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updateLinks="never"/>
  <mc:AlternateContent xmlns:mc="http://schemas.openxmlformats.org/markup-compatibility/2006">
    <mc:Choice Requires="x15">
      <x15ac:absPath xmlns:x15ac="http://schemas.microsoft.com/office/spreadsheetml/2010/11/ac" url="G:\Mi unidad\10. 2024\1. Planes Operativos Anuales\4. Proyecto 7587\POA\POA\"/>
    </mc:Choice>
  </mc:AlternateContent>
  <xr:revisionPtr revIDLastSave="0" documentId="13_ncr:1_{45E3A1E1-4C0C-4308-95AD-2E5250EEFCE2}" xr6:coauthVersionLast="47" xr6:coauthVersionMax="47" xr10:uidLastSave="{00000000-0000-0000-0000-000000000000}"/>
  <bookViews>
    <workbookView xWindow="-120" yWindow="-120" windowWidth="20730" windowHeight="11160" xr2:uid="{00000000-000D-0000-FFFF-FFFF00000000}"/>
  </bookViews>
  <sheets>
    <sheet name="1. Generalidades" sheetId="6" r:id="rId1"/>
    <sheet name="Anexo_Hoja de vida Indicador" sheetId="65" r:id="rId2"/>
    <sheet name="2. Actividades_Tareas_vig" sheetId="54" r:id="rId3"/>
    <sheet name="3. Metas Proyecto de Inv" sheetId="61" r:id="rId4"/>
    <sheet name="4. Magnitud_Presupuesto" sheetId="68" r:id="rId5"/>
    <sheet name="5. Metas_PDD" sheetId="9" r:id="rId6"/>
    <sheet name="6. Territorialización" sheetId="56" r:id="rId7"/>
    <sheet name="INSTRUCTIVO DE DILIGENCIAMIENTO" sheetId="67" state="hidden" r:id="rId8"/>
    <sheet name="LISTAS_1." sheetId="66" r:id="rId9"/>
    <sheet name="ANEXO_ODS" sheetId="63" state="hidden" r:id="rId10"/>
    <sheet name="ANEXO_VARIABLES" sheetId="62" state="hidden" r:id="rId11"/>
    <sheet name="GLOSARIO" sheetId="22" state="hidden" r:id="rId12"/>
    <sheet name="INSTRUCCIÓN DE DILIGENCIAMIENTO" sheetId="4" state="hidden" r:id="rId13"/>
  </sheets>
  <externalReferences>
    <externalReference r:id="rId14"/>
    <externalReference r:id="rId15"/>
  </externalReferences>
  <definedNames>
    <definedName name="_xlnm._FilterDatabase" localSheetId="2" hidden="1">'2. Actividades_Tareas_vig'!$C$3:$AN$7</definedName>
    <definedName name="_xlnm._FilterDatabase" localSheetId="4" hidden="1">'4. Magnitud_Presupuesto'!$A$4:$AF$71</definedName>
    <definedName name="_xlnm._FilterDatabase" localSheetId="5" hidden="1">'5. Metas_PDD'!#REF!</definedName>
    <definedName name="_xlnm.Print_Area" localSheetId="0">'1. Generalidades'!$A$1:$R$44</definedName>
    <definedName name="_xlnm.Print_Area" localSheetId="12">'INSTRUCCIÓN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1" i="56" l="1"/>
  <c r="D52" i="56"/>
  <c r="D53" i="56"/>
  <c r="D54" i="56"/>
  <c r="D55" i="56"/>
  <c r="D56" i="56"/>
  <c r="D57" i="56"/>
  <c r="D58" i="56"/>
  <c r="D59" i="56"/>
  <c r="D60" i="56"/>
  <c r="D61" i="56"/>
  <c r="D62" i="56"/>
  <c r="D63" i="56"/>
  <c r="D64" i="56"/>
  <c r="D65" i="56"/>
  <c r="D66" i="56"/>
  <c r="D67" i="56"/>
  <c r="D68" i="56"/>
  <c r="D69" i="56"/>
  <c r="D70" i="56"/>
  <c r="D50" i="56"/>
  <c r="J162" i="56"/>
  <c r="J163" i="56"/>
  <c r="J164" i="56"/>
  <c r="J165" i="56"/>
  <c r="J166" i="56"/>
  <c r="J167" i="56"/>
  <c r="J168" i="56"/>
  <c r="J169" i="56"/>
  <c r="J170" i="56"/>
  <c r="J171" i="56"/>
  <c r="J172" i="56"/>
  <c r="J173" i="56"/>
  <c r="J174" i="56"/>
  <c r="J175" i="56"/>
  <c r="J176" i="56"/>
  <c r="J177" i="56"/>
  <c r="J178" i="56"/>
  <c r="J161" i="56"/>
  <c r="H162" i="56"/>
  <c r="H161" i="56"/>
  <c r="H164" i="56"/>
  <c r="H165" i="56"/>
  <c r="H166" i="56"/>
  <c r="H167" i="56"/>
  <c r="H168" i="56"/>
  <c r="H169" i="56"/>
  <c r="H170" i="56"/>
  <c r="H171" i="56"/>
  <c r="H172" i="56"/>
  <c r="H173" i="56"/>
  <c r="H174" i="56"/>
  <c r="H175" i="56"/>
  <c r="H176" i="56"/>
  <c r="H177" i="56"/>
  <c r="H178" i="56"/>
  <c r="H163" i="56"/>
  <c r="H181" i="56"/>
  <c r="J139" i="56"/>
  <c r="J140" i="56"/>
  <c r="J141" i="56"/>
  <c r="J142" i="56"/>
  <c r="J143" i="56"/>
  <c r="J144" i="56"/>
  <c r="J145" i="56"/>
  <c r="J146" i="56"/>
  <c r="J147" i="56"/>
  <c r="J148" i="56"/>
  <c r="J149" i="56"/>
  <c r="J150" i="56"/>
  <c r="J151" i="56"/>
  <c r="J152" i="56"/>
  <c r="J153" i="56"/>
  <c r="J154" i="56"/>
  <c r="J155" i="56"/>
  <c r="J156" i="56"/>
  <c r="J138" i="56"/>
  <c r="H139" i="56"/>
  <c r="H140" i="56"/>
  <c r="H141" i="56"/>
  <c r="H142" i="56"/>
  <c r="H143" i="56"/>
  <c r="H144" i="56"/>
  <c r="H145" i="56"/>
  <c r="H146" i="56"/>
  <c r="H147" i="56"/>
  <c r="H148" i="56"/>
  <c r="H149" i="56"/>
  <c r="H150" i="56"/>
  <c r="H151" i="56"/>
  <c r="H152" i="56"/>
  <c r="H153" i="56"/>
  <c r="H154" i="56"/>
  <c r="H155" i="56"/>
  <c r="H138" i="56"/>
  <c r="H159" i="56"/>
  <c r="D139" i="56"/>
  <c r="D140" i="56"/>
  <c r="D141" i="56"/>
  <c r="D142" i="56"/>
  <c r="D143" i="56"/>
  <c r="D144" i="56"/>
  <c r="D145" i="56"/>
  <c r="D146" i="56"/>
  <c r="D147" i="56"/>
  <c r="D148" i="56"/>
  <c r="D149" i="56"/>
  <c r="D150" i="56"/>
  <c r="D151" i="56"/>
  <c r="D152" i="56"/>
  <c r="D153" i="56"/>
  <c r="D154" i="56"/>
  <c r="D155" i="56"/>
  <c r="D156" i="56"/>
  <c r="D157" i="56"/>
  <c r="D158" i="56"/>
  <c r="D138" i="56"/>
  <c r="H117" i="56"/>
  <c r="H118" i="56"/>
  <c r="H119" i="56"/>
  <c r="H120" i="56"/>
  <c r="H121" i="56"/>
  <c r="H122" i="56"/>
  <c r="H123" i="56"/>
  <c r="H124" i="56"/>
  <c r="H125" i="56"/>
  <c r="H126" i="56"/>
  <c r="H127" i="56"/>
  <c r="H128" i="56"/>
  <c r="H129" i="56"/>
  <c r="H130" i="56"/>
  <c r="H131" i="56"/>
  <c r="H132" i="56"/>
  <c r="H133" i="56"/>
  <c r="H134" i="56"/>
  <c r="H116" i="56"/>
  <c r="H137" i="56"/>
  <c r="D117" i="56"/>
  <c r="D118" i="56"/>
  <c r="D119" i="56"/>
  <c r="D120" i="56"/>
  <c r="D121" i="56"/>
  <c r="D122" i="56"/>
  <c r="D123" i="56"/>
  <c r="D124" i="56"/>
  <c r="D125" i="56"/>
  <c r="D126" i="56"/>
  <c r="D127" i="56"/>
  <c r="D128" i="56"/>
  <c r="D129" i="56"/>
  <c r="D130" i="56"/>
  <c r="D131" i="56"/>
  <c r="D132" i="56"/>
  <c r="D133" i="56"/>
  <c r="D134" i="56"/>
  <c r="D135" i="56"/>
  <c r="D136" i="56"/>
  <c r="D116" i="56"/>
  <c r="H95" i="56"/>
  <c r="H96" i="56"/>
  <c r="H97" i="56"/>
  <c r="H98" i="56"/>
  <c r="H99" i="56"/>
  <c r="H100" i="56"/>
  <c r="H101" i="56"/>
  <c r="H102" i="56"/>
  <c r="H103" i="56"/>
  <c r="H104" i="56"/>
  <c r="H105" i="56"/>
  <c r="H106" i="56"/>
  <c r="H107" i="56"/>
  <c r="H108" i="56"/>
  <c r="H109" i="56"/>
  <c r="H110" i="56"/>
  <c r="H111" i="56"/>
  <c r="H112" i="56"/>
  <c r="H113" i="56"/>
  <c r="H94" i="56"/>
  <c r="H115" i="56"/>
  <c r="D95" i="56"/>
  <c r="D96" i="56"/>
  <c r="D97" i="56"/>
  <c r="D98" i="56"/>
  <c r="D99" i="56"/>
  <c r="D100" i="56"/>
  <c r="D101" i="56"/>
  <c r="D102" i="56"/>
  <c r="D103" i="56"/>
  <c r="D104" i="56"/>
  <c r="D105" i="56"/>
  <c r="D106" i="56"/>
  <c r="D107" i="56"/>
  <c r="D108" i="56"/>
  <c r="D109" i="56"/>
  <c r="D110" i="56"/>
  <c r="D111" i="56"/>
  <c r="D112" i="56"/>
  <c r="D113" i="56"/>
  <c r="D114" i="56"/>
  <c r="D94" i="56"/>
  <c r="H81" i="56"/>
  <c r="H82" i="56"/>
  <c r="H83" i="56"/>
  <c r="H80" i="56"/>
  <c r="H93" i="56"/>
  <c r="H52" i="56"/>
  <c r="H53" i="56"/>
  <c r="H54" i="56"/>
  <c r="H55" i="56"/>
  <c r="H56" i="56"/>
  <c r="H57" i="56"/>
  <c r="H58" i="56"/>
  <c r="H59" i="56"/>
  <c r="H60" i="56"/>
  <c r="H61" i="56"/>
  <c r="H62" i="56"/>
  <c r="H63" i="56"/>
  <c r="H64" i="56"/>
  <c r="H65" i="56"/>
  <c r="H66" i="56"/>
  <c r="H67" i="56"/>
  <c r="H68" i="56"/>
  <c r="H69" i="56"/>
  <c r="H51" i="56"/>
  <c r="D7" i="56"/>
  <c r="I69" i="56"/>
  <c r="I68" i="56"/>
  <c r="I59" i="56"/>
  <c r="J71" i="56"/>
  <c r="H71" i="56"/>
  <c r="F29" i="56"/>
  <c r="F30" i="56"/>
  <c r="F31" i="56"/>
  <c r="F32" i="56"/>
  <c r="F33" i="56"/>
  <c r="F34" i="56"/>
  <c r="F35" i="56"/>
  <c r="F36" i="56"/>
  <c r="F37" i="56"/>
  <c r="F38" i="56"/>
  <c r="F39" i="56"/>
  <c r="F40" i="56"/>
  <c r="F41" i="56"/>
  <c r="F42" i="56"/>
  <c r="F43" i="56"/>
  <c r="F44" i="56"/>
  <c r="F45" i="56"/>
  <c r="F46" i="56"/>
  <c r="F28" i="56"/>
  <c r="J29" i="56"/>
  <c r="J30" i="56"/>
  <c r="J31" i="56"/>
  <c r="J32" i="56"/>
  <c r="J33" i="56"/>
  <c r="J34" i="56"/>
  <c r="J35" i="56"/>
  <c r="J36" i="56"/>
  <c r="J37" i="56"/>
  <c r="J38" i="56"/>
  <c r="J39" i="56"/>
  <c r="J40" i="56"/>
  <c r="J41" i="56"/>
  <c r="J42" i="56"/>
  <c r="J43" i="56"/>
  <c r="J44" i="56"/>
  <c r="J45" i="56"/>
  <c r="J46" i="56"/>
  <c r="J47" i="56"/>
  <c r="J28" i="56"/>
  <c r="H29" i="56"/>
  <c r="H30" i="56"/>
  <c r="H31" i="56"/>
  <c r="H32" i="56"/>
  <c r="H33" i="56"/>
  <c r="H34" i="56"/>
  <c r="H35" i="56"/>
  <c r="H36" i="56"/>
  <c r="H37" i="56"/>
  <c r="H38" i="56"/>
  <c r="H39" i="56"/>
  <c r="H40" i="56"/>
  <c r="H41" i="56"/>
  <c r="H42" i="56"/>
  <c r="H43" i="56"/>
  <c r="H44" i="56"/>
  <c r="H45" i="56"/>
  <c r="H46" i="56"/>
  <c r="H47" i="56"/>
  <c r="H48" i="56"/>
  <c r="H28" i="56"/>
  <c r="J49" i="56"/>
  <c r="H49" i="56"/>
  <c r="D29" i="56"/>
  <c r="D30" i="56"/>
  <c r="D31" i="56"/>
  <c r="D32" i="56"/>
  <c r="D33" i="56"/>
  <c r="D34" i="56"/>
  <c r="D35" i="56"/>
  <c r="D36" i="56"/>
  <c r="D37" i="56"/>
  <c r="D38" i="56"/>
  <c r="D39" i="56"/>
  <c r="D40" i="56"/>
  <c r="D41" i="56"/>
  <c r="D42" i="56"/>
  <c r="D43" i="56"/>
  <c r="D44" i="56"/>
  <c r="D45" i="56"/>
  <c r="D46" i="56"/>
  <c r="D47" i="56"/>
  <c r="D48" i="56"/>
  <c r="D28" i="56"/>
  <c r="F137" i="56"/>
  <c r="D137" i="56"/>
  <c r="F115" i="56"/>
  <c r="D115" i="56"/>
  <c r="F71" i="56"/>
  <c r="D71" i="56"/>
  <c r="F49" i="56"/>
  <c r="D49" i="56"/>
  <c r="AC69" i="68"/>
  <c r="AC63" i="68"/>
  <c r="AC57" i="68"/>
  <c r="AC51" i="68"/>
  <c r="J181" i="56" s="1"/>
  <c r="AC45" i="68"/>
  <c r="Z159" i="56" s="1"/>
  <c r="AC39" i="68"/>
  <c r="AC33" i="68"/>
  <c r="Z137" i="56" s="1"/>
  <c r="AC27" i="68"/>
  <c r="Z115" i="56" s="1"/>
  <c r="AC21" i="68"/>
  <c r="J93" i="56" s="1"/>
  <c r="AC15" i="68"/>
  <c r="Z71" i="56" s="1"/>
  <c r="AC9" i="68"/>
  <c r="Z49" i="56" s="1"/>
  <c r="AA71" i="68"/>
  <c r="AB69" i="68"/>
  <c r="AB63" i="68"/>
  <c r="AB57" i="68"/>
  <c r="AB51" i="68"/>
  <c r="AB45" i="68"/>
  <c r="AB39" i="68"/>
  <c r="AB33" i="68"/>
  <c r="AB27" i="68"/>
  <c r="AB21" i="68"/>
  <c r="AB15" i="68"/>
  <c r="AB9" i="68"/>
  <c r="P71" i="68"/>
  <c r="T69" i="68"/>
  <c r="T63" i="68"/>
  <c r="T57" i="68"/>
  <c r="T51" i="68"/>
  <c r="T45" i="68"/>
  <c r="T39" i="68"/>
  <c r="T33" i="68"/>
  <c r="T27" i="68"/>
  <c r="T21" i="68"/>
  <c r="T15" i="68"/>
  <c r="T9" i="68"/>
  <c r="T71" i="68" s="1"/>
  <c r="N69" i="68"/>
  <c r="N63" i="68"/>
  <c r="N57" i="68"/>
  <c r="N51" i="68"/>
  <c r="X181" i="56" s="1"/>
  <c r="N45" i="68"/>
  <c r="X159" i="56" s="1"/>
  <c r="N39" i="68"/>
  <c r="N40" i="68" s="1"/>
  <c r="N33" i="68"/>
  <c r="X137" i="56" s="1"/>
  <c r="N27" i="68"/>
  <c r="X115" i="56" s="1"/>
  <c r="N21" i="68"/>
  <c r="X93" i="56" s="1"/>
  <c r="N15" i="68"/>
  <c r="X71" i="56" s="1"/>
  <c r="N9" i="68"/>
  <c r="X49" i="56" s="1"/>
  <c r="I71" i="68"/>
  <c r="N10" i="68" l="1"/>
  <c r="N22" i="68"/>
  <c r="N16" i="68"/>
  <c r="N28" i="68"/>
  <c r="N34" i="68"/>
  <c r="N46" i="68"/>
  <c r="N52" i="68"/>
  <c r="AB71" i="68"/>
  <c r="Z181" i="56"/>
  <c r="J159" i="56"/>
  <c r="Z93" i="56"/>
  <c r="AC71" i="68"/>
  <c r="N71" i="68"/>
  <c r="F51" i="56" l="1"/>
  <c r="F52" i="56"/>
  <c r="F53" i="56"/>
  <c r="F54" i="56"/>
  <c r="F55" i="56"/>
  <c r="F56" i="56"/>
  <c r="F57" i="56"/>
  <c r="F58" i="56"/>
  <c r="F59" i="56"/>
  <c r="F60" i="56"/>
  <c r="F61" i="56"/>
  <c r="F62" i="56"/>
  <c r="F63" i="56"/>
  <c r="F64" i="56"/>
  <c r="F65" i="56"/>
  <c r="F66" i="56"/>
  <c r="F67" i="56"/>
  <c r="F68" i="56"/>
  <c r="F69" i="56"/>
  <c r="F70" i="56"/>
  <c r="F50" i="56"/>
  <c r="D24" i="56" l="1"/>
  <c r="E24" i="56"/>
  <c r="F24" i="56"/>
  <c r="G24" i="56"/>
  <c r="H24" i="56"/>
  <c r="I24" i="56"/>
  <c r="J24" i="56"/>
  <c r="C24" i="56"/>
  <c r="G181" i="56"/>
  <c r="K181" i="56"/>
  <c r="I181" i="56"/>
  <c r="D21" i="56"/>
  <c r="E21" i="56"/>
  <c r="F21" i="56"/>
  <c r="G21" i="56"/>
  <c r="H21" i="56"/>
  <c r="I21" i="56"/>
  <c r="J21" i="56"/>
  <c r="C21" i="56"/>
  <c r="K159" i="56"/>
  <c r="I159" i="56"/>
  <c r="D18" i="56"/>
  <c r="E18" i="56"/>
  <c r="F18" i="56"/>
  <c r="G18" i="56"/>
  <c r="H18" i="56"/>
  <c r="I18" i="56"/>
  <c r="J18" i="56"/>
  <c r="C18" i="56"/>
  <c r="K137" i="56"/>
  <c r="I137" i="56"/>
  <c r="D15" i="56"/>
  <c r="E15" i="56"/>
  <c r="F15" i="56"/>
  <c r="G15" i="56"/>
  <c r="H15" i="56"/>
  <c r="I15" i="56"/>
  <c r="J15" i="56"/>
  <c r="C15" i="56"/>
  <c r="K115" i="56"/>
  <c r="I115" i="56"/>
  <c r="K93" i="56"/>
  <c r="I93" i="56"/>
  <c r="D12" i="56"/>
  <c r="E12" i="56"/>
  <c r="F12" i="56"/>
  <c r="G12" i="56"/>
  <c r="H12" i="56"/>
  <c r="I12" i="56"/>
  <c r="J12" i="56"/>
  <c r="C12" i="56"/>
  <c r="L23" i="56"/>
  <c r="K23" i="56"/>
  <c r="L20" i="56"/>
  <c r="K20" i="56"/>
  <c r="L17" i="56"/>
  <c r="K17" i="56"/>
  <c r="L14" i="56"/>
  <c r="K14" i="56"/>
  <c r="L11" i="56"/>
  <c r="K11" i="56"/>
  <c r="L8" i="56"/>
  <c r="K8" i="56"/>
  <c r="L22" i="56"/>
  <c r="K22" i="56"/>
  <c r="L19" i="56"/>
  <c r="K19" i="56"/>
  <c r="K21" i="56" s="1"/>
  <c r="L16" i="56"/>
  <c r="K16" i="56"/>
  <c r="L10" i="56"/>
  <c r="K10" i="56"/>
  <c r="L13" i="56"/>
  <c r="L15" i="56" s="1"/>
  <c r="K13" i="56"/>
  <c r="K15" i="56" s="1"/>
  <c r="L7" i="56"/>
  <c r="K7" i="56"/>
  <c r="D9" i="56"/>
  <c r="E9" i="56"/>
  <c r="F9" i="56"/>
  <c r="G9" i="56"/>
  <c r="H9" i="56"/>
  <c r="I9" i="56"/>
  <c r="J9" i="56"/>
  <c r="C9" i="56"/>
  <c r="Z29" i="56"/>
  <c r="Z30" i="56"/>
  <c r="Z31" i="56"/>
  <c r="Z32" i="56"/>
  <c r="Z33" i="56"/>
  <c r="Z34" i="56"/>
  <c r="Z35" i="56"/>
  <c r="Z36" i="56"/>
  <c r="Z37" i="56"/>
  <c r="Z38" i="56"/>
  <c r="Z39" i="56"/>
  <c r="Z40" i="56"/>
  <c r="Z41" i="56"/>
  <c r="Z42" i="56"/>
  <c r="Z43" i="56"/>
  <c r="Z44" i="56"/>
  <c r="Z45" i="56"/>
  <c r="Z46" i="56"/>
  <c r="Z47" i="56"/>
  <c r="Z48" i="56"/>
  <c r="X29" i="56"/>
  <c r="X30" i="56"/>
  <c r="X31" i="56"/>
  <c r="X32" i="56"/>
  <c r="X33" i="56"/>
  <c r="X34" i="56"/>
  <c r="X35" i="56"/>
  <c r="X36" i="56"/>
  <c r="X37" i="56"/>
  <c r="X38" i="56"/>
  <c r="X39" i="56"/>
  <c r="X40" i="56"/>
  <c r="X41" i="56"/>
  <c r="X42" i="56"/>
  <c r="X43" i="56"/>
  <c r="X44" i="56"/>
  <c r="X45" i="56"/>
  <c r="X46" i="56"/>
  <c r="X47" i="56"/>
  <c r="X48" i="56"/>
  <c r="Z51" i="56"/>
  <c r="Z52" i="56"/>
  <c r="Z53" i="56"/>
  <c r="Z54" i="56"/>
  <c r="Z55" i="56"/>
  <c r="Z56" i="56"/>
  <c r="Z57" i="56"/>
  <c r="Z58" i="56"/>
  <c r="Z59" i="56"/>
  <c r="Z60" i="56"/>
  <c r="Z61" i="56"/>
  <c r="Z62" i="56"/>
  <c r="Z63" i="56"/>
  <c r="Z64" i="56"/>
  <c r="Z65" i="56"/>
  <c r="Z66" i="56"/>
  <c r="Z67" i="56"/>
  <c r="Z68" i="56"/>
  <c r="Z69" i="56"/>
  <c r="Z70" i="56"/>
  <c r="X51" i="56"/>
  <c r="X52" i="56"/>
  <c r="X53" i="56"/>
  <c r="X54" i="56"/>
  <c r="X55" i="56"/>
  <c r="X56" i="56"/>
  <c r="X57" i="56"/>
  <c r="X58" i="56"/>
  <c r="X59" i="56"/>
  <c r="X60" i="56"/>
  <c r="X61" i="56"/>
  <c r="X62" i="56"/>
  <c r="X63" i="56"/>
  <c r="X64" i="56"/>
  <c r="X65" i="56"/>
  <c r="X66" i="56"/>
  <c r="X67" i="56"/>
  <c r="X68" i="56"/>
  <c r="X69" i="56"/>
  <c r="X70" i="56"/>
  <c r="Z139" i="56"/>
  <c r="Z140" i="56"/>
  <c r="Z141" i="56"/>
  <c r="Z142" i="56"/>
  <c r="Z143" i="56"/>
  <c r="Z144" i="56"/>
  <c r="Z145" i="56"/>
  <c r="Z146" i="56"/>
  <c r="Z147" i="56"/>
  <c r="Z148" i="56"/>
  <c r="Z149" i="56"/>
  <c r="Z150" i="56"/>
  <c r="Z151" i="56"/>
  <c r="Z152" i="56"/>
  <c r="Z153" i="56"/>
  <c r="Z154" i="56"/>
  <c r="Z155" i="56"/>
  <c r="Z156" i="56"/>
  <c r="Z157" i="56"/>
  <c r="Z158" i="56"/>
  <c r="X161" i="56"/>
  <c r="Y161" i="56"/>
  <c r="Z161" i="56"/>
  <c r="AA161" i="56"/>
  <c r="X162" i="56"/>
  <c r="Y162" i="56"/>
  <c r="Z162" i="56"/>
  <c r="AA162" i="56"/>
  <c r="X163" i="56"/>
  <c r="Y163" i="56"/>
  <c r="Z163" i="56"/>
  <c r="AA163" i="56"/>
  <c r="X164" i="56"/>
  <c r="Y164" i="56"/>
  <c r="Z164" i="56"/>
  <c r="AA164" i="56"/>
  <c r="X165" i="56"/>
  <c r="Y165" i="56"/>
  <c r="Z165" i="56"/>
  <c r="AA165" i="56"/>
  <c r="X166" i="56"/>
  <c r="Y166" i="56"/>
  <c r="Z166" i="56"/>
  <c r="AA166" i="56"/>
  <c r="X167" i="56"/>
  <c r="Y167" i="56"/>
  <c r="Z167" i="56"/>
  <c r="AA167" i="56"/>
  <c r="X168" i="56"/>
  <c r="Y168" i="56"/>
  <c r="Z168" i="56"/>
  <c r="AA168" i="56"/>
  <c r="X169" i="56"/>
  <c r="Y169" i="56"/>
  <c r="Z169" i="56"/>
  <c r="AA169" i="56"/>
  <c r="X170" i="56"/>
  <c r="Y170" i="56"/>
  <c r="Z170" i="56"/>
  <c r="AA170" i="56"/>
  <c r="X171" i="56"/>
  <c r="Y171" i="56"/>
  <c r="Z171" i="56"/>
  <c r="AA171" i="56"/>
  <c r="X172" i="56"/>
  <c r="Y172" i="56"/>
  <c r="Z172" i="56"/>
  <c r="AA172" i="56"/>
  <c r="X173" i="56"/>
  <c r="Y173" i="56"/>
  <c r="Z173" i="56"/>
  <c r="AA173" i="56"/>
  <c r="X174" i="56"/>
  <c r="Y174" i="56"/>
  <c r="Z174" i="56"/>
  <c r="AA174" i="56"/>
  <c r="X175" i="56"/>
  <c r="Y175" i="56"/>
  <c r="Z175" i="56"/>
  <c r="AA175" i="56"/>
  <c r="X176" i="56"/>
  <c r="Y176" i="56"/>
  <c r="Z176" i="56"/>
  <c r="AA176" i="56"/>
  <c r="X177" i="56"/>
  <c r="Y177" i="56"/>
  <c r="Z177" i="56"/>
  <c r="AA177" i="56"/>
  <c r="X178" i="56"/>
  <c r="Y178" i="56"/>
  <c r="Z178" i="56"/>
  <c r="AA178" i="56"/>
  <c r="X179" i="56"/>
  <c r="Y179" i="56"/>
  <c r="Z179" i="56"/>
  <c r="AA179" i="56"/>
  <c r="X180" i="56"/>
  <c r="Y180" i="56"/>
  <c r="Z180" i="56"/>
  <c r="AA180" i="56"/>
  <c r="X139" i="56"/>
  <c r="Y139" i="56"/>
  <c r="AA139" i="56"/>
  <c r="X140" i="56"/>
  <c r="Y140" i="56"/>
  <c r="AA140" i="56"/>
  <c r="X141" i="56"/>
  <c r="Y141" i="56"/>
  <c r="AA141" i="56"/>
  <c r="X142" i="56"/>
  <c r="Y142" i="56"/>
  <c r="AA142" i="56"/>
  <c r="X143" i="56"/>
  <c r="Y143" i="56"/>
  <c r="AA143" i="56"/>
  <c r="X144" i="56"/>
  <c r="Y144" i="56"/>
  <c r="AA144" i="56"/>
  <c r="X145" i="56"/>
  <c r="Y145" i="56"/>
  <c r="AA145" i="56"/>
  <c r="X146" i="56"/>
  <c r="Y146" i="56"/>
  <c r="AA146" i="56"/>
  <c r="X147" i="56"/>
  <c r="Y147" i="56"/>
  <c r="AA147" i="56"/>
  <c r="X148" i="56"/>
  <c r="Y148" i="56"/>
  <c r="AA148" i="56"/>
  <c r="X149" i="56"/>
  <c r="Y149" i="56"/>
  <c r="AA149" i="56"/>
  <c r="X150" i="56"/>
  <c r="Y150" i="56"/>
  <c r="AA150" i="56"/>
  <c r="X151" i="56"/>
  <c r="Y151" i="56"/>
  <c r="AA151" i="56"/>
  <c r="X152" i="56"/>
  <c r="Y152" i="56"/>
  <c r="AA152" i="56"/>
  <c r="X153" i="56"/>
  <c r="Y153" i="56"/>
  <c r="AA153" i="56"/>
  <c r="X154" i="56"/>
  <c r="Y154" i="56"/>
  <c r="AA154" i="56"/>
  <c r="X155" i="56"/>
  <c r="Y155" i="56"/>
  <c r="AA155" i="56"/>
  <c r="X156" i="56"/>
  <c r="Y156" i="56"/>
  <c r="AA156" i="56"/>
  <c r="X157" i="56"/>
  <c r="Y157" i="56"/>
  <c r="AA157" i="56"/>
  <c r="X158" i="56"/>
  <c r="Y158" i="56"/>
  <c r="AA158" i="56"/>
  <c r="X117" i="56"/>
  <c r="Y117" i="56"/>
  <c r="Z117" i="56"/>
  <c r="AA117" i="56"/>
  <c r="X118" i="56"/>
  <c r="Y118" i="56"/>
  <c r="Z118" i="56"/>
  <c r="AA118" i="56"/>
  <c r="X119" i="56"/>
  <c r="Y119" i="56"/>
  <c r="Z119" i="56"/>
  <c r="AA119" i="56"/>
  <c r="X120" i="56"/>
  <c r="Y120" i="56"/>
  <c r="Z120" i="56"/>
  <c r="AA120" i="56"/>
  <c r="X121" i="56"/>
  <c r="Y121" i="56"/>
  <c r="Z121" i="56"/>
  <c r="AA121" i="56"/>
  <c r="X122" i="56"/>
  <c r="Y122" i="56"/>
  <c r="Z122" i="56"/>
  <c r="AA122" i="56"/>
  <c r="X123" i="56"/>
  <c r="Y123" i="56"/>
  <c r="Z123" i="56"/>
  <c r="AA123" i="56"/>
  <c r="X124" i="56"/>
  <c r="Y124" i="56"/>
  <c r="Z124" i="56"/>
  <c r="AA124" i="56"/>
  <c r="X125" i="56"/>
  <c r="Y125" i="56"/>
  <c r="Z125" i="56"/>
  <c r="AA125" i="56"/>
  <c r="X126" i="56"/>
  <c r="Y126" i="56"/>
  <c r="Z126" i="56"/>
  <c r="AA126" i="56"/>
  <c r="X127" i="56"/>
  <c r="Y127" i="56"/>
  <c r="Z127" i="56"/>
  <c r="AA127" i="56"/>
  <c r="X128" i="56"/>
  <c r="Y128" i="56"/>
  <c r="Z128" i="56"/>
  <c r="AA128" i="56"/>
  <c r="X129" i="56"/>
  <c r="Y129" i="56"/>
  <c r="Z129" i="56"/>
  <c r="AA129" i="56"/>
  <c r="X130" i="56"/>
  <c r="Y130" i="56"/>
  <c r="Z130" i="56"/>
  <c r="AA130" i="56"/>
  <c r="X131" i="56"/>
  <c r="Y131" i="56"/>
  <c r="Z131" i="56"/>
  <c r="AA131" i="56"/>
  <c r="X132" i="56"/>
  <c r="Y132" i="56"/>
  <c r="Z132" i="56"/>
  <c r="AA132" i="56"/>
  <c r="X133" i="56"/>
  <c r="Y133" i="56"/>
  <c r="Z133" i="56"/>
  <c r="AA133" i="56"/>
  <c r="X134" i="56"/>
  <c r="Y134" i="56"/>
  <c r="Z134" i="56"/>
  <c r="AA134" i="56"/>
  <c r="X135" i="56"/>
  <c r="Y135" i="56"/>
  <c r="Z135" i="56"/>
  <c r="AA135" i="56"/>
  <c r="X136" i="56"/>
  <c r="Y136" i="56"/>
  <c r="Z136" i="56"/>
  <c r="AA136" i="56"/>
  <c r="X95" i="56"/>
  <c r="Y95" i="56"/>
  <c r="Z95" i="56"/>
  <c r="AA95" i="56"/>
  <c r="AA115" i="56" s="1"/>
  <c r="X96" i="56"/>
  <c r="Y96" i="56"/>
  <c r="Z96" i="56"/>
  <c r="AA96" i="56"/>
  <c r="X97" i="56"/>
  <c r="Y97" i="56"/>
  <c r="Z97" i="56"/>
  <c r="AA97" i="56"/>
  <c r="X98" i="56"/>
  <c r="Y98" i="56"/>
  <c r="Z98" i="56"/>
  <c r="AA98" i="56"/>
  <c r="X99" i="56"/>
  <c r="Y99" i="56"/>
  <c r="Z99" i="56"/>
  <c r="AA99" i="56"/>
  <c r="X100" i="56"/>
  <c r="Y100" i="56"/>
  <c r="Z100" i="56"/>
  <c r="AA100" i="56"/>
  <c r="X101" i="56"/>
  <c r="Y101" i="56"/>
  <c r="Z101" i="56"/>
  <c r="AA101" i="56"/>
  <c r="X102" i="56"/>
  <c r="Y102" i="56"/>
  <c r="Z102" i="56"/>
  <c r="AA102" i="56"/>
  <c r="X103" i="56"/>
  <c r="Y103" i="56"/>
  <c r="Z103" i="56"/>
  <c r="AA103" i="56"/>
  <c r="X104" i="56"/>
  <c r="Y104" i="56"/>
  <c r="Z104" i="56"/>
  <c r="AA104" i="56"/>
  <c r="X105" i="56"/>
  <c r="Y105" i="56"/>
  <c r="Z105" i="56"/>
  <c r="AA105" i="56"/>
  <c r="X106" i="56"/>
  <c r="Y106" i="56"/>
  <c r="Z106" i="56"/>
  <c r="AA106" i="56"/>
  <c r="X107" i="56"/>
  <c r="Y107" i="56"/>
  <c r="Z107" i="56"/>
  <c r="AA107" i="56"/>
  <c r="X108" i="56"/>
  <c r="Y108" i="56"/>
  <c r="Z108" i="56"/>
  <c r="AA108" i="56"/>
  <c r="X109" i="56"/>
  <c r="Y109" i="56"/>
  <c r="Z109" i="56"/>
  <c r="AA109" i="56"/>
  <c r="X110" i="56"/>
  <c r="Y110" i="56"/>
  <c r="Z110" i="56"/>
  <c r="AA110" i="56"/>
  <c r="X111" i="56"/>
  <c r="Y111" i="56"/>
  <c r="Z111" i="56"/>
  <c r="AA111" i="56"/>
  <c r="X112" i="56"/>
  <c r="Y112" i="56"/>
  <c r="Z112" i="56"/>
  <c r="AA112" i="56"/>
  <c r="X113" i="56"/>
  <c r="Y113" i="56"/>
  <c r="Z113" i="56"/>
  <c r="AA113" i="56"/>
  <c r="X114" i="56"/>
  <c r="Y114" i="56"/>
  <c r="Z114" i="56"/>
  <c r="AA114" i="56"/>
  <c r="X73" i="56"/>
  <c r="Y73" i="56"/>
  <c r="Z73" i="56"/>
  <c r="AA73" i="56"/>
  <c r="X74" i="56"/>
  <c r="Y74" i="56"/>
  <c r="Z74" i="56"/>
  <c r="AA74" i="56"/>
  <c r="X75" i="56"/>
  <c r="Y75" i="56"/>
  <c r="Z75" i="56"/>
  <c r="AA75" i="56"/>
  <c r="X76" i="56"/>
  <c r="Y76" i="56"/>
  <c r="Z76" i="56"/>
  <c r="AA76" i="56"/>
  <c r="X77" i="56"/>
  <c r="Y77" i="56"/>
  <c r="Z77" i="56"/>
  <c r="AA77" i="56"/>
  <c r="X78" i="56"/>
  <c r="Y78" i="56"/>
  <c r="Z78" i="56"/>
  <c r="AA78" i="56"/>
  <c r="X79" i="56"/>
  <c r="Y79" i="56"/>
  <c r="Z79" i="56"/>
  <c r="AA79" i="56"/>
  <c r="X80" i="56"/>
  <c r="Y80" i="56"/>
  <c r="Z80" i="56"/>
  <c r="AA80" i="56"/>
  <c r="X81" i="56"/>
  <c r="Y81" i="56"/>
  <c r="Z81" i="56"/>
  <c r="AA81" i="56"/>
  <c r="X82" i="56"/>
  <c r="Y82" i="56"/>
  <c r="Z82" i="56"/>
  <c r="AA82" i="56"/>
  <c r="X83" i="56"/>
  <c r="Y83" i="56"/>
  <c r="Z83" i="56"/>
  <c r="AA83" i="56"/>
  <c r="X84" i="56"/>
  <c r="Y84" i="56"/>
  <c r="Z84" i="56"/>
  <c r="AA84" i="56"/>
  <c r="X85" i="56"/>
  <c r="Y85" i="56"/>
  <c r="Z85" i="56"/>
  <c r="AA85" i="56"/>
  <c r="X86" i="56"/>
  <c r="Y86" i="56"/>
  <c r="Z86" i="56"/>
  <c r="AA86" i="56"/>
  <c r="X87" i="56"/>
  <c r="Y87" i="56"/>
  <c r="Z87" i="56"/>
  <c r="AA87" i="56"/>
  <c r="X88" i="56"/>
  <c r="Y88" i="56"/>
  <c r="Z88" i="56"/>
  <c r="AA88" i="56"/>
  <c r="X89" i="56"/>
  <c r="Y89" i="56"/>
  <c r="Z89" i="56"/>
  <c r="AA89" i="56"/>
  <c r="X90" i="56"/>
  <c r="Y90" i="56"/>
  <c r="Z90" i="56"/>
  <c r="AA90" i="56"/>
  <c r="X91" i="56"/>
  <c r="Y91" i="56"/>
  <c r="Z91" i="56"/>
  <c r="AA91" i="56"/>
  <c r="X92" i="56"/>
  <c r="Y92" i="56"/>
  <c r="Z92" i="56"/>
  <c r="AA92" i="56"/>
  <c r="Y51" i="56"/>
  <c r="AA51" i="56"/>
  <c r="Y52" i="56"/>
  <c r="AA52" i="56"/>
  <c r="Y53" i="56"/>
  <c r="AA53" i="56"/>
  <c r="Y54" i="56"/>
  <c r="AA54" i="56"/>
  <c r="Y55" i="56"/>
  <c r="AA55" i="56"/>
  <c r="Y56" i="56"/>
  <c r="AA56" i="56"/>
  <c r="Y57" i="56"/>
  <c r="AA57" i="56"/>
  <c r="Y58" i="56"/>
  <c r="AA58" i="56"/>
  <c r="Y59" i="56"/>
  <c r="AA59" i="56"/>
  <c r="Y60" i="56"/>
  <c r="AA60" i="56"/>
  <c r="Y61" i="56"/>
  <c r="AA61" i="56"/>
  <c r="Y62" i="56"/>
  <c r="AA62" i="56"/>
  <c r="Y63" i="56"/>
  <c r="AA63" i="56"/>
  <c r="Y64" i="56"/>
  <c r="AA64" i="56"/>
  <c r="Y65" i="56"/>
  <c r="AA65" i="56"/>
  <c r="Y66" i="56"/>
  <c r="AA66" i="56"/>
  <c r="Y67" i="56"/>
  <c r="AA67" i="56"/>
  <c r="Y68" i="56"/>
  <c r="AA68" i="56"/>
  <c r="Y69" i="56"/>
  <c r="AA69" i="56"/>
  <c r="Y70" i="56"/>
  <c r="AA70" i="56"/>
  <c r="AA160" i="56"/>
  <c r="Z160" i="56"/>
  <c r="Y160" i="56"/>
  <c r="X160" i="56"/>
  <c r="AA138" i="56"/>
  <c r="Z138" i="56"/>
  <c r="Y138" i="56"/>
  <c r="X138" i="56"/>
  <c r="AA116" i="56"/>
  <c r="Z116" i="56"/>
  <c r="Y116" i="56"/>
  <c r="X116" i="56"/>
  <c r="AA94" i="56"/>
  <c r="Z94" i="56"/>
  <c r="Y94" i="56"/>
  <c r="X94" i="56"/>
  <c r="AA72" i="56"/>
  <c r="Z72" i="56"/>
  <c r="Y72" i="56"/>
  <c r="X72" i="56"/>
  <c r="AA50" i="56"/>
  <c r="Z50" i="56"/>
  <c r="Y50" i="56"/>
  <c r="X50" i="56"/>
  <c r="K71" i="56"/>
  <c r="I71" i="56"/>
  <c r="E6" i="56"/>
  <c r="F6" i="56"/>
  <c r="G6" i="56"/>
  <c r="H6" i="56"/>
  <c r="I6" i="56"/>
  <c r="J6" i="56"/>
  <c r="D6" i="56"/>
  <c r="C6" i="56"/>
  <c r="L5" i="56"/>
  <c r="K5" i="56"/>
  <c r="L4" i="56"/>
  <c r="L6" i="56" s="1"/>
  <c r="K4" i="56"/>
  <c r="Z28" i="56"/>
  <c r="X28" i="56"/>
  <c r="AA29" i="56"/>
  <c r="AA30" i="56"/>
  <c r="AA31" i="56"/>
  <c r="AA32" i="56"/>
  <c r="AA33" i="56"/>
  <c r="AA34" i="56"/>
  <c r="AA35" i="56"/>
  <c r="AA36" i="56"/>
  <c r="AA37" i="56"/>
  <c r="AA38" i="56"/>
  <c r="AA39" i="56"/>
  <c r="AA40" i="56"/>
  <c r="AA41" i="56"/>
  <c r="AA42" i="56"/>
  <c r="AA43" i="56"/>
  <c r="AA44" i="56"/>
  <c r="AA45" i="56"/>
  <c r="AA46" i="56"/>
  <c r="AA47" i="56"/>
  <c r="AA48" i="56"/>
  <c r="AA28" i="56"/>
  <c r="Y29" i="56"/>
  <c r="Y30" i="56"/>
  <c r="Y31" i="56"/>
  <c r="Y32" i="56"/>
  <c r="Y33" i="56"/>
  <c r="Y34" i="56"/>
  <c r="Y35" i="56"/>
  <c r="Y36" i="56"/>
  <c r="Y37" i="56"/>
  <c r="Y38" i="56"/>
  <c r="Y39" i="56"/>
  <c r="Y40" i="56"/>
  <c r="Y41" i="56"/>
  <c r="Y42" i="56"/>
  <c r="Y43" i="56"/>
  <c r="Y44" i="56"/>
  <c r="Y45" i="56"/>
  <c r="Y46" i="56"/>
  <c r="Y47" i="56"/>
  <c r="Y48" i="56"/>
  <c r="Y28" i="56"/>
  <c r="G49" i="56"/>
  <c r="K49" i="56"/>
  <c r="I49" i="56"/>
  <c r="K12" i="56" l="1"/>
  <c r="L18" i="56"/>
  <c r="L9" i="56"/>
  <c r="L21" i="56"/>
  <c r="Y93" i="56"/>
  <c r="L24" i="56"/>
  <c r="K18" i="56"/>
  <c r="AA137" i="56"/>
  <c r="L12" i="56"/>
  <c r="AA93" i="56"/>
  <c r="K9" i="56"/>
  <c r="AA71" i="56"/>
  <c r="K24" i="56"/>
  <c r="Y71" i="56"/>
  <c r="K6" i="56"/>
  <c r="Y49" i="56"/>
  <c r="AA49" i="56"/>
  <c r="AA181" i="56"/>
  <c r="Y181" i="56"/>
  <c r="AA159" i="56"/>
  <c r="Y159" i="56"/>
  <c r="Y137" i="56"/>
  <c r="Y115" i="56"/>
  <c r="F181" i="56" l="1"/>
  <c r="D181" i="56"/>
  <c r="F159" i="56"/>
  <c r="D159" i="56"/>
  <c r="F93" i="56"/>
  <c r="D93" i="56"/>
  <c r="P13" i="9"/>
  <c r="Z71" i="68" l="1"/>
  <c r="Y71" i="68"/>
  <c r="X71" i="68"/>
  <c r="W71" i="68"/>
  <c r="V71" i="68"/>
  <c r="U71" i="68"/>
  <c r="S71" i="68"/>
  <c r="R71" i="68"/>
  <c r="Q71" i="68"/>
  <c r="M71" i="68"/>
  <c r="L71" i="68"/>
  <c r="K71" i="68"/>
  <c r="J71" i="68"/>
  <c r="O71" i="68"/>
  <c r="AD71" i="68"/>
  <c r="R70" i="68" l="1"/>
  <c r="Q70" i="68"/>
  <c r="P70" i="68"/>
  <c r="M70" i="68"/>
  <c r="L70" i="68"/>
  <c r="K70" i="68"/>
  <c r="J70" i="68"/>
  <c r="I70" i="68"/>
  <c r="G70" i="68"/>
  <c r="F70" i="68"/>
  <c r="H69" i="68"/>
  <c r="AD67" i="68"/>
  <c r="S67" i="68"/>
  <c r="T67" i="68" s="1"/>
  <c r="U67" i="68" s="1"/>
  <c r="O67" i="68"/>
  <c r="H67" i="68"/>
  <c r="AD66" i="68"/>
  <c r="S66" i="68"/>
  <c r="O66" i="68"/>
  <c r="H66" i="68"/>
  <c r="AD65" i="68"/>
  <c r="T65" i="68"/>
  <c r="U65" i="68" s="1"/>
  <c r="O65" i="68"/>
  <c r="H65" i="68"/>
  <c r="R64" i="68"/>
  <c r="Q64" i="68"/>
  <c r="P64" i="68"/>
  <c r="M64" i="68"/>
  <c r="L64" i="68"/>
  <c r="K64" i="68"/>
  <c r="J64" i="68"/>
  <c r="I64" i="68"/>
  <c r="G64" i="68"/>
  <c r="H64" i="68" s="1"/>
  <c r="F64" i="68"/>
  <c r="H63" i="68"/>
  <c r="AD61" i="68"/>
  <c r="S61" i="68"/>
  <c r="T61" i="68" s="1"/>
  <c r="U61" i="68" s="1"/>
  <c r="O61" i="68"/>
  <c r="H61" i="68"/>
  <c r="AD60" i="68"/>
  <c r="S60" i="68"/>
  <c r="T60" i="68" s="1"/>
  <c r="O60" i="68"/>
  <c r="H60" i="68"/>
  <c r="AD59" i="68"/>
  <c r="T59" i="68"/>
  <c r="U59" i="68" s="1"/>
  <c r="O59" i="68"/>
  <c r="H59" i="68"/>
  <c r="R58" i="68"/>
  <c r="Q58" i="68"/>
  <c r="P58" i="68"/>
  <c r="M58" i="68"/>
  <c r="L58" i="68"/>
  <c r="K58" i="68"/>
  <c r="J58" i="68"/>
  <c r="I58" i="68"/>
  <c r="F58" i="68"/>
  <c r="AD55" i="68"/>
  <c r="S55" i="68"/>
  <c r="O55" i="68"/>
  <c r="H55" i="68"/>
  <c r="AD54" i="68"/>
  <c r="S54" i="68"/>
  <c r="T54" i="68" s="1"/>
  <c r="U54" i="68" s="1"/>
  <c r="O54" i="68"/>
  <c r="H54" i="68"/>
  <c r="AD53" i="68"/>
  <c r="T53" i="68"/>
  <c r="U53" i="68" s="1"/>
  <c r="O53" i="68"/>
  <c r="H53" i="68"/>
  <c r="R52" i="68"/>
  <c r="Q52" i="68"/>
  <c r="P52" i="68"/>
  <c r="M52" i="68"/>
  <c r="L52" i="68"/>
  <c r="K52" i="68"/>
  <c r="J52" i="68"/>
  <c r="I52" i="68"/>
  <c r="F52" i="68"/>
  <c r="AD49" i="68"/>
  <c r="S49" i="68"/>
  <c r="T49" i="68" s="1"/>
  <c r="U49" i="68" s="1"/>
  <c r="O49" i="68"/>
  <c r="H49" i="68"/>
  <c r="AD48" i="68"/>
  <c r="S48" i="68"/>
  <c r="T48" i="68" s="1"/>
  <c r="U48" i="68" s="1"/>
  <c r="O48" i="68"/>
  <c r="H48" i="68"/>
  <c r="AD47" i="68"/>
  <c r="T47" i="68"/>
  <c r="O47" i="68"/>
  <c r="H47" i="68"/>
  <c r="R46" i="68"/>
  <c r="Q46" i="68"/>
  <c r="P46" i="68"/>
  <c r="M46" i="68"/>
  <c r="L46" i="68"/>
  <c r="K46" i="68"/>
  <c r="J46" i="68"/>
  <c r="I46" i="68"/>
  <c r="F46" i="68"/>
  <c r="AD43" i="68"/>
  <c r="S43" i="68"/>
  <c r="T43" i="68" s="1"/>
  <c r="U43" i="68" s="1"/>
  <c r="O43" i="68"/>
  <c r="H43" i="68"/>
  <c r="AD42" i="68"/>
  <c r="S42" i="68"/>
  <c r="T42" i="68" s="1"/>
  <c r="O42" i="68"/>
  <c r="H42" i="68"/>
  <c r="AD41" i="68"/>
  <c r="T41" i="68"/>
  <c r="U41" i="68" s="1"/>
  <c r="O41" i="68"/>
  <c r="H41" i="68"/>
  <c r="R40" i="68"/>
  <c r="Q40" i="68"/>
  <c r="P40" i="68"/>
  <c r="M40" i="68"/>
  <c r="L40" i="68"/>
  <c r="K40" i="68"/>
  <c r="J40" i="68"/>
  <c r="I40" i="68"/>
  <c r="F40" i="68"/>
  <c r="AD37" i="68"/>
  <c r="S37" i="68"/>
  <c r="T37" i="68" s="1"/>
  <c r="U37" i="68" s="1"/>
  <c r="O37" i="68"/>
  <c r="H37" i="68"/>
  <c r="AD36" i="68"/>
  <c r="S36" i="68"/>
  <c r="O36" i="68"/>
  <c r="H36" i="68"/>
  <c r="AD35" i="68"/>
  <c r="T35" i="68"/>
  <c r="U35" i="68" s="1"/>
  <c r="O35" i="68"/>
  <c r="H35" i="68"/>
  <c r="R34" i="68"/>
  <c r="Q34" i="68"/>
  <c r="P34" i="68"/>
  <c r="M34" i="68"/>
  <c r="L34" i="68"/>
  <c r="K34" i="68"/>
  <c r="J34" i="68"/>
  <c r="I34" i="68"/>
  <c r="F34" i="68"/>
  <c r="AD31" i="68"/>
  <c r="S31" i="68"/>
  <c r="T31" i="68" s="1"/>
  <c r="U31" i="68" s="1"/>
  <c r="O31" i="68"/>
  <c r="H31" i="68"/>
  <c r="AD30" i="68"/>
  <c r="S30" i="68"/>
  <c r="O30" i="68"/>
  <c r="H30" i="68"/>
  <c r="AD29" i="68"/>
  <c r="T29" i="68"/>
  <c r="O29" i="68"/>
  <c r="H29" i="68"/>
  <c r="R28" i="68"/>
  <c r="Q28" i="68"/>
  <c r="P28" i="68"/>
  <c r="M28" i="68"/>
  <c r="L28" i="68"/>
  <c r="K28" i="68"/>
  <c r="J28" i="68"/>
  <c r="I28" i="68"/>
  <c r="F28" i="68"/>
  <c r="AD25" i="68"/>
  <c r="S25" i="68"/>
  <c r="T25" i="68" s="1"/>
  <c r="U25" i="68" s="1"/>
  <c r="O25" i="68"/>
  <c r="H25" i="68"/>
  <c r="AD24" i="68"/>
  <c r="S24" i="68"/>
  <c r="T24" i="68" s="1"/>
  <c r="U24" i="68" s="1"/>
  <c r="O24" i="68"/>
  <c r="H24" i="68"/>
  <c r="AD23" i="68"/>
  <c r="T23" i="68"/>
  <c r="U23" i="68" s="1"/>
  <c r="O23" i="68"/>
  <c r="H23" i="68"/>
  <c r="B23" i="68"/>
  <c r="R22" i="68"/>
  <c r="Q22" i="68"/>
  <c r="P22" i="68"/>
  <c r="M22" i="68"/>
  <c r="L22" i="68"/>
  <c r="K22" i="68"/>
  <c r="J22" i="68"/>
  <c r="I22" i="68"/>
  <c r="O22" i="68" s="1"/>
  <c r="F22" i="68"/>
  <c r="AD19" i="68"/>
  <c r="S19" i="68"/>
  <c r="T19" i="68" s="1"/>
  <c r="U19" i="68" s="1"/>
  <c r="O19" i="68"/>
  <c r="H19" i="68"/>
  <c r="AD18" i="68"/>
  <c r="S18" i="68"/>
  <c r="O18" i="68"/>
  <c r="H18" i="68"/>
  <c r="AD17" i="68"/>
  <c r="T17" i="68"/>
  <c r="O17" i="68"/>
  <c r="H17" i="68"/>
  <c r="B17" i="68"/>
  <c r="R16" i="68"/>
  <c r="Q16" i="68"/>
  <c r="P16" i="68"/>
  <c r="M16" i="68"/>
  <c r="L16" i="68"/>
  <c r="K16" i="68"/>
  <c r="J16" i="68"/>
  <c r="I16" i="68"/>
  <c r="O16" i="68" s="1"/>
  <c r="F16" i="68"/>
  <c r="AD13" i="68"/>
  <c r="S13" i="68"/>
  <c r="T13" i="68" s="1"/>
  <c r="U13" i="68" s="1"/>
  <c r="O13" i="68"/>
  <c r="H13" i="68"/>
  <c r="AD12" i="68"/>
  <c r="S12" i="68"/>
  <c r="O12" i="68"/>
  <c r="H12" i="68"/>
  <c r="AD11" i="68"/>
  <c r="T11" i="68"/>
  <c r="U11" i="68" s="1"/>
  <c r="O11" i="68"/>
  <c r="H11" i="68"/>
  <c r="B11" i="68"/>
  <c r="R10" i="68"/>
  <c r="Q10" i="68"/>
  <c r="P10" i="68"/>
  <c r="M10" i="68"/>
  <c r="L10" i="68"/>
  <c r="K10" i="68"/>
  <c r="J10" i="68"/>
  <c r="I10" i="68"/>
  <c r="O10" i="68" s="1"/>
  <c r="F10" i="68"/>
  <c r="AD7" i="68"/>
  <c r="S7" i="68"/>
  <c r="T7" i="68" s="1"/>
  <c r="U7" i="68" s="1"/>
  <c r="O7" i="68"/>
  <c r="H7" i="68"/>
  <c r="AD6" i="68"/>
  <c r="S6" i="68"/>
  <c r="O6" i="68"/>
  <c r="H6" i="68"/>
  <c r="AD5" i="68"/>
  <c r="T5" i="68"/>
  <c r="U5" i="68" s="1"/>
  <c r="O5" i="68"/>
  <c r="H5" i="68"/>
  <c r="B5" i="68"/>
  <c r="S22" i="68" l="1"/>
  <c r="S40" i="68"/>
  <c r="T18" i="68"/>
  <c r="U18" i="68" s="1"/>
  <c r="S16" i="68"/>
  <c r="S10" i="68"/>
  <c r="S70" i="68"/>
  <c r="S46" i="68"/>
  <c r="T46" i="68"/>
  <c r="U46" i="68" s="1"/>
  <c r="S58" i="68"/>
  <c r="S34" i="68"/>
  <c r="T52" i="68"/>
  <c r="U52" i="68" s="1"/>
  <c r="T55" i="68"/>
  <c r="U55" i="68" s="1"/>
  <c r="T30" i="68"/>
  <c r="U30" i="68" s="1"/>
  <c r="U47" i="68"/>
  <c r="H70" i="68"/>
  <c r="N58" i="68"/>
  <c r="O58" i="68" s="1"/>
  <c r="T28" i="68"/>
  <c r="U28" i="68" s="1"/>
  <c r="T64" i="68"/>
  <c r="U64" i="68" s="1"/>
  <c r="U60" i="68"/>
  <c r="T6" i="68"/>
  <c r="U6" i="68" s="1"/>
  <c r="T12" i="68"/>
  <c r="U17" i="68"/>
  <c r="U29" i="68"/>
  <c r="T36" i="68"/>
  <c r="U36" i="68" s="1"/>
  <c r="U42" i="68"/>
  <c r="S64" i="68"/>
  <c r="T66" i="68"/>
  <c r="S28" i="68"/>
  <c r="S52" i="68"/>
  <c r="T22" i="68" l="1"/>
  <c r="U22" i="68" s="1"/>
  <c r="T58" i="68"/>
  <c r="U58" i="68" s="1"/>
  <c r="T34" i="68"/>
  <c r="U34" i="68" s="1"/>
  <c r="T40" i="68"/>
  <c r="U40" i="68" s="1"/>
  <c r="U66" i="68"/>
  <c r="T70" i="68"/>
  <c r="U70" i="68" s="1"/>
  <c r="T10" i="68"/>
  <c r="U10" i="68" s="1"/>
  <c r="T16" i="68"/>
  <c r="U16" i="68" s="1"/>
  <c r="U12" i="68"/>
  <c r="E181" i="56" l="1"/>
  <c r="G159" i="56"/>
  <c r="E159" i="56"/>
  <c r="G137" i="56"/>
  <c r="E137" i="56"/>
  <c r="G115" i="56"/>
  <c r="E115" i="56"/>
  <c r="E93" i="56"/>
  <c r="G93" i="56"/>
  <c r="G71" i="56"/>
  <c r="E71" i="56"/>
  <c r="E49" i="56"/>
  <c r="AI14" i="54" l="1"/>
  <c r="AI13" i="54"/>
  <c r="AI12" i="54"/>
  <c r="AI11" i="54"/>
  <c r="V36" i="54" l="1"/>
  <c r="V33" i="54"/>
  <c r="V30" i="54"/>
  <c r="V27" i="54"/>
  <c r="V24" i="54"/>
  <c r="V21" i="54"/>
  <c r="V18" i="54"/>
  <c r="V15" i="54"/>
  <c r="V11" i="54"/>
  <c r="V8" i="54"/>
  <c r="V4" i="54"/>
  <c r="Y13" i="61" l="1"/>
  <c r="P36" i="54" l="1"/>
  <c r="P33" i="54"/>
  <c r="P30" i="54"/>
  <c r="P27" i="54"/>
  <c r="P24" i="54"/>
  <c r="P21" i="54" l="1"/>
  <c r="P18" i="54"/>
  <c r="P15" i="54"/>
  <c r="P11" i="54"/>
  <c r="P8" i="54"/>
  <c r="P4" i="54"/>
  <c r="AY6" i="61" l="1"/>
  <c r="AQ4" i="61"/>
  <c r="AP4" i="61"/>
  <c r="AL4" i="61"/>
  <c r="AK4" i="61"/>
  <c r="AG4" i="61"/>
  <c r="AF4" i="61"/>
  <c r="AB4" i="61"/>
  <c r="AA4" i="61"/>
  <c r="AE3" i="54"/>
  <c r="AD3" i="54"/>
  <c r="AB3" i="54"/>
  <c r="AA3" i="54"/>
  <c r="Y3" i="54"/>
  <c r="X3" i="54"/>
  <c r="V3" i="54"/>
  <c r="U3" i="54"/>
  <c r="S3" i="54"/>
  <c r="R3" i="54"/>
  <c r="P3" i="54"/>
  <c r="O3" i="54"/>
  <c r="M3" i="54"/>
  <c r="L3" i="54"/>
  <c r="J3" i="54"/>
  <c r="I3" i="54"/>
  <c r="AY8" i="61"/>
  <c r="Y8" i="61"/>
  <c r="Y9" i="61"/>
  <c r="Y15" i="61" l="1"/>
  <c r="Y14" i="61"/>
  <c r="Y12" i="61"/>
  <c r="Y11" i="61"/>
  <c r="Y10" i="61"/>
  <c r="AC15" i="61" l="1"/>
  <c r="Q14" i="9" l="1"/>
  <c r="P14" i="9"/>
  <c r="Q12" i="9"/>
  <c r="P12" i="9"/>
  <c r="Q11" i="9"/>
  <c r="P11" i="9"/>
  <c r="Q10" i="9"/>
  <c r="P10" i="9"/>
  <c r="Q8" i="9"/>
  <c r="P8" i="9"/>
  <c r="P7" i="9"/>
  <c r="Q6" i="9"/>
  <c r="P6" i="9"/>
  <c r="Q5" i="9"/>
  <c r="P5" i="9"/>
  <c r="Q4" i="9"/>
  <c r="P4" i="9"/>
  <c r="AY9" i="61"/>
  <c r="AZ9" i="61"/>
  <c r="G33" i="68" s="1"/>
  <c r="AZ8" i="61"/>
  <c r="G27" i="68" s="1"/>
  <c r="X15" i="61"/>
  <c r="C65" i="68" s="1"/>
  <c r="X14" i="61"/>
  <c r="C59" i="68" s="1"/>
  <c r="X13" i="61"/>
  <c r="C53" i="68" s="1"/>
  <c r="H27" i="68" l="1"/>
  <c r="G28" i="68"/>
  <c r="H28" i="68" s="1"/>
  <c r="G34" i="68"/>
  <c r="H34" i="68" s="1"/>
  <c r="H33" i="68"/>
  <c r="R14" i="9"/>
  <c r="A10" i="9"/>
  <c r="A24" i="9"/>
  <c r="A4" i="9"/>
  <c r="R11" i="9"/>
  <c r="R5" i="9"/>
  <c r="P9" i="9"/>
  <c r="R8" i="9"/>
  <c r="R6" i="9"/>
  <c r="R12" i="9"/>
  <c r="R10" i="9"/>
  <c r="R4" i="9"/>
  <c r="Y6" i="61"/>
  <c r="V15" i="61"/>
  <c r="U15" i="61"/>
  <c r="V14" i="61"/>
  <c r="U14" i="61"/>
  <c r="V13" i="61"/>
  <c r="U13" i="61"/>
  <c r="V5" i="61"/>
  <c r="U5" i="61"/>
  <c r="AZ15" i="61"/>
  <c r="AY15" i="61"/>
  <c r="AR15" i="61"/>
  <c r="AM15" i="61"/>
  <c r="AH15" i="61"/>
  <c r="AZ14" i="61"/>
  <c r="AY14" i="61"/>
  <c r="AR14" i="61"/>
  <c r="AM14" i="61"/>
  <c r="AH14" i="61"/>
  <c r="AC14" i="61"/>
  <c r="AZ13" i="61"/>
  <c r="G57" i="68" s="1"/>
  <c r="AY13" i="61"/>
  <c r="AR13" i="61"/>
  <c r="AM13" i="61"/>
  <c r="AH13" i="61"/>
  <c r="AC13" i="61"/>
  <c r="H57" i="68" l="1"/>
  <c r="G58" i="68"/>
  <c r="H58" i="68" s="1"/>
  <c r="P15" i="9"/>
  <c r="BA15" i="61"/>
  <c r="BA14" i="61"/>
  <c r="BA13" i="61"/>
  <c r="R13" i="9" l="1"/>
  <c r="Q15" i="9"/>
  <c r="R15" i="9" s="1"/>
  <c r="Q9" i="9"/>
  <c r="R9" i="9" s="1"/>
  <c r="R7" i="9"/>
  <c r="AJ38" i="54"/>
  <c r="AI38" i="54"/>
  <c r="T38" i="54"/>
  <c r="N38" i="54"/>
  <c r="AJ37" i="54"/>
  <c r="AI37" i="54"/>
  <c r="T37" i="54"/>
  <c r="N37" i="54"/>
  <c r="AJ36" i="54"/>
  <c r="AI36" i="54"/>
  <c r="U36" i="54"/>
  <c r="W36" i="54" s="1"/>
  <c r="T36" i="54"/>
  <c r="O36" i="54"/>
  <c r="Q36" i="54" s="1"/>
  <c r="N36" i="54"/>
  <c r="J36" i="54"/>
  <c r="I36" i="54"/>
  <c r="E36" i="54"/>
  <c r="AJ35" i="54"/>
  <c r="AI35" i="54"/>
  <c r="T35" i="54"/>
  <c r="N35" i="54"/>
  <c r="AJ34" i="54"/>
  <c r="AI34" i="54"/>
  <c r="T34" i="54"/>
  <c r="N34" i="54"/>
  <c r="AJ33" i="54"/>
  <c r="AI33" i="54"/>
  <c r="U33" i="54"/>
  <c r="W33" i="54" s="1"/>
  <c r="T33" i="54"/>
  <c r="O33" i="54"/>
  <c r="Q33" i="54" s="1"/>
  <c r="N33" i="54"/>
  <c r="J33" i="54"/>
  <c r="I33" i="54"/>
  <c r="E33" i="54"/>
  <c r="AJ32" i="54"/>
  <c r="AI32" i="54"/>
  <c r="T32" i="54"/>
  <c r="N32" i="54"/>
  <c r="AJ31" i="54"/>
  <c r="AI31" i="54"/>
  <c r="T31" i="54"/>
  <c r="N31" i="54"/>
  <c r="AJ30" i="54"/>
  <c r="AI30" i="54"/>
  <c r="U30" i="54"/>
  <c r="W30" i="54" s="1"/>
  <c r="T30" i="54"/>
  <c r="O30" i="54"/>
  <c r="Q30" i="54" s="1"/>
  <c r="N30" i="54"/>
  <c r="J30" i="54"/>
  <c r="I30" i="54"/>
  <c r="E30" i="54"/>
  <c r="AI28" i="54"/>
  <c r="AJ28" i="54"/>
  <c r="AI29" i="54"/>
  <c r="AJ29" i="54"/>
  <c r="AJ27" i="54"/>
  <c r="AI27" i="54"/>
  <c r="AI25" i="54"/>
  <c r="AJ25" i="54"/>
  <c r="AI26" i="54"/>
  <c r="AJ26" i="54"/>
  <c r="AJ24" i="54"/>
  <c r="AI24" i="54"/>
  <c r="AI22" i="54"/>
  <c r="AJ22" i="54"/>
  <c r="AI23" i="54"/>
  <c r="AJ23" i="54"/>
  <c r="E18" i="54"/>
  <c r="AI16" i="54"/>
  <c r="AJ16" i="54"/>
  <c r="AI17" i="54"/>
  <c r="AJ17" i="54"/>
  <c r="K30" i="54" l="1"/>
  <c r="AL30" i="54"/>
  <c r="AK36" i="54"/>
  <c r="AK31" i="54"/>
  <c r="AK30" i="54"/>
  <c r="AK32" i="54"/>
  <c r="AL33" i="54"/>
  <c r="AL36" i="54"/>
  <c r="AK38" i="54"/>
  <c r="AK35" i="54"/>
  <c r="AM30" i="54"/>
  <c r="AK37" i="54"/>
  <c r="K36" i="54"/>
  <c r="AM36" i="54"/>
  <c r="AK34" i="54"/>
  <c r="AK33" i="54"/>
  <c r="K33" i="54"/>
  <c r="AM33" i="54"/>
  <c r="AN30" i="54" l="1"/>
  <c r="AN33" i="54"/>
  <c r="AN36" i="54"/>
  <c r="AJ12" i="54"/>
  <c r="T12" i="54"/>
  <c r="N12" i="54"/>
  <c r="AJ11" i="54"/>
  <c r="T11" i="54"/>
  <c r="N11" i="54"/>
  <c r="AI10" i="54"/>
  <c r="AI8" i="54"/>
  <c r="AI9" i="54"/>
  <c r="E8" i="54"/>
  <c r="AJ10" i="54"/>
  <c r="T10" i="54"/>
  <c r="N10" i="54"/>
  <c r="AJ9" i="54"/>
  <c r="T9" i="54"/>
  <c r="N9" i="54"/>
  <c r="AJ8" i="54"/>
  <c r="U8" i="54"/>
  <c r="W8" i="54" s="1"/>
  <c r="T8" i="54"/>
  <c r="O8" i="54"/>
  <c r="Q8" i="54" s="1"/>
  <c r="N8" i="54"/>
  <c r="J8" i="54"/>
  <c r="I8" i="54"/>
  <c r="E4" i="54"/>
  <c r="AJ5" i="54"/>
  <c r="AI5" i="54"/>
  <c r="T5" i="54"/>
  <c r="N5" i="54"/>
  <c r="X12" i="61"/>
  <c r="C47" i="68" s="1"/>
  <c r="AZ12" i="61"/>
  <c r="G51" i="68" s="1"/>
  <c r="AY12" i="61"/>
  <c r="AR12" i="61"/>
  <c r="AM12" i="61"/>
  <c r="AH12" i="61"/>
  <c r="AC12" i="61"/>
  <c r="AZ11" i="61"/>
  <c r="G45" i="68" s="1"/>
  <c r="AY11" i="61"/>
  <c r="AR11" i="61"/>
  <c r="AM11" i="61"/>
  <c r="AH11" i="61"/>
  <c r="AC11" i="61"/>
  <c r="AZ10" i="61"/>
  <c r="G39" i="68" s="1"/>
  <c r="AY10" i="61"/>
  <c r="AR10" i="61"/>
  <c r="AM10" i="61"/>
  <c r="AH10" i="61"/>
  <c r="AC10" i="61"/>
  <c r="AR9" i="61"/>
  <c r="AM9" i="61"/>
  <c r="AH9" i="61"/>
  <c r="AC9" i="61"/>
  <c r="T29" i="54"/>
  <c r="N29" i="54"/>
  <c r="T28" i="54"/>
  <c r="N28" i="54"/>
  <c r="U27" i="54"/>
  <c r="W27" i="54" s="1"/>
  <c r="T27" i="54"/>
  <c r="O27" i="54"/>
  <c r="Q27" i="54" s="1"/>
  <c r="N27" i="54"/>
  <c r="J27" i="54"/>
  <c r="I27" i="54"/>
  <c r="E27" i="54"/>
  <c r="T26" i="54"/>
  <c r="N26" i="54"/>
  <c r="T25" i="54"/>
  <c r="N25" i="54"/>
  <c r="U24" i="54"/>
  <c r="W24" i="54" s="1"/>
  <c r="T24" i="54"/>
  <c r="O24" i="54"/>
  <c r="Q24" i="54" s="1"/>
  <c r="N24" i="54"/>
  <c r="J24" i="54"/>
  <c r="I24" i="54"/>
  <c r="E24" i="54"/>
  <c r="T23" i="54"/>
  <c r="N23" i="54"/>
  <c r="T22" i="54"/>
  <c r="N22" i="54"/>
  <c r="AJ21" i="54"/>
  <c r="AI21" i="54"/>
  <c r="U21" i="54"/>
  <c r="W21" i="54" s="1"/>
  <c r="T21" i="54"/>
  <c r="O21" i="54"/>
  <c r="Q21" i="54" s="1"/>
  <c r="N21" i="54"/>
  <c r="J21" i="54"/>
  <c r="I21" i="54"/>
  <c r="E21" i="54"/>
  <c r="AJ19" i="54"/>
  <c r="AI19" i="54"/>
  <c r="T19" i="54"/>
  <c r="N19" i="54"/>
  <c r="AJ20" i="54"/>
  <c r="AI20" i="54"/>
  <c r="T20" i="54"/>
  <c r="N20" i="54"/>
  <c r="AJ18" i="54"/>
  <c r="AI18" i="54"/>
  <c r="U18" i="54"/>
  <c r="W18" i="54" s="1"/>
  <c r="T18" i="54"/>
  <c r="O18" i="54"/>
  <c r="Q18" i="54" s="1"/>
  <c r="N18" i="54"/>
  <c r="J18" i="54"/>
  <c r="I18" i="54"/>
  <c r="J15" i="54"/>
  <c r="I15" i="54"/>
  <c r="E15" i="54"/>
  <c r="J11" i="54"/>
  <c r="I11" i="54"/>
  <c r="E11" i="54"/>
  <c r="G46" i="68" l="1"/>
  <c r="H46" i="68" s="1"/>
  <c r="H45" i="68"/>
  <c r="H39" i="68"/>
  <c r="G40" i="68"/>
  <c r="H40" i="68" s="1"/>
  <c r="G52" i="68"/>
  <c r="H52" i="68" s="1"/>
  <c r="H51" i="68"/>
  <c r="A22" i="56"/>
  <c r="A160" i="56"/>
  <c r="A23" i="9"/>
  <c r="AK12" i="54"/>
  <c r="AK11" i="54"/>
  <c r="AL21" i="54"/>
  <c r="AL8" i="54"/>
  <c r="AK10" i="54"/>
  <c r="AK9" i="54"/>
  <c r="AK8" i="54"/>
  <c r="K8" i="54"/>
  <c r="AM8" i="54"/>
  <c r="AK26" i="54"/>
  <c r="AK20" i="54"/>
  <c r="K15" i="54"/>
  <c r="AM21" i="54"/>
  <c r="AK5" i="54"/>
  <c r="BA10" i="61"/>
  <c r="BA12" i="61"/>
  <c r="BA11" i="61"/>
  <c r="BA9" i="61"/>
  <c r="AL27" i="54"/>
  <c r="AK28" i="54"/>
  <c r="AK27" i="54"/>
  <c r="AM27" i="54"/>
  <c r="K27" i="54"/>
  <c r="AK29" i="54"/>
  <c r="AL24" i="54"/>
  <c r="AK25" i="54"/>
  <c r="AK24" i="54"/>
  <c r="K24" i="54"/>
  <c r="AM24" i="54"/>
  <c r="AK22" i="54"/>
  <c r="K21" i="54"/>
  <c r="AK23" i="54"/>
  <c r="AK21" i="54"/>
  <c r="AM18" i="54"/>
  <c r="AK19" i="54"/>
  <c r="AL18" i="54"/>
  <c r="K18" i="54"/>
  <c r="AK18" i="54"/>
  <c r="AN24" i="54" l="1"/>
  <c r="AN8" i="54"/>
  <c r="AN21" i="54"/>
  <c r="AN18" i="54"/>
  <c r="AN27" i="54"/>
  <c r="Y7" i="61" l="1"/>
  <c r="W8" i="61"/>
  <c r="W7" i="61"/>
  <c r="AR8" i="61" l="1"/>
  <c r="AM8" i="61"/>
  <c r="AH8" i="61"/>
  <c r="AC8" i="61"/>
  <c r="T17" i="54"/>
  <c r="N17" i="54"/>
  <c r="T16" i="54"/>
  <c r="N16" i="54"/>
  <c r="AJ15" i="54"/>
  <c r="AI15" i="54"/>
  <c r="U15" i="54"/>
  <c r="W15" i="54" s="1"/>
  <c r="T15" i="54"/>
  <c r="O15" i="54"/>
  <c r="Q15" i="54" s="1"/>
  <c r="N15" i="54"/>
  <c r="AJ6" i="54"/>
  <c r="T6" i="54"/>
  <c r="AI6" i="54"/>
  <c r="AJ14" i="54"/>
  <c r="AJ13" i="54"/>
  <c r="AJ7" i="54"/>
  <c r="AJ4" i="54"/>
  <c r="AM11" i="54" l="1"/>
  <c r="AK17" i="54"/>
  <c r="AM15" i="54"/>
  <c r="BA8" i="61"/>
  <c r="AK16" i="54"/>
  <c r="AL15" i="54"/>
  <c r="AK15" i="54"/>
  <c r="AK6" i="54"/>
  <c r="N6" i="54"/>
  <c r="AN15" i="54" l="1"/>
  <c r="AR7" i="61"/>
  <c r="AM7" i="61"/>
  <c r="AH7" i="61"/>
  <c r="AL11" i="54" l="1"/>
  <c r="N13" i="54"/>
  <c r="N14" i="54"/>
  <c r="AR6" i="61" l="1"/>
  <c r="AM6" i="61"/>
  <c r="AH6" i="61"/>
  <c r="AC7" i="61" l="1"/>
  <c r="T14" i="54" l="1"/>
  <c r="T13" i="54"/>
  <c r="O11" i="54"/>
  <c r="AY7" i="61"/>
  <c r="AZ7" i="61"/>
  <c r="G21" i="68" s="1"/>
  <c r="U11" i="54"/>
  <c r="Y5" i="61"/>
  <c r="AI7" i="54"/>
  <c r="T7" i="54"/>
  <c r="W5" i="61"/>
  <c r="T25" i="62"/>
  <c r="S25" i="62"/>
  <c r="R25" i="62"/>
  <c r="H21" i="68" l="1"/>
  <c r="G22" i="68"/>
  <c r="H22" i="68" s="1"/>
  <c r="AY5" i="61"/>
  <c r="T4" i="54"/>
  <c r="AI4" i="54"/>
  <c r="AL4" i="54" s="1"/>
  <c r="AM5" i="61"/>
  <c r="AH5" i="61"/>
  <c r="AR5" i="61"/>
  <c r="I4" i="54"/>
  <c r="N7" i="54"/>
  <c r="AK7" i="54"/>
  <c r="AZ5" i="61"/>
  <c r="G9" i="68" s="1"/>
  <c r="AK13" i="54"/>
  <c r="AC5" i="61"/>
  <c r="K11" i="54"/>
  <c r="U4" i="54"/>
  <c r="AZ6" i="61"/>
  <c r="G15" i="68" s="1"/>
  <c r="AC6" i="61"/>
  <c r="O4" i="54"/>
  <c r="AK14" i="54"/>
  <c r="Q11" i="54"/>
  <c r="N4" i="54"/>
  <c r="W11" i="54"/>
  <c r="BA7" i="61"/>
  <c r="H9" i="68" l="1"/>
  <c r="G10" i="68"/>
  <c r="H10" i="68" s="1"/>
  <c r="G16" i="68"/>
  <c r="H16" i="68" s="1"/>
  <c r="H15" i="68"/>
  <c r="J4" i="54"/>
  <c r="K4" i="54" s="1"/>
  <c r="BA6" i="61"/>
  <c r="W4" i="54"/>
  <c r="Q4" i="54"/>
  <c r="AN11" i="54"/>
  <c r="BA5" i="61" l="1"/>
  <c r="AM4" i="54"/>
  <c r="AN4" i="54" s="1"/>
  <c r="AK4" i="54"/>
  <c r="X6" i="61" l="1"/>
  <c r="C11" i="68" s="1"/>
  <c r="A17" i="9" l="1"/>
  <c r="A7" i="56"/>
  <c r="A50" i="56"/>
  <c r="X7" i="61"/>
  <c r="C17" i="68" s="1"/>
  <c r="A72" i="56" l="1"/>
  <c r="A10" i="56"/>
  <c r="A18" i="9"/>
  <c r="X8" i="61"/>
  <c r="A19" i="9" l="1"/>
  <c r="C23" i="68"/>
  <c r="A94" i="56"/>
  <c r="A13" i="56"/>
  <c r="X9" i="61"/>
  <c r="C29" i="68" s="1"/>
  <c r="A116" i="56" l="1"/>
  <c r="A16" i="56"/>
  <c r="A20" i="9"/>
  <c r="X10" i="61"/>
  <c r="C35" i="68" s="1"/>
  <c r="A21" i="9" l="1"/>
  <c r="X11" i="61"/>
  <c r="A138" i="56" l="1"/>
  <c r="C41" i="68"/>
  <c r="A19" i="56"/>
  <c r="A22" i="9"/>
  <c r="X5" i="61"/>
  <c r="A28" i="56" l="1"/>
  <c r="C5" i="68"/>
  <c r="A4" i="56"/>
  <c r="A16" i="9"/>
</calcChain>
</file>

<file path=xl/sharedStrings.xml><?xml version="1.0" encoding="utf-8"?>
<sst xmlns="http://schemas.openxmlformats.org/spreadsheetml/2006/main" count="3716" uniqueCount="1436">
  <si>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</si>
  <si>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</si>
  <si>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</si>
  <si>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</si>
  <si>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</si>
  <si>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</si>
  <si>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</si>
  <si>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</si>
  <si>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</si>
  <si>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</si>
  <si>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</si>
  <si>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</si>
  <si>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</si>
  <si>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</si>
  <si>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</si>
  <si>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</si>
  <si>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</si>
  <si>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</si>
  <si>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</si>
  <si>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</si>
  <si>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</si>
  <si>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</si>
  <si>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</si>
  <si>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</si>
  <si>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</si>
  <si>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</si>
  <si>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3. Igualdad y autonomía para una Bogotá incluyente</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</si>
  <si>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</si>
  <si>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</si>
  <si>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</si>
  <si>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</si>
  <si>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</si>
  <si>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</si>
  <si>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Especifico</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</si>
  <si>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</si>
  <si>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</si>
  <si>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</si>
  <si>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</si>
  <si>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</si>
  <si>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</si>
  <si>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</si>
  <si>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</si>
  <si>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</si>
  <si>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</si>
  <si>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</si>
  <si>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</si>
  <si>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</si>
  <si>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</si>
  <si>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</si>
  <si>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Apropiación</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</si>
  <si>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</si>
  <si>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</si>
  <si>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</si>
  <si>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</si>
  <si>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</si>
  <si>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</si>
  <si>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</si>
  <si>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Girado - Pagado</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</si>
  <si>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</si>
  <si>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Cuentas por pagar</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</si>
  <si>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</si>
  <si>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 xml:space="preserve">Reservas Presupuestales
</t>
  </si>
  <si>
    <t>Pasivos Exigibles</t>
  </si>
  <si>
    <t>Concepto de gasto</t>
  </si>
  <si>
    <t>Destinación de recursos</t>
  </si>
  <si>
    <t>N° Meta SEGPLAN</t>
  </si>
  <si>
    <t>Magnitud</t>
  </si>
  <si>
    <t>Programación Meta</t>
  </si>
  <si>
    <t>Ejecución Meta</t>
  </si>
  <si>
    <t>Estado de la Meta</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</si>
  <si>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</si>
  <si>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</si>
  <si>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</si>
  <si>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</si>
  <si>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</si>
  <si>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</si>
  <si>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</si>
  <si>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</si>
  <si>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</si>
  <si>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</si>
  <si>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</si>
  <si>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Son los resultados intermedios que permiten dar cumplimiento al objetivo general</t>
  </si>
  <si>
    <t>Meta Proyecto</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</si>
  <si>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</si>
  <si>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</si>
  <si>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</si>
  <si>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</si>
  <si>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 xml:space="preserve">Corresponde con el número asignado en el Sistema Segplan </t>
  </si>
  <si>
    <t xml:space="preserve">Valores alcanzados respecto de la meta programada </t>
  </si>
  <si>
    <t>Son los valores que se estimana lacanzar al finalizar la vigencia y el cuatrienio. Es cantidad o número de la acción identificada en el proceso</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</si>
  <si>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</si>
  <si>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</si>
  <si>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Se requiere coocer si la meta esta programada a partir de la vigencia actual solo aplican dos (2) tipos de programación: Normal(activa) y Programada en vigencia posterior</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</si>
  <si>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</si>
  <si>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Son los valores que se espera obtener en un tiempo señalado. Estos productos son bienes y/o servicios, finales o intermedios, para dar cumplimiento a los objetivos del proyecto.</t>
  </si>
  <si>
    <t>Instrucciones de diligenciamiento
para seguimiento del Plan de Acción Proyecto de Inversión</t>
  </si>
  <si>
    <t>Documentos que deben ser usados como referencia para diligenciar la programación de metas y presupuesto:</t>
  </si>
  <si>
    <t>DESCRIPCIÓN META</t>
  </si>
  <si>
    <t>% Ejecución</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</si>
  <si>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</si>
  <si>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</si>
  <si>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</si>
  <si>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</si>
  <si>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</si>
  <si>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</si>
  <si>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</si>
  <si>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</si>
  <si>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</si>
  <si>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</si>
  <si>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</si>
  <si>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</si>
  <si>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</si>
  <si>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</si>
  <si>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</si>
  <si>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</si>
  <si>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</si>
  <si>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</si>
  <si>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</si>
  <si>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</si>
  <si>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</si>
  <si>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</si>
  <si>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</si>
  <si>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</si>
  <si>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</si>
  <si>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</si>
  <si>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</si>
  <si>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</si>
  <si>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</si>
  <si>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</si>
  <si>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</si>
  <si>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</si>
  <si>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</si>
  <si>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</si>
  <si>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</si>
  <si>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</si>
  <si>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</si>
  <si>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</si>
  <si>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</si>
  <si>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</si>
  <si>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</si>
  <si>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</si>
  <si>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</si>
  <si>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</si>
  <si>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</si>
  <si>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</si>
  <si>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</si>
  <si>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</si>
  <si>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</si>
  <si>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</si>
  <si>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</si>
  <si>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</si>
  <si>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</si>
  <si>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</si>
  <si>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</si>
  <si>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</si>
  <si>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</si>
  <si>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</si>
  <si>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</si>
  <si>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</si>
  <si>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</si>
  <si>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</si>
  <si>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</si>
  <si>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</si>
  <si>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</si>
  <si>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</si>
  <si>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</si>
  <si>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</si>
  <si>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</si>
  <si>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</si>
  <si>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</si>
  <si>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</si>
  <si>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</si>
  <si>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</si>
  <si>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</si>
  <si>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</si>
  <si>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</si>
  <si>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</si>
  <si>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</si>
  <si>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</si>
  <si>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</si>
  <si>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</si>
  <si>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</si>
  <si>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</si>
  <si>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</si>
  <si>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</si>
  <si>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</si>
  <si>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</si>
  <si>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</si>
  <si>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</si>
  <si>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</si>
  <si>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</si>
  <si>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</si>
  <si>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</si>
  <si>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</si>
  <si>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INSTRUCTIVO DE DILIGENCIAMIENTO: 
TODAS LAS CELDAS CUENTA CON LAS INSTRUCCIONES PARA SU DILIGENCIAMIENTO
</t>
  </si>
  <si>
    <t>No. Localidad</t>
  </si>
  <si>
    <t>Localidad</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</si>
  <si>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</si>
  <si>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1. Plan de Acción</t>
  </si>
  <si>
    <t>2. Ficha EBI</t>
  </si>
  <si>
    <t>3. PAA</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</si>
  <si>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</si>
  <si>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</si>
  <si>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Mano de obra calificada</t>
  </si>
  <si>
    <t>Mano de obra no calificada</t>
  </si>
  <si>
    <t>Materiales</t>
  </si>
  <si>
    <t>Servicios domiciliarios</t>
  </si>
  <si>
    <t>Terrenos</t>
  </si>
  <si>
    <t>Edificios</t>
  </si>
  <si>
    <t>Maquinaria y Equipo</t>
  </si>
  <si>
    <t>Mantenimiento maquinaria y equipo</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</si>
  <si>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</si>
  <si>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</si>
  <si>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</si>
  <si>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</si>
  <si>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</si>
  <si>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</si>
  <si>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</si>
  <si>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</si>
  <si>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</si>
  <si>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</si>
  <si>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</si>
  <si>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</si>
  <si>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</si>
  <si>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 Meta Proyecto de Inversión por año</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</si>
  <si>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</si>
  <si>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</si>
  <si>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</si>
  <si>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</si>
  <si>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</si>
  <si>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</si>
  <si>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</si>
  <si>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</si>
  <si>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</si>
  <si>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</si>
  <si>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</si>
  <si>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</si>
  <si>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</si>
  <si>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</si>
  <si>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</si>
  <si>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</si>
  <si>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</si>
  <si>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</si>
  <si>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</si>
  <si>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</si>
  <si>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</si>
  <si>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</si>
  <si>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</si>
  <si>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</si>
  <si>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</si>
  <si>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</si>
  <si>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</si>
  <si>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</si>
  <si>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</si>
  <si>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</si>
  <si>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</si>
  <si>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</si>
  <si>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</si>
  <si>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</si>
  <si>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</si>
  <si>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</si>
  <si>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</si>
  <si>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</si>
  <si>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</si>
  <si>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</si>
  <si>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</si>
  <si>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</si>
  <si>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</si>
  <si>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</si>
  <si>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</si>
  <si>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</si>
  <si>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</si>
  <si>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</si>
  <si>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</si>
  <si>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</si>
  <si>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</si>
  <si>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</si>
  <si>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</si>
  <si>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</si>
  <si>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</si>
  <si>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</si>
  <si>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</si>
  <si>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</si>
  <si>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</si>
  <si>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</si>
  <si>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</si>
  <si>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</si>
  <si>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</si>
  <si>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</si>
  <si>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</si>
  <si>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</si>
  <si>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</si>
  <si>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</si>
  <si>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</si>
  <si>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</si>
  <si>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</si>
  <si>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</si>
  <si>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</si>
  <si>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</si>
  <si>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</si>
  <si>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</si>
  <si>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</si>
  <si>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</si>
  <si>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</si>
  <si>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</si>
  <si>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</si>
  <si>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</si>
  <si>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</si>
  <si>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</si>
  <si>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</si>
  <si>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</si>
  <si>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</si>
  <si>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</si>
  <si>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</si>
  <si>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</si>
  <si>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</si>
  <si>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</si>
  <si>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</si>
  <si>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</si>
  <si>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</si>
  <si>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</si>
  <si>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</si>
  <si>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</si>
  <si>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</si>
  <si>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</si>
  <si>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</si>
  <si>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</si>
  <si>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</si>
  <si>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</si>
  <si>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</si>
  <si>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</si>
  <si>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</si>
  <si>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</si>
  <si>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</si>
  <si>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</si>
  <si>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</si>
  <si>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</si>
  <si>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</si>
  <si>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</si>
  <si>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</si>
  <si>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</si>
  <si>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</si>
  <si>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</si>
  <si>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</si>
  <si>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</si>
  <si>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</si>
  <si>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</si>
  <si>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</si>
  <si>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</si>
  <si>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</si>
  <si>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</si>
  <si>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</si>
  <si>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</si>
  <si>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</si>
  <si>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</si>
  <si>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</si>
  <si>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</si>
  <si>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</si>
  <si>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</si>
  <si>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</si>
  <si>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</si>
  <si>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</si>
  <si>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</si>
  <si>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</si>
  <si>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</si>
  <si>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</si>
  <si>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</si>
  <si>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</si>
  <si>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</si>
  <si>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</si>
  <si>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</si>
  <si>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</si>
  <si>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</si>
  <si>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</si>
  <si>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</si>
  <si>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</si>
  <si>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</si>
  <si>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</si>
  <si>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</si>
  <si>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</si>
  <si>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</si>
  <si>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</si>
  <si>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</si>
  <si>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</si>
  <si>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</si>
  <si>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</si>
  <si>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</si>
  <si>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</si>
  <si>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</si>
  <si>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</si>
  <si>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</si>
  <si>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</si>
  <si>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</si>
  <si>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</si>
  <si>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</si>
  <si>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</si>
  <si>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</si>
  <si>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</si>
  <si>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</si>
  <si>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</si>
  <si>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</si>
  <si>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</si>
  <si>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</si>
  <si>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</si>
  <si>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</si>
  <si>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</si>
  <si>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</si>
  <si>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</si>
  <si>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</si>
  <si>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</si>
  <si>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</si>
  <si>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</si>
  <si>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</si>
  <si>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</si>
  <si>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</si>
  <si>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</si>
  <si>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</si>
  <si>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</si>
  <si>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</si>
  <si>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</si>
  <si>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</si>
  <si>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</si>
  <si>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</si>
  <si>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</si>
  <si>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</si>
  <si>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</si>
  <si>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</si>
  <si>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</si>
  <si>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</si>
  <si>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</si>
  <si>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</si>
  <si>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</si>
  <si>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</si>
  <si>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</si>
  <si>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</si>
  <si>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</si>
  <si>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</si>
  <si>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</si>
  <si>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</si>
  <si>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</si>
  <si>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</si>
  <si>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</si>
  <si>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</si>
  <si>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</si>
  <si>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</si>
  <si>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</si>
  <si>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</si>
  <si>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</si>
  <si>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</si>
  <si>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</si>
  <si>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</si>
  <si>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</si>
  <si>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</si>
  <si>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</si>
  <si>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</si>
  <si>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</si>
  <si>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</si>
  <si>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</si>
  <si>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</si>
  <si>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</si>
  <si>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</si>
  <si>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</si>
  <si>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</si>
  <si>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</si>
  <si>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</si>
  <si>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</si>
  <si>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</si>
  <si>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</si>
  <si>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</si>
  <si>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</si>
  <si>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</si>
  <si>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</si>
  <si>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</si>
  <si>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</si>
  <si>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</si>
  <si>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</si>
  <si>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</si>
  <si>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</si>
  <si>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</si>
  <si>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</si>
  <si>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</si>
  <si>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</si>
  <si>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</si>
  <si>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</si>
  <si>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</si>
  <si>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</si>
  <si>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</si>
  <si>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</si>
  <si>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</si>
  <si>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</si>
  <si>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</si>
  <si>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</si>
  <si>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</si>
  <si>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</si>
  <si>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</si>
  <si>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</si>
  <si>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</si>
  <si>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</si>
  <si>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</si>
  <si>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</si>
  <si>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</si>
  <si>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</si>
  <si>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</si>
  <si>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</si>
  <si>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</si>
  <si>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</si>
  <si>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</si>
  <si>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</si>
  <si>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</si>
  <si>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</si>
  <si>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</si>
  <si>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</si>
  <si>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</si>
  <si>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</si>
  <si>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</si>
  <si>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</si>
  <si>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</si>
  <si>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</si>
  <si>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</si>
  <si>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</si>
  <si>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</si>
  <si>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</si>
  <si>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</si>
  <si>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</si>
  <si>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</si>
  <si>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</si>
  <si>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</si>
  <si>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</si>
  <si>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</si>
  <si>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</si>
  <si>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</si>
  <si>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</si>
  <si>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</si>
  <si>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</si>
  <si>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</si>
  <si>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</si>
  <si>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</si>
  <si>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</si>
  <si>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</si>
  <si>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</si>
  <si>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</si>
  <si>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</si>
  <si>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VERSIÓN :03</t>
  </si>
  <si>
    <t>No</t>
  </si>
  <si>
    <t>Si</t>
  </si>
  <si>
    <t>Fecha</t>
  </si>
  <si>
    <t>CUADRO DE CONTROL VIGENCIA</t>
  </si>
  <si>
    <t>Vigencia</t>
  </si>
  <si>
    <t>Reservas</t>
  </si>
  <si>
    <t>Presupuesto vigencia</t>
  </si>
  <si>
    <t>Magnitud vigencia</t>
  </si>
  <si>
    <t>Presupuesto reserva</t>
  </si>
  <si>
    <t>Magnitud reserva</t>
  </si>
  <si>
    <t>TOTAL PDD</t>
  </si>
  <si>
    <t>METAS PROYECTO DE INVERSIÓN</t>
  </si>
  <si>
    <t>Magnitud reserva 
Ene-mar</t>
  </si>
  <si>
    <t>Presupuesto
 Ene-mar</t>
  </si>
  <si>
    <t>Magnitud
 Ene-Mar</t>
  </si>
  <si>
    <t>PresupuEsto reserva 
Ene-mar</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</si>
  <si>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</si>
  <si>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</si>
  <si>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</si>
  <si>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</si>
  <si>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 xml:space="preserve">Ejecución </t>
  </si>
  <si>
    <t xml:space="preserve">Programación </t>
  </si>
  <si>
    <t>Dependencia</t>
  </si>
  <si>
    <t>Subsecretaría de Política de Movilidad</t>
  </si>
  <si>
    <t>Subsecretaría de Servicios a la Ciudadanía</t>
  </si>
  <si>
    <t>Subsecretaría de Gestión Jurídica</t>
  </si>
  <si>
    <t>Propósitos</t>
  </si>
  <si>
    <t>1. Hacer un nuevo contrato social con igualdad de oportunidades para la inclusión social, productiva</t>
  </si>
  <si>
    <t>2. Cambiar nuestros hábitos de vida para reverdecer a Bogotá y adaptarnos y mitigar la crisis climática</t>
  </si>
  <si>
    <t>4. Hacer de Bogotá Región un modelo de movilidad multimodal, incluyente y sostenible</t>
  </si>
  <si>
    <t>5. Construir Bogotá Región con gobierno abierto, transparente y ciudadanía consciente</t>
  </si>
  <si>
    <t>1.  Subsidios y transferencias para la equidad</t>
  </si>
  <si>
    <t>6. Reducir el gasto en transporte público de los hogares de mayor vulnerabilidad económica, con enfoque poblacional, diferencial y de género, para que represente el 15% de sus ingresos.</t>
  </si>
  <si>
    <t>265. Integración social para una ciudad de oportunidades</t>
  </si>
  <si>
    <t>264.Generar las condiciones para aumentar a 6.500 los vehículos de cero y bajas emisiones en el parque automotor de Bogotá, incluyendo la implementación de 20 puntos públicos de carga rápida</t>
  </si>
  <si>
    <t>Nombre Meta PDD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</si>
  <si>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</si>
  <si>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271.Reducir en el 10% como promedio ponderado ciudad, la concentración de material particulado PM10 y PM2.5, mediante la implementación del Plan de Gestión Integral  de Calidad de Aire (Aporte de Movilidad a meta del Sector Ambiente).</t>
  </si>
  <si>
    <t>390.Mantener el tiempo promedio de viaje en los 14 corredores principales de la ciudad para todos los usuarios de la vía.</t>
  </si>
  <si>
    <t>373. 1_Reducir en 20% el número de víctimas fatales por siniestros viales para cada uno de los actores de la vía 
2_ Reducir en 20% el número de jóvenes (entre 14 y 28 años) fallecidos por siniestros viales</t>
  </si>
  <si>
    <t>379. Consolidar y reforzar el programa de movilidad Niños y Niñas Primero con el fin de aumentar el número de beneficiados y facilitar el acceso a la educación de niñas, niños y adolescentes</t>
  </si>
  <si>
    <t>374.Aumentar en 20% la oferta de transporte público del SITP.</t>
  </si>
  <si>
    <t>375.Aumentar en 4 puntos porcentuales la confiabilidad del servicio del SITP en sus componentes troncal y zonal.</t>
  </si>
  <si>
    <t>381. Construir 280 km. de ciclorrutas</t>
  </si>
  <si>
    <t>383. Definir e implementar dos estrategias de cultura ciudadana para el sistema de movilidad, con enfoque diferencial, de género y territorial, donde una de ellas incluya la prevención, atención y sanción de la violencia contra la mujer en el transporte.</t>
  </si>
  <si>
    <t>384. Definir e implementar un instrumento para la medición y seguimiento de la experiencia del usuario y del prestador del servicio en el transporte público individual</t>
  </si>
  <si>
    <t>385.Diseñar, gestionar e implementar  una estrategia para aumentar la ocupación promedio del vehículo privado en la ciudad.</t>
  </si>
  <si>
    <t>387. Formular e implementar una estrategia integral para mejorar la calidad del transporte público urbano regional.</t>
  </si>
  <si>
    <t>389. Implementar y operar el Centro de Orientación a Víctimas por Siniestros Viales.</t>
  </si>
  <si>
    <t>413.Diseñar y ejecutar una estrategia para la participación ciudadana incidente, orientada a promover dinámicas de movilidad segura, incluyente, sostenible y accesible</t>
  </si>
  <si>
    <t>482.Aumentar el índice de satisfacción al usuario de las entidades del Sector Movilidad en 5 puntos porcentuales</t>
  </si>
  <si>
    <t>483.Aumentar en 5 puntos el Índice de Desempeño Institucional  para las entidades del Sector Movilidad, en el marco de las políticas de MIPG</t>
  </si>
  <si>
    <t>377.Conservar 190 km. de cicloinfraestructura</t>
  </si>
  <si>
    <t>Proyecto Inv</t>
  </si>
  <si>
    <t>7563. Fortalecimiento de las herramientas para la prevención de la corrupción en la Secretaría Distrital de Movilidad</t>
  </si>
  <si>
    <t>7570.  Actualización, mantenimiento y gestión de tecnologías de la información y las comunicaciones para la secretaría distrital de movilidad de Bogotá</t>
  </si>
  <si>
    <t>7573.  Apoyo a las acciones de regulación y control de tránsito y transporte</t>
  </si>
  <si>
    <t>7578.  Fortalecimiento de la gestión y control de la movilidad</t>
  </si>
  <si>
    <t>7576.  Consolidación del programa niñas y niños primero para mejorar las experiencias de viaje de la población estudiantil en Bogotá</t>
  </si>
  <si>
    <t>7579.  Implementación del Plan de Distrital de Seguridad Vial en Bogotá</t>
  </si>
  <si>
    <t>7568. Fortalecimiento Institucional De La Secretaria Distrital De Movilidad de Bogotá</t>
  </si>
  <si>
    <t>7574.  Fortalecer la gestión documental de la SDM de Bogotá</t>
  </si>
  <si>
    <t>7581. Fortalecer la comunicación y la cultura ciudadana para la movilidad como elemento constructivo y pedagógico del nuevo contrato social</t>
  </si>
  <si>
    <t>7583.  Implementación del sistema de transporte de bajas y cero emisiones para Bogotá D.C.</t>
  </si>
  <si>
    <t>7587.  Implementación de la señalización para mejorar las condiciones de seguridad vial, movilidad y accesibilidad</t>
  </si>
  <si>
    <t>7588. Fortalecimiento de una movilidad sostenible y accesible para Bogotá y su Región</t>
  </si>
  <si>
    <t>7589. Desarrollo de la gestión jurídica en la Secretaría Distrital de Movilidad en Bogotá</t>
  </si>
  <si>
    <t>7593. Investigación por infracción a las normas de tránsito y transporte público</t>
  </si>
  <si>
    <t>7595. Implementación de estrategias de participación ciudadana para una movilidad segura, incluyente, sostenible y accesible</t>
  </si>
  <si>
    <t>7596. Desarrollo de lineamientos estratégicos e insumos con enfoques diferenciales para mejorar la movilidad en Bogotá</t>
  </si>
  <si>
    <t>7653.  Implementación de políticas integrales y transparentes al servicio del ciudadano en la Secretaría Distrital de Movilidad en Bogotá</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</si>
  <si>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</si>
  <si>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</si>
  <si>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</si>
  <si>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</si>
  <si>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</si>
  <si>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</si>
  <si>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</si>
  <si>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</si>
  <si>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</si>
  <si>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</si>
  <si>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</si>
  <si>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</si>
  <si>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</si>
  <si>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</si>
  <si>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</si>
  <si>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</si>
  <si>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Programa PDD</t>
  </si>
  <si>
    <t>35. Manejo y prevención de contaminación</t>
  </si>
  <si>
    <t>49. Movilidad segura, sostenible y accesible</t>
  </si>
  <si>
    <t>56. Gestión Pública Efectiva</t>
  </si>
  <si>
    <t>51. Gobierno Abierto</t>
  </si>
  <si>
    <t>Programa Estratégico</t>
  </si>
  <si>
    <t>2.  Mejores ingresos de los hogares y combatir la feminización de la pobreza</t>
  </si>
  <si>
    <t>7.  Cuidado y mantenimiento del ambiente construido</t>
  </si>
  <si>
    <t>13. Sistema de movilidad sostenible</t>
  </si>
  <si>
    <t>14. Movilidad segura</t>
  </si>
  <si>
    <t xml:space="preserve">15. Gestión pública efectiva, abierta y transparente </t>
  </si>
  <si>
    <t>Insumos</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</si>
  <si>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</si>
  <si>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</si>
  <si>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</si>
  <si>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</si>
  <si>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</si>
  <si>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</si>
  <si>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</si>
  <si>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</si>
  <si>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</si>
  <si>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</si>
  <si>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</si>
  <si>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</si>
  <si>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</si>
  <si>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</si>
  <si>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</si>
  <si>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</si>
  <si>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</si>
  <si>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</si>
  <si>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</si>
  <si>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</si>
  <si>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</si>
  <si>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ODS</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</si>
  <si>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</si>
  <si>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</si>
  <si>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</si>
  <si>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</si>
  <si>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</si>
  <si>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</si>
  <si>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</si>
  <si>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</si>
  <si>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</si>
  <si>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</si>
  <si>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</si>
  <si>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</si>
  <si>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</si>
  <si>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</si>
  <si>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</si>
  <si>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</si>
  <si>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</si>
  <si>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</si>
  <si>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</si>
  <si>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</si>
  <si>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</si>
  <si>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</si>
  <si>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</si>
  <si>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</si>
  <si>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</si>
  <si>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</si>
  <si>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</si>
  <si>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</si>
  <si>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No. proyecto de inversión</t>
  </si>
  <si>
    <t>Nombre del Proyecto</t>
  </si>
  <si>
    <t>Fortalecimiento de las herramientas para la prevención de la corrupción en la Secretaría Distrital de Movilidad</t>
  </si>
  <si>
    <t>Fortalecimiento Institucional De La Secretaria Distrital De Movilidad de Bogotá</t>
  </si>
  <si>
    <t>Actualización, mantenimiento y gestión de tecnologías de la información y las comunicaciones para la secretaría distrital de movilidad de Bogotá</t>
  </si>
  <si>
    <t>Apoyo a las acciones de regulación y control de tránsito y transporte</t>
  </si>
  <si>
    <t>Fortalecer la gestión documental de la SDM de Bogotá</t>
  </si>
  <si>
    <t>Consolidación del programa niñas y niños primero para mejorar las experiencias de viaje de la población estudiantil en Bogotá</t>
  </si>
  <si>
    <t>Fortalecimiento de la gestión y control de la movilidad</t>
  </si>
  <si>
    <t>Implementación del Plan de Distrital de Seguridad Vial en Bogotá</t>
  </si>
  <si>
    <t>Fortalecer la comunicación y la cultura ciudadana para la movilidad como elemento constructivo y pedagógico del nuevo contrato social</t>
  </si>
  <si>
    <t xml:space="preserve">Implementación del sistema de transporte de bajas y cero emisiones para Bogotá D.C. </t>
  </si>
  <si>
    <t>Implementación de la señalización para mejorar las condiciones de seguridad vial, movilidad y accesibilidad</t>
  </si>
  <si>
    <t>Fortalecimiento de una movilidad sostenible y accesible para Bogotá y su Región</t>
  </si>
  <si>
    <t>Investigación por infracción a las normas de tránsito y transporte público</t>
  </si>
  <si>
    <t>Implementación de estrategias de participación ciudadana para una movilidad segura, incluyente, sostenible y accesible</t>
  </si>
  <si>
    <t>Desarrollo de lineamientos estratégicos e insumos con enfoques diferenciales para mejorar la movilidad en Bogotá</t>
  </si>
  <si>
    <t>Implementación de políticas integrales y transparentes al servicio del ciudadano en la Secretaría Distrital de Movilidad en Bogotá</t>
  </si>
  <si>
    <t>Código BPIN</t>
  </si>
  <si>
    <t>2-Diseñar e implementar el 100% de las nuevas fuentes de fondeo para el SITP y el Sector Movilidad.</t>
  </si>
  <si>
    <t>3-Desarrollar el 100% de las acciones que permitan implementar una política tarifaria más incluyente y sostenible.</t>
  </si>
  <si>
    <t>1-Desarrollar el 100% de los estudios técnicos, estadísticos, sociales y financieros, que permitan modelar, monitorear y evaluar diferentes alternativas de solución a las necesidades de movilidad.</t>
  </si>
  <si>
    <t>1-Realizar seguimiento 100% las acciones de la política pública de la bicicleta</t>
  </si>
  <si>
    <t>3-Formular e implementar el 100% las acciones de la política pública de movilidad motorizada de cero y baja emisionesRecurso humano</t>
  </si>
  <si>
    <t>2-Gestionar la implementación de un (1) Sistema de Bicicleta Pública (compartida)</t>
  </si>
  <si>
    <t>6-Impulsar el 100% las acciones para adelantar un esquema de transporte alternativo y ambientalmente sostenible mediante el fomento de la micromovilidad</t>
  </si>
  <si>
    <t>4-Fortalecer y hacer seguimiento al 100% de las políticas, planes, proyectos en el componente ambiental de movilidad</t>
  </si>
  <si>
    <t>5-Ejecutar el 100% de acciones de fomento para mejorar la experiencia de viaje del peatón</t>
  </si>
  <si>
    <t>2. Realizar 6.500 acciones de prevención vial con actores viales, a fin de propender por la reducción de la siniestralidad en la ciudad</t>
  </si>
  <si>
    <t>1. Realizar 65.000 controles preventivos, regulatorios o sancionatorios para la regulación y control del tránsito y el transporte en la ciudad.</t>
  </si>
  <si>
    <t xml:space="preserve">1. Realizar 3´000.000 viajes de acompañamiento a niños, niñas y adolescentes de los colegios distritales con el proyecto Al Colegio en Bici durante el cuatrienio.  </t>
  </si>
  <si>
    <t>2. Realizar 440.000 viajes de acompañamiento a niños, niñas y adolescentes de los colegios distritales con el proyecto en el proyecto Ciempiés para el cuatrienio</t>
  </si>
  <si>
    <t>3. Visitar 380 instituciones educativas en el proyecto de Ruta Pila.</t>
  </si>
  <si>
    <t xml:space="preserve">4. Realizar el control de 24.000 vehículos escolares en el proyecto Ruta Pila para mejorar la experiencia de viaje de niñas, niños y adolescentes.  </t>
  </si>
  <si>
    <t>1. Mantener por encima del 99% la disponibilidad del sistema de semaforización</t>
  </si>
  <si>
    <t>2. Implementar regulación semafórica en 95 intersecciones de la ciudad</t>
  </si>
  <si>
    <t>4. Mantener en máximo 30% la afectación del tiempo de viaje promedio, para los usuarios de modos motorizados en la infraestructura vial, por efecto de las obras y la implementación de PMT sobre los 14 corredores viales principales-incluidas vías de desvío</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</si>
  <si>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</si>
  <si>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100 tramos de los 14 corredores principales de la ciudad y las vías de su área de influencia, a través de medidas de gestión en vía en un 15%</t>
  </si>
  <si>
    <t>7. Realizar 100.000 jornadas de gestión en vía</t>
  </si>
  <si>
    <t>3. Operar 100 % del Sistema Inteligente de Transporte - SIT realizando la renovación de la infraestructura tecnológica necesaria para la operación</t>
  </si>
  <si>
    <t>8. Realizar 44 inspecciones de seguridad vial a los puntos más críticos de siniestralidad con el fin de que sean un insumo para la toma de decisiones y/o acciones a realizar</t>
  </si>
  <si>
    <t>1-Implementar el 40% del Plan Distrital de Seguridad Vial (adicionales a lo implementado hasta el momento)</t>
  </si>
  <si>
    <t>1-Diseñar y evaluar el  100% de una metodología de alto impacto frente a cultura ciudadana para la movilidad</t>
  </si>
  <si>
    <t>2-Implementar el 100% de las Estrategias de cultura ciudadana definidas para el sistema de movilidad con enfoque diferencial, de género y territorial.</t>
  </si>
  <si>
    <t>3-Implementar y evaluar el 100% de las campañas de cultura para la movilidad diseñadas</t>
  </si>
  <si>
    <t>4-Ejecutar y evaluar el 100% de las estrategias de pedagogía y educación vial diseñadas</t>
  </si>
  <si>
    <t>5-Desarrollar el 100% del plan estratégico de comunicaciones y cultura para la movilidad.</t>
  </si>
  <si>
    <t>10. Implementar 56 km de ciclorruta en calzada</t>
  </si>
  <si>
    <t>11. Realizar el mantenimiento a 20 Km de ciclo-infraestructura</t>
  </si>
  <si>
    <t>9. Mantener señalizados de manera integral 150 km de los 14 corredores principales de la ciudad y las vías del área de influencia</t>
  </si>
  <si>
    <t>8. Demarcar 2.200 km-carril en vía</t>
  </si>
  <si>
    <t>4. Implementar 26.000 señales verticales de pedestal</t>
  </si>
  <si>
    <t>2. Realizar el mantenimiento a 400.000 señales verticales de pedestal</t>
  </si>
  <si>
    <t>1. Implementar 5.150 medidas integrales de gestión de tránsito, pacificación o tráfico calmado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</si>
  <si>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</si>
  <si>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</si>
  <si>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</si>
  <si>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</si>
  <si>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</si>
  <si>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</si>
  <si>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</si>
  <si>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</si>
  <si>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</si>
  <si>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</si>
  <si>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</si>
  <si>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</si>
  <si>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</si>
  <si>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</si>
  <si>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</si>
  <si>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</si>
  <si>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</si>
  <si>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</si>
  <si>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</si>
  <si>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</si>
  <si>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</si>
  <si>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</si>
  <si>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</si>
  <si>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</si>
  <si>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</si>
  <si>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</si>
  <si>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</si>
  <si>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</si>
  <si>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</si>
  <si>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</si>
  <si>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</si>
  <si>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</si>
  <si>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</si>
  <si>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</si>
  <si>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</si>
  <si>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</si>
  <si>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</si>
  <si>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</si>
  <si>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</si>
  <si>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</si>
  <si>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</si>
  <si>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</si>
  <si>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</si>
  <si>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</si>
  <si>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</si>
  <si>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</si>
  <si>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</si>
  <si>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</si>
  <si>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TOTAL</t>
  </si>
  <si>
    <t>CODIGO BPIN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</si>
  <si>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</si>
  <si>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</si>
  <si>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CÓDIGO Y DESCRIPCIÓN META:</t>
  </si>
  <si>
    <t>Formato de programación y seguimiento al Plan Operativo Anual de Proyectos de Inversión</t>
  </si>
  <si>
    <t>Código: PE01-PR01-F01</t>
  </si>
  <si>
    <t>Misión</t>
  </si>
  <si>
    <t>Visión</t>
  </si>
  <si>
    <t>1. Contribuye a la equidad y mejoran la calidad de vida de la ciudadanía y la seguridad de los actores viales</t>
  </si>
  <si>
    <t>1. Ser referente mundial en la promoción de cambios comportamentales en la ciudadanía y los actores viales</t>
  </si>
  <si>
    <t>2. Contribuye potencianado la productividad, la competitividad y la integración de Bogotá y la región</t>
  </si>
  <si>
    <t>2. Ser referente mundial en la incorporación de enfoques territorial, de género y diferencial</t>
  </si>
  <si>
    <t>3. Contribuye con una gestión integra y transparente</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</si>
  <si>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</si>
  <si>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</si>
  <si>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</si>
  <si>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6. Ser referente mundial al contar con un equipo humano comprometido y competente.</t>
  </si>
  <si>
    <t>OBJETIVO ESTRATÉGICO</t>
  </si>
  <si>
    <t>OBJETIVO DE CALIDAD, AMBIENTAL Y ANTISOBORNO</t>
  </si>
  <si>
    <t>1. Reducir las víctimas fatales en siniestros de tránsito a través de la implementación de acciones integrales con criterios de seguridad vial.</t>
  </si>
  <si>
    <t>2. Formular e implementar estrategias de movilidad que reverdezcan a Bogotá y mejoren la experiencia de viaje de la ciudadanía y visitantes de Bogotá Región, en los aspectos de tiempo, calidad y costo, a través de la tecnología y la innovación.</t>
  </si>
  <si>
    <t>3. Generar e implementar políticas de movilidad basadas en el análisis de datos fomentando la productividad, eficiencia y bienestar de la ciudad.</t>
  </si>
  <si>
    <t>4. Desarrollar estrategias de cultura y respeto en la ciudadanía para el sistema de movilidad, protegiendo en especial a los actores vulnerables y promoviendo los modos activos, con enfoque incluyente diferencial, de género y territorial</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</si>
  <si>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</si>
  <si>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</si>
  <si>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</si>
  <si>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Ene-Mar</t>
  </si>
  <si>
    <t>Abr-Jun</t>
  </si>
  <si>
    <t>Jul-Sep</t>
  </si>
  <si>
    <t>Oct-Dic</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</si>
  <si>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</si>
  <si>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</si>
  <si>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</si>
  <si>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</si>
  <si>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</si>
  <si>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Ubicación estratégica</t>
  </si>
  <si>
    <t>% Avance Meta Período</t>
  </si>
  <si>
    <t>Actividades (bienes y servicios entregados a los ciudadanos)</t>
  </si>
  <si>
    <t>No. Actividad</t>
  </si>
  <si>
    <t>Descripción de la Actividad</t>
  </si>
  <si>
    <t>% Ponderación Actividad</t>
  </si>
  <si>
    <t>No. de la tarea</t>
  </si>
  <si>
    <t>% Ponderación de la tarea</t>
  </si>
  <si>
    <t>% Avance actividades período</t>
  </si>
  <si>
    <t>% Avance tareas perído</t>
  </si>
  <si>
    <t>Descripción de la tarea</t>
  </si>
  <si>
    <t>Plan de Desarrollo</t>
  </si>
  <si>
    <t>Propósito del Plan de Desarrollo</t>
  </si>
  <si>
    <t>Programa Plan de Desarrollo</t>
  </si>
  <si>
    <t>Número y nombre del Proyecto de Inversión</t>
  </si>
  <si>
    <t>Objetivo general del Proyecto de Inversión</t>
  </si>
  <si>
    <t>Subsecretaría Responsable</t>
  </si>
  <si>
    <t>Ordenador de gasto</t>
  </si>
  <si>
    <t>Período de seguimiento</t>
  </si>
  <si>
    <t>Herramienta de seguimiento
Plan Operativo Anual_POA
Secretaría Distrital de Movilidad</t>
  </si>
  <si>
    <t>Población beneficiada</t>
  </si>
  <si>
    <t>Ejecutada
Ene - Mar</t>
  </si>
  <si>
    <t>Ejetuada
Abril - Jun</t>
  </si>
  <si>
    <t>Ejecutada
Jul - Sept</t>
  </si>
  <si>
    <t>Ejecutada
Oct - Dic</t>
  </si>
  <si>
    <t>Magnitud-Vigencia</t>
  </si>
  <si>
    <t>Magnitud _anualización metas Plan de Desarrollo</t>
  </si>
  <si>
    <t>Avance  Cualitativo Metas Plan de Desarrollo</t>
  </si>
  <si>
    <t>Responsable de reporte Meta PDD</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</si>
  <si>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</si>
  <si>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</si>
  <si>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Indice</t>
  </si>
  <si>
    <t>Tareas_Actividades secundarias</t>
  </si>
  <si>
    <t>Avances y Logros</t>
  </si>
  <si>
    <t>Retrasos y Soluciones</t>
  </si>
  <si>
    <t>Presupuesto _Compromisos</t>
  </si>
  <si>
    <t>Presupuesto _Giros</t>
  </si>
  <si>
    <t>Presupuesto_reservas</t>
  </si>
  <si>
    <t>Apropiación_
diponible</t>
  </si>
  <si>
    <t>Total compromisos por meta</t>
  </si>
  <si>
    <t>% presupuesto comprometido</t>
  </si>
  <si>
    <t>%Total presupuesto girado por meta</t>
  </si>
  <si>
    <t>Reserva constituida</t>
  </si>
  <si>
    <t>Giros_reserva
Ene-Mar</t>
  </si>
  <si>
    <t>Giros_reserva
Abr-Jun</t>
  </si>
  <si>
    <t>Giros_reserva
Jul-Sep</t>
  </si>
  <si>
    <t>Giros_reserva
Oct-Dic</t>
  </si>
  <si>
    <t>Anulaciones</t>
  </si>
  <si>
    <t>Total reserva definitiva</t>
  </si>
  <si>
    <t>% Giros de la reserva</t>
  </si>
  <si>
    <t>Total_Giros de la reserva</t>
  </si>
  <si>
    <t>Magnitud programada</t>
  </si>
  <si>
    <t>Magnitud ejecutada</t>
  </si>
  <si>
    <t>% avance magnitud</t>
  </si>
  <si>
    <t>Descripción Meta</t>
  </si>
  <si>
    <t>No meta</t>
  </si>
  <si>
    <t>Objetivo específico proyecto de inversión</t>
  </si>
  <si>
    <t>Ejecutado Jul-Sep</t>
  </si>
  <si>
    <t>Ejecutado Oct- Dic</t>
  </si>
  <si>
    <t>Ejecución Total</t>
  </si>
  <si>
    <t>Programado</t>
  </si>
  <si>
    <t>Ejecutado</t>
  </si>
  <si>
    <t>Total Programado</t>
  </si>
  <si>
    <t>Total Ejecutado</t>
  </si>
  <si>
    <t>Oct- Dic</t>
  </si>
  <si>
    <t>Total meta</t>
  </si>
  <si>
    <t>Logro</t>
  </si>
  <si>
    <t xml:space="preserve">ÍNDICE PROGRAMACIÓN APROBADA Y REGISTRADA EN SEGPLAN </t>
  </si>
  <si>
    <t>Descripción_Meta</t>
  </si>
  <si>
    <t>Magnitud de la Meta_Vigencia</t>
  </si>
  <si>
    <t>No. Meta</t>
  </si>
  <si>
    <t>Programado Meta Vigencia</t>
  </si>
  <si>
    <t>Ejecutado Meta Vigencia</t>
  </si>
  <si>
    <t>% Avance Meta Vigencia</t>
  </si>
  <si>
    <t>Meta Vigencia</t>
  </si>
  <si>
    <t>Resumen programación y ejecución física</t>
  </si>
  <si>
    <t>% Avance tareas período</t>
  </si>
  <si>
    <t>El avance en la magnitud corresponde al avance en las actividades?</t>
  </si>
  <si>
    <t>Resumen Cuatrienio</t>
  </si>
  <si>
    <t xml:space="preserve">Código y Meta Proyecto de Inversión_Asociada
</t>
  </si>
  <si>
    <t>Total Giros por Meta</t>
  </si>
  <si>
    <t>a.     Avances estratégicos y/o logros de ciudad: Describa de manera clara y específica el avance del indicador a la fecha, puede citar qué hizo, cómo y en dónde.
Indique el avance de la vigencia y el avance acumulado Plan de Desarrollo.</t>
  </si>
  <si>
    <t>26. Mejorar la experiencia de viaje a través de los componentes de tiempo, calidad y costo, con enfoque de género, diferencial, territorial y regional, teniendo como eje estructurador la red de metro regional y la de ciclorutas.</t>
  </si>
  <si>
    <t>Misional</t>
  </si>
  <si>
    <t>01</t>
  </si>
  <si>
    <t>NANCY HAIDY MUÑOZ CHAVARRO</t>
  </si>
  <si>
    <t>ANGÉLICA MARÍA PICO</t>
  </si>
  <si>
    <t>Mantener el tiempo promedio de viaje en los 14 corredores principales de la ciudad para todos los usuarios de la vía.</t>
  </si>
  <si>
    <t>Tiempo promedio de viaje en los 14 corredores principales de la ciudad</t>
  </si>
  <si>
    <t>N.A.</t>
  </si>
  <si>
    <t>Dimensión MIPG</t>
  </si>
  <si>
    <t>Política MIPG</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</si>
  <si>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</si>
  <si>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</si>
  <si>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</si>
  <si>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</si>
  <si>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</si>
  <si>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</si>
  <si>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</si>
  <si>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</si>
  <si>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</si>
  <si>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</si>
  <si>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</si>
  <si>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</si>
  <si>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</si>
  <si>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</si>
  <si>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</si>
  <si>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</si>
  <si>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</si>
  <si>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</si>
  <si>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</si>
  <si>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</si>
  <si>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</si>
  <si>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</si>
  <si>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</si>
  <si>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</si>
  <si>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</si>
  <si>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</si>
  <si>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</si>
  <si>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</si>
  <si>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</si>
  <si>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</si>
  <si>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</si>
  <si>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</si>
  <si>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</si>
  <si>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</si>
  <si>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</si>
  <si>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</si>
  <si>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</si>
  <si>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</si>
  <si>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</si>
  <si>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</si>
  <si>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</si>
  <si>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</si>
  <si>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</si>
  <si>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</si>
  <si>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</si>
  <si>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</si>
  <si>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</si>
  <si>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</si>
  <si>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</si>
  <si>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</si>
  <si>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</si>
  <si>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</si>
  <si>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</si>
  <si>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</si>
  <si>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</si>
  <si>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Modificación a la Hoja de Vida del Indicador</t>
  </si>
  <si>
    <t>Versión hoja de vida del indicador</t>
  </si>
  <si>
    <t>Subsecretaría de Gestión de la Movilidad</t>
  </si>
  <si>
    <t>06</t>
  </si>
  <si>
    <t>2020</t>
  </si>
  <si>
    <t>31</t>
  </si>
  <si>
    <t>Numérico</t>
  </si>
  <si>
    <t>N.A</t>
  </si>
  <si>
    <t>Código Meta Plan de Desarrollo
(Combine acorde al total de metas proyecto asociadas a la meta)</t>
  </si>
  <si>
    <t>Meta Plan de Desarrollo
(Combine acorde al total de metas proyecto asociadas a la meta)</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</si>
  <si>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</si>
  <si>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</si>
  <si>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</si>
  <si>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</si>
  <si>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</si>
  <si>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</si>
  <si>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</si>
  <si>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</si>
  <si>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</si>
  <si>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</si>
  <si>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</si>
  <si>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</si>
  <si>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</si>
  <si>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</si>
  <si>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Metas Proyecto de Inversión</t>
  </si>
  <si>
    <t>Análisis cualitativo acumulado meta_vigencia</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</si>
  <si>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</si>
  <si>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</si>
  <si>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</si>
  <si>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</si>
  <si>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</si>
  <si>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</si>
  <si>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</si>
  <si>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</si>
  <si>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family val="2"/>
        <scheme val="minor"/>
      </rPr>
      <t xml:space="preserve">Periodicidad informe: SEGUN CRONOGRAMA DE LA VIGENCIA </t>
    </r>
    <r>
      <rPr>
        <sz val="10"/>
        <color theme="1"/>
        <rFont val="Calibri"/>
        <family val="2"/>
        <scheme val="minor"/>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</si>
  <si>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</si>
  <si>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</si>
  <si>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</si>
  <si>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scheme val="minor"/>
      </rPr>
      <t xml:space="preserve">ciudad, claros y concretos
- </t>
    </r>
    <r>
      <rPr>
        <sz val="10"/>
        <color theme="1"/>
        <rFont val="Calibri"/>
        <family val="2"/>
        <scheme val="minor"/>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</si>
  <si>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</si>
  <si>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</si>
  <si>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</si>
  <si>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</si>
  <si>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</si>
  <si>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</si>
  <si>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</si>
  <si>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Trazador Presupuestal</t>
  </si>
  <si>
    <t>Políticas Públicas</t>
  </si>
  <si>
    <t>Dimensiones MIPG</t>
  </si>
  <si>
    <t>Politicas MIPG</t>
  </si>
  <si>
    <t>Objetivo PMR</t>
  </si>
  <si>
    <t>Indicador Objetivo</t>
  </si>
  <si>
    <t>1. Fin de la Pobreza</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</si>
  <si>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</si>
  <si>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</si>
  <si>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</si>
  <si>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</si>
  <si>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</si>
  <si>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Aporta (magnitud)</t>
  </si>
  <si>
    <t>2. Hambre cero</t>
  </si>
  <si>
    <t>62. Aumentar en 20% la oferta de transporte público del SITP</t>
  </si>
  <si>
    <t>Politica Pública Ruralidad</t>
  </si>
  <si>
    <t>2. Direccionamiento Estrategico</t>
  </si>
  <si>
    <t>2. Política de Integridad</t>
  </si>
  <si>
    <t>Plan Institucional de Participación-SDM V.2.0 2021</t>
  </si>
  <si>
    <t>Relacionada</t>
  </si>
  <si>
    <t>3. Salud y bienestar</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</si>
  <si>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</si>
  <si>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</si>
  <si>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</si>
  <si>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</si>
  <si>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</si>
  <si>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4. Educación de calidad</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</si>
  <si>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</si>
  <si>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</si>
  <si>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</si>
  <si>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</si>
  <si>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</si>
  <si>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 xml:space="preserve">5. Igualdad de género </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</si>
  <si>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</si>
  <si>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</si>
  <si>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</si>
  <si>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</si>
  <si>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</si>
  <si>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6. Agua limpia y saneamiento</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</si>
  <si>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</si>
  <si>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</si>
  <si>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</si>
  <si>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</si>
  <si>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</si>
  <si>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A 2024 Reducir en 20% el número de víctimas fatales por siniestros viales para cada uno de los actores de la vía</t>
  </si>
  <si>
    <t>Número de víctimas fatales por siniestros viales para cada uno de los actores de la vía</t>
  </si>
  <si>
    <t>7. Energía asequible y no contaminable</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</si>
  <si>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</si>
  <si>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</si>
  <si>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</si>
  <si>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</si>
  <si>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</si>
  <si>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8. Trabajo decente y crecimiento económico</t>
  </si>
  <si>
    <t>OSGAS-Fortalecer el reporte de las denuncias presentadas por presuntos actos de soborno, asegurando la protección de la identidad del denunciante en buena fe y bajo una sospecha razonable, y evitar represalias a este.</t>
  </si>
  <si>
    <t>Politica Pública Juventud</t>
  </si>
  <si>
    <t>8. Política de Seguridad Digital</t>
  </si>
  <si>
    <t>Plan de Austeridad e Indicadores 2021 20-01</t>
  </si>
  <si>
    <t>9. Industria, innovación e infraestructura</t>
  </si>
  <si>
    <t>Politica Pública Pobreza</t>
  </si>
  <si>
    <t>9. Política de Defensa Jurídica</t>
  </si>
  <si>
    <t>Plan Institucional de Archivos PINAR v.1.0_2021</t>
  </si>
  <si>
    <t>Construir 280 km de cicloinfraestructura de la ciudad</t>
  </si>
  <si>
    <t>kilómetros de ciclorruta construidos</t>
  </si>
  <si>
    <t xml:space="preserve">10. Reducción de las desigualdades </t>
  </si>
  <si>
    <t>OSGSST- Identificar continua y sistemáticamente los peligros, evaluar, valorar los riesgos en SST y determinar los controles operacionales para su eliminación o mitigación</t>
  </si>
  <si>
    <t>Politica Pública Discapacidad</t>
  </si>
  <si>
    <t>10. Política de Mejora normativa</t>
  </si>
  <si>
    <t>Plan de Conservación Documental 2021</t>
  </si>
  <si>
    <t>11. Ciudades y comunidades sostenibles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</si>
  <si>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</si>
  <si>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Politica Pública Cultura Ciudadana y libertad de culto</t>
  </si>
  <si>
    <t>11. Política de Servicio al ciudadano</t>
  </si>
  <si>
    <t>Plan de Preservación Digital a largo plazo 2021</t>
  </si>
  <si>
    <t>12. Producción y consumo responsables</t>
  </si>
  <si>
    <t xml:space="preserve">OSGSST-Cumplir la normatividad nacional vigente en materia de riesgos laborales y de otra índole, teniendo en cuenta los requisitos aplicables a la Secretaría. </t>
  </si>
  <si>
    <t>Politica Pública Manejo del Suelo</t>
  </si>
  <si>
    <t>12. Política de Racionalización de trámites</t>
  </si>
  <si>
    <t>Plan Anual de Adquisiciones  2021</t>
  </si>
  <si>
    <t>13. Acción por el clima</t>
  </si>
  <si>
    <t xml:space="preserve">OSGSST-Definir e implementar planes y estrategias para el mejoramiento continuo de las condiciones de salud y seguridad en el trabajo. </t>
  </si>
  <si>
    <t>Politica Pública Etnias</t>
  </si>
  <si>
    <t>13. Política de Participación Ciudadana en la Gestión Pública</t>
  </si>
  <si>
    <t>Plan de Seguridad y Privacidad de la Información 2021 V.1.0</t>
  </si>
  <si>
    <t>14. Vida Submarina</t>
  </si>
  <si>
    <t>Politica Pública Turismo</t>
  </si>
  <si>
    <t>14. Política de Seguimiento y Evaluación del Desempeño Institucional</t>
  </si>
  <si>
    <t>Plan Estratégico de Tecnologías de la información y las Comunicaciones (PETI) 2021 v.1.0</t>
  </si>
  <si>
    <t>15. Vida de ecosistemas terrestres</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</si>
  <si>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</si>
  <si>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</si>
  <si>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</si>
  <si>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16. Paz, justicia e instituciones sólidas</t>
  </si>
  <si>
    <t>Politica Pública Talento Humano</t>
  </si>
  <si>
    <t>16. Política de Gestión Documental</t>
  </si>
  <si>
    <t>Plan de Datos Abiertos 2021 V.1.0</t>
  </si>
  <si>
    <t>17. Alianzas para Lograr los Objetivos</t>
  </si>
  <si>
    <t>Politica Pública Ciencia, Tecnología e Innovación</t>
  </si>
  <si>
    <t>17. Política de Gestión de la Información Estadística</t>
  </si>
  <si>
    <t>Plan de Mantenimiento de Servicios Tecnológicos 2021 V.1.0</t>
  </si>
  <si>
    <t xml:space="preserve">7907. Consolidación del centro de orientación a
víctimas de siniestros viales de Bogotá
</t>
  </si>
  <si>
    <t>Politica Pública Economía Cultural y Creativa</t>
  </si>
  <si>
    <t>18. Política de Gestión del Conocimiento y la Innovación</t>
  </si>
  <si>
    <t>Plan de Tratamiento de Riesgos de Seguridad y Privacidad de la Información V. 1.0</t>
  </si>
  <si>
    <t>Politica Pública Familias</t>
  </si>
  <si>
    <t>19. Política de Control Interno</t>
  </si>
  <si>
    <t>Plan de Adecuación y Sostenibilidad V3.0</t>
  </si>
  <si>
    <t>Politica Pública LGBTI</t>
  </si>
  <si>
    <t>PA02-PL02 Plan Cuatrienal de Gestión Estratégica del Talento Humano V.2.0 de 02-09-2021</t>
  </si>
  <si>
    <t>Politica Pública Servicio al Ciudadano</t>
  </si>
  <si>
    <t>PA02-PL06 Plan de Bienestar Social e Incentivos SDM 2021 V.2.0 de 02-09-2021</t>
  </si>
  <si>
    <t>Politica Pública DDHH</t>
  </si>
  <si>
    <t>PA02-PL07 Plan de Trabajo Anual de la SST SDM 2021 V2.0 de 23-09-2021</t>
  </si>
  <si>
    <t>Politica Pública Vejez</t>
  </si>
  <si>
    <t>Plan Estratégico de Comunicaciones V1.0 2021</t>
  </si>
  <si>
    <t>Politica Pública Adultez</t>
  </si>
  <si>
    <t>Politica Pública Mujer y Equidad de Género</t>
  </si>
  <si>
    <t>02</t>
  </si>
  <si>
    <t>JHON ALEXANDER GONZALEZ MENDOZA</t>
  </si>
  <si>
    <t>Versión: 9.0</t>
  </si>
  <si>
    <t>Tipo de Anualización</t>
  </si>
  <si>
    <t>Planes Institucionales</t>
  </si>
  <si>
    <t>PMR</t>
  </si>
  <si>
    <t>Indicador_Meta Estratégica</t>
  </si>
  <si>
    <t>5. Mejorar las condiciones de seguridad vial y el comportamiento de los actores en la vía</t>
  </si>
  <si>
    <t>1. Número de personas fallecidas en siniestros viales</t>
  </si>
  <si>
    <t xml:space="preserve">4. Controles al cumplimiento de las normas  de tránsito y transporte4. </t>
  </si>
  <si>
    <t>1.  Número de controles preventivos, regulatorios o sancionatorios realizados.</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</si>
  <si>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</si>
  <si>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</si>
  <si>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</si>
  <si>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</si>
  <si>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8. Mejorar la calidad de vida de los habitantes en cuanto a movilidad y factores asociados</t>
  </si>
  <si>
    <t>3. Tiempo promedio de viaje en la ciudad</t>
  </si>
  <si>
    <t xml:space="preserve">6. Servicio de sensibilización a los actores viales,  con enfoque diferencial, género y territorial.
</t>
  </si>
  <si>
    <t>3.  Número de señales verticales de pedestal instaladas</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</si>
  <si>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</si>
  <si>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</si>
  <si>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</si>
  <si>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</si>
  <si>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</si>
  <si>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</si>
  <si>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</si>
  <si>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12.Servicios institucionales para la atención a la ciudadanía</t>
  </si>
  <si>
    <t>6.  Número de víctimas jóvenes en siniestros viales</t>
  </si>
  <si>
    <t>7.  Porcentaje de campaña(s) y/o jornada(s) de cultura ciudadana y educación vial realizadas y dirigidas a la ciudadanía, que promueven prácticas de inclusión e igualdad con enfoque poblacional - diferencial en el sistema de movilidad.</t>
  </si>
  <si>
    <t>8.  Porcentaje de afectación del tiempo de viaje promedio, para los usuarios de modos motorizados en la infraestructura vial, por efecto de las obras y la implementación de PMT sobre los 14 corredores viales principales-incluidas vías de desvío.</t>
  </si>
  <si>
    <t xml:space="preserve">9.  Número de tramos de los 14 corredores principales de la ciudad y las vías de su área de influencia con gestión de la velocidad implementada  </t>
  </si>
  <si>
    <t xml:space="preserve">10. Porcentaje de implementación de las estrategias para promover el uso eficiente del vehículo particular y promover la movilidad sostenible.  </t>
  </si>
  <si>
    <t>11. Número de zonas con operación semafórica en modo adaptativo implementadas para la expansión del sistema semafórico a través de su modernización con los medios tecnológicos disponibles para mantener el tiempo promedio de viaje en la ciudad</t>
  </si>
  <si>
    <t>12. Porcentaje de avance  en la implementación de un (1) Sistema de Bicicleta Pública (compartida) alcanzado</t>
  </si>
  <si>
    <t>14. Número de cupos de cicloparquederos gestionados en infraestructura privada</t>
  </si>
  <si>
    <t xml:space="preserve">15. Porcentaje de participación de personas con enfoque poblacional diferencial en los espacios de participación. </t>
  </si>
  <si>
    <t>16. Porcentaje de efectividad en  los acuerdos de pago solicitados por los ciudadanos</t>
  </si>
  <si>
    <t>17. Porcentaje (%) de avance en implementación de criterios de infraestructura y de espacios idóneos en los puntos de atención propios de la SDM.</t>
  </si>
  <si>
    <t>18. Número de trámites racionalizados con acciones de mejora</t>
  </si>
  <si>
    <t>TPGE- Grupos étnicos</t>
  </si>
  <si>
    <t>TPIEG - Igualdad y equidad de género</t>
  </si>
  <si>
    <t>TPCC - Cultura ciudadana</t>
  </si>
  <si>
    <t>TPPD - Discapacidad</t>
  </si>
  <si>
    <t>TPJ - Juventud</t>
  </si>
  <si>
    <t>13. Número de cupos de cicloparqueaderos gestionados en infraestructura pública</t>
  </si>
  <si>
    <t>Excel y archivos planos</t>
  </si>
  <si>
    <t>Cantidad</t>
  </si>
  <si>
    <t>3.6. De aquí a 2020, reducir a la mitad el número de muertes y lesiones causadas por accidentes de tráfico en el mundo</t>
  </si>
  <si>
    <t xml:space="preserve"> 1_Reducir en 20% el número de víctimas fatales por siniestros viales para cada uno de los actores de la vía 
2_ Reducir en 20% el número de jóvenes (entre 14 y 28 años) fallecidos por siniestros viales</t>
  </si>
  <si>
    <t>71 -  Elevar el nivel de efectividad de la Gestión Pública Distrital y Local</t>
  </si>
  <si>
    <t>Meta reportada por la Subseretaría de Gestiónde la Movilidad/Subdirección de Gestión en vía
Proyecto 7578
Sin meta proyecto asociada</t>
  </si>
  <si>
    <t xml:space="preserve">
400
643
</t>
  </si>
  <si>
    <t>Número de personas y jóvenes fallecidos por siniestros viales (porcentaje de reducción de fallecimientos por siniestros viales) (el indicador mide el número total de personas fallecidas)
Porcentaje de reduccion de fallecidos por siniestros viales en jóvenes entre 14 y 28 años</t>
  </si>
  <si>
    <t>Meta reportada por la Subsecretaría de Política de Movilidad</t>
  </si>
  <si>
    <t>Mejorar las condiciones de seguridad vial, movilidad y accesibilidad para todos los usuarios de la vía, a través de las mejoras al sistema de señalización en Bogotá D.C.</t>
  </si>
  <si>
    <t>Subdirección de Señalización</t>
  </si>
  <si>
    <t>Proceso Ingeniería de Tránsito PM03</t>
  </si>
  <si>
    <t>Número de medidas de gestión, pacificaciones o tráficos calmados implementadas</t>
  </si>
  <si>
    <t xml:space="preserve">Sumatoria del número de medidas de gestión implementadas </t>
  </si>
  <si>
    <t>Medidas integrales</t>
  </si>
  <si>
    <t xml:space="preserve">Suma   </t>
  </si>
  <si>
    <t xml:space="preserve">
Plan Nacional de Desarrollo: Pacto por Colombia – Pacto por la Equidad(Pacto por el transporte y la logística para la competitividad y la integración regional).
Plan Desarrollo Distrital: Propósito cuatro (Hacer de Bogotá región un modelo de movilidad, creatividad y productividad incluyente y sostenible).
Plan Maestro de Movilidad - Plan Estratégico de Seguridad Vial 2021-2022
Manual de señalización, Resolución 1885 de 2015
</t>
  </si>
  <si>
    <t>El objetivo del indicador es cuantificar la cantidad de medidas de gestión, pacificaciones o tráficos calmados implementados en la ciudad, lo que permite mejorar el nivel de seguridad vial para todos los actores viales que hacen uso de la infraestructura vial.</t>
  </si>
  <si>
    <t>La fórmula del indicador corresponde a la cantidad de medidas de gestión implementadas en las diferentes vías de la ciudad en un período de tiempo determinado, sobre la cantidad de medidas de gestión programadas a implementar durante el mismo período de tiempo.</t>
  </si>
  <si>
    <t xml:space="preserve">Número de medidas de gestión implementadas </t>
  </si>
  <si>
    <t>Medidas de gestión implementadas para mejorar el nivel de seguridad vial para todos los actores viales que hacen uso de la infraestructura vial.</t>
  </si>
  <si>
    <t xml:space="preserve"> JUAN CAMILO RODRIGUEZ CARDENAS / MARIO GABRIEL CARBONELL</t>
  </si>
  <si>
    <t>Número de señales verticales de pedestal mantenidas</t>
  </si>
  <si>
    <t>Informe de ejecución suministrado por el Convenio Interadministrativo IDIPRON e informes de los contratos de obra</t>
  </si>
  <si>
    <t xml:space="preserve">Señales   </t>
  </si>
  <si>
    <t xml:space="preserve">El objetivo del indicador es cuantificar la cantidad de señales verticales de pedestal a las cuales se les hace mantenimiento rutinario preventivo y correctivo en la ciudad, lo que permite mejorar las condiciones de seguridad vial y movilidad para todos los actores viales del Distrito. La programación de este indicador en el cuatrienio es de 400.000 señales verticales con pedestal. </t>
  </si>
  <si>
    <t>La fórmula del indicador hace referencia a la cantidad de señales verticales a las que se les realiza mantenimiento en las diferentes vías de la ciudad, durante un período de tiempo determinado, en relación a la cantidad de señales verticales a las cuales se les tenía programado realizarles mantenimiento durante el mismo período de tiempo.</t>
  </si>
  <si>
    <t>Sumatoria del número de señales verticales de pedestal mantenidas</t>
  </si>
  <si>
    <t xml:space="preserve">Señales </t>
  </si>
  <si>
    <t>Señales verticales de pedestal mantenidas a las cuales se les hace mantenimiento rutinario preventivo y correctivo en la ciudad, lo que permite mejorar las condiciones de seguridad vial y movilidad para todos los actores viales del Distrito.</t>
  </si>
  <si>
    <t>7587 - IMPLEMENTACIÓN DE SEÑALIZACIÓN PARA MEJORAR LAS CONDICIONES DE SEGURIDAD VIAL, MOVILIDAD Y ACCESIBILIDAD EN BOGOTÁ
3. Intervenir 400 puntos con sistemas de contención vehicular, dispositivos de canalización u otros elementos de control de tránsito mantenidos</t>
  </si>
  <si>
    <t>Sumatoria del número de puntos intervenidos con sistemas de contención vehicular.</t>
  </si>
  <si>
    <t>Informe de ejecución suministrado por el contrato de sistemas de contención vehicular</t>
  </si>
  <si>
    <t xml:space="preserve">Puntos   </t>
  </si>
  <si>
    <t xml:space="preserve">El objetivo del indicador es cuantificar la cantidad de sistemas de contención vehicular y otros dispositivos de control de tránsito intervenidos en la ciudad, lo que permite mejorar las condiciones de seguridad vial y movilidad en las vías del Distrito, pues en la medida en que los diferentes actores viales conozcan y respeten dichos elementos, los mismos cumplen con su función haciendo que el desplazamiento de los mismos por las vías se realice de manera más segura y ágil. </t>
  </si>
  <si>
    <t>La fórmula del indicador corresponde a la cantidad de puntos con sistemas de contención vehicular y otros dispositivos de control de tránsito intervenidos en las diferentes vías de la ciudad,  en un período de tiempo determinado, en relación con la cantidad de puntos con sistemas de contención vehicular y otros dispositivos de control de tránsito programados a implementar durante el mismo período de tiempo.</t>
  </si>
  <si>
    <t xml:space="preserve"> Número de puntos intervenidos con sistemas de contención vehicular.</t>
  </si>
  <si>
    <t>Puntos</t>
  </si>
  <si>
    <t>Puntos intervenidos con sistemas de contención vehicular cuyo fin es mejorar las condiciones de seguridad vial y movilidad en las vías del Distrito</t>
  </si>
  <si>
    <t>Número de señales verticales de pedestal implementadas</t>
  </si>
  <si>
    <t xml:space="preserve">El objetivo del indicador es cuantificar la cantidad de señales verticales de pedestal instaladas en la ciudad, lo que permite mejorar las condiciones de seguridad vial para todos los actores viales del Distrito. </t>
  </si>
  <si>
    <t>Sumatoria del número de señales verticales de pedestal implementadas</t>
  </si>
  <si>
    <t>Señales</t>
  </si>
  <si>
    <t xml:space="preserve">Señales verticales de pedestal implementadas cuto fin es mejorar las condiciones de seguridad vial para todos los actores viales del Distrito. </t>
  </si>
  <si>
    <t>Número de instituciones educativas intervenidas con señalización de zona escolar</t>
  </si>
  <si>
    <t>Informe de ejecución suministrado por los contratos de obra.</t>
  </si>
  <si>
    <t xml:space="preserve">Instituciones  </t>
  </si>
  <si>
    <t>El objetivo del indicador es cuantificar la cantidad de instituciones educativas intervenidas, con el fin de mejorar las condiciones de movilidad y reducir la siniestralidad  mediante la implementación de diferentes dispositivos de señalizacion y elementos de pacificación del tránsito en las zonas de influencia de las diferentes instituciones del Distrito.</t>
  </si>
  <si>
    <t>La fórmula del indicador hace referencia a la cantidad de Instituciones Educativas  intervenidas en las diferentes localidades de la ciudad, en un período de un período de tiempo detrminado en relación con la cantidad Instituciones Educativas  programadas a intervenir  en las diferentes localidades de la ciudad en el mismo período de tiempo.</t>
  </si>
  <si>
    <t>Sumatoria del número de instituciones Educativas intervenidas.</t>
  </si>
  <si>
    <t>Instituciones</t>
  </si>
  <si>
    <t>Instituciones educativas intervenidas con señalización de zona escolar cuyo fin es mejorar las condiciones de movilidad y reducir la siniestralidad  mediante la implementación de diferentes dispositivos de señalizacion y elementos de pacificación del tránsito en las zonas de influencia de las diferentes instituciones del Distrito.</t>
  </si>
  <si>
    <t>Número de proyectos de urbanismo táctico desarrollados</t>
  </si>
  <si>
    <t xml:space="preserve">Proyectos   </t>
  </si>
  <si>
    <t>Sumatoria del número de proyectos de urbanismo táctico desarrollados</t>
  </si>
  <si>
    <t>Proyectos</t>
  </si>
  <si>
    <t>Proyectos de urbanismo táctico desarrollados cuyo fin es la recuperación y aprovechamiento del espacio público para mejorar las condiciones de movilidad y seguridad vial, brindando priodad peatonal en diferentes sectores del Distrito</t>
  </si>
  <si>
    <t>Número de pasos peatonales intervenidos</t>
  </si>
  <si>
    <t xml:space="preserve">Pasos   </t>
  </si>
  <si>
    <t>El objetivo del indicador es cuantificar la cantidad de pasos peatonales intervenidos en la ciudad, lo que permite mejorar las condiciones de seguridad de los actores viales más vulnerables (peatones y escolares) en las vias del Distrito.</t>
  </si>
  <si>
    <t>La fórmula del indicador hace referencia a la cantidad de de pasos peatonales intervenidos en las diferentes vías de la ciudad, en un período de tiempo determinado en comparación con la cantidad de de pasos peatonales programados a implementar en las diferentes vías de la ciudad, en el mismo período de tiempo.</t>
  </si>
  <si>
    <t>Sumatoria del número de pasos peatonales intervenidos</t>
  </si>
  <si>
    <t xml:space="preserve">Pasos </t>
  </si>
  <si>
    <t>Pasos peatonales intervenidos cuyo fin es mejorar las condiciones de seguridad de los actores viales más vulnerables (peatones y escolares) en las vias del Distrito.</t>
  </si>
  <si>
    <t>Número de kilómetro-carril demarcados</t>
  </si>
  <si>
    <t xml:space="preserve">Kilómetros </t>
  </si>
  <si>
    <t>El objetivo del indicador es cuantificar la cantidad de km-carril demarcados en las vías de la ciudad, lo que permite incrementar mejorar las condiciones de seguridad vial y movilidad en las mismas.</t>
  </si>
  <si>
    <t>La fórmula del indicador hace referencia a la cantidad de kilómetros-carril de vía demarcados con señalización horizontal en las diferentes vías de la ciudad, en un período de tiempo determinado, en comparación con la cantidad de kilómetros-carril de vía programados a demarcar  con señalización horizontal durante el mismo período de tiempo.</t>
  </si>
  <si>
    <t>kilómetro-carril demarcados y cuyo fin es incrementar mejorar las condiciones de seguridad vial y movilidad en las mismas.</t>
  </si>
  <si>
    <t>Número de kilómetros de corredores principales con señalización integral</t>
  </si>
  <si>
    <t xml:space="preserve">Informe de ejecución suministrado por los contratos adscritos a la Subdirección </t>
  </si>
  <si>
    <t xml:space="preserve">Kilómetros   </t>
  </si>
  <si>
    <t>El objetivo del indicador es cuantificar la cantidad de km señalizados integralmente en los 14 corredores principales de la ciudad, mejorando las condiciones de movilidad, seguridad vial y accesibilidad para todos los actores viales</t>
  </si>
  <si>
    <t>La fórmula del indicador hace referencia a la cantidad de kilómetros-carril de vía señalizados integralmente  en las diferentes vías de la ciudad, en un período de tiempo determinado, en comparación con la cantidad de kilómetros-carril de vía programados a demarcar  con señalización integral durante el mismo período de tiempo.</t>
  </si>
  <si>
    <t>Sumatoria del número de Km de corredores principales con señalización integral</t>
  </si>
  <si>
    <t>Kilómetros</t>
  </si>
  <si>
    <t>kilómetros de corredores principales con señalización integral, cuyo fin es  mejorar las condiciones de movilidad, seguridad vial y accesibilidad para todos los actores viales</t>
  </si>
  <si>
    <t>7587 - IMPLEMENTACIÓN DE SEÑALIZACIÓN PARA MEJORAR LAS CONDICIONES DE SEGURIDAD VIAL, MOVILIDAD Y ACCESIBILIDAD EN BOGOTÁ
10 .Implementar 56 km de ciclorruta en calzada</t>
  </si>
  <si>
    <t>Implementar 56 km de ciclorruta en calzada</t>
  </si>
  <si>
    <t>Informe de ejecución suministrado por los contratos de obra</t>
  </si>
  <si>
    <t>El objetivo del indicador es cuantificar la cantidad de km de ciclorutas implementados en calzada en los diferentes corredores de la ciudad, mejorando las condiciones de movilidad y seguridad vial, disponiendo de nueva infraestructura y generando mejro conectividad y accesibilidad para los ciclistas.</t>
  </si>
  <si>
    <t>Sumatoria del número de Kilómetros de CicloRuta implementados en calzada</t>
  </si>
  <si>
    <t>Número de Kilómetros de ciclorrutas en calzada implementados</t>
  </si>
  <si>
    <t>Kilómetros de ciclorrutas en calzada implementados, cuyo fin es mejorar  las condiciones de movilidad y seguridad vial, disponiendo de nueva infraestructura y generando mejro conectividad y accesibilidad para los ciclistas.</t>
  </si>
  <si>
    <t>Número de Kilómetos de ciclo-infraestructura existente mantenidos</t>
  </si>
  <si>
    <t xml:space="preserve">Informe de ejecución suministrado por los contratos de obra </t>
  </si>
  <si>
    <t>El objetivo del indicador es cuantificar la cantidad de km de ciclo-infraestructura mantenidos en los diferentes corredores de la ciudad, mejorando las condiciones de movilidad para los Biciusuarios</t>
  </si>
  <si>
    <t>La fórmula del indicador hace referencia a la cantidad de kilómetros de ciclo-infraestructura mantenidos en las diferentes vías de la ciudad, en un período de tiempo determinado, en comparación con la cantidad de kilómetros de de ciclo-infraestructura programados para mantenimiento durante el mismo período de tiempo. Debido a las fechas de corte generadas por la ejecución contractual de los contratos de obra, los reportes se haran mes vencido.</t>
  </si>
  <si>
    <t>Sumatoria del número de Kilómetros de ciclo-infraestructura mantenidos</t>
  </si>
  <si>
    <t>Kilómetos de ciclo-infraestructura existente mantenidos, cuyo fin es mejorar las condiciones de movilidad para los Biciusuarios</t>
  </si>
  <si>
    <t>7587 - IMPLEMENTACIÓN DE SEÑALIZACIÓN PARA MEJORAR LAS CONDICIONES DE SEGURIDAD VIAL, MOVILIDAD Y ACCESIBILIDAD EN BOGOTÁ
381 - Construir 280 km. de ciclorrutas</t>
  </si>
  <si>
    <t>408 - Kilómetros de ciclorruta construidos</t>
  </si>
  <si>
    <t>El objetivo del indicador es cuantificar la cantidad de km de ciclorutas implementados en calzada en los diferentes corredores de la ciudad, mejorando las condiciones de movilidad y seguridad vial, disponiendo de nueva infraestructura y generando mejro conectividad y accesibilidad para los ciclistas</t>
  </si>
  <si>
    <t>La fórmula del indicador hace referencia a la cantidad de kilómetros de cicloruta implementados en las diferentes vías de la ciudad, en un período de tiempo determinado, en comparación con la cantidad de kilómetros de de cicloruta programados a intervenir durante el mismo período de tiempo. Debido a las fechas de corte generadas por la ejecución contractual de los contratos de obra, los reportes se haran mes vencido.</t>
  </si>
  <si>
    <t>Sumatoria del número de Kilómetos de CicloRuta implementados</t>
  </si>
  <si>
    <t>Número de Kilómetros de ciclorruta construidos</t>
  </si>
  <si>
    <t>Kilómetros de ciclorruta construidos cuyo fin es mejorar las condiciones de movilidad y seguridad vial, disponiendo de nueva infraestructura y generando mejro conectividad y accesibilidad para los ciclistas</t>
  </si>
  <si>
    <t>7587 - IMPLEMENTACIÓN DE SEÑALIZACIÓN PARA MEJORAR LAS CONDICIONES DE SEGURIDAD VIAL, MOVILIDAD Y ACCESIBILIDAD EN BOGOTÁ
377 - Conservar 190 km. de cicloinfraestructura</t>
  </si>
  <si>
    <t>Kilómetros de ciclorruta conservados</t>
  </si>
  <si>
    <t xml:space="preserve">Disposición en campo de medidas integrales de gestión, las cuales estan conformadas por: Medidas de pacificación, Traficos calmados, Puntos conectate, zonas antibloqueo y reticulas ralentizadoras. </t>
  </si>
  <si>
    <t>Priorizar los puntos de intervención en las diferentes localidades</t>
  </si>
  <si>
    <t>Elaborar los diseños de señalización de las medidas adoptadas para cada punto priorizado</t>
  </si>
  <si>
    <t>Asignar a los respectivos contratos de obra, los puntos priorizados</t>
  </si>
  <si>
    <t>Realizar seguimiento a las actividades de implementación ejecutadas por los contratos de obra</t>
  </si>
  <si>
    <t>Identificar las señales verticales que requieren mantenimiento, en las diferentes localidades de la ciudad</t>
  </si>
  <si>
    <t>Asignar las señales verticales priorizadas para mantenimiento al Convenio IDIPRON</t>
  </si>
  <si>
    <t xml:space="preserve">Realizar seguimiento a las actividades de mantenimiento </t>
  </si>
  <si>
    <t>3. Intervenir 400 puntos con sistemas de contención vehicular, dispositivos de canalización u otros elementos de control de tránsito mantenidos</t>
  </si>
  <si>
    <t xml:space="preserve">Disposición en campo de elementos de contención y canalización, las cuales estan conformadas por: Amortiguadores, defensas metalicas, bolardos, materas, entre otros. </t>
  </si>
  <si>
    <t>Priorizar los puntos que requieren de intervención en las diferentes localidades</t>
  </si>
  <si>
    <t>Asignar al contratista los puntos priorizados.</t>
  </si>
  <si>
    <t>Realizar seguimiento a las actividades de implementación ejecutadas por el contratista.</t>
  </si>
  <si>
    <t>Adelantar las actividades contractuales, que permitan la continuidad de la ejecución del contrato de sistemas de contención</t>
  </si>
  <si>
    <t>Disponer en campo señalización vertical de pedestal tipo reglamentarias, preventivas e informativas.</t>
  </si>
  <si>
    <t>Priorizar los puntos de implementación de señales verticales en las diferentes localidades del Distrito</t>
  </si>
  <si>
    <t>Asignar a los respectivos contratos los puntos priorizados para la implemetación de señales verticales.</t>
  </si>
  <si>
    <t>Realizar el seguimiento a las actividades de implementación ejecutadas por los contratos de obra</t>
  </si>
  <si>
    <t>Disposición en campo de desarrollos de zona escolar, las cuales estan conformadas por: señales verticales, pictogramas, textos y medidas de pacificación, en las vias aledañas a las instituciones educativas</t>
  </si>
  <si>
    <t>Asignar a los respectivos contratos integrales, los puntos priorizados</t>
  </si>
  <si>
    <t>Reallizar el seguimiento a las actividades de implementación ejecutadas por los contratos de obra</t>
  </si>
  <si>
    <t>7587 - IMPLEMENTACIÓN DE SEÑALIZACIÓN PARA MEJORAR LAS CONDICIONES DE SEGURIDAD VIAL, MOVILIDAD Y ACCESIBILIDAD EN BOGOTÁ
6. Desarrollar 14 proyectos de urbanismo táctico, con el fin de recuperar y reconvertir el espacio público para priorizar la movilidad y seguridad vial peatonal.</t>
  </si>
  <si>
    <t>6. Desarrollar 14 proyectos de urbanismo táctico, con el fin de recuperar y reconvertir el espacio público para priorizar la movilidad y seguridad vial peatonal.</t>
  </si>
  <si>
    <t xml:space="preserve">Disposición en campo de proyectos de señalización que permitan la recuperación del espacio publico, los cuales estan conformadas por: señalización vertical, demacacion, bolardos, materas, entre otros elementos de seguridad vial. </t>
  </si>
  <si>
    <t>Elaborar los diseños de señalización de los proyectos priorizados</t>
  </si>
  <si>
    <t>Asignar a los respectivos contratos de obra, los proyectos priorizados</t>
  </si>
  <si>
    <t>Disponer en campo la demarcación de pasos peatonales, lo cuales se pueden discriminar en senderos peatonales y pasos cebrados.</t>
  </si>
  <si>
    <t>Priorizar los puntos a demarcar con pasos peatonales en las diferentes localidades</t>
  </si>
  <si>
    <t>Asignar a los respectivos contratos de obra, los puntos priorizados para la implementacion de pasos peatonales</t>
  </si>
  <si>
    <t xml:space="preserve">Disponer en campo la señalzación horizonal requerida para la delimitación de carriles, los cuales se pueden conformar con lineas de borde, central, camellon, carril y flechas direccionales. </t>
  </si>
  <si>
    <t xml:space="preserve">Disposición en campo de los elementos de señalización requeridos, que garanticen las señalización integral de los 14 corredores viales de la ciudad, las cuales pueden estar conformados por: señales verticales, pictogramas, textos, medidas de pacificación, sistemas de contención, entre otros elementos de seguridad vial. </t>
  </si>
  <si>
    <t>Priorizar los tramos de los corredores viales a intervenir</t>
  </si>
  <si>
    <t>Asignar a los respectivos contratos de obra, las actividades a realizar en los tramos priorizados</t>
  </si>
  <si>
    <t>10 .Implementar 56 km de ciclorruta en calzada</t>
  </si>
  <si>
    <t xml:space="preserve">Disponer en campo la señalzación requerida, para implementación de nuevos proyectos de ciclorruta en calzada, los cuales se pueden conformar con señalización vertical, horizontal y otros elementos de seguridad vial. </t>
  </si>
  <si>
    <t xml:space="preserve">Ejecutar en campo el mantenimiento de la señalzación requerida, en los proyectos de ciclo-infraestructura existentes, los cuales se pueden conformar con señalización vertical, horizontal y otros elementos de seguridad vial. </t>
  </si>
  <si>
    <t>Meta PDD:Juventud</t>
  </si>
  <si>
    <t>Obras para la reducción del riesgo construidas</t>
  </si>
  <si>
    <t>Zonas escolares señalizadas y con obras de seguridad vial</t>
  </si>
  <si>
    <t xml:space="preserve">Vías con infraestructura instalada </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</si>
  <si>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</si>
  <si>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Cicloinfraestructura construida</t>
  </si>
  <si>
    <t xml:space="preserve">
Desarrollar intervenciones de señalización robusta, planificada y de alta calidad, conforme a las necesidades de señalización de la ciudad.
</t>
  </si>
  <si>
    <t>Restablecer la importancia de los peatones dentro de la pirámide de prioridad vial del sistema de movilidad, a través de intervenciones que propendan por su seguridad vial.</t>
  </si>
  <si>
    <t>Realizar mantenimiento, demarcación, implementación, instalación y verificación de elementos y dispositivos de señalización vial en la ciudad.</t>
  </si>
  <si>
    <t>Brindar una mayor y mejor oferta de ciclo-infraestructura a través de intervenciones que permitan una mayor conectividad, seguridad vial y accesibilidad para los ciclistas.</t>
  </si>
  <si>
    <t>Código del Indicador
(Combine acorde al total de metas proyecto asociadas a la meta)</t>
  </si>
  <si>
    <t>Indicador meta PDD
(Combine acorde al total de metas proyecto asociadas a la meta)</t>
  </si>
  <si>
    <t>Construir 280 km. de ciclorrutas</t>
  </si>
  <si>
    <t>Kilómetros de ciclorruta construidos</t>
  </si>
  <si>
    <t>La meta PDD es reportada por la Subsecretaría de Gestión de la Movilidad_Subdirección de señalización
Meta protecto de inversión No. 10</t>
  </si>
  <si>
    <t>Conservar 190 km. de cicloinfraestructura</t>
  </si>
  <si>
    <t>La meta PDD es reportada por la Subsecretaría de Gestión de la Movilidad_Subdirección de señalización
Meta protecto de inversión No. 11</t>
  </si>
  <si>
    <t>El objetivo del indicador es cuantificar la cantidad de proyectos   de urbanismo tactico, implementados en la ciudad, logrando asi la recuperación y aprovechamiento del espacio público para mejorar las condiciones de movilidad y seguridad vial, brindando priodad peatonal en diferentes sectores del Distrito.</t>
  </si>
  <si>
    <t>La fórmula del indicador hace referencia los proyectos de urbanismo tactico implementados en la ciudad, en diferentes puntos que han sido identificados y priorizados en un período de tiempo determinado en comparación con la  cantidad de proyectos programados para adelantar, en el mismo período de tiempo.</t>
  </si>
  <si>
    <t>JUAN CAMILO RODRIGUEZ CARDENAS / MARIO GABRIEL CARBONELL</t>
  </si>
  <si>
    <t>Programación</t>
  </si>
  <si>
    <t>Ejecutado Ene-mar</t>
  </si>
  <si>
    <t>Ejecutado Abr-Jun</t>
  </si>
  <si>
    <t>Meta PDD/Meta Proeycto de inversión</t>
  </si>
  <si>
    <t>Meta PDD/Meta Proyecto de Inversión</t>
  </si>
  <si>
    <t>Número de cupos de cicloparqueaderos gestionados en infraestructura pública e infraestructura privada</t>
  </si>
  <si>
    <t>PDD</t>
  </si>
  <si>
    <t>Número de estacionamientos en via en operación</t>
  </si>
  <si>
    <t>PI</t>
  </si>
  <si>
    <t>Número de viajes en bicicletas públicas</t>
  </si>
  <si>
    <t>Km conservados o mantenidos de cicloinfraestructura</t>
  </si>
  <si>
    <t>Km construidos de cicloinfraestructura</t>
  </si>
  <si>
    <t>Kilometros de Mantenimiento vial</t>
  </si>
  <si>
    <t xml:space="preserve">Priorizar los puntos de intervención en las diferentes localidades </t>
  </si>
  <si>
    <t>Avance Cualitativo de meta, actividades y tareas (Precisar resultados y calidad de los bienes y Servicios entregados en beneficio de la ciudadanía)</t>
  </si>
  <si>
    <t>Nombre de Evidencias</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</si>
  <si>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</si>
  <si>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OSGC-Prestar trámites y servicios eficientes, oportunos y de calidad, con una gestión ambiental adecuada, soportados en tecnologías de la información y las comunicaciones</t>
  </si>
  <si>
    <t>OSGGA-Garantizar el uso racional y eficiente de energía en las diferentes sedes de la SDM</t>
  </si>
  <si>
    <t>OSGGA-Garantizar el uso racional y eficiente del recurso hídrico en las diferentes sedes de la SDM</t>
  </si>
  <si>
    <t>OSGGA-Promover la gestión integral de los residuos generados en la SDM</t>
  </si>
  <si>
    <t>OSGGA-Fortalecer la aplicación de criterios ambientales en la adquisición de bienes y servicios contratados por la entidad en el desarrollo de sus actividades</t>
  </si>
  <si>
    <t>OSGGA-Promover acciones que contribuyan a la adaptación y mitigación al cambio climático y mejora de la calidad del paisaje de la sede principal de la SDM.</t>
  </si>
  <si>
    <t>OSGAS-Mantener las buenas prácticas antisoborno contenidas en la norma ISO 37001 y las demás adoptadas por la Entidad</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</si>
  <si>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</si>
  <si>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OSGAS-Gestionar las denuncias presentadas por presuntos actos de soborno, asegurando la protección de la identidad del denunciante en buena fe y bajo una sospecha razonable, y evitar represalias a este</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</si>
  <si>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</si>
  <si>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OSGSI- Gestionar los activos de información, salvaguardandolos ante cualquier incidente que pueda provocar su destrucción, divulgación, indisponibilidad o uso no compartido</t>
  </si>
  <si>
    <t>OSGSI-Gestionar los riesgos de seguridad de la información aplicando los controles necesarios para cada situación, garantizando la sostenibilidad de las operaciones</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</si>
  <si>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</si>
  <si>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OSGSI-Establecer mecanismos que permitan mantener la seguridad de la información durante una interrupción de la infraestructura tecnológica que soporta la operación de los servicios ofrecidos por la Entidad</t>
  </si>
  <si>
    <t>OSGSI-Gestionar los eventos e incidentes de seguridad de la información, fortaleciendo la capacidad de la Secretaría Distrital de Movilidad para hacer frente a las amenazas y ataques informáticos</t>
  </si>
  <si>
    <t>OSGCN-Identificar los procesos, servicios y trámites críticos de la entidad, que requieren de una estrategia de continuidad, debido al impacto que podría tener para la entidad su interrupción a causa de un incidente o crisis</t>
  </si>
  <si>
    <t>OSGCN-Implementar planes y medios necesarios para desarrollar en la entidad la capacidad de recuperación para responder a los diferentes escenarios de interrupción</t>
  </si>
  <si>
    <t>OSGCN-Gestionar el óptimo manejo de incidentes de continuidad del negocio en la Secretaría Distrital de Movilidad</t>
  </si>
  <si>
    <t>OSGCN-Desarrollar las competencias mínimas requeridas para cada uno de los roles que hacen parte de la estructura de recuperación de la entidad</t>
  </si>
  <si>
    <t>11. Realizar el mantenimiento a 75 km de ciclo-infraestructura</t>
  </si>
  <si>
    <t>7587 - IMPLEMENTACIÓN DE SEÑALIZACIÓN PARA MEJORAR LAS CONDICIONES DE SEGURIDAD VIAL, MOVILIDAD Y ACCESIBILIDAD EN BOGOTÁ
11. Realizar el mantenimiento a 75 km de ciclo-infraestructura</t>
  </si>
  <si>
    <t>Abril-Junio</t>
  </si>
  <si>
    <t>2024</t>
  </si>
  <si>
    <t>05</t>
  </si>
  <si>
    <t>El valor de la meta para la vigencia 2024 resulta ser menor en la medida que es la cifra faltante para completar la meta proyectada para el cuatrienio</t>
  </si>
  <si>
    <t>El valor de la meta para la vigencia 2024 resulta ser menor en la medida que es la cifra faltante para completar la meta proyectada para el cuatrienio.</t>
  </si>
  <si>
    <t>No existe meta proyectada para el 2024 puesto que la meta del cuatrienio y el PDD ya se cumplieron</t>
  </si>
  <si>
    <t>Vigencia 2024</t>
  </si>
  <si>
    <t>Abr-May</t>
  </si>
  <si>
    <t>En el entendido que las acciones adelantadas en materia de señalización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</si>
  <si>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En este caso la población beneficiada se enfoca en los actores viales mas vulnerables, que son los escolares y peatones en general, garantizando la seguridad vial en los recorridos que se realizan en las áreas de influencia de las instituciones</t>
  </si>
  <si>
    <t>La meta fue cumplida durante la vigencia 2023</t>
  </si>
  <si>
    <t>La meta fue cumplida durante la vigencia 2024</t>
  </si>
  <si>
    <t>En lo corrido del 2024 se implementaron  2 proyectos con urbanismo tàctico permitiendo mejorar la movilidad de los actores vulnerables mediante la recuperación del espacio público haciendo de esto un entorno mas agradable para la población en general,  generando intervenciones de calles completas, con la participación de la comunidad, y espacios adecuados para el disfrute (recuperación de plazas, barrios seguros, zonas comerciales, restaurantes, y esparcimiento), dando cumplimiento con lo programado para la vigencia.</t>
  </si>
  <si>
    <r>
      <rPr>
        <b/>
        <sz val="11"/>
        <rFont val="Arial"/>
        <family val="2"/>
      </rPr>
      <t>ENERO:</t>
    </r>
    <r>
      <rPr>
        <sz val="11"/>
        <rFont val="Arial"/>
        <family val="2"/>
      </rPr>
      <t xml:space="preserve"> Se implemento 1 proyecto de urbanismo tactico, El Lago localidad de Chapinero.
</t>
    </r>
    <r>
      <rPr>
        <b/>
        <sz val="11"/>
        <rFont val="Arial"/>
        <family val="2"/>
      </rPr>
      <t>FEBRERO:</t>
    </r>
    <r>
      <rPr>
        <sz val="11"/>
        <rFont val="Arial"/>
        <family val="2"/>
      </rPr>
      <t xml:space="preserve"> Se implemento 1 proyecto de urbanismo tactico, Bochica localidad de Engativa.</t>
    </r>
  </si>
  <si>
    <t>Las evidencias de cumplimiento de todas las metas corresponden a los informes de ejecución de los contratos integrales que son consolidadas por la interventoría y se puedeen consultar en el siguiente link: https:</t>
  </si>
  <si>
    <t>11. Meta vigencia: Se incrementó de 50  a 400; y se incrementó la meta cuatrienio pasando de 11.069 a 11.419</t>
  </si>
  <si>
    <t>11. Meta vigencia: Se incrementó de 800  a 20.000; y se incrementó la meta cuatrienio pasando de 594.206 a 613.406</t>
  </si>
  <si>
    <t>Versión 1.0</t>
  </si>
  <si>
    <t>11. Meta vigencia: Se incrementó de 100 a 1.250; y se incrementó la meta cuatrienio pasando de 63.236 a 64.386</t>
  </si>
  <si>
    <t>11. Meta vigencia: Se incrementó de 22 a 65; y se incrementó la meta cuatrienio pasando de 1.776 a 1.819</t>
  </si>
  <si>
    <t>Las evidencias de cumplimiento de todas las metas corresponden a los informes de ejecución de los contratos integrales que son consolidadas por la interventoría y se puedeen consultar en el siguiente link: https://drive.google.com/drive/folders/1rTMeYndyOTBA9KU29fO_Unm-xOAWMOkD</t>
  </si>
  <si>
    <t>Las evidencias de cumplimiento de todas las metas corresponden a los informes de ejecución de los contratos integrales que son consolidadas por la interventoría y se puedeen consultar en el siguiente link:https://drive.google.com/drive/folders/1rTMeYndyOTBA9KU29fO_Unm-xOAWMOkD</t>
  </si>
  <si>
    <t>11. Meta vigencia: Se incrementó de 500 a 1.200; y se incrementó la meta cuatrienio pasando de 20.036 a 20.736</t>
  </si>
  <si>
    <t>11. Meta vigencia: Se incrementó de 50,6 a 125; y se incrementó la meta cuatrienio pasando de 3.621 a 3.695,75</t>
  </si>
  <si>
    <t>11. Meta vigencia: Se incrementó de 2,49 a 5,00; y se incrementó la meta cuatrienio pasando de 357 a 359,51</t>
  </si>
  <si>
    <r>
      <rPr>
        <b/>
        <sz val="11"/>
        <rFont val="Arial"/>
        <family val="2"/>
      </rPr>
      <t>ENERO:</t>
    </r>
    <r>
      <rPr>
        <sz val="11"/>
        <rFont val="Arial"/>
        <family val="2"/>
      </rPr>
      <t xml:space="preserve"> Se  implementaron 25 medidas integrales de gestión de tráfico en las diferentes localidades de la ciudad.
</t>
    </r>
    <r>
      <rPr>
        <b/>
        <sz val="11"/>
        <rFont val="Arial"/>
        <family val="2"/>
      </rPr>
      <t>FEBRERO</t>
    </r>
    <r>
      <rPr>
        <sz val="11"/>
        <rFont val="Arial"/>
        <family val="2"/>
      </rPr>
      <t xml:space="preserve">: Se  implementaron 14 medidas integrales de gestión de tráfico en las diferentes localidades de la ciudad.
</t>
    </r>
    <r>
      <rPr>
        <b/>
        <sz val="11"/>
        <rFont val="Arial"/>
        <family val="2"/>
      </rPr>
      <t xml:space="preserve">MARZO: </t>
    </r>
    <r>
      <rPr>
        <sz val="11"/>
        <rFont val="Arial"/>
        <family val="2"/>
      </rPr>
      <t>Se  implementaron 190 medidas integrales de gestión de tráfico en las diferentes localidades de la ciudad.</t>
    </r>
  </si>
  <si>
    <r>
      <rPr>
        <b/>
        <sz val="11"/>
        <rFont val="Arial"/>
        <family val="2"/>
      </rPr>
      <t>ENERO:</t>
    </r>
    <r>
      <rPr>
        <sz val="11"/>
        <rFont val="Arial"/>
        <family val="2"/>
      </rPr>
      <t xml:space="preserve"> se realizó el mantenimiento de 324 señales verticales de pedestal, tipo reglamentaria, preventiva e informativa.
</t>
    </r>
    <r>
      <rPr>
        <b/>
        <sz val="11"/>
        <rFont val="Arial"/>
        <family val="2"/>
      </rPr>
      <t>FEBRERO</t>
    </r>
    <r>
      <rPr>
        <sz val="11"/>
        <rFont val="Arial"/>
        <family val="2"/>
      </rPr>
      <t xml:space="preserve">: se realizó el mantenimiento de 104 señales verticales de pedestal, tipo reglamentaria, preventiva e informativa.
</t>
    </r>
    <r>
      <rPr>
        <b/>
        <sz val="11"/>
        <rFont val="Arial"/>
        <family val="2"/>
      </rPr>
      <t xml:space="preserve">MARZO: </t>
    </r>
    <r>
      <rPr>
        <sz val="11"/>
        <rFont val="Arial"/>
        <family val="2"/>
      </rPr>
      <t xml:space="preserve">se realizó el mantenimiento de 9.700 señales verticales de pedestal, tipo reglamentaria, preventiva e informativa.                 </t>
    </r>
  </si>
  <si>
    <r>
      <rPr>
        <b/>
        <sz val="11"/>
        <rFont val="Arial"/>
        <family val="2"/>
      </rPr>
      <t>ENERO Y FEBRERO:</t>
    </r>
    <r>
      <rPr>
        <sz val="11"/>
        <rFont val="Arial"/>
        <family val="2"/>
      </rPr>
      <t xml:space="preserve"> Actualmente nos encontramos en ejecución realizando el mantenimiento de elemento de sistemas de contención vehicular tipo (amortiguadores de impacto), por lo cual durante este mes no se realiza el reporte hasta que no se culminen actividades.
</t>
    </r>
    <r>
      <rPr>
        <b/>
        <sz val="11"/>
        <rFont val="Arial"/>
        <family val="2"/>
      </rPr>
      <t>MARZO:</t>
    </r>
    <r>
      <rPr>
        <sz val="11"/>
        <rFont val="Arial"/>
        <family val="2"/>
      </rPr>
      <t xml:space="preserve"> se realizo el mantenimiento a 17 amortiguadores de impacto.</t>
    </r>
  </si>
  <si>
    <r>
      <rPr>
        <b/>
        <sz val="11"/>
        <rFont val="Arial"/>
        <family val="2"/>
      </rPr>
      <t>ENERO</t>
    </r>
    <r>
      <rPr>
        <sz val="11"/>
        <rFont val="Arial"/>
        <family val="2"/>
      </rPr>
      <t xml:space="preserve">: se instalaron 36 señales verticales en la ciudad, de las cuales 13 fueron Reglamentarias; 21 fueron Preventivas y 2 fueron informativas.
</t>
    </r>
    <r>
      <rPr>
        <b/>
        <sz val="11"/>
        <rFont val="Arial"/>
        <family val="2"/>
      </rPr>
      <t xml:space="preserve">FEBRERO: </t>
    </r>
    <r>
      <rPr>
        <sz val="11"/>
        <rFont val="Arial"/>
        <family val="2"/>
      </rPr>
      <t xml:space="preserve">se instalaron 14 señales verticales en la ciudad, de las cuales 4 fueron Reglamentarias; 5 fueron Preventivas y 5 fueron informativas. 
</t>
    </r>
    <r>
      <rPr>
        <b/>
        <sz val="11"/>
        <rFont val="Arial"/>
        <family val="2"/>
      </rPr>
      <t xml:space="preserve">MARZO: </t>
    </r>
    <r>
      <rPr>
        <sz val="11"/>
        <rFont val="Arial"/>
        <family val="2"/>
      </rPr>
      <t xml:space="preserve">se instalaron 650 señales verticales en la ciudad, de las cuales 256 fueron Reglamentarias; 326 fueron Preventivas y 68 fueron informativas.     </t>
    </r>
  </si>
  <si>
    <r>
      <rPr>
        <b/>
        <sz val="11"/>
        <rFont val="Arial"/>
        <family val="2"/>
      </rPr>
      <t>ENERO:</t>
    </r>
    <r>
      <rPr>
        <sz val="11"/>
        <rFont val="Arial"/>
        <family val="2"/>
      </rPr>
      <t xml:space="preserve"> se realizó intervención a 12 instituciones educativas, con desarrollos de zona escolar en las zonas aledañas.
</t>
    </r>
    <r>
      <rPr>
        <b/>
        <sz val="11"/>
        <rFont val="Arial"/>
        <family val="2"/>
      </rPr>
      <t>FEBRERO:</t>
    </r>
    <r>
      <rPr>
        <sz val="11"/>
        <rFont val="Arial"/>
        <family val="2"/>
      </rPr>
      <t xml:space="preserve"> se realizó intervención a 6 instituciones educativas, con desarrollos de zona escolar en las zonas aledañas.
</t>
    </r>
    <r>
      <rPr>
        <b/>
        <sz val="11"/>
        <rFont val="Arial"/>
        <family val="2"/>
      </rPr>
      <t>MARZO:</t>
    </r>
    <r>
      <rPr>
        <sz val="11"/>
        <rFont val="Arial"/>
        <family val="2"/>
      </rPr>
      <t xml:space="preserve"> se realizó intervención a 19 instituciones educativas, con desarrollos de zona escolar en las zonas aledañas.</t>
    </r>
  </si>
  <si>
    <r>
      <rPr>
        <b/>
        <sz val="11"/>
        <rFont val="Arial"/>
        <family val="2"/>
      </rPr>
      <t>ENERO:</t>
    </r>
    <r>
      <rPr>
        <sz val="11"/>
        <rFont val="Arial"/>
        <family val="2"/>
      </rPr>
      <t xml:space="preserve"> se realizó la intervención de 340 pasos peatonales de los cuales 86 fueron cebras y 254 fueron senderos peatonales. 
</t>
    </r>
    <r>
      <rPr>
        <b/>
        <sz val="11"/>
        <rFont val="Arial"/>
        <family val="2"/>
      </rPr>
      <t>FEBRERO</t>
    </r>
    <r>
      <rPr>
        <sz val="11"/>
        <rFont val="Arial"/>
        <family val="2"/>
      </rPr>
      <t xml:space="preserve">: se realizó la intervención de 54 pasos peatonales de los cuales 18 fueron cebras y 36 fueron senderos peatonales. 
</t>
    </r>
    <r>
      <rPr>
        <b/>
        <sz val="11"/>
        <rFont val="Arial"/>
        <family val="2"/>
      </rPr>
      <t xml:space="preserve">MARZO: </t>
    </r>
    <r>
      <rPr>
        <sz val="11"/>
        <rFont val="Arial"/>
        <family val="2"/>
      </rPr>
      <t xml:space="preserve">se realizó la intervención de 260 pasos peatonales de los cuales 143 fueron cebras y 117 fueron senderos peatonales. </t>
    </r>
  </si>
  <si>
    <r>
      <rPr>
        <b/>
        <sz val="11"/>
        <rFont val="Arial"/>
        <family val="2"/>
      </rPr>
      <t>ENERO:</t>
    </r>
    <r>
      <rPr>
        <sz val="11"/>
        <rFont val="Arial"/>
        <family val="2"/>
      </rPr>
      <t xml:space="preserve"> se demarcaron  14,42 kilómetros carril, los cuales fueron DEMARCACIÓN CARRILES MIXTOS Y CICLORRUTA DERMARCACIÓN DE FRANJAS DE BICIUSUARIOS Y CARRILES PREFERENCIALES 
</t>
    </r>
    <r>
      <rPr>
        <b/>
        <sz val="11"/>
        <rFont val="Arial"/>
        <family val="2"/>
      </rPr>
      <t>FEBRERO</t>
    </r>
    <r>
      <rPr>
        <sz val="11"/>
        <rFont val="Arial"/>
        <family val="2"/>
      </rPr>
      <t xml:space="preserve">: se demarcaron  7,55 kilómetros carril, los cuales fueron DEMARCACIÓN CARRILES MIXTOS Y CICLORRUTA DERMARCACIÓN DE FRANJAS DE BICIUSUARIOS Y CARRILES PREFERENCIALES 
</t>
    </r>
    <r>
      <rPr>
        <b/>
        <sz val="11"/>
        <rFont val="Arial"/>
        <family val="2"/>
      </rPr>
      <t>MARZO:</t>
    </r>
    <r>
      <rPr>
        <sz val="11"/>
        <rFont val="Arial"/>
        <family val="2"/>
      </rPr>
      <t xml:space="preserve"> se demarcaron 41,2 kilómetros carril, los cuales fueron DEMARCACIÓN CARRILES MIXTOS Y CICLORRUTA DERMARCACIÓN DE FRANJAS DE BICIUSUARIOS Y CARRILES PREFERENCIALES                       </t>
    </r>
  </si>
  <si>
    <r>
      <rPr>
        <b/>
        <sz val="11"/>
        <rFont val="Arial"/>
        <family val="2"/>
      </rPr>
      <t>ENERO</t>
    </r>
    <r>
      <rPr>
        <sz val="11"/>
        <rFont val="Arial"/>
        <family val="2"/>
      </rPr>
      <t xml:space="preserve">: se realizó la señalización integral a 0,87 Km, destinada a los 14 principales corredores viales del Distrito.
</t>
    </r>
    <r>
      <rPr>
        <b/>
        <sz val="11"/>
        <rFont val="Arial"/>
        <family val="2"/>
      </rPr>
      <t>FEBRERO:</t>
    </r>
    <r>
      <rPr>
        <sz val="11"/>
        <rFont val="Arial"/>
        <family val="2"/>
      </rPr>
      <t xml:space="preserve"> se realizó la señalización integral a 0,42 Km, destinada a los 14 principales corredores viales del Distrito.
</t>
    </r>
    <r>
      <rPr>
        <b/>
        <sz val="11"/>
        <rFont val="Arial"/>
        <family val="2"/>
      </rPr>
      <t>MARZO:</t>
    </r>
    <r>
      <rPr>
        <sz val="11"/>
        <rFont val="Arial"/>
        <family val="2"/>
      </rPr>
      <t xml:space="preserve"> se realizó la señalización integral a 1,6 Km, destinada a los 14 principales corredores viales del Distrito.</t>
    </r>
  </si>
  <si>
    <t>En lo corrido del 2024 se implementaron 229  medidas de gestión, se identificaron puntos o tramos críticos en la red vial, y se obtuvieron mejoras en el tráfico calmado por localidad, y la seguridad vial, dentro de las medidas se implementaron medidas integrales de gestión, puntos conectate o pasos azules y reticulas ralentizadoras, alcanzando a cubrir las necesidades de pacificación en 19 localidades del distrito. 
En lo que respecta a las actividades adelantadas para dar cumplimiento a la meta, se logró la priorización de las intervenciones, elaboración de diseños, así como acciones de seguimiento a la implementación.
Todas las acciones adelantadas en materia de señalización que se han desarrollado con los contratos integrales dentro de las vigencias 2020-2024 se han podido desarrollar de manera mucho más adecuada a vigencias anteriores, teniendo en cuenta que por primera vez dichos contratos se firmaron con vigencias futuras, lo que ha permitido garantizar la continuidad de las acciones sin que se presenten tiempos muertos dentro de los cuales no exista ejecución y adicionalmente los contratistas de cada zona, cuentan desde el inicio con un cronograma de ejecución y esto ha permitido poder aprovechar para realizar un mayor número de intervenciones cuando las condiciones de la vía, las condiciones climáticas y las condiciones técnicas lo permiten; mejorando los tiempos de ejecución de las acciones a desarrollar y aumentando el número de intervenciones que se pueden llegar a adelantar, lo que ha permitido presentar mejores resultados en relación a las metas inicialmente planteadas.</t>
  </si>
  <si>
    <t xml:space="preserve">En lo corrido del 2024 se ha realizado el mantenimiento de  10.128 señales verticales de pedestal de tipo reglamentaria, preventiva e informativa en 19 diferentes localidades del distrito, mejorando la visibilidad de la señalización para los diferentes actores viales. 
En lo que respecta a las actividades adelantadas para dar cumplimiento a la meta, se logró la identificación, priorización de señales, así como el seguimiento a la implementación.
</t>
  </si>
  <si>
    <t xml:space="preserve">En lo corrido del 2024 se ha realizado el mantenimiento a 17 amortiguadores de impacto. 
Se recuerda que la actividad de esta meta se ve reflejada y se reporta hasta que finaliza la intervención en su totalidad.
</t>
  </si>
  <si>
    <t>En lo corrido del 2024  se han implementado 700 señales verticales, beneficiando la comunidad de 19 localidades, logrando con la priorización,  implementación de la señalización vertical transmitir e informar las restricciones existentes en las vias del distrito según la operación vehicular, mejorando la circulación segura para los diferentes actores viales.  De igual forma se adelantaron acciones de seguimiento a la  implementación.
*. Reglamentarias: 273
*. Preventivas: 352
*. Informativas: 75
Todas las acciones adelantadas en materia de señalización que se han desarrollado con los contratos integrales dentro de las vigencias 2020-2024 se han podido desarrollar de manera mucho más adecuada a vigencias anteriores, teniendo en cuenta que por primera vez dichos contratos se firmaron con vigencias futuras, lo que ha permitido garantizar la continuidad de las acciones sin que se presenten tiempos muertos dentro de los cuales no exista ejecución y adicionalmente los contratistas de cada zona, cuentan desde el inicio con un cronograma de ejecución y esto ha permitido poder aprovechar para realizar un mayor número de intervenciones cuando las condiciones de la vía, las condiciones climáticas y las condiciones técnicas lo permiten; mejorando los tiempos de ejecución de las acciones a desarrollar y aumentando el número de intervenciones que se pueden llegar a adelantar, lo que ha permitido presentar mejores resultados en relación a las metas inicialmente planteadas.</t>
  </si>
  <si>
    <t>En lo corrido del 2024 se han intervenido 37  instituciones educativas de las cuales  mediante la implementación de 49 desarrollos de zona escolar, beneficiando 38.262 escolares entre niños, adolescentes y jovenes  mediante la implementación de diferentes dispositivos de señalización que permiten advertir la presencia de actores vulnerables (peatones y población escolar) en las vias de aproximación a las instituciones. 
Frente a las actividades, se logró la priorización de intervenciones, la asignación correspondiente, y el seguimiento a la ejecución.
Todas las acciones adelantadas en materia de señalización que se han desarrollado con los contratos integrales dentro de las vigencias 2020-2024 se han podido desarrollar de manera mucho más adecuada a vigencias anteriores, teniendo en cuenta que por primera vez dichos contratos se firmaron con vigencias futuras, lo que ha permitido garantizar la continuidad de las acciones sin que se presenten tiempos muertos dentro de los cuales no exista ejecución y adicionalmente los contratistas de cada zona, cuentan desde el inicio con un cronograma de ejecución y esto ha permitido poder aprovechar para realizar un mayor número de intervenciones cuando las condiciones de la vía, las condiciones climáticas y las condiciones técnicas lo permiten; mejorando los tiempos de ejecución de las acciones a desarrollar y aumentando el número de intervenciones que se pueden llegar a adelantar, lo que ha permitido presentar mejores resultados en relación a las metas inicialmente planteadas.</t>
  </si>
  <si>
    <t>En lo corrido del 2024 se implementaron 654  pasos peatonales,   de los cuales 247 fueron pasos cebrados y  407 senderos peatonales. Con la cantidad de pasos peatonales instalados se ha logrado las mejorar de infraestructura en diferentes intersecciones viales de la ciudad en las 19 localidades del Distrito, que benefician a los actores mas vulnerables y así mismo se refuerza el uso correcto de las cebras en las intersecciones semaforizadas. Las actividades asociadas a esta meta han sido ejecutadas en un 100% las cuales incluyen el proceso pre y pos contractual para las OPS de apoyo y las priorizaciones de los pasos peatonales a intervenir, así como el seguimiento.
Todas las acciones adelantadas en materia de señalización que se han desarrollado con los contratos integrales dentro de las vigencias 2020-2024 se han podido desarrollar de manera mucho más adecuada a vigencias anteriores, teniendo en cuenta que por primera vez dichos contratos se firmaron con vigencias futuras, lo que ha permitido garantizar la continuidad de las acciones sin que se presenten tiempos muertos dentro de los cuales no exista ejecución y adicionalmente los contratistas de cada zona, cuentan desde el inicio con un cronograma de ejecución y esto ha permitido poder aprovechar para realizar un mayor número de intervenciones cuando las condiciones de la vía, las condiciones climáticas y las condiciones técnicas lo permiten; mejorando los tiempos de ejecución de las acciones a desarrollar y aumentando el número de intervenciones que se pueden llegar a adelantar, lo que ha permitido presentar mejores resultados en relación a las metas inicialmente planteadas.</t>
  </si>
  <si>
    <t>En lo corrido del 2024 se han demarcado 63,17 km los cuales lo componen elementos como lineas de carril, lineas de borde, carriles preferenciales, puntos conectate, flechas direccionales. Con esta meta se logró la delimintación de los carriles en las diferentes vias del distrito, mejorando la circulación de los automotores y una mejora en la operación de los corredores. Dichas actividades se han ejecutado en 19 localidades del Distrito capital, demarcación que se realiza sobre vías locales, intermedias y arteriales.  
Frente a las actividades, se logró la priorización de intervenciones, la asignación correspondiente, y el seguimiento a la ejecución.
Todas las acciones adelantadas en materia de señalización que se han desarrollado con los contratos integrales dentro de las vigencias 2020-2024 se han podido desarrollar de manera mucho más adecuada a vigencias anteriores, teniendo en cuenta que por primera vez dichos contratos se firmaron con vigencias futuras, lo que ha permitido garantizar la continuidad de las acciones sin que se presenten tiempos muertos dentro de los cuales no exista ejecución y adicionalmente los contratistas de cada zona, cuentan desde el inicio con un cronograma de ejecución y esto ha permitido poder aprovechar para realizar un mayor número de intervenciones cuando las condiciones de la vía, las condiciones climáticas y las condiciones técnicas lo permiten; mejorando los tiempos de ejecución de las acciones a desarrollar y aumentando el número de intervenciones que se pueden llegar a adelantar, lo que ha permitido presentar mejores resultados en relación a las metas inicialmente planteadas.</t>
  </si>
  <si>
    <t>En lo corrido del 2024 se ha señalizado integralmente 2,89 km, tal como se tenía establecido como meta,   mejorando tiempos de viaje en los principales corredores de la ciudad para lo cual su correcta señalización es indispensable, ya que permite a todos los actores estar informados de las resticciones y operación de todo el corredor en general. Estas actividades se han ejecutado en 1  localidadad del Distrito capital, la cual corresponden a Antonio Nariño
Frente a las actividades, se logró la priorización de intervenciones, la asignación correspondiente, y el seguimiento a la ejecución.
Todas las acciones adelantadas en materia de señalización que se han desarrollado con los contratos integrales dentro de las vigencias 2020-2024 se han podido desarrollar de manera mucho más adecuada a vigencias anteriores, teniendo en cuenta que por primera vez dichos contratos se firmaron con vigencias futuras, lo que ha permitido garantizar la continuidad de las acciones sin que se presenten tiempos muertos dentro de los cuales no exista ejecución y adicionalmente los contratistas de cada zona, cuentan desde el inicio con un cronograma de ejecución y esto ha permitido poder aprovechar para realizar un mayor número de intervenciones cuando las condiciones de la vía, las condiciones climáticas y las condiciones técnicas lo permiten; mejorando los tiempos de ejecución de las acciones a desarrollar y aumentando el número de intervenciones que se pueden llegar a adelantar, lo que ha permitido presentar mejores resultados en relación a las metas inicialmente planteadas.</t>
  </si>
  <si>
    <t>7587 - IMPLEMENTACIÓN DE SEÑALIZACIÓN PARA MEJORAR LAS CONDICIONES DE SEGURIDAD VIAL, MOVILIDAD Y ACCESIBILIDAD EN BOGOTÁ
1. Implementar 11.419 medidas integrales de gestión de tránsito, pacificación o tráfico calmado</t>
  </si>
  <si>
    <t>7587 - IMPLEMENTACIÓN DE SEÑALIZACIÓN PARA MEJORAR LAS CONDICIONES DE SEGURIDAD VIAL, MOVILIDAD Y ACCESIBILIDAD EN BOGOTÁ
2. Realizar el mantenimiento a 613.406 señales verticales de pedestal</t>
  </si>
  <si>
    <t>7587 - IMPLEMENTACIÓN DE SEÑALIZACIÓN PARA MEJORAR LAS CONDICIONES DE SEGURIDAD VIAL, MOVILIDAD Y ACCESIBILIDAD EN BOGOTÁ
4. Implementar 64.386 señales verticales de pedestal</t>
  </si>
  <si>
    <t>7587 - IMPLEMENTACIÓN DE SEÑALIZACIÓN PARA MEJORAR LAS CONDICIONES DE SEGURIDAD VIAL, MOVILIDAD Y ACCESIBILIDAD EN BOGOTÁ
5. Intervenir 1.819 instituciones educativas con señalización de zona escolar en las vías aledañas.</t>
  </si>
  <si>
    <t>7587 - IMPLEMENTACIÓN DE SEÑALIZACIÓN PARA MEJORAR LAS CONDICIONES DE SEGURIDAD VIAL, MOVILIDAD Y ACCESIBILIDAD EN BOGOTÁ
7. Intervenir 20.736 pasos peatonales</t>
  </si>
  <si>
    <t>7587 - IMPLEMENTACIÓN DE SEÑALIZACIÓN PARA MEJORAR LAS CONDICIONES DE SEGURIDAD VIAL, MOVILIDAD Y ACCESIBILIDAD EN BOGOTÁ
8. Demarcar 3.695,40 km-carril en vía</t>
  </si>
  <si>
    <t>7587 - IMPLEMENTACIÓN DE SEÑALIZACIÓN PARA MEJORAR LAS CONDICIONES DE SEGURIDAD VIAL, MOVILIDAD Y ACCESIBILIDAD EN BOGOTÁ
9. Mantener señalizados de manera integral 359,51 km de los 14 corredores principales de la ciudad y las vías del área de influencia</t>
  </si>
  <si>
    <t>1. Implementar 11.419 medidas integrales de gestión de tránsito, pacificación o tráfico calmado</t>
  </si>
  <si>
    <t>2. Realizar el mantenimiento a 613.406 señales verticales de pedestal</t>
  </si>
  <si>
    <t>4. Implementar 64.386 señales verticales de pedestal</t>
  </si>
  <si>
    <t>5. Intervenir 1.819 instituciones educativas con señalización de zona escolar en las vías aledañas.</t>
  </si>
  <si>
    <t>7. Intervenir 20.736 pasos peatonales</t>
  </si>
  <si>
    <t>8. Demarcar 3.695,40 km-carril en vía</t>
  </si>
  <si>
    <t>9. Mantener señalizados de manera integral 359,51 km de los 14 corredores principales de la ciudad y las vías del área de influencia</t>
  </si>
  <si>
    <t>Las evidencias de cumplimiento de todas las metas corresponden a los informes de ejecución de los contratos integrales que son consolidadas por la interventoría y se puedeen consultar en el siguiente link: https:https://drive.google.com/drive/u/1/folders/1Y3WKsuOI2RaV-lkoN2q4jNq1HwfWtUpB</t>
  </si>
  <si>
    <t>Las evidencias de cumplimiento de todas las metas corresponden a los informes de ejecución del contrato con IDIPRON, y  se puedeen consultar en el siguiente link: https://drive.google.com/drive/u/1/folders/1Y3WKsuOI2RaV-lkoN2q4jNq1HwfWtUpB</t>
  </si>
  <si>
    <t>Las evidencias de cumplimiento de todas las metas corresponden a los informes de ejecución de los contratos integrales que son consolidadas por la interventoría y se puedeen consultar en el siguiente link: https: https://drive.google.com/drive/u/1/folders/1Y3WKsuOI2RaV-lkoN2q4jNq1HwfWtUpB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</si>
</sst>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_-&quot;$&quot;* #,##0.00_-;\-&quot;$&quot;* #,##0.00_-;_-&quot;$&quot;* &quot;-&quot;??_-;_-@_-"/>
    <numFmt numFmtId="166" formatCode="_(&quot;$&quot;\ * #,##0.00_);_(&quot;$&quot;\ * \(#,##0.00\);_(&quot;$&quot;\ * &quot;-&quot;??_);_(@_)"/>
    <numFmt numFmtId="167" formatCode="_(* #,##0.00_);_(* \(#,##0.00\);_(* &quot;-&quot;??_);_(@_)"/>
    <numFmt numFmtId="168" formatCode="&quot;$&quot;#,##0"/>
    <numFmt numFmtId="169" formatCode="0.0%"/>
    <numFmt numFmtId="170" formatCode="_-* #,##0.00_-;\-* #,##0.00_-;_-* &quot;-&quot;_-;_-@_-"/>
    <numFmt numFmtId="171" formatCode="_(&quot;$&quot;\ * #,##0_);_(&quot;$&quot;\ * \(#,##0\);_(&quot;$&quot;\ * &quot;-&quot;??_);_(@_)"/>
    <numFmt numFmtId="172" formatCode="_-&quot;$&quot;\ * #,##0_-;\-&quot;$&quot;\ * #,##0_-;_-&quot;$&quot;\ * &quot;-&quot;_-;_-@"/>
    <numFmt numFmtId="173" formatCode="_-* #,##0_-;\-* #,##0_-;_-* &quot;-&quot;??_-;_-@_-"/>
    <numFmt numFmtId="174" formatCode="_-&quot;$&quot;* #,##0_-;\-&quot;$&quot;* #,##0_-;_-&quot;$&quot;* &quot;-&quot;_-;_-@_-"/>
    <numFmt numFmtId="175" formatCode="_-* #,##0\ _€_-;\-* #,##0\ _€_-;_-* &quot;-&quot;\ _€_-;_-@_-"/>
    <numFmt numFmtId="176" formatCode="_-* #,##0.00\ _€_-;\-* #,##0.00\ _€_-;_-* &quot;-&quot;??\ _€_-;_-@_-"/>
    <numFmt numFmtId="177" formatCode="* #,##0\ ;\-* #,##0\ ;* &quot;- &quot;;@\ "/>
    <numFmt numFmtId="178" formatCode="[$-240A]d&quot; de &quot;mmmm&quot; de &quot;yyyy;@"/>
    <numFmt numFmtId="179" formatCode="_-* #,##0_-;\-* #,##0_-;_-* \-_-;_-@_-"/>
    <numFmt numFmtId="180" formatCode="0_ ;\-0\ "/>
    <numFmt numFmtId="181" formatCode="###,000"/>
    <numFmt numFmtId="182" formatCode="_-* #,##0.000_-;\-* #,##0.000_-;_-* &quot;-&quot;_-;_-@_-"/>
  </numFmts>
  <fonts count="118"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sz val="10"/>
      <color theme="1"/>
      <name val="Century Gothic"/>
      <family val="2"/>
    </font>
    <font>
      <sz val="10"/>
      <name val="Century Gothic"/>
      <family val="2"/>
    </font>
    <font>
      <b/>
      <sz val="10"/>
      <name val="Century Gothic"/>
      <family val="2"/>
    </font>
    <font>
      <sz val="11"/>
      <color theme="1"/>
      <name val="Century Gothic"/>
      <family val="2"/>
    </font>
    <font>
      <sz val="18"/>
      <color theme="1"/>
      <name val="Century Gothic"/>
      <family val="2"/>
    </font>
    <font>
      <sz val="10"/>
      <color rgb="FF000000"/>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b/>
      <sz val="11"/>
      <color rgb="FF738030"/>
      <name val="Century Gothic"/>
      <family val="2"/>
    </font>
    <font>
      <sz val="11"/>
      <color rgb="FF738030"/>
      <name val="Century Gothic"/>
      <family val="2"/>
    </font>
    <font>
      <sz val="11"/>
      <name val="Century Gothic"/>
      <family val="2"/>
    </font>
    <font>
      <b/>
      <sz val="11"/>
      <color theme="0"/>
      <name val="Arial"/>
      <family val="2"/>
    </font>
    <font>
      <sz val="11"/>
      <color rgb="FF9C6500"/>
      <name val="Calibri"/>
      <family val="2"/>
      <scheme val="minor"/>
    </font>
    <font>
      <sz val="11"/>
      <color indexed="8"/>
      <name val="Arial"/>
      <family val="2"/>
    </font>
    <font>
      <sz val="10"/>
      <color theme="1"/>
      <name val="Arial"/>
      <family val="2"/>
    </font>
    <font>
      <sz val="12"/>
      <color theme="1"/>
      <name val="Arial"/>
      <family val="2"/>
    </font>
    <font>
      <b/>
      <sz val="12"/>
      <color theme="1"/>
      <name val="Arial"/>
      <family val="2"/>
    </font>
    <font>
      <b/>
      <sz val="12"/>
      <color theme="0"/>
      <name val="Arial"/>
      <family val="2"/>
    </font>
    <font>
      <b/>
      <sz val="12"/>
      <color rgb="FF879739"/>
      <name val="Arial"/>
      <family val="2"/>
    </font>
    <font>
      <b/>
      <sz val="12"/>
      <color theme="9"/>
      <name val="Arial"/>
      <family val="2"/>
    </font>
    <font>
      <b/>
      <sz val="14"/>
      <color rgb="FF82892B"/>
      <name val="Arial"/>
      <family val="2"/>
    </font>
    <font>
      <b/>
      <sz val="14"/>
      <color rgb="FF879739"/>
      <name val="Arial"/>
      <family val="2"/>
    </font>
    <font>
      <sz val="12"/>
      <color theme="9"/>
      <name val="Arial"/>
      <family val="2"/>
    </font>
    <font>
      <b/>
      <sz val="14"/>
      <color theme="9"/>
      <name val="Arial"/>
      <family val="2"/>
    </font>
    <font>
      <b/>
      <u/>
      <sz val="12"/>
      <color theme="9"/>
      <name val="Arial"/>
      <family val="2"/>
    </font>
    <font>
      <u/>
      <sz val="12"/>
      <color theme="9"/>
      <name val="Arial"/>
      <family val="2"/>
    </font>
    <font>
      <b/>
      <sz val="12"/>
      <name val="Arial"/>
      <family val="2"/>
    </font>
    <font>
      <sz val="12"/>
      <color theme="1" tint="0.499984740745262"/>
      <name val="Arial"/>
      <family val="2"/>
    </font>
    <font>
      <sz val="14"/>
      <color theme="1" tint="0.499984740745262"/>
      <name val="Arial"/>
      <family val="2"/>
    </font>
    <font>
      <b/>
      <sz val="16"/>
      <color rgb="FF879739"/>
      <name val="Arial"/>
      <family val="2"/>
    </font>
    <font>
      <sz val="14"/>
      <color theme="1"/>
      <name val="Arial"/>
      <family val="2"/>
    </font>
    <font>
      <u/>
      <sz val="12"/>
      <color theme="10"/>
      <name val="Arial"/>
      <family val="2"/>
    </font>
    <font>
      <b/>
      <u/>
      <sz val="12"/>
      <color theme="10"/>
      <name val="Arial"/>
      <family val="2"/>
    </font>
    <font>
      <b/>
      <sz val="12"/>
      <color theme="1" tint="0.499984740745262"/>
      <name val="Arial"/>
      <family val="2"/>
    </font>
    <font>
      <sz val="10"/>
      <color theme="0"/>
      <name val="Arial"/>
      <family val="2"/>
    </font>
    <font>
      <sz val="11"/>
      <color theme="0"/>
      <name val="Arial"/>
      <family val="2"/>
    </font>
    <font>
      <b/>
      <sz val="11"/>
      <color theme="1" tint="0.499984740745262"/>
      <name val="Arial"/>
      <family val="2"/>
    </font>
    <font>
      <b/>
      <sz val="10"/>
      <color theme="1"/>
      <name val="Arial"/>
      <family val="2"/>
    </font>
    <font>
      <sz val="11"/>
      <color rgb="FF000000"/>
      <name val="Arial"/>
      <family val="2"/>
    </font>
    <font>
      <sz val="11"/>
      <color theme="0"/>
      <name val="Calibri"/>
      <family val="2"/>
      <scheme val="minor"/>
    </font>
    <font>
      <b/>
      <sz val="10"/>
      <color theme="0"/>
      <name val="Calibri"/>
      <family val="2"/>
      <scheme val="minor"/>
    </font>
    <font>
      <sz val="10"/>
      <color theme="0"/>
      <name val="Calibri"/>
      <family val="2"/>
      <scheme val="minor"/>
    </font>
    <font>
      <sz val="10"/>
      <color theme="1"/>
      <name val="Calibri"/>
      <family val="2"/>
      <scheme val="minor"/>
    </font>
    <font>
      <b/>
      <sz val="10"/>
      <color rgb="FF738030"/>
      <name val="Calibri"/>
      <family val="2"/>
      <scheme val="minor"/>
    </font>
    <font>
      <sz val="10"/>
      <color rgb="FF738030"/>
      <name val="Calibri"/>
      <family val="2"/>
      <scheme val="minor"/>
    </font>
    <font>
      <b/>
      <sz val="10"/>
      <color rgb="FF3CB1EC"/>
      <name val="Calibri"/>
      <family val="2"/>
      <scheme val="minor"/>
    </font>
    <font>
      <b/>
      <sz val="10"/>
      <name val="Calibri"/>
      <family val="2"/>
      <scheme val="minor"/>
    </font>
    <font>
      <b/>
      <sz val="10"/>
      <color theme="1"/>
      <name val="Calibri"/>
      <family val="2"/>
      <scheme val="minor"/>
    </font>
    <font>
      <b/>
      <sz val="9"/>
      <color theme="1"/>
      <name val="Calibri"/>
      <family val="2"/>
    </font>
    <font>
      <sz val="9"/>
      <color theme="1"/>
      <name val="Calibri"/>
      <family val="2"/>
    </font>
    <font>
      <sz val="9"/>
      <color rgb="FF333333"/>
      <name val="Calibri"/>
      <family val="2"/>
    </font>
    <font>
      <sz val="9"/>
      <name val="Calibri"/>
      <family val="2"/>
    </font>
    <font>
      <sz val="9"/>
      <color rgb="FF000000"/>
      <name val="Calibri"/>
      <family val="2"/>
    </font>
    <font>
      <sz val="9"/>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rgb="FF000000"/>
      <name val="Calibri"/>
      <family val="2"/>
      <charset val="1"/>
    </font>
    <font>
      <sz val="10"/>
      <name val="Arial"/>
      <family val="2"/>
      <charset val="1"/>
    </font>
    <font>
      <sz val="10"/>
      <name val="Century Gothic"/>
      <family val="1"/>
    </font>
    <font>
      <sz val="10"/>
      <color indexed="8"/>
      <name val="Century Gothic"/>
      <family val="2"/>
    </font>
    <font>
      <b/>
      <sz val="11"/>
      <color rgb="FF000000"/>
      <name val="Arial"/>
      <family val="2"/>
    </font>
    <font>
      <sz val="11"/>
      <color theme="1"/>
      <name val="Calibri"/>
      <family val="2"/>
    </font>
    <font>
      <sz val="8"/>
      <color rgb="FF666666"/>
      <name val="Verdana"/>
      <family val="2"/>
    </font>
    <font>
      <sz val="16"/>
      <color rgb="FFFF0000"/>
      <name val="Arial"/>
      <family val="2"/>
    </font>
    <font>
      <b/>
      <sz val="16"/>
      <color theme="0"/>
      <name val="Arial"/>
      <family val="2"/>
    </font>
    <font>
      <sz val="16"/>
      <color theme="0"/>
      <name val="Arial"/>
      <family val="2"/>
    </font>
    <font>
      <sz val="16"/>
      <name val="Century Gothic"/>
      <family val="2"/>
    </font>
    <font>
      <b/>
      <sz val="16"/>
      <color rgb="FFFF0000"/>
      <name val="Arial"/>
      <family val="2"/>
    </font>
    <font>
      <sz val="16"/>
      <color theme="0"/>
      <name val="Calibri"/>
      <family val="2"/>
      <scheme val="minor"/>
    </font>
    <font>
      <sz val="16"/>
      <name val="Arial"/>
      <family val="2"/>
    </font>
    <font>
      <sz val="16"/>
      <color rgb="FF000000"/>
      <name val="Arial"/>
      <family val="2"/>
    </font>
    <font>
      <sz val="16"/>
      <color indexed="8"/>
      <name val="Century Gothic"/>
      <family val="2"/>
    </font>
    <font>
      <sz val="16"/>
      <color theme="1"/>
      <name val="Arial"/>
      <family val="2"/>
    </font>
    <font>
      <sz val="16"/>
      <color indexed="8"/>
      <name val="Arial"/>
      <family val="2"/>
    </font>
    <font>
      <b/>
      <sz val="16"/>
      <color theme="1"/>
      <name val="Arial"/>
      <family val="2"/>
    </font>
    <font>
      <sz val="10"/>
      <color theme="0" tint="-0.499984740745262"/>
      <name val="Calibri"/>
      <family val="2"/>
      <scheme val="minor"/>
    </font>
    <font>
      <sz val="8"/>
      <name val="Calibri"/>
      <family val="2"/>
      <scheme val="minor"/>
    </font>
    <font>
      <sz val="9"/>
      <name val="Calibri"/>
      <family val="2"/>
      <scheme val="minor"/>
    </font>
    <font>
      <b/>
      <sz val="11"/>
      <color rgb="FFFF0000"/>
      <name val="Arial"/>
      <family val="2"/>
    </font>
    <font>
      <b/>
      <sz val="16"/>
      <name val="Arial"/>
      <family val="2"/>
    </font>
    <font>
      <b/>
      <sz val="16"/>
      <color theme="4" tint="-0.249977111117893"/>
      <name val="Arial"/>
      <family val="2"/>
    </font>
  </fonts>
  <fills count="68">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7F882C"/>
        <bgColor indexed="64"/>
      </patternFill>
    </fill>
    <fill>
      <patternFill patternType="solid">
        <fgColor theme="0" tint="-0.249977111117893"/>
        <bgColor indexed="64"/>
      </patternFill>
    </fill>
    <fill>
      <patternFill patternType="solid">
        <fgColor rgb="FF828B2D"/>
        <bgColor indexed="64"/>
      </patternFill>
    </fill>
    <fill>
      <patternFill patternType="solid">
        <fgColor rgb="FF8D9731"/>
        <bgColor indexed="64"/>
      </patternFill>
    </fill>
    <fill>
      <patternFill patternType="solid">
        <fgColor theme="0"/>
        <bgColor theme="0"/>
      </patternFill>
    </fill>
    <fill>
      <patternFill patternType="solid">
        <fgColor theme="0" tint="-0.249977111117893"/>
        <bgColor rgb="FFC7D389"/>
      </patternFill>
    </fill>
    <fill>
      <patternFill patternType="solid">
        <fgColor theme="0"/>
        <bgColor rgb="FFE7E6E6"/>
      </patternFill>
    </fill>
    <fill>
      <patternFill patternType="solid">
        <fgColor rgb="FF97A606"/>
        <bgColor indexed="64"/>
      </patternFill>
    </fill>
    <fill>
      <patternFill patternType="solid">
        <fgColor rgb="FF545D03"/>
        <bgColor indexed="64"/>
      </patternFill>
    </fill>
    <fill>
      <patternFill patternType="solid">
        <fgColor rgb="FFB6C400"/>
        <bgColor indexed="64"/>
      </patternFill>
    </fill>
    <fill>
      <patternFill patternType="solid">
        <fgColor rgb="FF97A606"/>
        <bgColor rgb="FFB2BF73"/>
      </patternFill>
    </fill>
    <fill>
      <patternFill patternType="solid">
        <fgColor rgb="FF808E00"/>
        <bgColor indexed="64"/>
      </patternFill>
    </fill>
    <fill>
      <patternFill patternType="solid">
        <fgColor rgb="FFB6C400"/>
        <bgColor rgb="FFE7E6E6"/>
      </patternFill>
    </fill>
    <fill>
      <patternFill patternType="solid">
        <fgColor rgb="FFB6C400"/>
        <bgColor rgb="FFD8D8D8"/>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rgb="FFC7D389"/>
      </patternFill>
    </fill>
    <fill>
      <patternFill patternType="solid">
        <fgColor theme="0"/>
        <bgColor rgb="FFFFFF00"/>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rgb="FFE7E6E6"/>
      </patternFill>
    </fill>
    <fill>
      <patternFill patternType="solid">
        <fgColor theme="0"/>
        <bgColor rgb="FFB2BF73"/>
      </patternFill>
    </fill>
    <fill>
      <patternFill patternType="solid">
        <fgColor rgb="FFB6C400"/>
        <bgColor rgb="FFB6C400"/>
      </patternFill>
    </fill>
    <fill>
      <patternFill patternType="solid">
        <fgColor theme="0" tint="-4.9989318521683403E-2"/>
        <bgColor rgb="FFD0CECE"/>
      </patternFill>
    </fill>
    <fill>
      <patternFill patternType="solid">
        <fgColor theme="0" tint="-4.9989318521683403E-2"/>
        <bgColor rgb="FFD8D8D8"/>
      </patternFill>
    </fill>
    <fill>
      <patternFill patternType="solid">
        <fgColor rgb="FFF2F2F2"/>
        <bgColor rgb="FFFFFFFF"/>
      </patternFill>
    </fill>
    <fill>
      <patternFill patternType="solid">
        <fgColor theme="0" tint="-0.14999847407452621"/>
        <bgColor theme="0"/>
      </patternFill>
    </fill>
  </fills>
  <borders count="118">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indexed="64"/>
      </left>
      <right/>
      <top style="hair">
        <color rgb="FF000000"/>
      </top>
      <bottom style="hair">
        <color rgb="FF000000"/>
      </bottom>
      <diagonal/>
    </border>
    <border>
      <left/>
      <right style="hair">
        <color rgb="FF000000"/>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rgb="FF000000"/>
      </left>
      <right style="hair">
        <color rgb="FF000000"/>
      </right>
      <top style="hair">
        <color indexed="64"/>
      </top>
      <bottom/>
      <diagonal/>
    </border>
    <border>
      <left/>
      <right style="hair">
        <color rgb="FF000000"/>
      </right>
      <top style="hair">
        <color rgb="FF000000"/>
      </top>
      <bottom/>
      <diagonal/>
    </border>
    <border>
      <left style="hair">
        <color indexed="64"/>
      </left>
      <right style="hair">
        <color indexed="64"/>
      </right>
      <top style="hair">
        <color indexed="64"/>
      </top>
      <bottom style="thin">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top style="thin">
        <color indexed="64"/>
      </top>
      <bottom/>
      <diagonal/>
    </border>
    <border>
      <left style="thin">
        <color indexed="64"/>
      </left>
      <right style="hair">
        <color indexed="64"/>
      </right>
      <top style="hair">
        <color indexed="64"/>
      </top>
      <bottom style="thin">
        <color indexed="64"/>
      </bottom>
      <diagonal/>
    </border>
    <border>
      <left/>
      <right/>
      <top/>
      <bottom style="thin">
        <color indexed="64"/>
      </bottom>
      <diagonal/>
    </border>
    <border>
      <left style="hair">
        <color theme="1"/>
      </left>
      <right style="hair">
        <color theme="1"/>
      </right>
      <top style="hair">
        <color theme="1"/>
      </top>
      <bottom style="hair">
        <color theme="1"/>
      </bottom>
      <diagonal/>
    </border>
    <border>
      <left style="hair">
        <color indexed="64"/>
      </left>
      <right style="hair">
        <color indexed="64"/>
      </right>
      <top style="thin">
        <color indexed="64"/>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hair">
        <color rgb="FF000000"/>
      </left>
      <right style="hair">
        <color rgb="FF000000"/>
      </right>
      <top style="thin">
        <color indexed="64"/>
      </top>
      <bottom style="hair">
        <color rgb="FF000000"/>
      </bottom>
      <diagonal/>
    </border>
    <border>
      <left style="hair">
        <color rgb="FF000000"/>
      </left>
      <right style="hair">
        <color rgb="FF000000"/>
      </right>
      <top style="hair">
        <color rgb="FF000000"/>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hair">
        <color rgb="FF000000"/>
      </left>
      <right style="thin">
        <color indexed="64"/>
      </right>
      <top style="thin">
        <color indexed="64"/>
      </top>
      <bottom style="hair">
        <color rgb="FF000000"/>
      </bottom>
      <diagonal/>
    </border>
    <border>
      <left style="hair">
        <color rgb="FF000000"/>
      </left>
      <right style="thin">
        <color indexed="64"/>
      </right>
      <top style="hair">
        <color rgb="FF000000"/>
      </top>
      <bottom style="hair">
        <color rgb="FF000000"/>
      </bottom>
      <diagonal/>
    </border>
    <border>
      <left style="hair">
        <color rgb="FF000000"/>
      </left>
      <right style="thin">
        <color indexed="64"/>
      </right>
      <top style="hair">
        <color rgb="FF000000"/>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dashDotDot">
        <color indexed="64"/>
      </left>
      <right style="hair">
        <color indexed="64"/>
      </right>
      <top style="dashDotDot">
        <color indexed="64"/>
      </top>
      <bottom/>
      <diagonal/>
    </border>
    <border>
      <left style="hair">
        <color indexed="64"/>
      </left>
      <right style="hair">
        <color indexed="64"/>
      </right>
      <top style="dashDotDot">
        <color indexed="64"/>
      </top>
      <bottom style="hair">
        <color indexed="64"/>
      </bottom>
      <diagonal/>
    </border>
    <border>
      <left style="hair">
        <color indexed="64"/>
      </left>
      <right style="dashDotDot">
        <color indexed="64"/>
      </right>
      <top style="dashDotDot">
        <color indexed="64"/>
      </top>
      <bottom style="hair">
        <color indexed="64"/>
      </bottom>
      <diagonal/>
    </border>
    <border>
      <left style="dashDotDot">
        <color indexed="64"/>
      </left>
      <right style="hair">
        <color indexed="64"/>
      </right>
      <top/>
      <bottom/>
      <diagonal/>
    </border>
    <border>
      <left style="dashDotDot">
        <color indexed="64"/>
      </left>
      <right style="hair">
        <color indexed="64"/>
      </right>
      <top/>
      <bottom style="dashDotDot">
        <color indexed="64"/>
      </bottom>
      <diagonal/>
    </border>
    <border>
      <left style="hair">
        <color indexed="64"/>
      </left>
      <right style="hair">
        <color indexed="64"/>
      </right>
      <top style="hair">
        <color indexed="64"/>
      </top>
      <bottom style="dashDotDot">
        <color indexed="64"/>
      </bottom>
      <diagonal/>
    </border>
    <border>
      <left style="thin">
        <color rgb="FFCCCCCC"/>
      </left>
      <right style="thin">
        <color rgb="FFCCCCCC"/>
      </right>
      <top style="thin">
        <color rgb="FFCCCCCC"/>
      </top>
      <bottom style="thin">
        <color rgb="FFCCCCCC"/>
      </bottom>
      <diagonal/>
    </border>
    <border>
      <left style="hair">
        <color theme="1"/>
      </left>
      <right/>
      <top style="hair">
        <color theme="1"/>
      </top>
      <bottom style="hair">
        <color theme="1"/>
      </bottom>
      <diagonal/>
    </border>
    <border>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s>
  <cellStyleXfs count="2915">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7"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6" fontId="4" fillId="0" borderId="0" applyFont="0" applyFill="0" applyBorder="0" applyAlignment="0" applyProtection="0"/>
    <xf numFmtId="9" fontId="4" fillId="0" borderId="0" applyFont="0" applyFill="0" applyBorder="0" applyAlignment="0" applyProtection="0"/>
    <xf numFmtId="0" fontId="13" fillId="0" borderId="0"/>
    <xf numFmtId="166" fontId="4" fillId="0" borderId="0" applyFont="0" applyFill="0" applyBorder="0" applyAlignment="0" applyProtection="0"/>
    <xf numFmtId="41" fontId="1" fillId="0" borderId="0" applyFont="0" applyFill="0" applyBorder="0" applyAlignment="0" applyProtection="0"/>
    <xf numFmtId="0" fontId="1" fillId="0" borderId="0"/>
    <xf numFmtId="0" fontId="13" fillId="0" borderId="0"/>
    <xf numFmtId="0" fontId="13" fillId="0" borderId="0"/>
    <xf numFmtId="0" fontId="27" fillId="0" borderId="0"/>
    <xf numFmtId="0" fontId="13" fillId="0" borderId="0"/>
    <xf numFmtId="0" fontId="37" fillId="12" borderId="0" applyNumberFormat="0" applyBorder="0" applyAlignment="0" applyProtection="0"/>
    <xf numFmtId="0" fontId="13" fillId="0" borderId="0"/>
    <xf numFmtId="9" fontId="13" fillId="0" borderId="0" applyFont="0" applyFill="0" applyBorder="0" applyAlignment="0" applyProtection="0"/>
    <xf numFmtId="0" fontId="79" fillId="0" borderId="0" applyNumberFormat="0" applyFill="0" applyBorder="0" applyAlignment="0" applyProtection="0"/>
    <xf numFmtId="0" fontId="80" fillId="0" borderId="81" applyNumberFormat="0" applyFill="0" applyAlignment="0" applyProtection="0"/>
    <xf numFmtId="0" fontId="81" fillId="0" borderId="82" applyNumberFormat="0" applyFill="0" applyAlignment="0" applyProtection="0"/>
    <xf numFmtId="0" fontId="82" fillId="0" borderId="83" applyNumberFormat="0" applyFill="0" applyAlignment="0" applyProtection="0"/>
    <xf numFmtId="0" fontId="82" fillId="0" borderId="0" applyNumberFormat="0" applyFill="0" applyBorder="0" applyAlignment="0" applyProtection="0"/>
    <xf numFmtId="0" fontId="83" fillId="31" borderId="0" applyNumberFormat="0" applyBorder="0" applyAlignment="0" applyProtection="0"/>
    <xf numFmtId="0" fontId="84" fillId="32" borderId="0" applyNumberFormat="0" applyBorder="0" applyAlignment="0" applyProtection="0"/>
    <xf numFmtId="0" fontId="85" fillId="33" borderId="84" applyNumberFormat="0" applyAlignment="0" applyProtection="0"/>
    <xf numFmtId="0" fontId="86" fillId="34" borderId="85" applyNumberFormat="0" applyAlignment="0" applyProtection="0"/>
    <xf numFmtId="0" fontId="87" fillId="34" borderId="84" applyNumberFormat="0" applyAlignment="0" applyProtection="0"/>
    <xf numFmtId="0" fontId="88" fillId="0" borderId="86" applyNumberFormat="0" applyFill="0" applyAlignment="0" applyProtection="0"/>
    <xf numFmtId="0" fontId="89" fillId="35" borderId="87" applyNumberFormat="0" applyAlignment="0" applyProtection="0"/>
    <xf numFmtId="0" fontId="90" fillId="0" borderId="0" applyNumberFormat="0" applyFill="0" applyBorder="0" applyAlignment="0" applyProtection="0"/>
    <xf numFmtId="0" fontId="1" fillId="36" borderId="88" applyNumberFormat="0" applyFont="0" applyAlignment="0" applyProtection="0"/>
    <xf numFmtId="0" fontId="91" fillId="0" borderId="0" applyNumberFormat="0" applyFill="0" applyBorder="0" applyAlignment="0" applyProtection="0"/>
    <xf numFmtId="0" fontId="92" fillId="0" borderId="89" applyNumberFormat="0" applyFill="0" applyAlignment="0" applyProtection="0"/>
    <xf numFmtId="0" fontId="6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64"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4"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64"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64"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64"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176" fontId="1" fillId="0" borderId="0" applyFont="0" applyFill="0" applyBorder="0" applyAlignment="0" applyProtection="0"/>
    <xf numFmtId="177" fontId="93" fillId="0" borderId="0" applyBorder="0" applyProtection="0"/>
    <xf numFmtId="176"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43" fontId="1"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4" fillId="0" borderId="0" applyFont="0" applyFill="0" applyBorder="0" applyAlignment="0" applyProtection="0"/>
    <xf numFmtId="166" fontId="4"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3" fillId="0" borderId="0"/>
    <xf numFmtId="0" fontId="13" fillId="0" borderId="0"/>
    <xf numFmtId="0" fontId="13" fillId="0" borderId="0"/>
    <xf numFmtId="0" fontId="1" fillId="0" borderId="0"/>
    <xf numFmtId="0" fontId="4" fillId="0" borderId="0"/>
    <xf numFmtId="0" fontId="4" fillId="0" borderId="0"/>
    <xf numFmtId="178" fontId="4" fillId="0" borderId="0"/>
    <xf numFmtId="9" fontId="4" fillId="0" borderId="0" applyFont="0" applyFill="0" applyBorder="0" applyAlignment="0" applyProtection="0"/>
    <xf numFmtId="42" fontId="1"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2" fillId="0" borderId="0"/>
    <xf numFmtId="43" fontId="2" fillId="0" borderId="0" applyFont="0" applyFill="0" applyBorder="0" applyAlignment="0" applyProtection="0"/>
    <xf numFmtId="176" fontId="4"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94" fillId="0" borderId="0"/>
    <xf numFmtId="0" fontId="93" fillId="0" borderId="0"/>
    <xf numFmtId="43"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9" fontId="93" fillId="0" borderId="0" applyBorder="0" applyProtection="0"/>
    <xf numFmtId="9" fontId="93" fillId="0" borderId="0" applyFont="0" applyFill="0" applyBorder="0" applyAlignment="0" applyProtection="0"/>
    <xf numFmtId="0" fontId="1" fillId="0" borderId="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64" fillId="4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64" fillId="44" borderId="0" applyNumberFormat="0" applyBorder="0" applyAlignment="0" applyProtection="0"/>
    <xf numFmtId="176" fontId="1" fillId="0" borderId="0" applyFont="0" applyFill="0" applyBorder="0" applyAlignment="0" applyProtection="0"/>
    <xf numFmtId="0" fontId="64" fillId="48" borderId="0" applyNumberFormat="0" applyBorder="0" applyAlignment="0" applyProtection="0"/>
    <xf numFmtId="0" fontId="64" fillId="52" borderId="0" applyNumberFormat="0" applyBorder="0" applyAlignment="0" applyProtection="0"/>
    <xf numFmtId="0" fontId="64" fillId="56" borderId="0" applyNumberFormat="0" applyBorder="0" applyAlignment="0" applyProtection="0"/>
    <xf numFmtId="0" fontId="64" fillId="6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 fillId="0" borderId="0"/>
    <xf numFmtId="0" fontId="2"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76" fontId="4" fillId="0" borderId="0" applyFont="0" applyFill="0" applyBorder="0" applyAlignment="0" applyProtection="0"/>
    <xf numFmtId="0" fontId="13" fillId="0" borderId="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176" fontId="4"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76"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93" fillId="0" borderId="0"/>
    <xf numFmtId="0" fontId="93" fillId="0" borderId="0"/>
    <xf numFmtId="0" fontId="93" fillId="0" borderId="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43" fontId="4" fillId="0" borderId="0" applyFont="0" applyFill="0" applyBorder="0" applyAlignment="0" applyProtection="0"/>
    <xf numFmtId="0" fontId="2" fillId="0" borderId="0"/>
    <xf numFmtId="0" fontId="13" fillId="0" borderId="0"/>
    <xf numFmtId="41" fontId="13" fillId="0" borderId="0" applyFont="0" applyFill="0" applyBorder="0" applyAlignment="0" applyProtection="0"/>
    <xf numFmtId="0" fontId="13" fillId="0" borderId="0"/>
    <xf numFmtId="0" fontId="13" fillId="0" borderId="0"/>
    <xf numFmtId="0" fontId="13" fillId="0" borderId="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42" fontId="2" fillId="0" borderId="0" applyFont="0" applyFill="0" applyBorder="0" applyAlignment="0" applyProtection="0"/>
    <xf numFmtId="0" fontId="13" fillId="0" borderId="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174"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xf numFmtId="41" fontId="1" fillId="0" borderId="0" applyFont="0" applyFill="0" applyBorder="0" applyAlignment="0" applyProtection="0"/>
    <xf numFmtId="178" fontId="4" fillId="0" borderId="0"/>
    <xf numFmtId="43" fontId="1" fillId="0" borderId="0" applyFont="0" applyFill="0" applyBorder="0" applyAlignment="0" applyProtection="0"/>
    <xf numFmtId="0" fontId="98" fillId="0" borderId="0"/>
    <xf numFmtId="0" fontId="13" fillId="0" borderId="0"/>
    <xf numFmtId="0" fontId="1" fillId="0" borderId="0"/>
    <xf numFmtId="43" fontId="98"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176"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6"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 fillId="0" borderId="0"/>
    <xf numFmtId="0" fontId="4" fillId="0" borderId="0"/>
    <xf numFmtId="43" fontId="98"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3" fillId="0" borderId="0"/>
    <xf numFmtId="43" fontId="1" fillId="0" borderId="0" applyFont="0" applyFill="0" applyBorder="0" applyAlignment="0" applyProtection="0"/>
    <xf numFmtId="0" fontId="79" fillId="0" borderId="0" applyNumberFormat="0" applyFill="0" applyBorder="0" applyAlignment="0" applyProtection="0"/>
    <xf numFmtId="176" fontId="1" fillId="0" borderId="0" applyFont="0" applyFill="0" applyBorder="0" applyAlignment="0" applyProtection="0"/>
    <xf numFmtId="0" fontId="82" fillId="0" borderId="0" applyNumberFormat="0" applyFill="0" applyBorder="0" applyAlignment="0" applyProtection="0"/>
    <xf numFmtId="0" fontId="83" fillId="31" borderId="0" applyNumberFormat="0" applyBorder="0" applyAlignment="0" applyProtection="0"/>
    <xf numFmtId="0" fontId="84" fillId="32" borderId="0" applyNumberFormat="0" applyBorder="0" applyAlignment="0" applyProtection="0"/>
    <xf numFmtId="0" fontId="37" fillId="12" borderId="0" applyNumberFormat="0" applyBorder="0" applyAlignment="0" applyProtection="0"/>
    <xf numFmtId="0" fontId="90" fillId="0" borderId="0" applyNumberFormat="0" applyFill="0" applyBorder="0" applyAlignment="0" applyProtection="0"/>
    <xf numFmtId="0" fontId="1" fillId="36" borderId="88" applyNumberFormat="0" applyFont="0" applyAlignment="0" applyProtection="0"/>
    <xf numFmtId="0" fontId="91" fillId="0" borderId="0" applyNumberFormat="0" applyFill="0" applyBorder="0" applyAlignment="0" applyProtection="0"/>
    <xf numFmtId="0" fontId="6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64"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4"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64"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64"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64"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3" fillId="0" borderId="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0" fontId="1" fillId="0" borderId="0"/>
    <xf numFmtId="0" fontId="1" fillId="0" borderId="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0" fontId="1" fillId="0" borderId="0"/>
    <xf numFmtId="42"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6" borderId="88"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0" fontId="13" fillId="0" borderId="0"/>
    <xf numFmtId="0" fontId="98" fillId="0" borderId="0"/>
    <xf numFmtId="0" fontId="1" fillId="0" borderId="0"/>
    <xf numFmtId="43" fontId="98"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176"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0" fontId="1" fillId="36" borderId="88"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98"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1" fontId="13" fillId="0" borderId="0" applyFont="0" applyFill="0" applyBorder="0" applyAlignment="0" applyProtection="0"/>
    <xf numFmtId="0" fontId="98" fillId="0" borderId="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42" fontId="1" fillId="0" borderId="0" applyFont="0" applyFill="0" applyBorder="0" applyAlignment="0" applyProtection="0"/>
    <xf numFmtId="0" fontId="1" fillId="0" borderId="0"/>
    <xf numFmtId="43" fontId="98"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176"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98" fillId="0" borderId="0" applyFont="0" applyFill="0" applyBorder="0" applyAlignment="0" applyProtection="0"/>
    <xf numFmtId="42"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0" fontId="1" fillId="36" borderId="88"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0" fontId="1" fillId="0" borderId="0"/>
    <xf numFmtId="0" fontId="1" fillId="0" borderId="0"/>
    <xf numFmtId="176"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2"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6" borderId="88"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1" fontId="13" fillId="0" borderId="0" applyFont="0" applyFill="0" applyBorder="0" applyAlignment="0" applyProtection="0"/>
    <xf numFmtId="0" fontId="98" fillId="0" borderId="0"/>
    <xf numFmtId="0" fontId="1" fillId="0" borderId="0"/>
    <xf numFmtId="43" fontId="98"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176"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0" fontId="1" fillId="36" borderId="88"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3"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98"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1" fontId="13"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98"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3"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99" fillId="66" borderId="109" applyNumberFormat="0" applyAlignment="0" applyProtection="0">
      <alignment horizontal="left" vertical="center" indent="1"/>
    </xf>
    <xf numFmtId="43" fontId="1" fillId="0" borderId="0" applyFont="0" applyFill="0" applyBorder="0" applyAlignment="0" applyProtection="0"/>
    <xf numFmtId="41" fontId="1" fillId="0" borderId="0" applyFont="0" applyFill="0" applyBorder="0" applyAlignment="0" applyProtection="0"/>
  </cellStyleXfs>
  <cellXfs count="836">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Protection="1">
      <protection hidden="1"/>
    </xf>
    <xf numFmtId="0" fontId="9" fillId="0" borderId="0" xfId="0" applyFont="1" applyAlignment="1" applyProtection="1">
      <alignment horizontal="center"/>
      <protection hidden="1"/>
    </xf>
    <xf numFmtId="0" fontId="10" fillId="0" borderId="0" xfId="0" applyFont="1" applyProtection="1">
      <protection hidden="1"/>
    </xf>
    <xf numFmtId="0" fontId="2" fillId="0" borderId="0" xfId="0" applyFont="1" applyAlignment="1" applyProtection="1">
      <alignment horizontal="left" vertical="top"/>
      <protection hidden="1"/>
    </xf>
    <xf numFmtId="0" fontId="7" fillId="0" borderId="0" xfId="0" applyFont="1" applyAlignment="1" applyProtection="1">
      <alignment horizontal="left" vertical="top"/>
      <protection hidden="1"/>
    </xf>
    <xf numFmtId="0" fontId="2" fillId="0" borderId="0" xfId="0" applyFont="1" applyAlignment="1" applyProtection="1">
      <alignment horizontal="justify" vertical="center" wrapText="1"/>
      <protection hidden="1"/>
    </xf>
    <xf numFmtId="0" fontId="14" fillId="0" borderId="0" xfId="0" applyFont="1" applyAlignment="1" applyProtection="1">
      <alignment vertical="center"/>
      <protection hidden="1"/>
    </xf>
    <xf numFmtId="0" fontId="8" fillId="0" borderId="0" xfId="0" applyFont="1" applyProtection="1">
      <protection hidden="1"/>
    </xf>
    <xf numFmtId="0" fontId="5" fillId="0" borderId="0" xfId="0" applyFont="1" applyAlignment="1" applyProtection="1">
      <alignment horizontal="justify" vertical="top" wrapText="1"/>
      <protection hidden="1"/>
    </xf>
    <xf numFmtId="0" fontId="2" fillId="0" borderId="0" xfId="0" applyFont="1" applyAlignment="1" applyProtection="1">
      <alignment horizontal="justify" vertical="top" wrapText="1"/>
      <protection hidden="1"/>
    </xf>
    <xf numFmtId="0" fontId="11" fillId="0" borderId="0" xfId="0" applyFont="1" applyAlignment="1" applyProtection="1">
      <alignment horizontal="center" vertical="center" wrapText="1"/>
      <protection hidden="1"/>
    </xf>
    <xf numFmtId="0" fontId="2" fillId="0" borderId="2" xfId="0" applyFont="1" applyBorder="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2" xfId="0" applyFont="1" applyBorder="1" applyAlignment="1" applyProtection="1">
      <alignment vertical="center" wrapText="1"/>
      <protection hidden="1"/>
    </xf>
    <xf numFmtId="0" fontId="2" fillId="0" borderId="0" xfId="0" applyFont="1" applyAlignment="1" applyProtection="1">
      <alignment vertical="center" wrapText="1"/>
      <protection hidden="1"/>
    </xf>
    <xf numFmtId="0" fontId="14" fillId="0" borderId="2" xfId="0" applyFont="1" applyBorder="1" applyAlignment="1" applyProtection="1">
      <alignment horizontal="center" vertical="center"/>
      <protection hidden="1"/>
    </xf>
    <xf numFmtId="0" fontId="16" fillId="0" borderId="0" xfId="0" applyFont="1" applyProtection="1">
      <protection hidden="1"/>
    </xf>
    <xf numFmtId="0" fontId="17" fillId="0" borderId="0" xfId="0" applyFont="1" applyProtection="1">
      <protection hidden="1"/>
    </xf>
    <xf numFmtId="0" fontId="22" fillId="2" borderId="0" xfId="0" applyFont="1" applyFill="1" applyProtection="1">
      <protection hidden="1"/>
    </xf>
    <xf numFmtId="0" fontId="23" fillId="2" borderId="0" xfId="0" applyFont="1" applyFill="1" applyProtection="1">
      <protection hidden="1"/>
    </xf>
    <xf numFmtId="0" fontId="22" fillId="0" borderId="0" xfId="0" applyFont="1"/>
    <xf numFmtId="0" fontId="22" fillId="2" borderId="0" xfId="0" applyFont="1" applyFill="1"/>
    <xf numFmtId="0" fontId="22" fillId="0" borderId="0" xfId="0" applyFont="1" applyAlignment="1" applyProtection="1">
      <alignment horizontal="center" vertical="center" wrapText="1"/>
      <protection hidden="1"/>
    </xf>
    <xf numFmtId="0" fontId="22" fillId="0" borderId="0" xfId="0" applyFont="1" applyProtection="1">
      <protection hidden="1"/>
    </xf>
    <xf numFmtId="0" fontId="22" fillId="2" borderId="0" xfId="0" applyFont="1" applyFill="1" applyAlignment="1" applyProtection="1">
      <alignment horizontal="center" vertical="center" wrapText="1"/>
      <protection hidden="1"/>
    </xf>
    <xf numFmtId="0" fontId="23" fillId="0" borderId="0" xfId="0" applyFont="1" applyAlignment="1" applyProtection="1">
      <alignment horizontal="center" vertical="center"/>
      <protection hidden="1"/>
    </xf>
    <xf numFmtId="0" fontId="23" fillId="0" borderId="0" xfId="0" applyFont="1" applyAlignment="1" applyProtection="1">
      <alignment horizontal="center" vertical="center" wrapText="1"/>
      <protection hidden="1"/>
    </xf>
    <xf numFmtId="0" fontId="23" fillId="0" borderId="0" xfId="0" applyFont="1" applyProtection="1">
      <protection hidden="1"/>
    </xf>
    <xf numFmtId="0" fontId="23" fillId="2" borderId="0" xfId="0" applyFont="1" applyFill="1"/>
    <xf numFmtId="0" fontId="23" fillId="2" borderId="0" xfId="0" applyFont="1" applyFill="1" applyAlignment="1" applyProtection="1">
      <alignment horizontal="center" vertical="center"/>
      <protection hidden="1"/>
    </xf>
    <xf numFmtId="0" fontId="19" fillId="0" borderId="16" xfId="0" applyFont="1" applyBorder="1" applyAlignment="1" applyProtection="1">
      <alignment horizontal="justify" vertical="center" wrapText="1"/>
      <protection hidden="1"/>
    </xf>
    <xf numFmtId="0" fontId="19" fillId="0" borderId="18" xfId="0" applyFont="1" applyBorder="1" applyAlignment="1" applyProtection="1">
      <alignment horizontal="justify" vertical="center" wrapText="1"/>
      <protection hidden="1"/>
    </xf>
    <xf numFmtId="0" fontId="24" fillId="0" borderId="18" xfId="0" applyFont="1" applyBorder="1" applyAlignment="1" applyProtection="1">
      <alignment horizontal="justify" vertical="center" wrapText="1"/>
      <protection hidden="1"/>
    </xf>
    <xf numFmtId="0" fontId="19" fillId="0" borderId="20" xfId="0" applyFont="1" applyBorder="1" applyAlignment="1" applyProtection="1">
      <alignment horizontal="justify" vertical="center" wrapText="1"/>
      <protection hidden="1"/>
    </xf>
    <xf numFmtId="0" fontId="25" fillId="0" borderId="0" xfId="0" applyFont="1" applyAlignment="1">
      <alignment horizontal="center" vertical="center"/>
    </xf>
    <xf numFmtId="0" fontId="25" fillId="0" borderId="0" xfId="0" applyFont="1" applyAlignment="1">
      <alignment horizontal="left" vertical="center" wrapText="1" indent="1"/>
    </xf>
    <xf numFmtId="0" fontId="25" fillId="0" borderId="0" xfId="0" applyFont="1" applyAlignment="1">
      <alignment horizontal="left" vertical="center" indent="1"/>
    </xf>
    <xf numFmtId="0" fontId="0" fillId="2" borderId="0" xfId="0" applyFill="1"/>
    <xf numFmtId="0" fontId="25" fillId="2" borderId="0" xfId="0" applyFont="1" applyFill="1" applyAlignment="1">
      <alignment horizontal="left" vertical="center" indent="1"/>
    </xf>
    <xf numFmtId="0" fontId="25" fillId="2" borderId="1" xfId="0" applyFont="1" applyFill="1" applyBorder="1" applyAlignment="1">
      <alignment horizontal="center" vertical="center"/>
    </xf>
    <xf numFmtId="0" fontId="25" fillId="2" borderId="1" xfId="0" applyFont="1" applyFill="1" applyBorder="1" applyAlignment="1">
      <alignment horizontal="left" vertical="center" wrapText="1" indent="1"/>
    </xf>
    <xf numFmtId="0" fontId="26" fillId="2" borderId="1" xfId="0" applyFont="1" applyFill="1" applyBorder="1" applyAlignment="1">
      <alignment horizontal="center" vertical="center"/>
    </xf>
    <xf numFmtId="0" fontId="26" fillId="2" borderId="1" xfId="0" applyFont="1" applyFill="1" applyBorder="1" applyAlignment="1">
      <alignment horizontal="left" vertical="center" wrapText="1" indent="1"/>
    </xf>
    <xf numFmtId="0" fontId="25" fillId="0" borderId="1" xfId="0" applyFont="1" applyBorder="1" applyAlignment="1">
      <alignment horizontal="left" vertical="center" wrapText="1" indent="1"/>
    </xf>
    <xf numFmtId="0" fontId="25" fillId="2" borderId="0" xfId="0" applyFont="1" applyFill="1" applyAlignment="1">
      <alignment horizontal="center" vertical="center"/>
    </xf>
    <xf numFmtId="0" fontId="25" fillId="2" borderId="0" xfId="0" applyFont="1" applyFill="1" applyAlignment="1">
      <alignment horizontal="left" vertical="center" wrapText="1" indent="1"/>
    </xf>
    <xf numFmtId="0" fontId="0" fillId="0" borderId="23" xfId="0" applyBorder="1"/>
    <xf numFmtId="0" fontId="0" fillId="0" borderId="1" xfId="0" applyBorder="1"/>
    <xf numFmtId="0" fontId="28" fillId="7" borderId="1" xfId="14" applyFont="1" applyFill="1" applyBorder="1" applyAlignment="1">
      <alignment horizontal="center" vertical="center"/>
    </xf>
    <xf numFmtId="0" fontId="28" fillId="7" borderId="1" xfId="14" applyFont="1" applyFill="1" applyBorder="1" applyAlignment="1">
      <alignment horizontal="center" wrapText="1"/>
    </xf>
    <xf numFmtId="0" fontId="29" fillId="9" borderId="29" xfId="16" applyFont="1" applyFill="1" applyBorder="1" applyAlignment="1">
      <alignment horizontal="center" vertical="center"/>
    </xf>
    <xf numFmtId="0" fontId="29" fillId="9" borderId="30" xfId="16" applyFont="1" applyFill="1" applyBorder="1" applyAlignment="1">
      <alignment horizontal="center" vertical="center"/>
    </xf>
    <xf numFmtId="0" fontId="29" fillId="9" borderId="31" xfId="16" applyFont="1" applyFill="1" applyBorder="1" applyAlignment="1">
      <alignment horizontal="center" vertical="center"/>
    </xf>
    <xf numFmtId="0" fontId="28" fillId="7" borderId="1" xfId="14" applyFont="1" applyFill="1" applyBorder="1" applyAlignment="1">
      <alignment horizontal="center" vertical="center" wrapText="1"/>
    </xf>
    <xf numFmtId="3" fontId="28" fillId="0" borderId="1" xfId="14" applyNumberFormat="1" applyFont="1" applyBorder="1" applyAlignment="1">
      <alignment horizontal="right"/>
    </xf>
    <xf numFmtId="0" fontId="29" fillId="9" borderId="33" xfId="16" applyFont="1" applyFill="1" applyBorder="1" applyAlignment="1">
      <alignment horizontal="center" vertical="center" wrapText="1"/>
    </xf>
    <xf numFmtId="0" fontId="29" fillId="9" borderId="34" xfId="16" applyFont="1" applyFill="1" applyBorder="1" applyAlignment="1">
      <alignment horizontal="center" vertical="center" wrapText="1"/>
    </xf>
    <xf numFmtId="0" fontId="29" fillId="9" borderId="35" xfId="16" applyFont="1" applyFill="1" applyBorder="1" applyAlignment="1">
      <alignment horizontal="center" vertical="center" wrapText="1"/>
    </xf>
    <xf numFmtId="0" fontId="28" fillId="10" borderId="36" xfId="16" applyFont="1" applyFill="1" applyBorder="1"/>
    <xf numFmtId="0" fontId="30" fillId="10" borderId="37" xfId="16" applyFont="1" applyFill="1" applyBorder="1" applyAlignment="1">
      <alignment horizontal="center"/>
    </xf>
    <xf numFmtId="0" fontId="30" fillId="10" borderId="0" xfId="16" applyFont="1" applyFill="1" applyAlignment="1">
      <alignment horizontal="center"/>
    </xf>
    <xf numFmtId="0" fontId="30" fillId="10" borderId="38" xfId="16" applyFont="1" applyFill="1" applyBorder="1" applyAlignment="1">
      <alignment horizontal="center"/>
    </xf>
    <xf numFmtId="3" fontId="30" fillId="0" borderId="1" xfId="14" applyNumberFormat="1" applyFont="1" applyBorder="1"/>
    <xf numFmtId="0" fontId="28" fillId="2" borderId="1" xfId="16" applyFont="1" applyFill="1" applyBorder="1" applyAlignment="1">
      <alignment horizontal="center"/>
    </xf>
    <xf numFmtId="3" fontId="28" fillId="2" borderId="1" xfId="10" applyNumberFormat="1" applyFont="1" applyFill="1" applyBorder="1" applyAlignment="1">
      <alignment horizontal="right"/>
    </xf>
    <xf numFmtId="0" fontId="30" fillId="2" borderId="1" xfId="16" applyFont="1" applyFill="1" applyBorder="1" applyAlignment="1">
      <alignment horizontal="center"/>
    </xf>
    <xf numFmtId="3" fontId="30" fillId="2" borderId="1" xfId="10" applyNumberFormat="1" applyFont="1" applyFill="1" applyBorder="1"/>
    <xf numFmtId="0" fontId="28" fillId="0" borderId="1" xfId="14" applyFont="1" applyBorder="1" applyAlignment="1">
      <alignment horizontal="center"/>
    </xf>
    <xf numFmtId="0" fontId="30" fillId="0" borderId="43" xfId="16" applyFont="1" applyBorder="1" applyAlignment="1">
      <alignment horizontal="center"/>
    </xf>
    <xf numFmtId="3" fontId="30" fillId="0" borderId="33" xfId="16" applyNumberFormat="1" applyFont="1" applyBorder="1"/>
    <xf numFmtId="3" fontId="30" fillId="0" borderId="34" xfId="16" applyNumberFormat="1" applyFont="1" applyBorder="1"/>
    <xf numFmtId="3" fontId="30" fillId="0" borderId="35" xfId="16" applyNumberFormat="1" applyFont="1" applyBorder="1"/>
    <xf numFmtId="0" fontId="30" fillId="0" borderId="0" xfId="15" applyFont="1"/>
    <xf numFmtId="0" fontId="30" fillId="0" borderId="0" xfId="15" applyFont="1" applyAlignment="1">
      <alignment vertical="center"/>
    </xf>
    <xf numFmtId="3" fontId="28" fillId="8" borderId="0" xfId="15" applyNumberFormat="1" applyFont="1" applyFill="1" applyAlignment="1">
      <alignment vertical="center"/>
    </xf>
    <xf numFmtId="0" fontId="30" fillId="0" borderId="1" xfId="14" applyFont="1" applyBorder="1" applyAlignment="1">
      <alignment horizontal="justify" vertical="center" wrapText="1"/>
    </xf>
    <xf numFmtId="0" fontId="30" fillId="0" borderId="1" xfId="15" applyFont="1" applyBorder="1" applyAlignment="1">
      <alignment vertical="center"/>
    </xf>
    <xf numFmtId="0" fontId="30" fillId="0" borderId="1" xfId="15" applyFont="1" applyBorder="1" applyAlignment="1">
      <alignment horizontal="center" vertical="center"/>
    </xf>
    <xf numFmtId="0" fontId="30" fillId="0" borderId="0" xfId="14" applyFont="1"/>
    <xf numFmtId="0" fontId="28" fillId="0" borderId="37" xfId="16" applyFont="1" applyBorder="1" applyAlignment="1">
      <alignment horizontal="center" vertical="center" wrapText="1"/>
    </xf>
    <xf numFmtId="0" fontId="28" fillId="0" borderId="0" xfId="16" applyFont="1" applyAlignment="1">
      <alignment horizontal="center" vertical="center" wrapText="1"/>
    </xf>
    <xf numFmtId="0" fontId="28" fillId="0" borderId="38" xfId="16" applyFont="1" applyBorder="1" applyAlignment="1">
      <alignment horizontal="center" vertical="center" wrapText="1"/>
    </xf>
    <xf numFmtId="0" fontId="30" fillId="0" borderId="1" xfId="14" applyFont="1" applyBorder="1"/>
    <xf numFmtId="0" fontId="30" fillId="0" borderId="1" xfId="15" applyFont="1" applyBorder="1"/>
    <xf numFmtId="0" fontId="30" fillId="0" borderId="1" xfId="0" applyFont="1" applyBorder="1" applyAlignment="1">
      <alignment vertical="center" wrapText="1"/>
    </xf>
    <xf numFmtId="0" fontId="30" fillId="0" borderId="1" xfId="15" applyFont="1" applyBorder="1" applyAlignment="1">
      <alignment vertical="center" wrapText="1"/>
    </xf>
    <xf numFmtId="0" fontId="31" fillId="11" borderId="1" xfId="0" applyFont="1" applyFill="1" applyBorder="1" applyAlignment="1">
      <alignment horizontal="justify" vertical="center" wrapText="1"/>
    </xf>
    <xf numFmtId="0" fontId="30" fillId="0" borderId="0" xfId="15" applyFont="1" applyAlignment="1">
      <alignment horizontal="center" vertical="center"/>
    </xf>
    <xf numFmtId="0" fontId="29" fillId="9" borderId="29" xfId="16" applyFont="1" applyFill="1" applyBorder="1" applyAlignment="1">
      <alignment horizontal="centerContinuous" vertical="center"/>
    </xf>
    <xf numFmtId="0" fontId="29" fillId="9" borderId="30" xfId="16" applyFont="1" applyFill="1" applyBorder="1" applyAlignment="1">
      <alignment horizontal="centerContinuous" vertical="center"/>
    </xf>
    <xf numFmtId="0" fontId="29" fillId="9" borderId="31" xfId="16" applyFont="1" applyFill="1" applyBorder="1" applyAlignment="1">
      <alignment horizontal="centerContinuous" vertical="center"/>
    </xf>
    <xf numFmtId="0" fontId="28" fillId="0" borderId="43" xfId="16" applyFont="1" applyBorder="1" applyAlignment="1">
      <alignment horizontal="center"/>
    </xf>
    <xf numFmtId="3" fontId="28" fillId="0" borderId="33" xfId="16" applyNumberFormat="1" applyFont="1" applyBorder="1" applyAlignment="1">
      <alignment horizontal="right"/>
    </xf>
    <xf numFmtId="3" fontId="28" fillId="0" borderId="34" xfId="16" applyNumberFormat="1" applyFont="1" applyBorder="1" applyAlignment="1">
      <alignment horizontal="right"/>
    </xf>
    <xf numFmtId="3" fontId="28" fillId="0" borderId="35" xfId="16" applyNumberFormat="1" applyFont="1" applyBorder="1" applyAlignment="1">
      <alignment horizontal="right"/>
    </xf>
    <xf numFmtId="0" fontId="31" fillId="0" borderId="1" xfId="0" applyFont="1" applyBorder="1" applyAlignment="1">
      <alignment horizontal="justify" vertical="center" wrapText="1"/>
    </xf>
    <xf numFmtId="0" fontId="28" fillId="0" borderId="0" xfId="15" applyFont="1" applyAlignment="1">
      <alignment vertical="center"/>
    </xf>
    <xf numFmtId="0" fontId="30" fillId="0" borderId="1" xfId="14" applyFont="1" applyBorder="1" applyAlignment="1">
      <alignment vertical="center"/>
    </xf>
    <xf numFmtId="0" fontId="30" fillId="0" borderId="21" xfId="15" applyFont="1" applyBorder="1" applyAlignment="1">
      <alignment vertical="center"/>
    </xf>
    <xf numFmtId="0" fontId="30" fillId="0" borderId="2" xfId="15" applyFont="1" applyBorder="1" applyAlignment="1">
      <alignment vertical="center"/>
    </xf>
    <xf numFmtId="0" fontId="30" fillId="0" borderId="1" xfId="14" applyFont="1" applyBorder="1" applyAlignment="1">
      <alignment wrapText="1"/>
    </xf>
    <xf numFmtId="0" fontId="32" fillId="0" borderId="1" xfId="0" applyFont="1" applyBorder="1" applyAlignment="1">
      <alignment wrapText="1"/>
    </xf>
    <xf numFmtId="0" fontId="28" fillId="6" borderId="1" xfId="14" applyFont="1" applyFill="1" applyBorder="1" applyAlignment="1">
      <alignment horizontal="center" vertical="center"/>
    </xf>
    <xf numFmtId="0" fontId="28" fillId="6" borderId="1" xfId="15" applyFont="1" applyFill="1" applyBorder="1" applyAlignment="1">
      <alignment horizontal="center"/>
    </xf>
    <xf numFmtId="0" fontId="5" fillId="0" borderId="2" xfId="4" applyFont="1" applyFill="1" applyBorder="1" applyAlignment="1" applyProtection="1">
      <alignment horizontal="left" vertical="center" wrapText="1"/>
      <protection hidden="1"/>
    </xf>
    <xf numFmtId="0" fontId="2" fillId="0" borderId="0" xfId="0" applyFont="1" applyAlignment="1" applyProtection="1">
      <alignment horizontal="left"/>
      <protection hidden="1"/>
    </xf>
    <xf numFmtId="0" fontId="2" fillId="2" borderId="0" xfId="0" applyFont="1" applyFill="1" applyAlignment="1" applyProtection="1">
      <alignment horizontal="left"/>
      <protection hidden="1"/>
    </xf>
    <xf numFmtId="0" fontId="33" fillId="0" borderId="15" xfId="0" applyFont="1" applyBorder="1" applyAlignment="1" applyProtection="1">
      <alignment horizontal="center" vertical="center" wrapText="1"/>
      <protection hidden="1"/>
    </xf>
    <xf numFmtId="0" fontId="33" fillId="0" borderId="17" xfId="0" applyFont="1" applyBorder="1" applyAlignment="1" applyProtection="1">
      <alignment horizontal="center" vertical="center" wrapText="1"/>
      <protection hidden="1"/>
    </xf>
    <xf numFmtId="0" fontId="33" fillId="0" borderId="17" xfId="0" applyFont="1" applyBorder="1" applyAlignment="1" applyProtection="1">
      <alignment horizontal="center" vertical="center" readingOrder="1"/>
      <protection hidden="1"/>
    </xf>
    <xf numFmtId="0" fontId="34" fillId="0" borderId="17" xfId="0" applyFont="1" applyBorder="1" applyAlignment="1" applyProtection="1">
      <alignment horizontal="center" vertical="center" wrapText="1"/>
      <protection hidden="1"/>
    </xf>
    <xf numFmtId="0" fontId="33" fillId="0" borderId="19" xfId="0" applyFont="1" applyBorder="1" applyAlignment="1" applyProtection="1">
      <alignment horizontal="center" vertical="center" readingOrder="1"/>
      <protection hidden="1"/>
    </xf>
    <xf numFmtId="0" fontId="22" fillId="0" borderId="2" xfId="0" applyFont="1" applyBorder="1" applyProtection="1">
      <protection hidden="1"/>
    </xf>
    <xf numFmtId="0" fontId="36" fillId="3" borderId="2" xfId="0" applyFont="1" applyFill="1"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13" fillId="0" borderId="0" xfId="0" applyFont="1" applyAlignment="1">
      <alignment horizontal="left" vertical="center"/>
    </xf>
    <xf numFmtId="0" fontId="13" fillId="2" borderId="0" xfId="0" applyFont="1" applyFill="1" applyAlignment="1">
      <alignment horizontal="left" vertical="center"/>
    </xf>
    <xf numFmtId="0" fontId="39" fillId="0" borderId="0" xfId="0" applyFont="1" applyAlignment="1">
      <alignment horizontal="center" vertical="center"/>
    </xf>
    <xf numFmtId="0" fontId="39" fillId="2" borderId="0" xfId="0" applyFont="1" applyFill="1" applyAlignment="1">
      <alignment horizontal="center" vertical="center"/>
    </xf>
    <xf numFmtId="0" fontId="40" fillId="2" borderId="0" xfId="0" applyFont="1" applyFill="1" applyAlignment="1" applyProtection="1">
      <alignment vertical="center"/>
      <protection hidden="1"/>
    </xf>
    <xf numFmtId="0" fontId="40" fillId="2" borderId="0" xfId="0" applyFont="1" applyFill="1" applyProtection="1">
      <protection hidden="1"/>
    </xf>
    <xf numFmtId="0" fontId="41" fillId="0" borderId="0" xfId="0" applyFont="1" applyAlignment="1">
      <alignment vertical="center"/>
    </xf>
    <xf numFmtId="0" fontId="41" fillId="0" borderId="46" xfId="0" applyFont="1" applyBorder="1" applyAlignment="1">
      <alignment vertical="center"/>
    </xf>
    <xf numFmtId="0" fontId="40" fillId="0" borderId="0" xfId="0" applyFont="1" applyAlignment="1" applyProtection="1">
      <alignment vertical="center"/>
      <protection hidden="1"/>
    </xf>
    <xf numFmtId="0" fontId="41" fillId="0" borderId="9" xfId="0" applyFont="1" applyBorder="1" applyAlignment="1">
      <alignment horizontal="center" vertical="center"/>
    </xf>
    <xf numFmtId="0" fontId="41" fillId="0" borderId="4" xfId="0" applyFont="1" applyBorder="1" applyAlignment="1">
      <alignment horizontal="center" vertical="center"/>
    </xf>
    <xf numFmtId="0" fontId="40" fillId="0" borderId="4" xfId="0" applyFont="1" applyBorder="1" applyAlignment="1">
      <alignment horizontal="center" vertical="center"/>
    </xf>
    <xf numFmtId="0" fontId="40" fillId="0" borderId="3" xfId="0" applyFont="1" applyBorder="1" applyAlignment="1">
      <alignment horizontal="right" vertical="center"/>
    </xf>
    <xf numFmtId="0" fontId="40" fillId="0" borderId="4" xfId="0" applyFont="1" applyBorder="1" applyAlignment="1">
      <alignment horizontal="right" vertical="center"/>
    </xf>
    <xf numFmtId="0" fontId="41" fillId="2" borderId="0" xfId="0" applyFont="1" applyFill="1" applyProtection="1">
      <protection hidden="1"/>
    </xf>
    <xf numFmtId="0" fontId="40" fillId="0" borderId="0" xfId="0" applyFont="1" applyProtection="1">
      <protection hidden="1"/>
    </xf>
    <xf numFmtId="0" fontId="43" fillId="2" borderId="0" xfId="0" applyFont="1" applyFill="1" applyAlignment="1" applyProtection="1">
      <alignment wrapText="1"/>
      <protection hidden="1"/>
    </xf>
    <xf numFmtId="0" fontId="44" fillId="2" borderId="0" xfId="0" applyFont="1" applyFill="1" applyAlignment="1" applyProtection="1">
      <alignment wrapText="1"/>
      <protection hidden="1"/>
    </xf>
    <xf numFmtId="0" fontId="43" fillId="2" borderId="0" xfId="0" applyFont="1" applyFill="1" applyAlignment="1" applyProtection="1">
      <alignment horizontal="center" wrapText="1"/>
      <protection hidden="1"/>
    </xf>
    <xf numFmtId="0" fontId="43" fillId="6" borderId="0" xfId="0" applyFont="1" applyFill="1" applyAlignment="1" applyProtection="1">
      <alignment horizontal="center" wrapText="1"/>
      <protection hidden="1"/>
    </xf>
    <xf numFmtId="0" fontId="47" fillId="2" borderId="0" xfId="0" applyFont="1" applyFill="1" applyProtection="1">
      <protection hidden="1"/>
    </xf>
    <xf numFmtId="0" fontId="47" fillId="6" borderId="0" xfId="0" applyFont="1" applyFill="1" applyProtection="1">
      <protection hidden="1"/>
    </xf>
    <xf numFmtId="0" fontId="48" fillId="4" borderId="0" xfId="0" applyFont="1" applyFill="1" applyProtection="1">
      <protection hidden="1"/>
    </xf>
    <xf numFmtId="0" fontId="46" fillId="4" borderId="0" xfId="0" applyFont="1" applyFill="1" applyAlignment="1" applyProtection="1">
      <alignment horizontal="center" wrapText="1"/>
      <protection hidden="1"/>
    </xf>
    <xf numFmtId="0" fontId="44" fillId="4" borderId="0" xfId="0" applyFont="1" applyFill="1" applyProtection="1">
      <protection hidden="1"/>
    </xf>
    <xf numFmtId="0" fontId="43" fillId="4" borderId="0" xfId="0" applyFont="1" applyFill="1" applyAlignment="1" applyProtection="1">
      <alignment horizontal="center" wrapText="1"/>
      <protection hidden="1"/>
    </xf>
    <xf numFmtId="0" fontId="49" fillId="4" borderId="0" xfId="4" applyFont="1" applyFill="1" applyAlignment="1" applyProtection="1">
      <protection hidden="1"/>
    </xf>
    <xf numFmtId="0" fontId="50" fillId="2" borderId="0" xfId="4" applyFont="1" applyFill="1" applyAlignment="1" applyProtection="1">
      <protection hidden="1"/>
    </xf>
    <xf numFmtId="0" fontId="51" fillId="2" borderId="0" xfId="0" applyFont="1" applyFill="1" applyAlignment="1" applyProtection="1">
      <alignment vertical="center" wrapText="1"/>
      <protection hidden="1"/>
    </xf>
    <xf numFmtId="0" fontId="44" fillId="2" borderId="0" xfId="0" applyFont="1" applyFill="1" applyProtection="1">
      <protection hidden="1"/>
    </xf>
    <xf numFmtId="0" fontId="44" fillId="4" borderId="0" xfId="0" applyFont="1" applyFill="1" applyAlignment="1" applyProtection="1">
      <alignment wrapText="1"/>
      <protection hidden="1"/>
    </xf>
    <xf numFmtId="0" fontId="40" fillId="4" borderId="0" xfId="0" applyFont="1" applyFill="1" applyProtection="1">
      <protection hidden="1"/>
    </xf>
    <xf numFmtId="0" fontId="52" fillId="4" borderId="0" xfId="0" applyFont="1" applyFill="1" applyAlignment="1" applyProtection="1">
      <alignment vertical="center" wrapText="1"/>
      <protection hidden="1"/>
    </xf>
    <xf numFmtId="0" fontId="55" fillId="4" borderId="0" xfId="0" applyFont="1" applyFill="1" applyAlignment="1" applyProtection="1">
      <alignment vertical="center"/>
      <protection hidden="1"/>
    </xf>
    <xf numFmtId="0" fontId="53" fillId="4" borderId="0" xfId="0" applyFont="1" applyFill="1" applyAlignment="1" applyProtection="1">
      <alignment vertical="center"/>
      <protection hidden="1"/>
    </xf>
    <xf numFmtId="0" fontId="56" fillId="2" borderId="0" xfId="4" applyFont="1" applyFill="1" applyAlignment="1" applyProtection="1">
      <protection hidden="1"/>
    </xf>
    <xf numFmtId="0" fontId="57" fillId="4" borderId="0" xfId="4" applyFont="1" applyFill="1" applyAlignment="1" applyProtection="1">
      <protection hidden="1"/>
    </xf>
    <xf numFmtId="0" fontId="52" fillId="4" borderId="0" xfId="0" applyFont="1" applyFill="1" applyProtection="1">
      <protection hidden="1"/>
    </xf>
    <xf numFmtId="0" fontId="55" fillId="4" borderId="0" xfId="0" applyFont="1" applyFill="1" applyProtection="1">
      <protection hidden="1"/>
    </xf>
    <xf numFmtId="0" fontId="53" fillId="4" borderId="0" xfId="0" applyFont="1" applyFill="1" applyProtection="1">
      <protection hidden="1"/>
    </xf>
    <xf numFmtId="0" fontId="58" fillId="4" borderId="0" xfId="0" applyFont="1" applyFill="1" applyAlignment="1" applyProtection="1">
      <alignment vertical="center" wrapText="1"/>
      <protection hidden="1"/>
    </xf>
    <xf numFmtId="0" fontId="2" fillId="4" borderId="51" xfId="0" applyFont="1" applyFill="1" applyBorder="1" applyAlignment="1">
      <alignment horizontal="left" vertical="center" wrapText="1"/>
    </xf>
    <xf numFmtId="0" fontId="2" fillId="4" borderId="55" xfId="0" applyFont="1" applyFill="1" applyBorder="1" applyAlignment="1">
      <alignment horizontal="left" vertical="center" wrapText="1"/>
    </xf>
    <xf numFmtId="0" fontId="39" fillId="0" borderId="0" xfId="0" applyFont="1"/>
    <xf numFmtId="0" fontId="39" fillId="2" borderId="0" xfId="0" applyFont="1" applyFill="1"/>
    <xf numFmtId="0" fontId="59" fillId="0" borderId="0" xfId="0" applyFont="1"/>
    <xf numFmtId="0" fontId="59" fillId="2" borderId="0" xfId="0" applyFont="1" applyFill="1"/>
    <xf numFmtId="0" fontId="59" fillId="0" borderId="0" xfId="0" applyFont="1" applyAlignment="1">
      <alignment wrapText="1"/>
    </xf>
    <xf numFmtId="0" fontId="59" fillId="2" borderId="0" xfId="0" applyFont="1" applyFill="1" applyAlignment="1">
      <alignment wrapText="1"/>
    </xf>
    <xf numFmtId="0" fontId="13" fillId="2" borderId="0" xfId="0" applyFont="1" applyFill="1"/>
    <xf numFmtId="0" fontId="13" fillId="2" borderId="56" xfId="0" applyFont="1" applyFill="1" applyBorder="1" applyAlignment="1">
      <alignment vertical="center"/>
    </xf>
    <xf numFmtId="0" fontId="13" fillId="2" borderId="0" xfId="0" applyFont="1" applyFill="1" applyAlignment="1">
      <alignment vertical="center"/>
    </xf>
    <xf numFmtId="0" fontId="36" fillId="2" borderId="0" xfId="0" applyFont="1" applyFill="1" applyAlignment="1">
      <alignment vertical="center" wrapText="1"/>
    </xf>
    <xf numFmtId="0" fontId="2" fillId="2" borderId="0" xfId="0" applyFont="1" applyFill="1"/>
    <xf numFmtId="0" fontId="2" fillId="0" borderId="0" xfId="0" applyFont="1"/>
    <xf numFmtId="0" fontId="13" fillId="2" borderId="0" xfId="0" applyFont="1" applyFill="1" applyAlignment="1">
      <alignment horizontal="center" vertical="center"/>
    </xf>
    <xf numFmtId="0" fontId="13" fillId="2" borderId="56" xfId="0" applyFont="1" applyFill="1" applyBorder="1" applyAlignment="1">
      <alignment horizontal="center" vertical="center"/>
    </xf>
    <xf numFmtId="0" fontId="13" fillId="2" borderId="66" xfId="0" applyFont="1" applyFill="1" applyBorder="1" applyAlignment="1">
      <alignment vertical="center"/>
    </xf>
    <xf numFmtId="0" fontId="59" fillId="20" borderId="2" xfId="0" applyFont="1" applyFill="1" applyBorder="1" applyAlignment="1">
      <alignment vertical="center" wrapText="1"/>
    </xf>
    <xf numFmtId="0" fontId="13" fillId="2" borderId="2" xfId="19" applyFill="1" applyBorder="1" applyAlignment="1">
      <alignment horizontal="justify" vertical="center" wrapText="1"/>
    </xf>
    <xf numFmtId="0" fontId="13" fillId="0" borderId="3" xfId="19" applyBorder="1" applyAlignment="1">
      <alignment vertical="center" wrapText="1"/>
    </xf>
    <xf numFmtId="0" fontId="13" fillId="2" borderId="9" xfId="19" applyFill="1" applyBorder="1" applyAlignment="1">
      <alignment vertical="center" wrapText="1"/>
    </xf>
    <xf numFmtId="0" fontId="59" fillId="2" borderId="0" xfId="0" applyFont="1" applyFill="1" applyAlignment="1">
      <alignment horizontal="justify" vertical="center"/>
    </xf>
    <xf numFmtId="0" fontId="13" fillId="8" borderId="2" xfId="19" applyFill="1" applyBorder="1" applyAlignment="1">
      <alignment horizontal="center" vertical="center"/>
    </xf>
    <xf numFmtId="41" fontId="13" fillId="8" borderId="3" xfId="12" applyFont="1" applyFill="1" applyBorder="1" applyAlignment="1">
      <alignment horizontal="center" vertical="center" wrapText="1"/>
    </xf>
    <xf numFmtId="41" fontId="13" fillId="2" borderId="4" xfId="12" applyFont="1" applyFill="1" applyBorder="1" applyAlignment="1">
      <alignment vertical="center" wrapText="1"/>
    </xf>
    <xf numFmtId="0" fontId="67" fillId="0" borderId="0" xfId="0" applyFont="1"/>
    <xf numFmtId="0" fontId="67" fillId="0" borderId="0" xfId="0" applyFont="1" applyProtection="1">
      <protection hidden="1"/>
    </xf>
    <xf numFmtId="0" fontId="68" fillId="0" borderId="0" xfId="0" applyFont="1" applyProtection="1">
      <protection hidden="1"/>
    </xf>
    <xf numFmtId="0" fontId="69" fillId="0" borderId="0" xfId="0" applyFont="1" applyProtection="1">
      <protection hidden="1"/>
    </xf>
    <xf numFmtId="0" fontId="70" fillId="0" borderId="0" xfId="0" applyFont="1" applyProtection="1">
      <protection hidden="1"/>
    </xf>
    <xf numFmtId="0" fontId="67" fillId="0" borderId="2" xfId="0" applyFont="1" applyBorder="1" applyProtection="1">
      <protection hidden="1"/>
    </xf>
    <xf numFmtId="0" fontId="65" fillId="3" borderId="2" xfId="0" applyFont="1" applyFill="1" applyBorder="1" applyAlignment="1" applyProtection="1">
      <alignment horizontal="center" vertical="center" wrapText="1"/>
      <protection hidden="1"/>
    </xf>
    <xf numFmtId="0" fontId="71" fillId="0" borderId="2" xfId="4" applyFont="1" applyFill="1" applyBorder="1" applyAlignment="1" applyProtection="1">
      <alignment horizontal="left" vertical="center" wrapText="1"/>
      <protection hidden="1"/>
    </xf>
    <xf numFmtId="0" fontId="67" fillId="0" borderId="2" xfId="0" applyFont="1" applyBorder="1" applyAlignment="1" applyProtection="1">
      <alignment horizontal="left" vertical="center" wrapText="1"/>
      <protection hidden="1"/>
    </xf>
    <xf numFmtId="0" fontId="0" fillId="0" borderId="0" xfId="0" applyAlignment="1">
      <alignment vertical="center" wrapText="1"/>
    </xf>
    <xf numFmtId="0" fontId="73" fillId="0" borderId="0" xfId="0" applyFont="1" applyAlignment="1" applyProtection="1">
      <alignment horizontal="justify" vertical="center"/>
      <protection hidden="1"/>
    </xf>
    <xf numFmtId="0" fontId="73" fillId="0" borderId="0" xfId="0" applyFont="1" applyAlignment="1" applyProtection="1">
      <alignment horizontal="justify" vertical="center" wrapText="1"/>
      <protection hidden="1"/>
    </xf>
    <xf numFmtId="1" fontId="73" fillId="0" borderId="0" xfId="0" applyNumberFormat="1" applyFont="1" applyAlignment="1" applyProtection="1">
      <alignment horizontal="justify" vertical="center" wrapText="1"/>
      <protection hidden="1"/>
    </xf>
    <xf numFmtId="0" fontId="73" fillId="0" borderId="0" xfId="0" applyFont="1" applyAlignment="1">
      <alignment horizontal="justify" vertical="center" wrapText="1"/>
    </xf>
    <xf numFmtId="0" fontId="73" fillId="0" borderId="0" xfId="0" applyFont="1" applyAlignment="1">
      <alignment horizontal="justify" vertical="center"/>
    </xf>
    <xf numFmtId="0" fontId="74" fillId="0" borderId="0" xfId="0" applyFont="1" applyAlignment="1">
      <alignment horizontal="justify" vertical="center"/>
    </xf>
    <xf numFmtId="0" fontId="74" fillId="0" borderId="0" xfId="0" applyFont="1" applyAlignment="1" applyProtection="1">
      <alignment horizontal="justify" vertical="center"/>
      <protection hidden="1"/>
    </xf>
    <xf numFmtId="0" fontId="74" fillId="0" borderId="0" xfId="0" applyFont="1" applyAlignment="1" applyProtection="1">
      <alignment horizontal="justify" vertical="center" wrapText="1"/>
      <protection hidden="1"/>
    </xf>
    <xf numFmtId="1" fontId="74" fillId="0" borderId="0" xfId="0" applyNumberFormat="1" applyFont="1" applyAlignment="1" applyProtection="1">
      <alignment horizontal="justify" vertical="center" wrapText="1"/>
      <protection hidden="1"/>
    </xf>
    <xf numFmtId="0" fontId="75" fillId="0" borderId="0" xfId="0" applyFont="1" applyAlignment="1" applyProtection="1">
      <alignment horizontal="justify" vertical="center" wrapText="1"/>
      <protection hidden="1"/>
    </xf>
    <xf numFmtId="0" fontId="74" fillId="2" borderId="0" xfId="0" applyFont="1" applyFill="1" applyAlignment="1">
      <alignment horizontal="justify" vertical="center" wrapText="1"/>
    </xf>
    <xf numFmtId="1" fontId="77" fillId="2" borderId="0" xfId="0" applyNumberFormat="1" applyFont="1" applyFill="1" applyAlignment="1">
      <alignment horizontal="justify" vertical="center" wrapText="1"/>
    </xf>
    <xf numFmtId="0" fontId="74" fillId="0" borderId="0" xfId="0" applyFont="1" applyAlignment="1">
      <alignment horizontal="justify" vertical="center" wrapText="1"/>
    </xf>
    <xf numFmtId="0" fontId="77" fillId="0" borderId="0" xfId="0" applyFont="1" applyAlignment="1">
      <alignment horizontal="justify" vertical="center"/>
    </xf>
    <xf numFmtId="0" fontId="78" fillId="0" borderId="0" xfId="0" applyFont="1" applyAlignment="1">
      <alignment horizontal="justify" vertical="center" wrapText="1"/>
    </xf>
    <xf numFmtId="0" fontId="78" fillId="0" borderId="0" xfId="0" applyFont="1" applyAlignment="1">
      <alignment horizontal="justify" vertical="center"/>
    </xf>
    <xf numFmtId="1" fontId="76" fillId="2" borderId="0" xfId="0" applyNumberFormat="1" applyFont="1" applyFill="1" applyAlignment="1">
      <alignment horizontal="justify" vertical="center" wrapText="1"/>
    </xf>
    <xf numFmtId="1" fontId="74" fillId="2" borderId="0" xfId="0" applyNumberFormat="1" applyFont="1" applyFill="1" applyAlignment="1">
      <alignment horizontal="justify" vertical="center" wrapText="1"/>
    </xf>
    <xf numFmtId="0" fontId="77" fillId="0" borderId="0" xfId="0" applyFont="1" applyAlignment="1" applyProtection="1">
      <alignment horizontal="justify" vertical="center" wrapText="1"/>
      <protection hidden="1"/>
    </xf>
    <xf numFmtId="0" fontId="75" fillId="0" borderId="0" xfId="0" applyFont="1" applyAlignment="1" applyProtection="1">
      <alignment horizontal="justify" vertical="center"/>
      <protection hidden="1"/>
    </xf>
    <xf numFmtId="0" fontId="76" fillId="2" borderId="0" xfId="0" applyFont="1" applyFill="1" applyAlignment="1">
      <alignment horizontal="justify" vertical="center" wrapText="1"/>
    </xf>
    <xf numFmtId="1" fontId="74" fillId="0" borderId="0" xfId="0" applyNumberFormat="1" applyFont="1" applyAlignment="1">
      <alignment horizontal="justify" vertical="center" wrapText="1"/>
    </xf>
    <xf numFmtId="0" fontId="74" fillId="0" borderId="2" xfId="0" applyFont="1" applyBorder="1" applyAlignment="1">
      <alignment horizontal="justify" vertical="center" wrapText="1"/>
    </xf>
    <xf numFmtId="0" fontId="77" fillId="2" borderId="0" xfId="0" applyFont="1" applyFill="1" applyAlignment="1">
      <alignment horizontal="justify" vertical="center" wrapText="1"/>
    </xf>
    <xf numFmtId="168" fontId="6" fillId="26" borderId="55" xfId="0" applyNumberFormat="1" applyFont="1" applyFill="1" applyBorder="1" applyAlignment="1">
      <alignment horizontal="right" vertical="center" wrapText="1"/>
    </xf>
    <xf numFmtId="0" fontId="2" fillId="0" borderId="0" xfId="0" applyFont="1" applyAlignment="1">
      <alignment vertical="center"/>
    </xf>
    <xf numFmtId="0" fontId="5" fillId="2" borderId="0" xfId="0" applyFont="1" applyFill="1" applyAlignment="1">
      <alignment vertical="center" wrapText="1"/>
    </xf>
    <xf numFmtId="0" fontId="2" fillId="0" borderId="0" xfId="0" applyFont="1" applyAlignment="1">
      <alignment wrapText="1"/>
    </xf>
    <xf numFmtId="0" fontId="2" fillId="2" borderId="0" xfId="0" applyFont="1" applyFill="1" applyAlignment="1" applyProtection="1">
      <alignment vertical="center"/>
      <protection hidden="1"/>
    </xf>
    <xf numFmtId="0" fontId="36" fillId="2" borderId="0" xfId="0" applyFont="1" applyFill="1" applyAlignment="1" applyProtection="1">
      <alignment horizontal="center" vertical="center"/>
      <protection hidden="1"/>
    </xf>
    <xf numFmtId="0" fontId="2" fillId="0" borderId="2" xfId="0" applyFont="1" applyBorder="1" applyAlignment="1">
      <alignment vertical="center" wrapText="1"/>
    </xf>
    <xf numFmtId="0" fontId="7" fillId="2" borderId="2" xfId="0" applyFont="1" applyFill="1" applyBorder="1" applyAlignment="1">
      <alignment vertical="center" wrapText="1"/>
    </xf>
    <xf numFmtId="0" fontId="7" fillId="2" borderId="2" xfId="0" applyFont="1" applyFill="1" applyBorder="1" applyAlignment="1">
      <alignment vertical="center"/>
    </xf>
    <xf numFmtId="9" fontId="7" fillId="2" borderId="2" xfId="0" applyNumberFormat="1" applyFont="1" applyFill="1" applyBorder="1" applyAlignment="1">
      <alignment horizontal="center" vertical="center"/>
    </xf>
    <xf numFmtId="10" fontId="7" fillId="2" borderId="2" xfId="2" applyNumberFormat="1" applyFont="1" applyFill="1" applyBorder="1" applyAlignment="1" applyProtection="1">
      <alignment vertical="center"/>
      <protection locked="0"/>
    </xf>
    <xf numFmtId="41" fontId="7" fillId="2" borderId="2" xfId="12" applyFont="1" applyFill="1" applyBorder="1" applyAlignment="1" applyProtection="1">
      <alignment vertical="center"/>
      <protection locked="0"/>
    </xf>
    <xf numFmtId="10" fontId="7" fillId="2" borderId="2" xfId="3" applyNumberFormat="1" applyFont="1" applyFill="1" applyBorder="1" applyAlignment="1" applyProtection="1">
      <alignment vertical="center"/>
      <protection locked="0"/>
    </xf>
    <xf numFmtId="9" fontId="7" fillId="2" borderId="2" xfId="2" applyFont="1" applyFill="1" applyBorder="1" applyAlignment="1" applyProtection="1">
      <alignment vertical="center"/>
      <protection locked="0"/>
    </xf>
    <xf numFmtId="10" fontId="7" fillId="2" borderId="2" xfId="3" applyNumberFormat="1" applyFont="1" applyFill="1" applyBorder="1" applyAlignment="1" applyProtection="1">
      <alignment horizontal="center" vertical="center"/>
    </xf>
    <xf numFmtId="41" fontId="5" fillId="2" borderId="0" xfId="0" applyNumberFormat="1" applyFont="1" applyFill="1" applyAlignment="1">
      <alignment vertical="center" wrapText="1"/>
    </xf>
    <xf numFmtId="0" fontId="2" fillId="0" borderId="0" xfId="0" applyFont="1" applyAlignment="1">
      <alignment horizontal="justify"/>
    </xf>
    <xf numFmtId="9" fontId="7" fillId="2" borderId="2" xfId="3" applyNumberFormat="1" applyFont="1" applyFill="1" applyBorder="1" applyAlignment="1" applyProtection="1">
      <alignment horizontal="justify" vertical="center" wrapText="1"/>
      <protection locked="0"/>
    </xf>
    <xf numFmtId="0" fontId="5" fillId="2" borderId="0" xfId="0" applyFont="1" applyFill="1" applyAlignment="1">
      <alignment horizontal="justify" vertical="center" wrapText="1"/>
    </xf>
    <xf numFmtId="0" fontId="2" fillId="0" borderId="0" xfId="0" applyFont="1" applyAlignment="1">
      <alignment horizontal="center"/>
    </xf>
    <xf numFmtId="9" fontId="7" fillId="2" borderId="2" xfId="3" applyNumberFormat="1" applyFont="1" applyFill="1" applyBorder="1" applyAlignment="1" applyProtection="1">
      <alignment horizontal="center" vertical="center" wrapText="1"/>
      <protection locked="0"/>
    </xf>
    <xf numFmtId="0" fontId="5" fillId="2" borderId="0" xfId="0" applyFont="1" applyFill="1" applyAlignment="1">
      <alignment horizontal="center" vertical="center" wrapText="1"/>
    </xf>
    <xf numFmtId="0" fontId="60" fillId="0" borderId="0" xfId="0" applyFont="1" applyAlignment="1">
      <alignment vertical="center" wrapText="1"/>
    </xf>
    <xf numFmtId="0" fontId="38" fillId="0" borderId="0" xfId="0" applyFont="1" applyAlignment="1">
      <alignment vertical="center"/>
    </xf>
    <xf numFmtId="0" fontId="38" fillId="0" borderId="0" xfId="0" applyFont="1" applyAlignment="1">
      <alignment horizontal="right" vertical="center"/>
    </xf>
    <xf numFmtId="0" fontId="2" fillId="0" borderId="0" xfId="0" applyFont="1" applyAlignment="1">
      <alignment horizontal="right" vertical="center"/>
    </xf>
    <xf numFmtId="0" fontId="5" fillId="0" borderId="0" xfId="0" applyFont="1" applyAlignment="1">
      <alignment vertical="center"/>
    </xf>
    <xf numFmtId="0" fontId="60" fillId="0" borderId="0" xfId="0" applyFont="1" applyAlignment="1">
      <alignment horizontal="center" vertical="center"/>
    </xf>
    <xf numFmtId="9" fontId="7" fillId="22" borderId="2" xfId="2" applyFont="1" applyFill="1" applyBorder="1" applyAlignment="1" applyProtection="1">
      <alignment horizontal="right" vertical="center" wrapText="1"/>
    </xf>
    <xf numFmtId="41" fontId="7" fillId="2" borderId="2" xfId="12" applyFont="1" applyFill="1" applyBorder="1" applyAlignment="1">
      <alignment vertical="center"/>
    </xf>
    <xf numFmtId="0" fontId="66" fillId="18" borderId="56" xfId="0" applyFont="1" applyFill="1" applyBorder="1" applyAlignment="1">
      <alignment horizontal="justify" vertical="center" wrapText="1"/>
    </xf>
    <xf numFmtId="0" fontId="66" fillId="21" borderId="10" xfId="0" applyFont="1" applyFill="1" applyBorder="1" applyAlignment="1">
      <alignment horizontal="center" vertical="center" wrapText="1"/>
    </xf>
    <xf numFmtId="0" fontId="66" fillId="24" borderId="10" xfId="0" applyFont="1" applyFill="1" applyBorder="1" applyAlignment="1">
      <alignment horizontal="center" vertical="center" wrapText="1"/>
    </xf>
    <xf numFmtId="0" fontId="65" fillId="2" borderId="0" xfId="0" applyFont="1" applyFill="1" applyAlignment="1">
      <alignment vertical="center" wrapText="1"/>
    </xf>
    <xf numFmtId="0" fontId="65" fillId="3" borderId="77" xfId="0" applyFont="1" applyFill="1" applyBorder="1" applyAlignment="1">
      <alignment vertical="center" wrapText="1"/>
    </xf>
    <xf numFmtId="0" fontId="65" fillId="24" borderId="77" xfId="18" applyFont="1" applyFill="1" applyBorder="1" applyAlignment="1" applyProtection="1">
      <alignment horizontal="justify" vertical="center" wrapText="1"/>
    </xf>
    <xf numFmtId="0" fontId="65" fillId="13" borderId="77" xfId="0" applyFont="1" applyFill="1" applyBorder="1" applyAlignment="1">
      <alignment horizontal="center" vertical="center" wrapText="1"/>
    </xf>
    <xf numFmtId="0" fontId="65" fillId="3" borderId="2" xfId="0" applyFont="1" applyFill="1" applyBorder="1" applyAlignment="1">
      <alignment horizontal="center" vertical="center" wrapText="1"/>
    </xf>
    <xf numFmtId="0" fontId="66" fillId="3" borderId="2" xfId="0" applyFont="1" applyFill="1" applyBorder="1" applyAlignment="1">
      <alignment horizontal="center" vertical="center" wrapText="1"/>
    </xf>
    <xf numFmtId="0" fontId="73" fillId="2" borderId="0" xfId="0" applyFont="1" applyFill="1" applyAlignment="1">
      <alignment horizontal="justify" vertical="center" wrapText="1"/>
    </xf>
    <xf numFmtId="0" fontId="76" fillId="0" borderId="0" xfId="0" applyFont="1" applyAlignment="1">
      <alignment horizontal="justify" vertical="center"/>
    </xf>
    <xf numFmtId="0" fontId="74" fillId="2" borderId="0" xfId="0" applyFont="1" applyFill="1" applyAlignment="1">
      <alignment horizontal="justify" vertical="center"/>
    </xf>
    <xf numFmtId="0" fontId="7" fillId="2" borderId="2" xfId="0" applyFont="1" applyFill="1" applyBorder="1" applyAlignment="1">
      <alignment horizontal="center" vertical="center" wrapText="1"/>
    </xf>
    <xf numFmtId="14" fontId="13" fillId="2" borderId="2" xfId="0" applyNumberFormat="1" applyFont="1" applyFill="1" applyBorder="1" applyAlignment="1">
      <alignment horizontal="justify" vertical="center"/>
    </xf>
    <xf numFmtId="0" fontId="13" fillId="2" borderId="2" xfId="0" applyFont="1" applyFill="1" applyBorder="1" applyAlignment="1">
      <alignment horizontal="justify" vertical="center"/>
    </xf>
    <xf numFmtId="170" fontId="13" fillId="2" borderId="4" xfId="12" applyNumberFormat="1" applyFont="1" applyFill="1" applyBorder="1" applyAlignment="1">
      <alignment vertical="center" wrapText="1"/>
    </xf>
    <xf numFmtId="0" fontId="5" fillId="2" borderId="0" xfId="0" applyFont="1" applyFill="1" applyAlignment="1" applyProtection="1">
      <alignment vertical="center" wrapText="1"/>
      <protection locked="0"/>
    </xf>
    <xf numFmtId="0" fontId="6" fillId="0" borderId="0" xfId="0" applyFont="1" applyAlignment="1">
      <alignment vertical="center"/>
    </xf>
    <xf numFmtId="0" fontId="60" fillId="24" borderId="10" xfId="0" applyFont="1" applyFill="1" applyBorder="1" applyAlignment="1">
      <alignment horizontal="justify" vertical="center" wrapText="1"/>
    </xf>
    <xf numFmtId="0" fontId="13" fillId="20" borderId="2" xfId="0" applyFont="1" applyFill="1" applyBorder="1" applyAlignment="1">
      <alignment vertical="center" wrapText="1"/>
    </xf>
    <xf numFmtId="49" fontId="13" fillId="0" borderId="56" xfId="0" applyNumberFormat="1" applyFont="1" applyBorder="1" applyAlignment="1">
      <alignment horizontal="center" vertical="center"/>
    </xf>
    <xf numFmtId="41" fontId="13" fillId="2" borderId="3" xfId="12" applyFont="1" applyFill="1" applyBorder="1" applyAlignment="1">
      <alignment horizontal="center" vertical="center" wrapText="1"/>
    </xf>
    <xf numFmtId="180" fontId="13" fillId="2" borderId="3" xfId="12" applyNumberFormat="1" applyFont="1" applyFill="1" applyBorder="1" applyAlignment="1">
      <alignment horizontal="center" vertical="center" wrapText="1"/>
    </xf>
    <xf numFmtId="0" fontId="13" fillId="0" borderId="0" xfId="0" applyFont="1" applyAlignment="1">
      <alignment horizontal="center" vertical="center"/>
    </xf>
    <xf numFmtId="0" fontId="13" fillId="2" borderId="0" xfId="0" applyFont="1" applyFill="1" applyAlignment="1">
      <alignment horizontal="justify" vertical="center"/>
    </xf>
    <xf numFmtId="1" fontId="20" fillId="2" borderId="60" xfId="3" applyNumberFormat="1" applyFont="1" applyFill="1" applyBorder="1" applyAlignment="1" applyProtection="1">
      <alignment horizontal="center" vertical="center"/>
      <protection locked="0"/>
    </xf>
    <xf numFmtId="0" fontId="20" fillId="2" borderId="60" xfId="3" applyNumberFormat="1" applyFont="1" applyFill="1" applyBorder="1" applyAlignment="1" applyProtection="1">
      <alignment horizontal="justify" vertical="center" wrapText="1"/>
      <protection locked="0"/>
    </xf>
    <xf numFmtId="1" fontId="20" fillId="2" borderId="2" xfId="3" applyNumberFormat="1" applyFont="1" applyFill="1" applyBorder="1" applyAlignment="1" applyProtection="1">
      <alignment horizontal="center" vertical="center"/>
      <protection locked="0"/>
    </xf>
    <xf numFmtId="0" fontId="20" fillId="2" borderId="2" xfId="3" applyNumberFormat="1" applyFont="1" applyFill="1" applyBorder="1" applyAlignment="1" applyProtection="1">
      <alignment horizontal="justify" vertical="center" wrapText="1"/>
      <protection locked="0"/>
    </xf>
    <xf numFmtId="0" fontId="19" fillId="62" borderId="60" xfId="0" applyFont="1" applyFill="1" applyBorder="1" applyAlignment="1" applyProtection="1">
      <alignment horizontal="center" vertical="center" wrapText="1"/>
      <protection locked="0"/>
    </xf>
    <xf numFmtId="0" fontId="19" fillId="62" borderId="60" xfId="0" applyFont="1" applyFill="1" applyBorder="1" applyAlignment="1" applyProtection="1">
      <alignment horizontal="justify" vertical="center" wrapText="1"/>
      <protection locked="0"/>
    </xf>
    <xf numFmtId="0" fontId="19" fillId="62" borderId="2" xfId="0" applyFont="1" applyFill="1" applyBorder="1" applyAlignment="1" applyProtection="1">
      <alignment horizontal="center" vertical="center" wrapText="1"/>
      <protection locked="0"/>
    </xf>
    <xf numFmtId="0" fontId="19" fillId="62" borderId="2" xfId="0" applyFont="1" applyFill="1" applyBorder="1" applyAlignment="1" applyProtection="1">
      <alignment horizontal="justify" vertical="center" wrapText="1"/>
      <protection locked="0"/>
    </xf>
    <xf numFmtId="0" fontId="19" fillId="62" borderId="67" xfId="0" applyFont="1" applyFill="1" applyBorder="1" applyAlignment="1" applyProtection="1">
      <alignment horizontal="center" vertical="center" wrapText="1"/>
      <protection locked="0"/>
    </xf>
    <xf numFmtId="0" fontId="19" fillId="62" borderId="67" xfId="0" applyFont="1" applyFill="1" applyBorder="1" applyAlignment="1" applyProtection="1">
      <alignment horizontal="justify" vertical="center" wrapText="1"/>
      <protection locked="0"/>
    </xf>
    <xf numFmtId="10" fontId="13" fillId="2" borderId="60" xfId="0" applyNumberFormat="1" applyFont="1" applyFill="1" applyBorder="1" applyAlignment="1">
      <alignment vertical="center"/>
    </xf>
    <xf numFmtId="10" fontId="19" fillId="2" borderId="60" xfId="0" applyNumberFormat="1" applyFont="1" applyFill="1" applyBorder="1" applyAlignment="1" applyProtection="1">
      <alignment horizontal="center" vertical="center" wrapText="1"/>
      <protection locked="0"/>
    </xf>
    <xf numFmtId="10" fontId="13" fillId="2" borderId="60" xfId="2" applyNumberFormat="1" applyFont="1" applyFill="1" applyBorder="1" applyAlignment="1">
      <alignment horizontal="center" vertical="center"/>
    </xf>
    <xf numFmtId="0" fontId="13" fillId="2" borderId="74" xfId="0" applyFont="1" applyFill="1" applyBorder="1"/>
    <xf numFmtId="9" fontId="13" fillId="2" borderId="60" xfId="2" applyFont="1" applyFill="1" applyBorder="1" applyAlignment="1">
      <alignment vertical="center"/>
    </xf>
    <xf numFmtId="10" fontId="13" fillId="2" borderId="2" xfId="0" applyNumberFormat="1" applyFont="1" applyFill="1" applyBorder="1" applyAlignment="1">
      <alignment vertical="center"/>
    </xf>
    <xf numFmtId="10" fontId="19" fillId="2" borderId="2" xfId="0" applyNumberFormat="1" applyFont="1" applyFill="1" applyBorder="1" applyAlignment="1" applyProtection="1">
      <alignment horizontal="center" vertical="center" wrapText="1"/>
      <protection locked="0"/>
    </xf>
    <xf numFmtId="10" fontId="13" fillId="2" borderId="2" xfId="2" applyNumberFormat="1" applyFont="1" applyFill="1" applyBorder="1" applyAlignment="1">
      <alignment horizontal="center" vertical="center"/>
    </xf>
    <xf numFmtId="9" fontId="13" fillId="2" borderId="2" xfId="2" applyFont="1" applyFill="1" applyBorder="1" applyAlignment="1">
      <alignment vertical="center"/>
    </xf>
    <xf numFmtId="10" fontId="13" fillId="2" borderId="67" xfId="0" applyNumberFormat="1" applyFont="1" applyFill="1" applyBorder="1" applyAlignment="1">
      <alignment vertical="center"/>
    </xf>
    <xf numFmtId="10" fontId="19" fillId="2" borderId="67" xfId="0" applyNumberFormat="1" applyFont="1" applyFill="1" applyBorder="1" applyAlignment="1" applyProtection="1">
      <alignment horizontal="center" vertical="center" wrapText="1"/>
      <protection locked="0"/>
    </xf>
    <xf numFmtId="10" fontId="13" fillId="2" borderId="67" xfId="2" applyNumberFormat="1" applyFont="1" applyFill="1" applyBorder="1" applyAlignment="1">
      <alignment horizontal="center" vertical="center"/>
    </xf>
    <xf numFmtId="0" fontId="13" fillId="2" borderId="76" xfId="0" applyFont="1" applyFill="1" applyBorder="1"/>
    <xf numFmtId="9" fontId="13" fillId="2" borderId="67" xfId="2" applyFont="1" applyFill="1" applyBorder="1" applyAlignment="1">
      <alignment vertical="center"/>
    </xf>
    <xf numFmtId="0" fontId="19" fillId="17" borderId="60" xfId="0" applyFont="1" applyFill="1" applyBorder="1" applyAlignment="1">
      <alignment horizontal="center" vertical="center" wrapText="1"/>
    </xf>
    <xf numFmtId="0" fontId="19" fillId="17" borderId="60" xfId="0" applyFont="1" applyFill="1" applyBorder="1" applyAlignment="1">
      <alignment horizontal="left" vertical="center" wrapText="1"/>
    </xf>
    <xf numFmtId="0" fontId="19" fillId="17" borderId="2" xfId="0" applyFont="1" applyFill="1" applyBorder="1" applyAlignment="1">
      <alignment horizontal="center" vertical="center" wrapText="1"/>
    </xf>
    <xf numFmtId="0" fontId="19" fillId="17" borderId="2" xfId="0" applyFont="1" applyFill="1" applyBorder="1" applyAlignment="1">
      <alignment horizontal="left" vertical="center" wrapText="1"/>
    </xf>
    <xf numFmtId="0" fontId="19" fillId="17" borderId="67" xfId="0" applyFont="1" applyFill="1" applyBorder="1" applyAlignment="1">
      <alignment horizontal="center" vertical="center" wrapText="1"/>
    </xf>
    <xf numFmtId="0" fontId="19" fillId="17" borderId="67" xfId="0" applyFont="1" applyFill="1" applyBorder="1" applyAlignment="1">
      <alignment horizontal="left" vertical="center" wrapText="1"/>
    </xf>
    <xf numFmtId="10" fontId="13" fillId="2" borderId="12" xfId="0" applyNumberFormat="1" applyFont="1" applyFill="1" applyBorder="1" applyAlignment="1">
      <alignment vertical="center"/>
    </xf>
    <xf numFmtId="10" fontId="13" fillId="2" borderId="80" xfId="0" applyNumberFormat="1" applyFont="1" applyFill="1" applyBorder="1" applyAlignment="1">
      <alignment vertical="center"/>
    </xf>
    <xf numFmtId="41" fontId="19" fillId="2" borderId="2" xfId="12" applyFont="1" applyFill="1" applyBorder="1" applyAlignment="1" applyProtection="1">
      <alignment horizontal="right" vertical="center" wrapText="1"/>
      <protection locked="0"/>
    </xf>
    <xf numFmtId="41" fontId="7" fillId="2" borderId="2" xfId="12" applyFont="1" applyFill="1" applyBorder="1" applyAlignment="1" applyProtection="1">
      <alignment horizontal="center" vertical="center"/>
    </xf>
    <xf numFmtId="170" fontId="7" fillId="2" borderId="2" xfId="12" applyNumberFormat="1" applyFont="1" applyFill="1" applyBorder="1" applyAlignment="1" applyProtection="1">
      <alignment horizontal="center" vertical="center"/>
    </xf>
    <xf numFmtId="1" fontId="38" fillId="2" borderId="12" xfId="3" applyNumberFormat="1" applyFont="1" applyFill="1" applyBorder="1" applyAlignment="1" applyProtection="1">
      <alignment horizontal="right"/>
    </xf>
    <xf numFmtId="41" fontId="2" fillId="0" borderId="55" xfId="12" applyFont="1" applyBorder="1" applyAlignment="1">
      <alignment horizontal="right" wrapText="1"/>
    </xf>
    <xf numFmtId="41" fontId="7" fillId="2" borderId="12" xfId="12" applyFont="1" applyFill="1" applyBorder="1" applyAlignment="1" applyProtection="1">
      <alignment horizontal="right" wrapText="1"/>
    </xf>
    <xf numFmtId="169" fontId="7" fillId="2" borderId="12" xfId="2" applyNumberFormat="1" applyFont="1" applyFill="1" applyBorder="1" applyAlignment="1" applyProtection="1">
      <alignment horizontal="right" wrapText="1"/>
    </xf>
    <xf numFmtId="171" fontId="2" fillId="0" borderId="55" xfId="0" applyNumberFormat="1" applyFont="1" applyBorder="1" applyAlignment="1">
      <alignment horizontal="right"/>
    </xf>
    <xf numFmtId="168" fontId="2" fillId="0" borderId="55" xfId="0" applyNumberFormat="1" applyFont="1" applyBorder="1" applyAlignment="1">
      <alignment horizontal="right" wrapText="1"/>
    </xf>
    <xf numFmtId="168" fontId="7" fillId="2" borderId="12" xfId="1" applyNumberFormat="1" applyFont="1" applyFill="1" applyBorder="1" applyAlignment="1" applyProtection="1">
      <alignment horizontal="right" wrapText="1"/>
    </xf>
    <xf numFmtId="168" fontId="7" fillId="2" borderId="12" xfId="2" applyNumberFormat="1" applyFont="1" applyFill="1" applyBorder="1" applyAlignment="1" applyProtection="1">
      <alignment horizontal="right" wrapText="1"/>
    </xf>
    <xf numFmtId="9" fontId="7" fillId="2" borderId="2" xfId="2" applyFont="1" applyFill="1" applyBorder="1" applyAlignment="1" applyProtection="1">
      <alignment horizontal="right" wrapText="1"/>
    </xf>
    <xf numFmtId="10" fontId="7" fillId="2" borderId="12" xfId="2" applyNumberFormat="1" applyFont="1" applyFill="1" applyBorder="1" applyAlignment="1" applyProtection="1">
      <alignment horizontal="right" wrapText="1"/>
    </xf>
    <xf numFmtId="172" fontId="2" fillId="19" borderId="55" xfId="0" applyNumberFormat="1" applyFont="1" applyFill="1" applyBorder="1" applyAlignment="1">
      <alignment horizontal="right" wrapText="1"/>
    </xf>
    <xf numFmtId="172" fontId="2" fillId="2" borderId="55" xfId="0" applyNumberFormat="1" applyFont="1" applyFill="1" applyBorder="1" applyAlignment="1">
      <alignment horizontal="right" wrapText="1"/>
    </xf>
    <xf numFmtId="42" fontId="7" fillId="2" borderId="12" xfId="1" applyNumberFormat="1" applyFont="1" applyFill="1" applyBorder="1" applyAlignment="1" applyProtection="1">
      <alignment horizontal="right" wrapText="1"/>
    </xf>
    <xf numFmtId="42" fontId="7" fillId="2" borderId="12" xfId="2" applyNumberFormat="1" applyFont="1" applyFill="1" applyBorder="1" applyAlignment="1" applyProtection="1">
      <alignment horizontal="right" wrapText="1"/>
    </xf>
    <xf numFmtId="0" fontId="7" fillId="2" borderId="12" xfId="2" applyNumberFormat="1" applyFont="1" applyFill="1" applyBorder="1" applyAlignment="1" applyProtection="1">
      <alignment horizontal="right" wrapText="1"/>
    </xf>
    <xf numFmtId="168" fontId="2" fillId="2" borderId="0" xfId="0" applyNumberFormat="1" applyFont="1" applyFill="1" applyAlignment="1">
      <alignment horizontal="right"/>
    </xf>
    <xf numFmtId="0" fontId="2" fillId="2" borderId="0" xfId="0" applyFont="1" applyFill="1" applyAlignment="1">
      <alignment horizontal="right"/>
    </xf>
    <xf numFmtId="41" fontId="7" fillId="2" borderId="2" xfId="12" applyFont="1" applyFill="1" applyBorder="1" applyAlignment="1" applyProtection="1">
      <alignment horizontal="right" wrapText="1"/>
    </xf>
    <xf numFmtId="41" fontId="2" fillId="2" borderId="0" xfId="12" applyFont="1" applyFill="1" applyAlignment="1">
      <alignment horizontal="right"/>
    </xf>
    <xf numFmtId="168" fontId="2" fillId="2" borderId="55" xfId="0" applyNumberFormat="1" applyFont="1" applyFill="1" applyBorder="1" applyAlignment="1">
      <alignment horizontal="right" wrapText="1"/>
    </xf>
    <xf numFmtId="168" fontId="7" fillId="2" borderId="2" xfId="1" applyNumberFormat="1" applyFont="1" applyFill="1" applyBorder="1" applyAlignment="1" applyProtection="1">
      <alignment horizontal="right" wrapText="1"/>
    </xf>
    <xf numFmtId="42" fontId="7" fillId="2" borderId="2" xfId="2" applyNumberFormat="1" applyFont="1" applyFill="1" applyBorder="1" applyAlignment="1" applyProtection="1">
      <alignment horizontal="right" wrapText="1"/>
    </xf>
    <xf numFmtId="42" fontId="7" fillId="2" borderId="2" xfId="1" applyNumberFormat="1" applyFont="1" applyFill="1" applyBorder="1" applyAlignment="1" applyProtection="1">
      <alignment horizontal="right" wrapText="1"/>
    </xf>
    <xf numFmtId="9" fontId="7" fillId="2" borderId="12" xfId="2" applyFont="1" applyFill="1" applyBorder="1" applyAlignment="1" applyProtection="1">
      <alignment horizontal="right" wrapText="1"/>
    </xf>
    <xf numFmtId="1" fontId="38" fillId="2" borderId="2" xfId="3" applyNumberFormat="1" applyFont="1" applyFill="1" applyBorder="1" applyAlignment="1" applyProtection="1">
      <alignment horizontal="right"/>
    </xf>
    <xf numFmtId="171" fontId="2" fillId="2" borderId="55" xfId="0" applyNumberFormat="1" applyFont="1" applyFill="1" applyBorder="1" applyAlignment="1">
      <alignment horizontal="right"/>
    </xf>
    <xf numFmtId="168" fontId="7" fillId="2" borderId="10" xfId="1" applyNumberFormat="1" applyFont="1" applyFill="1" applyBorder="1" applyAlignment="1" applyProtection="1">
      <alignment horizontal="right" wrapText="1"/>
    </xf>
    <xf numFmtId="42" fontId="2" fillId="2" borderId="0" xfId="0" applyNumberFormat="1" applyFont="1" applyFill="1" applyAlignment="1">
      <alignment horizontal="right"/>
    </xf>
    <xf numFmtId="1" fontId="38" fillId="28" borderId="2" xfId="3" applyNumberFormat="1" applyFont="1" applyFill="1" applyBorder="1" applyAlignment="1" applyProtection="1">
      <alignment horizontal="right"/>
    </xf>
    <xf numFmtId="41" fontId="2" fillId="28" borderId="55" xfId="12" applyFont="1" applyFill="1" applyBorder="1" applyAlignment="1">
      <alignment horizontal="right" wrapText="1"/>
    </xf>
    <xf numFmtId="41" fontId="7" fillId="28" borderId="2" xfId="12" applyFont="1" applyFill="1" applyBorder="1" applyAlignment="1" applyProtection="1">
      <alignment horizontal="right" wrapText="1"/>
    </xf>
    <xf numFmtId="169" fontId="7" fillId="28" borderId="12" xfId="2" applyNumberFormat="1" applyFont="1" applyFill="1" applyBorder="1" applyAlignment="1" applyProtection="1">
      <alignment horizontal="right" wrapText="1"/>
    </xf>
    <xf numFmtId="171" fontId="2" fillId="28" borderId="55" xfId="0" applyNumberFormat="1" applyFont="1" applyFill="1" applyBorder="1" applyAlignment="1">
      <alignment horizontal="right"/>
    </xf>
    <xf numFmtId="168" fontId="2" fillId="28" borderId="55" xfId="0" applyNumberFormat="1" applyFont="1" applyFill="1" applyBorder="1" applyAlignment="1">
      <alignment horizontal="right" wrapText="1"/>
    </xf>
    <xf numFmtId="168" fontId="7" fillId="28" borderId="2" xfId="1" applyNumberFormat="1" applyFont="1" applyFill="1" applyBorder="1" applyAlignment="1" applyProtection="1">
      <alignment horizontal="right" wrapText="1"/>
    </xf>
    <xf numFmtId="9" fontId="7" fillId="28" borderId="2" xfId="2" applyFont="1" applyFill="1" applyBorder="1" applyAlignment="1" applyProtection="1">
      <alignment horizontal="right" wrapText="1"/>
    </xf>
    <xf numFmtId="42" fontId="7" fillId="28" borderId="2" xfId="2" applyNumberFormat="1" applyFont="1" applyFill="1" applyBorder="1" applyAlignment="1" applyProtection="1">
      <alignment horizontal="right" wrapText="1"/>
    </xf>
    <xf numFmtId="172" fontId="2" fillId="61" borderId="55" xfId="0" applyNumberFormat="1" applyFont="1" applyFill="1" applyBorder="1" applyAlignment="1">
      <alignment horizontal="right" wrapText="1"/>
    </xf>
    <xf numFmtId="172" fontId="2" fillId="28" borderId="55" xfId="0" applyNumberFormat="1" applyFont="1" applyFill="1" applyBorder="1" applyAlignment="1">
      <alignment horizontal="right" wrapText="1"/>
    </xf>
    <xf numFmtId="42" fontId="7" fillId="28" borderId="2" xfId="1" applyNumberFormat="1" applyFont="1" applyFill="1" applyBorder="1" applyAlignment="1" applyProtection="1">
      <alignment horizontal="right" wrapText="1"/>
    </xf>
    <xf numFmtId="42" fontId="7" fillId="28" borderId="12" xfId="1" applyNumberFormat="1" applyFont="1" applyFill="1" applyBorder="1" applyAlignment="1" applyProtection="1">
      <alignment horizontal="right" wrapText="1"/>
    </xf>
    <xf numFmtId="42" fontId="7" fillId="28" borderId="12" xfId="2" applyNumberFormat="1" applyFont="1" applyFill="1" applyBorder="1" applyAlignment="1" applyProtection="1">
      <alignment horizontal="right" wrapText="1"/>
    </xf>
    <xf numFmtId="9" fontId="7" fillId="28" borderId="12" xfId="2" applyFont="1" applyFill="1" applyBorder="1" applyAlignment="1" applyProtection="1">
      <alignment horizontal="right" wrapText="1"/>
    </xf>
    <xf numFmtId="0" fontId="6" fillId="22" borderId="0" xfId="0" applyFont="1" applyFill="1" applyAlignment="1">
      <alignment horizontal="right"/>
    </xf>
    <xf numFmtId="41" fontId="6" fillId="22" borderId="55" xfId="12" applyFont="1" applyFill="1" applyBorder="1" applyAlignment="1">
      <alignment horizontal="right" wrapText="1"/>
    </xf>
    <xf numFmtId="169" fontId="6" fillId="25" borderId="55" xfId="0" applyNumberFormat="1" applyFont="1" applyFill="1" applyBorder="1" applyAlignment="1">
      <alignment horizontal="right" wrapText="1"/>
    </xf>
    <xf numFmtId="171" fontId="6" fillId="22" borderId="55" xfId="0" applyNumberFormat="1" applyFont="1" applyFill="1" applyBorder="1" applyAlignment="1">
      <alignment horizontal="right"/>
    </xf>
    <xf numFmtId="9" fontId="5" fillId="22" borderId="2" xfId="2" applyFont="1" applyFill="1" applyBorder="1" applyAlignment="1" applyProtection="1">
      <alignment horizontal="right" wrapText="1"/>
    </xf>
    <xf numFmtId="168" fontId="5" fillId="22" borderId="2" xfId="2" applyNumberFormat="1" applyFont="1" applyFill="1" applyBorder="1" applyAlignment="1" applyProtection="1">
      <alignment horizontal="right" wrapText="1"/>
    </xf>
    <xf numFmtId="9" fontId="7" fillId="22" borderId="2" xfId="2" applyFont="1" applyFill="1" applyBorder="1" applyAlignment="1" applyProtection="1">
      <alignment horizontal="right" wrapText="1"/>
    </xf>
    <xf numFmtId="172" fontId="6" fillId="25" borderId="55" xfId="0" applyNumberFormat="1" applyFont="1" applyFill="1" applyBorder="1" applyAlignment="1">
      <alignment horizontal="right" wrapText="1"/>
    </xf>
    <xf numFmtId="172" fontId="6" fillId="22" borderId="55" xfId="0" applyNumberFormat="1" applyFont="1" applyFill="1" applyBorder="1" applyAlignment="1">
      <alignment horizontal="right" wrapText="1"/>
    </xf>
    <xf numFmtId="168" fontId="5" fillId="22" borderId="2" xfId="1" applyNumberFormat="1" applyFont="1" applyFill="1" applyBorder="1" applyAlignment="1" applyProtection="1">
      <alignment horizontal="right" wrapText="1"/>
    </xf>
    <xf numFmtId="42" fontId="5" fillId="22" borderId="2" xfId="1" applyNumberFormat="1" applyFont="1" applyFill="1" applyBorder="1" applyAlignment="1" applyProtection="1">
      <alignment horizontal="right" wrapText="1"/>
    </xf>
    <xf numFmtId="42" fontId="5" fillId="22" borderId="12" xfId="1" applyNumberFormat="1" applyFont="1" applyFill="1" applyBorder="1" applyAlignment="1" applyProtection="1">
      <alignment horizontal="right" wrapText="1"/>
    </xf>
    <xf numFmtId="42" fontId="5" fillId="22" borderId="12" xfId="2" applyNumberFormat="1" applyFont="1" applyFill="1" applyBorder="1" applyAlignment="1" applyProtection="1">
      <alignment horizontal="right" wrapText="1"/>
    </xf>
    <xf numFmtId="10" fontId="5" fillId="22" borderId="12" xfId="2" applyNumberFormat="1" applyFont="1" applyFill="1" applyBorder="1" applyAlignment="1" applyProtection="1">
      <alignment horizontal="right" wrapText="1"/>
    </xf>
    <xf numFmtId="168" fontId="6" fillId="2" borderId="0" xfId="0" applyNumberFormat="1" applyFont="1" applyFill="1" applyAlignment="1">
      <alignment horizontal="right"/>
    </xf>
    <xf numFmtId="0" fontId="6" fillId="2" borderId="0" xfId="0" applyFont="1" applyFill="1" applyAlignment="1">
      <alignment horizontal="right"/>
    </xf>
    <xf numFmtId="41" fontId="2" fillId="2" borderId="55" xfId="12" applyFont="1" applyFill="1" applyBorder="1" applyAlignment="1">
      <alignment horizontal="right" wrapText="1"/>
    </xf>
    <xf numFmtId="41" fontId="7" fillId="2" borderId="2" xfId="2" applyNumberFormat="1" applyFont="1" applyFill="1" applyBorder="1" applyAlignment="1" applyProtection="1">
      <alignment horizontal="right" wrapText="1"/>
    </xf>
    <xf numFmtId="168" fontId="7" fillId="22" borderId="2" xfId="1" applyNumberFormat="1" applyFont="1" applyFill="1" applyBorder="1" applyAlignment="1" applyProtection="1">
      <alignment horizontal="right" wrapText="1"/>
    </xf>
    <xf numFmtId="42" fontId="7" fillId="22" borderId="2" xfId="1" applyNumberFormat="1" applyFont="1" applyFill="1" applyBorder="1" applyAlignment="1" applyProtection="1">
      <alignment horizontal="right" wrapText="1"/>
    </xf>
    <xf numFmtId="42" fontId="7" fillId="22" borderId="12" xfId="1" applyNumberFormat="1" applyFont="1" applyFill="1" applyBorder="1" applyAlignment="1" applyProtection="1">
      <alignment horizontal="right" wrapText="1"/>
    </xf>
    <xf numFmtId="42" fontId="7" fillId="22" borderId="12" xfId="2" applyNumberFormat="1" applyFont="1" applyFill="1" applyBorder="1" applyAlignment="1" applyProtection="1">
      <alignment horizontal="right" wrapText="1"/>
    </xf>
    <xf numFmtId="10" fontId="7" fillId="22" borderId="12" xfId="2" applyNumberFormat="1" applyFont="1" applyFill="1" applyBorder="1" applyAlignment="1" applyProtection="1">
      <alignment horizontal="right" wrapText="1"/>
    </xf>
    <xf numFmtId="169" fontId="7" fillId="2" borderId="2" xfId="2" applyNumberFormat="1" applyFont="1" applyFill="1" applyBorder="1" applyAlignment="1" applyProtection="1">
      <alignment horizontal="right" wrapText="1"/>
    </xf>
    <xf numFmtId="169" fontId="7" fillId="28" borderId="2" xfId="2" applyNumberFormat="1" applyFont="1" applyFill="1" applyBorder="1" applyAlignment="1" applyProtection="1">
      <alignment horizontal="right" wrapText="1"/>
    </xf>
    <xf numFmtId="43" fontId="13" fillId="0" borderId="0" xfId="0" applyNumberFormat="1" applyFont="1"/>
    <xf numFmtId="170" fontId="2" fillId="2" borderId="55" xfId="12" applyNumberFormat="1" applyFont="1" applyFill="1" applyBorder="1" applyAlignment="1">
      <alignment horizontal="right" wrapText="1"/>
    </xf>
    <xf numFmtId="170" fontId="7" fillId="2" borderId="12" xfId="12" applyNumberFormat="1" applyFont="1" applyFill="1" applyBorder="1" applyAlignment="1" applyProtection="1">
      <alignment horizontal="right" wrapText="1"/>
    </xf>
    <xf numFmtId="170" fontId="2" fillId="28" borderId="55" xfId="12" applyNumberFormat="1" applyFont="1" applyFill="1" applyBorder="1" applyAlignment="1">
      <alignment horizontal="right" wrapText="1"/>
    </xf>
    <xf numFmtId="170" fontId="7" fillId="28" borderId="2" xfId="12" applyNumberFormat="1" applyFont="1" applyFill="1" applyBorder="1" applyAlignment="1" applyProtection="1">
      <alignment horizontal="right" wrapText="1"/>
    </xf>
    <xf numFmtId="170" fontId="7" fillId="2" borderId="2" xfId="12" applyNumberFormat="1" applyFont="1" applyFill="1" applyBorder="1" applyAlignment="1" applyProtection="1">
      <alignment horizontal="right" wrapText="1"/>
    </xf>
    <xf numFmtId="170" fontId="6" fillId="22" borderId="55" xfId="12" applyNumberFormat="1" applyFont="1" applyFill="1" applyBorder="1" applyAlignment="1">
      <alignment horizontal="right" wrapText="1"/>
    </xf>
    <xf numFmtId="170" fontId="2" fillId="0" borderId="55" xfId="12" applyNumberFormat="1" applyFont="1" applyBorder="1" applyAlignment="1">
      <alignment horizontal="right" wrapText="1"/>
    </xf>
    <xf numFmtId="0" fontId="2" fillId="0" borderId="0" xfId="0" applyFont="1" applyAlignment="1">
      <alignment horizontal="center" vertical="center"/>
    </xf>
    <xf numFmtId="168" fontId="6" fillId="63" borderId="55" xfId="0" applyNumberFormat="1" applyFont="1" applyFill="1" applyBorder="1" applyAlignment="1">
      <alignment horizontal="right" vertical="center" wrapText="1"/>
    </xf>
    <xf numFmtId="10" fontId="6" fillId="63" borderId="55" xfId="2" applyNumberFormat="1" applyFont="1" applyFill="1" applyBorder="1" applyAlignment="1">
      <alignment horizontal="right" vertical="center" wrapText="1"/>
    </xf>
    <xf numFmtId="0" fontId="2" fillId="0" borderId="0" xfId="0" applyFont="1" applyAlignment="1">
      <alignment horizontal="right"/>
    </xf>
    <xf numFmtId="0" fontId="2" fillId="0" borderId="0" xfId="0" applyFont="1" applyAlignment="1">
      <alignment horizontal="justify" vertical="center"/>
    </xf>
    <xf numFmtId="0" fontId="60" fillId="24" borderId="10" xfId="0" applyFont="1" applyFill="1" applyBorder="1" applyAlignment="1">
      <alignment horizontal="center" vertical="center" wrapText="1"/>
    </xf>
    <xf numFmtId="0" fontId="60" fillId="3" borderId="10" xfId="0" applyFont="1" applyFill="1" applyBorder="1" applyAlignment="1">
      <alignment vertical="center" wrapText="1"/>
    </xf>
    <xf numFmtId="0" fontId="60" fillId="3" borderId="10" xfId="0" applyFont="1" applyFill="1" applyBorder="1" applyAlignment="1">
      <alignment horizontal="justify" vertical="center" wrapText="1"/>
    </xf>
    <xf numFmtId="0" fontId="60" fillId="2" borderId="0" xfId="0" applyFont="1" applyFill="1" applyAlignment="1">
      <alignment vertical="center"/>
    </xf>
    <xf numFmtId="0" fontId="36" fillId="24" borderId="10" xfId="0" applyFont="1" applyFill="1" applyBorder="1" applyAlignment="1">
      <alignment horizontal="center" vertical="center" wrapText="1"/>
    </xf>
    <xf numFmtId="0" fontId="36" fillId="2" borderId="0" xfId="0" applyFont="1" applyFill="1" applyAlignment="1">
      <alignment vertical="center"/>
    </xf>
    <xf numFmtId="0" fontId="2" fillId="2" borderId="63" xfId="0" applyFont="1" applyFill="1" applyBorder="1" applyAlignment="1">
      <alignment horizontal="justify" vertical="center" wrapText="1"/>
    </xf>
    <xf numFmtId="0" fontId="2" fillId="0" borderId="74" xfId="0" applyFont="1" applyBorder="1"/>
    <xf numFmtId="1" fontId="63" fillId="17" borderId="92" xfId="0" applyNumberFormat="1" applyFont="1" applyFill="1" applyBorder="1" applyAlignment="1">
      <alignment horizontal="justify" vertical="center" wrapText="1"/>
    </xf>
    <xf numFmtId="170" fontId="2" fillId="2" borderId="92" xfId="12" applyNumberFormat="1" applyFont="1" applyFill="1" applyBorder="1" applyAlignment="1" applyProtection="1">
      <alignment vertical="center" wrapText="1"/>
    </xf>
    <xf numFmtId="169" fontId="7" fillId="2" borderId="97" xfId="2" applyNumberFormat="1" applyFont="1" applyFill="1" applyBorder="1" applyAlignment="1" applyProtection="1">
      <alignment horizontal="center" vertical="center" wrapText="1"/>
    </xf>
    <xf numFmtId="0" fontId="2" fillId="2" borderId="64" xfId="0" applyFont="1" applyFill="1" applyBorder="1" applyAlignment="1">
      <alignment horizontal="justify" vertical="center" wrapText="1"/>
    </xf>
    <xf numFmtId="1" fontId="63" fillId="17" borderId="55" xfId="0" applyNumberFormat="1" applyFont="1" applyFill="1" applyBorder="1" applyAlignment="1">
      <alignment horizontal="justify" vertical="center" wrapText="1"/>
    </xf>
    <xf numFmtId="170" fontId="2" fillId="2" borderId="55" xfId="12" applyNumberFormat="1" applyFont="1" applyFill="1" applyBorder="1" applyAlignment="1" applyProtection="1">
      <alignment vertical="center" wrapText="1"/>
    </xf>
    <xf numFmtId="169" fontId="7" fillId="2" borderId="98" xfId="2" applyNumberFormat="1" applyFont="1" applyFill="1" applyBorder="1" applyAlignment="1" applyProtection="1">
      <alignment horizontal="center" vertical="center" wrapText="1"/>
    </xf>
    <xf numFmtId="0" fontId="2" fillId="2" borderId="75" xfId="0" applyFont="1" applyFill="1" applyBorder="1" applyAlignment="1">
      <alignment horizontal="justify" vertical="center" wrapText="1"/>
    </xf>
    <xf numFmtId="0" fontId="2" fillId="0" borderId="76" xfId="0" applyFont="1" applyBorder="1"/>
    <xf numFmtId="1" fontId="97" fillId="64" borderId="93" xfId="0" applyNumberFormat="1" applyFont="1" applyFill="1" applyBorder="1" applyAlignment="1">
      <alignment horizontal="justify" vertical="center" wrapText="1"/>
    </xf>
    <xf numFmtId="170" fontId="6" fillId="65" borderId="93" xfId="0" applyNumberFormat="1" applyFont="1" applyFill="1" applyBorder="1" applyAlignment="1">
      <alignment vertical="center" wrapText="1"/>
    </xf>
    <xf numFmtId="169" fontId="5" fillId="4" borderId="99" xfId="2" applyNumberFormat="1" applyFont="1" applyFill="1" applyBorder="1" applyAlignment="1" applyProtection="1">
      <alignment horizontal="center" vertical="center" wrapText="1"/>
    </xf>
    <xf numFmtId="43" fontId="2" fillId="0" borderId="0" xfId="0" applyNumberFormat="1" applyFont="1"/>
    <xf numFmtId="0" fontId="2" fillId="0" borderId="0" xfId="0" applyFont="1" applyProtection="1">
      <protection locked="0"/>
    </xf>
    <xf numFmtId="0" fontId="2" fillId="0" borderId="0" xfId="0" applyFont="1" applyAlignment="1" applyProtection="1">
      <alignment horizontal="right"/>
      <protection locked="0"/>
    </xf>
    <xf numFmtId="0" fontId="2" fillId="0" borderId="0" xfId="0" applyFont="1" applyAlignment="1" applyProtection="1">
      <alignment wrapText="1"/>
      <protection locked="0"/>
    </xf>
    <xf numFmtId="1" fontId="7" fillId="2" borderId="2" xfId="2" applyNumberFormat="1" applyFont="1" applyFill="1" applyBorder="1" applyAlignment="1">
      <alignment vertical="center"/>
    </xf>
    <xf numFmtId="41" fontId="7" fillId="2" borderId="2" xfId="2" applyNumberFormat="1" applyFont="1" applyFill="1" applyBorder="1" applyAlignment="1">
      <alignment vertical="center"/>
    </xf>
    <xf numFmtId="170" fontId="7" fillId="2" borderId="2" xfId="12" applyNumberFormat="1" applyFont="1" applyFill="1" applyBorder="1" applyAlignment="1">
      <alignment vertical="center"/>
    </xf>
    <xf numFmtId="170" fontId="7" fillId="2" borderId="2" xfId="12" applyNumberFormat="1" applyFont="1" applyFill="1" applyBorder="1" applyAlignment="1" applyProtection="1">
      <alignment vertical="center"/>
      <protection locked="0"/>
    </xf>
    <xf numFmtId="170" fontId="7" fillId="2" borderId="2" xfId="12" applyNumberFormat="1" applyFont="1" applyFill="1" applyBorder="1" applyAlignment="1" applyProtection="1">
      <alignment vertical="center" wrapText="1"/>
      <protection locked="0"/>
    </xf>
    <xf numFmtId="14" fontId="13" fillId="2" borderId="0" xfId="0" applyNumberFormat="1" applyFont="1" applyFill="1" applyAlignment="1">
      <alignment horizontal="justify" vertical="center"/>
    </xf>
    <xf numFmtId="0" fontId="13" fillId="2" borderId="0" xfId="0" applyFont="1" applyFill="1" applyAlignment="1">
      <alignment horizontal="center" vertical="center" wrapText="1"/>
    </xf>
    <xf numFmtId="14" fontId="39" fillId="2" borderId="2" xfId="0" applyNumberFormat="1" applyFont="1" applyFill="1" applyBorder="1" applyAlignment="1">
      <alignment horizontal="justify" vertical="center"/>
    </xf>
    <xf numFmtId="0" fontId="39" fillId="2" borderId="2" xfId="0" applyFont="1" applyFill="1" applyBorder="1" applyAlignment="1">
      <alignment horizontal="justify" vertical="center"/>
    </xf>
    <xf numFmtId="0" fontId="65" fillId="3" borderId="77" xfId="0" applyFont="1" applyFill="1" applyBorder="1" applyAlignment="1">
      <alignment horizontal="center" vertical="center" wrapText="1"/>
    </xf>
    <xf numFmtId="0" fontId="65" fillId="24" borderId="77" xfId="0" applyFont="1" applyFill="1" applyBorder="1" applyAlignment="1">
      <alignment horizontal="center" vertical="center" wrapText="1"/>
    </xf>
    <xf numFmtId="0" fontId="65" fillId="27" borderId="77" xfId="0" applyFont="1" applyFill="1" applyBorder="1" applyAlignment="1">
      <alignment horizontal="center" vertical="center" wrapText="1"/>
    </xf>
    <xf numFmtId="0" fontId="101" fillId="2" borderId="0" xfId="0" applyFont="1" applyFill="1" applyAlignment="1">
      <alignment horizontal="center"/>
    </xf>
    <xf numFmtId="41" fontId="101" fillId="2" borderId="0" xfId="12" applyFont="1" applyFill="1" applyAlignment="1" applyProtection="1">
      <alignment horizontal="center"/>
    </xf>
    <xf numFmtId="41" fontId="101" fillId="2" borderId="0" xfId="12" applyFont="1" applyFill="1" applyAlignment="1" applyProtection="1"/>
    <xf numFmtId="41" fontId="101" fillId="2" borderId="0" xfId="12" applyFont="1" applyFill="1" applyBorder="1" applyAlignment="1">
      <alignment vertical="center" wrapText="1"/>
    </xf>
    <xf numFmtId="170" fontId="101" fillId="2" borderId="0" xfId="12" applyNumberFormat="1" applyFont="1" applyFill="1" applyBorder="1" applyAlignment="1">
      <alignment vertical="center" wrapText="1"/>
    </xf>
    <xf numFmtId="0" fontId="101" fillId="2" borderId="0" xfId="0" applyFont="1" applyFill="1" applyAlignment="1">
      <alignment vertical="center" wrapText="1"/>
    </xf>
    <xf numFmtId="0" fontId="102" fillId="2" borderId="0" xfId="0" applyFont="1" applyFill="1"/>
    <xf numFmtId="41" fontId="101" fillId="2" borderId="0" xfId="12" applyFont="1" applyFill="1" applyAlignment="1" applyProtection="1">
      <alignment horizontal="center" wrapText="1"/>
    </xf>
    <xf numFmtId="0" fontId="102" fillId="2" borderId="0" xfId="0" applyFont="1" applyFill="1" applyAlignment="1">
      <alignment wrapText="1"/>
    </xf>
    <xf numFmtId="0" fontId="102" fillId="14" borderId="10" xfId="0" applyFont="1" applyFill="1" applyBorder="1" applyAlignment="1">
      <alignment horizontal="center" vertical="center" wrapText="1"/>
    </xf>
    <xf numFmtId="41" fontId="102" fillId="14" borderId="10" xfId="12" applyFont="1" applyFill="1" applyBorder="1" applyAlignment="1" applyProtection="1">
      <alignment horizontal="center" vertical="center" wrapText="1"/>
    </xf>
    <xf numFmtId="0" fontId="102" fillId="14" borderId="104" xfId="0" applyFont="1" applyFill="1" applyBorder="1" applyAlignment="1">
      <alignment horizontal="center" vertical="center" wrapText="1"/>
    </xf>
    <xf numFmtId="41" fontId="103" fillId="2" borderId="104" xfId="12" applyFont="1" applyFill="1" applyBorder="1" applyAlignment="1" applyProtection="1">
      <alignment horizontal="center" vertical="center" wrapText="1"/>
    </xf>
    <xf numFmtId="173" fontId="103" fillId="2" borderId="104" xfId="3" applyNumberFormat="1" applyFont="1" applyFill="1" applyBorder="1" applyAlignment="1" applyProtection="1">
      <alignment vertical="center" wrapText="1"/>
    </xf>
    <xf numFmtId="173" fontId="103" fillId="2" borderId="105" xfId="3" applyNumberFormat="1" applyFont="1" applyFill="1" applyBorder="1" applyAlignment="1" applyProtection="1">
      <alignment vertical="center" wrapText="1"/>
    </xf>
    <xf numFmtId="41" fontId="104" fillId="2" borderId="0" xfId="12" applyFont="1" applyFill="1" applyAlignment="1" applyProtection="1">
      <alignment horizontal="center" wrapText="1"/>
    </xf>
    <xf numFmtId="0" fontId="102" fillId="14" borderId="2" xfId="0" applyFont="1" applyFill="1" applyBorder="1" applyAlignment="1">
      <alignment horizontal="center" vertical="center" wrapText="1"/>
    </xf>
    <xf numFmtId="41" fontId="103" fillId="2" borderId="2" xfId="12" applyFont="1" applyFill="1" applyBorder="1" applyAlignment="1" applyProtection="1">
      <alignment horizontal="center" vertical="center" wrapText="1"/>
    </xf>
    <xf numFmtId="0" fontId="102" fillId="14" borderId="108" xfId="0" applyFont="1" applyFill="1" applyBorder="1" applyAlignment="1">
      <alignment horizontal="center" vertical="center" wrapText="1"/>
    </xf>
    <xf numFmtId="41" fontId="103" fillId="4" borderId="108" xfId="12" applyFont="1" applyFill="1" applyBorder="1" applyAlignment="1" applyProtection="1">
      <alignment horizontal="center" vertical="center" wrapText="1"/>
    </xf>
    <xf numFmtId="41" fontId="104" fillId="2" borderId="0" xfId="12" applyFont="1" applyFill="1" applyBorder="1" applyAlignment="1">
      <alignment vertical="center" wrapText="1"/>
    </xf>
    <xf numFmtId="41" fontId="103" fillId="0" borderId="104" xfId="12" applyFont="1" applyFill="1" applyBorder="1" applyAlignment="1" applyProtection="1">
      <alignment horizontal="center" vertical="center" wrapText="1"/>
    </xf>
    <xf numFmtId="41" fontId="103" fillId="0" borderId="2" xfId="12" applyFont="1" applyFill="1" applyBorder="1" applyAlignment="1" applyProtection="1">
      <alignment horizontal="center" vertical="center" wrapText="1"/>
    </xf>
    <xf numFmtId="41" fontId="103" fillId="2" borderId="105" xfId="0" applyNumberFormat="1" applyFont="1" applyFill="1" applyBorder="1" applyAlignment="1">
      <alignment vertical="center" wrapText="1"/>
    </xf>
    <xf numFmtId="170" fontId="103" fillId="2" borderId="104" xfId="12" applyNumberFormat="1" applyFont="1" applyFill="1" applyBorder="1" applyAlignment="1" applyProtection="1">
      <alignment horizontal="center" vertical="center" wrapText="1"/>
    </xf>
    <xf numFmtId="43" fontId="103" fillId="2" borderId="104" xfId="3" applyFont="1" applyFill="1" applyBorder="1" applyAlignment="1" applyProtection="1">
      <alignment vertical="center" wrapText="1"/>
    </xf>
    <xf numFmtId="43" fontId="103" fillId="2" borderId="105" xfId="0" applyNumberFormat="1" applyFont="1" applyFill="1" applyBorder="1" applyAlignment="1">
      <alignment vertical="center" wrapText="1"/>
    </xf>
    <xf numFmtId="43" fontId="104" fillId="2" borderId="0" xfId="3" applyFont="1" applyFill="1" applyAlignment="1" applyProtection="1">
      <alignment horizontal="center" wrapText="1"/>
    </xf>
    <xf numFmtId="170" fontId="104" fillId="2" borderId="0" xfId="12" applyNumberFormat="1" applyFont="1" applyFill="1" applyBorder="1" applyAlignment="1">
      <alignment vertical="center" wrapText="1"/>
    </xf>
    <xf numFmtId="170" fontId="103" fillId="2" borderId="2" xfId="12" applyNumberFormat="1" applyFont="1" applyFill="1" applyBorder="1" applyAlignment="1" applyProtection="1">
      <alignment horizontal="center" vertical="center" wrapText="1"/>
    </xf>
    <xf numFmtId="170" fontId="103" fillId="4" borderId="108" xfId="12" applyNumberFormat="1" applyFont="1" applyFill="1" applyBorder="1" applyAlignment="1" applyProtection="1">
      <alignment horizontal="center" vertical="center" wrapText="1"/>
    </xf>
    <xf numFmtId="0" fontId="102" fillId="0" borderId="0" xfId="0" applyFont="1"/>
    <xf numFmtId="0" fontId="102" fillId="2" borderId="0" xfId="0" applyFont="1" applyFill="1" applyAlignment="1">
      <alignment vertical="center" wrapText="1"/>
    </xf>
    <xf numFmtId="0" fontId="102" fillId="0" borderId="0" xfId="0" applyFont="1" applyAlignment="1">
      <alignment vertical="center"/>
    </xf>
    <xf numFmtId="0" fontId="102" fillId="21" borderId="2" xfId="0" applyFont="1" applyFill="1" applyBorder="1" applyAlignment="1">
      <alignment horizontal="center" vertical="center" wrapText="1"/>
    </xf>
    <xf numFmtId="0" fontId="102" fillId="24" borderId="2" xfId="0" applyFont="1" applyFill="1" applyBorder="1" applyAlignment="1">
      <alignment horizontal="center" vertical="center" wrapText="1"/>
    </xf>
    <xf numFmtId="41" fontId="102" fillId="24" borderId="2" xfId="12" applyFont="1" applyFill="1" applyBorder="1" applyAlignment="1" applyProtection="1">
      <alignment horizontal="center" vertical="center" wrapText="1"/>
    </xf>
    <xf numFmtId="41" fontId="102" fillId="24" borderId="2" xfId="12" applyFont="1" applyFill="1" applyBorder="1" applyAlignment="1" applyProtection="1">
      <alignment vertical="center" wrapText="1"/>
    </xf>
    <xf numFmtId="41" fontId="107" fillId="0" borderId="55" xfId="12" applyFont="1" applyBorder="1" applyAlignment="1">
      <alignment horizontal="center" vertical="center"/>
    </xf>
    <xf numFmtId="41" fontId="107" fillId="2" borderId="55" xfId="12" applyFont="1" applyFill="1" applyBorder="1" applyAlignment="1">
      <alignment horizontal="center" vertical="center"/>
    </xf>
    <xf numFmtId="41" fontId="107" fillId="0" borderId="55" xfId="12" applyFont="1" applyBorder="1" applyAlignment="1">
      <alignment horizontal="left" vertical="center"/>
    </xf>
    <xf numFmtId="41" fontId="107" fillId="0" borderId="55" xfId="12" applyFont="1" applyBorder="1" applyAlignment="1">
      <alignment vertical="center"/>
    </xf>
    <xf numFmtId="41" fontId="109" fillId="0" borderId="55" xfId="12" applyFont="1" applyBorder="1" applyAlignment="1">
      <alignment vertical="center"/>
    </xf>
    <xf numFmtId="41" fontId="109" fillId="0" borderId="55" xfId="12" applyFont="1" applyBorder="1" applyAlignment="1">
      <alignment horizontal="center" vertical="center"/>
    </xf>
    <xf numFmtId="41" fontId="109" fillId="2" borderId="55" xfId="12" applyFont="1" applyFill="1" applyBorder="1" applyAlignment="1">
      <alignment horizontal="center" vertical="center"/>
    </xf>
    <xf numFmtId="170" fontId="109" fillId="2" borderId="55" xfId="12" applyNumberFormat="1" applyFont="1" applyFill="1" applyBorder="1" applyAlignment="1">
      <alignment horizontal="center" vertical="center"/>
    </xf>
    <xf numFmtId="41" fontId="107" fillId="0" borderId="55" xfId="12" applyFont="1" applyFill="1" applyBorder="1" applyAlignment="1">
      <alignment horizontal="center" vertical="center"/>
    </xf>
    <xf numFmtId="41" fontId="107" fillId="30" borderId="55" xfId="12" applyFont="1" applyFill="1" applyBorder="1" applyAlignment="1">
      <alignment horizontal="center" vertical="center"/>
    </xf>
    <xf numFmtId="0" fontId="107" fillId="0" borderId="55" xfId="0" applyFont="1" applyBorder="1" applyAlignment="1">
      <alignment horizontal="center" vertical="center"/>
    </xf>
    <xf numFmtId="41" fontId="104" fillId="2" borderId="0" xfId="0" applyNumberFormat="1" applyFont="1" applyFill="1" applyAlignment="1">
      <alignment vertical="center" wrapText="1"/>
    </xf>
    <xf numFmtId="0" fontId="110" fillId="0" borderId="2" xfId="3" applyNumberFormat="1" applyFont="1" applyFill="1" applyBorder="1" applyAlignment="1" applyProtection="1">
      <alignment horizontal="center" vertical="center"/>
      <protection locked="0"/>
    </xf>
    <xf numFmtId="41" fontId="110" fillId="0" borderId="2" xfId="415" applyNumberFormat="1" applyFont="1" applyFill="1" applyBorder="1" applyAlignment="1" applyProtection="1">
      <alignment horizontal="center" vertical="center"/>
      <protection locked="0"/>
    </xf>
    <xf numFmtId="42" fontId="110" fillId="0" borderId="2" xfId="415" applyFont="1" applyFill="1" applyBorder="1" applyAlignment="1" applyProtection="1">
      <alignment horizontal="center" vertical="center"/>
      <protection locked="0"/>
    </xf>
    <xf numFmtId="42" fontId="110" fillId="0" borderId="2" xfId="415" applyFont="1" applyFill="1" applyBorder="1" applyAlignment="1" applyProtection="1">
      <alignment vertical="center"/>
      <protection locked="0"/>
    </xf>
    <xf numFmtId="42" fontId="110" fillId="2" borderId="2" xfId="415" applyFont="1" applyFill="1" applyBorder="1" applyAlignment="1" applyProtection="1">
      <alignment horizontal="center" vertical="center"/>
      <protection locked="0"/>
    </xf>
    <xf numFmtId="41" fontId="110" fillId="0" borderId="2" xfId="3" applyNumberFormat="1" applyFont="1" applyFill="1" applyBorder="1" applyAlignment="1" applyProtection="1">
      <alignment horizontal="center" vertical="center"/>
      <protection locked="0"/>
    </xf>
    <xf numFmtId="2" fontId="110" fillId="0" borderId="2" xfId="3" applyNumberFormat="1" applyFont="1" applyFill="1" applyBorder="1" applyAlignment="1" applyProtection="1">
      <alignment horizontal="center" vertical="center"/>
      <protection locked="0"/>
    </xf>
    <xf numFmtId="170" fontId="107" fillId="0" borderId="55" xfId="12" applyNumberFormat="1" applyFont="1" applyBorder="1" applyAlignment="1">
      <alignment horizontal="center" vertical="center"/>
    </xf>
    <xf numFmtId="170" fontId="109" fillId="0" borderId="55" xfId="12" applyNumberFormat="1" applyFont="1" applyBorder="1" applyAlignment="1">
      <alignment horizontal="center" vertical="center"/>
    </xf>
    <xf numFmtId="2" fontId="104" fillId="2" borderId="0" xfId="0" applyNumberFormat="1" applyFont="1" applyFill="1" applyAlignment="1">
      <alignment vertical="center" wrapText="1"/>
    </xf>
    <xf numFmtId="0" fontId="104" fillId="2" borderId="0" xfId="0" applyFont="1" applyFill="1" applyAlignment="1">
      <alignment vertical="center" wrapText="1"/>
    </xf>
    <xf numFmtId="0" fontId="111" fillId="2" borderId="0" xfId="0" applyFont="1" applyFill="1" applyAlignment="1">
      <alignment vertical="center" wrapText="1"/>
    </xf>
    <xf numFmtId="43" fontId="111" fillId="2" borderId="0" xfId="0" applyNumberFormat="1" applyFont="1" applyFill="1" applyAlignment="1">
      <alignment vertical="center" wrapText="1"/>
    </xf>
    <xf numFmtId="41" fontId="111" fillId="2" borderId="0" xfId="0" applyNumberFormat="1" applyFont="1" applyFill="1" applyAlignment="1">
      <alignment vertical="center" wrapText="1"/>
    </xf>
    <xf numFmtId="43" fontId="104" fillId="2" borderId="0" xfId="3" applyFont="1" applyFill="1" applyBorder="1" applyAlignment="1">
      <alignment vertical="center" wrapText="1"/>
    </xf>
    <xf numFmtId="0" fontId="109" fillId="0" borderId="0" xfId="0" applyFont="1"/>
    <xf numFmtId="43" fontId="104" fillId="2" borderId="0" xfId="0" applyNumberFormat="1" applyFont="1" applyFill="1" applyAlignment="1">
      <alignment vertical="center" wrapText="1"/>
    </xf>
    <xf numFmtId="41" fontId="102" fillId="0" borderId="0" xfId="12" applyFont="1"/>
    <xf numFmtId="41" fontId="102" fillId="0" borderId="0" xfId="12" applyFont="1" applyAlignment="1"/>
    <xf numFmtId="170" fontId="102" fillId="0" borderId="0" xfId="12" applyNumberFormat="1" applyFont="1"/>
    <xf numFmtId="0" fontId="66" fillId="0" borderId="0" xfId="0" applyFont="1"/>
    <xf numFmtId="0" fontId="66" fillId="24" borderId="2" xfId="0" applyFont="1" applyFill="1" applyBorder="1" applyAlignment="1">
      <alignment horizontal="center" vertical="center" wrapText="1"/>
    </xf>
    <xf numFmtId="0" fontId="66" fillId="21" borderId="2" xfId="0" applyFont="1" applyFill="1" applyBorder="1" applyAlignment="1">
      <alignment horizontal="center" vertical="center" wrapText="1"/>
    </xf>
    <xf numFmtId="0" fontId="66" fillId="0" borderId="0" xfId="0" applyFont="1" applyAlignment="1">
      <alignment wrapText="1"/>
    </xf>
    <xf numFmtId="0" fontId="66" fillId="3" borderId="3" xfId="0" applyFont="1" applyFill="1" applyBorder="1" applyAlignment="1">
      <alignment horizontal="center" vertical="center" wrapText="1"/>
    </xf>
    <xf numFmtId="0" fontId="66" fillId="22" borderId="2" xfId="0" applyFont="1" applyFill="1" applyBorder="1" applyAlignment="1">
      <alignment horizontal="center" vertical="center" wrapText="1"/>
    </xf>
    <xf numFmtId="0" fontId="66" fillId="20" borderId="2" xfId="0" applyFont="1" applyFill="1" applyBorder="1" applyAlignment="1">
      <alignment horizontal="center" vertical="center" wrapText="1"/>
    </xf>
    <xf numFmtId="0" fontId="66" fillId="21" borderId="2" xfId="0" applyFont="1" applyFill="1" applyBorder="1" applyAlignment="1">
      <alignment vertical="center" wrapText="1"/>
    </xf>
    <xf numFmtId="41" fontId="106" fillId="2" borderId="55" xfId="12" applyFont="1" applyFill="1" applyBorder="1" applyAlignment="1">
      <alignment horizontal="center" vertical="center"/>
    </xf>
    <xf numFmtId="41" fontId="106" fillId="30" borderId="55" xfId="12" applyFont="1" applyFill="1" applyBorder="1" applyAlignment="1">
      <alignment horizontal="center" vertical="center"/>
    </xf>
    <xf numFmtId="168" fontId="2" fillId="0" borderId="0" xfId="0" applyNumberFormat="1" applyFont="1" applyAlignment="1">
      <alignment horizontal="right" vertical="center"/>
    </xf>
    <xf numFmtId="10" fontId="13" fillId="2" borderId="67" xfId="0" applyNumberFormat="1" applyFont="1" applyFill="1" applyBorder="1" applyAlignment="1">
      <alignment horizontal="center" vertical="center"/>
    </xf>
    <xf numFmtId="170" fontId="13" fillId="2" borderId="3" xfId="12" applyNumberFormat="1" applyFont="1" applyFill="1" applyBorder="1" applyAlignment="1">
      <alignment horizontal="center" vertical="center" wrapText="1"/>
    </xf>
    <xf numFmtId="9" fontId="7" fillId="2" borderId="2" xfId="3" applyNumberFormat="1" applyFont="1" applyFill="1" applyBorder="1" applyAlignment="1" applyProtection="1">
      <alignment vertical="center" wrapText="1"/>
      <protection locked="0"/>
    </xf>
    <xf numFmtId="14" fontId="13" fillId="2" borderId="5" xfId="0" applyNumberFormat="1" applyFont="1" applyFill="1" applyBorder="1" applyAlignment="1">
      <alignment horizontal="justify" vertical="center"/>
    </xf>
    <xf numFmtId="0" fontId="13" fillId="2" borderId="14" xfId="0" applyFont="1" applyFill="1" applyBorder="1" applyAlignment="1">
      <alignment horizontal="center" vertical="center" wrapText="1"/>
    </xf>
    <xf numFmtId="0" fontId="13" fillId="2" borderId="6" xfId="0" applyFont="1" applyFill="1" applyBorder="1" applyAlignment="1">
      <alignment horizontal="justify" vertical="center"/>
    </xf>
    <xf numFmtId="173" fontId="108" fillId="2" borderId="2" xfId="3" applyNumberFormat="1" applyFont="1" applyFill="1" applyBorder="1" applyAlignment="1" applyProtection="1">
      <alignment horizontal="center" vertical="center"/>
      <protection locked="0"/>
    </xf>
    <xf numFmtId="0" fontId="114" fillId="4" borderId="0" xfId="0" applyFont="1" applyFill="1" applyAlignment="1">
      <alignment horizontal="justify" vertical="center" wrapText="1"/>
    </xf>
    <xf numFmtId="182" fontId="7" fillId="2" borderId="2" xfId="12" applyNumberFormat="1" applyFont="1" applyFill="1" applyBorder="1" applyAlignment="1" applyProtection="1">
      <alignment vertical="center"/>
      <protection locked="0"/>
    </xf>
    <xf numFmtId="41" fontId="101" fillId="14" borderId="2" xfId="12" applyFont="1" applyFill="1" applyBorder="1" applyAlignment="1" applyProtection="1">
      <alignment horizontal="center" vertical="center"/>
      <protection locked="0"/>
    </xf>
    <xf numFmtId="41" fontId="101" fillId="0" borderId="0" xfId="12" applyFont="1" applyProtection="1"/>
    <xf numFmtId="0" fontId="101" fillId="0" borderId="0" xfId="0" applyFont="1"/>
    <xf numFmtId="170" fontId="101" fillId="14" borderId="2" xfId="12" applyNumberFormat="1" applyFont="1" applyFill="1" applyBorder="1" applyAlignment="1" applyProtection="1">
      <alignment horizontal="center" vertical="center"/>
      <protection locked="0"/>
    </xf>
    <xf numFmtId="43" fontId="101" fillId="14" borderId="2" xfId="3" applyFont="1" applyFill="1" applyBorder="1" applyAlignment="1" applyProtection="1">
      <alignment horizontal="center" vertical="center"/>
      <protection locked="0"/>
    </xf>
    <xf numFmtId="41" fontId="100" fillId="2" borderId="0" xfId="0" applyNumberFormat="1" applyFont="1" applyFill="1" applyAlignment="1">
      <alignment vertical="center" wrapText="1"/>
    </xf>
    <xf numFmtId="0" fontId="115" fillId="2" borderId="0" xfId="0" applyFont="1" applyFill="1" applyAlignment="1">
      <alignment vertical="center" wrapText="1"/>
    </xf>
    <xf numFmtId="0" fontId="100" fillId="2" borderId="0" xfId="0" applyFont="1" applyFill="1" applyAlignment="1">
      <alignment vertical="center" wrapText="1"/>
    </xf>
    <xf numFmtId="170" fontId="104" fillId="2" borderId="0" xfId="0" applyNumberFormat="1" applyFont="1" applyFill="1" applyAlignment="1">
      <alignment vertical="center" wrapText="1"/>
    </xf>
    <xf numFmtId="0" fontId="100" fillId="2" borderId="0" xfId="0" applyFont="1" applyFill="1" applyAlignment="1">
      <alignment vertical="center"/>
    </xf>
    <xf numFmtId="0" fontId="100" fillId="0" borderId="0" xfId="0" applyFont="1" applyAlignment="1">
      <alignment vertical="center"/>
    </xf>
    <xf numFmtId="0" fontId="116" fillId="2" borderId="0" xfId="0" applyFont="1" applyFill="1" applyAlignment="1">
      <alignment vertical="center" wrapText="1"/>
    </xf>
    <xf numFmtId="0" fontId="106" fillId="2" borderId="0" xfId="0" applyFont="1" applyFill="1" applyAlignment="1">
      <alignment vertical="center" wrapText="1"/>
    </xf>
    <xf numFmtId="41" fontId="116" fillId="2" borderId="0" xfId="12" applyFont="1" applyFill="1" applyBorder="1" applyAlignment="1">
      <alignment vertical="center" wrapText="1"/>
    </xf>
    <xf numFmtId="0" fontId="106" fillId="0" borderId="0" xfId="0" applyFont="1"/>
    <xf numFmtId="173" fontId="117" fillId="2" borderId="0" xfId="3" applyNumberFormat="1" applyFont="1" applyFill="1" applyAlignment="1">
      <alignment vertical="center" wrapText="1"/>
    </xf>
    <xf numFmtId="173" fontId="104" fillId="2" borderId="0" xfId="0" applyNumberFormat="1" applyFont="1" applyFill="1" applyAlignment="1">
      <alignment vertical="center" wrapText="1"/>
    </xf>
    <xf numFmtId="168" fontId="6" fillId="22" borderId="55" xfId="0" applyNumberFormat="1" applyFont="1" applyFill="1" applyBorder="1" applyAlignment="1">
      <alignment horizontal="right" wrapText="1"/>
    </xf>
    <xf numFmtId="41" fontId="7" fillId="0" borderId="2" xfId="12" applyFont="1" applyFill="1" applyBorder="1" applyAlignment="1" applyProtection="1">
      <alignment vertical="center"/>
      <protection locked="0"/>
    </xf>
    <xf numFmtId="173" fontId="0" fillId="0" borderId="0" xfId="0" applyNumberFormat="1" applyAlignment="1">
      <alignment vertical="top"/>
    </xf>
    <xf numFmtId="41" fontId="116" fillId="2" borderId="0" xfId="0" applyNumberFormat="1" applyFont="1" applyFill="1" applyAlignment="1">
      <alignment vertical="center" wrapText="1"/>
    </xf>
    <xf numFmtId="168" fontId="7" fillId="2" borderId="2" xfId="2" applyNumberFormat="1" applyFont="1" applyFill="1" applyBorder="1" applyAlignment="1" applyProtection="1">
      <alignment horizontal="right" wrapText="1"/>
    </xf>
    <xf numFmtId="168" fontId="7" fillId="28" borderId="12" xfId="2" applyNumberFormat="1" applyFont="1" applyFill="1" applyBorder="1" applyAlignment="1" applyProtection="1">
      <alignment horizontal="right" wrapText="1"/>
    </xf>
    <xf numFmtId="42" fontId="7" fillId="2" borderId="12" xfId="415" applyFont="1" applyFill="1" applyBorder="1" applyAlignment="1" applyProtection="1">
      <alignment horizontal="right" wrapText="1"/>
    </xf>
    <xf numFmtId="170" fontId="7" fillId="28" borderId="55" xfId="12" applyNumberFormat="1" applyFont="1" applyFill="1" applyBorder="1" applyAlignment="1">
      <alignment horizontal="right" wrapText="1"/>
    </xf>
    <xf numFmtId="1" fontId="63" fillId="67" borderId="55" xfId="0" applyNumberFormat="1" applyFont="1" applyFill="1" applyBorder="1" applyAlignment="1">
      <alignment horizontal="justify" vertical="center" wrapText="1"/>
    </xf>
    <xf numFmtId="170" fontId="2" fillId="28" borderId="55" xfId="12" applyNumberFormat="1" applyFont="1" applyFill="1" applyBorder="1" applyAlignment="1" applyProtection="1">
      <alignment vertical="center" wrapText="1"/>
    </xf>
    <xf numFmtId="169" fontId="7" fillId="28" borderId="98" xfId="2" applyNumberFormat="1" applyFont="1" applyFill="1" applyBorder="1" applyAlignment="1" applyProtection="1">
      <alignment horizontal="center" vertical="center" wrapText="1"/>
    </xf>
    <xf numFmtId="41" fontId="7" fillId="28" borderId="2" xfId="2" applyNumberFormat="1" applyFont="1" applyFill="1" applyBorder="1" applyAlignment="1" applyProtection="1">
      <alignment horizontal="right" wrapText="1"/>
    </xf>
    <xf numFmtId="182" fontId="107" fillId="0" borderId="55" xfId="12" applyNumberFormat="1" applyFont="1" applyBorder="1" applyAlignment="1">
      <alignment horizontal="center" vertical="center"/>
    </xf>
    <xf numFmtId="0" fontId="38" fillId="0" borderId="0" xfId="0" applyFont="1" applyAlignment="1">
      <alignment horizontal="center" vertical="center"/>
    </xf>
    <xf numFmtId="0" fontId="66" fillId="0" borderId="0" xfId="0" applyFont="1" applyAlignment="1">
      <alignment horizontal="center" wrapText="1"/>
    </xf>
    <xf numFmtId="0" fontId="40" fillId="2" borderId="2" xfId="0" applyFont="1" applyFill="1" applyBorder="1" applyAlignment="1" applyProtection="1">
      <alignment horizontal="center" vertical="center"/>
      <protection hidden="1"/>
    </xf>
    <xf numFmtId="0" fontId="51" fillId="2" borderId="2" xfId="0" applyFont="1" applyFill="1" applyBorder="1" applyAlignment="1">
      <alignment horizontal="center" vertical="center"/>
    </xf>
    <xf numFmtId="0" fontId="2" fillId="2" borderId="58" xfId="0" applyFont="1" applyFill="1" applyBorder="1" applyAlignment="1">
      <alignment horizontal="left" vertical="center" wrapText="1"/>
    </xf>
    <xf numFmtId="0" fontId="2" fillId="2" borderId="49" xfId="0" applyFont="1" applyFill="1" applyBorder="1" applyAlignment="1">
      <alignment horizontal="left" vertical="center" wrapText="1"/>
    </xf>
    <xf numFmtId="0" fontId="2" fillId="2" borderId="50" xfId="0" applyFont="1" applyFill="1" applyBorder="1" applyAlignment="1">
      <alignment horizontal="left" vertical="center" wrapText="1"/>
    </xf>
    <xf numFmtId="0" fontId="42" fillId="4" borderId="0" xfId="0" applyFont="1" applyFill="1" applyAlignment="1">
      <alignment horizontal="center"/>
    </xf>
    <xf numFmtId="0" fontId="43" fillId="2" borderId="0" xfId="0" applyFont="1" applyFill="1" applyAlignment="1" applyProtection="1">
      <alignment horizontal="center" wrapText="1"/>
      <protection hidden="1"/>
    </xf>
    <xf numFmtId="0" fontId="45" fillId="4" borderId="0" xfId="0" applyFont="1" applyFill="1" applyAlignment="1" applyProtection="1">
      <alignment horizontal="center" vertical="center" wrapText="1"/>
      <protection hidden="1"/>
    </xf>
    <xf numFmtId="0" fontId="60" fillId="20" borderId="3" xfId="0" applyFont="1" applyFill="1" applyBorder="1" applyAlignment="1">
      <alignment horizontal="left" vertical="center" wrapText="1"/>
    </xf>
    <xf numFmtId="0" fontId="60" fillId="20" borderId="9" xfId="0" applyFont="1" applyFill="1" applyBorder="1" applyAlignment="1">
      <alignment horizontal="left" vertical="center" wrapText="1"/>
    </xf>
    <xf numFmtId="0" fontId="60" fillId="20" borderId="4" xfId="0" applyFont="1" applyFill="1" applyBorder="1" applyAlignment="1">
      <alignment horizontal="left" vertical="center" wrapText="1"/>
    </xf>
    <xf numFmtId="0" fontId="43" fillId="4" borderId="0" xfId="0" applyFont="1" applyFill="1" applyAlignment="1" applyProtection="1">
      <alignment horizontal="center" wrapText="1"/>
      <protection hidden="1"/>
    </xf>
    <xf numFmtId="0" fontId="60" fillId="20" borderId="5" xfId="0" applyFont="1" applyFill="1" applyBorder="1" applyAlignment="1">
      <alignment horizontal="left" vertical="center" wrapText="1"/>
    </xf>
    <xf numFmtId="0" fontId="60" fillId="20" borderId="14" xfId="0" applyFont="1" applyFill="1" applyBorder="1" applyAlignment="1">
      <alignment horizontal="left" vertical="center" wrapText="1"/>
    </xf>
    <xf numFmtId="0" fontId="60" fillId="20" borderId="6" xfId="0" applyFont="1" applyFill="1" applyBorder="1" applyAlignment="1">
      <alignment horizontal="left" vertical="center" wrapText="1"/>
    </xf>
    <xf numFmtId="0" fontId="60" fillId="20" borderId="7" xfId="0" applyFont="1" applyFill="1" applyBorder="1" applyAlignment="1">
      <alignment horizontal="left" vertical="center" wrapText="1"/>
    </xf>
    <xf numFmtId="0" fontId="60" fillId="20" borderId="13" xfId="0" applyFont="1" applyFill="1" applyBorder="1" applyAlignment="1">
      <alignment horizontal="left" vertical="center" wrapText="1"/>
    </xf>
    <xf numFmtId="0" fontId="60" fillId="20" borderId="8" xfId="0" applyFont="1" applyFill="1" applyBorder="1" applyAlignment="1">
      <alignment horizontal="left" vertical="center" wrapText="1"/>
    </xf>
    <xf numFmtId="0" fontId="64" fillId="20" borderId="3" xfId="0" applyFont="1" applyFill="1" applyBorder="1" applyAlignment="1">
      <alignment horizontal="left" vertical="center" wrapText="1"/>
    </xf>
    <xf numFmtId="0" fontId="64" fillId="20" borderId="9" xfId="0" applyFont="1" applyFill="1" applyBorder="1" applyAlignment="1">
      <alignment horizontal="left" vertical="center" wrapText="1"/>
    </xf>
    <xf numFmtId="0" fontId="64" fillId="20" borderId="4" xfId="0" applyFont="1" applyFill="1" applyBorder="1" applyAlignment="1">
      <alignment horizontal="left" vertical="center" wrapText="1"/>
    </xf>
    <xf numFmtId="0" fontId="2" fillId="17" borderId="48" xfId="0" applyFont="1" applyFill="1" applyBorder="1" applyAlignment="1">
      <alignment horizontal="left" vertical="center" wrapText="1"/>
    </xf>
    <xf numFmtId="0" fontId="7" fillId="2" borderId="49" xfId="0" applyFont="1" applyFill="1" applyBorder="1"/>
    <xf numFmtId="0" fontId="7" fillId="2" borderId="50" xfId="0" applyFont="1" applyFill="1" applyBorder="1"/>
    <xf numFmtId="0" fontId="46" fillId="4" borderId="0" xfId="0" applyFont="1" applyFill="1" applyAlignment="1" applyProtection="1">
      <alignment horizontal="center" wrapText="1"/>
      <protection hidden="1"/>
    </xf>
    <xf numFmtId="0" fontId="60" fillId="23" borderId="0" xfId="0" applyFont="1" applyFill="1" applyAlignment="1">
      <alignment horizontal="left" vertical="center" wrapText="1"/>
    </xf>
    <xf numFmtId="0" fontId="7" fillId="20" borderId="54" xfId="0" applyFont="1" applyFill="1" applyBorder="1"/>
    <xf numFmtId="0" fontId="7" fillId="20" borderId="0" xfId="0" applyFont="1" applyFill="1"/>
    <xf numFmtId="0" fontId="61" fillId="4" borderId="0" xfId="0" applyFont="1" applyFill="1" applyAlignment="1" applyProtection="1">
      <alignment horizontal="justify" vertical="center" wrapText="1"/>
      <protection hidden="1"/>
    </xf>
    <xf numFmtId="0" fontId="52" fillId="4" borderId="0" xfId="0" applyFont="1" applyFill="1" applyAlignment="1" applyProtection="1">
      <alignment horizontal="left" vertical="center" wrapText="1"/>
      <protection hidden="1"/>
    </xf>
    <xf numFmtId="0" fontId="46" fillId="4" borderId="0" xfId="0" applyFont="1" applyFill="1" applyAlignment="1" applyProtection="1">
      <alignment horizontal="justify" vertical="center" wrapText="1"/>
      <protection hidden="1"/>
    </xf>
    <xf numFmtId="0" fontId="54" fillId="4" borderId="0" xfId="0" applyFont="1" applyFill="1" applyAlignment="1" applyProtection="1">
      <alignment horizontal="center" vertical="center" wrapText="1"/>
      <protection hidden="1"/>
    </xf>
    <xf numFmtId="0" fontId="54" fillId="4" borderId="0" xfId="0" applyFont="1" applyFill="1" applyAlignment="1" applyProtection="1">
      <alignment horizontal="center" vertical="center"/>
      <protection hidden="1"/>
    </xf>
    <xf numFmtId="0" fontId="52" fillId="4" borderId="0" xfId="0" applyFont="1" applyFill="1" applyAlignment="1" applyProtection="1">
      <alignment horizontal="left" vertical="center"/>
      <protection hidden="1"/>
    </xf>
    <xf numFmtId="0" fontId="2" fillId="0" borderId="48" xfId="0" applyFont="1" applyBorder="1" applyAlignment="1">
      <alignment horizontal="left" vertical="center" wrapText="1"/>
    </xf>
    <xf numFmtId="0" fontId="7" fillId="0" borderId="49" xfId="0" applyFont="1" applyBorder="1"/>
    <xf numFmtId="0" fontId="7" fillId="0" borderId="50" xfId="0" applyFont="1" applyBorder="1"/>
    <xf numFmtId="0" fontId="2" fillId="2" borderId="48" xfId="0" applyFont="1" applyFill="1" applyBorder="1" applyAlignment="1">
      <alignment horizontal="left" vertical="center" wrapText="1"/>
    </xf>
    <xf numFmtId="0" fontId="2" fillId="0" borderId="52" xfId="0" applyFont="1" applyBorder="1" applyAlignment="1">
      <alignment horizontal="left" vertical="center" wrapText="1"/>
    </xf>
    <xf numFmtId="0" fontId="7" fillId="0" borderId="53" xfId="0" applyFont="1" applyBorder="1"/>
    <xf numFmtId="1" fontId="2" fillId="17" borderId="48" xfId="0" applyNumberFormat="1" applyFont="1" applyFill="1" applyBorder="1" applyAlignment="1">
      <alignment horizontal="left" vertical="center" wrapText="1"/>
    </xf>
    <xf numFmtId="0" fontId="2" fillId="17" borderId="58" xfId="0" applyFont="1" applyFill="1" applyBorder="1" applyAlignment="1">
      <alignment horizontal="left" vertical="center" wrapText="1"/>
    </xf>
    <xf numFmtId="0" fontId="2" fillId="17" borderId="49" xfId="0" applyFont="1" applyFill="1" applyBorder="1" applyAlignment="1">
      <alignment horizontal="left" vertical="center" wrapText="1"/>
    </xf>
    <xf numFmtId="0" fontId="2" fillId="17" borderId="50" xfId="0" applyFont="1" applyFill="1" applyBorder="1" applyAlignment="1">
      <alignment horizontal="left" vertical="center" wrapText="1"/>
    </xf>
    <xf numFmtId="0" fontId="13" fillId="20" borderId="3" xfId="0" applyFont="1" applyFill="1" applyBorder="1" applyAlignment="1">
      <alignment horizontal="justify" vertical="center" wrapText="1"/>
    </xf>
    <xf numFmtId="0" fontId="13" fillId="20" borderId="4" xfId="0" applyFont="1" applyFill="1" applyBorder="1" applyAlignment="1">
      <alignment horizontal="justify" vertical="center" wrapText="1"/>
    </xf>
    <xf numFmtId="0" fontId="13" fillId="20" borderId="9" xfId="0" applyFont="1" applyFill="1" applyBorder="1" applyAlignment="1">
      <alignment horizontal="justify" vertical="center" wrapText="1"/>
    </xf>
    <xf numFmtId="0" fontId="13" fillId="0" borderId="2" xfId="0" applyFont="1" applyBorder="1" applyAlignment="1">
      <alignment horizontal="justify" vertical="center"/>
    </xf>
    <xf numFmtId="0" fontId="13" fillId="20" borderId="3" xfId="0" applyFont="1" applyFill="1" applyBorder="1" applyAlignment="1">
      <alignment horizontal="center" vertical="center" wrapText="1"/>
    </xf>
    <xf numFmtId="0" fontId="13" fillId="20" borderId="9" xfId="0" applyFont="1" applyFill="1" applyBorder="1" applyAlignment="1">
      <alignment horizontal="center" vertical="center" wrapText="1"/>
    </xf>
    <xf numFmtId="0" fontId="13" fillId="20" borderId="4" xfId="0" applyFont="1" applyFill="1" applyBorder="1" applyAlignment="1">
      <alignment horizontal="center" vertical="center" wrapText="1"/>
    </xf>
    <xf numFmtId="0" fontId="13" fillId="0" borderId="3" xfId="0" applyFont="1" applyBorder="1" applyAlignment="1">
      <alignment horizontal="center" vertical="center"/>
    </xf>
    <xf numFmtId="0" fontId="13" fillId="0" borderId="9" xfId="0" applyFont="1" applyBorder="1" applyAlignment="1">
      <alignment horizontal="center" vertical="center"/>
    </xf>
    <xf numFmtId="0" fontId="13" fillId="0" borderId="4" xfId="0" applyFont="1" applyBorder="1" applyAlignment="1">
      <alignment horizontal="center" vertical="center"/>
    </xf>
    <xf numFmtId="0" fontId="13" fillId="2" borderId="3" xfId="19" applyFill="1" applyBorder="1" applyAlignment="1">
      <alignment horizontal="center" vertical="center" wrapText="1"/>
    </xf>
    <xf numFmtId="0" fontId="13" fillId="2" borderId="9" xfId="19" applyFill="1" applyBorder="1" applyAlignment="1">
      <alignment horizontal="center" vertical="center" wrapText="1"/>
    </xf>
    <xf numFmtId="0" fontId="13" fillId="2" borderId="4" xfId="19" applyFill="1" applyBorder="1" applyAlignment="1">
      <alignment horizontal="center" vertical="center" wrapText="1"/>
    </xf>
    <xf numFmtId="0" fontId="13" fillId="8" borderId="3" xfId="19" applyFill="1" applyBorder="1" applyAlignment="1">
      <alignment horizontal="justify" vertical="center"/>
    </xf>
    <xf numFmtId="0" fontId="13" fillId="8" borderId="4" xfId="19" applyFill="1" applyBorder="1" applyAlignment="1">
      <alignment horizontal="justify" vertical="center"/>
    </xf>
    <xf numFmtId="0" fontId="13" fillId="0" borderId="2" xfId="19" applyBorder="1" applyAlignment="1">
      <alignment horizontal="justify" vertical="center" wrapText="1"/>
    </xf>
    <xf numFmtId="169" fontId="13" fillId="0" borderId="2" xfId="20" applyNumberFormat="1" applyFont="1" applyFill="1" applyBorder="1" applyAlignment="1">
      <alignment horizontal="justify" vertical="center" wrapText="1"/>
    </xf>
    <xf numFmtId="0" fontId="13" fillId="2" borderId="2" xfId="19" applyFill="1" applyBorder="1" applyAlignment="1">
      <alignment horizontal="justify" vertical="center" wrapText="1"/>
    </xf>
    <xf numFmtId="169" fontId="13" fillId="2" borderId="2" xfId="20" applyNumberFormat="1" applyFont="1" applyFill="1" applyBorder="1" applyAlignment="1">
      <alignment horizontal="justify" vertical="center" wrapText="1"/>
    </xf>
    <xf numFmtId="0" fontId="13" fillId="8" borderId="2" xfId="19" applyFill="1" applyBorder="1" applyAlignment="1">
      <alignment horizontal="justify" vertical="center" wrapText="1"/>
    </xf>
    <xf numFmtId="0" fontId="13" fillId="2" borderId="3" xfId="19" applyFill="1" applyBorder="1" applyAlignment="1">
      <alignment horizontal="justify" vertical="center" wrapText="1"/>
    </xf>
    <xf numFmtId="0" fontId="13" fillId="2" borderId="4" xfId="19" applyFill="1" applyBorder="1" applyAlignment="1">
      <alignment horizontal="justify" vertical="center" wrapText="1"/>
    </xf>
    <xf numFmtId="0" fontId="13" fillId="2" borderId="9" xfId="19" applyFill="1" applyBorder="1" applyAlignment="1">
      <alignment horizontal="justify" vertical="center" wrapText="1"/>
    </xf>
    <xf numFmtId="0" fontId="13" fillId="2" borderId="47" xfId="0" applyFont="1" applyFill="1" applyBorder="1" applyAlignment="1">
      <alignment horizontal="center" vertical="center"/>
    </xf>
    <xf numFmtId="0" fontId="13" fillId="2" borderId="0" xfId="0" applyFont="1" applyFill="1" applyAlignment="1">
      <alignment horizontal="center" vertical="center"/>
    </xf>
    <xf numFmtId="0" fontId="13" fillId="2" borderId="46"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13" xfId="0" applyFont="1" applyFill="1" applyBorder="1" applyAlignment="1">
      <alignment horizontal="center" vertical="center"/>
    </xf>
    <xf numFmtId="0" fontId="13" fillId="2" borderId="13" xfId="0" applyFont="1" applyFill="1" applyBorder="1" applyAlignment="1">
      <alignment horizontal="right" vertical="center"/>
    </xf>
    <xf numFmtId="0" fontId="13" fillId="2" borderId="8" xfId="0" applyFont="1" applyFill="1" applyBorder="1" applyAlignment="1">
      <alignment horizontal="right" vertical="center"/>
    </xf>
    <xf numFmtId="0" fontId="13" fillId="8" borderId="3" xfId="19" applyFill="1" applyBorder="1" applyAlignment="1">
      <alignment horizontal="justify" vertical="center" wrapText="1"/>
    </xf>
    <xf numFmtId="0" fontId="13" fillId="8" borderId="9" xfId="19" applyFill="1" applyBorder="1" applyAlignment="1">
      <alignment horizontal="justify" vertical="center" wrapText="1"/>
    </xf>
    <xf numFmtId="0" fontId="13" fillId="8" borderId="4" xfId="19" applyFill="1" applyBorder="1" applyAlignment="1">
      <alignment horizontal="justify" vertical="center" wrapText="1"/>
    </xf>
    <xf numFmtId="0" fontId="13" fillId="8" borderId="2" xfId="19" applyFill="1" applyBorder="1" applyAlignment="1">
      <alignment horizontal="justify" vertical="center"/>
    </xf>
    <xf numFmtId="0" fontId="13" fillId="20" borderId="68" xfId="0" applyFont="1" applyFill="1" applyBorder="1" applyAlignment="1">
      <alignment horizontal="center" vertical="center" wrapText="1"/>
    </xf>
    <xf numFmtId="0" fontId="13" fillId="20" borderId="69" xfId="0" applyFont="1" applyFill="1" applyBorder="1" applyAlignment="1">
      <alignment horizontal="center" vertical="center" wrapText="1"/>
    </xf>
    <xf numFmtId="0" fontId="13" fillId="20" borderId="70" xfId="0" applyFont="1" applyFill="1" applyBorder="1" applyAlignment="1">
      <alignment horizontal="center" vertical="center" wrapText="1"/>
    </xf>
    <xf numFmtId="0" fontId="13" fillId="20" borderId="71" xfId="0" applyFont="1" applyFill="1" applyBorder="1" applyAlignment="1">
      <alignment horizontal="center" vertical="center" wrapText="1"/>
    </xf>
    <xf numFmtId="49" fontId="13" fillId="0" borderId="65" xfId="0" applyNumberFormat="1" applyFont="1" applyBorder="1" applyAlignment="1">
      <alignment horizontal="center" vertical="center"/>
    </xf>
    <xf numFmtId="49" fontId="13" fillId="0" borderId="72" xfId="0" applyNumberFormat="1" applyFont="1" applyBorder="1" applyAlignment="1">
      <alignment horizontal="center" vertical="center"/>
    </xf>
    <xf numFmtId="0" fontId="13" fillId="20" borderId="73" xfId="0" applyFont="1" applyFill="1" applyBorder="1" applyAlignment="1">
      <alignment horizontal="center" vertical="center" wrapText="1"/>
    </xf>
    <xf numFmtId="0" fontId="13" fillId="20" borderId="59" xfId="0" applyFont="1" applyFill="1" applyBorder="1" applyAlignment="1">
      <alignment horizontal="center" vertical="center" wrapText="1"/>
    </xf>
    <xf numFmtId="0" fontId="13" fillId="0" borderId="3" xfId="0" applyFont="1" applyBorder="1" applyAlignment="1">
      <alignment horizontal="justify" vertical="center"/>
    </xf>
    <xf numFmtId="0" fontId="13" fillId="0" borderId="9" xfId="0" applyFont="1" applyBorder="1" applyAlignment="1">
      <alignment horizontal="justify" vertical="center"/>
    </xf>
    <xf numFmtId="0" fontId="13" fillId="0" borderId="4" xfId="0" applyFont="1" applyBorder="1" applyAlignment="1">
      <alignment horizontal="justify" vertical="center"/>
    </xf>
    <xf numFmtId="0" fontId="13" fillId="2" borderId="5"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3" xfId="0" applyFont="1" applyFill="1" applyBorder="1" applyAlignment="1">
      <alignment horizontal="justify" vertical="center"/>
    </xf>
    <xf numFmtId="0" fontId="13" fillId="2" borderId="4" xfId="0" applyFont="1" applyFill="1" applyBorder="1" applyAlignment="1">
      <alignment horizontal="justify" vertical="center"/>
    </xf>
    <xf numFmtId="0" fontId="13" fillId="2" borderId="3" xfId="19" applyFill="1" applyBorder="1" applyAlignment="1">
      <alignment horizontal="justify" vertical="center"/>
    </xf>
    <xf numFmtId="0" fontId="13" fillId="2" borderId="4" xfId="19" applyFill="1" applyBorder="1" applyAlignment="1">
      <alignment horizontal="justify" vertical="center"/>
    </xf>
    <xf numFmtId="0" fontId="13" fillId="8" borderId="3" xfId="19" applyFill="1" applyBorder="1" applyAlignment="1">
      <alignment horizontal="center" vertical="center" wrapText="1"/>
    </xf>
    <xf numFmtId="0" fontId="13" fillId="8" borderId="9" xfId="19" applyFill="1" applyBorder="1" applyAlignment="1">
      <alignment horizontal="center" vertical="center" wrapText="1"/>
    </xf>
    <xf numFmtId="0" fontId="13" fillId="8" borderId="4" xfId="19" applyFill="1" applyBorder="1" applyAlignment="1">
      <alignment horizontal="center" vertical="center" wrapText="1"/>
    </xf>
    <xf numFmtId="9" fontId="13" fillId="8" borderId="3" xfId="20" applyFont="1" applyFill="1" applyBorder="1" applyAlignment="1">
      <alignment horizontal="center" vertical="center" wrapText="1"/>
    </xf>
    <xf numFmtId="9" fontId="13" fillId="8" borderId="4" xfId="20" applyFont="1" applyFill="1" applyBorder="1" applyAlignment="1">
      <alignment horizontal="center" vertical="center"/>
    </xf>
    <xf numFmtId="0" fontId="13" fillId="20" borderId="3" xfId="0" applyFont="1" applyFill="1" applyBorder="1" applyAlignment="1">
      <alignment horizontal="left" vertical="center" wrapText="1"/>
    </xf>
    <xf numFmtId="0" fontId="13" fillId="20" borderId="9" xfId="0" applyFont="1" applyFill="1" applyBorder="1" applyAlignment="1">
      <alignment horizontal="left" vertical="center" wrapText="1"/>
    </xf>
    <xf numFmtId="0" fontId="13" fillId="20" borderId="4" xfId="0" applyFont="1" applyFill="1" applyBorder="1" applyAlignment="1">
      <alignment horizontal="left" vertical="center" wrapText="1"/>
    </xf>
    <xf numFmtId="0" fontId="13" fillId="2" borderId="3"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39" fillId="2" borderId="3" xfId="0" applyFont="1" applyFill="1" applyBorder="1" applyAlignment="1">
      <alignment horizontal="center" vertical="center"/>
    </xf>
    <xf numFmtId="0" fontId="39" fillId="2" borderId="9" xfId="0" applyFont="1" applyFill="1" applyBorder="1" applyAlignment="1">
      <alignment horizontal="center" vertical="center"/>
    </xf>
    <xf numFmtId="0" fontId="39" fillId="2" borderId="4" xfId="0" applyFont="1" applyFill="1" applyBorder="1" applyAlignment="1">
      <alignment horizontal="center" vertical="center"/>
    </xf>
    <xf numFmtId="0" fontId="59" fillId="20" borderId="3" xfId="0" applyFont="1" applyFill="1" applyBorder="1" applyAlignment="1">
      <alignment horizontal="center" vertical="center" wrapText="1"/>
    </xf>
    <xf numFmtId="0" fontId="59" fillId="20" borderId="9" xfId="0" applyFont="1" applyFill="1" applyBorder="1" applyAlignment="1">
      <alignment horizontal="center" vertical="center" wrapText="1"/>
    </xf>
    <xf numFmtId="0" fontId="59" fillId="20" borderId="4" xfId="0" applyFont="1" applyFill="1" applyBorder="1" applyAlignment="1">
      <alignment horizontal="center" vertical="center" wrapText="1"/>
    </xf>
    <xf numFmtId="10" fontId="13" fillId="2" borderId="60" xfId="0" applyNumberFormat="1" applyFont="1" applyFill="1" applyBorder="1" applyAlignment="1">
      <alignment horizontal="center" vertical="center"/>
    </xf>
    <xf numFmtId="10" fontId="13" fillId="2" borderId="2" xfId="0" applyNumberFormat="1" applyFont="1" applyFill="1" applyBorder="1" applyAlignment="1">
      <alignment horizontal="center" vertical="center"/>
    </xf>
    <xf numFmtId="0" fontId="13" fillId="2" borderId="67" xfId="0" applyFont="1" applyFill="1" applyBorder="1" applyAlignment="1">
      <alignment horizontal="center" vertical="center"/>
    </xf>
    <xf numFmtId="10" fontId="13" fillId="2" borderId="61" xfId="2" applyNumberFormat="1" applyFont="1" applyFill="1" applyBorder="1" applyAlignment="1">
      <alignment horizontal="center" vertical="center"/>
    </xf>
    <xf numFmtId="10" fontId="13" fillId="2" borderId="62" xfId="2" applyNumberFormat="1" applyFont="1" applyFill="1" applyBorder="1" applyAlignment="1">
      <alignment horizontal="center" vertical="center"/>
    </xf>
    <xf numFmtId="10" fontId="13" fillId="2" borderId="90" xfId="2" applyNumberFormat="1" applyFont="1" applyFill="1" applyBorder="1" applyAlignment="1">
      <alignment horizontal="center" vertical="center"/>
    </xf>
    <xf numFmtId="10" fontId="13" fillId="2" borderId="67" xfId="0" applyNumberFormat="1" applyFont="1" applyFill="1" applyBorder="1" applyAlignment="1">
      <alignment horizontal="center" vertical="center"/>
    </xf>
    <xf numFmtId="9" fontId="13" fillId="2" borderId="60" xfId="2" applyFont="1" applyFill="1" applyBorder="1" applyAlignment="1">
      <alignment horizontal="center" vertical="center"/>
    </xf>
    <xf numFmtId="9" fontId="13" fillId="2" borderId="2" xfId="2" applyFont="1" applyFill="1" applyBorder="1" applyAlignment="1">
      <alignment horizontal="center" vertical="center"/>
    </xf>
    <xf numFmtId="9" fontId="13" fillId="2" borderId="67" xfId="2" applyFont="1" applyFill="1" applyBorder="1" applyAlignment="1">
      <alignment horizontal="center" vertical="center"/>
    </xf>
    <xf numFmtId="0" fontId="13" fillId="2" borderId="63" xfId="0" applyFont="1" applyFill="1" applyBorder="1" applyAlignment="1">
      <alignment horizontal="center" vertical="center" wrapText="1"/>
    </xf>
    <xf numFmtId="0" fontId="13" fillId="2" borderId="64" xfId="0" applyFont="1" applyFill="1" applyBorder="1" applyAlignment="1">
      <alignment horizontal="center" vertical="center" wrapText="1"/>
    </xf>
    <xf numFmtId="0" fontId="13" fillId="2" borderId="75" xfId="0" applyFont="1" applyFill="1" applyBorder="1" applyAlignment="1">
      <alignment horizontal="center" vertical="center" wrapText="1"/>
    </xf>
    <xf numFmtId="0" fontId="13" fillId="2" borderId="60"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67" xfId="0" applyFont="1" applyFill="1" applyBorder="1" applyAlignment="1">
      <alignment horizontal="center" vertical="center" wrapText="1"/>
    </xf>
    <xf numFmtId="0" fontId="20" fillId="2" borderId="60" xfId="3" applyNumberFormat="1" applyFont="1" applyFill="1" applyBorder="1" applyAlignment="1" applyProtection="1">
      <alignment horizontal="center" vertical="center"/>
      <protection locked="0"/>
    </xf>
    <xf numFmtId="0" fontId="20" fillId="2" borderId="2" xfId="3" applyNumberFormat="1" applyFont="1" applyFill="1" applyBorder="1" applyAlignment="1" applyProtection="1">
      <alignment horizontal="center" vertical="center"/>
      <protection locked="0"/>
    </xf>
    <xf numFmtId="0" fontId="20" fillId="2" borderId="67" xfId="3" applyNumberFormat="1" applyFont="1" applyFill="1" applyBorder="1" applyAlignment="1" applyProtection="1">
      <alignment horizontal="center" vertical="center"/>
      <protection locked="0"/>
    </xf>
    <xf numFmtId="0" fontId="20" fillId="2" borderId="60" xfId="3" applyNumberFormat="1" applyFont="1" applyFill="1" applyBorder="1" applyAlignment="1" applyProtection="1">
      <alignment horizontal="center" vertical="center" wrapText="1"/>
      <protection locked="0"/>
    </xf>
    <xf numFmtId="0" fontId="20" fillId="2" borderId="2" xfId="3" applyNumberFormat="1" applyFont="1" applyFill="1" applyBorder="1" applyAlignment="1" applyProtection="1">
      <alignment horizontal="center" vertical="center" wrapText="1"/>
      <protection locked="0"/>
    </xf>
    <xf numFmtId="0" fontId="20" fillId="2" borderId="67" xfId="3" applyNumberFormat="1" applyFont="1" applyFill="1" applyBorder="1" applyAlignment="1" applyProtection="1">
      <alignment horizontal="center" vertical="center" wrapText="1"/>
      <protection locked="0"/>
    </xf>
    <xf numFmtId="10" fontId="39" fillId="17" borderId="60" xfId="0" applyNumberFormat="1" applyFont="1" applyFill="1" applyBorder="1" applyAlignment="1">
      <alignment horizontal="center" vertical="center"/>
    </xf>
    <xf numFmtId="0" fontId="13" fillId="0" borderId="2" xfId="0" applyFont="1" applyBorder="1"/>
    <xf numFmtId="0" fontId="13" fillId="0" borderId="67" xfId="0" applyFont="1" applyBorder="1"/>
    <xf numFmtId="0" fontId="19" fillId="29" borderId="60" xfId="0" applyFont="1" applyFill="1" applyBorder="1" applyAlignment="1" applyProtection="1">
      <alignment horizontal="center" vertical="center" wrapText="1"/>
      <protection locked="0"/>
    </xf>
    <xf numFmtId="0" fontId="19" fillId="29" borderId="2" xfId="0" applyFont="1" applyFill="1" applyBorder="1" applyAlignment="1" applyProtection="1">
      <alignment horizontal="center" vertical="center" wrapText="1"/>
      <protection locked="0"/>
    </xf>
    <xf numFmtId="0" fontId="19" fillId="29" borderId="78" xfId="0" applyFont="1" applyFill="1" applyBorder="1" applyAlignment="1" applyProtection="1">
      <alignment horizontal="center" vertical="center" wrapText="1"/>
      <protection locked="0"/>
    </xf>
    <xf numFmtId="0" fontId="19" fillId="29" borderId="11" xfId="0" applyFont="1" applyFill="1" applyBorder="1" applyAlignment="1" applyProtection="1">
      <alignment horizontal="center" vertical="center" wrapText="1"/>
      <protection locked="0"/>
    </xf>
    <xf numFmtId="0" fontId="19" fillId="29" borderId="80" xfId="0" applyFont="1" applyFill="1" applyBorder="1" applyAlignment="1" applyProtection="1">
      <alignment horizontal="center" vertical="center" wrapText="1"/>
      <protection locked="0"/>
    </xf>
    <xf numFmtId="10" fontId="95" fillId="2" borderId="60" xfId="0" applyNumberFormat="1" applyFont="1" applyFill="1" applyBorder="1" applyAlignment="1">
      <alignment horizontal="center" vertical="center"/>
    </xf>
    <xf numFmtId="10" fontId="95" fillId="2" borderId="2" xfId="0" applyNumberFormat="1" applyFont="1" applyFill="1" applyBorder="1" applyAlignment="1">
      <alignment horizontal="center" vertical="center"/>
    </xf>
    <xf numFmtId="10" fontId="95" fillId="2" borderId="67" xfId="0" applyNumberFormat="1" applyFont="1" applyFill="1" applyBorder="1" applyAlignment="1">
      <alignment horizontal="center" vertical="center"/>
    </xf>
    <xf numFmtId="0" fontId="95" fillId="2" borderId="63" xfId="0" applyFont="1" applyFill="1" applyBorder="1" applyAlignment="1">
      <alignment horizontal="center" vertical="center" wrapText="1"/>
    </xf>
    <xf numFmtId="0" fontId="95" fillId="2" borderId="64" xfId="0" applyFont="1" applyFill="1" applyBorder="1" applyAlignment="1">
      <alignment horizontal="center" vertical="center" wrapText="1"/>
    </xf>
    <xf numFmtId="0" fontId="95" fillId="2" borderId="75" xfId="0" applyFont="1" applyFill="1" applyBorder="1" applyAlignment="1">
      <alignment horizontal="center" vertical="center" wrapText="1"/>
    </xf>
    <xf numFmtId="0" fontId="19" fillId="29" borderId="60" xfId="0" applyFont="1" applyFill="1" applyBorder="1" applyAlignment="1" applyProtection="1">
      <alignment horizontal="justify" vertical="center" wrapText="1"/>
      <protection locked="0"/>
    </xf>
    <xf numFmtId="0" fontId="19" fillId="29" borderId="2" xfId="0" applyFont="1" applyFill="1" applyBorder="1" applyAlignment="1" applyProtection="1">
      <alignment horizontal="justify" vertical="center" wrapText="1"/>
      <protection locked="0"/>
    </xf>
    <xf numFmtId="0" fontId="13" fillId="2" borderId="78"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80" xfId="0" applyFont="1" applyFill="1" applyBorder="1" applyAlignment="1">
      <alignment horizontal="center" vertical="center" wrapText="1"/>
    </xf>
    <xf numFmtId="0" fontId="19" fillId="29" borderId="67" xfId="0" applyFont="1" applyFill="1" applyBorder="1" applyAlignment="1" applyProtection="1">
      <alignment horizontal="center" vertical="center" wrapText="1"/>
      <protection locked="0"/>
    </xf>
    <xf numFmtId="0" fontId="13" fillId="2" borderId="96" xfId="0" applyFont="1" applyFill="1" applyBorder="1" applyAlignment="1">
      <alignment horizontal="center" vertical="center" wrapText="1"/>
    </xf>
    <xf numFmtId="0" fontId="13" fillId="2" borderId="12" xfId="0" applyFont="1" applyFill="1" applyBorder="1" applyAlignment="1">
      <alignment horizontal="center" vertical="center" wrapText="1"/>
    </xf>
    <xf numFmtId="10" fontId="13" fillId="2" borderId="12" xfId="0" applyNumberFormat="1" applyFont="1" applyFill="1" applyBorder="1" applyAlignment="1">
      <alignment horizontal="center" vertical="center"/>
    </xf>
    <xf numFmtId="10" fontId="39" fillId="17" borderId="12" xfId="0" applyNumberFormat="1" applyFont="1" applyFill="1" applyBorder="1" applyAlignment="1">
      <alignment horizontal="center" vertical="center"/>
    </xf>
    <xf numFmtId="0" fontId="66" fillId="21" borderId="7" xfId="0" applyFont="1" applyFill="1" applyBorder="1" applyAlignment="1">
      <alignment horizontal="center" vertical="center" wrapText="1"/>
    </xf>
    <xf numFmtId="0" fontId="66" fillId="21" borderId="13" xfId="0" applyFont="1" applyFill="1" applyBorder="1" applyAlignment="1">
      <alignment horizontal="center" vertical="center" wrapText="1"/>
    </xf>
    <xf numFmtId="0" fontId="66" fillId="21" borderId="8" xfId="0" applyFont="1" applyFill="1" applyBorder="1" applyAlignment="1">
      <alignment horizontal="center" vertical="center" wrapText="1"/>
    </xf>
    <xf numFmtId="0" fontId="112" fillId="2" borderId="3" xfId="0" applyFont="1" applyFill="1" applyBorder="1" applyAlignment="1">
      <alignment horizontal="center" vertical="center" wrapText="1"/>
    </xf>
    <xf numFmtId="0" fontId="112" fillId="2" borderId="9" xfId="0" applyFont="1" applyFill="1" applyBorder="1" applyAlignment="1">
      <alignment horizontal="center" vertical="center" wrapText="1"/>
    </xf>
    <xf numFmtId="9" fontId="13" fillId="2" borderId="12" xfId="2" applyFont="1" applyFill="1" applyBorder="1" applyAlignment="1">
      <alignment horizontal="center" vertical="center"/>
    </xf>
    <xf numFmtId="10" fontId="13" fillId="2" borderId="91" xfId="2" applyNumberFormat="1" applyFont="1" applyFill="1" applyBorder="1" applyAlignment="1">
      <alignment horizontal="center" vertical="center"/>
    </xf>
    <xf numFmtId="0" fontId="62" fillId="2" borderId="0" xfId="0" applyFont="1" applyFill="1" applyAlignment="1">
      <alignment horizontal="center" vertical="center" wrapText="1"/>
    </xf>
    <xf numFmtId="0" fontId="66" fillId="24" borderId="3" xfId="0" applyFont="1" applyFill="1" applyBorder="1" applyAlignment="1">
      <alignment horizontal="center" vertical="center" wrapText="1"/>
    </xf>
    <xf numFmtId="0" fontId="66" fillId="24" borderId="9" xfId="0" applyFont="1" applyFill="1" applyBorder="1" applyAlignment="1">
      <alignment horizontal="center" vertical="center" wrapText="1"/>
    </xf>
    <xf numFmtId="0" fontId="66" fillId="24" borderId="4" xfId="0" applyFont="1" applyFill="1" applyBorder="1" applyAlignment="1">
      <alignment horizontal="center" vertical="center" wrapText="1"/>
    </xf>
    <xf numFmtId="0" fontId="112" fillId="2" borderId="2" xfId="0" applyFont="1" applyFill="1" applyBorder="1" applyAlignment="1">
      <alignment horizontal="center" vertical="center" wrapText="1"/>
    </xf>
    <xf numFmtId="0" fontId="66" fillId="24" borderId="7" xfId="0" applyFont="1" applyFill="1" applyBorder="1" applyAlignment="1">
      <alignment horizontal="center" vertical="center" wrapText="1"/>
    </xf>
    <xf numFmtId="0" fontId="66" fillId="24" borderId="13" xfId="0" applyFont="1" applyFill="1" applyBorder="1" applyAlignment="1">
      <alignment horizontal="center" vertical="center" wrapText="1"/>
    </xf>
    <xf numFmtId="0" fontId="66" fillId="24" borderId="8" xfId="0" applyFont="1" applyFill="1" applyBorder="1" applyAlignment="1">
      <alignment horizontal="center" vertical="center" wrapText="1"/>
    </xf>
    <xf numFmtId="0" fontId="65" fillId="3" borderId="77" xfId="0" applyFont="1" applyFill="1" applyBorder="1" applyAlignment="1">
      <alignment horizontal="center" vertical="center" wrapText="1"/>
    </xf>
    <xf numFmtId="0" fontId="65" fillId="24" borderId="77" xfId="0" applyFont="1" applyFill="1" applyBorder="1" applyAlignment="1">
      <alignment horizontal="center" vertical="center" wrapText="1"/>
    </xf>
    <xf numFmtId="0" fontId="65" fillId="3" borderId="47" xfId="0" applyFont="1" applyFill="1" applyBorder="1" applyAlignment="1">
      <alignment horizontal="center" vertical="center" wrapText="1"/>
    </xf>
    <xf numFmtId="0" fontId="65" fillId="3" borderId="0" xfId="0" applyFont="1" applyFill="1" applyAlignment="1">
      <alignment horizontal="center" vertical="center" wrapText="1"/>
    </xf>
    <xf numFmtId="0" fontId="65" fillId="3" borderId="46" xfId="0" applyFont="1" applyFill="1" applyBorder="1" applyAlignment="1">
      <alignment horizontal="center" vertical="center" wrapText="1"/>
    </xf>
    <xf numFmtId="0" fontId="65" fillId="3" borderId="7" xfId="0" applyFont="1" applyFill="1" applyBorder="1" applyAlignment="1">
      <alignment horizontal="center" vertical="center" wrapText="1"/>
    </xf>
    <xf numFmtId="0" fontId="65" fillId="3" borderId="13" xfId="0" applyFont="1" applyFill="1" applyBorder="1" applyAlignment="1">
      <alignment horizontal="center" vertical="center" wrapText="1"/>
    </xf>
    <xf numFmtId="0" fontId="65" fillId="3" borderId="8" xfId="0" applyFont="1" applyFill="1" applyBorder="1" applyAlignment="1">
      <alignment horizontal="center" vertical="center" wrapText="1"/>
    </xf>
    <xf numFmtId="0" fontId="65" fillId="27" borderId="77" xfId="0" applyFont="1" applyFill="1" applyBorder="1" applyAlignment="1">
      <alignment horizontal="center" vertical="center" wrapText="1"/>
    </xf>
    <xf numFmtId="0" fontId="65" fillId="15" borderId="112" xfId="0" applyFont="1" applyFill="1" applyBorder="1" applyAlignment="1">
      <alignment horizontal="center" vertical="center" wrapText="1"/>
    </xf>
    <xf numFmtId="0" fontId="65" fillId="15" borderId="113" xfId="0" applyFont="1" applyFill="1" applyBorder="1" applyAlignment="1">
      <alignment horizontal="center" vertical="center" wrapText="1"/>
    </xf>
    <xf numFmtId="0" fontId="65" fillId="15" borderId="114" xfId="0" applyFont="1" applyFill="1" applyBorder="1" applyAlignment="1">
      <alignment horizontal="center" vertical="center" wrapText="1"/>
    </xf>
    <xf numFmtId="0" fontId="65" fillId="15" borderId="115" xfId="0" applyFont="1" applyFill="1" applyBorder="1" applyAlignment="1">
      <alignment horizontal="center" vertical="center" wrapText="1"/>
    </xf>
    <xf numFmtId="0" fontId="65" fillId="15" borderId="116" xfId="0" applyFont="1" applyFill="1" applyBorder="1" applyAlignment="1">
      <alignment horizontal="center" vertical="center" wrapText="1"/>
    </xf>
    <xf numFmtId="0" fontId="65" fillId="15" borderId="117" xfId="0" applyFont="1" applyFill="1" applyBorder="1" applyAlignment="1">
      <alignment horizontal="center" vertical="center" wrapText="1"/>
    </xf>
    <xf numFmtId="0" fontId="65" fillId="3" borderId="110" xfId="0" applyFont="1" applyFill="1" applyBorder="1" applyAlignment="1">
      <alignment horizontal="center" vertical="center" wrapText="1"/>
    </xf>
    <xf numFmtId="0" fontId="65" fillId="3" borderId="111" xfId="0" applyFont="1" applyFill="1" applyBorder="1" applyAlignment="1">
      <alignment horizontal="center" vertical="center" wrapText="1"/>
    </xf>
    <xf numFmtId="168" fontId="6" fillId="26" borderId="48" xfId="0" applyNumberFormat="1" applyFont="1" applyFill="1" applyBorder="1" applyAlignment="1">
      <alignment horizontal="right" vertical="center" wrapText="1"/>
    </xf>
    <xf numFmtId="168" fontId="6" fillId="26" borderId="49" xfId="0" applyNumberFormat="1" applyFont="1" applyFill="1" applyBorder="1" applyAlignment="1">
      <alignment horizontal="right" vertical="center" wrapText="1"/>
    </xf>
    <xf numFmtId="168" fontId="6" fillId="26" borderId="50" xfId="0" applyNumberFormat="1" applyFont="1" applyFill="1" applyBorder="1" applyAlignment="1">
      <alignment horizontal="right" vertical="center" wrapText="1"/>
    </xf>
    <xf numFmtId="0" fontId="96" fillId="0" borderId="2" xfId="3" applyNumberFormat="1" applyFont="1" applyFill="1" applyBorder="1" applyAlignment="1" applyProtection="1">
      <alignment horizontal="center" wrapText="1"/>
    </xf>
    <xf numFmtId="0" fontId="63" fillId="0" borderId="56" xfId="0" applyFont="1" applyBorder="1" applyAlignment="1">
      <alignment horizontal="center" vertical="center" wrapText="1"/>
    </xf>
    <xf numFmtId="0" fontId="7" fillId="0" borderId="57" xfId="0" applyFont="1" applyBorder="1" applyAlignment="1">
      <alignment horizontal="center" vertical="center"/>
    </xf>
    <xf numFmtId="0" fontId="7" fillId="0" borderId="51" xfId="0" applyFont="1" applyBorder="1" applyAlignment="1">
      <alignment horizontal="center" vertical="center"/>
    </xf>
    <xf numFmtId="0" fontId="65" fillId="3" borderId="2" xfId="0" applyFont="1" applyFill="1" applyBorder="1" applyAlignment="1">
      <alignment horizontal="center" vertical="center" wrapText="1"/>
    </xf>
    <xf numFmtId="0" fontId="65" fillId="22" borderId="2" xfId="0" applyFont="1" applyFill="1" applyBorder="1" applyAlignment="1">
      <alignment horizontal="center" vertical="center" wrapText="1"/>
    </xf>
    <xf numFmtId="0" fontId="65" fillId="20" borderId="2" xfId="0" applyFont="1" applyFill="1" applyBorder="1" applyAlignment="1">
      <alignment horizontal="center" vertical="center" wrapText="1"/>
    </xf>
    <xf numFmtId="0" fontId="66" fillId="21" borderId="5" xfId="0" applyFont="1" applyFill="1" applyBorder="1" applyAlignment="1">
      <alignment horizontal="center" vertical="center" wrapText="1"/>
    </xf>
    <xf numFmtId="0" fontId="66" fillId="21" borderId="14" xfId="0" applyFont="1" applyFill="1" applyBorder="1" applyAlignment="1">
      <alignment horizontal="center" vertical="center" wrapText="1"/>
    </xf>
    <xf numFmtId="0" fontId="66" fillId="21" borderId="6" xfId="0" applyFont="1" applyFill="1" applyBorder="1" applyAlignment="1">
      <alignment horizontal="center" vertical="center" wrapText="1"/>
    </xf>
    <xf numFmtId="0" fontId="2" fillId="2" borderId="78" xfId="0" applyFont="1" applyFill="1" applyBorder="1" applyAlignment="1" applyProtection="1">
      <alignment horizontal="center" vertical="center" wrapText="1"/>
      <protection locked="0"/>
    </xf>
    <xf numFmtId="0" fontId="2" fillId="2" borderId="11" xfId="0" applyFont="1" applyFill="1" applyBorder="1" applyAlignment="1" applyProtection="1">
      <alignment horizontal="center" vertical="center" wrapText="1"/>
      <protection locked="0"/>
    </xf>
    <xf numFmtId="0" fontId="2" fillId="2" borderId="80" xfId="0" applyFont="1" applyFill="1" applyBorder="1" applyAlignment="1" applyProtection="1">
      <alignment horizontal="center" vertical="center" wrapText="1"/>
      <protection locked="0"/>
    </xf>
    <xf numFmtId="0" fontId="2" fillId="2" borderId="78" xfId="0" applyFont="1" applyFill="1" applyBorder="1" applyAlignment="1" applyProtection="1">
      <alignment horizontal="justify" vertical="center" wrapText="1"/>
      <protection locked="0"/>
    </xf>
    <xf numFmtId="0" fontId="2" fillId="2" borderId="11" xfId="0" applyFont="1" applyFill="1" applyBorder="1" applyAlignment="1" applyProtection="1">
      <alignment horizontal="justify" vertical="center" wrapText="1"/>
      <protection locked="0"/>
    </xf>
    <xf numFmtId="0" fontId="2" fillId="2" borderId="80" xfId="0" applyFont="1" applyFill="1" applyBorder="1" applyAlignment="1" applyProtection="1">
      <alignment horizontal="justify" vertical="center" wrapText="1"/>
      <protection locked="0"/>
    </xf>
    <xf numFmtId="0" fontId="2" fillId="2" borderId="100" xfId="0" applyFont="1" applyFill="1" applyBorder="1" applyAlignment="1" applyProtection="1">
      <alignment horizontal="center" vertical="center" wrapText="1"/>
      <protection locked="0"/>
    </xf>
    <xf numFmtId="0" fontId="2" fillId="2" borderId="101" xfId="0" applyFont="1" applyFill="1" applyBorder="1" applyAlignment="1" applyProtection="1">
      <alignment horizontal="center" vertical="center" wrapText="1"/>
      <protection locked="0"/>
    </xf>
    <xf numFmtId="0" fontId="2" fillId="2" borderId="79" xfId="0" applyFont="1" applyFill="1" applyBorder="1" applyAlignment="1" applyProtection="1">
      <alignment horizontal="center" vertical="center" wrapText="1"/>
      <protection locked="0"/>
    </xf>
    <xf numFmtId="0" fontId="2" fillId="2" borderId="94" xfId="0" applyFont="1" applyFill="1" applyBorder="1" applyAlignment="1">
      <alignment horizontal="justify" vertical="center" wrapText="1"/>
    </xf>
    <xf numFmtId="0" fontId="2" fillId="2" borderId="95" xfId="0" applyFont="1" applyFill="1" applyBorder="1" applyAlignment="1">
      <alignment horizontal="justify" vertical="center" wrapText="1"/>
    </xf>
    <xf numFmtId="0" fontId="2" fillId="2" borderId="102" xfId="0" applyFont="1" applyFill="1" applyBorder="1" applyAlignment="1">
      <alignment horizontal="justify" vertical="center" wrapText="1"/>
    </xf>
    <xf numFmtId="0" fontId="2" fillId="2" borderId="78"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63" xfId="0" applyFont="1" applyFill="1" applyBorder="1" applyAlignment="1">
      <alignment horizontal="justify" vertical="center" wrapText="1"/>
    </xf>
    <xf numFmtId="0" fontId="2" fillId="2" borderId="64" xfId="0" applyFont="1" applyFill="1" applyBorder="1" applyAlignment="1">
      <alignment horizontal="justify" vertical="center" wrapText="1"/>
    </xf>
    <xf numFmtId="0" fontId="2" fillId="2" borderId="75" xfId="0" applyFont="1" applyFill="1" applyBorder="1" applyAlignment="1">
      <alignment horizontal="justify" vertical="center" wrapText="1"/>
    </xf>
    <xf numFmtId="0" fontId="2" fillId="2" borderId="60" xfId="0" applyFont="1" applyFill="1" applyBorder="1" applyAlignment="1" applyProtection="1">
      <alignment horizontal="justify" vertical="center" wrapText="1"/>
      <protection locked="0"/>
    </xf>
    <xf numFmtId="0" fontId="2" fillId="2" borderId="2" xfId="0" applyFont="1" applyFill="1" applyBorder="1" applyAlignment="1" applyProtection="1">
      <alignment horizontal="justify" vertical="center" wrapText="1"/>
      <protection locked="0"/>
    </xf>
    <xf numFmtId="0" fontId="2" fillId="2" borderId="67" xfId="0" applyFont="1" applyFill="1" applyBorder="1" applyAlignment="1" applyProtection="1">
      <alignment horizontal="justify" vertical="center" wrapText="1"/>
      <protection locked="0"/>
    </xf>
    <xf numFmtId="0" fontId="2" fillId="2" borderId="60"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2" fillId="2" borderId="60"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2" fillId="2" borderId="67" xfId="0" applyFont="1" applyFill="1" applyBorder="1" applyAlignment="1" applyProtection="1">
      <alignment horizontal="center" vertical="center" wrapText="1"/>
      <protection locked="0"/>
    </xf>
    <xf numFmtId="2" fontId="2" fillId="2" borderId="60" xfId="0" applyNumberFormat="1" applyFont="1" applyFill="1" applyBorder="1" applyAlignment="1" applyProtection="1">
      <alignment horizontal="center" vertical="center" wrapText="1"/>
      <protection locked="0"/>
    </xf>
    <xf numFmtId="2" fontId="2" fillId="2" borderId="2" xfId="0" applyNumberFormat="1" applyFont="1" applyFill="1" applyBorder="1" applyAlignment="1" applyProtection="1">
      <alignment horizontal="center" vertical="center" wrapText="1"/>
      <protection locked="0"/>
    </xf>
    <xf numFmtId="2" fontId="2" fillId="2" borderId="67" xfId="0" applyNumberFormat="1" applyFont="1" applyFill="1" applyBorder="1" applyAlignment="1" applyProtection="1">
      <alignment horizontal="center" vertical="center" wrapText="1"/>
      <protection locked="0"/>
    </xf>
    <xf numFmtId="0" fontId="36" fillId="24" borderId="13" xfId="0" applyFont="1" applyFill="1" applyBorder="1" applyAlignment="1">
      <alignment horizontal="center" vertical="center"/>
    </xf>
    <xf numFmtId="0" fontId="60" fillId="3" borderId="13" xfId="0" applyFont="1" applyFill="1" applyBorder="1" applyAlignment="1">
      <alignment horizontal="center" vertical="center"/>
    </xf>
    <xf numFmtId="0" fontId="60" fillId="3" borderId="8" xfId="0" applyFont="1" applyFill="1" applyBorder="1" applyAlignment="1">
      <alignment horizontal="center" vertical="center"/>
    </xf>
    <xf numFmtId="0" fontId="60" fillId="24" borderId="13" xfId="0" applyFont="1" applyFill="1" applyBorder="1" applyAlignment="1">
      <alignment horizontal="right" vertical="center"/>
    </xf>
    <xf numFmtId="0" fontId="7" fillId="2" borderId="60" xfId="0" applyFont="1" applyFill="1" applyBorder="1" applyAlignment="1" applyProtection="1">
      <alignment horizontal="justify" vertical="center" wrapText="1"/>
      <protection locked="0"/>
    </xf>
    <xf numFmtId="0" fontId="7" fillId="2" borderId="2" xfId="0" applyFont="1" applyFill="1" applyBorder="1" applyAlignment="1" applyProtection="1">
      <alignment horizontal="justify" vertical="center" wrapText="1"/>
      <protection locked="0"/>
    </xf>
    <xf numFmtId="0" fontId="7" fillId="2" borderId="67" xfId="0" applyFont="1" applyFill="1" applyBorder="1" applyAlignment="1" applyProtection="1">
      <alignment horizontal="justify" vertical="center" wrapText="1"/>
      <protection locked="0"/>
    </xf>
    <xf numFmtId="41" fontId="101" fillId="14" borderId="9" xfId="12" applyFont="1" applyFill="1" applyBorder="1" applyAlignment="1" applyProtection="1">
      <alignment horizontal="center" vertical="center"/>
      <protection locked="0"/>
    </xf>
    <xf numFmtId="41" fontId="101" fillId="14" borderId="4" xfId="12" applyFont="1" applyFill="1" applyBorder="1" applyAlignment="1" applyProtection="1">
      <alignment horizontal="center" vertical="center"/>
      <protection locked="0"/>
    </xf>
    <xf numFmtId="0" fontId="107" fillId="0" borderId="56" xfId="0" applyFont="1" applyBorder="1" applyAlignment="1">
      <alignment horizontal="center" vertical="center" wrapText="1"/>
    </xf>
    <xf numFmtId="0" fontId="106" fillId="0" borderId="57" xfId="0" applyFont="1" applyBorder="1" applyAlignment="1">
      <alignment wrapText="1"/>
    </xf>
    <xf numFmtId="0" fontId="106" fillId="0" borderId="51" xfId="0" applyFont="1" applyBorder="1" applyAlignment="1">
      <alignment wrapText="1"/>
    </xf>
    <xf numFmtId="0" fontId="105" fillId="24" borderId="2" xfId="0" applyFont="1" applyFill="1" applyBorder="1" applyAlignment="1">
      <alignment horizontal="center" vertical="center" wrapText="1"/>
    </xf>
    <xf numFmtId="0" fontId="102" fillId="24" borderId="103" xfId="0" applyFont="1" applyFill="1" applyBorder="1" applyAlignment="1">
      <alignment horizontal="justify" vertical="center" wrapText="1"/>
    </xf>
    <xf numFmtId="0" fontId="102" fillId="24" borderId="106" xfId="0" applyFont="1" applyFill="1" applyBorder="1" applyAlignment="1">
      <alignment horizontal="justify" vertical="center" wrapText="1"/>
    </xf>
    <xf numFmtId="0" fontId="102" fillId="24" borderId="107" xfId="0" applyFont="1" applyFill="1" applyBorder="1" applyAlignment="1">
      <alignment horizontal="justify" vertical="center" wrapText="1"/>
    </xf>
    <xf numFmtId="0" fontId="105" fillId="21" borderId="7" xfId="0" applyFont="1" applyFill="1" applyBorder="1" applyAlignment="1">
      <alignment horizontal="center" vertical="center" wrapText="1"/>
    </xf>
    <xf numFmtId="0" fontId="105" fillId="21" borderId="13" xfId="0" applyFont="1" applyFill="1" applyBorder="1" applyAlignment="1">
      <alignment horizontal="center" vertical="center" wrapText="1"/>
    </xf>
    <xf numFmtId="41" fontId="102" fillId="24" borderId="2" xfId="12" applyFont="1" applyFill="1" applyBorder="1" applyAlignment="1" applyProtection="1">
      <alignment horizontal="center" vertical="center" wrapText="1"/>
    </xf>
    <xf numFmtId="41" fontId="102" fillId="24" borderId="2" xfId="12" applyFont="1" applyFill="1" applyBorder="1" applyAlignment="1" applyProtection="1">
      <alignment vertical="center" wrapText="1"/>
    </xf>
    <xf numFmtId="41" fontId="102" fillId="24" borderId="10" xfId="12" applyFont="1" applyFill="1" applyBorder="1" applyAlignment="1" applyProtection="1">
      <alignment vertical="center" wrapText="1"/>
    </xf>
    <xf numFmtId="0" fontId="102" fillId="24" borderId="2" xfId="0" applyFont="1" applyFill="1" applyBorder="1" applyAlignment="1">
      <alignment horizontal="center" vertical="center" wrapText="1"/>
    </xf>
    <xf numFmtId="0" fontId="102" fillId="24" borderId="10" xfId="0" applyFont="1" applyFill="1" applyBorder="1" applyAlignment="1">
      <alignment horizontal="center" vertical="center" wrapText="1"/>
    </xf>
    <xf numFmtId="0" fontId="67" fillId="0" borderId="2" xfId="0" applyFont="1" applyBorder="1" applyAlignment="1" applyProtection="1">
      <alignment horizontal="justify" vertical="center" wrapText="1"/>
      <protection hidden="1"/>
    </xf>
    <xf numFmtId="0" fontId="67" fillId="0" borderId="3" xfId="0" applyFont="1" applyBorder="1" applyAlignment="1" applyProtection="1">
      <alignment horizontal="left" vertical="center" wrapText="1"/>
      <protection hidden="1"/>
    </xf>
    <xf numFmtId="0" fontId="67" fillId="0" borderId="4" xfId="0" applyFont="1" applyBorder="1" applyAlignment="1" applyProtection="1">
      <alignment horizontal="left" vertical="center" wrapText="1"/>
      <protection hidden="1"/>
    </xf>
    <xf numFmtId="0" fontId="67" fillId="0" borderId="2" xfId="0" applyFont="1" applyBorder="1" applyAlignment="1" applyProtection="1">
      <alignment horizontal="left" vertical="top"/>
      <protection hidden="1"/>
    </xf>
    <xf numFmtId="0" fontId="66" fillId="16" borderId="3" xfId="0" applyFont="1" applyFill="1" applyBorder="1" applyAlignment="1">
      <alignment horizontal="center" vertical="center" wrapText="1"/>
    </xf>
    <xf numFmtId="0" fontId="66" fillId="16" borderId="4" xfId="0" applyFont="1" applyFill="1" applyBorder="1" applyAlignment="1">
      <alignment horizontal="center" vertical="center" wrapText="1"/>
    </xf>
    <xf numFmtId="0" fontId="0" fillId="2" borderId="21" xfId="0" applyFill="1" applyBorder="1" applyAlignment="1">
      <alignment horizontal="center" vertical="center"/>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21" fillId="6" borderId="44" xfId="0" applyFont="1" applyFill="1" applyBorder="1" applyAlignment="1">
      <alignment horizontal="center" vertical="center" wrapText="1"/>
    </xf>
    <xf numFmtId="0" fontId="21" fillId="6" borderId="45" xfId="0" applyFont="1" applyFill="1" applyBorder="1" applyAlignment="1">
      <alignment horizontal="center" vertical="center" wrapText="1"/>
    </xf>
    <xf numFmtId="0" fontId="0" fillId="2" borderId="1" xfId="0" applyFill="1" applyBorder="1" applyAlignment="1">
      <alignment horizontal="center" vertical="center"/>
    </xf>
    <xf numFmtId="49" fontId="29" fillId="9" borderId="42" xfId="16" applyNumberFormat="1" applyFont="1" applyFill="1" applyBorder="1" applyAlignment="1">
      <alignment horizontal="center" vertical="center" wrapText="1"/>
    </xf>
    <xf numFmtId="49" fontId="29" fillId="9" borderId="43" xfId="16" applyNumberFormat="1" applyFont="1" applyFill="1" applyBorder="1" applyAlignment="1">
      <alignment horizontal="center" vertical="center" wrapText="1"/>
    </xf>
    <xf numFmtId="0" fontId="28" fillId="0" borderId="1" xfId="16" applyFont="1" applyBorder="1" applyAlignment="1">
      <alignment horizontal="center" vertical="center" wrapText="1"/>
    </xf>
    <xf numFmtId="3" fontId="28" fillId="7" borderId="24" xfId="15" applyNumberFormat="1" applyFont="1" applyFill="1" applyBorder="1" applyAlignment="1">
      <alignment horizontal="center" vertical="center"/>
    </xf>
    <xf numFmtId="3" fontId="28" fillId="7" borderId="1" xfId="15" applyNumberFormat="1" applyFont="1" applyFill="1" applyBorder="1" applyAlignment="1">
      <alignment horizontal="center" vertical="center"/>
    </xf>
    <xf numFmtId="0" fontId="28" fillId="7" borderId="1" xfId="14" applyFont="1" applyFill="1" applyBorder="1" applyAlignment="1">
      <alignment horizontal="center" vertical="center"/>
    </xf>
    <xf numFmtId="0" fontId="28" fillId="0" borderId="25" xfId="16" applyFont="1" applyBorder="1" applyAlignment="1">
      <alignment horizontal="center" vertical="center" wrapText="1"/>
    </xf>
    <xf numFmtId="0" fontId="28" fillId="0" borderId="26" xfId="16" applyFont="1" applyBorder="1" applyAlignment="1">
      <alignment horizontal="center" vertical="center" wrapText="1"/>
    </xf>
    <xf numFmtId="0" fontId="28" fillId="0" borderId="27" xfId="16" applyFont="1" applyBorder="1" applyAlignment="1">
      <alignment horizontal="center" vertical="center" wrapText="1"/>
    </xf>
    <xf numFmtId="49" fontId="29" fillId="9" borderId="28" xfId="16" applyNumberFormat="1" applyFont="1" applyFill="1" applyBorder="1" applyAlignment="1">
      <alignment horizontal="center" vertical="center" wrapText="1"/>
    </xf>
    <xf numFmtId="49" fontId="29" fillId="9" borderId="32" xfId="16" applyNumberFormat="1" applyFont="1" applyFill="1" applyBorder="1" applyAlignment="1">
      <alignment horizontal="center" vertical="center" wrapText="1"/>
    </xf>
    <xf numFmtId="0" fontId="28" fillId="0" borderId="39" xfId="16" applyFont="1" applyBorder="1" applyAlignment="1">
      <alignment horizontal="center" vertical="center" wrapText="1"/>
    </xf>
    <xf numFmtId="0" fontId="28" fillId="0" borderId="40" xfId="16" applyFont="1" applyBorder="1" applyAlignment="1">
      <alignment horizontal="center" vertical="center" wrapText="1"/>
    </xf>
    <xf numFmtId="0" fontId="28" fillId="0" borderId="41" xfId="16" applyFont="1" applyBorder="1" applyAlignment="1">
      <alignment horizontal="center" vertical="center" wrapText="1"/>
    </xf>
    <xf numFmtId="0" fontId="18" fillId="5" borderId="0" xfId="0" applyFont="1" applyFill="1" applyAlignment="1">
      <alignment horizontal="center"/>
    </xf>
    <xf numFmtId="0" fontId="22" fillId="0" borderId="2" xfId="0" applyFont="1" applyBorder="1" applyAlignment="1" applyProtection="1">
      <alignment horizontal="justify" vertical="center" wrapText="1"/>
      <protection hidden="1"/>
    </xf>
    <xf numFmtId="0" fontId="22" fillId="0" borderId="2" xfId="0" applyFont="1" applyBorder="1" applyAlignment="1" applyProtection="1">
      <alignment horizontal="left" vertical="top"/>
      <protection hidden="1"/>
    </xf>
    <xf numFmtId="0" fontId="18" fillId="5" borderId="0" xfId="0" applyFont="1" applyFill="1" applyAlignment="1">
      <alignment horizontal="center" vertical="center"/>
    </xf>
    <xf numFmtId="0" fontId="35" fillId="0" borderId="2" xfId="0" applyFont="1" applyBorder="1" applyAlignment="1" applyProtection="1">
      <alignment horizontal="left" vertical="top"/>
      <protection hidden="1"/>
    </xf>
  </cellXfs>
  <cellStyles count="2915">
    <cellStyle name="20% - Énfasis1" xfId="38" builtinId="30" customBuiltin="1"/>
    <cellStyle name="20% - Énfasis1 2" xfId="501" xr:uid="{00000000-0005-0000-0000-000001000000}"/>
    <cellStyle name="20% - Énfasis1 2 2" xfId="848" xr:uid="{00000000-0005-0000-0000-000002000000}"/>
    <cellStyle name="20% - Énfasis1 2 2 2" xfId="1764" xr:uid="{00000000-0005-0000-0000-000003000000}"/>
    <cellStyle name="20% - Énfasis1 2 3" xfId="1302" xr:uid="{00000000-0005-0000-0000-000004000000}"/>
    <cellStyle name="20% - Énfasis1 3" xfId="637" xr:uid="{00000000-0005-0000-0000-000005000000}"/>
    <cellStyle name="20% - Énfasis1 3 2" xfId="1555" xr:uid="{00000000-0005-0000-0000-000006000000}"/>
    <cellStyle name="20% - Énfasis2" xfId="41" builtinId="34" customBuiltin="1"/>
    <cellStyle name="20% - Énfasis2 2" xfId="504" xr:uid="{00000000-0005-0000-0000-000008000000}"/>
    <cellStyle name="20% - Énfasis2 2 2" xfId="850" xr:uid="{00000000-0005-0000-0000-000009000000}"/>
    <cellStyle name="20% - Énfasis2 2 2 2" xfId="1766" xr:uid="{00000000-0005-0000-0000-00000A000000}"/>
    <cellStyle name="20% - Énfasis2 2 3" xfId="1304" xr:uid="{00000000-0005-0000-0000-00000B000000}"/>
    <cellStyle name="20% - Énfasis2 3" xfId="639" xr:uid="{00000000-0005-0000-0000-00000C000000}"/>
    <cellStyle name="20% - Énfasis2 3 2" xfId="1557" xr:uid="{00000000-0005-0000-0000-00000D000000}"/>
    <cellStyle name="20% - Énfasis3" xfId="44" builtinId="38" customBuiltin="1"/>
    <cellStyle name="20% - Énfasis3 2" xfId="507" xr:uid="{00000000-0005-0000-0000-00000F000000}"/>
    <cellStyle name="20% - Énfasis3 2 2" xfId="852" xr:uid="{00000000-0005-0000-0000-000010000000}"/>
    <cellStyle name="20% - Énfasis3 2 2 2" xfId="1768" xr:uid="{00000000-0005-0000-0000-000011000000}"/>
    <cellStyle name="20% - Énfasis3 2 3" xfId="1306" xr:uid="{00000000-0005-0000-0000-000012000000}"/>
    <cellStyle name="20% - Énfasis3 3" xfId="641" xr:uid="{00000000-0005-0000-0000-000013000000}"/>
    <cellStyle name="20% - Énfasis3 3 2" xfId="1559" xr:uid="{00000000-0005-0000-0000-000014000000}"/>
    <cellStyle name="20% - Énfasis4" xfId="47" builtinId="42" customBuiltin="1"/>
    <cellStyle name="20% - Énfasis4 2" xfId="510" xr:uid="{00000000-0005-0000-0000-000016000000}"/>
    <cellStyle name="20% - Énfasis4 2 2" xfId="854" xr:uid="{00000000-0005-0000-0000-000017000000}"/>
    <cellStyle name="20% - Énfasis4 2 2 2" xfId="1770" xr:uid="{00000000-0005-0000-0000-000018000000}"/>
    <cellStyle name="20% - Énfasis4 2 3" xfId="1308" xr:uid="{00000000-0005-0000-0000-000019000000}"/>
    <cellStyle name="20% - Énfasis4 3" xfId="643" xr:uid="{00000000-0005-0000-0000-00001A000000}"/>
    <cellStyle name="20% - Énfasis4 3 2" xfId="1561" xr:uid="{00000000-0005-0000-0000-00001B000000}"/>
    <cellStyle name="20% - Énfasis5" xfId="50" builtinId="46" customBuiltin="1"/>
    <cellStyle name="20% - Énfasis5 2" xfId="513" xr:uid="{00000000-0005-0000-0000-00001D000000}"/>
    <cellStyle name="20% - Énfasis5 2 2" xfId="856" xr:uid="{00000000-0005-0000-0000-00001E000000}"/>
    <cellStyle name="20% - Énfasis5 2 2 2" xfId="1772" xr:uid="{00000000-0005-0000-0000-00001F000000}"/>
    <cellStyle name="20% - Énfasis5 2 3" xfId="1310" xr:uid="{00000000-0005-0000-0000-000020000000}"/>
    <cellStyle name="20% - Énfasis5 3" xfId="645" xr:uid="{00000000-0005-0000-0000-000021000000}"/>
    <cellStyle name="20% - Énfasis5 3 2" xfId="1563" xr:uid="{00000000-0005-0000-0000-000022000000}"/>
    <cellStyle name="20% - Énfasis6" xfId="53" builtinId="50" customBuiltin="1"/>
    <cellStyle name="20% - Énfasis6 2" xfId="516" xr:uid="{00000000-0005-0000-0000-000024000000}"/>
    <cellStyle name="20% - Énfasis6 2 2" xfId="858" xr:uid="{00000000-0005-0000-0000-000025000000}"/>
    <cellStyle name="20% - Énfasis6 2 2 2" xfId="1774" xr:uid="{00000000-0005-0000-0000-000026000000}"/>
    <cellStyle name="20% - Énfasis6 2 3" xfId="1312" xr:uid="{00000000-0005-0000-0000-000027000000}"/>
    <cellStyle name="20% - Énfasis6 3" xfId="647" xr:uid="{00000000-0005-0000-0000-000028000000}"/>
    <cellStyle name="20% - Énfasis6 3 2" xfId="1565" xr:uid="{00000000-0005-0000-0000-000029000000}"/>
    <cellStyle name="40% - Énfasis1" xfId="39" builtinId="31" customBuiltin="1"/>
    <cellStyle name="40% - Énfasis1 2" xfId="502" xr:uid="{00000000-0005-0000-0000-00002B000000}"/>
    <cellStyle name="40% - Énfasis1 2 2" xfId="849" xr:uid="{00000000-0005-0000-0000-00002C000000}"/>
    <cellStyle name="40% - Énfasis1 2 2 2" xfId="1765" xr:uid="{00000000-0005-0000-0000-00002D000000}"/>
    <cellStyle name="40% - Énfasis1 2 3" xfId="1303" xr:uid="{00000000-0005-0000-0000-00002E000000}"/>
    <cellStyle name="40% - Énfasis1 3" xfId="638" xr:uid="{00000000-0005-0000-0000-00002F000000}"/>
    <cellStyle name="40% - Énfasis1 3 2" xfId="1556" xr:uid="{00000000-0005-0000-0000-000030000000}"/>
    <cellStyle name="40% - Énfasis2" xfId="42" builtinId="35" customBuiltin="1"/>
    <cellStyle name="40% - Énfasis2 2" xfId="505" xr:uid="{00000000-0005-0000-0000-000032000000}"/>
    <cellStyle name="40% - Énfasis2 2 2" xfId="851" xr:uid="{00000000-0005-0000-0000-000033000000}"/>
    <cellStyle name="40% - Énfasis2 2 2 2" xfId="1767" xr:uid="{00000000-0005-0000-0000-000034000000}"/>
    <cellStyle name="40% - Énfasis2 2 3" xfId="1305" xr:uid="{00000000-0005-0000-0000-000035000000}"/>
    <cellStyle name="40% - Énfasis2 3" xfId="640" xr:uid="{00000000-0005-0000-0000-000036000000}"/>
    <cellStyle name="40% - Énfasis2 3 2" xfId="1558" xr:uid="{00000000-0005-0000-0000-000037000000}"/>
    <cellStyle name="40% - Énfasis3" xfId="45" builtinId="39" customBuiltin="1"/>
    <cellStyle name="40% - Énfasis3 2" xfId="508" xr:uid="{00000000-0005-0000-0000-000039000000}"/>
    <cellStyle name="40% - Énfasis3 2 2" xfId="853" xr:uid="{00000000-0005-0000-0000-00003A000000}"/>
    <cellStyle name="40% - Énfasis3 2 2 2" xfId="1769" xr:uid="{00000000-0005-0000-0000-00003B000000}"/>
    <cellStyle name="40% - Énfasis3 2 3" xfId="1307" xr:uid="{00000000-0005-0000-0000-00003C000000}"/>
    <cellStyle name="40% - Énfasis3 3" xfId="642" xr:uid="{00000000-0005-0000-0000-00003D000000}"/>
    <cellStyle name="40% - Énfasis3 3 2" xfId="1560" xr:uid="{00000000-0005-0000-0000-00003E000000}"/>
    <cellStyle name="40% - Énfasis4" xfId="48" builtinId="43" customBuiltin="1"/>
    <cellStyle name="40% - Énfasis4 2" xfId="511" xr:uid="{00000000-0005-0000-0000-000040000000}"/>
    <cellStyle name="40% - Énfasis4 2 2" xfId="855" xr:uid="{00000000-0005-0000-0000-000041000000}"/>
    <cellStyle name="40% - Énfasis4 2 2 2" xfId="1771" xr:uid="{00000000-0005-0000-0000-000042000000}"/>
    <cellStyle name="40% - Énfasis4 2 3" xfId="1309" xr:uid="{00000000-0005-0000-0000-000043000000}"/>
    <cellStyle name="40% - Énfasis4 3" xfId="644" xr:uid="{00000000-0005-0000-0000-000044000000}"/>
    <cellStyle name="40% - Énfasis4 3 2" xfId="1562" xr:uid="{00000000-0005-0000-0000-000045000000}"/>
    <cellStyle name="40% - Énfasis5" xfId="51" builtinId="47" customBuiltin="1"/>
    <cellStyle name="40% - Énfasis5 2" xfId="514" xr:uid="{00000000-0005-0000-0000-000047000000}"/>
    <cellStyle name="40% - Énfasis5 2 2" xfId="857" xr:uid="{00000000-0005-0000-0000-000048000000}"/>
    <cellStyle name="40% - Énfasis5 2 2 2" xfId="1773" xr:uid="{00000000-0005-0000-0000-000049000000}"/>
    <cellStyle name="40% - Énfasis5 2 3" xfId="1311" xr:uid="{00000000-0005-0000-0000-00004A000000}"/>
    <cellStyle name="40% - Énfasis5 3" xfId="646" xr:uid="{00000000-0005-0000-0000-00004B000000}"/>
    <cellStyle name="40% - Énfasis5 3 2" xfId="1564" xr:uid="{00000000-0005-0000-0000-00004C000000}"/>
    <cellStyle name="40% - Énfasis6" xfId="54" builtinId="51" customBuiltin="1"/>
    <cellStyle name="40% - Énfasis6 2" xfId="517" xr:uid="{00000000-0005-0000-0000-00004E000000}"/>
    <cellStyle name="40% - Énfasis6 2 2" xfId="859" xr:uid="{00000000-0005-0000-0000-00004F000000}"/>
    <cellStyle name="40% - Énfasis6 2 2 2" xfId="1775" xr:uid="{00000000-0005-0000-0000-000050000000}"/>
    <cellStyle name="40% - Énfasis6 2 3" xfId="1313" xr:uid="{00000000-0005-0000-0000-000051000000}"/>
    <cellStyle name="40% - Énfasis6 3" xfId="648" xr:uid="{00000000-0005-0000-0000-000052000000}"/>
    <cellStyle name="40% - Énfasis6 3 2" xfId="1566" xr:uid="{00000000-0005-0000-0000-000053000000}"/>
    <cellStyle name="60% - Énfasis1 2" xfId="168" xr:uid="{00000000-0005-0000-0000-000054000000}"/>
    <cellStyle name="60% - Énfasis2 2" xfId="171" xr:uid="{00000000-0005-0000-0000-000055000000}"/>
    <cellStyle name="60% - Énfasis3 2" xfId="173" xr:uid="{00000000-0005-0000-0000-000056000000}"/>
    <cellStyle name="60% - Énfasis4 2" xfId="174" xr:uid="{00000000-0005-0000-0000-000057000000}"/>
    <cellStyle name="60% - Énfasis5 2" xfId="175" xr:uid="{00000000-0005-0000-0000-000058000000}"/>
    <cellStyle name="60% - Énfasis6 2" xfId="176" xr:uid="{00000000-0005-0000-0000-000059000000}"/>
    <cellStyle name="Bueno" xfId="26" builtinId="26" customBuiltin="1"/>
    <cellStyle name="Bueno 2" xfId="494" xr:uid="{00000000-0005-0000-0000-00005B000000}"/>
    <cellStyle name="Cálculo" xfId="30" builtinId="22" customBuiltin="1"/>
    <cellStyle name="Celda de comprobación" xfId="32" builtinId="23" customBuiltin="1"/>
    <cellStyle name="Celda vinculada" xfId="31" builtinId="24" customBuiltin="1"/>
    <cellStyle name="Encabezado 1" xfId="22" builtinId="16" customBuiltin="1"/>
    <cellStyle name="Encabezado 4" xfId="25" builtinId="19" customBuiltin="1"/>
    <cellStyle name="Encabezado 4 2" xfId="493" xr:uid="{00000000-0005-0000-0000-000061000000}"/>
    <cellStyle name="Énfasis1" xfId="37" builtinId="29" customBuiltin="1"/>
    <cellStyle name="Énfasis1 2" xfId="500" xr:uid="{00000000-0005-0000-0000-000063000000}"/>
    <cellStyle name="Énfasis2" xfId="40" builtinId="33" customBuiltin="1"/>
    <cellStyle name="Énfasis2 2" xfId="503" xr:uid="{00000000-0005-0000-0000-000065000000}"/>
    <cellStyle name="Énfasis3" xfId="43" builtinId="37" customBuiltin="1"/>
    <cellStyle name="Énfasis3 2" xfId="506" xr:uid="{00000000-0005-0000-0000-000067000000}"/>
    <cellStyle name="Énfasis4" xfId="46" builtinId="41" customBuiltin="1"/>
    <cellStyle name="Énfasis4 2" xfId="509" xr:uid="{00000000-0005-0000-0000-000069000000}"/>
    <cellStyle name="Énfasis5" xfId="49" builtinId="45" customBuiltin="1"/>
    <cellStyle name="Énfasis5 2" xfId="512" xr:uid="{00000000-0005-0000-0000-00006B000000}"/>
    <cellStyle name="Énfasis6" xfId="52" builtinId="49" customBuiltin="1"/>
    <cellStyle name="Énfasis6 2" xfId="515" xr:uid="{00000000-0005-0000-0000-00006D000000}"/>
    <cellStyle name="Entrada" xfId="28" builtinId="20" customBuiltin="1"/>
    <cellStyle name="Excel Built-in Comma [0]" xfId="157" xr:uid="{00000000-0005-0000-0000-00006F000000}"/>
    <cellStyle name="Excel Built-in Comma [0] 1" xfId="56" xr:uid="{00000000-0005-0000-0000-000070000000}"/>
    <cellStyle name="Hipervínculo" xfId="4" builtinId="8"/>
    <cellStyle name="Incorrecto" xfId="27" builtinId="27" customBuiltin="1"/>
    <cellStyle name="Incorrecto 2" xfId="495" xr:uid="{00000000-0005-0000-0000-000073000000}"/>
    <cellStyle name="Millares" xfId="3" builtinId="3"/>
    <cellStyle name="Millares [0]" xfId="12" builtinId="6"/>
    <cellStyle name="Millares [0] 10" xfId="234" xr:uid="{00000000-0005-0000-0000-000076000000}"/>
    <cellStyle name="Millares [0] 10 2" xfId="702" xr:uid="{00000000-0005-0000-0000-000077000000}"/>
    <cellStyle name="Millares [0] 10 2 2" xfId="1620" xr:uid="{00000000-0005-0000-0000-000078000000}"/>
    <cellStyle name="Millares [0] 10 3" xfId="1366" xr:uid="{00000000-0005-0000-0000-000079000000}"/>
    <cellStyle name="Millares [0] 11" xfId="333" xr:uid="{00000000-0005-0000-0000-00007A000000}"/>
    <cellStyle name="Millares [0] 11 2" xfId="781" xr:uid="{00000000-0005-0000-0000-00007B000000}"/>
    <cellStyle name="Millares [0] 11 2 2" xfId="928" xr:uid="{00000000-0005-0000-0000-00007C000000}"/>
    <cellStyle name="Millares [0] 11 2 2 2" xfId="1186" xr:uid="{00000000-0005-0000-0000-00007D000000}"/>
    <cellStyle name="Millares [0] 11 2 2 2 2" xfId="2419" xr:uid="{00000000-0005-0000-0000-00007E000000}"/>
    <cellStyle name="Millares [0] 11 2 2 3" xfId="1843" xr:uid="{00000000-0005-0000-0000-00007F000000}"/>
    <cellStyle name="Millares [0] 11 2 2 3 2" xfId="2665" xr:uid="{00000000-0005-0000-0000-000080000000}"/>
    <cellStyle name="Millares [0] 11 2 2 4" xfId="2163" xr:uid="{00000000-0005-0000-0000-000081000000}"/>
    <cellStyle name="Millares [0] 11 2 3" xfId="1067" xr:uid="{00000000-0005-0000-0000-000082000000}"/>
    <cellStyle name="Millares [0] 11 2 3 2" xfId="2301" xr:uid="{00000000-0005-0000-0000-000083000000}"/>
    <cellStyle name="Millares [0] 11 2 4" xfId="1699" xr:uid="{00000000-0005-0000-0000-000084000000}"/>
    <cellStyle name="Millares [0] 11 2 4 2" xfId="2548" xr:uid="{00000000-0005-0000-0000-000085000000}"/>
    <cellStyle name="Millares [0] 11 2 5" xfId="2048" xr:uid="{00000000-0005-0000-0000-000086000000}"/>
    <cellStyle name="Millares [0] 11 3" xfId="878" xr:uid="{00000000-0005-0000-0000-000087000000}"/>
    <cellStyle name="Millares [0] 11 3 2" xfId="1138" xr:uid="{00000000-0005-0000-0000-000088000000}"/>
    <cellStyle name="Millares [0] 11 3 2 2" xfId="2371" xr:uid="{00000000-0005-0000-0000-000089000000}"/>
    <cellStyle name="Millares [0] 11 3 3" xfId="1794" xr:uid="{00000000-0005-0000-0000-00008A000000}"/>
    <cellStyle name="Millares [0] 11 3 3 2" xfId="2617" xr:uid="{00000000-0005-0000-0000-00008B000000}"/>
    <cellStyle name="Millares [0] 11 3 4" xfId="2115" xr:uid="{00000000-0005-0000-0000-00008C000000}"/>
    <cellStyle name="Millares [0] 11 4" xfId="1006" xr:uid="{00000000-0005-0000-0000-00008D000000}"/>
    <cellStyle name="Millares [0] 11 4 2" xfId="2240" xr:uid="{00000000-0005-0000-0000-00008E000000}"/>
    <cellStyle name="Millares [0] 11 5" xfId="1451" xr:uid="{00000000-0005-0000-0000-00008F000000}"/>
    <cellStyle name="Millares [0] 11 5 2" xfId="2489" xr:uid="{00000000-0005-0000-0000-000090000000}"/>
    <cellStyle name="Millares [0] 11 6" xfId="1992" xr:uid="{00000000-0005-0000-0000-000091000000}"/>
    <cellStyle name="Millares [0] 11 7" xfId="2892" xr:uid="{00000000-0005-0000-0000-000092000000}"/>
    <cellStyle name="Millares [0] 11 8" xfId="537" xr:uid="{00000000-0005-0000-0000-000093000000}"/>
    <cellStyle name="Millares [0] 12" xfId="341" xr:uid="{00000000-0005-0000-0000-000094000000}"/>
    <cellStyle name="Millares [0] 12 2" xfId="787" xr:uid="{00000000-0005-0000-0000-000095000000}"/>
    <cellStyle name="Millares [0] 12 2 2" xfId="934" xr:uid="{00000000-0005-0000-0000-000096000000}"/>
    <cellStyle name="Millares [0] 12 2 2 2" xfId="1192" xr:uid="{00000000-0005-0000-0000-000097000000}"/>
    <cellStyle name="Millares [0] 12 2 2 2 2" xfId="2425" xr:uid="{00000000-0005-0000-0000-000098000000}"/>
    <cellStyle name="Millares [0] 12 2 2 3" xfId="1849" xr:uid="{00000000-0005-0000-0000-000099000000}"/>
    <cellStyle name="Millares [0] 12 2 2 3 2" xfId="2671" xr:uid="{00000000-0005-0000-0000-00009A000000}"/>
    <cellStyle name="Millares [0] 12 2 2 4" xfId="2169" xr:uid="{00000000-0005-0000-0000-00009B000000}"/>
    <cellStyle name="Millares [0] 12 2 3" xfId="1073" xr:uid="{00000000-0005-0000-0000-00009C000000}"/>
    <cellStyle name="Millares [0] 12 2 3 2" xfId="2307" xr:uid="{00000000-0005-0000-0000-00009D000000}"/>
    <cellStyle name="Millares [0] 12 2 4" xfId="1705" xr:uid="{00000000-0005-0000-0000-00009E000000}"/>
    <cellStyle name="Millares [0] 12 2 4 2" xfId="2554" xr:uid="{00000000-0005-0000-0000-00009F000000}"/>
    <cellStyle name="Millares [0] 12 2 5" xfId="2054" xr:uid="{00000000-0005-0000-0000-0000A0000000}"/>
    <cellStyle name="Millares [0] 12 3" xfId="886" xr:uid="{00000000-0005-0000-0000-0000A1000000}"/>
    <cellStyle name="Millares [0] 12 3 2" xfId="1146" xr:uid="{00000000-0005-0000-0000-0000A2000000}"/>
    <cellStyle name="Millares [0] 12 3 2 2" xfId="2379" xr:uid="{00000000-0005-0000-0000-0000A3000000}"/>
    <cellStyle name="Millares [0] 12 3 3" xfId="1802" xr:uid="{00000000-0005-0000-0000-0000A4000000}"/>
    <cellStyle name="Millares [0] 12 3 3 2" xfId="2625" xr:uid="{00000000-0005-0000-0000-0000A5000000}"/>
    <cellStyle name="Millares [0] 12 3 4" xfId="2123" xr:uid="{00000000-0005-0000-0000-0000A6000000}"/>
    <cellStyle name="Millares [0] 12 4" xfId="1014" xr:uid="{00000000-0005-0000-0000-0000A7000000}"/>
    <cellStyle name="Millares [0] 12 4 2" xfId="2248" xr:uid="{00000000-0005-0000-0000-0000A8000000}"/>
    <cellStyle name="Millares [0] 12 5" xfId="1459" xr:uid="{00000000-0005-0000-0000-0000A9000000}"/>
    <cellStyle name="Millares [0] 12 5 2" xfId="2497" xr:uid="{00000000-0005-0000-0000-0000AA000000}"/>
    <cellStyle name="Millares [0] 12 6" xfId="2000" xr:uid="{00000000-0005-0000-0000-0000AB000000}"/>
    <cellStyle name="Millares [0] 12 7" xfId="2900" xr:uid="{00000000-0005-0000-0000-0000AC000000}"/>
    <cellStyle name="Millares [0] 12 8" xfId="545" xr:uid="{00000000-0005-0000-0000-0000AD000000}"/>
    <cellStyle name="Millares [0] 13" xfId="351" xr:uid="{00000000-0005-0000-0000-0000AE000000}"/>
    <cellStyle name="Millares [0] 13 10" xfId="420" xr:uid="{00000000-0005-0000-0000-0000AF000000}"/>
    <cellStyle name="Millares [0] 13 2" xfId="429" xr:uid="{00000000-0005-0000-0000-0000B0000000}"/>
    <cellStyle name="Millares [0] 13 2 2" xfId="1081" xr:uid="{00000000-0005-0000-0000-0000B1000000}"/>
    <cellStyle name="Millares [0] 13 2 2 2" xfId="2315" xr:uid="{00000000-0005-0000-0000-0000B2000000}"/>
    <cellStyle name="Millares [0] 13 2 3" xfId="1713" xr:uid="{00000000-0005-0000-0000-0000B3000000}"/>
    <cellStyle name="Millares [0] 13 2 3 2" xfId="2562" xr:uid="{00000000-0005-0000-0000-0000B4000000}"/>
    <cellStyle name="Millares [0] 13 2 4" xfId="1904" xr:uid="{00000000-0005-0000-0000-0000B5000000}"/>
    <cellStyle name="Millares [0] 13 2 4 2" xfId="2721" xr:uid="{00000000-0005-0000-0000-0000B6000000}"/>
    <cellStyle name="Millares [0] 13 2 5" xfId="1924" xr:uid="{00000000-0005-0000-0000-0000B7000000}"/>
    <cellStyle name="Millares [0] 13 2 6" xfId="795" xr:uid="{00000000-0005-0000-0000-0000B8000000}"/>
    <cellStyle name="Millares [0] 13 3" xfId="895" xr:uid="{00000000-0005-0000-0000-0000B9000000}"/>
    <cellStyle name="Millares [0] 13 3 2" xfId="1155" xr:uid="{00000000-0005-0000-0000-0000BA000000}"/>
    <cellStyle name="Millares [0] 13 3 2 2" xfId="2388" xr:uid="{00000000-0005-0000-0000-0000BB000000}"/>
    <cellStyle name="Millares [0] 13 3 3" xfId="1811" xr:uid="{00000000-0005-0000-0000-0000BC000000}"/>
    <cellStyle name="Millares [0] 13 3 3 2" xfId="2634" xr:uid="{00000000-0005-0000-0000-0000BD000000}"/>
    <cellStyle name="Millares [0] 13 3 4" xfId="2132" xr:uid="{00000000-0005-0000-0000-0000BE000000}"/>
    <cellStyle name="Millares [0] 13 4" xfId="1023" xr:uid="{00000000-0005-0000-0000-0000BF000000}"/>
    <cellStyle name="Millares [0] 13 4 2" xfId="2257" xr:uid="{00000000-0005-0000-0000-0000C0000000}"/>
    <cellStyle name="Millares [0] 13 5" xfId="1468" xr:uid="{00000000-0005-0000-0000-0000C1000000}"/>
    <cellStyle name="Millares [0] 13 5 2" xfId="2506" xr:uid="{00000000-0005-0000-0000-0000C2000000}"/>
    <cellStyle name="Millares [0] 13 6" xfId="1886" xr:uid="{00000000-0005-0000-0000-0000C3000000}"/>
    <cellStyle name="Millares [0] 13 6 2" xfId="2705" xr:uid="{00000000-0005-0000-0000-0000C4000000}"/>
    <cellStyle name="Millares [0] 13 7" xfId="1916" xr:uid="{00000000-0005-0000-0000-0000C5000000}"/>
    <cellStyle name="Millares [0] 13 8" xfId="554" xr:uid="{00000000-0005-0000-0000-0000C6000000}"/>
    <cellStyle name="Millares [0] 13 9" xfId="2909" xr:uid="{00000000-0005-0000-0000-0000C7000000}"/>
    <cellStyle name="Millares [0] 14" xfId="353" xr:uid="{00000000-0005-0000-0000-0000C8000000}"/>
    <cellStyle name="Millares [0] 14 2" xfId="797" xr:uid="{00000000-0005-0000-0000-0000C9000000}"/>
    <cellStyle name="Millares [0] 14 2 2" xfId="1083" xr:uid="{00000000-0005-0000-0000-0000CA000000}"/>
    <cellStyle name="Millares [0] 14 2 2 2" xfId="2317" xr:uid="{00000000-0005-0000-0000-0000CB000000}"/>
    <cellStyle name="Millares [0] 14 2 3" xfId="1715" xr:uid="{00000000-0005-0000-0000-0000CC000000}"/>
    <cellStyle name="Millares [0] 14 2 3 2" xfId="2564" xr:uid="{00000000-0005-0000-0000-0000CD000000}"/>
    <cellStyle name="Millares [0] 14 2 4" xfId="2062" xr:uid="{00000000-0005-0000-0000-0000CE000000}"/>
    <cellStyle name="Millares [0] 14 3" xfId="897" xr:uid="{00000000-0005-0000-0000-0000CF000000}"/>
    <cellStyle name="Millares [0] 14 3 2" xfId="1157" xr:uid="{00000000-0005-0000-0000-0000D0000000}"/>
    <cellStyle name="Millares [0] 14 3 2 2" xfId="2390" xr:uid="{00000000-0005-0000-0000-0000D1000000}"/>
    <cellStyle name="Millares [0] 14 3 3" xfId="1813" xr:uid="{00000000-0005-0000-0000-0000D2000000}"/>
    <cellStyle name="Millares [0] 14 3 3 2" xfId="2636" xr:uid="{00000000-0005-0000-0000-0000D3000000}"/>
    <cellStyle name="Millares [0] 14 3 4" xfId="2134" xr:uid="{00000000-0005-0000-0000-0000D4000000}"/>
    <cellStyle name="Millares [0] 14 4" xfId="1025" xr:uid="{00000000-0005-0000-0000-0000D5000000}"/>
    <cellStyle name="Millares [0] 14 4 2" xfId="2259" xr:uid="{00000000-0005-0000-0000-0000D6000000}"/>
    <cellStyle name="Millares [0] 14 5" xfId="1470" xr:uid="{00000000-0005-0000-0000-0000D7000000}"/>
    <cellStyle name="Millares [0] 14 5 2" xfId="2508" xr:uid="{00000000-0005-0000-0000-0000D8000000}"/>
    <cellStyle name="Millares [0] 14 6" xfId="2008" xr:uid="{00000000-0005-0000-0000-0000D9000000}"/>
    <cellStyle name="Millares [0] 14 7" xfId="2911" xr:uid="{00000000-0005-0000-0000-0000DA000000}"/>
    <cellStyle name="Millares [0] 14 8" xfId="556" xr:uid="{00000000-0005-0000-0000-0000DB000000}"/>
    <cellStyle name="Millares [0] 15" xfId="358" xr:uid="{00000000-0005-0000-0000-0000DC000000}"/>
    <cellStyle name="Millares [0] 15 2" xfId="801" xr:uid="{00000000-0005-0000-0000-0000DD000000}"/>
    <cellStyle name="Millares [0] 15 2 2" xfId="1086" xr:uid="{00000000-0005-0000-0000-0000DE000000}"/>
    <cellStyle name="Millares [0] 15 2 2 2" xfId="2320" xr:uid="{00000000-0005-0000-0000-0000DF000000}"/>
    <cellStyle name="Millares [0] 15 2 3" xfId="1718" xr:uid="{00000000-0005-0000-0000-0000E0000000}"/>
    <cellStyle name="Millares [0] 15 2 3 2" xfId="2566" xr:uid="{00000000-0005-0000-0000-0000E1000000}"/>
    <cellStyle name="Millares [0] 15 2 4" xfId="2064" xr:uid="{00000000-0005-0000-0000-0000E2000000}"/>
    <cellStyle name="Millares [0] 15 3" xfId="812" xr:uid="{00000000-0005-0000-0000-0000E3000000}"/>
    <cellStyle name="Millares [0] 15 3 2" xfId="1728" xr:uid="{00000000-0005-0000-0000-0000E4000000}"/>
    <cellStyle name="Millares [0] 15 4" xfId="1219" xr:uid="{00000000-0005-0000-0000-0000E5000000}"/>
    <cellStyle name="Millares [0] 15 5" xfId="2914" xr:uid="{00000000-0005-0000-0000-0000E6000000}"/>
    <cellStyle name="Millares [0] 15 6" xfId="452" xr:uid="{00000000-0005-0000-0000-0000E7000000}"/>
    <cellStyle name="Millares [0] 16" xfId="363" xr:uid="{00000000-0005-0000-0000-0000E8000000}"/>
    <cellStyle name="Millares [0] 16 2" xfId="1477" xr:uid="{00000000-0005-0000-0000-0000E9000000}"/>
    <cellStyle name="Millares [0] 16 3" xfId="562" xr:uid="{00000000-0005-0000-0000-0000EA000000}"/>
    <cellStyle name="Millares [0] 17" xfId="58" xr:uid="{00000000-0005-0000-0000-0000EB000000}"/>
    <cellStyle name="Millares [0] 17 2" xfId="1159" xr:uid="{00000000-0005-0000-0000-0000EC000000}"/>
    <cellStyle name="Millares [0] 17 2 2" xfId="2392" xr:uid="{00000000-0005-0000-0000-0000ED000000}"/>
    <cellStyle name="Millares [0] 17 3" xfId="1815" xr:uid="{00000000-0005-0000-0000-0000EE000000}"/>
    <cellStyle name="Millares [0] 17 3 2" xfId="2638" xr:uid="{00000000-0005-0000-0000-0000EF000000}"/>
    <cellStyle name="Millares [0] 17 4" xfId="2136" xr:uid="{00000000-0005-0000-0000-0000F0000000}"/>
    <cellStyle name="Millares [0] 17 5" xfId="900" xr:uid="{00000000-0005-0000-0000-0000F1000000}"/>
    <cellStyle name="Millares [0] 18" xfId="558" xr:uid="{00000000-0005-0000-0000-0000F2000000}"/>
    <cellStyle name="Millares [0] 18 2" xfId="1472" xr:uid="{00000000-0005-0000-0000-0000F3000000}"/>
    <cellStyle name="Millares [0] 18 2 2" xfId="2510" xr:uid="{00000000-0005-0000-0000-0000F4000000}"/>
    <cellStyle name="Millares [0] 18 3" xfId="2010" xr:uid="{00000000-0005-0000-0000-0000F5000000}"/>
    <cellStyle name="Millares [0] 19" xfId="1026" xr:uid="{00000000-0005-0000-0000-0000F6000000}"/>
    <cellStyle name="Millares [0] 19 2" xfId="2260" xr:uid="{00000000-0005-0000-0000-0000F7000000}"/>
    <cellStyle name="Millares [0] 2" xfId="59" xr:uid="{00000000-0005-0000-0000-0000F8000000}"/>
    <cellStyle name="Millares [0] 2 10" xfId="447" xr:uid="{00000000-0005-0000-0000-0000F9000000}"/>
    <cellStyle name="Millares [0] 2 10 2" xfId="1214" xr:uid="{00000000-0005-0000-0000-0000FA000000}"/>
    <cellStyle name="Millares [0] 2 10 2 2" xfId="2439" xr:uid="{00000000-0005-0000-0000-0000FB000000}"/>
    <cellStyle name="Millares [0] 2 10 3" xfId="1951" xr:uid="{00000000-0005-0000-0000-0000FC000000}"/>
    <cellStyle name="Millares [0] 2 11" xfId="955" xr:uid="{00000000-0005-0000-0000-0000FD000000}"/>
    <cellStyle name="Millares [0] 2 11 2" xfId="2189" xr:uid="{00000000-0005-0000-0000-0000FE000000}"/>
    <cellStyle name="Millares [0] 2 12" xfId="1204" xr:uid="{00000000-0005-0000-0000-0000FF000000}"/>
    <cellStyle name="Millares [0] 2 12 2" xfId="2433" xr:uid="{00000000-0005-0000-0000-000000010000}"/>
    <cellStyle name="Millares [0] 2 13" xfId="1882" xr:uid="{00000000-0005-0000-0000-000001010000}"/>
    <cellStyle name="Millares [0] 2 13 2" xfId="2701" xr:uid="{00000000-0005-0000-0000-000002010000}"/>
    <cellStyle name="Millares [0] 2 14" xfId="1912" xr:uid="{00000000-0005-0000-0000-000003010000}"/>
    <cellStyle name="Millares [0] 2 15" xfId="438" xr:uid="{00000000-0005-0000-0000-000004010000}"/>
    <cellStyle name="Millares [0] 2 16" xfId="2728" xr:uid="{00000000-0005-0000-0000-000005010000}"/>
    <cellStyle name="Millares [0] 2 17" xfId="417" xr:uid="{00000000-0005-0000-0000-000006010000}"/>
    <cellStyle name="Millares [0] 2 2" xfId="60" xr:uid="{00000000-0005-0000-0000-000007010000}"/>
    <cellStyle name="Millares [0] 2 2 10" xfId="2736" xr:uid="{00000000-0005-0000-0000-000008010000}"/>
    <cellStyle name="Millares [0] 2 2 11" xfId="425" xr:uid="{00000000-0005-0000-0000-000009010000}"/>
    <cellStyle name="Millares [0] 2 2 2" xfId="564" xr:uid="{00000000-0005-0000-0000-00000A010000}"/>
    <cellStyle name="Millares [0] 2 2 2 2" xfId="904" xr:uid="{00000000-0005-0000-0000-00000B010000}"/>
    <cellStyle name="Millares [0] 2 2 2 2 2" xfId="1162" xr:uid="{00000000-0005-0000-0000-00000C010000}"/>
    <cellStyle name="Millares [0] 2 2 2 2 2 2" xfId="2395" xr:uid="{00000000-0005-0000-0000-00000D010000}"/>
    <cellStyle name="Millares [0] 2 2 2 2 3" xfId="1819" xr:uid="{00000000-0005-0000-0000-00000E010000}"/>
    <cellStyle name="Millares [0] 2 2 2 2 3 2" xfId="2641" xr:uid="{00000000-0005-0000-0000-00000F010000}"/>
    <cellStyle name="Millares [0] 2 2 2 2 4" xfId="2139" xr:uid="{00000000-0005-0000-0000-000010010000}"/>
    <cellStyle name="Millares [0] 2 2 2 3" xfId="1028" xr:uid="{00000000-0005-0000-0000-000011010000}"/>
    <cellStyle name="Millares [0] 2 2 2 3 2" xfId="2262" xr:uid="{00000000-0005-0000-0000-000012010000}"/>
    <cellStyle name="Millares [0] 2 2 2 4" xfId="1479" xr:uid="{00000000-0005-0000-0000-000013010000}"/>
    <cellStyle name="Millares [0] 2 2 2 4 2" xfId="2513" xr:uid="{00000000-0005-0000-0000-000014010000}"/>
    <cellStyle name="Millares [0] 2 2 2 5" xfId="2013" xr:uid="{00000000-0005-0000-0000-000015010000}"/>
    <cellStyle name="Millares [0] 2 2 3" xfId="814" xr:uid="{00000000-0005-0000-0000-000016010000}"/>
    <cellStyle name="Millares [0] 2 2 3 2" xfId="1091" xr:uid="{00000000-0005-0000-0000-000017010000}"/>
    <cellStyle name="Millares [0] 2 2 3 2 2" xfId="2324" xr:uid="{00000000-0005-0000-0000-000018010000}"/>
    <cellStyle name="Millares [0] 2 2 3 3" xfId="1730" xr:uid="{00000000-0005-0000-0000-000019010000}"/>
    <cellStyle name="Millares [0] 2 2 3 3 2" xfId="2570" xr:uid="{00000000-0005-0000-0000-00001A010000}"/>
    <cellStyle name="Millares [0] 2 2 3 4" xfId="2068" xr:uid="{00000000-0005-0000-0000-00001B010000}"/>
    <cellStyle name="Millares [0] 2 2 4" xfId="454" xr:uid="{00000000-0005-0000-0000-00001C010000}"/>
    <cellStyle name="Millares [0] 2 2 4 2" xfId="1221" xr:uid="{00000000-0005-0000-0000-00001D010000}"/>
    <cellStyle name="Millares [0] 2 2 4 2 2" xfId="2441" xr:uid="{00000000-0005-0000-0000-00001E010000}"/>
    <cellStyle name="Millares [0] 2 2 4 3" xfId="1953" xr:uid="{00000000-0005-0000-0000-00001F010000}"/>
    <cellStyle name="Millares [0] 2 2 5" xfId="957" xr:uid="{00000000-0005-0000-0000-000020010000}"/>
    <cellStyle name="Millares [0] 2 2 5 2" xfId="2191" xr:uid="{00000000-0005-0000-0000-000021010000}"/>
    <cellStyle name="Millares [0] 2 2 6" xfId="1208" xr:uid="{00000000-0005-0000-0000-000022010000}"/>
    <cellStyle name="Millares [0] 2 2 6 2" xfId="2436" xr:uid="{00000000-0005-0000-0000-000023010000}"/>
    <cellStyle name="Millares [0] 2 2 7" xfId="1900" xr:uid="{00000000-0005-0000-0000-000024010000}"/>
    <cellStyle name="Millares [0] 2 2 7 2" xfId="2717" xr:uid="{00000000-0005-0000-0000-000025010000}"/>
    <cellStyle name="Millares [0] 2 2 8" xfId="1920" xr:uid="{00000000-0005-0000-0000-000026010000}"/>
    <cellStyle name="Millares [0] 2 2 9" xfId="440" xr:uid="{00000000-0005-0000-0000-000027010000}"/>
    <cellStyle name="Millares [0] 2 3" xfId="335" xr:uid="{00000000-0005-0000-0000-000028010000}"/>
    <cellStyle name="Millares [0] 2 3 2" xfId="782" xr:uid="{00000000-0005-0000-0000-000029010000}"/>
    <cellStyle name="Millares [0] 2 3 2 2" xfId="929" xr:uid="{00000000-0005-0000-0000-00002A010000}"/>
    <cellStyle name="Millares [0] 2 3 2 2 2" xfId="1187" xr:uid="{00000000-0005-0000-0000-00002B010000}"/>
    <cellStyle name="Millares [0] 2 3 2 2 2 2" xfId="2420" xr:uid="{00000000-0005-0000-0000-00002C010000}"/>
    <cellStyle name="Millares [0] 2 3 2 2 3" xfId="1844" xr:uid="{00000000-0005-0000-0000-00002D010000}"/>
    <cellStyle name="Millares [0] 2 3 2 2 3 2" xfId="2666" xr:uid="{00000000-0005-0000-0000-00002E010000}"/>
    <cellStyle name="Millares [0] 2 3 2 2 4" xfId="2164" xr:uid="{00000000-0005-0000-0000-00002F010000}"/>
    <cellStyle name="Millares [0] 2 3 2 3" xfId="1068" xr:uid="{00000000-0005-0000-0000-000030010000}"/>
    <cellStyle name="Millares [0] 2 3 2 3 2" xfId="2302" xr:uid="{00000000-0005-0000-0000-000031010000}"/>
    <cellStyle name="Millares [0] 2 3 2 4" xfId="1700" xr:uid="{00000000-0005-0000-0000-000032010000}"/>
    <cellStyle name="Millares [0] 2 3 2 4 2" xfId="2549" xr:uid="{00000000-0005-0000-0000-000033010000}"/>
    <cellStyle name="Millares [0] 2 3 2 5" xfId="2049" xr:uid="{00000000-0005-0000-0000-000034010000}"/>
    <cellStyle name="Millares [0] 2 3 3" xfId="880" xr:uid="{00000000-0005-0000-0000-000035010000}"/>
    <cellStyle name="Millares [0] 2 3 3 2" xfId="1140" xr:uid="{00000000-0005-0000-0000-000036010000}"/>
    <cellStyle name="Millares [0] 2 3 3 2 2" xfId="2373" xr:uid="{00000000-0005-0000-0000-000037010000}"/>
    <cellStyle name="Millares [0] 2 3 3 3" xfId="1796" xr:uid="{00000000-0005-0000-0000-000038010000}"/>
    <cellStyle name="Millares [0] 2 3 3 3 2" xfId="2619" xr:uid="{00000000-0005-0000-0000-000039010000}"/>
    <cellStyle name="Millares [0] 2 3 3 4" xfId="2117" xr:uid="{00000000-0005-0000-0000-00003A010000}"/>
    <cellStyle name="Millares [0] 2 3 4" xfId="1008" xr:uid="{00000000-0005-0000-0000-00003B010000}"/>
    <cellStyle name="Millares [0] 2 3 4 2" xfId="2242" xr:uid="{00000000-0005-0000-0000-00003C010000}"/>
    <cellStyle name="Millares [0] 2 3 5" xfId="1453" xr:uid="{00000000-0005-0000-0000-00003D010000}"/>
    <cellStyle name="Millares [0] 2 3 5 2" xfId="2491" xr:uid="{00000000-0005-0000-0000-00003E010000}"/>
    <cellStyle name="Millares [0] 2 3 6" xfId="1994" xr:uid="{00000000-0005-0000-0000-00003F010000}"/>
    <cellStyle name="Millares [0] 2 3 7" xfId="2894" xr:uid="{00000000-0005-0000-0000-000040010000}"/>
    <cellStyle name="Millares [0] 2 3 8" xfId="539" xr:uid="{00000000-0005-0000-0000-000041010000}"/>
    <cellStyle name="Millares [0] 2 4" xfId="339" xr:uid="{00000000-0005-0000-0000-000042010000}"/>
    <cellStyle name="Millares [0] 2 4 2" xfId="785" xr:uid="{00000000-0005-0000-0000-000043010000}"/>
    <cellStyle name="Millares [0] 2 4 2 2" xfId="932" xr:uid="{00000000-0005-0000-0000-000044010000}"/>
    <cellStyle name="Millares [0] 2 4 2 2 2" xfId="1190" xr:uid="{00000000-0005-0000-0000-000045010000}"/>
    <cellStyle name="Millares [0] 2 4 2 2 2 2" xfId="2423" xr:uid="{00000000-0005-0000-0000-000046010000}"/>
    <cellStyle name="Millares [0] 2 4 2 2 3" xfId="1847" xr:uid="{00000000-0005-0000-0000-000047010000}"/>
    <cellStyle name="Millares [0] 2 4 2 2 3 2" xfId="2669" xr:uid="{00000000-0005-0000-0000-000048010000}"/>
    <cellStyle name="Millares [0] 2 4 2 2 4" xfId="2167" xr:uid="{00000000-0005-0000-0000-000049010000}"/>
    <cellStyle name="Millares [0] 2 4 2 3" xfId="1071" xr:uid="{00000000-0005-0000-0000-00004A010000}"/>
    <cellStyle name="Millares [0] 2 4 2 3 2" xfId="2305" xr:uid="{00000000-0005-0000-0000-00004B010000}"/>
    <cellStyle name="Millares [0] 2 4 2 4" xfId="1703" xr:uid="{00000000-0005-0000-0000-00004C010000}"/>
    <cellStyle name="Millares [0] 2 4 2 4 2" xfId="2552" xr:uid="{00000000-0005-0000-0000-00004D010000}"/>
    <cellStyle name="Millares [0] 2 4 2 5" xfId="2052" xr:uid="{00000000-0005-0000-0000-00004E010000}"/>
    <cellStyle name="Millares [0] 2 4 3" xfId="884" xr:uid="{00000000-0005-0000-0000-00004F010000}"/>
    <cellStyle name="Millares [0] 2 4 3 2" xfId="1144" xr:uid="{00000000-0005-0000-0000-000050010000}"/>
    <cellStyle name="Millares [0] 2 4 3 2 2" xfId="2377" xr:uid="{00000000-0005-0000-0000-000051010000}"/>
    <cellStyle name="Millares [0] 2 4 3 3" xfId="1800" xr:uid="{00000000-0005-0000-0000-000052010000}"/>
    <cellStyle name="Millares [0] 2 4 3 3 2" xfId="2623" xr:uid="{00000000-0005-0000-0000-000053010000}"/>
    <cellStyle name="Millares [0] 2 4 3 4" xfId="2121" xr:uid="{00000000-0005-0000-0000-000054010000}"/>
    <cellStyle name="Millares [0] 2 4 4" xfId="1012" xr:uid="{00000000-0005-0000-0000-000055010000}"/>
    <cellStyle name="Millares [0] 2 4 4 2" xfId="2246" xr:uid="{00000000-0005-0000-0000-000056010000}"/>
    <cellStyle name="Millares [0] 2 4 5" xfId="1457" xr:uid="{00000000-0005-0000-0000-000057010000}"/>
    <cellStyle name="Millares [0] 2 4 5 2" xfId="2495" xr:uid="{00000000-0005-0000-0000-000058010000}"/>
    <cellStyle name="Millares [0] 2 4 6" xfId="1998" xr:uid="{00000000-0005-0000-0000-000059010000}"/>
    <cellStyle name="Millares [0] 2 4 7" xfId="2898" xr:uid="{00000000-0005-0000-0000-00005A010000}"/>
    <cellStyle name="Millares [0] 2 4 8" xfId="543" xr:uid="{00000000-0005-0000-0000-00005B010000}"/>
    <cellStyle name="Millares [0] 2 5" xfId="340" xr:uid="{00000000-0005-0000-0000-00005C010000}"/>
    <cellStyle name="Millares [0] 2 5 2" xfId="786" xr:uid="{00000000-0005-0000-0000-00005D010000}"/>
    <cellStyle name="Millares [0] 2 5 2 2" xfId="933" xr:uid="{00000000-0005-0000-0000-00005E010000}"/>
    <cellStyle name="Millares [0] 2 5 2 2 2" xfId="1191" xr:uid="{00000000-0005-0000-0000-00005F010000}"/>
    <cellStyle name="Millares [0] 2 5 2 2 2 2" xfId="2424" xr:uid="{00000000-0005-0000-0000-000060010000}"/>
    <cellStyle name="Millares [0] 2 5 2 2 3" xfId="1848" xr:uid="{00000000-0005-0000-0000-000061010000}"/>
    <cellStyle name="Millares [0] 2 5 2 2 3 2" xfId="2670" xr:uid="{00000000-0005-0000-0000-000062010000}"/>
    <cellStyle name="Millares [0] 2 5 2 2 4" xfId="2168" xr:uid="{00000000-0005-0000-0000-000063010000}"/>
    <cellStyle name="Millares [0] 2 5 2 3" xfId="1072" xr:uid="{00000000-0005-0000-0000-000064010000}"/>
    <cellStyle name="Millares [0] 2 5 2 3 2" xfId="2306" xr:uid="{00000000-0005-0000-0000-000065010000}"/>
    <cellStyle name="Millares [0] 2 5 2 4" xfId="1704" xr:uid="{00000000-0005-0000-0000-000066010000}"/>
    <cellStyle name="Millares [0] 2 5 2 4 2" xfId="2553" xr:uid="{00000000-0005-0000-0000-000067010000}"/>
    <cellStyle name="Millares [0] 2 5 2 5" xfId="2053" xr:uid="{00000000-0005-0000-0000-000068010000}"/>
    <cellStyle name="Millares [0] 2 5 3" xfId="885" xr:uid="{00000000-0005-0000-0000-000069010000}"/>
    <cellStyle name="Millares [0] 2 5 3 2" xfId="1145" xr:uid="{00000000-0005-0000-0000-00006A010000}"/>
    <cellStyle name="Millares [0] 2 5 3 2 2" xfId="2378" xr:uid="{00000000-0005-0000-0000-00006B010000}"/>
    <cellStyle name="Millares [0] 2 5 3 3" xfId="1801" xr:uid="{00000000-0005-0000-0000-00006C010000}"/>
    <cellStyle name="Millares [0] 2 5 3 3 2" xfId="2624" xr:uid="{00000000-0005-0000-0000-00006D010000}"/>
    <cellStyle name="Millares [0] 2 5 3 4" xfId="2122" xr:uid="{00000000-0005-0000-0000-00006E010000}"/>
    <cellStyle name="Millares [0] 2 5 4" xfId="1013" xr:uid="{00000000-0005-0000-0000-00006F010000}"/>
    <cellStyle name="Millares [0] 2 5 4 2" xfId="2247" xr:uid="{00000000-0005-0000-0000-000070010000}"/>
    <cellStyle name="Millares [0] 2 5 5" xfId="1458" xr:uid="{00000000-0005-0000-0000-000071010000}"/>
    <cellStyle name="Millares [0] 2 5 5 2" xfId="2496" xr:uid="{00000000-0005-0000-0000-000072010000}"/>
    <cellStyle name="Millares [0] 2 5 6" xfId="1999" xr:uid="{00000000-0005-0000-0000-000073010000}"/>
    <cellStyle name="Millares [0] 2 5 7" xfId="2899" xr:uid="{00000000-0005-0000-0000-000074010000}"/>
    <cellStyle name="Millares [0] 2 5 8" xfId="544" xr:uid="{00000000-0005-0000-0000-000075010000}"/>
    <cellStyle name="Millares [0] 2 6" xfId="352" xr:uid="{00000000-0005-0000-0000-000076010000}"/>
    <cellStyle name="Millares [0] 2 6 2" xfId="796" xr:uid="{00000000-0005-0000-0000-000077010000}"/>
    <cellStyle name="Millares [0] 2 6 2 2" xfId="1082" xr:uid="{00000000-0005-0000-0000-000078010000}"/>
    <cellStyle name="Millares [0] 2 6 2 2 2" xfId="2316" xr:uid="{00000000-0005-0000-0000-000079010000}"/>
    <cellStyle name="Millares [0] 2 6 2 3" xfId="1714" xr:uid="{00000000-0005-0000-0000-00007A010000}"/>
    <cellStyle name="Millares [0] 2 6 2 3 2" xfId="2563" xr:uid="{00000000-0005-0000-0000-00007B010000}"/>
    <cellStyle name="Millares [0] 2 6 2 4" xfId="2061" xr:uid="{00000000-0005-0000-0000-00007C010000}"/>
    <cellStyle name="Millares [0] 2 6 3" xfId="896" xr:uid="{00000000-0005-0000-0000-00007D010000}"/>
    <cellStyle name="Millares [0] 2 6 3 2" xfId="1156" xr:uid="{00000000-0005-0000-0000-00007E010000}"/>
    <cellStyle name="Millares [0] 2 6 3 2 2" xfId="2389" xr:uid="{00000000-0005-0000-0000-00007F010000}"/>
    <cellStyle name="Millares [0] 2 6 3 3" xfId="1812" xr:uid="{00000000-0005-0000-0000-000080010000}"/>
    <cellStyle name="Millares [0] 2 6 3 3 2" xfId="2635" xr:uid="{00000000-0005-0000-0000-000081010000}"/>
    <cellStyle name="Millares [0] 2 6 3 4" xfId="2133" xr:uid="{00000000-0005-0000-0000-000082010000}"/>
    <cellStyle name="Millares [0] 2 6 4" xfId="1024" xr:uid="{00000000-0005-0000-0000-000083010000}"/>
    <cellStyle name="Millares [0] 2 6 4 2" xfId="2258" xr:uid="{00000000-0005-0000-0000-000084010000}"/>
    <cellStyle name="Millares [0] 2 6 5" xfId="1469" xr:uid="{00000000-0005-0000-0000-000085010000}"/>
    <cellStyle name="Millares [0] 2 6 5 2" xfId="2507" xr:uid="{00000000-0005-0000-0000-000086010000}"/>
    <cellStyle name="Millares [0] 2 6 6" xfId="2007" xr:uid="{00000000-0005-0000-0000-000087010000}"/>
    <cellStyle name="Millares [0] 2 6 7" xfId="2910" xr:uid="{00000000-0005-0000-0000-000088010000}"/>
    <cellStyle name="Millares [0] 2 6 8" xfId="555" xr:uid="{00000000-0005-0000-0000-000089010000}"/>
    <cellStyle name="Millares [0] 2 7" xfId="365" xr:uid="{00000000-0005-0000-0000-00008A010000}"/>
    <cellStyle name="Millares [0] 2 7 2" xfId="813" xr:uid="{00000000-0005-0000-0000-00008B010000}"/>
    <cellStyle name="Millares [0] 2 7 2 2" xfId="1090" xr:uid="{00000000-0005-0000-0000-00008C010000}"/>
    <cellStyle name="Millares [0] 2 7 2 2 2" xfId="2323" xr:uid="{00000000-0005-0000-0000-00008D010000}"/>
    <cellStyle name="Millares [0] 2 7 2 3" xfId="1729" xr:uid="{00000000-0005-0000-0000-00008E010000}"/>
    <cellStyle name="Millares [0] 2 7 2 3 2" xfId="2569" xr:uid="{00000000-0005-0000-0000-00008F010000}"/>
    <cellStyle name="Millares [0] 2 7 2 4" xfId="2067" xr:uid="{00000000-0005-0000-0000-000090010000}"/>
    <cellStyle name="Millares [0] 2 7 3" xfId="956" xr:uid="{00000000-0005-0000-0000-000091010000}"/>
    <cellStyle name="Millares [0] 2 7 3 2" xfId="2190" xr:uid="{00000000-0005-0000-0000-000092010000}"/>
    <cellStyle name="Millares [0] 2 7 4" xfId="1220" xr:uid="{00000000-0005-0000-0000-000093010000}"/>
    <cellStyle name="Millares [0] 2 7 4 2" xfId="2440" xr:uid="{00000000-0005-0000-0000-000094010000}"/>
    <cellStyle name="Millares [0] 2 7 5" xfId="1952" xr:uid="{00000000-0005-0000-0000-000095010000}"/>
    <cellStyle name="Millares [0] 2 7 6" xfId="453" xr:uid="{00000000-0005-0000-0000-000096010000}"/>
    <cellStyle name="Millares [0] 2 8" xfId="563" xr:uid="{00000000-0005-0000-0000-000097010000}"/>
    <cellStyle name="Millares [0] 2 8 2" xfId="903" xr:uid="{00000000-0005-0000-0000-000098010000}"/>
    <cellStyle name="Millares [0] 2 8 2 2" xfId="1161" xr:uid="{00000000-0005-0000-0000-000099010000}"/>
    <cellStyle name="Millares [0] 2 8 2 2 2" xfId="2394" xr:uid="{00000000-0005-0000-0000-00009A010000}"/>
    <cellStyle name="Millares [0] 2 8 2 3" xfId="1818" xr:uid="{00000000-0005-0000-0000-00009B010000}"/>
    <cellStyle name="Millares [0] 2 8 2 3 2" xfId="2640" xr:uid="{00000000-0005-0000-0000-00009C010000}"/>
    <cellStyle name="Millares [0] 2 8 2 4" xfId="2138" xr:uid="{00000000-0005-0000-0000-00009D010000}"/>
    <cellStyle name="Millares [0] 2 8 3" xfId="1027" xr:uid="{00000000-0005-0000-0000-00009E010000}"/>
    <cellStyle name="Millares [0] 2 8 3 2" xfId="2261" xr:uid="{00000000-0005-0000-0000-00009F010000}"/>
    <cellStyle name="Millares [0] 2 8 4" xfId="1478" xr:uid="{00000000-0005-0000-0000-0000A0010000}"/>
    <cellStyle name="Millares [0] 2 8 4 2" xfId="2512" xr:uid="{00000000-0005-0000-0000-0000A1010000}"/>
    <cellStyle name="Millares [0] 2 8 5" xfId="2012" xr:uid="{00000000-0005-0000-0000-0000A2010000}"/>
    <cellStyle name="Millares [0] 2 9" xfId="807" xr:uid="{00000000-0005-0000-0000-0000A3010000}"/>
    <cellStyle name="Millares [0] 2 9 2" xfId="1089" xr:uid="{00000000-0005-0000-0000-0000A4010000}"/>
    <cellStyle name="Millares [0] 2 9 2 2" xfId="2322" xr:uid="{00000000-0005-0000-0000-0000A5010000}"/>
    <cellStyle name="Millares [0] 2 9 3" xfId="1723" xr:uid="{00000000-0005-0000-0000-0000A6010000}"/>
    <cellStyle name="Millares [0] 2 9 3 2" xfId="2568" xr:uid="{00000000-0005-0000-0000-0000A7010000}"/>
    <cellStyle name="Millares [0] 2 9 4" xfId="2066" xr:uid="{00000000-0005-0000-0000-0000A8010000}"/>
    <cellStyle name="Millares [0] 20" xfId="1207" xr:uid="{00000000-0005-0000-0000-0000A9010000}"/>
    <cellStyle name="Millares [0] 20 2" xfId="2435" xr:uid="{00000000-0005-0000-0000-0000AA010000}"/>
    <cellStyle name="Millares [0] 21" xfId="1880" xr:uid="{00000000-0005-0000-0000-0000AB010000}"/>
    <cellStyle name="Millares [0] 21 2" xfId="2699" xr:uid="{00000000-0005-0000-0000-0000AC010000}"/>
    <cellStyle name="Millares [0] 22" xfId="1911" xr:uid="{00000000-0005-0000-0000-0000AD010000}"/>
    <cellStyle name="Millares [0] 23" xfId="1878" xr:uid="{00000000-0005-0000-0000-0000AE010000}"/>
    <cellStyle name="Millares [0] 24" xfId="2727" xr:uid="{00000000-0005-0000-0000-0000AF010000}"/>
    <cellStyle name="Millares [0] 25" xfId="416" xr:uid="{00000000-0005-0000-0000-0000B0010000}"/>
    <cellStyle name="Millares [0] 3" xfId="61" xr:uid="{00000000-0005-0000-0000-0000B1010000}"/>
    <cellStyle name="Millares [0] 3 10" xfId="455" xr:uid="{00000000-0005-0000-0000-0000B2010000}"/>
    <cellStyle name="Millares [0] 3 11" xfId="2737" xr:uid="{00000000-0005-0000-0000-0000B3010000}"/>
    <cellStyle name="Millares [0] 3 12" xfId="424" xr:uid="{00000000-0005-0000-0000-0000B4010000}"/>
    <cellStyle name="Millares [0] 3 2" xfId="343" xr:uid="{00000000-0005-0000-0000-0000B5010000}"/>
    <cellStyle name="Millares [0] 3 2 2" xfId="789" xr:uid="{00000000-0005-0000-0000-0000B6010000}"/>
    <cellStyle name="Millares [0] 3 2 2 2" xfId="936" xr:uid="{00000000-0005-0000-0000-0000B7010000}"/>
    <cellStyle name="Millares [0] 3 2 2 2 2" xfId="1194" xr:uid="{00000000-0005-0000-0000-0000B8010000}"/>
    <cellStyle name="Millares [0] 3 2 2 2 2 2" xfId="2427" xr:uid="{00000000-0005-0000-0000-0000B9010000}"/>
    <cellStyle name="Millares [0] 3 2 2 2 3" xfId="1851" xr:uid="{00000000-0005-0000-0000-0000BA010000}"/>
    <cellStyle name="Millares [0] 3 2 2 2 3 2" xfId="2673" xr:uid="{00000000-0005-0000-0000-0000BB010000}"/>
    <cellStyle name="Millares [0] 3 2 2 2 4" xfId="2171" xr:uid="{00000000-0005-0000-0000-0000BC010000}"/>
    <cellStyle name="Millares [0] 3 2 2 3" xfId="1075" xr:uid="{00000000-0005-0000-0000-0000BD010000}"/>
    <cellStyle name="Millares [0] 3 2 2 3 2" xfId="2309" xr:uid="{00000000-0005-0000-0000-0000BE010000}"/>
    <cellStyle name="Millares [0] 3 2 2 4" xfId="1707" xr:uid="{00000000-0005-0000-0000-0000BF010000}"/>
    <cellStyle name="Millares [0] 3 2 2 4 2" xfId="2556" xr:uid="{00000000-0005-0000-0000-0000C0010000}"/>
    <cellStyle name="Millares [0] 3 2 2 5" xfId="2056" xr:uid="{00000000-0005-0000-0000-0000C1010000}"/>
    <cellStyle name="Millares [0] 3 2 3" xfId="888" xr:uid="{00000000-0005-0000-0000-0000C2010000}"/>
    <cellStyle name="Millares [0] 3 2 3 2" xfId="1148" xr:uid="{00000000-0005-0000-0000-0000C3010000}"/>
    <cellStyle name="Millares [0] 3 2 3 2 2" xfId="2381" xr:uid="{00000000-0005-0000-0000-0000C4010000}"/>
    <cellStyle name="Millares [0] 3 2 3 3" xfId="1804" xr:uid="{00000000-0005-0000-0000-0000C5010000}"/>
    <cellStyle name="Millares [0] 3 2 3 3 2" xfId="2627" xr:uid="{00000000-0005-0000-0000-0000C6010000}"/>
    <cellStyle name="Millares [0] 3 2 3 4" xfId="2125" xr:uid="{00000000-0005-0000-0000-0000C7010000}"/>
    <cellStyle name="Millares [0] 3 2 4" xfId="1016" xr:uid="{00000000-0005-0000-0000-0000C8010000}"/>
    <cellStyle name="Millares [0] 3 2 4 2" xfId="2250" xr:uid="{00000000-0005-0000-0000-0000C9010000}"/>
    <cellStyle name="Millares [0] 3 2 5" xfId="1461" xr:uid="{00000000-0005-0000-0000-0000CA010000}"/>
    <cellStyle name="Millares [0] 3 2 5 2" xfId="2499" xr:uid="{00000000-0005-0000-0000-0000CB010000}"/>
    <cellStyle name="Millares [0] 3 2 6" xfId="2001" xr:uid="{00000000-0005-0000-0000-0000CC010000}"/>
    <cellStyle name="Millares [0] 3 2 7" xfId="2902" xr:uid="{00000000-0005-0000-0000-0000CD010000}"/>
    <cellStyle name="Millares [0] 3 2 8" xfId="547" xr:uid="{00000000-0005-0000-0000-0000CE010000}"/>
    <cellStyle name="Millares [0] 3 3" xfId="349" xr:uid="{00000000-0005-0000-0000-0000CF010000}"/>
    <cellStyle name="Millares [0] 3 3 2" xfId="793" xr:uid="{00000000-0005-0000-0000-0000D0010000}"/>
    <cellStyle name="Millares [0] 3 3 2 2" xfId="1079" xr:uid="{00000000-0005-0000-0000-0000D1010000}"/>
    <cellStyle name="Millares [0] 3 3 2 2 2" xfId="2313" xr:uid="{00000000-0005-0000-0000-0000D2010000}"/>
    <cellStyle name="Millares [0] 3 3 2 3" xfId="1711" xr:uid="{00000000-0005-0000-0000-0000D3010000}"/>
    <cellStyle name="Millares [0] 3 3 2 3 2" xfId="2560" xr:uid="{00000000-0005-0000-0000-0000D4010000}"/>
    <cellStyle name="Millares [0] 3 3 2 4" xfId="2060" xr:uid="{00000000-0005-0000-0000-0000D5010000}"/>
    <cellStyle name="Millares [0] 3 3 3" xfId="893" xr:uid="{00000000-0005-0000-0000-0000D6010000}"/>
    <cellStyle name="Millares [0] 3 3 3 2" xfId="1153" xr:uid="{00000000-0005-0000-0000-0000D7010000}"/>
    <cellStyle name="Millares [0] 3 3 3 2 2" xfId="2386" xr:uid="{00000000-0005-0000-0000-0000D8010000}"/>
    <cellStyle name="Millares [0] 3 3 3 3" xfId="1809" xr:uid="{00000000-0005-0000-0000-0000D9010000}"/>
    <cellStyle name="Millares [0] 3 3 3 3 2" xfId="2632" xr:uid="{00000000-0005-0000-0000-0000DA010000}"/>
    <cellStyle name="Millares [0] 3 3 3 4" xfId="2130" xr:uid="{00000000-0005-0000-0000-0000DB010000}"/>
    <cellStyle name="Millares [0] 3 3 4" xfId="1021" xr:uid="{00000000-0005-0000-0000-0000DC010000}"/>
    <cellStyle name="Millares [0] 3 3 4 2" xfId="2255" xr:uid="{00000000-0005-0000-0000-0000DD010000}"/>
    <cellStyle name="Millares [0] 3 3 5" xfId="1466" xr:uid="{00000000-0005-0000-0000-0000DE010000}"/>
    <cellStyle name="Millares [0] 3 3 5 2" xfId="2504" xr:uid="{00000000-0005-0000-0000-0000DF010000}"/>
    <cellStyle name="Millares [0] 3 3 6" xfId="2006" xr:uid="{00000000-0005-0000-0000-0000E0010000}"/>
    <cellStyle name="Millares [0] 3 3 7" xfId="2907" xr:uid="{00000000-0005-0000-0000-0000E1010000}"/>
    <cellStyle name="Millares [0] 3 3 8" xfId="552" xr:uid="{00000000-0005-0000-0000-0000E2010000}"/>
    <cellStyle name="Millares [0] 3 4" xfId="565" xr:uid="{00000000-0005-0000-0000-0000E3010000}"/>
    <cellStyle name="Millares [0] 3 4 2" xfId="905" xr:uid="{00000000-0005-0000-0000-0000E4010000}"/>
    <cellStyle name="Millares [0] 3 4 2 2" xfId="1163" xr:uid="{00000000-0005-0000-0000-0000E5010000}"/>
    <cellStyle name="Millares [0] 3 4 2 2 2" xfId="2396" xr:uid="{00000000-0005-0000-0000-0000E6010000}"/>
    <cellStyle name="Millares [0] 3 4 2 3" xfId="1820" xr:uid="{00000000-0005-0000-0000-0000E7010000}"/>
    <cellStyle name="Millares [0] 3 4 2 3 2" xfId="2642" xr:uid="{00000000-0005-0000-0000-0000E8010000}"/>
    <cellStyle name="Millares [0] 3 4 2 4" xfId="2140" xr:uid="{00000000-0005-0000-0000-0000E9010000}"/>
    <cellStyle name="Millares [0] 3 4 3" xfId="1029" xr:uid="{00000000-0005-0000-0000-0000EA010000}"/>
    <cellStyle name="Millares [0] 3 4 3 2" xfId="2263" xr:uid="{00000000-0005-0000-0000-0000EB010000}"/>
    <cellStyle name="Millares [0] 3 4 4" xfId="1480" xr:uid="{00000000-0005-0000-0000-0000EC010000}"/>
    <cellStyle name="Millares [0] 3 4 4 2" xfId="2514" xr:uid="{00000000-0005-0000-0000-0000ED010000}"/>
    <cellStyle name="Millares [0] 3 4 5" xfId="2014" xr:uid="{00000000-0005-0000-0000-0000EE010000}"/>
    <cellStyle name="Millares [0] 3 5" xfId="815" xr:uid="{00000000-0005-0000-0000-0000EF010000}"/>
    <cellStyle name="Millares [0] 3 5 2" xfId="1092" xr:uid="{00000000-0005-0000-0000-0000F0010000}"/>
    <cellStyle name="Millares [0] 3 5 2 2" xfId="2325" xr:uid="{00000000-0005-0000-0000-0000F1010000}"/>
    <cellStyle name="Millares [0] 3 5 3" xfId="1731" xr:uid="{00000000-0005-0000-0000-0000F2010000}"/>
    <cellStyle name="Millares [0] 3 5 3 2" xfId="2571" xr:uid="{00000000-0005-0000-0000-0000F3010000}"/>
    <cellStyle name="Millares [0] 3 5 4" xfId="2069" xr:uid="{00000000-0005-0000-0000-0000F4010000}"/>
    <cellStyle name="Millares [0] 3 6" xfId="958" xr:uid="{00000000-0005-0000-0000-0000F5010000}"/>
    <cellStyle name="Millares [0] 3 6 2" xfId="2192" xr:uid="{00000000-0005-0000-0000-0000F6010000}"/>
    <cellStyle name="Millares [0] 3 7" xfId="1222" xr:uid="{00000000-0005-0000-0000-0000F7010000}"/>
    <cellStyle name="Millares [0] 3 7 2" xfId="2442" xr:uid="{00000000-0005-0000-0000-0000F8010000}"/>
    <cellStyle name="Millares [0] 3 8" xfId="1899" xr:uid="{00000000-0005-0000-0000-0000F9010000}"/>
    <cellStyle name="Millares [0] 3 8 2" xfId="2716" xr:uid="{00000000-0005-0000-0000-0000FA010000}"/>
    <cellStyle name="Millares [0] 3 9" xfId="1919" xr:uid="{00000000-0005-0000-0000-0000FB010000}"/>
    <cellStyle name="Millares [0] 4" xfId="62" xr:uid="{00000000-0005-0000-0000-0000FC010000}"/>
    <cellStyle name="Millares [0] 4 10" xfId="188" xr:uid="{00000000-0005-0000-0000-0000FD010000}"/>
    <cellStyle name="Millares [0] 4 10 2" xfId="301" xr:uid="{00000000-0005-0000-0000-0000FE010000}"/>
    <cellStyle name="Millares [0] 4 10 2 2" xfId="754" xr:uid="{00000000-0005-0000-0000-0000FF010000}"/>
    <cellStyle name="Millares [0] 4 10 2 2 2" xfId="1672" xr:uid="{00000000-0005-0000-0000-000000020000}"/>
    <cellStyle name="Millares [0] 4 10 2 3" xfId="1423" xr:uid="{00000000-0005-0000-0000-000001020000}"/>
    <cellStyle name="Millares [0] 4 10 3" xfId="660" xr:uid="{00000000-0005-0000-0000-000002020000}"/>
    <cellStyle name="Millares [0] 4 10 3 2" xfId="1578" xr:uid="{00000000-0005-0000-0000-000003020000}"/>
    <cellStyle name="Millares [0] 4 10 4" xfId="1325" xr:uid="{00000000-0005-0000-0000-000004020000}"/>
    <cellStyle name="Millares [0] 4 11" xfId="203" xr:uid="{00000000-0005-0000-0000-000005020000}"/>
    <cellStyle name="Millares [0] 4 11 2" xfId="309" xr:uid="{00000000-0005-0000-0000-000006020000}"/>
    <cellStyle name="Millares [0] 4 11 2 2" xfId="762" xr:uid="{00000000-0005-0000-0000-000007020000}"/>
    <cellStyle name="Millares [0] 4 11 2 2 2" xfId="1680" xr:uid="{00000000-0005-0000-0000-000008020000}"/>
    <cellStyle name="Millares [0] 4 11 2 3" xfId="1431" xr:uid="{00000000-0005-0000-0000-000009020000}"/>
    <cellStyle name="Millares [0] 4 11 3" xfId="673" xr:uid="{00000000-0005-0000-0000-00000A020000}"/>
    <cellStyle name="Millares [0] 4 11 3 2" xfId="1591" xr:uid="{00000000-0005-0000-0000-00000B020000}"/>
    <cellStyle name="Millares [0] 4 11 4" xfId="1338" xr:uid="{00000000-0005-0000-0000-00000C020000}"/>
    <cellStyle name="Millares [0] 4 12" xfId="210" xr:uid="{00000000-0005-0000-0000-00000D020000}"/>
    <cellStyle name="Millares [0] 4 12 2" xfId="314" xr:uid="{00000000-0005-0000-0000-00000E020000}"/>
    <cellStyle name="Millares [0] 4 12 2 2" xfId="767" xr:uid="{00000000-0005-0000-0000-00000F020000}"/>
    <cellStyle name="Millares [0] 4 12 2 2 2" xfId="1685" xr:uid="{00000000-0005-0000-0000-000010020000}"/>
    <cellStyle name="Millares [0] 4 12 2 3" xfId="1436" xr:uid="{00000000-0005-0000-0000-000011020000}"/>
    <cellStyle name="Millares [0] 4 12 3" xfId="680" xr:uid="{00000000-0005-0000-0000-000012020000}"/>
    <cellStyle name="Millares [0] 4 12 3 2" xfId="1598" xr:uid="{00000000-0005-0000-0000-000013020000}"/>
    <cellStyle name="Millares [0] 4 12 4" xfId="1345" xr:uid="{00000000-0005-0000-0000-000014020000}"/>
    <cellStyle name="Millares [0] 4 13" xfId="223" xr:uid="{00000000-0005-0000-0000-000015020000}"/>
    <cellStyle name="Millares [0] 4 13 2" xfId="321" xr:uid="{00000000-0005-0000-0000-000016020000}"/>
    <cellStyle name="Millares [0] 4 13 2 2" xfId="773" xr:uid="{00000000-0005-0000-0000-000017020000}"/>
    <cellStyle name="Millares [0] 4 13 2 2 2" xfId="1691" xr:uid="{00000000-0005-0000-0000-000018020000}"/>
    <cellStyle name="Millares [0] 4 13 2 3" xfId="1442" xr:uid="{00000000-0005-0000-0000-000019020000}"/>
    <cellStyle name="Millares [0] 4 13 3" xfId="691" xr:uid="{00000000-0005-0000-0000-00001A020000}"/>
    <cellStyle name="Millares [0] 4 13 3 2" xfId="1609" xr:uid="{00000000-0005-0000-0000-00001B020000}"/>
    <cellStyle name="Millares [0] 4 13 4" xfId="1356" xr:uid="{00000000-0005-0000-0000-00001C020000}"/>
    <cellStyle name="Millares [0] 4 14" xfId="230" xr:uid="{00000000-0005-0000-0000-00001D020000}"/>
    <cellStyle name="Millares [0] 4 14 2" xfId="326" xr:uid="{00000000-0005-0000-0000-00001E020000}"/>
    <cellStyle name="Millares [0] 4 14 2 2" xfId="778" xr:uid="{00000000-0005-0000-0000-00001F020000}"/>
    <cellStyle name="Millares [0] 4 14 2 2 2" xfId="1696" xr:uid="{00000000-0005-0000-0000-000020020000}"/>
    <cellStyle name="Millares [0] 4 14 2 3" xfId="1447" xr:uid="{00000000-0005-0000-0000-000021020000}"/>
    <cellStyle name="Millares [0] 4 14 3" xfId="698" xr:uid="{00000000-0005-0000-0000-000022020000}"/>
    <cellStyle name="Millares [0] 4 14 3 2" xfId="1616" xr:uid="{00000000-0005-0000-0000-000023020000}"/>
    <cellStyle name="Millares [0] 4 14 4" xfId="1363" xr:uid="{00000000-0005-0000-0000-000024020000}"/>
    <cellStyle name="Millares [0] 4 15" xfId="235" xr:uid="{00000000-0005-0000-0000-000025020000}"/>
    <cellStyle name="Millares [0] 4 15 2" xfId="703" xr:uid="{00000000-0005-0000-0000-000026020000}"/>
    <cellStyle name="Millares [0] 4 15 2 2" xfId="1621" xr:uid="{00000000-0005-0000-0000-000027020000}"/>
    <cellStyle name="Millares [0] 4 15 3" xfId="1367" xr:uid="{00000000-0005-0000-0000-000028020000}"/>
    <cellStyle name="Millares [0] 4 16" xfId="456" xr:uid="{00000000-0005-0000-0000-000029020000}"/>
    <cellStyle name="Millares [0] 4 16 2" xfId="816" xr:uid="{00000000-0005-0000-0000-00002A020000}"/>
    <cellStyle name="Millares [0] 4 16 2 2" xfId="1732" xr:uid="{00000000-0005-0000-0000-00002B020000}"/>
    <cellStyle name="Millares [0] 4 16 3" xfId="1223" xr:uid="{00000000-0005-0000-0000-00002C020000}"/>
    <cellStyle name="Millares [0] 4 17" xfId="566" xr:uid="{00000000-0005-0000-0000-00002D020000}"/>
    <cellStyle name="Millares [0] 4 17 2" xfId="1481" xr:uid="{00000000-0005-0000-0000-00002E020000}"/>
    <cellStyle name="Millares [0] 4 18" xfId="1203" xr:uid="{00000000-0005-0000-0000-00002F020000}"/>
    <cellStyle name="Millares [0] 4 2" xfId="63" xr:uid="{00000000-0005-0000-0000-000030020000}"/>
    <cellStyle name="Millares [0] 4 2 2" xfId="236" xr:uid="{00000000-0005-0000-0000-000031020000}"/>
    <cellStyle name="Millares [0] 4 2 2 2" xfId="704" xr:uid="{00000000-0005-0000-0000-000032020000}"/>
    <cellStyle name="Millares [0] 4 2 2 2 2" xfId="1622" xr:uid="{00000000-0005-0000-0000-000033020000}"/>
    <cellStyle name="Millares [0] 4 2 2 3" xfId="1368" xr:uid="{00000000-0005-0000-0000-000034020000}"/>
    <cellStyle name="Millares [0] 4 2 3" xfId="567" xr:uid="{00000000-0005-0000-0000-000035020000}"/>
    <cellStyle name="Millares [0] 4 2 3 2" xfId="1482" xr:uid="{00000000-0005-0000-0000-000036020000}"/>
    <cellStyle name="Millares [0] 4 2 4" xfId="1224" xr:uid="{00000000-0005-0000-0000-000037020000}"/>
    <cellStyle name="Millares [0] 4 3" xfId="64" xr:uid="{00000000-0005-0000-0000-000038020000}"/>
    <cellStyle name="Millares [0] 4 3 2" xfId="237" xr:uid="{00000000-0005-0000-0000-000039020000}"/>
    <cellStyle name="Millares [0] 4 3 2 2" xfId="705" xr:uid="{00000000-0005-0000-0000-00003A020000}"/>
    <cellStyle name="Millares [0] 4 3 2 2 2" xfId="1623" xr:uid="{00000000-0005-0000-0000-00003B020000}"/>
    <cellStyle name="Millares [0] 4 3 2 3" xfId="1369" xr:uid="{00000000-0005-0000-0000-00003C020000}"/>
    <cellStyle name="Millares [0] 4 3 3" xfId="568" xr:uid="{00000000-0005-0000-0000-00003D020000}"/>
    <cellStyle name="Millares [0] 4 3 3 2" xfId="1483" xr:uid="{00000000-0005-0000-0000-00003E020000}"/>
    <cellStyle name="Millares [0] 4 3 4" xfId="1225" xr:uid="{00000000-0005-0000-0000-00003F020000}"/>
    <cellStyle name="Millares [0] 4 4" xfId="65" xr:uid="{00000000-0005-0000-0000-000040020000}"/>
    <cellStyle name="Millares [0] 4 4 2" xfId="238" xr:uid="{00000000-0005-0000-0000-000041020000}"/>
    <cellStyle name="Millares [0] 4 4 2 2" xfId="706" xr:uid="{00000000-0005-0000-0000-000042020000}"/>
    <cellStyle name="Millares [0] 4 4 2 2 2" xfId="1624" xr:uid="{00000000-0005-0000-0000-000043020000}"/>
    <cellStyle name="Millares [0] 4 4 2 3" xfId="1370" xr:uid="{00000000-0005-0000-0000-000044020000}"/>
    <cellStyle name="Millares [0] 4 4 3" xfId="569" xr:uid="{00000000-0005-0000-0000-000045020000}"/>
    <cellStyle name="Millares [0] 4 4 3 2" xfId="1484" xr:uid="{00000000-0005-0000-0000-000046020000}"/>
    <cellStyle name="Millares [0] 4 4 4" xfId="1226" xr:uid="{00000000-0005-0000-0000-000047020000}"/>
    <cellStyle name="Millares [0] 4 5" xfId="66" xr:uid="{00000000-0005-0000-0000-000048020000}"/>
    <cellStyle name="Millares [0] 4 5 2" xfId="239" xr:uid="{00000000-0005-0000-0000-000049020000}"/>
    <cellStyle name="Millares [0] 4 5 2 2" xfId="707" xr:uid="{00000000-0005-0000-0000-00004A020000}"/>
    <cellStyle name="Millares [0] 4 5 2 2 2" xfId="1625" xr:uid="{00000000-0005-0000-0000-00004B020000}"/>
    <cellStyle name="Millares [0] 4 5 2 3" xfId="1371" xr:uid="{00000000-0005-0000-0000-00004C020000}"/>
    <cellStyle name="Millares [0] 4 5 3" xfId="570" xr:uid="{00000000-0005-0000-0000-00004D020000}"/>
    <cellStyle name="Millares [0] 4 5 3 2" xfId="1485" xr:uid="{00000000-0005-0000-0000-00004E020000}"/>
    <cellStyle name="Millares [0] 4 5 4" xfId="1227" xr:uid="{00000000-0005-0000-0000-00004F020000}"/>
    <cellStyle name="Millares [0] 4 6" xfId="143" xr:uid="{00000000-0005-0000-0000-000050020000}"/>
    <cellStyle name="Millares [0] 4 6 2" xfId="279" xr:uid="{00000000-0005-0000-0000-000051020000}"/>
    <cellStyle name="Millares [0] 4 6 2 2" xfId="732" xr:uid="{00000000-0005-0000-0000-000052020000}"/>
    <cellStyle name="Millares [0] 4 6 2 2 2" xfId="1650" xr:uid="{00000000-0005-0000-0000-000053020000}"/>
    <cellStyle name="Millares [0] 4 6 2 3" xfId="1401" xr:uid="{00000000-0005-0000-0000-000054020000}"/>
    <cellStyle name="Millares [0] 4 6 3" xfId="619" xr:uid="{00000000-0005-0000-0000-000055020000}"/>
    <cellStyle name="Millares [0] 4 6 3 2" xfId="1535" xr:uid="{00000000-0005-0000-0000-000056020000}"/>
    <cellStyle name="Millares [0] 4 6 4" xfId="1284" xr:uid="{00000000-0005-0000-0000-000057020000}"/>
    <cellStyle name="Millares [0] 4 7" xfId="154" xr:uid="{00000000-0005-0000-0000-000058020000}"/>
    <cellStyle name="Millares [0] 4 7 2" xfId="285" xr:uid="{00000000-0005-0000-0000-000059020000}"/>
    <cellStyle name="Millares [0] 4 7 2 2" xfId="738" xr:uid="{00000000-0005-0000-0000-00005A020000}"/>
    <cellStyle name="Millares [0] 4 7 2 2 2" xfId="1656" xr:uid="{00000000-0005-0000-0000-00005B020000}"/>
    <cellStyle name="Millares [0] 4 7 2 3" xfId="1407" xr:uid="{00000000-0005-0000-0000-00005C020000}"/>
    <cellStyle name="Millares [0] 4 7 3" xfId="628" xr:uid="{00000000-0005-0000-0000-00005D020000}"/>
    <cellStyle name="Millares [0] 4 7 3 2" xfId="1544" xr:uid="{00000000-0005-0000-0000-00005E020000}"/>
    <cellStyle name="Millares [0] 4 7 4" xfId="1293" xr:uid="{00000000-0005-0000-0000-00005F020000}"/>
    <cellStyle name="Millares [0] 4 8" xfId="160" xr:uid="{00000000-0005-0000-0000-000060020000}"/>
    <cellStyle name="Millares [0] 4 8 2" xfId="288" xr:uid="{00000000-0005-0000-0000-000061020000}"/>
    <cellStyle name="Millares [0] 4 8 2 2" xfId="741" xr:uid="{00000000-0005-0000-0000-000062020000}"/>
    <cellStyle name="Millares [0] 4 8 2 2 2" xfId="1659" xr:uid="{00000000-0005-0000-0000-000063020000}"/>
    <cellStyle name="Millares [0] 4 8 2 3" xfId="1410" xr:uid="{00000000-0005-0000-0000-000064020000}"/>
    <cellStyle name="Millares [0] 4 8 3" xfId="632" xr:uid="{00000000-0005-0000-0000-000065020000}"/>
    <cellStyle name="Millares [0] 4 8 3 2" xfId="1548" xr:uid="{00000000-0005-0000-0000-000066020000}"/>
    <cellStyle name="Millares [0] 4 8 4" xfId="1296" xr:uid="{00000000-0005-0000-0000-000067020000}"/>
    <cellStyle name="Millares [0] 4 9" xfId="182" xr:uid="{00000000-0005-0000-0000-000068020000}"/>
    <cellStyle name="Millares [0] 4 9 2" xfId="297" xr:uid="{00000000-0005-0000-0000-000069020000}"/>
    <cellStyle name="Millares [0] 4 9 2 2" xfId="750" xr:uid="{00000000-0005-0000-0000-00006A020000}"/>
    <cellStyle name="Millares [0] 4 9 2 2 2" xfId="1668" xr:uid="{00000000-0005-0000-0000-00006B020000}"/>
    <cellStyle name="Millares [0] 4 9 2 3" xfId="1419" xr:uid="{00000000-0005-0000-0000-00006C020000}"/>
    <cellStyle name="Millares [0] 4 9 3" xfId="654" xr:uid="{00000000-0005-0000-0000-00006D020000}"/>
    <cellStyle name="Millares [0] 4 9 3 2" xfId="1572" xr:uid="{00000000-0005-0000-0000-00006E020000}"/>
    <cellStyle name="Millares [0] 4 9 4" xfId="1319" xr:uid="{00000000-0005-0000-0000-00006F020000}"/>
    <cellStyle name="Millares [0] 5" xfId="67" xr:uid="{00000000-0005-0000-0000-000070020000}"/>
    <cellStyle name="Millares [0] 5 2" xfId="571" xr:uid="{00000000-0005-0000-0000-000071020000}"/>
    <cellStyle name="Millares [0] 5 2 2" xfId="906" xr:uid="{00000000-0005-0000-0000-000072020000}"/>
    <cellStyle name="Millares [0] 5 2 2 2" xfId="1164" xr:uid="{00000000-0005-0000-0000-000073020000}"/>
    <cellStyle name="Millares [0] 5 2 2 2 2" xfId="2397" xr:uid="{00000000-0005-0000-0000-000074020000}"/>
    <cellStyle name="Millares [0] 5 2 2 3" xfId="1821" xr:uid="{00000000-0005-0000-0000-000075020000}"/>
    <cellStyle name="Millares [0] 5 2 2 3 2" xfId="2643" xr:uid="{00000000-0005-0000-0000-000076020000}"/>
    <cellStyle name="Millares [0] 5 2 2 4" xfId="2141" xr:uid="{00000000-0005-0000-0000-000077020000}"/>
    <cellStyle name="Millares [0] 5 2 3" xfId="1030" xr:uid="{00000000-0005-0000-0000-000078020000}"/>
    <cellStyle name="Millares [0] 5 2 3 2" xfId="2264" xr:uid="{00000000-0005-0000-0000-000079020000}"/>
    <cellStyle name="Millares [0] 5 2 4" xfId="1486" xr:uid="{00000000-0005-0000-0000-00007A020000}"/>
    <cellStyle name="Millares [0] 5 2 4 2" xfId="2515" xr:uid="{00000000-0005-0000-0000-00007B020000}"/>
    <cellStyle name="Millares [0] 5 2 5" xfId="2015" xr:uid="{00000000-0005-0000-0000-00007C020000}"/>
    <cellStyle name="Millares [0] 5 3" xfId="817" xr:uid="{00000000-0005-0000-0000-00007D020000}"/>
    <cellStyle name="Millares [0] 5 3 2" xfId="1093" xr:uid="{00000000-0005-0000-0000-00007E020000}"/>
    <cellStyle name="Millares [0] 5 3 2 2" xfId="2326" xr:uid="{00000000-0005-0000-0000-00007F020000}"/>
    <cellStyle name="Millares [0] 5 3 3" xfId="1733" xr:uid="{00000000-0005-0000-0000-000080020000}"/>
    <cellStyle name="Millares [0] 5 3 3 2" xfId="2572" xr:uid="{00000000-0005-0000-0000-000081020000}"/>
    <cellStyle name="Millares [0] 5 3 4" xfId="2070" xr:uid="{00000000-0005-0000-0000-000082020000}"/>
    <cellStyle name="Millares [0] 5 4" xfId="959" xr:uid="{00000000-0005-0000-0000-000083020000}"/>
    <cellStyle name="Millares [0] 5 4 2" xfId="2193" xr:uid="{00000000-0005-0000-0000-000084020000}"/>
    <cellStyle name="Millares [0] 5 5" xfId="1228" xr:uid="{00000000-0005-0000-0000-000085020000}"/>
    <cellStyle name="Millares [0] 5 5 2" xfId="2443" xr:uid="{00000000-0005-0000-0000-000086020000}"/>
    <cellStyle name="Millares [0] 5 6" xfId="1954" xr:uid="{00000000-0005-0000-0000-000087020000}"/>
    <cellStyle name="Millares [0] 5 7" xfId="2738" xr:uid="{00000000-0005-0000-0000-000088020000}"/>
    <cellStyle name="Millares [0] 5 8" xfId="457" xr:uid="{00000000-0005-0000-0000-000089020000}"/>
    <cellStyle name="Millares [0] 6" xfId="133" xr:uid="{00000000-0005-0000-0000-00008A020000}"/>
    <cellStyle name="Millares [0] 6 2" xfId="275" xr:uid="{00000000-0005-0000-0000-00008B020000}"/>
    <cellStyle name="Millares [0] 6 2 2" xfId="874" xr:uid="{00000000-0005-0000-0000-00008C020000}"/>
    <cellStyle name="Millares [0] 6 2 2 2" xfId="1134" xr:uid="{00000000-0005-0000-0000-00008D020000}"/>
    <cellStyle name="Millares [0] 6 2 2 2 2" xfId="2367" xr:uid="{00000000-0005-0000-0000-00008E020000}"/>
    <cellStyle name="Millares [0] 6 2 2 3" xfId="1790" xr:uid="{00000000-0005-0000-0000-00008F020000}"/>
    <cellStyle name="Millares [0] 6 2 2 3 2" xfId="2613" xr:uid="{00000000-0005-0000-0000-000090020000}"/>
    <cellStyle name="Millares [0] 6 2 2 4" xfId="2111" xr:uid="{00000000-0005-0000-0000-000091020000}"/>
    <cellStyle name="Millares [0] 6 2 3" xfId="1002" xr:uid="{00000000-0005-0000-0000-000092020000}"/>
    <cellStyle name="Millares [0] 6 2 3 2" xfId="2236" xr:uid="{00000000-0005-0000-0000-000093020000}"/>
    <cellStyle name="Millares [0] 6 2 4" xfId="1397" xr:uid="{00000000-0005-0000-0000-000094020000}"/>
    <cellStyle name="Millares [0] 6 2 4 2" xfId="2485" xr:uid="{00000000-0005-0000-0000-000095020000}"/>
    <cellStyle name="Millares [0] 6 2 5" xfId="1988" xr:uid="{00000000-0005-0000-0000-000096020000}"/>
    <cellStyle name="Millares [0] 6 2 6" xfId="2856" xr:uid="{00000000-0005-0000-0000-000097020000}"/>
    <cellStyle name="Millares [0] 6 2 7" xfId="532" xr:uid="{00000000-0005-0000-0000-000098020000}"/>
    <cellStyle name="Millares [0] 6 3" xfId="834" xr:uid="{00000000-0005-0000-0000-000099020000}"/>
    <cellStyle name="Millares [0] 6 3 2" xfId="1108" xr:uid="{00000000-0005-0000-0000-00009A020000}"/>
    <cellStyle name="Millares [0] 6 3 2 2" xfId="2341" xr:uid="{00000000-0005-0000-0000-00009B020000}"/>
    <cellStyle name="Millares [0] 6 3 3" xfId="1750" xr:uid="{00000000-0005-0000-0000-00009C020000}"/>
    <cellStyle name="Millares [0] 6 3 3 2" xfId="2587" xr:uid="{00000000-0005-0000-0000-00009D020000}"/>
    <cellStyle name="Millares [0] 6 3 4" xfId="2085" xr:uid="{00000000-0005-0000-0000-00009E020000}"/>
    <cellStyle name="Millares [0] 6 4" xfId="975" xr:uid="{00000000-0005-0000-0000-00009F020000}"/>
    <cellStyle name="Millares [0] 6 4 2" xfId="2209" xr:uid="{00000000-0005-0000-0000-0000A0020000}"/>
    <cellStyle name="Millares [0] 6 5" xfId="1274" xr:uid="{00000000-0005-0000-0000-0000A1020000}"/>
    <cellStyle name="Millares [0] 6 5 2" xfId="2459" xr:uid="{00000000-0005-0000-0000-0000A2020000}"/>
    <cellStyle name="Millares [0] 6 6" xfId="1962" xr:uid="{00000000-0005-0000-0000-0000A3020000}"/>
    <cellStyle name="Millares [0] 6 7" xfId="2774" xr:uid="{00000000-0005-0000-0000-0000A4020000}"/>
    <cellStyle name="Millares [0] 6 8" xfId="478" xr:uid="{00000000-0005-0000-0000-0000A5020000}"/>
    <cellStyle name="Millares [0] 7" xfId="186" xr:uid="{00000000-0005-0000-0000-0000A6020000}"/>
    <cellStyle name="Millares [0] 7 2" xfId="658" xr:uid="{00000000-0005-0000-0000-0000A7020000}"/>
    <cellStyle name="Millares [0] 7 2 2" xfId="921" xr:uid="{00000000-0005-0000-0000-0000A8020000}"/>
    <cellStyle name="Millares [0] 7 2 2 2" xfId="1179" xr:uid="{00000000-0005-0000-0000-0000A9020000}"/>
    <cellStyle name="Millares [0] 7 2 2 2 2" xfId="2412" xr:uid="{00000000-0005-0000-0000-0000AA020000}"/>
    <cellStyle name="Millares [0] 7 2 2 3" xfId="1836" xr:uid="{00000000-0005-0000-0000-0000AB020000}"/>
    <cellStyle name="Millares [0] 7 2 2 3 2" xfId="2658" xr:uid="{00000000-0005-0000-0000-0000AC020000}"/>
    <cellStyle name="Millares [0] 7 2 2 4" xfId="2156" xr:uid="{00000000-0005-0000-0000-0000AD020000}"/>
    <cellStyle name="Millares [0] 7 2 3" xfId="1054" xr:uid="{00000000-0005-0000-0000-0000AE020000}"/>
    <cellStyle name="Millares [0] 7 2 3 2" xfId="2288" xr:uid="{00000000-0005-0000-0000-0000AF020000}"/>
    <cellStyle name="Millares [0] 7 2 4" xfId="1576" xr:uid="{00000000-0005-0000-0000-0000B0020000}"/>
    <cellStyle name="Millares [0] 7 2 4 2" xfId="2536" xr:uid="{00000000-0005-0000-0000-0000B1020000}"/>
    <cellStyle name="Millares [0] 7 2 5" xfId="2036" xr:uid="{00000000-0005-0000-0000-0000B2020000}"/>
    <cellStyle name="Millares [0] 7 3" xfId="860" xr:uid="{00000000-0005-0000-0000-0000B3020000}"/>
    <cellStyle name="Millares [0] 7 3 2" xfId="1120" xr:uid="{00000000-0005-0000-0000-0000B4020000}"/>
    <cellStyle name="Millares [0] 7 3 2 2" xfId="2353" xr:uid="{00000000-0005-0000-0000-0000B5020000}"/>
    <cellStyle name="Millares [0] 7 3 3" xfId="1776" xr:uid="{00000000-0005-0000-0000-0000B6020000}"/>
    <cellStyle name="Millares [0] 7 3 3 2" xfId="2599" xr:uid="{00000000-0005-0000-0000-0000B7020000}"/>
    <cellStyle name="Millares [0] 7 3 4" xfId="2097" xr:uid="{00000000-0005-0000-0000-0000B8020000}"/>
    <cellStyle name="Millares [0] 7 4" xfId="988" xr:uid="{00000000-0005-0000-0000-0000B9020000}"/>
    <cellStyle name="Millares [0] 7 4 2" xfId="2222" xr:uid="{00000000-0005-0000-0000-0000BA020000}"/>
    <cellStyle name="Millares [0] 7 5" xfId="1323" xr:uid="{00000000-0005-0000-0000-0000BB020000}"/>
    <cellStyle name="Millares [0] 7 5 2" xfId="2471" xr:uid="{00000000-0005-0000-0000-0000BC020000}"/>
    <cellStyle name="Millares [0] 7 6" xfId="1974" xr:uid="{00000000-0005-0000-0000-0000BD020000}"/>
    <cellStyle name="Millares [0] 7 7" xfId="2801" xr:uid="{00000000-0005-0000-0000-0000BE020000}"/>
    <cellStyle name="Millares [0] 7 8" xfId="518" xr:uid="{00000000-0005-0000-0000-0000BF020000}"/>
    <cellStyle name="Millares [0] 8" xfId="212" xr:uid="{00000000-0005-0000-0000-0000C0020000}"/>
    <cellStyle name="Millares [0] 8 2" xfId="316" xr:uid="{00000000-0005-0000-0000-0000C1020000}"/>
    <cellStyle name="Millares [0] 8 2 2" xfId="769" xr:uid="{00000000-0005-0000-0000-0000C2020000}"/>
    <cellStyle name="Millares [0] 8 2 2 2" xfId="1687" xr:uid="{00000000-0005-0000-0000-0000C3020000}"/>
    <cellStyle name="Millares [0] 8 2 3" xfId="1438" xr:uid="{00000000-0005-0000-0000-0000C4020000}"/>
    <cellStyle name="Millares [0] 8 3" xfId="682" xr:uid="{00000000-0005-0000-0000-0000C5020000}"/>
    <cellStyle name="Millares [0] 8 3 2" xfId="1600" xr:uid="{00000000-0005-0000-0000-0000C6020000}"/>
    <cellStyle name="Millares [0] 8 4" xfId="1347" xr:uid="{00000000-0005-0000-0000-0000C7020000}"/>
    <cellStyle name="Millares [0] 9" xfId="228" xr:uid="{00000000-0005-0000-0000-0000C8020000}"/>
    <cellStyle name="Millares [0] 9 2" xfId="696" xr:uid="{00000000-0005-0000-0000-0000C9020000}"/>
    <cellStyle name="Millares [0] 9 2 2" xfId="926" xr:uid="{00000000-0005-0000-0000-0000CA020000}"/>
    <cellStyle name="Millares [0] 9 2 2 2" xfId="1184" xr:uid="{00000000-0005-0000-0000-0000CB020000}"/>
    <cellStyle name="Millares [0] 9 2 2 2 2" xfId="2417" xr:uid="{00000000-0005-0000-0000-0000CC020000}"/>
    <cellStyle name="Millares [0] 9 2 2 3" xfId="1841" xr:uid="{00000000-0005-0000-0000-0000CD020000}"/>
    <cellStyle name="Millares [0] 9 2 2 3 2" xfId="2663" xr:uid="{00000000-0005-0000-0000-0000CE020000}"/>
    <cellStyle name="Millares [0] 9 2 2 4" xfId="2161" xr:uid="{00000000-0005-0000-0000-0000CF020000}"/>
    <cellStyle name="Millares [0] 9 2 3" xfId="1064" xr:uid="{00000000-0005-0000-0000-0000D0020000}"/>
    <cellStyle name="Millares [0] 9 2 3 2" xfId="2298" xr:uid="{00000000-0005-0000-0000-0000D1020000}"/>
    <cellStyle name="Millares [0] 9 2 4" xfId="1614" xr:uid="{00000000-0005-0000-0000-0000D2020000}"/>
    <cellStyle name="Millares [0] 9 2 4 2" xfId="2546" xr:uid="{00000000-0005-0000-0000-0000D3020000}"/>
    <cellStyle name="Millares [0] 9 2 5" xfId="2046" xr:uid="{00000000-0005-0000-0000-0000D4020000}"/>
    <cellStyle name="Millares [0] 9 3" xfId="870" xr:uid="{00000000-0005-0000-0000-0000D5020000}"/>
    <cellStyle name="Millares [0] 9 3 2" xfId="1130" xr:uid="{00000000-0005-0000-0000-0000D6020000}"/>
    <cellStyle name="Millares [0] 9 3 2 2" xfId="2363" xr:uid="{00000000-0005-0000-0000-0000D7020000}"/>
    <cellStyle name="Millares [0] 9 3 3" xfId="1786" xr:uid="{00000000-0005-0000-0000-0000D8020000}"/>
    <cellStyle name="Millares [0] 9 3 3 2" xfId="2609" xr:uid="{00000000-0005-0000-0000-0000D9020000}"/>
    <cellStyle name="Millares [0] 9 3 4" xfId="2107" xr:uid="{00000000-0005-0000-0000-0000DA020000}"/>
    <cellStyle name="Millares [0] 9 4" xfId="998" xr:uid="{00000000-0005-0000-0000-0000DB020000}"/>
    <cellStyle name="Millares [0] 9 4 2" xfId="2232" xr:uid="{00000000-0005-0000-0000-0000DC020000}"/>
    <cellStyle name="Millares [0] 9 5" xfId="1361" xr:uid="{00000000-0005-0000-0000-0000DD020000}"/>
    <cellStyle name="Millares [0] 9 5 2" xfId="2481" xr:uid="{00000000-0005-0000-0000-0000DE020000}"/>
    <cellStyle name="Millares [0] 9 6" xfId="1984" xr:uid="{00000000-0005-0000-0000-0000DF020000}"/>
    <cellStyle name="Millares [0] 9 7" xfId="2828" xr:uid="{00000000-0005-0000-0000-0000E0020000}"/>
    <cellStyle name="Millares [0] 9 8" xfId="528" xr:uid="{00000000-0005-0000-0000-0000E1020000}"/>
    <cellStyle name="Millares 10" xfId="68" xr:uid="{00000000-0005-0000-0000-0000E2020000}"/>
    <cellStyle name="Millares 10 2" xfId="346" xr:uid="{00000000-0005-0000-0000-0000E3020000}"/>
    <cellStyle name="Millares 10 2 2" xfId="791" xr:uid="{00000000-0005-0000-0000-0000E4020000}"/>
    <cellStyle name="Millares 10 2 2 2" xfId="937" xr:uid="{00000000-0005-0000-0000-0000E5020000}"/>
    <cellStyle name="Millares 10 2 2 2 2" xfId="1195" xr:uid="{00000000-0005-0000-0000-0000E6020000}"/>
    <cellStyle name="Millares 10 2 2 2 2 2" xfId="2428" xr:uid="{00000000-0005-0000-0000-0000E7020000}"/>
    <cellStyle name="Millares 10 2 2 2 3" xfId="1852" xr:uid="{00000000-0005-0000-0000-0000E8020000}"/>
    <cellStyle name="Millares 10 2 2 2 3 2" xfId="2674" xr:uid="{00000000-0005-0000-0000-0000E9020000}"/>
    <cellStyle name="Millares 10 2 2 2 4" xfId="2172" xr:uid="{00000000-0005-0000-0000-0000EA020000}"/>
    <cellStyle name="Millares 10 2 2 3" xfId="1077" xr:uid="{00000000-0005-0000-0000-0000EB020000}"/>
    <cellStyle name="Millares 10 2 2 3 2" xfId="2311" xr:uid="{00000000-0005-0000-0000-0000EC020000}"/>
    <cellStyle name="Millares 10 2 2 4" xfId="1709" xr:uid="{00000000-0005-0000-0000-0000ED020000}"/>
    <cellStyle name="Millares 10 2 2 4 2" xfId="2558" xr:uid="{00000000-0005-0000-0000-0000EE020000}"/>
    <cellStyle name="Millares 10 2 2 5" xfId="2058" xr:uid="{00000000-0005-0000-0000-0000EF020000}"/>
    <cellStyle name="Millares 10 2 3" xfId="891" xr:uid="{00000000-0005-0000-0000-0000F0020000}"/>
    <cellStyle name="Millares 10 2 3 2" xfId="1151" xr:uid="{00000000-0005-0000-0000-0000F1020000}"/>
    <cellStyle name="Millares 10 2 3 2 2" xfId="2384" xr:uid="{00000000-0005-0000-0000-0000F2020000}"/>
    <cellStyle name="Millares 10 2 3 3" xfId="1807" xr:uid="{00000000-0005-0000-0000-0000F3020000}"/>
    <cellStyle name="Millares 10 2 3 3 2" xfId="2630" xr:uid="{00000000-0005-0000-0000-0000F4020000}"/>
    <cellStyle name="Millares 10 2 3 4" xfId="2128" xr:uid="{00000000-0005-0000-0000-0000F5020000}"/>
    <cellStyle name="Millares 10 2 4" xfId="1019" xr:uid="{00000000-0005-0000-0000-0000F6020000}"/>
    <cellStyle name="Millares 10 2 4 2" xfId="2253" xr:uid="{00000000-0005-0000-0000-0000F7020000}"/>
    <cellStyle name="Millares 10 2 5" xfId="1464" xr:uid="{00000000-0005-0000-0000-0000F8020000}"/>
    <cellStyle name="Millares 10 2 5 2" xfId="2502" xr:uid="{00000000-0005-0000-0000-0000F9020000}"/>
    <cellStyle name="Millares 10 2 6" xfId="2004" xr:uid="{00000000-0005-0000-0000-0000FA020000}"/>
    <cellStyle name="Millares 10 2 7" xfId="2905" xr:uid="{00000000-0005-0000-0000-0000FB020000}"/>
    <cellStyle name="Millares 10 2 8" xfId="550" xr:uid="{00000000-0005-0000-0000-0000FC020000}"/>
    <cellStyle name="Millares 10 3" xfId="572" xr:uid="{00000000-0005-0000-0000-0000FD020000}"/>
    <cellStyle name="Millares 10 3 2" xfId="907" xr:uid="{00000000-0005-0000-0000-0000FE020000}"/>
    <cellStyle name="Millares 10 3 2 2" xfId="1165" xr:uid="{00000000-0005-0000-0000-0000FF020000}"/>
    <cellStyle name="Millares 10 3 2 2 2" xfId="2398" xr:uid="{00000000-0005-0000-0000-000000030000}"/>
    <cellStyle name="Millares 10 3 2 3" xfId="1822" xr:uid="{00000000-0005-0000-0000-000001030000}"/>
    <cellStyle name="Millares 10 3 2 3 2" xfId="2644" xr:uid="{00000000-0005-0000-0000-000002030000}"/>
    <cellStyle name="Millares 10 3 2 4" xfId="2142" xr:uid="{00000000-0005-0000-0000-000003030000}"/>
    <cellStyle name="Millares 10 3 3" xfId="1031" xr:uid="{00000000-0005-0000-0000-000004030000}"/>
    <cellStyle name="Millares 10 3 3 2" xfId="2265" xr:uid="{00000000-0005-0000-0000-000005030000}"/>
    <cellStyle name="Millares 10 3 4" xfId="1487" xr:uid="{00000000-0005-0000-0000-000006030000}"/>
    <cellStyle name="Millares 10 3 4 2" xfId="2516" xr:uid="{00000000-0005-0000-0000-000007030000}"/>
    <cellStyle name="Millares 10 3 5" xfId="2016" xr:uid="{00000000-0005-0000-0000-000008030000}"/>
    <cellStyle name="Millares 10 4" xfId="818" xr:uid="{00000000-0005-0000-0000-000009030000}"/>
    <cellStyle name="Millares 10 4 2" xfId="1094" xr:uid="{00000000-0005-0000-0000-00000A030000}"/>
    <cellStyle name="Millares 10 4 2 2" xfId="2327" xr:uid="{00000000-0005-0000-0000-00000B030000}"/>
    <cellStyle name="Millares 10 4 3" xfId="1734" xr:uid="{00000000-0005-0000-0000-00000C030000}"/>
    <cellStyle name="Millares 10 4 3 2" xfId="2573" xr:uid="{00000000-0005-0000-0000-00000D030000}"/>
    <cellStyle name="Millares 10 4 4" xfId="2071" xr:uid="{00000000-0005-0000-0000-00000E030000}"/>
    <cellStyle name="Millares 10 5" xfId="960" xr:uid="{00000000-0005-0000-0000-00000F030000}"/>
    <cellStyle name="Millares 10 5 2" xfId="2194" xr:uid="{00000000-0005-0000-0000-000010030000}"/>
    <cellStyle name="Millares 10 6" xfId="1229" xr:uid="{00000000-0005-0000-0000-000011030000}"/>
    <cellStyle name="Millares 10 6 2" xfId="2444" xr:uid="{00000000-0005-0000-0000-000012030000}"/>
    <cellStyle name="Millares 10 7" xfId="1955" xr:uid="{00000000-0005-0000-0000-000013030000}"/>
    <cellStyle name="Millares 10 8" xfId="2739" xr:uid="{00000000-0005-0000-0000-000014030000}"/>
    <cellStyle name="Millares 10 9" xfId="458" xr:uid="{00000000-0005-0000-0000-000015030000}"/>
    <cellStyle name="Millares 100" xfId="1939" xr:uid="{00000000-0005-0000-0000-000016030000}"/>
    <cellStyle name="Millares 101" xfId="437" xr:uid="{00000000-0005-0000-0000-000017030000}"/>
    <cellStyle name="Millares 102" xfId="1948" xr:uid="{00000000-0005-0000-0000-000018030000}"/>
    <cellStyle name="Millares 103" xfId="442" xr:uid="{00000000-0005-0000-0000-000019030000}"/>
    <cellStyle name="Millares 104" xfId="2731" xr:uid="{00000000-0005-0000-0000-00001A030000}"/>
    <cellStyle name="Millares 105" xfId="2790" xr:uid="{00000000-0005-0000-0000-00001B030000}"/>
    <cellStyle name="Millares 106" xfId="418" xr:uid="{00000000-0005-0000-0000-00001C030000}"/>
    <cellStyle name="Millares 107" xfId="800" xr:uid="{00000000-0005-0000-0000-00001D030000}"/>
    <cellStyle name="Millares 11" xfId="69" xr:uid="{00000000-0005-0000-0000-00001E030000}"/>
    <cellStyle name="Millares 11 2" xfId="240" xr:uid="{00000000-0005-0000-0000-00001F030000}"/>
    <cellStyle name="Millares 12" xfId="70" xr:uid="{00000000-0005-0000-0000-000020030000}"/>
    <cellStyle name="Millares 12 2" xfId="71" xr:uid="{00000000-0005-0000-0000-000021030000}"/>
    <cellStyle name="Millares 12 2 2" xfId="242" xr:uid="{00000000-0005-0000-0000-000022030000}"/>
    <cellStyle name="Millares 12 3" xfId="130" xr:uid="{00000000-0005-0000-0000-000023030000}"/>
    <cellStyle name="Millares 12 3 2" xfId="272" xr:uid="{00000000-0005-0000-0000-000024030000}"/>
    <cellStyle name="Millares 12 4" xfId="214" xr:uid="{00000000-0005-0000-0000-000025030000}"/>
    <cellStyle name="Millares 12 4 2" xfId="318" xr:uid="{00000000-0005-0000-0000-000026030000}"/>
    <cellStyle name="Millares 12 5" xfId="231" xr:uid="{00000000-0005-0000-0000-000027030000}"/>
    <cellStyle name="Millares 12 5 2" xfId="327" xr:uid="{00000000-0005-0000-0000-000028030000}"/>
    <cellStyle name="Millares 12 5 2 2" xfId="779" xr:uid="{00000000-0005-0000-0000-000029030000}"/>
    <cellStyle name="Millares 12 5 2 2 2" xfId="1697" xr:uid="{00000000-0005-0000-0000-00002A030000}"/>
    <cellStyle name="Millares 12 5 2 3" xfId="1448" xr:uid="{00000000-0005-0000-0000-00002B030000}"/>
    <cellStyle name="Millares 12 5 3" xfId="699" xr:uid="{00000000-0005-0000-0000-00002C030000}"/>
    <cellStyle name="Millares 12 5 3 2" xfId="1617" xr:uid="{00000000-0005-0000-0000-00002D030000}"/>
    <cellStyle name="Millares 12 5 4" xfId="1209" xr:uid="{00000000-0005-0000-0000-00002E030000}"/>
    <cellStyle name="Millares 12 6" xfId="241" xr:uid="{00000000-0005-0000-0000-00002F030000}"/>
    <cellStyle name="Millares 12 7" xfId="459" xr:uid="{00000000-0005-0000-0000-000030030000}"/>
    <cellStyle name="Millares 13" xfId="72" xr:uid="{00000000-0005-0000-0000-000031030000}"/>
    <cellStyle name="Millares 13 2" xfId="243" xr:uid="{00000000-0005-0000-0000-000032030000}"/>
    <cellStyle name="Millares 14" xfId="73" xr:uid="{00000000-0005-0000-0000-000033030000}"/>
    <cellStyle name="Millares 14 2" xfId="244" xr:uid="{00000000-0005-0000-0000-000034030000}"/>
    <cellStyle name="Millares 15" xfId="74" xr:uid="{00000000-0005-0000-0000-000035030000}"/>
    <cellStyle name="Millares 15 2" xfId="245" xr:uid="{00000000-0005-0000-0000-000036030000}"/>
    <cellStyle name="Millares 16" xfId="75" xr:uid="{00000000-0005-0000-0000-000037030000}"/>
    <cellStyle name="Millares 16 2" xfId="246" xr:uid="{00000000-0005-0000-0000-000038030000}"/>
    <cellStyle name="Millares 17" xfId="126" xr:uid="{00000000-0005-0000-0000-000039030000}"/>
    <cellStyle name="Millares 17 2" xfId="609" xr:uid="{00000000-0005-0000-0000-00003A030000}"/>
    <cellStyle name="Millares 17 2 2" xfId="915" xr:uid="{00000000-0005-0000-0000-00003B030000}"/>
    <cellStyle name="Millares 17 2 2 2" xfId="1173" xr:uid="{00000000-0005-0000-0000-00003C030000}"/>
    <cellStyle name="Millares 17 2 2 2 2" xfId="2406" xr:uid="{00000000-0005-0000-0000-00003D030000}"/>
    <cellStyle name="Millares 17 2 2 3" xfId="1830" xr:uid="{00000000-0005-0000-0000-00003E030000}"/>
    <cellStyle name="Millares 17 2 2 3 2" xfId="2652" xr:uid="{00000000-0005-0000-0000-00003F030000}"/>
    <cellStyle name="Millares 17 2 2 4" xfId="2150" xr:uid="{00000000-0005-0000-0000-000040030000}"/>
    <cellStyle name="Millares 17 2 3" xfId="1041" xr:uid="{00000000-0005-0000-0000-000041030000}"/>
    <cellStyle name="Millares 17 2 3 2" xfId="2275" xr:uid="{00000000-0005-0000-0000-000042030000}"/>
    <cellStyle name="Millares 17 2 4" xfId="1525" xr:uid="{00000000-0005-0000-0000-000043030000}"/>
    <cellStyle name="Millares 17 2 4 2" xfId="2526" xr:uid="{00000000-0005-0000-0000-000044030000}"/>
    <cellStyle name="Millares 17 2 5" xfId="2026" xr:uid="{00000000-0005-0000-0000-000045030000}"/>
    <cellStyle name="Millares 17 3" xfId="831" xr:uid="{00000000-0005-0000-0000-000046030000}"/>
    <cellStyle name="Millares 17 3 2" xfId="1105" xr:uid="{00000000-0005-0000-0000-000047030000}"/>
    <cellStyle name="Millares 17 3 2 2" xfId="2338" xr:uid="{00000000-0005-0000-0000-000048030000}"/>
    <cellStyle name="Millares 17 3 3" xfId="1747" xr:uid="{00000000-0005-0000-0000-000049030000}"/>
    <cellStyle name="Millares 17 3 3 2" xfId="2584" xr:uid="{00000000-0005-0000-0000-00004A030000}"/>
    <cellStyle name="Millares 17 3 4" xfId="2082" xr:uid="{00000000-0005-0000-0000-00004B030000}"/>
    <cellStyle name="Millares 17 4" xfId="972" xr:uid="{00000000-0005-0000-0000-00004C030000}"/>
    <cellStyle name="Millares 17 4 2" xfId="2206" xr:uid="{00000000-0005-0000-0000-00004D030000}"/>
    <cellStyle name="Millares 17 5" xfId="1269" xr:uid="{00000000-0005-0000-0000-00004E030000}"/>
    <cellStyle name="Millares 17 5 2" xfId="2456" xr:uid="{00000000-0005-0000-0000-00004F030000}"/>
    <cellStyle name="Millares 17 6" xfId="1959" xr:uid="{00000000-0005-0000-0000-000050030000}"/>
    <cellStyle name="Millares 17 7" xfId="2769" xr:uid="{00000000-0005-0000-0000-000051030000}"/>
    <cellStyle name="Millares 17 8" xfId="475" xr:uid="{00000000-0005-0000-0000-000052030000}"/>
    <cellStyle name="Millares 18" xfId="129" xr:uid="{00000000-0005-0000-0000-000053030000}"/>
    <cellStyle name="Millares 18 2" xfId="271" xr:uid="{00000000-0005-0000-0000-000054030000}"/>
    <cellStyle name="Millares 18 2 2" xfId="872" xr:uid="{00000000-0005-0000-0000-000055030000}"/>
    <cellStyle name="Millares 18 2 2 2" xfId="1132" xr:uid="{00000000-0005-0000-0000-000056030000}"/>
    <cellStyle name="Millares 18 2 2 2 2" xfId="2365" xr:uid="{00000000-0005-0000-0000-000057030000}"/>
    <cellStyle name="Millares 18 2 2 3" xfId="1788" xr:uid="{00000000-0005-0000-0000-000058030000}"/>
    <cellStyle name="Millares 18 2 2 3 2" xfId="2611" xr:uid="{00000000-0005-0000-0000-000059030000}"/>
    <cellStyle name="Millares 18 2 2 4" xfId="2109" xr:uid="{00000000-0005-0000-0000-00005A030000}"/>
    <cellStyle name="Millares 18 2 3" xfId="1000" xr:uid="{00000000-0005-0000-0000-00005B030000}"/>
    <cellStyle name="Millares 18 2 3 2" xfId="2234" xr:uid="{00000000-0005-0000-0000-00005C030000}"/>
    <cellStyle name="Millares 18 2 4" xfId="1394" xr:uid="{00000000-0005-0000-0000-00005D030000}"/>
    <cellStyle name="Millares 18 2 4 2" xfId="2483" xr:uid="{00000000-0005-0000-0000-00005E030000}"/>
    <cellStyle name="Millares 18 2 5" xfId="1986" xr:uid="{00000000-0005-0000-0000-00005F030000}"/>
    <cellStyle name="Millares 18 2 6" xfId="2853" xr:uid="{00000000-0005-0000-0000-000060030000}"/>
    <cellStyle name="Millares 18 2 7" xfId="530" xr:uid="{00000000-0005-0000-0000-000061030000}"/>
    <cellStyle name="Millares 18 3" xfId="832" xr:uid="{00000000-0005-0000-0000-000062030000}"/>
    <cellStyle name="Millares 18 3 2" xfId="1106" xr:uid="{00000000-0005-0000-0000-000063030000}"/>
    <cellStyle name="Millares 18 3 2 2" xfId="2339" xr:uid="{00000000-0005-0000-0000-000064030000}"/>
    <cellStyle name="Millares 18 3 3" xfId="1748" xr:uid="{00000000-0005-0000-0000-000065030000}"/>
    <cellStyle name="Millares 18 3 3 2" xfId="2585" xr:uid="{00000000-0005-0000-0000-000066030000}"/>
    <cellStyle name="Millares 18 3 4" xfId="2083" xr:uid="{00000000-0005-0000-0000-000067030000}"/>
    <cellStyle name="Millares 18 4" xfId="973" xr:uid="{00000000-0005-0000-0000-000068030000}"/>
    <cellStyle name="Millares 18 4 2" xfId="2207" xr:uid="{00000000-0005-0000-0000-000069030000}"/>
    <cellStyle name="Millares 18 5" xfId="1271" xr:uid="{00000000-0005-0000-0000-00006A030000}"/>
    <cellStyle name="Millares 18 5 2" xfId="2457" xr:uid="{00000000-0005-0000-0000-00006B030000}"/>
    <cellStyle name="Millares 18 6" xfId="1960" xr:uid="{00000000-0005-0000-0000-00006C030000}"/>
    <cellStyle name="Millares 18 7" xfId="2771" xr:uid="{00000000-0005-0000-0000-00006D030000}"/>
    <cellStyle name="Millares 18 8" xfId="476" xr:uid="{00000000-0005-0000-0000-00006E030000}"/>
    <cellStyle name="Millares 19" xfId="131" xr:uid="{00000000-0005-0000-0000-00006F030000}"/>
    <cellStyle name="Millares 19 2" xfId="273" xr:uid="{00000000-0005-0000-0000-000070030000}"/>
    <cellStyle name="Millares 19 2 2" xfId="873" xr:uid="{00000000-0005-0000-0000-000071030000}"/>
    <cellStyle name="Millares 19 2 2 2" xfId="1133" xr:uid="{00000000-0005-0000-0000-000072030000}"/>
    <cellStyle name="Millares 19 2 2 2 2" xfId="2366" xr:uid="{00000000-0005-0000-0000-000073030000}"/>
    <cellStyle name="Millares 19 2 2 3" xfId="1789" xr:uid="{00000000-0005-0000-0000-000074030000}"/>
    <cellStyle name="Millares 19 2 2 3 2" xfId="2612" xr:uid="{00000000-0005-0000-0000-000075030000}"/>
    <cellStyle name="Millares 19 2 2 4" xfId="2110" xr:uid="{00000000-0005-0000-0000-000076030000}"/>
    <cellStyle name="Millares 19 2 3" xfId="1001" xr:uid="{00000000-0005-0000-0000-000077030000}"/>
    <cellStyle name="Millares 19 2 3 2" xfId="2235" xr:uid="{00000000-0005-0000-0000-000078030000}"/>
    <cellStyle name="Millares 19 2 4" xfId="1395" xr:uid="{00000000-0005-0000-0000-000079030000}"/>
    <cellStyle name="Millares 19 2 4 2" xfId="2484" xr:uid="{00000000-0005-0000-0000-00007A030000}"/>
    <cellStyle name="Millares 19 2 5" xfId="1987" xr:uid="{00000000-0005-0000-0000-00007B030000}"/>
    <cellStyle name="Millares 19 2 6" xfId="2854" xr:uid="{00000000-0005-0000-0000-00007C030000}"/>
    <cellStyle name="Millares 19 2 7" xfId="531" xr:uid="{00000000-0005-0000-0000-00007D030000}"/>
    <cellStyle name="Millares 19 3" xfId="833" xr:uid="{00000000-0005-0000-0000-00007E030000}"/>
    <cellStyle name="Millares 19 3 2" xfId="1107" xr:uid="{00000000-0005-0000-0000-00007F030000}"/>
    <cellStyle name="Millares 19 3 2 2" xfId="2340" xr:uid="{00000000-0005-0000-0000-000080030000}"/>
    <cellStyle name="Millares 19 3 3" xfId="1749" xr:uid="{00000000-0005-0000-0000-000081030000}"/>
    <cellStyle name="Millares 19 3 3 2" xfId="2586" xr:uid="{00000000-0005-0000-0000-000082030000}"/>
    <cellStyle name="Millares 19 3 4" xfId="2084" xr:uid="{00000000-0005-0000-0000-000083030000}"/>
    <cellStyle name="Millares 19 4" xfId="974" xr:uid="{00000000-0005-0000-0000-000084030000}"/>
    <cellStyle name="Millares 19 4 2" xfId="2208" xr:uid="{00000000-0005-0000-0000-000085030000}"/>
    <cellStyle name="Millares 19 5" xfId="1272" xr:uid="{00000000-0005-0000-0000-000086030000}"/>
    <cellStyle name="Millares 19 5 2" xfId="2458" xr:uid="{00000000-0005-0000-0000-000087030000}"/>
    <cellStyle name="Millares 19 6" xfId="1961" xr:uid="{00000000-0005-0000-0000-000088030000}"/>
    <cellStyle name="Millares 19 7" xfId="2772" xr:uid="{00000000-0005-0000-0000-000089030000}"/>
    <cellStyle name="Millares 19 8" xfId="477" xr:uid="{00000000-0005-0000-0000-00008A030000}"/>
    <cellStyle name="Millares 2" xfId="5" xr:uid="{00000000-0005-0000-0000-00008B030000}"/>
    <cellStyle name="Millares 2 11 2" xfId="77" xr:uid="{00000000-0005-0000-0000-00008C030000}"/>
    <cellStyle name="Millares 2 11 2 2" xfId="78" xr:uid="{00000000-0005-0000-0000-00008D030000}"/>
    <cellStyle name="Millares 2 11 2 2 2" xfId="344" xr:uid="{00000000-0005-0000-0000-00008E030000}"/>
    <cellStyle name="Millares 2 11 2 2 2 2" xfId="889" xr:uid="{00000000-0005-0000-0000-00008F030000}"/>
    <cellStyle name="Millares 2 11 2 2 2 2 2" xfId="1149" xr:uid="{00000000-0005-0000-0000-000090030000}"/>
    <cellStyle name="Millares 2 11 2 2 2 2 2 2" xfId="2382" xr:uid="{00000000-0005-0000-0000-000091030000}"/>
    <cellStyle name="Millares 2 11 2 2 2 2 3" xfId="1805" xr:uid="{00000000-0005-0000-0000-000092030000}"/>
    <cellStyle name="Millares 2 11 2 2 2 2 3 2" xfId="2628" xr:uid="{00000000-0005-0000-0000-000093030000}"/>
    <cellStyle name="Millares 2 11 2 2 2 2 4" xfId="2126" xr:uid="{00000000-0005-0000-0000-000094030000}"/>
    <cellStyle name="Millares 2 11 2 2 2 3" xfId="1017" xr:uid="{00000000-0005-0000-0000-000095030000}"/>
    <cellStyle name="Millares 2 11 2 2 2 3 2" xfId="2251" xr:uid="{00000000-0005-0000-0000-000096030000}"/>
    <cellStyle name="Millares 2 11 2 2 2 4" xfId="1462" xr:uid="{00000000-0005-0000-0000-000097030000}"/>
    <cellStyle name="Millares 2 11 2 2 2 4 2" xfId="2500" xr:uid="{00000000-0005-0000-0000-000098030000}"/>
    <cellStyle name="Millares 2 11 2 2 2 5" xfId="2002" xr:uid="{00000000-0005-0000-0000-000099030000}"/>
    <cellStyle name="Millares 2 11 2 2 2 6" xfId="2903" xr:uid="{00000000-0005-0000-0000-00009A030000}"/>
    <cellStyle name="Millares 2 11 2 2 2 7" xfId="548" xr:uid="{00000000-0005-0000-0000-00009B030000}"/>
    <cellStyle name="Millares 2 11 2 2 3" xfId="820" xr:uid="{00000000-0005-0000-0000-00009C030000}"/>
    <cellStyle name="Millares 2 11 2 2 3 2" xfId="1096" xr:uid="{00000000-0005-0000-0000-00009D030000}"/>
    <cellStyle name="Millares 2 11 2 2 3 2 2" xfId="2329" xr:uid="{00000000-0005-0000-0000-00009E030000}"/>
    <cellStyle name="Millares 2 11 2 2 3 3" xfId="1736" xr:uid="{00000000-0005-0000-0000-00009F030000}"/>
    <cellStyle name="Millares 2 11 2 2 3 3 2" xfId="2575" xr:uid="{00000000-0005-0000-0000-0000A0030000}"/>
    <cellStyle name="Millares 2 11 2 2 3 4" xfId="2073" xr:uid="{00000000-0005-0000-0000-0000A1030000}"/>
    <cellStyle name="Millares 2 11 2 2 4" xfId="962" xr:uid="{00000000-0005-0000-0000-0000A2030000}"/>
    <cellStyle name="Millares 2 11 2 2 4 2" xfId="2196" xr:uid="{00000000-0005-0000-0000-0000A3030000}"/>
    <cellStyle name="Millares 2 11 2 2 5" xfId="1231" xr:uid="{00000000-0005-0000-0000-0000A4030000}"/>
    <cellStyle name="Millares 2 11 2 2 5 2" xfId="2446" xr:uid="{00000000-0005-0000-0000-0000A5030000}"/>
    <cellStyle name="Millares 2 11 2 2 6" xfId="1956" xr:uid="{00000000-0005-0000-0000-0000A6030000}"/>
    <cellStyle name="Millares 2 11 2 2 7" xfId="2741" xr:uid="{00000000-0005-0000-0000-0000A7030000}"/>
    <cellStyle name="Millares 2 11 2 2 8" xfId="461" xr:uid="{00000000-0005-0000-0000-0000A8030000}"/>
    <cellStyle name="Millares 2 11 2 3" xfId="247" xr:uid="{00000000-0005-0000-0000-0000A9030000}"/>
    <cellStyle name="Millares 2 2" xfId="342" xr:uid="{00000000-0005-0000-0000-0000AA030000}"/>
    <cellStyle name="Millares 2 2 10" xfId="426" xr:uid="{00000000-0005-0000-0000-0000AB030000}"/>
    <cellStyle name="Millares 2 2 2" xfId="788" xr:uid="{00000000-0005-0000-0000-0000AC030000}"/>
    <cellStyle name="Millares 2 2 2 2" xfId="935" xr:uid="{00000000-0005-0000-0000-0000AD030000}"/>
    <cellStyle name="Millares 2 2 2 2 2" xfId="1193" xr:uid="{00000000-0005-0000-0000-0000AE030000}"/>
    <cellStyle name="Millares 2 2 2 2 2 2" xfId="2426" xr:uid="{00000000-0005-0000-0000-0000AF030000}"/>
    <cellStyle name="Millares 2 2 2 2 3" xfId="1850" xr:uid="{00000000-0005-0000-0000-0000B0030000}"/>
    <cellStyle name="Millares 2 2 2 2 3 2" xfId="2672" xr:uid="{00000000-0005-0000-0000-0000B1030000}"/>
    <cellStyle name="Millares 2 2 2 2 4" xfId="2170" xr:uid="{00000000-0005-0000-0000-0000B2030000}"/>
    <cellStyle name="Millares 2 2 2 3" xfId="1074" xr:uid="{00000000-0005-0000-0000-0000B3030000}"/>
    <cellStyle name="Millares 2 2 2 3 2" xfId="2308" xr:uid="{00000000-0005-0000-0000-0000B4030000}"/>
    <cellStyle name="Millares 2 2 2 4" xfId="1706" xr:uid="{00000000-0005-0000-0000-0000B5030000}"/>
    <cellStyle name="Millares 2 2 2 4 2" xfId="2555" xr:uid="{00000000-0005-0000-0000-0000B6030000}"/>
    <cellStyle name="Millares 2 2 2 5" xfId="2055" xr:uid="{00000000-0005-0000-0000-0000B7030000}"/>
    <cellStyle name="Millares 2 2 3" xfId="887" xr:uid="{00000000-0005-0000-0000-0000B8030000}"/>
    <cellStyle name="Millares 2 2 3 2" xfId="1147" xr:uid="{00000000-0005-0000-0000-0000B9030000}"/>
    <cellStyle name="Millares 2 2 3 2 2" xfId="2380" xr:uid="{00000000-0005-0000-0000-0000BA030000}"/>
    <cellStyle name="Millares 2 2 3 3" xfId="1803" xr:uid="{00000000-0005-0000-0000-0000BB030000}"/>
    <cellStyle name="Millares 2 2 3 3 2" xfId="2626" xr:uid="{00000000-0005-0000-0000-0000BC030000}"/>
    <cellStyle name="Millares 2 2 3 4" xfId="2124" xr:uid="{00000000-0005-0000-0000-0000BD030000}"/>
    <cellStyle name="Millares 2 2 4" xfId="1015" xr:uid="{00000000-0005-0000-0000-0000BE030000}"/>
    <cellStyle name="Millares 2 2 4 2" xfId="2249" xr:uid="{00000000-0005-0000-0000-0000BF030000}"/>
    <cellStyle name="Millares 2 2 5" xfId="1460" xr:uid="{00000000-0005-0000-0000-0000C0030000}"/>
    <cellStyle name="Millares 2 2 5 2" xfId="2498" xr:uid="{00000000-0005-0000-0000-0000C1030000}"/>
    <cellStyle name="Millares 2 2 6" xfId="1901" xr:uid="{00000000-0005-0000-0000-0000C2030000}"/>
    <cellStyle name="Millares 2 2 6 2" xfId="2718" xr:uid="{00000000-0005-0000-0000-0000C3030000}"/>
    <cellStyle name="Millares 2 2 7" xfId="1921" xr:uid="{00000000-0005-0000-0000-0000C4030000}"/>
    <cellStyle name="Millares 2 2 8" xfId="546" xr:uid="{00000000-0005-0000-0000-0000C5030000}"/>
    <cellStyle name="Millares 2 2 9" xfId="2901" xr:uid="{00000000-0005-0000-0000-0000C6030000}"/>
    <cellStyle name="Millares 2 3" xfId="350" xr:uid="{00000000-0005-0000-0000-0000C7030000}"/>
    <cellStyle name="Millares 2 3 10 2" xfId="422" xr:uid="{00000000-0005-0000-0000-0000C8030000}"/>
    <cellStyle name="Millares 2 3 10 2 2" xfId="430" xr:uid="{00000000-0005-0000-0000-0000C9030000}"/>
    <cellStyle name="Millares 2 3 10 2 2 2" xfId="1925" xr:uid="{00000000-0005-0000-0000-0000CA030000}"/>
    <cellStyle name="Millares 2 3 10 2 2 3" xfId="1905" xr:uid="{00000000-0005-0000-0000-0000CB030000}"/>
    <cellStyle name="Millares 2 3 10 2 3" xfId="1918" xr:uid="{00000000-0005-0000-0000-0000CC030000}"/>
    <cellStyle name="Millares 2 3 10 2 4" xfId="1888" xr:uid="{00000000-0005-0000-0000-0000CD030000}"/>
    <cellStyle name="Millares 2 3 2" xfId="428" xr:uid="{00000000-0005-0000-0000-0000CE030000}"/>
    <cellStyle name="Millares 2 3 2 2" xfId="1080" xr:uid="{00000000-0005-0000-0000-0000CF030000}"/>
    <cellStyle name="Millares 2 3 2 2 2" xfId="2314" xr:uid="{00000000-0005-0000-0000-0000D0030000}"/>
    <cellStyle name="Millares 2 3 2 3" xfId="1712" xr:uid="{00000000-0005-0000-0000-0000D1030000}"/>
    <cellStyle name="Millares 2 3 2 3 2" xfId="2561" xr:uid="{00000000-0005-0000-0000-0000D2030000}"/>
    <cellStyle name="Millares 2 3 2 4" xfId="1903" xr:uid="{00000000-0005-0000-0000-0000D3030000}"/>
    <cellStyle name="Millares 2 3 2 4 2" xfId="2720" xr:uid="{00000000-0005-0000-0000-0000D4030000}"/>
    <cellStyle name="Millares 2 3 2 5" xfId="1923" xr:uid="{00000000-0005-0000-0000-0000D5030000}"/>
    <cellStyle name="Millares 2 3 2 6" xfId="794" xr:uid="{00000000-0005-0000-0000-0000D6030000}"/>
    <cellStyle name="Millares 2 3 3" xfId="894" xr:uid="{00000000-0005-0000-0000-0000D7030000}"/>
    <cellStyle name="Millares 2 3 3 2" xfId="1154" xr:uid="{00000000-0005-0000-0000-0000D8030000}"/>
    <cellStyle name="Millares 2 3 3 2 2" xfId="2387" xr:uid="{00000000-0005-0000-0000-0000D9030000}"/>
    <cellStyle name="Millares 2 3 3 3" xfId="1810" xr:uid="{00000000-0005-0000-0000-0000DA030000}"/>
    <cellStyle name="Millares 2 3 3 3 2" xfId="2633" xr:uid="{00000000-0005-0000-0000-0000DB030000}"/>
    <cellStyle name="Millares 2 3 3 4" xfId="2131" xr:uid="{00000000-0005-0000-0000-0000DC030000}"/>
    <cellStyle name="Millares 2 3 4" xfId="1022" xr:uid="{00000000-0005-0000-0000-0000DD030000}"/>
    <cellStyle name="Millares 2 3 4 2" xfId="2256" xr:uid="{00000000-0005-0000-0000-0000DE030000}"/>
    <cellStyle name="Millares 2 3 5" xfId="1467" xr:uid="{00000000-0005-0000-0000-0000DF030000}"/>
    <cellStyle name="Millares 2 3 5 2" xfId="2505" xr:uid="{00000000-0005-0000-0000-0000E0030000}"/>
    <cellStyle name="Millares 2 3 6" xfId="1885" xr:uid="{00000000-0005-0000-0000-0000E1030000}"/>
    <cellStyle name="Millares 2 3 6 2" xfId="2704" xr:uid="{00000000-0005-0000-0000-0000E2030000}"/>
    <cellStyle name="Millares 2 3 7" xfId="553" xr:uid="{00000000-0005-0000-0000-0000E3030000}"/>
    <cellStyle name="Millares 2 3 8" xfId="2908" xr:uid="{00000000-0005-0000-0000-0000E4030000}"/>
    <cellStyle name="Millares 2 3 9" xfId="419" xr:uid="{00000000-0005-0000-0000-0000E5030000}"/>
    <cellStyle name="Millares 2 4" xfId="366" xr:uid="{00000000-0005-0000-0000-0000E6030000}"/>
    <cellStyle name="Millares 2 4 2" xfId="908" xr:uid="{00000000-0005-0000-0000-0000E7030000}"/>
    <cellStyle name="Millares 2 4 2 2" xfId="1166" xr:uid="{00000000-0005-0000-0000-0000E8030000}"/>
    <cellStyle name="Millares 2 4 2 2 2" xfId="2399" xr:uid="{00000000-0005-0000-0000-0000E9030000}"/>
    <cellStyle name="Millares 2 4 2 3" xfId="1823" xr:uid="{00000000-0005-0000-0000-0000EA030000}"/>
    <cellStyle name="Millares 2 4 2 3 2" xfId="2645" xr:uid="{00000000-0005-0000-0000-0000EB030000}"/>
    <cellStyle name="Millares 2 4 2 4" xfId="2143" xr:uid="{00000000-0005-0000-0000-0000EC030000}"/>
    <cellStyle name="Millares 2 4 3" xfId="1032" xr:uid="{00000000-0005-0000-0000-0000ED030000}"/>
    <cellStyle name="Millares 2 4 3 2" xfId="2266" xr:uid="{00000000-0005-0000-0000-0000EE030000}"/>
    <cellStyle name="Millares 2 4 4" xfId="1488" xr:uid="{00000000-0005-0000-0000-0000EF030000}"/>
    <cellStyle name="Millares 2 4 4 2" xfId="2517" xr:uid="{00000000-0005-0000-0000-0000F0030000}"/>
    <cellStyle name="Millares 2 4 5" xfId="2017" xr:uid="{00000000-0005-0000-0000-0000F1030000}"/>
    <cellStyle name="Millares 2 4 6" xfId="2740" xr:uid="{00000000-0005-0000-0000-0000F2030000}"/>
    <cellStyle name="Millares 2 4 7" xfId="573" xr:uid="{00000000-0005-0000-0000-0000F3030000}"/>
    <cellStyle name="Millares 2 5" xfId="76" xr:uid="{00000000-0005-0000-0000-0000F4030000}"/>
    <cellStyle name="Millares 2 5 2" xfId="1095" xr:uid="{00000000-0005-0000-0000-0000F5030000}"/>
    <cellStyle name="Millares 2 5 2 2" xfId="2328" xr:uid="{00000000-0005-0000-0000-0000F6030000}"/>
    <cellStyle name="Millares 2 5 3" xfId="1735" xr:uid="{00000000-0005-0000-0000-0000F7030000}"/>
    <cellStyle name="Millares 2 5 3 2" xfId="2574" xr:uid="{00000000-0005-0000-0000-0000F8030000}"/>
    <cellStyle name="Millares 2 5 4" xfId="2072" xr:uid="{00000000-0005-0000-0000-0000F9030000}"/>
    <cellStyle name="Millares 2 5 5" xfId="819" xr:uid="{00000000-0005-0000-0000-0000FA030000}"/>
    <cellStyle name="Millares 2 6" xfId="961" xr:uid="{00000000-0005-0000-0000-0000FB030000}"/>
    <cellStyle name="Millares 2 6 2" xfId="2195" xr:uid="{00000000-0005-0000-0000-0000FC030000}"/>
    <cellStyle name="Millares 2 7" xfId="1230" xr:uid="{00000000-0005-0000-0000-0000FD030000}"/>
    <cellStyle name="Millares 2 7 2" xfId="2445" xr:uid="{00000000-0005-0000-0000-0000FE030000}"/>
    <cellStyle name="Millares 2 8" xfId="460" xr:uid="{00000000-0005-0000-0000-0000FF030000}"/>
    <cellStyle name="Millares 20" xfId="134" xr:uid="{00000000-0005-0000-0000-000000040000}"/>
    <cellStyle name="Millares 20 2" xfId="276" xr:uid="{00000000-0005-0000-0000-000001040000}"/>
    <cellStyle name="Millares 20 2 2" xfId="875" xr:uid="{00000000-0005-0000-0000-000002040000}"/>
    <cellStyle name="Millares 20 2 2 2" xfId="1135" xr:uid="{00000000-0005-0000-0000-000003040000}"/>
    <cellStyle name="Millares 20 2 2 2 2" xfId="2368" xr:uid="{00000000-0005-0000-0000-000004040000}"/>
    <cellStyle name="Millares 20 2 2 3" xfId="1791" xr:uid="{00000000-0005-0000-0000-000005040000}"/>
    <cellStyle name="Millares 20 2 2 3 2" xfId="2614" xr:uid="{00000000-0005-0000-0000-000006040000}"/>
    <cellStyle name="Millares 20 2 2 4" xfId="2112" xr:uid="{00000000-0005-0000-0000-000007040000}"/>
    <cellStyle name="Millares 20 2 3" xfId="1003" xr:uid="{00000000-0005-0000-0000-000008040000}"/>
    <cellStyle name="Millares 20 2 3 2" xfId="2237" xr:uid="{00000000-0005-0000-0000-000009040000}"/>
    <cellStyle name="Millares 20 2 4" xfId="1398" xr:uid="{00000000-0005-0000-0000-00000A040000}"/>
    <cellStyle name="Millares 20 2 4 2" xfId="2486" xr:uid="{00000000-0005-0000-0000-00000B040000}"/>
    <cellStyle name="Millares 20 2 5" xfId="1989" xr:uid="{00000000-0005-0000-0000-00000C040000}"/>
    <cellStyle name="Millares 20 2 6" xfId="2857" xr:uid="{00000000-0005-0000-0000-00000D040000}"/>
    <cellStyle name="Millares 20 2 7" xfId="533" xr:uid="{00000000-0005-0000-0000-00000E040000}"/>
    <cellStyle name="Millares 20 3" xfId="835" xr:uid="{00000000-0005-0000-0000-00000F040000}"/>
    <cellStyle name="Millares 20 3 2" xfId="1109" xr:uid="{00000000-0005-0000-0000-000010040000}"/>
    <cellStyle name="Millares 20 3 2 2" xfId="2342" xr:uid="{00000000-0005-0000-0000-000011040000}"/>
    <cellStyle name="Millares 20 3 3" xfId="1751" xr:uid="{00000000-0005-0000-0000-000012040000}"/>
    <cellStyle name="Millares 20 3 3 2" xfId="2588" xr:uid="{00000000-0005-0000-0000-000013040000}"/>
    <cellStyle name="Millares 20 3 4" xfId="2086" xr:uid="{00000000-0005-0000-0000-000014040000}"/>
    <cellStyle name="Millares 20 4" xfId="976" xr:uid="{00000000-0005-0000-0000-000015040000}"/>
    <cellStyle name="Millares 20 4 2" xfId="2210" xr:uid="{00000000-0005-0000-0000-000016040000}"/>
    <cellStyle name="Millares 20 5" xfId="1275" xr:uid="{00000000-0005-0000-0000-000017040000}"/>
    <cellStyle name="Millares 20 5 2" xfId="2460" xr:uid="{00000000-0005-0000-0000-000018040000}"/>
    <cellStyle name="Millares 20 6" xfId="1963" xr:uid="{00000000-0005-0000-0000-000019040000}"/>
    <cellStyle name="Millares 20 7" xfId="2775" xr:uid="{00000000-0005-0000-0000-00001A040000}"/>
    <cellStyle name="Millares 20 8" xfId="479" xr:uid="{00000000-0005-0000-0000-00001B040000}"/>
    <cellStyle name="Millares 21" xfId="137" xr:uid="{00000000-0005-0000-0000-00001C040000}"/>
    <cellStyle name="Millares 21 2" xfId="277" xr:uid="{00000000-0005-0000-0000-00001D040000}"/>
    <cellStyle name="Millares 21 2 2" xfId="876" xr:uid="{00000000-0005-0000-0000-00001E040000}"/>
    <cellStyle name="Millares 21 2 2 2" xfId="1136" xr:uid="{00000000-0005-0000-0000-00001F040000}"/>
    <cellStyle name="Millares 21 2 2 2 2" xfId="2369" xr:uid="{00000000-0005-0000-0000-000020040000}"/>
    <cellStyle name="Millares 21 2 2 3" xfId="1792" xr:uid="{00000000-0005-0000-0000-000021040000}"/>
    <cellStyle name="Millares 21 2 2 3 2" xfId="2615" xr:uid="{00000000-0005-0000-0000-000022040000}"/>
    <cellStyle name="Millares 21 2 2 4" xfId="2113" xr:uid="{00000000-0005-0000-0000-000023040000}"/>
    <cellStyle name="Millares 21 2 3" xfId="1004" xr:uid="{00000000-0005-0000-0000-000024040000}"/>
    <cellStyle name="Millares 21 2 3 2" xfId="2238" xr:uid="{00000000-0005-0000-0000-000025040000}"/>
    <cellStyle name="Millares 21 2 4" xfId="1399" xr:uid="{00000000-0005-0000-0000-000026040000}"/>
    <cellStyle name="Millares 21 2 4 2" xfId="2487" xr:uid="{00000000-0005-0000-0000-000027040000}"/>
    <cellStyle name="Millares 21 2 5" xfId="1990" xr:uid="{00000000-0005-0000-0000-000028040000}"/>
    <cellStyle name="Millares 21 2 6" xfId="2858" xr:uid="{00000000-0005-0000-0000-000029040000}"/>
    <cellStyle name="Millares 21 2 7" xfId="534" xr:uid="{00000000-0005-0000-0000-00002A040000}"/>
    <cellStyle name="Millares 21 3" xfId="838" xr:uid="{00000000-0005-0000-0000-00002B040000}"/>
    <cellStyle name="Millares 21 3 2" xfId="1112" xr:uid="{00000000-0005-0000-0000-00002C040000}"/>
    <cellStyle name="Millares 21 3 2 2" xfId="2345" xr:uid="{00000000-0005-0000-0000-00002D040000}"/>
    <cellStyle name="Millares 21 3 3" xfId="1754" xr:uid="{00000000-0005-0000-0000-00002E040000}"/>
    <cellStyle name="Millares 21 3 3 2" xfId="2591" xr:uid="{00000000-0005-0000-0000-00002F040000}"/>
    <cellStyle name="Millares 21 3 4" xfId="2089" xr:uid="{00000000-0005-0000-0000-000030040000}"/>
    <cellStyle name="Millares 21 4" xfId="979" xr:uid="{00000000-0005-0000-0000-000031040000}"/>
    <cellStyle name="Millares 21 4 2" xfId="2213" xr:uid="{00000000-0005-0000-0000-000032040000}"/>
    <cellStyle name="Millares 21 5" xfId="1278" xr:uid="{00000000-0005-0000-0000-000033040000}"/>
    <cellStyle name="Millares 21 5 2" xfId="2463" xr:uid="{00000000-0005-0000-0000-000034040000}"/>
    <cellStyle name="Millares 21 6" xfId="1966" xr:uid="{00000000-0005-0000-0000-000035040000}"/>
    <cellStyle name="Millares 21 7" xfId="2778" xr:uid="{00000000-0005-0000-0000-000036040000}"/>
    <cellStyle name="Millares 21 8" xfId="482" xr:uid="{00000000-0005-0000-0000-000037040000}"/>
    <cellStyle name="Millares 22" xfId="136" xr:uid="{00000000-0005-0000-0000-000038040000}"/>
    <cellStyle name="Millares 22 2" xfId="613" xr:uid="{00000000-0005-0000-0000-000039040000}"/>
    <cellStyle name="Millares 22 2 2" xfId="916" xr:uid="{00000000-0005-0000-0000-00003A040000}"/>
    <cellStyle name="Millares 22 2 2 2" xfId="1174" xr:uid="{00000000-0005-0000-0000-00003B040000}"/>
    <cellStyle name="Millares 22 2 2 2 2" xfId="2407" xr:uid="{00000000-0005-0000-0000-00003C040000}"/>
    <cellStyle name="Millares 22 2 2 3" xfId="1831" xr:uid="{00000000-0005-0000-0000-00003D040000}"/>
    <cellStyle name="Millares 22 2 2 3 2" xfId="2653" xr:uid="{00000000-0005-0000-0000-00003E040000}"/>
    <cellStyle name="Millares 22 2 2 4" xfId="2151" xr:uid="{00000000-0005-0000-0000-00003F040000}"/>
    <cellStyle name="Millares 22 2 3" xfId="1043" xr:uid="{00000000-0005-0000-0000-000040040000}"/>
    <cellStyle name="Millares 22 2 3 2" xfId="2277" xr:uid="{00000000-0005-0000-0000-000041040000}"/>
    <cellStyle name="Millares 22 2 4" xfId="1529" xr:uid="{00000000-0005-0000-0000-000042040000}"/>
    <cellStyle name="Millares 22 2 4 2" xfId="2528" xr:uid="{00000000-0005-0000-0000-000043040000}"/>
    <cellStyle name="Millares 22 2 5" xfId="2028" xr:uid="{00000000-0005-0000-0000-000044040000}"/>
    <cellStyle name="Millares 22 3" xfId="837" xr:uid="{00000000-0005-0000-0000-000045040000}"/>
    <cellStyle name="Millares 22 3 2" xfId="1111" xr:uid="{00000000-0005-0000-0000-000046040000}"/>
    <cellStyle name="Millares 22 3 2 2" xfId="2344" xr:uid="{00000000-0005-0000-0000-000047040000}"/>
    <cellStyle name="Millares 22 3 3" xfId="1753" xr:uid="{00000000-0005-0000-0000-000048040000}"/>
    <cellStyle name="Millares 22 3 3 2" xfId="2590" xr:uid="{00000000-0005-0000-0000-000049040000}"/>
    <cellStyle name="Millares 22 3 4" xfId="2088" xr:uid="{00000000-0005-0000-0000-00004A040000}"/>
    <cellStyle name="Millares 22 4" xfId="978" xr:uid="{00000000-0005-0000-0000-00004B040000}"/>
    <cellStyle name="Millares 22 4 2" xfId="2212" xr:uid="{00000000-0005-0000-0000-00004C040000}"/>
    <cellStyle name="Millares 22 5" xfId="1277" xr:uid="{00000000-0005-0000-0000-00004D040000}"/>
    <cellStyle name="Millares 22 5 2" xfId="2462" xr:uid="{00000000-0005-0000-0000-00004E040000}"/>
    <cellStyle name="Millares 22 6" xfId="1965" xr:uid="{00000000-0005-0000-0000-00004F040000}"/>
    <cellStyle name="Millares 22 7" xfId="2777" xr:uid="{00000000-0005-0000-0000-000050040000}"/>
    <cellStyle name="Millares 22 8" xfId="481" xr:uid="{00000000-0005-0000-0000-000051040000}"/>
    <cellStyle name="Millares 23" xfId="139" xr:uid="{00000000-0005-0000-0000-000052040000}"/>
    <cellStyle name="Millares 23 2" xfId="615" xr:uid="{00000000-0005-0000-0000-000053040000}"/>
    <cellStyle name="Millares 23 2 2" xfId="917" xr:uid="{00000000-0005-0000-0000-000054040000}"/>
    <cellStyle name="Millares 23 2 2 2" xfId="1175" xr:uid="{00000000-0005-0000-0000-000055040000}"/>
    <cellStyle name="Millares 23 2 2 2 2" xfId="2408" xr:uid="{00000000-0005-0000-0000-000056040000}"/>
    <cellStyle name="Millares 23 2 2 3" xfId="1832" xr:uid="{00000000-0005-0000-0000-000057040000}"/>
    <cellStyle name="Millares 23 2 2 3 2" xfId="2654" xr:uid="{00000000-0005-0000-0000-000058040000}"/>
    <cellStyle name="Millares 23 2 2 4" xfId="2152" xr:uid="{00000000-0005-0000-0000-000059040000}"/>
    <cellStyle name="Millares 23 2 3" xfId="1045" xr:uid="{00000000-0005-0000-0000-00005A040000}"/>
    <cellStyle name="Millares 23 2 3 2" xfId="2279" xr:uid="{00000000-0005-0000-0000-00005B040000}"/>
    <cellStyle name="Millares 23 2 4" xfId="1531" xr:uid="{00000000-0005-0000-0000-00005C040000}"/>
    <cellStyle name="Millares 23 2 4 2" xfId="2530" xr:uid="{00000000-0005-0000-0000-00005D040000}"/>
    <cellStyle name="Millares 23 2 5" xfId="2030" xr:uid="{00000000-0005-0000-0000-00005E040000}"/>
    <cellStyle name="Millares 23 3" xfId="840" xr:uid="{00000000-0005-0000-0000-00005F040000}"/>
    <cellStyle name="Millares 23 3 2" xfId="1114" xr:uid="{00000000-0005-0000-0000-000060040000}"/>
    <cellStyle name="Millares 23 3 2 2" xfId="2347" xr:uid="{00000000-0005-0000-0000-000061040000}"/>
    <cellStyle name="Millares 23 3 3" xfId="1756" xr:uid="{00000000-0005-0000-0000-000062040000}"/>
    <cellStyle name="Millares 23 3 3 2" xfId="2593" xr:uid="{00000000-0005-0000-0000-000063040000}"/>
    <cellStyle name="Millares 23 3 4" xfId="2091" xr:uid="{00000000-0005-0000-0000-000064040000}"/>
    <cellStyle name="Millares 23 4" xfId="981" xr:uid="{00000000-0005-0000-0000-000065040000}"/>
    <cellStyle name="Millares 23 4 2" xfId="2215" xr:uid="{00000000-0005-0000-0000-000066040000}"/>
    <cellStyle name="Millares 23 5" xfId="1280" xr:uid="{00000000-0005-0000-0000-000067040000}"/>
    <cellStyle name="Millares 23 5 2" xfId="2465" xr:uid="{00000000-0005-0000-0000-000068040000}"/>
    <cellStyle name="Millares 23 6" xfId="1968" xr:uid="{00000000-0005-0000-0000-000069040000}"/>
    <cellStyle name="Millares 23 7" xfId="2780" xr:uid="{00000000-0005-0000-0000-00006A040000}"/>
    <cellStyle name="Millares 23 8" xfId="484" xr:uid="{00000000-0005-0000-0000-00006B040000}"/>
    <cellStyle name="Millares 24" xfId="144" xr:uid="{00000000-0005-0000-0000-00006C040000}"/>
    <cellStyle name="Millares 24 2" xfId="620" xr:uid="{00000000-0005-0000-0000-00006D040000}"/>
    <cellStyle name="Millares 24 2 2" xfId="918" xr:uid="{00000000-0005-0000-0000-00006E040000}"/>
    <cellStyle name="Millares 24 2 2 2" xfId="1176" xr:uid="{00000000-0005-0000-0000-00006F040000}"/>
    <cellStyle name="Millares 24 2 2 2 2" xfId="2409" xr:uid="{00000000-0005-0000-0000-000070040000}"/>
    <cellStyle name="Millares 24 2 2 3" xfId="1833" xr:uid="{00000000-0005-0000-0000-000071040000}"/>
    <cellStyle name="Millares 24 2 2 3 2" xfId="2655" xr:uid="{00000000-0005-0000-0000-000072040000}"/>
    <cellStyle name="Millares 24 2 2 4" xfId="2153" xr:uid="{00000000-0005-0000-0000-000073040000}"/>
    <cellStyle name="Millares 24 2 3" xfId="1048" xr:uid="{00000000-0005-0000-0000-000074040000}"/>
    <cellStyle name="Millares 24 2 3 2" xfId="2282" xr:uid="{00000000-0005-0000-0000-000075040000}"/>
    <cellStyle name="Millares 24 2 4" xfId="1536" xr:uid="{00000000-0005-0000-0000-000076040000}"/>
    <cellStyle name="Millares 24 2 4 2" xfId="2533" xr:uid="{00000000-0005-0000-0000-000077040000}"/>
    <cellStyle name="Millares 24 2 5" xfId="2033" xr:uid="{00000000-0005-0000-0000-000078040000}"/>
    <cellStyle name="Millares 24 3" xfId="843" xr:uid="{00000000-0005-0000-0000-000079040000}"/>
    <cellStyle name="Millares 24 3 2" xfId="1117" xr:uid="{00000000-0005-0000-0000-00007A040000}"/>
    <cellStyle name="Millares 24 3 2 2" xfId="2350" xr:uid="{00000000-0005-0000-0000-00007B040000}"/>
    <cellStyle name="Millares 24 3 3" xfId="1759" xr:uid="{00000000-0005-0000-0000-00007C040000}"/>
    <cellStyle name="Millares 24 3 3 2" xfId="2596" xr:uid="{00000000-0005-0000-0000-00007D040000}"/>
    <cellStyle name="Millares 24 3 4" xfId="2094" xr:uid="{00000000-0005-0000-0000-00007E040000}"/>
    <cellStyle name="Millares 24 4" xfId="984" xr:uid="{00000000-0005-0000-0000-00007F040000}"/>
    <cellStyle name="Millares 24 4 2" xfId="2218" xr:uid="{00000000-0005-0000-0000-000080040000}"/>
    <cellStyle name="Millares 24 5" xfId="1285" xr:uid="{00000000-0005-0000-0000-000081040000}"/>
    <cellStyle name="Millares 24 5 2" xfId="2468" xr:uid="{00000000-0005-0000-0000-000082040000}"/>
    <cellStyle name="Millares 24 6" xfId="1971" xr:uid="{00000000-0005-0000-0000-000083040000}"/>
    <cellStyle name="Millares 24 7" xfId="2784" xr:uid="{00000000-0005-0000-0000-000084040000}"/>
    <cellStyle name="Millares 24 8" xfId="487" xr:uid="{00000000-0005-0000-0000-000085040000}"/>
    <cellStyle name="Millares 25" xfId="149" xr:uid="{00000000-0005-0000-0000-000086040000}"/>
    <cellStyle name="Millares 25 2" xfId="625" xr:uid="{00000000-0005-0000-0000-000087040000}"/>
    <cellStyle name="Millares 25 2 2" xfId="919" xr:uid="{00000000-0005-0000-0000-000088040000}"/>
    <cellStyle name="Millares 25 2 2 2" xfId="1177" xr:uid="{00000000-0005-0000-0000-000089040000}"/>
    <cellStyle name="Millares 25 2 2 2 2" xfId="2410" xr:uid="{00000000-0005-0000-0000-00008A040000}"/>
    <cellStyle name="Millares 25 2 2 3" xfId="1834" xr:uid="{00000000-0005-0000-0000-00008B040000}"/>
    <cellStyle name="Millares 25 2 2 3 2" xfId="2656" xr:uid="{00000000-0005-0000-0000-00008C040000}"/>
    <cellStyle name="Millares 25 2 2 4" xfId="2154" xr:uid="{00000000-0005-0000-0000-00008D040000}"/>
    <cellStyle name="Millares 25 2 3" xfId="1049" xr:uid="{00000000-0005-0000-0000-00008E040000}"/>
    <cellStyle name="Millares 25 2 3 2" xfId="2283" xr:uid="{00000000-0005-0000-0000-00008F040000}"/>
    <cellStyle name="Millares 25 2 4" xfId="1541" xr:uid="{00000000-0005-0000-0000-000090040000}"/>
    <cellStyle name="Millares 25 2 4 2" xfId="2534" xr:uid="{00000000-0005-0000-0000-000091040000}"/>
    <cellStyle name="Millares 25 2 5" xfId="2034" xr:uid="{00000000-0005-0000-0000-000092040000}"/>
    <cellStyle name="Millares 25 3" xfId="844" xr:uid="{00000000-0005-0000-0000-000093040000}"/>
    <cellStyle name="Millares 25 3 2" xfId="1118" xr:uid="{00000000-0005-0000-0000-000094040000}"/>
    <cellStyle name="Millares 25 3 2 2" xfId="2351" xr:uid="{00000000-0005-0000-0000-000095040000}"/>
    <cellStyle name="Millares 25 3 3" xfId="1760" xr:uid="{00000000-0005-0000-0000-000096040000}"/>
    <cellStyle name="Millares 25 3 3 2" xfId="2597" xr:uid="{00000000-0005-0000-0000-000097040000}"/>
    <cellStyle name="Millares 25 3 4" xfId="2095" xr:uid="{00000000-0005-0000-0000-000098040000}"/>
    <cellStyle name="Millares 25 4" xfId="985" xr:uid="{00000000-0005-0000-0000-000099040000}"/>
    <cellStyle name="Millares 25 4 2" xfId="2219" xr:uid="{00000000-0005-0000-0000-00009A040000}"/>
    <cellStyle name="Millares 25 5" xfId="1290" xr:uid="{00000000-0005-0000-0000-00009B040000}"/>
    <cellStyle name="Millares 25 5 2" xfId="2469" xr:uid="{00000000-0005-0000-0000-00009C040000}"/>
    <cellStyle name="Millares 25 6" xfId="1972" xr:uid="{00000000-0005-0000-0000-00009D040000}"/>
    <cellStyle name="Millares 25 7" xfId="2789" xr:uid="{00000000-0005-0000-0000-00009E040000}"/>
    <cellStyle name="Millares 25 8" xfId="488" xr:uid="{00000000-0005-0000-0000-00009F040000}"/>
    <cellStyle name="Millares 26" xfId="152" xr:uid="{00000000-0005-0000-0000-0000A0040000}"/>
    <cellStyle name="Millares 26 2" xfId="626" xr:uid="{00000000-0005-0000-0000-0000A1040000}"/>
    <cellStyle name="Millares 26 2 2" xfId="920" xr:uid="{00000000-0005-0000-0000-0000A2040000}"/>
    <cellStyle name="Millares 26 2 2 2" xfId="1178" xr:uid="{00000000-0005-0000-0000-0000A3040000}"/>
    <cellStyle name="Millares 26 2 2 2 2" xfId="2411" xr:uid="{00000000-0005-0000-0000-0000A4040000}"/>
    <cellStyle name="Millares 26 2 2 3" xfId="1835" xr:uid="{00000000-0005-0000-0000-0000A5040000}"/>
    <cellStyle name="Millares 26 2 2 3 2" xfId="2657" xr:uid="{00000000-0005-0000-0000-0000A6040000}"/>
    <cellStyle name="Millares 26 2 2 4" xfId="2155" xr:uid="{00000000-0005-0000-0000-0000A7040000}"/>
    <cellStyle name="Millares 26 2 3" xfId="1050" xr:uid="{00000000-0005-0000-0000-0000A8040000}"/>
    <cellStyle name="Millares 26 2 3 2" xfId="2284" xr:uid="{00000000-0005-0000-0000-0000A9040000}"/>
    <cellStyle name="Millares 26 2 4" xfId="1542" xr:uid="{00000000-0005-0000-0000-0000AA040000}"/>
    <cellStyle name="Millares 26 2 4 2" xfId="2535" xr:uid="{00000000-0005-0000-0000-0000AB040000}"/>
    <cellStyle name="Millares 26 2 5" xfId="2035" xr:uid="{00000000-0005-0000-0000-0000AC040000}"/>
    <cellStyle name="Millares 26 3" xfId="845" xr:uid="{00000000-0005-0000-0000-0000AD040000}"/>
    <cellStyle name="Millares 26 3 2" xfId="1119" xr:uid="{00000000-0005-0000-0000-0000AE040000}"/>
    <cellStyle name="Millares 26 3 2 2" xfId="2352" xr:uid="{00000000-0005-0000-0000-0000AF040000}"/>
    <cellStyle name="Millares 26 3 3" xfId="1761" xr:uid="{00000000-0005-0000-0000-0000B0040000}"/>
    <cellStyle name="Millares 26 3 3 2" xfId="2598" xr:uid="{00000000-0005-0000-0000-0000B1040000}"/>
    <cellStyle name="Millares 26 3 4" xfId="2096" xr:uid="{00000000-0005-0000-0000-0000B2040000}"/>
    <cellStyle name="Millares 26 4" xfId="986" xr:uid="{00000000-0005-0000-0000-0000B3040000}"/>
    <cellStyle name="Millares 26 4 2" xfId="2220" xr:uid="{00000000-0005-0000-0000-0000B4040000}"/>
    <cellStyle name="Millares 26 5" xfId="1291" xr:uid="{00000000-0005-0000-0000-0000B5040000}"/>
    <cellStyle name="Millares 26 5 2" xfId="2470" xr:uid="{00000000-0005-0000-0000-0000B6040000}"/>
    <cellStyle name="Millares 26 6" xfId="1973" xr:uid="{00000000-0005-0000-0000-0000B7040000}"/>
    <cellStyle name="Millares 26 7" xfId="2791" xr:uid="{00000000-0005-0000-0000-0000B8040000}"/>
    <cellStyle name="Millares 26 8" xfId="490" xr:uid="{00000000-0005-0000-0000-0000B9040000}"/>
    <cellStyle name="Millares 27" xfId="177" xr:uid="{00000000-0005-0000-0000-0000BA040000}"/>
    <cellStyle name="Millares 27 2" xfId="292" xr:uid="{00000000-0005-0000-0000-0000BB040000}"/>
    <cellStyle name="Millares 27 2 2" xfId="745" xr:uid="{00000000-0005-0000-0000-0000BC040000}"/>
    <cellStyle name="Millares 27 2 2 2" xfId="1663" xr:uid="{00000000-0005-0000-0000-0000BD040000}"/>
    <cellStyle name="Millares 27 2 3" xfId="1414" xr:uid="{00000000-0005-0000-0000-0000BE040000}"/>
    <cellStyle name="Millares 27 3" xfId="649" xr:uid="{00000000-0005-0000-0000-0000BF040000}"/>
    <cellStyle name="Millares 27 3 2" xfId="1567" xr:uid="{00000000-0005-0000-0000-0000C0040000}"/>
    <cellStyle name="Millares 27 4" xfId="1314" xr:uid="{00000000-0005-0000-0000-0000C1040000}"/>
    <cellStyle name="Millares 28" xfId="178" xr:uid="{00000000-0005-0000-0000-0000C2040000}"/>
    <cellStyle name="Millares 28 2" xfId="293" xr:uid="{00000000-0005-0000-0000-0000C3040000}"/>
    <cellStyle name="Millares 28 2 2" xfId="746" xr:uid="{00000000-0005-0000-0000-0000C4040000}"/>
    <cellStyle name="Millares 28 2 2 2" xfId="1664" xr:uid="{00000000-0005-0000-0000-0000C5040000}"/>
    <cellStyle name="Millares 28 2 3" xfId="1415" xr:uid="{00000000-0005-0000-0000-0000C6040000}"/>
    <cellStyle name="Millares 28 3" xfId="650" xr:uid="{00000000-0005-0000-0000-0000C7040000}"/>
    <cellStyle name="Millares 28 3 2" xfId="1568" xr:uid="{00000000-0005-0000-0000-0000C8040000}"/>
    <cellStyle name="Millares 28 4" xfId="1315" xr:uid="{00000000-0005-0000-0000-0000C9040000}"/>
    <cellStyle name="Millares 29" xfId="179" xr:uid="{00000000-0005-0000-0000-0000CA040000}"/>
    <cellStyle name="Millares 29 2" xfId="294" xr:uid="{00000000-0005-0000-0000-0000CB040000}"/>
    <cellStyle name="Millares 29 2 2" xfId="747" xr:uid="{00000000-0005-0000-0000-0000CC040000}"/>
    <cellStyle name="Millares 29 2 2 2" xfId="1665" xr:uid="{00000000-0005-0000-0000-0000CD040000}"/>
    <cellStyle name="Millares 29 2 3" xfId="1416" xr:uid="{00000000-0005-0000-0000-0000CE040000}"/>
    <cellStyle name="Millares 29 3" xfId="651" xr:uid="{00000000-0005-0000-0000-0000CF040000}"/>
    <cellStyle name="Millares 29 3 2" xfId="1569" xr:uid="{00000000-0005-0000-0000-0000D0040000}"/>
    <cellStyle name="Millares 29 4" xfId="1316" xr:uid="{00000000-0005-0000-0000-0000D1040000}"/>
    <cellStyle name="Millares 3" xfId="79" xr:uid="{00000000-0005-0000-0000-0000D2040000}"/>
    <cellStyle name="Millares 3 10" xfId="427" xr:uid="{00000000-0005-0000-0000-0000D3040000}"/>
    <cellStyle name="Millares 3 2" xfId="574" xr:uid="{00000000-0005-0000-0000-0000D4040000}"/>
    <cellStyle name="Millares 3 2 2" xfId="909" xr:uid="{00000000-0005-0000-0000-0000D5040000}"/>
    <cellStyle name="Millares 3 2 2 2" xfId="1167" xr:uid="{00000000-0005-0000-0000-0000D6040000}"/>
    <cellStyle name="Millares 3 2 2 2 2" xfId="2400" xr:uid="{00000000-0005-0000-0000-0000D7040000}"/>
    <cellStyle name="Millares 3 2 2 3" xfId="1824" xr:uid="{00000000-0005-0000-0000-0000D8040000}"/>
    <cellStyle name="Millares 3 2 2 3 2" xfId="2646" xr:uid="{00000000-0005-0000-0000-0000D9040000}"/>
    <cellStyle name="Millares 3 2 2 4" xfId="2144" xr:uid="{00000000-0005-0000-0000-0000DA040000}"/>
    <cellStyle name="Millares 3 2 3" xfId="1033" xr:uid="{00000000-0005-0000-0000-0000DB040000}"/>
    <cellStyle name="Millares 3 2 3 2" xfId="2267" xr:uid="{00000000-0005-0000-0000-0000DC040000}"/>
    <cellStyle name="Millares 3 2 4" xfId="1489" xr:uid="{00000000-0005-0000-0000-0000DD040000}"/>
    <cellStyle name="Millares 3 2 4 2" xfId="2518" xr:uid="{00000000-0005-0000-0000-0000DE040000}"/>
    <cellStyle name="Millares 3 2 5" xfId="2018" xr:uid="{00000000-0005-0000-0000-0000DF040000}"/>
    <cellStyle name="Millares 3 3" xfId="821" xr:uid="{00000000-0005-0000-0000-0000E0040000}"/>
    <cellStyle name="Millares 3 3 2" xfId="1097" xr:uid="{00000000-0005-0000-0000-0000E1040000}"/>
    <cellStyle name="Millares 3 3 2 2" xfId="2330" xr:uid="{00000000-0005-0000-0000-0000E2040000}"/>
    <cellStyle name="Millares 3 3 3" xfId="1737" xr:uid="{00000000-0005-0000-0000-0000E3040000}"/>
    <cellStyle name="Millares 3 3 3 2" xfId="2576" xr:uid="{00000000-0005-0000-0000-0000E4040000}"/>
    <cellStyle name="Millares 3 3 4" xfId="2074" xr:uid="{00000000-0005-0000-0000-0000E5040000}"/>
    <cellStyle name="Millares 3 4" xfId="963" xr:uid="{00000000-0005-0000-0000-0000E6040000}"/>
    <cellStyle name="Millares 3 4 2" xfId="2197" xr:uid="{00000000-0005-0000-0000-0000E7040000}"/>
    <cellStyle name="Millares 3 5" xfId="1232" xr:uid="{00000000-0005-0000-0000-0000E8040000}"/>
    <cellStyle name="Millares 3 5 2" xfId="2447" xr:uid="{00000000-0005-0000-0000-0000E9040000}"/>
    <cellStyle name="Millares 3 6" xfId="1902" xr:uid="{00000000-0005-0000-0000-0000EA040000}"/>
    <cellStyle name="Millares 3 6 2" xfId="2719" xr:uid="{00000000-0005-0000-0000-0000EB040000}"/>
    <cellStyle name="Millares 3 7" xfId="1922" xr:uid="{00000000-0005-0000-0000-0000EC040000}"/>
    <cellStyle name="Millares 3 8" xfId="462" xr:uid="{00000000-0005-0000-0000-0000ED040000}"/>
    <cellStyle name="Millares 3 9" xfId="2742" xr:uid="{00000000-0005-0000-0000-0000EE040000}"/>
    <cellStyle name="Millares 30" xfId="180" xr:uid="{00000000-0005-0000-0000-0000EF040000}"/>
    <cellStyle name="Millares 30 2" xfId="295" xr:uid="{00000000-0005-0000-0000-0000F0040000}"/>
    <cellStyle name="Millares 30 2 2" xfId="748" xr:uid="{00000000-0005-0000-0000-0000F1040000}"/>
    <cellStyle name="Millares 30 2 2 2" xfId="1666" xr:uid="{00000000-0005-0000-0000-0000F2040000}"/>
    <cellStyle name="Millares 30 2 3" xfId="1417" xr:uid="{00000000-0005-0000-0000-0000F3040000}"/>
    <cellStyle name="Millares 30 3" xfId="652" xr:uid="{00000000-0005-0000-0000-0000F4040000}"/>
    <cellStyle name="Millares 30 3 2" xfId="1570" xr:uid="{00000000-0005-0000-0000-0000F5040000}"/>
    <cellStyle name="Millares 30 4" xfId="1317" xr:uid="{00000000-0005-0000-0000-0000F6040000}"/>
    <cellStyle name="Millares 31" xfId="181" xr:uid="{00000000-0005-0000-0000-0000F7040000}"/>
    <cellStyle name="Millares 31 2" xfId="296" xr:uid="{00000000-0005-0000-0000-0000F8040000}"/>
    <cellStyle name="Millares 31 2 2" xfId="749" xr:uid="{00000000-0005-0000-0000-0000F9040000}"/>
    <cellStyle name="Millares 31 2 2 2" xfId="1667" xr:uid="{00000000-0005-0000-0000-0000FA040000}"/>
    <cellStyle name="Millares 31 2 3" xfId="1418" xr:uid="{00000000-0005-0000-0000-0000FB040000}"/>
    <cellStyle name="Millares 31 3" xfId="653" xr:uid="{00000000-0005-0000-0000-0000FC040000}"/>
    <cellStyle name="Millares 31 3 2" xfId="1571" xr:uid="{00000000-0005-0000-0000-0000FD040000}"/>
    <cellStyle name="Millares 31 4" xfId="1318" xr:uid="{00000000-0005-0000-0000-0000FE040000}"/>
    <cellStyle name="Millares 32" xfId="189" xr:uid="{00000000-0005-0000-0000-0000FF040000}"/>
    <cellStyle name="Millares 32 2" xfId="661" xr:uid="{00000000-0005-0000-0000-000000050000}"/>
    <cellStyle name="Millares 32 2 2" xfId="922" xr:uid="{00000000-0005-0000-0000-000001050000}"/>
    <cellStyle name="Millares 32 2 2 2" xfId="1180" xr:uid="{00000000-0005-0000-0000-000002050000}"/>
    <cellStyle name="Millares 32 2 2 2 2" xfId="2413" xr:uid="{00000000-0005-0000-0000-000003050000}"/>
    <cellStyle name="Millares 32 2 2 3" xfId="1837" xr:uid="{00000000-0005-0000-0000-000004050000}"/>
    <cellStyle name="Millares 32 2 2 3 2" xfId="2659" xr:uid="{00000000-0005-0000-0000-000005050000}"/>
    <cellStyle name="Millares 32 2 2 4" xfId="2157" xr:uid="{00000000-0005-0000-0000-000006050000}"/>
    <cellStyle name="Millares 32 2 3" xfId="1056" xr:uid="{00000000-0005-0000-0000-000007050000}"/>
    <cellStyle name="Millares 32 2 3 2" xfId="2290" xr:uid="{00000000-0005-0000-0000-000008050000}"/>
    <cellStyle name="Millares 32 2 4" xfId="1579" xr:uid="{00000000-0005-0000-0000-000009050000}"/>
    <cellStyle name="Millares 32 2 4 2" xfId="2538" xr:uid="{00000000-0005-0000-0000-00000A050000}"/>
    <cellStyle name="Millares 32 2 5" xfId="2038" xr:uid="{00000000-0005-0000-0000-00000B050000}"/>
    <cellStyle name="Millares 32 3" xfId="862" xr:uid="{00000000-0005-0000-0000-00000C050000}"/>
    <cellStyle name="Millares 32 3 2" xfId="1122" xr:uid="{00000000-0005-0000-0000-00000D050000}"/>
    <cellStyle name="Millares 32 3 2 2" xfId="2355" xr:uid="{00000000-0005-0000-0000-00000E050000}"/>
    <cellStyle name="Millares 32 3 3" xfId="1778" xr:uid="{00000000-0005-0000-0000-00000F050000}"/>
    <cellStyle name="Millares 32 3 3 2" xfId="2601" xr:uid="{00000000-0005-0000-0000-000010050000}"/>
    <cellStyle name="Millares 32 3 4" xfId="2099" xr:uid="{00000000-0005-0000-0000-000011050000}"/>
    <cellStyle name="Millares 32 4" xfId="990" xr:uid="{00000000-0005-0000-0000-000012050000}"/>
    <cellStyle name="Millares 32 4 2" xfId="2224" xr:uid="{00000000-0005-0000-0000-000013050000}"/>
    <cellStyle name="Millares 32 5" xfId="1326" xr:uid="{00000000-0005-0000-0000-000014050000}"/>
    <cellStyle name="Millares 32 5 2" xfId="2473" xr:uid="{00000000-0005-0000-0000-000015050000}"/>
    <cellStyle name="Millares 32 6" xfId="1976" xr:uid="{00000000-0005-0000-0000-000016050000}"/>
    <cellStyle name="Millares 32 7" xfId="2803" xr:uid="{00000000-0005-0000-0000-000017050000}"/>
    <cellStyle name="Millares 32 8" xfId="520" xr:uid="{00000000-0005-0000-0000-000018050000}"/>
    <cellStyle name="Millares 33" xfId="198" xr:uid="{00000000-0005-0000-0000-000019050000}"/>
    <cellStyle name="Millares 33 2" xfId="668" xr:uid="{00000000-0005-0000-0000-00001A050000}"/>
    <cellStyle name="Millares 33 2 2" xfId="923" xr:uid="{00000000-0005-0000-0000-00001B050000}"/>
    <cellStyle name="Millares 33 2 2 2" xfId="1181" xr:uid="{00000000-0005-0000-0000-00001C050000}"/>
    <cellStyle name="Millares 33 2 2 2 2" xfId="2414" xr:uid="{00000000-0005-0000-0000-00001D050000}"/>
    <cellStyle name="Millares 33 2 2 3" xfId="1838" xr:uid="{00000000-0005-0000-0000-00001E050000}"/>
    <cellStyle name="Millares 33 2 2 3 2" xfId="2660" xr:uid="{00000000-0005-0000-0000-00001F050000}"/>
    <cellStyle name="Millares 33 2 2 4" xfId="2158" xr:uid="{00000000-0005-0000-0000-000020050000}"/>
    <cellStyle name="Millares 33 2 3" xfId="1059" xr:uid="{00000000-0005-0000-0000-000021050000}"/>
    <cellStyle name="Millares 33 2 3 2" xfId="2293" xr:uid="{00000000-0005-0000-0000-000022050000}"/>
    <cellStyle name="Millares 33 2 4" xfId="1586" xr:uid="{00000000-0005-0000-0000-000023050000}"/>
    <cellStyle name="Millares 33 2 4 2" xfId="2541" xr:uid="{00000000-0005-0000-0000-000024050000}"/>
    <cellStyle name="Millares 33 2 5" xfId="2041" xr:uid="{00000000-0005-0000-0000-000025050000}"/>
    <cellStyle name="Millares 33 3" xfId="865" xr:uid="{00000000-0005-0000-0000-000026050000}"/>
    <cellStyle name="Millares 33 3 2" xfId="1125" xr:uid="{00000000-0005-0000-0000-000027050000}"/>
    <cellStyle name="Millares 33 3 2 2" xfId="2358" xr:uid="{00000000-0005-0000-0000-000028050000}"/>
    <cellStyle name="Millares 33 3 3" xfId="1781" xr:uid="{00000000-0005-0000-0000-000029050000}"/>
    <cellStyle name="Millares 33 3 3 2" xfId="2604" xr:uid="{00000000-0005-0000-0000-00002A050000}"/>
    <cellStyle name="Millares 33 3 4" xfId="2102" xr:uid="{00000000-0005-0000-0000-00002B050000}"/>
    <cellStyle name="Millares 33 4" xfId="993" xr:uid="{00000000-0005-0000-0000-00002C050000}"/>
    <cellStyle name="Millares 33 4 2" xfId="2227" xr:uid="{00000000-0005-0000-0000-00002D050000}"/>
    <cellStyle name="Millares 33 5" xfId="1333" xr:uid="{00000000-0005-0000-0000-00002E050000}"/>
    <cellStyle name="Millares 33 5 2" xfId="2476" xr:uid="{00000000-0005-0000-0000-00002F050000}"/>
    <cellStyle name="Millares 33 6" xfId="1979" xr:uid="{00000000-0005-0000-0000-000030050000}"/>
    <cellStyle name="Millares 33 7" xfId="2810" xr:uid="{00000000-0005-0000-0000-000031050000}"/>
    <cellStyle name="Millares 33 8" xfId="523" xr:uid="{00000000-0005-0000-0000-000032050000}"/>
    <cellStyle name="Millares 34" xfId="202" xr:uid="{00000000-0005-0000-0000-000033050000}"/>
    <cellStyle name="Millares 34 2" xfId="672" xr:uid="{00000000-0005-0000-0000-000034050000}"/>
    <cellStyle name="Millares 34 2 2" xfId="924" xr:uid="{00000000-0005-0000-0000-000035050000}"/>
    <cellStyle name="Millares 34 2 2 2" xfId="1182" xr:uid="{00000000-0005-0000-0000-000036050000}"/>
    <cellStyle name="Millares 34 2 2 2 2" xfId="2415" xr:uid="{00000000-0005-0000-0000-000037050000}"/>
    <cellStyle name="Millares 34 2 2 3" xfId="1839" xr:uid="{00000000-0005-0000-0000-000038050000}"/>
    <cellStyle name="Millares 34 2 2 3 2" xfId="2661" xr:uid="{00000000-0005-0000-0000-000039050000}"/>
    <cellStyle name="Millares 34 2 2 4" xfId="2159" xr:uid="{00000000-0005-0000-0000-00003A050000}"/>
    <cellStyle name="Millares 34 2 3" xfId="1060" xr:uid="{00000000-0005-0000-0000-00003B050000}"/>
    <cellStyle name="Millares 34 2 3 2" xfId="2294" xr:uid="{00000000-0005-0000-0000-00003C050000}"/>
    <cellStyle name="Millares 34 2 4" xfId="1590" xr:uid="{00000000-0005-0000-0000-00003D050000}"/>
    <cellStyle name="Millares 34 2 4 2" xfId="2542" xr:uid="{00000000-0005-0000-0000-00003E050000}"/>
    <cellStyle name="Millares 34 2 5" xfId="2042" xr:uid="{00000000-0005-0000-0000-00003F050000}"/>
    <cellStyle name="Millares 34 3" xfId="866" xr:uid="{00000000-0005-0000-0000-000040050000}"/>
    <cellStyle name="Millares 34 3 2" xfId="1126" xr:uid="{00000000-0005-0000-0000-000041050000}"/>
    <cellStyle name="Millares 34 3 2 2" xfId="2359" xr:uid="{00000000-0005-0000-0000-000042050000}"/>
    <cellStyle name="Millares 34 3 3" xfId="1782" xr:uid="{00000000-0005-0000-0000-000043050000}"/>
    <cellStyle name="Millares 34 3 3 2" xfId="2605" xr:uid="{00000000-0005-0000-0000-000044050000}"/>
    <cellStyle name="Millares 34 3 4" xfId="2103" xr:uid="{00000000-0005-0000-0000-000045050000}"/>
    <cellStyle name="Millares 34 4" xfId="994" xr:uid="{00000000-0005-0000-0000-000046050000}"/>
    <cellStyle name="Millares 34 4 2" xfId="2228" xr:uid="{00000000-0005-0000-0000-000047050000}"/>
    <cellStyle name="Millares 34 5" xfId="1337" xr:uid="{00000000-0005-0000-0000-000048050000}"/>
    <cellStyle name="Millares 34 5 2" xfId="2477" xr:uid="{00000000-0005-0000-0000-000049050000}"/>
    <cellStyle name="Millares 34 6" xfId="1980" xr:uid="{00000000-0005-0000-0000-00004A050000}"/>
    <cellStyle name="Millares 34 7" xfId="2814" xr:uid="{00000000-0005-0000-0000-00004B050000}"/>
    <cellStyle name="Millares 34 8" xfId="524" xr:uid="{00000000-0005-0000-0000-00004C050000}"/>
    <cellStyle name="Millares 35" xfId="206" xr:uid="{00000000-0005-0000-0000-00004D050000}"/>
    <cellStyle name="Millares 35 2" xfId="676" xr:uid="{00000000-0005-0000-0000-00004E050000}"/>
    <cellStyle name="Millares 35 2 2" xfId="925" xr:uid="{00000000-0005-0000-0000-00004F050000}"/>
    <cellStyle name="Millares 35 2 2 2" xfId="1183" xr:uid="{00000000-0005-0000-0000-000050050000}"/>
    <cellStyle name="Millares 35 2 2 2 2" xfId="2416" xr:uid="{00000000-0005-0000-0000-000051050000}"/>
    <cellStyle name="Millares 35 2 2 3" xfId="1840" xr:uid="{00000000-0005-0000-0000-000052050000}"/>
    <cellStyle name="Millares 35 2 2 3 2" xfId="2662" xr:uid="{00000000-0005-0000-0000-000053050000}"/>
    <cellStyle name="Millares 35 2 2 4" xfId="2160" xr:uid="{00000000-0005-0000-0000-000054050000}"/>
    <cellStyle name="Millares 35 2 3" xfId="1062" xr:uid="{00000000-0005-0000-0000-000055050000}"/>
    <cellStyle name="Millares 35 2 3 2" xfId="2296" xr:uid="{00000000-0005-0000-0000-000056050000}"/>
    <cellStyle name="Millares 35 2 4" xfId="1594" xr:uid="{00000000-0005-0000-0000-000057050000}"/>
    <cellStyle name="Millares 35 2 4 2" xfId="2544" xr:uid="{00000000-0005-0000-0000-000058050000}"/>
    <cellStyle name="Millares 35 2 5" xfId="2044" xr:uid="{00000000-0005-0000-0000-000059050000}"/>
    <cellStyle name="Millares 35 3" xfId="868" xr:uid="{00000000-0005-0000-0000-00005A050000}"/>
    <cellStyle name="Millares 35 3 2" xfId="1128" xr:uid="{00000000-0005-0000-0000-00005B050000}"/>
    <cellStyle name="Millares 35 3 2 2" xfId="2361" xr:uid="{00000000-0005-0000-0000-00005C050000}"/>
    <cellStyle name="Millares 35 3 3" xfId="1784" xr:uid="{00000000-0005-0000-0000-00005D050000}"/>
    <cellStyle name="Millares 35 3 3 2" xfId="2607" xr:uid="{00000000-0005-0000-0000-00005E050000}"/>
    <cellStyle name="Millares 35 3 4" xfId="2105" xr:uid="{00000000-0005-0000-0000-00005F050000}"/>
    <cellStyle name="Millares 35 4" xfId="996" xr:uid="{00000000-0005-0000-0000-000060050000}"/>
    <cellStyle name="Millares 35 4 2" xfId="2230" xr:uid="{00000000-0005-0000-0000-000061050000}"/>
    <cellStyle name="Millares 35 5" xfId="1341" xr:uid="{00000000-0005-0000-0000-000062050000}"/>
    <cellStyle name="Millares 35 5 2" xfId="2479" xr:uid="{00000000-0005-0000-0000-000063050000}"/>
    <cellStyle name="Millares 35 6" xfId="1982" xr:uid="{00000000-0005-0000-0000-000064050000}"/>
    <cellStyle name="Millares 35 7" xfId="2817" xr:uid="{00000000-0005-0000-0000-000065050000}"/>
    <cellStyle name="Millares 35 8" xfId="526" xr:uid="{00000000-0005-0000-0000-000066050000}"/>
    <cellStyle name="Millares 36" xfId="211" xr:uid="{00000000-0005-0000-0000-000067050000}"/>
    <cellStyle name="Millares 36 2" xfId="315" xr:uid="{00000000-0005-0000-0000-000068050000}"/>
    <cellStyle name="Millares 36 2 2" xfId="768" xr:uid="{00000000-0005-0000-0000-000069050000}"/>
    <cellStyle name="Millares 36 2 2 2" xfId="1686" xr:uid="{00000000-0005-0000-0000-00006A050000}"/>
    <cellStyle name="Millares 36 2 3" xfId="1437" xr:uid="{00000000-0005-0000-0000-00006B050000}"/>
    <cellStyle name="Millares 36 3" xfId="681" xr:uid="{00000000-0005-0000-0000-00006C050000}"/>
    <cellStyle name="Millares 36 3 2" xfId="1599" xr:uid="{00000000-0005-0000-0000-00006D050000}"/>
    <cellStyle name="Millares 36 4" xfId="1346" xr:uid="{00000000-0005-0000-0000-00006E050000}"/>
    <cellStyle name="Millares 37" xfId="232" xr:uid="{00000000-0005-0000-0000-00006F050000}"/>
    <cellStyle name="Millares 37 2" xfId="328" xr:uid="{00000000-0005-0000-0000-000070050000}"/>
    <cellStyle name="Millares 37 2 2" xfId="780" xr:uid="{00000000-0005-0000-0000-000071050000}"/>
    <cellStyle name="Millares 37 2 2 2" xfId="1698" xr:uid="{00000000-0005-0000-0000-000072050000}"/>
    <cellStyle name="Millares 37 2 3" xfId="1449" xr:uid="{00000000-0005-0000-0000-000073050000}"/>
    <cellStyle name="Millares 37 3" xfId="700" xr:uid="{00000000-0005-0000-0000-000074050000}"/>
    <cellStyle name="Millares 37 3 2" xfId="927" xr:uid="{00000000-0005-0000-0000-000075050000}"/>
    <cellStyle name="Millares 37 3 2 2" xfId="1185" xr:uid="{00000000-0005-0000-0000-000076050000}"/>
    <cellStyle name="Millares 37 3 2 2 2" xfId="2418" xr:uid="{00000000-0005-0000-0000-000077050000}"/>
    <cellStyle name="Millares 37 3 2 3" xfId="1842" xr:uid="{00000000-0005-0000-0000-000078050000}"/>
    <cellStyle name="Millares 37 3 2 3 2" xfId="2664" xr:uid="{00000000-0005-0000-0000-000079050000}"/>
    <cellStyle name="Millares 37 3 2 4" xfId="2162" xr:uid="{00000000-0005-0000-0000-00007A050000}"/>
    <cellStyle name="Millares 37 3 3" xfId="1065" xr:uid="{00000000-0005-0000-0000-00007B050000}"/>
    <cellStyle name="Millares 37 3 3 2" xfId="2299" xr:uid="{00000000-0005-0000-0000-00007C050000}"/>
    <cellStyle name="Millares 37 3 4" xfId="1618" xr:uid="{00000000-0005-0000-0000-00007D050000}"/>
    <cellStyle name="Millares 37 3 4 2" xfId="2547" xr:uid="{00000000-0005-0000-0000-00007E050000}"/>
    <cellStyle name="Millares 37 3 5" xfId="2047" xr:uid="{00000000-0005-0000-0000-00007F050000}"/>
    <cellStyle name="Millares 37 4" xfId="871" xr:uid="{00000000-0005-0000-0000-000080050000}"/>
    <cellStyle name="Millares 37 4 2" xfId="1131" xr:uid="{00000000-0005-0000-0000-000081050000}"/>
    <cellStyle name="Millares 37 4 2 2" xfId="2364" xr:uid="{00000000-0005-0000-0000-000082050000}"/>
    <cellStyle name="Millares 37 4 3" xfId="1787" xr:uid="{00000000-0005-0000-0000-000083050000}"/>
    <cellStyle name="Millares 37 4 3 2" xfId="2610" xr:uid="{00000000-0005-0000-0000-000084050000}"/>
    <cellStyle name="Millares 37 4 4" xfId="2108" xr:uid="{00000000-0005-0000-0000-000085050000}"/>
    <cellStyle name="Millares 37 5" xfId="999" xr:uid="{00000000-0005-0000-0000-000086050000}"/>
    <cellStyle name="Millares 37 5 2" xfId="2233" xr:uid="{00000000-0005-0000-0000-000087050000}"/>
    <cellStyle name="Millares 37 6" xfId="1364" xr:uid="{00000000-0005-0000-0000-000088050000}"/>
    <cellStyle name="Millares 37 6 2" xfId="2482" xr:uid="{00000000-0005-0000-0000-000089050000}"/>
    <cellStyle name="Millares 37 7" xfId="1985" xr:uid="{00000000-0005-0000-0000-00008A050000}"/>
    <cellStyle name="Millares 37 8" xfId="2830" xr:uid="{00000000-0005-0000-0000-00008B050000}"/>
    <cellStyle name="Millares 37 9" xfId="529" xr:uid="{00000000-0005-0000-0000-00008C050000}"/>
    <cellStyle name="Millares 38" xfId="233" xr:uid="{00000000-0005-0000-0000-00008D050000}"/>
    <cellStyle name="Millares 38 2" xfId="701" xr:uid="{00000000-0005-0000-0000-00008E050000}"/>
    <cellStyle name="Millares 38 2 2" xfId="1619" xr:uid="{00000000-0005-0000-0000-00008F050000}"/>
    <cellStyle name="Millares 38 3" xfId="1365" xr:uid="{00000000-0005-0000-0000-000090050000}"/>
    <cellStyle name="Millares 39" xfId="332" xr:uid="{00000000-0005-0000-0000-000091050000}"/>
    <cellStyle name="Millares 39 2" xfId="877" xr:uid="{00000000-0005-0000-0000-000092050000}"/>
    <cellStyle name="Millares 39 2 2" xfId="1137" xr:uid="{00000000-0005-0000-0000-000093050000}"/>
    <cellStyle name="Millares 39 2 2 2" xfId="2370" xr:uid="{00000000-0005-0000-0000-000094050000}"/>
    <cellStyle name="Millares 39 2 3" xfId="1793" xr:uid="{00000000-0005-0000-0000-000095050000}"/>
    <cellStyle name="Millares 39 2 3 2" xfId="2616" xr:uid="{00000000-0005-0000-0000-000096050000}"/>
    <cellStyle name="Millares 39 2 4" xfId="2114" xr:uid="{00000000-0005-0000-0000-000097050000}"/>
    <cellStyle name="Millares 39 3" xfId="1005" xr:uid="{00000000-0005-0000-0000-000098050000}"/>
    <cellStyle name="Millares 39 3 2" xfId="2239" xr:uid="{00000000-0005-0000-0000-000099050000}"/>
    <cellStyle name="Millares 39 4" xfId="1450" xr:uid="{00000000-0005-0000-0000-00009A050000}"/>
    <cellStyle name="Millares 39 4 2" xfId="2488" xr:uid="{00000000-0005-0000-0000-00009B050000}"/>
    <cellStyle name="Millares 39 5" xfId="1991" xr:uid="{00000000-0005-0000-0000-00009C050000}"/>
    <cellStyle name="Millares 39 6" xfId="2891" xr:uid="{00000000-0005-0000-0000-00009D050000}"/>
    <cellStyle name="Millares 39 7" xfId="536" xr:uid="{00000000-0005-0000-0000-00009E050000}"/>
    <cellStyle name="Millares 4" xfId="80" xr:uid="{00000000-0005-0000-0000-00009F050000}"/>
    <cellStyle name="Millares 4 10" xfId="432" xr:uid="{00000000-0005-0000-0000-0000A0050000}"/>
    <cellStyle name="Millares 4 2" xfId="575" xr:uid="{00000000-0005-0000-0000-0000A1050000}"/>
    <cellStyle name="Millares 4 2 2" xfId="910" xr:uid="{00000000-0005-0000-0000-0000A2050000}"/>
    <cellStyle name="Millares 4 2 2 2" xfId="1168" xr:uid="{00000000-0005-0000-0000-0000A3050000}"/>
    <cellStyle name="Millares 4 2 2 2 2" xfId="2401" xr:uid="{00000000-0005-0000-0000-0000A4050000}"/>
    <cellStyle name="Millares 4 2 2 3" xfId="1825" xr:uid="{00000000-0005-0000-0000-0000A5050000}"/>
    <cellStyle name="Millares 4 2 2 3 2" xfId="2647" xr:uid="{00000000-0005-0000-0000-0000A6050000}"/>
    <cellStyle name="Millares 4 2 2 4" xfId="2145" xr:uid="{00000000-0005-0000-0000-0000A7050000}"/>
    <cellStyle name="Millares 4 2 3" xfId="1034" xr:uid="{00000000-0005-0000-0000-0000A8050000}"/>
    <cellStyle name="Millares 4 2 3 2" xfId="2268" xr:uid="{00000000-0005-0000-0000-0000A9050000}"/>
    <cellStyle name="Millares 4 2 4" xfId="1490" xr:uid="{00000000-0005-0000-0000-0000AA050000}"/>
    <cellStyle name="Millares 4 2 4 2" xfId="2519" xr:uid="{00000000-0005-0000-0000-0000AB050000}"/>
    <cellStyle name="Millares 4 2 5" xfId="2019" xr:uid="{00000000-0005-0000-0000-0000AC050000}"/>
    <cellStyle name="Millares 4 3" xfId="822" xr:uid="{00000000-0005-0000-0000-0000AD050000}"/>
    <cellStyle name="Millares 4 3 2" xfId="1098" xr:uid="{00000000-0005-0000-0000-0000AE050000}"/>
    <cellStyle name="Millares 4 3 2 2" xfId="2331" xr:uid="{00000000-0005-0000-0000-0000AF050000}"/>
    <cellStyle name="Millares 4 3 3" xfId="1738" xr:uid="{00000000-0005-0000-0000-0000B0050000}"/>
    <cellStyle name="Millares 4 3 3 2" xfId="2577" xr:uid="{00000000-0005-0000-0000-0000B1050000}"/>
    <cellStyle name="Millares 4 3 4" xfId="2075" xr:uid="{00000000-0005-0000-0000-0000B2050000}"/>
    <cellStyle name="Millares 4 4" xfId="964" xr:uid="{00000000-0005-0000-0000-0000B3050000}"/>
    <cellStyle name="Millares 4 4 2" xfId="2198" xr:uid="{00000000-0005-0000-0000-0000B4050000}"/>
    <cellStyle name="Millares 4 5" xfId="1233" xr:uid="{00000000-0005-0000-0000-0000B5050000}"/>
    <cellStyle name="Millares 4 5 2" xfId="2448" xr:uid="{00000000-0005-0000-0000-0000B6050000}"/>
    <cellStyle name="Millares 4 6" xfId="1907" xr:uid="{00000000-0005-0000-0000-0000B7050000}"/>
    <cellStyle name="Millares 4 6 2" xfId="2723" xr:uid="{00000000-0005-0000-0000-0000B8050000}"/>
    <cellStyle name="Millares 4 7" xfId="1927" xr:uid="{00000000-0005-0000-0000-0000B9050000}"/>
    <cellStyle name="Millares 4 8" xfId="463" xr:uid="{00000000-0005-0000-0000-0000BA050000}"/>
    <cellStyle name="Millares 4 9" xfId="2743" xr:uid="{00000000-0005-0000-0000-0000BB050000}"/>
    <cellStyle name="Millares 40" xfId="334" xr:uid="{00000000-0005-0000-0000-0000BC050000}"/>
    <cellStyle name="Millares 40 2" xfId="879" xr:uid="{00000000-0005-0000-0000-0000BD050000}"/>
    <cellStyle name="Millares 40 2 2" xfId="1139" xr:uid="{00000000-0005-0000-0000-0000BE050000}"/>
    <cellStyle name="Millares 40 2 2 2" xfId="2372" xr:uid="{00000000-0005-0000-0000-0000BF050000}"/>
    <cellStyle name="Millares 40 2 3" xfId="1795" xr:uid="{00000000-0005-0000-0000-0000C0050000}"/>
    <cellStyle name="Millares 40 2 3 2" xfId="2618" xr:uid="{00000000-0005-0000-0000-0000C1050000}"/>
    <cellStyle name="Millares 40 2 4" xfId="2116" xr:uid="{00000000-0005-0000-0000-0000C2050000}"/>
    <cellStyle name="Millares 40 3" xfId="1007" xr:uid="{00000000-0005-0000-0000-0000C3050000}"/>
    <cellStyle name="Millares 40 3 2" xfId="2241" xr:uid="{00000000-0005-0000-0000-0000C4050000}"/>
    <cellStyle name="Millares 40 4" xfId="1452" xr:uid="{00000000-0005-0000-0000-0000C5050000}"/>
    <cellStyle name="Millares 40 4 2" xfId="2490" xr:uid="{00000000-0005-0000-0000-0000C6050000}"/>
    <cellStyle name="Millares 40 5" xfId="1993" xr:uid="{00000000-0005-0000-0000-0000C7050000}"/>
    <cellStyle name="Millares 40 6" xfId="2893" xr:uid="{00000000-0005-0000-0000-0000C8050000}"/>
    <cellStyle name="Millares 40 7" xfId="538" xr:uid="{00000000-0005-0000-0000-0000C9050000}"/>
    <cellStyle name="Millares 41" xfId="336" xr:uid="{00000000-0005-0000-0000-0000CA050000}"/>
    <cellStyle name="Millares 41 2" xfId="355" xr:uid="{00000000-0005-0000-0000-0000CB050000}"/>
    <cellStyle name="Millares 41 2 2" xfId="939" xr:uid="{00000000-0005-0000-0000-0000CC050000}"/>
    <cellStyle name="Millares 41 2 2 2" xfId="1197" xr:uid="{00000000-0005-0000-0000-0000CD050000}"/>
    <cellStyle name="Millares 41 2 2 2 2" xfId="2430" xr:uid="{00000000-0005-0000-0000-0000CE050000}"/>
    <cellStyle name="Millares 41 2 2 3" xfId="1854" xr:uid="{00000000-0005-0000-0000-0000CF050000}"/>
    <cellStyle name="Millares 41 2 2 3 2" xfId="2676" xr:uid="{00000000-0005-0000-0000-0000D0050000}"/>
    <cellStyle name="Millares 41 2 2 4" xfId="2174" xr:uid="{00000000-0005-0000-0000-0000D1050000}"/>
    <cellStyle name="Millares 41 2 3" xfId="1084" xr:uid="{00000000-0005-0000-0000-0000D2050000}"/>
    <cellStyle name="Millares 41 2 3 2" xfId="2318" xr:uid="{00000000-0005-0000-0000-0000D3050000}"/>
    <cellStyle name="Millares 41 2 4" xfId="1717" xr:uid="{00000000-0005-0000-0000-0000D4050000}"/>
    <cellStyle name="Millares 41 2 4 2" xfId="2565" xr:uid="{00000000-0005-0000-0000-0000D5050000}"/>
    <cellStyle name="Millares 41 2 5" xfId="2063" xr:uid="{00000000-0005-0000-0000-0000D6050000}"/>
    <cellStyle name="Millares 41 2 6" xfId="799" xr:uid="{00000000-0005-0000-0000-0000D7050000}"/>
    <cellStyle name="Millares 41 3" xfId="881" xr:uid="{00000000-0005-0000-0000-0000D8050000}"/>
    <cellStyle name="Millares 41 3 2" xfId="1141" xr:uid="{00000000-0005-0000-0000-0000D9050000}"/>
    <cellStyle name="Millares 41 3 2 2" xfId="2374" xr:uid="{00000000-0005-0000-0000-0000DA050000}"/>
    <cellStyle name="Millares 41 3 3" xfId="1797" xr:uid="{00000000-0005-0000-0000-0000DB050000}"/>
    <cellStyle name="Millares 41 3 3 2" xfId="2620" xr:uid="{00000000-0005-0000-0000-0000DC050000}"/>
    <cellStyle name="Millares 41 3 4" xfId="2118" xr:uid="{00000000-0005-0000-0000-0000DD050000}"/>
    <cellStyle name="Millares 41 4" xfId="1009" xr:uid="{00000000-0005-0000-0000-0000DE050000}"/>
    <cellStyle name="Millares 41 4 2" xfId="2243" xr:uid="{00000000-0005-0000-0000-0000DF050000}"/>
    <cellStyle name="Millares 41 5" xfId="1454" xr:uid="{00000000-0005-0000-0000-0000E0050000}"/>
    <cellStyle name="Millares 41 5 2" xfId="2492" xr:uid="{00000000-0005-0000-0000-0000E1050000}"/>
    <cellStyle name="Millares 41 6" xfId="1995" xr:uid="{00000000-0005-0000-0000-0000E2050000}"/>
    <cellStyle name="Millares 41 7" xfId="2895" xr:uid="{00000000-0005-0000-0000-0000E3050000}"/>
    <cellStyle name="Millares 41 8" xfId="540" xr:uid="{00000000-0005-0000-0000-0000E4050000}"/>
    <cellStyle name="Millares 42" xfId="337" xr:uid="{00000000-0005-0000-0000-0000E5050000}"/>
    <cellStyle name="Millares 42 2" xfId="783" xr:uid="{00000000-0005-0000-0000-0000E6050000}"/>
    <cellStyle name="Millares 42 2 2" xfId="930" xr:uid="{00000000-0005-0000-0000-0000E7050000}"/>
    <cellStyle name="Millares 42 2 2 2" xfId="1188" xr:uid="{00000000-0005-0000-0000-0000E8050000}"/>
    <cellStyle name="Millares 42 2 2 2 2" xfId="2421" xr:uid="{00000000-0005-0000-0000-0000E9050000}"/>
    <cellStyle name="Millares 42 2 2 3" xfId="1845" xr:uid="{00000000-0005-0000-0000-0000EA050000}"/>
    <cellStyle name="Millares 42 2 2 3 2" xfId="2667" xr:uid="{00000000-0005-0000-0000-0000EB050000}"/>
    <cellStyle name="Millares 42 2 2 4" xfId="2165" xr:uid="{00000000-0005-0000-0000-0000EC050000}"/>
    <cellStyle name="Millares 42 2 3" xfId="1069" xr:uid="{00000000-0005-0000-0000-0000ED050000}"/>
    <cellStyle name="Millares 42 2 3 2" xfId="2303" xr:uid="{00000000-0005-0000-0000-0000EE050000}"/>
    <cellStyle name="Millares 42 2 4" xfId="1701" xr:uid="{00000000-0005-0000-0000-0000EF050000}"/>
    <cellStyle name="Millares 42 2 4 2" xfId="2550" xr:uid="{00000000-0005-0000-0000-0000F0050000}"/>
    <cellStyle name="Millares 42 2 5" xfId="2050" xr:uid="{00000000-0005-0000-0000-0000F1050000}"/>
    <cellStyle name="Millares 42 3" xfId="882" xr:uid="{00000000-0005-0000-0000-0000F2050000}"/>
    <cellStyle name="Millares 42 3 2" xfId="1142" xr:uid="{00000000-0005-0000-0000-0000F3050000}"/>
    <cellStyle name="Millares 42 3 2 2" xfId="2375" xr:uid="{00000000-0005-0000-0000-0000F4050000}"/>
    <cellStyle name="Millares 42 3 3" xfId="1798" xr:uid="{00000000-0005-0000-0000-0000F5050000}"/>
    <cellStyle name="Millares 42 3 3 2" xfId="2621" xr:uid="{00000000-0005-0000-0000-0000F6050000}"/>
    <cellStyle name="Millares 42 3 4" xfId="2119" xr:uid="{00000000-0005-0000-0000-0000F7050000}"/>
    <cellStyle name="Millares 42 4" xfId="1010" xr:uid="{00000000-0005-0000-0000-0000F8050000}"/>
    <cellStyle name="Millares 42 4 2" xfId="2244" xr:uid="{00000000-0005-0000-0000-0000F9050000}"/>
    <cellStyle name="Millares 42 5" xfId="1455" xr:uid="{00000000-0005-0000-0000-0000FA050000}"/>
    <cellStyle name="Millares 42 5 2" xfId="2493" xr:uid="{00000000-0005-0000-0000-0000FB050000}"/>
    <cellStyle name="Millares 42 6" xfId="1996" xr:uid="{00000000-0005-0000-0000-0000FC050000}"/>
    <cellStyle name="Millares 42 7" xfId="2896" xr:uid="{00000000-0005-0000-0000-0000FD050000}"/>
    <cellStyle name="Millares 42 8" xfId="541" xr:uid="{00000000-0005-0000-0000-0000FE050000}"/>
    <cellStyle name="Millares 43" xfId="338" xr:uid="{00000000-0005-0000-0000-0000FF050000}"/>
    <cellStyle name="Millares 43 2" xfId="784" xr:uid="{00000000-0005-0000-0000-000000060000}"/>
    <cellStyle name="Millares 43 2 2" xfId="931" xr:uid="{00000000-0005-0000-0000-000001060000}"/>
    <cellStyle name="Millares 43 2 2 2" xfId="1189" xr:uid="{00000000-0005-0000-0000-000002060000}"/>
    <cellStyle name="Millares 43 2 2 2 2" xfId="2422" xr:uid="{00000000-0005-0000-0000-000003060000}"/>
    <cellStyle name="Millares 43 2 2 3" xfId="1846" xr:uid="{00000000-0005-0000-0000-000004060000}"/>
    <cellStyle name="Millares 43 2 2 3 2" xfId="2668" xr:uid="{00000000-0005-0000-0000-000005060000}"/>
    <cellStyle name="Millares 43 2 2 4" xfId="2166" xr:uid="{00000000-0005-0000-0000-000006060000}"/>
    <cellStyle name="Millares 43 2 3" xfId="1070" xr:uid="{00000000-0005-0000-0000-000007060000}"/>
    <cellStyle name="Millares 43 2 3 2" xfId="2304" xr:uid="{00000000-0005-0000-0000-000008060000}"/>
    <cellStyle name="Millares 43 2 4" xfId="1702" xr:uid="{00000000-0005-0000-0000-000009060000}"/>
    <cellStyle name="Millares 43 2 4 2" xfId="2551" xr:uid="{00000000-0005-0000-0000-00000A060000}"/>
    <cellStyle name="Millares 43 2 5" xfId="2051" xr:uid="{00000000-0005-0000-0000-00000B060000}"/>
    <cellStyle name="Millares 43 3" xfId="883" xr:uid="{00000000-0005-0000-0000-00000C060000}"/>
    <cellStyle name="Millares 43 3 2" xfId="1143" xr:uid="{00000000-0005-0000-0000-00000D060000}"/>
    <cellStyle name="Millares 43 3 2 2" xfId="2376" xr:uid="{00000000-0005-0000-0000-00000E060000}"/>
    <cellStyle name="Millares 43 3 3" xfId="1799" xr:uid="{00000000-0005-0000-0000-00000F060000}"/>
    <cellStyle name="Millares 43 3 3 2" xfId="2622" xr:uid="{00000000-0005-0000-0000-000010060000}"/>
    <cellStyle name="Millares 43 3 4" xfId="2120" xr:uid="{00000000-0005-0000-0000-000011060000}"/>
    <cellStyle name="Millares 43 4" xfId="1011" xr:uid="{00000000-0005-0000-0000-000012060000}"/>
    <cellStyle name="Millares 43 4 2" xfId="2245" xr:uid="{00000000-0005-0000-0000-000013060000}"/>
    <cellStyle name="Millares 43 5" xfId="1456" xr:uid="{00000000-0005-0000-0000-000014060000}"/>
    <cellStyle name="Millares 43 5 2" xfId="2494" xr:uid="{00000000-0005-0000-0000-000015060000}"/>
    <cellStyle name="Millares 43 6" xfId="1997" xr:uid="{00000000-0005-0000-0000-000016060000}"/>
    <cellStyle name="Millares 43 7" xfId="2897" xr:uid="{00000000-0005-0000-0000-000017060000}"/>
    <cellStyle name="Millares 43 8" xfId="542" xr:uid="{00000000-0005-0000-0000-000018060000}"/>
    <cellStyle name="Millares 44" xfId="347" xr:uid="{00000000-0005-0000-0000-000019060000}"/>
    <cellStyle name="Millares 44 2" xfId="792" xr:uid="{00000000-0005-0000-0000-00001A060000}"/>
    <cellStyle name="Millares 44 2 2" xfId="938" xr:uid="{00000000-0005-0000-0000-00001B060000}"/>
    <cellStyle name="Millares 44 2 2 2" xfId="1196" xr:uid="{00000000-0005-0000-0000-00001C060000}"/>
    <cellStyle name="Millares 44 2 2 2 2" xfId="2429" xr:uid="{00000000-0005-0000-0000-00001D060000}"/>
    <cellStyle name="Millares 44 2 2 3" xfId="1853" xr:uid="{00000000-0005-0000-0000-00001E060000}"/>
    <cellStyle name="Millares 44 2 2 3 2" xfId="2675" xr:uid="{00000000-0005-0000-0000-00001F060000}"/>
    <cellStyle name="Millares 44 2 2 4" xfId="2173" xr:uid="{00000000-0005-0000-0000-000020060000}"/>
    <cellStyle name="Millares 44 2 3" xfId="1078" xr:uid="{00000000-0005-0000-0000-000021060000}"/>
    <cellStyle name="Millares 44 2 3 2" xfId="2312" xr:uid="{00000000-0005-0000-0000-000022060000}"/>
    <cellStyle name="Millares 44 2 4" xfId="1710" xr:uid="{00000000-0005-0000-0000-000023060000}"/>
    <cellStyle name="Millares 44 2 4 2" xfId="2559" xr:uid="{00000000-0005-0000-0000-000024060000}"/>
    <cellStyle name="Millares 44 2 5" xfId="2059" xr:uid="{00000000-0005-0000-0000-000025060000}"/>
    <cellStyle name="Millares 44 3" xfId="892" xr:uid="{00000000-0005-0000-0000-000026060000}"/>
    <cellStyle name="Millares 44 3 2" xfId="1152" xr:uid="{00000000-0005-0000-0000-000027060000}"/>
    <cellStyle name="Millares 44 3 2 2" xfId="2385" xr:uid="{00000000-0005-0000-0000-000028060000}"/>
    <cellStyle name="Millares 44 3 3" xfId="1808" xr:uid="{00000000-0005-0000-0000-000029060000}"/>
    <cellStyle name="Millares 44 3 3 2" xfId="2631" xr:uid="{00000000-0005-0000-0000-00002A060000}"/>
    <cellStyle name="Millares 44 3 4" xfId="2129" xr:uid="{00000000-0005-0000-0000-00002B060000}"/>
    <cellStyle name="Millares 44 4" xfId="1020" xr:uid="{00000000-0005-0000-0000-00002C060000}"/>
    <cellStyle name="Millares 44 4 2" xfId="2254" xr:uid="{00000000-0005-0000-0000-00002D060000}"/>
    <cellStyle name="Millares 44 5" xfId="1465" xr:uid="{00000000-0005-0000-0000-00002E060000}"/>
    <cellStyle name="Millares 44 5 2" xfId="2503" xr:uid="{00000000-0005-0000-0000-00002F060000}"/>
    <cellStyle name="Millares 44 6" xfId="2005" xr:uid="{00000000-0005-0000-0000-000030060000}"/>
    <cellStyle name="Millares 44 7" xfId="2906" xr:uid="{00000000-0005-0000-0000-000031060000}"/>
    <cellStyle name="Millares 44 8" xfId="551" xr:uid="{00000000-0005-0000-0000-000032060000}"/>
    <cellStyle name="Millares 45" xfId="364" xr:uid="{00000000-0005-0000-0000-000033060000}"/>
    <cellStyle name="Millares 45 2" xfId="811" xr:uid="{00000000-0005-0000-0000-000034060000}"/>
    <cellStyle name="Millares 45 2 2" xfId="1727" xr:uid="{00000000-0005-0000-0000-000035060000}"/>
    <cellStyle name="Millares 45 3" xfId="1218" xr:uid="{00000000-0005-0000-0000-000036060000}"/>
    <cellStyle name="Millares 45 4" xfId="451" xr:uid="{00000000-0005-0000-0000-000037060000}"/>
    <cellStyle name="Millares 46" xfId="362" xr:uid="{00000000-0005-0000-0000-000038060000}"/>
    <cellStyle name="Millares 46 2" xfId="846" xr:uid="{00000000-0005-0000-0000-000039060000}"/>
    <cellStyle name="Millares 46 2 2" xfId="1762" xr:uid="{00000000-0005-0000-0000-00003A060000}"/>
    <cellStyle name="Millares 46 3" xfId="1300" xr:uid="{00000000-0005-0000-0000-00003B060000}"/>
    <cellStyle name="Millares 46 4" xfId="2913" xr:uid="{00000000-0005-0000-0000-00003C060000}"/>
    <cellStyle name="Millares 46 5" xfId="492" xr:uid="{00000000-0005-0000-0000-00003D060000}"/>
    <cellStyle name="Millares 47" xfId="57" xr:uid="{00000000-0005-0000-0000-00003E060000}"/>
    <cellStyle name="Millares 47 2" xfId="1476" xr:uid="{00000000-0005-0000-0000-00003F060000}"/>
    <cellStyle name="Millares 48" xfId="164" xr:uid="{00000000-0005-0000-0000-000040060000}"/>
    <cellStyle name="Millares 48 2" xfId="1552" xr:uid="{00000000-0005-0000-0000-000041060000}"/>
    <cellStyle name="Millares 49" xfId="379" xr:uid="{00000000-0005-0000-0000-000042060000}"/>
    <cellStyle name="Millares 49 2" xfId="1088" xr:uid="{00000000-0005-0000-0000-000043060000}"/>
    <cellStyle name="Millares 49 2 2" xfId="2321" xr:uid="{00000000-0005-0000-0000-000044060000}"/>
    <cellStyle name="Millares 49 3" xfId="1721" xr:uid="{00000000-0005-0000-0000-000045060000}"/>
    <cellStyle name="Millares 49 3 2" xfId="2567" xr:uid="{00000000-0005-0000-0000-000046060000}"/>
    <cellStyle name="Millares 49 4" xfId="2065" xr:uid="{00000000-0005-0000-0000-000047060000}"/>
    <cellStyle name="Millares 49 5" xfId="805" xr:uid="{00000000-0005-0000-0000-000048060000}"/>
    <cellStyle name="Millares 5" xfId="81" xr:uid="{00000000-0005-0000-0000-000049060000}"/>
    <cellStyle name="Millares 5 10" xfId="433" xr:uid="{00000000-0005-0000-0000-00004A060000}"/>
    <cellStyle name="Millares 5 2" xfId="576" xr:uid="{00000000-0005-0000-0000-00004B060000}"/>
    <cellStyle name="Millares 5 2 2" xfId="911" xr:uid="{00000000-0005-0000-0000-00004C060000}"/>
    <cellStyle name="Millares 5 2 2 2" xfId="1169" xr:uid="{00000000-0005-0000-0000-00004D060000}"/>
    <cellStyle name="Millares 5 2 2 2 2" xfId="2402" xr:uid="{00000000-0005-0000-0000-00004E060000}"/>
    <cellStyle name="Millares 5 2 2 3" xfId="1826" xr:uid="{00000000-0005-0000-0000-00004F060000}"/>
    <cellStyle name="Millares 5 2 2 3 2" xfId="2648" xr:uid="{00000000-0005-0000-0000-000050060000}"/>
    <cellStyle name="Millares 5 2 2 4" xfId="2146" xr:uid="{00000000-0005-0000-0000-000051060000}"/>
    <cellStyle name="Millares 5 2 3" xfId="1035" xr:uid="{00000000-0005-0000-0000-000052060000}"/>
    <cellStyle name="Millares 5 2 3 2" xfId="2269" xr:uid="{00000000-0005-0000-0000-000053060000}"/>
    <cellStyle name="Millares 5 2 4" xfId="1491" xr:uid="{00000000-0005-0000-0000-000054060000}"/>
    <cellStyle name="Millares 5 2 4 2" xfId="2520" xr:uid="{00000000-0005-0000-0000-000055060000}"/>
    <cellStyle name="Millares 5 2 5" xfId="2020" xr:uid="{00000000-0005-0000-0000-000056060000}"/>
    <cellStyle name="Millares 5 3" xfId="823" xr:uid="{00000000-0005-0000-0000-000057060000}"/>
    <cellStyle name="Millares 5 3 2" xfId="1099" xr:uid="{00000000-0005-0000-0000-000058060000}"/>
    <cellStyle name="Millares 5 3 2 2" xfId="2332" xr:uid="{00000000-0005-0000-0000-000059060000}"/>
    <cellStyle name="Millares 5 3 3" xfId="1739" xr:uid="{00000000-0005-0000-0000-00005A060000}"/>
    <cellStyle name="Millares 5 3 3 2" xfId="2578" xr:uid="{00000000-0005-0000-0000-00005B060000}"/>
    <cellStyle name="Millares 5 3 4" xfId="2076" xr:uid="{00000000-0005-0000-0000-00005C060000}"/>
    <cellStyle name="Millares 5 4" xfId="965" xr:uid="{00000000-0005-0000-0000-00005D060000}"/>
    <cellStyle name="Millares 5 4 2" xfId="2199" xr:uid="{00000000-0005-0000-0000-00005E060000}"/>
    <cellStyle name="Millares 5 5" xfId="1234" xr:uid="{00000000-0005-0000-0000-00005F060000}"/>
    <cellStyle name="Millares 5 5 2" xfId="2449" xr:uid="{00000000-0005-0000-0000-000060060000}"/>
    <cellStyle name="Millares 5 6" xfId="1908" xr:uid="{00000000-0005-0000-0000-000061060000}"/>
    <cellStyle name="Millares 5 6 2" xfId="2724" xr:uid="{00000000-0005-0000-0000-000062060000}"/>
    <cellStyle name="Millares 5 7" xfId="1928" xr:uid="{00000000-0005-0000-0000-000063060000}"/>
    <cellStyle name="Millares 5 8" xfId="464" xr:uid="{00000000-0005-0000-0000-000064060000}"/>
    <cellStyle name="Millares 5 9" xfId="2744" xr:uid="{00000000-0005-0000-0000-000065060000}"/>
    <cellStyle name="Millares 50" xfId="378" xr:uid="{00000000-0005-0000-0000-000066060000}"/>
    <cellStyle name="Millares 50 2" xfId="1553" xr:uid="{00000000-0005-0000-0000-000067060000}"/>
    <cellStyle name="Millares 51" xfId="406" xr:uid="{00000000-0005-0000-0000-000068060000}"/>
    <cellStyle name="Millares 51 2" xfId="1212" xr:uid="{00000000-0005-0000-0000-000069060000}"/>
    <cellStyle name="Millares 51 2 2" xfId="2438" xr:uid="{00000000-0005-0000-0000-00006A060000}"/>
    <cellStyle name="Millares 51 3" xfId="1950" xr:uid="{00000000-0005-0000-0000-00006B060000}"/>
    <cellStyle name="Millares 51 4" xfId="446" xr:uid="{00000000-0005-0000-0000-00006C060000}"/>
    <cellStyle name="Millares 52" xfId="411" xr:uid="{00000000-0005-0000-0000-00006D060000}"/>
    <cellStyle name="Millares 52 2" xfId="1266" xr:uid="{00000000-0005-0000-0000-00006E060000}"/>
    <cellStyle name="Millares 52 2 2" xfId="2454" xr:uid="{00000000-0005-0000-0000-00006F060000}"/>
    <cellStyle name="Millares 52 3" xfId="1958" xr:uid="{00000000-0005-0000-0000-000070060000}"/>
    <cellStyle name="Millares 52 4" xfId="473" xr:uid="{00000000-0005-0000-0000-000071060000}"/>
    <cellStyle name="Millares 53" xfId="384" xr:uid="{00000000-0005-0000-0000-000072060000}"/>
    <cellStyle name="Millares 53 2" xfId="1855" xr:uid="{00000000-0005-0000-0000-000073060000}"/>
    <cellStyle name="Millares 53 2 2" xfId="2677" xr:uid="{00000000-0005-0000-0000-000074060000}"/>
    <cellStyle name="Millares 53 3" xfId="2175" xr:uid="{00000000-0005-0000-0000-000075060000}"/>
    <cellStyle name="Millares 53 4" xfId="940" xr:uid="{00000000-0005-0000-0000-000076060000}"/>
    <cellStyle name="Millares 54" xfId="400" xr:uid="{00000000-0005-0000-0000-000077060000}"/>
    <cellStyle name="Millares 54 2" xfId="1857" xr:uid="{00000000-0005-0000-0000-000078060000}"/>
    <cellStyle name="Millares 54 2 2" xfId="2679" xr:uid="{00000000-0005-0000-0000-000079060000}"/>
    <cellStyle name="Millares 54 3" xfId="2177" xr:uid="{00000000-0005-0000-0000-00007A060000}"/>
    <cellStyle name="Millares 54 4" xfId="942" xr:uid="{00000000-0005-0000-0000-00007B060000}"/>
    <cellStyle name="Millares 55" xfId="166" xr:uid="{00000000-0005-0000-0000-00007C060000}"/>
    <cellStyle name="Millares 55 2" xfId="1866" xr:uid="{00000000-0005-0000-0000-00007D060000}"/>
    <cellStyle name="Millares 55 2 2" xfId="2688" xr:uid="{00000000-0005-0000-0000-00007E060000}"/>
    <cellStyle name="Millares 55 3" xfId="2186" xr:uid="{00000000-0005-0000-0000-00007F060000}"/>
    <cellStyle name="Millares 55 4" xfId="951" xr:uid="{00000000-0005-0000-0000-000080060000}"/>
    <cellStyle name="Millares 56" xfId="375" xr:uid="{00000000-0005-0000-0000-000081060000}"/>
    <cellStyle name="Millares 56 2" xfId="1864" xr:uid="{00000000-0005-0000-0000-000082060000}"/>
    <cellStyle name="Millares 56 2 2" xfId="2686" xr:uid="{00000000-0005-0000-0000-000083060000}"/>
    <cellStyle name="Millares 56 3" xfId="2184" xr:uid="{00000000-0005-0000-0000-000084060000}"/>
    <cellStyle name="Millares 56 4" xfId="949" xr:uid="{00000000-0005-0000-0000-000085060000}"/>
    <cellStyle name="Millares 57" xfId="404" xr:uid="{00000000-0005-0000-0000-000086060000}"/>
    <cellStyle name="Millares 57 2" xfId="1867" xr:uid="{00000000-0005-0000-0000-000087060000}"/>
    <cellStyle name="Millares 57 2 2" xfId="2689" xr:uid="{00000000-0005-0000-0000-000088060000}"/>
    <cellStyle name="Millares 57 3" xfId="2187" xr:uid="{00000000-0005-0000-0000-000089060000}"/>
    <cellStyle name="Millares 57 4" xfId="952" xr:uid="{00000000-0005-0000-0000-00008A060000}"/>
    <cellStyle name="Millares 58" xfId="388" xr:uid="{00000000-0005-0000-0000-00008B060000}"/>
    <cellStyle name="Millares 58 2" xfId="1863" xr:uid="{00000000-0005-0000-0000-00008C060000}"/>
    <cellStyle name="Millares 58 2 2" xfId="2685" xr:uid="{00000000-0005-0000-0000-00008D060000}"/>
    <cellStyle name="Millares 58 3" xfId="2183" xr:uid="{00000000-0005-0000-0000-00008E060000}"/>
    <cellStyle name="Millares 58 4" xfId="948" xr:uid="{00000000-0005-0000-0000-00008F060000}"/>
    <cellStyle name="Millares 59" xfId="398" xr:uid="{00000000-0005-0000-0000-000090060000}"/>
    <cellStyle name="Millares 59 2" xfId="2188" xr:uid="{00000000-0005-0000-0000-000091060000}"/>
    <cellStyle name="Millares 59 3" xfId="954" xr:uid="{00000000-0005-0000-0000-000092060000}"/>
    <cellStyle name="Millares 6" xfId="82" xr:uid="{00000000-0005-0000-0000-000093060000}"/>
    <cellStyle name="Millares 6 10" xfId="431" xr:uid="{00000000-0005-0000-0000-000094060000}"/>
    <cellStyle name="Millares 6 2" xfId="577" xr:uid="{00000000-0005-0000-0000-000095060000}"/>
    <cellStyle name="Millares 6 2 2" xfId="912" xr:uid="{00000000-0005-0000-0000-000096060000}"/>
    <cellStyle name="Millares 6 2 2 2" xfId="1170" xr:uid="{00000000-0005-0000-0000-000097060000}"/>
    <cellStyle name="Millares 6 2 2 2 2" xfId="2403" xr:uid="{00000000-0005-0000-0000-000098060000}"/>
    <cellStyle name="Millares 6 2 2 3" xfId="1827" xr:uid="{00000000-0005-0000-0000-000099060000}"/>
    <cellStyle name="Millares 6 2 2 3 2" xfId="2649" xr:uid="{00000000-0005-0000-0000-00009A060000}"/>
    <cellStyle name="Millares 6 2 2 4" xfId="2147" xr:uid="{00000000-0005-0000-0000-00009B060000}"/>
    <cellStyle name="Millares 6 2 3" xfId="1036" xr:uid="{00000000-0005-0000-0000-00009C060000}"/>
    <cellStyle name="Millares 6 2 3 2" xfId="2270" xr:uid="{00000000-0005-0000-0000-00009D060000}"/>
    <cellStyle name="Millares 6 2 4" xfId="1492" xr:uid="{00000000-0005-0000-0000-00009E060000}"/>
    <cellStyle name="Millares 6 2 4 2" xfId="2521" xr:uid="{00000000-0005-0000-0000-00009F060000}"/>
    <cellStyle name="Millares 6 2 5" xfId="2021" xr:uid="{00000000-0005-0000-0000-0000A0060000}"/>
    <cellStyle name="Millares 6 3" xfId="824" xr:uid="{00000000-0005-0000-0000-0000A1060000}"/>
    <cellStyle name="Millares 6 3 2" xfId="1100" xr:uid="{00000000-0005-0000-0000-0000A2060000}"/>
    <cellStyle name="Millares 6 3 2 2" xfId="2333" xr:uid="{00000000-0005-0000-0000-0000A3060000}"/>
    <cellStyle name="Millares 6 3 3" xfId="1740" xr:uid="{00000000-0005-0000-0000-0000A4060000}"/>
    <cellStyle name="Millares 6 3 3 2" xfId="2579" xr:uid="{00000000-0005-0000-0000-0000A5060000}"/>
    <cellStyle name="Millares 6 3 4" xfId="2077" xr:uid="{00000000-0005-0000-0000-0000A6060000}"/>
    <cellStyle name="Millares 6 4" xfId="966" xr:uid="{00000000-0005-0000-0000-0000A7060000}"/>
    <cellStyle name="Millares 6 4 2" xfId="2200" xr:uid="{00000000-0005-0000-0000-0000A8060000}"/>
    <cellStyle name="Millares 6 5" xfId="1235" xr:uid="{00000000-0005-0000-0000-0000A9060000}"/>
    <cellStyle name="Millares 6 5 2" xfId="2450" xr:uid="{00000000-0005-0000-0000-0000AA060000}"/>
    <cellStyle name="Millares 6 6" xfId="1906" xr:uid="{00000000-0005-0000-0000-0000AB060000}"/>
    <cellStyle name="Millares 6 6 2" xfId="2722" xr:uid="{00000000-0005-0000-0000-0000AC060000}"/>
    <cellStyle name="Millares 6 7" xfId="1926" xr:uid="{00000000-0005-0000-0000-0000AD060000}"/>
    <cellStyle name="Millares 6 8" xfId="465" xr:uid="{00000000-0005-0000-0000-0000AE060000}"/>
    <cellStyle name="Millares 6 9" xfId="2745" xr:uid="{00000000-0005-0000-0000-0000AF060000}"/>
    <cellStyle name="Millares 60" xfId="414" xr:uid="{00000000-0005-0000-0000-0000B0060000}"/>
    <cellStyle name="Millares 60 2" xfId="2432" xr:uid="{00000000-0005-0000-0000-0000B1060000}"/>
    <cellStyle name="Millares 60 3" xfId="1200" xr:uid="{00000000-0005-0000-0000-0000B2060000}"/>
    <cellStyle name="Millares 61" xfId="387" xr:uid="{00000000-0005-0000-0000-0000B3060000}"/>
    <cellStyle name="Millares 61 2" xfId="2221" xr:uid="{00000000-0005-0000-0000-0000B4060000}"/>
    <cellStyle name="Millares 61 3" xfId="987" xr:uid="{00000000-0005-0000-0000-0000B5060000}"/>
    <cellStyle name="Millares 62" xfId="389" xr:uid="{00000000-0005-0000-0000-0000B6060000}"/>
    <cellStyle name="Millares 62 2" xfId="2300" xr:uid="{00000000-0005-0000-0000-0000B7060000}"/>
    <cellStyle name="Millares 62 3" xfId="1066" xr:uid="{00000000-0005-0000-0000-0000B8060000}"/>
    <cellStyle name="Millares 63" xfId="169" xr:uid="{00000000-0005-0000-0000-0000B9060000}"/>
    <cellStyle name="Millares 63 2" xfId="2431" xr:uid="{00000000-0005-0000-0000-0000BA060000}"/>
    <cellStyle name="Millares 63 3" xfId="1198" xr:uid="{00000000-0005-0000-0000-0000BB060000}"/>
    <cellStyle name="Millares 64" xfId="394" xr:uid="{00000000-0005-0000-0000-0000BC060000}"/>
    <cellStyle name="Millares 64 2" xfId="2690" xr:uid="{00000000-0005-0000-0000-0000BD060000}"/>
    <cellStyle name="Millares 64 3" xfId="1869" xr:uid="{00000000-0005-0000-0000-0000BE060000}"/>
    <cellStyle name="Millares 65" xfId="412" xr:uid="{00000000-0005-0000-0000-0000BF060000}"/>
    <cellStyle name="Millares 65 2" xfId="2696" xr:uid="{00000000-0005-0000-0000-0000C0060000}"/>
    <cellStyle name="Millares 65 3" xfId="1875" xr:uid="{00000000-0005-0000-0000-0000C1060000}"/>
    <cellStyle name="Millares 66" xfId="385" xr:uid="{00000000-0005-0000-0000-0000C2060000}"/>
    <cellStyle name="Millares 66 2" xfId="2694" xr:uid="{00000000-0005-0000-0000-0000C3060000}"/>
    <cellStyle name="Millares 66 3" xfId="1873" xr:uid="{00000000-0005-0000-0000-0000C4060000}"/>
    <cellStyle name="Millares 67" xfId="399" xr:uid="{00000000-0005-0000-0000-0000C5060000}"/>
    <cellStyle name="Millares 67 2" xfId="2287" xr:uid="{00000000-0005-0000-0000-0000C6060000}"/>
    <cellStyle name="Millares 67 3" xfId="1053" xr:uid="{00000000-0005-0000-0000-0000C7060000}"/>
    <cellStyle name="Millares 68" xfId="410" xr:uid="{00000000-0005-0000-0000-0000C8060000}"/>
    <cellStyle name="Millares 68 2" xfId="2319" xr:uid="{00000000-0005-0000-0000-0000C9060000}"/>
    <cellStyle name="Millares 68 3" xfId="1085" xr:uid="{00000000-0005-0000-0000-0000CA060000}"/>
    <cellStyle name="Millares 69" xfId="386" xr:uid="{00000000-0005-0000-0000-0000CB060000}"/>
    <cellStyle name="Millares 69 2" xfId="2698" xr:uid="{00000000-0005-0000-0000-0000CC060000}"/>
    <cellStyle name="Millares 69 3" xfId="1877" xr:uid="{00000000-0005-0000-0000-0000CD060000}"/>
    <cellStyle name="Millares 7" xfId="83" xr:uid="{00000000-0005-0000-0000-0000CE060000}"/>
    <cellStyle name="Millares 7 10" xfId="434" xr:uid="{00000000-0005-0000-0000-0000CF060000}"/>
    <cellStyle name="Millares 7 2" xfId="578" xr:uid="{00000000-0005-0000-0000-0000D0060000}"/>
    <cellStyle name="Millares 7 2 2" xfId="913" xr:uid="{00000000-0005-0000-0000-0000D1060000}"/>
    <cellStyle name="Millares 7 2 2 2" xfId="1171" xr:uid="{00000000-0005-0000-0000-0000D2060000}"/>
    <cellStyle name="Millares 7 2 2 2 2" xfId="2404" xr:uid="{00000000-0005-0000-0000-0000D3060000}"/>
    <cellStyle name="Millares 7 2 2 3" xfId="1828" xr:uid="{00000000-0005-0000-0000-0000D4060000}"/>
    <cellStyle name="Millares 7 2 2 3 2" xfId="2650" xr:uid="{00000000-0005-0000-0000-0000D5060000}"/>
    <cellStyle name="Millares 7 2 2 4" xfId="2148" xr:uid="{00000000-0005-0000-0000-0000D6060000}"/>
    <cellStyle name="Millares 7 2 3" xfId="1037" xr:uid="{00000000-0005-0000-0000-0000D7060000}"/>
    <cellStyle name="Millares 7 2 3 2" xfId="2271" xr:uid="{00000000-0005-0000-0000-0000D8060000}"/>
    <cellStyle name="Millares 7 2 4" xfId="1493" xr:uid="{00000000-0005-0000-0000-0000D9060000}"/>
    <cellStyle name="Millares 7 2 4 2" xfId="2522" xr:uid="{00000000-0005-0000-0000-0000DA060000}"/>
    <cellStyle name="Millares 7 2 5" xfId="2022" xr:uid="{00000000-0005-0000-0000-0000DB060000}"/>
    <cellStyle name="Millares 7 3" xfId="825" xr:uid="{00000000-0005-0000-0000-0000DC060000}"/>
    <cellStyle name="Millares 7 3 2" xfId="1101" xr:uid="{00000000-0005-0000-0000-0000DD060000}"/>
    <cellStyle name="Millares 7 3 2 2" xfId="2334" xr:uid="{00000000-0005-0000-0000-0000DE060000}"/>
    <cellStyle name="Millares 7 3 3" xfId="1741" xr:uid="{00000000-0005-0000-0000-0000DF060000}"/>
    <cellStyle name="Millares 7 3 3 2" xfId="2580" xr:uid="{00000000-0005-0000-0000-0000E0060000}"/>
    <cellStyle name="Millares 7 3 4" xfId="2078" xr:uid="{00000000-0005-0000-0000-0000E1060000}"/>
    <cellStyle name="Millares 7 4" xfId="967" xr:uid="{00000000-0005-0000-0000-0000E2060000}"/>
    <cellStyle name="Millares 7 4 2" xfId="2201" xr:uid="{00000000-0005-0000-0000-0000E3060000}"/>
    <cellStyle name="Millares 7 5" xfId="1236" xr:uid="{00000000-0005-0000-0000-0000E4060000}"/>
    <cellStyle name="Millares 7 5 2" xfId="2451" xr:uid="{00000000-0005-0000-0000-0000E5060000}"/>
    <cellStyle name="Millares 7 6" xfId="1909" xr:uid="{00000000-0005-0000-0000-0000E6060000}"/>
    <cellStyle name="Millares 7 6 2" xfId="2725" xr:uid="{00000000-0005-0000-0000-0000E7060000}"/>
    <cellStyle name="Millares 7 7" xfId="1929" xr:uid="{00000000-0005-0000-0000-0000E8060000}"/>
    <cellStyle name="Millares 7 8" xfId="466" xr:uid="{00000000-0005-0000-0000-0000E9060000}"/>
    <cellStyle name="Millares 7 9" xfId="2746" xr:uid="{00000000-0005-0000-0000-0000EA060000}"/>
    <cellStyle name="Millares 70" xfId="405" xr:uid="{00000000-0005-0000-0000-0000EB060000}"/>
    <cellStyle name="Millares 70 2" xfId="2691" xr:uid="{00000000-0005-0000-0000-0000EC060000}"/>
    <cellStyle name="Millares 70 3" xfId="1870" xr:uid="{00000000-0005-0000-0000-0000ED060000}"/>
    <cellStyle name="Millares 71" xfId="55" xr:uid="{00000000-0005-0000-0000-0000EE060000}"/>
    <cellStyle name="Millares 71 2" xfId="2204" xr:uid="{00000000-0005-0000-0000-0000EF060000}"/>
    <cellStyle name="Millares 71 3" xfId="970" xr:uid="{00000000-0005-0000-0000-0000F0060000}"/>
    <cellStyle name="Millares 72" xfId="381" xr:uid="{00000000-0005-0000-0000-0000F1060000}"/>
    <cellStyle name="Millares 72 2" xfId="2693" xr:uid="{00000000-0005-0000-0000-0000F2060000}"/>
    <cellStyle name="Millares 72 3" xfId="1872" xr:uid="{00000000-0005-0000-0000-0000F3060000}"/>
    <cellStyle name="Millares 73" xfId="373" xr:uid="{00000000-0005-0000-0000-0000F4060000}"/>
    <cellStyle name="Millares 73 2" xfId="2286" xr:uid="{00000000-0005-0000-0000-0000F5060000}"/>
    <cellStyle name="Millares 73 3" xfId="1052" xr:uid="{00000000-0005-0000-0000-0000F6060000}"/>
    <cellStyle name="Millares 74" xfId="376" xr:uid="{00000000-0005-0000-0000-0000F7060000}"/>
    <cellStyle name="Millares 74 2" xfId="2692" xr:uid="{00000000-0005-0000-0000-0000F8060000}"/>
    <cellStyle name="Millares 74 3" xfId="1871" xr:uid="{00000000-0005-0000-0000-0000F9060000}"/>
    <cellStyle name="Millares 75" xfId="402" xr:uid="{00000000-0005-0000-0000-0000FA060000}"/>
    <cellStyle name="Millares 75 2" xfId="2697" xr:uid="{00000000-0005-0000-0000-0000FB060000}"/>
    <cellStyle name="Millares 75 3" xfId="1876" xr:uid="{00000000-0005-0000-0000-0000FC060000}"/>
    <cellStyle name="Millares 76" xfId="393" xr:uid="{00000000-0005-0000-0000-0000FD060000}"/>
    <cellStyle name="Millares 76 2" xfId="2285" xr:uid="{00000000-0005-0000-0000-0000FE060000}"/>
    <cellStyle name="Millares 76 3" xfId="1051" xr:uid="{00000000-0005-0000-0000-0000FF060000}"/>
    <cellStyle name="Millares 77" xfId="409" xr:uid="{00000000-0005-0000-0000-000000070000}"/>
    <cellStyle name="Millares 77 2" xfId="2695" xr:uid="{00000000-0005-0000-0000-000001070000}"/>
    <cellStyle name="Millares 77 3" xfId="1874" xr:uid="{00000000-0005-0000-0000-000002070000}"/>
    <cellStyle name="Millares 78" xfId="380" xr:uid="{00000000-0005-0000-0000-000003070000}"/>
    <cellStyle name="Millares 78 2" xfId="2703" xr:uid="{00000000-0005-0000-0000-000004070000}"/>
    <cellStyle name="Millares 78 3" xfId="1884" xr:uid="{00000000-0005-0000-0000-000005070000}"/>
    <cellStyle name="Millares 79" xfId="395" xr:uid="{00000000-0005-0000-0000-000006070000}"/>
    <cellStyle name="Millares 79 2" xfId="2700" xr:uid="{00000000-0005-0000-0000-000007070000}"/>
    <cellStyle name="Millares 79 3" xfId="1881" xr:uid="{00000000-0005-0000-0000-000008070000}"/>
    <cellStyle name="Millares 8" xfId="84" xr:uid="{00000000-0005-0000-0000-000009070000}"/>
    <cellStyle name="Millares 8 10" xfId="435" xr:uid="{00000000-0005-0000-0000-00000A070000}"/>
    <cellStyle name="Millares 8 2" xfId="579" xr:uid="{00000000-0005-0000-0000-00000B070000}"/>
    <cellStyle name="Millares 8 2 2" xfId="914" xr:uid="{00000000-0005-0000-0000-00000C070000}"/>
    <cellStyle name="Millares 8 2 2 2" xfId="1172" xr:uid="{00000000-0005-0000-0000-00000D070000}"/>
    <cellStyle name="Millares 8 2 2 2 2" xfId="2405" xr:uid="{00000000-0005-0000-0000-00000E070000}"/>
    <cellStyle name="Millares 8 2 2 3" xfId="1829" xr:uid="{00000000-0005-0000-0000-00000F070000}"/>
    <cellStyle name="Millares 8 2 2 3 2" xfId="2651" xr:uid="{00000000-0005-0000-0000-000010070000}"/>
    <cellStyle name="Millares 8 2 2 4" xfId="2149" xr:uid="{00000000-0005-0000-0000-000011070000}"/>
    <cellStyle name="Millares 8 2 3" xfId="1038" xr:uid="{00000000-0005-0000-0000-000012070000}"/>
    <cellStyle name="Millares 8 2 3 2" xfId="2272" xr:uid="{00000000-0005-0000-0000-000013070000}"/>
    <cellStyle name="Millares 8 2 4" xfId="1494" xr:uid="{00000000-0005-0000-0000-000014070000}"/>
    <cellStyle name="Millares 8 2 4 2" xfId="2523" xr:uid="{00000000-0005-0000-0000-000015070000}"/>
    <cellStyle name="Millares 8 2 5" xfId="2023" xr:uid="{00000000-0005-0000-0000-000016070000}"/>
    <cellStyle name="Millares 8 3" xfId="826" xr:uid="{00000000-0005-0000-0000-000017070000}"/>
    <cellStyle name="Millares 8 3 2" xfId="1102" xr:uid="{00000000-0005-0000-0000-000018070000}"/>
    <cellStyle name="Millares 8 3 2 2" xfId="2335" xr:uid="{00000000-0005-0000-0000-000019070000}"/>
    <cellStyle name="Millares 8 3 3" xfId="1742" xr:uid="{00000000-0005-0000-0000-00001A070000}"/>
    <cellStyle name="Millares 8 3 3 2" xfId="2581" xr:uid="{00000000-0005-0000-0000-00001B070000}"/>
    <cellStyle name="Millares 8 3 4" xfId="2079" xr:uid="{00000000-0005-0000-0000-00001C070000}"/>
    <cellStyle name="Millares 8 4" xfId="968" xr:uid="{00000000-0005-0000-0000-00001D070000}"/>
    <cellStyle name="Millares 8 4 2" xfId="2202" xr:uid="{00000000-0005-0000-0000-00001E070000}"/>
    <cellStyle name="Millares 8 5" xfId="1237" xr:uid="{00000000-0005-0000-0000-00001F070000}"/>
    <cellStyle name="Millares 8 5 2" xfId="2452" xr:uid="{00000000-0005-0000-0000-000020070000}"/>
    <cellStyle name="Millares 8 6" xfId="1910" xr:uid="{00000000-0005-0000-0000-000021070000}"/>
    <cellStyle name="Millares 8 6 2" xfId="2726" xr:uid="{00000000-0005-0000-0000-000022070000}"/>
    <cellStyle name="Millares 8 7" xfId="1930" xr:uid="{00000000-0005-0000-0000-000023070000}"/>
    <cellStyle name="Millares 8 8" xfId="467" xr:uid="{00000000-0005-0000-0000-000024070000}"/>
    <cellStyle name="Millares 8 9" xfId="2747" xr:uid="{00000000-0005-0000-0000-000025070000}"/>
    <cellStyle name="Millares 80" xfId="407" xr:uid="{00000000-0005-0000-0000-000026070000}"/>
    <cellStyle name="Millares 80 2" xfId="2702" xr:uid="{00000000-0005-0000-0000-000027070000}"/>
    <cellStyle name="Millares 80 3" xfId="1883" xr:uid="{00000000-0005-0000-0000-000028070000}"/>
    <cellStyle name="Millares 81" xfId="167" xr:uid="{00000000-0005-0000-0000-000029070000}"/>
    <cellStyle name="Millares 81 2" xfId="2707" xr:uid="{00000000-0005-0000-0000-00002A070000}"/>
    <cellStyle name="Millares 81 3" xfId="1889" xr:uid="{00000000-0005-0000-0000-00002B070000}"/>
    <cellStyle name="Millares 82" xfId="382" xr:uid="{00000000-0005-0000-0000-00002C070000}"/>
    <cellStyle name="Millares 82 2" xfId="2710" xr:uid="{00000000-0005-0000-0000-00002D070000}"/>
    <cellStyle name="Millares 82 3" xfId="1893" xr:uid="{00000000-0005-0000-0000-00002E070000}"/>
    <cellStyle name="Millares 83" xfId="372" xr:uid="{00000000-0005-0000-0000-00002F070000}"/>
    <cellStyle name="Millares 83 2" xfId="2711" xr:uid="{00000000-0005-0000-0000-000030070000}"/>
    <cellStyle name="Millares 83 3" xfId="1894" xr:uid="{00000000-0005-0000-0000-000031070000}"/>
    <cellStyle name="Millares 84" xfId="377" xr:uid="{00000000-0005-0000-0000-000032070000}"/>
    <cellStyle name="Millares 84 2" xfId="2706" xr:uid="{00000000-0005-0000-0000-000033070000}"/>
    <cellStyle name="Millares 84 3" xfId="1887" xr:uid="{00000000-0005-0000-0000-000034070000}"/>
    <cellStyle name="Millares 85" xfId="401" xr:uid="{00000000-0005-0000-0000-000035070000}"/>
    <cellStyle name="Millares 85 2" xfId="2714" xr:uid="{00000000-0005-0000-0000-000036070000}"/>
    <cellStyle name="Millares 85 3" xfId="1897" xr:uid="{00000000-0005-0000-0000-000037070000}"/>
    <cellStyle name="Millares 86" xfId="165" xr:uid="{00000000-0005-0000-0000-000038070000}"/>
    <cellStyle name="Millares 86 2" xfId="2712" xr:uid="{00000000-0005-0000-0000-000039070000}"/>
    <cellStyle name="Millares 86 3" xfId="1895" xr:uid="{00000000-0005-0000-0000-00003A070000}"/>
    <cellStyle name="Millares 87" xfId="390" xr:uid="{00000000-0005-0000-0000-00003B070000}"/>
    <cellStyle name="Millares 87 2" xfId="2708" xr:uid="{00000000-0005-0000-0000-00003C070000}"/>
    <cellStyle name="Millares 87 3" xfId="1891" xr:uid="{00000000-0005-0000-0000-00003D070000}"/>
    <cellStyle name="Millares 88" xfId="172" xr:uid="{00000000-0005-0000-0000-00003E070000}"/>
    <cellStyle name="Millares 88 2" xfId="2713" xr:uid="{00000000-0005-0000-0000-00003F070000}"/>
    <cellStyle name="Millares 88 3" xfId="1896" xr:uid="{00000000-0005-0000-0000-000040070000}"/>
    <cellStyle name="Millares 89" xfId="374" xr:uid="{00000000-0005-0000-0000-000041070000}"/>
    <cellStyle name="Millares 89 2" xfId="2715" xr:uid="{00000000-0005-0000-0000-000042070000}"/>
    <cellStyle name="Millares 89 3" xfId="1898" xr:uid="{00000000-0005-0000-0000-000043070000}"/>
    <cellStyle name="Millares 9" xfId="85" xr:uid="{00000000-0005-0000-0000-000044070000}"/>
    <cellStyle name="Millares 9 2" xfId="248" xr:uid="{00000000-0005-0000-0000-000045070000}"/>
    <cellStyle name="Millares 90" xfId="391" xr:uid="{00000000-0005-0000-0000-000046070000}"/>
    <cellStyle name="Millares 90 2" xfId="2709" xr:uid="{00000000-0005-0000-0000-000047070000}"/>
    <cellStyle name="Millares 90 3" xfId="1892" xr:uid="{00000000-0005-0000-0000-000048070000}"/>
    <cellStyle name="Millares 91" xfId="396" xr:uid="{00000000-0005-0000-0000-000049070000}"/>
    <cellStyle name="Millares 91 2" xfId="1915" xr:uid="{00000000-0005-0000-0000-00004A070000}"/>
    <cellStyle name="Millares 92" xfId="392" xr:uid="{00000000-0005-0000-0000-00004B070000}"/>
    <cellStyle name="Millares 92 2" xfId="1914" xr:uid="{00000000-0005-0000-0000-00004C070000}"/>
    <cellStyle name="Millares 93" xfId="170" xr:uid="{00000000-0005-0000-0000-00004D070000}"/>
    <cellStyle name="Millares 93 2" xfId="1936" xr:uid="{00000000-0005-0000-0000-00004E070000}"/>
    <cellStyle name="Millares 94" xfId="408" xr:uid="{00000000-0005-0000-0000-00004F070000}"/>
    <cellStyle name="Millares 94 2" xfId="1917" xr:uid="{00000000-0005-0000-0000-000050070000}"/>
    <cellStyle name="Millares 95" xfId="413" xr:uid="{00000000-0005-0000-0000-000051070000}"/>
    <cellStyle name="Millares 95 2" xfId="1913" xr:uid="{00000000-0005-0000-0000-000052070000}"/>
    <cellStyle name="Millares 96" xfId="383" xr:uid="{00000000-0005-0000-0000-000053070000}"/>
    <cellStyle name="Millares 96 2" xfId="1935" xr:uid="{00000000-0005-0000-0000-000054070000}"/>
    <cellStyle name="Millares 97" xfId="403" xr:uid="{00000000-0005-0000-0000-000055070000}"/>
    <cellStyle name="Millares 97 2" xfId="1934" xr:uid="{00000000-0005-0000-0000-000056070000}"/>
    <cellStyle name="Millares 98" xfId="397" xr:uid="{00000000-0005-0000-0000-000057070000}"/>
    <cellStyle name="Millares 98 2" xfId="1932" xr:uid="{00000000-0005-0000-0000-000058070000}"/>
    <cellStyle name="Millares 99" xfId="1933" xr:uid="{00000000-0005-0000-0000-000059070000}"/>
    <cellStyle name="Moneda" xfId="1" builtinId="4"/>
    <cellStyle name="Moneda [0]" xfId="415" builtinId="7"/>
    <cellStyle name="Moneda [0] 2" xfId="123" xr:uid="{00000000-0005-0000-0000-00005C070000}"/>
    <cellStyle name="Moneda [0] 2 2" xfId="370" xr:uid="{00000000-0005-0000-0000-00005D070000}"/>
    <cellStyle name="Moneda [0] 2 2 2" xfId="1040" xr:uid="{00000000-0005-0000-0000-00005E070000}"/>
    <cellStyle name="Moneda [0] 2 2 2 2" xfId="2274" xr:uid="{00000000-0005-0000-0000-00005F070000}"/>
    <cellStyle name="Moneda [0] 2 2 3" xfId="1523" xr:uid="{00000000-0005-0000-0000-000060070000}"/>
    <cellStyle name="Moneda [0] 2 2 3 2" xfId="2525" xr:uid="{00000000-0005-0000-0000-000061070000}"/>
    <cellStyle name="Moneda [0] 2 2 4" xfId="2025" xr:uid="{00000000-0005-0000-0000-000062070000}"/>
    <cellStyle name="Moneda [0] 2 2 5" xfId="607" xr:uid="{00000000-0005-0000-0000-000063070000}"/>
    <cellStyle name="Moneda [0] 2 3" xfId="830" xr:uid="{00000000-0005-0000-0000-000064070000}"/>
    <cellStyle name="Moneda [0] 2 3 2" xfId="1104" xr:uid="{00000000-0005-0000-0000-000065070000}"/>
    <cellStyle name="Moneda [0] 2 3 2 2" xfId="2337" xr:uid="{00000000-0005-0000-0000-000066070000}"/>
    <cellStyle name="Moneda [0] 2 3 3" xfId="1746" xr:uid="{00000000-0005-0000-0000-000067070000}"/>
    <cellStyle name="Moneda [0] 2 3 3 2" xfId="2583" xr:uid="{00000000-0005-0000-0000-000068070000}"/>
    <cellStyle name="Moneda [0] 2 3 4" xfId="2081" xr:uid="{00000000-0005-0000-0000-000069070000}"/>
    <cellStyle name="Moneda [0] 2 4" xfId="971" xr:uid="{00000000-0005-0000-0000-00006A070000}"/>
    <cellStyle name="Moneda [0] 2 4 2" xfId="2205" xr:uid="{00000000-0005-0000-0000-00006B070000}"/>
    <cellStyle name="Moneda [0] 2 5" xfId="1267" xr:uid="{00000000-0005-0000-0000-00006C070000}"/>
    <cellStyle name="Moneda [0] 2 5 2" xfId="2455" xr:uid="{00000000-0005-0000-0000-00006D070000}"/>
    <cellStyle name="Moneda [0] 2 6" xfId="1890" xr:uid="{00000000-0005-0000-0000-00006E070000}"/>
    <cellStyle name="Moneda [0] 2 7" xfId="474" xr:uid="{00000000-0005-0000-0000-00006F070000}"/>
    <cellStyle name="Moneda [0] 2 8" xfId="2732" xr:uid="{00000000-0005-0000-0000-000070070000}"/>
    <cellStyle name="Moneda [0] 2 9" xfId="423" xr:uid="{00000000-0005-0000-0000-000071070000}"/>
    <cellStyle name="Moneda [0] 3" xfId="225" xr:uid="{00000000-0005-0000-0000-000072070000}"/>
    <cellStyle name="Moneda [0] 3 2" xfId="693" xr:uid="{00000000-0005-0000-0000-000073070000}"/>
    <cellStyle name="Moneda [0] 3 2 2" xfId="1611" xr:uid="{00000000-0005-0000-0000-000074070000}"/>
    <cellStyle name="Moneda [0] 3 3" xfId="1358" xr:uid="{00000000-0005-0000-0000-000075070000}"/>
    <cellStyle name="Moneda [0] 4" xfId="901" xr:uid="{00000000-0005-0000-0000-000076070000}"/>
    <cellStyle name="Moneda [0] 4 2" xfId="1160" xr:uid="{00000000-0005-0000-0000-000077070000}"/>
    <cellStyle name="Moneda [0] 4 2 2" xfId="2393" xr:uid="{00000000-0005-0000-0000-000078070000}"/>
    <cellStyle name="Moneda [0] 4 3" xfId="1816" xr:uid="{00000000-0005-0000-0000-000079070000}"/>
    <cellStyle name="Moneda [0] 4 3 2" xfId="2639" xr:uid="{00000000-0005-0000-0000-00007A070000}"/>
    <cellStyle name="Moneda [0] 4 4" xfId="2137" xr:uid="{00000000-0005-0000-0000-00007B070000}"/>
    <cellStyle name="Moneda [0] 5" xfId="559" xr:uid="{00000000-0005-0000-0000-00007C070000}"/>
    <cellStyle name="Moneda [0] 5 2" xfId="1473" xr:uid="{00000000-0005-0000-0000-00007D070000}"/>
    <cellStyle name="Moneda [0] 5 2 2" xfId="2511" xr:uid="{00000000-0005-0000-0000-00007E070000}"/>
    <cellStyle name="Moneda [0] 5 3" xfId="2011" xr:uid="{00000000-0005-0000-0000-00007F070000}"/>
    <cellStyle name="Moneda [0] 6" xfId="1210" xr:uid="{00000000-0005-0000-0000-000080070000}"/>
    <cellStyle name="Moneda [0] 6 2" xfId="2437" xr:uid="{00000000-0005-0000-0000-000081070000}"/>
    <cellStyle name="Moneda [0] 7" xfId="220" xr:uid="{00000000-0005-0000-0000-000082070000}"/>
    <cellStyle name="Moneda [0] 7 2" xfId="688" xr:uid="{00000000-0005-0000-0000-000083070000}"/>
    <cellStyle name="Moneda [0] 7 2 2" xfId="1606" xr:uid="{00000000-0005-0000-0000-000084070000}"/>
    <cellStyle name="Moneda [0] 7 3" xfId="1353" xr:uid="{00000000-0005-0000-0000-000085070000}"/>
    <cellStyle name="Moneda 10" xfId="196" xr:uid="{00000000-0005-0000-0000-000086070000}"/>
    <cellStyle name="Moneda 10 2" xfId="666" xr:uid="{00000000-0005-0000-0000-000087070000}"/>
    <cellStyle name="Moneda 10 2 2" xfId="86" xr:uid="{00000000-0005-0000-0000-000088070000}"/>
    <cellStyle name="Moneda 10 2 3" xfId="1057" xr:uid="{00000000-0005-0000-0000-000089070000}"/>
    <cellStyle name="Moneda 10 2 3 2" xfId="2291" xr:uid="{00000000-0005-0000-0000-00008A070000}"/>
    <cellStyle name="Moneda 10 2 4" xfId="1584" xr:uid="{00000000-0005-0000-0000-00008B070000}"/>
    <cellStyle name="Moneda 10 2 4 2" xfId="2539" xr:uid="{00000000-0005-0000-0000-00008C070000}"/>
    <cellStyle name="Moneda 10 2 5" xfId="2039" xr:uid="{00000000-0005-0000-0000-00008D070000}"/>
    <cellStyle name="Moneda 10 3" xfId="863" xr:uid="{00000000-0005-0000-0000-00008E070000}"/>
    <cellStyle name="Moneda 10 3 2" xfId="1123" xr:uid="{00000000-0005-0000-0000-00008F070000}"/>
    <cellStyle name="Moneda 10 3 2 2" xfId="2356" xr:uid="{00000000-0005-0000-0000-000090070000}"/>
    <cellStyle name="Moneda 10 3 3" xfId="1779" xr:uid="{00000000-0005-0000-0000-000091070000}"/>
    <cellStyle name="Moneda 10 3 3 2" xfId="2602" xr:uid="{00000000-0005-0000-0000-000092070000}"/>
    <cellStyle name="Moneda 10 3 4" xfId="2100" xr:uid="{00000000-0005-0000-0000-000093070000}"/>
    <cellStyle name="Moneda 10 4" xfId="991" xr:uid="{00000000-0005-0000-0000-000094070000}"/>
    <cellStyle name="Moneda 10 4 2" xfId="2225" xr:uid="{00000000-0005-0000-0000-000095070000}"/>
    <cellStyle name="Moneda 10 5" xfId="1331" xr:uid="{00000000-0005-0000-0000-000096070000}"/>
    <cellStyle name="Moneda 10 5 2" xfId="2474" xr:uid="{00000000-0005-0000-0000-000097070000}"/>
    <cellStyle name="Moneda 10 6" xfId="1977" xr:uid="{00000000-0005-0000-0000-000098070000}"/>
    <cellStyle name="Moneda 10 7" xfId="2808" xr:uid="{00000000-0005-0000-0000-000099070000}"/>
    <cellStyle name="Moneda 10 8" xfId="87" xr:uid="{00000000-0005-0000-0000-00009A070000}"/>
    <cellStyle name="Moneda 10 8 2" xfId="580" xr:uid="{00000000-0005-0000-0000-00009B070000}"/>
    <cellStyle name="Moneda 10 8 2 2" xfId="1039" xr:uid="{00000000-0005-0000-0000-00009C070000}"/>
    <cellStyle name="Moneda 10 8 2 2 2" xfId="2273" xr:uid="{00000000-0005-0000-0000-00009D070000}"/>
    <cellStyle name="Moneda 10 8 2 3" xfId="1495" xr:uid="{00000000-0005-0000-0000-00009E070000}"/>
    <cellStyle name="Moneda 10 8 2 3 2" xfId="2524" xr:uid="{00000000-0005-0000-0000-00009F070000}"/>
    <cellStyle name="Moneda 10 8 2 4" xfId="2024" xr:uid="{00000000-0005-0000-0000-0000A0070000}"/>
    <cellStyle name="Moneda 10 8 3" xfId="827" xr:uid="{00000000-0005-0000-0000-0000A1070000}"/>
    <cellStyle name="Moneda 10 8 3 2" xfId="1103" xr:uid="{00000000-0005-0000-0000-0000A2070000}"/>
    <cellStyle name="Moneda 10 8 3 2 2" xfId="2336" xr:uid="{00000000-0005-0000-0000-0000A3070000}"/>
    <cellStyle name="Moneda 10 8 3 3" xfId="1743" xr:uid="{00000000-0005-0000-0000-0000A4070000}"/>
    <cellStyle name="Moneda 10 8 3 3 2" xfId="2582" xr:uid="{00000000-0005-0000-0000-0000A5070000}"/>
    <cellStyle name="Moneda 10 8 3 4" xfId="2080" xr:uid="{00000000-0005-0000-0000-0000A6070000}"/>
    <cellStyle name="Moneda 10 8 4" xfId="969" xr:uid="{00000000-0005-0000-0000-0000A7070000}"/>
    <cellStyle name="Moneda 10 8 4 2" xfId="2203" xr:uid="{00000000-0005-0000-0000-0000A8070000}"/>
    <cellStyle name="Moneda 10 8 5" xfId="1238" xr:uid="{00000000-0005-0000-0000-0000A9070000}"/>
    <cellStyle name="Moneda 10 8 5 2" xfId="2453" xr:uid="{00000000-0005-0000-0000-0000AA070000}"/>
    <cellStyle name="Moneda 10 8 6" xfId="1957" xr:uid="{00000000-0005-0000-0000-0000AB070000}"/>
    <cellStyle name="Moneda 10 8 7" xfId="2748" xr:uid="{00000000-0005-0000-0000-0000AC070000}"/>
    <cellStyle name="Moneda 10 8 8" xfId="468" xr:uid="{00000000-0005-0000-0000-0000AD070000}"/>
    <cellStyle name="Moneda 10 9" xfId="521" xr:uid="{00000000-0005-0000-0000-0000AE070000}"/>
    <cellStyle name="Moneda 100" xfId="88" xr:uid="{00000000-0005-0000-0000-0000AF070000}"/>
    <cellStyle name="Moneda 100 2" xfId="581" xr:uid="{00000000-0005-0000-0000-0000B0070000}"/>
    <cellStyle name="Moneda 100 2 2" xfId="1496" xr:uid="{00000000-0005-0000-0000-0000B1070000}"/>
    <cellStyle name="Moneda 100 3" xfId="1239" xr:uid="{00000000-0005-0000-0000-0000B2070000}"/>
    <cellStyle name="Moneda 104" xfId="217" xr:uid="{00000000-0005-0000-0000-0000B3070000}"/>
    <cellStyle name="Moneda 104 2" xfId="685" xr:uid="{00000000-0005-0000-0000-0000B4070000}"/>
    <cellStyle name="Moneda 104 2 2" xfId="1603" xr:uid="{00000000-0005-0000-0000-0000B5070000}"/>
    <cellStyle name="Moneda 104 3" xfId="1350" xr:uid="{00000000-0005-0000-0000-0000B6070000}"/>
    <cellStyle name="Moneda 106" xfId="89" xr:uid="{00000000-0005-0000-0000-0000B7070000}"/>
    <cellStyle name="Moneda 106 2" xfId="582" xr:uid="{00000000-0005-0000-0000-0000B8070000}"/>
    <cellStyle name="Moneda 106 2 2" xfId="1497" xr:uid="{00000000-0005-0000-0000-0000B9070000}"/>
    <cellStyle name="Moneda 106 3" xfId="1240" xr:uid="{00000000-0005-0000-0000-0000BA070000}"/>
    <cellStyle name="Moneda 11" xfId="205" xr:uid="{00000000-0005-0000-0000-0000BB070000}"/>
    <cellStyle name="Moneda 11 2" xfId="675" xr:uid="{00000000-0005-0000-0000-0000BC070000}"/>
    <cellStyle name="Moneda 11 2 2" xfId="1061" xr:uid="{00000000-0005-0000-0000-0000BD070000}"/>
    <cellStyle name="Moneda 11 2 2 2" xfId="2295" xr:uid="{00000000-0005-0000-0000-0000BE070000}"/>
    <cellStyle name="Moneda 11 2 3" xfId="1593" xr:uid="{00000000-0005-0000-0000-0000BF070000}"/>
    <cellStyle name="Moneda 11 2 3 2" xfId="2543" xr:uid="{00000000-0005-0000-0000-0000C0070000}"/>
    <cellStyle name="Moneda 11 2 4" xfId="2043" xr:uid="{00000000-0005-0000-0000-0000C1070000}"/>
    <cellStyle name="Moneda 11 3" xfId="867" xr:uid="{00000000-0005-0000-0000-0000C2070000}"/>
    <cellStyle name="Moneda 11 3 2" xfId="1127" xr:uid="{00000000-0005-0000-0000-0000C3070000}"/>
    <cellStyle name="Moneda 11 3 2 2" xfId="2360" xr:uid="{00000000-0005-0000-0000-0000C4070000}"/>
    <cellStyle name="Moneda 11 3 3" xfId="1783" xr:uid="{00000000-0005-0000-0000-0000C5070000}"/>
    <cellStyle name="Moneda 11 3 3 2" xfId="2606" xr:uid="{00000000-0005-0000-0000-0000C6070000}"/>
    <cellStyle name="Moneda 11 3 4" xfId="2104" xr:uid="{00000000-0005-0000-0000-0000C7070000}"/>
    <cellStyle name="Moneda 11 4" xfId="995" xr:uid="{00000000-0005-0000-0000-0000C8070000}"/>
    <cellStyle name="Moneda 11 4 2" xfId="2229" xr:uid="{00000000-0005-0000-0000-0000C9070000}"/>
    <cellStyle name="Moneda 11 5" xfId="1340" xr:uid="{00000000-0005-0000-0000-0000CA070000}"/>
    <cellStyle name="Moneda 11 5 2" xfId="2478" xr:uid="{00000000-0005-0000-0000-0000CB070000}"/>
    <cellStyle name="Moneda 11 6" xfId="1981" xr:uid="{00000000-0005-0000-0000-0000CC070000}"/>
    <cellStyle name="Moneda 11 7" xfId="2816" xr:uid="{00000000-0005-0000-0000-0000CD070000}"/>
    <cellStyle name="Moneda 11 8" xfId="525" xr:uid="{00000000-0005-0000-0000-0000CE070000}"/>
    <cellStyle name="Moneda 112" xfId="90" xr:uid="{00000000-0005-0000-0000-0000CF070000}"/>
    <cellStyle name="Moneda 112 2" xfId="583" xr:uid="{00000000-0005-0000-0000-0000D0070000}"/>
    <cellStyle name="Moneda 112 2 2" xfId="1498" xr:uid="{00000000-0005-0000-0000-0000D1070000}"/>
    <cellStyle name="Moneda 112 3" xfId="1241" xr:uid="{00000000-0005-0000-0000-0000D2070000}"/>
    <cellStyle name="Moneda 113" xfId="91" xr:uid="{00000000-0005-0000-0000-0000D3070000}"/>
    <cellStyle name="Moneda 113 2" xfId="155" xr:uid="{00000000-0005-0000-0000-0000D4070000}"/>
    <cellStyle name="Moneda 113 2 2" xfId="286" xr:uid="{00000000-0005-0000-0000-0000D5070000}"/>
    <cellStyle name="Moneda 113 2 2 2" xfId="739" xr:uid="{00000000-0005-0000-0000-0000D6070000}"/>
    <cellStyle name="Moneda 113 2 2 2 2" xfId="1657" xr:uid="{00000000-0005-0000-0000-0000D7070000}"/>
    <cellStyle name="Moneda 113 2 2 3" xfId="1408" xr:uid="{00000000-0005-0000-0000-0000D8070000}"/>
    <cellStyle name="Moneda 113 2 2 4" xfId="2865" xr:uid="{00000000-0005-0000-0000-0000D9070000}"/>
    <cellStyle name="Moneda 113 2 3" xfId="629" xr:uid="{00000000-0005-0000-0000-0000DA070000}"/>
    <cellStyle name="Moneda 113 2 3 2" xfId="1545" xr:uid="{00000000-0005-0000-0000-0000DB070000}"/>
    <cellStyle name="Moneda 113 2 4" xfId="1294" xr:uid="{00000000-0005-0000-0000-0000DC070000}"/>
    <cellStyle name="Moneda 113 2 5" xfId="2793" xr:uid="{00000000-0005-0000-0000-0000DD070000}"/>
    <cellStyle name="Moneda 113 3" xfId="224" xr:uid="{00000000-0005-0000-0000-0000DE070000}"/>
    <cellStyle name="Moneda 113 3 2" xfId="322" xr:uid="{00000000-0005-0000-0000-0000DF070000}"/>
    <cellStyle name="Moneda 113 3 2 2" xfId="774" xr:uid="{00000000-0005-0000-0000-0000E0070000}"/>
    <cellStyle name="Moneda 113 3 2 2 2" xfId="1692" xr:uid="{00000000-0005-0000-0000-0000E1070000}"/>
    <cellStyle name="Moneda 113 3 2 3" xfId="1443" xr:uid="{00000000-0005-0000-0000-0000E2070000}"/>
    <cellStyle name="Moneda 113 3 2 4" xfId="2887" xr:uid="{00000000-0005-0000-0000-0000E3070000}"/>
    <cellStyle name="Moneda 113 3 3" xfId="692" xr:uid="{00000000-0005-0000-0000-0000E4070000}"/>
    <cellStyle name="Moneda 113 3 3 2" xfId="1610" xr:uid="{00000000-0005-0000-0000-0000E5070000}"/>
    <cellStyle name="Moneda 113 3 4" xfId="1357" xr:uid="{00000000-0005-0000-0000-0000E6070000}"/>
    <cellStyle name="Moneda 113 3 5" xfId="2825" xr:uid="{00000000-0005-0000-0000-0000E7070000}"/>
    <cellStyle name="Moneda 113 4" xfId="249" xr:uid="{00000000-0005-0000-0000-0000E8070000}"/>
    <cellStyle name="Moneda 113 4 2" xfId="708" xr:uid="{00000000-0005-0000-0000-0000E9070000}"/>
    <cellStyle name="Moneda 113 4 2 2" xfId="1626" xr:uid="{00000000-0005-0000-0000-0000EA070000}"/>
    <cellStyle name="Moneda 113 4 3" xfId="1372" xr:uid="{00000000-0005-0000-0000-0000EB070000}"/>
    <cellStyle name="Moneda 113 4 4" xfId="2831" xr:uid="{00000000-0005-0000-0000-0000EC070000}"/>
    <cellStyle name="Moneda 113 5" xfId="584" xr:uid="{00000000-0005-0000-0000-0000ED070000}"/>
    <cellStyle name="Moneda 113 5 2" xfId="1499" xr:uid="{00000000-0005-0000-0000-0000EE070000}"/>
    <cellStyle name="Moneda 113 6" xfId="1242" xr:uid="{00000000-0005-0000-0000-0000EF070000}"/>
    <cellStyle name="Moneda 113 7" xfId="2749" xr:uid="{00000000-0005-0000-0000-0000F0070000}"/>
    <cellStyle name="Moneda 116" xfId="92" xr:uid="{00000000-0005-0000-0000-0000F1070000}"/>
    <cellStyle name="Moneda 116 2" xfId="250" xr:uid="{00000000-0005-0000-0000-0000F2070000}"/>
    <cellStyle name="Moneda 116 2 2" xfId="709" xr:uid="{00000000-0005-0000-0000-0000F3070000}"/>
    <cellStyle name="Moneda 116 2 2 2" xfId="1627" xr:uid="{00000000-0005-0000-0000-0000F4070000}"/>
    <cellStyle name="Moneda 116 2 3" xfId="1373" xr:uid="{00000000-0005-0000-0000-0000F5070000}"/>
    <cellStyle name="Moneda 116 2 4" xfId="2832" xr:uid="{00000000-0005-0000-0000-0000F6070000}"/>
    <cellStyle name="Moneda 116 3" xfId="585" xr:uid="{00000000-0005-0000-0000-0000F7070000}"/>
    <cellStyle name="Moneda 116 3 2" xfId="1500" xr:uid="{00000000-0005-0000-0000-0000F8070000}"/>
    <cellStyle name="Moneda 116 4" xfId="1243" xr:uid="{00000000-0005-0000-0000-0000F9070000}"/>
    <cellStyle name="Moneda 116 5" xfId="2750" xr:uid="{00000000-0005-0000-0000-0000FA070000}"/>
    <cellStyle name="Moneda 118" xfId="93" xr:uid="{00000000-0005-0000-0000-0000FB070000}"/>
    <cellStyle name="Moneda 118 2" xfId="94" xr:uid="{00000000-0005-0000-0000-0000FC070000}"/>
    <cellStyle name="Moneda 118 2 2" xfId="252" xr:uid="{00000000-0005-0000-0000-0000FD070000}"/>
    <cellStyle name="Moneda 118 2 2 2" xfId="711" xr:uid="{00000000-0005-0000-0000-0000FE070000}"/>
    <cellStyle name="Moneda 118 2 2 2 2" xfId="1629" xr:uid="{00000000-0005-0000-0000-0000FF070000}"/>
    <cellStyle name="Moneda 118 2 2 3" xfId="1375" xr:uid="{00000000-0005-0000-0000-000000080000}"/>
    <cellStyle name="Moneda 118 2 2 4" xfId="2834" xr:uid="{00000000-0005-0000-0000-000001080000}"/>
    <cellStyle name="Moneda 118 2 3" xfId="587" xr:uid="{00000000-0005-0000-0000-000002080000}"/>
    <cellStyle name="Moneda 118 2 3 2" xfId="1502" xr:uid="{00000000-0005-0000-0000-000003080000}"/>
    <cellStyle name="Moneda 118 2 4" xfId="1245" xr:uid="{00000000-0005-0000-0000-000004080000}"/>
    <cellStyle name="Moneda 118 2 5" xfId="2752" xr:uid="{00000000-0005-0000-0000-000005080000}"/>
    <cellStyle name="Moneda 118 3" xfId="95" xr:uid="{00000000-0005-0000-0000-000006080000}"/>
    <cellStyle name="Moneda 118 3 2" xfId="148" xr:uid="{00000000-0005-0000-0000-000007080000}"/>
    <cellStyle name="Moneda 118 3 2 2" xfId="283" xr:uid="{00000000-0005-0000-0000-000008080000}"/>
    <cellStyle name="Moneda 118 3 2 2 2" xfId="736" xr:uid="{00000000-0005-0000-0000-000009080000}"/>
    <cellStyle name="Moneda 118 3 2 2 2 2" xfId="1654" xr:uid="{00000000-0005-0000-0000-00000A080000}"/>
    <cellStyle name="Moneda 118 3 2 2 3" xfId="1405" xr:uid="{00000000-0005-0000-0000-00000B080000}"/>
    <cellStyle name="Moneda 118 3 2 2 4" xfId="2863" xr:uid="{00000000-0005-0000-0000-00000C080000}"/>
    <cellStyle name="Moneda 118 3 2 3" xfId="624" xr:uid="{00000000-0005-0000-0000-00000D080000}"/>
    <cellStyle name="Moneda 118 3 2 3 2" xfId="1540" xr:uid="{00000000-0005-0000-0000-00000E080000}"/>
    <cellStyle name="Moneda 118 3 2 4" xfId="1289" xr:uid="{00000000-0005-0000-0000-00000F080000}"/>
    <cellStyle name="Moneda 118 3 2 5" xfId="2788" xr:uid="{00000000-0005-0000-0000-000010080000}"/>
    <cellStyle name="Moneda 118 3 3" xfId="193" xr:uid="{00000000-0005-0000-0000-000011080000}"/>
    <cellStyle name="Moneda 118 3 3 2" xfId="305" xr:uid="{00000000-0005-0000-0000-000012080000}"/>
    <cellStyle name="Moneda 118 3 3 2 2" xfId="758" xr:uid="{00000000-0005-0000-0000-000013080000}"/>
    <cellStyle name="Moneda 118 3 3 2 2 2" xfId="1676" xr:uid="{00000000-0005-0000-0000-000014080000}"/>
    <cellStyle name="Moneda 118 3 3 2 3" xfId="1427" xr:uid="{00000000-0005-0000-0000-000015080000}"/>
    <cellStyle name="Moneda 118 3 3 2 4" xfId="2876" xr:uid="{00000000-0005-0000-0000-000016080000}"/>
    <cellStyle name="Moneda 118 3 3 3" xfId="665" xr:uid="{00000000-0005-0000-0000-000017080000}"/>
    <cellStyle name="Moneda 118 3 3 3 2" xfId="1583" xr:uid="{00000000-0005-0000-0000-000018080000}"/>
    <cellStyle name="Moneda 118 3 3 4" xfId="1330" xr:uid="{00000000-0005-0000-0000-000019080000}"/>
    <cellStyle name="Moneda 118 3 3 5" xfId="2807" xr:uid="{00000000-0005-0000-0000-00001A080000}"/>
    <cellStyle name="Moneda 118 3 4" xfId="226" xr:uid="{00000000-0005-0000-0000-00001B080000}"/>
    <cellStyle name="Moneda 118 3 4 2" xfId="323" xr:uid="{00000000-0005-0000-0000-00001C080000}"/>
    <cellStyle name="Moneda 118 3 4 2 2" xfId="775" xr:uid="{00000000-0005-0000-0000-00001D080000}"/>
    <cellStyle name="Moneda 118 3 4 2 2 2" xfId="1693" xr:uid="{00000000-0005-0000-0000-00001E080000}"/>
    <cellStyle name="Moneda 118 3 4 2 3" xfId="1444" xr:uid="{00000000-0005-0000-0000-00001F080000}"/>
    <cellStyle name="Moneda 118 3 4 2 4" xfId="2888" xr:uid="{00000000-0005-0000-0000-000020080000}"/>
    <cellStyle name="Moneda 118 3 4 3" xfId="694" xr:uid="{00000000-0005-0000-0000-000021080000}"/>
    <cellStyle name="Moneda 118 3 4 3 2" xfId="1612" xr:uid="{00000000-0005-0000-0000-000022080000}"/>
    <cellStyle name="Moneda 118 3 4 4" xfId="1359" xr:uid="{00000000-0005-0000-0000-000023080000}"/>
    <cellStyle name="Moneda 118 3 4 5" xfId="2826" xr:uid="{00000000-0005-0000-0000-000024080000}"/>
    <cellStyle name="Moneda 118 3 5" xfId="253" xr:uid="{00000000-0005-0000-0000-000025080000}"/>
    <cellStyle name="Moneda 118 3 5 2" xfId="712" xr:uid="{00000000-0005-0000-0000-000026080000}"/>
    <cellStyle name="Moneda 118 3 5 2 2" xfId="1630" xr:uid="{00000000-0005-0000-0000-000027080000}"/>
    <cellStyle name="Moneda 118 3 5 3" xfId="1376" xr:uid="{00000000-0005-0000-0000-000028080000}"/>
    <cellStyle name="Moneda 118 3 5 4" xfId="2835" xr:uid="{00000000-0005-0000-0000-000029080000}"/>
    <cellStyle name="Moneda 118 3 6" xfId="588" xr:uid="{00000000-0005-0000-0000-00002A080000}"/>
    <cellStyle name="Moneda 118 3 6 2" xfId="1503" xr:uid="{00000000-0005-0000-0000-00002B080000}"/>
    <cellStyle name="Moneda 118 3 7" xfId="1246" xr:uid="{00000000-0005-0000-0000-00002C080000}"/>
    <cellStyle name="Moneda 118 3 8" xfId="2753" xr:uid="{00000000-0005-0000-0000-00002D080000}"/>
    <cellStyle name="Moneda 118 4" xfId="147" xr:uid="{00000000-0005-0000-0000-00002E080000}"/>
    <cellStyle name="Moneda 118 4 2" xfId="282" xr:uid="{00000000-0005-0000-0000-00002F080000}"/>
    <cellStyle name="Moneda 118 4 2 2" xfId="735" xr:uid="{00000000-0005-0000-0000-000030080000}"/>
    <cellStyle name="Moneda 118 4 2 2 2" xfId="1653" xr:uid="{00000000-0005-0000-0000-000031080000}"/>
    <cellStyle name="Moneda 118 4 2 3" xfId="1404" xr:uid="{00000000-0005-0000-0000-000032080000}"/>
    <cellStyle name="Moneda 118 4 2 4" xfId="2862" xr:uid="{00000000-0005-0000-0000-000033080000}"/>
    <cellStyle name="Moneda 118 4 3" xfId="623" xr:uid="{00000000-0005-0000-0000-000034080000}"/>
    <cellStyle name="Moneda 118 4 3 2" xfId="1539" xr:uid="{00000000-0005-0000-0000-000035080000}"/>
    <cellStyle name="Moneda 118 4 4" xfId="1288" xr:uid="{00000000-0005-0000-0000-000036080000}"/>
    <cellStyle name="Moneda 118 4 5" xfId="2787" xr:uid="{00000000-0005-0000-0000-000037080000}"/>
    <cellStyle name="Moneda 118 5" xfId="192" xr:uid="{00000000-0005-0000-0000-000038080000}"/>
    <cellStyle name="Moneda 118 5 2" xfId="304" xr:uid="{00000000-0005-0000-0000-000039080000}"/>
    <cellStyle name="Moneda 118 5 2 2" xfId="757" xr:uid="{00000000-0005-0000-0000-00003A080000}"/>
    <cellStyle name="Moneda 118 5 2 2 2" xfId="1675" xr:uid="{00000000-0005-0000-0000-00003B080000}"/>
    <cellStyle name="Moneda 118 5 2 3" xfId="1426" xr:uid="{00000000-0005-0000-0000-00003C080000}"/>
    <cellStyle name="Moneda 118 5 2 4" xfId="2875" xr:uid="{00000000-0005-0000-0000-00003D080000}"/>
    <cellStyle name="Moneda 118 5 3" xfId="664" xr:uid="{00000000-0005-0000-0000-00003E080000}"/>
    <cellStyle name="Moneda 118 5 3 2" xfId="1582" xr:uid="{00000000-0005-0000-0000-00003F080000}"/>
    <cellStyle name="Moneda 118 5 4" xfId="1329" xr:uid="{00000000-0005-0000-0000-000040080000}"/>
    <cellStyle name="Moneda 118 5 5" xfId="2806" xr:uid="{00000000-0005-0000-0000-000041080000}"/>
    <cellStyle name="Moneda 118 6" xfId="251" xr:uid="{00000000-0005-0000-0000-000042080000}"/>
    <cellStyle name="Moneda 118 6 2" xfId="710" xr:uid="{00000000-0005-0000-0000-000043080000}"/>
    <cellStyle name="Moneda 118 6 2 2" xfId="1628" xr:uid="{00000000-0005-0000-0000-000044080000}"/>
    <cellStyle name="Moneda 118 6 3" xfId="1374" xr:uid="{00000000-0005-0000-0000-000045080000}"/>
    <cellStyle name="Moneda 118 6 4" xfId="2833" xr:uid="{00000000-0005-0000-0000-000046080000}"/>
    <cellStyle name="Moneda 118 7" xfId="586" xr:uid="{00000000-0005-0000-0000-000047080000}"/>
    <cellStyle name="Moneda 118 7 2" xfId="1501" xr:uid="{00000000-0005-0000-0000-000048080000}"/>
    <cellStyle name="Moneda 118 8" xfId="1244" xr:uid="{00000000-0005-0000-0000-000049080000}"/>
    <cellStyle name="Moneda 118 9" xfId="2751" xr:uid="{00000000-0005-0000-0000-00004A080000}"/>
    <cellStyle name="Moneda 119" xfId="96" xr:uid="{00000000-0005-0000-0000-00004B080000}"/>
    <cellStyle name="Moneda 119 10" xfId="1247" xr:uid="{00000000-0005-0000-0000-00004C080000}"/>
    <cellStyle name="Moneda 119 11" xfId="2754" xr:uid="{00000000-0005-0000-0000-00004D080000}"/>
    <cellStyle name="Moneda 119 2" xfId="97" xr:uid="{00000000-0005-0000-0000-00004E080000}"/>
    <cellStyle name="Moneda 119 2 2" xfId="255" xr:uid="{00000000-0005-0000-0000-00004F080000}"/>
    <cellStyle name="Moneda 119 2 2 2" xfId="714" xr:uid="{00000000-0005-0000-0000-000050080000}"/>
    <cellStyle name="Moneda 119 2 2 2 2" xfId="1632" xr:uid="{00000000-0005-0000-0000-000051080000}"/>
    <cellStyle name="Moneda 119 2 2 3" xfId="1378" xr:uid="{00000000-0005-0000-0000-000052080000}"/>
    <cellStyle name="Moneda 119 2 2 4" xfId="2837" xr:uid="{00000000-0005-0000-0000-000053080000}"/>
    <cellStyle name="Moneda 119 2 3" xfId="590" xr:uid="{00000000-0005-0000-0000-000054080000}"/>
    <cellStyle name="Moneda 119 2 3 2" xfId="1505" xr:uid="{00000000-0005-0000-0000-000055080000}"/>
    <cellStyle name="Moneda 119 2 4" xfId="1248" xr:uid="{00000000-0005-0000-0000-000056080000}"/>
    <cellStyle name="Moneda 119 2 5" xfId="2755" xr:uid="{00000000-0005-0000-0000-000057080000}"/>
    <cellStyle name="Moneda 119 3" xfId="98" xr:uid="{00000000-0005-0000-0000-000058080000}"/>
    <cellStyle name="Moneda 119 3 2" xfId="256" xr:uid="{00000000-0005-0000-0000-000059080000}"/>
    <cellStyle name="Moneda 119 3 2 2" xfId="715" xr:uid="{00000000-0005-0000-0000-00005A080000}"/>
    <cellStyle name="Moneda 119 3 2 2 2" xfId="1633" xr:uid="{00000000-0005-0000-0000-00005B080000}"/>
    <cellStyle name="Moneda 119 3 2 3" xfId="1379" xr:uid="{00000000-0005-0000-0000-00005C080000}"/>
    <cellStyle name="Moneda 119 3 2 4" xfId="2838" xr:uid="{00000000-0005-0000-0000-00005D080000}"/>
    <cellStyle name="Moneda 119 3 3" xfId="591" xr:uid="{00000000-0005-0000-0000-00005E080000}"/>
    <cellStyle name="Moneda 119 3 3 2" xfId="1506" xr:uid="{00000000-0005-0000-0000-00005F080000}"/>
    <cellStyle name="Moneda 119 3 4" xfId="1249" xr:uid="{00000000-0005-0000-0000-000060080000}"/>
    <cellStyle name="Moneda 119 3 5" xfId="2756" xr:uid="{00000000-0005-0000-0000-000061080000}"/>
    <cellStyle name="Moneda 119 4" xfId="99" xr:uid="{00000000-0005-0000-0000-000062080000}"/>
    <cellStyle name="Moneda 119 4 2" xfId="257" xr:uid="{00000000-0005-0000-0000-000063080000}"/>
    <cellStyle name="Moneda 119 4 2 2" xfId="716" xr:uid="{00000000-0005-0000-0000-000064080000}"/>
    <cellStyle name="Moneda 119 4 2 2 2" xfId="1634" xr:uid="{00000000-0005-0000-0000-000065080000}"/>
    <cellStyle name="Moneda 119 4 2 3" xfId="1380" xr:uid="{00000000-0005-0000-0000-000066080000}"/>
    <cellStyle name="Moneda 119 4 2 4" xfId="2839" xr:uid="{00000000-0005-0000-0000-000067080000}"/>
    <cellStyle name="Moneda 119 4 3" xfId="592" xr:uid="{00000000-0005-0000-0000-000068080000}"/>
    <cellStyle name="Moneda 119 4 3 2" xfId="1507" xr:uid="{00000000-0005-0000-0000-000069080000}"/>
    <cellStyle name="Moneda 119 4 4" xfId="1250" xr:uid="{00000000-0005-0000-0000-00006A080000}"/>
    <cellStyle name="Moneda 119 4 5" xfId="2757" xr:uid="{00000000-0005-0000-0000-00006B080000}"/>
    <cellStyle name="Moneda 119 5" xfId="145" xr:uid="{00000000-0005-0000-0000-00006C080000}"/>
    <cellStyle name="Moneda 119 5 2" xfId="280" xr:uid="{00000000-0005-0000-0000-00006D080000}"/>
    <cellStyle name="Moneda 119 5 2 2" xfId="733" xr:uid="{00000000-0005-0000-0000-00006E080000}"/>
    <cellStyle name="Moneda 119 5 2 2 2" xfId="1651" xr:uid="{00000000-0005-0000-0000-00006F080000}"/>
    <cellStyle name="Moneda 119 5 2 3" xfId="1402" xr:uid="{00000000-0005-0000-0000-000070080000}"/>
    <cellStyle name="Moneda 119 5 2 4" xfId="2860" xr:uid="{00000000-0005-0000-0000-000071080000}"/>
    <cellStyle name="Moneda 119 5 3" xfId="621" xr:uid="{00000000-0005-0000-0000-000072080000}"/>
    <cellStyle name="Moneda 119 5 3 2" xfId="1537" xr:uid="{00000000-0005-0000-0000-000073080000}"/>
    <cellStyle name="Moneda 119 5 4" xfId="1286" xr:uid="{00000000-0005-0000-0000-000074080000}"/>
    <cellStyle name="Moneda 119 5 5" xfId="2785" xr:uid="{00000000-0005-0000-0000-000075080000}"/>
    <cellStyle name="Moneda 119 6" xfId="190" xr:uid="{00000000-0005-0000-0000-000076080000}"/>
    <cellStyle name="Moneda 119 6 2" xfId="302" xr:uid="{00000000-0005-0000-0000-000077080000}"/>
    <cellStyle name="Moneda 119 6 2 2" xfId="755" xr:uid="{00000000-0005-0000-0000-000078080000}"/>
    <cellStyle name="Moneda 119 6 2 2 2" xfId="1673" xr:uid="{00000000-0005-0000-0000-000079080000}"/>
    <cellStyle name="Moneda 119 6 2 3" xfId="1424" xr:uid="{00000000-0005-0000-0000-00007A080000}"/>
    <cellStyle name="Moneda 119 6 2 4" xfId="2873" xr:uid="{00000000-0005-0000-0000-00007B080000}"/>
    <cellStyle name="Moneda 119 6 3" xfId="662" xr:uid="{00000000-0005-0000-0000-00007C080000}"/>
    <cellStyle name="Moneda 119 6 3 2" xfId="1580" xr:uid="{00000000-0005-0000-0000-00007D080000}"/>
    <cellStyle name="Moneda 119 6 4" xfId="1327" xr:uid="{00000000-0005-0000-0000-00007E080000}"/>
    <cellStyle name="Moneda 119 6 5" xfId="2804" xr:uid="{00000000-0005-0000-0000-00007F080000}"/>
    <cellStyle name="Moneda 119 7" xfId="227" xr:uid="{00000000-0005-0000-0000-000080080000}"/>
    <cellStyle name="Moneda 119 7 2" xfId="324" xr:uid="{00000000-0005-0000-0000-000081080000}"/>
    <cellStyle name="Moneda 119 7 2 2" xfId="776" xr:uid="{00000000-0005-0000-0000-000082080000}"/>
    <cellStyle name="Moneda 119 7 2 2 2" xfId="1694" xr:uid="{00000000-0005-0000-0000-000083080000}"/>
    <cellStyle name="Moneda 119 7 2 3" xfId="1445" xr:uid="{00000000-0005-0000-0000-000084080000}"/>
    <cellStyle name="Moneda 119 7 2 4" xfId="2889" xr:uid="{00000000-0005-0000-0000-000085080000}"/>
    <cellStyle name="Moneda 119 7 3" xfId="695" xr:uid="{00000000-0005-0000-0000-000086080000}"/>
    <cellStyle name="Moneda 119 7 3 2" xfId="1613" xr:uid="{00000000-0005-0000-0000-000087080000}"/>
    <cellStyle name="Moneda 119 7 4" xfId="1360" xr:uid="{00000000-0005-0000-0000-000088080000}"/>
    <cellStyle name="Moneda 119 7 5" xfId="2827" xr:uid="{00000000-0005-0000-0000-000089080000}"/>
    <cellStyle name="Moneda 119 8" xfId="254" xr:uid="{00000000-0005-0000-0000-00008A080000}"/>
    <cellStyle name="Moneda 119 8 2" xfId="713" xr:uid="{00000000-0005-0000-0000-00008B080000}"/>
    <cellStyle name="Moneda 119 8 2 2" xfId="1631" xr:uid="{00000000-0005-0000-0000-00008C080000}"/>
    <cellStyle name="Moneda 119 8 3" xfId="1377" xr:uid="{00000000-0005-0000-0000-00008D080000}"/>
    <cellStyle name="Moneda 119 8 4" xfId="2836" xr:uid="{00000000-0005-0000-0000-00008E080000}"/>
    <cellStyle name="Moneda 119 9" xfId="589" xr:uid="{00000000-0005-0000-0000-00008F080000}"/>
    <cellStyle name="Moneda 119 9 2" xfId="1504" xr:uid="{00000000-0005-0000-0000-000090080000}"/>
    <cellStyle name="Moneda 12" xfId="213" xr:uid="{00000000-0005-0000-0000-000091080000}"/>
    <cellStyle name="Moneda 12 2" xfId="317" xr:uid="{00000000-0005-0000-0000-000092080000}"/>
    <cellStyle name="Moneda 12 2 2" xfId="770" xr:uid="{00000000-0005-0000-0000-000093080000}"/>
    <cellStyle name="Moneda 12 2 2 2" xfId="1688" xr:uid="{00000000-0005-0000-0000-000094080000}"/>
    <cellStyle name="Moneda 12 2 3" xfId="1439" xr:uid="{00000000-0005-0000-0000-000095080000}"/>
    <cellStyle name="Moneda 12 2 4" xfId="2884" xr:uid="{00000000-0005-0000-0000-000096080000}"/>
    <cellStyle name="Moneda 12 3" xfId="683" xr:uid="{00000000-0005-0000-0000-000097080000}"/>
    <cellStyle name="Moneda 12 3 2" xfId="1601" xr:uid="{00000000-0005-0000-0000-000098080000}"/>
    <cellStyle name="Moneda 12 4" xfId="1348" xr:uid="{00000000-0005-0000-0000-000099080000}"/>
    <cellStyle name="Moneda 12 5" xfId="2821" xr:uid="{00000000-0005-0000-0000-00009A080000}"/>
    <cellStyle name="Moneda 121" xfId="100" xr:uid="{00000000-0005-0000-0000-00009B080000}"/>
    <cellStyle name="Moneda 121 10" xfId="1201" xr:uid="{00000000-0005-0000-0000-00009C080000}"/>
    <cellStyle name="Moneda 121 11" xfId="2730" xr:uid="{00000000-0005-0000-0000-00009D080000}"/>
    <cellStyle name="Moneda 121 2" xfId="101" xr:uid="{00000000-0005-0000-0000-00009E080000}"/>
    <cellStyle name="Moneda 121 2 2" xfId="259" xr:uid="{00000000-0005-0000-0000-00009F080000}"/>
    <cellStyle name="Moneda 121 2 2 2" xfId="718" xr:uid="{00000000-0005-0000-0000-0000A0080000}"/>
    <cellStyle name="Moneda 121 2 2 2 2" xfId="1636" xr:uid="{00000000-0005-0000-0000-0000A1080000}"/>
    <cellStyle name="Moneda 121 2 2 3" xfId="1382" xr:uid="{00000000-0005-0000-0000-0000A2080000}"/>
    <cellStyle name="Moneda 121 2 2 4" xfId="2841" xr:uid="{00000000-0005-0000-0000-0000A3080000}"/>
    <cellStyle name="Moneda 121 2 3" xfId="594" xr:uid="{00000000-0005-0000-0000-0000A4080000}"/>
    <cellStyle name="Moneda 121 2 3 2" xfId="1509" xr:uid="{00000000-0005-0000-0000-0000A5080000}"/>
    <cellStyle name="Moneda 121 2 4" xfId="1252" xr:uid="{00000000-0005-0000-0000-0000A6080000}"/>
    <cellStyle name="Moneda 121 2 5" xfId="2758" xr:uid="{00000000-0005-0000-0000-0000A7080000}"/>
    <cellStyle name="Moneda 121 3" xfId="102" xr:uid="{00000000-0005-0000-0000-0000A8080000}"/>
    <cellStyle name="Moneda 121 3 2" xfId="260" xr:uid="{00000000-0005-0000-0000-0000A9080000}"/>
    <cellStyle name="Moneda 121 3 2 2" xfId="719" xr:uid="{00000000-0005-0000-0000-0000AA080000}"/>
    <cellStyle name="Moneda 121 3 2 2 2" xfId="1637" xr:uid="{00000000-0005-0000-0000-0000AB080000}"/>
    <cellStyle name="Moneda 121 3 2 3" xfId="1383" xr:uid="{00000000-0005-0000-0000-0000AC080000}"/>
    <cellStyle name="Moneda 121 3 2 4" xfId="2842" xr:uid="{00000000-0005-0000-0000-0000AD080000}"/>
    <cellStyle name="Moneda 121 3 3" xfId="595" xr:uid="{00000000-0005-0000-0000-0000AE080000}"/>
    <cellStyle name="Moneda 121 3 3 2" xfId="1510" xr:uid="{00000000-0005-0000-0000-0000AF080000}"/>
    <cellStyle name="Moneda 121 3 4" xfId="1253" xr:uid="{00000000-0005-0000-0000-0000B0080000}"/>
    <cellStyle name="Moneda 121 3 5" xfId="2759" xr:uid="{00000000-0005-0000-0000-0000B1080000}"/>
    <cellStyle name="Moneda 121 4" xfId="200" xr:uid="{00000000-0005-0000-0000-0000B2080000}"/>
    <cellStyle name="Moneda 121 4 2" xfId="307" xr:uid="{00000000-0005-0000-0000-0000B3080000}"/>
    <cellStyle name="Moneda 121 4 2 2" xfId="760" xr:uid="{00000000-0005-0000-0000-0000B4080000}"/>
    <cellStyle name="Moneda 121 4 2 2 2" xfId="1678" xr:uid="{00000000-0005-0000-0000-0000B5080000}"/>
    <cellStyle name="Moneda 121 4 2 3" xfId="1429" xr:uid="{00000000-0005-0000-0000-0000B6080000}"/>
    <cellStyle name="Moneda 121 4 2 4" xfId="2878" xr:uid="{00000000-0005-0000-0000-0000B7080000}"/>
    <cellStyle name="Moneda 121 4 3" xfId="670" xr:uid="{00000000-0005-0000-0000-0000B8080000}"/>
    <cellStyle name="Moneda 121 4 3 2" xfId="1588" xr:uid="{00000000-0005-0000-0000-0000B9080000}"/>
    <cellStyle name="Moneda 121 4 4" xfId="1335" xr:uid="{00000000-0005-0000-0000-0000BA080000}"/>
    <cellStyle name="Moneda 121 4 5" xfId="2812" xr:uid="{00000000-0005-0000-0000-0000BB080000}"/>
    <cellStyle name="Moneda 121 5" xfId="208" xr:uid="{00000000-0005-0000-0000-0000BC080000}"/>
    <cellStyle name="Moneda 121 5 2" xfId="312" xr:uid="{00000000-0005-0000-0000-0000BD080000}"/>
    <cellStyle name="Moneda 121 5 2 2" xfId="765" xr:uid="{00000000-0005-0000-0000-0000BE080000}"/>
    <cellStyle name="Moneda 121 5 2 2 2" xfId="1683" xr:uid="{00000000-0005-0000-0000-0000BF080000}"/>
    <cellStyle name="Moneda 121 5 2 3" xfId="1434" xr:uid="{00000000-0005-0000-0000-0000C0080000}"/>
    <cellStyle name="Moneda 121 5 2 4" xfId="2882" xr:uid="{00000000-0005-0000-0000-0000C1080000}"/>
    <cellStyle name="Moneda 121 5 3" xfId="678" xr:uid="{00000000-0005-0000-0000-0000C2080000}"/>
    <cellStyle name="Moneda 121 5 3 2" xfId="1596" xr:uid="{00000000-0005-0000-0000-0000C3080000}"/>
    <cellStyle name="Moneda 121 5 4" xfId="1343" xr:uid="{00000000-0005-0000-0000-0000C4080000}"/>
    <cellStyle name="Moneda 121 5 5" xfId="2819" xr:uid="{00000000-0005-0000-0000-0000C5080000}"/>
    <cellStyle name="Moneda 121 6" xfId="221" xr:uid="{00000000-0005-0000-0000-0000C6080000}"/>
    <cellStyle name="Moneda 121 6 2" xfId="319" xr:uid="{00000000-0005-0000-0000-0000C7080000}"/>
    <cellStyle name="Moneda 121 6 2 2" xfId="771" xr:uid="{00000000-0005-0000-0000-0000C8080000}"/>
    <cellStyle name="Moneda 121 6 2 2 2" xfId="1689" xr:uid="{00000000-0005-0000-0000-0000C9080000}"/>
    <cellStyle name="Moneda 121 6 2 3" xfId="1440" xr:uid="{00000000-0005-0000-0000-0000CA080000}"/>
    <cellStyle name="Moneda 121 6 2 4" xfId="2885" xr:uid="{00000000-0005-0000-0000-0000CB080000}"/>
    <cellStyle name="Moneda 121 6 3" xfId="689" xr:uid="{00000000-0005-0000-0000-0000CC080000}"/>
    <cellStyle name="Moneda 121 6 3 2" xfId="1607" xr:uid="{00000000-0005-0000-0000-0000CD080000}"/>
    <cellStyle name="Moneda 121 6 4" xfId="1354" xr:uid="{00000000-0005-0000-0000-0000CE080000}"/>
    <cellStyle name="Moneda 121 6 5" xfId="2823" xr:uid="{00000000-0005-0000-0000-0000CF080000}"/>
    <cellStyle name="Moneda 121 7" xfId="258" xr:uid="{00000000-0005-0000-0000-0000D0080000}"/>
    <cellStyle name="Moneda 121 7 2" xfId="717" xr:uid="{00000000-0005-0000-0000-0000D1080000}"/>
    <cellStyle name="Moneda 121 7 2 2" xfId="1635" xr:uid="{00000000-0005-0000-0000-0000D2080000}"/>
    <cellStyle name="Moneda 121 7 3" xfId="1381" xr:uid="{00000000-0005-0000-0000-0000D3080000}"/>
    <cellStyle name="Moneda 121 7 4" xfId="2840" xr:uid="{00000000-0005-0000-0000-0000D4080000}"/>
    <cellStyle name="Moneda 121 8" xfId="469" xr:uid="{00000000-0005-0000-0000-0000D5080000}"/>
    <cellStyle name="Moneda 121 8 2" xfId="828" xr:uid="{00000000-0005-0000-0000-0000D6080000}"/>
    <cellStyle name="Moneda 121 8 2 2" xfId="1744" xr:uid="{00000000-0005-0000-0000-0000D7080000}"/>
    <cellStyle name="Moneda 121 8 3" xfId="1251" xr:uid="{00000000-0005-0000-0000-0000D8080000}"/>
    <cellStyle name="Moneda 121 9" xfId="593" xr:uid="{00000000-0005-0000-0000-0000D9080000}"/>
    <cellStyle name="Moneda 121 9 2" xfId="1508" xr:uid="{00000000-0005-0000-0000-0000DA080000}"/>
    <cellStyle name="Moneda 122" xfId="103" xr:uid="{00000000-0005-0000-0000-0000DB080000}"/>
    <cellStyle name="Moneda 122 10" xfId="153" xr:uid="{00000000-0005-0000-0000-0000DC080000}"/>
    <cellStyle name="Moneda 122 10 2" xfId="284" xr:uid="{00000000-0005-0000-0000-0000DD080000}"/>
    <cellStyle name="Moneda 122 10 2 2" xfId="737" xr:uid="{00000000-0005-0000-0000-0000DE080000}"/>
    <cellStyle name="Moneda 122 10 2 2 2" xfId="1655" xr:uid="{00000000-0005-0000-0000-0000DF080000}"/>
    <cellStyle name="Moneda 122 10 2 3" xfId="1406" xr:uid="{00000000-0005-0000-0000-0000E0080000}"/>
    <cellStyle name="Moneda 122 10 2 4" xfId="2864" xr:uid="{00000000-0005-0000-0000-0000E1080000}"/>
    <cellStyle name="Moneda 122 10 3" xfId="627" xr:uid="{00000000-0005-0000-0000-0000E2080000}"/>
    <cellStyle name="Moneda 122 10 3 2" xfId="1543" xr:uid="{00000000-0005-0000-0000-0000E3080000}"/>
    <cellStyle name="Moneda 122 10 4" xfId="1292" xr:uid="{00000000-0005-0000-0000-0000E4080000}"/>
    <cellStyle name="Moneda 122 10 5" xfId="2792" xr:uid="{00000000-0005-0000-0000-0000E5080000}"/>
    <cellStyle name="Moneda 122 11" xfId="162" xr:uid="{00000000-0005-0000-0000-0000E6080000}"/>
    <cellStyle name="Moneda 122 11 2" xfId="290" xr:uid="{00000000-0005-0000-0000-0000E7080000}"/>
    <cellStyle name="Moneda 122 11 2 2" xfId="743" xr:uid="{00000000-0005-0000-0000-0000E8080000}"/>
    <cellStyle name="Moneda 122 11 2 2 2" xfId="1661" xr:uid="{00000000-0005-0000-0000-0000E9080000}"/>
    <cellStyle name="Moneda 122 11 2 3" xfId="1412" xr:uid="{00000000-0005-0000-0000-0000EA080000}"/>
    <cellStyle name="Moneda 122 11 2 4" xfId="2868" xr:uid="{00000000-0005-0000-0000-0000EB080000}"/>
    <cellStyle name="Moneda 122 11 3" xfId="634" xr:uid="{00000000-0005-0000-0000-0000EC080000}"/>
    <cellStyle name="Moneda 122 11 3 2" xfId="1550" xr:uid="{00000000-0005-0000-0000-0000ED080000}"/>
    <cellStyle name="Moneda 122 11 4" xfId="1298" xr:uid="{00000000-0005-0000-0000-0000EE080000}"/>
    <cellStyle name="Moneda 122 11 5" xfId="2796" xr:uid="{00000000-0005-0000-0000-0000EF080000}"/>
    <cellStyle name="Moneda 122 12" xfId="184" xr:uid="{00000000-0005-0000-0000-0000F0080000}"/>
    <cellStyle name="Moneda 122 12 2" xfId="299" xr:uid="{00000000-0005-0000-0000-0000F1080000}"/>
    <cellStyle name="Moneda 122 12 2 2" xfId="752" xr:uid="{00000000-0005-0000-0000-0000F2080000}"/>
    <cellStyle name="Moneda 122 12 2 2 2" xfId="1670" xr:uid="{00000000-0005-0000-0000-0000F3080000}"/>
    <cellStyle name="Moneda 122 12 2 3" xfId="1421" xr:uid="{00000000-0005-0000-0000-0000F4080000}"/>
    <cellStyle name="Moneda 122 12 2 4" xfId="2871" xr:uid="{00000000-0005-0000-0000-0000F5080000}"/>
    <cellStyle name="Moneda 122 12 3" xfId="656" xr:uid="{00000000-0005-0000-0000-0000F6080000}"/>
    <cellStyle name="Moneda 122 12 3 2" xfId="1574" xr:uid="{00000000-0005-0000-0000-0000F7080000}"/>
    <cellStyle name="Moneda 122 12 4" xfId="1321" xr:uid="{00000000-0005-0000-0000-0000F8080000}"/>
    <cellStyle name="Moneda 122 12 5" xfId="2799" xr:uid="{00000000-0005-0000-0000-0000F9080000}"/>
    <cellStyle name="Moneda 122 13" xfId="191" xr:uid="{00000000-0005-0000-0000-0000FA080000}"/>
    <cellStyle name="Moneda 122 13 2" xfId="303" xr:uid="{00000000-0005-0000-0000-0000FB080000}"/>
    <cellStyle name="Moneda 122 13 2 2" xfId="756" xr:uid="{00000000-0005-0000-0000-0000FC080000}"/>
    <cellStyle name="Moneda 122 13 2 2 2" xfId="1674" xr:uid="{00000000-0005-0000-0000-0000FD080000}"/>
    <cellStyle name="Moneda 122 13 2 3" xfId="1425" xr:uid="{00000000-0005-0000-0000-0000FE080000}"/>
    <cellStyle name="Moneda 122 13 2 4" xfId="2874" xr:uid="{00000000-0005-0000-0000-0000FF080000}"/>
    <cellStyle name="Moneda 122 13 3" xfId="663" xr:uid="{00000000-0005-0000-0000-000000090000}"/>
    <cellStyle name="Moneda 122 13 3 2" xfId="1581" xr:uid="{00000000-0005-0000-0000-000001090000}"/>
    <cellStyle name="Moneda 122 13 4" xfId="1328" xr:uid="{00000000-0005-0000-0000-000002090000}"/>
    <cellStyle name="Moneda 122 13 5" xfId="2805" xr:uid="{00000000-0005-0000-0000-000003090000}"/>
    <cellStyle name="Moneda 122 14" xfId="199" xr:uid="{00000000-0005-0000-0000-000004090000}"/>
    <cellStyle name="Moneda 122 14 2" xfId="306" xr:uid="{00000000-0005-0000-0000-000005090000}"/>
    <cellStyle name="Moneda 122 14 2 2" xfId="759" xr:uid="{00000000-0005-0000-0000-000006090000}"/>
    <cellStyle name="Moneda 122 14 2 2 2" xfId="1677" xr:uid="{00000000-0005-0000-0000-000007090000}"/>
    <cellStyle name="Moneda 122 14 2 3" xfId="1428" xr:uid="{00000000-0005-0000-0000-000008090000}"/>
    <cellStyle name="Moneda 122 14 2 4" xfId="2877" xr:uid="{00000000-0005-0000-0000-000009090000}"/>
    <cellStyle name="Moneda 122 14 3" xfId="669" xr:uid="{00000000-0005-0000-0000-00000A090000}"/>
    <cellStyle name="Moneda 122 14 3 2" xfId="1587" xr:uid="{00000000-0005-0000-0000-00000B090000}"/>
    <cellStyle name="Moneda 122 14 4" xfId="1334" xr:uid="{00000000-0005-0000-0000-00000C090000}"/>
    <cellStyle name="Moneda 122 14 5" xfId="2811" xr:uid="{00000000-0005-0000-0000-00000D090000}"/>
    <cellStyle name="Moneda 122 15" xfId="207" xr:uid="{00000000-0005-0000-0000-00000E090000}"/>
    <cellStyle name="Moneda 122 15 2" xfId="311" xr:uid="{00000000-0005-0000-0000-00000F090000}"/>
    <cellStyle name="Moneda 122 15 2 2" xfId="764" xr:uid="{00000000-0005-0000-0000-000010090000}"/>
    <cellStyle name="Moneda 122 15 2 2 2" xfId="1682" xr:uid="{00000000-0005-0000-0000-000011090000}"/>
    <cellStyle name="Moneda 122 15 2 3" xfId="1433" xr:uid="{00000000-0005-0000-0000-000012090000}"/>
    <cellStyle name="Moneda 122 15 2 4" xfId="2881" xr:uid="{00000000-0005-0000-0000-000013090000}"/>
    <cellStyle name="Moneda 122 15 3" xfId="677" xr:uid="{00000000-0005-0000-0000-000014090000}"/>
    <cellStyle name="Moneda 122 15 3 2" xfId="1595" xr:uid="{00000000-0005-0000-0000-000015090000}"/>
    <cellStyle name="Moneda 122 15 4" xfId="1342" xr:uid="{00000000-0005-0000-0000-000016090000}"/>
    <cellStyle name="Moneda 122 15 5" xfId="2818" xr:uid="{00000000-0005-0000-0000-000017090000}"/>
    <cellStyle name="Moneda 122 16" xfId="222" xr:uid="{00000000-0005-0000-0000-000018090000}"/>
    <cellStyle name="Moneda 122 16 2" xfId="320" xr:uid="{00000000-0005-0000-0000-000019090000}"/>
    <cellStyle name="Moneda 122 16 2 2" xfId="772" xr:uid="{00000000-0005-0000-0000-00001A090000}"/>
    <cellStyle name="Moneda 122 16 2 2 2" xfId="1690" xr:uid="{00000000-0005-0000-0000-00001B090000}"/>
    <cellStyle name="Moneda 122 16 2 3" xfId="1441" xr:uid="{00000000-0005-0000-0000-00001C090000}"/>
    <cellStyle name="Moneda 122 16 2 4" xfId="2886" xr:uid="{00000000-0005-0000-0000-00001D090000}"/>
    <cellStyle name="Moneda 122 16 3" xfId="690" xr:uid="{00000000-0005-0000-0000-00001E090000}"/>
    <cellStyle name="Moneda 122 16 3 2" xfId="1608" xr:uid="{00000000-0005-0000-0000-00001F090000}"/>
    <cellStyle name="Moneda 122 16 4" xfId="1355" xr:uid="{00000000-0005-0000-0000-000020090000}"/>
    <cellStyle name="Moneda 122 16 5" xfId="2824" xr:uid="{00000000-0005-0000-0000-000021090000}"/>
    <cellStyle name="Moneda 122 17" xfId="229" xr:uid="{00000000-0005-0000-0000-000022090000}"/>
    <cellStyle name="Moneda 122 17 2" xfId="325" xr:uid="{00000000-0005-0000-0000-000023090000}"/>
    <cellStyle name="Moneda 122 17 2 2" xfId="777" xr:uid="{00000000-0005-0000-0000-000024090000}"/>
    <cellStyle name="Moneda 122 17 2 2 2" xfId="1695" xr:uid="{00000000-0005-0000-0000-000025090000}"/>
    <cellStyle name="Moneda 122 17 2 3" xfId="1446" xr:uid="{00000000-0005-0000-0000-000026090000}"/>
    <cellStyle name="Moneda 122 17 2 4" xfId="2890" xr:uid="{00000000-0005-0000-0000-000027090000}"/>
    <cellStyle name="Moneda 122 17 3" xfId="697" xr:uid="{00000000-0005-0000-0000-000028090000}"/>
    <cellStyle name="Moneda 122 17 3 2" xfId="1615" xr:uid="{00000000-0005-0000-0000-000029090000}"/>
    <cellStyle name="Moneda 122 17 4" xfId="1362" xr:uid="{00000000-0005-0000-0000-00002A090000}"/>
    <cellStyle name="Moneda 122 17 5" xfId="2829" xr:uid="{00000000-0005-0000-0000-00002B090000}"/>
    <cellStyle name="Moneda 122 18" xfId="261" xr:uid="{00000000-0005-0000-0000-00002C090000}"/>
    <cellStyle name="Moneda 122 18 2" xfId="720" xr:uid="{00000000-0005-0000-0000-00002D090000}"/>
    <cellStyle name="Moneda 122 18 2 2" xfId="1638" xr:uid="{00000000-0005-0000-0000-00002E090000}"/>
    <cellStyle name="Moneda 122 18 3" xfId="1384" xr:uid="{00000000-0005-0000-0000-00002F090000}"/>
    <cellStyle name="Moneda 122 18 4" xfId="2843" xr:uid="{00000000-0005-0000-0000-000030090000}"/>
    <cellStyle name="Moneda 122 19" xfId="470" xr:uid="{00000000-0005-0000-0000-000031090000}"/>
    <cellStyle name="Moneda 122 19 2" xfId="829" xr:uid="{00000000-0005-0000-0000-000032090000}"/>
    <cellStyle name="Moneda 122 19 2 2" xfId="1745" xr:uid="{00000000-0005-0000-0000-000033090000}"/>
    <cellStyle name="Moneda 122 19 3" xfId="1254" xr:uid="{00000000-0005-0000-0000-000034090000}"/>
    <cellStyle name="Moneda 122 2" xfId="104" xr:uid="{00000000-0005-0000-0000-000035090000}"/>
    <cellStyle name="Moneda 122 2 2" xfId="262" xr:uid="{00000000-0005-0000-0000-000036090000}"/>
    <cellStyle name="Moneda 122 2 2 2" xfId="721" xr:uid="{00000000-0005-0000-0000-000037090000}"/>
    <cellStyle name="Moneda 122 2 2 2 2" xfId="1639" xr:uid="{00000000-0005-0000-0000-000038090000}"/>
    <cellStyle name="Moneda 122 2 2 3" xfId="1385" xr:uid="{00000000-0005-0000-0000-000039090000}"/>
    <cellStyle name="Moneda 122 2 2 4" xfId="2844" xr:uid="{00000000-0005-0000-0000-00003A090000}"/>
    <cellStyle name="Moneda 122 2 3" xfId="597" xr:uid="{00000000-0005-0000-0000-00003B090000}"/>
    <cellStyle name="Moneda 122 2 3 2" xfId="1512" xr:uid="{00000000-0005-0000-0000-00003C090000}"/>
    <cellStyle name="Moneda 122 2 4" xfId="1255" xr:uid="{00000000-0005-0000-0000-00003D090000}"/>
    <cellStyle name="Moneda 122 2 5" xfId="2760" xr:uid="{00000000-0005-0000-0000-00003E090000}"/>
    <cellStyle name="Moneda 122 20" xfId="596" xr:uid="{00000000-0005-0000-0000-00003F090000}"/>
    <cellStyle name="Moneda 122 20 2" xfId="1511" xr:uid="{00000000-0005-0000-0000-000040090000}"/>
    <cellStyle name="Moneda 122 21" xfId="1202" xr:uid="{00000000-0005-0000-0000-000041090000}"/>
    <cellStyle name="Moneda 122 22" xfId="2729" xr:uid="{00000000-0005-0000-0000-000042090000}"/>
    <cellStyle name="Moneda 122 3" xfId="105" xr:uid="{00000000-0005-0000-0000-000043090000}"/>
    <cellStyle name="Moneda 122 3 2" xfId="263" xr:uid="{00000000-0005-0000-0000-000044090000}"/>
    <cellStyle name="Moneda 122 3 2 2" xfId="722" xr:uid="{00000000-0005-0000-0000-000045090000}"/>
    <cellStyle name="Moneda 122 3 2 2 2" xfId="1640" xr:uid="{00000000-0005-0000-0000-000046090000}"/>
    <cellStyle name="Moneda 122 3 2 3" xfId="1386" xr:uid="{00000000-0005-0000-0000-000047090000}"/>
    <cellStyle name="Moneda 122 3 2 4" xfId="2845" xr:uid="{00000000-0005-0000-0000-000048090000}"/>
    <cellStyle name="Moneda 122 3 3" xfId="598" xr:uid="{00000000-0005-0000-0000-000049090000}"/>
    <cellStyle name="Moneda 122 3 3 2" xfId="1513" xr:uid="{00000000-0005-0000-0000-00004A090000}"/>
    <cellStyle name="Moneda 122 3 4" xfId="1256" xr:uid="{00000000-0005-0000-0000-00004B090000}"/>
    <cellStyle name="Moneda 122 3 5" xfId="2761" xr:uid="{00000000-0005-0000-0000-00004C090000}"/>
    <cellStyle name="Moneda 122 4" xfId="106" xr:uid="{00000000-0005-0000-0000-00004D090000}"/>
    <cellStyle name="Moneda 122 4 2" xfId="264" xr:uid="{00000000-0005-0000-0000-00004E090000}"/>
    <cellStyle name="Moneda 122 4 2 2" xfId="723" xr:uid="{00000000-0005-0000-0000-00004F090000}"/>
    <cellStyle name="Moneda 122 4 2 2 2" xfId="1641" xr:uid="{00000000-0005-0000-0000-000050090000}"/>
    <cellStyle name="Moneda 122 4 2 3" xfId="1387" xr:uid="{00000000-0005-0000-0000-000051090000}"/>
    <cellStyle name="Moneda 122 4 2 4" xfId="2846" xr:uid="{00000000-0005-0000-0000-000052090000}"/>
    <cellStyle name="Moneda 122 4 3" xfId="599" xr:uid="{00000000-0005-0000-0000-000053090000}"/>
    <cellStyle name="Moneda 122 4 3 2" xfId="1514" xr:uid="{00000000-0005-0000-0000-000054090000}"/>
    <cellStyle name="Moneda 122 4 4" xfId="1257" xr:uid="{00000000-0005-0000-0000-000055090000}"/>
    <cellStyle name="Moneda 122 4 5" xfId="2762" xr:uid="{00000000-0005-0000-0000-000056090000}"/>
    <cellStyle name="Moneda 122 5" xfId="107" xr:uid="{00000000-0005-0000-0000-000057090000}"/>
    <cellStyle name="Moneda 122 5 2" xfId="265" xr:uid="{00000000-0005-0000-0000-000058090000}"/>
    <cellStyle name="Moneda 122 5 2 2" xfId="724" xr:uid="{00000000-0005-0000-0000-000059090000}"/>
    <cellStyle name="Moneda 122 5 2 2 2" xfId="1642" xr:uid="{00000000-0005-0000-0000-00005A090000}"/>
    <cellStyle name="Moneda 122 5 2 3" xfId="1388" xr:uid="{00000000-0005-0000-0000-00005B090000}"/>
    <cellStyle name="Moneda 122 5 2 4" xfId="2847" xr:uid="{00000000-0005-0000-0000-00005C090000}"/>
    <cellStyle name="Moneda 122 5 3" xfId="600" xr:uid="{00000000-0005-0000-0000-00005D090000}"/>
    <cellStyle name="Moneda 122 5 3 2" xfId="1515" xr:uid="{00000000-0005-0000-0000-00005E090000}"/>
    <cellStyle name="Moneda 122 5 4" xfId="1258" xr:uid="{00000000-0005-0000-0000-00005F090000}"/>
    <cellStyle name="Moneda 122 5 5" xfId="2763" xr:uid="{00000000-0005-0000-0000-000060090000}"/>
    <cellStyle name="Moneda 122 6" xfId="127" xr:uid="{00000000-0005-0000-0000-000061090000}"/>
    <cellStyle name="Moneda 122 6 2" xfId="270" xr:uid="{00000000-0005-0000-0000-000062090000}"/>
    <cellStyle name="Moneda 122 6 2 2" xfId="729" xr:uid="{00000000-0005-0000-0000-000063090000}"/>
    <cellStyle name="Moneda 122 6 2 2 2" xfId="1647" xr:uid="{00000000-0005-0000-0000-000064090000}"/>
    <cellStyle name="Moneda 122 6 2 3" xfId="1393" xr:uid="{00000000-0005-0000-0000-000065090000}"/>
    <cellStyle name="Moneda 122 6 2 4" xfId="2852" xr:uid="{00000000-0005-0000-0000-000066090000}"/>
    <cellStyle name="Moneda 122 6 3" xfId="610" xr:uid="{00000000-0005-0000-0000-000067090000}"/>
    <cellStyle name="Moneda 122 6 3 2" xfId="1526" xr:uid="{00000000-0005-0000-0000-000068090000}"/>
    <cellStyle name="Moneda 122 6 4" xfId="1270" xr:uid="{00000000-0005-0000-0000-000069090000}"/>
    <cellStyle name="Moneda 122 6 5" xfId="2770" xr:uid="{00000000-0005-0000-0000-00006A090000}"/>
    <cellStyle name="Moneda 122 7" xfId="132" xr:uid="{00000000-0005-0000-0000-00006B090000}"/>
    <cellStyle name="Moneda 122 7 2" xfId="274" xr:uid="{00000000-0005-0000-0000-00006C090000}"/>
    <cellStyle name="Moneda 122 7 2 2" xfId="730" xr:uid="{00000000-0005-0000-0000-00006D090000}"/>
    <cellStyle name="Moneda 122 7 2 2 2" xfId="1648" xr:uid="{00000000-0005-0000-0000-00006E090000}"/>
    <cellStyle name="Moneda 122 7 2 3" xfId="1396" xr:uid="{00000000-0005-0000-0000-00006F090000}"/>
    <cellStyle name="Moneda 122 7 2 4" xfId="2855" xr:uid="{00000000-0005-0000-0000-000070090000}"/>
    <cellStyle name="Moneda 122 7 3" xfId="611" xr:uid="{00000000-0005-0000-0000-000071090000}"/>
    <cellStyle name="Moneda 122 7 3 2" xfId="1527" xr:uid="{00000000-0005-0000-0000-000072090000}"/>
    <cellStyle name="Moneda 122 7 4" xfId="1273" xr:uid="{00000000-0005-0000-0000-000073090000}"/>
    <cellStyle name="Moneda 122 7 5" xfId="2773" xr:uid="{00000000-0005-0000-0000-000074090000}"/>
    <cellStyle name="Moneda 122 8" xfId="140" xr:uid="{00000000-0005-0000-0000-000075090000}"/>
    <cellStyle name="Moneda 122 8 2" xfId="278" xr:uid="{00000000-0005-0000-0000-000076090000}"/>
    <cellStyle name="Moneda 122 8 2 2" xfId="731" xr:uid="{00000000-0005-0000-0000-000077090000}"/>
    <cellStyle name="Moneda 122 8 2 2 2" xfId="1649" xr:uid="{00000000-0005-0000-0000-000078090000}"/>
    <cellStyle name="Moneda 122 8 2 3" xfId="1400" xr:uid="{00000000-0005-0000-0000-000079090000}"/>
    <cellStyle name="Moneda 122 8 2 4" xfId="2859" xr:uid="{00000000-0005-0000-0000-00007A090000}"/>
    <cellStyle name="Moneda 122 8 3" xfId="616" xr:uid="{00000000-0005-0000-0000-00007B090000}"/>
    <cellStyle name="Moneda 122 8 3 2" xfId="1532" xr:uid="{00000000-0005-0000-0000-00007C090000}"/>
    <cellStyle name="Moneda 122 8 4" xfId="1281" xr:uid="{00000000-0005-0000-0000-00007D090000}"/>
    <cellStyle name="Moneda 122 8 5" xfId="2781" xr:uid="{00000000-0005-0000-0000-00007E090000}"/>
    <cellStyle name="Moneda 122 9" xfId="146" xr:uid="{00000000-0005-0000-0000-00007F090000}"/>
    <cellStyle name="Moneda 122 9 2" xfId="281" xr:uid="{00000000-0005-0000-0000-000080090000}"/>
    <cellStyle name="Moneda 122 9 2 2" xfId="734" xr:uid="{00000000-0005-0000-0000-000081090000}"/>
    <cellStyle name="Moneda 122 9 2 2 2" xfId="1652" xr:uid="{00000000-0005-0000-0000-000082090000}"/>
    <cellStyle name="Moneda 122 9 2 3" xfId="1403" xr:uid="{00000000-0005-0000-0000-000083090000}"/>
    <cellStyle name="Moneda 122 9 2 4" xfId="2861" xr:uid="{00000000-0005-0000-0000-000084090000}"/>
    <cellStyle name="Moneda 122 9 3" xfId="622" xr:uid="{00000000-0005-0000-0000-000085090000}"/>
    <cellStyle name="Moneda 122 9 3 2" xfId="1538" xr:uid="{00000000-0005-0000-0000-000086090000}"/>
    <cellStyle name="Moneda 122 9 4" xfId="1287" xr:uid="{00000000-0005-0000-0000-000087090000}"/>
    <cellStyle name="Moneda 122 9 5" xfId="2786" xr:uid="{00000000-0005-0000-0000-000088090000}"/>
    <cellStyle name="Moneda 124" xfId="108" xr:uid="{00000000-0005-0000-0000-000089090000}"/>
    <cellStyle name="Moneda 124 2" xfId="109" xr:uid="{00000000-0005-0000-0000-00008A090000}"/>
    <cellStyle name="Moneda 124 2 2" xfId="267" xr:uid="{00000000-0005-0000-0000-00008B090000}"/>
    <cellStyle name="Moneda 124 2 2 2" xfId="726" xr:uid="{00000000-0005-0000-0000-00008C090000}"/>
    <cellStyle name="Moneda 124 2 2 2 2" xfId="1644" xr:uid="{00000000-0005-0000-0000-00008D090000}"/>
    <cellStyle name="Moneda 124 2 2 3" xfId="1390" xr:uid="{00000000-0005-0000-0000-00008E090000}"/>
    <cellStyle name="Moneda 124 2 2 4" xfId="2849" xr:uid="{00000000-0005-0000-0000-00008F090000}"/>
    <cellStyle name="Moneda 124 2 3" xfId="602" xr:uid="{00000000-0005-0000-0000-000090090000}"/>
    <cellStyle name="Moneda 124 2 3 2" xfId="1517" xr:uid="{00000000-0005-0000-0000-000091090000}"/>
    <cellStyle name="Moneda 124 2 4" xfId="1260" xr:uid="{00000000-0005-0000-0000-000092090000}"/>
    <cellStyle name="Moneda 124 2 5" xfId="2765" xr:uid="{00000000-0005-0000-0000-000093090000}"/>
    <cellStyle name="Moneda 124 3" xfId="161" xr:uid="{00000000-0005-0000-0000-000094090000}"/>
    <cellStyle name="Moneda 124 3 2" xfId="289" xr:uid="{00000000-0005-0000-0000-000095090000}"/>
    <cellStyle name="Moneda 124 3 2 2" xfId="742" xr:uid="{00000000-0005-0000-0000-000096090000}"/>
    <cellStyle name="Moneda 124 3 2 2 2" xfId="1660" xr:uid="{00000000-0005-0000-0000-000097090000}"/>
    <cellStyle name="Moneda 124 3 2 3" xfId="1411" xr:uid="{00000000-0005-0000-0000-000098090000}"/>
    <cellStyle name="Moneda 124 3 2 4" xfId="2867" xr:uid="{00000000-0005-0000-0000-000099090000}"/>
    <cellStyle name="Moneda 124 3 3" xfId="633" xr:uid="{00000000-0005-0000-0000-00009A090000}"/>
    <cellStyle name="Moneda 124 3 3 2" xfId="1549" xr:uid="{00000000-0005-0000-0000-00009B090000}"/>
    <cellStyle name="Moneda 124 3 4" xfId="1297" xr:uid="{00000000-0005-0000-0000-00009C090000}"/>
    <cellStyle name="Moneda 124 3 5" xfId="2795" xr:uid="{00000000-0005-0000-0000-00009D090000}"/>
    <cellStyle name="Moneda 124 4" xfId="183" xr:uid="{00000000-0005-0000-0000-00009E090000}"/>
    <cellStyle name="Moneda 124 4 2" xfId="298" xr:uid="{00000000-0005-0000-0000-00009F090000}"/>
    <cellStyle name="Moneda 124 4 2 2" xfId="751" xr:uid="{00000000-0005-0000-0000-0000A0090000}"/>
    <cellStyle name="Moneda 124 4 2 2 2" xfId="1669" xr:uid="{00000000-0005-0000-0000-0000A1090000}"/>
    <cellStyle name="Moneda 124 4 2 3" xfId="1420" xr:uid="{00000000-0005-0000-0000-0000A2090000}"/>
    <cellStyle name="Moneda 124 4 2 4" xfId="2870" xr:uid="{00000000-0005-0000-0000-0000A3090000}"/>
    <cellStyle name="Moneda 124 4 3" xfId="655" xr:uid="{00000000-0005-0000-0000-0000A4090000}"/>
    <cellStyle name="Moneda 124 4 3 2" xfId="1573" xr:uid="{00000000-0005-0000-0000-0000A5090000}"/>
    <cellStyle name="Moneda 124 4 4" xfId="1320" xr:uid="{00000000-0005-0000-0000-0000A6090000}"/>
    <cellStyle name="Moneda 124 4 5" xfId="2798" xr:uid="{00000000-0005-0000-0000-0000A7090000}"/>
    <cellStyle name="Moneda 124 5" xfId="204" xr:uid="{00000000-0005-0000-0000-0000A8090000}"/>
    <cellStyle name="Moneda 124 5 2" xfId="310" xr:uid="{00000000-0005-0000-0000-0000A9090000}"/>
    <cellStyle name="Moneda 124 5 2 2" xfId="763" xr:uid="{00000000-0005-0000-0000-0000AA090000}"/>
    <cellStyle name="Moneda 124 5 2 2 2" xfId="1681" xr:uid="{00000000-0005-0000-0000-0000AB090000}"/>
    <cellStyle name="Moneda 124 5 2 3" xfId="1432" xr:uid="{00000000-0005-0000-0000-0000AC090000}"/>
    <cellStyle name="Moneda 124 5 2 4" xfId="2880" xr:uid="{00000000-0005-0000-0000-0000AD090000}"/>
    <cellStyle name="Moneda 124 5 3" xfId="674" xr:uid="{00000000-0005-0000-0000-0000AE090000}"/>
    <cellStyle name="Moneda 124 5 3 2" xfId="1592" xr:uid="{00000000-0005-0000-0000-0000AF090000}"/>
    <cellStyle name="Moneda 124 5 4" xfId="1339" xr:uid="{00000000-0005-0000-0000-0000B0090000}"/>
    <cellStyle name="Moneda 124 5 5" xfId="2815" xr:uid="{00000000-0005-0000-0000-0000B1090000}"/>
    <cellStyle name="Moneda 124 6" xfId="266" xr:uid="{00000000-0005-0000-0000-0000B2090000}"/>
    <cellStyle name="Moneda 124 6 2" xfId="725" xr:uid="{00000000-0005-0000-0000-0000B3090000}"/>
    <cellStyle name="Moneda 124 6 2 2" xfId="1643" xr:uid="{00000000-0005-0000-0000-0000B4090000}"/>
    <cellStyle name="Moneda 124 6 3" xfId="1389" xr:uid="{00000000-0005-0000-0000-0000B5090000}"/>
    <cellStyle name="Moneda 124 6 4" xfId="2848" xr:uid="{00000000-0005-0000-0000-0000B6090000}"/>
    <cellStyle name="Moneda 124 7" xfId="601" xr:uid="{00000000-0005-0000-0000-0000B7090000}"/>
    <cellStyle name="Moneda 124 7 2" xfId="1516" xr:uid="{00000000-0005-0000-0000-0000B8090000}"/>
    <cellStyle name="Moneda 124 8" xfId="1259" xr:uid="{00000000-0005-0000-0000-0000B9090000}"/>
    <cellStyle name="Moneda 124 9" xfId="2764" xr:uid="{00000000-0005-0000-0000-0000BA090000}"/>
    <cellStyle name="Moneda 125" xfId="110" xr:uid="{00000000-0005-0000-0000-0000BB090000}"/>
    <cellStyle name="Moneda 125 10" xfId="1261" xr:uid="{00000000-0005-0000-0000-0000BC090000}"/>
    <cellStyle name="Moneda 125 11" xfId="2766" xr:uid="{00000000-0005-0000-0000-0000BD090000}"/>
    <cellStyle name="Moneda 125 2" xfId="111" xr:uid="{00000000-0005-0000-0000-0000BE090000}"/>
    <cellStyle name="Moneda 125 2 2" xfId="269" xr:uid="{00000000-0005-0000-0000-0000BF090000}"/>
    <cellStyle name="Moneda 125 2 2 2" xfId="728" xr:uid="{00000000-0005-0000-0000-0000C0090000}"/>
    <cellStyle name="Moneda 125 2 2 2 2" xfId="1646" xr:uid="{00000000-0005-0000-0000-0000C1090000}"/>
    <cellStyle name="Moneda 125 2 2 3" xfId="1392" xr:uid="{00000000-0005-0000-0000-0000C2090000}"/>
    <cellStyle name="Moneda 125 2 2 4" xfId="2851" xr:uid="{00000000-0005-0000-0000-0000C3090000}"/>
    <cellStyle name="Moneda 125 2 3" xfId="604" xr:uid="{00000000-0005-0000-0000-0000C4090000}"/>
    <cellStyle name="Moneda 125 2 3 2" xfId="1519" xr:uid="{00000000-0005-0000-0000-0000C5090000}"/>
    <cellStyle name="Moneda 125 2 4" xfId="1262" xr:uid="{00000000-0005-0000-0000-0000C6090000}"/>
    <cellStyle name="Moneda 125 2 5" xfId="2767" xr:uid="{00000000-0005-0000-0000-0000C7090000}"/>
    <cellStyle name="Moneda 125 3" xfId="156" xr:uid="{00000000-0005-0000-0000-0000C8090000}"/>
    <cellStyle name="Moneda 125 3 2" xfId="287" xr:uid="{00000000-0005-0000-0000-0000C9090000}"/>
    <cellStyle name="Moneda 125 3 2 2" xfId="740" xr:uid="{00000000-0005-0000-0000-0000CA090000}"/>
    <cellStyle name="Moneda 125 3 2 2 2" xfId="1658" xr:uid="{00000000-0005-0000-0000-0000CB090000}"/>
    <cellStyle name="Moneda 125 3 2 3" xfId="1409" xr:uid="{00000000-0005-0000-0000-0000CC090000}"/>
    <cellStyle name="Moneda 125 3 2 4" xfId="2866" xr:uid="{00000000-0005-0000-0000-0000CD090000}"/>
    <cellStyle name="Moneda 125 3 3" xfId="630" xr:uid="{00000000-0005-0000-0000-0000CE090000}"/>
    <cellStyle name="Moneda 125 3 3 2" xfId="1546" xr:uid="{00000000-0005-0000-0000-0000CF090000}"/>
    <cellStyle name="Moneda 125 3 4" xfId="1295" xr:uid="{00000000-0005-0000-0000-0000D0090000}"/>
    <cellStyle name="Moneda 125 3 5" xfId="2794" xr:uid="{00000000-0005-0000-0000-0000D1090000}"/>
    <cellStyle name="Moneda 125 4" xfId="163" xr:uid="{00000000-0005-0000-0000-0000D2090000}"/>
    <cellStyle name="Moneda 125 4 2" xfId="291" xr:uid="{00000000-0005-0000-0000-0000D3090000}"/>
    <cellStyle name="Moneda 125 4 2 2" xfId="744" xr:uid="{00000000-0005-0000-0000-0000D4090000}"/>
    <cellStyle name="Moneda 125 4 2 2 2" xfId="1662" xr:uid="{00000000-0005-0000-0000-0000D5090000}"/>
    <cellStyle name="Moneda 125 4 2 3" xfId="1413" xr:uid="{00000000-0005-0000-0000-0000D6090000}"/>
    <cellStyle name="Moneda 125 4 2 4" xfId="2869" xr:uid="{00000000-0005-0000-0000-0000D7090000}"/>
    <cellStyle name="Moneda 125 4 3" xfId="635" xr:uid="{00000000-0005-0000-0000-0000D8090000}"/>
    <cellStyle name="Moneda 125 4 3 2" xfId="1551" xr:uid="{00000000-0005-0000-0000-0000D9090000}"/>
    <cellStyle name="Moneda 125 4 4" xfId="1299" xr:uid="{00000000-0005-0000-0000-0000DA090000}"/>
    <cellStyle name="Moneda 125 4 5" xfId="2797" xr:uid="{00000000-0005-0000-0000-0000DB090000}"/>
    <cellStyle name="Moneda 125 5" xfId="185" xr:uid="{00000000-0005-0000-0000-0000DC090000}"/>
    <cellStyle name="Moneda 125 5 2" xfId="300" xr:uid="{00000000-0005-0000-0000-0000DD090000}"/>
    <cellStyle name="Moneda 125 5 2 2" xfId="753" xr:uid="{00000000-0005-0000-0000-0000DE090000}"/>
    <cellStyle name="Moneda 125 5 2 2 2" xfId="1671" xr:uid="{00000000-0005-0000-0000-0000DF090000}"/>
    <cellStyle name="Moneda 125 5 2 3" xfId="1422" xr:uid="{00000000-0005-0000-0000-0000E0090000}"/>
    <cellStyle name="Moneda 125 5 2 4" xfId="2872" xr:uid="{00000000-0005-0000-0000-0000E1090000}"/>
    <cellStyle name="Moneda 125 5 3" xfId="657" xr:uid="{00000000-0005-0000-0000-0000E2090000}"/>
    <cellStyle name="Moneda 125 5 3 2" xfId="1575" xr:uid="{00000000-0005-0000-0000-0000E3090000}"/>
    <cellStyle name="Moneda 125 5 4" xfId="1322" xr:uid="{00000000-0005-0000-0000-0000E4090000}"/>
    <cellStyle name="Moneda 125 5 5" xfId="2800" xr:uid="{00000000-0005-0000-0000-0000E5090000}"/>
    <cellStyle name="Moneda 125 6" xfId="201" xr:uid="{00000000-0005-0000-0000-0000E6090000}"/>
    <cellStyle name="Moneda 125 6 2" xfId="308" xr:uid="{00000000-0005-0000-0000-0000E7090000}"/>
    <cellStyle name="Moneda 125 6 2 2" xfId="761" xr:uid="{00000000-0005-0000-0000-0000E8090000}"/>
    <cellStyle name="Moneda 125 6 2 2 2" xfId="1679" xr:uid="{00000000-0005-0000-0000-0000E9090000}"/>
    <cellStyle name="Moneda 125 6 2 3" xfId="1430" xr:uid="{00000000-0005-0000-0000-0000EA090000}"/>
    <cellStyle name="Moneda 125 6 2 4" xfId="2879" xr:uid="{00000000-0005-0000-0000-0000EB090000}"/>
    <cellStyle name="Moneda 125 6 3" xfId="671" xr:uid="{00000000-0005-0000-0000-0000EC090000}"/>
    <cellStyle name="Moneda 125 6 3 2" xfId="1589" xr:uid="{00000000-0005-0000-0000-0000ED090000}"/>
    <cellStyle name="Moneda 125 6 4" xfId="1336" xr:uid="{00000000-0005-0000-0000-0000EE090000}"/>
    <cellStyle name="Moneda 125 6 5" xfId="2813" xr:uid="{00000000-0005-0000-0000-0000EF090000}"/>
    <cellStyle name="Moneda 125 7" xfId="209" xr:uid="{00000000-0005-0000-0000-0000F0090000}"/>
    <cellStyle name="Moneda 125 7 2" xfId="313" xr:uid="{00000000-0005-0000-0000-0000F1090000}"/>
    <cellStyle name="Moneda 125 7 2 2" xfId="766" xr:uid="{00000000-0005-0000-0000-0000F2090000}"/>
    <cellStyle name="Moneda 125 7 2 2 2" xfId="1684" xr:uid="{00000000-0005-0000-0000-0000F3090000}"/>
    <cellStyle name="Moneda 125 7 2 3" xfId="1435" xr:uid="{00000000-0005-0000-0000-0000F4090000}"/>
    <cellStyle name="Moneda 125 7 2 4" xfId="2883" xr:uid="{00000000-0005-0000-0000-0000F5090000}"/>
    <cellStyle name="Moneda 125 7 3" xfId="679" xr:uid="{00000000-0005-0000-0000-0000F6090000}"/>
    <cellStyle name="Moneda 125 7 3 2" xfId="1597" xr:uid="{00000000-0005-0000-0000-0000F7090000}"/>
    <cellStyle name="Moneda 125 7 4" xfId="1344" xr:uid="{00000000-0005-0000-0000-0000F8090000}"/>
    <cellStyle name="Moneda 125 7 5" xfId="2820" xr:uid="{00000000-0005-0000-0000-0000F9090000}"/>
    <cellStyle name="Moneda 125 8" xfId="268" xr:uid="{00000000-0005-0000-0000-0000FA090000}"/>
    <cellStyle name="Moneda 125 8 2" xfId="727" xr:uid="{00000000-0005-0000-0000-0000FB090000}"/>
    <cellStyle name="Moneda 125 8 2 2" xfId="1645" xr:uid="{00000000-0005-0000-0000-0000FC090000}"/>
    <cellStyle name="Moneda 125 8 3" xfId="1391" xr:uid="{00000000-0005-0000-0000-0000FD090000}"/>
    <cellStyle name="Moneda 125 8 4" xfId="2850" xr:uid="{00000000-0005-0000-0000-0000FE090000}"/>
    <cellStyle name="Moneda 125 9" xfId="603" xr:uid="{00000000-0005-0000-0000-0000FF090000}"/>
    <cellStyle name="Moneda 125 9 2" xfId="1518" xr:uid="{00000000-0005-0000-0000-0000000A0000}"/>
    <cellStyle name="Moneda 126" xfId="218" xr:uid="{00000000-0005-0000-0000-0000010A0000}"/>
    <cellStyle name="Moneda 126 2" xfId="686" xr:uid="{00000000-0005-0000-0000-0000020A0000}"/>
    <cellStyle name="Moneda 126 2 2" xfId="1604" xr:uid="{00000000-0005-0000-0000-0000030A0000}"/>
    <cellStyle name="Moneda 126 3" xfId="1351" xr:uid="{00000000-0005-0000-0000-0000040A0000}"/>
    <cellStyle name="Moneda 128" xfId="219" xr:uid="{00000000-0005-0000-0000-0000050A0000}"/>
    <cellStyle name="Moneda 128 2" xfId="687" xr:uid="{00000000-0005-0000-0000-0000060A0000}"/>
    <cellStyle name="Moneda 128 2 2" xfId="1605" xr:uid="{00000000-0005-0000-0000-0000070A0000}"/>
    <cellStyle name="Moneda 128 3" xfId="1352" xr:uid="{00000000-0005-0000-0000-0000080A0000}"/>
    <cellStyle name="Moneda 13" xfId="345" xr:uid="{00000000-0005-0000-0000-0000090A0000}"/>
    <cellStyle name="Moneda 13 2" xfId="790" xr:uid="{00000000-0005-0000-0000-00000A0A0000}"/>
    <cellStyle name="Moneda 13 2 2" xfId="1076" xr:uid="{00000000-0005-0000-0000-00000B0A0000}"/>
    <cellStyle name="Moneda 13 2 2 2" xfId="2310" xr:uid="{00000000-0005-0000-0000-00000C0A0000}"/>
    <cellStyle name="Moneda 13 2 3" xfId="1708" xr:uid="{00000000-0005-0000-0000-00000D0A0000}"/>
    <cellStyle name="Moneda 13 2 3 2" xfId="2557" xr:uid="{00000000-0005-0000-0000-00000E0A0000}"/>
    <cellStyle name="Moneda 13 2 4" xfId="2057" xr:uid="{00000000-0005-0000-0000-00000F0A0000}"/>
    <cellStyle name="Moneda 13 3" xfId="890" xr:uid="{00000000-0005-0000-0000-0000100A0000}"/>
    <cellStyle name="Moneda 13 3 2" xfId="1150" xr:uid="{00000000-0005-0000-0000-0000110A0000}"/>
    <cellStyle name="Moneda 13 3 2 2" xfId="2383" xr:uid="{00000000-0005-0000-0000-0000120A0000}"/>
    <cellStyle name="Moneda 13 3 3" xfId="1806" xr:uid="{00000000-0005-0000-0000-0000130A0000}"/>
    <cellStyle name="Moneda 13 3 3 2" xfId="2629" xr:uid="{00000000-0005-0000-0000-0000140A0000}"/>
    <cellStyle name="Moneda 13 3 4" xfId="2127" xr:uid="{00000000-0005-0000-0000-0000150A0000}"/>
    <cellStyle name="Moneda 13 4" xfId="1018" xr:uid="{00000000-0005-0000-0000-0000160A0000}"/>
    <cellStyle name="Moneda 13 4 2" xfId="2252" xr:uid="{00000000-0005-0000-0000-0000170A0000}"/>
    <cellStyle name="Moneda 13 5" xfId="1463" xr:uid="{00000000-0005-0000-0000-0000180A0000}"/>
    <cellStyle name="Moneda 13 5 2" xfId="2501" xr:uid="{00000000-0005-0000-0000-0000190A0000}"/>
    <cellStyle name="Moneda 13 6" xfId="2003" xr:uid="{00000000-0005-0000-0000-00001A0A0000}"/>
    <cellStyle name="Moneda 13 7" xfId="2904" xr:uid="{00000000-0005-0000-0000-00001B0A0000}"/>
    <cellStyle name="Moneda 13 8" xfId="549" xr:uid="{00000000-0005-0000-0000-00001C0A0000}"/>
    <cellStyle name="Moneda 138" xfId="216" xr:uid="{00000000-0005-0000-0000-00001D0A0000}"/>
    <cellStyle name="Moneda 138 2" xfId="684" xr:uid="{00000000-0005-0000-0000-00001E0A0000}"/>
    <cellStyle name="Moneda 138 2 2" xfId="1063" xr:uid="{00000000-0005-0000-0000-00001F0A0000}"/>
    <cellStyle name="Moneda 138 2 2 2" xfId="2297" xr:uid="{00000000-0005-0000-0000-0000200A0000}"/>
    <cellStyle name="Moneda 138 2 3" xfId="1602" xr:uid="{00000000-0005-0000-0000-0000210A0000}"/>
    <cellStyle name="Moneda 138 2 3 2" xfId="2545" xr:uid="{00000000-0005-0000-0000-0000220A0000}"/>
    <cellStyle name="Moneda 138 2 4" xfId="2045" xr:uid="{00000000-0005-0000-0000-0000230A0000}"/>
    <cellStyle name="Moneda 138 3" xfId="869" xr:uid="{00000000-0005-0000-0000-0000240A0000}"/>
    <cellStyle name="Moneda 138 3 2" xfId="1129" xr:uid="{00000000-0005-0000-0000-0000250A0000}"/>
    <cellStyle name="Moneda 138 3 2 2" xfId="2362" xr:uid="{00000000-0005-0000-0000-0000260A0000}"/>
    <cellStyle name="Moneda 138 3 3" xfId="1785" xr:uid="{00000000-0005-0000-0000-0000270A0000}"/>
    <cellStyle name="Moneda 138 3 3 2" xfId="2608" xr:uid="{00000000-0005-0000-0000-0000280A0000}"/>
    <cellStyle name="Moneda 138 3 4" xfId="2106" xr:uid="{00000000-0005-0000-0000-0000290A0000}"/>
    <cellStyle name="Moneda 138 4" xfId="997" xr:uid="{00000000-0005-0000-0000-00002A0A0000}"/>
    <cellStyle name="Moneda 138 4 2" xfId="2231" xr:uid="{00000000-0005-0000-0000-00002B0A0000}"/>
    <cellStyle name="Moneda 138 5" xfId="1349" xr:uid="{00000000-0005-0000-0000-00002C0A0000}"/>
    <cellStyle name="Moneda 138 5 2" xfId="2480" xr:uid="{00000000-0005-0000-0000-00002D0A0000}"/>
    <cellStyle name="Moneda 138 6" xfId="1983" xr:uid="{00000000-0005-0000-0000-00002E0A0000}"/>
    <cellStyle name="Moneda 138 7" xfId="2822" xr:uid="{00000000-0005-0000-0000-00002F0A0000}"/>
    <cellStyle name="Moneda 138 8" xfId="527" xr:uid="{00000000-0005-0000-0000-0000300A0000}"/>
    <cellStyle name="Moneda 14" xfId="899" xr:uid="{00000000-0005-0000-0000-0000310A0000}"/>
    <cellStyle name="Moneda 14 2" xfId="1158" xr:uid="{00000000-0005-0000-0000-0000320A0000}"/>
    <cellStyle name="Moneda 14 2 2" xfId="2391" xr:uid="{00000000-0005-0000-0000-0000330A0000}"/>
    <cellStyle name="Moneda 14 3" xfId="1814" xr:uid="{00000000-0005-0000-0000-0000340A0000}"/>
    <cellStyle name="Moneda 14 3 2" xfId="2637" xr:uid="{00000000-0005-0000-0000-0000350A0000}"/>
    <cellStyle name="Moneda 14 4" xfId="2135" xr:uid="{00000000-0005-0000-0000-0000360A0000}"/>
    <cellStyle name="Moneda 15" xfId="557" xr:uid="{00000000-0005-0000-0000-0000370A0000}"/>
    <cellStyle name="Moneda 15 2" xfId="1471" xr:uid="{00000000-0005-0000-0000-0000380A0000}"/>
    <cellStyle name="Moneda 15 2 2" xfId="2509" xr:uid="{00000000-0005-0000-0000-0000390A0000}"/>
    <cellStyle name="Moneda 15 3" xfId="2009" xr:uid="{00000000-0005-0000-0000-00003A0A0000}"/>
    <cellStyle name="Moneda 16" xfId="946" xr:uid="{00000000-0005-0000-0000-00003B0A0000}"/>
    <cellStyle name="Moneda 16 2" xfId="1861" xr:uid="{00000000-0005-0000-0000-00003C0A0000}"/>
    <cellStyle name="Moneda 16 2 2" xfId="2683" xr:uid="{00000000-0005-0000-0000-00003D0A0000}"/>
    <cellStyle name="Moneda 16 3" xfId="2181" xr:uid="{00000000-0005-0000-0000-00003E0A0000}"/>
    <cellStyle name="Moneda 17" xfId="947" xr:uid="{00000000-0005-0000-0000-00003F0A0000}"/>
    <cellStyle name="Moneda 17 2" xfId="1862" xr:uid="{00000000-0005-0000-0000-0000400A0000}"/>
    <cellStyle name="Moneda 17 2 2" xfId="2684" xr:uid="{00000000-0005-0000-0000-0000410A0000}"/>
    <cellStyle name="Moneda 17 3" xfId="2182" xr:uid="{00000000-0005-0000-0000-0000420A0000}"/>
    <cellStyle name="Moneda 18" xfId="943" xr:uid="{00000000-0005-0000-0000-0000430A0000}"/>
    <cellStyle name="Moneda 18 2" xfId="1858" xr:uid="{00000000-0005-0000-0000-0000440A0000}"/>
    <cellStyle name="Moneda 18 2 2" xfId="2680" xr:uid="{00000000-0005-0000-0000-0000450A0000}"/>
    <cellStyle name="Moneda 18 3" xfId="2178" xr:uid="{00000000-0005-0000-0000-0000460A0000}"/>
    <cellStyle name="Moneda 19" xfId="941" xr:uid="{00000000-0005-0000-0000-0000470A0000}"/>
    <cellStyle name="Moneda 19 2" xfId="1856" xr:uid="{00000000-0005-0000-0000-0000480A0000}"/>
    <cellStyle name="Moneda 19 2 2" xfId="2678" xr:uid="{00000000-0005-0000-0000-0000490A0000}"/>
    <cellStyle name="Moneda 19 3" xfId="2176" xr:uid="{00000000-0005-0000-0000-00004A0A0000}"/>
    <cellStyle name="Moneda 2" xfId="8" xr:uid="{00000000-0005-0000-0000-00004B0A0000}"/>
    <cellStyle name="Moneda 2 2" xfId="11" xr:uid="{00000000-0005-0000-0000-00004C0A0000}"/>
    <cellStyle name="Moneda 2 2 2" xfId="113" xr:uid="{00000000-0005-0000-0000-00004D0A0000}"/>
    <cellStyle name="Moneda 2 2 2 2" xfId="124" xr:uid="{00000000-0005-0000-0000-00004E0A0000}"/>
    <cellStyle name="Moneda 2 2 2 3" xfId="1520" xr:uid="{00000000-0005-0000-0000-00004F0A0000}"/>
    <cellStyle name="Moneda 2 2 3" xfId="1263" xr:uid="{00000000-0005-0000-0000-0000500A0000}"/>
    <cellStyle name="Moneda 2 3" xfId="112" xr:uid="{00000000-0005-0000-0000-0000510A0000}"/>
    <cellStyle name="Moneda 20" xfId="944" xr:uid="{00000000-0005-0000-0000-0000520A0000}"/>
    <cellStyle name="Moneda 20 2" xfId="1859" xr:uid="{00000000-0005-0000-0000-0000530A0000}"/>
    <cellStyle name="Moneda 20 2 2" xfId="2681" xr:uid="{00000000-0005-0000-0000-0000540A0000}"/>
    <cellStyle name="Moneda 20 3" xfId="2179" xr:uid="{00000000-0005-0000-0000-0000550A0000}"/>
    <cellStyle name="Moneda 21" xfId="945" xr:uid="{00000000-0005-0000-0000-0000560A0000}"/>
    <cellStyle name="Moneda 21 2" xfId="1860" xr:uid="{00000000-0005-0000-0000-0000570A0000}"/>
    <cellStyle name="Moneda 21 2 2" xfId="2682" xr:uid="{00000000-0005-0000-0000-0000580A0000}"/>
    <cellStyle name="Moneda 21 3" xfId="2180" xr:uid="{00000000-0005-0000-0000-0000590A0000}"/>
    <cellStyle name="Moneda 22" xfId="950" xr:uid="{00000000-0005-0000-0000-00005A0A0000}"/>
    <cellStyle name="Moneda 22 2" xfId="1865" xr:uid="{00000000-0005-0000-0000-00005B0A0000}"/>
    <cellStyle name="Moneda 22 2 2" xfId="2687" xr:uid="{00000000-0005-0000-0000-00005C0A0000}"/>
    <cellStyle name="Moneda 22 3" xfId="2185" xr:uid="{00000000-0005-0000-0000-00005D0A0000}"/>
    <cellStyle name="Moneda 23" xfId="1205" xr:uid="{00000000-0005-0000-0000-00005E0A0000}"/>
    <cellStyle name="Moneda 23 2" xfId="2434" xr:uid="{00000000-0005-0000-0000-00005F0A0000}"/>
    <cellStyle name="Moneda 24" xfId="1931" xr:uid="{00000000-0005-0000-0000-0000600A0000}"/>
    <cellStyle name="Moneda 25" xfId="1937" xr:uid="{00000000-0005-0000-0000-0000610A0000}"/>
    <cellStyle name="Moneda 26" xfId="1938" xr:uid="{00000000-0005-0000-0000-0000620A0000}"/>
    <cellStyle name="Moneda 27" xfId="1940" xr:uid="{00000000-0005-0000-0000-0000630A0000}"/>
    <cellStyle name="Moneda 28" xfId="1941" xr:uid="{00000000-0005-0000-0000-0000640A0000}"/>
    <cellStyle name="Moneda 29" xfId="1942" xr:uid="{00000000-0005-0000-0000-0000650A0000}"/>
    <cellStyle name="Moneda 3" xfId="135" xr:uid="{00000000-0005-0000-0000-0000660A0000}"/>
    <cellStyle name="Moneda 3 2" xfId="612" xr:uid="{00000000-0005-0000-0000-0000670A0000}"/>
    <cellStyle name="Moneda 3 2 2" xfId="1042" xr:uid="{00000000-0005-0000-0000-0000680A0000}"/>
    <cellStyle name="Moneda 3 2 2 2" xfId="2276" xr:uid="{00000000-0005-0000-0000-0000690A0000}"/>
    <cellStyle name="Moneda 3 2 3" xfId="1528" xr:uid="{00000000-0005-0000-0000-00006A0A0000}"/>
    <cellStyle name="Moneda 3 2 3 2" xfId="2527" xr:uid="{00000000-0005-0000-0000-00006B0A0000}"/>
    <cellStyle name="Moneda 3 2 4" xfId="2027" xr:uid="{00000000-0005-0000-0000-00006C0A0000}"/>
    <cellStyle name="Moneda 3 2 5" xfId="2776" xr:uid="{00000000-0005-0000-0000-00006D0A0000}"/>
    <cellStyle name="Moneda 3 3" xfId="836" xr:uid="{00000000-0005-0000-0000-00006E0A0000}"/>
    <cellStyle name="Moneda 3 3 2" xfId="1110" xr:uid="{00000000-0005-0000-0000-00006F0A0000}"/>
    <cellStyle name="Moneda 3 3 2 2" xfId="2343" xr:uid="{00000000-0005-0000-0000-0000700A0000}"/>
    <cellStyle name="Moneda 3 3 3" xfId="1752" xr:uid="{00000000-0005-0000-0000-0000710A0000}"/>
    <cellStyle name="Moneda 3 3 3 2" xfId="2589" xr:uid="{00000000-0005-0000-0000-0000720A0000}"/>
    <cellStyle name="Moneda 3 3 4" xfId="2087" xr:uid="{00000000-0005-0000-0000-0000730A0000}"/>
    <cellStyle name="Moneda 3 4" xfId="977" xr:uid="{00000000-0005-0000-0000-0000740A0000}"/>
    <cellStyle name="Moneda 3 4 2" xfId="2211" xr:uid="{00000000-0005-0000-0000-0000750A0000}"/>
    <cellStyle name="Moneda 3 5" xfId="1276" xr:uid="{00000000-0005-0000-0000-0000760A0000}"/>
    <cellStyle name="Moneda 3 5 2" xfId="2461" xr:uid="{00000000-0005-0000-0000-0000770A0000}"/>
    <cellStyle name="Moneda 3 6" xfId="1964" xr:uid="{00000000-0005-0000-0000-0000780A0000}"/>
    <cellStyle name="Moneda 3 7" xfId="2733" xr:uid="{00000000-0005-0000-0000-0000790A0000}"/>
    <cellStyle name="Moneda 3 8" xfId="480" xr:uid="{00000000-0005-0000-0000-00007A0A0000}"/>
    <cellStyle name="Moneda 30" xfId="1943" xr:uid="{00000000-0005-0000-0000-00007B0A0000}"/>
    <cellStyle name="Moneda 31" xfId="1944" xr:uid="{00000000-0005-0000-0000-00007C0A0000}"/>
    <cellStyle name="Moneda 32" xfId="1945" xr:uid="{00000000-0005-0000-0000-00007D0A0000}"/>
    <cellStyle name="Moneda 33" xfId="1946" xr:uid="{00000000-0005-0000-0000-00007E0A0000}"/>
    <cellStyle name="Moneda 34" xfId="1879" xr:uid="{00000000-0005-0000-0000-00007F0A0000}"/>
    <cellStyle name="Moneda 35" xfId="1949" xr:uid="{00000000-0005-0000-0000-0000800A0000}"/>
    <cellStyle name="Moneda 36" xfId="114" xr:uid="{00000000-0005-0000-0000-0000810A0000}"/>
    <cellStyle name="Moneda 36 2" xfId="605" xr:uid="{00000000-0005-0000-0000-0000820A0000}"/>
    <cellStyle name="Moneda 36 2 2" xfId="1521" xr:uid="{00000000-0005-0000-0000-0000830A0000}"/>
    <cellStyle name="Moneda 36 3" xfId="1264" xr:uid="{00000000-0005-0000-0000-0000840A0000}"/>
    <cellStyle name="Moneda 37" xfId="1947" xr:uid="{00000000-0005-0000-0000-0000850A0000}"/>
    <cellStyle name="Moneda 38" xfId="436" xr:uid="{00000000-0005-0000-0000-0000860A0000}"/>
    <cellStyle name="Moneda 39" xfId="421" xr:uid="{00000000-0005-0000-0000-0000870A0000}"/>
    <cellStyle name="Moneda 4" xfId="138" xr:uid="{00000000-0005-0000-0000-0000880A0000}"/>
    <cellStyle name="Moneda 4 2" xfId="614" xr:uid="{00000000-0005-0000-0000-0000890A0000}"/>
    <cellStyle name="Moneda 4 2 2" xfId="1044" xr:uid="{00000000-0005-0000-0000-00008A0A0000}"/>
    <cellStyle name="Moneda 4 2 2 2" xfId="2278" xr:uid="{00000000-0005-0000-0000-00008B0A0000}"/>
    <cellStyle name="Moneda 4 2 3" xfId="1530" xr:uid="{00000000-0005-0000-0000-00008C0A0000}"/>
    <cellStyle name="Moneda 4 2 3 2" xfId="2529" xr:uid="{00000000-0005-0000-0000-00008D0A0000}"/>
    <cellStyle name="Moneda 4 2 4" xfId="2029" xr:uid="{00000000-0005-0000-0000-00008E0A0000}"/>
    <cellStyle name="Moneda 4 2 5" xfId="2779" xr:uid="{00000000-0005-0000-0000-00008F0A0000}"/>
    <cellStyle name="Moneda 4 3" xfId="839" xr:uid="{00000000-0005-0000-0000-0000900A0000}"/>
    <cellStyle name="Moneda 4 3 2" xfId="1113" xr:uid="{00000000-0005-0000-0000-0000910A0000}"/>
    <cellStyle name="Moneda 4 3 2 2" xfId="2346" xr:uid="{00000000-0005-0000-0000-0000920A0000}"/>
    <cellStyle name="Moneda 4 3 3" xfId="1755" xr:uid="{00000000-0005-0000-0000-0000930A0000}"/>
    <cellStyle name="Moneda 4 3 3 2" xfId="2592" xr:uid="{00000000-0005-0000-0000-0000940A0000}"/>
    <cellStyle name="Moneda 4 3 4" xfId="2090" xr:uid="{00000000-0005-0000-0000-0000950A0000}"/>
    <cellStyle name="Moneda 4 4" xfId="980" xr:uid="{00000000-0005-0000-0000-0000960A0000}"/>
    <cellStyle name="Moneda 4 4 2" xfId="2214" xr:uid="{00000000-0005-0000-0000-0000970A0000}"/>
    <cellStyle name="Moneda 4 5" xfId="1279" xr:uid="{00000000-0005-0000-0000-0000980A0000}"/>
    <cellStyle name="Moneda 4 5 2" xfId="2464" xr:uid="{00000000-0005-0000-0000-0000990A0000}"/>
    <cellStyle name="Moneda 4 6" xfId="1967" xr:uid="{00000000-0005-0000-0000-00009A0A0000}"/>
    <cellStyle name="Moneda 4 7" xfId="2735" xr:uid="{00000000-0005-0000-0000-00009B0A0000}"/>
    <cellStyle name="Moneda 4 8" xfId="483" xr:uid="{00000000-0005-0000-0000-00009C0A0000}"/>
    <cellStyle name="Moneda 5" xfId="142" xr:uid="{00000000-0005-0000-0000-00009D0A0000}"/>
    <cellStyle name="Moneda 5 2" xfId="618" xr:uid="{00000000-0005-0000-0000-00009E0A0000}"/>
    <cellStyle name="Moneda 5 2 2" xfId="1047" xr:uid="{00000000-0005-0000-0000-00009F0A0000}"/>
    <cellStyle name="Moneda 5 2 2 2" xfId="2281" xr:uid="{00000000-0005-0000-0000-0000A00A0000}"/>
    <cellStyle name="Moneda 5 2 3" xfId="1534" xr:uid="{00000000-0005-0000-0000-0000A10A0000}"/>
    <cellStyle name="Moneda 5 2 3 2" xfId="2532" xr:uid="{00000000-0005-0000-0000-0000A20A0000}"/>
    <cellStyle name="Moneda 5 2 4" xfId="2032" xr:uid="{00000000-0005-0000-0000-0000A30A0000}"/>
    <cellStyle name="Moneda 5 3" xfId="842" xr:uid="{00000000-0005-0000-0000-0000A40A0000}"/>
    <cellStyle name="Moneda 5 3 2" xfId="1116" xr:uid="{00000000-0005-0000-0000-0000A50A0000}"/>
    <cellStyle name="Moneda 5 3 2 2" xfId="2349" xr:uid="{00000000-0005-0000-0000-0000A60A0000}"/>
    <cellStyle name="Moneda 5 3 3" xfId="1758" xr:uid="{00000000-0005-0000-0000-0000A70A0000}"/>
    <cellStyle name="Moneda 5 3 3 2" xfId="2595" xr:uid="{00000000-0005-0000-0000-0000A80A0000}"/>
    <cellStyle name="Moneda 5 3 4" xfId="2093" xr:uid="{00000000-0005-0000-0000-0000A90A0000}"/>
    <cellStyle name="Moneda 5 4" xfId="983" xr:uid="{00000000-0005-0000-0000-0000AA0A0000}"/>
    <cellStyle name="Moneda 5 4 2" xfId="2217" xr:uid="{00000000-0005-0000-0000-0000AB0A0000}"/>
    <cellStyle name="Moneda 5 5" xfId="1283" xr:uid="{00000000-0005-0000-0000-0000AC0A0000}"/>
    <cellStyle name="Moneda 5 5 2" xfId="2467" xr:uid="{00000000-0005-0000-0000-0000AD0A0000}"/>
    <cellStyle name="Moneda 5 6" xfId="1970" xr:uid="{00000000-0005-0000-0000-0000AE0A0000}"/>
    <cellStyle name="Moneda 5 7" xfId="2783" xr:uid="{00000000-0005-0000-0000-0000AF0A0000}"/>
    <cellStyle name="Moneda 5 8" xfId="486" xr:uid="{00000000-0005-0000-0000-0000B00A0000}"/>
    <cellStyle name="Moneda 6" xfId="125" xr:uid="{00000000-0005-0000-0000-0000B10A0000}"/>
    <cellStyle name="Moneda 6 2" xfId="608" xr:uid="{00000000-0005-0000-0000-0000B20A0000}"/>
    <cellStyle name="Moneda 6 2 2" xfId="1524" xr:uid="{00000000-0005-0000-0000-0000B30A0000}"/>
    <cellStyle name="Moneda 6 3" xfId="1268" xr:uid="{00000000-0005-0000-0000-0000B40A0000}"/>
    <cellStyle name="Moneda 7" xfId="141" xr:uid="{00000000-0005-0000-0000-0000B50A0000}"/>
    <cellStyle name="Moneda 7 2" xfId="617" xr:uid="{00000000-0005-0000-0000-0000B60A0000}"/>
    <cellStyle name="Moneda 7 2 2" xfId="1046" xr:uid="{00000000-0005-0000-0000-0000B70A0000}"/>
    <cellStyle name="Moneda 7 2 2 2" xfId="2280" xr:uid="{00000000-0005-0000-0000-0000B80A0000}"/>
    <cellStyle name="Moneda 7 2 3" xfId="1533" xr:uid="{00000000-0005-0000-0000-0000B90A0000}"/>
    <cellStyle name="Moneda 7 2 3 2" xfId="2531" xr:uid="{00000000-0005-0000-0000-0000BA0A0000}"/>
    <cellStyle name="Moneda 7 2 4" xfId="2031" xr:uid="{00000000-0005-0000-0000-0000BB0A0000}"/>
    <cellStyle name="Moneda 7 3" xfId="841" xr:uid="{00000000-0005-0000-0000-0000BC0A0000}"/>
    <cellStyle name="Moneda 7 3 2" xfId="1115" xr:uid="{00000000-0005-0000-0000-0000BD0A0000}"/>
    <cellStyle name="Moneda 7 3 2 2" xfId="2348" xr:uid="{00000000-0005-0000-0000-0000BE0A0000}"/>
    <cellStyle name="Moneda 7 3 3" xfId="1757" xr:uid="{00000000-0005-0000-0000-0000BF0A0000}"/>
    <cellStyle name="Moneda 7 3 3 2" xfId="2594" xr:uid="{00000000-0005-0000-0000-0000C00A0000}"/>
    <cellStyle name="Moneda 7 3 4" xfId="2092" xr:uid="{00000000-0005-0000-0000-0000C10A0000}"/>
    <cellStyle name="Moneda 7 4" xfId="982" xr:uid="{00000000-0005-0000-0000-0000C20A0000}"/>
    <cellStyle name="Moneda 7 4 2" xfId="2216" xr:uid="{00000000-0005-0000-0000-0000C30A0000}"/>
    <cellStyle name="Moneda 7 5" xfId="1282" xr:uid="{00000000-0005-0000-0000-0000C40A0000}"/>
    <cellStyle name="Moneda 7 5 2" xfId="2466" xr:uid="{00000000-0005-0000-0000-0000C50A0000}"/>
    <cellStyle name="Moneda 7 6" xfId="1969" xr:uid="{00000000-0005-0000-0000-0000C60A0000}"/>
    <cellStyle name="Moneda 7 7" xfId="2782" xr:uid="{00000000-0005-0000-0000-0000C70A0000}"/>
    <cellStyle name="Moneda 7 8" xfId="485" xr:uid="{00000000-0005-0000-0000-0000C80A0000}"/>
    <cellStyle name="Moneda 8" xfId="187" xr:uid="{00000000-0005-0000-0000-0000C90A0000}"/>
    <cellStyle name="Moneda 8 2" xfId="659" xr:uid="{00000000-0005-0000-0000-0000CA0A0000}"/>
    <cellStyle name="Moneda 8 2 2" xfId="1055" xr:uid="{00000000-0005-0000-0000-0000CB0A0000}"/>
    <cellStyle name="Moneda 8 2 2 2" xfId="2289" xr:uid="{00000000-0005-0000-0000-0000CC0A0000}"/>
    <cellStyle name="Moneda 8 2 3" xfId="1577" xr:uid="{00000000-0005-0000-0000-0000CD0A0000}"/>
    <cellStyle name="Moneda 8 2 3 2" xfId="2537" xr:uid="{00000000-0005-0000-0000-0000CE0A0000}"/>
    <cellStyle name="Moneda 8 2 4" xfId="2037" xr:uid="{00000000-0005-0000-0000-0000CF0A0000}"/>
    <cellStyle name="Moneda 8 3" xfId="861" xr:uid="{00000000-0005-0000-0000-0000D00A0000}"/>
    <cellStyle name="Moneda 8 3 2" xfId="1121" xr:uid="{00000000-0005-0000-0000-0000D10A0000}"/>
    <cellStyle name="Moneda 8 3 2 2" xfId="2354" xr:uid="{00000000-0005-0000-0000-0000D20A0000}"/>
    <cellStyle name="Moneda 8 3 3" xfId="1777" xr:uid="{00000000-0005-0000-0000-0000D30A0000}"/>
    <cellStyle name="Moneda 8 3 3 2" xfId="2600" xr:uid="{00000000-0005-0000-0000-0000D40A0000}"/>
    <cellStyle name="Moneda 8 3 4" xfId="2098" xr:uid="{00000000-0005-0000-0000-0000D50A0000}"/>
    <cellStyle name="Moneda 8 4" xfId="989" xr:uid="{00000000-0005-0000-0000-0000D60A0000}"/>
    <cellStyle name="Moneda 8 4 2" xfId="2223" xr:uid="{00000000-0005-0000-0000-0000D70A0000}"/>
    <cellStyle name="Moneda 8 5" xfId="1324" xr:uid="{00000000-0005-0000-0000-0000D80A0000}"/>
    <cellStyle name="Moneda 8 5 2" xfId="2472" xr:uid="{00000000-0005-0000-0000-0000D90A0000}"/>
    <cellStyle name="Moneda 8 6" xfId="1975" xr:uid="{00000000-0005-0000-0000-0000DA0A0000}"/>
    <cellStyle name="Moneda 8 7" xfId="2802" xr:uid="{00000000-0005-0000-0000-0000DB0A0000}"/>
    <cellStyle name="Moneda 8 8" xfId="519" xr:uid="{00000000-0005-0000-0000-0000DC0A0000}"/>
    <cellStyle name="Moneda 9" xfId="197" xr:uid="{00000000-0005-0000-0000-0000DD0A0000}"/>
    <cellStyle name="Moneda 9 2" xfId="667" xr:uid="{00000000-0005-0000-0000-0000DE0A0000}"/>
    <cellStyle name="Moneda 9 2 2" xfId="1058" xr:uid="{00000000-0005-0000-0000-0000DF0A0000}"/>
    <cellStyle name="Moneda 9 2 2 2" xfId="2292" xr:uid="{00000000-0005-0000-0000-0000E00A0000}"/>
    <cellStyle name="Moneda 9 2 3" xfId="1585" xr:uid="{00000000-0005-0000-0000-0000E10A0000}"/>
    <cellStyle name="Moneda 9 2 3 2" xfId="2540" xr:uid="{00000000-0005-0000-0000-0000E20A0000}"/>
    <cellStyle name="Moneda 9 2 4" xfId="2040" xr:uid="{00000000-0005-0000-0000-0000E30A0000}"/>
    <cellStyle name="Moneda 9 3" xfId="864" xr:uid="{00000000-0005-0000-0000-0000E40A0000}"/>
    <cellStyle name="Moneda 9 3 2" xfId="1124" xr:uid="{00000000-0005-0000-0000-0000E50A0000}"/>
    <cellStyle name="Moneda 9 3 2 2" xfId="2357" xr:uid="{00000000-0005-0000-0000-0000E60A0000}"/>
    <cellStyle name="Moneda 9 3 3" xfId="1780" xr:uid="{00000000-0005-0000-0000-0000E70A0000}"/>
    <cellStyle name="Moneda 9 3 3 2" xfId="2603" xr:uid="{00000000-0005-0000-0000-0000E80A0000}"/>
    <cellStyle name="Moneda 9 3 4" xfId="2101" xr:uid="{00000000-0005-0000-0000-0000E90A0000}"/>
    <cellStyle name="Moneda 9 4" xfId="992" xr:uid="{00000000-0005-0000-0000-0000EA0A0000}"/>
    <cellStyle name="Moneda 9 4 2" xfId="2226" xr:uid="{00000000-0005-0000-0000-0000EB0A0000}"/>
    <cellStyle name="Moneda 9 5" xfId="1332" xr:uid="{00000000-0005-0000-0000-0000EC0A0000}"/>
    <cellStyle name="Moneda 9 5 2" xfId="2475" xr:uid="{00000000-0005-0000-0000-0000ED0A0000}"/>
    <cellStyle name="Moneda 9 6" xfId="1978" xr:uid="{00000000-0005-0000-0000-0000EE0A0000}"/>
    <cellStyle name="Moneda 9 7" xfId="2809" xr:uid="{00000000-0005-0000-0000-0000EF0A0000}"/>
    <cellStyle name="Moneda 9 8" xfId="522" xr:uid="{00000000-0005-0000-0000-0000F00A0000}"/>
    <cellStyle name="Neutral" xfId="18" builtinId="28" customBuiltin="1"/>
    <cellStyle name="Neutral 2" xfId="496" xr:uid="{00000000-0005-0000-0000-0000F20A0000}"/>
    <cellStyle name="Normal" xfId="0" builtinId="0"/>
    <cellStyle name="Normal 10" xfId="360" xr:uid="{00000000-0005-0000-0000-0000F40A0000}"/>
    <cellStyle name="Normal 10 2" xfId="1475" xr:uid="{00000000-0005-0000-0000-0000F50A0000}"/>
    <cellStyle name="Normal 10 3" xfId="561" xr:uid="{00000000-0005-0000-0000-0000F60A0000}"/>
    <cellStyle name="Normal 11" xfId="361" xr:uid="{00000000-0005-0000-0000-0000F70A0000}"/>
    <cellStyle name="Normal 11 2" xfId="1087" xr:uid="{00000000-0005-0000-0000-0000F80A0000}"/>
    <cellStyle name="Normal 11 3" xfId="1719" xr:uid="{00000000-0005-0000-0000-0000F90A0000}"/>
    <cellStyle name="Normal 11 4" xfId="803" xr:uid="{00000000-0005-0000-0000-0000FA0A0000}"/>
    <cellStyle name="Normal 12" xfId="371" xr:uid="{00000000-0005-0000-0000-0000FB0A0000}"/>
    <cellStyle name="Normal 12 2" xfId="443" xr:uid="{00000000-0005-0000-0000-0000FC0A0000}"/>
    <cellStyle name="Normal 13" xfId="953" xr:uid="{00000000-0005-0000-0000-0000FD0A0000}"/>
    <cellStyle name="Normal 13 2" xfId="1868" xr:uid="{00000000-0005-0000-0000-0000FE0A0000}"/>
    <cellStyle name="Normal 14" xfId="215" xr:uid="{00000000-0005-0000-0000-0000FF0A0000}"/>
    <cellStyle name="Normal 15" xfId="1199" xr:uid="{00000000-0005-0000-0000-0000000B0000}"/>
    <cellStyle name="Normal 16" xfId="2768" xr:uid="{00000000-0005-0000-0000-0000010B0000}"/>
    <cellStyle name="Normal 17" xfId="445" xr:uid="{00000000-0005-0000-0000-0000020B0000}"/>
    <cellStyle name="Normal 17 2" xfId="804" xr:uid="{00000000-0005-0000-0000-0000030B0000}"/>
    <cellStyle name="Normal 17 2 2" xfId="1720" xr:uid="{00000000-0005-0000-0000-0000040B0000}"/>
    <cellStyle name="Normal 17 3" xfId="1211" xr:uid="{00000000-0005-0000-0000-0000050B0000}"/>
    <cellStyle name="Normal 18" xfId="13" xr:uid="{00000000-0005-0000-0000-0000060B0000}"/>
    <cellStyle name="Normal 2" xfId="115" xr:uid="{00000000-0005-0000-0000-0000070B0000}"/>
    <cellStyle name="Normal 2 10" xfId="116" xr:uid="{00000000-0005-0000-0000-0000080B0000}"/>
    <cellStyle name="Normal 2 2" xfId="10" xr:uid="{00000000-0005-0000-0000-0000090B0000}"/>
    <cellStyle name="Normal 2 2 2" xfId="17" xr:uid="{00000000-0005-0000-0000-00000A0B0000}"/>
    <cellStyle name="Normal 2 2 3" xfId="331" xr:uid="{00000000-0005-0000-0000-00000B0B0000}"/>
    <cellStyle name="Normal 2 2 4" xfId="150" xr:uid="{00000000-0005-0000-0000-00000C0B0000}"/>
    <cellStyle name="Normal 2 3" xfId="329" xr:uid="{00000000-0005-0000-0000-00000D0B0000}"/>
    <cellStyle name="Normal 2 3 2" xfId="535" xr:uid="{00000000-0005-0000-0000-00000E0B0000}"/>
    <cellStyle name="Normal 2 3 3" xfId="808" xr:uid="{00000000-0005-0000-0000-00000F0B0000}"/>
    <cellStyle name="Normal 2 3 3 2" xfId="1724" xr:uid="{00000000-0005-0000-0000-0000100B0000}"/>
    <cellStyle name="Normal 2 3 4" xfId="1215" xr:uid="{00000000-0005-0000-0000-0000110B0000}"/>
    <cellStyle name="Normal 2 3 5" xfId="448" xr:uid="{00000000-0005-0000-0000-0000120B0000}"/>
    <cellStyle name="Normal 2 4" xfId="348" xr:uid="{00000000-0005-0000-0000-0000130B0000}"/>
    <cellStyle name="Normal 2 5" xfId="444" xr:uid="{00000000-0005-0000-0000-0000140B0000}"/>
    <cellStyle name="Normal 2 6" xfId="439" xr:uid="{00000000-0005-0000-0000-0000150B0000}"/>
    <cellStyle name="Normal 3" xfId="117" xr:uid="{00000000-0005-0000-0000-0000160B0000}"/>
    <cellStyle name="Normal 3 10" xfId="441" xr:uid="{00000000-0005-0000-0000-0000170B0000}"/>
    <cellStyle name="Normal 3 2" xfId="14" xr:uid="{00000000-0005-0000-0000-0000180B0000}"/>
    <cellStyle name="Normal 3 2 2" xfId="369" xr:uid="{00000000-0005-0000-0000-0000190B0000}"/>
    <cellStyle name="Normal 3 2 2 2" xfId="1547" xr:uid="{00000000-0005-0000-0000-00001A0B0000}"/>
    <cellStyle name="Normal 3 2 2 3" xfId="631" xr:uid="{00000000-0005-0000-0000-00001B0B0000}"/>
    <cellStyle name="Normal 3 2 3" xfId="159" xr:uid="{00000000-0005-0000-0000-00001C0B0000}"/>
    <cellStyle name="Normal 3 3" xfId="195" xr:uid="{00000000-0005-0000-0000-00001D0B0000}"/>
    <cellStyle name="Normal 3 3 4" xfId="118" xr:uid="{00000000-0005-0000-0000-00001E0B0000}"/>
    <cellStyle name="Normal 3 3 4 2" xfId="606" xr:uid="{00000000-0005-0000-0000-00001F0B0000}"/>
    <cellStyle name="Normal 3 3 4 2 2" xfId="1522" xr:uid="{00000000-0005-0000-0000-0000200B0000}"/>
    <cellStyle name="Normal 3 3 4 3" xfId="1265" xr:uid="{00000000-0005-0000-0000-0000210B0000}"/>
    <cellStyle name="Normal 3 4" xfId="471" xr:uid="{00000000-0005-0000-0000-0000220B0000}"/>
    <cellStyle name="Normal 3 5" xfId="1206" xr:uid="{00000000-0005-0000-0000-0000230B0000}"/>
    <cellStyle name="Normal 4" xfId="19" xr:uid="{00000000-0005-0000-0000-0000240B0000}"/>
    <cellStyle name="Normal 4 2" xfId="120" xr:uid="{00000000-0005-0000-0000-0000250B0000}"/>
    <cellStyle name="Normal 4 2 2" xfId="330" xr:uid="{00000000-0005-0000-0000-0000260B0000}"/>
    <cellStyle name="Normal 4 3" xfId="194" xr:uid="{00000000-0005-0000-0000-0000270B0000}"/>
    <cellStyle name="Normal 4 4" xfId="367" xr:uid="{00000000-0005-0000-0000-0000280B0000}"/>
    <cellStyle name="Normal 4 4 2" xfId="472" xr:uid="{00000000-0005-0000-0000-0000290B0000}"/>
    <cellStyle name="Normal 4 5" xfId="119" xr:uid="{00000000-0005-0000-0000-00002A0B0000}"/>
    <cellStyle name="Normal 4 5 2" xfId="1722" xr:uid="{00000000-0005-0000-0000-00002B0B0000}"/>
    <cellStyle name="Normal 4 5 3" xfId="806" xr:uid="{00000000-0005-0000-0000-00002C0B0000}"/>
    <cellStyle name="Normal 4 6" xfId="1213" xr:uid="{00000000-0005-0000-0000-00002D0B0000}"/>
    <cellStyle name="Normal 5" xfId="128" xr:uid="{00000000-0005-0000-0000-00002E0B0000}"/>
    <cellStyle name="Normal 5 10" xfId="121" xr:uid="{00000000-0005-0000-0000-00002F0B0000}"/>
    <cellStyle name="Normal 5 2" xfId="368" xr:uid="{00000000-0005-0000-0000-0000300B0000}"/>
    <cellStyle name="Normal 5 3" xfId="2734" xr:uid="{00000000-0005-0000-0000-0000310B0000}"/>
    <cellStyle name="Normal 5 33" xfId="356" xr:uid="{00000000-0005-0000-0000-0000320B0000}"/>
    <cellStyle name="Normal 6" xfId="151" xr:uid="{00000000-0005-0000-0000-0000330B0000}"/>
    <cellStyle name="Normal 6 2" xfId="489" xr:uid="{00000000-0005-0000-0000-0000340B0000}"/>
    <cellStyle name="Normal 6 3" xfId="809" xr:uid="{00000000-0005-0000-0000-0000350B0000}"/>
    <cellStyle name="Normal 6 3 2" xfId="1725" xr:uid="{00000000-0005-0000-0000-0000360B0000}"/>
    <cellStyle name="Normal 6 4" xfId="1216" xr:uid="{00000000-0005-0000-0000-0000370B0000}"/>
    <cellStyle name="Normal 6 5" xfId="449" xr:uid="{00000000-0005-0000-0000-0000380B0000}"/>
    <cellStyle name="Normal 7" xfId="354" xr:uid="{00000000-0005-0000-0000-0000390B0000}"/>
    <cellStyle name="Normal 7 2" xfId="898" xr:uid="{00000000-0005-0000-0000-00003A0B0000}"/>
    <cellStyle name="Normal 8" xfId="16" xr:uid="{00000000-0005-0000-0000-00003B0B0000}"/>
    <cellStyle name="Normal 8 2" xfId="357" xr:uid="{00000000-0005-0000-0000-00003C0B0000}"/>
    <cellStyle name="Normal 8 3" xfId="810" xr:uid="{00000000-0005-0000-0000-00003D0B0000}"/>
    <cellStyle name="Normal 8 3 2" xfId="1726" xr:uid="{00000000-0005-0000-0000-00003E0B0000}"/>
    <cellStyle name="Normal 8 4" xfId="1217" xr:uid="{00000000-0005-0000-0000-00003F0B0000}"/>
    <cellStyle name="Normal 8 5" xfId="450" xr:uid="{00000000-0005-0000-0000-0000400B0000}"/>
    <cellStyle name="Normal 9" xfId="359" xr:uid="{00000000-0005-0000-0000-0000410B0000}"/>
    <cellStyle name="Normal 9 2" xfId="802" xr:uid="{00000000-0005-0000-0000-0000420B0000}"/>
    <cellStyle name="Normal 9 3" xfId="902" xr:uid="{00000000-0005-0000-0000-0000430B0000}"/>
    <cellStyle name="Normal 9 3 2" xfId="1817" xr:uid="{00000000-0005-0000-0000-0000440B0000}"/>
    <cellStyle name="Normal 9 4" xfId="1474" xr:uid="{00000000-0005-0000-0000-0000450B0000}"/>
    <cellStyle name="Normal 9 5" xfId="560" xr:uid="{00000000-0005-0000-0000-0000460B0000}"/>
    <cellStyle name="Normal_573_2009_ Actualizado 22_12_2009" xfId="15" xr:uid="{00000000-0005-0000-0000-0000470B0000}"/>
    <cellStyle name="Notas" xfId="34" builtinId="10" customBuiltin="1"/>
    <cellStyle name="Notas 2" xfId="498" xr:uid="{00000000-0005-0000-0000-0000490B0000}"/>
    <cellStyle name="Notas 2 2" xfId="847" xr:uid="{00000000-0005-0000-0000-00004A0B0000}"/>
    <cellStyle name="Notas 2 2 2" xfId="1763" xr:uid="{00000000-0005-0000-0000-00004B0B0000}"/>
    <cellStyle name="Notas 2 3" xfId="1301" xr:uid="{00000000-0005-0000-0000-00004C0B0000}"/>
    <cellStyle name="Notas 3" xfId="636" xr:uid="{00000000-0005-0000-0000-00004D0B0000}"/>
    <cellStyle name="Notas 3 2" xfId="1554" xr:uid="{00000000-0005-0000-0000-00004E0B0000}"/>
    <cellStyle name="Porcentaje" xfId="2" builtinId="5"/>
    <cellStyle name="Porcentaje 2" xfId="7" xr:uid="{00000000-0005-0000-0000-0000500B0000}"/>
    <cellStyle name="Porcentaje 2 2" xfId="158" xr:uid="{00000000-0005-0000-0000-0000510B0000}"/>
    <cellStyle name="Porcentaje 3" xfId="9" xr:uid="{00000000-0005-0000-0000-0000520B0000}"/>
    <cellStyle name="Porcentaje 3 2" xfId="1716" xr:uid="{00000000-0005-0000-0000-0000530B0000}"/>
    <cellStyle name="Porcentaje 3 3" xfId="798" xr:uid="{00000000-0005-0000-0000-0000540B0000}"/>
    <cellStyle name="Porcentaje 4" xfId="6" xr:uid="{00000000-0005-0000-0000-0000550B0000}"/>
    <cellStyle name="Porcentaje 4 2" xfId="122" xr:uid="{00000000-0005-0000-0000-0000560B0000}"/>
    <cellStyle name="Porcentual 2" xfId="20" xr:uid="{00000000-0005-0000-0000-0000570B0000}"/>
    <cellStyle name="Salida" xfId="29" builtinId="21" customBuiltin="1"/>
    <cellStyle name="SAPMemberCell" xfId="2912" xr:uid="{00000000-0005-0000-0000-0000590B0000}"/>
    <cellStyle name="Texto de advertencia" xfId="33" builtinId="11" customBuiltin="1"/>
    <cellStyle name="Texto de advertencia 2" xfId="497" xr:uid="{00000000-0005-0000-0000-00005B0B0000}"/>
    <cellStyle name="Texto explicativo" xfId="35" builtinId="53" customBuiltin="1"/>
    <cellStyle name="Texto explicativo 2" xfId="499" xr:uid="{00000000-0005-0000-0000-00005D0B0000}"/>
    <cellStyle name="Título" xfId="21" builtinId="15" customBuiltin="1"/>
    <cellStyle name="Título 2" xfId="23" builtinId="17" customBuiltin="1"/>
    <cellStyle name="Título 3" xfId="24" builtinId="18" customBuiltin="1"/>
    <cellStyle name="Título 4" xfId="491" xr:uid="{00000000-0005-0000-0000-0000610B0000}"/>
    <cellStyle name="Total" xfId="36" builtinId="25" customBuiltin="1"/>
  </cellStyles>
  <dxfs count="0"/>
  <tableStyles count="0" defaultTableStyle="TableStyleMedium2" defaultPivotStyle="PivotStyleLight16"/>
  <colors>
    <mruColors>
      <color rgb="FFB6C400"/>
      <color rgb="FF00FF00"/>
      <color rgb="FFF7FFAF"/>
      <color rgb="FFF7FFAB"/>
      <color rgb="FFFF0000"/>
      <color rgb="FF00FFFF"/>
      <color rgb="FFFF3300"/>
      <color rgb="FFF3FF7D"/>
      <color rgb="FFBED000"/>
      <color rgb="FF97A6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 Metas Proyecto de Inv'!A1"/><Relationship Id="rId1" Type="http://schemas.openxmlformats.org/officeDocument/2006/relationships/hyperlink" Target="#'2. Actividades_Tareas_vig'!A1"/><Relationship Id="rId6" Type="http://schemas.openxmlformats.org/officeDocument/2006/relationships/hyperlink" Target="#'7. Territorializaci&#243;n'!A1"/><Relationship Id="rId5" Type="http://schemas.openxmlformats.org/officeDocument/2006/relationships/hyperlink" Target="#'Hojas de Vida'!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14</xdr:col>
      <xdr:colOff>341842</xdr:colOff>
      <xdr:row>13</xdr:row>
      <xdr:rowOff>243481</xdr:rowOff>
    </xdr:from>
    <xdr:to>
      <xdr:col>17</xdr:col>
      <xdr:colOff>513292</xdr:colOff>
      <xdr:row>13</xdr:row>
      <xdr:rowOff>630163</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a:spLocks noChangeAspect="1"/>
        </xdr:cNvSpPr>
      </xdr:nvSpPr>
      <xdr:spPr>
        <a:xfrm>
          <a:off x="10152592" y="4942481"/>
          <a:ext cx="2743200" cy="394242"/>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2. Actividades_tareas_vigencia</a:t>
          </a:r>
        </a:p>
      </xdr:txBody>
    </xdr:sp>
    <xdr:clientData/>
  </xdr:twoCellAnchor>
  <xdr:twoCellAnchor editAs="absolute">
    <xdr:from>
      <xdr:col>14</xdr:col>
      <xdr:colOff>341842</xdr:colOff>
      <xdr:row>14</xdr:row>
      <xdr:rowOff>103853</xdr:rowOff>
    </xdr:from>
    <xdr:to>
      <xdr:col>17</xdr:col>
      <xdr:colOff>520934</xdr:colOff>
      <xdr:row>14</xdr:row>
      <xdr:rowOff>482224</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ChangeAspect="1"/>
        </xdr:cNvSpPr>
      </xdr:nvSpPr>
      <xdr:spPr>
        <a:xfrm>
          <a:off x="10152592" y="5463556"/>
          <a:ext cx="2750842" cy="385930"/>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3. Metas Proyecto de Inv</a:t>
          </a:r>
        </a:p>
      </xdr:txBody>
    </xdr:sp>
    <xdr:clientData/>
  </xdr:twoCellAnchor>
  <xdr:twoCellAnchor editAs="absolute">
    <xdr:from>
      <xdr:col>14</xdr:col>
      <xdr:colOff>341842</xdr:colOff>
      <xdr:row>15</xdr:row>
      <xdr:rowOff>65033</xdr:rowOff>
    </xdr:from>
    <xdr:to>
      <xdr:col>17</xdr:col>
      <xdr:colOff>517899</xdr:colOff>
      <xdr:row>15</xdr:row>
      <xdr:rowOff>452938</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a:spLocks noChangeAspect="1"/>
        </xdr:cNvSpPr>
      </xdr:nvSpPr>
      <xdr:spPr>
        <a:xfrm>
          <a:off x="10152592" y="5922152"/>
          <a:ext cx="2747807" cy="39546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 Magnitud</a:t>
          </a:r>
          <a:r>
            <a:rPr lang="es-CO" sz="1200" b="0" baseline="0">
              <a:solidFill>
                <a:schemeClr val="bg1"/>
              </a:solidFill>
              <a:latin typeface="Arial" panose="020B0604020202020204" pitchFamily="34" charset="0"/>
              <a:ea typeface="+mn-ea"/>
              <a:cs typeface="Arial" panose="020B0604020202020204" pitchFamily="34" charset="0"/>
            </a:rPr>
            <a:t>_ Presupuesto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353562</xdr:colOff>
      <xdr:row>16</xdr:row>
      <xdr:rowOff>45317</xdr:rowOff>
    </xdr:from>
    <xdr:to>
      <xdr:col>17</xdr:col>
      <xdr:colOff>517884</xdr:colOff>
      <xdr:row>16</xdr:row>
      <xdr:rowOff>444411</xdr:rowOff>
    </xdr:to>
    <xdr:sp macro="" textlink="">
      <xdr:nvSpPr>
        <xdr:cNvPr id="11" name="Rectángulo redondeado 10">
          <a:hlinkClick xmlns:r="http://schemas.openxmlformats.org/officeDocument/2006/relationships" r:id="rId4"/>
          <a:extLst>
            <a:ext uri="{FF2B5EF4-FFF2-40B4-BE49-F238E27FC236}">
              <a16:creationId xmlns:a16="http://schemas.microsoft.com/office/drawing/2014/main" id="{00000000-0008-0000-0000-00000B000000}"/>
            </a:ext>
          </a:extLst>
        </xdr:cNvPr>
        <xdr:cNvSpPr>
          <a:spLocks noChangeAspect="1"/>
        </xdr:cNvSpPr>
      </xdr:nvSpPr>
      <xdr:spPr>
        <a:xfrm>
          <a:off x="10164312" y="6399853"/>
          <a:ext cx="2736072" cy="40665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Metas</a:t>
          </a:r>
          <a:r>
            <a:rPr lang="es-CO" sz="1200" b="0" baseline="0">
              <a:solidFill>
                <a:schemeClr val="bg1"/>
              </a:solidFill>
              <a:latin typeface="Arial" panose="020B0604020202020204" pitchFamily="34" charset="0"/>
              <a:ea typeface="+mn-ea"/>
              <a:cs typeface="Arial" panose="020B0604020202020204" pitchFamily="34" charset="0"/>
            </a:rPr>
            <a:t> Plan de Desarrollo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322792</xdr:colOff>
      <xdr:row>12</xdr:row>
      <xdr:rowOff>230394</xdr:rowOff>
    </xdr:from>
    <xdr:to>
      <xdr:col>17</xdr:col>
      <xdr:colOff>522682</xdr:colOff>
      <xdr:row>13</xdr:row>
      <xdr:rowOff>158368</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000-000012000000}"/>
            </a:ext>
          </a:extLst>
        </xdr:cNvPr>
        <xdr:cNvSpPr>
          <a:spLocks noChangeAspect="1"/>
        </xdr:cNvSpPr>
      </xdr:nvSpPr>
      <xdr:spPr>
        <a:xfrm>
          <a:off x="10133542" y="4431977"/>
          <a:ext cx="2771640" cy="425391"/>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O" sz="1100" b="0" baseline="0">
              <a:solidFill>
                <a:schemeClr val="bg1"/>
              </a:solidFill>
              <a:effectLst/>
              <a:latin typeface="+mn-lt"/>
              <a:ea typeface="+mn-ea"/>
              <a:cs typeface="+mn-cs"/>
            </a:rPr>
            <a:t>Hojas de Vida de los Indicadores MPI-MPDD_Formato F11</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339575</xdr:colOff>
      <xdr:row>16</xdr:row>
      <xdr:rowOff>561866</xdr:rowOff>
    </xdr:from>
    <xdr:to>
      <xdr:col>17</xdr:col>
      <xdr:colOff>516555</xdr:colOff>
      <xdr:row>17</xdr:row>
      <xdr:rowOff>385238</xdr:rowOff>
    </xdr:to>
    <xdr:sp macro="" textlink="">
      <xdr:nvSpPr>
        <xdr:cNvPr id="15" name="Rectángulo redondeado 14">
          <a:hlinkClick xmlns:r="http://schemas.openxmlformats.org/officeDocument/2006/relationships" r:id="rId6"/>
          <a:extLst>
            <a:ext uri="{FF2B5EF4-FFF2-40B4-BE49-F238E27FC236}">
              <a16:creationId xmlns:a16="http://schemas.microsoft.com/office/drawing/2014/main" id="{00000000-0008-0000-0000-00000F000000}"/>
            </a:ext>
          </a:extLst>
        </xdr:cNvPr>
        <xdr:cNvSpPr>
          <a:spLocks noChangeAspect="1"/>
        </xdr:cNvSpPr>
      </xdr:nvSpPr>
      <xdr:spPr>
        <a:xfrm>
          <a:off x="10123111" y="6861973"/>
          <a:ext cx="2748730" cy="422086"/>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6.  Territorialización</a:t>
          </a:r>
        </a:p>
      </xdr:txBody>
    </xdr:sp>
    <xdr:clientData/>
  </xdr:twoCellAnchor>
  <xdr:twoCellAnchor>
    <xdr:from>
      <xdr:col>1</xdr:col>
      <xdr:colOff>247651</xdr:colOff>
      <xdr:row>0</xdr:row>
      <xdr:rowOff>123826</xdr:rowOff>
    </xdr:from>
    <xdr:to>
      <xdr:col>2</xdr:col>
      <xdr:colOff>406987</xdr:colOff>
      <xdr:row>2</xdr:row>
      <xdr:rowOff>276225</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0631" t="5850" r="19580" b="9140"/>
        <a:stretch>
          <a:fillRect/>
        </a:stretch>
      </xdr:blipFill>
      <xdr:spPr bwMode="auto">
        <a:xfrm>
          <a:off x="752476" y="123826"/>
          <a:ext cx="845136" cy="97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0</xdr:row>
      <xdr:rowOff>986</xdr:rowOff>
    </xdr:from>
    <xdr:to>
      <xdr:col>0</xdr:col>
      <xdr:colOff>1143000</xdr:colOff>
      <xdr:row>3</xdr:row>
      <xdr:rowOff>152568</xdr:rowOff>
    </xdr:to>
    <xdr:pic>
      <xdr:nvPicPr>
        <xdr:cNvPr id="3" name="Imagen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381757</xdr:colOff>
      <xdr:row>39</xdr:row>
      <xdr:rowOff>41809</xdr:rowOff>
    </xdr:from>
    <xdr:to>
      <xdr:col>0</xdr:col>
      <xdr:colOff>1154340</xdr:colOff>
      <xdr:row>42</xdr:row>
      <xdr:rowOff>193391</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81757" y="19361684"/>
          <a:ext cx="772583" cy="1008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238882</xdr:colOff>
      <xdr:row>79</xdr:row>
      <xdr:rowOff>137059</xdr:rowOff>
    </xdr:from>
    <xdr:to>
      <xdr:col>0</xdr:col>
      <xdr:colOff>1011465</xdr:colOff>
      <xdr:row>83</xdr:row>
      <xdr:rowOff>50516</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238882" y="38268809"/>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120</xdr:row>
      <xdr:rowOff>122464</xdr:rowOff>
    </xdr:from>
    <xdr:ext cx="1066800" cy="857249"/>
    <xdr:pic>
      <xdr:nvPicPr>
        <xdr:cNvPr id="9" name="image1.png">
          <a:extLst>
            <a:ext uri="{FF2B5EF4-FFF2-40B4-BE49-F238E27FC236}">
              <a16:creationId xmlns:a16="http://schemas.microsoft.com/office/drawing/2014/main" id="{D236C033-4FE9-4A8D-8AFE-DD7062A661B1}"/>
            </a:ext>
          </a:extLst>
        </xdr:cNvPr>
        <xdr:cNvPicPr preferRelativeResize="0"/>
      </xdr:nvPicPr>
      <xdr:blipFill>
        <a:blip xmlns:r="http://schemas.openxmlformats.org/officeDocument/2006/relationships" r:embed="rId2" cstate="print"/>
        <a:stretch>
          <a:fillRect/>
        </a:stretch>
      </xdr:blipFill>
      <xdr:spPr>
        <a:xfrm>
          <a:off x="361950" y="57721500"/>
          <a:ext cx="1066800" cy="857249"/>
        </a:xfrm>
        <a:prstGeom prst="rect">
          <a:avLst/>
        </a:prstGeom>
        <a:noFill/>
      </xdr:spPr>
    </xdr:pic>
    <xdr:clientData fLocksWithSheet="0"/>
  </xdr:oneCellAnchor>
  <xdr:oneCellAnchor>
    <xdr:from>
      <xdr:col>0</xdr:col>
      <xdr:colOff>361949</xdr:colOff>
      <xdr:row>160</xdr:row>
      <xdr:rowOff>39220</xdr:rowOff>
    </xdr:from>
    <xdr:ext cx="1177925" cy="936625"/>
    <xdr:pic>
      <xdr:nvPicPr>
        <xdr:cNvPr id="10" name="image1.png">
          <a:extLst>
            <a:ext uri="{FF2B5EF4-FFF2-40B4-BE49-F238E27FC236}">
              <a16:creationId xmlns:a16="http://schemas.microsoft.com/office/drawing/2014/main" id="{CD1BC252-E33D-49A6-933B-2E01D7E26701}"/>
            </a:ext>
          </a:extLst>
        </xdr:cNvPr>
        <xdr:cNvPicPr preferRelativeResize="0"/>
      </xdr:nvPicPr>
      <xdr:blipFill>
        <a:blip xmlns:r="http://schemas.openxmlformats.org/officeDocument/2006/relationships" r:embed="rId2" cstate="print"/>
        <a:stretch>
          <a:fillRect/>
        </a:stretch>
      </xdr:blipFill>
      <xdr:spPr>
        <a:xfrm>
          <a:off x="361949" y="74580749"/>
          <a:ext cx="1177925" cy="936625"/>
        </a:xfrm>
        <a:prstGeom prst="rect">
          <a:avLst/>
        </a:prstGeom>
        <a:noFill/>
      </xdr:spPr>
    </xdr:pic>
    <xdr:clientData fLocksWithSheet="0"/>
  </xdr:oneCellAnchor>
  <xdr:twoCellAnchor>
    <xdr:from>
      <xdr:col>0</xdr:col>
      <xdr:colOff>473604</xdr:colOff>
      <xdr:row>199</xdr:row>
      <xdr:rowOff>68035</xdr:rowOff>
    </xdr:from>
    <xdr:to>
      <xdr:col>0</xdr:col>
      <xdr:colOff>1349375</xdr:colOff>
      <xdr:row>202</xdr:row>
      <xdr:rowOff>272143</xdr:rowOff>
    </xdr:to>
    <xdr:pic>
      <xdr:nvPicPr>
        <xdr:cNvPr id="16" name="Imagen 15">
          <a:extLst>
            <a:ext uri="{FF2B5EF4-FFF2-40B4-BE49-F238E27FC236}">
              <a16:creationId xmlns:a16="http://schemas.microsoft.com/office/drawing/2014/main" id="{07D1C551-5670-482E-B695-39F3C2CDDB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473604" y="90337821"/>
          <a:ext cx="875771" cy="938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317122</xdr:colOff>
      <xdr:row>238</xdr:row>
      <xdr:rowOff>183201</xdr:rowOff>
    </xdr:from>
    <xdr:to>
      <xdr:col>0</xdr:col>
      <xdr:colOff>1240517</xdr:colOff>
      <xdr:row>241</xdr:row>
      <xdr:rowOff>249482</xdr:rowOff>
    </xdr:to>
    <xdr:pic>
      <xdr:nvPicPr>
        <xdr:cNvPr id="17" name="Imagen 16">
          <a:extLst>
            <a:ext uri="{FF2B5EF4-FFF2-40B4-BE49-F238E27FC236}">
              <a16:creationId xmlns:a16="http://schemas.microsoft.com/office/drawing/2014/main" id="{D1FA692C-E7A8-442A-A96E-31089A0E87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17122" y="106985665"/>
          <a:ext cx="923395" cy="801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401033</xdr:colOff>
      <xdr:row>278</xdr:row>
      <xdr:rowOff>49396</xdr:rowOff>
    </xdr:from>
    <xdr:to>
      <xdr:col>0</xdr:col>
      <xdr:colOff>1054554</xdr:colOff>
      <xdr:row>280</xdr:row>
      <xdr:rowOff>312455</xdr:rowOff>
    </xdr:to>
    <xdr:pic>
      <xdr:nvPicPr>
        <xdr:cNvPr id="18" name="Imagen 17">
          <a:extLst>
            <a:ext uri="{FF2B5EF4-FFF2-40B4-BE49-F238E27FC236}">
              <a16:creationId xmlns:a16="http://schemas.microsoft.com/office/drawing/2014/main" id="{D99E92BD-5F1A-40C8-8B25-C24F21CD9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401033" y="123112396"/>
          <a:ext cx="653521" cy="752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550711</xdr:colOff>
      <xdr:row>318</xdr:row>
      <xdr:rowOff>35789</xdr:rowOff>
    </xdr:from>
    <xdr:to>
      <xdr:col>0</xdr:col>
      <xdr:colOff>1204232</xdr:colOff>
      <xdr:row>320</xdr:row>
      <xdr:rowOff>298847</xdr:rowOff>
    </xdr:to>
    <xdr:pic>
      <xdr:nvPicPr>
        <xdr:cNvPr id="19" name="Imagen 18">
          <a:extLst>
            <a:ext uri="{FF2B5EF4-FFF2-40B4-BE49-F238E27FC236}">
              <a16:creationId xmlns:a16="http://schemas.microsoft.com/office/drawing/2014/main" id="{B7FAE5A2-1CC6-4A56-AE38-CB7C06CB31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550711" y="139372932"/>
          <a:ext cx="653521" cy="752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357810</xdr:colOff>
      <xdr:row>356</xdr:row>
      <xdr:rowOff>124635</xdr:rowOff>
    </xdr:from>
    <xdr:to>
      <xdr:col>0</xdr:col>
      <xdr:colOff>1011331</xdr:colOff>
      <xdr:row>359</xdr:row>
      <xdr:rowOff>142766</xdr:rowOff>
    </xdr:to>
    <xdr:pic>
      <xdr:nvPicPr>
        <xdr:cNvPr id="20" name="Imagen 19">
          <a:extLst>
            <a:ext uri="{FF2B5EF4-FFF2-40B4-BE49-F238E27FC236}">
              <a16:creationId xmlns:a16="http://schemas.microsoft.com/office/drawing/2014/main" id="{E7A4BA2B-4D84-4B03-9949-106BF0A990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57810" y="157488841"/>
          <a:ext cx="653521" cy="724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396</xdr:row>
      <xdr:rowOff>69021</xdr:rowOff>
    </xdr:from>
    <xdr:to>
      <xdr:col>0</xdr:col>
      <xdr:colOff>1143000</xdr:colOff>
      <xdr:row>399</xdr:row>
      <xdr:rowOff>220603</xdr:rowOff>
    </xdr:to>
    <xdr:pic>
      <xdr:nvPicPr>
        <xdr:cNvPr id="30" name="Imagen 29">
          <a:extLst>
            <a:ext uri="{FF2B5EF4-FFF2-40B4-BE49-F238E27FC236}">
              <a16:creationId xmlns:a16="http://schemas.microsoft.com/office/drawing/2014/main" id="{A2E4FA3D-7832-4853-8099-02365F815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59384171"/>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435</xdr:row>
      <xdr:rowOff>69021</xdr:rowOff>
    </xdr:from>
    <xdr:to>
      <xdr:col>0</xdr:col>
      <xdr:colOff>1143000</xdr:colOff>
      <xdr:row>438</xdr:row>
      <xdr:rowOff>220603</xdr:rowOff>
    </xdr:to>
    <xdr:pic>
      <xdr:nvPicPr>
        <xdr:cNvPr id="31" name="Imagen 30">
          <a:extLst>
            <a:ext uri="{FF2B5EF4-FFF2-40B4-BE49-F238E27FC236}">
              <a16:creationId xmlns:a16="http://schemas.microsoft.com/office/drawing/2014/main" id="{1B88B6FF-34E4-4D84-8F09-1F9E456C1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75900521"/>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474</xdr:row>
      <xdr:rowOff>69021</xdr:rowOff>
    </xdr:from>
    <xdr:to>
      <xdr:col>0</xdr:col>
      <xdr:colOff>1143000</xdr:colOff>
      <xdr:row>477</xdr:row>
      <xdr:rowOff>220603</xdr:rowOff>
    </xdr:to>
    <xdr:pic>
      <xdr:nvPicPr>
        <xdr:cNvPr id="32" name="Imagen 31">
          <a:extLst>
            <a:ext uri="{FF2B5EF4-FFF2-40B4-BE49-F238E27FC236}">
              <a16:creationId xmlns:a16="http://schemas.microsoft.com/office/drawing/2014/main" id="{0058D942-B99B-42E9-A201-A43396CC20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9078809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24</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0" name="1 Imagen" descr="http://intranetsdm.movilidadbogota.gov.co:7778/images/pobtrans.gif">
          <a:extLst>
            <a:ext uri="{FF2B5EF4-FFF2-40B4-BE49-F238E27FC236}">
              <a16:creationId xmlns:a16="http://schemas.microsoft.com/office/drawing/2014/main" id="{2659071E-7D68-479B-A46C-BF3C933CE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1" name="1 Imagen" descr="http://intranetsdm.movilidadbogota.gov.co:7778/images/pobtrans.gif">
          <a:extLst>
            <a:ext uri="{FF2B5EF4-FFF2-40B4-BE49-F238E27FC236}">
              <a16:creationId xmlns:a16="http://schemas.microsoft.com/office/drawing/2014/main" id="{71670D11-7E89-4C37-988B-023BD06F6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2" name="1 Imagen" descr="http://intranetsdm.movilidadbogota.gov.co:7778/images/pobtrans.gif">
          <a:extLst>
            <a:ext uri="{FF2B5EF4-FFF2-40B4-BE49-F238E27FC236}">
              <a16:creationId xmlns:a16="http://schemas.microsoft.com/office/drawing/2014/main" id="{7CA4E2FA-D206-4C39-BC1B-DC53E8509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3" name="1 Imagen" descr="http://intranetsdm.movilidadbogota.gov.co:7778/images/pobtrans.gif">
          <a:extLst>
            <a:ext uri="{FF2B5EF4-FFF2-40B4-BE49-F238E27FC236}">
              <a16:creationId xmlns:a16="http://schemas.microsoft.com/office/drawing/2014/main" id="{FC8D1352-4F80-45CA-A53C-68E139A7E3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 name="1 Imagen" descr="http://intranetsdm.movilidadbogota.gov.co:7778/images/pobtrans.gif">
          <a:extLst>
            <a:ext uri="{FF2B5EF4-FFF2-40B4-BE49-F238E27FC236}">
              <a16:creationId xmlns:a16="http://schemas.microsoft.com/office/drawing/2014/main" id="{545943C3-A445-4C12-B918-4E6284420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 name="1 Imagen" descr="http://intranetsdm.movilidadbogota.gov.co:7778/images/pobtrans.gif">
          <a:extLst>
            <a:ext uri="{FF2B5EF4-FFF2-40B4-BE49-F238E27FC236}">
              <a16:creationId xmlns:a16="http://schemas.microsoft.com/office/drawing/2014/main" id="{E2E5F2C9-68A2-42E2-B693-29877962A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 name="1 Imagen" descr="http://intranetsdm.movilidadbogota.gov.co:7778/images/pobtrans.gif">
          <a:extLst>
            <a:ext uri="{FF2B5EF4-FFF2-40B4-BE49-F238E27FC236}">
              <a16:creationId xmlns:a16="http://schemas.microsoft.com/office/drawing/2014/main" id="{D1B4B40F-E6F2-4BEE-A858-8AE22CCDC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 name="1 Imagen" descr="http://intranetsdm.movilidadbogota.gov.co:7778/images/pobtrans.gif">
          <a:extLst>
            <a:ext uri="{FF2B5EF4-FFF2-40B4-BE49-F238E27FC236}">
              <a16:creationId xmlns:a16="http://schemas.microsoft.com/office/drawing/2014/main" id="{E00D5058-FD33-4562-83AE-D18DB93356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 name="1 Imagen" descr="http://intranetsdm.movilidadbogota.gov.co:7778/images/pobtrans.gif">
          <a:extLst>
            <a:ext uri="{FF2B5EF4-FFF2-40B4-BE49-F238E27FC236}">
              <a16:creationId xmlns:a16="http://schemas.microsoft.com/office/drawing/2014/main" id="{9825787F-4272-4258-93E6-0370B03912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 name="1 Imagen" descr="http://intranetsdm.movilidadbogota.gov.co:7778/images/pobtrans.gif">
          <a:extLst>
            <a:ext uri="{FF2B5EF4-FFF2-40B4-BE49-F238E27FC236}">
              <a16:creationId xmlns:a16="http://schemas.microsoft.com/office/drawing/2014/main" id="{D95ED5BF-7B2E-4CDF-BC0F-EC3E5A915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0" name="1 Imagen" descr="http://intranetsdm.movilidadbogota.gov.co:7778/images/pobtrans.gif">
          <a:extLst>
            <a:ext uri="{FF2B5EF4-FFF2-40B4-BE49-F238E27FC236}">
              <a16:creationId xmlns:a16="http://schemas.microsoft.com/office/drawing/2014/main" id="{593522EE-E36E-4AA6-BE9B-AF8BBDCC1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1" name="1 Imagen" descr="http://intranetsdm.movilidadbogota.gov.co:7778/images/pobtrans.gif">
          <a:extLst>
            <a:ext uri="{FF2B5EF4-FFF2-40B4-BE49-F238E27FC236}">
              <a16:creationId xmlns:a16="http://schemas.microsoft.com/office/drawing/2014/main" id="{ED8E3F59-1867-4A4E-8EC5-97812BCC79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2" name="1 Imagen" descr="http://intranetsdm.movilidadbogota.gov.co:7778/images/pobtrans.gif">
          <a:extLst>
            <a:ext uri="{FF2B5EF4-FFF2-40B4-BE49-F238E27FC236}">
              <a16:creationId xmlns:a16="http://schemas.microsoft.com/office/drawing/2014/main" id="{92BCA301-633A-4B1B-8F60-C81CF481F7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3" name="1 Imagen" descr="http://intranetsdm.movilidadbogota.gov.co:7778/images/pobtrans.gif">
          <a:extLst>
            <a:ext uri="{FF2B5EF4-FFF2-40B4-BE49-F238E27FC236}">
              <a16:creationId xmlns:a16="http://schemas.microsoft.com/office/drawing/2014/main" id="{F0DD2D7D-4AC0-4963-B6B8-A7715BC60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4" name="1 Imagen" descr="http://intranetsdm.movilidadbogota.gov.co:7778/images/pobtrans.gif">
          <a:extLst>
            <a:ext uri="{FF2B5EF4-FFF2-40B4-BE49-F238E27FC236}">
              <a16:creationId xmlns:a16="http://schemas.microsoft.com/office/drawing/2014/main" id="{AD2FEF31-5C1D-4C64-983A-FB4613A68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5" name="1 Imagen" descr="http://intranetsdm.movilidadbogota.gov.co:7778/images/pobtrans.gif">
          <a:extLst>
            <a:ext uri="{FF2B5EF4-FFF2-40B4-BE49-F238E27FC236}">
              <a16:creationId xmlns:a16="http://schemas.microsoft.com/office/drawing/2014/main" id="{4F222DA5-05E7-4D04-A49C-82A58469B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6" name="1 Imagen" descr="http://intranetsdm.movilidadbogota.gov.co:7778/images/pobtrans.gif">
          <a:extLst>
            <a:ext uri="{FF2B5EF4-FFF2-40B4-BE49-F238E27FC236}">
              <a16:creationId xmlns:a16="http://schemas.microsoft.com/office/drawing/2014/main" id="{2225F0D9-819E-4960-92D7-AAE0E08C4D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7" name="1 Imagen" descr="http://intranetsdm.movilidadbogota.gov.co:7778/images/pobtrans.gif">
          <a:extLst>
            <a:ext uri="{FF2B5EF4-FFF2-40B4-BE49-F238E27FC236}">
              <a16:creationId xmlns:a16="http://schemas.microsoft.com/office/drawing/2014/main" id="{1312335F-8D5D-47AD-93BA-6BACBC61E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8" name="1 Imagen" descr="http://intranetsdm.movilidadbogota.gov.co:7778/images/pobtrans.gif">
          <a:extLst>
            <a:ext uri="{FF2B5EF4-FFF2-40B4-BE49-F238E27FC236}">
              <a16:creationId xmlns:a16="http://schemas.microsoft.com/office/drawing/2014/main" id="{28912C50-22C2-4211-B242-C3404973A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9" name="1 Imagen" descr="http://intranetsdm.movilidadbogota.gov.co:7778/images/pobtrans.gif">
          <a:extLst>
            <a:ext uri="{FF2B5EF4-FFF2-40B4-BE49-F238E27FC236}">
              <a16:creationId xmlns:a16="http://schemas.microsoft.com/office/drawing/2014/main" id="{515A4BCC-8D22-48A4-9B2C-D19F4D6BEA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0" name="1 Imagen" descr="http://intranetsdm.movilidadbogota.gov.co:7778/images/pobtrans.gif">
          <a:extLst>
            <a:ext uri="{FF2B5EF4-FFF2-40B4-BE49-F238E27FC236}">
              <a16:creationId xmlns:a16="http://schemas.microsoft.com/office/drawing/2014/main" id="{3D496260-FC99-44DF-B4B0-AA89680059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1" name="1 Imagen" descr="http://intranetsdm.movilidadbogota.gov.co:7778/images/pobtrans.gif">
          <a:extLst>
            <a:ext uri="{FF2B5EF4-FFF2-40B4-BE49-F238E27FC236}">
              <a16:creationId xmlns:a16="http://schemas.microsoft.com/office/drawing/2014/main" id="{A48AE70B-F965-4D9F-8FE2-610D86D69A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2" name="1 Imagen" descr="http://intranetsdm.movilidadbogota.gov.co:7778/images/pobtrans.gif">
          <a:extLst>
            <a:ext uri="{FF2B5EF4-FFF2-40B4-BE49-F238E27FC236}">
              <a16:creationId xmlns:a16="http://schemas.microsoft.com/office/drawing/2014/main" id="{03E95079-C207-4741-BD92-450235B02C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3" name="1 Imagen" descr="http://intranetsdm.movilidadbogota.gov.co:7778/images/pobtrans.gif">
          <a:extLst>
            <a:ext uri="{FF2B5EF4-FFF2-40B4-BE49-F238E27FC236}">
              <a16:creationId xmlns:a16="http://schemas.microsoft.com/office/drawing/2014/main" id="{E92509BC-1A30-40AB-89CF-FDD4ACE0E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4" name="1 Imagen" descr="http://intranetsdm.movilidadbogota.gov.co:7778/images/pobtrans.gif">
          <a:extLst>
            <a:ext uri="{FF2B5EF4-FFF2-40B4-BE49-F238E27FC236}">
              <a16:creationId xmlns:a16="http://schemas.microsoft.com/office/drawing/2014/main" id="{E87CE886-AEE8-406D-9DC5-12A7141D4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5" name="1 Imagen" descr="http://intranetsdm.movilidadbogota.gov.co:7778/images/pobtrans.gif">
          <a:extLst>
            <a:ext uri="{FF2B5EF4-FFF2-40B4-BE49-F238E27FC236}">
              <a16:creationId xmlns:a16="http://schemas.microsoft.com/office/drawing/2014/main" id="{3DC0BFF5-7C84-4530-9980-B3E7D5F4CC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6" name="1 Imagen" descr="http://intranetsdm.movilidadbogota.gov.co:7778/images/pobtrans.gif">
          <a:extLst>
            <a:ext uri="{FF2B5EF4-FFF2-40B4-BE49-F238E27FC236}">
              <a16:creationId xmlns:a16="http://schemas.microsoft.com/office/drawing/2014/main" id="{0452DEDA-4C85-483C-92DC-85A87F6EC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7" name="1 Imagen" descr="http://intranetsdm.movilidadbogota.gov.co:7778/images/pobtrans.gif">
          <a:extLst>
            <a:ext uri="{FF2B5EF4-FFF2-40B4-BE49-F238E27FC236}">
              <a16:creationId xmlns:a16="http://schemas.microsoft.com/office/drawing/2014/main" id="{BBA8BA6D-889F-43C1-ACE9-F7D2D86F96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8" name="1 Imagen" descr="http://intranetsdm.movilidadbogota.gov.co:7778/images/pobtrans.gif">
          <a:extLst>
            <a:ext uri="{FF2B5EF4-FFF2-40B4-BE49-F238E27FC236}">
              <a16:creationId xmlns:a16="http://schemas.microsoft.com/office/drawing/2014/main" id="{2E44B697-092C-4067-8D3C-9C12998E2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9" name="1 Imagen" descr="http://intranetsdm.movilidadbogota.gov.co:7778/images/pobtrans.gif">
          <a:extLst>
            <a:ext uri="{FF2B5EF4-FFF2-40B4-BE49-F238E27FC236}">
              <a16:creationId xmlns:a16="http://schemas.microsoft.com/office/drawing/2014/main" id="{55FF781B-9413-41BE-A798-88A559DDC5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0" name="1 Imagen" descr="http://intranetsdm.movilidadbogota.gov.co:7778/images/pobtrans.gif">
          <a:extLst>
            <a:ext uri="{FF2B5EF4-FFF2-40B4-BE49-F238E27FC236}">
              <a16:creationId xmlns:a16="http://schemas.microsoft.com/office/drawing/2014/main" id="{909C382D-4741-490D-9617-B9B721F73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1" name="1 Imagen" descr="http://intranetsdm.movilidadbogota.gov.co:7778/images/pobtrans.gif">
          <a:extLst>
            <a:ext uri="{FF2B5EF4-FFF2-40B4-BE49-F238E27FC236}">
              <a16:creationId xmlns:a16="http://schemas.microsoft.com/office/drawing/2014/main" id="{1B064219-5683-4B73-A5CD-72ED3018D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2" name="1 Imagen" descr="http://intranetsdm.movilidadbogota.gov.co:7778/images/pobtrans.gif">
          <a:extLst>
            <a:ext uri="{FF2B5EF4-FFF2-40B4-BE49-F238E27FC236}">
              <a16:creationId xmlns:a16="http://schemas.microsoft.com/office/drawing/2014/main" id="{E5A8DF03-B155-4143-879B-96124102C4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3" name="1 Imagen" descr="http://intranetsdm.movilidadbogota.gov.co:7778/images/pobtrans.gif">
          <a:extLst>
            <a:ext uri="{FF2B5EF4-FFF2-40B4-BE49-F238E27FC236}">
              <a16:creationId xmlns:a16="http://schemas.microsoft.com/office/drawing/2014/main" id="{50C4E509-6F35-4F2B-AF80-D21341D3D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4" name="1 Imagen" descr="http://intranetsdm.movilidadbogota.gov.co:7778/images/pobtrans.gif">
          <a:extLst>
            <a:ext uri="{FF2B5EF4-FFF2-40B4-BE49-F238E27FC236}">
              <a16:creationId xmlns:a16="http://schemas.microsoft.com/office/drawing/2014/main" id="{DFC3A5B6-620F-4B9B-AA2C-1B96EEB06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5" name="1 Imagen" descr="http://intranetsdm.movilidadbogota.gov.co:7778/images/pobtrans.gif">
          <a:extLst>
            <a:ext uri="{FF2B5EF4-FFF2-40B4-BE49-F238E27FC236}">
              <a16:creationId xmlns:a16="http://schemas.microsoft.com/office/drawing/2014/main" id="{F41A51A3-A3D9-42C5-9112-48B2FB26E6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6" name="1 Imagen" descr="http://intranetsdm.movilidadbogota.gov.co:7778/images/pobtrans.gif">
          <a:extLst>
            <a:ext uri="{FF2B5EF4-FFF2-40B4-BE49-F238E27FC236}">
              <a16:creationId xmlns:a16="http://schemas.microsoft.com/office/drawing/2014/main" id="{20DAA77D-2CF7-4D08-AA35-9F38D640A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7" name="1 Imagen" descr="http://intranetsdm.movilidadbogota.gov.co:7778/images/pobtrans.gif">
          <a:extLst>
            <a:ext uri="{FF2B5EF4-FFF2-40B4-BE49-F238E27FC236}">
              <a16:creationId xmlns:a16="http://schemas.microsoft.com/office/drawing/2014/main" id="{C92194E1-CDF6-4B44-81F7-A32FA0E1C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8" name="1 Imagen" descr="http://intranetsdm.movilidadbogota.gov.co:7778/images/pobtrans.gif">
          <a:extLst>
            <a:ext uri="{FF2B5EF4-FFF2-40B4-BE49-F238E27FC236}">
              <a16:creationId xmlns:a16="http://schemas.microsoft.com/office/drawing/2014/main" id="{DF02D08A-D983-45FB-B371-EFF8F4A4E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9" name="1 Imagen" descr="http://intranetsdm.movilidadbogota.gov.co:7778/images/pobtrans.gif">
          <a:extLst>
            <a:ext uri="{FF2B5EF4-FFF2-40B4-BE49-F238E27FC236}">
              <a16:creationId xmlns:a16="http://schemas.microsoft.com/office/drawing/2014/main" id="{377D06BC-2558-4818-8B39-A9C382F1D6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0" name="1 Imagen" descr="http://intranetsdm.movilidadbogota.gov.co:7778/images/pobtrans.gif">
          <a:extLst>
            <a:ext uri="{FF2B5EF4-FFF2-40B4-BE49-F238E27FC236}">
              <a16:creationId xmlns:a16="http://schemas.microsoft.com/office/drawing/2014/main" id="{41856E32-F079-4C79-9C18-7FE28A0B5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1" name="1 Imagen" descr="http://intranetsdm.movilidadbogota.gov.co:7778/images/pobtrans.gif">
          <a:extLst>
            <a:ext uri="{FF2B5EF4-FFF2-40B4-BE49-F238E27FC236}">
              <a16:creationId xmlns:a16="http://schemas.microsoft.com/office/drawing/2014/main" id="{BDC1A1ED-666B-4389-9B37-DB646FD0AD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2" name="1 Imagen" descr="http://intranetsdm.movilidadbogota.gov.co:7778/images/pobtrans.gif">
          <a:extLst>
            <a:ext uri="{FF2B5EF4-FFF2-40B4-BE49-F238E27FC236}">
              <a16:creationId xmlns:a16="http://schemas.microsoft.com/office/drawing/2014/main" id="{BAADBF93-AF00-4DBA-86C1-5103148E7C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3" name="1 Imagen" descr="http://intranetsdm.movilidadbogota.gov.co:7778/images/pobtrans.gif">
          <a:extLst>
            <a:ext uri="{FF2B5EF4-FFF2-40B4-BE49-F238E27FC236}">
              <a16:creationId xmlns:a16="http://schemas.microsoft.com/office/drawing/2014/main" id="{5EA222FE-9BEB-4F7F-9092-0A3D21016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4" name="1 Imagen" descr="http://intranetsdm.movilidadbogota.gov.co:7778/images/pobtrans.gif">
          <a:extLst>
            <a:ext uri="{FF2B5EF4-FFF2-40B4-BE49-F238E27FC236}">
              <a16:creationId xmlns:a16="http://schemas.microsoft.com/office/drawing/2014/main" id="{40EF0CE8-8EF1-4F9E-879E-E2D602DD16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5" name="1 Imagen" descr="http://intranetsdm.movilidadbogota.gov.co:7778/images/pobtrans.gif">
          <a:extLst>
            <a:ext uri="{FF2B5EF4-FFF2-40B4-BE49-F238E27FC236}">
              <a16:creationId xmlns:a16="http://schemas.microsoft.com/office/drawing/2014/main" id="{394BD44C-D173-42C2-B9FD-E9D02CD23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6" name="1 Imagen" descr="http://intranetsdm.movilidadbogota.gov.co:7778/images/pobtrans.gif">
          <a:extLst>
            <a:ext uri="{FF2B5EF4-FFF2-40B4-BE49-F238E27FC236}">
              <a16:creationId xmlns:a16="http://schemas.microsoft.com/office/drawing/2014/main" id="{7B87C1F1-5276-44FA-822C-F3C10D5084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7" name="1 Imagen" descr="http://intranetsdm.movilidadbogota.gov.co:7778/images/pobtrans.gif">
          <a:extLst>
            <a:ext uri="{FF2B5EF4-FFF2-40B4-BE49-F238E27FC236}">
              <a16:creationId xmlns:a16="http://schemas.microsoft.com/office/drawing/2014/main" id="{CA70E9A3-D646-4572-93EB-BBC45B4761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8" name="1 Imagen" descr="http://intranetsdm.movilidadbogota.gov.co:7778/images/pobtrans.gif">
          <a:extLst>
            <a:ext uri="{FF2B5EF4-FFF2-40B4-BE49-F238E27FC236}">
              <a16:creationId xmlns:a16="http://schemas.microsoft.com/office/drawing/2014/main" id="{D00C1AA6-7BD2-462B-9F8A-07B05DE12D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9" name="1 Imagen" descr="http://intranetsdm.movilidadbogota.gov.co:7778/images/pobtrans.gif">
          <a:extLst>
            <a:ext uri="{FF2B5EF4-FFF2-40B4-BE49-F238E27FC236}">
              <a16:creationId xmlns:a16="http://schemas.microsoft.com/office/drawing/2014/main" id="{8CAB720C-4E45-4758-85C8-C97802B0D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0" name="1 Imagen" descr="http://intranetsdm.movilidadbogota.gov.co:7778/images/pobtrans.gif">
          <a:extLst>
            <a:ext uri="{FF2B5EF4-FFF2-40B4-BE49-F238E27FC236}">
              <a16:creationId xmlns:a16="http://schemas.microsoft.com/office/drawing/2014/main" id="{D570692E-37EB-47AE-A09B-BE98561E8C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1" name="1 Imagen" descr="http://intranetsdm.movilidadbogota.gov.co:7778/images/pobtrans.gif">
          <a:extLst>
            <a:ext uri="{FF2B5EF4-FFF2-40B4-BE49-F238E27FC236}">
              <a16:creationId xmlns:a16="http://schemas.microsoft.com/office/drawing/2014/main" id="{EB9E9640-9A92-4933-BA0B-28A05AE98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2" name="1 Imagen" descr="http://intranetsdm.movilidadbogota.gov.co:7778/images/pobtrans.gif">
          <a:extLst>
            <a:ext uri="{FF2B5EF4-FFF2-40B4-BE49-F238E27FC236}">
              <a16:creationId xmlns:a16="http://schemas.microsoft.com/office/drawing/2014/main" id="{C8C428CB-FE72-47E7-836C-234052493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3" name="1 Imagen" descr="http://intranetsdm.movilidadbogota.gov.co:7778/images/pobtrans.gif">
          <a:extLst>
            <a:ext uri="{FF2B5EF4-FFF2-40B4-BE49-F238E27FC236}">
              <a16:creationId xmlns:a16="http://schemas.microsoft.com/office/drawing/2014/main" id="{2FC44F38-9080-49C3-BF06-3436DC276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4" name="1 Imagen" descr="http://intranetsdm.movilidadbogota.gov.co:7778/images/pobtrans.gif">
          <a:extLst>
            <a:ext uri="{FF2B5EF4-FFF2-40B4-BE49-F238E27FC236}">
              <a16:creationId xmlns:a16="http://schemas.microsoft.com/office/drawing/2014/main" id="{8CEABF67-9275-41C4-BA28-7EEA665501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5" name="1 Imagen" descr="http://intranetsdm.movilidadbogota.gov.co:7778/images/pobtrans.gif">
          <a:extLst>
            <a:ext uri="{FF2B5EF4-FFF2-40B4-BE49-F238E27FC236}">
              <a16:creationId xmlns:a16="http://schemas.microsoft.com/office/drawing/2014/main" id="{2DCCDD70-BE4F-4791-A458-8EB6CAD5F9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6" name="1 Imagen" descr="http://intranetsdm.movilidadbogota.gov.co:7778/images/pobtrans.gif">
          <a:extLst>
            <a:ext uri="{FF2B5EF4-FFF2-40B4-BE49-F238E27FC236}">
              <a16:creationId xmlns:a16="http://schemas.microsoft.com/office/drawing/2014/main" id="{F251FAEF-C9D1-4D5C-BBE0-4F3800AD91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7" name="1 Imagen" descr="http://intranetsdm.movilidadbogota.gov.co:7778/images/pobtrans.gif">
          <a:extLst>
            <a:ext uri="{FF2B5EF4-FFF2-40B4-BE49-F238E27FC236}">
              <a16:creationId xmlns:a16="http://schemas.microsoft.com/office/drawing/2014/main" id="{5FF0720D-1CB8-4EA8-B573-372EDA3DD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8" name="1 Imagen" descr="http://intranetsdm.movilidadbogota.gov.co:7778/images/pobtrans.gif">
          <a:extLst>
            <a:ext uri="{FF2B5EF4-FFF2-40B4-BE49-F238E27FC236}">
              <a16:creationId xmlns:a16="http://schemas.microsoft.com/office/drawing/2014/main" id="{897629C6-8051-4953-87F7-EB954DF5A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9" name="1 Imagen" descr="http://intranetsdm.movilidadbogota.gov.co:7778/images/pobtrans.gif">
          <a:extLst>
            <a:ext uri="{FF2B5EF4-FFF2-40B4-BE49-F238E27FC236}">
              <a16:creationId xmlns:a16="http://schemas.microsoft.com/office/drawing/2014/main" id="{12B37483-1D01-4DD2-86E4-92AA1CB02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0" name="1 Imagen" descr="http://intranetsdm.movilidadbogota.gov.co:7778/images/pobtrans.gif">
          <a:extLst>
            <a:ext uri="{FF2B5EF4-FFF2-40B4-BE49-F238E27FC236}">
              <a16:creationId xmlns:a16="http://schemas.microsoft.com/office/drawing/2014/main" id="{97F1CACA-646A-4273-A20A-9EDF6D444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1" name="1 Imagen" descr="http://intranetsdm.movilidadbogota.gov.co:7778/images/pobtrans.gif">
          <a:extLst>
            <a:ext uri="{FF2B5EF4-FFF2-40B4-BE49-F238E27FC236}">
              <a16:creationId xmlns:a16="http://schemas.microsoft.com/office/drawing/2014/main" id="{078EF991-A4A8-4EB0-93FA-8D5771880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2" name="1 Imagen" descr="http://intranetsdm.movilidadbogota.gov.co:7778/images/pobtrans.gif">
          <a:extLst>
            <a:ext uri="{FF2B5EF4-FFF2-40B4-BE49-F238E27FC236}">
              <a16:creationId xmlns:a16="http://schemas.microsoft.com/office/drawing/2014/main" id="{AF909EE5-CA32-4C56-AC60-41E43306C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3" name="1 Imagen" descr="http://intranetsdm.movilidadbogota.gov.co:7778/images/pobtrans.gif">
          <a:extLst>
            <a:ext uri="{FF2B5EF4-FFF2-40B4-BE49-F238E27FC236}">
              <a16:creationId xmlns:a16="http://schemas.microsoft.com/office/drawing/2014/main" id="{377F3609-1EDE-44F3-BC40-23787005A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4" name="1 Imagen" descr="http://intranetsdm.movilidadbogota.gov.co:7778/images/pobtrans.gif">
          <a:extLst>
            <a:ext uri="{FF2B5EF4-FFF2-40B4-BE49-F238E27FC236}">
              <a16:creationId xmlns:a16="http://schemas.microsoft.com/office/drawing/2014/main" id="{5533F222-272D-4B3A-8C25-08278E0619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5" name="1 Imagen" descr="http://intranetsdm.movilidadbogota.gov.co:7778/images/pobtrans.gif">
          <a:extLst>
            <a:ext uri="{FF2B5EF4-FFF2-40B4-BE49-F238E27FC236}">
              <a16:creationId xmlns:a16="http://schemas.microsoft.com/office/drawing/2014/main" id="{8DCD4911-11B2-4655-9977-934B3316C8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6" name="1 Imagen" descr="http://intranetsdm.movilidadbogota.gov.co:7778/images/pobtrans.gif">
          <a:extLst>
            <a:ext uri="{FF2B5EF4-FFF2-40B4-BE49-F238E27FC236}">
              <a16:creationId xmlns:a16="http://schemas.microsoft.com/office/drawing/2014/main" id="{94451B8A-1532-43CF-B423-678E73AEB5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7" name="1 Imagen" descr="http://intranetsdm.movilidadbogota.gov.co:7778/images/pobtrans.gif">
          <a:extLst>
            <a:ext uri="{FF2B5EF4-FFF2-40B4-BE49-F238E27FC236}">
              <a16:creationId xmlns:a16="http://schemas.microsoft.com/office/drawing/2014/main" id="{A39FECE5-C783-4D6F-BA51-287ACFAAA0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8" name="1 Imagen" descr="http://intranetsdm.movilidadbogota.gov.co:7778/images/pobtrans.gif">
          <a:extLst>
            <a:ext uri="{FF2B5EF4-FFF2-40B4-BE49-F238E27FC236}">
              <a16:creationId xmlns:a16="http://schemas.microsoft.com/office/drawing/2014/main" id="{8BE9AF89-1C2A-4738-96C2-06DE5BA95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9" name="1 Imagen" descr="http://intranetsdm.movilidadbogota.gov.co:7778/images/pobtrans.gif">
          <a:extLst>
            <a:ext uri="{FF2B5EF4-FFF2-40B4-BE49-F238E27FC236}">
              <a16:creationId xmlns:a16="http://schemas.microsoft.com/office/drawing/2014/main" id="{DDB8FF91-C9CA-4F20-9E51-33E5814C13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0" name="1 Imagen" descr="http://intranetsdm.movilidadbogota.gov.co:7778/images/pobtrans.gif">
          <a:extLst>
            <a:ext uri="{FF2B5EF4-FFF2-40B4-BE49-F238E27FC236}">
              <a16:creationId xmlns:a16="http://schemas.microsoft.com/office/drawing/2014/main" id="{D13528C0-912E-4544-9A61-FD870A27B1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1" name="1 Imagen" descr="http://intranetsdm.movilidadbogota.gov.co:7778/images/pobtrans.gif">
          <a:extLst>
            <a:ext uri="{FF2B5EF4-FFF2-40B4-BE49-F238E27FC236}">
              <a16:creationId xmlns:a16="http://schemas.microsoft.com/office/drawing/2014/main" id="{344514EB-53E1-498B-8287-FC4981D12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2" name="1 Imagen" descr="http://intranetsdm.movilidadbogota.gov.co:7778/images/pobtrans.gif">
          <a:extLst>
            <a:ext uri="{FF2B5EF4-FFF2-40B4-BE49-F238E27FC236}">
              <a16:creationId xmlns:a16="http://schemas.microsoft.com/office/drawing/2014/main" id="{BD5C7121-0A7A-411E-B5CF-F92D3F3612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3" name="1 Imagen" descr="http://intranetsdm.movilidadbogota.gov.co:7778/images/pobtrans.gif">
          <a:extLst>
            <a:ext uri="{FF2B5EF4-FFF2-40B4-BE49-F238E27FC236}">
              <a16:creationId xmlns:a16="http://schemas.microsoft.com/office/drawing/2014/main" id="{C6711B14-48EE-4CDB-942A-3A795EA79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4" name="1 Imagen" descr="http://intranetsdm.movilidadbogota.gov.co:7778/images/pobtrans.gif">
          <a:extLst>
            <a:ext uri="{FF2B5EF4-FFF2-40B4-BE49-F238E27FC236}">
              <a16:creationId xmlns:a16="http://schemas.microsoft.com/office/drawing/2014/main" id="{541205E5-6B27-436D-86CF-451BF9CF0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5" name="1 Imagen" descr="http://intranetsdm.movilidadbogota.gov.co:7778/images/pobtrans.gif">
          <a:extLst>
            <a:ext uri="{FF2B5EF4-FFF2-40B4-BE49-F238E27FC236}">
              <a16:creationId xmlns:a16="http://schemas.microsoft.com/office/drawing/2014/main" id="{FB7659CE-46E1-462F-8E33-86ED4DA57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6" name="1 Imagen" descr="http://intranetsdm.movilidadbogota.gov.co:7778/images/pobtrans.gif">
          <a:extLst>
            <a:ext uri="{FF2B5EF4-FFF2-40B4-BE49-F238E27FC236}">
              <a16:creationId xmlns:a16="http://schemas.microsoft.com/office/drawing/2014/main" id="{A2E084BC-5766-4F8B-8EED-BAF572E03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7" name="1 Imagen" descr="http://intranetsdm.movilidadbogota.gov.co:7778/images/pobtrans.gif">
          <a:extLst>
            <a:ext uri="{FF2B5EF4-FFF2-40B4-BE49-F238E27FC236}">
              <a16:creationId xmlns:a16="http://schemas.microsoft.com/office/drawing/2014/main" id="{324866F1-F388-4B42-A583-CCD52A0D52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8" name="1 Imagen" descr="http://intranetsdm.movilidadbogota.gov.co:7778/images/pobtrans.gif">
          <a:extLst>
            <a:ext uri="{FF2B5EF4-FFF2-40B4-BE49-F238E27FC236}">
              <a16:creationId xmlns:a16="http://schemas.microsoft.com/office/drawing/2014/main" id="{C7D057DC-0140-49AA-A3E5-FF7950D8F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9" name="1 Imagen" descr="http://intranetsdm.movilidadbogota.gov.co:7778/images/pobtrans.gif">
          <a:extLst>
            <a:ext uri="{FF2B5EF4-FFF2-40B4-BE49-F238E27FC236}">
              <a16:creationId xmlns:a16="http://schemas.microsoft.com/office/drawing/2014/main" id="{559484CE-4482-41B0-9713-4BD851D659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0" name="1 Imagen" descr="http://intranetsdm.movilidadbogota.gov.co:7778/images/pobtrans.gif">
          <a:extLst>
            <a:ext uri="{FF2B5EF4-FFF2-40B4-BE49-F238E27FC236}">
              <a16:creationId xmlns:a16="http://schemas.microsoft.com/office/drawing/2014/main" id="{ED4113DE-5D26-4C11-93B1-C927834D5E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1" name="1 Imagen" descr="http://intranetsdm.movilidadbogota.gov.co:7778/images/pobtrans.gif">
          <a:extLst>
            <a:ext uri="{FF2B5EF4-FFF2-40B4-BE49-F238E27FC236}">
              <a16:creationId xmlns:a16="http://schemas.microsoft.com/office/drawing/2014/main" id="{D780A06C-3A4D-434D-BD20-D2CFB8EA08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2" name="1 Imagen" descr="http://intranetsdm.movilidadbogota.gov.co:7778/images/pobtrans.gif">
          <a:extLst>
            <a:ext uri="{FF2B5EF4-FFF2-40B4-BE49-F238E27FC236}">
              <a16:creationId xmlns:a16="http://schemas.microsoft.com/office/drawing/2014/main" id="{DA4990A7-59D9-4D14-AD48-FC3AB216EE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3" name="1 Imagen" descr="http://intranetsdm.movilidadbogota.gov.co:7778/images/pobtrans.gif">
          <a:extLst>
            <a:ext uri="{FF2B5EF4-FFF2-40B4-BE49-F238E27FC236}">
              <a16:creationId xmlns:a16="http://schemas.microsoft.com/office/drawing/2014/main" id="{D7E3890A-34D8-47C9-B251-D00E91657C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4" name="1 Imagen" descr="http://intranetsdm.movilidadbogota.gov.co:7778/images/pobtrans.gif">
          <a:extLst>
            <a:ext uri="{FF2B5EF4-FFF2-40B4-BE49-F238E27FC236}">
              <a16:creationId xmlns:a16="http://schemas.microsoft.com/office/drawing/2014/main" id="{08F231C0-B97A-4496-8CE4-8F3716B3CA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5" name="1 Imagen" descr="http://intranetsdm.movilidadbogota.gov.co:7778/images/pobtrans.gif">
          <a:extLst>
            <a:ext uri="{FF2B5EF4-FFF2-40B4-BE49-F238E27FC236}">
              <a16:creationId xmlns:a16="http://schemas.microsoft.com/office/drawing/2014/main" id="{0BF3AC4E-D26D-4EC4-A004-FBE30FB0FF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6" name="1 Imagen" descr="http://intranetsdm.movilidadbogota.gov.co:7778/images/pobtrans.gif">
          <a:extLst>
            <a:ext uri="{FF2B5EF4-FFF2-40B4-BE49-F238E27FC236}">
              <a16:creationId xmlns:a16="http://schemas.microsoft.com/office/drawing/2014/main" id="{7527631B-D7D9-45F2-B651-8A17F04F4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7" name="1 Imagen" descr="http://intranetsdm.movilidadbogota.gov.co:7778/images/pobtrans.gif">
          <a:extLst>
            <a:ext uri="{FF2B5EF4-FFF2-40B4-BE49-F238E27FC236}">
              <a16:creationId xmlns:a16="http://schemas.microsoft.com/office/drawing/2014/main" id="{D2849136-7351-40C0-BA76-E440411041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8" name="1 Imagen" descr="http://intranetsdm.movilidadbogota.gov.co:7778/images/pobtrans.gif">
          <a:extLst>
            <a:ext uri="{FF2B5EF4-FFF2-40B4-BE49-F238E27FC236}">
              <a16:creationId xmlns:a16="http://schemas.microsoft.com/office/drawing/2014/main" id="{58C34F2C-4DF5-439D-ABED-4E192FEB8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9" name="1 Imagen" descr="http://intranetsdm.movilidadbogota.gov.co:7778/images/pobtrans.gif">
          <a:extLst>
            <a:ext uri="{FF2B5EF4-FFF2-40B4-BE49-F238E27FC236}">
              <a16:creationId xmlns:a16="http://schemas.microsoft.com/office/drawing/2014/main" id="{A1FE624F-B15C-4C1D-AE90-9A10673872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0" name="1 Imagen" descr="http://intranetsdm.movilidadbogota.gov.co:7778/images/pobtrans.gif">
          <a:extLst>
            <a:ext uri="{FF2B5EF4-FFF2-40B4-BE49-F238E27FC236}">
              <a16:creationId xmlns:a16="http://schemas.microsoft.com/office/drawing/2014/main" id="{3C35635C-F7F4-49EA-9FD5-22C5D3CAFA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1" name="1 Imagen" descr="http://intranetsdm.movilidadbogota.gov.co:7778/images/pobtrans.gif">
          <a:extLst>
            <a:ext uri="{FF2B5EF4-FFF2-40B4-BE49-F238E27FC236}">
              <a16:creationId xmlns:a16="http://schemas.microsoft.com/office/drawing/2014/main" id="{B2DE0CAD-AC22-4C05-8084-907A3F325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2" name="1 Imagen" descr="http://intranetsdm.movilidadbogota.gov.co:7778/images/pobtrans.gif">
          <a:extLst>
            <a:ext uri="{FF2B5EF4-FFF2-40B4-BE49-F238E27FC236}">
              <a16:creationId xmlns:a16="http://schemas.microsoft.com/office/drawing/2014/main" id="{0A90BF36-7276-4AC0-92CC-535F585F26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3" name="1 Imagen" descr="http://intranetsdm.movilidadbogota.gov.co:7778/images/pobtrans.gif">
          <a:extLst>
            <a:ext uri="{FF2B5EF4-FFF2-40B4-BE49-F238E27FC236}">
              <a16:creationId xmlns:a16="http://schemas.microsoft.com/office/drawing/2014/main" id="{21E2E65B-9389-48D3-B3EC-F7ED8C0A8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4" name="1 Imagen" descr="http://intranetsdm.movilidadbogota.gov.co:7778/images/pobtrans.gif">
          <a:extLst>
            <a:ext uri="{FF2B5EF4-FFF2-40B4-BE49-F238E27FC236}">
              <a16:creationId xmlns:a16="http://schemas.microsoft.com/office/drawing/2014/main" id="{3B4E92C3-11FC-499F-9B7A-6CAD84BB18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5" name="1 Imagen" descr="http://intranetsdm.movilidadbogota.gov.co:7778/images/pobtrans.gif">
          <a:extLst>
            <a:ext uri="{FF2B5EF4-FFF2-40B4-BE49-F238E27FC236}">
              <a16:creationId xmlns:a16="http://schemas.microsoft.com/office/drawing/2014/main" id="{BB4686C4-2FDA-4837-A7B4-8D3519D910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6" name="1 Imagen" descr="http://intranetsdm.movilidadbogota.gov.co:7778/images/pobtrans.gif">
          <a:extLst>
            <a:ext uri="{FF2B5EF4-FFF2-40B4-BE49-F238E27FC236}">
              <a16:creationId xmlns:a16="http://schemas.microsoft.com/office/drawing/2014/main" id="{4197C8DA-3588-4CB7-ACEC-44EC9F170E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7" name="1 Imagen" descr="http://intranetsdm.movilidadbogota.gov.co:7778/images/pobtrans.gif">
          <a:extLst>
            <a:ext uri="{FF2B5EF4-FFF2-40B4-BE49-F238E27FC236}">
              <a16:creationId xmlns:a16="http://schemas.microsoft.com/office/drawing/2014/main" id="{A7AD15C0-B621-4429-AF36-E91901C4BB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8" name="1 Imagen" descr="http://intranetsdm.movilidadbogota.gov.co:7778/images/pobtrans.gif">
          <a:extLst>
            <a:ext uri="{FF2B5EF4-FFF2-40B4-BE49-F238E27FC236}">
              <a16:creationId xmlns:a16="http://schemas.microsoft.com/office/drawing/2014/main" id="{74BE5924-6ED0-4416-9E5F-CF0DDE90B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9" name="1 Imagen" descr="http://intranetsdm.movilidadbogota.gov.co:7778/images/pobtrans.gif">
          <a:extLst>
            <a:ext uri="{FF2B5EF4-FFF2-40B4-BE49-F238E27FC236}">
              <a16:creationId xmlns:a16="http://schemas.microsoft.com/office/drawing/2014/main" id="{18A5D741-7150-4BFA-BE21-58CC84C19F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0" name="1 Imagen" descr="http://intranetsdm.movilidadbogota.gov.co:7778/images/pobtrans.gif">
          <a:extLst>
            <a:ext uri="{FF2B5EF4-FFF2-40B4-BE49-F238E27FC236}">
              <a16:creationId xmlns:a16="http://schemas.microsoft.com/office/drawing/2014/main" id="{951CEF9C-0EC2-4665-BC5B-AC6F8352B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1" name="1 Imagen" descr="http://intranetsdm.movilidadbogota.gov.co:7778/images/pobtrans.gif">
          <a:extLst>
            <a:ext uri="{FF2B5EF4-FFF2-40B4-BE49-F238E27FC236}">
              <a16:creationId xmlns:a16="http://schemas.microsoft.com/office/drawing/2014/main" id="{EBB67EBB-8367-4DDF-BBD3-5435E1BC76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2" name="1 Imagen" descr="http://intranetsdm.movilidadbogota.gov.co:7778/images/pobtrans.gif">
          <a:extLst>
            <a:ext uri="{FF2B5EF4-FFF2-40B4-BE49-F238E27FC236}">
              <a16:creationId xmlns:a16="http://schemas.microsoft.com/office/drawing/2014/main" id="{C2AABC72-1F8C-4F77-BFF5-F17C3565C4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3" name="1 Imagen" descr="http://intranetsdm.movilidadbogota.gov.co:7778/images/pobtrans.gif">
          <a:extLst>
            <a:ext uri="{FF2B5EF4-FFF2-40B4-BE49-F238E27FC236}">
              <a16:creationId xmlns:a16="http://schemas.microsoft.com/office/drawing/2014/main" id="{A9060DF5-E8FD-4059-8353-CD88630827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4" name="1 Imagen" descr="http://intranetsdm.movilidadbogota.gov.co:7778/images/pobtrans.gif">
          <a:extLst>
            <a:ext uri="{FF2B5EF4-FFF2-40B4-BE49-F238E27FC236}">
              <a16:creationId xmlns:a16="http://schemas.microsoft.com/office/drawing/2014/main" id="{DEAB18C9-5F48-42FA-951C-1BB6D1E42C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5" name="1 Imagen" descr="http://intranetsdm.movilidadbogota.gov.co:7778/images/pobtrans.gif">
          <a:extLst>
            <a:ext uri="{FF2B5EF4-FFF2-40B4-BE49-F238E27FC236}">
              <a16:creationId xmlns:a16="http://schemas.microsoft.com/office/drawing/2014/main" id="{BA878EDE-C319-42A5-A7D1-0C7876639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6" name="1 Imagen" descr="http://intranetsdm.movilidadbogota.gov.co:7778/images/pobtrans.gif">
          <a:extLst>
            <a:ext uri="{FF2B5EF4-FFF2-40B4-BE49-F238E27FC236}">
              <a16:creationId xmlns:a16="http://schemas.microsoft.com/office/drawing/2014/main" id="{9F3B4C10-E22F-4EDF-8A35-D74777220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7" name="1 Imagen" descr="http://intranetsdm.movilidadbogota.gov.co:7778/images/pobtrans.gif">
          <a:extLst>
            <a:ext uri="{FF2B5EF4-FFF2-40B4-BE49-F238E27FC236}">
              <a16:creationId xmlns:a16="http://schemas.microsoft.com/office/drawing/2014/main" id="{8DCDDCFD-0813-4949-B126-FE50E3A4DD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8" name="1 Imagen" descr="http://intranetsdm.movilidadbogota.gov.co:7778/images/pobtrans.gif">
          <a:extLst>
            <a:ext uri="{FF2B5EF4-FFF2-40B4-BE49-F238E27FC236}">
              <a16:creationId xmlns:a16="http://schemas.microsoft.com/office/drawing/2014/main" id="{926FC06D-3FD8-4C13-BA2D-5197171E79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9" name="1 Imagen" descr="http://intranetsdm.movilidadbogota.gov.co:7778/images/pobtrans.gif">
          <a:extLst>
            <a:ext uri="{FF2B5EF4-FFF2-40B4-BE49-F238E27FC236}">
              <a16:creationId xmlns:a16="http://schemas.microsoft.com/office/drawing/2014/main" id="{F9C5AD33-11AA-48B9-834B-C9F94A8CC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0" name="1 Imagen" descr="http://intranetsdm.movilidadbogota.gov.co:7778/images/pobtrans.gif">
          <a:extLst>
            <a:ext uri="{FF2B5EF4-FFF2-40B4-BE49-F238E27FC236}">
              <a16:creationId xmlns:a16="http://schemas.microsoft.com/office/drawing/2014/main" id="{A6005465-3F8B-4619-BCF9-E743C3FA24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1" name="1 Imagen" descr="http://intranetsdm.movilidadbogota.gov.co:7778/images/pobtrans.gif">
          <a:extLst>
            <a:ext uri="{FF2B5EF4-FFF2-40B4-BE49-F238E27FC236}">
              <a16:creationId xmlns:a16="http://schemas.microsoft.com/office/drawing/2014/main" id="{4CF006A6-79ED-4092-A412-0F28A1A94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2" name="1 Imagen" descr="http://intranetsdm.movilidadbogota.gov.co:7778/images/pobtrans.gif">
          <a:extLst>
            <a:ext uri="{FF2B5EF4-FFF2-40B4-BE49-F238E27FC236}">
              <a16:creationId xmlns:a16="http://schemas.microsoft.com/office/drawing/2014/main" id="{16E9A727-8C8D-4C92-AED8-E63091E57B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3" name="1 Imagen" descr="http://intranetsdm.movilidadbogota.gov.co:7778/images/pobtrans.gif">
          <a:extLst>
            <a:ext uri="{FF2B5EF4-FFF2-40B4-BE49-F238E27FC236}">
              <a16:creationId xmlns:a16="http://schemas.microsoft.com/office/drawing/2014/main" id="{46C63763-B628-4C3B-9764-F07CD03877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4" name="1 Imagen" descr="http://intranetsdm.movilidadbogota.gov.co:7778/images/pobtrans.gif">
          <a:extLst>
            <a:ext uri="{FF2B5EF4-FFF2-40B4-BE49-F238E27FC236}">
              <a16:creationId xmlns:a16="http://schemas.microsoft.com/office/drawing/2014/main" id="{5FCF2339-93C1-4FF4-BAC7-D242D8467F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5" name="1 Imagen" descr="http://intranetsdm.movilidadbogota.gov.co:7778/images/pobtrans.gif">
          <a:extLst>
            <a:ext uri="{FF2B5EF4-FFF2-40B4-BE49-F238E27FC236}">
              <a16:creationId xmlns:a16="http://schemas.microsoft.com/office/drawing/2014/main" id="{BA01F256-8EB7-4D55-8292-53E1A822E5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6" name="1 Imagen" descr="http://intranetsdm.movilidadbogota.gov.co:7778/images/pobtrans.gif">
          <a:extLst>
            <a:ext uri="{FF2B5EF4-FFF2-40B4-BE49-F238E27FC236}">
              <a16:creationId xmlns:a16="http://schemas.microsoft.com/office/drawing/2014/main" id="{37173D17-44C1-4F37-A7EC-B92E3ED3D3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7" name="1 Imagen" descr="http://intranetsdm.movilidadbogota.gov.co:7778/images/pobtrans.gif">
          <a:extLst>
            <a:ext uri="{FF2B5EF4-FFF2-40B4-BE49-F238E27FC236}">
              <a16:creationId xmlns:a16="http://schemas.microsoft.com/office/drawing/2014/main" id="{036108F4-7E61-4B21-B60C-2631E73A2A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8" name="1 Imagen" descr="http://intranetsdm.movilidadbogota.gov.co:7778/images/pobtrans.gif">
          <a:extLst>
            <a:ext uri="{FF2B5EF4-FFF2-40B4-BE49-F238E27FC236}">
              <a16:creationId xmlns:a16="http://schemas.microsoft.com/office/drawing/2014/main" id="{B1DD39A7-F6DE-4DB5-B24C-E6D04721D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9" name="1 Imagen" descr="http://intranetsdm.movilidadbogota.gov.co:7778/images/pobtrans.gif">
          <a:extLst>
            <a:ext uri="{FF2B5EF4-FFF2-40B4-BE49-F238E27FC236}">
              <a16:creationId xmlns:a16="http://schemas.microsoft.com/office/drawing/2014/main" id="{3F1F3C5F-649C-4625-BCD3-67EFAFE62D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0" name="1 Imagen" descr="http://intranetsdm.movilidadbogota.gov.co:7778/images/pobtrans.gif">
          <a:extLst>
            <a:ext uri="{FF2B5EF4-FFF2-40B4-BE49-F238E27FC236}">
              <a16:creationId xmlns:a16="http://schemas.microsoft.com/office/drawing/2014/main" id="{6F180D38-B9BD-406A-B039-5912D8690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1" name="1 Imagen" descr="http://intranetsdm.movilidadbogota.gov.co:7778/images/pobtrans.gif">
          <a:extLst>
            <a:ext uri="{FF2B5EF4-FFF2-40B4-BE49-F238E27FC236}">
              <a16:creationId xmlns:a16="http://schemas.microsoft.com/office/drawing/2014/main" id="{48CA8101-464F-4F16-98F7-EA745068D1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2" name="1 Imagen" descr="http://intranetsdm.movilidadbogota.gov.co:7778/images/pobtrans.gif">
          <a:extLst>
            <a:ext uri="{FF2B5EF4-FFF2-40B4-BE49-F238E27FC236}">
              <a16:creationId xmlns:a16="http://schemas.microsoft.com/office/drawing/2014/main" id="{8661AF20-7957-4B6D-9302-34F37DECA4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3" name="1 Imagen" descr="http://intranetsdm.movilidadbogota.gov.co:7778/images/pobtrans.gif">
          <a:extLst>
            <a:ext uri="{FF2B5EF4-FFF2-40B4-BE49-F238E27FC236}">
              <a16:creationId xmlns:a16="http://schemas.microsoft.com/office/drawing/2014/main" id="{0A471491-7530-42FD-8B6C-F429997F2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4" name="1 Imagen" descr="http://intranetsdm.movilidadbogota.gov.co:7778/images/pobtrans.gif">
          <a:extLst>
            <a:ext uri="{FF2B5EF4-FFF2-40B4-BE49-F238E27FC236}">
              <a16:creationId xmlns:a16="http://schemas.microsoft.com/office/drawing/2014/main" id="{6CE63607-2CB2-4D16-8450-68E3738954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5" name="1 Imagen" descr="http://intranetsdm.movilidadbogota.gov.co:7778/images/pobtrans.gif">
          <a:extLst>
            <a:ext uri="{FF2B5EF4-FFF2-40B4-BE49-F238E27FC236}">
              <a16:creationId xmlns:a16="http://schemas.microsoft.com/office/drawing/2014/main" id="{EDD97F6B-2423-44A2-B480-C539D83E00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6" name="1 Imagen" descr="http://intranetsdm.movilidadbogota.gov.co:7778/images/pobtrans.gif">
          <a:extLst>
            <a:ext uri="{FF2B5EF4-FFF2-40B4-BE49-F238E27FC236}">
              <a16:creationId xmlns:a16="http://schemas.microsoft.com/office/drawing/2014/main" id="{0EFBCCB9-A359-4F2C-9555-67F3DB074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7" name="1 Imagen" descr="http://intranetsdm.movilidadbogota.gov.co:7778/images/pobtrans.gif">
          <a:extLst>
            <a:ext uri="{FF2B5EF4-FFF2-40B4-BE49-F238E27FC236}">
              <a16:creationId xmlns:a16="http://schemas.microsoft.com/office/drawing/2014/main" id="{1505C221-14F4-4BD8-BF1C-F3D788D12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8" name="1 Imagen" descr="http://intranetsdm.movilidadbogota.gov.co:7778/images/pobtrans.gif">
          <a:extLst>
            <a:ext uri="{FF2B5EF4-FFF2-40B4-BE49-F238E27FC236}">
              <a16:creationId xmlns:a16="http://schemas.microsoft.com/office/drawing/2014/main" id="{8F85D544-CCCB-463E-9368-0C49C3AD2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9" name="1 Imagen" descr="http://intranetsdm.movilidadbogota.gov.co:7778/images/pobtrans.gif">
          <a:extLst>
            <a:ext uri="{FF2B5EF4-FFF2-40B4-BE49-F238E27FC236}">
              <a16:creationId xmlns:a16="http://schemas.microsoft.com/office/drawing/2014/main" id="{A5E8C638-7841-4F80-A199-22AF5FEAA7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0" name="1 Imagen" descr="http://intranetsdm.movilidadbogota.gov.co:7778/images/pobtrans.gif">
          <a:extLst>
            <a:ext uri="{FF2B5EF4-FFF2-40B4-BE49-F238E27FC236}">
              <a16:creationId xmlns:a16="http://schemas.microsoft.com/office/drawing/2014/main" id="{889C640E-79CD-4689-B990-91B6153A49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1" name="1 Imagen" descr="http://intranetsdm.movilidadbogota.gov.co:7778/images/pobtrans.gif">
          <a:extLst>
            <a:ext uri="{FF2B5EF4-FFF2-40B4-BE49-F238E27FC236}">
              <a16:creationId xmlns:a16="http://schemas.microsoft.com/office/drawing/2014/main" id="{5171C6CE-CA31-4396-B557-C420522DC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2" name="1 Imagen" descr="http://intranetsdm.movilidadbogota.gov.co:7778/images/pobtrans.gif">
          <a:extLst>
            <a:ext uri="{FF2B5EF4-FFF2-40B4-BE49-F238E27FC236}">
              <a16:creationId xmlns:a16="http://schemas.microsoft.com/office/drawing/2014/main" id="{3F03DC9E-F922-45EB-9D76-DAE6144D39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3" name="1 Imagen" descr="http://intranetsdm.movilidadbogota.gov.co:7778/images/pobtrans.gif">
          <a:extLst>
            <a:ext uri="{FF2B5EF4-FFF2-40B4-BE49-F238E27FC236}">
              <a16:creationId xmlns:a16="http://schemas.microsoft.com/office/drawing/2014/main" id="{B0AD34B9-E207-492B-8117-0FB53F88E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4" name="1 Imagen" descr="http://intranetsdm.movilidadbogota.gov.co:7778/images/pobtrans.gif">
          <a:extLst>
            <a:ext uri="{FF2B5EF4-FFF2-40B4-BE49-F238E27FC236}">
              <a16:creationId xmlns:a16="http://schemas.microsoft.com/office/drawing/2014/main" id="{514567C4-D134-46DE-BA05-847A662A88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5" name="1 Imagen" descr="http://intranetsdm.movilidadbogota.gov.co:7778/images/pobtrans.gif">
          <a:extLst>
            <a:ext uri="{FF2B5EF4-FFF2-40B4-BE49-F238E27FC236}">
              <a16:creationId xmlns:a16="http://schemas.microsoft.com/office/drawing/2014/main" id="{E7C88D23-BA2E-4E51-B90D-8FD469C1A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6" name="1 Imagen" descr="http://intranetsdm.movilidadbogota.gov.co:7778/images/pobtrans.gif">
          <a:extLst>
            <a:ext uri="{FF2B5EF4-FFF2-40B4-BE49-F238E27FC236}">
              <a16:creationId xmlns:a16="http://schemas.microsoft.com/office/drawing/2014/main" id="{30C3DE8E-C50C-449C-A221-C58F330048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7" name="1 Imagen" descr="http://intranetsdm.movilidadbogota.gov.co:7778/images/pobtrans.gif">
          <a:extLst>
            <a:ext uri="{FF2B5EF4-FFF2-40B4-BE49-F238E27FC236}">
              <a16:creationId xmlns:a16="http://schemas.microsoft.com/office/drawing/2014/main" id="{7AC71640-68DB-4702-9A91-A8B9289931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8" name="1 Imagen" descr="http://intranetsdm.movilidadbogota.gov.co:7778/images/pobtrans.gif">
          <a:extLst>
            <a:ext uri="{FF2B5EF4-FFF2-40B4-BE49-F238E27FC236}">
              <a16:creationId xmlns:a16="http://schemas.microsoft.com/office/drawing/2014/main" id="{68785D15-239B-410E-9E38-3C355C4AE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9" name="1 Imagen" descr="http://intranetsdm.movilidadbogota.gov.co:7778/images/pobtrans.gif">
          <a:extLst>
            <a:ext uri="{FF2B5EF4-FFF2-40B4-BE49-F238E27FC236}">
              <a16:creationId xmlns:a16="http://schemas.microsoft.com/office/drawing/2014/main" id="{617C1D5E-B866-4FF0-9AA5-0B07974B71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0" name="1 Imagen" descr="http://intranetsdm.movilidadbogota.gov.co:7778/images/pobtrans.gif">
          <a:extLst>
            <a:ext uri="{FF2B5EF4-FFF2-40B4-BE49-F238E27FC236}">
              <a16:creationId xmlns:a16="http://schemas.microsoft.com/office/drawing/2014/main" id="{B933F27B-4E3D-4FD2-89B1-E7191BED59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1" name="1 Imagen" descr="http://intranetsdm.movilidadbogota.gov.co:7778/images/pobtrans.gif">
          <a:extLst>
            <a:ext uri="{FF2B5EF4-FFF2-40B4-BE49-F238E27FC236}">
              <a16:creationId xmlns:a16="http://schemas.microsoft.com/office/drawing/2014/main" id="{6353EFDE-988F-4CC6-A9B6-EF6DF55561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2" name="1 Imagen" descr="http://intranetsdm.movilidadbogota.gov.co:7778/images/pobtrans.gif">
          <a:extLst>
            <a:ext uri="{FF2B5EF4-FFF2-40B4-BE49-F238E27FC236}">
              <a16:creationId xmlns:a16="http://schemas.microsoft.com/office/drawing/2014/main" id="{95C9D48E-95C2-4BB1-8AE1-29D8BAE6FF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3" name="1 Imagen" descr="http://intranetsdm.movilidadbogota.gov.co:7778/images/pobtrans.gif">
          <a:extLst>
            <a:ext uri="{FF2B5EF4-FFF2-40B4-BE49-F238E27FC236}">
              <a16:creationId xmlns:a16="http://schemas.microsoft.com/office/drawing/2014/main" id="{1AE2A232-1B6B-44CF-8D36-BA7033F6E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4" name="1 Imagen" descr="http://intranetsdm.movilidadbogota.gov.co:7778/images/pobtrans.gif">
          <a:extLst>
            <a:ext uri="{FF2B5EF4-FFF2-40B4-BE49-F238E27FC236}">
              <a16:creationId xmlns:a16="http://schemas.microsoft.com/office/drawing/2014/main" id="{3EAA203C-1CC1-4F36-A64B-14C8EF1AFC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5" name="1 Imagen" descr="http://intranetsdm.movilidadbogota.gov.co:7778/images/pobtrans.gif">
          <a:extLst>
            <a:ext uri="{FF2B5EF4-FFF2-40B4-BE49-F238E27FC236}">
              <a16:creationId xmlns:a16="http://schemas.microsoft.com/office/drawing/2014/main" id="{0F85E23F-F277-40C0-8A93-E73A7F370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6" name="1 Imagen" descr="http://intranetsdm.movilidadbogota.gov.co:7778/images/pobtrans.gif">
          <a:extLst>
            <a:ext uri="{FF2B5EF4-FFF2-40B4-BE49-F238E27FC236}">
              <a16:creationId xmlns:a16="http://schemas.microsoft.com/office/drawing/2014/main" id="{C17330B6-B2C0-47E4-92EE-692446F819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7" name="1 Imagen" descr="http://intranetsdm.movilidadbogota.gov.co:7778/images/pobtrans.gif">
          <a:extLst>
            <a:ext uri="{FF2B5EF4-FFF2-40B4-BE49-F238E27FC236}">
              <a16:creationId xmlns:a16="http://schemas.microsoft.com/office/drawing/2014/main" id="{D89DEFA1-E990-481C-B924-E1BC5EF58E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8" name="1 Imagen" descr="http://intranetsdm.movilidadbogota.gov.co:7778/images/pobtrans.gif">
          <a:extLst>
            <a:ext uri="{FF2B5EF4-FFF2-40B4-BE49-F238E27FC236}">
              <a16:creationId xmlns:a16="http://schemas.microsoft.com/office/drawing/2014/main" id="{351C2402-747B-43D1-8116-494C6FC904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9" name="1 Imagen" descr="http://intranetsdm.movilidadbogota.gov.co:7778/images/pobtrans.gif">
          <a:extLst>
            <a:ext uri="{FF2B5EF4-FFF2-40B4-BE49-F238E27FC236}">
              <a16:creationId xmlns:a16="http://schemas.microsoft.com/office/drawing/2014/main" id="{47600F30-63FE-4390-B8C0-F462A23289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0" name="1 Imagen" descr="http://intranetsdm.movilidadbogota.gov.co:7778/images/pobtrans.gif">
          <a:extLst>
            <a:ext uri="{FF2B5EF4-FFF2-40B4-BE49-F238E27FC236}">
              <a16:creationId xmlns:a16="http://schemas.microsoft.com/office/drawing/2014/main" id="{3E4C6129-AC05-4273-9A01-A513A7CA08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1" name="1 Imagen" descr="http://intranetsdm.movilidadbogota.gov.co:7778/images/pobtrans.gif">
          <a:extLst>
            <a:ext uri="{FF2B5EF4-FFF2-40B4-BE49-F238E27FC236}">
              <a16:creationId xmlns:a16="http://schemas.microsoft.com/office/drawing/2014/main" id="{ECBEEEED-C265-42F2-8E64-9F1BB834E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2" name="1 Imagen" descr="http://intranetsdm.movilidadbogota.gov.co:7778/images/pobtrans.gif">
          <a:extLst>
            <a:ext uri="{FF2B5EF4-FFF2-40B4-BE49-F238E27FC236}">
              <a16:creationId xmlns:a16="http://schemas.microsoft.com/office/drawing/2014/main" id="{5536587F-D819-4779-9A48-E1E3E6D11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3" name="1 Imagen" descr="http://intranetsdm.movilidadbogota.gov.co:7778/images/pobtrans.gif">
          <a:extLst>
            <a:ext uri="{FF2B5EF4-FFF2-40B4-BE49-F238E27FC236}">
              <a16:creationId xmlns:a16="http://schemas.microsoft.com/office/drawing/2014/main" id="{DB57DE22-B521-4172-85A4-36CBD1F38F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4" name="1 Imagen" descr="http://intranetsdm.movilidadbogota.gov.co:7778/images/pobtrans.gif">
          <a:extLst>
            <a:ext uri="{FF2B5EF4-FFF2-40B4-BE49-F238E27FC236}">
              <a16:creationId xmlns:a16="http://schemas.microsoft.com/office/drawing/2014/main" id="{1D184BBC-FE03-4863-95CE-6714EA012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5" name="1 Imagen" descr="http://intranetsdm.movilidadbogota.gov.co:7778/images/pobtrans.gif">
          <a:extLst>
            <a:ext uri="{FF2B5EF4-FFF2-40B4-BE49-F238E27FC236}">
              <a16:creationId xmlns:a16="http://schemas.microsoft.com/office/drawing/2014/main" id="{F6F2BEFB-F19F-40F0-B9A3-43B7B7BAA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6" name="1 Imagen" descr="http://intranetsdm.movilidadbogota.gov.co:7778/images/pobtrans.gif">
          <a:extLst>
            <a:ext uri="{FF2B5EF4-FFF2-40B4-BE49-F238E27FC236}">
              <a16:creationId xmlns:a16="http://schemas.microsoft.com/office/drawing/2014/main" id="{4D44B96B-8028-45A2-838A-1399FED96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7" name="1 Imagen" descr="http://intranetsdm.movilidadbogota.gov.co:7778/images/pobtrans.gif">
          <a:extLst>
            <a:ext uri="{FF2B5EF4-FFF2-40B4-BE49-F238E27FC236}">
              <a16:creationId xmlns:a16="http://schemas.microsoft.com/office/drawing/2014/main" id="{2677577D-330F-4E19-A49A-D937D6C19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8" name="1 Imagen" descr="http://intranetsdm.movilidadbogota.gov.co:7778/images/pobtrans.gif">
          <a:extLst>
            <a:ext uri="{FF2B5EF4-FFF2-40B4-BE49-F238E27FC236}">
              <a16:creationId xmlns:a16="http://schemas.microsoft.com/office/drawing/2014/main" id="{5C9F4EE9-5877-452F-93AB-BE93AA5569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9" name="1 Imagen" descr="http://intranetsdm.movilidadbogota.gov.co:7778/images/pobtrans.gif">
          <a:extLst>
            <a:ext uri="{FF2B5EF4-FFF2-40B4-BE49-F238E27FC236}">
              <a16:creationId xmlns:a16="http://schemas.microsoft.com/office/drawing/2014/main" id="{C15D0DAB-72D8-4033-A0DD-4DBAC6961E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0" name="1 Imagen" descr="http://intranetsdm.movilidadbogota.gov.co:7778/images/pobtrans.gif">
          <a:extLst>
            <a:ext uri="{FF2B5EF4-FFF2-40B4-BE49-F238E27FC236}">
              <a16:creationId xmlns:a16="http://schemas.microsoft.com/office/drawing/2014/main" id="{13452D47-24A1-4C79-B179-49720B233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1" name="1 Imagen" descr="http://intranetsdm.movilidadbogota.gov.co:7778/images/pobtrans.gif">
          <a:extLst>
            <a:ext uri="{FF2B5EF4-FFF2-40B4-BE49-F238E27FC236}">
              <a16:creationId xmlns:a16="http://schemas.microsoft.com/office/drawing/2014/main" id="{5B005325-AC28-49FB-96BF-56B812AD97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2" name="1 Imagen" descr="http://intranetsdm.movilidadbogota.gov.co:7778/images/pobtrans.gif">
          <a:extLst>
            <a:ext uri="{FF2B5EF4-FFF2-40B4-BE49-F238E27FC236}">
              <a16:creationId xmlns:a16="http://schemas.microsoft.com/office/drawing/2014/main" id="{14B30C72-3D20-4383-B304-31C53103B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3" name="1 Imagen" descr="http://intranetsdm.movilidadbogota.gov.co:7778/images/pobtrans.gif">
          <a:extLst>
            <a:ext uri="{FF2B5EF4-FFF2-40B4-BE49-F238E27FC236}">
              <a16:creationId xmlns:a16="http://schemas.microsoft.com/office/drawing/2014/main" id="{27150B18-6DC4-4344-82A1-FB5C465FCF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4" name="1 Imagen" descr="http://intranetsdm.movilidadbogota.gov.co:7778/images/pobtrans.gif">
          <a:extLst>
            <a:ext uri="{FF2B5EF4-FFF2-40B4-BE49-F238E27FC236}">
              <a16:creationId xmlns:a16="http://schemas.microsoft.com/office/drawing/2014/main" id="{DB8E69CE-3F5B-4296-9EDF-5E7D8A98D7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5" name="1 Imagen" descr="http://intranetsdm.movilidadbogota.gov.co:7778/images/pobtrans.gif">
          <a:extLst>
            <a:ext uri="{FF2B5EF4-FFF2-40B4-BE49-F238E27FC236}">
              <a16:creationId xmlns:a16="http://schemas.microsoft.com/office/drawing/2014/main" id="{05A979BF-9A56-463C-8500-06C0333CE6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6" name="1 Imagen" descr="http://intranetsdm.movilidadbogota.gov.co:7778/images/pobtrans.gif">
          <a:extLst>
            <a:ext uri="{FF2B5EF4-FFF2-40B4-BE49-F238E27FC236}">
              <a16:creationId xmlns:a16="http://schemas.microsoft.com/office/drawing/2014/main" id="{8ACCA00A-A525-47C2-A4F4-B64B5AA2E1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7" name="1 Imagen" descr="http://intranetsdm.movilidadbogota.gov.co:7778/images/pobtrans.gif">
          <a:extLst>
            <a:ext uri="{FF2B5EF4-FFF2-40B4-BE49-F238E27FC236}">
              <a16:creationId xmlns:a16="http://schemas.microsoft.com/office/drawing/2014/main" id="{D9096A0B-27AD-4112-9F43-F99EB2893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8" name="1 Imagen" descr="http://intranetsdm.movilidadbogota.gov.co:7778/images/pobtrans.gif">
          <a:extLst>
            <a:ext uri="{FF2B5EF4-FFF2-40B4-BE49-F238E27FC236}">
              <a16:creationId xmlns:a16="http://schemas.microsoft.com/office/drawing/2014/main" id="{B17B1280-B54D-4D68-B4F3-2F83A275F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9" name="1 Imagen" descr="http://intranetsdm.movilidadbogota.gov.co:7778/images/pobtrans.gif">
          <a:extLst>
            <a:ext uri="{FF2B5EF4-FFF2-40B4-BE49-F238E27FC236}">
              <a16:creationId xmlns:a16="http://schemas.microsoft.com/office/drawing/2014/main" id="{F24BD012-1D75-448F-BC38-11F29C6FC5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0" name="1 Imagen" descr="http://intranetsdm.movilidadbogota.gov.co:7778/images/pobtrans.gif">
          <a:extLst>
            <a:ext uri="{FF2B5EF4-FFF2-40B4-BE49-F238E27FC236}">
              <a16:creationId xmlns:a16="http://schemas.microsoft.com/office/drawing/2014/main" id="{21097E3E-D7A5-43C5-8099-F6AEDF5B8E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1" name="1 Imagen" descr="http://intranetsdm.movilidadbogota.gov.co:7778/images/pobtrans.gif">
          <a:extLst>
            <a:ext uri="{FF2B5EF4-FFF2-40B4-BE49-F238E27FC236}">
              <a16:creationId xmlns:a16="http://schemas.microsoft.com/office/drawing/2014/main" id="{C39DB101-AFAB-45FE-8E86-C836300AF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2" name="1 Imagen" descr="http://intranetsdm.movilidadbogota.gov.co:7778/images/pobtrans.gif">
          <a:extLst>
            <a:ext uri="{FF2B5EF4-FFF2-40B4-BE49-F238E27FC236}">
              <a16:creationId xmlns:a16="http://schemas.microsoft.com/office/drawing/2014/main" id="{A6920AFF-A06F-4AB6-9104-5DB18ACB8D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3" name="1 Imagen" descr="http://intranetsdm.movilidadbogota.gov.co:7778/images/pobtrans.gif">
          <a:extLst>
            <a:ext uri="{FF2B5EF4-FFF2-40B4-BE49-F238E27FC236}">
              <a16:creationId xmlns:a16="http://schemas.microsoft.com/office/drawing/2014/main" id="{5CD6FAA8-2575-421E-8949-DF03E0261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4" name="1 Imagen" descr="http://intranetsdm.movilidadbogota.gov.co:7778/images/pobtrans.gif">
          <a:extLst>
            <a:ext uri="{FF2B5EF4-FFF2-40B4-BE49-F238E27FC236}">
              <a16:creationId xmlns:a16="http://schemas.microsoft.com/office/drawing/2014/main" id="{C78A949B-88D7-47AF-B1A1-AD9B3C28E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5" name="1 Imagen" descr="http://intranetsdm.movilidadbogota.gov.co:7778/images/pobtrans.gif">
          <a:extLst>
            <a:ext uri="{FF2B5EF4-FFF2-40B4-BE49-F238E27FC236}">
              <a16:creationId xmlns:a16="http://schemas.microsoft.com/office/drawing/2014/main" id="{BBDA273F-B30A-4850-A449-3402877B6F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6" name="1 Imagen" descr="http://intranetsdm.movilidadbogota.gov.co:7778/images/pobtrans.gif">
          <a:extLst>
            <a:ext uri="{FF2B5EF4-FFF2-40B4-BE49-F238E27FC236}">
              <a16:creationId xmlns:a16="http://schemas.microsoft.com/office/drawing/2014/main" id="{A3514D88-323B-4442-A60E-82DAE730A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7" name="1 Imagen" descr="http://intranetsdm.movilidadbogota.gov.co:7778/images/pobtrans.gif">
          <a:extLst>
            <a:ext uri="{FF2B5EF4-FFF2-40B4-BE49-F238E27FC236}">
              <a16:creationId xmlns:a16="http://schemas.microsoft.com/office/drawing/2014/main" id="{35079F3B-78D3-45EE-B682-392FF9B2C2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8" name="1 Imagen" descr="http://intranetsdm.movilidadbogota.gov.co:7778/images/pobtrans.gif">
          <a:extLst>
            <a:ext uri="{FF2B5EF4-FFF2-40B4-BE49-F238E27FC236}">
              <a16:creationId xmlns:a16="http://schemas.microsoft.com/office/drawing/2014/main" id="{7AF8EA58-FD42-489F-9F2F-B85C7B312E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9" name="1 Imagen" descr="http://intranetsdm.movilidadbogota.gov.co:7778/images/pobtrans.gif">
          <a:extLst>
            <a:ext uri="{FF2B5EF4-FFF2-40B4-BE49-F238E27FC236}">
              <a16:creationId xmlns:a16="http://schemas.microsoft.com/office/drawing/2014/main" id="{40C02630-12B4-4383-B083-0A9BEFC59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0" name="1 Imagen" descr="http://intranetsdm.movilidadbogota.gov.co:7778/images/pobtrans.gif">
          <a:extLst>
            <a:ext uri="{FF2B5EF4-FFF2-40B4-BE49-F238E27FC236}">
              <a16:creationId xmlns:a16="http://schemas.microsoft.com/office/drawing/2014/main" id="{FFBDF3EE-11ED-4E03-9DFB-4C3E694721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1" name="1 Imagen" descr="http://intranetsdm.movilidadbogota.gov.co:7778/images/pobtrans.gif">
          <a:extLst>
            <a:ext uri="{FF2B5EF4-FFF2-40B4-BE49-F238E27FC236}">
              <a16:creationId xmlns:a16="http://schemas.microsoft.com/office/drawing/2014/main" id="{97ABF154-5506-462C-B5CD-7F056DFEBA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 name="1 Imagen" descr="http://intranetsdm.movilidadbogota.gov.co:7778/images/pobtrans.gif">
          <a:extLst>
            <a:ext uri="{FF2B5EF4-FFF2-40B4-BE49-F238E27FC236}">
              <a16:creationId xmlns:a16="http://schemas.microsoft.com/office/drawing/2014/main" id="{07F570FA-D607-4638-99C2-7E77DCB221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 name="1 Imagen" descr="http://intranetsdm.movilidadbogota.gov.co:7778/images/pobtrans.gif">
          <a:extLst>
            <a:ext uri="{FF2B5EF4-FFF2-40B4-BE49-F238E27FC236}">
              <a16:creationId xmlns:a16="http://schemas.microsoft.com/office/drawing/2014/main" id="{1B194310-378E-41C3-B93A-B83EAE3B9F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4" name="1 Imagen" descr="http://intranetsdm.movilidadbogota.gov.co:7778/images/pobtrans.gif">
          <a:extLst>
            <a:ext uri="{FF2B5EF4-FFF2-40B4-BE49-F238E27FC236}">
              <a16:creationId xmlns:a16="http://schemas.microsoft.com/office/drawing/2014/main" id="{88C14C12-F118-431C-A3F2-568143F6D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5" name="1 Imagen" descr="http://intranetsdm.movilidadbogota.gov.co:7778/images/pobtrans.gif">
          <a:extLst>
            <a:ext uri="{FF2B5EF4-FFF2-40B4-BE49-F238E27FC236}">
              <a16:creationId xmlns:a16="http://schemas.microsoft.com/office/drawing/2014/main" id="{A238E017-972E-4853-B068-F854A9FFCF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6" name="1 Imagen" descr="http://intranetsdm.movilidadbogota.gov.co:7778/images/pobtrans.gif">
          <a:extLst>
            <a:ext uri="{FF2B5EF4-FFF2-40B4-BE49-F238E27FC236}">
              <a16:creationId xmlns:a16="http://schemas.microsoft.com/office/drawing/2014/main" id="{D257E024-2CC0-451E-BE2C-1CBF9686F3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7" name="1 Imagen" descr="http://intranetsdm.movilidadbogota.gov.co:7778/images/pobtrans.gif">
          <a:extLst>
            <a:ext uri="{FF2B5EF4-FFF2-40B4-BE49-F238E27FC236}">
              <a16:creationId xmlns:a16="http://schemas.microsoft.com/office/drawing/2014/main" id="{4D3798A7-65F3-44A0-9337-85EFE6D93A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8" name="1 Imagen" descr="http://intranetsdm.movilidadbogota.gov.co:7778/images/pobtrans.gif">
          <a:extLst>
            <a:ext uri="{FF2B5EF4-FFF2-40B4-BE49-F238E27FC236}">
              <a16:creationId xmlns:a16="http://schemas.microsoft.com/office/drawing/2014/main" id="{87849182-FB3A-4677-AA3B-0A23D736A2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9" name="1 Imagen" descr="http://intranetsdm.movilidadbogota.gov.co:7778/images/pobtrans.gif">
          <a:extLst>
            <a:ext uri="{FF2B5EF4-FFF2-40B4-BE49-F238E27FC236}">
              <a16:creationId xmlns:a16="http://schemas.microsoft.com/office/drawing/2014/main" id="{E9D238FD-82E6-4B79-99E8-FDDD1DBE6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0" name="1 Imagen" descr="http://intranetsdm.movilidadbogota.gov.co:7778/images/pobtrans.gif">
          <a:extLst>
            <a:ext uri="{FF2B5EF4-FFF2-40B4-BE49-F238E27FC236}">
              <a16:creationId xmlns:a16="http://schemas.microsoft.com/office/drawing/2014/main" id="{EF4F34B3-0206-49DE-A7A5-FFED8EC76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1" name="1 Imagen" descr="http://intranetsdm.movilidadbogota.gov.co:7778/images/pobtrans.gif">
          <a:extLst>
            <a:ext uri="{FF2B5EF4-FFF2-40B4-BE49-F238E27FC236}">
              <a16:creationId xmlns:a16="http://schemas.microsoft.com/office/drawing/2014/main" id="{5EFA2461-8AA4-4BF4-ACA4-E40523887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2" name="1 Imagen" descr="http://intranetsdm.movilidadbogota.gov.co:7778/images/pobtrans.gif">
          <a:extLst>
            <a:ext uri="{FF2B5EF4-FFF2-40B4-BE49-F238E27FC236}">
              <a16:creationId xmlns:a16="http://schemas.microsoft.com/office/drawing/2014/main" id="{E66883D8-525C-4AF3-A5A0-C26D240C94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3" name="1 Imagen" descr="http://intranetsdm.movilidadbogota.gov.co:7778/images/pobtrans.gif">
          <a:extLst>
            <a:ext uri="{FF2B5EF4-FFF2-40B4-BE49-F238E27FC236}">
              <a16:creationId xmlns:a16="http://schemas.microsoft.com/office/drawing/2014/main" id="{735A7C4B-C5F6-45FF-AB3B-EFA8B32A14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4" name="1 Imagen" descr="http://intranetsdm.movilidadbogota.gov.co:7778/images/pobtrans.gif">
          <a:extLst>
            <a:ext uri="{FF2B5EF4-FFF2-40B4-BE49-F238E27FC236}">
              <a16:creationId xmlns:a16="http://schemas.microsoft.com/office/drawing/2014/main" id="{77C4EDE6-1B25-4C10-83A1-B80D268BEE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5" name="1 Imagen" descr="http://intranetsdm.movilidadbogota.gov.co:7778/images/pobtrans.gif">
          <a:extLst>
            <a:ext uri="{FF2B5EF4-FFF2-40B4-BE49-F238E27FC236}">
              <a16:creationId xmlns:a16="http://schemas.microsoft.com/office/drawing/2014/main" id="{D3728AD0-29E3-4885-AA15-006F20531B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6" name="1 Imagen" descr="http://intranetsdm.movilidadbogota.gov.co:7778/images/pobtrans.gif">
          <a:extLst>
            <a:ext uri="{FF2B5EF4-FFF2-40B4-BE49-F238E27FC236}">
              <a16:creationId xmlns:a16="http://schemas.microsoft.com/office/drawing/2014/main" id="{E8757856-83CB-482D-BB50-07550E1774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7" name="1 Imagen" descr="http://intranetsdm.movilidadbogota.gov.co:7778/images/pobtrans.gif">
          <a:extLst>
            <a:ext uri="{FF2B5EF4-FFF2-40B4-BE49-F238E27FC236}">
              <a16:creationId xmlns:a16="http://schemas.microsoft.com/office/drawing/2014/main" id="{10D461C9-DFCB-4E59-AEEF-75960615D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8" name="1 Imagen" descr="http://intranetsdm.movilidadbogota.gov.co:7778/images/pobtrans.gif">
          <a:extLst>
            <a:ext uri="{FF2B5EF4-FFF2-40B4-BE49-F238E27FC236}">
              <a16:creationId xmlns:a16="http://schemas.microsoft.com/office/drawing/2014/main" id="{F3AABA9F-5C8C-4AF8-B1BF-276F43987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9" name="1 Imagen" descr="http://intranetsdm.movilidadbogota.gov.co:7778/images/pobtrans.gif">
          <a:extLst>
            <a:ext uri="{FF2B5EF4-FFF2-40B4-BE49-F238E27FC236}">
              <a16:creationId xmlns:a16="http://schemas.microsoft.com/office/drawing/2014/main" id="{C7F08E32-A12D-4E17-90C2-651427A302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0" name="1 Imagen" descr="http://intranetsdm.movilidadbogota.gov.co:7778/images/pobtrans.gif">
          <a:extLst>
            <a:ext uri="{FF2B5EF4-FFF2-40B4-BE49-F238E27FC236}">
              <a16:creationId xmlns:a16="http://schemas.microsoft.com/office/drawing/2014/main" id="{47C27377-DCB2-4828-890C-E39E506A49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1" name="1 Imagen" descr="http://intranetsdm.movilidadbogota.gov.co:7778/images/pobtrans.gif">
          <a:extLst>
            <a:ext uri="{FF2B5EF4-FFF2-40B4-BE49-F238E27FC236}">
              <a16:creationId xmlns:a16="http://schemas.microsoft.com/office/drawing/2014/main" id="{CE00F1EB-E019-414E-A87C-5A8C227FA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2" name="1 Imagen" descr="http://intranetsdm.movilidadbogota.gov.co:7778/images/pobtrans.gif">
          <a:extLst>
            <a:ext uri="{FF2B5EF4-FFF2-40B4-BE49-F238E27FC236}">
              <a16:creationId xmlns:a16="http://schemas.microsoft.com/office/drawing/2014/main" id="{C21FA7B9-7832-4D68-9A8C-912827AB57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3" name="1 Imagen" descr="http://intranetsdm.movilidadbogota.gov.co:7778/images/pobtrans.gif">
          <a:extLst>
            <a:ext uri="{FF2B5EF4-FFF2-40B4-BE49-F238E27FC236}">
              <a16:creationId xmlns:a16="http://schemas.microsoft.com/office/drawing/2014/main" id="{DCAC3694-C8F1-4F58-B936-3E97F7627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4" name="1 Imagen" descr="http://intranetsdm.movilidadbogota.gov.co:7778/images/pobtrans.gif">
          <a:extLst>
            <a:ext uri="{FF2B5EF4-FFF2-40B4-BE49-F238E27FC236}">
              <a16:creationId xmlns:a16="http://schemas.microsoft.com/office/drawing/2014/main" id="{3DE03490-8A40-4763-9344-204263BB80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5" name="1 Imagen" descr="http://intranetsdm.movilidadbogota.gov.co:7778/images/pobtrans.gif">
          <a:extLst>
            <a:ext uri="{FF2B5EF4-FFF2-40B4-BE49-F238E27FC236}">
              <a16:creationId xmlns:a16="http://schemas.microsoft.com/office/drawing/2014/main" id="{5DB218D9-FAD3-411B-A4DF-68E24757A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6" name="1 Imagen" descr="http://intranetsdm.movilidadbogota.gov.co:7778/images/pobtrans.gif">
          <a:extLst>
            <a:ext uri="{FF2B5EF4-FFF2-40B4-BE49-F238E27FC236}">
              <a16:creationId xmlns:a16="http://schemas.microsoft.com/office/drawing/2014/main" id="{8314B1B3-0CC6-4C0D-931C-18FCC5076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7" name="1 Imagen" descr="http://intranetsdm.movilidadbogota.gov.co:7778/images/pobtrans.gif">
          <a:extLst>
            <a:ext uri="{FF2B5EF4-FFF2-40B4-BE49-F238E27FC236}">
              <a16:creationId xmlns:a16="http://schemas.microsoft.com/office/drawing/2014/main" id="{81F4D2CD-FD98-43F4-B92F-7E540596D7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8" name="1 Imagen" descr="http://intranetsdm.movilidadbogota.gov.co:7778/images/pobtrans.gif">
          <a:extLst>
            <a:ext uri="{FF2B5EF4-FFF2-40B4-BE49-F238E27FC236}">
              <a16:creationId xmlns:a16="http://schemas.microsoft.com/office/drawing/2014/main" id="{6F295013-D47F-48B8-B82E-3098C684B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9" name="1 Imagen" descr="http://intranetsdm.movilidadbogota.gov.co:7778/images/pobtrans.gif">
          <a:extLst>
            <a:ext uri="{FF2B5EF4-FFF2-40B4-BE49-F238E27FC236}">
              <a16:creationId xmlns:a16="http://schemas.microsoft.com/office/drawing/2014/main" id="{085C9E21-F691-414A-90FA-F8D4EAAE2D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0" name="1 Imagen" descr="http://intranetsdm.movilidadbogota.gov.co:7778/images/pobtrans.gif">
          <a:extLst>
            <a:ext uri="{FF2B5EF4-FFF2-40B4-BE49-F238E27FC236}">
              <a16:creationId xmlns:a16="http://schemas.microsoft.com/office/drawing/2014/main" id="{A0A8E386-B10C-46E4-BCF1-E5CA783773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1" name="1 Imagen" descr="http://intranetsdm.movilidadbogota.gov.co:7778/images/pobtrans.gif">
          <a:extLst>
            <a:ext uri="{FF2B5EF4-FFF2-40B4-BE49-F238E27FC236}">
              <a16:creationId xmlns:a16="http://schemas.microsoft.com/office/drawing/2014/main" id="{E8F95F54-5B42-4A3A-81CF-06A29ECC9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2" name="1 Imagen" descr="http://intranetsdm.movilidadbogota.gov.co:7778/images/pobtrans.gif">
          <a:extLst>
            <a:ext uri="{FF2B5EF4-FFF2-40B4-BE49-F238E27FC236}">
              <a16:creationId xmlns:a16="http://schemas.microsoft.com/office/drawing/2014/main" id="{F11998AB-16C7-4885-B8F6-F4002CBC51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3" name="1 Imagen" descr="http://intranetsdm.movilidadbogota.gov.co:7778/images/pobtrans.gif">
          <a:extLst>
            <a:ext uri="{FF2B5EF4-FFF2-40B4-BE49-F238E27FC236}">
              <a16:creationId xmlns:a16="http://schemas.microsoft.com/office/drawing/2014/main" id="{B9167C2D-FFCF-42EF-A334-971197F23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4" name="1 Imagen" descr="http://intranetsdm.movilidadbogota.gov.co:7778/images/pobtrans.gif">
          <a:extLst>
            <a:ext uri="{FF2B5EF4-FFF2-40B4-BE49-F238E27FC236}">
              <a16:creationId xmlns:a16="http://schemas.microsoft.com/office/drawing/2014/main" id="{CF64F108-BD1A-415E-ADEF-7DBD1945A4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5" name="1 Imagen" descr="http://intranetsdm.movilidadbogota.gov.co:7778/images/pobtrans.gif">
          <a:extLst>
            <a:ext uri="{FF2B5EF4-FFF2-40B4-BE49-F238E27FC236}">
              <a16:creationId xmlns:a16="http://schemas.microsoft.com/office/drawing/2014/main" id="{80E1C17B-907E-4511-8A8C-D6194826E2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6" name="1 Imagen" descr="http://intranetsdm.movilidadbogota.gov.co:7778/images/pobtrans.gif">
          <a:extLst>
            <a:ext uri="{FF2B5EF4-FFF2-40B4-BE49-F238E27FC236}">
              <a16:creationId xmlns:a16="http://schemas.microsoft.com/office/drawing/2014/main" id="{7B140988-1174-4533-AD32-812CD1C291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7" name="1 Imagen" descr="http://intranetsdm.movilidadbogota.gov.co:7778/images/pobtrans.gif">
          <a:extLst>
            <a:ext uri="{FF2B5EF4-FFF2-40B4-BE49-F238E27FC236}">
              <a16:creationId xmlns:a16="http://schemas.microsoft.com/office/drawing/2014/main" id="{C27343A4-94F5-46A3-BA57-E240886D00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8" name="1 Imagen" descr="http://intranetsdm.movilidadbogota.gov.co:7778/images/pobtrans.gif">
          <a:extLst>
            <a:ext uri="{FF2B5EF4-FFF2-40B4-BE49-F238E27FC236}">
              <a16:creationId xmlns:a16="http://schemas.microsoft.com/office/drawing/2014/main" id="{DCF00475-70B2-4080-8629-E5E53E2DC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9" name="1 Imagen" descr="http://intranetsdm.movilidadbogota.gov.co:7778/images/pobtrans.gif">
          <a:extLst>
            <a:ext uri="{FF2B5EF4-FFF2-40B4-BE49-F238E27FC236}">
              <a16:creationId xmlns:a16="http://schemas.microsoft.com/office/drawing/2014/main" id="{3293DFF9-B010-4B93-9B8C-C700125AC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0" name="1 Imagen" descr="http://intranetsdm.movilidadbogota.gov.co:7778/images/pobtrans.gif">
          <a:extLst>
            <a:ext uri="{FF2B5EF4-FFF2-40B4-BE49-F238E27FC236}">
              <a16:creationId xmlns:a16="http://schemas.microsoft.com/office/drawing/2014/main" id="{96B63C54-7176-4F45-AFD2-861D3CF094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1" name="1 Imagen" descr="http://intranetsdm.movilidadbogota.gov.co:7778/images/pobtrans.gif">
          <a:extLst>
            <a:ext uri="{FF2B5EF4-FFF2-40B4-BE49-F238E27FC236}">
              <a16:creationId xmlns:a16="http://schemas.microsoft.com/office/drawing/2014/main" id="{4EDD5800-DD76-4CCD-A2AF-A92A1A95CC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2" name="1 Imagen" descr="http://intranetsdm.movilidadbogota.gov.co:7778/images/pobtrans.gif">
          <a:extLst>
            <a:ext uri="{FF2B5EF4-FFF2-40B4-BE49-F238E27FC236}">
              <a16:creationId xmlns:a16="http://schemas.microsoft.com/office/drawing/2014/main" id="{927D81E9-FC6E-4566-AC39-65FACF5382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3" name="1 Imagen" descr="http://intranetsdm.movilidadbogota.gov.co:7778/images/pobtrans.gif">
          <a:extLst>
            <a:ext uri="{FF2B5EF4-FFF2-40B4-BE49-F238E27FC236}">
              <a16:creationId xmlns:a16="http://schemas.microsoft.com/office/drawing/2014/main" id="{B80FF022-5626-4452-9D11-BAE89032BE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4" name="1 Imagen" descr="http://intranetsdm.movilidadbogota.gov.co:7778/images/pobtrans.gif">
          <a:extLst>
            <a:ext uri="{FF2B5EF4-FFF2-40B4-BE49-F238E27FC236}">
              <a16:creationId xmlns:a16="http://schemas.microsoft.com/office/drawing/2014/main" id="{F34D5EBB-E010-48E4-9D4A-D4E6FD38FA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5" name="1 Imagen" descr="http://intranetsdm.movilidadbogota.gov.co:7778/images/pobtrans.gif">
          <a:extLst>
            <a:ext uri="{FF2B5EF4-FFF2-40B4-BE49-F238E27FC236}">
              <a16:creationId xmlns:a16="http://schemas.microsoft.com/office/drawing/2014/main" id="{C5F61654-0BC2-4027-A44E-D9FD104A6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6" name="1 Imagen" descr="http://intranetsdm.movilidadbogota.gov.co:7778/images/pobtrans.gif">
          <a:extLst>
            <a:ext uri="{FF2B5EF4-FFF2-40B4-BE49-F238E27FC236}">
              <a16:creationId xmlns:a16="http://schemas.microsoft.com/office/drawing/2014/main" id="{A0623D89-E4B3-4BD4-A81D-E7CE1A870E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7" name="1 Imagen" descr="http://intranetsdm.movilidadbogota.gov.co:7778/images/pobtrans.gif">
          <a:extLst>
            <a:ext uri="{FF2B5EF4-FFF2-40B4-BE49-F238E27FC236}">
              <a16:creationId xmlns:a16="http://schemas.microsoft.com/office/drawing/2014/main" id="{F64AAB4A-C20F-4538-B383-4CFCA2AB94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8" name="1 Imagen" descr="http://intranetsdm.movilidadbogota.gov.co:7778/images/pobtrans.gif">
          <a:extLst>
            <a:ext uri="{FF2B5EF4-FFF2-40B4-BE49-F238E27FC236}">
              <a16:creationId xmlns:a16="http://schemas.microsoft.com/office/drawing/2014/main" id="{26E6F3BB-A953-4F26-874E-4EEAE6AE5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9" name="1 Imagen" descr="http://intranetsdm.movilidadbogota.gov.co:7778/images/pobtrans.gif">
          <a:extLst>
            <a:ext uri="{FF2B5EF4-FFF2-40B4-BE49-F238E27FC236}">
              <a16:creationId xmlns:a16="http://schemas.microsoft.com/office/drawing/2014/main" id="{A175E603-498D-4C6C-ACAD-AF72B82447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0" name="1 Imagen" descr="http://intranetsdm.movilidadbogota.gov.co:7778/images/pobtrans.gif">
          <a:extLst>
            <a:ext uri="{FF2B5EF4-FFF2-40B4-BE49-F238E27FC236}">
              <a16:creationId xmlns:a16="http://schemas.microsoft.com/office/drawing/2014/main" id="{B481FD38-59FB-46E7-ABD4-F8F53B676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1" name="1 Imagen" descr="http://intranetsdm.movilidadbogota.gov.co:7778/images/pobtrans.gif">
          <a:extLst>
            <a:ext uri="{FF2B5EF4-FFF2-40B4-BE49-F238E27FC236}">
              <a16:creationId xmlns:a16="http://schemas.microsoft.com/office/drawing/2014/main" id="{4754F8C8-1F48-4DCD-A112-5EF9F2455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2" name="1 Imagen" descr="http://intranetsdm.movilidadbogota.gov.co:7778/images/pobtrans.gif">
          <a:extLst>
            <a:ext uri="{FF2B5EF4-FFF2-40B4-BE49-F238E27FC236}">
              <a16:creationId xmlns:a16="http://schemas.microsoft.com/office/drawing/2014/main" id="{48DA6817-F454-4453-8CF6-F9FB2C297C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3" name="1 Imagen" descr="http://intranetsdm.movilidadbogota.gov.co:7778/images/pobtrans.gif">
          <a:extLst>
            <a:ext uri="{FF2B5EF4-FFF2-40B4-BE49-F238E27FC236}">
              <a16:creationId xmlns:a16="http://schemas.microsoft.com/office/drawing/2014/main" id="{0BD7B5D5-DE2D-46CC-BE33-2F72CF4E08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4" name="1 Imagen" descr="http://intranetsdm.movilidadbogota.gov.co:7778/images/pobtrans.gif">
          <a:extLst>
            <a:ext uri="{FF2B5EF4-FFF2-40B4-BE49-F238E27FC236}">
              <a16:creationId xmlns:a16="http://schemas.microsoft.com/office/drawing/2014/main" id="{E39102EF-2ACE-4846-B224-45952A96F6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5" name="1 Imagen" descr="http://intranetsdm.movilidadbogota.gov.co:7778/images/pobtrans.gif">
          <a:extLst>
            <a:ext uri="{FF2B5EF4-FFF2-40B4-BE49-F238E27FC236}">
              <a16:creationId xmlns:a16="http://schemas.microsoft.com/office/drawing/2014/main" id="{3A22DA80-479C-4B1A-AA02-0724A1C0F9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6" name="1 Imagen" descr="http://intranetsdm.movilidadbogota.gov.co:7778/images/pobtrans.gif">
          <a:extLst>
            <a:ext uri="{FF2B5EF4-FFF2-40B4-BE49-F238E27FC236}">
              <a16:creationId xmlns:a16="http://schemas.microsoft.com/office/drawing/2014/main" id="{585E95E4-18D9-40E5-A51D-44D8C522E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7" name="1 Imagen" descr="http://intranetsdm.movilidadbogota.gov.co:7778/images/pobtrans.gif">
          <a:extLst>
            <a:ext uri="{FF2B5EF4-FFF2-40B4-BE49-F238E27FC236}">
              <a16:creationId xmlns:a16="http://schemas.microsoft.com/office/drawing/2014/main" id="{CFDD3192-528E-4D27-96BB-C01C375A4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8" name="1 Imagen" descr="http://intranetsdm.movilidadbogota.gov.co:7778/images/pobtrans.gif">
          <a:extLst>
            <a:ext uri="{FF2B5EF4-FFF2-40B4-BE49-F238E27FC236}">
              <a16:creationId xmlns:a16="http://schemas.microsoft.com/office/drawing/2014/main" id="{E8C60427-D6FE-4D92-94A4-EFB047F550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9" name="1 Imagen" descr="http://intranetsdm.movilidadbogota.gov.co:7778/images/pobtrans.gif">
          <a:extLst>
            <a:ext uri="{FF2B5EF4-FFF2-40B4-BE49-F238E27FC236}">
              <a16:creationId xmlns:a16="http://schemas.microsoft.com/office/drawing/2014/main" id="{0FE0861B-1017-4C3E-AAA2-6F489BE9B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0" name="1 Imagen" descr="http://intranetsdm.movilidadbogota.gov.co:7778/images/pobtrans.gif">
          <a:extLst>
            <a:ext uri="{FF2B5EF4-FFF2-40B4-BE49-F238E27FC236}">
              <a16:creationId xmlns:a16="http://schemas.microsoft.com/office/drawing/2014/main" id="{CE9A8566-8A89-45CF-BDFA-47FE3DF214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1" name="1 Imagen" descr="http://intranetsdm.movilidadbogota.gov.co:7778/images/pobtrans.gif">
          <a:extLst>
            <a:ext uri="{FF2B5EF4-FFF2-40B4-BE49-F238E27FC236}">
              <a16:creationId xmlns:a16="http://schemas.microsoft.com/office/drawing/2014/main" id="{98E8321D-D76E-4D4C-B8C8-5DDB380A6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2" name="1 Imagen" descr="http://intranetsdm.movilidadbogota.gov.co:7778/images/pobtrans.gif">
          <a:extLst>
            <a:ext uri="{FF2B5EF4-FFF2-40B4-BE49-F238E27FC236}">
              <a16:creationId xmlns:a16="http://schemas.microsoft.com/office/drawing/2014/main" id="{056A6205-A454-4B48-8562-818799B63A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3" name="1 Imagen" descr="http://intranetsdm.movilidadbogota.gov.co:7778/images/pobtrans.gif">
          <a:extLst>
            <a:ext uri="{FF2B5EF4-FFF2-40B4-BE49-F238E27FC236}">
              <a16:creationId xmlns:a16="http://schemas.microsoft.com/office/drawing/2014/main" id="{932BE33F-6899-4BED-A9C3-F6139B9CF5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4" name="1 Imagen" descr="http://intranetsdm.movilidadbogota.gov.co:7778/images/pobtrans.gif">
          <a:extLst>
            <a:ext uri="{FF2B5EF4-FFF2-40B4-BE49-F238E27FC236}">
              <a16:creationId xmlns:a16="http://schemas.microsoft.com/office/drawing/2014/main" id="{674B27F7-59D5-4D05-9FE1-FFF410306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5" name="1 Imagen" descr="http://intranetsdm.movilidadbogota.gov.co:7778/images/pobtrans.gif">
          <a:extLst>
            <a:ext uri="{FF2B5EF4-FFF2-40B4-BE49-F238E27FC236}">
              <a16:creationId xmlns:a16="http://schemas.microsoft.com/office/drawing/2014/main" id="{BD3013B2-6DE9-4E37-858B-00ED133C06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6" name="1 Imagen" descr="http://intranetsdm.movilidadbogota.gov.co:7778/images/pobtrans.gif">
          <a:extLst>
            <a:ext uri="{FF2B5EF4-FFF2-40B4-BE49-F238E27FC236}">
              <a16:creationId xmlns:a16="http://schemas.microsoft.com/office/drawing/2014/main" id="{B8874398-A521-4CE9-966B-E200F0DCAB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7" name="1 Imagen" descr="http://intranetsdm.movilidadbogota.gov.co:7778/images/pobtrans.gif">
          <a:extLst>
            <a:ext uri="{FF2B5EF4-FFF2-40B4-BE49-F238E27FC236}">
              <a16:creationId xmlns:a16="http://schemas.microsoft.com/office/drawing/2014/main" id="{5AD6A0FE-33DF-42E8-83AA-985771ADC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8" name="1 Imagen" descr="http://intranetsdm.movilidadbogota.gov.co:7778/images/pobtrans.gif">
          <a:extLst>
            <a:ext uri="{FF2B5EF4-FFF2-40B4-BE49-F238E27FC236}">
              <a16:creationId xmlns:a16="http://schemas.microsoft.com/office/drawing/2014/main" id="{F2E690D4-BAFC-4EE0-A4E2-03C2B358BC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9" name="1 Imagen" descr="http://intranetsdm.movilidadbogota.gov.co:7778/images/pobtrans.gif">
          <a:extLst>
            <a:ext uri="{FF2B5EF4-FFF2-40B4-BE49-F238E27FC236}">
              <a16:creationId xmlns:a16="http://schemas.microsoft.com/office/drawing/2014/main" id="{300123FC-F3C6-453D-94F3-370A9F653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0" name="1 Imagen" descr="http://intranetsdm.movilidadbogota.gov.co:7778/images/pobtrans.gif">
          <a:extLst>
            <a:ext uri="{FF2B5EF4-FFF2-40B4-BE49-F238E27FC236}">
              <a16:creationId xmlns:a16="http://schemas.microsoft.com/office/drawing/2014/main" id="{76CC5BC2-504C-4416-9092-10D66C4441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1" name="1 Imagen" descr="http://intranetsdm.movilidadbogota.gov.co:7778/images/pobtrans.gif">
          <a:extLst>
            <a:ext uri="{FF2B5EF4-FFF2-40B4-BE49-F238E27FC236}">
              <a16:creationId xmlns:a16="http://schemas.microsoft.com/office/drawing/2014/main" id="{F90FAEF3-9265-4B14-8EE8-A190141A95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2" name="1 Imagen" descr="http://intranetsdm.movilidadbogota.gov.co:7778/images/pobtrans.gif">
          <a:extLst>
            <a:ext uri="{FF2B5EF4-FFF2-40B4-BE49-F238E27FC236}">
              <a16:creationId xmlns:a16="http://schemas.microsoft.com/office/drawing/2014/main" id="{25F22378-CB78-4870-AC56-025DDE860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3" name="1 Imagen" descr="http://intranetsdm.movilidadbogota.gov.co:7778/images/pobtrans.gif">
          <a:extLst>
            <a:ext uri="{FF2B5EF4-FFF2-40B4-BE49-F238E27FC236}">
              <a16:creationId xmlns:a16="http://schemas.microsoft.com/office/drawing/2014/main" id="{F90154F5-CFDE-485D-A1FE-4885FA1A3F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4" name="1 Imagen" descr="http://intranetsdm.movilidadbogota.gov.co:7778/images/pobtrans.gif">
          <a:extLst>
            <a:ext uri="{FF2B5EF4-FFF2-40B4-BE49-F238E27FC236}">
              <a16:creationId xmlns:a16="http://schemas.microsoft.com/office/drawing/2014/main" id="{2C254F18-D2F0-45D4-8AF6-D9E481CA1A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5" name="1 Imagen" descr="http://intranetsdm.movilidadbogota.gov.co:7778/images/pobtrans.gif">
          <a:extLst>
            <a:ext uri="{FF2B5EF4-FFF2-40B4-BE49-F238E27FC236}">
              <a16:creationId xmlns:a16="http://schemas.microsoft.com/office/drawing/2014/main" id="{41FB34EC-7F60-4249-BF4D-AB03F26F18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6" name="1 Imagen" descr="http://intranetsdm.movilidadbogota.gov.co:7778/images/pobtrans.gif">
          <a:extLst>
            <a:ext uri="{FF2B5EF4-FFF2-40B4-BE49-F238E27FC236}">
              <a16:creationId xmlns:a16="http://schemas.microsoft.com/office/drawing/2014/main" id="{24E9D043-0F99-4BF1-9969-F1BF22045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7" name="1 Imagen" descr="http://intranetsdm.movilidadbogota.gov.co:7778/images/pobtrans.gif">
          <a:extLst>
            <a:ext uri="{FF2B5EF4-FFF2-40B4-BE49-F238E27FC236}">
              <a16:creationId xmlns:a16="http://schemas.microsoft.com/office/drawing/2014/main" id="{2581A446-6826-4064-AD40-49AAEED199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8" name="1 Imagen" descr="http://intranetsdm.movilidadbogota.gov.co:7778/images/pobtrans.gif">
          <a:extLst>
            <a:ext uri="{FF2B5EF4-FFF2-40B4-BE49-F238E27FC236}">
              <a16:creationId xmlns:a16="http://schemas.microsoft.com/office/drawing/2014/main" id="{6B73E913-25A7-49E2-B9E8-BDD568572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9" name="1 Imagen" descr="http://intranetsdm.movilidadbogota.gov.co:7778/images/pobtrans.gif">
          <a:extLst>
            <a:ext uri="{FF2B5EF4-FFF2-40B4-BE49-F238E27FC236}">
              <a16:creationId xmlns:a16="http://schemas.microsoft.com/office/drawing/2014/main" id="{66CFBF5F-3979-4D6E-B104-6C9A48E30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0" name="1 Imagen" descr="http://intranetsdm.movilidadbogota.gov.co:7778/images/pobtrans.gif">
          <a:extLst>
            <a:ext uri="{FF2B5EF4-FFF2-40B4-BE49-F238E27FC236}">
              <a16:creationId xmlns:a16="http://schemas.microsoft.com/office/drawing/2014/main" id="{8D3ABC48-2807-439F-AACB-61DFE22235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1" name="1 Imagen" descr="http://intranetsdm.movilidadbogota.gov.co:7778/images/pobtrans.gif">
          <a:extLst>
            <a:ext uri="{FF2B5EF4-FFF2-40B4-BE49-F238E27FC236}">
              <a16:creationId xmlns:a16="http://schemas.microsoft.com/office/drawing/2014/main" id="{00E9BA4F-F9AF-4D41-89AB-70364FB38B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2" name="1 Imagen" descr="http://intranetsdm.movilidadbogota.gov.co:7778/images/pobtrans.gif">
          <a:extLst>
            <a:ext uri="{FF2B5EF4-FFF2-40B4-BE49-F238E27FC236}">
              <a16:creationId xmlns:a16="http://schemas.microsoft.com/office/drawing/2014/main" id="{0BB2FBE6-7803-4B2E-82DB-29A6A55EE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3" name="1 Imagen" descr="http://intranetsdm.movilidadbogota.gov.co:7778/images/pobtrans.gif">
          <a:extLst>
            <a:ext uri="{FF2B5EF4-FFF2-40B4-BE49-F238E27FC236}">
              <a16:creationId xmlns:a16="http://schemas.microsoft.com/office/drawing/2014/main" id="{39D5CBA9-9109-4C16-B1D9-984A04E1FC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4" name="1 Imagen" descr="http://intranetsdm.movilidadbogota.gov.co:7778/images/pobtrans.gif">
          <a:extLst>
            <a:ext uri="{FF2B5EF4-FFF2-40B4-BE49-F238E27FC236}">
              <a16:creationId xmlns:a16="http://schemas.microsoft.com/office/drawing/2014/main" id="{9E2F7944-C848-487C-9431-89AFDBD725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5" name="1 Imagen" descr="http://intranetsdm.movilidadbogota.gov.co:7778/images/pobtrans.gif">
          <a:extLst>
            <a:ext uri="{FF2B5EF4-FFF2-40B4-BE49-F238E27FC236}">
              <a16:creationId xmlns:a16="http://schemas.microsoft.com/office/drawing/2014/main" id="{5A390CDF-AF31-46B3-8C44-52AD9D62D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6" name="1 Imagen" descr="http://intranetsdm.movilidadbogota.gov.co:7778/images/pobtrans.gif">
          <a:extLst>
            <a:ext uri="{FF2B5EF4-FFF2-40B4-BE49-F238E27FC236}">
              <a16:creationId xmlns:a16="http://schemas.microsoft.com/office/drawing/2014/main" id="{438AA26F-DCE7-4123-9CE1-487040C5FE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7" name="1 Imagen" descr="http://intranetsdm.movilidadbogota.gov.co:7778/images/pobtrans.gif">
          <a:extLst>
            <a:ext uri="{FF2B5EF4-FFF2-40B4-BE49-F238E27FC236}">
              <a16:creationId xmlns:a16="http://schemas.microsoft.com/office/drawing/2014/main" id="{BFAFC509-2B1B-411F-8E00-19A13C6E98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8" name="1 Imagen" descr="http://intranetsdm.movilidadbogota.gov.co:7778/images/pobtrans.gif">
          <a:extLst>
            <a:ext uri="{FF2B5EF4-FFF2-40B4-BE49-F238E27FC236}">
              <a16:creationId xmlns:a16="http://schemas.microsoft.com/office/drawing/2014/main" id="{E5E6C2B5-6B32-49B1-A165-CD6D474AEE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9" name="1 Imagen" descr="http://intranetsdm.movilidadbogota.gov.co:7778/images/pobtrans.gif">
          <a:extLst>
            <a:ext uri="{FF2B5EF4-FFF2-40B4-BE49-F238E27FC236}">
              <a16:creationId xmlns:a16="http://schemas.microsoft.com/office/drawing/2014/main" id="{A810FA91-AC99-4A49-BAD1-AA0069ADE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0" name="1 Imagen" descr="http://intranetsdm.movilidadbogota.gov.co:7778/images/pobtrans.gif">
          <a:extLst>
            <a:ext uri="{FF2B5EF4-FFF2-40B4-BE49-F238E27FC236}">
              <a16:creationId xmlns:a16="http://schemas.microsoft.com/office/drawing/2014/main" id="{186FE512-7002-4F2D-A0E5-D2783CD285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1" name="1 Imagen" descr="http://intranetsdm.movilidadbogota.gov.co:7778/images/pobtrans.gif">
          <a:extLst>
            <a:ext uri="{FF2B5EF4-FFF2-40B4-BE49-F238E27FC236}">
              <a16:creationId xmlns:a16="http://schemas.microsoft.com/office/drawing/2014/main" id="{FBEEF883-4EBD-439F-AC51-1FD5E030D8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2" name="1 Imagen" descr="http://intranetsdm.movilidadbogota.gov.co:7778/images/pobtrans.gif">
          <a:extLst>
            <a:ext uri="{FF2B5EF4-FFF2-40B4-BE49-F238E27FC236}">
              <a16:creationId xmlns:a16="http://schemas.microsoft.com/office/drawing/2014/main" id="{B7F274A5-5544-49BA-993C-010CAE7AD1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3" name="1 Imagen" descr="http://intranetsdm.movilidadbogota.gov.co:7778/images/pobtrans.gif">
          <a:extLst>
            <a:ext uri="{FF2B5EF4-FFF2-40B4-BE49-F238E27FC236}">
              <a16:creationId xmlns:a16="http://schemas.microsoft.com/office/drawing/2014/main" id="{5E8ACA0A-B781-4CE5-B1C7-CD87D3D36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4" name="1 Imagen" descr="http://intranetsdm.movilidadbogota.gov.co:7778/images/pobtrans.gif">
          <a:extLst>
            <a:ext uri="{FF2B5EF4-FFF2-40B4-BE49-F238E27FC236}">
              <a16:creationId xmlns:a16="http://schemas.microsoft.com/office/drawing/2014/main" id="{586D2D97-8EFD-41BA-B343-1C3C75259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5" name="1 Imagen" descr="http://intranetsdm.movilidadbogota.gov.co:7778/images/pobtrans.gif">
          <a:extLst>
            <a:ext uri="{FF2B5EF4-FFF2-40B4-BE49-F238E27FC236}">
              <a16:creationId xmlns:a16="http://schemas.microsoft.com/office/drawing/2014/main" id="{79F683DF-3DF8-4EAF-8F41-0E4C146BE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6" name="1 Imagen" descr="http://intranetsdm.movilidadbogota.gov.co:7778/images/pobtrans.gif">
          <a:extLst>
            <a:ext uri="{FF2B5EF4-FFF2-40B4-BE49-F238E27FC236}">
              <a16:creationId xmlns:a16="http://schemas.microsoft.com/office/drawing/2014/main" id="{96A4AD53-25A9-4FEB-83A3-4FFBD8032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7" name="1 Imagen" descr="http://intranetsdm.movilidadbogota.gov.co:7778/images/pobtrans.gif">
          <a:extLst>
            <a:ext uri="{FF2B5EF4-FFF2-40B4-BE49-F238E27FC236}">
              <a16:creationId xmlns:a16="http://schemas.microsoft.com/office/drawing/2014/main" id="{85A6D6EB-D8FB-4D96-96E2-808E2FEC3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8" name="1 Imagen" descr="http://intranetsdm.movilidadbogota.gov.co:7778/images/pobtrans.gif">
          <a:extLst>
            <a:ext uri="{FF2B5EF4-FFF2-40B4-BE49-F238E27FC236}">
              <a16:creationId xmlns:a16="http://schemas.microsoft.com/office/drawing/2014/main" id="{6955D348-48C8-4CF1-8C77-2AABEFFD0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9" name="1 Imagen" descr="http://intranetsdm.movilidadbogota.gov.co:7778/images/pobtrans.gif">
          <a:extLst>
            <a:ext uri="{FF2B5EF4-FFF2-40B4-BE49-F238E27FC236}">
              <a16:creationId xmlns:a16="http://schemas.microsoft.com/office/drawing/2014/main" id="{B007F183-C314-405D-A300-D22C867AAB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POA%20PROYECTO%207587%20FEBRERO%2020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Hoja de Vida_Ind"/>
      <sheetName val="2.Actividades_Tareas_vig"/>
      <sheetName val="3. Metas Proyecto de Inv"/>
      <sheetName val="4.Magnitud_Presupuesto"/>
      <sheetName val="5. Metas_PDD"/>
      <sheetName val="6. Seguimiento presupuestal"/>
      <sheetName val="7. Territorialización"/>
      <sheetName val="ANEXO_ODS"/>
      <sheetName val="ANEXO_VARIABLES"/>
      <sheetName val="GLOSARIO"/>
      <sheetName val="INSTRUCCIÓN DE DILIGENCIAMIENTO"/>
      <sheetName val="LISTAS_1"/>
    </sheetNames>
    <sheetDataSet>
      <sheetData sheetId="0"/>
      <sheetData sheetId="1"/>
      <sheetData sheetId="2"/>
      <sheetData sheetId="3">
        <row r="5">
          <cell r="X5">
            <v>1</v>
          </cell>
        </row>
        <row r="6">
          <cell r="X6">
            <v>2</v>
          </cell>
        </row>
        <row r="7">
          <cell r="X7">
            <v>3</v>
          </cell>
        </row>
        <row r="8">
          <cell r="X8">
            <v>4</v>
          </cell>
        </row>
      </sheetData>
      <sheetData sheetId="4">
        <row r="7">
          <cell r="AC7">
            <v>190372019</v>
          </cell>
        </row>
        <row r="59">
          <cell r="F59">
            <v>25.16</v>
          </cell>
          <cell r="G59">
            <v>25.16</v>
          </cell>
        </row>
        <row r="60">
          <cell r="F60">
            <v>16.420000000000002</v>
          </cell>
          <cell r="G60">
            <v>16.420000000000002</v>
          </cell>
        </row>
        <row r="61">
          <cell r="F61">
            <v>7</v>
          </cell>
          <cell r="G61">
            <v>7</v>
          </cell>
        </row>
        <row r="62">
          <cell r="F62">
            <v>7.42</v>
          </cell>
        </row>
        <row r="63">
          <cell r="F63">
            <v>0</v>
          </cell>
          <cell r="G63"/>
        </row>
        <row r="65">
          <cell r="F65">
            <v>4.99</v>
          </cell>
          <cell r="G65">
            <v>4.99</v>
          </cell>
        </row>
        <row r="66">
          <cell r="F66">
            <v>3.66</v>
          </cell>
          <cell r="G66">
            <v>3.66</v>
          </cell>
        </row>
        <row r="67">
          <cell r="F67">
            <v>17</v>
          </cell>
          <cell r="G67">
            <v>17</v>
          </cell>
        </row>
        <row r="69">
          <cell r="F69">
            <v>0</v>
          </cell>
        </row>
      </sheetData>
      <sheetData sheetId="5">
        <row r="4">
          <cell r="B4">
            <v>381</v>
          </cell>
          <cell r="C4" t="str">
            <v>Construir 280 km. de ciclorrutas</v>
          </cell>
        </row>
        <row r="10">
          <cell r="B10">
            <v>377</v>
          </cell>
          <cell r="C10" t="str">
            <v>Conservar 190 km. de cicloinfraestructura</v>
          </cell>
        </row>
        <row r="16">
          <cell r="B16">
            <v>373</v>
          </cell>
          <cell r="C16" t="str">
            <v xml:space="preserve"> 1_Reducir en 20% el número de víctimas fatales por siniestros viales para cada uno de los actores de la vía 
2_ Reducir en 20% el número de jóvenes (entre 14 y 28 años) fallecidos por siniestros viales</v>
          </cell>
        </row>
        <row r="24">
          <cell r="B24">
            <v>390</v>
          </cell>
          <cell r="C24" t="str">
            <v>Mantener el tiempo promedio de viaje en los 14 corredores principales de la ciudad para todos los usuarios de la vía.</v>
          </cell>
        </row>
      </sheetData>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W51"/>
  <sheetViews>
    <sheetView tabSelected="1" zoomScale="70" zoomScaleNormal="70" zoomScaleSheetLayoutView="70" workbookViewId="0">
      <selection activeCell="A10" sqref="A10"/>
    </sheetView>
  </sheetViews>
  <sheetFormatPr baseColWidth="10" defaultColWidth="0" defaultRowHeight="15.75" zeroHeight="1" x14ac:dyDescent="0.25"/>
  <cols>
    <col min="1" max="1" width="7.42578125" style="124" customWidth="1"/>
    <col min="2" max="5" width="10.28515625" style="124" customWidth="1"/>
    <col min="6" max="13" width="10.140625" style="124" customWidth="1"/>
    <col min="14" max="14" width="17" style="124" customWidth="1"/>
    <col min="15" max="18" width="12.85546875" style="133" customWidth="1"/>
    <col min="19" max="19" width="11.42578125" style="124" customWidth="1"/>
    <col min="20" max="21" width="0" style="124" hidden="1" customWidth="1"/>
    <col min="22" max="22" width="11.42578125" style="124" hidden="1" customWidth="1"/>
    <col min="23" max="23" width="0" style="124" hidden="1" customWidth="1"/>
    <col min="24" max="16384" width="11.42578125" style="124" hidden="1"/>
  </cols>
  <sheetData>
    <row r="1" spans="1:22" s="123" customFormat="1" ht="32.25" customHeight="1" x14ac:dyDescent="0.2">
      <c r="B1" s="548"/>
      <c r="C1" s="548"/>
      <c r="D1" s="549" t="s">
        <v>540</v>
      </c>
      <c r="E1" s="549"/>
      <c r="F1" s="549"/>
      <c r="G1" s="549"/>
      <c r="H1" s="549"/>
      <c r="I1" s="549"/>
      <c r="J1" s="549"/>
      <c r="K1" s="549"/>
      <c r="L1" s="549"/>
      <c r="M1" s="549"/>
      <c r="N1" s="549"/>
      <c r="O1" s="549"/>
      <c r="P1" s="549"/>
      <c r="Q1" s="549"/>
      <c r="R1" s="549"/>
      <c r="S1" s="124"/>
      <c r="T1" s="125"/>
      <c r="U1" s="125"/>
      <c r="V1" s="126"/>
    </row>
    <row r="2" spans="1:22" s="123" customFormat="1" ht="32.25" customHeight="1" x14ac:dyDescent="0.2">
      <c r="A2" s="127"/>
      <c r="B2" s="548"/>
      <c r="C2" s="548"/>
      <c r="D2" s="549" t="s">
        <v>541</v>
      </c>
      <c r="E2" s="549"/>
      <c r="F2" s="549"/>
      <c r="G2" s="549"/>
      <c r="H2" s="549"/>
      <c r="I2" s="549"/>
      <c r="J2" s="549"/>
      <c r="K2" s="549"/>
      <c r="L2" s="549"/>
      <c r="M2" s="549"/>
      <c r="N2" s="549"/>
      <c r="O2" s="549"/>
      <c r="P2" s="549"/>
      <c r="Q2" s="549"/>
      <c r="R2" s="549"/>
      <c r="S2" s="124"/>
      <c r="T2" s="128"/>
      <c r="U2" s="128"/>
      <c r="V2" s="129"/>
    </row>
    <row r="3" spans="1:22" s="123" customFormat="1" ht="32.25" customHeight="1" x14ac:dyDescent="0.2">
      <c r="B3" s="548"/>
      <c r="C3" s="548"/>
      <c r="D3" s="549" t="s">
        <v>800</v>
      </c>
      <c r="E3" s="549"/>
      <c r="F3" s="549"/>
      <c r="G3" s="549"/>
      <c r="H3" s="549"/>
      <c r="I3" s="549"/>
      <c r="J3" s="549"/>
      <c r="K3" s="549"/>
      <c r="L3" s="549"/>
      <c r="M3" s="549"/>
      <c r="N3" s="549"/>
      <c r="O3" s="549"/>
      <c r="P3" s="549"/>
      <c r="Q3" s="549"/>
      <c r="R3" s="549"/>
      <c r="S3" s="124"/>
      <c r="T3" s="128"/>
      <c r="U3" s="128"/>
      <c r="V3" s="129"/>
    </row>
    <row r="4" spans="1:22" s="123" customFormat="1" ht="32.25" customHeight="1" x14ac:dyDescent="0.2">
      <c r="B4" s="548"/>
      <c r="C4" s="548"/>
      <c r="D4" s="549" t="s">
        <v>801</v>
      </c>
      <c r="E4" s="549"/>
      <c r="F4" s="549"/>
      <c r="G4" s="549"/>
      <c r="H4" s="549"/>
      <c r="I4" s="549"/>
      <c r="J4" s="549"/>
      <c r="K4" s="549"/>
      <c r="L4" s="549" t="s">
        <v>1142</v>
      </c>
      <c r="M4" s="549"/>
      <c r="N4" s="549"/>
      <c r="O4" s="549"/>
      <c r="P4" s="549"/>
      <c r="Q4" s="549"/>
      <c r="R4" s="549"/>
      <c r="S4" s="124"/>
      <c r="T4" s="130"/>
      <c r="U4" s="131" t="s">
        <v>542</v>
      </c>
      <c r="V4" s="132"/>
    </row>
    <row r="5" spans="1:22" x14ac:dyDescent="0.25"/>
    <row r="6" spans="1:22" x14ac:dyDescent="0.25">
      <c r="B6" s="134"/>
    </row>
    <row r="7" spans="1:22" x14ac:dyDescent="0.25">
      <c r="B7" s="553"/>
      <c r="C7" s="553"/>
      <c r="D7" s="553"/>
      <c r="E7" s="553"/>
      <c r="F7" s="553"/>
      <c r="G7" s="553"/>
      <c r="H7" s="553"/>
      <c r="I7" s="553"/>
      <c r="J7" s="553"/>
      <c r="K7" s="553"/>
      <c r="L7" s="553"/>
      <c r="M7" s="553"/>
      <c r="N7" s="553"/>
      <c r="O7" s="553"/>
      <c r="P7" s="553"/>
      <c r="Q7" s="553"/>
      <c r="R7" s="553"/>
    </row>
    <row r="8" spans="1:22" x14ac:dyDescent="0.25"/>
    <row r="9" spans="1:22" ht="20.25" customHeight="1" x14ac:dyDescent="0.25">
      <c r="K9" s="135"/>
      <c r="L9" s="136"/>
      <c r="N9" s="135"/>
      <c r="S9" s="137"/>
      <c r="T9" s="137"/>
      <c r="U9" s="137"/>
      <c r="V9" s="137"/>
    </row>
    <row r="10" spans="1:22" ht="39" customHeight="1" x14ac:dyDescent="0.25">
      <c r="B10" s="556" t="s">
        <v>842</v>
      </c>
      <c r="C10" s="557"/>
      <c r="D10" s="557"/>
      <c r="E10" s="558"/>
      <c r="F10" s="589" t="s">
        <v>662</v>
      </c>
      <c r="G10" s="590"/>
      <c r="H10" s="590"/>
      <c r="I10" s="590"/>
      <c r="J10" s="590"/>
      <c r="K10" s="590"/>
      <c r="L10" s="590"/>
      <c r="M10" s="591"/>
      <c r="N10" s="135"/>
      <c r="O10" s="555"/>
      <c r="P10" s="555"/>
      <c r="Q10" s="555"/>
      <c r="R10" s="555"/>
      <c r="S10" s="137"/>
      <c r="T10" s="138"/>
      <c r="U10" s="138"/>
    </row>
    <row r="11" spans="1:22" ht="39" customHeight="1" x14ac:dyDescent="0.2">
      <c r="B11" s="556" t="s">
        <v>843</v>
      </c>
      <c r="C11" s="557"/>
      <c r="D11" s="557"/>
      <c r="E11" s="558"/>
      <c r="F11" s="589" t="s">
        <v>572</v>
      </c>
      <c r="G11" s="590"/>
      <c r="H11" s="590"/>
      <c r="I11" s="590"/>
      <c r="J11" s="590"/>
      <c r="K11" s="590"/>
      <c r="L11" s="590"/>
      <c r="M11" s="591"/>
      <c r="N11" s="554"/>
      <c r="O11" s="555"/>
      <c r="P11" s="555"/>
      <c r="Q11" s="555"/>
      <c r="R11" s="555"/>
      <c r="S11" s="139"/>
      <c r="T11" s="140"/>
      <c r="U11" s="140"/>
    </row>
    <row r="12" spans="1:22" ht="39" customHeight="1" x14ac:dyDescent="0.2">
      <c r="B12" s="556" t="s">
        <v>844</v>
      </c>
      <c r="C12" s="557"/>
      <c r="D12" s="557"/>
      <c r="E12" s="558"/>
      <c r="F12" s="589" t="s">
        <v>632</v>
      </c>
      <c r="G12" s="590"/>
      <c r="H12" s="590"/>
      <c r="I12" s="590"/>
      <c r="J12" s="590"/>
      <c r="K12" s="590"/>
      <c r="L12" s="590"/>
      <c r="M12" s="591"/>
      <c r="N12" s="554"/>
      <c r="O12" s="555" t="s">
        <v>862</v>
      </c>
      <c r="P12" s="555"/>
      <c r="Q12" s="555"/>
      <c r="R12" s="555"/>
      <c r="S12" s="139"/>
      <c r="T12" s="140"/>
      <c r="U12" s="140"/>
    </row>
    <row r="13" spans="1:22" ht="39" customHeight="1" x14ac:dyDescent="0.25">
      <c r="B13" s="556" t="s">
        <v>635</v>
      </c>
      <c r="C13" s="557"/>
      <c r="D13" s="557"/>
      <c r="E13" s="558"/>
      <c r="F13" s="550" t="s">
        <v>638</v>
      </c>
      <c r="G13" s="551"/>
      <c r="H13" s="551"/>
      <c r="I13" s="551"/>
      <c r="J13" s="551"/>
      <c r="K13" s="551"/>
      <c r="L13" s="551"/>
      <c r="M13" s="552"/>
      <c r="N13" s="554"/>
      <c r="O13" s="572"/>
      <c r="P13" s="141"/>
      <c r="Q13" s="141"/>
      <c r="R13" s="141"/>
      <c r="S13" s="139"/>
      <c r="T13" s="140"/>
      <c r="U13" s="140"/>
    </row>
    <row r="14" spans="1:22" ht="51" customHeight="1" x14ac:dyDescent="0.25">
      <c r="B14" s="556" t="s">
        <v>897</v>
      </c>
      <c r="C14" s="557"/>
      <c r="D14" s="557"/>
      <c r="E14" s="558"/>
      <c r="F14" s="585" t="s">
        <v>913</v>
      </c>
      <c r="G14" s="570"/>
      <c r="H14" s="570"/>
      <c r="I14" s="570"/>
      <c r="J14" s="570"/>
      <c r="K14" s="570"/>
      <c r="L14" s="570"/>
      <c r="M14" s="571"/>
      <c r="N14" s="554"/>
      <c r="O14" s="572"/>
      <c r="P14" s="141"/>
      <c r="Q14" s="141"/>
      <c r="R14" s="141"/>
      <c r="S14" s="139"/>
      <c r="T14" s="140"/>
      <c r="U14" s="140"/>
    </row>
    <row r="15" spans="1:22" ht="39" customHeight="1" x14ac:dyDescent="0.25">
      <c r="B15" s="556" t="s">
        <v>845</v>
      </c>
      <c r="C15" s="557"/>
      <c r="D15" s="557"/>
      <c r="E15" s="558"/>
      <c r="F15" s="569" t="s">
        <v>607</v>
      </c>
      <c r="G15" s="570"/>
      <c r="H15" s="570"/>
      <c r="I15" s="570"/>
      <c r="J15" s="570"/>
      <c r="K15" s="570"/>
      <c r="L15" s="570"/>
      <c r="M15" s="571"/>
      <c r="N15" s="554"/>
      <c r="O15" s="572"/>
      <c r="P15" s="141"/>
      <c r="Q15" s="141"/>
      <c r="R15" s="141"/>
      <c r="S15" s="139"/>
      <c r="T15" s="140"/>
      <c r="U15" s="140"/>
    </row>
    <row r="16" spans="1:22" ht="39" customHeight="1" x14ac:dyDescent="0.25">
      <c r="B16" s="556" t="s">
        <v>846</v>
      </c>
      <c r="C16" s="557"/>
      <c r="D16" s="557"/>
      <c r="E16" s="558"/>
      <c r="F16" s="569" t="s">
        <v>1194</v>
      </c>
      <c r="G16" s="570"/>
      <c r="H16" s="570"/>
      <c r="I16" s="570"/>
      <c r="J16" s="570"/>
      <c r="K16" s="570"/>
      <c r="L16" s="570"/>
      <c r="M16" s="571"/>
      <c r="N16" s="137"/>
      <c r="O16" s="142"/>
      <c r="P16" s="141"/>
      <c r="Q16" s="141"/>
      <c r="R16" s="141"/>
      <c r="S16" s="139"/>
      <c r="T16" s="140"/>
      <c r="U16" s="140"/>
    </row>
    <row r="17" spans="2:21" ht="47.25" customHeight="1" x14ac:dyDescent="0.25">
      <c r="B17" s="556" t="s">
        <v>710</v>
      </c>
      <c r="C17" s="557"/>
      <c r="D17" s="557"/>
      <c r="E17" s="558"/>
      <c r="F17" s="588">
        <v>2020110010102</v>
      </c>
      <c r="G17" s="570"/>
      <c r="H17" s="570"/>
      <c r="I17" s="570"/>
      <c r="J17" s="570"/>
      <c r="K17" s="570"/>
      <c r="L17" s="570"/>
      <c r="M17" s="571"/>
      <c r="N17" s="137"/>
      <c r="O17" s="142"/>
      <c r="P17" s="141"/>
      <c r="Q17" s="141"/>
      <c r="R17" s="141"/>
      <c r="S17" s="139"/>
      <c r="T17" s="140"/>
      <c r="U17" s="140"/>
    </row>
    <row r="18" spans="2:21" ht="47.25" customHeight="1" x14ac:dyDescent="0.25">
      <c r="B18" s="566" t="s">
        <v>921</v>
      </c>
      <c r="C18" s="567"/>
      <c r="D18" s="567"/>
      <c r="E18" s="568"/>
      <c r="F18" s="550" t="s">
        <v>1047</v>
      </c>
      <c r="G18" s="551"/>
      <c r="H18" s="551"/>
      <c r="I18" s="551"/>
      <c r="J18" s="551"/>
      <c r="K18" s="551"/>
      <c r="L18" s="551"/>
      <c r="M18" s="552"/>
      <c r="N18" s="137"/>
      <c r="O18" s="142"/>
      <c r="P18" s="141"/>
      <c r="Q18" s="141"/>
      <c r="R18" s="141"/>
      <c r="S18" s="139"/>
      <c r="T18" s="140"/>
      <c r="U18" s="140"/>
    </row>
    <row r="19" spans="2:21" ht="39" customHeight="1" x14ac:dyDescent="0.25">
      <c r="B19" s="566" t="s">
        <v>922</v>
      </c>
      <c r="C19" s="567"/>
      <c r="D19" s="567"/>
      <c r="E19" s="568"/>
      <c r="F19" s="550" t="s">
        <v>1095</v>
      </c>
      <c r="G19" s="551"/>
      <c r="H19" s="551"/>
      <c r="I19" s="551"/>
      <c r="J19" s="551"/>
      <c r="K19" s="551"/>
      <c r="L19" s="551"/>
      <c r="M19" s="552"/>
      <c r="N19" s="137"/>
      <c r="O19" s="142"/>
      <c r="P19" s="141"/>
      <c r="Q19" s="141"/>
      <c r="R19" s="141"/>
      <c r="S19" s="139"/>
      <c r="T19" s="140"/>
      <c r="U19" s="140"/>
    </row>
    <row r="20" spans="2:21" ht="39" customHeight="1" x14ac:dyDescent="0.25">
      <c r="B20" s="556" t="s">
        <v>847</v>
      </c>
      <c r="C20" s="557"/>
      <c r="D20" s="557"/>
      <c r="E20" s="558"/>
      <c r="F20" s="569" t="s">
        <v>627</v>
      </c>
      <c r="G20" s="570"/>
      <c r="H20" s="570"/>
      <c r="I20" s="570"/>
      <c r="J20" s="570"/>
      <c r="K20" s="570"/>
      <c r="L20" s="570"/>
      <c r="M20" s="571"/>
      <c r="N20" s="554"/>
      <c r="O20" s="572"/>
      <c r="P20" s="141"/>
      <c r="Q20" s="141"/>
      <c r="R20" s="141"/>
      <c r="S20" s="139"/>
      <c r="T20" s="140"/>
      <c r="U20" s="140"/>
    </row>
    <row r="21" spans="2:21" ht="39" customHeight="1" x14ac:dyDescent="0.25">
      <c r="B21" s="556" t="s">
        <v>565</v>
      </c>
      <c r="C21" s="557"/>
      <c r="D21" s="557"/>
      <c r="E21" s="558"/>
      <c r="F21" s="569" t="s">
        <v>1195</v>
      </c>
      <c r="G21" s="570"/>
      <c r="H21" s="570"/>
      <c r="I21" s="570"/>
      <c r="J21" s="570"/>
      <c r="K21" s="570"/>
      <c r="L21" s="570"/>
      <c r="M21" s="571"/>
      <c r="N21" s="554"/>
      <c r="O21" s="572"/>
      <c r="P21" s="141"/>
      <c r="Q21" s="141"/>
      <c r="R21" s="141"/>
      <c r="S21" s="139"/>
      <c r="T21" s="140"/>
      <c r="U21" s="140"/>
    </row>
    <row r="22" spans="2:21" ht="39" customHeight="1" x14ac:dyDescent="0.25">
      <c r="B22" s="556" t="s">
        <v>848</v>
      </c>
      <c r="C22" s="557"/>
      <c r="D22" s="557"/>
      <c r="E22" s="558"/>
      <c r="F22" s="585" t="s">
        <v>1141</v>
      </c>
      <c r="G22" s="570"/>
      <c r="H22" s="570"/>
      <c r="I22" s="570"/>
      <c r="J22" s="570"/>
      <c r="K22" s="570"/>
      <c r="L22" s="570"/>
      <c r="M22" s="571"/>
      <c r="N22" s="554"/>
      <c r="O22" s="559"/>
      <c r="P22" s="143"/>
      <c r="Q22" s="143"/>
      <c r="R22" s="143"/>
      <c r="S22" s="139"/>
      <c r="T22" s="140"/>
      <c r="U22" s="140"/>
    </row>
    <row r="23" spans="2:21" ht="27.75" customHeight="1" x14ac:dyDescent="0.25">
      <c r="B23" s="560" t="s">
        <v>849</v>
      </c>
      <c r="C23" s="561"/>
      <c r="D23" s="561"/>
      <c r="E23" s="562"/>
      <c r="F23" s="160" t="s">
        <v>24</v>
      </c>
      <c r="G23" s="586" t="s">
        <v>0</v>
      </c>
      <c r="H23" s="587"/>
      <c r="I23" s="587"/>
      <c r="J23" s="587"/>
      <c r="K23" s="587"/>
      <c r="L23" s="573">
        <v>2024</v>
      </c>
      <c r="M23" s="574"/>
      <c r="N23" s="554"/>
      <c r="O23" s="559"/>
      <c r="P23" s="143"/>
      <c r="Q23" s="143"/>
      <c r="R23" s="143"/>
      <c r="S23" s="139"/>
      <c r="T23" s="140"/>
      <c r="U23" s="140"/>
    </row>
    <row r="24" spans="2:21" ht="27.75" customHeight="1" x14ac:dyDescent="0.25">
      <c r="B24" s="563"/>
      <c r="C24" s="564"/>
      <c r="D24" s="564"/>
      <c r="E24" s="565"/>
      <c r="F24" s="161" t="s">
        <v>25</v>
      </c>
      <c r="G24" s="582" t="s">
        <v>2</v>
      </c>
      <c r="H24" s="583"/>
      <c r="I24" s="583"/>
      <c r="J24" s="583"/>
      <c r="K24" s="584"/>
      <c r="L24" s="575"/>
      <c r="M24" s="574"/>
      <c r="N24" s="137"/>
      <c r="O24" s="144"/>
      <c r="P24" s="143"/>
      <c r="Q24" s="145"/>
      <c r="R24" s="145"/>
      <c r="S24" s="146"/>
      <c r="T24" s="140"/>
      <c r="U24" s="140"/>
    </row>
    <row r="25" spans="2:21" ht="20.25" customHeight="1" x14ac:dyDescent="0.25">
      <c r="N25" s="139"/>
      <c r="O25" s="143"/>
      <c r="P25" s="143"/>
      <c r="Q25" s="143"/>
      <c r="R25" s="143"/>
    </row>
    <row r="26" spans="2:21" x14ac:dyDescent="0.25">
      <c r="B26" s="149"/>
      <c r="C26" s="149"/>
      <c r="D26" s="149"/>
      <c r="E26" s="149"/>
      <c r="F26" s="149"/>
      <c r="G26" s="149"/>
      <c r="I26" s="578" t="s">
        <v>898</v>
      </c>
      <c r="J26" s="578"/>
      <c r="K26" s="578"/>
      <c r="L26" s="578"/>
      <c r="M26" s="578"/>
      <c r="N26" s="139"/>
      <c r="O26" s="143"/>
      <c r="P26" s="143"/>
      <c r="Q26" s="143"/>
      <c r="R26" s="143"/>
    </row>
    <row r="27" spans="2:21" x14ac:dyDescent="0.25">
      <c r="B27" s="149"/>
      <c r="C27" s="149"/>
      <c r="D27" s="149"/>
      <c r="E27" s="149"/>
      <c r="F27" s="149"/>
      <c r="G27" s="149"/>
      <c r="I27" s="578"/>
      <c r="J27" s="578"/>
      <c r="K27" s="578"/>
      <c r="L27" s="578"/>
      <c r="M27" s="578"/>
      <c r="N27" s="139"/>
      <c r="O27" s="143"/>
      <c r="P27" s="143"/>
      <c r="Q27" s="143"/>
      <c r="R27" s="143"/>
    </row>
    <row r="28" spans="2:21" ht="19.5" customHeight="1" x14ac:dyDescent="0.2">
      <c r="B28" s="150"/>
      <c r="C28" s="150"/>
      <c r="D28" s="150"/>
      <c r="E28" s="150"/>
      <c r="F28" s="150"/>
      <c r="G28" s="150"/>
      <c r="I28" s="578"/>
      <c r="J28" s="578"/>
      <c r="K28" s="578"/>
      <c r="L28" s="578"/>
      <c r="M28" s="578"/>
      <c r="N28" s="139"/>
      <c r="O28" s="559"/>
      <c r="P28" s="559"/>
      <c r="Q28" s="559"/>
      <c r="R28" s="559"/>
    </row>
    <row r="29" spans="2:21" ht="20.25" customHeight="1" x14ac:dyDescent="0.25">
      <c r="B29" s="150"/>
      <c r="C29" s="151"/>
      <c r="D29" s="151"/>
      <c r="E29" s="151"/>
      <c r="F29" s="151"/>
      <c r="G29" s="151"/>
      <c r="I29" s="577" t="s">
        <v>96</v>
      </c>
      <c r="J29" s="577"/>
      <c r="K29" s="577"/>
      <c r="L29" s="577"/>
      <c r="M29" s="577"/>
      <c r="N29" s="136"/>
      <c r="O29" s="559"/>
      <c r="P29" s="559"/>
      <c r="Q29" s="559"/>
      <c r="R29" s="559"/>
    </row>
    <row r="30" spans="2:21" ht="20.25" customHeight="1" x14ac:dyDescent="0.25">
      <c r="B30" s="579" t="s">
        <v>850</v>
      </c>
      <c r="C30" s="580"/>
      <c r="D30" s="580"/>
      <c r="E30" s="580"/>
      <c r="F30" s="580"/>
      <c r="G30" s="580"/>
      <c r="I30" s="577"/>
      <c r="J30" s="577"/>
      <c r="K30" s="577"/>
      <c r="L30" s="577"/>
      <c r="M30" s="577"/>
      <c r="N30" s="136"/>
      <c r="O30" s="149"/>
      <c r="P30" s="149"/>
      <c r="Q30" s="149"/>
      <c r="R30" s="149"/>
    </row>
    <row r="31" spans="2:21" x14ac:dyDescent="0.25">
      <c r="B31" s="580"/>
      <c r="C31" s="580"/>
      <c r="D31" s="580"/>
      <c r="E31" s="580"/>
      <c r="F31" s="580"/>
      <c r="G31" s="580"/>
      <c r="I31" s="577"/>
      <c r="J31" s="577"/>
      <c r="K31" s="577"/>
      <c r="L31" s="577"/>
      <c r="M31" s="577"/>
      <c r="N31" s="139"/>
      <c r="O31" s="143"/>
      <c r="P31" s="143"/>
      <c r="Q31" s="143"/>
      <c r="R31" s="143"/>
    </row>
    <row r="32" spans="2:21" ht="5.25" customHeight="1" x14ac:dyDescent="0.25">
      <c r="B32" s="580"/>
      <c r="C32" s="580"/>
      <c r="D32" s="580"/>
      <c r="E32" s="580"/>
      <c r="F32" s="580"/>
      <c r="G32" s="580"/>
      <c r="I32" s="152"/>
      <c r="J32" s="153"/>
      <c r="K32" s="152"/>
      <c r="L32" s="152"/>
      <c r="M32" s="152"/>
      <c r="N32" s="139"/>
      <c r="O32" s="143"/>
      <c r="P32" s="143"/>
      <c r="Q32" s="143"/>
      <c r="R32" s="143"/>
    </row>
    <row r="33" spans="2:18" x14ac:dyDescent="0.25">
      <c r="B33" s="580"/>
      <c r="C33" s="580"/>
      <c r="D33" s="580"/>
      <c r="E33" s="580"/>
      <c r="F33" s="580"/>
      <c r="G33" s="580"/>
      <c r="I33" s="581" t="s">
        <v>198</v>
      </c>
      <c r="J33" s="581"/>
      <c r="K33" s="581"/>
      <c r="L33" s="581"/>
      <c r="M33" s="581"/>
      <c r="N33" s="139"/>
      <c r="O33" s="143"/>
      <c r="P33" s="143"/>
      <c r="Q33" s="143"/>
      <c r="R33" s="143"/>
    </row>
    <row r="34" spans="2:18" s="154" customFormat="1" x14ac:dyDescent="0.25">
      <c r="B34" s="580"/>
      <c r="C34" s="580"/>
      <c r="D34" s="580"/>
      <c r="E34" s="580"/>
      <c r="F34" s="580"/>
      <c r="G34" s="580"/>
      <c r="I34" s="581" t="s">
        <v>199</v>
      </c>
      <c r="J34" s="581"/>
      <c r="K34" s="581"/>
      <c r="L34" s="581"/>
      <c r="M34" s="581"/>
      <c r="O34" s="155"/>
      <c r="P34" s="155"/>
      <c r="Q34" s="155"/>
      <c r="R34" s="155"/>
    </row>
    <row r="35" spans="2:18" x14ac:dyDescent="0.25">
      <c r="B35" s="580"/>
      <c r="C35" s="580"/>
      <c r="D35" s="580"/>
      <c r="E35" s="580"/>
      <c r="F35" s="580"/>
      <c r="G35" s="580"/>
      <c r="I35" s="581" t="s">
        <v>200</v>
      </c>
      <c r="J35" s="581"/>
      <c r="K35" s="581"/>
      <c r="L35" s="581"/>
      <c r="M35" s="581"/>
      <c r="N35" s="139"/>
      <c r="O35" s="143"/>
      <c r="P35" s="143"/>
      <c r="Q35" s="143"/>
      <c r="R35" s="143"/>
    </row>
    <row r="36" spans="2:18" ht="8.25" customHeight="1" x14ac:dyDescent="0.25">
      <c r="B36" s="150"/>
      <c r="C36" s="156"/>
      <c r="D36" s="156"/>
      <c r="E36" s="156"/>
      <c r="F36" s="156"/>
      <c r="G36" s="156"/>
      <c r="I36" s="157"/>
      <c r="J36" s="158"/>
      <c r="K36" s="157"/>
      <c r="L36" s="157"/>
      <c r="M36" s="157"/>
      <c r="N36" s="139"/>
      <c r="O36" s="143"/>
      <c r="P36" s="143"/>
      <c r="Q36" s="143"/>
      <c r="R36" s="143"/>
    </row>
    <row r="37" spans="2:18" ht="25.5" customHeight="1" x14ac:dyDescent="0.25">
      <c r="B37" s="150"/>
      <c r="C37" s="159"/>
      <c r="D37" s="159"/>
      <c r="E37" s="159"/>
      <c r="F37" s="159"/>
      <c r="G37" s="159"/>
      <c r="I37" s="576" t="s">
        <v>194</v>
      </c>
      <c r="J37" s="576"/>
      <c r="K37" s="576"/>
      <c r="L37" s="576"/>
      <c r="M37" s="576"/>
      <c r="N37" s="139"/>
      <c r="O37" s="143"/>
      <c r="P37" s="143"/>
      <c r="Q37" s="143"/>
      <c r="R37" s="143"/>
    </row>
    <row r="38" spans="2:18" x14ac:dyDescent="0.25">
      <c r="B38" s="150"/>
      <c r="C38" s="159"/>
      <c r="D38" s="159"/>
      <c r="E38" s="159"/>
      <c r="F38" s="159"/>
      <c r="G38" s="159"/>
      <c r="I38" s="576"/>
      <c r="J38" s="576"/>
      <c r="K38" s="576"/>
      <c r="L38" s="576"/>
      <c r="M38" s="576"/>
      <c r="N38" s="139"/>
      <c r="O38" s="143"/>
      <c r="P38" s="143"/>
      <c r="Q38" s="143"/>
      <c r="R38" s="143"/>
    </row>
    <row r="39" spans="2:18" x14ac:dyDescent="0.25">
      <c r="B39" s="150"/>
      <c r="C39" s="159"/>
      <c r="D39" s="159"/>
      <c r="E39" s="159"/>
      <c r="F39" s="159"/>
      <c r="G39" s="159"/>
      <c r="I39" s="576"/>
      <c r="J39" s="576"/>
      <c r="K39" s="576"/>
      <c r="L39" s="576"/>
      <c r="M39" s="576"/>
      <c r="N39" s="139"/>
      <c r="O39" s="143"/>
      <c r="P39" s="143"/>
      <c r="Q39" s="143"/>
      <c r="R39" s="143"/>
    </row>
    <row r="40" spans="2:18" x14ac:dyDescent="0.25">
      <c r="L40" s="147"/>
      <c r="N40" s="139"/>
      <c r="O40" s="148"/>
      <c r="P40" s="148"/>
      <c r="Q40" s="148"/>
      <c r="R40" s="148"/>
    </row>
    <row r="41" spans="2:18" x14ac:dyDescent="0.25">
      <c r="L41" s="147"/>
      <c r="N41" s="139"/>
    </row>
    <row r="42" spans="2:18" x14ac:dyDescent="0.25">
      <c r="L42" s="147"/>
      <c r="N42" s="139"/>
    </row>
    <row r="43" spans="2:18" x14ac:dyDescent="0.25">
      <c r="N43" s="139"/>
    </row>
    <row r="44" spans="2:18" x14ac:dyDescent="0.25">
      <c r="N44" s="139"/>
    </row>
    <row r="45" spans="2:18" x14ac:dyDescent="0.25"/>
    <row r="46" spans="2:18" x14ac:dyDescent="0.25"/>
    <row r="47" spans="2:18" x14ac:dyDescent="0.25"/>
    <row r="48" spans="2:18" x14ac:dyDescent="0.25"/>
    <row r="49" x14ac:dyDescent="0.25"/>
    <row r="50" x14ac:dyDescent="0.25"/>
    <row r="51" x14ac:dyDescent="0.25"/>
  </sheetData>
  <mergeCells count="55">
    <mergeCell ref="F17:M17"/>
    <mergeCell ref="B18:E18"/>
    <mergeCell ref="F10:M10"/>
    <mergeCell ref="F11:M11"/>
    <mergeCell ref="F12:M12"/>
    <mergeCell ref="B14:E14"/>
    <mergeCell ref="F14:M14"/>
    <mergeCell ref="B10:E10"/>
    <mergeCell ref="B11:E11"/>
    <mergeCell ref="B12:E12"/>
    <mergeCell ref="B13:E13"/>
    <mergeCell ref="B16:E16"/>
    <mergeCell ref="F18:M18"/>
    <mergeCell ref="B17:E17"/>
    <mergeCell ref="G24:K24"/>
    <mergeCell ref="F20:M20"/>
    <mergeCell ref="F21:M21"/>
    <mergeCell ref="F22:M22"/>
    <mergeCell ref="G23:K23"/>
    <mergeCell ref="I37:M39"/>
    <mergeCell ref="I29:M31"/>
    <mergeCell ref="I26:M28"/>
    <mergeCell ref="B30:G35"/>
    <mergeCell ref="I33:M33"/>
    <mergeCell ref="I34:M34"/>
    <mergeCell ref="I35:M35"/>
    <mergeCell ref="O28:R29"/>
    <mergeCell ref="O12:R12"/>
    <mergeCell ref="B23:E24"/>
    <mergeCell ref="B19:E19"/>
    <mergeCell ref="F19:M19"/>
    <mergeCell ref="F15:M15"/>
    <mergeCell ref="F16:M16"/>
    <mergeCell ref="O20:O21"/>
    <mergeCell ref="O22:O23"/>
    <mergeCell ref="O13:O15"/>
    <mergeCell ref="N20:N21"/>
    <mergeCell ref="N22:N23"/>
    <mergeCell ref="B20:E20"/>
    <mergeCell ref="B21:E21"/>
    <mergeCell ref="B22:E22"/>
    <mergeCell ref="L23:M24"/>
    <mergeCell ref="B1:C4"/>
    <mergeCell ref="D4:K4"/>
    <mergeCell ref="F13:M13"/>
    <mergeCell ref="B7:R7"/>
    <mergeCell ref="N11:N12"/>
    <mergeCell ref="N13:N15"/>
    <mergeCell ref="O10:R10"/>
    <mergeCell ref="O11:R11"/>
    <mergeCell ref="D1:R1"/>
    <mergeCell ref="D2:R2"/>
    <mergeCell ref="D3:R3"/>
    <mergeCell ref="L4:R4"/>
    <mergeCell ref="B15:E15"/>
  </mergeCells>
  <dataValidations count="6">
    <dataValidation allowBlank="1" showInputMessage="1" showErrorMessage="1" prompt="Corresponde a la Política del Modelo Integrado de Planeación a la cual se encuentra vinculada el área/proyecto.   Lo anterior, conforme a la Dimensión elegida" sqref="B19:E19" xr:uid="{00000000-0002-0000-0000-000000000000}"/>
    <dataValidation allowBlank="1" showInputMessage="1" showErrorMessage="1" prompt="Corresponde a la dimensión del Modelo Integrado de Planeación y Gestión a la cual se encuentra vinculada el área." sqref="B18:E18" xr:uid="{00000000-0002-0000-0000-000001000000}"/>
    <dataValidation type="list" allowBlank="1" showInputMessage="1" showErrorMessage="1" sqref="F11:M11" xr:uid="{00000000-0002-0000-0000-000002000000}">
      <formula1>#REF!</formula1>
    </dataValidation>
    <dataValidation type="list" allowBlank="1" showInputMessage="1" showErrorMessage="1" sqref="F20:M20 F12:M13 F10:M10" xr:uid="{00000000-0002-0000-0000-000003000000}">
      <formula1>#REF!</formula1>
    </dataValidation>
    <dataValidation type="list" allowBlank="1" showInputMessage="1" showErrorMessage="1" errorTitle="Error" error="Seleccione un valor de la lista desplegable" sqref="G23:K23" xr:uid="{00000000-0002-0000-0000-000004000000}">
      <formula1>#REF!</formula1>
    </dataValidation>
    <dataValidation allowBlank="1" showInputMessage="1" sqref="F19:M19" xr:uid="{00000000-0002-0000-0000-000005000000}"/>
  </dataValidations>
  <hyperlinks>
    <hyperlink ref="P24:S2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Error" error="Seleccione un valor de la lista desplegable" xr:uid="{00000000-0002-0000-0000-000006000000}">
          <x14:formula1>
            <xm:f>LISTAS_1.!$B$2:$B$13</xm:f>
          </x14:formula1>
          <xm:sqref>G24:K24</xm:sqref>
        </x14:dataValidation>
        <x14:dataValidation type="list" allowBlank="1" showInputMessage="1" showErrorMessage="1" xr:uid="{00000000-0002-0000-0000-000007000000}">
          <x14:formula1>
            <xm:f>LISTAS_1.!$L$2:$L$19</xm:f>
          </x14:formula1>
          <xm:sqref>F15:M15</xm:sqref>
        </x14:dataValidation>
        <x14:dataValidation type="list" allowBlank="1" showInputMessage="1" showErrorMessage="1" xr:uid="{00000000-0002-0000-0000-000008000000}">
          <x14:formula1>
            <xm:f>LISTAS_1.!$I$2:$I$18</xm:f>
          </x14:formula1>
          <xm:sqref>F17:M17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E707"/>
  <sheetViews>
    <sheetView topLeftCell="D1" workbookViewId="0">
      <selection activeCell="D20" sqref="D20:D32"/>
    </sheetView>
  </sheetViews>
  <sheetFormatPr baseColWidth="10" defaultColWidth="9.140625" defaultRowHeight="15" x14ac:dyDescent="0.25"/>
  <cols>
    <col min="1" max="1" width="4.42578125" customWidth="1"/>
    <col min="2" max="2" width="3.28515625" style="51" bestFit="1" customWidth="1"/>
    <col min="3" max="3" width="9.140625" style="38"/>
    <col min="4" max="4" width="198.7109375" style="39" customWidth="1"/>
    <col min="5" max="5" width="9.140625" style="40"/>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row>
    <row r="2" spans="2:5" s="41" customFormat="1" ht="14.45" customHeight="1" x14ac:dyDescent="0.25">
      <c r="B2" s="816">
        <v>1</v>
      </c>
      <c r="C2" s="814" t="s">
        <v>225</v>
      </c>
      <c r="D2" s="815"/>
      <c r="E2" s="42"/>
    </row>
    <row r="3" spans="2:5" s="41" customFormat="1" x14ac:dyDescent="0.25">
      <c r="B3" s="816"/>
      <c r="C3" s="43">
        <v>1</v>
      </c>
      <c r="D3" s="44" t="s">
        <v>664</v>
      </c>
      <c r="E3" s="42"/>
    </row>
    <row r="4" spans="2:5" s="41" customFormat="1" x14ac:dyDescent="0.25">
      <c r="B4" s="816"/>
      <c r="C4" s="43">
        <v>2</v>
      </c>
      <c r="D4" s="44" t="s">
        <v>665</v>
      </c>
      <c r="E4" s="42"/>
    </row>
    <row r="5" spans="2:5" s="41" customFormat="1" x14ac:dyDescent="0.25">
      <c r="B5" s="816"/>
      <c r="C5" s="43">
        <v>3</v>
      </c>
      <c r="D5" s="44" t="s">
        <v>666</v>
      </c>
      <c r="E5" s="42"/>
    </row>
    <row r="6" spans="2:5" s="41" customFormat="1" ht="24" x14ac:dyDescent="0.25">
      <c r="B6" s="816"/>
      <c r="C6" s="43">
        <v>4</v>
      </c>
      <c r="D6" s="44" t="s">
        <v>667</v>
      </c>
      <c r="E6" s="42"/>
    </row>
    <row r="7" spans="2:5" s="41" customFormat="1" ht="24" x14ac:dyDescent="0.25">
      <c r="B7" s="816"/>
      <c r="C7" s="43">
        <v>5</v>
      </c>
      <c r="D7" s="44" t="s">
        <v>668</v>
      </c>
      <c r="E7" s="42"/>
    </row>
    <row r="8" spans="2:5" s="41" customFormat="1" ht="24" x14ac:dyDescent="0.25">
      <c r="B8" s="816"/>
      <c r="C8" s="43">
        <v>6</v>
      </c>
      <c r="D8" s="44" t="s">
        <v>669</v>
      </c>
      <c r="E8" s="42"/>
    </row>
    <row r="9" spans="2:5" s="41" customFormat="1" ht="24" x14ac:dyDescent="0.25">
      <c r="B9" s="816"/>
      <c r="C9" s="43">
        <v>7</v>
      </c>
      <c r="D9" s="44" t="s">
        <v>670</v>
      </c>
      <c r="E9" s="42"/>
    </row>
    <row r="10" spans="2:5" s="41" customFormat="1" x14ac:dyDescent="0.25">
      <c r="B10" s="811">
        <v>2</v>
      </c>
      <c r="C10" s="814" t="s">
        <v>226</v>
      </c>
      <c r="D10" s="815"/>
      <c r="E10" s="42"/>
    </row>
    <row r="11" spans="2:5" s="41" customFormat="1" x14ac:dyDescent="0.25">
      <c r="B11" s="812"/>
      <c r="C11" s="43">
        <v>8</v>
      </c>
      <c r="D11" s="44" t="s">
        <v>671</v>
      </c>
      <c r="E11" s="42"/>
    </row>
    <row r="12" spans="2:5" s="41" customFormat="1" ht="24" x14ac:dyDescent="0.25">
      <c r="B12" s="812"/>
      <c r="C12" s="43">
        <v>9</v>
      </c>
      <c r="D12" s="44" t="s">
        <v>672</v>
      </c>
      <c r="E12" s="42"/>
    </row>
    <row r="13" spans="2:5" s="41" customFormat="1" ht="24" x14ac:dyDescent="0.25">
      <c r="B13" s="812"/>
      <c r="C13" s="43">
        <v>10</v>
      </c>
      <c r="D13" s="44" t="s">
        <v>673</v>
      </c>
      <c r="E13" s="42"/>
    </row>
    <row r="14" spans="2:5" s="41" customFormat="1" ht="24" x14ac:dyDescent="0.25">
      <c r="B14" s="812"/>
      <c r="C14" s="43">
        <v>11</v>
      </c>
      <c r="D14" s="44" t="s">
        <v>674</v>
      </c>
      <c r="E14" s="42"/>
    </row>
    <row r="15" spans="2:5" s="41" customFormat="1" ht="36" x14ac:dyDescent="0.25">
      <c r="B15" s="812"/>
      <c r="C15" s="43">
        <v>12</v>
      </c>
      <c r="D15" s="44" t="s">
        <v>675</v>
      </c>
      <c r="E15" s="42"/>
    </row>
    <row r="16" spans="2:5" s="41" customFormat="1" ht="24" x14ac:dyDescent="0.25">
      <c r="B16" s="812"/>
      <c r="C16" s="43">
        <v>13</v>
      </c>
      <c r="D16" s="44" t="s">
        <v>676</v>
      </c>
      <c r="E16" s="42"/>
    </row>
    <row r="17" spans="2:5" s="41" customFormat="1" ht="24" x14ac:dyDescent="0.25">
      <c r="B17" s="812"/>
      <c r="C17" s="43">
        <v>14</v>
      </c>
      <c r="D17" s="44" t="s">
        <v>677</v>
      </c>
      <c r="E17" s="42"/>
    </row>
    <row r="18" spans="2:5" s="41" customFormat="1" ht="24" x14ac:dyDescent="0.25">
      <c r="B18" s="813"/>
      <c r="C18" s="43">
        <v>15</v>
      </c>
      <c r="D18" s="44" t="s">
        <v>678</v>
      </c>
      <c r="E18" s="42"/>
    </row>
    <row r="19" spans="2:5" s="41" customFormat="1" x14ac:dyDescent="0.25">
      <c r="B19" s="811">
        <v>3</v>
      </c>
      <c r="C19" s="814" t="s">
        <v>227</v>
      </c>
      <c r="D19" s="815"/>
      <c r="E19" s="42"/>
    </row>
    <row r="20" spans="2:5" s="41" customFormat="1" x14ac:dyDescent="0.25">
      <c r="B20" s="812"/>
      <c r="C20" s="43">
        <v>16</v>
      </c>
      <c r="D20" s="44" t="s">
        <v>679</v>
      </c>
      <c r="E20" s="42"/>
    </row>
    <row r="21" spans="2:5" s="41" customFormat="1" ht="24" x14ac:dyDescent="0.25">
      <c r="B21" s="812"/>
      <c r="C21" s="43">
        <v>17</v>
      </c>
      <c r="D21" s="44" t="s">
        <v>680</v>
      </c>
      <c r="E21" s="42"/>
    </row>
    <row r="22" spans="2:5" s="41" customFormat="1" x14ac:dyDescent="0.25">
      <c r="B22" s="812"/>
      <c r="C22" s="43">
        <v>18</v>
      </c>
      <c r="D22" s="44" t="s">
        <v>681</v>
      </c>
      <c r="E22" s="42"/>
    </row>
    <row r="23" spans="2:5" s="41" customFormat="1" x14ac:dyDescent="0.25">
      <c r="B23" s="812"/>
      <c r="C23" s="43">
        <v>19</v>
      </c>
      <c r="D23" s="44" t="s">
        <v>682</v>
      </c>
      <c r="E23" s="42"/>
    </row>
    <row r="24" spans="2:5" s="41" customFormat="1" x14ac:dyDescent="0.25">
      <c r="B24" s="812"/>
      <c r="C24" s="43">
        <v>20</v>
      </c>
      <c r="D24" s="44" t="s">
        <v>683</v>
      </c>
      <c r="E24" s="42"/>
    </row>
    <row r="25" spans="2:5" s="41" customFormat="1" x14ac:dyDescent="0.25">
      <c r="B25" s="812"/>
      <c r="C25" s="45">
        <v>21</v>
      </c>
      <c r="D25" s="46" t="s">
        <v>684</v>
      </c>
      <c r="E25" s="42"/>
    </row>
    <row r="26" spans="2:5" s="41" customFormat="1" ht="24" x14ac:dyDescent="0.25">
      <c r="B26" s="812"/>
      <c r="C26" s="43">
        <v>22</v>
      </c>
      <c r="D26" s="44" t="s">
        <v>685</v>
      </c>
      <c r="E26" s="42"/>
    </row>
    <row r="27" spans="2:5" s="41" customFormat="1" ht="24" x14ac:dyDescent="0.25">
      <c r="B27" s="812"/>
      <c r="C27" s="43">
        <v>23</v>
      </c>
      <c r="D27" s="44" t="s">
        <v>686</v>
      </c>
      <c r="E27" s="42"/>
    </row>
    <row r="28" spans="2:5" s="41" customFormat="1" x14ac:dyDescent="0.25">
      <c r="B28" s="812"/>
      <c r="C28" s="43">
        <v>24</v>
      </c>
      <c r="D28" s="44" t="s">
        <v>687</v>
      </c>
      <c r="E28" s="42"/>
    </row>
    <row r="29" spans="2:5" s="41" customFormat="1" x14ac:dyDescent="0.25">
      <c r="B29" s="812"/>
      <c r="C29" s="43">
        <v>25</v>
      </c>
      <c r="D29" s="44" t="s">
        <v>688</v>
      </c>
      <c r="E29" s="42"/>
    </row>
    <row r="30" spans="2:5" s="41" customFormat="1" ht="36" x14ac:dyDescent="0.25">
      <c r="B30" s="812"/>
      <c r="C30" s="43">
        <v>26</v>
      </c>
      <c r="D30" s="44" t="s">
        <v>689</v>
      </c>
      <c r="E30" s="42"/>
    </row>
    <row r="31" spans="2:5" s="41" customFormat="1" ht="24" x14ac:dyDescent="0.25">
      <c r="B31" s="812"/>
      <c r="C31" s="43">
        <v>27</v>
      </c>
      <c r="D31" s="44" t="s">
        <v>690</v>
      </c>
      <c r="E31" s="42"/>
    </row>
    <row r="32" spans="2:5" s="41" customFormat="1" x14ac:dyDescent="0.25">
      <c r="B32" s="813"/>
      <c r="C32" s="43">
        <v>28</v>
      </c>
      <c r="D32" s="44" t="s">
        <v>691</v>
      </c>
      <c r="E32" s="42"/>
    </row>
    <row r="33" spans="2:5" s="41" customFormat="1" x14ac:dyDescent="0.25">
      <c r="B33" s="811">
        <v>4</v>
      </c>
      <c r="C33" s="814" t="s">
        <v>228</v>
      </c>
      <c r="D33" s="815"/>
      <c r="E33" s="42"/>
    </row>
    <row r="34" spans="2:5" s="41" customFormat="1" x14ac:dyDescent="0.25">
      <c r="B34" s="812"/>
      <c r="C34" s="43">
        <v>29</v>
      </c>
      <c r="D34" s="44" t="s">
        <v>229</v>
      </c>
      <c r="E34" s="42"/>
    </row>
    <row r="35" spans="2:5" s="41" customFormat="1" x14ac:dyDescent="0.25">
      <c r="B35" s="812"/>
      <c r="C35" s="43">
        <v>30</v>
      </c>
      <c r="D35" s="44" t="s">
        <v>230</v>
      </c>
      <c r="E35" s="42"/>
    </row>
    <row r="36" spans="2:5" s="41" customFormat="1" x14ac:dyDescent="0.25">
      <c r="B36" s="812"/>
      <c r="C36" s="43">
        <v>31</v>
      </c>
      <c r="D36" s="44" t="s">
        <v>231</v>
      </c>
      <c r="E36" s="42"/>
    </row>
    <row r="37" spans="2:5" s="41" customFormat="1" x14ac:dyDescent="0.25">
      <c r="B37" s="812"/>
      <c r="C37" s="43">
        <v>32</v>
      </c>
      <c r="D37" s="44" t="s">
        <v>232</v>
      </c>
      <c r="E37" s="42"/>
    </row>
    <row r="38" spans="2:5" s="41" customFormat="1" ht="24" x14ac:dyDescent="0.25">
      <c r="B38" s="812"/>
      <c r="C38" s="43">
        <v>33</v>
      </c>
      <c r="D38" s="44" t="s">
        <v>233</v>
      </c>
      <c r="E38" s="42"/>
    </row>
    <row r="39" spans="2:5" s="41" customFormat="1" x14ac:dyDescent="0.25">
      <c r="B39" s="812"/>
      <c r="C39" s="43">
        <v>34</v>
      </c>
      <c r="D39" s="44" t="s">
        <v>234</v>
      </c>
      <c r="E39" s="42"/>
    </row>
    <row r="40" spans="2:5" s="41" customFormat="1" ht="36" x14ac:dyDescent="0.25">
      <c r="B40" s="812"/>
      <c r="C40" s="43">
        <v>35</v>
      </c>
      <c r="D40" s="44" t="s">
        <v>235</v>
      </c>
      <c r="E40" s="42"/>
    </row>
    <row r="41" spans="2:5" s="41" customFormat="1" ht="24" x14ac:dyDescent="0.25">
      <c r="B41" s="812"/>
      <c r="C41" s="43">
        <v>36</v>
      </c>
      <c r="D41" s="44" t="s">
        <v>236</v>
      </c>
      <c r="E41" s="42"/>
    </row>
    <row r="42" spans="2:5" s="41" customFormat="1" ht="36" x14ac:dyDescent="0.25">
      <c r="B42" s="812"/>
      <c r="C42" s="43">
        <v>37</v>
      </c>
      <c r="D42" s="44" t="s">
        <v>237</v>
      </c>
      <c r="E42" s="42"/>
    </row>
    <row r="43" spans="2:5" s="41" customFormat="1" ht="24" x14ac:dyDescent="0.25">
      <c r="B43" s="813"/>
      <c r="C43" s="43">
        <v>38</v>
      </c>
      <c r="D43" s="44" t="s">
        <v>238</v>
      </c>
      <c r="E43" s="42"/>
    </row>
    <row r="44" spans="2:5" s="41" customFormat="1" x14ac:dyDescent="0.25">
      <c r="B44" s="811">
        <v>5</v>
      </c>
      <c r="C44" s="814" t="s">
        <v>239</v>
      </c>
      <c r="D44" s="815"/>
      <c r="E44" s="42"/>
    </row>
    <row r="45" spans="2:5" s="41" customFormat="1" x14ac:dyDescent="0.25">
      <c r="B45" s="812"/>
      <c r="C45" s="43">
        <v>39</v>
      </c>
      <c r="D45" s="44" t="s">
        <v>240</v>
      </c>
      <c r="E45" s="42"/>
    </row>
    <row r="46" spans="2:5" s="41" customFormat="1" x14ac:dyDescent="0.25">
      <c r="B46" s="812"/>
      <c r="C46" s="43">
        <v>40</v>
      </c>
      <c r="D46" s="44" t="s">
        <v>241</v>
      </c>
      <c r="E46" s="42"/>
    </row>
    <row r="47" spans="2:5" s="41" customFormat="1" x14ac:dyDescent="0.25">
      <c r="B47" s="812"/>
      <c r="C47" s="43">
        <v>41</v>
      </c>
      <c r="D47" s="44" t="s">
        <v>242</v>
      </c>
      <c r="E47" s="42"/>
    </row>
    <row r="48" spans="2:5" s="41" customFormat="1" ht="24" x14ac:dyDescent="0.25">
      <c r="B48" s="812"/>
      <c r="C48" s="43">
        <v>42</v>
      </c>
      <c r="D48" s="44" t="s">
        <v>243</v>
      </c>
      <c r="E48" s="42"/>
    </row>
    <row r="49" spans="2:5" s="41" customFormat="1" x14ac:dyDescent="0.25">
      <c r="B49" s="812"/>
      <c r="C49" s="43">
        <v>43</v>
      </c>
      <c r="D49" s="44" t="s">
        <v>244</v>
      </c>
      <c r="E49" s="42"/>
    </row>
    <row r="50" spans="2:5" s="41" customFormat="1" ht="24" x14ac:dyDescent="0.25">
      <c r="B50" s="812"/>
      <c r="C50" s="43">
        <v>44</v>
      </c>
      <c r="D50" s="44" t="s">
        <v>245</v>
      </c>
      <c r="E50" s="42"/>
    </row>
    <row r="51" spans="2:5" s="41" customFormat="1" ht="24" x14ac:dyDescent="0.25">
      <c r="B51" s="812"/>
      <c r="C51" s="43">
        <v>45</v>
      </c>
      <c r="D51" s="44" t="s">
        <v>246</v>
      </c>
      <c r="E51" s="42"/>
    </row>
    <row r="52" spans="2:5" s="41" customFormat="1" x14ac:dyDescent="0.25">
      <c r="B52" s="812"/>
      <c r="C52" s="43">
        <v>46</v>
      </c>
      <c r="D52" s="44" t="s">
        <v>247</v>
      </c>
      <c r="E52" s="42"/>
    </row>
    <row r="53" spans="2:5" s="41" customFormat="1" x14ac:dyDescent="0.25">
      <c r="B53" s="813"/>
      <c r="C53" s="43">
        <v>47</v>
      </c>
      <c r="D53" s="44" t="s">
        <v>248</v>
      </c>
      <c r="E53" s="42"/>
    </row>
    <row r="54" spans="2:5" s="41" customFormat="1" x14ac:dyDescent="0.25">
      <c r="B54" s="811">
        <v>6</v>
      </c>
      <c r="C54" s="814" t="s">
        <v>249</v>
      </c>
      <c r="D54" s="815"/>
      <c r="E54" s="42"/>
    </row>
    <row r="55" spans="2:5" s="41" customFormat="1" x14ac:dyDescent="0.25">
      <c r="B55" s="812"/>
      <c r="C55" s="43">
        <v>48</v>
      </c>
      <c r="D55" s="44" t="s">
        <v>250</v>
      </c>
      <c r="E55" s="42"/>
    </row>
    <row r="56" spans="2:5" s="41" customFormat="1" ht="24" x14ac:dyDescent="0.25">
      <c r="B56" s="812"/>
      <c r="C56" s="43">
        <v>49</v>
      </c>
      <c r="D56" s="44" t="s">
        <v>251</v>
      </c>
      <c r="E56" s="42"/>
    </row>
    <row r="57" spans="2:5" s="41" customFormat="1" ht="24" x14ac:dyDescent="0.25">
      <c r="B57" s="812"/>
      <c r="C57" s="43">
        <v>50</v>
      </c>
      <c r="D57" s="44" t="s">
        <v>252</v>
      </c>
      <c r="E57" s="42"/>
    </row>
    <row r="58" spans="2:5" s="41" customFormat="1" ht="24" x14ac:dyDescent="0.25">
      <c r="B58" s="812"/>
      <c r="C58" s="43">
        <v>51</v>
      </c>
      <c r="D58" s="44" t="s">
        <v>253</v>
      </c>
      <c r="E58" s="42"/>
    </row>
    <row r="59" spans="2:5" s="41" customFormat="1" x14ac:dyDescent="0.25">
      <c r="B59" s="812"/>
      <c r="C59" s="43">
        <v>52</v>
      </c>
      <c r="D59" s="44" t="s">
        <v>254</v>
      </c>
      <c r="E59" s="42"/>
    </row>
    <row r="60" spans="2:5" s="41" customFormat="1" x14ac:dyDescent="0.25">
      <c r="B60" s="812"/>
      <c r="C60" s="43">
        <v>53</v>
      </c>
      <c r="D60" s="44" t="s">
        <v>255</v>
      </c>
      <c r="E60" s="42"/>
    </row>
    <row r="61" spans="2:5" s="41" customFormat="1" ht="24" x14ac:dyDescent="0.25">
      <c r="B61" s="812"/>
      <c r="C61" s="43">
        <v>54</v>
      </c>
      <c r="D61" s="44" t="s">
        <v>256</v>
      </c>
      <c r="E61" s="42"/>
    </row>
    <row r="62" spans="2:5" s="41" customFormat="1" x14ac:dyDescent="0.25">
      <c r="B62" s="813"/>
      <c r="C62" s="43">
        <v>55</v>
      </c>
      <c r="D62" s="44" t="s">
        <v>257</v>
      </c>
      <c r="E62" s="42"/>
    </row>
    <row r="63" spans="2:5" s="41" customFormat="1" x14ac:dyDescent="0.25">
      <c r="B63" s="811">
        <v>7</v>
      </c>
      <c r="C63" s="814" t="s">
        <v>258</v>
      </c>
      <c r="D63" s="815"/>
      <c r="E63" s="42"/>
    </row>
    <row r="64" spans="2:5" s="41" customFormat="1" x14ac:dyDescent="0.25">
      <c r="B64" s="812"/>
      <c r="C64" s="43">
        <v>56</v>
      </c>
      <c r="D64" s="44" t="s">
        <v>259</v>
      </c>
      <c r="E64" s="42"/>
    </row>
    <row r="65" spans="2:5" s="41" customFormat="1" x14ac:dyDescent="0.25">
      <c r="B65" s="812"/>
      <c r="C65" s="43">
        <v>57</v>
      </c>
      <c r="D65" s="44" t="s">
        <v>260</v>
      </c>
      <c r="E65" s="42"/>
    </row>
    <row r="66" spans="2:5" s="41" customFormat="1" x14ac:dyDescent="0.25">
      <c r="B66" s="812"/>
      <c r="C66" s="43">
        <v>58</v>
      </c>
      <c r="D66" s="44" t="s">
        <v>261</v>
      </c>
      <c r="E66" s="42"/>
    </row>
    <row r="67" spans="2:5" s="41" customFormat="1" ht="24" x14ac:dyDescent="0.25">
      <c r="B67" s="812"/>
      <c r="C67" s="43">
        <v>59</v>
      </c>
      <c r="D67" s="44" t="s">
        <v>262</v>
      </c>
      <c r="E67" s="42"/>
    </row>
    <row r="68" spans="2:5" s="41" customFormat="1" ht="24" x14ac:dyDescent="0.25">
      <c r="B68" s="813"/>
      <c r="C68" s="43">
        <v>60</v>
      </c>
      <c r="D68" s="44" t="s">
        <v>263</v>
      </c>
      <c r="E68" s="42"/>
    </row>
    <row r="69" spans="2:5" s="41" customFormat="1" x14ac:dyDescent="0.25">
      <c r="B69" s="811">
        <v>8</v>
      </c>
      <c r="C69" s="814" t="s">
        <v>264</v>
      </c>
      <c r="D69" s="815"/>
      <c r="E69" s="42"/>
    </row>
    <row r="70" spans="2:5" s="41" customFormat="1" x14ac:dyDescent="0.25">
      <c r="B70" s="812"/>
      <c r="C70" s="43">
        <v>61</v>
      </c>
      <c r="D70" s="44" t="s">
        <v>265</v>
      </c>
      <c r="E70" s="42"/>
    </row>
    <row r="71" spans="2:5" s="41" customFormat="1" x14ac:dyDescent="0.25">
      <c r="B71" s="812"/>
      <c r="C71" s="43">
        <v>62</v>
      </c>
      <c r="D71" s="44" t="s">
        <v>266</v>
      </c>
      <c r="E71" s="42"/>
    </row>
    <row r="72" spans="2:5" s="41" customFormat="1" ht="24" x14ac:dyDescent="0.25">
      <c r="B72" s="812"/>
      <c r="C72" s="43">
        <v>63</v>
      </c>
      <c r="D72" s="44" t="s">
        <v>267</v>
      </c>
      <c r="E72" s="42"/>
    </row>
    <row r="73" spans="2:5" s="41" customFormat="1" ht="24" x14ac:dyDescent="0.25">
      <c r="B73" s="812"/>
      <c r="C73" s="43">
        <v>64</v>
      </c>
      <c r="D73" s="44" t="s">
        <v>268</v>
      </c>
      <c r="E73" s="42"/>
    </row>
    <row r="74" spans="2:5" s="41" customFormat="1" x14ac:dyDescent="0.25">
      <c r="B74" s="812"/>
      <c r="C74" s="43">
        <v>65</v>
      </c>
      <c r="D74" s="44" t="s">
        <v>269</v>
      </c>
      <c r="E74" s="42"/>
    </row>
    <row r="75" spans="2:5" s="41" customFormat="1" x14ac:dyDescent="0.25">
      <c r="B75" s="812"/>
      <c r="C75" s="43">
        <v>66</v>
      </c>
      <c r="D75" s="44" t="s">
        <v>270</v>
      </c>
      <c r="E75" s="42"/>
    </row>
    <row r="76" spans="2:5" s="41" customFormat="1" ht="24" x14ac:dyDescent="0.25">
      <c r="B76" s="812"/>
      <c r="C76" s="43">
        <v>67</v>
      </c>
      <c r="D76" s="44" t="s">
        <v>271</v>
      </c>
      <c r="E76" s="42"/>
    </row>
    <row r="77" spans="2:5" s="41" customFormat="1" x14ac:dyDescent="0.25">
      <c r="B77" s="812"/>
      <c r="C77" s="43">
        <v>68</v>
      </c>
      <c r="D77" s="44" t="s">
        <v>272</v>
      </c>
      <c r="E77" s="42"/>
    </row>
    <row r="78" spans="2:5" s="41" customFormat="1" x14ac:dyDescent="0.25">
      <c r="B78" s="812"/>
      <c r="C78" s="43">
        <v>69</v>
      </c>
      <c r="D78" s="44" t="s">
        <v>273</v>
      </c>
      <c r="E78" s="42"/>
    </row>
    <row r="79" spans="2:5" s="41" customFormat="1" x14ac:dyDescent="0.25">
      <c r="B79" s="812"/>
      <c r="C79" s="43">
        <v>70</v>
      </c>
      <c r="D79" s="44" t="s">
        <v>274</v>
      </c>
      <c r="E79" s="42"/>
    </row>
    <row r="80" spans="2:5" s="41" customFormat="1" ht="24" x14ac:dyDescent="0.25">
      <c r="B80" s="812"/>
      <c r="C80" s="43">
        <v>71</v>
      </c>
      <c r="D80" s="44" t="s">
        <v>275</v>
      </c>
      <c r="E80" s="42"/>
    </row>
    <row r="81" spans="2:5" s="41" customFormat="1" x14ac:dyDescent="0.25">
      <c r="B81" s="813"/>
      <c r="C81" s="43">
        <v>72</v>
      </c>
      <c r="D81" s="44" t="s">
        <v>276</v>
      </c>
      <c r="E81" s="42"/>
    </row>
    <row r="82" spans="2:5" s="41" customFormat="1" x14ac:dyDescent="0.25">
      <c r="B82" s="811">
        <v>9</v>
      </c>
      <c r="C82" s="814" t="s">
        <v>277</v>
      </c>
      <c r="D82" s="815"/>
      <c r="E82" s="42"/>
    </row>
    <row r="83" spans="2:5" s="41" customFormat="1" ht="24" x14ac:dyDescent="0.25">
      <c r="B83" s="812"/>
      <c r="C83" s="43">
        <v>73</v>
      </c>
      <c r="D83" s="44" t="s">
        <v>278</v>
      </c>
      <c r="E83" s="42"/>
    </row>
    <row r="84" spans="2:5" s="41" customFormat="1" ht="24" x14ac:dyDescent="0.25">
      <c r="B84" s="812"/>
      <c r="C84" s="43">
        <v>74</v>
      </c>
      <c r="D84" s="44" t="s">
        <v>279</v>
      </c>
      <c r="E84" s="42"/>
    </row>
    <row r="85" spans="2:5" s="41" customFormat="1" ht="24" x14ac:dyDescent="0.25">
      <c r="B85" s="812"/>
      <c r="C85" s="43">
        <v>75</v>
      </c>
      <c r="D85" s="44" t="s">
        <v>280</v>
      </c>
      <c r="E85" s="42"/>
    </row>
    <row r="86" spans="2:5" s="41" customFormat="1" ht="24" x14ac:dyDescent="0.25">
      <c r="B86" s="812"/>
      <c r="C86" s="43">
        <v>76</v>
      </c>
      <c r="D86" s="44" t="s">
        <v>281</v>
      </c>
      <c r="E86" s="42"/>
    </row>
    <row r="87" spans="2:5" s="41" customFormat="1" ht="24" x14ac:dyDescent="0.25">
      <c r="B87" s="812"/>
      <c r="C87" s="43">
        <v>77</v>
      </c>
      <c r="D87" s="44" t="s">
        <v>282</v>
      </c>
      <c r="E87" s="42"/>
    </row>
    <row r="88" spans="2:5" s="41" customFormat="1" ht="24" x14ac:dyDescent="0.25">
      <c r="B88" s="812"/>
      <c r="C88" s="43">
        <v>78</v>
      </c>
      <c r="D88" s="44" t="s">
        <v>283</v>
      </c>
      <c r="E88" s="42"/>
    </row>
    <row r="89" spans="2:5" s="41" customFormat="1" ht="24" x14ac:dyDescent="0.25">
      <c r="B89" s="812"/>
      <c r="C89" s="43">
        <v>79</v>
      </c>
      <c r="D89" s="44" t="s">
        <v>284</v>
      </c>
      <c r="E89" s="42"/>
    </row>
    <row r="90" spans="2:5" s="41" customFormat="1" x14ac:dyDescent="0.25">
      <c r="B90" s="813"/>
      <c r="C90" s="43">
        <v>80</v>
      </c>
      <c r="D90" s="44" t="s">
        <v>285</v>
      </c>
      <c r="E90" s="42"/>
    </row>
    <row r="91" spans="2:5" s="41" customFormat="1" x14ac:dyDescent="0.25">
      <c r="B91" s="811">
        <v>10</v>
      </c>
      <c r="C91" s="814" t="s">
        <v>286</v>
      </c>
      <c r="D91" s="815"/>
      <c r="E91" s="42"/>
    </row>
    <row r="92" spans="2:5" s="41" customFormat="1" x14ac:dyDescent="0.25">
      <c r="B92" s="812"/>
      <c r="C92" s="43">
        <v>81</v>
      </c>
      <c r="D92" s="44" t="s">
        <v>287</v>
      </c>
      <c r="E92" s="42"/>
    </row>
    <row r="93" spans="2:5" s="41" customFormat="1" x14ac:dyDescent="0.25">
      <c r="B93" s="812"/>
      <c r="C93" s="43">
        <v>82</v>
      </c>
      <c r="D93" s="44" t="s">
        <v>288</v>
      </c>
      <c r="E93" s="42"/>
    </row>
    <row r="94" spans="2:5" s="41" customFormat="1" x14ac:dyDescent="0.25">
      <c r="B94" s="812"/>
      <c r="C94" s="43">
        <v>83</v>
      </c>
      <c r="D94" s="44" t="s">
        <v>289</v>
      </c>
      <c r="E94" s="42"/>
    </row>
    <row r="95" spans="2:5" s="41" customFormat="1" x14ac:dyDescent="0.25">
      <c r="B95" s="812"/>
      <c r="C95" s="43">
        <v>84</v>
      </c>
      <c r="D95" s="44" t="s">
        <v>290</v>
      </c>
      <c r="E95" s="42"/>
    </row>
    <row r="96" spans="2:5" s="41" customFormat="1" x14ac:dyDescent="0.25">
      <c r="B96" s="812"/>
      <c r="C96" s="43">
        <v>85</v>
      </c>
      <c r="D96" s="44" t="s">
        <v>291</v>
      </c>
      <c r="E96" s="42"/>
    </row>
    <row r="97" spans="2:5" s="41" customFormat="1" x14ac:dyDescent="0.25">
      <c r="B97" s="812"/>
      <c r="C97" s="43">
        <v>86</v>
      </c>
      <c r="D97" s="44" t="s">
        <v>292</v>
      </c>
      <c r="E97" s="42"/>
    </row>
    <row r="98" spans="2:5" s="41" customFormat="1" x14ac:dyDescent="0.25">
      <c r="B98" s="812"/>
      <c r="C98" s="43">
        <v>87</v>
      </c>
      <c r="D98" s="44" t="s">
        <v>293</v>
      </c>
      <c r="E98" s="42"/>
    </row>
    <row r="99" spans="2:5" s="41" customFormat="1" x14ac:dyDescent="0.25">
      <c r="B99" s="812"/>
      <c r="C99" s="43">
        <v>88</v>
      </c>
      <c r="D99" s="44" t="s">
        <v>294</v>
      </c>
      <c r="E99" s="42"/>
    </row>
    <row r="100" spans="2:5" s="41" customFormat="1" ht="24" x14ac:dyDescent="0.25">
      <c r="B100" s="812"/>
      <c r="C100" s="43">
        <v>89</v>
      </c>
      <c r="D100" s="44" t="s">
        <v>295</v>
      </c>
      <c r="E100" s="42"/>
    </row>
    <row r="101" spans="2:5" s="41" customFormat="1" x14ac:dyDescent="0.25">
      <c r="B101" s="813"/>
      <c r="C101" s="43">
        <v>90</v>
      </c>
      <c r="D101" s="44" t="s">
        <v>296</v>
      </c>
      <c r="E101" s="42"/>
    </row>
    <row r="102" spans="2:5" s="41" customFormat="1" x14ac:dyDescent="0.25">
      <c r="B102" s="811">
        <v>11</v>
      </c>
      <c r="C102" s="814" t="s">
        <v>297</v>
      </c>
      <c r="D102" s="815"/>
      <c r="E102" s="42"/>
    </row>
    <row r="103" spans="2:5" s="41" customFormat="1" x14ac:dyDescent="0.25">
      <c r="B103" s="812"/>
      <c r="C103" s="45">
        <v>91</v>
      </c>
      <c r="D103" s="46" t="s">
        <v>298</v>
      </c>
      <c r="E103" s="42"/>
    </row>
    <row r="104" spans="2:5" s="41" customFormat="1" ht="24" x14ac:dyDescent="0.25">
      <c r="B104" s="812"/>
      <c r="C104" s="45">
        <v>92</v>
      </c>
      <c r="D104" s="46" t="s">
        <v>299</v>
      </c>
      <c r="E104" s="42"/>
    </row>
    <row r="105" spans="2:5" s="41" customFormat="1" x14ac:dyDescent="0.25">
      <c r="B105" s="812"/>
      <c r="C105" s="43">
        <v>93</v>
      </c>
      <c r="D105" s="44" t="s">
        <v>300</v>
      </c>
      <c r="E105" s="42"/>
    </row>
    <row r="106" spans="2:5" s="41" customFormat="1" x14ac:dyDescent="0.25">
      <c r="B106" s="812"/>
      <c r="C106" s="43">
        <v>94</v>
      </c>
      <c r="D106" s="44" t="s">
        <v>301</v>
      </c>
      <c r="E106" s="42"/>
    </row>
    <row r="107" spans="2:5" s="41" customFormat="1" ht="24" x14ac:dyDescent="0.25">
      <c r="B107" s="812"/>
      <c r="C107" s="43">
        <v>95</v>
      </c>
      <c r="D107" s="44" t="s">
        <v>302</v>
      </c>
      <c r="E107" s="42"/>
    </row>
    <row r="108" spans="2:5" s="41" customFormat="1" x14ac:dyDescent="0.25">
      <c r="B108" s="812"/>
      <c r="C108" s="43">
        <v>96</v>
      </c>
      <c r="D108" s="44" t="s">
        <v>303</v>
      </c>
      <c r="E108" s="42"/>
    </row>
    <row r="109" spans="2:5" s="41" customFormat="1" x14ac:dyDescent="0.25">
      <c r="B109" s="812"/>
      <c r="C109" s="43">
        <v>97</v>
      </c>
      <c r="D109" s="44" t="s">
        <v>304</v>
      </c>
      <c r="E109" s="42"/>
    </row>
    <row r="110" spans="2:5" s="41" customFormat="1" x14ac:dyDescent="0.25">
      <c r="B110" s="812"/>
      <c r="C110" s="43">
        <v>98</v>
      </c>
      <c r="D110" s="44" t="s">
        <v>305</v>
      </c>
      <c r="E110" s="42"/>
    </row>
    <row r="111" spans="2:5" s="41" customFormat="1" ht="36" x14ac:dyDescent="0.25">
      <c r="B111" s="812"/>
      <c r="C111" s="43">
        <v>99</v>
      </c>
      <c r="D111" s="44" t="s">
        <v>306</v>
      </c>
      <c r="E111" s="42"/>
    </row>
    <row r="112" spans="2:5" s="41" customFormat="1" x14ac:dyDescent="0.25">
      <c r="B112" s="813"/>
      <c r="C112" s="43">
        <v>100</v>
      </c>
      <c r="D112" s="44" t="s">
        <v>307</v>
      </c>
      <c r="E112" s="42"/>
    </row>
    <row r="113" spans="2:5" s="41" customFormat="1" x14ac:dyDescent="0.25">
      <c r="B113" s="811">
        <v>12</v>
      </c>
      <c r="C113" s="814" t="s">
        <v>308</v>
      </c>
      <c r="D113" s="815"/>
      <c r="E113" s="42"/>
    </row>
    <row r="114" spans="2:5" s="41" customFormat="1" ht="24" x14ac:dyDescent="0.25">
      <c r="B114" s="812"/>
      <c r="C114" s="43">
        <v>101</v>
      </c>
      <c r="D114" s="44" t="s">
        <v>309</v>
      </c>
      <c r="E114" s="42"/>
    </row>
    <row r="115" spans="2:5" s="41" customFormat="1" x14ac:dyDescent="0.25">
      <c r="B115" s="812"/>
      <c r="C115" s="43">
        <v>102</v>
      </c>
      <c r="D115" s="44" t="s">
        <v>310</v>
      </c>
      <c r="E115" s="42"/>
    </row>
    <row r="116" spans="2:5" s="41" customFormat="1" ht="24" x14ac:dyDescent="0.25">
      <c r="B116" s="812"/>
      <c r="C116" s="43">
        <v>103</v>
      </c>
      <c r="D116" s="44" t="s">
        <v>311</v>
      </c>
      <c r="E116" s="42"/>
    </row>
    <row r="117" spans="2:5" s="41" customFormat="1" ht="24" x14ac:dyDescent="0.25">
      <c r="B117" s="812"/>
      <c r="C117" s="43">
        <v>104</v>
      </c>
      <c r="D117" s="44" t="s">
        <v>312</v>
      </c>
      <c r="E117" s="42"/>
    </row>
    <row r="118" spans="2:5" s="41" customFormat="1" x14ac:dyDescent="0.25">
      <c r="B118" s="812"/>
      <c r="C118" s="43">
        <v>105</v>
      </c>
      <c r="D118" s="44" t="s">
        <v>313</v>
      </c>
      <c r="E118" s="42"/>
    </row>
    <row r="119" spans="2:5" s="41" customFormat="1" x14ac:dyDescent="0.25">
      <c r="B119" s="812"/>
      <c r="C119" s="43">
        <v>106</v>
      </c>
      <c r="D119" s="44" t="s">
        <v>314</v>
      </c>
      <c r="E119" s="42"/>
    </row>
    <row r="120" spans="2:5" s="41" customFormat="1" x14ac:dyDescent="0.25">
      <c r="B120" s="812"/>
      <c r="C120" s="43">
        <v>107</v>
      </c>
      <c r="D120" s="44" t="s">
        <v>315</v>
      </c>
      <c r="E120" s="42"/>
    </row>
    <row r="121" spans="2:5" s="41" customFormat="1" x14ac:dyDescent="0.25">
      <c r="B121" s="812"/>
      <c r="C121" s="43">
        <v>108</v>
      </c>
      <c r="D121" s="44" t="s">
        <v>316</v>
      </c>
      <c r="E121" s="42"/>
    </row>
    <row r="122" spans="2:5" s="41" customFormat="1" x14ac:dyDescent="0.25">
      <c r="B122" s="812"/>
      <c r="C122" s="43">
        <v>109</v>
      </c>
      <c r="D122" s="44" t="s">
        <v>317</v>
      </c>
      <c r="E122" s="42"/>
    </row>
    <row r="123" spans="2:5" s="41" customFormat="1" x14ac:dyDescent="0.25">
      <c r="B123" s="812"/>
      <c r="C123" s="43">
        <v>110</v>
      </c>
      <c r="D123" s="44" t="s">
        <v>318</v>
      </c>
      <c r="E123" s="42"/>
    </row>
    <row r="124" spans="2:5" s="41" customFormat="1" ht="36" x14ac:dyDescent="0.25">
      <c r="B124" s="813"/>
      <c r="C124" s="43">
        <v>111</v>
      </c>
      <c r="D124" s="44" t="s">
        <v>319</v>
      </c>
      <c r="E124" s="42"/>
    </row>
    <row r="125" spans="2:5" s="41" customFormat="1" x14ac:dyDescent="0.25">
      <c r="B125" s="811">
        <v>13</v>
      </c>
      <c r="C125" s="814" t="s">
        <v>320</v>
      </c>
      <c r="D125" s="815"/>
      <c r="E125" s="42"/>
    </row>
    <row r="126" spans="2:5" s="41" customFormat="1" x14ac:dyDescent="0.25">
      <c r="B126" s="812"/>
      <c r="C126" s="43">
        <v>112</v>
      </c>
      <c r="D126" s="44" t="s">
        <v>321</v>
      </c>
      <c r="E126" s="42"/>
    </row>
    <row r="127" spans="2:5" s="41" customFormat="1" x14ac:dyDescent="0.25">
      <c r="B127" s="812"/>
      <c r="C127" s="43">
        <v>113</v>
      </c>
      <c r="D127" s="44" t="s">
        <v>322</v>
      </c>
      <c r="E127" s="42"/>
    </row>
    <row r="128" spans="2:5" s="41" customFormat="1" x14ac:dyDescent="0.25">
      <c r="B128" s="812"/>
      <c r="C128" s="43">
        <v>114</v>
      </c>
      <c r="D128" s="44" t="s">
        <v>323</v>
      </c>
      <c r="E128" s="42"/>
    </row>
    <row r="129" spans="2:5" s="41" customFormat="1" ht="36" x14ac:dyDescent="0.25">
      <c r="B129" s="812"/>
      <c r="C129" s="43">
        <v>115</v>
      </c>
      <c r="D129" s="44" t="s">
        <v>324</v>
      </c>
      <c r="E129" s="42"/>
    </row>
    <row r="130" spans="2:5" s="41" customFormat="1" ht="24" x14ac:dyDescent="0.25">
      <c r="B130" s="813"/>
      <c r="C130" s="43">
        <v>116</v>
      </c>
      <c r="D130" s="44" t="s">
        <v>325</v>
      </c>
      <c r="E130" s="42"/>
    </row>
    <row r="131" spans="2:5" s="41" customFormat="1" x14ac:dyDescent="0.25">
      <c r="B131" s="811">
        <v>14</v>
      </c>
      <c r="C131" s="814" t="s">
        <v>326</v>
      </c>
      <c r="D131" s="815"/>
      <c r="E131" s="42"/>
    </row>
    <row r="132" spans="2:5" s="41" customFormat="1" x14ac:dyDescent="0.25">
      <c r="B132" s="812"/>
      <c r="C132" s="43">
        <v>117</v>
      </c>
      <c r="D132" s="44" t="s">
        <v>327</v>
      </c>
      <c r="E132" s="42"/>
    </row>
    <row r="133" spans="2:5" s="41" customFormat="1" ht="24" x14ac:dyDescent="0.25">
      <c r="B133" s="812"/>
      <c r="C133" s="43">
        <v>118</v>
      </c>
      <c r="D133" s="44" t="s">
        <v>328</v>
      </c>
      <c r="E133" s="42"/>
    </row>
    <row r="134" spans="2:5" s="41" customFormat="1" x14ac:dyDescent="0.25">
      <c r="B134" s="812"/>
      <c r="C134" s="43">
        <v>119</v>
      </c>
      <c r="D134" s="44" t="s">
        <v>329</v>
      </c>
      <c r="E134" s="42"/>
    </row>
    <row r="135" spans="2:5" s="41" customFormat="1" ht="24" x14ac:dyDescent="0.25">
      <c r="B135" s="812"/>
      <c r="C135" s="43">
        <v>120</v>
      </c>
      <c r="D135" s="44" t="s">
        <v>330</v>
      </c>
      <c r="E135" s="42"/>
    </row>
    <row r="136" spans="2:5" s="41" customFormat="1" x14ac:dyDescent="0.25">
      <c r="B136" s="812"/>
      <c r="C136" s="43">
        <v>121</v>
      </c>
      <c r="D136" s="44" t="s">
        <v>331</v>
      </c>
      <c r="E136" s="42"/>
    </row>
    <row r="137" spans="2:5" s="41" customFormat="1" ht="36" x14ac:dyDescent="0.25">
      <c r="B137" s="812"/>
      <c r="C137" s="43">
        <v>122</v>
      </c>
      <c r="D137" s="44" t="s">
        <v>332</v>
      </c>
      <c r="E137" s="42"/>
    </row>
    <row r="138" spans="2:5" s="41" customFormat="1" ht="24" x14ac:dyDescent="0.25">
      <c r="B138" s="812"/>
      <c r="C138" s="43">
        <v>123</v>
      </c>
      <c r="D138" s="44" t="s">
        <v>333</v>
      </c>
      <c r="E138" s="42"/>
    </row>
    <row r="139" spans="2:5" s="41" customFormat="1" ht="36" x14ac:dyDescent="0.25">
      <c r="B139" s="812"/>
      <c r="C139" s="43">
        <v>124</v>
      </c>
      <c r="D139" s="44" t="s">
        <v>334</v>
      </c>
      <c r="E139" s="42"/>
    </row>
    <row r="140" spans="2:5" s="41" customFormat="1" x14ac:dyDescent="0.25">
      <c r="B140" s="812"/>
      <c r="C140" s="43">
        <v>125</v>
      </c>
      <c r="D140" s="44" t="s">
        <v>335</v>
      </c>
      <c r="E140" s="42"/>
    </row>
    <row r="141" spans="2:5" s="41" customFormat="1" ht="24" x14ac:dyDescent="0.25">
      <c r="B141" s="813"/>
      <c r="C141" s="43">
        <v>126</v>
      </c>
      <c r="D141" s="44" t="s">
        <v>336</v>
      </c>
      <c r="E141" s="42"/>
    </row>
    <row r="142" spans="2:5" s="41" customFormat="1" x14ac:dyDescent="0.25">
      <c r="B142" s="811">
        <v>15</v>
      </c>
      <c r="C142" s="814" t="s">
        <v>337</v>
      </c>
      <c r="D142" s="815"/>
      <c r="E142" s="42"/>
    </row>
    <row r="143" spans="2:5" s="41" customFormat="1" ht="24" x14ac:dyDescent="0.25">
      <c r="B143" s="812"/>
      <c r="C143" s="43">
        <v>127</v>
      </c>
      <c r="D143" s="44" t="s">
        <v>338</v>
      </c>
      <c r="E143" s="42"/>
    </row>
    <row r="144" spans="2:5" s="41" customFormat="1" x14ac:dyDescent="0.25">
      <c r="B144" s="812"/>
      <c r="C144" s="43">
        <v>128</v>
      </c>
      <c r="D144" s="44" t="s">
        <v>339</v>
      </c>
      <c r="E144" s="42"/>
    </row>
    <row r="145" spans="2:5" s="41" customFormat="1" x14ac:dyDescent="0.25">
      <c r="B145" s="812"/>
      <c r="C145" s="43">
        <v>129</v>
      </c>
      <c r="D145" s="44" t="s">
        <v>340</v>
      </c>
      <c r="E145" s="42"/>
    </row>
    <row r="146" spans="2:5" s="41" customFormat="1" x14ac:dyDescent="0.25">
      <c r="B146" s="812"/>
      <c r="C146" s="43">
        <v>130</v>
      </c>
      <c r="D146" s="44" t="s">
        <v>341</v>
      </c>
      <c r="E146" s="42"/>
    </row>
    <row r="147" spans="2:5" s="41" customFormat="1" x14ac:dyDescent="0.25">
      <c r="B147" s="812"/>
      <c r="C147" s="43">
        <v>131</v>
      </c>
      <c r="D147" s="44" t="s">
        <v>342</v>
      </c>
      <c r="E147" s="42"/>
    </row>
    <row r="148" spans="2:5" s="41" customFormat="1" x14ac:dyDescent="0.25">
      <c r="B148" s="812"/>
      <c r="C148" s="43">
        <v>132</v>
      </c>
      <c r="D148" s="44" t="s">
        <v>343</v>
      </c>
      <c r="E148" s="42"/>
    </row>
    <row r="149" spans="2:5" s="41" customFormat="1" x14ac:dyDescent="0.25">
      <c r="B149" s="812"/>
      <c r="C149" s="43">
        <v>133</v>
      </c>
      <c r="D149" s="44" t="s">
        <v>344</v>
      </c>
      <c r="E149" s="42"/>
    </row>
    <row r="150" spans="2:5" s="41" customFormat="1" x14ac:dyDescent="0.25">
      <c r="B150" s="812"/>
      <c r="C150" s="43">
        <v>134</v>
      </c>
      <c r="D150" s="44" t="s">
        <v>345</v>
      </c>
      <c r="E150" s="42"/>
    </row>
    <row r="151" spans="2:5" s="41" customFormat="1" x14ac:dyDescent="0.25">
      <c r="B151" s="812"/>
      <c r="C151" s="43">
        <v>135</v>
      </c>
      <c r="D151" s="44" t="s">
        <v>346</v>
      </c>
      <c r="E151" s="42"/>
    </row>
    <row r="152" spans="2:5" s="41" customFormat="1" x14ac:dyDescent="0.25">
      <c r="B152" s="812"/>
      <c r="C152" s="43">
        <v>136</v>
      </c>
      <c r="D152" s="44" t="s">
        <v>347</v>
      </c>
      <c r="E152" s="42"/>
    </row>
    <row r="153" spans="2:5" s="41" customFormat="1" ht="24" x14ac:dyDescent="0.25">
      <c r="B153" s="812"/>
      <c r="C153" s="43">
        <v>137</v>
      </c>
      <c r="D153" s="44" t="s">
        <v>348</v>
      </c>
      <c r="E153" s="42"/>
    </row>
    <row r="154" spans="2:5" s="41" customFormat="1" x14ac:dyDescent="0.25">
      <c r="B154" s="813"/>
      <c r="C154" s="43">
        <v>138</v>
      </c>
      <c r="D154" s="44" t="s">
        <v>349</v>
      </c>
      <c r="E154" s="42"/>
    </row>
    <row r="155" spans="2:5" s="41" customFormat="1" x14ac:dyDescent="0.25">
      <c r="B155" s="811">
        <v>16</v>
      </c>
      <c r="C155" s="814" t="s">
        <v>350</v>
      </c>
      <c r="D155" s="815"/>
      <c r="E155" s="42"/>
    </row>
    <row r="156" spans="2:5" s="41" customFormat="1" x14ac:dyDescent="0.25">
      <c r="B156" s="812"/>
      <c r="C156" s="43">
        <v>139</v>
      </c>
      <c r="D156" s="47" t="s">
        <v>351</v>
      </c>
      <c r="E156" s="42"/>
    </row>
    <row r="157" spans="2:5" s="41" customFormat="1" x14ac:dyDescent="0.25">
      <c r="B157" s="812"/>
      <c r="C157" s="43">
        <v>140</v>
      </c>
      <c r="D157" s="44" t="s">
        <v>352</v>
      </c>
      <c r="E157" s="42"/>
    </row>
    <row r="158" spans="2:5" s="41" customFormat="1" x14ac:dyDescent="0.25">
      <c r="B158" s="812"/>
      <c r="C158" s="43">
        <v>141</v>
      </c>
      <c r="D158" s="44" t="s">
        <v>353</v>
      </c>
      <c r="E158" s="42"/>
    </row>
    <row r="159" spans="2:5" s="41" customFormat="1" x14ac:dyDescent="0.25">
      <c r="B159" s="812"/>
      <c r="C159" s="43">
        <v>142</v>
      </c>
      <c r="D159" s="44" t="s">
        <v>354</v>
      </c>
      <c r="E159" s="42"/>
    </row>
    <row r="160" spans="2:5" s="41" customFormat="1" x14ac:dyDescent="0.25">
      <c r="B160" s="812"/>
      <c r="C160" s="45">
        <v>143</v>
      </c>
      <c r="D160" s="46" t="s">
        <v>355</v>
      </c>
      <c r="E160" s="42"/>
    </row>
    <row r="161" spans="2:5" s="41" customFormat="1" x14ac:dyDescent="0.25">
      <c r="B161" s="812"/>
      <c r="C161" s="45">
        <v>144</v>
      </c>
      <c r="D161" s="46" t="s">
        <v>356</v>
      </c>
      <c r="E161" s="42"/>
    </row>
    <row r="162" spans="2:5" s="41" customFormat="1" x14ac:dyDescent="0.25">
      <c r="B162" s="812"/>
      <c r="C162" s="45">
        <v>145</v>
      </c>
      <c r="D162" s="46" t="s">
        <v>357</v>
      </c>
      <c r="E162" s="42"/>
    </row>
    <row r="163" spans="2:5" s="41" customFormat="1" x14ac:dyDescent="0.25">
      <c r="B163" s="812"/>
      <c r="C163" s="43">
        <v>146</v>
      </c>
      <c r="D163" s="44" t="s">
        <v>358</v>
      </c>
      <c r="E163" s="42"/>
    </row>
    <row r="164" spans="2:5" s="41" customFormat="1" x14ac:dyDescent="0.25">
      <c r="B164" s="812"/>
      <c r="C164" s="43">
        <v>147</v>
      </c>
      <c r="D164" s="44" t="s">
        <v>359</v>
      </c>
      <c r="E164" s="42"/>
    </row>
    <row r="165" spans="2:5" s="41" customFormat="1" x14ac:dyDescent="0.25">
      <c r="B165" s="812"/>
      <c r="C165" s="45">
        <v>148</v>
      </c>
      <c r="D165" s="46" t="s">
        <v>360</v>
      </c>
      <c r="E165" s="42"/>
    </row>
    <row r="166" spans="2:5" s="41" customFormat="1" ht="24" x14ac:dyDescent="0.25">
      <c r="B166" s="812"/>
      <c r="C166" s="43">
        <v>149</v>
      </c>
      <c r="D166" s="44" t="s">
        <v>361</v>
      </c>
      <c r="E166" s="42"/>
    </row>
    <row r="167" spans="2:5" s="41" customFormat="1" x14ac:dyDescent="0.25">
      <c r="B167" s="813"/>
      <c r="C167" s="43">
        <v>150</v>
      </c>
      <c r="D167" s="44" t="s">
        <v>362</v>
      </c>
      <c r="E167" s="42"/>
    </row>
    <row r="168" spans="2:5" s="41" customFormat="1" x14ac:dyDescent="0.25">
      <c r="B168" s="816">
        <v>17</v>
      </c>
      <c r="C168" s="814" t="s">
        <v>363</v>
      </c>
      <c r="D168" s="815"/>
      <c r="E168" s="42"/>
    </row>
    <row r="169" spans="2:5" s="41" customFormat="1" x14ac:dyDescent="0.25">
      <c r="B169" s="816"/>
      <c r="C169" s="43">
        <v>151</v>
      </c>
      <c r="D169" s="44" t="s">
        <v>364</v>
      </c>
      <c r="E169" s="42"/>
    </row>
    <row r="170" spans="2:5" s="41" customFormat="1" ht="36" x14ac:dyDescent="0.25">
      <c r="B170" s="816"/>
      <c r="C170" s="43">
        <v>152</v>
      </c>
      <c r="D170" s="44" t="s">
        <v>365</v>
      </c>
      <c r="E170" s="42"/>
    </row>
    <row r="171" spans="2:5" s="41" customFormat="1" x14ac:dyDescent="0.25">
      <c r="B171" s="816"/>
      <c r="C171" s="43">
        <v>153</v>
      </c>
      <c r="D171" s="44" t="s">
        <v>366</v>
      </c>
      <c r="E171" s="42"/>
    </row>
    <row r="172" spans="2:5" s="41" customFormat="1" ht="24" x14ac:dyDescent="0.25">
      <c r="B172" s="816"/>
      <c r="C172" s="43">
        <v>154</v>
      </c>
      <c r="D172" s="44" t="s">
        <v>367</v>
      </c>
      <c r="E172" s="42"/>
    </row>
    <row r="173" spans="2:5" s="41" customFormat="1" x14ac:dyDescent="0.25">
      <c r="B173" s="816"/>
      <c r="C173" s="43">
        <v>155</v>
      </c>
      <c r="D173" s="44" t="s">
        <v>368</v>
      </c>
      <c r="E173" s="42"/>
    </row>
    <row r="174" spans="2:5" s="41" customFormat="1" ht="24" x14ac:dyDescent="0.25">
      <c r="B174" s="816"/>
      <c r="C174" s="43">
        <v>156</v>
      </c>
      <c r="D174" s="44" t="s">
        <v>369</v>
      </c>
      <c r="E174" s="42"/>
    </row>
    <row r="175" spans="2:5" s="41" customFormat="1" ht="24" x14ac:dyDescent="0.25">
      <c r="B175" s="816"/>
      <c r="C175" s="43">
        <v>157</v>
      </c>
      <c r="D175" s="44" t="s">
        <v>370</v>
      </c>
      <c r="E175" s="42"/>
    </row>
    <row r="176" spans="2:5" s="41" customFormat="1" ht="24" x14ac:dyDescent="0.25">
      <c r="B176" s="816"/>
      <c r="C176" s="43">
        <v>158</v>
      </c>
      <c r="D176" s="44" t="s">
        <v>371</v>
      </c>
      <c r="E176" s="42"/>
    </row>
    <row r="177" spans="2:5" s="41" customFormat="1" ht="24" x14ac:dyDescent="0.25">
      <c r="B177" s="816"/>
      <c r="C177" s="43">
        <v>159</v>
      </c>
      <c r="D177" s="44" t="s">
        <v>372</v>
      </c>
      <c r="E177" s="42"/>
    </row>
    <row r="178" spans="2:5" s="41" customFormat="1" ht="24" x14ac:dyDescent="0.25">
      <c r="B178" s="816"/>
      <c r="C178" s="43">
        <v>160</v>
      </c>
      <c r="D178" s="44" t="s">
        <v>373</v>
      </c>
      <c r="E178" s="42"/>
    </row>
    <row r="179" spans="2:5" s="41" customFormat="1" x14ac:dyDescent="0.25">
      <c r="B179" s="816"/>
      <c r="C179" s="43">
        <v>161</v>
      </c>
      <c r="D179" s="44" t="s">
        <v>374</v>
      </c>
      <c r="E179" s="42"/>
    </row>
    <row r="180" spans="2:5" s="41" customFormat="1" ht="24" x14ac:dyDescent="0.25">
      <c r="B180" s="816"/>
      <c r="C180" s="43">
        <v>162</v>
      </c>
      <c r="D180" s="44" t="s">
        <v>375</v>
      </c>
      <c r="E180" s="42"/>
    </row>
    <row r="181" spans="2:5" s="41" customFormat="1" x14ac:dyDescent="0.25">
      <c r="B181" s="816"/>
      <c r="C181" s="43">
        <v>163</v>
      </c>
      <c r="D181" s="44" t="s">
        <v>376</v>
      </c>
      <c r="E181" s="42"/>
    </row>
    <row r="182" spans="2:5" s="41" customFormat="1" x14ac:dyDescent="0.25">
      <c r="B182" s="816"/>
      <c r="C182" s="43">
        <v>164</v>
      </c>
      <c r="D182" s="44" t="s">
        <v>377</v>
      </c>
      <c r="E182" s="42"/>
    </row>
    <row r="183" spans="2:5" s="41" customFormat="1" x14ac:dyDescent="0.25">
      <c r="B183" s="816"/>
      <c r="C183" s="43">
        <v>165</v>
      </c>
      <c r="D183" s="44" t="s">
        <v>378</v>
      </c>
      <c r="E183" s="42"/>
    </row>
    <row r="184" spans="2:5" s="41" customFormat="1" ht="24" x14ac:dyDescent="0.25">
      <c r="B184" s="816"/>
      <c r="C184" s="43">
        <v>166</v>
      </c>
      <c r="D184" s="44" t="s">
        <v>379</v>
      </c>
      <c r="E184" s="42"/>
    </row>
    <row r="185" spans="2:5" s="41" customFormat="1" x14ac:dyDescent="0.25">
      <c r="B185" s="816"/>
      <c r="C185" s="43">
        <v>167</v>
      </c>
      <c r="D185" s="44" t="s">
        <v>380</v>
      </c>
      <c r="E185" s="42"/>
    </row>
    <row r="186" spans="2:5" s="41" customFormat="1" ht="36" x14ac:dyDescent="0.25">
      <c r="B186" s="816"/>
      <c r="C186" s="43">
        <v>168</v>
      </c>
      <c r="D186" s="44" t="s">
        <v>381</v>
      </c>
      <c r="E186" s="42"/>
    </row>
    <row r="187" spans="2:5" s="41" customFormat="1" ht="24" x14ac:dyDescent="0.25">
      <c r="B187" s="816"/>
      <c r="C187" s="43">
        <v>169</v>
      </c>
      <c r="D187" s="44" t="s">
        <v>382</v>
      </c>
      <c r="E187" s="42"/>
    </row>
    <row r="188" spans="2:5" s="41" customFormat="1" x14ac:dyDescent="0.25">
      <c r="C188" s="48"/>
      <c r="D188" s="49"/>
      <c r="E188" s="42"/>
    </row>
    <row r="189" spans="2:5" s="41" customFormat="1" x14ac:dyDescent="0.25">
      <c r="C189" s="48"/>
      <c r="D189" s="49"/>
      <c r="E189" s="42"/>
    </row>
    <row r="190" spans="2:5" s="41" customFormat="1" x14ac:dyDescent="0.25">
      <c r="C190" s="48"/>
      <c r="D190" s="49"/>
      <c r="E190" s="42"/>
    </row>
    <row r="191" spans="2:5" s="41" customFormat="1" x14ac:dyDescent="0.25">
      <c r="C191" s="48"/>
      <c r="D191" s="49"/>
      <c r="E191" s="42"/>
    </row>
    <row r="192" spans="2:5" s="41" customFormat="1" x14ac:dyDescent="0.25">
      <c r="C192" s="48"/>
      <c r="D192" s="49"/>
      <c r="E192" s="42"/>
    </row>
    <row r="193" spans="3:5" s="41" customFormat="1" x14ac:dyDescent="0.25">
      <c r="C193" s="48"/>
      <c r="D193" s="49"/>
      <c r="E193" s="42"/>
    </row>
    <row r="194" spans="3:5" s="41" customFormat="1" x14ac:dyDescent="0.25">
      <c r="C194" s="48"/>
      <c r="D194" s="49"/>
      <c r="E194" s="42"/>
    </row>
    <row r="195" spans="3:5" s="41" customFormat="1" x14ac:dyDescent="0.25">
      <c r="C195" s="48"/>
      <c r="D195" s="49"/>
      <c r="E195" s="42"/>
    </row>
    <row r="196" spans="3:5" s="41" customFormat="1" x14ac:dyDescent="0.25">
      <c r="C196" s="48"/>
      <c r="D196" s="49"/>
      <c r="E196" s="42"/>
    </row>
    <row r="197" spans="3:5" s="41" customFormat="1" x14ac:dyDescent="0.25">
      <c r="C197" s="48"/>
      <c r="D197" s="49"/>
      <c r="E197" s="42"/>
    </row>
    <row r="198" spans="3:5" s="41" customFormat="1" x14ac:dyDescent="0.25">
      <c r="C198" s="48"/>
      <c r="D198" s="49"/>
      <c r="E198" s="42"/>
    </row>
    <row r="199" spans="3:5" s="41" customFormat="1" x14ac:dyDescent="0.25">
      <c r="C199" s="48"/>
      <c r="D199" s="49"/>
      <c r="E199" s="42"/>
    </row>
    <row r="200" spans="3:5" s="41" customFormat="1" x14ac:dyDescent="0.25">
      <c r="C200" s="48"/>
      <c r="D200" s="49"/>
      <c r="E200" s="42"/>
    </row>
    <row r="201" spans="3:5" s="41" customFormat="1" x14ac:dyDescent="0.25">
      <c r="C201" s="48"/>
      <c r="D201" s="49"/>
      <c r="E201" s="42"/>
    </row>
    <row r="202" spans="3:5" s="41" customFormat="1" x14ac:dyDescent="0.25">
      <c r="C202" s="48"/>
      <c r="D202" s="49"/>
      <c r="E202" s="42"/>
    </row>
    <row r="203" spans="3:5" s="41" customFormat="1" x14ac:dyDescent="0.25">
      <c r="C203" s="48"/>
      <c r="D203" s="49"/>
      <c r="E203" s="42"/>
    </row>
    <row r="204" spans="3:5" s="41" customFormat="1" x14ac:dyDescent="0.25">
      <c r="C204" s="48"/>
      <c r="D204" s="49"/>
      <c r="E204" s="42"/>
    </row>
    <row r="205" spans="3:5" s="41" customFormat="1" x14ac:dyDescent="0.25">
      <c r="C205" s="48"/>
      <c r="D205" s="49"/>
      <c r="E205" s="42"/>
    </row>
    <row r="206" spans="3:5" s="41" customFormat="1" x14ac:dyDescent="0.25">
      <c r="C206" s="48"/>
      <c r="D206" s="49"/>
      <c r="E206" s="42"/>
    </row>
    <row r="207" spans="3:5" s="41" customFormat="1" x14ac:dyDescent="0.25">
      <c r="C207" s="48"/>
      <c r="D207" s="49"/>
      <c r="E207" s="42"/>
    </row>
    <row r="208" spans="3:5" s="41" customFormat="1" x14ac:dyDescent="0.25">
      <c r="C208" s="48"/>
      <c r="D208" s="49"/>
      <c r="E208" s="42"/>
    </row>
    <row r="209" spans="3:5" s="41" customFormat="1" x14ac:dyDescent="0.25">
      <c r="C209" s="48"/>
      <c r="D209" s="49"/>
      <c r="E209" s="42"/>
    </row>
    <row r="210" spans="3:5" s="41" customFormat="1" x14ac:dyDescent="0.25">
      <c r="C210" s="48"/>
      <c r="D210" s="49"/>
      <c r="E210" s="42"/>
    </row>
    <row r="211" spans="3:5" s="41" customFormat="1" x14ac:dyDescent="0.25">
      <c r="C211" s="48"/>
      <c r="D211" s="49"/>
      <c r="E211" s="42"/>
    </row>
    <row r="212" spans="3:5" s="41" customFormat="1" x14ac:dyDescent="0.25">
      <c r="C212" s="48"/>
      <c r="D212" s="49"/>
      <c r="E212" s="42"/>
    </row>
    <row r="213" spans="3:5" s="41" customFormat="1" x14ac:dyDescent="0.25">
      <c r="C213" s="48"/>
      <c r="D213" s="49"/>
      <c r="E213" s="42"/>
    </row>
    <row r="214" spans="3:5" s="41" customFormat="1" x14ac:dyDescent="0.25">
      <c r="C214" s="48"/>
      <c r="D214" s="49"/>
      <c r="E214" s="42"/>
    </row>
    <row r="215" spans="3:5" s="41" customFormat="1" x14ac:dyDescent="0.25">
      <c r="C215" s="48"/>
      <c r="D215" s="49"/>
      <c r="E215" s="42"/>
    </row>
    <row r="216" spans="3:5" s="41" customFormat="1" x14ac:dyDescent="0.25">
      <c r="C216" s="48"/>
      <c r="D216" s="49"/>
      <c r="E216" s="42"/>
    </row>
    <row r="217" spans="3:5" s="41" customFormat="1" x14ac:dyDescent="0.25">
      <c r="C217" s="48"/>
      <c r="D217" s="49"/>
      <c r="E217" s="42"/>
    </row>
    <row r="218" spans="3:5" s="41" customFormat="1" x14ac:dyDescent="0.25">
      <c r="C218" s="48"/>
      <c r="D218" s="49"/>
      <c r="E218" s="42"/>
    </row>
    <row r="219" spans="3:5" s="41" customFormat="1" x14ac:dyDescent="0.25">
      <c r="C219" s="48"/>
      <c r="D219" s="49"/>
      <c r="E219" s="42"/>
    </row>
    <row r="220" spans="3:5" s="41" customFormat="1" x14ac:dyDescent="0.25">
      <c r="C220" s="48"/>
      <c r="D220" s="49"/>
      <c r="E220" s="42"/>
    </row>
    <row r="221" spans="3:5" s="41" customFormat="1" x14ac:dyDescent="0.25">
      <c r="C221" s="48"/>
      <c r="D221" s="49"/>
      <c r="E221" s="42"/>
    </row>
    <row r="222" spans="3:5" s="41" customFormat="1" x14ac:dyDescent="0.25">
      <c r="C222" s="48"/>
      <c r="D222" s="49"/>
      <c r="E222" s="42"/>
    </row>
    <row r="223" spans="3:5" s="41" customFormat="1" x14ac:dyDescent="0.25">
      <c r="C223" s="48"/>
      <c r="D223" s="49"/>
      <c r="E223" s="42"/>
    </row>
    <row r="224" spans="3:5" s="41" customFormat="1" x14ac:dyDescent="0.25">
      <c r="C224" s="48"/>
      <c r="D224" s="49"/>
      <c r="E224" s="42"/>
    </row>
    <row r="225" spans="1:5" s="41" customFormat="1" x14ac:dyDescent="0.25">
      <c r="C225" s="48"/>
      <c r="D225" s="49"/>
      <c r="E225" s="42"/>
    </row>
    <row r="226" spans="1:5" s="41" customFormat="1" x14ac:dyDescent="0.25">
      <c r="C226" s="48"/>
      <c r="D226" s="49"/>
      <c r="E226" s="42"/>
    </row>
    <row r="227" spans="1:5" s="41" customFormat="1" x14ac:dyDescent="0.25">
      <c r="C227" s="48"/>
      <c r="D227" s="49"/>
      <c r="E227" s="42"/>
    </row>
    <row r="228" spans="1:5" s="41" customFormat="1" x14ac:dyDescent="0.25">
      <c r="C228" s="48"/>
      <c r="D228" s="49"/>
      <c r="E228" s="42"/>
    </row>
    <row r="229" spans="1:5" s="41" customFormat="1" x14ac:dyDescent="0.25">
      <c r="C229" s="48"/>
      <c r="D229" s="49"/>
      <c r="E229" s="42"/>
    </row>
    <row r="230" spans="1:5" s="41" customFormat="1" x14ac:dyDescent="0.25">
      <c r="C230" s="48"/>
      <c r="D230" s="49"/>
      <c r="E230" s="42"/>
    </row>
    <row r="231" spans="1:5" s="41" customFormat="1" x14ac:dyDescent="0.25">
      <c r="C231" s="48"/>
      <c r="D231" s="49"/>
      <c r="E231" s="42"/>
    </row>
    <row r="232" spans="1:5" s="41" customFormat="1" x14ac:dyDescent="0.25">
      <c r="C232" s="48"/>
      <c r="D232" s="49"/>
      <c r="E232" s="42"/>
    </row>
    <row r="233" spans="1:5" s="41" customFormat="1" x14ac:dyDescent="0.25">
      <c r="C233" s="48"/>
      <c r="D233" s="49"/>
      <c r="E233" s="42"/>
    </row>
    <row r="234" spans="1:5" s="41" customFormat="1" x14ac:dyDescent="0.25">
      <c r="C234" s="48"/>
      <c r="D234" s="49"/>
      <c r="E234" s="42"/>
    </row>
    <row r="235" spans="1:5" s="41" customFormat="1" x14ac:dyDescent="0.25">
      <c r="C235" s="48"/>
      <c r="D235" s="49"/>
      <c r="E235" s="42"/>
    </row>
    <row r="236" spans="1:5" s="41" customFormat="1" x14ac:dyDescent="0.25">
      <c r="C236" s="48"/>
      <c r="D236" s="49"/>
      <c r="E236" s="42"/>
    </row>
    <row r="237" spans="1:5" s="41" customFormat="1" x14ac:dyDescent="0.25">
      <c r="C237" s="48"/>
      <c r="D237" s="49"/>
      <c r="E237" s="42"/>
    </row>
    <row r="238" spans="1:5" s="41" customFormat="1" x14ac:dyDescent="0.25">
      <c r="C238" s="48"/>
      <c r="D238" s="49"/>
      <c r="E238" s="42"/>
    </row>
    <row r="239" spans="1:5" s="41" customFormat="1" x14ac:dyDescent="0.25">
      <c r="C239" s="48"/>
      <c r="D239" s="49"/>
      <c r="E239" s="42"/>
    </row>
    <row r="240" spans="1:5" x14ac:dyDescent="0.25">
      <c r="A240" s="41"/>
      <c r="B240" s="41"/>
    </row>
    <row r="241" spans="1:2" x14ac:dyDescent="0.25">
      <c r="A241" s="41"/>
      <c r="B241" s="41"/>
    </row>
    <row r="242" spans="1:2" x14ac:dyDescent="0.25">
      <c r="A242" s="41"/>
      <c r="B242" s="41"/>
    </row>
    <row r="243" spans="1:2" x14ac:dyDescent="0.25">
      <c r="A243" s="41"/>
      <c r="B243" s="41"/>
    </row>
    <row r="244" spans="1:2" x14ac:dyDescent="0.25">
      <c r="A244" s="41"/>
      <c r="B244" s="41"/>
    </row>
    <row r="245" spans="1:2" x14ac:dyDescent="0.25">
      <c r="A245" s="41"/>
      <c r="B245" s="41"/>
    </row>
    <row r="246" spans="1:2" x14ac:dyDescent="0.25">
      <c r="A246" s="41"/>
      <c r="B246" s="41"/>
    </row>
    <row r="247" spans="1:2" x14ac:dyDescent="0.25">
      <c r="A247" s="41"/>
      <c r="B247" s="41"/>
    </row>
    <row r="248" spans="1:2" x14ac:dyDescent="0.25">
      <c r="A248" s="41"/>
      <c r="B248" s="41"/>
    </row>
    <row r="249" spans="1:2" x14ac:dyDescent="0.25">
      <c r="A249" s="41"/>
      <c r="B249" s="41"/>
    </row>
    <row r="250" spans="1:2" x14ac:dyDescent="0.25">
      <c r="A250" s="41"/>
      <c r="B250" s="41"/>
    </row>
    <row r="251" spans="1:2" x14ac:dyDescent="0.25">
      <c r="A251" s="41"/>
      <c r="B251" s="41"/>
    </row>
    <row r="252" spans="1:2" x14ac:dyDescent="0.25">
      <c r="A252" s="41"/>
      <c r="B252" s="41"/>
    </row>
    <row r="253" spans="1:2" x14ac:dyDescent="0.25">
      <c r="A253" s="41"/>
      <c r="B253" s="41"/>
    </row>
    <row r="254" spans="1:2" x14ac:dyDescent="0.25">
      <c r="A254" s="41"/>
      <c r="B254" s="41"/>
    </row>
    <row r="255" spans="1:2" x14ac:dyDescent="0.25">
      <c r="A255" s="41"/>
      <c r="B255" s="41"/>
    </row>
    <row r="256" spans="1:2" x14ac:dyDescent="0.25">
      <c r="A256" s="41"/>
      <c r="B256" s="41"/>
    </row>
    <row r="257" spans="1:2" x14ac:dyDescent="0.25">
      <c r="A257" s="41"/>
      <c r="B257" s="41"/>
    </row>
    <row r="258" spans="1:2" x14ac:dyDescent="0.25">
      <c r="A258" s="41"/>
      <c r="B258" s="41"/>
    </row>
    <row r="259" spans="1:2" x14ac:dyDescent="0.25">
      <c r="A259" s="41"/>
      <c r="B259" s="41"/>
    </row>
    <row r="260" spans="1:2" x14ac:dyDescent="0.25">
      <c r="A260" s="41"/>
      <c r="B260" s="41"/>
    </row>
    <row r="261" spans="1:2" x14ac:dyDescent="0.25">
      <c r="A261" s="41"/>
      <c r="B261" s="41"/>
    </row>
    <row r="262" spans="1:2" x14ac:dyDescent="0.25">
      <c r="A262" s="41"/>
      <c r="B262" s="41"/>
    </row>
    <row r="263" spans="1:2" x14ac:dyDescent="0.25">
      <c r="A263" s="41"/>
      <c r="B263" s="41"/>
    </row>
    <row r="264" spans="1:2" x14ac:dyDescent="0.25">
      <c r="A264" s="41"/>
      <c r="B264" s="41"/>
    </row>
    <row r="265" spans="1:2" x14ac:dyDescent="0.25">
      <c r="A265" s="41"/>
      <c r="B265" s="41"/>
    </row>
    <row r="266" spans="1:2" x14ac:dyDescent="0.25">
      <c r="A266" s="41"/>
      <c r="B266" s="41"/>
    </row>
    <row r="267" spans="1:2" x14ac:dyDescent="0.25">
      <c r="A267" s="41"/>
      <c r="B267" s="41"/>
    </row>
    <row r="268" spans="1:2" x14ac:dyDescent="0.25">
      <c r="A268" s="41"/>
      <c r="B268" s="41"/>
    </row>
    <row r="269" spans="1:2" x14ac:dyDescent="0.25">
      <c r="A269" s="41"/>
      <c r="B269" s="41"/>
    </row>
    <row r="270" spans="1:2" x14ac:dyDescent="0.25">
      <c r="A270" s="41"/>
      <c r="B270" s="41"/>
    </row>
    <row r="271" spans="1:2" x14ac:dyDescent="0.25">
      <c r="A271" s="41"/>
      <c r="B271" s="41"/>
    </row>
    <row r="272" spans="1:2" x14ac:dyDescent="0.25">
      <c r="A272" s="41"/>
      <c r="B272" s="41"/>
    </row>
    <row r="273" spans="1:2" x14ac:dyDescent="0.25">
      <c r="A273" s="41"/>
      <c r="B273" s="41"/>
    </row>
    <row r="274" spans="1:2" x14ac:dyDescent="0.25">
      <c r="A274" s="41"/>
      <c r="B274" s="41"/>
    </row>
    <row r="275" spans="1:2" x14ac:dyDescent="0.25">
      <c r="A275" s="41"/>
      <c r="B275" s="41"/>
    </row>
    <row r="276" spans="1:2" x14ac:dyDescent="0.25">
      <c r="A276" s="41"/>
      <c r="B276" s="41"/>
    </row>
    <row r="277" spans="1:2" x14ac:dyDescent="0.25">
      <c r="A277" s="41"/>
      <c r="B277" s="41"/>
    </row>
    <row r="278" spans="1:2" x14ac:dyDescent="0.25">
      <c r="A278" s="41"/>
      <c r="B278" s="41"/>
    </row>
    <row r="279" spans="1:2" x14ac:dyDescent="0.25">
      <c r="A279" s="41"/>
      <c r="B279" s="41"/>
    </row>
    <row r="280" spans="1:2" x14ac:dyDescent="0.25">
      <c r="A280" s="41"/>
      <c r="B280" s="41"/>
    </row>
    <row r="281" spans="1:2" x14ac:dyDescent="0.25">
      <c r="A281" s="41"/>
      <c r="B281" s="41"/>
    </row>
    <row r="282" spans="1:2" x14ac:dyDescent="0.25">
      <c r="A282" s="41"/>
      <c r="B282" s="41"/>
    </row>
    <row r="283" spans="1:2" x14ac:dyDescent="0.25">
      <c r="A283" s="41"/>
      <c r="B283" s="41"/>
    </row>
    <row r="284" spans="1:2" x14ac:dyDescent="0.25">
      <c r="A284" s="41"/>
      <c r="B284" s="41"/>
    </row>
    <row r="285" spans="1:2" x14ac:dyDescent="0.25">
      <c r="A285" s="41"/>
      <c r="B285" s="41"/>
    </row>
    <row r="286" spans="1:2" x14ac:dyDescent="0.25">
      <c r="A286" s="41"/>
      <c r="B286" s="41"/>
    </row>
    <row r="287" spans="1:2" x14ac:dyDescent="0.25">
      <c r="A287" s="41"/>
      <c r="B287" s="41"/>
    </row>
    <row r="288" spans="1:2" x14ac:dyDescent="0.25">
      <c r="A288" s="41"/>
      <c r="B288" s="41"/>
    </row>
    <row r="289" spans="1:2" x14ac:dyDescent="0.25">
      <c r="A289" s="41"/>
      <c r="B289" s="41"/>
    </row>
    <row r="290" spans="1:2" x14ac:dyDescent="0.25">
      <c r="A290" s="41"/>
      <c r="B290" s="41"/>
    </row>
    <row r="291" spans="1:2" x14ac:dyDescent="0.25">
      <c r="A291" s="41"/>
      <c r="B291" s="41"/>
    </row>
    <row r="292" spans="1:2" x14ac:dyDescent="0.25">
      <c r="A292" s="41"/>
      <c r="B292" s="41"/>
    </row>
    <row r="293" spans="1:2" x14ac:dyDescent="0.25">
      <c r="A293" s="41"/>
      <c r="B293" s="41"/>
    </row>
    <row r="294" spans="1:2" x14ac:dyDescent="0.25">
      <c r="A294" s="41"/>
      <c r="B294" s="41"/>
    </row>
    <row r="295" spans="1:2" x14ac:dyDescent="0.25">
      <c r="A295" s="41"/>
      <c r="B295" s="41"/>
    </row>
    <row r="296" spans="1:2" x14ac:dyDescent="0.25">
      <c r="A296" s="41"/>
      <c r="B296" s="41"/>
    </row>
    <row r="297" spans="1:2" x14ac:dyDescent="0.25">
      <c r="A297" s="41"/>
      <c r="B297" s="41"/>
    </row>
    <row r="298" spans="1:2" x14ac:dyDescent="0.25">
      <c r="A298" s="41"/>
      <c r="B298" s="41"/>
    </row>
    <row r="299" spans="1:2" x14ac:dyDescent="0.25">
      <c r="A299" s="41"/>
      <c r="B299" s="41"/>
    </row>
    <row r="300" spans="1:2" x14ac:dyDescent="0.25">
      <c r="A300" s="41"/>
      <c r="B300" s="41"/>
    </row>
    <row r="301" spans="1:2" x14ac:dyDescent="0.25">
      <c r="A301" s="41"/>
      <c r="B301" s="41"/>
    </row>
    <row r="302" spans="1:2" x14ac:dyDescent="0.25">
      <c r="A302" s="41"/>
      <c r="B302" s="41"/>
    </row>
    <row r="303" spans="1:2" x14ac:dyDescent="0.25">
      <c r="A303" s="41"/>
      <c r="B303" s="41"/>
    </row>
    <row r="304" spans="1:2" x14ac:dyDescent="0.25">
      <c r="A304" s="41"/>
      <c r="B304" s="41"/>
    </row>
    <row r="305" spans="1:2" x14ac:dyDescent="0.25">
      <c r="A305" s="41"/>
      <c r="B305" s="41"/>
    </row>
    <row r="306" spans="1:2" x14ac:dyDescent="0.25">
      <c r="A306" s="41"/>
      <c r="B306" s="41"/>
    </row>
    <row r="307" spans="1:2" x14ac:dyDescent="0.25">
      <c r="A307" s="41"/>
      <c r="B307" s="41"/>
    </row>
    <row r="308" spans="1:2" x14ac:dyDescent="0.25">
      <c r="A308" s="41"/>
      <c r="B308" s="41"/>
    </row>
    <row r="309" spans="1:2" x14ac:dyDescent="0.25">
      <c r="A309" s="41"/>
      <c r="B309" s="41"/>
    </row>
    <row r="310" spans="1:2" x14ac:dyDescent="0.25">
      <c r="A310" s="41"/>
      <c r="B310" s="41"/>
    </row>
    <row r="311" spans="1:2" x14ac:dyDescent="0.25">
      <c r="A311" s="41"/>
      <c r="B311" s="41"/>
    </row>
    <row r="312" spans="1:2" x14ac:dyDescent="0.25">
      <c r="A312" s="41"/>
      <c r="B312" s="41"/>
    </row>
    <row r="313" spans="1:2" x14ac:dyDescent="0.25">
      <c r="A313" s="41"/>
      <c r="B313" s="41"/>
    </row>
    <row r="314" spans="1:2" x14ac:dyDescent="0.25">
      <c r="A314" s="41"/>
      <c r="B314" s="41"/>
    </row>
    <row r="315" spans="1:2" x14ac:dyDescent="0.25">
      <c r="A315" s="41"/>
      <c r="B315" s="41"/>
    </row>
    <row r="316" spans="1:2" x14ac:dyDescent="0.25">
      <c r="A316" s="41"/>
      <c r="B316" s="41"/>
    </row>
    <row r="317" spans="1:2" x14ac:dyDescent="0.25">
      <c r="A317" s="41"/>
      <c r="B317" s="41"/>
    </row>
    <row r="318" spans="1:2" x14ac:dyDescent="0.25">
      <c r="A318" s="41"/>
      <c r="B318" s="41"/>
    </row>
    <row r="319" spans="1:2" x14ac:dyDescent="0.25">
      <c r="A319" s="41"/>
      <c r="B319" s="41"/>
    </row>
    <row r="320" spans="1:2" x14ac:dyDescent="0.25">
      <c r="A320" s="41"/>
      <c r="B320" s="41"/>
    </row>
    <row r="321" spans="1:2" x14ac:dyDescent="0.25">
      <c r="A321" s="41"/>
      <c r="B321" s="41"/>
    </row>
    <row r="322" spans="1:2" x14ac:dyDescent="0.25">
      <c r="A322" s="41"/>
      <c r="B322" s="41"/>
    </row>
    <row r="323" spans="1:2" x14ac:dyDescent="0.25">
      <c r="A323" s="41"/>
      <c r="B323" s="41"/>
    </row>
    <row r="324" spans="1:2" x14ac:dyDescent="0.25">
      <c r="A324" s="41"/>
      <c r="B324" s="41"/>
    </row>
    <row r="325" spans="1:2" x14ac:dyDescent="0.25">
      <c r="A325" s="41"/>
      <c r="B325" s="41"/>
    </row>
    <row r="326" spans="1:2" x14ac:dyDescent="0.25">
      <c r="A326" s="41"/>
      <c r="B326" s="41"/>
    </row>
    <row r="327" spans="1:2" x14ac:dyDescent="0.25">
      <c r="A327" s="41"/>
      <c r="B327" s="41"/>
    </row>
    <row r="328" spans="1:2" x14ac:dyDescent="0.25">
      <c r="A328" s="41"/>
      <c r="B328" s="41"/>
    </row>
    <row r="329" spans="1:2" x14ac:dyDescent="0.25">
      <c r="A329" s="41"/>
      <c r="B329" s="41"/>
    </row>
    <row r="330" spans="1:2" x14ac:dyDescent="0.25">
      <c r="A330" s="41"/>
      <c r="B330" s="41"/>
    </row>
    <row r="331" spans="1:2" x14ac:dyDescent="0.25">
      <c r="A331" s="41"/>
      <c r="B331" s="41"/>
    </row>
    <row r="332" spans="1:2" x14ac:dyDescent="0.25">
      <c r="A332" s="41"/>
      <c r="B332" s="41"/>
    </row>
    <row r="333" spans="1:2" x14ac:dyDescent="0.25">
      <c r="A333" s="41"/>
      <c r="B333" s="41"/>
    </row>
    <row r="334" spans="1:2" x14ac:dyDescent="0.25">
      <c r="A334" s="41"/>
      <c r="B334" s="41"/>
    </row>
    <row r="335" spans="1:2" x14ac:dyDescent="0.25">
      <c r="A335" s="41"/>
      <c r="B335" s="41"/>
    </row>
    <row r="336" spans="1:2" x14ac:dyDescent="0.25">
      <c r="A336" s="41"/>
      <c r="B336" s="41"/>
    </row>
    <row r="337" spans="1:2" x14ac:dyDescent="0.25">
      <c r="A337" s="41"/>
      <c r="B337" s="41"/>
    </row>
    <row r="338" spans="1:2" x14ac:dyDescent="0.25">
      <c r="A338" s="41"/>
      <c r="B338" s="41"/>
    </row>
    <row r="339" spans="1:2" x14ac:dyDescent="0.25">
      <c r="A339" s="41"/>
      <c r="B339" s="41"/>
    </row>
    <row r="340" spans="1:2" x14ac:dyDescent="0.25">
      <c r="A340" s="41"/>
      <c r="B340" s="41"/>
    </row>
    <row r="341" spans="1:2" x14ac:dyDescent="0.25">
      <c r="A341" s="41"/>
      <c r="B341" s="41"/>
    </row>
    <row r="342" spans="1:2" x14ac:dyDescent="0.25">
      <c r="A342" s="41"/>
      <c r="B342" s="41"/>
    </row>
    <row r="343" spans="1:2" x14ac:dyDescent="0.25">
      <c r="A343" s="41"/>
      <c r="B343" s="41"/>
    </row>
    <row r="344" spans="1:2" x14ac:dyDescent="0.25">
      <c r="A344" s="41"/>
      <c r="B344" s="41"/>
    </row>
    <row r="345" spans="1:2" x14ac:dyDescent="0.25">
      <c r="A345" s="41"/>
      <c r="B345" s="41"/>
    </row>
    <row r="346" spans="1:2" x14ac:dyDescent="0.25">
      <c r="A346" s="41"/>
      <c r="B346" s="41"/>
    </row>
    <row r="347" spans="1:2" x14ac:dyDescent="0.25">
      <c r="A347" s="41"/>
      <c r="B347" s="41"/>
    </row>
    <row r="348" spans="1:2" x14ac:dyDescent="0.25">
      <c r="A348" s="41"/>
      <c r="B348" s="41"/>
    </row>
    <row r="349" spans="1:2" x14ac:dyDescent="0.25">
      <c r="A349" s="41"/>
      <c r="B349" s="41"/>
    </row>
    <row r="350" spans="1:2" x14ac:dyDescent="0.25">
      <c r="A350" s="41"/>
      <c r="B350" s="41"/>
    </row>
    <row r="351" spans="1:2" x14ac:dyDescent="0.25">
      <c r="A351" s="41"/>
      <c r="B351" s="41"/>
    </row>
    <row r="352" spans="1:2" x14ac:dyDescent="0.25">
      <c r="A352" s="41"/>
      <c r="B352" s="41"/>
    </row>
    <row r="353" spans="1:2" x14ac:dyDescent="0.25">
      <c r="A353" s="41"/>
      <c r="B353" s="41"/>
    </row>
    <row r="354" spans="1:2" x14ac:dyDescent="0.25">
      <c r="A354" s="41"/>
      <c r="B354" s="41"/>
    </row>
    <row r="355" spans="1:2" x14ac:dyDescent="0.25">
      <c r="A355" s="41"/>
      <c r="B355" s="41"/>
    </row>
    <row r="356" spans="1:2" x14ac:dyDescent="0.25">
      <c r="A356" s="41"/>
      <c r="B356" s="41"/>
    </row>
    <row r="357" spans="1:2" x14ac:dyDescent="0.25">
      <c r="A357" s="41"/>
      <c r="B357" s="41"/>
    </row>
    <row r="358" spans="1:2" x14ac:dyDescent="0.25">
      <c r="A358" s="41"/>
      <c r="B358" s="41"/>
    </row>
    <row r="359" spans="1:2" x14ac:dyDescent="0.25">
      <c r="A359" s="41"/>
      <c r="B359" s="41"/>
    </row>
    <row r="360" spans="1:2" x14ac:dyDescent="0.25">
      <c r="A360" s="41"/>
      <c r="B360" s="41"/>
    </row>
    <row r="361" spans="1:2" x14ac:dyDescent="0.25">
      <c r="A361" s="41"/>
      <c r="B361" s="41"/>
    </row>
    <row r="362" spans="1:2" x14ac:dyDescent="0.25">
      <c r="A362" s="41"/>
      <c r="B362" s="41"/>
    </row>
    <row r="363" spans="1:2" x14ac:dyDescent="0.25">
      <c r="A363" s="41"/>
      <c r="B363" s="41"/>
    </row>
    <row r="364" spans="1:2" x14ac:dyDescent="0.25">
      <c r="A364" s="41"/>
      <c r="B364" s="41"/>
    </row>
    <row r="365" spans="1:2" x14ac:dyDescent="0.25">
      <c r="A365" s="41"/>
      <c r="B365" s="41"/>
    </row>
    <row r="366" spans="1:2" x14ac:dyDescent="0.25">
      <c r="A366" s="41"/>
      <c r="B366" s="41"/>
    </row>
    <row r="367" spans="1:2" x14ac:dyDescent="0.25">
      <c r="A367" s="41"/>
      <c r="B367" s="41"/>
    </row>
    <row r="368" spans="1:2" x14ac:dyDescent="0.25">
      <c r="A368" s="41"/>
      <c r="B368" s="41"/>
    </row>
    <row r="369" spans="1:2" x14ac:dyDescent="0.25">
      <c r="A369" s="41"/>
      <c r="B369" s="41"/>
    </row>
    <row r="370" spans="1:2" x14ac:dyDescent="0.25">
      <c r="A370" s="41"/>
      <c r="B370" s="41"/>
    </row>
    <row r="371" spans="1:2" x14ac:dyDescent="0.25">
      <c r="A371" s="41"/>
      <c r="B371" s="41"/>
    </row>
    <row r="372" spans="1:2" x14ac:dyDescent="0.25">
      <c r="A372" s="41"/>
      <c r="B372" s="41"/>
    </row>
    <row r="373" spans="1:2" x14ac:dyDescent="0.25">
      <c r="A373" s="41"/>
      <c r="B373" s="41"/>
    </row>
    <row r="374" spans="1:2" x14ac:dyDescent="0.25">
      <c r="A374" s="41"/>
      <c r="B374" s="41"/>
    </row>
    <row r="375" spans="1:2" x14ac:dyDescent="0.25">
      <c r="A375" s="41"/>
      <c r="B375" s="41"/>
    </row>
    <row r="376" spans="1:2" x14ac:dyDescent="0.25">
      <c r="A376" s="41"/>
      <c r="B376" s="41"/>
    </row>
    <row r="377" spans="1:2" x14ac:dyDescent="0.25">
      <c r="A377" s="41"/>
      <c r="B377" s="41"/>
    </row>
    <row r="378" spans="1:2" x14ac:dyDescent="0.25">
      <c r="A378" s="41"/>
      <c r="B378" s="41"/>
    </row>
    <row r="379" spans="1:2" x14ac:dyDescent="0.25">
      <c r="A379" s="41"/>
      <c r="B379" s="41"/>
    </row>
    <row r="380" spans="1:2" x14ac:dyDescent="0.25">
      <c r="A380" s="41"/>
      <c r="B380" s="41"/>
    </row>
    <row r="381" spans="1:2" x14ac:dyDescent="0.25">
      <c r="A381" s="41"/>
      <c r="B381" s="41"/>
    </row>
    <row r="382" spans="1:2" x14ac:dyDescent="0.25">
      <c r="A382" s="41"/>
      <c r="B382" s="41"/>
    </row>
    <row r="383" spans="1:2" x14ac:dyDescent="0.25">
      <c r="A383" s="41"/>
      <c r="B383" s="41"/>
    </row>
    <row r="384" spans="1:2" x14ac:dyDescent="0.25">
      <c r="A384" s="41"/>
      <c r="B384" s="41"/>
    </row>
    <row r="385" spans="1:2" x14ac:dyDescent="0.25">
      <c r="A385" s="41"/>
      <c r="B385" s="41"/>
    </row>
    <row r="386" spans="1:2" x14ac:dyDescent="0.25">
      <c r="A386" s="41"/>
      <c r="B386" s="41"/>
    </row>
    <row r="387" spans="1:2" x14ac:dyDescent="0.25">
      <c r="A387" s="41"/>
      <c r="B387" s="41"/>
    </row>
    <row r="388" spans="1:2" x14ac:dyDescent="0.25">
      <c r="A388" s="41"/>
      <c r="B388" s="41"/>
    </row>
    <row r="389" spans="1:2" x14ac:dyDescent="0.25">
      <c r="A389" s="41"/>
      <c r="B389" s="41"/>
    </row>
    <row r="390" spans="1:2" x14ac:dyDescent="0.25">
      <c r="A390" s="41"/>
      <c r="B390" s="41"/>
    </row>
    <row r="391" spans="1:2" x14ac:dyDescent="0.25">
      <c r="A391" s="41"/>
      <c r="B391" s="41"/>
    </row>
    <row r="392" spans="1:2" x14ac:dyDescent="0.25">
      <c r="A392" s="41"/>
      <c r="B392" s="41"/>
    </row>
    <row r="393" spans="1:2" x14ac:dyDescent="0.25">
      <c r="A393" s="41"/>
      <c r="B393" s="41"/>
    </row>
    <row r="394" spans="1:2" x14ac:dyDescent="0.25">
      <c r="A394" s="41"/>
      <c r="B394" s="41"/>
    </row>
    <row r="395" spans="1:2" x14ac:dyDescent="0.25">
      <c r="A395" s="41"/>
      <c r="B395" s="41"/>
    </row>
    <row r="396" spans="1:2" x14ac:dyDescent="0.25">
      <c r="A396" s="41"/>
      <c r="B396" s="41"/>
    </row>
    <row r="397" spans="1:2" x14ac:dyDescent="0.25">
      <c r="A397" s="41"/>
      <c r="B397" s="41"/>
    </row>
    <row r="398" spans="1:2" x14ac:dyDescent="0.25">
      <c r="A398" s="41"/>
      <c r="B398" s="41"/>
    </row>
    <row r="399" spans="1:2" x14ac:dyDescent="0.25">
      <c r="A399" s="41"/>
      <c r="B399" s="41"/>
    </row>
    <row r="400" spans="1:2" x14ac:dyDescent="0.25">
      <c r="A400" s="41"/>
      <c r="B400" s="41"/>
    </row>
    <row r="401" spans="1:2" x14ac:dyDescent="0.25">
      <c r="A401" s="41"/>
      <c r="B401" s="41"/>
    </row>
    <row r="402" spans="1:2" x14ac:dyDescent="0.25">
      <c r="A402" s="41"/>
      <c r="B402" s="41"/>
    </row>
    <row r="403" spans="1:2" x14ac:dyDescent="0.25">
      <c r="A403" s="41"/>
      <c r="B403" s="41"/>
    </row>
    <row r="404" spans="1:2" x14ac:dyDescent="0.25">
      <c r="A404" s="41"/>
      <c r="B404" s="41"/>
    </row>
    <row r="405" spans="1:2" x14ac:dyDescent="0.25">
      <c r="A405" s="41"/>
      <c r="B405" s="41"/>
    </row>
    <row r="406" spans="1:2" x14ac:dyDescent="0.25">
      <c r="A406" s="41"/>
      <c r="B406" s="41"/>
    </row>
    <row r="407" spans="1:2" x14ac:dyDescent="0.25">
      <c r="A407" s="41"/>
      <c r="B407" s="41"/>
    </row>
    <row r="408" spans="1:2" x14ac:dyDescent="0.25">
      <c r="A408" s="41"/>
      <c r="B408" s="41"/>
    </row>
    <row r="409" spans="1:2" x14ac:dyDescent="0.25">
      <c r="A409" s="41"/>
      <c r="B409" s="41"/>
    </row>
    <row r="410" spans="1:2" x14ac:dyDescent="0.25">
      <c r="A410" s="41"/>
      <c r="B410" s="41"/>
    </row>
    <row r="411" spans="1:2" x14ac:dyDescent="0.25">
      <c r="A411" s="41"/>
      <c r="B411" s="41"/>
    </row>
    <row r="412" spans="1:2" x14ac:dyDescent="0.25">
      <c r="A412" s="41"/>
      <c r="B412" s="41"/>
    </row>
    <row r="413" spans="1:2" x14ac:dyDescent="0.25">
      <c r="A413" s="41"/>
      <c r="B413" s="41"/>
    </row>
    <row r="414" spans="1:2" x14ac:dyDescent="0.25">
      <c r="A414" s="41"/>
      <c r="B414" s="41"/>
    </row>
    <row r="415" spans="1:2" x14ac:dyDescent="0.25">
      <c r="A415" s="41"/>
      <c r="B415" s="41"/>
    </row>
    <row r="416" spans="1:2" x14ac:dyDescent="0.25">
      <c r="A416" s="41"/>
      <c r="B416" s="41"/>
    </row>
    <row r="417" spans="1:2" x14ac:dyDescent="0.25">
      <c r="A417" s="41"/>
      <c r="B417" s="41"/>
    </row>
    <row r="418" spans="1:2" x14ac:dyDescent="0.25">
      <c r="A418" s="41"/>
      <c r="B418" s="41"/>
    </row>
    <row r="419" spans="1:2" x14ac:dyDescent="0.25">
      <c r="A419" s="41"/>
      <c r="B419" s="41"/>
    </row>
    <row r="420" spans="1:2" x14ac:dyDescent="0.25">
      <c r="A420" s="41"/>
      <c r="B420" s="41"/>
    </row>
    <row r="421" spans="1:2" x14ac:dyDescent="0.25">
      <c r="A421" s="41"/>
      <c r="B421" s="41"/>
    </row>
    <row r="422" spans="1:2" x14ac:dyDescent="0.25">
      <c r="A422" s="41"/>
      <c r="B422" s="41"/>
    </row>
    <row r="423" spans="1:2" x14ac:dyDescent="0.25">
      <c r="A423" s="41"/>
      <c r="B423" s="41"/>
    </row>
    <row r="424" spans="1:2" x14ac:dyDescent="0.25">
      <c r="A424" s="41"/>
      <c r="B424" s="41"/>
    </row>
    <row r="425" spans="1:2" x14ac:dyDescent="0.25">
      <c r="A425" s="41"/>
      <c r="B425" s="41"/>
    </row>
    <row r="426" spans="1:2" x14ac:dyDescent="0.25">
      <c r="A426" s="41"/>
      <c r="B426" s="41"/>
    </row>
    <row r="427" spans="1:2" x14ac:dyDescent="0.25">
      <c r="A427" s="41"/>
      <c r="B427" s="41"/>
    </row>
    <row r="428" spans="1:2" x14ac:dyDescent="0.25">
      <c r="A428" s="41"/>
      <c r="B428" s="41"/>
    </row>
    <row r="429" spans="1:2" x14ac:dyDescent="0.25">
      <c r="A429" s="41"/>
      <c r="B429" s="41"/>
    </row>
    <row r="430" spans="1:2" x14ac:dyDescent="0.25">
      <c r="A430" s="41"/>
      <c r="B430" s="41"/>
    </row>
    <row r="431" spans="1:2" x14ac:dyDescent="0.25">
      <c r="A431" s="41"/>
      <c r="B431" s="41"/>
    </row>
    <row r="432" spans="1:2" x14ac:dyDescent="0.25">
      <c r="A432" s="41"/>
      <c r="B432" s="41"/>
    </row>
    <row r="433" spans="1:2" x14ac:dyDescent="0.25">
      <c r="A433" s="41"/>
      <c r="B433" s="41"/>
    </row>
    <row r="434" spans="1:2" x14ac:dyDescent="0.25">
      <c r="A434" s="41"/>
      <c r="B434" s="41"/>
    </row>
    <row r="435" spans="1:2" x14ac:dyDescent="0.25">
      <c r="A435" s="41"/>
      <c r="B435" s="41"/>
    </row>
    <row r="436" spans="1:2" x14ac:dyDescent="0.25">
      <c r="A436" s="41"/>
      <c r="B436" s="41"/>
    </row>
    <row r="437" spans="1:2" x14ac:dyDescent="0.25">
      <c r="A437" s="41"/>
      <c r="B437" s="41"/>
    </row>
    <row r="438" spans="1:2" x14ac:dyDescent="0.25">
      <c r="A438" s="41"/>
      <c r="B438" s="41"/>
    </row>
    <row r="439" spans="1:2" x14ac:dyDescent="0.25">
      <c r="A439" s="41"/>
      <c r="B439" s="41"/>
    </row>
    <row r="440" spans="1:2" x14ac:dyDescent="0.25">
      <c r="A440" s="41"/>
      <c r="B440" s="41"/>
    </row>
    <row r="441" spans="1:2" x14ac:dyDescent="0.25">
      <c r="A441" s="41"/>
      <c r="B441" s="41"/>
    </row>
    <row r="442" spans="1:2" x14ac:dyDescent="0.25">
      <c r="A442" s="41"/>
      <c r="B442" s="41"/>
    </row>
    <row r="443" spans="1:2" x14ac:dyDescent="0.25">
      <c r="A443" s="41"/>
      <c r="B443" s="41"/>
    </row>
    <row r="444" spans="1:2" x14ac:dyDescent="0.25">
      <c r="A444" s="41"/>
      <c r="B444" s="41"/>
    </row>
    <row r="445" spans="1:2" x14ac:dyDescent="0.25">
      <c r="A445" s="41"/>
      <c r="B445" s="41"/>
    </row>
    <row r="446" spans="1:2" x14ac:dyDescent="0.25">
      <c r="A446" s="41"/>
      <c r="B446" s="41"/>
    </row>
    <row r="447" spans="1:2" x14ac:dyDescent="0.25">
      <c r="A447" s="41"/>
      <c r="B447" s="41"/>
    </row>
    <row r="448" spans="1:2" x14ac:dyDescent="0.25">
      <c r="A448" s="41"/>
      <c r="B448" s="41"/>
    </row>
    <row r="449" spans="1:2" x14ac:dyDescent="0.25">
      <c r="A449" s="41"/>
      <c r="B449" s="41"/>
    </row>
    <row r="450" spans="1:2" x14ac:dyDescent="0.25">
      <c r="A450" s="41"/>
      <c r="B450" s="41"/>
    </row>
    <row r="451" spans="1:2" x14ac:dyDescent="0.25">
      <c r="A451" s="41"/>
      <c r="B451" s="41"/>
    </row>
    <row r="452" spans="1:2" x14ac:dyDescent="0.25">
      <c r="A452" s="41"/>
      <c r="B452" s="41"/>
    </row>
    <row r="453" spans="1:2" x14ac:dyDescent="0.25">
      <c r="A453" s="41"/>
      <c r="B453" s="41"/>
    </row>
    <row r="454" spans="1:2" x14ac:dyDescent="0.25">
      <c r="A454" s="41"/>
      <c r="B454" s="41"/>
    </row>
    <row r="455" spans="1:2" x14ac:dyDescent="0.25">
      <c r="A455" s="41"/>
      <c r="B455" s="41"/>
    </row>
    <row r="456" spans="1:2" x14ac:dyDescent="0.25">
      <c r="A456" s="41"/>
      <c r="B456" s="41"/>
    </row>
    <row r="457" spans="1:2" x14ac:dyDescent="0.25">
      <c r="A457" s="41"/>
      <c r="B457" s="41"/>
    </row>
    <row r="458" spans="1:2" x14ac:dyDescent="0.25">
      <c r="A458" s="41"/>
      <c r="B458" s="41"/>
    </row>
    <row r="459" spans="1:2" x14ac:dyDescent="0.25">
      <c r="A459" s="41"/>
      <c r="B459" s="41"/>
    </row>
    <row r="460" spans="1:2" x14ac:dyDescent="0.25">
      <c r="A460" s="41"/>
      <c r="B460" s="41"/>
    </row>
    <row r="461" spans="1:2" x14ac:dyDescent="0.25">
      <c r="A461" s="41"/>
      <c r="B461" s="41"/>
    </row>
    <row r="462" spans="1:2" x14ac:dyDescent="0.25">
      <c r="A462" s="41"/>
      <c r="B462" s="41"/>
    </row>
    <row r="463" spans="1:2" x14ac:dyDescent="0.25">
      <c r="A463" s="41"/>
      <c r="B463" s="41"/>
    </row>
    <row r="464" spans="1:2" x14ac:dyDescent="0.25">
      <c r="A464" s="41"/>
      <c r="B464" s="41"/>
    </row>
    <row r="465" spans="1:2" x14ac:dyDescent="0.25">
      <c r="A465" s="41"/>
      <c r="B465" s="41"/>
    </row>
    <row r="466" spans="1:2" x14ac:dyDescent="0.25">
      <c r="A466" s="41"/>
      <c r="B466" s="41"/>
    </row>
    <row r="467" spans="1:2" x14ac:dyDescent="0.25">
      <c r="A467" s="41"/>
      <c r="B467" s="41"/>
    </row>
    <row r="468" spans="1:2" x14ac:dyDescent="0.25">
      <c r="A468" s="41"/>
      <c r="B468" s="41"/>
    </row>
    <row r="469" spans="1:2" x14ac:dyDescent="0.25">
      <c r="A469" s="41"/>
      <c r="B469" s="41"/>
    </row>
    <row r="470" spans="1:2" x14ac:dyDescent="0.25">
      <c r="A470" s="41"/>
      <c r="B470" s="41"/>
    </row>
    <row r="471" spans="1:2" x14ac:dyDescent="0.25">
      <c r="A471" s="41"/>
      <c r="B471" s="41"/>
    </row>
    <row r="472" spans="1:2" x14ac:dyDescent="0.25">
      <c r="A472" s="41"/>
      <c r="B472" s="41"/>
    </row>
    <row r="473" spans="1:2" x14ac:dyDescent="0.25">
      <c r="A473" s="41"/>
      <c r="B473" s="41"/>
    </row>
    <row r="474" spans="1:2" x14ac:dyDescent="0.25">
      <c r="A474" s="41"/>
      <c r="B474" s="41"/>
    </row>
    <row r="475" spans="1:2" x14ac:dyDescent="0.25">
      <c r="A475" s="41"/>
      <c r="B475" s="41"/>
    </row>
    <row r="476" spans="1:2" x14ac:dyDescent="0.25">
      <c r="A476" s="41"/>
      <c r="B476" s="41"/>
    </row>
    <row r="477" spans="1:2" x14ac:dyDescent="0.25">
      <c r="A477" s="41"/>
      <c r="B477" s="41"/>
    </row>
    <row r="478" spans="1:2" x14ac:dyDescent="0.25">
      <c r="A478" s="41"/>
      <c r="B478" s="41"/>
    </row>
    <row r="479" spans="1:2" x14ac:dyDescent="0.25">
      <c r="A479" s="41"/>
      <c r="B479" s="41"/>
    </row>
    <row r="480" spans="1:2" x14ac:dyDescent="0.25">
      <c r="A480" s="41"/>
      <c r="B480" s="41"/>
    </row>
    <row r="481" spans="1:2" x14ac:dyDescent="0.25">
      <c r="A481" s="41"/>
      <c r="B481" s="41"/>
    </row>
    <row r="482" spans="1:2" x14ac:dyDescent="0.25">
      <c r="A482" s="41"/>
      <c r="B482" s="41"/>
    </row>
    <row r="483" spans="1:2" x14ac:dyDescent="0.25">
      <c r="A483" s="41"/>
      <c r="B483" s="41"/>
    </row>
    <row r="484" spans="1:2" x14ac:dyDescent="0.25">
      <c r="A484" s="41"/>
      <c r="B484" s="41"/>
    </row>
    <row r="485" spans="1:2" x14ac:dyDescent="0.25">
      <c r="A485" s="41"/>
      <c r="B485" s="41"/>
    </row>
    <row r="486" spans="1:2" x14ac:dyDescent="0.25">
      <c r="A486" s="41"/>
      <c r="B486" s="41"/>
    </row>
    <row r="487" spans="1:2" x14ac:dyDescent="0.25">
      <c r="A487" s="41"/>
      <c r="B487" s="41"/>
    </row>
    <row r="488" spans="1:2" x14ac:dyDescent="0.25">
      <c r="A488" s="41"/>
      <c r="B488" s="41"/>
    </row>
    <row r="489" spans="1:2" x14ac:dyDescent="0.25">
      <c r="A489" s="41"/>
      <c r="B489" s="41"/>
    </row>
    <row r="490" spans="1:2" x14ac:dyDescent="0.25">
      <c r="A490" s="41"/>
      <c r="B490" s="41"/>
    </row>
    <row r="491" spans="1:2" x14ac:dyDescent="0.25">
      <c r="A491" s="41"/>
      <c r="B491" s="41"/>
    </row>
    <row r="492" spans="1:2" x14ac:dyDescent="0.25">
      <c r="A492" s="41"/>
      <c r="B492" s="41"/>
    </row>
    <row r="493" spans="1:2" x14ac:dyDescent="0.25">
      <c r="A493" s="41"/>
      <c r="B493" s="41"/>
    </row>
    <row r="494" spans="1:2" x14ac:dyDescent="0.25">
      <c r="A494" s="41"/>
      <c r="B494" s="41"/>
    </row>
    <row r="495" spans="1:2" x14ac:dyDescent="0.25">
      <c r="A495" s="41"/>
      <c r="B495" s="41"/>
    </row>
    <row r="496" spans="1:2" x14ac:dyDescent="0.25">
      <c r="A496" s="41"/>
      <c r="B496" s="41"/>
    </row>
    <row r="497" spans="1:2" x14ac:dyDescent="0.25">
      <c r="A497" s="41"/>
      <c r="B497" s="41"/>
    </row>
    <row r="498" spans="1:2" x14ac:dyDescent="0.25">
      <c r="A498" s="41"/>
      <c r="B498" s="41"/>
    </row>
    <row r="499" spans="1:2" x14ac:dyDescent="0.25">
      <c r="A499" s="41"/>
      <c r="B499" s="41"/>
    </row>
    <row r="500" spans="1:2" x14ac:dyDescent="0.25">
      <c r="A500" s="41"/>
      <c r="B500" s="41"/>
    </row>
    <row r="501" spans="1:2" x14ac:dyDescent="0.25">
      <c r="A501" s="41"/>
      <c r="B501" s="41"/>
    </row>
    <row r="502" spans="1:2" x14ac:dyDescent="0.25">
      <c r="A502" s="41"/>
      <c r="B502" s="41"/>
    </row>
    <row r="503" spans="1:2" x14ac:dyDescent="0.25">
      <c r="A503" s="41"/>
      <c r="B503" s="41"/>
    </row>
    <row r="504" spans="1:2" x14ac:dyDescent="0.25">
      <c r="A504" s="41"/>
      <c r="B504" s="41"/>
    </row>
    <row r="505" spans="1:2" x14ac:dyDescent="0.25">
      <c r="A505" s="41"/>
      <c r="B505" s="41"/>
    </row>
    <row r="506" spans="1:2" x14ac:dyDescent="0.25">
      <c r="A506" s="41"/>
      <c r="B506" s="41"/>
    </row>
    <row r="507" spans="1:2" x14ac:dyDescent="0.25">
      <c r="A507" s="41"/>
      <c r="B507" s="41"/>
    </row>
    <row r="508" spans="1:2" x14ac:dyDescent="0.25">
      <c r="A508" s="41"/>
      <c r="B508" s="41"/>
    </row>
    <row r="509" spans="1:2" x14ac:dyDescent="0.25">
      <c r="A509" s="41"/>
      <c r="B509" s="41"/>
    </row>
    <row r="510" spans="1:2" x14ac:dyDescent="0.25">
      <c r="A510" s="41"/>
      <c r="B510" s="41"/>
    </row>
    <row r="511" spans="1:2" x14ac:dyDescent="0.25">
      <c r="A511" s="41"/>
      <c r="B511" s="41"/>
    </row>
    <row r="512" spans="1:2" x14ac:dyDescent="0.25">
      <c r="A512" s="41"/>
      <c r="B512" s="41"/>
    </row>
    <row r="513" spans="1:2" x14ac:dyDescent="0.25">
      <c r="A513" s="41"/>
      <c r="B513" s="41"/>
    </row>
    <row r="514" spans="1:2" x14ac:dyDescent="0.25">
      <c r="A514" s="41"/>
      <c r="B514" s="41"/>
    </row>
    <row r="515" spans="1:2" x14ac:dyDescent="0.25">
      <c r="A515" s="41"/>
      <c r="B515" s="41"/>
    </row>
    <row r="516" spans="1:2" x14ac:dyDescent="0.25">
      <c r="A516" s="41"/>
      <c r="B516" s="41"/>
    </row>
    <row r="517" spans="1:2" x14ac:dyDescent="0.25">
      <c r="A517" s="41"/>
      <c r="B517" s="41"/>
    </row>
    <row r="518" spans="1:2" x14ac:dyDescent="0.25">
      <c r="A518" s="41"/>
      <c r="B518" s="41"/>
    </row>
    <row r="519" spans="1:2" x14ac:dyDescent="0.25">
      <c r="A519" s="41"/>
      <c r="B519" s="41"/>
    </row>
    <row r="520" spans="1:2" x14ac:dyDescent="0.25">
      <c r="A520" s="41"/>
      <c r="B520" s="41"/>
    </row>
    <row r="521" spans="1:2" x14ac:dyDescent="0.25">
      <c r="A521" s="41"/>
      <c r="B521" s="41"/>
    </row>
    <row r="522" spans="1:2" x14ac:dyDescent="0.25">
      <c r="A522" s="41"/>
      <c r="B522" s="41"/>
    </row>
    <row r="523" spans="1:2" x14ac:dyDescent="0.25">
      <c r="A523" s="41"/>
      <c r="B523" s="41"/>
    </row>
    <row r="524" spans="1:2" x14ac:dyDescent="0.25">
      <c r="A524" s="41"/>
      <c r="B524" s="41"/>
    </row>
    <row r="525" spans="1:2" x14ac:dyDescent="0.25">
      <c r="A525" s="41"/>
      <c r="B525" s="41"/>
    </row>
    <row r="526" spans="1:2" x14ac:dyDescent="0.25">
      <c r="A526" s="41"/>
      <c r="B526" s="41"/>
    </row>
    <row r="527" spans="1:2" x14ac:dyDescent="0.25">
      <c r="A527" s="41"/>
      <c r="B527" s="41"/>
    </row>
    <row r="528" spans="1:2" x14ac:dyDescent="0.25">
      <c r="A528" s="41"/>
      <c r="B528" s="41"/>
    </row>
    <row r="529" spans="1:2" x14ac:dyDescent="0.25">
      <c r="A529" s="41"/>
      <c r="B529" s="41"/>
    </row>
    <row r="530" spans="1:2" x14ac:dyDescent="0.25">
      <c r="A530" s="41"/>
      <c r="B530" s="41"/>
    </row>
    <row r="531" spans="1:2" x14ac:dyDescent="0.25">
      <c r="A531" s="41"/>
      <c r="B531" s="41"/>
    </row>
    <row r="532" spans="1:2" x14ac:dyDescent="0.25">
      <c r="A532" s="41"/>
      <c r="B532" s="41"/>
    </row>
    <row r="533" spans="1:2" x14ac:dyDescent="0.25">
      <c r="A533" s="41"/>
      <c r="B533" s="41"/>
    </row>
    <row r="534" spans="1:2" x14ac:dyDescent="0.25">
      <c r="A534" s="41"/>
      <c r="B534" s="41"/>
    </row>
    <row r="535" spans="1:2" x14ac:dyDescent="0.25">
      <c r="A535" s="41"/>
      <c r="B535" s="41"/>
    </row>
    <row r="536" spans="1:2" x14ac:dyDescent="0.25">
      <c r="A536" s="41"/>
      <c r="B536" s="41"/>
    </row>
    <row r="537" spans="1:2" x14ac:dyDescent="0.25">
      <c r="A537" s="41"/>
      <c r="B537" s="41"/>
    </row>
    <row r="538" spans="1:2" x14ac:dyDescent="0.25">
      <c r="A538" s="41"/>
      <c r="B538" s="41"/>
    </row>
    <row r="539" spans="1:2" x14ac:dyDescent="0.25">
      <c r="A539" s="41"/>
      <c r="B539" s="41"/>
    </row>
    <row r="540" spans="1:2" x14ac:dyDescent="0.25">
      <c r="A540" s="41"/>
      <c r="B540" s="41"/>
    </row>
    <row r="541" spans="1:2" x14ac:dyDescent="0.25">
      <c r="A541" s="41"/>
      <c r="B541" s="41"/>
    </row>
    <row r="542" spans="1:2" x14ac:dyDescent="0.25">
      <c r="A542" s="41"/>
      <c r="B542" s="41"/>
    </row>
    <row r="543" spans="1:2" x14ac:dyDescent="0.25">
      <c r="A543" s="41"/>
      <c r="B543" s="41"/>
    </row>
    <row r="544" spans="1:2" x14ac:dyDescent="0.25">
      <c r="A544" s="41"/>
      <c r="B544" s="41"/>
    </row>
    <row r="545" spans="1:2" x14ac:dyDescent="0.25">
      <c r="A545" s="41"/>
      <c r="B545" s="41"/>
    </row>
    <row r="546" spans="1:2" x14ac:dyDescent="0.25">
      <c r="A546" s="41"/>
      <c r="B546" s="41"/>
    </row>
    <row r="547" spans="1:2" x14ac:dyDescent="0.25">
      <c r="A547" s="41"/>
      <c r="B547" s="41"/>
    </row>
    <row r="548" spans="1:2" x14ac:dyDescent="0.25">
      <c r="A548" s="41"/>
      <c r="B548" s="41"/>
    </row>
    <row r="549" spans="1:2" x14ac:dyDescent="0.25">
      <c r="A549" s="41"/>
      <c r="B549" s="41"/>
    </row>
    <row r="550" spans="1:2" x14ac:dyDescent="0.25">
      <c r="A550" s="41"/>
      <c r="B550" s="41"/>
    </row>
    <row r="551" spans="1:2" x14ac:dyDescent="0.25">
      <c r="A551" s="41"/>
      <c r="B551" s="41"/>
    </row>
    <row r="552" spans="1:2" x14ac:dyDescent="0.25">
      <c r="A552" s="41"/>
      <c r="B552" s="41"/>
    </row>
    <row r="553" spans="1:2" x14ac:dyDescent="0.25">
      <c r="A553" s="41"/>
      <c r="B553" s="41"/>
    </row>
    <row r="554" spans="1:2" x14ac:dyDescent="0.25">
      <c r="A554" s="41"/>
      <c r="B554" s="41"/>
    </row>
    <row r="555" spans="1:2" x14ac:dyDescent="0.25">
      <c r="A555" s="41"/>
      <c r="B555" s="41"/>
    </row>
    <row r="556" spans="1:2" x14ac:dyDescent="0.25">
      <c r="A556" s="41"/>
      <c r="B556" s="41"/>
    </row>
    <row r="557" spans="1:2" x14ac:dyDescent="0.25">
      <c r="A557" s="41"/>
      <c r="B557" s="41"/>
    </row>
    <row r="558" spans="1:2" x14ac:dyDescent="0.25">
      <c r="A558" s="41"/>
      <c r="B558" s="41"/>
    </row>
    <row r="559" spans="1:2" x14ac:dyDescent="0.25">
      <c r="A559" s="41"/>
      <c r="B559" s="41"/>
    </row>
    <row r="560" spans="1:2" x14ac:dyDescent="0.25">
      <c r="A560" s="41"/>
      <c r="B560" s="41"/>
    </row>
    <row r="561" spans="1:2" x14ac:dyDescent="0.25">
      <c r="A561" s="41"/>
      <c r="B561" s="41"/>
    </row>
    <row r="562" spans="1:2" x14ac:dyDescent="0.25">
      <c r="A562" s="41"/>
      <c r="B562" s="41"/>
    </row>
    <row r="563" spans="1:2" x14ac:dyDescent="0.25">
      <c r="A563" s="41"/>
      <c r="B563" s="41"/>
    </row>
    <row r="564" spans="1:2" x14ac:dyDescent="0.25">
      <c r="A564" s="41"/>
      <c r="B564" s="41"/>
    </row>
    <row r="565" spans="1:2" x14ac:dyDescent="0.25">
      <c r="A565" s="41"/>
      <c r="B565" s="41"/>
    </row>
    <row r="566" spans="1:2" x14ac:dyDescent="0.25">
      <c r="A566" s="41"/>
      <c r="B566" s="41"/>
    </row>
    <row r="567" spans="1:2" x14ac:dyDescent="0.25">
      <c r="A567" s="41"/>
      <c r="B567" s="41"/>
    </row>
    <row r="568" spans="1:2" x14ac:dyDescent="0.25">
      <c r="A568" s="41"/>
      <c r="B568" s="41"/>
    </row>
    <row r="569" spans="1:2" x14ac:dyDescent="0.25">
      <c r="A569" s="41"/>
      <c r="B569" s="41"/>
    </row>
    <row r="570" spans="1:2" x14ac:dyDescent="0.25">
      <c r="A570" s="41"/>
      <c r="B570" s="41"/>
    </row>
    <row r="571" spans="1:2" x14ac:dyDescent="0.25">
      <c r="A571" s="41"/>
      <c r="B571" s="41"/>
    </row>
    <row r="572" spans="1:2" x14ac:dyDescent="0.25">
      <c r="A572" s="41"/>
      <c r="B572" s="41"/>
    </row>
    <row r="573" spans="1:2" x14ac:dyDescent="0.25">
      <c r="A573" s="41"/>
      <c r="B573" s="41"/>
    </row>
    <row r="574" spans="1:2" x14ac:dyDescent="0.25">
      <c r="A574" s="41"/>
      <c r="B574" s="41"/>
    </row>
    <row r="575" spans="1:2" x14ac:dyDescent="0.25">
      <c r="A575" s="41"/>
      <c r="B575" s="41"/>
    </row>
    <row r="576" spans="1:2" x14ac:dyDescent="0.25">
      <c r="A576" s="41"/>
      <c r="B576" s="41"/>
    </row>
    <row r="577" spans="1:2" x14ac:dyDescent="0.25">
      <c r="A577" s="41"/>
      <c r="B577" s="41"/>
    </row>
    <row r="578" spans="1:2" x14ac:dyDescent="0.25">
      <c r="A578" s="41"/>
      <c r="B578" s="41"/>
    </row>
    <row r="579" spans="1:2" x14ac:dyDescent="0.25">
      <c r="A579" s="41"/>
      <c r="B579" s="41"/>
    </row>
    <row r="580" spans="1:2" x14ac:dyDescent="0.25">
      <c r="A580" s="41"/>
      <c r="B580" s="41"/>
    </row>
    <row r="581" spans="1:2" x14ac:dyDescent="0.25">
      <c r="A581" s="41"/>
      <c r="B581" s="41"/>
    </row>
    <row r="582" spans="1:2" x14ac:dyDescent="0.25">
      <c r="A582" s="41"/>
      <c r="B582" s="41"/>
    </row>
    <row r="583" spans="1:2" x14ac:dyDescent="0.25">
      <c r="A583" s="41"/>
      <c r="B583" s="41"/>
    </row>
    <row r="584" spans="1:2" x14ac:dyDescent="0.25">
      <c r="A584" s="41"/>
      <c r="B584" s="41"/>
    </row>
    <row r="585" spans="1:2" x14ac:dyDescent="0.25">
      <c r="A585" s="41"/>
      <c r="B585" s="41"/>
    </row>
    <row r="586" spans="1:2" x14ac:dyDescent="0.25">
      <c r="A586" s="41"/>
      <c r="B586" s="41"/>
    </row>
    <row r="587" spans="1:2" x14ac:dyDescent="0.25">
      <c r="A587" s="41"/>
      <c r="B587" s="41"/>
    </row>
    <row r="588" spans="1:2" x14ac:dyDescent="0.25">
      <c r="A588" s="41"/>
      <c r="B588" s="41"/>
    </row>
    <row r="589" spans="1:2" x14ac:dyDescent="0.25">
      <c r="A589" s="41"/>
      <c r="B589" s="41"/>
    </row>
    <row r="590" spans="1:2" x14ac:dyDescent="0.25">
      <c r="A590" s="41"/>
      <c r="B590" s="41"/>
    </row>
    <row r="591" spans="1:2" x14ac:dyDescent="0.25">
      <c r="A591" s="41"/>
      <c r="B591" s="41"/>
    </row>
    <row r="592" spans="1:2" x14ac:dyDescent="0.25">
      <c r="A592" s="41"/>
      <c r="B592" s="41"/>
    </row>
    <row r="593" spans="1:2" x14ac:dyDescent="0.25">
      <c r="A593" s="41"/>
      <c r="B593" s="41"/>
    </row>
    <row r="594" spans="1:2" x14ac:dyDescent="0.25">
      <c r="A594" s="41"/>
      <c r="B594" s="41"/>
    </row>
    <row r="595" spans="1:2" x14ac:dyDescent="0.25">
      <c r="A595" s="41"/>
      <c r="B595" s="41"/>
    </row>
    <row r="596" spans="1:2" x14ac:dyDescent="0.25">
      <c r="A596" s="41"/>
      <c r="B596" s="41"/>
    </row>
    <row r="597" spans="1:2" x14ac:dyDescent="0.25">
      <c r="A597" s="41"/>
      <c r="B597" s="41"/>
    </row>
    <row r="598" spans="1:2" x14ac:dyDescent="0.25">
      <c r="A598" s="41"/>
      <c r="B598" s="41"/>
    </row>
    <row r="599" spans="1:2" x14ac:dyDescent="0.25">
      <c r="A599" s="41"/>
      <c r="B599" s="41"/>
    </row>
    <row r="600" spans="1:2" x14ac:dyDescent="0.25">
      <c r="A600" s="41"/>
      <c r="B600" s="41"/>
    </row>
    <row r="601" spans="1:2" x14ac:dyDescent="0.25">
      <c r="A601" s="41"/>
      <c r="B601" s="41"/>
    </row>
    <row r="602" spans="1:2" x14ac:dyDescent="0.25">
      <c r="A602" s="41"/>
      <c r="B602" s="41"/>
    </row>
    <row r="603" spans="1:2" x14ac:dyDescent="0.25">
      <c r="A603" s="41"/>
      <c r="B603" s="41"/>
    </row>
    <row r="604" spans="1:2" x14ac:dyDescent="0.25">
      <c r="A604" s="41"/>
      <c r="B604" s="41"/>
    </row>
    <row r="605" spans="1:2" x14ac:dyDescent="0.25">
      <c r="A605" s="41"/>
      <c r="B605" s="41"/>
    </row>
    <row r="606" spans="1:2" x14ac:dyDescent="0.25">
      <c r="A606" s="41"/>
      <c r="B606" s="41"/>
    </row>
    <row r="607" spans="1:2" x14ac:dyDescent="0.25">
      <c r="A607" s="41"/>
      <c r="B607" s="41"/>
    </row>
    <row r="608" spans="1:2" x14ac:dyDescent="0.25">
      <c r="A608" s="41"/>
      <c r="B608" s="41"/>
    </row>
    <row r="609" spans="1:2" x14ac:dyDescent="0.25">
      <c r="A609" s="41"/>
      <c r="B609" s="41"/>
    </row>
    <row r="610" spans="1:2" x14ac:dyDescent="0.25">
      <c r="A610" s="41"/>
      <c r="B610" s="41"/>
    </row>
    <row r="611" spans="1:2" x14ac:dyDescent="0.25">
      <c r="A611" s="41"/>
      <c r="B611" s="41"/>
    </row>
    <row r="612" spans="1:2" x14ac:dyDescent="0.25">
      <c r="A612" s="41"/>
      <c r="B612" s="41"/>
    </row>
    <row r="613" spans="1:2" x14ac:dyDescent="0.25">
      <c r="A613" s="41"/>
      <c r="B613" s="41"/>
    </row>
    <row r="614" spans="1:2" x14ac:dyDescent="0.25">
      <c r="A614" s="41"/>
      <c r="B614" s="41"/>
    </row>
    <row r="615" spans="1:2" x14ac:dyDescent="0.25">
      <c r="A615" s="41"/>
      <c r="B615" s="41"/>
    </row>
    <row r="616" spans="1:2" x14ac:dyDescent="0.25">
      <c r="A616" s="41"/>
      <c r="B616" s="41"/>
    </row>
    <row r="617" spans="1:2" x14ac:dyDescent="0.25">
      <c r="A617" s="41"/>
      <c r="B617" s="41"/>
    </row>
    <row r="618" spans="1:2" x14ac:dyDescent="0.25">
      <c r="A618" s="41"/>
      <c r="B618" s="41"/>
    </row>
    <row r="619" spans="1:2" x14ac:dyDescent="0.25">
      <c r="A619" s="41"/>
      <c r="B619" s="41"/>
    </row>
    <row r="620" spans="1:2" x14ac:dyDescent="0.25">
      <c r="A620" s="41"/>
      <c r="B620" s="41"/>
    </row>
    <row r="621" spans="1:2" x14ac:dyDescent="0.25">
      <c r="A621" s="41"/>
      <c r="B621" s="41"/>
    </row>
    <row r="622" spans="1:2" x14ac:dyDescent="0.25">
      <c r="A622" s="41"/>
      <c r="B622" s="41"/>
    </row>
    <row r="623" spans="1:2" x14ac:dyDescent="0.25">
      <c r="A623" s="41"/>
      <c r="B623" s="41"/>
    </row>
    <row r="624" spans="1:2" x14ac:dyDescent="0.25">
      <c r="A624" s="41"/>
      <c r="B624" s="41"/>
    </row>
    <row r="625" spans="1:2" x14ac:dyDescent="0.25">
      <c r="A625" s="41"/>
      <c r="B625" s="41"/>
    </row>
    <row r="626" spans="1:2" x14ac:dyDescent="0.25">
      <c r="A626" s="41"/>
      <c r="B626" s="41"/>
    </row>
    <row r="627" spans="1:2" x14ac:dyDescent="0.25">
      <c r="A627" s="41"/>
      <c r="B627" s="41"/>
    </row>
    <row r="628" spans="1:2" x14ac:dyDescent="0.25">
      <c r="A628" s="41"/>
      <c r="B628" s="41"/>
    </row>
    <row r="629" spans="1:2" x14ac:dyDescent="0.25">
      <c r="A629" s="41"/>
      <c r="B629" s="41"/>
    </row>
    <row r="630" spans="1:2" x14ac:dyDescent="0.25">
      <c r="A630" s="41"/>
      <c r="B630" s="41"/>
    </row>
    <row r="631" spans="1:2" x14ac:dyDescent="0.25">
      <c r="A631" s="41"/>
      <c r="B631" s="41"/>
    </row>
    <row r="632" spans="1:2" x14ac:dyDescent="0.25">
      <c r="A632" s="41"/>
      <c r="B632" s="41"/>
    </row>
    <row r="633" spans="1:2" x14ac:dyDescent="0.25">
      <c r="A633" s="41"/>
      <c r="B633" s="41"/>
    </row>
    <row r="634" spans="1:2" x14ac:dyDescent="0.25">
      <c r="A634" s="41"/>
      <c r="B634" s="41"/>
    </row>
    <row r="635" spans="1:2" x14ac:dyDescent="0.25">
      <c r="A635" s="41"/>
      <c r="B635" s="41"/>
    </row>
    <row r="636" spans="1:2" x14ac:dyDescent="0.25">
      <c r="A636" s="41"/>
      <c r="B636" s="41"/>
    </row>
    <row r="637" spans="1:2" x14ac:dyDescent="0.25">
      <c r="A637" s="41"/>
      <c r="B637" s="41"/>
    </row>
    <row r="638" spans="1:2" x14ac:dyDescent="0.25">
      <c r="A638" s="41"/>
      <c r="B638" s="41"/>
    </row>
    <row r="639" spans="1:2" x14ac:dyDescent="0.25">
      <c r="A639" s="41"/>
      <c r="B639" s="41"/>
    </row>
    <row r="640" spans="1:2" x14ac:dyDescent="0.25">
      <c r="A640" s="41"/>
      <c r="B640" s="41"/>
    </row>
    <row r="641" spans="1:2" x14ac:dyDescent="0.25">
      <c r="A641" s="41"/>
      <c r="B641" s="41"/>
    </row>
    <row r="642" spans="1:2" x14ac:dyDescent="0.25">
      <c r="A642" s="41"/>
      <c r="B642" s="41"/>
    </row>
    <row r="643" spans="1:2" x14ac:dyDescent="0.25">
      <c r="A643" s="41"/>
      <c r="B643" s="41"/>
    </row>
    <row r="644" spans="1:2" x14ac:dyDescent="0.25">
      <c r="A644" s="41"/>
      <c r="B644" s="41"/>
    </row>
    <row r="645" spans="1:2" x14ac:dyDescent="0.25">
      <c r="A645" s="41"/>
      <c r="B645" s="41"/>
    </row>
    <row r="646" spans="1:2" x14ac:dyDescent="0.25">
      <c r="A646" s="41"/>
      <c r="B646" s="41"/>
    </row>
    <row r="647" spans="1:2" x14ac:dyDescent="0.25">
      <c r="A647" s="41"/>
      <c r="B647" s="41"/>
    </row>
    <row r="648" spans="1:2" x14ac:dyDescent="0.25">
      <c r="A648" s="41"/>
      <c r="B648" s="41"/>
    </row>
    <row r="649" spans="1:2" x14ac:dyDescent="0.25">
      <c r="A649" s="41"/>
      <c r="B649" s="41"/>
    </row>
    <row r="650" spans="1:2" x14ac:dyDescent="0.25">
      <c r="A650" s="41"/>
      <c r="B650" s="41"/>
    </row>
    <row r="651" spans="1:2" x14ac:dyDescent="0.25">
      <c r="A651" s="41"/>
      <c r="B651" s="41"/>
    </row>
    <row r="652" spans="1:2" x14ac:dyDescent="0.25">
      <c r="A652" s="41"/>
      <c r="B652" s="41"/>
    </row>
    <row r="653" spans="1:2" x14ac:dyDescent="0.25">
      <c r="A653" s="41"/>
      <c r="B653" s="41"/>
    </row>
    <row r="654" spans="1:2" x14ac:dyDescent="0.25">
      <c r="A654" s="41"/>
      <c r="B654" s="41"/>
    </row>
    <row r="655" spans="1:2" x14ac:dyDescent="0.25">
      <c r="A655" s="41"/>
      <c r="B655" s="41"/>
    </row>
    <row r="656" spans="1:2" x14ac:dyDescent="0.25">
      <c r="A656" s="41"/>
      <c r="B656" s="41"/>
    </row>
    <row r="657" spans="1:2" x14ac:dyDescent="0.25">
      <c r="A657" s="41"/>
      <c r="B657" s="41"/>
    </row>
    <row r="658" spans="1:2" x14ac:dyDescent="0.25">
      <c r="A658" s="41"/>
      <c r="B658" s="41"/>
    </row>
    <row r="659" spans="1:2" x14ac:dyDescent="0.25">
      <c r="A659" s="41"/>
      <c r="B659" s="41"/>
    </row>
    <row r="660" spans="1:2" x14ac:dyDescent="0.25">
      <c r="A660" s="41"/>
      <c r="B660" s="41"/>
    </row>
    <row r="661" spans="1:2" x14ac:dyDescent="0.25">
      <c r="A661" s="41"/>
      <c r="B661" s="41"/>
    </row>
    <row r="662" spans="1:2" x14ac:dyDescent="0.25">
      <c r="A662" s="41"/>
      <c r="B662" s="41"/>
    </row>
    <row r="663" spans="1:2" x14ac:dyDescent="0.25">
      <c r="A663" s="41"/>
      <c r="B663" s="41"/>
    </row>
    <row r="664" spans="1:2" x14ac:dyDescent="0.25">
      <c r="A664" s="41"/>
      <c r="B664" s="41"/>
    </row>
    <row r="665" spans="1:2" x14ac:dyDescent="0.25">
      <c r="A665" s="41"/>
      <c r="B665" s="41"/>
    </row>
    <row r="666" spans="1:2" x14ac:dyDescent="0.25">
      <c r="A666" s="41"/>
      <c r="B666" s="41"/>
    </row>
    <row r="667" spans="1:2" x14ac:dyDescent="0.25">
      <c r="A667" s="41"/>
      <c r="B667" s="41"/>
    </row>
    <row r="668" spans="1:2" x14ac:dyDescent="0.25">
      <c r="A668" s="41"/>
      <c r="B668" s="41"/>
    </row>
    <row r="669" spans="1:2" x14ac:dyDescent="0.25">
      <c r="A669" s="41"/>
      <c r="B669" s="41"/>
    </row>
    <row r="670" spans="1:2" x14ac:dyDescent="0.25">
      <c r="A670" s="41"/>
      <c r="B670" s="41"/>
    </row>
    <row r="671" spans="1:2" x14ac:dyDescent="0.25">
      <c r="A671" s="41"/>
      <c r="B671" s="41"/>
    </row>
    <row r="672" spans="1:2" x14ac:dyDescent="0.25">
      <c r="A672" s="41"/>
      <c r="B672" s="41"/>
    </row>
    <row r="673" spans="1:2" x14ac:dyDescent="0.25">
      <c r="A673" s="41"/>
      <c r="B673" s="41"/>
    </row>
    <row r="674" spans="1:2" x14ac:dyDescent="0.25">
      <c r="A674" s="41"/>
      <c r="B674" s="41"/>
    </row>
    <row r="675" spans="1:2" x14ac:dyDescent="0.25">
      <c r="A675" s="41"/>
      <c r="B675" s="41"/>
    </row>
    <row r="676" spans="1:2" x14ac:dyDescent="0.25">
      <c r="A676" s="41"/>
      <c r="B676" s="41"/>
    </row>
    <row r="677" spans="1:2" x14ac:dyDescent="0.25">
      <c r="A677" s="41"/>
      <c r="B677" s="41"/>
    </row>
    <row r="678" spans="1:2" x14ac:dyDescent="0.25">
      <c r="A678" s="41"/>
      <c r="B678" s="41"/>
    </row>
    <row r="679" spans="1:2" x14ac:dyDescent="0.25">
      <c r="A679" s="41"/>
      <c r="B679" s="41"/>
    </row>
    <row r="680" spans="1:2" x14ac:dyDescent="0.25">
      <c r="A680" s="41"/>
      <c r="B680" s="41"/>
    </row>
    <row r="681" spans="1:2" x14ac:dyDescent="0.25">
      <c r="A681" s="41"/>
      <c r="B681" s="41"/>
    </row>
    <row r="682" spans="1:2" x14ac:dyDescent="0.25">
      <c r="A682" s="41"/>
      <c r="B682" s="41"/>
    </row>
    <row r="683" spans="1:2" x14ac:dyDescent="0.25">
      <c r="A683" s="41"/>
      <c r="B683" s="41"/>
    </row>
    <row r="684" spans="1:2" x14ac:dyDescent="0.25">
      <c r="A684" s="41"/>
      <c r="B684" s="41"/>
    </row>
    <row r="685" spans="1:2" x14ac:dyDescent="0.25">
      <c r="A685" s="41"/>
      <c r="B685" s="41"/>
    </row>
    <row r="686" spans="1:2" x14ac:dyDescent="0.25">
      <c r="A686" s="41"/>
      <c r="B686" s="41"/>
    </row>
    <row r="687" spans="1:2" x14ac:dyDescent="0.25">
      <c r="A687" s="41"/>
      <c r="B687" s="41"/>
    </row>
    <row r="688" spans="1:2" x14ac:dyDescent="0.25">
      <c r="A688" s="41"/>
      <c r="B688" s="41"/>
    </row>
    <row r="689" spans="1:2" x14ac:dyDescent="0.25">
      <c r="A689" s="41"/>
      <c r="B689" s="41"/>
    </row>
    <row r="690" spans="1:2" x14ac:dyDescent="0.25">
      <c r="A690" s="41"/>
      <c r="B690" s="41"/>
    </row>
    <row r="691" spans="1:2" x14ac:dyDescent="0.25">
      <c r="A691" s="41"/>
      <c r="B691" s="41"/>
    </row>
    <row r="692" spans="1:2" x14ac:dyDescent="0.25">
      <c r="A692" s="41"/>
      <c r="B692" s="41"/>
    </row>
    <row r="693" spans="1:2" x14ac:dyDescent="0.25">
      <c r="A693" s="41"/>
      <c r="B693" s="41"/>
    </row>
    <row r="694" spans="1:2" x14ac:dyDescent="0.25">
      <c r="A694" s="41"/>
      <c r="B694" s="41"/>
    </row>
    <row r="695" spans="1:2" x14ac:dyDescent="0.25">
      <c r="A695" s="41"/>
      <c r="B695" s="41"/>
    </row>
    <row r="696" spans="1:2" x14ac:dyDescent="0.25">
      <c r="A696" s="41"/>
      <c r="B696" s="41"/>
    </row>
    <row r="697" spans="1:2" x14ac:dyDescent="0.25">
      <c r="A697" s="41"/>
      <c r="B697" s="41"/>
    </row>
    <row r="698" spans="1:2" x14ac:dyDescent="0.25">
      <c r="A698" s="41"/>
      <c r="B698" s="41"/>
    </row>
    <row r="699" spans="1:2" x14ac:dyDescent="0.25">
      <c r="A699" s="41"/>
      <c r="B699" s="41"/>
    </row>
    <row r="700" spans="1:2" x14ac:dyDescent="0.25">
      <c r="A700" s="41"/>
      <c r="B700" s="41"/>
    </row>
    <row r="701" spans="1:2" x14ac:dyDescent="0.25">
      <c r="A701" s="41"/>
      <c r="B701" s="41"/>
    </row>
    <row r="702" spans="1:2" x14ac:dyDescent="0.25">
      <c r="A702" s="41"/>
      <c r="B702" s="41"/>
    </row>
    <row r="703" spans="1:2" x14ac:dyDescent="0.25">
      <c r="A703" s="41"/>
      <c r="B703" s="41"/>
    </row>
    <row r="704" spans="1:2" x14ac:dyDescent="0.25">
      <c r="A704" s="41"/>
      <c r="B704" s="41"/>
    </row>
    <row r="705" spans="1:2" x14ac:dyDescent="0.25">
      <c r="A705" s="41"/>
      <c r="B705" s="41"/>
    </row>
    <row r="706" spans="1:2" x14ac:dyDescent="0.25">
      <c r="A706" s="41"/>
      <c r="B706" s="41"/>
    </row>
    <row r="707" spans="1:2" x14ac:dyDescent="0.25">
      <c r="B707" s="50"/>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76" bestFit="1" customWidth="1"/>
    <col min="2" max="2" width="11.42578125" style="76"/>
    <col min="3" max="3" width="63.42578125" style="77" customWidth="1"/>
    <col min="4" max="4" width="11.42578125" style="77"/>
    <col min="5" max="5" width="11.42578125" style="91"/>
    <col min="6" max="6" width="18.85546875" style="91" customWidth="1"/>
    <col min="7" max="7" width="11.42578125" style="76" customWidth="1"/>
    <col min="8" max="11" width="20.7109375" style="76" customWidth="1"/>
    <col min="12" max="12" width="35" style="76" customWidth="1"/>
    <col min="13" max="16" width="11.42578125" style="76" customWidth="1"/>
    <col min="17" max="17" width="15.85546875" style="76" customWidth="1"/>
    <col min="18" max="22" width="11.42578125" style="76" customWidth="1"/>
    <col min="23" max="256" width="11.42578125" style="76"/>
    <col min="257" max="257" width="65.28515625" style="76" bestFit="1" customWidth="1"/>
    <col min="258" max="258" width="11.42578125" style="76"/>
    <col min="259" max="259" width="63.42578125" style="76" customWidth="1"/>
    <col min="260" max="261" width="11.42578125" style="76"/>
    <col min="262" max="262" width="18.85546875" style="76" customWidth="1"/>
    <col min="263" max="263" width="11.42578125" style="76" customWidth="1"/>
    <col min="264" max="267" width="20.7109375" style="76" customWidth="1"/>
    <col min="268" max="268" width="11.42578125" style="76"/>
    <col min="269" max="278" width="0" style="76" hidden="1" customWidth="1"/>
    <col min="279" max="512" width="11.42578125" style="76"/>
    <col min="513" max="513" width="65.28515625" style="76" bestFit="1" customWidth="1"/>
    <col min="514" max="514" width="11.42578125" style="76"/>
    <col min="515" max="515" width="63.42578125" style="76" customWidth="1"/>
    <col min="516" max="517" width="11.42578125" style="76"/>
    <col min="518" max="518" width="18.85546875" style="76" customWidth="1"/>
    <col min="519" max="519" width="11.42578125" style="76" customWidth="1"/>
    <col min="520" max="523" width="20.7109375" style="76" customWidth="1"/>
    <col min="524" max="524" width="11.42578125" style="76"/>
    <col min="525" max="534" width="0" style="76" hidden="1" customWidth="1"/>
    <col min="535" max="768" width="11.42578125" style="76"/>
    <col min="769" max="769" width="65.28515625" style="76" bestFit="1" customWidth="1"/>
    <col min="770" max="770" width="11.42578125" style="76"/>
    <col min="771" max="771" width="63.42578125" style="76" customWidth="1"/>
    <col min="772" max="773" width="11.42578125" style="76"/>
    <col min="774" max="774" width="18.85546875" style="76" customWidth="1"/>
    <col min="775" max="775" width="11.42578125" style="76" customWidth="1"/>
    <col min="776" max="779" width="20.7109375" style="76" customWidth="1"/>
    <col min="780" max="780" width="11.42578125" style="76"/>
    <col min="781" max="790" width="0" style="76" hidden="1" customWidth="1"/>
    <col min="791" max="1024" width="11.42578125" style="76"/>
    <col min="1025" max="1025" width="65.28515625" style="76" bestFit="1" customWidth="1"/>
    <col min="1026" max="1026" width="11.42578125" style="76"/>
    <col min="1027" max="1027" width="63.42578125" style="76" customWidth="1"/>
    <col min="1028" max="1029" width="11.42578125" style="76"/>
    <col min="1030" max="1030" width="18.85546875" style="76" customWidth="1"/>
    <col min="1031" max="1031" width="11.42578125" style="76" customWidth="1"/>
    <col min="1032" max="1035" width="20.7109375" style="76" customWidth="1"/>
    <col min="1036" max="1036" width="11.42578125" style="76"/>
    <col min="1037" max="1046" width="0" style="76" hidden="1" customWidth="1"/>
    <col min="1047" max="1280" width="11.42578125" style="76"/>
    <col min="1281" max="1281" width="65.28515625" style="76" bestFit="1" customWidth="1"/>
    <col min="1282" max="1282" width="11.42578125" style="76"/>
    <col min="1283" max="1283" width="63.42578125" style="76" customWidth="1"/>
    <col min="1284" max="1285" width="11.42578125" style="76"/>
    <col min="1286" max="1286" width="18.85546875" style="76" customWidth="1"/>
    <col min="1287" max="1287" width="11.42578125" style="76" customWidth="1"/>
    <col min="1288" max="1291" width="20.7109375" style="76" customWidth="1"/>
    <col min="1292" max="1292" width="11.42578125" style="76"/>
    <col min="1293" max="1302" width="0" style="76" hidden="1" customWidth="1"/>
    <col min="1303" max="1536" width="11.42578125" style="76"/>
    <col min="1537" max="1537" width="65.28515625" style="76" bestFit="1" customWidth="1"/>
    <col min="1538" max="1538" width="11.42578125" style="76"/>
    <col min="1539" max="1539" width="63.42578125" style="76" customWidth="1"/>
    <col min="1540" max="1541" width="11.42578125" style="76"/>
    <col min="1542" max="1542" width="18.85546875" style="76" customWidth="1"/>
    <col min="1543" max="1543" width="11.42578125" style="76" customWidth="1"/>
    <col min="1544" max="1547" width="20.7109375" style="76" customWidth="1"/>
    <col min="1548" max="1548" width="11.42578125" style="76"/>
    <col min="1549" max="1558" width="0" style="76" hidden="1" customWidth="1"/>
    <col min="1559" max="1792" width="11.42578125" style="76"/>
    <col min="1793" max="1793" width="65.28515625" style="76" bestFit="1" customWidth="1"/>
    <col min="1794" max="1794" width="11.42578125" style="76"/>
    <col min="1795" max="1795" width="63.42578125" style="76" customWidth="1"/>
    <col min="1796" max="1797" width="11.42578125" style="76"/>
    <col min="1798" max="1798" width="18.85546875" style="76" customWidth="1"/>
    <col min="1799" max="1799" width="11.42578125" style="76" customWidth="1"/>
    <col min="1800" max="1803" width="20.7109375" style="76" customWidth="1"/>
    <col min="1804" max="1804" width="11.42578125" style="76"/>
    <col min="1805" max="1814" width="0" style="76" hidden="1" customWidth="1"/>
    <col min="1815" max="2048" width="11.42578125" style="76"/>
    <col min="2049" max="2049" width="65.28515625" style="76" bestFit="1" customWidth="1"/>
    <col min="2050" max="2050" width="11.42578125" style="76"/>
    <col min="2051" max="2051" width="63.42578125" style="76" customWidth="1"/>
    <col min="2052" max="2053" width="11.42578125" style="76"/>
    <col min="2054" max="2054" width="18.85546875" style="76" customWidth="1"/>
    <col min="2055" max="2055" width="11.42578125" style="76" customWidth="1"/>
    <col min="2056" max="2059" width="20.7109375" style="76" customWidth="1"/>
    <col min="2060" max="2060" width="11.42578125" style="76"/>
    <col min="2061" max="2070" width="0" style="76" hidden="1" customWidth="1"/>
    <col min="2071" max="2304" width="11.42578125" style="76"/>
    <col min="2305" max="2305" width="65.28515625" style="76" bestFit="1" customWidth="1"/>
    <col min="2306" max="2306" width="11.42578125" style="76"/>
    <col min="2307" max="2307" width="63.42578125" style="76" customWidth="1"/>
    <col min="2308" max="2309" width="11.42578125" style="76"/>
    <col min="2310" max="2310" width="18.85546875" style="76" customWidth="1"/>
    <col min="2311" max="2311" width="11.42578125" style="76" customWidth="1"/>
    <col min="2312" max="2315" width="20.7109375" style="76" customWidth="1"/>
    <col min="2316" max="2316" width="11.42578125" style="76"/>
    <col min="2317" max="2326" width="0" style="76" hidden="1" customWidth="1"/>
    <col min="2327" max="2560" width="11.42578125" style="76"/>
    <col min="2561" max="2561" width="65.28515625" style="76" bestFit="1" customWidth="1"/>
    <col min="2562" max="2562" width="11.42578125" style="76"/>
    <col min="2563" max="2563" width="63.42578125" style="76" customWidth="1"/>
    <col min="2564" max="2565" width="11.42578125" style="76"/>
    <col min="2566" max="2566" width="18.85546875" style="76" customWidth="1"/>
    <col min="2567" max="2567" width="11.42578125" style="76" customWidth="1"/>
    <col min="2568" max="2571" width="20.7109375" style="76" customWidth="1"/>
    <col min="2572" max="2572" width="11.42578125" style="76"/>
    <col min="2573" max="2582" width="0" style="76" hidden="1" customWidth="1"/>
    <col min="2583" max="2816" width="11.42578125" style="76"/>
    <col min="2817" max="2817" width="65.28515625" style="76" bestFit="1" customWidth="1"/>
    <col min="2818" max="2818" width="11.42578125" style="76"/>
    <col min="2819" max="2819" width="63.42578125" style="76" customWidth="1"/>
    <col min="2820" max="2821" width="11.42578125" style="76"/>
    <col min="2822" max="2822" width="18.85546875" style="76" customWidth="1"/>
    <col min="2823" max="2823" width="11.42578125" style="76" customWidth="1"/>
    <col min="2824" max="2827" width="20.7109375" style="76" customWidth="1"/>
    <col min="2828" max="2828" width="11.42578125" style="76"/>
    <col min="2829" max="2838" width="0" style="76" hidden="1" customWidth="1"/>
    <col min="2839" max="3072" width="11.42578125" style="76"/>
    <col min="3073" max="3073" width="65.28515625" style="76" bestFit="1" customWidth="1"/>
    <col min="3074" max="3074" width="11.42578125" style="76"/>
    <col min="3075" max="3075" width="63.42578125" style="76" customWidth="1"/>
    <col min="3076" max="3077" width="11.42578125" style="76"/>
    <col min="3078" max="3078" width="18.85546875" style="76" customWidth="1"/>
    <col min="3079" max="3079" width="11.42578125" style="76" customWidth="1"/>
    <col min="3080" max="3083" width="20.7109375" style="76" customWidth="1"/>
    <col min="3084" max="3084" width="11.42578125" style="76"/>
    <col min="3085" max="3094" width="0" style="76" hidden="1" customWidth="1"/>
    <col min="3095" max="3328" width="11.42578125" style="76"/>
    <col min="3329" max="3329" width="65.28515625" style="76" bestFit="1" customWidth="1"/>
    <col min="3330" max="3330" width="11.42578125" style="76"/>
    <col min="3331" max="3331" width="63.42578125" style="76" customWidth="1"/>
    <col min="3332" max="3333" width="11.42578125" style="76"/>
    <col min="3334" max="3334" width="18.85546875" style="76" customWidth="1"/>
    <col min="3335" max="3335" width="11.42578125" style="76" customWidth="1"/>
    <col min="3336" max="3339" width="20.7109375" style="76" customWidth="1"/>
    <col min="3340" max="3340" width="11.42578125" style="76"/>
    <col min="3341" max="3350" width="0" style="76" hidden="1" customWidth="1"/>
    <col min="3351" max="3584" width="11.42578125" style="76"/>
    <col min="3585" max="3585" width="65.28515625" style="76" bestFit="1" customWidth="1"/>
    <col min="3586" max="3586" width="11.42578125" style="76"/>
    <col min="3587" max="3587" width="63.42578125" style="76" customWidth="1"/>
    <col min="3588" max="3589" width="11.42578125" style="76"/>
    <col min="3590" max="3590" width="18.85546875" style="76" customWidth="1"/>
    <col min="3591" max="3591" width="11.42578125" style="76" customWidth="1"/>
    <col min="3592" max="3595" width="20.7109375" style="76" customWidth="1"/>
    <col min="3596" max="3596" width="11.42578125" style="76"/>
    <col min="3597" max="3606" width="0" style="76" hidden="1" customWidth="1"/>
    <col min="3607" max="3840" width="11.42578125" style="76"/>
    <col min="3841" max="3841" width="65.28515625" style="76" bestFit="1" customWidth="1"/>
    <col min="3842" max="3842" width="11.42578125" style="76"/>
    <col min="3843" max="3843" width="63.42578125" style="76" customWidth="1"/>
    <col min="3844" max="3845" width="11.42578125" style="76"/>
    <col min="3846" max="3846" width="18.85546875" style="76" customWidth="1"/>
    <col min="3847" max="3847" width="11.42578125" style="76" customWidth="1"/>
    <col min="3848" max="3851" width="20.7109375" style="76" customWidth="1"/>
    <col min="3852" max="3852" width="11.42578125" style="76"/>
    <col min="3853" max="3862" width="0" style="76" hidden="1" customWidth="1"/>
    <col min="3863" max="4096" width="11.42578125" style="76"/>
    <col min="4097" max="4097" width="65.28515625" style="76" bestFit="1" customWidth="1"/>
    <col min="4098" max="4098" width="11.42578125" style="76"/>
    <col min="4099" max="4099" width="63.42578125" style="76" customWidth="1"/>
    <col min="4100" max="4101" width="11.42578125" style="76"/>
    <col min="4102" max="4102" width="18.85546875" style="76" customWidth="1"/>
    <col min="4103" max="4103" width="11.42578125" style="76" customWidth="1"/>
    <col min="4104" max="4107" width="20.7109375" style="76" customWidth="1"/>
    <col min="4108" max="4108" width="11.42578125" style="76"/>
    <col min="4109" max="4118" width="0" style="76" hidden="1" customWidth="1"/>
    <col min="4119" max="4352" width="11.42578125" style="76"/>
    <col min="4353" max="4353" width="65.28515625" style="76" bestFit="1" customWidth="1"/>
    <col min="4354" max="4354" width="11.42578125" style="76"/>
    <col min="4355" max="4355" width="63.42578125" style="76" customWidth="1"/>
    <col min="4356" max="4357" width="11.42578125" style="76"/>
    <col min="4358" max="4358" width="18.85546875" style="76" customWidth="1"/>
    <col min="4359" max="4359" width="11.42578125" style="76" customWidth="1"/>
    <col min="4360" max="4363" width="20.7109375" style="76" customWidth="1"/>
    <col min="4364" max="4364" width="11.42578125" style="76"/>
    <col min="4365" max="4374" width="0" style="76" hidden="1" customWidth="1"/>
    <col min="4375" max="4608" width="11.42578125" style="76"/>
    <col min="4609" max="4609" width="65.28515625" style="76" bestFit="1" customWidth="1"/>
    <col min="4610" max="4610" width="11.42578125" style="76"/>
    <col min="4611" max="4611" width="63.42578125" style="76" customWidth="1"/>
    <col min="4612" max="4613" width="11.42578125" style="76"/>
    <col min="4614" max="4614" width="18.85546875" style="76" customWidth="1"/>
    <col min="4615" max="4615" width="11.42578125" style="76" customWidth="1"/>
    <col min="4616" max="4619" width="20.7109375" style="76" customWidth="1"/>
    <col min="4620" max="4620" width="11.42578125" style="76"/>
    <col min="4621" max="4630" width="0" style="76" hidden="1" customWidth="1"/>
    <col min="4631" max="4864" width="11.42578125" style="76"/>
    <col min="4865" max="4865" width="65.28515625" style="76" bestFit="1" customWidth="1"/>
    <col min="4866" max="4866" width="11.42578125" style="76"/>
    <col min="4867" max="4867" width="63.42578125" style="76" customWidth="1"/>
    <col min="4868" max="4869" width="11.42578125" style="76"/>
    <col min="4870" max="4870" width="18.85546875" style="76" customWidth="1"/>
    <col min="4871" max="4871" width="11.42578125" style="76" customWidth="1"/>
    <col min="4872" max="4875" width="20.7109375" style="76" customWidth="1"/>
    <col min="4876" max="4876" width="11.42578125" style="76"/>
    <col min="4877" max="4886" width="0" style="76" hidden="1" customWidth="1"/>
    <col min="4887" max="5120" width="11.42578125" style="76"/>
    <col min="5121" max="5121" width="65.28515625" style="76" bestFit="1" customWidth="1"/>
    <col min="5122" max="5122" width="11.42578125" style="76"/>
    <col min="5123" max="5123" width="63.42578125" style="76" customWidth="1"/>
    <col min="5124" max="5125" width="11.42578125" style="76"/>
    <col min="5126" max="5126" width="18.85546875" style="76" customWidth="1"/>
    <col min="5127" max="5127" width="11.42578125" style="76" customWidth="1"/>
    <col min="5128" max="5131" width="20.7109375" style="76" customWidth="1"/>
    <col min="5132" max="5132" width="11.42578125" style="76"/>
    <col min="5133" max="5142" width="0" style="76" hidden="1" customWidth="1"/>
    <col min="5143" max="5376" width="11.42578125" style="76"/>
    <col min="5377" max="5377" width="65.28515625" style="76" bestFit="1" customWidth="1"/>
    <col min="5378" max="5378" width="11.42578125" style="76"/>
    <col min="5379" max="5379" width="63.42578125" style="76" customWidth="1"/>
    <col min="5380" max="5381" width="11.42578125" style="76"/>
    <col min="5382" max="5382" width="18.85546875" style="76" customWidth="1"/>
    <col min="5383" max="5383" width="11.42578125" style="76" customWidth="1"/>
    <col min="5384" max="5387" width="20.7109375" style="76" customWidth="1"/>
    <col min="5388" max="5388" width="11.42578125" style="76"/>
    <col min="5389" max="5398" width="0" style="76" hidden="1" customWidth="1"/>
    <col min="5399" max="5632" width="11.42578125" style="76"/>
    <col min="5633" max="5633" width="65.28515625" style="76" bestFit="1" customWidth="1"/>
    <col min="5634" max="5634" width="11.42578125" style="76"/>
    <col min="5635" max="5635" width="63.42578125" style="76" customWidth="1"/>
    <col min="5636" max="5637" width="11.42578125" style="76"/>
    <col min="5638" max="5638" width="18.85546875" style="76" customWidth="1"/>
    <col min="5639" max="5639" width="11.42578125" style="76" customWidth="1"/>
    <col min="5640" max="5643" width="20.7109375" style="76" customWidth="1"/>
    <col min="5644" max="5644" width="11.42578125" style="76"/>
    <col min="5645" max="5654" width="0" style="76" hidden="1" customWidth="1"/>
    <col min="5655" max="5888" width="11.42578125" style="76"/>
    <col min="5889" max="5889" width="65.28515625" style="76" bestFit="1" customWidth="1"/>
    <col min="5890" max="5890" width="11.42578125" style="76"/>
    <col min="5891" max="5891" width="63.42578125" style="76" customWidth="1"/>
    <col min="5892" max="5893" width="11.42578125" style="76"/>
    <col min="5894" max="5894" width="18.85546875" style="76" customWidth="1"/>
    <col min="5895" max="5895" width="11.42578125" style="76" customWidth="1"/>
    <col min="5896" max="5899" width="20.7109375" style="76" customWidth="1"/>
    <col min="5900" max="5900" width="11.42578125" style="76"/>
    <col min="5901" max="5910" width="0" style="76" hidden="1" customWidth="1"/>
    <col min="5911" max="6144" width="11.42578125" style="76"/>
    <col min="6145" max="6145" width="65.28515625" style="76" bestFit="1" customWidth="1"/>
    <col min="6146" max="6146" width="11.42578125" style="76"/>
    <col min="6147" max="6147" width="63.42578125" style="76" customWidth="1"/>
    <col min="6148" max="6149" width="11.42578125" style="76"/>
    <col min="6150" max="6150" width="18.85546875" style="76" customWidth="1"/>
    <col min="6151" max="6151" width="11.42578125" style="76" customWidth="1"/>
    <col min="6152" max="6155" width="20.7109375" style="76" customWidth="1"/>
    <col min="6156" max="6156" width="11.42578125" style="76"/>
    <col min="6157" max="6166" width="0" style="76" hidden="1" customWidth="1"/>
    <col min="6167" max="6400" width="11.42578125" style="76"/>
    <col min="6401" max="6401" width="65.28515625" style="76" bestFit="1" customWidth="1"/>
    <col min="6402" max="6402" width="11.42578125" style="76"/>
    <col min="6403" max="6403" width="63.42578125" style="76" customWidth="1"/>
    <col min="6404" max="6405" width="11.42578125" style="76"/>
    <col min="6406" max="6406" width="18.85546875" style="76" customWidth="1"/>
    <col min="6407" max="6407" width="11.42578125" style="76" customWidth="1"/>
    <col min="6408" max="6411" width="20.7109375" style="76" customWidth="1"/>
    <col min="6412" max="6412" width="11.42578125" style="76"/>
    <col min="6413" max="6422" width="0" style="76" hidden="1" customWidth="1"/>
    <col min="6423" max="6656" width="11.42578125" style="76"/>
    <col min="6657" max="6657" width="65.28515625" style="76" bestFit="1" customWidth="1"/>
    <col min="6658" max="6658" width="11.42578125" style="76"/>
    <col min="6659" max="6659" width="63.42578125" style="76" customWidth="1"/>
    <col min="6660" max="6661" width="11.42578125" style="76"/>
    <col min="6662" max="6662" width="18.85546875" style="76" customWidth="1"/>
    <col min="6663" max="6663" width="11.42578125" style="76" customWidth="1"/>
    <col min="6664" max="6667" width="20.7109375" style="76" customWidth="1"/>
    <col min="6668" max="6668" width="11.42578125" style="76"/>
    <col min="6669" max="6678" width="0" style="76" hidden="1" customWidth="1"/>
    <col min="6679" max="6912" width="11.42578125" style="76"/>
    <col min="6913" max="6913" width="65.28515625" style="76" bestFit="1" customWidth="1"/>
    <col min="6914" max="6914" width="11.42578125" style="76"/>
    <col min="6915" max="6915" width="63.42578125" style="76" customWidth="1"/>
    <col min="6916" max="6917" width="11.42578125" style="76"/>
    <col min="6918" max="6918" width="18.85546875" style="76" customWidth="1"/>
    <col min="6919" max="6919" width="11.42578125" style="76" customWidth="1"/>
    <col min="6920" max="6923" width="20.7109375" style="76" customWidth="1"/>
    <col min="6924" max="6924" width="11.42578125" style="76"/>
    <col min="6925" max="6934" width="0" style="76" hidden="1" customWidth="1"/>
    <col min="6935" max="7168" width="11.42578125" style="76"/>
    <col min="7169" max="7169" width="65.28515625" style="76" bestFit="1" customWidth="1"/>
    <col min="7170" max="7170" width="11.42578125" style="76"/>
    <col min="7171" max="7171" width="63.42578125" style="76" customWidth="1"/>
    <col min="7172" max="7173" width="11.42578125" style="76"/>
    <col min="7174" max="7174" width="18.85546875" style="76" customWidth="1"/>
    <col min="7175" max="7175" width="11.42578125" style="76" customWidth="1"/>
    <col min="7176" max="7179" width="20.7109375" style="76" customWidth="1"/>
    <col min="7180" max="7180" width="11.42578125" style="76"/>
    <col min="7181" max="7190" width="0" style="76" hidden="1" customWidth="1"/>
    <col min="7191" max="7424" width="11.42578125" style="76"/>
    <col min="7425" max="7425" width="65.28515625" style="76" bestFit="1" customWidth="1"/>
    <col min="7426" max="7426" width="11.42578125" style="76"/>
    <col min="7427" max="7427" width="63.42578125" style="76" customWidth="1"/>
    <col min="7428" max="7429" width="11.42578125" style="76"/>
    <col min="7430" max="7430" width="18.85546875" style="76" customWidth="1"/>
    <col min="7431" max="7431" width="11.42578125" style="76" customWidth="1"/>
    <col min="7432" max="7435" width="20.7109375" style="76" customWidth="1"/>
    <col min="7436" max="7436" width="11.42578125" style="76"/>
    <col min="7437" max="7446" width="0" style="76" hidden="1" customWidth="1"/>
    <col min="7447" max="7680" width="11.42578125" style="76"/>
    <col min="7681" max="7681" width="65.28515625" style="76" bestFit="1" customWidth="1"/>
    <col min="7682" max="7682" width="11.42578125" style="76"/>
    <col min="7683" max="7683" width="63.42578125" style="76" customWidth="1"/>
    <col min="7684" max="7685" width="11.42578125" style="76"/>
    <col min="7686" max="7686" width="18.85546875" style="76" customWidth="1"/>
    <col min="7687" max="7687" width="11.42578125" style="76" customWidth="1"/>
    <col min="7688" max="7691" width="20.7109375" style="76" customWidth="1"/>
    <col min="7692" max="7692" width="11.42578125" style="76"/>
    <col min="7693" max="7702" width="0" style="76" hidden="1" customWidth="1"/>
    <col min="7703" max="7936" width="11.42578125" style="76"/>
    <col min="7937" max="7937" width="65.28515625" style="76" bestFit="1" customWidth="1"/>
    <col min="7938" max="7938" width="11.42578125" style="76"/>
    <col min="7939" max="7939" width="63.42578125" style="76" customWidth="1"/>
    <col min="7940" max="7941" width="11.42578125" style="76"/>
    <col min="7942" max="7942" width="18.85546875" style="76" customWidth="1"/>
    <col min="7943" max="7943" width="11.42578125" style="76" customWidth="1"/>
    <col min="7944" max="7947" width="20.7109375" style="76" customWidth="1"/>
    <col min="7948" max="7948" width="11.42578125" style="76"/>
    <col min="7949" max="7958" width="0" style="76" hidden="1" customWidth="1"/>
    <col min="7959" max="8192" width="11.42578125" style="76"/>
    <col min="8193" max="8193" width="65.28515625" style="76" bestFit="1" customWidth="1"/>
    <col min="8194" max="8194" width="11.42578125" style="76"/>
    <col min="8195" max="8195" width="63.42578125" style="76" customWidth="1"/>
    <col min="8196" max="8197" width="11.42578125" style="76"/>
    <col min="8198" max="8198" width="18.85546875" style="76" customWidth="1"/>
    <col min="8199" max="8199" width="11.42578125" style="76" customWidth="1"/>
    <col min="8200" max="8203" width="20.7109375" style="76" customWidth="1"/>
    <col min="8204" max="8204" width="11.42578125" style="76"/>
    <col min="8205" max="8214" width="0" style="76" hidden="1" customWidth="1"/>
    <col min="8215" max="8448" width="11.42578125" style="76"/>
    <col min="8449" max="8449" width="65.28515625" style="76" bestFit="1" customWidth="1"/>
    <col min="8450" max="8450" width="11.42578125" style="76"/>
    <col min="8451" max="8451" width="63.42578125" style="76" customWidth="1"/>
    <col min="8452" max="8453" width="11.42578125" style="76"/>
    <col min="8454" max="8454" width="18.85546875" style="76" customWidth="1"/>
    <col min="8455" max="8455" width="11.42578125" style="76" customWidth="1"/>
    <col min="8456" max="8459" width="20.7109375" style="76" customWidth="1"/>
    <col min="8460" max="8460" width="11.42578125" style="76"/>
    <col min="8461" max="8470" width="0" style="76" hidden="1" customWidth="1"/>
    <col min="8471" max="8704" width="11.42578125" style="76"/>
    <col min="8705" max="8705" width="65.28515625" style="76" bestFit="1" customWidth="1"/>
    <col min="8706" max="8706" width="11.42578125" style="76"/>
    <col min="8707" max="8707" width="63.42578125" style="76" customWidth="1"/>
    <col min="8708" max="8709" width="11.42578125" style="76"/>
    <col min="8710" max="8710" width="18.85546875" style="76" customWidth="1"/>
    <col min="8711" max="8711" width="11.42578125" style="76" customWidth="1"/>
    <col min="8712" max="8715" width="20.7109375" style="76" customWidth="1"/>
    <col min="8716" max="8716" width="11.42578125" style="76"/>
    <col min="8717" max="8726" width="0" style="76" hidden="1" customWidth="1"/>
    <col min="8727" max="8960" width="11.42578125" style="76"/>
    <col min="8961" max="8961" width="65.28515625" style="76" bestFit="1" customWidth="1"/>
    <col min="8962" max="8962" width="11.42578125" style="76"/>
    <col min="8963" max="8963" width="63.42578125" style="76" customWidth="1"/>
    <col min="8964" max="8965" width="11.42578125" style="76"/>
    <col min="8966" max="8966" width="18.85546875" style="76" customWidth="1"/>
    <col min="8967" max="8967" width="11.42578125" style="76" customWidth="1"/>
    <col min="8968" max="8971" width="20.7109375" style="76" customWidth="1"/>
    <col min="8972" max="8972" width="11.42578125" style="76"/>
    <col min="8973" max="8982" width="0" style="76" hidden="1" customWidth="1"/>
    <col min="8983" max="9216" width="11.42578125" style="76"/>
    <col min="9217" max="9217" width="65.28515625" style="76" bestFit="1" customWidth="1"/>
    <col min="9218" max="9218" width="11.42578125" style="76"/>
    <col min="9219" max="9219" width="63.42578125" style="76" customWidth="1"/>
    <col min="9220" max="9221" width="11.42578125" style="76"/>
    <col min="9222" max="9222" width="18.85546875" style="76" customWidth="1"/>
    <col min="9223" max="9223" width="11.42578125" style="76" customWidth="1"/>
    <col min="9224" max="9227" width="20.7109375" style="76" customWidth="1"/>
    <col min="9228" max="9228" width="11.42578125" style="76"/>
    <col min="9229" max="9238" width="0" style="76" hidden="1" customWidth="1"/>
    <col min="9239" max="9472" width="11.42578125" style="76"/>
    <col min="9473" max="9473" width="65.28515625" style="76" bestFit="1" customWidth="1"/>
    <col min="9474" max="9474" width="11.42578125" style="76"/>
    <col min="9475" max="9475" width="63.42578125" style="76" customWidth="1"/>
    <col min="9476" max="9477" width="11.42578125" style="76"/>
    <col min="9478" max="9478" width="18.85546875" style="76" customWidth="1"/>
    <col min="9479" max="9479" width="11.42578125" style="76" customWidth="1"/>
    <col min="9480" max="9483" width="20.7109375" style="76" customWidth="1"/>
    <col min="9484" max="9484" width="11.42578125" style="76"/>
    <col min="9485" max="9494" width="0" style="76" hidden="1" customWidth="1"/>
    <col min="9495" max="9728" width="11.42578125" style="76"/>
    <col min="9729" max="9729" width="65.28515625" style="76" bestFit="1" customWidth="1"/>
    <col min="9730" max="9730" width="11.42578125" style="76"/>
    <col min="9731" max="9731" width="63.42578125" style="76" customWidth="1"/>
    <col min="9732" max="9733" width="11.42578125" style="76"/>
    <col min="9734" max="9734" width="18.85546875" style="76" customWidth="1"/>
    <col min="9735" max="9735" width="11.42578125" style="76" customWidth="1"/>
    <col min="9736" max="9739" width="20.7109375" style="76" customWidth="1"/>
    <col min="9740" max="9740" width="11.42578125" style="76"/>
    <col min="9741" max="9750" width="0" style="76" hidden="1" customWidth="1"/>
    <col min="9751" max="9984" width="11.42578125" style="76"/>
    <col min="9985" max="9985" width="65.28515625" style="76" bestFit="1" customWidth="1"/>
    <col min="9986" max="9986" width="11.42578125" style="76"/>
    <col min="9987" max="9987" width="63.42578125" style="76" customWidth="1"/>
    <col min="9988" max="9989" width="11.42578125" style="76"/>
    <col min="9990" max="9990" width="18.85546875" style="76" customWidth="1"/>
    <col min="9991" max="9991" width="11.42578125" style="76" customWidth="1"/>
    <col min="9992" max="9995" width="20.7109375" style="76" customWidth="1"/>
    <col min="9996" max="9996" width="11.42578125" style="76"/>
    <col min="9997" max="10006" width="0" style="76" hidden="1" customWidth="1"/>
    <col min="10007" max="10240" width="11.42578125" style="76"/>
    <col min="10241" max="10241" width="65.28515625" style="76" bestFit="1" customWidth="1"/>
    <col min="10242" max="10242" width="11.42578125" style="76"/>
    <col min="10243" max="10243" width="63.42578125" style="76" customWidth="1"/>
    <col min="10244" max="10245" width="11.42578125" style="76"/>
    <col min="10246" max="10246" width="18.85546875" style="76" customWidth="1"/>
    <col min="10247" max="10247" width="11.42578125" style="76" customWidth="1"/>
    <col min="10248" max="10251" width="20.7109375" style="76" customWidth="1"/>
    <col min="10252" max="10252" width="11.42578125" style="76"/>
    <col min="10253" max="10262" width="0" style="76" hidden="1" customWidth="1"/>
    <col min="10263" max="10496" width="11.42578125" style="76"/>
    <col min="10497" max="10497" width="65.28515625" style="76" bestFit="1" customWidth="1"/>
    <col min="10498" max="10498" width="11.42578125" style="76"/>
    <col min="10499" max="10499" width="63.42578125" style="76" customWidth="1"/>
    <col min="10500" max="10501" width="11.42578125" style="76"/>
    <col min="10502" max="10502" width="18.85546875" style="76" customWidth="1"/>
    <col min="10503" max="10503" width="11.42578125" style="76" customWidth="1"/>
    <col min="10504" max="10507" width="20.7109375" style="76" customWidth="1"/>
    <col min="10508" max="10508" width="11.42578125" style="76"/>
    <col min="10509" max="10518" width="0" style="76" hidden="1" customWidth="1"/>
    <col min="10519" max="10752" width="11.42578125" style="76"/>
    <col min="10753" max="10753" width="65.28515625" style="76" bestFit="1" customWidth="1"/>
    <col min="10754" max="10754" width="11.42578125" style="76"/>
    <col min="10755" max="10755" width="63.42578125" style="76" customWidth="1"/>
    <col min="10756" max="10757" width="11.42578125" style="76"/>
    <col min="10758" max="10758" width="18.85546875" style="76" customWidth="1"/>
    <col min="10759" max="10759" width="11.42578125" style="76" customWidth="1"/>
    <col min="10760" max="10763" width="20.7109375" style="76" customWidth="1"/>
    <col min="10764" max="10764" width="11.42578125" style="76"/>
    <col min="10765" max="10774" width="0" style="76" hidden="1" customWidth="1"/>
    <col min="10775" max="11008" width="11.42578125" style="76"/>
    <col min="11009" max="11009" width="65.28515625" style="76" bestFit="1" customWidth="1"/>
    <col min="11010" max="11010" width="11.42578125" style="76"/>
    <col min="11011" max="11011" width="63.42578125" style="76" customWidth="1"/>
    <col min="11012" max="11013" width="11.42578125" style="76"/>
    <col min="11014" max="11014" width="18.85546875" style="76" customWidth="1"/>
    <col min="11015" max="11015" width="11.42578125" style="76" customWidth="1"/>
    <col min="11016" max="11019" width="20.7109375" style="76" customWidth="1"/>
    <col min="11020" max="11020" width="11.42578125" style="76"/>
    <col min="11021" max="11030" width="0" style="76" hidden="1" customWidth="1"/>
    <col min="11031" max="11264" width="11.42578125" style="76"/>
    <col min="11265" max="11265" width="65.28515625" style="76" bestFit="1" customWidth="1"/>
    <col min="11266" max="11266" width="11.42578125" style="76"/>
    <col min="11267" max="11267" width="63.42578125" style="76" customWidth="1"/>
    <col min="11268" max="11269" width="11.42578125" style="76"/>
    <col min="11270" max="11270" width="18.85546875" style="76" customWidth="1"/>
    <col min="11271" max="11271" width="11.42578125" style="76" customWidth="1"/>
    <col min="11272" max="11275" width="20.7109375" style="76" customWidth="1"/>
    <col min="11276" max="11276" width="11.42578125" style="76"/>
    <col min="11277" max="11286" width="0" style="76" hidden="1" customWidth="1"/>
    <col min="11287" max="11520" width="11.42578125" style="76"/>
    <col min="11521" max="11521" width="65.28515625" style="76" bestFit="1" customWidth="1"/>
    <col min="11522" max="11522" width="11.42578125" style="76"/>
    <col min="11523" max="11523" width="63.42578125" style="76" customWidth="1"/>
    <col min="11524" max="11525" width="11.42578125" style="76"/>
    <col min="11526" max="11526" width="18.85546875" style="76" customWidth="1"/>
    <col min="11527" max="11527" width="11.42578125" style="76" customWidth="1"/>
    <col min="11528" max="11531" width="20.7109375" style="76" customWidth="1"/>
    <col min="11532" max="11532" width="11.42578125" style="76"/>
    <col min="11533" max="11542" width="0" style="76" hidden="1" customWidth="1"/>
    <col min="11543" max="11776" width="11.42578125" style="76"/>
    <col min="11777" max="11777" width="65.28515625" style="76" bestFit="1" customWidth="1"/>
    <col min="11778" max="11778" width="11.42578125" style="76"/>
    <col min="11779" max="11779" width="63.42578125" style="76" customWidth="1"/>
    <col min="11780" max="11781" width="11.42578125" style="76"/>
    <col min="11782" max="11782" width="18.85546875" style="76" customWidth="1"/>
    <col min="11783" max="11783" width="11.42578125" style="76" customWidth="1"/>
    <col min="11784" max="11787" width="20.7109375" style="76" customWidth="1"/>
    <col min="11788" max="11788" width="11.42578125" style="76"/>
    <col min="11789" max="11798" width="0" style="76" hidden="1" customWidth="1"/>
    <col min="11799" max="12032" width="11.42578125" style="76"/>
    <col min="12033" max="12033" width="65.28515625" style="76" bestFit="1" customWidth="1"/>
    <col min="12034" max="12034" width="11.42578125" style="76"/>
    <col min="12035" max="12035" width="63.42578125" style="76" customWidth="1"/>
    <col min="12036" max="12037" width="11.42578125" style="76"/>
    <col min="12038" max="12038" width="18.85546875" style="76" customWidth="1"/>
    <col min="12039" max="12039" width="11.42578125" style="76" customWidth="1"/>
    <col min="12040" max="12043" width="20.7109375" style="76" customWidth="1"/>
    <col min="12044" max="12044" width="11.42578125" style="76"/>
    <col min="12045" max="12054" width="0" style="76" hidden="1" customWidth="1"/>
    <col min="12055" max="12288" width="11.42578125" style="76"/>
    <col min="12289" max="12289" width="65.28515625" style="76" bestFit="1" customWidth="1"/>
    <col min="12290" max="12290" width="11.42578125" style="76"/>
    <col min="12291" max="12291" width="63.42578125" style="76" customWidth="1"/>
    <col min="12292" max="12293" width="11.42578125" style="76"/>
    <col min="12294" max="12294" width="18.85546875" style="76" customWidth="1"/>
    <col min="12295" max="12295" width="11.42578125" style="76" customWidth="1"/>
    <col min="12296" max="12299" width="20.7109375" style="76" customWidth="1"/>
    <col min="12300" max="12300" width="11.42578125" style="76"/>
    <col min="12301" max="12310" width="0" style="76" hidden="1" customWidth="1"/>
    <col min="12311" max="12544" width="11.42578125" style="76"/>
    <col min="12545" max="12545" width="65.28515625" style="76" bestFit="1" customWidth="1"/>
    <col min="12546" max="12546" width="11.42578125" style="76"/>
    <col min="12547" max="12547" width="63.42578125" style="76" customWidth="1"/>
    <col min="12548" max="12549" width="11.42578125" style="76"/>
    <col min="12550" max="12550" width="18.85546875" style="76" customWidth="1"/>
    <col min="12551" max="12551" width="11.42578125" style="76" customWidth="1"/>
    <col min="12552" max="12555" width="20.7109375" style="76" customWidth="1"/>
    <col min="12556" max="12556" width="11.42578125" style="76"/>
    <col min="12557" max="12566" width="0" style="76" hidden="1" customWidth="1"/>
    <col min="12567" max="12800" width="11.42578125" style="76"/>
    <col min="12801" max="12801" width="65.28515625" style="76" bestFit="1" customWidth="1"/>
    <col min="12802" max="12802" width="11.42578125" style="76"/>
    <col min="12803" max="12803" width="63.42578125" style="76" customWidth="1"/>
    <col min="12804" max="12805" width="11.42578125" style="76"/>
    <col min="12806" max="12806" width="18.85546875" style="76" customWidth="1"/>
    <col min="12807" max="12807" width="11.42578125" style="76" customWidth="1"/>
    <col min="12808" max="12811" width="20.7109375" style="76" customWidth="1"/>
    <col min="12812" max="12812" width="11.42578125" style="76"/>
    <col min="12813" max="12822" width="0" style="76" hidden="1" customWidth="1"/>
    <col min="12823" max="13056" width="11.42578125" style="76"/>
    <col min="13057" max="13057" width="65.28515625" style="76" bestFit="1" customWidth="1"/>
    <col min="13058" max="13058" width="11.42578125" style="76"/>
    <col min="13059" max="13059" width="63.42578125" style="76" customWidth="1"/>
    <col min="13060" max="13061" width="11.42578125" style="76"/>
    <col min="13062" max="13062" width="18.85546875" style="76" customWidth="1"/>
    <col min="13063" max="13063" width="11.42578125" style="76" customWidth="1"/>
    <col min="13064" max="13067" width="20.7109375" style="76" customWidth="1"/>
    <col min="13068" max="13068" width="11.42578125" style="76"/>
    <col min="13069" max="13078" width="0" style="76" hidden="1" customWidth="1"/>
    <col min="13079" max="13312" width="11.42578125" style="76"/>
    <col min="13313" max="13313" width="65.28515625" style="76" bestFit="1" customWidth="1"/>
    <col min="13314" max="13314" width="11.42578125" style="76"/>
    <col min="13315" max="13315" width="63.42578125" style="76" customWidth="1"/>
    <col min="13316" max="13317" width="11.42578125" style="76"/>
    <col min="13318" max="13318" width="18.85546875" style="76" customWidth="1"/>
    <col min="13319" max="13319" width="11.42578125" style="76" customWidth="1"/>
    <col min="13320" max="13323" width="20.7109375" style="76" customWidth="1"/>
    <col min="13324" max="13324" width="11.42578125" style="76"/>
    <col min="13325" max="13334" width="0" style="76" hidden="1" customWidth="1"/>
    <col min="13335" max="13568" width="11.42578125" style="76"/>
    <col min="13569" max="13569" width="65.28515625" style="76" bestFit="1" customWidth="1"/>
    <col min="13570" max="13570" width="11.42578125" style="76"/>
    <col min="13571" max="13571" width="63.42578125" style="76" customWidth="1"/>
    <col min="13572" max="13573" width="11.42578125" style="76"/>
    <col min="13574" max="13574" width="18.85546875" style="76" customWidth="1"/>
    <col min="13575" max="13575" width="11.42578125" style="76" customWidth="1"/>
    <col min="13576" max="13579" width="20.7109375" style="76" customWidth="1"/>
    <col min="13580" max="13580" width="11.42578125" style="76"/>
    <col min="13581" max="13590" width="0" style="76" hidden="1" customWidth="1"/>
    <col min="13591" max="13824" width="11.42578125" style="76"/>
    <col min="13825" max="13825" width="65.28515625" style="76" bestFit="1" customWidth="1"/>
    <col min="13826" max="13826" width="11.42578125" style="76"/>
    <col min="13827" max="13827" width="63.42578125" style="76" customWidth="1"/>
    <col min="13828" max="13829" width="11.42578125" style="76"/>
    <col min="13830" max="13830" width="18.85546875" style="76" customWidth="1"/>
    <col min="13831" max="13831" width="11.42578125" style="76" customWidth="1"/>
    <col min="13832" max="13835" width="20.7109375" style="76" customWidth="1"/>
    <col min="13836" max="13836" width="11.42578125" style="76"/>
    <col min="13837" max="13846" width="0" style="76" hidden="1" customWidth="1"/>
    <col min="13847" max="14080" width="11.42578125" style="76"/>
    <col min="14081" max="14081" width="65.28515625" style="76" bestFit="1" customWidth="1"/>
    <col min="14082" max="14082" width="11.42578125" style="76"/>
    <col min="14083" max="14083" width="63.42578125" style="76" customWidth="1"/>
    <col min="14084" max="14085" width="11.42578125" style="76"/>
    <col min="14086" max="14086" width="18.85546875" style="76" customWidth="1"/>
    <col min="14087" max="14087" width="11.42578125" style="76" customWidth="1"/>
    <col min="14088" max="14091" width="20.7109375" style="76" customWidth="1"/>
    <col min="14092" max="14092" width="11.42578125" style="76"/>
    <col min="14093" max="14102" width="0" style="76" hidden="1" customWidth="1"/>
    <col min="14103" max="14336" width="11.42578125" style="76"/>
    <col min="14337" max="14337" width="65.28515625" style="76" bestFit="1" customWidth="1"/>
    <col min="14338" max="14338" width="11.42578125" style="76"/>
    <col min="14339" max="14339" width="63.42578125" style="76" customWidth="1"/>
    <col min="14340" max="14341" width="11.42578125" style="76"/>
    <col min="14342" max="14342" width="18.85546875" style="76" customWidth="1"/>
    <col min="14343" max="14343" width="11.42578125" style="76" customWidth="1"/>
    <col min="14344" max="14347" width="20.7109375" style="76" customWidth="1"/>
    <col min="14348" max="14348" width="11.42578125" style="76"/>
    <col min="14349" max="14358" width="0" style="76" hidden="1" customWidth="1"/>
    <col min="14359" max="14592" width="11.42578125" style="76"/>
    <col min="14593" max="14593" width="65.28515625" style="76" bestFit="1" customWidth="1"/>
    <col min="14594" max="14594" width="11.42578125" style="76"/>
    <col min="14595" max="14595" width="63.42578125" style="76" customWidth="1"/>
    <col min="14596" max="14597" width="11.42578125" style="76"/>
    <col min="14598" max="14598" width="18.85546875" style="76" customWidth="1"/>
    <col min="14599" max="14599" width="11.42578125" style="76" customWidth="1"/>
    <col min="14600" max="14603" width="20.7109375" style="76" customWidth="1"/>
    <col min="14604" max="14604" width="11.42578125" style="76"/>
    <col min="14605" max="14614" width="0" style="76" hidden="1" customWidth="1"/>
    <col min="14615" max="14848" width="11.42578125" style="76"/>
    <col min="14849" max="14849" width="65.28515625" style="76" bestFit="1" customWidth="1"/>
    <col min="14850" max="14850" width="11.42578125" style="76"/>
    <col min="14851" max="14851" width="63.42578125" style="76" customWidth="1"/>
    <col min="14852" max="14853" width="11.42578125" style="76"/>
    <col min="14854" max="14854" width="18.85546875" style="76" customWidth="1"/>
    <col min="14855" max="14855" width="11.42578125" style="76" customWidth="1"/>
    <col min="14856" max="14859" width="20.7109375" style="76" customWidth="1"/>
    <col min="14860" max="14860" width="11.42578125" style="76"/>
    <col min="14861" max="14870" width="0" style="76" hidden="1" customWidth="1"/>
    <col min="14871" max="15104" width="11.42578125" style="76"/>
    <col min="15105" max="15105" width="65.28515625" style="76" bestFit="1" customWidth="1"/>
    <col min="15106" max="15106" width="11.42578125" style="76"/>
    <col min="15107" max="15107" width="63.42578125" style="76" customWidth="1"/>
    <col min="15108" max="15109" width="11.42578125" style="76"/>
    <col min="15110" max="15110" width="18.85546875" style="76" customWidth="1"/>
    <col min="15111" max="15111" width="11.42578125" style="76" customWidth="1"/>
    <col min="15112" max="15115" width="20.7109375" style="76" customWidth="1"/>
    <col min="15116" max="15116" width="11.42578125" style="76"/>
    <col min="15117" max="15126" width="0" style="76" hidden="1" customWidth="1"/>
    <col min="15127" max="15360" width="11.42578125" style="76"/>
    <col min="15361" max="15361" width="65.28515625" style="76" bestFit="1" customWidth="1"/>
    <col min="15362" max="15362" width="11.42578125" style="76"/>
    <col min="15363" max="15363" width="63.42578125" style="76" customWidth="1"/>
    <col min="15364" max="15365" width="11.42578125" style="76"/>
    <col min="15366" max="15366" width="18.85546875" style="76" customWidth="1"/>
    <col min="15367" max="15367" width="11.42578125" style="76" customWidth="1"/>
    <col min="15368" max="15371" width="20.7109375" style="76" customWidth="1"/>
    <col min="15372" max="15372" width="11.42578125" style="76"/>
    <col min="15373" max="15382" width="0" style="76" hidden="1" customWidth="1"/>
    <col min="15383" max="15616" width="11.42578125" style="76"/>
    <col min="15617" max="15617" width="65.28515625" style="76" bestFit="1" customWidth="1"/>
    <col min="15618" max="15618" width="11.42578125" style="76"/>
    <col min="15619" max="15619" width="63.42578125" style="76" customWidth="1"/>
    <col min="15620" max="15621" width="11.42578125" style="76"/>
    <col min="15622" max="15622" width="18.85546875" style="76" customWidth="1"/>
    <col min="15623" max="15623" width="11.42578125" style="76" customWidth="1"/>
    <col min="15624" max="15627" width="20.7109375" style="76" customWidth="1"/>
    <col min="15628" max="15628" width="11.42578125" style="76"/>
    <col min="15629" max="15638" width="0" style="76" hidden="1" customWidth="1"/>
    <col min="15639" max="15872" width="11.42578125" style="76"/>
    <col min="15873" max="15873" width="65.28515625" style="76" bestFit="1" customWidth="1"/>
    <col min="15874" max="15874" width="11.42578125" style="76"/>
    <col min="15875" max="15875" width="63.42578125" style="76" customWidth="1"/>
    <col min="15876" max="15877" width="11.42578125" style="76"/>
    <col min="15878" max="15878" width="18.85546875" style="76" customWidth="1"/>
    <col min="15879" max="15879" width="11.42578125" style="76" customWidth="1"/>
    <col min="15880" max="15883" width="20.7109375" style="76" customWidth="1"/>
    <col min="15884" max="15884" width="11.42578125" style="76"/>
    <col min="15885" max="15894" width="0" style="76" hidden="1" customWidth="1"/>
    <col min="15895" max="16128" width="11.42578125" style="76"/>
    <col min="16129" max="16129" width="65.28515625" style="76" bestFit="1" customWidth="1"/>
    <col min="16130" max="16130" width="11.42578125" style="76"/>
    <col min="16131" max="16131" width="63.42578125" style="76" customWidth="1"/>
    <col min="16132" max="16133" width="11.42578125" style="76"/>
    <col min="16134" max="16134" width="18.85546875" style="76" customWidth="1"/>
    <col min="16135" max="16135" width="11.42578125" style="76" customWidth="1"/>
    <col min="16136" max="16139" width="20.7109375" style="76" customWidth="1"/>
    <col min="16140" max="16140" width="11.42578125" style="76"/>
    <col min="16141" max="16150" width="0" style="76" hidden="1" customWidth="1"/>
    <col min="16151" max="16384" width="11.42578125" style="76"/>
  </cols>
  <sheetData>
    <row r="1" spans="1:20" ht="16.5" customHeight="1" x14ac:dyDescent="0.3">
      <c r="A1" s="106" t="s">
        <v>522</v>
      </c>
      <c r="C1" s="106" t="s">
        <v>383</v>
      </c>
      <c r="E1" s="52" t="s">
        <v>384</v>
      </c>
      <c r="F1" s="52" t="s">
        <v>385</v>
      </c>
      <c r="H1" s="819" t="s">
        <v>386</v>
      </c>
      <c r="I1" s="819"/>
      <c r="J1" s="819"/>
      <c r="K1" s="819"/>
      <c r="L1" s="820" t="s">
        <v>387</v>
      </c>
      <c r="M1" s="821"/>
      <c r="N1" s="821"/>
      <c r="O1" s="821"/>
      <c r="P1" s="78"/>
      <c r="Q1" s="822" t="s">
        <v>388</v>
      </c>
      <c r="R1" s="822"/>
      <c r="S1" s="822"/>
      <c r="T1" s="822"/>
    </row>
    <row r="2" spans="1:20" ht="12" customHeight="1" thickBot="1" x14ac:dyDescent="0.35">
      <c r="A2" s="79" t="s">
        <v>523</v>
      </c>
      <c r="C2" s="80" t="s">
        <v>389</v>
      </c>
      <c r="E2" s="81">
        <v>1</v>
      </c>
      <c r="F2" s="81" t="s">
        <v>390</v>
      </c>
      <c r="H2" s="823" t="s">
        <v>391</v>
      </c>
      <c r="I2" s="824"/>
      <c r="J2" s="824"/>
      <c r="K2" s="825"/>
      <c r="M2" s="52">
        <v>2012</v>
      </c>
      <c r="N2" s="52"/>
      <c r="O2" s="52"/>
      <c r="P2" s="82"/>
      <c r="Q2" s="52"/>
      <c r="R2" s="53" t="s">
        <v>392</v>
      </c>
      <c r="S2" s="53" t="s">
        <v>393</v>
      </c>
      <c r="T2" s="53" t="s">
        <v>394</v>
      </c>
    </row>
    <row r="3" spans="1:20" ht="12" customHeight="1" x14ac:dyDescent="0.3">
      <c r="A3" s="79" t="s">
        <v>524</v>
      </c>
      <c r="C3" s="80" t="s">
        <v>395</v>
      </c>
      <c r="E3" s="81"/>
      <c r="F3" s="81"/>
      <c r="H3" s="83"/>
      <c r="I3" s="84"/>
      <c r="J3" s="84"/>
      <c r="K3" s="85"/>
      <c r="M3" s="52"/>
      <c r="N3" s="52"/>
      <c r="O3" s="52"/>
      <c r="P3" s="82"/>
      <c r="Q3" s="52"/>
      <c r="R3" s="53"/>
      <c r="S3" s="53"/>
      <c r="T3" s="53"/>
    </row>
    <row r="4" spans="1:20" ht="12" customHeight="1" thickBot="1" x14ac:dyDescent="0.35">
      <c r="A4" s="79" t="s">
        <v>527</v>
      </c>
      <c r="C4" s="80" t="s">
        <v>398</v>
      </c>
      <c r="E4" s="81"/>
      <c r="F4" s="81"/>
      <c r="H4" s="83"/>
      <c r="I4" s="84"/>
      <c r="J4" s="84"/>
      <c r="K4" s="85"/>
      <c r="M4" s="52"/>
      <c r="N4" s="52"/>
      <c r="O4" s="52"/>
      <c r="P4" s="82"/>
      <c r="Q4" s="52"/>
      <c r="R4" s="53"/>
      <c r="S4" s="53"/>
      <c r="T4" s="53"/>
    </row>
    <row r="5" spans="1:20" ht="12" customHeight="1" x14ac:dyDescent="0.3">
      <c r="A5" s="79" t="s">
        <v>525</v>
      </c>
      <c r="C5" s="80" t="s">
        <v>401</v>
      </c>
      <c r="E5" s="81">
        <v>2</v>
      </c>
      <c r="F5" s="81" t="s">
        <v>144</v>
      </c>
      <c r="H5" s="826" t="s">
        <v>396</v>
      </c>
      <c r="I5" s="54">
        <v>2017</v>
      </c>
      <c r="J5" s="55"/>
      <c r="K5" s="56"/>
      <c r="M5" s="57" t="s">
        <v>392</v>
      </c>
      <c r="N5" s="57" t="s">
        <v>393</v>
      </c>
      <c r="O5" s="57" t="s">
        <v>394</v>
      </c>
      <c r="P5" s="82"/>
      <c r="Q5" s="86" t="s">
        <v>397</v>
      </c>
      <c r="R5" s="58">
        <v>479830</v>
      </c>
      <c r="S5" s="58">
        <v>222331</v>
      </c>
      <c r="T5" s="58">
        <v>257499</v>
      </c>
    </row>
    <row r="6" spans="1:20" ht="12" customHeight="1" x14ac:dyDescent="0.3">
      <c r="A6" s="79" t="s">
        <v>526</v>
      </c>
      <c r="C6" s="80" t="s">
        <v>406</v>
      </c>
      <c r="E6" s="81">
        <v>3</v>
      </c>
      <c r="F6" s="81" t="s">
        <v>399</v>
      </c>
      <c r="H6" s="827"/>
      <c r="I6" s="59" t="s">
        <v>392</v>
      </c>
      <c r="J6" s="60" t="s">
        <v>393</v>
      </c>
      <c r="K6" s="61" t="s">
        <v>394</v>
      </c>
      <c r="M6" s="58">
        <v>7571345</v>
      </c>
      <c r="N6" s="58">
        <v>3653868</v>
      </c>
      <c r="O6" s="58">
        <v>3917477</v>
      </c>
      <c r="P6" s="82"/>
      <c r="Q6" s="86" t="s">
        <v>400</v>
      </c>
      <c r="R6" s="58">
        <v>135160</v>
      </c>
      <c r="S6" s="58">
        <v>62795</v>
      </c>
      <c r="T6" s="58">
        <v>72365</v>
      </c>
    </row>
    <row r="7" spans="1:20" ht="12.75" customHeight="1" x14ac:dyDescent="0.3">
      <c r="C7" s="80" t="s">
        <v>409</v>
      </c>
      <c r="E7" s="81">
        <v>4</v>
      </c>
      <c r="F7" s="81" t="s">
        <v>402</v>
      </c>
      <c r="H7" s="62" t="s">
        <v>403</v>
      </c>
      <c r="I7" s="63"/>
      <c r="J7" s="64"/>
      <c r="K7" s="65"/>
      <c r="M7" s="66">
        <v>120482</v>
      </c>
      <c r="N7" s="66">
        <v>61704</v>
      </c>
      <c r="O7" s="66">
        <v>58778</v>
      </c>
      <c r="P7" s="82"/>
      <c r="Q7" s="86" t="s">
        <v>404</v>
      </c>
      <c r="R7" s="58">
        <v>109955</v>
      </c>
      <c r="S7" s="58">
        <v>55153</v>
      </c>
      <c r="T7" s="58">
        <v>54802</v>
      </c>
    </row>
    <row r="8" spans="1:20" ht="12" customHeight="1" x14ac:dyDescent="0.3">
      <c r="A8" s="106" t="s">
        <v>405</v>
      </c>
      <c r="C8" s="80" t="s">
        <v>413</v>
      </c>
      <c r="E8" s="81">
        <v>5</v>
      </c>
      <c r="F8" s="81" t="s">
        <v>150</v>
      </c>
      <c r="H8" s="67" t="s">
        <v>392</v>
      </c>
      <c r="I8" s="68">
        <v>8080734</v>
      </c>
      <c r="J8" s="68">
        <v>3912910</v>
      </c>
      <c r="K8" s="68">
        <v>4167824</v>
      </c>
      <c r="M8" s="66">
        <v>120064</v>
      </c>
      <c r="N8" s="66">
        <v>61454</v>
      </c>
      <c r="O8" s="66">
        <v>58610</v>
      </c>
      <c r="P8" s="82"/>
      <c r="Q8" s="86" t="s">
        <v>407</v>
      </c>
      <c r="R8" s="58">
        <v>409257</v>
      </c>
      <c r="S8" s="58">
        <v>199566</v>
      </c>
      <c r="T8" s="58">
        <v>209691</v>
      </c>
    </row>
    <row r="9" spans="1:20" ht="12" customHeight="1" x14ac:dyDescent="0.3">
      <c r="A9" s="87" t="s">
        <v>408</v>
      </c>
      <c r="C9" s="76"/>
      <c r="E9" s="81">
        <v>6</v>
      </c>
      <c r="F9" s="81" t="s">
        <v>151</v>
      </c>
      <c r="H9" s="69" t="s">
        <v>410</v>
      </c>
      <c r="I9" s="70">
        <v>607390</v>
      </c>
      <c r="J9" s="70">
        <v>312062</v>
      </c>
      <c r="K9" s="70">
        <v>295328</v>
      </c>
      <c r="M9" s="66">
        <v>119780</v>
      </c>
      <c r="N9" s="66">
        <v>61272</v>
      </c>
      <c r="O9" s="66">
        <v>58508</v>
      </c>
      <c r="P9" s="82"/>
      <c r="Q9" s="86" t="s">
        <v>411</v>
      </c>
      <c r="R9" s="58">
        <v>400686</v>
      </c>
      <c r="S9" s="58">
        <v>197911</v>
      </c>
      <c r="T9" s="58">
        <v>202775</v>
      </c>
    </row>
    <row r="10" spans="1:20" ht="12" customHeight="1" x14ac:dyDescent="0.3">
      <c r="A10" s="87" t="s">
        <v>412</v>
      </c>
      <c r="C10" s="76"/>
      <c r="E10" s="81">
        <v>7</v>
      </c>
      <c r="F10" s="81" t="s">
        <v>152</v>
      </c>
      <c r="H10" s="69" t="s">
        <v>414</v>
      </c>
      <c r="I10" s="70">
        <v>601914</v>
      </c>
      <c r="J10" s="70">
        <v>308936</v>
      </c>
      <c r="K10" s="70">
        <v>292978</v>
      </c>
      <c r="M10" s="66">
        <v>119273</v>
      </c>
      <c r="N10" s="66">
        <v>61064</v>
      </c>
      <c r="O10" s="66">
        <v>58209</v>
      </c>
      <c r="P10" s="82"/>
      <c r="Q10" s="86" t="s">
        <v>415</v>
      </c>
      <c r="R10" s="58">
        <v>201593</v>
      </c>
      <c r="S10" s="58">
        <v>99557</v>
      </c>
      <c r="T10" s="58">
        <v>102036</v>
      </c>
    </row>
    <row r="11" spans="1:20" ht="12" customHeight="1" x14ac:dyDescent="0.3">
      <c r="A11" s="87" t="s">
        <v>416</v>
      </c>
      <c r="C11" s="106" t="s">
        <v>417</v>
      </c>
      <c r="E11" s="81">
        <v>8</v>
      </c>
      <c r="F11" s="81" t="s">
        <v>153</v>
      </c>
      <c r="H11" s="69" t="s">
        <v>418</v>
      </c>
      <c r="I11" s="70">
        <v>602967</v>
      </c>
      <c r="J11" s="70">
        <v>308654</v>
      </c>
      <c r="K11" s="70">
        <v>294313</v>
      </c>
      <c r="M11" s="66">
        <v>118935</v>
      </c>
      <c r="N11" s="66">
        <v>60931</v>
      </c>
      <c r="O11" s="66">
        <v>58004</v>
      </c>
      <c r="P11" s="82"/>
      <c r="Q11" s="86" t="s">
        <v>419</v>
      </c>
      <c r="R11" s="58">
        <v>597522</v>
      </c>
      <c r="S11" s="58">
        <v>292176</v>
      </c>
      <c r="T11" s="58">
        <v>305346</v>
      </c>
    </row>
    <row r="12" spans="1:20" ht="12" customHeight="1" x14ac:dyDescent="0.3">
      <c r="A12" s="87" t="s">
        <v>420</v>
      </c>
      <c r="C12" s="80" t="s">
        <v>421</v>
      </c>
      <c r="E12" s="81">
        <v>9</v>
      </c>
      <c r="F12" s="81" t="s">
        <v>422</v>
      </c>
      <c r="H12" s="69" t="s">
        <v>423</v>
      </c>
      <c r="I12" s="70">
        <v>632370</v>
      </c>
      <c r="J12" s="70">
        <v>321173</v>
      </c>
      <c r="K12" s="70">
        <v>311197</v>
      </c>
      <c r="M12" s="66">
        <v>118833</v>
      </c>
      <c r="N12" s="66">
        <v>60903</v>
      </c>
      <c r="O12" s="66">
        <v>57930</v>
      </c>
      <c r="P12" s="82"/>
      <c r="Q12" s="86" t="s">
        <v>424</v>
      </c>
      <c r="R12" s="58">
        <v>1030623</v>
      </c>
      <c r="S12" s="58">
        <v>502287</v>
      </c>
      <c r="T12" s="58">
        <v>528336</v>
      </c>
    </row>
    <row r="13" spans="1:20" ht="12" customHeight="1" x14ac:dyDescent="0.3">
      <c r="A13" s="87" t="s">
        <v>425</v>
      </c>
      <c r="C13" s="80" t="s">
        <v>426</v>
      </c>
      <c r="E13" s="81">
        <v>10</v>
      </c>
      <c r="F13" s="81" t="s">
        <v>427</v>
      </c>
      <c r="H13" s="69" t="s">
        <v>428</v>
      </c>
      <c r="I13" s="70">
        <v>672749</v>
      </c>
      <c r="J13" s="70">
        <v>339928</v>
      </c>
      <c r="K13" s="70">
        <v>332821</v>
      </c>
      <c r="M13" s="66">
        <v>118730</v>
      </c>
      <c r="N13" s="66">
        <v>60874</v>
      </c>
      <c r="O13" s="66">
        <v>57856</v>
      </c>
      <c r="P13" s="82"/>
      <c r="Q13" s="86" t="s">
        <v>429</v>
      </c>
      <c r="R13" s="58">
        <v>353859</v>
      </c>
      <c r="S13" s="58">
        <v>167533</v>
      </c>
      <c r="T13" s="58">
        <v>186326</v>
      </c>
    </row>
    <row r="14" spans="1:20" ht="12" customHeight="1" x14ac:dyDescent="0.3">
      <c r="A14" s="87" t="s">
        <v>430</v>
      </c>
      <c r="C14" s="80" t="s">
        <v>431</v>
      </c>
      <c r="E14" s="81">
        <v>11</v>
      </c>
      <c r="F14" s="81" t="s">
        <v>154</v>
      </c>
      <c r="H14" s="69" t="s">
        <v>432</v>
      </c>
      <c r="I14" s="70">
        <v>650902</v>
      </c>
      <c r="J14" s="70">
        <v>329064</v>
      </c>
      <c r="K14" s="70">
        <v>321838</v>
      </c>
      <c r="M14" s="66">
        <v>118696</v>
      </c>
      <c r="N14" s="66">
        <v>60878</v>
      </c>
      <c r="O14" s="66">
        <v>57818</v>
      </c>
      <c r="P14" s="82"/>
      <c r="Q14" s="86" t="s">
        <v>433</v>
      </c>
      <c r="R14" s="58">
        <v>851299</v>
      </c>
      <c r="S14" s="58">
        <v>406597</v>
      </c>
      <c r="T14" s="58">
        <v>444702</v>
      </c>
    </row>
    <row r="15" spans="1:20" ht="12" customHeight="1" x14ac:dyDescent="0.3">
      <c r="A15" s="87" t="s">
        <v>434</v>
      </c>
      <c r="C15" s="80" t="s">
        <v>435</v>
      </c>
      <c r="E15" s="81">
        <v>12</v>
      </c>
      <c r="F15" s="81" t="s">
        <v>436</v>
      </c>
      <c r="H15" s="69" t="s">
        <v>437</v>
      </c>
      <c r="I15" s="70">
        <v>651442</v>
      </c>
      <c r="J15" s="70">
        <v>316050</v>
      </c>
      <c r="K15" s="70">
        <v>335392</v>
      </c>
      <c r="M15" s="66">
        <v>119101</v>
      </c>
      <c r="N15" s="66">
        <v>61076</v>
      </c>
      <c r="O15" s="66">
        <v>58025</v>
      </c>
      <c r="P15" s="82"/>
      <c r="Q15" s="86" t="s">
        <v>438</v>
      </c>
      <c r="R15" s="58">
        <v>1094488</v>
      </c>
      <c r="S15" s="58">
        <v>518960</v>
      </c>
      <c r="T15" s="58">
        <v>575528</v>
      </c>
    </row>
    <row r="16" spans="1:20" ht="12" customHeight="1" x14ac:dyDescent="0.3">
      <c r="A16" s="87" t="s">
        <v>439</v>
      </c>
      <c r="C16" s="80" t="s">
        <v>440</v>
      </c>
      <c r="E16" s="81">
        <v>13</v>
      </c>
      <c r="F16" s="81" t="s">
        <v>156</v>
      </c>
      <c r="H16" s="69" t="s">
        <v>441</v>
      </c>
      <c r="I16" s="70">
        <v>640060</v>
      </c>
      <c r="J16" s="70">
        <v>303971</v>
      </c>
      <c r="K16" s="70">
        <v>336089</v>
      </c>
      <c r="M16" s="66">
        <v>119856</v>
      </c>
      <c r="N16" s="66">
        <v>61418</v>
      </c>
      <c r="O16" s="66">
        <v>58438</v>
      </c>
      <c r="P16" s="82"/>
      <c r="Q16" s="86" t="s">
        <v>442</v>
      </c>
      <c r="R16" s="58">
        <v>234948</v>
      </c>
      <c r="S16" s="58">
        <v>112703</v>
      </c>
      <c r="T16" s="58">
        <v>122245</v>
      </c>
    </row>
    <row r="17" spans="1:20" ht="12" customHeight="1" x14ac:dyDescent="0.3">
      <c r="A17" s="87" t="s">
        <v>443</v>
      </c>
      <c r="C17" s="80" t="s">
        <v>444</v>
      </c>
      <c r="E17" s="81">
        <v>14</v>
      </c>
      <c r="F17" s="81" t="s">
        <v>445</v>
      </c>
      <c r="H17" s="69" t="s">
        <v>446</v>
      </c>
      <c r="I17" s="70">
        <v>563389</v>
      </c>
      <c r="J17" s="70">
        <v>268367</v>
      </c>
      <c r="K17" s="70">
        <v>295022</v>
      </c>
      <c r="M17" s="66">
        <v>121019</v>
      </c>
      <c r="N17" s="66">
        <v>61921</v>
      </c>
      <c r="O17" s="66">
        <v>59098</v>
      </c>
      <c r="P17" s="82"/>
      <c r="Q17" s="86" t="s">
        <v>447</v>
      </c>
      <c r="R17" s="58">
        <v>147933</v>
      </c>
      <c r="S17" s="58">
        <v>68544</v>
      </c>
      <c r="T17" s="58">
        <v>79389</v>
      </c>
    </row>
    <row r="18" spans="1:20" ht="12" customHeight="1" x14ac:dyDescent="0.3">
      <c r="A18" s="87" t="s">
        <v>448</v>
      </c>
      <c r="C18" s="80" t="s">
        <v>449</v>
      </c>
      <c r="E18" s="81">
        <v>15</v>
      </c>
      <c r="F18" s="81" t="s">
        <v>157</v>
      </c>
      <c r="H18" s="69" t="s">
        <v>450</v>
      </c>
      <c r="I18" s="70">
        <v>519261</v>
      </c>
      <c r="J18" s="70">
        <v>244556</v>
      </c>
      <c r="K18" s="70">
        <v>274705</v>
      </c>
      <c r="M18" s="66">
        <v>122272</v>
      </c>
      <c r="N18" s="66">
        <v>62471</v>
      </c>
      <c r="O18" s="66">
        <v>59801</v>
      </c>
      <c r="P18" s="82"/>
      <c r="Q18" s="86" t="s">
        <v>451</v>
      </c>
      <c r="R18" s="58">
        <v>98209</v>
      </c>
      <c r="S18" s="58">
        <v>49277</v>
      </c>
      <c r="T18" s="58">
        <v>48932</v>
      </c>
    </row>
    <row r="19" spans="1:20" ht="12" customHeight="1" x14ac:dyDescent="0.3">
      <c r="A19" s="106" t="s">
        <v>452</v>
      </c>
      <c r="C19" s="80" t="s">
        <v>453</v>
      </c>
      <c r="E19" s="81">
        <v>16</v>
      </c>
      <c r="F19" s="81" t="s">
        <v>158</v>
      </c>
      <c r="H19" s="69" t="s">
        <v>454</v>
      </c>
      <c r="I19" s="70">
        <v>503389</v>
      </c>
      <c r="J19" s="70">
        <v>233302</v>
      </c>
      <c r="K19" s="70">
        <v>270087</v>
      </c>
      <c r="M19" s="66">
        <v>123722</v>
      </c>
      <c r="N19" s="66">
        <v>63080</v>
      </c>
      <c r="O19" s="66">
        <v>60642</v>
      </c>
      <c r="P19" s="82"/>
      <c r="Q19" s="86" t="s">
        <v>455</v>
      </c>
      <c r="R19" s="58">
        <v>108457</v>
      </c>
      <c r="S19" s="58">
        <v>52580</v>
      </c>
      <c r="T19" s="58">
        <v>55877</v>
      </c>
    </row>
    <row r="20" spans="1:20" ht="12" customHeight="1" x14ac:dyDescent="0.3">
      <c r="A20" s="88" t="s">
        <v>456</v>
      </c>
      <c r="C20" s="80" t="s">
        <v>457</v>
      </c>
      <c r="E20" s="81">
        <v>17</v>
      </c>
      <c r="F20" s="81" t="s">
        <v>184</v>
      </c>
      <c r="H20" s="69" t="s">
        <v>458</v>
      </c>
      <c r="I20" s="70">
        <v>439872</v>
      </c>
      <c r="J20" s="70">
        <v>200142</v>
      </c>
      <c r="K20" s="70">
        <v>239730</v>
      </c>
      <c r="M20" s="66">
        <v>125124</v>
      </c>
      <c r="N20" s="66">
        <v>63639</v>
      </c>
      <c r="O20" s="66">
        <v>61485</v>
      </c>
      <c r="P20" s="82"/>
      <c r="Q20" s="86" t="s">
        <v>459</v>
      </c>
      <c r="R20" s="58">
        <v>258212</v>
      </c>
      <c r="S20" s="58">
        <v>125944</v>
      </c>
      <c r="T20" s="58">
        <v>132268</v>
      </c>
    </row>
    <row r="21" spans="1:20" ht="12" customHeight="1" x14ac:dyDescent="0.3">
      <c r="A21" s="88" t="s">
        <v>460</v>
      </c>
      <c r="C21" s="80" t="s">
        <v>461</v>
      </c>
      <c r="E21" s="81">
        <v>18</v>
      </c>
      <c r="F21" s="81" t="s">
        <v>462</v>
      </c>
      <c r="H21" s="69" t="s">
        <v>463</v>
      </c>
      <c r="I21" s="70">
        <v>341916</v>
      </c>
      <c r="J21" s="70">
        <v>152813</v>
      </c>
      <c r="K21" s="70">
        <v>189103</v>
      </c>
      <c r="M21" s="66">
        <v>126598</v>
      </c>
      <c r="N21" s="66">
        <v>64282</v>
      </c>
      <c r="O21" s="66">
        <v>62316</v>
      </c>
      <c r="P21" s="82"/>
      <c r="Q21" s="86" t="s">
        <v>464</v>
      </c>
      <c r="R21" s="58">
        <v>24160</v>
      </c>
      <c r="S21" s="58">
        <v>12726</v>
      </c>
      <c r="T21" s="58">
        <v>11434</v>
      </c>
    </row>
    <row r="22" spans="1:20" ht="12" customHeight="1" x14ac:dyDescent="0.3">
      <c r="A22" s="88" t="s">
        <v>465</v>
      </c>
      <c r="C22" s="80" t="s">
        <v>466</v>
      </c>
      <c r="E22" s="81">
        <v>19</v>
      </c>
      <c r="F22" s="81" t="s">
        <v>467</v>
      </c>
      <c r="H22" s="69" t="s">
        <v>468</v>
      </c>
      <c r="I22" s="70">
        <v>253646</v>
      </c>
      <c r="J22" s="70">
        <v>111646</v>
      </c>
      <c r="K22" s="70">
        <v>142000</v>
      </c>
      <c r="M22" s="66">
        <v>128143</v>
      </c>
      <c r="N22" s="66">
        <v>65043</v>
      </c>
      <c r="O22" s="66">
        <v>63100</v>
      </c>
      <c r="P22" s="82"/>
      <c r="Q22" s="86" t="s">
        <v>469</v>
      </c>
      <c r="R22" s="58">
        <v>377272</v>
      </c>
      <c r="S22" s="58">
        <v>184951</v>
      </c>
      <c r="T22" s="58">
        <v>192321</v>
      </c>
    </row>
    <row r="23" spans="1:20" ht="12" customHeight="1" x14ac:dyDescent="0.3">
      <c r="A23" s="88" t="s">
        <v>470</v>
      </c>
      <c r="C23" s="80" t="s">
        <v>471</v>
      </c>
      <c r="E23" s="81">
        <v>20</v>
      </c>
      <c r="F23" s="81" t="s">
        <v>161</v>
      </c>
      <c r="H23" s="69" t="s">
        <v>472</v>
      </c>
      <c r="I23" s="70">
        <v>177853</v>
      </c>
      <c r="J23" s="70">
        <v>76747</v>
      </c>
      <c r="K23" s="70">
        <v>101106</v>
      </c>
      <c r="M23" s="66">
        <v>129625</v>
      </c>
      <c r="N23" s="66">
        <v>65820</v>
      </c>
      <c r="O23" s="66">
        <v>63805</v>
      </c>
      <c r="P23" s="82"/>
      <c r="Q23" s="86" t="s">
        <v>473</v>
      </c>
      <c r="R23" s="58">
        <v>651586</v>
      </c>
      <c r="S23" s="58">
        <v>319009</v>
      </c>
      <c r="T23" s="58">
        <v>332577</v>
      </c>
    </row>
    <row r="24" spans="1:20" ht="12" customHeight="1" x14ac:dyDescent="0.3">
      <c r="A24" s="88" t="s">
        <v>474</v>
      </c>
      <c r="C24" s="80" t="s">
        <v>475</v>
      </c>
      <c r="E24" s="81">
        <v>55</v>
      </c>
      <c r="F24" s="81" t="s">
        <v>476</v>
      </c>
      <c r="H24" s="69" t="s">
        <v>477</v>
      </c>
      <c r="I24" s="70">
        <v>113108</v>
      </c>
      <c r="J24" s="70">
        <v>45521</v>
      </c>
      <c r="K24" s="70">
        <v>67587</v>
      </c>
      <c r="M24" s="66">
        <v>131107</v>
      </c>
      <c r="N24" s="66">
        <v>66558</v>
      </c>
      <c r="O24" s="66">
        <v>64549</v>
      </c>
      <c r="P24" s="82"/>
      <c r="Q24" s="86" t="s">
        <v>478</v>
      </c>
      <c r="R24" s="58">
        <v>6296</v>
      </c>
      <c r="S24" s="58">
        <v>3268</v>
      </c>
      <c r="T24" s="58">
        <v>3028</v>
      </c>
    </row>
    <row r="25" spans="1:20" ht="12" customHeight="1" x14ac:dyDescent="0.3">
      <c r="A25" s="88" t="s">
        <v>479</v>
      </c>
      <c r="C25" s="89" t="s">
        <v>480</v>
      </c>
      <c r="E25" s="81">
        <v>66</v>
      </c>
      <c r="F25" s="81" t="s">
        <v>202</v>
      </c>
      <c r="H25" s="69" t="s">
        <v>481</v>
      </c>
      <c r="I25" s="70">
        <v>108506</v>
      </c>
      <c r="J25" s="70">
        <v>39978</v>
      </c>
      <c r="K25" s="70">
        <v>68528</v>
      </c>
      <c r="M25" s="66">
        <v>132790</v>
      </c>
      <c r="N25" s="66">
        <v>67353</v>
      </c>
      <c r="O25" s="66">
        <v>65437</v>
      </c>
      <c r="P25" s="82"/>
      <c r="Q25" s="71" t="s">
        <v>392</v>
      </c>
      <c r="R25" s="66">
        <f>SUM(R5:R24)</f>
        <v>7571345</v>
      </c>
      <c r="S25" s="66">
        <f>SUM(S5:S24)</f>
        <v>3653868</v>
      </c>
      <c r="T25" s="66">
        <f>SUM(T5:T24)</f>
        <v>3917477</v>
      </c>
    </row>
    <row r="26" spans="1:20" ht="12" customHeight="1" thickBot="1" x14ac:dyDescent="0.35">
      <c r="A26" s="88" t="s">
        <v>482</v>
      </c>
      <c r="C26" s="80" t="s">
        <v>483</v>
      </c>
      <c r="E26" s="81">
        <v>77</v>
      </c>
      <c r="F26" s="81" t="s">
        <v>167</v>
      </c>
      <c r="M26" s="66">
        <v>133340</v>
      </c>
      <c r="N26" s="66">
        <v>67602</v>
      </c>
      <c r="O26" s="66">
        <v>65738</v>
      </c>
      <c r="P26" s="82"/>
    </row>
    <row r="27" spans="1:20" ht="12" customHeight="1" x14ac:dyDescent="0.3">
      <c r="A27" s="88" t="s">
        <v>484</v>
      </c>
      <c r="C27" s="80" t="s">
        <v>485</v>
      </c>
      <c r="E27" s="81">
        <v>88</v>
      </c>
      <c r="F27" s="81" t="s">
        <v>486</v>
      </c>
      <c r="M27" s="66">
        <v>132165</v>
      </c>
      <c r="N27" s="66">
        <v>67024</v>
      </c>
      <c r="O27" s="66">
        <v>65141</v>
      </c>
      <c r="P27" s="82"/>
      <c r="Q27" s="828" t="s">
        <v>487</v>
      </c>
      <c r="R27" s="829"/>
      <c r="S27" s="829"/>
      <c r="T27" s="830"/>
    </row>
    <row r="28" spans="1:20" ht="12" customHeight="1" thickBot="1" x14ac:dyDescent="0.35">
      <c r="A28" s="107" t="s">
        <v>488</v>
      </c>
      <c r="C28" s="80" t="s">
        <v>489</v>
      </c>
      <c r="E28" s="81">
        <v>98</v>
      </c>
      <c r="F28" s="81" t="s">
        <v>490</v>
      </c>
      <c r="M28" s="66">
        <v>129957</v>
      </c>
      <c r="N28" s="66">
        <v>65924</v>
      </c>
      <c r="O28" s="66">
        <v>64033</v>
      </c>
      <c r="P28" s="82"/>
      <c r="Q28" s="823" t="s">
        <v>391</v>
      </c>
      <c r="R28" s="824"/>
      <c r="S28" s="824"/>
      <c r="T28" s="825"/>
    </row>
    <row r="29" spans="1:20" ht="12" customHeight="1" x14ac:dyDescent="0.3">
      <c r="A29" s="90" t="s">
        <v>491</v>
      </c>
      <c r="C29" s="80" t="s">
        <v>492</v>
      </c>
      <c r="M29" s="66">
        <v>127797</v>
      </c>
      <c r="N29" s="66">
        <v>64838</v>
      </c>
      <c r="O29" s="66">
        <v>62959</v>
      </c>
      <c r="P29" s="82"/>
      <c r="Q29" s="817" t="s">
        <v>396</v>
      </c>
      <c r="R29" s="92">
        <v>2015</v>
      </c>
      <c r="S29" s="93"/>
      <c r="T29" s="94"/>
    </row>
    <row r="30" spans="1:20" ht="12" customHeight="1" x14ac:dyDescent="0.3">
      <c r="A30" s="90" t="s">
        <v>493</v>
      </c>
      <c r="C30" s="80" t="s">
        <v>494</v>
      </c>
      <c r="M30" s="66">
        <v>125232</v>
      </c>
      <c r="N30" s="66">
        <v>63602</v>
      </c>
      <c r="O30" s="66">
        <v>61630</v>
      </c>
      <c r="P30" s="82"/>
      <c r="Q30" s="818"/>
      <c r="R30" s="59" t="s">
        <v>392</v>
      </c>
      <c r="S30" s="60" t="s">
        <v>393</v>
      </c>
      <c r="T30" s="61" t="s">
        <v>394</v>
      </c>
    </row>
    <row r="31" spans="1:20" ht="12" customHeight="1" x14ac:dyDescent="0.3">
      <c r="A31" s="90" t="s">
        <v>495</v>
      </c>
      <c r="C31" s="80" t="s">
        <v>496</v>
      </c>
      <c r="M31" s="66">
        <v>124055</v>
      </c>
      <c r="N31" s="66">
        <v>62761</v>
      </c>
      <c r="O31" s="66">
        <v>61294</v>
      </c>
      <c r="P31" s="82"/>
      <c r="Q31" s="62" t="s">
        <v>403</v>
      </c>
      <c r="R31" s="63"/>
      <c r="S31" s="64"/>
      <c r="T31" s="65"/>
    </row>
    <row r="32" spans="1:20" ht="12" customHeight="1" x14ac:dyDescent="0.3">
      <c r="A32" s="90" t="s">
        <v>497</v>
      </c>
      <c r="C32" s="80" t="s">
        <v>498</v>
      </c>
      <c r="M32" s="66">
        <v>125190</v>
      </c>
      <c r="N32" s="66">
        <v>62619</v>
      </c>
      <c r="O32" s="66">
        <v>62571</v>
      </c>
      <c r="P32" s="82"/>
      <c r="Q32" s="95" t="s">
        <v>392</v>
      </c>
      <c r="R32" s="96">
        <v>7878783</v>
      </c>
      <c r="S32" s="97">
        <v>3810013</v>
      </c>
      <c r="T32" s="98">
        <v>4068770</v>
      </c>
    </row>
    <row r="33" spans="1:20" ht="12" customHeight="1" x14ac:dyDescent="0.3">
      <c r="A33" s="107" t="s">
        <v>499</v>
      </c>
      <c r="C33" s="80" t="s">
        <v>500</v>
      </c>
      <c r="M33" s="66">
        <v>127692</v>
      </c>
      <c r="N33" s="66">
        <v>62895</v>
      </c>
      <c r="O33" s="66">
        <v>64797</v>
      </c>
      <c r="P33" s="82"/>
      <c r="Q33" s="72" t="s">
        <v>410</v>
      </c>
      <c r="R33" s="73">
        <v>603230</v>
      </c>
      <c r="S33" s="74">
        <v>309432</v>
      </c>
      <c r="T33" s="75">
        <v>293798</v>
      </c>
    </row>
    <row r="34" spans="1:20" ht="12" customHeight="1" x14ac:dyDescent="0.3">
      <c r="A34" s="99" t="s">
        <v>501</v>
      </c>
      <c r="C34" s="80" t="s">
        <v>502</v>
      </c>
      <c r="M34" s="66">
        <v>129742</v>
      </c>
      <c r="N34" s="66">
        <v>62993</v>
      </c>
      <c r="O34" s="66">
        <v>66749</v>
      </c>
      <c r="P34" s="82"/>
      <c r="Q34" s="72" t="s">
        <v>414</v>
      </c>
      <c r="R34" s="73">
        <v>598182</v>
      </c>
      <c r="S34" s="74">
        <v>306434</v>
      </c>
      <c r="T34" s="75">
        <v>291748</v>
      </c>
    </row>
    <row r="35" spans="1:20" ht="12" customHeight="1" x14ac:dyDescent="0.3">
      <c r="A35" s="99" t="s">
        <v>503</v>
      </c>
      <c r="C35" s="106" t="s">
        <v>504</v>
      </c>
      <c r="M35" s="66">
        <v>131768</v>
      </c>
      <c r="N35" s="66">
        <v>63030</v>
      </c>
      <c r="O35" s="66">
        <v>68738</v>
      </c>
      <c r="P35" s="82"/>
      <c r="Q35" s="72" t="s">
        <v>418</v>
      </c>
      <c r="R35" s="73">
        <v>605068</v>
      </c>
      <c r="S35" s="74">
        <v>309819</v>
      </c>
      <c r="T35" s="75">
        <v>295249</v>
      </c>
    </row>
    <row r="36" spans="1:20" ht="12" customHeight="1" x14ac:dyDescent="0.3">
      <c r="A36" s="99" t="s">
        <v>505</v>
      </c>
      <c r="C36" s="80" t="s">
        <v>413</v>
      </c>
      <c r="M36" s="66">
        <v>132712</v>
      </c>
      <c r="N36" s="66">
        <v>62862</v>
      </c>
      <c r="O36" s="66">
        <v>69850</v>
      </c>
      <c r="P36" s="82"/>
      <c r="Q36" s="72" t="s">
        <v>423</v>
      </c>
      <c r="R36" s="73">
        <v>642476</v>
      </c>
      <c r="S36" s="74">
        <v>325752</v>
      </c>
      <c r="T36" s="75">
        <v>316724</v>
      </c>
    </row>
    <row r="37" spans="1:20" ht="12" customHeight="1" x14ac:dyDescent="0.3">
      <c r="A37" s="99" t="s">
        <v>506</v>
      </c>
      <c r="C37" s="80" t="s">
        <v>507</v>
      </c>
      <c r="M37" s="66">
        <v>131882</v>
      </c>
      <c r="N37" s="66">
        <v>62354</v>
      </c>
      <c r="O37" s="66">
        <v>69528</v>
      </c>
      <c r="P37" s="82"/>
      <c r="Q37" s="72" t="s">
        <v>428</v>
      </c>
      <c r="R37" s="73">
        <v>669960</v>
      </c>
      <c r="S37" s="74">
        <v>338888</v>
      </c>
      <c r="T37" s="75">
        <v>331072</v>
      </c>
    </row>
    <row r="38" spans="1:20" ht="12" customHeight="1" x14ac:dyDescent="0.3">
      <c r="A38" s="99" t="s">
        <v>508</v>
      </c>
      <c r="C38" s="80" t="s">
        <v>509</v>
      </c>
      <c r="M38" s="66">
        <v>129823</v>
      </c>
      <c r="N38" s="66">
        <v>61588</v>
      </c>
      <c r="O38" s="66">
        <v>68235</v>
      </c>
      <c r="P38" s="82"/>
      <c r="Q38" s="72" t="s">
        <v>432</v>
      </c>
      <c r="R38" s="73">
        <v>635633</v>
      </c>
      <c r="S38" s="74">
        <v>319048</v>
      </c>
      <c r="T38" s="75">
        <v>316585</v>
      </c>
    </row>
    <row r="39" spans="1:20" ht="12" customHeight="1" x14ac:dyDescent="0.3">
      <c r="A39" s="99" t="s">
        <v>510</v>
      </c>
      <c r="C39" s="80" t="s">
        <v>511</v>
      </c>
      <c r="D39" s="100"/>
      <c r="M39" s="66">
        <v>127922</v>
      </c>
      <c r="N39" s="66">
        <v>60850</v>
      </c>
      <c r="O39" s="66">
        <v>67072</v>
      </c>
      <c r="P39" s="82"/>
      <c r="Q39" s="72" t="s">
        <v>437</v>
      </c>
      <c r="R39" s="73">
        <v>657874</v>
      </c>
      <c r="S39" s="74">
        <v>313458</v>
      </c>
      <c r="T39" s="75">
        <v>344416</v>
      </c>
    </row>
    <row r="40" spans="1:20" ht="12" customHeight="1" x14ac:dyDescent="0.3">
      <c r="A40" s="106" t="s">
        <v>528</v>
      </c>
      <c r="C40" s="80" t="s">
        <v>512</v>
      </c>
      <c r="M40" s="66">
        <v>126082</v>
      </c>
      <c r="N40" s="66">
        <v>60165</v>
      </c>
      <c r="O40" s="66">
        <v>65917</v>
      </c>
      <c r="P40" s="82"/>
      <c r="Q40" s="72" t="s">
        <v>441</v>
      </c>
      <c r="R40" s="73">
        <v>614779</v>
      </c>
      <c r="S40" s="74">
        <v>293158</v>
      </c>
      <c r="T40" s="75">
        <v>321621</v>
      </c>
    </row>
    <row r="41" spans="1:20" ht="12" customHeight="1" x14ac:dyDescent="0.3">
      <c r="A41" s="101" t="s">
        <v>529</v>
      </c>
      <c r="C41" s="102" t="s">
        <v>513</v>
      </c>
      <c r="M41" s="66"/>
      <c r="N41" s="66"/>
      <c r="O41" s="66"/>
      <c r="P41" s="82"/>
      <c r="Q41" s="72"/>
      <c r="R41" s="73"/>
      <c r="S41" s="74"/>
      <c r="T41" s="75"/>
    </row>
    <row r="42" spans="1:20" ht="12" customHeight="1" x14ac:dyDescent="0.3">
      <c r="A42" s="101" t="s">
        <v>530</v>
      </c>
      <c r="C42" s="103" t="s">
        <v>514</v>
      </c>
      <c r="M42" s="66"/>
      <c r="N42" s="66"/>
      <c r="O42" s="66"/>
      <c r="P42" s="82"/>
      <c r="Q42" s="72"/>
      <c r="R42" s="73"/>
      <c r="S42" s="74"/>
      <c r="T42" s="75"/>
    </row>
    <row r="43" spans="1:20" ht="12" customHeight="1" x14ac:dyDescent="0.3">
      <c r="A43" s="101" t="s">
        <v>531</v>
      </c>
      <c r="M43" s="66"/>
      <c r="N43" s="66"/>
      <c r="O43" s="66"/>
      <c r="P43" s="82"/>
      <c r="Q43" s="72"/>
      <c r="R43" s="73"/>
      <c r="S43" s="74"/>
      <c r="T43" s="75"/>
    </row>
    <row r="44" spans="1:20" ht="12" customHeight="1" x14ac:dyDescent="0.3">
      <c r="A44" s="101" t="s">
        <v>532</v>
      </c>
      <c r="M44" s="66"/>
      <c r="N44" s="66"/>
      <c r="O44" s="66"/>
      <c r="P44" s="82"/>
      <c r="Q44" s="72"/>
      <c r="R44" s="73"/>
      <c r="S44" s="74"/>
      <c r="T44" s="75"/>
    </row>
    <row r="45" spans="1:20" ht="12" customHeight="1" x14ac:dyDescent="0.3">
      <c r="A45" s="101" t="s">
        <v>533</v>
      </c>
      <c r="C45" s="76"/>
      <c r="M45" s="66">
        <v>123600</v>
      </c>
      <c r="N45" s="66">
        <v>59117</v>
      </c>
      <c r="O45" s="66">
        <v>64483</v>
      </c>
      <c r="P45" s="82"/>
      <c r="Q45" s="72" t="s">
        <v>446</v>
      </c>
      <c r="R45" s="73">
        <v>536343</v>
      </c>
      <c r="S45" s="74">
        <v>254902</v>
      </c>
      <c r="T45" s="75">
        <v>281441</v>
      </c>
    </row>
    <row r="46" spans="1:20" ht="12" customHeight="1" x14ac:dyDescent="0.3">
      <c r="A46" s="106" t="s">
        <v>534</v>
      </c>
      <c r="C46" s="76"/>
      <c r="M46" s="66"/>
      <c r="N46" s="66"/>
      <c r="O46" s="66"/>
      <c r="P46" s="82"/>
      <c r="Q46" s="72"/>
      <c r="R46" s="73"/>
      <c r="S46" s="74"/>
      <c r="T46" s="75"/>
    </row>
    <row r="47" spans="1:20" ht="12" customHeight="1" x14ac:dyDescent="0.3">
      <c r="A47" s="101" t="s">
        <v>535</v>
      </c>
      <c r="C47" s="76"/>
      <c r="M47" s="66"/>
      <c r="N47" s="66"/>
      <c r="O47" s="66"/>
      <c r="P47" s="82"/>
      <c r="Q47" s="72"/>
      <c r="R47" s="73"/>
      <c r="S47" s="74"/>
      <c r="T47" s="75"/>
    </row>
    <row r="48" spans="1:20" ht="12" customHeight="1" x14ac:dyDescent="0.3">
      <c r="A48" s="101" t="s">
        <v>536</v>
      </c>
      <c r="C48" s="76"/>
      <c r="M48" s="66"/>
      <c r="N48" s="66"/>
      <c r="O48" s="66"/>
      <c r="P48" s="82"/>
      <c r="Q48" s="72"/>
      <c r="R48" s="73"/>
      <c r="S48" s="74"/>
      <c r="T48" s="75"/>
    </row>
    <row r="49" spans="1:20" ht="12" customHeight="1" x14ac:dyDescent="0.3">
      <c r="A49" s="104" t="s">
        <v>537</v>
      </c>
      <c r="C49" s="76"/>
      <c r="M49" s="66">
        <v>120324</v>
      </c>
      <c r="N49" s="66">
        <v>57551</v>
      </c>
      <c r="O49" s="66">
        <v>62773</v>
      </c>
      <c r="P49" s="82"/>
      <c r="Q49" s="72" t="s">
        <v>450</v>
      </c>
      <c r="R49" s="73">
        <v>516837</v>
      </c>
      <c r="S49" s="74">
        <v>242123</v>
      </c>
      <c r="T49" s="75">
        <v>274714</v>
      </c>
    </row>
    <row r="50" spans="1:20" ht="12" customHeight="1" x14ac:dyDescent="0.3">
      <c r="A50" s="87" t="s">
        <v>538</v>
      </c>
      <c r="M50" s="66">
        <v>116606</v>
      </c>
      <c r="N50" s="66">
        <v>55686</v>
      </c>
      <c r="O50" s="66">
        <v>60920</v>
      </c>
      <c r="P50" s="82"/>
      <c r="Q50" s="72" t="s">
        <v>454</v>
      </c>
      <c r="R50" s="73">
        <v>489703</v>
      </c>
      <c r="S50" s="74">
        <v>225926</v>
      </c>
      <c r="T50" s="75">
        <v>263777</v>
      </c>
    </row>
    <row r="51" spans="1:20" ht="12" customHeight="1" x14ac:dyDescent="0.3">
      <c r="A51" s="87" t="s">
        <v>539</v>
      </c>
      <c r="M51" s="66">
        <v>112852</v>
      </c>
      <c r="N51" s="66">
        <v>53849</v>
      </c>
      <c r="O51" s="66">
        <v>59003</v>
      </c>
      <c r="P51" s="82"/>
      <c r="Q51" s="72" t="s">
        <v>458</v>
      </c>
      <c r="R51" s="73">
        <v>406084</v>
      </c>
      <c r="S51" s="74">
        <v>183930</v>
      </c>
      <c r="T51" s="75">
        <v>222154</v>
      </c>
    </row>
    <row r="52" spans="1:20" ht="12" customHeight="1" x14ac:dyDescent="0.3">
      <c r="A52" s="106" t="s">
        <v>515</v>
      </c>
      <c r="M52" s="66">
        <v>97001</v>
      </c>
      <c r="N52" s="66">
        <v>44730</v>
      </c>
      <c r="O52" s="66">
        <v>52271</v>
      </c>
      <c r="P52" s="82"/>
      <c r="Q52" s="82"/>
      <c r="R52" s="82"/>
      <c r="S52" s="82"/>
      <c r="T52" s="82"/>
    </row>
    <row r="53" spans="1:20" ht="12" customHeight="1" x14ac:dyDescent="0.3">
      <c r="A53" s="105" t="s">
        <v>516</v>
      </c>
      <c r="M53" s="66">
        <v>93445</v>
      </c>
      <c r="N53" s="66">
        <v>42931</v>
      </c>
      <c r="O53" s="66">
        <v>50514</v>
      </c>
      <c r="P53" s="82"/>
      <c r="Q53" s="82"/>
      <c r="R53" s="82"/>
      <c r="S53" s="82"/>
      <c r="T53" s="82"/>
    </row>
    <row r="54" spans="1:20" ht="12" customHeight="1" x14ac:dyDescent="0.3">
      <c r="A54" s="105" t="s">
        <v>517</v>
      </c>
      <c r="M54" s="66">
        <v>89853</v>
      </c>
      <c r="N54" s="66">
        <v>41126</v>
      </c>
      <c r="O54" s="66">
        <v>48727</v>
      </c>
      <c r="P54" s="82"/>
      <c r="Q54" s="82"/>
      <c r="R54" s="82"/>
      <c r="S54" s="82"/>
      <c r="T54" s="82"/>
    </row>
    <row r="55" spans="1:20" ht="12" customHeight="1" x14ac:dyDescent="0.3">
      <c r="A55" s="106" t="s">
        <v>518</v>
      </c>
      <c r="M55" s="66">
        <v>66807</v>
      </c>
      <c r="N55" s="66">
        <v>30117</v>
      </c>
      <c r="O55" s="66">
        <v>36690</v>
      </c>
      <c r="P55" s="82"/>
      <c r="Q55" s="82"/>
      <c r="R55" s="82"/>
      <c r="S55" s="82"/>
      <c r="T55" s="82"/>
    </row>
    <row r="56" spans="1:20" ht="12" customHeight="1" x14ac:dyDescent="0.3">
      <c r="A56" s="105" t="s">
        <v>519</v>
      </c>
      <c r="M56" s="66">
        <v>63071</v>
      </c>
      <c r="N56" s="66">
        <v>28387</v>
      </c>
      <c r="O56" s="66">
        <v>34684</v>
      </c>
      <c r="P56" s="82"/>
      <c r="Q56" s="82"/>
      <c r="R56" s="82"/>
      <c r="S56" s="82"/>
      <c r="T56" s="82"/>
    </row>
    <row r="57" spans="1:20" ht="12" customHeight="1" x14ac:dyDescent="0.3">
      <c r="A57" s="105" t="s">
        <v>520</v>
      </c>
      <c r="M57" s="66">
        <v>59761</v>
      </c>
      <c r="N57" s="66">
        <v>26856</v>
      </c>
      <c r="O57" s="66">
        <v>32905</v>
      </c>
      <c r="P57" s="82"/>
      <c r="Q57" s="82"/>
      <c r="R57" s="82"/>
      <c r="S57" s="82"/>
      <c r="T57" s="82"/>
    </row>
    <row r="58" spans="1:20" ht="12" customHeight="1" x14ac:dyDescent="0.3">
      <c r="A58" s="105" t="s">
        <v>521</v>
      </c>
      <c r="M58" s="66">
        <v>56749</v>
      </c>
      <c r="N58" s="66">
        <v>25466</v>
      </c>
      <c r="O58" s="66">
        <v>31283</v>
      </c>
      <c r="P58" s="82"/>
      <c r="Q58" s="82"/>
      <c r="R58" s="82"/>
      <c r="S58" s="82"/>
      <c r="T58" s="82"/>
    </row>
    <row r="59" spans="1:20" ht="16.5" customHeight="1" x14ac:dyDescent="0.3">
      <c r="M59" s="66">
        <v>53748</v>
      </c>
      <c r="N59" s="66">
        <v>24086</v>
      </c>
      <c r="O59" s="66">
        <v>29662</v>
      </c>
      <c r="P59" s="82"/>
      <c r="Q59" s="82"/>
      <c r="R59" s="82"/>
      <c r="S59" s="82"/>
      <c r="T59" s="82"/>
    </row>
    <row r="60" spans="1:20" ht="16.5" customHeight="1" x14ac:dyDescent="0.3">
      <c r="M60" s="66">
        <v>50833</v>
      </c>
      <c r="N60" s="66">
        <v>22745</v>
      </c>
      <c r="O60" s="66">
        <v>28088</v>
      </c>
      <c r="P60" s="82"/>
      <c r="Q60" s="82"/>
      <c r="R60" s="82"/>
      <c r="S60" s="82"/>
      <c r="T60" s="82"/>
    </row>
    <row r="61" spans="1:20" ht="16.5" customHeight="1" x14ac:dyDescent="0.3">
      <c r="M61" s="66">
        <v>47916</v>
      </c>
      <c r="N61" s="66">
        <v>21407</v>
      </c>
      <c r="O61" s="66">
        <v>26509</v>
      </c>
      <c r="P61" s="82"/>
      <c r="Q61" s="82"/>
      <c r="R61" s="82"/>
      <c r="S61" s="82"/>
      <c r="T61" s="82"/>
    </row>
    <row r="62" spans="1:20" ht="16.5" customHeight="1" x14ac:dyDescent="0.3">
      <c r="M62" s="66">
        <v>44929</v>
      </c>
      <c r="N62" s="66">
        <v>20042</v>
      </c>
      <c r="O62" s="66">
        <v>24887</v>
      </c>
      <c r="P62" s="82"/>
      <c r="Q62" s="82"/>
      <c r="R62" s="82"/>
      <c r="S62" s="82"/>
      <c r="T62" s="82"/>
    </row>
    <row r="63" spans="1:20" ht="16.5" customHeight="1" x14ac:dyDescent="0.3">
      <c r="M63" s="66">
        <v>41939</v>
      </c>
      <c r="N63" s="66">
        <v>18676</v>
      </c>
      <c r="O63" s="66">
        <v>23263</v>
      </c>
      <c r="P63" s="82"/>
      <c r="Q63" s="82"/>
      <c r="R63" s="82"/>
      <c r="S63" s="82"/>
      <c r="T63" s="82"/>
    </row>
    <row r="64" spans="1:20" ht="16.5" customHeight="1" x14ac:dyDescent="0.3">
      <c r="M64" s="66">
        <v>39086</v>
      </c>
      <c r="N64" s="66">
        <v>17369</v>
      </c>
      <c r="O64" s="66">
        <v>21717</v>
      </c>
      <c r="P64" s="82"/>
      <c r="Q64" s="82"/>
      <c r="R64" s="82"/>
      <c r="S64" s="82"/>
      <c r="T64" s="82"/>
    </row>
    <row r="65" spans="13:20" ht="16.5" customHeight="1" x14ac:dyDescent="0.3">
      <c r="M65" s="66">
        <v>36348</v>
      </c>
      <c r="N65" s="66">
        <v>16117</v>
      </c>
      <c r="O65" s="66">
        <v>20231</v>
      </c>
      <c r="P65" s="82"/>
      <c r="Q65" s="82"/>
      <c r="R65" s="82"/>
      <c r="S65" s="82"/>
      <c r="T65" s="82"/>
    </row>
    <row r="66" spans="13:20" ht="16.5" customHeight="1" x14ac:dyDescent="0.3">
      <c r="M66" s="66">
        <v>33755</v>
      </c>
      <c r="N66" s="66">
        <v>14898</v>
      </c>
      <c r="O66" s="66">
        <v>18857</v>
      </c>
      <c r="P66" s="82"/>
      <c r="Q66" s="82"/>
      <c r="R66" s="82"/>
      <c r="S66" s="82"/>
      <c r="T66" s="82"/>
    </row>
    <row r="67" spans="13:20" ht="16.5" customHeight="1" x14ac:dyDescent="0.3">
      <c r="M67" s="66">
        <v>31333</v>
      </c>
      <c r="N67" s="66">
        <v>13708</v>
      </c>
      <c r="O67" s="66">
        <v>17625</v>
      </c>
      <c r="P67" s="82"/>
      <c r="Q67" s="82"/>
      <c r="R67" s="82"/>
      <c r="S67" s="82"/>
      <c r="T67" s="82"/>
    </row>
    <row r="68" spans="13:20" ht="16.5" customHeight="1" x14ac:dyDescent="0.3">
      <c r="M68" s="66">
        <v>28832</v>
      </c>
      <c r="N68" s="66">
        <v>12440</v>
      </c>
      <c r="O68" s="66">
        <v>16392</v>
      </c>
      <c r="P68" s="82"/>
      <c r="Q68" s="82"/>
      <c r="R68" s="82"/>
      <c r="S68" s="82"/>
      <c r="T68" s="82"/>
    </row>
    <row r="69" spans="13:20" ht="16.5" customHeight="1" x14ac:dyDescent="0.3">
      <c r="M69" s="66">
        <v>26662</v>
      </c>
      <c r="N69" s="66">
        <v>11342</v>
      </c>
      <c r="O69" s="66">
        <v>15320</v>
      </c>
      <c r="P69" s="82"/>
      <c r="Q69" s="82"/>
      <c r="R69" s="82"/>
      <c r="S69" s="82"/>
      <c r="T69" s="82"/>
    </row>
    <row r="70" spans="13:20" ht="16.5" customHeight="1" x14ac:dyDescent="0.3">
      <c r="M70" s="66">
        <v>24625</v>
      </c>
      <c r="N70" s="66">
        <v>10306</v>
      </c>
      <c r="O70" s="66">
        <v>14319</v>
      </c>
      <c r="P70" s="82"/>
      <c r="Q70" s="82"/>
      <c r="R70" s="82"/>
      <c r="S70" s="82"/>
      <c r="T70" s="82"/>
    </row>
    <row r="71" spans="13:20" ht="16.5" customHeight="1" x14ac:dyDescent="0.3">
      <c r="M71" s="66">
        <v>22734</v>
      </c>
      <c r="N71" s="66">
        <v>9334</v>
      </c>
      <c r="O71" s="66">
        <v>13400</v>
      </c>
      <c r="P71" s="82"/>
      <c r="Q71" s="82"/>
      <c r="R71" s="82"/>
      <c r="S71" s="82"/>
      <c r="T71" s="82"/>
    </row>
    <row r="72" spans="13:20" ht="16.5" customHeight="1" x14ac:dyDescent="0.3">
      <c r="M72" s="66">
        <v>20994</v>
      </c>
      <c r="N72" s="66">
        <v>8432</v>
      </c>
      <c r="O72" s="66">
        <v>12562</v>
      </c>
      <c r="P72" s="82"/>
      <c r="Q72" s="82"/>
      <c r="R72" s="82"/>
      <c r="S72" s="82"/>
      <c r="T72" s="82"/>
    </row>
    <row r="73" spans="13:20" ht="16.5" customHeight="1" x14ac:dyDescent="0.3">
      <c r="M73" s="66">
        <v>19408</v>
      </c>
      <c r="N73" s="66">
        <v>7603</v>
      </c>
      <c r="O73" s="66">
        <v>11805</v>
      </c>
      <c r="P73" s="82"/>
      <c r="Q73" s="82"/>
      <c r="R73" s="82"/>
      <c r="S73" s="82"/>
      <c r="T73" s="82"/>
    </row>
    <row r="74" spans="13:20" ht="16.5" customHeight="1" x14ac:dyDescent="0.3">
      <c r="M74" s="66">
        <v>17988</v>
      </c>
      <c r="N74" s="66">
        <v>7002</v>
      </c>
      <c r="O74" s="66">
        <v>10986</v>
      </c>
      <c r="P74" s="82"/>
      <c r="Q74" s="82"/>
      <c r="R74" s="82"/>
      <c r="S74" s="82"/>
      <c r="T74" s="82"/>
    </row>
    <row r="75" spans="13:20" ht="16.5" customHeight="1" x14ac:dyDescent="0.3">
      <c r="M75" s="66">
        <v>16675</v>
      </c>
      <c r="N75" s="66">
        <v>6510</v>
      </c>
      <c r="O75" s="66">
        <v>10165</v>
      </c>
      <c r="P75" s="82"/>
      <c r="Q75" s="82"/>
      <c r="R75" s="82"/>
      <c r="S75" s="82"/>
      <c r="T75" s="82"/>
    </row>
    <row r="76" spans="13:20" ht="16.5" customHeight="1" x14ac:dyDescent="0.3">
      <c r="M76" s="66">
        <v>15472</v>
      </c>
      <c r="N76" s="66">
        <v>6134</v>
      </c>
      <c r="O76" s="66">
        <v>9338</v>
      </c>
      <c r="P76" s="82"/>
      <c r="Q76" s="82"/>
      <c r="R76" s="82"/>
      <c r="S76" s="82"/>
      <c r="T76" s="82"/>
    </row>
    <row r="77" spans="13:20" ht="16.5" customHeight="1" x14ac:dyDescent="0.3">
      <c r="M77" s="86">
        <v>89747</v>
      </c>
      <c r="N77" s="86">
        <v>33084</v>
      </c>
      <c r="O77" s="86">
        <v>56663</v>
      </c>
      <c r="P77" s="82"/>
      <c r="Q77" s="82"/>
      <c r="R77" s="82"/>
      <c r="S77" s="82"/>
      <c r="T77" s="82"/>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A00-000000000000}">
      <formula1>$A$15:$A$50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WVJ37"/>
  <sheetViews>
    <sheetView showGridLines="0" showRowColHeaders="0" topLeftCell="A7" zoomScale="70" zoomScaleNormal="70" workbookViewId="0"/>
  </sheetViews>
  <sheetFormatPr baseColWidth="10" defaultColWidth="0" defaultRowHeight="24" x14ac:dyDescent="0.35"/>
  <cols>
    <col min="1" max="1" width="6.7109375" style="33" customWidth="1"/>
    <col min="2" max="2" width="56.28515625" style="28" customWidth="1"/>
    <col min="3" max="3" width="145.42578125" style="22" customWidth="1"/>
    <col min="4" max="4" width="11.42578125" style="25" customWidth="1"/>
    <col min="5" max="5" width="11.42578125" style="32" hidden="1"/>
    <col min="6" max="256" width="11.42578125" style="23" hidden="1"/>
    <col min="257" max="257" width="47.7109375" style="23" hidden="1"/>
    <col min="258" max="258" width="103.7109375" style="23" hidden="1"/>
    <col min="259" max="512" width="11.42578125" style="23" hidden="1"/>
    <col min="513" max="513" width="47.7109375" style="23" hidden="1"/>
    <col min="514" max="514" width="103.7109375" style="23" hidden="1"/>
    <col min="515" max="768" width="11.42578125" style="23" hidden="1"/>
    <col min="769" max="769" width="47.7109375" style="23" hidden="1"/>
    <col min="770" max="770" width="103.7109375" style="23" hidden="1"/>
    <col min="771" max="1024" width="11.42578125" style="23" hidden="1"/>
    <col min="1025" max="1025" width="47.7109375" style="23" hidden="1"/>
    <col min="1026" max="1026" width="103.7109375" style="23" hidden="1"/>
    <col min="1027" max="1280" width="11.42578125" style="23" hidden="1"/>
    <col min="1281" max="1281" width="47.7109375" style="23" hidden="1"/>
    <col min="1282" max="1282" width="103.7109375" style="23" hidden="1"/>
    <col min="1283" max="1536" width="11.42578125" style="23" hidden="1"/>
    <col min="1537" max="1537" width="47.7109375" style="23" hidden="1"/>
    <col min="1538" max="1538" width="103.7109375" style="23" hidden="1"/>
    <col min="1539" max="1792" width="11.42578125" style="23" hidden="1"/>
    <col min="1793" max="1793" width="47.7109375" style="23" hidden="1"/>
    <col min="1794" max="1794" width="103.7109375" style="23" hidden="1"/>
    <col min="1795" max="2048" width="11.42578125" style="23" hidden="1"/>
    <col min="2049" max="2049" width="47.7109375" style="23" hidden="1"/>
    <col min="2050" max="2050" width="103.7109375" style="23" hidden="1"/>
    <col min="2051" max="2304" width="11.42578125" style="23" hidden="1"/>
    <col min="2305" max="2305" width="47.7109375" style="23" hidden="1"/>
    <col min="2306" max="2306" width="103.7109375" style="23" hidden="1"/>
    <col min="2307" max="2560" width="11.42578125" style="23" hidden="1"/>
    <col min="2561" max="2561" width="47.7109375" style="23" hidden="1"/>
    <col min="2562" max="2562" width="103.7109375" style="23" hidden="1"/>
    <col min="2563" max="2816" width="11.42578125" style="23" hidden="1"/>
    <col min="2817" max="2817" width="47.7109375" style="23" hidden="1"/>
    <col min="2818" max="2818" width="103.7109375" style="23" hidden="1"/>
    <col min="2819" max="3072" width="11.42578125" style="23" hidden="1"/>
    <col min="3073" max="3073" width="47.7109375" style="23" hidden="1"/>
    <col min="3074" max="3074" width="103.7109375" style="23" hidden="1"/>
    <col min="3075" max="3328" width="11.42578125" style="23" hidden="1"/>
    <col min="3329" max="3329" width="47.7109375" style="23" hidden="1"/>
    <col min="3330" max="3330" width="103.7109375" style="23" hidden="1"/>
    <col min="3331" max="3584" width="11.42578125" style="23" hidden="1"/>
    <col min="3585" max="3585" width="47.7109375" style="23" hidden="1"/>
    <col min="3586" max="3586" width="103.7109375" style="23" hidden="1"/>
    <col min="3587" max="3840" width="11.42578125" style="23" hidden="1"/>
    <col min="3841" max="3841" width="47.7109375" style="23" hidden="1"/>
    <col min="3842" max="3842" width="103.7109375" style="23" hidden="1"/>
    <col min="3843" max="4096" width="11.42578125" style="23" hidden="1"/>
    <col min="4097" max="4097" width="47.7109375" style="23" hidden="1"/>
    <col min="4098" max="4098" width="103.7109375" style="23" hidden="1"/>
    <col min="4099" max="4352" width="11.42578125" style="23" hidden="1"/>
    <col min="4353" max="4353" width="47.7109375" style="23" hidden="1"/>
    <col min="4354" max="4354" width="103.7109375" style="23" hidden="1"/>
    <col min="4355" max="4608" width="11.42578125" style="23" hidden="1"/>
    <col min="4609" max="4609" width="47.7109375" style="23" hidden="1"/>
    <col min="4610" max="4610" width="103.7109375" style="23" hidden="1"/>
    <col min="4611" max="4864" width="11.42578125" style="23" hidden="1"/>
    <col min="4865" max="4865" width="47.7109375" style="23" hidden="1"/>
    <col min="4866" max="4866" width="103.7109375" style="23" hidden="1"/>
    <col min="4867" max="5120" width="11.42578125" style="23" hidden="1"/>
    <col min="5121" max="5121" width="47.7109375" style="23" hidden="1"/>
    <col min="5122" max="5122" width="103.7109375" style="23" hidden="1"/>
    <col min="5123" max="5376" width="11.42578125" style="23" hidden="1"/>
    <col min="5377" max="5377" width="47.7109375" style="23" hidden="1"/>
    <col min="5378" max="5378" width="103.7109375" style="23" hidden="1"/>
    <col min="5379" max="5632" width="11.42578125" style="23" hidden="1"/>
    <col min="5633" max="5633" width="47.7109375" style="23" hidden="1"/>
    <col min="5634" max="5634" width="103.7109375" style="23" hidden="1"/>
    <col min="5635" max="5888" width="11.42578125" style="23" hidden="1"/>
    <col min="5889" max="5889" width="47.7109375" style="23" hidden="1"/>
    <col min="5890" max="5890" width="103.7109375" style="23" hidden="1"/>
    <col min="5891" max="6144" width="11.42578125" style="23" hidden="1"/>
    <col min="6145" max="6145" width="47.7109375" style="23" hidden="1"/>
    <col min="6146" max="6146" width="103.7109375" style="23" hidden="1"/>
    <col min="6147" max="6400" width="11.42578125" style="23" hidden="1"/>
    <col min="6401" max="6401" width="47.7109375" style="23" hidden="1"/>
    <col min="6402" max="6402" width="103.7109375" style="23" hidden="1"/>
    <col min="6403" max="6656" width="11.42578125" style="23" hidden="1"/>
    <col min="6657" max="6657" width="47.7109375" style="23" hidden="1"/>
    <col min="6658" max="6658" width="103.7109375" style="23" hidden="1"/>
    <col min="6659" max="6912" width="11.42578125" style="23" hidden="1"/>
    <col min="6913" max="6913" width="47.7109375" style="23" hidden="1"/>
    <col min="6914" max="6914" width="103.7109375" style="23" hidden="1"/>
    <col min="6915" max="7168" width="11.42578125" style="23" hidden="1"/>
    <col min="7169" max="7169" width="47.7109375" style="23" hidden="1"/>
    <col min="7170" max="7170" width="103.7109375" style="23" hidden="1"/>
    <col min="7171" max="7424" width="11.42578125" style="23" hidden="1"/>
    <col min="7425" max="7425" width="47.7109375" style="23" hidden="1"/>
    <col min="7426" max="7426" width="103.7109375" style="23" hidden="1"/>
    <col min="7427" max="7680" width="11.42578125" style="23" hidden="1"/>
    <col min="7681" max="7681" width="47.7109375" style="23" hidden="1"/>
    <col min="7682" max="7682" width="103.7109375" style="23" hidden="1"/>
    <col min="7683" max="7936" width="11.42578125" style="23" hidden="1"/>
    <col min="7937" max="7937" width="47.7109375" style="23" hidden="1"/>
    <col min="7938" max="7938" width="103.7109375" style="23" hidden="1"/>
    <col min="7939" max="8192" width="11.42578125" style="23" hidden="1"/>
    <col min="8193" max="8193" width="47.7109375" style="23" hidden="1"/>
    <col min="8194" max="8194" width="103.7109375" style="23" hidden="1"/>
    <col min="8195" max="8448" width="11.42578125" style="23" hidden="1"/>
    <col min="8449" max="8449" width="47.7109375" style="23" hidden="1"/>
    <col min="8450" max="8450" width="103.7109375" style="23" hidden="1"/>
    <col min="8451" max="8704" width="11.42578125" style="23" hidden="1"/>
    <col min="8705" max="8705" width="47.7109375" style="23" hidden="1"/>
    <col min="8706" max="8706" width="103.7109375" style="23" hidden="1"/>
    <col min="8707" max="8960" width="11.42578125" style="23" hidden="1"/>
    <col min="8961" max="8961" width="47.7109375" style="23" hidden="1"/>
    <col min="8962" max="8962" width="103.7109375" style="23" hidden="1"/>
    <col min="8963" max="9216" width="11.42578125" style="23" hidden="1"/>
    <col min="9217" max="9217" width="47.7109375" style="23" hidden="1"/>
    <col min="9218" max="9218" width="103.7109375" style="23" hidden="1"/>
    <col min="9219" max="9472" width="11.42578125" style="23" hidden="1"/>
    <col min="9473" max="9473" width="47.7109375" style="23" hidden="1"/>
    <col min="9474" max="9474" width="103.7109375" style="23" hidden="1"/>
    <col min="9475" max="9728" width="11.42578125" style="23" hidden="1"/>
    <col min="9729" max="9729" width="47.7109375" style="23" hidden="1"/>
    <col min="9730" max="9730" width="103.7109375" style="23" hidden="1"/>
    <col min="9731" max="9984" width="11.42578125" style="23" hidden="1"/>
    <col min="9985" max="9985" width="47.7109375" style="23" hidden="1"/>
    <col min="9986" max="9986" width="103.7109375" style="23" hidden="1"/>
    <col min="9987" max="10240" width="11.42578125" style="23" hidden="1"/>
    <col min="10241" max="10241" width="47.7109375" style="23" hidden="1"/>
    <col min="10242" max="10242" width="103.7109375" style="23" hidden="1"/>
    <col min="10243" max="10496" width="11.42578125" style="23" hidden="1"/>
    <col min="10497" max="10497" width="47.7109375" style="23" hidden="1"/>
    <col min="10498" max="10498" width="103.7109375" style="23" hidden="1"/>
    <col min="10499" max="10752" width="11.42578125" style="23" hidden="1"/>
    <col min="10753" max="10753" width="47.7109375" style="23" hidden="1"/>
    <col min="10754" max="10754" width="103.7109375" style="23" hidden="1"/>
    <col min="10755" max="11008" width="11.42578125" style="23" hidden="1"/>
    <col min="11009" max="11009" width="47.7109375" style="23" hidden="1"/>
    <col min="11010" max="11010" width="103.7109375" style="23" hidden="1"/>
    <col min="11011" max="11264" width="11.42578125" style="23" hidden="1"/>
    <col min="11265" max="11265" width="47.7109375" style="23" hidden="1"/>
    <col min="11266" max="11266" width="103.7109375" style="23" hidden="1"/>
    <col min="11267" max="11520" width="11.42578125" style="23" hidden="1"/>
    <col min="11521" max="11521" width="47.7109375" style="23" hidden="1"/>
    <col min="11522" max="11522" width="103.7109375" style="23" hidden="1"/>
    <col min="11523" max="11776" width="11.42578125" style="23" hidden="1"/>
    <col min="11777" max="11777" width="47.7109375" style="23" hidden="1"/>
    <col min="11778" max="11778" width="103.7109375" style="23" hidden="1"/>
    <col min="11779" max="12032" width="11.42578125" style="23" hidden="1"/>
    <col min="12033" max="12033" width="47.7109375" style="23" hidden="1"/>
    <col min="12034" max="12034" width="103.7109375" style="23" hidden="1"/>
    <col min="12035" max="12288" width="11.42578125" style="23" hidden="1"/>
    <col min="12289" max="12289" width="47.7109375" style="23" hidden="1"/>
    <col min="12290" max="12290" width="103.7109375" style="23" hidden="1"/>
    <col min="12291" max="12544" width="11.42578125" style="23" hidden="1"/>
    <col min="12545" max="12545" width="47.7109375" style="23" hidden="1"/>
    <col min="12546" max="12546" width="103.7109375" style="23" hidden="1"/>
    <col min="12547" max="12800" width="11.42578125" style="23" hidden="1"/>
    <col min="12801" max="12801" width="47.7109375" style="23" hidden="1"/>
    <col min="12802" max="12802" width="103.7109375" style="23" hidden="1"/>
    <col min="12803" max="13056" width="11.42578125" style="23" hidden="1"/>
    <col min="13057" max="13057" width="47.7109375" style="23" hidden="1"/>
    <col min="13058" max="13058" width="103.7109375" style="23" hidden="1"/>
    <col min="13059" max="13312" width="11.42578125" style="23" hidden="1"/>
    <col min="13313" max="13313" width="47.7109375" style="23" hidden="1"/>
    <col min="13314" max="13314" width="103.7109375" style="23" hidden="1"/>
    <col min="13315" max="13568" width="11.42578125" style="23" hidden="1"/>
    <col min="13569" max="13569" width="47.7109375" style="23" hidden="1"/>
    <col min="13570" max="13570" width="103.7109375" style="23" hidden="1"/>
    <col min="13571" max="13824" width="11.42578125" style="23" hidden="1"/>
    <col min="13825" max="13825" width="47.7109375" style="23" hidden="1"/>
    <col min="13826" max="13826" width="103.7109375" style="23" hidden="1"/>
    <col min="13827" max="14080" width="11.42578125" style="23" hidden="1"/>
    <col min="14081" max="14081" width="47.7109375" style="23" hidden="1"/>
    <col min="14082" max="14082" width="103.7109375" style="23" hidden="1"/>
    <col min="14083" max="14336" width="11.42578125" style="23" hidden="1"/>
    <col min="14337" max="14337" width="47.7109375" style="23" hidden="1"/>
    <col min="14338" max="14338" width="103.7109375" style="23" hidden="1"/>
    <col min="14339" max="14592" width="11.42578125" style="23" hidden="1"/>
    <col min="14593" max="14593" width="47.7109375" style="23" hidden="1"/>
    <col min="14594" max="14594" width="103.7109375" style="23" hidden="1"/>
    <col min="14595" max="14848" width="11.42578125" style="23" hidden="1"/>
    <col min="14849" max="14849" width="47.7109375" style="23" hidden="1"/>
    <col min="14850" max="14850" width="103.7109375" style="23" hidden="1"/>
    <col min="14851" max="15104" width="11.42578125" style="23" hidden="1"/>
    <col min="15105" max="15105" width="47.7109375" style="23" hidden="1"/>
    <col min="15106" max="15106" width="103.7109375" style="23" hidden="1"/>
    <col min="15107" max="15360" width="11.42578125" style="23" hidden="1"/>
    <col min="15361" max="15361" width="47.7109375" style="23" hidden="1"/>
    <col min="15362" max="15362" width="103.7109375" style="23" hidden="1"/>
    <col min="15363" max="15616" width="11.42578125" style="23" hidden="1"/>
    <col min="15617" max="15617" width="47.7109375" style="23" hidden="1"/>
    <col min="15618" max="15618" width="103.7109375" style="23" hidden="1"/>
    <col min="15619" max="15872" width="11.42578125" style="23" hidden="1"/>
    <col min="15873" max="15873" width="47.7109375" style="23" hidden="1"/>
    <col min="15874" max="15874" width="103.7109375" style="23" hidden="1"/>
    <col min="15875" max="16128" width="11.42578125" style="23" hidden="1"/>
    <col min="16129" max="16129" width="47.7109375" style="23" hidden="1"/>
    <col min="16130" max="16130" width="103.7109375" style="23" hidden="1"/>
    <col min="16131" max="16384" width="11.42578125" style="23" hidden="1"/>
  </cols>
  <sheetData>
    <row r="1" spans="1:5" x14ac:dyDescent="0.35">
      <c r="A1" s="29"/>
      <c r="B1" s="30"/>
      <c r="C1" s="31"/>
      <c r="D1" s="31"/>
      <c r="E1" s="23"/>
    </row>
    <row r="2" spans="1:5" x14ac:dyDescent="0.35">
      <c r="B2" s="831" t="s">
        <v>43</v>
      </c>
      <c r="C2" s="831"/>
      <c r="D2" s="23"/>
      <c r="E2" s="23"/>
    </row>
    <row r="3" spans="1:5" ht="24.75" thickBot="1" x14ac:dyDescent="0.4">
      <c r="A3" s="29"/>
      <c r="B3" s="31"/>
      <c r="C3" s="31"/>
      <c r="D3" s="31"/>
      <c r="E3" s="23"/>
    </row>
    <row r="4" spans="1:5" ht="54.75" thickTop="1" x14ac:dyDescent="0.35">
      <c r="A4" s="29"/>
      <c r="B4" s="111" t="s">
        <v>44</v>
      </c>
      <c r="C4" s="34" t="s">
        <v>45</v>
      </c>
      <c r="D4" s="27"/>
      <c r="E4" s="23"/>
    </row>
    <row r="5" spans="1:5" ht="81" x14ac:dyDescent="0.35">
      <c r="A5" s="29"/>
      <c r="B5" s="112" t="s">
        <v>46</v>
      </c>
      <c r="C5" s="35" t="s">
        <v>47</v>
      </c>
      <c r="D5" s="27"/>
      <c r="E5" s="23"/>
    </row>
    <row r="6" spans="1:5" ht="121.5" x14ac:dyDescent="0.35">
      <c r="A6" s="29"/>
      <c r="B6" s="112" t="s">
        <v>49</v>
      </c>
      <c r="C6" s="35" t="s">
        <v>48</v>
      </c>
      <c r="D6" s="27"/>
      <c r="E6" s="23"/>
    </row>
    <row r="7" spans="1:5" ht="81" x14ac:dyDescent="0.35">
      <c r="A7" s="29"/>
      <c r="B7" s="112" t="s">
        <v>50</v>
      </c>
      <c r="C7" s="35" t="s">
        <v>51</v>
      </c>
      <c r="D7" s="27"/>
      <c r="E7" s="23"/>
    </row>
    <row r="8" spans="1:5" ht="27" x14ac:dyDescent="0.35">
      <c r="A8" s="29"/>
      <c r="B8" s="112" t="s">
        <v>52</v>
      </c>
      <c r="C8" s="36" t="s">
        <v>53</v>
      </c>
      <c r="D8" s="27"/>
      <c r="E8" s="23"/>
    </row>
    <row r="9" spans="1:5" ht="40.5" x14ac:dyDescent="0.35">
      <c r="A9" s="29"/>
      <c r="B9" s="112" t="s">
        <v>54</v>
      </c>
      <c r="C9" s="36" t="s">
        <v>55</v>
      </c>
      <c r="D9" s="27"/>
      <c r="E9" s="23"/>
    </row>
    <row r="10" spans="1:5" ht="67.5" x14ac:dyDescent="0.35">
      <c r="A10" s="29"/>
      <c r="B10" s="112" t="s">
        <v>57</v>
      </c>
      <c r="C10" s="36" t="s">
        <v>56</v>
      </c>
      <c r="D10" s="27"/>
      <c r="E10" s="23"/>
    </row>
    <row r="11" spans="1:5" ht="108" x14ac:dyDescent="0.35">
      <c r="A11" s="29"/>
      <c r="B11" s="113" t="s">
        <v>59</v>
      </c>
      <c r="C11" s="35" t="s">
        <v>58</v>
      </c>
      <c r="D11" s="27"/>
      <c r="E11" s="23"/>
    </row>
    <row r="12" spans="1:5" ht="121.5" x14ac:dyDescent="0.35">
      <c r="A12" s="29"/>
      <c r="B12" s="113" t="s">
        <v>61</v>
      </c>
      <c r="C12" s="35" t="s">
        <v>60</v>
      </c>
      <c r="D12" s="27"/>
      <c r="E12" s="23"/>
    </row>
    <row r="13" spans="1:5" ht="54" x14ac:dyDescent="0.35">
      <c r="A13" s="29"/>
      <c r="B13" s="113" t="s">
        <v>62</v>
      </c>
      <c r="C13" s="35" t="s">
        <v>70</v>
      </c>
      <c r="D13" s="27"/>
      <c r="E13" s="23"/>
    </row>
    <row r="14" spans="1:5" x14ac:dyDescent="0.35">
      <c r="A14" s="29"/>
      <c r="B14" s="114"/>
      <c r="C14" s="35"/>
      <c r="D14" s="27"/>
      <c r="E14" s="23"/>
    </row>
    <row r="15" spans="1:5" ht="27" x14ac:dyDescent="0.35">
      <c r="A15" s="29"/>
      <c r="B15" s="113" t="s">
        <v>63</v>
      </c>
      <c r="C15" s="35" t="s">
        <v>71</v>
      </c>
      <c r="D15" s="27"/>
      <c r="E15" s="23"/>
    </row>
    <row r="16" spans="1:5" ht="121.5" x14ac:dyDescent="0.35">
      <c r="A16" s="29"/>
      <c r="B16" s="113" t="s">
        <v>76</v>
      </c>
      <c r="C16" s="35" t="s">
        <v>77</v>
      </c>
      <c r="D16" s="27"/>
      <c r="E16" s="23"/>
    </row>
    <row r="17" spans="1:5" ht="27" x14ac:dyDescent="0.35">
      <c r="A17" s="29"/>
      <c r="B17" s="113" t="s">
        <v>64</v>
      </c>
      <c r="C17" s="35" t="s">
        <v>78</v>
      </c>
      <c r="D17" s="27"/>
      <c r="E17" s="23"/>
    </row>
    <row r="18" spans="1:5" x14ac:dyDescent="0.35">
      <c r="A18" s="29"/>
      <c r="B18" s="113" t="s">
        <v>79</v>
      </c>
      <c r="C18" s="35" t="s">
        <v>80</v>
      </c>
      <c r="D18" s="27"/>
      <c r="E18" s="23"/>
    </row>
    <row r="19" spans="1:5" x14ac:dyDescent="0.35">
      <c r="A19" s="29"/>
      <c r="B19" s="113" t="s">
        <v>33</v>
      </c>
      <c r="C19" s="35" t="s">
        <v>81</v>
      </c>
      <c r="D19" s="27"/>
      <c r="E19" s="23"/>
    </row>
    <row r="20" spans="1:5" ht="67.5" x14ac:dyDescent="0.35">
      <c r="A20" s="29"/>
      <c r="B20" s="113" t="s">
        <v>82</v>
      </c>
      <c r="C20" s="35" t="s">
        <v>93</v>
      </c>
      <c r="D20" s="27"/>
      <c r="E20" s="23"/>
    </row>
    <row r="21" spans="1:5" ht="27" x14ac:dyDescent="0.35">
      <c r="A21" s="29"/>
      <c r="B21" s="113" t="s">
        <v>83</v>
      </c>
      <c r="C21" s="35" t="s">
        <v>84</v>
      </c>
      <c r="D21" s="27"/>
      <c r="E21" s="23"/>
    </row>
    <row r="22" spans="1:5" ht="40.5" x14ac:dyDescent="0.35">
      <c r="A22" s="29"/>
      <c r="B22" s="113" t="s">
        <v>85</v>
      </c>
      <c r="C22" s="35" t="s">
        <v>86</v>
      </c>
      <c r="D22" s="27"/>
      <c r="E22" s="23"/>
    </row>
    <row r="23" spans="1:5" x14ac:dyDescent="0.35">
      <c r="A23" s="29"/>
      <c r="B23" s="113" t="s">
        <v>65</v>
      </c>
      <c r="C23" s="35" t="s">
        <v>87</v>
      </c>
      <c r="D23" s="27"/>
      <c r="E23" s="23"/>
    </row>
    <row r="24" spans="1:5" ht="27" x14ac:dyDescent="0.35">
      <c r="A24" s="29"/>
      <c r="B24" s="113" t="s">
        <v>66</v>
      </c>
      <c r="C24" s="35" t="s">
        <v>94</v>
      </c>
      <c r="D24" s="27"/>
      <c r="E24" s="23"/>
    </row>
    <row r="25" spans="1:5" x14ac:dyDescent="0.35">
      <c r="A25" s="29"/>
      <c r="B25" s="113" t="s">
        <v>67</v>
      </c>
      <c r="C25" s="35" t="s">
        <v>89</v>
      </c>
      <c r="D25" s="27"/>
      <c r="E25" s="23"/>
    </row>
    <row r="26" spans="1:5" x14ac:dyDescent="0.35">
      <c r="A26" s="29"/>
      <c r="B26" s="113" t="s">
        <v>68</v>
      </c>
      <c r="C26" s="35" t="s">
        <v>88</v>
      </c>
      <c r="D26" s="27"/>
      <c r="E26" s="23"/>
    </row>
    <row r="27" spans="1:5" ht="27" x14ac:dyDescent="0.35">
      <c r="A27" s="29"/>
      <c r="B27" s="113" t="s">
        <v>69</v>
      </c>
      <c r="C27" s="35" t="s">
        <v>92</v>
      </c>
      <c r="D27" s="27"/>
      <c r="E27" s="23"/>
    </row>
    <row r="28" spans="1:5" ht="135" x14ac:dyDescent="0.35">
      <c r="A28" s="29"/>
      <c r="B28" s="113" t="s">
        <v>90</v>
      </c>
      <c r="C28" s="35" t="s">
        <v>91</v>
      </c>
      <c r="D28" s="27"/>
      <c r="E28" s="23"/>
    </row>
    <row r="29" spans="1:5" ht="81" x14ac:dyDescent="0.35">
      <c r="A29" s="29"/>
      <c r="B29" s="113" t="s">
        <v>72</v>
      </c>
      <c r="C29" s="35" t="s">
        <v>73</v>
      </c>
      <c r="D29" s="27"/>
      <c r="E29" s="23"/>
    </row>
    <row r="30" spans="1:5" ht="54.75" thickBot="1" x14ac:dyDescent="0.4">
      <c r="A30" s="29"/>
      <c r="B30" s="115" t="s">
        <v>74</v>
      </c>
      <c r="C30" s="37" t="s">
        <v>75</v>
      </c>
      <c r="D30" s="27"/>
      <c r="E30" s="23"/>
    </row>
    <row r="31" spans="1:5" ht="24.75" thickTop="1" x14ac:dyDescent="0.35">
      <c r="A31" s="29"/>
      <c r="B31" s="26"/>
      <c r="C31" s="27"/>
      <c r="D31" s="24"/>
      <c r="E31" s="23"/>
    </row>
    <row r="32" spans="1:5" x14ac:dyDescent="0.35">
      <c r="E32" s="23"/>
    </row>
    <row r="33" spans="5:5" x14ac:dyDescent="0.35">
      <c r="E33" s="23"/>
    </row>
    <row r="34" spans="5:5" x14ac:dyDescent="0.35">
      <c r="E34" s="23"/>
    </row>
    <row r="35" spans="5:5" x14ac:dyDescent="0.35">
      <c r="E35" s="23"/>
    </row>
    <row r="36" spans="5:5" x14ac:dyDescent="0.35">
      <c r="E36" s="23"/>
    </row>
    <row r="37" spans="5:5" x14ac:dyDescent="0.35">
      <c r="E37" s="23"/>
    </row>
  </sheetData>
  <mergeCells count="1">
    <mergeCell ref="B2:C2"/>
  </mergeCells>
  <pageMargins left="0.25" right="0.25" top="0.75" bottom="0.75" header="0.3" footer="0.3"/>
  <pageSetup scale="55" orientation="portrait" horizontalDpi="4294967293"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WVL38"/>
  <sheetViews>
    <sheetView view="pageBreakPreview" topLeftCell="D1"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10" customWidth="1"/>
    <col min="4" max="4" width="224" style="1" customWidth="1"/>
    <col min="5" max="5" width="3.42578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834" t="s">
        <v>95</v>
      </c>
      <c r="D1" s="834"/>
      <c r="E1" s="5"/>
      <c r="F1" s="4"/>
    </row>
    <row r="2" spans="1:6" x14ac:dyDescent="0.2">
      <c r="A2" s="4"/>
      <c r="B2" s="4"/>
      <c r="C2" s="4"/>
      <c r="D2" s="4"/>
      <c r="E2" s="4"/>
      <c r="F2" s="4"/>
    </row>
    <row r="3" spans="1:6" ht="15" x14ac:dyDescent="0.25">
      <c r="A3" s="4"/>
      <c r="B3" s="4"/>
      <c r="C3" s="20" t="s">
        <v>35</v>
      </c>
      <c r="D3" s="21"/>
      <c r="E3" s="4"/>
      <c r="F3" s="4"/>
    </row>
    <row r="4" spans="1:6" ht="15" x14ac:dyDescent="0.25">
      <c r="A4" s="4"/>
      <c r="B4" s="4"/>
      <c r="C4" s="6"/>
      <c r="D4" s="4"/>
      <c r="E4" s="4"/>
      <c r="F4" s="4"/>
    </row>
    <row r="5" spans="1:6" ht="16.5" x14ac:dyDescent="0.2">
      <c r="A5" s="4"/>
      <c r="B5" s="19">
        <v>1</v>
      </c>
      <c r="C5" s="833" t="s">
        <v>12</v>
      </c>
      <c r="D5" s="833"/>
      <c r="E5" s="7"/>
      <c r="F5" s="4"/>
    </row>
    <row r="6" spans="1:6" ht="16.5" x14ac:dyDescent="0.2">
      <c r="A6" s="4"/>
      <c r="B6" s="19">
        <v>2</v>
      </c>
      <c r="C6" s="833" t="s">
        <v>102</v>
      </c>
      <c r="D6" s="833"/>
      <c r="E6" s="7"/>
      <c r="F6" s="4"/>
    </row>
    <row r="7" spans="1:6" ht="16.5" x14ac:dyDescent="0.2">
      <c r="A7" s="4"/>
      <c r="B7" s="19">
        <v>3</v>
      </c>
      <c r="C7" s="833" t="s">
        <v>13</v>
      </c>
      <c r="D7" s="833"/>
      <c r="E7" s="7"/>
      <c r="F7" s="4"/>
    </row>
    <row r="8" spans="1:6" ht="16.5" x14ac:dyDescent="0.2">
      <c r="A8" s="4"/>
      <c r="B8" s="19">
        <v>4</v>
      </c>
      <c r="C8" s="835" t="s">
        <v>14</v>
      </c>
      <c r="D8" s="835"/>
      <c r="E8" s="8"/>
      <c r="F8" s="4"/>
    </row>
    <row r="9" spans="1:6" ht="45" customHeight="1" x14ac:dyDescent="0.2">
      <c r="A9" s="4"/>
      <c r="B9" s="19">
        <v>5</v>
      </c>
      <c r="C9" s="833" t="s">
        <v>15</v>
      </c>
      <c r="D9" s="833"/>
      <c r="E9" s="7"/>
      <c r="F9" s="4"/>
    </row>
    <row r="10" spans="1:6" ht="12.75" customHeight="1" x14ac:dyDescent="0.2">
      <c r="A10" s="4"/>
      <c r="B10" s="19">
        <v>6</v>
      </c>
      <c r="C10" s="833" t="s">
        <v>16</v>
      </c>
      <c r="D10" s="833"/>
      <c r="E10" s="7"/>
      <c r="F10" s="4"/>
    </row>
    <row r="11" spans="1:6" ht="31.5" customHeight="1" x14ac:dyDescent="0.2">
      <c r="A11" s="4"/>
      <c r="B11" s="19">
        <v>7</v>
      </c>
      <c r="C11" s="833" t="s">
        <v>192</v>
      </c>
      <c r="D11" s="833"/>
      <c r="E11" s="7"/>
      <c r="F11" s="4"/>
    </row>
    <row r="12" spans="1:6" ht="9.75" customHeight="1" x14ac:dyDescent="0.3">
      <c r="A12" s="4"/>
      <c r="B12" s="19">
        <v>8</v>
      </c>
      <c r="C12" s="116" t="s">
        <v>36</v>
      </c>
      <c r="D12" s="116"/>
      <c r="E12" s="4"/>
      <c r="F12" s="4"/>
    </row>
    <row r="13" spans="1:6" ht="15.75" customHeight="1" x14ac:dyDescent="0.3">
      <c r="A13" s="4"/>
      <c r="B13" s="19">
        <v>9</v>
      </c>
      <c r="C13" s="116" t="s">
        <v>37</v>
      </c>
      <c r="D13" s="116"/>
      <c r="E13" s="4"/>
      <c r="F13" s="4"/>
    </row>
    <row r="14" spans="1:6" ht="15.75" customHeight="1" x14ac:dyDescent="0.2">
      <c r="A14" s="4"/>
      <c r="B14" s="19">
        <v>10</v>
      </c>
      <c r="C14" s="832" t="s">
        <v>103</v>
      </c>
      <c r="D14" s="832"/>
      <c r="E14" s="9"/>
      <c r="F14" s="4"/>
    </row>
    <row r="15" spans="1:6" ht="13.5" customHeight="1" x14ac:dyDescent="0.2">
      <c r="A15" s="10"/>
      <c r="B15" s="19">
        <v>11</v>
      </c>
      <c r="C15" s="832" t="s">
        <v>39</v>
      </c>
      <c r="D15" s="832"/>
      <c r="E15" s="10"/>
      <c r="F15" s="4"/>
    </row>
    <row r="16" spans="1:6" ht="15.75" customHeight="1" x14ac:dyDescent="0.2">
      <c r="A16" s="11"/>
      <c r="B16" s="19">
        <v>12</v>
      </c>
      <c r="C16" s="832" t="s">
        <v>38</v>
      </c>
      <c r="D16" s="832"/>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17" t="s">
        <v>17</v>
      </c>
      <c r="D19" s="117" t="s">
        <v>18</v>
      </c>
      <c r="E19" s="14"/>
      <c r="F19" s="13"/>
    </row>
    <row r="20" spans="1:6" ht="147.75" customHeight="1" x14ac:dyDescent="0.2">
      <c r="A20" s="4"/>
      <c r="B20" s="4"/>
      <c r="C20" s="108" t="s">
        <v>34</v>
      </c>
      <c r="D20" s="15" t="s">
        <v>201</v>
      </c>
      <c r="E20" s="16"/>
      <c r="F20" s="4"/>
    </row>
    <row r="21" spans="1:6" ht="195" customHeight="1" x14ac:dyDescent="0.2">
      <c r="A21" s="4"/>
      <c r="B21" s="4"/>
      <c r="C21" s="108" t="s">
        <v>193</v>
      </c>
      <c r="D21" s="15" t="s">
        <v>559</v>
      </c>
      <c r="E21" s="16"/>
      <c r="F21" s="4"/>
    </row>
    <row r="22" spans="1:6" ht="245.25" customHeight="1" x14ac:dyDescent="0.2">
      <c r="A22" s="4"/>
      <c r="B22" s="4"/>
      <c r="C22" s="108" t="s">
        <v>99</v>
      </c>
      <c r="D22" s="15" t="s">
        <v>560</v>
      </c>
      <c r="E22" s="16"/>
      <c r="F22" s="4"/>
    </row>
    <row r="23" spans="1:6" ht="324.75" customHeight="1" x14ac:dyDescent="0.2">
      <c r="A23" s="4"/>
      <c r="B23" s="4"/>
      <c r="C23" s="108" t="s">
        <v>20</v>
      </c>
      <c r="D23" s="15" t="s">
        <v>561</v>
      </c>
      <c r="E23" s="16"/>
      <c r="F23" s="4"/>
    </row>
    <row r="24" spans="1:6" ht="202.5" customHeight="1" x14ac:dyDescent="0.2">
      <c r="A24" s="4"/>
      <c r="B24" s="4"/>
      <c r="C24" s="108" t="s">
        <v>100</v>
      </c>
      <c r="D24" s="15" t="s">
        <v>197</v>
      </c>
      <c r="E24" s="16"/>
      <c r="F24" s="4"/>
    </row>
    <row r="25" spans="1:6" s="2" customFormat="1" ht="386.25" customHeight="1" x14ac:dyDescent="0.2">
      <c r="A25" s="4"/>
      <c r="B25" s="4"/>
      <c r="C25" s="108" t="s">
        <v>21</v>
      </c>
      <c r="D25" s="15" t="s">
        <v>101</v>
      </c>
      <c r="E25" s="16"/>
      <c r="F25" s="4"/>
    </row>
    <row r="26" spans="1:6" s="3" customFormat="1" ht="200.25" x14ac:dyDescent="0.2">
      <c r="A26" s="4"/>
      <c r="B26" s="4"/>
      <c r="C26" s="108" t="s">
        <v>22</v>
      </c>
      <c r="D26" s="17" t="s">
        <v>562</v>
      </c>
      <c r="E26" s="18"/>
      <c r="F26" s="4"/>
    </row>
    <row r="27" spans="1:6" ht="187.5" customHeight="1" x14ac:dyDescent="0.2">
      <c r="A27" s="4"/>
      <c r="B27" s="4"/>
      <c r="C27" s="118" t="s">
        <v>798</v>
      </c>
      <c r="D27" s="18" t="s">
        <v>797</v>
      </c>
      <c r="E27" s="18"/>
      <c r="F27" s="4"/>
    </row>
    <row r="28" spans="1:6" ht="231.75" customHeight="1" x14ac:dyDescent="0.2">
      <c r="A28" s="4"/>
      <c r="B28" s="4"/>
      <c r="C28" s="10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C00-000000000000}"/>
    <hyperlink ref="C25" location="'2. SEGUIMIENTO METAS PRODUCTO'!_Toc461442754" display="'2. SEGUIMIENTO METAS PRODUCTO'!_Toc461442754" xr:uid="{00000000-0004-0000-0C00-000001000000}"/>
    <hyperlink ref="C26" location="'4. METAS RESULTADO PDD'!Área_de_impresión" display="'4. METAS RESULTADO PDD'!Área_de_impresión" xr:uid="{00000000-0004-0000-0C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714"/>
  <sheetViews>
    <sheetView zoomScale="65" zoomScaleNormal="65" workbookViewId="0">
      <selection activeCell="J526" sqref="J526"/>
    </sheetView>
  </sheetViews>
  <sheetFormatPr baseColWidth="10" defaultRowHeight="18.75" customHeight="1" x14ac:dyDescent="0.2"/>
  <cols>
    <col min="1" max="1" width="24.140625" style="181" customWidth="1"/>
    <col min="2" max="2" width="24.42578125" style="181" customWidth="1"/>
    <col min="3" max="3" width="24.5703125" style="181" customWidth="1"/>
    <col min="4" max="7" width="17" style="181" customWidth="1"/>
    <col min="8" max="8" width="19.42578125" style="181" customWidth="1"/>
    <col min="9" max="9" width="37.28515625" style="181" customWidth="1"/>
    <col min="10" max="16384" width="11.42578125" style="165"/>
  </cols>
  <sheetData>
    <row r="1" spans="1:13" s="168" customFormat="1" ht="18.75" customHeight="1" x14ac:dyDescent="0.2">
      <c r="A1" s="637"/>
      <c r="B1" s="638"/>
      <c r="C1" s="638"/>
      <c r="D1" s="638"/>
      <c r="E1" s="638"/>
      <c r="F1" s="638"/>
      <c r="G1" s="638"/>
      <c r="H1" s="638"/>
      <c r="I1" s="639"/>
    </row>
    <row r="2" spans="1:13" s="168" customFormat="1" ht="18.75" customHeight="1" x14ac:dyDescent="0.2">
      <c r="A2" s="615" t="s">
        <v>541</v>
      </c>
      <c r="B2" s="616"/>
      <c r="C2" s="616"/>
      <c r="D2" s="616"/>
      <c r="E2" s="616"/>
      <c r="F2" s="616"/>
      <c r="G2" s="616"/>
      <c r="H2" s="616"/>
      <c r="I2" s="617"/>
    </row>
    <row r="3" spans="1:13" s="168" customFormat="1" ht="18.75" customHeight="1" x14ac:dyDescent="0.2">
      <c r="A3" s="615" t="s">
        <v>923</v>
      </c>
      <c r="B3" s="616"/>
      <c r="C3" s="616"/>
      <c r="D3" s="616"/>
      <c r="E3" s="616"/>
      <c r="F3" s="616"/>
      <c r="G3" s="616"/>
      <c r="H3" s="616"/>
      <c r="I3" s="617"/>
    </row>
    <row r="4" spans="1:13" s="168" customFormat="1" ht="18.75" customHeight="1" x14ac:dyDescent="0.2">
      <c r="A4" s="618" t="s">
        <v>924</v>
      </c>
      <c r="B4" s="619"/>
      <c r="C4" s="619"/>
      <c r="D4" s="619"/>
      <c r="E4" s="619"/>
      <c r="F4" s="620" t="s">
        <v>925</v>
      </c>
      <c r="G4" s="620"/>
      <c r="H4" s="620"/>
      <c r="I4" s="621"/>
    </row>
    <row r="5" spans="1:13" ht="39.75" customHeight="1" x14ac:dyDescent="0.2">
      <c r="A5" s="658" t="s">
        <v>926</v>
      </c>
      <c r="B5" s="659"/>
      <c r="C5" s="659"/>
      <c r="D5" s="659"/>
      <c r="E5" s="659"/>
      <c r="F5" s="659"/>
      <c r="G5" s="659"/>
      <c r="H5" s="659"/>
      <c r="I5" s="660"/>
      <c r="J5" s="168"/>
      <c r="K5" s="168"/>
      <c r="L5" s="168"/>
      <c r="M5" s="168"/>
    </row>
    <row r="6" spans="1:13" ht="39.75" customHeight="1" x14ac:dyDescent="0.2">
      <c r="A6" s="658" t="s">
        <v>927</v>
      </c>
      <c r="B6" s="659"/>
      <c r="C6" s="659"/>
      <c r="D6" s="659"/>
      <c r="E6" s="659"/>
      <c r="F6" s="659"/>
      <c r="G6" s="659"/>
      <c r="H6" s="659"/>
      <c r="I6" s="660"/>
    </row>
    <row r="7" spans="1:13" ht="39.75" customHeight="1" x14ac:dyDescent="0.2">
      <c r="A7" s="177" t="s">
        <v>928</v>
      </c>
      <c r="B7" s="182">
        <v>1</v>
      </c>
      <c r="C7" s="658" t="s">
        <v>929</v>
      </c>
      <c r="D7" s="660"/>
      <c r="E7" s="622" t="s">
        <v>1196</v>
      </c>
      <c r="F7" s="623"/>
      <c r="G7" s="624"/>
      <c r="H7" s="177" t="s">
        <v>930</v>
      </c>
      <c r="I7" s="178" t="s">
        <v>914</v>
      </c>
    </row>
    <row r="8" spans="1:13" ht="39.75" customHeight="1" x14ac:dyDescent="0.2">
      <c r="A8" s="177" t="s">
        <v>931</v>
      </c>
      <c r="B8" s="609" t="s">
        <v>980</v>
      </c>
      <c r="C8" s="609"/>
      <c r="D8" s="609"/>
      <c r="E8" s="658" t="s">
        <v>932</v>
      </c>
      <c r="F8" s="660"/>
      <c r="G8" s="625" t="s">
        <v>1195</v>
      </c>
      <c r="H8" s="625"/>
      <c r="I8" s="625"/>
    </row>
    <row r="9" spans="1:13" ht="39.75" customHeight="1" x14ac:dyDescent="0.2">
      <c r="A9" s="268" t="s">
        <v>933</v>
      </c>
      <c r="B9" s="609" t="s">
        <v>1419</v>
      </c>
      <c r="C9" s="609"/>
      <c r="D9" s="609"/>
      <c r="E9" s="609"/>
      <c r="F9" s="609"/>
      <c r="G9" s="609"/>
      <c r="H9" s="609"/>
      <c r="I9" s="609"/>
    </row>
    <row r="10" spans="1:13" ht="39.75" customHeight="1" x14ac:dyDescent="0.2">
      <c r="A10" s="268" t="s">
        <v>934</v>
      </c>
      <c r="B10" s="609" t="s">
        <v>1197</v>
      </c>
      <c r="C10" s="609"/>
      <c r="D10" s="609"/>
      <c r="E10" s="609"/>
      <c r="F10" s="609"/>
      <c r="G10" s="609"/>
      <c r="H10" s="609"/>
      <c r="I10" s="609"/>
    </row>
    <row r="11" spans="1:13" ht="39.75" customHeight="1" x14ac:dyDescent="0.2">
      <c r="A11" s="268" t="s">
        <v>935</v>
      </c>
      <c r="B11" s="269" t="s">
        <v>915</v>
      </c>
      <c r="C11" s="269" t="s">
        <v>981</v>
      </c>
      <c r="D11" s="269" t="s">
        <v>982</v>
      </c>
      <c r="E11" s="626" t="s">
        <v>936</v>
      </c>
      <c r="F11" s="627"/>
      <c r="G11" s="630" t="s">
        <v>983</v>
      </c>
      <c r="H11" s="630" t="s">
        <v>1380</v>
      </c>
      <c r="I11" s="630" t="s">
        <v>1379</v>
      </c>
    </row>
    <row r="12" spans="1:13" ht="39.75" customHeight="1" x14ac:dyDescent="0.2">
      <c r="A12" s="268" t="s">
        <v>937</v>
      </c>
      <c r="B12" s="269" t="s">
        <v>1140</v>
      </c>
      <c r="C12" s="269" t="s">
        <v>915</v>
      </c>
      <c r="D12" s="269" t="s">
        <v>1379</v>
      </c>
      <c r="E12" s="628"/>
      <c r="F12" s="629"/>
      <c r="G12" s="631"/>
      <c r="H12" s="631"/>
      <c r="I12" s="631"/>
    </row>
    <row r="13" spans="1:13" ht="39.75" customHeight="1" x14ac:dyDescent="0.2">
      <c r="A13" s="268" t="s">
        <v>938</v>
      </c>
      <c r="B13" s="270">
        <v>400</v>
      </c>
      <c r="C13" s="268" t="s">
        <v>939</v>
      </c>
      <c r="D13" s="271">
        <v>0</v>
      </c>
      <c r="E13" s="632" t="s">
        <v>940</v>
      </c>
      <c r="F13" s="633"/>
      <c r="G13" s="634" t="s">
        <v>1381</v>
      </c>
      <c r="H13" s="635"/>
      <c r="I13" s="636"/>
    </row>
    <row r="14" spans="1:13" ht="39.75" customHeight="1" x14ac:dyDescent="0.2">
      <c r="A14" s="596" t="s">
        <v>941</v>
      </c>
      <c r="B14" s="597"/>
      <c r="C14" s="597"/>
      <c r="D14" s="597"/>
      <c r="E14" s="597"/>
      <c r="F14" s="597"/>
      <c r="G14" s="597"/>
      <c r="H14" s="597"/>
      <c r="I14" s="598"/>
    </row>
    <row r="15" spans="1:13" ht="39.75" customHeight="1" x14ac:dyDescent="0.2">
      <c r="A15" s="268" t="s">
        <v>942</v>
      </c>
      <c r="B15" s="611" t="s">
        <v>1198</v>
      </c>
      <c r="C15" s="611"/>
      <c r="D15" s="268" t="s">
        <v>943</v>
      </c>
      <c r="E15" s="612" t="s">
        <v>1185</v>
      </c>
      <c r="F15" s="613"/>
      <c r="G15" s="268" t="s">
        <v>944</v>
      </c>
      <c r="H15" s="609" t="s">
        <v>920</v>
      </c>
      <c r="I15" s="609"/>
    </row>
    <row r="16" spans="1:13" ht="39.75" customHeight="1" x14ac:dyDescent="0.2">
      <c r="A16" s="268" t="s">
        <v>945</v>
      </c>
      <c r="B16" s="607" t="s">
        <v>1199</v>
      </c>
      <c r="C16" s="607"/>
      <c r="D16" s="607"/>
      <c r="E16" s="607"/>
      <c r="F16" s="607"/>
      <c r="G16" s="607"/>
      <c r="H16" s="607"/>
      <c r="I16" s="607"/>
    </row>
    <row r="17" spans="1:9" ht="39.75" customHeight="1" x14ac:dyDescent="0.2">
      <c r="A17" s="268" t="s">
        <v>946</v>
      </c>
      <c r="B17" s="179" t="s">
        <v>1200</v>
      </c>
      <c r="C17" s="268" t="s">
        <v>947</v>
      </c>
      <c r="D17" s="272" t="s">
        <v>109</v>
      </c>
      <c r="E17" s="596" t="s">
        <v>948</v>
      </c>
      <c r="F17" s="598"/>
      <c r="G17" s="180" t="s">
        <v>114</v>
      </c>
      <c r="H17" s="268" t="s">
        <v>949</v>
      </c>
      <c r="I17" s="184">
        <v>4194</v>
      </c>
    </row>
    <row r="18" spans="1:9" ht="57" customHeight="1" x14ac:dyDescent="0.2">
      <c r="A18" s="268" t="s">
        <v>950</v>
      </c>
      <c r="B18" s="609" t="s">
        <v>1201</v>
      </c>
      <c r="C18" s="609"/>
      <c r="D18" s="609"/>
      <c r="E18" s="609"/>
      <c r="F18" s="609"/>
      <c r="G18" s="609"/>
      <c r="H18" s="609"/>
      <c r="I18" s="609"/>
    </row>
    <row r="19" spans="1:9" ht="76.5" customHeight="1" x14ac:dyDescent="0.2">
      <c r="A19" s="268" t="s">
        <v>951</v>
      </c>
      <c r="B19" s="602" t="s">
        <v>1202</v>
      </c>
      <c r="C19" s="603"/>
      <c r="D19" s="604"/>
      <c r="E19" s="596" t="s">
        <v>952</v>
      </c>
      <c r="F19" s="598"/>
      <c r="G19" s="612" t="s">
        <v>1203</v>
      </c>
      <c r="H19" s="614"/>
      <c r="I19" s="613"/>
    </row>
    <row r="20" spans="1:9" ht="39.75" customHeight="1" x14ac:dyDescent="0.2">
      <c r="A20" s="596" t="s">
        <v>953</v>
      </c>
      <c r="B20" s="597"/>
      <c r="C20" s="597"/>
      <c r="D20" s="597"/>
      <c r="E20" s="597"/>
      <c r="F20" s="597"/>
      <c r="G20" s="597"/>
      <c r="H20" s="597"/>
      <c r="I20" s="598"/>
    </row>
    <row r="21" spans="1:9" ht="39.75" customHeight="1" x14ac:dyDescent="0.2">
      <c r="A21" s="268" t="s">
        <v>954</v>
      </c>
      <c r="B21" s="612" t="s">
        <v>1198</v>
      </c>
      <c r="C21" s="614"/>
      <c r="D21" s="614"/>
      <c r="E21" s="614"/>
      <c r="F21" s="614"/>
      <c r="G21" s="614"/>
      <c r="H21" s="614"/>
      <c r="I21" s="613"/>
    </row>
    <row r="22" spans="1:9" ht="39.75" customHeight="1" x14ac:dyDescent="0.2">
      <c r="A22" s="268" t="s">
        <v>955</v>
      </c>
      <c r="B22" s="596" t="s">
        <v>956</v>
      </c>
      <c r="C22" s="598"/>
      <c r="D22" s="596" t="s">
        <v>957</v>
      </c>
      <c r="E22" s="598"/>
      <c r="F22" s="596" t="s">
        <v>958</v>
      </c>
      <c r="G22" s="598"/>
      <c r="H22" s="596" t="s">
        <v>959</v>
      </c>
      <c r="I22" s="598"/>
    </row>
    <row r="23" spans="1:9" ht="39.75" customHeight="1" x14ac:dyDescent="0.2">
      <c r="A23" s="268" t="s">
        <v>960</v>
      </c>
      <c r="B23" s="607" t="s">
        <v>1204</v>
      </c>
      <c r="C23" s="607"/>
      <c r="D23" s="607" t="s">
        <v>794</v>
      </c>
      <c r="E23" s="607"/>
      <c r="F23" s="607" t="s">
        <v>794</v>
      </c>
      <c r="G23" s="607"/>
      <c r="H23" s="607" t="s">
        <v>794</v>
      </c>
      <c r="I23" s="607"/>
    </row>
    <row r="24" spans="1:9" ht="39.75" customHeight="1" x14ac:dyDescent="0.2">
      <c r="A24" s="268" t="s">
        <v>961</v>
      </c>
      <c r="B24" s="605" t="s">
        <v>1199</v>
      </c>
      <c r="C24" s="606"/>
      <c r="D24" s="607" t="s">
        <v>794</v>
      </c>
      <c r="E24" s="607"/>
      <c r="F24" s="607" t="s">
        <v>794</v>
      </c>
      <c r="G24" s="607"/>
      <c r="H24" s="607" t="s">
        <v>794</v>
      </c>
      <c r="I24" s="607"/>
    </row>
    <row r="25" spans="1:9" ht="39.75" customHeight="1" x14ac:dyDescent="0.2">
      <c r="A25" s="268" t="s">
        <v>962</v>
      </c>
      <c r="B25" s="608" t="s">
        <v>984</v>
      </c>
      <c r="C25" s="608"/>
      <c r="D25" s="607" t="s">
        <v>794</v>
      </c>
      <c r="E25" s="607"/>
      <c r="F25" s="607" t="s">
        <v>794</v>
      </c>
      <c r="G25" s="607"/>
      <c r="H25" s="607" t="s">
        <v>794</v>
      </c>
      <c r="I25" s="607"/>
    </row>
    <row r="26" spans="1:9" ht="39.75" customHeight="1" x14ac:dyDescent="0.2">
      <c r="A26" s="268" t="s">
        <v>963</v>
      </c>
      <c r="B26" s="607" t="s">
        <v>114</v>
      </c>
      <c r="C26" s="607"/>
      <c r="D26" s="607" t="s">
        <v>794</v>
      </c>
      <c r="E26" s="607"/>
      <c r="F26" s="607" t="s">
        <v>794</v>
      </c>
      <c r="G26" s="607"/>
      <c r="H26" s="607" t="s">
        <v>794</v>
      </c>
      <c r="I26" s="607"/>
    </row>
    <row r="27" spans="1:9" ht="39.75" customHeight="1" x14ac:dyDescent="0.2">
      <c r="A27" s="268" t="s">
        <v>964</v>
      </c>
      <c r="B27" s="609" t="s">
        <v>1198</v>
      </c>
      <c r="C27" s="609"/>
      <c r="D27" s="607" t="s">
        <v>794</v>
      </c>
      <c r="E27" s="607"/>
      <c r="F27" s="607" t="s">
        <v>794</v>
      </c>
      <c r="G27" s="607"/>
      <c r="H27" s="607" t="s">
        <v>794</v>
      </c>
      <c r="I27" s="607"/>
    </row>
    <row r="28" spans="1:9" ht="53.25" customHeight="1" x14ac:dyDescent="0.2">
      <c r="A28" s="268" t="s">
        <v>965</v>
      </c>
      <c r="B28" s="610" t="s">
        <v>1205</v>
      </c>
      <c r="C28" s="610"/>
      <c r="D28" s="607" t="s">
        <v>794</v>
      </c>
      <c r="E28" s="607"/>
      <c r="F28" s="607" t="s">
        <v>794</v>
      </c>
      <c r="G28" s="607"/>
      <c r="H28" s="607" t="s">
        <v>794</v>
      </c>
      <c r="I28" s="607"/>
    </row>
    <row r="29" spans="1:9" ht="39.75" customHeight="1" x14ac:dyDescent="0.2">
      <c r="A29" s="596" t="s">
        <v>966</v>
      </c>
      <c r="B29" s="597"/>
      <c r="C29" s="597"/>
      <c r="D29" s="597"/>
      <c r="E29" s="597"/>
      <c r="F29" s="597"/>
      <c r="G29" s="597"/>
      <c r="H29" s="597"/>
      <c r="I29" s="598"/>
    </row>
    <row r="30" spans="1:9" ht="39.75" customHeight="1" x14ac:dyDescent="0.2">
      <c r="A30" s="268" t="s">
        <v>967</v>
      </c>
      <c r="B30" s="599" t="s">
        <v>794</v>
      </c>
      <c r="C30" s="600"/>
      <c r="D30" s="601"/>
      <c r="E30" s="268" t="s">
        <v>968</v>
      </c>
      <c r="F30" s="602" t="s">
        <v>794</v>
      </c>
      <c r="G30" s="603"/>
      <c r="H30" s="603"/>
      <c r="I30" s="604"/>
    </row>
    <row r="31" spans="1:9" ht="39.75" customHeight="1" x14ac:dyDescent="0.2">
      <c r="A31" s="268" t="s">
        <v>969</v>
      </c>
      <c r="B31" s="595" t="s">
        <v>794</v>
      </c>
      <c r="C31" s="595"/>
      <c r="D31" s="595"/>
      <c r="E31" s="595"/>
      <c r="F31" s="595"/>
      <c r="G31" s="595"/>
      <c r="H31" s="595"/>
      <c r="I31" s="595"/>
    </row>
    <row r="32" spans="1:9" ht="39.75" customHeight="1" x14ac:dyDescent="0.2">
      <c r="A32" s="268" t="s">
        <v>970</v>
      </c>
      <c r="B32" s="595" t="s">
        <v>794</v>
      </c>
      <c r="C32" s="595"/>
      <c r="D32" s="595"/>
      <c r="E32" s="595"/>
      <c r="F32" s="595"/>
      <c r="G32" s="595"/>
      <c r="H32" s="595"/>
      <c r="I32" s="595"/>
    </row>
    <row r="33" spans="1:9" ht="39.75" customHeight="1" x14ac:dyDescent="0.2">
      <c r="A33" s="268" t="s">
        <v>971</v>
      </c>
      <c r="B33" s="599" t="s">
        <v>794</v>
      </c>
      <c r="C33" s="600"/>
      <c r="D33" s="601"/>
      <c r="E33" s="268" t="s">
        <v>972</v>
      </c>
      <c r="F33" s="599" t="s">
        <v>794</v>
      </c>
      <c r="G33" s="600"/>
      <c r="H33" s="600"/>
      <c r="I33" s="601"/>
    </row>
    <row r="34" spans="1:9" ht="39.75" customHeight="1" x14ac:dyDescent="0.2">
      <c r="A34" s="592" t="s">
        <v>973</v>
      </c>
      <c r="B34" s="593"/>
      <c r="C34" s="592" t="s">
        <v>974</v>
      </c>
      <c r="D34" s="593"/>
      <c r="E34" s="592" t="s">
        <v>975</v>
      </c>
      <c r="F34" s="594"/>
      <c r="G34" s="593"/>
      <c r="H34" s="592" t="s">
        <v>976</v>
      </c>
      <c r="I34" s="593"/>
    </row>
    <row r="35" spans="1:9" ht="39.75" customHeight="1" x14ac:dyDescent="0.2">
      <c r="A35" s="640" t="s">
        <v>1141</v>
      </c>
      <c r="B35" s="641"/>
      <c r="C35" s="642" t="s">
        <v>1339</v>
      </c>
      <c r="D35" s="643"/>
      <c r="E35" s="644" t="s">
        <v>916</v>
      </c>
      <c r="F35" s="645"/>
      <c r="G35" s="646"/>
      <c r="H35" s="647" t="s">
        <v>917</v>
      </c>
      <c r="I35" s="648"/>
    </row>
    <row r="36" spans="1:9" ht="39.75" customHeight="1" x14ac:dyDescent="0.2">
      <c r="A36" s="649" t="s">
        <v>977</v>
      </c>
      <c r="B36" s="650"/>
      <c r="C36" s="650"/>
      <c r="D36" s="650"/>
      <c r="E36" s="650"/>
      <c r="F36" s="650"/>
      <c r="G36" s="650"/>
      <c r="H36" s="650"/>
      <c r="I36" s="651"/>
    </row>
    <row r="37" spans="1:9" ht="39.75" customHeight="1" x14ac:dyDescent="0.2">
      <c r="A37" s="268" t="s">
        <v>545</v>
      </c>
      <c r="B37" s="596" t="s">
        <v>978</v>
      </c>
      <c r="C37" s="597"/>
      <c r="D37" s="597"/>
      <c r="E37" s="597"/>
      <c r="F37" s="597"/>
      <c r="G37" s="597"/>
      <c r="H37" s="598"/>
      <c r="I37" s="268" t="s">
        <v>979</v>
      </c>
    </row>
    <row r="38" spans="1:9" ht="17.25" customHeight="1" x14ac:dyDescent="0.2">
      <c r="A38" s="262">
        <v>45385</v>
      </c>
      <c r="B38" s="652" t="s">
        <v>1393</v>
      </c>
      <c r="C38" s="653"/>
      <c r="D38" s="653"/>
      <c r="E38" s="653"/>
      <c r="F38" s="653"/>
      <c r="G38" s="653"/>
      <c r="H38" s="654"/>
      <c r="I38" s="263" t="s">
        <v>1395</v>
      </c>
    </row>
    <row r="39" spans="1:9" ht="18.75" customHeight="1" x14ac:dyDescent="0.2">
      <c r="A39" s="510"/>
      <c r="B39" s="511"/>
      <c r="C39" s="511"/>
      <c r="D39" s="511"/>
      <c r="E39" s="511"/>
      <c r="F39" s="511"/>
      <c r="G39" s="511"/>
      <c r="H39" s="511"/>
      <c r="I39" s="512"/>
    </row>
    <row r="40" spans="1:9" ht="22.5" customHeight="1" x14ac:dyDescent="0.2">
      <c r="A40" s="637" t="s">
        <v>540</v>
      </c>
      <c r="B40" s="638"/>
      <c r="C40" s="638"/>
      <c r="D40" s="638"/>
      <c r="E40" s="638"/>
      <c r="F40" s="638"/>
      <c r="G40" s="638"/>
      <c r="H40" s="638"/>
      <c r="I40" s="639"/>
    </row>
    <row r="41" spans="1:9" ht="22.5" customHeight="1" x14ac:dyDescent="0.2">
      <c r="A41" s="615" t="s">
        <v>541</v>
      </c>
      <c r="B41" s="616"/>
      <c r="C41" s="616"/>
      <c r="D41" s="616"/>
      <c r="E41" s="616"/>
      <c r="F41" s="616"/>
      <c r="G41" s="616"/>
      <c r="H41" s="616"/>
      <c r="I41" s="617"/>
    </row>
    <row r="42" spans="1:9" ht="22.5" customHeight="1" x14ac:dyDescent="0.2">
      <c r="A42" s="615" t="s">
        <v>923</v>
      </c>
      <c r="B42" s="616"/>
      <c r="C42" s="616"/>
      <c r="D42" s="616"/>
      <c r="E42" s="616"/>
      <c r="F42" s="616"/>
      <c r="G42" s="616"/>
      <c r="H42" s="616"/>
      <c r="I42" s="617"/>
    </row>
    <row r="43" spans="1:9" ht="22.5" customHeight="1" x14ac:dyDescent="0.2">
      <c r="A43" s="618" t="s">
        <v>924</v>
      </c>
      <c r="B43" s="619"/>
      <c r="C43" s="619"/>
      <c r="D43" s="619"/>
      <c r="E43" s="619"/>
      <c r="F43" s="620" t="s">
        <v>925</v>
      </c>
      <c r="G43" s="620"/>
      <c r="H43" s="620"/>
      <c r="I43" s="621"/>
    </row>
    <row r="44" spans="1:9" ht="36.75" customHeight="1" x14ac:dyDescent="0.2">
      <c r="A44" s="596" t="s">
        <v>926</v>
      </c>
      <c r="B44" s="597"/>
      <c r="C44" s="597"/>
      <c r="D44" s="597"/>
      <c r="E44" s="597"/>
      <c r="F44" s="597"/>
      <c r="G44" s="597"/>
      <c r="H44" s="597"/>
      <c r="I44" s="598"/>
    </row>
    <row r="45" spans="1:9" ht="36.75" customHeight="1" x14ac:dyDescent="0.2">
      <c r="A45" s="596" t="s">
        <v>927</v>
      </c>
      <c r="B45" s="597"/>
      <c r="C45" s="597"/>
      <c r="D45" s="597"/>
      <c r="E45" s="597"/>
      <c r="F45" s="597"/>
      <c r="G45" s="597"/>
      <c r="H45" s="597"/>
      <c r="I45" s="598"/>
    </row>
    <row r="46" spans="1:9" ht="36.75" customHeight="1" x14ac:dyDescent="0.2">
      <c r="A46" s="268" t="s">
        <v>928</v>
      </c>
      <c r="B46" s="182">
        <v>2</v>
      </c>
      <c r="C46" s="596" t="s">
        <v>929</v>
      </c>
      <c r="D46" s="598"/>
      <c r="E46" s="622" t="s">
        <v>1196</v>
      </c>
      <c r="F46" s="623"/>
      <c r="G46" s="624"/>
      <c r="H46" s="268" t="s">
        <v>930</v>
      </c>
      <c r="I46" s="178" t="s">
        <v>914</v>
      </c>
    </row>
    <row r="47" spans="1:9" ht="36.75" customHeight="1" x14ac:dyDescent="0.2">
      <c r="A47" s="268" t="s">
        <v>931</v>
      </c>
      <c r="B47" s="609" t="s">
        <v>980</v>
      </c>
      <c r="C47" s="609"/>
      <c r="D47" s="609"/>
      <c r="E47" s="596" t="s">
        <v>932</v>
      </c>
      <c r="F47" s="598"/>
      <c r="G47" s="625" t="s">
        <v>1195</v>
      </c>
      <c r="H47" s="625"/>
      <c r="I47" s="625"/>
    </row>
    <row r="48" spans="1:9" ht="36.75" customHeight="1" x14ac:dyDescent="0.2">
      <c r="A48" s="268" t="s">
        <v>933</v>
      </c>
      <c r="B48" s="609" t="s">
        <v>1420</v>
      </c>
      <c r="C48" s="609"/>
      <c r="D48" s="609"/>
      <c r="E48" s="609"/>
      <c r="F48" s="609"/>
      <c r="G48" s="609"/>
      <c r="H48" s="609"/>
      <c r="I48" s="609"/>
    </row>
    <row r="49" spans="1:9" ht="36.75" customHeight="1" x14ac:dyDescent="0.2">
      <c r="A49" s="268" t="s">
        <v>934</v>
      </c>
      <c r="B49" s="609" t="s">
        <v>1207</v>
      </c>
      <c r="C49" s="609"/>
      <c r="D49" s="609"/>
      <c r="E49" s="609"/>
      <c r="F49" s="609"/>
      <c r="G49" s="609"/>
      <c r="H49" s="609"/>
      <c r="I49" s="609"/>
    </row>
    <row r="50" spans="1:9" ht="36.75" customHeight="1" x14ac:dyDescent="0.2">
      <c r="A50" s="268" t="s">
        <v>935</v>
      </c>
      <c r="B50" s="269" t="s">
        <v>915</v>
      </c>
      <c r="C50" s="269" t="s">
        <v>981</v>
      </c>
      <c r="D50" s="269" t="s">
        <v>982</v>
      </c>
      <c r="E50" s="626" t="s">
        <v>936</v>
      </c>
      <c r="F50" s="627"/>
      <c r="G50" s="630" t="s">
        <v>983</v>
      </c>
      <c r="H50" s="630" t="s">
        <v>1380</v>
      </c>
      <c r="I50" s="630" t="s">
        <v>1379</v>
      </c>
    </row>
    <row r="51" spans="1:9" ht="36.75" customHeight="1" x14ac:dyDescent="0.2">
      <c r="A51" s="268" t="s">
        <v>937</v>
      </c>
      <c r="B51" s="269" t="s">
        <v>1140</v>
      </c>
      <c r="C51" s="269" t="s">
        <v>915</v>
      </c>
      <c r="D51" s="269" t="s">
        <v>1379</v>
      </c>
      <c r="E51" s="628"/>
      <c r="F51" s="629"/>
      <c r="G51" s="631"/>
      <c r="H51" s="631"/>
      <c r="I51" s="631"/>
    </row>
    <row r="52" spans="1:9" ht="36.75" customHeight="1" x14ac:dyDescent="0.2">
      <c r="A52" s="268" t="s">
        <v>938</v>
      </c>
      <c r="B52" s="270">
        <v>20000</v>
      </c>
      <c r="C52" s="268" t="s">
        <v>939</v>
      </c>
      <c r="D52" s="271">
        <v>0</v>
      </c>
      <c r="E52" s="632" t="s">
        <v>940</v>
      </c>
      <c r="F52" s="633"/>
      <c r="G52" s="634" t="s">
        <v>1382</v>
      </c>
      <c r="H52" s="635"/>
      <c r="I52" s="636"/>
    </row>
    <row r="53" spans="1:9" ht="36.75" customHeight="1" x14ac:dyDescent="0.2">
      <c r="A53" s="596" t="s">
        <v>941</v>
      </c>
      <c r="B53" s="597"/>
      <c r="C53" s="597"/>
      <c r="D53" s="597"/>
      <c r="E53" s="597"/>
      <c r="F53" s="597"/>
      <c r="G53" s="597"/>
      <c r="H53" s="597"/>
      <c r="I53" s="598"/>
    </row>
    <row r="54" spans="1:9" ht="36.75" customHeight="1" x14ac:dyDescent="0.2">
      <c r="A54" s="268" t="s">
        <v>942</v>
      </c>
      <c r="B54" s="611" t="s">
        <v>1208</v>
      </c>
      <c r="C54" s="611"/>
      <c r="D54" s="268" t="s">
        <v>943</v>
      </c>
      <c r="E54" s="612" t="s">
        <v>1185</v>
      </c>
      <c r="F54" s="613"/>
      <c r="G54" s="268" t="s">
        <v>944</v>
      </c>
      <c r="H54" s="609" t="s">
        <v>920</v>
      </c>
      <c r="I54" s="609"/>
    </row>
    <row r="55" spans="1:9" ht="36.75" customHeight="1" x14ac:dyDescent="0.2">
      <c r="A55" s="268" t="s">
        <v>945</v>
      </c>
      <c r="B55" s="607" t="s">
        <v>1209</v>
      </c>
      <c r="C55" s="607"/>
      <c r="D55" s="607"/>
      <c r="E55" s="607"/>
      <c r="F55" s="607"/>
      <c r="G55" s="607"/>
      <c r="H55" s="607"/>
      <c r="I55" s="607"/>
    </row>
    <row r="56" spans="1:9" ht="36.75" customHeight="1" x14ac:dyDescent="0.2">
      <c r="A56" s="268" t="s">
        <v>946</v>
      </c>
      <c r="B56" s="179" t="s">
        <v>1200</v>
      </c>
      <c r="C56" s="268" t="s">
        <v>947</v>
      </c>
      <c r="D56" s="272" t="s">
        <v>109</v>
      </c>
      <c r="E56" s="596" t="s">
        <v>948</v>
      </c>
      <c r="F56" s="598"/>
      <c r="G56" s="180" t="s">
        <v>114</v>
      </c>
      <c r="H56" s="268" t="s">
        <v>949</v>
      </c>
      <c r="I56" s="184">
        <v>175708</v>
      </c>
    </row>
    <row r="57" spans="1:9" ht="70.5" customHeight="1" x14ac:dyDescent="0.2">
      <c r="A57" s="268" t="s">
        <v>950</v>
      </c>
      <c r="B57" s="609" t="s">
        <v>1201</v>
      </c>
      <c r="C57" s="609"/>
      <c r="D57" s="609"/>
      <c r="E57" s="609"/>
      <c r="F57" s="609"/>
      <c r="G57" s="609"/>
      <c r="H57" s="609"/>
      <c r="I57" s="609"/>
    </row>
    <row r="58" spans="1:9" ht="98.25" customHeight="1" x14ac:dyDescent="0.2">
      <c r="A58" s="268" t="s">
        <v>951</v>
      </c>
      <c r="B58" s="602" t="s">
        <v>1210</v>
      </c>
      <c r="C58" s="603"/>
      <c r="D58" s="604"/>
      <c r="E58" s="596" t="s">
        <v>952</v>
      </c>
      <c r="F58" s="598"/>
      <c r="G58" s="612" t="s">
        <v>1211</v>
      </c>
      <c r="H58" s="614"/>
      <c r="I58" s="613"/>
    </row>
    <row r="59" spans="1:9" ht="36.75" customHeight="1" x14ac:dyDescent="0.2">
      <c r="A59" s="596" t="s">
        <v>953</v>
      </c>
      <c r="B59" s="597"/>
      <c r="C59" s="597"/>
      <c r="D59" s="597"/>
      <c r="E59" s="597"/>
      <c r="F59" s="597"/>
      <c r="G59" s="597"/>
      <c r="H59" s="597"/>
      <c r="I59" s="598"/>
    </row>
    <row r="60" spans="1:9" ht="36.75" customHeight="1" x14ac:dyDescent="0.2">
      <c r="A60" s="268" t="s">
        <v>954</v>
      </c>
      <c r="B60" s="612" t="s">
        <v>1212</v>
      </c>
      <c r="C60" s="614"/>
      <c r="D60" s="614"/>
      <c r="E60" s="614"/>
      <c r="F60" s="614"/>
      <c r="G60" s="614"/>
      <c r="H60" s="614"/>
      <c r="I60" s="613"/>
    </row>
    <row r="61" spans="1:9" ht="36.75" customHeight="1" x14ac:dyDescent="0.2">
      <c r="A61" s="268" t="s">
        <v>955</v>
      </c>
      <c r="B61" s="596" t="s">
        <v>956</v>
      </c>
      <c r="C61" s="598"/>
      <c r="D61" s="596" t="s">
        <v>957</v>
      </c>
      <c r="E61" s="598"/>
      <c r="F61" s="596" t="s">
        <v>958</v>
      </c>
      <c r="G61" s="598"/>
      <c r="H61" s="596" t="s">
        <v>959</v>
      </c>
      <c r="I61" s="598"/>
    </row>
    <row r="62" spans="1:9" ht="36.75" customHeight="1" x14ac:dyDescent="0.2">
      <c r="A62" s="268" t="s">
        <v>960</v>
      </c>
      <c r="B62" s="607" t="s">
        <v>1207</v>
      </c>
      <c r="C62" s="607"/>
      <c r="D62" s="607" t="s">
        <v>794</v>
      </c>
      <c r="E62" s="607"/>
      <c r="F62" s="607" t="s">
        <v>794</v>
      </c>
      <c r="G62" s="607"/>
      <c r="H62" s="607" t="s">
        <v>794</v>
      </c>
      <c r="I62" s="607"/>
    </row>
    <row r="63" spans="1:9" ht="36.75" customHeight="1" x14ac:dyDescent="0.2">
      <c r="A63" s="268" t="s">
        <v>961</v>
      </c>
      <c r="B63" s="605" t="s">
        <v>1213</v>
      </c>
      <c r="C63" s="606"/>
      <c r="D63" s="607" t="s">
        <v>794</v>
      </c>
      <c r="E63" s="607"/>
      <c r="F63" s="607" t="s">
        <v>794</v>
      </c>
      <c r="G63" s="607"/>
      <c r="H63" s="607" t="s">
        <v>794</v>
      </c>
      <c r="I63" s="607"/>
    </row>
    <row r="64" spans="1:9" ht="36.75" customHeight="1" x14ac:dyDescent="0.2">
      <c r="A64" s="268" t="s">
        <v>962</v>
      </c>
      <c r="B64" s="608" t="s">
        <v>984</v>
      </c>
      <c r="C64" s="608"/>
      <c r="D64" s="607" t="s">
        <v>794</v>
      </c>
      <c r="E64" s="607"/>
      <c r="F64" s="607" t="s">
        <v>794</v>
      </c>
      <c r="G64" s="607"/>
      <c r="H64" s="607" t="s">
        <v>794</v>
      </c>
      <c r="I64" s="607"/>
    </row>
    <row r="65" spans="1:9" ht="36.75" customHeight="1" x14ac:dyDescent="0.2">
      <c r="A65" s="268" t="s">
        <v>963</v>
      </c>
      <c r="B65" s="607" t="s">
        <v>114</v>
      </c>
      <c r="C65" s="607"/>
      <c r="D65" s="607" t="s">
        <v>794</v>
      </c>
      <c r="E65" s="607"/>
      <c r="F65" s="607" t="s">
        <v>794</v>
      </c>
      <c r="G65" s="607"/>
      <c r="H65" s="607" t="s">
        <v>794</v>
      </c>
      <c r="I65" s="607"/>
    </row>
    <row r="66" spans="1:9" ht="36.75" customHeight="1" x14ac:dyDescent="0.2">
      <c r="A66" s="268" t="s">
        <v>964</v>
      </c>
      <c r="B66" s="609" t="s">
        <v>1208</v>
      </c>
      <c r="C66" s="609"/>
      <c r="D66" s="607" t="s">
        <v>794</v>
      </c>
      <c r="E66" s="607"/>
      <c r="F66" s="607" t="s">
        <v>794</v>
      </c>
      <c r="G66" s="607"/>
      <c r="H66" s="607" t="s">
        <v>794</v>
      </c>
      <c r="I66" s="607"/>
    </row>
    <row r="67" spans="1:9" ht="80.25" customHeight="1" x14ac:dyDescent="0.2">
      <c r="A67" s="268" t="s">
        <v>965</v>
      </c>
      <c r="B67" s="610" t="s">
        <v>1214</v>
      </c>
      <c r="C67" s="610"/>
      <c r="D67" s="607" t="s">
        <v>794</v>
      </c>
      <c r="E67" s="607"/>
      <c r="F67" s="607" t="s">
        <v>794</v>
      </c>
      <c r="G67" s="607"/>
      <c r="H67" s="607" t="s">
        <v>794</v>
      </c>
      <c r="I67" s="607"/>
    </row>
    <row r="68" spans="1:9" ht="36.75" customHeight="1" x14ac:dyDescent="0.2">
      <c r="A68" s="596" t="s">
        <v>966</v>
      </c>
      <c r="B68" s="597"/>
      <c r="C68" s="597"/>
      <c r="D68" s="597"/>
      <c r="E68" s="597"/>
      <c r="F68" s="597"/>
      <c r="G68" s="597"/>
      <c r="H68" s="597"/>
      <c r="I68" s="598"/>
    </row>
    <row r="69" spans="1:9" ht="36.75" customHeight="1" x14ac:dyDescent="0.2">
      <c r="A69" s="268" t="s">
        <v>967</v>
      </c>
      <c r="B69" s="599" t="s">
        <v>794</v>
      </c>
      <c r="C69" s="600"/>
      <c r="D69" s="601"/>
      <c r="E69" s="268" t="s">
        <v>968</v>
      </c>
      <c r="F69" s="602" t="s">
        <v>794</v>
      </c>
      <c r="G69" s="603"/>
      <c r="H69" s="603"/>
      <c r="I69" s="604"/>
    </row>
    <row r="70" spans="1:9" ht="36.75" customHeight="1" x14ac:dyDescent="0.2">
      <c r="A70" s="268" t="s">
        <v>969</v>
      </c>
      <c r="B70" s="595" t="s">
        <v>794</v>
      </c>
      <c r="C70" s="595"/>
      <c r="D70" s="595"/>
      <c r="E70" s="595"/>
      <c r="F70" s="595"/>
      <c r="G70" s="595"/>
      <c r="H70" s="595"/>
      <c r="I70" s="595"/>
    </row>
    <row r="71" spans="1:9" ht="36.75" customHeight="1" x14ac:dyDescent="0.2">
      <c r="A71" s="268" t="s">
        <v>970</v>
      </c>
      <c r="B71" s="595" t="s">
        <v>794</v>
      </c>
      <c r="C71" s="595"/>
      <c r="D71" s="595"/>
      <c r="E71" s="595"/>
      <c r="F71" s="595"/>
      <c r="G71" s="595"/>
      <c r="H71" s="595"/>
      <c r="I71" s="595"/>
    </row>
    <row r="72" spans="1:9" ht="36.75" customHeight="1" x14ac:dyDescent="0.2">
      <c r="A72" s="268" t="s">
        <v>971</v>
      </c>
      <c r="B72" s="599" t="s">
        <v>794</v>
      </c>
      <c r="C72" s="600"/>
      <c r="D72" s="601"/>
      <c r="E72" s="268" t="s">
        <v>972</v>
      </c>
      <c r="F72" s="599" t="s">
        <v>794</v>
      </c>
      <c r="G72" s="600"/>
      <c r="H72" s="600"/>
      <c r="I72" s="601"/>
    </row>
    <row r="73" spans="1:9" ht="36.75" customHeight="1" x14ac:dyDescent="0.2">
      <c r="A73" s="592" t="s">
        <v>973</v>
      </c>
      <c r="B73" s="593"/>
      <c r="C73" s="592" t="s">
        <v>974</v>
      </c>
      <c r="D73" s="593"/>
      <c r="E73" s="592" t="s">
        <v>975</v>
      </c>
      <c r="F73" s="594"/>
      <c r="G73" s="593"/>
      <c r="H73" s="592" t="s">
        <v>976</v>
      </c>
      <c r="I73" s="593"/>
    </row>
    <row r="74" spans="1:9" ht="36.75" customHeight="1" x14ac:dyDescent="0.2">
      <c r="A74" s="640" t="s">
        <v>1141</v>
      </c>
      <c r="B74" s="641"/>
      <c r="C74" s="642" t="s">
        <v>1206</v>
      </c>
      <c r="D74" s="643"/>
      <c r="E74" s="644" t="s">
        <v>916</v>
      </c>
      <c r="F74" s="645"/>
      <c r="G74" s="646"/>
      <c r="H74" s="647" t="s">
        <v>917</v>
      </c>
      <c r="I74" s="648"/>
    </row>
    <row r="75" spans="1:9" ht="36.75" customHeight="1" x14ac:dyDescent="0.2">
      <c r="A75" s="649" t="s">
        <v>977</v>
      </c>
      <c r="B75" s="650"/>
      <c r="C75" s="650"/>
      <c r="D75" s="650"/>
      <c r="E75" s="650"/>
      <c r="F75" s="650"/>
      <c r="G75" s="650"/>
      <c r="H75" s="650"/>
      <c r="I75" s="651"/>
    </row>
    <row r="76" spans="1:9" ht="36.75" customHeight="1" x14ac:dyDescent="0.2">
      <c r="A76" s="268" t="s">
        <v>545</v>
      </c>
      <c r="B76" s="596" t="s">
        <v>978</v>
      </c>
      <c r="C76" s="597"/>
      <c r="D76" s="597"/>
      <c r="E76" s="597"/>
      <c r="F76" s="597"/>
      <c r="G76" s="597"/>
      <c r="H76" s="598"/>
      <c r="I76" s="268" t="s">
        <v>979</v>
      </c>
    </row>
    <row r="77" spans="1:9" ht="21.75" customHeight="1" x14ac:dyDescent="0.2">
      <c r="A77" s="262">
        <v>45385</v>
      </c>
      <c r="B77" s="652" t="s">
        <v>1394</v>
      </c>
      <c r="C77" s="653"/>
      <c r="D77" s="653"/>
      <c r="E77" s="653"/>
      <c r="F77" s="653"/>
      <c r="G77" s="653"/>
      <c r="H77" s="654"/>
      <c r="I77" s="422" t="s">
        <v>1395</v>
      </c>
    </row>
    <row r="78" spans="1:9" ht="18.75" customHeight="1" x14ac:dyDescent="0.2">
      <c r="A78" s="273"/>
      <c r="B78" s="273"/>
      <c r="C78" s="273"/>
      <c r="D78" s="273"/>
      <c r="E78" s="273"/>
      <c r="F78" s="273"/>
      <c r="G78" s="273"/>
      <c r="H78" s="273"/>
      <c r="I78" s="273"/>
    </row>
    <row r="79" spans="1:9" ht="18.75" customHeight="1" x14ac:dyDescent="0.2">
      <c r="A79" s="273"/>
      <c r="B79" s="273"/>
      <c r="C79" s="273"/>
      <c r="D79" s="273"/>
      <c r="E79" s="273"/>
      <c r="F79" s="273"/>
      <c r="G79" s="273"/>
      <c r="H79" s="273"/>
      <c r="I79" s="273"/>
    </row>
    <row r="80" spans="1:9" ht="18.75" customHeight="1" x14ac:dyDescent="0.2">
      <c r="A80" s="273"/>
      <c r="B80" s="273"/>
      <c r="C80" s="273"/>
      <c r="D80" s="273"/>
      <c r="E80" s="273"/>
      <c r="F80" s="273"/>
      <c r="G80" s="273"/>
      <c r="H80" s="273"/>
      <c r="I80" s="273"/>
    </row>
    <row r="81" spans="1:9" ht="18.75" customHeight="1" x14ac:dyDescent="0.2">
      <c r="A81" s="637" t="s">
        <v>540</v>
      </c>
      <c r="B81" s="638"/>
      <c r="C81" s="638"/>
      <c r="D81" s="638"/>
      <c r="E81" s="638"/>
      <c r="F81" s="638"/>
      <c r="G81" s="638"/>
      <c r="H81" s="638"/>
      <c r="I81" s="639"/>
    </row>
    <row r="82" spans="1:9" ht="18.75" customHeight="1" x14ac:dyDescent="0.2">
      <c r="A82" s="615" t="s">
        <v>541</v>
      </c>
      <c r="B82" s="616"/>
      <c r="C82" s="616"/>
      <c r="D82" s="616"/>
      <c r="E82" s="616"/>
      <c r="F82" s="616"/>
      <c r="G82" s="616"/>
      <c r="H82" s="616"/>
      <c r="I82" s="617"/>
    </row>
    <row r="83" spans="1:9" ht="18.75" customHeight="1" x14ac:dyDescent="0.2">
      <c r="A83" s="615" t="s">
        <v>923</v>
      </c>
      <c r="B83" s="616"/>
      <c r="C83" s="616"/>
      <c r="D83" s="616"/>
      <c r="E83" s="616"/>
      <c r="F83" s="616"/>
      <c r="G83" s="616"/>
      <c r="H83" s="616"/>
      <c r="I83" s="617"/>
    </row>
    <row r="84" spans="1:9" ht="18.75" customHeight="1" x14ac:dyDescent="0.2">
      <c r="A84" s="618" t="s">
        <v>924</v>
      </c>
      <c r="B84" s="619"/>
      <c r="C84" s="619"/>
      <c r="D84" s="619"/>
      <c r="E84" s="619"/>
      <c r="F84" s="620" t="s">
        <v>925</v>
      </c>
      <c r="G84" s="620"/>
      <c r="H84" s="620"/>
      <c r="I84" s="621"/>
    </row>
    <row r="85" spans="1:9" ht="33" customHeight="1" x14ac:dyDescent="0.2">
      <c r="A85" s="596" t="s">
        <v>926</v>
      </c>
      <c r="B85" s="597"/>
      <c r="C85" s="597"/>
      <c r="D85" s="597"/>
      <c r="E85" s="597"/>
      <c r="F85" s="597"/>
      <c r="G85" s="597"/>
      <c r="H85" s="597"/>
      <c r="I85" s="598"/>
    </row>
    <row r="86" spans="1:9" ht="33" customHeight="1" x14ac:dyDescent="0.2">
      <c r="A86" s="596" t="s">
        <v>927</v>
      </c>
      <c r="B86" s="597"/>
      <c r="C86" s="597"/>
      <c r="D86" s="597"/>
      <c r="E86" s="597"/>
      <c r="F86" s="597"/>
      <c r="G86" s="597"/>
      <c r="H86" s="597"/>
      <c r="I86" s="598"/>
    </row>
    <row r="87" spans="1:9" ht="33" customHeight="1" x14ac:dyDescent="0.2">
      <c r="A87" s="268" t="s">
        <v>928</v>
      </c>
      <c r="B87" s="182">
        <v>3</v>
      </c>
      <c r="C87" s="596" t="s">
        <v>929</v>
      </c>
      <c r="D87" s="598"/>
      <c r="E87" s="622" t="s">
        <v>1196</v>
      </c>
      <c r="F87" s="623"/>
      <c r="G87" s="624"/>
      <c r="H87" s="268" t="s">
        <v>930</v>
      </c>
      <c r="I87" s="178" t="s">
        <v>914</v>
      </c>
    </row>
    <row r="88" spans="1:9" ht="33" customHeight="1" x14ac:dyDescent="0.2">
      <c r="A88" s="268" t="s">
        <v>931</v>
      </c>
      <c r="B88" s="609" t="s">
        <v>980</v>
      </c>
      <c r="C88" s="609"/>
      <c r="D88" s="609"/>
      <c r="E88" s="596" t="s">
        <v>932</v>
      </c>
      <c r="F88" s="598"/>
      <c r="G88" s="625" t="s">
        <v>1195</v>
      </c>
      <c r="H88" s="625"/>
      <c r="I88" s="625"/>
    </row>
    <row r="89" spans="1:9" ht="41.25" customHeight="1" x14ac:dyDescent="0.2">
      <c r="A89" s="268" t="s">
        <v>933</v>
      </c>
      <c r="B89" s="612" t="s">
        <v>1215</v>
      </c>
      <c r="C89" s="614"/>
      <c r="D89" s="614"/>
      <c r="E89" s="614"/>
      <c r="F89" s="614"/>
      <c r="G89" s="614"/>
      <c r="H89" s="614"/>
      <c r="I89" s="613"/>
    </row>
    <row r="90" spans="1:9" ht="33" customHeight="1" x14ac:dyDescent="0.2">
      <c r="A90" s="268" t="s">
        <v>934</v>
      </c>
      <c r="B90" s="609" t="s">
        <v>1216</v>
      </c>
      <c r="C90" s="609"/>
      <c r="D90" s="609"/>
      <c r="E90" s="609"/>
      <c r="F90" s="609"/>
      <c r="G90" s="609"/>
      <c r="H90" s="609"/>
      <c r="I90" s="609"/>
    </row>
    <row r="91" spans="1:9" ht="33" customHeight="1" x14ac:dyDescent="0.2">
      <c r="A91" s="268" t="s">
        <v>935</v>
      </c>
      <c r="B91" s="269" t="s">
        <v>915</v>
      </c>
      <c r="C91" s="269" t="s">
        <v>981</v>
      </c>
      <c r="D91" s="269" t="s">
        <v>982</v>
      </c>
      <c r="E91" s="626" t="s">
        <v>936</v>
      </c>
      <c r="F91" s="627"/>
      <c r="G91" s="630" t="s">
        <v>983</v>
      </c>
      <c r="H91" s="630" t="s">
        <v>1380</v>
      </c>
      <c r="I91" s="630" t="s">
        <v>1379</v>
      </c>
    </row>
    <row r="92" spans="1:9" ht="33" customHeight="1" x14ac:dyDescent="0.2">
      <c r="A92" s="268" t="s">
        <v>937</v>
      </c>
      <c r="B92" s="269" t="s">
        <v>1140</v>
      </c>
      <c r="C92" s="269" t="s">
        <v>915</v>
      </c>
      <c r="D92" s="269" t="s">
        <v>1379</v>
      </c>
      <c r="E92" s="628"/>
      <c r="F92" s="629"/>
      <c r="G92" s="631"/>
      <c r="H92" s="631"/>
      <c r="I92" s="631"/>
    </row>
    <row r="93" spans="1:9" ht="33" customHeight="1" x14ac:dyDescent="0.2">
      <c r="A93" s="268" t="s">
        <v>938</v>
      </c>
      <c r="B93" s="270">
        <v>26</v>
      </c>
      <c r="C93" s="268" t="s">
        <v>939</v>
      </c>
      <c r="D93" s="271">
        <v>0</v>
      </c>
      <c r="E93" s="632" t="s">
        <v>940</v>
      </c>
      <c r="F93" s="633"/>
      <c r="G93" s="634" t="s">
        <v>1382</v>
      </c>
      <c r="H93" s="635"/>
      <c r="I93" s="636"/>
    </row>
    <row r="94" spans="1:9" ht="33" customHeight="1" x14ac:dyDescent="0.2">
      <c r="A94" s="596" t="s">
        <v>941</v>
      </c>
      <c r="B94" s="597"/>
      <c r="C94" s="597"/>
      <c r="D94" s="597"/>
      <c r="E94" s="597"/>
      <c r="F94" s="597"/>
      <c r="G94" s="597"/>
      <c r="H94" s="597"/>
      <c r="I94" s="598"/>
    </row>
    <row r="95" spans="1:9" ht="33" customHeight="1" x14ac:dyDescent="0.2">
      <c r="A95" s="268" t="s">
        <v>942</v>
      </c>
      <c r="B95" s="611" t="s">
        <v>1217</v>
      </c>
      <c r="C95" s="611"/>
      <c r="D95" s="268" t="s">
        <v>943</v>
      </c>
      <c r="E95" s="612" t="s">
        <v>1185</v>
      </c>
      <c r="F95" s="613"/>
      <c r="G95" s="268" t="s">
        <v>944</v>
      </c>
      <c r="H95" s="609" t="s">
        <v>920</v>
      </c>
      <c r="I95" s="609"/>
    </row>
    <row r="96" spans="1:9" ht="33" customHeight="1" x14ac:dyDescent="0.2">
      <c r="A96" s="268" t="s">
        <v>945</v>
      </c>
      <c r="B96" s="607" t="s">
        <v>1218</v>
      </c>
      <c r="C96" s="607"/>
      <c r="D96" s="607"/>
      <c r="E96" s="607"/>
      <c r="F96" s="607"/>
      <c r="G96" s="607"/>
      <c r="H96" s="607"/>
      <c r="I96" s="607"/>
    </row>
    <row r="97" spans="1:9" ht="33" customHeight="1" x14ac:dyDescent="0.2">
      <c r="A97" s="268" t="s">
        <v>946</v>
      </c>
      <c r="B97" s="179" t="s">
        <v>1200</v>
      </c>
      <c r="C97" s="268" t="s">
        <v>947</v>
      </c>
      <c r="D97" s="272" t="s">
        <v>109</v>
      </c>
      <c r="E97" s="596" t="s">
        <v>948</v>
      </c>
      <c r="F97" s="598"/>
      <c r="G97" s="180" t="s">
        <v>114</v>
      </c>
      <c r="H97" s="268" t="s">
        <v>949</v>
      </c>
      <c r="I97" s="184">
        <v>202</v>
      </c>
    </row>
    <row r="98" spans="1:9" ht="63" customHeight="1" x14ac:dyDescent="0.2">
      <c r="A98" s="268" t="s">
        <v>950</v>
      </c>
      <c r="B98" s="609" t="s">
        <v>1201</v>
      </c>
      <c r="C98" s="609"/>
      <c r="D98" s="609"/>
      <c r="E98" s="609"/>
      <c r="F98" s="609"/>
      <c r="G98" s="609"/>
      <c r="H98" s="609"/>
      <c r="I98" s="609"/>
    </row>
    <row r="99" spans="1:9" ht="90.75" customHeight="1" x14ac:dyDescent="0.2">
      <c r="A99" s="268" t="s">
        <v>951</v>
      </c>
      <c r="B99" s="612" t="s">
        <v>1219</v>
      </c>
      <c r="C99" s="614"/>
      <c r="D99" s="613"/>
      <c r="E99" s="596" t="s">
        <v>952</v>
      </c>
      <c r="F99" s="598"/>
      <c r="G99" s="612" t="s">
        <v>1220</v>
      </c>
      <c r="H99" s="614"/>
      <c r="I99" s="613"/>
    </row>
    <row r="100" spans="1:9" ht="33" customHeight="1" x14ac:dyDescent="0.2">
      <c r="A100" s="596" t="s">
        <v>953</v>
      </c>
      <c r="B100" s="597"/>
      <c r="C100" s="597"/>
      <c r="D100" s="597"/>
      <c r="E100" s="597"/>
      <c r="F100" s="597"/>
      <c r="G100" s="597"/>
      <c r="H100" s="597"/>
      <c r="I100" s="598"/>
    </row>
    <row r="101" spans="1:9" ht="33" customHeight="1" x14ac:dyDescent="0.2">
      <c r="A101" s="268" t="s">
        <v>954</v>
      </c>
      <c r="B101" s="612" t="s">
        <v>1216</v>
      </c>
      <c r="C101" s="614"/>
      <c r="D101" s="614"/>
      <c r="E101" s="614"/>
      <c r="F101" s="614"/>
      <c r="G101" s="614"/>
      <c r="H101" s="614"/>
      <c r="I101" s="613"/>
    </row>
    <row r="102" spans="1:9" ht="33" customHeight="1" x14ac:dyDescent="0.2">
      <c r="A102" s="268" t="s">
        <v>955</v>
      </c>
      <c r="B102" s="596" t="s">
        <v>956</v>
      </c>
      <c r="C102" s="598"/>
      <c r="D102" s="596" t="s">
        <v>957</v>
      </c>
      <c r="E102" s="598"/>
      <c r="F102" s="596" t="s">
        <v>958</v>
      </c>
      <c r="G102" s="598"/>
      <c r="H102" s="596" t="s">
        <v>959</v>
      </c>
      <c r="I102" s="598"/>
    </row>
    <row r="103" spans="1:9" ht="33" customHeight="1" x14ac:dyDescent="0.2">
      <c r="A103" s="268" t="s">
        <v>960</v>
      </c>
      <c r="B103" s="607" t="s">
        <v>1221</v>
      </c>
      <c r="C103" s="607"/>
      <c r="D103" s="607" t="s">
        <v>794</v>
      </c>
      <c r="E103" s="607"/>
      <c r="F103" s="607" t="s">
        <v>794</v>
      </c>
      <c r="G103" s="607"/>
      <c r="H103" s="607" t="s">
        <v>794</v>
      </c>
      <c r="I103" s="607"/>
    </row>
    <row r="104" spans="1:9" ht="33" customHeight="1" x14ac:dyDescent="0.2">
      <c r="A104" s="268" t="s">
        <v>961</v>
      </c>
      <c r="B104" s="605" t="s">
        <v>1222</v>
      </c>
      <c r="C104" s="606"/>
      <c r="D104" s="607" t="s">
        <v>794</v>
      </c>
      <c r="E104" s="607"/>
      <c r="F104" s="607" t="s">
        <v>794</v>
      </c>
      <c r="G104" s="607"/>
      <c r="H104" s="607" t="s">
        <v>794</v>
      </c>
      <c r="I104" s="607"/>
    </row>
    <row r="105" spans="1:9" ht="33" customHeight="1" x14ac:dyDescent="0.2">
      <c r="A105" s="268" t="s">
        <v>962</v>
      </c>
      <c r="B105" s="608" t="s">
        <v>984</v>
      </c>
      <c r="C105" s="608"/>
      <c r="D105" s="607" t="s">
        <v>794</v>
      </c>
      <c r="E105" s="607"/>
      <c r="F105" s="607" t="s">
        <v>794</v>
      </c>
      <c r="G105" s="607"/>
      <c r="H105" s="607" t="s">
        <v>794</v>
      </c>
      <c r="I105" s="607"/>
    </row>
    <row r="106" spans="1:9" ht="33" customHeight="1" x14ac:dyDescent="0.2">
      <c r="A106" s="268" t="s">
        <v>963</v>
      </c>
      <c r="B106" s="607" t="s">
        <v>114</v>
      </c>
      <c r="C106" s="607"/>
      <c r="D106" s="607" t="s">
        <v>794</v>
      </c>
      <c r="E106" s="607"/>
      <c r="F106" s="607" t="s">
        <v>794</v>
      </c>
      <c r="G106" s="607"/>
      <c r="H106" s="607" t="s">
        <v>794</v>
      </c>
      <c r="I106" s="607"/>
    </row>
    <row r="107" spans="1:9" ht="40.5" customHeight="1" x14ac:dyDescent="0.2">
      <c r="A107" s="268" t="s">
        <v>964</v>
      </c>
      <c r="B107" s="609" t="s">
        <v>1217</v>
      </c>
      <c r="C107" s="609"/>
      <c r="D107" s="607" t="s">
        <v>794</v>
      </c>
      <c r="E107" s="607"/>
      <c r="F107" s="607" t="s">
        <v>794</v>
      </c>
      <c r="G107" s="607"/>
      <c r="H107" s="607" t="s">
        <v>794</v>
      </c>
      <c r="I107" s="607"/>
    </row>
    <row r="108" spans="1:9" ht="42.75" customHeight="1" x14ac:dyDescent="0.2">
      <c r="A108" s="268" t="s">
        <v>965</v>
      </c>
      <c r="B108" s="610" t="s">
        <v>1223</v>
      </c>
      <c r="C108" s="610"/>
      <c r="D108" s="607" t="s">
        <v>794</v>
      </c>
      <c r="E108" s="607"/>
      <c r="F108" s="607" t="s">
        <v>794</v>
      </c>
      <c r="G108" s="607"/>
      <c r="H108" s="607" t="s">
        <v>794</v>
      </c>
      <c r="I108" s="607"/>
    </row>
    <row r="109" spans="1:9" ht="33" customHeight="1" x14ac:dyDescent="0.2">
      <c r="A109" s="596" t="s">
        <v>966</v>
      </c>
      <c r="B109" s="597"/>
      <c r="C109" s="597"/>
      <c r="D109" s="597"/>
      <c r="E109" s="597"/>
      <c r="F109" s="597"/>
      <c r="G109" s="597"/>
      <c r="H109" s="597"/>
      <c r="I109" s="598"/>
    </row>
    <row r="110" spans="1:9" ht="33" customHeight="1" x14ac:dyDescent="0.2">
      <c r="A110" s="268" t="s">
        <v>967</v>
      </c>
      <c r="B110" s="599" t="s">
        <v>794</v>
      </c>
      <c r="C110" s="600"/>
      <c r="D110" s="601"/>
      <c r="E110" s="268" t="s">
        <v>968</v>
      </c>
      <c r="F110" s="602" t="s">
        <v>794</v>
      </c>
      <c r="G110" s="603"/>
      <c r="H110" s="603"/>
      <c r="I110" s="604"/>
    </row>
    <row r="111" spans="1:9" ht="33" customHeight="1" x14ac:dyDescent="0.2">
      <c r="A111" s="268" t="s">
        <v>969</v>
      </c>
      <c r="B111" s="595" t="s">
        <v>794</v>
      </c>
      <c r="C111" s="595"/>
      <c r="D111" s="595"/>
      <c r="E111" s="595"/>
      <c r="F111" s="595"/>
      <c r="G111" s="595"/>
      <c r="H111" s="595"/>
      <c r="I111" s="595"/>
    </row>
    <row r="112" spans="1:9" ht="33" customHeight="1" x14ac:dyDescent="0.2">
      <c r="A112" s="268" t="s">
        <v>970</v>
      </c>
      <c r="B112" s="595" t="s">
        <v>794</v>
      </c>
      <c r="C112" s="595"/>
      <c r="D112" s="595"/>
      <c r="E112" s="595"/>
      <c r="F112" s="595"/>
      <c r="G112" s="595"/>
      <c r="H112" s="595"/>
      <c r="I112" s="595"/>
    </row>
    <row r="113" spans="1:9" ht="33" customHeight="1" x14ac:dyDescent="0.2">
      <c r="A113" s="268" t="s">
        <v>971</v>
      </c>
      <c r="B113" s="599" t="s">
        <v>794</v>
      </c>
      <c r="C113" s="600"/>
      <c r="D113" s="601"/>
      <c r="E113" s="268" t="s">
        <v>972</v>
      </c>
      <c r="F113" s="599" t="s">
        <v>794</v>
      </c>
      <c r="G113" s="600"/>
      <c r="H113" s="600"/>
      <c r="I113" s="601"/>
    </row>
    <row r="114" spans="1:9" ht="33" customHeight="1" x14ac:dyDescent="0.2">
      <c r="A114" s="592" t="s">
        <v>973</v>
      </c>
      <c r="B114" s="593"/>
      <c r="C114" s="592" t="s">
        <v>974</v>
      </c>
      <c r="D114" s="593"/>
      <c r="E114" s="592" t="s">
        <v>975</v>
      </c>
      <c r="F114" s="594"/>
      <c r="G114" s="593"/>
      <c r="H114" s="592" t="s">
        <v>976</v>
      </c>
      <c r="I114" s="593"/>
    </row>
    <row r="115" spans="1:9" ht="33" customHeight="1" x14ac:dyDescent="0.2">
      <c r="A115" s="640" t="s">
        <v>1141</v>
      </c>
      <c r="B115" s="641"/>
      <c r="C115" s="642" t="s">
        <v>1206</v>
      </c>
      <c r="D115" s="643"/>
      <c r="E115" s="644" t="s">
        <v>916</v>
      </c>
      <c r="F115" s="645"/>
      <c r="G115" s="646"/>
      <c r="H115" s="647" t="s">
        <v>917</v>
      </c>
      <c r="I115" s="648"/>
    </row>
    <row r="116" spans="1:9" ht="33" customHeight="1" x14ac:dyDescent="0.2">
      <c r="A116" s="649" t="s">
        <v>977</v>
      </c>
      <c r="B116" s="650"/>
      <c r="C116" s="650"/>
      <c r="D116" s="650"/>
      <c r="E116" s="650"/>
      <c r="F116" s="650"/>
      <c r="G116" s="650"/>
      <c r="H116" s="650"/>
      <c r="I116" s="651"/>
    </row>
    <row r="117" spans="1:9" ht="33" customHeight="1" x14ac:dyDescent="0.2">
      <c r="A117" s="268" t="s">
        <v>545</v>
      </c>
      <c r="B117" s="596" t="s">
        <v>978</v>
      </c>
      <c r="C117" s="597"/>
      <c r="D117" s="597"/>
      <c r="E117" s="597"/>
      <c r="F117" s="597"/>
      <c r="G117" s="597"/>
      <c r="H117" s="598"/>
      <c r="I117" s="268" t="s">
        <v>979</v>
      </c>
    </row>
    <row r="118" spans="1:9" ht="33" customHeight="1" x14ac:dyDescent="0.2">
      <c r="A118" s="421"/>
      <c r="B118" s="655"/>
      <c r="C118" s="656"/>
      <c r="D118" s="656"/>
      <c r="E118" s="656"/>
      <c r="F118" s="656"/>
      <c r="G118" s="656"/>
      <c r="H118" s="657"/>
      <c r="I118" s="422"/>
    </row>
    <row r="119" spans="1:9" ht="18.75" customHeight="1" x14ac:dyDescent="0.2">
      <c r="A119" s="273"/>
      <c r="B119" s="273"/>
      <c r="C119" s="273"/>
      <c r="D119" s="273"/>
      <c r="E119" s="273"/>
      <c r="F119" s="273"/>
      <c r="G119" s="273"/>
      <c r="H119" s="273"/>
      <c r="I119" s="273"/>
    </row>
    <row r="120" spans="1:9" ht="18.75" customHeight="1" x14ac:dyDescent="0.2">
      <c r="A120" s="273"/>
      <c r="B120" s="273"/>
      <c r="C120" s="273"/>
      <c r="D120" s="273"/>
      <c r="E120" s="273"/>
      <c r="F120" s="273"/>
      <c r="G120" s="273"/>
      <c r="H120" s="273"/>
      <c r="I120" s="273"/>
    </row>
    <row r="121" spans="1:9" ht="18.75" customHeight="1" x14ac:dyDescent="0.2">
      <c r="A121" s="637" t="s">
        <v>540</v>
      </c>
      <c r="B121" s="638"/>
      <c r="C121" s="638"/>
      <c r="D121" s="638"/>
      <c r="E121" s="638"/>
      <c r="F121" s="638"/>
      <c r="G121" s="638"/>
      <c r="H121" s="638"/>
      <c r="I121" s="639"/>
    </row>
    <row r="122" spans="1:9" ht="18.75" customHeight="1" x14ac:dyDescent="0.2">
      <c r="A122" s="615" t="s">
        <v>541</v>
      </c>
      <c r="B122" s="616"/>
      <c r="C122" s="616"/>
      <c r="D122" s="616"/>
      <c r="E122" s="616"/>
      <c r="F122" s="616"/>
      <c r="G122" s="616"/>
      <c r="H122" s="616"/>
      <c r="I122" s="617"/>
    </row>
    <row r="123" spans="1:9" ht="18.75" customHeight="1" x14ac:dyDescent="0.2">
      <c r="A123" s="615" t="s">
        <v>923</v>
      </c>
      <c r="B123" s="616"/>
      <c r="C123" s="616"/>
      <c r="D123" s="616"/>
      <c r="E123" s="616"/>
      <c r="F123" s="616"/>
      <c r="G123" s="616"/>
      <c r="H123" s="616"/>
      <c r="I123" s="617"/>
    </row>
    <row r="124" spans="1:9" ht="18.75" customHeight="1" x14ac:dyDescent="0.2">
      <c r="A124" s="618" t="s">
        <v>924</v>
      </c>
      <c r="B124" s="619"/>
      <c r="C124" s="619"/>
      <c r="D124" s="619"/>
      <c r="E124" s="619"/>
      <c r="F124" s="620" t="s">
        <v>925</v>
      </c>
      <c r="G124" s="620"/>
      <c r="H124" s="620"/>
      <c r="I124" s="621"/>
    </row>
    <row r="125" spans="1:9" ht="33.75" customHeight="1" x14ac:dyDescent="0.2">
      <c r="A125" s="596" t="s">
        <v>926</v>
      </c>
      <c r="B125" s="597"/>
      <c r="C125" s="597"/>
      <c r="D125" s="597"/>
      <c r="E125" s="597"/>
      <c r="F125" s="597"/>
      <c r="G125" s="597"/>
      <c r="H125" s="597"/>
      <c r="I125" s="598"/>
    </row>
    <row r="126" spans="1:9" ht="33.75" customHeight="1" x14ac:dyDescent="0.2">
      <c r="A126" s="596" t="s">
        <v>927</v>
      </c>
      <c r="B126" s="597"/>
      <c r="C126" s="597"/>
      <c r="D126" s="597"/>
      <c r="E126" s="597"/>
      <c r="F126" s="597"/>
      <c r="G126" s="597"/>
      <c r="H126" s="597"/>
      <c r="I126" s="598"/>
    </row>
    <row r="127" spans="1:9" ht="33.75" customHeight="1" x14ac:dyDescent="0.2">
      <c r="A127" s="268" t="s">
        <v>928</v>
      </c>
      <c r="B127" s="182">
        <v>4</v>
      </c>
      <c r="C127" s="596" t="s">
        <v>929</v>
      </c>
      <c r="D127" s="598"/>
      <c r="E127" s="622" t="s">
        <v>1196</v>
      </c>
      <c r="F127" s="623"/>
      <c r="G127" s="624"/>
      <c r="H127" s="268" t="s">
        <v>930</v>
      </c>
      <c r="I127" s="178" t="s">
        <v>914</v>
      </c>
    </row>
    <row r="128" spans="1:9" ht="33.75" customHeight="1" x14ac:dyDescent="0.2">
      <c r="A128" s="268" t="s">
        <v>931</v>
      </c>
      <c r="B128" s="609" t="s">
        <v>980</v>
      </c>
      <c r="C128" s="609"/>
      <c r="D128" s="609"/>
      <c r="E128" s="596" t="s">
        <v>932</v>
      </c>
      <c r="F128" s="598"/>
      <c r="G128" s="625" t="s">
        <v>1195</v>
      </c>
      <c r="H128" s="625"/>
      <c r="I128" s="625"/>
    </row>
    <row r="129" spans="1:9" ht="33.75" customHeight="1" x14ac:dyDescent="0.2">
      <c r="A129" s="268" t="s">
        <v>933</v>
      </c>
      <c r="B129" s="609" t="s">
        <v>1421</v>
      </c>
      <c r="C129" s="609"/>
      <c r="D129" s="609"/>
      <c r="E129" s="609"/>
      <c r="F129" s="609"/>
      <c r="G129" s="609"/>
      <c r="H129" s="609"/>
      <c r="I129" s="609"/>
    </row>
    <row r="130" spans="1:9" ht="33.75" customHeight="1" x14ac:dyDescent="0.2">
      <c r="A130" s="268" t="s">
        <v>934</v>
      </c>
      <c r="B130" s="609" t="s">
        <v>1224</v>
      </c>
      <c r="C130" s="609"/>
      <c r="D130" s="609"/>
      <c r="E130" s="609"/>
      <c r="F130" s="609"/>
      <c r="G130" s="609"/>
      <c r="H130" s="609"/>
      <c r="I130" s="609"/>
    </row>
    <row r="131" spans="1:9" ht="33.75" customHeight="1" x14ac:dyDescent="0.2">
      <c r="A131" s="268" t="s">
        <v>935</v>
      </c>
      <c r="B131" s="269" t="s">
        <v>915</v>
      </c>
      <c r="C131" s="269" t="s">
        <v>981</v>
      </c>
      <c r="D131" s="269" t="s">
        <v>982</v>
      </c>
      <c r="E131" s="626" t="s">
        <v>936</v>
      </c>
      <c r="F131" s="627"/>
      <c r="G131" s="630" t="s">
        <v>983</v>
      </c>
      <c r="H131" s="630" t="s">
        <v>1380</v>
      </c>
      <c r="I131" s="630" t="s">
        <v>1379</v>
      </c>
    </row>
    <row r="132" spans="1:9" ht="33.75" customHeight="1" x14ac:dyDescent="0.2">
      <c r="A132" s="268" t="s">
        <v>937</v>
      </c>
      <c r="B132" s="269" t="s">
        <v>1140</v>
      </c>
      <c r="C132" s="269" t="s">
        <v>915</v>
      </c>
      <c r="D132" s="269" t="s">
        <v>1379</v>
      </c>
      <c r="E132" s="628"/>
      <c r="F132" s="629"/>
      <c r="G132" s="631"/>
      <c r="H132" s="631"/>
      <c r="I132" s="631"/>
    </row>
    <row r="133" spans="1:9" ht="33.75" customHeight="1" x14ac:dyDescent="0.2">
      <c r="A133" s="268" t="s">
        <v>938</v>
      </c>
      <c r="B133" s="270">
        <v>1250</v>
      </c>
      <c r="C133" s="268" t="s">
        <v>939</v>
      </c>
      <c r="D133" s="271">
        <v>0</v>
      </c>
      <c r="E133" s="632" t="s">
        <v>940</v>
      </c>
      <c r="F133" s="633"/>
      <c r="G133" s="634" t="s">
        <v>1382</v>
      </c>
      <c r="H133" s="635"/>
      <c r="I133" s="636"/>
    </row>
    <row r="134" spans="1:9" ht="33.75" customHeight="1" x14ac:dyDescent="0.2">
      <c r="A134" s="596" t="s">
        <v>941</v>
      </c>
      <c r="B134" s="597"/>
      <c r="C134" s="597"/>
      <c r="D134" s="597"/>
      <c r="E134" s="597"/>
      <c r="F134" s="597"/>
      <c r="G134" s="597"/>
      <c r="H134" s="597"/>
      <c r="I134" s="598"/>
    </row>
    <row r="135" spans="1:9" ht="33.75" customHeight="1" x14ac:dyDescent="0.2">
      <c r="A135" s="268" t="s">
        <v>942</v>
      </c>
      <c r="B135" s="611" t="s">
        <v>1208</v>
      </c>
      <c r="C135" s="611"/>
      <c r="D135" s="268" t="s">
        <v>943</v>
      </c>
      <c r="E135" s="612" t="s">
        <v>1185</v>
      </c>
      <c r="F135" s="613"/>
      <c r="G135" s="268" t="s">
        <v>944</v>
      </c>
      <c r="H135" s="609" t="s">
        <v>920</v>
      </c>
      <c r="I135" s="609"/>
    </row>
    <row r="136" spans="1:9" ht="33.75" customHeight="1" x14ac:dyDescent="0.2">
      <c r="A136" s="268" t="s">
        <v>945</v>
      </c>
      <c r="B136" s="607" t="s">
        <v>1209</v>
      </c>
      <c r="C136" s="607"/>
      <c r="D136" s="607"/>
      <c r="E136" s="607"/>
      <c r="F136" s="607"/>
      <c r="G136" s="607"/>
      <c r="H136" s="607"/>
      <c r="I136" s="607"/>
    </row>
    <row r="137" spans="1:9" ht="33.75" customHeight="1" x14ac:dyDescent="0.2">
      <c r="A137" s="268" t="s">
        <v>946</v>
      </c>
      <c r="B137" s="179" t="s">
        <v>1200</v>
      </c>
      <c r="C137" s="268" t="s">
        <v>947</v>
      </c>
      <c r="D137" s="272" t="s">
        <v>109</v>
      </c>
      <c r="E137" s="596" t="s">
        <v>948</v>
      </c>
      <c r="F137" s="598"/>
      <c r="G137" s="180" t="s">
        <v>114</v>
      </c>
      <c r="H137" s="268" t="s">
        <v>949</v>
      </c>
      <c r="I137" s="184">
        <v>26901</v>
      </c>
    </row>
    <row r="138" spans="1:9" ht="63.75" customHeight="1" x14ac:dyDescent="0.2">
      <c r="A138" s="268" t="s">
        <v>950</v>
      </c>
      <c r="B138" s="609" t="s">
        <v>1201</v>
      </c>
      <c r="C138" s="609"/>
      <c r="D138" s="609"/>
      <c r="E138" s="609"/>
      <c r="F138" s="609"/>
      <c r="G138" s="609"/>
      <c r="H138" s="609"/>
      <c r="I138" s="609"/>
    </row>
    <row r="139" spans="1:9" ht="76.5" customHeight="1" x14ac:dyDescent="0.2">
      <c r="A139" s="268" t="s">
        <v>951</v>
      </c>
      <c r="B139" s="602" t="s">
        <v>1225</v>
      </c>
      <c r="C139" s="603"/>
      <c r="D139" s="604"/>
      <c r="E139" s="596" t="s">
        <v>952</v>
      </c>
      <c r="F139" s="598"/>
      <c r="G139" s="612" t="s">
        <v>1211</v>
      </c>
      <c r="H139" s="614"/>
      <c r="I139" s="613"/>
    </row>
    <row r="140" spans="1:9" ht="33.75" customHeight="1" x14ac:dyDescent="0.2">
      <c r="A140" s="596" t="s">
        <v>953</v>
      </c>
      <c r="B140" s="597"/>
      <c r="C140" s="597"/>
      <c r="D140" s="597"/>
      <c r="E140" s="597"/>
      <c r="F140" s="597"/>
      <c r="G140" s="597"/>
      <c r="H140" s="597"/>
      <c r="I140" s="598"/>
    </row>
    <row r="141" spans="1:9" ht="33.75" customHeight="1" x14ac:dyDescent="0.2">
      <c r="A141" s="268" t="s">
        <v>954</v>
      </c>
      <c r="B141" s="612" t="s">
        <v>1226</v>
      </c>
      <c r="C141" s="614"/>
      <c r="D141" s="614"/>
      <c r="E141" s="614"/>
      <c r="F141" s="614"/>
      <c r="G141" s="614"/>
      <c r="H141" s="614"/>
      <c r="I141" s="613"/>
    </row>
    <row r="142" spans="1:9" ht="33.75" customHeight="1" x14ac:dyDescent="0.2">
      <c r="A142" s="268" t="s">
        <v>955</v>
      </c>
      <c r="B142" s="596" t="s">
        <v>956</v>
      </c>
      <c r="C142" s="598"/>
      <c r="D142" s="596" t="s">
        <v>957</v>
      </c>
      <c r="E142" s="598"/>
      <c r="F142" s="596" t="s">
        <v>958</v>
      </c>
      <c r="G142" s="598"/>
      <c r="H142" s="596" t="s">
        <v>959</v>
      </c>
      <c r="I142" s="598"/>
    </row>
    <row r="143" spans="1:9" ht="33.75" customHeight="1" x14ac:dyDescent="0.2">
      <c r="A143" s="268" t="s">
        <v>960</v>
      </c>
      <c r="B143" s="607" t="s">
        <v>1224</v>
      </c>
      <c r="C143" s="607"/>
      <c r="D143" s="607" t="s">
        <v>794</v>
      </c>
      <c r="E143" s="607"/>
      <c r="F143" s="607" t="s">
        <v>794</v>
      </c>
      <c r="G143" s="607"/>
      <c r="H143" s="607" t="s">
        <v>794</v>
      </c>
      <c r="I143" s="607"/>
    </row>
    <row r="144" spans="1:9" ht="33.75" customHeight="1" x14ac:dyDescent="0.2">
      <c r="A144" s="268" t="s">
        <v>961</v>
      </c>
      <c r="B144" s="605" t="s">
        <v>1227</v>
      </c>
      <c r="C144" s="606"/>
      <c r="D144" s="607" t="s">
        <v>794</v>
      </c>
      <c r="E144" s="607"/>
      <c r="F144" s="607" t="s">
        <v>794</v>
      </c>
      <c r="G144" s="607"/>
      <c r="H144" s="607" t="s">
        <v>794</v>
      </c>
      <c r="I144" s="607"/>
    </row>
    <row r="145" spans="1:9" ht="33.75" customHeight="1" x14ac:dyDescent="0.2">
      <c r="A145" s="268" t="s">
        <v>962</v>
      </c>
      <c r="B145" s="608" t="s">
        <v>984</v>
      </c>
      <c r="C145" s="608"/>
      <c r="D145" s="607" t="s">
        <v>794</v>
      </c>
      <c r="E145" s="607"/>
      <c r="F145" s="607" t="s">
        <v>794</v>
      </c>
      <c r="G145" s="607"/>
      <c r="H145" s="607" t="s">
        <v>794</v>
      </c>
      <c r="I145" s="607"/>
    </row>
    <row r="146" spans="1:9" ht="33.75" customHeight="1" x14ac:dyDescent="0.2">
      <c r="A146" s="268" t="s">
        <v>963</v>
      </c>
      <c r="B146" s="607" t="s">
        <v>114</v>
      </c>
      <c r="C146" s="607"/>
      <c r="D146" s="607" t="s">
        <v>794</v>
      </c>
      <c r="E146" s="607"/>
      <c r="F146" s="607" t="s">
        <v>794</v>
      </c>
      <c r="G146" s="607"/>
      <c r="H146" s="607" t="s">
        <v>794</v>
      </c>
      <c r="I146" s="607"/>
    </row>
    <row r="147" spans="1:9" ht="33.75" customHeight="1" x14ac:dyDescent="0.2">
      <c r="A147" s="268" t="s">
        <v>964</v>
      </c>
      <c r="B147" s="609" t="s">
        <v>1208</v>
      </c>
      <c r="C147" s="609"/>
      <c r="D147" s="607" t="s">
        <v>794</v>
      </c>
      <c r="E147" s="607"/>
      <c r="F147" s="607" t="s">
        <v>794</v>
      </c>
      <c r="G147" s="607"/>
      <c r="H147" s="607" t="s">
        <v>794</v>
      </c>
      <c r="I147" s="607"/>
    </row>
    <row r="148" spans="1:9" ht="33.75" customHeight="1" x14ac:dyDescent="0.2">
      <c r="A148" s="268" t="s">
        <v>965</v>
      </c>
      <c r="B148" s="610" t="s">
        <v>1228</v>
      </c>
      <c r="C148" s="610"/>
      <c r="D148" s="607" t="s">
        <v>794</v>
      </c>
      <c r="E148" s="607"/>
      <c r="F148" s="607" t="s">
        <v>794</v>
      </c>
      <c r="G148" s="607"/>
      <c r="H148" s="607" t="s">
        <v>794</v>
      </c>
      <c r="I148" s="607"/>
    </row>
    <row r="149" spans="1:9" ht="33.75" customHeight="1" x14ac:dyDescent="0.2">
      <c r="A149" s="596" t="s">
        <v>966</v>
      </c>
      <c r="B149" s="597"/>
      <c r="C149" s="597"/>
      <c r="D149" s="597"/>
      <c r="E149" s="597"/>
      <c r="F149" s="597"/>
      <c r="G149" s="597"/>
      <c r="H149" s="597"/>
      <c r="I149" s="598"/>
    </row>
    <row r="150" spans="1:9" ht="33.75" customHeight="1" x14ac:dyDescent="0.2">
      <c r="A150" s="268" t="s">
        <v>967</v>
      </c>
      <c r="B150" s="599" t="s">
        <v>794</v>
      </c>
      <c r="C150" s="600"/>
      <c r="D150" s="601"/>
      <c r="E150" s="268" t="s">
        <v>968</v>
      </c>
      <c r="F150" s="602" t="s">
        <v>794</v>
      </c>
      <c r="G150" s="603"/>
      <c r="H150" s="603"/>
      <c r="I150" s="604"/>
    </row>
    <row r="151" spans="1:9" ht="33.75" customHeight="1" x14ac:dyDescent="0.2">
      <c r="A151" s="268" t="s">
        <v>969</v>
      </c>
      <c r="B151" s="595" t="s">
        <v>794</v>
      </c>
      <c r="C151" s="595"/>
      <c r="D151" s="595"/>
      <c r="E151" s="595"/>
      <c r="F151" s="595"/>
      <c r="G151" s="595"/>
      <c r="H151" s="595"/>
      <c r="I151" s="595"/>
    </row>
    <row r="152" spans="1:9" ht="33.75" customHeight="1" x14ac:dyDescent="0.2">
      <c r="A152" s="268" t="s">
        <v>970</v>
      </c>
      <c r="B152" s="595" t="s">
        <v>794</v>
      </c>
      <c r="C152" s="595"/>
      <c r="D152" s="595"/>
      <c r="E152" s="595"/>
      <c r="F152" s="595"/>
      <c r="G152" s="595"/>
      <c r="H152" s="595"/>
      <c r="I152" s="595"/>
    </row>
    <row r="153" spans="1:9" ht="33.75" customHeight="1" x14ac:dyDescent="0.2">
      <c r="A153" s="268" t="s">
        <v>971</v>
      </c>
      <c r="B153" s="599" t="s">
        <v>794</v>
      </c>
      <c r="C153" s="600"/>
      <c r="D153" s="601"/>
      <c r="E153" s="268" t="s">
        <v>972</v>
      </c>
      <c r="F153" s="599" t="s">
        <v>794</v>
      </c>
      <c r="G153" s="600"/>
      <c r="H153" s="600"/>
      <c r="I153" s="601"/>
    </row>
    <row r="154" spans="1:9" ht="33.75" customHeight="1" x14ac:dyDescent="0.2">
      <c r="A154" s="592" t="s">
        <v>973</v>
      </c>
      <c r="B154" s="593"/>
      <c r="C154" s="592" t="s">
        <v>974</v>
      </c>
      <c r="D154" s="593"/>
      <c r="E154" s="592" t="s">
        <v>975</v>
      </c>
      <c r="F154" s="594"/>
      <c r="G154" s="593"/>
      <c r="H154" s="592" t="s">
        <v>976</v>
      </c>
      <c r="I154" s="593"/>
    </row>
    <row r="155" spans="1:9" ht="33.75" customHeight="1" x14ac:dyDescent="0.2">
      <c r="A155" s="640" t="s">
        <v>1141</v>
      </c>
      <c r="B155" s="641"/>
      <c r="C155" s="642" t="s">
        <v>1206</v>
      </c>
      <c r="D155" s="643"/>
      <c r="E155" s="644" t="s">
        <v>916</v>
      </c>
      <c r="F155" s="645"/>
      <c r="G155" s="646"/>
      <c r="H155" s="647" t="s">
        <v>917</v>
      </c>
      <c r="I155" s="648"/>
    </row>
    <row r="156" spans="1:9" ht="33.75" customHeight="1" x14ac:dyDescent="0.2">
      <c r="A156" s="649" t="s">
        <v>977</v>
      </c>
      <c r="B156" s="650"/>
      <c r="C156" s="650"/>
      <c r="D156" s="650"/>
      <c r="E156" s="650"/>
      <c r="F156" s="650"/>
      <c r="G156" s="650"/>
      <c r="H156" s="650"/>
      <c r="I156" s="651"/>
    </row>
    <row r="157" spans="1:9" ht="33.75" customHeight="1" x14ac:dyDescent="0.2">
      <c r="A157" s="268" t="s">
        <v>545</v>
      </c>
      <c r="B157" s="596" t="s">
        <v>978</v>
      </c>
      <c r="C157" s="597"/>
      <c r="D157" s="597"/>
      <c r="E157" s="597"/>
      <c r="F157" s="597"/>
      <c r="G157" s="597"/>
      <c r="H157" s="598"/>
      <c r="I157" s="268" t="s">
        <v>979</v>
      </c>
    </row>
    <row r="158" spans="1:9" ht="12.75" x14ac:dyDescent="0.2">
      <c r="A158" s="262">
        <v>45385</v>
      </c>
      <c r="B158" s="652" t="s">
        <v>1396</v>
      </c>
      <c r="C158" s="653"/>
      <c r="D158" s="653"/>
      <c r="E158" s="653"/>
      <c r="F158" s="653"/>
      <c r="G158" s="653"/>
      <c r="H158" s="654"/>
      <c r="I158" s="422" t="s">
        <v>1395</v>
      </c>
    </row>
    <row r="159" spans="1:9" ht="18.75" customHeight="1" x14ac:dyDescent="0.2">
      <c r="A159" s="419"/>
      <c r="B159" s="420"/>
      <c r="C159" s="420"/>
      <c r="D159" s="420"/>
      <c r="E159" s="420"/>
      <c r="F159" s="420"/>
      <c r="G159" s="420"/>
      <c r="H159" s="420"/>
      <c r="I159" s="273"/>
    </row>
    <row r="160" spans="1:9" ht="18.75" customHeight="1" x14ac:dyDescent="0.2">
      <c r="A160" s="273"/>
      <c r="B160" s="273"/>
      <c r="C160" s="273"/>
      <c r="D160" s="273"/>
      <c r="E160" s="273"/>
      <c r="F160" s="273"/>
      <c r="G160" s="273"/>
      <c r="H160" s="273"/>
      <c r="I160" s="273"/>
    </row>
    <row r="161" spans="1:9" ht="18.75" customHeight="1" x14ac:dyDescent="0.2">
      <c r="A161" s="637" t="s">
        <v>540</v>
      </c>
      <c r="B161" s="638"/>
      <c r="C161" s="638"/>
      <c r="D161" s="638"/>
      <c r="E161" s="638"/>
      <c r="F161" s="638"/>
      <c r="G161" s="638"/>
      <c r="H161" s="638"/>
      <c r="I161" s="639"/>
    </row>
    <row r="162" spans="1:9" ht="18.75" customHeight="1" x14ac:dyDescent="0.2">
      <c r="A162" s="615" t="s">
        <v>541</v>
      </c>
      <c r="B162" s="616"/>
      <c r="C162" s="616"/>
      <c r="D162" s="616"/>
      <c r="E162" s="616"/>
      <c r="F162" s="616"/>
      <c r="G162" s="616"/>
      <c r="H162" s="616"/>
      <c r="I162" s="617"/>
    </row>
    <row r="163" spans="1:9" ht="18.75" customHeight="1" x14ac:dyDescent="0.2">
      <c r="A163" s="615" t="s">
        <v>923</v>
      </c>
      <c r="B163" s="616"/>
      <c r="C163" s="616"/>
      <c r="D163" s="616"/>
      <c r="E163" s="616"/>
      <c r="F163" s="616"/>
      <c r="G163" s="616"/>
      <c r="H163" s="616"/>
      <c r="I163" s="617"/>
    </row>
    <row r="164" spans="1:9" ht="29.25" customHeight="1" x14ac:dyDescent="0.2">
      <c r="A164" s="618" t="s">
        <v>924</v>
      </c>
      <c r="B164" s="619"/>
      <c r="C164" s="619"/>
      <c r="D164" s="619"/>
      <c r="E164" s="619"/>
      <c r="F164" s="620" t="s">
        <v>925</v>
      </c>
      <c r="G164" s="620"/>
      <c r="H164" s="620"/>
      <c r="I164" s="621"/>
    </row>
    <row r="165" spans="1:9" ht="29.25" customHeight="1" x14ac:dyDescent="0.2">
      <c r="A165" s="596" t="s">
        <v>926</v>
      </c>
      <c r="B165" s="597"/>
      <c r="C165" s="597"/>
      <c r="D165" s="597"/>
      <c r="E165" s="597"/>
      <c r="F165" s="597"/>
      <c r="G165" s="597"/>
      <c r="H165" s="597"/>
      <c r="I165" s="598"/>
    </row>
    <row r="166" spans="1:9" ht="29.25" customHeight="1" x14ac:dyDescent="0.2">
      <c r="A166" s="596" t="s">
        <v>927</v>
      </c>
      <c r="B166" s="597"/>
      <c r="C166" s="597"/>
      <c r="D166" s="597"/>
      <c r="E166" s="597"/>
      <c r="F166" s="597"/>
      <c r="G166" s="597"/>
      <c r="H166" s="597"/>
      <c r="I166" s="598"/>
    </row>
    <row r="167" spans="1:9" ht="29.25" customHeight="1" x14ac:dyDescent="0.2">
      <c r="A167" s="268" t="s">
        <v>928</v>
      </c>
      <c r="B167" s="182">
        <v>5</v>
      </c>
      <c r="C167" s="596" t="s">
        <v>929</v>
      </c>
      <c r="D167" s="598"/>
      <c r="E167" s="622" t="s">
        <v>1196</v>
      </c>
      <c r="F167" s="623"/>
      <c r="G167" s="624"/>
      <c r="H167" s="268" t="s">
        <v>930</v>
      </c>
      <c r="I167" s="178" t="s">
        <v>914</v>
      </c>
    </row>
    <row r="168" spans="1:9" ht="29.25" customHeight="1" x14ac:dyDescent="0.2">
      <c r="A168" s="268" t="s">
        <v>931</v>
      </c>
      <c r="B168" s="609" t="s">
        <v>980</v>
      </c>
      <c r="C168" s="609"/>
      <c r="D168" s="609"/>
      <c r="E168" s="596" t="s">
        <v>932</v>
      </c>
      <c r="F168" s="598"/>
      <c r="G168" s="625" t="s">
        <v>1195</v>
      </c>
      <c r="H168" s="625"/>
      <c r="I168" s="625"/>
    </row>
    <row r="169" spans="1:9" ht="29.25" customHeight="1" x14ac:dyDescent="0.2">
      <c r="A169" s="268" t="s">
        <v>933</v>
      </c>
      <c r="B169" s="609" t="s">
        <v>1422</v>
      </c>
      <c r="C169" s="609"/>
      <c r="D169" s="609"/>
      <c r="E169" s="609"/>
      <c r="F169" s="609"/>
      <c r="G169" s="609"/>
      <c r="H169" s="609"/>
      <c r="I169" s="609"/>
    </row>
    <row r="170" spans="1:9" ht="29.25" customHeight="1" x14ac:dyDescent="0.2">
      <c r="A170" s="268" t="s">
        <v>934</v>
      </c>
      <c r="B170" s="609" t="s">
        <v>1229</v>
      </c>
      <c r="C170" s="609"/>
      <c r="D170" s="609"/>
      <c r="E170" s="609"/>
      <c r="F170" s="609"/>
      <c r="G170" s="609"/>
      <c r="H170" s="609"/>
      <c r="I170" s="609"/>
    </row>
    <row r="171" spans="1:9" ht="29.25" customHeight="1" x14ac:dyDescent="0.2">
      <c r="A171" s="268" t="s">
        <v>935</v>
      </c>
      <c r="B171" s="269" t="s">
        <v>915</v>
      </c>
      <c r="C171" s="269" t="s">
        <v>981</v>
      </c>
      <c r="D171" s="269" t="s">
        <v>982</v>
      </c>
      <c r="E171" s="626" t="s">
        <v>936</v>
      </c>
      <c r="F171" s="627"/>
      <c r="G171" s="630" t="s">
        <v>983</v>
      </c>
      <c r="H171" s="630" t="s">
        <v>1380</v>
      </c>
      <c r="I171" s="630" t="s">
        <v>1379</v>
      </c>
    </row>
    <row r="172" spans="1:9" ht="29.25" customHeight="1" x14ac:dyDescent="0.2">
      <c r="A172" s="268" t="s">
        <v>937</v>
      </c>
      <c r="B172" s="269" t="s">
        <v>1140</v>
      </c>
      <c r="C172" s="269" t="s">
        <v>915</v>
      </c>
      <c r="D172" s="269" t="s">
        <v>1379</v>
      </c>
      <c r="E172" s="628"/>
      <c r="F172" s="629"/>
      <c r="G172" s="631"/>
      <c r="H172" s="631"/>
      <c r="I172" s="631"/>
    </row>
    <row r="173" spans="1:9" ht="29.25" customHeight="1" x14ac:dyDescent="0.2">
      <c r="A173" s="268" t="s">
        <v>938</v>
      </c>
      <c r="B173" s="270">
        <v>65</v>
      </c>
      <c r="C173" s="268" t="s">
        <v>939</v>
      </c>
      <c r="D173" s="271">
        <v>0</v>
      </c>
      <c r="E173" s="632" t="s">
        <v>940</v>
      </c>
      <c r="F173" s="633"/>
      <c r="G173" s="634" t="s">
        <v>1382</v>
      </c>
      <c r="H173" s="635"/>
      <c r="I173" s="636"/>
    </row>
    <row r="174" spans="1:9" ht="29.25" customHeight="1" x14ac:dyDescent="0.2">
      <c r="A174" s="596" t="s">
        <v>941</v>
      </c>
      <c r="B174" s="597"/>
      <c r="C174" s="597"/>
      <c r="D174" s="597"/>
      <c r="E174" s="597"/>
      <c r="F174" s="597"/>
      <c r="G174" s="597"/>
      <c r="H174" s="597"/>
      <c r="I174" s="598"/>
    </row>
    <row r="175" spans="1:9" ht="29.25" customHeight="1" x14ac:dyDescent="0.2">
      <c r="A175" s="268" t="s">
        <v>942</v>
      </c>
      <c r="B175" s="611" t="s">
        <v>1230</v>
      </c>
      <c r="C175" s="611"/>
      <c r="D175" s="268" t="s">
        <v>943</v>
      </c>
      <c r="E175" s="612" t="s">
        <v>1185</v>
      </c>
      <c r="F175" s="613"/>
      <c r="G175" s="268" t="s">
        <v>944</v>
      </c>
      <c r="H175" s="609" t="s">
        <v>920</v>
      </c>
      <c r="I175" s="609"/>
    </row>
    <row r="176" spans="1:9" ht="29.25" customHeight="1" x14ac:dyDescent="0.2">
      <c r="A176" s="268" t="s">
        <v>945</v>
      </c>
      <c r="B176" s="607" t="s">
        <v>1231</v>
      </c>
      <c r="C176" s="607"/>
      <c r="D176" s="607"/>
      <c r="E176" s="607"/>
      <c r="F176" s="607"/>
      <c r="G176" s="607"/>
      <c r="H176" s="607"/>
      <c r="I176" s="607"/>
    </row>
    <row r="177" spans="1:9" ht="66" customHeight="1" x14ac:dyDescent="0.2">
      <c r="A177" s="268" t="s">
        <v>946</v>
      </c>
      <c r="B177" s="179" t="s">
        <v>1200</v>
      </c>
      <c r="C177" s="268" t="s">
        <v>947</v>
      </c>
      <c r="D177" s="272" t="s">
        <v>109</v>
      </c>
      <c r="E177" s="596" t="s">
        <v>948</v>
      </c>
      <c r="F177" s="598"/>
      <c r="G177" s="180" t="s">
        <v>114</v>
      </c>
      <c r="H177" s="268" t="s">
        <v>949</v>
      </c>
      <c r="I177" s="184">
        <v>706</v>
      </c>
    </row>
    <row r="178" spans="1:9" ht="88.5" customHeight="1" x14ac:dyDescent="0.2">
      <c r="A178" s="268" t="s">
        <v>950</v>
      </c>
      <c r="B178" s="609" t="s">
        <v>1201</v>
      </c>
      <c r="C178" s="609"/>
      <c r="D178" s="609"/>
      <c r="E178" s="609"/>
      <c r="F178" s="609"/>
      <c r="G178" s="609"/>
      <c r="H178" s="609"/>
      <c r="I178" s="609"/>
    </row>
    <row r="179" spans="1:9" ht="29.25" customHeight="1" x14ac:dyDescent="0.2">
      <c r="A179" s="268" t="s">
        <v>951</v>
      </c>
      <c r="B179" s="602" t="s">
        <v>1232</v>
      </c>
      <c r="C179" s="603"/>
      <c r="D179" s="604"/>
      <c r="E179" s="596" t="s">
        <v>952</v>
      </c>
      <c r="F179" s="598"/>
      <c r="G179" s="612" t="s">
        <v>1233</v>
      </c>
      <c r="H179" s="614"/>
      <c r="I179" s="613"/>
    </row>
    <row r="180" spans="1:9" ht="29.25" customHeight="1" x14ac:dyDescent="0.2">
      <c r="A180" s="596" t="s">
        <v>953</v>
      </c>
      <c r="B180" s="597"/>
      <c r="C180" s="597"/>
      <c r="D180" s="597"/>
      <c r="E180" s="597"/>
      <c r="F180" s="597"/>
      <c r="G180" s="597"/>
      <c r="H180" s="597"/>
      <c r="I180" s="598"/>
    </row>
    <row r="181" spans="1:9" ht="29.25" customHeight="1" x14ac:dyDescent="0.2">
      <c r="A181" s="268" t="s">
        <v>954</v>
      </c>
      <c r="B181" s="612" t="s">
        <v>1234</v>
      </c>
      <c r="C181" s="614"/>
      <c r="D181" s="614"/>
      <c r="E181" s="614"/>
      <c r="F181" s="614"/>
      <c r="G181" s="614"/>
      <c r="H181" s="614"/>
      <c r="I181" s="613"/>
    </row>
    <row r="182" spans="1:9" ht="29.25" customHeight="1" x14ac:dyDescent="0.2">
      <c r="A182" s="268" t="s">
        <v>955</v>
      </c>
      <c r="B182" s="596" t="s">
        <v>956</v>
      </c>
      <c r="C182" s="598"/>
      <c r="D182" s="596" t="s">
        <v>957</v>
      </c>
      <c r="E182" s="598"/>
      <c r="F182" s="596" t="s">
        <v>958</v>
      </c>
      <c r="G182" s="598"/>
      <c r="H182" s="596" t="s">
        <v>959</v>
      </c>
      <c r="I182" s="598"/>
    </row>
    <row r="183" spans="1:9" ht="29.25" customHeight="1" x14ac:dyDescent="0.2">
      <c r="A183" s="268" t="s">
        <v>960</v>
      </c>
      <c r="B183" s="607" t="s">
        <v>1229</v>
      </c>
      <c r="C183" s="607"/>
      <c r="D183" s="607" t="s">
        <v>794</v>
      </c>
      <c r="E183" s="607"/>
      <c r="F183" s="607" t="s">
        <v>794</v>
      </c>
      <c r="G183" s="607"/>
      <c r="H183" s="607" t="s">
        <v>794</v>
      </c>
      <c r="I183" s="607"/>
    </row>
    <row r="184" spans="1:9" ht="29.25" customHeight="1" x14ac:dyDescent="0.2">
      <c r="A184" s="268" t="s">
        <v>961</v>
      </c>
      <c r="B184" s="605" t="s">
        <v>1235</v>
      </c>
      <c r="C184" s="606"/>
      <c r="D184" s="607" t="s">
        <v>794</v>
      </c>
      <c r="E184" s="607"/>
      <c r="F184" s="607" t="s">
        <v>794</v>
      </c>
      <c r="G184" s="607"/>
      <c r="H184" s="607" t="s">
        <v>794</v>
      </c>
      <c r="I184" s="607"/>
    </row>
    <row r="185" spans="1:9" ht="29.25" customHeight="1" x14ac:dyDescent="0.2">
      <c r="A185" s="268" t="s">
        <v>962</v>
      </c>
      <c r="B185" s="608" t="s">
        <v>984</v>
      </c>
      <c r="C185" s="608"/>
      <c r="D185" s="607" t="s">
        <v>794</v>
      </c>
      <c r="E185" s="607"/>
      <c r="F185" s="607" t="s">
        <v>794</v>
      </c>
      <c r="G185" s="607"/>
      <c r="H185" s="607" t="s">
        <v>794</v>
      </c>
      <c r="I185" s="607"/>
    </row>
    <row r="186" spans="1:9" ht="29.25" customHeight="1" x14ac:dyDescent="0.2">
      <c r="A186" s="268" t="s">
        <v>963</v>
      </c>
      <c r="B186" s="607" t="s">
        <v>114</v>
      </c>
      <c r="C186" s="607"/>
      <c r="D186" s="607" t="s">
        <v>794</v>
      </c>
      <c r="E186" s="607"/>
      <c r="F186" s="607" t="s">
        <v>794</v>
      </c>
      <c r="G186" s="607"/>
      <c r="H186" s="607" t="s">
        <v>794</v>
      </c>
      <c r="I186" s="607"/>
    </row>
    <row r="187" spans="1:9" ht="29.25" customHeight="1" x14ac:dyDescent="0.2">
      <c r="A187" s="268" t="s">
        <v>964</v>
      </c>
      <c r="B187" s="609" t="s">
        <v>1230</v>
      </c>
      <c r="C187" s="609"/>
      <c r="D187" s="607" t="s">
        <v>794</v>
      </c>
      <c r="E187" s="607"/>
      <c r="F187" s="607" t="s">
        <v>794</v>
      </c>
      <c r="G187" s="607"/>
      <c r="H187" s="607" t="s">
        <v>794</v>
      </c>
      <c r="I187" s="607"/>
    </row>
    <row r="188" spans="1:9" ht="29.25" customHeight="1" x14ac:dyDescent="0.2">
      <c r="A188" s="268" t="s">
        <v>965</v>
      </c>
      <c r="B188" s="610" t="s">
        <v>1236</v>
      </c>
      <c r="C188" s="610"/>
      <c r="D188" s="607" t="s">
        <v>794</v>
      </c>
      <c r="E188" s="607"/>
      <c r="F188" s="607" t="s">
        <v>794</v>
      </c>
      <c r="G188" s="607"/>
      <c r="H188" s="607" t="s">
        <v>794</v>
      </c>
      <c r="I188" s="607"/>
    </row>
    <row r="189" spans="1:9" ht="29.25" customHeight="1" x14ac:dyDescent="0.2">
      <c r="A189" s="596" t="s">
        <v>966</v>
      </c>
      <c r="B189" s="597"/>
      <c r="C189" s="597"/>
      <c r="D189" s="597"/>
      <c r="E189" s="597"/>
      <c r="F189" s="597"/>
      <c r="G189" s="597"/>
      <c r="H189" s="597"/>
      <c r="I189" s="598"/>
    </row>
    <row r="190" spans="1:9" ht="29.25" customHeight="1" x14ac:dyDescent="0.2">
      <c r="A190" s="268" t="s">
        <v>967</v>
      </c>
      <c r="B190" s="599" t="s">
        <v>794</v>
      </c>
      <c r="C190" s="600"/>
      <c r="D190" s="601"/>
      <c r="E190" s="268" t="s">
        <v>968</v>
      </c>
      <c r="F190" s="602" t="s">
        <v>794</v>
      </c>
      <c r="G190" s="603"/>
      <c r="H190" s="603"/>
      <c r="I190" s="604"/>
    </row>
    <row r="191" spans="1:9" ht="29.25" customHeight="1" x14ac:dyDescent="0.2">
      <c r="A191" s="268" t="s">
        <v>969</v>
      </c>
      <c r="B191" s="595" t="s">
        <v>794</v>
      </c>
      <c r="C191" s="595"/>
      <c r="D191" s="595"/>
      <c r="E191" s="595"/>
      <c r="F191" s="595"/>
      <c r="G191" s="595"/>
      <c r="H191" s="595"/>
      <c r="I191" s="595"/>
    </row>
    <row r="192" spans="1:9" ht="29.25" customHeight="1" x14ac:dyDescent="0.2">
      <c r="A192" s="268" t="s">
        <v>970</v>
      </c>
      <c r="B192" s="595" t="s">
        <v>794</v>
      </c>
      <c r="C192" s="595"/>
      <c r="D192" s="595"/>
      <c r="E192" s="595"/>
      <c r="F192" s="595"/>
      <c r="G192" s="595"/>
      <c r="H192" s="595"/>
      <c r="I192" s="595"/>
    </row>
    <row r="193" spans="1:9" ht="29.25" customHeight="1" x14ac:dyDescent="0.2">
      <c r="A193" s="268" t="s">
        <v>971</v>
      </c>
      <c r="B193" s="599" t="s">
        <v>794</v>
      </c>
      <c r="C193" s="600"/>
      <c r="D193" s="601"/>
      <c r="E193" s="268" t="s">
        <v>972</v>
      </c>
      <c r="F193" s="599" t="s">
        <v>794</v>
      </c>
      <c r="G193" s="600"/>
      <c r="H193" s="600"/>
      <c r="I193" s="601"/>
    </row>
    <row r="194" spans="1:9" ht="57" customHeight="1" x14ac:dyDescent="0.2">
      <c r="A194" s="592" t="s">
        <v>973</v>
      </c>
      <c r="B194" s="593"/>
      <c r="C194" s="592" t="s">
        <v>974</v>
      </c>
      <c r="D194" s="593"/>
      <c r="E194" s="592" t="s">
        <v>975</v>
      </c>
      <c r="F194" s="594"/>
      <c r="G194" s="593"/>
      <c r="H194" s="592" t="s">
        <v>976</v>
      </c>
      <c r="I194" s="593"/>
    </row>
    <row r="195" spans="1:9" ht="29.25" customHeight="1" x14ac:dyDescent="0.2">
      <c r="A195" s="640" t="s">
        <v>1141</v>
      </c>
      <c r="B195" s="641"/>
      <c r="C195" s="642" t="s">
        <v>1206</v>
      </c>
      <c r="D195" s="643"/>
      <c r="E195" s="644" t="s">
        <v>916</v>
      </c>
      <c r="F195" s="645"/>
      <c r="G195" s="646"/>
      <c r="H195" s="647" t="s">
        <v>917</v>
      </c>
      <c r="I195" s="648"/>
    </row>
    <row r="196" spans="1:9" ht="29.25" customHeight="1" x14ac:dyDescent="0.2">
      <c r="A196" s="649" t="s">
        <v>977</v>
      </c>
      <c r="B196" s="650"/>
      <c r="C196" s="650"/>
      <c r="D196" s="650"/>
      <c r="E196" s="650"/>
      <c r="F196" s="650"/>
      <c r="G196" s="650"/>
      <c r="H196" s="650"/>
      <c r="I196" s="651"/>
    </row>
    <row r="197" spans="1:9" ht="18.75" customHeight="1" x14ac:dyDescent="0.2">
      <c r="A197" s="268" t="s">
        <v>545</v>
      </c>
      <c r="B197" s="596" t="s">
        <v>978</v>
      </c>
      <c r="C197" s="597"/>
      <c r="D197" s="597"/>
      <c r="E197" s="597"/>
      <c r="F197" s="597"/>
      <c r="G197" s="597"/>
      <c r="H197" s="598"/>
      <c r="I197" s="268" t="s">
        <v>979</v>
      </c>
    </row>
    <row r="198" spans="1:9" ht="18.75" customHeight="1" x14ac:dyDescent="0.2">
      <c r="A198" s="262">
        <v>45385</v>
      </c>
      <c r="B198" s="652" t="s">
        <v>1397</v>
      </c>
      <c r="C198" s="653"/>
      <c r="D198" s="653"/>
      <c r="E198" s="653"/>
      <c r="F198" s="653"/>
      <c r="G198" s="653"/>
      <c r="H198" s="654"/>
      <c r="I198" s="422" t="s">
        <v>1395</v>
      </c>
    </row>
    <row r="199" spans="1:9" ht="18.75" customHeight="1" x14ac:dyDescent="0.2">
      <c r="A199" s="273"/>
      <c r="B199" s="273"/>
      <c r="C199" s="273"/>
      <c r="D199" s="273"/>
      <c r="E199" s="273"/>
      <c r="F199" s="273"/>
      <c r="G199" s="273"/>
      <c r="H199" s="273"/>
      <c r="I199" s="273"/>
    </row>
    <row r="200" spans="1:9" ht="18.75" customHeight="1" x14ac:dyDescent="0.2">
      <c r="A200" s="637" t="s">
        <v>540</v>
      </c>
      <c r="B200" s="638"/>
      <c r="C200" s="638"/>
      <c r="D200" s="638"/>
      <c r="E200" s="638"/>
      <c r="F200" s="638"/>
      <c r="G200" s="638"/>
      <c r="H200" s="638"/>
      <c r="I200" s="639"/>
    </row>
    <row r="201" spans="1:9" ht="18.75" customHeight="1" x14ac:dyDescent="0.2">
      <c r="A201" s="615" t="s">
        <v>541</v>
      </c>
      <c r="B201" s="616"/>
      <c r="C201" s="616"/>
      <c r="D201" s="616"/>
      <c r="E201" s="616"/>
      <c r="F201" s="616"/>
      <c r="G201" s="616"/>
      <c r="H201" s="616"/>
      <c r="I201" s="617"/>
    </row>
    <row r="202" spans="1:9" ht="18.75" customHeight="1" x14ac:dyDescent="0.2">
      <c r="A202" s="615" t="s">
        <v>923</v>
      </c>
      <c r="B202" s="616"/>
      <c r="C202" s="616"/>
      <c r="D202" s="616"/>
      <c r="E202" s="616"/>
      <c r="F202" s="616"/>
      <c r="G202" s="616"/>
      <c r="H202" s="616"/>
      <c r="I202" s="617"/>
    </row>
    <row r="203" spans="1:9" ht="29.25" customHeight="1" x14ac:dyDescent="0.2">
      <c r="A203" s="618" t="s">
        <v>924</v>
      </c>
      <c r="B203" s="619"/>
      <c r="C203" s="619"/>
      <c r="D203" s="619"/>
      <c r="E203" s="619"/>
      <c r="F203" s="620" t="s">
        <v>925</v>
      </c>
      <c r="G203" s="620"/>
      <c r="H203" s="620"/>
      <c r="I203" s="621"/>
    </row>
    <row r="204" spans="1:9" ht="29.25" customHeight="1" x14ac:dyDescent="0.2">
      <c r="A204" s="596" t="s">
        <v>926</v>
      </c>
      <c r="B204" s="597"/>
      <c r="C204" s="597"/>
      <c r="D204" s="597"/>
      <c r="E204" s="597"/>
      <c r="F204" s="597"/>
      <c r="G204" s="597"/>
      <c r="H204" s="597"/>
      <c r="I204" s="598"/>
    </row>
    <row r="205" spans="1:9" ht="29.25" customHeight="1" x14ac:dyDescent="0.2">
      <c r="A205" s="596" t="s">
        <v>927</v>
      </c>
      <c r="B205" s="597"/>
      <c r="C205" s="597"/>
      <c r="D205" s="597"/>
      <c r="E205" s="597"/>
      <c r="F205" s="597"/>
      <c r="G205" s="597"/>
      <c r="H205" s="597"/>
      <c r="I205" s="598"/>
    </row>
    <row r="206" spans="1:9" ht="29.25" customHeight="1" x14ac:dyDescent="0.2">
      <c r="A206" s="268" t="s">
        <v>928</v>
      </c>
      <c r="B206" s="182">
        <v>6</v>
      </c>
      <c r="C206" s="596" t="s">
        <v>929</v>
      </c>
      <c r="D206" s="598"/>
      <c r="E206" s="622" t="s">
        <v>1196</v>
      </c>
      <c r="F206" s="623"/>
      <c r="G206" s="624"/>
      <c r="H206" s="268" t="s">
        <v>930</v>
      </c>
      <c r="I206" s="178" t="s">
        <v>914</v>
      </c>
    </row>
    <row r="207" spans="1:9" ht="62.25" customHeight="1" x14ac:dyDescent="0.2">
      <c r="A207" s="268" t="s">
        <v>931</v>
      </c>
      <c r="B207" s="609" t="s">
        <v>980</v>
      </c>
      <c r="C207" s="609"/>
      <c r="D207" s="609"/>
      <c r="E207" s="596" t="s">
        <v>932</v>
      </c>
      <c r="F207" s="598"/>
      <c r="G207" s="625" t="s">
        <v>1195</v>
      </c>
      <c r="H207" s="625"/>
      <c r="I207" s="625"/>
    </row>
    <row r="208" spans="1:9" ht="29.25" customHeight="1" x14ac:dyDescent="0.2">
      <c r="A208" s="268" t="s">
        <v>933</v>
      </c>
      <c r="B208" s="609" t="s">
        <v>1305</v>
      </c>
      <c r="C208" s="609"/>
      <c r="D208" s="609"/>
      <c r="E208" s="609"/>
      <c r="F208" s="609"/>
      <c r="G208" s="609"/>
      <c r="H208" s="609"/>
      <c r="I208" s="609"/>
    </row>
    <row r="209" spans="1:9" ht="29.25" customHeight="1" x14ac:dyDescent="0.2">
      <c r="A209" s="268" t="s">
        <v>934</v>
      </c>
      <c r="B209" s="609" t="s">
        <v>1237</v>
      </c>
      <c r="C209" s="609"/>
      <c r="D209" s="609"/>
      <c r="E209" s="609"/>
      <c r="F209" s="609"/>
      <c r="G209" s="609"/>
      <c r="H209" s="609"/>
      <c r="I209" s="609"/>
    </row>
    <row r="210" spans="1:9" ht="29.25" customHeight="1" x14ac:dyDescent="0.2">
      <c r="A210" s="268" t="s">
        <v>935</v>
      </c>
      <c r="B210" s="269" t="s">
        <v>915</v>
      </c>
      <c r="C210" s="269" t="s">
        <v>981</v>
      </c>
      <c r="D210" s="269" t="s">
        <v>982</v>
      </c>
      <c r="E210" s="626" t="s">
        <v>936</v>
      </c>
      <c r="F210" s="627"/>
      <c r="G210" s="630" t="s">
        <v>983</v>
      </c>
      <c r="H210" s="630" t="s">
        <v>1380</v>
      </c>
      <c r="I210" s="630" t="s">
        <v>1379</v>
      </c>
    </row>
    <row r="211" spans="1:9" ht="29.25" customHeight="1" x14ac:dyDescent="0.2">
      <c r="A211" s="268" t="s">
        <v>937</v>
      </c>
      <c r="B211" s="269" t="s">
        <v>1140</v>
      </c>
      <c r="C211" s="269" t="s">
        <v>915</v>
      </c>
      <c r="D211" s="269" t="s">
        <v>1379</v>
      </c>
      <c r="E211" s="628"/>
      <c r="F211" s="629"/>
      <c r="G211" s="631"/>
      <c r="H211" s="631"/>
      <c r="I211" s="631"/>
    </row>
    <row r="212" spans="1:9" ht="29.25" customHeight="1" x14ac:dyDescent="0.2">
      <c r="A212" s="268" t="s">
        <v>938</v>
      </c>
      <c r="B212" s="183">
        <v>2</v>
      </c>
      <c r="C212" s="268" t="s">
        <v>939</v>
      </c>
      <c r="D212" s="271">
        <v>0</v>
      </c>
      <c r="E212" s="632" t="s">
        <v>940</v>
      </c>
      <c r="F212" s="633"/>
      <c r="G212" s="634" t="s">
        <v>1382</v>
      </c>
      <c r="H212" s="635"/>
      <c r="I212" s="636"/>
    </row>
    <row r="213" spans="1:9" ht="29.25" customHeight="1" x14ac:dyDescent="0.2">
      <c r="A213" s="596" t="s">
        <v>941</v>
      </c>
      <c r="B213" s="597"/>
      <c r="C213" s="597"/>
      <c r="D213" s="597"/>
      <c r="E213" s="597"/>
      <c r="F213" s="597"/>
      <c r="G213" s="597"/>
      <c r="H213" s="597"/>
      <c r="I213" s="598"/>
    </row>
    <row r="214" spans="1:9" ht="29.25" customHeight="1" x14ac:dyDescent="0.2">
      <c r="A214" s="268" t="s">
        <v>942</v>
      </c>
      <c r="B214" s="611" t="s">
        <v>1230</v>
      </c>
      <c r="C214" s="611"/>
      <c r="D214" s="268" t="s">
        <v>943</v>
      </c>
      <c r="E214" s="612" t="s">
        <v>1185</v>
      </c>
      <c r="F214" s="613"/>
      <c r="G214" s="268" t="s">
        <v>944</v>
      </c>
      <c r="H214" s="609" t="s">
        <v>920</v>
      </c>
      <c r="I214" s="609"/>
    </row>
    <row r="215" spans="1:9" ht="29.25" customHeight="1" x14ac:dyDescent="0.2">
      <c r="A215" s="268" t="s">
        <v>945</v>
      </c>
      <c r="B215" s="607" t="s">
        <v>1238</v>
      </c>
      <c r="C215" s="607"/>
      <c r="D215" s="607"/>
      <c r="E215" s="607"/>
      <c r="F215" s="607"/>
      <c r="G215" s="607"/>
      <c r="H215" s="607"/>
      <c r="I215" s="607"/>
    </row>
    <row r="216" spans="1:9" ht="57" customHeight="1" x14ac:dyDescent="0.2">
      <c r="A216" s="268" t="s">
        <v>946</v>
      </c>
      <c r="B216" s="179" t="s">
        <v>1200</v>
      </c>
      <c r="C216" s="268" t="s">
        <v>947</v>
      </c>
      <c r="D216" s="272" t="s">
        <v>109</v>
      </c>
      <c r="E216" s="596" t="s">
        <v>948</v>
      </c>
      <c r="F216" s="598"/>
      <c r="G216" s="180" t="s">
        <v>114</v>
      </c>
      <c r="H216" s="268" t="s">
        <v>949</v>
      </c>
      <c r="I216" s="184">
        <v>4</v>
      </c>
    </row>
    <row r="217" spans="1:9" ht="117" customHeight="1" x14ac:dyDescent="0.2">
      <c r="A217" s="268" t="s">
        <v>950</v>
      </c>
      <c r="B217" s="609" t="s">
        <v>1201</v>
      </c>
      <c r="C217" s="609"/>
      <c r="D217" s="609"/>
      <c r="E217" s="609"/>
      <c r="F217" s="609"/>
      <c r="G217" s="609"/>
      <c r="H217" s="609"/>
      <c r="I217" s="609"/>
    </row>
    <row r="218" spans="1:9" ht="29.25" customHeight="1" x14ac:dyDescent="0.2">
      <c r="A218" s="268" t="s">
        <v>951</v>
      </c>
      <c r="B218" s="602" t="s">
        <v>1337</v>
      </c>
      <c r="C218" s="603"/>
      <c r="D218" s="604"/>
      <c r="E218" s="596" t="s">
        <v>952</v>
      </c>
      <c r="F218" s="598"/>
      <c r="G218" s="612" t="s">
        <v>1338</v>
      </c>
      <c r="H218" s="614"/>
      <c r="I218" s="613"/>
    </row>
    <row r="219" spans="1:9" ht="29.25" customHeight="1" x14ac:dyDescent="0.2">
      <c r="A219" s="596" t="s">
        <v>953</v>
      </c>
      <c r="B219" s="597"/>
      <c r="C219" s="597"/>
      <c r="D219" s="597"/>
      <c r="E219" s="597"/>
      <c r="F219" s="597"/>
      <c r="G219" s="597"/>
      <c r="H219" s="597"/>
      <c r="I219" s="598"/>
    </row>
    <row r="220" spans="1:9" ht="29.25" customHeight="1" x14ac:dyDescent="0.2">
      <c r="A220" s="268" t="s">
        <v>954</v>
      </c>
      <c r="B220" s="612" t="s">
        <v>1239</v>
      </c>
      <c r="C220" s="614"/>
      <c r="D220" s="614"/>
      <c r="E220" s="614"/>
      <c r="F220" s="614"/>
      <c r="G220" s="614"/>
      <c r="H220" s="614"/>
      <c r="I220" s="613"/>
    </row>
    <row r="221" spans="1:9" ht="29.25" customHeight="1" x14ac:dyDescent="0.2">
      <c r="A221" s="268" t="s">
        <v>955</v>
      </c>
      <c r="B221" s="596" t="s">
        <v>956</v>
      </c>
      <c r="C221" s="598"/>
      <c r="D221" s="596" t="s">
        <v>957</v>
      </c>
      <c r="E221" s="598"/>
      <c r="F221" s="596" t="s">
        <v>958</v>
      </c>
      <c r="G221" s="598"/>
      <c r="H221" s="596" t="s">
        <v>959</v>
      </c>
      <c r="I221" s="598"/>
    </row>
    <row r="222" spans="1:9" ht="29.25" customHeight="1" x14ac:dyDescent="0.2">
      <c r="A222" s="268" t="s">
        <v>960</v>
      </c>
      <c r="B222" s="607" t="s">
        <v>1237</v>
      </c>
      <c r="C222" s="607"/>
      <c r="D222" s="607" t="s">
        <v>794</v>
      </c>
      <c r="E222" s="607"/>
      <c r="F222" s="607" t="s">
        <v>794</v>
      </c>
      <c r="G222" s="607"/>
      <c r="H222" s="607" t="s">
        <v>794</v>
      </c>
      <c r="I222" s="607"/>
    </row>
    <row r="223" spans="1:9" ht="29.25" customHeight="1" x14ac:dyDescent="0.2">
      <c r="A223" s="268" t="s">
        <v>961</v>
      </c>
      <c r="B223" s="605" t="s">
        <v>1240</v>
      </c>
      <c r="C223" s="606"/>
      <c r="D223" s="607" t="s">
        <v>794</v>
      </c>
      <c r="E223" s="607"/>
      <c r="F223" s="607" t="s">
        <v>794</v>
      </c>
      <c r="G223" s="607"/>
      <c r="H223" s="607" t="s">
        <v>794</v>
      </c>
      <c r="I223" s="607"/>
    </row>
    <row r="224" spans="1:9" ht="29.25" customHeight="1" x14ac:dyDescent="0.2">
      <c r="A224" s="268" t="s">
        <v>962</v>
      </c>
      <c r="B224" s="608" t="s">
        <v>984</v>
      </c>
      <c r="C224" s="608"/>
      <c r="D224" s="607" t="s">
        <v>794</v>
      </c>
      <c r="E224" s="607"/>
      <c r="F224" s="607" t="s">
        <v>794</v>
      </c>
      <c r="G224" s="607"/>
      <c r="H224" s="607" t="s">
        <v>794</v>
      </c>
      <c r="I224" s="607"/>
    </row>
    <row r="225" spans="1:9" ht="29.25" customHeight="1" x14ac:dyDescent="0.2">
      <c r="A225" s="268" t="s">
        <v>963</v>
      </c>
      <c r="B225" s="607" t="s">
        <v>114</v>
      </c>
      <c r="C225" s="607"/>
      <c r="D225" s="607" t="s">
        <v>794</v>
      </c>
      <c r="E225" s="607"/>
      <c r="F225" s="607" t="s">
        <v>794</v>
      </c>
      <c r="G225" s="607"/>
      <c r="H225" s="607" t="s">
        <v>794</v>
      </c>
      <c r="I225" s="607"/>
    </row>
    <row r="226" spans="1:9" ht="64.5" customHeight="1" x14ac:dyDescent="0.2">
      <c r="A226" s="268" t="s">
        <v>964</v>
      </c>
      <c r="B226" s="609" t="s">
        <v>1230</v>
      </c>
      <c r="C226" s="609"/>
      <c r="D226" s="607" t="s">
        <v>794</v>
      </c>
      <c r="E226" s="607"/>
      <c r="F226" s="607" t="s">
        <v>794</v>
      </c>
      <c r="G226" s="607"/>
      <c r="H226" s="607" t="s">
        <v>794</v>
      </c>
      <c r="I226" s="607"/>
    </row>
    <row r="227" spans="1:9" ht="29.25" customHeight="1" x14ac:dyDescent="0.2">
      <c r="A227" s="268" t="s">
        <v>965</v>
      </c>
      <c r="B227" s="610" t="s">
        <v>1241</v>
      </c>
      <c r="C227" s="610"/>
      <c r="D227" s="607" t="s">
        <v>794</v>
      </c>
      <c r="E227" s="607"/>
      <c r="F227" s="607" t="s">
        <v>794</v>
      </c>
      <c r="G227" s="607"/>
      <c r="H227" s="607" t="s">
        <v>794</v>
      </c>
      <c r="I227" s="607"/>
    </row>
    <row r="228" spans="1:9" ht="29.25" customHeight="1" x14ac:dyDescent="0.2">
      <c r="A228" s="596" t="s">
        <v>966</v>
      </c>
      <c r="B228" s="597"/>
      <c r="C228" s="597"/>
      <c r="D228" s="597"/>
      <c r="E228" s="597"/>
      <c r="F228" s="597"/>
      <c r="G228" s="597"/>
      <c r="H228" s="597"/>
      <c r="I228" s="598"/>
    </row>
    <row r="229" spans="1:9" ht="29.25" customHeight="1" x14ac:dyDescent="0.2">
      <c r="A229" s="268" t="s">
        <v>967</v>
      </c>
      <c r="B229" s="599" t="s">
        <v>794</v>
      </c>
      <c r="C229" s="600"/>
      <c r="D229" s="601"/>
      <c r="E229" s="268" t="s">
        <v>968</v>
      </c>
      <c r="F229" s="602" t="s">
        <v>794</v>
      </c>
      <c r="G229" s="603"/>
      <c r="H229" s="603"/>
      <c r="I229" s="604"/>
    </row>
    <row r="230" spans="1:9" ht="29.25" customHeight="1" x14ac:dyDescent="0.2">
      <c r="A230" s="268" t="s">
        <v>969</v>
      </c>
      <c r="B230" s="595" t="s">
        <v>794</v>
      </c>
      <c r="C230" s="595"/>
      <c r="D230" s="595"/>
      <c r="E230" s="595"/>
      <c r="F230" s="595"/>
      <c r="G230" s="595"/>
      <c r="H230" s="595"/>
      <c r="I230" s="595"/>
    </row>
    <row r="231" spans="1:9" ht="29.25" customHeight="1" x14ac:dyDescent="0.2">
      <c r="A231" s="268" t="s">
        <v>970</v>
      </c>
      <c r="B231" s="595" t="s">
        <v>794</v>
      </c>
      <c r="C231" s="595"/>
      <c r="D231" s="595"/>
      <c r="E231" s="595"/>
      <c r="F231" s="595"/>
      <c r="G231" s="595"/>
      <c r="H231" s="595"/>
      <c r="I231" s="595"/>
    </row>
    <row r="232" spans="1:9" ht="29.25" customHeight="1" x14ac:dyDescent="0.2">
      <c r="A232" s="268" t="s">
        <v>971</v>
      </c>
      <c r="B232" s="599" t="s">
        <v>794</v>
      </c>
      <c r="C232" s="600"/>
      <c r="D232" s="601"/>
      <c r="E232" s="268" t="s">
        <v>972</v>
      </c>
      <c r="F232" s="599" t="s">
        <v>794</v>
      </c>
      <c r="G232" s="600"/>
      <c r="H232" s="600"/>
      <c r="I232" s="601"/>
    </row>
    <row r="233" spans="1:9" ht="56.25" customHeight="1" x14ac:dyDescent="0.2">
      <c r="A233" s="592" t="s">
        <v>973</v>
      </c>
      <c r="B233" s="593"/>
      <c r="C233" s="592" t="s">
        <v>974</v>
      </c>
      <c r="D233" s="593"/>
      <c r="E233" s="592" t="s">
        <v>975</v>
      </c>
      <c r="F233" s="594"/>
      <c r="G233" s="593"/>
      <c r="H233" s="592" t="s">
        <v>976</v>
      </c>
      <c r="I233" s="593"/>
    </row>
    <row r="234" spans="1:9" ht="29.25" customHeight="1" x14ac:dyDescent="0.2">
      <c r="A234" s="640" t="s">
        <v>1141</v>
      </c>
      <c r="B234" s="641"/>
      <c r="C234" s="642" t="s">
        <v>1206</v>
      </c>
      <c r="D234" s="643"/>
      <c r="E234" s="644" t="s">
        <v>916</v>
      </c>
      <c r="F234" s="645"/>
      <c r="G234" s="646"/>
      <c r="H234" s="647" t="s">
        <v>917</v>
      </c>
      <c r="I234" s="648"/>
    </row>
    <row r="235" spans="1:9" ht="29.25" customHeight="1" x14ac:dyDescent="0.2">
      <c r="A235" s="649" t="s">
        <v>977</v>
      </c>
      <c r="B235" s="650"/>
      <c r="C235" s="650"/>
      <c r="D235" s="650"/>
      <c r="E235" s="650"/>
      <c r="F235" s="650"/>
      <c r="G235" s="650"/>
      <c r="H235" s="650"/>
      <c r="I235" s="651"/>
    </row>
    <row r="236" spans="1:9" ht="18.75" customHeight="1" x14ac:dyDescent="0.2">
      <c r="A236" s="268" t="s">
        <v>545</v>
      </c>
      <c r="B236" s="596" t="s">
        <v>978</v>
      </c>
      <c r="C236" s="597"/>
      <c r="D236" s="597"/>
      <c r="E236" s="597"/>
      <c r="F236" s="597"/>
      <c r="G236" s="597"/>
      <c r="H236" s="598"/>
      <c r="I236" s="268" t="s">
        <v>979</v>
      </c>
    </row>
    <row r="237" spans="1:9" ht="18.75" customHeight="1" x14ac:dyDescent="0.2">
      <c r="A237" s="421"/>
      <c r="B237" s="655"/>
      <c r="C237" s="656"/>
      <c r="D237" s="656"/>
      <c r="E237" s="656"/>
      <c r="F237" s="656"/>
      <c r="G237" s="656"/>
      <c r="H237" s="657"/>
      <c r="I237" s="422"/>
    </row>
    <row r="238" spans="1:9" ht="18.75" customHeight="1" x14ac:dyDescent="0.2">
      <c r="A238" s="419"/>
      <c r="B238" s="174"/>
      <c r="C238" s="174"/>
      <c r="D238" s="174"/>
      <c r="E238" s="174"/>
      <c r="F238" s="174"/>
      <c r="G238" s="174"/>
      <c r="H238" s="174"/>
      <c r="I238" s="273"/>
    </row>
    <row r="239" spans="1:9" ht="18.75" customHeight="1" x14ac:dyDescent="0.2">
      <c r="A239" s="637" t="s">
        <v>540</v>
      </c>
      <c r="B239" s="638"/>
      <c r="C239" s="638"/>
      <c r="D239" s="638"/>
      <c r="E239" s="638"/>
      <c r="F239" s="638"/>
      <c r="G239" s="638"/>
      <c r="H239" s="638"/>
      <c r="I239" s="639"/>
    </row>
    <row r="240" spans="1:9" ht="18.75" customHeight="1" x14ac:dyDescent="0.2">
      <c r="A240" s="615" t="s">
        <v>541</v>
      </c>
      <c r="B240" s="616"/>
      <c r="C240" s="616"/>
      <c r="D240" s="616"/>
      <c r="E240" s="616"/>
      <c r="F240" s="616"/>
      <c r="G240" s="616"/>
      <c r="H240" s="616"/>
      <c r="I240" s="617"/>
    </row>
    <row r="241" spans="1:9" ht="18.75" customHeight="1" x14ac:dyDescent="0.2">
      <c r="A241" s="615" t="s">
        <v>923</v>
      </c>
      <c r="B241" s="616"/>
      <c r="C241" s="616"/>
      <c r="D241" s="616"/>
      <c r="E241" s="616"/>
      <c r="F241" s="616"/>
      <c r="G241" s="616"/>
      <c r="H241" s="616"/>
      <c r="I241" s="617"/>
    </row>
    <row r="242" spans="1:9" ht="30.75" customHeight="1" x14ac:dyDescent="0.2">
      <c r="A242" s="618" t="s">
        <v>924</v>
      </c>
      <c r="B242" s="619"/>
      <c r="C242" s="619"/>
      <c r="D242" s="619"/>
      <c r="E242" s="619"/>
      <c r="F242" s="620" t="s">
        <v>925</v>
      </c>
      <c r="G242" s="620"/>
      <c r="H242" s="620"/>
      <c r="I242" s="621"/>
    </row>
    <row r="243" spans="1:9" ht="30.75" customHeight="1" x14ac:dyDescent="0.2">
      <c r="A243" s="596" t="s">
        <v>926</v>
      </c>
      <c r="B243" s="597"/>
      <c r="C243" s="597"/>
      <c r="D243" s="597"/>
      <c r="E243" s="597"/>
      <c r="F243" s="597"/>
      <c r="G243" s="597"/>
      <c r="H243" s="597"/>
      <c r="I243" s="598"/>
    </row>
    <row r="244" spans="1:9" ht="30.75" customHeight="1" x14ac:dyDescent="0.2">
      <c r="A244" s="596" t="s">
        <v>927</v>
      </c>
      <c r="B244" s="597"/>
      <c r="C244" s="597"/>
      <c r="D244" s="597"/>
      <c r="E244" s="597"/>
      <c r="F244" s="597"/>
      <c r="G244" s="597"/>
      <c r="H244" s="597"/>
      <c r="I244" s="598"/>
    </row>
    <row r="245" spans="1:9" ht="30.75" customHeight="1" x14ac:dyDescent="0.2">
      <c r="A245" s="268" t="s">
        <v>928</v>
      </c>
      <c r="B245" s="182">
        <v>7</v>
      </c>
      <c r="C245" s="596" t="s">
        <v>929</v>
      </c>
      <c r="D245" s="598"/>
      <c r="E245" s="622" t="s">
        <v>1196</v>
      </c>
      <c r="F245" s="623"/>
      <c r="G245" s="624"/>
      <c r="H245" s="268" t="s">
        <v>930</v>
      </c>
      <c r="I245" s="178" t="s">
        <v>914</v>
      </c>
    </row>
    <row r="246" spans="1:9" ht="42.75" customHeight="1" x14ac:dyDescent="0.2">
      <c r="A246" s="268" t="s">
        <v>931</v>
      </c>
      <c r="B246" s="609" t="s">
        <v>980</v>
      </c>
      <c r="C246" s="609"/>
      <c r="D246" s="609"/>
      <c r="E246" s="596" t="s">
        <v>932</v>
      </c>
      <c r="F246" s="598"/>
      <c r="G246" s="625" t="s">
        <v>1195</v>
      </c>
      <c r="H246" s="625"/>
      <c r="I246" s="625"/>
    </row>
    <row r="247" spans="1:9" ht="30.75" customHeight="1" x14ac:dyDescent="0.2">
      <c r="A247" s="268" t="s">
        <v>933</v>
      </c>
      <c r="B247" s="609" t="s">
        <v>1423</v>
      </c>
      <c r="C247" s="609"/>
      <c r="D247" s="609"/>
      <c r="E247" s="609"/>
      <c r="F247" s="609"/>
      <c r="G247" s="609"/>
      <c r="H247" s="609"/>
      <c r="I247" s="609"/>
    </row>
    <row r="248" spans="1:9" ht="30.75" customHeight="1" x14ac:dyDescent="0.2">
      <c r="A248" s="268" t="s">
        <v>934</v>
      </c>
      <c r="B248" s="609" t="s">
        <v>1242</v>
      </c>
      <c r="C248" s="609"/>
      <c r="D248" s="609"/>
      <c r="E248" s="609"/>
      <c r="F248" s="609"/>
      <c r="G248" s="609"/>
      <c r="H248" s="609"/>
      <c r="I248" s="609"/>
    </row>
    <row r="249" spans="1:9" ht="30.75" customHeight="1" x14ac:dyDescent="0.2">
      <c r="A249" s="268" t="s">
        <v>935</v>
      </c>
      <c r="B249" s="269" t="s">
        <v>915</v>
      </c>
      <c r="C249" s="269" t="s">
        <v>981</v>
      </c>
      <c r="D249" s="269" t="s">
        <v>982</v>
      </c>
      <c r="E249" s="626" t="s">
        <v>936</v>
      </c>
      <c r="F249" s="627"/>
      <c r="G249" s="630" t="s">
        <v>983</v>
      </c>
      <c r="H249" s="630" t="s">
        <v>1380</v>
      </c>
      <c r="I249" s="630" t="s">
        <v>1379</v>
      </c>
    </row>
    <row r="250" spans="1:9" ht="30.75" customHeight="1" x14ac:dyDescent="0.2">
      <c r="A250" s="268" t="s">
        <v>937</v>
      </c>
      <c r="B250" s="269" t="s">
        <v>1140</v>
      </c>
      <c r="C250" s="269" t="s">
        <v>915</v>
      </c>
      <c r="D250" s="269" t="s">
        <v>1379</v>
      </c>
      <c r="E250" s="628"/>
      <c r="F250" s="629"/>
      <c r="G250" s="631"/>
      <c r="H250" s="631"/>
      <c r="I250" s="631"/>
    </row>
    <row r="251" spans="1:9" ht="30.75" customHeight="1" x14ac:dyDescent="0.2">
      <c r="A251" s="268" t="s">
        <v>938</v>
      </c>
      <c r="B251" s="270">
        <v>1200</v>
      </c>
      <c r="C251" s="268" t="s">
        <v>939</v>
      </c>
      <c r="D251" s="271">
        <v>0</v>
      </c>
      <c r="E251" s="632" t="s">
        <v>940</v>
      </c>
      <c r="F251" s="633"/>
      <c r="G251" s="634" t="s">
        <v>1382</v>
      </c>
      <c r="H251" s="635"/>
      <c r="I251" s="636"/>
    </row>
    <row r="252" spans="1:9" ht="30.75" customHeight="1" x14ac:dyDescent="0.2">
      <c r="A252" s="596" t="s">
        <v>941</v>
      </c>
      <c r="B252" s="597"/>
      <c r="C252" s="597"/>
      <c r="D252" s="597"/>
      <c r="E252" s="597"/>
      <c r="F252" s="597"/>
      <c r="G252" s="597"/>
      <c r="H252" s="597"/>
      <c r="I252" s="598"/>
    </row>
    <row r="253" spans="1:9" ht="30.75" customHeight="1" x14ac:dyDescent="0.2">
      <c r="A253" s="268" t="s">
        <v>942</v>
      </c>
      <c r="B253" s="611" t="s">
        <v>1230</v>
      </c>
      <c r="C253" s="611"/>
      <c r="D253" s="268" t="s">
        <v>943</v>
      </c>
      <c r="E253" s="612" t="s">
        <v>1185</v>
      </c>
      <c r="F253" s="613"/>
      <c r="G253" s="268" t="s">
        <v>944</v>
      </c>
      <c r="H253" s="609" t="s">
        <v>920</v>
      </c>
      <c r="I253" s="609"/>
    </row>
    <row r="254" spans="1:9" ht="30.75" customHeight="1" x14ac:dyDescent="0.2">
      <c r="A254" s="268" t="s">
        <v>945</v>
      </c>
      <c r="B254" s="607" t="s">
        <v>1243</v>
      </c>
      <c r="C254" s="607"/>
      <c r="D254" s="607"/>
      <c r="E254" s="607"/>
      <c r="F254" s="607"/>
      <c r="G254" s="607"/>
      <c r="H254" s="607"/>
      <c r="I254" s="607"/>
    </row>
    <row r="255" spans="1:9" ht="68.25" customHeight="1" x14ac:dyDescent="0.2">
      <c r="A255" s="268" t="s">
        <v>946</v>
      </c>
      <c r="B255" s="179" t="s">
        <v>1200</v>
      </c>
      <c r="C255" s="268" t="s">
        <v>947</v>
      </c>
      <c r="D255" s="272" t="s">
        <v>109</v>
      </c>
      <c r="E255" s="596" t="s">
        <v>948</v>
      </c>
      <c r="F255" s="598"/>
      <c r="G255" s="180" t="s">
        <v>114</v>
      </c>
      <c r="H255" s="268" t="s">
        <v>949</v>
      </c>
      <c r="I255" s="184">
        <v>7890</v>
      </c>
    </row>
    <row r="256" spans="1:9" ht="68.25" customHeight="1" x14ac:dyDescent="0.2">
      <c r="A256" s="268" t="s">
        <v>950</v>
      </c>
      <c r="B256" s="609" t="s">
        <v>1201</v>
      </c>
      <c r="C256" s="609"/>
      <c r="D256" s="609"/>
      <c r="E256" s="609"/>
      <c r="F256" s="609"/>
      <c r="G256" s="609"/>
      <c r="H256" s="609"/>
      <c r="I256" s="609"/>
    </row>
    <row r="257" spans="1:9" ht="30.75" customHeight="1" x14ac:dyDescent="0.2">
      <c r="A257" s="268" t="s">
        <v>951</v>
      </c>
      <c r="B257" s="602" t="s">
        <v>1244</v>
      </c>
      <c r="C257" s="603"/>
      <c r="D257" s="604"/>
      <c r="E257" s="596" t="s">
        <v>952</v>
      </c>
      <c r="F257" s="598"/>
      <c r="G257" s="612" t="s">
        <v>1245</v>
      </c>
      <c r="H257" s="614"/>
      <c r="I257" s="613"/>
    </row>
    <row r="258" spans="1:9" ht="30.75" customHeight="1" x14ac:dyDescent="0.2">
      <c r="A258" s="596" t="s">
        <v>953</v>
      </c>
      <c r="B258" s="597"/>
      <c r="C258" s="597"/>
      <c r="D258" s="597"/>
      <c r="E258" s="597"/>
      <c r="F258" s="597"/>
      <c r="G258" s="597"/>
      <c r="H258" s="597"/>
      <c r="I258" s="598"/>
    </row>
    <row r="259" spans="1:9" ht="30.75" customHeight="1" x14ac:dyDescent="0.2">
      <c r="A259" s="268" t="s">
        <v>954</v>
      </c>
      <c r="B259" s="612" t="s">
        <v>1246</v>
      </c>
      <c r="C259" s="614"/>
      <c r="D259" s="614"/>
      <c r="E259" s="614"/>
      <c r="F259" s="614"/>
      <c r="G259" s="614"/>
      <c r="H259" s="614"/>
      <c r="I259" s="613"/>
    </row>
    <row r="260" spans="1:9" ht="30.75" customHeight="1" x14ac:dyDescent="0.2">
      <c r="A260" s="268" t="s">
        <v>955</v>
      </c>
      <c r="B260" s="596" t="s">
        <v>956</v>
      </c>
      <c r="C260" s="598"/>
      <c r="D260" s="596" t="s">
        <v>957</v>
      </c>
      <c r="E260" s="598"/>
      <c r="F260" s="596" t="s">
        <v>958</v>
      </c>
      <c r="G260" s="598"/>
      <c r="H260" s="596" t="s">
        <v>959</v>
      </c>
      <c r="I260" s="598"/>
    </row>
    <row r="261" spans="1:9" ht="30.75" customHeight="1" x14ac:dyDescent="0.2">
      <c r="A261" s="268" t="s">
        <v>960</v>
      </c>
      <c r="B261" s="607" t="s">
        <v>1242</v>
      </c>
      <c r="C261" s="607"/>
      <c r="D261" s="607" t="s">
        <v>794</v>
      </c>
      <c r="E261" s="607"/>
      <c r="F261" s="607" t="s">
        <v>794</v>
      </c>
      <c r="G261" s="607"/>
      <c r="H261" s="607" t="s">
        <v>794</v>
      </c>
      <c r="I261" s="607"/>
    </row>
    <row r="262" spans="1:9" ht="30.75" customHeight="1" x14ac:dyDescent="0.2">
      <c r="A262" s="268" t="s">
        <v>961</v>
      </c>
      <c r="B262" s="605" t="s">
        <v>1247</v>
      </c>
      <c r="C262" s="606"/>
      <c r="D262" s="607" t="s">
        <v>794</v>
      </c>
      <c r="E262" s="607"/>
      <c r="F262" s="607" t="s">
        <v>794</v>
      </c>
      <c r="G262" s="607"/>
      <c r="H262" s="607" t="s">
        <v>794</v>
      </c>
      <c r="I262" s="607"/>
    </row>
    <row r="263" spans="1:9" ht="30.75" customHeight="1" x14ac:dyDescent="0.2">
      <c r="A263" s="268" t="s">
        <v>962</v>
      </c>
      <c r="B263" s="608" t="s">
        <v>984</v>
      </c>
      <c r="C263" s="608"/>
      <c r="D263" s="607" t="s">
        <v>794</v>
      </c>
      <c r="E263" s="607"/>
      <c r="F263" s="607" t="s">
        <v>794</v>
      </c>
      <c r="G263" s="607"/>
      <c r="H263" s="607" t="s">
        <v>794</v>
      </c>
      <c r="I263" s="607"/>
    </row>
    <row r="264" spans="1:9" ht="30.75" customHeight="1" x14ac:dyDescent="0.2">
      <c r="A264" s="268" t="s">
        <v>963</v>
      </c>
      <c r="B264" s="607" t="s">
        <v>114</v>
      </c>
      <c r="C264" s="607"/>
      <c r="D264" s="607" t="s">
        <v>794</v>
      </c>
      <c r="E264" s="607"/>
      <c r="F264" s="607" t="s">
        <v>794</v>
      </c>
      <c r="G264" s="607"/>
      <c r="H264" s="607" t="s">
        <v>794</v>
      </c>
      <c r="I264" s="607"/>
    </row>
    <row r="265" spans="1:9" ht="30.75" customHeight="1" x14ac:dyDescent="0.2">
      <c r="A265" s="268" t="s">
        <v>964</v>
      </c>
      <c r="B265" s="609" t="s">
        <v>1230</v>
      </c>
      <c r="C265" s="609"/>
      <c r="D265" s="607" t="s">
        <v>794</v>
      </c>
      <c r="E265" s="607"/>
      <c r="F265" s="607" t="s">
        <v>794</v>
      </c>
      <c r="G265" s="607"/>
      <c r="H265" s="607" t="s">
        <v>794</v>
      </c>
      <c r="I265" s="607"/>
    </row>
    <row r="266" spans="1:9" ht="30.75" customHeight="1" x14ac:dyDescent="0.2">
      <c r="A266" s="268" t="s">
        <v>965</v>
      </c>
      <c r="B266" s="610" t="s">
        <v>1248</v>
      </c>
      <c r="C266" s="610"/>
      <c r="D266" s="607" t="s">
        <v>794</v>
      </c>
      <c r="E266" s="607"/>
      <c r="F266" s="607" t="s">
        <v>794</v>
      </c>
      <c r="G266" s="607"/>
      <c r="H266" s="607" t="s">
        <v>794</v>
      </c>
      <c r="I266" s="607"/>
    </row>
    <row r="267" spans="1:9" ht="30.75" customHeight="1" x14ac:dyDescent="0.2">
      <c r="A267" s="596" t="s">
        <v>966</v>
      </c>
      <c r="B267" s="597"/>
      <c r="C267" s="597"/>
      <c r="D267" s="597"/>
      <c r="E267" s="597"/>
      <c r="F267" s="597"/>
      <c r="G267" s="597"/>
      <c r="H267" s="597"/>
      <c r="I267" s="598"/>
    </row>
    <row r="268" spans="1:9" ht="30.75" customHeight="1" x14ac:dyDescent="0.2">
      <c r="A268" s="268" t="s">
        <v>967</v>
      </c>
      <c r="B268" s="599" t="s">
        <v>794</v>
      </c>
      <c r="C268" s="600"/>
      <c r="D268" s="601"/>
      <c r="E268" s="268" t="s">
        <v>968</v>
      </c>
      <c r="F268" s="602" t="s">
        <v>794</v>
      </c>
      <c r="G268" s="603"/>
      <c r="H268" s="603"/>
      <c r="I268" s="604"/>
    </row>
    <row r="269" spans="1:9" ht="30.75" customHeight="1" x14ac:dyDescent="0.2">
      <c r="A269" s="268" t="s">
        <v>969</v>
      </c>
      <c r="B269" s="595" t="s">
        <v>794</v>
      </c>
      <c r="C269" s="595"/>
      <c r="D269" s="595"/>
      <c r="E269" s="595"/>
      <c r="F269" s="595"/>
      <c r="G269" s="595"/>
      <c r="H269" s="595"/>
      <c r="I269" s="595"/>
    </row>
    <row r="270" spans="1:9" ht="30.75" customHeight="1" x14ac:dyDescent="0.2">
      <c r="A270" s="268" t="s">
        <v>970</v>
      </c>
      <c r="B270" s="595" t="s">
        <v>794</v>
      </c>
      <c r="C270" s="595"/>
      <c r="D270" s="595"/>
      <c r="E270" s="595"/>
      <c r="F270" s="595"/>
      <c r="G270" s="595"/>
      <c r="H270" s="595"/>
      <c r="I270" s="595"/>
    </row>
    <row r="271" spans="1:9" ht="30.75" customHeight="1" x14ac:dyDescent="0.2">
      <c r="A271" s="268" t="s">
        <v>971</v>
      </c>
      <c r="B271" s="599" t="s">
        <v>794</v>
      </c>
      <c r="C271" s="600"/>
      <c r="D271" s="601"/>
      <c r="E271" s="268" t="s">
        <v>972</v>
      </c>
      <c r="F271" s="599" t="s">
        <v>794</v>
      </c>
      <c r="G271" s="600"/>
      <c r="H271" s="600"/>
      <c r="I271" s="601"/>
    </row>
    <row r="272" spans="1:9" ht="45" customHeight="1" x14ac:dyDescent="0.2">
      <c r="A272" s="592" t="s">
        <v>973</v>
      </c>
      <c r="B272" s="593"/>
      <c r="C272" s="592" t="s">
        <v>974</v>
      </c>
      <c r="D272" s="593"/>
      <c r="E272" s="592" t="s">
        <v>975</v>
      </c>
      <c r="F272" s="594"/>
      <c r="G272" s="593"/>
      <c r="H272" s="592" t="s">
        <v>976</v>
      </c>
      <c r="I272" s="593"/>
    </row>
    <row r="273" spans="1:9" ht="30.75" customHeight="1" x14ac:dyDescent="0.2">
      <c r="A273" s="640" t="s">
        <v>1141</v>
      </c>
      <c r="B273" s="641"/>
      <c r="C273" s="642" t="s">
        <v>1206</v>
      </c>
      <c r="D273" s="643"/>
      <c r="E273" s="644" t="s">
        <v>916</v>
      </c>
      <c r="F273" s="645"/>
      <c r="G273" s="646"/>
      <c r="H273" s="647" t="s">
        <v>917</v>
      </c>
      <c r="I273" s="648"/>
    </row>
    <row r="274" spans="1:9" ht="30.75" customHeight="1" x14ac:dyDescent="0.2">
      <c r="A274" s="649" t="s">
        <v>977</v>
      </c>
      <c r="B274" s="650"/>
      <c r="C274" s="650"/>
      <c r="D274" s="650"/>
      <c r="E274" s="650"/>
      <c r="F274" s="650"/>
      <c r="G274" s="650"/>
      <c r="H274" s="650"/>
      <c r="I274" s="651"/>
    </row>
    <row r="275" spans="1:9" ht="18.75" customHeight="1" x14ac:dyDescent="0.2">
      <c r="A275" s="268" t="s">
        <v>545</v>
      </c>
      <c r="B275" s="596" t="s">
        <v>978</v>
      </c>
      <c r="C275" s="597"/>
      <c r="D275" s="597"/>
      <c r="E275" s="597"/>
      <c r="F275" s="597"/>
      <c r="G275" s="597"/>
      <c r="H275" s="598"/>
      <c r="I275" s="268" t="s">
        <v>979</v>
      </c>
    </row>
    <row r="276" spans="1:9" ht="18.75" customHeight="1" x14ac:dyDescent="0.2">
      <c r="A276" s="262">
        <v>45385</v>
      </c>
      <c r="B276" s="652" t="s">
        <v>1400</v>
      </c>
      <c r="C276" s="653"/>
      <c r="D276" s="653"/>
      <c r="E276" s="653"/>
      <c r="F276" s="653"/>
      <c r="G276" s="653"/>
      <c r="H276" s="654"/>
      <c r="I276" s="422" t="s">
        <v>1395</v>
      </c>
    </row>
    <row r="277" spans="1:9" ht="18.75" customHeight="1" x14ac:dyDescent="0.2">
      <c r="A277" s="273"/>
      <c r="B277" s="273"/>
      <c r="C277" s="273"/>
      <c r="D277" s="273"/>
      <c r="E277" s="273"/>
      <c r="F277" s="273"/>
      <c r="G277" s="273"/>
      <c r="H277" s="273"/>
      <c r="I277" s="273"/>
    </row>
    <row r="278" spans="1:9" ht="18.75" customHeight="1" x14ac:dyDescent="0.2">
      <c r="A278" s="637" t="s">
        <v>540</v>
      </c>
      <c r="B278" s="638"/>
      <c r="C278" s="638"/>
      <c r="D278" s="638"/>
      <c r="E278" s="638"/>
      <c r="F278" s="638"/>
      <c r="G278" s="638"/>
      <c r="H278" s="638"/>
      <c r="I278" s="639"/>
    </row>
    <row r="279" spans="1:9" ht="18.75" customHeight="1" x14ac:dyDescent="0.2">
      <c r="A279" s="615" t="s">
        <v>541</v>
      </c>
      <c r="B279" s="616"/>
      <c r="C279" s="616"/>
      <c r="D279" s="616"/>
      <c r="E279" s="616"/>
      <c r="F279" s="616"/>
      <c r="G279" s="616"/>
      <c r="H279" s="616"/>
      <c r="I279" s="617"/>
    </row>
    <row r="280" spans="1:9" ht="18.75" customHeight="1" x14ac:dyDescent="0.2">
      <c r="A280" s="615" t="s">
        <v>923</v>
      </c>
      <c r="B280" s="616"/>
      <c r="C280" s="616"/>
      <c r="D280" s="616"/>
      <c r="E280" s="616"/>
      <c r="F280" s="616"/>
      <c r="G280" s="616"/>
      <c r="H280" s="616"/>
      <c r="I280" s="617"/>
    </row>
    <row r="281" spans="1:9" ht="30.75" customHeight="1" x14ac:dyDescent="0.2">
      <c r="A281" s="618" t="s">
        <v>924</v>
      </c>
      <c r="B281" s="619"/>
      <c r="C281" s="619"/>
      <c r="D281" s="619"/>
      <c r="E281" s="619"/>
      <c r="F281" s="620" t="s">
        <v>925</v>
      </c>
      <c r="G281" s="620"/>
      <c r="H281" s="620"/>
      <c r="I281" s="621"/>
    </row>
    <row r="282" spans="1:9" ht="30.75" customHeight="1" x14ac:dyDescent="0.2">
      <c r="A282" s="596" t="s">
        <v>926</v>
      </c>
      <c r="B282" s="597"/>
      <c r="C282" s="597"/>
      <c r="D282" s="597"/>
      <c r="E282" s="597"/>
      <c r="F282" s="597"/>
      <c r="G282" s="597"/>
      <c r="H282" s="597"/>
      <c r="I282" s="598"/>
    </row>
    <row r="283" spans="1:9" ht="30.75" customHeight="1" x14ac:dyDescent="0.2">
      <c r="A283" s="596" t="s">
        <v>927</v>
      </c>
      <c r="B283" s="597"/>
      <c r="C283" s="597"/>
      <c r="D283" s="597"/>
      <c r="E283" s="597"/>
      <c r="F283" s="597"/>
      <c r="G283" s="597"/>
      <c r="H283" s="597"/>
      <c r="I283" s="598"/>
    </row>
    <row r="284" spans="1:9" ht="30.75" customHeight="1" x14ac:dyDescent="0.2">
      <c r="A284" s="268" t="s">
        <v>928</v>
      </c>
      <c r="B284" s="182">
        <v>8</v>
      </c>
      <c r="C284" s="596" t="s">
        <v>929</v>
      </c>
      <c r="D284" s="598"/>
      <c r="E284" s="622" t="s">
        <v>1196</v>
      </c>
      <c r="F284" s="623"/>
      <c r="G284" s="624"/>
      <c r="H284" s="268" t="s">
        <v>930</v>
      </c>
      <c r="I284" s="178" t="s">
        <v>914</v>
      </c>
    </row>
    <row r="285" spans="1:9" ht="42.75" customHeight="1" x14ac:dyDescent="0.2">
      <c r="A285" s="268" t="s">
        <v>931</v>
      </c>
      <c r="B285" s="609" t="s">
        <v>980</v>
      </c>
      <c r="C285" s="609"/>
      <c r="D285" s="609"/>
      <c r="E285" s="596" t="s">
        <v>932</v>
      </c>
      <c r="F285" s="598"/>
      <c r="G285" s="625" t="s">
        <v>1195</v>
      </c>
      <c r="H285" s="625"/>
      <c r="I285" s="625"/>
    </row>
    <row r="286" spans="1:9" ht="30.75" customHeight="1" x14ac:dyDescent="0.2">
      <c r="A286" s="268" t="s">
        <v>933</v>
      </c>
      <c r="B286" s="609" t="s">
        <v>1424</v>
      </c>
      <c r="C286" s="609"/>
      <c r="D286" s="609"/>
      <c r="E286" s="609"/>
      <c r="F286" s="609"/>
      <c r="G286" s="609"/>
      <c r="H286" s="609"/>
      <c r="I286" s="609"/>
    </row>
    <row r="287" spans="1:9" ht="30.75" customHeight="1" x14ac:dyDescent="0.2">
      <c r="A287" s="268" t="s">
        <v>934</v>
      </c>
      <c r="B287" s="609" t="s">
        <v>1249</v>
      </c>
      <c r="C287" s="609"/>
      <c r="D287" s="609"/>
      <c r="E287" s="609"/>
      <c r="F287" s="609"/>
      <c r="G287" s="609"/>
      <c r="H287" s="609"/>
      <c r="I287" s="609"/>
    </row>
    <row r="288" spans="1:9" ht="30.75" customHeight="1" x14ac:dyDescent="0.2">
      <c r="A288" s="268" t="s">
        <v>935</v>
      </c>
      <c r="B288" s="269" t="s">
        <v>915</v>
      </c>
      <c r="C288" s="269" t="s">
        <v>981</v>
      </c>
      <c r="D288" s="269" t="s">
        <v>982</v>
      </c>
      <c r="E288" s="626" t="s">
        <v>936</v>
      </c>
      <c r="F288" s="627"/>
      <c r="G288" s="630" t="s">
        <v>983</v>
      </c>
      <c r="H288" s="630" t="s">
        <v>1380</v>
      </c>
      <c r="I288" s="630" t="s">
        <v>1379</v>
      </c>
    </row>
    <row r="289" spans="1:9" ht="30.75" customHeight="1" x14ac:dyDescent="0.2">
      <c r="A289" s="268" t="s">
        <v>937</v>
      </c>
      <c r="B289" s="269" t="s">
        <v>1140</v>
      </c>
      <c r="C289" s="269" t="s">
        <v>915</v>
      </c>
      <c r="D289" s="269" t="s">
        <v>1379</v>
      </c>
      <c r="E289" s="628"/>
      <c r="F289" s="629"/>
      <c r="G289" s="631"/>
      <c r="H289" s="631"/>
      <c r="I289" s="631"/>
    </row>
    <row r="290" spans="1:9" ht="30.75" customHeight="1" x14ac:dyDescent="0.2">
      <c r="A290" s="268" t="s">
        <v>938</v>
      </c>
      <c r="B290" s="508">
        <v>125</v>
      </c>
      <c r="C290" s="268" t="s">
        <v>939</v>
      </c>
      <c r="D290" s="271">
        <v>0</v>
      </c>
      <c r="E290" s="632" t="s">
        <v>940</v>
      </c>
      <c r="F290" s="633"/>
      <c r="G290" s="634" t="s">
        <v>1382</v>
      </c>
      <c r="H290" s="635"/>
      <c r="I290" s="636"/>
    </row>
    <row r="291" spans="1:9" ht="30.75" customHeight="1" x14ac:dyDescent="0.2">
      <c r="A291" s="596" t="s">
        <v>941</v>
      </c>
      <c r="B291" s="597"/>
      <c r="C291" s="597"/>
      <c r="D291" s="597"/>
      <c r="E291" s="597"/>
      <c r="F291" s="597"/>
      <c r="G291" s="597"/>
      <c r="H291" s="597"/>
      <c r="I291" s="598"/>
    </row>
    <row r="292" spans="1:9" ht="30.75" customHeight="1" x14ac:dyDescent="0.2">
      <c r="A292" s="268" t="s">
        <v>942</v>
      </c>
      <c r="B292" s="611" t="s">
        <v>1230</v>
      </c>
      <c r="C292" s="611"/>
      <c r="D292" s="268" t="s">
        <v>943</v>
      </c>
      <c r="E292" s="612" t="s">
        <v>1185</v>
      </c>
      <c r="F292" s="613"/>
      <c r="G292" s="268" t="s">
        <v>944</v>
      </c>
      <c r="H292" s="609" t="s">
        <v>920</v>
      </c>
      <c r="I292" s="609"/>
    </row>
    <row r="293" spans="1:9" ht="30.75" customHeight="1" x14ac:dyDescent="0.2">
      <c r="A293" s="268" t="s">
        <v>945</v>
      </c>
      <c r="B293" s="607" t="s">
        <v>1250</v>
      </c>
      <c r="C293" s="607"/>
      <c r="D293" s="607"/>
      <c r="E293" s="607"/>
      <c r="F293" s="607"/>
      <c r="G293" s="607"/>
      <c r="H293" s="607"/>
      <c r="I293" s="607"/>
    </row>
    <row r="294" spans="1:9" ht="55.5" customHeight="1" x14ac:dyDescent="0.2">
      <c r="A294" s="268" t="s">
        <v>946</v>
      </c>
      <c r="B294" s="179" t="s">
        <v>1200</v>
      </c>
      <c r="C294" s="268" t="s">
        <v>947</v>
      </c>
      <c r="D294" s="272" t="s">
        <v>109</v>
      </c>
      <c r="E294" s="596" t="s">
        <v>948</v>
      </c>
      <c r="F294" s="598"/>
      <c r="G294" s="180" t="s">
        <v>114</v>
      </c>
      <c r="H294" s="268" t="s">
        <v>949</v>
      </c>
      <c r="I294" s="264">
        <v>649.26</v>
      </c>
    </row>
    <row r="295" spans="1:9" ht="77.25" customHeight="1" x14ac:dyDescent="0.2">
      <c r="A295" s="268" t="s">
        <v>950</v>
      </c>
      <c r="B295" s="609" t="s">
        <v>1201</v>
      </c>
      <c r="C295" s="609"/>
      <c r="D295" s="609"/>
      <c r="E295" s="609"/>
      <c r="F295" s="609"/>
      <c r="G295" s="609"/>
      <c r="H295" s="609"/>
      <c r="I295" s="609"/>
    </row>
    <row r="296" spans="1:9" ht="30.75" customHeight="1" x14ac:dyDescent="0.2">
      <c r="A296" s="268" t="s">
        <v>951</v>
      </c>
      <c r="B296" s="602" t="s">
        <v>1251</v>
      </c>
      <c r="C296" s="603"/>
      <c r="D296" s="604"/>
      <c r="E296" s="596" t="s">
        <v>952</v>
      </c>
      <c r="F296" s="598"/>
      <c r="G296" s="612" t="s">
        <v>1252</v>
      </c>
      <c r="H296" s="614"/>
      <c r="I296" s="613"/>
    </row>
    <row r="297" spans="1:9" ht="30.75" customHeight="1" x14ac:dyDescent="0.2">
      <c r="A297" s="596" t="s">
        <v>953</v>
      </c>
      <c r="B297" s="597"/>
      <c r="C297" s="597"/>
      <c r="D297" s="597"/>
      <c r="E297" s="597"/>
      <c r="F297" s="597"/>
      <c r="G297" s="597"/>
      <c r="H297" s="597"/>
      <c r="I297" s="598"/>
    </row>
    <row r="298" spans="1:9" ht="30.75" customHeight="1" x14ac:dyDescent="0.2">
      <c r="A298" s="268" t="s">
        <v>954</v>
      </c>
      <c r="B298" s="602" t="s">
        <v>1249</v>
      </c>
      <c r="C298" s="603"/>
      <c r="D298" s="603"/>
      <c r="E298" s="603"/>
      <c r="F298" s="603"/>
      <c r="G298" s="603"/>
      <c r="H298" s="603"/>
      <c r="I298" s="604"/>
    </row>
    <row r="299" spans="1:9" ht="30.75" customHeight="1" x14ac:dyDescent="0.2">
      <c r="A299" s="268" t="s">
        <v>955</v>
      </c>
      <c r="B299" s="596" t="s">
        <v>956</v>
      </c>
      <c r="C299" s="598"/>
      <c r="D299" s="596" t="s">
        <v>957</v>
      </c>
      <c r="E299" s="598"/>
      <c r="F299" s="596" t="s">
        <v>958</v>
      </c>
      <c r="G299" s="598"/>
      <c r="H299" s="596" t="s">
        <v>959</v>
      </c>
      <c r="I299" s="598"/>
    </row>
    <row r="300" spans="1:9" ht="30.75" customHeight="1" x14ac:dyDescent="0.2">
      <c r="A300" s="268" t="s">
        <v>960</v>
      </c>
      <c r="B300" s="607" t="s">
        <v>1249</v>
      </c>
      <c r="C300" s="607"/>
      <c r="D300" s="607" t="s">
        <v>794</v>
      </c>
      <c r="E300" s="607"/>
      <c r="F300" s="607" t="s">
        <v>794</v>
      </c>
      <c r="G300" s="607"/>
      <c r="H300" s="607" t="s">
        <v>794</v>
      </c>
      <c r="I300" s="607"/>
    </row>
    <row r="301" spans="1:9" ht="30.75" customHeight="1" x14ac:dyDescent="0.2">
      <c r="A301" s="268" t="s">
        <v>961</v>
      </c>
      <c r="B301" s="605" t="s">
        <v>1250</v>
      </c>
      <c r="C301" s="606"/>
      <c r="D301" s="607" t="s">
        <v>794</v>
      </c>
      <c r="E301" s="607"/>
      <c r="F301" s="607" t="s">
        <v>794</v>
      </c>
      <c r="G301" s="607"/>
      <c r="H301" s="607" t="s">
        <v>794</v>
      </c>
      <c r="I301" s="607"/>
    </row>
    <row r="302" spans="1:9" ht="30.75" customHeight="1" x14ac:dyDescent="0.2">
      <c r="A302" s="268" t="s">
        <v>962</v>
      </c>
      <c r="B302" s="608" t="s">
        <v>984</v>
      </c>
      <c r="C302" s="608"/>
      <c r="D302" s="607" t="s">
        <v>794</v>
      </c>
      <c r="E302" s="607"/>
      <c r="F302" s="607" t="s">
        <v>794</v>
      </c>
      <c r="G302" s="607"/>
      <c r="H302" s="607" t="s">
        <v>794</v>
      </c>
      <c r="I302" s="607"/>
    </row>
    <row r="303" spans="1:9" ht="30.75" customHeight="1" x14ac:dyDescent="0.2">
      <c r="A303" s="268" t="s">
        <v>963</v>
      </c>
      <c r="B303" s="607" t="s">
        <v>114</v>
      </c>
      <c r="C303" s="607"/>
      <c r="D303" s="607" t="s">
        <v>794</v>
      </c>
      <c r="E303" s="607"/>
      <c r="F303" s="607" t="s">
        <v>794</v>
      </c>
      <c r="G303" s="607"/>
      <c r="H303" s="607" t="s">
        <v>794</v>
      </c>
      <c r="I303" s="607"/>
    </row>
    <row r="304" spans="1:9" ht="30.75" customHeight="1" x14ac:dyDescent="0.2">
      <c r="A304" s="268" t="s">
        <v>964</v>
      </c>
      <c r="B304" s="609" t="s">
        <v>1230</v>
      </c>
      <c r="C304" s="609"/>
      <c r="D304" s="607" t="s">
        <v>794</v>
      </c>
      <c r="E304" s="607"/>
      <c r="F304" s="607" t="s">
        <v>794</v>
      </c>
      <c r="G304" s="607"/>
      <c r="H304" s="607" t="s">
        <v>794</v>
      </c>
      <c r="I304" s="607"/>
    </row>
    <row r="305" spans="1:9" ht="30.75" customHeight="1" x14ac:dyDescent="0.2">
      <c r="A305" s="268" t="s">
        <v>965</v>
      </c>
      <c r="B305" s="610" t="s">
        <v>1253</v>
      </c>
      <c r="C305" s="610"/>
      <c r="D305" s="607" t="s">
        <v>794</v>
      </c>
      <c r="E305" s="607"/>
      <c r="F305" s="607" t="s">
        <v>794</v>
      </c>
      <c r="G305" s="607"/>
      <c r="H305" s="607" t="s">
        <v>794</v>
      </c>
      <c r="I305" s="607"/>
    </row>
    <row r="306" spans="1:9" ht="30.75" customHeight="1" x14ac:dyDescent="0.2">
      <c r="A306" s="596" t="s">
        <v>966</v>
      </c>
      <c r="B306" s="597"/>
      <c r="C306" s="597"/>
      <c r="D306" s="597"/>
      <c r="E306" s="597"/>
      <c r="F306" s="597"/>
      <c r="G306" s="597"/>
      <c r="H306" s="597"/>
      <c r="I306" s="598"/>
    </row>
    <row r="307" spans="1:9" ht="30.75" customHeight="1" x14ac:dyDescent="0.2">
      <c r="A307" s="268" t="s">
        <v>967</v>
      </c>
      <c r="B307" s="599" t="s">
        <v>794</v>
      </c>
      <c r="C307" s="600"/>
      <c r="D307" s="601"/>
      <c r="E307" s="268" t="s">
        <v>968</v>
      </c>
      <c r="F307" s="602" t="s">
        <v>794</v>
      </c>
      <c r="G307" s="603"/>
      <c r="H307" s="603"/>
      <c r="I307" s="604"/>
    </row>
    <row r="308" spans="1:9" ht="30.75" customHeight="1" x14ac:dyDescent="0.2">
      <c r="A308" s="268" t="s">
        <v>969</v>
      </c>
      <c r="B308" s="595" t="s">
        <v>794</v>
      </c>
      <c r="C308" s="595"/>
      <c r="D308" s="595"/>
      <c r="E308" s="595"/>
      <c r="F308" s="595"/>
      <c r="G308" s="595"/>
      <c r="H308" s="595"/>
      <c r="I308" s="595"/>
    </row>
    <row r="309" spans="1:9" ht="30.75" customHeight="1" x14ac:dyDescent="0.2">
      <c r="A309" s="268" t="s">
        <v>970</v>
      </c>
      <c r="B309" s="595" t="s">
        <v>794</v>
      </c>
      <c r="C309" s="595"/>
      <c r="D309" s="595"/>
      <c r="E309" s="595"/>
      <c r="F309" s="595"/>
      <c r="G309" s="595"/>
      <c r="H309" s="595"/>
      <c r="I309" s="595"/>
    </row>
    <row r="310" spans="1:9" ht="30.75" customHeight="1" x14ac:dyDescent="0.2">
      <c r="A310" s="268" t="s">
        <v>971</v>
      </c>
      <c r="B310" s="599" t="s">
        <v>794</v>
      </c>
      <c r="C310" s="600"/>
      <c r="D310" s="601"/>
      <c r="E310" s="268" t="s">
        <v>972</v>
      </c>
      <c r="F310" s="599" t="s">
        <v>794</v>
      </c>
      <c r="G310" s="600"/>
      <c r="H310" s="600"/>
      <c r="I310" s="601"/>
    </row>
    <row r="311" spans="1:9" ht="30.75" customHeight="1" x14ac:dyDescent="0.2">
      <c r="A311" s="592" t="s">
        <v>973</v>
      </c>
      <c r="B311" s="593"/>
      <c r="C311" s="592" t="s">
        <v>974</v>
      </c>
      <c r="D311" s="593"/>
      <c r="E311" s="592" t="s">
        <v>975</v>
      </c>
      <c r="F311" s="594"/>
      <c r="G311" s="593"/>
      <c r="H311" s="592" t="s">
        <v>976</v>
      </c>
      <c r="I311" s="593"/>
    </row>
    <row r="312" spans="1:9" ht="30.75" customHeight="1" x14ac:dyDescent="0.2">
      <c r="A312" s="640" t="s">
        <v>1141</v>
      </c>
      <c r="B312" s="641"/>
      <c r="C312" s="642" t="s">
        <v>1206</v>
      </c>
      <c r="D312" s="643"/>
      <c r="E312" s="644" t="s">
        <v>916</v>
      </c>
      <c r="F312" s="645"/>
      <c r="G312" s="646"/>
      <c r="H312" s="647" t="s">
        <v>917</v>
      </c>
      <c r="I312" s="648"/>
    </row>
    <row r="313" spans="1:9" ht="30.75" customHeight="1" x14ac:dyDescent="0.2">
      <c r="A313" s="649" t="s">
        <v>977</v>
      </c>
      <c r="B313" s="650"/>
      <c r="C313" s="650"/>
      <c r="D313" s="650"/>
      <c r="E313" s="650"/>
      <c r="F313" s="650"/>
      <c r="G313" s="650"/>
      <c r="H313" s="650"/>
      <c r="I313" s="651"/>
    </row>
    <row r="314" spans="1:9" ht="18.75" customHeight="1" x14ac:dyDescent="0.2">
      <c r="A314" s="268" t="s">
        <v>545</v>
      </c>
      <c r="B314" s="596" t="s">
        <v>978</v>
      </c>
      <c r="C314" s="597"/>
      <c r="D314" s="597"/>
      <c r="E314" s="597"/>
      <c r="F314" s="597"/>
      <c r="G314" s="597"/>
      <c r="H314" s="598"/>
      <c r="I314" s="268" t="s">
        <v>979</v>
      </c>
    </row>
    <row r="315" spans="1:9" ht="18.75" customHeight="1" x14ac:dyDescent="0.2">
      <c r="A315" s="262">
        <v>45385</v>
      </c>
      <c r="B315" s="652" t="s">
        <v>1401</v>
      </c>
      <c r="C315" s="653"/>
      <c r="D315" s="653"/>
      <c r="E315" s="653"/>
      <c r="F315" s="653"/>
      <c r="G315" s="653"/>
      <c r="H315" s="654"/>
      <c r="I315" s="422" t="s">
        <v>1395</v>
      </c>
    </row>
    <row r="316" spans="1:9" ht="18.75" customHeight="1" x14ac:dyDescent="0.2">
      <c r="A316" s="419"/>
      <c r="B316" s="174"/>
      <c r="C316" s="174"/>
      <c r="D316" s="174"/>
      <c r="E316" s="174"/>
      <c r="F316" s="174"/>
      <c r="G316" s="174"/>
      <c r="H316" s="174"/>
      <c r="I316" s="273"/>
    </row>
    <row r="317" spans="1:9" ht="18.75" customHeight="1" x14ac:dyDescent="0.2">
      <c r="A317" s="273"/>
      <c r="B317" s="273"/>
      <c r="C317" s="273"/>
      <c r="D317" s="273"/>
      <c r="E317" s="273"/>
      <c r="F317" s="273"/>
      <c r="G317" s="273"/>
      <c r="H317" s="273"/>
      <c r="I317" s="273"/>
    </row>
    <row r="318" spans="1:9" ht="18.75" customHeight="1" x14ac:dyDescent="0.2">
      <c r="A318" s="637" t="s">
        <v>540</v>
      </c>
      <c r="B318" s="638"/>
      <c r="C318" s="638"/>
      <c r="D318" s="638"/>
      <c r="E318" s="638"/>
      <c r="F318" s="638"/>
      <c r="G318" s="638"/>
      <c r="H318" s="638"/>
      <c r="I318" s="639"/>
    </row>
    <row r="319" spans="1:9" ht="18.75" customHeight="1" x14ac:dyDescent="0.2">
      <c r="A319" s="615" t="s">
        <v>541</v>
      </c>
      <c r="B319" s="616"/>
      <c r="C319" s="616"/>
      <c r="D319" s="616"/>
      <c r="E319" s="616"/>
      <c r="F319" s="616"/>
      <c r="G319" s="616"/>
      <c r="H319" s="616"/>
      <c r="I319" s="617"/>
    </row>
    <row r="320" spans="1:9" ht="18.75" customHeight="1" x14ac:dyDescent="0.2">
      <c r="A320" s="615" t="s">
        <v>923</v>
      </c>
      <c r="B320" s="616"/>
      <c r="C320" s="616"/>
      <c r="D320" s="616"/>
      <c r="E320" s="616"/>
      <c r="F320" s="616"/>
      <c r="G320" s="616"/>
      <c r="H320" s="616"/>
      <c r="I320" s="617"/>
    </row>
    <row r="321" spans="1:9" ht="31.5" customHeight="1" x14ac:dyDescent="0.2">
      <c r="A321" s="618" t="s">
        <v>924</v>
      </c>
      <c r="B321" s="619"/>
      <c r="C321" s="619"/>
      <c r="D321" s="619"/>
      <c r="E321" s="619"/>
      <c r="F321" s="620" t="s">
        <v>925</v>
      </c>
      <c r="G321" s="620"/>
      <c r="H321" s="620"/>
      <c r="I321" s="621"/>
    </row>
    <row r="322" spans="1:9" ht="31.5" customHeight="1" x14ac:dyDescent="0.2">
      <c r="A322" s="596" t="s">
        <v>926</v>
      </c>
      <c r="B322" s="597"/>
      <c r="C322" s="597"/>
      <c r="D322" s="597"/>
      <c r="E322" s="597"/>
      <c r="F322" s="597"/>
      <c r="G322" s="597"/>
      <c r="H322" s="597"/>
      <c r="I322" s="598"/>
    </row>
    <row r="323" spans="1:9" ht="31.5" customHeight="1" x14ac:dyDescent="0.2">
      <c r="A323" s="596" t="s">
        <v>927</v>
      </c>
      <c r="B323" s="597"/>
      <c r="C323" s="597"/>
      <c r="D323" s="597"/>
      <c r="E323" s="597"/>
      <c r="F323" s="597"/>
      <c r="G323" s="597"/>
      <c r="H323" s="597"/>
      <c r="I323" s="598"/>
    </row>
    <row r="324" spans="1:9" ht="31.5" customHeight="1" x14ac:dyDescent="0.2">
      <c r="A324" s="268" t="s">
        <v>928</v>
      </c>
      <c r="B324" s="182">
        <v>9</v>
      </c>
      <c r="C324" s="596" t="s">
        <v>929</v>
      </c>
      <c r="D324" s="598"/>
      <c r="E324" s="622" t="s">
        <v>1196</v>
      </c>
      <c r="F324" s="623"/>
      <c r="G324" s="624"/>
      <c r="H324" s="268" t="s">
        <v>930</v>
      </c>
      <c r="I324" s="178" t="s">
        <v>914</v>
      </c>
    </row>
    <row r="325" spans="1:9" ht="54" customHeight="1" x14ac:dyDescent="0.2">
      <c r="A325" s="268" t="s">
        <v>931</v>
      </c>
      <c r="B325" s="609" t="s">
        <v>980</v>
      </c>
      <c r="C325" s="609"/>
      <c r="D325" s="609"/>
      <c r="E325" s="596" t="s">
        <v>932</v>
      </c>
      <c r="F325" s="598"/>
      <c r="G325" s="625" t="s">
        <v>1195</v>
      </c>
      <c r="H325" s="625"/>
      <c r="I325" s="625"/>
    </row>
    <row r="326" spans="1:9" ht="31.5" customHeight="1" x14ac:dyDescent="0.2">
      <c r="A326" s="268" t="s">
        <v>933</v>
      </c>
      <c r="B326" s="609" t="s">
        <v>1425</v>
      </c>
      <c r="C326" s="609"/>
      <c r="D326" s="609"/>
      <c r="E326" s="609"/>
      <c r="F326" s="609"/>
      <c r="G326" s="609"/>
      <c r="H326" s="609"/>
      <c r="I326" s="609"/>
    </row>
    <row r="327" spans="1:9" ht="31.5" customHeight="1" x14ac:dyDescent="0.2">
      <c r="A327" s="268" t="s">
        <v>934</v>
      </c>
      <c r="B327" s="609" t="s">
        <v>1254</v>
      </c>
      <c r="C327" s="609"/>
      <c r="D327" s="609"/>
      <c r="E327" s="609"/>
      <c r="F327" s="609"/>
      <c r="G327" s="609"/>
      <c r="H327" s="609"/>
      <c r="I327" s="609"/>
    </row>
    <row r="328" spans="1:9" ht="31.5" customHeight="1" x14ac:dyDescent="0.2">
      <c r="A328" s="268" t="s">
        <v>935</v>
      </c>
      <c r="B328" s="269" t="s">
        <v>915</v>
      </c>
      <c r="C328" s="269" t="s">
        <v>981</v>
      </c>
      <c r="D328" s="269" t="s">
        <v>982</v>
      </c>
      <c r="E328" s="626" t="s">
        <v>936</v>
      </c>
      <c r="F328" s="627"/>
      <c r="G328" s="630" t="s">
        <v>983</v>
      </c>
      <c r="H328" s="630" t="s">
        <v>1380</v>
      </c>
      <c r="I328" s="630" t="s">
        <v>1379</v>
      </c>
    </row>
    <row r="329" spans="1:9" ht="31.5" customHeight="1" x14ac:dyDescent="0.2">
      <c r="A329" s="268" t="s">
        <v>937</v>
      </c>
      <c r="B329" s="269" t="s">
        <v>1140</v>
      </c>
      <c r="C329" s="269" t="s">
        <v>915</v>
      </c>
      <c r="D329" s="269" t="s">
        <v>1379</v>
      </c>
      <c r="E329" s="628"/>
      <c r="F329" s="629"/>
      <c r="G329" s="631"/>
      <c r="H329" s="631"/>
      <c r="I329" s="631"/>
    </row>
    <row r="330" spans="1:9" ht="31.5" customHeight="1" x14ac:dyDescent="0.2">
      <c r="A330" s="268" t="s">
        <v>938</v>
      </c>
      <c r="B330" s="508">
        <v>5</v>
      </c>
      <c r="C330" s="268" t="s">
        <v>939</v>
      </c>
      <c r="D330" s="271">
        <v>0</v>
      </c>
      <c r="E330" s="632" t="s">
        <v>940</v>
      </c>
      <c r="F330" s="633"/>
      <c r="G330" s="634" t="s">
        <v>985</v>
      </c>
      <c r="H330" s="635"/>
      <c r="I330" s="636"/>
    </row>
    <row r="331" spans="1:9" ht="31.5" customHeight="1" x14ac:dyDescent="0.2">
      <c r="A331" s="596" t="s">
        <v>941</v>
      </c>
      <c r="B331" s="597"/>
      <c r="C331" s="597"/>
      <c r="D331" s="597"/>
      <c r="E331" s="597"/>
      <c r="F331" s="597"/>
      <c r="G331" s="597"/>
      <c r="H331" s="597"/>
      <c r="I331" s="598"/>
    </row>
    <row r="332" spans="1:9" ht="31.5" customHeight="1" x14ac:dyDescent="0.2">
      <c r="A332" s="268" t="s">
        <v>942</v>
      </c>
      <c r="B332" s="611" t="s">
        <v>1255</v>
      </c>
      <c r="C332" s="611"/>
      <c r="D332" s="268" t="s">
        <v>943</v>
      </c>
      <c r="E332" s="612" t="s">
        <v>1185</v>
      </c>
      <c r="F332" s="613"/>
      <c r="G332" s="268" t="s">
        <v>944</v>
      </c>
      <c r="H332" s="609" t="s">
        <v>920</v>
      </c>
      <c r="I332" s="609"/>
    </row>
    <row r="333" spans="1:9" ht="31.5" customHeight="1" x14ac:dyDescent="0.2">
      <c r="A333" s="268" t="s">
        <v>945</v>
      </c>
      <c r="B333" s="607" t="s">
        <v>1256</v>
      </c>
      <c r="C333" s="607"/>
      <c r="D333" s="607"/>
      <c r="E333" s="607"/>
      <c r="F333" s="607"/>
      <c r="G333" s="607"/>
      <c r="H333" s="607"/>
      <c r="I333" s="607"/>
    </row>
    <row r="334" spans="1:9" ht="63" customHeight="1" x14ac:dyDescent="0.2">
      <c r="A334" s="268" t="s">
        <v>946</v>
      </c>
      <c r="B334" s="179" t="s">
        <v>1200</v>
      </c>
      <c r="C334" s="268" t="s">
        <v>947</v>
      </c>
      <c r="D334" s="272" t="s">
        <v>109</v>
      </c>
      <c r="E334" s="596" t="s">
        <v>948</v>
      </c>
      <c r="F334" s="598"/>
      <c r="G334" s="180" t="s">
        <v>114</v>
      </c>
      <c r="H334" s="268" t="s">
        <v>949</v>
      </c>
      <c r="I334" s="264">
        <v>99.9</v>
      </c>
    </row>
    <row r="335" spans="1:9" ht="69" customHeight="1" x14ac:dyDescent="0.2">
      <c r="A335" s="268" t="s">
        <v>950</v>
      </c>
      <c r="B335" s="609" t="s">
        <v>1201</v>
      </c>
      <c r="C335" s="609"/>
      <c r="D335" s="609"/>
      <c r="E335" s="609"/>
      <c r="F335" s="609"/>
      <c r="G335" s="609"/>
      <c r="H335" s="609"/>
      <c r="I335" s="609"/>
    </row>
    <row r="336" spans="1:9" ht="31.5" customHeight="1" x14ac:dyDescent="0.2">
      <c r="A336" s="268" t="s">
        <v>951</v>
      </c>
      <c r="B336" s="602" t="s">
        <v>1257</v>
      </c>
      <c r="C336" s="603"/>
      <c r="D336" s="604"/>
      <c r="E336" s="596" t="s">
        <v>952</v>
      </c>
      <c r="F336" s="598"/>
      <c r="G336" s="612" t="s">
        <v>1258</v>
      </c>
      <c r="H336" s="614"/>
      <c r="I336" s="613"/>
    </row>
    <row r="337" spans="1:9" ht="31.5" customHeight="1" x14ac:dyDescent="0.2">
      <c r="A337" s="596" t="s">
        <v>953</v>
      </c>
      <c r="B337" s="597"/>
      <c r="C337" s="597"/>
      <c r="D337" s="597"/>
      <c r="E337" s="597"/>
      <c r="F337" s="597"/>
      <c r="G337" s="597"/>
      <c r="H337" s="597"/>
      <c r="I337" s="598"/>
    </row>
    <row r="338" spans="1:9" ht="31.5" customHeight="1" x14ac:dyDescent="0.2">
      <c r="A338" s="268" t="s">
        <v>954</v>
      </c>
      <c r="B338" s="612" t="s">
        <v>1259</v>
      </c>
      <c r="C338" s="614"/>
      <c r="D338" s="614"/>
      <c r="E338" s="614"/>
      <c r="F338" s="614"/>
      <c r="G338" s="614"/>
      <c r="H338" s="614"/>
      <c r="I338" s="613"/>
    </row>
    <row r="339" spans="1:9" ht="31.5" customHeight="1" x14ac:dyDescent="0.2">
      <c r="A339" s="268" t="s">
        <v>955</v>
      </c>
      <c r="B339" s="596" t="s">
        <v>956</v>
      </c>
      <c r="C339" s="598"/>
      <c r="D339" s="596" t="s">
        <v>957</v>
      </c>
      <c r="E339" s="598"/>
      <c r="F339" s="596" t="s">
        <v>958</v>
      </c>
      <c r="G339" s="598"/>
      <c r="H339" s="596" t="s">
        <v>959</v>
      </c>
      <c r="I339" s="598"/>
    </row>
    <row r="340" spans="1:9" ht="31.5" customHeight="1" x14ac:dyDescent="0.2">
      <c r="A340" s="268" t="s">
        <v>960</v>
      </c>
      <c r="B340" s="607" t="s">
        <v>1254</v>
      </c>
      <c r="C340" s="607"/>
      <c r="D340" s="607" t="s">
        <v>794</v>
      </c>
      <c r="E340" s="607"/>
      <c r="F340" s="607" t="s">
        <v>794</v>
      </c>
      <c r="G340" s="607"/>
      <c r="H340" s="607" t="s">
        <v>794</v>
      </c>
      <c r="I340" s="607"/>
    </row>
    <row r="341" spans="1:9" ht="31.5" customHeight="1" x14ac:dyDescent="0.2">
      <c r="A341" s="268" t="s">
        <v>961</v>
      </c>
      <c r="B341" s="605" t="s">
        <v>1260</v>
      </c>
      <c r="C341" s="606"/>
      <c r="D341" s="607" t="s">
        <v>794</v>
      </c>
      <c r="E341" s="607"/>
      <c r="F341" s="607" t="s">
        <v>794</v>
      </c>
      <c r="G341" s="607"/>
      <c r="H341" s="607" t="s">
        <v>794</v>
      </c>
      <c r="I341" s="607"/>
    </row>
    <row r="342" spans="1:9" ht="31.5" customHeight="1" x14ac:dyDescent="0.2">
      <c r="A342" s="268" t="s">
        <v>962</v>
      </c>
      <c r="B342" s="608" t="s">
        <v>984</v>
      </c>
      <c r="C342" s="608"/>
      <c r="D342" s="607" t="s">
        <v>794</v>
      </c>
      <c r="E342" s="607"/>
      <c r="F342" s="607" t="s">
        <v>794</v>
      </c>
      <c r="G342" s="607"/>
      <c r="H342" s="607" t="s">
        <v>794</v>
      </c>
      <c r="I342" s="607"/>
    </row>
    <row r="343" spans="1:9" ht="31.5" customHeight="1" x14ac:dyDescent="0.2">
      <c r="A343" s="268" t="s">
        <v>963</v>
      </c>
      <c r="B343" s="607" t="s">
        <v>114</v>
      </c>
      <c r="C343" s="607"/>
      <c r="D343" s="607" t="s">
        <v>794</v>
      </c>
      <c r="E343" s="607"/>
      <c r="F343" s="607" t="s">
        <v>794</v>
      </c>
      <c r="G343" s="607"/>
      <c r="H343" s="607" t="s">
        <v>794</v>
      </c>
      <c r="I343" s="607"/>
    </row>
    <row r="344" spans="1:9" ht="56.25" customHeight="1" x14ac:dyDescent="0.2">
      <c r="A344" s="268" t="s">
        <v>964</v>
      </c>
      <c r="B344" s="609" t="s">
        <v>1255</v>
      </c>
      <c r="C344" s="609"/>
      <c r="D344" s="607" t="s">
        <v>794</v>
      </c>
      <c r="E344" s="607"/>
      <c r="F344" s="607" t="s">
        <v>794</v>
      </c>
      <c r="G344" s="607"/>
      <c r="H344" s="607" t="s">
        <v>794</v>
      </c>
      <c r="I344" s="607"/>
    </row>
    <row r="345" spans="1:9" ht="31.5" customHeight="1" x14ac:dyDescent="0.2">
      <c r="A345" s="268" t="s">
        <v>965</v>
      </c>
      <c r="B345" s="610" t="s">
        <v>1261</v>
      </c>
      <c r="C345" s="610"/>
      <c r="D345" s="607" t="s">
        <v>794</v>
      </c>
      <c r="E345" s="607"/>
      <c r="F345" s="607" t="s">
        <v>794</v>
      </c>
      <c r="G345" s="607"/>
      <c r="H345" s="607" t="s">
        <v>794</v>
      </c>
      <c r="I345" s="607"/>
    </row>
    <row r="346" spans="1:9" ht="31.5" customHeight="1" x14ac:dyDescent="0.2">
      <c r="A346" s="596" t="s">
        <v>966</v>
      </c>
      <c r="B346" s="597"/>
      <c r="C346" s="597"/>
      <c r="D346" s="597"/>
      <c r="E346" s="597"/>
      <c r="F346" s="597"/>
      <c r="G346" s="597"/>
      <c r="H346" s="597"/>
      <c r="I346" s="598"/>
    </row>
    <row r="347" spans="1:9" ht="31.5" customHeight="1" x14ac:dyDescent="0.2">
      <c r="A347" s="268" t="s">
        <v>967</v>
      </c>
      <c r="B347" s="599" t="s">
        <v>794</v>
      </c>
      <c r="C347" s="600"/>
      <c r="D347" s="601"/>
      <c r="E347" s="268" t="s">
        <v>968</v>
      </c>
      <c r="F347" s="602" t="s">
        <v>794</v>
      </c>
      <c r="G347" s="603"/>
      <c r="H347" s="603"/>
      <c r="I347" s="604"/>
    </row>
    <row r="348" spans="1:9" ht="31.5" customHeight="1" x14ac:dyDescent="0.2">
      <c r="A348" s="268" t="s">
        <v>969</v>
      </c>
      <c r="B348" s="595" t="s">
        <v>794</v>
      </c>
      <c r="C348" s="595"/>
      <c r="D348" s="595"/>
      <c r="E348" s="595"/>
      <c r="F348" s="595"/>
      <c r="G348" s="595"/>
      <c r="H348" s="595"/>
      <c r="I348" s="595"/>
    </row>
    <row r="349" spans="1:9" ht="31.5" customHeight="1" x14ac:dyDescent="0.2">
      <c r="A349" s="268" t="s">
        <v>970</v>
      </c>
      <c r="B349" s="595" t="s">
        <v>794</v>
      </c>
      <c r="C349" s="595"/>
      <c r="D349" s="595"/>
      <c r="E349" s="595"/>
      <c r="F349" s="595"/>
      <c r="G349" s="595"/>
      <c r="H349" s="595"/>
      <c r="I349" s="595"/>
    </row>
    <row r="350" spans="1:9" ht="31.5" customHeight="1" x14ac:dyDescent="0.2">
      <c r="A350" s="268" t="s">
        <v>971</v>
      </c>
      <c r="B350" s="599" t="s">
        <v>794</v>
      </c>
      <c r="C350" s="600"/>
      <c r="D350" s="601"/>
      <c r="E350" s="268" t="s">
        <v>972</v>
      </c>
      <c r="F350" s="599" t="s">
        <v>794</v>
      </c>
      <c r="G350" s="600"/>
      <c r="H350" s="600"/>
      <c r="I350" s="601"/>
    </row>
    <row r="351" spans="1:9" ht="31.5" customHeight="1" x14ac:dyDescent="0.2">
      <c r="A351" s="592" t="s">
        <v>973</v>
      </c>
      <c r="B351" s="593"/>
      <c r="C351" s="592" t="s">
        <v>974</v>
      </c>
      <c r="D351" s="593"/>
      <c r="E351" s="592" t="s">
        <v>975</v>
      </c>
      <c r="F351" s="594"/>
      <c r="G351" s="593"/>
      <c r="H351" s="592" t="s">
        <v>976</v>
      </c>
      <c r="I351" s="593"/>
    </row>
    <row r="352" spans="1:9" ht="31.5" customHeight="1" x14ac:dyDescent="0.2">
      <c r="A352" s="640" t="s">
        <v>1141</v>
      </c>
      <c r="B352" s="641"/>
      <c r="C352" s="642" t="s">
        <v>1206</v>
      </c>
      <c r="D352" s="643"/>
      <c r="E352" s="644" t="s">
        <v>916</v>
      </c>
      <c r="F352" s="645"/>
      <c r="G352" s="646"/>
      <c r="H352" s="647" t="s">
        <v>917</v>
      </c>
      <c r="I352" s="648"/>
    </row>
    <row r="353" spans="1:9" ht="31.5" customHeight="1" x14ac:dyDescent="0.2">
      <c r="A353" s="649" t="s">
        <v>977</v>
      </c>
      <c r="B353" s="650"/>
      <c r="C353" s="650"/>
      <c r="D353" s="650"/>
      <c r="E353" s="650"/>
      <c r="F353" s="650"/>
      <c r="G353" s="650"/>
      <c r="H353" s="650"/>
      <c r="I353" s="651"/>
    </row>
    <row r="354" spans="1:9" ht="18.75" customHeight="1" x14ac:dyDescent="0.2">
      <c r="A354" s="268" t="s">
        <v>545</v>
      </c>
      <c r="B354" s="596" t="s">
        <v>978</v>
      </c>
      <c r="C354" s="597"/>
      <c r="D354" s="597"/>
      <c r="E354" s="597"/>
      <c r="F354" s="597"/>
      <c r="G354" s="597"/>
      <c r="H354" s="598"/>
      <c r="I354" s="268" t="s">
        <v>979</v>
      </c>
    </row>
    <row r="355" spans="1:9" ht="18.75" customHeight="1" x14ac:dyDescent="0.2">
      <c r="A355" s="262">
        <v>45385</v>
      </c>
      <c r="B355" s="652" t="s">
        <v>1402</v>
      </c>
      <c r="C355" s="653"/>
      <c r="D355" s="653"/>
      <c r="E355" s="653"/>
      <c r="F355" s="653"/>
      <c r="G355" s="653"/>
      <c r="H355" s="654"/>
      <c r="I355" s="263" t="s">
        <v>1395</v>
      </c>
    </row>
    <row r="356" spans="1:9" ht="18.75" customHeight="1" x14ac:dyDescent="0.2">
      <c r="A356" s="273"/>
      <c r="B356" s="273"/>
      <c r="C356" s="273"/>
      <c r="D356" s="273"/>
      <c r="E356" s="273"/>
      <c r="F356" s="273"/>
      <c r="G356" s="273"/>
      <c r="H356" s="273"/>
      <c r="I356" s="273"/>
    </row>
    <row r="357" spans="1:9" ht="18.75" hidden="1" customHeight="1" x14ac:dyDescent="0.2">
      <c r="A357" s="637" t="s">
        <v>540</v>
      </c>
      <c r="B357" s="638"/>
      <c r="C357" s="638"/>
      <c r="D357" s="638"/>
      <c r="E357" s="638"/>
      <c r="F357" s="638"/>
      <c r="G357" s="638"/>
      <c r="H357" s="638"/>
      <c r="I357" s="639"/>
    </row>
    <row r="358" spans="1:9" ht="18.75" hidden="1" customHeight="1" x14ac:dyDescent="0.2">
      <c r="A358" s="615" t="s">
        <v>541</v>
      </c>
      <c r="B358" s="616"/>
      <c r="C358" s="616"/>
      <c r="D358" s="616"/>
      <c r="E358" s="616"/>
      <c r="F358" s="616"/>
      <c r="G358" s="616"/>
      <c r="H358" s="616"/>
      <c r="I358" s="617"/>
    </row>
    <row r="359" spans="1:9" ht="18.75" hidden="1" customHeight="1" x14ac:dyDescent="0.2">
      <c r="A359" s="615" t="s">
        <v>923</v>
      </c>
      <c r="B359" s="616"/>
      <c r="C359" s="616"/>
      <c r="D359" s="616"/>
      <c r="E359" s="616"/>
      <c r="F359" s="616"/>
      <c r="G359" s="616"/>
      <c r="H359" s="616"/>
      <c r="I359" s="617"/>
    </row>
    <row r="360" spans="1:9" ht="31.5" hidden="1" customHeight="1" x14ac:dyDescent="0.2">
      <c r="A360" s="618" t="s">
        <v>924</v>
      </c>
      <c r="B360" s="619"/>
      <c r="C360" s="619"/>
      <c r="D360" s="619"/>
      <c r="E360" s="619"/>
      <c r="F360" s="620" t="s">
        <v>925</v>
      </c>
      <c r="G360" s="620"/>
      <c r="H360" s="620"/>
      <c r="I360" s="621"/>
    </row>
    <row r="361" spans="1:9" ht="31.5" hidden="1" customHeight="1" x14ac:dyDescent="0.2">
      <c r="A361" s="596" t="s">
        <v>926</v>
      </c>
      <c r="B361" s="597"/>
      <c r="C361" s="597"/>
      <c r="D361" s="597"/>
      <c r="E361" s="597"/>
      <c r="F361" s="597"/>
      <c r="G361" s="597"/>
      <c r="H361" s="597"/>
      <c r="I361" s="598"/>
    </row>
    <row r="362" spans="1:9" ht="31.5" hidden="1" customHeight="1" x14ac:dyDescent="0.2">
      <c r="A362" s="596" t="s">
        <v>927</v>
      </c>
      <c r="B362" s="597"/>
      <c r="C362" s="597"/>
      <c r="D362" s="597"/>
      <c r="E362" s="597"/>
      <c r="F362" s="597"/>
      <c r="G362" s="597"/>
      <c r="H362" s="597"/>
      <c r="I362" s="598"/>
    </row>
    <row r="363" spans="1:9" ht="31.5" hidden="1" customHeight="1" x14ac:dyDescent="0.2">
      <c r="A363" s="268" t="s">
        <v>928</v>
      </c>
      <c r="B363" s="182">
        <v>10</v>
      </c>
      <c r="C363" s="596" t="s">
        <v>929</v>
      </c>
      <c r="D363" s="598"/>
      <c r="E363" s="622" t="s">
        <v>1196</v>
      </c>
      <c r="F363" s="623"/>
      <c r="G363" s="624"/>
      <c r="H363" s="268" t="s">
        <v>930</v>
      </c>
      <c r="I363" s="178" t="s">
        <v>914</v>
      </c>
    </row>
    <row r="364" spans="1:9" ht="45.75" hidden="1" customHeight="1" x14ac:dyDescent="0.2">
      <c r="A364" s="268" t="s">
        <v>931</v>
      </c>
      <c r="B364" s="609" t="s">
        <v>980</v>
      </c>
      <c r="C364" s="609"/>
      <c r="D364" s="609"/>
      <c r="E364" s="596" t="s">
        <v>932</v>
      </c>
      <c r="F364" s="598"/>
      <c r="G364" s="625" t="s">
        <v>1195</v>
      </c>
      <c r="H364" s="625"/>
      <c r="I364" s="625"/>
    </row>
    <row r="365" spans="1:9" ht="31.5" hidden="1" customHeight="1" x14ac:dyDescent="0.2">
      <c r="A365" s="268" t="s">
        <v>933</v>
      </c>
      <c r="B365" s="609" t="s">
        <v>1262</v>
      </c>
      <c r="C365" s="609"/>
      <c r="D365" s="609"/>
      <c r="E365" s="609"/>
      <c r="F365" s="609"/>
      <c r="G365" s="609"/>
      <c r="H365" s="609"/>
      <c r="I365" s="609"/>
    </row>
    <row r="366" spans="1:9" ht="31.5" hidden="1" customHeight="1" x14ac:dyDescent="0.2">
      <c r="A366" s="268" t="s">
        <v>934</v>
      </c>
      <c r="B366" s="609" t="s">
        <v>1263</v>
      </c>
      <c r="C366" s="609"/>
      <c r="D366" s="609"/>
      <c r="E366" s="609"/>
      <c r="F366" s="609"/>
      <c r="G366" s="609"/>
      <c r="H366" s="609"/>
      <c r="I366" s="609"/>
    </row>
    <row r="367" spans="1:9" ht="31.5" hidden="1" customHeight="1" x14ac:dyDescent="0.2">
      <c r="A367" s="268" t="s">
        <v>935</v>
      </c>
      <c r="B367" s="269" t="s">
        <v>915</v>
      </c>
      <c r="C367" s="269" t="s">
        <v>981</v>
      </c>
      <c r="D367" s="269" t="s">
        <v>982</v>
      </c>
      <c r="E367" s="626" t="s">
        <v>936</v>
      </c>
      <c r="F367" s="627"/>
      <c r="G367" s="630" t="s">
        <v>983</v>
      </c>
      <c r="H367" s="630" t="s">
        <v>1380</v>
      </c>
      <c r="I367" s="630" t="s">
        <v>1379</v>
      </c>
    </row>
    <row r="368" spans="1:9" ht="31.5" hidden="1" customHeight="1" x14ac:dyDescent="0.2">
      <c r="A368" s="268" t="s">
        <v>937</v>
      </c>
      <c r="B368" s="269" t="s">
        <v>1140</v>
      </c>
      <c r="C368" s="269" t="s">
        <v>915</v>
      </c>
      <c r="D368" s="269" t="s">
        <v>1379</v>
      </c>
      <c r="E368" s="628"/>
      <c r="F368" s="629"/>
      <c r="G368" s="631"/>
      <c r="H368" s="631"/>
      <c r="I368" s="631"/>
    </row>
    <row r="369" spans="1:9" ht="31.5" hidden="1" customHeight="1" x14ac:dyDescent="0.2">
      <c r="A369" s="268" t="s">
        <v>938</v>
      </c>
      <c r="B369" s="271">
        <v>0</v>
      </c>
      <c r="C369" s="268" t="s">
        <v>939</v>
      </c>
      <c r="D369" s="271">
        <v>0</v>
      </c>
      <c r="E369" s="632" t="s">
        <v>940</v>
      </c>
      <c r="F369" s="633"/>
      <c r="G369" s="634" t="s">
        <v>1383</v>
      </c>
      <c r="H369" s="635"/>
      <c r="I369" s="636"/>
    </row>
    <row r="370" spans="1:9" ht="31.5" hidden="1" customHeight="1" x14ac:dyDescent="0.2">
      <c r="A370" s="596" t="s">
        <v>941</v>
      </c>
      <c r="B370" s="597"/>
      <c r="C370" s="597"/>
      <c r="D370" s="597"/>
      <c r="E370" s="597"/>
      <c r="F370" s="597"/>
      <c r="G370" s="597"/>
      <c r="H370" s="597"/>
      <c r="I370" s="598"/>
    </row>
    <row r="371" spans="1:9" ht="31.5" hidden="1" customHeight="1" x14ac:dyDescent="0.2">
      <c r="A371" s="268" t="s">
        <v>942</v>
      </c>
      <c r="B371" s="611" t="s">
        <v>1264</v>
      </c>
      <c r="C371" s="611"/>
      <c r="D371" s="268" t="s">
        <v>943</v>
      </c>
      <c r="E371" s="612" t="s">
        <v>1185</v>
      </c>
      <c r="F371" s="613"/>
      <c r="G371" s="268" t="s">
        <v>944</v>
      </c>
      <c r="H371" s="609" t="s">
        <v>920</v>
      </c>
      <c r="I371" s="609"/>
    </row>
    <row r="372" spans="1:9" ht="31.5" hidden="1" customHeight="1" x14ac:dyDescent="0.2">
      <c r="A372" s="268" t="s">
        <v>945</v>
      </c>
      <c r="B372" s="607" t="s">
        <v>1256</v>
      </c>
      <c r="C372" s="607"/>
      <c r="D372" s="607"/>
      <c r="E372" s="607"/>
      <c r="F372" s="607"/>
      <c r="G372" s="607"/>
      <c r="H372" s="607"/>
      <c r="I372" s="607"/>
    </row>
    <row r="373" spans="1:9" ht="63" hidden="1" customHeight="1" x14ac:dyDescent="0.2">
      <c r="A373" s="268" t="s">
        <v>946</v>
      </c>
      <c r="B373" s="179" t="s">
        <v>1200</v>
      </c>
      <c r="C373" s="268" t="s">
        <v>947</v>
      </c>
      <c r="D373" s="272" t="s">
        <v>109</v>
      </c>
      <c r="E373" s="596" t="s">
        <v>948</v>
      </c>
      <c r="F373" s="598"/>
      <c r="G373" s="180" t="s">
        <v>114</v>
      </c>
      <c r="H373" s="268" t="s">
        <v>949</v>
      </c>
      <c r="I373" s="264">
        <v>7.74</v>
      </c>
    </row>
    <row r="374" spans="1:9" ht="78.75" hidden="1" customHeight="1" x14ac:dyDescent="0.2">
      <c r="A374" s="268" t="s">
        <v>950</v>
      </c>
      <c r="B374" s="609" t="s">
        <v>1201</v>
      </c>
      <c r="C374" s="609"/>
      <c r="D374" s="609"/>
      <c r="E374" s="609"/>
      <c r="F374" s="609"/>
      <c r="G374" s="609"/>
      <c r="H374" s="609"/>
      <c r="I374" s="609"/>
    </row>
    <row r="375" spans="1:9" ht="31.5" hidden="1" customHeight="1" x14ac:dyDescent="0.2">
      <c r="A375" s="268" t="s">
        <v>951</v>
      </c>
      <c r="B375" s="602" t="s">
        <v>1265</v>
      </c>
      <c r="C375" s="603"/>
      <c r="D375" s="604"/>
      <c r="E375" s="596" t="s">
        <v>952</v>
      </c>
      <c r="F375" s="598"/>
      <c r="G375" s="612" t="s">
        <v>1258</v>
      </c>
      <c r="H375" s="614"/>
      <c r="I375" s="613"/>
    </row>
    <row r="376" spans="1:9" ht="31.5" hidden="1" customHeight="1" x14ac:dyDescent="0.2">
      <c r="A376" s="596" t="s">
        <v>953</v>
      </c>
      <c r="B376" s="597"/>
      <c r="C376" s="597"/>
      <c r="D376" s="597"/>
      <c r="E376" s="597"/>
      <c r="F376" s="597"/>
      <c r="G376" s="597"/>
      <c r="H376" s="597"/>
      <c r="I376" s="598"/>
    </row>
    <row r="377" spans="1:9" ht="31.5" hidden="1" customHeight="1" x14ac:dyDescent="0.2">
      <c r="A377" s="268" t="s">
        <v>954</v>
      </c>
      <c r="B377" s="612" t="s">
        <v>1266</v>
      </c>
      <c r="C377" s="614"/>
      <c r="D377" s="614"/>
      <c r="E377" s="614"/>
      <c r="F377" s="614"/>
      <c r="G377" s="614"/>
      <c r="H377" s="614"/>
      <c r="I377" s="613"/>
    </row>
    <row r="378" spans="1:9" ht="31.5" hidden="1" customHeight="1" x14ac:dyDescent="0.2">
      <c r="A378" s="268" t="s">
        <v>955</v>
      </c>
      <c r="B378" s="596" t="s">
        <v>956</v>
      </c>
      <c r="C378" s="598"/>
      <c r="D378" s="596" t="s">
        <v>957</v>
      </c>
      <c r="E378" s="598"/>
      <c r="F378" s="596" t="s">
        <v>958</v>
      </c>
      <c r="G378" s="598"/>
      <c r="H378" s="596" t="s">
        <v>959</v>
      </c>
      <c r="I378" s="598"/>
    </row>
    <row r="379" spans="1:9" ht="31.5" hidden="1" customHeight="1" x14ac:dyDescent="0.2">
      <c r="A379" s="268" t="s">
        <v>960</v>
      </c>
      <c r="B379" s="607" t="s">
        <v>1267</v>
      </c>
      <c r="C379" s="607"/>
      <c r="D379" s="607" t="s">
        <v>794</v>
      </c>
      <c r="E379" s="607"/>
      <c r="F379" s="607" t="s">
        <v>794</v>
      </c>
      <c r="G379" s="607"/>
      <c r="H379" s="607" t="s">
        <v>794</v>
      </c>
      <c r="I379" s="607"/>
    </row>
    <row r="380" spans="1:9" ht="31.5" hidden="1" customHeight="1" x14ac:dyDescent="0.2">
      <c r="A380" s="268" t="s">
        <v>961</v>
      </c>
      <c r="B380" s="605" t="s">
        <v>1256</v>
      </c>
      <c r="C380" s="606"/>
      <c r="D380" s="607" t="s">
        <v>794</v>
      </c>
      <c r="E380" s="607"/>
      <c r="F380" s="607" t="s">
        <v>794</v>
      </c>
      <c r="G380" s="607"/>
      <c r="H380" s="607" t="s">
        <v>794</v>
      </c>
      <c r="I380" s="607"/>
    </row>
    <row r="381" spans="1:9" ht="31.5" hidden="1" customHeight="1" x14ac:dyDescent="0.2">
      <c r="A381" s="268" t="s">
        <v>962</v>
      </c>
      <c r="B381" s="608" t="s">
        <v>984</v>
      </c>
      <c r="C381" s="608"/>
      <c r="D381" s="607" t="s">
        <v>794</v>
      </c>
      <c r="E381" s="607"/>
      <c r="F381" s="607" t="s">
        <v>794</v>
      </c>
      <c r="G381" s="607"/>
      <c r="H381" s="607" t="s">
        <v>794</v>
      </c>
      <c r="I381" s="607"/>
    </row>
    <row r="382" spans="1:9" ht="31.5" hidden="1" customHeight="1" x14ac:dyDescent="0.2">
      <c r="A382" s="268" t="s">
        <v>963</v>
      </c>
      <c r="B382" s="607" t="s">
        <v>114</v>
      </c>
      <c r="C382" s="607"/>
      <c r="D382" s="607" t="s">
        <v>794</v>
      </c>
      <c r="E382" s="607"/>
      <c r="F382" s="607" t="s">
        <v>794</v>
      </c>
      <c r="G382" s="607"/>
      <c r="H382" s="607" t="s">
        <v>794</v>
      </c>
      <c r="I382" s="607"/>
    </row>
    <row r="383" spans="1:9" ht="56.25" hidden="1" customHeight="1" x14ac:dyDescent="0.2">
      <c r="A383" s="268" t="s">
        <v>964</v>
      </c>
      <c r="B383" s="609" t="s">
        <v>1264</v>
      </c>
      <c r="C383" s="609"/>
      <c r="D383" s="607" t="s">
        <v>794</v>
      </c>
      <c r="E383" s="607"/>
      <c r="F383" s="607" t="s">
        <v>794</v>
      </c>
      <c r="G383" s="607"/>
      <c r="H383" s="607" t="s">
        <v>794</v>
      </c>
      <c r="I383" s="607"/>
    </row>
    <row r="384" spans="1:9" ht="31.5" hidden="1" customHeight="1" x14ac:dyDescent="0.2">
      <c r="A384" s="268" t="s">
        <v>965</v>
      </c>
      <c r="B384" s="610" t="s">
        <v>1268</v>
      </c>
      <c r="C384" s="610"/>
      <c r="D384" s="607" t="s">
        <v>794</v>
      </c>
      <c r="E384" s="607"/>
      <c r="F384" s="607" t="s">
        <v>794</v>
      </c>
      <c r="G384" s="607"/>
      <c r="H384" s="607" t="s">
        <v>794</v>
      </c>
      <c r="I384" s="607"/>
    </row>
    <row r="385" spans="1:9" ht="31.5" hidden="1" customHeight="1" x14ac:dyDescent="0.2">
      <c r="A385" s="596" t="s">
        <v>966</v>
      </c>
      <c r="B385" s="597"/>
      <c r="C385" s="597"/>
      <c r="D385" s="597"/>
      <c r="E385" s="597"/>
      <c r="F385" s="597"/>
      <c r="G385" s="597"/>
      <c r="H385" s="597"/>
      <c r="I385" s="598"/>
    </row>
    <row r="386" spans="1:9" ht="31.5" hidden="1" customHeight="1" x14ac:dyDescent="0.2">
      <c r="A386" s="268" t="s">
        <v>967</v>
      </c>
      <c r="B386" s="599" t="s">
        <v>794</v>
      </c>
      <c r="C386" s="600"/>
      <c r="D386" s="601"/>
      <c r="E386" s="268" t="s">
        <v>968</v>
      </c>
      <c r="F386" s="602" t="s">
        <v>794</v>
      </c>
      <c r="G386" s="603"/>
      <c r="H386" s="603"/>
      <c r="I386" s="604"/>
    </row>
    <row r="387" spans="1:9" ht="31.5" hidden="1" customHeight="1" x14ac:dyDescent="0.2">
      <c r="A387" s="268" t="s">
        <v>969</v>
      </c>
      <c r="B387" s="595" t="s">
        <v>794</v>
      </c>
      <c r="C387" s="595"/>
      <c r="D387" s="595"/>
      <c r="E387" s="595"/>
      <c r="F387" s="595"/>
      <c r="G387" s="595"/>
      <c r="H387" s="595"/>
      <c r="I387" s="595"/>
    </row>
    <row r="388" spans="1:9" ht="31.5" hidden="1" customHeight="1" x14ac:dyDescent="0.2">
      <c r="A388" s="268" t="s">
        <v>970</v>
      </c>
      <c r="B388" s="595" t="s">
        <v>794</v>
      </c>
      <c r="C388" s="595"/>
      <c r="D388" s="595"/>
      <c r="E388" s="595"/>
      <c r="F388" s="595"/>
      <c r="G388" s="595"/>
      <c r="H388" s="595"/>
      <c r="I388" s="595"/>
    </row>
    <row r="389" spans="1:9" ht="31.5" hidden="1" customHeight="1" x14ac:dyDescent="0.2">
      <c r="A389" s="268" t="s">
        <v>971</v>
      </c>
      <c r="B389" s="599" t="s">
        <v>794</v>
      </c>
      <c r="C389" s="600"/>
      <c r="D389" s="601"/>
      <c r="E389" s="268" t="s">
        <v>972</v>
      </c>
      <c r="F389" s="599" t="s">
        <v>794</v>
      </c>
      <c r="G389" s="600"/>
      <c r="H389" s="600"/>
      <c r="I389" s="601"/>
    </row>
    <row r="390" spans="1:9" ht="55.5" hidden="1" customHeight="1" x14ac:dyDescent="0.2">
      <c r="A390" s="592" t="s">
        <v>973</v>
      </c>
      <c r="B390" s="593"/>
      <c r="C390" s="592" t="s">
        <v>974</v>
      </c>
      <c r="D390" s="593"/>
      <c r="E390" s="592" t="s">
        <v>975</v>
      </c>
      <c r="F390" s="594"/>
      <c r="G390" s="593"/>
      <c r="H390" s="592" t="s">
        <v>976</v>
      </c>
      <c r="I390" s="593"/>
    </row>
    <row r="391" spans="1:9" ht="31.5" hidden="1" customHeight="1" x14ac:dyDescent="0.2">
      <c r="A391" s="640" t="s">
        <v>1141</v>
      </c>
      <c r="B391" s="641"/>
      <c r="C391" s="642" t="s">
        <v>1339</v>
      </c>
      <c r="D391" s="643"/>
      <c r="E391" s="644" t="s">
        <v>916</v>
      </c>
      <c r="F391" s="645"/>
      <c r="G391" s="646"/>
      <c r="H391" s="647" t="s">
        <v>917</v>
      </c>
      <c r="I391" s="648"/>
    </row>
    <row r="392" spans="1:9" ht="31.5" hidden="1" customHeight="1" x14ac:dyDescent="0.2">
      <c r="A392" s="649" t="s">
        <v>977</v>
      </c>
      <c r="B392" s="650"/>
      <c r="C392" s="650"/>
      <c r="D392" s="650"/>
      <c r="E392" s="650"/>
      <c r="F392" s="650"/>
      <c r="G392" s="650"/>
      <c r="H392" s="650"/>
      <c r="I392" s="651"/>
    </row>
    <row r="393" spans="1:9" ht="28.5" hidden="1" customHeight="1" x14ac:dyDescent="0.2">
      <c r="A393" s="268" t="s">
        <v>545</v>
      </c>
      <c r="B393" s="596" t="s">
        <v>978</v>
      </c>
      <c r="C393" s="597"/>
      <c r="D393" s="597"/>
      <c r="E393" s="597"/>
      <c r="F393" s="597"/>
      <c r="G393" s="597"/>
      <c r="H393" s="598"/>
      <c r="I393" s="268" t="s">
        <v>979</v>
      </c>
    </row>
    <row r="394" spans="1:9" ht="12.75" hidden="1" x14ac:dyDescent="0.2">
      <c r="A394" s="262"/>
      <c r="B394" s="652"/>
      <c r="C394" s="653"/>
      <c r="D394" s="653"/>
      <c r="E394" s="653"/>
      <c r="F394" s="653"/>
      <c r="G394" s="653"/>
      <c r="H394" s="654"/>
      <c r="I394" s="263"/>
    </row>
    <row r="395" spans="1:9" ht="18.75" hidden="1" customHeight="1" x14ac:dyDescent="0.2">
      <c r="A395" s="273"/>
      <c r="B395" s="273"/>
      <c r="C395" s="273"/>
      <c r="D395" s="273"/>
      <c r="E395" s="273"/>
      <c r="F395" s="273"/>
      <c r="G395" s="273"/>
      <c r="H395" s="273"/>
      <c r="I395" s="273"/>
    </row>
    <row r="396" spans="1:9" ht="18.75" hidden="1" customHeight="1" x14ac:dyDescent="0.2">
      <c r="A396" s="273"/>
      <c r="B396" s="273"/>
      <c r="C396" s="273"/>
      <c r="D396" s="273"/>
      <c r="E396" s="273"/>
      <c r="F396" s="273"/>
      <c r="G396" s="273"/>
      <c r="H396" s="273"/>
      <c r="I396" s="273"/>
    </row>
    <row r="397" spans="1:9" ht="18.75" hidden="1" customHeight="1" x14ac:dyDescent="0.2">
      <c r="A397" s="637" t="s">
        <v>540</v>
      </c>
      <c r="B397" s="638"/>
      <c r="C397" s="638"/>
      <c r="D397" s="638"/>
      <c r="E397" s="638"/>
      <c r="F397" s="638"/>
      <c r="G397" s="638"/>
      <c r="H397" s="638"/>
      <c r="I397" s="639"/>
    </row>
    <row r="398" spans="1:9" ht="18.75" hidden="1" customHeight="1" x14ac:dyDescent="0.2">
      <c r="A398" s="615" t="s">
        <v>541</v>
      </c>
      <c r="B398" s="616"/>
      <c r="C398" s="616"/>
      <c r="D398" s="616"/>
      <c r="E398" s="616"/>
      <c r="F398" s="616"/>
      <c r="G398" s="616"/>
      <c r="H398" s="616"/>
      <c r="I398" s="617"/>
    </row>
    <row r="399" spans="1:9" ht="18.75" hidden="1" customHeight="1" x14ac:dyDescent="0.2">
      <c r="A399" s="615" t="s">
        <v>923</v>
      </c>
      <c r="B399" s="616"/>
      <c r="C399" s="616"/>
      <c r="D399" s="616"/>
      <c r="E399" s="616"/>
      <c r="F399" s="616"/>
      <c r="G399" s="616"/>
      <c r="H399" s="616"/>
      <c r="I399" s="617"/>
    </row>
    <row r="400" spans="1:9" ht="32.25" hidden="1" customHeight="1" x14ac:dyDescent="0.2">
      <c r="A400" s="618" t="s">
        <v>924</v>
      </c>
      <c r="B400" s="619"/>
      <c r="C400" s="619"/>
      <c r="D400" s="619"/>
      <c r="E400" s="619"/>
      <c r="F400" s="620" t="s">
        <v>925</v>
      </c>
      <c r="G400" s="620"/>
      <c r="H400" s="620"/>
      <c r="I400" s="621"/>
    </row>
    <row r="401" spans="1:9" ht="32.25" hidden="1" customHeight="1" x14ac:dyDescent="0.2">
      <c r="A401" s="596" t="s">
        <v>926</v>
      </c>
      <c r="B401" s="597"/>
      <c r="C401" s="597"/>
      <c r="D401" s="597"/>
      <c r="E401" s="597"/>
      <c r="F401" s="597"/>
      <c r="G401" s="597"/>
      <c r="H401" s="597"/>
      <c r="I401" s="598"/>
    </row>
    <row r="402" spans="1:9" ht="32.25" hidden="1" customHeight="1" x14ac:dyDescent="0.2">
      <c r="A402" s="596" t="s">
        <v>927</v>
      </c>
      <c r="B402" s="597"/>
      <c r="C402" s="597"/>
      <c r="D402" s="597"/>
      <c r="E402" s="597"/>
      <c r="F402" s="597"/>
      <c r="G402" s="597"/>
      <c r="H402" s="597"/>
      <c r="I402" s="598"/>
    </row>
    <row r="403" spans="1:9" ht="32.25" hidden="1" customHeight="1" x14ac:dyDescent="0.2">
      <c r="A403" s="268" t="s">
        <v>928</v>
      </c>
      <c r="B403" s="182">
        <v>11</v>
      </c>
      <c r="C403" s="596" t="s">
        <v>929</v>
      </c>
      <c r="D403" s="598"/>
      <c r="E403" s="622" t="s">
        <v>1196</v>
      </c>
      <c r="F403" s="623"/>
      <c r="G403" s="624"/>
      <c r="H403" s="268" t="s">
        <v>930</v>
      </c>
      <c r="I403" s="178" t="s">
        <v>914</v>
      </c>
    </row>
    <row r="404" spans="1:9" ht="46.5" hidden="1" customHeight="1" x14ac:dyDescent="0.2">
      <c r="A404" s="268" t="s">
        <v>931</v>
      </c>
      <c r="B404" s="609" t="s">
        <v>980</v>
      </c>
      <c r="C404" s="609"/>
      <c r="D404" s="609"/>
      <c r="E404" s="596" t="s">
        <v>932</v>
      </c>
      <c r="F404" s="598"/>
      <c r="G404" s="625" t="s">
        <v>1195</v>
      </c>
      <c r="H404" s="625"/>
      <c r="I404" s="625"/>
    </row>
    <row r="405" spans="1:9" ht="32.25" hidden="1" customHeight="1" x14ac:dyDescent="0.2">
      <c r="A405" s="268" t="s">
        <v>933</v>
      </c>
      <c r="B405" s="609" t="s">
        <v>1377</v>
      </c>
      <c r="C405" s="609"/>
      <c r="D405" s="609"/>
      <c r="E405" s="609"/>
      <c r="F405" s="609"/>
      <c r="G405" s="609"/>
      <c r="H405" s="609"/>
      <c r="I405" s="609"/>
    </row>
    <row r="406" spans="1:9" ht="32.25" hidden="1" customHeight="1" x14ac:dyDescent="0.2">
      <c r="A406" s="268" t="s">
        <v>934</v>
      </c>
      <c r="B406" s="609" t="s">
        <v>1269</v>
      </c>
      <c r="C406" s="609"/>
      <c r="D406" s="609"/>
      <c r="E406" s="609"/>
      <c r="F406" s="609"/>
      <c r="G406" s="609"/>
      <c r="H406" s="609"/>
      <c r="I406" s="609"/>
    </row>
    <row r="407" spans="1:9" ht="32.25" hidden="1" customHeight="1" x14ac:dyDescent="0.2">
      <c r="A407" s="268" t="s">
        <v>935</v>
      </c>
      <c r="B407" s="269" t="s">
        <v>915</v>
      </c>
      <c r="C407" s="269" t="s">
        <v>981</v>
      </c>
      <c r="D407" s="269" t="s">
        <v>982</v>
      </c>
      <c r="E407" s="626" t="s">
        <v>936</v>
      </c>
      <c r="F407" s="627"/>
      <c r="G407" s="630" t="s">
        <v>983</v>
      </c>
      <c r="H407" s="630" t="s">
        <v>1380</v>
      </c>
      <c r="I407" s="630" t="s">
        <v>1379</v>
      </c>
    </row>
    <row r="408" spans="1:9" ht="32.25" hidden="1" customHeight="1" x14ac:dyDescent="0.2">
      <c r="A408" s="268" t="s">
        <v>937</v>
      </c>
      <c r="B408" s="269" t="s">
        <v>1140</v>
      </c>
      <c r="C408" s="269" t="s">
        <v>915</v>
      </c>
      <c r="D408" s="269" t="s">
        <v>1379</v>
      </c>
      <c r="E408" s="628"/>
      <c r="F408" s="629"/>
      <c r="G408" s="631"/>
      <c r="H408" s="631"/>
      <c r="I408" s="631"/>
    </row>
    <row r="409" spans="1:9" ht="32.25" hidden="1" customHeight="1" x14ac:dyDescent="0.2">
      <c r="A409" s="268" t="s">
        <v>938</v>
      </c>
      <c r="B409" s="271">
        <v>0</v>
      </c>
      <c r="C409" s="268" t="s">
        <v>939</v>
      </c>
      <c r="D409" s="271">
        <v>0</v>
      </c>
      <c r="E409" s="632" t="s">
        <v>940</v>
      </c>
      <c r="F409" s="633"/>
      <c r="G409" s="634" t="s">
        <v>1383</v>
      </c>
      <c r="H409" s="635"/>
      <c r="I409" s="636"/>
    </row>
    <row r="410" spans="1:9" ht="32.25" hidden="1" customHeight="1" x14ac:dyDescent="0.2">
      <c r="A410" s="596" t="s">
        <v>941</v>
      </c>
      <c r="B410" s="597"/>
      <c r="C410" s="597"/>
      <c r="D410" s="597"/>
      <c r="E410" s="597"/>
      <c r="F410" s="597"/>
      <c r="G410" s="597"/>
      <c r="H410" s="597"/>
      <c r="I410" s="598"/>
    </row>
    <row r="411" spans="1:9" ht="32.25" hidden="1" customHeight="1" x14ac:dyDescent="0.2">
      <c r="A411" s="268" t="s">
        <v>942</v>
      </c>
      <c r="B411" s="611" t="s">
        <v>1270</v>
      </c>
      <c r="C411" s="611"/>
      <c r="D411" s="268" t="s">
        <v>943</v>
      </c>
      <c r="E411" s="612" t="s">
        <v>1185</v>
      </c>
      <c r="F411" s="613"/>
      <c r="G411" s="268" t="s">
        <v>944</v>
      </c>
      <c r="H411" s="609" t="s">
        <v>920</v>
      </c>
      <c r="I411" s="609"/>
    </row>
    <row r="412" spans="1:9" ht="32.25" hidden="1" customHeight="1" x14ac:dyDescent="0.2">
      <c r="A412" s="268" t="s">
        <v>945</v>
      </c>
      <c r="B412" s="607" t="s">
        <v>1256</v>
      </c>
      <c r="C412" s="607"/>
      <c r="D412" s="607"/>
      <c r="E412" s="607"/>
      <c r="F412" s="607"/>
      <c r="G412" s="607"/>
      <c r="H412" s="607"/>
      <c r="I412" s="607"/>
    </row>
    <row r="413" spans="1:9" ht="69" hidden="1" customHeight="1" x14ac:dyDescent="0.2">
      <c r="A413" s="268" t="s">
        <v>946</v>
      </c>
      <c r="B413" s="179" t="s">
        <v>1200</v>
      </c>
      <c r="C413" s="268" t="s">
        <v>947</v>
      </c>
      <c r="D413" s="272" t="s">
        <v>109</v>
      </c>
      <c r="E413" s="596" t="s">
        <v>948</v>
      </c>
      <c r="F413" s="598"/>
      <c r="G413" s="180" t="s">
        <v>114</v>
      </c>
      <c r="H413" s="268" t="s">
        <v>949</v>
      </c>
      <c r="I413" s="264">
        <v>49.35</v>
      </c>
    </row>
    <row r="414" spans="1:9" ht="85.5" hidden="1" customHeight="1" x14ac:dyDescent="0.2">
      <c r="A414" s="268" t="s">
        <v>950</v>
      </c>
      <c r="B414" s="609" t="s">
        <v>1201</v>
      </c>
      <c r="C414" s="609"/>
      <c r="D414" s="609"/>
      <c r="E414" s="609"/>
      <c r="F414" s="609"/>
      <c r="G414" s="609"/>
      <c r="H414" s="609"/>
      <c r="I414" s="609"/>
    </row>
    <row r="415" spans="1:9" ht="32.25" hidden="1" customHeight="1" x14ac:dyDescent="0.2">
      <c r="A415" s="268" t="s">
        <v>951</v>
      </c>
      <c r="B415" s="602" t="s">
        <v>1271</v>
      </c>
      <c r="C415" s="603"/>
      <c r="D415" s="604"/>
      <c r="E415" s="596" t="s">
        <v>952</v>
      </c>
      <c r="F415" s="598"/>
      <c r="G415" s="612" t="s">
        <v>1272</v>
      </c>
      <c r="H415" s="614"/>
      <c r="I415" s="613"/>
    </row>
    <row r="416" spans="1:9" ht="32.25" hidden="1" customHeight="1" x14ac:dyDescent="0.2">
      <c r="A416" s="596" t="s">
        <v>953</v>
      </c>
      <c r="B416" s="597"/>
      <c r="C416" s="597"/>
      <c r="D416" s="597"/>
      <c r="E416" s="597"/>
      <c r="F416" s="597"/>
      <c r="G416" s="597"/>
      <c r="H416" s="597"/>
      <c r="I416" s="598"/>
    </row>
    <row r="417" spans="1:9" ht="32.25" hidden="1" customHeight="1" x14ac:dyDescent="0.2">
      <c r="A417" s="268" t="s">
        <v>954</v>
      </c>
      <c r="B417" s="612" t="s">
        <v>1273</v>
      </c>
      <c r="C417" s="614"/>
      <c r="D417" s="614"/>
      <c r="E417" s="614"/>
      <c r="F417" s="614"/>
      <c r="G417" s="614"/>
      <c r="H417" s="614"/>
      <c r="I417" s="613"/>
    </row>
    <row r="418" spans="1:9" ht="32.25" hidden="1" customHeight="1" x14ac:dyDescent="0.2">
      <c r="A418" s="268" t="s">
        <v>955</v>
      </c>
      <c r="B418" s="596" t="s">
        <v>956</v>
      </c>
      <c r="C418" s="598"/>
      <c r="D418" s="596" t="s">
        <v>957</v>
      </c>
      <c r="E418" s="598"/>
      <c r="F418" s="596" t="s">
        <v>958</v>
      </c>
      <c r="G418" s="598"/>
      <c r="H418" s="596" t="s">
        <v>959</v>
      </c>
      <c r="I418" s="598"/>
    </row>
    <row r="419" spans="1:9" ht="32.25" hidden="1" customHeight="1" x14ac:dyDescent="0.2">
      <c r="A419" s="268" t="s">
        <v>960</v>
      </c>
      <c r="B419" s="607" t="s">
        <v>1269</v>
      </c>
      <c r="C419" s="607"/>
      <c r="D419" s="607" t="s">
        <v>794</v>
      </c>
      <c r="E419" s="607"/>
      <c r="F419" s="607" t="s">
        <v>794</v>
      </c>
      <c r="G419" s="607"/>
      <c r="H419" s="607" t="s">
        <v>794</v>
      </c>
      <c r="I419" s="607"/>
    </row>
    <row r="420" spans="1:9" ht="32.25" hidden="1" customHeight="1" x14ac:dyDescent="0.2">
      <c r="A420" s="268" t="s">
        <v>961</v>
      </c>
      <c r="B420" s="605" t="s">
        <v>1256</v>
      </c>
      <c r="C420" s="606"/>
      <c r="D420" s="607" t="s">
        <v>794</v>
      </c>
      <c r="E420" s="607"/>
      <c r="F420" s="607" t="s">
        <v>794</v>
      </c>
      <c r="G420" s="607"/>
      <c r="H420" s="607" t="s">
        <v>794</v>
      </c>
      <c r="I420" s="607"/>
    </row>
    <row r="421" spans="1:9" ht="32.25" hidden="1" customHeight="1" x14ac:dyDescent="0.2">
      <c r="A421" s="268" t="s">
        <v>962</v>
      </c>
      <c r="B421" s="608" t="s">
        <v>984</v>
      </c>
      <c r="C421" s="608"/>
      <c r="D421" s="607" t="s">
        <v>794</v>
      </c>
      <c r="E421" s="607"/>
      <c r="F421" s="607" t="s">
        <v>794</v>
      </c>
      <c r="G421" s="607"/>
      <c r="H421" s="607" t="s">
        <v>794</v>
      </c>
      <c r="I421" s="607"/>
    </row>
    <row r="422" spans="1:9" ht="32.25" hidden="1" customHeight="1" x14ac:dyDescent="0.2">
      <c r="A422" s="268" t="s">
        <v>963</v>
      </c>
      <c r="B422" s="607" t="s">
        <v>114</v>
      </c>
      <c r="C422" s="607"/>
      <c r="D422" s="607" t="s">
        <v>794</v>
      </c>
      <c r="E422" s="607"/>
      <c r="F422" s="607" t="s">
        <v>794</v>
      </c>
      <c r="G422" s="607"/>
      <c r="H422" s="607" t="s">
        <v>794</v>
      </c>
      <c r="I422" s="607"/>
    </row>
    <row r="423" spans="1:9" ht="32.25" hidden="1" customHeight="1" x14ac:dyDescent="0.2">
      <c r="A423" s="268" t="s">
        <v>964</v>
      </c>
      <c r="B423" s="609" t="s">
        <v>1270</v>
      </c>
      <c r="C423" s="609"/>
      <c r="D423" s="607" t="s">
        <v>794</v>
      </c>
      <c r="E423" s="607"/>
      <c r="F423" s="607" t="s">
        <v>794</v>
      </c>
      <c r="G423" s="607"/>
      <c r="H423" s="607" t="s">
        <v>794</v>
      </c>
      <c r="I423" s="607"/>
    </row>
    <row r="424" spans="1:9" ht="32.25" hidden="1" customHeight="1" x14ac:dyDescent="0.2">
      <c r="A424" s="268" t="s">
        <v>965</v>
      </c>
      <c r="B424" s="610" t="s">
        <v>1274</v>
      </c>
      <c r="C424" s="610"/>
      <c r="D424" s="607" t="s">
        <v>794</v>
      </c>
      <c r="E424" s="607"/>
      <c r="F424" s="607" t="s">
        <v>794</v>
      </c>
      <c r="G424" s="607"/>
      <c r="H424" s="607" t="s">
        <v>794</v>
      </c>
      <c r="I424" s="607"/>
    </row>
    <row r="425" spans="1:9" ht="32.25" hidden="1" customHeight="1" x14ac:dyDescent="0.2">
      <c r="A425" s="596" t="s">
        <v>966</v>
      </c>
      <c r="B425" s="597"/>
      <c r="C425" s="597"/>
      <c r="D425" s="597"/>
      <c r="E425" s="597"/>
      <c r="F425" s="597"/>
      <c r="G425" s="597"/>
      <c r="H425" s="597"/>
      <c r="I425" s="598"/>
    </row>
    <row r="426" spans="1:9" ht="32.25" hidden="1" customHeight="1" x14ac:dyDescent="0.2">
      <c r="A426" s="268" t="s">
        <v>967</v>
      </c>
      <c r="B426" s="599" t="s">
        <v>794</v>
      </c>
      <c r="C426" s="600"/>
      <c r="D426" s="601"/>
      <c r="E426" s="268" t="s">
        <v>968</v>
      </c>
      <c r="F426" s="602" t="s">
        <v>794</v>
      </c>
      <c r="G426" s="603"/>
      <c r="H426" s="603"/>
      <c r="I426" s="604"/>
    </row>
    <row r="427" spans="1:9" ht="32.25" hidden="1" customHeight="1" x14ac:dyDescent="0.2">
      <c r="A427" s="268" t="s">
        <v>969</v>
      </c>
      <c r="B427" s="595" t="s">
        <v>794</v>
      </c>
      <c r="C427" s="595"/>
      <c r="D427" s="595"/>
      <c r="E427" s="595"/>
      <c r="F427" s="595"/>
      <c r="G427" s="595"/>
      <c r="H427" s="595"/>
      <c r="I427" s="595"/>
    </row>
    <row r="428" spans="1:9" ht="32.25" hidden="1" customHeight="1" x14ac:dyDescent="0.2">
      <c r="A428" s="268" t="s">
        <v>970</v>
      </c>
      <c r="B428" s="595" t="s">
        <v>794</v>
      </c>
      <c r="C428" s="595"/>
      <c r="D428" s="595"/>
      <c r="E428" s="595"/>
      <c r="F428" s="595"/>
      <c r="G428" s="595"/>
      <c r="H428" s="595"/>
      <c r="I428" s="595"/>
    </row>
    <row r="429" spans="1:9" ht="32.25" hidden="1" customHeight="1" x14ac:dyDescent="0.2">
      <c r="A429" s="268" t="s">
        <v>971</v>
      </c>
      <c r="B429" s="599" t="s">
        <v>794</v>
      </c>
      <c r="C429" s="600"/>
      <c r="D429" s="601"/>
      <c r="E429" s="268" t="s">
        <v>972</v>
      </c>
      <c r="F429" s="599" t="s">
        <v>794</v>
      </c>
      <c r="G429" s="600"/>
      <c r="H429" s="600"/>
      <c r="I429" s="601"/>
    </row>
    <row r="430" spans="1:9" ht="64.5" hidden="1" customHeight="1" x14ac:dyDescent="0.2">
      <c r="A430" s="592" t="s">
        <v>973</v>
      </c>
      <c r="B430" s="593"/>
      <c r="C430" s="592" t="s">
        <v>974</v>
      </c>
      <c r="D430" s="593"/>
      <c r="E430" s="592" t="s">
        <v>975</v>
      </c>
      <c r="F430" s="594"/>
      <c r="G430" s="593"/>
      <c r="H430" s="592" t="s">
        <v>976</v>
      </c>
      <c r="I430" s="593"/>
    </row>
    <row r="431" spans="1:9" ht="32.25" hidden="1" customHeight="1" x14ac:dyDescent="0.2">
      <c r="A431" s="640" t="s">
        <v>1141</v>
      </c>
      <c r="B431" s="641"/>
      <c r="C431" s="642" t="s">
        <v>1206</v>
      </c>
      <c r="D431" s="643"/>
      <c r="E431" s="644" t="s">
        <v>916</v>
      </c>
      <c r="F431" s="645"/>
      <c r="G431" s="646"/>
      <c r="H431" s="647" t="s">
        <v>917</v>
      </c>
      <c r="I431" s="648"/>
    </row>
    <row r="432" spans="1:9" ht="32.25" hidden="1" customHeight="1" x14ac:dyDescent="0.2">
      <c r="A432" s="649" t="s">
        <v>977</v>
      </c>
      <c r="B432" s="650"/>
      <c r="C432" s="650"/>
      <c r="D432" s="650"/>
      <c r="E432" s="650"/>
      <c r="F432" s="650"/>
      <c r="G432" s="650"/>
      <c r="H432" s="650"/>
      <c r="I432" s="651"/>
    </row>
    <row r="433" spans="1:9" ht="30.75" hidden="1" customHeight="1" x14ac:dyDescent="0.2">
      <c r="A433" s="268" t="s">
        <v>545</v>
      </c>
      <c r="B433" s="596" t="s">
        <v>978</v>
      </c>
      <c r="C433" s="597"/>
      <c r="D433" s="597"/>
      <c r="E433" s="597"/>
      <c r="F433" s="597"/>
      <c r="G433" s="597"/>
      <c r="H433" s="598"/>
      <c r="I433" s="268" t="s">
        <v>979</v>
      </c>
    </row>
    <row r="434" spans="1:9" ht="30.75" hidden="1" customHeight="1" x14ac:dyDescent="0.2">
      <c r="A434" s="262"/>
      <c r="B434" s="652"/>
      <c r="C434" s="653"/>
      <c r="D434" s="653"/>
      <c r="E434" s="653"/>
      <c r="F434" s="653"/>
      <c r="G434" s="653"/>
      <c r="H434" s="654"/>
      <c r="I434" s="263"/>
    </row>
    <row r="435" spans="1:9" ht="18.75" hidden="1" customHeight="1" x14ac:dyDescent="0.2">
      <c r="A435" s="273"/>
      <c r="B435" s="273"/>
      <c r="C435" s="273"/>
      <c r="D435" s="273"/>
      <c r="E435" s="273"/>
      <c r="F435" s="273"/>
      <c r="G435" s="273"/>
      <c r="H435" s="273"/>
      <c r="I435" s="273"/>
    </row>
    <row r="436" spans="1:9" ht="18.75" hidden="1" customHeight="1" x14ac:dyDescent="0.2">
      <c r="A436" s="637" t="s">
        <v>540</v>
      </c>
      <c r="B436" s="638"/>
      <c r="C436" s="638"/>
      <c r="D436" s="638"/>
      <c r="E436" s="638"/>
      <c r="F436" s="638"/>
      <c r="G436" s="638"/>
      <c r="H436" s="638"/>
      <c r="I436" s="639"/>
    </row>
    <row r="437" spans="1:9" ht="18.75" hidden="1" customHeight="1" x14ac:dyDescent="0.2">
      <c r="A437" s="615" t="s">
        <v>541</v>
      </c>
      <c r="B437" s="616"/>
      <c r="C437" s="616"/>
      <c r="D437" s="616"/>
      <c r="E437" s="616"/>
      <c r="F437" s="616"/>
      <c r="G437" s="616"/>
      <c r="H437" s="616"/>
      <c r="I437" s="617"/>
    </row>
    <row r="438" spans="1:9" ht="18.75" hidden="1" customHeight="1" x14ac:dyDescent="0.2">
      <c r="A438" s="615" t="s">
        <v>923</v>
      </c>
      <c r="B438" s="616"/>
      <c r="C438" s="616"/>
      <c r="D438" s="616"/>
      <c r="E438" s="616"/>
      <c r="F438" s="616"/>
      <c r="G438" s="616"/>
      <c r="H438" s="616"/>
      <c r="I438" s="617"/>
    </row>
    <row r="439" spans="1:9" ht="29.25" hidden="1" customHeight="1" x14ac:dyDescent="0.2">
      <c r="A439" s="618" t="s">
        <v>924</v>
      </c>
      <c r="B439" s="619"/>
      <c r="C439" s="619"/>
      <c r="D439" s="619"/>
      <c r="E439" s="619"/>
      <c r="F439" s="620" t="s">
        <v>925</v>
      </c>
      <c r="G439" s="620"/>
      <c r="H439" s="620"/>
      <c r="I439" s="621"/>
    </row>
    <row r="440" spans="1:9" ht="29.25" hidden="1" customHeight="1" x14ac:dyDescent="0.2">
      <c r="A440" s="596" t="s">
        <v>926</v>
      </c>
      <c r="B440" s="597"/>
      <c r="C440" s="597"/>
      <c r="D440" s="597"/>
      <c r="E440" s="597"/>
      <c r="F440" s="597"/>
      <c r="G440" s="597"/>
      <c r="H440" s="597"/>
      <c r="I440" s="598"/>
    </row>
    <row r="441" spans="1:9" ht="29.25" hidden="1" customHeight="1" x14ac:dyDescent="0.2">
      <c r="A441" s="596" t="s">
        <v>927</v>
      </c>
      <c r="B441" s="597"/>
      <c r="C441" s="597"/>
      <c r="D441" s="597"/>
      <c r="E441" s="597"/>
      <c r="F441" s="597"/>
      <c r="G441" s="597"/>
      <c r="H441" s="597"/>
      <c r="I441" s="598"/>
    </row>
    <row r="442" spans="1:9" ht="29.25" hidden="1" customHeight="1" x14ac:dyDescent="0.2">
      <c r="A442" s="268" t="s">
        <v>928</v>
      </c>
      <c r="B442" s="182">
        <v>408</v>
      </c>
      <c r="C442" s="596" t="s">
        <v>929</v>
      </c>
      <c r="D442" s="598"/>
      <c r="E442" s="622" t="s">
        <v>1196</v>
      </c>
      <c r="F442" s="623"/>
      <c r="G442" s="624"/>
      <c r="H442" s="268" t="s">
        <v>930</v>
      </c>
      <c r="I442" s="178" t="s">
        <v>914</v>
      </c>
    </row>
    <row r="443" spans="1:9" ht="37.5" hidden="1" customHeight="1" x14ac:dyDescent="0.2">
      <c r="A443" s="268" t="s">
        <v>931</v>
      </c>
      <c r="B443" s="609" t="s">
        <v>980</v>
      </c>
      <c r="C443" s="609"/>
      <c r="D443" s="609"/>
      <c r="E443" s="596" t="s">
        <v>932</v>
      </c>
      <c r="F443" s="598"/>
      <c r="G443" s="625" t="s">
        <v>1195</v>
      </c>
      <c r="H443" s="625"/>
      <c r="I443" s="625"/>
    </row>
    <row r="444" spans="1:9" ht="29.25" hidden="1" customHeight="1" x14ac:dyDescent="0.2">
      <c r="A444" s="268" t="s">
        <v>933</v>
      </c>
      <c r="B444" s="609" t="s">
        <v>1275</v>
      </c>
      <c r="C444" s="609"/>
      <c r="D444" s="609"/>
      <c r="E444" s="609"/>
      <c r="F444" s="609"/>
      <c r="G444" s="609"/>
      <c r="H444" s="609"/>
      <c r="I444" s="609"/>
    </row>
    <row r="445" spans="1:9" ht="29.25" hidden="1" customHeight="1" x14ac:dyDescent="0.2">
      <c r="A445" s="268" t="s">
        <v>934</v>
      </c>
      <c r="B445" s="609" t="s">
        <v>1276</v>
      </c>
      <c r="C445" s="609"/>
      <c r="D445" s="609"/>
      <c r="E445" s="609"/>
      <c r="F445" s="609"/>
      <c r="G445" s="609"/>
      <c r="H445" s="609"/>
      <c r="I445" s="609"/>
    </row>
    <row r="446" spans="1:9" ht="29.25" hidden="1" customHeight="1" x14ac:dyDescent="0.2">
      <c r="A446" s="268" t="s">
        <v>935</v>
      </c>
      <c r="B446" s="269" t="s">
        <v>915</v>
      </c>
      <c r="C446" s="269" t="s">
        <v>981</v>
      </c>
      <c r="D446" s="269" t="s">
        <v>982</v>
      </c>
      <c r="E446" s="626" t="s">
        <v>936</v>
      </c>
      <c r="F446" s="627"/>
      <c r="G446" s="630" t="s">
        <v>983</v>
      </c>
      <c r="H446" s="630" t="s">
        <v>1380</v>
      </c>
      <c r="I446" s="630" t="s">
        <v>1379</v>
      </c>
    </row>
    <row r="447" spans="1:9" ht="29.25" hidden="1" customHeight="1" x14ac:dyDescent="0.2">
      <c r="A447" s="268" t="s">
        <v>937</v>
      </c>
      <c r="B447" s="269" t="s">
        <v>1140</v>
      </c>
      <c r="C447" s="269" t="s">
        <v>915</v>
      </c>
      <c r="D447" s="269" t="s">
        <v>1379</v>
      </c>
      <c r="E447" s="628"/>
      <c r="F447" s="629"/>
      <c r="G447" s="631"/>
      <c r="H447" s="631"/>
      <c r="I447" s="631"/>
    </row>
    <row r="448" spans="1:9" ht="29.25" hidden="1" customHeight="1" x14ac:dyDescent="0.2">
      <c r="A448" s="268" t="s">
        <v>938</v>
      </c>
      <c r="B448" s="271">
        <v>0</v>
      </c>
      <c r="C448" s="268" t="s">
        <v>939</v>
      </c>
      <c r="D448" s="271">
        <v>0</v>
      </c>
      <c r="E448" s="632" t="s">
        <v>940</v>
      </c>
      <c r="F448" s="633"/>
      <c r="G448" s="634" t="s">
        <v>1383</v>
      </c>
      <c r="H448" s="635"/>
      <c r="I448" s="636"/>
    </row>
    <row r="449" spans="1:9" ht="29.25" hidden="1" customHeight="1" x14ac:dyDescent="0.2">
      <c r="A449" s="596" t="s">
        <v>941</v>
      </c>
      <c r="B449" s="597"/>
      <c r="C449" s="597"/>
      <c r="D449" s="597"/>
      <c r="E449" s="597"/>
      <c r="F449" s="597"/>
      <c r="G449" s="597"/>
      <c r="H449" s="597"/>
      <c r="I449" s="598"/>
    </row>
    <row r="450" spans="1:9" ht="29.25" hidden="1" customHeight="1" x14ac:dyDescent="0.2">
      <c r="A450" s="268" t="s">
        <v>942</v>
      </c>
      <c r="B450" s="611" t="s">
        <v>1230</v>
      </c>
      <c r="C450" s="611"/>
      <c r="D450" s="268" t="s">
        <v>943</v>
      </c>
      <c r="E450" s="612" t="s">
        <v>1185</v>
      </c>
      <c r="F450" s="613"/>
      <c r="G450" s="268" t="s">
        <v>944</v>
      </c>
      <c r="H450" s="609" t="s">
        <v>920</v>
      </c>
      <c r="I450" s="609"/>
    </row>
    <row r="451" spans="1:9" ht="29.25" hidden="1" customHeight="1" x14ac:dyDescent="0.2">
      <c r="A451" s="268" t="s">
        <v>945</v>
      </c>
      <c r="B451" s="607" t="s">
        <v>1256</v>
      </c>
      <c r="C451" s="607"/>
      <c r="D451" s="607"/>
      <c r="E451" s="607"/>
      <c r="F451" s="607"/>
      <c r="G451" s="607"/>
      <c r="H451" s="607"/>
      <c r="I451" s="607"/>
    </row>
    <row r="452" spans="1:9" ht="71.25" hidden="1" customHeight="1" x14ac:dyDescent="0.2">
      <c r="A452" s="268" t="s">
        <v>946</v>
      </c>
      <c r="B452" s="179" t="s">
        <v>1200</v>
      </c>
      <c r="C452" s="268" t="s">
        <v>947</v>
      </c>
      <c r="D452" s="272" t="s">
        <v>109</v>
      </c>
      <c r="E452" s="596" t="s">
        <v>948</v>
      </c>
      <c r="F452" s="598"/>
      <c r="G452" s="180" t="s">
        <v>114</v>
      </c>
      <c r="H452" s="268" t="s">
        <v>949</v>
      </c>
      <c r="I452" s="264">
        <v>7.74</v>
      </c>
    </row>
    <row r="453" spans="1:9" ht="84.75" hidden="1" customHeight="1" x14ac:dyDescent="0.2">
      <c r="A453" s="268" t="s">
        <v>950</v>
      </c>
      <c r="B453" s="609" t="s">
        <v>1201</v>
      </c>
      <c r="C453" s="609"/>
      <c r="D453" s="609"/>
      <c r="E453" s="609"/>
      <c r="F453" s="609"/>
      <c r="G453" s="609"/>
      <c r="H453" s="609"/>
      <c r="I453" s="609"/>
    </row>
    <row r="454" spans="1:9" ht="29.25" hidden="1" customHeight="1" x14ac:dyDescent="0.2">
      <c r="A454" s="268" t="s">
        <v>951</v>
      </c>
      <c r="B454" s="602" t="s">
        <v>1277</v>
      </c>
      <c r="C454" s="603"/>
      <c r="D454" s="604"/>
      <c r="E454" s="596" t="s">
        <v>952</v>
      </c>
      <c r="F454" s="598"/>
      <c r="G454" s="612" t="s">
        <v>1278</v>
      </c>
      <c r="H454" s="614"/>
      <c r="I454" s="613"/>
    </row>
    <row r="455" spans="1:9" ht="29.25" hidden="1" customHeight="1" x14ac:dyDescent="0.2">
      <c r="A455" s="596" t="s">
        <v>953</v>
      </c>
      <c r="B455" s="597"/>
      <c r="C455" s="597"/>
      <c r="D455" s="597"/>
      <c r="E455" s="597"/>
      <c r="F455" s="597"/>
      <c r="G455" s="597"/>
      <c r="H455" s="597"/>
      <c r="I455" s="598"/>
    </row>
    <row r="456" spans="1:9" ht="29.25" hidden="1" customHeight="1" x14ac:dyDescent="0.2">
      <c r="A456" s="268" t="s">
        <v>954</v>
      </c>
      <c r="B456" s="612" t="s">
        <v>1279</v>
      </c>
      <c r="C456" s="614"/>
      <c r="D456" s="614"/>
      <c r="E456" s="614"/>
      <c r="F456" s="614"/>
      <c r="G456" s="614"/>
      <c r="H456" s="614"/>
      <c r="I456" s="613"/>
    </row>
    <row r="457" spans="1:9" ht="29.25" hidden="1" customHeight="1" x14ac:dyDescent="0.2">
      <c r="A457" s="268" t="s">
        <v>955</v>
      </c>
      <c r="B457" s="596" t="s">
        <v>956</v>
      </c>
      <c r="C457" s="598"/>
      <c r="D457" s="596" t="s">
        <v>957</v>
      </c>
      <c r="E457" s="598"/>
      <c r="F457" s="596" t="s">
        <v>958</v>
      </c>
      <c r="G457" s="598"/>
      <c r="H457" s="596" t="s">
        <v>959</v>
      </c>
      <c r="I457" s="598"/>
    </row>
    <row r="458" spans="1:9" ht="29.25" hidden="1" customHeight="1" x14ac:dyDescent="0.2">
      <c r="A458" s="268" t="s">
        <v>960</v>
      </c>
      <c r="B458" s="607" t="s">
        <v>1280</v>
      </c>
      <c r="C458" s="607"/>
      <c r="D458" s="607" t="s">
        <v>794</v>
      </c>
      <c r="E458" s="607"/>
      <c r="F458" s="607" t="s">
        <v>794</v>
      </c>
      <c r="G458" s="607"/>
      <c r="H458" s="607" t="s">
        <v>794</v>
      </c>
      <c r="I458" s="607"/>
    </row>
    <row r="459" spans="1:9" ht="29.25" hidden="1" customHeight="1" x14ac:dyDescent="0.2">
      <c r="A459" s="268" t="s">
        <v>961</v>
      </c>
      <c r="B459" s="605" t="s">
        <v>1256</v>
      </c>
      <c r="C459" s="606"/>
      <c r="D459" s="607" t="s">
        <v>794</v>
      </c>
      <c r="E459" s="607"/>
      <c r="F459" s="607" t="s">
        <v>794</v>
      </c>
      <c r="G459" s="607"/>
      <c r="H459" s="607" t="s">
        <v>794</v>
      </c>
      <c r="I459" s="607"/>
    </row>
    <row r="460" spans="1:9" ht="29.25" hidden="1" customHeight="1" x14ac:dyDescent="0.2">
      <c r="A460" s="268" t="s">
        <v>962</v>
      </c>
      <c r="B460" s="608" t="s">
        <v>984</v>
      </c>
      <c r="C460" s="608"/>
      <c r="D460" s="607" t="s">
        <v>794</v>
      </c>
      <c r="E460" s="607"/>
      <c r="F460" s="607" t="s">
        <v>794</v>
      </c>
      <c r="G460" s="607"/>
      <c r="H460" s="607" t="s">
        <v>794</v>
      </c>
      <c r="I460" s="607"/>
    </row>
    <row r="461" spans="1:9" ht="29.25" hidden="1" customHeight="1" x14ac:dyDescent="0.2">
      <c r="A461" s="268" t="s">
        <v>963</v>
      </c>
      <c r="B461" s="607" t="s">
        <v>114</v>
      </c>
      <c r="C461" s="607"/>
      <c r="D461" s="607" t="s">
        <v>794</v>
      </c>
      <c r="E461" s="607"/>
      <c r="F461" s="607" t="s">
        <v>794</v>
      </c>
      <c r="G461" s="607"/>
      <c r="H461" s="607" t="s">
        <v>794</v>
      </c>
      <c r="I461" s="607"/>
    </row>
    <row r="462" spans="1:9" ht="29.25" hidden="1" customHeight="1" x14ac:dyDescent="0.2">
      <c r="A462" s="268" t="s">
        <v>964</v>
      </c>
      <c r="B462" s="609" t="s">
        <v>1230</v>
      </c>
      <c r="C462" s="609"/>
      <c r="D462" s="607" t="s">
        <v>794</v>
      </c>
      <c r="E462" s="607"/>
      <c r="F462" s="607" t="s">
        <v>794</v>
      </c>
      <c r="G462" s="607"/>
      <c r="H462" s="607" t="s">
        <v>794</v>
      </c>
      <c r="I462" s="607"/>
    </row>
    <row r="463" spans="1:9" ht="29.25" hidden="1" customHeight="1" x14ac:dyDescent="0.2">
      <c r="A463" s="268" t="s">
        <v>965</v>
      </c>
      <c r="B463" s="610" t="s">
        <v>1281</v>
      </c>
      <c r="C463" s="610"/>
      <c r="D463" s="607" t="s">
        <v>794</v>
      </c>
      <c r="E463" s="607"/>
      <c r="F463" s="607" t="s">
        <v>794</v>
      </c>
      <c r="G463" s="607"/>
      <c r="H463" s="607" t="s">
        <v>794</v>
      </c>
      <c r="I463" s="607"/>
    </row>
    <row r="464" spans="1:9" ht="29.25" hidden="1" customHeight="1" x14ac:dyDescent="0.2">
      <c r="A464" s="596" t="s">
        <v>966</v>
      </c>
      <c r="B464" s="597"/>
      <c r="C464" s="597"/>
      <c r="D464" s="597"/>
      <c r="E464" s="597"/>
      <c r="F464" s="597"/>
      <c r="G464" s="597"/>
      <c r="H464" s="597"/>
      <c r="I464" s="598"/>
    </row>
    <row r="465" spans="1:9" ht="29.25" hidden="1" customHeight="1" x14ac:dyDescent="0.2">
      <c r="A465" s="268" t="s">
        <v>967</v>
      </c>
      <c r="B465" s="599" t="s">
        <v>794</v>
      </c>
      <c r="C465" s="600"/>
      <c r="D465" s="601"/>
      <c r="E465" s="268" t="s">
        <v>968</v>
      </c>
      <c r="F465" s="602" t="s">
        <v>794</v>
      </c>
      <c r="G465" s="603"/>
      <c r="H465" s="603"/>
      <c r="I465" s="604"/>
    </row>
    <row r="466" spans="1:9" ht="29.25" hidden="1" customHeight="1" x14ac:dyDescent="0.2">
      <c r="A466" s="268" t="s">
        <v>969</v>
      </c>
      <c r="B466" s="595" t="s">
        <v>794</v>
      </c>
      <c r="C466" s="595"/>
      <c r="D466" s="595"/>
      <c r="E466" s="595"/>
      <c r="F466" s="595"/>
      <c r="G466" s="595"/>
      <c r="H466" s="595"/>
      <c r="I466" s="595"/>
    </row>
    <row r="467" spans="1:9" ht="29.25" hidden="1" customHeight="1" x14ac:dyDescent="0.2">
      <c r="A467" s="268" t="s">
        <v>970</v>
      </c>
      <c r="B467" s="595" t="s">
        <v>794</v>
      </c>
      <c r="C467" s="595"/>
      <c r="D467" s="595"/>
      <c r="E467" s="595"/>
      <c r="F467" s="595"/>
      <c r="G467" s="595"/>
      <c r="H467" s="595"/>
      <c r="I467" s="595"/>
    </row>
    <row r="468" spans="1:9" ht="29.25" hidden="1" customHeight="1" x14ac:dyDescent="0.2">
      <c r="A468" s="268" t="s">
        <v>971</v>
      </c>
      <c r="B468" s="599" t="s">
        <v>794</v>
      </c>
      <c r="C468" s="600"/>
      <c r="D468" s="601"/>
      <c r="E468" s="268" t="s">
        <v>972</v>
      </c>
      <c r="F468" s="599" t="s">
        <v>794</v>
      </c>
      <c r="G468" s="600"/>
      <c r="H468" s="600"/>
      <c r="I468" s="601"/>
    </row>
    <row r="469" spans="1:9" ht="51.75" hidden="1" customHeight="1" x14ac:dyDescent="0.2">
      <c r="A469" s="592" t="s">
        <v>973</v>
      </c>
      <c r="B469" s="593"/>
      <c r="C469" s="592" t="s">
        <v>974</v>
      </c>
      <c r="D469" s="593"/>
      <c r="E469" s="592" t="s">
        <v>975</v>
      </c>
      <c r="F469" s="594"/>
      <c r="G469" s="593"/>
      <c r="H469" s="592" t="s">
        <v>976</v>
      </c>
      <c r="I469" s="593"/>
    </row>
    <row r="470" spans="1:9" ht="29.25" hidden="1" customHeight="1" x14ac:dyDescent="0.2">
      <c r="A470" s="640" t="s">
        <v>1141</v>
      </c>
      <c r="B470" s="641"/>
      <c r="C470" s="642" t="s">
        <v>1339</v>
      </c>
      <c r="D470" s="643"/>
      <c r="E470" s="644" t="s">
        <v>916</v>
      </c>
      <c r="F470" s="645"/>
      <c r="G470" s="646"/>
      <c r="H470" s="647" t="s">
        <v>917</v>
      </c>
      <c r="I470" s="648"/>
    </row>
    <row r="471" spans="1:9" ht="29.25" hidden="1" customHeight="1" x14ac:dyDescent="0.2">
      <c r="A471" s="649" t="s">
        <v>977</v>
      </c>
      <c r="B471" s="650"/>
      <c r="C471" s="650"/>
      <c r="D471" s="650"/>
      <c r="E471" s="650"/>
      <c r="F471" s="650"/>
      <c r="G471" s="650"/>
      <c r="H471" s="650"/>
      <c r="I471" s="651"/>
    </row>
    <row r="472" spans="1:9" ht="40.5" hidden="1" customHeight="1" x14ac:dyDescent="0.2">
      <c r="A472" s="268" t="s">
        <v>545</v>
      </c>
      <c r="B472" s="596" t="s">
        <v>978</v>
      </c>
      <c r="C472" s="597"/>
      <c r="D472" s="597"/>
      <c r="E472" s="597"/>
      <c r="F472" s="597"/>
      <c r="G472" s="597"/>
      <c r="H472" s="598"/>
      <c r="I472" s="268" t="s">
        <v>979</v>
      </c>
    </row>
    <row r="473" spans="1:9" ht="12.75" hidden="1" x14ac:dyDescent="0.2">
      <c r="A473" s="262"/>
      <c r="B473" s="652"/>
      <c r="C473" s="653"/>
      <c r="D473" s="653"/>
      <c r="E473" s="653"/>
      <c r="F473" s="653"/>
      <c r="G473" s="653"/>
      <c r="H473" s="654"/>
      <c r="I473" s="263"/>
    </row>
    <row r="474" spans="1:9" ht="18.75" hidden="1" customHeight="1" x14ac:dyDescent="0.2">
      <c r="A474" s="273"/>
      <c r="B474" s="273"/>
      <c r="C474" s="273"/>
      <c r="D474" s="273"/>
      <c r="E474" s="273"/>
      <c r="F474" s="273"/>
      <c r="G474" s="273"/>
      <c r="H474" s="273"/>
      <c r="I474" s="273"/>
    </row>
    <row r="475" spans="1:9" ht="18.75" hidden="1" customHeight="1" x14ac:dyDescent="0.2">
      <c r="A475" s="637" t="s">
        <v>540</v>
      </c>
      <c r="B475" s="638"/>
      <c r="C475" s="638"/>
      <c r="D475" s="638"/>
      <c r="E475" s="638"/>
      <c r="F475" s="638"/>
      <c r="G475" s="638"/>
      <c r="H475" s="638"/>
      <c r="I475" s="639"/>
    </row>
    <row r="476" spans="1:9" ht="18.75" hidden="1" customHeight="1" x14ac:dyDescent="0.2">
      <c r="A476" s="615" t="s">
        <v>541</v>
      </c>
      <c r="B476" s="616"/>
      <c r="C476" s="616"/>
      <c r="D476" s="616"/>
      <c r="E476" s="616"/>
      <c r="F476" s="616"/>
      <c r="G476" s="616"/>
      <c r="H476" s="616"/>
      <c r="I476" s="617"/>
    </row>
    <row r="477" spans="1:9" ht="18.75" hidden="1" customHeight="1" x14ac:dyDescent="0.2">
      <c r="A477" s="615" t="s">
        <v>923</v>
      </c>
      <c r="B477" s="616"/>
      <c r="C477" s="616"/>
      <c r="D477" s="616"/>
      <c r="E477" s="616"/>
      <c r="F477" s="616"/>
      <c r="G477" s="616"/>
      <c r="H477" s="616"/>
      <c r="I477" s="617"/>
    </row>
    <row r="478" spans="1:9" ht="30.75" hidden="1" customHeight="1" x14ac:dyDescent="0.2">
      <c r="A478" s="618" t="s">
        <v>924</v>
      </c>
      <c r="B478" s="619"/>
      <c r="C478" s="619"/>
      <c r="D478" s="619"/>
      <c r="E478" s="619"/>
      <c r="F478" s="620" t="s">
        <v>925</v>
      </c>
      <c r="G478" s="620"/>
      <c r="H478" s="620"/>
      <c r="I478" s="621"/>
    </row>
    <row r="479" spans="1:9" ht="30.75" hidden="1" customHeight="1" x14ac:dyDescent="0.2">
      <c r="A479" s="596" t="s">
        <v>926</v>
      </c>
      <c r="B479" s="597"/>
      <c r="C479" s="597"/>
      <c r="D479" s="597"/>
      <c r="E479" s="597"/>
      <c r="F479" s="597"/>
      <c r="G479" s="597"/>
      <c r="H479" s="597"/>
      <c r="I479" s="598"/>
    </row>
    <row r="480" spans="1:9" ht="30.75" hidden="1" customHeight="1" x14ac:dyDescent="0.2">
      <c r="A480" s="596" t="s">
        <v>927</v>
      </c>
      <c r="B480" s="597"/>
      <c r="C480" s="597"/>
      <c r="D480" s="597"/>
      <c r="E480" s="597"/>
      <c r="F480" s="597"/>
      <c r="G480" s="597"/>
      <c r="H480" s="597"/>
      <c r="I480" s="598"/>
    </row>
    <row r="481" spans="1:9" ht="30.75" hidden="1" customHeight="1" x14ac:dyDescent="0.2">
      <c r="A481" s="268" t="s">
        <v>928</v>
      </c>
      <c r="B481" s="182">
        <v>404</v>
      </c>
      <c r="C481" s="596" t="s">
        <v>929</v>
      </c>
      <c r="D481" s="598"/>
      <c r="E481" s="622" t="s">
        <v>1196</v>
      </c>
      <c r="F481" s="623"/>
      <c r="G481" s="624"/>
      <c r="H481" s="268" t="s">
        <v>930</v>
      </c>
      <c r="I481" s="178" t="s">
        <v>914</v>
      </c>
    </row>
    <row r="482" spans="1:9" ht="41.25" hidden="1" customHeight="1" x14ac:dyDescent="0.2">
      <c r="A482" s="268" t="s">
        <v>931</v>
      </c>
      <c r="B482" s="609" t="s">
        <v>980</v>
      </c>
      <c r="C482" s="609"/>
      <c r="D482" s="609"/>
      <c r="E482" s="596" t="s">
        <v>932</v>
      </c>
      <c r="F482" s="598"/>
      <c r="G482" s="625" t="s">
        <v>1195</v>
      </c>
      <c r="H482" s="625"/>
      <c r="I482" s="625"/>
    </row>
    <row r="483" spans="1:9" ht="30.75" hidden="1" customHeight="1" x14ac:dyDescent="0.2">
      <c r="A483" s="268" t="s">
        <v>933</v>
      </c>
      <c r="B483" s="609" t="s">
        <v>1282</v>
      </c>
      <c r="C483" s="609"/>
      <c r="D483" s="609"/>
      <c r="E483" s="609"/>
      <c r="F483" s="609"/>
      <c r="G483" s="609"/>
      <c r="H483" s="609"/>
      <c r="I483" s="609"/>
    </row>
    <row r="484" spans="1:9" ht="30.75" hidden="1" customHeight="1" x14ac:dyDescent="0.2">
      <c r="A484" s="268" t="s">
        <v>934</v>
      </c>
      <c r="B484" s="609" t="s">
        <v>1283</v>
      </c>
      <c r="C484" s="609"/>
      <c r="D484" s="609"/>
      <c r="E484" s="609"/>
      <c r="F484" s="609"/>
      <c r="G484" s="609"/>
      <c r="H484" s="609"/>
      <c r="I484" s="609"/>
    </row>
    <row r="485" spans="1:9" ht="30.75" hidden="1" customHeight="1" x14ac:dyDescent="0.2">
      <c r="A485" s="268" t="s">
        <v>935</v>
      </c>
      <c r="B485" s="269" t="s">
        <v>915</v>
      </c>
      <c r="C485" s="269" t="s">
        <v>981</v>
      </c>
      <c r="D485" s="269" t="s">
        <v>982</v>
      </c>
      <c r="E485" s="626" t="s">
        <v>936</v>
      </c>
      <c r="F485" s="627"/>
      <c r="G485" s="630" t="s">
        <v>983</v>
      </c>
      <c r="H485" s="630" t="s">
        <v>1380</v>
      </c>
      <c r="I485" s="630" t="s">
        <v>1379</v>
      </c>
    </row>
    <row r="486" spans="1:9" ht="30.75" hidden="1" customHeight="1" x14ac:dyDescent="0.2">
      <c r="A486" s="268" t="s">
        <v>937</v>
      </c>
      <c r="B486" s="269" t="s">
        <v>1140</v>
      </c>
      <c r="C486" s="269" t="s">
        <v>915</v>
      </c>
      <c r="D486" s="269" t="s">
        <v>1379</v>
      </c>
      <c r="E486" s="628"/>
      <c r="F486" s="629"/>
      <c r="G486" s="631"/>
      <c r="H486" s="631"/>
      <c r="I486" s="631"/>
    </row>
    <row r="487" spans="1:9" ht="30.75" hidden="1" customHeight="1" x14ac:dyDescent="0.2">
      <c r="A487" s="268" t="s">
        <v>938</v>
      </c>
      <c r="B487" s="271">
        <v>0</v>
      </c>
      <c r="C487" s="268" t="s">
        <v>939</v>
      </c>
      <c r="D487" s="271">
        <v>0</v>
      </c>
      <c r="E487" s="632" t="s">
        <v>940</v>
      </c>
      <c r="F487" s="633"/>
      <c r="G487" s="634" t="s">
        <v>1383</v>
      </c>
      <c r="H487" s="635"/>
      <c r="I487" s="636"/>
    </row>
    <row r="488" spans="1:9" ht="30.75" hidden="1" customHeight="1" x14ac:dyDescent="0.2">
      <c r="A488" s="596" t="s">
        <v>941</v>
      </c>
      <c r="B488" s="597"/>
      <c r="C488" s="597"/>
      <c r="D488" s="597"/>
      <c r="E488" s="597"/>
      <c r="F488" s="597"/>
      <c r="G488" s="597"/>
      <c r="H488" s="597"/>
      <c r="I488" s="598"/>
    </row>
    <row r="489" spans="1:9" ht="30.75" hidden="1" customHeight="1" x14ac:dyDescent="0.2">
      <c r="A489" s="268" t="s">
        <v>942</v>
      </c>
      <c r="B489" s="611" t="s">
        <v>1270</v>
      </c>
      <c r="C489" s="611"/>
      <c r="D489" s="268" t="s">
        <v>943</v>
      </c>
      <c r="E489" s="612" t="s">
        <v>1185</v>
      </c>
      <c r="F489" s="613"/>
      <c r="G489" s="268" t="s">
        <v>944</v>
      </c>
      <c r="H489" s="609" t="s">
        <v>920</v>
      </c>
      <c r="I489" s="609"/>
    </row>
    <row r="490" spans="1:9" ht="30.75" hidden="1" customHeight="1" x14ac:dyDescent="0.2">
      <c r="A490" s="268" t="s">
        <v>945</v>
      </c>
      <c r="B490" s="607" t="s">
        <v>1186</v>
      </c>
      <c r="C490" s="607"/>
      <c r="D490" s="607"/>
      <c r="E490" s="607"/>
      <c r="F490" s="607"/>
      <c r="G490" s="607"/>
      <c r="H490" s="607"/>
      <c r="I490" s="607"/>
    </row>
    <row r="491" spans="1:9" ht="71.25" hidden="1" customHeight="1" x14ac:dyDescent="0.2">
      <c r="A491" s="268" t="s">
        <v>946</v>
      </c>
      <c r="B491" s="179" t="s">
        <v>1200</v>
      </c>
      <c r="C491" s="268" t="s">
        <v>947</v>
      </c>
      <c r="D491" s="272" t="s">
        <v>109</v>
      </c>
      <c r="E491" s="596" t="s">
        <v>948</v>
      </c>
      <c r="F491" s="598"/>
      <c r="G491" s="180" t="s">
        <v>114</v>
      </c>
      <c r="H491" s="268" t="s">
        <v>949</v>
      </c>
      <c r="I491" s="264">
        <v>49.35</v>
      </c>
    </row>
    <row r="492" spans="1:9" ht="30.75" hidden="1" customHeight="1" x14ac:dyDescent="0.2">
      <c r="A492" s="268" t="s">
        <v>950</v>
      </c>
      <c r="B492" s="609" t="s">
        <v>1201</v>
      </c>
      <c r="C492" s="609"/>
      <c r="D492" s="609"/>
      <c r="E492" s="609"/>
      <c r="F492" s="609"/>
      <c r="G492" s="609"/>
      <c r="H492" s="609"/>
      <c r="I492" s="609"/>
    </row>
    <row r="493" spans="1:9" ht="30.75" hidden="1" customHeight="1" x14ac:dyDescent="0.2">
      <c r="A493" s="268" t="s">
        <v>951</v>
      </c>
      <c r="B493" s="602" t="s">
        <v>1271</v>
      </c>
      <c r="C493" s="603"/>
      <c r="D493" s="604"/>
      <c r="E493" s="596" t="s">
        <v>952</v>
      </c>
      <c r="F493" s="598"/>
      <c r="G493" s="612" t="s">
        <v>1272</v>
      </c>
      <c r="H493" s="614"/>
      <c r="I493" s="613"/>
    </row>
    <row r="494" spans="1:9" ht="30.75" hidden="1" customHeight="1" x14ac:dyDescent="0.2">
      <c r="A494" s="596" t="s">
        <v>953</v>
      </c>
      <c r="B494" s="597"/>
      <c r="C494" s="597"/>
      <c r="D494" s="597"/>
      <c r="E494" s="597"/>
      <c r="F494" s="597"/>
      <c r="G494" s="597"/>
      <c r="H494" s="597"/>
      <c r="I494" s="598"/>
    </row>
    <row r="495" spans="1:9" ht="30.75" hidden="1" customHeight="1" x14ac:dyDescent="0.2">
      <c r="A495" s="268" t="s">
        <v>954</v>
      </c>
      <c r="B495" s="612" t="s">
        <v>1273</v>
      </c>
      <c r="C495" s="614"/>
      <c r="D495" s="614"/>
      <c r="E495" s="614"/>
      <c r="F495" s="614"/>
      <c r="G495" s="614"/>
      <c r="H495" s="614"/>
      <c r="I495" s="613"/>
    </row>
    <row r="496" spans="1:9" ht="30.75" hidden="1" customHeight="1" x14ac:dyDescent="0.2">
      <c r="A496" s="268" t="s">
        <v>955</v>
      </c>
      <c r="B496" s="596" t="s">
        <v>956</v>
      </c>
      <c r="C496" s="598"/>
      <c r="D496" s="596" t="s">
        <v>957</v>
      </c>
      <c r="E496" s="598"/>
      <c r="F496" s="596" t="s">
        <v>958</v>
      </c>
      <c r="G496" s="598"/>
      <c r="H496" s="596" t="s">
        <v>959</v>
      </c>
      <c r="I496" s="598"/>
    </row>
    <row r="497" spans="1:9" ht="30.75" hidden="1" customHeight="1" x14ac:dyDescent="0.2">
      <c r="A497" s="268" t="s">
        <v>960</v>
      </c>
      <c r="B497" s="607" t="s">
        <v>1269</v>
      </c>
      <c r="C497" s="607"/>
      <c r="D497" s="607" t="s">
        <v>794</v>
      </c>
      <c r="E497" s="607"/>
      <c r="F497" s="607" t="s">
        <v>794</v>
      </c>
      <c r="G497" s="607"/>
      <c r="H497" s="607" t="s">
        <v>794</v>
      </c>
      <c r="I497" s="607"/>
    </row>
    <row r="498" spans="1:9" ht="30.75" hidden="1" customHeight="1" x14ac:dyDescent="0.2">
      <c r="A498" s="268" t="s">
        <v>961</v>
      </c>
      <c r="B498" s="605" t="s">
        <v>1186</v>
      </c>
      <c r="C498" s="606"/>
      <c r="D498" s="607" t="s">
        <v>794</v>
      </c>
      <c r="E498" s="607"/>
      <c r="F498" s="607" t="s">
        <v>794</v>
      </c>
      <c r="G498" s="607"/>
      <c r="H498" s="607" t="s">
        <v>794</v>
      </c>
      <c r="I498" s="607"/>
    </row>
    <row r="499" spans="1:9" ht="30.75" hidden="1" customHeight="1" x14ac:dyDescent="0.2">
      <c r="A499" s="268" t="s">
        <v>962</v>
      </c>
      <c r="B499" s="608" t="s">
        <v>984</v>
      </c>
      <c r="C499" s="608"/>
      <c r="D499" s="607" t="s">
        <v>794</v>
      </c>
      <c r="E499" s="607"/>
      <c r="F499" s="607" t="s">
        <v>794</v>
      </c>
      <c r="G499" s="607"/>
      <c r="H499" s="607" t="s">
        <v>794</v>
      </c>
      <c r="I499" s="607"/>
    </row>
    <row r="500" spans="1:9" ht="30.75" hidden="1" customHeight="1" x14ac:dyDescent="0.2">
      <c r="A500" s="268" t="s">
        <v>963</v>
      </c>
      <c r="B500" s="607" t="s">
        <v>114</v>
      </c>
      <c r="C500" s="607"/>
      <c r="D500" s="607" t="s">
        <v>794</v>
      </c>
      <c r="E500" s="607"/>
      <c r="F500" s="607" t="s">
        <v>794</v>
      </c>
      <c r="G500" s="607"/>
      <c r="H500" s="607" t="s">
        <v>794</v>
      </c>
      <c r="I500" s="607"/>
    </row>
    <row r="501" spans="1:9" ht="30.75" hidden="1" customHeight="1" x14ac:dyDescent="0.2">
      <c r="A501" s="268" t="s">
        <v>964</v>
      </c>
      <c r="B501" s="609" t="s">
        <v>1270</v>
      </c>
      <c r="C501" s="609"/>
      <c r="D501" s="607" t="s">
        <v>794</v>
      </c>
      <c r="E501" s="607"/>
      <c r="F501" s="607" t="s">
        <v>794</v>
      </c>
      <c r="G501" s="607"/>
      <c r="H501" s="607" t="s">
        <v>794</v>
      </c>
      <c r="I501" s="607"/>
    </row>
    <row r="502" spans="1:9" ht="30.75" hidden="1" customHeight="1" x14ac:dyDescent="0.2">
      <c r="A502" s="268" t="s">
        <v>965</v>
      </c>
      <c r="B502" s="610" t="s">
        <v>1274</v>
      </c>
      <c r="C502" s="610"/>
      <c r="D502" s="607" t="s">
        <v>794</v>
      </c>
      <c r="E502" s="607"/>
      <c r="F502" s="607" t="s">
        <v>794</v>
      </c>
      <c r="G502" s="607"/>
      <c r="H502" s="607" t="s">
        <v>794</v>
      </c>
      <c r="I502" s="607"/>
    </row>
    <row r="503" spans="1:9" ht="30.75" hidden="1" customHeight="1" x14ac:dyDescent="0.2">
      <c r="A503" s="596" t="s">
        <v>966</v>
      </c>
      <c r="B503" s="597"/>
      <c r="C503" s="597"/>
      <c r="D503" s="597"/>
      <c r="E503" s="597"/>
      <c r="F503" s="597"/>
      <c r="G503" s="597"/>
      <c r="H503" s="597"/>
      <c r="I503" s="598"/>
    </row>
    <row r="504" spans="1:9" ht="30.75" hidden="1" customHeight="1" x14ac:dyDescent="0.2">
      <c r="A504" s="268" t="s">
        <v>967</v>
      </c>
      <c r="B504" s="599" t="s">
        <v>794</v>
      </c>
      <c r="C504" s="600"/>
      <c r="D504" s="601"/>
      <c r="E504" s="268" t="s">
        <v>968</v>
      </c>
      <c r="F504" s="602" t="s">
        <v>794</v>
      </c>
      <c r="G504" s="603"/>
      <c r="H504" s="603"/>
      <c r="I504" s="604"/>
    </row>
    <row r="505" spans="1:9" ht="30.75" hidden="1" customHeight="1" x14ac:dyDescent="0.2">
      <c r="A505" s="268" t="s">
        <v>969</v>
      </c>
      <c r="B505" s="595" t="s">
        <v>794</v>
      </c>
      <c r="C505" s="595"/>
      <c r="D505" s="595"/>
      <c r="E505" s="595"/>
      <c r="F505" s="595"/>
      <c r="G505" s="595"/>
      <c r="H505" s="595"/>
      <c r="I505" s="595"/>
    </row>
    <row r="506" spans="1:9" ht="30.75" hidden="1" customHeight="1" x14ac:dyDescent="0.2">
      <c r="A506" s="268" t="s">
        <v>970</v>
      </c>
      <c r="B506" s="595" t="s">
        <v>794</v>
      </c>
      <c r="C506" s="595"/>
      <c r="D506" s="595"/>
      <c r="E506" s="595"/>
      <c r="F506" s="595"/>
      <c r="G506" s="595"/>
      <c r="H506" s="595"/>
      <c r="I506" s="595"/>
    </row>
    <row r="507" spans="1:9" ht="30.75" hidden="1" customHeight="1" x14ac:dyDescent="0.2">
      <c r="A507" s="268" t="s">
        <v>971</v>
      </c>
      <c r="B507" s="599" t="s">
        <v>794</v>
      </c>
      <c r="C507" s="600"/>
      <c r="D507" s="601"/>
      <c r="E507" s="268" t="s">
        <v>972</v>
      </c>
      <c r="F507" s="599" t="s">
        <v>794</v>
      </c>
      <c r="G507" s="600"/>
      <c r="H507" s="600"/>
      <c r="I507" s="601"/>
    </row>
    <row r="508" spans="1:9" ht="41.25" hidden="1" customHeight="1" x14ac:dyDescent="0.2">
      <c r="A508" s="592" t="s">
        <v>973</v>
      </c>
      <c r="B508" s="593"/>
      <c r="C508" s="592" t="s">
        <v>974</v>
      </c>
      <c r="D508" s="593"/>
      <c r="E508" s="592" t="s">
        <v>975</v>
      </c>
      <c r="F508" s="594"/>
      <c r="G508" s="593"/>
      <c r="H508" s="592" t="s">
        <v>976</v>
      </c>
      <c r="I508" s="593"/>
    </row>
    <row r="509" spans="1:9" ht="30.75" hidden="1" customHeight="1" x14ac:dyDescent="0.2">
      <c r="A509" s="640" t="s">
        <v>1141</v>
      </c>
      <c r="B509" s="641"/>
      <c r="C509" s="642" t="s">
        <v>1339</v>
      </c>
      <c r="D509" s="643"/>
      <c r="E509" s="644" t="s">
        <v>916</v>
      </c>
      <c r="F509" s="645"/>
      <c r="G509" s="646"/>
      <c r="H509" s="647" t="s">
        <v>917</v>
      </c>
      <c r="I509" s="648"/>
    </row>
    <row r="510" spans="1:9" ht="30.75" hidden="1" customHeight="1" x14ac:dyDescent="0.2">
      <c r="A510" s="649" t="s">
        <v>977</v>
      </c>
      <c r="B510" s="650"/>
      <c r="C510" s="650"/>
      <c r="D510" s="650"/>
      <c r="E510" s="650"/>
      <c r="F510" s="650"/>
      <c r="G510" s="650"/>
      <c r="H510" s="650"/>
      <c r="I510" s="651"/>
    </row>
    <row r="511" spans="1:9" ht="34.5" hidden="1" customHeight="1" x14ac:dyDescent="0.2">
      <c r="A511" s="268" t="s">
        <v>545</v>
      </c>
      <c r="B511" s="596" t="s">
        <v>978</v>
      </c>
      <c r="C511" s="597"/>
      <c r="D511" s="597"/>
      <c r="E511" s="597"/>
      <c r="F511" s="597"/>
      <c r="G511" s="597"/>
      <c r="H511" s="598"/>
      <c r="I511" s="268" t="s">
        <v>979</v>
      </c>
    </row>
    <row r="512" spans="1:9" ht="18.75" hidden="1" customHeight="1" x14ac:dyDescent="0.2">
      <c r="A512" s="262"/>
      <c r="B512" s="652"/>
      <c r="C512" s="653"/>
      <c r="D512" s="653"/>
      <c r="E512" s="653"/>
      <c r="F512" s="653"/>
      <c r="G512" s="653"/>
      <c r="H512" s="654"/>
      <c r="I512" s="263"/>
    </row>
    <row r="513" spans="1:9" ht="18.75" customHeight="1" x14ac:dyDescent="0.2">
      <c r="A513" s="273"/>
      <c r="B513" s="273"/>
      <c r="C513" s="273"/>
      <c r="D513" s="273"/>
      <c r="E513" s="273"/>
      <c r="F513" s="273"/>
      <c r="G513" s="273"/>
      <c r="H513" s="273"/>
      <c r="I513" s="273"/>
    </row>
    <row r="514" spans="1:9" ht="18.75" customHeight="1" x14ac:dyDescent="0.2">
      <c r="A514" s="273"/>
      <c r="B514" s="273"/>
      <c r="C514" s="273"/>
      <c r="D514" s="273"/>
      <c r="E514" s="273"/>
      <c r="F514" s="273"/>
      <c r="G514" s="273"/>
      <c r="H514" s="273"/>
      <c r="I514" s="273"/>
    </row>
    <row r="515" spans="1:9" ht="18.75" customHeight="1" x14ac:dyDescent="0.2">
      <c r="A515" s="273"/>
      <c r="B515" s="273"/>
      <c r="C515" s="273"/>
      <c r="D515" s="273"/>
      <c r="E515" s="273"/>
      <c r="F515" s="273"/>
      <c r="G515" s="273"/>
      <c r="H515" s="273"/>
      <c r="I515" s="273"/>
    </row>
    <row r="516" spans="1:9" ht="18.75" customHeight="1" x14ac:dyDescent="0.2">
      <c r="A516" s="273"/>
      <c r="B516" s="273"/>
      <c r="C516" s="273"/>
      <c r="D516" s="273"/>
      <c r="E516" s="273"/>
      <c r="F516" s="273"/>
      <c r="G516" s="273"/>
      <c r="H516" s="273"/>
      <c r="I516" s="273"/>
    </row>
    <row r="517" spans="1:9" ht="18.75" customHeight="1" x14ac:dyDescent="0.2">
      <c r="A517" s="273"/>
      <c r="B517" s="273"/>
      <c r="C517" s="273"/>
      <c r="D517" s="273"/>
      <c r="E517" s="273"/>
      <c r="F517" s="273"/>
      <c r="G517" s="273"/>
      <c r="H517" s="273"/>
      <c r="I517" s="273"/>
    </row>
    <row r="518" spans="1:9" ht="18.75" customHeight="1" x14ac:dyDescent="0.2">
      <c r="A518" s="273"/>
      <c r="B518" s="273"/>
      <c r="C518" s="273"/>
      <c r="D518" s="273"/>
      <c r="E518" s="273"/>
      <c r="F518" s="273"/>
      <c r="G518" s="273"/>
      <c r="H518" s="273"/>
      <c r="I518" s="273"/>
    </row>
    <row r="519" spans="1:9" ht="18.75" customHeight="1" x14ac:dyDescent="0.2">
      <c r="A519" s="273"/>
      <c r="B519" s="273"/>
      <c r="C519" s="273"/>
      <c r="D519" s="273"/>
      <c r="E519" s="273"/>
      <c r="F519" s="273"/>
      <c r="G519" s="273"/>
      <c r="H519" s="273"/>
      <c r="I519" s="273"/>
    </row>
    <row r="520" spans="1:9" ht="18.75" customHeight="1" x14ac:dyDescent="0.2">
      <c r="A520" s="273"/>
      <c r="B520" s="273"/>
      <c r="C520" s="273"/>
      <c r="D520" s="273"/>
      <c r="E520" s="273"/>
      <c r="F520" s="273"/>
      <c r="G520" s="273"/>
      <c r="H520" s="273"/>
      <c r="I520" s="273"/>
    </row>
    <row r="521" spans="1:9" ht="18.75" customHeight="1" x14ac:dyDescent="0.2">
      <c r="A521" s="273"/>
      <c r="B521" s="273"/>
      <c r="C521" s="273"/>
      <c r="D521" s="273"/>
      <c r="E521" s="273"/>
      <c r="F521" s="273"/>
      <c r="G521" s="273"/>
      <c r="H521" s="273"/>
      <c r="I521" s="273"/>
    </row>
    <row r="522" spans="1:9" ht="18.75" customHeight="1" x14ac:dyDescent="0.2">
      <c r="A522" s="273"/>
      <c r="B522" s="273"/>
      <c r="C522" s="273"/>
      <c r="D522" s="273"/>
      <c r="E522" s="273"/>
      <c r="F522" s="273"/>
      <c r="G522" s="273"/>
      <c r="H522" s="273"/>
      <c r="I522" s="273"/>
    </row>
    <row r="523" spans="1:9" ht="18.75" customHeight="1" x14ac:dyDescent="0.2">
      <c r="A523" s="273"/>
      <c r="B523" s="273"/>
      <c r="C523" s="273"/>
      <c r="D523" s="273"/>
      <c r="E523" s="273"/>
      <c r="F523" s="273"/>
      <c r="G523" s="273"/>
      <c r="H523" s="273"/>
      <c r="I523" s="273"/>
    </row>
    <row r="524" spans="1:9" ht="18.75" customHeight="1" x14ac:dyDescent="0.2">
      <c r="A524" s="273"/>
      <c r="B524" s="273"/>
      <c r="C524" s="273"/>
      <c r="D524" s="273"/>
      <c r="E524" s="273"/>
      <c r="F524" s="273"/>
      <c r="G524" s="273"/>
      <c r="H524" s="273"/>
      <c r="I524" s="273"/>
    </row>
    <row r="525" spans="1:9" ht="18.75" customHeight="1" x14ac:dyDescent="0.2">
      <c r="A525" s="273"/>
      <c r="B525" s="273"/>
      <c r="C525" s="273"/>
      <c r="D525" s="273"/>
      <c r="E525" s="273"/>
      <c r="F525" s="273"/>
      <c r="G525" s="273"/>
      <c r="H525" s="273"/>
      <c r="I525" s="273"/>
    </row>
    <row r="526" spans="1:9" ht="18.75" customHeight="1" x14ac:dyDescent="0.2">
      <c r="A526" s="273"/>
      <c r="B526" s="273"/>
      <c r="C526" s="273"/>
      <c r="D526" s="273"/>
      <c r="E526" s="273"/>
      <c r="F526" s="273"/>
      <c r="G526" s="273"/>
      <c r="H526" s="273"/>
      <c r="I526" s="273"/>
    </row>
    <row r="527" spans="1:9" ht="18.75" customHeight="1" x14ac:dyDescent="0.2">
      <c r="A527" s="273"/>
      <c r="B527" s="273"/>
      <c r="C527" s="273"/>
      <c r="D527" s="273"/>
      <c r="E527" s="273"/>
      <c r="F527" s="273"/>
      <c r="G527" s="273"/>
      <c r="H527" s="273"/>
      <c r="I527" s="273"/>
    </row>
    <row r="528" spans="1:9" ht="18.75" customHeight="1" x14ac:dyDescent="0.2">
      <c r="A528" s="273"/>
      <c r="B528" s="273"/>
      <c r="C528" s="273"/>
      <c r="D528" s="273"/>
      <c r="E528" s="273"/>
      <c r="F528" s="273"/>
      <c r="G528" s="273"/>
      <c r="H528" s="273"/>
      <c r="I528" s="273"/>
    </row>
    <row r="529" spans="1:9" ht="18.75" customHeight="1" x14ac:dyDescent="0.2">
      <c r="A529" s="273"/>
      <c r="B529" s="273"/>
      <c r="C529" s="273"/>
      <c r="D529" s="273"/>
      <c r="E529" s="273"/>
      <c r="F529" s="273"/>
      <c r="G529" s="273"/>
      <c r="H529" s="273"/>
      <c r="I529" s="273"/>
    </row>
    <row r="530" spans="1:9" ht="18.75" customHeight="1" x14ac:dyDescent="0.2">
      <c r="A530" s="273"/>
      <c r="B530" s="273"/>
      <c r="C530" s="273"/>
      <c r="D530" s="273"/>
      <c r="E530" s="273"/>
      <c r="F530" s="273"/>
      <c r="G530" s="273"/>
      <c r="H530" s="273"/>
      <c r="I530" s="273"/>
    </row>
    <row r="531" spans="1:9" ht="18.75" customHeight="1" x14ac:dyDescent="0.2">
      <c r="A531" s="273"/>
      <c r="B531" s="273"/>
      <c r="C531" s="273"/>
      <c r="D531" s="273"/>
      <c r="E531" s="273"/>
      <c r="F531" s="273"/>
      <c r="G531" s="273"/>
      <c r="H531" s="273"/>
      <c r="I531" s="273"/>
    </row>
    <row r="532" spans="1:9" ht="18.75" customHeight="1" x14ac:dyDescent="0.2">
      <c r="A532" s="273"/>
      <c r="B532" s="273"/>
      <c r="C532" s="273"/>
      <c r="D532" s="273"/>
      <c r="E532" s="273"/>
      <c r="F532" s="273"/>
      <c r="G532" s="273"/>
      <c r="H532" s="273"/>
      <c r="I532" s="273"/>
    </row>
    <row r="533" spans="1:9" ht="18.75" customHeight="1" x14ac:dyDescent="0.2">
      <c r="A533" s="273"/>
      <c r="B533" s="273"/>
      <c r="C533" s="273"/>
      <c r="D533" s="273"/>
      <c r="E533" s="273"/>
      <c r="F533" s="273"/>
      <c r="G533" s="273"/>
      <c r="H533" s="273"/>
      <c r="I533" s="273"/>
    </row>
    <row r="534" spans="1:9" ht="18.75" customHeight="1" x14ac:dyDescent="0.2">
      <c r="A534" s="273"/>
      <c r="B534" s="273"/>
      <c r="C534" s="273"/>
      <c r="D534" s="273"/>
      <c r="E534" s="273"/>
      <c r="F534" s="273"/>
      <c r="G534" s="273"/>
      <c r="H534" s="273"/>
      <c r="I534" s="273"/>
    </row>
    <row r="535" spans="1:9" ht="18.75" customHeight="1" x14ac:dyDescent="0.2">
      <c r="A535" s="273"/>
      <c r="B535" s="273"/>
      <c r="C535" s="273"/>
      <c r="D535" s="273"/>
      <c r="E535" s="273"/>
      <c r="F535" s="273"/>
      <c r="G535" s="273"/>
      <c r="H535" s="273"/>
      <c r="I535" s="273"/>
    </row>
    <row r="536" spans="1:9" ht="18.75" customHeight="1" x14ac:dyDescent="0.2">
      <c r="A536" s="273"/>
      <c r="B536" s="273"/>
      <c r="C536" s="273"/>
      <c r="D536" s="273"/>
      <c r="E536" s="273"/>
      <c r="F536" s="273"/>
      <c r="G536" s="273"/>
      <c r="H536" s="273"/>
      <c r="I536" s="273"/>
    </row>
    <row r="537" spans="1:9" ht="18.75" customHeight="1" x14ac:dyDescent="0.2">
      <c r="A537" s="273"/>
      <c r="B537" s="273"/>
      <c r="C537" s="273"/>
      <c r="D537" s="273"/>
      <c r="E537" s="273"/>
      <c r="F537" s="273"/>
      <c r="G537" s="273"/>
      <c r="H537" s="273"/>
      <c r="I537" s="273"/>
    </row>
    <row r="538" spans="1:9" ht="18.75" customHeight="1" x14ac:dyDescent="0.2">
      <c r="A538" s="273"/>
      <c r="B538" s="273"/>
      <c r="C538" s="273"/>
      <c r="D538" s="273"/>
      <c r="E538" s="273"/>
      <c r="F538" s="273"/>
      <c r="G538" s="273"/>
      <c r="H538" s="273"/>
      <c r="I538" s="273"/>
    </row>
    <row r="539" spans="1:9" ht="18.75" customHeight="1" x14ac:dyDescent="0.2">
      <c r="A539" s="273"/>
      <c r="B539" s="273"/>
      <c r="C539" s="273"/>
      <c r="D539" s="273"/>
      <c r="E539" s="273"/>
      <c r="F539" s="273"/>
      <c r="G539" s="273"/>
      <c r="H539" s="273"/>
      <c r="I539" s="273"/>
    </row>
    <row r="540" spans="1:9" ht="18.75" customHeight="1" x14ac:dyDescent="0.2">
      <c r="A540" s="273"/>
      <c r="B540" s="273"/>
      <c r="C540" s="273"/>
      <c r="D540" s="273"/>
      <c r="E540" s="273"/>
      <c r="F540" s="273"/>
      <c r="G540" s="273"/>
      <c r="H540" s="273"/>
      <c r="I540" s="273"/>
    </row>
    <row r="541" spans="1:9" ht="18.75" customHeight="1" x14ac:dyDescent="0.2">
      <c r="A541" s="273"/>
      <c r="B541" s="273"/>
      <c r="C541" s="273"/>
      <c r="D541" s="273"/>
      <c r="E541" s="273"/>
      <c r="F541" s="273"/>
      <c r="G541" s="273"/>
      <c r="H541" s="273"/>
      <c r="I541" s="273"/>
    </row>
    <row r="542" spans="1:9" ht="18.75" customHeight="1" x14ac:dyDescent="0.2">
      <c r="A542" s="273"/>
      <c r="B542" s="273"/>
      <c r="C542" s="273"/>
      <c r="D542" s="273"/>
      <c r="E542" s="273"/>
      <c r="F542" s="273"/>
      <c r="G542" s="273"/>
      <c r="H542" s="273"/>
      <c r="I542" s="273"/>
    </row>
    <row r="543" spans="1:9" ht="18.75" customHeight="1" x14ac:dyDescent="0.2">
      <c r="A543" s="273"/>
      <c r="B543" s="273"/>
      <c r="C543" s="273"/>
      <c r="D543" s="273"/>
      <c r="E543" s="273"/>
      <c r="F543" s="273"/>
      <c r="G543" s="273"/>
      <c r="H543" s="273"/>
      <c r="I543" s="273"/>
    </row>
    <row r="544" spans="1:9" ht="18.75" customHeight="1" x14ac:dyDescent="0.2">
      <c r="A544" s="273"/>
      <c r="B544" s="273"/>
      <c r="C544" s="273"/>
      <c r="D544" s="273"/>
      <c r="E544" s="273"/>
      <c r="F544" s="273"/>
      <c r="G544" s="273"/>
      <c r="H544" s="273"/>
      <c r="I544" s="273"/>
    </row>
    <row r="545" spans="1:9" ht="18.75" customHeight="1" x14ac:dyDescent="0.2">
      <c r="A545" s="273"/>
      <c r="B545" s="273"/>
      <c r="C545" s="273"/>
      <c r="D545" s="273"/>
      <c r="E545" s="273"/>
      <c r="F545" s="273"/>
      <c r="G545" s="273"/>
      <c r="H545" s="273"/>
      <c r="I545" s="273"/>
    </row>
    <row r="546" spans="1:9" ht="18.75" customHeight="1" x14ac:dyDescent="0.2">
      <c r="A546" s="273"/>
      <c r="B546" s="273"/>
      <c r="C546" s="273"/>
      <c r="D546" s="273"/>
      <c r="E546" s="273"/>
      <c r="F546" s="273"/>
      <c r="G546" s="273"/>
      <c r="H546" s="273"/>
      <c r="I546" s="273"/>
    </row>
    <row r="547" spans="1:9" ht="18.75" customHeight="1" x14ac:dyDescent="0.2">
      <c r="A547" s="273"/>
      <c r="B547" s="273"/>
      <c r="C547" s="273"/>
      <c r="D547" s="273"/>
      <c r="E547" s="273"/>
      <c r="F547" s="273"/>
      <c r="G547" s="273"/>
      <c r="H547" s="273"/>
      <c r="I547" s="273"/>
    </row>
    <row r="548" spans="1:9" ht="18.75" customHeight="1" x14ac:dyDescent="0.2">
      <c r="A548" s="273"/>
      <c r="B548" s="273"/>
      <c r="C548" s="273"/>
      <c r="D548" s="273"/>
      <c r="E548" s="273"/>
      <c r="F548" s="273"/>
      <c r="G548" s="273"/>
      <c r="H548" s="273"/>
      <c r="I548" s="273"/>
    </row>
    <row r="549" spans="1:9" ht="18.75" customHeight="1" x14ac:dyDescent="0.2">
      <c r="A549" s="273"/>
      <c r="B549" s="273"/>
      <c r="C549" s="273"/>
      <c r="D549" s="273"/>
      <c r="E549" s="273"/>
      <c r="F549" s="273"/>
      <c r="G549" s="273"/>
      <c r="H549" s="273"/>
      <c r="I549" s="273"/>
    </row>
    <row r="550" spans="1:9" ht="18.75" customHeight="1" x14ac:dyDescent="0.2">
      <c r="A550" s="273"/>
      <c r="B550" s="273"/>
      <c r="C550" s="273"/>
      <c r="D550" s="273"/>
      <c r="E550" s="273"/>
      <c r="F550" s="273"/>
      <c r="G550" s="273"/>
      <c r="H550" s="273"/>
      <c r="I550" s="273"/>
    </row>
    <row r="551" spans="1:9" ht="18.75" customHeight="1" x14ac:dyDescent="0.2">
      <c r="A551" s="273"/>
      <c r="B551" s="273"/>
      <c r="C551" s="273"/>
      <c r="D551" s="273"/>
      <c r="E551" s="273"/>
      <c r="F551" s="273"/>
      <c r="G551" s="273"/>
      <c r="H551" s="273"/>
      <c r="I551" s="273"/>
    </row>
    <row r="552" spans="1:9" ht="18.75" customHeight="1" x14ac:dyDescent="0.2">
      <c r="A552" s="273"/>
      <c r="B552" s="273"/>
      <c r="C552" s="273"/>
      <c r="D552" s="273"/>
      <c r="E552" s="273"/>
      <c r="F552" s="273"/>
      <c r="G552" s="273"/>
      <c r="H552" s="273"/>
      <c r="I552" s="273"/>
    </row>
    <row r="553" spans="1:9" ht="18.75" customHeight="1" x14ac:dyDescent="0.2">
      <c r="A553" s="273"/>
      <c r="B553" s="273"/>
      <c r="C553" s="273"/>
      <c r="D553" s="273"/>
      <c r="E553" s="273"/>
      <c r="F553" s="273"/>
      <c r="G553" s="273"/>
      <c r="H553" s="273"/>
      <c r="I553" s="273"/>
    </row>
    <row r="554" spans="1:9" ht="18.75" customHeight="1" x14ac:dyDescent="0.2">
      <c r="A554" s="273"/>
      <c r="B554" s="273"/>
      <c r="C554" s="273"/>
      <c r="D554" s="273"/>
      <c r="E554" s="273"/>
      <c r="F554" s="273"/>
      <c r="G554" s="273"/>
      <c r="H554" s="273"/>
      <c r="I554" s="273"/>
    </row>
    <row r="555" spans="1:9" ht="18.75" customHeight="1" x14ac:dyDescent="0.2">
      <c r="A555" s="273"/>
      <c r="B555" s="273"/>
      <c r="C555" s="273"/>
      <c r="D555" s="273"/>
      <c r="E555" s="273"/>
      <c r="F555" s="273"/>
      <c r="G555" s="273"/>
      <c r="H555" s="273"/>
      <c r="I555" s="273"/>
    </row>
    <row r="556" spans="1:9" ht="18.75" customHeight="1" x14ac:dyDescent="0.2">
      <c r="A556" s="273"/>
      <c r="B556" s="273"/>
      <c r="C556" s="273"/>
      <c r="D556" s="273"/>
      <c r="E556" s="273"/>
      <c r="F556" s="273"/>
      <c r="G556" s="273"/>
      <c r="H556" s="273"/>
      <c r="I556" s="273"/>
    </row>
    <row r="557" spans="1:9" ht="18.75" customHeight="1" x14ac:dyDescent="0.2">
      <c r="A557" s="273"/>
      <c r="B557" s="273"/>
      <c r="C557" s="273"/>
      <c r="D557" s="273"/>
      <c r="E557" s="273"/>
      <c r="F557" s="273"/>
      <c r="G557" s="273"/>
      <c r="H557" s="273"/>
      <c r="I557" s="273"/>
    </row>
    <row r="558" spans="1:9" ht="18.75" customHeight="1" x14ac:dyDescent="0.2">
      <c r="A558" s="273"/>
      <c r="B558" s="273"/>
      <c r="C558" s="273"/>
      <c r="D558" s="273"/>
      <c r="E558" s="273"/>
      <c r="F558" s="273"/>
      <c r="G558" s="273"/>
      <c r="H558" s="273"/>
      <c r="I558" s="273"/>
    </row>
    <row r="559" spans="1:9" ht="18.75" customHeight="1" x14ac:dyDescent="0.2">
      <c r="A559" s="273"/>
      <c r="B559" s="273"/>
      <c r="C559" s="273"/>
      <c r="D559" s="273"/>
      <c r="E559" s="273"/>
      <c r="F559" s="273"/>
      <c r="G559" s="273"/>
      <c r="H559" s="273"/>
      <c r="I559" s="273"/>
    </row>
    <row r="560" spans="1:9" ht="18.75" customHeight="1" x14ac:dyDescent="0.2">
      <c r="A560" s="273"/>
      <c r="B560" s="273"/>
      <c r="C560" s="273"/>
      <c r="D560" s="273"/>
      <c r="E560" s="273"/>
      <c r="F560" s="273"/>
      <c r="G560" s="273"/>
      <c r="H560" s="273"/>
      <c r="I560" s="273"/>
    </row>
    <row r="561" spans="1:9" ht="18.75" customHeight="1" x14ac:dyDescent="0.2">
      <c r="A561" s="273"/>
      <c r="B561" s="273"/>
      <c r="C561" s="273"/>
      <c r="D561" s="273"/>
      <c r="E561" s="273"/>
      <c r="F561" s="273"/>
      <c r="G561" s="273"/>
      <c r="H561" s="273"/>
      <c r="I561" s="273"/>
    </row>
    <row r="562" spans="1:9" ht="18.75" customHeight="1" x14ac:dyDescent="0.2">
      <c r="A562" s="273"/>
      <c r="B562" s="273"/>
      <c r="C562" s="273"/>
      <c r="D562" s="273"/>
      <c r="E562" s="273"/>
      <c r="F562" s="273"/>
      <c r="G562" s="273"/>
      <c r="H562" s="273"/>
      <c r="I562" s="273"/>
    </row>
    <row r="563" spans="1:9" ht="18.75" customHeight="1" x14ac:dyDescent="0.2">
      <c r="A563" s="273"/>
      <c r="B563" s="273"/>
      <c r="C563" s="273"/>
      <c r="D563" s="273"/>
      <c r="E563" s="273"/>
      <c r="F563" s="273"/>
      <c r="G563" s="273"/>
      <c r="H563" s="273"/>
      <c r="I563" s="273"/>
    </row>
    <row r="564" spans="1:9" ht="18.75" customHeight="1" x14ac:dyDescent="0.2">
      <c r="A564" s="273"/>
      <c r="B564" s="273"/>
      <c r="C564" s="273"/>
      <c r="D564" s="273"/>
      <c r="E564" s="273"/>
      <c r="F564" s="273"/>
      <c r="G564" s="273"/>
      <c r="H564" s="273"/>
      <c r="I564" s="273"/>
    </row>
    <row r="565" spans="1:9" ht="18.75" customHeight="1" x14ac:dyDescent="0.2">
      <c r="A565" s="273"/>
      <c r="B565" s="273"/>
      <c r="C565" s="273"/>
      <c r="D565" s="273"/>
      <c r="E565" s="273"/>
      <c r="F565" s="273"/>
      <c r="G565" s="273"/>
      <c r="H565" s="273"/>
      <c r="I565" s="273"/>
    </row>
    <row r="566" spans="1:9" ht="18.75" customHeight="1" x14ac:dyDescent="0.2">
      <c r="A566" s="273"/>
      <c r="B566" s="273"/>
      <c r="C566" s="273"/>
      <c r="D566" s="273"/>
      <c r="E566" s="273"/>
      <c r="F566" s="273"/>
      <c r="G566" s="273"/>
      <c r="H566" s="273"/>
      <c r="I566" s="273"/>
    </row>
    <row r="567" spans="1:9" ht="18.75" customHeight="1" x14ac:dyDescent="0.2">
      <c r="A567" s="273"/>
      <c r="B567" s="273"/>
      <c r="C567" s="273"/>
      <c r="D567" s="273"/>
      <c r="E567" s="273"/>
      <c r="F567" s="273"/>
      <c r="G567" s="273"/>
      <c r="H567" s="273"/>
      <c r="I567" s="273"/>
    </row>
    <row r="568" spans="1:9" ht="18.75" customHeight="1" x14ac:dyDescent="0.2">
      <c r="A568" s="273"/>
      <c r="B568" s="273"/>
      <c r="C568" s="273"/>
      <c r="D568" s="273"/>
      <c r="E568" s="273"/>
      <c r="F568" s="273"/>
      <c r="G568" s="273"/>
      <c r="H568" s="273"/>
      <c r="I568" s="273"/>
    </row>
    <row r="569" spans="1:9" ht="18.75" customHeight="1" x14ac:dyDescent="0.2">
      <c r="A569" s="273"/>
      <c r="B569" s="273"/>
      <c r="C569" s="273"/>
      <c r="D569" s="273"/>
      <c r="E569" s="273"/>
      <c r="F569" s="273"/>
      <c r="G569" s="273"/>
      <c r="H569" s="273"/>
      <c r="I569" s="273"/>
    </row>
    <row r="570" spans="1:9" ht="18.75" customHeight="1" x14ac:dyDescent="0.2">
      <c r="A570" s="273"/>
      <c r="B570" s="273"/>
      <c r="C570" s="273"/>
      <c r="D570" s="273"/>
      <c r="E570" s="273"/>
      <c r="F570" s="273"/>
      <c r="G570" s="273"/>
      <c r="H570" s="273"/>
      <c r="I570" s="273"/>
    </row>
    <row r="571" spans="1:9" ht="18.75" customHeight="1" x14ac:dyDescent="0.2">
      <c r="A571" s="273"/>
      <c r="B571" s="273"/>
      <c r="C571" s="273"/>
      <c r="D571" s="273"/>
      <c r="E571" s="273"/>
      <c r="F571" s="273"/>
      <c r="G571" s="273"/>
      <c r="H571" s="273"/>
      <c r="I571" s="273"/>
    </row>
    <row r="572" spans="1:9" ht="18.75" customHeight="1" x14ac:dyDescent="0.2">
      <c r="A572" s="273"/>
      <c r="B572" s="273"/>
      <c r="C572" s="273"/>
      <c r="D572" s="273"/>
      <c r="E572" s="273"/>
      <c r="F572" s="273"/>
      <c r="G572" s="273"/>
      <c r="H572" s="273"/>
      <c r="I572" s="273"/>
    </row>
    <row r="573" spans="1:9" ht="18.75" customHeight="1" x14ac:dyDescent="0.2">
      <c r="A573" s="273"/>
      <c r="B573" s="273"/>
      <c r="C573" s="273"/>
      <c r="D573" s="273"/>
      <c r="E573" s="273"/>
      <c r="F573" s="273"/>
      <c r="G573" s="273"/>
      <c r="H573" s="273"/>
      <c r="I573" s="273"/>
    </row>
    <row r="574" spans="1:9" ht="18.75" customHeight="1" x14ac:dyDescent="0.2">
      <c r="A574" s="273"/>
      <c r="B574" s="273"/>
      <c r="C574" s="273"/>
      <c r="D574" s="273"/>
      <c r="E574" s="273"/>
      <c r="F574" s="273"/>
      <c r="G574" s="273"/>
      <c r="H574" s="273"/>
      <c r="I574" s="273"/>
    </row>
    <row r="575" spans="1:9" ht="18.75" customHeight="1" x14ac:dyDescent="0.2">
      <c r="A575" s="273"/>
      <c r="B575" s="273"/>
      <c r="C575" s="273"/>
      <c r="D575" s="273"/>
      <c r="E575" s="273"/>
      <c r="F575" s="273"/>
      <c r="G575" s="273"/>
      <c r="H575" s="273"/>
      <c r="I575" s="273"/>
    </row>
    <row r="576" spans="1:9" ht="18.75" customHeight="1" x14ac:dyDescent="0.2">
      <c r="A576" s="273"/>
      <c r="B576" s="273"/>
      <c r="C576" s="273"/>
      <c r="D576" s="273"/>
      <c r="E576" s="273"/>
      <c r="F576" s="273"/>
      <c r="G576" s="273"/>
      <c r="H576" s="273"/>
      <c r="I576" s="273"/>
    </row>
    <row r="577" spans="1:9" ht="18.75" customHeight="1" x14ac:dyDescent="0.2">
      <c r="A577" s="273"/>
      <c r="B577" s="273"/>
      <c r="C577" s="273"/>
      <c r="D577" s="273"/>
      <c r="E577" s="273"/>
      <c r="F577" s="273"/>
      <c r="G577" s="273"/>
      <c r="H577" s="273"/>
      <c r="I577" s="273"/>
    </row>
    <row r="578" spans="1:9" ht="18.75" customHeight="1" x14ac:dyDescent="0.2">
      <c r="A578" s="273"/>
      <c r="B578" s="273"/>
      <c r="C578" s="273"/>
      <c r="D578" s="273"/>
      <c r="E578" s="273"/>
      <c r="F578" s="273"/>
      <c r="G578" s="273"/>
      <c r="H578" s="273"/>
      <c r="I578" s="273"/>
    </row>
    <row r="579" spans="1:9" ht="18.75" customHeight="1" x14ac:dyDescent="0.2">
      <c r="A579" s="273"/>
      <c r="B579" s="273"/>
      <c r="C579" s="273"/>
      <c r="D579" s="273"/>
      <c r="E579" s="273"/>
      <c r="F579" s="273"/>
      <c r="G579" s="273"/>
      <c r="H579" s="273"/>
      <c r="I579" s="273"/>
    </row>
    <row r="580" spans="1:9" ht="18.75" customHeight="1" x14ac:dyDescent="0.2">
      <c r="A580" s="273"/>
      <c r="B580" s="273"/>
      <c r="C580" s="273"/>
      <c r="D580" s="273"/>
      <c r="E580" s="273"/>
      <c r="F580" s="273"/>
      <c r="G580" s="273"/>
      <c r="H580" s="273"/>
      <c r="I580" s="273"/>
    </row>
    <row r="581" spans="1:9" ht="18.75" customHeight="1" x14ac:dyDescent="0.2">
      <c r="A581" s="273"/>
      <c r="B581" s="273"/>
      <c r="C581" s="273"/>
      <c r="D581" s="273"/>
      <c r="E581" s="273"/>
      <c r="F581" s="273"/>
      <c r="G581" s="273"/>
      <c r="H581" s="273"/>
      <c r="I581" s="273"/>
    </row>
    <row r="582" spans="1:9" ht="18.75" customHeight="1" x14ac:dyDescent="0.2">
      <c r="A582" s="273"/>
      <c r="B582" s="273"/>
      <c r="C582" s="273"/>
      <c r="D582" s="273"/>
      <c r="E582" s="273"/>
      <c r="F582" s="273"/>
      <c r="G582" s="273"/>
      <c r="H582" s="273"/>
      <c r="I582" s="273"/>
    </row>
    <row r="583" spans="1:9" ht="18.75" customHeight="1" x14ac:dyDescent="0.2">
      <c r="A583" s="273"/>
      <c r="B583" s="273"/>
      <c r="C583" s="273"/>
      <c r="D583" s="273"/>
      <c r="E583" s="273"/>
      <c r="F583" s="273"/>
      <c r="G583" s="273"/>
      <c r="H583" s="273"/>
      <c r="I583" s="273"/>
    </row>
    <row r="584" spans="1:9" ht="18.75" customHeight="1" x14ac:dyDescent="0.2">
      <c r="A584" s="273"/>
      <c r="B584" s="273"/>
      <c r="C584" s="273"/>
      <c r="D584" s="273"/>
      <c r="E584" s="273"/>
      <c r="F584" s="273"/>
      <c r="G584" s="273"/>
      <c r="H584" s="273"/>
      <c r="I584" s="273"/>
    </row>
    <row r="585" spans="1:9" ht="18.75" customHeight="1" x14ac:dyDescent="0.2">
      <c r="A585" s="273"/>
      <c r="B585" s="273"/>
      <c r="C585" s="273"/>
      <c r="D585" s="273"/>
      <c r="E585" s="273"/>
      <c r="F585" s="273"/>
      <c r="G585" s="273"/>
      <c r="H585" s="273"/>
      <c r="I585" s="273"/>
    </row>
    <row r="586" spans="1:9" ht="18.75" customHeight="1" x14ac:dyDescent="0.2">
      <c r="A586" s="273"/>
      <c r="B586" s="273"/>
      <c r="C586" s="273"/>
      <c r="D586" s="273"/>
      <c r="E586" s="273"/>
      <c r="F586" s="273"/>
      <c r="G586" s="273"/>
      <c r="H586" s="273"/>
      <c r="I586" s="273"/>
    </row>
    <row r="587" spans="1:9" ht="18.75" customHeight="1" x14ac:dyDescent="0.2">
      <c r="A587" s="273"/>
      <c r="B587" s="273"/>
      <c r="C587" s="273"/>
      <c r="D587" s="273"/>
      <c r="E587" s="273"/>
      <c r="F587" s="273"/>
      <c r="G587" s="273"/>
      <c r="H587" s="273"/>
      <c r="I587" s="273"/>
    </row>
    <row r="588" spans="1:9" ht="18.75" customHeight="1" x14ac:dyDescent="0.2">
      <c r="A588" s="273"/>
      <c r="B588" s="273"/>
      <c r="C588" s="273"/>
      <c r="D588" s="273"/>
      <c r="E588" s="273"/>
      <c r="F588" s="273"/>
      <c r="G588" s="273"/>
      <c r="H588" s="273"/>
      <c r="I588" s="273"/>
    </row>
    <row r="589" spans="1:9" ht="18.75" customHeight="1" x14ac:dyDescent="0.2">
      <c r="A589" s="273"/>
      <c r="B589" s="273"/>
      <c r="C589" s="273"/>
      <c r="D589" s="273"/>
      <c r="E589" s="273"/>
      <c r="F589" s="273"/>
      <c r="G589" s="273"/>
      <c r="H589" s="273"/>
      <c r="I589" s="273"/>
    </row>
    <row r="590" spans="1:9" ht="18.75" customHeight="1" x14ac:dyDescent="0.2">
      <c r="A590" s="273"/>
      <c r="B590" s="273"/>
      <c r="C590" s="273"/>
      <c r="D590" s="273"/>
      <c r="E590" s="273"/>
      <c r="F590" s="273"/>
      <c r="G590" s="273"/>
      <c r="H590" s="273"/>
      <c r="I590" s="273"/>
    </row>
    <row r="591" spans="1:9" ht="18.75" customHeight="1" x14ac:dyDescent="0.2">
      <c r="A591" s="273"/>
      <c r="B591" s="273"/>
      <c r="C591" s="273"/>
      <c r="D591" s="273"/>
      <c r="E591" s="273"/>
      <c r="F591" s="273"/>
      <c r="G591" s="273"/>
      <c r="H591" s="273"/>
      <c r="I591" s="273"/>
    </row>
    <row r="592" spans="1:9" ht="18.75" customHeight="1" x14ac:dyDescent="0.2">
      <c r="A592" s="273"/>
      <c r="B592" s="273"/>
      <c r="C592" s="273"/>
      <c r="D592" s="273"/>
      <c r="E592" s="273"/>
      <c r="F592" s="273"/>
      <c r="G592" s="273"/>
      <c r="H592" s="273"/>
      <c r="I592" s="273"/>
    </row>
    <row r="593" spans="1:9" ht="18.75" customHeight="1" x14ac:dyDescent="0.2">
      <c r="A593" s="273"/>
      <c r="B593" s="273"/>
      <c r="C593" s="273"/>
      <c r="D593" s="273"/>
      <c r="E593" s="273"/>
      <c r="F593" s="273"/>
      <c r="G593" s="273"/>
      <c r="H593" s="273"/>
      <c r="I593" s="273"/>
    </row>
    <row r="594" spans="1:9" ht="18.75" customHeight="1" x14ac:dyDescent="0.2">
      <c r="A594" s="273"/>
      <c r="B594" s="273"/>
      <c r="C594" s="273"/>
      <c r="D594" s="273"/>
      <c r="E594" s="273"/>
      <c r="F594" s="273"/>
      <c r="G594" s="273"/>
      <c r="H594" s="273"/>
      <c r="I594" s="273"/>
    </row>
    <row r="595" spans="1:9" ht="18.75" customHeight="1" x14ac:dyDescent="0.2">
      <c r="A595" s="273"/>
      <c r="B595" s="273"/>
      <c r="C595" s="273"/>
      <c r="D595" s="273"/>
      <c r="E595" s="273"/>
      <c r="F595" s="273"/>
      <c r="G595" s="273"/>
      <c r="H595" s="273"/>
      <c r="I595" s="273"/>
    </row>
    <row r="596" spans="1:9" ht="18.75" customHeight="1" x14ac:dyDescent="0.2">
      <c r="A596" s="273"/>
      <c r="B596" s="273"/>
      <c r="C596" s="273"/>
      <c r="D596" s="273"/>
      <c r="E596" s="273"/>
      <c r="F596" s="273"/>
      <c r="G596" s="273"/>
      <c r="H596" s="273"/>
      <c r="I596" s="273"/>
    </row>
    <row r="597" spans="1:9" ht="18.75" customHeight="1" x14ac:dyDescent="0.2">
      <c r="A597" s="273"/>
      <c r="B597" s="273"/>
      <c r="C597" s="273"/>
      <c r="D597" s="273"/>
      <c r="E597" s="273"/>
      <c r="F597" s="273"/>
      <c r="G597" s="273"/>
      <c r="H597" s="273"/>
      <c r="I597" s="273"/>
    </row>
    <row r="598" spans="1:9" ht="18.75" customHeight="1" x14ac:dyDescent="0.2">
      <c r="A598" s="273"/>
      <c r="B598" s="273"/>
      <c r="C598" s="273"/>
      <c r="D598" s="273"/>
      <c r="E598" s="273"/>
      <c r="F598" s="273"/>
      <c r="G598" s="273"/>
      <c r="H598" s="273"/>
      <c r="I598" s="273"/>
    </row>
    <row r="599" spans="1:9" ht="18.75" customHeight="1" x14ac:dyDescent="0.2">
      <c r="A599" s="273"/>
      <c r="B599" s="273"/>
      <c r="C599" s="273"/>
      <c r="D599" s="273"/>
      <c r="E599" s="273"/>
      <c r="F599" s="273"/>
      <c r="G599" s="273"/>
      <c r="H599" s="273"/>
      <c r="I599" s="273"/>
    </row>
    <row r="600" spans="1:9" ht="18.75" customHeight="1" x14ac:dyDescent="0.2">
      <c r="A600" s="273"/>
      <c r="B600" s="273"/>
      <c r="C600" s="273"/>
      <c r="D600" s="273"/>
      <c r="E600" s="273"/>
      <c r="F600" s="273"/>
      <c r="G600" s="273"/>
      <c r="H600" s="273"/>
      <c r="I600" s="273"/>
    </row>
    <row r="601" spans="1:9" ht="18.75" customHeight="1" x14ac:dyDescent="0.2">
      <c r="A601" s="273"/>
      <c r="B601" s="273"/>
      <c r="C601" s="273"/>
      <c r="D601" s="273"/>
      <c r="E601" s="273"/>
      <c r="F601" s="273"/>
      <c r="G601" s="273"/>
      <c r="H601" s="273"/>
      <c r="I601" s="273"/>
    </row>
    <row r="602" spans="1:9" ht="18.75" customHeight="1" x14ac:dyDescent="0.2">
      <c r="A602" s="273"/>
      <c r="B602" s="273"/>
      <c r="C602" s="273"/>
      <c r="D602" s="273"/>
      <c r="E602" s="273"/>
      <c r="F602" s="273"/>
      <c r="G602" s="273"/>
      <c r="H602" s="273"/>
      <c r="I602" s="273"/>
    </row>
    <row r="603" spans="1:9" ht="18.75" customHeight="1" x14ac:dyDescent="0.2">
      <c r="A603" s="273"/>
      <c r="B603" s="273"/>
      <c r="C603" s="273"/>
      <c r="D603" s="273"/>
      <c r="E603" s="273"/>
      <c r="F603" s="273"/>
      <c r="G603" s="273"/>
      <c r="H603" s="273"/>
      <c r="I603" s="273"/>
    </row>
    <row r="604" spans="1:9" ht="18.75" customHeight="1" x14ac:dyDescent="0.2">
      <c r="A604" s="273"/>
      <c r="B604" s="273"/>
      <c r="C604" s="273"/>
      <c r="D604" s="273"/>
      <c r="E604" s="273"/>
      <c r="F604" s="273"/>
      <c r="G604" s="273"/>
      <c r="H604" s="273"/>
      <c r="I604" s="273"/>
    </row>
    <row r="605" spans="1:9" ht="18.75" customHeight="1" x14ac:dyDescent="0.2">
      <c r="A605" s="273"/>
      <c r="B605" s="273"/>
      <c r="C605" s="273"/>
      <c r="D605" s="273"/>
      <c r="E605" s="273"/>
      <c r="F605" s="273"/>
      <c r="G605" s="273"/>
      <c r="H605" s="273"/>
      <c r="I605" s="273"/>
    </row>
    <row r="606" spans="1:9" ht="18.75" customHeight="1" x14ac:dyDescent="0.2">
      <c r="A606" s="273"/>
      <c r="B606" s="273"/>
      <c r="C606" s="273"/>
      <c r="D606" s="273"/>
      <c r="E606" s="273"/>
      <c r="F606" s="273"/>
      <c r="G606" s="273"/>
      <c r="H606" s="273"/>
      <c r="I606" s="273"/>
    </row>
    <row r="607" spans="1:9" ht="18.75" customHeight="1" x14ac:dyDescent="0.2">
      <c r="A607" s="273"/>
      <c r="B607" s="273"/>
      <c r="C607" s="273"/>
      <c r="D607" s="273"/>
      <c r="E607" s="273"/>
      <c r="F607" s="273"/>
      <c r="G607" s="273"/>
      <c r="H607" s="273"/>
      <c r="I607" s="273"/>
    </row>
    <row r="608" spans="1:9" ht="18.75" customHeight="1" x14ac:dyDescent="0.2">
      <c r="A608" s="273"/>
      <c r="B608" s="273"/>
      <c r="C608" s="273"/>
      <c r="D608" s="273"/>
      <c r="E608" s="273"/>
      <c r="F608" s="273"/>
      <c r="G608" s="273"/>
      <c r="H608" s="273"/>
      <c r="I608" s="273"/>
    </row>
    <row r="609" spans="1:9" ht="18.75" customHeight="1" x14ac:dyDescent="0.2">
      <c r="A609" s="273"/>
      <c r="B609" s="273"/>
      <c r="C609" s="273"/>
      <c r="D609" s="273"/>
      <c r="E609" s="273"/>
      <c r="F609" s="273"/>
      <c r="G609" s="273"/>
      <c r="H609" s="273"/>
      <c r="I609" s="273"/>
    </row>
    <row r="610" spans="1:9" ht="18.75" customHeight="1" x14ac:dyDescent="0.2">
      <c r="A610" s="273"/>
      <c r="B610" s="273"/>
      <c r="C610" s="273"/>
      <c r="D610" s="273"/>
      <c r="E610" s="273"/>
      <c r="F610" s="273"/>
      <c r="G610" s="273"/>
      <c r="H610" s="273"/>
      <c r="I610" s="273"/>
    </row>
    <row r="611" spans="1:9" ht="18.75" customHeight="1" x14ac:dyDescent="0.2">
      <c r="A611" s="273"/>
      <c r="B611" s="273"/>
      <c r="C611" s="273"/>
      <c r="D611" s="273"/>
      <c r="E611" s="273"/>
      <c r="F611" s="273"/>
      <c r="G611" s="273"/>
      <c r="H611" s="273"/>
      <c r="I611" s="273"/>
    </row>
    <row r="612" spans="1:9" ht="18.75" customHeight="1" x14ac:dyDescent="0.2">
      <c r="A612" s="273"/>
      <c r="B612" s="273"/>
      <c r="C612" s="273"/>
      <c r="D612" s="273"/>
      <c r="E612" s="273"/>
      <c r="F612" s="273"/>
      <c r="G612" s="273"/>
      <c r="H612" s="273"/>
      <c r="I612" s="273"/>
    </row>
    <row r="613" spans="1:9" ht="18.75" customHeight="1" x14ac:dyDescent="0.2">
      <c r="A613" s="273"/>
      <c r="B613" s="273"/>
      <c r="C613" s="273"/>
      <c r="D613" s="273"/>
      <c r="E613" s="273"/>
      <c r="F613" s="273"/>
      <c r="G613" s="273"/>
      <c r="H613" s="273"/>
      <c r="I613" s="273"/>
    </row>
    <row r="614" spans="1:9" ht="18.75" customHeight="1" x14ac:dyDescent="0.2">
      <c r="A614" s="273"/>
      <c r="B614" s="273"/>
      <c r="C614" s="273"/>
      <c r="D614" s="273"/>
      <c r="E614" s="273"/>
      <c r="F614" s="273"/>
      <c r="G614" s="273"/>
      <c r="H614" s="273"/>
      <c r="I614" s="273"/>
    </row>
    <row r="615" spans="1:9" ht="18.75" customHeight="1" x14ac:dyDescent="0.2">
      <c r="A615" s="273"/>
      <c r="B615" s="273"/>
      <c r="C615" s="273"/>
      <c r="D615" s="273"/>
      <c r="E615" s="273"/>
      <c r="F615" s="273"/>
      <c r="G615" s="273"/>
      <c r="H615" s="273"/>
      <c r="I615" s="273"/>
    </row>
    <row r="616" spans="1:9" ht="18.75" customHeight="1" x14ac:dyDescent="0.2">
      <c r="A616" s="273"/>
      <c r="B616" s="273"/>
      <c r="C616" s="273"/>
      <c r="D616" s="273"/>
      <c r="E616" s="273"/>
      <c r="F616" s="273"/>
      <c r="G616" s="273"/>
      <c r="H616" s="273"/>
      <c r="I616" s="273"/>
    </row>
    <row r="617" spans="1:9" ht="18.75" customHeight="1" x14ac:dyDescent="0.2">
      <c r="A617" s="273"/>
      <c r="B617" s="273"/>
      <c r="C617" s="273"/>
      <c r="D617" s="273"/>
      <c r="E617" s="273"/>
      <c r="F617" s="273"/>
      <c r="G617" s="273"/>
      <c r="H617" s="273"/>
      <c r="I617" s="273"/>
    </row>
    <row r="618" spans="1:9" ht="18.75" customHeight="1" x14ac:dyDescent="0.2">
      <c r="A618" s="273"/>
      <c r="B618" s="273"/>
      <c r="C618" s="273"/>
      <c r="D618" s="273"/>
      <c r="E618" s="273"/>
      <c r="F618" s="273"/>
      <c r="G618" s="273"/>
      <c r="H618" s="273"/>
      <c r="I618" s="273"/>
    </row>
    <row r="619" spans="1:9" ht="18.75" customHeight="1" x14ac:dyDescent="0.2">
      <c r="A619" s="273"/>
      <c r="B619" s="273"/>
      <c r="C619" s="273"/>
      <c r="D619" s="273"/>
      <c r="E619" s="273"/>
      <c r="F619" s="273"/>
      <c r="G619" s="273"/>
      <c r="H619" s="273"/>
      <c r="I619" s="273"/>
    </row>
    <row r="620" spans="1:9" ht="18.75" customHeight="1" x14ac:dyDescent="0.2">
      <c r="A620" s="273"/>
      <c r="B620" s="273"/>
      <c r="C620" s="273"/>
      <c r="D620" s="273"/>
      <c r="E620" s="273"/>
      <c r="F620" s="273"/>
      <c r="G620" s="273"/>
      <c r="H620" s="273"/>
      <c r="I620" s="273"/>
    </row>
    <row r="621" spans="1:9" ht="18.75" customHeight="1" x14ac:dyDescent="0.2">
      <c r="A621" s="273"/>
      <c r="B621" s="273"/>
      <c r="C621" s="273"/>
      <c r="D621" s="273"/>
      <c r="E621" s="273"/>
      <c r="F621" s="273"/>
      <c r="G621" s="273"/>
      <c r="H621" s="273"/>
      <c r="I621" s="273"/>
    </row>
    <row r="622" spans="1:9" ht="18.75" customHeight="1" x14ac:dyDescent="0.2">
      <c r="A622" s="273"/>
      <c r="B622" s="273"/>
      <c r="C622" s="273"/>
      <c r="D622" s="273"/>
      <c r="E622" s="273"/>
      <c r="F622" s="273"/>
      <c r="G622" s="273"/>
      <c r="H622" s="273"/>
      <c r="I622" s="273"/>
    </row>
    <row r="623" spans="1:9" ht="18.75" customHeight="1" x14ac:dyDescent="0.2">
      <c r="A623" s="273"/>
      <c r="B623" s="273"/>
      <c r="C623" s="273"/>
      <c r="D623" s="273"/>
      <c r="E623" s="273"/>
      <c r="F623" s="273"/>
      <c r="G623" s="273"/>
      <c r="H623" s="273"/>
      <c r="I623" s="273"/>
    </row>
    <row r="624" spans="1:9" ht="18.75" customHeight="1" x14ac:dyDescent="0.2">
      <c r="A624" s="273"/>
      <c r="B624" s="273"/>
      <c r="C624" s="273"/>
      <c r="D624" s="273"/>
      <c r="E624" s="273"/>
      <c r="F624" s="273"/>
      <c r="G624" s="273"/>
      <c r="H624" s="273"/>
      <c r="I624" s="273"/>
    </row>
    <row r="625" spans="1:9" ht="18.75" customHeight="1" x14ac:dyDescent="0.2">
      <c r="A625" s="273"/>
      <c r="B625" s="273"/>
      <c r="C625" s="273"/>
      <c r="D625" s="273"/>
      <c r="E625" s="273"/>
      <c r="F625" s="273"/>
      <c r="G625" s="273"/>
      <c r="H625" s="273"/>
      <c r="I625" s="273"/>
    </row>
    <row r="626" spans="1:9" ht="18.75" customHeight="1" x14ac:dyDescent="0.2">
      <c r="A626" s="273"/>
      <c r="B626" s="273"/>
      <c r="C626" s="273"/>
      <c r="D626" s="273"/>
      <c r="E626" s="273"/>
      <c r="F626" s="273"/>
      <c r="G626" s="273"/>
      <c r="H626" s="273"/>
      <c r="I626" s="273"/>
    </row>
    <row r="627" spans="1:9" ht="18.75" customHeight="1" x14ac:dyDescent="0.2">
      <c r="A627" s="273"/>
      <c r="B627" s="273"/>
      <c r="C627" s="273"/>
      <c r="D627" s="273"/>
      <c r="E627" s="273"/>
      <c r="F627" s="273"/>
      <c r="G627" s="273"/>
      <c r="H627" s="273"/>
      <c r="I627" s="273"/>
    </row>
    <row r="628" spans="1:9" ht="18.75" customHeight="1" x14ac:dyDescent="0.2">
      <c r="A628" s="273"/>
      <c r="B628" s="273"/>
      <c r="C628" s="273"/>
      <c r="D628" s="273"/>
      <c r="E628" s="273"/>
      <c r="F628" s="273"/>
      <c r="G628" s="273"/>
      <c r="H628" s="273"/>
      <c r="I628" s="273"/>
    </row>
    <row r="629" spans="1:9" ht="18.75" customHeight="1" x14ac:dyDescent="0.2">
      <c r="A629" s="273"/>
      <c r="B629" s="273"/>
      <c r="C629" s="273"/>
      <c r="D629" s="273"/>
      <c r="E629" s="273"/>
      <c r="F629" s="273"/>
      <c r="G629" s="273"/>
      <c r="H629" s="273"/>
      <c r="I629" s="273"/>
    </row>
    <row r="630" spans="1:9" ht="18.75" customHeight="1" x14ac:dyDescent="0.2">
      <c r="A630" s="273"/>
      <c r="B630" s="273"/>
      <c r="C630" s="273"/>
      <c r="D630" s="273"/>
      <c r="E630" s="273"/>
      <c r="F630" s="273"/>
      <c r="G630" s="273"/>
      <c r="H630" s="273"/>
      <c r="I630" s="273"/>
    </row>
    <row r="631" spans="1:9" ht="18.75" customHeight="1" x14ac:dyDescent="0.2">
      <c r="A631" s="273"/>
      <c r="B631" s="273"/>
      <c r="C631" s="273"/>
      <c r="D631" s="273"/>
      <c r="E631" s="273"/>
      <c r="F631" s="273"/>
      <c r="G631" s="273"/>
      <c r="H631" s="273"/>
      <c r="I631" s="273"/>
    </row>
    <row r="632" spans="1:9" ht="18.75" customHeight="1" x14ac:dyDescent="0.2">
      <c r="A632" s="273"/>
      <c r="B632" s="273"/>
      <c r="C632" s="273"/>
      <c r="D632" s="273"/>
      <c r="E632" s="273"/>
      <c r="F632" s="273"/>
      <c r="G632" s="273"/>
      <c r="H632" s="273"/>
      <c r="I632" s="273"/>
    </row>
    <row r="633" spans="1:9" ht="18.75" customHeight="1" x14ac:dyDescent="0.2">
      <c r="A633" s="273"/>
      <c r="B633" s="273"/>
      <c r="C633" s="273"/>
      <c r="D633" s="273"/>
      <c r="E633" s="273"/>
      <c r="F633" s="273"/>
      <c r="G633" s="273"/>
      <c r="H633" s="273"/>
      <c r="I633" s="273"/>
    </row>
    <row r="634" spans="1:9" ht="18.75" customHeight="1" x14ac:dyDescent="0.2">
      <c r="A634" s="273"/>
      <c r="B634" s="273"/>
      <c r="C634" s="273"/>
      <c r="D634" s="273"/>
      <c r="E634" s="273"/>
      <c r="F634" s="273"/>
      <c r="G634" s="273"/>
      <c r="H634" s="273"/>
      <c r="I634" s="273"/>
    </row>
    <row r="635" spans="1:9" ht="18.75" customHeight="1" x14ac:dyDescent="0.2">
      <c r="A635" s="273"/>
      <c r="B635" s="273"/>
      <c r="C635" s="273"/>
      <c r="D635" s="273"/>
      <c r="E635" s="273"/>
      <c r="F635" s="273"/>
      <c r="G635" s="273"/>
      <c r="H635" s="273"/>
      <c r="I635" s="273"/>
    </row>
    <row r="636" spans="1:9" ht="18.75" customHeight="1" x14ac:dyDescent="0.2">
      <c r="A636" s="273"/>
      <c r="B636" s="273"/>
      <c r="C636" s="273"/>
      <c r="D636" s="273"/>
      <c r="E636" s="273"/>
      <c r="F636" s="273"/>
      <c r="G636" s="273"/>
      <c r="H636" s="273"/>
      <c r="I636" s="273"/>
    </row>
    <row r="637" spans="1:9" ht="18.75" customHeight="1" x14ac:dyDescent="0.2">
      <c r="A637" s="273"/>
      <c r="B637" s="273"/>
      <c r="C637" s="273"/>
      <c r="D637" s="273"/>
      <c r="E637" s="273"/>
      <c r="F637" s="273"/>
      <c r="G637" s="273"/>
      <c r="H637" s="273"/>
      <c r="I637" s="273"/>
    </row>
    <row r="638" spans="1:9" ht="18.75" customHeight="1" x14ac:dyDescent="0.2">
      <c r="A638" s="273"/>
      <c r="B638" s="273"/>
      <c r="C638" s="273"/>
      <c r="D638" s="273"/>
      <c r="E638" s="273"/>
      <c r="F638" s="273"/>
      <c r="G638" s="273"/>
      <c r="H638" s="273"/>
      <c r="I638" s="273"/>
    </row>
    <row r="639" spans="1:9" ht="18.75" customHeight="1" x14ac:dyDescent="0.2">
      <c r="A639" s="273"/>
      <c r="B639" s="273"/>
      <c r="C639" s="273"/>
      <c r="D639" s="273"/>
      <c r="E639" s="273"/>
      <c r="F639" s="273"/>
      <c r="G639" s="273"/>
      <c r="H639" s="273"/>
      <c r="I639" s="273"/>
    </row>
    <row r="640" spans="1:9" ht="18.75" customHeight="1" x14ac:dyDescent="0.2">
      <c r="A640" s="273"/>
      <c r="B640" s="273"/>
      <c r="C640" s="273"/>
      <c r="D640" s="273"/>
      <c r="E640" s="273"/>
      <c r="F640" s="273"/>
      <c r="G640" s="273"/>
      <c r="H640" s="273"/>
      <c r="I640" s="273"/>
    </row>
    <row r="641" spans="1:9" ht="18.75" customHeight="1" x14ac:dyDescent="0.2">
      <c r="A641" s="273"/>
      <c r="B641" s="273"/>
      <c r="C641" s="273"/>
      <c r="D641" s="273"/>
      <c r="E641" s="273"/>
      <c r="F641" s="273"/>
      <c r="G641" s="273"/>
      <c r="H641" s="273"/>
      <c r="I641" s="273"/>
    </row>
    <row r="642" spans="1:9" ht="18.75" customHeight="1" x14ac:dyDescent="0.2">
      <c r="A642" s="273"/>
      <c r="B642" s="273"/>
      <c r="C642" s="273"/>
      <c r="D642" s="273"/>
      <c r="E642" s="273"/>
      <c r="F642" s="273"/>
      <c r="G642" s="273"/>
      <c r="H642" s="273"/>
      <c r="I642" s="273"/>
    </row>
    <row r="643" spans="1:9" ht="18.75" customHeight="1" x14ac:dyDescent="0.2">
      <c r="A643" s="273"/>
      <c r="B643" s="273"/>
      <c r="C643" s="273"/>
      <c r="D643" s="273"/>
      <c r="E643" s="273"/>
      <c r="F643" s="273"/>
      <c r="G643" s="273"/>
      <c r="H643" s="273"/>
      <c r="I643" s="273"/>
    </row>
    <row r="644" spans="1:9" ht="18.75" customHeight="1" x14ac:dyDescent="0.2">
      <c r="A644" s="273"/>
      <c r="B644" s="273"/>
      <c r="C644" s="273"/>
      <c r="D644" s="273"/>
      <c r="E644" s="273"/>
      <c r="F644" s="273"/>
      <c r="G644" s="273"/>
      <c r="H644" s="273"/>
      <c r="I644" s="273"/>
    </row>
    <row r="645" spans="1:9" ht="18.75" customHeight="1" x14ac:dyDescent="0.2">
      <c r="A645" s="273"/>
      <c r="B645" s="273"/>
      <c r="C645" s="273"/>
      <c r="D645" s="273"/>
      <c r="E645" s="273"/>
      <c r="F645" s="273"/>
      <c r="G645" s="273"/>
      <c r="H645" s="273"/>
      <c r="I645" s="273"/>
    </row>
    <row r="646" spans="1:9" ht="18.75" customHeight="1" x14ac:dyDescent="0.2">
      <c r="A646" s="273"/>
      <c r="B646" s="273"/>
      <c r="C646" s="273"/>
      <c r="D646" s="273"/>
      <c r="E646" s="273"/>
      <c r="F646" s="273"/>
      <c r="G646" s="273"/>
      <c r="H646" s="273"/>
      <c r="I646" s="273"/>
    </row>
    <row r="647" spans="1:9" ht="18.75" customHeight="1" x14ac:dyDescent="0.2">
      <c r="A647" s="273"/>
      <c r="B647" s="273"/>
      <c r="C647" s="273"/>
      <c r="D647" s="273"/>
      <c r="E647" s="273"/>
      <c r="F647" s="273"/>
      <c r="G647" s="273"/>
      <c r="H647" s="273"/>
      <c r="I647" s="273"/>
    </row>
    <row r="648" spans="1:9" ht="18.75" customHeight="1" x14ac:dyDescent="0.2">
      <c r="A648" s="273"/>
      <c r="B648" s="273"/>
      <c r="C648" s="273"/>
      <c r="D648" s="273"/>
      <c r="E648" s="273"/>
      <c r="F648" s="273"/>
      <c r="G648" s="273"/>
      <c r="H648" s="273"/>
      <c r="I648" s="273"/>
    </row>
    <row r="649" spans="1:9" ht="18.75" customHeight="1" x14ac:dyDescent="0.2">
      <c r="A649" s="273"/>
      <c r="B649" s="273"/>
      <c r="C649" s="273"/>
      <c r="D649" s="273"/>
      <c r="E649" s="273"/>
      <c r="F649" s="273"/>
      <c r="G649" s="273"/>
      <c r="H649" s="273"/>
      <c r="I649" s="273"/>
    </row>
    <row r="650" spans="1:9" ht="18.75" customHeight="1" x14ac:dyDescent="0.2">
      <c r="A650" s="273"/>
      <c r="B650" s="273"/>
      <c r="C650" s="273"/>
      <c r="D650" s="273"/>
      <c r="E650" s="273"/>
      <c r="F650" s="273"/>
      <c r="G650" s="273"/>
      <c r="H650" s="273"/>
      <c r="I650" s="273"/>
    </row>
    <row r="651" spans="1:9" ht="18.75" customHeight="1" x14ac:dyDescent="0.2">
      <c r="A651" s="273"/>
      <c r="B651" s="273"/>
      <c r="C651" s="273"/>
      <c r="D651" s="273"/>
      <c r="E651" s="273"/>
      <c r="F651" s="273"/>
      <c r="G651" s="273"/>
      <c r="H651" s="273"/>
      <c r="I651" s="273"/>
    </row>
    <row r="652" spans="1:9" ht="18.75" customHeight="1" x14ac:dyDescent="0.2">
      <c r="A652" s="273"/>
      <c r="B652" s="273"/>
      <c r="C652" s="273"/>
      <c r="D652" s="273"/>
      <c r="E652" s="273"/>
      <c r="F652" s="273"/>
      <c r="G652" s="273"/>
      <c r="H652" s="273"/>
      <c r="I652" s="273"/>
    </row>
    <row r="653" spans="1:9" ht="18.75" customHeight="1" x14ac:dyDescent="0.2">
      <c r="A653" s="273"/>
      <c r="B653" s="273"/>
      <c r="C653" s="273"/>
      <c r="D653" s="273"/>
      <c r="E653" s="273"/>
      <c r="F653" s="273"/>
      <c r="G653" s="273"/>
      <c r="H653" s="273"/>
      <c r="I653" s="273"/>
    </row>
    <row r="654" spans="1:9" ht="18.75" customHeight="1" x14ac:dyDescent="0.2">
      <c r="A654" s="273"/>
      <c r="B654" s="273"/>
      <c r="C654" s="273"/>
      <c r="D654" s="273"/>
      <c r="E654" s="273"/>
      <c r="F654" s="273"/>
      <c r="G654" s="273"/>
      <c r="H654" s="273"/>
      <c r="I654" s="273"/>
    </row>
    <row r="655" spans="1:9" ht="18.75" customHeight="1" x14ac:dyDescent="0.2">
      <c r="A655" s="273"/>
      <c r="B655" s="273"/>
      <c r="C655" s="273"/>
      <c r="D655" s="273"/>
      <c r="E655" s="273"/>
      <c r="F655" s="273"/>
      <c r="G655" s="273"/>
      <c r="H655" s="273"/>
      <c r="I655" s="273"/>
    </row>
    <row r="656" spans="1:9" ht="18.75" customHeight="1" x14ac:dyDescent="0.2">
      <c r="A656" s="273"/>
      <c r="B656" s="273"/>
      <c r="C656" s="273"/>
      <c r="D656" s="273"/>
      <c r="E656" s="273"/>
      <c r="F656" s="273"/>
      <c r="G656" s="273"/>
      <c r="H656" s="273"/>
      <c r="I656" s="273"/>
    </row>
    <row r="657" spans="1:9" ht="18.75" customHeight="1" x14ac:dyDescent="0.2">
      <c r="A657" s="273"/>
      <c r="B657" s="273"/>
      <c r="C657" s="273"/>
      <c r="D657" s="273"/>
      <c r="E657" s="273"/>
      <c r="F657" s="273"/>
      <c r="G657" s="273"/>
      <c r="H657" s="273"/>
      <c r="I657" s="273"/>
    </row>
    <row r="658" spans="1:9" ht="18.75" customHeight="1" x14ac:dyDescent="0.2">
      <c r="A658" s="273"/>
      <c r="B658" s="273"/>
      <c r="C658" s="273"/>
      <c r="D658" s="273"/>
      <c r="E658" s="273"/>
      <c r="F658" s="273"/>
      <c r="G658" s="273"/>
      <c r="H658" s="273"/>
      <c r="I658" s="273"/>
    </row>
    <row r="659" spans="1:9" ht="18.75" customHeight="1" x14ac:dyDescent="0.2">
      <c r="A659" s="273"/>
      <c r="B659" s="273"/>
      <c r="C659" s="273"/>
      <c r="D659" s="273"/>
      <c r="E659" s="273"/>
      <c r="F659" s="273"/>
      <c r="G659" s="273"/>
      <c r="H659" s="273"/>
      <c r="I659" s="273"/>
    </row>
    <row r="660" spans="1:9" ht="18.75" customHeight="1" x14ac:dyDescent="0.2">
      <c r="A660" s="273"/>
      <c r="B660" s="273"/>
      <c r="C660" s="273"/>
      <c r="D660" s="273"/>
      <c r="E660" s="273"/>
      <c r="F660" s="273"/>
      <c r="G660" s="273"/>
      <c r="H660" s="273"/>
      <c r="I660" s="273"/>
    </row>
    <row r="661" spans="1:9" ht="18.75" customHeight="1" x14ac:dyDescent="0.2">
      <c r="A661" s="273"/>
      <c r="B661" s="273"/>
      <c r="C661" s="273"/>
      <c r="D661" s="273"/>
      <c r="E661" s="273"/>
      <c r="F661" s="273"/>
      <c r="G661" s="273"/>
      <c r="H661" s="273"/>
      <c r="I661" s="273"/>
    </row>
    <row r="662" spans="1:9" ht="18.75" customHeight="1" x14ac:dyDescent="0.2">
      <c r="A662" s="273"/>
      <c r="B662" s="273"/>
      <c r="C662" s="273"/>
      <c r="D662" s="273"/>
      <c r="E662" s="273"/>
      <c r="F662" s="273"/>
      <c r="G662" s="273"/>
      <c r="H662" s="273"/>
      <c r="I662" s="273"/>
    </row>
    <row r="663" spans="1:9" ht="18.75" customHeight="1" x14ac:dyDescent="0.2">
      <c r="A663" s="273"/>
      <c r="B663" s="273"/>
      <c r="C663" s="273"/>
      <c r="D663" s="273"/>
      <c r="E663" s="273"/>
      <c r="F663" s="273"/>
      <c r="G663" s="273"/>
      <c r="H663" s="273"/>
      <c r="I663" s="273"/>
    </row>
    <row r="664" spans="1:9" ht="18.75" customHeight="1" x14ac:dyDescent="0.2">
      <c r="A664" s="273"/>
      <c r="B664" s="273"/>
      <c r="C664" s="273"/>
      <c r="D664" s="273"/>
      <c r="E664" s="273"/>
      <c r="F664" s="273"/>
      <c r="G664" s="273"/>
      <c r="H664" s="273"/>
      <c r="I664" s="273"/>
    </row>
    <row r="665" spans="1:9" ht="18.75" customHeight="1" x14ac:dyDescent="0.2">
      <c r="A665" s="273"/>
      <c r="B665" s="273"/>
      <c r="C665" s="273"/>
      <c r="D665" s="273"/>
      <c r="E665" s="273"/>
      <c r="F665" s="273"/>
      <c r="G665" s="273"/>
      <c r="H665" s="273"/>
      <c r="I665" s="273"/>
    </row>
    <row r="666" spans="1:9" ht="18.75" customHeight="1" x14ac:dyDescent="0.2">
      <c r="A666" s="273"/>
      <c r="B666" s="273"/>
      <c r="C666" s="273"/>
      <c r="D666" s="273"/>
      <c r="E666" s="273"/>
      <c r="F666" s="273"/>
      <c r="G666" s="273"/>
      <c r="H666" s="273"/>
      <c r="I666" s="273"/>
    </row>
    <row r="667" spans="1:9" ht="18.75" customHeight="1" x14ac:dyDescent="0.2">
      <c r="A667" s="273"/>
      <c r="B667" s="273"/>
      <c r="C667" s="273"/>
      <c r="D667" s="273"/>
      <c r="E667" s="273"/>
      <c r="F667" s="273"/>
      <c r="G667" s="273"/>
      <c r="H667" s="273"/>
      <c r="I667" s="273"/>
    </row>
    <row r="668" spans="1:9" ht="18.75" customHeight="1" x14ac:dyDescent="0.2">
      <c r="A668" s="273"/>
      <c r="B668" s="273"/>
      <c r="C668" s="273"/>
      <c r="D668" s="273"/>
      <c r="E668" s="273"/>
      <c r="F668" s="273"/>
      <c r="G668" s="273"/>
      <c r="H668" s="273"/>
      <c r="I668" s="273"/>
    </row>
    <row r="669" spans="1:9" ht="18.75" customHeight="1" x14ac:dyDescent="0.2">
      <c r="A669" s="273"/>
      <c r="B669" s="273"/>
      <c r="C669" s="273"/>
      <c r="D669" s="273"/>
      <c r="E669" s="273"/>
      <c r="F669" s="273"/>
      <c r="G669" s="273"/>
      <c r="H669" s="273"/>
      <c r="I669" s="273"/>
    </row>
    <row r="670" spans="1:9" ht="18.75" customHeight="1" x14ac:dyDescent="0.2">
      <c r="A670" s="273"/>
      <c r="B670" s="273"/>
      <c r="C670" s="273"/>
      <c r="D670" s="273"/>
      <c r="E670" s="273"/>
      <c r="F670" s="273"/>
      <c r="G670" s="273"/>
      <c r="H670" s="273"/>
      <c r="I670" s="273"/>
    </row>
    <row r="671" spans="1:9" ht="18.75" customHeight="1" x14ac:dyDescent="0.2">
      <c r="A671" s="273"/>
      <c r="B671" s="273"/>
      <c r="C671" s="273"/>
      <c r="D671" s="273"/>
      <c r="E671" s="273"/>
      <c r="F671" s="273"/>
      <c r="G671" s="273"/>
      <c r="H671" s="273"/>
      <c r="I671" s="273"/>
    </row>
    <row r="672" spans="1:9" ht="18.75" customHeight="1" x14ac:dyDescent="0.2">
      <c r="A672" s="273"/>
      <c r="B672" s="273"/>
      <c r="C672" s="273"/>
      <c r="D672" s="273"/>
      <c r="E672" s="273"/>
      <c r="F672" s="273"/>
      <c r="G672" s="273"/>
      <c r="H672" s="273"/>
      <c r="I672" s="273"/>
    </row>
    <row r="673" spans="1:9" ht="18.75" customHeight="1" x14ac:dyDescent="0.2">
      <c r="A673" s="273"/>
      <c r="B673" s="273"/>
      <c r="C673" s="273"/>
      <c r="D673" s="273"/>
      <c r="E673" s="273"/>
      <c r="F673" s="273"/>
      <c r="G673" s="273"/>
      <c r="H673" s="273"/>
      <c r="I673" s="273"/>
    </row>
    <row r="674" spans="1:9" ht="18.75" customHeight="1" x14ac:dyDescent="0.2">
      <c r="A674" s="273"/>
      <c r="B674" s="273"/>
      <c r="C674" s="273"/>
      <c r="D674" s="273"/>
      <c r="E674" s="273"/>
      <c r="F674" s="273"/>
      <c r="G674" s="273"/>
      <c r="H674" s="273"/>
      <c r="I674" s="273"/>
    </row>
    <row r="675" spans="1:9" ht="18.75" customHeight="1" x14ac:dyDescent="0.2">
      <c r="A675" s="273"/>
      <c r="B675" s="273"/>
      <c r="C675" s="273"/>
      <c r="D675" s="273"/>
      <c r="E675" s="273"/>
      <c r="F675" s="273"/>
      <c r="G675" s="273"/>
      <c r="H675" s="273"/>
      <c r="I675" s="273"/>
    </row>
    <row r="676" spans="1:9" ht="18.75" customHeight="1" x14ac:dyDescent="0.2">
      <c r="A676" s="273"/>
      <c r="B676" s="273"/>
      <c r="C676" s="273"/>
      <c r="D676" s="273"/>
      <c r="E676" s="273"/>
      <c r="F676" s="273"/>
      <c r="G676" s="273"/>
      <c r="H676" s="273"/>
      <c r="I676" s="273"/>
    </row>
    <row r="677" spans="1:9" ht="18.75" customHeight="1" x14ac:dyDescent="0.2">
      <c r="A677" s="273"/>
      <c r="B677" s="273"/>
      <c r="C677" s="273"/>
      <c r="D677" s="273"/>
      <c r="E677" s="273"/>
      <c r="F677" s="273"/>
      <c r="G677" s="273"/>
      <c r="H677" s="273"/>
      <c r="I677" s="273"/>
    </row>
    <row r="678" spans="1:9" ht="18.75" customHeight="1" x14ac:dyDescent="0.2">
      <c r="A678" s="273"/>
      <c r="B678" s="273"/>
      <c r="C678" s="273"/>
      <c r="D678" s="273"/>
      <c r="E678" s="273"/>
      <c r="F678" s="273"/>
      <c r="G678" s="273"/>
      <c r="H678" s="273"/>
      <c r="I678" s="273"/>
    </row>
    <row r="679" spans="1:9" ht="18.75" customHeight="1" x14ac:dyDescent="0.2">
      <c r="A679" s="273"/>
      <c r="B679" s="273"/>
      <c r="C679" s="273"/>
      <c r="D679" s="273"/>
      <c r="E679" s="273"/>
      <c r="F679" s="273"/>
      <c r="G679" s="273"/>
      <c r="H679" s="273"/>
      <c r="I679" s="273"/>
    </row>
    <row r="680" spans="1:9" ht="18.75" customHeight="1" x14ac:dyDescent="0.2">
      <c r="A680" s="273"/>
      <c r="B680" s="273"/>
      <c r="C680" s="273"/>
      <c r="D680" s="273"/>
      <c r="E680" s="273"/>
      <c r="F680" s="273"/>
      <c r="G680" s="273"/>
      <c r="H680" s="273"/>
      <c r="I680" s="273"/>
    </row>
    <row r="681" spans="1:9" ht="18.75" customHeight="1" x14ac:dyDescent="0.2">
      <c r="A681" s="273"/>
      <c r="B681" s="273"/>
      <c r="C681" s="273"/>
      <c r="D681" s="273"/>
      <c r="E681" s="273"/>
      <c r="F681" s="273"/>
      <c r="G681" s="273"/>
      <c r="H681" s="273"/>
      <c r="I681" s="273"/>
    </row>
    <row r="682" spans="1:9" ht="18.75" customHeight="1" x14ac:dyDescent="0.2">
      <c r="A682" s="273"/>
      <c r="B682" s="273"/>
      <c r="C682" s="273"/>
      <c r="D682" s="273"/>
      <c r="E682" s="273"/>
      <c r="F682" s="273"/>
      <c r="G682" s="273"/>
      <c r="H682" s="273"/>
      <c r="I682" s="273"/>
    </row>
    <row r="683" spans="1:9" ht="18.75" customHeight="1" x14ac:dyDescent="0.2">
      <c r="A683" s="273"/>
      <c r="B683" s="273"/>
      <c r="C683" s="273"/>
      <c r="D683" s="273"/>
      <c r="E683" s="273"/>
      <c r="F683" s="273"/>
      <c r="G683" s="273"/>
      <c r="H683" s="273"/>
      <c r="I683" s="273"/>
    </row>
    <row r="684" spans="1:9" ht="18.75" customHeight="1" x14ac:dyDescent="0.2">
      <c r="A684" s="273"/>
      <c r="B684" s="273"/>
      <c r="C684" s="273"/>
      <c r="D684" s="273"/>
      <c r="E684" s="273"/>
      <c r="F684" s="273"/>
      <c r="G684" s="273"/>
      <c r="H684" s="273"/>
      <c r="I684" s="273"/>
    </row>
    <row r="685" spans="1:9" ht="18.75" customHeight="1" x14ac:dyDescent="0.2">
      <c r="A685" s="273"/>
      <c r="B685" s="273"/>
      <c r="C685" s="273"/>
      <c r="D685" s="273"/>
      <c r="E685" s="273"/>
      <c r="F685" s="273"/>
      <c r="G685" s="273"/>
      <c r="H685" s="273"/>
      <c r="I685" s="273"/>
    </row>
    <row r="686" spans="1:9" ht="18.75" customHeight="1" x14ac:dyDescent="0.2">
      <c r="A686" s="273"/>
      <c r="B686" s="273"/>
      <c r="C686" s="273"/>
      <c r="D686" s="273"/>
      <c r="E686" s="273"/>
      <c r="F686" s="273"/>
      <c r="G686" s="273"/>
      <c r="H686" s="273"/>
      <c r="I686" s="273"/>
    </row>
    <row r="687" spans="1:9" ht="18.75" customHeight="1" x14ac:dyDescent="0.2">
      <c r="A687" s="273"/>
      <c r="B687" s="273"/>
      <c r="C687" s="273"/>
      <c r="D687" s="273"/>
      <c r="E687" s="273"/>
      <c r="F687" s="273"/>
      <c r="G687" s="273"/>
      <c r="H687" s="273"/>
      <c r="I687" s="273"/>
    </row>
    <row r="688" spans="1:9" ht="18.75" customHeight="1" x14ac:dyDescent="0.2">
      <c r="A688" s="273"/>
      <c r="B688" s="273"/>
      <c r="C688" s="273"/>
      <c r="D688" s="273"/>
      <c r="E688" s="273"/>
      <c r="F688" s="273"/>
      <c r="G688" s="273"/>
      <c r="H688" s="273"/>
      <c r="I688" s="273"/>
    </row>
    <row r="689" spans="1:9" ht="18.75" customHeight="1" x14ac:dyDescent="0.2">
      <c r="A689" s="273"/>
      <c r="B689" s="273"/>
      <c r="C689" s="273"/>
      <c r="D689" s="273"/>
      <c r="E689" s="273"/>
      <c r="F689" s="273"/>
      <c r="G689" s="273"/>
      <c r="H689" s="273"/>
      <c r="I689" s="273"/>
    </row>
    <row r="690" spans="1:9" ht="18.75" customHeight="1" x14ac:dyDescent="0.2">
      <c r="A690" s="273"/>
      <c r="B690" s="273"/>
      <c r="C690" s="273"/>
      <c r="D690" s="273"/>
      <c r="E690" s="273"/>
      <c r="F690" s="273"/>
      <c r="G690" s="273"/>
      <c r="H690" s="273"/>
      <c r="I690" s="273"/>
    </row>
    <row r="691" spans="1:9" ht="18.75" customHeight="1" x14ac:dyDescent="0.2">
      <c r="A691" s="273"/>
      <c r="B691" s="273"/>
      <c r="C691" s="273"/>
      <c r="D691" s="273"/>
      <c r="E691" s="273"/>
      <c r="F691" s="273"/>
      <c r="G691" s="273"/>
      <c r="H691" s="273"/>
      <c r="I691" s="273"/>
    </row>
    <row r="692" spans="1:9" ht="18.75" customHeight="1" x14ac:dyDescent="0.2">
      <c r="A692" s="273"/>
      <c r="B692" s="273"/>
      <c r="C692" s="273"/>
      <c r="D692" s="273"/>
      <c r="E692" s="273"/>
      <c r="F692" s="273"/>
      <c r="G692" s="273"/>
      <c r="H692" s="273"/>
      <c r="I692" s="273"/>
    </row>
    <row r="693" spans="1:9" ht="18.75" customHeight="1" x14ac:dyDescent="0.2">
      <c r="A693" s="273"/>
      <c r="B693" s="273"/>
      <c r="C693" s="273"/>
      <c r="D693" s="273"/>
      <c r="E693" s="273"/>
      <c r="F693" s="273"/>
      <c r="G693" s="273"/>
      <c r="H693" s="273"/>
      <c r="I693" s="273"/>
    </row>
    <row r="694" spans="1:9" ht="18.75" customHeight="1" x14ac:dyDescent="0.2">
      <c r="A694" s="273"/>
      <c r="B694" s="273"/>
      <c r="C694" s="273"/>
      <c r="D694" s="273"/>
      <c r="E694" s="273"/>
      <c r="F694" s="273"/>
      <c r="G694" s="273"/>
      <c r="H694" s="273"/>
      <c r="I694" s="273"/>
    </row>
    <row r="695" spans="1:9" ht="18.75" customHeight="1" x14ac:dyDescent="0.2">
      <c r="A695" s="273"/>
      <c r="B695" s="273"/>
      <c r="C695" s="273"/>
      <c r="D695" s="273"/>
      <c r="E695" s="273"/>
      <c r="F695" s="273"/>
      <c r="G695" s="273"/>
      <c r="H695" s="273"/>
      <c r="I695" s="273"/>
    </row>
    <row r="696" spans="1:9" ht="18.75" customHeight="1" x14ac:dyDescent="0.2">
      <c r="A696" s="273"/>
      <c r="B696" s="273"/>
      <c r="C696" s="273"/>
      <c r="D696" s="273"/>
      <c r="E696" s="273"/>
      <c r="F696" s="273"/>
      <c r="G696" s="273"/>
      <c r="H696" s="273"/>
      <c r="I696" s="273"/>
    </row>
    <row r="697" spans="1:9" ht="18.75" customHeight="1" x14ac:dyDescent="0.2">
      <c r="A697" s="273"/>
      <c r="B697" s="273"/>
      <c r="C697" s="273"/>
      <c r="D697" s="273"/>
      <c r="E697" s="273"/>
      <c r="F697" s="273"/>
      <c r="G697" s="273"/>
      <c r="H697" s="273"/>
      <c r="I697" s="273"/>
    </row>
    <row r="698" spans="1:9" ht="18.75" customHeight="1" x14ac:dyDescent="0.2">
      <c r="A698" s="273"/>
      <c r="B698" s="273"/>
      <c r="C698" s="273"/>
      <c r="D698" s="273"/>
      <c r="E698" s="273"/>
      <c r="F698" s="273"/>
      <c r="G698" s="273"/>
      <c r="H698" s="273"/>
      <c r="I698" s="273"/>
    </row>
    <row r="699" spans="1:9" ht="18.75" customHeight="1" x14ac:dyDescent="0.2">
      <c r="A699" s="273"/>
      <c r="B699" s="273"/>
      <c r="C699" s="273"/>
      <c r="D699" s="273"/>
      <c r="E699" s="273"/>
      <c r="F699" s="273"/>
      <c r="G699" s="273"/>
      <c r="H699" s="273"/>
      <c r="I699" s="273"/>
    </row>
    <row r="700" spans="1:9" ht="18.75" customHeight="1" x14ac:dyDescent="0.2">
      <c r="A700" s="273"/>
      <c r="B700" s="273"/>
      <c r="C700" s="273"/>
      <c r="D700" s="273"/>
      <c r="E700" s="273"/>
      <c r="F700" s="273"/>
      <c r="G700" s="273"/>
      <c r="H700" s="273"/>
      <c r="I700" s="273"/>
    </row>
    <row r="701" spans="1:9" ht="18.75" customHeight="1" x14ac:dyDescent="0.2">
      <c r="A701" s="273"/>
      <c r="B701" s="273"/>
      <c r="C701" s="273"/>
      <c r="D701" s="273"/>
      <c r="E701" s="273"/>
      <c r="F701" s="273"/>
      <c r="G701" s="273"/>
      <c r="H701" s="273"/>
      <c r="I701" s="273"/>
    </row>
    <row r="702" spans="1:9" ht="18.75" customHeight="1" x14ac:dyDescent="0.2">
      <c r="A702" s="273"/>
      <c r="B702" s="273"/>
      <c r="C702" s="273"/>
      <c r="D702" s="273"/>
      <c r="E702" s="273"/>
      <c r="F702" s="273"/>
      <c r="G702" s="273"/>
      <c r="H702" s="273"/>
      <c r="I702" s="273"/>
    </row>
    <row r="703" spans="1:9" ht="18.75" customHeight="1" x14ac:dyDescent="0.2">
      <c r="A703" s="273"/>
      <c r="B703" s="273"/>
      <c r="C703" s="273"/>
      <c r="D703" s="273"/>
      <c r="E703" s="273"/>
      <c r="F703" s="273"/>
      <c r="G703" s="273"/>
      <c r="H703" s="273"/>
      <c r="I703" s="273"/>
    </row>
    <row r="704" spans="1:9" ht="18.75" customHeight="1" x14ac:dyDescent="0.2">
      <c r="A704" s="273"/>
      <c r="B704" s="273"/>
      <c r="C704" s="273"/>
      <c r="D704" s="273"/>
      <c r="E704" s="273"/>
      <c r="F704" s="273"/>
      <c r="G704" s="273"/>
      <c r="H704" s="273"/>
      <c r="I704" s="273"/>
    </row>
    <row r="705" spans="1:9" ht="18.75" customHeight="1" x14ac:dyDescent="0.2">
      <c r="A705" s="273"/>
      <c r="B705" s="273"/>
      <c r="C705" s="273"/>
      <c r="D705" s="273"/>
      <c r="E705" s="273"/>
      <c r="F705" s="273"/>
      <c r="G705" s="273"/>
      <c r="H705" s="273"/>
      <c r="I705" s="273"/>
    </row>
    <row r="706" spans="1:9" ht="18.75" customHeight="1" x14ac:dyDescent="0.2">
      <c r="A706" s="273"/>
      <c r="B706" s="273"/>
      <c r="C706" s="273"/>
      <c r="D706" s="273"/>
      <c r="E706" s="273"/>
      <c r="F706" s="273"/>
      <c r="G706" s="273"/>
      <c r="H706" s="273"/>
      <c r="I706" s="273"/>
    </row>
    <row r="707" spans="1:9" ht="18.75" customHeight="1" x14ac:dyDescent="0.2">
      <c r="A707" s="273"/>
      <c r="B707" s="273"/>
      <c r="C707" s="273"/>
      <c r="D707" s="273"/>
      <c r="E707" s="273"/>
      <c r="F707" s="273"/>
      <c r="G707" s="273"/>
      <c r="H707" s="273"/>
      <c r="I707" s="273"/>
    </row>
    <row r="708" spans="1:9" ht="18.75" customHeight="1" x14ac:dyDescent="0.2">
      <c r="A708" s="273"/>
      <c r="B708" s="273"/>
      <c r="C708" s="273"/>
      <c r="D708" s="273"/>
      <c r="E708" s="273"/>
      <c r="F708" s="273"/>
      <c r="G708" s="273"/>
      <c r="H708" s="273"/>
      <c r="I708" s="273"/>
    </row>
    <row r="709" spans="1:9" ht="18.75" customHeight="1" x14ac:dyDescent="0.2">
      <c r="A709" s="273"/>
      <c r="B709" s="273"/>
      <c r="C709" s="273"/>
      <c r="D709" s="273"/>
      <c r="E709" s="273"/>
      <c r="F709" s="273"/>
      <c r="G709" s="273"/>
      <c r="H709" s="273"/>
      <c r="I709" s="273"/>
    </row>
    <row r="710" spans="1:9" ht="18.75" customHeight="1" x14ac:dyDescent="0.2">
      <c r="A710" s="273"/>
      <c r="B710" s="273"/>
      <c r="C710" s="273"/>
      <c r="D710" s="273"/>
      <c r="E710" s="273"/>
      <c r="F710" s="273"/>
      <c r="G710" s="273"/>
      <c r="H710" s="273"/>
      <c r="I710" s="273"/>
    </row>
    <row r="711" spans="1:9" ht="18.75" customHeight="1" x14ac:dyDescent="0.2">
      <c r="A711" s="273"/>
      <c r="B711" s="273"/>
      <c r="C711" s="273"/>
      <c r="D711" s="273"/>
      <c r="E711" s="273"/>
      <c r="F711" s="273"/>
      <c r="G711" s="273"/>
      <c r="H711" s="273"/>
      <c r="I711" s="273"/>
    </row>
    <row r="712" spans="1:9" ht="18.75" customHeight="1" x14ac:dyDescent="0.2">
      <c r="A712" s="273"/>
      <c r="B712" s="273"/>
      <c r="C712" s="273"/>
      <c r="D712" s="273"/>
      <c r="E712" s="273"/>
      <c r="F712" s="273"/>
      <c r="G712" s="273"/>
      <c r="H712" s="273"/>
      <c r="I712" s="273"/>
    </row>
    <row r="713" spans="1:9" ht="18.75" customHeight="1" x14ac:dyDescent="0.2">
      <c r="A713" s="273"/>
      <c r="B713" s="273"/>
      <c r="C713" s="273"/>
      <c r="D713" s="273"/>
      <c r="E713" s="273"/>
      <c r="F713" s="273"/>
      <c r="G713" s="273"/>
      <c r="H713" s="273"/>
      <c r="I713" s="273"/>
    </row>
    <row r="714" spans="1:9" ht="18.75" customHeight="1" x14ac:dyDescent="0.2">
      <c r="A714" s="273"/>
      <c r="B714" s="273"/>
      <c r="C714" s="273"/>
      <c r="D714" s="273"/>
      <c r="E714" s="273"/>
      <c r="F714" s="273"/>
      <c r="G714" s="273"/>
      <c r="H714" s="273"/>
      <c r="I714" s="273"/>
    </row>
  </sheetData>
  <mergeCells count="1014">
    <mergeCell ref="A509:B509"/>
    <mergeCell ref="C509:D509"/>
    <mergeCell ref="E509:G509"/>
    <mergeCell ref="H509:I509"/>
    <mergeCell ref="A510:I510"/>
    <mergeCell ref="B511:H511"/>
    <mergeCell ref="B512:H512"/>
    <mergeCell ref="B504:D504"/>
    <mergeCell ref="F504:I504"/>
    <mergeCell ref="B505:I505"/>
    <mergeCell ref="B506:I506"/>
    <mergeCell ref="B507:D507"/>
    <mergeCell ref="F507:I507"/>
    <mergeCell ref="A508:B508"/>
    <mergeCell ref="C508:D508"/>
    <mergeCell ref="E508:G508"/>
    <mergeCell ref="H508:I508"/>
    <mergeCell ref="B501:C501"/>
    <mergeCell ref="D501:E501"/>
    <mergeCell ref="F501:G501"/>
    <mergeCell ref="H501:I501"/>
    <mergeCell ref="B502:C502"/>
    <mergeCell ref="D502:E502"/>
    <mergeCell ref="F502:G502"/>
    <mergeCell ref="H502:I502"/>
    <mergeCell ref="A503:I503"/>
    <mergeCell ref="B498:C498"/>
    <mergeCell ref="D498:E498"/>
    <mergeCell ref="F498:G498"/>
    <mergeCell ref="H498:I498"/>
    <mergeCell ref="B499:C499"/>
    <mergeCell ref="D499:E499"/>
    <mergeCell ref="F499:G499"/>
    <mergeCell ref="H499:I499"/>
    <mergeCell ref="B500:C500"/>
    <mergeCell ref="D500:E500"/>
    <mergeCell ref="F500:G500"/>
    <mergeCell ref="H500:I500"/>
    <mergeCell ref="A494:I494"/>
    <mergeCell ref="B495:I495"/>
    <mergeCell ref="B496:C496"/>
    <mergeCell ref="D496:E496"/>
    <mergeCell ref="F496:G496"/>
    <mergeCell ref="H496:I496"/>
    <mergeCell ref="B497:C497"/>
    <mergeCell ref="D497:E497"/>
    <mergeCell ref="F497:G497"/>
    <mergeCell ref="H497:I497"/>
    <mergeCell ref="B489:C489"/>
    <mergeCell ref="E489:F489"/>
    <mergeCell ref="H489:I489"/>
    <mergeCell ref="B490:I490"/>
    <mergeCell ref="E491:F491"/>
    <mergeCell ref="B492:I492"/>
    <mergeCell ref="B493:D493"/>
    <mergeCell ref="E493:F493"/>
    <mergeCell ref="G493:I493"/>
    <mergeCell ref="B483:I483"/>
    <mergeCell ref="B484:I484"/>
    <mergeCell ref="E485:F486"/>
    <mergeCell ref="G485:G486"/>
    <mergeCell ref="H485:H486"/>
    <mergeCell ref="I485:I486"/>
    <mergeCell ref="E487:F487"/>
    <mergeCell ref="G487:I487"/>
    <mergeCell ref="A488:I488"/>
    <mergeCell ref="A477:I477"/>
    <mergeCell ref="A478:E478"/>
    <mergeCell ref="F478:I478"/>
    <mergeCell ref="A479:I479"/>
    <mergeCell ref="A480:I480"/>
    <mergeCell ref="C481:D481"/>
    <mergeCell ref="E481:G481"/>
    <mergeCell ref="B482:D482"/>
    <mergeCell ref="E482:F482"/>
    <mergeCell ref="G482:I482"/>
    <mergeCell ref="A470:B470"/>
    <mergeCell ref="C470:D470"/>
    <mergeCell ref="E470:G470"/>
    <mergeCell ref="H470:I470"/>
    <mergeCell ref="A471:I471"/>
    <mergeCell ref="B472:H472"/>
    <mergeCell ref="B473:H473"/>
    <mergeCell ref="A475:I475"/>
    <mergeCell ref="A476:I476"/>
    <mergeCell ref="B465:D465"/>
    <mergeCell ref="F465:I465"/>
    <mergeCell ref="B466:I466"/>
    <mergeCell ref="B467:I467"/>
    <mergeCell ref="B468:D468"/>
    <mergeCell ref="F468:I468"/>
    <mergeCell ref="A469:B469"/>
    <mergeCell ref="C469:D469"/>
    <mergeCell ref="E469:G469"/>
    <mergeCell ref="H469:I469"/>
    <mergeCell ref="B462:C462"/>
    <mergeCell ref="D462:E462"/>
    <mergeCell ref="F462:G462"/>
    <mergeCell ref="H462:I462"/>
    <mergeCell ref="B463:C463"/>
    <mergeCell ref="D463:E463"/>
    <mergeCell ref="F463:G463"/>
    <mergeCell ref="H463:I463"/>
    <mergeCell ref="A464:I464"/>
    <mergeCell ref="B459:C459"/>
    <mergeCell ref="D459:E459"/>
    <mergeCell ref="F459:G459"/>
    <mergeCell ref="H459:I459"/>
    <mergeCell ref="B460:C460"/>
    <mergeCell ref="D460:E460"/>
    <mergeCell ref="F460:G460"/>
    <mergeCell ref="H460:I460"/>
    <mergeCell ref="B461:C461"/>
    <mergeCell ref="D461:E461"/>
    <mergeCell ref="F461:G461"/>
    <mergeCell ref="H461:I461"/>
    <mergeCell ref="A455:I455"/>
    <mergeCell ref="B456:I456"/>
    <mergeCell ref="B457:C457"/>
    <mergeCell ref="D457:E457"/>
    <mergeCell ref="F457:G457"/>
    <mergeCell ref="H457:I457"/>
    <mergeCell ref="B458:C458"/>
    <mergeCell ref="D458:E458"/>
    <mergeCell ref="F458:G458"/>
    <mergeCell ref="H458:I458"/>
    <mergeCell ref="B450:C450"/>
    <mergeCell ref="E450:F450"/>
    <mergeCell ref="H450:I450"/>
    <mergeCell ref="B451:I451"/>
    <mergeCell ref="E452:F452"/>
    <mergeCell ref="B453:I453"/>
    <mergeCell ref="B454:D454"/>
    <mergeCell ref="E454:F454"/>
    <mergeCell ref="G454:I454"/>
    <mergeCell ref="B444:I444"/>
    <mergeCell ref="B445:I445"/>
    <mergeCell ref="E446:F447"/>
    <mergeCell ref="G446:G447"/>
    <mergeCell ref="H446:H447"/>
    <mergeCell ref="I446:I447"/>
    <mergeCell ref="E448:F448"/>
    <mergeCell ref="G448:I448"/>
    <mergeCell ref="A449:I449"/>
    <mergeCell ref="A438:I438"/>
    <mergeCell ref="A439:E439"/>
    <mergeCell ref="F439:I439"/>
    <mergeCell ref="A440:I440"/>
    <mergeCell ref="A441:I441"/>
    <mergeCell ref="C442:D442"/>
    <mergeCell ref="E442:G442"/>
    <mergeCell ref="B443:D443"/>
    <mergeCell ref="E443:F443"/>
    <mergeCell ref="G443:I443"/>
    <mergeCell ref="A431:B431"/>
    <mergeCell ref="C431:D431"/>
    <mergeCell ref="E431:G431"/>
    <mergeCell ref="H431:I431"/>
    <mergeCell ref="A432:I432"/>
    <mergeCell ref="B433:H433"/>
    <mergeCell ref="B434:H434"/>
    <mergeCell ref="A436:I436"/>
    <mergeCell ref="A437:I437"/>
    <mergeCell ref="A425:I425"/>
    <mergeCell ref="B426:D426"/>
    <mergeCell ref="F426:I426"/>
    <mergeCell ref="B427:I427"/>
    <mergeCell ref="B428:I428"/>
    <mergeCell ref="B429:D429"/>
    <mergeCell ref="F429:I429"/>
    <mergeCell ref="A430:B430"/>
    <mergeCell ref="C430:D430"/>
    <mergeCell ref="E430:G430"/>
    <mergeCell ref="H430:I430"/>
    <mergeCell ref="B422:C422"/>
    <mergeCell ref="D422:E422"/>
    <mergeCell ref="F422:G422"/>
    <mergeCell ref="H422:I422"/>
    <mergeCell ref="B423:C423"/>
    <mergeCell ref="D423:E423"/>
    <mergeCell ref="F423:G423"/>
    <mergeCell ref="H423:I423"/>
    <mergeCell ref="B424:C424"/>
    <mergeCell ref="D424:E424"/>
    <mergeCell ref="F424:G424"/>
    <mergeCell ref="H424:I424"/>
    <mergeCell ref="B419:C419"/>
    <mergeCell ref="D419:E419"/>
    <mergeCell ref="F419:G419"/>
    <mergeCell ref="H419:I419"/>
    <mergeCell ref="B420:C420"/>
    <mergeCell ref="D420:E420"/>
    <mergeCell ref="F420:G420"/>
    <mergeCell ref="H420:I420"/>
    <mergeCell ref="B421:C421"/>
    <mergeCell ref="D421:E421"/>
    <mergeCell ref="F421:G421"/>
    <mergeCell ref="H421:I421"/>
    <mergeCell ref="B412:I412"/>
    <mergeCell ref="E413:F413"/>
    <mergeCell ref="B414:I414"/>
    <mergeCell ref="B415:D415"/>
    <mergeCell ref="E415:F415"/>
    <mergeCell ref="G415:I415"/>
    <mergeCell ref="A416:I416"/>
    <mergeCell ref="B417:I417"/>
    <mergeCell ref="B418:C418"/>
    <mergeCell ref="D418:E418"/>
    <mergeCell ref="F418:G418"/>
    <mergeCell ref="H418:I418"/>
    <mergeCell ref="E407:F408"/>
    <mergeCell ref="G407:G408"/>
    <mergeCell ref="H407:H408"/>
    <mergeCell ref="I407:I408"/>
    <mergeCell ref="E409:F409"/>
    <mergeCell ref="G409:I409"/>
    <mergeCell ref="A410:I410"/>
    <mergeCell ref="B411:C411"/>
    <mergeCell ref="E411:F411"/>
    <mergeCell ref="H411:I411"/>
    <mergeCell ref="E173:F173"/>
    <mergeCell ref="G173:I173"/>
    <mergeCell ref="A401:I401"/>
    <mergeCell ref="A402:I402"/>
    <mergeCell ref="C403:D403"/>
    <mergeCell ref="E403:G403"/>
    <mergeCell ref="B404:D404"/>
    <mergeCell ref="E404:F404"/>
    <mergeCell ref="G404:I404"/>
    <mergeCell ref="B405:I405"/>
    <mergeCell ref="B406:I406"/>
    <mergeCell ref="E391:G391"/>
    <mergeCell ref="H391:I391"/>
    <mergeCell ref="A392:I392"/>
    <mergeCell ref="B393:H393"/>
    <mergeCell ref="B394:H394"/>
    <mergeCell ref="A397:I397"/>
    <mergeCell ref="A398:I398"/>
    <mergeCell ref="A399:I399"/>
    <mergeCell ref="A400:E400"/>
    <mergeCell ref="F400:I400"/>
    <mergeCell ref="A391:B391"/>
    <mergeCell ref="C391:D391"/>
    <mergeCell ref="A174:I174"/>
    <mergeCell ref="B175:C175"/>
    <mergeCell ref="E175:F175"/>
    <mergeCell ref="H175:I175"/>
    <mergeCell ref="B176:I176"/>
    <mergeCell ref="E177:F177"/>
    <mergeCell ref="B178:I178"/>
    <mergeCell ref="B182:C182"/>
    <mergeCell ref="D182:E182"/>
    <mergeCell ref="A156:I156"/>
    <mergeCell ref="B157:H157"/>
    <mergeCell ref="B158:H158"/>
    <mergeCell ref="A163:I163"/>
    <mergeCell ref="A164:E164"/>
    <mergeCell ref="F164:I164"/>
    <mergeCell ref="A166:I166"/>
    <mergeCell ref="C167:D167"/>
    <mergeCell ref="E167:G167"/>
    <mergeCell ref="A162:I162"/>
    <mergeCell ref="A165:I165"/>
    <mergeCell ref="B169:I169"/>
    <mergeCell ref="B168:D168"/>
    <mergeCell ref="E168:F168"/>
    <mergeCell ref="G168:I168"/>
    <mergeCell ref="B170:I170"/>
    <mergeCell ref="E171:F172"/>
    <mergeCell ref="G171:G172"/>
    <mergeCell ref="H171:H172"/>
    <mergeCell ref="I171:I172"/>
    <mergeCell ref="A75:I75"/>
    <mergeCell ref="B76:H76"/>
    <mergeCell ref="B118:H118"/>
    <mergeCell ref="A123:I123"/>
    <mergeCell ref="A124:E124"/>
    <mergeCell ref="F124:I124"/>
    <mergeCell ref="A126:I126"/>
    <mergeCell ref="C127:D127"/>
    <mergeCell ref="E127:G127"/>
    <mergeCell ref="A81:I81"/>
    <mergeCell ref="A82:I82"/>
    <mergeCell ref="A83:I83"/>
    <mergeCell ref="A84:E84"/>
    <mergeCell ref="F84:I84"/>
    <mergeCell ref="A85:I85"/>
    <mergeCell ref="A86:I86"/>
    <mergeCell ref="C87:D87"/>
    <mergeCell ref="E87:G87"/>
    <mergeCell ref="B88:D88"/>
    <mergeCell ref="E88:F88"/>
    <mergeCell ref="G88:I88"/>
    <mergeCell ref="B89:I89"/>
    <mergeCell ref="B90:I90"/>
    <mergeCell ref="E91:F92"/>
    <mergeCell ref="G91:G92"/>
    <mergeCell ref="H91:H92"/>
    <mergeCell ref="I91:I92"/>
    <mergeCell ref="E93:F93"/>
    <mergeCell ref="G93:I93"/>
    <mergeCell ref="A94:I94"/>
    <mergeCell ref="B95:C95"/>
    <mergeCell ref="E95:F95"/>
    <mergeCell ref="B69:D69"/>
    <mergeCell ref="F69:I69"/>
    <mergeCell ref="B70:I70"/>
    <mergeCell ref="B72:D72"/>
    <mergeCell ref="F72:I72"/>
    <mergeCell ref="A73:B73"/>
    <mergeCell ref="C73:D73"/>
    <mergeCell ref="E73:G73"/>
    <mergeCell ref="H73:I73"/>
    <mergeCell ref="A6:I6"/>
    <mergeCell ref="C7:D7"/>
    <mergeCell ref="E7:G7"/>
    <mergeCell ref="B8:D8"/>
    <mergeCell ref="E8:F8"/>
    <mergeCell ref="G8:I8"/>
    <mergeCell ref="A20:I20"/>
    <mergeCell ref="B21:I21"/>
    <mergeCell ref="B22:C22"/>
    <mergeCell ref="D22:E22"/>
    <mergeCell ref="F22:G22"/>
    <mergeCell ref="H22:I22"/>
    <mergeCell ref="B16:I16"/>
    <mergeCell ref="E17:F17"/>
    <mergeCell ref="B18:I18"/>
    <mergeCell ref="B19:D19"/>
    <mergeCell ref="E19:F19"/>
    <mergeCell ref="G19:I19"/>
    <mergeCell ref="B25:C25"/>
    <mergeCell ref="D25:E25"/>
    <mergeCell ref="F25:G25"/>
    <mergeCell ref="H25:I25"/>
    <mergeCell ref="B26:C26"/>
    <mergeCell ref="A1:I1"/>
    <mergeCell ref="A2:I2"/>
    <mergeCell ref="A3:I3"/>
    <mergeCell ref="A4:E4"/>
    <mergeCell ref="F4:I4"/>
    <mergeCell ref="A5:I5"/>
    <mergeCell ref="E13:F13"/>
    <mergeCell ref="G13:I13"/>
    <mergeCell ref="A14:I14"/>
    <mergeCell ref="B15:C15"/>
    <mergeCell ref="E15:F15"/>
    <mergeCell ref="H15:I15"/>
    <mergeCell ref="B9:I9"/>
    <mergeCell ref="B10:I10"/>
    <mergeCell ref="E11:F12"/>
    <mergeCell ref="G11:G12"/>
    <mergeCell ref="H11:H12"/>
    <mergeCell ref="I11:I12"/>
    <mergeCell ref="B23:C23"/>
    <mergeCell ref="D23:E23"/>
    <mergeCell ref="F23:G23"/>
    <mergeCell ref="H23:I23"/>
    <mergeCell ref="B24:C24"/>
    <mergeCell ref="D24:E24"/>
    <mergeCell ref="F24:G24"/>
    <mergeCell ref="H24:I24"/>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B60:I60"/>
    <mergeCell ref="B61:C61"/>
    <mergeCell ref="D61:E61"/>
    <mergeCell ref="F61:G61"/>
    <mergeCell ref="H61:I61"/>
    <mergeCell ref="B49:I49"/>
    <mergeCell ref="C46:D46"/>
    <mergeCell ref="E46:G46"/>
    <mergeCell ref="E50:F51"/>
    <mergeCell ref="G50:G51"/>
    <mergeCell ref="H50:H51"/>
    <mergeCell ref="D26:E26"/>
    <mergeCell ref="F26:G26"/>
    <mergeCell ref="H26:I26"/>
    <mergeCell ref="B54:C54"/>
    <mergeCell ref="E54:F54"/>
    <mergeCell ref="H54:I54"/>
    <mergeCell ref="B65:C65"/>
    <mergeCell ref="D65:E65"/>
    <mergeCell ref="F65:G65"/>
    <mergeCell ref="H65:I65"/>
    <mergeCell ref="A36:I36"/>
    <mergeCell ref="B37:H37"/>
    <mergeCell ref="A45:I45"/>
    <mergeCell ref="B66:C66"/>
    <mergeCell ref="D66:E66"/>
    <mergeCell ref="F66:G66"/>
    <mergeCell ref="H66:I66"/>
    <mergeCell ref="A34:B34"/>
    <mergeCell ref="C34:D34"/>
    <mergeCell ref="E34:G34"/>
    <mergeCell ref="H34:I34"/>
    <mergeCell ref="A35:B35"/>
    <mergeCell ref="C35:D35"/>
    <mergeCell ref="E35:G35"/>
    <mergeCell ref="H35:I35"/>
    <mergeCell ref="A40:I40"/>
    <mergeCell ref="A43:E43"/>
    <mergeCell ref="F43:I43"/>
    <mergeCell ref="A44:I44"/>
    <mergeCell ref="B38:H38"/>
    <mergeCell ref="B64:C64"/>
    <mergeCell ref="D64:E64"/>
    <mergeCell ref="F64:G64"/>
    <mergeCell ref="H64:I64"/>
    <mergeCell ref="B62:C62"/>
    <mergeCell ref="D62:E62"/>
    <mergeCell ref="F62:G62"/>
    <mergeCell ref="H62:I62"/>
    <mergeCell ref="A68:I68"/>
    <mergeCell ref="B77:H77"/>
    <mergeCell ref="A41:I41"/>
    <mergeCell ref="A42:I42"/>
    <mergeCell ref="A74:B74"/>
    <mergeCell ref="C74:D74"/>
    <mergeCell ref="E74:G74"/>
    <mergeCell ref="H74:I74"/>
    <mergeCell ref="B71:I71"/>
    <mergeCell ref="B67:C67"/>
    <mergeCell ref="D67:E67"/>
    <mergeCell ref="F67:G67"/>
    <mergeCell ref="H67:I67"/>
    <mergeCell ref="B55:I55"/>
    <mergeCell ref="E56:F56"/>
    <mergeCell ref="B57:I57"/>
    <mergeCell ref="B58:D58"/>
    <mergeCell ref="E58:F58"/>
    <mergeCell ref="G58:I58"/>
    <mergeCell ref="A59:I59"/>
    <mergeCell ref="B63:C63"/>
    <mergeCell ref="D63:E63"/>
    <mergeCell ref="F63:G63"/>
    <mergeCell ref="H63:I63"/>
    <mergeCell ref="B47:D47"/>
    <mergeCell ref="E47:F47"/>
    <mergeCell ref="G47:I47"/>
    <mergeCell ref="B48:I48"/>
    <mergeCell ref="I50:I51"/>
    <mergeCell ref="E52:F52"/>
    <mergeCell ref="G52:I52"/>
    <mergeCell ref="A53:I53"/>
    <mergeCell ref="H95:I95"/>
    <mergeCell ref="B96:I96"/>
    <mergeCell ref="E97:F97"/>
    <mergeCell ref="B98:I98"/>
    <mergeCell ref="B99:D99"/>
    <mergeCell ref="E99:F99"/>
    <mergeCell ref="G99:I99"/>
    <mergeCell ref="A100:I100"/>
    <mergeCell ref="B101:I101"/>
    <mergeCell ref="B102:C102"/>
    <mergeCell ref="D102:E102"/>
    <mergeCell ref="F102:G102"/>
    <mergeCell ref="H102:I102"/>
    <mergeCell ref="F107:G107"/>
    <mergeCell ref="H107:I107"/>
    <mergeCell ref="B108:C108"/>
    <mergeCell ref="D108:E108"/>
    <mergeCell ref="F108:G108"/>
    <mergeCell ref="H108:I108"/>
    <mergeCell ref="B103:C103"/>
    <mergeCell ref="D103:E103"/>
    <mergeCell ref="F103:G103"/>
    <mergeCell ref="H103:I103"/>
    <mergeCell ref="B104:C104"/>
    <mergeCell ref="D104:E104"/>
    <mergeCell ref="F104:G104"/>
    <mergeCell ref="H104:I104"/>
    <mergeCell ref="B105:C105"/>
    <mergeCell ref="D105:E105"/>
    <mergeCell ref="F105:G105"/>
    <mergeCell ref="H105:I105"/>
    <mergeCell ref="B106:C106"/>
    <mergeCell ref="D106:E106"/>
    <mergeCell ref="F106:G106"/>
    <mergeCell ref="H106:I106"/>
    <mergeCell ref="B107:C107"/>
    <mergeCell ref="D107:E107"/>
    <mergeCell ref="A115:B115"/>
    <mergeCell ref="C115:D115"/>
    <mergeCell ref="E115:G115"/>
    <mergeCell ref="H115:I115"/>
    <mergeCell ref="A116:I116"/>
    <mergeCell ref="B117:H117"/>
    <mergeCell ref="A109:I109"/>
    <mergeCell ref="B110:D110"/>
    <mergeCell ref="F110:I110"/>
    <mergeCell ref="B111:I111"/>
    <mergeCell ref="B112:I112"/>
    <mergeCell ref="B113:D113"/>
    <mergeCell ref="F113:I113"/>
    <mergeCell ref="A114:B114"/>
    <mergeCell ref="C114:D114"/>
    <mergeCell ref="E114:G114"/>
    <mergeCell ref="H114:I114"/>
    <mergeCell ref="A121:I121"/>
    <mergeCell ref="A122:I122"/>
    <mergeCell ref="A125:I125"/>
    <mergeCell ref="B129:I129"/>
    <mergeCell ref="B128:D128"/>
    <mergeCell ref="E128:F128"/>
    <mergeCell ref="G128:I128"/>
    <mergeCell ref="B130:I130"/>
    <mergeCell ref="E131:F132"/>
    <mergeCell ref="G131:G132"/>
    <mergeCell ref="H131:H132"/>
    <mergeCell ref="I131:I132"/>
    <mergeCell ref="E133:F133"/>
    <mergeCell ref="G133:I133"/>
    <mergeCell ref="A134:I134"/>
    <mergeCell ref="B135:C135"/>
    <mergeCell ref="E135:F135"/>
    <mergeCell ref="H135:I135"/>
    <mergeCell ref="B136:I136"/>
    <mergeCell ref="E137:F137"/>
    <mergeCell ref="B138:I138"/>
    <mergeCell ref="B139:D139"/>
    <mergeCell ref="E139:F139"/>
    <mergeCell ref="G139:I139"/>
    <mergeCell ref="A140:I140"/>
    <mergeCell ref="B141:I141"/>
    <mergeCell ref="B142:C142"/>
    <mergeCell ref="D142:E142"/>
    <mergeCell ref="F142:G142"/>
    <mergeCell ref="H142:I142"/>
    <mergeCell ref="B143:C143"/>
    <mergeCell ref="D143:E143"/>
    <mergeCell ref="F143:G143"/>
    <mergeCell ref="H143:I143"/>
    <mergeCell ref="B144:C144"/>
    <mergeCell ref="D144:E144"/>
    <mergeCell ref="F144:G144"/>
    <mergeCell ref="H144:I144"/>
    <mergeCell ref="B145:C145"/>
    <mergeCell ref="D145:E145"/>
    <mergeCell ref="F145:G145"/>
    <mergeCell ref="H145:I145"/>
    <mergeCell ref="B146:C146"/>
    <mergeCell ref="D146:E146"/>
    <mergeCell ref="F146:G146"/>
    <mergeCell ref="H146:I146"/>
    <mergeCell ref="B147:C147"/>
    <mergeCell ref="D147:E147"/>
    <mergeCell ref="F147:G147"/>
    <mergeCell ref="H147:I147"/>
    <mergeCell ref="A154:B154"/>
    <mergeCell ref="C154:D154"/>
    <mergeCell ref="E154:G154"/>
    <mergeCell ref="H154:I154"/>
    <mergeCell ref="A161:I161"/>
    <mergeCell ref="B151:I151"/>
    <mergeCell ref="B148:C148"/>
    <mergeCell ref="D148:E148"/>
    <mergeCell ref="F148:G148"/>
    <mergeCell ref="H148:I148"/>
    <mergeCell ref="A149:I149"/>
    <mergeCell ref="B150:D150"/>
    <mergeCell ref="F150:I150"/>
    <mergeCell ref="B152:I152"/>
    <mergeCell ref="B153:D153"/>
    <mergeCell ref="F153:I153"/>
    <mergeCell ref="A155:B155"/>
    <mergeCell ref="C155:D155"/>
    <mergeCell ref="E155:G155"/>
    <mergeCell ref="H155:I155"/>
    <mergeCell ref="B179:D179"/>
    <mergeCell ref="E179:F179"/>
    <mergeCell ref="G179:I179"/>
    <mergeCell ref="A180:I180"/>
    <mergeCell ref="B181:I181"/>
    <mergeCell ref="B183:C183"/>
    <mergeCell ref="D183:E183"/>
    <mergeCell ref="F183:G183"/>
    <mergeCell ref="H183:I183"/>
    <mergeCell ref="B184:C184"/>
    <mergeCell ref="D184:E184"/>
    <mergeCell ref="F184:G184"/>
    <mergeCell ref="H184:I184"/>
    <mergeCell ref="B185:C185"/>
    <mergeCell ref="D185:E185"/>
    <mergeCell ref="F185:G185"/>
    <mergeCell ref="H185:I185"/>
    <mergeCell ref="F182:G182"/>
    <mergeCell ref="H182:I182"/>
    <mergeCell ref="B186:C186"/>
    <mergeCell ref="D186:E186"/>
    <mergeCell ref="F186:G186"/>
    <mergeCell ref="H186:I186"/>
    <mergeCell ref="B187:C187"/>
    <mergeCell ref="D187:E187"/>
    <mergeCell ref="F187:G187"/>
    <mergeCell ref="H187:I187"/>
    <mergeCell ref="B188:C188"/>
    <mergeCell ref="D188:E188"/>
    <mergeCell ref="F188:G188"/>
    <mergeCell ref="H188:I188"/>
    <mergeCell ref="A194:B194"/>
    <mergeCell ref="C194:D194"/>
    <mergeCell ref="E194:G194"/>
    <mergeCell ref="H194:I194"/>
    <mergeCell ref="A200:I200"/>
    <mergeCell ref="B191:I191"/>
    <mergeCell ref="A189:I189"/>
    <mergeCell ref="B190:D190"/>
    <mergeCell ref="F190:I190"/>
    <mergeCell ref="B192:I192"/>
    <mergeCell ref="B193:D193"/>
    <mergeCell ref="F193:I193"/>
    <mergeCell ref="A201:I201"/>
    <mergeCell ref="A204:I204"/>
    <mergeCell ref="A205:I205"/>
    <mergeCell ref="C206:D206"/>
    <mergeCell ref="E206:G206"/>
    <mergeCell ref="A195:B195"/>
    <mergeCell ref="C195:D195"/>
    <mergeCell ref="E195:G195"/>
    <mergeCell ref="H195:I195"/>
    <mergeCell ref="A196:I196"/>
    <mergeCell ref="B197:H197"/>
    <mergeCell ref="B198:H198"/>
    <mergeCell ref="A202:I202"/>
    <mergeCell ref="A203:E203"/>
    <mergeCell ref="F203:I203"/>
    <mergeCell ref="B208:I208"/>
    <mergeCell ref="B207:D207"/>
    <mergeCell ref="E207:F207"/>
    <mergeCell ref="G207:I207"/>
    <mergeCell ref="B209:I209"/>
    <mergeCell ref="E210:F211"/>
    <mergeCell ref="G210:G211"/>
    <mergeCell ref="H210:H211"/>
    <mergeCell ref="I210:I211"/>
    <mergeCell ref="E212:F212"/>
    <mergeCell ref="G212:I212"/>
    <mergeCell ref="A213:I213"/>
    <mergeCell ref="B214:C214"/>
    <mergeCell ref="E214:F214"/>
    <mergeCell ref="H214:I214"/>
    <mergeCell ref="B215:I215"/>
    <mergeCell ref="E216:F216"/>
    <mergeCell ref="B217:I217"/>
    <mergeCell ref="B221:C221"/>
    <mergeCell ref="D221:E221"/>
    <mergeCell ref="F221:G221"/>
    <mergeCell ref="H221:I221"/>
    <mergeCell ref="B218:D218"/>
    <mergeCell ref="E218:F218"/>
    <mergeCell ref="G218:I218"/>
    <mergeCell ref="A219:I219"/>
    <mergeCell ref="B220:I220"/>
    <mergeCell ref="B222:C222"/>
    <mergeCell ref="D222:E222"/>
    <mergeCell ref="F222:G222"/>
    <mergeCell ref="H222:I222"/>
    <mergeCell ref="B223:C223"/>
    <mergeCell ref="D223:E223"/>
    <mergeCell ref="F223:G223"/>
    <mergeCell ref="H223:I223"/>
    <mergeCell ref="B224:C224"/>
    <mergeCell ref="D224:E224"/>
    <mergeCell ref="F224:G224"/>
    <mergeCell ref="H224:I224"/>
    <mergeCell ref="B225:C225"/>
    <mergeCell ref="D225:E225"/>
    <mergeCell ref="F225:G225"/>
    <mergeCell ref="H225:I225"/>
    <mergeCell ref="B226:C226"/>
    <mergeCell ref="D226:E226"/>
    <mergeCell ref="F226:G226"/>
    <mergeCell ref="H226:I226"/>
    <mergeCell ref="B227:C227"/>
    <mergeCell ref="D227:E227"/>
    <mergeCell ref="F227:G227"/>
    <mergeCell ref="H227:I227"/>
    <mergeCell ref="B230:I230"/>
    <mergeCell ref="A228:I228"/>
    <mergeCell ref="B229:D229"/>
    <mergeCell ref="F229:I229"/>
    <mergeCell ref="B231:I231"/>
    <mergeCell ref="B232:D232"/>
    <mergeCell ref="F232:I232"/>
    <mergeCell ref="A233:B233"/>
    <mergeCell ref="C233:D233"/>
    <mergeCell ref="E233:G233"/>
    <mergeCell ref="H233:I233"/>
    <mergeCell ref="A239:I239"/>
    <mergeCell ref="A240:I240"/>
    <mergeCell ref="A234:B234"/>
    <mergeCell ref="C234:D234"/>
    <mergeCell ref="E234:G234"/>
    <mergeCell ref="H234:I234"/>
    <mergeCell ref="A235:I235"/>
    <mergeCell ref="B236:H236"/>
    <mergeCell ref="B237:H237"/>
    <mergeCell ref="A243:I243"/>
    <mergeCell ref="A241:I241"/>
    <mergeCell ref="A242:E242"/>
    <mergeCell ref="F242:I242"/>
    <mergeCell ref="A244:I244"/>
    <mergeCell ref="C245:D245"/>
    <mergeCell ref="E245:G245"/>
    <mergeCell ref="B247:I247"/>
    <mergeCell ref="B246:D246"/>
    <mergeCell ref="E246:F246"/>
    <mergeCell ref="G246:I246"/>
    <mergeCell ref="B248:I248"/>
    <mergeCell ref="E249:F250"/>
    <mergeCell ref="G249:G250"/>
    <mergeCell ref="H249:H250"/>
    <mergeCell ref="I249:I250"/>
    <mergeCell ref="E251:F251"/>
    <mergeCell ref="G251:I251"/>
    <mergeCell ref="A252:I252"/>
    <mergeCell ref="B253:C253"/>
    <mergeCell ref="E253:F253"/>
    <mergeCell ref="H253:I253"/>
    <mergeCell ref="B254:I254"/>
    <mergeCell ref="E255:F255"/>
    <mergeCell ref="B256:I256"/>
    <mergeCell ref="B260:C260"/>
    <mergeCell ref="D260:E260"/>
    <mergeCell ref="F260:G260"/>
    <mergeCell ref="H260:I260"/>
    <mergeCell ref="B257:D257"/>
    <mergeCell ref="E257:F257"/>
    <mergeCell ref="G257:I257"/>
    <mergeCell ref="A258:I258"/>
    <mergeCell ref="B259:I259"/>
    <mergeCell ref="B261:C261"/>
    <mergeCell ref="D261:E261"/>
    <mergeCell ref="F261:G261"/>
    <mergeCell ref="H261:I261"/>
    <mergeCell ref="B262:C262"/>
    <mergeCell ref="D262:E262"/>
    <mergeCell ref="F262:G262"/>
    <mergeCell ref="H262:I262"/>
    <mergeCell ref="B263:C263"/>
    <mergeCell ref="D263:E263"/>
    <mergeCell ref="F263:G263"/>
    <mergeCell ref="H263:I263"/>
    <mergeCell ref="B264:C264"/>
    <mergeCell ref="D264:E264"/>
    <mergeCell ref="F264:G264"/>
    <mergeCell ref="H264:I264"/>
    <mergeCell ref="B265:C265"/>
    <mergeCell ref="D265:E265"/>
    <mergeCell ref="F265:G265"/>
    <mergeCell ref="H265:I265"/>
    <mergeCell ref="B266:C266"/>
    <mergeCell ref="D266:E266"/>
    <mergeCell ref="F266:G266"/>
    <mergeCell ref="H266:I266"/>
    <mergeCell ref="B269:I269"/>
    <mergeCell ref="A267:I267"/>
    <mergeCell ref="B268:D268"/>
    <mergeCell ref="F268:I268"/>
    <mergeCell ref="B270:I270"/>
    <mergeCell ref="B271:D271"/>
    <mergeCell ref="F271:I271"/>
    <mergeCell ref="A272:B272"/>
    <mergeCell ref="C272:D272"/>
    <mergeCell ref="E272:G272"/>
    <mergeCell ref="H272:I272"/>
    <mergeCell ref="B275:H275"/>
    <mergeCell ref="A278:I278"/>
    <mergeCell ref="A273:B273"/>
    <mergeCell ref="C273:D273"/>
    <mergeCell ref="E273:G273"/>
    <mergeCell ref="H273:I273"/>
    <mergeCell ref="A274:I274"/>
    <mergeCell ref="B276:H276"/>
    <mergeCell ref="A279:I279"/>
    <mergeCell ref="A282:I282"/>
    <mergeCell ref="A280:I280"/>
    <mergeCell ref="A281:E281"/>
    <mergeCell ref="F281:I281"/>
    <mergeCell ref="A283:I283"/>
    <mergeCell ref="C284:D284"/>
    <mergeCell ref="E284:G284"/>
    <mergeCell ref="B286:I286"/>
    <mergeCell ref="B285:D285"/>
    <mergeCell ref="E285:F285"/>
    <mergeCell ref="G285:I285"/>
    <mergeCell ref="B287:I287"/>
    <mergeCell ref="E288:F289"/>
    <mergeCell ref="G288:G289"/>
    <mergeCell ref="H288:H289"/>
    <mergeCell ref="I288:I289"/>
    <mergeCell ref="E290:F290"/>
    <mergeCell ref="G290:I290"/>
    <mergeCell ref="A291:I291"/>
    <mergeCell ref="B292:C292"/>
    <mergeCell ref="E292:F292"/>
    <mergeCell ref="H292:I292"/>
    <mergeCell ref="B293:I293"/>
    <mergeCell ref="E294:F294"/>
    <mergeCell ref="B295:I295"/>
    <mergeCell ref="B299:C299"/>
    <mergeCell ref="D299:E299"/>
    <mergeCell ref="F299:G299"/>
    <mergeCell ref="H299:I299"/>
    <mergeCell ref="B296:D296"/>
    <mergeCell ref="E296:F296"/>
    <mergeCell ref="G296:I296"/>
    <mergeCell ref="A297:I297"/>
    <mergeCell ref="B298:I298"/>
    <mergeCell ref="B300:C300"/>
    <mergeCell ref="D300:E300"/>
    <mergeCell ref="F300:G300"/>
    <mergeCell ref="H300:I300"/>
    <mergeCell ref="B301:C301"/>
    <mergeCell ref="D301:E301"/>
    <mergeCell ref="F301:G301"/>
    <mergeCell ref="H301:I301"/>
    <mergeCell ref="B302:C302"/>
    <mergeCell ref="D302:E302"/>
    <mergeCell ref="F302:G302"/>
    <mergeCell ref="H302:I302"/>
    <mergeCell ref="B303:C303"/>
    <mergeCell ref="D303:E303"/>
    <mergeCell ref="F303:G303"/>
    <mergeCell ref="H303:I303"/>
    <mergeCell ref="B304:C304"/>
    <mergeCell ref="D304:E304"/>
    <mergeCell ref="F304:G304"/>
    <mergeCell ref="H304:I304"/>
    <mergeCell ref="B305:C305"/>
    <mergeCell ref="D305:E305"/>
    <mergeCell ref="F305:G305"/>
    <mergeCell ref="H305:I305"/>
    <mergeCell ref="B308:I308"/>
    <mergeCell ref="A306:I306"/>
    <mergeCell ref="B307:D307"/>
    <mergeCell ref="F307:I307"/>
    <mergeCell ref="B309:I309"/>
    <mergeCell ref="B310:D310"/>
    <mergeCell ref="F310:I310"/>
    <mergeCell ref="A311:B311"/>
    <mergeCell ref="C311:D311"/>
    <mergeCell ref="E311:G311"/>
    <mergeCell ref="H311:I311"/>
    <mergeCell ref="A318:I318"/>
    <mergeCell ref="A319:I319"/>
    <mergeCell ref="A312:B312"/>
    <mergeCell ref="C312:D312"/>
    <mergeCell ref="E312:G312"/>
    <mergeCell ref="H312:I312"/>
    <mergeCell ref="A313:I313"/>
    <mergeCell ref="B314:H314"/>
    <mergeCell ref="B315:H315"/>
    <mergeCell ref="A322:I322"/>
    <mergeCell ref="A320:I320"/>
    <mergeCell ref="A321:E321"/>
    <mergeCell ref="F321:I321"/>
    <mergeCell ref="A323:I323"/>
    <mergeCell ref="C324:D324"/>
    <mergeCell ref="E324:G324"/>
    <mergeCell ref="B326:I326"/>
    <mergeCell ref="B325:D325"/>
    <mergeCell ref="E325:F325"/>
    <mergeCell ref="G325:I325"/>
    <mergeCell ref="B327:I327"/>
    <mergeCell ref="E328:F329"/>
    <mergeCell ref="G328:G329"/>
    <mergeCell ref="H328:H329"/>
    <mergeCell ref="I328:I329"/>
    <mergeCell ref="E330:F330"/>
    <mergeCell ref="G330:I330"/>
    <mergeCell ref="A331:I331"/>
    <mergeCell ref="B332:C332"/>
    <mergeCell ref="E332:F332"/>
    <mergeCell ref="H332:I332"/>
    <mergeCell ref="B333:I333"/>
    <mergeCell ref="E334:F334"/>
    <mergeCell ref="B335:I335"/>
    <mergeCell ref="B339:C339"/>
    <mergeCell ref="D339:E339"/>
    <mergeCell ref="F339:G339"/>
    <mergeCell ref="H339:I339"/>
    <mergeCell ref="B336:D336"/>
    <mergeCell ref="E336:F336"/>
    <mergeCell ref="G336:I336"/>
    <mergeCell ref="A337:I337"/>
    <mergeCell ref="B338:I338"/>
    <mergeCell ref="B340:C340"/>
    <mergeCell ref="D340:E340"/>
    <mergeCell ref="F340:G340"/>
    <mergeCell ref="H340:I340"/>
    <mergeCell ref="B341:C341"/>
    <mergeCell ref="D341:E341"/>
    <mergeCell ref="F341:G341"/>
    <mergeCell ref="H341:I341"/>
    <mergeCell ref="B342:C342"/>
    <mergeCell ref="D342:E342"/>
    <mergeCell ref="F342:G342"/>
    <mergeCell ref="H342:I342"/>
    <mergeCell ref="B343:C343"/>
    <mergeCell ref="D343:E343"/>
    <mergeCell ref="F343:G343"/>
    <mergeCell ref="H343:I343"/>
    <mergeCell ref="B344:C344"/>
    <mergeCell ref="D344:E344"/>
    <mergeCell ref="F344:G344"/>
    <mergeCell ref="H344:I344"/>
    <mergeCell ref="B345:C345"/>
    <mergeCell ref="D345:E345"/>
    <mergeCell ref="F345:G345"/>
    <mergeCell ref="H345:I345"/>
    <mergeCell ref="B348:I348"/>
    <mergeCell ref="A346:I346"/>
    <mergeCell ref="B347:D347"/>
    <mergeCell ref="F347:I347"/>
    <mergeCell ref="B349:I349"/>
    <mergeCell ref="B350:D350"/>
    <mergeCell ref="F350:I350"/>
    <mergeCell ref="A351:B351"/>
    <mergeCell ref="C351:D351"/>
    <mergeCell ref="E351:G351"/>
    <mergeCell ref="H351:I351"/>
    <mergeCell ref="A357:I357"/>
    <mergeCell ref="A358:I358"/>
    <mergeCell ref="A352:B352"/>
    <mergeCell ref="C352:D352"/>
    <mergeCell ref="E352:G352"/>
    <mergeCell ref="H352:I352"/>
    <mergeCell ref="A353:I353"/>
    <mergeCell ref="B354:H354"/>
    <mergeCell ref="B355:H355"/>
    <mergeCell ref="A361:I361"/>
    <mergeCell ref="A359:I359"/>
    <mergeCell ref="A360:E360"/>
    <mergeCell ref="F360:I360"/>
    <mergeCell ref="A362:I362"/>
    <mergeCell ref="C363:D363"/>
    <mergeCell ref="E363:G363"/>
    <mergeCell ref="B365:I365"/>
    <mergeCell ref="B364:D364"/>
    <mergeCell ref="E364:F364"/>
    <mergeCell ref="G364:I364"/>
    <mergeCell ref="B366:I366"/>
    <mergeCell ref="E367:F368"/>
    <mergeCell ref="G367:G368"/>
    <mergeCell ref="H367:H368"/>
    <mergeCell ref="I367:I368"/>
    <mergeCell ref="E369:F369"/>
    <mergeCell ref="G369:I369"/>
    <mergeCell ref="A370:I370"/>
    <mergeCell ref="B371:C371"/>
    <mergeCell ref="E371:F371"/>
    <mergeCell ref="H371:I371"/>
    <mergeCell ref="B372:I372"/>
    <mergeCell ref="E373:F373"/>
    <mergeCell ref="B374:I374"/>
    <mergeCell ref="B378:C378"/>
    <mergeCell ref="D378:E378"/>
    <mergeCell ref="F378:G378"/>
    <mergeCell ref="H378:I378"/>
    <mergeCell ref="B375:D375"/>
    <mergeCell ref="E375:F375"/>
    <mergeCell ref="G375:I375"/>
    <mergeCell ref="A376:I376"/>
    <mergeCell ref="B377:I377"/>
    <mergeCell ref="B379:C379"/>
    <mergeCell ref="D379:E379"/>
    <mergeCell ref="F379:G379"/>
    <mergeCell ref="H379:I379"/>
    <mergeCell ref="A390:B390"/>
    <mergeCell ref="C390:D390"/>
    <mergeCell ref="E390:G390"/>
    <mergeCell ref="H390:I390"/>
    <mergeCell ref="B387:I387"/>
    <mergeCell ref="A385:I385"/>
    <mergeCell ref="B386:D386"/>
    <mergeCell ref="F386:I386"/>
    <mergeCell ref="B388:I388"/>
    <mergeCell ref="B389:D389"/>
    <mergeCell ref="F389:I389"/>
    <mergeCell ref="B380:C380"/>
    <mergeCell ref="D380:E380"/>
    <mergeCell ref="F380:G380"/>
    <mergeCell ref="H380:I380"/>
    <mergeCell ref="B381:C381"/>
    <mergeCell ref="D381:E381"/>
    <mergeCell ref="F381:G381"/>
    <mergeCell ref="H381:I381"/>
    <mergeCell ref="B382:C382"/>
    <mergeCell ref="D382:E382"/>
    <mergeCell ref="F382:G382"/>
    <mergeCell ref="H382:I382"/>
    <mergeCell ref="B383:C383"/>
    <mergeCell ref="D383:E383"/>
    <mergeCell ref="F383:G383"/>
    <mergeCell ref="H383:I383"/>
    <mergeCell ref="B384:C384"/>
    <mergeCell ref="D384:E384"/>
    <mergeCell ref="F384:G384"/>
    <mergeCell ref="H384:I384"/>
  </mergeCells>
  <phoneticPr fontId="113" type="noConversion"/>
  <dataValidations count="39">
    <dataValidation allowBlank="1" showInputMessage="1" showErrorMessage="1" prompt="Señalar el enlace donde está publicados los resultados del indicador. (Si aplica)" sqref="E33 E72 E113 E153 E193 E232 E271 E310 E350 E429 E468 E507 E389" xr:uid="{00000000-0002-0000-0100-000000000000}"/>
    <dataValidation allowBlank="1" showInputMessage="1" showErrorMessage="1" prompt="Descripción corta que explique el contenido, objeto o lo que mide la variable que compone el indicador._x000a_" sqref="A28 A67 A108 A148 A188 A227 A266 A305 A345 A424 A463 A502 A384" xr:uid="{00000000-0002-0000-0100-000001000000}"/>
    <dataValidation allowBlank="1" showInputMessage="1" showErrorMessage="1" prompt="Describe de dónde se obtiene la información_x000a_para alimentar o establecer la información de la variable" sqref="A27 A66 A107 A147 A187 A226 A265 A304 A344 A423 A462 A501 A383" xr:uid="{00000000-0002-0000-0100-000002000000}"/>
    <dataValidation allowBlank="1" showInputMessage="1" showErrorMessage="1" prompt="Indica la periodicidad en que se reporta la variable (Anual, Semestral, Trimestral, Bimestral o Mensual)" sqref="A26 A65 A106 A146 A186 A225 A264 A303 A343 A422 A461 A500 A382"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24 A63 A104 A144 A184 A223 A262 A301 A341 A420 A459 A498 A380" xr:uid="{00000000-0002-0000-0100-000004000000}"/>
    <dataValidation allowBlank="1" showInputMessage="1" showErrorMessage="1" prompt="Presente el nombre de cada una de las variables a partir de las cuales se construye la fórmula del indicador." sqref="A23 A62 A103 A143 A183 A222 A261 A300 A340 A419 A458 A497 A379" xr:uid="{00000000-0002-0000-0100-000005000000}"/>
    <dataValidation allowBlank="1" showInputMessage="1" showErrorMessage="1" prompt="Representación matemática del cálculo del indicador. La fórmula se debe presentar con siglas claras o abreviación de variables" sqref="A21 A60 A101 A141 A181 A220 A259 A298 A338 A417 A456 A495 A377" xr:uid="{00000000-0002-0000-0100-000006000000}"/>
    <dataValidation allowBlank="1" showInputMessage="1" showErrorMessage="1" prompt="Propósito que se pretende alcanzar con la medición de dicho indicador, es decir, la finalidad e importancia del indicador." sqref="A19 A58 A99 A139 A179 A218 A257 A296 A336 A415 A454 A493 A375" xr:uid="{00000000-0002-0000-0100-000007000000}"/>
    <dataValidation allowBlank="1" showInputMessage="1" showErrorMessage="1" prompt="Señalar la justificación y/o normatividad que le aplique para el diseño del indicador (PMM, PDD, Decretos, etc)" sqref="A18 A57 A98 A138 A178 A217 A256 A295 A335 A414 A453 A492 A374" xr:uid="{00000000-0002-0000-0100-000008000000}"/>
    <dataValidation allowBlank="1" showInputMessage="1" showErrorMessage="1" prompt="Define si el indicador es de eficacia, eficiencia, efectividad, o calidad._x000a_Guía para la construcción y análisis de indicadores de gestión V.4_DAFP" sqref="C17 C56 C97 C137 C177 C216 C255 C294 C334 C413 C452 C491 C373" xr:uid="{00000000-0002-0000-01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7 A137 A177 A216 A255 A294 A334 A413 A452 A491 A373" xr:uid="{00000000-0002-0000-0100-00000A000000}"/>
    <dataValidation allowBlank="1" showInputMessage="1" showErrorMessage="1" prompt="Es  la cuantificación o unidad de medida de lo que se pretende medir con el indicador, ej: Km, m, km/hora, personas, etc" sqref="A16 A55 A96 A136 A176 A215 A254 A293 A333 A412 A451 A490 A372" xr:uid="{00000000-0002-0000-01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5 A135 A175 A214 A253 A292 A332 A411 A450 A489 A371" xr:uid="{00000000-0002-0000-0100-00000C000000}"/>
    <dataValidation allowBlank="1" showInputMessage="1" showErrorMessage="1" prompt="Campo destinado para registrar una breve justificación cuando el valor de la meta sea inferior a la línea base_x000a_" sqref="E13 E52 E93 E133 E173 E212 E251 E290 E330 E409 E448 E487 E369" xr:uid="{00000000-0002-0000-01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3 C133 C173 C212 C251 C290 C330 C409 C448 C487 C369" xr:uid="{00000000-0002-0000-01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3 A133 A173 A212 A251 A290 A330 A409 A448 A487 A369" xr:uid="{00000000-0002-0000-0100-00000F000000}"/>
    <dataValidation allowBlank="1" showInputMessage="1" showErrorMessage="1" prompt="Es la fecha de inicio de la medición del indicador en la_x000a_vigencia. (Ej: enero de 2020)" sqref="A12 A51 A92 A132 A172 A211 A250 A289 A329 A408 A447 A486 A368" xr:uid="{00000000-0002-0000-0100-000010000000}"/>
    <dataValidation allowBlank="1" showInputMessage="1" showErrorMessage="1" prompt="Corresponde al día, mes y año en que la dependencia realiza la programación de los indicadores a efectuar seguimiento en la vigencia" sqref="A11 A50 A91 A131 A171 A210 A249 A288 A328 A407 A446 A485 A367" xr:uid="{00000000-0002-0000-0100-000011000000}"/>
    <dataValidation allowBlank="1" showInputMessage="1" showErrorMessage="1" prompt="Corresponde al valor total obtenido y reportado por las Áreas en la vigencia inmediatamente anterior. En el caso de que no exista se colocará “No Aplica - N/A”" sqref="H17 H56 H97 H137 H177 H216 H255 H294 H334 H413 H452 H491 H373" xr:uid="{00000000-0002-0000-0100-000012000000}"/>
    <dataValidation allowBlank="1" showInputMessage="1" showErrorMessage="1" prompt="Indica la periodicidad en que se reporta el indicador (Anual, Semestral, Trimestral, Bimestral o Mensual)" sqref="E17 E56 E97 E137 E177 E216 E255 E294 E334 E413 E452 E491 E373" xr:uid="{00000000-0002-0000-0100-000013000000}"/>
    <dataValidation allowBlank="1" showInputMessage="1" showErrorMessage="1" prompt="Se refiere a la denominación dada al indicador,que exprese la característica, el evento o el hecho que se pretende medir con el mismo. " sqref="A10 A49 A90 A130 A170 A209 A248 A287 A327 A406 A445 A484 A366" xr:uid="{00000000-0002-0000-0100-000014000000}"/>
    <dataValidation allowBlank="1" showInputMessage="1" showErrorMessage="1" prompt="En este espacio se relacionará el tema bajo el cual se define el indicador_x000a_1. Proyecto de inversión_x000a_2. Meta PDD_x000a_3. Meta de gestión_x000a_4. Otro tipo de indicador_x000a_" sqref="A9 A48 A89 A129 A169 A208 A247 A286 A326 A405 A444 A483 A365" xr:uid="{00000000-0002-0000-0100-000015000000}"/>
    <dataValidation allowBlank="1" showInputMessage="1" showErrorMessage="1" prompt="Corresponde a la dependencia responsable de la_x000a_construcción y seguimiento al indicador" sqref="E8 E47 E88 E128 E168 E207 E246 E285 E325 E404 E443 E482 E364" xr:uid="{00000000-0002-0000-0100-000016000000}"/>
    <dataValidation allowBlank="1" showInputMessage="1" showErrorMessage="1" prompt="Corresponde al tipo de proceso (Misional, Estratégico, de Apoyo o de Evaluación), conforme al mapa de procesos de la entidad." sqref="H7:I7 H46:I46 H87:I87 H127:I127 H167:I167 H206:I206 H245:I245 H284:I284 H324:I324 H403:I403 H442:I442 H481:I481 H363:I363" xr:uid="{00000000-0002-0000-0100-000017000000}"/>
    <dataValidation allowBlank="1" showInputMessage="1" showErrorMessage="1" prompt="Subsecretaria a la cual esta adscrita la dependencia responsable" sqref="A8 A47 A88 A128 A168 A207 A246 A285 A325 A404 A443 A482 A364" xr:uid="{00000000-0002-0000-0100-000018000000}"/>
    <dataValidation allowBlank="1" showInputMessage="1" showErrorMessage="1" prompt="Corresponde al código y nombre del proceso que ampara el indicador conforme al mapa de procesos de la entidad._x000a_Área al cual está asociado el indicador" sqref="C7 C46 C87 C127 C167 C206 C245 C284 C324 C403 C442 C481 C363" xr:uid="{00000000-0002-0000-0100-000019000000}"/>
    <dataValidation allowBlank="1" showInputMessage="1" showErrorMessage="1" prompt="Corresponde al número asignado para el Indicador/ Número de Meta_x000a_" sqref="A7 A46 A87 A127 A167 A206 A245 A284 A324 A403 A442 A481 A363" xr:uid="{00000000-0002-0000-0100-00001A000000}"/>
    <dataValidation allowBlank="1" showInputMessage="1" showErrorMessage="1" prompt="Señalar la información adicional que debe agregarse en la gráfica para dar mayor claridad de la información que se está presentando." sqref="A33 A72 A113 A153 A193 A232 A271 A310 A350 A429 A468 A507 A389" xr:uid="{00000000-0002-0000-0100-00001B000000}"/>
    <dataValidation allowBlank="1" showInputMessage="1" showErrorMessage="1" prompt="Se debe hacer mención al tipo de formato de la fuente y origen de datos, pueder ser Excel, pdf, archivo plano, shapefile, entre otros. " sqref="D15 D54 D95 D135 D175 D214 D253 D292 D332 D411 D450 D489 D371" xr:uid="{00000000-0002-0000-0100-00001C000000}"/>
    <dataValidation allowBlank="1" showInputMessage="1" showErrorMessage="1" prompt="Relacionar el sistema de información (si aplica) de la fuente u origen de datos del indicador. ej Sistema de información estadística de apoyo territorial SIEAT del DANE" sqref="G15 G54 G95 G135 G175 G214 G253 G292 G332 G411 G450 G489 G371" xr:uid="{00000000-0002-0000-0100-00001D000000}"/>
    <dataValidation allowBlank="1" showInputMessage="1" showErrorMessage="1" prompt="Indicar la metodología utilizada y/o aspectos a tener en cuenta para la medición del indicador. ej suma de variables_x000a_" sqref="E19:F19 E58:F58 E99:F99 E139:F139 E179:F179 E218:F218 E257:F257 E296:F296 E336:F336 E415:F415 E454:F454 E493:F493 E375:F375" xr:uid="{00000000-0002-0000-0100-00001E000000}"/>
    <dataValidation allowBlank="1" showInputMessage="1" showErrorMessage="1" prompt="Indicar el tipo de variable: alfanumérico, texto, cadena, entero, etc." sqref="A25 A64 A105 A145 A185 A224 A263 A302 A342 A421 A460 A499 A381" xr:uid="{00000000-0002-0000-0100-00001F000000}"/>
    <dataValidation allowBlank="1" showInputMessage="1" showErrorMessage="1" prompt="Forma en que se presenta gráficamente el indicador: torta, barras, mapas, líneas, dispersión, histograma, caja-y-bigotes, etc." sqref="A30 A69 A110 A150 A190 A229 A268 A307 A347 A426 A465 A504 A386" xr:uid="{00000000-0002-0000-0100-000020000000}"/>
    <dataValidation allowBlank="1" showInputMessage="1" showErrorMessage="1" prompt="Indicar el origen de la gráfica: Link/ base de datos / drive/ pág web" sqref="E30 E69 E110 E150 E190 E229 E268 E307 E347 E426 E465 E504 E386" xr:uid="{00000000-0002-0000-0100-000021000000}"/>
    <dataValidation allowBlank="1" showInputMessage="1" showErrorMessage="1" prompt="Tipo de nivel de agregación de la información que puede ser por estrato, deciles, quintiles, género, grupos poblaciones, manzanas, barrios, UPZ, localidades, etc." sqref="A31 A70 A111 A151 A191 A230 A269 A308 A348 A427 A466 A505 A387" xr:uid="{00000000-0002-0000-0100-000022000000}"/>
    <dataValidation allowBlank="1" showInputMessage="1" showErrorMessage="1" prompt="Indicar el nombre que recibe la gráfica" sqref="A32 A71 A112 A152 A192 A231 A270 A309 A349 A428 A467 A506 A388" xr:uid="{00000000-0002-0000-0100-000023000000}"/>
    <dataValidation allowBlank="1" showInputMessage="1" showErrorMessage="1" prompt="Es la fecha de finalización de la medición del indicador " sqref="E11 E50 E91 E131 E171 E210 E249 E288 E328 E407 E446 E485 E367" xr:uid="{00000000-0002-0000-0100-000024000000}"/>
    <dataValidation allowBlank="1" showInputMessage="1" showErrorMessage="1" prompt="Se genera una versión nueva cada vez que se realice un cambio relacionado con el  indicador" sqref="I393 I76 I117 I157 I197 I236 I275 I314 I354 I433 I472 I511 I37" xr:uid="{00000000-0002-0000-0100-000025000000}"/>
    <dataValidation allowBlank="1" showInputMessage="1" showErrorMessage="1" prompt="Relacionar el campo modificado y una breve descripción del cambio realizado" sqref="B393 B76 B117 B157 B197 B236 B275 B314 B354 B433 B472 B511 B37" xr:uid="{00000000-0002-0000-0100-000026000000}"/>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02"/>
  <sheetViews>
    <sheetView showGridLines="0" zoomScale="60" zoomScaleNormal="60" workbookViewId="0">
      <pane xSplit="2" ySplit="3" topLeftCell="C4" activePane="bottomRight" state="frozen"/>
      <selection pane="topRight" activeCell="C1" sqref="C1"/>
      <selection pane="bottomLeft" activeCell="A4" sqref="A4"/>
      <selection pane="bottomRight" activeCell="A8" sqref="A8:A10"/>
    </sheetView>
  </sheetViews>
  <sheetFormatPr baseColWidth="10" defaultColWidth="11.42578125" defaultRowHeight="52.5" customHeight="1" x14ac:dyDescent="0.2"/>
  <cols>
    <col min="1" max="1" width="6" style="169" customWidth="1"/>
    <col min="2" max="2" width="21.42578125" style="169" customWidth="1"/>
    <col min="3" max="3" width="10.85546875" style="169" customWidth="1"/>
    <col min="4" max="4" width="26.7109375" style="169" customWidth="1"/>
    <col min="5" max="5" width="13.7109375" style="169" customWidth="1"/>
    <col min="6" max="6" width="9.42578125" style="169" customWidth="1"/>
    <col min="7" max="7" width="53.85546875" style="169" customWidth="1"/>
    <col min="8" max="8" width="13.7109375" style="169" customWidth="1"/>
    <col min="9" max="20" width="10.42578125" style="169" customWidth="1"/>
    <col min="21" max="23" width="10.42578125" style="169" hidden="1" customWidth="1"/>
    <col min="24" max="24" width="10.42578125" style="175" hidden="1" customWidth="1"/>
    <col min="25" max="25" width="10.42578125" style="169" hidden="1" customWidth="1"/>
    <col min="26" max="26" width="11.42578125" style="169" hidden="1" customWidth="1"/>
    <col min="27" max="29" width="10.42578125" style="169" hidden="1" customWidth="1"/>
    <col min="30" max="30" width="10.42578125" style="175" hidden="1" customWidth="1"/>
    <col min="31" max="32" width="10.42578125" style="169" hidden="1" customWidth="1"/>
    <col min="33" max="34" width="10.85546875" style="170" customWidth="1"/>
    <col min="35" max="35" width="13.28515625" style="176" customWidth="1"/>
    <col min="36" max="40" width="13.28515625" style="169" customWidth="1"/>
    <col min="41" max="43" width="11.42578125" style="162"/>
    <col min="44" max="44" width="11.42578125" style="163"/>
    <col min="45" max="16384" width="11.42578125" style="162"/>
  </cols>
  <sheetData>
    <row r="1" spans="1:44" ht="25.5" customHeight="1" x14ac:dyDescent="0.2">
      <c r="A1" s="162"/>
      <c r="B1" s="162"/>
      <c r="C1" s="162"/>
      <c r="D1" s="162"/>
      <c r="E1" s="163"/>
      <c r="F1" s="163"/>
      <c r="G1" s="163"/>
      <c r="H1" s="163"/>
      <c r="I1" s="162"/>
      <c r="J1" s="119"/>
      <c r="K1" s="120"/>
      <c r="L1" s="120"/>
      <c r="M1" s="120"/>
      <c r="N1" s="120"/>
      <c r="O1" s="119"/>
      <c r="P1" s="119"/>
      <c r="Q1" s="120"/>
      <c r="R1" s="120"/>
      <c r="S1" s="120"/>
      <c r="T1" s="120"/>
      <c r="U1" s="119"/>
      <c r="V1" s="119"/>
      <c r="W1" s="120"/>
      <c r="X1" s="174"/>
      <c r="Y1" s="120"/>
      <c r="Z1" s="120"/>
      <c r="AA1" s="119"/>
      <c r="AB1" s="121"/>
      <c r="AC1" s="122"/>
      <c r="AD1" s="122"/>
      <c r="AE1" s="122"/>
      <c r="AF1" s="122"/>
      <c r="AG1" s="162"/>
      <c r="AH1" s="162"/>
      <c r="AI1" s="714" t="s">
        <v>546</v>
      </c>
      <c r="AJ1" s="714"/>
      <c r="AK1" s="714"/>
      <c r="AL1" s="714"/>
      <c r="AM1" s="714"/>
      <c r="AN1" s="714"/>
    </row>
    <row r="2" spans="1:44" s="164" customFormat="1" ht="33.75" customHeight="1" x14ac:dyDescent="0.2">
      <c r="A2" s="496"/>
      <c r="B2" s="496"/>
      <c r="C2" s="707" t="s">
        <v>833</v>
      </c>
      <c r="D2" s="708"/>
      <c r="E2" s="709"/>
      <c r="F2" s="715" t="s">
        <v>863</v>
      </c>
      <c r="G2" s="716"/>
      <c r="H2" s="717"/>
      <c r="I2" s="718" t="s">
        <v>822</v>
      </c>
      <c r="J2" s="718"/>
      <c r="K2" s="718"/>
      <c r="L2" s="718"/>
      <c r="M2" s="718"/>
      <c r="N2" s="718"/>
      <c r="O2" s="718" t="s">
        <v>1385</v>
      </c>
      <c r="P2" s="718"/>
      <c r="Q2" s="718"/>
      <c r="R2" s="718"/>
      <c r="S2" s="718"/>
      <c r="T2" s="718"/>
      <c r="U2" s="718" t="s">
        <v>824</v>
      </c>
      <c r="V2" s="718"/>
      <c r="W2" s="718"/>
      <c r="X2" s="718"/>
      <c r="Y2" s="718"/>
      <c r="Z2" s="718"/>
      <c r="AA2" s="710" t="s">
        <v>825</v>
      </c>
      <c r="AB2" s="711"/>
      <c r="AC2" s="711"/>
      <c r="AD2" s="711"/>
      <c r="AE2" s="711"/>
      <c r="AF2" s="711"/>
      <c r="AG2" s="496"/>
      <c r="AH2" s="496"/>
      <c r="AI2" s="719" t="s">
        <v>189</v>
      </c>
      <c r="AJ2" s="720"/>
      <c r="AK2" s="721"/>
      <c r="AL2" s="707" t="s">
        <v>190</v>
      </c>
      <c r="AM2" s="708"/>
      <c r="AN2" s="709"/>
      <c r="AR2" s="165"/>
    </row>
    <row r="3" spans="1:44" s="166" customFormat="1" ht="52.5" customHeight="1" x14ac:dyDescent="0.2">
      <c r="A3" s="249" t="s">
        <v>23</v>
      </c>
      <c r="B3" s="249" t="s">
        <v>97</v>
      </c>
      <c r="C3" s="250" t="s">
        <v>834</v>
      </c>
      <c r="D3" s="250" t="s">
        <v>835</v>
      </c>
      <c r="E3" s="250" t="s">
        <v>836</v>
      </c>
      <c r="F3" s="251" t="s">
        <v>837</v>
      </c>
      <c r="G3" s="251" t="s">
        <v>841</v>
      </c>
      <c r="H3" s="251" t="s">
        <v>838</v>
      </c>
      <c r="I3" s="250" t="str">
        <f>I2&amp;": Programado actividad"</f>
        <v>Ene-Mar: Programado actividad</v>
      </c>
      <c r="J3" s="250" t="str">
        <f>I2&amp;": Ejecutado actividad"</f>
        <v>Ene-Mar: Ejecutado actividad</v>
      </c>
      <c r="K3" s="250" t="s">
        <v>839</v>
      </c>
      <c r="L3" s="251" t="str">
        <f>I2&amp;": % Programado tarea"</f>
        <v>Ene-Mar: % Programado tarea</v>
      </c>
      <c r="M3" s="251" t="str">
        <f>I2&amp;": % Ejecutado tarea"</f>
        <v>Ene-Mar: % Ejecutado tarea</v>
      </c>
      <c r="N3" s="251" t="s">
        <v>840</v>
      </c>
      <c r="O3" s="250" t="str">
        <f>O2&amp;": Programado actividad"</f>
        <v>Abr-May: Programado actividad</v>
      </c>
      <c r="P3" s="250" t="str">
        <f>O2&amp;": Ejecutado actividad"</f>
        <v>Abr-May: Ejecutado actividad</v>
      </c>
      <c r="Q3" s="250" t="s">
        <v>839</v>
      </c>
      <c r="R3" s="251" t="str">
        <f>O2&amp;": Programado tarea"</f>
        <v>Abr-May: Programado tarea</v>
      </c>
      <c r="S3" s="251" t="str">
        <f>O2&amp;": Ejecutado tarea"</f>
        <v>Abr-May: Ejecutado tarea</v>
      </c>
      <c r="T3" s="251" t="s">
        <v>840</v>
      </c>
      <c r="U3" s="250" t="str">
        <f>U2&amp;": Programado actividad"</f>
        <v>Jul-Sep: Programado actividad</v>
      </c>
      <c r="V3" s="250" t="str">
        <f>U2&amp;": Ejecutado actividad"</f>
        <v>Jul-Sep: Ejecutado actividad</v>
      </c>
      <c r="W3" s="250" t="s">
        <v>839</v>
      </c>
      <c r="X3" s="251" t="str">
        <f>U2&amp;": % Programado tarea"</f>
        <v>Jul-Sep: % Programado tarea</v>
      </c>
      <c r="Y3" s="251" t="str">
        <f>U2&amp;": % Ejecutado tarea"</f>
        <v>Jul-Sep: % Ejecutado tarea</v>
      </c>
      <c r="Z3" s="251" t="s">
        <v>840</v>
      </c>
      <c r="AA3" s="250" t="str">
        <f>AA2&amp;": Programado actividad"</f>
        <v>Oct-Dic: Programado actividad</v>
      </c>
      <c r="AB3" s="250" t="str">
        <f>AA2&amp;": Ejecutado actividad"</f>
        <v>Oct-Dic: Ejecutado actividad</v>
      </c>
      <c r="AC3" s="250" t="s">
        <v>839</v>
      </c>
      <c r="AD3" s="251" t="str">
        <f>AA2&amp;": % Programado tarea"</f>
        <v>Oct-Dic: % Programado tarea</v>
      </c>
      <c r="AE3" s="251" t="str">
        <f>AA2&amp;": % Ejecutado tarea"</f>
        <v>Oct-Dic: % Ejecutado tarea</v>
      </c>
      <c r="AF3" s="251" t="s">
        <v>907</v>
      </c>
      <c r="AG3" s="496"/>
      <c r="AH3" s="496"/>
      <c r="AI3" s="497" t="s">
        <v>191</v>
      </c>
      <c r="AJ3" s="497" t="s">
        <v>191</v>
      </c>
      <c r="AK3" s="497" t="s">
        <v>105</v>
      </c>
      <c r="AL3" s="498" t="s">
        <v>106</v>
      </c>
      <c r="AM3" s="498" t="s">
        <v>107</v>
      </c>
      <c r="AN3" s="498" t="s">
        <v>108</v>
      </c>
      <c r="AR3" s="167"/>
    </row>
    <row r="4" spans="1:44" s="168" customFormat="1" ht="38.25" customHeight="1" x14ac:dyDescent="0.2">
      <c r="A4" s="671">
        <v>1</v>
      </c>
      <c r="B4" s="674" t="s">
        <v>1426</v>
      </c>
      <c r="C4" s="677">
        <v>1</v>
      </c>
      <c r="D4" s="680" t="s">
        <v>1284</v>
      </c>
      <c r="E4" s="683">
        <f>+H4+H5+H6+H7</f>
        <v>1</v>
      </c>
      <c r="F4" s="274">
        <v>1</v>
      </c>
      <c r="G4" s="275" t="s">
        <v>1353</v>
      </c>
      <c r="H4" s="284">
        <v>0.2</v>
      </c>
      <c r="I4" s="661">
        <f>+SUM(L4:L7)</f>
        <v>0.5</v>
      </c>
      <c r="J4" s="661">
        <f>+SUM(M4:M7)</f>
        <v>0.5</v>
      </c>
      <c r="K4" s="668">
        <f>+J4/I4</f>
        <v>1</v>
      </c>
      <c r="L4" s="285">
        <v>0.125</v>
      </c>
      <c r="M4" s="285">
        <v>0.125</v>
      </c>
      <c r="N4" s="285">
        <f t="shared" ref="N4:N38" si="0">+M4/L4</f>
        <v>1</v>
      </c>
      <c r="O4" s="661">
        <f>+SUM(R4:R7)</f>
        <v>0.5</v>
      </c>
      <c r="P4" s="661">
        <f>+SUM(S4:S7)</f>
        <v>0</v>
      </c>
      <c r="Q4" s="668">
        <f>+P4/O4</f>
        <v>0</v>
      </c>
      <c r="R4" s="285">
        <v>0.125</v>
      </c>
      <c r="S4" s="285"/>
      <c r="T4" s="285">
        <f t="shared" ref="T4:T38" si="1">+S4/R4</f>
        <v>0</v>
      </c>
      <c r="U4" s="661">
        <f>+SUM(X4:X7)</f>
        <v>0</v>
      </c>
      <c r="V4" s="661">
        <f>+SUM(Y4:Y7)</f>
        <v>0</v>
      </c>
      <c r="W4" s="668" t="e">
        <f>+V4/U4</f>
        <v>#DIV/0!</v>
      </c>
      <c r="X4" s="285">
        <v>0</v>
      </c>
      <c r="Y4" s="285"/>
      <c r="Z4" s="285"/>
      <c r="AA4" s="661"/>
      <c r="AB4" s="661"/>
      <c r="AC4" s="668"/>
      <c r="AD4" s="286">
        <v>0</v>
      </c>
      <c r="AE4" s="285"/>
      <c r="AF4" s="285"/>
      <c r="AG4" s="287"/>
      <c r="AH4" s="287"/>
      <c r="AI4" s="284">
        <f t="shared" ref="AI4:AJ10" si="2">+L4+R4+X4+AD4</f>
        <v>0.25</v>
      </c>
      <c r="AJ4" s="284">
        <f t="shared" si="2"/>
        <v>0.125</v>
      </c>
      <c r="AK4" s="288">
        <f t="shared" ref="AK4:AK38" si="3">+AJ4/AI4</f>
        <v>0.5</v>
      </c>
      <c r="AL4" s="661">
        <f>+SUM(AI4:AI7)</f>
        <v>1</v>
      </c>
      <c r="AM4" s="661">
        <f>+SUM(AJ4:AJ7)</f>
        <v>0.5</v>
      </c>
      <c r="AN4" s="664">
        <f>+AM4/AL4</f>
        <v>0.5</v>
      </c>
    </row>
    <row r="5" spans="1:44" s="168" customFormat="1" ht="38.25" customHeight="1" x14ac:dyDescent="0.2">
      <c r="A5" s="703"/>
      <c r="B5" s="704"/>
      <c r="C5" s="678"/>
      <c r="D5" s="681"/>
      <c r="E5" s="706"/>
      <c r="F5" s="276">
        <v>2</v>
      </c>
      <c r="G5" s="277" t="s">
        <v>1286</v>
      </c>
      <c r="H5" s="289">
        <v>0.2</v>
      </c>
      <c r="I5" s="705"/>
      <c r="J5" s="705"/>
      <c r="K5" s="712"/>
      <c r="L5" s="290">
        <v>0.125</v>
      </c>
      <c r="M5" s="290">
        <v>0.125</v>
      </c>
      <c r="N5" s="290">
        <f t="shared" si="0"/>
        <v>1</v>
      </c>
      <c r="O5" s="705"/>
      <c r="P5" s="705"/>
      <c r="Q5" s="712"/>
      <c r="R5" s="290">
        <v>0.125</v>
      </c>
      <c r="S5" s="290"/>
      <c r="T5" s="290">
        <f t="shared" si="1"/>
        <v>0</v>
      </c>
      <c r="U5" s="705"/>
      <c r="V5" s="705"/>
      <c r="W5" s="712"/>
      <c r="X5" s="290">
        <v>0</v>
      </c>
      <c r="Y5" s="290"/>
      <c r="Z5" s="290"/>
      <c r="AA5" s="705"/>
      <c r="AB5" s="705"/>
      <c r="AC5" s="712"/>
      <c r="AD5" s="291">
        <v>0</v>
      </c>
      <c r="AE5" s="290"/>
      <c r="AF5" s="290"/>
      <c r="AI5" s="289">
        <f t="shared" si="2"/>
        <v>0.25</v>
      </c>
      <c r="AJ5" s="289">
        <f t="shared" si="2"/>
        <v>0.125</v>
      </c>
      <c r="AK5" s="292">
        <f t="shared" si="3"/>
        <v>0.5</v>
      </c>
      <c r="AL5" s="705"/>
      <c r="AM5" s="705"/>
      <c r="AN5" s="713"/>
    </row>
    <row r="6" spans="1:44" s="168" customFormat="1" ht="38.25" customHeight="1" x14ac:dyDescent="0.2">
      <c r="A6" s="672"/>
      <c r="B6" s="675"/>
      <c r="C6" s="678"/>
      <c r="D6" s="681"/>
      <c r="E6" s="684"/>
      <c r="F6" s="276">
        <v>3</v>
      </c>
      <c r="G6" s="277" t="s">
        <v>1287</v>
      </c>
      <c r="H6" s="289">
        <v>0.4</v>
      </c>
      <c r="I6" s="662"/>
      <c r="J6" s="662"/>
      <c r="K6" s="669"/>
      <c r="L6" s="290">
        <v>0.125</v>
      </c>
      <c r="M6" s="290">
        <v>0.125</v>
      </c>
      <c r="N6" s="290">
        <f t="shared" si="0"/>
        <v>1</v>
      </c>
      <c r="O6" s="662"/>
      <c r="P6" s="662"/>
      <c r="Q6" s="669"/>
      <c r="R6" s="290">
        <v>0.125</v>
      </c>
      <c r="S6" s="290"/>
      <c r="T6" s="290">
        <f t="shared" si="1"/>
        <v>0</v>
      </c>
      <c r="U6" s="662"/>
      <c r="V6" s="662"/>
      <c r="W6" s="669"/>
      <c r="X6" s="290">
        <v>0</v>
      </c>
      <c r="Y6" s="290"/>
      <c r="Z6" s="290"/>
      <c r="AA6" s="662"/>
      <c r="AB6" s="662"/>
      <c r="AC6" s="669"/>
      <c r="AD6" s="291">
        <v>0</v>
      </c>
      <c r="AE6" s="290"/>
      <c r="AF6" s="290"/>
      <c r="AI6" s="289">
        <f>+L6+R6+X6+AD6</f>
        <v>0.25</v>
      </c>
      <c r="AJ6" s="289">
        <f>+M6+S6+Y6+AE6</f>
        <v>0.125</v>
      </c>
      <c r="AK6" s="292">
        <f t="shared" si="3"/>
        <v>0.5</v>
      </c>
      <c r="AL6" s="662"/>
      <c r="AM6" s="662"/>
      <c r="AN6" s="665"/>
    </row>
    <row r="7" spans="1:44" s="168" customFormat="1" ht="38.25" customHeight="1" x14ac:dyDescent="0.2">
      <c r="A7" s="673"/>
      <c r="B7" s="676"/>
      <c r="C7" s="678"/>
      <c r="D7" s="681"/>
      <c r="E7" s="685"/>
      <c r="F7" s="276">
        <v>4</v>
      </c>
      <c r="G7" s="277" t="s">
        <v>1288</v>
      </c>
      <c r="H7" s="293">
        <v>0.2</v>
      </c>
      <c r="I7" s="667"/>
      <c r="J7" s="667"/>
      <c r="K7" s="670"/>
      <c r="L7" s="294">
        <v>0.125</v>
      </c>
      <c r="M7" s="294">
        <v>0.125</v>
      </c>
      <c r="N7" s="294">
        <f t="shared" si="0"/>
        <v>1</v>
      </c>
      <c r="O7" s="667"/>
      <c r="P7" s="667"/>
      <c r="Q7" s="670"/>
      <c r="R7" s="294">
        <v>0.125</v>
      </c>
      <c r="S7" s="294"/>
      <c r="T7" s="294">
        <f t="shared" si="1"/>
        <v>0</v>
      </c>
      <c r="U7" s="667"/>
      <c r="V7" s="667"/>
      <c r="W7" s="670"/>
      <c r="X7" s="294">
        <v>0</v>
      </c>
      <c r="Y7" s="294"/>
      <c r="Z7" s="294"/>
      <c r="AA7" s="667"/>
      <c r="AB7" s="667"/>
      <c r="AC7" s="670"/>
      <c r="AD7" s="295">
        <v>0</v>
      </c>
      <c r="AE7" s="294"/>
      <c r="AF7" s="294"/>
      <c r="AG7" s="296"/>
      <c r="AH7" s="296"/>
      <c r="AI7" s="293">
        <f t="shared" si="2"/>
        <v>0.25</v>
      </c>
      <c r="AJ7" s="293">
        <f t="shared" si="2"/>
        <v>0.125</v>
      </c>
      <c r="AK7" s="297">
        <f t="shared" si="3"/>
        <v>0.5</v>
      </c>
      <c r="AL7" s="663"/>
      <c r="AM7" s="663"/>
      <c r="AN7" s="666"/>
    </row>
    <row r="8" spans="1:44" s="168" customFormat="1" ht="38.25" customHeight="1" x14ac:dyDescent="0.2">
      <c r="A8" s="671">
        <v>2</v>
      </c>
      <c r="B8" s="674" t="s">
        <v>1427</v>
      </c>
      <c r="C8" s="677">
        <v>1</v>
      </c>
      <c r="D8" s="680" t="s">
        <v>1284</v>
      </c>
      <c r="E8" s="683">
        <f>+H8+H9+H10</f>
        <v>1</v>
      </c>
      <c r="F8" s="278">
        <v>1</v>
      </c>
      <c r="G8" s="279" t="s">
        <v>1289</v>
      </c>
      <c r="H8" s="284">
        <v>0.2</v>
      </c>
      <c r="I8" s="661">
        <f>+SUM(L8:L10)</f>
        <v>0.5</v>
      </c>
      <c r="J8" s="661">
        <f>+SUM(M8:M10)</f>
        <v>0.5</v>
      </c>
      <c r="K8" s="668">
        <f>+J8/I8</f>
        <v>1</v>
      </c>
      <c r="L8" s="285">
        <v>0.15</v>
      </c>
      <c r="M8" s="285">
        <v>0.15</v>
      </c>
      <c r="N8" s="285">
        <f t="shared" si="0"/>
        <v>1</v>
      </c>
      <c r="O8" s="661">
        <f>+SUM(R8:R10)</f>
        <v>0.5</v>
      </c>
      <c r="P8" s="661">
        <f>+SUM(S8:S10)</f>
        <v>0</v>
      </c>
      <c r="Q8" s="668">
        <f>+P8/O8</f>
        <v>0</v>
      </c>
      <c r="R8" s="285">
        <v>0.15</v>
      </c>
      <c r="S8" s="285"/>
      <c r="T8" s="285">
        <f t="shared" si="1"/>
        <v>0</v>
      </c>
      <c r="U8" s="661">
        <f>+SUM(X8:X10)</f>
        <v>0</v>
      </c>
      <c r="V8" s="661">
        <f>+SUM(Y8:Y10)</f>
        <v>0</v>
      </c>
      <c r="W8" s="668" t="e">
        <f>+V8/U8</f>
        <v>#DIV/0!</v>
      </c>
      <c r="X8" s="285">
        <v>0</v>
      </c>
      <c r="Y8" s="285"/>
      <c r="Z8" s="285"/>
      <c r="AA8" s="661"/>
      <c r="AB8" s="661"/>
      <c r="AC8" s="668"/>
      <c r="AD8" s="286">
        <v>0</v>
      </c>
      <c r="AE8" s="285"/>
      <c r="AF8" s="285"/>
      <c r="AG8" s="287"/>
      <c r="AH8" s="287"/>
      <c r="AI8" s="284">
        <f t="shared" si="2"/>
        <v>0.3</v>
      </c>
      <c r="AJ8" s="284">
        <f t="shared" ref="AJ8:AJ13" si="4">+M8+S8+Y8+AE8</f>
        <v>0.15</v>
      </c>
      <c r="AK8" s="288">
        <f t="shared" si="3"/>
        <v>0.5</v>
      </c>
      <c r="AL8" s="661">
        <f>+SUM(AI8:AI10)</f>
        <v>1</v>
      </c>
      <c r="AM8" s="661">
        <f>+SUM(AJ8:AJ10)</f>
        <v>0.5</v>
      </c>
      <c r="AN8" s="664">
        <f>+AM8/AL8</f>
        <v>0.5</v>
      </c>
    </row>
    <row r="9" spans="1:44" s="168" customFormat="1" ht="38.25" customHeight="1" x14ac:dyDescent="0.2">
      <c r="A9" s="703"/>
      <c r="B9" s="704"/>
      <c r="C9" s="678"/>
      <c r="D9" s="681"/>
      <c r="E9" s="706"/>
      <c r="F9" s="280">
        <v>2</v>
      </c>
      <c r="G9" s="281" t="s">
        <v>1290</v>
      </c>
      <c r="H9" s="289">
        <v>0.4</v>
      </c>
      <c r="I9" s="705"/>
      <c r="J9" s="705"/>
      <c r="K9" s="712"/>
      <c r="L9" s="290">
        <v>0.15</v>
      </c>
      <c r="M9" s="290">
        <v>0.15</v>
      </c>
      <c r="N9" s="290">
        <f t="shared" si="0"/>
        <v>1</v>
      </c>
      <c r="O9" s="705"/>
      <c r="P9" s="705"/>
      <c r="Q9" s="712"/>
      <c r="R9" s="290">
        <v>0.15</v>
      </c>
      <c r="S9" s="290"/>
      <c r="T9" s="290">
        <f t="shared" si="1"/>
        <v>0</v>
      </c>
      <c r="U9" s="705"/>
      <c r="V9" s="705"/>
      <c r="W9" s="712"/>
      <c r="X9" s="290">
        <v>0</v>
      </c>
      <c r="Y9" s="290"/>
      <c r="Z9" s="290"/>
      <c r="AA9" s="705"/>
      <c r="AB9" s="705"/>
      <c r="AC9" s="712"/>
      <c r="AD9" s="291">
        <v>0</v>
      </c>
      <c r="AE9" s="290"/>
      <c r="AF9" s="290"/>
      <c r="AI9" s="289">
        <f>+L9+R9+X9+AD9</f>
        <v>0.3</v>
      </c>
      <c r="AJ9" s="289">
        <f t="shared" si="4"/>
        <v>0.15</v>
      </c>
      <c r="AK9" s="292">
        <f t="shared" si="3"/>
        <v>0.5</v>
      </c>
      <c r="AL9" s="705"/>
      <c r="AM9" s="705"/>
      <c r="AN9" s="713"/>
    </row>
    <row r="10" spans="1:44" s="168" customFormat="1" ht="38.25" customHeight="1" x14ac:dyDescent="0.2">
      <c r="A10" s="673"/>
      <c r="B10" s="676"/>
      <c r="C10" s="678"/>
      <c r="D10" s="681"/>
      <c r="E10" s="685"/>
      <c r="F10" s="280">
        <v>3</v>
      </c>
      <c r="G10" s="281" t="s">
        <v>1291</v>
      </c>
      <c r="H10" s="293">
        <v>0.4</v>
      </c>
      <c r="I10" s="667"/>
      <c r="J10" s="667"/>
      <c r="K10" s="670"/>
      <c r="L10" s="294">
        <v>0.2</v>
      </c>
      <c r="M10" s="294">
        <v>0.2</v>
      </c>
      <c r="N10" s="294">
        <f t="shared" si="0"/>
        <v>1</v>
      </c>
      <c r="O10" s="667"/>
      <c r="P10" s="667"/>
      <c r="Q10" s="670"/>
      <c r="R10" s="294">
        <v>0.2</v>
      </c>
      <c r="S10" s="294"/>
      <c r="T10" s="294">
        <f t="shared" si="1"/>
        <v>0</v>
      </c>
      <c r="U10" s="667"/>
      <c r="V10" s="667"/>
      <c r="W10" s="670"/>
      <c r="X10" s="294">
        <v>0</v>
      </c>
      <c r="Y10" s="294"/>
      <c r="Z10" s="294"/>
      <c r="AA10" s="667"/>
      <c r="AB10" s="667"/>
      <c r="AC10" s="670"/>
      <c r="AD10" s="295">
        <v>0</v>
      </c>
      <c r="AE10" s="294"/>
      <c r="AF10" s="294"/>
      <c r="AG10" s="296"/>
      <c r="AH10" s="296"/>
      <c r="AI10" s="293">
        <f t="shared" si="2"/>
        <v>0.4</v>
      </c>
      <c r="AJ10" s="293">
        <f t="shared" si="4"/>
        <v>0.2</v>
      </c>
      <c r="AK10" s="297">
        <f t="shared" si="3"/>
        <v>0.5</v>
      </c>
      <c r="AL10" s="663"/>
      <c r="AM10" s="663"/>
      <c r="AN10" s="666"/>
    </row>
    <row r="11" spans="1:44" s="168" customFormat="1" ht="38.25" customHeight="1" x14ac:dyDescent="0.2">
      <c r="A11" s="694">
        <v>3</v>
      </c>
      <c r="B11" s="699" t="s">
        <v>1292</v>
      </c>
      <c r="C11" s="686">
        <v>1</v>
      </c>
      <c r="D11" s="686" t="s">
        <v>1293</v>
      </c>
      <c r="E11" s="691">
        <f>+SUM(H11:H14)</f>
        <v>1</v>
      </c>
      <c r="F11" s="278">
        <v>1</v>
      </c>
      <c r="G11" s="279" t="s">
        <v>1294</v>
      </c>
      <c r="H11" s="284">
        <v>0.1</v>
      </c>
      <c r="I11" s="661">
        <f>+SUM(L11:L14)</f>
        <v>0.5</v>
      </c>
      <c r="J11" s="661">
        <f>+SUM(M11:M14)</f>
        <v>0.5</v>
      </c>
      <c r="K11" s="668">
        <f>+J11/I11</f>
        <v>1</v>
      </c>
      <c r="L11" s="285">
        <v>0.1</v>
      </c>
      <c r="M11" s="285">
        <v>0.1</v>
      </c>
      <c r="N11" s="285">
        <f t="shared" si="0"/>
        <v>1</v>
      </c>
      <c r="O11" s="661">
        <f>SUM(R11:R14)</f>
        <v>0.5</v>
      </c>
      <c r="P11" s="661">
        <f>+SUM(S11:S14)</f>
        <v>0</v>
      </c>
      <c r="Q11" s="668">
        <f>+P11/O11</f>
        <v>0</v>
      </c>
      <c r="R11" s="285">
        <v>0.1</v>
      </c>
      <c r="S11" s="285"/>
      <c r="T11" s="285">
        <f t="shared" si="1"/>
        <v>0</v>
      </c>
      <c r="U11" s="661">
        <f>SUM(X11:X14)</f>
        <v>0</v>
      </c>
      <c r="V11" s="661">
        <f>+SUM(Y11:Y14)</f>
        <v>0</v>
      </c>
      <c r="W11" s="668" t="e">
        <f>+V11/U11</f>
        <v>#DIV/0!</v>
      </c>
      <c r="X11" s="285">
        <v>0</v>
      </c>
      <c r="Y11" s="285"/>
      <c r="Z11" s="285"/>
      <c r="AA11" s="661"/>
      <c r="AB11" s="661"/>
      <c r="AC11" s="668"/>
      <c r="AD11" s="285">
        <v>0</v>
      </c>
      <c r="AE11" s="285"/>
      <c r="AF11" s="285"/>
      <c r="AG11" s="287"/>
      <c r="AH11" s="287"/>
      <c r="AI11" s="284">
        <f>+L11+R11+X11+AD11</f>
        <v>0.2</v>
      </c>
      <c r="AJ11" s="284">
        <f t="shared" si="4"/>
        <v>0.1</v>
      </c>
      <c r="AK11" s="288">
        <f t="shared" si="3"/>
        <v>0.5</v>
      </c>
      <c r="AL11" s="661">
        <f>+SUM(AI11:AI14)</f>
        <v>1</v>
      </c>
      <c r="AM11" s="661">
        <f>+SUM(AJ11:AJ14)</f>
        <v>0.5</v>
      </c>
      <c r="AN11" s="664">
        <f>+AM11/AL11</f>
        <v>0.5</v>
      </c>
    </row>
    <row r="12" spans="1:44" s="168" customFormat="1" ht="38.25" customHeight="1" x14ac:dyDescent="0.2">
      <c r="A12" s="695"/>
      <c r="B12" s="700"/>
      <c r="C12" s="687"/>
      <c r="D12" s="687"/>
      <c r="E12" s="692"/>
      <c r="F12" s="280">
        <v>2</v>
      </c>
      <c r="G12" s="281" t="s">
        <v>1295</v>
      </c>
      <c r="H12" s="289">
        <v>0.1</v>
      </c>
      <c r="I12" s="662"/>
      <c r="J12" s="662"/>
      <c r="K12" s="669"/>
      <c r="L12" s="290">
        <v>0.1</v>
      </c>
      <c r="M12" s="290">
        <v>0.1</v>
      </c>
      <c r="N12" s="290">
        <f t="shared" si="0"/>
        <v>1</v>
      </c>
      <c r="O12" s="662"/>
      <c r="P12" s="662"/>
      <c r="Q12" s="669"/>
      <c r="R12" s="290">
        <v>0.1</v>
      </c>
      <c r="S12" s="290"/>
      <c r="T12" s="290">
        <f t="shared" si="1"/>
        <v>0</v>
      </c>
      <c r="U12" s="662"/>
      <c r="V12" s="662"/>
      <c r="W12" s="669"/>
      <c r="X12" s="290">
        <v>0</v>
      </c>
      <c r="Y12" s="290"/>
      <c r="Z12" s="290"/>
      <c r="AA12" s="662"/>
      <c r="AB12" s="662"/>
      <c r="AC12" s="669"/>
      <c r="AD12" s="290">
        <v>0</v>
      </c>
      <c r="AE12" s="290"/>
      <c r="AF12" s="290"/>
      <c r="AI12" s="289">
        <f>+L12+R12+X12+AD12</f>
        <v>0.2</v>
      </c>
      <c r="AJ12" s="289">
        <f t="shared" si="4"/>
        <v>0.1</v>
      </c>
      <c r="AK12" s="292">
        <f t="shared" si="3"/>
        <v>0.5</v>
      </c>
      <c r="AL12" s="662"/>
      <c r="AM12" s="662"/>
      <c r="AN12" s="665"/>
    </row>
    <row r="13" spans="1:44" s="168" customFormat="1" ht="38.25" customHeight="1" x14ac:dyDescent="0.2">
      <c r="A13" s="695"/>
      <c r="B13" s="700"/>
      <c r="C13" s="687"/>
      <c r="D13" s="687"/>
      <c r="E13" s="692"/>
      <c r="F13" s="280">
        <v>3</v>
      </c>
      <c r="G13" s="281" t="s">
        <v>1296</v>
      </c>
      <c r="H13" s="289">
        <v>0.2</v>
      </c>
      <c r="I13" s="662"/>
      <c r="J13" s="662"/>
      <c r="K13" s="669"/>
      <c r="L13" s="290">
        <v>0.2</v>
      </c>
      <c r="M13" s="290">
        <v>0.2</v>
      </c>
      <c r="N13" s="290">
        <f t="shared" si="0"/>
        <v>1</v>
      </c>
      <c r="O13" s="662"/>
      <c r="P13" s="662"/>
      <c r="Q13" s="669"/>
      <c r="R13" s="290">
        <v>0.2</v>
      </c>
      <c r="S13" s="290"/>
      <c r="T13" s="290">
        <f t="shared" si="1"/>
        <v>0</v>
      </c>
      <c r="U13" s="662"/>
      <c r="V13" s="662"/>
      <c r="W13" s="669"/>
      <c r="X13" s="290">
        <v>0</v>
      </c>
      <c r="Y13" s="290"/>
      <c r="Z13" s="290"/>
      <c r="AA13" s="662"/>
      <c r="AB13" s="662"/>
      <c r="AC13" s="669"/>
      <c r="AD13" s="290">
        <v>0</v>
      </c>
      <c r="AE13" s="290"/>
      <c r="AF13" s="290"/>
      <c r="AI13" s="289">
        <f>+L13+R13+X13+AD13</f>
        <v>0.4</v>
      </c>
      <c r="AJ13" s="289">
        <f t="shared" si="4"/>
        <v>0.2</v>
      </c>
      <c r="AK13" s="292">
        <f t="shared" si="3"/>
        <v>0.5</v>
      </c>
      <c r="AL13" s="662"/>
      <c r="AM13" s="662"/>
      <c r="AN13" s="665"/>
    </row>
    <row r="14" spans="1:44" s="163" customFormat="1" ht="38.25" customHeight="1" x14ac:dyDescent="0.2">
      <c r="A14" s="696"/>
      <c r="B14" s="701"/>
      <c r="C14" s="702"/>
      <c r="D14" s="702"/>
      <c r="E14" s="693"/>
      <c r="F14" s="282">
        <v>4</v>
      </c>
      <c r="G14" s="281" t="s">
        <v>1297</v>
      </c>
      <c r="H14" s="293">
        <v>0.60000000000000009</v>
      </c>
      <c r="I14" s="667"/>
      <c r="J14" s="667"/>
      <c r="K14" s="670"/>
      <c r="L14" s="294">
        <v>0.1</v>
      </c>
      <c r="M14" s="294">
        <v>0.1</v>
      </c>
      <c r="N14" s="294">
        <f t="shared" si="0"/>
        <v>1</v>
      </c>
      <c r="O14" s="667"/>
      <c r="P14" s="667"/>
      <c r="Q14" s="670"/>
      <c r="R14" s="294">
        <v>0.1</v>
      </c>
      <c r="S14" s="507"/>
      <c r="T14" s="294">
        <f t="shared" si="1"/>
        <v>0</v>
      </c>
      <c r="U14" s="667"/>
      <c r="V14" s="667"/>
      <c r="W14" s="670"/>
      <c r="X14" s="294">
        <v>0</v>
      </c>
      <c r="Y14" s="294"/>
      <c r="Z14" s="294"/>
      <c r="AA14" s="667"/>
      <c r="AB14" s="667"/>
      <c r="AC14" s="670"/>
      <c r="AD14" s="507">
        <v>0</v>
      </c>
      <c r="AE14" s="294"/>
      <c r="AF14" s="294"/>
      <c r="AG14" s="296"/>
      <c r="AH14" s="296"/>
      <c r="AI14" s="289">
        <f>+L14+R14+X14+AD14</f>
        <v>0.2</v>
      </c>
      <c r="AJ14" s="293">
        <f t="shared" ref="AJ14:AJ21" si="5">+M14+S14+Y14+AE14</f>
        <v>0.1</v>
      </c>
      <c r="AK14" s="297">
        <f t="shared" si="3"/>
        <v>0.5</v>
      </c>
      <c r="AL14" s="667"/>
      <c r="AM14" s="667"/>
      <c r="AN14" s="666"/>
    </row>
    <row r="15" spans="1:44" s="168" customFormat="1" ht="38.25" customHeight="1" x14ac:dyDescent="0.2">
      <c r="A15" s="694">
        <v>4</v>
      </c>
      <c r="B15" s="674" t="s">
        <v>1428</v>
      </c>
      <c r="C15" s="697">
        <v>1</v>
      </c>
      <c r="D15" s="697" t="s">
        <v>1298</v>
      </c>
      <c r="E15" s="691">
        <f>+H15+H16+H17</f>
        <v>1</v>
      </c>
      <c r="F15" s="298">
        <v>1</v>
      </c>
      <c r="G15" s="299" t="s">
        <v>1299</v>
      </c>
      <c r="H15" s="284">
        <v>0.2</v>
      </c>
      <c r="I15" s="661">
        <f>+L15+L16+L17</f>
        <v>0.5</v>
      </c>
      <c r="J15" s="661">
        <f>+M15+M16+M17</f>
        <v>0.51</v>
      </c>
      <c r="K15" s="661">
        <f>+J15/I15</f>
        <v>1.02</v>
      </c>
      <c r="L15" s="285">
        <v>0.15</v>
      </c>
      <c r="M15" s="285">
        <v>0.16</v>
      </c>
      <c r="N15" s="285">
        <f t="shared" si="0"/>
        <v>1.0666666666666667</v>
      </c>
      <c r="O15" s="661">
        <f>SUM(R15:R17)</f>
        <v>0.5</v>
      </c>
      <c r="P15" s="661">
        <f>+SUM(S15:S17)</f>
        <v>0</v>
      </c>
      <c r="Q15" s="668">
        <f>+P15/O15</f>
        <v>0</v>
      </c>
      <c r="R15" s="285">
        <v>0.15</v>
      </c>
      <c r="S15" s="285"/>
      <c r="T15" s="285">
        <f t="shared" si="1"/>
        <v>0</v>
      </c>
      <c r="U15" s="661">
        <f>SUM(X15:X17)</f>
        <v>0</v>
      </c>
      <c r="V15" s="661">
        <f>+SUM(Y15:Y17)</f>
        <v>0</v>
      </c>
      <c r="W15" s="668" t="e">
        <f>+V15/U15</f>
        <v>#DIV/0!</v>
      </c>
      <c r="X15" s="285">
        <v>0</v>
      </c>
      <c r="Y15" s="285"/>
      <c r="Z15" s="285"/>
      <c r="AA15" s="661"/>
      <c r="AB15" s="661"/>
      <c r="AC15" s="668"/>
      <c r="AD15" s="286">
        <v>0</v>
      </c>
      <c r="AE15" s="285"/>
      <c r="AF15" s="285"/>
      <c r="AG15" s="287"/>
      <c r="AH15" s="287"/>
      <c r="AI15" s="284">
        <f t="shared" ref="AI15:AI21" si="6">+L15+R15+X15+AD15</f>
        <v>0.3</v>
      </c>
      <c r="AJ15" s="284">
        <f t="shared" si="5"/>
        <v>0.16</v>
      </c>
      <c r="AK15" s="288">
        <f t="shared" si="3"/>
        <v>0.53333333333333333</v>
      </c>
      <c r="AL15" s="661">
        <f>+SUM(AI15:AI17)</f>
        <v>1</v>
      </c>
      <c r="AM15" s="661">
        <f>+SUM(AJ15:AJ17)</f>
        <v>0.51</v>
      </c>
      <c r="AN15" s="664">
        <f>+AM15/AL15</f>
        <v>0.51</v>
      </c>
    </row>
    <row r="16" spans="1:44" s="168" customFormat="1" ht="38.25" customHeight="1" x14ac:dyDescent="0.2">
      <c r="A16" s="695"/>
      <c r="B16" s="675"/>
      <c r="C16" s="698"/>
      <c r="D16" s="698"/>
      <c r="E16" s="692"/>
      <c r="F16" s="300">
        <v>2</v>
      </c>
      <c r="G16" s="301" t="s">
        <v>1300</v>
      </c>
      <c r="H16" s="289">
        <v>0.4</v>
      </c>
      <c r="I16" s="662"/>
      <c r="J16" s="662"/>
      <c r="K16" s="662"/>
      <c r="L16" s="290">
        <v>0.15</v>
      </c>
      <c r="M16" s="290">
        <v>0.15</v>
      </c>
      <c r="N16" s="290">
        <f t="shared" si="0"/>
        <v>1</v>
      </c>
      <c r="O16" s="662"/>
      <c r="P16" s="662"/>
      <c r="Q16" s="669"/>
      <c r="R16" s="290">
        <v>0.15</v>
      </c>
      <c r="S16" s="290"/>
      <c r="T16" s="290">
        <f t="shared" si="1"/>
        <v>0</v>
      </c>
      <c r="U16" s="662"/>
      <c r="V16" s="662"/>
      <c r="W16" s="669"/>
      <c r="X16" s="290">
        <v>0</v>
      </c>
      <c r="Y16" s="290"/>
      <c r="Z16" s="290"/>
      <c r="AA16" s="662"/>
      <c r="AB16" s="662"/>
      <c r="AC16" s="669"/>
      <c r="AD16" s="291">
        <v>0</v>
      </c>
      <c r="AE16" s="290"/>
      <c r="AF16" s="290"/>
      <c r="AI16" s="284">
        <f>+L16+R16+X16+AD16</f>
        <v>0.3</v>
      </c>
      <c r="AJ16" s="284">
        <f>+M16+S16+Y16+AE16</f>
        <v>0.15</v>
      </c>
      <c r="AK16" s="292">
        <f t="shared" si="3"/>
        <v>0.5</v>
      </c>
      <c r="AL16" s="662"/>
      <c r="AM16" s="662"/>
      <c r="AN16" s="665"/>
    </row>
    <row r="17" spans="1:40" s="168" customFormat="1" ht="38.25" customHeight="1" x14ac:dyDescent="0.2">
      <c r="A17" s="696"/>
      <c r="B17" s="676"/>
      <c r="C17" s="698"/>
      <c r="D17" s="698"/>
      <c r="E17" s="693"/>
      <c r="F17" s="302">
        <v>3</v>
      </c>
      <c r="G17" s="303" t="s">
        <v>1301</v>
      </c>
      <c r="H17" s="293">
        <v>0.4</v>
      </c>
      <c r="I17" s="667"/>
      <c r="J17" s="667"/>
      <c r="K17" s="667"/>
      <c r="L17" s="294">
        <v>0.2</v>
      </c>
      <c r="M17" s="294">
        <v>0.2</v>
      </c>
      <c r="N17" s="294">
        <f t="shared" si="0"/>
        <v>1</v>
      </c>
      <c r="O17" s="667"/>
      <c r="P17" s="667"/>
      <c r="Q17" s="670"/>
      <c r="R17" s="294">
        <v>0.2</v>
      </c>
      <c r="S17" s="294"/>
      <c r="T17" s="294">
        <f t="shared" si="1"/>
        <v>0</v>
      </c>
      <c r="U17" s="667"/>
      <c r="V17" s="667"/>
      <c r="W17" s="670"/>
      <c r="X17" s="294">
        <v>0</v>
      </c>
      <c r="Y17" s="294"/>
      <c r="Z17" s="294"/>
      <c r="AA17" s="667"/>
      <c r="AB17" s="667"/>
      <c r="AC17" s="670"/>
      <c r="AD17" s="295">
        <v>0</v>
      </c>
      <c r="AE17" s="294"/>
      <c r="AF17" s="294"/>
      <c r="AG17" s="296"/>
      <c r="AH17" s="296"/>
      <c r="AI17" s="284">
        <f>+L17+R17+X17+AD17</f>
        <v>0.4</v>
      </c>
      <c r="AJ17" s="284">
        <f>+M17+S17+Y17+AE17</f>
        <v>0.2</v>
      </c>
      <c r="AK17" s="297">
        <f t="shared" si="3"/>
        <v>0.5</v>
      </c>
      <c r="AL17" s="667"/>
      <c r="AM17" s="667"/>
      <c r="AN17" s="666"/>
    </row>
    <row r="18" spans="1:40" s="168" customFormat="1" ht="38.25" customHeight="1" x14ac:dyDescent="0.2">
      <c r="A18" s="671">
        <v>5</v>
      </c>
      <c r="B18" s="674" t="s">
        <v>1429</v>
      </c>
      <c r="C18" s="686">
        <v>1</v>
      </c>
      <c r="D18" s="686" t="s">
        <v>1302</v>
      </c>
      <c r="E18" s="691">
        <f>+H18+H19+H20</f>
        <v>1</v>
      </c>
      <c r="F18" s="298">
        <v>1</v>
      </c>
      <c r="G18" s="299" t="s">
        <v>1285</v>
      </c>
      <c r="H18" s="284">
        <v>0.2</v>
      </c>
      <c r="I18" s="661">
        <f>+SUM(L18:L20)</f>
        <v>0.5</v>
      </c>
      <c r="J18" s="661">
        <f>+SUM(M18:M20)</f>
        <v>0.5</v>
      </c>
      <c r="K18" s="668">
        <f>+J18/I18</f>
        <v>1</v>
      </c>
      <c r="L18" s="285">
        <v>0.1</v>
      </c>
      <c r="M18" s="285">
        <v>0.1</v>
      </c>
      <c r="N18" s="285">
        <f t="shared" si="0"/>
        <v>1</v>
      </c>
      <c r="O18" s="661">
        <f>+SUM(R18:R20)</f>
        <v>0.5</v>
      </c>
      <c r="P18" s="661">
        <f>+SUM(S18:S20)</f>
        <v>0</v>
      </c>
      <c r="Q18" s="668">
        <f>+P18/O18</f>
        <v>0</v>
      </c>
      <c r="R18" s="285">
        <v>0.1</v>
      </c>
      <c r="S18" s="285"/>
      <c r="T18" s="285">
        <f t="shared" si="1"/>
        <v>0</v>
      </c>
      <c r="U18" s="661">
        <f>+SUM(X18:X20)</f>
        <v>0</v>
      </c>
      <c r="V18" s="661">
        <f>+SUM(Y18:Y20)</f>
        <v>0</v>
      </c>
      <c r="W18" s="668" t="e">
        <f>+V18/U18</f>
        <v>#DIV/0!</v>
      </c>
      <c r="X18" s="285">
        <v>0</v>
      </c>
      <c r="Y18" s="285"/>
      <c r="Z18" s="285"/>
      <c r="AA18" s="661"/>
      <c r="AB18" s="661"/>
      <c r="AC18" s="668"/>
      <c r="AD18" s="286">
        <v>0</v>
      </c>
      <c r="AE18" s="285"/>
      <c r="AF18" s="285"/>
      <c r="AG18" s="287"/>
      <c r="AH18" s="287"/>
      <c r="AI18" s="284">
        <f t="shared" si="6"/>
        <v>0.2</v>
      </c>
      <c r="AJ18" s="284">
        <f t="shared" si="5"/>
        <v>0.1</v>
      </c>
      <c r="AK18" s="288">
        <f t="shared" si="3"/>
        <v>0.5</v>
      </c>
      <c r="AL18" s="661">
        <f>+SUM(AI18:AI20)</f>
        <v>1</v>
      </c>
      <c r="AM18" s="661">
        <f>+SUM(AJ18:AJ20)</f>
        <v>0.5</v>
      </c>
      <c r="AN18" s="664">
        <f>+AM18/AL18</f>
        <v>0.5</v>
      </c>
    </row>
    <row r="19" spans="1:40" s="168" customFormat="1" ht="38.25" customHeight="1" x14ac:dyDescent="0.2">
      <c r="A19" s="672"/>
      <c r="B19" s="675"/>
      <c r="C19" s="687"/>
      <c r="D19" s="687"/>
      <c r="E19" s="692"/>
      <c r="F19" s="300">
        <v>2</v>
      </c>
      <c r="G19" s="301" t="s">
        <v>1303</v>
      </c>
      <c r="H19" s="289">
        <v>0.4</v>
      </c>
      <c r="I19" s="662"/>
      <c r="J19" s="662"/>
      <c r="K19" s="669"/>
      <c r="L19" s="290">
        <v>0.2</v>
      </c>
      <c r="M19" s="290">
        <v>0.2</v>
      </c>
      <c r="N19" s="290">
        <f t="shared" si="0"/>
        <v>1</v>
      </c>
      <c r="O19" s="662"/>
      <c r="P19" s="662"/>
      <c r="Q19" s="669"/>
      <c r="R19" s="290">
        <v>0.2</v>
      </c>
      <c r="S19" s="290"/>
      <c r="T19" s="290">
        <f t="shared" si="1"/>
        <v>0</v>
      </c>
      <c r="U19" s="662"/>
      <c r="V19" s="662"/>
      <c r="W19" s="669"/>
      <c r="X19" s="290">
        <v>0</v>
      </c>
      <c r="Y19" s="290"/>
      <c r="Z19" s="290"/>
      <c r="AA19" s="662"/>
      <c r="AB19" s="662"/>
      <c r="AC19" s="669"/>
      <c r="AD19" s="291">
        <v>0</v>
      </c>
      <c r="AE19" s="290"/>
      <c r="AF19" s="290"/>
      <c r="AI19" s="289">
        <f>+L19+R19+X19+AD19</f>
        <v>0.4</v>
      </c>
      <c r="AJ19" s="289">
        <f>+M19+S19+Y19+AE19</f>
        <v>0.2</v>
      </c>
      <c r="AK19" s="292">
        <f t="shared" si="3"/>
        <v>0.5</v>
      </c>
      <c r="AL19" s="662"/>
      <c r="AM19" s="662"/>
      <c r="AN19" s="665"/>
    </row>
    <row r="20" spans="1:40" s="168" customFormat="1" ht="38.25" customHeight="1" x14ac:dyDescent="0.2">
      <c r="A20" s="673"/>
      <c r="B20" s="676"/>
      <c r="C20" s="687"/>
      <c r="D20" s="687"/>
      <c r="E20" s="693"/>
      <c r="F20" s="302">
        <v>3</v>
      </c>
      <c r="G20" s="303" t="s">
        <v>1304</v>
      </c>
      <c r="H20" s="293">
        <v>0.4</v>
      </c>
      <c r="I20" s="667"/>
      <c r="J20" s="667"/>
      <c r="K20" s="670"/>
      <c r="L20" s="294">
        <v>0.2</v>
      </c>
      <c r="M20" s="294">
        <v>0.2</v>
      </c>
      <c r="N20" s="294">
        <f t="shared" si="0"/>
        <v>1</v>
      </c>
      <c r="O20" s="667"/>
      <c r="P20" s="667"/>
      <c r="Q20" s="670"/>
      <c r="R20" s="294">
        <v>0.2</v>
      </c>
      <c r="S20" s="294"/>
      <c r="T20" s="294">
        <f t="shared" si="1"/>
        <v>0</v>
      </c>
      <c r="U20" s="667"/>
      <c r="V20" s="667"/>
      <c r="W20" s="670"/>
      <c r="X20" s="294">
        <v>0</v>
      </c>
      <c r="Y20" s="294"/>
      <c r="Z20" s="294"/>
      <c r="AA20" s="667"/>
      <c r="AB20" s="667"/>
      <c r="AC20" s="670"/>
      <c r="AD20" s="295">
        <v>0</v>
      </c>
      <c r="AE20" s="294"/>
      <c r="AF20" s="294"/>
      <c r="AG20" s="296"/>
      <c r="AH20" s="296"/>
      <c r="AI20" s="293">
        <f t="shared" si="6"/>
        <v>0.4</v>
      </c>
      <c r="AJ20" s="293">
        <f t="shared" si="5"/>
        <v>0.2</v>
      </c>
      <c r="AK20" s="297">
        <f t="shared" si="3"/>
        <v>0.5</v>
      </c>
      <c r="AL20" s="663"/>
      <c r="AM20" s="663"/>
      <c r="AN20" s="666"/>
    </row>
    <row r="21" spans="1:40" s="168" customFormat="1" ht="38.25" customHeight="1" x14ac:dyDescent="0.2">
      <c r="A21" s="671">
        <v>6</v>
      </c>
      <c r="B21" s="674" t="s">
        <v>1306</v>
      </c>
      <c r="C21" s="686">
        <v>1</v>
      </c>
      <c r="D21" s="686" t="s">
        <v>1307</v>
      </c>
      <c r="E21" s="683">
        <f>+H21+H22+H23</f>
        <v>1</v>
      </c>
      <c r="F21" s="298">
        <v>1</v>
      </c>
      <c r="G21" s="299" t="s">
        <v>1308</v>
      </c>
      <c r="H21" s="284">
        <v>0.2</v>
      </c>
      <c r="I21" s="661">
        <f>+SUM(L21:L23)</f>
        <v>0.5</v>
      </c>
      <c r="J21" s="661">
        <f>+SUM(M21:M23)</f>
        <v>0.5</v>
      </c>
      <c r="K21" s="668">
        <f>+J21/I21</f>
        <v>1</v>
      </c>
      <c r="L21" s="285">
        <v>0.1</v>
      </c>
      <c r="M21" s="285">
        <v>0.1</v>
      </c>
      <c r="N21" s="285">
        <f t="shared" si="0"/>
        <v>1</v>
      </c>
      <c r="O21" s="661">
        <f>+SUM(R21:R23)</f>
        <v>0.5</v>
      </c>
      <c r="P21" s="661">
        <f>+SUM(S21:S23)</f>
        <v>0</v>
      </c>
      <c r="Q21" s="668">
        <f>+P21/O21</f>
        <v>0</v>
      </c>
      <c r="R21" s="285">
        <v>0.1</v>
      </c>
      <c r="S21" s="285"/>
      <c r="T21" s="285">
        <f t="shared" si="1"/>
        <v>0</v>
      </c>
      <c r="U21" s="661">
        <f>+SUM(X21:X23)</f>
        <v>0</v>
      </c>
      <c r="V21" s="661">
        <f>+SUM(Y21:Y23)</f>
        <v>0</v>
      </c>
      <c r="W21" s="668" t="e">
        <f>+V21/U21</f>
        <v>#DIV/0!</v>
      </c>
      <c r="X21" s="285">
        <v>0</v>
      </c>
      <c r="Y21" s="285"/>
      <c r="Z21" s="285"/>
      <c r="AA21" s="661"/>
      <c r="AB21" s="661"/>
      <c r="AC21" s="668"/>
      <c r="AD21" s="286">
        <v>0</v>
      </c>
      <c r="AE21" s="285"/>
      <c r="AF21" s="285"/>
      <c r="AG21" s="287"/>
      <c r="AH21" s="287"/>
      <c r="AI21" s="284">
        <f t="shared" si="6"/>
        <v>0.2</v>
      </c>
      <c r="AJ21" s="284">
        <f t="shared" si="5"/>
        <v>0.1</v>
      </c>
      <c r="AK21" s="288">
        <f t="shared" si="3"/>
        <v>0.5</v>
      </c>
      <c r="AL21" s="661">
        <f>+AI21+AI22+AI23</f>
        <v>1</v>
      </c>
      <c r="AM21" s="661">
        <f>+AJ21+AJ22+AJ23</f>
        <v>0.5</v>
      </c>
      <c r="AN21" s="664">
        <f>+AM21/AL21</f>
        <v>0.5</v>
      </c>
    </row>
    <row r="22" spans="1:40" s="168" customFormat="1" ht="38.25" customHeight="1" x14ac:dyDescent="0.2">
      <c r="A22" s="672"/>
      <c r="B22" s="675"/>
      <c r="C22" s="687"/>
      <c r="D22" s="687"/>
      <c r="E22" s="684"/>
      <c r="F22" s="300">
        <v>2</v>
      </c>
      <c r="G22" s="301" t="s">
        <v>1309</v>
      </c>
      <c r="H22" s="289">
        <v>0.4</v>
      </c>
      <c r="I22" s="662"/>
      <c r="J22" s="662"/>
      <c r="K22" s="669"/>
      <c r="L22" s="290">
        <v>0.2</v>
      </c>
      <c r="M22" s="290">
        <v>0.2</v>
      </c>
      <c r="N22" s="290">
        <f t="shared" si="0"/>
        <v>1</v>
      </c>
      <c r="O22" s="662"/>
      <c r="P22" s="662"/>
      <c r="Q22" s="669"/>
      <c r="R22" s="290">
        <v>0.2</v>
      </c>
      <c r="S22" s="290"/>
      <c r="T22" s="290">
        <f t="shared" si="1"/>
        <v>0</v>
      </c>
      <c r="U22" s="662"/>
      <c r="V22" s="662"/>
      <c r="W22" s="669"/>
      <c r="X22" s="290">
        <v>0</v>
      </c>
      <c r="Y22" s="290"/>
      <c r="Z22" s="290"/>
      <c r="AA22" s="662"/>
      <c r="AB22" s="662"/>
      <c r="AC22" s="669"/>
      <c r="AD22" s="291">
        <v>0</v>
      </c>
      <c r="AE22" s="290"/>
      <c r="AF22" s="290"/>
      <c r="AI22" s="289">
        <f t="shared" ref="AI22:AI38" si="7">+L22+R22+X22+AD22</f>
        <v>0.4</v>
      </c>
      <c r="AJ22" s="289">
        <f t="shared" ref="AJ22:AJ38" si="8">+M22+S22+Y22+AE22</f>
        <v>0.2</v>
      </c>
      <c r="AK22" s="292">
        <f t="shared" si="3"/>
        <v>0.5</v>
      </c>
      <c r="AL22" s="662"/>
      <c r="AM22" s="662"/>
      <c r="AN22" s="665"/>
    </row>
    <row r="23" spans="1:40" s="168" customFormat="1" ht="38.25" customHeight="1" x14ac:dyDescent="0.2">
      <c r="A23" s="673"/>
      <c r="B23" s="676"/>
      <c r="C23" s="687"/>
      <c r="D23" s="687"/>
      <c r="E23" s="685"/>
      <c r="F23" s="302">
        <v>3</v>
      </c>
      <c r="G23" s="303" t="s">
        <v>1301</v>
      </c>
      <c r="H23" s="293">
        <v>0.4</v>
      </c>
      <c r="I23" s="667"/>
      <c r="J23" s="667"/>
      <c r="K23" s="670"/>
      <c r="L23" s="294">
        <v>0.2</v>
      </c>
      <c r="M23" s="294">
        <v>0.2</v>
      </c>
      <c r="N23" s="294">
        <f t="shared" si="0"/>
        <v>1</v>
      </c>
      <c r="O23" s="667"/>
      <c r="P23" s="667"/>
      <c r="Q23" s="670"/>
      <c r="R23" s="294">
        <v>0.2</v>
      </c>
      <c r="S23" s="294"/>
      <c r="T23" s="294">
        <f t="shared" si="1"/>
        <v>0</v>
      </c>
      <c r="U23" s="667"/>
      <c r="V23" s="667"/>
      <c r="W23" s="670"/>
      <c r="X23" s="294">
        <v>0</v>
      </c>
      <c r="Y23" s="294"/>
      <c r="Z23" s="294"/>
      <c r="AA23" s="667"/>
      <c r="AB23" s="667"/>
      <c r="AC23" s="670"/>
      <c r="AD23" s="295">
        <v>0</v>
      </c>
      <c r="AE23" s="294"/>
      <c r="AF23" s="294"/>
      <c r="AG23" s="296"/>
      <c r="AH23" s="296"/>
      <c r="AI23" s="304">
        <f t="shared" si="7"/>
        <v>0.4</v>
      </c>
      <c r="AJ23" s="304">
        <f t="shared" si="8"/>
        <v>0.2</v>
      </c>
      <c r="AK23" s="297">
        <f t="shared" si="3"/>
        <v>0.5</v>
      </c>
      <c r="AL23" s="663"/>
      <c r="AM23" s="663"/>
      <c r="AN23" s="666"/>
    </row>
    <row r="24" spans="1:40" s="168" customFormat="1" ht="38.25" customHeight="1" x14ac:dyDescent="0.2">
      <c r="A24" s="671">
        <v>7</v>
      </c>
      <c r="B24" s="674" t="s">
        <v>1430</v>
      </c>
      <c r="C24" s="686">
        <v>1</v>
      </c>
      <c r="D24" s="686" t="s">
        <v>1310</v>
      </c>
      <c r="E24" s="683">
        <f>+H24+H25+H26</f>
        <v>1</v>
      </c>
      <c r="F24" s="278">
        <v>1</v>
      </c>
      <c r="G24" s="279" t="s">
        <v>1311</v>
      </c>
      <c r="H24" s="284">
        <v>0.2</v>
      </c>
      <c r="I24" s="661">
        <f>+SUM(L24:L26)</f>
        <v>0.5</v>
      </c>
      <c r="J24" s="661">
        <f>+SUM(M24:M26)</f>
        <v>0.5</v>
      </c>
      <c r="K24" s="668">
        <f>+J24/I24</f>
        <v>1</v>
      </c>
      <c r="L24" s="285">
        <v>0.1</v>
      </c>
      <c r="M24" s="285">
        <v>0.1</v>
      </c>
      <c r="N24" s="285">
        <f t="shared" si="0"/>
        <v>1</v>
      </c>
      <c r="O24" s="661">
        <f>+SUM(R24:R26)</f>
        <v>0.5</v>
      </c>
      <c r="P24" s="661">
        <f>+SUM(S24:S26)</f>
        <v>0</v>
      </c>
      <c r="Q24" s="668">
        <f>+P24/O24</f>
        <v>0</v>
      </c>
      <c r="R24" s="285">
        <v>0.1</v>
      </c>
      <c r="S24" s="285"/>
      <c r="T24" s="285">
        <f t="shared" si="1"/>
        <v>0</v>
      </c>
      <c r="U24" s="661">
        <f>+SUM(X24:X26)</f>
        <v>0</v>
      </c>
      <c r="V24" s="661">
        <f>+SUM(Y24:Y26)</f>
        <v>0</v>
      </c>
      <c r="W24" s="668" t="e">
        <f>+V24/U24</f>
        <v>#DIV/0!</v>
      </c>
      <c r="X24" s="285">
        <v>0</v>
      </c>
      <c r="Y24" s="285"/>
      <c r="Z24" s="285"/>
      <c r="AA24" s="661"/>
      <c r="AB24" s="661"/>
      <c r="AC24" s="668"/>
      <c r="AD24" s="286">
        <v>0</v>
      </c>
      <c r="AE24" s="285"/>
      <c r="AF24" s="285"/>
      <c r="AG24" s="287"/>
      <c r="AH24" s="287"/>
      <c r="AI24" s="284">
        <f t="shared" si="7"/>
        <v>0.2</v>
      </c>
      <c r="AJ24" s="284">
        <f t="shared" si="8"/>
        <v>0.1</v>
      </c>
      <c r="AK24" s="288">
        <f t="shared" si="3"/>
        <v>0.5</v>
      </c>
      <c r="AL24" s="661">
        <f>+AI24+AI25+AI26</f>
        <v>1</v>
      </c>
      <c r="AM24" s="661">
        <f>+AJ24+AJ25+AJ26</f>
        <v>0.5</v>
      </c>
      <c r="AN24" s="664">
        <f>+AM24/AL24</f>
        <v>0.5</v>
      </c>
    </row>
    <row r="25" spans="1:40" s="168" customFormat="1" ht="38.25" customHeight="1" x14ac:dyDescent="0.2">
      <c r="A25" s="672"/>
      <c r="B25" s="675"/>
      <c r="C25" s="687"/>
      <c r="D25" s="687"/>
      <c r="E25" s="684"/>
      <c r="F25" s="280">
        <v>2</v>
      </c>
      <c r="G25" s="281" t="s">
        <v>1312</v>
      </c>
      <c r="H25" s="289">
        <v>0.4</v>
      </c>
      <c r="I25" s="662"/>
      <c r="J25" s="662"/>
      <c r="K25" s="669"/>
      <c r="L25" s="290">
        <v>0.2</v>
      </c>
      <c r="M25" s="290">
        <v>0.2</v>
      </c>
      <c r="N25" s="290">
        <f t="shared" si="0"/>
        <v>1</v>
      </c>
      <c r="O25" s="662"/>
      <c r="P25" s="662"/>
      <c r="Q25" s="669"/>
      <c r="R25" s="290">
        <v>0.2</v>
      </c>
      <c r="S25" s="290"/>
      <c r="T25" s="290">
        <f t="shared" si="1"/>
        <v>0</v>
      </c>
      <c r="U25" s="662"/>
      <c r="V25" s="662"/>
      <c r="W25" s="669"/>
      <c r="X25" s="290">
        <v>0</v>
      </c>
      <c r="Y25" s="290"/>
      <c r="Z25" s="290"/>
      <c r="AA25" s="662"/>
      <c r="AB25" s="662"/>
      <c r="AC25" s="669"/>
      <c r="AD25" s="291">
        <v>0</v>
      </c>
      <c r="AE25" s="290"/>
      <c r="AF25" s="290"/>
      <c r="AI25" s="289">
        <f t="shared" si="7"/>
        <v>0.4</v>
      </c>
      <c r="AJ25" s="289">
        <f t="shared" si="8"/>
        <v>0.2</v>
      </c>
      <c r="AK25" s="292">
        <f t="shared" si="3"/>
        <v>0.5</v>
      </c>
      <c r="AL25" s="662"/>
      <c r="AM25" s="662"/>
      <c r="AN25" s="665"/>
    </row>
    <row r="26" spans="1:40" s="168" customFormat="1" ht="38.25" customHeight="1" x14ac:dyDescent="0.2">
      <c r="A26" s="673"/>
      <c r="B26" s="676"/>
      <c r="C26" s="687"/>
      <c r="D26" s="687"/>
      <c r="E26" s="685"/>
      <c r="F26" s="282">
        <v>3</v>
      </c>
      <c r="G26" s="283" t="s">
        <v>1301</v>
      </c>
      <c r="H26" s="293">
        <v>0.4</v>
      </c>
      <c r="I26" s="667"/>
      <c r="J26" s="667"/>
      <c r="K26" s="670"/>
      <c r="L26" s="294">
        <v>0.2</v>
      </c>
      <c r="M26" s="294">
        <v>0.2</v>
      </c>
      <c r="N26" s="294">
        <f t="shared" si="0"/>
        <v>1</v>
      </c>
      <c r="O26" s="667"/>
      <c r="P26" s="667"/>
      <c r="Q26" s="670"/>
      <c r="R26" s="294">
        <v>0.2</v>
      </c>
      <c r="S26" s="294"/>
      <c r="T26" s="294">
        <f t="shared" si="1"/>
        <v>0</v>
      </c>
      <c r="U26" s="667"/>
      <c r="V26" s="667"/>
      <c r="W26" s="670"/>
      <c r="X26" s="294">
        <v>0</v>
      </c>
      <c r="Y26" s="294"/>
      <c r="Z26" s="294"/>
      <c r="AA26" s="667"/>
      <c r="AB26" s="667"/>
      <c r="AC26" s="670"/>
      <c r="AD26" s="295">
        <v>0</v>
      </c>
      <c r="AE26" s="294"/>
      <c r="AF26" s="294"/>
      <c r="AG26" s="296"/>
      <c r="AH26" s="296"/>
      <c r="AI26" s="304">
        <f t="shared" si="7"/>
        <v>0.4</v>
      </c>
      <c r="AJ26" s="304">
        <f t="shared" si="8"/>
        <v>0.2</v>
      </c>
      <c r="AK26" s="297">
        <f t="shared" si="3"/>
        <v>0.5</v>
      </c>
      <c r="AL26" s="663"/>
      <c r="AM26" s="663"/>
      <c r="AN26" s="666"/>
    </row>
    <row r="27" spans="1:40" s="168" customFormat="1" ht="38.25" customHeight="1" x14ac:dyDescent="0.2">
      <c r="A27" s="671">
        <v>8</v>
      </c>
      <c r="B27" s="674" t="s">
        <v>1431</v>
      </c>
      <c r="C27" s="686">
        <v>1</v>
      </c>
      <c r="D27" s="686" t="s">
        <v>1313</v>
      </c>
      <c r="E27" s="683">
        <f>+H27+H28+H29</f>
        <v>1</v>
      </c>
      <c r="F27" s="278">
        <v>1</v>
      </c>
      <c r="G27" s="279" t="s">
        <v>1285</v>
      </c>
      <c r="H27" s="284">
        <v>0.2</v>
      </c>
      <c r="I27" s="661">
        <f>+SUM(L27:L29)</f>
        <v>0.5</v>
      </c>
      <c r="J27" s="661">
        <f>+SUM(M27:M29)</f>
        <v>0.5</v>
      </c>
      <c r="K27" s="668">
        <f>+J27/I27</f>
        <v>1</v>
      </c>
      <c r="L27" s="285">
        <v>0.1</v>
      </c>
      <c r="M27" s="285">
        <v>0.1</v>
      </c>
      <c r="N27" s="285">
        <f t="shared" si="0"/>
        <v>1</v>
      </c>
      <c r="O27" s="661">
        <f>+SUM(R27:R29)</f>
        <v>0.5</v>
      </c>
      <c r="P27" s="661">
        <f>+SUM(S27:S29)</f>
        <v>0</v>
      </c>
      <c r="Q27" s="668">
        <f>+P27/O27</f>
        <v>0</v>
      </c>
      <c r="R27" s="285">
        <v>0.1</v>
      </c>
      <c r="S27" s="285"/>
      <c r="T27" s="285">
        <f t="shared" si="1"/>
        <v>0</v>
      </c>
      <c r="U27" s="661">
        <f>+SUM(X27:X29)</f>
        <v>0</v>
      </c>
      <c r="V27" s="661">
        <f>+SUM(Y27:Y29)</f>
        <v>0</v>
      </c>
      <c r="W27" s="668" t="e">
        <f>+V27/U27</f>
        <v>#DIV/0!</v>
      </c>
      <c r="X27" s="285">
        <v>0</v>
      </c>
      <c r="Y27" s="285"/>
      <c r="Z27" s="285"/>
      <c r="AA27" s="661"/>
      <c r="AB27" s="661"/>
      <c r="AC27" s="668"/>
      <c r="AD27" s="286">
        <v>0</v>
      </c>
      <c r="AE27" s="285"/>
      <c r="AF27" s="285"/>
      <c r="AG27" s="287"/>
      <c r="AH27" s="287"/>
      <c r="AI27" s="284">
        <f t="shared" si="7"/>
        <v>0.2</v>
      </c>
      <c r="AJ27" s="284">
        <f t="shared" si="8"/>
        <v>0.1</v>
      </c>
      <c r="AK27" s="288">
        <f t="shared" si="3"/>
        <v>0.5</v>
      </c>
      <c r="AL27" s="661">
        <f>+AI27+AI28+AI29</f>
        <v>1</v>
      </c>
      <c r="AM27" s="661">
        <f>+AJ27+AJ28+AJ29</f>
        <v>0.5</v>
      </c>
      <c r="AN27" s="664">
        <f>+AM27/AL27</f>
        <v>0.5</v>
      </c>
    </row>
    <row r="28" spans="1:40" s="168" customFormat="1" ht="38.25" customHeight="1" x14ac:dyDescent="0.2">
      <c r="A28" s="672"/>
      <c r="B28" s="675"/>
      <c r="C28" s="687"/>
      <c r="D28" s="687"/>
      <c r="E28" s="684"/>
      <c r="F28" s="280">
        <v>2</v>
      </c>
      <c r="G28" s="281" t="s">
        <v>1287</v>
      </c>
      <c r="H28" s="289">
        <v>0.4</v>
      </c>
      <c r="I28" s="662"/>
      <c r="J28" s="662"/>
      <c r="K28" s="669"/>
      <c r="L28" s="290">
        <v>0.2</v>
      </c>
      <c r="M28" s="290">
        <v>0.2</v>
      </c>
      <c r="N28" s="290">
        <f t="shared" si="0"/>
        <v>1</v>
      </c>
      <c r="O28" s="662"/>
      <c r="P28" s="662"/>
      <c r="Q28" s="669"/>
      <c r="R28" s="290">
        <v>0.2</v>
      </c>
      <c r="S28" s="290"/>
      <c r="T28" s="290">
        <f t="shared" si="1"/>
        <v>0</v>
      </c>
      <c r="U28" s="662"/>
      <c r="V28" s="662"/>
      <c r="W28" s="669"/>
      <c r="X28" s="290">
        <v>0</v>
      </c>
      <c r="Y28" s="290"/>
      <c r="Z28" s="290"/>
      <c r="AA28" s="662"/>
      <c r="AB28" s="662"/>
      <c r="AC28" s="669"/>
      <c r="AD28" s="291">
        <v>0</v>
      </c>
      <c r="AE28" s="290"/>
      <c r="AF28" s="290"/>
      <c r="AI28" s="289">
        <f t="shared" si="7"/>
        <v>0.4</v>
      </c>
      <c r="AJ28" s="289">
        <f t="shared" si="8"/>
        <v>0.2</v>
      </c>
      <c r="AK28" s="292">
        <f t="shared" si="3"/>
        <v>0.5</v>
      </c>
      <c r="AL28" s="662"/>
      <c r="AM28" s="662"/>
      <c r="AN28" s="665"/>
    </row>
    <row r="29" spans="1:40" s="168" customFormat="1" ht="38.25" customHeight="1" x14ac:dyDescent="0.2">
      <c r="A29" s="673"/>
      <c r="B29" s="676"/>
      <c r="C29" s="687"/>
      <c r="D29" s="687"/>
      <c r="E29" s="685"/>
      <c r="F29" s="282">
        <v>3</v>
      </c>
      <c r="G29" s="283" t="s">
        <v>1288</v>
      </c>
      <c r="H29" s="293">
        <v>0.4</v>
      </c>
      <c r="I29" s="667"/>
      <c r="J29" s="667"/>
      <c r="K29" s="670"/>
      <c r="L29" s="294">
        <v>0.2</v>
      </c>
      <c r="M29" s="294">
        <v>0.2</v>
      </c>
      <c r="N29" s="294">
        <f t="shared" si="0"/>
        <v>1</v>
      </c>
      <c r="O29" s="667"/>
      <c r="P29" s="667"/>
      <c r="Q29" s="670"/>
      <c r="R29" s="294">
        <v>0.2</v>
      </c>
      <c r="S29" s="294"/>
      <c r="T29" s="294">
        <f t="shared" si="1"/>
        <v>0</v>
      </c>
      <c r="U29" s="667"/>
      <c r="V29" s="667"/>
      <c r="W29" s="670"/>
      <c r="X29" s="294">
        <v>0</v>
      </c>
      <c r="Y29" s="294"/>
      <c r="Z29" s="294"/>
      <c r="AA29" s="667"/>
      <c r="AB29" s="667"/>
      <c r="AC29" s="670"/>
      <c r="AD29" s="295">
        <v>0</v>
      </c>
      <c r="AE29" s="294"/>
      <c r="AF29" s="294"/>
      <c r="AG29" s="296"/>
      <c r="AH29" s="296"/>
      <c r="AI29" s="304">
        <f t="shared" si="7"/>
        <v>0.4</v>
      </c>
      <c r="AJ29" s="304">
        <f t="shared" si="8"/>
        <v>0.2</v>
      </c>
      <c r="AK29" s="297">
        <f t="shared" si="3"/>
        <v>0.5</v>
      </c>
      <c r="AL29" s="663"/>
      <c r="AM29" s="663"/>
      <c r="AN29" s="666"/>
    </row>
    <row r="30" spans="1:40" s="168" customFormat="1" ht="38.25" customHeight="1" x14ac:dyDescent="0.2">
      <c r="A30" s="671">
        <v>9</v>
      </c>
      <c r="B30" s="674" t="s">
        <v>1432</v>
      </c>
      <c r="C30" s="688">
        <v>1</v>
      </c>
      <c r="D30" s="688" t="s">
        <v>1314</v>
      </c>
      <c r="E30" s="683">
        <f>+H30+H31+H32</f>
        <v>1</v>
      </c>
      <c r="F30" s="278">
        <v>1</v>
      </c>
      <c r="G30" s="279" t="s">
        <v>1315</v>
      </c>
      <c r="H30" s="284">
        <v>0.2</v>
      </c>
      <c r="I30" s="661">
        <f>+SUM(L30:L32)</f>
        <v>0.5</v>
      </c>
      <c r="J30" s="661">
        <f>+SUM(M30:M32)</f>
        <v>0.5</v>
      </c>
      <c r="K30" s="668">
        <f>+J30/I30</f>
        <v>1</v>
      </c>
      <c r="L30" s="285">
        <v>0.1</v>
      </c>
      <c r="M30" s="285">
        <v>0.1</v>
      </c>
      <c r="N30" s="285">
        <f t="shared" si="0"/>
        <v>1</v>
      </c>
      <c r="O30" s="661">
        <f>+SUM(R30:R32)</f>
        <v>0.5</v>
      </c>
      <c r="P30" s="661">
        <f>+SUM(S30:S32)</f>
        <v>0</v>
      </c>
      <c r="Q30" s="668">
        <f>+P30/O30</f>
        <v>0</v>
      </c>
      <c r="R30" s="285">
        <v>0.1</v>
      </c>
      <c r="S30" s="285"/>
      <c r="T30" s="285">
        <f t="shared" si="1"/>
        <v>0</v>
      </c>
      <c r="U30" s="661">
        <f>+SUM(X30:X32)</f>
        <v>0</v>
      </c>
      <c r="V30" s="661">
        <f>+SUM(Y30:Y32)</f>
        <v>0</v>
      </c>
      <c r="W30" s="668" t="e">
        <f>+V30/U30</f>
        <v>#DIV/0!</v>
      </c>
      <c r="X30" s="285">
        <v>0</v>
      </c>
      <c r="Y30" s="285"/>
      <c r="Z30" s="285"/>
      <c r="AA30" s="661"/>
      <c r="AB30" s="661"/>
      <c r="AC30" s="668"/>
      <c r="AD30" s="286">
        <v>0</v>
      </c>
      <c r="AE30" s="285"/>
      <c r="AF30" s="285"/>
      <c r="AG30" s="287"/>
      <c r="AH30" s="287"/>
      <c r="AI30" s="284">
        <f t="shared" si="7"/>
        <v>0.2</v>
      </c>
      <c r="AJ30" s="284">
        <f t="shared" si="8"/>
        <v>0.1</v>
      </c>
      <c r="AK30" s="288">
        <f t="shared" si="3"/>
        <v>0.5</v>
      </c>
      <c r="AL30" s="661">
        <f>+AI30+AI31+AI32</f>
        <v>1</v>
      </c>
      <c r="AM30" s="661">
        <f>+AJ30+AJ31+AJ32</f>
        <v>0.5</v>
      </c>
      <c r="AN30" s="664">
        <f>+AM30/AL30</f>
        <v>0.5</v>
      </c>
    </row>
    <row r="31" spans="1:40" s="168" customFormat="1" ht="38.25" customHeight="1" x14ac:dyDescent="0.2">
      <c r="A31" s="672"/>
      <c r="B31" s="675"/>
      <c r="C31" s="689"/>
      <c r="D31" s="689"/>
      <c r="E31" s="684"/>
      <c r="F31" s="280">
        <v>2</v>
      </c>
      <c r="G31" s="281" t="s">
        <v>1316</v>
      </c>
      <c r="H31" s="289">
        <v>0.4</v>
      </c>
      <c r="I31" s="662"/>
      <c r="J31" s="662"/>
      <c r="K31" s="669"/>
      <c r="L31" s="290">
        <v>0.2</v>
      </c>
      <c r="M31" s="290">
        <v>0.2</v>
      </c>
      <c r="N31" s="290">
        <f t="shared" si="0"/>
        <v>1</v>
      </c>
      <c r="O31" s="662"/>
      <c r="P31" s="662"/>
      <c r="Q31" s="669"/>
      <c r="R31" s="290">
        <v>0.2</v>
      </c>
      <c r="S31" s="290"/>
      <c r="T31" s="290">
        <f t="shared" si="1"/>
        <v>0</v>
      </c>
      <c r="U31" s="662"/>
      <c r="V31" s="662"/>
      <c r="W31" s="669"/>
      <c r="X31" s="290">
        <v>0</v>
      </c>
      <c r="Y31" s="290"/>
      <c r="Z31" s="290"/>
      <c r="AA31" s="662"/>
      <c r="AB31" s="662"/>
      <c r="AC31" s="669"/>
      <c r="AD31" s="291">
        <v>0</v>
      </c>
      <c r="AE31" s="290"/>
      <c r="AF31" s="290"/>
      <c r="AI31" s="289">
        <f t="shared" si="7"/>
        <v>0.4</v>
      </c>
      <c r="AJ31" s="289">
        <f t="shared" si="8"/>
        <v>0.2</v>
      </c>
      <c r="AK31" s="292">
        <f t="shared" si="3"/>
        <v>0.5</v>
      </c>
      <c r="AL31" s="662"/>
      <c r="AM31" s="662"/>
      <c r="AN31" s="665"/>
    </row>
    <row r="32" spans="1:40" s="168" customFormat="1" ht="38.25" customHeight="1" x14ac:dyDescent="0.2">
      <c r="A32" s="673"/>
      <c r="B32" s="676"/>
      <c r="C32" s="690"/>
      <c r="D32" s="690"/>
      <c r="E32" s="685"/>
      <c r="F32" s="282">
        <v>3</v>
      </c>
      <c r="G32" s="283" t="s">
        <v>1288</v>
      </c>
      <c r="H32" s="293">
        <v>0.4</v>
      </c>
      <c r="I32" s="667"/>
      <c r="J32" s="667"/>
      <c r="K32" s="670"/>
      <c r="L32" s="294">
        <v>0.2</v>
      </c>
      <c r="M32" s="294">
        <v>0.2</v>
      </c>
      <c r="N32" s="294">
        <f t="shared" si="0"/>
        <v>1</v>
      </c>
      <c r="O32" s="667"/>
      <c r="P32" s="667"/>
      <c r="Q32" s="670"/>
      <c r="R32" s="294">
        <v>0.2</v>
      </c>
      <c r="S32" s="294"/>
      <c r="T32" s="294">
        <f t="shared" si="1"/>
        <v>0</v>
      </c>
      <c r="U32" s="667"/>
      <c r="V32" s="667"/>
      <c r="W32" s="670"/>
      <c r="X32" s="294">
        <v>0</v>
      </c>
      <c r="Y32" s="294"/>
      <c r="Z32" s="294"/>
      <c r="AA32" s="667"/>
      <c r="AB32" s="667"/>
      <c r="AC32" s="670"/>
      <c r="AD32" s="295">
        <v>0</v>
      </c>
      <c r="AE32" s="294"/>
      <c r="AF32" s="294"/>
      <c r="AG32" s="296"/>
      <c r="AH32" s="296"/>
      <c r="AI32" s="304">
        <f t="shared" si="7"/>
        <v>0.4</v>
      </c>
      <c r="AJ32" s="304">
        <f t="shared" si="8"/>
        <v>0.2</v>
      </c>
      <c r="AK32" s="297">
        <f t="shared" si="3"/>
        <v>0.5</v>
      </c>
      <c r="AL32" s="663"/>
      <c r="AM32" s="663"/>
      <c r="AN32" s="666"/>
    </row>
    <row r="33" spans="1:40" s="168" customFormat="1" ht="38.25" hidden="1" customHeight="1" x14ac:dyDescent="0.2">
      <c r="A33" s="671">
        <v>10</v>
      </c>
      <c r="B33" s="674" t="s">
        <v>1317</v>
      </c>
      <c r="C33" s="686">
        <v>1</v>
      </c>
      <c r="D33" s="686" t="s">
        <v>1318</v>
      </c>
      <c r="E33" s="683">
        <f>+H33+H34+H35</f>
        <v>1</v>
      </c>
      <c r="F33" s="278">
        <v>1</v>
      </c>
      <c r="G33" s="279" t="s">
        <v>1308</v>
      </c>
      <c r="H33" s="284">
        <v>0.2</v>
      </c>
      <c r="I33" s="661">
        <f>+SUM(L33:L35)</f>
        <v>0.5</v>
      </c>
      <c r="J33" s="661">
        <f>+SUM(M33:M35)</f>
        <v>0</v>
      </c>
      <c r="K33" s="668">
        <f>+J33/I33</f>
        <v>0</v>
      </c>
      <c r="L33" s="285">
        <v>0.1</v>
      </c>
      <c r="M33" s="285"/>
      <c r="N33" s="285">
        <f t="shared" si="0"/>
        <v>0</v>
      </c>
      <c r="O33" s="661">
        <f>+SUM(R33:R35)</f>
        <v>0.5</v>
      </c>
      <c r="P33" s="661">
        <f>+SUM(S33:S35)</f>
        <v>0</v>
      </c>
      <c r="Q33" s="668">
        <f>+P33/O33</f>
        <v>0</v>
      </c>
      <c r="R33" s="285">
        <v>0.1</v>
      </c>
      <c r="S33" s="285"/>
      <c r="T33" s="285">
        <f t="shared" si="1"/>
        <v>0</v>
      </c>
      <c r="U33" s="661">
        <f>+SUM(X33:X35)</f>
        <v>0</v>
      </c>
      <c r="V33" s="661">
        <f>+SUM(Y33:Y35)</f>
        <v>0</v>
      </c>
      <c r="W33" s="668" t="e">
        <f>+V33/U33</f>
        <v>#DIV/0!</v>
      </c>
      <c r="X33" s="285">
        <v>0</v>
      </c>
      <c r="Y33" s="285"/>
      <c r="Z33" s="285"/>
      <c r="AA33" s="661"/>
      <c r="AB33" s="661"/>
      <c r="AC33" s="668"/>
      <c r="AD33" s="286">
        <v>0</v>
      </c>
      <c r="AE33" s="285"/>
      <c r="AF33" s="285"/>
      <c r="AG33" s="287"/>
      <c r="AH33" s="287"/>
      <c r="AI33" s="284">
        <f t="shared" si="7"/>
        <v>0.2</v>
      </c>
      <c r="AJ33" s="284">
        <f t="shared" si="8"/>
        <v>0</v>
      </c>
      <c r="AK33" s="288">
        <f t="shared" si="3"/>
        <v>0</v>
      </c>
      <c r="AL33" s="661">
        <f>+AI33+AI34+AI35</f>
        <v>1</v>
      </c>
      <c r="AM33" s="661">
        <f>+AJ33+AJ34+AJ35</f>
        <v>0</v>
      </c>
      <c r="AN33" s="664">
        <f>+AM33/AL33</f>
        <v>0</v>
      </c>
    </row>
    <row r="34" spans="1:40" s="168" customFormat="1" ht="38.25" hidden="1" customHeight="1" x14ac:dyDescent="0.2">
      <c r="A34" s="672"/>
      <c r="B34" s="675"/>
      <c r="C34" s="687"/>
      <c r="D34" s="687"/>
      <c r="E34" s="684"/>
      <c r="F34" s="280">
        <v>2</v>
      </c>
      <c r="G34" s="281" t="s">
        <v>1287</v>
      </c>
      <c r="H34" s="289">
        <v>0.4</v>
      </c>
      <c r="I34" s="662"/>
      <c r="J34" s="662"/>
      <c r="K34" s="669"/>
      <c r="L34" s="290">
        <v>0.2</v>
      </c>
      <c r="M34" s="290"/>
      <c r="N34" s="290">
        <f t="shared" si="0"/>
        <v>0</v>
      </c>
      <c r="O34" s="662"/>
      <c r="P34" s="662"/>
      <c r="Q34" s="669"/>
      <c r="R34" s="290">
        <v>0.2</v>
      </c>
      <c r="S34" s="290"/>
      <c r="T34" s="290">
        <f t="shared" si="1"/>
        <v>0</v>
      </c>
      <c r="U34" s="662"/>
      <c r="V34" s="662"/>
      <c r="W34" s="669"/>
      <c r="X34" s="290">
        <v>0</v>
      </c>
      <c r="Y34" s="290"/>
      <c r="Z34" s="290"/>
      <c r="AA34" s="662"/>
      <c r="AB34" s="662"/>
      <c r="AC34" s="669"/>
      <c r="AD34" s="291">
        <v>0</v>
      </c>
      <c r="AE34" s="290"/>
      <c r="AF34" s="290"/>
      <c r="AI34" s="289">
        <f t="shared" si="7"/>
        <v>0.4</v>
      </c>
      <c r="AJ34" s="289">
        <f t="shared" si="8"/>
        <v>0</v>
      </c>
      <c r="AK34" s="292">
        <f t="shared" si="3"/>
        <v>0</v>
      </c>
      <c r="AL34" s="662"/>
      <c r="AM34" s="662"/>
      <c r="AN34" s="665"/>
    </row>
    <row r="35" spans="1:40" s="168" customFormat="1" ht="38.25" hidden="1" customHeight="1" x14ac:dyDescent="0.2">
      <c r="A35" s="673"/>
      <c r="B35" s="676"/>
      <c r="C35" s="687"/>
      <c r="D35" s="687"/>
      <c r="E35" s="685"/>
      <c r="F35" s="282">
        <v>3</v>
      </c>
      <c r="G35" s="283" t="s">
        <v>1288</v>
      </c>
      <c r="H35" s="293">
        <v>0.4</v>
      </c>
      <c r="I35" s="667"/>
      <c r="J35" s="667"/>
      <c r="K35" s="670"/>
      <c r="L35" s="294">
        <v>0.2</v>
      </c>
      <c r="M35" s="294"/>
      <c r="N35" s="294">
        <f t="shared" si="0"/>
        <v>0</v>
      </c>
      <c r="O35" s="667"/>
      <c r="P35" s="667"/>
      <c r="Q35" s="670"/>
      <c r="R35" s="294">
        <v>0.2</v>
      </c>
      <c r="S35" s="294"/>
      <c r="T35" s="294">
        <f t="shared" si="1"/>
        <v>0</v>
      </c>
      <c r="U35" s="667"/>
      <c r="V35" s="667"/>
      <c r="W35" s="670"/>
      <c r="X35" s="294">
        <v>0</v>
      </c>
      <c r="Y35" s="294"/>
      <c r="Z35" s="294"/>
      <c r="AA35" s="667"/>
      <c r="AB35" s="667"/>
      <c r="AC35" s="670"/>
      <c r="AD35" s="295">
        <v>0</v>
      </c>
      <c r="AE35" s="294"/>
      <c r="AF35" s="294"/>
      <c r="AG35" s="296"/>
      <c r="AH35" s="296"/>
      <c r="AI35" s="304">
        <f t="shared" si="7"/>
        <v>0.4</v>
      </c>
      <c r="AJ35" s="304">
        <f t="shared" si="8"/>
        <v>0</v>
      </c>
      <c r="AK35" s="297">
        <f t="shared" si="3"/>
        <v>0</v>
      </c>
      <c r="AL35" s="663"/>
      <c r="AM35" s="663"/>
      <c r="AN35" s="666"/>
    </row>
    <row r="36" spans="1:40" s="168" customFormat="1" ht="38.25" hidden="1" customHeight="1" x14ac:dyDescent="0.2">
      <c r="A36" s="671">
        <v>11</v>
      </c>
      <c r="B36" s="674" t="s">
        <v>1376</v>
      </c>
      <c r="C36" s="677">
        <v>1</v>
      </c>
      <c r="D36" s="680" t="s">
        <v>1319</v>
      </c>
      <c r="E36" s="683">
        <f>+H36+H37+H38</f>
        <v>1</v>
      </c>
      <c r="F36" s="278">
        <v>1</v>
      </c>
      <c r="G36" s="279" t="s">
        <v>1308</v>
      </c>
      <c r="H36" s="284">
        <v>0.2</v>
      </c>
      <c r="I36" s="661">
        <f>+SUM(L36:L38)</f>
        <v>0.5</v>
      </c>
      <c r="J36" s="661">
        <f>+SUM(M36:M38)</f>
        <v>0</v>
      </c>
      <c r="K36" s="668">
        <f>+J36/I36</f>
        <v>0</v>
      </c>
      <c r="L36" s="285">
        <v>0.1</v>
      </c>
      <c r="M36" s="285"/>
      <c r="N36" s="285">
        <f t="shared" si="0"/>
        <v>0</v>
      </c>
      <c r="O36" s="661">
        <f>+SUM(R36:R38)</f>
        <v>0.5</v>
      </c>
      <c r="P36" s="661">
        <f>+SUM(S36:S38)</f>
        <v>0</v>
      </c>
      <c r="Q36" s="668">
        <f>+P36/O36</f>
        <v>0</v>
      </c>
      <c r="R36" s="285">
        <v>0.1</v>
      </c>
      <c r="S36" s="285"/>
      <c r="T36" s="285">
        <f t="shared" si="1"/>
        <v>0</v>
      </c>
      <c r="U36" s="661">
        <f>+SUM(X36:X38)</f>
        <v>0</v>
      </c>
      <c r="V36" s="661">
        <f>+SUM(Y36:Y38)</f>
        <v>0</v>
      </c>
      <c r="W36" s="668" t="e">
        <f>+V36/U36</f>
        <v>#DIV/0!</v>
      </c>
      <c r="X36" s="285">
        <v>0</v>
      </c>
      <c r="Y36" s="285"/>
      <c r="Z36" s="285"/>
      <c r="AA36" s="661"/>
      <c r="AB36" s="661"/>
      <c r="AC36" s="668"/>
      <c r="AD36" s="286">
        <v>0</v>
      </c>
      <c r="AE36" s="285"/>
      <c r="AF36" s="285"/>
      <c r="AG36" s="287"/>
      <c r="AH36" s="287"/>
      <c r="AI36" s="284">
        <f t="shared" si="7"/>
        <v>0.2</v>
      </c>
      <c r="AJ36" s="284">
        <f t="shared" si="8"/>
        <v>0</v>
      </c>
      <c r="AK36" s="288">
        <f t="shared" si="3"/>
        <v>0</v>
      </c>
      <c r="AL36" s="661">
        <f>+AI36+AI37+AI38</f>
        <v>1</v>
      </c>
      <c r="AM36" s="661">
        <f>+AJ36+AJ37+AJ38</f>
        <v>0</v>
      </c>
      <c r="AN36" s="664">
        <f>+AM36/AL36</f>
        <v>0</v>
      </c>
    </row>
    <row r="37" spans="1:40" s="168" customFormat="1" ht="38.25" hidden="1" customHeight="1" x14ac:dyDescent="0.2">
      <c r="A37" s="672"/>
      <c r="B37" s="675"/>
      <c r="C37" s="678"/>
      <c r="D37" s="681"/>
      <c r="E37" s="684"/>
      <c r="F37" s="280">
        <v>2</v>
      </c>
      <c r="G37" s="281" t="s">
        <v>1287</v>
      </c>
      <c r="H37" s="289">
        <v>0.4</v>
      </c>
      <c r="I37" s="662"/>
      <c r="J37" s="662"/>
      <c r="K37" s="669"/>
      <c r="L37" s="290">
        <v>0.2</v>
      </c>
      <c r="M37" s="290"/>
      <c r="N37" s="290">
        <f t="shared" si="0"/>
        <v>0</v>
      </c>
      <c r="O37" s="662"/>
      <c r="P37" s="662"/>
      <c r="Q37" s="669"/>
      <c r="R37" s="290">
        <v>0.2</v>
      </c>
      <c r="S37" s="290"/>
      <c r="T37" s="290">
        <f t="shared" si="1"/>
        <v>0</v>
      </c>
      <c r="U37" s="662"/>
      <c r="V37" s="662"/>
      <c r="W37" s="669"/>
      <c r="X37" s="290">
        <v>0</v>
      </c>
      <c r="Y37" s="290"/>
      <c r="Z37" s="290"/>
      <c r="AA37" s="662"/>
      <c r="AB37" s="662"/>
      <c r="AC37" s="669"/>
      <c r="AD37" s="291">
        <v>0</v>
      </c>
      <c r="AE37" s="290"/>
      <c r="AF37" s="290"/>
      <c r="AI37" s="289">
        <f t="shared" si="7"/>
        <v>0.4</v>
      </c>
      <c r="AJ37" s="289">
        <f t="shared" si="8"/>
        <v>0</v>
      </c>
      <c r="AK37" s="292">
        <f t="shared" si="3"/>
        <v>0</v>
      </c>
      <c r="AL37" s="662"/>
      <c r="AM37" s="662"/>
      <c r="AN37" s="665"/>
    </row>
    <row r="38" spans="1:40" s="168" customFormat="1" ht="38.25" hidden="1" customHeight="1" x14ac:dyDescent="0.2">
      <c r="A38" s="673"/>
      <c r="B38" s="676"/>
      <c r="C38" s="679"/>
      <c r="D38" s="682"/>
      <c r="E38" s="685"/>
      <c r="F38" s="282">
        <v>3</v>
      </c>
      <c r="G38" s="283" t="s">
        <v>1288</v>
      </c>
      <c r="H38" s="293">
        <v>0.4</v>
      </c>
      <c r="I38" s="667"/>
      <c r="J38" s="667"/>
      <c r="K38" s="670"/>
      <c r="L38" s="294">
        <v>0.2</v>
      </c>
      <c r="M38" s="294"/>
      <c r="N38" s="294">
        <f t="shared" si="0"/>
        <v>0</v>
      </c>
      <c r="O38" s="667"/>
      <c r="P38" s="667"/>
      <c r="Q38" s="670"/>
      <c r="R38" s="294">
        <v>0.2</v>
      </c>
      <c r="S38" s="294"/>
      <c r="T38" s="294">
        <f t="shared" si="1"/>
        <v>0</v>
      </c>
      <c r="U38" s="667"/>
      <c r="V38" s="667"/>
      <c r="W38" s="670"/>
      <c r="X38" s="294">
        <v>0</v>
      </c>
      <c r="Y38" s="294"/>
      <c r="Z38" s="294"/>
      <c r="AA38" s="667"/>
      <c r="AB38" s="667"/>
      <c r="AC38" s="670"/>
      <c r="AD38" s="295">
        <v>0</v>
      </c>
      <c r="AE38" s="294"/>
      <c r="AF38" s="294"/>
      <c r="AG38" s="296"/>
      <c r="AH38" s="296"/>
      <c r="AI38" s="305">
        <f t="shared" si="7"/>
        <v>0.4</v>
      </c>
      <c r="AJ38" s="305">
        <f t="shared" si="8"/>
        <v>0</v>
      </c>
      <c r="AK38" s="297">
        <f t="shared" si="3"/>
        <v>0</v>
      </c>
      <c r="AL38" s="663"/>
      <c r="AM38" s="663"/>
      <c r="AN38" s="666"/>
    </row>
    <row r="39" spans="1:40" ht="52.5" customHeight="1" x14ac:dyDescent="0.2">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4"/>
      <c r="Y39" s="170"/>
      <c r="Z39" s="170"/>
      <c r="AA39" s="170"/>
      <c r="AB39" s="170"/>
      <c r="AC39" s="170"/>
      <c r="AD39" s="174"/>
      <c r="AE39" s="170"/>
      <c r="AF39" s="170"/>
      <c r="AI39" s="170"/>
      <c r="AJ39" s="170"/>
      <c r="AK39" s="170"/>
      <c r="AL39" s="170"/>
      <c r="AM39" s="170"/>
      <c r="AN39" s="170"/>
    </row>
    <row r="40" spans="1:40" ht="52.5" customHeight="1" x14ac:dyDescent="0.2">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4"/>
      <c r="Y40" s="170"/>
      <c r="Z40" s="170"/>
      <c r="AA40" s="170"/>
      <c r="AB40" s="170"/>
      <c r="AC40" s="170"/>
      <c r="AD40" s="174"/>
      <c r="AE40" s="170"/>
      <c r="AF40" s="170"/>
      <c r="AI40" s="170"/>
      <c r="AJ40" s="170"/>
      <c r="AK40" s="170"/>
      <c r="AL40" s="170"/>
      <c r="AM40" s="170"/>
      <c r="AN40" s="170"/>
    </row>
    <row r="41" spans="1:40" ht="52.5" customHeight="1" x14ac:dyDescent="0.2">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4"/>
      <c r="Y41" s="170"/>
      <c r="Z41" s="170"/>
      <c r="AA41" s="170"/>
      <c r="AB41" s="170"/>
      <c r="AC41" s="170"/>
      <c r="AD41" s="174"/>
      <c r="AE41" s="170"/>
      <c r="AF41" s="170"/>
      <c r="AI41" s="170"/>
      <c r="AJ41" s="170"/>
      <c r="AK41" s="170"/>
      <c r="AL41" s="170"/>
      <c r="AM41" s="170"/>
      <c r="AN41" s="170"/>
    </row>
    <row r="42" spans="1:40" ht="52.5" customHeight="1" x14ac:dyDescent="0.2">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4"/>
      <c r="Y42" s="170"/>
      <c r="Z42" s="170"/>
      <c r="AA42" s="170"/>
      <c r="AB42" s="170"/>
      <c r="AC42" s="170"/>
      <c r="AD42" s="174"/>
      <c r="AE42" s="170"/>
      <c r="AF42" s="170"/>
      <c r="AI42" s="170"/>
      <c r="AJ42" s="170"/>
      <c r="AK42" s="170"/>
      <c r="AL42" s="170"/>
      <c r="AM42" s="170"/>
      <c r="AN42" s="170"/>
    </row>
    <row r="43" spans="1:40" ht="52.5" customHeight="1" x14ac:dyDescent="0.2">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4"/>
      <c r="Y43" s="170"/>
      <c r="Z43" s="170"/>
      <c r="AA43" s="170"/>
      <c r="AB43" s="170"/>
      <c r="AC43" s="170"/>
      <c r="AD43" s="174"/>
      <c r="AE43" s="170"/>
      <c r="AF43" s="170"/>
      <c r="AI43" s="170"/>
      <c r="AJ43" s="170"/>
      <c r="AK43" s="170"/>
      <c r="AL43" s="170"/>
      <c r="AM43" s="170"/>
      <c r="AN43" s="170"/>
    </row>
    <row r="44" spans="1:40" ht="52.5" customHeight="1" x14ac:dyDescent="0.2">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4"/>
      <c r="Y44" s="170"/>
      <c r="Z44" s="170"/>
      <c r="AA44" s="170"/>
      <c r="AB44" s="170"/>
      <c r="AC44" s="170"/>
      <c r="AD44" s="174"/>
      <c r="AE44" s="170"/>
      <c r="AF44" s="170"/>
      <c r="AI44" s="170"/>
      <c r="AJ44" s="170"/>
      <c r="AK44" s="170"/>
      <c r="AL44" s="170"/>
      <c r="AM44" s="170"/>
      <c r="AN44" s="170"/>
    </row>
    <row r="45" spans="1:40" ht="52.5" customHeight="1" x14ac:dyDescent="0.2">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4"/>
      <c r="Y45" s="170"/>
      <c r="Z45" s="170"/>
      <c r="AA45" s="170"/>
      <c r="AB45" s="170"/>
      <c r="AC45" s="170"/>
      <c r="AD45" s="174"/>
      <c r="AE45" s="170"/>
      <c r="AF45" s="170"/>
      <c r="AI45" s="170"/>
      <c r="AJ45" s="170"/>
      <c r="AK45" s="170"/>
      <c r="AL45" s="170"/>
      <c r="AM45" s="170"/>
      <c r="AN45" s="170"/>
    </row>
    <row r="46" spans="1:40" ht="52.5" customHeight="1" x14ac:dyDescent="0.2">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4"/>
      <c r="Y46" s="170"/>
      <c r="Z46" s="170"/>
      <c r="AA46" s="170"/>
      <c r="AB46" s="170"/>
      <c r="AC46" s="170"/>
      <c r="AD46" s="174"/>
      <c r="AE46" s="170"/>
      <c r="AF46" s="170"/>
      <c r="AI46" s="170"/>
      <c r="AJ46" s="170"/>
      <c r="AK46" s="170"/>
      <c r="AL46" s="170"/>
      <c r="AM46" s="170"/>
      <c r="AN46" s="170"/>
    </row>
    <row r="47" spans="1:40" ht="52.5" customHeight="1" x14ac:dyDescent="0.2">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4"/>
      <c r="Y47" s="170"/>
      <c r="Z47" s="170"/>
      <c r="AA47" s="170"/>
      <c r="AB47" s="170"/>
      <c r="AC47" s="170"/>
      <c r="AD47" s="174"/>
      <c r="AE47" s="170"/>
      <c r="AF47" s="170"/>
      <c r="AI47" s="170"/>
      <c r="AJ47" s="170"/>
      <c r="AK47" s="170"/>
      <c r="AL47" s="170"/>
      <c r="AM47" s="170"/>
      <c r="AN47" s="170"/>
    </row>
    <row r="48" spans="1:40" ht="52.5" customHeight="1" x14ac:dyDescent="0.2">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4"/>
      <c r="Y48" s="170"/>
      <c r="Z48" s="170"/>
      <c r="AA48" s="170"/>
      <c r="AB48" s="170"/>
      <c r="AC48" s="170"/>
      <c r="AD48" s="174"/>
      <c r="AE48" s="170"/>
      <c r="AF48" s="170"/>
      <c r="AI48" s="170"/>
      <c r="AJ48" s="170"/>
      <c r="AK48" s="170"/>
      <c r="AL48" s="170"/>
      <c r="AM48" s="170"/>
      <c r="AN48" s="170"/>
    </row>
    <row r="49" spans="1:40" ht="52.5" customHeight="1" x14ac:dyDescent="0.2">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4"/>
      <c r="Y49" s="170"/>
      <c r="Z49" s="170"/>
      <c r="AA49" s="170"/>
      <c r="AB49" s="170"/>
      <c r="AC49" s="170"/>
      <c r="AD49" s="174"/>
      <c r="AE49" s="170"/>
      <c r="AF49" s="170"/>
      <c r="AI49" s="170"/>
      <c r="AJ49" s="170"/>
      <c r="AK49" s="170"/>
      <c r="AL49" s="170"/>
      <c r="AM49" s="170"/>
      <c r="AN49" s="170"/>
    </row>
    <row r="50" spans="1:40" ht="52.5" customHeight="1" x14ac:dyDescent="0.2">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4"/>
      <c r="Y50" s="170"/>
      <c r="Z50" s="170"/>
      <c r="AA50" s="170"/>
      <c r="AB50" s="170"/>
      <c r="AC50" s="170"/>
      <c r="AD50" s="174"/>
      <c r="AE50" s="170"/>
      <c r="AF50" s="170"/>
      <c r="AI50" s="170"/>
      <c r="AJ50" s="170"/>
      <c r="AK50" s="170"/>
      <c r="AL50" s="170"/>
      <c r="AM50" s="170"/>
      <c r="AN50" s="170"/>
    </row>
    <row r="51" spans="1:40" ht="52.5" customHeight="1" x14ac:dyDescent="0.2">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4"/>
      <c r="Y51" s="170"/>
      <c r="Z51" s="170"/>
      <c r="AA51" s="170"/>
      <c r="AB51" s="170"/>
      <c r="AC51" s="170"/>
      <c r="AD51" s="174"/>
      <c r="AE51" s="170"/>
      <c r="AF51" s="170"/>
      <c r="AI51" s="170"/>
      <c r="AJ51" s="170"/>
      <c r="AK51" s="170"/>
      <c r="AL51" s="170"/>
      <c r="AM51" s="170"/>
      <c r="AN51" s="170"/>
    </row>
    <row r="52" spans="1:40" ht="52.5" customHeight="1" x14ac:dyDescent="0.2">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4"/>
      <c r="Y52" s="170"/>
      <c r="Z52" s="170"/>
      <c r="AA52" s="170"/>
      <c r="AB52" s="170"/>
      <c r="AC52" s="170"/>
      <c r="AD52" s="174"/>
      <c r="AE52" s="170"/>
      <c r="AF52" s="170"/>
      <c r="AI52" s="170"/>
      <c r="AJ52" s="170"/>
      <c r="AK52" s="170"/>
      <c r="AL52" s="170"/>
      <c r="AM52" s="170"/>
      <c r="AN52" s="170"/>
    </row>
    <row r="53" spans="1:40" ht="52.5" customHeight="1" x14ac:dyDescent="0.2">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4"/>
      <c r="Y53" s="170"/>
      <c r="Z53" s="170"/>
      <c r="AA53" s="170"/>
      <c r="AB53" s="170"/>
      <c r="AC53" s="170"/>
      <c r="AD53" s="174"/>
      <c r="AE53" s="170"/>
      <c r="AF53" s="170"/>
      <c r="AI53" s="170"/>
      <c r="AJ53" s="170"/>
      <c r="AK53" s="170"/>
      <c r="AL53" s="170"/>
      <c r="AM53" s="170"/>
      <c r="AN53" s="170"/>
    </row>
    <row r="54" spans="1:40" ht="52.5" customHeight="1" x14ac:dyDescent="0.2">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4"/>
      <c r="Y54" s="170"/>
      <c r="Z54" s="170"/>
      <c r="AA54" s="170"/>
      <c r="AB54" s="170"/>
      <c r="AC54" s="170"/>
      <c r="AD54" s="174"/>
      <c r="AE54" s="170"/>
      <c r="AF54" s="170"/>
      <c r="AI54" s="170"/>
      <c r="AJ54" s="170"/>
      <c r="AK54" s="170"/>
      <c r="AL54" s="170"/>
      <c r="AM54" s="170"/>
      <c r="AN54" s="170"/>
    </row>
    <row r="55" spans="1:40" ht="52.5" customHeight="1" x14ac:dyDescent="0.2">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4"/>
      <c r="Y55" s="170"/>
      <c r="Z55" s="170"/>
      <c r="AA55" s="170"/>
      <c r="AB55" s="170"/>
      <c r="AC55" s="170"/>
      <c r="AD55" s="174"/>
      <c r="AE55" s="170"/>
      <c r="AF55" s="170"/>
      <c r="AI55" s="170"/>
      <c r="AJ55" s="170"/>
      <c r="AK55" s="170"/>
      <c r="AL55" s="170"/>
      <c r="AM55" s="170"/>
      <c r="AN55" s="170"/>
    </row>
    <row r="56" spans="1:40" ht="52.5" customHeight="1" x14ac:dyDescent="0.2">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4"/>
      <c r="Y56" s="170"/>
      <c r="Z56" s="170"/>
      <c r="AA56" s="170"/>
      <c r="AB56" s="170"/>
      <c r="AC56" s="170"/>
      <c r="AD56" s="174"/>
      <c r="AE56" s="170"/>
      <c r="AF56" s="170"/>
      <c r="AI56" s="170"/>
      <c r="AJ56" s="170"/>
      <c r="AK56" s="170"/>
      <c r="AL56" s="170"/>
      <c r="AM56" s="170"/>
      <c r="AN56" s="170"/>
    </row>
    <row r="57" spans="1:40" ht="52.5" customHeight="1" x14ac:dyDescent="0.2">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4"/>
      <c r="Y57" s="170"/>
      <c r="Z57" s="170"/>
      <c r="AA57" s="170"/>
      <c r="AB57" s="170"/>
      <c r="AC57" s="170"/>
      <c r="AD57" s="174"/>
      <c r="AE57" s="170"/>
      <c r="AF57" s="170"/>
      <c r="AI57" s="170"/>
      <c r="AJ57" s="170"/>
      <c r="AK57" s="170"/>
      <c r="AL57" s="170"/>
      <c r="AM57" s="170"/>
      <c r="AN57" s="170"/>
    </row>
    <row r="58" spans="1:40" ht="52.5" customHeight="1" x14ac:dyDescent="0.2">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4"/>
      <c r="Y58" s="170"/>
      <c r="Z58" s="170"/>
      <c r="AA58" s="170"/>
      <c r="AB58" s="170"/>
      <c r="AC58" s="170"/>
      <c r="AD58" s="174"/>
      <c r="AE58" s="170"/>
      <c r="AF58" s="170"/>
      <c r="AI58" s="170"/>
      <c r="AJ58" s="170"/>
      <c r="AK58" s="170"/>
      <c r="AL58" s="170"/>
      <c r="AM58" s="170"/>
      <c r="AN58" s="170"/>
    </row>
    <row r="59" spans="1:40" ht="52.5" customHeight="1" x14ac:dyDescent="0.2">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4"/>
      <c r="Y59" s="170"/>
      <c r="Z59" s="170"/>
      <c r="AA59" s="170"/>
      <c r="AB59" s="170"/>
      <c r="AC59" s="170"/>
      <c r="AD59" s="174"/>
      <c r="AE59" s="170"/>
      <c r="AF59" s="170"/>
      <c r="AI59" s="170"/>
      <c r="AJ59" s="170"/>
      <c r="AK59" s="170"/>
      <c r="AL59" s="170"/>
      <c r="AM59" s="170"/>
      <c r="AN59" s="170"/>
    </row>
    <row r="60" spans="1:40" ht="52.5" customHeight="1" x14ac:dyDescent="0.2">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4"/>
      <c r="Y60" s="170"/>
      <c r="Z60" s="170"/>
      <c r="AA60" s="170"/>
      <c r="AB60" s="170"/>
      <c r="AC60" s="170"/>
      <c r="AD60" s="174"/>
      <c r="AE60" s="170"/>
      <c r="AF60" s="170"/>
      <c r="AI60" s="170"/>
      <c r="AJ60" s="170"/>
      <c r="AK60" s="170"/>
      <c r="AL60" s="170"/>
      <c r="AM60" s="170"/>
      <c r="AN60" s="170"/>
    </row>
    <row r="61" spans="1:40" ht="52.5" customHeight="1" x14ac:dyDescent="0.2">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4"/>
      <c r="Y61" s="170"/>
      <c r="Z61" s="170"/>
      <c r="AA61" s="170"/>
      <c r="AB61" s="170"/>
      <c r="AC61" s="170"/>
      <c r="AD61" s="174"/>
      <c r="AE61" s="170"/>
      <c r="AF61" s="170"/>
      <c r="AI61" s="170"/>
      <c r="AJ61" s="170"/>
      <c r="AK61" s="170"/>
      <c r="AL61" s="170"/>
      <c r="AM61" s="170"/>
      <c r="AN61" s="170"/>
    </row>
    <row r="62" spans="1:40" ht="52.5" customHeight="1" x14ac:dyDescent="0.2">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4"/>
      <c r="Y62" s="170"/>
      <c r="Z62" s="170"/>
      <c r="AA62" s="170"/>
      <c r="AB62" s="170"/>
      <c r="AC62" s="170"/>
      <c r="AD62" s="174"/>
      <c r="AE62" s="170"/>
      <c r="AF62" s="170"/>
      <c r="AI62" s="170"/>
      <c r="AJ62" s="170"/>
      <c r="AK62" s="170"/>
      <c r="AL62" s="170"/>
      <c r="AM62" s="170"/>
      <c r="AN62" s="170"/>
    </row>
    <row r="63" spans="1:40" ht="52.5" customHeight="1" x14ac:dyDescent="0.2">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4"/>
      <c r="Y63" s="170"/>
      <c r="Z63" s="170"/>
      <c r="AA63" s="170"/>
      <c r="AB63" s="170"/>
      <c r="AC63" s="170"/>
      <c r="AD63" s="174"/>
      <c r="AE63" s="170"/>
      <c r="AF63" s="170"/>
      <c r="AI63" s="170"/>
      <c r="AJ63" s="170"/>
      <c r="AK63" s="170"/>
      <c r="AL63" s="170"/>
      <c r="AM63" s="170"/>
      <c r="AN63" s="170"/>
    </row>
    <row r="64" spans="1:40" ht="52.5" customHeight="1" x14ac:dyDescent="0.2">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4"/>
      <c r="Y64" s="170"/>
      <c r="Z64" s="170"/>
      <c r="AA64" s="170"/>
      <c r="AB64" s="170"/>
      <c r="AC64" s="170"/>
      <c r="AD64" s="174"/>
      <c r="AE64" s="170"/>
      <c r="AF64" s="170"/>
      <c r="AI64" s="170"/>
      <c r="AJ64" s="170"/>
      <c r="AK64" s="170"/>
      <c r="AL64" s="170"/>
      <c r="AM64" s="170"/>
      <c r="AN64" s="170"/>
    </row>
    <row r="65" spans="1:40" ht="52.5" customHeight="1" x14ac:dyDescent="0.2">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4"/>
      <c r="Y65" s="170"/>
      <c r="Z65" s="170"/>
      <c r="AA65" s="170"/>
      <c r="AB65" s="170"/>
      <c r="AC65" s="170"/>
      <c r="AD65" s="174"/>
      <c r="AE65" s="170"/>
      <c r="AF65" s="170"/>
      <c r="AI65" s="170"/>
      <c r="AJ65" s="170"/>
      <c r="AK65" s="170"/>
      <c r="AL65" s="170"/>
      <c r="AM65" s="170"/>
      <c r="AN65" s="170"/>
    </row>
    <row r="66" spans="1:40" ht="52.5" customHeight="1" x14ac:dyDescent="0.2">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4"/>
      <c r="Y66" s="170"/>
      <c r="Z66" s="170"/>
      <c r="AA66" s="170"/>
      <c r="AB66" s="170"/>
      <c r="AC66" s="170"/>
      <c r="AD66" s="174"/>
      <c r="AE66" s="170"/>
      <c r="AF66" s="170"/>
      <c r="AI66" s="170"/>
      <c r="AJ66" s="170"/>
      <c r="AK66" s="170"/>
      <c r="AL66" s="170"/>
      <c r="AM66" s="170"/>
      <c r="AN66" s="170"/>
    </row>
    <row r="67" spans="1:40" ht="52.5" customHeight="1" x14ac:dyDescent="0.2">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4"/>
      <c r="Y67" s="170"/>
      <c r="Z67" s="170"/>
      <c r="AA67" s="170"/>
      <c r="AB67" s="170"/>
      <c r="AC67" s="170"/>
      <c r="AD67" s="174"/>
      <c r="AE67" s="170"/>
      <c r="AF67" s="170"/>
      <c r="AI67" s="170"/>
      <c r="AJ67" s="170"/>
      <c r="AK67" s="170"/>
      <c r="AL67" s="170"/>
      <c r="AM67" s="170"/>
      <c r="AN67" s="170"/>
    </row>
    <row r="68" spans="1:40" ht="52.5" customHeight="1" x14ac:dyDescent="0.2">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4"/>
      <c r="Y68" s="170"/>
      <c r="Z68" s="170"/>
      <c r="AA68" s="170"/>
      <c r="AB68" s="170"/>
      <c r="AC68" s="170"/>
      <c r="AD68" s="174"/>
      <c r="AE68" s="170"/>
      <c r="AF68" s="170"/>
      <c r="AI68" s="170"/>
      <c r="AJ68" s="170"/>
      <c r="AK68" s="170"/>
      <c r="AL68" s="170"/>
      <c r="AM68" s="170"/>
      <c r="AN68" s="170"/>
    </row>
    <row r="69" spans="1:40" ht="52.5" customHeight="1" x14ac:dyDescent="0.2">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4"/>
      <c r="Y69" s="170"/>
      <c r="Z69" s="170"/>
      <c r="AA69" s="170"/>
      <c r="AB69" s="170"/>
      <c r="AC69" s="170"/>
      <c r="AD69" s="174"/>
      <c r="AE69" s="170"/>
      <c r="AF69" s="170"/>
      <c r="AI69" s="170"/>
      <c r="AJ69" s="170"/>
      <c r="AK69" s="170"/>
      <c r="AL69" s="170"/>
      <c r="AM69" s="170"/>
      <c r="AN69" s="170"/>
    </row>
    <row r="70" spans="1:40" ht="52.5" customHeight="1" x14ac:dyDescent="0.2">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4"/>
      <c r="Y70" s="170"/>
      <c r="Z70" s="170"/>
      <c r="AA70" s="170"/>
      <c r="AB70" s="170"/>
      <c r="AC70" s="170"/>
      <c r="AD70" s="174"/>
      <c r="AE70" s="170"/>
      <c r="AF70" s="170"/>
      <c r="AI70" s="170"/>
      <c r="AJ70" s="170"/>
      <c r="AK70" s="170"/>
      <c r="AL70" s="170"/>
      <c r="AM70" s="170"/>
      <c r="AN70" s="170"/>
    </row>
    <row r="71" spans="1:40" ht="52.5" customHeight="1" x14ac:dyDescent="0.2">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4"/>
      <c r="Y71" s="170"/>
      <c r="Z71" s="170"/>
      <c r="AA71" s="170"/>
      <c r="AB71" s="170"/>
      <c r="AC71" s="170"/>
      <c r="AD71" s="174"/>
      <c r="AE71" s="170"/>
      <c r="AF71" s="170"/>
      <c r="AI71" s="170"/>
      <c r="AJ71" s="170"/>
      <c r="AK71" s="170"/>
      <c r="AL71" s="170"/>
      <c r="AM71" s="170"/>
      <c r="AN71" s="170"/>
    </row>
    <row r="72" spans="1:40" ht="52.5" customHeight="1" x14ac:dyDescent="0.2">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4"/>
      <c r="Y72" s="170"/>
      <c r="Z72" s="170"/>
      <c r="AA72" s="170"/>
      <c r="AB72" s="170"/>
      <c r="AC72" s="170"/>
      <c r="AD72" s="174"/>
      <c r="AE72" s="170"/>
      <c r="AF72" s="170"/>
      <c r="AI72" s="170"/>
      <c r="AJ72" s="170"/>
      <c r="AK72" s="170"/>
      <c r="AL72" s="170"/>
      <c r="AM72" s="170"/>
      <c r="AN72" s="170"/>
    </row>
    <row r="73" spans="1:40" ht="52.5" customHeight="1" x14ac:dyDescent="0.2">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4"/>
      <c r="Y73" s="170"/>
      <c r="Z73" s="170"/>
      <c r="AA73" s="170"/>
      <c r="AB73" s="170"/>
      <c r="AC73" s="170"/>
      <c r="AD73" s="174"/>
      <c r="AE73" s="170"/>
      <c r="AF73" s="170"/>
      <c r="AI73" s="170"/>
      <c r="AJ73" s="170"/>
      <c r="AK73" s="170"/>
      <c r="AL73" s="170"/>
      <c r="AM73" s="170"/>
      <c r="AN73" s="170"/>
    </row>
    <row r="74" spans="1:40" ht="52.5" customHeight="1" x14ac:dyDescent="0.2">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4"/>
      <c r="Y74" s="170"/>
      <c r="Z74" s="170"/>
      <c r="AA74" s="170"/>
      <c r="AB74" s="170"/>
      <c r="AC74" s="170"/>
      <c r="AD74" s="174"/>
      <c r="AE74" s="170"/>
      <c r="AF74" s="170"/>
      <c r="AI74" s="170"/>
      <c r="AJ74" s="170"/>
      <c r="AK74" s="170"/>
      <c r="AL74" s="170"/>
      <c r="AM74" s="170"/>
      <c r="AN74" s="170"/>
    </row>
    <row r="75" spans="1:40" ht="52.5" customHeight="1" x14ac:dyDescent="0.2">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4"/>
      <c r="Y75" s="170"/>
      <c r="Z75" s="170"/>
      <c r="AA75" s="170"/>
      <c r="AB75" s="170"/>
      <c r="AC75" s="170"/>
      <c r="AD75" s="174"/>
      <c r="AE75" s="170"/>
      <c r="AF75" s="170"/>
      <c r="AI75" s="170"/>
      <c r="AJ75" s="170"/>
      <c r="AK75" s="170"/>
      <c r="AL75" s="170"/>
      <c r="AM75" s="170"/>
      <c r="AN75" s="170"/>
    </row>
    <row r="76" spans="1:40" ht="52.5" customHeight="1" x14ac:dyDescent="0.2">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4"/>
      <c r="Y76" s="170"/>
      <c r="Z76" s="170"/>
      <c r="AA76" s="170"/>
      <c r="AB76" s="170"/>
      <c r="AC76" s="170"/>
      <c r="AD76" s="174"/>
      <c r="AE76" s="170"/>
      <c r="AF76" s="170"/>
      <c r="AI76" s="170"/>
      <c r="AJ76" s="170"/>
      <c r="AK76" s="170"/>
      <c r="AL76" s="170"/>
      <c r="AM76" s="170"/>
      <c r="AN76" s="170"/>
    </row>
    <row r="77" spans="1:40" ht="52.5" customHeight="1" x14ac:dyDescent="0.2">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4"/>
      <c r="Y77" s="170"/>
      <c r="Z77" s="170"/>
      <c r="AA77" s="170"/>
      <c r="AB77" s="170"/>
      <c r="AC77" s="170"/>
      <c r="AD77" s="174"/>
      <c r="AE77" s="170"/>
      <c r="AF77" s="170"/>
      <c r="AI77" s="170"/>
      <c r="AJ77" s="170"/>
      <c r="AK77" s="170"/>
      <c r="AL77" s="170"/>
      <c r="AM77" s="170"/>
      <c r="AN77" s="170"/>
    </row>
    <row r="78" spans="1:40" ht="52.5" customHeight="1" x14ac:dyDescent="0.2">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4"/>
      <c r="Y78" s="170"/>
      <c r="Z78" s="170"/>
      <c r="AA78" s="170"/>
      <c r="AB78" s="170"/>
      <c r="AC78" s="170"/>
      <c r="AD78" s="174"/>
      <c r="AE78" s="170"/>
      <c r="AF78" s="170"/>
      <c r="AI78" s="170"/>
      <c r="AJ78" s="170"/>
      <c r="AK78" s="170"/>
      <c r="AL78" s="170"/>
      <c r="AM78" s="170"/>
      <c r="AN78" s="170"/>
    </row>
    <row r="79" spans="1:40" ht="52.5" customHeight="1" x14ac:dyDescent="0.2">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4"/>
      <c r="Y79" s="170"/>
      <c r="Z79" s="170"/>
      <c r="AA79" s="170"/>
      <c r="AB79" s="170"/>
      <c r="AC79" s="170"/>
      <c r="AD79" s="174"/>
      <c r="AE79" s="170"/>
      <c r="AF79" s="170"/>
      <c r="AI79" s="170"/>
      <c r="AJ79" s="170"/>
      <c r="AK79" s="170"/>
      <c r="AL79" s="170"/>
      <c r="AM79" s="170"/>
      <c r="AN79" s="170"/>
    </row>
    <row r="80" spans="1:40" ht="52.5" customHeight="1" x14ac:dyDescent="0.2">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4"/>
      <c r="Y80" s="170"/>
      <c r="Z80" s="170"/>
      <c r="AA80" s="170"/>
      <c r="AB80" s="170"/>
      <c r="AC80" s="170"/>
      <c r="AD80" s="174"/>
      <c r="AE80" s="170"/>
      <c r="AF80" s="170"/>
      <c r="AI80" s="170"/>
      <c r="AJ80" s="170"/>
      <c r="AK80" s="170"/>
      <c r="AL80" s="170"/>
      <c r="AM80" s="170"/>
      <c r="AN80" s="170"/>
    </row>
    <row r="81" spans="1:40" ht="52.5" customHeight="1" x14ac:dyDescent="0.2">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4"/>
      <c r="Y81" s="170"/>
      <c r="Z81" s="170"/>
      <c r="AA81" s="170"/>
      <c r="AB81" s="170"/>
      <c r="AC81" s="170"/>
      <c r="AD81" s="174"/>
      <c r="AE81" s="170"/>
      <c r="AF81" s="170"/>
      <c r="AI81" s="170"/>
      <c r="AJ81" s="170"/>
      <c r="AK81" s="170"/>
      <c r="AL81" s="170"/>
      <c r="AM81" s="170"/>
      <c r="AN81" s="170"/>
    </row>
    <row r="82" spans="1:40" ht="52.5" customHeight="1" x14ac:dyDescent="0.2">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4"/>
      <c r="Y82" s="170"/>
      <c r="Z82" s="170"/>
      <c r="AA82" s="170"/>
      <c r="AB82" s="170"/>
      <c r="AC82" s="170"/>
      <c r="AD82" s="174"/>
      <c r="AE82" s="170"/>
      <c r="AF82" s="170"/>
      <c r="AI82" s="170"/>
      <c r="AJ82" s="170"/>
      <c r="AK82" s="170"/>
      <c r="AL82" s="170"/>
      <c r="AM82" s="170"/>
      <c r="AN82" s="170"/>
    </row>
    <row r="83" spans="1:40" ht="52.5" customHeight="1" x14ac:dyDescent="0.2">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4"/>
      <c r="Y83" s="170"/>
      <c r="Z83" s="170"/>
      <c r="AA83" s="170"/>
      <c r="AB83" s="170"/>
      <c r="AC83" s="170"/>
      <c r="AD83" s="174"/>
      <c r="AE83" s="170"/>
      <c r="AF83" s="170"/>
      <c r="AI83" s="170"/>
      <c r="AJ83" s="170"/>
      <c r="AK83" s="170"/>
      <c r="AL83" s="170"/>
      <c r="AM83" s="170"/>
      <c r="AN83" s="170"/>
    </row>
    <row r="84" spans="1:40" ht="52.5" customHeight="1" x14ac:dyDescent="0.2">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4"/>
      <c r="Y84" s="170"/>
      <c r="Z84" s="170"/>
      <c r="AA84" s="170"/>
      <c r="AB84" s="170"/>
      <c r="AC84" s="170"/>
      <c r="AD84" s="174"/>
      <c r="AE84" s="170"/>
      <c r="AF84" s="170"/>
      <c r="AI84" s="170"/>
      <c r="AJ84" s="170"/>
      <c r="AK84" s="170"/>
      <c r="AL84" s="170"/>
      <c r="AM84" s="170"/>
      <c r="AN84" s="170"/>
    </row>
    <row r="85" spans="1:40" ht="52.5" customHeight="1" x14ac:dyDescent="0.2">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4"/>
      <c r="Y85" s="170"/>
      <c r="Z85" s="170"/>
      <c r="AA85" s="170"/>
      <c r="AB85" s="170"/>
      <c r="AC85" s="170"/>
      <c r="AD85" s="174"/>
      <c r="AE85" s="170"/>
      <c r="AF85" s="170"/>
      <c r="AI85" s="170"/>
      <c r="AJ85" s="170"/>
      <c r="AK85" s="170"/>
      <c r="AL85" s="170"/>
      <c r="AM85" s="170"/>
      <c r="AN85" s="170"/>
    </row>
    <row r="86" spans="1:40" ht="52.5" customHeight="1" x14ac:dyDescent="0.2">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4"/>
      <c r="Y86" s="170"/>
      <c r="Z86" s="170"/>
      <c r="AA86" s="170"/>
      <c r="AB86" s="170"/>
      <c r="AC86" s="170"/>
      <c r="AD86" s="174"/>
      <c r="AE86" s="170"/>
      <c r="AF86" s="170"/>
      <c r="AI86" s="170"/>
      <c r="AJ86" s="170"/>
      <c r="AK86" s="170"/>
      <c r="AL86" s="170"/>
      <c r="AM86" s="170"/>
      <c r="AN86" s="170"/>
    </row>
    <row r="87" spans="1:40" ht="52.5" customHeight="1" x14ac:dyDescent="0.2">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4"/>
      <c r="Y87" s="170"/>
      <c r="Z87" s="170"/>
      <c r="AA87" s="170"/>
      <c r="AB87" s="170"/>
      <c r="AC87" s="170"/>
      <c r="AD87" s="174"/>
      <c r="AE87" s="170"/>
      <c r="AF87" s="170"/>
      <c r="AI87" s="170"/>
      <c r="AJ87" s="170"/>
      <c r="AK87" s="170"/>
      <c r="AL87" s="170"/>
      <c r="AM87" s="170"/>
      <c r="AN87" s="170"/>
    </row>
    <row r="88" spans="1:40" ht="52.5" customHeight="1" x14ac:dyDescent="0.2">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4"/>
      <c r="Y88" s="170"/>
      <c r="Z88" s="170"/>
      <c r="AA88" s="170"/>
      <c r="AB88" s="170"/>
      <c r="AC88" s="170"/>
      <c r="AD88" s="174"/>
      <c r="AE88" s="170"/>
      <c r="AF88" s="170"/>
      <c r="AI88" s="170"/>
      <c r="AJ88" s="170"/>
      <c r="AK88" s="170"/>
      <c r="AL88" s="170"/>
      <c r="AM88" s="170"/>
      <c r="AN88" s="170"/>
    </row>
    <row r="89" spans="1:40" ht="52.5" customHeight="1" x14ac:dyDescent="0.2">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4"/>
      <c r="Y89" s="170"/>
      <c r="Z89" s="170"/>
      <c r="AA89" s="170"/>
      <c r="AB89" s="170"/>
      <c r="AC89" s="170"/>
      <c r="AD89" s="174"/>
      <c r="AE89" s="170"/>
      <c r="AF89" s="170"/>
      <c r="AI89" s="170"/>
      <c r="AJ89" s="170"/>
      <c r="AK89" s="170"/>
      <c r="AL89" s="170"/>
      <c r="AM89" s="170"/>
      <c r="AN89" s="170"/>
    </row>
    <row r="90" spans="1:40" ht="52.5" customHeight="1" x14ac:dyDescent="0.2">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4"/>
      <c r="Y90" s="170"/>
      <c r="Z90" s="170"/>
      <c r="AA90" s="170"/>
      <c r="AB90" s="170"/>
      <c r="AC90" s="170"/>
      <c r="AD90" s="174"/>
      <c r="AE90" s="170"/>
      <c r="AF90" s="170"/>
      <c r="AI90" s="170"/>
      <c r="AJ90" s="170"/>
      <c r="AK90" s="170"/>
      <c r="AL90" s="170"/>
      <c r="AM90" s="170"/>
      <c r="AN90" s="170"/>
    </row>
    <row r="91" spans="1:40" ht="52.5" customHeight="1" x14ac:dyDescent="0.2">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4"/>
      <c r="Y91" s="170"/>
      <c r="Z91" s="170"/>
      <c r="AA91" s="170"/>
      <c r="AB91" s="170"/>
      <c r="AC91" s="170"/>
      <c r="AD91" s="174"/>
      <c r="AE91" s="170"/>
      <c r="AF91" s="170"/>
      <c r="AI91" s="170"/>
      <c r="AJ91" s="170"/>
      <c r="AK91" s="170"/>
      <c r="AL91" s="170"/>
      <c r="AM91" s="170"/>
      <c r="AN91" s="170"/>
    </row>
    <row r="92" spans="1:40" ht="52.5" customHeight="1" x14ac:dyDescent="0.2">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4"/>
      <c r="Y92" s="170"/>
      <c r="Z92" s="170"/>
      <c r="AA92" s="170"/>
      <c r="AB92" s="170"/>
      <c r="AC92" s="170"/>
      <c r="AD92" s="174"/>
      <c r="AE92" s="170"/>
      <c r="AF92" s="170"/>
      <c r="AI92" s="170"/>
      <c r="AJ92" s="170"/>
      <c r="AK92" s="170"/>
      <c r="AL92" s="170"/>
      <c r="AM92" s="170"/>
      <c r="AN92" s="170"/>
    </row>
    <row r="93" spans="1:40" ht="52.5" customHeight="1" x14ac:dyDescent="0.2">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4"/>
      <c r="Y93" s="170"/>
      <c r="Z93" s="170"/>
      <c r="AA93" s="170"/>
      <c r="AB93" s="170"/>
      <c r="AC93" s="170"/>
      <c r="AD93" s="174"/>
      <c r="AE93" s="170"/>
      <c r="AF93" s="170"/>
      <c r="AI93" s="170"/>
      <c r="AJ93" s="170"/>
      <c r="AK93" s="170"/>
      <c r="AL93" s="170"/>
      <c r="AM93" s="170"/>
      <c r="AN93" s="170"/>
    </row>
    <row r="94" spans="1:40" ht="52.5" customHeight="1" x14ac:dyDescent="0.2">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4"/>
      <c r="Y94" s="170"/>
      <c r="Z94" s="170"/>
      <c r="AA94" s="170"/>
      <c r="AB94" s="170"/>
      <c r="AC94" s="170"/>
      <c r="AD94" s="174"/>
      <c r="AE94" s="170"/>
      <c r="AF94" s="170"/>
      <c r="AI94" s="170"/>
      <c r="AJ94" s="170"/>
      <c r="AK94" s="170"/>
      <c r="AL94" s="170"/>
      <c r="AM94" s="170"/>
      <c r="AN94" s="170"/>
    </row>
    <row r="95" spans="1:40" ht="52.5" customHeight="1" x14ac:dyDescent="0.2">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4"/>
      <c r="Y95" s="170"/>
      <c r="Z95" s="170"/>
      <c r="AA95" s="170"/>
      <c r="AB95" s="170"/>
      <c r="AC95" s="170"/>
      <c r="AD95" s="174"/>
      <c r="AE95" s="170"/>
      <c r="AF95" s="170"/>
      <c r="AI95" s="170"/>
      <c r="AJ95" s="170"/>
      <c r="AK95" s="170"/>
      <c r="AL95" s="170"/>
      <c r="AM95" s="170"/>
      <c r="AN95" s="170"/>
    </row>
    <row r="96" spans="1:40" ht="52.5" customHeight="1" x14ac:dyDescent="0.2">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4"/>
      <c r="Y96" s="170"/>
      <c r="Z96" s="170"/>
      <c r="AA96" s="170"/>
      <c r="AB96" s="170"/>
      <c r="AC96" s="170"/>
      <c r="AD96" s="174"/>
      <c r="AE96" s="170"/>
      <c r="AF96" s="170"/>
      <c r="AI96" s="170"/>
      <c r="AJ96" s="170"/>
      <c r="AK96" s="170"/>
      <c r="AL96" s="170"/>
      <c r="AM96" s="170"/>
      <c r="AN96" s="170"/>
    </row>
    <row r="97" spans="1:40" ht="52.5" customHeight="1" x14ac:dyDescent="0.2">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4"/>
      <c r="Y97" s="170"/>
      <c r="Z97" s="170"/>
      <c r="AA97" s="170"/>
      <c r="AB97" s="170"/>
      <c r="AC97" s="170"/>
      <c r="AD97" s="174"/>
      <c r="AE97" s="170"/>
      <c r="AF97" s="170"/>
      <c r="AI97" s="170"/>
      <c r="AJ97" s="170"/>
      <c r="AK97" s="170"/>
      <c r="AL97" s="170"/>
      <c r="AM97" s="170"/>
      <c r="AN97" s="170"/>
    </row>
    <row r="98" spans="1:40" ht="52.5" customHeight="1" x14ac:dyDescent="0.2">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4"/>
      <c r="Y98" s="170"/>
      <c r="Z98" s="170"/>
      <c r="AA98" s="170"/>
      <c r="AB98" s="170"/>
      <c r="AC98" s="170"/>
      <c r="AD98" s="174"/>
      <c r="AE98" s="170"/>
      <c r="AF98" s="170"/>
      <c r="AI98" s="170"/>
      <c r="AJ98" s="170"/>
      <c r="AK98" s="170"/>
      <c r="AL98" s="170"/>
      <c r="AM98" s="170"/>
      <c r="AN98" s="170"/>
    </row>
    <row r="99" spans="1:40" ht="52.5" customHeight="1" x14ac:dyDescent="0.2">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4"/>
      <c r="Y99" s="170"/>
      <c r="Z99" s="170"/>
      <c r="AA99" s="170"/>
      <c r="AB99" s="170"/>
      <c r="AC99" s="170"/>
      <c r="AD99" s="174"/>
      <c r="AE99" s="170"/>
      <c r="AF99" s="170"/>
      <c r="AI99" s="170"/>
      <c r="AJ99" s="170"/>
      <c r="AK99" s="170"/>
      <c r="AL99" s="170"/>
      <c r="AM99" s="170"/>
      <c r="AN99" s="170"/>
    </row>
    <row r="100" spans="1:40" ht="52.5" customHeight="1" x14ac:dyDescent="0.2">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4"/>
      <c r="Y100" s="170"/>
      <c r="Z100" s="170"/>
      <c r="AA100" s="170"/>
      <c r="AB100" s="170"/>
      <c r="AC100" s="170"/>
      <c r="AD100" s="174"/>
      <c r="AE100" s="170"/>
      <c r="AF100" s="170"/>
      <c r="AI100" s="170"/>
      <c r="AJ100" s="170"/>
      <c r="AK100" s="170"/>
      <c r="AL100" s="170"/>
      <c r="AM100" s="170"/>
      <c r="AN100" s="170"/>
    </row>
    <row r="101" spans="1:40" ht="52.5" customHeight="1" x14ac:dyDescent="0.2">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4"/>
      <c r="Y101" s="170"/>
      <c r="Z101" s="170"/>
      <c r="AA101" s="170"/>
      <c r="AB101" s="170"/>
      <c r="AC101" s="170"/>
      <c r="AD101" s="174"/>
      <c r="AE101" s="170"/>
      <c r="AF101" s="170"/>
      <c r="AI101" s="170"/>
      <c r="AJ101" s="170"/>
      <c r="AK101" s="170"/>
      <c r="AL101" s="170"/>
      <c r="AM101" s="170"/>
      <c r="AN101" s="170"/>
    </row>
    <row r="102" spans="1:40" ht="52.5" customHeight="1" x14ac:dyDescent="0.2">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4"/>
      <c r="Y102" s="170"/>
      <c r="Z102" s="170"/>
      <c r="AA102" s="170"/>
      <c r="AB102" s="170"/>
      <c r="AC102" s="170"/>
      <c r="AD102" s="174"/>
      <c r="AE102" s="170"/>
      <c r="AF102" s="170"/>
      <c r="AI102" s="170"/>
      <c r="AJ102" s="170"/>
      <c r="AK102" s="170"/>
      <c r="AL102" s="170"/>
      <c r="AM102" s="170"/>
      <c r="AN102" s="170"/>
    </row>
    <row r="103" spans="1:40" ht="52.5" customHeight="1" x14ac:dyDescent="0.2">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4"/>
      <c r="Y103" s="170"/>
      <c r="Z103" s="170"/>
      <c r="AA103" s="170"/>
      <c r="AB103" s="170"/>
      <c r="AC103" s="170"/>
      <c r="AD103" s="174"/>
      <c r="AE103" s="170"/>
      <c r="AF103" s="170"/>
      <c r="AI103" s="170"/>
      <c r="AJ103" s="170"/>
      <c r="AK103" s="170"/>
      <c r="AL103" s="170"/>
      <c r="AM103" s="170"/>
      <c r="AN103" s="170"/>
    </row>
    <row r="104" spans="1:40" ht="52.5" customHeight="1" x14ac:dyDescent="0.2">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4"/>
      <c r="Y104" s="170"/>
      <c r="Z104" s="170"/>
      <c r="AA104" s="170"/>
      <c r="AB104" s="170"/>
      <c r="AC104" s="170"/>
      <c r="AD104" s="174"/>
      <c r="AE104" s="170"/>
      <c r="AF104" s="170"/>
      <c r="AI104" s="170"/>
      <c r="AJ104" s="170"/>
      <c r="AK104" s="170"/>
      <c r="AL104" s="170"/>
      <c r="AM104" s="170"/>
      <c r="AN104" s="170"/>
    </row>
    <row r="105" spans="1:40" ht="52.5" customHeight="1" x14ac:dyDescent="0.2">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4"/>
      <c r="Y105" s="170"/>
      <c r="Z105" s="170"/>
      <c r="AA105" s="170"/>
      <c r="AB105" s="170"/>
      <c r="AC105" s="170"/>
      <c r="AD105" s="174"/>
      <c r="AE105" s="170"/>
      <c r="AF105" s="170"/>
      <c r="AI105" s="170"/>
      <c r="AJ105" s="170"/>
      <c r="AK105" s="170"/>
      <c r="AL105" s="170"/>
      <c r="AM105" s="170"/>
      <c r="AN105" s="170"/>
    </row>
    <row r="106" spans="1:40" ht="52.5" customHeight="1" x14ac:dyDescent="0.2">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4"/>
      <c r="Y106" s="170"/>
      <c r="Z106" s="170"/>
      <c r="AA106" s="170"/>
      <c r="AB106" s="170"/>
      <c r="AC106" s="170"/>
      <c r="AD106" s="174"/>
      <c r="AE106" s="170"/>
      <c r="AF106" s="170"/>
      <c r="AI106" s="170"/>
      <c r="AJ106" s="170"/>
      <c r="AK106" s="170"/>
      <c r="AL106" s="170"/>
      <c r="AM106" s="170"/>
      <c r="AN106" s="170"/>
    </row>
    <row r="107" spans="1:40" ht="52.5" customHeight="1" x14ac:dyDescent="0.2">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4"/>
      <c r="Y107" s="170"/>
      <c r="Z107" s="170"/>
      <c r="AA107" s="170"/>
      <c r="AB107" s="170"/>
      <c r="AC107" s="170"/>
      <c r="AD107" s="174"/>
      <c r="AE107" s="170"/>
      <c r="AF107" s="170"/>
      <c r="AI107" s="170"/>
      <c r="AJ107" s="170"/>
      <c r="AK107" s="170"/>
      <c r="AL107" s="170"/>
      <c r="AM107" s="170"/>
      <c r="AN107" s="170"/>
    </row>
    <row r="108" spans="1:40" ht="52.5" customHeight="1" x14ac:dyDescent="0.2">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4"/>
      <c r="Y108" s="170"/>
      <c r="Z108" s="170"/>
      <c r="AA108" s="170"/>
      <c r="AB108" s="170"/>
      <c r="AC108" s="170"/>
      <c r="AD108" s="174"/>
      <c r="AE108" s="170"/>
      <c r="AF108" s="170"/>
      <c r="AI108" s="170"/>
      <c r="AJ108" s="170"/>
      <c r="AK108" s="170"/>
      <c r="AL108" s="170"/>
      <c r="AM108" s="170"/>
      <c r="AN108" s="170"/>
    </row>
    <row r="109" spans="1:40" ht="52.5" customHeight="1" x14ac:dyDescent="0.2">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4"/>
      <c r="Y109" s="170"/>
      <c r="Z109" s="170"/>
      <c r="AA109" s="170"/>
      <c r="AB109" s="170"/>
      <c r="AC109" s="170"/>
      <c r="AD109" s="174"/>
      <c r="AE109" s="170"/>
      <c r="AF109" s="170"/>
      <c r="AI109" s="170"/>
      <c r="AJ109" s="170"/>
      <c r="AK109" s="170"/>
      <c r="AL109" s="170"/>
      <c r="AM109" s="170"/>
      <c r="AN109" s="170"/>
    </row>
    <row r="110" spans="1:40" ht="52.5" customHeight="1" x14ac:dyDescent="0.2">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4"/>
      <c r="Y110" s="170"/>
      <c r="Z110" s="170"/>
      <c r="AA110" s="170"/>
      <c r="AB110" s="170"/>
      <c r="AC110" s="170"/>
      <c r="AD110" s="174"/>
      <c r="AE110" s="170"/>
      <c r="AF110" s="170"/>
      <c r="AI110" s="170"/>
      <c r="AJ110" s="170"/>
      <c r="AK110" s="170"/>
      <c r="AL110" s="170"/>
      <c r="AM110" s="170"/>
      <c r="AN110" s="170"/>
    </row>
    <row r="111" spans="1:40" ht="52.5" customHeight="1" x14ac:dyDescent="0.2">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4"/>
      <c r="Y111" s="170"/>
      <c r="Z111" s="170"/>
      <c r="AA111" s="170"/>
      <c r="AB111" s="170"/>
      <c r="AC111" s="170"/>
      <c r="AD111" s="174"/>
      <c r="AE111" s="170"/>
      <c r="AF111" s="170"/>
      <c r="AI111" s="170"/>
      <c r="AJ111" s="170"/>
      <c r="AK111" s="170"/>
      <c r="AL111" s="170"/>
      <c r="AM111" s="170"/>
      <c r="AN111" s="170"/>
    </row>
    <row r="112" spans="1:40" ht="52.5" customHeight="1" x14ac:dyDescent="0.2">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4"/>
      <c r="Y112" s="170"/>
      <c r="Z112" s="170"/>
      <c r="AA112" s="170"/>
      <c r="AB112" s="170"/>
      <c r="AC112" s="170"/>
      <c r="AD112" s="174"/>
      <c r="AE112" s="170"/>
      <c r="AF112" s="170"/>
      <c r="AI112" s="170"/>
      <c r="AJ112" s="170"/>
      <c r="AK112" s="170"/>
      <c r="AL112" s="170"/>
      <c r="AM112" s="170"/>
      <c r="AN112" s="170"/>
    </row>
    <row r="113" spans="1:40" ht="52.5" customHeight="1" x14ac:dyDescent="0.2">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4"/>
      <c r="Y113" s="170"/>
      <c r="Z113" s="170"/>
      <c r="AA113" s="170"/>
      <c r="AB113" s="170"/>
      <c r="AC113" s="170"/>
      <c r="AD113" s="174"/>
      <c r="AE113" s="170"/>
      <c r="AF113" s="170"/>
      <c r="AI113" s="170"/>
      <c r="AJ113" s="170"/>
      <c r="AK113" s="170"/>
      <c r="AL113" s="170"/>
      <c r="AM113" s="170"/>
      <c r="AN113" s="170"/>
    </row>
    <row r="114" spans="1:40" ht="52.5" customHeight="1" x14ac:dyDescent="0.2">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4"/>
      <c r="Y114" s="170"/>
      <c r="Z114" s="170"/>
      <c r="AA114" s="170"/>
      <c r="AB114" s="170"/>
      <c r="AC114" s="170"/>
      <c r="AD114" s="174"/>
      <c r="AE114" s="170"/>
      <c r="AF114" s="170"/>
      <c r="AI114" s="170"/>
      <c r="AJ114" s="170"/>
      <c r="AK114" s="170"/>
      <c r="AL114" s="170"/>
      <c r="AM114" s="170"/>
      <c r="AN114" s="170"/>
    </row>
    <row r="115" spans="1:40" ht="52.5" customHeight="1" x14ac:dyDescent="0.2">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4"/>
      <c r="Y115" s="170"/>
      <c r="Z115" s="170"/>
      <c r="AA115" s="170"/>
      <c r="AB115" s="170"/>
      <c r="AC115" s="170"/>
      <c r="AD115" s="174"/>
      <c r="AE115" s="170"/>
      <c r="AF115" s="170"/>
      <c r="AI115" s="170"/>
      <c r="AJ115" s="170"/>
      <c r="AK115" s="170"/>
      <c r="AL115" s="170"/>
      <c r="AM115" s="170"/>
      <c r="AN115" s="170"/>
    </row>
    <row r="116" spans="1:40" ht="52.5" customHeight="1" x14ac:dyDescent="0.2">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4"/>
      <c r="Y116" s="170"/>
      <c r="Z116" s="170"/>
      <c r="AA116" s="170"/>
      <c r="AB116" s="170"/>
      <c r="AC116" s="170"/>
      <c r="AD116" s="174"/>
      <c r="AE116" s="170"/>
      <c r="AF116" s="170"/>
      <c r="AI116" s="170"/>
      <c r="AJ116" s="170"/>
      <c r="AK116" s="170"/>
      <c r="AL116" s="170"/>
      <c r="AM116" s="170"/>
      <c r="AN116" s="170"/>
    </row>
    <row r="117" spans="1:40" ht="52.5" customHeight="1" x14ac:dyDescent="0.2">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4"/>
      <c r="Y117" s="170"/>
      <c r="Z117" s="170"/>
      <c r="AA117" s="170"/>
      <c r="AB117" s="170"/>
      <c r="AC117" s="170"/>
      <c r="AD117" s="174"/>
      <c r="AE117" s="170"/>
      <c r="AF117" s="170"/>
      <c r="AI117" s="170"/>
      <c r="AJ117" s="170"/>
      <c r="AK117" s="170"/>
      <c r="AL117" s="170"/>
      <c r="AM117" s="170"/>
      <c r="AN117" s="170"/>
    </row>
    <row r="118" spans="1:40" ht="52.5" customHeight="1" x14ac:dyDescent="0.2">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4"/>
      <c r="Y118" s="170"/>
      <c r="Z118" s="170"/>
      <c r="AA118" s="170"/>
      <c r="AB118" s="170"/>
      <c r="AC118" s="170"/>
      <c r="AD118" s="174"/>
      <c r="AE118" s="170"/>
      <c r="AF118" s="170"/>
      <c r="AI118" s="170"/>
      <c r="AJ118" s="170"/>
      <c r="AK118" s="170"/>
      <c r="AL118" s="170"/>
      <c r="AM118" s="170"/>
      <c r="AN118" s="170"/>
    </row>
    <row r="119" spans="1:40" ht="52.5" customHeight="1" x14ac:dyDescent="0.2">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4"/>
      <c r="Y119" s="170"/>
      <c r="Z119" s="170"/>
      <c r="AA119" s="170"/>
      <c r="AB119" s="170"/>
      <c r="AC119" s="170"/>
      <c r="AD119" s="174"/>
      <c r="AE119" s="170"/>
      <c r="AF119" s="170"/>
      <c r="AI119" s="170"/>
      <c r="AJ119" s="170"/>
      <c r="AK119" s="170"/>
      <c r="AL119" s="170"/>
      <c r="AM119" s="170"/>
      <c r="AN119" s="170"/>
    </row>
    <row r="120" spans="1:40" ht="52.5" customHeight="1" x14ac:dyDescent="0.2">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4"/>
      <c r="Y120" s="170"/>
      <c r="Z120" s="170"/>
      <c r="AA120" s="170"/>
      <c r="AB120" s="170"/>
      <c r="AC120" s="170"/>
      <c r="AD120" s="174"/>
      <c r="AE120" s="170"/>
      <c r="AF120" s="170"/>
      <c r="AI120" s="170"/>
      <c r="AJ120" s="170"/>
      <c r="AK120" s="170"/>
      <c r="AL120" s="170"/>
      <c r="AM120" s="170"/>
      <c r="AN120" s="170"/>
    </row>
    <row r="121" spans="1:40" ht="52.5" customHeight="1" x14ac:dyDescent="0.2">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4"/>
      <c r="Y121" s="170"/>
      <c r="Z121" s="170"/>
      <c r="AA121" s="170"/>
      <c r="AB121" s="170"/>
      <c r="AC121" s="170"/>
      <c r="AD121" s="174"/>
      <c r="AE121" s="170"/>
      <c r="AF121" s="170"/>
      <c r="AI121" s="170"/>
      <c r="AJ121" s="170"/>
      <c r="AK121" s="170"/>
      <c r="AL121" s="170"/>
      <c r="AM121" s="170"/>
      <c r="AN121" s="170"/>
    </row>
    <row r="122" spans="1:40" ht="52.5" customHeight="1" x14ac:dyDescent="0.2">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4"/>
      <c r="Y122" s="170"/>
      <c r="Z122" s="170"/>
      <c r="AA122" s="170"/>
      <c r="AB122" s="170"/>
      <c r="AC122" s="170"/>
      <c r="AD122" s="174"/>
      <c r="AE122" s="170"/>
      <c r="AF122" s="170"/>
      <c r="AI122" s="170"/>
      <c r="AJ122" s="170"/>
      <c r="AK122" s="170"/>
      <c r="AL122" s="170"/>
      <c r="AM122" s="170"/>
      <c r="AN122" s="170"/>
    </row>
    <row r="123" spans="1:40" ht="52.5" customHeight="1" x14ac:dyDescent="0.2">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4"/>
      <c r="Y123" s="170"/>
      <c r="Z123" s="170"/>
      <c r="AA123" s="170"/>
      <c r="AB123" s="170"/>
      <c r="AC123" s="170"/>
      <c r="AD123" s="174"/>
      <c r="AE123" s="170"/>
      <c r="AF123" s="170"/>
      <c r="AI123" s="170"/>
      <c r="AJ123" s="170"/>
      <c r="AK123" s="170"/>
      <c r="AL123" s="170"/>
      <c r="AM123" s="170"/>
      <c r="AN123" s="170"/>
    </row>
    <row r="124" spans="1:40" ht="52.5" customHeight="1" x14ac:dyDescent="0.2">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4"/>
      <c r="Y124" s="170"/>
      <c r="Z124" s="170"/>
      <c r="AA124" s="170"/>
      <c r="AB124" s="170"/>
      <c r="AC124" s="170"/>
      <c r="AD124" s="174"/>
      <c r="AE124" s="170"/>
      <c r="AF124" s="170"/>
      <c r="AI124" s="170"/>
      <c r="AJ124" s="170"/>
      <c r="AK124" s="170"/>
      <c r="AL124" s="170"/>
      <c r="AM124" s="170"/>
      <c r="AN124" s="170"/>
    </row>
    <row r="125" spans="1:40" ht="52.5" customHeight="1" x14ac:dyDescent="0.2">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4"/>
      <c r="Y125" s="170"/>
      <c r="Z125" s="170"/>
      <c r="AA125" s="170"/>
      <c r="AB125" s="170"/>
      <c r="AC125" s="170"/>
      <c r="AD125" s="174"/>
      <c r="AE125" s="170"/>
      <c r="AF125" s="170"/>
      <c r="AI125" s="170"/>
      <c r="AJ125" s="170"/>
      <c r="AK125" s="170"/>
      <c r="AL125" s="170"/>
      <c r="AM125" s="170"/>
      <c r="AN125" s="170"/>
    </row>
    <row r="126" spans="1:40" ht="52.5" customHeight="1" x14ac:dyDescent="0.2">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4"/>
      <c r="Y126" s="170"/>
      <c r="Z126" s="170"/>
      <c r="AA126" s="170"/>
      <c r="AB126" s="170"/>
      <c r="AC126" s="170"/>
      <c r="AD126" s="174"/>
      <c r="AE126" s="170"/>
      <c r="AF126" s="170"/>
      <c r="AI126" s="170"/>
      <c r="AJ126" s="170"/>
      <c r="AK126" s="170"/>
      <c r="AL126" s="170"/>
      <c r="AM126" s="170"/>
      <c r="AN126" s="170"/>
    </row>
    <row r="127" spans="1:40" ht="52.5" customHeight="1" x14ac:dyDescent="0.2">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4"/>
      <c r="Y127" s="170"/>
      <c r="Z127" s="170"/>
      <c r="AA127" s="170"/>
      <c r="AB127" s="170"/>
      <c r="AC127" s="170"/>
      <c r="AD127" s="174"/>
      <c r="AE127" s="170"/>
      <c r="AF127" s="170"/>
      <c r="AI127" s="170"/>
      <c r="AJ127" s="170"/>
      <c r="AK127" s="170"/>
      <c r="AL127" s="170"/>
      <c r="AM127" s="170"/>
      <c r="AN127" s="170"/>
    </row>
    <row r="128" spans="1:40" ht="52.5" customHeight="1" x14ac:dyDescent="0.2">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4"/>
      <c r="Y128" s="170"/>
      <c r="Z128" s="170"/>
      <c r="AA128" s="170"/>
      <c r="AB128" s="170"/>
      <c r="AC128" s="170"/>
      <c r="AD128" s="174"/>
      <c r="AE128" s="170"/>
      <c r="AF128" s="170"/>
      <c r="AI128" s="170"/>
      <c r="AJ128" s="170"/>
      <c r="AK128" s="170"/>
      <c r="AL128" s="170"/>
      <c r="AM128" s="170"/>
      <c r="AN128" s="170"/>
    </row>
    <row r="129" spans="1:40" ht="52.5" customHeight="1" x14ac:dyDescent="0.2">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4"/>
      <c r="Y129" s="170"/>
      <c r="Z129" s="170"/>
      <c r="AA129" s="170"/>
      <c r="AB129" s="170"/>
      <c r="AC129" s="170"/>
      <c r="AD129" s="174"/>
      <c r="AE129" s="170"/>
      <c r="AF129" s="170"/>
      <c r="AI129" s="170"/>
      <c r="AJ129" s="170"/>
      <c r="AK129" s="170"/>
      <c r="AL129" s="170"/>
      <c r="AM129" s="170"/>
      <c r="AN129" s="170"/>
    </row>
    <row r="130" spans="1:40" ht="52.5" customHeight="1" x14ac:dyDescent="0.2">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4"/>
      <c r="Y130" s="170"/>
      <c r="Z130" s="170"/>
      <c r="AA130" s="170"/>
      <c r="AB130" s="170"/>
      <c r="AC130" s="170"/>
      <c r="AD130" s="174"/>
      <c r="AE130" s="170"/>
      <c r="AF130" s="170"/>
      <c r="AI130" s="170"/>
      <c r="AJ130" s="170"/>
      <c r="AK130" s="170"/>
      <c r="AL130" s="170"/>
      <c r="AM130" s="170"/>
      <c r="AN130" s="170"/>
    </row>
    <row r="131" spans="1:40" ht="52.5" customHeight="1" x14ac:dyDescent="0.2">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4"/>
      <c r="Y131" s="170"/>
      <c r="Z131" s="170"/>
      <c r="AA131" s="170"/>
      <c r="AB131" s="170"/>
      <c r="AC131" s="170"/>
      <c r="AD131" s="174"/>
      <c r="AE131" s="170"/>
      <c r="AF131" s="170"/>
      <c r="AI131" s="170"/>
      <c r="AJ131" s="170"/>
      <c r="AK131" s="170"/>
      <c r="AL131" s="170"/>
      <c r="AM131" s="170"/>
      <c r="AN131" s="170"/>
    </row>
    <row r="132" spans="1:40" ht="52.5" customHeight="1" x14ac:dyDescent="0.2">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4"/>
      <c r="Y132" s="170"/>
      <c r="Z132" s="170"/>
      <c r="AA132" s="170"/>
      <c r="AB132" s="170"/>
      <c r="AC132" s="170"/>
      <c r="AD132" s="174"/>
      <c r="AE132" s="170"/>
      <c r="AF132" s="170"/>
      <c r="AI132" s="170"/>
      <c r="AJ132" s="170"/>
      <c r="AK132" s="170"/>
      <c r="AL132" s="170"/>
      <c r="AM132" s="170"/>
      <c r="AN132" s="170"/>
    </row>
    <row r="133" spans="1:40" ht="52.5" customHeight="1" x14ac:dyDescent="0.2">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4"/>
      <c r="Y133" s="170"/>
      <c r="Z133" s="170"/>
      <c r="AA133" s="170"/>
      <c r="AB133" s="170"/>
      <c r="AC133" s="170"/>
      <c r="AD133" s="174"/>
      <c r="AE133" s="170"/>
      <c r="AF133" s="170"/>
      <c r="AI133" s="170"/>
      <c r="AJ133" s="170"/>
      <c r="AK133" s="170"/>
      <c r="AL133" s="170"/>
      <c r="AM133" s="170"/>
      <c r="AN133" s="170"/>
    </row>
    <row r="134" spans="1:40" ht="52.5" customHeight="1" x14ac:dyDescent="0.2">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4"/>
      <c r="Y134" s="170"/>
      <c r="Z134" s="170"/>
      <c r="AA134" s="170"/>
      <c r="AB134" s="170"/>
      <c r="AC134" s="170"/>
      <c r="AD134" s="174"/>
      <c r="AE134" s="170"/>
      <c r="AF134" s="170"/>
      <c r="AI134" s="170"/>
      <c r="AJ134" s="170"/>
      <c r="AK134" s="170"/>
      <c r="AL134" s="170"/>
      <c r="AM134" s="170"/>
      <c r="AN134" s="170"/>
    </row>
    <row r="135" spans="1:40" ht="52.5" customHeight="1" x14ac:dyDescent="0.2">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4"/>
      <c r="Y135" s="170"/>
      <c r="Z135" s="170"/>
      <c r="AA135" s="170"/>
      <c r="AB135" s="170"/>
      <c r="AC135" s="170"/>
      <c r="AD135" s="174"/>
      <c r="AE135" s="170"/>
      <c r="AF135" s="170"/>
      <c r="AI135" s="170"/>
      <c r="AJ135" s="170"/>
      <c r="AK135" s="170"/>
      <c r="AL135" s="170"/>
      <c r="AM135" s="170"/>
      <c r="AN135" s="170"/>
    </row>
    <row r="136" spans="1:40" ht="52.5" customHeight="1" x14ac:dyDescent="0.2">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4"/>
      <c r="Y136" s="170"/>
      <c r="Z136" s="170"/>
      <c r="AA136" s="170"/>
      <c r="AB136" s="170"/>
      <c r="AC136" s="170"/>
      <c r="AD136" s="174"/>
      <c r="AE136" s="170"/>
      <c r="AF136" s="170"/>
      <c r="AI136" s="170"/>
      <c r="AJ136" s="170"/>
      <c r="AK136" s="170"/>
      <c r="AL136" s="170"/>
      <c r="AM136" s="170"/>
      <c r="AN136" s="170"/>
    </row>
    <row r="137" spans="1:40" ht="52.5" customHeight="1" x14ac:dyDescent="0.2">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4"/>
      <c r="Y137" s="170"/>
      <c r="Z137" s="170"/>
      <c r="AA137" s="170"/>
      <c r="AB137" s="170"/>
      <c r="AC137" s="170"/>
      <c r="AD137" s="174"/>
      <c r="AE137" s="170"/>
      <c r="AF137" s="170"/>
      <c r="AI137" s="170"/>
      <c r="AJ137" s="170"/>
      <c r="AK137" s="170"/>
      <c r="AL137" s="170"/>
      <c r="AM137" s="170"/>
      <c r="AN137" s="170"/>
    </row>
    <row r="138" spans="1:40" ht="52.5" customHeight="1" x14ac:dyDescent="0.2">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4"/>
      <c r="Y138" s="170"/>
      <c r="Z138" s="170"/>
      <c r="AA138" s="170"/>
      <c r="AB138" s="170"/>
      <c r="AC138" s="170"/>
      <c r="AD138" s="174"/>
      <c r="AE138" s="170"/>
      <c r="AF138" s="170"/>
      <c r="AI138" s="170"/>
      <c r="AJ138" s="170"/>
      <c r="AK138" s="170"/>
      <c r="AL138" s="170"/>
      <c r="AM138" s="170"/>
      <c r="AN138" s="170"/>
    </row>
    <row r="139" spans="1:40" ht="52.5" customHeight="1" x14ac:dyDescent="0.2">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4"/>
      <c r="Y139" s="170"/>
      <c r="Z139" s="170"/>
      <c r="AA139" s="170"/>
      <c r="AB139" s="170"/>
      <c r="AC139" s="170"/>
      <c r="AD139" s="174"/>
      <c r="AE139" s="170"/>
      <c r="AF139" s="170"/>
      <c r="AI139" s="170"/>
      <c r="AJ139" s="170"/>
      <c r="AK139" s="170"/>
      <c r="AL139" s="170"/>
      <c r="AM139" s="170"/>
      <c r="AN139" s="170"/>
    </row>
    <row r="140" spans="1:40" ht="52.5" customHeight="1" x14ac:dyDescent="0.2">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4"/>
      <c r="Y140" s="170"/>
      <c r="Z140" s="170"/>
      <c r="AA140" s="170"/>
      <c r="AB140" s="170"/>
      <c r="AC140" s="170"/>
      <c r="AD140" s="174"/>
      <c r="AE140" s="170"/>
      <c r="AF140" s="170"/>
      <c r="AI140" s="170"/>
      <c r="AJ140" s="170"/>
      <c r="AK140" s="170"/>
      <c r="AL140" s="170"/>
      <c r="AM140" s="170"/>
      <c r="AN140" s="170"/>
    </row>
    <row r="141" spans="1:40" ht="52.5" customHeight="1" x14ac:dyDescent="0.2">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4"/>
      <c r="Y141" s="170"/>
      <c r="Z141" s="170"/>
      <c r="AA141" s="170"/>
      <c r="AB141" s="170"/>
      <c r="AC141" s="170"/>
      <c r="AD141" s="174"/>
      <c r="AE141" s="170"/>
      <c r="AF141" s="170"/>
      <c r="AI141" s="170"/>
      <c r="AJ141" s="170"/>
      <c r="AK141" s="170"/>
      <c r="AL141" s="170"/>
      <c r="AM141" s="170"/>
      <c r="AN141" s="170"/>
    </row>
    <row r="142" spans="1:40" ht="52.5" customHeight="1" x14ac:dyDescent="0.2">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4"/>
      <c r="Y142" s="170"/>
      <c r="Z142" s="170"/>
      <c r="AA142" s="170"/>
      <c r="AB142" s="170"/>
      <c r="AC142" s="170"/>
      <c r="AD142" s="174"/>
      <c r="AE142" s="170"/>
      <c r="AF142" s="170"/>
      <c r="AI142" s="170"/>
      <c r="AJ142" s="170"/>
      <c r="AK142" s="170"/>
      <c r="AL142" s="170"/>
      <c r="AM142" s="170"/>
      <c r="AN142" s="170"/>
    </row>
    <row r="143" spans="1:40" ht="52.5" customHeight="1" x14ac:dyDescent="0.2">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4"/>
      <c r="Y143" s="170"/>
      <c r="Z143" s="170"/>
      <c r="AA143" s="170"/>
      <c r="AB143" s="170"/>
      <c r="AC143" s="170"/>
      <c r="AD143" s="174"/>
      <c r="AE143" s="170"/>
      <c r="AF143" s="170"/>
      <c r="AI143" s="170"/>
      <c r="AJ143" s="170"/>
      <c r="AK143" s="170"/>
      <c r="AL143" s="170"/>
      <c r="AM143" s="170"/>
      <c r="AN143" s="170"/>
    </row>
    <row r="144" spans="1:40" ht="52.5" customHeight="1" x14ac:dyDescent="0.2">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4"/>
      <c r="Y144" s="170"/>
      <c r="Z144" s="170"/>
      <c r="AA144" s="170"/>
      <c r="AB144" s="170"/>
      <c r="AC144" s="170"/>
      <c r="AD144" s="174"/>
      <c r="AE144" s="170"/>
      <c r="AF144" s="170"/>
      <c r="AI144" s="170"/>
      <c r="AJ144" s="170"/>
      <c r="AK144" s="170"/>
      <c r="AL144" s="170"/>
      <c r="AM144" s="170"/>
      <c r="AN144" s="170"/>
    </row>
    <row r="145" spans="1:40" ht="52.5" customHeight="1" x14ac:dyDescent="0.2">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4"/>
      <c r="Y145" s="170"/>
      <c r="Z145" s="170"/>
      <c r="AA145" s="170"/>
      <c r="AB145" s="170"/>
      <c r="AC145" s="170"/>
      <c r="AD145" s="174"/>
      <c r="AE145" s="170"/>
      <c r="AF145" s="170"/>
      <c r="AI145" s="170"/>
      <c r="AJ145" s="170"/>
      <c r="AK145" s="170"/>
      <c r="AL145" s="170"/>
      <c r="AM145" s="170"/>
      <c r="AN145" s="170"/>
    </row>
    <row r="146" spans="1:40" ht="52.5" customHeight="1" x14ac:dyDescent="0.2">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4"/>
      <c r="Y146" s="170"/>
      <c r="Z146" s="170"/>
      <c r="AA146" s="170"/>
      <c r="AB146" s="170"/>
      <c r="AC146" s="170"/>
      <c r="AD146" s="174"/>
      <c r="AE146" s="170"/>
      <c r="AF146" s="170"/>
      <c r="AI146" s="170"/>
      <c r="AJ146" s="170"/>
      <c r="AK146" s="170"/>
      <c r="AL146" s="170"/>
      <c r="AM146" s="170"/>
      <c r="AN146" s="170"/>
    </row>
    <row r="147" spans="1:40" ht="52.5" customHeight="1" x14ac:dyDescent="0.2">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4"/>
      <c r="Y147" s="170"/>
      <c r="Z147" s="170"/>
      <c r="AA147" s="170"/>
      <c r="AB147" s="170"/>
      <c r="AC147" s="170"/>
      <c r="AD147" s="174"/>
      <c r="AE147" s="170"/>
      <c r="AF147" s="170"/>
      <c r="AI147" s="170"/>
      <c r="AJ147" s="170"/>
      <c r="AK147" s="170"/>
      <c r="AL147" s="170"/>
      <c r="AM147" s="170"/>
      <c r="AN147" s="170"/>
    </row>
    <row r="148" spans="1:40" ht="52.5" customHeight="1" x14ac:dyDescent="0.2">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4"/>
      <c r="Y148" s="170"/>
      <c r="Z148" s="170"/>
      <c r="AA148" s="170"/>
      <c r="AB148" s="170"/>
      <c r="AC148" s="170"/>
      <c r="AD148" s="174"/>
      <c r="AE148" s="170"/>
      <c r="AF148" s="170"/>
      <c r="AI148" s="170"/>
      <c r="AJ148" s="170"/>
      <c r="AK148" s="170"/>
      <c r="AL148" s="170"/>
      <c r="AM148" s="170"/>
      <c r="AN148" s="170"/>
    </row>
    <row r="149" spans="1:40" ht="52.5" customHeight="1" x14ac:dyDescent="0.2">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4"/>
      <c r="Y149" s="170"/>
      <c r="Z149" s="170"/>
      <c r="AA149" s="170"/>
      <c r="AB149" s="170"/>
      <c r="AC149" s="170"/>
      <c r="AD149" s="174"/>
      <c r="AE149" s="170"/>
      <c r="AF149" s="170"/>
      <c r="AI149" s="170"/>
      <c r="AJ149" s="170"/>
      <c r="AK149" s="170"/>
      <c r="AL149" s="170"/>
      <c r="AM149" s="170"/>
      <c r="AN149" s="170"/>
    </row>
    <row r="150" spans="1:40" ht="52.5" customHeight="1" x14ac:dyDescent="0.2">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4"/>
      <c r="Y150" s="170"/>
      <c r="Z150" s="170"/>
      <c r="AA150" s="170"/>
      <c r="AB150" s="170"/>
      <c r="AC150" s="170"/>
      <c r="AD150" s="174"/>
      <c r="AE150" s="170"/>
      <c r="AF150" s="170"/>
      <c r="AI150" s="170"/>
      <c r="AJ150" s="170"/>
      <c r="AK150" s="170"/>
      <c r="AL150" s="170"/>
      <c r="AM150" s="170"/>
      <c r="AN150" s="170"/>
    </row>
    <row r="151" spans="1:40" ht="52.5" customHeight="1" x14ac:dyDescent="0.2">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4"/>
      <c r="Y151" s="170"/>
      <c r="Z151" s="170"/>
      <c r="AA151" s="170"/>
      <c r="AB151" s="170"/>
      <c r="AC151" s="170"/>
      <c r="AD151" s="174"/>
      <c r="AE151" s="170"/>
      <c r="AF151" s="170"/>
      <c r="AI151" s="170"/>
      <c r="AJ151" s="170"/>
      <c r="AK151" s="170"/>
      <c r="AL151" s="170"/>
      <c r="AM151" s="170"/>
      <c r="AN151" s="170"/>
    </row>
    <row r="152" spans="1:40" ht="52.5" customHeight="1" x14ac:dyDescent="0.2">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4"/>
      <c r="Y152" s="170"/>
      <c r="Z152" s="170"/>
      <c r="AA152" s="170"/>
      <c r="AB152" s="170"/>
      <c r="AC152" s="170"/>
      <c r="AD152" s="174"/>
      <c r="AE152" s="170"/>
      <c r="AF152" s="170"/>
      <c r="AI152" s="170"/>
      <c r="AJ152" s="170"/>
      <c r="AK152" s="170"/>
      <c r="AL152" s="170"/>
      <c r="AM152" s="170"/>
      <c r="AN152" s="170"/>
    </row>
    <row r="153" spans="1:40" ht="52.5" customHeight="1" x14ac:dyDescent="0.2">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4"/>
      <c r="Y153" s="170"/>
      <c r="Z153" s="170"/>
      <c r="AA153" s="170"/>
      <c r="AB153" s="170"/>
      <c r="AC153" s="170"/>
      <c r="AD153" s="174"/>
      <c r="AE153" s="170"/>
      <c r="AF153" s="170"/>
      <c r="AI153" s="170"/>
      <c r="AJ153" s="170"/>
      <c r="AK153" s="170"/>
      <c r="AL153" s="170"/>
      <c r="AM153" s="170"/>
      <c r="AN153" s="170"/>
    </row>
    <row r="154" spans="1:40" ht="52.5" customHeight="1" x14ac:dyDescent="0.2">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4"/>
      <c r="Y154" s="170"/>
      <c r="Z154" s="170"/>
      <c r="AA154" s="170"/>
      <c r="AB154" s="170"/>
      <c r="AC154" s="170"/>
      <c r="AD154" s="174"/>
      <c r="AE154" s="170"/>
      <c r="AF154" s="170"/>
      <c r="AI154" s="170"/>
      <c r="AJ154" s="170"/>
      <c r="AK154" s="170"/>
      <c r="AL154" s="170"/>
      <c r="AM154" s="170"/>
      <c r="AN154" s="170"/>
    </row>
    <row r="155" spans="1:40" ht="52.5" customHeight="1" x14ac:dyDescent="0.2">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4"/>
      <c r="Y155" s="170"/>
      <c r="Z155" s="170"/>
      <c r="AA155" s="170"/>
      <c r="AB155" s="170"/>
      <c r="AC155" s="170"/>
      <c r="AD155" s="174"/>
      <c r="AE155" s="170"/>
      <c r="AF155" s="170"/>
      <c r="AI155" s="170"/>
      <c r="AJ155" s="170"/>
      <c r="AK155" s="170"/>
      <c r="AL155" s="170"/>
      <c r="AM155" s="170"/>
      <c r="AN155" s="170"/>
    </row>
    <row r="156" spans="1:40" ht="52.5" customHeight="1" x14ac:dyDescent="0.2">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4"/>
      <c r="Y156" s="170"/>
      <c r="Z156" s="170"/>
      <c r="AA156" s="170"/>
      <c r="AB156" s="170"/>
      <c r="AC156" s="170"/>
      <c r="AD156" s="174"/>
      <c r="AE156" s="170"/>
      <c r="AF156" s="170"/>
      <c r="AI156" s="170"/>
      <c r="AJ156" s="170"/>
      <c r="AK156" s="170"/>
      <c r="AL156" s="170"/>
      <c r="AM156" s="170"/>
      <c r="AN156" s="170"/>
    </row>
    <row r="157" spans="1:40" ht="52.5" customHeight="1" x14ac:dyDescent="0.2">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4"/>
      <c r="Y157" s="170"/>
      <c r="Z157" s="170"/>
      <c r="AA157" s="170"/>
      <c r="AB157" s="170"/>
      <c r="AC157" s="170"/>
      <c r="AD157" s="174"/>
      <c r="AE157" s="170"/>
      <c r="AF157" s="170"/>
      <c r="AI157" s="170"/>
      <c r="AJ157" s="170"/>
      <c r="AK157" s="170"/>
      <c r="AL157" s="170"/>
      <c r="AM157" s="170"/>
      <c r="AN157" s="170"/>
    </row>
    <row r="158" spans="1:40" ht="52.5" customHeight="1" x14ac:dyDescent="0.2">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4"/>
      <c r="Y158" s="170"/>
      <c r="Z158" s="170"/>
      <c r="AA158" s="170"/>
      <c r="AB158" s="170"/>
      <c r="AC158" s="170"/>
      <c r="AD158" s="174"/>
      <c r="AE158" s="170"/>
      <c r="AF158" s="170"/>
      <c r="AI158" s="170"/>
      <c r="AJ158" s="170"/>
      <c r="AK158" s="170"/>
      <c r="AL158" s="170"/>
      <c r="AM158" s="170"/>
      <c r="AN158" s="170"/>
    </row>
    <row r="159" spans="1:40" ht="52.5" customHeight="1" x14ac:dyDescent="0.2">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4"/>
      <c r="Y159" s="170"/>
      <c r="Z159" s="170"/>
      <c r="AA159" s="170"/>
      <c r="AB159" s="170"/>
      <c r="AC159" s="170"/>
      <c r="AD159" s="174"/>
      <c r="AE159" s="170"/>
      <c r="AF159" s="170"/>
      <c r="AI159" s="170"/>
      <c r="AJ159" s="170"/>
      <c r="AK159" s="170"/>
      <c r="AL159" s="170"/>
      <c r="AM159" s="170"/>
      <c r="AN159" s="170"/>
    </row>
    <row r="160" spans="1:40" ht="52.5" customHeight="1" x14ac:dyDescent="0.2">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4"/>
      <c r="Y160" s="170"/>
      <c r="Z160" s="170"/>
      <c r="AA160" s="170"/>
      <c r="AB160" s="170"/>
      <c r="AC160" s="170"/>
      <c r="AD160" s="174"/>
      <c r="AE160" s="170"/>
      <c r="AF160" s="170"/>
      <c r="AI160" s="170"/>
      <c r="AJ160" s="170"/>
      <c r="AK160" s="170"/>
      <c r="AL160" s="170"/>
      <c r="AM160" s="170"/>
      <c r="AN160" s="170"/>
    </row>
    <row r="161" spans="1:40" ht="52.5" customHeight="1" x14ac:dyDescent="0.2">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4"/>
      <c r="Y161" s="170"/>
      <c r="Z161" s="170"/>
      <c r="AA161" s="170"/>
      <c r="AB161" s="170"/>
      <c r="AC161" s="170"/>
      <c r="AD161" s="174"/>
      <c r="AE161" s="170"/>
      <c r="AF161" s="170"/>
      <c r="AI161" s="170"/>
      <c r="AJ161" s="170"/>
      <c r="AK161" s="170"/>
      <c r="AL161" s="170"/>
      <c r="AM161" s="170"/>
      <c r="AN161" s="170"/>
    </row>
    <row r="162" spans="1:40" ht="52.5" customHeight="1" x14ac:dyDescent="0.2">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4"/>
      <c r="Y162" s="170"/>
      <c r="Z162" s="170"/>
      <c r="AA162" s="170"/>
      <c r="AB162" s="170"/>
      <c r="AC162" s="170"/>
      <c r="AD162" s="174"/>
      <c r="AE162" s="170"/>
      <c r="AF162" s="170"/>
      <c r="AI162" s="170"/>
      <c r="AJ162" s="170"/>
      <c r="AK162" s="170"/>
      <c r="AL162" s="170"/>
      <c r="AM162" s="170"/>
      <c r="AN162" s="170"/>
    </row>
    <row r="163" spans="1:40" ht="52.5" customHeight="1" x14ac:dyDescent="0.2">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4"/>
      <c r="Y163" s="170"/>
      <c r="Z163" s="170"/>
      <c r="AA163" s="170"/>
      <c r="AB163" s="170"/>
      <c r="AC163" s="170"/>
      <c r="AD163" s="174"/>
      <c r="AE163" s="170"/>
      <c r="AF163" s="170"/>
      <c r="AI163" s="170"/>
      <c r="AJ163" s="170"/>
      <c r="AK163" s="170"/>
      <c r="AL163" s="170"/>
      <c r="AM163" s="170"/>
      <c r="AN163" s="170"/>
    </row>
    <row r="164" spans="1:40" ht="52.5" customHeight="1" x14ac:dyDescent="0.2">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4"/>
      <c r="Y164" s="170"/>
      <c r="Z164" s="170"/>
      <c r="AA164" s="170"/>
      <c r="AB164" s="170"/>
      <c r="AC164" s="170"/>
      <c r="AD164" s="174"/>
      <c r="AE164" s="170"/>
      <c r="AF164" s="170"/>
      <c r="AI164" s="170"/>
      <c r="AJ164" s="170"/>
      <c r="AK164" s="170"/>
      <c r="AL164" s="170"/>
      <c r="AM164" s="170"/>
      <c r="AN164" s="170"/>
    </row>
    <row r="165" spans="1:40" ht="52.5" customHeight="1" x14ac:dyDescent="0.2">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4"/>
      <c r="Y165" s="170"/>
      <c r="Z165" s="170"/>
      <c r="AA165" s="170"/>
      <c r="AB165" s="170"/>
      <c r="AC165" s="170"/>
      <c r="AD165" s="174"/>
      <c r="AE165" s="170"/>
      <c r="AF165" s="170"/>
      <c r="AI165" s="170"/>
      <c r="AJ165" s="170"/>
      <c r="AK165" s="170"/>
      <c r="AL165" s="170"/>
      <c r="AM165" s="170"/>
      <c r="AN165" s="170"/>
    </row>
    <row r="166" spans="1:40" ht="52.5" customHeight="1" x14ac:dyDescent="0.2">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4"/>
      <c r="Y166" s="170"/>
      <c r="Z166" s="170"/>
      <c r="AA166" s="170"/>
      <c r="AB166" s="170"/>
      <c r="AC166" s="170"/>
      <c r="AD166" s="174"/>
      <c r="AE166" s="170"/>
      <c r="AF166" s="170"/>
      <c r="AI166" s="170"/>
      <c r="AJ166" s="170"/>
      <c r="AK166" s="170"/>
      <c r="AL166" s="170"/>
      <c r="AM166" s="170"/>
      <c r="AN166" s="170"/>
    </row>
    <row r="167" spans="1:40" ht="52.5" customHeight="1" x14ac:dyDescent="0.2">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4"/>
      <c r="Y167" s="170"/>
      <c r="Z167" s="170"/>
      <c r="AA167" s="170"/>
      <c r="AB167" s="170"/>
      <c r="AC167" s="170"/>
      <c r="AD167" s="174"/>
      <c r="AE167" s="170"/>
      <c r="AF167" s="170"/>
      <c r="AI167" s="170"/>
      <c r="AJ167" s="170"/>
      <c r="AK167" s="170"/>
      <c r="AL167" s="170"/>
      <c r="AM167" s="170"/>
      <c r="AN167" s="170"/>
    </row>
    <row r="168" spans="1:40" ht="52.5" customHeight="1" x14ac:dyDescent="0.2">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4"/>
      <c r="Y168" s="170"/>
      <c r="Z168" s="170"/>
      <c r="AA168" s="170"/>
      <c r="AB168" s="170"/>
      <c r="AC168" s="170"/>
      <c r="AD168" s="174"/>
      <c r="AE168" s="170"/>
      <c r="AF168" s="170"/>
      <c r="AI168" s="170"/>
      <c r="AJ168" s="170"/>
      <c r="AK168" s="170"/>
      <c r="AL168" s="170"/>
      <c r="AM168" s="170"/>
      <c r="AN168" s="170"/>
    </row>
    <row r="169" spans="1:40" ht="52.5" customHeight="1" x14ac:dyDescent="0.2">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4"/>
      <c r="Y169" s="170"/>
      <c r="Z169" s="170"/>
      <c r="AA169" s="170"/>
      <c r="AB169" s="170"/>
      <c r="AC169" s="170"/>
      <c r="AD169" s="174"/>
      <c r="AE169" s="170"/>
      <c r="AF169" s="170"/>
      <c r="AI169" s="170"/>
      <c r="AJ169" s="170"/>
      <c r="AK169" s="170"/>
      <c r="AL169" s="170"/>
      <c r="AM169" s="170"/>
      <c r="AN169" s="170"/>
    </row>
    <row r="170" spans="1:40" ht="52.5" customHeight="1" x14ac:dyDescent="0.2">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4"/>
      <c r="Y170" s="170"/>
      <c r="Z170" s="170"/>
      <c r="AA170" s="170"/>
      <c r="AB170" s="170"/>
      <c r="AC170" s="170"/>
      <c r="AD170" s="174"/>
      <c r="AE170" s="170"/>
      <c r="AF170" s="170"/>
      <c r="AI170" s="170"/>
      <c r="AJ170" s="170"/>
      <c r="AK170" s="170"/>
      <c r="AL170" s="170"/>
      <c r="AM170" s="170"/>
      <c r="AN170" s="170"/>
    </row>
    <row r="171" spans="1:40" ht="52.5" customHeight="1" x14ac:dyDescent="0.2">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4"/>
      <c r="Y171" s="170"/>
      <c r="Z171" s="170"/>
      <c r="AA171" s="170"/>
      <c r="AB171" s="170"/>
      <c r="AC171" s="170"/>
      <c r="AD171" s="174"/>
      <c r="AE171" s="170"/>
      <c r="AF171" s="170"/>
      <c r="AI171" s="170"/>
      <c r="AJ171" s="170"/>
      <c r="AK171" s="170"/>
      <c r="AL171" s="170"/>
      <c r="AM171" s="170"/>
      <c r="AN171" s="170"/>
    </row>
    <row r="172" spans="1:40" ht="52.5" customHeight="1" x14ac:dyDescent="0.2">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4"/>
      <c r="Y172" s="170"/>
      <c r="Z172" s="170"/>
      <c r="AA172" s="170"/>
      <c r="AB172" s="170"/>
      <c r="AC172" s="170"/>
      <c r="AD172" s="174"/>
      <c r="AE172" s="170"/>
      <c r="AF172" s="170"/>
      <c r="AI172" s="170"/>
      <c r="AJ172" s="170"/>
      <c r="AK172" s="170"/>
      <c r="AL172" s="170"/>
      <c r="AM172" s="170"/>
      <c r="AN172" s="170"/>
    </row>
    <row r="173" spans="1:40" ht="52.5" customHeight="1" x14ac:dyDescent="0.2">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4"/>
      <c r="Y173" s="170"/>
      <c r="Z173" s="170"/>
      <c r="AA173" s="170"/>
      <c r="AB173" s="170"/>
      <c r="AC173" s="170"/>
      <c r="AD173" s="174"/>
      <c r="AE173" s="170"/>
      <c r="AF173" s="170"/>
      <c r="AI173" s="170"/>
      <c r="AJ173" s="170"/>
      <c r="AK173" s="170"/>
      <c r="AL173" s="170"/>
      <c r="AM173" s="170"/>
      <c r="AN173" s="170"/>
    </row>
    <row r="174" spans="1:40" ht="52.5" customHeight="1" x14ac:dyDescent="0.2">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4"/>
      <c r="Y174" s="170"/>
      <c r="Z174" s="170"/>
      <c r="AA174" s="170"/>
      <c r="AB174" s="170"/>
      <c r="AC174" s="170"/>
      <c r="AD174" s="174"/>
      <c r="AE174" s="170"/>
      <c r="AF174" s="170"/>
      <c r="AI174" s="170"/>
      <c r="AJ174" s="170"/>
      <c r="AK174" s="170"/>
      <c r="AL174" s="170"/>
      <c r="AM174" s="170"/>
      <c r="AN174" s="170"/>
    </row>
    <row r="175" spans="1:40" ht="52.5" customHeight="1" x14ac:dyDescent="0.2">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4"/>
      <c r="Y175" s="170"/>
      <c r="Z175" s="170"/>
      <c r="AA175" s="170"/>
      <c r="AB175" s="170"/>
      <c r="AC175" s="170"/>
      <c r="AD175" s="174"/>
      <c r="AE175" s="170"/>
      <c r="AF175" s="170"/>
      <c r="AI175" s="170"/>
      <c r="AJ175" s="170"/>
      <c r="AK175" s="170"/>
      <c r="AL175" s="170"/>
      <c r="AM175" s="170"/>
      <c r="AN175" s="170"/>
    </row>
    <row r="176" spans="1:40" ht="52.5" customHeight="1" x14ac:dyDescent="0.2">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4"/>
      <c r="Y176" s="170"/>
      <c r="Z176" s="170"/>
      <c r="AA176" s="170"/>
      <c r="AB176" s="170"/>
      <c r="AC176" s="170"/>
      <c r="AD176" s="174"/>
      <c r="AE176" s="170"/>
      <c r="AF176" s="170"/>
      <c r="AI176" s="170"/>
      <c r="AJ176" s="170"/>
      <c r="AK176" s="170"/>
      <c r="AL176" s="170"/>
      <c r="AM176" s="170"/>
      <c r="AN176" s="170"/>
    </row>
    <row r="177" spans="1:40" ht="52.5" customHeight="1" x14ac:dyDescent="0.2">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4"/>
      <c r="Y177" s="170"/>
      <c r="Z177" s="170"/>
      <c r="AA177" s="170"/>
      <c r="AB177" s="170"/>
      <c r="AC177" s="170"/>
      <c r="AD177" s="174"/>
      <c r="AE177" s="170"/>
      <c r="AF177" s="170"/>
      <c r="AI177" s="170"/>
      <c r="AJ177" s="170"/>
      <c r="AK177" s="170"/>
      <c r="AL177" s="170"/>
      <c r="AM177" s="170"/>
      <c r="AN177" s="170"/>
    </row>
    <row r="178" spans="1:40" ht="52.5" customHeight="1" x14ac:dyDescent="0.2">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4"/>
      <c r="Y178" s="170"/>
      <c r="Z178" s="170"/>
      <c r="AA178" s="170"/>
      <c r="AB178" s="170"/>
      <c r="AC178" s="170"/>
      <c r="AD178" s="174"/>
      <c r="AE178" s="170"/>
      <c r="AF178" s="170"/>
      <c r="AI178" s="170"/>
      <c r="AJ178" s="170"/>
      <c r="AK178" s="170"/>
      <c r="AL178" s="170"/>
      <c r="AM178" s="170"/>
      <c r="AN178" s="170"/>
    </row>
    <row r="179" spans="1:40" ht="52.5" customHeight="1" x14ac:dyDescent="0.2">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4"/>
      <c r="Y179" s="170"/>
      <c r="Z179" s="170"/>
      <c r="AA179" s="170"/>
      <c r="AB179" s="170"/>
      <c r="AC179" s="170"/>
      <c r="AD179" s="174"/>
      <c r="AE179" s="170"/>
      <c r="AF179" s="170"/>
      <c r="AI179" s="170"/>
      <c r="AJ179" s="170"/>
      <c r="AK179" s="170"/>
      <c r="AL179" s="170"/>
      <c r="AM179" s="170"/>
      <c r="AN179" s="170"/>
    </row>
    <row r="180" spans="1:40" ht="52.5" customHeight="1" x14ac:dyDescent="0.2">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4"/>
      <c r="Y180" s="170"/>
      <c r="Z180" s="170"/>
      <c r="AA180" s="170"/>
      <c r="AB180" s="170"/>
      <c r="AC180" s="170"/>
      <c r="AD180" s="174"/>
      <c r="AE180" s="170"/>
      <c r="AF180" s="170"/>
      <c r="AI180" s="170"/>
      <c r="AJ180" s="170"/>
      <c r="AK180" s="170"/>
      <c r="AL180" s="170"/>
      <c r="AM180" s="170"/>
      <c r="AN180" s="170"/>
    </row>
    <row r="181" spans="1:40" ht="52.5" customHeight="1" x14ac:dyDescent="0.2">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4"/>
      <c r="Y181" s="170"/>
      <c r="Z181" s="170"/>
      <c r="AA181" s="170"/>
      <c r="AB181" s="170"/>
      <c r="AC181" s="170"/>
      <c r="AD181" s="174"/>
      <c r="AE181" s="170"/>
      <c r="AF181" s="170"/>
      <c r="AI181" s="170"/>
      <c r="AJ181" s="170"/>
      <c r="AK181" s="170"/>
      <c r="AL181" s="170"/>
      <c r="AM181" s="170"/>
      <c r="AN181" s="170"/>
    </row>
    <row r="182" spans="1:40" ht="52.5" customHeight="1" x14ac:dyDescent="0.2">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4"/>
      <c r="Y182" s="170"/>
      <c r="Z182" s="170"/>
      <c r="AA182" s="170"/>
      <c r="AB182" s="170"/>
      <c r="AC182" s="170"/>
      <c r="AD182" s="174"/>
      <c r="AE182" s="170"/>
      <c r="AF182" s="170"/>
      <c r="AI182" s="170"/>
      <c r="AJ182" s="170"/>
      <c r="AK182" s="170"/>
      <c r="AL182" s="170"/>
      <c r="AM182" s="170"/>
      <c r="AN182" s="170"/>
    </row>
    <row r="183" spans="1:40" ht="52.5" customHeight="1" x14ac:dyDescent="0.2">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4"/>
      <c r="Y183" s="170"/>
      <c r="Z183" s="170"/>
      <c r="AA183" s="170"/>
      <c r="AB183" s="170"/>
      <c r="AC183" s="170"/>
      <c r="AD183" s="174"/>
      <c r="AE183" s="170"/>
      <c r="AF183" s="170"/>
      <c r="AI183" s="170"/>
      <c r="AJ183" s="170"/>
      <c r="AK183" s="170"/>
      <c r="AL183" s="170"/>
      <c r="AM183" s="170"/>
      <c r="AN183" s="170"/>
    </row>
    <row r="184" spans="1:40" ht="52.5" customHeight="1" x14ac:dyDescent="0.2">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4"/>
      <c r="Y184" s="170"/>
      <c r="Z184" s="170"/>
      <c r="AA184" s="170"/>
      <c r="AB184" s="170"/>
      <c r="AC184" s="170"/>
      <c r="AD184" s="174"/>
      <c r="AE184" s="170"/>
      <c r="AF184" s="170"/>
      <c r="AI184" s="170"/>
      <c r="AJ184" s="170"/>
      <c r="AK184" s="170"/>
      <c r="AL184" s="170"/>
      <c r="AM184" s="170"/>
      <c r="AN184" s="170"/>
    </row>
    <row r="185" spans="1:40" ht="52.5" customHeight="1" x14ac:dyDescent="0.2">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4"/>
      <c r="Y185" s="170"/>
      <c r="Z185" s="170"/>
      <c r="AA185" s="170"/>
      <c r="AB185" s="170"/>
      <c r="AC185" s="170"/>
      <c r="AD185" s="174"/>
      <c r="AE185" s="170"/>
      <c r="AF185" s="170"/>
      <c r="AI185" s="170"/>
      <c r="AJ185" s="170"/>
      <c r="AK185" s="170"/>
      <c r="AL185" s="170"/>
      <c r="AM185" s="170"/>
      <c r="AN185" s="170"/>
    </row>
    <row r="186" spans="1:40" ht="52.5" customHeight="1" x14ac:dyDescent="0.2">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4"/>
      <c r="Y186" s="170"/>
      <c r="Z186" s="170"/>
      <c r="AA186" s="170"/>
      <c r="AB186" s="170"/>
      <c r="AC186" s="170"/>
      <c r="AD186" s="174"/>
      <c r="AE186" s="170"/>
      <c r="AF186" s="170"/>
      <c r="AI186" s="170"/>
      <c r="AJ186" s="170"/>
      <c r="AK186" s="170"/>
      <c r="AL186" s="170"/>
      <c r="AM186" s="170"/>
      <c r="AN186" s="170"/>
    </row>
    <row r="187" spans="1:40" ht="52.5" customHeight="1" x14ac:dyDescent="0.2">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4"/>
      <c r="Y187" s="170"/>
      <c r="Z187" s="170"/>
      <c r="AA187" s="170"/>
      <c r="AB187" s="170"/>
      <c r="AC187" s="170"/>
      <c r="AD187" s="174"/>
      <c r="AE187" s="170"/>
      <c r="AF187" s="170"/>
      <c r="AI187" s="170"/>
      <c r="AJ187" s="170"/>
      <c r="AK187" s="170"/>
      <c r="AL187" s="170"/>
      <c r="AM187" s="170"/>
      <c r="AN187" s="170"/>
    </row>
    <row r="188" spans="1:40" ht="52.5" customHeight="1" x14ac:dyDescent="0.2">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4"/>
      <c r="Y188" s="170"/>
      <c r="Z188" s="170"/>
      <c r="AA188" s="170"/>
      <c r="AB188" s="170"/>
      <c r="AC188" s="170"/>
      <c r="AD188" s="174"/>
      <c r="AE188" s="170"/>
      <c r="AF188" s="170"/>
      <c r="AI188" s="170"/>
      <c r="AJ188" s="170"/>
      <c r="AK188" s="170"/>
      <c r="AL188" s="170"/>
      <c r="AM188" s="170"/>
      <c r="AN188" s="170"/>
    </row>
    <row r="189" spans="1:40" ht="52.5" customHeight="1" x14ac:dyDescent="0.2">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4"/>
      <c r="Y189" s="170"/>
      <c r="Z189" s="170"/>
      <c r="AA189" s="170"/>
      <c r="AB189" s="170"/>
      <c r="AC189" s="170"/>
      <c r="AD189" s="174"/>
      <c r="AE189" s="170"/>
      <c r="AF189" s="170"/>
      <c r="AI189" s="170"/>
      <c r="AJ189" s="170"/>
      <c r="AK189" s="170"/>
      <c r="AL189" s="170"/>
      <c r="AM189" s="170"/>
      <c r="AN189" s="170"/>
    </row>
    <row r="190" spans="1:40" ht="52.5" customHeight="1" x14ac:dyDescent="0.2">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4"/>
      <c r="Y190" s="170"/>
      <c r="Z190" s="170"/>
      <c r="AA190" s="170"/>
      <c r="AB190" s="170"/>
      <c r="AC190" s="170"/>
      <c r="AD190" s="174"/>
      <c r="AE190" s="170"/>
      <c r="AF190" s="170"/>
      <c r="AI190" s="170"/>
      <c r="AJ190" s="170"/>
      <c r="AK190" s="170"/>
      <c r="AL190" s="170"/>
      <c r="AM190" s="170"/>
      <c r="AN190" s="170"/>
    </row>
    <row r="191" spans="1:40" ht="52.5" customHeight="1" x14ac:dyDescent="0.2">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4"/>
      <c r="Y191" s="170"/>
      <c r="Z191" s="170"/>
      <c r="AA191" s="170"/>
      <c r="AB191" s="170"/>
      <c r="AC191" s="170"/>
      <c r="AD191" s="174"/>
      <c r="AE191" s="170"/>
      <c r="AF191" s="170"/>
      <c r="AI191" s="170"/>
      <c r="AJ191" s="170"/>
      <c r="AK191" s="170"/>
      <c r="AL191" s="170"/>
      <c r="AM191" s="170"/>
      <c r="AN191" s="170"/>
    </row>
    <row r="192" spans="1:40" ht="52.5" customHeight="1" x14ac:dyDescent="0.2">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4"/>
      <c r="Y192" s="170"/>
      <c r="Z192" s="170"/>
      <c r="AA192" s="170"/>
      <c r="AB192" s="170"/>
      <c r="AC192" s="170"/>
      <c r="AD192" s="174"/>
      <c r="AE192" s="170"/>
      <c r="AF192" s="170"/>
      <c r="AI192" s="170"/>
      <c r="AJ192" s="170"/>
      <c r="AK192" s="170"/>
      <c r="AL192" s="170"/>
      <c r="AM192" s="170"/>
      <c r="AN192" s="170"/>
    </row>
    <row r="193" spans="1:40" ht="52.5" customHeight="1" x14ac:dyDescent="0.2">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4"/>
      <c r="Y193" s="170"/>
      <c r="Z193" s="170"/>
      <c r="AA193" s="170"/>
      <c r="AB193" s="170"/>
      <c r="AC193" s="170"/>
      <c r="AD193" s="174"/>
      <c r="AE193" s="170"/>
      <c r="AF193" s="170"/>
      <c r="AI193" s="170"/>
      <c r="AJ193" s="170"/>
      <c r="AK193" s="170"/>
      <c r="AL193" s="170"/>
      <c r="AM193" s="170"/>
      <c r="AN193" s="170"/>
    </row>
    <row r="194" spans="1:40" ht="52.5" customHeight="1" x14ac:dyDescent="0.2">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4"/>
      <c r="Y194" s="170"/>
      <c r="Z194" s="170"/>
      <c r="AA194" s="170"/>
      <c r="AB194" s="170"/>
      <c r="AC194" s="170"/>
      <c r="AD194" s="174"/>
      <c r="AE194" s="170"/>
      <c r="AF194" s="170"/>
      <c r="AI194" s="170"/>
      <c r="AJ194" s="170"/>
      <c r="AK194" s="170"/>
      <c r="AL194" s="170"/>
      <c r="AM194" s="170"/>
      <c r="AN194" s="170"/>
    </row>
    <row r="195" spans="1:40" ht="52.5" customHeight="1" x14ac:dyDescent="0.2">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4"/>
      <c r="Y195" s="170"/>
      <c r="Z195" s="170"/>
      <c r="AA195" s="170"/>
      <c r="AB195" s="170"/>
      <c r="AC195" s="170"/>
      <c r="AD195" s="174"/>
      <c r="AE195" s="170"/>
      <c r="AF195" s="170"/>
      <c r="AI195" s="170"/>
      <c r="AJ195" s="170"/>
      <c r="AK195" s="170"/>
      <c r="AL195" s="170"/>
      <c r="AM195" s="170"/>
      <c r="AN195" s="170"/>
    </row>
    <row r="196" spans="1:40" ht="52.5" customHeight="1" x14ac:dyDescent="0.2">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4"/>
      <c r="Y196" s="170"/>
      <c r="Z196" s="170"/>
      <c r="AA196" s="170"/>
      <c r="AB196" s="170"/>
      <c r="AC196" s="170"/>
      <c r="AD196" s="174"/>
      <c r="AE196" s="170"/>
      <c r="AF196" s="170"/>
      <c r="AI196" s="170"/>
      <c r="AJ196" s="170"/>
      <c r="AK196" s="170"/>
      <c r="AL196" s="170"/>
      <c r="AM196" s="170"/>
      <c r="AN196" s="170"/>
    </row>
    <row r="197" spans="1:40" ht="52.5" customHeight="1" x14ac:dyDescent="0.2">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4"/>
      <c r="Y197" s="170"/>
      <c r="Z197" s="170"/>
      <c r="AA197" s="170"/>
      <c r="AB197" s="170"/>
      <c r="AC197" s="170"/>
      <c r="AD197" s="174"/>
      <c r="AE197" s="170"/>
      <c r="AF197" s="170"/>
      <c r="AI197" s="170"/>
      <c r="AJ197" s="170"/>
      <c r="AK197" s="170"/>
      <c r="AL197" s="170"/>
      <c r="AM197" s="170"/>
      <c r="AN197" s="170"/>
    </row>
    <row r="198" spans="1:40" ht="52.5" customHeight="1" x14ac:dyDescent="0.2">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4"/>
      <c r="Y198" s="170"/>
      <c r="Z198" s="170"/>
      <c r="AA198" s="170"/>
      <c r="AB198" s="170"/>
      <c r="AC198" s="170"/>
      <c r="AD198" s="174"/>
      <c r="AE198" s="170"/>
      <c r="AF198" s="170"/>
      <c r="AI198" s="170"/>
      <c r="AJ198" s="170"/>
      <c r="AK198" s="170"/>
      <c r="AL198" s="170"/>
      <c r="AM198" s="170"/>
      <c r="AN198" s="170"/>
    </row>
    <row r="199" spans="1:40" ht="52.5" customHeight="1" x14ac:dyDescent="0.2">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4"/>
      <c r="Y199" s="170"/>
      <c r="Z199" s="170"/>
      <c r="AA199" s="170"/>
      <c r="AB199" s="170"/>
      <c r="AC199" s="170"/>
      <c r="AD199" s="174"/>
      <c r="AE199" s="170"/>
      <c r="AF199" s="170"/>
      <c r="AI199" s="170"/>
      <c r="AJ199" s="170"/>
      <c r="AK199" s="170"/>
      <c r="AL199" s="170"/>
      <c r="AM199" s="170"/>
      <c r="AN199" s="170"/>
    </row>
    <row r="200" spans="1:40" ht="52.5" customHeight="1" x14ac:dyDescent="0.2">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4"/>
      <c r="Y200" s="170"/>
      <c r="Z200" s="170"/>
      <c r="AA200" s="170"/>
      <c r="AB200" s="170"/>
      <c r="AC200" s="170"/>
      <c r="AD200" s="174"/>
      <c r="AE200" s="170"/>
      <c r="AF200" s="170"/>
      <c r="AI200" s="170"/>
      <c r="AJ200" s="170"/>
      <c r="AK200" s="170"/>
      <c r="AL200" s="170"/>
      <c r="AM200" s="170"/>
      <c r="AN200" s="170"/>
    </row>
    <row r="201" spans="1:40" ht="52.5" customHeight="1" x14ac:dyDescent="0.2">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4"/>
      <c r="Y201" s="170"/>
      <c r="Z201" s="170"/>
      <c r="AA201" s="170"/>
      <c r="AB201" s="170"/>
      <c r="AC201" s="170"/>
      <c r="AD201" s="174"/>
      <c r="AE201" s="170"/>
      <c r="AF201" s="170"/>
      <c r="AI201" s="170"/>
      <c r="AJ201" s="170"/>
      <c r="AK201" s="170"/>
      <c r="AL201" s="170"/>
      <c r="AM201" s="170"/>
      <c r="AN201" s="170"/>
    </row>
    <row r="202" spans="1:40" ht="52.5" customHeight="1" x14ac:dyDescent="0.2">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4"/>
      <c r="Y202" s="170"/>
      <c r="Z202" s="170"/>
      <c r="AA202" s="170"/>
      <c r="AB202" s="170"/>
      <c r="AC202" s="170"/>
      <c r="AD202" s="174"/>
      <c r="AE202" s="170"/>
      <c r="AF202" s="170"/>
      <c r="AI202" s="170"/>
      <c r="AJ202" s="170"/>
      <c r="AK202" s="170"/>
      <c r="AL202" s="170"/>
      <c r="AM202" s="170"/>
      <c r="AN202" s="170"/>
    </row>
    <row r="203" spans="1:40" ht="52.5" customHeight="1" x14ac:dyDescent="0.2">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4"/>
      <c r="Y203" s="170"/>
      <c r="Z203" s="170"/>
      <c r="AA203" s="170"/>
      <c r="AB203" s="170"/>
      <c r="AC203" s="170"/>
      <c r="AD203" s="174"/>
      <c r="AE203" s="170"/>
      <c r="AF203" s="170"/>
      <c r="AI203" s="170"/>
      <c r="AJ203" s="170"/>
      <c r="AK203" s="170"/>
      <c r="AL203" s="170"/>
      <c r="AM203" s="170"/>
      <c r="AN203" s="170"/>
    </row>
    <row r="204" spans="1:40" ht="52.5" customHeight="1" x14ac:dyDescent="0.2">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4"/>
      <c r="Y204" s="170"/>
      <c r="Z204" s="170"/>
      <c r="AA204" s="170"/>
      <c r="AB204" s="170"/>
      <c r="AC204" s="170"/>
      <c r="AD204" s="174"/>
      <c r="AE204" s="170"/>
      <c r="AF204" s="170"/>
      <c r="AI204" s="170"/>
      <c r="AJ204" s="170"/>
      <c r="AK204" s="170"/>
      <c r="AL204" s="170"/>
      <c r="AM204" s="170"/>
      <c r="AN204" s="170"/>
    </row>
    <row r="205" spans="1:40" ht="52.5" customHeight="1" x14ac:dyDescent="0.2">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4"/>
      <c r="Y205" s="170"/>
      <c r="Z205" s="170"/>
      <c r="AA205" s="170"/>
      <c r="AB205" s="170"/>
      <c r="AC205" s="170"/>
      <c r="AD205" s="174"/>
      <c r="AE205" s="170"/>
      <c r="AF205" s="170"/>
      <c r="AI205" s="170"/>
      <c r="AJ205" s="170"/>
      <c r="AK205" s="170"/>
      <c r="AL205" s="170"/>
      <c r="AM205" s="170"/>
      <c r="AN205" s="170"/>
    </row>
    <row r="206" spans="1:40" ht="52.5" customHeight="1" x14ac:dyDescent="0.2">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4"/>
      <c r="Y206" s="170"/>
      <c r="Z206" s="170"/>
      <c r="AA206" s="170"/>
      <c r="AB206" s="170"/>
      <c r="AC206" s="170"/>
      <c r="AD206" s="174"/>
      <c r="AE206" s="170"/>
      <c r="AF206" s="170"/>
      <c r="AI206" s="170"/>
      <c r="AJ206" s="170"/>
      <c r="AK206" s="170"/>
      <c r="AL206" s="170"/>
      <c r="AM206" s="170"/>
      <c r="AN206" s="170"/>
    </row>
    <row r="207" spans="1:40" ht="52.5" customHeight="1" x14ac:dyDescent="0.2">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4"/>
      <c r="Y207" s="170"/>
      <c r="Z207" s="170"/>
      <c r="AA207" s="170"/>
      <c r="AB207" s="170"/>
      <c r="AC207" s="170"/>
      <c r="AD207" s="174"/>
      <c r="AE207" s="170"/>
      <c r="AF207" s="170"/>
      <c r="AI207" s="170"/>
      <c r="AJ207" s="170"/>
      <c r="AK207" s="170"/>
      <c r="AL207" s="170"/>
      <c r="AM207" s="170"/>
      <c r="AN207" s="170"/>
    </row>
    <row r="208" spans="1:40" ht="52.5" customHeight="1" x14ac:dyDescent="0.2">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4"/>
      <c r="Y208" s="170"/>
      <c r="Z208" s="170"/>
      <c r="AA208" s="170"/>
      <c r="AB208" s="170"/>
      <c r="AC208" s="170"/>
      <c r="AD208" s="174"/>
      <c r="AE208" s="170"/>
      <c r="AF208" s="170"/>
      <c r="AI208" s="170"/>
      <c r="AJ208" s="170"/>
      <c r="AK208" s="170"/>
      <c r="AL208" s="170"/>
      <c r="AM208" s="170"/>
      <c r="AN208" s="170"/>
    </row>
    <row r="209" spans="1:40" ht="52.5" customHeight="1" x14ac:dyDescent="0.2">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4"/>
      <c r="Y209" s="170"/>
      <c r="Z209" s="170"/>
      <c r="AA209" s="170"/>
      <c r="AB209" s="170"/>
      <c r="AC209" s="170"/>
      <c r="AD209" s="174"/>
      <c r="AE209" s="170"/>
      <c r="AF209" s="170"/>
      <c r="AI209" s="170"/>
      <c r="AJ209" s="170"/>
      <c r="AK209" s="170"/>
      <c r="AL209" s="170"/>
      <c r="AM209" s="170"/>
      <c r="AN209" s="170"/>
    </row>
    <row r="210" spans="1:40" ht="52.5" customHeight="1" x14ac:dyDescent="0.2">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4"/>
      <c r="Y210" s="170"/>
      <c r="Z210" s="170"/>
      <c r="AA210" s="170"/>
      <c r="AB210" s="170"/>
      <c r="AC210" s="170"/>
      <c r="AD210" s="174"/>
      <c r="AE210" s="170"/>
      <c r="AF210" s="170"/>
      <c r="AI210" s="170"/>
      <c r="AJ210" s="170"/>
      <c r="AK210" s="170"/>
      <c r="AL210" s="170"/>
      <c r="AM210" s="170"/>
      <c r="AN210" s="170"/>
    </row>
    <row r="211" spans="1:40" ht="52.5" customHeight="1" x14ac:dyDescent="0.2">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4"/>
      <c r="Y211" s="170"/>
      <c r="Z211" s="170"/>
      <c r="AA211" s="170"/>
      <c r="AB211" s="170"/>
      <c r="AC211" s="170"/>
      <c r="AD211" s="174"/>
      <c r="AE211" s="170"/>
      <c r="AF211" s="170"/>
      <c r="AI211" s="170"/>
      <c r="AJ211" s="170"/>
      <c r="AK211" s="170"/>
      <c r="AL211" s="170"/>
      <c r="AM211" s="170"/>
      <c r="AN211" s="170"/>
    </row>
    <row r="212" spans="1:40" ht="52.5" customHeight="1" x14ac:dyDescent="0.2">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4"/>
      <c r="Y212" s="170"/>
      <c r="Z212" s="170"/>
      <c r="AA212" s="170"/>
      <c r="AB212" s="170"/>
      <c r="AC212" s="170"/>
      <c r="AD212" s="174"/>
      <c r="AE212" s="170"/>
      <c r="AF212" s="170"/>
      <c r="AI212" s="170"/>
      <c r="AJ212" s="170"/>
      <c r="AK212" s="170"/>
      <c r="AL212" s="170"/>
      <c r="AM212" s="170"/>
      <c r="AN212" s="170"/>
    </row>
    <row r="213" spans="1:40" ht="52.5" customHeight="1" x14ac:dyDescent="0.2">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4"/>
      <c r="Y213" s="170"/>
      <c r="Z213" s="170"/>
      <c r="AA213" s="170"/>
      <c r="AB213" s="170"/>
      <c r="AC213" s="170"/>
      <c r="AD213" s="174"/>
      <c r="AE213" s="170"/>
      <c r="AF213" s="170"/>
      <c r="AI213" s="170"/>
      <c r="AJ213" s="170"/>
      <c r="AK213" s="170"/>
      <c r="AL213" s="170"/>
      <c r="AM213" s="170"/>
      <c r="AN213" s="170"/>
    </row>
    <row r="214" spans="1:40" ht="52.5" customHeight="1" x14ac:dyDescent="0.2">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4"/>
      <c r="Y214" s="170"/>
      <c r="Z214" s="170"/>
      <c r="AA214" s="170"/>
      <c r="AB214" s="170"/>
      <c r="AC214" s="170"/>
      <c r="AD214" s="174"/>
      <c r="AE214" s="170"/>
      <c r="AF214" s="170"/>
      <c r="AI214" s="170"/>
      <c r="AJ214" s="170"/>
      <c r="AK214" s="170"/>
      <c r="AL214" s="170"/>
      <c r="AM214" s="170"/>
      <c r="AN214" s="170"/>
    </row>
    <row r="215" spans="1:40" ht="52.5" customHeight="1" x14ac:dyDescent="0.2">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4"/>
      <c r="Y215" s="170"/>
      <c r="Z215" s="170"/>
      <c r="AA215" s="170"/>
      <c r="AB215" s="170"/>
      <c r="AC215" s="170"/>
      <c r="AD215" s="174"/>
      <c r="AE215" s="170"/>
      <c r="AF215" s="170"/>
      <c r="AI215" s="170"/>
      <c r="AJ215" s="170"/>
      <c r="AK215" s="170"/>
      <c r="AL215" s="170"/>
      <c r="AM215" s="170"/>
      <c r="AN215" s="170"/>
    </row>
    <row r="216" spans="1:40" ht="52.5" customHeight="1" x14ac:dyDescent="0.2">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4"/>
      <c r="Y216" s="170"/>
      <c r="Z216" s="170"/>
      <c r="AA216" s="170"/>
      <c r="AB216" s="170"/>
      <c r="AC216" s="170"/>
      <c r="AD216" s="174"/>
      <c r="AE216" s="170"/>
      <c r="AF216" s="170"/>
      <c r="AI216" s="170"/>
      <c r="AJ216" s="170"/>
      <c r="AK216" s="170"/>
      <c r="AL216" s="170"/>
      <c r="AM216" s="170"/>
      <c r="AN216" s="170"/>
    </row>
    <row r="217" spans="1:40" ht="52.5" customHeight="1" x14ac:dyDescent="0.2">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4"/>
      <c r="Y217" s="170"/>
      <c r="Z217" s="170"/>
      <c r="AA217" s="170"/>
      <c r="AB217" s="170"/>
      <c r="AC217" s="170"/>
      <c r="AD217" s="174"/>
      <c r="AE217" s="170"/>
      <c r="AF217" s="170"/>
      <c r="AI217" s="170"/>
      <c r="AJ217" s="170"/>
      <c r="AK217" s="170"/>
      <c r="AL217" s="170"/>
      <c r="AM217" s="170"/>
      <c r="AN217" s="170"/>
    </row>
    <row r="218" spans="1:40" ht="52.5" customHeight="1" x14ac:dyDescent="0.2">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4"/>
      <c r="Y218" s="170"/>
      <c r="Z218" s="170"/>
      <c r="AA218" s="170"/>
      <c r="AB218" s="170"/>
      <c r="AC218" s="170"/>
      <c r="AD218" s="174"/>
      <c r="AE218" s="170"/>
      <c r="AF218" s="170"/>
      <c r="AI218" s="170"/>
      <c r="AJ218" s="170"/>
      <c r="AK218" s="170"/>
      <c r="AL218" s="170"/>
      <c r="AM218" s="170"/>
      <c r="AN218" s="170"/>
    </row>
    <row r="219" spans="1:40" ht="52.5" customHeight="1" x14ac:dyDescent="0.2">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4"/>
      <c r="Y219" s="170"/>
      <c r="Z219" s="170"/>
      <c r="AA219" s="170"/>
      <c r="AB219" s="170"/>
      <c r="AC219" s="170"/>
      <c r="AD219" s="174"/>
      <c r="AE219" s="170"/>
      <c r="AF219" s="170"/>
      <c r="AI219" s="170"/>
      <c r="AJ219" s="170"/>
      <c r="AK219" s="170"/>
      <c r="AL219" s="170"/>
      <c r="AM219" s="170"/>
      <c r="AN219" s="170"/>
    </row>
    <row r="220" spans="1:40" ht="52.5" customHeight="1" x14ac:dyDescent="0.2">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4"/>
      <c r="Y220" s="170"/>
      <c r="Z220" s="170"/>
      <c r="AA220" s="170"/>
      <c r="AB220" s="170"/>
      <c r="AC220" s="170"/>
      <c r="AD220" s="174"/>
      <c r="AE220" s="170"/>
      <c r="AF220" s="170"/>
      <c r="AI220" s="170"/>
      <c r="AJ220" s="170"/>
      <c r="AK220" s="170"/>
      <c r="AL220" s="170"/>
      <c r="AM220" s="170"/>
      <c r="AN220" s="170"/>
    </row>
    <row r="221" spans="1:40" ht="52.5" customHeight="1" x14ac:dyDescent="0.2">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4"/>
      <c r="Y221" s="170"/>
      <c r="Z221" s="170"/>
      <c r="AA221" s="170"/>
      <c r="AB221" s="170"/>
      <c r="AC221" s="170"/>
      <c r="AD221" s="174"/>
      <c r="AE221" s="170"/>
      <c r="AF221" s="170"/>
      <c r="AI221" s="170"/>
      <c r="AJ221" s="170"/>
      <c r="AK221" s="170"/>
      <c r="AL221" s="170"/>
      <c r="AM221" s="170"/>
      <c r="AN221" s="170"/>
    </row>
    <row r="222" spans="1:40" ht="52.5" customHeight="1" x14ac:dyDescent="0.2">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4"/>
      <c r="Y222" s="170"/>
      <c r="Z222" s="170"/>
      <c r="AA222" s="170"/>
      <c r="AB222" s="170"/>
      <c r="AC222" s="170"/>
      <c r="AD222" s="174"/>
      <c r="AE222" s="170"/>
      <c r="AF222" s="170"/>
      <c r="AI222" s="170"/>
      <c r="AJ222" s="170"/>
      <c r="AK222" s="170"/>
      <c r="AL222" s="170"/>
      <c r="AM222" s="170"/>
      <c r="AN222" s="170"/>
    </row>
    <row r="223" spans="1:40" ht="52.5" customHeight="1" x14ac:dyDescent="0.2">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4"/>
      <c r="Y223" s="170"/>
      <c r="Z223" s="170"/>
      <c r="AA223" s="170"/>
      <c r="AB223" s="170"/>
      <c r="AC223" s="170"/>
      <c r="AD223" s="174"/>
      <c r="AE223" s="170"/>
      <c r="AF223" s="170"/>
      <c r="AI223" s="170"/>
      <c r="AJ223" s="170"/>
      <c r="AK223" s="170"/>
      <c r="AL223" s="170"/>
      <c r="AM223" s="170"/>
      <c r="AN223" s="170"/>
    </row>
    <row r="224" spans="1:40" ht="52.5" customHeight="1" x14ac:dyDescent="0.2">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4"/>
      <c r="Y224" s="170"/>
      <c r="Z224" s="170"/>
      <c r="AA224" s="170"/>
      <c r="AB224" s="170"/>
      <c r="AC224" s="170"/>
      <c r="AD224" s="174"/>
      <c r="AE224" s="170"/>
      <c r="AF224" s="170"/>
      <c r="AI224" s="170"/>
      <c r="AJ224" s="170"/>
      <c r="AK224" s="170"/>
      <c r="AL224" s="170"/>
      <c r="AM224" s="170"/>
      <c r="AN224" s="170"/>
    </row>
    <row r="225" spans="1:40" ht="52.5" customHeight="1" x14ac:dyDescent="0.2">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4"/>
      <c r="Y225" s="170"/>
      <c r="Z225" s="170"/>
      <c r="AA225" s="170"/>
      <c r="AB225" s="170"/>
      <c r="AC225" s="170"/>
      <c r="AD225" s="174"/>
      <c r="AE225" s="170"/>
      <c r="AF225" s="170"/>
      <c r="AI225" s="170"/>
      <c r="AJ225" s="170"/>
      <c r="AK225" s="170"/>
      <c r="AL225" s="170"/>
      <c r="AM225" s="170"/>
      <c r="AN225" s="170"/>
    </row>
    <row r="226" spans="1:40" ht="52.5" customHeight="1" x14ac:dyDescent="0.2">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4"/>
      <c r="Y226" s="170"/>
      <c r="Z226" s="170"/>
      <c r="AA226" s="170"/>
      <c r="AB226" s="170"/>
      <c r="AC226" s="170"/>
      <c r="AD226" s="174"/>
      <c r="AE226" s="170"/>
      <c r="AF226" s="170"/>
      <c r="AI226" s="170"/>
      <c r="AJ226" s="170"/>
      <c r="AK226" s="170"/>
      <c r="AL226" s="170"/>
      <c r="AM226" s="170"/>
      <c r="AN226" s="170"/>
    </row>
    <row r="227" spans="1:40" ht="52.5" customHeight="1" x14ac:dyDescent="0.2">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4"/>
      <c r="Y227" s="170"/>
      <c r="Z227" s="170"/>
      <c r="AA227" s="170"/>
      <c r="AB227" s="170"/>
      <c r="AC227" s="170"/>
      <c r="AD227" s="174"/>
      <c r="AE227" s="170"/>
      <c r="AF227" s="170"/>
      <c r="AI227" s="170"/>
      <c r="AJ227" s="170"/>
      <c r="AK227" s="170"/>
      <c r="AL227" s="170"/>
      <c r="AM227" s="170"/>
      <c r="AN227" s="170"/>
    </row>
    <row r="228" spans="1:40" ht="52.5" customHeight="1" x14ac:dyDescent="0.2">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4"/>
      <c r="Y228" s="170"/>
      <c r="Z228" s="170"/>
      <c r="AA228" s="170"/>
      <c r="AB228" s="170"/>
      <c r="AC228" s="170"/>
      <c r="AD228" s="174"/>
      <c r="AE228" s="170"/>
      <c r="AF228" s="170"/>
      <c r="AI228" s="170"/>
      <c r="AJ228" s="170"/>
      <c r="AK228" s="170"/>
      <c r="AL228" s="170"/>
      <c r="AM228" s="170"/>
      <c r="AN228" s="170"/>
    </row>
    <row r="229" spans="1:40" ht="52.5" customHeight="1" x14ac:dyDescent="0.2">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4"/>
      <c r="Y229" s="170"/>
      <c r="Z229" s="170"/>
      <c r="AA229" s="170"/>
      <c r="AB229" s="170"/>
      <c r="AC229" s="170"/>
      <c r="AD229" s="174"/>
      <c r="AE229" s="170"/>
      <c r="AF229" s="170"/>
      <c r="AI229" s="170"/>
      <c r="AJ229" s="170"/>
      <c r="AK229" s="170"/>
      <c r="AL229" s="170"/>
      <c r="AM229" s="170"/>
      <c r="AN229" s="170"/>
    </row>
    <row r="230" spans="1:40" ht="52.5" customHeight="1" x14ac:dyDescent="0.2">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4"/>
      <c r="Y230" s="170"/>
      <c r="Z230" s="170"/>
      <c r="AA230" s="170"/>
      <c r="AB230" s="170"/>
      <c r="AC230" s="170"/>
      <c r="AD230" s="174"/>
      <c r="AE230" s="170"/>
      <c r="AF230" s="170"/>
      <c r="AI230" s="170"/>
      <c r="AJ230" s="170"/>
      <c r="AK230" s="170"/>
      <c r="AL230" s="170"/>
      <c r="AM230" s="170"/>
      <c r="AN230" s="170"/>
    </row>
    <row r="231" spans="1:40" ht="52.5" customHeight="1" x14ac:dyDescent="0.2">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4"/>
      <c r="Y231" s="170"/>
      <c r="Z231" s="170"/>
      <c r="AA231" s="170"/>
      <c r="AB231" s="170"/>
      <c r="AC231" s="170"/>
      <c r="AD231" s="174"/>
      <c r="AE231" s="170"/>
      <c r="AF231" s="170"/>
      <c r="AI231" s="170"/>
      <c r="AJ231" s="170"/>
      <c r="AK231" s="170"/>
      <c r="AL231" s="170"/>
      <c r="AM231" s="170"/>
      <c r="AN231" s="170"/>
    </row>
    <row r="232" spans="1:40" ht="52.5" customHeight="1" x14ac:dyDescent="0.2">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4"/>
      <c r="Y232" s="170"/>
      <c r="Z232" s="170"/>
      <c r="AA232" s="170"/>
      <c r="AB232" s="170"/>
      <c r="AC232" s="170"/>
      <c r="AD232" s="174"/>
      <c r="AE232" s="170"/>
      <c r="AF232" s="170"/>
      <c r="AI232" s="170"/>
      <c r="AJ232" s="170"/>
      <c r="AK232" s="170"/>
      <c r="AL232" s="170"/>
      <c r="AM232" s="170"/>
      <c r="AN232" s="170"/>
    </row>
    <row r="233" spans="1:40" ht="52.5" customHeight="1" x14ac:dyDescent="0.2">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4"/>
      <c r="Y233" s="170"/>
      <c r="Z233" s="170"/>
      <c r="AA233" s="170"/>
      <c r="AB233" s="170"/>
      <c r="AC233" s="170"/>
      <c r="AD233" s="174"/>
      <c r="AE233" s="170"/>
      <c r="AF233" s="170"/>
      <c r="AI233" s="170"/>
      <c r="AJ233" s="170"/>
      <c r="AK233" s="170"/>
      <c r="AL233" s="170"/>
      <c r="AM233" s="170"/>
      <c r="AN233" s="170"/>
    </row>
    <row r="234" spans="1:40" ht="52.5" customHeight="1" x14ac:dyDescent="0.2">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4"/>
      <c r="Y234" s="170"/>
      <c r="Z234" s="170"/>
      <c r="AA234" s="170"/>
      <c r="AB234" s="170"/>
      <c r="AC234" s="170"/>
      <c r="AD234" s="174"/>
      <c r="AE234" s="170"/>
      <c r="AF234" s="170"/>
      <c r="AI234" s="170"/>
      <c r="AJ234" s="170"/>
      <c r="AK234" s="170"/>
      <c r="AL234" s="170"/>
      <c r="AM234" s="170"/>
      <c r="AN234" s="170"/>
    </row>
    <row r="235" spans="1:40" ht="52.5" customHeight="1" x14ac:dyDescent="0.2">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4"/>
      <c r="Y235" s="170"/>
      <c r="Z235" s="170"/>
      <c r="AA235" s="170"/>
      <c r="AB235" s="170"/>
      <c r="AC235" s="170"/>
      <c r="AD235" s="174"/>
      <c r="AE235" s="170"/>
      <c r="AF235" s="170"/>
      <c r="AI235" s="170"/>
      <c r="AJ235" s="170"/>
      <c r="AK235" s="170"/>
      <c r="AL235" s="170"/>
      <c r="AM235" s="170"/>
      <c r="AN235" s="170"/>
    </row>
    <row r="236" spans="1:40" ht="52.5" customHeight="1" x14ac:dyDescent="0.2">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4"/>
      <c r="Y236" s="170"/>
      <c r="Z236" s="170"/>
      <c r="AA236" s="170"/>
      <c r="AB236" s="170"/>
      <c r="AC236" s="170"/>
      <c r="AD236" s="174"/>
      <c r="AE236" s="170"/>
      <c r="AF236" s="170"/>
      <c r="AI236" s="170"/>
      <c r="AJ236" s="170"/>
      <c r="AK236" s="170"/>
      <c r="AL236" s="170"/>
      <c r="AM236" s="170"/>
      <c r="AN236" s="170"/>
    </row>
    <row r="237" spans="1:40" ht="52.5" customHeight="1" x14ac:dyDescent="0.2">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4"/>
      <c r="Y237" s="170"/>
      <c r="Z237" s="170"/>
      <c r="AA237" s="170"/>
      <c r="AB237" s="170"/>
      <c r="AC237" s="170"/>
      <c r="AD237" s="174"/>
      <c r="AE237" s="170"/>
      <c r="AF237" s="170"/>
      <c r="AI237" s="170"/>
      <c r="AJ237" s="170"/>
      <c r="AK237" s="170"/>
      <c r="AL237" s="170"/>
      <c r="AM237" s="170"/>
      <c r="AN237" s="170"/>
    </row>
    <row r="238" spans="1:40" ht="52.5" customHeight="1" x14ac:dyDescent="0.2">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4"/>
      <c r="Y238" s="170"/>
      <c r="Z238" s="170"/>
      <c r="AA238" s="170"/>
      <c r="AB238" s="170"/>
      <c r="AC238" s="170"/>
      <c r="AD238" s="174"/>
      <c r="AE238" s="170"/>
      <c r="AF238" s="170"/>
      <c r="AI238" s="170"/>
      <c r="AJ238" s="170"/>
      <c r="AK238" s="170"/>
      <c r="AL238" s="170"/>
      <c r="AM238" s="170"/>
      <c r="AN238" s="170"/>
    </row>
    <row r="239" spans="1:40" ht="52.5" customHeight="1" x14ac:dyDescent="0.2">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4"/>
      <c r="Y239" s="170"/>
      <c r="Z239" s="170"/>
      <c r="AA239" s="170"/>
      <c r="AB239" s="170"/>
      <c r="AC239" s="170"/>
      <c r="AD239" s="174"/>
      <c r="AE239" s="170"/>
      <c r="AF239" s="170"/>
      <c r="AI239" s="170"/>
      <c r="AJ239" s="170"/>
      <c r="AK239" s="170"/>
      <c r="AL239" s="170"/>
      <c r="AM239" s="170"/>
      <c r="AN239" s="170"/>
    </row>
    <row r="240" spans="1:40" ht="52.5" customHeight="1" x14ac:dyDescent="0.2">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4"/>
      <c r="Y240" s="170"/>
      <c r="Z240" s="170"/>
      <c r="AA240" s="170"/>
      <c r="AB240" s="170"/>
      <c r="AC240" s="170"/>
      <c r="AD240" s="174"/>
      <c r="AE240" s="170"/>
      <c r="AF240" s="170"/>
      <c r="AI240" s="170"/>
      <c r="AJ240" s="170"/>
      <c r="AK240" s="170"/>
      <c r="AL240" s="170"/>
      <c r="AM240" s="170"/>
      <c r="AN240" s="170"/>
    </row>
    <row r="241" spans="1:40" ht="52.5" customHeight="1" x14ac:dyDescent="0.2">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4"/>
      <c r="Y241" s="170"/>
      <c r="Z241" s="170"/>
      <c r="AA241" s="170"/>
      <c r="AB241" s="170"/>
      <c r="AC241" s="170"/>
      <c r="AD241" s="174"/>
      <c r="AE241" s="170"/>
      <c r="AF241" s="170"/>
      <c r="AI241" s="170"/>
      <c r="AJ241" s="170"/>
      <c r="AK241" s="170"/>
      <c r="AL241" s="170"/>
      <c r="AM241" s="170"/>
      <c r="AN241" s="170"/>
    </row>
    <row r="242" spans="1:40" ht="52.5" customHeight="1" x14ac:dyDescent="0.2">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4"/>
      <c r="Y242" s="170"/>
      <c r="Z242" s="170"/>
      <c r="AA242" s="170"/>
      <c r="AB242" s="170"/>
      <c r="AC242" s="170"/>
      <c r="AD242" s="174"/>
      <c r="AE242" s="170"/>
      <c r="AF242" s="170"/>
      <c r="AI242" s="170"/>
      <c r="AJ242" s="170"/>
      <c r="AK242" s="170"/>
      <c r="AL242" s="170"/>
      <c r="AM242" s="170"/>
      <c r="AN242" s="170"/>
    </row>
    <row r="243" spans="1:40" ht="52.5" customHeight="1" x14ac:dyDescent="0.2">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4"/>
      <c r="Y243" s="170"/>
      <c r="Z243" s="170"/>
      <c r="AA243" s="170"/>
      <c r="AB243" s="170"/>
      <c r="AC243" s="170"/>
      <c r="AD243" s="174"/>
      <c r="AE243" s="170"/>
      <c r="AF243" s="170"/>
      <c r="AI243" s="170"/>
      <c r="AJ243" s="170"/>
      <c r="AK243" s="170"/>
      <c r="AL243" s="170"/>
      <c r="AM243" s="170"/>
      <c r="AN243" s="170"/>
    </row>
    <row r="244" spans="1:40" ht="52.5" customHeight="1" x14ac:dyDescent="0.2">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4"/>
      <c r="Y244" s="170"/>
      <c r="Z244" s="170"/>
      <c r="AA244" s="170"/>
      <c r="AB244" s="170"/>
      <c r="AC244" s="170"/>
      <c r="AD244" s="174"/>
      <c r="AE244" s="170"/>
      <c r="AF244" s="170"/>
      <c r="AI244" s="170"/>
      <c r="AJ244" s="170"/>
      <c r="AK244" s="170"/>
      <c r="AL244" s="170"/>
      <c r="AM244" s="170"/>
      <c r="AN244" s="170"/>
    </row>
    <row r="245" spans="1:40" ht="52.5" customHeight="1" x14ac:dyDescent="0.2">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4"/>
      <c r="Y245" s="170"/>
      <c r="Z245" s="170"/>
      <c r="AA245" s="170"/>
      <c r="AB245" s="170"/>
      <c r="AC245" s="170"/>
      <c r="AD245" s="174"/>
      <c r="AE245" s="170"/>
      <c r="AF245" s="170"/>
      <c r="AI245" s="170"/>
      <c r="AJ245" s="170"/>
      <c r="AK245" s="170"/>
      <c r="AL245" s="170"/>
      <c r="AM245" s="170"/>
      <c r="AN245" s="170"/>
    </row>
    <row r="246" spans="1:40" ht="52.5" customHeight="1" x14ac:dyDescent="0.2">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4"/>
      <c r="Y246" s="170"/>
      <c r="Z246" s="170"/>
      <c r="AA246" s="170"/>
      <c r="AB246" s="170"/>
      <c r="AC246" s="170"/>
      <c r="AD246" s="174"/>
      <c r="AE246" s="170"/>
      <c r="AF246" s="170"/>
      <c r="AI246" s="170"/>
      <c r="AJ246" s="170"/>
      <c r="AK246" s="170"/>
      <c r="AL246" s="170"/>
      <c r="AM246" s="170"/>
      <c r="AN246" s="170"/>
    </row>
    <row r="247" spans="1:40" ht="52.5" customHeight="1" x14ac:dyDescent="0.2">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4"/>
      <c r="Y247" s="170"/>
      <c r="Z247" s="170"/>
      <c r="AA247" s="170"/>
      <c r="AB247" s="170"/>
      <c r="AC247" s="170"/>
      <c r="AD247" s="174"/>
      <c r="AE247" s="170"/>
      <c r="AF247" s="170"/>
      <c r="AI247" s="170"/>
      <c r="AJ247" s="170"/>
      <c r="AK247" s="170"/>
      <c r="AL247" s="170"/>
      <c r="AM247" s="170"/>
      <c r="AN247" s="170"/>
    </row>
    <row r="248" spans="1:40" ht="52.5" customHeight="1" x14ac:dyDescent="0.2">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4"/>
      <c r="Y248" s="170"/>
      <c r="Z248" s="170"/>
      <c r="AA248" s="170"/>
      <c r="AB248" s="170"/>
      <c r="AC248" s="170"/>
      <c r="AD248" s="174"/>
      <c r="AE248" s="170"/>
      <c r="AF248" s="170"/>
      <c r="AI248" s="170"/>
      <c r="AJ248" s="170"/>
      <c r="AK248" s="170"/>
      <c r="AL248" s="170"/>
      <c r="AM248" s="170"/>
      <c r="AN248" s="170"/>
    </row>
    <row r="249" spans="1:40" ht="52.5" customHeight="1" x14ac:dyDescent="0.2">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4"/>
      <c r="Y249" s="170"/>
      <c r="Z249" s="170"/>
      <c r="AA249" s="170"/>
      <c r="AB249" s="170"/>
      <c r="AC249" s="170"/>
      <c r="AD249" s="174"/>
      <c r="AE249" s="170"/>
      <c r="AF249" s="170"/>
      <c r="AI249" s="170"/>
      <c r="AJ249" s="170"/>
      <c r="AK249" s="170"/>
      <c r="AL249" s="170"/>
      <c r="AM249" s="170"/>
      <c r="AN249" s="170"/>
    </row>
    <row r="250" spans="1:40" ht="52.5" customHeight="1" x14ac:dyDescent="0.2">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4"/>
      <c r="Y250" s="170"/>
      <c r="Z250" s="170"/>
      <c r="AA250" s="170"/>
      <c r="AB250" s="170"/>
      <c r="AC250" s="170"/>
      <c r="AD250" s="174"/>
      <c r="AE250" s="170"/>
      <c r="AF250" s="170"/>
      <c r="AI250" s="170"/>
      <c r="AJ250" s="170"/>
      <c r="AK250" s="170"/>
      <c r="AL250" s="170"/>
      <c r="AM250" s="170"/>
      <c r="AN250" s="170"/>
    </row>
    <row r="251" spans="1:40" ht="52.5" customHeight="1" x14ac:dyDescent="0.2">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4"/>
      <c r="Y251" s="170"/>
      <c r="Z251" s="170"/>
      <c r="AA251" s="170"/>
      <c r="AB251" s="170"/>
      <c r="AC251" s="170"/>
      <c r="AD251" s="174"/>
      <c r="AE251" s="170"/>
      <c r="AF251" s="170"/>
      <c r="AI251" s="170"/>
      <c r="AJ251" s="170"/>
      <c r="AK251" s="170"/>
      <c r="AL251" s="170"/>
      <c r="AM251" s="170"/>
      <c r="AN251" s="170"/>
    </row>
    <row r="252" spans="1:40" ht="52.5" customHeight="1" x14ac:dyDescent="0.2">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4"/>
      <c r="Y252" s="170"/>
      <c r="Z252" s="170"/>
      <c r="AA252" s="170"/>
      <c r="AB252" s="170"/>
      <c r="AC252" s="170"/>
      <c r="AD252" s="174"/>
      <c r="AE252" s="170"/>
      <c r="AF252" s="170"/>
      <c r="AI252" s="170"/>
      <c r="AJ252" s="170"/>
      <c r="AK252" s="170"/>
      <c r="AL252" s="170"/>
      <c r="AM252" s="170"/>
      <c r="AN252" s="170"/>
    </row>
    <row r="253" spans="1:40" ht="52.5" customHeight="1" x14ac:dyDescent="0.2">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4"/>
      <c r="Y253" s="170"/>
      <c r="Z253" s="170"/>
      <c r="AA253" s="170"/>
      <c r="AB253" s="170"/>
      <c r="AC253" s="170"/>
      <c r="AD253" s="174"/>
      <c r="AE253" s="170"/>
      <c r="AF253" s="170"/>
      <c r="AI253" s="170"/>
      <c r="AJ253" s="170"/>
      <c r="AK253" s="170"/>
      <c r="AL253" s="170"/>
      <c r="AM253" s="170"/>
      <c r="AN253" s="170"/>
    </row>
    <row r="254" spans="1:40" ht="52.5" customHeight="1" x14ac:dyDescent="0.2">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4"/>
      <c r="Y254" s="170"/>
      <c r="Z254" s="170"/>
      <c r="AA254" s="170"/>
      <c r="AB254" s="170"/>
      <c r="AC254" s="170"/>
      <c r="AD254" s="174"/>
      <c r="AE254" s="170"/>
      <c r="AF254" s="170"/>
      <c r="AI254" s="170"/>
      <c r="AJ254" s="170"/>
      <c r="AK254" s="170"/>
      <c r="AL254" s="170"/>
      <c r="AM254" s="170"/>
      <c r="AN254" s="170"/>
    </row>
    <row r="255" spans="1:40" ht="52.5" customHeight="1" x14ac:dyDescent="0.2">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4"/>
      <c r="Y255" s="170"/>
      <c r="Z255" s="170"/>
      <c r="AA255" s="170"/>
      <c r="AB255" s="170"/>
      <c r="AC255" s="170"/>
      <c r="AD255" s="174"/>
      <c r="AE255" s="170"/>
      <c r="AF255" s="170"/>
      <c r="AI255" s="170"/>
      <c r="AJ255" s="170"/>
      <c r="AK255" s="170"/>
      <c r="AL255" s="170"/>
      <c r="AM255" s="170"/>
      <c r="AN255" s="170"/>
    </row>
    <row r="256" spans="1:40" ht="52.5" customHeight="1" x14ac:dyDescent="0.2">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4"/>
      <c r="Y256" s="170"/>
      <c r="Z256" s="170"/>
      <c r="AA256" s="170"/>
      <c r="AB256" s="170"/>
      <c r="AC256" s="170"/>
      <c r="AD256" s="174"/>
      <c r="AE256" s="170"/>
      <c r="AF256" s="170"/>
      <c r="AI256" s="170"/>
      <c r="AJ256" s="170"/>
      <c r="AK256" s="170"/>
      <c r="AL256" s="170"/>
      <c r="AM256" s="170"/>
      <c r="AN256" s="170"/>
    </row>
    <row r="257" spans="1:40" ht="52.5" customHeight="1" x14ac:dyDescent="0.2">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4"/>
      <c r="Y257" s="170"/>
      <c r="Z257" s="170"/>
      <c r="AA257" s="170"/>
      <c r="AB257" s="170"/>
      <c r="AC257" s="170"/>
      <c r="AD257" s="174"/>
      <c r="AE257" s="170"/>
      <c r="AF257" s="170"/>
      <c r="AI257" s="170"/>
      <c r="AJ257" s="170"/>
      <c r="AK257" s="170"/>
      <c r="AL257" s="170"/>
      <c r="AM257" s="170"/>
      <c r="AN257" s="170"/>
    </row>
    <row r="258" spans="1:40" ht="52.5" customHeight="1" x14ac:dyDescent="0.2">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4"/>
      <c r="Y258" s="170"/>
      <c r="Z258" s="170"/>
      <c r="AA258" s="170"/>
      <c r="AB258" s="170"/>
      <c r="AC258" s="170"/>
      <c r="AD258" s="174"/>
      <c r="AE258" s="170"/>
      <c r="AF258" s="170"/>
      <c r="AI258" s="170"/>
      <c r="AJ258" s="170"/>
      <c r="AK258" s="170"/>
      <c r="AL258" s="170"/>
      <c r="AM258" s="170"/>
      <c r="AN258" s="170"/>
    </row>
    <row r="259" spans="1:40" ht="52.5" customHeight="1" x14ac:dyDescent="0.2">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4"/>
      <c r="Y259" s="170"/>
      <c r="Z259" s="170"/>
      <c r="AA259" s="170"/>
      <c r="AB259" s="170"/>
      <c r="AC259" s="170"/>
      <c r="AD259" s="174"/>
      <c r="AE259" s="170"/>
      <c r="AF259" s="170"/>
      <c r="AI259" s="170"/>
      <c r="AJ259" s="170"/>
      <c r="AK259" s="170"/>
      <c r="AL259" s="170"/>
      <c r="AM259" s="170"/>
      <c r="AN259" s="170"/>
    </row>
    <row r="260" spans="1:40" ht="52.5" customHeight="1" x14ac:dyDescent="0.2">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4"/>
      <c r="Y260" s="170"/>
      <c r="Z260" s="170"/>
      <c r="AA260" s="170"/>
      <c r="AB260" s="170"/>
      <c r="AC260" s="170"/>
      <c r="AD260" s="174"/>
      <c r="AE260" s="170"/>
      <c r="AF260" s="170"/>
      <c r="AI260" s="170"/>
      <c r="AJ260" s="170"/>
      <c r="AK260" s="170"/>
      <c r="AL260" s="170"/>
      <c r="AM260" s="170"/>
      <c r="AN260" s="170"/>
    </row>
    <row r="261" spans="1:40" ht="52.5" customHeight="1" x14ac:dyDescent="0.2">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4"/>
      <c r="Y261" s="170"/>
      <c r="Z261" s="170"/>
      <c r="AA261" s="170"/>
      <c r="AB261" s="170"/>
      <c r="AC261" s="170"/>
      <c r="AD261" s="174"/>
      <c r="AE261" s="170"/>
      <c r="AF261" s="170"/>
      <c r="AI261" s="170"/>
      <c r="AJ261" s="170"/>
      <c r="AK261" s="170"/>
      <c r="AL261" s="170"/>
      <c r="AM261" s="170"/>
      <c r="AN261" s="170"/>
    </row>
    <row r="262" spans="1:40" ht="52.5" customHeight="1" x14ac:dyDescent="0.2">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4"/>
      <c r="Y262" s="170"/>
      <c r="Z262" s="170"/>
      <c r="AA262" s="170"/>
      <c r="AB262" s="170"/>
      <c r="AC262" s="170"/>
      <c r="AD262" s="174"/>
      <c r="AE262" s="170"/>
      <c r="AF262" s="170"/>
      <c r="AI262" s="170"/>
      <c r="AJ262" s="170"/>
      <c r="AK262" s="170"/>
      <c r="AL262" s="170"/>
      <c r="AM262" s="170"/>
      <c r="AN262" s="170"/>
    </row>
    <row r="263" spans="1:40" ht="52.5" customHeight="1" x14ac:dyDescent="0.2">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4"/>
      <c r="Y263" s="170"/>
      <c r="Z263" s="170"/>
      <c r="AA263" s="170"/>
      <c r="AB263" s="170"/>
      <c r="AC263" s="170"/>
      <c r="AD263" s="174"/>
      <c r="AE263" s="170"/>
      <c r="AF263" s="170"/>
      <c r="AI263" s="170"/>
      <c r="AJ263" s="170"/>
      <c r="AK263" s="170"/>
      <c r="AL263" s="170"/>
      <c r="AM263" s="170"/>
      <c r="AN263" s="170"/>
    </row>
    <row r="264" spans="1:40" ht="52.5" customHeight="1" x14ac:dyDescent="0.2">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4"/>
      <c r="Y264" s="170"/>
      <c r="Z264" s="170"/>
      <c r="AA264" s="170"/>
      <c r="AB264" s="170"/>
      <c r="AC264" s="170"/>
      <c r="AD264" s="174"/>
      <c r="AE264" s="170"/>
      <c r="AF264" s="170"/>
      <c r="AI264" s="170"/>
      <c r="AJ264" s="170"/>
      <c r="AK264" s="170"/>
      <c r="AL264" s="170"/>
      <c r="AM264" s="170"/>
      <c r="AN264" s="170"/>
    </row>
    <row r="265" spans="1:40" ht="52.5" customHeight="1" x14ac:dyDescent="0.2">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4"/>
      <c r="Y265" s="170"/>
      <c r="Z265" s="170"/>
      <c r="AA265" s="170"/>
      <c r="AB265" s="170"/>
      <c r="AC265" s="170"/>
      <c r="AD265" s="174"/>
      <c r="AE265" s="170"/>
      <c r="AF265" s="170"/>
      <c r="AI265" s="170"/>
      <c r="AJ265" s="170"/>
      <c r="AK265" s="170"/>
      <c r="AL265" s="170"/>
      <c r="AM265" s="170"/>
      <c r="AN265" s="170"/>
    </row>
    <row r="266" spans="1:40" ht="52.5" customHeight="1" x14ac:dyDescent="0.2">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4"/>
      <c r="Y266" s="170"/>
      <c r="Z266" s="170"/>
      <c r="AA266" s="170"/>
      <c r="AB266" s="170"/>
      <c r="AC266" s="170"/>
      <c r="AD266" s="174"/>
      <c r="AE266" s="170"/>
      <c r="AF266" s="170"/>
      <c r="AI266" s="170"/>
      <c r="AJ266" s="170"/>
      <c r="AK266" s="170"/>
      <c r="AL266" s="170"/>
      <c r="AM266" s="170"/>
      <c r="AN266" s="170"/>
    </row>
    <row r="267" spans="1:40" ht="52.5" customHeight="1" x14ac:dyDescent="0.2">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4"/>
      <c r="Y267" s="170"/>
      <c r="Z267" s="170"/>
      <c r="AA267" s="170"/>
      <c r="AB267" s="170"/>
      <c r="AC267" s="170"/>
      <c r="AD267" s="174"/>
      <c r="AE267" s="170"/>
      <c r="AF267" s="170"/>
      <c r="AI267" s="170"/>
      <c r="AJ267" s="170"/>
      <c r="AK267" s="170"/>
      <c r="AL267" s="170"/>
      <c r="AM267" s="170"/>
      <c r="AN267" s="170"/>
    </row>
    <row r="268" spans="1:40" ht="52.5" customHeight="1" x14ac:dyDescent="0.2">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4"/>
      <c r="Y268" s="170"/>
      <c r="Z268" s="170"/>
      <c r="AA268" s="170"/>
      <c r="AB268" s="170"/>
      <c r="AC268" s="170"/>
      <c r="AD268" s="174"/>
      <c r="AE268" s="170"/>
      <c r="AF268" s="170"/>
      <c r="AI268" s="170"/>
      <c r="AJ268" s="170"/>
      <c r="AK268" s="170"/>
      <c r="AL268" s="170"/>
      <c r="AM268" s="170"/>
      <c r="AN268" s="170"/>
    </row>
    <row r="269" spans="1:40" ht="52.5" customHeight="1" x14ac:dyDescent="0.2">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4"/>
      <c r="Y269" s="170"/>
      <c r="Z269" s="170"/>
      <c r="AA269" s="170"/>
      <c r="AB269" s="170"/>
      <c r="AC269" s="170"/>
      <c r="AD269" s="174"/>
      <c r="AE269" s="170"/>
      <c r="AF269" s="170"/>
      <c r="AI269" s="170"/>
      <c r="AJ269" s="170"/>
      <c r="AK269" s="170"/>
      <c r="AL269" s="170"/>
      <c r="AM269" s="170"/>
      <c r="AN269" s="170"/>
    </row>
    <row r="270" spans="1:40" ht="52.5" customHeight="1" x14ac:dyDescent="0.2">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4"/>
      <c r="Y270" s="170"/>
      <c r="Z270" s="170"/>
      <c r="AA270" s="170"/>
      <c r="AB270" s="170"/>
      <c r="AC270" s="170"/>
      <c r="AD270" s="174"/>
      <c r="AE270" s="170"/>
      <c r="AF270" s="170"/>
      <c r="AI270" s="170"/>
      <c r="AJ270" s="170"/>
      <c r="AK270" s="170"/>
      <c r="AL270" s="170"/>
      <c r="AM270" s="170"/>
      <c r="AN270" s="170"/>
    </row>
    <row r="271" spans="1:40" ht="52.5" customHeight="1" x14ac:dyDescent="0.2">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4"/>
      <c r="Y271" s="170"/>
      <c r="Z271" s="170"/>
      <c r="AA271" s="170"/>
      <c r="AB271" s="170"/>
      <c r="AC271" s="170"/>
      <c r="AD271" s="174"/>
      <c r="AE271" s="170"/>
      <c r="AF271" s="170"/>
      <c r="AI271" s="170"/>
      <c r="AJ271" s="170"/>
      <c r="AK271" s="170"/>
      <c r="AL271" s="170"/>
      <c r="AM271" s="170"/>
      <c r="AN271" s="170"/>
    </row>
    <row r="272" spans="1:40" ht="52.5" customHeight="1" x14ac:dyDescent="0.2">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4"/>
      <c r="Y272" s="170"/>
      <c r="Z272" s="170"/>
      <c r="AA272" s="170"/>
      <c r="AB272" s="170"/>
      <c r="AC272" s="170"/>
      <c r="AD272" s="174"/>
      <c r="AE272" s="170"/>
      <c r="AF272" s="170"/>
      <c r="AI272" s="170"/>
      <c r="AJ272" s="170"/>
      <c r="AK272" s="170"/>
      <c r="AL272" s="170"/>
      <c r="AM272" s="170"/>
      <c r="AN272" s="170"/>
    </row>
    <row r="273" spans="1:40" ht="52.5" customHeight="1" x14ac:dyDescent="0.2">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4"/>
      <c r="Y273" s="170"/>
      <c r="Z273" s="170"/>
      <c r="AA273" s="170"/>
      <c r="AB273" s="170"/>
      <c r="AC273" s="170"/>
      <c r="AD273" s="174"/>
      <c r="AE273" s="170"/>
      <c r="AF273" s="170"/>
      <c r="AI273" s="170"/>
      <c r="AJ273" s="170"/>
      <c r="AK273" s="170"/>
      <c r="AL273" s="170"/>
      <c r="AM273" s="170"/>
      <c r="AN273" s="170"/>
    </row>
    <row r="274" spans="1:40" ht="52.5" customHeight="1" x14ac:dyDescent="0.2">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4"/>
      <c r="Y274" s="170"/>
      <c r="Z274" s="170"/>
      <c r="AA274" s="170"/>
      <c r="AB274" s="170"/>
      <c r="AC274" s="170"/>
      <c r="AD274" s="174"/>
      <c r="AE274" s="170"/>
      <c r="AF274" s="170"/>
      <c r="AI274" s="170"/>
      <c r="AJ274" s="170"/>
      <c r="AK274" s="170"/>
      <c r="AL274" s="170"/>
      <c r="AM274" s="170"/>
      <c r="AN274" s="170"/>
    </row>
    <row r="275" spans="1:40" ht="52.5" customHeight="1" x14ac:dyDescent="0.2">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4"/>
      <c r="Y275" s="170"/>
      <c r="Z275" s="170"/>
      <c r="AA275" s="170"/>
      <c r="AB275" s="170"/>
      <c r="AC275" s="170"/>
      <c r="AD275" s="174"/>
      <c r="AE275" s="170"/>
      <c r="AF275" s="170"/>
      <c r="AI275" s="170"/>
      <c r="AJ275" s="170"/>
      <c r="AK275" s="170"/>
      <c r="AL275" s="170"/>
      <c r="AM275" s="170"/>
      <c r="AN275" s="170"/>
    </row>
    <row r="276" spans="1:40" ht="52.5" customHeight="1" x14ac:dyDescent="0.2">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4"/>
      <c r="Y276" s="170"/>
      <c r="Z276" s="170"/>
      <c r="AA276" s="170"/>
      <c r="AB276" s="170"/>
      <c r="AC276" s="170"/>
      <c r="AD276" s="174"/>
      <c r="AE276" s="170"/>
      <c r="AF276" s="170"/>
      <c r="AI276" s="170"/>
      <c r="AJ276" s="170"/>
      <c r="AK276" s="170"/>
      <c r="AL276" s="170"/>
      <c r="AM276" s="170"/>
      <c r="AN276" s="170"/>
    </row>
    <row r="277" spans="1:40" ht="52.5" customHeight="1" x14ac:dyDescent="0.2">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4"/>
      <c r="Y277" s="170"/>
      <c r="Z277" s="170"/>
      <c r="AA277" s="170"/>
      <c r="AB277" s="170"/>
      <c r="AC277" s="170"/>
      <c r="AD277" s="174"/>
      <c r="AE277" s="170"/>
      <c r="AF277" s="170"/>
      <c r="AI277" s="170"/>
      <c r="AJ277" s="170"/>
      <c r="AK277" s="170"/>
      <c r="AL277" s="170"/>
      <c r="AM277" s="170"/>
      <c r="AN277" s="170"/>
    </row>
    <row r="278" spans="1:40" ht="52.5" customHeight="1" x14ac:dyDescent="0.2">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4"/>
      <c r="Y278" s="170"/>
      <c r="Z278" s="170"/>
      <c r="AA278" s="170"/>
      <c r="AB278" s="170"/>
      <c r="AC278" s="170"/>
      <c r="AD278" s="174"/>
      <c r="AE278" s="170"/>
      <c r="AF278" s="170"/>
      <c r="AI278" s="170"/>
      <c r="AJ278" s="170"/>
      <c r="AK278" s="170"/>
      <c r="AL278" s="170"/>
      <c r="AM278" s="170"/>
      <c r="AN278" s="170"/>
    </row>
    <row r="279" spans="1:40" ht="52.5" customHeight="1" x14ac:dyDescent="0.2">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4"/>
      <c r="Y279" s="170"/>
      <c r="Z279" s="170"/>
      <c r="AA279" s="170"/>
      <c r="AB279" s="170"/>
      <c r="AC279" s="170"/>
      <c r="AD279" s="174"/>
      <c r="AE279" s="170"/>
      <c r="AF279" s="170"/>
      <c r="AI279" s="170"/>
      <c r="AJ279" s="170"/>
      <c r="AK279" s="170"/>
      <c r="AL279" s="170"/>
      <c r="AM279" s="170"/>
      <c r="AN279" s="170"/>
    </row>
    <row r="280" spans="1:40" ht="52.5" customHeight="1" x14ac:dyDescent="0.2">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4"/>
      <c r="Y280" s="170"/>
      <c r="Z280" s="170"/>
      <c r="AA280" s="170"/>
      <c r="AB280" s="170"/>
      <c r="AC280" s="170"/>
      <c r="AD280" s="174"/>
      <c r="AE280" s="170"/>
      <c r="AF280" s="170"/>
      <c r="AI280" s="170"/>
      <c r="AJ280" s="170"/>
      <c r="AK280" s="170"/>
      <c r="AL280" s="170"/>
      <c r="AM280" s="170"/>
      <c r="AN280" s="170"/>
    </row>
    <row r="281" spans="1:40" ht="52.5" customHeight="1" x14ac:dyDescent="0.2">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4"/>
      <c r="Y281" s="170"/>
      <c r="Z281" s="170"/>
      <c r="AA281" s="170"/>
      <c r="AB281" s="170"/>
      <c r="AC281" s="170"/>
      <c r="AD281" s="174"/>
      <c r="AE281" s="170"/>
      <c r="AF281" s="170"/>
      <c r="AI281" s="170"/>
      <c r="AJ281" s="170"/>
      <c r="AK281" s="170"/>
      <c r="AL281" s="170"/>
      <c r="AM281" s="170"/>
      <c r="AN281" s="170"/>
    </row>
    <row r="282" spans="1:40" ht="52.5" customHeight="1" x14ac:dyDescent="0.2">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4"/>
      <c r="Y282" s="170"/>
      <c r="Z282" s="170"/>
      <c r="AA282" s="170"/>
      <c r="AB282" s="170"/>
      <c r="AC282" s="170"/>
      <c r="AD282" s="174"/>
      <c r="AE282" s="170"/>
      <c r="AF282" s="170"/>
      <c r="AI282" s="170"/>
      <c r="AJ282" s="170"/>
      <c r="AK282" s="170"/>
      <c r="AL282" s="170"/>
      <c r="AM282" s="170"/>
      <c r="AN282" s="170"/>
    </row>
    <row r="283" spans="1:40" ht="52.5" customHeight="1" x14ac:dyDescent="0.2">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4"/>
      <c r="Y283" s="170"/>
      <c r="Z283" s="170"/>
      <c r="AA283" s="170"/>
      <c r="AB283" s="170"/>
      <c r="AC283" s="170"/>
      <c r="AD283" s="174"/>
      <c r="AE283" s="170"/>
      <c r="AF283" s="170"/>
      <c r="AI283" s="170"/>
      <c r="AJ283" s="170"/>
      <c r="AK283" s="170"/>
      <c r="AL283" s="170"/>
      <c r="AM283" s="170"/>
      <c r="AN283" s="170"/>
    </row>
    <row r="284" spans="1:40" ht="52.5" customHeight="1" x14ac:dyDescent="0.2">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4"/>
      <c r="Y284" s="170"/>
      <c r="Z284" s="170"/>
      <c r="AA284" s="170"/>
      <c r="AB284" s="170"/>
      <c r="AC284" s="170"/>
      <c r="AD284" s="174"/>
      <c r="AE284" s="170"/>
      <c r="AF284" s="170"/>
      <c r="AI284" s="170"/>
      <c r="AJ284" s="170"/>
      <c r="AK284" s="170"/>
      <c r="AL284" s="170"/>
      <c r="AM284" s="170"/>
      <c r="AN284" s="170"/>
    </row>
    <row r="285" spans="1:40" ht="52.5" customHeight="1" x14ac:dyDescent="0.2">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4"/>
      <c r="Y285" s="170"/>
      <c r="Z285" s="170"/>
      <c r="AA285" s="170"/>
      <c r="AB285" s="170"/>
      <c r="AC285" s="170"/>
      <c r="AD285" s="174"/>
      <c r="AE285" s="170"/>
      <c r="AF285" s="170"/>
      <c r="AI285" s="170"/>
      <c r="AJ285" s="170"/>
      <c r="AK285" s="170"/>
      <c r="AL285" s="170"/>
      <c r="AM285" s="170"/>
      <c r="AN285" s="170"/>
    </row>
    <row r="286" spans="1:40" ht="52.5" customHeight="1" x14ac:dyDescent="0.2">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4"/>
      <c r="Y286" s="170"/>
      <c r="Z286" s="170"/>
      <c r="AA286" s="170"/>
      <c r="AB286" s="170"/>
      <c r="AC286" s="170"/>
      <c r="AD286" s="174"/>
      <c r="AE286" s="170"/>
      <c r="AF286" s="170"/>
      <c r="AI286" s="170"/>
      <c r="AJ286" s="170"/>
      <c r="AK286" s="170"/>
      <c r="AL286" s="170"/>
      <c r="AM286" s="170"/>
      <c r="AN286" s="170"/>
    </row>
    <row r="287" spans="1:40" ht="52.5" customHeight="1" x14ac:dyDescent="0.2">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4"/>
      <c r="Y287" s="170"/>
      <c r="Z287" s="170"/>
      <c r="AA287" s="170"/>
      <c r="AB287" s="170"/>
      <c r="AC287" s="170"/>
      <c r="AD287" s="174"/>
      <c r="AE287" s="170"/>
      <c r="AF287" s="170"/>
      <c r="AI287" s="170"/>
      <c r="AJ287" s="170"/>
      <c r="AK287" s="170"/>
      <c r="AL287" s="170"/>
      <c r="AM287" s="170"/>
      <c r="AN287" s="170"/>
    </row>
    <row r="288" spans="1:40" ht="52.5" customHeight="1" x14ac:dyDescent="0.2">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4"/>
      <c r="Y288" s="170"/>
      <c r="Z288" s="170"/>
      <c r="AA288" s="170"/>
      <c r="AB288" s="170"/>
      <c r="AC288" s="170"/>
      <c r="AD288" s="174"/>
      <c r="AE288" s="170"/>
      <c r="AF288" s="170"/>
      <c r="AI288" s="170"/>
      <c r="AJ288" s="170"/>
      <c r="AK288" s="170"/>
      <c r="AL288" s="170"/>
      <c r="AM288" s="170"/>
      <c r="AN288" s="170"/>
    </row>
    <row r="289" spans="1:40" ht="52.5" customHeight="1" x14ac:dyDescent="0.2">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4"/>
      <c r="Y289" s="170"/>
      <c r="Z289" s="170"/>
      <c r="AA289" s="170"/>
      <c r="AB289" s="170"/>
      <c r="AC289" s="170"/>
      <c r="AD289" s="174"/>
      <c r="AE289" s="170"/>
      <c r="AF289" s="170"/>
      <c r="AI289" s="170"/>
      <c r="AJ289" s="170"/>
      <c r="AK289" s="170"/>
      <c r="AL289" s="170"/>
      <c r="AM289" s="170"/>
      <c r="AN289" s="170"/>
    </row>
    <row r="290" spans="1:40" ht="52.5" customHeight="1" x14ac:dyDescent="0.2">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4"/>
      <c r="Y290" s="170"/>
      <c r="Z290" s="170"/>
      <c r="AA290" s="170"/>
      <c r="AB290" s="170"/>
      <c r="AC290" s="170"/>
      <c r="AD290" s="174"/>
      <c r="AE290" s="170"/>
      <c r="AF290" s="170"/>
      <c r="AI290" s="170"/>
      <c r="AJ290" s="170"/>
      <c r="AK290" s="170"/>
      <c r="AL290" s="170"/>
      <c r="AM290" s="170"/>
      <c r="AN290" s="170"/>
    </row>
    <row r="291" spans="1:40" ht="52.5" customHeight="1" x14ac:dyDescent="0.2">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4"/>
      <c r="Y291" s="170"/>
      <c r="Z291" s="170"/>
      <c r="AA291" s="170"/>
      <c r="AB291" s="170"/>
      <c r="AC291" s="170"/>
      <c r="AD291" s="174"/>
      <c r="AE291" s="170"/>
      <c r="AF291" s="170"/>
      <c r="AI291" s="170"/>
      <c r="AJ291" s="170"/>
      <c r="AK291" s="170"/>
      <c r="AL291" s="170"/>
      <c r="AM291" s="170"/>
      <c r="AN291" s="170"/>
    </row>
    <row r="292" spans="1:40" ht="52.5" customHeight="1" x14ac:dyDescent="0.2">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4"/>
      <c r="Y292" s="170"/>
      <c r="Z292" s="170"/>
      <c r="AA292" s="170"/>
      <c r="AB292" s="170"/>
      <c r="AC292" s="170"/>
      <c r="AD292" s="174"/>
      <c r="AE292" s="170"/>
      <c r="AF292" s="170"/>
      <c r="AI292" s="170"/>
      <c r="AJ292" s="170"/>
      <c r="AK292" s="170"/>
      <c r="AL292" s="170"/>
      <c r="AM292" s="170"/>
      <c r="AN292" s="170"/>
    </row>
    <row r="293" spans="1:40" ht="52.5" customHeight="1" x14ac:dyDescent="0.2">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4"/>
      <c r="Y293" s="170"/>
      <c r="Z293" s="170"/>
      <c r="AA293" s="170"/>
      <c r="AB293" s="170"/>
      <c r="AC293" s="170"/>
      <c r="AD293" s="174"/>
      <c r="AE293" s="170"/>
      <c r="AF293" s="170"/>
      <c r="AI293" s="170"/>
      <c r="AJ293" s="170"/>
      <c r="AK293" s="170"/>
      <c r="AL293" s="170"/>
      <c r="AM293" s="170"/>
      <c r="AN293" s="170"/>
    </row>
    <row r="294" spans="1:40" ht="52.5" customHeight="1" x14ac:dyDescent="0.2">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4"/>
      <c r="Y294" s="170"/>
      <c r="Z294" s="170"/>
      <c r="AA294" s="170"/>
      <c r="AB294" s="170"/>
      <c r="AC294" s="170"/>
      <c r="AD294" s="174"/>
      <c r="AE294" s="170"/>
      <c r="AF294" s="170"/>
      <c r="AI294" s="170"/>
      <c r="AJ294" s="170"/>
      <c r="AK294" s="170"/>
      <c r="AL294" s="170"/>
      <c r="AM294" s="170"/>
      <c r="AN294" s="170"/>
    </row>
    <row r="295" spans="1:40" ht="52.5" customHeight="1" x14ac:dyDescent="0.2">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4"/>
      <c r="Y295" s="170"/>
      <c r="Z295" s="170"/>
      <c r="AA295" s="170"/>
      <c r="AB295" s="170"/>
      <c r="AC295" s="170"/>
      <c r="AD295" s="174"/>
      <c r="AE295" s="170"/>
      <c r="AF295" s="170"/>
      <c r="AI295" s="170"/>
      <c r="AJ295" s="170"/>
      <c r="AK295" s="170"/>
      <c r="AL295" s="170"/>
      <c r="AM295" s="170"/>
      <c r="AN295" s="170"/>
    </row>
    <row r="296" spans="1:40" ht="52.5" customHeight="1" x14ac:dyDescent="0.2">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4"/>
      <c r="Y296" s="170"/>
      <c r="Z296" s="170"/>
      <c r="AA296" s="170"/>
      <c r="AB296" s="170"/>
      <c r="AC296" s="170"/>
      <c r="AD296" s="174"/>
      <c r="AE296" s="170"/>
      <c r="AF296" s="170"/>
      <c r="AI296" s="170"/>
      <c r="AJ296" s="170"/>
      <c r="AK296" s="170"/>
      <c r="AL296" s="170"/>
      <c r="AM296" s="170"/>
      <c r="AN296" s="170"/>
    </row>
    <row r="297" spans="1:40" ht="52.5" customHeight="1" x14ac:dyDescent="0.2">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4"/>
      <c r="Y297" s="170"/>
      <c r="Z297" s="170"/>
      <c r="AA297" s="170"/>
      <c r="AB297" s="170"/>
      <c r="AC297" s="170"/>
      <c r="AD297" s="174"/>
      <c r="AE297" s="170"/>
      <c r="AF297" s="170"/>
      <c r="AI297" s="170"/>
      <c r="AJ297" s="170"/>
      <c r="AK297" s="170"/>
      <c r="AL297" s="170"/>
      <c r="AM297" s="170"/>
      <c r="AN297" s="170"/>
    </row>
    <row r="298" spans="1:40" ht="52.5" customHeight="1" x14ac:dyDescent="0.2">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4"/>
      <c r="Y298" s="170"/>
      <c r="Z298" s="170"/>
      <c r="AA298" s="170"/>
      <c r="AB298" s="170"/>
      <c r="AC298" s="170"/>
      <c r="AD298" s="174"/>
      <c r="AE298" s="170"/>
      <c r="AF298" s="170"/>
      <c r="AI298" s="170"/>
      <c r="AJ298" s="170"/>
      <c r="AK298" s="170"/>
      <c r="AL298" s="170"/>
      <c r="AM298" s="170"/>
      <c r="AN298" s="170"/>
    </row>
    <row r="299" spans="1:40" ht="52.5" customHeight="1" x14ac:dyDescent="0.2">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4"/>
      <c r="Y299" s="170"/>
      <c r="Z299" s="170"/>
      <c r="AA299" s="170"/>
      <c r="AB299" s="170"/>
      <c r="AC299" s="170"/>
      <c r="AD299" s="174"/>
      <c r="AE299" s="170"/>
      <c r="AF299" s="170"/>
      <c r="AI299" s="170"/>
      <c r="AJ299" s="170"/>
      <c r="AK299" s="170"/>
      <c r="AL299" s="170"/>
      <c r="AM299" s="170"/>
      <c r="AN299" s="170"/>
    </row>
    <row r="300" spans="1:40" ht="52.5" customHeight="1" x14ac:dyDescent="0.2">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4"/>
      <c r="Y300" s="170"/>
      <c r="Z300" s="170"/>
      <c r="AA300" s="170"/>
      <c r="AB300" s="170"/>
      <c r="AC300" s="170"/>
      <c r="AD300" s="174"/>
      <c r="AE300" s="170"/>
      <c r="AF300" s="170"/>
      <c r="AI300" s="170"/>
      <c r="AJ300" s="170"/>
      <c r="AK300" s="170"/>
      <c r="AL300" s="170"/>
      <c r="AM300" s="170"/>
      <c r="AN300" s="170"/>
    </row>
    <row r="301" spans="1:40" ht="52.5" customHeight="1" x14ac:dyDescent="0.2">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4"/>
      <c r="Y301" s="170"/>
      <c r="Z301" s="170"/>
      <c r="AA301" s="170"/>
      <c r="AB301" s="170"/>
      <c r="AC301" s="170"/>
      <c r="AD301" s="174"/>
      <c r="AE301" s="170"/>
      <c r="AF301" s="170"/>
      <c r="AI301" s="170"/>
      <c r="AJ301" s="170"/>
      <c r="AK301" s="170"/>
      <c r="AL301" s="170"/>
      <c r="AM301" s="170"/>
      <c r="AN301" s="170"/>
    </row>
    <row r="302" spans="1:40" ht="52.5" customHeight="1" x14ac:dyDescent="0.2">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4"/>
      <c r="Y302" s="170"/>
      <c r="Z302" s="170"/>
      <c r="AA302" s="170"/>
      <c r="AB302" s="170"/>
      <c r="AC302" s="170"/>
      <c r="AD302" s="174"/>
      <c r="AE302" s="170"/>
      <c r="AF302" s="170"/>
      <c r="AI302" s="170"/>
      <c r="AJ302" s="170"/>
      <c r="AK302" s="170"/>
      <c r="AL302" s="170"/>
      <c r="AM302" s="170"/>
      <c r="AN302" s="170"/>
    </row>
    <row r="303" spans="1:40" ht="52.5" customHeight="1" x14ac:dyDescent="0.2">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4"/>
      <c r="Y303" s="170"/>
      <c r="Z303" s="170"/>
      <c r="AA303" s="170"/>
      <c r="AB303" s="170"/>
      <c r="AC303" s="170"/>
      <c r="AD303" s="174"/>
      <c r="AE303" s="170"/>
      <c r="AF303" s="170"/>
      <c r="AI303" s="170"/>
      <c r="AJ303" s="170"/>
      <c r="AK303" s="170"/>
      <c r="AL303" s="170"/>
      <c r="AM303" s="170"/>
      <c r="AN303" s="170"/>
    </row>
    <row r="304" spans="1:40" ht="52.5" customHeight="1" x14ac:dyDescent="0.2">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4"/>
      <c r="Y304" s="170"/>
      <c r="Z304" s="170"/>
      <c r="AA304" s="170"/>
      <c r="AB304" s="170"/>
      <c r="AC304" s="170"/>
      <c r="AD304" s="174"/>
      <c r="AE304" s="170"/>
      <c r="AF304" s="170"/>
      <c r="AI304" s="170"/>
      <c r="AJ304" s="170"/>
      <c r="AK304" s="170"/>
      <c r="AL304" s="170"/>
      <c r="AM304" s="170"/>
      <c r="AN304" s="170"/>
    </row>
    <row r="305" spans="1:40" ht="52.5" customHeight="1" x14ac:dyDescent="0.2">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4"/>
      <c r="Y305" s="170"/>
      <c r="Z305" s="170"/>
      <c r="AA305" s="170"/>
      <c r="AB305" s="170"/>
      <c r="AC305" s="170"/>
      <c r="AD305" s="174"/>
      <c r="AE305" s="170"/>
      <c r="AF305" s="170"/>
      <c r="AI305" s="170"/>
      <c r="AJ305" s="170"/>
      <c r="AK305" s="170"/>
      <c r="AL305" s="170"/>
      <c r="AM305" s="170"/>
      <c r="AN305" s="170"/>
    </row>
    <row r="306" spans="1:40" ht="52.5" customHeight="1" x14ac:dyDescent="0.2">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4"/>
      <c r="Y306" s="170"/>
      <c r="Z306" s="170"/>
      <c r="AA306" s="170"/>
      <c r="AB306" s="170"/>
      <c r="AC306" s="170"/>
      <c r="AD306" s="174"/>
      <c r="AE306" s="170"/>
      <c r="AF306" s="170"/>
      <c r="AI306" s="170"/>
      <c r="AJ306" s="170"/>
      <c r="AK306" s="170"/>
      <c r="AL306" s="170"/>
      <c r="AM306" s="170"/>
      <c r="AN306" s="170"/>
    </row>
    <row r="307" spans="1:40" ht="52.5" customHeight="1" x14ac:dyDescent="0.2">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4"/>
      <c r="Y307" s="170"/>
      <c r="Z307" s="170"/>
      <c r="AA307" s="170"/>
      <c r="AB307" s="170"/>
      <c r="AC307" s="170"/>
      <c r="AD307" s="174"/>
      <c r="AE307" s="170"/>
      <c r="AF307" s="170"/>
      <c r="AI307" s="170"/>
      <c r="AJ307" s="170"/>
      <c r="AK307" s="170"/>
      <c r="AL307" s="170"/>
      <c r="AM307" s="170"/>
      <c r="AN307" s="170"/>
    </row>
    <row r="308" spans="1:40" ht="52.5" customHeight="1" x14ac:dyDescent="0.2">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4"/>
      <c r="Y308" s="170"/>
      <c r="Z308" s="170"/>
      <c r="AA308" s="170"/>
      <c r="AB308" s="170"/>
      <c r="AC308" s="170"/>
      <c r="AD308" s="174"/>
      <c r="AE308" s="170"/>
      <c r="AF308" s="170"/>
      <c r="AI308" s="170"/>
      <c r="AJ308" s="170"/>
      <c r="AK308" s="170"/>
      <c r="AL308" s="170"/>
      <c r="AM308" s="170"/>
      <c r="AN308" s="170"/>
    </row>
    <row r="309" spans="1:40" ht="52.5" customHeight="1" x14ac:dyDescent="0.2">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4"/>
      <c r="Y309" s="170"/>
      <c r="Z309" s="170"/>
      <c r="AA309" s="170"/>
      <c r="AB309" s="170"/>
      <c r="AC309" s="170"/>
      <c r="AD309" s="174"/>
      <c r="AE309" s="170"/>
      <c r="AF309" s="170"/>
      <c r="AI309" s="170"/>
      <c r="AJ309" s="170"/>
      <c r="AK309" s="170"/>
      <c r="AL309" s="170"/>
      <c r="AM309" s="170"/>
      <c r="AN309" s="170"/>
    </row>
    <row r="310" spans="1:40" ht="52.5" customHeight="1" x14ac:dyDescent="0.2">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4"/>
      <c r="Y310" s="170"/>
      <c r="Z310" s="170"/>
      <c r="AA310" s="170"/>
      <c r="AB310" s="170"/>
      <c r="AC310" s="170"/>
      <c r="AD310" s="174"/>
      <c r="AE310" s="170"/>
      <c r="AF310" s="170"/>
      <c r="AI310" s="170"/>
      <c r="AJ310" s="170"/>
      <c r="AK310" s="170"/>
      <c r="AL310" s="170"/>
      <c r="AM310" s="170"/>
      <c r="AN310" s="170"/>
    </row>
    <row r="311" spans="1:40" ht="52.5" customHeight="1" x14ac:dyDescent="0.2">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4"/>
      <c r="Y311" s="170"/>
      <c r="Z311" s="170"/>
      <c r="AA311" s="170"/>
      <c r="AB311" s="170"/>
      <c r="AC311" s="170"/>
      <c r="AD311" s="174"/>
      <c r="AE311" s="170"/>
      <c r="AF311" s="170"/>
      <c r="AI311" s="170"/>
      <c r="AJ311" s="170"/>
      <c r="AK311" s="170"/>
      <c r="AL311" s="170"/>
      <c r="AM311" s="170"/>
      <c r="AN311" s="170"/>
    </row>
    <row r="312" spans="1:40" ht="52.5" customHeight="1" x14ac:dyDescent="0.2">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4"/>
      <c r="Y312" s="170"/>
      <c r="Z312" s="170"/>
      <c r="AA312" s="170"/>
      <c r="AB312" s="170"/>
      <c r="AC312" s="170"/>
      <c r="AD312" s="174"/>
      <c r="AE312" s="170"/>
      <c r="AF312" s="170"/>
      <c r="AI312" s="170"/>
      <c r="AJ312" s="170"/>
      <c r="AK312" s="170"/>
      <c r="AL312" s="170"/>
      <c r="AM312" s="170"/>
      <c r="AN312" s="170"/>
    </row>
    <row r="313" spans="1:40" ht="52.5" customHeight="1" x14ac:dyDescent="0.2">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4"/>
      <c r="Y313" s="170"/>
      <c r="Z313" s="170"/>
      <c r="AA313" s="170"/>
      <c r="AB313" s="170"/>
      <c r="AC313" s="170"/>
      <c r="AD313" s="174"/>
      <c r="AE313" s="170"/>
      <c r="AF313" s="170"/>
      <c r="AI313" s="170"/>
      <c r="AJ313" s="170"/>
      <c r="AK313" s="170"/>
      <c r="AL313" s="170"/>
      <c r="AM313" s="170"/>
      <c r="AN313" s="170"/>
    </row>
    <row r="314" spans="1:40" ht="52.5" customHeight="1" x14ac:dyDescent="0.2">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4"/>
      <c r="Y314" s="170"/>
      <c r="Z314" s="170"/>
      <c r="AA314" s="170"/>
      <c r="AB314" s="170"/>
      <c r="AC314" s="170"/>
      <c r="AD314" s="174"/>
      <c r="AE314" s="170"/>
      <c r="AF314" s="170"/>
      <c r="AI314" s="170"/>
      <c r="AJ314" s="170"/>
      <c r="AK314" s="170"/>
      <c r="AL314" s="170"/>
      <c r="AM314" s="170"/>
      <c r="AN314" s="170"/>
    </row>
    <row r="315" spans="1:40" ht="52.5" customHeight="1" x14ac:dyDescent="0.2">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4"/>
      <c r="Y315" s="170"/>
      <c r="Z315" s="170"/>
      <c r="AA315" s="170"/>
      <c r="AB315" s="170"/>
      <c r="AC315" s="170"/>
      <c r="AD315" s="174"/>
      <c r="AE315" s="170"/>
      <c r="AF315" s="170"/>
      <c r="AI315" s="170"/>
      <c r="AJ315" s="170"/>
      <c r="AK315" s="170"/>
      <c r="AL315" s="170"/>
      <c r="AM315" s="170"/>
      <c r="AN315" s="170"/>
    </row>
    <row r="316" spans="1:40" ht="52.5" customHeight="1" x14ac:dyDescent="0.2">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4"/>
      <c r="Y316" s="170"/>
      <c r="Z316" s="170"/>
      <c r="AA316" s="170"/>
      <c r="AB316" s="170"/>
      <c r="AC316" s="170"/>
      <c r="AD316" s="174"/>
      <c r="AE316" s="170"/>
      <c r="AF316" s="170"/>
      <c r="AI316" s="170"/>
      <c r="AJ316" s="170"/>
      <c r="AK316" s="170"/>
      <c r="AL316" s="170"/>
      <c r="AM316" s="170"/>
      <c r="AN316" s="170"/>
    </row>
    <row r="317" spans="1:40" ht="52.5" customHeight="1" x14ac:dyDescent="0.2">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4"/>
      <c r="Y317" s="170"/>
      <c r="Z317" s="170"/>
      <c r="AA317" s="170"/>
      <c r="AB317" s="170"/>
      <c r="AC317" s="170"/>
      <c r="AD317" s="174"/>
      <c r="AE317" s="170"/>
      <c r="AF317" s="170"/>
      <c r="AI317" s="170"/>
      <c r="AJ317" s="170"/>
      <c r="AK317" s="170"/>
      <c r="AL317" s="170"/>
      <c r="AM317" s="170"/>
      <c r="AN317" s="170"/>
    </row>
    <row r="318" spans="1:40" ht="52.5" customHeight="1" x14ac:dyDescent="0.2">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4"/>
      <c r="Y318" s="170"/>
      <c r="Z318" s="170"/>
      <c r="AA318" s="170"/>
      <c r="AB318" s="170"/>
      <c r="AC318" s="170"/>
      <c r="AD318" s="174"/>
      <c r="AE318" s="170"/>
      <c r="AF318" s="170"/>
      <c r="AI318" s="170"/>
      <c r="AJ318" s="170"/>
      <c r="AK318" s="170"/>
      <c r="AL318" s="170"/>
      <c r="AM318" s="170"/>
      <c r="AN318" s="170"/>
    </row>
    <row r="319" spans="1:40" ht="52.5" customHeight="1" x14ac:dyDescent="0.2">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4"/>
      <c r="Y319" s="170"/>
      <c r="Z319" s="170"/>
      <c r="AA319" s="170"/>
      <c r="AB319" s="170"/>
      <c r="AC319" s="170"/>
      <c r="AD319" s="174"/>
      <c r="AE319" s="170"/>
      <c r="AF319" s="170"/>
      <c r="AI319" s="170"/>
      <c r="AJ319" s="170"/>
      <c r="AK319" s="170"/>
      <c r="AL319" s="170"/>
      <c r="AM319" s="170"/>
      <c r="AN319" s="170"/>
    </row>
    <row r="320" spans="1:40" ht="52.5" customHeight="1" x14ac:dyDescent="0.2">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4"/>
      <c r="Y320" s="170"/>
      <c r="Z320" s="170"/>
      <c r="AA320" s="170"/>
      <c r="AB320" s="170"/>
      <c r="AC320" s="170"/>
      <c r="AD320" s="174"/>
      <c r="AE320" s="170"/>
      <c r="AF320" s="170"/>
      <c r="AI320" s="170"/>
      <c r="AJ320" s="170"/>
      <c r="AK320" s="170"/>
      <c r="AL320" s="170"/>
      <c r="AM320" s="170"/>
      <c r="AN320" s="170"/>
    </row>
    <row r="321" spans="1:40" ht="52.5" customHeight="1" x14ac:dyDescent="0.2">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4"/>
      <c r="Y321" s="170"/>
      <c r="Z321" s="170"/>
      <c r="AA321" s="170"/>
      <c r="AB321" s="170"/>
      <c r="AC321" s="170"/>
      <c r="AD321" s="174"/>
      <c r="AE321" s="170"/>
      <c r="AF321" s="170"/>
      <c r="AI321" s="170"/>
      <c r="AJ321" s="170"/>
      <c r="AK321" s="170"/>
      <c r="AL321" s="170"/>
      <c r="AM321" s="170"/>
      <c r="AN321" s="170"/>
    </row>
    <row r="322" spans="1:40" ht="52.5" customHeight="1" x14ac:dyDescent="0.2">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4"/>
      <c r="Y322" s="170"/>
      <c r="Z322" s="170"/>
      <c r="AA322" s="170"/>
      <c r="AB322" s="170"/>
      <c r="AC322" s="170"/>
      <c r="AD322" s="174"/>
      <c r="AE322" s="170"/>
      <c r="AF322" s="170"/>
      <c r="AI322" s="170"/>
      <c r="AJ322" s="170"/>
      <c r="AK322" s="170"/>
      <c r="AL322" s="170"/>
      <c r="AM322" s="170"/>
      <c r="AN322" s="170"/>
    </row>
    <row r="323" spans="1:40" ht="52.5" customHeight="1" x14ac:dyDescent="0.2">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4"/>
      <c r="Y323" s="170"/>
      <c r="Z323" s="170"/>
      <c r="AA323" s="170"/>
      <c r="AB323" s="170"/>
      <c r="AC323" s="170"/>
      <c r="AD323" s="174"/>
      <c r="AE323" s="170"/>
      <c r="AF323" s="170"/>
      <c r="AI323" s="170"/>
      <c r="AJ323" s="170"/>
      <c r="AK323" s="170"/>
      <c r="AL323" s="170"/>
      <c r="AM323" s="170"/>
      <c r="AN323" s="170"/>
    </row>
    <row r="324" spans="1:40" ht="52.5" customHeight="1" x14ac:dyDescent="0.2">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4"/>
      <c r="Y324" s="170"/>
      <c r="Z324" s="170"/>
      <c r="AA324" s="170"/>
      <c r="AB324" s="170"/>
      <c r="AC324" s="170"/>
      <c r="AD324" s="174"/>
      <c r="AE324" s="170"/>
      <c r="AF324" s="170"/>
      <c r="AI324" s="170"/>
      <c r="AJ324" s="170"/>
      <c r="AK324" s="170"/>
      <c r="AL324" s="170"/>
      <c r="AM324" s="170"/>
      <c r="AN324" s="170"/>
    </row>
    <row r="325" spans="1:40" ht="52.5" customHeight="1" x14ac:dyDescent="0.2">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4"/>
      <c r="Y325" s="170"/>
      <c r="Z325" s="170"/>
      <c r="AA325" s="170"/>
      <c r="AB325" s="170"/>
      <c r="AC325" s="170"/>
      <c r="AD325" s="174"/>
      <c r="AE325" s="170"/>
      <c r="AF325" s="170"/>
      <c r="AI325" s="170"/>
      <c r="AJ325" s="170"/>
      <c r="AK325" s="170"/>
      <c r="AL325" s="170"/>
      <c r="AM325" s="170"/>
      <c r="AN325" s="170"/>
    </row>
    <row r="326" spans="1:40" ht="52.5" customHeight="1" x14ac:dyDescent="0.2">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4"/>
      <c r="Y326" s="170"/>
      <c r="Z326" s="170"/>
      <c r="AA326" s="170"/>
      <c r="AB326" s="170"/>
      <c r="AC326" s="170"/>
      <c r="AD326" s="174"/>
      <c r="AE326" s="170"/>
      <c r="AF326" s="170"/>
      <c r="AI326" s="170"/>
      <c r="AJ326" s="170"/>
      <c r="AK326" s="170"/>
      <c r="AL326" s="170"/>
      <c r="AM326" s="170"/>
      <c r="AN326" s="170"/>
    </row>
    <row r="327" spans="1:40" ht="52.5" customHeight="1" x14ac:dyDescent="0.2">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4"/>
      <c r="Y327" s="170"/>
      <c r="Z327" s="170"/>
      <c r="AA327" s="170"/>
      <c r="AB327" s="170"/>
      <c r="AC327" s="170"/>
      <c r="AD327" s="174"/>
      <c r="AE327" s="170"/>
      <c r="AF327" s="170"/>
      <c r="AI327" s="170"/>
      <c r="AJ327" s="170"/>
      <c r="AK327" s="170"/>
      <c r="AL327" s="170"/>
      <c r="AM327" s="170"/>
      <c r="AN327" s="170"/>
    </row>
    <row r="328" spans="1:40" ht="52.5" customHeight="1" x14ac:dyDescent="0.2">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4"/>
      <c r="Y328" s="170"/>
      <c r="Z328" s="170"/>
      <c r="AA328" s="170"/>
      <c r="AB328" s="170"/>
      <c r="AC328" s="170"/>
      <c r="AD328" s="174"/>
      <c r="AE328" s="170"/>
      <c r="AF328" s="170"/>
      <c r="AI328" s="170"/>
      <c r="AJ328" s="170"/>
      <c r="AK328" s="170"/>
      <c r="AL328" s="170"/>
      <c r="AM328" s="170"/>
      <c r="AN328" s="170"/>
    </row>
    <row r="329" spans="1:40" ht="52.5" customHeight="1" x14ac:dyDescent="0.2">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4"/>
      <c r="Y329" s="170"/>
      <c r="Z329" s="170"/>
      <c r="AA329" s="170"/>
      <c r="AB329" s="170"/>
      <c r="AC329" s="170"/>
      <c r="AD329" s="174"/>
      <c r="AE329" s="170"/>
      <c r="AF329" s="170"/>
      <c r="AI329" s="170"/>
      <c r="AJ329" s="170"/>
      <c r="AK329" s="170"/>
      <c r="AL329" s="170"/>
      <c r="AM329" s="170"/>
      <c r="AN329" s="170"/>
    </row>
    <row r="330" spans="1:40" ht="52.5" customHeight="1" x14ac:dyDescent="0.2">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4"/>
      <c r="Y330" s="170"/>
      <c r="Z330" s="170"/>
      <c r="AA330" s="170"/>
      <c r="AB330" s="170"/>
      <c r="AC330" s="170"/>
      <c r="AD330" s="174"/>
      <c r="AE330" s="170"/>
      <c r="AF330" s="170"/>
      <c r="AI330" s="170"/>
      <c r="AJ330" s="170"/>
      <c r="AK330" s="170"/>
      <c r="AL330" s="170"/>
      <c r="AM330" s="170"/>
      <c r="AN330" s="170"/>
    </row>
    <row r="331" spans="1:40" ht="52.5" customHeight="1" x14ac:dyDescent="0.2">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4"/>
      <c r="Y331" s="170"/>
      <c r="Z331" s="170"/>
      <c r="AA331" s="170"/>
      <c r="AB331" s="170"/>
      <c r="AC331" s="170"/>
      <c r="AD331" s="174"/>
      <c r="AE331" s="170"/>
      <c r="AF331" s="170"/>
      <c r="AI331" s="170"/>
      <c r="AJ331" s="170"/>
      <c r="AK331" s="170"/>
      <c r="AL331" s="170"/>
      <c r="AM331" s="170"/>
      <c r="AN331" s="170"/>
    </row>
    <row r="332" spans="1:40" ht="52.5" customHeight="1" x14ac:dyDescent="0.2">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4"/>
      <c r="Y332" s="170"/>
      <c r="Z332" s="170"/>
      <c r="AA332" s="170"/>
      <c r="AB332" s="170"/>
      <c r="AC332" s="170"/>
      <c r="AD332" s="174"/>
      <c r="AE332" s="170"/>
      <c r="AF332" s="170"/>
      <c r="AI332" s="170"/>
      <c r="AJ332" s="170"/>
      <c r="AK332" s="170"/>
      <c r="AL332" s="170"/>
      <c r="AM332" s="170"/>
      <c r="AN332" s="170"/>
    </row>
    <row r="333" spans="1:40" ht="52.5" customHeight="1" x14ac:dyDescent="0.2">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4"/>
      <c r="Y333" s="170"/>
      <c r="Z333" s="170"/>
      <c r="AA333" s="170"/>
      <c r="AB333" s="170"/>
      <c r="AC333" s="170"/>
      <c r="AD333" s="174"/>
      <c r="AE333" s="170"/>
      <c r="AF333" s="170"/>
      <c r="AI333" s="170"/>
      <c r="AJ333" s="170"/>
      <c r="AK333" s="170"/>
      <c r="AL333" s="170"/>
      <c r="AM333" s="170"/>
      <c r="AN333" s="170"/>
    </row>
    <row r="334" spans="1:40" ht="52.5" customHeight="1" x14ac:dyDescent="0.2">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4"/>
      <c r="Y334" s="170"/>
      <c r="Z334" s="170"/>
      <c r="AA334" s="170"/>
      <c r="AB334" s="170"/>
      <c r="AC334" s="170"/>
      <c r="AD334" s="174"/>
      <c r="AE334" s="170"/>
      <c r="AF334" s="170"/>
      <c r="AI334" s="170"/>
      <c r="AJ334" s="170"/>
      <c r="AK334" s="170"/>
      <c r="AL334" s="170"/>
      <c r="AM334" s="170"/>
      <c r="AN334" s="170"/>
    </row>
    <row r="335" spans="1:40" ht="52.5" customHeight="1" x14ac:dyDescent="0.2">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4"/>
      <c r="Y335" s="170"/>
      <c r="Z335" s="170"/>
      <c r="AA335" s="170"/>
      <c r="AB335" s="170"/>
      <c r="AC335" s="170"/>
      <c r="AD335" s="174"/>
      <c r="AE335" s="170"/>
      <c r="AF335" s="170"/>
      <c r="AI335" s="170"/>
      <c r="AJ335" s="170"/>
      <c r="AK335" s="170"/>
      <c r="AL335" s="170"/>
      <c r="AM335" s="170"/>
      <c r="AN335" s="170"/>
    </row>
    <row r="336" spans="1:40" ht="52.5" customHeight="1" x14ac:dyDescent="0.2">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4"/>
      <c r="Y336" s="170"/>
      <c r="Z336" s="170"/>
      <c r="AA336" s="170"/>
      <c r="AB336" s="170"/>
      <c r="AC336" s="170"/>
      <c r="AD336" s="174"/>
      <c r="AE336" s="170"/>
      <c r="AF336" s="170"/>
      <c r="AI336" s="170"/>
      <c r="AJ336" s="170"/>
      <c r="AK336" s="170"/>
      <c r="AL336" s="170"/>
      <c r="AM336" s="170"/>
      <c r="AN336" s="170"/>
    </row>
    <row r="337" spans="1:40" ht="52.5" customHeight="1" x14ac:dyDescent="0.2">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4"/>
      <c r="Y337" s="170"/>
      <c r="Z337" s="170"/>
      <c r="AA337" s="170"/>
      <c r="AB337" s="170"/>
      <c r="AC337" s="170"/>
      <c r="AD337" s="174"/>
      <c r="AE337" s="170"/>
      <c r="AF337" s="170"/>
      <c r="AI337" s="170"/>
      <c r="AJ337" s="170"/>
      <c r="AK337" s="170"/>
      <c r="AL337" s="170"/>
      <c r="AM337" s="170"/>
      <c r="AN337" s="170"/>
    </row>
    <row r="338" spans="1:40" ht="52.5" customHeight="1" x14ac:dyDescent="0.2">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4"/>
      <c r="Y338" s="170"/>
      <c r="Z338" s="170"/>
      <c r="AA338" s="170"/>
      <c r="AB338" s="170"/>
      <c r="AC338" s="170"/>
      <c r="AD338" s="174"/>
      <c r="AE338" s="170"/>
      <c r="AF338" s="170"/>
      <c r="AI338" s="170"/>
      <c r="AJ338" s="170"/>
      <c r="AK338" s="170"/>
      <c r="AL338" s="170"/>
      <c r="AM338" s="170"/>
      <c r="AN338" s="170"/>
    </row>
    <row r="339" spans="1:40" ht="52.5" customHeight="1" x14ac:dyDescent="0.2">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4"/>
      <c r="Y339" s="170"/>
      <c r="Z339" s="170"/>
      <c r="AA339" s="170"/>
      <c r="AB339" s="170"/>
      <c r="AC339" s="170"/>
      <c r="AD339" s="174"/>
      <c r="AE339" s="170"/>
      <c r="AF339" s="170"/>
      <c r="AI339" s="170"/>
      <c r="AJ339" s="170"/>
      <c r="AK339" s="170"/>
      <c r="AL339" s="170"/>
      <c r="AM339" s="170"/>
      <c r="AN339" s="170"/>
    </row>
    <row r="340" spans="1:40" ht="52.5" customHeight="1" x14ac:dyDescent="0.2">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4"/>
      <c r="Y340" s="170"/>
      <c r="Z340" s="170"/>
      <c r="AA340" s="170"/>
      <c r="AB340" s="170"/>
      <c r="AC340" s="170"/>
      <c r="AD340" s="174"/>
      <c r="AE340" s="170"/>
      <c r="AF340" s="170"/>
      <c r="AI340" s="170"/>
      <c r="AJ340" s="170"/>
      <c r="AK340" s="170"/>
      <c r="AL340" s="170"/>
      <c r="AM340" s="170"/>
      <c r="AN340" s="170"/>
    </row>
    <row r="341" spans="1:40" ht="52.5" customHeight="1" x14ac:dyDescent="0.2">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4"/>
      <c r="Y341" s="170"/>
      <c r="Z341" s="170"/>
      <c r="AA341" s="170"/>
      <c r="AB341" s="170"/>
      <c r="AC341" s="170"/>
      <c r="AD341" s="174"/>
      <c r="AE341" s="170"/>
      <c r="AF341" s="170"/>
      <c r="AI341" s="170"/>
      <c r="AJ341" s="170"/>
      <c r="AK341" s="170"/>
      <c r="AL341" s="170"/>
      <c r="AM341" s="170"/>
      <c r="AN341" s="170"/>
    </row>
    <row r="342" spans="1:40" ht="52.5" customHeight="1" x14ac:dyDescent="0.2">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4"/>
      <c r="Y342" s="170"/>
      <c r="Z342" s="170"/>
      <c r="AA342" s="170"/>
      <c r="AB342" s="170"/>
      <c r="AC342" s="170"/>
      <c r="AD342" s="174"/>
      <c r="AE342" s="170"/>
      <c r="AF342" s="170"/>
      <c r="AI342" s="170"/>
      <c r="AJ342" s="170"/>
      <c r="AK342" s="170"/>
      <c r="AL342" s="170"/>
      <c r="AM342" s="170"/>
      <c r="AN342" s="170"/>
    </row>
    <row r="343" spans="1:40" ht="52.5" customHeight="1" x14ac:dyDescent="0.2">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4"/>
      <c r="Y343" s="170"/>
      <c r="Z343" s="170"/>
      <c r="AA343" s="170"/>
      <c r="AB343" s="170"/>
      <c r="AC343" s="170"/>
      <c r="AD343" s="174"/>
      <c r="AE343" s="170"/>
      <c r="AF343" s="170"/>
      <c r="AI343" s="170"/>
      <c r="AJ343" s="170"/>
      <c r="AK343" s="170"/>
      <c r="AL343" s="170"/>
      <c r="AM343" s="170"/>
      <c r="AN343" s="170"/>
    </row>
    <row r="344" spans="1:40" ht="52.5" customHeight="1" x14ac:dyDescent="0.2">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4"/>
      <c r="Y344" s="170"/>
      <c r="Z344" s="170"/>
      <c r="AA344" s="170"/>
      <c r="AB344" s="170"/>
      <c r="AC344" s="170"/>
      <c r="AD344" s="174"/>
      <c r="AE344" s="170"/>
      <c r="AF344" s="170"/>
      <c r="AI344" s="170"/>
      <c r="AJ344" s="170"/>
      <c r="AK344" s="170"/>
      <c r="AL344" s="170"/>
      <c r="AM344" s="170"/>
      <c r="AN344" s="170"/>
    </row>
    <row r="345" spans="1:40" ht="52.5" customHeight="1" x14ac:dyDescent="0.2">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4"/>
      <c r="Y345" s="170"/>
      <c r="Z345" s="170"/>
      <c r="AA345" s="170"/>
      <c r="AB345" s="170"/>
      <c r="AC345" s="170"/>
      <c r="AD345" s="174"/>
      <c r="AE345" s="170"/>
      <c r="AF345" s="170"/>
      <c r="AI345" s="170"/>
      <c r="AJ345" s="170"/>
      <c r="AK345" s="170"/>
      <c r="AL345" s="170"/>
      <c r="AM345" s="170"/>
      <c r="AN345" s="170"/>
    </row>
    <row r="346" spans="1:40" ht="52.5" customHeight="1" x14ac:dyDescent="0.2">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4"/>
      <c r="Y346" s="170"/>
      <c r="Z346" s="170"/>
      <c r="AA346" s="170"/>
      <c r="AB346" s="170"/>
      <c r="AC346" s="170"/>
      <c r="AD346" s="174"/>
      <c r="AE346" s="170"/>
      <c r="AF346" s="170"/>
      <c r="AI346" s="170"/>
      <c r="AJ346" s="170"/>
      <c r="AK346" s="170"/>
      <c r="AL346" s="170"/>
      <c r="AM346" s="170"/>
      <c r="AN346" s="170"/>
    </row>
    <row r="347" spans="1:40" ht="52.5" customHeight="1" x14ac:dyDescent="0.2">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4"/>
      <c r="Y347" s="170"/>
      <c r="Z347" s="170"/>
      <c r="AA347" s="170"/>
      <c r="AB347" s="170"/>
      <c r="AC347" s="170"/>
      <c r="AD347" s="174"/>
      <c r="AE347" s="170"/>
      <c r="AF347" s="170"/>
      <c r="AI347" s="170"/>
      <c r="AJ347" s="170"/>
      <c r="AK347" s="170"/>
      <c r="AL347" s="170"/>
      <c r="AM347" s="170"/>
      <c r="AN347" s="170"/>
    </row>
    <row r="348" spans="1:40" ht="52.5" customHeight="1" x14ac:dyDescent="0.2">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4"/>
      <c r="Y348" s="170"/>
      <c r="Z348" s="170"/>
      <c r="AA348" s="170"/>
      <c r="AB348" s="170"/>
      <c r="AC348" s="170"/>
      <c r="AD348" s="174"/>
      <c r="AE348" s="170"/>
      <c r="AF348" s="170"/>
      <c r="AI348" s="170"/>
      <c r="AJ348" s="170"/>
      <c r="AK348" s="170"/>
      <c r="AL348" s="170"/>
      <c r="AM348" s="170"/>
      <c r="AN348" s="170"/>
    </row>
    <row r="349" spans="1:40" ht="52.5" customHeight="1" x14ac:dyDescent="0.2">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4"/>
      <c r="Y349" s="170"/>
      <c r="Z349" s="170"/>
      <c r="AA349" s="170"/>
      <c r="AB349" s="170"/>
      <c r="AC349" s="170"/>
      <c r="AD349" s="174"/>
      <c r="AE349" s="170"/>
      <c r="AF349" s="170"/>
      <c r="AI349" s="170"/>
      <c r="AJ349" s="170"/>
      <c r="AK349" s="170"/>
      <c r="AL349" s="170"/>
      <c r="AM349" s="170"/>
      <c r="AN349" s="170"/>
    </row>
    <row r="350" spans="1:40" ht="52.5" customHeight="1" x14ac:dyDescent="0.2">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4"/>
      <c r="Y350" s="170"/>
      <c r="Z350" s="170"/>
      <c r="AA350" s="170"/>
      <c r="AB350" s="170"/>
      <c r="AC350" s="170"/>
      <c r="AD350" s="174"/>
      <c r="AE350" s="170"/>
      <c r="AF350" s="170"/>
      <c r="AI350" s="170"/>
      <c r="AJ350" s="170"/>
      <c r="AK350" s="170"/>
      <c r="AL350" s="170"/>
      <c r="AM350" s="170"/>
      <c r="AN350" s="170"/>
    </row>
    <row r="351" spans="1:40" ht="52.5" customHeight="1" x14ac:dyDescent="0.2">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4"/>
      <c r="Y351" s="170"/>
      <c r="Z351" s="170"/>
      <c r="AA351" s="170"/>
      <c r="AB351" s="170"/>
      <c r="AC351" s="170"/>
      <c r="AD351" s="174"/>
      <c r="AE351" s="170"/>
      <c r="AF351" s="170"/>
      <c r="AI351" s="170"/>
      <c r="AJ351" s="170"/>
      <c r="AK351" s="170"/>
      <c r="AL351" s="170"/>
      <c r="AM351" s="170"/>
      <c r="AN351" s="170"/>
    </row>
    <row r="352" spans="1:40" ht="52.5" customHeight="1" x14ac:dyDescent="0.2">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4"/>
      <c r="Y352" s="170"/>
      <c r="Z352" s="170"/>
      <c r="AA352" s="170"/>
      <c r="AB352" s="170"/>
      <c r="AC352" s="170"/>
      <c r="AD352" s="174"/>
      <c r="AE352" s="170"/>
      <c r="AF352" s="170"/>
      <c r="AI352" s="170"/>
      <c r="AJ352" s="170"/>
      <c r="AK352" s="170"/>
      <c r="AL352" s="170"/>
      <c r="AM352" s="170"/>
      <c r="AN352" s="170"/>
    </row>
    <row r="353" spans="1:40" ht="52.5" customHeight="1" x14ac:dyDescent="0.2">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4"/>
      <c r="Y353" s="170"/>
      <c r="Z353" s="170"/>
      <c r="AA353" s="170"/>
      <c r="AB353" s="170"/>
      <c r="AC353" s="170"/>
      <c r="AD353" s="174"/>
      <c r="AE353" s="170"/>
      <c r="AF353" s="170"/>
      <c r="AI353" s="170"/>
      <c r="AJ353" s="170"/>
      <c r="AK353" s="170"/>
      <c r="AL353" s="170"/>
      <c r="AM353" s="170"/>
      <c r="AN353" s="170"/>
    </row>
    <row r="354" spans="1:40" ht="52.5" customHeight="1" x14ac:dyDescent="0.2">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4"/>
      <c r="Y354" s="170"/>
      <c r="Z354" s="170"/>
      <c r="AA354" s="170"/>
      <c r="AB354" s="170"/>
      <c r="AC354" s="170"/>
      <c r="AD354" s="174"/>
      <c r="AE354" s="170"/>
      <c r="AF354" s="170"/>
      <c r="AI354" s="170"/>
      <c r="AJ354" s="170"/>
      <c r="AK354" s="170"/>
      <c r="AL354" s="170"/>
      <c r="AM354" s="170"/>
      <c r="AN354" s="170"/>
    </row>
    <row r="355" spans="1:40" ht="52.5" customHeight="1" x14ac:dyDescent="0.2">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4"/>
      <c r="Y355" s="170"/>
      <c r="Z355" s="170"/>
      <c r="AA355" s="170"/>
      <c r="AB355" s="170"/>
      <c r="AC355" s="170"/>
      <c r="AD355" s="174"/>
      <c r="AE355" s="170"/>
      <c r="AF355" s="170"/>
      <c r="AI355" s="170"/>
      <c r="AJ355" s="170"/>
      <c r="AK355" s="170"/>
      <c r="AL355" s="170"/>
      <c r="AM355" s="170"/>
      <c r="AN355" s="170"/>
    </row>
    <row r="356" spans="1:40" ht="52.5" customHeight="1" x14ac:dyDescent="0.2">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4"/>
      <c r="Y356" s="170"/>
      <c r="Z356" s="170"/>
      <c r="AA356" s="170"/>
      <c r="AB356" s="170"/>
      <c r="AC356" s="170"/>
      <c r="AD356" s="174"/>
      <c r="AE356" s="170"/>
      <c r="AF356" s="170"/>
      <c r="AI356" s="170"/>
      <c r="AJ356" s="170"/>
      <c r="AK356" s="170"/>
      <c r="AL356" s="170"/>
      <c r="AM356" s="170"/>
      <c r="AN356" s="170"/>
    </row>
    <row r="357" spans="1:40" ht="52.5" customHeight="1" x14ac:dyDescent="0.2">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4"/>
      <c r="Y357" s="170"/>
      <c r="Z357" s="170"/>
      <c r="AA357" s="170"/>
      <c r="AB357" s="170"/>
      <c r="AC357" s="170"/>
      <c r="AD357" s="174"/>
      <c r="AE357" s="170"/>
      <c r="AF357" s="170"/>
      <c r="AI357" s="170"/>
      <c r="AJ357" s="170"/>
      <c r="AK357" s="170"/>
      <c r="AL357" s="170"/>
      <c r="AM357" s="170"/>
      <c r="AN357" s="170"/>
    </row>
    <row r="358" spans="1:40" ht="52.5" customHeight="1" x14ac:dyDescent="0.2">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4"/>
      <c r="Y358" s="170"/>
      <c r="Z358" s="170"/>
      <c r="AA358" s="170"/>
      <c r="AB358" s="170"/>
      <c r="AC358" s="170"/>
      <c r="AD358" s="174"/>
      <c r="AE358" s="170"/>
      <c r="AF358" s="170"/>
      <c r="AI358" s="170"/>
      <c r="AJ358" s="170"/>
      <c r="AK358" s="170"/>
      <c r="AL358" s="170"/>
      <c r="AM358" s="170"/>
      <c r="AN358" s="170"/>
    </row>
    <row r="359" spans="1:40" ht="52.5" customHeight="1" x14ac:dyDescent="0.2">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4"/>
      <c r="Y359" s="170"/>
      <c r="Z359" s="170"/>
      <c r="AA359" s="170"/>
      <c r="AB359" s="170"/>
      <c r="AC359" s="170"/>
      <c r="AD359" s="174"/>
      <c r="AE359" s="170"/>
      <c r="AF359" s="170"/>
      <c r="AI359" s="170"/>
      <c r="AJ359" s="170"/>
      <c r="AK359" s="170"/>
      <c r="AL359" s="170"/>
      <c r="AM359" s="170"/>
      <c r="AN359" s="170"/>
    </row>
    <row r="360" spans="1:40" ht="52.5" customHeight="1" x14ac:dyDescent="0.2">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4"/>
      <c r="Y360" s="170"/>
      <c r="Z360" s="170"/>
      <c r="AA360" s="170"/>
      <c r="AB360" s="170"/>
      <c r="AC360" s="170"/>
      <c r="AD360" s="174"/>
      <c r="AE360" s="170"/>
      <c r="AF360" s="170"/>
      <c r="AI360" s="170"/>
      <c r="AJ360" s="170"/>
      <c r="AK360" s="170"/>
      <c r="AL360" s="170"/>
      <c r="AM360" s="170"/>
      <c r="AN360" s="170"/>
    </row>
    <row r="361" spans="1:40" ht="52.5" customHeight="1" x14ac:dyDescent="0.2">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4"/>
      <c r="Y361" s="170"/>
      <c r="Z361" s="170"/>
      <c r="AA361" s="170"/>
      <c r="AB361" s="170"/>
      <c r="AC361" s="170"/>
      <c r="AD361" s="174"/>
      <c r="AE361" s="170"/>
      <c r="AF361" s="170"/>
      <c r="AI361" s="170"/>
      <c r="AJ361" s="170"/>
      <c r="AK361" s="170"/>
      <c r="AL361" s="170"/>
      <c r="AM361" s="170"/>
      <c r="AN361" s="170"/>
    </row>
    <row r="362" spans="1:40" ht="52.5" customHeight="1" x14ac:dyDescent="0.2">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4"/>
      <c r="Y362" s="170"/>
      <c r="Z362" s="170"/>
      <c r="AA362" s="170"/>
      <c r="AB362" s="170"/>
      <c r="AC362" s="170"/>
      <c r="AD362" s="174"/>
      <c r="AE362" s="170"/>
      <c r="AF362" s="170"/>
      <c r="AI362" s="170"/>
      <c r="AJ362" s="170"/>
      <c r="AK362" s="170"/>
      <c r="AL362" s="170"/>
      <c r="AM362" s="170"/>
      <c r="AN362" s="170"/>
    </row>
    <row r="363" spans="1:40" ht="52.5" customHeight="1" x14ac:dyDescent="0.2">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4"/>
      <c r="Y363" s="170"/>
      <c r="Z363" s="170"/>
      <c r="AA363" s="170"/>
      <c r="AB363" s="170"/>
      <c r="AC363" s="170"/>
      <c r="AD363" s="174"/>
      <c r="AE363" s="170"/>
      <c r="AF363" s="170"/>
      <c r="AI363" s="170"/>
      <c r="AJ363" s="170"/>
      <c r="AK363" s="170"/>
      <c r="AL363" s="170"/>
      <c r="AM363" s="170"/>
      <c r="AN363" s="170"/>
    </row>
    <row r="364" spans="1:40" ht="52.5" customHeight="1" x14ac:dyDescent="0.2">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4"/>
      <c r="Y364" s="170"/>
      <c r="Z364" s="170"/>
      <c r="AA364" s="170"/>
      <c r="AB364" s="170"/>
      <c r="AC364" s="170"/>
      <c r="AD364" s="174"/>
      <c r="AE364" s="170"/>
      <c r="AF364" s="170"/>
      <c r="AI364" s="170"/>
      <c r="AJ364" s="170"/>
      <c r="AK364" s="170"/>
      <c r="AL364" s="170"/>
      <c r="AM364" s="170"/>
      <c r="AN364" s="170"/>
    </row>
    <row r="365" spans="1:40" ht="52.5" customHeight="1" x14ac:dyDescent="0.2">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4"/>
      <c r="Y365" s="170"/>
      <c r="Z365" s="170"/>
      <c r="AA365" s="170"/>
      <c r="AB365" s="170"/>
      <c r="AC365" s="170"/>
      <c r="AD365" s="174"/>
      <c r="AE365" s="170"/>
      <c r="AF365" s="170"/>
      <c r="AI365" s="170"/>
      <c r="AJ365" s="170"/>
      <c r="AK365" s="170"/>
      <c r="AL365" s="170"/>
      <c r="AM365" s="170"/>
      <c r="AN365" s="170"/>
    </row>
    <row r="366" spans="1:40" ht="52.5" customHeight="1" x14ac:dyDescent="0.2">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4"/>
      <c r="Y366" s="170"/>
      <c r="Z366" s="170"/>
      <c r="AA366" s="170"/>
      <c r="AB366" s="170"/>
      <c r="AC366" s="170"/>
      <c r="AD366" s="174"/>
      <c r="AE366" s="170"/>
      <c r="AF366" s="170"/>
      <c r="AI366" s="170"/>
      <c r="AJ366" s="170"/>
      <c r="AK366" s="170"/>
      <c r="AL366" s="170"/>
      <c r="AM366" s="170"/>
      <c r="AN366" s="170"/>
    </row>
    <row r="367" spans="1:40" ht="52.5" customHeight="1" x14ac:dyDescent="0.2">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4"/>
      <c r="Y367" s="170"/>
      <c r="Z367" s="170"/>
      <c r="AA367" s="170"/>
      <c r="AB367" s="170"/>
      <c r="AC367" s="170"/>
      <c r="AD367" s="174"/>
      <c r="AE367" s="170"/>
      <c r="AF367" s="170"/>
      <c r="AI367" s="170"/>
      <c r="AJ367" s="170"/>
      <c r="AK367" s="170"/>
      <c r="AL367" s="170"/>
      <c r="AM367" s="170"/>
      <c r="AN367" s="170"/>
    </row>
    <row r="368" spans="1:40" ht="52.5" customHeight="1" x14ac:dyDescent="0.2">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4"/>
      <c r="Y368" s="170"/>
      <c r="Z368" s="170"/>
      <c r="AA368" s="170"/>
      <c r="AB368" s="170"/>
      <c r="AC368" s="170"/>
      <c r="AD368" s="174"/>
      <c r="AE368" s="170"/>
      <c r="AF368" s="170"/>
      <c r="AI368" s="170"/>
      <c r="AJ368" s="170"/>
      <c r="AK368" s="170"/>
      <c r="AL368" s="170"/>
      <c r="AM368" s="170"/>
      <c r="AN368" s="170"/>
    </row>
    <row r="369" spans="1:40" ht="52.5" customHeight="1" x14ac:dyDescent="0.2">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4"/>
      <c r="Y369" s="170"/>
      <c r="Z369" s="170"/>
      <c r="AA369" s="170"/>
      <c r="AB369" s="170"/>
      <c r="AC369" s="170"/>
      <c r="AD369" s="174"/>
      <c r="AE369" s="170"/>
      <c r="AF369" s="170"/>
      <c r="AI369" s="170"/>
      <c r="AJ369" s="170"/>
      <c r="AK369" s="170"/>
      <c r="AL369" s="170"/>
      <c r="AM369" s="170"/>
      <c r="AN369" s="170"/>
    </row>
    <row r="370" spans="1:40" ht="52.5" customHeight="1" x14ac:dyDescent="0.2">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4"/>
      <c r="Y370" s="170"/>
      <c r="Z370" s="170"/>
      <c r="AA370" s="170"/>
      <c r="AB370" s="170"/>
      <c r="AC370" s="170"/>
      <c r="AD370" s="174"/>
      <c r="AE370" s="170"/>
      <c r="AF370" s="170"/>
      <c r="AI370" s="170"/>
      <c r="AJ370" s="170"/>
      <c r="AK370" s="170"/>
      <c r="AL370" s="170"/>
      <c r="AM370" s="170"/>
      <c r="AN370" s="170"/>
    </row>
    <row r="371" spans="1:40" ht="52.5" customHeight="1" x14ac:dyDescent="0.2">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4"/>
      <c r="Y371" s="170"/>
      <c r="Z371" s="170"/>
      <c r="AA371" s="170"/>
      <c r="AB371" s="170"/>
      <c r="AC371" s="170"/>
      <c r="AD371" s="174"/>
      <c r="AE371" s="170"/>
      <c r="AF371" s="170"/>
      <c r="AI371" s="170"/>
      <c r="AJ371" s="170"/>
      <c r="AK371" s="170"/>
      <c r="AL371" s="170"/>
      <c r="AM371" s="170"/>
      <c r="AN371" s="170"/>
    </row>
    <row r="372" spans="1:40" ht="52.5" customHeight="1" x14ac:dyDescent="0.2">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4"/>
      <c r="Y372" s="170"/>
      <c r="Z372" s="170"/>
      <c r="AA372" s="170"/>
      <c r="AB372" s="170"/>
      <c r="AC372" s="170"/>
      <c r="AD372" s="174"/>
      <c r="AE372" s="170"/>
      <c r="AF372" s="170"/>
      <c r="AI372" s="170"/>
      <c r="AJ372" s="170"/>
      <c r="AK372" s="170"/>
      <c r="AL372" s="170"/>
      <c r="AM372" s="170"/>
      <c r="AN372" s="170"/>
    </row>
    <row r="373" spans="1:40" ht="52.5" customHeight="1" x14ac:dyDescent="0.2">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4"/>
      <c r="Y373" s="170"/>
      <c r="Z373" s="170"/>
      <c r="AA373" s="170"/>
      <c r="AB373" s="170"/>
      <c r="AC373" s="170"/>
      <c r="AD373" s="174"/>
      <c r="AE373" s="170"/>
      <c r="AF373" s="170"/>
      <c r="AI373" s="170"/>
      <c r="AJ373" s="170"/>
      <c r="AK373" s="170"/>
      <c r="AL373" s="170"/>
      <c r="AM373" s="170"/>
      <c r="AN373" s="170"/>
    </row>
    <row r="374" spans="1:40" ht="52.5" customHeight="1" x14ac:dyDescent="0.2">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4"/>
      <c r="Y374" s="170"/>
      <c r="Z374" s="170"/>
      <c r="AA374" s="170"/>
      <c r="AB374" s="170"/>
      <c r="AC374" s="170"/>
      <c r="AD374" s="174"/>
      <c r="AE374" s="170"/>
      <c r="AF374" s="170"/>
      <c r="AI374" s="170"/>
      <c r="AJ374" s="170"/>
      <c r="AK374" s="170"/>
      <c r="AL374" s="170"/>
      <c r="AM374" s="170"/>
      <c r="AN374" s="170"/>
    </row>
    <row r="375" spans="1:40" ht="52.5" customHeight="1" x14ac:dyDescent="0.2">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4"/>
      <c r="Y375" s="170"/>
      <c r="Z375" s="170"/>
      <c r="AA375" s="170"/>
      <c r="AB375" s="170"/>
      <c r="AC375" s="170"/>
      <c r="AD375" s="174"/>
      <c r="AE375" s="170"/>
      <c r="AF375" s="170"/>
      <c r="AI375" s="170"/>
      <c r="AJ375" s="170"/>
      <c r="AK375" s="170"/>
      <c r="AL375" s="170"/>
      <c r="AM375" s="170"/>
      <c r="AN375" s="170"/>
    </row>
    <row r="376" spans="1:40" ht="52.5" customHeight="1" x14ac:dyDescent="0.2">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4"/>
      <c r="Y376" s="170"/>
      <c r="Z376" s="170"/>
      <c r="AA376" s="170"/>
      <c r="AB376" s="170"/>
      <c r="AC376" s="170"/>
      <c r="AD376" s="174"/>
      <c r="AE376" s="170"/>
      <c r="AF376" s="170"/>
      <c r="AI376" s="170"/>
      <c r="AJ376" s="170"/>
      <c r="AK376" s="170"/>
      <c r="AL376" s="170"/>
      <c r="AM376" s="170"/>
      <c r="AN376" s="170"/>
    </row>
    <row r="377" spans="1:40" ht="52.5" customHeight="1" x14ac:dyDescent="0.2">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4"/>
      <c r="Y377" s="170"/>
      <c r="Z377" s="170"/>
      <c r="AA377" s="170"/>
      <c r="AB377" s="170"/>
      <c r="AC377" s="170"/>
      <c r="AD377" s="174"/>
      <c r="AE377" s="170"/>
      <c r="AF377" s="170"/>
      <c r="AI377" s="170"/>
      <c r="AJ377" s="170"/>
      <c r="AK377" s="170"/>
      <c r="AL377" s="170"/>
      <c r="AM377" s="170"/>
      <c r="AN377" s="170"/>
    </row>
    <row r="378" spans="1:40" ht="52.5" customHeight="1" x14ac:dyDescent="0.2">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4"/>
      <c r="Y378" s="170"/>
      <c r="Z378" s="170"/>
      <c r="AA378" s="170"/>
      <c r="AB378" s="170"/>
      <c r="AC378" s="170"/>
      <c r="AD378" s="174"/>
      <c r="AE378" s="170"/>
      <c r="AF378" s="170"/>
      <c r="AI378" s="170"/>
      <c r="AJ378" s="170"/>
      <c r="AK378" s="170"/>
      <c r="AL378" s="170"/>
      <c r="AM378" s="170"/>
      <c r="AN378" s="170"/>
    </row>
    <row r="379" spans="1:40" ht="52.5" customHeight="1" x14ac:dyDescent="0.2">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4"/>
      <c r="Y379" s="170"/>
      <c r="Z379" s="170"/>
      <c r="AA379" s="170"/>
      <c r="AB379" s="170"/>
      <c r="AC379" s="170"/>
      <c r="AD379" s="174"/>
      <c r="AE379" s="170"/>
      <c r="AF379" s="170"/>
      <c r="AI379" s="170"/>
      <c r="AJ379" s="170"/>
      <c r="AK379" s="170"/>
      <c r="AL379" s="170"/>
      <c r="AM379" s="170"/>
      <c r="AN379" s="170"/>
    </row>
    <row r="380" spans="1:40" ht="52.5" customHeight="1" x14ac:dyDescent="0.2">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4"/>
      <c r="Y380" s="170"/>
      <c r="Z380" s="170"/>
      <c r="AA380" s="170"/>
      <c r="AB380" s="170"/>
      <c r="AC380" s="170"/>
      <c r="AD380" s="174"/>
      <c r="AE380" s="170"/>
      <c r="AF380" s="170"/>
      <c r="AI380" s="170"/>
      <c r="AJ380" s="170"/>
      <c r="AK380" s="170"/>
      <c r="AL380" s="170"/>
      <c r="AM380" s="170"/>
      <c r="AN380" s="170"/>
    </row>
    <row r="381" spans="1:40" ht="52.5" customHeight="1" x14ac:dyDescent="0.2">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4"/>
      <c r="Y381" s="170"/>
      <c r="Z381" s="170"/>
      <c r="AA381" s="170"/>
      <c r="AB381" s="170"/>
      <c r="AC381" s="170"/>
      <c r="AD381" s="174"/>
      <c r="AE381" s="170"/>
      <c r="AF381" s="170"/>
      <c r="AI381" s="170"/>
      <c r="AJ381" s="170"/>
      <c r="AK381" s="170"/>
      <c r="AL381" s="170"/>
      <c r="AM381" s="170"/>
      <c r="AN381" s="170"/>
    </row>
    <row r="382" spans="1:40" ht="52.5" customHeight="1" x14ac:dyDescent="0.2">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4"/>
      <c r="Y382" s="170"/>
      <c r="Z382" s="170"/>
      <c r="AA382" s="170"/>
      <c r="AB382" s="170"/>
      <c r="AC382" s="170"/>
      <c r="AD382" s="174"/>
      <c r="AE382" s="170"/>
      <c r="AF382" s="170"/>
      <c r="AI382" s="170"/>
      <c r="AJ382" s="170"/>
      <c r="AK382" s="170"/>
      <c r="AL382" s="170"/>
      <c r="AM382" s="170"/>
      <c r="AN382" s="170"/>
    </row>
    <row r="383" spans="1:40" ht="52.5" customHeight="1" x14ac:dyDescent="0.2">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4"/>
      <c r="Y383" s="170"/>
      <c r="Z383" s="170"/>
      <c r="AA383" s="170"/>
      <c r="AB383" s="170"/>
      <c r="AC383" s="170"/>
      <c r="AD383" s="174"/>
      <c r="AE383" s="170"/>
      <c r="AF383" s="170"/>
      <c r="AI383" s="170"/>
      <c r="AJ383" s="170"/>
      <c r="AK383" s="170"/>
      <c r="AL383" s="170"/>
      <c r="AM383" s="170"/>
      <c r="AN383" s="170"/>
    </row>
    <row r="384" spans="1:40" ht="52.5" customHeight="1" x14ac:dyDescent="0.2">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4"/>
      <c r="Y384" s="170"/>
      <c r="Z384" s="170"/>
      <c r="AA384" s="170"/>
      <c r="AB384" s="170"/>
      <c r="AC384" s="170"/>
      <c r="AD384" s="174"/>
      <c r="AE384" s="170"/>
      <c r="AF384" s="170"/>
      <c r="AI384" s="170"/>
      <c r="AJ384" s="170"/>
      <c r="AK384" s="170"/>
      <c r="AL384" s="170"/>
      <c r="AM384" s="170"/>
      <c r="AN384" s="170"/>
    </row>
    <row r="385" spans="1:40" ht="52.5" customHeight="1" x14ac:dyDescent="0.2">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4"/>
      <c r="Y385" s="170"/>
      <c r="Z385" s="170"/>
      <c r="AA385" s="170"/>
      <c r="AB385" s="170"/>
      <c r="AC385" s="170"/>
      <c r="AD385" s="174"/>
      <c r="AE385" s="170"/>
      <c r="AF385" s="170"/>
      <c r="AI385" s="170"/>
      <c r="AJ385" s="170"/>
      <c r="AK385" s="170"/>
      <c r="AL385" s="170"/>
      <c r="AM385" s="170"/>
      <c r="AN385" s="170"/>
    </row>
    <row r="386" spans="1:40" ht="52.5" customHeight="1" x14ac:dyDescent="0.2">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4"/>
      <c r="Y386" s="170"/>
      <c r="Z386" s="170"/>
      <c r="AA386" s="170"/>
      <c r="AB386" s="170"/>
      <c r="AC386" s="170"/>
      <c r="AD386" s="174"/>
      <c r="AE386" s="170"/>
      <c r="AF386" s="170"/>
      <c r="AI386" s="170"/>
      <c r="AJ386" s="170"/>
      <c r="AK386" s="170"/>
      <c r="AL386" s="170"/>
      <c r="AM386" s="170"/>
      <c r="AN386" s="170"/>
    </row>
    <row r="387" spans="1:40" ht="52.5" customHeight="1" x14ac:dyDescent="0.2">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4"/>
      <c r="Y387" s="170"/>
      <c r="Z387" s="170"/>
      <c r="AA387" s="170"/>
      <c r="AB387" s="170"/>
      <c r="AC387" s="170"/>
      <c r="AD387" s="174"/>
      <c r="AE387" s="170"/>
      <c r="AF387" s="170"/>
      <c r="AI387" s="170"/>
      <c r="AJ387" s="170"/>
      <c r="AK387" s="170"/>
      <c r="AL387" s="170"/>
      <c r="AM387" s="170"/>
      <c r="AN387" s="170"/>
    </row>
    <row r="388" spans="1:40" ht="52.5" customHeight="1" x14ac:dyDescent="0.2">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4"/>
      <c r="Y388" s="170"/>
      <c r="Z388" s="170"/>
      <c r="AA388" s="170"/>
      <c r="AB388" s="170"/>
      <c r="AC388" s="170"/>
      <c r="AD388" s="174"/>
      <c r="AE388" s="170"/>
      <c r="AF388" s="170"/>
      <c r="AI388" s="170"/>
      <c r="AJ388" s="170"/>
      <c r="AK388" s="170"/>
      <c r="AL388" s="170"/>
      <c r="AM388" s="170"/>
      <c r="AN388" s="170"/>
    </row>
    <row r="389" spans="1:40" ht="52.5" customHeight="1" x14ac:dyDescent="0.2">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4"/>
      <c r="Y389" s="170"/>
      <c r="Z389" s="170"/>
      <c r="AA389" s="170"/>
      <c r="AB389" s="170"/>
      <c r="AC389" s="170"/>
      <c r="AD389" s="174"/>
      <c r="AE389" s="170"/>
      <c r="AF389" s="170"/>
      <c r="AI389" s="170"/>
      <c r="AJ389" s="170"/>
      <c r="AK389" s="170"/>
      <c r="AL389" s="170"/>
      <c r="AM389" s="170"/>
      <c r="AN389" s="170"/>
    </row>
    <row r="390" spans="1:40" ht="52.5" customHeight="1" x14ac:dyDescent="0.2">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4"/>
      <c r="Y390" s="170"/>
      <c r="Z390" s="170"/>
      <c r="AA390" s="170"/>
      <c r="AB390" s="170"/>
      <c r="AC390" s="170"/>
      <c r="AD390" s="174"/>
      <c r="AE390" s="170"/>
      <c r="AF390" s="170"/>
      <c r="AI390" s="170"/>
      <c r="AJ390" s="170"/>
      <c r="AK390" s="170"/>
      <c r="AL390" s="170"/>
      <c r="AM390" s="170"/>
      <c r="AN390" s="170"/>
    </row>
    <row r="391" spans="1:40" ht="52.5" customHeight="1" x14ac:dyDescent="0.2">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4"/>
      <c r="Y391" s="170"/>
      <c r="Z391" s="170"/>
      <c r="AA391" s="170"/>
      <c r="AB391" s="170"/>
      <c r="AC391" s="170"/>
      <c r="AD391" s="174"/>
      <c r="AE391" s="170"/>
      <c r="AF391" s="170"/>
      <c r="AI391" s="170"/>
      <c r="AJ391" s="170"/>
      <c r="AK391" s="170"/>
      <c r="AL391" s="170"/>
      <c r="AM391" s="170"/>
      <c r="AN391" s="170"/>
    </row>
    <row r="392" spans="1:40" ht="52.5" customHeight="1" x14ac:dyDescent="0.2">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4"/>
      <c r="Y392" s="170"/>
      <c r="Z392" s="170"/>
      <c r="AA392" s="170"/>
      <c r="AB392" s="170"/>
      <c r="AC392" s="170"/>
      <c r="AD392" s="174"/>
      <c r="AE392" s="170"/>
      <c r="AF392" s="170"/>
      <c r="AI392" s="170"/>
      <c r="AJ392" s="170"/>
      <c r="AK392" s="170"/>
      <c r="AL392" s="170"/>
      <c r="AM392" s="170"/>
      <c r="AN392" s="170"/>
    </row>
    <row r="393" spans="1:40" ht="52.5" customHeight="1" x14ac:dyDescent="0.2">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4"/>
      <c r="Y393" s="170"/>
      <c r="Z393" s="170"/>
      <c r="AA393" s="170"/>
      <c r="AB393" s="170"/>
      <c r="AC393" s="170"/>
      <c r="AD393" s="174"/>
      <c r="AE393" s="170"/>
      <c r="AF393" s="170"/>
      <c r="AI393" s="170"/>
      <c r="AJ393" s="170"/>
      <c r="AK393" s="170"/>
      <c r="AL393" s="170"/>
      <c r="AM393" s="170"/>
      <c r="AN393" s="170"/>
    </row>
    <row r="394" spans="1:40" ht="52.5" customHeight="1" x14ac:dyDescent="0.2">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4"/>
      <c r="Y394" s="170"/>
      <c r="Z394" s="170"/>
      <c r="AA394" s="170"/>
      <c r="AB394" s="170"/>
      <c r="AC394" s="170"/>
      <c r="AD394" s="174"/>
      <c r="AE394" s="170"/>
      <c r="AF394" s="170"/>
      <c r="AI394" s="170"/>
      <c r="AJ394" s="170"/>
      <c r="AK394" s="170"/>
      <c r="AL394" s="170"/>
      <c r="AM394" s="170"/>
      <c r="AN394" s="170"/>
    </row>
    <row r="395" spans="1:40" ht="52.5" customHeight="1" x14ac:dyDescent="0.2">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4"/>
      <c r="Y395" s="170"/>
      <c r="Z395" s="170"/>
      <c r="AA395" s="170"/>
      <c r="AB395" s="170"/>
      <c r="AC395" s="170"/>
      <c r="AD395" s="174"/>
      <c r="AE395" s="170"/>
      <c r="AF395" s="170"/>
      <c r="AI395" s="170"/>
      <c r="AJ395" s="170"/>
      <c r="AK395" s="170"/>
      <c r="AL395" s="170"/>
      <c r="AM395" s="170"/>
      <c r="AN395" s="170"/>
    </row>
    <row r="396" spans="1:40" ht="52.5" customHeight="1" x14ac:dyDescent="0.2">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4"/>
      <c r="Y396" s="170"/>
      <c r="Z396" s="170"/>
      <c r="AA396" s="170"/>
      <c r="AB396" s="170"/>
      <c r="AC396" s="170"/>
      <c r="AD396" s="174"/>
      <c r="AE396" s="170"/>
      <c r="AF396" s="170"/>
      <c r="AI396" s="170"/>
      <c r="AJ396" s="170"/>
      <c r="AK396" s="170"/>
      <c r="AL396" s="170"/>
      <c r="AM396" s="170"/>
      <c r="AN396" s="170"/>
    </row>
    <row r="397" spans="1:40" ht="52.5" customHeight="1" x14ac:dyDescent="0.2">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4"/>
      <c r="Y397" s="170"/>
      <c r="Z397" s="170"/>
      <c r="AA397" s="170"/>
      <c r="AB397" s="170"/>
      <c r="AC397" s="170"/>
      <c r="AD397" s="174"/>
      <c r="AE397" s="170"/>
      <c r="AF397" s="170"/>
      <c r="AI397" s="170"/>
      <c r="AJ397" s="170"/>
      <c r="AK397" s="170"/>
      <c r="AL397" s="170"/>
      <c r="AM397" s="170"/>
      <c r="AN397" s="170"/>
    </row>
    <row r="398" spans="1:40" ht="52.5" customHeight="1" x14ac:dyDescent="0.2">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4"/>
      <c r="Y398" s="170"/>
      <c r="Z398" s="170"/>
      <c r="AA398" s="170"/>
      <c r="AB398" s="170"/>
      <c r="AC398" s="170"/>
      <c r="AD398" s="174"/>
      <c r="AE398" s="170"/>
      <c r="AF398" s="170"/>
      <c r="AI398" s="170"/>
      <c r="AJ398" s="170"/>
      <c r="AK398" s="170"/>
      <c r="AL398" s="170"/>
      <c r="AM398" s="170"/>
      <c r="AN398" s="170"/>
    </row>
    <row r="399" spans="1:40" ht="52.5" customHeight="1" x14ac:dyDescent="0.2">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4"/>
      <c r="Y399" s="170"/>
      <c r="Z399" s="170"/>
      <c r="AA399" s="170"/>
      <c r="AB399" s="170"/>
      <c r="AC399" s="170"/>
      <c r="AD399" s="174"/>
      <c r="AE399" s="170"/>
      <c r="AF399" s="170"/>
      <c r="AI399" s="170"/>
      <c r="AJ399" s="170"/>
      <c r="AK399" s="170"/>
      <c r="AL399" s="170"/>
      <c r="AM399" s="170"/>
      <c r="AN399" s="170"/>
    </row>
    <row r="400" spans="1:40" ht="52.5" customHeight="1" x14ac:dyDescent="0.2">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4"/>
      <c r="Y400" s="170"/>
      <c r="Z400" s="170"/>
      <c r="AA400" s="170"/>
      <c r="AB400" s="170"/>
      <c r="AC400" s="170"/>
      <c r="AD400" s="174"/>
      <c r="AE400" s="170"/>
      <c r="AF400" s="170"/>
      <c r="AI400" s="170"/>
      <c r="AJ400" s="170"/>
      <c r="AK400" s="170"/>
      <c r="AL400" s="170"/>
      <c r="AM400" s="170"/>
      <c r="AN400" s="170"/>
    </row>
    <row r="401" spans="1:40" ht="52.5" customHeight="1" x14ac:dyDescent="0.2">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4"/>
      <c r="Y401" s="170"/>
      <c r="Z401" s="170"/>
      <c r="AA401" s="170"/>
      <c r="AB401" s="170"/>
      <c r="AC401" s="170"/>
      <c r="AD401" s="174"/>
      <c r="AE401" s="170"/>
      <c r="AF401" s="170"/>
      <c r="AI401" s="170"/>
      <c r="AJ401" s="170"/>
      <c r="AK401" s="170"/>
      <c r="AL401" s="170"/>
      <c r="AM401" s="170"/>
      <c r="AN401" s="170"/>
    </row>
    <row r="402" spans="1:40" ht="52.5" customHeight="1" x14ac:dyDescent="0.2">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4"/>
      <c r="Y402" s="170"/>
      <c r="Z402" s="170"/>
      <c r="AA402" s="170"/>
      <c r="AB402" s="170"/>
      <c r="AC402" s="170"/>
      <c r="AD402" s="174"/>
      <c r="AE402" s="170"/>
      <c r="AF402" s="170"/>
      <c r="AI402" s="170"/>
      <c r="AJ402" s="170"/>
      <c r="AK402" s="170"/>
      <c r="AL402" s="170"/>
      <c r="AM402" s="170"/>
      <c r="AN402" s="170"/>
    </row>
    <row r="403" spans="1:40" ht="52.5" customHeight="1" x14ac:dyDescent="0.2">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4"/>
      <c r="Y403" s="170"/>
      <c r="Z403" s="170"/>
      <c r="AA403" s="170"/>
      <c r="AB403" s="170"/>
      <c r="AC403" s="170"/>
      <c r="AD403" s="174"/>
      <c r="AE403" s="170"/>
      <c r="AF403" s="170"/>
      <c r="AI403" s="170"/>
      <c r="AJ403" s="170"/>
      <c r="AK403" s="170"/>
      <c r="AL403" s="170"/>
      <c r="AM403" s="170"/>
      <c r="AN403" s="170"/>
    </row>
    <row r="404" spans="1:40" ht="52.5" customHeight="1" x14ac:dyDescent="0.2">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4"/>
      <c r="Y404" s="170"/>
      <c r="Z404" s="170"/>
      <c r="AA404" s="170"/>
      <c r="AB404" s="170"/>
      <c r="AC404" s="170"/>
      <c r="AD404" s="174"/>
      <c r="AE404" s="170"/>
      <c r="AF404" s="170"/>
      <c r="AI404" s="170"/>
      <c r="AJ404" s="170"/>
      <c r="AK404" s="170"/>
      <c r="AL404" s="170"/>
      <c r="AM404" s="170"/>
      <c r="AN404" s="170"/>
    </row>
    <row r="405" spans="1:40" ht="52.5" customHeight="1" x14ac:dyDescent="0.2">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4"/>
      <c r="Y405" s="170"/>
      <c r="Z405" s="170"/>
      <c r="AA405" s="170"/>
      <c r="AB405" s="170"/>
      <c r="AC405" s="170"/>
      <c r="AD405" s="174"/>
      <c r="AE405" s="170"/>
      <c r="AF405" s="170"/>
      <c r="AI405" s="170"/>
      <c r="AJ405" s="170"/>
      <c r="AK405" s="170"/>
      <c r="AL405" s="170"/>
      <c r="AM405" s="170"/>
      <c r="AN405" s="170"/>
    </row>
    <row r="406" spans="1:40" ht="52.5" customHeight="1" x14ac:dyDescent="0.2">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4"/>
      <c r="Y406" s="170"/>
      <c r="Z406" s="170"/>
      <c r="AA406" s="170"/>
      <c r="AB406" s="170"/>
      <c r="AC406" s="170"/>
      <c r="AD406" s="174"/>
      <c r="AE406" s="170"/>
      <c r="AF406" s="170"/>
      <c r="AI406" s="170"/>
      <c r="AJ406" s="170"/>
      <c r="AK406" s="170"/>
      <c r="AL406" s="170"/>
      <c r="AM406" s="170"/>
      <c r="AN406" s="170"/>
    </row>
    <row r="407" spans="1:40" ht="52.5" customHeight="1" x14ac:dyDescent="0.2">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4"/>
      <c r="Y407" s="170"/>
      <c r="Z407" s="170"/>
      <c r="AA407" s="170"/>
      <c r="AB407" s="170"/>
      <c r="AC407" s="170"/>
      <c r="AD407" s="174"/>
      <c r="AE407" s="170"/>
      <c r="AF407" s="170"/>
      <c r="AI407" s="170"/>
      <c r="AJ407" s="170"/>
      <c r="AK407" s="170"/>
      <c r="AL407" s="170"/>
      <c r="AM407" s="170"/>
      <c r="AN407" s="170"/>
    </row>
    <row r="408" spans="1:40" ht="52.5" customHeight="1" x14ac:dyDescent="0.2">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4"/>
      <c r="Y408" s="170"/>
      <c r="Z408" s="170"/>
      <c r="AA408" s="170"/>
      <c r="AB408" s="170"/>
      <c r="AC408" s="170"/>
      <c r="AD408" s="174"/>
      <c r="AE408" s="170"/>
      <c r="AF408" s="170"/>
      <c r="AI408" s="170"/>
      <c r="AJ408" s="170"/>
      <c r="AK408" s="170"/>
      <c r="AL408" s="170"/>
      <c r="AM408" s="170"/>
      <c r="AN408" s="170"/>
    </row>
    <row r="409" spans="1:40" ht="52.5" customHeight="1" x14ac:dyDescent="0.2">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4"/>
      <c r="Y409" s="170"/>
      <c r="Z409" s="170"/>
      <c r="AA409" s="170"/>
      <c r="AB409" s="170"/>
      <c r="AC409" s="170"/>
      <c r="AD409" s="174"/>
      <c r="AE409" s="170"/>
      <c r="AF409" s="170"/>
      <c r="AI409" s="170"/>
      <c r="AJ409" s="170"/>
      <c r="AK409" s="170"/>
      <c r="AL409" s="170"/>
      <c r="AM409" s="170"/>
      <c r="AN409" s="170"/>
    </row>
    <row r="410" spans="1:40" ht="52.5" customHeight="1" x14ac:dyDescent="0.2">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4"/>
      <c r="Y410" s="170"/>
      <c r="Z410" s="170"/>
      <c r="AA410" s="170"/>
      <c r="AB410" s="170"/>
      <c r="AC410" s="170"/>
      <c r="AD410" s="174"/>
      <c r="AE410" s="170"/>
      <c r="AF410" s="170"/>
      <c r="AI410" s="170"/>
      <c r="AJ410" s="170"/>
      <c r="AK410" s="170"/>
      <c r="AL410" s="170"/>
      <c r="AM410" s="170"/>
      <c r="AN410" s="170"/>
    </row>
    <row r="411" spans="1:40" ht="52.5" customHeight="1" x14ac:dyDescent="0.2">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4"/>
      <c r="Y411" s="170"/>
      <c r="Z411" s="170"/>
      <c r="AA411" s="170"/>
      <c r="AB411" s="170"/>
      <c r="AC411" s="170"/>
      <c r="AD411" s="174"/>
      <c r="AE411" s="170"/>
      <c r="AF411" s="170"/>
      <c r="AI411" s="170"/>
      <c r="AJ411" s="170"/>
      <c r="AK411" s="170"/>
      <c r="AL411" s="170"/>
      <c r="AM411" s="170"/>
      <c r="AN411" s="170"/>
    </row>
    <row r="412" spans="1:40" ht="52.5" customHeight="1" x14ac:dyDescent="0.2">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4"/>
      <c r="Y412" s="170"/>
      <c r="Z412" s="170"/>
      <c r="AA412" s="170"/>
      <c r="AB412" s="170"/>
      <c r="AC412" s="170"/>
      <c r="AD412" s="174"/>
      <c r="AE412" s="170"/>
      <c r="AF412" s="170"/>
      <c r="AI412" s="170"/>
      <c r="AJ412" s="170"/>
      <c r="AK412" s="170"/>
      <c r="AL412" s="170"/>
      <c r="AM412" s="170"/>
      <c r="AN412" s="170"/>
    </row>
    <row r="413" spans="1:40" ht="52.5" customHeight="1" x14ac:dyDescent="0.2">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4"/>
      <c r="Y413" s="170"/>
      <c r="Z413" s="170"/>
      <c r="AA413" s="170"/>
      <c r="AB413" s="170"/>
      <c r="AC413" s="170"/>
      <c r="AD413" s="174"/>
      <c r="AE413" s="170"/>
      <c r="AF413" s="170"/>
      <c r="AI413" s="170"/>
      <c r="AJ413" s="170"/>
      <c r="AK413" s="170"/>
      <c r="AL413" s="170"/>
      <c r="AM413" s="170"/>
      <c r="AN413" s="170"/>
    </row>
    <row r="414" spans="1:40" ht="52.5" customHeight="1" x14ac:dyDescent="0.2">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4"/>
      <c r="Y414" s="170"/>
      <c r="Z414" s="170"/>
      <c r="AA414" s="170"/>
      <c r="AB414" s="170"/>
      <c r="AC414" s="170"/>
      <c r="AD414" s="174"/>
      <c r="AE414" s="170"/>
      <c r="AF414" s="170"/>
      <c r="AI414" s="170"/>
      <c r="AJ414" s="170"/>
      <c r="AK414" s="170"/>
      <c r="AL414" s="170"/>
      <c r="AM414" s="170"/>
      <c r="AN414" s="170"/>
    </row>
    <row r="415" spans="1:40" ht="52.5" customHeight="1" x14ac:dyDescent="0.2">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4"/>
      <c r="Y415" s="170"/>
      <c r="Z415" s="170"/>
      <c r="AA415" s="170"/>
      <c r="AB415" s="170"/>
      <c r="AC415" s="170"/>
      <c r="AD415" s="174"/>
      <c r="AE415" s="170"/>
      <c r="AF415" s="170"/>
      <c r="AI415" s="170"/>
      <c r="AJ415" s="170"/>
      <c r="AK415" s="170"/>
      <c r="AL415" s="170"/>
      <c r="AM415" s="170"/>
      <c r="AN415" s="170"/>
    </row>
    <row r="416" spans="1:40" ht="52.5" customHeight="1" x14ac:dyDescent="0.2">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4"/>
      <c r="Y416" s="170"/>
      <c r="Z416" s="170"/>
      <c r="AA416" s="170"/>
      <c r="AB416" s="170"/>
      <c r="AC416" s="170"/>
      <c r="AD416" s="174"/>
      <c r="AE416" s="170"/>
      <c r="AF416" s="170"/>
      <c r="AI416" s="170"/>
      <c r="AJ416" s="170"/>
      <c r="AK416" s="170"/>
      <c r="AL416" s="170"/>
      <c r="AM416" s="170"/>
      <c r="AN416" s="170"/>
    </row>
    <row r="417" spans="1:40" ht="52.5" customHeight="1" x14ac:dyDescent="0.2">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4"/>
      <c r="Y417" s="170"/>
      <c r="Z417" s="170"/>
      <c r="AA417" s="170"/>
      <c r="AB417" s="170"/>
      <c r="AC417" s="170"/>
      <c r="AD417" s="174"/>
      <c r="AE417" s="170"/>
      <c r="AF417" s="170"/>
      <c r="AI417" s="170"/>
      <c r="AJ417" s="170"/>
      <c r="AK417" s="170"/>
      <c r="AL417" s="170"/>
      <c r="AM417" s="170"/>
      <c r="AN417" s="170"/>
    </row>
    <row r="418" spans="1:40" ht="52.5" customHeight="1" x14ac:dyDescent="0.2">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4"/>
      <c r="Y418" s="170"/>
      <c r="Z418" s="170"/>
      <c r="AA418" s="170"/>
      <c r="AB418" s="170"/>
      <c r="AC418" s="170"/>
      <c r="AD418" s="174"/>
      <c r="AE418" s="170"/>
      <c r="AF418" s="170"/>
      <c r="AI418" s="170"/>
      <c r="AJ418" s="170"/>
      <c r="AK418" s="170"/>
      <c r="AL418" s="170"/>
      <c r="AM418" s="170"/>
      <c r="AN418" s="170"/>
    </row>
    <row r="419" spans="1:40" ht="52.5" customHeight="1" x14ac:dyDescent="0.2">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4"/>
      <c r="Y419" s="170"/>
      <c r="Z419" s="170"/>
      <c r="AA419" s="170"/>
      <c r="AB419" s="170"/>
      <c r="AC419" s="170"/>
      <c r="AD419" s="174"/>
      <c r="AE419" s="170"/>
      <c r="AF419" s="170"/>
      <c r="AI419" s="170"/>
      <c r="AJ419" s="170"/>
      <c r="AK419" s="170"/>
      <c r="AL419" s="170"/>
      <c r="AM419" s="170"/>
      <c r="AN419" s="170"/>
    </row>
    <row r="420" spans="1:40" ht="52.5" customHeight="1" x14ac:dyDescent="0.2">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4"/>
      <c r="Y420" s="170"/>
      <c r="Z420" s="170"/>
      <c r="AA420" s="170"/>
      <c r="AB420" s="170"/>
      <c r="AC420" s="170"/>
      <c r="AD420" s="174"/>
      <c r="AE420" s="170"/>
      <c r="AF420" s="170"/>
      <c r="AI420" s="170"/>
      <c r="AJ420" s="170"/>
      <c r="AK420" s="170"/>
      <c r="AL420" s="170"/>
      <c r="AM420" s="170"/>
      <c r="AN420" s="170"/>
    </row>
    <row r="421" spans="1:40" ht="52.5" customHeight="1" x14ac:dyDescent="0.2">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4"/>
      <c r="Y421" s="170"/>
      <c r="Z421" s="170"/>
      <c r="AA421" s="170"/>
      <c r="AB421" s="170"/>
      <c r="AC421" s="170"/>
      <c r="AD421" s="174"/>
      <c r="AE421" s="170"/>
      <c r="AF421" s="170"/>
      <c r="AI421" s="170"/>
      <c r="AJ421" s="170"/>
      <c r="AK421" s="170"/>
      <c r="AL421" s="170"/>
      <c r="AM421" s="170"/>
      <c r="AN421" s="170"/>
    </row>
    <row r="422" spans="1:40" ht="52.5" customHeight="1" x14ac:dyDescent="0.2">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4"/>
      <c r="Y422" s="170"/>
      <c r="Z422" s="170"/>
      <c r="AA422" s="170"/>
      <c r="AB422" s="170"/>
      <c r="AC422" s="170"/>
      <c r="AD422" s="174"/>
      <c r="AE422" s="170"/>
      <c r="AF422" s="170"/>
      <c r="AI422" s="170"/>
      <c r="AJ422" s="170"/>
      <c r="AK422" s="170"/>
      <c r="AL422" s="170"/>
      <c r="AM422" s="170"/>
      <c r="AN422" s="170"/>
    </row>
    <row r="423" spans="1:40" ht="52.5" customHeight="1" x14ac:dyDescent="0.2">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4"/>
      <c r="Y423" s="170"/>
      <c r="Z423" s="170"/>
      <c r="AA423" s="170"/>
      <c r="AB423" s="170"/>
      <c r="AC423" s="170"/>
      <c r="AD423" s="174"/>
      <c r="AE423" s="170"/>
      <c r="AF423" s="170"/>
      <c r="AI423" s="170"/>
      <c r="AJ423" s="170"/>
      <c r="AK423" s="170"/>
      <c r="AL423" s="170"/>
      <c r="AM423" s="170"/>
      <c r="AN423" s="170"/>
    </row>
    <row r="424" spans="1:40" ht="52.5" customHeight="1" x14ac:dyDescent="0.2">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4"/>
      <c r="Y424" s="170"/>
      <c r="Z424" s="170"/>
      <c r="AA424" s="170"/>
      <c r="AB424" s="170"/>
      <c r="AC424" s="170"/>
      <c r="AD424" s="174"/>
      <c r="AE424" s="170"/>
      <c r="AF424" s="170"/>
      <c r="AI424" s="170"/>
      <c r="AJ424" s="170"/>
      <c r="AK424" s="170"/>
      <c r="AL424" s="170"/>
      <c r="AM424" s="170"/>
      <c r="AN424" s="170"/>
    </row>
    <row r="425" spans="1:40" ht="52.5" customHeight="1" x14ac:dyDescent="0.2">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4"/>
      <c r="Y425" s="170"/>
      <c r="Z425" s="170"/>
      <c r="AA425" s="170"/>
      <c r="AB425" s="170"/>
      <c r="AC425" s="170"/>
      <c r="AD425" s="174"/>
      <c r="AE425" s="170"/>
      <c r="AF425" s="170"/>
      <c r="AI425" s="170"/>
      <c r="AJ425" s="170"/>
      <c r="AK425" s="170"/>
      <c r="AL425" s="170"/>
      <c r="AM425" s="170"/>
      <c r="AN425" s="170"/>
    </row>
    <row r="426" spans="1:40" ht="52.5" customHeight="1" x14ac:dyDescent="0.2">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4"/>
      <c r="Y426" s="170"/>
      <c r="Z426" s="170"/>
      <c r="AA426" s="170"/>
      <c r="AB426" s="170"/>
      <c r="AC426" s="170"/>
      <c r="AD426" s="174"/>
      <c r="AE426" s="170"/>
      <c r="AF426" s="170"/>
      <c r="AI426" s="170"/>
      <c r="AJ426" s="170"/>
      <c r="AK426" s="170"/>
      <c r="AL426" s="170"/>
      <c r="AM426" s="170"/>
      <c r="AN426" s="170"/>
    </row>
    <row r="427" spans="1:40" ht="52.5" customHeight="1" x14ac:dyDescent="0.2">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4"/>
      <c r="Y427" s="170"/>
      <c r="Z427" s="170"/>
      <c r="AA427" s="170"/>
      <c r="AB427" s="170"/>
      <c r="AC427" s="170"/>
      <c r="AD427" s="174"/>
      <c r="AE427" s="170"/>
      <c r="AF427" s="170"/>
      <c r="AI427" s="170"/>
      <c r="AJ427" s="170"/>
      <c r="AK427" s="170"/>
      <c r="AL427" s="170"/>
      <c r="AM427" s="170"/>
      <c r="AN427" s="170"/>
    </row>
    <row r="428" spans="1:40" ht="52.5" customHeight="1" x14ac:dyDescent="0.2">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4"/>
      <c r="Y428" s="170"/>
      <c r="Z428" s="170"/>
      <c r="AA428" s="170"/>
      <c r="AB428" s="170"/>
      <c r="AC428" s="170"/>
      <c r="AD428" s="174"/>
      <c r="AE428" s="170"/>
      <c r="AF428" s="170"/>
      <c r="AI428" s="170"/>
      <c r="AJ428" s="170"/>
      <c r="AK428" s="170"/>
      <c r="AL428" s="170"/>
      <c r="AM428" s="170"/>
      <c r="AN428" s="170"/>
    </row>
    <row r="429" spans="1:40" ht="52.5" customHeight="1" x14ac:dyDescent="0.2">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4"/>
      <c r="Y429" s="170"/>
      <c r="Z429" s="170"/>
      <c r="AA429" s="170"/>
      <c r="AB429" s="170"/>
      <c r="AC429" s="170"/>
      <c r="AD429" s="174"/>
      <c r="AE429" s="170"/>
      <c r="AF429" s="170"/>
      <c r="AI429" s="170"/>
      <c r="AJ429" s="170"/>
      <c r="AK429" s="170"/>
      <c r="AL429" s="170"/>
      <c r="AM429" s="170"/>
      <c r="AN429" s="170"/>
    </row>
    <row r="430" spans="1:40" ht="52.5" customHeight="1" x14ac:dyDescent="0.2">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4"/>
      <c r="Y430" s="170"/>
      <c r="Z430" s="170"/>
      <c r="AA430" s="170"/>
      <c r="AB430" s="170"/>
      <c r="AC430" s="170"/>
      <c r="AD430" s="174"/>
      <c r="AE430" s="170"/>
      <c r="AF430" s="170"/>
      <c r="AI430" s="170"/>
      <c r="AJ430" s="170"/>
      <c r="AK430" s="170"/>
      <c r="AL430" s="170"/>
      <c r="AM430" s="170"/>
      <c r="AN430" s="170"/>
    </row>
    <row r="431" spans="1:40" ht="52.5" customHeight="1" x14ac:dyDescent="0.2">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4"/>
      <c r="Y431" s="170"/>
      <c r="Z431" s="170"/>
      <c r="AA431" s="170"/>
      <c r="AB431" s="170"/>
      <c r="AC431" s="170"/>
      <c r="AD431" s="174"/>
      <c r="AE431" s="170"/>
      <c r="AF431" s="170"/>
      <c r="AI431" s="170"/>
      <c r="AJ431" s="170"/>
      <c r="AK431" s="170"/>
      <c r="AL431" s="170"/>
      <c r="AM431" s="170"/>
      <c r="AN431" s="170"/>
    </row>
    <row r="432" spans="1:40" ht="52.5" customHeight="1" x14ac:dyDescent="0.2">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4"/>
      <c r="Y432" s="170"/>
      <c r="Z432" s="170"/>
      <c r="AA432" s="170"/>
      <c r="AB432" s="170"/>
      <c r="AC432" s="170"/>
      <c r="AD432" s="174"/>
      <c r="AE432" s="170"/>
      <c r="AF432" s="170"/>
      <c r="AI432" s="170"/>
      <c r="AJ432" s="170"/>
      <c r="AK432" s="170"/>
      <c r="AL432" s="170"/>
      <c r="AM432" s="170"/>
      <c r="AN432" s="170"/>
    </row>
    <row r="433" spans="1:40" ht="52.5" customHeight="1" x14ac:dyDescent="0.2">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4"/>
      <c r="Y433" s="170"/>
      <c r="Z433" s="170"/>
      <c r="AA433" s="170"/>
      <c r="AB433" s="170"/>
      <c r="AC433" s="170"/>
      <c r="AD433" s="174"/>
      <c r="AE433" s="170"/>
      <c r="AF433" s="170"/>
      <c r="AI433" s="170"/>
      <c r="AJ433" s="170"/>
      <c r="AK433" s="170"/>
      <c r="AL433" s="170"/>
      <c r="AM433" s="170"/>
      <c r="AN433" s="170"/>
    </row>
    <row r="434" spans="1:40" ht="52.5" customHeight="1" x14ac:dyDescent="0.2">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4"/>
      <c r="Y434" s="170"/>
      <c r="Z434" s="170"/>
      <c r="AA434" s="170"/>
      <c r="AB434" s="170"/>
      <c r="AC434" s="170"/>
      <c r="AD434" s="174"/>
      <c r="AE434" s="170"/>
      <c r="AF434" s="170"/>
      <c r="AI434" s="170"/>
      <c r="AJ434" s="170"/>
      <c r="AK434" s="170"/>
      <c r="AL434" s="170"/>
      <c r="AM434" s="170"/>
      <c r="AN434" s="170"/>
    </row>
    <row r="435" spans="1:40" ht="52.5" customHeight="1" x14ac:dyDescent="0.2">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4"/>
      <c r="Y435" s="170"/>
      <c r="Z435" s="170"/>
      <c r="AA435" s="170"/>
      <c r="AB435" s="170"/>
      <c r="AC435" s="170"/>
      <c r="AD435" s="174"/>
      <c r="AE435" s="170"/>
      <c r="AF435" s="170"/>
      <c r="AI435" s="170"/>
      <c r="AJ435" s="170"/>
      <c r="AK435" s="170"/>
      <c r="AL435" s="170"/>
      <c r="AM435" s="170"/>
      <c r="AN435" s="170"/>
    </row>
    <row r="436" spans="1:40" ht="52.5" customHeight="1" x14ac:dyDescent="0.2">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4"/>
      <c r="Y436" s="170"/>
      <c r="Z436" s="170"/>
      <c r="AA436" s="170"/>
      <c r="AB436" s="170"/>
      <c r="AC436" s="170"/>
      <c r="AD436" s="174"/>
      <c r="AE436" s="170"/>
      <c r="AF436" s="170"/>
      <c r="AI436" s="170"/>
      <c r="AJ436" s="170"/>
      <c r="AK436" s="170"/>
      <c r="AL436" s="170"/>
      <c r="AM436" s="170"/>
      <c r="AN436" s="170"/>
    </row>
    <row r="437" spans="1:40" ht="52.5" customHeight="1" x14ac:dyDescent="0.2">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4"/>
      <c r="Y437" s="170"/>
      <c r="Z437" s="170"/>
      <c r="AA437" s="170"/>
      <c r="AB437" s="170"/>
      <c r="AC437" s="170"/>
      <c r="AD437" s="174"/>
      <c r="AE437" s="170"/>
      <c r="AF437" s="170"/>
      <c r="AI437" s="170"/>
      <c r="AJ437" s="170"/>
      <c r="AK437" s="170"/>
      <c r="AL437" s="170"/>
      <c r="AM437" s="170"/>
      <c r="AN437" s="170"/>
    </row>
    <row r="438" spans="1:40" ht="52.5" customHeight="1" x14ac:dyDescent="0.2">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4"/>
      <c r="Y438" s="170"/>
      <c r="Z438" s="170"/>
      <c r="AA438" s="170"/>
      <c r="AB438" s="170"/>
      <c r="AC438" s="170"/>
      <c r="AD438" s="174"/>
      <c r="AE438" s="170"/>
      <c r="AF438" s="170"/>
      <c r="AI438" s="170"/>
      <c r="AJ438" s="170"/>
      <c r="AK438" s="170"/>
      <c r="AL438" s="170"/>
      <c r="AM438" s="170"/>
      <c r="AN438" s="170"/>
    </row>
    <row r="439" spans="1:40" ht="52.5" customHeight="1" x14ac:dyDescent="0.2">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4"/>
      <c r="Y439" s="170"/>
      <c r="Z439" s="170"/>
      <c r="AA439" s="170"/>
      <c r="AB439" s="170"/>
      <c r="AC439" s="170"/>
      <c r="AD439" s="174"/>
      <c r="AE439" s="170"/>
      <c r="AF439" s="170"/>
      <c r="AI439" s="170"/>
      <c r="AJ439" s="170"/>
      <c r="AK439" s="170"/>
      <c r="AL439" s="170"/>
      <c r="AM439" s="170"/>
      <c r="AN439" s="170"/>
    </row>
    <row r="440" spans="1:40" ht="52.5" customHeight="1" x14ac:dyDescent="0.2">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4"/>
      <c r="Y440" s="170"/>
      <c r="Z440" s="170"/>
      <c r="AA440" s="170"/>
      <c r="AB440" s="170"/>
      <c r="AC440" s="170"/>
      <c r="AD440" s="174"/>
      <c r="AE440" s="170"/>
      <c r="AF440" s="170"/>
      <c r="AI440" s="170"/>
      <c r="AJ440" s="170"/>
      <c r="AK440" s="170"/>
      <c r="AL440" s="170"/>
      <c r="AM440" s="170"/>
      <c r="AN440" s="170"/>
    </row>
    <row r="441" spans="1:40" ht="52.5" customHeight="1" x14ac:dyDescent="0.2">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4"/>
      <c r="Y441" s="170"/>
      <c r="Z441" s="170"/>
      <c r="AA441" s="170"/>
      <c r="AB441" s="170"/>
      <c r="AC441" s="170"/>
      <c r="AD441" s="174"/>
      <c r="AE441" s="170"/>
      <c r="AF441" s="170"/>
      <c r="AI441" s="170"/>
      <c r="AJ441" s="170"/>
      <c r="AK441" s="170"/>
      <c r="AL441" s="170"/>
      <c r="AM441" s="170"/>
      <c r="AN441" s="170"/>
    </row>
    <row r="442" spans="1:40" ht="52.5" customHeight="1" x14ac:dyDescent="0.2">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4"/>
      <c r="Y442" s="170"/>
      <c r="Z442" s="170"/>
      <c r="AA442" s="170"/>
      <c r="AB442" s="170"/>
      <c r="AC442" s="170"/>
      <c r="AD442" s="174"/>
      <c r="AE442" s="170"/>
      <c r="AF442" s="170"/>
      <c r="AI442" s="170"/>
      <c r="AJ442" s="170"/>
      <c r="AK442" s="170"/>
      <c r="AL442" s="170"/>
      <c r="AM442" s="170"/>
      <c r="AN442" s="170"/>
    </row>
    <row r="443" spans="1:40" ht="52.5" customHeight="1" x14ac:dyDescent="0.2">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4"/>
      <c r="Y443" s="170"/>
      <c r="Z443" s="170"/>
      <c r="AA443" s="170"/>
      <c r="AB443" s="170"/>
      <c r="AC443" s="170"/>
      <c r="AD443" s="174"/>
      <c r="AE443" s="170"/>
      <c r="AF443" s="170"/>
      <c r="AI443" s="170"/>
      <c r="AJ443" s="170"/>
      <c r="AK443" s="170"/>
      <c r="AL443" s="170"/>
      <c r="AM443" s="170"/>
      <c r="AN443" s="170"/>
    </row>
    <row r="444" spans="1:40" ht="52.5" customHeight="1" x14ac:dyDescent="0.2">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4"/>
      <c r="Y444" s="170"/>
      <c r="Z444" s="170"/>
      <c r="AA444" s="170"/>
      <c r="AB444" s="170"/>
      <c r="AC444" s="170"/>
      <c r="AD444" s="174"/>
      <c r="AE444" s="170"/>
      <c r="AF444" s="170"/>
      <c r="AI444" s="170"/>
      <c r="AJ444" s="170"/>
      <c r="AK444" s="170"/>
      <c r="AL444" s="170"/>
      <c r="AM444" s="170"/>
      <c r="AN444" s="170"/>
    </row>
    <row r="445" spans="1:40" ht="52.5" customHeight="1" x14ac:dyDescent="0.2">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4"/>
      <c r="Y445" s="170"/>
      <c r="Z445" s="170"/>
      <c r="AA445" s="170"/>
      <c r="AB445" s="170"/>
      <c r="AC445" s="170"/>
      <c r="AD445" s="174"/>
      <c r="AE445" s="170"/>
      <c r="AF445" s="170"/>
      <c r="AI445" s="170"/>
      <c r="AJ445" s="170"/>
      <c r="AK445" s="170"/>
      <c r="AL445" s="170"/>
      <c r="AM445" s="170"/>
      <c r="AN445" s="170"/>
    </row>
    <row r="446" spans="1:40" ht="52.5" customHeight="1" x14ac:dyDescent="0.2">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4"/>
      <c r="Y446" s="170"/>
      <c r="Z446" s="170"/>
      <c r="AA446" s="170"/>
      <c r="AB446" s="170"/>
      <c r="AC446" s="170"/>
      <c r="AD446" s="174"/>
      <c r="AE446" s="170"/>
      <c r="AF446" s="170"/>
      <c r="AI446" s="170"/>
      <c r="AJ446" s="170"/>
      <c r="AK446" s="170"/>
      <c r="AL446" s="170"/>
      <c r="AM446" s="170"/>
      <c r="AN446" s="170"/>
    </row>
    <row r="447" spans="1:40" ht="52.5" customHeight="1" x14ac:dyDescent="0.2">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4"/>
      <c r="Y447" s="170"/>
      <c r="Z447" s="170"/>
      <c r="AA447" s="170"/>
      <c r="AB447" s="170"/>
      <c r="AC447" s="170"/>
      <c r="AD447" s="174"/>
      <c r="AE447" s="170"/>
      <c r="AF447" s="170"/>
      <c r="AI447" s="170"/>
      <c r="AJ447" s="170"/>
      <c r="AK447" s="170"/>
      <c r="AL447" s="170"/>
      <c r="AM447" s="170"/>
      <c r="AN447" s="170"/>
    </row>
    <row r="448" spans="1:40" ht="52.5" customHeight="1" x14ac:dyDescent="0.2">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4"/>
      <c r="Y448" s="170"/>
      <c r="Z448" s="170"/>
      <c r="AA448" s="170"/>
      <c r="AB448" s="170"/>
      <c r="AC448" s="170"/>
      <c r="AD448" s="174"/>
      <c r="AE448" s="170"/>
      <c r="AF448" s="170"/>
      <c r="AI448" s="170"/>
      <c r="AJ448" s="170"/>
      <c r="AK448" s="170"/>
      <c r="AL448" s="170"/>
      <c r="AM448" s="170"/>
      <c r="AN448" s="170"/>
    </row>
    <row r="449" spans="1:40" ht="52.5" customHeight="1" x14ac:dyDescent="0.2">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4"/>
      <c r="Y449" s="170"/>
      <c r="Z449" s="170"/>
      <c r="AA449" s="170"/>
      <c r="AB449" s="170"/>
      <c r="AC449" s="170"/>
      <c r="AD449" s="174"/>
      <c r="AE449" s="170"/>
      <c r="AF449" s="170"/>
      <c r="AI449" s="170"/>
      <c r="AJ449" s="170"/>
      <c r="AK449" s="170"/>
      <c r="AL449" s="170"/>
      <c r="AM449" s="170"/>
      <c r="AN449" s="170"/>
    </row>
    <row r="450" spans="1:40" ht="52.5" customHeight="1" x14ac:dyDescent="0.2">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4"/>
      <c r="Y450" s="170"/>
      <c r="Z450" s="170"/>
      <c r="AA450" s="170"/>
      <c r="AB450" s="170"/>
      <c r="AC450" s="170"/>
      <c r="AD450" s="174"/>
      <c r="AE450" s="170"/>
      <c r="AF450" s="170"/>
      <c r="AI450" s="170"/>
      <c r="AJ450" s="170"/>
      <c r="AK450" s="170"/>
      <c r="AL450" s="170"/>
      <c r="AM450" s="170"/>
      <c r="AN450" s="170"/>
    </row>
    <row r="451" spans="1:40" ht="52.5" customHeight="1" x14ac:dyDescent="0.2">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4"/>
      <c r="Y451" s="170"/>
      <c r="Z451" s="170"/>
      <c r="AA451" s="170"/>
      <c r="AB451" s="170"/>
      <c r="AC451" s="170"/>
      <c r="AD451" s="174"/>
      <c r="AE451" s="170"/>
      <c r="AF451" s="170"/>
      <c r="AI451" s="170"/>
      <c r="AJ451" s="170"/>
      <c r="AK451" s="170"/>
      <c r="AL451" s="170"/>
      <c r="AM451" s="170"/>
      <c r="AN451" s="170"/>
    </row>
    <row r="452" spans="1:40" ht="52.5" customHeight="1" x14ac:dyDescent="0.2">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4"/>
      <c r="Y452" s="170"/>
      <c r="Z452" s="170"/>
      <c r="AA452" s="170"/>
      <c r="AB452" s="170"/>
      <c r="AC452" s="170"/>
      <c r="AD452" s="174"/>
      <c r="AE452" s="170"/>
      <c r="AF452" s="170"/>
      <c r="AI452" s="170"/>
      <c r="AJ452" s="170"/>
      <c r="AK452" s="170"/>
      <c r="AL452" s="170"/>
      <c r="AM452" s="170"/>
      <c r="AN452" s="170"/>
    </row>
    <row r="453" spans="1:40" ht="52.5" customHeight="1" x14ac:dyDescent="0.2">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4"/>
      <c r="Y453" s="170"/>
      <c r="Z453" s="170"/>
      <c r="AA453" s="170"/>
      <c r="AB453" s="170"/>
      <c r="AC453" s="170"/>
      <c r="AD453" s="174"/>
      <c r="AE453" s="170"/>
      <c r="AF453" s="170"/>
      <c r="AI453" s="170"/>
      <c r="AJ453" s="170"/>
      <c r="AK453" s="170"/>
      <c r="AL453" s="170"/>
      <c r="AM453" s="170"/>
      <c r="AN453" s="170"/>
    </row>
    <row r="454" spans="1:40" ht="52.5" customHeight="1" x14ac:dyDescent="0.2">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4"/>
      <c r="Y454" s="170"/>
      <c r="Z454" s="170"/>
      <c r="AA454" s="170"/>
      <c r="AB454" s="170"/>
      <c r="AC454" s="170"/>
      <c r="AD454" s="174"/>
      <c r="AE454" s="170"/>
      <c r="AF454" s="170"/>
      <c r="AI454" s="170"/>
      <c r="AJ454" s="170"/>
      <c r="AK454" s="170"/>
      <c r="AL454" s="170"/>
      <c r="AM454" s="170"/>
      <c r="AN454" s="170"/>
    </row>
    <row r="455" spans="1:40" ht="52.5" customHeight="1" x14ac:dyDescent="0.2">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4"/>
      <c r="Y455" s="170"/>
      <c r="Z455" s="170"/>
      <c r="AA455" s="170"/>
      <c r="AB455" s="170"/>
      <c r="AC455" s="170"/>
      <c r="AD455" s="174"/>
      <c r="AE455" s="170"/>
      <c r="AF455" s="170"/>
      <c r="AI455" s="170"/>
      <c r="AJ455" s="170"/>
      <c r="AK455" s="170"/>
      <c r="AL455" s="170"/>
      <c r="AM455" s="170"/>
      <c r="AN455" s="170"/>
    </row>
    <row r="456" spans="1:40" ht="52.5" customHeight="1" x14ac:dyDescent="0.2">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4"/>
      <c r="Y456" s="170"/>
      <c r="Z456" s="170"/>
      <c r="AA456" s="170"/>
      <c r="AB456" s="170"/>
      <c r="AC456" s="170"/>
      <c r="AD456" s="174"/>
      <c r="AE456" s="170"/>
      <c r="AF456" s="170"/>
      <c r="AI456" s="170"/>
      <c r="AJ456" s="170"/>
      <c r="AK456" s="170"/>
      <c r="AL456" s="170"/>
      <c r="AM456" s="170"/>
      <c r="AN456" s="170"/>
    </row>
    <row r="457" spans="1:40" ht="52.5" customHeight="1" x14ac:dyDescent="0.2">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4"/>
      <c r="Y457" s="170"/>
      <c r="Z457" s="170"/>
      <c r="AA457" s="170"/>
      <c r="AB457" s="170"/>
      <c r="AC457" s="170"/>
      <c r="AD457" s="174"/>
      <c r="AE457" s="170"/>
      <c r="AF457" s="170"/>
      <c r="AI457" s="170"/>
      <c r="AJ457" s="170"/>
      <c r="AK457" s="170"/>
      <c r="AL457" s="170"/>
      <c r="AM457" s="170"/>
      <c r="AN457" s="170"/>
    </row>
    <row r="458" spans="1:40" ht="52.5" customHeight="1" x14ac:dyDescent="0.2">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4"/>
      <c r="Y458" s="170"/>
      <c r="Z458" s="170"/>
      <c r="AA458" s="170"/>
      <c r="AB458" s="170"/>
      <c r="AC458" s="170"/>
      <c r="AD458" s="174"/>
      <c r="AE458" s="170"/>
      <c r="AF458" s="170"/>
      <c r="AI458" s="170"/>
      <c r="AJ458" s="170"/>
      <c r="AK458" s="170"/>
      <c r="AL458" s="170"/>
      <c r="AM458" s="170"/>
      <c r="AN458" s="170"/>
    </row>
    <row r="459" spans="1:40" ht="52.5" customHeight="1" x14ac:dyDescent="0.2">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4"/>
      <c r="Y459" s="170"/>
      <c r="Z459" s="170"/>
      <c r="AA459" s="170"/>
      <c r="AB459" s="170"/>
      <c r="AC459" s="170"/>
      <c r="AD459" s="174"/>
      <c r="AE459" s="170"/>
      <c r="AF459" s="170"/>
      <c r="AI459" s="170"/>
      <c r="AJ459" s="170"/>
      <c r="AK459" s="170"/>
      <c r="AL459" s="170"/>
      <c r="AM459" s="170"/>
      <c r="AN459" s="170"/>
    </row>
    <row r="460" spans="1:40" ht="52.5" customHeight="1" x14ac:dyDescent="0.2">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4"/>
      <c r="Y460" s="170"/>
      <c r="Z460" s="170"/>
      <c r="AA460" s="170"/>
      <c r="AB460" s="170"/>
      <c r="AC460" s="170"/>
      <c r="AD460" s="174"/>
      <c r="AE460" s="170"/>
      <c r="AF460" s="170"/>
      <c r="AI460" s="170"/>
      <c r="AJ460" s="170"/>
      <c r="AK460" s="170"/>
      <c r="AL460" s="170"/>
      <c r="AM460" s="170"/>
      <c r="AN460" s="170"/>
    </row>
    <row r="461" spans="1:40" ht="52.5" customHeight="1" x14ac:dyDescent="0.2">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4"/>
      <c r="Y461" s="170"/>
      <c r="Z461" s="170"/>
      <c r="AA461" s="170"/>
      <c r="AB461" s="170"/>
      <c r="AC461" s="170"/>
      <c r="AD461" s="174"/>
      <c r="AE461" s="170"/>
      <c r="AF461" s="170"/>
      <c r="AI461" s="170"/>
      <c r="AJ461" s="170"/>
      <c r="AK461" s="170"/>
      <c r="AL461" s="170"/>
      <c r="AM461" s="170"/>
      <c r="AN461" s="170"/>
    </row>
    <row r="462" spans="1:40" ht="52.5" customHeight="1" x14ac:dyDescent="0.2">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4"/>
      <c r="Y462" s="170"/>
      <c r="Z462" s="170"/>
      <c r="AA462" s="170"/>
      <c r="AB462" s="170"/>
      <c r="AC462" s="170"/>
      <c r="AD462" s="174"/>
      <c r="AE462" s="170"/>
      <c r="AF462" s="170"/>
      <c r="AI462" s="170"/>
      <c r="AJ462" s="170"/>
      <c r="AK462" s="170"/>
      <c r="AL462" s="170"/>
      <c r="AM462" s="170"/>
      <c r="AN462" s="170"/>
    </row>
    <row r="463" spans="1:40" ht="52.5" customHeight="1" x14ac:dyDescent="0.2">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4"/>
      <c r="Y463" s="170"/>
      <c r="Z463" s="170"/>
      <c r="AA463" s="170"/>
      <c r="AB463" s="170"/>
      <c r="AC463" s="170"/>
      <c r="AD463" s="174"/>
      <c r="AE463" s="170"/>
      <c r="AF463" s="170"/>
      <c r="AI463" s="170"/>
      <c r="AJ463" s="170"/>
      <c r="AK463" s="170"/>
      <c r="AL463" s="170"/>
      <c r="AM463" s="170"/>
      <c r="AN463" s="170"/>
    </row>
    <row r="464" spans="1:40" ht="52.5" customHeight="1" x14ac:dyDescent="0.2">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4"/>
      <c r="Y464" s="170"/>
      <c r="Z464" s="170"/>
      <c r="AA464" s="170"/>
      <c r="AB464" s="170"/>
      <c r="AC464" s="170"/>
      <c r="AD464" s="174"/>
      <c r="AE464" s="170"/>
      <c r="AF464" s="170"/>
      <c r="AI464" s="170"/>
      <c r="AJ464" s="170"/>
      <c r="AK464" s="170"/>
      <c r="AL464" s="170"/>
      <c r="AM464" s="170"/>
      <c r="AN464" s="170"/>
    </row>
    <row r="465" spans="1:40" ht="52.5" customHeight="1" x14ac:dyDescent="0.2">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4"/>
      <c r="Y465" s="170"/>
      <c r="Z465" s="170"/>
      <c r="AA465" s="170"/>
      <c r="AB465" s="170"/>
      <c r="AC465" s="170"/>
      <c r="AD465" s="174"/>
      <c r="AE465" s="170"/>
      <c r="AF465" s="170"/>
      <c r="AI465" s="170"/>
      <c r="AJ465" s="170"/>
      <c r="AK465" s="170"/>
      <c r="AL465" s="170"/>
      <c r="AM465" s="170"/>
      <c r="AN465" s="170"/>
    </row>
    <row r="466" spans="1:40" ht="52.5" customHeight="1" x14ac:dyDescent="0.2">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4"/>
      <c r="Y466" s="170"/>
      <c r="Z466" s="170"/>
      <c r="AA466" s="170"/>
      <c r="AB466" s="170"/>
      <c r="AC466" s="170"/>
      <c r="AD466" s="174"/>
      <c r="AE466" s="170"/>
      <c r="AF466" s="170"/>
      <c r="AI466" s="170"/>
      <c r="AJ466" s="170"/>
      <c r="AK466" s="170"/>
      <c r="AL466" s="170"/>
      <c r="AM466" s="170"/>
      <c r="AN466" s="170"/>
    </row>
    <row r="467" spans="1:40" ht="52.5" customHeight="1" x14ac:dyDescent="0.2">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4"/>
      <c r="Y467" s="170"/>
      <c r="Z467" s="170"/>
      <c r="AA467" s="170"/>
      <c r="AB467" s="170"/>
      <c r="AC467" s="170"/>
      <c r="AD467" s="174"/>
      <c r="AE467" s="170"/>
      <c r="AF467" s="170"/>
      <c r="AI467" s="170"/>
      <c r="AJ467" s="170"/>
      <c r="AK467" s="170"/>
      <c r="AL467" s="170"/>
      <c r="AM467" s="170"/>
      <c r="AN467" s="170"/>
    </row>
    <row r="468" spans="1:40" ht="52.5" customHeight="1" x14ac:dyDescent="0.2">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4"/>
      <c r="Y468" s="170"/>
      <c r="Z468" s="170"/>
      <c r="AA468" s="170"/>
      <c r="AB468" s="170"/>
      <c r="AC468" s="170"/>
      <c r="AD468" s="174"/>
      <c r="AE468" s="170"/>
      <c r="AF468" s="170"/>
      <c r="AI468" s="170"/>
      <c r="AJ468" s="170"/>
      <c r="AK468" s="170"/>
      <c r="AL468" s="170"/>
      <c r="AM468" s="170"/>
      <c r="AN468" s="170"/>
    </row>
    <row r="469" spans="1:40" ht="52.5" customHeight="1" x14ac:dyDescent="0.2">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4"/>
      <c r="Y469" s="170"/>
      <c r="Z469" s="170"/>
      <c r="AA469" s="170"/>
      <c r="AB469" s="170"/>
      <c r="AC469" s="170"/>
      <c r="AD469" s="174"/>
      <c r="AE469" s="170"/>
      <c r="AF469" s="170"/>
      <c r="AI469" s="170"/>
      <c r="AJ469" s="170"/>
      <c r="AK469" s="170"/>
      <c r="AL469" s="170"/>
      <c r="AM469" s="170"/>
      <c r="AN469" s="170"/>
    </row>
    <row r="470" spans="1:40" ht="52.5" customHeight="1" x14ac:dyDescent="0.2">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4"/>
      <c r="Y470" s="170"/>
      <c r="Z470" s="170"/>
      <c r="AA470" s="170"/>
      <c r="AB470" s="170"/>
      <c r="AC470" s="170"/>
      <c r="AD470" s="174"/>
      <c r="AE470" s="170"/>
      <c r="AF470" s="170"/>
      <c r="AI470" s="170"/>
      <c r="AJ470" s="170"/>
      <c r="AK470" s="170"/>
      <c r="AL470" s="170"/>
      <c r="AM470" s="170"/>
      <c r="AN470" s="170"/>
    </row>
    <row r="471" spans="1:40" ht="52.5" customHeight="1" x14ac:dyDescent="0.2">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4"/>
      <c r="Y471" s="170"/>
      <c r="Z471" s="170"/>
      <c r="AA471" s="170"/>
      <c r="AB471" s="170"/>
      <c r="AC471" s="170"/>
      <c r="AD471" s="174"/>
      <c r="AE471" s="170"/>
      <c r="AF471" s="170"/>
      <c r="AI471" s="170"/>
      <c r="AJ471" s="170"/>
      <c r="AK471" s="170"/>
      <c r="AL471" s="170"/>
      <c r="AM471" s="170"/>
      <c r="AN471" s="170"/>
    </row>
    <row r="472" spans="1:40" ht="52.5" customHeight="1" x14ac:dyDescent="0.2">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4"/>
      <c r="Y472" s="170"/>
      <c r="Z472" s="170"/>
      <c r="AA472" s="170"/>
      <c r="AB472" s="170"/>
      <c r="AC472" s="170"/>
      <c r="AD472" s="174"/>
      <c r="AE472" s="170"/>
      <c r="AF472" s="170"/>
      <c r="AI472" s="170"/>
      <c r="AJ472" s="170"/>
      <c r="AK472" s="170"/>
      <c r="AL472" s="170"/>
      <c r="AM472" s="170"/>
      <c r="AN472" s="170"/>
    </row>
    <row r="473" spans="1:40" ht="52.5" customHeight="1" x14ac:dyDescent="0.2">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4"/>
      <c r="Y473" s="170"/>
      <c r="Z473" s="170"/>
      <c r="AA473" s="170"/>
      <c r="AB473" s="170"/>
      <c r="AC473" s="170"/>
      <c r="AD473" s="174"/>
      <c r="AE473" s="170"/>
      <c r="AF473" s="170"/>
      <c r="AI473" s="170"/>
      <c r="AJ473" s="170"/>
      <c r="AK473" s="170"/>
      <c r="AL473" s="170"/>
      <c r="AM473" s="170"/>
      <c r="AN473" s="170"/>
    </row>
    <row r="474" spans="1:40" ht="52.5" customHeight="1" x14ac:dyDescent="0.2">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4"/>
      <c r="Y474" s="170"/>
      <c r="Z474" s="170"/>
      <c r="AA474" s="170"/>
      <c r="AB474" s="170"/>
      <c r="AC474" s="170"/>
      <c r="AD474" s="174"/>
      <c r="AE474" s="170"/>
      <c r="AF474" s="170"/>
      <c r="AI474" s="170"/>
      <c r="AJ474" s="170"/>
      <c r="AK474" s="170"/>
      <c r="AL474" s="170"/>
      <c r="AM474" s="170"/>
      <c r="AN474" s="170"/>
    </row>
    <row r="475" spans="1:40" ht="52.5" customHeight="1" x14ac:dyDescent="0.2">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4"/>
      <c r="Y475" s="170"/>
      <c r="Z475" s="170"/>
      <c r="AA475" s="170"/>
      <c r="AB475" s="170"/>
      <c r="AC475" s="170"/>
      <c r="AD475" s="174"/>
      <c r="AE475" s="170"/>
      <c r="AF475" s="170"/>
      <c r="AI475" s="170"/>
      <c r="AJ475" s="170"/>
      <c r="AK475" s="170"/>
      <c r="AL475" s="170"/>
      <c r="AM475" s="170"/>
      <c r="AN475" s="170"/>
    </row>
    <row r="476" spans="1:40" ht="52.5" customHeight="1" x14ac:dyDescent="0.2">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4"/>
      <c r="Y476" s="170"/>
      <c r="Z476" s="170"/>
      <c r="AA476" s="170"/>
      <c r="AB476" s="170"/>
      <c r="AC476" s="170"/>
      <c r="AD476" s="174"/>
      <c r="AE476" s="170"/>
      <c r="AF476" s="170"/>
      <c r="AI476" s="170"/>
      <c r="AJ476" s="170"/>
      <c r="AK476" s="170"/>
      <c r="AL476" s="170"/>
      <c r="AM476" s="170"/>
      <c r="AN476" s="170"/>
    </row>
    <row r="477" spans="1:40" ht="52.5" customHeight="1" x14ac:dyDescent="0.2">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4"/>
      <c r="Y477" s="170"/>
      <c r="Z477" s="170"/>
      <c r="AA477" s="170"/>
      <c r="AB477" s="170"/>
      <c r="AC477" s="170"/>
      <c r="AD477" s="174"/>
      <c r="AE477" s="170"/>
      <c r="AF477" s="170"/>
      <c r="AI477" s="170"/>
      <c r="AJ477" s="170"/>
      <c r="AK477" s="170"/>
      <c r="AL477" s="170"/>
      <c r="AM477" s="170"/>
      <c r="AN477" s="170"/>
    </row>
    <row r="478" spans="1:40" ht="52.5" customHeight="1" x14ac:dyDescent="0.2">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4"/>
      <c r="Y478" s="170"/>
      <c r="Z478" s="170"/>
      <c r="AA478" s="170"/>
      <c r="AB478" s="170"/>
      <c r="AC478" s="170"/>
      <c r="AD478" s="174"/>
      <c r="AE478" s="170"/>
      <c r="AF478" s="170"/>
      <c r="AI478" s="170"/>
      <c r="AJ478" s="170"/>
      <c r="AK478" s="170"/>
      <c r="AL478" s="170"/>
      <c r="AM478" s="170"/>
      <c r="AN478" s="170"/>
    </row>
    <row r="479" spans="1:40" ht="52.5" customHeight="1" x14ac:dyDescent="0.2">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4"/>
      <c r="Y479" s="170"/>
      <c r="Z479" s="170"/>
      <c r="AA479" s="170"/>
      <c r="AB479" s="170"/>
      <c r="AC479" s="170"/>
      <c r="AD479" s="174"/>
      <c r="AE479" s="170"/>
      <c r="AF479" s="170"/>
      <c r="AI479" s="170"/>
      <c r="AJ479" s="170"/>
      <c r="AK479" s="170"/>
      <c r="AL479" s="170"/>
      <c r="AM479" s="170"/>
      <c r="AN479" s="170"/>
    </row>
    <row r="480" spans="1:40" ht="52.5" customHeight="1" x14ac:dyDescent="0.2">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4"/>
      <c r="Y480" s="170"/>
      <c r="Z480" s="170"/>
      <c r="AA480" s="170"/>
      <c r="AB480" s="170"/>
      <c r="AC480" s="170"/>
      <c r="AD480" s="174"/>
      <c r="AE480" s="170"/>
      <c r="AF480" s="170"/>
      <c r="AI480" s="170"/>
      <c r="AJ480" s="170"/>
      <c r="AK480" s="170"/>
      <c r="AL480" s="170"/>
      <c r="AM480" s="170"/>
      <c r="AN480" s="170"/>
    </row>
    <row r="481" spans="1:40" ht="52.5" customHeight="1" x14ac:dyDescent="0.2">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4"/>
      <c r="Y481" s="170"/>
      <c r="Z481" s="170"/>
      <c r="AA481" s="170"/>
      <c r="AB481" s="170"/>
      <c r="AC481" s="170"/>
      <c r="AD481" s="174"/>
      <c r="AE481" s="170"/>
      <c r="AF481" s="170"/>
      <c r="AI481" s="170"/>
      <c r="AJ481" s="170"/>
      <c r="AK481" s="170"/>
      <c r="AL481" s="170"/>
      <c r="AM481" s="170"/>
      <c r="AN481" s="170"/>
    </row>
    <row r="482" spans="1:40" ht="52.5" customHeight="1" x14ac:dyDescent="0.2">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4"/>
      <c r="Y482" s="170"/>
      <c r="Z482" s="170"/>
      <c r="AA482" s="170"/>
      <c r="AB482" s="170"/>
      <c r="AC482" s="170"/>
      <c r="AD482" s="174"/>
      <c r="AE482" s="170"/>
      <c r="AF482" s="170"/>
      <c r="AI482" s="170"/>
      <c r="AJ482" s="170"/>
      <c r="AK482" s="170"/>
      <c r="AL482" s="170"/>
      <c r="AM482" s="170"/>
      <c r="AN482" s="170"/>
    </row>
    <row r="483" spans="1:40" ht="52.5" customHeight="1" x14ac:dyDescent="0.2">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4"/>
      <c r="Y483" s="170"/>
      <c r="Z483" s="170"/>
      <c r="AA483" s="170"/>
      <c r="AB483" s="170"/>
      <c r="AC483" s="170"/>
      <c r="AD483" s="174"/>
      <c r="AE483" s="170"/>
      <c r="AF483" s="170"/>
      <c r="AI483" s="170"/>
      <c r="AJ483" s="170"/>
      <c r="AK483" s="170"/>
      <c r="AL483" s="170"/>
      <c r="AM483" s="170"/>
      <c r="AN483" s="170"/>
    </row>
    <row r="484" spans="1:40" ht="52.5" customHeight="1" x14ac:dyDescent="0.2">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4"/>
      <c r="Y484" s="170"/>
      <c r="Z484" s="170"/>
      <c r="AA484" s="170"/>
      <c r="AB484" s="170"/>
      <c r="AC484" s="170"/>
      <c r="AD484" s="174"/>
      <c r="AE484" s="170"/>
      <c r="AF484" s="170"/>
      <c r="AI484" s="170"/>
      <c r="AJ484" s="170"/>
      <c r="AK484" s="170"/>
      <c r="AL484" s="170"/>
      <c r="AM484" s="170"/>
      <c r="AN484" s="170"/>
    </row>
    <row r="485" spans="1:40" ht="52.5" customHeight="1" x14ac:dyDescent="0.2">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4"/>
      <c r="Y485" s="170"/>
      <c r="Z485" s="170"/>
      <c r="AA485" s="170"/>
      <c r="AB485" s="170"/>
      <c r="AC485" s="170"/>
      <c r="AD485" s="174"/>
      <c r="AE485" s="170"/>
      <c r="AF485" s="170"/>
      <c r="AI485" s="170"/>
      <c r="AJ485" s="170"/>
      <c r="AK485" s="170"/>
      <c r="AL485" s="170"/>
      <c r="AM485" s="170"/>
      <c r="AN485" s="170"/>
    </row>
    <row r="486" spans="1:40" ht="52.5" customHeight="1" x14ac:dyDescent="0.2">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4"/>
      <c r="Y486" s="170"/>
      <c r="Z486" s="170"/>
      <c r="AA486" s="170"/>
      <c r="AB486" s="170"/>
      <c r="AC486" s="170"/>
      <c r="AD486" s="174"/>
      <c r="AE486" s="170"/>
      <c r="AF486" s="170"/>
      <c r="AI486" s="170"/>
      <c r="AJ486" s="170"/>
      <c r="AK486" s="170"/>
      <c r="AL486" s="170"/>
      <c r="AM486" s="170"/>
      <c r="AN486" s="170"/>
    </row>
    <row r="487" spans="1:40" ht="52.5" customHeight="1" x14ac:dyDescent="0.2">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4"/>
      <c r="Y487" s="170"/>
      <c r="Z487" s="170"/>
      <c r="AA487" s="170"/>
      <c r="AB487" s="170"/>
      <c r="AC487" s="170"/>
      <c r="AD487" s="174"/>
      <c r="AE487" s="170"/>
      <c r="AF487" s="170"/>
      <c r="AI487" s="170"/>
      <c r="AJ487" s="170"/>
      <c r="AK487" s="170"/>
      <c r="AL487" s="170"/>
      <c r="AM487" s="170"/>
      <c r="AN487" s="170"/>
    </row>
    <row r="488" spans="1:40" ht="52.5" customHeight="1" x14ac:dyDescent="0.2">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4"/>
      <c r="Y488" s="170"/>
      <c r="Z488" s="170"/>
      <c r="AA488" s="170"/>
      <c r="AB488" s="170"/>
      <c r="AC488" s="170"/>
      <c r="AD488" s="174"/>
      <c r="AE488" s="170"/>
      <c r="AF488" s="170"/>
      <c r="AI488" s="170"/>
      <c r="AJ488" s="170"/>
      <c r="AK488" s="170"/>
      <c r="AL488" s="170"/>
      <c r="AM488" s="170"/>
      <c r="AN488" s="170"/>
    </row>
    <row r="489" spans="1:40" ht="52.5" customHeight="1" x14ac:dyDescent="0.2">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4"/>
      <c r="Y489" s="170"/>
      <c r="Z489" s="170"/>
      <c r="AA489" s="170"/>
      <c r="AB489" s="170"/>
      <c r="AC489" s="170"/>
      <c r="AD489" s="174"/>
      <c r="AE489" s="170"/>
      <c r="AF489" s="170"/>
      <c r="AI489" s="170"/>
      <c r="AJ489" s="170"/>
      <c r="AK489" s="170"/>
      <c r="AL489" s="170"/>
      <c r="AM489" s="170"/>
      <c r="AN489" s="170"/>
    </row>
    <row r="490" spans="1:40" ht="52.5" customHeight="1" x14ac:dyDescent="0.2">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4"/>
      <c r="Y490" s="170"/>
      <c r="Z490" s="170"/>
      <c r="AA490" s="170"/>
      <c r="AB490" s="170"/>
      <c r="AC490" s="170"/>
      <c r="AD490" s="174"/>
      <c r="AE490" s="170"/>
      <c r="AF490" s="170"/>
      <c r="AI490" s="170"/>
      <c r="AJ490" s="170"/>
      <c r="AK490" s="170"/>
      <c r="AL490" s="170"/>
      <c r="AM490" s="170"/>
      <c r="AN490" s="170"/>
    </row>
    <row r="491" spans="1:40" ht="52.5" customHeight="1" x14ac:dyDescent="0.2">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4"/>
      <c r="Y491" s="170"/>
      <c r="Z491" s="170"/>
      <c r="AA491" s="170"/>
      <c r="AB491" s="170"/>
      <c r="AC491" s="170"/>
      <c r="AD491" s="174"/>
      <c r="AE491" s="170"/>
      <c r="AF491" s="170"/>
      <c r="AI491" s="170"/>
      <c r="AJ491" s="170"/>
      <c r="AK491" s="170"/>
      <c r="AL491" s="170"/>
      <c r="AM491" s="170"/>
      <c r="AN491" s="170"/>
    </row>
    <row r="492" spans="1:40" ht="52.5" customHeight="1" x14ac:dyDescent="0.2">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4"/>
      <c r="Y492" s="170"/>
      <c r="Z492" s="170"/>
      <c r="AA492" s="170"/>
      <c r="AB492" s="170"/>
      <c r="AC492" s="170"/>
      <c r="AD492" s="174"/>
      <c r="AE492" s="170"/>
      <c r="AF492" s="170"/>
      <c r="AI492" s="170"/>
      <c r="AJ492" s="170"/>
      <c r="AK492" s="170"/>
      <c r="AL492" s="170"/>
      <c r="AM492" s="170"/>
      <c r="AN492" s="170"/>
    </row>
    <row r="493" spans="1:40" ht="52.5" customHeight="1" x14ac:dyDescent="0.2">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4"/>
      <c r="Y493" s="170"/>
      <c r="Z493" s="170"/>
      <c r="AA493" s="170"/>
      <c r="AB493" s="170"/>
      <c r="AC493" s="170"/>
      <c r="AD493" s="174"/>
      <c r="AE493" s="170"/>
      <c r="AF493" s="170"/>
      <c r="AI493" s="170"/>
      <c r="AJ493" s="170"/>
      <c r="AK493" s="170"/>
      <c r="AL493" s="170"/>
      <c r="AM493" s="170"/>
      <c r="AN493" s="170"/>
    </row>
    <row r="494" spans="1:40" ht="52.5" customHeight="1" x14ac:dyDescent="0.2">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4"/>
      <c r="Y494" s="170"/>
      <c r="Z494" s="170"/>
      <c r="AA494" s="170"/>
      <c r="AB494" s="170"/>
      <c r="AC494" s="170"/>
      <c r="AD494" s="174"/>
      <c r="AE494" s="170"/>
      <c r="AF494" s="170"/>
      <c r="AI494" s="170"/>
      <c r="AJ494" s="170"/>
      <c r="AK494" s="170"/>
      <c r="AL494" s="170"/>
      <c r="AM494" s="170"/>
      <c r="AN494" s="170"/>
    </row>
    <row r="495" spans="1:40" ht="52.5" customHeight="1" x14ac:dyDescent="0.2">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4"/>
      <c r="Y495" s="170"/>
      <c r="Z495" s="170"/>
      <c r="AA495" s="170"/>
      <c r="AB495" s="170"/>
      <c r="AC495" s="170"/>
      <c r="AD495" s="174"/>
      <c r="AE495" s="170"/>
      <c r="AF495" s="170"/>
      <c r="AI495" s="170"/>
      <c r="AJ495" s="170"/>
      <c r="AK495" s="170"/>
      <c r="AL495" s="170"/>
      <c r="AM495" s="170"/>
      <c r="AN495" s="170"/>
    </row>
    <row r="496" spans="1:40" ht="52.5" customHeight="1" x14ac:dyDescent="0.2">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4"/>
      <c r="Y496" s="170"/>
      <c r="Z496" s="170"/>
      <c r="AA496" s="170"/>
      <c r="AB496" s="170"/>
      <c r="AC496" s="170"/>
      <c r="AD496" s="174"/>
      <c r="AE496" s="170"/>
      <c r="AF496" s="170"/>
      <c r="AI496" s="170"/>
      <c r="AJ496" s="170"/>
      <c r="AK496" s="170"/>
      <c r="AL496" s="170"/>
      <c r="AM496" s="170"/>
      <c r="AN496" s="170"/>
    </row>
    <row r="497" spans="1:40" ht="52.5" customHeight="1" x14ac:dyDescent="0.2">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4"/>
      <c r="Y497" s="170"/>
      <c r="Z497" s="170"/>
      <c r="AA497" s="170"/>
      <c r="AB497" s="170"/>
      <c r="AC497" s="170"/>
      <c r="AD497" s="174"/>
      <c r="AE497" s="170"/>
      <c r="AF497" s="170"/>
      <c r="AI497" s="170"/>
      <c r="AJ497" s="170"/>
      <c r="AK497" s="170"/>
      <c r="AL497" s="170"/>
      <c r="AM497" s="170"/>
      <c r="AN497" s="170"/>
    </row>
    <row r="498" spans="1:40" ht="52.5" customHeight="1" x14ac:dyDescent="0.2">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4"/>
      <c r="Y498" s="170"/>
      <c r="Z498" s="170"/>
      <c r="AA498" s="170"/>
      <c r="AB498" s="170"/>
      <c r="AC498" s="170"/>
      <c r="AD498" s="174"/>
      <c r="AE498" s="170"/>
      <c r="AF498" s="170"/>
      <c r="AI498" s="170"/>
      <c r="AJ498" s="170"/>
      <c r="AK498" s="170"/>
      <c r="AL498" s="170"/>
      <c r="AM498" s="170"/>
      <c r="AN498" s="170"/>
    </row>
    <row r="499" spans="1:40" ht="52.5" customHeight="1" x14ac:dyDescent="0.2">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4"/>
      <c r="Y499" s="170"/>
      <c r="Z499" s="170"/>
      <c r="AA499" s="170"/>
      <c r="AB499" s="170"/>
      <c r="AC499" s="170"/>
      <c r="AD499" s="174"/>
      <c r="AE499" s="170"/>
      <c r="AF499" s="170"/>
      <c r="AI499" s="170"/>
      <c r="AJ499" s="170"/>
      <c r="AK499" s="170"/>
      <c r="AL499" s="170"/>
      <c r="AM499" s="170"/>
      <c r="AN499" s="170"/>
    </row>
    <row r="500" spans="1:40" ht="52.5" customHeight="1" x14ac:dyDescent="0.2">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4"/>
      <c r="Y500" s="170"/>
      <c r="Z500" s="170"/>
      <c r="AA500" s="170"/>
      <c r="AB500" s="170"/>
      <c r="AC500" s="170"/>
      <c r="AD500" s="174"/>
      <c r="AE500" s="170"/>
      <c r="AF500" s="170"/>
      <c r="AI500" s="170"/>
      <c r="AJ500" s="170"/>
      <c r="AK500" s="170"/>
      <c r="AL500" s="170"/>
      <c r="AM500" s="170"/>
      <c r="AN500" s="170"/>
    </row>
    <row r="501" spans="1:40" ht="52.5" customHeight="1" x14ac:dyDescent="0.2">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4"/>
      <c r="Y501" s="170"/>
      <c r="Z501" s="170"/>
      <c r="AA501" s="170"/>
      <c r="AB501" s="170"/>
      <c r="AC501" s="170"/>
      <c r="AD501" s="174"/>
      <c r="AE501" s="170"/>
      <c r="AF501" s="170"/>
      <c r="AI501" s="170"/>
      <c r="AJ501" s="170"/>
      <c r="AK501" s="170"/>
      <c r="AL501" s="170"/>
      <c r="AM501" s="170"/>
      <c r="AN501" s="170"/>
    </row>
    <row r="502" spans="1:40" ht="52.5" customHeight="1" x14ac:dyDescent="0.2">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4"/>
      <c r="Y502" s="170"/>
      <c r="Z502" s="170"/>
      <c r="AA502" s="170"/>
      <c r="AB502" s="170"/>
      <c r="AC502" s="170"/>
      <c r="AD502" s="174"/>
      <c r="AE502" s="170"/>
      <c r="AF502" s="170"/>
      <c r="AI502" s="170"/>
      <c r="AJ502" s="170"/>
      <c r="AK502" s="170"/>
      <c r="AL502" s="170"/>
      <c r="AM502" s="170"/>
      <c r="AN502" s="170"/>
    </row>
    <row r="503" spans="1:40" ht="52.5" customHeight="1" x14ac:dyDescent="0.2">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4"/>
      <c r="Y503" s="170"/>
      <c r="Z503" s="170"/>
      <c r="AA503" s="170"/>
      <c r="AB503" s="170"/>
      <c r="AC503" s="170"/>
      <c r="AD503" s="174"/>
      <c r="AE503" s="170"/>
      <c r="AF503" s="170"/>
      <c r="AI503" s="170"/>
      <c r="AJ503" s="170"/>
      <c r="AK503" s="170"/>
      <c r="AL503" s="170"/>
      <c r="AM503" s="170"/>
      <c r="AN503" s="170"/>
    </row>
    <row r="504" spans="1:40" ht="52.5" customHeight="1" x14ac:dyDescent="0.2">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4"/>
      <c r="Y504" s="170"/>
      <c r="Z504" s="170"/>
      <c r="AA504" s="170"/>
      <c r="AB504" s="170"/>
      <c r="AC504" s="170"/>
      <c r="AD504" s="174"/>
      <c r="AE504" s="170"/>
      <c r="AF504" s="170"/>
      <c r="AI504" s="170"/>
      <c r="AJ504" s="170"/>
      <c r="AK504" s="170"/>
      <c r="AL504" s="170"/>
      <c r="AM504" s="170"/>
      <c r="AN504" s="170"/>
    </row>
    <row r="505" spans="1:40" ht="52.5" customHeight="1" x14ac:dyDescent="0.2">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4"/>
      <c r="Y505" s="170"/>
      <c r="Z505" s="170"/>
      <c r="AA505" s="170"/>
      <c r="AB505" s="170"/>
      <c r="AC505" s="170"/>
      <c r="AD505" s="174"/>
      <c r="AE505" s="170"/>
      <c r="AF505" s="170"/>
      <c r="AI505" s="170"/>
      <c r="AJ505" s="170"/>
      <c r="AK505" s="170"/>
      <c r="AL505" s="170"/>
      <c r="AM505" s="170"/>
      <c r="AN505" s="170"/>
    </row>
    <row r="506" spans="1:40" ht="52.5" customHeight="1" x14ac:dyDescent="0.2">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4"/>
      <c r="Y506" s="170"/>
      <c r="Z506" s="170"/>
      <c r="AA506" s="170"/>
      <c r="AB506" s="170"/>
      <c r="AC506" s="170"/>
      <c r="AD506" s="174"/>
      <c r="AE506" s="170"/>
      <c r="AF506" s="170"/>
      <c r="AI506" s="170"/>
      <c r="AJ506" s="170"/>
      <c r="AK506" s="170"/>
      <c r="AL506" s="170"/>
      <c r="AM506" s="170"/>
      <c r="AN506" s="170"/>
    </row>
    <row r="507" spans="1:40" ht="52.5" customHeight="1" x14ac:dyDescent="0.2">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4"/>
      <c r="Y507" s="170"/>
      <c r="Z507" s="170"/>
      <c r="AA507" s="170"/>
      <c r="AB507" s="170"/>
      <c r="AC507" s="170"/>
      <c r="AD507" s="174"/>
      <c r="AE507" s="170"/>
      <c r="AF507" s="170"/>
      <c r="AI507" s="170"/>
      <c r="AJ507" s="170"/>
      <c r="AK507" s="170"/>
      <c r="AL507" s="170"/>
      <c r="AM507" s="170"/>
      <c r="AN507" s="170"/>
    </row>
    <row r="508" spans="1:40" ht="52.5" customHeight="1" x14ac:dyDescent="0.2">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4"/>
      <c r="Y508" s="170"/>
      <c r="Z508" s="170"/>
      <c r="AA508" s="170"/>
      <c r="AB508" s="170"/>
      <c r="AC508" s="170"/>
      <c r="AD508" s="174"/>
      <c r="AE508" s="170"/>
      <c r="AF508" s="170"/>
      <c r="AI508" s="170"/>
      <c r="AJ508" s="170"/>
      <c r="AK508" s="170"/>
      <c r="AL508" s="170"/>
      <c r="AM508" s="170"/>
      <c r="AN508" s="170"/>
    </row>
    <row r="509" spans="1:40" ht="52.5" customHeight="1" x14ac:dyDescent="0.2">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4"/>
      <c r="Y509" s="170"/>
      <c r="Z509" s="170"/>
      <c r="AA509" s="170"/>
      <c r="AB509" s="170"/>
      <c r="AC509" s="170"/>
      <c r="AD509" s="174"/>
      <c r="AE509" s="170"/>
      <c r="AF509" s="170"/>
      <c r="AI509" s="170"/>
      <c r="AJ509" s="170"/>
      <c r="AK509" s="170"/>
      <c r="AL509" s="170"/>
      <c r="AM509" s="170"/>
      <c r="AN509" s="170"/>
    </row>
    <row r="510" spans="1:40" ht="52.5" customHeight="1" x14ac:dyDescent="0.2">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4"/>
      <c r="Y510" s="170"/>
      <c r="Z510" s="170"/>
      <c r="AA510" s="170"/>
      <c r="AB510" s="170"/>
      <c r="AC510" s="170"/>
      <c r="AD510" s="174"/>
      <c r="AE510" s="170"/>
      <c r="AF510" s="170"/>
      <c r="AI510" s="170"/>
      <c r="AJ510" s="170"/>
      <c r="AK510" s="170"/>
      <c r="AL510" s="170"/>
      <c r="AM510" s="170"/>
      <c r="AN510" s="170"/>
    </row>
    <row r="511" spans="1:40" ht="52.5" customHeight="1" x14ac:dyDescent="0.2">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4"/>
      <c r="Y511" s="170"/>
      <c r="Z511" s="170"/>
      <c r="AA511" s="170"/>
      <c r="AB511" s="170"/>
      <c r="AC511" s="170"/>
      <c r="AD511" s="174"/>
      <c r="AE511" s="170"/>
      <c r="AF511" s="170"/>
      <c r="AI511" s="170"/>
      <c r="AJ511" s="170"/>
      <c r="AK511" s="170"/>
      <c r="AL511" s="170"/>
      <c r="AM511" s="170"/>
      <c r="AN511" s="170"/>
    </row>
    <row r="512" spans="1:40" ht="52.5" customHeight="1" x14ac:dyDescent="0.2">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4"/>
      <c r="Y512" s="170"/>
      <c r="Z512" s="170"/>
      <c r="AA512" s="170"/>
      <c r="AB512" s="170"/>
      <c r="AC512" s="170"/>
      <c r="AD512" s="174"/>
      <c r="AE512" s="170"/>
      <c r="AF512" s="170"/>
      <c r="AI512" s="170"/>
      <c r="AJ512" s="170"/>
      <c r="AK512" s="170"/>
      <c r="AL512" s="170"/>
      <c r="AM512" s="170"/>
      <c r="AN512" s="170"/>
    </row>
    <row r="513" spans="1:40" ht="52.5" customHeight="1" x14ac:dyDescent="0.2">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4"/>
      <c r="Y513" s="170"/>
      <c r="Z513" s="170"/>
      <c r="AA513" s="170"/>
      <c r="AB513" s="170"/>
      <c r="AC513" s="170"/>
      <c r="AD513" s="174"/>
      <c r="AE513" s="170"/>
      <c r="AF513" s="170"/>
      <c r="AI513" s="170"/>
      <c r="AJ513" s="170"/>
      <c r="AK513" s="170"/>
      <c r="AL513" s="170"/>
      <c r="AM513" s="170"/>
      <c r="AN513" s="170"/>
    </row>
    <row r="514" spans="1:40" ht="52.5" customHeight="1" x14ac:dyDescent="0.2">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4"/>
      <c r="Y514" s="170"/>
      <c r="Z514" s="170"/>
      <c r="AA514" s="170"/>
      <c r="AB514" s="170"/>
      <c r="AC514" s="170"/>
      <c r="AD514" s="174"/>
      <c r="AE514" s="170"/>
      <c r="AF514" s="170"/>
      <c r="AI514" s="170"/>
      <c r="AJ514" s="170"/>
      <c r="AK514" s="170"/>
      <c r="AL514" s="170"/>
      <c r="AM514" s="170"/>
      <c r="AN514" s="170"/>
    </row>
    <row r="515" spans="1:40" ht="52.5" customHeight="1" x14ac:dyDescent="0.2">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4"/>
      <c r="Y515" s="170"/>
      <c r="Z515" s="170"/>
      <c r="AA515" s="170"/>
      <c r="AB515" s="170"/>
      <c r="AC515" s="170"/>
      <c r="AD515" s="174"/>
      <c r="AE515" s="170"/>
      <c r="AF515" s="170"/>
      <c r="AI515" s="170"/>
      <c r="AJ515" s="170"/>
      <c r="AK515" s="170"/>
      <c r="AL515" s="170"/>
      <c r="AM515" s="170"/>
      <c r="AN515" s="170"/>
    </row>
    <row r="516" spans="1:40" ht="52.5" customHeight="1" x14ac:dyDescent="0.2">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4"/>
      <c r="Y516" s="170"/>
      <c r="Z516" s="170"/>
      <c r="AA516" s="170"/>
      <c r="AB516" s="170"/>
      <c r="AC516" s="170"/>
      <c r="AD516" s="174"/>
      <c r="AE516" s="170"/>
      <c r="AF516" s="170"/>
      <c r="AI516" s="170"/>
      <c r="AJ516" s="170"/>
      <c r="AK516" s="170"/>
      <c r="AL516" s="170"/>
      <c r="AM516" s="170"/>
      <c r="AN516" s="170"/>
    </row>
    <row r="517" spans="1:40" ht="52.5" customHeight="1" x14ac:dyDescent="0.2">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4"/>
      <c r="Y517" s="170"/>
      <c r="Z517" s="170"/>
      <c r="AA517" s="170"/>
      <c r="AB517" s="170"/>
      <c r="AC517" s="170"/>
      <c r="AD517" s="174"/>
      <c r="AE517" s="170"/>
      <c r="AF517" s="170"/>
      <c r="AI517" s="170"/>
      <c r="AJ517" s="170"/>
      <c r="AK517" s="170"/>
      <c r="AL517" s="170"/>
      <c r="AM517" s="170"/>
      <c r="AN517" s="170"/>
    </row>
    <row r="518" spans="1:40" ht="52.5" customHeight="1" x14ac:dyDescent="0.2">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4"/>
      <c r="Y518" s="170"/>
      <c r="Z518" s="170"/>
      <c r="AA518" s="170"/>
      <c r="AB518" s="170"/>
      <c r="AC518" s="170"/>
      <c r="AD518" s="174"/>
      <c r="AE518" s="170"/>
      <c r="AF518" s="170"/>
      <c r="AI518" s="170"/>
      <c r="AJ518" s="170"/>
      <c r="AK518" s="170"/>
      <c r="AL518" s="170"/>
      <c r="AM518" s="170"/>
      <c r="AN518" s="170"/>
    </row>
    <row r="519" spans="1:40" ht="52.5" customHeight="1" x14ac:dyDescent="0.2">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4"/>
      <c r="Y519" s="170"/>
      <c r="Z519" s="170"/>
      <c r="AA519" s="170"/>
      <c r="AB519" s="170"/>
      <c r="AC519" s="170"/>
      <c r="AD519" s="174"/>
      <c r="AE519" s="170"/>
      <c r="AF519" s="170"/>
      <c r="AI519" s="170"/>
      <c r="AJ519" s="170"/>
      <c r="AK519" s="170"/>
      <c r="AL519" s="170"/>
      <c r="AM519" s="170"/>
      <c r="AN519" s="170"/>
    </row>
    <row r="520" spans="1:40" ht="52.5" customHeight="1" x14ac:dyDescent="0.2">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4"/>
      <c r="Y520" s="170"/>
      <c r="Z520" s="170"/>
      <c r="AA520" s="170"/>
      <c r="AB520" s="170"/>
      <c r="AC520" s="170"/>
      <c r="AD520" s="174"/>
      <c r="AE520" s="170"/>
      <c r="AF520" s="170"/>
      <c r="AI520" s="170"/>
      <c r="AJ520" s="170"/>
      <c r="AK520" s="170"/>
      <c r="AL520" s="170"/>
      <c r="AM520" s="170"/>
      <c r="AN520" s="170"/>
    </row>
    <row r="521" spans="1:40" ht="52.5" customHeight="1" x14ac:dyDescent="0.2">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4"/>
      <c r="Y521" s="170"/>
      <c r="Z521" s="170"/>
      <c r="AA521" s="170"/>
      <c r="AB521" s="170"/>
      <c r="AC521" s="170"/>
      <c r="AD521" s="174"/>
      <c r="AE521" s="170"/>
      <c r="AF521" s="170"/>
      <c r="AI521" s="170"/>
      <c r="AJ521" s="170"/>
      <c r="AK521" s="170"/>
      <c r="AL521" s="170"/>
      <c r="AM521" s="170"/>
      <c r="AN521" s="170"/>
    </row>
    <row r="522" spans="1:40" ht="52.5" customHeight="1" x14ac:dyDescent="0.2">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4"/>
      <c r="Y522" s="170"/>
      <c r="Z522" s="170"/>
      <c r="AA522" s="170"/>
      <c r="AB522" s="170"/>
      <c r="AC522" s="170"/>
      <c r="AD522" s="174"/>
      <c r="AE522" s="170"/>
      <c r="AF522" s="170"/>
      <c r="AI522" s="170"/>
      <c r="AJ522" s="170"/>
      <c r="AK522" s="170"/>
      <c r="AL522" s="170"/>
      <c r="AM522" s="170"/>
      <c r="AN522" s="170"/>
    </row>
    <row r="523" spans="1:40" ht="52.5" customHeight="1" x14ac:dyDescent="0.2">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4"/>
      <c r="Y523" s="170"/>
      <c r="Z523" s="170"/>
      <c r="AA523" s="170"/>
      <c r="AB523" s="170"/>
      <c r="AC523" s="170"/>
      <c r="AD523" s="174"/>
      <c r="AE523" s="170"/>
      <c r="AF523" s="170"/>
      <c r="AI523" s="170"/>
      <c r="AJ523" s="170"/>
      <c r="AK523" s="170"/>
      <c r="AL523" s="170"/>
      <c r="AM523" s="170"/>
      <c r="AN523" s="170"/>
    </row>
    <row r="524" spans="1:40" ht="52.5" customHeight="1" x14ac:dyDescent="0.2">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4"/>
      <c r="Y524" s="170"/>
      <c r="Z524" s="170"/>
      <c r="AA524" s="170"/>
      <c r="AB524" s="170"/>
      <c r="AC524" s="170"/>
      <c r="AD524" s="174"/>
      <c r="AE524" s="170"/>
      <c r="AF524" s="170"/>
      <c r="AI524" s="170"/>
      <c r="AJ524" s="170"/>
      <c r="AK524" s="170"/>
      <c r="AL524" s="170"/>
      <c r="AM524" s="170"/>
      <c r="AN524" s="170"/>
    </row>
    <row r="525" spans="1:40" ht="52.5" customHeight="1" x14ac:dyDescent="0.2">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4"/>
      <c r="Y525" s="170"/>
      <c r="Z525" s="170"/>
      <c r="AA525" s="170"/>
      <c r="AB525" s="170"/>
      <c r="AC525" s="170"/>
      <c r="AD525" s="174"/>
      <c r="AE525" s="170"/>
      <c r="AF525" s="170"/>
      <c r="AI525" s="170"/>
      <c r="AJ525" s="170"/>
      <c r="AK525" s="170"/>
      <c r="AL525" s="170"/>
      <c r="AM525" s="170"/>
      <c r="AN525" s="170"/>
    </row>
    <row r="526" spans="1:40" ht="52.5" customHeight="1" x14ac:dyDescent="0.2">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4"/>
      <c r="Y526" s="170"/>
      <c r="Z526" s="170"/>
      <c r="AA526" s="170"/>
      <c r="AB526" s="170"/>
      <c r="AC526" s="170"/>
      <c r="AD526" s="174"/>
      <c r="AE526" s="170"/>
      <c r="AF526" s="170"/>
      <c r="AI526" s="170"/>
      <c r="AJ526" s="170"/>
      <c r="AK526" s="170"/>
      <c r="AL526" s="170"/>
      <c r="AM526" s="170"/>
      <c r="AN526" s="170"/>
    </row>
    <row r="527" spans="1:40" ht="52.5" customHeight="1" x14ac:dyDescent="0.2">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4"/>
      <c r="Y527" s="170"/>
      <c r="Z527" s="170"/>
      <c r="AA527" s="170"/>
      <c r="AB527" s="170"/>
      <c r="AC527" s="170"/>
      <c r="AD527" s="174"/>
      <c r="AE527" s="170"/>
      <c r="AF527" s="170"/>
      <c r="AI527" s="170"/>
      <c r="AJ527" s="170"/>
      <c r="AK527" s="170"/>
      <c r="AL527" s="170"/>
      <c r="AM527" s="170"/>
      <c r="AN527" s="170"/>
    </row>
    <row r="528" spans="1:40" ht="52.5" customHeight="1" x14ac:dyDescent="0.2">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4"/>
      <c r="Y528" s="170"/>
      <c r="Z528" s="170"/>
      <c r="AA528" s="170"/>
      <c r="AB528" s="170"/>
      <c r="AC528" s="170"/>
      <c r="AD528" s="174"/>
      <c r="AE528" s="170"/>
      <c r="AF528" s="170"/>
      <c r="AI528" s="170"/>
      <c r="AJ528" s="170"/>
      <c r="AK528" s="170"/>
      <c r="AL528" s="170"/>
      <c r="AM528" s="170"/>
      <c r="AN528" s="170"/>
    </row>
    <row r="529" spans="1:40" ht="52.5" customHeight="1" x14ac:dyDescent="0.2">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4"/>
      <c r="Y529" s="170"/>
      <c r="Z529" s="170"/>
      <c r="AA529" s="170"/>
      <c r="AB529" s="170"/>
      <c r="AC529" s="170"/>
      <c r="AD529" s="174"/>
      <c r="AE529" s="170"/>
      <c r="AF529" s="170"/>
      <c r="AI529" s="170"/>
      <c r="AJ529" s="170"/>
      <c r="AK529" s="170"/>
      <c r="AL529" s="170"/>
      <c r="AM529" s="170"/>
      <c r="AN529" s="170"/>
    </row>
    <row r="530" spans="1:40" ht="52.5" customHeight="1" x14ac:dyDescent="0.2">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4"/>
      <c r="Y530" s="170"/>
      <c r="Z530" s="170"/>
      <c r="AA530" s="170"/>
      <c r="AB530" s="170"/>
      <c r="AC530" s="170"/>
      <c r="AD530" s="174"/>
      <c r="AE530" s="170"/>
      <c r="AF530" s="170"/>
      <c r="AI530" s="170"/>
      <c r="AJ530" s="170"/>
      <c r="AK530" s="170"/>
      <c r="AL530" s="170"/>
      <c r="AM530" s="170"/>
      <c r="AN530" s="170"/>
    </row>
    <row r="531" spans="1:40" ht="52.5" customHeight="1" x14ac:dyDescent="0.2">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4"/>
      <c r="Y531" s="170"/>
      <c r="Z531" s="170"/>
      <c r="AA531" s="170"/>
      <c r="AB531" s="170"/>
      <c r="AC531" s="170"/>
      <c r="AD531" s="174"/>
      <c r="AE531" s="170"/>
      <c r="AF531" s="170"/>
      <c r="AI531" s="170"/>
      <c r="AJ531" s="170"/>
      <c r="AK531" s="170"/>
      <c r="AL531" s="170"/>
      <c r="AM531" s="170"/>
      <c r="AN531" s="170"/>
    </row>
    <row r="532" spans="1:40" ht="52.5" customHeight="1" x14ac:dyDescent="0.2">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4"/>
      <c r="Y532" s="170"/>
      <c r="Z532" s="170"/>
      <c r="AA532" s="170"/>
      <c r="AB532" s="170"/>
      <c r="AC532" s="170"/>
      <c r="AD532" s="174"/>
      <c r="AE532" s="170"/>
      <c r="AF532" s="170"/>
      <c r="AI532" s="170"/>
      <c r="AJ532" s="170"/>
      <c r="AK532" s="170"/>
      <c r="AL532" s="170"/>
      <c r="AM532" s="170"/>
      <c r="AN532" s="170"/>
    </row>
    <row r="533" spans="1:40" ht="52.5" customHeight="1" x14ac:dyDescent="0.2">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4"/>
      <c r="Y533" s="170"/>
      <c r="Z533" s="170"/>
      <c r="AA533" s="170"/>
      <c r="AB533" s="170"/>
      <c r="AC533" s="170"/>
      <c r="AD533" s="174"/>
      <c r="AE533" s="170"/>
      <c r="AF533" s="170"/>
      <c r="AI533" s="170"/>
      <c r="AJ533" s="170"/>
      <c r="AK533" s="170"/>
      <c r="AL533" s="170"/>
      <c r="AM533" s="170"/>
      <c r="AN533" s="170"/>
    </row>
    <row r="534" spans="1:40" ht="52.5" customHeight="1" x14ac:dyDescent="0.2">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4"/>
      <c r="Y534" s="170"/>
      <c r="Z534" s="170"/>
      <c r="AA534" s="170"/>
      <c r="AB534" s="170"/>
      <c r="AC534" s="170"/>
      <c r="AD534" s="174"/>
      <c r="AE534" s="170"/>
      <c r="AF534" s="170"/>
      <c r="AI534" s="170"/>
      <c r="AJ534" s="170"/>
      <c r="AK534" s="170"/>
      <c r="AL534" s="170"/>
      <c r="AM534" s="170"/>
      <c r="AN534" s="170"/>
    </row>
    <row r="535" spans="1:40" ht="52.5" customHeight="1" x14ac:dyDescent="0.2">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4"/>
      <c r="Y535" s="170"/>
      <c r="Z535" s="170"/>
      <c r="AA535" s="170"/>
      <c r="AB535" s="170"/>
      <c r="AC535" s="170"/>
      <c r="AD535" s="174"/>
      <c r="AE535" s="170"/>
      <c r="AF535" s="170"/>
      <c r="AI535" s="170"/>
      <c r="AJ535" s="170"/>
      <c r="AK535" s="170"/>
      <c r="AL535" s="170"/>
      <c r="AM535" s="170"/>
      <c r="AN535" s="170"/>
    </row>
    <row r="536" spans="1:40" ht="52.5" customHeight="1" x14ac:dyDescent="0.2">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4"/>
      <c r="Y536" s="170"/>
      <c r="Z536" s="170"/>
      <c r="AA536" s="170"/>
      <c r="AB536" s="170"/>
      <c r="AC536" s="170"/>
      <c r="AD536" s="174"/>
      <c r="AE536" s="170"/>
      <c r="AF536" s="170"/>
      <c r="AI536" s="170"/>
      <c r="AJ536" s="170"/>
      <c r="AK536" s="170"/>
      <c r="AL536" s="170"/>
      <c r="AM536" s="170"/>
      <c r="AN536" s="170"/>
    </row>
    <row r="537" spans="1:40" ht="52.5" customHeight="1" x14ac:dyDescent="0.2">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4"/>
      <c r="Y537" s="170"/>
      <c r="Z537" s="170"/>
      <c r="AA537" s="170"/>
      <c r="AB537" s="170"/>
      <c r="AC537" s="170"/>
      <c r="AD537" s="174"/>
      <c r="AE537" s="170"/>
      <c r="AF537" s="170"/>
      <c r="AI537" s="170"/>
      <c r="AJ537" s="170"/>
      <c r="AK537" s="170"/>
      <c r="AL537" s="170"/>
      <c r="AM537" s="170"/>
      <c r="AN537" s="170"/>
    </row>
    <row r="538" spans="1:40" ht="52.5" customHeight="1" x14ac:dyDescent="0.2">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4"/>
      <c r="Y538" s="170"/>
      <c r="Z538" s="170"/>
      <c r="AA538" s="170"/>
      <c r="AB538" s="170"/>
      <c r="AC538" s="170"/>
      <c r="AD538" s="174"/>
      <c r="AE538" s="170"/>
      <c r="AF538" s="170"/>
      <c r="AI538" s="170"/>
      <c r="AJ538" s="170"/>
      <c r="AK538" s="170"/>
      <c r="AL538" s="170"/>
      <c r="AM538" s="170"/>
      <c r="AN538" s="170"/>
    </row>
    <row r="539" spans="1:40" ht="52.5" customHeight="1" x14ac:dyDescent="0.2">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4"/>
      <c r="Y539" s="170"/>
      <c r="Z539" s="170"/>
      <c r="AA539" s="170"/>
      <c r="AB539" s="170"/>
      <c r="AC539" s="170"/>
      <c r="AD539" s="174"/>
      <c r="AE539" s="170"/>
      <c r="AF539" s="170"/>
      <c r="AI539" s="170"/>
      <c r="AJ539" s="170"/>
      <c r="AK539" s="170"/>
      <c r="AL539" s="170"/>
      <c r="AM539" s="170"/>
      <c r="AN539" s="170"/>
    </row>
    <row r="540" spans="1:40" ht="52.5" customHeight="1" x14ac:dyDescent="0.2">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4"/>
      <c r="Y540" s="170"/>
      <c r="Z540" s="170"/>
      <c r="AA540" s="170"/>
      <c r="AB540" s="170"/>
      <c r="AC540" s="170"/>
      <c r="AD540" s="174"/>
      <c r="AE540" s="170"/>
      <c r="AF540" s="170"/>
      <c r="AI540" s="170"/>
      <c r="AJ540" s="170"/>
      <c r="AK540" s="170"/>
      <c r="AL540" s="170"/>
      <c r="AM540" s="170"/>
      <c r="AN540" s="170"/>
    </row>
    <row r="541" spans="1:40" ht="52.5" customHeight="1" x14ac:dyDescent="0.2">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4"/>
      <c r="Y541" s="170"/>
      <c r="Z541" s="170"/>
      <c r="AA541" s="170"/>
      <c r="AB541" s="170"/>
      <c r="AC541" s="170"/>
      <c r="AD541" s="174"/>
      <c r="AE541" s="170"/>
      <c r="AF541" s="170"/>
      <c r="AI541" s="170"/>
      <c r="AJ541" s="170"/>
      <c r="AK541" s="170"/>
      <c r="AL541" s="170"/>
      <c r="AM541" s="170"/>
      <c r="AN541" s="170"/>
    </row>
    <row r="542" spans="1:40" ht="52.5" customHeight="1" x14ac:dyDescent="0.2">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4"/>
      <c r="Y542" s="170"/>
      <c r="Z542" s="170"/>
      <c r="AA542" s="170"/>
      <c r="AB542" s="170"/>
      <c r="AC542" s="170"/>
      <c r="AD542" s="174"/>
      <c r="AE542" s="170"/>
      <c r="AF542" s="170"/>
      <c r="AI542" s="170"/>
      <c r="AJ542" s="170"/>
      <c r="AK542" s="170"/>
      <c r="AL542" s="170"/>
      <c r="AM542" s="170"/>
      <c r="AN542" s="170"/>
    </row>
    <row r="543" spans="1:40" ht="52.5" customHeight="1" x14ac:dyDescent="0.2">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4"/>
      <c r="Y543" s="170"/>
      <c r="Z543" s="170"/>
      <c r="AA543" s="170"/>
      <c r="AB543" s="170"/>
      <c r="AC543" s="170"/>
      <c r="AD543" s="174"/>
      <c r="AE543" s="170"/>
      <c r="AF543" s="170"/>
      <c r="AI543" s="170"/>
      <c r="AJ543" s="170"/>
      <c r="AK543" s="170"/>
      <c r="AL543" s="170"/>
      <c r="AM543" s="170"/>
      <c r="AN543" s="170"/>
    </row>
    <row r="544" spans="1:40" ht="52.5" customHeight="1" x14ac:dyDescent="0.2">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4"/>
      <c r="Y544" s="170"/>
      <c r="Z544" s="170"/>
      <c r="AA544" s="170"/>
      <c r="AB544" s="170"/>
      <c r="AC544" s="170"/>
      <c r="AD544" s="174"/>
      <c r="AE544" s="170"/>
      <c r="AF544" s="170"/>
      <c r="AI544" s="170"/>
      <c r="AJ544" s="170"/>
      <c r="AK544" s="170"/>
      <c r="AL544" s="170"/>
      <c r="AM544" s="170"/>
      <c r="AN544" s="170"/>
    </row>
    <row r="545" spans="1:40" ht="52.5" customHeight="1" x14ac:dyDescent="0.2">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4"/>
      <c r="Y545" s="170"/>
      <c r="Z545" s="170"/>
      <c r="AA545" s="170"/>
      <c r="AB545" s="170"/>
      <c r="AC545" s="170"/>
      <c r="AD545" s="174"/>
      <c r="AE545" s="170"/>
      <c r="AF545" s="170"/>
      <c r="AI545" s="170"/>
      <c r="AJ545" s="170"/>
      <c r="AK545" s="170"/>
      <c r="AL545" s="170"/>
      <c r="AM545" s="170"/>
      <c r="AN545" s="170"/>
    </row>
    <row r="546" spans="1:40" ht="52.5" customHeight="1" x14ac:dyDescent="0.2">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4"/>
      <c r="Y546" s="170"/>
      <c r="Z546" s="170"/>
      <c r="AA546" s="170"/>
      <c r="AB546" s="170"/>
      <c r="AC546" s="170"/>
      <c r="AD546" s="174"/>
      <c r="AE546" s="170"/>
      <c r="AF546" s="170"/>
      <c r="AI546" s="170"/>
      <c r="AJ546" s="170"/>
      <c r="AK546" s="170"/>
      <c r="AL546" s="170"/>
      <c r="AM546" s="170"/>
      <c r="AN546" s="170"/>
    </row>
    <row r="547" spans="1:40" ht="52.5" customHeight="1" x14ac:dyDescent="0.2">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4"/>
      <c r="Y547" s="170"/>
      <c r="Z547" s="170"/>
      <c r="AA547" s="170"/>
      <c r="AB547" s="170"/>
      <c r="AC547" s="170"/>
      <c r="AD547" s="174"/>
      <c r="AE547" s="170"/>
      <c r="AF547" s="170"/>
      <c r="AI547" s="170"/>
      <c r="AJ547" s="170"/>
      <c r="AK547" s="170"/>
      <c r="AL547" s="170"/>
      <c r="AM547" s="170"/>
      <c r="AN547" s="170"/>
    </row>
    <row r="548" spans="1:40" ht="52.5" customHeight="1" x14ac:dyDescent="0.2">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4"/>
      <c r="Y548" s="170"/>
      <c r="Z548" s="170"/>
      <c r="AA548" s="170"/>
      <c r="AB548" s="170"/>
      <c r="AC548" s="170"/>
      <c r="AD548" s="174"/>
      <c r="AE548" s="170"/>
      <c r="AF548" s="170"/>
      <c r="AI548" s="170"/>
      <c r="AJ548" s="170"/>
      <c r="AK548" s="170"/>
      <c r="AL548" s="170"/>
      <c r="AM548" s="170"/>
      <c r="AN548" s="170"/>
    </row>
    <row r="549" spans="1:40" ht="52.5" customHeight="1" x14ac:dyDescent="0.2">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4"/>
      <c r="Y549" s="170"/>
      <c r="Z549" s="170"/>
      <c r="AA549" s="170"/>
      <c r="AB549" s="170"/>
      <c r="AC549" s="170"/>
      <c r="AD549" s="174"/>
      <c r="AE549" s="170"/>
      <c r="AF549" s="170"/>
      <c r="AI549" s="170"/>
      <c r="AJ549" s="170"/>
      <c r="AK549" s="170"/>
      <c r="AL549" s="170"/>
      <c r="AM549" s="170"/>
      <c r="AN549" s="170"/>
    </row>
    <row r="550" spans="1:40" ht="52.5" customHeight="1" x14ac:dyDescent="0.2">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4"/>
      <c r="Y550" s="170"/>
      <c r="Z550" s="170"/>
      <c r="AA550" s="170"/>
      <c r="AB550" s="170"/>
      <c r="AC550" s="170"/>
      <c r="AD550" s="174"/>
      <c r="AE550" s="170"/>
      <c r="AF550" s="170"/>
      <c r="AI550" s="170"/>
      <c r="AJ550" s="170"/>
      <c r="AK550" s="170"/>
      <c r="AL550" s="170"/>
      <c r="AM550" s="170"/>
      <c r="AN550" s="170"/>
    </row>
    <row r="551" spans="1:40" ht="52.5" customHeight="1" x14ac:dyDescent="0.2">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4"/>
      <c r="Y551" s="170"/>
      <c r="Z551" s="170"/>
      <c r="AA551" s="170"/>
      <c r="AB551" s="170"/>
      <c r="AC551" s="170"/>
      <c r="AD551" s="174"/>
      <c r="AE551" s="170"/>
      <c r="AF551" s="170"/>
      <c r="AI551" s="170"/>
      <c r="AJ551" s="170"/>
      <c r="AK551" s="170"/>
      <c r="AL551" s="170"/>
      <c r="AM551" s="170"/>
      <c r="AN551" s="170"/>
    </row>
    <row r="552" spans="1:40" ht="52.5" customHeight="1" x14ac:dyDescent="0.2">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4"/>
      <c r="Y552" s="170"/>
      <c r="Z552" s="170"/>
      <c r="AA552" s="170"/>
      <c r="AB552" s="170"/>
      <c r="AC552" s="170"/>
      <c r="AD552" s="174"/>
      <c r="AE552" s="170"/>
      <c r="AF552" s="170"/>
      <c r="AI552" s="170"/>
      <c r="AJ552" s="170"/>
      <c r="AK552" s="170"/>
      <c r="AL552" s="170"/>
      <c r="AM552" s="170"/>
      <c r="AN552" s="170"/>
    </row>
    <row r="553" spans="1:40" ht="52.5" customHeight="1" x14ac:dyDescent="0.2">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4"/>
      <c r="Y553" s="170"/>
      <c r="Z553" s="170"/>
      <c r="AA553" s="170"/>
      <c r="AB553" s="170"/>
      <c r="AC553" s="170"/>
      <c r="AD553" s="174"/>
      <c r="AE553" s="170"/>
      <c r="AF553" s="170"/>
      <c r="AI553" s="170"/>
      <c r="AJ553" s="170"/>
      <c r="AK553" s="170"/>
      <c r="AL553" s="170"/>
      <c r="AM553" s="170"/>
      <c r="AN553" s="170"/>
    </row>
    <row r="554" spans="1:40" ht="52.5" customHeight="1" x14ac:dyDescent="0.2">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4"/>
      <c r="Y554" s="170"/>
      <c r="Z554" s="170"/>
      <c r="AA554" s="170"/>
      <c r="AB554" s="170"/>
      <c r="AC554" s="170"/>
      <c r="AD554" s="174"/>
      <c r="AE554" s="170"/>
      <c r="AF554" s="170"/>
      <c r="AI554" s="170"/>
      <c r="AJ554" s="170"/>
      <c r="AK554" s="170"/>
      <c r="AL554" s="170"/>
      <c r="AM554" s="170"/>
      <c r="AN554" s="170"/>
    </row>
    <row r="555" spans="1:40" ht="52.5" customHeight="1" x14ac:dyDescent="0.2">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4"/>
      <c r="Y555" s="170"/>
      <c r="Z555" s="170"/>
      <c r="AA555" s="170"/>
      <c r="AB555" s="170"/>
      <c r="AC555" s="170"/>
      <c r="AD555" s="174"/>
      <c r="AE555" s="170"/>
      <c r="AF555" s="170"/>
      <c r="AI555" s="170"/>
      <c r="AJ555" s="170"/>
      <c r="AK555" s="170"/>
      <c r="AL555" s="170"/>
      <c r="AM555" s="170"/>
      <c r="AN555" s="170"/>
    </row>
    <row r="556" spans="1:40" ht="52.5" customHeight="1" x14ac:dyDescent="0.2">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4"/>
      <c r="Y556" s="170"/>
      <c r="Z556" s="170"/>
      <c r="AA556" s="170"/>
      <c r="AB556" s="170"/>
      <c r="AC556" s="170"/>
      <c r="AD556" s="174"/>
      <c r="AE556" s="170"/>
      <c r="AF556" s="170"/>
      <c r="AI556" s="170"/>
      <c r="AJ556" s="170"/>
      <c r="AK556" s="170"/>
      <c r="AL556" s="170"/>
      <c r="AM556" s="170"/>
      <c r="AN556" s="170"/>
    </row>
    <row r="557" spans="1:40" ht="52.5" customHeight="1" x14ac:dyDescent="0.2">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4"/>
      <c r="Y557" s="170"/>
      <c r="Z557" s="170"/>
      <c r="AA557" s="170"/>
      <c r="AB557" s="170"/>
      <c r="AC557" s="170"/>
      <c r="AD557" s="174"/>
      <c r="AE557" s="170"/>
      <c r="AF557" s="170"/>
      <c r="AI557" s="170"/>
      <c r="AJ557" s="170"/>
      <c r="AK557" s="170"/>
      <c r="AL557" s="170"/>
      <c r="AM557" s="170"/>
      <c r="AN557" s="170"/>
    </row>
    <row r="558" spans="1:40" ht="52.5" customHeight="1" x14ac:dyDescent="0.2">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4"/>
      <c r="Y558" s="170"/>
      <c r="Z558" s="170"/>
      <c r="AA558" s="170"/>
      <c r="AB558" s="170"/>
      <c r="AC558" s="170"/>
      <c r="AD558" s="174"/>
      <c r="AE558" s="170"/>
      <c r="AF558" s="170"/>
      <c r="AI558" s="170"/>
      <c r="AJ558" s="170"/>
      <c r="AK558" s="170"/>
      <c r="AL558" s="170"/>
      <c r="AM558" s="170"/>
      <c r="AN558" s="170"/>
    </row>
    <row r="559" spans="1:40" ht="52.5" customHeight="1" x14ac:dyDescent="0.2">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4"/>
      <c r="Y559" s="170"/>
      <c r="Z559" s="170"/>
      <c r="AA559" s="170"/>
      <c r="AB559" s="170"/>
      <c r="AC559" s="170"/>
      <c r="AD559" s="174"/>
      <c r="AE559" s="170"/>
      <c r="AF559" s="170"/>
      <c r="AI559" s="170"/>
      <c r="AJ559" s="170"/>
      <c r="AK559" s="170"/>
      <c r="AL559" s="170"/>
      <c r="AM559" s="170"/>
      <c r="AN559" s="170"/>
    </row>
    <row r="560" spans="1:40" ht="52.5" customHeight="1" x14ac:dyDescent="0.2">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4"/>
      <c r="Y560" s="170"/>
      <c r="Z560" s="170"/>
      <c r="AA560" s="170"/>
      <c r="AB560" s="170"/>
      <c r="AC560" s="170"/>
      <c r="AD560" s="174"/>
      <c r="AE560" s="170"/>
      <c r="AF560" s="170"/>
      <c r="AI560" s="170"/>
      <c r="AJ560" s="170"/>
      <c r="AK560" s="170"/>
      <c r="AL560" s="170"/>
      <c r="AM560" s="170"/>
      <c r="AN560" s="170"/>
    </row>
    <row r="561" spans="1:40" ht="52.5" customHeight="1" x14ac:dyDescent="0.2">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4"/>
      <c r="Y561" s="170"/>
      <c r="Z561" s="170"/>
      <c r="AA561" s="170"/>
      <c r="AB561" s="170"/>
      <c r="AC561" s="170"/>
      <c r="AD561" s="174"/>
      <c r="AE561" s="170"/>
      <c r="AF561" s="170"/>
      <c r="AI561" s="170"/>
      <c r="AJ561" s="170"/>
      <c r="AK561" s="170"/>
      <c r="AL561" s="170"/>
      <c r="AM561" s="170"/>
      <c r="AN561" s="170"/>
    </row>
    <row r="562" spans="1:40" ht="52.5" customHeight="1" x14ac:dyDescent="0.2">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4"/>
      <c r="Y562" s="170"/>
      <c r="Z562" s="170"/>
      <c r="AA562" s="170"/>
      <c r="AB562" s="170"/>
      <c r="AC562" s="170"/>
      <c r="AD562" s="174"/>
      <c r="AE562" s="170"/>
      <c r="AF562" s="170"/>
      <c r="AI562" s="170"/>
      <c r="AJ562" s="170"/>
      <c r="AK562" s="170"/>
      <c r="AL562" s="170"/>
      <c r="AM562" s="170"/>
      <c r="AN562" s="170"/>
    </row>
    <row r="563" spans="1:40" ht="52.5" customHeight="1" x14ac:dyDescent="0.2">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4"/>
      <c r="Y563" s="170"/>
      <c r="Z563" s="170"/>
      <c r="AA563" s="170"/>
      <c r="AB563" s="170"/>
      <c r="AC563" s="170"/>
      <c r="AD563" s="174"/>
      <c r="AE563" s="170"/>
      <c r="AF563" s="170"/>
      <c r="AI563" s="170"/>
      <c r="AJ563" s="170"/>
      <c r="AK563" s="170"/>
      <c r="AL563" s="170"/>
      <c r="AM563" s="170"/>
      <c r="AN563" s="170"/>
    </row>
    <row r="564" spans="1:40" ht="52.5" customHeight="1" x14ac:dyDescent="0.2">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4"/>
      <c r="Y564" s="170"/>
      <c r="Z564" s="170"/>
      <c r="AA564" s="170"/>
      <c r="AB564" s="170"/>
      <c r="AC564" s="170"/>
      <c r="AD564" s="174"/>
      <c r="AE564" s="170"/>
      <c r="AF564" s="170"/>
      <c r="AI564" s="170"/>
      <c r="AJ564" s="170"/>
      <c r="AK564" s="170"/>
      <c r="AL564" s="170"/>
      <c r="AM564" s="170"/>
      <c r="AN564" s="170"/>
    </row>
    <row r="565" spans="1:40" ht="52.5" customHeight="1" x14ac:dyDescent="0.2">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4"/>
      <c r="Y565" s="170"/>
      <c r="Z565" s="170"/>
      <c r="AA565" s="170"/>
      <c r="AB565" s="170"/>
      <c r="AC565" s="170"/>
      <c r="AD565" s="174"/>
      <c r="AE565" s="170"/>
      <c r="AF565" s="170"/>
      <c r="AI565" s="170"/>
      <c r="AJ565" s="170"/>
      <c r="AK565" s="170"/>
      <c r="AL565" s="170"/>
      <c r="AM565" s="170"/>
      <c r="AN565" s="170"/>
    </row>
    <row r="566" spans="1:40" ht="52.5" customHeight="1" x14ac:dyDescent="0.2">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4"/>
      <c r="Y566" s="170"/>
      <c r="Z566" s="170"/>
      <c r="AA566" s="170"/>
      <c r="AB566" s="170"/>
      <c r="AC566" s="170"/>
      <c r="AD566" s="174"/>
      <c r="AE566" s="170"/>
      <c r="AF566" s="170"/>
      <c r="AI566" s="170"/>
      <c r="AJ566" s="170"/>
      <c r="AK566" s="170"/>
      <c r="AL566" s="170"/>
      <c r="AM566" s="170"/>
      <c r="AN566" s="170"/>
    </row>
    <row r="567" spans="1:40" ht="52.5" customHeight="1" x14ac:dyDescent="0.2">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4"/>
      <c r="Y567" s="170"/>
      <c r="Z567" s="170"/>
      <c r="AA567" s="170"/>
      <c r="AB567" s="170"/>
      <c r="AC567" s="170"/>
      <c r="AD567" s="174"/>
      <c r="AE567" s="170"/>
      <c r="AF567" s="170"/>
      <c r="AI567" s="170"/>
      <c r="AJ567" s="170"/>
      <c r="AK567" s="170"/>
      <c r="AL567" s="170"/>
      <c r="AM567" s="170"/>
      <c r="AN567" s="170"/>
    </row>
    <row r="568" spans="1:40" ht="52.5" customHeight="1" x14ac:dyDescent="0.2">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4"/>
      <c r="Y568" s="170"/>
      <c r="Z568" s="170"/>
      <c r="AA568" s="170"/>
      <c r="AB568" s="170"/>
      <c r="AC568" s="170"/>
      <c r="AD568" s="174"/>
      <c r="AE568" s="170"/>
      <c r="AF568" s="170"/>
      <c r="AI568" s="170"/>
      <c r="AJ568" s="170"/>
      <c r="AK568" s="170"/>
      <c r="AL568" s="170"/>
      <c r="AM568" s="170"/>
      <c r="AN568" s="170"/>
    </row>
    <row r="569" spans="1:40" ht="52.5" customHeight="1" x14ac:dyDescent="0.2">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4"/>
      <c r="Y569" s="170"/>
      <c r="Z569" s="170"/>
      <c r="AA569" s="170"/>
      <c r="AB569" s="170"/>
      <c r="AC569" s="170"/>
      <c r="AD569" s="174"/>
      <c r="AE569" s="170"/>
      <c r="AF569" s="170"/>
      <c r="AI569" s="170"/>
      <c r="AJ569" s="170"/>
      <c r="AK569" s="170"/>
      <c r="AL569" s="170"/>
      <c r="AM569" s="170"/>
      <c r="AN569" s="170"/>
    </row>
    <row r="570" spans="1:40" ht="52.5" customHeight="1" x14ac:dyDescent="0.2">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4"/>
      <c r="Y570" s="170"/>
      <c r="Z570" s="170"/>
      <c r="AA570" s="170"/>
      <c r="AB570" s="170"/>
      <c r="AC570" s="170"/>
      <c r="AD570" s="174"/>
      <c r="AE570" s="170"/>
      <c r="AF570" s="170"/>
      <c r="AI570" s="170"/>
      <c r="AJ570" s="170"/>
      <c r="AK570" s="170"/>
      <c r="AL570" s="170"/>
      <c r="AM570" s="170"/>
      <c r="AN570" s="170"/>
    </row>
    <row r="571" spans="1:40" ht="52.5" customHeight="1" x14ac:dyDescent="0.2">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4"/>
      <c r="Y571" s="170"/>
      <c r="Z571" s="170"/>
      <c r="AA571" s="170"/>
      <c r="AB571" s="170"/>
      <c r="AC571" s="170"/>
      <c r="AD571" s="174"/>
      <c r="AE571" s="170"/>
      <c r="AF571" s="170"/>
      <c r="AI571" s="170"/>
      <c r="AJ571" s="170"/>
      <c r="AK571" s="170"/>
      <c r="AL571" s="170"/>
      <c r="AM571" s="170"/>
      <c r="AN571" s="170"/>
    </row>
    <row r="572" spans="1:40" ht="52.5" customHeight="1" x14ac:dyDescent="0.2">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4"/>
      <c r="Y572" s="170"/>
      <c r="Z572" s="170"/>
      <c r="AA572" s="170"/>
      <c r="AB572" s="170"/>
      <c r="AC572" s="170"/>
      <c r="AD572" s="174"/>
      <c r="AE572" s="170"/>
      <c r="AF572" s="170"/>
      <c r="AI572" s="170"/>
      <c r="AJ572" s="170"/>
      <c r="AK572" s="170"/>
      <c r="AL572" s="170"/>
      <c r="AM572" s="170"/>
      <c r="AN572" s="170"/>
    </row>
    <row r="573" spans="1:40" ht="52.5" customHeight="1" x14ac:dyDescent="0.2">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4"/>
      <c r="Y573" s="170"/>
      <c r="Z573" s="170"/>
      <c r="AA573" s="170"/>
      <c r="AB573" s="170"/>
      <c r="AC573" s="170"/>
      <c r="AD573" s="174"/>
      <c r="AE573" s="170"/>
      <c r="AF573" s="170"/>
      <c r="AI573" s="170"/>
      <c r="AJ573" s="170"/>
      <c r="AK573" s="170"/>
      <c r="AL573" s="170"/>
      <c r="AM573" s="170"/>
      <c r="AN573" s="170"/>
    </row>
    <row r="574" spans="1:40" ht="52.5" customHeight="1" x14ac:dyDescent="0.2">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4"/>
      <c r="Y574" s="170"/>
      <c r="Z574" s="170"/>
      <c r="AA574" s="170"/>
      <c r="AB574" s="170"/>
      <c r="AC574" s="170"/>
      <c r="AD574" s="174"/>
      <c r="AE574" s="170"/>
      <c r="AF574" s="170"/>
      <c r="AI574" s="170"/>
      <c r="AJ574" s="170"/>
      <c r="AK574" s="170"/>
      <c r="AL574" s="170"/>
      <c r="AM574" s="170"/>
      <c r="AN574" s="170"/>
    </row>
    <row r="575" spans="1:40" ht="52.5" customHeight="1" x14ac:dyDescent="0.2">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4"/>
      <c r="Y575" s="170"/>
      <c r="Z575" s="170"/>
      <c r="AA575" s="170"/>
      <c r="AB575" s="170"/>
      <c r="AC575" s="170"/>
      <c r="AD575" s="174"/>
      <c r="AE575" s="170"/>
      <c r="AF575" s="170"/>
      <c r="AI575" s="170"/>
      <c r="AJ575" s="170"/>
      <c r="AK575" s="170"/>
      <c r="AL575" s="170"/>
      <c r="AM575" s="170"/>
      <c r="AN575" s="170"/>
    </row>
    <row r="576" spans="1:40" ht="52.5" customHeight="1" x14ac:dyDescent="0.2">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4"/>
      <c r="Y576" s="170"/>
      <c r="Z576" s="170"/>
      <c r="AA576" s="170"/>
      <c r="AB576" s="170"/>
      <c r="AC576" s="170"/>
      <c r="AD576" s="174"/>
      <c r="AE576" s="170"/>
      <c r="AF576" s="170"/>
      <c r="AI576" s="170"/>
      <c r="AJ576" s="170"/>
      <c r="AK576" s="170"/>
      <c r="AL576" s="170"/>
      <c r="AM576" s="170"/>
      <c r="AN576" s="170"/>
    </row>
    <row r="577" spans="1:40" ht="52.5" customHeight="1" x14ac:dyDescent="0.2">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4"/>
      <c r="Y577" s="170"/>
      <c r="Z577" s="170"/>
      <c r="AA577" s="170"/>
      <c r="AB577" s="170"/>
      <c r="AC577" s="170"/>
      <c r="AD577" s="174"/>
      <c r="AE577" s="170"/>
      <c r="AF577" s="170"/>
      <c r="AI577" s="170"/>
      <c r="AJ577" s="170"/>
      <c r="AK577" s="170"/>
      <c r="AL577" s="170"/>
      <c r="AM577" s="170"/>
      <c r="AN577" s="170"/>
    </row>
    <row r="578" spans="1:40" ht="52.5" customHeight="1" x14ac:dyDescent="0.2">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4"/>
      <c r="Y578" s="170"/>
      <c r="Z578" s="170"/>
      <c r="AA578" s="170"/>
      <c r="AB578" s="170"/>
      <c r="AC578" s="170"/>
      <c r="AD578" s="174"/>
      <c r="AE578" s="170"/>
      <c r="AF578" s="170"/>
      <c r="AI578" s="170"/>
      <c r="AJ578" s="170"/>
      <c r="AK578" s="170"/>
      <c r="AL578" s="170"/>
      <c r="AM578" s="170"/>
      <c r="AN578" s="170"/>
    </row>
    <row r="579" spans="1:40" ht="52.5" customHeight="1" x14ac:dyDescent="0.2">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4"/>
      <c r="Y579" s="170"/>
      <c r="Z579" s="170"/>
      <c r="AA579" s="170"/>
      <c r="AB579" s="170"/>
      <c r="AC579" s="170"/>
      <c r="AD579" s="174"/>
      <c r="AE579" s="170"/>
      <c r="AF579" s="170"/>
      <c r="AI579" s="170"/>
      <c r="AJ579" s="170"/>
      <c r="AK579" s="170"/>
      <c r="AL579" s="170"/>
      <c r="AM579" s="170"/>
      <c r="AN579" s="170"/>
    </row>
    <row r="580" spans="1:40" ht="52.5" customHeight="1" x14ac:dyDescent="0.2">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4"/>
      <c r="Y580" s="170"/>
      <c r="Z580" s="170"/>
      <c r="AA580" s="170"/>
      <c r="AB580" s="170"/>
      <c r="AC580" s="170"/>
      <c r="AD580" s="174"/>
      <c r="AE580" s="170"/>
      <c r="AF580" s="170"/>
      <c r="AI580" s="170"/>
      <c r="AJ580" s="170"/>
      <c r="AK580" s="170"/>
      <c r="AL580" s="170"/>
      <c r="AM580" s="170"/>
      <c r="AN580" s="170"/>
    </row>
    <row r="581" spans="1:40" ht="52.5" customHeight="1" x14ac:dyDescent="0.2">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4"/>
      <c r="Y581" s="170"/>
      <c r="Z581" s="170"/>
      <c r="AA581" s="170"/>
      <c r="AB581" s="170"/>
      <c r="AC581" s="170"/>
      <c r="AD581" s="174"/>
      <c r="AE581" s="170"/>
      <c r="AF581" s="170"/>
      <c r="AI581" s="170"/>
      <c r="AJ581" s="170"/>
      <c r="AK581" s="170"/>
      <c r="AL581" s="170"/>
      <c r="AM581" s="170"/>
      <c r="AN581" s="170"/>
    </row>
    <row r="582" spans="1:40" ht="52.5" customHeight="1" x14ac:dyDescent="0.2">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4"/>
      <c r="Y582" s="170"/>
      <c r="Z582" s="170"/>
      <c r="AA582" s="170"/>
      <c r="AB582" s="170"/>
      <c r="AC582" s="170"/>
      <c r="AD582" s="174"/>
      <c r="AE582" s="170"/>
      <c r="AF582" s="170"/>
      <c r="AI582" s="170"/>
      <c r="AJ582" s="170"/>
      <c r="AK582" s="170"/>
      <c r="AL582" s="170"/>
      <c r="AM582" s="170"/>
      <c r="AN582" s="170"/>
    </row>
    <row r="583" spans="1:40" ht="52.5" customHeight="1" x14ac:dyDescent="0.2">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4"/>
      <c r="Y583" s="170"/>
      <c r="Z583" s="170"/>
      <c r="AA583" s="170"/>
      <c r="AB583" s="170"/>
      <c r="AC583" s="170"/>
      <c r="AD583" s="174"/>
      <c r="AE583" s="170"/>
      <c r="AF583" s="170"/>
      <c r="AI583" s="170"/>
      <c r="AJ583" s="170"/>
      <c r="AK583" s="170"/>
      <c r="AL583" s="170"/>
      <c r="AM583" s="170"/>
      <c r="AN583" s="170"/>
    </row>
    <row r="584" spans="1:40" ht="52.5" customHeight="1" x14ac:dyDescent="0.2">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4"/>
      <c r="Y584" s="170"/>
      <c r="Z584" s="170"/>
      <c r="AA584" s="170"/>
      <c r="AB584" s="170"/>
      <c r="AC584" s="170"/>
      <c r="AD584" s="174"/>
      <c r="AE584" s="170"/>
      <c r="AF584" s="170"/>
      <c r="AI584" s="170"/>
      <c r="AJ584" s="170"/>
      <c r="AK584" s="170"/>
      <c r="AL584" s="170"/>
      <c r="AM584" s="170"/>
      <c r="AN584" s="170"/>
    </row>
    <row r="585" spans="1:40" ht="52.5" customHeight="1" x14ac:dyDescent="0.2">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4"/>
      <c r="Y585" s="170"/>
      <c r="Z585" s="170"/>
      <c r="AA585" s="170"/>
      <c r="AB585" s="170"/>
      <c r="AC585" s="170"/>
      <c r="AD585" s="174"/>
      <c r="AE585" s="170"/>
      <c r="AF585" s="170"/>
      <c r="AI585" s="170"/>
      <c r="AJ585" s="170"/>
      <c r="AK585" s="170"/>
      <c r="AL585" s="170"/>
      <c r="AM585" s="170"/>
      <c r="AN585" s="170"/>
    </row>
    <row r="586" spans="1:40" ht="52.5" customHeight="1" x14ac:dyDescent="0.2">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4"/>
      <c r="Y586" s="170"/>
      <c r="Z586" s="170"/>
      <c r="AA586" s="170"/>
      <c r="AB586" s="170"/>
      <c r="AC586" s="170"/>
      <c r="AD586" s="174"/>
      <c r="AE586" s="170"/>
      <c r="AF586" s="170"/>
      <c r="AI586" s="170"/>
      <c r="AJ586" s="170"/>
      <c r="AK586" s="170"/>
      <c r="AL586" s="170"/>
      <c r="AM586" s="170"/>
      <c r="AN586" s="170"/>
    </row>
    <row r="587" spans="1:40" ht="52.5" customHeight="1" x14ac:dyDescent="0.2">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4"/>
      <c r="Y587" s="170"/>
      <c r="Z587" s="170"/>
      <c r="AA587" s="170"/>
      <c r="AB587" s="170"/>
      <c r="AC587" s="170"/>
      <c r="AD587" s="174"/>
      <c r="AE587" s="170"/>
      <c r="AF587" s="170"/>
      <c r="AI587" s="170"/>
      <c r="AJ587" s="170"/>
      <c r="AK587" s="170"/>
      <c r="AL587" s="170"/>
      <c r="AM587" s="170"/>
      <c r="AN587" s="170"/>
    </row>
    <row r="588" spans="1:40" ht="52.5" customHeight="1" x14ac:dyDescent="0.2">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4"/>
      <c r="Y588" s="170"/>
      <c r="Z588" s="170"/>
      <c r="AA588" s="170"/>
      <c r="AB588" s="170"/>
      <c r="AC588" s="170"/>
      <c r="AD588" s="174"/>
      <c r="AE588" s="170"/>
      <c r="AF588" s="170"/>
      <c r="AI588" s="170"/>
      <c r="AJ588" s="170"/>
      <c r="AK588" s="170"/>
      <c r="AL588" s="170"/>
      <c r="AM588" s="170"/>
      <c r="AN588" s="170"/>
    </row>
    <row r="589" spans="1:40" ht="52.5" customHeight="1" x14ac:dyDescent="0.2">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4"/>
      <c r="Y589" s="170"/>
      <c r="Z589" s="170"/>
      <c r="AA589" s="170"/>
      <c r="AB589" s="170"/>
      <c r="AC589" s="170"/>
      <c r="AD589" s="174"/>
      <c r="AE589" s="170"/>
      <c r="AF589" s="170"/>
      <c r="AI589" s="170"/>
      <c r="AJ589" s="170"/>
      <c r="AK589" s="170"/>
      <c r="AL589" s="170"/>
      <c r="AM589" s="170"/>
      <c r="AN589" s="170"/>
    </row>
    <row r="590" spans="1:40" ht="52.5" customHeight="1" x14ac:dyDescent="0.2">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4"/>
      <c r="Y590" s="170"/>
      <c r="Z590" s="170"/>
      <c r="AA590" s="170"/>
      <c r="AB590" s="170"/>
      <c r="AC590" s="170"/>
      <c r="AD590" s="174"/>
      <c r="AE590" s="170"/>
      <c r="AF590" s="170"/>
      <c r="AI590" s="170"/>
      <c r="AJ590" s="170"/>
      <c r="AK590" s="170"/>
      <c r="AL590" s="170"/>
      <c r="AM590" s="170"/>
      <c r="AN590" s="170"/>
    </row>
    <row r="591" spans="1:40" ht="52.5" customHeight="1" x14ac:dyDescent="0.2">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4"/>
      <c r="Y591" s="170"/>
      <c r="Z591" s="170"/>
      <c r="AA591" s="170"/>
      <c r="AB591" s="170"/>
      <c r="AC591" s="170"/>
      <c r="AD591" s="174"/>
      <c r="AE591" s="170"/>
      <c r="AF591" s="170"/>
      <c r="AI591" s="170"/>
      <c r="AJ591" s="170"/>
      <c r="AK591" s="170"/>
      <c r="AL591" s="170"/>
      <c r="AM591" s="170"/>
      <c r="AN591" s="170"/>
    </row>
    <row r="592" spans="1:40" ht="52.5" customHeight="1" x14ac:dyDescent="0.2">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4"/>
      <c r="Y592" s="170"/>
      <c r="Z592" s="170"/>
      <c r="AA592" s="170"/>
      <c r="AB592" s="170"/>
      <c r="AC592" s="170"/>
      <c r="AD592" s="174"/>
      <c r="AE592" s="170"/>
      <c r="AF592" s="170"/>
      <c r="AI592" s="170"/>
      <c r="AJ592" s="170"/>
      <c r="AK592" s="170"/>
      <c r="AL592" s="170"/>
      <c r="AM592" s="170"/>
      <c r="AN592" s="170"/>
    </row>
    <row r="593" spans="1:40" ht="52.5" customHeight="1" x14ac:dyDescent="0.2">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4"/>
      <c r="Y593" s="170"/>
      <c r="Z593" s="170"/>
      <c r="AA593" s="170"/>
      <c r="AB593" s="170"/>
      <c r="AC593" s="170"/>
      <c r="AD593" s="174"/>
      <c r="AE593" s="170"/>
      <c r="AF593" s="170"/>
      <c r="AI593" s="170"/>
      <c r="AJ593" s="170"/>
      <c r="AK593" s="170"/>
      <c r="AL593" s="170"/>
      <c r="AM593" s="170"/>
      <c r="AN593" s="170"/>
    </row>
    <row r="594" spans="1:40" ht="52.5" customHeight="1" x14ac:dyDescent="0.2">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4"/>
      <c r="Y594" s="170"/>
      <c r="Z594" s="170"/>
      <c r="AA594" s="170"/>
      <c r="AB594" s="170"/>
      <c r="AC594" s="170"/>
      <c r="AD594" s="174"/>
      <c r="AE594" s="170"/>
      <c r="AF594" s="170"/>
      <c r="AI594" s="170"/>
      <c r="AJ594" s="170"/>
      <c r="AK594" s="170"/>
      <c r="AL594" s="170"/>
      <c r="AM594" s="170"/>
      <c r="AN594" s="170"/>
    </row>
    <row r="595" spans="1:40" ht="52.5" customHeight="1" x14ac:dyDescent="0.2">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4"/>
      <c r="Y595" s="170"/>
      <c r="Z595" s="170"/>
      <c r="AA595" s="170"/>
      <c r="AB595" s="170"/>
      <c r="AC595" s="170"/>
      <c r="AD595" s="174"/>
      <c r="AE595" s="170"/>
      <c r="AF595" s="170"/>
      <c r="AI595" s="170"/>
      <c r="AJ595" s="170"/>
      <c r="AK595" s="170"/>
      <c r="AL595" s="170"/>
      <c r="AM595" s="170"/>
      <c r="AN595" s="170"/>
    </row>
    <row r="596" spans="1:40" ht="52.5" customHeight="1" x14ac:dyDescent="0.2">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4"/>
      <c r="Y596" s="170"/>
      <c r="Z596" s="170"/>
      <c r="AA596" s="170"/>
      <c r="AB596" s="170"/>
      <c r="AC596" s="170"/>
      <c r="AD596" s="174"/>
      <c r="AE596" s="170"/>
      <c r="AF596" s="170"/>
      <c r="AI596" s="170"/>
      <c r="AJ596" s="170"/>
      <c r="AK596" s="170"/>
      <c r="AL596" s="170"/>
      <c r="AM596" s="170"/>
      <c r="AN596" s="170"/>
    </row>
    <row r="597" spans="1:40" ht="52.5" customHeight="1" x14ac:dyDescent="0.2">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4"/>
      <c r="Y597" s="170"/>
      <c r="Z597" s="170"/>
      <c r="AA597" s="170"/>
      <c r="AB597" s="170"/>
      <c r="AC597" s="170"/>
      <c r="AD597" s="174"/>
      <c r="AE597" s="170"/>
      <c r="AF597" s="170"/>
      <c r="AI597" s="170"/>
      <c r="AJ597" s="170"/>
      <c r="AK597" s="170"/>
      <c r="AL597" s="170"/>
      <c r="AM597" s="170"/>
      <c r="AN597" s="170"/>
    </row>
    <row r="598" spans="1:40" ht="52.5" customHeight="1" x14ac:dyDescent="0.2">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4"/>
      <c r="Y598" s="170"/>
      <c r="Z598" s="170"/>
      <c r="AA598" s="170"/>
      <c r="AB598" s="170"/>
      <c r="AC598" s="170"/>
      <c r="AD598" s="174"/>
      <c r="AE598" s="170"/>
      <c r="AF598" s="170"/>
      <c r="AI598" s="170"/>
      <c r="AJ598" s="170"/>
      <c r="AK598" s="170"/>
      <c r="AL598" s="170"/>
      <c r="AM598" s="170"/>
      <c r="AN598" s="170"/>
    </row>
    <row r="599" spans="1:40" ht="52.5" customHeight="1" x14ac:dyDescent="0.2">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4"/>
      <c r="Y599" s="170"/>
      <c r="Z599" s="170"/>
      <c r="AA599" s="170"/>
      <c r="AB599" s="170"/>
      <c r="AC599" s="170"/>
      <c r="AD599" s="174"/>
      <c r="AE599" s="170"/>
      <c r="AF599" s="170"/>
      <c r="AI599" s="170"/>
      <c r="AJ599" s="170"/>
      <c r="AK599" s="170"/>
      <c r="AL599" s="170"/>
      <c r="AM599" s="170"/>
      <c r="AN599" s="170"/>
    </row>
    <row r="600" spans="1:40" ht="52.5" customHeight="1" x14ac:dyDescent="0.2">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4"/>
      <c r="Y600" s="170"/>
      <c r="Z600" s="170"/>
      <c r="AA600" s="170"/>
      <c r="AB600" s="170"/>
      <c r="AC600" s="170"/>
      <c r="AD600" s="174"/>
      <c r="AE600" s="170"/>
      <c r="AF600" s="170"/>
      <c r="AI600" s="170"/>
      <c r="AJ600" s="170"/>
      <c r="AK600" s="170"/>
      <c r="AL600" s="170"/>
      <c r="AM600" s="170"/>
      <c r="AN600" s="170"/>
    </row>
    <row r="601" spans="1:40" ht="52.5" customHeight="1" x14ac:dyDescent="0.2">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4"/>
      <c r="Y601" s="170"/>
      <c r="Z601" s="170"/>
      <c r="AA601" s="170"/>
      <c r="AB601" s="170"/>
      <c r="AC601" s="170"/>
      <c r="AD601" s="174"/>
      <c r="AE601" s="170"/>
      <c r="AF601" s="170"/>
      <c r="AI601" s="170"/>
      <c r="AJ601" s="170"/>
      <c r="AK601" s="170"/>
      <c r="AL601" s="170"/>
      <c r="AM601" s="170"/>
      <c r="AN601" s="170"/>
    </row>
    <row r="602" spans="1:40" ht="52.5" customHeight="1" x14ac:dyDescent="0.2">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4"/>
      <c r="Y602" s="170"/>
      <c r="Z602" s="170"/>
      <c r="AA602" s="170"/>
      <c r="AB602" s="170"/>
      <c r="AC602" s="170"/>
      <c r="AD602" s="174"/>
      <c r="AE602" s="170"/>
      <c r="AF602" s="170"/>
      <c r="AI602" s="170"/>
      <c r="AJ602" s="170"/>
      <c r="AK602" s="170"/>
      <c r="AL602" s="170"/>
      <c r="AM602" s="170"/>
      <c r="AN602" s="170"/>
    </row>
    <row r="603" spans="1:40" ht="52.5" customHeight="1" x14ac:dyDescent="0.2">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4"/>
      <c r="Y603" s="170"/>
      <c r="Z603" s="170"/>
      <c r="AA603" s="170"/>
      <c r="AB603" s="170"/>
      <c r="AC603" s="170"/>
      <c r="AD603" s="174"/>
      <c r="AE603" s="170"/>
      <c r="AF603" s="170"/>
      <c r="AI603" s="170"/>
      <c r="AJ603" s="170"/>
      <c r="AK603" s="170"/>
      <c r="AL603" s="170"/>
      <c r="AM603" s="170"/>
      <c r="AN603" s="170"/>
    </row>
    <row r="604" spans="1:40" ht="52.5" customHeight="1" x14ac:dyDescent="0.2">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4"/>
      <c r="Y604" s="170"/>
      <c r="Z604" s="170"/>
      <c r="AA604" s="170"/>
      <c r="AB604" s="170"/>
      <c r="AC604" s="170"/>
      <c r="AD604" s="174"/>
      <c r="AE604" s="170"/>
      <c r="AF604" s="170"/>
      <c r="AI604" s="170"/>
      <c r="AJ604" s="170"/>
      <c r="AK604" s="170"/>
      <c r="AL604" s="170"/>
      <c r="AM604" s="170"/>
      <c r="AN604" s="170"/>
    </row>
    <row r="605" spans="1:40" ht="52.5" customHeight="1" x14ac:dyDescent="0.2">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4"/>
      <c r="Y605" s="170"/>
      <c r="Z605" s="170"/>
      <c r="AA605" s="170"/>
      <c r="AB605" s="170"/>
      <c r="AC605" s="170"/>
      <c r="AD605" s="174"/>
      <c r="AE605" s="170"/>
      <c r="AF605" s="170"/>
      <c r="AI605" s="170"/>
      <c r="AJ605" s="170"/>
      <c r="AK605" s="170"/>
      <c r="AL605" s="170"/>
      <c r="AM605" s="170"/>
      <c r="AN605" s="170"/>
    </row>
    <row r="606" spans="1:40" ht="52.5" customHeight="1" x14ac:dyDescent="0.2">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4"/>
      <c r="Y606" s="170"/>
      <c r="Z606" s="170"/>
      <c r="AA606" s="170"/>
      <c r="AB606" s="170"/>
      <c r="AC606" s="170"/>
      <c r="AD606" s="174"/>
      <c r="AE606" s="170"/>
      <c r="AF606" s="170"/>
      <c r="AI606" s="170"/>
      <c r="AJ606" s="170"/>
      <c r="AK606" s="170"/>
      <c r="AL606" s="170"/>
      <c r="AM606" s="170"/>
      <c r="AN606" s="170"/>
    </row>
    <row r="607" spans="1:40" ht="52.5" customHeight="1" x14ac:dyDescent="0.2">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4"/>
      <c r="Y607" s="170"/>
      <c r="Z607" s="170"/>
      <c r="AA607" s="170"/>
      <c r="AB607" s="170"/>
      <c r="AC607" s="170"/>
      <c r="AD607" s="174"/>
      <c r="AE607" s="170"/>
      <c r="AF607" s="170"/>
      <c r="AI607" s="170"/>
      <c r="AJ607" s="170"/>
      <c r="AK607" s="170"/>
      <c r="AL607" s="170"/>
      <c r="AM607" s="170"/>
      <c r="AN607" s="170"/>
    </row>
    <row r="608" spans="1:40" ht="52.5" customHeight="1" x14ac:dyDescent="0.2">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4"/>
      <c r="Y608" s="170"/>
      <c r="Z608" s="170"/>
      <c r="AA608" s="170"/>
      <c r="AB608" s="170"/>
      <c r="AC608" s="170"/>
      <c r="AD608" s="174"/>
      <c r="AE608" s="170"/>
      <c r="AF608" s="170"/>
      <c r="AI608" s="170"/>
      <c r="AJ608" s="170"/>
      <c r="AK608" s="170"/>
      <c r="AL608" s="170"/>
      <c r="AM608" s="170"/>
      <c r="AN608" s="170"/>
    </row>
    <row r="609" spans="1:40" ht="52.5" customHeight="1" x14ac:dyDescent="0.2">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4"/>
      <c r="Y609" s="170"/>
      <c r="Z609" s="170"/>
      <c r="AA609" s="170"/>
      <c r="AB609" s="170"/>
      <c r="AC609" s="170"/>
      <c r="AD609" s="174"/>
      <c r="AE609" s="170"/>
      <c r="AF609" s="170"/>
      <c r="AI609" s="170"/>
      <c r="AJ609" s="170"/>
      <c r="AK609" s="170"/>
      <c r="AL609" s="170"/>
      <c r="AM609" s="170"/>
      <c r="AN609" s="170"/>
    </row>
    <row r="610" spans="1:40" ht="52.5" customHeight="1" x14ac:dyDescent="0.2">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4"/>
      <c r="Y610" s="170"/>
      <c r="Z610" s="170"/>
      <c r="AA610" s="170"/>
      <c r="AB610" s="170"/>
      <c r="AC610" s="170"/>
      <c r="AD610" s="174"/>
      <c r="AE610" s="170"/>
      <c r="AF610" s="170"/>
      <c r="AI610" s="170"/>
      <c r="AJ610" s="170"/>
      <c r="AK610" s="170"/>
      <c r="AL610" s="170"/>
      <c r="AM610" s="170"/>
      <c r="AN610" s="170"/>
    </row>
    <row r="611" spans="1:40" ht="52.5" customHeight="1" x14ac:dyDescent="0.2">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4"/>
      <c r="Y611" s="170"/>
      <c r="Z611" s="170"/>
      <c r="AA611" s="170"/>
      <c r="AB611" s="170"/>
      <c r="AC611" s="170"/>
      <c r="AD611" s="174"/>
      <c r="AE611" s="170"/>
      <c r="AF611" s="170"/>
      <c r="AI611" s="170"/>
      <c r="AJ611" s="170"/>
      <c r="AK611" s="170"/>
      <c r="AL611" s="170"/>
      <c r="AM611" s="170"/>
      <c r="AN611" s="170"/>
    </row>
    <row r="612" spans="1:40" ht="52.5" customHeight="1" x14ac:dyDescent="0.2">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4"/>
      <c r="Y612" s="170"/>
      <c r="Z612" s="170"/>
      <c r="AA612" s="170"/>
      <c r="AB612" s="170"/>
      <c r="AC612" s="170"/>
      <c r="AD612" s="174"/>
      <c r="AE612" s="170"/>
      <c r="AF612" s="170"/>
      <c r="AI612" s="170"/>
      <c r="AJ612" s="170"/>
      <c r="AK612" s="170"/>
      <c r="AL612" s="170"/>
      <c r="AM612" s="170"/>
      <c r="AN612" s="170"/>
    </row>
    <row r="613" spans="1:40" ht="52.5" customHeight="1" x14ac:dyDescent="0.2">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4"/>
      <c r="Y613" s="170"/>
      <c r="Z613" s="170"/>
      <c r="AA613" s="170"/>
      <c r="AB613" s="170"/>
      <c r="AC613" s="170"/>
      <c r="AD613" s="174"/>
      <c r="AE613" s="170"/>
      <c r="AF613" s="170"/>
      <c r="AI613" s="170"/>
      <c r="AJ613" s="170"/>
      <c r="AK613" s="170"/>
      <c r="AL613" s="170"/>
      <c r="AM613" s="170"/>
      <c r="AN613" s="170"/>
    </row>
    <row r="614" spans="1:40" ht="52.5" customHeight="1" x14ac:dyDescent="0.2">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4"/>
      <c r="Y614" s="170"/>
      <c r="Z614" s="170"/>
      <c r="AA614" s="170"/>
      <c r="AB614" s="170"/>
      <c r="AC614" s="170"/>
      <c r="AD614" s="174"/>
      <c r="AE614" s="170"/>
      <c r="AF614" s="170"/>
      <c r="AI614" s="170"/>
      <c r="AJ614" s="170"/>
      <c r="AK614" s="170"/>
      <c r="AL614" s="170"/>
      <c r="AM614" s="170"/>
      <c r="AN614" s="170"/>
    </row>
    <row r="615" spans="1:40" ht="52.5" customHeight="1" x14ac:dyDescent="0.2">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4"/>
      <c r="Y615" s="170"/>
      <c r="Z615" s="170"/>
      <c r="AA615" s="170"/>
      <c r="AB615" s="170"/>
      <c r="AC615" s="170"/>
      <c r="AD615" s="174"/>
      <c r="AE615" s="170"/>
      <c r="AF615" s="170"/>
      <c r="AI615" s="170"/>
      <c r="AJ615" s="170"/>
      <c r="AK615" s="170"/>
      <c r="AL615" s="170"/>
      <c r="AM615" s="170"/>
      <c r="AN615" s="170"/>
    </row>
    <row r="616" spans="1:40" ht="52.5" customHeight="1" x14ac:dyDescent="0.2">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4"/>
      <c r="Y616" s="170"/>
      <c r="Z616" s="170"/>
      <c r="AA616" s="170"/>
      <c r="AB616" s="170"/>
      <c r="AC616" s="170"/>
      <c r="AD616" s="174"/>
      <c r="AE616" s="170"/>
      <c r="AF616" s="170"/>
      <c r="AI616" s="170"/>
      <c r="AJ616" s="170"/>
      <c r="AK616" s="170"/>
      <c r="AL616" s="170"/>
      <c r="AM616" s="170"/>
      <c r="AN616" s="170"/>
    </row>
    <row r="617" spans="1:40" ht="52.5" customHeight="1" x14ac:dyDescent="0.2">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4"/>
      <c r="Y617" s="170"/>
      <c r="Z617" s="170"/>
      <c r="AA617" s="170"/>
      <c r="AB617" s="170"/>
      <c r="AC617" s="170"/>
      <c r="AD617" s="174"/>
      <c r="AE617" s="170"/>
      <c r="AF617" s="170"/>
      <c r="AI617" s="170"/>
      <c r="AJ617" s="170"/>
      <c r="AK617" s="170"/>
      <c r="AL617" s="170"/>
      <c r="AM617" s="170"/>
      <c r="AN617" s="170"/>
    </row>
    <row r="618" spans="1:40" ht="52.5" customHeight="1" x14ac:dyDescent="0.2">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4"/>
      <c r="Y618" s="170"/>
      <c r="Z618" s="170"/>
      <c r="AA618" s="170"/>
      <c r="AB618" s="170"/>
      <c r="AC618" s="170"/>
      <c r="AD618" s="174"/>
      <c r="AE618" s="170"/>
      <c r="AF618" s="170"/>
      <c r="AI618" s="170"/>
      <c r="AJ618" s="170"/>
      <c r="AK618" s="170"/>
      <c r="AL618" s="170"/>
      <c r="AM618" s="170"/>
      <c r="AN618" s="170"/>
    </row>
    <row r="619" spans="1:40" ht="52.5" customHeight="1" x14ac:dyDescent="0.2">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4"/>
      <c r="Y619" s="170"/>
      <c r="Z619" s="170"/>
      <c r="AA619" s="170"/>
      <c r="AB619" s="170"/>
      <c r="AC619" s="170"/>
      <c r="AD619" s="174"/>
      <c r="AE619" s="170"/>
      <c r="AF619" s="170"/>
      <c r="AI619" s="170"/>
      <c r="AJ619" s="170"/>
      <c r="AK619" s="170"/>
      <c r="AL619" s="170"/>
      <c r="AM619" s="170"/>
      <c r="AN619" s="170"/>
    </row>
    <row r="620" spans="1:40" ht="52.5" customHeight="1" x14ac:dyDescent="0.2">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4"/>
      <c r="Y620" s="170"/>
      <c r="Z620" s="170"/>
      <c r="AA620" s="170"/>
      <c r="AB620" s="170"/>
      <c r="AC620" s="170"/>
      <c r="AD620" s="174"/>
      <c r="AE620" s="170"/>
      <c r="AF620" s="170"/>
      <c r="AI620" s="170"/>
      <c r="AJ620" s="170"/>
      <c r="AK620" s="170"/>
      <c r="AL620" s="170"/>
      <c r="AM620" s="170"/>
      <c r="AN620" s="170"/>
    </row>
    <row r="621" spans="1:40" ht="52.5" customHeight="1" x14ac:dyDescent="0.2">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4"/>
      <c r="Y621" s="170"/>
      <c r="Z621" s="170"/>
      <c r="AA621" s="170"/>
      <c r="AB621" s="170"/>
      <c r="AC621" s="170"/>
      <c r="AD621" s="174"/>
      <c r="AE621" s="170"/>
      <c r="AF621" s="170"/>
      <c r="AI621" s="170"/>
      <c r="AJ621" s="170"/>
      <c r="AK621" s="170"/>
      <c r="AL621" s="170"/>
      <c r="AM621" s="170"/>
      <c r="AN621" s="170"/>
    </row>
    <row r="622" spans="1:40" ht="52.5" customHeight="1" x14ac:dyDescent="0.2">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4"/>
      <c r="Y622" s="170"/>
      <c r="Z622" s="170"/>
      <c r="AA622" s="170"/>
      <c r="AB622" s="170"/>
      <c r="AC622" s="170"/>
      <c r="AD622" s="174"/>
      <c r="AE622" s="170"/>
      <c r="AF622" s="170"/>
      <c r="AI622" s="170"/>
      <c r="AJ622" s="170"/>
      <c r="AK622" s="170"/>
      <c r="AL622" s="170"/>
      <c r="AM622" s="170"/>
      <c r="AN622" s="170"/>
    </row>
    <row r="623" spans="1:40" ht="52.5" customHeight="1" x14ac:dyDescent="0.2">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4"/>
      <c r="Y623" s="170"/>
      <c r="Z623" s="170"/>
      <c r="AA623" s="170"/>
      <c r="AB623" s="170"/>
      <c r="AC623" s="170"/>
      <c r="AD623" s="174"/>
      <c r="AE623" s="170"/>
      <c r="AF623" s="170"/>
      <c r="AI623" s="170"/>
      <c r="AJ623" s="170"/>
      <c r="AK623" s="170"/>
      <c r="AL623" s="170"/>
      <c r="AM623" s="170"/>
      <c r="AN623" s="170"/>
    </row>
    <row r="624" spans="1:40" ht="52.5" customHeight="1" x14ac:dyDescent="0.2">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4"/>
      <c r="Y624" s="170"/>
      <c r="Z624" s="170"/>
      <c r="AA624" s="170"/>
      <c r="AB624" s="170"/>
      <c r="AC624" s="170"/>
      <c r="AD624" s="174"/>
      <c r="AE624" s="170"/>
      <c r="AF624" s="170"/>
      <c r="AI624" s="170"/>
      <c r="AJ624" s="170"/>
      <c r="AK624" s="170"/>
      <c r="AL624" s="170"/>
      <c r="AM624" s="170"/>
      <c r="AN624" s="170"/>
    </row>
    <row r="625" spans="1:40" ht="52.5" customHeight="1" x14ac:dyDescent="0.2">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4"/>
      <c r="Y625" s="170"/>
      <c r="Z625" s="170"/>
      <c r="AA625" s="170"/>
      <c r="AB625" s="170"/>
      <c r="AC625" s="170"/>
      <c r="AD625" s="174"/>
      <c r="AE625" s="170"/>
      <c r="AF625" s="170"/>
      <c r="AI625" s="170"/>
      <c r="AJ625" s="170"/>
      <c r="AK625" s="170"/>
      <c r="AL625" s="170"/>
      <c r="AM625" s="170"/>
      <c r="AN625" s="170"/>
    </row>
    <row r="626" spans="1:40" ht="52.5" customHeight="1" x14ac:dyDescent="0.2">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4"/>
      <c r="Y626" s="170"/>
      <c r="Z626" s="170"/>
      <c r="AA626" s="170"/>
      <c r="AB626" s="170"/>
      <c r="AC626" s="170"/>
      <c r="AD626" s="174"/>
      <c r="AE626" s="170"/>
      <c r="AF626" s="170"/>
      <c r="AI626" s="170"/>
      <c r="AJ626" s="170"/>
      <c r="AK626" s="170"/>
      <c r="AL626" s="170"/>
      <c r="AM626" s="170"/>
      <c r="AN626" s="170"/>
    </row>
    <row r="627" spans="1:40" ht="52.5" customHeight="1" x14ac:dyDescent="0.2">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4"/>
      <c r="Y627" s="170"/>
      <c r="Z627" s="170"/>
      <c r="AA627" s="170"/>
      <c r="AB627" s="170"/>
      <c r="AC627" s="170"/>
      <c r="AD627" s="174"/>
      <c r="AE627" s="170"/>
      <c r="AF627" s="170"/>
      <c r="AI627" s="170"/>
      <c r="AJ627" s="170"/>
      <c r="AK627" s="170"/>
      <c r="AL627" s="170"/>
      <c r="AM627" s="170"/>
      <c r="AN627" s="170"/>
    </row>
    <row r="628" spans="1:40" ht="52.5" customHeight="1" x14ac:dyDescent="0.2">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4"/>
      <c r="Y628" s="170"/>
      <c r="Z628" s="170"/>
      <c r="AA628" s="170"/>
      <c r="AB628" s="170"/>
      <c r="AC628" s="170"/>
      <c r="AD628" s="174"/>
      <c r="AE628" s="170"/>
      <c r="AF628" s="170"/>
      <c r="AI628" s="170"/>
      <c r="AJ628" s="170"/>
      <c r="AK628" s="170"/>
      <c r="AL628" s="170"/>
      <c r="AM628" s="170"/>
      <c r="AN628" s="170"/>
    </row>
    <row r="629" spans="1:40" ht="52.5" customHeight="1" x14ac:dyDescent="0.2">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4"/>
      <c r="Y629" s="170"/>
      <c r="Z629" s="170"/>
      <c r="AA629" s="170"/>
      <c r="AB629" s="170"/>
      <c r="AC629" s="170"/>
      <c r="AD629" s="174"/>
      <c r="AE629" s="170"/>
      <c r="AF629" s="170"/>
      <c r="AI629" s="170"/>
      <c r="AJ629" s="170"/>
      <c r="AK629" s="170"/>
      <c r="AL629" s="170"/>
      <c r="AM629" s="170"/>
      <c r="AN629" s="170"/>
    </row>
    <row r="630" spans="1:40" ht="52.5" customHeight="1" x14ac:dyDescent="0.2">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4"/>
      <c r="Y630" s="170"/>
      <c r="Z630" s="170"/>
      <c r="AA630" s="170"/>
      <c r="AB630" s="170"/>
      <c r="AC630" s="170"/>
      <c r="AD630" s="174"/>
      <c r="AE630" s="170"/>
      <c r="AF630" s="170"/>
      <c r="AI630" s="170"/>
      <c r="AJ630" s="170"/>
      <c r="AK630" s="170"/>
      <c r="AL630" s="170"/>
      <c r="AM630" s="170"/>
      <c r="AN630" s="170"/>
    </row>
    <row r="631" spans="1:40" ht="52.5" customHeight="1" x14ac:dyDescent="0.2">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4"/>
      <c r="Y631" s="170"/>
      <c r="Z631" s="170"/>
      <c r="AA631" s="170"/>
      <c r="AB631" s="170"/>
      <c r="AC631" s="170"/>
      <c r="AD631" s="174"/>
      <c r="AE631" s="170"/>
      <c r="AF631" s="170"/>
      <c r="AI631" s="170"/>
      <c r="AJ631" s="170"/>
      <c r="AK631" s="170"/>
      <c r="AL631" s="170"/>
      <c r="AM631" s="170"/>
      <c r="AN631" s="170"/>
    </row>
    <row r="632" spans="1:40" ht="52.5" customHeight="1" x14ac:dyDescent="0.2">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4"/>
      <c r="Y632" s="170"/>
      <c r="Z632" s="170"/>
      <c r="AA632" s="170"/>
      <c r="AB632" s="170"/>
      <c r="AC632" s="170"/>
      <c r="AD632" s="174"/>
      <c r="AE632" s="170"/>
      <c r="AF632" s="170"/>
      <c r="AI632" s="170"/>
      <c r="AJ632" s="170"/>
      <c r="AK632" s="170"/>
      <c r="AL632" s="170"/>
      <c r="AM632" s="170"/>
      <c r="AN632" s="170"/>
    </row>
    <row r="633" spans="1:40" ht="52.5" customHeight="1" x14ac:dyDescent="0.2">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4"/>
      <c r="Y633" s="170"/>
      <c r="Z633" s="170"/>
      <c r="AA633" s="170"/>
      <c r="AB633" s="170"/>
      <c r="AC633" s="170"/>
      <c r="AD633" s="174"/>
      <c r="AE633" s="170"/>
      <c r="AF633" s="170"/>
      <c r="AI633" s="170"/>
      <c r="AJ633" s="170"/>
      <c r="AK633" s="170"/>
      <c r="AL633" s="170"/>
      <c r="AM633" s="170"/>
      <c r="AN633" s="170"/>
    </row>
    <row r="634" spans="1:40" ht="52.5" customHeight="1" x14ac:dyDescent="0.2">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4"/>
      <c r="Y634" s="170"/>
      <c r="Z634" s="170"/>
      <c r="AA634" s="170"/>
      <c r="AB634" s="170"/>
      <c r="AC634" s="170"/>
      <c r="AD634" s="174"/>
      <c r="AE634" s="170"/>
      <c r="AF634" s="170"/>
      <c r="AI634" s="170"/>
      <c r="AJ634" s="170"/>
      <c r="AK634" s="170"/>
      <c r="AL634" s="170"/>
      <c r="AM634" s="170"/>
      <c r="AN634" s="170"/>
    </row>
    <row r="635" spans="1:40" ht="52.5" customHeight="1" x14ac:dyDescent="0.2">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4"/>
      <c r="Y635" s="170"/>
      <c r="Z635" s="170"/>
      <c r="AA635" s="170"/>
      <c r="AB635" s="170"/>
      <c r="AC635" s="170"/>
      <c r="AD635" s="174"/>
      <c r="AE635" s="170"/>
      <c r="AF635" s="170"/>
      <c r="AI635" s="170"/>
      <c r="AJ635" s="170"/>
      <c r="AK635" s="170"/>
      <c r="AL635" s="170"/>
      <c r="AM635" s="170"/>
      <c r="AN635" s="170"/>
    </row>
    <row r="636" spans="1:40" ht="52.5" customHeight="1" x14ac:dyDescent="0.2">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4"/>
      <c r="Y636" s="170"/>
      <c r="Z636" s="170"/>
      <c r="AA636" s="170"/>
      <c r="AB636" s="170"/>
      <c r="AC636" s="170"/>
      <c r="AD636" s="174"/>
      <c r="AE636" s="170"/>
      <c r="AF636" s="170"/>
      <c r="AI636" s="170"/>
      <c r="AJ636" s="170"/>
      <c r="AK636" s="170"/>
      <c r="AL636" s="170"/>
      <c r="AM636" s="170"/>
      <c r="AN636" s="170"/>
    </row>
    <row r="637" spans="1:40" ht="52.5" customHeight="1" x14ac:dyDescent="0.2">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4"/>
      <c r="Y637" s="170"/>
      <c r="Z637" s="170"/>
      <c r="AA637" s="170"/>
      <c r="AB637" s="170"/>
      <c r="AC637" s="170"/>
      <c r="AD637" s="174"/>
      <c r="AE637" s="170"/>
      <c r="AF637" s="170"/>
      <c r="AI637" s="170"/>
      <c r="AJ637" s="170"/>
      <c r="AK637" s="170"/>
      <c r="AL637" s="170"/>
      <c r="AM637" s="170"/>
      <c r="AN637" s="170"/>
    </row>
    <row r="638" spans="1:40" ht="52.5" customHeight="1" x14ac:dyDescent="0.2">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4"/>
      <c r="Y638" s="170"/>
      <c r="Z638" s="170"/>
      <c r="AA638" s="170"/>
      <c r="AB638" s="170"/>
      <c r="AC638" s="170"/>
      <c r="AD638" s="174"/>
      <c r="AE638" s="170"/>
      <c r="AF638" s="170"/>
      <c r="AI638" s="170"/>
      <c r="AJ638" s="170"/>
      <c r="AK638" s="170"/>
      <c r="AL638" s="170"/>
      <c r="AM638" s="170"/>
      <c r="AN638" s="170"/>
    </row>
    <row r="639" spans="1:40" ht="52.5" customHeight="1" x14ac:dyDescent="0.2">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4"/>
      <c r="Y639" s="170"/>
      <c r="Z639" s="170"/>
      <c r="AA639" s="170"/>
      <c r="AB639" s="170"/>
      <c r="AC639" s="170"/>
      <c r="AD639" s="174"/>
      <c r="AE639" s="170"/>
      <c r="AF639" s="170"/>
      <c r="AI639" s="170"/>
      <c r="AJ639" s="170"/>
      <c r="AK639" s="170"/>
      <c r="AL639" s="170"/>
      <c r="AM639" s="170"/>
      <c r="AN639" s="170"/>
    </row>
    <row r="640" spans="1:40" ht="52.5" customHeight="1" x14ac:dyDescent="0.2">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4"/>
      <c r="Y640" s="170"/>
      <c r="Z640" s="170"/>
      <c r="AA640" s="170"/>
      <c r="AB640" s="170"/>
      <c r="AC640" s="170"/>
      <c r="AD640" s="174"/>
      <c r="AE640" s="170"/>
      <c r="AF640" s="170"/>
      <c r="AI640" s="170"/>
      <c r="AJ640" s="170"/>
      <c r="AK640" s="170"/>
      <c r="AL640" s="170"/>
      <c r="AM640" s="170"/>
      <c r="AN640" s="170"/>
    </row>
    <row r="641" spans="1:40" ht="52.5" customHeight="1" x14ac:dyDescent="0.2">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4"/>
      <c r="Y641" s="170"/>
      <c r="Z641" s="170"/>
      <c r="AA641" s="170"/>
      <c r="AB641" s="170"/>
      <c r="AC641" s="170"/>
      <c r="AD641" s="174"/>
      <c r="AE641" s="170"/>
      <c r="AF641" s="170"/>
      <c r="AI641" s="170"/>
      <c r="AJ641" s="170"/>
      <c r="AK641" s="170"/>
      <c r="AL641" s="170"/>
      <c r="AM641" s="170"/>
      <c r="AN641" s="170"/>
    </row>
    <row r="642" spans="1:40" ht="52.5" customHeight="1" x14ac:dyDescent="0.2">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4"/>
      <c r="Y642" s="170"/>
      <c r="Z642" s="170"/>
      <c r="AA642" s="170"/>
      <c r="AB642" s="170"/>
      <c r="AC642" s="170"/>
      <c r="AD642" s="174"/>
      <c r="AE642" s="170"/>
      <c r="AF642" s="170"/>
      <c r="AI642" s="170"/>
      <c r="AJ642" s="170"/>
      <c r="AK642" s="170"/>
      <c r="AL642" s="170"/>
      <c r="AM642" s="170"/>
      <c r="AN642" s="170"/>
    </row>
    <row r="643" spans="1:40" ht="52.5" customHeight="1" x14ac:dyDescent="0.2">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4"/>
      <c r="Y643" s="170"/>
      <c r="Z643" s="170"/>
      <c r="AA643" s="170"/>
      <c r="AB643" s="170"/>
      <c r="AC643" s="170"/>
      <c r="AD643" s="174"/>
      <c r="AE643" s="170"/>
      <c r="AF643" s="170"/>
      <c r="AI643" s="170"/>
      <c r="AJ643" s="170"/>
      <c r="AK643" s="170"/>
      <c r="AL643" s="170"/>
      <c r="AM643" s="170"/>
      <c r="AN643" s="170"/>
    </row>
    <row r="644" spans="1:40" ht="52.5" customHeight="1" x14ac:dyDescent="0.2">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4"/>
      <c r="Y644" s="170"/>
      <c r="Z644" s="170"/>
      <c r="AA644" s="170"/>
      <c r="AB644" s="170"/>
      <c r="AC644" s="170"/>
      <c r="AD644" s="174"/>
      <c r="AE644" s="170"/>
      <c r="AF644" s="170"/>
      <c r="AI644" s="170"/>
      <c r="AJ644" s="170"/>
      <c r="AK644" s="170"/>
      <c r="AL644" s="170"/>
      <c r="AM644" s="170"/>
      <c r="AN644" s="170"/>
    </row>
    <row r="645" spans="1:40" ht="52.5" customHeight="1" x14ac:dyDescent="0.2">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4"/>
      <c r="Y645" s="170"/>
      <c r="Z645" s="170"/>
      <c r="AA645" s="170"/>
      <c r="AB645" s="170"/>
      <c r="AC645" s="170"/>
      <c r="AD645" s="174"/>
      <c r="AE645" s="170"/>
      <c r="AF645" s="170"/>
      <c r="AI645" s="170"/>
      <c r="AJ645" s="170"/>
      <c r="AK645" s="170"/>
      <c r="AL645" s="170"/>
      <c r="AM645" s="170"/>
      <c r="AN645" s="170"/>
    </row>
    <row r="646" spans="1:40" ht="52.5" customHeight="1" x14ac:dyDescent="0.2">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4"/>
      <c r="Y646" s="170"/>
      <c r="Z646" s="170"/>
      <c r="AA646" s="170"/>
      <c r="AB646" s="170"/>
      <c r="AC646" s="170"/>
      <c r="AD646" s="174"/>
      <c r="AE646" s="170"/>
      <c r="AF646" s="170"/>
      <c r="AI646" s="170"/>
      <c r="AJ646" s="170"/>
      <c r="AK646" s="170"/>
      <c r="AL646" s="170"/>
      <c r="AM646" s="170"/>
      <c r="AN646" s="170"/>
    </row>
    <row r="647" spans="1:40" ht="52.5" customHeight="1" x14ac:dyDescent="0.2">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4"/>
      <c r="Y647" s="170"/>
      <c r="Z647" s="170"/>
      <c r="AA647" s="170"/>
      <c r="AB647" s="170"/>
      <c r="AC647" s="170"/>
      <c r="AD647" s="174"/>
      <c r="AE647" s="170"/>
      <c r="AF647" s="170"/>
      <c r="AI647" s="170"/>
      <c r="AJ647" s="170"/>
      <c r="AK647" s="170"/>
      <c r="AL647" s="170"/>
      <c r="AM647" s="170"/>
      <c r="AN647" s="170"/>
    </row>
    <row r="648" spans="1:40" ht="52.5" customHeight="1" x14ac:dyDescent="0.2">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4"/>
      <c r="Y648" s="170"/>
      <c r="Z648" s="170"/>
      <c r="AA648" s="170"/>
      <c r="AB648" s="170"/>
      <c r="AC648" s="170"/>
      <c r="AD648" s="174"/>
      <c r="AE648" s="170"/>
      <c r="AF648" s="170"/>
      <c r="AI648" s="170"/>
      <c r="AJ648" s="170"/>
      <c r="AK648" s="170"/>
      <c r="AL648" s="170"/>
      <c r="AM648" s="170"/>
      <c r="AN648" s="170"/>
    </row>
    <row r="649" spans="1:40" ht="52.5" customHeight="1" x14ac:dyDescent="0.2">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4"/>
      <c r="Y649" s="170"/>
      <c r="Z649" s="170"/>
      <c r="AA649" s="170"/>
      <c r="AB649" s="170"/>
      <c r="AC649" s="170"/>
      <c r="AD649" s="174"/>
      <c r="AE649" s="170"/>
      <c r="AF649" s="170"/>
      <c r="AI649" s="170"/>
      <c r="AJ649" s="170"/>
      <c r="AK649" s="170"/>
      <c r="AL649" s="170"/>
      <c r="AM649" s="170"/>
      <c r="AN649" s="170"/>
    </row>
    <row r="650" spans="1:40" ht="52.5" customHeight="1" x14ac:dyDescent="0.2">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4"/>
      <c r="Y650" s="170"/>
      <c r="Z650" s="170"/>
      <c r="AA650" s="170"/>
      <c r="AB650" s="170"/>
      <c r="AC650" s="170"/>
      <c r="AD650" s="174"/>
      <c r="AE650" s="170"/>
      <c r="AF650" s="170"/>
      <c r="AI650" s="170"/>
      <c r="AJ650" s="170"/>
      <c r="AK650" s="170"/>
      <c r="AL650" s="170"/>
      <c r="AM650" s="170"/>
      <c r="AN650" s="170"/>
    </row>
    <row r="651" spans="1:40" ht="52.5" customHeight="1" x14ac:dyDescent="0.2">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4"/>
      <c r="Y651" s="170"/>
      <c r="Z651" s="170"/>
      <c r="AA651" s="170"/>
      <c r="AB651" s="170"/>
      <c r="AC651" s="170"/>
      <c r="AD651" s="174"/>
      <c r="AE651" s="170"/>
      <c r="AF651" s="170"/>
      <c r="AI651" s="170"/>
      <c r="AJ651" s="170"/>
      <c r="AK651" s="170"/>
      <c r="AL651" s="170"/>
      <c r="AM651" s="170"/>
      <c r="AN651" s="170"/>
    </row>
    <row r="652" spans="1:40" ht="52.5" customHeight="1" x14ac:dyDescent="0.2">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4"/>
      <c r="Y652" s="170"/>
      <c r="Z652" s="170"/>
      <c r="AA652" s="170"/>
      <c r="AB652" s="170"/>
      <c r="AC652" s="170"/>
      <c r="AD652" s="174"/>
      <c r="AE652" s="170"/>
      <c r="AF652" s="170"/>
      <c r="AI652" s="170"/>
      <c r="AJ652" s="170"/>
      <c r="AK652" s="170"/>
      <c r="AL652" s="170"/>
      <c r="AM652" s="170"/>
      <c r="AN652" s="170"/>
    </row>
    <row r="653" spans="1:40" ht="52.5" customHeight="1" x14ac:dyDescent="0.2">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4"/>
      <c r="Y653" s="170"/>
      <c r="Z653" s="170"/>
      <c r="AA653" s="170"/>
      <c r="AB653" s="170"/>
      <c r="AC653" s="170"/>
      <c r="AD653" s="174"/>
      <c r="AE653" s="170"/>
      <c r="AF653" s="170"/>
      <c r="AI653" s="170"/>
      <c r="AJ653" s="170"/>
      <c r="AK653" s="170"/>
      <c r="AL653" s="170"/>
      <c r="AM653" s="170"/>
      <c r="AN653" s="170"/>
    </row>
    <row r="654" spans="1:40" ht="52.5" customHeight="1" x14ac:dyDescent="0.2">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4"/>
      <c r="Y654" s="170"/>
      <c r="Z654" s="170"/>
      <c r="AA654" s="170"/>
      <c r="AB654" s="170"/>
      <c r="AC654" s="170"/>
      <c r="AD654" s="174"/>
      <c r="AE654" s="170"/>
      <c r="AF654" s="170"/>
      <c r="AI654" s="170"/>
      <c r="AJ654" s="170"/>
      <c r="AK654" s="170"/>
      <c r="AL654" s="170"/>
      <c r="AM654" s="170"/>
      <c r="AN654" s="170"/>
    </row>
    <row r="655" spans="1:40" ht="52.5" customHeight="1" x14ac:dyDescent="0.2">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4"/>
      <c r="Y655" s="170"/>
      <c r="Z655" s="170"/>
      <c r="AA655" s="170"/>
      <c r="AB655" s="170"/>
      <c r="AC655" s="170"/>
      <c r="AD655" s="174"/>
      <c r="AE655" s="170"/>
      <c r="AF655" s="170"/>
      <c r="AI655" s="170"/>
      <c r="AJ655" s="170"/>
      <c r="AK655" s="170"/>
      <c r="AL655" s="170"/>
      <c r="AM655" s="170"/>
      <c r="AN655" s="170"/>
    </row>
    <row r="656" spans="1:40" ht="52.5" customHeight="1" x14ac:dyDescent="0.2">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4"/>
      <c r="Y656" s="170"/>
      <c r="Z656" s="170"/>
      <c r="AA656" s="170"/>
      <c r="AB656" s="170"/>
      <c r="AC656" s="170"/>
      <c r="AD656" s="174"/>
      <c r="AE656" s="170"/>
      <c r="AF656" s="170"/>
      <c r="AI656" s="170"/>
      <c r="AJ656" s="170"/>
      <c r="AK656" s="170"/>
      <c r="AL656" s="170"/>
      <c r="AM656" s="170"/>
      <c r="AN656" s="170"/>
    </row>
    <row r="657" spans="1:40" ht="52.5" customHeight="1" x14ac:dyDescent="0.2">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4"/>
      <c r="Y657" s="170"/>
      <c r="Z657" s="170"/>
      <c r="AA657" s="170"/>
      <c r="AB657" s="170"/>
      <c r="AC657" s="170"/>
      <c r="AD657" s="174"/>
      <c r="AE657" s="170"/>
      <c r="AF657" s="170"/>
      <c r="AI657" s="170"/>
      <c r="AJ657" s="170"/>
      <c r="AK657" s="170"/>
      <c r="AL657" s="170"/>
      <c r="AM657" s="170"/>
      <c r="AN657" s="170"/>
    </row>
    <row r="658" spans="1:40" ht="52.5" customHeight="1" x14ac:dyDescent="0.2">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4"/>
      <c r="Y658" s="170"/>
      <c r="Z658" s="170"/>
      <c r="AA658" s="170"/>
      <c r="AB658" s="170"/>
      <c r="AC658" s="170"/>
      <c r="AD658" s="174"/>
      <c r="AE658" s="170"/>
      <c r="AF658" s="170"/>
      <c r="AI658" s="170"/>
      <c r="AJ658" s="170"/>
      <c r="AK658" s="170"/>
      <c r="AL658" s="170"/>
      <c r="AM658" s="170"/>
      <c r="AN658" s="170"/>
    </row>
    <row r="659" spans="1:40" ht="52.5" customHeight="1" x14ac:dyDescent="0.2">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4"/>
      <c r="Y659" s="170"/>
      <c r="Z659" s="170"/>
      <c r="AA659" s="170"/>
      <c r="AB659" s="170"/>
      <c r="AC659" s="170"/>
      <c r="AD659" s="174"/>
      <c r="AE659" s="170"/>
      <c r="AF659" s="170"/>
      <c r="AI659" s="170"/>
      <c r="AJ659" s="170"/>
      <c r="AK659" s="170"/>
      <c r="AL659" s="170"/>
      <c r="AM659" s="170"/>
      <c r="AN659" s="170"/>
    </row>
    <row r="660" spans="1:40" ht="52.5" customHeight="1" x14ac:dyDescent="0.2">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4"/>
      <c r="Y660" s="170"/>
      <c r="Z660" s="170"/>
      <c r="AA660" s="170"/>
      <c r="AB660" s="170"/>
      <c r="AC660" s="170"/>
      <c r="AD660" s="174"/>
      <c r="AE660" s="170"/>
      <c r="AF660" s="170"/>
      <c r="AI660" s="170"/>
      <c r="AJ660" s="170"/>
      <c r="AK660" s="170"/>
      <c r="AL660" s="170"/>
      <c r="AM660" s="170"/>
      <c r="AN660" s="170"/>
    </row>
    <row r="661" spans="1:40" ht="52.5" customHeight="1" x14ac:dyDescent="0.2">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4"/>
      <c r="Y661" s="170"/>
      <c r="Z661" s="170"/>
      <c r="AA661" s="170"/>
      <c r="AB661" s="170"/>
      <c r="AC661" s="170"/>
      <c r="AD661" s="174"/>
      <c r="AE661" s="170"/>
      <c r="AF661" s="170"/>
      <c r="AI661" s="170"/>
      <c r="AJ661" s="170"/>
      <c r="AK661" s="170"/>
      <c r="AL661" s="170"/>
      <c r="AM661" s="170"/>
      <c r="AN661" s="170"/>
    </row>
    <row r="662" spans="1:40" ht="52.5" customHeight="1" x14ac:dyDescent="0.2">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4"/>
      <c r="Y662" s="170"/>
      <c r="Z662" s="170"/>
      <c r="AA662" s="170"/>
      <c r="AB662" s="170"/>
      <c r="AC662" s="170"/>
      <c r="AD662" s="174"/>
      <c r="AE662" s="170"/>
      <c r="AF662" s="170"/>
      <c r="AI662" s="170"/>
      <c r="AJ662" s="170"/>
      <c r="AK662" s="170"/>
      <c r="AL662" s="170"/>
      <c r="AM662" s="170"/>
      <c r="AN662" s="170"/>
    </row>
    <row r="663" spans="1:40" ht="52.5" customHeight="1" x14ac:dyDescent="0.2">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4"/>
      <c r="Y663" s="170"/>
      <c r="Z663" s="170"/>
      <c r="AA663" s="170"/>
      <c r="AB663" s="170"/>
      <c r="AC663" s="170"/>
      <c r="AD663" s="174"/>
      <c r="AE663" s="170"/>
      <c r="AF663" s="170"/>
      <c r="AI663" s="170"/>
      <c r="AJ663" s="170"/>
      <c r="AK663" s="170"/>
      <c r="AL663" s="170"/>
      <c r="AM663" s="170"/>
      <c r="AN663" s="170"/>
    </row>
    <row r="664" spans="1:40" ht="52.5" customHeight="1" x14ac:dyDescent="0.2">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4"/>
      <c r="Y664" s="170"/>
      <c r="Z664" s="170"/>
      <c r="AA664" s="170"/>
      <c r="AB664" s="170"/>
      <c r="AC664" s="170"/>
      <c r="AD664" s="174"/>
      <c r="AE664" s="170"/>
      <c r="AF664" s="170"/>
      <c r="AI664" s="170"/>
      <c r="AJ664" s="170"/>
      <c r="AK664" s="170"/>
      <c r="AL664" s="170"/>
      <c r="AM664" s="170"/>
      <c r="AN664" s="170"/>
    </row>
    <row r="665" spans="1:40" ht="52.5" customHeight="1" x14ac:dyDescent="0.2">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4"/>
      <c r="Y665" s="170"/>
      <c r="Z665" s="170"/>
      <c r="AA665" s="170"/>
      <c r="AB665" s="170"/>
      <c r="AC665" s="170"/>
      <c r="AD665" s="174"/>
      <c r="AE665" s="170"/>
      <c r="AF665" s="170"/>
      <c r="AI665" s="170"/>
      <c r="AJ665" s="170"/>
      <c r="AK665" s="170"/>
      <c r="AL665" s="170"/>
      <c r="AM665" s="170"/>
      <c r="AN665" s="170"/>
    </row>
    <row r="666" spans="1:40" ht="52.5" customHeight="1" x14ac:dyDescent="0.2">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4"/>
      <c r="Y666" s="170"/>
      <c r="Z666" s="170"/>
      <c r="AA666" s="170"/>
      <c r="AB666" s="170"/>
      <c r="AC666" s="170"/>
      <c r="AD666" s="174"/>
      <c r="AE666" s="170"/>
      <c r="AF666" s="170"/>
      <c r="AI666" s="170"/>
      <c r="AJ666" s="170"/>
      <c r="AK666" s="170"/>
      <c r="AL666" s="170"/>
      <c r="AM666" s="170"/>
      <c r="AN666" s="170"/>
    </row>
    <row r="667" spans="1:40" ht="52.5" customHeight="1" x14ac:dyDescent="0.2">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4"/>
      <c r="Y667" s="170"/>
      <c r="Z667" s="170"/>
      <c r="AA667" s="170"/>
      <c r="AB667" s="170"/>
      <c r="AC667" s="170"/>
      <c r="AD667" s="174"/>
      <c r="AE667" s="170"/>
      <c r="AF667" s="170"/>
      <c r="AI667" s="170"/>
      <c r="AJ667" s="170"/>
      <c r="AK667" s="170"/>
      <c r="AL667" s="170"/>
      <c r="AM667" s="170"/>
      <c r="AN667" s="170"/>
    </row>
    <row r="668" spans="1:40" ht="52.5" customHeight="1" x14ac:dyDescent="0.2">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4"/>
      <c r="Y668" s="170"/>
      <c r="Z668" s="170"/>
      <c r="AA668" s="170"/>
      <c r="AB668" s="170"/>
      <c r="AC668" s="170"/>
      <c r="AD668" s="174"/>
      <c r="AE668" s="170"/>
      <c r="AF668" s="170"/>
      <c r="AI668" s="170"/>
      <c r="AJ668" s="170"/>
      <c r="AK668" s="170"/>
      <c r="AL668" s="170"/>
      <c r="AM668" s="170"/>
      <c r="AN668" s="170"/>
    </row>
    <row r="669" spans="1:40" ht="52.5" customHeight="1" x14ac:dyDescent="0.2">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4"/>
      <c r="Y669" s="170"/>
      <c r="Z669" s="170"/>
      <c r="AA669" s="170"/>
      <c r="AB669" s="170"/>
      <c r="AC669" s="170"/>
      <c r="AD669" s="174"/>
      <c r="AE669" s="170"/>
      <c r="AF669" s="170"/>
      <c r="AI669" s="170"/>
      <c r="AJ669" s="170"/>
      <c r="AK669" s="170"/>
      <c r="AL669" s="170"/>
      <c r="AM669" s="170"/>
      <c r="AN669" s="170"/>
    </row>
    <row r="670" spans="1:40" ht="52.5" customHeight="1" x14ac:dyDescent="0.2">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4"/>
      <c r="Y670" s="170"/>
      <c r="Z670" s="170"/>
      <c r="AA670" s="170"/>
      <c r="AB670" s="170"/>
      <c r="AC670" s="170"/>
      <c r="AD670" s="174"/>
      <c r="AE670" s="170"/>
      <c r="AF670" s="170"/>
      <c r="AI670" s="170"/>
      <c r="AJ670" s="170"/>
      <c r="AK670" s="170"/>
      <c r="AL670" s="170"/>
      <c r="AM670" s="170"/>
      <c r="AN670" s="170"/>
    </row>
    <row r="671" spans="1:40" ht="52.5" customHeight="1" x14ac:dyDescent="0.2">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4"/>
      <c r="Y671" s="170"/>
      <c r="Z671" s="170"/>
      <c r="AA671" s="170"/>
      <c r="AB671" s="170"/>
      <c r="AC671" s="170"/>
      <c r="AD671" s="174"/>
      <c r="AE671" s="170"/>
      <c r="AF671" s="170"/>
      <c r="AI671" s="170"/>
      <c r="AJ671" s="170"/>
      <c r="AK671" s="170"/>
      <c r="AL671" s="170"/>
      <c r="AM671" s="170"/>
      <c r="AN671" s="170"/>
    </row>
    <row r="672" spans="1:40" ht="52.5" customHeight="1" x14ac:dyDescent="0.2">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4"/>
      <c r="Y672" s="170"/>
      <c r="Z672" s="170"/>
      <c r="AA672" s="170"/>
      <c r="AB672" s="170"/>
      <c r="AC672" s="170"/>
      <c r="AD672" s="174"/>
      <c r="AE672" s="170"/>
      <c r="AF672" s="170"/>
      <c r="AI672" s="170"/>
      <c r="AJ672" s="170"/>
      <c r="AK672" s="170"/>
      <c r="AL672" s="170"/>
      <c r="AM672" s="170"/>
      <c r="AN672" s="170"/>
    </row>
    <row r="673" spans="1:40" ht="52.5" customHeight="1" x14ac:dyDescent="0.2">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4"/>
      <c r="Y673" s="170"/>
      <c r="Z673" s="170"/>
      <c r="AA673" s="170"/>
      <c r="AB673" s="170"/>
      <c r="AC673" s="170"/>
      <c r="AD673" s="174"/>
      <c r="AE673" s="170"/>
      <c r="AF673" s="170"/>
      <c r="AI673" s="170"/>
      <c r="AJ673" s="170"/>
      <c r="AK673" s="170"/>
      <c r="AL673" s="170"/>
      <c r="AM673" s="170"/>
      <c r="AN673" s="170"/>
    </row>
    <row r="674" spans="1:40" ht="52.5" customHeight="1" x14ac:dyDescent="0.2">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4"/>
      <c r="Y674" s="170"/>
      <c r="Z674" s="170"/>
      <c r="AA674" s="170"/>
      <c r="AB674" s="170"/>
      <c r="AC674" s="170"/>
      <c r="AD674" s="174"/>
      <c r="AE674" s="170"/>
      <c r="AF674" s="170"/>
      <c r="AI674" s="170"/>
      <c r="AJ674" s="170"/>
      <c r="AK674" s="170"/>
      <c r="AL674" s="170"/>
      <c r="AM674" s="170"/>
      <c r="AN674" s="170"/>
    </row>
    <row r="675" spans="1:40" ht="52.5" customHeight="1" x14ac:dyDescent="0.2">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4"/>
      <c r="Y675" s="170"/>
      <c r="Z675" s="170"/>
      <c r="AA675" s="170"/>
      <c r="AB675" s="170"/>
      <c r="AC675" s="170"/>
      <c r="AD675" s="174"/>
      <c r="AE675" s="170"/>
      <c r="AF675" s="170"/>
      <c r="AI675" s="170"/>
      <c r="AJ675" s="170"/>
      <c r="AK675" s="170"/>
      <c r="AL675" s="170"/>
      <c r="AM675" s="170"/>
      <c r="AN675" s="170"/>
    </row>
    <row r="676" spans="1:40" ht="52.5" customHeight="1" x14ac:dyDescent="0.2">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4"/>
      <c r="Y676" s="170"/>
      <c r="Z676" s="170"/>
      <c r="AA676" s="170"/>
      <c r="AB676" s="170"/>
      <c r="AC676" s="170"/>
      <c r="AD676" s="174"/>
      <c r="AE676" s="170"/>
      <c r="AF676" s="170"/>
      <c r="AI676" s="170"/>
      <c r="AJ676" s="170"/>
      <c r="AK676" s="170"/>
      <c r="AL676" s="170"/>
      <c r="AM676" s="170"/>
      <c r="AN676" s="170"/>
    </row>
    <row r="677" spans="1:40" ht="52.5" customHeight="1" x14ac:dyDescent="0.2">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4"/>
      <c r="Y677" s="170"/>
      <c r="Z677" s="170"/>
      <c r="AA677" s="170"/>
      <c r="AB677" s="170"/>
      <c r="AC677" s="170"/>
      <c r="AD677" s="174"/>
      <c r="AE677" s="170"/>
      <c r="AF677" s="170"/>
      <c r="AI677" s="170"/>
      <c r="AJ677" s="170"/>
      <c r="AK677" s="170"/>
      <c r="AL677" s="170"/>
      <c r="AM677" s="170"/>
      <c r="AN677" s="170"/>
    </row>
    <row r="678" spans="1:40" ht="52.5" customHeight="1" x14ac:dyDescent="0.2">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4"/>
      <c r="Y678" s="170"/>
      <c r="Z678" s="170"/>
      <c r="AA678" s="170"/>
      <c r="AB678" s="170"/>
      <c r="AC678" s="170"/>
      <c r="AD678" s="174"/>
      <c r="AE678" s="170"/>
      <c r="AF678" s="170"/>
      <c r="AI678" s="170"/>
      <c r="AJ678" s="170"/>
      <c r="AK678" s="170"/>
      <c r="AL678" s="170"/>
      <c r="AM678" s="170"/>
      <c r="AN678" s="170"/>
    </row>
    <row r="679" spans="1:40" ht="52.5" customHeight="1" x14ac:dyDescent="0.2">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4"/>
      <c r="Y679" s="170"/>
      <c r="Z679" s="170"/>
      <c r="AA679" s="170"/>
      <c r="AB679" s="170"/>
      <c r="AC679" s="170"/>
      <c r="AD679" s="174"/>
      <c r="AE679" s="170"/>
      <c r="AF679" s="170"/>
      <c r="AI679" s="170"/>
      <c r="AJ679" s="170"/>
      <c r="AK679" s="170"/>
      <c r="AL679" s="170"/>
      <c r="AM679" s="170"/>
      <c r="AN679" s="170"/>
    </row>
    <row r="680" spans="1:40" ht="52.5" customHeight="1" x14ac:dyDescent="0.2">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4"/>
      <c r="Y680" s="170"/>
      <c r="Z680" s="170"/>
      <c r="AA680" s="170"/>
      <c r="AB680" s="170"/>
      <c r="AC680" s="170"/>
      <c r="AD680" s="174"/>
      <c r="AE680" s="170"/>
      <c r="AF680" s="170"/>
      <c r="AI680" s="170"/>
      <c r="AJ680" s="170"/>
      <c r="AK680" s="170"/>
      <c r="AL680" s="170"/>
      <c r="AM680" s="170"/>
      <c r="AN680" s="170"/>
    </row>
    <row r="681" spans="1:40" ht="52.5" customHeight="1" x14ac:dyDescent="0.2">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4"/>
      <c r="Y681" s="170"/>
      <c r="Z681" s="170"/>
      <c r="AA681" s="170"/>
      <c r="AB681" s="170"/>
      <c r="AC681" s="170"/>
      <c r="AD681" s="174"/>
      <c r="AE681" s="170"/>
      <c r="AF681" s="170"/>
      <c r="AI681" s="170"/>
      <c r="AJ681" s="170"/>
      <c r="AK681" s="170"/>
      <c r="AL681" s="170"/>
      <c r="AM681" s="170"/>
      <c r="AN681" s="170"/>
    </row>
    <row r="682" spans="1:40" ht="52.5" customHeight="1" x14ac:dyDescent="0.2">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4"/>
      <c r="Y682" s="170"/>
      <c r="Z682" s="170"/>
      <c r="AA682" s="170"/>
      <c r="AB682" s="170"/>
      <c r="AC682" s="170"/>
      <c r="AD682" s="174"/>
      <c r="AE682" s="170"/>
      <c r="AF682" s="170"/>
      <c r="AI682" s="170"/>
      <c r="AJ682" s="170"/>
      <c r="AK682" s="170"/>
      <c r="AL682" s="170"/>
      <c r="AM682" s="170"/>
      <c r="AN682" s="170"/>
    </row>
    <row r="683" spans="1:40" ht="52.5" customHeight="1" x14ac:dyDescent="0.2">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4"/>
      <c r="Y683" s="170"/>
      <c r="Z683" s="170"/>
      <c r="AA683" s="170"/>
      <c r="AB683" s="170"/>
      <c r="AC683" s="170"/>
      <c r="AD683" s="174"/>
      <c r="AE683" s="170"/>
      <c r="AF683" s="170"/>
      <c r="AI683" s="170"/>
      <c r="AJ683" s="170"/>
      <c r="AK683" s="170"/>
      <c r="AL683" s="170"/>
      <c r="AM683" s="170"/>
      <c r="AN683" s="170"/>
    </row>
    <row r="684" spans="1:40" ht="52.5" customHeight="1" x14ac:dyDescent="0.2">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4"/>
      <c r="Y684" s="170"/>
      <c r="Z684" s="170"/>
      <c r="AA684" s="170"/>
      <c r="AB684" s="170"/>
      <c r="AC684" s="170"/>
      <c r="AD684" s="174"/>
      <c r="AE684" s="170"/>
      <c r="AF684" s="170"/>
      <c r="AI684" s="170"/>
      <c r="AJ684" s="170"/>
      <c r="AK684" s="170"/>
      <c r="AL684" s="170"/>
      <c r="AM684" s="170"/>
      <c r="AN684" s="170"/>
    </row>
    <row r="685" spans="1:40" ht="52.5" customHeight="1" x14ac:dyDescent="0.2">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4"/>
      <c r="Y685" s="170"/>
      <c r="Z685" s="170"/>
      <c r="AA685" s="170"/>
      <c r="AB685" s="170"/>
      <c r="AC685" s="170"/>
      <c r="AD685" s="174"/>
      <c r="AE685" s="170"/>
      <c r="AF685" s="170"/>
      <c r="AI685" s="170"/>
      <c r="AJ685" s="170"/>
      <c r="AK685" s="170"/>
      <c r="AL685" s="170"/>
      <c r="AM685" s="170"/>
      <c r="AN685" s="170"/>
    </row>
    <row r="686" spans="1:40" ht="52.5" customHeight="1" x14ac:dyDescent="0.2">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4"/>
      <c r="Y686" s="170"/>
      <c r="Z686" s="170"/>
      <c r="AA686" s="170"/>
      <c r="AB686" s="170"/>
      <c r="AC686" s="170"/>
      <c r="AD686" s="174"/>
      <c r="AE686" s="170"/>
      <c r="AF686" s="170"/>
      <c r="AI686" s="170"/>
      <c r="AJ686" s="170"/>
      <c r="AK686" s="170"/>
      <c r="AL686" s="170"/>
      <c r="AM686" s="170"/>
      <c r="AN686" s="170"/>
    </row>
    <row r="687" spans="1:40" ht="52.5" customHeight="1" x14ac:dyDescent="0.2">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4"/>
      <c r="Y687" s="170"/>
      <c r="Z687" s="170"/>
      <c r="AA687" s="170"/>
      <c r="AB687" s="170"/>
      <c r="AC687" s="170"/>
      <c r="AD687" s="174"/>
      <c r="AE687" s="170"/>
      <c r="AF687" s="170"/>
      <c r="AI687" s="170"/>
      <c r="AJ687" s="170"/>
      <c r="AK687" s="170"/>
      <c r="AL687" s="170"/>
      <c r="AM687" s="170"/>
      <c r="AN687" s="170"/>
    </row>
    <row r="688" spans="1:40" ht="52.5" customHeight="1" x14ac:dyDescent="0.2">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4"/>
      <c r="Y688" s="170"/>
      <c r="Z688" s="170"/>
      <c r="AA688" s="170"/>
      <c r="AB688" s="170"/>
      <c r="AC688" s="170"/>
      <c r="AD688" s="174"/>
      <c r="AE688" s="170"/>
      <c r="AF688" s="170"/>
      <c r="AI688" s="170"/>
      <c r="AJ688" s="170"/>
      <c r="AK688" s="170"/>
      <c r="AL688" s="170"/>
      <c r="AM688" s="170"/>
      <c r="AN688" s="170"/>
    </row>
    <row r="689" spans="1:40" ht="52.5" customHeight="1" x14ac:dyDescent="0.2">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4"/>
      <c r="Y689" s="170"/>
      <c r="Z689" s="170"/>
      <c r="AA689" s="170"/>
      <c r="AB689" s="170"/>
      <c r="AC689" s="170"/>
      <c r="AD689" s="174"/>
      <c r="AE689" s="170"/>
      <c r="AF689" s="170"/>
      <c r="AI689" s="170"/>
      <c r="AJ689" s="170"/>
      <c r="AK689" s="170"/>
      <c r="AL689" s="170"/>
      <c r="AM689" s="170"/>
      <c r="AN689" s="170"/>
    </row>
    <row r="690" spans="1:40" ht="52.5" customHeight="1" x14ac:dyDescent="0.2">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4"/>
      <c r="Y690" s="170"/>
      <c r="Z690" s="170"/>
      <c r="AA690" s="170"/>
      <c r="AB690" s="170"/>
      <c r="AC690" s="170"/>
      <c r="AD690" s="174"/>
      <c r="AE690" s="170"/>
      <c r="AF690" s="170"/>
      <c r="AI690" s="170"/>
      <c r="AJ690" s="170"/>
      <c r="AK690" s="170"/>
      <c r="AL690" s="170"/>
      <c r="AM690" s="170"/>
      <c r="AN690" s="170"/>
    </row>
    <row r="691" spans="1:40" ht="52.5" customHeight="1" x14ac:dyDescent="0.2">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4"/>
      <c r="Y691" s="170"/>
      <c r="Z691" s="170"/>
      <c r="AA691" s="170"/>
      <c r="AB691" s="170"/>
      <c r="AC691" s="170"/>
      <c r="AD691" s="174"/>
      <c r="AE691" s="170"/>
      <c r="AF691" s="170"/>
      <c r="AI691" s="170"/>
      <c r="AJ691" s="170"/>
      <c r="AK691" s="170"/>
      <c r="AL691" s="170"/>
      <c r="AM691" s="170"/>
      <c r="AN691" s="170"/>
    </row>
    <row r="692" spans="1:40" ht="52.5" customHeight="1" x14ac:dyDescent="0.2">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4"/>
      <c r="Y692" s="170"/>
      <c r="Z692" s="170"/>
      <c r="AA692" s="170"/>
      <c r="AB692" s="170"/>
      <c r="AC692" s="170"/>
      <c r="AD692" s="174"/>
      <c r="AE692" s="170"/>
      <c r="AF692" s="170"/>
      <c r="AI692" s="170"/>
      <c r="AJ692" s="170"/>
      <c r="AK692" s="170"/>
      <c r="AL692" s="170"/>
      <c r="AM692" s="170"/>
      <c r="AN692" s="170"/>
    </row>
    <row r="693" spans="1:40" ht="52.5" customHeight="1" x14ac:dyDescent="0.2">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4"/>
      <c r="Y693" s="170"/>
      <c r="Z693" s="170"/>
      <c r="AA693" s="170"/>
      <c r="AB693" s="170"/>
      <c r="AC693" s="170"/>
      <c r="AD693" s="174"/>
      <c r="AE693" s="170"/>
      <c r="AF693" s="170"/>
      <c r="AI693" s="170"/>
      <c r="AJ693" s="170"/>
      <c r="AK693" s="170"/>
      <c r="AL693" s="170"/>
      <c r="AM693" s="170"/>
      <c r="AN693" s="170"/>
    </row>
    <row r="694" spans="1:40" ht="52.5" customHeight="1" x14ac:dyDescent="0.2">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4"/>
      <c r="Y694" s="170"/>
      <c r="Z694" s="170"/>
      <c r="AA694" s="170"/>
      <c r="AB694" s="170"/>
      <c r="AC694" s="170"/>
      <c r="AD694" s="174"/>
      <c r="AE694" s="170"/>
      <c r="AF694" s="170"/>
      <c r="AI694" s="170"/>
      <c r="AJ694" s="170"/>
      <c r="AK694" s="170"/>
      <c r="AL694" s="170"/>
      <c r="AM694" s="170"/>
      <c r="AN694" s="170"/>
    </row>
    <row r="695" spans="1:40" ht="52.5" customHeight="1" x14ac:dyDescent="0.2">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4"/>
      <c r="Y695" s="170"/>
      <c r="Z695" s="170"/>
      <c r="AA695" s="170"/>
      <c r="AB695" s="170"/>
      <c r="AC695" s="170"/>
      <c r="AD695" s="174"/>
      <c r="AE695" s="170"/>
      <c r="AF695" s="170"/>
      <c r="AI695" s="170"/>
      <c r="AJ695" s="170"/>
      <c r="AK695" s="170"/>
      <c r="AL695" s="170"/>
      <c r="AM695" s="170"/>
      <c r="AN695" s="170"/>
    </row>
    <row r="696" spans="1:40" ht="52.5" customHeight="1" x14ac:dyDescent="0.2">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4"/>
      <c r="Y696" s="170"/>
      <c r="Z696" s="170"/>
      <c r="AA696" s="170"/>
      <c r="AB696" s="170"/>
      <c r="AC696" s="170"/>
      <c r="AD696" s="174"/>
      <c r="AE696" s="170"/>
      <c r="AF696" s="170"/>
      <c r="AI696" s="170"/>
      <c r="AJ696" s="170"/>
      <c r="AK696" s="170"/>
      <c r="AL696" s="170"/>
      <c r="AM696" s="170"/>
      <c r="AN696" s="170"/>
    </row>
    <row r="697" spans="1:40" ht="52.5" customHeight="1" x14ac:dyDescent="0.2">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4"/>
      <c r="Y697" s="170"/>
      <c r="Z697" s="170"/>
      <c r="AA697" s="170"/>
      <c r="AB697" s="170"/>
      <c r="AC697" s="170"/>
      <c r="AD697" s="174"/>
      <c r="AE697" s="170"/>
      <c r="AF697" s="170"/>
      <c r="AI697" s="170"/>
      <c r="AJ697" s="170"/>
      <c r="AK697" s="170"/>
      <c r="AL697" s="170"/>
      <c r="AM697" s="170"/>
      <c r="AN697" s="170"/>
    </row>
    <row r="698" spans="1:40" ht="52.5" customHeight="1" x14ac:dyDescent="0.2">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4"/>
      <c r="Y698" s="170"/>
      <c r="Z698" s="170"/>
      <c r="AA698" s="170"/>
      <c r="AB698" s="170"/>
      <c r="AC698" s="170"/>
      <c r="AD698" s="174"/>
      <c r="AE698" s="170"/>
      <c r="AF698" s="170"/>
      <c r="AI698" s="170"/>
      <c r="AJ698" s="170"/>
      <c r="AK698" s="170"/>
      <c r="AL698" s="170"/>
      <c r="AM698" s="170"/>
      <c r="AN698" s="170"/>
    </row>
    <row r="699" spans="1:40" ht="52.5" customHeight="1" x14ac:dyDescent="0.2">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4"/>
      <c r="Y699" s="170"/>
      <c r="Z699" s="170"/>
      <c r="AA699" s="170"/>
      <c r="AB699" s="170"/>
      <c r="AC699" s="170"/>
      <c r="AD699" s="174"/>
      <c r="AE699" s="170"/>
      <c r="AF699" s="170"/>
      <c r="AI699" s="170"/>
      <c r="AJ699" s="170"/>
      <c r="AK699" s="170"/>
      <c r="AL699" s="170"/>
      <c r="AM699" s="170"/>
      <c r="AN699" s="170"/>
    </row>
    <row r="700" spans="1:40" ht="52.5" customHeight="1" x14ac:dyDescent="0.2">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4"/>
      <c r="Y700" s="170"/>
      <c r="Z700" s="170"/>
      <c r="AA700" s="170"/>
      <c r="AB700" s="170"/>
      <c r="AC700" s="170"/>
      <c r="AD700" s="174"/>
      <c r="AE700" s="170"/>
      <c r="AF700" s="170"/>
      <c r="AI700" s="170"/>
      <c r="AJ700" s="170"/>
      <c r="AK700" s="170"/>
      <c r="AL700" s="170"/>
      <c r="AM700" s="170"/>
      <c r="AN700" s="170"/>
    </row>
    <row r="701" spans="1:40" ht="52.5" customHeight="1" x14ac:dyDescent="0.2">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4"/>
      <c r="Y701" s="170"/>
      <c r="Z701" s="170"/>
      <c r="AA701" s="170"/>
      <c r="AB701" s="170"/>
      <c r="AC701" s="170"/>
      <c r="AD701" s="174"/>
      <c r="AE701" s="170"/>
      <c r="AF701" s="170"/>
      <c r="AI701" s="170"/>
      <c r="AJ701" s="170"/>
      <c r="AK701" s="170"/>
      <c r="AL701" s="170"/>
      <c r="AM701" s="170"/>
      <c r="AN701" s="170"/>
    </row>
    <row r="702" spans="1:40" ht="52.5" customHeight="1" x14ac:dyDescent="0.2">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4"/>
      <c r="Y702" s="170"/>
      <c r="Z702" s="170"/>
      <c r="AA702" s="170"/>
      <c r="AB702" s="170"/>
      <c r="AC702" s="170"/>
      <c r="AD702" s="174"/>
      <c r="AE702" s="170"/>
      <c r="AF702" s="170"/>
      <c r="AI702" s="170"/>
      <c r="AJ702" s="170"/>
      <c r="AK702" s="170"/>
      <c r="AL702" s="170"/>
      <c r="AM702" s="170"/>
      <c r="AN702" s="170"/>
    </row>
    <row r="703" spans="1:40" ht="52.5" customHeight="1" x14ac:dyDescent="0.2">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4"/>
      <c r="Y703" s="170"/>
      <c r="Z703" s="170"/>
      <c r="AA703" s="170"/>
      <c r="AB703" s="170"/>
      <c r="AC703" s="170"/>
      <c r="AD703" s="174"/>
      <c r="AE703" s="170"/>
      <c r="AF703" s="170"/>
      <c r="AI703" s="170"/>
      <c r="AJ703" s="170"/>
      <c r="AK703" s="170"/>
      <c r="AL703" s="170"/>
      <c r="AM703" s="170"/>
      <c r="AN703" s="170"/>
    </row>
    <row r="704" spans="1:40" ht="52.5" customHeight="1" x14ac:dyDescent="0.2">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4"/>
      <c r="Y704" s="170"/>
      <c r="Z704" s="170"/>
      <c r="AA704" s="170"/>
      <c r="AB704" s="170"/>
      <c r="AC704" s="170"/>
      <c r="AD704" s="174"/>
      <c r="AE704" s="170"/>
      <c r="AF704" s="170"/>
      <c r="AI704" s="170"/>
      <c r="AJ704" s="170"/>
      <c r="AK704" s="170"/>
      <c r="AL704" s="170"/>
      <c r="AM704" s="170"/>
      <c r="AN704" s="170"/>
    </row>
    <row r="705" spans="1:40" ht="52.5" customHeight="1" x14ac:dyDescent="0.2">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4"/>
      <c r="Y705" s="170"/>
      <c r="Z705" s="170"/>
      <c r="AA705" s="170"/>
      <c r="AB705" s="170"/>
      <c r="AC705" s="170"/>
      <c r="AD705" s="174"/>
      <c r="AE705" s="170"/>
      <c r="AF705" s="170"/>
      <c r="AI705" s="170"/>
      <c r="AJ705" s="170"/>
      <c r="AK705" s="170"/>
      <c r="AL705" s="170"/>
      <c r="AM705" s="170"/>
      <c r="AN705" s="170"/>
    </row>
    <row r="706" spans="1:40" ht="52.5" customHeight="1" x14ac:dyDescent="0.2">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4"/>
      <c r="Y706" s="170"/>
      <c r="Z706" s="170"/>
      <c r="AA706" s="170"/>
      <c r="AB706" s="170"/>
      <c r="AC706" s="170"/>
      <c r="AD706" s="174"/>
      <c r="AE706" s="170"/>
      <c r="AF706" s="170"/>
      <c r="AI706" s="170"/>
      <c r="AJ706" s="170"/>
      <c r="AK706" s="170"/>
      <c r="AL706" s="170"/>
      <c r="AM706" s="170"/>
      <c r="AN706" s="170"/>
    </row>
    <row r="707" spans="1:40" ht="52.5" customHeight="1" x14ac:dyDescent="0.2">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4"/>
      <c r="Y707" s="170"/>
      <c r="Z707" s="170"/>
      <c r="AA707" s="170"/>
      <c r="AB707" s="170"/>
      <c r="AC707" s="170"/>
      <c r="AD707" s="174"/>
      <c r="AE707" s="170"/>
      <c r="AF707" s="170"/>
      <c r="AI707" s="170"/>
      <c r="AJ707" s="170"/>
      <c r="AK707" s="170"/>
      <c r="AL707" s="170"/>
      <c r="AM707" s="170"/>
      <c r="AN707" s="170"/>
    </row>
    <row r="708" spans="1:40" ht="52.5" customHeight="1" x14ac:dyDescent="0.2">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4"/>
      <c r="Y708" s="170"/>
      <c r="Z708" s="170"/>
      <c r="AA708" s="170"/>
      <c r="AB708" s="170"/>
      <c r="AC708" s="170"/>
      <c r="AD708" s="174"/>
      <c r="AE708" s="170"/>
      <c r="AF708" s="170"/>
      <c r="AI708" s="170"/>
      <c r="AJ708" s="170"/>
      <c r="AK708" s="170"/>
      <c r="AL708" s="170"/>
      <c r="AM708" s="170"/>
      <c r="AN708" s="170"/>
    </row>
    <row r="709" spans="1:40" ht="52.5" customHeight="1" x14ac:dyDescent="0.2">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4"/>
      <c r="Y709" s="170"/>
      <c r="Z709" s="170"/>
      <c r="AA709" s="170"/>
      <c r="AB709" s="170"/>
      <c r="AC709" s="170"/>
      <c r="AD709" s="174"/>
      <c r="AE709" s="170"/>
      <c r="AF709" s="170"/>
      <c r="AI709" s="170"/>
      <c r="AJ709" s="170"/>
      <c r="AK709" s="170"/>
      <c r="AL709" s="170"/>
      <c r="AM709" s="170"/>
      <c r="AN709" s="170"/>
    </row>
    <row r="710" spans="1:40" ht="52.5" customHeight="1" x14ac:dyDescent="0.2">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4"/>
      <c r="Y710" s="170"/>
      <c r="Z710" s="170"/>
      <c r="AA710" s="170"/>
      <c r="AB710" s="170"/>
      <c r="AC710" s="170"/>
      <c r="AD710" s="174"/>
      <c r="AE710" s="170"/>
      <c r="AF710" s="170"/>
      <c r="AI710" s="170"/>
      <c r="AJ710" s="170"/>
      <c r="AK710" s="170"/>
      <c r="AL710" s="170"/>
      <c r="AM710" s="170"/>
      <c r="AN710" s="170"/>
    </row>
    <row r="711" spans="1:40" ht="52.5" customHeight="1" x14ac:dyDescent="0.2">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4"/>
      <c r="Y711" s="170"/>
      <c r="Z711" s="170"/>
      <c r="AA711" s="170"/>
      <c r="AB711" s="170"/>
      <c r="AC711" s="170"/>
      <c r="AD711" s="174"/>
      <c r="AE711" s="170"/>
      <c r="AF711" s="170"/>
      <c r="AI711" s="170"/>
      <c r="AJ711" s="170"/>
      <c r="AK711" s="170"/>
      <c r="AL711" s="170"/>
      <c r="AM711" s="170"/>
      <c r="AN711" s="170"/>
    </row>
    <row r="712" spans="1:40" ht="52.5" customHeight="1" x14ac:dyDescent="0.2">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4"/>
      <c r="Y712" s="170"/>
      <c r="Z712" s="170"/>
      <c r="AA712" s="170"/>
      <c r="AB712" s="170"/>
      <c r="AC712" s="170"/>
      <c r="AD712" s="174"/>
      <c r="AE712" s="170"/>
      <c r="AF712" s="170"/>
      <c r="AI712" s="170"/>
      <c r="AJ712" s="170"/>
      <c r="AK712" s="170"/>
      <c r="AL712" s="170"/>
      <c r="AM712" s="170"/>
      <c r="AN712" s="170"/>
    </row>
    <row r="713" spans="1:40" ht="52.5" customHeight="1" x14ac:dyDescent="0.2">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4"/>
      <c r="Y713" s="170"/>
      <c r="Z713" s="170"/>
      <c r="AA713" s="170"/>
      <c r="AB713" s="170"/>
      <c r="AC713" s="170"/>
      <c r="AD713" s="174"/>
      <c r="AE713" s="170"/>
      <c r="AF713" s="170"/>
      <c r="AI713" s="170"/>
      <c r="AJ713" s="170"/>
      <c r="AK713" s="170"/>
      <c r="AL713" s="170"/>
      <c r="AM713" s="170"/>
      <c r="AN713" s="170"/>
    </row>
    <row r="714" spans="1:40" ht="52.5" customHeight="1" x14ac:dyDescent="0.2">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4"/>
      <c r="Y714" s="170"/>
      <c r="Z714" s="170"/>
      <c r="AA714" s="170"/>
      <c r="AB714" s="170"/>
      <c r="AC714" s="170"/>
      <c r="AD714" s="174"/>
      <c r="AE714" s="170"/>
      <c r="AF714" s="170"/>
      <c r="AI714" s="170"/>
      <c r="AJ714" s="170"/>
      <c r="AK714" s="170"/>
      <c r="AL714" s="170"/>
      <c r="AM714" s="170"/>
      <c r="AN714" s="170"/>
    </row>
    <row r="715" spans="1:40" ht="52.5" customHeight="1" x14ac:dyDescent="0.2">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4"/>
      <c r="Y715" s="170"/>
      <c r="Z715" s="170"/>
      <c r="AA715" s="170"/>
      <c r="AB715" s="170"/>
      <c r="AC715" s="170"/>
      <c r="AD715" s="174"/>
      <c r="AE715" s="170"/>
      <c r="AF715" s="170"/>
      <c r="AI715" s="170"/>
      <c r="AJ715" s="170"/>
      <c r="AK715" s="170"/>
      <c r="AL715" s="170"/>
      <c r="AM715" s="170"/>
      <c r="AN715" s="170"/>
    </row>
    <row r="716" spans="1:40" ht="52.5" customHeight="1" x14ac:dyDescent="0.2">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4"/>
      <c r="Y716" s="170"/>
      <c r="Z716" s="170"/>
      <c r="AA716" s="170"/>
      <c r="AB716" s="170"/>
      <c r="AC716" s="170"/>
      <c r="AD716" s="174"/>
      <c r="AE716" s="170"/>
      <c r="AF716" s="170"/>
      <c r="AI716" s="170"/>
      <c r="AJ716" s="170"/>
      <c r="AK716" s="170"/>
      <c r="AL716" s="170"/>
      <c r="AM716" s="170"/>
      <c r="AN716" s="170"/>
    </row>
    <row r="717" spans="1:40" ht="52.5" customHeight="1" x14ac:dyDescent="0.2">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4"/>
      <c r="Y717" s="170"/>
      <c r="Z717" s="170"/>
      <c r="AA717" s="170"/>
      <c r="AB717" s="170"/>
      <c r="AC717" s="170"/>
      <c r="AD717" s="174"/>
      <c r="AE717" s="170"/>
      <c r="AF717" s="170"/>
      <c r="AI717" s="170"/>
      <c r="AJ717" s="170"/>
      <c r="AK717" s="170"/>
      <c r="AL717" s="170"/>
      <c r="AM717" s="170"/>
      <c r="AN717" s="170"/>
    </row>
    <row r="718" spans="1:40" ht="52.5" customHeight="1" x14ac:dyDescent="0.2">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4"/>
      <c r="Y718" s="170"/>
      <c r="Z718" s="170"/>
      <c r="AA718" s="170"/>
      <c r="AB718" s="170"/>
      <c r="AC718" s="170"/>
      <c r="AD718" s="174"/>
      <c r="AE718" s="170"/>
      <c r="AF718" s="170"/>
      <c r="AI718" s="170"/>
      <c r="AJ718" s="170"/>
      <c r="AK718" s="170"/>
      <c r="AL718" s="170"/>
      <c r="AM718" s="170"/>
      <c r="AN718" s="170"/>
    </row>
    <row r="719" spans="1:40" ht="52.5" customHeight="1" x14ac:dyDescent="0.2">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4"/>
      <c r="Y719" s="170"/>
      <c r="Z719" s="170"/>
      <c r="AA719" s="170"/>
      <c r="AB719" s="170"/>
      <c r="AC719" s="170"/>
      <c r="AD719" s="174"/>
      <c r="AE719" s="170"/>
      <c r="AF719" s="170"/>
      <c r="AI719" s="170"/>
      <c r="AJ719" s="170"/>
      <c r="AK719" s="170"/>
      <c r="AL719" s="170"/>
      <c r="AM719" s="170"/>
      <c r="AN719" s="170"/>
    </row>
    <row r="720" spans="1:40" ht="52.5" customHeight="1" x14ac:dyDescent="0.2">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4"/>
      <c r="Y720" s="170"/>
      <c r="Z720" s="170"/>
      <c r="AA720" s="170"/>
      <c r="AB720" s="170"/>
      <c r="AC720" s="170"/>
      <c r="AD720" s="174"/>
      <c r="AE720" s="170"/>
      <c r="AF720" s="170"/>
      <c r="AI720" s="170"/>
      <c r="AJ720" s="170"/>
      <c r="AK720" s="170"/>
      <c r="AL720" s="170"/>
      <c r="AM720" s="170"/>
      <c r="AN720" s="170"/>
    </row>
    <row r="721" spans="1:40" ht="52.5" customHeight="1" x14ac:dyDescent="0.2">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4"/>
      <c r="Y721" s="170"/>
      <c r="Z721" s="170"/>
      <c r="AA721" s="170"/>
      <c r="AB721" s="170"/>
      <c r="AC721" s="170"/>
      <c r="AD721" s="174"/>
      <c r="AE721" s="170"/>
      <c r="AF721" s="170"/>
      <c r="AI721" s="170"/>
      <c r="AJ721" s="170"/>
      <c r="AK721" s="170"/>
      <c r="AL721" s="170"/>
      <c r="AM721" s="170"/>
      <c r="AN721" s="170"/>
    </row>
    <row r="722" spans="1:40" ht="52.5" customHeight="1" x14ac:dyDescent="0.2">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4"/>
      <c r="Y722" s="170"/>
      <c r="Z722" s="170"/>
      <c r="AA722" s="170"/>
      <c r="AB722" s="170"/>
      <c r="AC722" s="170"/>
      <c r="AD722" s="174"/>
      <c r="AE722" s="170"/>
      <c r="AF722" s="170"/>
      <c r="AI722" s="170"/>
      <c r="AJ722" s="170"/>
      <c r="AK722" s="170"/>
      <c r="AL722" s="170"/>
      <c r="AM722" s="170"/>
      <c r="AN722" s="170"/>
    </row>
    <row r="723" spans="1:40" ht="52.5" customHeight="1" x14ac:dyDescent="0.2">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4"/>
      <c r="Y723" s="170"/>
      <c r="Z723" s="170"/>
      <c r="AA723" s="170"/>
      <c r="AB723" s="170"/>
      <c r="AC723" s="170"/>
      <c r="AD723" s="174"/>
      <c r="AE723" s="170"/>
      <c r="AF723" s="170"/>
      <c r="AI723" s="170"/>
      <c r="AJ723" s="170"/>
      <c r="AK723" s="170"/>
      <c r="AL723" s="170"/>
      <c r="AM723" s="170"/>
      <c r="AN723" s="170"/>
    </row>
    <row r="724" spans="1:40" ht="52.5" customHeight="1" x14ac:dyDescent="0.2">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4"/>
      <c r="Y724" s="170"/>
      <c r="Z724" s="170"/>
      <c r="AA724" s="170"/>
      <c r="AB724" s="170"/>
      <c r="AC724" s="170"/>
      <c r="AD724" s="174"/>
      <c r="AE724" s="170"/>
      <c r="AF724" s="170"/>
      <c r="AI724" s="170"/>
      <c r="AJ724" s="170"/>
      <c r="AK724" s="170"/>
      <c r="AL724" s="170"/>
      <c r="AM724" s="170"/>
      <c r="AN724" s="170"/>
    </row>
    <row r="725" spans="1:40" ht="52.5" customHeight="1" x14ac:dyDescent="0.2">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4"/>
      <c r="Y725" s="170"/>
      <c r="Z725" s="170"/>
      <c r="AA725" s="170"/>
      <c r="AB725" s="170"/>
      <c r="AC725" s="170"/>
      <c r="AD725" s="174"/>
      <c r="AE725" s="170"/>
      <c r="AF725" s="170"/>
      <c r="AI725" s="170"/>
      <c r="AJ725" s="170"/>
      <c r="AK725" s="170"/>
      <c r="AL725" s="170"/>
      <c r="AM725" s="170"/>
      <c r="AN725" s="170"/>
    </row>
    <row r="726" spans="1:40" ht="52.5" customHeight="1" x14ac:dyDescent="0.2">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4"/>
      <c r="Y726" s="170"/>
      <c r="Z726" s="170"/>
      <c r="AA726" s="170"/>
      <c r="AB726" s="170"/>
      <c r="AC726" s="170"/>
      <c r="AD726" s="174"/>
      <c r="AE726" s="170"/>
      <c r="AF726" s="170"/>
      <c r="AI726" s="170"/>
      <c r="AJ726" s="170"/>
      <c r="AK726" s="170"/>
      <c r="AL726" s="170"/>
      <c r="AM726" s="170"/>
      <c r="AN726" s="170"/>
    </row>
    <row r="727" spans="1:40" ht="52.5" customHeight="1" x14ac:dyDescent="0.2">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4"/>
      <c r="Y727" s="170"/>
      <c r="Z727" s="170"/>
      <c r="AA727" s="170"/>
      <c r="AB727" s="170"/>
      <c r="AC727" s="170"/>
      <c r="AD727" s="174"/>
      <c r="AE727" s="170"/>
      <c r="AF727" s="170"/>
      <c r="AI727" s="170"/>
      <c r="AJ727" s="170"/>
      <c r="AK727" s="170"/>
      <c r="AL727" s="170"/>
      <c r="AM727" s="170"/>
      <c r="AN727" s="170"/>
    </row>
    <row r="728" spans="1:40" ht="52.5" customHeight="1" x14ac:dyDescent="0.2">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4"/>
      <c r="Y728" s="170"/>
      <c r="Z728" s="170"/>
      <c r="AA728" s="170"/>
      <c r="AB728" s="170"/>
      <c r="AC728" s="170"/>
      <c r="AD728" s="174"/>
      <c r="AE728" s="170"/>
      <c r="AF728" s="170"/>
      <c r="AI728" s="170"/>
      <c r="AJ728" s="170"/>
      <c r="AK728" s="170"/>
      <c r="AL728" s="170"/>
      <c r="AM728" s="170"/>
      <c r="AN728" s="170"/>
    </row>
    <row r="729" spans="1:40" ht="52.5" customHeight="1" x14ac:dyDescent="0.2">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4"/>
      <c r="Y729" s="170"/>
      <c r="Z729" s="170"/>
      <c r="AA729" s="170"/>
      <c r="AB729" s="170"/>
      <c r="AC729" s="170"/>
      <c r="AD729" s="174"/>
      <c r="AE729" s="170"/>
      <c r="AF729" s="170"/>
      <c r="AI729" s="170"/>
      <c r="AJ729" s="170"/>
      <c r="AK729" s="170"/>
      <c r="AL729" s="170"/>
      <c r="AM729" s="170"/>
      <c r="AN729" s="170"/>
    </row>
    <row r="730" spans="1:40" ht="52.5" customHeight="1" x14ac:dyDescent="0.2">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4"/>
      <c r="Y730" s="170"/>
      <c r="Z730" s="170"/>
      <c r="AA730" s="170"/>
      <c r="AB730" s="170"/>
      <c r="AC730" s="170"/>
      <c r="AD730" s="174"/>
      <c r="AE730" s="170"/>
      <c r="AF730" s="170"/>
      <c r="AI730" s="170"/>
      <c r="AJ730" s="170"/>
      <c r="AK730" s="170"/>
      <c r="AL730" s="170"/>
      <c r="AM730" s="170"/>
      <c r="AN730" s="170"/>
    </row>
    <row r="731" spans="1:40" ht="52.5" customHeight="1" x14ac:dyDescent="0.2">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4"/>
      <c r="Y731" s="170"/>
      <c r="Z731" s="170"/>
      <c r="AA731" s="170"/>
      <c r="AB731" s="170"/>
      <c r="AC731" s="170"/>
      <c r="AD731" s="174"/>
      <c r="AE731" s="170"/>
      <c r="AF731" s="170"/>
      <c r="AI731" s="170"/>
      <c r="AJ731" s="170"/>
      <c r="AK731" s="170"/>
      <c r="AL731" s="170"/>
      <c r="AM731" s="170"/>
      <c r="AN731" s="170"/>
    </row>
    <row r="732" spans="1:40" ht="52.5" customHeight="1" x14ac:dyDescent="0.2">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4"/>
      <c r="Y732" s="170"/>
      <c r="Z732" s="170"/>
      <c r="AA732" s="170"/>
      <c r="AB732" s="170"/>
      <c r="AC732" s="170"/>
      <c r="AD732" s="174"/>
      <c r="AE732" s="170"/>
      <c r="AF732" s="170"/>
      <c r="AI732" s="170"/>
      <c r="AJ732" s="170"/>
      <c r="AK732" s="170"/>
      <c r="AL732" s="170"/>
      <c r="AM732" s="170"/>
      <c r="AN732" s="170"/>
    </row>
    <row r="733" spans="1:40" ht="52.5" customHeight="1" x14ac:dyDescent="0.2">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4"/>
      <c r="Y733" s="170"/>
      <c r="Z733" s="170"/>
      <c r="AA733" s="170"/>
      <c r="AB733" s="170"/>
      <c r="AC733" s="170"/>
      <c r="AD733" s="174"/>
      <c r="AE733" s="170"/>
      <c r="AF733" s="170"/>
      <c r="AI733" s="170"/>
      <c r="AJ733" s="170"/>
      <c r="AK733" s="170"/>
      <c r="AL733" s="170"/>
      <c r="AM733" s="170"/>
      <c r="AN733" s="170"/>
    </row>
    <row r="734" spans="1:40" ht="52.5" customHeight="1" x14ac:dyDescent="0.2">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4"/>
      <c r="Y734" s="170"/>
      <c r="Z734" s="170"/>
      <c r="AA734" s="170"/>
      <c r="AB734" s="170"/>
      <c r="AC734" s="170"/>
      <c r="AD734" s="174"/>
      <c r="AE734" s="170"/>
      <c r="AF734" s="170"/>
      <c r="AI734" s="170"/>
      <c r="AJ734" s="170"/>
      <c r="AK734" s="170"/>
      <c r="AL734" s="170"/>
      <c r="AM734" s="170"/>
      <c r="AN734" s="170"/>
    </row>
    <row r="735" spans="1:40" ht="52.5" customHeight="1" x14ac:dyDescent="0.2">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4"/>
      <c r="Y735" s="170"/>
      <c r="Z735" s="170"/>
      <c r="AA735" s="170"/>
      <c r="AB735" s="170"/>
      <c r="AC735" s="170"/>
      <c r="AD735" s="174"/>
      <c r="AE735" s="170"/>
      <c r="AF735" s="170"/>
      <c r="AI735" s="170"/>
      <c r="AJ735" s="170"/>
      <c r="AK735" s="170"/>
      <c r="AL735" s="170"/>
      <c r="AM735" s="170"/>
      <c r="AN735" s="170"/>
    </row>
    <row r="736" spans="1:40" ht="52.5" customHeight="1" x14ac:dyDescent="0.2">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4"/>
      <c r="Y736" s="170"/>
      <c r="Z736" s="170"/>
      <c r="AA736" s="170"/>
      <c r="AB736" s="170"/>
      <c r="AC736" s="170"/>
      <c r="AD736" s="174"/>
      <c r="AE736" s="170"/>
      <c r="AF736" s="170"/>
      <c r="AI736" s="170"/>
      <c r="AJ736" s="170"/>
      <c r="AK736" s="170"/>
      <c r="AL736" s="170"/>
      <c r="AM736" s="170"/>
      <c r="AN736" s="170"/>
    </row>
    <row r="737" spans="1:40" ht="52.5" customHeight="1" x14ac:dyDescent="0.2">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4"/>
      <c r="Y737" s="170"/>
      <c r="Z737" s="170"/>
      <c r="AA737" s="170"/>
      <c r="AB737" s="170"/>
      <c r="AC737" s="170"/>
      <c r="AD737" s="174"/>
      <c r="AE737" s="170"/>
      <c r="AF737" s="170"/>
      <c r="AI737" s="170"/>
      <c r="AJ737" s="170"/>
      <c r="AK737" s="170"/>
      <c r="AL737" s="170"/>
      <c r="AM737" s="170"/>
      <c r="AN737" s="170"/>
    </row>
    <row r="738" spans="1:40" ht="52.5" customHeight="1" x14ac:dyDescent="0.2">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4"/>
      <c r="Y738" s="170"/>
      <c r="Z738" s="170"/>
      <c r="AA738" s="170"/>
      <c r="AB738" s="170"/>
      <c r="AC738" s="170"/>
      <c r="AD738" s="174"/>
      <c r="AE738" s="170"/>
      <c r="AF738" s="170"/>
      <c r="AI738" s="170"/>
      <c r="AJ738" s="170"/>
      <c r="AK738" s="170"/>
      <c r="AL738" s="170"/>
      <c r="AM738" s="170"/>
      <c r="AN738" s="170"/>
    </row>
    <row r="739" spans="1:40" ht="52.5" customHeight="1" x14ac:dyDescent="0.2">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4"/>
      <c r="Y739" s="170"/>
      <c r="Z739" s="170"/>
      <c r="AA739" s="170"/>
      <c r="AB739" s="170"/>
      <c r="AC739" s="170"/>
      <c r="AD739" s="174"/>
      <c r="AE739" s="170"/>
      <c r="AF739" s="170"/>
      <c r="AI739" s="170"/>
      <c r="AJ739" s="170"/>
      <c r="AK739" s="170"/>
      <c r="AL739" s="170"/>
      <c r="AM739" s="170"/>
      <c r="AN739" s="170"/>
    </row>
    <row r="740" spans="1:40" ht="52.5" customHeight="1" x14ac:dyDescent="0.2">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4"/>
      <c r="Y740" s="170"/>
      <c r="Z740" s="170"/>
      <c r="AA740" s="170"/>
      <c r="AB740" s="170"/>
      <c r="AC740" s="170"/>
      <c r="AD740" s="174"/>
      <c r="AE740" s="170"/>
      <c r="AF740" s="170"/>
      <c r="AI740" s="170"/>
      <c r="AJ740" s="170"/>
      <c r="AK740" s="170"/>
      <c r="AL740" s="170"/>
      <c r="AM740" s="170"/>
      <c r="AN740" s="170"/>
    </row>
    <row r="741" spans="1:40" ht="52.5" customHeight="1" x14ac:dyDescent="0.2">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4"/>
      <c r="Y741" s="170"/>
      <c r="Z741" s="170"/>
      <c r="AA741" s="170"/>
      <c r="AB741" s="170"/>
      <c r="AC741" s="170"/>
      <c r="AD741" s="174"/>
      <c r="AE741" s="170"/>
      <c r="AF741" s="170"/>
      <c r="AI741" s="170"/>
      <c r="AJ741" s="170"/>
      <c r="AK741" s="170"/>
      <c r="AL741" s="170"/>
      <c r="AM741" s="170"/>
      <c r="AN741" s="170"/>
    </row>
    <row r="742" spans="1:40" ht="52.5" customHeight="1" x14ac:dyDescent="0.2">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4"/>
      <c r="Y742" s="170"/>
      <c r="Z742" s="170"/>
      <c r="AA742" s="170"/>
      <c r="AB742" s="170"/>
      <c r="AC742" s="170"/>
      <c r="AD742" s="174"/>
      <c r="AE742" s="170"/>
      <c r="AF742" s="170"/>
      <c r="AI742" s="170"/>
      <c r="AJ742" s="170"/>
      <c r="AK742" s="170"/>
      <c r="AL742" s="170"/>
      <c r="AM742" s="170"/>
      <c r="AN742" s="170"/>
    </row>
    <row r="743" spans="1:40" ht="52.5" customHeight="1" x14ac:dyDescent="0.2">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4"/>
      <c r="Y743" s="170"/>
      <c r="Z743" s="170"/>
      <c r="AA743" s="170"/>
      <c r="AB743" s="170"/>
      <c r="AC743" s="170"/>
      <c r="AD743" s="174"/>
      <c r="AE743" s="170"/>
      <c r="AF743" s="170"/>
      <c r="AI743" s="170"/>
      <c r="AJ743" s="170"/>
      <c r="AK743" s="170"/>
      <c r="AL743" s="170"/>
      <c r="AM743" s="170"/>
      <c r="AN743" s="170"/>
    </row>
    <row r="744" spans="1:40" ht="52.5" customHeight="1" x14ac:dyDescent="0.2">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4"/>
      <c r="Y744" s="170"/>
      <c r="Z744" s="170"/>
      <c r="AA744" s="170"/>
      <c r="AB744" s="170"/>
      <c r="AC744" s="170"/>
      <c r="AD744" s="174"/>
      <c r="AE744" s="170"/>
      <c r="AF744" s="170"/>
      <c r="AI744" s="170"/>
      <c r="AJ744" s="170"/>
      <c r="AK744" s="170"/>
      <c r="AL744" s="170"/>
      <c r="AM744" s="170"/>
      <c r="AN744" s="170"/>
    </row>
    <row r="745" spans="1:40" ht="52.5" customHeight="1" x14ac:dyDescent="0.2">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4"/>
      <c r="Y745" s="170"/>
      <c r="Z745" s="170"/>
      <c r="AA745" s="170"/>
      <c r="AB745" s="170"/>
      <c r="AC745" s="170"/>
      <c r="AD745" s="174"/>
      <c r="AE745" s="170"/>
      <c r="AF745" s="170"/>
      <c r="AI745" s="170"/>
      <c r="AJ745" s="170"/>
      <c r="AK745" s="170"/>
      <c r="AL745" s="170"/>
      <c r="AM745" s="170"/>
      <c r="AN745" s="170"/>
    </row>
    <row r="746" spans="1:40" ht="52.5" customHeight="1" x14ac:dyDescent="0.2">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4"/>
      <c r="Y746" s="170"/>
      <c r="Z746" s="170"/>
      <c r="AA746" s="170"/>
      <c r="AB746" s="170"/>
      <c r="AC746" s="170"/>
      <c r="AD746" s="174"/>
      <c r="AE746" s="170"/>
      <c r="AF746" s="170"/>
      <c r="AI746" s="170"/>
      <c r="AJ746" s="170"/>
      <c r="AK746" s="170"/>
      <c r="AL746" s="170"/>
      <c r="AM746" s="170"/>
      <c r="AN746" s="170"/>
    </row>
    <row r="747" spans="1:40" ht="52.5" customHeight="1" x14ac:dyDescent="0.2">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4"/>
      <c r="Y747" s="170"/>
      <c r="Z747" s="170"/>
      <c r="AA747" s="170"/>
      <c r="AB747" s="170"/>
      <c r="AC747" s="170"/>
      <c r="AD747" s="174"/>
      <c r="AE747" s="170"/>
      <c r="AF747" s="170"/>
      <c r="AI747" s="170"/>
      <c r="AJ747" s="170"/>
      <c r="AK747" s="170"/>
      <c r="AL747" s="170"/>
      <c r="AM747" s="170"/>
      <c r="AN747" s="170"/>
    </row>
    <row r="748" spans="1:40" ht="52.5" customHeight="1" x14ac:dyDescent="0.2">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4"/>
      <c r="Y748" s="170"/>
      <c r="Z748" s="170"/>
      <c r="AA748" s="170"/>
      <c r="AB748" s="170"/>
      <c r="AC748" s="170"/>
      <c r="AD748" s="174"/>
      <c r="AE748" s="170"/>
      <c r="AF748" s="170"/>
      <c r="AI748" s="170"/>
      <c r="AJ748" s="170"/>
      <c r="AK748" s="170"/>
      <c r="AL748" s="170"/>
      <c r="AM748" s="170"/>
      <c r="AN748" s="170"/>
    </row>
    <row r="749" spans="1:40" ht="52.5" customHeight="1" x14ac:dyDescent="0.2">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4"/>
      <c r="Y749" s="170"/>
      <c r="Z749" s="170"/>
      <c r="AA749" s="170"/>
      <c r="AB749" s="170"/>
      <c r="AC749" s="170"/>
      <c r="AD749" s="174"/>
      <c r="AE749" s="170"/>
      <c r="AF749" s="170"/>
      <c r="AI749" s="170"/>
      <c r="AJ749" s="170"/>
      <c r="AK749" s="170"/>
      <c r="AL749" s="170"/>
      <c r="AM749" s="170"/>
      <c r="AN749" s="170"/>
    </row>
    <row r="750" spans="1:40" ht="52.5" customHeight="1" x14ac:dyDescent="0.2">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4"/>
      <c r="Y750" s="170"/>
      <c r="Z750" s="170"/>
      <c r="AA750" s="170"/>
      <c r="AB750" s="170"/>
      <c r="AC750" s="170"/>
      <c r="AD750" s="174"/>
      <c r="AE750" s="170"/>
      <c r="AF750" s="170"/>
      <c r="AI750" s="170"/>
      <c r="AJ750" s="170"/>
      <c r="AK750" s="170"/>
      <c r="AL750" s="170"/>
      <c r="AM750" s="170"/>
      <c r="AN750" s="170"/>
    </row>
    <row r="751" spans="1:40" ht="52.5" customHeight="1" x14ac:dyDescent="0.2">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4"/>
      <c r="Y751" s="170"/>
      <c r="Z751" s="170"/>
      <c r="AA751" s="170"/>
      <c r="AB751" s="170"/>
      <c r="AC751" s="170"/>
      <c r="AD751" s="174"/>
      <c r="AE751" s="170"/>
      <c r="AF751" s="170"/>
      <c r="AI751" s="170"/>
      <c r="AJ751" s="170"/>
      <c r="AK751" s="170"/>
      <c r="AL751" s="170"/>
      <c r="AM751" s="170"/>
      <c r="AN751" s="170"/>
    </row>
    <row r="752" spans="1:40" ht="52.5" customHeight="1" x14ac:dyDescent="0.2">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4"/>
      <c r="Y752" s="170"/>
      <c r="Z752" s="170"/>
      <c r="AA752" s="170"/>
      <c r="AB752" s="170"/>
      <c r="AC752" s="170"/>
      <c r="AD752" s="174"/>
      <c r="AE752" s="170"/>
      <c r="AF752" s="170"/>
      <c r="AI752" s="170"/>
      <c r="AJ752" s="170"/>
      <c r="AK752" s="170"/>
      <c r="AL752" s="170"/>
      <c r="AM752" s="170"/>
      <c r="AN752" s="170"/>
    </row>
    <row r="753" spans="1:40" ht="52.5" customHeight="1" x14ac:dyDescent="0.2">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4"/>
      <c r="Y753" s="170"/>
      <c r="Z753" s="170"/>
      <c r="AA753" s="170"/>
      <c r="AB753" s="170"/>
      <c r="AC753" s="170"/>
      <c r="AD753" s="174"/>
      <c r="AE753" s="170"/>
      <c r="AF753" s="170"/>
      <c r="AI753" s="170"/>
      <c r="AJ753" s="170"/>
      <c r="AK753" s="170"/>
      <c r="AL753" s="170"/>
      <c r="AM753" s="170"/>
      <c r="AN753" s="170"/>
    </row>
    <row r="754" spans="1:40" ht="52.5" customHeight="1" x14ac:dyDescent="0.2">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4"/>
      <c r="Y754" s="170"/>
      <c r="Z754" s="170"/>
      <c r="AA754" s="170"/>
      <c r="AB754" s="170"/>
      <c r="AC754" s="170"/>
      <c r="AD754" s="174"/>
      <c r="AE754" s="170"/>
      <c r="AF754" s="170"/>
      <c r="AI754" s="170"/>
      <c r="AJ754" s="170"/>
      <c r="AK754" s="170"/>
      <c r="AL754" s="170"/>
      <c r="AM754" s="170"/>
      <c r="AN754" s="170"/>
    </row>
    <row r="755" spans="1:40" ht="52.5" customHeight="1" x14ac:dyDescent="0.2">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4"/>
      <c r="Y755" s="170"/>
      <c r="Z755" s="170"/>
      <c r="AA755" s="170"/>
      <c r="AB755" s="170"/>
      <c r="AC755" s="170"/>
      <c r="AD755" s="174"/>
      <c r="AE755" s="170"/>
      <c r="AF755" s="170"/>
      <c r="AI755" s="170"/>
      <c r="AJ755" s="170"/>
      <c r="AK755" s="170"/>
      <c r="AL755" s="170"/>
      <c r="AM755" s="170"/>
      <c r="AN755" s="170"/>
    </row>
    <row r="756" spans="1:40" ht="52.5" customHeight="1" x14ac:dyDescent="0.2">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4"/>
      <c r="Y756" s="170"/>
      <c r="Z756" s="170"/>
      <c r="AA756" s="170"/>
      <c r="AB756" s="170"/>
      <c r="AC756" s="170"/>
      <c r="AD756" s="174"/>
      <c r="AE756" s="170"/>
      <c r="AF756" s="170"/>
      <c r="AI756" s="170"/>
      <c r="AJ756" s="170"/>
      <c r="AK756" s="170"/>
      <c r="AL756" s="170"/>
      <c r="AM756" s="170"/>
      <c r="AN756" s="170"/>
    </row>
    <row r="757" spans="1:40" ht="52.5" customHeight="1" x14ac:dyDescent="0.2">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4"/>
      <c r="Y757" s="170"/>
      <c r="Z757" s="170"/>
      <c r="AA757" s="170"/>
      <c r="AB757" s="170"/>
      <c r="AC757" s="170"/>
      <c r="AD757" s="174"/>
      <c r="AE757" s="170"/>
      <c r="AF757" s="170"/>
      <c r="AI757" s="170"/>
      <c r="AJ757" s="170"/>
      <c r="AK757" s="170"/>
      <c r="AL757" s="170"/>
      <c r="AM757" s="170"/>
      <c r="AN757" s="170"/>
    </row>
    <row r="758" spans="1:40" ht="52.5" customHeight="1" x14ac:dyDescent="0.2">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4"/>
      <c r="Y758" s="170"/>
      <c r="Z758" s="170"/>
      <c r="AA758" s="170"/>
      <c r="AB758" s="170"/>
      <c r="AC758" s="170"/>
      <c r="AD758" s="174"/>
      <c r="AE758" s="170"/>
      <c r="AF758" s="170"/>
      <c r="AI758" s="170"/>
      <c r="AJ758" s="170"/>
      <c r="AK758" s="170"/>
      <c r="AL758" s="170"/>
      <c r="AM758" s="170"/>
      <c r="AN758" s="170"/>
    </row>
    <row r="759" spans="1:40" ht="52.5" customHeight="1" x14ac:dyDescent="0.2">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4"/>
      <c r="Y759" s="170"/>
      <c r="Z759" s="170"/>
      <c r="AA759" s="170"/>
      <c r="AB759" s="170"/>
      <c r="AC759" s="170"/>
      <c r="AD759" s="174"/>
      <c r="AE759" s="170"/>
      <c r="AF759" s="170"/>
      <c r="AI759" s="170"/>
      <c r="AJ759" s="170"/>
      <c r="AK759" s="170"/>
      <c r="AL759" s="170"/>
      <c r="AM759" s="170"/>
      <c r="AN759" s="170"/>
    </row>
    <row r="760" spans="1:40" ht="52.5" customHeight="1" x14ac:dyDescent="0.2">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4"/>
      <c r="Y760" s="170"/>
      <c r="Z760" s="170"/>
      <c r="AA760" s="170"/>
      <c r="AB760" s="170"/>
      <c r="AC760" s="170"/>
      <c r="AD760" s="174"/>
      <c r="AE760" s="170"/>
      <c r="AF760" s="170"/>
      <c r="AI760" s="170"/>
      <c r="AJ760" s="170"/>
      <c r="AK760" s="170"/>
      <c r="AL760" s="170"/>
      <c r="AM760" s="170"/>
      <c r="AN760" s="170"/>
    </row>
    <row r="761" spans="1:40" ht="52.5" customHeight="1" x14ac:dyDescent="0.2">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4"/>
      <c r="Y761" s="170"/>
      <c r="Z761" s="170"/>
      <c r="AA761" s="170"/>
      <c r="AB761" s="170"/>
      <c r="AC761" s="170"/>
      <c r="AD761" s="174"/>
      <c r="AE761" s="170"/>
      <c r="AF761" s="170"/>
      <c r="AI761" s="170"/>
      <c r="AJ761" s="170"/>
      <c r="AK761" s="170"/>
      <c r="AL761" s="170"/>
      <c r="AM761" s="170"/>
      <c r="AN761" s="170"/>
    </row>
    <row r="762" spans="1:40" ht="52.5" customHeight="1" x14ac:dyDescent="0.2">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4"/>
      <c r="Y762" s="170"/>
      <c r="Z762" s="170"/>
      <c r="AA762" s="170"/>
      <c r="AB762" s="170"/>
      <c r="AC762" s="170"/>
      <c r="AD762" s="174"/>
      <c r="AE762" s="170"/>
      <c r="AF762" s="170"/>
      <c r="AI762" s="170"/>
      <c r="AJ762" s="170"/>
      <c r="AK762" s="170"/>
      <c r="AL762" s="170"/>
      <c r="AM762" s="170"/>
      <c r="AN762" s="170"/>
    </row>
    <row r="763" spans="1:40" ht="52.5" customHeight="1" x14ac:dyDescent="0.2">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4"/>
      <c r="Y763" s="170"/>
      <c r="Z763" s="170"/>
      <c r="AA763" s="170"/>
      <c r="AB763" s="170"/>
      <c r="AC763" s="170"/>
      <c r="AD763" s="174"/>
      <c r="AE763" s="170"/>
      <c r="AF763" s="170"/>
      <c r="AI763" s="170"/>
      <c r="AJ763" s="170"/>
      <c r="AK763" s="170"/>
      <c r="AL763" s="170"/>
      <c r="AM763" s="170"/>
      <c r="AN763" s="170"/>
    </row>
    <row r="764" spans="1:40" ht="52.5" customHeight="1" x14ac:dyDescent="0.2">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4"/>
      <c r="Y764" s="170"/>
      <c r="Z764" s="170"/>
      <c r="AA764" s="170"/>
      <c r="AB764" s="170"/>
      <c r="AC764" s="170"/>
      <c r="AD764" s="174"/>
      <c r="AE764" s="170"/>
      <c r="AF764" s="170"/>
      <c r="AI764" s="170"/>
      <c r="AJ764" s="170"/>
      <c r="AK764" s="170"/>
      <c r="AL764" s="170"/>
      <c r="AM764" s="170"/>
      <c r="AN764" s="170"/>
    </row>
    <row r="765" spans="1:40" ht="52.5" customHeight="1" x14ac:dyDescent="0.2">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4"/>
      <c r="Y765" s="170"/>
      <c r="Z765" s="170"/>
      <c r="AA765" s="170"/>
      <c r="AB765" s="170"/>
      <c r="AC765" s="170"/>
      <c r="AD765" s="174"/>
      <c r="AE765" s="170"/>
      <c r="AF765" s="170"/>
      <c r="AI765" s="170"/>
      <c r="AJ765" s="170"/>
      <c r="AK765" s="170"/>
      <c r="AL765" s="170"/>
      <c r="AM765" s="170"/>
      <c r="AN765" s="170"/>
    </row>
    <row r="766" spans="1:40" ht="52.5" customHeight="1" x14ac:dyDescent="0.2">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4"/>
      <c r="Y766" s="170"/>
      <c r="Z766" s="170"/>
      <c r="AA766" s="170"/>
      <c r="AB766" s="170"/>
      <c r="AC766" s="170"/>
      <c r="AD766" s="174"/>
      <c r="AE766" s="170"/>
      <c r="AF766" s="170"/>
      <c r="AI766" s="170"/>
      <c r="AJ766" s="170"/>
      <c r="AK766" s="170"/>
      <c r="AL766" s="170"/>
      <c r="AM766" s="170"/>
      <c r="AN766" s="170"/>
    </row>
    <row r="767" spans="1:40" ht="52.5" customHeight="1" x14ac:dyDescent="0.2">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4"/>
      <c r="Y767" s="170"/>
      <c r="Z767" s="170"/>
      <c r="AA767" s="170"/>
      <c r="AB767" s="170"/>
      <c r="AC767" s="170"/>
      <c r="AD767" s="174"/>
      <c r="AE767" s="170"/>
      <c r="AF767" s="170"/>
      <c r="AI767" s="170"/>
      <c r="AJ767" s="170"/>
      <c r="AK767" s="170"/>
      <c r="AL767" s="170"/>
      <c r="AM767" s="170"/>
      <c r="AN767" s="170"/>
    </row>
    <row r="768" spans="1:40" ht="52.5" customHeight="1" x14ac:dyDescent="0.2">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4"/>
      <c r="Y768" s="170"/>
      <c r="Z768" s="170"/>
      <c r="AA768" s="170"/>
      <c r="AB768" s="170"/>
      <c r="AC768" s="170"/>
      <c r="AD768" s="174"/>
      <c r="AE768" s="170"/>
      <c r="AF768" s="170"/>
      <c r="AI768" s="170"/>
      <c r="AJ768" s="170"/>
      <c r="AK768" s="170"/>
      <c r="AL768" s="170"/>
      <c r="AM768" s="170"/>
      <c r="AN768" s="170"/>
    </row>
    <row r="769" spans="1:40" ht="52.5" customHeight="1" x14ac:dyDescent="0.2">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4"/>
      <c r="Y769" s="170"/>
      <c r="Z769" s="170"/>
      <c r="AA769" s="170"/>
      <c r="AB769" s="170"/>
      <c r="AC769" s="170"/>
      <c r="AD769" s="174"/>
      <c r="AE769" s="170"/>
      <c r="AF769" s="170"/>
      <c r="AI769" s="170"/>
      <c r="AJ769" s="170"/>
      <c r="AK769" s="170"/>
      <c r="AL769" s="170"/>
      <c r="AM769" s="170"/>
      <c r="AN769" s="170"/>
    </row>
    <row r="770" spans="1:40" ht="52.5" customHeight="1" x14ac:dyDescent="0.2">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4"/>
      <c r="Y770" s="170"/>
      <c r="Z770" s="170"/>
      <c r="AA770" s="170"/>
      <c r="AB770" s="170"/>
      <c r="AC770" s="170"/>
      <c r="AD770" s="174"/>
      <c r="AE770" s="170"/>
      <c r="AF770" s="170"/>
      <c r="AI770" s="170"/>
      <c r="AJ770" s="170"/>
      <c r="AK770" s="170"/>
      <c r="AL770" s="170"/>
      <c r="AM770" s="170"/>
      <c r="AN770" s="170"/>
    </row>
    <row r="771" spans="1:40" ht="52.5" customHeight="1" x14ac:dyDescent="0.2">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4"/>
      <c r="Y771" s="170"/>
      <c r="Z771" s="170"/>
      <c r="AA771" s="170"/>
      <c r="AB771" s="170"/>
      <c r="AC771" s="170"/>
      <c r="AD771" s="174"/>
      <c r="AE771" s="170"/>
      <c r="AF771" s="170"/>
      <c r="AI771" s="170"/>
      <c r="AJ771" s="170"/>
      <c r="AK771" s="170"/>
      <c r="AL771" s="170"/>
      <c r="AM771" s="170"/>
      <c r="AN771" s="170"/>
    </row>
    <row r="772" spans="1:40" ht="52.5" customHeight="1" x14ac:dyDescent="0.2">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4"/>
      <c r="Y772" s="170"/>
      <c r="Z772" s="170"/>
      <c r="AA772" s="170"/>
      <c r="AB772" s="170"/>
      <c r="AC772" s="170"/>
      <c r="AD772" s="174"/>
      <c r="AE772" s="170"/>
      <c r="AF772" s="170"/>
      <c r="AI772" s="170"/>
      <c r="AJ772" s="170"/>
      <c r="AK772" s="170"/>
      <c r="AL772" s="170"/>
      <c r="AM772" s="170"/>
      <c r="AN772" s="170"/>
    </row>
    <row r="773" spans="1:40" ht="52.5" customHeight="1" x14ac:dyDescent="0.2">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4"/>
      <c r="Y773" s="170"/>
      <c r="Z773" s="170"/>
      <c r="AA773" s="170"/>
      <c r="AB773" s="170"/>
      <c r="AC773" s="170"/>
      <c r="AD773" s="174"/>
      <c r="AE773" s="170"/>
      <c r="AF773" s="170"/>
      <c r="AI773" s="170"/>
      <c r="AJ773" s="170"/>
      <c r="AK773" s="170"/>
      <c r="AL773" s="170"/>
      <c r="AM773" s="170"/>
      <c r="AN773" s="170"/>
    </row>
    <row r="774" spans="1:40" ht="52.5" customHeight="1" x14ac:dyDescent="0.2">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4"/>
      <c r="Y774" s="170"/>
      <c r="Z774" s="170"/>
      <c r="AA774" s="170"/>
      <c r="AB774" s="170"/>
      <c r="AC774" s="170"/>
      <c r="AD774" s="174"/>
      <c r="AE774" s="170"/>
      <c r="AF774" s="170"/>
      <c r="AI774" s="170"/>
      <c r="AJ774" s="170"/>
      <c r="AK774" s="170"/>
      <c r="AL774" s="170"/>
      <c r="AM774" s="170"/>
      <c r="AN774" s="170"/>
    </row>
    <row r="775" spans="1:40" ht="52.5" customHeight="1" x14ac:dyDescent="0.2">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4"/>
      <c r="Y775" s="170"/>
      <c r="Z775" s="170"/>
      <c r="AA775" s="170"/>
      <c r="AB775" s="170"/>
      <c r="AC775" s="170"/>
      <c r="AD775" s="174"/>
      <c r="AE775" s="170"/>
      <c r="AF775" s="170"/>
      <c r="AI775" s="170"/>
      <c r="AJ775" s="170"/>
      <c r="AK775" s="170"/>
      <c r="AL775" s="170"/>
      <c r="AM775" s="170"/>
      <c r="AN775" s="170"/>
    </row>
    <row r="776" spans="1:40" ht="52.5" customHeight="1" x14ac:dyDescent="0.2">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4"/>
      <c r="Y776" s="170"/>
      <c r="Z776" s="170"/>
      <c r="AA776" s="170"/>
      <c r="AB776" s="170"/>
      <c r="AC776" s="170"/>
      <c r="AD776" s="174"/>
      <c r="AE776" s="170"/>
      <c r="AF776" s="170"/>
      <c r="AI776" s="170"/>
      <c r="AJ776" s="170"/>
      <c r="AK776" s="170"/>
      <c r="AL776" s="170"/>
      <c r="AM776" s="170"/>
      <c r="AN776" s="170"/>
    </row>
    <row r="777" spans="1:40" ht="52.5" customHeight="1" x14ac:dyDescent="0.2">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4"/>
      <c r="Y777" s="170"/>
      <c r="Z777" s="170"/>
      <c r="AA777" s="170"/>
      <c r="AB777" s="170"/>
      <c r="AC777" s="170"/>
      <c r="AD777" s="174"/>
      <c r="AE777" s="170"/>
      <c r="AF777" s="170"/>
      <c r="AI777" s="170"/>
      <c r="AJ777" s="170"/>
      <c r="AK777" s="170"/>
      <c r="AL777" s="170"/>
      <c r="AM777" s="170"/>
      <c r="AN777" s="170"/>
    </row>
    <row r="778" spans="1:40" ht="52.5" customHeight="1" x14ac:dyDescent="0.2">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4"/>
      <c r="Y778" s="170"/>
      <c r="Z778" s="170"/>
      <c r="AA778" s="170"/>
      <c r="AB778" s="170"/>
      <c r="AC778" s="170"/>
      <c r="AD778" s="174"/>
      <c r="AE778" s="170"/>
      <c r="AF778" s="170"/>
      <c r="AI778" s="170"/>
      <c r="AJ778" s="170"/>
      <c r="AK778" s="170"/>
      <c r="AL778" s="170"/>
      <c r="AM778" s="170"/>
      <c r="AN778" s="170"/>
    </row>
    <row r="779" spans="1:40" ht="52.5" customHeight="1" x14ac:dyDescent="0.2">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4"/>
      <c r="Y779" s="170"/>
      <c r="Z779" s="170"/>
      <c r="AA779" s="170"/>
      <c r="AB779" s="170"/>
      <c r="AC779" s="170"/>
      <c r="AD779" s="174"/>
      <c r="AE779" s="170"/>
      <c r="AF779" s="170"/>
      <c r="AI779" s="170"/>
      <c r="AJ779" s="170"/>
      <c r="AK779" s="170"/>
      <c r="AL779" s="170"/>
      <c r="AM779" s="170"/>
      <c r="AN779" s="170"/>
    </row>
    <row r="780" spans="1:40" ht="52.5" customHeight="1" x14ac:dyDescent="0.2">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4"/>
      <c r="Y780" s="170"/>
      <c r="Z780" s="170"/>
      <c r="AA780" s="170"/>
      <c r="AB780" s="170"/>
      <c r="AC780" s="170"/>
      <c r="AD780" s="174"/>
      <c r="AE780" s="170"/>
      <c r="AF780" s="170"/>
      <c r="AI780" s="170"/>
      <c r="AJ780" s="170"/>
      <c r="AK780" s="170"/>
      <c r="AL780" s="170"/>
      <c r="AM780" s="170"/>
      <c r="AN780" s="170"/>
    </row>
    <row r="781" spans="1:40" ht="52.5" customHeight="1" x14ac:dyDescent="0.2">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4"/>
      <c r="Y781" s="170"/>
      <c r="Z781" s="170"/>
      <c r="AA781" s="170"/>
      <c r="AB781" s="170"/>
      <c r="AC781" s="170"/>
      <c r="AD781" s="174"/>
      <c r="AE781" s="170"/>
      <c r="AF781" s="170"/>
      <c r="AI781" s="170"/>
      <c r="AJ781" s="170"/>
      <c r="AK781" s="170"/>
      <c r="AL781" s="170"/>
      <c r="AM781" s="170"/>
      <c r="AN781" s="170"/>
    </row>
    <row r="782" spans="1:40" ht="52.5" customHeight="1" x14ac:dyDescent="0.2">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4"/>
      <c r="Y782" s="170"/>
      <c r="Z782" s="170"/>
      <c r="AA782" s="170"/>
      <c r="AB782" s="170"/>
      <c r="AC782" s="170"/>
      <c r="AD782" s="174"/>
      <c r="AE782" s="170"/>
      <c r="AF782" s="170"/>
      <c r="AI782" s="170"/>
      <c r="AJ782" s="170"/>
      <c r="AK782" s="170"/>
      <c r="AL782" s="170"/>
      <c r="AM782" s="170"/>
      <c r="AN782" s="170"/>
    </row>
    <row r="783" spans="1:40" ht="52.5" customHeight="1" x14ac:dyDescent="0.2">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4"/>
      <c r="Y783" s="170"/>
      <c r="Z783" s="170"/>
      <c r="AA783" s="170"/>
      <c r="AB783" s="170"/>
      <c r="AC783" s="170"/>
      <c r="AD783" s="174"/>
      <c r="AE783" s="170"/>
      <c r="AF783" s="170"/>
      <c r="AI783" s="170"/>
      <c r="AJ783" s="170"/>
      <c r="AK783" s="170"/>
      <c r="AL783" s="170"/>
      <c r="AM783" s="170"/>
      <c r="AN783" s="170"/>
    </row>
    <row r="784" spans="1:40" ht="52.5" customHeight="1" x14ac:dyDescent="0.2">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4"/>
      <c r="Y784" s="170"/>
      <c r="Z784" s="170"/>
      <c r="AA784" s="170"/>
      <c r="AB784" s="170"/>
      <c r="AC784" s="170"/>
      <c r="AD784" s="174"/>
      <c r="AE784" s="170"/>
      <c r="AF784" s="170"/>
      <c r="AI784" s="170"/>
      <c r="AJ784" s="170"/>
      <c r="AK784" s="170"/>
      <c r="AL784" s="170"/>
      <c r="AM784" s="170"/>
      <c r="AN784" s="170"/>
    </row>
    <row r="785" spans="1:40" ht="52.5" customHeight="1" x14ac:dyDescent="0.2">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4"/>
      <c r="Y785" s="170"/>
      <c r="Z785" s="170"/>
      <c r="AA785" s="170"/>
      <c r="AB785" s="170"/>
      <c r="AC785" s="170"/>
      <c r="AD785" s="174"/>
      <c r="AE785" s="170"/>
      <c r="AF785" s="170"/>
      <c r="AI785" s="170"/>
      <c r="AJ785" s="170"/>
      <c r="AK785" s="170"/>
      <c r="AL785" s="170"/>
      <c r="AM785" s="170"/>
      <c r="AN785" s="170"/>
    </row>
    <row r="786" spans="1:40" ht="52.5" customHeight="1" x14ac:dyDescent="0.2">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4"/>
      <c r="Y786" s="170"/>
      <c r="Z786" s="170"/>
      <c r="AA786" s="170"/>
      <c r="AB786" s="170"/>
      <c r="AC786" s="170"/>
      <c r="AD786" s="174"/>
      <c r="AE786" s="170"/>
      <c r="AF786" s="170"/>
      <c r="AI786" s="170"/>
      <c r="AJ786" s="170"/>
      <c r="AK786" s="170"/>
      <c r="AL786" s="170"/>
      <c r="AM786" s="170"/>
      <c r="AN786" s="170"/>
    </row>
    <row r="787" spans="1:40" ht="52.5" customHeight="1" x14ac:dyDescent="0.2">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4"/>
      <c r="Y787" s="170"/>
      <c r="Z787" s="170"/>
      <c r="AA787" s="170"/>
      <c r="AB787" s="170"/>
      <c r="AC787" s="170"/>
      <c r="AD787" s="174"/>
      <c r="AE787" s="170"/>
      <c r="AF787" s="170"/>
      <c r="AI787" s="170"/>
      <c r="AJ787" s="170"/>
      <c r="AK787" s="170"/>
      <c r="AL787" s="170"/>
      <c r="AM787" s="170"/>
      <c r="AN787" s="170"/>
    </row>
    <row r="788" spans="1:40" ht="52.5" customHeight="1" x14ac:dyDescent="0.2">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4"/>
      <c r="Y788" s="170"/>
      <c r="Z788" s="170"/>
      <c r="AA788" s="170"/>
      <c r="AB788" s="170"/>
      <c r="AC788" s="170"/>
      <c r="AD788" s="174"/>
      <c r="AE788" s="170"/>
      <c r="AF788" s="170"/>
      <c r="AI788" s="170"/>
      <c r="AJ788" s="170"/>
      <c r="AK788" s="170"/>
      <c r="AL788" s="170"/>
      <c r="AM788" s="170"/>
      <c r="AN788" s="170"/>
    </row>
    <row r="789" spans="1:40" ht="52.5" customHeight="1" x14ac:dyDescent="0.2">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4"/>
      <c r="Y789" s="170"/>
      <c r="Z789" s="170"/>
      <c r="AA789" s="170"/>
      <c r="AB789" s="170"/>
      <c r="AC789" s="170"/>
      <c r="AD789" s="174"/>
      <c r="AE789" s="170"/>
      <c r="AF789" s="170"/>
      <c r="AI789" s="170"/>
      <c r="AJ789" s="170"/>
      <c r="AK789" s="170"/>
      <c r="AL789" s="170"/>
      <c r="AM789" s="170"/>
      <c r="AN789" s="170"/>
    </row>
    <row r="790" spans="1:40" ht="52.5" customHeight="1" x14ac:dyDescent="0.2">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4"/>
      <c r="Y790" s="170"/>
      <c r="Z790" s="170"/>
      <c r="AA790" s="170"/>
      <c r="AB790" s="170"/>
      <c r="AC790" s="170"/>
      <c r="AD790" s="174"/>
      <c r="AE790" s="170"/>
      <c r="AF790" s="170"/>
      <c r="AI790" s="170"/>
      <c r="AJ790" s="170"/>
      <c r="AK790" s="170"/>
      <c r="AL790" s="170"/>
      <c r="AM790" s="170"/>
      <c r="AN790" s="170"/>
    </row>
    <row r="791" spans="1:40" ht="52.5" customHeight="1" x14ac:dyDescent="0.2">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4"/>
      <c r="Y791" s="170"/>
      <c r="Z791" s="170"/>
      <c r="AA791" s="170"/>
      <c r="AB791" s="170"/>
      <c r="AC791" s="170"/>
      <c r="AD791" s="174"/>
      <c r="AE791" s="170"/>
      <c r="AF791" s="170"/>
      <c r="AI791" s="170"/>
      <c r="AJ791" s="170"/>
      <c r="AK791" s="170"/>
      <c r="AL791" s="170"/>
      <c r="AM791" s="170"/>
      <c r="AN791" s="170"/>
    </row>
    <row r="792" spans="1:40" ht="52.5" customHeight="1" x14ac:dyDescent="0.2">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4"/>
      <c r="Y792" s="170"/>
      <c r="Z792" s="170"/>
      <c r="AA792" s="170"/>
      <c r="AB792" s="170"/>
      <c r="AC792" s="170"/>
      <c r="AD792" s="174"/>
      <c r="AE792" s="170"/>
      <c r="AF792" s="170"/>
      <c r="AI792" s="170"/>
      <c r="AJ792" s="170"/>
      <c r="AK792" s="170"/>
      <c r="AL792" s="170"/>
      <c r="AM792" s="170"/>
      <c r="AN792" s="170"/>
    </row>
    <row r="793" spans="1:40" ht="52.5" customHeight="1" x14ac:dyDescent="0.2">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4"/>
      <c r="Y793" s="170"/>
      <c r="Z793" s="170"/>
      <c r="AA793" s="170"/>
      <c r="AB793" s="170"/>
      <c r="AC793" s="170"/>
      <c r="AD793" s="174"/>
      <c r="AE793" s="170"/>
      <c r="AF793" s="170"/>
      <c r="AI793" s="170"/>
      <c r="AJ793" s="170"/>
      <c r="AK793" s="170"/>
      <c r="AL793" s="170"/>
      <c r="AM793" s="170"/>
      <c r="AN793" s="170"/>
    </row>
    <row r="794" spans="1:40" ht="52.5" customHeight="1" x14ac:dyDescent="0.2">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4"/>
      <c r="Y794" s="170"/>
      <c r="Z794" s="170"/>
      <c r="AA794" s="170"/>
      <c r="AB794" s="170"/>
      <c r="AC794" s="170"/>
      <c r="AD794" s="174"/>
      <c r="AE794" s="170"/>
      <c r="AF794" s="170"/>
      <c r="AI794" s="170"/>
      <c r="AJ794" s="170"/>
      <c r="AK794" s="170"/>
      <c r="AL794" s="170"/>
      <c r="AM794" s="170"/>
      <c r="AN794" s="170"/>
    </row>
    <row r="795" spans="1:40" ht="52.5" customHeight="1" x14ac:dyDescent="0.2">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4"/>
      <c r="Y795" s="170"/>
      <c r="Z795" s="170"/>
      <c r="AA795" s="170"/>
      <c r="AB795" s="170"/>
      <c r="AC795" s="170"/>
      <c r="AD795" s="174"/>
      <c r="AE795" s="170"/>
      <c r="AF795" s="170"/>
      <c r="AI795" s="170"/>
      <c r="AJ795" s="170"/>
      <c r="AK795" s="170"/>
      <c r="AL795" s="170"/>
      <c r="AM795" s="170"/>
      <c r="AN795" s="170"/>
    </row>
    <row r="796" spans="1:40" ht="52.5" customHeight="1" x14ac:dyDescent="0.2">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4"/>
      <c r="Y796" s="170"/>
      <c r="Z796" s="170"/>
      <c r="AA796" s="170"/>
      <c r="AB796" s="170"/>
      <c r="AC796" s="170"/>
      <c r="AD796" s="174"/>
      <c r="AE796" s="170"/>
      <c r="AF796" s="170"/>
      <c r="AI796" s="170"/>
      <c r="AJ796" s="170"/>
      <c r="AK796" s="170"/>
      <c r="AL796" s="170"/>
      <c r="AM796" s="170"/>
      <c r="AN796" s="170"/>
    </row>
    <row r="797" spans="1:40" ht="52.5" customHeight="1" x14ac:dyDescent="0.2">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4"/>
      <c r="Y797" s="170"/>
      <c r="Z797" s="170"/>
      <c r="AA797" s="170"/>
      <c r="AB797" s="170"/>
      <c r="AC797" s="170"/>
      <c r="AD797" s="174"/>
      <c r="AE797" s="170"/>
      <c r="AF797" s="170"/>
      <c r="AI797" s="170"/>
      <c r="AJ797" s="170"/>
      <c r="AK797" s="170"/>
      <c r="AL797" s="170"/>
      <c r="AM797" s="170"/>
      <c r="AN797" s="170"/>
    </row>
    <row r="798" spans="1:40" ht="52.5" customHeight="1" x14ac:dyDescent="0.2">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4"/>
      <c r="Y798" s="170"/>
      <c r="Z798" s="170"/>
      <c r="AA798" s="170"/>
      <c r="AB798" s="170"/>
      <c r="AC798" s="170"/>
      <c r="AD798" s="174"/>
      <c r="AE798" s="170"/>
      <c r="AF798" s="170"/>
      <c r="AI798" s="170"/>
      <c r="AJ798" s="170"/>
      <c r="AK798" s="170"/>
      <c r="AL798" s="170"/>
      <c r="AM798" s="170"/>
      <c r="AN798" s="170"/>
    </row>
    <row r="799" spans="1:40" ht="52.5" customHeight="1" x14ac:dyDescent="0.2">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4"/>
      <c r="Y799" s="170"/>
      <c r="Z799" s="170"/>
      <c r="AA799" s="170"/>
      <c r="AB799" s="170"/>
      <c r="AC799" s="170"/>
      <c r="AD799" s="174"/>
      <c r="AE799" s="170"/>
      <c r="AF799" s="170"/>
      <c r="AI799" s="170"/>
      <c r="AJ799" s="170"/>
      <c r="AK799" s="170"/>
      <c r="AL799" s="170"/>
      <c r="AM799" s="170"/>
      <c r="AN799" s="170"/>
    </row>
    <row r="800" spans="1:40" ht="52.5" customHeight="1" x14ac:dyDescent="0.2">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4"/>
      <c r="Y800" s="170"/>
      <c r="Z800" s="170"/>
      <c r="AA800" s="170"/>
      <c r="AB800" s="170"/>
      <c r="AC800" s="170"/>
      <c r="AD800" s="174"/>
      <c r="AE800" s="170"/>
      <c r="AF800" s="170"/>
      <c r="AI800" s="170"/>
      <c r="AJ800" s="170"/>
      <c r="AK800" s="170"/>
      <c r="AL800" s="170"/>
      <c r="AM800" s="170"/>
      <c r="AN800" s="170"/>
    </row>
    <row r="801" spans="1:40" ht="52.5" customHeight="1" x14ac:dyDescent="0.2">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4"/>
      <c r="Y801" s="170"/>
      <c r="Z801" s="170"/>
      <c r="AA801" s="170"/>
      <c r="AB801" s="170"/>
      <c r="AC801" s="170"/>
      <c r="AD801" s="174"/>
      <c r="AE801" s="170"/>
      <c r="AF801" s="170"/>
      <c r="AI801" s="170"/>
      <c r="AJ801" s="170"/>
      <c r="AK801" s="170"/>
      <c r="AL801" s="170"/>
      <c r="AM801" s="170"/>
      <c r="AN801" s="170"/>
    </row>
    <row r="802" spans="1:40" ht="52.5" customHeight="1" x14ac:dyDescent="0.2">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4"/>
      <c r="Y802" s="170"/>
      <c r="Z802" s="170"/>
      <c r="AA802" s="170"/>
      <c r="AB802" s="170"/>
      <c r="AC802" s="170"/>
      <c r="AD802" s="174"/>
      <c r="AE802" s="170"/>
      <c r="AF802" s="170"/>
      <c r="AI802" s="170"/>
      <c r="AJ802" s="170"/>
      <c r="AK802" s="170"/>
      <c r="AL802" s="170"/>
      <c r="AM802" s="170"/>
      <c r="AN802" s="170"/>
    </row>
    <row r="803" spans="1:40" ht="52.5" customHeight="1" x14ac:dyDescent="0.2">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4"/>
      <c r="Y803" s="170"/>
      <c r="Z803" s="170"/>
      <c r="AA803" s="170"/>
      <c r="AB803" s="170"/>
      <c r="AC803" s="170"/>
      <c r="AD803" s="174"/>
      <c r="AE803" s="170"/>
      <c r="AF803" s="170"/>
      <c r="AI803" s="170"/>
      <c r="AJ803" s="170"/>
      <c r="AK803" s="170"/>
      <c r="AL803" s="170"/>
      <c r="AM803" s="170"/>
      <c r="AN803" s="170"/>
    </row>
    <row r="804" spans="1:40" ht="52.5" customHeight="1" x14ac:dyDescent="0.2">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4"/>
      <c r="Y804" s="170"/>
      <c r="Z804" s="170"/>
      <c r="AA804" s="170"/>
      <c r="AB804" s="170"/>
      <c r="AC804" s="170"/>
      <c r="AD804" s="174"/>
      <c r="AE804" s="170"/>
      <c r="AF804" s="170"/>
      <c r="AI804" s="170"/>
      <c r="AJ804" s="170"/>
      <c r="AK804" s="170"/>
      <c r="AL804" s="170"/>
      <c r="AM804" s="170"/>
      <c r="AN804" s="170"/>
    </row>
    <row r="805" spans="1:40" ht="52.5" customHeight="1" x14ac:dyDescent="0.2">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4"/>
      <c r="Y805" s="170"/>
      <c r="Z805" s="170"/>
      <c r="AA805" s="170"/>
      <c r="AB805" s="170"/>
      <c r="AC805" s="170"/>
      <c r="AD805" s="174"/>
      <c r="AE805" s="170"/>
      <c r="AF805" s="170"/>
      <c r="AI805" s="170"/>
      <c r="AJ805" s="170"/>
      <c r="AK805" s="170"/>
      <c r="AL805" s="170"/>
      <c r="AM805" s="170"/>
      <c r="AN805" s="170"/>
    </row>
    <row r="806" spans="1:40" ht="52.5" customHeight="1" x14ac:dyDescent="0.2">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4"/>
      <c r="Y806" s="170"/>
      <c r="Z806" s="170"/>
      <c r="AA806" s="170"/>
      <c r="AB806" s="170"/>
      <c r="AC806" s="170"/>
      <c r="AD806" s="174"/>
      <c r="AE806" s="170"/>
      <c r="AF806" s="170"/>
      <c r="AI806" s="170"/>
      <c r="AJ806" s="170"/>
      <c r="AK806" s="170"/>
      <c r="AL806" s="170"/>
      <c r="AM806" s="170"/>
      <c r="AN806" s="170"/>
    </row>
    <row r="807" spans="1:40" ht="52.5" customHeight="1" x14ac:dyDescent="0.2">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4"/>
      <c r="Y807" s="170"/>
      <c r="Z807" s="170"/>
      <c r="AA807" s="170"/>
      <c r="AB807" s="170"/>
      <c r="AC807" s="170"/>
      <c r="AD807" s="174"/>
      <c r="AE807" s="170"/>
      <c r="AF807" s="170"/>
      <c r="AI807" s="170"/>
      <c r="AJ807" s="170"/>
      <c r="AK807" s="170"/>
      <c r="AL807" s="170"/>
      <c r="AM807" s="170"/>
      <c r="AN807" s="170"/>
    </row>
    <row r="808" spans="1:40" ht="52.5" customHeight="1" x14ac:dyDescent="0.2">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4"/>
      <c r="Y808" s="170"/>
      <c r="Z808" s="170"/>
      <c r="AA808" s="170"/>
      <c r="AB808" s="170"/>
      <c r="AC808" s="170"/>
      <c r="AD808" s="174"/>
      <c r="AE808" s="170"/>
      <c r="AF808" s="170"/>
      <c r="AI808" s="170"/>
      <c r="AJ808" s="170"/>
      <c r="AK808" s="170"/>
      <c r="AL808" s="170"/>
      <c r="AM808" s="170"/>
      <c r="AN808" s="170"/>
    </row>
    <row r="809" spans="1:40" ht="52.5" customHeight="1" x14ac:dyDescent="0.2">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4"/>
      <c r="Y809" s="170"/>
      <c r="Z809" s="170"/>
      <c r="AA809" s="170"/>
      <c r="AB809" s="170"/>
      <c r="AC809" s="170"/>
      <c r="AD809" s="174"/>
      <c r="AE809" s="170"/>
      <c r="AF809" s="170"/>
      <c r="AI809" s="170"/>
      <c r="AJ809" s="170"/>
      <c r="AK809" s="170"/>
      <c r="AL809" s="170"/>
      <c r="AM809" s="170"/>
      <c r="AN809" s="170"/>
    </row>
    <row r="810" spans="1:40" ht="52.5" customHeight="1" x14ac:dyDescent="0.2">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4"/>
      <c r="Y810" s="170"/>
      <c r="Z810" s="170"/>
      <c r="AA810" s="170"/>
      <c r="AB810" s="170"/>
      <c r="AC810" s="170"/>
      <c r="AD810" s="174"/>
      <c r="AE810" s="170"/>
      <c r="AF810" s="170"/>
      <c r="AI810" s="170"/>
      <c r="AJ810" s="170"/>
      <c r="AK810" s="170"/>
      <c r="AL810" s="170"/>
      <c r="AM810" s="170"/>
      <c r="AN810" s="170"/>
    </row>
    <row r="811" spans="1:40" ht="52.5" customHeight="1" x14ac:dyDescent="0.2">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4"/>
      <c r="Y811" s="170"/>
      <c r="Z811" s="170"/>
      <c r="AA811" s="170"/>
      <c r="AB811" s="170"/>
      <c r="AC811" s="170"/>
      <c r="AD811" s="174"/>
      <c r="AE811" s="170"/>
      <c r="AF811" s="170"/>
      <c r="AI811" s="170"/>
      <c r="AJ811" s="170"/>
      <c r="AK811" s="170"/>
      <c r="AL811" s="170"/>
      <c r="AM811" s="170"/>
      <c r="AN811" s="170"/>
    </row>
    <row r="812" spans="1:40" ht="52.5" customHeight="1" x14ac:dyDescent="0.2">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4"/>
      <c r="Y812" s="170"/>
      <c r="Z812" s="170"/>
      <c r="AA812" s="170"/>
      <c r="AB812" s="170"/>
      <c r="AC812" s="170"/>
      <c r="AD812" s="174"/>
      <c r="AE812" s="170"/>
      <c r="AF812" s="170"/>
      <c r="AI812" s="170"/>
      <c r="AJ812" s="170"/>
      <c r="AK812" s="170"/>
      <c r="AL812" s="170"/>
      <c r="AM812" s="170"/>
      <c r="AN812" s="170"/>
    </row>
    <row r="813" spans="1:40" ht="52.5" customHeight="1" x14ac:dyDescent="0.2">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4"/>
      <c r="Y813" s="170"/>
      <c r="Z813" s="170"/>
      <c r="AA813" s="170"/>
      <c r="AB813" s="170"/>
      <c r="AC813" s="170"/>
      <c r="AD813" s="174"/>
      <c r="AE813" s="170"/>
      <c r="AF813" s="170"/>
      <c r="AI813" s="170"/>
      <c r="AJ813" s="170"/>
      <c r="AK813" s="170"/>
      <c r="AL813" s="170"/>
      <c r="AM813" s="170"/>
      <c r="AN813" s="170"/>
    </row>
    <row r="814" spans="1:40" ht="52.5" customHeight="1" x14ac:dyDescent="0.2">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4"/>
      <c r="Y814" s="170"/>
      <c r="Z814" s="170"/>
      <c r="AA814" s="170"/>
      <c r="AB814" s="170"/>
      <c r="AC814" s="170"/>
      <c r="AD814" s="174"/>
      <c r="AE814" s="170"/>
      <c r="AF814" s="170"/>
      <c r="AI814" s="170"/>
      <c r="AJ814" s="170"/>
      <c r="AK814" s="170"/>
      <c r="AL814" s="170"/>
      <c r="AM814" s="170"/>
      <c r="AN814" s="170"/>
    </row>
    <row r="815" spans="1:40" ht="52.5" customHeight="1" x14ac:dyDescent="0.2">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4"/>
      <c r="Y815" s="170"/>
      <c r="Z815" s="170"/>
      <c r="AA815" s="170"/>
      <c r="AB815" s="170"/>
      <c r="AC815" s="170"/>
      <c r="AD815" s="174"/>
      <c r="AE815" s="170"/>
      <c r="AF815" s="170"/>
      <c r="AI815" s="170"/>
      <c r="AJ815" s="170"/>
      <c r="AK815" s="170"/>
      <c r="AL815" s="170"/>
      <c r="AM815" s="170"/>
      <c r="AN815" s="170"/>
    </row>
    <row r="816" spans="1:40" ht="52.5" customHeight="1" x14ac:dyDescent="0.2">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4"/>
      <c r="Y816" s="170"/>
      <c r="Z816" s="170"/>
      <c r="AA816" s="170"/>
      <c r="AB816" s="170"/>
      <c r="AC816" s="170"/>
      <c r="AD816" s="174"/>
      <c r="AE816" s="170"/>
      <c r="AF816" s="170"/>
      <c r="AI816" s="170"/>
      <c r="AJ816" s="170"/>
      <c r="AK816" s="170"/>
      <c r="AL816" s="170"/>
      <c r="AM816" s="170"/>
      <c r="AN816" s="170"/>
    </row>
    <row r="817" spans="1:40" ht="52.5" customHeight="1" x14ac:dyDescent="0.2">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4"/>
      <c r="Y817" s="170"/>
      <c r="Z817" s="170"/>
      <c r="AA817" s="170"/>
      <c r="AB817" s="170"/>
      <c r="AC817" s="170"/>
      <c r="AD817" s="174"/>
      <c r="AE817" s="170"/>
      <c r="AF817" s="170"/>
      <c r="AI817" s="170"/>
      <c r="AJ817" s="170"/>
      <c r="AK817" s="170"/>
      <c r="AL817" s="170"/>
      <c r="AM817" s="170"/>
      <c r="AN817" s="170"/>
    </row>
    <row r="818" spans="1:40" ht="52.5" customHeight="1" x14ac:dyDescent="0.2">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4"/>
      <c r="Y818" s="170"/>
      <c r="Z818" s="170"/>
      <c r="AA818" s="170"/>
      <c r="AB818" s="170"/>
      <c r="AC818" s="170"/>
      <c r="AD818" s="174"/>
      <c r="AE818" s="170"/>
      <c r="AF818" s="170"/>
      <c r="AI818" s="170"/>
      <c r="AJ818" s="170"/>
      <c r="AK818" s="170"/>
      <c r="AL818" s="170"/>
      <c r="AM818" s="170"/>
      <c r="AN818" s="170"/>
    </row>
    <row r="819" spans="1:40" ht="52.5" customHeight="1" x14ac:dyDescent="0.2">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4"/>
      <c r="Y819" s="170"/>
      <c r="Z819" s="170"/>
      <c r="AA819" s="170"/>
      <c r="AB819" s="170"/>
      <c r="AC819" s="170"/>
      <c r="AD819" s="174"/>
      <c r="AE819" s="170"/>
      <c r="AF819" s="170"/>
      <c r="AI819" s="170"/>
      <c r="AJ819" s="170"/>
      <c r="AK819" s="170"/>
      <c r="AL819" s="170"/>
      <c r="AM819" s="170"/>
      <c r="AN819" s="170"/>
    </row>
    <row r="820" spans="1:40" ht="52.5" customHeight="1" x14ac:dyDescent="0.2">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4"/>
      <c r="Y820" s="170"/>
      <c r="Z820" s="170"/>
      <c r="AA820" s="170"/>
      <c r="AB820" s="170"/>
      <c r="AC820" s="170"/>
      <c r="AD820" s="174"/>
      <c r="AE820" s="170"/>
      <c r="AF820" s="170"/>
      <c r="AI820" s="170"/>
      <c r="AJ820" s="170"/>
      <c r="AK820" s="170"/>
      <c r="AL820" s="170"/>
      <c r="AM820" s="170"/>
      <c r="AN820" s="170"/>
    </row>
    <row r="821" spans="1:40" ht="52.5" customHeight="1" x14ac:dyDescent="0.2">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4"/>
      <c r="Y821" s="170"/>
      <c r="Z821" s="170"/>
      <c r="AA821" s="170"/>
      <c r="AB821" s="170"/>
      <c r="AC821" s="170"/>
      <c r="AD821" s="174"/>
      <c r="AE821" s="170"/>
      <c r="AF821" s="170"/>
      <c r="AI821" s="170"/>
      <c r="AJ821" s="170"/>
      <c r="AK821" s="170"/>
      <c r="AL821" s="170"/>
      <c r="AM821" s="170"/>
      <c r="AN821" s="170"/>
    </row>
    <row r="822" spans="1:40" ht="52.5" customHeight="1" x14ac:dyDescent="0.2">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4"/>
      <c r="Y822" s="170"/>
      <c r="Z822" s="170"/>
      <c r="AA822" s="170"/>
      <c r="AB822" s="170"/>
      <c r="AC822" s="170"/>
      <c r="AD822" s="174"/>
      <c r="AE822" s="170"/>
      <c r="AF822" s="170"/>
      <c r="AI822" s="170"/>
      <c r="AJ822" s="170"/>
      <c r="AK822" s="170"/>
      <c r="AL822" s="170"/>
      <c r="AM822" s="170"/>
      <c r="AN822" s="170"/>
    </row>
    <row r="823" spans="1:40" ht="52.5" customHeight="1" x14ac:dyDescent="0.2">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4"/>
      <c r="Y823" s="170"/>
      <c r="Z823" s="170"/>
      <c r="AA823" s="170"/>
      <c r="AB823" s="170"/>
      <c r="AC823" s="170"/>
      <c r="AD823" s="174"/>
      <c r="AE823" s="170"/>
      <c r="AF823" s="170"/>
      <c r="AI823" s="170"/>
      <c r="AJ823" s="170"/>
      <c r="AK823" s="170"/>
      <c r="AL823" s="170"/>
      <c r="AM823" s="170"/>
      <c r="AN823" s="170"/>
    </row>
    <row r="824" spans="1:40" ht="52.5" customHeight="1" x14ac:dyDescent="0.2">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4"/>
      <c r="Y824" s="170"/>
      <c r="Z824" s="170"/>
      <c r="AA824" s="170"/>
      <c r="AB824" s="170"/>
      <c r="AC824" s="170"/>
      <c r="AD824" s="174"/>
      <c r="AE824" s="170"/>
      <c r="AF824" s="170"/>
      <c r="AI824" s="170"/>
      <c r="AJ824" s="170"/>
      <c r="AK824" s="170"/>
      <c r="AL824" s="170"/>
      <c r="AM824" s="170"/>
      <c r="AN824" s="170"/>
    </row>
    <row r="825" spans="1:40" ht="52.5" customHeight="1" x14ac:dyDescent="0.2">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4"/>
      <c r="Y825" s="170"/>
      <c r="Z825" s="170"/>
      <c r="AA825" s="170"/>
      <c r="AB825" s="170"/>
      <c r="AC825" s="170"/>
      <c r="AD825" s="174"/>
      <c r="AE825" s="170"/>
      <c r="AF825" s="170"/>
      <c r="AI825" s="170"/>
      <c r="AJ825" s="170"/>
      <c r="AK825" s="170"/>
      <c r="AL825" s="170"/>
      <c r="AM825" s="170"/>
      <c r="AN825" s="170"/>
    </row>
    <row r="826" spans="1:40" ht="52.5" customHeight="1" x14ac:dyDescent="0.2">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4"/>
      <c r="Y826" s="170"/>
      <c r="Z826" s="170"/>
      <c r="AA826" s="170"/>
      <c r="AB826" s="170"/>
      <c r="AC826" s="170"/>
      <c r="AD826" s="174"/>
      <c r="AE826" s="170"/>
      <c r="AF826" s="170"/>
      <c r="AI826" s="170"/>
      <c r="AJ826" s="170"/>
      <c r="AK826" s="170"/>
      <c r="AL826" s="170"/>
      <c r="AM826" s="170"/>
      <c r="AN826" s="170"/>
    </row>
    <row r="827" spans="1:40" ht="52.5" customHeight="1" x14ac:dyDescent="0.2">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4"/>
      <c r="Y827" s="170"/>
      <c r="Z827" s="170"/>
      <c r="AA827" s="170"/>
      <c r="AB827" s="170"/>
      <c r="AC827" s="170"/>
      <c r="AD827" s="174"/>
      <c r="AE827" s="170"/>
      <c r="AF827" s="170"/>
      <c r="AI827" s="170"/>
      <c r="AJ827" s="170"/>
      <c r="AK827" s="170"/>
      <c r="AL827" s="170"/>
      <c r="AM827" s="170"/>
      <c r="AN827" s="170"/>
    </row>
    <row r="828" spans="1:40" ht="52.5" customHeight="1" x14ac:dyDescent="0.2">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4"/>
      <c r="Y828" s="170"/>
      <c r="Z828" s="170"/>
      <c r="AA828" s="170"/>
      <c r="AB828" s="170"/>
      <c r="AC828" s="170"/>
      <c r="AD828" s="174"/>
      <c r="AE828" s="170"/>
      <c r="AF828" s="170"/>
      <c r="AI828" s="170"/>
      <c r="AJ828" s="170"/>
      <c r="AK828" s="170"/>
      <c r="AL828" s="170"/>
      <c r="AM828" s="170"/>
      <c r="AN828" s="170"/>
    </row>
    <row r="829" spans="1:40" ht="52.5" customHeight="1" x14ac:dyDescent="0.2">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4"/>
      <c r="Y829" s="170"/>
      <c r="Z829" s="170"/>
      <c r="AA829" s="170"/>
      <c r="AB829" s="170"/>
      <c r="AC829" s="170"/>
      <c r="AD829" s="174"/>
      <c r="AE829" s="170"/>
      <c r="AF829" s="170"/>
      <c r="AI829" s="170"/>
      <c r="AJ829" s="170"/>
      <c r="AK829" s="170"/>
      <c r="AL829" s="170"/>
      <c r="AM829" s="170"/>
      <c r="AN829" s="170"/>
    </row>
    <row r="830" spans="1:40" ht="52.5" customHeight="1" x14ac:dyDescent="0.2">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4"/>
      <c r="Y830" s="170"/>
      <c r="Z830" s="170"/>
      <c r="AA830" s="170"/>
      <c r="AB830" s="170"/>
      <c r="AC830" s="170"/>
      <c r="AD830" s="174"/>
      <c r="AE830" s="170"/>
      <c r="AF830" s="170"/>
      <c r="AI830" s="170"/>
      <c r="AJ830" s="170"/>
      <c r="AK830" s="170"/>
      <c r="AL830" s="170"/>
      <c r="AM830" s="170"/>
      <c r="AN830" s="170"/>
    </row>
    <row r="831" spans="1:40" ht="52.5" customHeight="1" x14ac:dyDescent="0.2">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4"/>
      <c r="Y831" s="170"/>
      <c r="Z831" s="170"/>
      <c r="AA831" s="170"/>
      <c r="AB831" s="170"/>
      <c r="AC831" s="170"/>
      <c r="AD831" s="174"/>
      <c r="AE831" s="170"/>
      <c r="AF831" s="170"/>
      <c r="AI831" s="170"/>
      <c r="AJ831" s="170"/>
      <c r="AK831" s="170"/>
      <c r="AL831" s="170"/>
      <c r="AM831" s="170"/>
      <c r="AN831" s="170"/>
    </row>
    <row r="832" spans="1:40" ht="52.5" customHeight="1" x14ac:dyDescent="0.2">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4"/>
      <c r="Y832" s="170"/>
      <c r="Z832" s="170"/>
      <c r="AA832" s="170"/>
      <c r="AB832" s="170"/>
      <c r="AC832" s="170"/>
      <c r="AD832" s="174"/>
      <c r="AE832" s="170"/>
      <c r="AF832" s="170"/>
      <c r="AI832" s="170"/>
      <c r="AJ832" s="170"/>
      <c r="AK832" s="170"/>
      <c r="AL832" s="170"/>
      <c r="AM832" s="170"/>
      <c r="AN832" s="170"/>
    </row>
    <row r="833" spans="1:40" ht="52.5" customHeight="1" x14ac:dyDescent="0.2">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4"/>
      <c r="Y833" s="170"/>
      <c r="Z833" s="170"/>
      <c r="AA833" s="170"/>
      <c r="AB833" s="170"/>
      <c r="AC833" s="170"/>
      <c r="AD833" s="174"/>
      <c r="AE833" s="170"/>
      <c r="AF833" s="170"/>
      <c r="AI833" s="170"/>
      <c r="AJ833" s="170"/>
      <c r="AK833" s="170"/>
      <c r="AL833" s="170"/>
      <c r="AM833" s="170"/>
      <c r="AN833" s="170"/>
    </row>
    <row r="834" spans="1:40" ht="52.5" customHeight="1" x14ac:dyDescent="0.2">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4"/>
      <c r="Y834" s="170"/>
      <c r="Z834" s="170"/>
      <c r="AA834" s="170"/>
      <c r="AB834" s="170"/>
      <c r="AC834" s="170"/>
      <c r="AD834" s="174"/>
      <c r="AE834" s="170"/>
      <c r="AF834" s="170"/>
      <c r="AI834" s="170"/>
      <c r="AJ834" s="170"/>
      <c r="AK834" s="170"/>
      <c r="AL834" s="170"/>
      <c r="AM834" s="170"/>
      <c r="AN834" s="170"/>
    </row>
    <row r="835" spans="1:40" ht="52.5" customHeight="1" x14ac:dyDescent="0.2">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4"/>
      <c r="Y835" s="170"/>
      <c r="Z835" s="170"/>
      <c r="AA835" s="170"/>
      <c r="AB835" s="170"/>
      <c r="AC835" s="170"/>
      <c r="AD835" s="174"/>
      <c r="AE835" s="170"/>
      <c r="AF835" s="170"/>
      <c r="AI835" s="170"/>
      <c r="AJ835" s="170"/>
      <c r="AK835" s="170"/>
      <c r="AL835" s="170"/>
      <c r="AM835" s="170"/>
      <c r="AN835" s="170"/>
    </row>
    <row r="836" spans="1:40" ht="52.5" customHeight="1" x14ac:dyDescent="0.2">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4"/>
      <c r="Y836" s="170"/>
      <c r="Z836" s="170"/>
      <c r="AA836" s="170"/>
      <c r="AB836" s="170"/>
      <c r="AC836" s="170"/>
      <c r="AD836" s="174"/>
      <c r="AE836" s="170"/>
      <c r="AF836" s="170"/>
      <c r="AI836" s="170"/>
      <c r="AJ836" s="170"/>
      <c r="AK836" s="170"/>
      <c r="AL836" s="170"/>
      <c r="AM836" s="170"/>
      <c r="AN836" s="170"/>
    </row>
    <row r="837" spans="1:40" ht="52.5" customHeight="1" x14ac:dyDescent="0.2">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4"/>
      <c r="Y837" s="170"/>
      <c r="Z837" s="170"/>
      <c r="AA837" s="170"/>
      <c r="AB837" s="170"/>
      <c r="AC837" s="170"/>
      <c r="AD837" s="174"/>
      <c r="AE837" s="170"/>
      <c r="AF837" s="170"/>
      <c r="AI837" s="170"/>
      <c r="AJ837" s="170"/>
      <c r="AK837" s="170"/>
      <c r="AL837" s="170"/>
      <c r="AM837" s="170"/>
      <c r="AN837" s="170"/>
    </row>
    <row r="838" spans="1:40" ht="52.5" customHeight="1" x14ac:dyDescent="0.2">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4"/>
      <c r="Y838" s="170"/>
      <c r="Z838" s="170"/>
      <c r="AA838" s="170"/>
      <c r="AB838" s="170"/>
      <c r="AC838" s="170"/>
      <c r="AD838" s="174"/>
      <c r="AE838" s="170"/>
      <c r="AF838" s="170"/>
      <c r="AI838" s="170"/>
      <c r="AJ838" s="170"/>
      <c r="AK838" s="170"/>
      <c r="AL838" s="170"/>
      <c r="AM838" s="170"/>
      <c r="AN838" s="170"/>
    </row>
    <row r="839" spans="1:40" ht="52.5" customHeight="1" x14ac:dyDescent="0.2">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4"/>
      <c r="Y839" s="170"/>
      <c r="Z839" s="170"/>
      <c r="AA839" s="170"/>
      <c r="AB839" s="170"/>
      <c r="AC839" s="170"/>
      <c r="AD839" s="174"/>
      <c r="AE839" s="170"/>
      <c r="AF839" s="170"/>
      <c r="AI839" s="170"/>
      <c r="AJ839" s="170"/>
      <c r="AK839" s="170"/>
      <c r="AL839" s="170"/>
      <c r="AM839" s="170"/>
      <c r="AN839" s="170"/>
    </row>
    <row r="840" spans="1:40" ht="52.5" customHeight="1" x14ac:dyDescent="0.2">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4"/>
      <c r="Y840" s="170"/>
      <c r="Z840" s="170"/>
      <c r="AA840" s="170"/>
      <c r="AB840" s="170"/>
      <c r="AC840" s="170"/>
      <c r="AD840" s="174"/>
      <c r="AE840" s="170"/>
      <c r="AF840" s="170"/>
      <c r="AI840" s="170"/>
      <c r="AJ840" s="170"/>
      <c r="AK840" s="170"/>
      <c r="AL840" s="170"/>
      <c r="AM840" s="170"/>
      <c r="AN840" s="170"/>
    </row>
    <row r="841" spans="1:40" ht="52.5" customHeight="1" x14ac:dyDescent="0.2">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4"/>
      <c r="Y841" s="170"/>
      <c r="Z841" s="170"/>
      <c r="AA841" s="170"/>
      <c r="AB841" s="170"/>
      <c r="AC841" s="170"/>
      <c r="AD841" s="174"/>
      <c r="AE841" s="170"/>
      <c r="AF841" s="170"/>
      <c r="AI841" s="170"/>
      <c r="AJ841" s="170"/>
      <c r="AK841" s="170"/>
      <c r="AL841" s="170"/>
      <c r="AM841" s="170"/>
      <c r="AN841" s="170"/>
    </row>
    <row r="842" spans="1:40" ht="52.5" customHeight="1" x14ac:dyDescent="0.2">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4"/>
      <c r="Y842" s="170"/>
      <c r="Z842" s="170"/>
      <c r="AA842" s="170"/>
      <c r="AB842" s="170"/>
      <c r="AC842" s="170"/>
      <c r="AD842" s="174"/>
      <c r="AE842" s="170"/>
      <c r="AF842" s="170"/>
      <c r="AI842" s="170"/>
      <c r="AJ842" s="170"/>
      <c r="AK842" s="170"/>
      <c r="AL842" s="170"/>
      <c r="AM842" s="170"/>
      <c r="AN842" s="170"/>
    </row>
    <row r="843" spans="1:40" ht="52.5" customHeight="1" x14ac:dyDescent="0.2">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4"/>
      <c r="Y843" s="170"/>
      <c r="Z843" s="170"/>
      <c r="AA843" s="170"/>
      <c r="AB843" s="170"/>
      <c r="AC843" s="170"/>
      <c r="AD843" s="174"/>
      <c r="AE843" s="170"/>
      <c r="AF843" s="170"/>
      <c r="AI843" s="170"/>
      <c r="AJ843" s="170"/>
      <c r="AK843" s="170"/>
      <c r="AL843" s="170"/>
      <c r="AM843" s="170"/>
      <c r="AN843" s="170"/>
    </row>
    <row r="844" spans="1:40" ht="52.5" customHeight="1" x14ac:dyDescent="0.2">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4"/>
      <c r="Y844" s="170"/>
      <c r="Z844" s="170"/>
      <c r="AA844" s="170"/>
      <c r="AB844" s="170"/>
      <c r="AC844" s="170"/>
      <c r="AD844" s="174"/>
      <c r="AE844" s="170"/>
      <c r="AF844" s="170"/>
      <c r="AI844" s="170"/>
      <c r="AJ844" s="170"/>
      <c r="AK844" s="170"/>
      <c r="AL844" s="170"/>
      <c r="AM844" s="170"/>
      <c r="AN844" s="170"/>
    </row>
    <row r="845" spans="1:40" ht="52.5" customHeight="1" x14ac:dyDescent="0.2">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4"/>
      <c r="Y845" s="170"/>
      <c r="Z845" s="170"/>
      <c r="AA845" s="170"/>
      <c r="AB845" s="170"/>
      <c r="AC845" s="170"/>
      <c r="AD845" s="174"/>
      <c r="AE845" s="170"/>
      <c r="AF845" s="170"/>
      <c r="AI845" s="170"/>
      <c r="AJ845" s="170"/>
      <c r="AK845" s="170"/>
      <c r="AL845" s="170"/>
      <c r="AM845" s="170"/>
      <c r="AN845" s="170"/>
    </row>
    <row r="846" spans="1:40" ht="52.5" customHeight="1" x14ac:dyDescent="0.2">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4"/>
      <c r="Y846" s="170"/>
      <c r="Z846" s="170"/>
      <c r="AA846" s="170"/>
      <c r="AB846" s="170"/>
      <c r="AC846" s="170"/>
      <c r="AD846" s="174"/>
      <c r="AE846" s="170"/>
      <c r="AF846" s="170"/>
      <c r="AI846" s="170"/>
      <c r="AJ846" s="170"/>
      <c r="AK846" s="170"/>
      <c r="AL846" s="170"/>
      <c r="AM846" s="170"/>
      <c r="AN846" s="170"/>
    </row>
    <row r="847" spans="1:40" ht="52.5" customHeight="1" x14ac:dyDescent="0.2">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4"/>
      <c r="Y847" s="170"/>
      <c r="Z847" s="170"/>
      <c r="AA847" s="170"/>
      <c r="AB847" s="170"/>
      <c r="AC847" s="170"/>
      <c r="AD847" s="174"/>
      <c r="AE847" s="170"/>
      <c r="AF847" s="170"/>
      <c r="AI847" s="170"/>
      <c r="AJ847" s="170"/>
      <c r="AK847" s="170"/>
      <c r="AL847" s="170"/>
      <c r="AM847" s="170"/>
      <c r="AN847" s="170"/>
    </row>
    <row r="848" spans="1:40" ht="52.5" customHeight="1" x14ac:dyDescent="0.2">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4"/>
      <c r="Y848" s="170"/>
      <c r="Z848" s="170"/>
      <c r="AA848" s="170"/>
      <c r="AB848" s="170"/>
      <c r="AC848" s="170"/>
      <c r="AD848" s="174"/>
      <c r="AE848" s="170"/>
      <c r="AF848" s="170"/>
      <c r="AI848" s="170"/>
      <c r="AJ848" s="170"/>
      <c r="AK848" s="170"/>
      <c r="AL848" s="170"/>
      <c r="AM848" s="170"/>
      <c r="AN848" s="170"/>
    </row>
    <row r="849" spans="1:40" ht="52.5" customHeight="1" x14ac:dyDescent="0.2">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4"/>
      <c r="Y849" s="170"/>
      <c r="Z849" s="170"/>
      <c r="AA849" s="170"/>
      <c r="AB849" s="170"/>
      <c r="AC849" s="170"/>
      <c r="AD849" s="174"/>
      <c r="AE849" s="170"/>
      <c r="AF849" s="170"/>
      <c r="AI849" s="170"/>
      <c r="AJ849" s="170"/>
      <c r="AK849" s="170"/>
      <c r="AL849" s="170"/>
      <c r="AM849" s="170"/>
      <c r="AN849" s="170"/>
    </row>
    <row r="850" spans="1:40" ht="52.5" customHeight="1" x14ac:dyDescent="0.2">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4"/>
      <c r="Y850" s="170"/>
      <c r="Z850" s="170"/>
      <c r="AA850" s="170"/>
      <c r="AB850" s="170"/>
      <c r="AC850" s="170"/>
      <c r="AD850" s="174"/>
      <c r="AE850" s="170"/>
      <c r="AF850" s="170"/>
      <c r="AI850" s="170"/>
      <c r="AJ850" s="170"/>
      <c r="AK850" s="170"/>
      <c r="AL850" s="170"/>
      <c r="AM850" s="170"/>
      <c r="AN850" s="170"/>
    </row>
    <row r="851" spans="1:40" ht="52.5" customHeight="1" x14ac:dyDescent="0.2">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4"/>
      <c r="Y851" s="170"/>
      <c r="Z851" s="170"/>
      <c r="AA851" s="170"/>
      <c r="AB851" s="170"/>
      <c r="AC851" s="170"/>
      <c r="AD851" s="174"/>
      <c r="AE851" s="170"/>
      <c r="AF851" s="170"/>
      <c r="AI851" s="170"/>
      <c r="AJ851" s="170"/>
      <c r="AK851" s="170"/>
      <c r="AL851" s="170"/>
      <c r="AM851" s="170"/>
      <c r="AN851" s="170"/>
    </row>
    <row r="852" spans="1:40" ht="52.5" customHeight="1" x14ac:dyDescent="0.2">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4"/>
      <c r="Y852" s="170"/>
      <c r="Z852" s="170"/>
      <c r="AA852" s="170"/>
      <c r="AB852" s="170"/>
      <c r="AC852" s="170"/>
      <c r="AD852" s="174"/>
      <c r="AE852" s="170"/>
      <c r="AF852" s="170"/>
      <c r="AI852" s="170"/>
      <c r="AJ852" s="170"/>
      <c r="AK852" s="170"/>
      <c r="AL852" s="170"/>
      <c r="AM852" s="170"/>
      <c r="AN852" s="170"/>
    </row>
    <row r="853" spans="1:40" ht="52.5" customHeight="1" x14ac:dyDescent="0.2">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4"/>
      <c r="Y853" s="170"/>
      <c r="Z853" s="170"/>
      <c r="AA853" s="170"/>
      <c r="AB853" s="170"/>
      <c r="AC853" s="170"/>
      <c r="AD853" s="174"/>
      <c r="AE853" s="170"/>
      <c r="AF853" s="170"/>
      <c r="AI853" s="170"/>
      <c r="AJ853" s="170"/>
      <c r="AK853" s="170"/>
      <c r="AL853" s="170"/>
      <c r="AM853" s="170"/>
      <c r="AN853" s="170"/>
    </row>
    <row r="854" spans="1:40" ht="52.5" customHeight="1" x14ac:dyDescent="0.2">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4"/>
      <c r="Y854" s="170"/>
      <c r="Z854" s="170"/>
      <c r="AA854" s="170"/>
      <c r="AB854" s="170"/>
      <c r="AC854" s="170"/>
      <c r="AD854" s="174"/>
      <c r="AE854" s="170"/>
      <c r="AF854" s="170"/>
      <c r="AI854" s="170"/>
      <c r="AJ854" s="170"/>
      <c r="AK854" s="170"/>
      <c r="AL854" s="170"/>
      <c r="AM854" s="170"/>
      <c r="AN854" s="170"/>
    </row>
    <row r="855" spans="1:40" ht="52.5" customHeight="1" x14ac:dyDescent="0.2">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4"/>
      <c r="Y855" s="170"/>
      <c r="Z855" s="170"/>
      <c r="AA855" s="170"/>
      <c r="AB855" s="170"/>
      <c r="AC855" s="170"/>
      <c r="AD855" s="174"/>
      <c r="AE855" s="170"/>
      <c r="AF855" s="170"/>
      <c r="AI855" s="170"/>
      <c r="AJ855" s="170"/>
      <c r="AK855" s="170"/>
      <c r="AL855" s="170"/>
      <c r="AM855" s="170"/>
      <c r="AN855" s="170"/>
    </row>
    <row r="856" spans="1:40" ht="52.5" customHeight="1" x14ac:dyDescent="0.2">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4"/>
      <c r="Y856" s="170"/>
      <c r="Z856" s="170"/>
      <c r="AA856" s="170"/>
      <c r="AB856" s="170"/>
      <c r="AC856" s="170"/>
      <c r="AD856" s="174"/>
      <c r="AE856" s="170"/>
      <c r="AF856" s="170"/>
      <c r="AI856" s="170"/>
      <c r="AJ856" s="170"/>
      <c r="AK856" s="170"/>
      <c r="AL856" s="170"/>
      <c r="AM856" s="170"/>
      <c r="AN856" s="170"/>
    </row>
    <row r="857" spans="1:40" ht="52.5" customHeight="1" x14ac:dyDescent="0.2">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4"/>
      <c r="Y857" s="170"/>
      <c r="Z857" s="170"/>
      <c r="AA857" s="170"/>
      <c r="AB857" s="170"/>
      <c r="AC857" s="170"/>
      <c r="AD857" s="174"/>
      <c r="AE857" s="170"/>
      <c r="AF857" s="170"/>
      <c r="AI857" s="170"/>
      <c r="AJ857" s="170"/>
      <c r="AK857" s="170"/>
      <c r="AL857" s="170"/>
      <c r="AM857" s="170"/>
      <c r="AN857" s="170"/>
    </row>
    <row r="858" spans="1:40" ht="52.5" customHeight="1" x14ac:dyDescent="0.2">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4"/>
      <c r="Y858" s="170"/>
      <c r="Z858" s="170"/>
      <c r="AA858" s="170"/>
      <c r="AB858" s="170"/>
      <c r="AC858" s="170"/>
      <c r="AD858" s="174"/>
      <c r="AE858" s="170"/>
      <c r="AF858" s="170"/>
      <c r="AI858" s="170"/>
      <c r="AJ858" s="170"/>
      <c r="AK858" s="170"/>
      <c r="AL858" s="170"/>
      <c r="AM858" s="170"/>
      <c r="AN858" s="170"/>
    </row>
    <row r="859" spans="1:40" ht="52.5" customHeight="1" x14ac:dyDescent="0.2">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4"/>
      <c r="Y859" s="170"/>
      <c r="Z859" s="170"/>
      <c r="AA859" s="170"/>
      <c r="AB859" s="170"/>
      <c r="AC859" s="170"/>
      <c r="AD859" s="174"/>
      <c r="AE859" s="170"/>
      <c r="AF859" s="170"/>
      <c r="AI859" s="170"/>
      <c r="AJ859" s="170"/>
      <c r="AK859" s="170"/>
      <c r="AL859" s="170"/>
      <c r="AM859" s="170"/>
      <c r="AN859" s="170"/>
    </row>
    <row r="860" spans="1:40" ht="52.5" customHeight="1" x14ac:dyDescent="0.2">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4"/>
      <c r="Y860" s="170"/>
      <c r="Z860" s="170"/>
      <c r="AA860" s="170"/>
      <c r="AB860" s="170"/>
      <c r="AC860" s="170"/>
      <c r="AD860" s="174"/>
      <c r="AE860" s="170"/>
      <c r="AF860" s="170"/>
      <c r="AI860" s="170"/>
      <c r="AJ860" s="170"/>
      <c r="AK860" s="170"/>
      <c r="AL860" s="170"/>
      <c r="AM860" s="170"/>
      <c r="AN860" s="170"/>
    </row>
    <row r="861" spans="1:40" ht="52.5" customHeight="1" x14ac:dyDescent="0.2">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4"/>
      <c r="Y861" s="170"/>
      <c r="Z861" s="170"/>
      <c r="AA861" s="170"/>
      <c r="AB861" s="170"/>
      <c r="AC861" s="170"/>
      <c r="AD861" s="174"/>
      <c r="AE861" s="170"/>
      <c r="AF861" s="170"/>
      <c r="AI861" s="170"/>
      <c r="AJ861" s="170"/>
      <c r="AK861" s="170"/>
      <c r="AL861" s="170"/>
      <c r="AM861" s="170"/>
      <c r="AN861" s="170"/>
    </row>
    <row r="862" spans="1:40" ht="52.5" customHeight="1" x14ac:dyDescent="0.2">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4"/>
      <c r="Y862" s="170"/>
      <c r="Z862" s="170"/>
      <c r="AA862" s="170"/>
      <c r="AB862" s="170"/>
      <c r="AC862" s="170"/>
      <c r="AD862" s="174"/>
      <c r="AE862" s="170"/>
      <c r="AF862" s="170"/>
      <c r="AI862" s="170"/>
      <c r="AJ862" s="170"/>
      <c r="AK862" s="170"/>
      <c r="AL862" s="170"/>
      <c r="AM862" s="170"/>
      <c r="AN862" s="170"/>
    </row>
    <row r="863" spans="1:40" ht="52.5" customHeight="1" x14ac:dyDescent="0.2">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4"/>
      <c r="Y863" s="170"/>
      <c r="Z863" s="170"/>
      <c r="AA863" s="170"/>
      <c r="AB863" s="170"/>
      <c r="AC863" s="170"/>
      <c r="AD863" s="174"/>
      <c r="AE863" s="170"/>
      <c r="AF863" s="170"/>
      <c r="AI863" s="170"/>
      <c r="AJ863" s="170"/>
      <c r="AK863" s="170"/>
      <c r="AL863" s="170"/>
      <c r="AM863" s="170"/>
      <c r="AN863" s="170"/>
    </row>
    <row r="864" spans="1:40" ht="52.5" customHeight="1" x14ac:dyDescent="0.2">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4"/>
      <c r="Y864" s="170"/>
      <c r="Z864" s="170"/>
      <c r="AA864" s="170"/>
      <c r="AB864" s="170"/>
      <c r="AC864" s="170"/>
      <c r="AD864" s="174"/>
      <c r="AE864" s="170"/>
      <c r="AF864" s="170"/>
      <c r="AI864" s="170"/>
      <c r="AJ864" s="170"/>
      <c r="AK864" s="170"/>
      <c r="AL864" s="170"/>
      <c r="AM864" s="170"/>
      <c r="AN864" s="170"/>
    </row>
    <row r="865" spans="1:40" ht="52.5" customHeight="1" x14ac:dyDescent="0.2">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4"/>
      <c r="Y865" s="170"/>
      <c r="Z865" s="170"/>
      <c r="AA865" s="170"/>
      <c r="AB865" s="170"/>
      <c r="AC865" s="170"/>
      <c r="AD865" s="174"/>
      <c r="AE865" s="170"/>
      <c r="AF865" s="170"/>
      <c r="AI865" s="170"/>
      <c r="AJ865" s="170"/>
      <c r="AK865" s="170"/>
      <c r="AL865" s="170"/>
      <c r="AM865" s="170"/>
      <c r="AN865" s="170"/>
    </row>
    <row r="866" spans="1:40" ht="52.5" customHeight="1" x14ac:dyDescent="0.2">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4"/>
      <c r="Y866" s="170"/>
      <c r="Z866" s="170"/>
      <c r="AA866" s="170"/>
      <c r="AB866" s="170"/>
      <c r="AC866" s="170"/>
      <c r="AD866" s="174"/>
      <c r="AE866" s="170"/>
      <c r="AF866" s="170"/>
      <c r="AI866" s="170"/>
      <c r="AJ866" s="170"/>
      <c r="AK866" s="170"/>
      <c r="AL866" s="170"/>
      <c r="AM866" s="170"/>
      <c r="AN866" s="170"/>
    </row>
    <row r="867" spans="1:40" ht="52.5" customHeight="1" x14ac:dyDescent="0.2">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4"/>
      <c r="Y867" s="170"/>
      <c r="Z867" s="170"/>
      <c r="AA867" s="170"/>
      <c r="AB867" s="170"/>
      <c r="AC867" s="170"/>
      <c r="AD867" s="174"/>
      <c r="AE867" s="170"/>
      <c r="AF867" s="170"/>
      <c r="AI867" s="170"/>
      <c r="AJ867" s="170"/>
      <c r="AK867" s="170"/>
      <c r="AL867" s="170"/>
      <c r="AM867" s="170"/>
      <c r="AN867" s="170"/>
    </row>
    <row r="868" spans="1:40" ht="52.5" customHeight="1" x14ac:dyDescent="0.2">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4"/>
      <c r="Y868" s="170"/>
      <c r="Z868" s="170"/>
      <c r="AA868" s="170"/>
      <c r="AB868" s="170"/>
      <c r="AC868" s="170"/>
      <c r="AD868" s="174"/>
      <c r="AE868" s="170"/>
      <c r="AF868" s="170"/>
      <c r="AI868" s="170"/>
      <c r="AJ868" s="170"/>
      <c r="AK868" s="170"/>
      <c r="AL868" s="170"/>
      <c r="AM868" s="170"/>
      <c r="AN868" s="170"/>
    </row>
    <row r="869" spans="1:40" ht="52.5" customHeight="1" x14ac:dyDescent="0.2">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4"/>
      <c r="Y869" s="170"/>
      <c r="Z869" s="170"/>
      <c r="AA869" s="170"/>
      <c r="AB869" s="170"/>
      <c r="AC869" s="170"/>
      <c r="AD869" s="174"/>
      <c r="AE869" s="170"/>
      <c r="AF869" s="170"/>
      <c r="AI869" s="170"/>
      <c r="AJ869" s="170"/>
      <c r="AK869" s="170"/>
      <c r="AL869" s="170"/>
      <c r="AM869" s="170"/>
      <c r="AN869" s="170"/>
    </row>
    <row r="870" spans="1:40" ht="52.5" customHeight="1" x14ac:dyDescent="0.2">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4"/>
      <c r="Y870" s="170"/>
      <c r="Z870" s="170"/>
      <c r="AA870" s="170"/>
      <c r="AB870" s="170"/>
      <c r="AC870" s="170"/>
      <c r="AD870" s="174"/>
      <c r="AE870" s="170"/>
      <c r="AF870" s="170"/>
      <c r="AI870" s="170"/>
      <c r="AJ870" s="170"/>
      <c r="AK870" s="170"/>
      <c r="AL870" s="170"/>
      <c r="AM870" s="170"/>
      <c r="AN870" s="170"/>
    </row>
    <row r="871" spans="1:40" ht="52.5" customHeight="1" x14ac:dyDescent="0.2">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4"/>
      <c r="Y871" s="170"/>
      <c r="Z871" s="170"/>
      <c r="AA871" s="170"/>
      <c r="AB871" s="170"/>
      <c r="AC871" s="170"/>
      <c r="AD871" s="174"/>
      <c r="AE871" s="170"/>
      <c r="AF871" s="170"/>
      <c r="AI871" s="170"/>
      <c r="AJ871" s="170"/>
      <c r="AK871" s="170"/>
      <c r="AL871" s="170"/>
      <c r="AM871" s="170"/>
      <c r="AN871" s="170"/>
    </row>
    <row r="872" spans="1:40" ht="52.5" customHeight="1" x14ac:dyDescent="0.2">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4"/>
      <c r="Y872" s="170"/>
      <c r="Z872" s="170"/>
      <c r="AA872" s="170"/>
      <c r="AB872" s="170"/>
      <c r="AC872" s="170"/>
      <c r="AD872" s="174"/>
      <c r="AE872" s="170"/>
      <c r="AF872" s="170"/>
      <c r="AI872" s="170"/>
      <c r="AJ872" s="170"/>
      <c r="AK872" s="170"/>
      <c r="AL872" s="170"/>
      <c r="AM872" s="170"/>
      <c r="AN872" s="170"/>
    </row>
    <row r="873" spans="1:40" ht="52.5" customHeight="1" x14ac:dyDescent="0.2">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4"/>
      <c r="Y873" s="170"/>
      <c r="Z873" s="170"/>
      <c r="AA873" s="170"/>
      <c r="AB873" s="170"/>
      <c r="AC873" s="170"/>
      <c r="AD873" s="174"/>
      <c r="AE873" s="170"/>
      <c r="AF873" s="170"/>
      <c r="AI873" s="170"/>
      <c r="AJ873" s="170"/>
      <c r="AK873" s="170"/>
      <c r="AL873" s="170"/>
      <c r="AM873" s="170"/>
      <c r="AN873" s="170"/>
    </row>
    <row r="874" spans="1:40" ht="52.5" customHeight="1" x14ac:dyDescent="0.2">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4"/>
      <c r="Y874" s="170"/>
      <c r="Z874" s="170"/>
      <c r="AA874" s="170"/>
      <c r="AB874" s="170"/>
      <c r="AC874" s="170"/>
      <c r="AD874" s="174"/>
      <c r="AE874" s="170"/>
      <c r="AF874" s="170"/>
      <c r="AI874" s="170"/>
      <c r="AJ874" s="170"/>
      <c r="AK874" s="170"/>
      <c r="AL874" s="170"/>
      <c r="AM874" s="170"/>
      <c r="AN874" s="170"/>
    </row>
    <row r="875" spans="1:40" ht="52.5" customHeight="1" x14ac:dyDescent="0.2">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4"/>
      <c r="Y875" s="170"/>
      <c r="Z875" s="170"/>
      <c r="AA875" s="170"/>
      <c r="AB875" s="170"/>
      <c r="AC875" s="170"/>
      <c r="AD875" s="174"/>
      <c r="AE875" s="170"/>
      <c r="AF875" s="170"/>
      <c r="AI875" s="170"/>
      <c r="AJ875" s="170"/>
      <c r="AK875" s="170"/>
      <c r="AL875" s="170"/>
      <c r="AM875" s="170"/>
      <c r="AN875" s="170"/>
    </row>
    <row r="876" spans="1:40" ht="52.5" customHeight="1" x14ac:dyDescent="0.2">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4"/>
      <c r="Y876" s="170"/>
      <c r="Z876" s="170"/>
      <c r="AA876" s="170"/>
      <c r="AB876" s="170"/>
      <c r="AC876" s="170"/>
      <c r="AD876" s="174"/>
      <c r="AE876" s="170"/>
      <c r="AF876" s="170"/>
      <c r="AI876" s="170"/>
      <c r="AJ876" s="170"/>
      <c r="AK876" s="170"/>
      <c r="AL876" s="170"/>
      <c r="AM876" s="170"/>
      <c r="AN876" s="170"/>
    </row>
    <row r="877" spans="1:40" ht="52.5" customHeight="1" x14ac:dyDescent="0.2">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4"/>
      <c r="Y877" s="170"/>
      <c r="Z877" s="170"/>
      <c r="AA877" s="170"/>
      <c r="AB877" s="170"/>
      <c r="AC877" s="170"/>
      <c r="AD877" s="174"/>
      <c r="AE877" s="170"/>
      <c r="AF877" s="170"/>
      <c r="AI877" s="170"/>
      <c r="AJ877" s="170"/>
      <c r="AK877" s="170"/>
      <c r="AL877" s="170"/>
      <c r="AM877" s="170"/>
      <c r="AN877" s="170"/>
    </row>
    <row r="878" spans="1:40" ht="52.5" customHeight="1" x14ac:dyDescent="0.2">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4"/>
      <c r="Y878" s="170"/>
      <c r="Z878" s="170"/>
      <c r="AA878" s="170"/>
      <c r="AB878" s="170"/>
      <c r="AC878" s="170"/>
      <c r="AD878" s="174"/>
      <c r="AE878" s="170"/>
      <c r="AF878" s="170"/>
      <c r="AI878" s="170"/>
      <c r="AJ878" s="170"/>
      <c r="AK878" s="170"/>
      <c r="AL878" s="170"/>
      <c r="AM878" s="170"/>
      <c r="AN878" s="170"/>
    </row>
    <row r="879" spans="1:40" ht="52.5" customHeight="1" x14ac:dyDescent="0.2">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4"/>
      <c r="Y879" s="170"/>
      <c r="Z879" s="170"/>
      <c r="AA879" s="170"/>
      <c r="AB879" s="170"/>
      <c r="AC879" s="170"/>
      <c r="AD879" s="174"/>
      <c r="AE879" s="170"/>
      <c r="AF879" s="170"/>
      <c r="AI879" s="170"/>
      <c r="AJ879" s="170"/>
      <c r="AK879" s="170"/>
      <c r="AL879" s="170"/>
      <c r="AM879" s="170"/>
      <c r="AN879" s="170"/>
    </row>
    <row r="880" spans="1:40" ht="52.5" customHeight="1" x14ac:dyDescent="0.2">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4"/>
      <c r="Y880" s="170"/>
      <c r="Z880" s="170"/>
      <c r="AA880" s="170"/>
      <c r="AB880" s="170"/>
      <c r="AC880" s="170"/>
      <c r="AD880" s="174"/>
      <c r="AE880" s="170"/>
      <c r="AF880" s="170"/>
      <c r="AI880" s="170"/>
      <c r="AJ880" s="170"/>
      <c r="AK880" s="170"/>
      <c r="AL880" s="170"/>
      <c r="AM880" s="170"/>
      <c r="AN880" s="170"/>
    </row>
    <row r="881" spans="1:40" ht="52.5" customHeight="1" x14ac:dyDescent="0.2">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4"/>
      <c r="Y881" s="170"/>
      <c r="Z881" s="170"/>
      <c r="AA881" s="170"/>
      <c r="AB881" s="170"/>
      <c r="AC881" s="170"/>
      <c r="AD881" s="174"/>
      <c r="AE881" s="170"/>
      <c r="AF881" s="170"/>
      <c r="AI881" s="170"/>
      <c r="AJ881" s="170"/>
      <c r="AK881" s="170"/>
      <c r="AL881" s="170"/>
      <c r="AM881" s="170"/>
      <c r="AN881" s="170"/>
    </row>
    <row r="882" spans="1:40" ht="52.5" customHeight="1" x14ac:dyDescent="0.2">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4"/>
      <c r="Y882" s="170"/>
      <c r="Z882" s="170"/>
      <c r="AA882" s="170"/>
      <c r="AB882" s="170"/>
      <c r="AC882" s="170"/>
      <c r="AD882" s="174"/>
      <c r="AE882" s="170"/>
      <c r="AF882" s="170"/>
      <c r="AI882" s="170"/>
      <c r="AJ882" s="170"/>
      <c r="AK882" s="170"/>
      <c r="AL882" s="170"/>
      <c r="AM882" s="170"/>
      <c r="AN882" s="170"/>
    </row>
    <row r="883" spans="1:40" ht="52.5" customHeight="1" x14ac:dyDescent="0.2">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4"/>
      <c r="Y883" s="170"/>
      <c r="Z883" s="170"/>
      <c r="AA883" s="170"/>
      <c r="AB883" s="170"/>
      <c r="AC883" s="170"/>
      <c r="AD883" s="174"/>
      <c r="AE883" s="170"/>
      <c r="AF883" s="170"/>
      <c r="AI883" s="170"/>
      <c r="AJ883" s="170"/>
      <c r="AK883" s="170"/>
      <c r="AL883" s="170"/>
      <c r="AM883" s="170"/>
      <c r="AN883" s="170"/>
    </row>
    <row r="884" spans="1:40" ht="52.5" customHeight="1" x14ac:dyDescent="0.2">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4"/>
      <c r="Y884" s="170"/>
      <c r="Z884" s="170"/>
      <c r="AA884" s="170"/>
      <c r="AB884" s="170"/>
      <c r="AC884" s="170"/>
      <c r="AD884" s="174"/>
      <c r="AE884" s="170"/>
      <c r="AF884" s="170"/>
      <c r="AI884" s="170"/>
      <c r="AJ884" s="170"/>
      <c r="AK884" s="170"/>
      <c r="AL884" s="170"/>
      <c r="AM884" s="170"/>
      <c r="AN884" s="170"/>
    </row>
    <row r="885" spans="1:40" ht="52.5" customHeight="1" x14ac:dyDescent="0.2">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4"/>
      <c r="Y885" s="170"/>
      <c r="Z885" s="170"/>
      <c r="AA885" s="170"/>
      <c r="AB885" s="170"/>
      <c r="AC885" s="170"/>
      <c r="AD885" s="174"/>
      <c r="AE885" s="170"/>
      <c r="AF885" s="170"/>
      <c r="AI885" s="170"/>
      <c r="AJ885" s="170"/>
      <c r="AK885" s="170"/>
      <c r="AL885" s="170"/>
      <c r="AM885" s="170"/>
      <c r="AN885" s="170"/>
    </row>
    <row r="886" spans="1:40" ht="52.5" customHeight="1" x14ac:dyDescent="0.2">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4"/>
      <c r="Y886" s="170"/>
      <c r="Z886" s="170"/>
      <c r="AA886" s="170"/>
      <c r="AB886" s="170"/>
      <c r="AC886" s="170"/>
      <c r="AD886" s="174"/>
      <c r="AE886" s="170"/>
      <c r="AF886" s="170"/>
      <c r="AI886" s="170"/>
      <c r="AJ886" s="170"/>
      <c r="AK886" s="170"/>
      <c r="AL886" s="170"/>
      <c r="AM886" s="170"/>
      <c r="AN886" s="170"/>
    </row>
    <row r="887" spans="1:40" ht="52.5" customHeight="1" x14ac:dyDescent="0.2">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4"/>
      <c r="Y887" s="170"/>
      <c r="Z887" s="170"/>
      <c r="AA887" s="170"/>
      <c r="AB887" s="170"/>
      <c r="AC887" s="170"/>
      <c r="AD887" s="174"/>
      <c r="AE887" s="170"/>
      <c r="AF887" s="170"/>
      <c r="AI887" s="170"/>
      <c r="AJ887" s="170"/>
      <c r="AK887" s="170"/>
      <c r="AL887" s="170"/>
      <c r="AM887" s="170"/>
      <c r="AN887" s="170"/>
    </row>
    <row r="888" spans="1:40" ht="52.5" customHeight="1" x14ac:dyDescent="0.2">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4"/>
      <c r="Y888" s="170"/>
      <c r="Z888" s="170"/>
      <c r="AA888" s="170"/>
      <c r="AB888" s="170"/>
      <c r="AC888" s="170"/>
      <c r="AD888" s="174"/>
      <c r="AE888" s="170"/>
      <c r="AF888" s="170"/>
      <c r="AI888" s="170"/>
      <c r="AJ888" s="170"/>
      <c r="AK888" s="170"/>
      <c r="AL888" s="170"/>
      <c r="AM888" s="170"/>
      <c r="AN888" s="170"/>
    </row>
    <row r="889" spans="1:40" ht="52.5" customHeight="1" x14ac:dyDescent="0.2">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4"/>
      <c r="Y889" s="170"/>
      <c r="Z889" s="170"/>
      <c r="AA889" s="170"/>
      <c r="AB889" s="170"/>
      <c r="AC889" s="170"/>
      <c r="AD889" s="174"/>
      <c r="AE889" s="170"/>
      <c r="AF889" s="170"/>
      <c r="AI889" s="170"/>
      <c r="AJ889" s="170"/>
      <c r="AK889" s="170"/>
      <c r="AL889" s="170"/>
      <c r="AM889" s="170"/>
      <c r="AN889" s="170"/>
    </row>
    <row r="890" spans="1:40" ht="52.5" customHeight="1" x14ac:dyDescent="0.2">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4"/>
      <c r="Y890" s="170"/>
      <c r="Z890" s="170"/>
      <c r="AA890" s="170"/>
      <c r="AB890" s="170"/>
      <c r="AC890" s="170"/>
      <c r="AD890" s="174"/>
      <c r="AE890" s="170"/>
      <c r="AF890" s="170"/>
      <c r="AI890" s="170"/>
      <c r="AJ890" s="170"/>
      <c r="AK890" s="170"/>
      <c r="AL890" s="170"/>
      <c r="AM890" s="170"/>
      <c r="AN890" s="170"/>
    </row>
    <row r="891" spans="1:40" ht="52.5" customHeight="1" x14ac:dyDescent="0.2">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4"/>
      <c r="Y891" s="170"/>
      <c r="Z891" s="170"/>
      <c r="AA891" s="170"/>
      <c r="AB891" s="170"/>
      <c r="AC891" s="170"/>
      <c r="AD891" s="174"/>
      <c r="AE891" s="170"/>
      <c r="AF891" s="170"/>
      <c r="AI891" s="170"/>
      <c r="AJ891" s="170"/>
      <c r="AK891" s="170"/>
      <c r="AL891" s="170"/>
      <c r="AM891" s="170"/>
      <c r="AN891" s="170"/>
    </row>
    <row r="892" spans="1:40" ht="52.5" customHeight="1" x14ac:dyDescent="0.2">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4"/>
      <c r="Y892" s="170"/>
      <c r="Z892" s="170"/>
      <c r="AA892" s="170"/>
      <c r="AB892" s="170"/>
      <c r="AC892" s="170"/>
      <c r="AD892" s="174"/>
      <c r="AE892" s="170"/>
      <c r="AF892" s="170"/>
      <c r="AI892" s="170"/>
      <c r="AJ892" s="170"/>
      <c r="AK892" s="170"/>
      <c r="AL892" s="170"/>
      <c r="AM892" s="170"/>
      <c r="AN892" s="170"/>
    </row>
    <row r="893" spans="1:40" ht="52.5" customHeight="1" x14ac:dyDescent="0.2">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4"/>
      <c r="Y893" s="170"/>
      <c r="Z893" s="170"/>
      <c r="AA893" s="170"/>
      <c r="AB893" s="170"/>
      <c r="AC893" s="170"/>
      <c r="AD893" s="174"/>
      <c r="AE893" s="170"/>
      <c r="AF893" s="170"/>
      <c r="AI893" s="170"/>
      <c r="AJ893" s="170"/>
      <c r="AK893" s="170"/>
      <c r="AL893" s="170"/>
      <c r="AM893" s="170"/>
      <c r="AN893" s="170"/>
    </row>
    <row r="894" spans="1:40" ht="52.5" customHeight="1" x14ac:dyDescent="0.2">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4"/>
      <c r="Y894" s="170"/>
      <c r="Z894" s="170"/>
      <c r="AA894" s="170"/>
      <c r="AB894" s="170"/>
      <c r="AC894" s="170"/>
      <c r="AD894" s="174"/>
      <c r="AE894" s="170"/>
      <c r="AF894" s="170"/>
      <c r="AI894" s="170"/>
      <c r="AJ894" s="170"/>
      <c r="AK894" s="170"/>
      <c r="AL894" s="170"/>
      <c r="AM894" s="170"/>
      <c r="AN894" s="170"/>
    </row>
    <row r="895" spans="1:40" ht="52.5" customHeight="1" x14ac:dyDescent="0.2">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4"/>
      <c r="Y895" s="170"/>
      <c r="Z895" s="170"/>
      <c r="AA895" s="170"/>
      <c r="AB895" s="170"/>
      <c r="AC895" s="170"/>
      <c r="AD895" s="174"/>
      <c r="AE895" s="170"/>
      <c r="AF895" s="170"/>
      <c r="AI895" s="170"/>
      <c r="AJ895" s="170"/>
      <c r="AK895" s="170"/>
      <c r="AL895" s="170"/>
      <c r="AM895" s="170"/>
      <c r="AN895" s="170"/>
    </row>
    <row r="896" spans="1:40" ht="52.5" customHeight="1" x14ac:dyDescent="0.2">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4"/>
      <c r="Y896" s="170"/>
      <c r="Z896" s="170"/>
      <c r="AA896" s="170"/>
      <c r="AB896" s="170"/>
      <c r="AC896" s="170"/>
      <c r="AD896" s="174"/>
      <c r="AE896" s="170"/>
      <c r="AF896" s="170"/>
      <c r="AI896" s="170"/>
      <c r="AJ896" s="170"/>
      <c r="AK896" s="170"/>
      <c r="AL896" s="170"/>
      <c r="AM896" s="170"/>
      <c r="AN896" s="170"/>
    </row>
    <row r="897" spans="1:40" ht="52.5" customHeight="1" x14ac:dyDescent="0.2">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4"/>
      <c r="Y897" s="170"/>
      <c r="Z897" s="170"/>
      <c r="AA897" s="170"/>
      <c r="AB897" s="170"/>
      <c r="AC897" s="170"/>
      <c r="AD897" s="174"/>
      <c r="AE897" s="170"/>
      <c r="AF897" s="170"/>
      <c r="AI897" s="170"/>
      <c r="AJ897" s="170"/>
      <c r="AK897" s="170"/>
      <c r="AL897" s="170"/>
      <c r="AM897" s="170"/>
      <c r="AN897" s="170"/>
    </row>
    <row r="898" spans="1:40" ht="52.5" customHeight="1" x14ac:dyDescent="0.2">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4"/>
      <c r="Y898" s="170"/>
      <c r="Z898" s="170"/>
      <c r="AA898" s="170"/>
      <c r="AB898" s="170"/>
      <c r="AC898" s="170"/>
      <c r="AD898" s="174"/>
      <c r="AE898" s="170"/>
      <c r="AF898" s="170"/>
      <c r="AI898" s="170"/>
      <c r="AJ898" s="170"/>
      <c r="AK898" s="170"/>
      <c r="AL898" s="170"/>
      <c r="AM898" s="170"/>
      <c r="AN898" s="170"/>
    </row>
    <row r="899" spans="1:40" ht="52.5" customHeight="1" x14ac:dyDescent="0.2">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4"/>
      <c r="Y899" s="170"/>
      <c r="Z899" s="170"/>
      <c r="AA899" s="170"/>
      <c r="AB899" s="170"/>
      <c r="AC899" s="170"/>
      <c r="AD899" s="174"/>
      <c r="AE899" s="170"/>
      <c r="AF899" s="170"/>
      <c r="AI899" s="170"/>
      <c r="AJ899" s="170"/>
      <c r="AK899" s="170"/>
      <c r="AL899" s="170"/>
      <c r="AM899" s="170"/>
      <c r="AN899" s="170"/>
    </row>
    <row r="900" spans="1:40" ht="52.5" customHeight="1" x14ac:dyDescent="0.2">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4"/>
      <c r="Y900" s="170"/>
      <c r="Z900" s="170"/>
      <c r="AA900" s="170"/>
      <c r="AB900" s="170"/>
      <c r="AC900" s="170"/>
      <c r="AD900" s="174"/>
      <c r="AE900" s="170"/>
      <c r="AF900" s="170"/>
      <c r="AI900" s="170"/>
      <c r="AJ900" s="170"/>
      <c r="AK900" s="170"/>
      <c r="AL900" s="170"/>
      <c r="AM900" s="170"/>
      <c r="AN900" s="170"/>
    </row>
    <row r="901" spans="1:40" ht="52.5" customHeight="1" x14ac:dyDescent="0.2">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4"/>
      <c r="Y901" s="170"/>
      <c r="Z901" s="170"/>
      <c r="AA901" s="170"/>
      <c r="AB901" s="170"/>
      <c r="AC901" s="170"/>
      <c r="AD901" s="174"/>
      <c r="AE901" s="170"/>
      <c r="AF901" s="170"/>
      <c r="AI901" s="170"/>
      <c r="AJ901" s="170"/>
      <c r="AK901" s="170"/>
      <c r="AL901" s="170"/>
      <c r="AM901" s="170"/>
      <c r="AN901" s="170"/>
    </row>
    <row r="902" spans="1:40" ht="52.5" customHeight="1" x14ac:dyDescent="0.2">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4"/>
      <c r="Y902" s="170"/>
      <c r="Z902" s="170"/>
      <c r="AA902" s="170"/>
      <c r="AB902" s="170"/>
      <c r="AC902" s="170"/>
      <c r="AD902" s="174"/>
      <c r="AE902" s="170"/>
      <c r="AF902" s="170"/>
      <c r="AI902" s="170"/>
      <c r="AJ902" s="170"/>
      <c r="AK902" s="170"/>
      <c r="AL902" s="170"/>
      <c r="AM902" s="170"/>
      <c r="AN902" s="170"/>
    </row>
    <row r="903" spans="1:40" ht="52.5" customHeight="1" x14ac:dyDescent="0.2">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4"/>
      <c r="Y903" s="170"/>
      <c r="Z903" s="170"/>
      <c r="AA903" s="170"/>
      <c r="AB903" s="170"/>
      <c r="AC903" s="170"/>
      <c r="AD903" s="174"/>
      <c r="AE903" s="170"/>
      <c r="AF903" s="170"/>
      <c r="AI903" s="170"/>
      <c r="AJ903" s="170"/>
      <c r="AK903" s="170"/>
      <c r="AL903" s="170"/>
      <c r="AM903" s="170"/>
      <c r="AN903" s="170"/>
    </row>
    <row r="904" spans="1:40" ht="52.5" customHeight="1" x14ac:dyDescent="0.2">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4"/>
      <c r="Y904" s="170"/>
      <c r="Z904" s="170"/>
      <c r="AA904" s="170"/>
      <c r="AB904" s="170"/>
      <c r="AC904" s="170"/>
      <c r="AD904" s="174"/>
      <c r="AE904" s="170"/>
      <c r="AF904" s="170"/>
      <c r="AI904" s="170"/>
      <c r="AJ904" s="170"/>
      <c r="AK904" s="170"/>
      <c r="AL904" s="170"/>
      <c r="AM904" s="170"/>
      <c r="AN904" s="170"/>
    </row>
    <row r="905" spans="1:40" ht="52.5" customHeight="1" x14ac:dyDescent="0.2">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4"/>
      <c r="Y905" s="170"/>
      <c r="Z905" s="170"/>
      <c r="AA905" s="170"/>
      <c r="AB905" s="170"/>
      <c r="AC905" s="170"/>
      <c r="AD905" s="174"/>
      <c r="AE905" s="170"/>
      <c r="AF905" s="170"/>
      <c r="AI905" s="170"/>
      <c r="AJ905" s="170"/>
      <c r="AK905" s="170"/>
      <c r="AL905" s="170"/>
      <c r="AM905" s="170"/>
      <c r="AN905" s="170"/>
    </row>
    <row r="906" spans="1:40" ht="52.5" customHeight="1" x14ac:dyDescent="0.2">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4"/>
      <c r="Y906" s="170"/>
      <c r="Z906" s="170"/>
      <c r="AA906" s="170"/>
      <c r="AB906" s="170"/>
      <c r="AC906" s="170"/>
      <c r="AD906" s="174"/>
      <c r="AE906" s="170"/>
      <c r="AF906" s="170"/>
      <c r="AI906" s="170"/>
      <c r="AJ906" s="170"/>
      <c r="AK906" s="170"/>
      <c r="AL906" s="170"/>
      <c r="AM906" s="170"/>
      <c r="AN906" s="170"/>
    </row>
    <row r="907" spans="1:40" ht="52.5" customHeight="1" x14ac:dyDescent="0.2">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4"/>
      <c r="Y907" s="170"/>
      <c r="Z907" s="170"/>
      <c r="AA907" s="170"/>
      <c r="AB907" s="170"/>
      <c r="AC907" s="170"/>
      <c r="AD907" s="174"/>
      <c r="AE907" s="170"/>
      <c r="AF907" s="170"/>
      <c r="AI907" s="170"/>
      <c r="AJ907" s="170"/>
      <c r="AK907" s="170"/>
      <c r="AL907" s="170"/>
      <c r="AM907" s="170"/>
      <c r="AN907" s="170"/>
    </row>
    <row r="908" spans="1:40" ht="52.5" customHeight="1" x14ac:dyDescent="0.2">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4"/>
      <c r="Y908" s="170"/>
      <c r="Z908" s="170"/>
      <c r="AA908" s="170"/>
      <c r="AB908" s="170"/>
      <c r="AC908" s="170"/>
      <c r="AD908" s="174"/>
      <c r="AE908" s="170"/>
      <c r="AF908" s="170"/>
      <c r="AI908" s="170"/>
      <c r="AJ908" s="170"/>
      <c r="AK908" s="170"/>
      <c r="AL908" s="170"/>
      <c r="AM908" s="170"/>
      <c r="AN908" s="170"/>
    </row>
    <row r="909" spans="1:40" ht="52.5" customHeight="1" x14ac:dyDescent="0.2">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4"/>
      <c r="Y909" s="170"/>
      <c r="Z909" s="170"/>
      <c r="AA909" s="170"/>
      <c r="AB909" s="170"/>
      <c r="AC909" s="170"/>
      <c r="AD909" s="174"/>
      <c r="AE909" s="170"/>
      <c r="AF909" s="170"/>
      <c r="AI909" s="170"/>
      <c r="AJ909" s="170"/>
      <c r="AK909" s="170"/>
      <c r="AL909" s="170"/>
      <c r="AM909" s="170"/>
      <c r="AN909" s="170"/>
    </row>
    <row r="910" spans="1:40" ht="52.5" customHeight="1" x14ac:dyDescent="0.2">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4"/>
      <c r="Y910" s="170"/>
      <c r="Z910" s="170"/>
      <c r="AA910" s="170"/>
      <c r="AB910" s="170"/>
      <c r="AC910" s="170"/>
      <c r="AD910" s="174"/>
      <c r="AE910" s="170"/>
      <c r="AF910" s="170"/>
      <c r="AI910" s="170"/>
      <c r="AJ910" s="170"/>
      <c r="AK910" s="170"/>
      <c r="AL910" s="170"/>
      <c r="AM910" s="170"/>
      <c r="AN910" s="170"/>
    </row>
    <row r="911" spans="1:40" ht="52.5" customHeight="1" x14ac:dyDescent="0.2">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4"/>
      <c r="Y911" s="170"/>
      <c r="Z911" s="170"/>
      <c r="AA911" s="170"/>
      <c r="AB911" s="170"/>
      <c r="AC911" s="170"/>
      <c r="AD911" s="174"/>
      <c r="AE911" s="170"/>
      <c r="AF911" s="170"/>
      <c r="AI911" s="170"/>
      <c r="AJ911" s="170"/>
      <c r="AK911" s="170"/>
      <c r="AL911" s="170"/>
      <c r="AM911" s="170"/>
      <c r="AN911" s="170"/>
    </row>
    <row r="912" spans="1:40" ht="52.5" customHeight="1" x14ac:dyDescent="0.2">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4"/>
      <c r="Y912" s="170"/>
      <c r="Z912" s="170"/>
      <c r="AA912" s="170"/>
      <c r="AB912" s="170"/>
      <c r="AC912" s="170"/>
      <c r="AD912" s="174"/>
      <c r="AE912" s="170"/>
      <c r="AF912" s="170"/>
      <c r="AI912" s="170"/>
      <c r="AJ912" s="170"/>
      <c r="AK912" s="170"/>
      <c r="AL912" s="170"/>
      <c r="AM912" s="170"/>
      <c r="AN912" s="170"/>
    </row>
    <row r="913" spans="1:40" ht="52.5" customHeight="1" x14ac:dyDescent="0.2">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4"/>
      <c r="Y913" s="170"/>
      <c r="Z913" s="170"/>
      <c r="AA913" s="170"/>
      <c r="AB913" s="170"/>
      <c r="AC913" s="170"/>
      <c r="AD913" s="174"/>
      <c r="AE913" s="170"/>
      <c r="AF913" s="170"/>
      <c r="AI913" s="170"/>
      <c r="AJ913" s="170"/>
      <c r="AK913" s="170"/>
      <c r="AL913" s="170"/>
      <c r="AM913" s="170"/>
      <c r="AN913" s="170"/>
    </row>
    <row r="914" spans="1:40" ht="52.5" customHeight="1" x14ac:dyDescent="0.2">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4"/>
      <c r="Y914" s="170"/>
      <c r="Z914" s="170"/>
      <c r="AA914" s="170"/>
      <c r="AB914" s="170"/>
      <c r="AC914" s="170"/>
      <c r="AD914" s="174"/>
      <c r="AE914" s="170"/>
      <c r="AF914" s="170"/>
      <c r="AI914" s="170"/>
      <c r="AJ914" s="170"/>
      <c r="AK914" s="170"/>
      <c r="AL914" s="170"/>
      <c r="AM914" s="170"/>
      <c r="AN914" s="170"/>
    </row>
    <row r="915" spans="1:40" ht="52.5" customHeight="1" x14ac:dyDescent="0.2">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4"/>
      <c r="Y915" s="170"/>
      <c r="Z915" s="170"/>
      <c r="AA915" s="170"/>
      <c r="AB915" s="170"/>
      <c r="AC915" s="170"/>
      <c r="AD915" s="174"/>
      <c r="AE915" s="170"/>
      <c r="AF915" s="170"/>
      <c r="AI915" s="170"/>
      <c r="AJ915" s="170"/>
      <c r="AK915" s="170"/>
      <c r="AL915" s="170"/>
      <c r="AM915" s="170"/>
      <c r="AN915" s="170"/>
    </row>
    <row r="916" spans="1:40" ht="52.5" customHeight="1" x14ac:dyDescent="0.2">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4"/>
      <c r="Y916" s="170"/>
      <c r="Z916" s="170"/>
      <c r="AA916" s="170"/>
      <c r="AB916" s="170"/>
      <c r="AC916" s="170"/>
      <c r="AD916" s="174"/>
      <c r="AE916" s="170"/>
      <c r="AF916" s="170"/>
      <c r="AI916" s="170"/>
      <c r="AJ916" s="170"/>
      <c r="AK916" s="170"/>
      <c r="AL916" s="170"/>
      <c r="AM916" s="170"/>
      <c r="AN916" s="170"/>
    </row>
    <row r="917" spans="1:40" ht="52.5" customHeight="1" x14ac:dyDescent="0.2">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4"/>
      <c r="Y917" s="170"/>
      <c r="Z917" s="170"/>
      <c r="AA917" s="170"/>
      <c r="AB917" s="170"/>
      <c r="AC917" s="170"/>
      <c r="AD917" s="174"/>
      <c r="AE917" s="170"/>
      <c r="AF917" s="170"/>
      <c r="AI917" s="170"/>
      <c r="AJ917" s="170"/>
      <c r="AK917" s="170"/>
      <c r="AL917" s="170"/>
      <c r="AM917" s="170"/>
      <c r="AN917" s="170"/>
    </row>
    <row r="918" spans="1:40" ht="52.5" customHeight="1" x14ac:dyDescent="0.2">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4"/>
      <c r="Y918" s="170"/>
      <c r="Z918" s="170"/>
      <c r="AA918" s="170"/>
      <c r="AB918" s="170"/>
      <c r="AC918" s="170"/>
      <c r="AD918" s="174"/>
      <c r="AE918" s="170"/>
      <c r="AF918" s="170"/>
      <c r="AI918" s="170"/>
      <c r="AJ918" s="170"/>
      <c r="AK918" s="170"/>
      <c r="AL918" s="170"/>
      <c r="AM918" s="170"/>
      <c r="AN918" s="170"/>
    </row>
    <row r="919" spans="1:40" ht="52.5" customHeight="1" x14ac:dyDescent="0.2">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4"/>
      <c r="Y919" s="170"/>
      <c r="Z919" s="170"/>
      <c r="AA919" s="170"/>
      <c r="AB919" s="170"/>
      <c r="AC919" s="170"/>
      <c r="AD919" s="174"/>
      <c r="AE919" s="170"/>
      <c r="AF919" s="170"/>
      <c r="AI919" s="170"/>
      <c r="AJ919" s="170"/>
      <c r="AK919" s="170"/>
      <c r="AL919" s="170"/>
      <c r="AM919" s="170"/>
      <c r="AN919" s="170"/>
    </row>
    <row r="920" spans="1:40" ht="52.5" customHeight="1" x14ac:dyDescent="0.2">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4"/>
      <c r="Y920" s="170"/>
      <c r="Z920" s="170"/>
      <c r="AA920" s="170"/>
      <c r="AB920" s="170"/>
      <c r="AC920" s="170"/>
      <c r="AD920" s="174"/>
      <c r="AE920" s="170"/>
      <c r="AF920" s="170"/>
      <c r="AI920" s="170"/>
      <c r="AJ920" s="170"/>
      <c r="AK920" s="170"/>
      <c r="AL920" s="170"/>
      <c r="AM920" s="170"/>
      <c r="AN920" s="170"/>
    </row>
    <row r="921" spans="1:40" ht="52.5" customHeight="1" x14ac:dyDescent="0.2">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4"/>
      <c r="Y921" s="170"/>
      <c r="Z921" s="170"/>
      <c r="AA921" s="170"/>
      <c r="AB921" s="170"/>
      <c r="AC921" s="170"/>
      <c r="AD921" s="174"/>
      <c r="AE921" s="170"/>
      <c r="AF921" s="170"/>
      <c r="AI921" s="170"/>
      <c r="AJ921" s="170"/>
      <c r="AK921" s="170"/>
      <c r="AL921" s="170"/>
      <c r="AM921" s="170"/>
      <c r="AN921" s="170"/>
    </row>
    <row r="922" spans="1:40" ht="52.5" customHeight="1" x14ac:dyDescent="0.2">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4"/>
      <c r="Y922" s="170"/>
      <c r="Z922" s="170"/>
      <c r="AA922" s="170"/>
      <c r="AB922" s="170"/>
      <c r="AC922" s="170"/>
      <c r="AD922" s="174"/>
      <c r="AE922" s="170"/>
      <c r="AF922" s="170"/>
      <c r="AI922" s="170"/>
      <c r="AJ922" s="170"/>
      <c r="AK922" s="170"/>
      <c r="AL922" s="170"/>
      <c r="AM922" s="170"/>
      <c r="AN922" s="170"/>
    </row>
    <row r="923" spans="1:40" ht="52.5" customHeight="1" x14ac:dyDescent="0.2">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4"/>
      <c r="Y923" s="170"/>
      <c r="Z923" s="170"/>
      <c r="AA923" s="170"/>
      <c r="AB923" s="170"/>
      <c r="AC923" s="170"/>
      <c r="AD923" s="174"/>
      <c r="AE923" s="170"/>
      <c r="AF923" s="170"/>
      <c r="AI923" s="170"/>
      <c r="AJ923" s="170"/>
      <c r="AK923" s="170"/>
      <c r="AL923" s="170"/>
      <c r="AM923" s="170"/>
      <c r="AN923" s="170"/>
    </row>
    <row r="924" spans="1:40" ht="52.5" customHeight="1" x14ac:dyDescent="0.2">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4"/>
      <c r="Y924" s="170"/>
      <c r="Z924" s="170"/>
      <c r="AA924" s="170"/>
      <c r="AB924" s="170"/>
      <c r="AC924" s="170"/>
      <c r="AD924" s="174"/>
      <c r="AE924" s="170"/>
      <c r="AF924" s="170"/>
      <c r="AI924" s="170"/>
      <c r="AJ924" s="170"/>
      <c r="AK924" s="170"/>
      <c r="AL924" s="170"/>
      <c r="AM924" s="170"/>
      <c r="AN924" s="170"/>
    </row>
    <row r="925" spans="1:40" ht="52.5" customHeight="1" x14ac:dyDescent="0.2">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4"/>
      <c r="Y925" s="170"/>
      <c r="Z925" s="170"/>
      <c r="AA925" s="170"/>
      <c r="AB925" s="170"/>
      <c r="AC925" s="170"/>
      <c r="AD925" s="174"/>
      <c r="AE925" s="170"/>
      <c r="AF925" s="170"/>
      <c r="AI925" s="170"/>
      <c r="AJ925" s="170"/>
      <c r="AK925" s="170"/>
      <c r="AL925" s="170"/>
      <c r="AM925" s="170"/>
      <c r="AN925" s="170"/>
    </row>
    <row r="926" spans="1:40" ht="52.5" customHeight="1" x14ac:dyDescent="0.2">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4"/>
      <c r="Y926" s="170"/>
      <c r="Z926" s="170"/>
      <c r="AA926" s="170"/>
      <c r="AB926" s="170"/>
      <c r="AC926" s="170"/>
      <c r="AD926" s="174"/>
      <c r="AE926" s="170"/>
      <c r="AF926" s="170"/>
      <c r="AI926" s="170"/>
      <c r="AJ926" s="170"/>
      <c r="AK926" s="170"/>
      <c r="AL926" s="170"/>
      <c r="AM926" s="170"/>
      <c r="AN926" s="170"/>
    </row>
    <row r="927" spans="1:40" ht="52.5" customHeight="1" x14ac:dyDescent="0.2">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4"/>
      <c r="Y927" s="170"/>
      <c r="Z927" s="170"/>
      <c r="AA927" s="170"/>
      <c r="AB927" s="170"/>
      <c r="AC927" s="170"/>
      <c r="AD927" s="174"/>
      <c r="AE927" s="170"/>
      <c r="AF927" s="170"/>
      <c r="AI927" s="170"/>
      <c r="AJ927" s="170"/>
      <c r="AK927" s="170"/>
      <c r="AL927" s="170"/>
      <c r="AM927" s="170"/>
      <c r="AN927" s="170"/>
    </row>
    <row r="928" spans="1:40" ht="52.5" customHeight="1" x14ac:dyDescent="0.2">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4"/>
      <c r="Y928" s="170"/>
      <c r="Z928" s="170"/>
      <c r="AA928" s="170"/>
      <c r="AB928" s="170"/>
      <c r="AC928" s="170"/>
      <c r="AD928" s="174"/>
      <c r="AE928" s="170"/>
      <c r="AF928" s="170"/>
      <c r="AI928" s="170"/>
      <c r="AJ928" s="170"/>
      <c r="AK928" s="170"/>
      <c r="AL928" s="170"/>
      <c r="AM928" s="170"/>
      <c r="AN928" s="170"/>
    </row>
    <row r="929" spans="1:40" ht="52.5" customHeight="1" x14ac:dyDescent="0.2">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4"/>
      <c r="Y929" s="170"/>
      <c r="Z929" s="170"/>
      <c r="AA929" s="170"/>
      <c r="AB929" s="170"/>
      <c r="AC929" s="170"/>
      <c r="AD929" s="174"/>
      <c r="AE929" s="170"/>
      <c r="AF929" s="170"/>
      <c r="AI929" s="170"/>
      <c r="AJ929" s="170"/>
      <c r="AK929" s="170"/>
      <c r="AL929" s="170"/>
      <c r="AM929" s="170"/>
      <c r="AN929" s="170"/>
    </row>
    <row r="930" spans="1:40" ht="52.5" customHeight="1" x14ac:dyDescent="0.2">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4"/>
      <c r="Y930" s="170"/>
      <c r="Z930" s="170"/>
      <c r="AA930" s="170"/>
      <c r="AB930" s="170"/>
      <c r="AC930" s="170"/>
      <c r="AD930" s="174"/>
      <c r="AE930" s="170"/>
      <c r="AF930" s="170"/>
      <c r="AI930" s="170"/>
      <c r="AJ930" s="170"/>
      <c r="AK930" s="170"/>
      <c r="AL930" s="170"/>
      <c r="AM930" s="170"/>
      <c r="AN930" s="170"/>
    </row>
    <row r="931" spans="1:40" ht="52.5" customHeight="1" x14ac:dyDescent="0.2">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4"/>
      <c r="Y931" s="170"/>
      <c r="Z931" s="170"/>
      <c r="AA931" s="170"/>
      <c r="AB931" s="170"/>
      <c r="AC931" s="170"/>
      <c r="AD931" s="174"/>
      <c r="AE931" s="170"/>
      <c r="AF931" s="170"/>
      <c r="AI931" s="170"/>
      <c r="AJ931" s="170"/>
      <c r="AK931" s="170"/>
      <c r="AL931" s="170"/>
      <c r="AM931" s="170"/>
      <c r="AN931" s="170"/>
    </row>
    <row r="932" spans="1:40" ht="52.5" customHeight="1" x14ac:dyDescent="0.2">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4"/>
      <c r="Y932" s="170"/>
      <c r="Z932" s="170"/>
      <c r="AA932" s="170"/>
      <c r="AB932" s="170"/>
      <c r="AC932" s="170"/>
      <c r="AD932" s="174"/>
      <c r="AE932" s="170"/>
      <c r="AF932" s="170"/>
      <c r="AI932" s="170"/>
      <c r="AJ932" s="170"/>
      <c r="AK932" s="170"/>
      <c r="AL932" s="170"/>
      <c r="AM932" s="170"/>
      <c r="AN932" s="170"/>
    </row>
    <row r="933" spans="1:40" ht="52.5" customHeight="1" x14ac:dyDescent="0.2">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4"/>
      <c r="Y933" s="170"/>
      <c r="Z933" s="170"/>
      <c r="AA933" s="170"/>
      <c r="AB933" s="170"/>
      <c r="AC933" s="170"/>
      <c r="AD933" s="174"/>
      <c r="AE933" s="170"/>
      <c r="AF933" s="170"/>
      <c r="AI933" s="170"/>
      <c r="AJ933" s="170"/>
      <c r="AK933" s="170"/>
      <c r="AL933" s="170"/>
      <c r="AM933" s="170"/>
      <c r="AN933" s="170"/>
    </row>
    <row r="934" spans="1:40" ht="52.5" customHeight="1" x14ac:dyDescent="0.2">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4"/>
      <c r="Y934" s="170"/>
      <c r="Z934" s="170"/>
      <c r="AA934" s="170"/>
      <c r="AB934" s="170"/>
      <c r="AC934" s="170"/>
      <c r="AD934" s="174"/>
      <c r="AE934" s="170"/>
      <c r="AF934" s="170"/>
      <c r="AI934" s="170"/>
      <c r="AJ934" s="170"/>
      <c r="AK934" s="170"/>
      <c r="AL934" s="170"/>
      <c r="AM934" s="170"/>
      <c r="AN934" s="170"/>
    </row>
    <row r="935" spans="1:40" ht="52.5" customHeight="1" x14ac:dyDescent="0.2">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4"/>
      <c r="Y935" s="170"/>
      <c r="Z935" s="170"/>
      <c r="AA935" s="170"/>
      <c r="AB935" s="170"/>
      <c r="AC935" s="170"/>
      <c r="AD935" s="174"/>
      <c r="AE935" s="170"/>
      <c r="AF935" s="170"/>
      <c r="AI935" s="170"/>
      <c r="AJ935" s="170"/>
      <c r="AK935" s="170"/>
      <c r="AL935" s="170"/>
      <c r="AM935" s="170"/>
      <c r="AN935" s="170"/>
    </row>
    <row r="936" spans="1:40" ht="52.5" customHeight="1" x14ac:dyDescent="0.2">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4"/>
      <c r="Y936" s="170"/>
      <c r="Z936" s="170"/>
      <c r="AA936" s="170"/>
      <c r="AB936" s="170"/>
      <c r="AC936" s="170"/>
      <c r="AD936" s="174"/>
      <c r="AE936" s="170"/>
      <c r="AF936" s="170"/>
      <c r="AI936" s="170"/>
      <c r="AJ936" s="170"/>
      <c r="AK936" s="170"/>
      <c r="AL936" s="170"/>
      <c r="AM936" s="170"/>
      <c r="AN936" s="170"/>
    </row>
    <row r="937" spans="1:40" ht="52.5" customHeight="1" x14ac:dyDescent="0.2">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4"/>
      <c r="Y937" s="170"/>
      <c r="Z937" s="170"/>
      <c r="AA937" s="170"/>
      <c r="AB937" s="170"/>
      <c r="AC937" s="170"/>
      <c r="AD937" s="174"/>
      <c r="AE937" s="170"/>
      <c r="AF937" s="170"/>
      <c r="AI937" s="170"/>
      <c r="AJ937" s="170"/>
      <c r="AK937" s="170"/>
      <c r="AL937" s="170"/>
      <c r="AM937" s="170"/>
      <c r="AN937" s="170"/>
    </row>
    <row r="938" spans="1:40" ht="52.5" customHeight="1" x14ac:dyDescent="0.2">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4"/>
      <c r="Y938" s="170"/>
      <c r="Z938" s="170"/>
      <c r="AA938" s="170"/>
      <c r="AB938" s="170"/>
      <c r="AC938" s="170"/>
      <c r="AD938" s="174"/>
      <c r="AE938" s="170"/>
      <c r="AF938" s="170"/>
      <c r="AI938" s="170"/>
      <c r="AJ938" s="170"/>
      <c r="AK938" s="170"/>
      <c r="AL938" s="170"/>
      <c r="AM938" s="170"/>
      <c r="AN938" s="170"/>
    </row>
    <row r="939" spans="1:40" ht="52.5" customHeight="1" x14ac:dyDescent="0.2">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4"/>
      <c r="Y939" s="170"/>
      <c r="Z939" s="170"/>
      <c r="AA939" s="170"/>
      <c r="AB939" s="170"/>
      <c r="AC939" s="170"/>
      <c r="AD939" s="174"/>
      <c r="AE939" s="170"/>
      <c r="AF939" s="170"/>
      <c r="AI939" s="170"/>
      <c r="AJ939" s="170"/>
      <c r="AK939" s="170"/>
      <c r="AL939" s="170"/>
      <c r="AM939" s="170"/>
      <c r="AN939" s="170"/>
    </row>
    <row r="940" spans="1:40" ht="52.5" customHeight="1" x14ac:dyDescent="0.2">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4"/>
      <c r="Y940" s="170"/>
      <c r="Z940" s="170"/>
      <c r="AA940" s="170"/>
      <c r="AB940" s="170"/>
      <c r="AC940" s="170"/>
      <c r="AD940" s="174"/>
      <c r="AE940" s="170"/>
      <c r="AF940" s="170"/>
      <c r="AI940" s="170"/>
      <c r="AJ940" s="170"/>
      <c r="AK940" s="170"/>
      <c r="AL940" s="170"/>
      <c r="AM940" s="170"/>
      <c r="AN940" s="170"/>
    </row>
    <row r="941" spans="1:40" ht="52.5" customHeight="1" x14ac:dyDescent="0.2">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4"/>
      <c r="Y941" s="170"/>
      <c r="Z941" s="170"/>
      <c r="AA941" s="170"/>
      <c r="AB941" s="170"/>
      <c r="AC941" s="170"/>
      <c r="AD941" s="174"/>
      <c r="AE941" s="170"/>
      <c r="AF941" s="170"/>
      <c r="AI941" s="170"/>
      <c r="AJ941" s="170"/>
      <c r="AK941" s="170"/>
      <c r="AL941" s="170"/>
      <c r="AM941" s="170"/>
      <c r="AN941" s="170"/>
    </row>
    <row r="942" spans="1:40" ht="52.5" customHeight="1" x14ac:dyDescent="0.2">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4"/>
      <c r="Y942" s="170"/>
      <c r="Z942" s="170"/>
      <c r="AA942" s="170"/>
      <c r="AB942" s="170"/>
      <c r="AC942" s="170"/>
      <c r="AD942" s="174"/>
      <c r="AE942" s="170"/>
      <c r="AF942" s="170"/>
      <c r="AI942" s="170"/>
      <c r="AJ942" s="170"/>
      <c r="AK942" s="170"/>
      <c r="AL942" s="170"/>
      <c r="AM942" s="170"/>
      <c r="AN942" s="170"/>
    </row>
    <row r="943" spans="1:40" ht="52.5" customHeight="1" x14ac:dyDescent="0.2">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4"/>
      <c r="Y943" s="170"/>
      <c r="Z943" s="170"/>
      <c r="AA943" s="170"/>
      <c r="AB943" s="170"/>
      <c r="AC943" s="170"/>
      <c r="AD943" s="174"/>
      <c r="AE943" s="170"/>
      <c r="AF943" s="170"/>
      <c r="AI943" s="170"/>
      <c r="AJ943" s="170"/>
      <c r="AK943" s="170"/>
      <c r="AL943" s="170"/>
      <c r="AM943" s="170"/>
      <c r="AN943" s="170"/>
    </row>
    <row r="944" spans="1:40" ht="52.5" customHeight="1" x14ac:dyDescent="0.2">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4"/>
      <c r="Y944" s="170"/>
      <c r="Z944" s="170"/>
      <c r="AA944" s="170"/>
      <c r="AB944" s="170"/>
      <c r="AC944" s="170"/>
      <c r="AD944" s="174"/>
      <c r="AE944" s="170"/>
      <c r="AF944" s="170"/>
      <c r="AI944" s="170"/>
      <c r="AJ944" s="170"/>
      <c r="AK944" s="170"/>
      <c r="AL944" s="170"/>
      <c r="AM944" s="170"/>
      <c r="AN944" s="170"/>
    </row>
    <row r="945" spans="1:40" ht="52.5" customHeight="1" x14ac:dyDescent="0.2">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4"/>
      <c r="Y945" s="170"/>
      <c r="Z945" s="170"/>
      <c r="AA945" s="170"/>
      <c r="AB945" s="170"/>
      <c r="AC945" s="170"/>
      <c r="AD945" s="174"/>
      <c r="AE945" s="170"/>
      <c r="AF945" s="170"/>
      <c r="AI945" s="170"/>
      <c r="AJ945" s="170"/>
      <c r="AK945" s="170"/>
      <c r="AL945" s="170"/>
      <c r="AM945" s="170"/>
      <c r="AN945" s="170"/>
    </row>
    <row r="946" spans="1:40" ht="52.5" customHeight="1" x14ac:dyDescent="0.2">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4"/>
      <c r="Y946" s="170"/>
      <c r="Z946" s="170"/>
      <c r="AA946" s="170"/>
      <c r="AB946" s="170"/>
      <c r="AC946" s="170"/>
      <c r="AD946" s="174"/>
      <c r="AE946" s="170"/>
      <c r="AF946" s="170"/>
      <c r="AI946" s="170"/>
      <c r="AJ946" s="170"/>
      <c r="AK946" s="170"/>
      <c r="AL946" s="170"/>
      <c r="AM946" s="170"/>
      <c r="AN946" s="170"/>
    </row>
    <row r="947" spans="1:40" ht="52.5" customHeight="1" x14ac:dyDescent="0.2">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4"/>
      <c r="Y947" s="170"/>
      <c r="Z947" s="170"/>
      <c r="AA947" s="170"/>
      <c r="AB947" s="170"/>
      <c r="AC947" s="170"/>
      <c r="AD947" s="174"/>
      <c r="AE947" s="170"/>
      <c r="AF947" s="170"/>
      <c r="AI947" s="170"/>
      <c r="AJ947" s="170"/>
      <c r="AK947" s="170"/>
      <c r="AL947" s="170"/>
      <c r="AM947" s="170"/>
      <c r="AN947" s="170"/>
    </row>
    <row r="948" spans="1:40" ht="52.5" customHeight="1" x14ac:dyDescent="0.2">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4"/>
      <c r="Y948" s="170"/>
      <c r="Z948" s="170"/>
      <c r="AA948" s="170"/>
      <c r="AB948" s="170"/>
      <c r="AC948" s="170"/>
      <c r="AD948" s="174"/>
      <c r="AE948" s="170"/>
      <c r="AF948" s="170"/>
      <c r="AI948" s="170"/>
      <c r="AJ948" s="170"/>
      <c r="AK948" s="170"/>
      <c r="AL948" s="170"/>
      <c r="AM948" s="170"/>
      <c r="AN948" s="170"/>
    </row>
    <row r="949" spans="1:40" ht="52.5" customHeight="1" x14ac:dyDescent="0.2">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4"/>
      <c r="Y949" s="170"/>
      <c r="Z949" s="170"/>
      <c r="AA949" s="170"/>
      <c r="AB949" s="170"/>
      <c r="AC949" s="170"/>
      <c r="AD949" s="174"/>
      <c r="AE949" s="170"/>
      <c r="AF949" s="170"/>
      <c r="AI949" s="170"/>
      <c r="AJ949" s="170"/>
      <c r="AK949" s="170"/>
      <c r="AL949" s="170"/>
      <c r="AM949" s="170"/>
      <c r="AN949" s="170"/>
    </row>
    <row r="950" spans="1:40" ht="52.5" customHeight="1" x14ac:dyDescent="0.2">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4"/>
      <c r="Y950" s="170"/>
      <c r="Z950" s="170"/>
      <c r="AA950" s="170"/>
      <c r="AB950" s="170"/>
      <c r="AC950" s="170"/>
      <c r="AD950" s="174"/>
      <c r="AE950" s="170"/>
      <c r="AF950" s="170"/>
      <c r="AI950" s="170"/>
      <c r="AJ950" s="170"/>
      <c r="AK950" s="170"/>
      <c r="AL950" s="170"/>
      <c r="AM950" s="170"/>
      <c r="AN950" s="170"/>
    </row>
    <row r="951" spans="1:40" ht="52.5" customHeight="1" x14ac:dyDescent="0.2">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4"/>
      <c r="Y951" s="170"/>
      <c r="Z951" s="170"/>
      <c r="AA951" s="170"/>
      <c r="AB951" s="170"/>
      <c r="AC951" s="170"/>
      <c r="AD951" s="174"/>
      <c r="AE951" s="170"/>
      <c r="AF951" s="170"/>
      <c r="AI951" s="170"/>
      <c r="AJ951" s="170"/>
      <c r="AK951" s="170"/>
      <c r="AL951" s="170"/>
      <c r="AM951" s="170"/>
      <c r="AN951" s="170"/>
    </row>
    <row r="952" spans="1:40" ht="52.5" customHeight="1" x14ac:dyDescent="0.2">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4"/>
      <c r="Y952" s="170"/>
      <c r="Z952" s="170"/>
      <c r="AA952" s="170"/>
      <c r="AB952" s="170"/>
      <c r="AC952" s="170"/>
      <c r="AD952" s="174"/>
      <c r="AE952" s="170"/>
      <c r="AF952" s="170"/>
      <c r="AI952" s="170"/>
      <c r="AJ952" s="170"/>
      <c r="AK952" s="170"/>
      <c r="AL952" s="170"/>
      <c r="AM952" s="170"/>
      <c r="AN952" s="170"/>
    </row>
    <row r="953" spans="1:40" ht="52.5" customHeight="1" x14ac:dyDescent="0.2">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4"/>
      <c r="Y953" s="170"/>
      <c r="Z953" s="170"/>
      <c r="AA953" s="170"/>
      <c r="AB953" s="170"/>
      <c r="AC953" s="170"/>
      <c r="AD953" s="174"/>
      <c r="AE953" s="170"/>
      <c r="AF953" s="170"/>
      <c r="AI953" s="170"/>
      <c r="AJ953" s="170"/>
      <c r="AK953" s="170"/>
      <c r="AL953" s="170"/>
      <c r="AM953" s="170"/>
      <c r="AN953" s="170"/>
    </row>
    <row r="954" spans="1:40" ht="52.5" customHeight="1" x14ac:dyDescent="0.2">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4"/>
      <c r="Y954" s="170"/>
      <c r="Z954" s="170"/>
      <c r="AA954" s="170"/>
      <c r="AB954" s="170"/>
      <c r="AC954" s="170"/>
      <c r="AD954" s="174"/>
      <c r="AE954" s="170"/>
      <c r="AF954" s="170"/>
      <c r="AI954" s="170"/>
      <c r="AJ954" s="170"/>
      <c r="AK954" s="170"/>
      <c r="AL954" s="170"/>
      <c r="AM954" s="170"/>
      <c r="AN954" s="170"/>
    </row>
    <row r="955" spans="1:40" ht="52.5" customHeight="1" x14ac:dyDescent="0.2">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4"/>
      <c r="Y955" s="170"/>
      <c r="Z955" s="170"/>
      <c r="AA955" s="170"/>
      <c r="AB955" s="170"/>
      <c r="AC955" s="170"/>
      <c r="AD955" s="174"/>
      <c r="AE955" s="170"/>
      <c r="AF955" s="170"/>
      <c r="AI955" s="170"/>
      <c r="AJ955" s="170"/>
      <c r="AK955" s="170"/>
      <c r="AL955" s="170"/>
      <c r="AM955" s="170"/>
      <c r="AN955" s="170"/>
    </row>
    <row r="956" spans="1:40" ht="52.5" customHeight="1" x14ac:dyDescent="0.2">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4"/>
      <c r="Y956" s="170"/>
      <c r="Z956" s="170"/>
      <c r="AA956" s="170"/>
      <c r="AB956" s="170"/>
      <c r="AC956" s="170"/>
      <c r="AD956" s="174"/>
      <c r="AE956" s="170"/>
      <c r="AF956" s="170"/>
      <c r="AI956" s="170"/>
      <c r="AJ956" s="170"/>
      <c r="AK956" s="170"/>
      <c r="AL956" s="170"/>
      <c r="AM956" s="170"/>
      <c r="AN956" s="170"/>
    </row>
    <row r="957" spans="1:40" ht="52.5" customHeight="1" x14ac:dyDescent="0.2">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4"/>
      <c r="Y957" s="170"/>
      <c r="Z957" s="170"/>
      <c r="AA957" s="170"/>
      <c r="AB957" s="170"/>
      <c r="AC957" s="170"/>
      <c r="AD957" s="174"/>
      <c r="AE957" s="170"/>
      <c r="AF957" s="170"/>
      <c r="AI957" s="170"/>
      <c r="AJ957" s="170"/>
      <c r="AK957" s="170"/>
      <c r="AL957" s="170"/>
      <c r="AM957" s="170"/>
      <c r="AN957" s="170"/>
    </row>
    <row r="958" spans="1:40" ht="52.5" customHeight="1" x14ac:dyDescent="0.2">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4"/>
      <c r="Y958" s="170"/>
      <c r="Z958" s="170"/>
      <c r="AA958" s="170"/>
      <c r="AB958" s="170"/>
      <c r="AC958" s="170"/>
      <c r="AD958" s="174"/>
      <c r="AE958" s="170"/>
      <c r="AF958" s="170"/>
      <c r="AI958" s="170"/>
      <c r="AJ958" s="170"/>
      <c r="AK958" s="170"/>
      <c r="AL958" s="170"/>
      <c r="AM958" s="170"/>
      <c r="AN958" s="170"/>
    </row>
    <row r="959" spans="1:40" ht="52.5" customHeight="1" x14ac:dyDescent="0.2">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4"/>
      <c r="Y959" s="170"/>
      <c r="Z959" s="170"/>
      <c r="AA959" s="170"/>
      <c r="AB959" s="170"/>
      <c r="AC959" s="170"/>
      <c r="AD959" s="174"/>
      <c r="AE959" s="170"/>
      <c r="AF959" s="170"/>
      <c r="AI959" s="170"/>
      <c r="AJ959" s="170"/>
      <c r="AK959" s="170"/>
      <c r="AL959" s="170"/>
      <c r="AM959" s="170"/>
      <c r="AN959" s="170"/>
    </row>
    <row r="960" spans="1:40" ht="52.5" customHeight="1" x14ac:dyDescent="0.2">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4"/>
      <c r="Y960" s="170"/>
      <c r="Z960" s="170"/>
      <c r="AA960" s="170"/>
      <c r="AB960" s="170"/>
      <c r="AC960" s="170"/>
      <c r="AD960" s="174"/>
      <c r="AE960" s="170"/>
      <c r="AF960" s="170"/>
      <c r="AI960" s="170"/>
      <c r="AJ960" s="170"/>
      <c r="AK960" s="170"/>
      <c r="AL960" s="170"/>
      <c r="AM960" s="170"/>
      <c r="AN960" s="170"/>
    </row>
    <row r="961" spans="1:40" ht="52.5" customHeight="1" x14ac:dyDescent="0.2">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4"/>
      <c r="Y961" s="170"/>
      <c r="Z961" s="170"/>
      <c r="AA961" s="170"/>
      <c r="AB961" s="170"/>
      <c r="AC961" s="170"/>
      <c r="AD961" s="174"/>
      <c r="AE961" s="170"/>
      <c r="AF961" s="170"/>
      <c r="AI961" s="170"/>
      <c r="AJ961" s="170"/>
      <c r="AK961" s="170"/>
      <c r="AL961" s="170"/>
      <c r="AM961" s="170"/>
      <c r="AN961" s="170"/>
    </row>
    <row r="962" spans="1:40" ht="52.5" customHeight="1" x14ac:dyDescent="0.2">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4"/>
      <c r="Y962" s="170"/>
      <c r="Z962" s="170"/>
      <c r="AA962" s="170"/>
      <c r="AB962" s="170"/>
      <c r="AC962" s="170"/>
      <c r="AD962" s="174"/>
      <c r="AE962" s="170"/>
      <c r="AF962" s="170"/>
      <c r="AI962" s="170"/>
      <c r="AJ962" s="170"/>
      <c r="AK962" s="170"/>
      <c r="AL962" s="170"/>
      <c r="AM962" s="170"/>
      <c r="AN962" s="170"/>
    </row>
    <row r="963" spans="1:40" ht="52.5" customHeight="1" x14ac:dyDescent="0.2">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4"/>
      <c r="Y963" s="170"/>
      <c r="Z963" s="170"/>
      <c r="AA963" s="170"/>
      <c r="AB963" s="170"/>
      <c r="AC963" s="170"/>
      <c r="AD963" s="174"/>
      <c r="AE963" s="170"/>
      <c r="AF963" s="170"/>
      <c r="AI963" s="170"/>
      <c r="AJ963" s="170"/>
      <c r="AK963" s="170"/>
      <c r="AL963" s="170"/>
      <c r="AM963" s="170"/>
      <c r="AN963" s="170"/>
    </row>
    <row r="964" spans="1:40" ht="52.5" customHeight="1" x14ac:dyDescent="0.2">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4"/>
      <c r="Y964" s="170"/>
      <c r="Z964" s="170"/>
      <c r="AA964" s="170"/>
      <c r="AB964" s="170"/>
      <c r="AC964" s="170"/>
      <c r="AD964" s="174"/>
      <c r="AE964" s="170"/>
      <c r="AF964" s="170"/>
      <c r="AI964" s="170"/>
      <c r="AJ964" s="170"/>
      <c r="AK964" s="170"/>
      <c r="AL964" s="170"/>
      <c r="AM964" s="170"/>
      <c r="AN964" s="170"/>
    </row>
    <row r="965" spans="1:40" ht="52.5" customHeight="1" x14ac:dyDescent="0.2">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4"/>
      <c r="Y965" s="170"/>
      <c r="Z965" s="170"/>
      <c r="AA965" s="170"/>
      <c r="AB965" s="170"/>
      <c r="AC965" s="170"/>
      <c r="AD965" s="174"/>
      <c r="AE965" s="170"/>
      <c r="AF965" s="170"/>
      <c r="AI965" s="170"/>
      <c r="AJ965" s="170"/>
      <c r="AK965" s="170"/>
      <c r="AL965" s="170"/>
      <c r="AM965" s="170"/>
      <c r="AN965" s="170"/>
    </row>
    <row r="966" spans="1:40" ht="52.5" customHeight="1" x14ac:dyDescent="0.2">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4"/>
      <c r="Y966" s="170"/>
      <c r="Z966" s="170"/>
      <c r="AA966" s="170"/>
      <c r="AB966" s="170"/>
      <c r="AC966" s="170"/>
      <c r="AD966" s="174"/>
      <c r="AE966" s="170"/>
      <c r="AF966" s="170"/>
      <c r="AI966" s="170"/>
      <c r="AJ966" s="170"/>
      <c r="AK966" s="170"/>
      <c r="AL966" s="170"/>
      <c r="AM966" s="170"/>
      <c r="AN966" s="170"/>
    </row>
    <row r="967" spans="1:40" ht="52.5" customHeight="1" x14ac:dyDescent="0.2">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4"/>
      <c r="Y967" s="170"/>
      <c r="Z967" s="170"/>
      <c r="AA967" s="170"/>
      <c r="AB967" s="170"/>
      <c r="AC967" s="170"/>
      <c r="AD967" s="174"/>
      <c r="AE967" s="170"/>
      <c r="AF967" s="170"/>
      <c r="AI967" s="170"/>
      <c r="AJ967" s="170"/>
      <c r="AK967" s="170"/>
      <c r="AL967" s="170"/>
      <c r="AM967" s="170"/>
      <c r="AN967" s="170"/>
    </row>
    <row r="968" spans="1:40" ht="52.5" customHeight="1" x14ac:dyDescent="0.2">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4"/>
      <c r="Y968" s="170"/>
      <c r="Z968" s="170"/>
      <c r="AA968" s="170"/>
      <c r="AB968" s="170"/>
      <c r="AC968" s="170"/>
      <c r="AD968" s="174"/>
      <c r="AE968" s="170"/>
      <c r="AF968" s="170"/>
      <c r="AI968" s="170"/>
      <c r="AJ968" s="170"/>
      <c r="AK968" s="170"/>
      <c r="AL968" s="170"/>
      <c r="AM968" s="170"/>
      <c r="AN968" s="170"/>
    </row>
    <row r="969" spans="1:40" ht="52.5" customHeight="1" x14ac:dyDescent="0.2">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4"/>
      <c r="Y969" s="170"/>
      <c r="Z969" s="170"/>
      <c r="AA969" s="170"/>
      <c r="AB969" s="170"/>
      <c r="AC969" s="170"/>
      <c r="AD969" s="174"/>
      <c r="AE969" s="170"/>
      <c r="AF969" s="170"/>
      <c r="AI969" s="170"/>
      <c r="AJ969" s="170"/>
      <c r="AK969" s="170"/>
      <c r="AL969" s="170"/>
      <c r="AM969" s="170"/>
      <c r="AN969" s="170"/>
    </row>
    <row r="970" spans="1:40" ht="52.5" customHeight="1" x14ac:dyDescent="0.2">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4"/>
      <c r="Y970" s="170"/>
      <c r="Z970" s="170"/>
      <c r="AA970" s="170"/>
      <c r="AB970" s="170"/>
      <c r="AC970" s="170"/>
      <c r="AD970" s="174"/>
      <c r="AE970" s="170"/>
      <c r="AF970" s="170"/>
      <c r="AI970" s="170"/>
      <c r="AJ970" s="170"/>
      <c r="AK970" s="170"/>
      <c r="AL970" s="170"/>
      <c r="AM970" s="170"/>
      <c r="AN970" s="170"/>
    </row>
    <row r="971" spans="1:40" ht="52.5" customHeight="1" x14ac:dyDescent="0.2">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4"/>
      <c r="Y971" s="170"/>
      <c r="Z971" s="170"/>
      <c r="AA971" s="170"/>
      <c r="AB971" s="170"/>
      <c r="AC971" s="170"/>
      <c r="AD971" s="174"/>
      <c r="AE971" s="170"/>
      <c r="AF971" s="170"/>
      <c r="AI971" s="170"/>
      <c r="AJ971" s="170"/>
      <c r="AK971" s="170"/>
      <c r="AL971" s="170"/>
      <c r="AM971" s="170"/>
      <c r="AN971" s="170"/>
    </row>
    <row r="972" spans="1:40" ht="52.5" customHeight="1" x14ac:dyDescent="0.2">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4"/>
      <c r="Y972" s="170"/>
      <c r="Z972" s="170"/>
      <c r="AA972" s="170"/>
      <c r="AB972" s="170"/>
      <c r="AC972" s="170"/>
      <c r="AD972" s="174"/>
      <c r="AE972" s="170"/>
      <c r="AF972" s="170"/>
      <c r="AI972" s="170"/>
      <c r="AJ972" s="170"/>
      <c r="AK972" s="170"/>
      <c r="AL972" s="170"/>
      <c r="AM972" s="170"/>
      <c r="AN972" s="170"/>
    </row>
    <row r="973" spans="1:40" ht="52.5" customHeight="1" x14ac:dyDescent="0.2">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4"/>
      <c r="Y973" s="170"/>
      <c r="Z973" s="170"/>
      <c r="AA973" s="170"/>
      <c r="AB973" s="170"/>
      <c r="AC973" s="170"/>
      <c r="AD973" s="174"/>
      <c r="AE973" s="170"/>
      <c r="AF973" s="170"/>
      <c r="AI973" s="170"/>
      <c r="AJ973" s="170"/>
      <c r="AK973" s="170"/>
      <c r="AL973" s="170"/>
      <c r="AM973" s="170"/>
      <c r="AN973" s="170"/>
    </row>
    <row r="974" spans="1:40" ht="52.5" customHeight="1" x14ac:dyDescent="0.2">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4"/>
      <c r="Y974" s="170"/>
      <c r="Z974" s="170"/>
      <c r="AA974" s="170"/>
      <c r="AB974" s="170"/>
      <c r="AC974" s="170"/>
      <c r="AD974" s="174"/>
      <c r="AE974" s="170"/>
      <c r="AF974" s="170"/>
      <c r="AI974" s="170"/>
      <c r="AJ974" s="170"/>
      <c r="AK974" s="170"/>
      <c r="AL974" s="170"/>
      <c r="AM974" s="170"/>
      <c r="AN974" s="170"/>
    </row>
    <row r="975" spans="1:40" ht="52.5" customHeight="1" x14ac:dyDescent="0.2">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4"/>
      <c r="Y975" s="170"/>
      <c r="Z975" s="170"/>
      <c r="AA975" s="170"/>
      <c r="AB975" s="170"/>
      <c r="AC975" s="170"/>
      <c r="AD975" s="174"/>
      <c r="AE975" s="170"/>
      <c r="AF975" s="170"/>
      <c r="AI975" s="170"/>
      <c r="AJ975" s="170"/>
      <c r="AK975" s="170"/>
      <c r="AL975" s="170"/>
      <c r="AM975" s="170"/>
      <c r="AN975" s="170"/>
    </row>
    <row r="976" spans="1:40" ht="52.5" customHeight="1" x14ac:dyDescent="0.2">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4"/>
      <c r="Y976" s="170"/>
      <c r="Z976" s="170"/>
      <c r="AA976" s="170"/>
      <c r="AB976" s="170"/>
      <c r="AC976" s="170"/>
      <c r="AD976" s="174"/>
      <c r="AE976" s="170"/>
      <c r="AF976" s="170"/>
      <c r="AI976" s="170"/>
      <c r="AJ976" s="170"/>
      <c r="AK976" s="170"/>
      <c r="AL976" s="170"/>
      <c r="AM976" s="170"/>
      <c r="AN976" s="170"/>
    </row>
    <row r="977" spans="1:40" ht="52.5" customHeight="1" x14ac:dyDescent="0.2">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4"/>
      <c r="Y977" s="170"/>
      <c r="Z977" s="170"/>
      <c r="AA977" s="170"/>
      <c r="AB977" s="170"/>
      <c r="AC977" s="170"/>
      <c r="AD977" s="174"/>
      <c r="AE977" s="170"/>
      <c r="AF977" s="170"/>
      <c r="AI977" s="170"/>
      <c r="AJ977" s="170"/>
      <c r="AK977" s="170"/>
      <c r="AL977" s="170"/>
      <c r="AM977" s="170"/>
      <c r="AN977" s="170"/>
    </row>
    <row r="978" spans="1:40" ht="52.5" customHeight="1" x14ac:dyDescent="0.2">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4"/>
      <c r="Y978" s="170"/>
      <c r="Z978" s="170"/>
      <c r="AA978" s="170"/>
      <c r="AB978" s="170"/>
      <c r="AC978" s="170"/>
      <c r="AD978" s="174"/>
      <c r="AE978" s="170"/>
      <c r="AF978" s="170"/>
      <c r="AI978" s="170"/>
      <c r="AJ978" s="170"/>
      <c r="AK978" s="170"/>
      <c r="AL978" s="170"/>
      <c r="AM978" s="170"/>
      <c r="AN978" s="170"/>
    </row>
    <row r="979" spans="1:40" ht="52.5" customHeight="1" x14ac:dyDescent="0.2">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4"/>
      <c r="Y979" s="170"/>
      <c r="Z979" s="170"/>
      <c r="AA979" s="170"/>
      <c r="AB979" s="170"/>
      <c r="AC979" s="170"/>
      <c r="AD979" s="174"/>
      <c r="AE979" s="170"/>
      <c r="AF979" s="170"/>
      <c r="AI979" s="170"/>
      <c r="AJ979" s="170"/>
      <c r="AK979" s="170"/>
      <c r="AL979" s="170"/>
      <c r="AM979" s="170"/>
      <c r="AN979" s="170"/>
    </row>
    <row r="980" spans="1:40" ht="52.5" customHeight="1" x14ac:dyDescent="0.2">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4"/>
      <c r="Y980" s="170"/>
      <c r="Z980" s="170"/>
      <c r="AA980" s="170"/>
      <c r="AB980" s="170"/>
      <c r="AC980" s="170"/>
      <c r="AD980" s="174"/>
      <c r="AE980" s="170"/>
      <c r="AF980" s="170"/>
      <c r="AI980" s="170"/>
      <c r="AJ980" s="170"/>
      <c r="AK980" s="170"/>
      <c r="AL980" s="170"/>
      <c r="AM980" s="170"/>
      <c r="AN980" s="170"/>
    </row>
    <row r="981" spans="1:40" ht="52.5" customHeight="1" x14ac:dyDescent="0.2">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4"/>
      <c r="Y981" s="170"/>
      <c r="Z981" s="170"/>
      <c r="AA981" s="170"/>
      <c r="AB981" s="170"/>
      <c r="AC981" s="170"/>
      <c r="AD981" s="174"/>
      <c r="AE981" s="170"/>
      <c r="AF981" s="170"/>
      <c r="AI981" s="170"/>
      <c r="AJ981" s="170"/>
      <c r="AK981" s="170"/>
      <c r="AL981" s="170"/>
      <c r="AM981" s="170"/>
      <c r="AN981" s="170"/>
    </row>
    <row r="982" spans="1:40" ht="52.5" customHeight="1" x14ac:dyDescent="0.2">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4"/>
      <c r="Y982" s="170"/>
      <c r="Z982" s="170"/>
      <c r="AA982" s="170"/>
      <c r="AB982" s="170"/>
      <c r="AC982" s="170"/>
      <c r="AD982" s="174"/>
      <c r="AE982" s="170"/>
      <c r="AF982" s="170"/>
      <c r="AI982" s="170"/>
      <c r="AJ982" s="170"/>
      <c r="AK982" s="170"/>
      <c r="AL982" s="170"/>
      <c r="AM982" s="170"/>
      <c r="AN982" s="170"/>
    </row>
    <row r="983" spans="1:40" ht="52.5" customHeight="1" x14ac:dyDescent="0.2">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4"/>
      <c r="Y983" s="170"/>
      <c r="Z983" s="170"/>
      <c r="AA983" s="170"/>
      <c r="AB983" s="170"/>
      <c r="AC983" s="170"/>
      <c r="AD983" s="174"/>
      <c r="AE983" s="170"/>
      <c r="AF983" s="170"/>
      <c r="AI983" s="170"/>
      <c r="AJ983" s="170"/>
      <c r="AK983" s="170"/>
      <c r="AL983" s="170"/>
      <c r="AM983" s="170"/>
      <c r="AN983" s="170"/>
    </row>
    <row r="984" spans="1:40" ht="52.5" customHeight="1" x14ac:dyDescent="0.2">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4"/>
      <c r="Y984" s="170"/>
      <c r="Z984" s="170"/>
      <c r="AA984" s="170"/>
      <c r="AB984" s="170"/>
      <c r="AC984" s="170"/>
      <c r="AD984" s="174"/>
      <c r="AE984" s="170"/>
      <c r="AF984" s="170"/>
      <c r="AI984" s="170"/>
      <c r="AJ984" s="170"/>
      <c r="AK984" s="170"/>
      <c r="AL984" s="170"/>
      <c r="AM984" s="170"/>
      <c r="AN984" s="170"/>
    </row>
    <row r="985" spans="1:40" ht="52.5" customHeight="1" x14ac:dyDescent="0.2">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4"/>
      <c r="Y985" s="170"/>
      <c r="Z985" s="170"/>
      <c r="AA985" s="170"/>
      <c r="AB985" s="170"/>
      <c r="AC985" s="170"/>
      <c r="AD985" s="174"/>
      <c r="AE985" s="170"/>
      <c r="AF985" s="170"/>
      <c r="AI985" s="170"/>
      <c r="AJ985" s="170"/>
      <c r="AK985" s="170"/>
      <c r="AL985" s="170"/>
      <c r="AM985" s="170"/>
      <c r="AN985" s="170"/>
    </row>
    <row r="986" spans="1:40" ht="52.5" customHeight="1" x14ac:dyDescent="0.2">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4"/>
      <c r="Y986" s="170"/>
      <c r="Z986" s="170"/>
      <c r="AA986" s="170"/>
      <c r="AB986" s="170"/>
      <c r="AC986" s="170"/>
      <c r="AD986" s="174"/>
      <c r="AE986" s="170"/>
      <c r="AF986" s="170"/>
      <c r="AI986" s="170"/>
      <c r="AJ986" s="170"/>
      <c r="AK986" s="170"/>
      <c r="AL986" s="170"/>
      <c r="AM986" s="170"/>
      <c r="AN986" s="170"/>
    </row>
    <row r="987" spans="1:40" ht="52.5" customHeight="1" x14ac:dyDescent="0.2">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4"/>
      <c r="Y987" s="170"/>
      <c r="Z987" s="170"/>
      <c r="AA987" s="170"/>
      <c r="AB987" s="170"/>
      <c r="AC987" s="170"/>
      <c r="AD987" s="174"/>
      <c r="AE987" s="170"/>
      <c r="AF987" s="170"/>
      <c r="AI987" s="170"/>
      <c r="AJ987" s="170"/>
      <c r="AK987" s="170"/>
      <c r="AL987" s="170"/>
      <c r="AM987" s="170"/>
      <c r="AN987" s="170"/>
    </row>
    <row r="988" spans="1:40" ht="52.5" customHeight="1" x14ac:dyDescent="0.2">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4"/>
      <c r="Y988" s="170"/>
      <c r="Z988" s="170"/>
      <c r="AA988" s="170"/>
      <c r="AB988" s="170"/>
      <c r="AC988" s="170"/>
      <c r="AD988" s="174"/>
      <c r="AE988" s="170"/>
      <c r="AF988" s="170"/>
      <c r="AI988" s="170"/>
      <c r="AJ988" s="170"/>
      <c r="AK988" s="170"/>
      <c r="AL988" s="170"/>
      <c r="AM988" s="170"/>
      <c r="AN988" s="170"/>
    </row>
    <row r="989" spans="1:40" ht="52.5" customHeight="1" x14ac:dyDescent="0.2">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4"/>
      <c r="Y989" s="170"/>
      <c r="Z989" s="170"/>
      <c r="AA989" s="170"/>
      <c r="AB989" s="170"/>
      <c r="AC989" s="170"/>
      <c r="AD989" s="174"/>
      <c r="AE989" s="170"/>
      <c r="AF989" s="170"/>
      <c r="AI989" s="170"/>
      <c r="AJ989" s="170"/>
      <c r="AK989" s="170"/>
      <c r="AL989" s="170"/>
      <c r="AM989" s="170"/>
      <c r="AN989" s="170"/>
    </row>
    <row r="990" spans="1:40" ht="52.5" customHeight="1" x14ac:dyDescent="0.2">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4"/>
      <c r="Y990" s="170"/>
      <c r="Z990" s="170"/>
      <c r="AA990" s="170"/>
      <c r="AB990" s="170"/>
      <c r="AC990" s="170"/>
      <c r="AD990" s="174"/>
      <c r="AE990" s="170"/>
      <c r="AF990" s="170"/>
      <c r="AI990" s="170"/>
      <c r="AJ990" s="170"/>
      <c r="AK990" s="170"/>
      <c r="AL990" s="170"/>
      <c r="AM990" s="170"/>
      <c r="AN990" s="170"/>
    </row>
    <row r="991" spans="1:40" ht="52.5" customHeight="1" x14ac:dyDescent="0.2">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4"/>
      <c r="Y991" s="170"/>
      <c r="Z991" s="170"/>
      <c r="AA991" s="170"/>
      <c r="AB991" s="170"/>
      <c r="AC991" s="170"/>
      <c r="AD991" s="174"/>
      <c r="AE991" s="170"/>
      <c r="AF991" s="170"/>
      <c r="AI991" s="170"/>
      <c r="AJ991" s="170"/>
      <c r="AK991" s="170"/>
      <c r="AL991" s="170"/>
      <c r="AM991" s="170"/>
      <c r="AN991" s="170"/>
    </row>
    <row r="992" spans="1:40" ht="52.5" customHeight="1" x14ac:dyDescent="0.2">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4"/>
      <c r="Y992" s="170"/>
      <c r="Z992" s="170"/>
      <c r="AA992" s="170"/>
      <c r="AB992" s="170"/>
      <c r="AC992" s="170"/>
      <c r="AD992" s="174"/>
      <c r="AE992" s="170"/>
      <c r="AF992" s="170"/>
      <c r="AI992" s="170"/>
      <c r="AJ992" s="170"/>
      <c r="AK992" s="170"/>
      <c r="AL992" s="170"/>
      <c r="AM992" s="170"/>
      <c r="AN992" s="170"/>
    </row>
    <row r="993" spans="1:40" ht="52.5" customHeight="1" x14ac:dyDescent="0.2">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4"/>
      <c r="Y993" s="170"/>
      <c r="Z993" s="170"/>
      <c r="AA993" s="170"/>
      <c r="AB993" s="170"/>
      <c r="AC993" s="170"/>
      <c r="AD993" s="174"/>
      <c r="AE993" s="170"/>
      <c r="AF993" s="170"/>
      <c r="AI993" s="170"/>
      <c r="AJ993" s="170"/>
      <c r="AK993" s="170"/>
      <c r="AL993" s="170"/>
      <c r="AM993" s="170"/>
      <c r="AN993" s="170"/>
    </row>
    <row r="994" spans="1:40" ht="52.5" customHeight="1" x14ac:dyDescent="0.2">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4"/>
      <c r="Y994" s="170"/>
      <c r="Z994" s="170"/>
      <c r="AA994" s="170"/>
      <c r="AB994" s="170"/>
      <c r="AC994" s="170"/>
      <c r="AD994" s="174"/>
      <c r="AE994" s="170"/>
      <c r="AF994" s="170"/>
      <c r="AI994" s="170"/>
      <c r="AJ994" s="170"/>
      <c r="AK994" s="170"/>
      <c r="AL994" s="170"/>
      <c r="AM994" s="170"/>
      <c r="AN994" s="170"/>
    </row>
    <row r="995" spans="1:40" ht="52.5" customHeight="1" x14ac:dyDescent="0.2">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4"/>
      <c r="Y995" s="170"/>
      <c r="Z995" s="170"/>
      <c r="AA995" s="170"/>
      <c r="AB995" s="170"/>
      <c r="AC995" s="170"/>
      <c r="AD995" s="174"/>
      <c r="AE995" s="170"/>
      <c r="AF995" s="170"/>
      <c r="AI995" s="170"/>
      <c r="AJ995" s="170"/>
      <c r="AK995" s="170"/>
      <c r="AL995" s="170"/>
      <c r="AM995" s="170"/>
      <c r="AN995" s="170"/>
    </row>
    <row r="996" spans="1:40" ht="52.5" customHeight="1" x14ac:dyDescent="0.2">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4"/>
      <c r="Y996" s="170"/>
      <c r="Z996" s="170"/>
      <c r="AA996" s="170"/>
      <c r="AB996" s="170"/>
      <c r="AC996" s="170"/>
      <c r="AD996" s="174"/>
      <c r="AE996" s="170"/>
      <c r="AF996" s="170"/>
      <c r="AI996" s="170"/>
      <c r="AJ996" s="170"/>
      <c r="AK996" s="170"/>
      <c r="AL996" s="170"/>
      <c r="AM996" s="170"/>
      <c r="AN996" s="170"/>
    </row>
    <row r="997" spans="1:40" ht="52.5" customHeight="1" x14ac:dyDescent="0.2">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4"/>
      <c r="Y997" s="170"/>
      <c r="Z997" s="170"/>
      <c r="AA997" s="170"/>
      <c r="AB997" s="170"/>
      <c r="AC997" s="170"/>
      <c r="AD997" s="174"/>
      <c r="AE997" s="170"/>
      <c r="AF997" s="170"/>
      <c r="AI997" s="170"/>
      <c r="AJ997" s="170"/>
      <c r="AK997" s="170"/>
      <c r="AL997" s="170"/>
      <c r="AM997" s="170"/>
      <c r="AN997" s="170"/>
    </row>
    <row r="998" spans="1:40" ht="52.5" customHeight="1" x14ac:dyDescent="0.2">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4"/>
      <c r="Y998" s="170"/>
      <c r="Z998" s="170"/>
      <c r="AA998" s="170"/>
      <c r="AB998" s="170"/>
      <c r="AC998" s="170"/>
      <c r="AD998" s="174"/>
      <c r="AE998" s="170"/>
      <c r="AF998" s="170"/>
      <c r="AI998" s="170"/>
      <c r="AJ998" s="170"/>
      <c r="AK998" s="170"/>
      <c r="AL998" s="170"/>
      <c r="AM998" s="170"/>
      <c r="AN998" s="170"/>
    </row>
    <row r="999" spans="1:40" ht="52.5" customHeight="1" x14ac:dyDescent="0.2">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4"/>
      <c r="Y999" s="170"/>
      <c r="Z999" s="170"/>
      <c r="AA999" s="170"/>
      <c r="AB999" s="170"/>
      <c r="AC999" s="170"/>
      <c r="AD999" s="174"/>
      <c r="AE999" s="170"/>
      <c r="AF999" s="170"/>
      <c r="AI999" s="170"/>
      <c r="AJ999" s="170"/>
      <c r="AK999" s="170"/>
      <c r="AL999" s="170"/>
      <c r="AM999" s="170"/>
      <c r="AN999" s="170"/>
    </row>
    <row r="1000" spans="1:40" ht="52.5" customHeight="1" x14ac:dyDescent="0.2">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4"/>
      <c r="Y1000" s="170"/>
      <c r="Z1000" s="170"/>
      <c r="AA1000" s="170"/>
      <c r="AB1000" s="170"/>
      <c r="AC1000" s="170"/>
      <c r="AD1000" s="174"/>
      <c r="AE1000" s="170"/>
      <c r="AF1000" s="170"/>
      <c r="AI1000" s="170"/>
      <c r="AJ1000" s="170"/>
      <c r="AK1000" s="170"/>
      <c r="AL1000" s="170"/>
      <c r="AM1000" s="170"/>
      <c r="AN1000" s="170"/>
    </row>
    <row r="1001" spans="1:40" ht="52.5" customHeight="1" x14ac:dyDescent="0.2">
      <c r="A1001" s="170"/>
      <c r="B1001" s="170"/>
      <c r="C1001" s="170"/>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174"/>
      <c r="Y1001" s="170"/>
      <c r="Z1001" s="170"/>
      <c r="AA1001" s="170"/>
      <c r="AB1001" s="170"/>
      <c r="AC1001" s="170"/>
      <c r="AD1001" s="174"/>
      <c r="AE1001" s="170"/>
      <c r="AF1001" s="170"/>
      <c r="AI1001" s="170"/>
      <c r="AJ1001" s="170"/>
      <c r="AK1001" s="170"/>
      <c r="AL1001" s="170"/>
      <c r="AM1001" s="170"/>
      <c r="AN1001" s="170"/>
    </row>
    <row r="1002" spans="1:40" ht="52.5" customHeight="1" x14ac:dyDescent="0.2">
      <c r="A1002" s="170"/>
      <c r="B1002" s="170"/>
      <c r="C1002" s="170"/>
      <c r="D1002" s="170"/>
      <c r="E1002" s="170"/>
      <c r="F1002" s="170"/>
      <c r="G1002" s="170"/>
      <c r="H1002" s="170"/>
      <c r="I1002" s="170"/>
      <c r="J1002" s="170"/>
      <c r="K1002" s="170"/>
      <c r="L1002" s="170"/>
      <c r="M1002" s="170"/>
      <c r="N1002" s="170"/>
      <c r="O1002" s="170"/>
      <c r="P1002" s="170"/>
      <c r="Q1002" s="170"/>
      <c r="R1002" s="170"/>
      <c r="S1002" s="170"/>
      <c r="T1002" s="170"/>
      <c r="U1002" s="170"/>
      <c r="V1002" s="170"/>
      <c r="W1002" s="170"/>
      <c r="X1002" s="174"/>
      <c r="Y1002" s="170"/>
      <c r="Z1002" s="170"/>
      <c r="AA1002" s="170"/>
      <c r="AB1002" s="170"/>
      <c r="AC1002" s="170"/>
      <c r="AD1002" s="174"/>
      <c r="AE1002" s="170"/>
      <c r="AF1002" s="170"/>
      <c r="AI1002" s="170"/>
      <c r="AJ1002" s="170"/>
      <c r="AK1002" s="170"/>
      <c r="AL1002" s="170"/>
      <c r="AM1002" s="170"/>
      <c r="AN1002" s="170"/>
    </row>
    <row r="1003" spans="1:40" ht="52.5" customHeight="1" x14ac:dyDescent="0.2">
      <c r="A1003" s="170"/>
      <c r="B1003" s="170"/>
      <c r="C1003" s="170"/>
      <c r="D1003" s="170"/>
      <c r="E1003" s="170"/>
      <c r="F1003" s="170"/>
      <c r="G1003" s="170"/>
      <c r="H1003" s="170"/>
      <c r="I1003" s="170"/>
      <c r="J1003" s="170"/>
      <c r="K1003" s="170"/>
      <c r="L1003" s="170"/>
      <c r="M1003" s="170"/>
      <c r="N1003" s="170"/>
      <c r="O1003" s="170"/>
      <c r="P1003" s="170"/>
      <c r="Q1003" s="170"/>
      <c r="R1003" s="170"/>
      <c r="S1003" s="170"/>
      <c r="T1003" s="170"/>
      <c r="U1003" s="170"/>
      <c r="V1003" s="170"/>
      <c r="W1003" s="170"/>
      <c r="X1003" s="174"/>
      <c r="Y1003" s="170"/>
      <c r="Z1003" s="170"/>
      <c r="AA1003" s="170"/>
      <c r="AB1003" s="170"/>
      <c r="AC1003" s="170"/>
      <c r="AD1003" s="174"/>
      <c r="AE1003" s="170"/>
      <c r="AF1003" s="170"/>
      <c r="AI1003" s="170"/>
      <c r="AJ1003" s="170"/>
      <c r="AK1003" s="170"/>
      <c r="AL1003" s="170"/>
      <c r="AM1003" s="170"/>
      <c r="AN1003" s="170"/>
    </row>
    <row r="1004" spans="1:40" ht="52.5" customHeight="1" x14ac:dyDescent="0.2">
      <c r="A1004" s="170"/>
      <c r="B1004" s="170"/>
      <c r="C1004" s="170"/>
      <c r="D1004" s="170"/>
      <c r="E1004" s="170"/>
      <c r="F1004" s="170"/>
      <c r="G1004" s="170"/>
      <c r="H1004" s="170"/>
      <c r="I1004" s="170"/>
      <c r="J1004" s="170"/>
      <c r="K1004" s="170"/>
      <c r="L1004" s="170"/>
      <c r="M1004" s="170"/>
      <c r="N1004" s="170"/>
      <c r="O1004" s="170"/>
      <c r="P1004" s="170"/>
      <c r="Q1004" s="170"/>
      <c r="R1004" s="170"/>
      <c r="S1004" s="170"/>
      <c r="T1004" s="170"/>
      <c r="U1004" s="170"/>
      <c r="V1004" s="170"/>
      <c r="W1004" s="170"/>
      <c r="X1004" s="174"/>
      <c r="Y1004" s="170"/>
      <c r="Z1004" s="170"/>
      <c r="AA1004" s="170"/>
      <c r="AB1004" s="170"/>
      <c r="AC1004" s="170"/>
      <c r="AD1004" s="174"/>
      <c r="AE1004" s="170"/>
      <c r="AF1004" s="170"/>
      <c r="AI1004" s="170"/>
      <c r="AJ1004" s="170"/>
      <c r="AK1004" s="170"/>
      <c r="AL1004" s="170"/>
      <c r="AM1004" s="170"/>
      <c r="AN1004" s="170"/>
    </row>
    <row r="1005" spans="1:40" ht="52.5" customHeight="1" x14ac:dyDescent="0.2">
      <c r="A1005" s="170"/>
      <c r="B1005" s="170"/>
      <c r="C1005" s="170"/>
      <c r="D1005" s="170"/>
      <c r="E1005" s="170"/>
      <c r="F1005" s="170"/>
      <c r="G1005" s="170"/>
      <c r="H1005" s="170"/>
      <c r="I1005" s="170"/>
      <c r="J1005" s="170"/>
      <c r="K1005" s="170"/>
      <c r="L1005" s="170"/>
      <c r="M1005" s="170"/>
      <c r="N1005" s="170"/>
      <c r="O1005" s="170"/>
      <c r="P1005" s="170"/>
      <c r="Q1005" s="170"/>
      <c r="R1005" s="170"/>
      <c r="S1005" s="170"/>
      <c r="T1005" s="170"/>
      <c r="U1005" s="170"/>
      <c r="V1005" s="170"/>
      <c r="W1005" s="170"/>
      <c r="X1005" s="174"/>
      <c r="Y1005" s="170"/>
      <c r="Z1005" s="170"/>
      <c r="AA1005" s="170"/>
      <c r="AB1005" s="170"/>
      <c r="AC1005" s="170"/>
      <c r="AD1005" s="174"/>
      <c r="AE1005" s="170"/>
      <c r="AF1005" s="170"/>
      <c r="AI1005" s="170"/>
      <c r="AJ1005" s="170"/>
      <c r="AK1005" s="170"/>
      <c r="AL1005" s="170"/>
      <c r="AM1005" s="170"/>
      <c r="AN1005" s="170"/>
    </row>
    <row r="1006" spans="1:40" ht="52.5" customHeight="1" x14ac:dyDescent="0.2">
      <c r="A1006" s="170"/>
      <c r="B1006" s="170"/>
      <c r="C1006" s="170"/>
      <c r="D1006" s="170"/>
      <c r="E1006" s="170"/>
      <c r="F1006" s="170"/>
      <c r="G1006" s="170"/>
      <c r="H1006" s="170"/>
      <c r="I1006" s="170"/>
      <c r="J1006" s="170"/>
      <c r="K1006" s="170"/>
      <c r="L1006" s="170"/>
      <c r="M1006" s="170"/>
      <c r="N1006" s="170"/>
      <c r="O1006" s="170"/>
      <c r="P1006" s="170"/>
      <c r="Q1006" s="170"/>
      <c r="R1006" s="170"/>
      <c r="S1006" s="170"/>
      <c r="T1006" s="170"/>
      <c r="U1006" s="170"/>
      <c r="V1006" s="170"/>
      <c r="W1006" s="170"/>
      <c r="X1006" s="174"/>
      <c r="Y1006" s="170"/>
      <c r="Z1006" s="170"/>
      <c r="AA1006" s="170"/>
      <c r="AB1006" s="170"/>
      <c r="AC1006" s="170"/>
      <c r="AD1006" s="174"/>
      <c r="AE1006" s="170"/>
      <c r="AF1006" s="170"/>
      <c r="AI1006" s="170"/>
      <c r="AJ1006" s="170"/>
      <c r="AK1006" s="170"/>
      <c r="AL1006" s="170"/>
      <c r="AM1006" s="170"/>
      <c r="AN1006" s="170"/>
    </row>
    <row r="1007" spans="1:40" ht="52.5" customHeight="1" x14ac:dyDescent="0.2">
      <c r="A1007" s="170"/>
      <c r="B1007" s="170"/>
      <c r="C1007" s="170"/>
      <c r="D1007" s="170"/>
      <c r="E1007" s="170"/>
      <c r="F1007" s="170"/>
      <c r="G1007" s="170"/>
      <c r="H1007" s="170"/>
      <c r="I1007" s="170"/>
      <c r="J1007" s="170"/>
      <c r="K1007" s="170"/>
      <c r="L1007" s="170"/>
      <c r="M1007" s="170"/>
      <c r="N1007" s="170"/>
      <c r="O1007" s="170"/>
      <c r="P1007" s="170"/>
      <c r="Q1007" s="170"/>
      <c r="R1007" s="170"/>
      <c r="S1007" s="170"/>
      <c r="T1007" s="170"/>
      <c r="U1007" s="170"/>
      <c r="V1007" s="170"/>
      <c r="W1007" s="170"/>
      <c r="X1007" s="174"/>
      <c r="Y1007" s="170"/>
      <c r="Z1007" s="170"/>
      <c r="AA1007" s="170"/>
      <c r="AB1007" s="170"/>
      <c r="AC1007" s="170"/>
      <c r="AD1007" s="174"/>
      <c r="AE1007" s="170"/>
      <c r="AF1007" s="170"/>
      <c r="AI1007" s="170"/>
      <c r="AJ1007" s="170"/>
      <c r="AK1007" s="170"/>
      <c r="AL1007" s="170"/>
      <c r="AM1007" s="170"/>
      <c r="AN1007" s="170"/>
    </row>
    <row r="1008" spans="1:40" ht="52.5" customHeight="1" x14ac:dyDescent="0.2">
      <c r="A1008" s="170"/>
      <c r="B1008" s="170"/>
      <c r="C1008" s="170"/>
      <c r="D1008" s="170"/>
      <c r="E1008" s="170"/>
      <c r="F1008" s="170"/>
      <c r="G1008" s="170"/>
      <c r="H1008" s="170"/>
      <c r="I1008" s="170"/>
      <c r="J1008" s="170"/>
      <c r="K1008" s="170"/>
      <c r="L1008" s="170"/>
      <c r="M1008" s="170"/>
      <c r="N1008" s="170"/>
      <c r="O1008" s="170"/>
      <c r="P1008" s="170"/>
      <c r="Q1008" s="170"/>
      <c r="R1008" s="170"/>
      <c r="S1008" s="170"/>
      <c r="T1008" s="170"/>
      <c r="U1008" s="170"/>
      <c r="V1008" s="170"/>
      <c r="W1008" s="170"/>
      <c r="X1008" s="174"/>
      <c r="Y1008" s="170"/>
      <c r="Z1008" s="170"/>
      <c r="AA1008" s="170"/>
      <c r="AB1008" s="170"/>
      <c r="AC1008" s="170"/>
      <c r="AD1008" s="174"/>
      <c r="AE1008" s="170"/>
      <c r="AF1008" s="170"/>
      <c r="AI1008" s="170"/>
      <c r="AJ1008" s="170"/>
      <c r="AK1008" s="170"/>
      <c r="AL1008" s="170"/>
      <c r="AM1008" s="170"/>
      <c r="AN1008" s="170"/>
    </row>
    <row r="1009" spans="1:40" ht="52.5" customHeight="1" x14ac:dyDescent="0.2">
      <c r="A1009" s="170"/>
      <c r="B1009" s="170"/>
      <c r="C1009" s="170"/>
      <c r="D1009" s="170"/>
      <c r="E1009" s="170"/>
      <c r="F1009" s="170"/>
      <c r="G1009" s="170"/>
      <c r="H1009" s="170"/>
      <c r="I1009" s="170"/>
      <c r="J1009" s="170"/>
      <c r="K1009" s="170"/>
      <c r="L1009" s="170"/>
      <c r="M1009" s="170"/>
      <c r="N1009" s="170"/>
      <c r="O1009" s="170"/>
      <c r="P1009" s="170"/>
      <c r="Q1009" s="170"/>
      <c r="R1009" s="170"/>
      <c r="S1009" s="170"/>
      <c r="T1009" s="170"/>
      <c r="U1009" s="170"/>
      <c r="V1009" s="170"/>
      <c r="W1009" s="170"/>
      <c r="X1009" s="174"/>
      <c r="Y1009" s="170"/>
      <c r="Z1009" s="170"/>
      <c r="AA1009" s="170"/>
      <c r="AB1009" s="170"/>
      <c r="AC1009" s="170"/>
      <c r="AD1009" s="174"/>
      <c r="AE1009" s="170"/>
      <c r="AF1009" s="170"/>
      <c r="AI1009" s="170"/>
      <c r="AJ1009" s="170"/>
      <c r="AK1009" s="170"/>
      <c r="AL1009" s="170"/>
      <c r="AM1009" s="170"/>
      <c r="AN1009" s="170"/>
    </row>
    <row r="1010" spans="1:40" ht="52.5" customHeight="1" x14ac:dyDescent="0.2">
      <c r="A1010" s="170"/>
      <c r="B1010" s="170"/>
      <c r="C1010" s="170"/>
      <c r="D1010" s="170"/>
      <c r="E1010" s="170"/>
      <c r="F1010" s="170"/>
      <c r="G1010" s="170"/>
      <c r="H1010" s="170"/>
      <c r="I1010" s="170"/>
      <c r="J1010" s="170"/>
      <c r="K1010" s="170"/>
      <c r="L1010" s="170"/>
      <c r="M1010" s="170"/>
      <c r="N1010" s="170"/>
      <c r="O1010" s="170"/>
      <c r="P1010" s="170"/>
      <c r="Q1010" s="170"/>
      <c r="R1010" s="170"/>
      <c r="S1010" s="170"/>
      <c r="T1010" s="170"/>
      <c r="U1010" s="170"/>
      <c r="V1010" s="170"/>
      <c r="W1010" s="170"/>
      <c r="X1010" s="174"/>
      <c r="Y1010" s="170"/>
      <c r="Z1010" s="170"/>
      <c r="AA1010" s="170"/>
      <c r="AB1010" s="170"/>
      <c r="AC1010" s="170"/>
      <c r="AD1010" s="174"/>
      <c r="AE1010" s="170"/>
      <c r="AF1010" s="170"/>
      <c r="AI1010" s="170"/>
      <c r="AJ1010" s="170"/>
      <c r="AK1010" s="170"/>
      <c r="AL1010" s="170"/>
      <c r="AM1010" s="170"/>
      <c r="AN1010" s="170"/>
    </row>
    <row r="1011" spans="1:40" ht="52.5" customHeight="1" x14ac:dyDescent="0.2">
      <c r="A1011" s="170"/>
      <c r="B1011" s="170"/>
      <c r="C1011" s="170"/>
      <c r="D1011" s="170"/>
      <c r="E1011" s="170"/>
      <c r="F1011" s="170"/>
      <c r="G1011" s="170"/>
      <c r="H1011" s="170"/>
      <c r="I1011" s="170"/>
      <c r="J1011" s="170"/>
      <c r="K1011" s="170"/>
      <c r="L1011" s="170"/>
      <c r="M1011" s="170"/>
      <c r="N1011" s="170"/>
      <c r="O1011" s="170"/>
      <c r="P1011" s="170"/>
      <c r="Q1011" s="170"/>
      <c r="R1011" s="170"/>
      <c r="S1011" s="170"/>
      <c r="T1011" s="170"/>
      <c r="U1011" s="170"/>
      <c r="V1011" s="170"/>
      <c r="W1011" s="170"/>
      <c r="X1011" s="174"/>
      <c r="Y1011" s="170"/>
      <c r="Z1011" s="170"/>
      <c r="AA1011" s="170"/>
      <c r="AB1011" s="170"/>
      <c r="AC1011" s="170"/>
      <c r="AD1011" s="174"/>
      <c r="AE1011" s="170"/>
      <c r="AF1011" s="170"/>
      <c r="AI1011" s="170"/>
      <c r="AJ1011" s="170"/>
      <c r="AK1011" s="170"/>
      <c r="AL1011" s="170"/>
      <c r="AM1011" s="170"/>
      <c r="AN1011" s="170"/>
    </row>
    <row r="1012" spans="1:40" ht="52.5" customHeight="1" x14ac:dyDescent="0.2">
      <c r="A1012" s="170"/>
      <c r="B1012" s="170"/>
      <c r="C1012" s="170"/>
      <c r="D1012" s="170"/>
      <c r="E1012" s="170"/>
      <c r="F1012" s="170"/>
      <c r="G1012" s="170"/>
      <c r="H1012" s="170"/>
      <c r="I1012" s="170"/>
      <c r="J1012" s="170"/>
      <c r="K1012" s="170"/>
      <c r="L1012" s="170"/>
      <c r="M1012" s="170"/>
      <c r="N1012" s="170"/>
      <c r="O1012" s="170"/>
      <c r="P1012" s="170"/>
      <c r="Q1012" s="170"/>
      <c r="R1012" s="170"/>
      <c r="S1012" s="170"/>
      <c r="T1012" s="170"/>
      <c r="U1012" s="170"/>
      <c r="V1012" s="170"/>
      <c r="W1012" s="170"/>
      <c r="X1012" s="174"/>
      <c r="Y1012" s="170"/>
      <c r="Z1012" s="170"/>
      <c r="AA1012" s="170"/>
      <c r="AB1012" s="170"/>
      <c r="AC1012" s="170"/>
      <c r="AD1012" s="174"/>
      <c r="AE1012" s="170"/>
      <c r="AF1012" s="170"/>
      <c r="AI1012" s="170"/>
      <c r="AJ1012" s="170"/>
      <c r="AK1012" s="170"/>
      <c r="AL1012" s="170"/>
      <c r="AM1012" s="170"/>
      <c r="AN1012" s="170"/>
    </row>
    <row r="1013" spans="1:40" ht="52.5" customHeight="1" x14ac:dyDescent="0.2">
      <c r="A1013" s="170"/>
      <c r="B1013" s="170"/>
      <c r="C1013" s="170"/>
      <c r="D1013" s="170"/>
      <c r="E1013" s="170"/>
      <c r="F1013" s="170"/>
      <c r="G1013" s="170"/>
      <c r="H1013" s="170"/>
      <c r="I1013" s="170"/>
      <c r="J1013" s="170"/>
      <c r="K1013" s="170"/>
      <c r="L1013" s="170"/>
      <c r="M1013" s="170"/>
      <c r="N1013" s="170"/>
      <c r="O1013" s="170"/>
      <c r="P1013" s="170"/>
      <c r="Q1013" s="170"/>
      <c r="R1013" s="170"/>
      <c r="S1013" s="170"/>
      <c r="T1013" s="170"/>
      <c r="U1013" s="170"/>
      <c r="V1013" s="170"/>
      <c r="W1013" s="170"/>
      <c r="X1013" s="174"/>
      <c r="Y1013" s="170"/>
      <c r="Z1013" s="170"/>
      <c r="AA1013" s="170"/>
      <c r="AB1013" s="170"/>
      <c r="AC1013" s="170"/>
      <c r="AD1013" s="174"/>
      <c r="AE1013" s="170"/>
      <c r="AF1013" s="170"/>
      <c r="AI1013" s="170"/>
      <c r="AJ1013" s="170"/>
      <c r="AK1013" s="170"/>
      <c r="AL1013" s="170"/>
      <c r="AM1013" s="170"/>
      <c r="AN1013" s="170"/>
    </row>
    <row r="1014" spans="1:40" ht="52.5" customHeight="1" x14ac:dyDescent="0.2">
      <c r="A1014" s="170"/>
      <c r="B1014" s="170"/>
      <c r="C1014" s="170"/>
      <c r="D1014" s="170"/>
      <c r="E1014" s="170"/>
      <c r="F1014" s="170"/>
      <c r="G1014" s="170"/>
      <c r="H1014" s="170"/>
      <c r="I1014" s="170"/>
      <c r="J1014" s="170"/>
      <c r="K1014" s="170"/>
      <c r="L1014" s="170"/>
      <c r="M1014" s="170"/>
      <c r="N1014" s="170"/>
      <c r="O1014" s="170"/>
      <c r="P1014" s="170"/>
      <c r="Q1014" s="170"/>
      <c r="R1014" s="170"/>
      <c r="S1014" s="170"/>
      <c r="T1014" s="170"/>
      <c r="U1014" s="170"/>
      <c r="V1014" s="170"/>
      <c r="W1014" s="170"/>
      <c r="X1014" s="174"/>
      <c r="Y1014" s="170"/>
      <c r="Z1014" s="170"/>
      <c r="AA1014" s="170"/>
      <c r="AB1014" s="170"/>
      <c r="AC1014" s="170"/>
      <c r="AD1014" s="174"/>
      <c r="AE1014" s="170"/>
      <c r="AF1014" s="170"/>
      <c r="AI1014" s="170"/>
      <c r="AJ1014" s="170"/>
      <c r="AK1014" s="170"/>
      <c r="AL1014" s="170"/>
      <c r="AM1014" s="170"/>
      <c r="AN1014" s="170"/>
    </row>
    <row r="1015" spans="1:40" ht="52.5" customHeight="1" x14ac:dyDescent="0.2">
      <c r="A1015" s="170"/>
      <c r="B1015" s="170"/>
      <c r="C1015" s="170"/>
      <c r="D1015" s="170"/>
      <c r="E1015" s="170"/>
      <c r="F1015" s="170"/>
      <c r="G1015" s="170"/>
      <c r="H1015" s="170"/>
      <c r="I1015" s="170"/>
      <c r="J1015" s="170"/>
      <c r="K1015" s="170"/>
      <c r="L1015" s="170"/>
      <c r="M1015" s="170"/>
      <c r="N1015" s="170"/>
      <c r="O1015" s="170"/>
      <c r="P1015" s="170"/>
      <c r="Q1015" s="170"/>
      <c r="R1015" s="170"/>
      <c r="S1015" s="170"/>
      <c r="T1015" s="170"/>
      <c r="U1015" s="170"/>
      <c r="V1015" s="170"/>
      <c r="W1015" s="170"/>
      <c r="X1015" s="174"/>
      <c r="Y1015" s="170"/>
      <c r="Z1015" s="170"/>
      <c r="AA1015" s="170"/>
      <c r="AB1015" s="170"/>
      <c r="AC1015" s="170"/>
      <c r="AD1015" s="174"/>
      <c r="AE1015" s="170"/>
      <c r="AF1015" s="170"/>
      <c r="AI1015" s="170"/>
      <c r="AJ1015" s="170"/>
      <c r="AK1015" s="170"/>
      <c r="AL1015" s="170"/>
      <c r="AM1015" s="170"/>
      <c r="AN1015" s="170"/>
    </row>
    <row r="1016" spans="1:40" ht="52.5" customHeight="1" x14ac:dyDescent="0.2">
      <c r="A1016" s="170"/>
      <c r="B1016" s="170"/>
      <c r="C1016" s="170"/>
      <c r="D1016" s="170"/>
      <c r="E1016" s="170"/>
      <c r="F1016" s="170"/>
      <c r="G1016" s="170"/>
      <c r="H1016" s="170"/>
      <c r="I1016" s="170"/>
      <c r="J1016" s="170"/>
      <c r="K1016" s="170"/>
      <c r="L1016" s="170"/>
      <c r="M1016" s="170"/>
      <c r="N1016" s="170"/>
      <c r="O1016" s="170"/>
      <c r="P1016" s="170"/>
      <c r="Q1016" s="170"/>
      <c r="R1016" s="170"/>
      <c r="S1016" s="170"/>
      <c r="T1016" s="170"/>
      <c r="U1016" s="170"/>
      <c r="V1016" s="170"/>
      <c r="W1016" s="170"/>
      <c r="X1016" s="174"/>
      <c r="Y1016" s="170"/>
      <c r="Z1016" s="170"/>
      <c r="AA1016" s="170"/>
      <c r="AB1016" s="170"/>
      <c r="AC1016" s="170"/>
      <c r="AD1016" s="174"/>
      <c r="AE1016" s="170"/>
      <c r="AF1016" s="170"/>
      <c r="AI1016" s="170"/>
      <c r="AJ1016" s="170"/>
      <c r="AK1016" s="170"/>
      <c r="AL1016" s="170"/>
      <c r="AM1016" s="170"/>
      <c r="AN1016" s="170"/>
    </row>
    <row r="1017" spans="1:40" ht="52.5" customHeight="1" x14ac:dyDescent="0.2">
      <c r="A1017" s="170"/>
      <c r="B1017" s="170"/>
      <c r="C1017" s="170"/>
      <c r="D1017" s="170"/>
      <c r="E1017" s="170"/>
      <c r="F1017" s="170"/>
      <c r="G1017" s="170"/>
      <c r="H1017" s="170"/>
      <c r="I1017" s="170"/>
      <c r="J1017" s="170"/>
      <c r="K1017" s="170"/>
      <c r="L1017" s="170"/>
      <c r="M1017" s="170"/>
      <c r="N1017" s="170"/>
      <c r="O1017" s="170"/>
      <c r="P1017" s="170"/>
      <c r="Q1017" s="170"/>
      <c r="R1017" s="170"/>
      <c r="S1017" s="170"/>
      <c r="T1017" s="170"/>
      <c r="U1017" s="170"/>
      <c r="V1017" s="170"/>
      <c r="W1017" s="170"/>
      <c r="X1017" s="174"/>
      <c r="Y1017" s="170"/>
      <c r="Z1017" s="170"/>
      <c r="AA1017" s="170"/>
      <c r="AB1017" s="170"/>
      <c r="AC1017" s="170"/>
      <c r="AD1017" s="174"/>
      <c r="AE1017" s="170"/>
      <c r="AF1017" s="170"/>
      <c r="AI1017" s="170"/>
      <c r="AJ1017" s="170"/>
      <c r="AK1017" s="170"/>
      <c r="AL1017" s="170"/>
      <c r="AM1017" s="170"/>
      <c r="AN1017" s="170"/>
    </row>
    <row r="1018" spans="1:40" ht="52.5" customHeight="1" x14ac:dyDescent="0.2">
      <c r="A1018" s="170"/>
      <c r="B1018" s="170"/>
      <c r="C1018" s="170"/>
      <c r="D1018" s="170"/>
      <c r="E1018" s="170"/>
      <c r="F1018" s="170"/>
      <c r="G1018" s="170"/>
      <c r="H1018" s="170"/>
      <c r="I1018" s="170"/>
      <c r="J1018" s="170"/>
      <c r="K1018" s="170"/>
      <c r="L1018" s="170"/>
      <c r="M1018" s="170"/>
      <c r="N1018" s="170"/>
      <c r="O1018" s="170"/>
      <c r="P1018" s="170"/>
      <c r="Q1018" s="170"/>
      <c r="R1018" s="170"/>
      <c r="S1018" s="170"/>
      <c r="T1018" s="170"/>
      <c r="U1018" s="170"/>
      <c r="V1018" s="170"/>
      <c r="W1018" s="170"/>
      <c r="X1018" s="174"/>
      <c r="Y1018" s="170"/>
      <c r="Z1018" s="170"/>
      <c r="AA1018" s="170"/>
      <c r="AB1018" s="170"/>
      <c r="AC1018" s="170"/>
      <c r="AD1018" s="174"/>
      <c r="AE1018" s="170"/>
      <c r="AF1018" s="170"/>
      <c r="AI1018" s="170"/>
      <c r="AJ1018" s="170"/>
      <c r="AK1018" s="170"/>
      <c r="AL1018" s="170"/>
      <c r="AM1018" s="170"/>
      <c r="AN1018" s="170"/>
    </row>
    <row r="1019" spans="1:40" ht="52.5" customHeight="1" x14ac:dyDescent="0.2">
      <c r="A1019" s="170"/>
      <c r="B1019" s="170"/>
      <c r="C1019" s="170"/>
      <c r="D1019" s="170"/>
      <c r="E1019" s="170"/>
      <c r="F1019" s="170"/>
      <c r="G1019" s="170"/>
      <c r="H1019" s="170"/>
      <c r="I1019" s="170"/>
      <c r="J1019" s="170"/>
      <c r="K1019" s="170"/>
      <c r="L1019" s="170"/>
      <c r="M1019" s="170"/>
      <c r="N1019" s="170"/>
      <c r="O1019" s="170"/>
      <c r="P1019" s="170"/>
      <c r="Q1019" s="170"/>
      <c r="R1019" s="170"/>
      <c r="S1019" s="170"/>
      <c r="T1019" s="170"/>
      <c r="U1019" s="170"/>
      <c r="V1019" s="170"/>
      <c r="W1019" s="170"/>
      <c r="X1019" s="174"/>
      <c r="Y1019" s="170"/>
      <c r="Z1019" s="170"/>
      <c r="AA1019" s="170"/>
      <c r="AB1019" s="170"/>
      <c r="AC1019" s="170"/>
      <c r="AD1019" s="174"/>
      <c r="AE1019" s="170"/>
      <c r="AF1019" s="170"/>
      <c r="AI1019" s="170"/>
      <c r="AJ1019" s="170"/>
      <c r="AK1019" s="170"/>
      <c r="AL1019" s="170"/>
      <c r="AM1019" s="170"/>
      <c r="AN1019" s="170"/>
    </row>
    <row r="1020" spans="1:40" ht="52.5" customHeight="1" x14ac:dyDescent="0.2">
      <c r="A1020" s="170"/>
      <c r="B1020" s="170"/>
      <c r="C1020" s="170"/>
      <c r="D1020" s="170"/>
      <c r="E1020" s="170"/>
      <c r="F1020" s="170"/>
      <c r="G1020" s="170"/>
      <c r="H1020" s="170"/>
      <c r="I1020" s="170"/>
      <c r="J1020" s="170"/>
      <c r="K1020" s="170"/>
      <c r="L1020" s="170"/>
      <c r="M1020" s="170"/>
      <c r="N1020" s="170"/>
      <c r="O1020" s="170"/>
      <c r="P1020" s="170"/>
      <c r="Q1020" s="170"/>
      <c r="R1020" s="170"/>
      <c r="S1020" s="170"/>
      <c r="T1020" s="170"/>
      <c r="U1020" s="170"/>
      <c r="V1020" s="170"/>
      <c r="W1020" s="170"/>
      <c r="X1020" s="174"/>
      <c r="Y1020" s="170"/>
      <c r="Z1020" s="170"/>
      <c r="AA1020" s="170"/>
      <c r="AB1020" s="170"/>
      <c r="AC1020" s="170"/>
      <c r="AD1020" s="174"/>
      <c r="AE1020" s="170"/>
      <c r="AF1020" s="170"/>
      <c r="AI1020" s="170"/>
      <c r="AJ1020" s="170"/>
      <c r="AK1020" s="170"/>
      <c r="AL1020" s="170"/>
      <c r="AM1020" s="170"/>
      <c r="AN1020" s="170"/>
    </row>
    <row r="1021" spans="1:40" ht="52.5" customHeight="1" x14ac:dyDescent="0.2">
      <c r="A1021" s="170"/>
      <c r="B1021" s="170"/>
      <c r="C1021" s="170"/>
      <c r="D1021" s="170"/>
      <c r="E1021" s="170"/>
      <c r="F1021" s="170"/>
      <c r="G1021" s="170"/>
      <c r="H1021" s="170"/>
      <c r="I1021" s="170"/>
      <c r="J1021" s="170"/>
      <c r="K1021" s="170"/>
      <c r="L1021" s="170"/>
      <c r="M1021" s="170"/>
      <c r="N1021" s="170"/>
      <c r="O1021" s="170"/>
      <c r="P1021" s="170"/>
      <c r="Q1021" s="170"/>
      <c r="R1021" s="170"/>
      <c r="S1021" s="170"/>
      <c r="T1021" s="170"/>
      <c r="U1021" s="170"/>
      <c r="V1021" s="170"/>
      <c r="W1021" s="170"/>
      <c r="X1021" s="174"/>
      <c r="Y1021" s="170"/>
      <c r="Z1021" s="170"/>
      <c r="AA1021" s="170"/>
      <c r="AB1021" s="170"/>
      <c r="AC1021" s="170"/>
      <c r="AD1021" s="174"/>
      <c r="AE1021" s="170"/>
      <c r="AF1021" s="170"/>
      <c r="AI1021" s="170"/>
      <c r="AJ1021" s="170"/>
      <c r="AK1021" s="170"/>
      <c r="AL1021" s="170"/>
      <c r="AM1021" s="170"/>
      <c r="AN1021" s="170"/>
    </row>
    <row r="1022" spans="1:40" ht="52.5" customHeight="1" x14ac:dyDescent="0.2">
      <c r="A1022" s="170"/>
      <c r="B1022" s="170"/>
      <c r="C1022" s="170"/>
      <c r="D1022" s="170"/>
      <c r="E1022" s="170"/>
      <c r="F1022" s="170"/>
      <c r="G1022" s="170"/>
      <c r="H1022" s="170"/>
      <c r="I1022" s="170"/>
      <c r="J1022" s="170"/>
      <c r="K1022" s="170"/>
      <c r="L1022" s="170"/>
      <c r="M1022" s="170"/>
      <c r="N1022" s="170"/>
      <c r="O1022" s="170"/>
      <c r="P1022" s="170"/>
      <c r="Q1022" s="170"/>
      <c r="R1022" s="170"/>
      <c r="S1022" s="170"/>
      <c r="T1022" s="170"/>
      <c r="U1022" s="170"/>
      <c r="V1022" s="170"/>
      <c r="W1022" s="170"/>
      <c r="X1022" s="174"/>
      <c r="Y1022" s="170"/>
      <c r="Z1022" s="170"/>
      <c r="AA1022" s="170"/>
      <c r="AB1022" s="170"/>
      <c r="AC1022" s="170"/>
      <c r="AD1022" s="174"/>
      <c r="AE1022" s="170"/>
      <c r="AF1022" s="170"/>
      <c r="AI1022" s="170"/>
      <c r="AJ1022" s="170"/>
      <c r="AK1022" s="170"/>
      <c r="AL1022" s="170"/>
      <c r="AM1022" s="170"/>
      <c r="AN1022" s="170"/>
    </row>
    <row r="1023" spans="1:40" ht="52.5" customHeight="1" x14ac:dyDescent="0.2">
      <c r="A1023" s="170"/>
      <c r="B1023" s="170"/>
      <c r="C1023" s="170"/>
      <c r="D1023" s="170"/>
      <c r="E1023" s="170"/>
      <c r="F1023" s="170"/>
      <c r="G1023" s="170"/>
      <c r="H1023" s="170"/>
      <c r="I1023" s="170"/>
      <c r="J1023" s="170"/>
      <c r="K1023" s="170"/>
      <c r="L1023" s="170"/>
      <c r="M1023" s="170"/>
      <c r="N1023" s="170"/>
      <c r="O1023" s="170"/>
      <c r="P1023" s="170"/>
      <c r="Q1023" s="170"/>
      <c r="R1023" s="170"/>
      <c r="S1023" s="170"/>
      <c r="T1023" s="170"/>
      <c r="U1023" s="170"/>
      <c r="V1023" s="170"/>
      <c r="W1023" s="170"/>
      <c r="X1023" s="174"/>
      <c r="Y1023" s="170"/>
      <c r="Z1023" s="170"/>
      <c r="AA1023" s="170"/>
      <c r="AB1023" s="170"/>
      <c r="AC1023" s="170"/>
      <c r="AD1023" s="174"/>
      <c r="AE1023" s="170"/>
      <c r="AF1023" s="170"/>
      <c r="AI1023" s="170"/>
      <c r="AJ1023" s="170"/>
      <c r="AK1023" s="170"/>
      <c r="AL1023" s="170"/>
      <c r="AM1023" s="170"/>
      <c r="AN1023" s="170"/>
    </row>
    <row r="1024" spans="1:40" ht="52.5" customHeight="1" x14ac:dyDescent="0.2">
      <c r="A1024" s="170"/>
      <c r="B1024" s="170"/>
      <c r="C1024" s="170"/>
      <c r="D1024" s="170"/>
      <c r="E1024" s="170"/>
      <c r="F1024" s="170"/>
      <c r="G1024" s="170"/>
      <c r="H1024" s="170"/>
      <c r="I1024" s="170"/>
      <c r="J1024" s="170"/>
      <c r="K1024" s="170"/>
      <c r="L1024" s="170"/>
      <c r="M1024" s="170"/>
      <c r="N1024" s="170"/>
      <c r="O1024" s="170"/>
      <c r="P1024" s="170"/>
      <c r="Q1024" s="170"/>
      <c r="R1024" s="170"/>
      <c r="S1024" s="170"/>
      <c r="T1024" s="170"/>
      <c r="U1024" s="170"/>
      <c r="V1024" s="170"/>
      <c r="W1024" s="170"/>
      <c r="X1024" s="174"/>
      <c r="Y1024" s="170"/>
      <c r="Z1024" s="170"/>
      <c r="AA1024" s="170"/>
      <c r="AB1024" s="170"/>
      <c r="AC1024" s="170"/>
      <c r="AD1024" s="174"/>
      <c r="AE1024" s="170"/>
      <c r="AF1024" s="170"/>
      <c r="AI1024" s="170"/>
      <c r="AJ1024" s="170"/>
      <c r="AK1024" s="170"/>
      <c r="AL1024" s="170"/>
      <c r="AM1024" s="170"/>
      <c r="AN1024" s="170"/>
    </row>
    <row r="1025" spans="1:40" ht="52.5" customHeight="1" x14ac:dyDescent="0.2">
      <c r="A1025" s="170"/>
      <c r="B1025" s="170"/>
      <c r="C1025" s="170"/>
      <c r="D1025" s="170"/>
      <c r="E1025" s="170"/>
      <c r="F1025" s="170"/>
      <c r="G1025" s="170"/>
      <c r="H1025" s="170"/>
      <c r="I1025" s="170"/>
      <c r="J1025" s="170"/>
      <c r="K1025" s="170"/>
      <c r="L1025" s="170"/>
      <c r="M1025" s="170"/>
      <c r="N1025" s="170"/>
      <c r="O1025" s="170"/>
      <c r="P1025" s="170"/>
      <c r="Q1025" s="170"/>
      <c r="R1025" s="170"/>
      <c r="S1025" s="170"/>
      <c r="T1025" s="170"/>
      <c r="U1025" s="170"/>
      <c r="V1025" s="170"/>
      <c r="W1025" s="170"/>
      <c r="X1025" s="174"/>
      <c r="Y1025" s="170"/>
      <c r="Z1025" s="170"/>
      <c r="AA1025" s="170"/>
      <c r="AB1025" s="170"/>
      <c r="AC1025" s="170"/>
      <c r="AD1025" s="174"/>
      <c r="AE1025" s="170"/>
      <c r="AF1025" s="170"/>
      <c r="AI1025" s="170"/>
      <c r="AJ1025" s="170"/>
      <c r="AK1025" s="170"/>
      <c r="AL1025" s="170"/>
      <c r="AM1025" s="170"/>
      <c r="AN1025" s="170"/>
    </row>
    <row r="1026" spans="1:40" ht="52.5" customHeight="1" x14ac:dyDescent="0.2">
      <c r="A1026" s="170"/>
      <c r="B1026" s="170"/>
      <c r="C1026" s="170"/>
      <c r="D1026" s="170"/>
      <c r="E1026" s="170"/>
      <c r="F1026" s="170"/>
      <c r="G1026" s="170"/>
      <c r="H1026" s="170"/>
      <c r="I1026" s="170"/>
      <c r="J1026" s="170"/>
      <c r="K1026" s="170"/>
      <c r="L1026" s="170"/>
      <c r="M1026" s="170"/>
      <c r="N1026" s="170"/>
      <c r="O1026" s="170"/>
      <c r="P1026" s="170"/>
      <c r="Q1026" s="170"/>
      <c r="R1026" s="170"/>
      <c r="S1026" s="170"/>
      <c r="T1026" s="170"/>
      <c r="U1026" s="170"/>
      <c r="V1026" s="170"/>
      <c r="W1026" s="170"/>
      <c r="X1026" s="174"/>
      <c r="Y1026" s="170"/>
      <c r="Z1026" s="170"/>
      <c r="AA1026" s="170"/>
      <c r="AB1026" s="170"/>
      <c r="AC1026" s="170"/>
      <c r="AD1026" s="174"/>
      <c r="AE1026" s="170"/>
      <c r="AF1026" s="170"/>
      <c r="AI1026" s="170"/>
      <c r="AJ1026" s="170"/>
      <c r="AK1026" s="170"/>
      <c r="AL1026" s="170"/>
      <c r="AM1026" s="170"/>
      <c r="AN1026" s="170"/>
    </row>
    <row r="1027" spans="1:40" ht="52.5" customHeight="1" x14ac:dyDescent="0.2">
      <c r="A1027" s="170"/>
      <c r="B1027" s="170"/>
      <c r="C1027" s="170"/>
      <c r="D1027" s="170"/>
      <c r="E1027" s="170"/>
      <c r="F1027" s="170"/>
      <c r="G1027" s="170"/>
      <c r="H1027" s="170"/>
      <c r="I1027" s="170"/>
      <c r="J1027" s="170"/>
      <c r="K1027" s="170"/>
      <c r="L1027" s="170"/>
      <c r="M1027" s="170"/>
      <c r="N1027" s="170"/>
      <c r="O1027" s="170"/>
      <c r="P1027" s="170"/>
      <c r="Q1027" s="170"/>
      <c r="R1027" s="170"/>
      <c r="S1027" s="170"/>
      <c r="T1027" s="170"/>
      <c r="U1027" s="170"/>
      <c r="V1027" s="170"/>
      <c r="W1027" s="170"/>
      <c r="X1027" s="174"/>
      <c r="Y1027" s="170"/>
      <c r="Z1027" s="170"/>
      <c r="AA1027" s="170"/>
      <c r="AB1027" s="170"/>
      <c r="AC1027" s="170"/>
      <c r="AD1027" s="174"/>
      <c r="AE1027" s="170"/>
      <c r="AF1027" s="170"/>
      <c r="AI1027" s="170"/>
      <c r="AJ1027" s="170"/>
      <c r="AK1027" s="170"/>
      <c r="AL1027" s="170"/>
      <c r="AM1027" s="170"/>
      <c r="AN1027" s="170"/>
    </row>
    <row r="1028" spans="1:40" ht="52.5" customHeight="1" x14ac:dyDescent="0.2">
      <c r="A1028" s="170"/>
      <c r="B1028" s="170"/>
      <c r="C1028" s="170"/>
      <c r="D1028" s="170"/>
      <c r="E1028" s="170"/>
      <c r="F1028" s="170"/>
      <c r="G1028" s="170"/>
      <c r="H1028" s="170"/>
      <c r="I1028" s="170"/>
      <c r="J1028" s="170"/>
      <c r="K1028" s="170"/>
      <c r="L1028" s="170"/>
      <c r="M1028" s="170"/>
      <c r="N1028" s="170"/>
      <c r="O1028" s="170"/>
      <c r="P1028" s="170"/>
      <c r="Q1028" s="170"/>
      <c r="R1028" s="170"/>
      <c r="S1028" s="170"/>
      <c r="T1028" s="170"/>
      <c r="U1028" s="170"/>
      <c r="V1028" s="170"/>
      <c r="W1028" s="170"/>
      <c r="X1028" s="174"/>
      <c r="Y1028" s="170"/>
      <c r="Z1028" s="170"/>
      <c r="AA1028" s="170"/>
      <c r="AB1028" s="170"/>
      <c r="AC1028" s="170"/>
      <c r="AD1028" s="174"/>
      <c r="AE1028" s="170"/>
      <c r="AF1028" s="170"/>
      <c r="AI1028" s="170"/>
      <c r="AJ1028" s="170"/>
      <c r="AK1028" s="170"/>
      <c r="AL1028" s="170"/>
      <c r="AM1028" s="170"/>
      <c r="AN1028" s="170"/>
    </row>
    <row r="1029" spans="1:40" ht="52.5" customHeight="1" x14ac:dyDescent="0.2">
      <c r="A1029" s="170"/>
      <c r="B1029" s="170"/>
      <c r="C1029" s="170"/>
      <c r="D1029" s="170"/>
      <c r="E1029" s="170"/>
      <c r="F1029" s="170"/>
      <c r="G1029" s="170"/>
      <c r="H1029" s="170"/>
      <c r="I1029" s="170"/>
      <c r="J1029" s="170"/>
      <c r="K1029" s="170"/>
      <c r="L1029" s="170"/>
      <c r="M1029" s="170"/>
      <c r="N1029" s="170"/>
      <c r="O1029" s="170"/>
      <c r="P1029" s="170"/>
      <c r="Q1029" s="170"/>
      <c r="R1029" s="170"/>
      <c r="S1029" s="170"/>
      <c r="T1029" s="170"/>
      <c r="U1029" s="170"/>
      <c r="V1029" s="170"/>
      <c r="W1029" s="170"/>
      <c r="X1029" s="174"/>
      <c r="Y1029" s="170"/>
      <c r="Z1029" s="170"/>
      <c r="AA1029" s="170"/>
      <c r="AB1029" s="170"/>
      <c r="AC1029" s="170"/>
      <c r="AD1029" s="174"/>
      <c r="AE1029" s="170"/>
      <c r="AF1029" s="170"/>
      <c r="AI1029" s="170"/>
      <c r="AJ1029" s="170"/>
      <c r="AK1029" s="170"/>
      <c r="AL1029" s="170"/>
      <c r="AM1029" s="170"/>
      <c r="AN1029" s="170"/>
    </row>
    <row r="1030" spans="1:40" ht="52.5" customHeight="1" x14ac:dyDescent="0.2">
      <c r="A1030" s="170"/>
      <c r="B1030" s="170"/>
      <c r="C1030" s="170"/>
      <c r="D1030" s="170"/>
      <c r="E1030" s="170"/>
      <c r="F1030" s="170"/>
      <c r="G1030" s="170"/>
      <c r="H1030" s="170"/>
      <c r="I1030" s="170"/>
      <c r="J1030" s="170"/>
      <c r="K1030" s="170"/>
      <c r="L1030" s="170"/>
      <c r="M1030" s="170"/>
      <c r="N1030" s="170"/>
      <c r="O1030" s="170"/>
      <c r="P1030" s="170"/>
      <c r="Q1030" s="170"/>
      <c r="R1030" s="170"/>
      <c r="S1030" s="170"/>
      <c r="T1030" s="170"/>
      <c r="U1030" s="170"/>
      <c r="V1030" s="170"/>
      <c r="W1030" s="170"/>
      <c r="X1030" s="174"/>
      <c r="Y1030" s="170"/>
      <c r="Z1030" s="170"/>
      <c r="AA1030" s="170"/>
      <c r="AB1030" s="170"/>
      <c r="AC1030" s="170"/>
      <c r="AD1030" s="174"/>
      <c r="AE1030" s="170"/>
      <c r="AF1030" s="170"/>
      <c r="AI1030" s="170"/>
      <c r="AJ1030" s="170"/>
      <c r="AK1030" s="170"/>
      <c r="AL1030" s="170"/>
      <c r="AM1030" s="170"/>
      <c r="AN1030" s="170"/>
    </row>
    <row r="1031" spans="1:40" ht="52.5" customHeight="1" x14ac:dyDescent="0.2">
      <c r="A1031" s="170"/>
      <c r="B1031" s="170"/>
      <c r="C1031" s="170"/>
      <c r="D1031" s="170"/>
      <c r="E1031" s="170"/>
      <c r="F1031" s="170"/>
      <c r="G1031" s="170"/>
      <c r="H1031" s="170"/>
      <c r="I1031" s="170"/>
      <c r="J1031" s="170"/>
      <c r="K1031" s="170"/>
      <c r="L1031" s="170"/>
      <c r="M1031" s="170"/>
      <c r="N1031" s="170"/>
      <c r="O1031" s="170"/>
      <c r="P1031" s="170"/>
      <c r="Q1031" s="170"/>
      <c r="R1031" s="170"/>
      <c r="S1031" s="170"/>
      <c r="T1031" s="170"/>
      <c r="U1031" s="170"/>
      <c r="V1031" s="170"/>
      <c r="W1031" s="170"/>
      <c r="X1031" s="174"/>
      <c r="Y1031" s="170"/>
      <c r="Z1031" s="170"/>
      <c r="AA1031" s="170"/>
      <c r="AB1031" s="170"/>
      <c r="AC1031" s="170"/>
      <c r="AD1031" s="174"/>
      <c r="AE1031" s="170"/>
      <c r="AF1031" s="170"/>
      <c r="AI1031" s="170"/>
      <c r="AJ1031" s="170"/>
      <c r="AK1031" s="170"/>
      <c r="AL1031" s="170"/>
      <c r="AM1031" s="170"/>
      <c r="AN1031" s="170"/>
    </row>
    <row r="1032" spans="1:40" ht="52.5" customHeight="1" x14ac:dyDescent="0.2">
      <c r="A1032" s="170"/>
      <c r="B1032" s="170"/>
      <c r="C1032" s="170"/>
      <c r="D1032" s="170"/>
      <c r="E1032" s="170"/>
      <c r="F1032" s="170"/>
      <c r="G1032" s="170"/>
      <c r="H1032" s="170"/>
      <c r="I1032" s="170"/>
      <c r="J1032" s="170"/>
      <c r="K1032" s="170"/>
      <c r="L1032" s="170"/>
      <c r="M1032" s="170"/>
      <c r="N1032" s="170"/>
      <c r="O1032" s="170"/>
      <c r="P1032" s="170"/>
      <c r="Q1032" s="170"/>
      <c r="R1032" s="170"/>
      <c r="S1032" s="170"/>
      <c r="T1032" s="170"/>
      <c r="U1032" s="170"/>
      <c r="V1032" s="170"/>
      <c r="W1032" s="170"/>
      <c r="X1032" s="174"/>
      <c r="Y1032" s="170"/>
      <c r="Z1032" s="170"/>
      <c r="AA1032" s="170"/>
      <c r="AB1032" s="170"/>
      <c r="AC1032" s="170"/>
      <c r="AD1032" s="174"/>
      <c r="AE1032" s="170"/>
      <c r="AF1032" s="170"/>
      <c r="AI1032" s="170"/>
      <c r="AJ1032" s="170"/>
      <c r="AK1032" s="170"/>
      <c r="AL1032" s="170"/>
      <c r="AM1032" s="170"/>
      <c r="AN1032" s="170"/>
    </row>
    <row r="1033" spans="1:40" ht="52.5" customHeight="1" x14ac:dyDescent="0.2">
      <c r="A1033" s="170"/>
      <c r="B1033" s="170"/>
      <c r="C1033" s="170"/>
      <c r="D1033" s="170"/>
      <c r="E1033" s="170"/>
      <c r="F1033" s="170"/>
      <c r="G1033" s="170"/>
      <c r="H1033" s="170"/>
      <c r="I1033" s="170"/>
      <c r="J1033" s="170"/>
      <c r="K1033" s="170"/>
      <c r="L1033" s="170"/>
      <c r="M1033" s="170"/>
      <c r="N1033" s="170"/>
      <c r="O1033" s="170"/>
      <c r="P1033" s="170"/>
      <c r="Q1033" s="170"/>
      <c r="R1033" s="170"/>
      <c r="S1033" s="170"/>
      <c r="T1033" s="170"/>
      <c r="U1033" s="170"/>
      <c r="V1033" s="170"/>
      <c r="W1033" s="170"/>
      <c r="X1033" s="174"/>
      <c r="Y1033" s="170"/>
      <c r="Z1033" s="170"/>
      <c r="AA1033" s="170"/>
      <c r="AB1033" s="170"/>
      <c r="AC1033" s="170"/>
      <c r="AD1033" s="174"/>
      <c r="AE1033" s="170"/>
      <c r="AF1033" s="170"/>
      <c r="AI1033" s="170"/>
      <c r="AJ1033" s="170"/>
      <c r="AK1033" s="170"/>
      <c r="AL1033" s="170"/>
      <c r="AM1033" s="170"/>
      <c r="AN1033" s="170"/>
    </row>
    <row r="1034" spans="1:40" ht="52.5" customHeight="1" x14ac:dyDescent="0.2">
      <c r="A1034" s="170"/>
      <c r="B1034" s="170"/>
      <c r="C1034" s="170"/>
      <c r="D1034" s="170"/>
      <c r="E1034" s="170"/>
      <c r="F1034" s="170"/>
      <c r="G1034" s="170"/>
      <c r="H1034" s="170"/>
      <c r="I1034" s="170"/>
      <c r="J1034" s="170"/>
      <c r="K1034" s="170"/>
      <c r="L1034" s="170"/>
      <c r="M1034" s="170"/>
      <c r="N1034" s="170"/>
      <c r="O1034" s="170"/>
      <c r="P1034" s="170"/>
      <c r="Q1034" s="170"/>
      <c r="R1034" s="170"/>
      <c r="S1034" s="170"/>
      <c r="T1034" s="170"/>
      <c r="U1034" s="170"/>
      <c r="V1034" s="170"/>
      <c r="W1034" s="170"/>
      <c r="X1034" s="174"/>
      <c r="Y1034" s="170"/>
      <c r="Z1034" s="170"/>
      <c r="AA1034" s="170"/>
      <c r="AB1034" s="170"/>
      <c r="AC1034" s="170"/>
      <c r="AD1034" s="174"/>
      <c r="AE1034" s="170"/>
      <c r="AF1034" s="170"/>
      <c r="AI1034" s="170"/>
      <c r="AJ1034" s="170"/>
      <c r="AK1034" s="170"/>
      <c r="AL1034" s="170"/>
      <c r="AM1034" s="170"/>
      <c r="AN1034" s="170"/>
    </row>
    <row r="1035" spans="1:40" ht="52.5" customHeight="1" x14ac:dyDescent="0.2">
      <c r="A1035" s="170"/>
      <c r="B1035" s="170"/>
      <c r="C1035" s="170"/>
      <c r="D1035" s="170"/>
      <c r="E1035" s="170"/>
      <c r="F1035" s="170"/>
      <c r="G1035" s="170"/>
      <c r="H1035" s="170"/>
      <c r="I1035" s="170"/>
      <c r="J1035" s="170"/>
      <c r="K1035" s="170"/>
      <c r="L1035" s="170"/>
      <c r="M1035" s="170"/>
      <c r="N1035" s="170"/>
      <c r="O1035" s="170"/>
      <c r="P1035" s="170"/>
      <c r="Q1035" s="170"/>
      <c r="R1035" s="170"/>
      <c r="S1035" s="170"/>
      <c r="T1035" s="170"/>
      <c r="U1035" s="170"/>
      <c r="V1035" s="170"/>
      <c r="W1035" s="170"/>
      <c r="X1035" s="174"/>
      <c r="Y1035" s="170"/>
      <c r="Z1035" s="170"/>
      <c r="AA1035" s="170"/>
      <c r="AB1035" s="170"/>
      <c r="AC1035" s="170"/>
      <c r="AD1035" s="174"/>
      <c r="AE1035" s="170"/>
      <c r="AF1035" s="170"/>
      <c r="AI1035" s="170"/>
      <c r="AJ1035" s="170"/>
      <c r="AK1035" s="170"/>
      <c r="AL1035" s="170"/>
      <c r="AM1035" s="170"/>
      <c r="AN1035" s="170"/>
    </row>
    <row r="1036" spans="1:40" ht="52.5" customHeight="1" x14ac:dyDescent="0.2">
      <c r="A1036" s="170"/>
      <c r="B1036" s="170"/>
      <c r="C1036" s="170"/>
      <c r="D1036" s="170"/>
      <c r="E1036" s="170"/>
      <c r="F1036" s="170"/>
      <c r="G1036" s="170"/>
      <c r="H1036" s="170"/>
      <c r="I1036" s="170"/>
      <c r="J1036" s="170"/>
      <c r="K1036" s="170"/>
      <c r="L1036" s="170"/>
      <c r="M1036" s="170"/>
      <c r="N1036" s="170"/>
      <c r="O1036" s="170"/>
      <c r="P1036" s="170"/>
      <c r="Q1036" s="170"/>
      <c r="R1036" s="170"/>
      <c r="S1036" s="170"/>
      <c r="T1036" s="170"/>
      <c r="U1036" s="170"/>
      <c r="V1036" s="170"/>
      <c r="W1036" s="170"/>
      <c r="X1036" s="174"/>
      <c r="Y1036" s="170"/>
      <c r="Z1036" s="170"/>
      <c r="AA1036" s="170"/>
      <c r="AB1036" s="170"/>
      <c r="AC1036" s="170"/>
      <c r="AD1036" s="174"/>
      <c r="AE1036" s="170"/>
      <c r="AF1036" s="170"/>
      <c r="AI1036" s="170"/>
      <c r="AJ1036" s="170"/>
      <c r="AK1036" s="170"/>
      <c r="AL1036" s="170"/>
      <c r="AM1036" s="170"/>
      <c r="AN1036" s="170"/>
    </row>
    <row r="1037" spans="1:40" ht="52.5" customHeight="1" x14ac:dyDescent="0.2">
      <c r="A1037" s="170"/>
      <c r="B1037" s="170"/>
      <c r="C1037" s="170"/>
      <c r="D1037" s="170"/>
      <c r="E1037" s="170"/>
      <c r="F1037" s="170"/>
      <c r="G1037" s="170"/>
      <c r="H1037" s="170"/>
      <c r="I1037" s="170"/>
      <c r="J1037" s="170"/>
      <c r="K1037" s="170"/>
      <c r="L1037" s="170"/>
      <c r="M1037" s="170"/>
      <c r="N1037" s="170"/>
      <c r="O1037" s="170"/>
      <c r="P1037" s="170"/>
      <c r="Q1037" s="170"/>
      <c r="R1037" s="170"/>
      <c r="S1037" s="170"/>
      <c r="T1037" s="170"/>
      <c r="U1037" s="170"/>
      <c r="V1037" s="170"/>
      <c r="W1037" s="170"/>
      <c r="X1037" s="174"/>
      <c r="Y1037" s="170"/>
      <c r="Z1037" s="170"/>
      <c r="AA1037" s="170"/>
      <c r="AB1037" s="170"/>
      <c r="AC1037" s="170"/>
      <c r="AD1037" s="174"/>
      <c r="AE1037" s="170"/>
      <c r="AF1037" s="170"/>
      <c r="AI1037" s="170"/>
      <c r="AJ1037" s="170"/>
      <c r="AK1037" s="170"/>
      <c r="AL1037" s="170"/>
      <c r="AM1037" s="170"/>
      <c r="AN1037" s="170"/>
    </row>
    <row r="1038" spans="1:40" ht="52.5" customHeight="1" x14ac:dyDescent="0.2">
      <c r="A1038" s="170"/>
      <c r="B1038" s="170"/>
      <c r="C1038" s="170"/>
      <c r="D1038" s="170"/>
      <c r="E1038" s="170"/>
      <c r="F1038" s="170"/>
      <c r="G1038" s="170"/>
      <c r="H1038" s="170"/>
      <c r="I1038" s="170"/>
      <c r="J1038" s="170"/>
      <c r="K1038" s="170"/>
      <c r="L1038" s="170"/>
      <c r="M1038" s="170"/>
      <c r="N1038" s="170"/>
      <c r="O1038" s="170"/>
      <c r="P1038" s="170"/>
      <c r="Q1038" s="170"/>
      <c r="R1038" s="170"/>
      <c r="S1038" s="170"/>
      <c r="T1038" s="170"/>
      <c r="U1038" s="170"/>
      <c r="V1038" s="170"/>
      <c r="W1038" s="170"/>
      <c r="X1038" s="174"/>
      <c r="Y1038" s="170"/>
      <c r="Z1038" s="170"/>
      <c r="AA1038" s="170"/>
      <c r="AB1038" s="170"/>
      <c r="AC1038" s="170"/>
      <c r="AD1038" s="174"/>
      <c r="AE1038" s="170"/>
      <c r="AF1038" s="170"/>
      <c r="AI1038" s="170"/>
      <c r="AJ1038" s="170"/>
      <c r="AK1038" s="170"/>
      <c r="AL1038" s="170"/>
      <c r="AM1038" s="170"/>
      <c r="AN1038" s="170"/>
    </row>
    <row r="1039" spans="1:40" ht="52.5" customHeight="1" x14ac:dyDescent="0.2">
      <c r="A1039" s="170"/>
      <c r="B1039" s="170"/>
      <c r="C1039" s="170"/>
      <c r="D1039" s="170"/>
      <c r="E1039" s="170"/>
      <c r="F1039" s="170"/>
      <c r="G1039" s="170"/>
      <c r="H1039" s="170"/>
      <c r="I1039" s="170"/>
      <c r="J1039" s="170"/>
      <c r="K1039" s="170"/>
      <c r="L1039" s="170"/>
      <c r="M1039" s="170"/>
      <c r="N1039" s="170"/>
      <c r="O1039" s="170"/>
      <c r="P1039" s="170"/>
      <c r="Q1039" s="170"/>
      <c r="R1039" s="170"/>
      <c r="S1039" s="170"/>
      <c r="T1039" s="170"/>
      <c r="U1039" s="170"/>
      <c r="V1039" s="170"/>
      <c r="W1039" s="170"/>
      <c r="X1039" s="174"/>
      <c r="Y1039" s="170"/>
      <c r="Z1039" s="170"/>
      <c r="AA1039" s="170"/>
      <c r="AB1039" s="170"/>
      <c r="AC1039" s="170"/>
      <c r="AD1039" s="174"/>
      <c r="AE1039" s="170"/>
      <c r="AF1039" s="170"/>
      <c r="AI1039" s="170"/>
      <c r="AJ1039" s="170"/>
      <c r="AK1039" s="170"/>
      <c r="AL1039" s="170"/>
      <c r="AM1039" s="170"/>
      <c r="AN1039" s="170"/>
    </row>
    <row r="1040" spans="1:40" ht="52.5" customHeight="1" x14ac:dyDescent="0.2">
      <c r="A1040" s="170"/>
      <c r="B1040" s="170"/>
      <c r="C1040" s="170"/>
      <c r="D1040" s="170"/>
      <c r="E1040" s="170"/>
      <c r="F1040" s="170"/>
      <c r="G1040" s="170"/>
      <c r="H1040" s="170"/>
      <c r="I1040" s="170"/>
      <c r="J1040" s="170"/>
      <c r="K1040" s="170"/>
      <c r="L1040" s="170"/>
      <c r="M1040" s="170"/>
      <c r="N1040" s="170"/>
      <c r="O1040" s="170"/>
      <c r="P1040" s="170"/>
      <c r="Q1040" s="170"/>
      <c r="R1040" s="170"/>
      <c r="S1040" s="170"/>
      <c r="T1040" s="170"/>
      <c r="U1040" s="170"/>
      <c r="V1040" s="170"/>
      <c r="W1040" s="170"/>
      <c r="X1040" s="174"/>
      <c r="Y1040" s="170"/>
      <c r="Z1040" s="170"/>
      <c r="AA1040" s="170"/>
      <c r="AB1040" s="170"/>
      <c r="AC1040" s="170"/>
      <c r="AD1040" s="174"/>
      <c r="AE1040" s="170"/>
      <c r="AF1040" s="170"/>
      <c r="AI1040" s="170"/>
      <c r="AJ1040" s="170"/>
      <c r="AK1040" s="170"/>
      <c r="AL1040" s="170"/>
      <c r="AM1040" s="170"/>
      <c r="AN1040" s="170"/>
    </row>
    <row r="1041" spans="1:40" ht="52.5" customHeight="1" x14ac:dyDescent="0.2">
      <c r="A1041" s="170"/>
      <c r="B1041" s="170"/>
      <c r="C1041" s="170"/>
      <c r="D1041" s="170"/>
      <c r="E1041" s="170"/>
      <c r="F1041" s="170"/>
      <c r="G1041" s="170"/>
      <c r="H1041" s="170"/>
      <c r="I1041" s="170"/>
      <c r="J1041" s="170"/>
      <c r="K1041" s="170"/>
      <c r="L1041" s="170"/>
      <c r="M1041" s="170"/>
      <c r="N1041" s="170"/>
      <c r="O1041" s="170"/>
      <c r="P1041" s="170"/>
      <c r="Q1041" s="170"/>
      <c r="R1041" s="170"/>
      <c r="S1041" s="170"/>
      <c r="T1041" s="170"/>
      <c r="U1041" s="170"/>
      <c r="V1041" s="170"/>
      <c r="W1041" s="170"/>
      <c r="X1041" s="174"/>
      <c r="Y1041" s="170"/>
      <c r="Z1041" s="170"/>
      <c r="AA1041" s="170"/>
      <c r="AB1041" s="170"/>
      <c r="AC1041" s="170"/>
      <c r="AD1041" s="174"/>
      <c r="AE1041" s="170"/>
      <c r="AF1041" s="170"/>
      <c r="AI1041" s="170"/>
      <c r="AJ1041" s="170"/>
      <c r="AK1041" s="170"/>
      <c r="AL1041" s="170"/>
      <c r="AM1041" s="170"/>
      <c r="AN1041" s="170"/>
    </row>
    <row r="1042" spans="1:40" ht="52.5" customHeight="1" x14ac:dyDescent="0.2">
      <c r="A1042" s="170"/>
      <c r="B1042" s="170"/>
      <c r="C1042" s="170"/>
      <c r="D1042" s="170"/>
      <c r="E1042" s="170"/>
      <c r="F1042" s="170"/>
      <c r="G1042" s="170"/>
      <c r="H1042" s="170"/>
      <c r="I1042" s="170"/>
      <c r="J1042" s="170"/>
      <c r="K1042" s="170"/>
      <c r="L1042" s="170"/>
      <c r="M1042" s="170"/>
      <c r="N1042" s="170"/>
      <c r="O1042" s="170"/>
      <c r="P1042" s="170"/>
      <c r="Q1042" s="170"/>
      <c r="R1042" s="170"/>
      <c r="S1042" s="170"/>
      <c r="T1042" s="170"/>
      <c r="U1042" s="170"/>
      <c r="V1042" s="170"/>
      <c r="W1042" s="170"/>
      <c r="X1042" s="174"/>
      <c r="Y1042" s="170"/>
      <c r="Z1042" s="170"/>
      <c r="AA1042" s="170"/>
      <c r="AB1042" s="170"/>
      <c r="AC1042" s="170"/>
      <c r="AD1042" s="174"/>
      <c r="AE1042" s="170"/>
      <c r="AF1042" s="170"/>
      <c r="AI1042" s="170"/>
      <c r="AJ1042" s="170"/>
      <c r="AK1042" s="170"/>
      <c r="AL1042" s="170"/>
      <c r="AM1042" s="170"/>
      <c r="AN1042" s="170"/>
    </row>
    <row r="1043" spans="1:40" ht="52.5" customHeight="1" x14ac:dyDescent="0.2">
      <c r="A1043" s="170"/>
      <c r="B1043" s="170"/>
      <c r="C1043" s="170"/>
      <c r="D1043" s="170"/>
      <c r="E1043" s="170"/>
      <c r="F1043" s="170"/>
      <c r="G1043" s="170"/>
      <c r="H1043" s="170"/>
      <c r="I1043" s="170"/>
      <c r="J1043" s="170"/>
      <c r="K1043" s="170"/>
      <c r="L1043" s="170"/>
      <c r="M1043" s="170"/>
      <c r="N1043" s="170"/>
      <c r="O1043" s="170"/>
      <c r="P1043" s="170"/>
      <c r="Q1043" s="170"/>
      <c r="R1043" s="170"/>
      <c r="S1043" s="170"/>
      <c r="T1043" s="170"/>
      <c r="U1043" s="170"/>
      <c r="V1043" s="170"/>
      <c r="W1043" s="170"/>
      <c r="X1043" s="174"/>
      <c r="Y1043" s="170"/>
      <c r="Z1043" s="170"/>
      <c r="AA1043" s="170"/>
      <c r="AB1043" s="170"/>
      <c r="AC1043" s="170"/>
      <c r="AD1043" s="174"/>
      <c r="AE1043" s="170"/>
      <c r="AF1043" s="170"/>
      <c r="AI1043" s="170"/>
      <c r="AJ1043" s="170"/>
      <c r="AK1043" s="170"/>
      <c r="AL1043" s="170"/>
      <c r="AM1043" s="170"/>
      <c r="AN1043" s="170"/>
    </row>
    <row r="1044" spans="1:40" ht="52.5" customHeight="1" x14ac:dyDescent="0.2">
      <c r="A1044" s="170"/>
      <c r="B1044" s="170"/>
      <c r="C1044" s="170"/>
      <c r="D1044" s="170"/>
      <c r="E1044" s="170"/>
      <c r="F1044" s="170"/>
      <c r="G1044" s="170"/>
      <c r="H1044" s="170"/>
      <c r="I1044" s="170"/>
      <c r="J1044" s="170"/>
      <c r="K1044" s="170"/>
      <c r="L1044" s="170"/>
      <c r="M1044" s="170"/>
      <c r="N1044" s="170"/>
      <c r="O1044" s="170"/>
      <c r="P1044" s="170"/>
      <c r="Q1044" s="170"/>
      <c r="R1044" s="170"/>
      <c r="S1044" s="170"/>
      <c r="T1044" s="170"/>
      <c r="U1044" s="170"/>
      <c r="V1044" s="170"/>
      <c r="W1044" s="170"/>
      <c r="X1044" s="174"/>
      <c r="Y1044" s="170"/>
      <c r="Z1044" s="170"/>
      <c r="AA1044" s="170"/>
      <c r="AB1044" s="170"/>
      <c r="AC1044" s="170"/>
      <c r="AD1044" s="174"/>
      <c r="AE1044" s="170"/>
      <c r="AF1044" s="170"/>
      <c r="AI1044" s="170"/>
      <c r="AJ1044" s="170"/>
      <c r="AK1044" s="170"/>
      <c r="AL1044" s="170"/>
      <c r="AM1044" s="170"/>
      <c r="AN1044" s="170"/>
    </row>
    <row r="1045" spans="1:40" ht="52.5" customHeight="1" x14ac:dyDescent="0.2">
      <c r="A1045" s="170"/>
      <c r="B1045" s="170"/>
      <c r="C1045" s="170"/>
      <c r="D1045" s="170"/>
      <c r="E1045" s="170"/>
      <c r="F1045" s="170"/>
      <c r="G1045" s="170"/>
      <c r="H1045" s="170"/>
      <c r="I1045" s="170"/>
      <c r="J1045" s="170"/>
      <c r="K1045" s="170"/>
      <c r="L1045" s="170"/>
      <c r="M1045" s="170"/>
      <c r="N1045" s="170"/>
      <c r="O1045" s="170"/>
      <c r="P1045" s="170"/>
      <c r="Q1045" s="170"/>
      <c r="R1045" s="170"/>
      <c r="S1045" s="170"/>
      <c r="T1045" s="170"/>
      <c r="U1045" s="170"/>
      <c r="V1045" s="170"/>
      <c r="W1045" s="170"/>
      <c r="X1045" s="174"/>
      <c r="Y1045" s="170"/>
      <c r="Z1045" s="170"/>
      <c r="AA1045" s="170"/>
      <c r="AB1045" s="170"/>
      <c r="AC1045" s="170"/>
      <c r="AD1045" s="174"/>
      <c r="AE1045" s="170"/>
      <c r="AF1045" s="170"/>
      <c r="AI1045" s="170"/>
      <c r="AJ1045" s="170"/>
      <c r="AK1045" s="170"/>
      <c r="AL1045" s="170"/>
      <c r="AM1045" s="170"/>
      <c r="AN1045" s="170"/>
    </row>
    <row r="1046" spans="1:40" ht="52.5" customHeight="1" x14ac:dyDescent="0.2">
      <c r="A1046" s="170"/>
      <c r="B1046" s="170"/>
      <c r="C1046" s="170"/>
      <c r="D1046" s="170"/>
      <c r="E1046" s="170"/>
      <c r="F1046" s="170"/>
      <c r="G1046" s="170"/>
      <c r="H1046" s="170"/>
      <c r="I1046" s="170"/>
      <c r="J1046" s="170"/>
      <c r="K1046" s="170"/>
      <c r="L1046" s="170"/>
      <c r="M1046" s="170"/>
      <c r="N1046" s="170"/>
      <c r="O1046" s="170"/>
      <c r="P1046" s="170"/>
      <c r="Q1046" s="170"/>
      <c r="R1046" s="170"/>
      <c r="S1046" s="170"/>
      <c r="T1046" s="170"/>
      <c r="U1046" s="170"/>
      <c r="V1046" s="170"/>
      <c r="W1046" s="170"/>
      <c r="X1046" s="174"/>
      <c r="Y1046" s="170"/>
      <c r="Z1046" s="170"/>
      <c r="AA1046" s="170"/>
      <c r="AB1046" s="170"/>
      <c r="AC1046" s="170"/>
      <c r="AD1046" s="174"/>
      <c r="AE1046" s="170"/>
      <c r="AF1046" s="170"/>
      <c r="AI1046" s="170"/>
      <c r="AJ1046" s="170"/>
      <c r="AK1046" s="170"/>
      <c r="AL1046" s="170"/>
      <c r="AM1046" s="170"/>
      <c r="AN1046" s="170"/>
    </row>
    <row r="1047" spans="1:40" ht="52.5" customHeight="1" x14ac:dyDescent="0.2">
      <c r="A1047" s="170"/>
      <c r="B1047" s="170"/>
      <c r="C1047" s="170"/>
      <c r="D1047" s="170"/>
      <c r="E1047" s="170"/>
      <c r="F1047" s="170"/>
      <c r="G1047" s="170"/>
      <c r="H1047" s="170"/>
      <c r="I1047" s="170"/>
      <c r="J1047" s="170"/>
      <c r="K1047" s="170"/>
      <c r="L1047" s="170"/>
      <c r="M1047" s="170"/>
      <c r="N1047" s="170"/>
      <c r="O1047" s="170"/>
      <c r="P1047" s="170"/>
      <c r="Q1047" s="170"/>
      <c r="R1047" s="170"/>
      <c r="S1047" s="170"/>
      <c r="T1047" s="170"/>
      <c r="U1047" s="170"/>
      <c r="V1047" s="170"/>
      <c r="W1047" s="170"/>
      <c r="X1047" s="174"/>
      <c r="Y1047" s="170"/>
      <c r="Z1047" s="170"/>
      <c r="AA1047" s="170"/>
      <c r="AB1047" s="170"/>
      <c r="AC1047" s="170"/>
      <c r="AD1047" s="174"/>
      <c r="AE1047" s="170"/>
      <c r="AF1047" s="170"/>
      <c r="AI1047" s="170"/>
      <c r="AJ1047" s="170"/>
      <c r="AK1047" s="170"/>
      <c r="AL1047" s="170"/>
      <c r="AM1047" s="170"/>
      <c r="AN1047" s="170"/>
    </row>
    <row r="1048" spans="1:40" ht="52.5" customHeight="1" x14ac:dyDescent="0.2">
      <c r="A1048" s="170"/>
      <c r="B1048" s="170"/>
      <c r="C1048" s="170"/>
      <c r="D1048" s="170"/>
      <c r="E1048" s="170"/>
      <c r="F1048" s="170"/>
      <c r="G1048" s="170"/>
      <c r="H1048" s="170"/>
      <c r="I1048" s="170"/>
      <c r="J1048" s="170"/>
      <c r="K1048" s="170"/>
      <c r="L1048" s="170"/>
      <c r="M1048" s="170"/>
      <c r="N1048" s="170"/>
      <c r="O1048" s="170"/>
      <c r="P1048" s="170"/>
      <c r="Q1048" s="170"/>
      <c r="R1048" s="170"/>
      <c r="S1048" s="170"/>
      <c r="T1048" s="170"/>
      <c r="U1048" s="170"/>
      <c r="V1048" s="170"/>
      <c r="W1048" s="170"/>
      <c r="X1048" s="174"/>
      <c r="Y1048" s="170"/>
      <c r="Z1048" s="170"/>
      <c r="AA1048" s="170"/>
      <c r="AB1048" s="170"/>
      <c r="AC1048" s="170"/>
      <c r="AD1048" s="174"/>
      <c r="AE1048" s="170"/>
      <c r="AF1048" s="170"/>
      <c r="AI1048" s="170"/>
      <c r="AJ1048" s="170"/>
      <c r="AK1048" s="170"/>
      <c r="AL1048" s="170"/>
      <c r="AM1048" s="170"/>
      <c r="AN1048" s="170"/>
    </row>
    <row r="1049" spans="1:40" ht="52.5" customHeight="1" x14ac:dyDescent="0.2">
      <c r="A1049" s="170"/>
      <c r="B1049" s="170"/>
      <c r="C1049" s="170"/>
      <c r="D1049" s="170"/>
      <c r="E1049" s="170"/>
      <c r="F1049" s="170"/>
      <c r="G1049" s="170"/>
      <c r="H1049" s="170"/>
      <c r="I1049" s="170"/>
      <c r="J1049" s="170"/>
      <c r="K1049" s="170"/>
      <c r="L1049" s="170"/>
      <c r="M1049" s="170"/>
      <c r="N1049" s="170"/>
      <c r="O1049" s="170"/>
      <c r="P1049" s="170"/>
      <c r="Q1049" s="170"/>
      <c r="R1049" s="170"/>
      <c r="S1049" s="170"/>
      <c r="T1049" s="170"/>
      <c r="U1049" s="170"/>
      <c r="V1049" s="170"/>
      <c r="W1049" s="170"/>
      <c r="X1049" s="174"/>
      <c r="Y1049" s="170"/>
      <c r="Z1049" s="170"/>
      <c r="AA1049" s="170"/>
      <c r="AB1049" s="170"/>
      <c r="AC1049" s="170"/>
      <c r="AD1049" s="174"/>
      <c r="AE1049" s="170"/>
      <c r="AF1049" s="170"/>
      <c r="AI1049" s="170"/>
      <c r="AJ1049" s="170"/>
      <c r="AK1049" s="170"/>
      <c r="AL1049" s="170"/>
      <c r="AM1049" s="170"/>
      <c r="AN1049" s="170"/>
    </row>
    <row r="1050" spans="1:40" ht="52.5" customHeight="1" x14ac:dyDescent="0.2">
      <c r="A1050" s="170"/>
      <c r="B1050" s="170"/>
      <c r="C1050" s="170"/>
      <c r="D1050" s="170"/>
      <c r="E1050" s="170"/>
      <c r="F1050" s="170"/>
      <c r="G1050" s="170"/>
      <c r="H1050" s="170"/>
      <c r="I1050" s="170"/>
      <c r="J1050" s="170"/>
      <c r="K1050" s="170"/>
      <c r="L1050" s="170"/>
      <c r="M1050" s="170"/>
      <c r="N1050" s="170"/>
      <c r="O1050" s="170"/>
      <c r="P1050" s="170"/>
      <c r="Q1050" s="170"/>
      <c r="R1050" s="170"/>
      <c r="S1050" s="170"/>
      <c r="T1050" s="170"/>
      <c r="U1050" s="170"/>
      <c r="V1050" s="170"/>
      <c r="W1050" s="170"/>
      <c r="X1050" s="174"/>
      <c r="Y1050" s="170"/>
      <c r="Z1050" s="170"/>
      <c r="AA1050" s="170"/>
      <c r="AB1050" s="170"/>
      <c r="AC1050" s="170"/>
      <c r="AD1050" s="174"/>
      <c r="AE1050" s="170"/>
      <c r="AF1050" s="170"/>
      <c r="AI1050" s="170"/>
      <c r="AJ1050" s="170"/>
      <c r="AK1050" s="170"/>
      <c r="AL1050" s="170"/>
      <c r="AM1050" s="170"/>
      <c r="AN1050" s="170"/>
    </row>
    <row r="1051" spans="1:40" ht="52.5" customHeight="1" x14ac:dyDescent="0.2">
      <c r="A1051" s="170"/>
      <c r="B1051" s="170"/>
      <c r="C1051" s="170"/>
      <c r="D1051" s="170"/>
      <c r="E1051" s="170"/>
      <c r="F1051" s="170"/>
      <c r="G1051" s="170"/>
      <c r="H1051" s="170"/>
      <c r="I1051" s="170"/>
      <c r="J1051" s="170"/>
      <c r="K1051" s="170"/>
      <c r="L1051" s="170"/>
      <c r="M1051" s="170"/>
      <c r="N1051" s="170"/>
      <c r="O1051" s="170"/>
      <c r="P1051" s="170"/>
      <c r="Q1051" s="170"/>
      <c r="R1051" s="170"/>
      <c r="S1051" s="170"/>
      <c r="T1051" s="170"/>
      <c r="U1051" s="170"/>
      <c r="V1051" s="170"/>
      <c r="W1051" s="170"/>
      <c r="X1051" s="174"/>
      <c r="Y1051" s="170"/>
      <c r="Z1051" s="170"/>
      <c r="AA1051" s="170"/>
      <c r="AB1051" s="170"/>
      <c r="AC1051" s="170"/>
      <c r="AD1051" s="174"/>
      <c r="AE1051" s="170"/>
      <c r="AF1051" s="170"/>
      <c r="AI1051" s="170"/>
      <c r="AJ1051" s="170"/>
      <c r="AK1051" s="170"/>
      <c r="AL1051" s="170"/>
      <c r="AM1051" s="170"/>
      <c r="AN1051" s="170"/>
    </row>
    <row r="1052" spans="1:40" ht="52.5" customHeight="1" x14ac:dyDescent="0.2">
      <c r="A1052" s="170"/>
      <c r="B1052" s="170"/>
      <c r="C1052" s="170"/>
      <c r="D1052" s="170"/>
      <c r="E1052" s="170"/>
      <c r="F1052" s="170"/>
      <c r="G1052" s="170"/>
      <c r="H1052" s="170"/>
      <c r="I1052" s="170"/>
      <c r="J1052" s="170"/>
      <c r="K1052" s="170"/>
      <c r="L1052" s="170"/>
      <c r="M1052" s="170"/>
      <c r="N1052" s="170"/>
      <c r="O1052" s="170"/>
      <c r="P1052" s="170"/>
      <c r="Q1052" s="170"/>
      <c r="R1052" s="170"/>
      <c r="S1052" s="170"/>
      <c r="T1052" s="170"/>
      <c r="U1052" s="170"/>
      <c r="V1052" s="170"/>
      <c r="W1052" s="170"/>
      <c r="X1052" s="174"/>
      <c r="Y1052" s="170"/>
      <c r="Z1052" s="170"/>
      <c r="AA1052" s="170"/>
      <c r="AB1052" s="170"/>
      <c r="AC1052" s="170"/>
      <c r="AD1052" s="174"/>
      <c r="AE1052" s="170"/>
      <c r="AF1052" s="170"/>
      <c r="AI1052" s="170"/>
      <c r="AJ1052" s="170"/>
      <c r="AK1052" s="170"/>
      <c r="AL1052" s="170"/>
      <c r="AM1052" s="170"/>
      <c r="AN1052" s="170"/>
    </row>
    <row r="1053" spans="1:40" ht="52.5" customHeight="1" x14ac:dyDescent="0.2">
      <c r="A1053" s="170"/>
      <c r="B1053" s="170"/>
      <c r="C1053" s="170"/>
      <c r="D1053" s="170"/>
      <c r="E1053" s="170"/>
      <c r="F1053" s="170"/>
      <c r="G1053" s="170"/>
      <c r="H1053" s="170"/>
      <c r="I1053" s="170"/>
      <c r="J1053" s="170"/>
      <c r="K1053" s="170"/>
      <c r="L1053" s="170"/>
      <c r="M1053" s="170"/>
      <c r="N1053" s="170"/>
      <c r="O1053" s="170"/>
      <c r="P1053" s="170"/>
      <c r="Q1053" s="170"/>
      <c r="R1053" s="170"/>
      <c r="S1053" s="170"/>
      <c r="T1053" s="170"/>
      <c r="U1053" s="170"/>
      <c r="V1053" s="170"/>
      <c r="W1053" s="170"/>
      <c r="X1053" s="174"/>
      <c r="Y1053" s="170"/>
      <c r="Z1053" s="170"/>
      <c r="AA1053" s="170"/>
      <c r="AB1053" s="170"/>
      <c r="AC1053" s="170"/>
      <c r="AD1053" s="174"/>
      <c r="AE1053" s="170"/>
      <c r="AF1053" s="170"/>
      <c r="AI1053" s="170"/>
      <c r="AJ1053" s="170"/>
      <c r="AK1053" s="170"/>
      <c r="AL1053" s="170"/>
      <c r="AM1053" s="170"/>
      <c r="AN1053" s="170"/>
    </row>
    <row r="1054" spans="1:40" ht="52.5" customHeight="1" x14ac:dyDescent="0.2">
      <c r="A1054" s="170"/>
      <c r="B1054" s="170"/>
      <c r="C1054" s="170"/>
      <c r="D1054" s="170"/>
      <c r="E1054" s="170"/>
      <c r="F1054" s="170"/>
      <c r="G1054" s="170"/>
      <c r="H1054" s="170"/>
      <c r="I1054" s="170"/>
      <c r="J1054" s="170"/>
      <c r="K1054" s="170"/>
      <c r="L1054" s="170"/>
      <c r="M1054" s="170"/>
      <c r="N1054" s="170"/>
      <c r="O1054" s="170"/>
      <c r="P1054" s="170"/>
      <c r="Q1054" s="170"/>
      <c r="R1054" s="170"/>
      <c r="S1054" s="170"/>
      <c r="T1054" s="170"/>
      <c r="U1054" s="170"/>
      <c r="V1054" s="170"/>
      <c r="W1054" s="170"/>
      <c r="X1054" s="174"/>
      <c r="Y1054" s="170"/>
      <c r="Z1054" s="170"/>
      <c r="AA1054" s="170"/>
      <c r="AB1054" s="170"/>
      <c r="AC1054" s="170"/>
      <c r="AD1054" s="174"/>
      <c r="AE1054" s="170"/>
      <c r="AF1054" s="170"/>
      <c r="AI1054" s="170"/>
      <c r="AJ1054" s="170"/>
      <c r="AK1054" s="170"/>
      <c r="AL1054" s="170"/>
      <c r="AM1054" s="170"/>
      <c r="AN1054" s="170"/>
    </row>
    <row r="1055" spans="1:40" ht="52.5" customHeight="1" x14ac:dyDescent="0.2">
      <c r="A1055" s="170"/>
      <c r="B1055" s="170"/>
      <c r="C1055" s="170"/>
      <c r="D1055" s="170"/>
      <c r="E1055" s="170"/>
      <c r="F1055" s="170"/>
      <c r="G1055" s="170"/>
      <c r="H1055" s="170"/>
      <c r="I1055" s="170"/>
      <c r="J1055" s="170"/>
      <c r="K1055" s="170"/>
      <c r="L1055" s="170"/>
      <c r="M1055" s="170"/>
      <c r="N1055" s="170"/>
      <c r="O1055" s="170"/>
      <c r="P1055" s="170"/>
      <c r="Q1055" s="170"/>
      <c r="R1055" s="170"/>
      <c r="S1055" s="170"/>
      <c r="T1055" s="170"/>
      <c r="U1055" s="170"/>
      <c r="V1055" s="170"/>
      <c r="W1055" s="170"/>
      <c r="X1055" s="174"/>
      <c r="Y1055" s="170"/>
      <c r="Z1055" s="170"/>
      <c r="AA1055" s="170"/>
      <c r="AB1055" s="170"/>
      <c r="AC1055" s="170"/>
      <c r="AD1055" s="174"/>
      <c r="AE1055" s="170"/>
      <c r="AF1055" s="170"/>
      <c r="AI1055" s="170"/>
      <c r="AJ1055" s="170"/>
      <c r="AK1055" s="170"/>
      <c r="AL1055" s="170"/>
      <c r="AM1055" s="170"/>
      <c r="AN1055" s="170"/>
    </row>
    <row r="1056" spans="1:40" ht="52.5" customHeight="1" x14ac:dyDescent="0.2">
      <c r="A1056" s="170"/>
      <c r="B1056" s="170"/>
      <c r="C1056" s="170"/>
      <c r="D1056" s="170"/>
      <c r="E1056" s="170"/>
      <c r="F1056" s="170"/>
      <c r="G1056" s="170"/>
      <c r="H1056" s="170"/>
      <c r="I1056" s="170"/>
      <c r="J1056" s="170"/>
      <c r="K1056" s="170"/>
      <c r="L1056" s="170"/>
      <c r="M1056" s="170"/>
      <c r="N1056" s="170"/>
      <c r="O1056" s="170"/>
      <c r="P1056" s="170"/>
      <c r="Q1056" s="170"/>
      <c r="R1056" s="170"/>
      <c r="S1056" s="170"/>
      <c r="T1056" s="170"/>
      <c r="U1056" s="170"/>
      <c r="V1056" s="170"/>
      <c r="W1056" s="170"/>
      <c r="X1056" s="174"/>
      <c r="Y1056" s="170"/>
      <c r="Z1056" s="170"/>
      <c r="AA1056" s="170"/>
      <c r="AB1056" s="170"/>
      <c r="AC1056" s="170"/>
      <c r="AD1056" s="174"/>
      <c r="AE1056" s="170"/>
      <c r="AF1056" s="170"/>
      <c r="AI1056" s="170"/>
      <c r="AJ1056" s="170"/>
      <c r="AK1056" s="170"/>
      <c r="AL1056" s="170"/>
      <c r="AM1056" s="170"/>
      <c r="AN1056" s="170"/>
    </row>
    <row r="1057" spans="1:40" ht="52.5" customHeight="1" x14ac:dyDescent="0.2">
      <c r="A1057" s="170"/>
      <c r="B1057" s="170"/>
      <c r="C1057" s="170"/>
      <c r="D1057" s="170"/>
      <c r="E1057" s="170"/>
      <c r="F1057" s="170"/>
      <c r="G1057" s="170"/>
      <c r="H1057" s="170"/>
      <c r="I1057" s="170"/>
      <c r="J1057" s="170"/>
      <c r="K1057" s="170"/>
      <c r="L1057" s="170"/>
      <c r="M1057" s="170"/>
      <c r="N1057" s="170"/>
      <c r="O1057" s="170"/>
      <c r="P1057" s="170"/>
      <c r="Q1057" s="170"/>
      <c r="R1057" s="170"/>
      <c r="S1057" s="170"/>
      <c r="T1057" s="170"/>
      <c r="U1057" s="170"/>
      <c r="V1057" s="170"/>
      <c r="W1057" s="170"/>
      <c r="X1057" s="174"/>
      <c r="Y1057" s="170"/>
      <c r="Z1057" s="170"/>
      <c r="AA1057" s="170"/>
      <c r="AB1057" s="170"/>
      <c r="AC1057" s="170"/>
      <c r="AD1057" s="174"/>
      <c r="AE1057" s="170"/>
      <c r="AF1057" s="170"/>
      <c r="AI1057" s="170"/>
      <c r="AJ1057" s="170"/>
      <c r="AK1057" s="170"/>
      <c r="AL1057" s="170"/>
      <c r="AM1057" s="170"/>
      <c r="AN1057" s="170"/>
    </row>
    <row r="1058" spans="1:40" ht="52.5" customHeight="1" x14ac:dyDescent="0.2">
      <c r="A1058" s="170"/>
      <c r="B1058" s="170"/>
      <c r="C1058" s="170"/>
      <c r="D1058" s="170"/>
      <c r="E1058" s="170"/>
      <c r="F1058" s="170"/>
      <c r="G1058" s="170"/>
      <c r="H1058" s="170"/>
      <c r="I1058" s="170"/>
      <c r="J1058" s="170"/>
      <c r="K1058" s="170"/>
      <c r="L1058" s="170"/>
      <c r="M1058" s="170"/>
      <c r="N1058" s="170"/>
      <c r="O1058" s="170"/>
      <c r="P1058" s="170"/>
      <c r="Q1058" s="170"/>
      <c r="R1058" s="170"/>
      <c r="S1058" s="170"/>
      <c r="T1058" s="170"/>
      <c r="U1058" s="170"/>
      <c r="V1058" s="170"/>
      <c r="W1058" s="170"/>
      <c r="X1058" s="174"/>
      <c r="Y1058" s="170"/>
      <c r="Z1058" s="170"/>
      <c r="AA1058" s="170"/>
      <c r="AB1058" s="170"/>
      <c r="AC1058" s="170"/>
      <c r="AD1058" s="174"/>
      <c r="AE1058" s="170"/>
      <c r="AF1058" s="170"/>
      <c r="AI1058" s="170"/>
      <c r="AJ1058" s="170"/>
      <c r="AK1058" s="170"/>
      <c r="AL1058" s="170"/>
      <c r="AM1058" s="170"/>
      <c r="AN1058" s="170"/>
    </row>
    <row r="1059" spans="1:40" ht="52.5" customHeight="1" x14ac:dyDescent="0.2">
      <c r="A1059" s="170"/>
      <c r="B1059" s="170"/>
      <c r="C1059" s="170"/>
      <c r="D1059" s="170"/>
      <c r="E1059" s="170"/>
      <c r="F1059" s="170"/>
      <c r="G1059" s="170"/>
      <c r="H1059" s="170"/>
      <c r="I1059" s="170"/>
      <c r="J1059" s="170"/>
      <c r="K1059" s="170"/>
      <c r="L1059" s="170"/>
      <c r="M1059" s="170"/>
      <c r="N1059" s="170"/>
      <c r="O1059" s="170"/>
      <c r="P1059" s="170"/>
      <c r="Q1059" s="170"/>
      <c r="R1059" s="170"/>
      <c r="S1059" s="170"/>
      <c r="T1059" s="170"/>
      <c r="U1059" s="170"/>
      <c r="V1059" s="170"/>
      <c r="W1059" s="170"/>
      <c r="X1059" s="174"/>
      <c r="Y1059" s="170"/>
      <c r="Z1059" s="170"/>
      <c r="AA1059" s="170"/>
      <c r="AB1059" s="170"/>
      <c r="AC1059" s="170"/>
      <c r="AD1059" s="174"/>
      <c r="AE1059" s="170"/>
      <c r="AF1059" s="170"/>
      <c r="AI1059" s="170"/>
      <c r="AJ1059" s="170"/>
      <c r="AK1059" s="170"/>
      <c r="AL1059" s="170"/>
      <c r="AM1059" s="170"/>
      <c r="AN1059" s="170"/>
    </row>
    <row r="1060" spans="1:40" ht="52.5" customHeight="1" x14ac:dyDescent="0.2">
      <c r="A1060" s="170"/>
      <c r="B1060" s="170"/>
      <c r="C1060" s="170"/>
      <c r="D1060" s="170"/>
      <c r="E1060" s="170"/>
      <c r="F1060" s="170"/>
      <c r="G1060" s="170"/>
      <c r="H1060" s="170"/>
      <c r="I1060" s="170"/>
      <c r="J1060" s="170"/>
      <c r="K1060" s="170"/>
      <c r="L1060" s="170"/>
      <c r="M1060" s="170"/>
      <c r="N1060" s="170"/>
      <c r="O1060" s="170"/>
      <c r="P1060" s="170"/>
      <c r="Q1060" s="170"/>
      <c r="R1060" s="170"/>
      <c r="S1060" s="170"/>
      <c r="T1060" s="170"/>
      <c r="U1060" s="170"/>
      <c r="V1060" s="170"/>
      <c r="W1060" s="170"/>
      <c r="X1060" s="174"/>
      <c r="Y1060" s="170"/>
      <c r="Z1060" s="170"/>
      <c r="AA1060" s="170"/>
      <c r="AB1060" s="170"/>
      <c r="AC1060" s="170"/>
      <c r="AD1060" s="174"/>
      <c r="AE1060" s="170"/>
      <c r="AF1060" s="170"/>
      <c r="AI1060" s="170"/>
      <c r="AJ1060" s="170"/>
      <c r="AK1060" s="170"/>
      <c r="AL1060" s="170"/>
      <c r="AM1060" s="170"/>
      <c r="AN1060" s="170"/>
    </row>
    <row r="1061" spans="1:40" ht="52.5" customHeight="1" x14ac:dyDescent="0.2">
      <c r="A1061" s="170"/>
      <c r="B1061" s="170"/>
      <c r="C1061" s="170"/>
      <c r="D1061" s="170"/>
      <c r="E1061" s="170"/>
      <c r="F1061" s="170"/>
      <c r="G1061" s="170"/>
      <c r="H1061" s="170"/>
      <c r="I1061" s="170"/>
      <c r="J1061" s="170"/>
      <c r="K1061" s="170"/>
      <c r="L1061" s="170"/>
      <c r="M1061" s="170"/>
      <c r="N1061" s="170"/>
      <c r="O1061" s="170"/>
      <c r="P1061" s="170"/>
      <c r="Q1061" s="170"/>
      <c r="R1061" s="170"/>
      <c r="S1061" s="170"/>
      <c r="T1061" s="170"/>
      <c r="U1061" s="170"/>
      <c r="V1061" s="170"/>
      <c r="W1061" s="170"/>
      <c r="X1061" s="174"/>
      <c r="Y1061" s="170"/>
      <c r="Z1061" s="170"/>
      <c r="AA1061" s="170"/>
      <c r="AB1061" s="170"/>
      <c r="AC1061" s="170"/>
      <c r="AD1061" s="174"/>
      <c r="AE1061" s="170"/>
      <c r="AF1061" s="170"/>
      <c r="AI1061" s="170"/>
      <c r="AJ1061" s="170"/>
      <c r="AK1061" s="170"/>
      <c r="AL1061" s="170"/>
      <c r="AM1061" s="170"/>
      <c r="AN1061" s="170"/>
    </row>
    <row r="1062" spans="1:40" ht="52.5" customHeight="1" x14ac:dyDescent="0.2">
      <c r="A1062" s="170"/>
      <c r="B1062" s="170"/>
      <c r="C1062" s="170"/>
      <c r="D1062" s="170"/>
      <c r="E1062" s="170"/>
      <c r="F1062" s="170"/>
      <c r="G1062" s="170"/>
      <c r="H1062" s="170"/>
      <c r="I1062" s="170"/>
      <c r="J1062" s="170"/>
      <c r="K1062" s="170"/>
      <c r="L1062" s="170"/>
      <c r="M1062" s="170"/>
      <c r="N1062" s="170"/>
      <c r="O1062" s="170"/>
      <c r="P1062" s="170"/>
      <c r="Q1062" s="170"/>
      <c r="R1062" s="170"/>
      <c r="S1062" s="170"/>
      <c r="T1062" s="170"/>
      <c r="U1062" s="170"/>
      <c r="V1062" s="170"/>
      <c r="W1062" s="170"/>
      <c r="X1062" s="174"/>
      <c r="Y1062" s="170"/>
      <c r="Z1062" s="170"/>
      <c r="AA1062" s="170"/>
      <c r="AB1062" s="170"/>
      <c r="AC1062" s="170"/>
      <c r="AD1062" s="174"/>
      <c r="AE1062" s="170"/>
      <c r="AF1062" s="170"/>
      <c r="AI1062" s="170"/>
      <c r="AJ1062" s="170"/>
      <c r="AK1062" s="170"/>
      <c r="AL1062" s="170"/>
      <c r="AM1062" s="170"/>
      <c r="AN1062" s="170"/>
    </row>
    <row r="1063" spans="1:40" ht="52.5" customHeight="1" x14ac:dyDescent="0.2">
      <c r="A1063" s="170"/>
      <c r="B1063" s="170"/>
      <c r="C1063" s="170"/>
      <c r="D1063" s="170"/>
      <c r="E1063" s="170"/>
      <c r="F1063" s="170"/>
      <c r="G1063" s="170"/>
      <c r="H1063" s="170"/>
      <c r="I1063" s="170"/>
      <c r="J1063" s="170"/>
      <c r="K1063" s="170"/>
      <c r="L1063" s="170"/>
      <c r="M1063" s="170"/>
      <c r="N1063" s="170"/>
      <c r="O1063" s="170"/>
      <c r="P1063" s="170"/>
      <c r="Q1063" s="170"/>
      <c r="R1063" s="170"/>
      <c r="S1063" s="170"/>
      <c r="T1063" s="170"/>
      <c r="U1063" s="170"/>
      <c r="V1063" s="170"/>
      <c r="W1063" s="170"/>
      <c r="X1063" s="174"/>
      <c r="Y1063" s="170"/>
      <c r="Z1063" s="170"/>
      <c r="AA1063" s="170"/>
      <c r="AB1063" s="170"/>
      <c r="AC1063" s="170"/>
      <c r="AD1063" s="174"/>
      <c r="AE1063" s="170"/>
      <c r="AF1063" s="170"/>
      <c r="AI1063" s="170"/>
      <c r="AJ1063" s="170"/>
      <c r="AK1063" s="170"/>
      <c r="AL1063" s="170"/>
      <c r="AM1063" s="170"/>
      <c r="AN1063" s="170"/>
    </row>
    <row r="1064" spans="1:40" ht="52.5" customHeight="1" x14ac:dyDescent="0.2">
      <c r="A1064" s="170"/>
      <c r="B1064" s="170"/>
      <c r="C1064" s="170"/>
      <c r="D1064" s="170"/>
      <c r="E1064" s="170"/>
      <c r="F1064" s="170"/>
      <c r="G1064" s="170"/>
      <c r="H1064" s="170"/>
      <c r="I1064" s="170"/>
      <c r="J1064" s="170"/>
      <c r="K1064" s="170"/>
      <c r="L1064" s="170"/>
      <c r="M1064" s="170"/>
      <c r="N1064" s="170"/>
      <c r="O1064" s="170"/>
      <c r="P1064" s="170"/>
      <c r="Q1064" s="170"/>
      <c r="R1064" s="170"/>
      <c r="S1064" s="170"/>
      <c r="T1064" s="170"/>
      <c r="U1064" s="170"/>
      <c r="V1064" s="170"/>
      <c r="W1064" s="170"/>
      <c r="X1064" s="174"/>
      <c r="Y1064" s="170"/>
      <c r="Z1064" s="170"/>
      <c r="AA1064" s="170"/>
      <c r="AB1064" s="170"/>
      <c r="AC1064" s="170"/>
      <c r="AD1064" s="174"/>
      <c r="AE1064" s="170"/>
      <c r="AF1064" s="170"/>
      <c r="AI1064" s="170"/>
      <c r="AJ1064" s="170"/>
      <c r="AK1064" s="170"/>
      <c r="AL1064" s="170"/>
      <c r="AM1064" s="170"/>
      <c r="AN1064" s="170"/>
    </row>
    <row r="1065" spans="1:40" ht="52.5" customHeight="1" x14ac:dyDescent="0.2">
      <c r="A1065" s="170"/>
      <c r="B1065" s="170"/>
      <c r="C1065" s="170"/>
      <c r="D1065" s="170"/>
      <c r="E1065" s="170"/>
      <c r="F1065" s="170"/>
      <c r="G1065" s="170"/>
      <c r="H1065" s="170"/>
      <c r="I1065" s="170"/>
      <c r="J1065" s="170"/>
      <c r="K1065" s="170"/>
      <c r="L1065" s="170"/>
      <c r="M1065" s="170"/>
      <c r="N1065" s="170"/>
      <c r="O1065" s="170"/>
      <c r="P1065" s="170"/>
      <c r="Q1065" s="170"/>
      <c r="R1065" s="170"/>
      <c r="S1065" s="170"/>
      <c r="T1065" s="170"/>
      <c r="U1065" s="170"/>
      <c r="V1065" s="170"/>
      <c r="W1065" s="170"/>
      <c r="X1065" s="174"/>
      <c r="Y1065" s="170"/>
      <c r="Z1065" s="170"/>
      <c r="AA1065" s="170"/>
      <c r="AB1065" s="170"/>
      <c r="AC1065" s="170"/>
      <c r="AD1065" s="174"/>
      <c r="AE1065" s="170"/>
      <c r="AF1065" s="170"/>
      <c r="AI1065" s="170"/>
      <c r="AJ1065" s="170"/>
      <c r="AK1065" s="170"/>
      <c r="AL1065" s="170"/>
      <c r="AM1065" s="170"/>
      <c r="AN1065" s="170"/>
    </row>
    <row r="1066" spans="1:40" ht="52.5" customHeight="1" x14ac:dyDescent="0.2">
      <c r="A1066" s="170"/>
      <c r="B1066" s="170"/>
      <c r="C1066" s="170"/>
      <c r="D1066" s="170"/>
      <c r="E1066" s="170"/>
      <c r="F1066" s="170"/>
      <c r="G1066" s="170"/>
      <c r="H1066" s="170"/>
      <c r="I1066" s="170"/>
      <c r="J1066" s="170"/>
      <c r="K1066" s="170"/>
      <c r="L1066" s="170"/>
      <c r="M1066" s="170"/>
      <c r="N1066" s="170"/>
      <c r="O1066" s="170"/>
      <c r="P1066" s="170"/>
      <c r="Q1066" s="170"/>
      <c r="R1066" s="170"/>
      <c r="S1066" s="170"/>
      <c r="T1066" s="170"/>
      <c r="U1066" s="170"/>
      <c r="V1066" s="170"/>
      <c r="W1066" s="170"/>
      <c r="X1066" s="174"/>
      <c r="Y1066" s="170"/>
      <c r="Z1066" s="170"/>
      <c r="AA1066" s="170"/>
      <c r="AB1066" s="170"/>
      <c r="AC1066" s="170"/>
      <c r="AD1066" s="174"/>
      <c r="AE1066" s="170"/>
      <c r="AF1066" s="170"/>
      <c r="AI1066" s="170"/>
      <c r="AJ1066" s="170"/>
      <c r="AK1066" s="170"/>
      <c r="AL1066" s="170"/>
      <c r="AM1066" s="170"/>
      <c r="AN1066" s="170"/>
    </row>
    <row r="1067" spans="1:40" ht="52.5" customHeight="1" x14ac:dyDescent="0.2">
      <c r="A1067" s="170"/>
      <c r="B1067" s="170"/>
      <c r="C1067" s="170"/>
      <c r="D1067" s="170"/>
      <c r="E1067" s="170"/>
      <c r="F1067" s="170"/>
      <c r="G1067" s="170"/>
      <c r="H1067" s="170"/>
      <c r="I1067" s="170"/>
      <c r="J1067" s="170"/>
      <c r="K1067" s="170"/>
      <c r="L1067" s="170"/>
      <c r="M1067" s="170"/>
      <c r="N1067" s="170"/>
      <c r="O1067" s="170"/>
      <c r="P1067" s="170"/>
      <c r="Q1067" s="170"/>
      <c r="R1067" s="170"/>
      <c r="S1067" s="170"/>
      <c r="T1067" s="170"/>
      <c r="U1067" s="170"/>
      <c r="V1067" s="170"/>
      <c r="W1067" s="170"/>
      <c r="X1067" s="174"/>
      <c r="Y1067" s="170"/>
      <c r="Z1067" s="170"/>
      <c r="AA1067" s="170"/>
      <c r="AB1067" s="170"/>
      <c r="AC1067" s="170"/>
      <c r="AD1067" s="174"/>
      <c r="AE1067" s="170"/>
      <c r="AF1067" s="170"/>
      <c r="AI1067" s="170"/>
      <c r="AJ1067" s="170"/>
      <c r="AK1067" s="170"/>
      <c r="AL1067" s="170"/>
      <c r="AM1067" s="170"/>
      <c r="AN1067" s="170"/>
    </row>
    <row r="1068" spans="1:40" ht="52.5" customHeight="1" x14ac:dyDescent="0.2">
      <c r="A1068" s="170"/>
      <c r="B1068" s="170"/>
      <c r="C1068" s="170"/>
      <c r="D1068" s="170"/>
      <c r="E1068" s="170"/>
      <c r="F1068" s="170"/>
      <c r="G1068" s="170"/>
      <c r="H1068" s="170"/>
      <c r="I1068" s="170"/>
      <c r="J1068" s="170"/>
      <c r="K1068" s="170"/>
      <c r="L1068" s="170"/>
      <c r="M1068" s="170"/>
      <c r="N1068" s="170"/>
      <c r="O1068" s="170"/>
      <c r="P1068" s="170"/>
      <c r="Q1068" s="170"/>
      <c r="R1068" s="170"/>
      <c r="S1068" s="170"/>
      <c r="T1068" s="170"/>
      <c r="U1068" s="170"/>
      <c r="V1068" s="170"/>
      <c r="W1068" s="170"/>
      <c r="X1068" s="174"/>
      <c r="Y1068" s="170"/>
      <c r="Z1068" s="170"/>
      <c r="AA1068" s="170"/>
      <c r="AB1068" s="170"/>
      <c r="AC1068" s="170"/>
      <c r="AD1068" s="174"/>
      <c r="AE1068" s="170"/>
      <c r="AF1068" s="170"/>
      <c r="AI1068" s="170"/>
      <c r="AJ1068" s="170"/>
      <c r="AK1068" s="170"/>
      <c r="AL1068" s="170"/>
      <c r="AM1068" s="170"/>
      <c r="AN1068" s="170"/>
    </row>
    <row r="1069" spans="1:40" ht="52.5" customHeight="1" x14ac:dyDescent="0.2">
      <c r="A1069" s="170"/>
      <c r="B1069" s="170"/>
      <c r="C1069" s="170"/>
      <c r="D1069" s="170"/>
      <c r="E1069" s="170"/>
      <c r="F1069" s="170"/>
      <c r="G1069" s="170"/>
      <c r="H1069" s="170"/>
      <c r="I1069" s="170"/>
      <c r="J1069" s="170"/>
      <c r="K1069" s="170"/>
      <c r="L1069" s="170"/>
      <c r="M1069" s="170"/>
      <c r="N1069" s="170"/>
      <c r="O1069" s="170"/>
      <c r="P1069" s="170"/>
      <c r="Q1069" s="170"/>
      <c r="R1069" s="170"/>
      <c r="S1069" s="170"/>
      <c r="T1069" s="170"/>
      <c r="U1069" s="170"/>
      <c r="V1069" s="170"/>
      <c r="W1069" s="170"/>
      <c r="X1069" s="174"/>
      <c r="Y1069" s="170"/>
      <c r="Z1069" s="170"/>
      <c r="AA1069" s="170"/>
      <c r="AB1069" s="170"/>
      <c r="AC1069" s="170"/>
      <c r="AD1069" s="174"/>
      <c r="AE1069" s="170"/>
      <c r="AF1069" s="170"/>
      <c r="AI1069" s="170"/>
      <c r="AJ1069" s="170"/>
      <c r="AK1069" s="170"/>
      <c r="AL1069" s="170"/>
      <c r="AM1069" s="170"/>
      <c r="AN1069" s="170"/>
    </row>
    <row r="1070" spans="1:40" ht="52.5" customHeight="1" x14ac:dyDescent="0.2">
      <c r="A1070" s="170"/>
      <c r="B1070" s="170"/>
      <c r="C1070" s="170"/>
      <c r="D1070" s="170"/>
      <c r="E1070" s="170"/>
      <c r="F1070" s="170"/>
      <c r="G1070" s="170"/>
      <c r="H1070" s="170"/>
      <c r="I1070" s="170"/>
      <c r="J1070" s="170"/>
      <c r="K1070" s="170"/>
      <c r="L1070" s="170"/>
      <c r="M1070" s="170"/>
      <c r="N1070" s="170"/>
      <c r="O1070" s="170"/>
      <c r="P1070" s="170"/>
      <c r="Q1070" s="170"/>
      <c r="R1070" s="170"/>
      <c r="S1070" s="170"/>
      <c r="T1070" s="170"/>
      <c r="U1070" s="170"/>
      <c r="V1070" s="170"/>
      <c r="W1070" s="170"/>
      <c r="X1070" s="174"/>
      <c r="Y1070" s="170"/>
      <c r="Z1070" s="170"/>
      <c r="AA1070" s="170"/>
      <c r="AB1070" s="170"/>
      <c r="AC1070" s="170"/>
      <c r="AD1070" s="174"/>
      <c r="AE1070" s="170"/>
      <c r="AF1070" s="170"/>
      <c r="AI1070" s="170"/>
      <c r="AJ1070" s="170"/>
      <c r="AK1070" s="170"/>
      <c r="AL1070" s="170"/>
      <c r="AM1070" s="170"/>
      <c r="AN1070" s="170"/>
    </row>
    <row r="1071" spans="1:40" ht="52.5" customHeight="1" x14ac:dyDescent="0.2">
      <c r="A1071" s="170"/>
      <c r="B1071" s="170"/>
      <c r="C1071" s="170"/>
      <c r="D1071" s="170"/>
      <c r="E1071" s="170"/>
      <c r="F1071" s="170"/>
      <c r="G1071" s="170"/>
      <c r="H1071" s="170"/>
      <c r="I1071" s="170"/>
      <c r="J1071" s="170"/>
      <c r="K1071" s="170"/>
      <c r="L1071" s="170"/>
      <c r="M1071" s="170"/>
      <c r="N1071" s="170"/>
      <c r="O1071" s="170"/>
      <c r="P1071" s="170"/>
      <c r="Q1071" s="170"/>
      <c r="R1071" s="170"/>
      <c r="S1071" s="170"/>
      <c r="T1071" s="170"/>
      <c r="U1071" s="170"/>
      <c r="V1071" s="170"/>
      <c r="W1071" s="170"/>
      <c r="X1071" s="174"/>
      <c r="Y1071" s="170"/>
      <c r="Z1071" s="170"/>
      <c r="AA1071" s="170"/>
      <c r="AB1071" s="170"/>
      <c r="AC1071" s="170"/>
      <c r="AD1071" s="174"/>
      <c r="AE1071" s="170"/>
      <c r="AF1071" s="170"/>
      <c r="AI1071" s="170"/>
      <c r="AJ1071" s="170"/>
      <c r="AK1071" s="170"/>
      <c r="AL1071" s="170"/>
      <c r="AM1071" s="170"/>
      <c r="AN1071" s="170"/>
    </row>
    <row r="1072" spans="1:40" ht="52.5" customHeight="1" x14ac:dyDescent="0.2">
      <c r="A1072" s="170"/>
      <c r="B1072" s="170"/>
      <c r="C1072" s="170"/>
      <c r="D1072" s="170"/>
      <c r="E1072" s="170"/>
      <c r="F1072" s="170"/>
      <c r="G1072" s="170"/>
      <c r="H1072" s="170"/>
      <c r="I1072" s="170"/>
      <c r="J1072" s="170"/>
      <c r="K1072" s="170"/>
      <c r="L1072" s="170"/>
      <c r="M1072" s="170"/>
      <c r="N1072" s="170"/>
      <c r="O1072" s="170"/>
      <c r="P1072" s="170"/>
      <c r="Q1072" s="170"/>
      <c r="R1072" s="170"/>
      <c r="S1072" s="170"/>
      <c r="T1072" s="170"/>
      <c r="U1072" s="170"/>
      <c r="V1072" s="170"/>
      <c r="W1072" s="170"/>
      <c r="X1072" s="174"/>
      <c r="Y1072" s="170"/>
      <c r="Z1072" s="170"/>
      <c r="AA1072" s="170"/>
      <c r="AB1072" s="170"/>
      <c r="AC1072" s="170"/>
      <c r="AD1072" s="174"/>
      <c r="AE1072" s="170"/>
      <c r="AF1072" s="170"/>
      <c r="AI1072" s="170"/>
      <c r="AJ1072" s="170"/>
      <c r="AK1072" s="170"/>
      <c r="AL1072" s="170"/>
      <c r="AM1072" s="170"/>
      <c r="AN1072" s="170"/>
    </row>
    <row r="1073" spans="1:40" ht="52.5" customHeight="1" x14ac:dyDescent="0.2">
      <c r="A1073" s="170"/>
      <c r="B1073" s="170"/>
      <c r="C1073" s="170"/>
      <c r="D1073" s="170"/>
      <c r="E1073" s="170"/>
      <c r="F1073" s="170"/>
      <c r="G1073" s="170"/>
      <c r="H1073" s="170"/>
      <c r="I1073" s="170"/>
      <c r="J1073" s="170"/>
      <c r="K1073" s="170"/>
      <c r="L1073" s="170"/>
      <c r="M1073" s="170"/>
      <c r="N1073" s="170"/>
      <c r="O1073" s="170"/>
      <c r="P1073" s="170"/>
      <c r="Q1073" s="170"/>
      <c r="R1073" s="170"/>
      <c r="S1073" s="170"/>
      <c r="T1073" s="170"/>
      <c r="U1073" s="170"/>
      <c r="V1073" s="170"/>
      <c r="W1073" s="170"/>
      <c r="X1073" s="174"/>
      <c r="Y1073" s="170"/>
      <c r="Z1073" s="170"/>
      <c r="AA1073" s="170"/>
      <c r="AB1073" s="170"/>
      <c r="AC1073" s="170"/>
      <c r="AD1073" s="174"/>
      <c r="AE1073" s="170"/>
      <c r="AF1073" s="170"/>
      <c r="AI1073" s="170"/>
      <c r="AJ1073" s="170"/>
      <c r="AK1073" s="170"/>
      <c r="AL1073" s="170"/>
      <c r="AM1073" s="170"/>
      <c r="AN1073" s="170"/>
    </row>
    <row r="1074" spans="1:40" ht="52.5" customHeight="1" x14ac:dyDescent="0.2">
      <c r="A1074" s="170"/>
      <c r="B1074" s="170"/>
      <c r="C1074" s="170"/>
      <c r="D1074" s="170"/>
      <c r="E1074" s="170"/>
      <c r="F1074" s="170"/>
      <c r="G1074" s="170"/>
      <c r="H1074" s="170"/>
      <c r="I1074" s="170"/>
      <c r="J1074" s="170"/>
      <c r="K1074" s="170"/>
      <c r="L1074" s="170"/>
      <c r="M1074" s="170"/>
      <c r="N1074" s="170"/>
      <c r="O1074" s="170"/>
      <c r="P1074" s="170"/>
      <c r="Q1074" s="170"/>
      <c r="R1074" s="170"/>
      <c r="S1074" s="170"/>
      <c r="T1074" s="170"/>
      <c r="U1074" s="170"/>
      <c r="V1074" s="170"/>
      <c r="W1074" s="170"/>
      <c r="X1074" s="174"/>
      <c r="Y1074" s="170"/>
      <c r="Z1074" s="170"/>
      <c r="AA1074" s="170"/>
      <c r="AB1074" s="170"/>
      <c r="AC1074" s="170"/>
      <c r="AD1074" s="174"/>
      <c r="AE1074" s="170"/>
      <c r="AF1074" s="170"/>
      <c r="AI1074" s="170"/>
      <c r="AJ1074" s="170"/>
      <c r="AK1074" s="170"/>
      <c r="AL1074" s="170"/>
      <c r="AM1074" s="170"/>
      <c r="AN1074" s="170"/>
    </row>
    <row r="1075" spans="1:40" ht="52.5" customHeight="1" x14ac:dyDescent="0.2">
      <c r="A1075" s="170"/>
      <c r="B1075" s="170"/>
      <c r="C1075" s="170"/>
      <c r="D1075" s="170"/>
      <c r="E1075" s="170"/>
      <c r="F1075" s="170"/>
      <c r="G1075" s="170"/>
      <c r="H1075" s="170"/>
      <c r="I1075" s="170"/>
      <c r="J1075" s="170"/>
      <c r="K1075" s="170"/>
      <c r="L1075" s="170"/>
      <c r="M1075" s="170"/>
      <c r="N1075" s="170"/>
      <c r="O1075" s="170"/>
      <c r="P1075" s="170"/>
      <c r="Q1075" s="170"/>
      <c r="R1075" s="170"/>
      <c r="S1075" s="170"/>
      <c r="T1075" s="170"/>
      <c r="U1075" s="170"/>
      <c r="V1075" s="170"/>
      <c r="W1075" s="170"/>
      <c r="X1075" s="174"/>
      <c r="Y1075" s="170"/>
      <c r="Z1075" s="170"/>
      <c r="AA1075" s="170"/>
      <c r="AB1075" s="170"/>
      <c r="AC1075" s="170"/>
      <c r="AD1075" s="174"/>
      <c r="AE1075" s="170"/>
      <c r="AF1075" s="170"/>
      <c r="AI1075" s="170"/>
      <c r="AJ1075" s="170"/>
      <c r="AK1075" s="170"/>
      <c r="AL1075" s="170"/>
      <c r="AM1075" s="170"/>
      <c r="AN1075" s="170"/>
    </row>
    <row r="1076" spans="1:40" ht="52.5" customHeight="1" x14ac:dyDescent="0.2">
      <c r="A1076" s="170"/>
      <c r="B1076" s="170"/>
      <c r="C1076" s="170"/>
      <c r="D1076" s="170"/>
      <c r="E1076" s="170"/>
      <c r="F1076" s="170"/>
      <c r="G1076" s="170"/>
      <c r="H1076" s="170"/>
      <c r="I1076" s="170"/>
      <c r="J1076" s="170"/>
      <c r="K1076" s="170"/>
      <c r="L1076" s="170"/>
      <c r="M1076" s="170"/>
      <c r="N1076" s="170"/>
      <c r="O1076" s="170"/>
      <c r="P1076" s="170"/>
      <c r="Q1076" s="170"/>
      <c r="R1076" s="170"/>
      <c r="S1076" s="170"/>
      <c r="T1076" s="170"/>
      <c r="U1076" s="170"/>
      <c r="V1076" s="170"/>
      <c r="W1076" s="170"/>
      <c r="X1076" s="174"/>
      <c r="Y1076" s="170"/>
      <c r="Z1076" s="170"/>
      <c r="AA1076" s="170"/>
      <c r="AB1076" s="170"/>
      <c r="AC1076" s="170"/>
      <c r="AD1076" s="174"/>
      <c r="AE1076" s="170"/>
      <c r="AF1076" s="170"/>
      <c r="AI1076" s="170"/>
      <c r="AJ1076" s="170"/>
      <c r="AK1076" s="170"/>
      <c r="AL1076" s="170"/>
      <c r="AM1076" s="170"/>
      <c r="AN1076" s="170"/>
    </row>
    <row r="1077" spans="1:40" ht="52.5" customHeight="1" x14ac:dyDescent="0.2">
      <c r="A1077" s="170"/>
      <c r="B1077" s="170"/>
      <c r="C1077" s="170"/>
      <c r="D1077" s="170"/>
      <c r="E1077" s="170"/>
      <c r="F1077" s="170"/>
      <c r="G1077" s="170"/>
      <c r="H1077" s="170"/>
      <c r="I1077" s="170"/>
      <c r="J1077" s="170"/>
      <c r="K1077" s="170"/>
      <c r="L1077" s="170"/>
      <c r="M1077" s="170"/>
      <c r="N1077" s="170"/>
      <c r="O1077" s="170"/>
      <c r="P1077" s="170"/>
      <c r="Q1077" s="170"/>
      <c r="R1077" s="170"/>
      <c r="S1077" s="170"/>
      <c r="T1077" s="170"/>
      <c r="U1077" s="170"/>
      <c r="V1077" s="170"/>
      <c r="W1077" s="170"/>
      <c r="X1077" s="174"/>
      <c r="Y1077" s="170"/>
      <c r="Z1077" s="170"/>
      <c r="AA1077" s="170"/>
      <c r="AB1077" s="170"/>
      <c r="AC1077" s="170"/>
      <c r="AD1077" s="174"/>
      <c r="AE1077" s="170"/>
      <c r="AF1077" s="170"/>
      <c r="AI1077" s="170"/>
      <c r="AJ1077" s="170"/>
      <c r="AK1077" s="170"/>
      <c r="AL1077" s="170"/>
      <c r="AM1077" s="170"/>
      <c r="AN1077" s="170"/>
    </row>
    <row r="1078" spans="1:40" ht="52.5" customHeight="1" x14ac:dyDescent="0.2">
      <c r="A1078" s="170"/>
      <c r="B1078" s="170"/>
      <c r="C1078" s="170"/>
      <c r="D1078" s="170"/>
      <c r="E1078" s="170"/>
      <c r="F1078" s="170"/>
      <c r="G1078" s="170"/>
      <c r="H1078" s="170"/>
      <c r="I1078" s="170"/>
      <c r="J1078" s="170"/>
      <c r="K1078" s="170"/>
      <c r="L1078" s="170"/>
      <c r="M1078" s="170"/>
      <c r="N1078" s="170"/>
      <c r="O1078" s="170"/>
      <c r="P1078" s="170"/>
      <c r="Q1078" s="170"/>
      <c r="R1078" s="170"/>
      <c r="S1078" s="170"/>
      <c r="T1078" s="170"/>
      <c r="U1078" s="170"/>
      <c r="V1078" s="170"/>
      <c r="W1078" s="170"/>
      <c r="X1078" s="174"/>
      <c r="Y1078" s="170"/>
      <c r="Z1078" s="170"/>
      <c r="AA1078" s="170"/>
      <c r="AB1078" s="170"/>
      <c r="AC1078" s="170"/>
      <c r="AD1078" s="174"/>
      <c r="AE1078" s="170"/>
      <c r="AF1078" s="170"/>
      <c r="AI1078" s="170"/>
      <c r="AJ1078" s="170"/>
      <c r="AK1078" s="170"/>
      <c r="AL1078" s="170"/>
      <c r="AM1078" s="170"/>
      <c r="AN1078" s="170"/>
    </row>
    <row r="1079" spans="1:40" ht="52.5" customHeight="1" x14ac:dyDescent="0.2">
      <c r="A1079" s="170"/>
      <c r="B1079" s="170"/>
      <c r="C1079" s="170"/>
      <c r="D1079" s="170"/>
      <c r="E1079" s="170"/>
      <c r="F1079" s="170"/>
      <c r="G1079" s="170"/>
      <c r="H1079" s="170"/>
      <c r="I1079" s="170"/>
      <c r="J1079" s="170"/>
      <c r="K1079" s="170"/>
      <c r="L1079" s="170"/>
      <c r="M1079" s="170"/>
      <c r="N1079" s="170"/>
      <c r="O1079" s="170"/>
      <c r="P1079" s="170"/>
      <c r="Q1079" s="170"/>
      <c r="R1079" s="170"/>
      <c r="S1079" s="170"/>
      <c r="T1079" s="170"/>
      <c r="U1079" s="170"/>
      <c r="V1079" s="170"/>
      <c r="W1079" s="170"/>
      <c r="X1079" s="174"/>
      <c r="Y1079" s="170"/>
      <c r="Z1079" s="170"/>
      <c r="AA1079" s="170"/>
      <c r="AB1079" s="170"/>
      <c r="AC1079" s="170"/>
      <c r="AD1079" s="174"/>
      <c r="AE1079" s="170"/>
      <c r="AF1079" s="170"/>
      <c r="AI1079" s="170"/>
      <c r="AJ1079" s="170"/>
      <c r="AK1079" s="170"/>
      <c r="AL1079" s="170"/>
      <c r="AM1079" s="170"/>
      <c r="AN1079" s="170"/>
    </row>
    <row r="1080" spans="1:40" ht="52.5" customHeight="1" x14ac:dyDescent="0.2">
      <c r="A1080" s="170"/>
      <c r="B1080" s="170"/>
      <c r="C1080" s="170"/>
      <c r="D1080" s="170"/>
      <c r="E1080" s="170"/>
      <c r="F1080" s="170"/>
      <c r="G1080" s="170"/>
      <c r="H1080" s="170"/>
      <c r="I1080" s="170"/>
      <c r="J1080" s="170"/>
      <c r="K1080" s="170"/>
      <c r="L1080" s="170"/>
      <c r="M1080" s="170"/>
      <c r="N1080" s="170"/>
      <c r="O1080" s="170"/>
      <c r="P1080" s="170"/>
      <c r="Q1080" s="170"/>
      <c r="R1080" s="170"/>
      <c r="S1080" s="170"/>
      <c r="T1080" s="170"/>
      <c r="U1080" s="170"/>
      <c r="V1080" s="170"/>
      <c r="W1080" s="170"/>
      <c r="X1080" s="174"/>
      <c r="Y1080" s="170"/>
      <c r="Z1080" s="170"/>
      <c r="AA1080" s="170"/>
      <c r="AB1080" s="170"/>
      <c r="AC1080" s="170"/>
      <c r="AD1080" s="174"/>
      <c r="AE1080" s="170"/>
      <c r="AF1080" s="170"/>
      <c r="AI1080" s="170"/>
      <c r="AJ1080" s="170"/>
      <c r="AK1080" s="170"/>
      <c r="AL1080" s="170"/>
      <c r="AM1080" s="170"/>
      <c r="AN1080" s="170"/>
    </row>
    <row r="1081" spans="1:40" ht="52.5" customHeight="1" x14ac:dyDescent="0.2">
      <c r="A1081" s="170"/>
      <c r="B1081" s="170"/>
      <c r="C1081" s="170"/>
      <c r="D1081" s="170"/>
      <c r="E1081" s="170"/>
      <c r="F1081" s="170"/>
      <c r="G1081" s="170"/>
      <c r="H1081" s="170"/>
      <c r="I1081" s="170"/>
      <c r="J1081" s="170"/>
      <c r="K1081" s="170"/>
      <c r="L1081" s="170"/>
      <c r="M1081" s="170"/>
      <c r="N1081" s="170"/>
      <c r="O1081" s="170"/>
      <c r="P1081" s="170"/>
      <c r="Q1081" s="170"/>
      <c r="R1081" s="170"/>
      <c r="S1081" s="170"/>
      <c r="T1081" s="170"/>
      <c r="U1081" s="170"/>
      <c r="V1081" s="170"/>
      <c r="W1081" s="170"/>
      <c r="X1081" s="174"/>
      <c r="Y1081" s="170"/>
      <c r="Z1081" s="170"/>
      <c r="AA1081" s="170"/>
      <c r="AB1081" s="170"/>
      <c r="AC1081" s="170"/>
      <c r="AD1081" s="174"/>
      <c r="AE1081" s="170"/>
      <c r="AF1081" s="170"/>
      <c r="AI1081" s="170"/>
      <c r="AJ1081" s="170"/>
      <c r="AK1081" s="170"/>
      <c r="AL1081" s="170"/>
      <c r="AM1081" s="170"/>
      <c r="AN1081" s="170"/>
    </row>
    <row r="1082" spans="1:40" ht="52.5" customHeight="1" x14ac:dyDescent="0.2">
      <c r="A1082" s="170"/>
      <c r="B1082" s="170"/>
      <c r="C1082" s="170"/>
      <c r="D1082" s="170"/>
      <c r="E1082" s="170"/>
      <c r="F1082" s="170"/>
      <c r="G1082" s="170"/>
      <c r="H1082" s="170"/>
      <c r="I1082" s="170"/>
      <c r="J1082" s="170"/>
      <c r="K1082" s="170"/>
      <c r="L1082" s="170"/>
      <c r="M1082" s="170"/>
      <c r="N1082" s="170"/>
      <c r="O1082" s="170"/>
      <c r="P1082" s="170"/>
      <c r="Q1082" s="170"/>
      <c r="R1082" s="170"/>
      <c r="S1082" s="170"/>
      <c r="T1082" s="170"/>
      <c r="U1082" s="170"/>
      <c r="V1082" s="170"/>
      <c r="W1082" s="170"/>
      <c r="X1082" s="174"/>
      <c r="Y1082" s="170"/>
      <c r="Z1082" s="170"/>
      <c r="AA1082" s="170"/>
      <c r="AB1082" s="170"/>
      <c r="AC1082" s="170"/>
      <c r="AD1082" s="174"/>
      <c r="AE1082" s="170"/>
      <c r="AF1082" s="170"/>
      <c r="AI1082" s="170"/>
      <c r="AJ1082" s="170"/>
      <c r="AK1082" s="170"/>
      <c r="AL1082" s="170"/>
      <c r="AM1082" s="170"/>
      <c r="AN1082" s="170"/>
    </row>
    <row r="1083" spans="1:40" ht="52.5" customHeight="1" x14ac:dyDescent="0.2">
      <c r="A1083" s="170"/>
      <c r="B1083" s="170"/>
      <c r="C1083" s="170"/>
      <c r="D1083" s="170"/>
      <c r="E1083" s="170"/>
      <c r="F1083" s="170"/>
      <c r="G1083" s="170"/>
      <c r="H1083" s="170"/>
      <c r="I1083" s="170"/>
      <c r="J1083" s="170"/>
      <c r="K1083" s="170"/>
      <c r="L1083" s="170"/>
      <c r="M1083" s="170"/>
      <c r="N1083" s="170"/>
      <c r="O1083" s="170"/>
      <c r="P1083" s="170"/>
      <c r="Q1083" s="170"/>
      <c r="R1083" s="170"/>
      <c r="S1083" s="170"/>
      <c r="T1083" s="170"/>
      <c r="U1083" s="170"/>
      <c r="V1083" s="170"/>
      <c r="W1083" s="170"/>
      <c r="X1083" s="174"/>
      <c r="Y1083" s="170"/>
      <c r="Z1083" s="170"/>
      <c r="AA1083" s="170"/>
      <c r="AB1083" s="170"/>
      <c r="AC1083" s="170"/>
      <c r="AD1083" s="174"/>
      <c r="AE1083" s="170"/>
      <c r="AF1083" s="170"/>
      <c r="AI1083" s="170"/>
      <c r="AJ1083" s="170"/>
      <c r="AK1083" s="170"/>
      <c r="AL1083" s="170"/>
      <c r="AM1083" s="170"/>
      <c r="AN1083" s="170"/>
    </row>
    <row r="1084" spans="1:40" ht="52.5" customHeight="1" x14ac:dyDescent="0.2">
      <c r="A1084" s="170"/>
      <c r="B1084" s="170"/>
      <c r="C1084" s="170"/>
      <c r="D1084" s="170"/>
      <c r="E1084" s="170"/>
      <c r="F1084" s="170"/>
      <c r="G1084" s="170"/>
      <c r="H1084" s="170"/>
      <c r="I1084" s="170"/>
      <c r="J1084" s="170"/>
      <c r="K1084" s="170"/>
      <c r="L1084" s="170"/>
      <c r="M1084" s="170"/>
      <c r="N1084" s="170"/>
      <c r="O1084" s="170"/>
      <c r="P1084" s="170"/>
      <c r="Q1084" s="170"/>
      <c r="R1084" s="170"/>
      <c r="S1084" s="170"/>
      <c r="T1084" s="170"/>
      <c r="U1084" s="170"/>
      <c r="V1084" s="170"/>
      <c r="W1084" s="170"/>
      <c r="X1084" s="174"/>
      <c r="Y1084" s="170"/>
      <c r="Z1084" s="170"/>
      <c r="AA1084" s="170"/>
      <c r="AB1084" s="170"/>
      <c r="AC1084" s="170"/>
      <c r="AD1084" s="174"/>
      <c r="AE1084" s="170"/>
      <c r="AF1084" s="170"/>
      <c r="AI1084" s="170"/>
      <c r="AJ1084" s="170"/>
      <c r="AK1084" s="170"/>
      <c r="AL1084" s="170"/>
      <c r="AM1084" s="170"/>
      <c r="AN1084" s="170"/>
    </row>
    <row r="1085" spans="1:40" ht="52.5" customHeight="1" x14ac:dyDescent="0.2">
      <c r="A1085" s="170"/>
      <c r="B1085" s="170"/>
      <c r="C1085" s="170"/>
      <c r="D1085" s="170"/>
      <c r="E1085" s="170"/>
      <c r="F1085" s="170"/>
      <c r="G1085" s="170"/>
      <c r="H1085" s="170"/>
      <c r="I1085" s="170"/>
      <c r="J1085" s="170"/>
      <c r="K1085" s="170"/>
      <c r="L1085" s="170"/>
      <c r="M1085" s="170"/>
      <c r="N1085" s="170"/>
      <c r="O1085" s="170"/>
      <c r="P1085" s="170"/>
      <c r="Q1085" s="170"/>
      <c r="R1085" s="170"/>
      <c r="S1085" s="170"/>
      <c r="T1085" s="170"/>
      <c r="U1085" s="170"/>
      <c r="V1085" s="170"/>
      <c r="W1085" s="170"/>
      <c r="X1085" s="174"/>
      <c r="Y1085" s="170"/>
      <c r="Z1085" s="170"/>
      <c r="AA1085" s="170"/>
      <c r="AB1085" s="170"/>
      <c r="AC1085" s="170"/>
      <c r="AD1085" s="174"/>
      <c r="AE1085" s="170"/>
      <c r="AF1085" s="170"/>
      <c r="AI1085" s="170"/>
      <c r="AJ1085" s="170"/>
      <c r="AK1085" s="170"/>
      <c r="AL1085" s="170"/>
      <c r="AM1085" s="170"/>
      <c r="AN1085" s="170"/>
    </row>
    <row r="1086" spans="1:40" ht="52.5" customHeight="1" x14ac:dyDescent="0.2">
      <c r="A1086" s="170"/>
      <c r="B1086" s="170"/>
      <c r="C1086" s="170"/>
      <c r="D1086" s="170"/>
      <c r="E1086" s="170"/>
      <c r="F1086" s="170"/>
      <c r="G1086" s="170"/>
      <c r="H1086" s="170"/>
      <c r="I1086" s="170"/>
      <c r="J1086" s="170"/>
      <c r="K1086" s="170"/>
      <c r="L1086" s="170"/>
      <c r="M1086" s="170"/>
      <c r="N1086" s="170"/>
      <c r="O1086" s="170"/>
      <c r="P1086" s="170"/>
      <c r="Q1086" s="170"/>
      <c r="R1086" s="170"/>
      <c r="S1086" s="170"/>
      <c r="T1086" s="170"/>
      <c r="U1086" s="170"/>
      <c r="V1086" s="170"/>
      <c r="W1086" s="170"/>
      <c r="X1086" s="174"/>
      <c r="Y1086" s="170"/>
      <c r="Z1086" s="170"/>
      <c r="AA1086" s="170"/>
      <c r="AB1086" s="170"/>
      <c r="AC1086" s="170"/>
      <c r="AD1086" s="174"/>
      <c r="AE1086" s="170"/>
      <c r="AF1086" s="170"/>
      <c r="AI1086" s="170"/>
      <c r="AJ1086" s="170"/>
      <c r="AK1086" s="170"/>
      <c r="AL1086" s="170"/>
      <c r="AM1086" s="170"/>
      <c r="AN1086" s="170"/>
    </row>
    <row r="1087" spans="1:40" ht="52.5" customHeight="1" x14ac:dyDescent="0.2">
      <c r="A1087" s="170"/>
      <c r="B1087" s="170"/>
      <c r="C1087" s="170"/>
      <c r="D1087" s="170"/>
      <c r="E1087" s="170"/>
      <c r="F1087" s="170"/>
      <c r="G1087" s="170"/>
      <c r="H1087" s="170"/>
      <c r="I1087" s="170"/>
      <c r="J1087" s="170"/>
      <c r="K1087" s="170"/>
      <c r="L1087" s="170"/>
      <c r="M1087" s="170"/>
      <c r="N1087" s="170"/>
      <c r="O1087" s="170"/>
      <c r="P1087" s="170"/>
      <c r="Q1087" s="170"/>
      <c r="R1087" s="170"/>
      <c r="S1087" s="170"/>
      <c r="T1087" s="170"/>
      <c r="U1087" s="170"/>
      <c r="V1087" s="170"/>
      <c r="W1087" s="170"/>
      <c r="X1087" s="174"/>
      <c r="Y1087" s="170"/>
      <c r="Z1087" s="170"/>
      <c r="AA1087" s="170"/>
      <c r="AB1087" s="170"/>
      <c r="AC1087" s="170"/>
      <c r="AD1087" s="174"/>
      <c r="AE1087" s="170"/>
      <c r="AF1087" s="170"/>
      <c r="AI1087" s="170"/>
      <c r="AJ1087" s="170"/>
      <c r="AK1087" s="170"/>
      <c r="AL1087" s="170"/>
      <c r="AM1087" s="170"/>
      <c r="AN1087" s="170"/>
    </row>
    <row r="1088" spans="1:40" ht="52.5" customHeight="1" x14ac:dyDescent="0.2">
      <c r="A1088" s="170"/>
      <c r="B1088" s="170"/>
      <c r="C1088" s="170"/>
      <c r="D1088" s="170"/>
      <c r="E1088" s="170"/>
      <c r="F1088" s="170"/>
      <c r="G1088" s="170"/>
      <c r="H1088" s="170"/>
      <c r="I1088" s="170"/>
      <c r="J1088" s="170"/>
      <c r="K1088" s="170"/>
      <c r="L1088" s="170"/>
      <c r="M1088" s="170"/>
      <c r="N1088" s="170"/>
      <c r="O1088" s="170"/>
      <c r="P1088" s="170"/>
      <c r="Q1088" s="170"/>
      <c r="R1088" s="170"/>
      <c r="S1088" s="170"/>
      <c r="T1088" s="170"/>
      <c r="U1088" s="170"/>
      <c r="V1088" s="170"/>
      <c r="W1088" s="170"/>
      <c r="X1088" s="174"/>
      <c r="Y1088" s="170"/>
      <c r="Z1088" s="170"/>
      <c r="AA1088" s="170"/>
      <c r="AB1088" s="170"/>
      <c r="AC1088" s="170"/>
      <c r="AD1088" s="174"/>
      <c r="AE1088" s="170"/>
      <c r="AF1088" s="170"/>
      <c r="AI1088" s="170"/>
      <c r="AJ1088" s="170"/>
      <c r="AK1088" s="170"/>
      <c r="AL1088" s="170"/>
      <c r="AM1088" s="170"/>
      <c r="AN1088" s="170"/>
    </row>
    <row r="1089" spans="1:40" ht="52.5" customHeight="1" x14ac:dyDescent="0.2">
      <c r="A1089" s="170"/>
      <c r="B1089" s="170"/>
      <c r="C1089" s="170"/>
      <c r="D1089" s="170"/>
      <c r="E1089" s="170"/>
      <c r="F1089" s="170"/>
      <c r="G1089" s="170"/>
      <c r="H1089" s="170"/>
      <c r="I1089" s="170"/>
      <c r="J1089" s="170"/>
      <c r="K1089" s="170"/>
      <c r="L1089" s="170"/>
      <c r="M1089" s="170"/>
      <c r="N1089" s="170"/>
      <c r="O1089" s="170"/>
      <c r="P1089" s="170"/>
      <c r="Q1089" s="170"/>
      <c r="R1089" s="170"/>
      <c r="S1089" s="170"/>
      <c r="T1089" s="170"/>
      <c r="U1089" s="170"/>
      <c r="V1089" s="170"/>
      <c r="W1089" s="170"/>
      <c r="X1089" s="174"/>
      <c r="Y1089" s="170"/>
      <c r="Z1089" s="170"/>
      <c r="AA1089" s="170"/>
      <c r="AB1089" s="170"/>
      <c r="AC1089" s="170"/>
      <c r="AD1089" s="174"/>
      <c r="AE1089" s="170"/>
      <c r="AF1089" s="170"/>
      <c r="AI1089" s="170"/>
      <c r="AJ1089" s="170"/>
      <c r="AK1089" s="170"/>
      <c r="AL1089" s="170"/>
      <c r="AM1089" s="170"/>
      <c r="AN1089" s="170"/>
    </row>
    <row r="1090" spans="1:40" ht="52.5" customHeight="1" x14ac:dyDescent="0.2">
      <c r="A1090" s="170"/>
      <c r="B1090" s="170"/>
      <c r="C1090" s="170"/>
      <c r="D1090" s="170"/>
      <c r="E1090" s="170"/>
      <c r="F1090" s="170"/>
      <c r="G1090" s="170"/>
      <c r="H1090" s="170"/>
      <c r="I1090" s="170"/>
      <c r="J1090" s="170"/>
      <c r="K1090" s="170"/>
      <c r="L1090" s="170"/>
      <c r="M1090" s="170"/>
      <c r="N1090" s="170"/>
      <c r="O1090" s="170"/>
      <c r="P1090" s="170"/>
      <c r="Q1090" s="170"/>
      <c r="R1090" s="170"/>
      <c r="S1090" s="170"/>
      <c r="T1090" s="170"/>
      <c r="U1090" s="170"/>
      <c r="V1090" s="170"/>
      <c r="W1090" s="170"/>
      <c r="X1090" s="174"/>
      <c r="Y1090" s="170"/>
      <c r="Z1090" s="170"/>
      <c r="AA1090" s="170"/>
      <c r="AB1090" s="170"/>
      <c r="AC1090" s="170"/>
      <c r="AD1090" s="174"/>
      <c r="AE1090" s="170"/>
      <c r="AF1090" s="170"/>
      <c r="AI1090" s="170"/>
      <c r="AJ1090" s="170"/>
      <c r="AK1090" s="170"/>
      <c r="AL1090" s="170"/>
      <c r="AM1090" s="170"/>
      <c r="AN1090" s="170"/>
    </row>
    <row r="1091" spans="1:40" ht="52.5" customHeight="1" x14ac:dyDescent="0.2">
      <c r="A1091" s="170"/>
      <c r="B1091" s="170"/>
      <c r="C1091" s="170"/>
      <c r="D1091" s="170"/>
      <c r="E1091" s="170"/>
      <c r="F1091" s="170"/>
      <c r="G1091" s="170"/>
      <c r="H1091" s="170"/>
      <c r="I1091" s="170"/>
      <c r="J1091" s="170"/>
      <c r="K1091" s="170"/>
      <c r="L1091" s="170"/>
      <c r="M1091" s="170"/>
      <c r="N1091" s="170"/>
      <c r="O1091" s="170"/>
      <c r="P1091" s="170"/>
      <c r="Q1091" s="170"/>
      <c r="R1091" s="170"/>
      <c r="S1091" s="170"/>
      <c r="T1091" s="170"/>
      <c r="U1091" s="170"/>
      <c r="V1091" s="170"/>
      <c r="W1091" s="170"/>
      <c r="X1091" s="174"/>
      <c r="Y1091" s="170"/>
      <c r="Z1091" s="170"/>
      <c r="AA1091" s="170"/>
      <c r="AB1091" s="170"/>
      <c r="AC1091" s="170"/>
      <c r="AD1091" s="174"/>
      <c r="AE1091" s="170"/>
      <c r="AF1091" s="170"/>
      <c r="AI1091" s="170"/>
      <c r="AJ1091" s="170"/>
      <c r="AK1091" s="170"/>
      <c r="AL1091" s="170"/>
      <c r="AM1091" s="170"/>
      <c r="AN1091" s="170"/>
    </row>
    <row r="1092" spans="1:40" ht="52.5" customHeight="1" x14ac:dyDescent="0.2">
      <c r="A1092" s="170"/>
      <c r="B1092" s="170"/>
      <c r="C1092" s="170"/>
      <c r="D1092" s="170"/>
      <c r="E1092" s="170"/>
      <c r="F1092" s="170"/>
      <c r="G1092" s="170"/>
      <c r="H1092" s="170"/>
      <c r="I1092" s="170"/>
      <c r="J1092" s="170"/>
      <c r="K1092" s="170"/>
      <c r="L1092" s="170"/>
      <c r="M1092" s="170"/>
      <c r="N1092" s="170"/>
      <c r="O1092" s="170"/>
      <c r="P1092" s="170"/>
      <c r="Q1092" s="170"/>
      <c r="R1092" s="170"/>
      <c r="S1092" s="170"/>
      <c r="T1092" s="170"/>
      <c r="U1092" s="170"/>
      <c r="V1092" s="170"/>
      <c r="W1092" s="170"/>
      <c r="X1092" s="174"/>
      <c r="Y1092" s="170"/>
      <c r="Z1092" s="170"/>
      <c r="AA1092" s="170"/>
      <c r="AB1092" s="170"/>
      <c r="AC1092" s="170"/>
      <c r="AD1092" s="174"/>
      <c r="AE1092" s="170"/>
      <c r="AF1092" s="170"/>
      <c r="AI1092" s="170"/>
      <c r="AJ1092" s="170"/>
      <c r="AK1092" s="170"/>
      <c r="AL1092" s="170"/>
      <c r="AM1092" s="170"/>
      <c r="AN1092" s="170"/>
    </row>
    <row r="1093" spans="1:40" ht="52.5" customHeight="1" x14ac:dyDescent="0.2">
      <c r="A1093" s="170"/>
      <c r="B1093" s="170"/>
      <c r="C1093" s="170"/>
      <c r="D1093" s="170"/>
      <c r="E1093" s="170"/>
      <c r="F1093" s="170"/>
      <c r="G1093" s="170"/>
      <c r="H1093" s="170"/>
      <c r="I1093" s="170"/>
      <c r="J1093" s="170"/>
      <c r="K1093" s="170"/>
      <c r="L1093" s="170"/>
      <c r="M1093" s="170"/>
      <c r="N1093" s="170"/>
      <c r="O1093" s="170"/>
      <c r="P1093" s="170"/>
      <c r="Q1093" s="170"/>
      <c r="R1093" s="170"/>
      <c r="S1093" s="170"/>
      <c r="T1093" s="170"/>
      <c r="U1093" s="170"/>
      <c r="V1093" s="170"/>
      <c r="W1093" s="170"/>
      <c r="X1093" s="174"/>
      <c r="Y1093" s="170"/>
      <c r="Z1093" s="170"/>
      <c r="AA1093" s="170"/>
      <c r="AB1093" s="170"/>
      <c r="AC1093" s="170"/>
      <c r="AD1093" s="174"/>
      <c r="AE1093" s="170"/>
      <c r="AF1093" s="170"/>
      <c r="AI1093" s="170"/>
      <c r="AJ1093" s="170"/>
      <c r="AK1093" s="170"/>
      <c r="AL1093" s="170"/>
      <c r="AM1093" s="170"/>
      <c r="AN1093" s="170"/>
    </row>
    <row r="1094" spans="1:40" ht="52.5" customHeight="1" x14ac:dyDescent="0.2">
      <c r="A1094" s="170"/>
      <c r="B1094" s="170"/>
      <c r="C1094" s="170"/>
      <c r="D1094" s="170"/>
      <c r="E1094" s="170"/>
      <c r="F1094" s="170"/>
      <c r="G1094" s="170"/>
      <c r="H1094" s="170"/>
      <c r="I1094" s="170"/>
      <c r="J1094" s="170"/>
      <c r="K1094" s="170"/>
      <c r="L1094" s="170"/>
      <c r="M1094" s="170"/>
      <c r="N1094" s="170"/>
      <c r="O1094" s="170"/>
      <c r="P1094" s="170"/>
      <c r="Q1094" s="170"/>
      <c r="R1094" s="170"/>
      <c r="S1094" s="170"/>
      <c r="T1094" s="170"/>
      <c r="U1094" s="170"/>
      <c r="V1094" s="170"/>
      <c r="W1094" s="170"/>
      <c r="X1094" s="174"/>
      <c r="Y1094" s="170"/>
      <c r="Z1094" s="170"/>
      <c r="AA1094" s="170"/>
      <c r="AB1094" s="170"/>
      <c r="AC1094" s="170"/>
      <c r="AD1094" s="174"/>
      <c r="AE1094" s="170"/>
      <c r="AF1094" s="170"/>
      <c r="AI1094" s="170"/>
      <c r="AJ1094" s="170"/>
      <c r="AK1094" s="170"/>
      <c r="AL1094" s="170"/>
      <c r="AM1094" s="170"/>
      <c r="AN1094" s="170"/>
    </row>
    <row r="1095" spans="1:40" ht="52.5" customHeight="1" x14ac:dyDescent="0.2">
      <c r="A1095" s="170"/>
      <c r="B1095" s="170"/>
      <c r="C1095" s="170"/>
      <c r="D1095" s="170"/>
      <c r="E1095" s="170"/>
      <c r="F1095" s="170"/>
      <c r="G1095" s="170"/>
      <c r="H1095" s="170"/>
      <c r="I1095" s="170"/>
      <c r="J1095" s="170"/>
      <c r="K1095" s="170"/>
      <c r="L1095" s="170"/>
      <c r="M1095" s="170"/>
      <c r="N1095" s="170"/>
      <c r="O1095" s="170"/>
      <c r="P1095" s="170"/>
      <c r="Q1095" s="170"/>
      <c r="R1095" s="170"/>
      <c r="S1095" s="170"/>
      <c r="T1095" s="170"/>
      <c r="U1095" s="170"/>
      <c r="V1095" s="170"/>
      <c r="W1095" s="170"/>
      <c r="X1095" s="174"/>
      <c r="Y1095" s="170"/>
      <c r="Z1095" s="170"/>
      <c r="AA1095" s="170"/>
      <c r="AB1095" s="170"/>
      <c r="AC1095" s="170"/>
      <c r="AD1095" s="174"/>
      <c r="AE1095" s="170"/>
      <c r="AF1095" s="170"/>
      <c r="AI1095" s="170"/>
      <c r="AJ1095" s="170"/>
      <c r="AK1095" s="170"/>
      <c r="AL1095" s="170"/>
      <c r="AM1095" s="170"/>
      <c r="AN1095" s="170"/>
    </row>
    <row r="1096" spans="1:40" ht="52.5" customHeight="1" x14ac:dyDescent="0.2">
      <c r="A1096" s="170"/>
      <c r="B1096" s="170"/>
      <c r="C1096" s="170"/>
      <c r="D1096" s="170"/>
      <c r="E1096" s="170"/>
      <c r="F1096" s="170"/>
      <c r="G1096" s="170"/>
      <c r="H1096" s="170"/>
      <c r="I1096" s="170"/>
      <c r="J1096" s="170"/>
      <c r="K1096" s="170"/>
      <c r="L1096" s="170"/>
      <c r="M1096" s="170"/>
      <c r="N1096" s="170"/>
      <c r="O1096" s="170"/>
      <c r="P1096" s="170"/>
      <c r="Q1096" s="170"/>
      <c r="R1096" s="170"/>
      <c r="S1096" s="170"/>
      <c r="T1096" s="170"/>
      <c r="U1096" s="170"/>
      <c r="V1096" s="170"/>
      <c r="W1096" s="170"/>
      <c r="X1096" s="174"/>
      <c r="Y1096" s="170"/>
      <c r="Z1096" s="170"/>
      <c r="AA1096" s="170"/>
      <c r="AB1096" s="170"/>
      <c r="AC1096" s="170"/>
      <c r="AD1096" s="174"/>
      <c r="AE1096" s="170"/>
      <c r="AF1096" s="170"/>
      <c r="AI1096" s="170"/>
      <c r="AJ1096" s="170"/>
      <c r="AK1096" s="170"/>
      <c r="AL1096" s="170"/>
      <c r="AM1096" s="170"/>
      <c r="AN1096" s="170"/>
    </row>
    <row r="1097" spans="1:40" ht="52.5" customHeight="1" x14ac:dyDescent="0.2">
      <c r="A1097" s="170"/>
      <c r="B1097" s="170"/>
      <c r="C1097" s="170"/>
      <c r="D1097" s="170"/>
      <c r="E1097" s="170"/>
      <c r="F1097" s="170"/>
      <c r="G1097" s="170"/>
      <c r="H1097" s="170"/>
      <c r="I1097" s="170"/>
      <c r="J1097" s="170"/>
      <c r="K1097" s="170"/>
      <c r="L1097" s="170"/>
      <c r="M1097" s="170"/>
      <c r="N1097" s="170"/>
      <c r="O1097" s="170"/>
      <c r="P1097" s="170"/>
      <c r="Q1097" s="170"/>
      <c r="R1097" s="170"/>
      <c r="S1097" s="170"/>
      <c r="T1097" s="170"/>
      <c r="U1097" s="170"/>
      <c r="V1097" s="170"/>
      <c r="W1097" s="170"/>
      <c r="X1097" s="174"/>
      <c r="Y1097" s="170"/>
      <c r="Z1097" s="170"/>
      <c r="AA1097" s="170"/>
      <c r="AB1097" s="170"/>
      <c r="AC1097" s="170"/>
      <c r="AD1097" s="174"/>
      <c r="AE1097" s="170"/>
      <c r="AF1097" s="170"/>
      <c r="AI1097" s="170"/>
      <c r="AJ1097" s="170"/>
      <c r="AK1097" s="170"/>
      <c r="AL1097" s="170"/>
      <c r="AM1097" s="170"/>
      <c r="AN1097" s="170"/>
    </row>
    <row r="1098" spans="1:40" ht="52.5" customHeight="1" x14ac:dyDescent="0.2">
      <c r="A1098" s="170"/>
      <c r="B1098" s="170"/>
      <c r="C1098" s="170"/>
      <c r="D1098" s="170"/>
      <c r="E1098" s="170"/>
      <c r="F1098" s="170"/>
      <c r="G1098" s="170"/>
      <c r="H1098" s="170"/>
      <c r="I1098" s="170"/>
      <c r="J1098" s="170"/>
      <c r="K1098" s="170"/>
      <c r="L1098" s="170"/>
      <c r="M1098" s="170"/>
      <c r="N1098" s="170"/>
      <c r="O1098" s="170"/>
      <c r="P1098" s="170"/>
      <c r="Q1098" s="170"/>
      <c r="R1098" s="170"/>
      <c r="S1098" s="170"/>
      <c r="T1098" s="170"/>
      <c r="U1098" s="170"/>
      <c r="V1098" s="170"/>
      <c r="W1098" s="170"/>
      <c r="X1098" s="174"/>
      <c r="Y1098" s="170"/>
      <c r="Z1098" s="170"/>
      <c r="AA1098" s="170"/>
      <c r="AB1098" s="170"/>
      <c r="AC1098" s="170"/>
      <c r="AD1098" s="174"/>
      <c r="AE1098" s="170"/>
      <c r="AF1098" s="170"/>
      <c r="AI1098" s="170"/>
      <c r="AJ1098" s="170"/>
      <c r="AK1098" s="170"/>
      <c r="AL1098" s="170"/>
      <c r="AM1098" s="170"/>
      <c r="AN1098" s="170"/>
    </row>
    <row r="1099" spans="1:40" ht="52.5" customHeight="1" x14ac:dyDescent="0.2">
      <c r="A1099" s="170"/>
      <c r="B1099" s="170"/>
      <c r="C1099" s="170"/>
      <c r="D1099" s="170"/>
      <c r="E1099" s="170"/>
      <c r="F1099" s="170"/>
      <c r="G1099" s="170"/>
      <c r="H1099" s="170"/>
      <c r="I1099" s="170"/>
      <c r="J1099" s="170"/>
      <c r="K1099" s="170"/>
      <c r="L1099" s="170"/>
      <c r="M1099" s="170"/>
      <c r="N1099" s="170"/>
      <c r="O1099" s="170"/>
      <c r="P1099" s="170"/>
      <c r="Q1099" s="170"/>
      <c r="R1099" s="170"/>
      <c r="S1099" s="170"/>
      <c r="T1099" s="170"/>
      <c r="U1099" s="170"/>
      <c r="V1099" s="170"/>
      <c r="W1099" s="170"/>
      <c r="X1099" s="174"/>
      <c r="Y1099" s="170"/>
      <c r="Z1099" s="170"/>
      <c r="AA1099" s="170"/>
      <c r="AB1099" s="170"/>
      <c r="AC1099" s="170"/>
      <c r="AD1099" s="174"/>
      <c r="AE1099" s="170"/>
      <c r="AF1099" s="170"/>
      <c r="AI1099" s="170"/>
      <c r="AJ1099" s="170"/>
      <c r="AK1099" s="170"/>
      <c r="AL1099" s="170"/>
      <c r="AM1099" s="170"/>
      <c r="AN1099" s="170"/>
    </row>
    <row r="1100" spans="1:40" ht="52.5" customHeight="1" x14ac:dyDescent="0.2">
      <c r="A1100" s="170"/>
      <c r="B1100" s="170"/>
      <c r="C1100" s="170"/>
      <c r="D1100" s="170"/>
      <c r="E1100" s="170"/>
      <c r="F1100" s="170"/>
      <c r="G1100" s="170"/>
      <c r="H1100" s="170"/>
      <c r="I1100" s="170"/>
      <c r="J1100" s="170"/>
      <c r="K1100" s="170"/>
      <c r="L1100" s="170"/>
      <c r="M1100" s="170"/>
      <c r="N1100" s="170"/>
      <c r="O1100" s="170"/>
      <c r="P1100" s="170"/>
      <c r="Q1100" s="170"/>
      <c r="R1100" s="170"/>
      <c r="S1100" s="170"/>
      <c r="T1100" s="170"/>
      <c r="U1100" s="170"/>
      <c r="V1100" s="170"/>
      <c r="W1100" s="170"/>
      <c r="X1100" s="174"/>
      <c r="Y1100" s="170"/>
      <c r="Z1100" s="170"/>
      <c r="AA1100" s="170"/>
      <c r="AB1100" s="170"/>
      <c r="AC1100" s="170"/>
      <c r="AD1100" s="174"/>
      <c r="AE1100" s="170"/>
      <c r="AF1100" s="170"/>
      <c r="AI1100" s="170"/>
      <c r="AJ1100" s="170"/>
      <c r="AK1100" s="170"/>
      <c r="AL1100" s="170"/>
      <c r="AM1100" s="170"/>
      <c r="AN1100" s="170"/>
    </row>
    <row r="1101" spans="1:40" ht="52.5" customHeight="1" x14ac:dyDescent="0.2">
      <c r="A1101" s="170"/>
      <c r="B1101" s="170"/>
      <c r="C1101" s="170"/>
      <c r="D1101" s="170"/>
      <c r="E1101" s="170"/>
      <c r="F1101" s="170"/>
      <c r="G1101" s="170"/>
      <c r="H1101" s="170"/>
      <c r="I1101" s="170"/>
      <c r="J1101" s="170"/>
      <c r="K1101" s="170"/>
      <c r="L1101" s="170"/>
      <c r="M1101" s="170"/>
      <c r="N1101" s="170"/>
      <c r="O1101" s="170"/>
      <c r="P1101" s="170"/>
      <c r="Q1101" s="170"/>
      <c r="R1101" s="170"/>
      <c r="S1101" s="170"/>
      <c r="T1101" s="170"/>
      <c r="U1101" s="170"/>
      <c r="V1101" s="170"/>
      <c r="W1101" s="170"/>
      <c r="X1101" s="174"/>
      <c r="Y1101" s="170"/>
      <c r="Z1101" s="170"/>
      <c r="AA1101" s="170"/>
      <c r="AB1101" s="170"/>
      <c r="AC1101" s="170"/>
      <c r="AD1101" s="174"/>
      <c r="AE1101" s="170"/>
      <c r="AF1101" s="170"/>
      <c r="AI1101" s="170"/>
      <c r="AJ1101" s="170"/>
      <c r="AK1101" s="170"/>
      <c r="AL1101" s="170"/>
      <c r="AM1101" s="170"/>
      <c r="AN1101" s="170"/>
    </row>
    <row r="1102" spans="1:40" ht="52.5" customHeight="1" x14ac:dyDescent="0.2">
      <c r="A1102" s="170"/>
      <c r="B1102" s="170"/>
      <c r="C1102" s="170"/>
      <c r="D1102" s="170"/>
      <c r="E1102" s="170"/>
      <c r="F1102" s="170"/>
      <c r="G1102" s="170"/>
      <c r="H1102" s="170"/>
      <c r="I1102" s="170"/>
      <c r="J1102" s="170"/>
      <c r="K1102" s="170"/>
      <c r="L1102" s="170"/>
      <c r="M1102" s="170"/>
      <c r="N1102" s="170"/>
      <c r="O1102" s="170"/>
      <c r="P1102" s="170"/>
      <c r="Q1102" s="170"/>
      <c r="R1102" s="170"/>
      <c r="S1102" s="170"/>
      <c r="T1102" s="170"/>
      <c r="U1102" s="170"/>
      <c r="V1102" s="170"/>
      <c r="W1102" s="170"/>
      <c r="X1102" s="174"/>
      <c r="Y1102" s="170"/>
      <c r="Z1102" s="170"/>
      <c r="AA1102" s="170"/>
      <c r="AB1102" s="170"/>
      <c r="AC1102" s="170"/>
      <c r="AD1102" s="174"/>
      <c r="AE1102" s="170"/>
      <c r="AF1102" s="170"/>
      <c r="AI1102" s="170"/>
      <c r="AJ1102" s="170"/>
      <c r="AK1102" s="170"/>
      <c r="AL1102" s="170"/>
      <c r="AM1102" s="170"/>
      <c r="AN1102" s="170"/>
    </row>
    <row r="1103" spans="1:40" ht="52.5" customHeight="1" x14ac:dyDescent="0.2">
      <c r="A1103" s="170"/>
      <c r="B1103" s="170"/>
      <c r="C1103" s="170"/>
      <c r="D1103" s="170"/>
      <c r="E1103" s="170"/>
      <c r="F1103" s="170"/>
      <c r="G1103" s="170"/>
      <c r="H1103" s="170"/>
      <c r="I1103" s="170"/>
      <c r="J1103" s="170"/>
      <c r="K1103" s="170"/>
      <c r="L1103" s="170"/>
      <c r="M1103" s="170"/>
      <c r="N1103" s="170"/>
      <c r="O1103" s="170"/>
      <c r="P1103" s="170"/>
      <c r="Q1103" s="170"/>
      <c r="R1103" s="170"/>
      <c r="S1103" s="170"/>
      <c r="T1103" s="170"/>
      <c r="U1103" s="170"/>
      <c r="V1103" s="170"/>
      <c r="W1103" s="170"/>
      <c r="X1103" s="174"/>
      <c r="Y1103" s="170"/>
      <c r="Z1103" s="170"/>
      <c r="AA1103" s="170"/>
      <c r="AB1103" s="170"/>
      <c r="AC1103" s="170"/>
      <c r="AD1103" s="174"/>
      <c r="AE1103" s="170"/>
      <c r="AF1103" s="170"/>
      <c r="AI1103" s="170"/>
      <c r="AJ1103" s="170"/>
      <c r="AK1103" s="170"/>
      <c r="AL1103" s="170"/>
      <c r="AM1103" s="170"/>
      <c r="AN1103" s="170"/>
    </row>
    <row r="1104" spans="1:40" ht="52.5" customHeight="1" x14ac:dyDescent="0.2">
      <c r="A1104" s="170"/>
      <c r="B1104" s="170"/>
      <c r="C1104" s="170"/>
      <c r="D1104" s="170"/>
      <c r="E1104" s="170"/>
      <c r="F1104" s="170"/>
      <c r="G1104" s="170"/>
      <c r="H1104" s="170"/>
      <c r="I1104" s="170"/>
      <c r="J1104" s="170"/>
      <c r="K1104" s="170"/>
      <c r="L1104" s="170"/>
      <c r="M1104" s="170"/>
      <c r="N1104" s="170"/>
      <c r="O1104" s="170"/>
      <c r="P1104" s="170"/>
      <c r="Q1104" s="170"/>
      <c r="R1104" s="170"/>
      <c r="S1104" s="170"/>
      <c r="T1104" s="170"/>
      <c r="U1104" s="170"/>
      <c r="V1104" s="170"/>
      <c r="W1104" s="170"/>
      <c r="X1104" s="174"/>
      <c r="Y1104" s="170"/>
      <c r="Z1104" s="170"/>
      <c r="AA1104" s="170"/>
      <c r="AB1104" s="170"/>
      <c r="AC1104" s="170"/>
      <c r="AD1104" s="174"/>
      <c r="AE1104" s="170"/>
      <c r="AF1104" s="170"/>
      <c r="AI1104" s="170"/>
      <c r="AJ1104" s="170"/>
      <c r="AK1104" s="170"/>
      <c r="AL1104" s="170"/>
      <c r="AM1104" s="170"/>
      <c r="AN1104" s="170"/>
    </row>
    <row r="1105" spans="1:40" ht="52.5" customHeight="1" x14ac:dyDescent="0.2">
      <c r="A1105" s="170"/>
      <c r="B1105" s="170"/>
      <c r="C1105" s="170"/>
      <c r="D1105" s="170"/>
      <c r="E1105" s="170"/>
      <c r="F1105" s="170"/>
      <c r="G1105" s="170"/>
      <c r="H1105" s="170"/>
      <c r="I1105" s="170"/>
      <c r="J1105" s="170"/>
      <c r="K1105" s="170"/>
      <c r="L1105" s="170"/>
      <c r="M1105" s="170"/>
      <c r="N1105" s="170"/>
      <c r="O1105" s="170"/>
      <c r="P1105" s="170"/>
      <c r="Q1105" s="170"/>
      <c r="R1105" s="170"/>
      <c r="S1105" s="170"/>
      <c r="T1105" s="170"/>
      <c r="U1105" s="170"/>
      <c r="V1105" s="170"/>
      <c r="W1105" s="170"/>
      <c r="X1105" s="174"/>
      <c r="Y1105" s="170"/>
      <c r="Z1105" s="170"/>
      <c r="AA1105" s="170"/>
      <c r="AB1105" s="170"/>
      <c r="AC1105" s="170"/>
      <c r="AD1105" s="174"/>
      <c r="AE1105" s="170"/>
      <c r="AF1105" s="170"/>
      <c r="AI1105" s="170"/>
      <c r="AJ1105" s="170"/>
      <c r="AK1105" s="170"/>
      <c r="AL1105" s="170"/>
      <c r="AM1105" s="170"/>
      <c r="AN1105" s="170"/>
    </row>
    <row r="1106" spans="1:40" ht="52.5" customHeight="1" x14ac:dyDescent="0.2">
      <c r="A1106" s="170"/>
      <c r="B1106" s="170"/>
      <c r="C1106" s="170"/>
      <c r="D1106" s="170"/>
      <c r="E1106" s="170"/>
      <c r="F1106" s="170"/>
      <c r="G1106" s="170"/>
      <c r="H1106" s="170"/>
      <c r="I1106" s="170"/>
      <c r="J1106" s="170"/>
      <c r="K1106" s="170"/>
      <c r="L1106" s="170"/>
      <c r="M1106" s="170"/>
      <c r="N1106" s="170"/>
      <c r="O1106" s="170"/>
      <c r="P1106" s="170"/>
      <c r="Q1106" s="170"/>
      <c r="R1106" s="170"/>
      <c r="S1106" s="170"/>
      <c r="T1106" s="170"/>
      <c r="U1106" s="170"/>
      <c r="V1106" s="170"/>
      <c r="W1106" s="170"/>
      <c r="X1106" s="174"/>
      <c r="Y1106" s="170"/>
      <c r="Z1106" s="170"/>
      <c r="AA1106" s="170"/>
      <c r="AB1106" s="170"/>
      <c r="AC1106" s="170"/>
      <c r="AD1106" s="174"/>
      <c r="AE1106" s="170"/>
      <c r="AF1106" s="170"/>
      <c r="AI1106" s="170"/>
      <c r="AJ1106" s="170"/>
      <c r="AK1106" s="170"/>
      <c r="AL1106" s="170"/>
      <c r="AM1106" s="170"/>
      <c r="AN1106" s="170"/>
    </row>
    <row r="1107" spans="1:40" ht="52.5" customHeight="1" x14ac:dyDescent="0.2">
      <c r="A1107" s="170"/>
      <c r="B1107" s="170"/>
      <c r="C1107" s="170"/>
      <c r="D1107" s="170"/>
      <c r="E1107" s="170"/>
      <c r="F1107" s="170"/>
      <c r="G1107" s="170"/>
      <c r="H1107" s="170"/>
      <c r="I1107" s="170"/>
      <c r="J1107" s="170"/>
      <c r="K1107" s="170"/>
      <c r="L1107" s="170"/>
      <c r="M1107" s="170"/>
      <c r="N1107" s="170"/>
      <c r="O1107" s="170"/>
      <c r="P1107" s="170"/>
      <c r="Q1107" s="170"/>
      <c r="R1107" s="170"/>
      <c r="S1107" s="170"/>
      <c r="T1107" s="170"/>
      <c r="U1107" s="170"/>
      <c r="V1107" s="170"/>
      <c r="W1107" s="170"/>
      <c r="X1107" s="174"/>
      <c r="Y1107" s="170"/>
      <c r="Z1107" s="170"/>
      <c r="AA1107" s="170"/>
      <c r="AB1107" s="170"/>
      <c r="AC1107" s="170"/>
      <c r="AD1107" s="174"/>
      <c r="AE1107" s="170"/>
      <c r="AF1107" s="170"/>
      <c r="AI1107" s="170"/>
      <c r="AJ1107" s="170"/>
      <c r="AK1107" s="170"/>
      <c r="AL1107" s="170"/>
      <c r="AM1107" s="170"/>
      <c r="AN1107" s="170"/>
    </row>
    <row r="1108" spans="1:40" ht="52.5" customHeight="1" x14ac:dyDescent="0.2">
      <c r="A1108" s="170"/>
      <c r="B1108" s="170"/>
      <c r="C1108" s="170"/>
      <c r="D1108" s="170"/>
      <c r="E1108" s="170"/>
      <c r="F1108" s="170"/>
      <c r="G1108" s="170"/>
      <c r="H1108" s="170"/>
      <c r="I1108" s="170"/>
      <c r="J1108" s="170"/>
      <c r="K1108" s="170"/>
      <c r="L1108" s="170"/>
      <c r="M1108" s="170"/>
      <c r="N1108" s="170"/>
      <c r="O1108" s="170"/>
      <c r="P1108" s="170"/>
      <c r="Q1108" s="170"/>
      <c r="R1108" s="170"/>
      <c r="S1108" s="170"/>
      <c r="T1108" s="170"/>
      <c r="U1108" s="170"/>
      <c r="V1108" s="170"/>
      <c r="W1108" s="170"/>
      <c r="X1108" s="174"/>
      <c r="Y1108" s="170"/>
      <c r="Z1108" s="170"/>
      <c r="AA1108" s="170"/>
      <c r="AB1108" s="170"/>
      <c r="AC1108" s="170"/>
      <c r="AD1108" s="174"/>
      <c r="AE1108" s="170"/>
      <c r="AF1108" s="170"/>
      <c r="AI1108" s="170"/>
      <c r="AJ1108" s="170"/>
      <c r="AK1108" s="170"/>
      <c r="AL1108" s="170"/>
      <c r="AM1108" s="170"/>
      <c r="AN1108" s="170"/>
    </row>
    <row r="1109" spans="1:40" ht="52.5" customHeight="1" x14ac:dyDescent="0.2">
      <c r="A1109" s="170"/>
      <c r="B1109" s="170"/>
      <c r="C1109" s="170"/>
      <c r="D1109" s="170"/>
      <c r="E1109" s="170"/>
      <c r="F1109" s="170"/>
      <c r="G1109" s="170"/>
      <c r="H1109" s="170"/>
      <c r="I1109" s="170"/>
      <c r="J1109" s="170"/>
      <c r="K1109" s="170"/>
      <c r="L1109" s="170"/>
      <c r="M1109" s="170"/>
      <c r="N1109" s="170"/>
      <c r="O1109" s="170"/>
      <c r="P1109" s="170"/>
      <c r="Q1109" s="170"/>
      <c r="R1109" s="170"/>
      <c r="S1109" s="170"/>
      <c r="T1109" s="170"/>
      <c r="U1109" s="170"/>
      <c r="V1109" s="170"/>
      <c r="W1109" s="170"/>
      <c r="X1109" s="174"/>
      <c r="Y1109" s="170"/>
      <c r="Z1109" s="170"/>
      <c r="AA1109" s="170"/>
      <c r="AB1109" s="170"/>
      <c r="AC1109" s="170"/>
      <c r="AD1109" s="174"/>
      <c r="AE1109" s="170"/>
      <c r="AF1109" s="170"/>
      <c r="AI1109" s="170"/>
      <c r="AJ1109" s="170"/>
      <c r="AK1109" s="170"/>
      <c r="AL1109" s="170"/>
      <c r="AM1109" s="170"/>
      <c r="AN1109" s="170"/>
    </row>
    <row r="1110" spans="1:40" ht="52.5" customHeight="1" x14ac:dyDescent="0.2">
      <c r="A1110" s="170"/>
      <c r="B1110" s="170"/>
      <c r="C1110" s="170"/>
      <c r="D1110" s="170"/>
      <c r="E1110" s="170"/>
      <c r="F1110" s="170"/>
      <c r="G1110" s="170"/>
      <c r="H1110" s="170"/>
      <c r="I1110" s="170"/>
      <c r="J1110" s="170"/>
      <c r="K1110" s="170"/>
      <c r="L1110" s="170"/>
      <c r="M1110" s="170"/>
      <c r="N1110" s="170"/>
      <c r="O1110" s="170"/>
      <c r="P1110" s="170"/>
      <c r="Q1110" s="170"/>
      <c r="R1110" s="170"/>
      <c r="S1110" s="170"/>
      <c r="T1110" s="170"/>
      <c r="U1110" s="170"/>
      <c r="V1110" s="170"/>
      <c r="W1110" s="170"/>
      <c r="X1110" s="174"/>
      <c r="Y1110" s="170"/>
      <c r="Z1110" s="170"/>
      <c r="AA1110" s="170"/>
      <c r="AB1110" s="170"/>
      <c r="AC1110" s="170"/>
      <c r="AD1110" s="174"/>
      <c r="AE1110" s="170"/>
      <c r="AF1110" s="170"/>
      <c r="AI1110" s="170"/>
      <c r="AJ1110" s="170"/>
      <c r="AK1110" s="170"/>
      <c r="AL1110" s="170"/>
      <c r="AM1110" s="170"/>
      <c r="AN1110" s="170"/>
    </row>
    <row r="1111" spans="1:40" ht="52.5" customHeight="1" x14ac:dyDescent="0.2">
      <c r="A1111" s="170"/>
      <c r="B1111" s="170"/>
      <c r="C1111" s="170"/>
      <c r="D1111" s="170"/>
      <c r="E1111" s="170"/>
      <c r="F1111" s="170"/>
      <c r="G1111" s="170"/>
      <c r="H1111" s="170"/>
      <c r="I1111" s="170"/>
      <c r="J1111" s="170"/>
      <c r="K1111" s="170"/>
      <c r="L1111" s="170"/>
      <c r="M1111" s="170"/>
      <c r="N1111" s="170"/>
      <c r="O1111" s="170"/>
      <c r="P1111" s="170"/>
      <c r="Q1111" s="170"/>
      <c r="R1111" s="170"/>
      <c r="S1111" s="170"/>
      <c r="T1111" s="170"/>
      <c r="U1111" s="170"/>
      <c r="V1111" s="170"/>
      <c r="W1111" s="170"/>
      <c r="X1111" s="174"/>
      <c r="Y1111" s="170"/>
      <c r="Z1111" s="170"/>
      <c r="AA1111" s="170"/>
      <c r="AB1111" s="170"/>
      <c r="AC1111" s="170"/>
      <c r="AD1111" s="174"/>
      <c r="AE1111" s="170"/>
      <c r="AF1111" s="170"/>
      <c r="AI1111" s="170"/>
      <c r="AJ1111" s="170"/>
      <c r="AK1111" s="170"/>
      <c r="AL1111" s="170"/>
      <c r="AM1111" s="170"/>
      <c r="AN1111" s="170"/>
    </row>
    <row r="1112" spans="1:40" ht="52.5" customHeight="1" x14ac:dyDescent="0.2">
      <c r="A1112" s="170"/>
      <c r="B1112" s="170"/>
      <c r="C1112" s="170"/>
      <c r="D1112" s="170"/>
      <c r="E1112" s="170"/>
      <c r="F1112" s="170"/>
      <c r="G1112" s="170"/>
      <c r="H1112" s="170"/>
      <c r="I1112" s="170"/>
      <c r="J1112" s="170"/>
      <c r="K1112" s="170"/>
      <c r="L1112" s="170"/>
      <c r="M1112" s="170"/>
      <c r="N1112" s="170"/>
      <c r="O1112" s="170"/>
      <c r="P1112" s="170"/>
      <c r="Q1112" s="170"/>
      <c r="R1112" s="170"/>
      <c r="S1112" s="170"/>
      <c r="T1112" s="170"/>
      <c r="U1112" s="170"/>
      <c r="V1112" s="170"/>
      <c r="W1112" s="170"/>
      <c r="X1112" s="174"/>
      <c r="Y1112" s="170"/>
      <c r="Z1112" s="170"/>
      <c r="AA1112" s="170"/>
      <c r="AB1112" s="170"/>
      <c r="AC1112" s="170"/>
      <c r="AD1112" s="174"/>
      <c r="AE1112" s="170"/>
      <c r="AF1112" s="170"/>
      <c r="AI1112" s="170"/>
      <c r="AJ1112" s="170"/>
      <c r="AK1112" s="170"/>
      <c r="AL1112" s="170"/>
      <c r="AM1112" s="170"/>
      <c r="AN1112" s="170"/>
    </row>
    <row r="1113" spans="1:40" ht="52.5" customHeight="1" x14ac:dyDescent="0.2">
      <c r="A1113" s="170"/>
      <c r="B1113" s="170"/>
      <c r="C1113" s="170"/>
      <c r="D1113" s="170"/>
      <c r="E1113" s="170"/>
      <c r="F1113" s="170"/>
      <c r="G1113" s="170"/>
      <c r="H1113" s="170"/>
      <c r="I1113" s="170"/>
      <c r="J1113" s="170"/>
      <c r="K1113" s="170"/>
      <c r="L1113" s="170"/>
      <c r="M1113" s="170"/>
      <c r="N1113" s="170"/>
      <c r="O1113" s="170"/>
      <c r="P1113" s="170"/>
      <c r="Q1113" s="170"/>
      <c r="R1113" s="170"/>
      <c r="S1113" s="170"/>
      <c r="T1113" s="170"/>
      <c r="U1113" s="170"/>
      <c r="V1113" s="170"/>
      <c r="W1113" s="170"/>
      <c r="X1113" s="174"/>
      <c r="Y1113" s="170"/>
      <c r="Z1113" s="170"/>
      <c r="AA1113" s="170"/>
      <c r="AB1113" s="170"/>
      <c r="AC1113" s="170"/>
      <c r="AD1113" s="174"/>
      <c r="AE1113" s="170"/>
      <c r="AF1113" s="170"/>
      <c r="AI1113" s="170"/>
      <c r="AJ1113" s="170"/>
      <c r="AK1113" s="170"/>
      <c r="AL1113" s="170"/>
      <c r="AM1113" s="170"/>
      <c r="AN1113" s="170"/>
    </row>
    <row r="1114" spans="1:40" ht="52.5" customHeight="1" x14ac:dyDescent="0.2">
      <c r="A1114" s="170"/>
      <c r="B1114" s="170"/>
      <c r="C1114" s="170"/>
      <c r="D1114" s="170"/>
      <c r="E1114" s="170"/>
      <c r="F1114" s="170"/>
      <c r="G1114" s="170"/>
      <c r="H1114" s="170"/>
      <c r="I1114" s="170"/>
      <c r="J1114" s="170"/>
      <c r="K1114" s="170"/>
      <c r="L1114" s="170"/>
      <c r="M1114" s="170"/>
      <c r="N1114" s="170"/>
      <c r="O1114" s="170"/>
      <c r="P1114" s="170"/>
      <c r="Q1114" s="170"/>
      <c r="R1114" s="170"/>
      <c r="S1114" s="170"/>
      <c r="T1114" s="170"/>
      <c r="U1114" s="170"/>
      <c r="V1114" s="170"/>
      <c r="W1114" s="170"/>
      <c r="X1114" s="174"/>
      <c r="Y1114" s="170"/>
      <c r="Z1114" s="170"/>
      <c r="AA1114" s="170"/>
      <c r="AB1114" s="170"/>
      <c r="AC1114" s="170"/>
      <c r="AD1114" s="174"/>
      <c r="AE1114" s="170"/>
      <c r="AF1114" s="170"/>
      <c r="AI1114" s="170"/>
      <c r="AJ1114" s="170"/>
      <c r="AK1114" s="170"/>
      <c r="AL1114" s="170"/>
      <c r="AM1114" s="170"/>
      <c r="AN1114" s="170"/>
    </row>
    <row r="1115" spans="1:40" ht="52.5" customHeight="1" x14ac:dyDescent="0.2">
      <c r="A1115" s="170"/>
      <c r="B1115" s="170"/>
      <c r="C1115" s="170"/>
      <c r="D1115" s="170"/>
      <c r="E1115" s="170"/>
      <c r="F1115" s="170"/>
      <c r="G1115" s="170"/>
      <c r="H1115" s="170"/>
      <c r="I1115" s="170"/>
      <c r="J1115" s="170"/>
      <c r="K1115" s="170"/>
      <c r="L1115" s="170"/>
      <c r="M1115" s="170"/>
      <c r="N1115" s="170"/>
      <c r="O1115" s="170"/>
      <c r="P1115" s="170"/>
      <c r="Q1115" s="170"/>
      <c r="R1115" s="170"/>
      <c r="S1115" s="170"/>
      <c r="T1115" s="170"/>
      <c r="U1115" s="170"/>
      <c r="V1115" s="170"/>
      <c r="W1115" s="170"/>
      <c r="X1115" s="174"/>
      <c r="Y1115" s="170"/>
      <c r="Z1115" s="170"/>
      <c r="AA1115" s="170"/>
      <c r="AB1115" s="170"/>
      <c r="AC1115" s="170"/>
      <c r="AD1115" s="174"/>
      <c r="AE1115" s="170"/>
      <c r="AF1115" s="170"/>
      <c r="AI1115" s="170"/>
      <c r="AJ1115" s="170"/>
      <c r="AK1115" s="170"/>
      <c r="AL1115" s="170"/>
      <c r="AM1115" s="170"/>
      <c r="AN1115" s="170"/>
    </row>
    <row r="1116" spans="1:40" ht="52.5" customHeight="1" x14ac:dyDescent="0.2">
      <c r="A1116" s="170"/>
      <c r="B1116" s="170"/>
      <c r="C1116" s="170"/>
      <c r="D1116" s="170"/>
      <c r="E1116" s="170"/>
      <c r="F1116" s="170"/>
      <c r="G1116" s="170"/>
      <c r="H1116" s="170"/>
      <c r="I1116" s="170"/>
      <c r="J1116" s="170"/>
      <c r="K1116" s="170"/>
      <c r="L1116" s="170"/>
      <c r="M1116" s="170"/>
      <c r="N1116" s="170"/>
      <c r="O1116" s="170"/>
      <c r="P1116" s="170"/>
      <c r="Q1116" s="170"/>
      <c r="R1116" s="170"/>
      <c r="S1116" s="170"/>
      <c r="T1116" s="170"/>
      <c r="U1116" s="170"/>
      <c r="V1116" s="170"/>
      <c r="W1116" s="170"/>
      <c r="X1116" s="174"/>
      <c r="Y1116" s="170"/>
      <c r="Z1116" s="170"/>
      <c r="AA1116" s="170"/>
      <c r="AB1116" s="170"/>
      <c r="AC1116" s="170"/>
      <c r="AD1116" s="174"/>
      <c r="AE1116" s="170"/>
      <c r="AF1116" s="170"/>
      <c r="AI1116" s="170"/>
      <c r="AJ1116" s="170"/>
      <c r="AK1116" s="170"/>
      <c r="AL1116" s="170"/>
      <c r="AM1116" s="170"/>
      <c r="AN1116" s="170"/>
    </row>
    <row r="1117" spans="1:40" ht="52.5" customHeight="1" x14ac:dyDescent="0.2">
      <c r="A1117" s="170"/>
      <c r="B1117" s="170"/>
      <c r="C1117" s="170"/>
      <c r="D1117" s="170"/>
      <c r="E1117" s="170"/>
      <c r="F1117" s="170"/>
      <c r="G1117" s="170"/>
      <c r="H1117" s="170"/>
      <c r="I1117" s="170"/>
      <c r="J1117" s="170"/>
      <c r="K1117" s="170"/>
      <c r="L1117" s="170"/>
      <c r="M1117" s="170"/>
      <c r="N1117" s="170"/>
      <c r="O1117" s="170"/>
      <c r="P1117" s="170"/>
      <c r="Q1117" s="170"/>
      <c r="R1117" s="170"/>
      <c r="S1117" s="170"/>
      <c r="T1117" s="170"/>
      <c r="U1117" s="170"/>
      <c r="V1117" s="170"/>
      <c r="W1117" s="170"/>
      <c r="X1117" s="174"/>
      <c r="Y1117" s="170"/>
      <c r="Z1117" s="170"/>
      <c r="AA1117" s="170"/>
      <c r="AB1117" s="170"/>
      <c r="AC1117" s="170"/>
      <c r="AD1117" s="174"/>
      <c r="AE1117" s="170"/>
      <c r="AF1117" s="170"/>
      <c r="AI1117" s="170"/>
      <c r="AJ1117" s="170"/>
      <c r="AK1117" s="170"/>
      <c r="AL1117" s="170"/>
      <c r="AM1117" s="170"/>
      <c r="AN1117" s="170"/>
    </row>
    <row r="1118" spans="1:40" ht="52.5" customHeight="1" x14ac:dyDescent="0.2">
      <c r="A1118" s="170"/>
      <c r="B1118" s="170"/>
      <c r="C1118" s="170"/>
      <c r="D1118" s="170"/>
      <c r="E1118" s="170"/>
      <c r="F1118" s="170"/>
      <c r="G1118" s="170"/>
      <c r="H1118" s="170"/>
      <c r="I1118" s="170"/>
      <c r="J1118" s="170"/>
      <c r="K1118" s="170"/>
      <c r="L1118" s="170"/>
      <c r="M1118" s="170"/>
      <c r="N1118" s="170"/>
      <c r="O1118" s="170"/>
      <c r="P1118" s="170"/>
      <c r="Q1118" s="170"/>
      <c r="R1118" s="170"/>
      <c r="S1118" s="170"/>
      <c r="T1118" s="170"/>
      <c r="U1118" s="170"/>
      <c r="V1118" s="170"/>
      <c r="W1118" s="170"/>
      <c r="X1118" s="174"/>
      <c r="Y1118" s="170"/>
      <c r="Z1118" s="170"/>
      <c r="AA1118" s="170"/>
      <c r="AB1118" s="170"/>
      <c r="AC1118" s="170"/>
      <c r="AD1118" s="174"/>
      <c r="AE1118" s="170"/>
      <c r="AF1118" s="170"/>
      <c r="AI1118" s="170"/>
      <c r="AJ1118" s="170"/>
      <c r="AK1118" s="170"/>
      <c r="AL1118" s="170"/>
      <c r="AM1118" s="170"/>
      <c r="AN1118" s="170"/>
    </row>
    <row r="1119" spans="1:40" ht="52.5" customHeight="1" x14ac:dyDescent="0.2">
      <c r="A1119" s="170"/>
      <c r="B1119" s="170"/>
      <c r="C1119" s="170"/>
      <c r="D1119" s="170"/>
      <c r="E1119" s="170"/>
      <c r="F1119" s="170"/>
      <c r="G1119" s="170"/>
      <c r="H1119" s="170"/>
      <c r="I1119" s="170"/>
      <c r="J1119" s="170"/>
      <c r="K1119" s="170"/>
      <c r="L1119" s="170"/>
      <c r="M1119" s="170"/>
      <c r="N1119" s="170"/>
      <c r="O1119" s="170"/>
      <c r="P1119" s="170"/>
      <c r="Q1119" s="170"/>
      <c r="R1119" s="170"/>
      <c r="S1119" s="170"/>
      <c r="T1119" s="170"/>
      <c r="U1119" s="170"/>
      <c r="V1119" s="170"/>
      <c r="W1119" s="170"/>
      <c r="X1119" s="174"/>
      <c r="Y1119" s="170"/>
      <c r="Z1119" s="170"/>
      <c r="AA1119" s="170"/>
      <c r="AB1119" s="170"/>
      <c r="AC1119" s="170"/>
      <c r="AD1119" s="174"/>
      <c r="AE1119" s="170"/>
      <c r="AF1119" s="170"/>
      <c r="AI1119" s="170"/>
      <c r="AJ1119" s="170"/>
      <c r="AK1119" s="170"/>
      <c r="AL1119" s="170"/>
      <c r="AM1119" s="170"/>
      <c r="AN1119" s="170"/>
    </row>
    <row r="1120" spans="1:40" ht="52.5" customHeight="1" x14ac:dyDescent="0.2">
      <c r="A1120" s="170"/>
      <c r="B1120" s="170"/>
      <c r="C1120" s="170"/>
      <c r="D1120" s="170"/>
      <c r="E1120" s="170"/>
      <c r="F1120" s="170"/>
      <c r="G1120" s="170"/>
      <c r="H1120" s="170"/>
      <c r="I1120" s="170"/>
      <c r="J1120" s="170"/>
      <c r="K1120" s="170"/>
      <c r="L1120" s="170"/>
      <c r="M1120" s="170"/>
      <c r="N1120" s="170"/>
      <c r="O1120" s="170"/>
      <c r="P1120" s="170"/>
      <c r="Q1120" s="170"/>
      <c r="R1120" s="170"/>
      <c r="S1120" s="170"/>
      <c r="T1120" s="170"/>
      <c r="U1120" s="170"/>
      <c r="V1120" s="170"/>
      <c r="W1120" s="170"/>
      <c r="X1120" s="174"/>
      <c r="Y1120" s="170"/>
      <c r="Z1120" s="170"/>
      <c r="AA1120" s="170"/>
      <c r="AB1120" s="170"/>
      <c r="AC1120" s="170"/>
      <c r="AD1120" s="174"/>
      <c r="AE1120" s="170"/>
      <c r="AF1120" s="170"/>
      <c r="AI1120" s="170"/>
      <c r="AJ1120" s="170"/>
      <c r="AK1120" s="170"/>
      <c r="AL1120" s="170"/>
      <c r="AM1120" s="170"/>
      <c r="AN1120" s="170"/>
    </row>
    <row r="1121" spans="1:40" ht="52.5" customHeight="1" x14ac:dyDescent="0.2">
      <c r="A1121" s="170"/>
      <c r="B1121" s="170"/>
      <c r="C1121" s="170"/>
      <c r="D1121" s="170"/>
      <c r="E1121" s="170"/>
      <c r="F1121" s="170"/>
      <c r="G1121" s="170"/>
      <c r="H1121" s="170"/>
      <c r="I1121" s="170"/>
      <c r="J1121" s="170"/>
      <c r="K1121" s="170"/>
      <c r="L1121" s="170"/>
      <c r="M1121" s="170"/>
      <c r="N1121" s="170"/>
      <c r="O1121" s="170"/>
      <c r="P1121" s="170"/>
      <c r="Q1121" s="170"/>
      <c r="R1121" s="170"/>
      <c r="S1121" s="170"/>
      <c r="T1121" s="170"/>
      <c r="U1121" s="170"/>
      <c r="V1121" s="170"/>
      <c r="W1121" s="170"/>
      <c r="X1121" s="174"/>
      <c r="Y1121" s="170"/>
      <c r="Z1121" s="170"/>
      <c r="AA1121" s="170"/>
      <c r="AB1121" s="170"/>
      <c r="AC1121" s="170"/>
      <c r="AD1121" s="174"/>
      <c r="AE1121" s="170"/>
      <c r="AF1121" s="170"/>
      <c r="AI1121" s="170"/>
      <c r="AJ1121" s="170"/>
      <c r="AK1121" s="170"/>
      <c r="AL1121" s="170"/>
      <c r="AM1121" s="170"/>
      <c r="AN1121" s="170"/>
    </row>
    <row r="1122" spans="1:40" ht="52.5" customHeight="1" x14ac:dyDescent="0.2">
      <c r="A1122" s="170"/>
      <c r="B1122" s="170"/>
      <c r="C1122" s="170"/>
      <c r="D1122" s="170"/>
      <c r="E1122" s="170"/>
      <c r="F1122" s="170"/>
      <c r="G1122" s="170"/>
      <c r="H1122" s="170"/>
      <c r="I1122" s="170"/>
      <c r="J1122" s="170"/>
      <c r="K1122" s="170"/>
      <c r="L1122" s="170"/>
      <c r="M1122" s="170"/>
      <c r="N1122" s="170"/>
      <c r="O1122" s="170"/>
      <c r="P1122" s="170"/>
      <c r="Q1122" s="170"/>
      <c r="R1122" s="170"/>
      <c r="S1122" s="170"/>
      <c r="T1122" s="170"/>
      <c r="U1122" s="170"/>
      <c r="V1122" s="170"/>
      <c r="W1122" s="170"/>
      <c r="X1122" s="174"/>
      <c r="Y1122" s="170"/>
      <c r="Z1122" s="170"/>
      <c r="AA1122" s="170"/>
      <c r="AB1122" s="170"/>
      <c r="AC1122" s="170"/>
      <c r="AD1122" s="174"/>
      <c r="AE1122" s="170"/>
      <c r="AF1122" s="170"/>
      <c r="AI1122" s="170"/>
      <c r="AJ1122" s="170"/>
      <c r="AK1122" s="170"/>
      <c r="AL1122" s="170"/>
      <c r="AM1122" s="170"/>
      <c r="AN1122" s="170"/>
    </row>
    <row r="1123" spans="1:40" ht="52.5" customHeight="1" x14ac:dyDescent="0.2">
      <c r="A1123" s="170"/>
      <c r="B1123" s="170"/>
      <c r="C1123" s="170"/>
      <c r="D1123" s="170"/>
      <c r="E1123" s="170"/>
      <c r="F1123" s="170"/>
      <c r="G1123" s="170"/>
      <c r="H1123" s="170"/>
      <c r="I1123" s="170"/>
      <c r="J1123" s="170"/>
      <c r="K1123" s="170"/>
      <c r="L1123" s="170"/>
      <c r="M1123" s="170"/>
      <c r="N1123" s="170"/>
      <c r="O1123" s="170"/>
      <c r="P1123" s="170"/>
      <c r="Q1123" s="170"/>
      <c r="R1123" s="170"/>
      <c r="S1123" s="170"/>
      <c r="T1123" s="170"/>
      <c r="U1123" s="170"/>
      <c r="V1123" s="170"/>
      <c r="W1123" s="170"/>
      <c r="X1123" s="174"/>
      <c r="Y1123" s="170"/>
      <c r="Z1123" s="170"/>
      <c r="AA1123" s="170"/>
      <c r="AB1123" s="170"/>
      <c r="AC1123" s="170"/>
      <c r="AD1123" s="174"/>
      <c r="AE1123" s="170"/>
      <c r="AF1123" s="170"/>
      <c r="AI1123" s="170"/>
      <c r="AJ1123" s="170"/>
      <c r="AK1123" s="170"/>
      <c r="AL1123" s="170"/>
      <c r="AM1123" s="170"/>
      <c r="AN1123" s="170"/>
    </row>
    <row r="1124" spans="1:40" ht="52.5" customHeight="1" x14ac:dyDescent="0.2">
      <c r="A1124" s="170"/>
      <c r="B1124" s="170"/>
      <c r="C1124" s="170"/>
      <c r="D1124" s="170"/>
      <c r="E1124" s="170"/>
      <c r="F1124" s="170"/>
      <c r="G1124" s="170"/>
      <c r="H1124" s="170"/>
      <c r="I1124" s="170"/>
      <c r="J1124" s="170"/>
      <c r="K1124" s="170"/>
      <c r="L1124" s="170"/>
      <c r="M1124" s="170"/>
      <c r="N1124" s="170"/>
      <c r="O1124" s="170"/>
      <c r="P1124" s="170"/>
      <c r="Q1124" s="170"/>
      <c r="R1124" s="170"/>
      <c r="S1124" s="170"/>
      <c r="T1124" s="170"/>
      <c r="U1124" s="170"/>
      <c r="V1124" s="170"/>
      <c r="W1124" s="170"/>
      <c r="X1124" s="174"/>
      <c r="Y1124" s="170"/>
      <c r="Z1124" s="170"/>
      <c r="AA1124" s="170"/>
      <c r="AB1124" s="170"/>
      <c r="AC1124" s="170"/>
      <c r="AD1124" s="174"/>
      <c r="AE1124" s="170"/>
      <c r="AF1124" s="170"/>
      <c r="AI1124" s="170"/>
      <c r="AJ1124" s="170"/>
      <c r="AK1124" s="170"/>
      <c r="AL1124" s="170"/>
      <c r="AM1124" s="170"/>
      <c r="AN1124" s="170"/>
    </row>
    <row r="1125" spans="1:40" ht="52.5" customHeight="1" x14ac:dyDescent="0.2">
      <c r="A1125" s="170"/>
      <c r="B1125" s="170"/>
      <c r="C1125" s="170"/>
      <c r="D1125" s="170"/>
      <c r="E1125" s="170"/>
      <c r="F1125" s="170"/>
      <c r="G1125" s="170"/>
      <c r="H1125" s="170"/>
      <c r="I1125" s="170"/>
      <c r="J1125" s="170"/>
      <c r="K1125" s="170"/>
      <c r="L1125" s="170"/>
      <c r="M1125" s="170"/>
      <c r="N1125" s="170"/>
      <c r="O1125" s="170"/>
      <c r="P1125" s="170"/>
      <c r="Q1125" s="170"/>
      <c r="R1125" s="170"/>
      <c r="S1125" s="170"/>
      <c r="T1125" s="170"/>
      <c r="U1125" s="170"/>
      <c r="V1125" s="170"/>
      <c r="W1125" s="170"/>
      <c r="X1125" s="174"/>
      <c r="Y1125" s="170"/>
      <c r="Z1125" s="170"/>
      <c r="AA1125" s="170"/>
      <c r="AB1125" s="170"/>
      <c r="AC1125" s="170"/>
      <c r="AD1125" s="174"/>
      <c r="AE1125" s="170"/>
      <c r="AF1125" s="170"/>
      <c r="AI1125" s="170"/>
      <c r="AJ1125" s="170"/>
      <c r="AK1125" s="170"/>
      <c r="AL1125" s="170"/>
      <c r="AM1125" s="170"/>
      <c r="AN1125" s="170"/>
    </row>
    <row r="1126" spans="1:40" ht="52.5" customHeight="1" x14ac:dyDescent="0.2">
      <c r="A1126" s="170"/>
      <c r="B1126" s="170"/>
      <c r="C1126" s="170"/>
      <c r="D1126" s="170"/>
      <c r="E1126" s="170"/>
      <c r="F1126" s="170"/>
      <c r="G1126" s="170"/>
      <c r="H1126" s="170"/>
      <c r="I1126" s="170"/>
      <c r="J1126" s="170"/>
      <c r="K1126" s="170"/>
      <c r="L1126" s="170"/>
      <c r="M1126" s="170"/>
      <c r="N1126" s="170"/>
      <c r="O1126" s="170"/>
      <c r="P1126" s="170"/>
      <c r="Q1126" s="170"/>
      <c r="R1126" s="170"/>
      <c r="S1126" s="170"/>
      <c r="T1126" s="170"/>
      <c r="U1126" s="170"/>
      <c r="V1126" s="170"/>
      <c r="W1126" s="170"/>
      <c r="X1126" s="174"/>
      <c r="Y1126" s="170"/>
      <c r="Z1126" s="170"/>
      <c r="AA1126" s="170"/>
      <c r="AB1126" s="170"/>
      <c r="AC1126" s="170"/>
      <c r="AD1126" s="174"/>
      <c r="AE1126" s="170"/>
      <c r="AF1126" s="170"/>
      <c r="AI1126" s="170"/>
      <c r="AJ1126" s="170"/>
      <c r="AK1126" s="170"/>
      <c r="AL1126" s="170"/>
      <c r="AM1126" s="170"/>
      <c r="AN1126" s="170"/>
    </row>
    <row r="1127" spans="1:40" ht="52.5" customHeight="1" x14ac:dyDescent="0.2">
      <c r="A1127" s="170"/>
      <c r="B1127" s="170"/>
      <c r="C1127" s="170"/>
      <c r="D1127" s="170"/>
      <c r="E1127" s="170"/>
      <c r="F1127" s="170"/>
      <c r="G1127" s="170"/>
      <c r="H1127" s="170"/>
      <c r="I1127" s="170"/>
      <c r="J1127" s="170"/>
      <c r="K1127" s="170"/>
      <c r="L1127" s="170"/>
      <c r="M1127" s="170"/>
      <c r="N1127" s="170"/>
      <c r="O1127" s="170"/>
      <c r="P1127" s="170"/>
      <c r="Q1127" s="170"/>
      <c r="R1127" s="170"/>
      <c r="S1127" s="170"/>
      <c r="T1127" s="170"/>
      <c r="U1127" s="170"/>
      <c r="V1127" s="170"/>
      <c r="W1127" s="170"/>
      <c r="X1127" s="174"/>
      <c r="Y1127" s="170"/>
      <c r="Z1127" s="170"/>
      <c r="AA1127" s="170"/>
      <c r="AB1127" s="170"/>
      <c r="AC1127" s="170"/>
      <c r="AD1127" s="174"/>
      <c r="AE1127" s="170"/>
      <c r="AF1127" s="170"/>
      <c r="AI1127" s="170"/>
      <c r="AJ1127" s="170"/>
      <c r="AK1127" s="170"/>
      <c r="AL1127" s="170"/>
      <c r="AM1127" s="170"/>
      <c r="AN1127" s="170"/>
    </row>
    <row r="1128" spans="1:40" ht="52.5" customHeight="1" x14ac:dyDescent="0.2">
      <c r="A1128" s="170"/>
      <c r="B1128" s="170"/>
      <c r="C1128" s="170"/>
      <c r="D1128" s="170"/>
      <c r="E1128" s="170"/>
      <c r="F1128" s="170"/>
      <c r="G1128" s="170"/>
      <c r="H1128" s="170"/>
      <c r="I1128" s="170"/>
      <c r="J1128" s="170"/>
      <c r="K1128" s="170"/>
      <c r="L1128" s="170"/>
      <c r="M1128" s="170"/>
      <c r="N1128" s="170"/>
      <c r="O1128" s="170"/>
      <c r="P1128" s="170"/>
      <c r="Q1128" s="170"/>
      <c r="R1128" s="170"/>
      <c r="S1128" s="170"/>
      <c r="T1128" s="170"/>
      <c r="U1128" s="170"/>
      <c r="V1128" s="170"/>
      <c r="W1128" s="170"/>
      <c r="X1128" s="174"/>
      <c r="Y1128" s="170"/>
      <c r="Z1128" s="170"/>
      <c r="AA1128" s="170"/>
      <c r="AB1128" s="170"/>
      <c r="AC1128" s="170"/>
      <c r="AD1128" s="174"/>
      <c r="AE1128" s="170"/>
      <c r="AF1128" s="170"/>
      <c r="AI1128" s="170"/>
      <c r="AJ1128" s="170"/>
      <c r="AK1128" s="170"/>
      <c r="AL1128" s="170"/>
      <c r="AM1128" s="170"/>
      <c r="AN1128" s="170"/>
    </row>
    <row r="1129" spans="1:40" ht="52.5" customHeight="1" x14ac:dyDescent="0.2">
      <c r="A1129" s="170"/>
      <c r="B1129" s="170"/>
      <c r="C1129" s="170"/>
      <c r="D1129" s="170"/>
      <c r="E1129" s="170"/>
      <c r="F1129" s="170"/>
      <c r="G1129" s="170"/>
      <c r="H1129" s="170"/>
      <c r="I1129" s="170"/>
      <c r="J1129" s="170"/>
      <c r="K1129" s="170"/>
      <c r="L1129" s="170"/>
      <c r="M1129" s="170"/>
      <c r="N1129" s="170"/>
      <c r="O1129" s="170"/>
      <c r="P1129" s="170"/>
      <c r="Q1129" s="170"/>
      <c r="R1129" s="170"/>
      <c r="S1129" s="170"/>
      <c r="T1129" s="170"/>
      <c r="U1129" s="170"/>
      <c r="V1129" s="170"/>
      <c r="W1129" s="170"/>
      <c r="X1129" s="174"/>
      <c r="Y1129" s="170"/>
      <c r="Z1129" s="170"/>
      <c r="AA1129" s="170"/>
      <c r="AB1129" s="170"/>
      <c r="AC1129" s="170"/>
      <c r="AD1129" s="174"/>
      <c r="AE1129" s="170"/>
      <c r="AF1129" s="170"/>
      <c r="AI1129" s="170"/>
      <c r="AJ1129" s="170"/>
      <c r="AK1129" s="170"/>
      <c r="AL1129" s="170"/>
      <c r="AM1129" s="170"/>
      <c r="AN1129" s="170"/>
    </row>
    <row r="1130" spans="1:40" ht="52.5" customHeight="1" x14ac:dyDescent="0.2">
      <c r="A1130" s="170"/>
      <c r="B1130" s="170"/>
      <c r="C1130" s="170"/>
      <c r="D1130" s="170"/>
      <c r="E1130" s="170"/>
      <c r="F1130" s="170"/>
      <c r="G1130" s="170"/>
      <c r="H1130" s="170"/>
      <c r="I1130" s="170"/>
      <c r="J1130" s="170"/>
      <c r="K1130" s="170"/>
      <c r="L1130" s="170"/>
      <c r="M1130" s="170"/>
      <c r="N1130" s="170"/>
      <c r="O1130" s="170"/>
      <c r="P1130" s="170"/>
      <c r="Q1130" s="170"/>
      <c r="R1130" s="170"/>
      <c r="S1130" s="170"/>
      <c r="T1130" s="170"/>
      <c r="U1130" s="170"/>
      <c r="V1130" s="170"/>
      <c r="W1130" s="170"/>
      <c r="X1130" s="174"/>
      <c r="Y1130" s="170"/>
      <c r="Z1130" s="170"/>
      <c r="AA1130" s="170"/>
      <c r="AB1130" s="170"/>
      <c r="AC1130" s="170"/>
      <c r="AD1130" s="174"/>
      <c r="AE1130" s="170"/>
      <c r="AF1130" s="170"/>
      <c r="AI1130" s="170"/>
      <c r="AJ1130" s="170"/>
      <c r="AK1130" s="170"/>
      <c r="AL1130" s="170"/>
      <c r="AM1130" s="170"/>
      <c r="AN1130" s="170"/>
    </row>
    <row r="1131" spans="1:40" ht="52.5" customHeight="1" x14ac:dyDescent="0.2">
      <c r="A1131" s="170"/>
      <c r="B1131" s="170"/>
      <c r="C1131" s="170"/>
      <c r="D1131" s="170"/>
      <c r="E1131" s="170"/>
      <c r="F1131" s="170"/>
      <c r="G1131" s="170"/>
      <c r="H1131" s="170"/>
      <c r="I1131" s="170"/>
      <c r="J1131" s="170"/>
      <c r="K1131" s="170"/>
      <c r="L1131" s="170"/>
      <c r="M1131" s="170"/>
      <c r="N1131" s="170"/>
      <c r="O1131" s="170"/>
      <c r="P1131" s="170"/>
      <c r="Q1131" s="170"/>
      <c r="R1131" s="170"/>
      <c r="S1131" s="170"/>
      <c r="T1131" s="170"/>
      <c r="U1131" s="170"/>
      <c r="V1131" s="170"/>
      <c r="W1131" s="170"/>
      <c r="X1131" s="174"/>
      <c r="Y1131" s="170"/>
      <c r="Z1131" s="170"/>
      <c r="AA1131" s="170"/>
      <c r="AB1131" s="170"/>
      <c r="AC1131" s="170"/>
      <c r="AD1131" s="174"/>
      <c r="AE1131" s="170"/>
      <c r="AF1131" s="170"/>
      <c r="AI1131" s="170"/>
      <c r="AJ1131" s="170"/>
      <c r="AK1131" s="170"/>
      <c r="AL1131" s="170"/>
      <c r="AM1131" s="170"/>
      <c r="AN1131" s="170"/>
    </row>
    <row r="1132" spans="1:40" ht="52.5" customHeight="1" x14ac:dyDescent="0.2">
      <c r="A1132" s="170"/>
      <c r="B1132" s="170"/>
      <c r="C1132" s="170"/>
      <c r="D1132" s="170"/>
      <c r="E1132" s="170"/>
      <c r="F1132" s="170"/>
      <c r="G1132" s="170"/>
      <c r="H1132" s="170"/>
      <c r="I1132" s="170"/>
      <c r="J1132" s="170"/>
      <c r="K1132" s="170"/>
      <c r="L1132" s="170"/>
      <c r="M1132" s="170"/>
      <c r="N1132" s="170"/>
      <c r="O1132" s="170"/>
      <c r="P1132" s="170"/>
      <c r="Q1132" s="170"/>
      <c r="R1132" s="170"/>
      <c r="S1132" s="170"/>
      <c r="T1132" s="170"/>
      <c r="U1132" s="170"/>
      <c r="V1132" s="170"/>
      <c r="W1132" s="170"/>
      <c r="X1132" s="174"/>
      <c r="Y1132" s="170"/>
      <c r="Z1132" s="170"/>
      <c r="AA1132" s="170"/>
      <c r="AB1132" s="170"/>
      <c r="AC1132" s="170"/>
      <c r="AD1132" s="174"/>
      <c r="AE1132" s="170"/>
      <c r="AF1132" s="170"/>
      <c r="AI1132" s="170"/>
      <c r="AJ1132" s="170"/>
      <c r="AK1132" s="170"/>
      <c r="AL1132" s="170"/>
      <c r="AM1132" s="170"/>
      <c r="AN1132" s="170"/>
    </row>
    <row r="1133" spans="1:40" ht="52.5" customHeight="1" x14ac:dyDescent="0.2">
      <c r="A1133" s="170"/>
      <c r="B1133" s="170"/>
      <c r="C1133" s="170"/>
      <c r="D1133" s="170"/>
      <c r="E1133" s="170"/>
      <c r="F1133" s="170"/>
      <c r="G1133" s="170"/>
      <c r="H1133" s="170"/>
      <c r="I1133" s="170"/>
      <c r="J1133" s="170"/>
      <c r="K1133" s="170"/>
      <c r="L1133" s="170"/>
      <c r="M1133" s="170"/>
      <c r="N1133" s="170"/>
      <c r="O1133" s="170"/>
      <c r="P1133" s="170"/>
      <c r="Q1133" s="170"/>
      <c r="R1133" s="170"/>
      <c r="S1133" s="170"/>
      <c r="T1133" s="170"/>
      <c r="U1133" s="170"/>
      <c r="V1133" s="170"/>
      <c r="W1133" s="170"/>
      <c r="X1133" s="174"/>
      <c r="Y1133" s="170"/>
      <c r="Z1133" s="170"/>
      <c r="AA1133" s="170"/>
      <c r="AB1133" s="170"/>
      <c r="AC1133" s="170"/>
      <c r="AD1133" s="174"/>
      <c r="AE1133" s="170"/>
      <c r="AF1133" s="170"/>
      <c r="AI1133" s="170"/>
      <c r="AJ1133" s="170"/>
      <c r="AK1133" s="170"/>
      <c r="AL1133" s="170"/>
      <c r="AM1133" s="170"/>
      <c r="AN1133" s="170"/>
    </row>
    <row r="1134" spans="1:40" ht="52.5" customHeight="1" x14ac:dyDescent="0.2">
      <c r="A1134" s="170"/>
      <c r="B1134" s="170"/>
      <c r="C1134" s="170"/>
      <c r="D1134" s="170"/>
      <c r="E1134" s="170"/>
      <c r="F1134" s="170"/>
      <c r="G1134" s="170"/>
      <c r="H1134" s="170"/>
      <c r="I1134" s="170"/>
      <c r="J1134" s="170"/>
      <c r="K1134" s="170"/>
      <c r="L1134" s="170"/>
      <c r="M1134" s="170"/>
      <c r="N1134" s="170"/>
      <c r="O1134" s="170"/>
      <c r="P1134" s="170"/>
      <c r="Q1134" s="170"/>
      <c r="R1134" s="170"/>
      <c r="S1134" s="170"/>
      <c r="T1134" s="170"/>
      <c r="U1134" s="170"/>
      <c r="V1134" s="170"/>
      <c r="W1134" s="170"/>
      <c r="X1134" s="174"/>
      <c r="Y1134" s="170"/>
      <c r="Z1134" s="170"/>
      <c r="AA1134" s="170"/>
      <c r="AB1134" s="170"/>
      <c r="AC1134" s="170"/>
      <c r="AD1134" s="174"/>
      <c r="AE1134" s="170"/>
      <c r="AF1134" s="170"/>
      <c r="AI1134" s="170"/>
      <c r="AJ1134" s="170"/>
      <c r="AK1134" s="170"/>
      <c r="AL1134" s="170"/>
      <c r="AM1134" s="170"/>
      <c r="AN1134" s="170"/>
    </row>
    <row r="1135" spans="1:40" ht="52.5" customHeight="1" x14ac:dyDescent="0.2">
      <c r="A1135" s="170"/>
      <c r="B1135" s="170"/>
      <c r="C1135" s="170"/>
      <c r="D1135" s="170"/>
      <c r="E1135" s="170"/>
      <c r="F1135" s="170"/>
      <c r="G1135" s="170"/>
      <c r="H1135" s="170"/>
      <c r="I1135" s="170"/>
      <c r="J1135" s="170"/>
      <c r="K1135" s="170"/>
      <c r="L1135" s="170"/>
      <c r="M1135" s="170"/>
      <c r="N1135" s="170"/>
      <c r="O1135" s="170"/>
      <c r="P1135" s="170"/>
      <c r="Q1135" s="170"/>
      <c r="R1135" s="170"/>
      <c r="S1135" s="170"/>
      <c r="T1135" s="170"/>
      <c r="U1135" s="170"/>
      <c r="V1135" s="170"/>
      <c r="W1135" s="170"/>
      <c r="X1135" s="174"/>
      <c r="Y1135" s="170"/>
      <c r="Z1135" s="170"/>
      <c r="AA1135" s="170"/>
      <c r="AB1135" s="170"/>
      <c r="AC1135" s="170"/>
      <c r="AD1135" s="174"/>
      <c r="AE1135" s="170"/>
      <c r="AF1135" s="170"/>
      <c r="AI1135" s="170"/>
      <c r="AJ1135" s="170"/>
      <c r="AK1135" s="170"/>
      <c r="AL1135" s="170"/>
      <c r="AM1135" s="170"/>
      <c r="AN1135" s="170"/>
    </row>
    <row r="1136" spans="1:40" ht="52.5" customHeight="1" x14ac:dyDescent="0.2">
      <c r="A1136" s="170"/>
      <c r="B1136" s="170"/>
      <c r="C1136" s="170"/>
      <c r="D1136" s="170"/>
      <c r="E1136" s="170"/>
      <c r="F1136" s="170"/>
      <c r="G1136" s="170"/>
      <c r="H1136" s="170"/>
      <c r="I1136" s="170"/>
      <c r="J1136" s="170"/>
      <c r="K1136" s="170"/>
      <c r="L1136" s="170"/>
      <c r="M1136" s="170"/>
      <c r="N1136" s="170"/>
      <c r="O1136" s="170"/>
      <c r="P1136" s="170"/>
      <c r="Q1136" s="170"/>
      <c r="R1136" s="170"/>
      <c r="S1136" s="170"/>
      <c r="T1136" s="170"/>
      <c r="U1136" s="170"/>
      <c r="V1136" s="170"/>
      <c r="W1136" s="170"/>
      <c r="X1136" s="174"/>
      <c r="Y1136" s="170"/>
      <c r="Z1136" s="170"/>
      <c r="AA1136" s="170"/>
      <c r="AB1136" s="170"/>
      <c r="AC1136" s="170"/>
      <c r="AD1136" s="174"/>
      <c r="AE1136" s="170"/>
      <c r="AF1136" s="170"/>
      <c r="AI1136" s="170"/>
      <c r="AJ1136" s="170"/>
      <c r="AK1136" s="170"/>
      <c r="AL1136" s="170"/>
      <c r="AM1136" s="170"/>
      <c r="AN1136" s="170"/>
    </row>
    <row r="1137" spans="1:40" ht="52.5" customHeight="1" x14ac:dyDescent="0.2">
      <c r="A1137" s="170"/>
      <c r="B1137" s="170"/>
      <c r="C1137" s="170"/>
      <c r="D1137" s="170"/>
      <c r="E1137" s="170"/>
      <c r="F1137" s="170"/>
      <c r="G1137" s="170"/>
      <c r="H1137" s="170"/>
      <c r="I1137" s="170"/>
      <c r="J1137" s="170"/>
      <c r="K1137" s="170"/>
      <c r="L1137" s="170"/>
      <c r="M1137" s="170"/>
      <c r="N1137" s="170"/>
      <c r="O1137" s="170"/>
      <c r="P1137" s="170"/>
      <c r="Q1137" s="170"/>
      <c r="R1137" s="170"/>
      <c r="S1137" s="170"/>
      <c r="T1137" s="170"/>
      <c r="U1137" s="170"/>
      <c r="V1137" s="170"/>
      <c r="W1137" s="170"/>
      <c r="X1137" s="174"/>
      <c r="Y1137" s="170"/>
      <c r="Z1137" s="170"/>
      <c r="AA1137" s="170"/>
      <c r="AB1137" s="170"/>
      <c r="AC1137" s="170"/>
      <c r="AD1137" s="174"/>
      <c r="AE1137" s="170"/>
      <c r="AF1137" s="170"/>
      <c r="AI1137" s="170"/>
      <c r="AJ1137" s="170"/>
      <c r="AK1137" s="170"/>
      <c r="AL1137" s="170"/>
      <c r="AM1137" s="170"/>
      <c r="AN1137" s="170"/>
    </row>
    <row r="1138" spans="1:40" ht="52.5" customHeight="1" x14ac:dyDescent="0.2">
      <c r="A1138" s="170"/>
      <c r="B1138" s="170"/>
      <c r="C1138" s="170"/>
      <c r="D1138" s="170"/>
      <c r="E1138" s="170"/>
      <c r="F1138" s="170"/>
      <c r="G1138" s="170"/>
      <c r="H1138" s="170"/>
      <c r="I1138" s="170"/>
      <c r="J1138" s="170"/>
      <c r="K1138" s="170"/>
      <c r="L1138" s="170"/>
      <c r="M1138" s="170"/>
      <c r="N1138" s="170"/>
      <c r="O1138" s="170"/>
      <c r="P1138" s="170"/>
      <c r="Q1138" s="170"/>
      <c r="R1138" s="170"/>
      <c r="S1138" s="170"/>
      <c r="T1138" s="170"/>
      <c r="U1138" s="170"/>
      <c r="V1138" s="170"/>
      <c r="W1138" s="170"/>
      <c r="X1138" s="174"/>
      <c r="Y1138" s="170"/>
      <c r="Z1138" s="170"/>
      <c r="AA1138" s="170"/>
      <c r="AB1138" s="170"/>
      <c r="AC1138" s="170"/>
      <c r="AD1138" s="174"/>
      <c r="AE1138" s="170"/>
      <c r="AF1138" s="170"/>
      <c r="AI1138" s="170"/>
      <c r="AJ1138" s="170"/>
      <c r="AK1138" s="170"/>
      <c r="AL1138" s="170"/>
      <c r="AM1138" s="170"/>
      <c r="AN1138" s="170"/>
    </row>
    <row r="1139" spans="1:40" ht="52.5" customHeight="1" x14ac:dyDescent="0.2">
      <c r="A1139" s="170"/>
      <c r="B1139" s="170"/>
      <c r="C1139" s="170"/>
      <c r="D1139" s="170"/>
      <c r="E1139" s="170"/>
      <c r="F1139" s="170"/>
      <c r="G1139" s="170"/>
      <c r="H1139" s="170"/>
      <c r="I1139" s="170"/>
      <c r="J1139" s="170"/>
      <c r="K1139" s="170"/>
      <c r="L1139" s="170"/>
      <c r="M1139" s="170"/>
      <c r="N1139" s="170"/>
      <c r="O1139" s="170"/>
      <c r="P1139" s="170"/>
      <c r="Q1139" s="170"/>
      <c r="R1139" s="170"/>
      <c r="S1139" s="170"/>
      <c r="T1139" s="170"/>
      <c r="U1139" s="170"/>
      <c r="V1139" s="170"/>
      <c r="W1139" s="170"/>
      <c r="X1139" s="174"/>
      <c r="Y1139" s="170"/>
      <c r="Z1139" s="170"/>
      <c r="AA1139" s="170"/>
      <c r="AB1139" s="170"/>
      <c r="AC1139" s="170"/>
      <c r="AD1139" s="174"/>
      <c r="AE1139" s="170"/>
      <c r="AF1139" s="170"/>
      <c r="AI1139" s="170"/>
      <c r="AJ1139" s="170"/>
      <c r="AK1139" s="170"/>
      <c r="AL1139" s="170"/>
      <c r="AM1139" s="170"/>
      <c r="AN1139" s="170"/>
    </row>
    <row r="1140" spans="1:40" ht="52.5" customHeight="1" x14ac:dyDescent="0.2">
      <c r="A1140" s="170"/>
      <c r="B1140" s="170"/>
      <c r="C1140" s="170"/>
      <c r="D1140" s="170"/>
      <c r="E1140" s="170"/>
      <c r="F1140" s="170"/>
      <c r="G1140" s="170"/>
      <c r="H1140" s="170"/>
      <c r="I1140" s="170"/>
      <c r="J1140" s="170"/>
      <c r="K1140" s="170"/>
      <c r="L1140" s="170"/>
      <c r="M1140" s="170"/>
      <c r="N1140" s="170"/>
      <c r="O1140" s="170"/>
      <c r="P1140" s="170"/>
      <c r="Q1140" s="170"/>
      <c r="R1140" s="170"/>
      <c r="S1140" s="170"/>
      <c r="T1140" s="170"/>
      <c r="U1140" s="170"/>
      <c r="V1140" s="170"/>
      <c r="W1140" s="170"/>
      <c r="X1140" s="174"/>
      <c r="Y1140" s="170"/>
      <c r="Z1140" s="170"/>
      <c r="AA1140" s="170"/>
      <c r="AB1140" s="170"/>
      <c r="AC1140" s="170"/>
      <c r="AD1140" s="174"/>
      <c r="AE1140" s="170"/>
      <c r="AF1140" s="170"/>
      <c r="AI1140" s="170"/>
      <c r="AJ1140" s="170"/>
      <c r="AK1140" s="170"/>
      <c r="AL1140" s="170"/>
      <c r="AM1140" s="170"/>
      <c r="AN1140" s="170"/>
    </row>
    <row r="1141" spans="1:40" ht="52.5" customHeight="1" x14ac:dyDescent="0.2">
      <c r="A1141" s="170"/>
      <c r="B1141" s="170"/>
      <c r="C1141" s="170"/>
      <c r="D1141" s="170"/>
      <c r="E1141" s="170"/>
      <c r="F1141" s="170"/>
      <c r="G1141" s="170"/>
      <c r="H1141" s="170"/>
      <c r="I1141" s="170"/>
      <c r="J1141" s="170"/>
      <c r="K1141" s="170"/>
      <c r="L1141" s="170"/>
      <c r="M1141" s="170"/>
      <c r="N1141" s="170"/>
      <c r="O1141" s="170"/>
      <c r="P1141" s="170"/>
      <c r="Q1141" s="170"/>
      <c r="R1141" s="170"/>
      <c r="S1141" s="170"/>
      <c r="T1141" s="170"/>
      <c r="U1141" s="170"/>
      <c r="V1141" s="170"/>
      <c r="W1141" s="170"/>
      <c r="X1141" s="174"/>
      <c r="Y1141" s="170"/>
      <c r="Z1141" s="170"/>
      <c r="AA1141" s="170"/>
      <c r="AB1141" s="170"/>
      <c r="AC1141" s="170"/>
      <c r="AD1141" s="174"/>
      <c r="AE1141" s="170"/>
      <c r="AF1141" s="170"/>
      <c r="AI1141" s="170"/>
      <c r="AJ1141" s="170"/>
      <c r="AK1141" s="170"/>
      <c r="AL1141" s="170"/>
      <c r="AM1141" s="170"/>
      <c r="AN1141" s="170"/>
    </row>
    <row r="1142" spans="1:40" ht="52.5" customHeight="1" x14ac:dyDescent="0.2">
      <c r="A1142" s="170"/>
      <c r="B1142" s="170"/>
      <c r="C1142" s="170"/>
      <c r="D1142" s="170"/>
      <c r="E1142" s="170"/>
      <c r="F1142" s="170"/>
      <c r="G1142" s="170"/>
      <c r="H1142" s="170"/>
      <c r="I1142" s="170"/>
      <c r="J1142" s="170"/>
      <c r="K1142" s="170"/>
      <c r="L1142" s="170"/>
      <c r="M1142" s="170"/>
      <c r="N1142" s="170"/>
      <c r="O1142" s="170"/>
      <c r="P1142" s="170"/>
      <c r="Q1142" s="170"/>
      <c r="R1142" s="170"/>
      <c r="S1142" s="170"/>
      <c r="T1142" s="170"/>
      <c r="U1142" s="170"/>
      <c r="V1142" s="170"/>
      <c r="W1142" s="170"/>
      <c r="X1142" s="174"/>
      <c r="Y1142" s="170"/>
      <c r="Z1142" s="170"/>
      <c r="AA1142" s="170"/>
      <c r="AB1142" s="170"/>
      <c r="AC1142" s="170"/>
      <c r="AD1142" s="174"/>
      <c r="AE1142" s="170"/>
      <c r="AF1142" s="170"/>
      <c r="AI1142" s="170"/>
      <c r="AJ1142" s="170"/>
      <c r="AK1142" s="170"/>
      <c r="AL1142" s="170"/>
      <c r="AM1142" s="170"/>
      <c r="AN1142" s="170"/>
    </row>
    <row r="1143" spans="1:40" ht="52.5" customHeight="1" x14ac:dyDescent="0.2">
      <c r="A1143" s="170"/>
      <c r="B1143" s="170"/>
      <c r="C1143" s="170"/>
      <c r="D1143" s="170"/>
      <c r="E1143" s="170"/>
      <c r="F1143" s="170"/>
      <c r="G1143" s="170"/>
      <c r="H1143" s="170"/>
      <c r="I1143" s="170"/>
      <c r="J1143" s="170"/>
      <c r="K1143" s="170"/>
      <c r="L1143" s="170"/>
      <c r="M1143" s="170"/>
      <c r="N1143" s="170"/>
      <c r="O1143" s="170"/>
      <c r="P1143" s="170"/>
      <c r="Q1143" s="170"/>
      <c r="R1143" s="170"/>
      <c r="S1143" s="170"/>
      <c r="T1143" s="170"/>
      <c r="U1143" s="170"/>
      <c r="V1143" s="170"/>
      <c r="W1143" s="170"/>
      <c r="X1143" s="174"/>
      <c r="Y1143" s="170"/>
      <c r="Z1143" s="170"/>
      <c r="AA1143" s="170"/>
      <c r="AB1143" s="170"/>
      <c r="AC1143" s="170"/>
      <c r="AD1143" s="174"/>
      <c r="AE1143" s="170"/>
      <c r="AF1143" s="170"/>
      <c r="AI1143" s="170"/>
      <c r="AJ1143" s="170"/>
      <c r="AK1143" s="170"/>
      <c r="AL1143" s="170"/>
      <c r="AM1143" s="170"/>
      <c r="AN1143" s="170"/>
    </row>
    <row r="1144" spans="1:40" ht="52.5" customHeight="1" x14ac:dyDescent="0.2">
      <c r="A1144" s="170"/>
      <c r="B1144" s="170"/>
      <c r="C1144" s="170"/>
      <c r="D1144" s="170"/>
      <c r="E1144" s="170"/>
      <c r="F1144" s="170"/>
      <c r="G1144" s="170"/>
      <c r="H1144" s="170"/>
      <c r="I1144" s="170"/>
      <c r="J1144" s="170"/>
      <c r="K1144" s="170"/>
      <c r="L1144" s="170"/>
      <c r="M1144" s="170"/>
      <c r="N1144" s="170"/>
      <c r="O1144" s="170"/>
      <c r="P1144" s="170"/>
      <c r="Q1144" s="170"/>
      <c r="R1144" s="170"/>
      <c r="S1144" s="170"/>
      <c r="T1144" s="170"/>
      <c r="U1144" s="170"/>
      <c r="V1144" s="170"/>
      <c r="W1144" s="170"/>
      <c r="X1144" s="174"/>
      <c r="Y1144" s="170"/>
      <c r="Z1144" s="170"/>
      <c r="AA1144" s="170"/>
      <c r="AB1144" s="170"/>
      <c r="AC1144" s="170"/>
      <c r="AD1144" s="174"/>
      <c r="AE1144" s="170"/>
      <c r="AF1144" s="170"/>
      <c r="AI1144" s="170"/>
      <c r="AJ1144" s="170"/>
      <c r="AK1144" s="170"/>
      <c r="AL1144" s="170"/>
      <c r="AM1144" s="170"/>
      <c r="AN1144" s="170"/>
    </row>
    <row r="1145" spans="1:40" ht="52.5" customHeight="1" x14ac:dyDescent="0.2">
      <c r="A1145" s="170"/>
      <c r="B1145" s="170"/>
      <c r="C1145" s="170"/>
      <c r="D1145" s="170"/>
      <c r="E1145" s="170"/>
      <c r="F1145" s="170"/>
      <c r="G1145" s="170"/>
      <c r="H1145" s="170"/>
      <c r="I1145" s="170"/>
      <c r="J1145" s="170"/>
      <c r="K1145" s="170"/>
      <c r="L1145" s="170"/>
      <c r="M1145" s="170"/>
      <c r="N1145" s="170"/>
      <c r="O1145" s="170"/>
      <c r="P1145" s="170"/>
      <c r="Q1145" s="170"/>
      <c r="R1145" s="170"/>
      <c r="S1145" s="170"/>
      <c r="T1145" s="170"/>
      <c r="U1145" s="170"/>
      <c r="V1145" s="170"/>
      <c r="W1145" s="170"/>
      <c r="X1145" s="174"/>
      <c r="Y1145" s="170"/>
      <c r="Z1145" s="170"/>
      <c r="AA1145" s="170"/>
      <c r="AB1145" s="170"/>
      <c r="AC1145" s="170"/>
      <c r="AD1145" s="174"/>
      <c r="AE1145" s="170"/>
      <c r="AF1145" s="170"/>
      <c r="AI1145" s="170"/>
      <c r="AJ1145" s="170"/>
      <c r="AK1145" s="170"/>
      <c r="AL1145" s="170"/>
      <c r="AM1145" s="170"/>
      <c r="AN1145" s="170"/>
    </row>
    <row r="1146" spans="1:40" ht="52.5" customHeight="1" x14ac:dyDescent="0.2">
      <c r="A1146" s="170"/>
      <c r="B1146" s="170"/>
      <c r="C1146" s="170"/>
      <c r="D1146" s="170"/>
      <c r="E1146" s="170"/>
      <c r="F1146" s="170"/>
      <c r="G1146" s="170"/>
      <c r="H1146" s="170"/>
      <c r="I1146" s="170"/>
      <c r="J1146" s="170"/>
      <c r="K1146" s="170"/>
      <c r="L1146" s="170"/>
      <c r="M1146" s="170"/>
      <c r="N1146" s="170"/>
      <c r="O1146" s="170"/>
      <c r="P1146" s="170"/>
      <c r="Q1146" s="170"/>
      <c r="R1146" s="170"/>
      <c r="S1146" s="170"/>
      <c r="T1146" s="170"/>
      <c r="U1146" s="170"/>
      <c r="V1146" s="170"/>
      <c r="W1146" s="170"/>
      <c r="X1146" s="174"/>
      <c r="Y1146" s="170"/>
      <c r="Z1146" s="170"/>
      <c r="AA1146" s="170"/>
      <c r="AB1146" s="170"/>
      <c r="AC1146" s="170"/>
      <c r="AD1146" s="174"/>
      <c r="AE1146" s="170"/>
      <c r="AF1146" s="170"/>
      <c r="AI1146" s="170"/>
      <c r="AJ1146" s="170"/>
      <c r="AK1146" s="170"/>
      <c r="AL1146" s="170"/>
      <c r="AM1146" s="170"/>
      <c r="AN1146" s="170"/>
    </row>
    <row r="1147" spans="1:40" ht="52.5" customHeight="1" x14ac:dyDescent="0.2">
      <c r="A1147" s="170"/>
      <c r="B1147" s="170"/>
      <c r="C1147" s="170"/>
      <c r="D1147" s="170"/>
      <c r="E1147" s="170"/>
      <c r="F1147" s="170"/>
      <c r="G1147" s="170"/>
      <c r="H1147" s="170"/>
      <c r="I1147" s="170"/>
      <c r="J1147" s="170"/>
      <c r="K1147" s="170"/>
      <c r="L1147" s="170"/>
      <c r="M1147" s="170"/>
      <c r="N1147" s="170"/>
      <c r="O1147" s="170"/>
      <c r="P1147" s="170"/>
      <c r="Q1147" s="170"/>
      <c r="R1147" s="170"/>
      <c r="S1147" s="170"/>
      <c r="T1147" s="170"/>
      <c r="U1147" s="170"/>
      <c r="V1147" s="170"/>
      <c r="W1147" s="170"/>
      <c r="X1147" s="174"/>
      <c r="Y1147" s="170"/>
      <c r="Z1147" s="170"/>
      <c r="AA1147" s="170"/>
      <c r="AB1147" s="170"/>
      <c r="AC1147" s="170"/>
      <c r="AD1147" s="174"/>
      <c r="AE1147" s="170"/>
      <c r="AF1147" s="170"/>
      <c r="AI1147" s="170"/>
      <c r="AJ1147" s="170"/>
      <c r="AK1147" s="170"/>
      <c r="AL1147" s="170"/>
      <c r="AM1147" s="170"/>
      <c r="AN1147" s="170"/>
    </row>
    <row r="1148" spans="1:40" ht="52.5" customHeight="1" x14ac:dyDescent="0.2">
      <c r="A1148" s="170"/>
      <c r="B1148" s="170"/>
      <c r="C1148" s="170"/>
      <c r="D1148" s="170"/>
      <c r="E1148" s="170"/>
      <c r="F1148" s="170"/>
      <c r="G1148" s="170"/>
      <c r="H1148" s="170"/>
      <c r="I1148" s="170"/>
      <c r="J1148" s="170"/>
      <c r="K1148" s="170"/>
      <c r="L1148" s="170"/>
      <c r="M1148" s="170"/>
      <c r="N1148" s="170"/>
      <c r="O1148" s="170"/>
      <c r="P1148" s="170"/>
      <c r="Q1148" s="170"/>
      <c r="R1148" s="170"/>
      <c r="S1148" s="170"/>
      <c r="T1148" s="170"/>
      <c r="U1148" s="170"/>
      <c r="V1148" s="170"/>
      <c r="W1148" s="170"/>
      <c r="X1148" s="174"/>
      <c r="Y1148" s="170"/>
      <c r="Z1148" s="170"/>
      <c r="AA1148" s="170"/>
      <c r="AB1148" s="170"/>
      <c r="AC1148" s="170"/>
      <c r="AD1148" s="174"/>
      <c r="AE1148" s="170"/>
      <c r="AF1148" s="170"/>
      <c r="AI1148" s="170"/>
      <c r="AJ1148" s="170"/>
      <c r="AK1148" s="170"/>
      <c r="AL1148" s="170"/>
      <c r="AM1148" s="170"/>
      <c r="AN1148" s="170"/>
    </row>
    <row r="1149" spans="1:40" ht="52.5" customHeight="1" x14ac:dyDescent="0.2">
      <c r="A1149" s="170"/>
      <c r="B1149" s="170"/>
      <c r="C1149" s="170"/>
      <c r="D1149" s="170"/>
      <c r="E1149" s="170"/>
      <c r="F1149" s="170"/>
      <c r="G1149" s="170"/>
      <c r="H1149" s="170"/>
      <c r="I1149" s="170"/>
      <c r="J1149" s="170"/>
      <c r="K1149" s="170"/>
      <c r="L1149" s="170"/>
      <c r="M1149" s="170"/>
      <c r="N1149" s="170"/>
      <c r="O1149" s="170"/>
      <c r="P1149" s="170"/>
      <c r="Q1149" s="170"/>
      <c r="R1149" s="170"/>
      <c r="S1149" s="170"/>
      <c r="T1149" s="170"/>
      <c r="U1149" s="170"/>
      <c r="V1149" s="170"/>
      <c r="W1149" s="170"/>
      <c r="X1149" s="174"/>
      <c r="Y1149" s="170"/>
      <c r="Z1149" s="170"/>
      <c r="AA1149" s="170"/>
      <c r="AB1149" s="170"/>
      <c r="AC1149" s="170"/>
      <c r="AD1149" s="174"/>
      <c r="AE1149" s="170"/>
      <c r="AF1149" s="170"/>
      <c r="AI1149" s="170"/>
      <c r="AJ1149" s="170"/>
      <c r="AK1149" s="170"/>
      <c r="AL1149" s="170"/>
      <c r="AM1149" s="170"/>
      <c r="AN1149" s="170"/>
    </row>
    <row r="1150" spans="1:40" ht="52.5" customHeight="1" x14ac:dyDescent="0.2">
      <c r="A1150" s="170"/>
      <c r="B1150" s="170"/>
      <c r="C1150" s="170"/>
      <c r="D1150" s="170"/>
      <c r="E1150" s="170"/>
      <c r="F1150" s="170"/>
      <c r="G1150" s="170"/>
      <c r="H1150" s="170"/>
      <c r="I1150" s="170"/>
      <c r="J1150" s="170"/>
      <c r="K1150" s="170"/>
      <c r="L1150" s="170"/>
      <c r="M1150" s="170"/>
      <c r="N1150" s="170"/>
      <c r="O1150" s="170"/>
      <c r="P1150" s="170"/>
      <c r="Q1150" s="170"/>
      <c r="R1150" s="170"/>
      <c r="S1150" s="170"/>
      <c r="T1150" s="170"/>
      <c r="U1150" s="170"/>
      <c r="V1150" s="170"/>
      <c r="W1150" s="170"/>
      <c r="X1150" s="174"/>
      <c r="Y1150" s="170"/>
      <c r="Z1150" s="170"/>
      <c r="AA1150" s="170"/>
      <c r="AB1150" s="170"/>
      <c r="AC1150" s="170"/>
      <c r="AD1150" s="174"/>
      <c r="AE1150" s="170"/>
      <c r="AF1150" s="170"/>
      <c r="AI1150" s="170"/>
      <c r="AJ1150" s="170"/>
      <c r="AK1150" s="170"/>
      <c r="AL1150" s="170"/>
      <c r="AM1150" s="170"/>
      <c r="AN1150" s="170"/>
    </row>
    <row r="1151" spans="1:40" ht="52.5" customHeight="1" x14ac:dyDescent="0.2">
      <c r="A1151" s="170"/>
      <c r="B1151" s="170"/>
      <c r="C1151" s="170"/>
      <c r="D1151" s="170"/>
      <c r="E1151" s="170"/>
      <c r="F1151" s="170"/>
      <c r="G1151" s="170"/>
      <c r="H1151" s="170"/>
      <c r="I1151" s="170"/>
      <c r="J1151" s="170"/>
      <c r="K1151" s="170"/>
      <c r="L1151" s="170"/>
      <c r="M1151" s="170"/>
      <c r="N1151" s="170"/>
      <c r="O1151" s="170"/>
      <c r="P1151" s="170"/>
      <c r="Q1151" s="170"/>
      <c r="R1151" s="170"/>
      <c r="S1151" s="170"/>
      <c r="T1151" s="170"/>
      <c r="U1151" s="170"/>
      <c r="V1151" s="170"/>
      <c r="W1151" s="170"/>
      <c r="X1151" s="174"/>
      <c r="Y1151" s="170"/>
      <c r="Z1151" s="170"/>
      <c r="AA1151" s="170"/>
      <c r="AB1151" s="170"/>
      <c r="AC1151" s="170"/>
      <c r="AD1151" s="174"/>
      <c r="AE1151" s="170"/>
      <c r="AF1151" s="170"/>
      <c r="AI1151" s="170"/>
      <c r="AJ1151" s="170"/>
      <c r="AK1151" s="170"/>
      <c r="AL1151" s="170"/>
      <c r="AM1151" s="170"/>
      <c r="AN1151" s="170"/>
    </row>
    <row r="1152" spans="1:40" ht="52.5" customHeight="1" x14ac:dyDescent="0.2">
      <c r="A1152" s="170"/>
      <c r="B1152" s="170"/>
      <c r="C1152" s="170"/>
      <c r="D1152" s="170"/>
      <c r="E1152" s="170"/>
      <c r="F1152" s="170"/>
      <c r="G1152" s="170"/>
      <c r="H1152" s="170"/>
      <c r="I1152" s="170"/>
      <c r="J1152" s="170"/>
      <c r="K1152" s="170"/>
      <c r="L1152" s="170"/>
      <c r="M1152" s="170"/>
      <c r="N1152" s="170"/>
      <c r="O1152" s="170"/>
      <c r="P1152" s="170"/>
      <c r="Q1152" s="170"/>
      <c r="R1152" s="170"/>
      <c r="S1152" s="170"/>
      <c r="T1152" s="170"/>
      <c r="U1152" s="170"/>
      <c r="V1152" s="170"/>
      <c r="W1152" s="170"/>
      <c r="X1152" s="174"/>
      <c r="Y1152" s="170"/>
      <c r="Z1152" s="170"/>
      <c r="AA1152" s="170"/>
      <c r="AB1152" s="170"/>
      <c r="AC1152" s="170"/>
      <c r="AD1152" s="174"/>
      <c r="AE1152" s="170"/>
      <c r="AF1152" s="170"/>
      <c r="AI1152" s="170"/>
      <c r="AJ1152" s="170"/>
      <c r="AK1152" s="170"/>
      <c r="AL1152" s="170"/>
      <c r="AM1152" s="170"/>
      <c r="AN1152" s="170"/>
    </row>
    <row r="1153" spans="1:40" ht="52.5" customHeight="1" x14ac:dyDescent="0.2">
      <c r="A1153" s="170"/>
      <c r="B1153" s="170"/>
      <c r="C1153" s="170"/>
      <c r="D1153" s="170"/>
      <c r="E1153" s="170"/>
      <c r="F1153" s="170"/>
      <c r="G1153" s="170"/>
      <c r="H1153" s="170"/>
      <c r="I1153" s="170"/>
      <c r="J1153" s="170"/>
      <c r="K1153" s="170"/>
      <c r="L1153" s="170"/>
      <c r="M1153" s="170"/>
      <c r="N1153" s="170"/>
      <c r="O1153" s="170"/>
      <c r="P1153" s="170"/>
      <c r="Q1153" s="170"/>
      <c r="R1153" s="170"/>
      <c r="S1153" s="170"/>
      <c r="T1153" s="170"/>
      <c r="U1153" s="170"/>
      <c r="V1153" s="170"/>
      <c r="W1153" s="170"/>
      <c r="X1153" s="174"/>
      <c r="Y1153" s="170"/>
      <c r="Z1153" s="170"/>
      <c r="AA1153" s="170"/>
      <c r="AB1153" s="170"/>
      <c r="AC1153" s="170"/>
      <c r="AD1153" s="174"/>
      <c r="AE1153" s="170"/>
      <c r="AF1153" s="170"/>
      <c r="AI1153" s="170"/>
      <c r="AJ1153" s="170"/>
      <c r="AK1153" s="170"/>
      <c r="AL1153" s="170"/>
      <c r="AM1153" s="170"/>
      <c r="AN1153" s="170"/>
    </row>
    <row r="1154" spans="1:40" ht="52.5" customHeight="1" x14ac:dyDescent="0.2">
      <c r="A1154" s="170"/>
      <c r="B1154" s="170"/>
      <c r="C1154" s="170"/>
      <c r="D1154" s="170"/>
      <c r="E1154" s="170"/>
      <c r="F1154" s="170"/>
      <c r="G1154" s="170"/>
      <c r="H1154" s="170"/>
      <c r="I1154" s="170"/>
      <c r="J1154" s="170"/>
      <c r="K1154" s="170"/>
      <c r="L1154" s="170"/>
      <c r="M1154" s="170"/>
      <c r="N1154" s="170"/>
      <c r="O1154" s="170"/>
      <c r="P1154" s="170"/>
      <c r="Q1154" s="170"/>
      <c r="R1154" s="170"/>
      <c r="S1154" s="170"/>
      <c r="T1154" s="170"/>
      <c r="U1154" s="170"/>
      <c r="V1154" s="170"/>
      <c r="W1154" s="170"/>
      <c r="X1154" s="174"/>
      <c r="Y1154" s="170"/>
      <c r="Z1154" s="170"/>
      <c r="AA1154" s="170"/>
      <c r="AB1154" s="170"/>
      <c r="AC1154" s="170"/>
      <c r="AD1154" s="174"/>
      <c r="AE1154" s="170"/>
      <c r="AF1154" s="170"/>
      <c r="AI1154" s="170"/>
      <c r="AJ1154" s="170"/>
      <c r="AK1154" s="170"/>
      <c r="AL1154" s="170"/>
      <c r="AM1154" s="170"/>
      <c r="AN1154" s="170"/>
    </row>
    <row r="1155" spans="1:40" ht="52.5" customHeight="1" x14ac:dyDescent="0.2">
      <c r="A1155" s="170"/>
      <c r="B1155" s="170"/>
      <c r="C1155" s="170"/>
      <c r="D1155" s="170"/>
      <c r="E1155" s="170"/>
      <c r="F1155" s="170"/>
      <c r="G1155" s="170"/>
      <c r="H1155" s="170"/>
      <c r="I1155" s="170"/>
      <c r="J1155" s="170"/>
      <c r="K1155" s="170"/>
      <c r="L1155" s="170"/>
      <c r="M1155" s="170"/>
      <c r="N1155" s="170"/>
      <c r="O1155" s="170"/>
      <c r="P1155" s="170"/>
      <c r="Q1155" s="170"/>
      <c r="R1155" s="170"/>
      <c r="S1155" s="170"/>
      <c r="T1155" s="170"/>
      <c r="U1155" s="170"/>
      <c r="V1155" s="170"/>
      <c r="W1155" s="170"/>
      <c r="X1155" s="174"/>
      <c r="Y1155" s="170"/>
      <c r="Z1155" s="170"/>
      <c r="AA1155" s="170"/>
      <c r="AB1155" s="170"/>
      <c r="AC1155" s="170"/>
      <c r="AD1155" s="174"/>
      <c r="AE1155" s="170"/>
      <c r="AF1155" s="170"/>
      <c r="AI1155" s="170"/>
      <c r="AJ1155" s="170"/>
      <c r="AK1155" s="170"/>
      <c r="AL1155" s="170"/>
      <c r="AM1155" s="170"/>
      <c r="AN1155" s="170"/>
    </row>
    <row r="1156" spans="1:40" ht="52.5" customHeight="1" x14ac:dyDescent="0.2">
      <c r="A1156" s="170"/>
      <c r="B1156" s="170"/>
      <c r="C1156" s="170"/>
      <c r="D1156" s="170"/>
      <c r="E1156" s="170"/>
      <c r="F1156" s="170"/>
      <c r="G1156" s="170"/>
      <c r="H1156" s="170"/>
      <c r="I1156" s="170"/>
      <c r="J1156" s="170"/>
      <c r="K1156" s="170"/>
      <c r="L1156" s="170"/>
      <c r="M1156" s="170"/>
      <c r="N1156" s="170"/>
      <c r="O1156" s="170"/>
      <c r="P1156" s="170"/>
      <c r="Q1156" s="170"/>
      <c r="R1156" s="170"/>
      <c r="S1156" s="170"/>
      <c r="T1156" s="170"/>
      <c r="U1156" s="170"/>
      <c r="V1156" s="170"/>
      <c r="W1156" s="170"/>
      <c r="X1156" s="174"/>
      <c r="Y1156" s="170"/>
      <c r="Z1156" s="170"/>
      <c r="AA1156" s="170"/>
      <c r="AB1156" s="170"/>
      <c r="AC1156" s="170"/>
      <c r="AD1156" s="174"/>
      <c r="AE1156" s="170"/>
      <c r="AF1156" s="170"/>
      <c r="AI1156" s="170"/>
      <c r="AJ1156" s="170"/>
      <c r="AK1156" s="170"/>
      <c r="AL1156" s="170"/>
      <c r="AM1156" s="170"/>
      <c r="AN1156" s="170"/>
    </row>
    <row r="1157" spans="1:40" ht="52.5" customHeight="1" x14ac:dyDescent="0.2">
      <c r="A1157" s="170"/>
      <c r="B1157" s="170"/>
      <c r="C1157" s="170"/>
      <c r="D1157" s="170"/>
      <c r="E1157" s="170"/>
      <c r="F1157" s="170"/>
      <c r="G1157" s="170"/>
      <c r="H1157" s="170"/>
      <c r="I1157" s="170"/>
      <c r="J1157" s="170"/>
      <c r="K1157" s="170"/>
      <c r="L1157" s="170"/>
      <c r="M1157" s="170"/>
      <c r="N1157" s="170"/>
      <c r="O1157" s="170"/>
      <c r="P1157" s="170"/>
      <c r="Q1157" s="170"/>
      <c r="R1157" s="170"/>
      <c r="S1157" s="170"/>
      <c r="T1157" s="170"/>
      <c r="U1157" s="170"/>
      <c r="V1157" s="170"/>
      <c r="W1157" s="170"/>
      <c r="X1157" s="174"/>
      <c r="Y1157" s="170"/>
      <c r="Z1157" s="170"/>
      <c r="AA1157" s="170"/>
      <c r="AB1157" s="170"/>
      <c r="AC1157" s="170"/>
      <c r="AD1157" s="174"/>
      <c r="AE1157" s="170"/>
      <c r="AF1157" s="170"/>
      <c r="AI1157" s="170"/>
      <c r="AJ1157" s="170"/>
      <c r="AK1157" s="170"/>
      <c r="AL1157" s="170"/>
      <c r="AM1157" s="170"/>
      <c r="AN1157" s="170"/>
    </row>
    <row r="1158" spans="1:40" ht="52.5" customHeight="1" x14ac:dyDescent="0.2">
      <c r="A1158" s="170"/>
      <c r="B1158" s="170"/>
      <c r="C1158" s="170"/>
      <c r="D1158" s="170"/>
      <c r="E1158" s="170"/>
      <c r="F1158" s="170"/>
      <c r="G1158" s="170"/>
      <c r="H1158" s="170"/>
      <c r="I1158" s="170"/>
      <c r="J1158" s="170"/>
      <c r="K1158" s="170"/>
      <c r="L1158" s="170"/>
      <c r="M1158" s="170"/>
      <c r="N1158" s="170"/>
      <c r="O1158" s="170"/>
      <c r="P1158" s="170"/>
      <c r="Q1158" s="170"/>
      <c r="R1158" s="170"/>
      <c r="S1158" s="170"/>
      <c r="T1158" s="170"/>
      <c r="U1158" s="170"/>
      <c r="V1158" s="170"/>
      <c r="W1158" s="170"/>
      <c r="X1158" s="174"/>
      <c r="Y1158" s="170"/>
      <c r="Z1158" s="170"/>
      <c r="AA1158" s="170"/>
      <c r="AB1158" s="170"/>
      <c r="AC1158" s="170"/>
      <c r="AD1158" s="174"/>
      <c r="AE1158" s="170"/>
      <c r="AF1158" s="170"/>
      <c r="AI1158" s="170"/>
      <c r="AJ1158" s="170"/>
      <c r="AK1158" s="170"/>
      <c r="AL1158" s="170"/>
      <c r="AM1158" s="170"/>
      <c r="AN1158" s="170"/>
    </row>
    <row r="1159" spans="1:40" ht="52.5" customHeight="1" x14ac:dyDescent="0.2">
      <c r="A1159" s="170"/>
      <c r="B1159" s="170"/>
      <c r="C1159" s="170"/>
      <c r="D1159" s="170"/>
      <c r="E1159" s="170"/>
      <c r="F1159" s="170"/>
      <c r="G1159" s="170"/>
      <c r="H1159" s="170"/>
      <c r="I1159" s="170"/>
      <c r="J1159" s="170"/>
      <c r="K1159" s="170"/>
      <c r="L1159" s="170"/>
      <c r="M1159" s="170"/>
      <c r="N1159" s="170"/>
      <c r="O1159" s="170"/>
      <c r="P1159" s="170"/>
      <c r="Q1159" s="170"/>
      <c r="R1159" s="170"/>
      <c r="S1159" s="170"/>
      <c r="T1159" s="170"/>
      <c r="U1159" s="170"/>
      <c r="V1159" s="170"/>
      <c r="W1159" s="170"/>
      <c r="X1159" s="174"/>
      <c r="Y1159" s="170"/>
      <c r="Z1159" s="170"/>
      <c r="AA1159" s="170"/>
      <c r="AB1159" s="170"/>
      <c r="AC1159" s="170"/>
      <c r="AD1159" s="174"/>
      <c r="AE1159" s="170"/>
      <c r="AF1159" s="170"/>
      <c r="AI1159" s="170"/>
      <c r="AJ1159" s="170"/>
      <c r="AK1159" s="170"/>
      <c r="AL1159" s="170"/>
      <c r="AM1159" s="170"/>
      <c r="AN1159" s="170"/>
    </row>
    <row r="1160" spans="1:40" ht="52.5" customHeight="1" x14ac:dyDescent="0.2">
      <c r="A1160" s="170"/>
      <c r="B1160" s="170"/>
      <c r="C1160" s="170"/>
      <c r="D1160" s="170"/>
      <c r="E1160" s="170"/>
      <c r="F1160" s="170"/>
      <c r="G1160" s="170"/>
      <c r="H1160" s="170"/>
      <c r="I1160" s="170"/>
      <c r="J1160" s="170"/>
      <c r="K1160" s="170"/>
      <c r="L1160" s="170"/>
      <c r="M1160" s="170"/>
      <c r="N1160" s="170"/>
      <c r="O1160" s="170"/>
      <c r="P1160" s="170"/>
      <c r="Q1160" s="170"/>
      <c r="R1160" s="170"/>
      <c r="S1160" s="170"/>
      <c r="T1160" s="170"/>
      <c r="U1160" s="170"/>
      <c r="V1160" s="170"/>
      <c r="W1160" s="170"/>
      <c r="X1160" s="174"/>
      <c r="Y1160" s="170"/>
      <c r="Z1160" s="170"/>
      <c r="AA1160" s="170"/>
      <c r="AB1160" s="170"/>
      <c r="AC1160" s="170"/>
      <c r="AD1160" s="174"/>
      <c r="AE1160" s="170"/>
      <c r="AF1160" s="170"/>
      <c r="AI1160" s="170"/>
      <c r="AJ1160" s="170"/>
      <c r="AK1160" s="170"/>
      <c r="AL1160" s="170"/>
      <c r="AM1160" s="170"/>
      <c r="AN1160" s="170"/>
    </row>
    <row r="1161" spans="1:40" ht="52.5" customHeight="1" x14ac:dyDescent="0.2">
      <c r="A1161" s="170"/>
      <c r="B1161" s="170"/>
      <c r="C1161" s="170"/>
      <c r="D1161" s="170"/>
      <c r="E1161" s="170"/>
      <c r="F1161" s="170"/>
      <c r="G1161" s="170"/>
      <c r="H1161" s="170"/>
      <c r="I1161" s="170"/>
      <c r="J1161" s="170"/>
      <c r="K1161" s="170"/>
      <c r="L1161" s="170"/>
      <c r="M1161" s="170"/>
      <c r="N1161" s="170"/>
      <c r="O1161" s="170"/>
      <c r="P1161" s="170"/>
      <c r="Q1161" s="170"/>
      <c r="R1161" s="170"/>
      <c r="S1161" s="170"/>
      <c r="T1161" s="170"/>
      <c r="U1161" s="170"/>
      <c r="V1161" s="170"/>
      <c r="W1161" s="170"/>
      <c r="X1161" s="174"/>
      <c r="Y1161" s="170"/>
      <c r="Z1161" s="170"/>
      <c r="AA1161" s="170"/>
      <c r="AB1161" s="170"/>
      <c r="AC1161" s="170"/>
      <c r="AD1161" s="174"/>
      <c r="AE1161" s="170"/>
      <c r="AF1161" s="170"/>
      <c r="AI1161" s="170"/>
      <c r="AJ1161" s="170"/>
      <c r="AK1161" s="170"/>
      <c r="AL1161" s="170"/>
      <c r="AM1161" s="170"/>
      <c r="AN1161" s="170"/>
    </row>
    <row r="1162" spans="1:40" ht="52.5" customHeight="1" x14ac:dyDescent="0.2">
      <c r="A1162" s="170"/>
      <c r="B1162" s="170"/>
      <c r="C1162" s="170"/>
      <c r="D1162" s="170"/>
      <c r="E1162" s="170"/>
      <c r="F1162" s="170"/>
      <c r="G1162" s="170"/>
      <c r="H1162" s="170"/>
      <c r="I1162" s="170"/>
      <c r="J1162" s="170"/>
      <c r="K1162" s="170"/>
      <c r="L1162" s="170"/>
      <c r="M1162" s="170"/>
      <c r="N1162" s="170"/>
      <c r="O1162" s="170"/>
      <c r="P1162" s="170"/>
      <c r="Q1162" s="170"/>
      <c r="R1162" s="170"/>
      <c r="S1162" s="170"/>
      <c r="T1162" s="170"/>
      <c r="U1162" s="170"/>
      <c r="V1162" s="170"/>
      <c r="W1162" s="170"/>
      <c r="X1162" s="174"/>
      <c r="Y1162" s="170"/>
      <c r="Z1162" s="170"/>
      <c r="AA1162" s="170"/>
      <c r="AB1162" s="170"/>
      <c r="AC1162" s="170"/>
      <c r="AD1162" s="174"/>
      <c r="AE1162" s="170"/>
      <c r="AF1162" s="170"/>
      <c r="AI1162" s="170"/>
      <c r="AJ1162" s="170"/>
      <c r="AK1162" s="170"/>
      <c r="AL1162" s="170"/>
      <c r="AM1162" s="170"/>
      <c r="AN1162" s="170"/>
    </row>
    <row r="1163" spans="1:40" ht="52.5" customHeight="1" x14ac:dyDescent="0.2">
      <c r="A1163" s="170"/>
      <c r="B1163" s="170"/>
      <c r="C1163" s="170"/>
      <c r="D1163" s="170"/>
      <c r="E1163" s="170"/>
      <c r="F1163" s="170"/>
      <c r="G1163" s="170"/>
      <c r="H1163" s="170"/>
      <c r="I1163" s="170"/>
      <c r="J1163" s="170"/>
      <c r="K1163" s="170"/>
      <c r="L1163" s="170"/>
      <c r="M1163" s="170"/>
      <c r="N1163" s="170"/>
      <c r="O1163" s="170"/>
      <c r="P1163" s="170"/>
      <c r="Q1163" s="170"/>
      <c r="R1163" s="170"/>
      <c r="S1163" s="170"/>
      <c r="T1163" s="170"/>
      <c r="U1163" s="170"/>
      <c r="V1163" s="170"/>
      <c r="W1163" s="170"/>
      <c r="X1163" s="174"/>
      <c r="Y1163" s="170"/>
      <c r="Z1163" s="170"/>
      <c r="AA1163" s="170"/>
      <c r="AB1163" s="170"/>
      <c r="AC1163" s="170"/>
      <c r="AD1163" s="174"/>
      <c r="AE1163" s="170"/>
      <c r="AF1163" s="170"/>
      <c r="AI1163" s="170"/>
      <c r="AJ1163" s="170"/>
      <c r="AK1163" s="170"/>
      <c r="AL1163" s="170"/>
      <c r="AM1163" s="170"/>
      <c r="AN1163" s="170"/>
    </row>
    <row r="1164" spans="1:40" ht="52.5" customHeight="1" x14ac:dyDescent="0.2">
      <c r="A1164" s="170"/>
      <c r="B1164" s="170"/>
      <c r="C1164" s="170"/>
      <c r="D1164" s="170"/>
      <c r="E1164" s="170"/>
      <c r="F1164" s="170"/>
      <c r="G1164" s="170"/>
      <c r="H1164" s="170"/>
      <c r="I1164" s="170"/>
      <c r="J1164" s="170"/>
      <c r="K1164" s="170"/>
      <c r="L1164" s="170"/>
      <c r="M1164" s="170"/>
      <c r="N1164" s="170"/>
      <c r="O1164" s="170"/>
      <c r="P1164" s="170"/>
      <c r="Q1164" s="170"/>
      <c r="R1164" s="170"/>
      <c r="S1164" s="170"/>
      <c r="T1164" s="170"/>
      <c r="U1164" s="170"/>
      <c r="V1164" s="170"/>
      <c r="W1164" s="170"/>
      <c r="X1164" s="174"/>
      <c r="Y1164" s="170"/>
      <c r="Z1164" s="170"/>
      <c r="AA1164" s="170"/>
      <c r="AB1164" s="170"/>
      <c r="AC1164" s="170"/>
      <c r="AD1164" s="174"/>
      <c r="AE1164" s="170"/>
      <c r="AF1164" s="170"/>
      <c r="AI1164" s="170"/>
      <c r="AJ1164" s="170"/>
      <c r="AK1164" s="170"/>
      <c r="AL1164" s="170"/>
      <c r="AM1164" s="170"/>
      <c r="AN1164" s="170"/>
    </row>
    <row r="1165" spans="1:40" ht="52.5" customHeight="1" x14ac:dyDescent="0.2">
      <c r="A1165" s="170"/>
      <c r="B1165" s="170"/>
      <c r="C1165" s="170"/>
      <c r="D1165" s="170"/>
      <c r="E1165" s="170"/>
      <c r="F1165" s="170"/>
      <c r="G1165" s="170"/>
      <c r="H1165" s="170"/>
      <c r="I1165" s="170"/>
      <c r="J1165" s="170"/>
      <c r="K1165" s="170"/>
      <c r="L1165" s="170"/>
      <c r="M1165" s="170"/>
      <c r="N1165" s="170"/>
      <c r="O1165" s="170"/>
      <c r="P1165" s="170"/>
      <c r="Q1165" s="170"/>
      <c r="R1165" s="170"/>
      <c r="S1165" s="170"/>
      <c r="T1165" s="170"/>
      <c r="U1165" s="170"/>
      <c r="V1165" s="170"/>
      <c r="W1165" s="170"/>
      <c r="X1165" s="174"/>
      <c r="Y1165" s="170"/>
      <c r="Z1165" s="170"/>
      <c r="AA1165" s="170"/>
      <c r="AB1165" s="170"/>
      <c r="AC1165" s="170"/>
      <c r="AD1165" s="174"/>
      <c r="AE1165" s="170"/>
      <c r="AF1165" s="170"/>
      <c r="AI1165" s="170"/>
      <c r="AJ1165" s="170"/>
      <c r="AK1165" s="170"/>
      <c r="AL1165" s="170"/>
      <c r="AM1165" s="170"/>
      <c r="AN1165" s="170"/>
    </row>
    <row r="1166" spans="1:40" ht="52.5" customHeight="1" x14ac:dyDescent="0.2">
      <c r="A1166" s="170"/>
      <c r="B1166" s="170"/>
      <c r="C1166" s="170"/>
      <c r="D1166" s="170"/>
      <c r="E1166" s="170"/>
      <c r="F1166" s="170"/>
      <c r="G1166" s="170"/>
      <c r="H1166" s="170"/>
      <c r="I1166" s="170"/>
      <c r="J1166" s="170"/>
      <c r="K1166" s="170"/>
      <c r="L1166" s="170"/>
      <c r="M1166" s="170"/>
      <c r="N1166" s="170"/>
      <c r="O1166" s="170"/>
      <c r="P1166" s="170"/>
      <c r="Q1166" s="170"/>
      <c r="R1166" s="170"/>
      <c r="S1166" s="170"/>
      <c r="T1166" s="170"/>
      <c r="U1166" s="170"/>
      <c r="V1166" s="170"/>
      <c r="W1166" s="170"/>
      <c r="X1166" s="174"/>
      <c r="Y1166" s="170"/>
      <c r="Z1166" s="170"/>
      <c r="AA1166" s="170"/>
      <c r="AB1166" s="170"/>
      <c r="AC1166" s="170"/>
      <c r="AD1166" s="174"/>
      <c r="AE1166" s="170"/>
      <c r="AF1166" s="170"/>
      <c r="AI1166" s="170"/>
      <c r="AJ1166" s="170"/>
      <c r="AK1166" s="170"/>
      <c r="AL1166" s="170"/>
      <c r="AM1166" s="170"/>
      <c r="AN1166" s="170"/>
    </row>
    <row r="1167" spans="1:40" ht="52.5" customHeight="1" x14ac:dyDescent="0.2">
      <c r="A1167" s="170"/>
      <c r="B1167" s="170"/>
      <c r="C1167" s="170"/>
      <c r="D1167" s="170"/>
      <c r="E1167" s="170"/>
      <c r="F1167" s="170"/>
      <c r="G1167" s="170"/>
      <c r="H1167" s="170"/>
      <c r="I1167" s="170"/>
      <c r="J1167" s="170"/>
      <c r="K1167" s="170"/>
      <c r="L1167" s="170"/>
      <c r="M1167" s="170"/>
      <c r="N1167" s="170"/>
      <c r="O1167" s="170"/>
      <c r="P1167" s="170"/>
      <c r="Q1167" s="170"/>
      <c r="R1167" s="170"/>
      <c r="S1167" s="170"/>
      <c r="T1167" s="170"/>
      <c r="U1167" s="170"/>
      <c r="V1167" s="170"/>
      <c r="W1167" s="170"/>
      <c r="X1167" s="174"/>
      <c r="Y1167" s="170"/>
      <c r="Z1167" s="170"/>
      <c r="AA1167" s="170"/>
      <c r="AB1167" s="170"/>
      <c r="AC1167" s="170"/>
      <c r="AD1167" s="174"/>
      <c r="AE1167" s="170"/>
      <c r="AF1167" s="170"/>
      <c r="AI1167" s="170"/>
      <c r="AJ1167" s="170"/>
      <c r="AK1167" s="170"/>
      <c r="AL1167" s="170"/>
      <c r="AM1167" s="170"/>
      <c r="AN1167" s="170"/>
    </row>
    <row r="1168" spans="1:40" ht="52.5" customHeight="1" x14ac:dyDescent="0.2">
      <c r="A1168" s="170"/>
      <c r="B1168" s="170"/>
      <c r="C1168" s="170"/>
      <c r="D1168" s="170"/>
      <c r="E1168" s="170"/>
      <c r="F1168" s="170"/>
      <c r="G1168" s="170"/>
      <c r="H1168" s="170"/>
      <c r="I1168" s="170"/>
      <c r="J1168" s="170"/>
      <c r="K1168" s="170"/>
      <c r="L1168" s="170"/>
      <c r="M1168" s="170"/>
      <c r="N1168" s="170"/>
      <c r="O1168" s="170"/>
      <c r="P1168" s="170"/>
      <c r="Q1168" s="170"/>
      <c r="R1168" s="170"/>
      <c r="S1168" s="170"/>
      <c r="T1168" s="170"/>
      <c r="U1168" s="170"/>
      <c r="V1168" s="170"/>
      <c r="W1168" s="170"/>
      <c r="X1168" s="174"/>
      <c r="Y1168" s="170"/>
      <c r="Z1168" s="170"/>
      <c r="AA1168" s="170"/>
      <c r="AB1168" s="170"/>
      <c r="AC1168" s="170"/>
      <c r="AD1168" s="174"/>
      <c r="AE1168" s="170"/>
      <c r="AF1168" s="170"/>
      <c r="AI1168" s="170"/>
      <c r="AJ1168" s="170"/>
      <c r="AK1168" s="170"/>
      <c r="AL1168" s="170"/>
      <c r="AM1168" s="170"/>
      <c r="AN1168" s="170"/>
    </row>
    <row r="1169" spans="1:40" ht="52.5" customHeight="1" x14ac:dyDescent="0.2">
      <c r="A1169" s="170"/>
      <c r="B1169" s="170"/>
      <c r="C1169" s="170"/>
      <c r="D1169" s="170"/>
      <c r="E1169" s="170"/>
      <c r="F1169" s="170"/>
      <c r="G1169" s="170"/>
      <c r="H1169" s="170"/>
      <c r="I1169" s="170"/>
      <c r="J1169" s="170"/>
      <c r="K1169" s="170"/>
      <c r="L1169" s="170"/>
      <c r="M1169" s="170"/>
      <c r="N1169" s="170"/>
      <c r="O1169" s="170"/>
      <c r="P1169" s="170"/>
      <c r="Q1169" s="170"/>
      <c r="R1169" s="170"/>
      <c r="S1169" s="170"/>
      <c r="T1169" s="170"/>
      <c r="U1169" s="170"/>
      <c r="V1169" s="170"/>
      <c r="W1169" s="170"/>
      <c r="X1169" s="174"/>
      <c r="Y1169" s="170"/>
      <c r="Z1169" s="170"/>
      <c r="AA1169" s="170"/>
      <c r="AB1169" s="170"/>
      <c r="AC1169" s="170"/>
      <c r="AD1169" s="174"/>
      <c r="AE1169" s="170"/>
      <c r="AF1169" s="170"/>
      <c r="AI1169" s="170"/>
      <c r="AJ1169" s="170"/>
      <c r="AK1169" s="170"/>
      <c r="AL1169" s="170"/>
      <c r="AM1169" s="170"/>
      <c r="AN1169" s="170"/>
    </row>
    <row r="1170" spans="1:40" ht="52.5" customHeight="1" x14ac:dyDescent="0.2">
      <c r="A1170" s="170"/>
      <c r="B1170" s="170"/>
      <c r="C1170" s="170"/>
      <c r="D1170" s="170"/>
      <c r="E1170" s="170"/>
      <c r="F1170" s="170"/>
      <c r="G1170" s="170"/>
      <c r="H1170" s="170"/>
      <c r="I1170" s="170"/>
      <c r="J1170" s="170"/>
      <c r="K1170" s="170"/>
      <c r="L1170" s="170"/>
      <c r="M1170" s="170"/>
      <c r="N1170" s="170"/>
      <c r="O1170" s="170"/>
      <c r="P1170" s="170"/>
      <c r="Q1170" s="170"/>
      <c r="R1170" s="170"/>
      <c r="S1170" s="170"/>
      <c r="T1170" s="170"/>
      <c r="U1170" s="170"/>
      <c r="V1170" s="170"/>
      <c r="W1170" s="170"/>
      <c r="X1170" s="174"/>
      <c r="Y1170" s="170"/>
      <c r="Z1170" s="170"/>
      <c r="AA1170" s="170"/>
      <c r="AB1170" s="170"/>
      <c r="AC1170" s="170"/>
      <c r="AD1170" s="174"/>
      <c r="AE1170" s="170"/>
      <c r="AF1170" s="170"/>
      <c r="AI1170" s="170"/>
      <c r="AJ1170" s="170"/>
      <c r="AK1170" s="170"/>
      <c r="AL1170" s="170"/>
      <c r="AM1170" s="170"/>
      <c r="AN1170" s="170"/>
    </row>
    <row r="1171" spans="1:40" ht="52.5" customHeight="1" x14ac:dyDescent="0.2">
      <c r="A1171" s="170"/>
      <c r="B1171" s="170"/>
      <c r="C1171" s="170"/>
      <c r="D1171" s="170"/>
      <c r="E1171" s="170"/>
      <c r="F1171" s="170"/>
      <c r="G1171" s="170"/>
      <c r="H1171" s="170"/>
      <c r="I1171" s="170"/>
      <c r="J1171" s="170"/>
      <c r="K1171" s="170"/>
      <c r="L1171" s="170"/>
      <c r="M1171" s="170"/>
      <c r="N1171" s="170"/>
      <c r="O1171" s="170"/>
      <c r="P1171" s="170"/>
      <c r="Q1171" s="170"/>
      <c r="R1171" s="170"/>
      <c r="S1171" s="170"/>
      <c r="T1171" s="170"/>
      <c r="U1171" s="170"/>
      <c r="V1171" s="170"/>
      <c r="W1171" s="170"/>
      <c r="X1171" s="174"/>
      <c r="Y1171" s="170"/>
      <c r="Z1171" s="170"/>
      <c r="AA1171" s="170"/>
      <c r="AB1171" s="170"/>
      <c r="AC1171" s="170"/>
      <c r="AD1171" s="174"/>
      <c r="AE1171" s="170"/>
      <c r="AF1171" s="170"/>
      <c r="AI1171" s="170"/>
      <c r="AJ1171" s="170"/>
      <c r="AK1171" s="170"/>
      <c r="AL1171" s="170"/>
      <c r="AM1171" s="170"/>
      <c r="AN1171" s="170"/>
    </row>
    <row r="1172" spans="1:40" ht="52.5" customHeight="1" x14ac:dyDescent="0.2">
      <c r="A1172" s="170"/>
      <c r="B1172" s="170"/>
      <c r="C1172" s="170"/>
      <c r="D1172" s="170"/>
      <c r="E1172" s="170"/>
      <c r="F1172" s="170"/>
      <c r="G1172" s="170"/>
      <c r="H1172" s="170"/>
      <c r="I1172" s="170"/>
      <c r="J1172" s="170"/>
      <c r="K1172" s="170"/>
      <c r="L1172" s="170"/>
      <c r="M1172" s="170"/>
      <c r="N1172" s="170"/>
      <c r="O1172" s="170"/>
      <c r="P1172" s="170"/>
      <c r="Q1172" s="170"/>
      <c r="R1172" s="170"/>
      <c r="S1172" s="170"/>
      <c r="T1172" s="170"/>
      <c r="U1172" s="170"/>
      <c r="V1172" s="170"/>
      <c r="W1172" s="170"/>
      <c r="X1172" s="174"/>
      <c r="Y1172" s="170"/>
      <c r="Z1172" s="170"/>
      <c r="AA1172" s="170"/>
      <c r="AB1172" s="170"/>
      <c r="AC1172" s="170"/>
      <c r="AD1172" s="174"/>
      <c r="AE1172" s="170"/>
      <c r="AF1172" s="170"/>
      <c r="AI1172" s="170"/>
      <c r="AJ1172" s="170"/>
      <c r="AK1172" s="170"/>
      <c r="AL1172" s="170"/>
      <c r="AM1172" s="170"/>
      <c r="AN1172" s="170"/>
    </row>
    <row r="1173" spans="1:40" ht="52.5" customHeight="1" x14ac:dyDescent="0.2">
      <c r="A1173" s="170"/>
      <c r="B1173" s="170"/>
      <c r="C1173" s="170"/>
      <c r="D1173" s="170"/>
      <c r="E1173" s="170"/>
      <c r="F1173" s="170"/>
      <c r="G1173" s="170"/>
      <c r="H1173" s="170"/>
      <c r="I1173" s="170"/>
      <c r="J1173" s="170"/>
      <c r="K1173" s="170"/>
      <c r="L1173" s="170"/>
      <c r="M1173" s="170"/>
      <c r="N1173" s="170"/>
      <c r="O1173" s="170"/>
      <c r="P1173" s="170"/>
      <c r="Q1173" s="170"/>
      <c r="R1173" s="170"/>
      <c r="S1173" s="170"/>
      <c r="T1173" s="170"/>
      <c r="U1173" s="170"/>
      <c r="V1173" s="170"/>
      <c r="W1173" s="170"/>
      <c r="X1173" s="174"/>
      <c r="Y1173" s="170"/>
      <c r="Z1173" s="170"/>
      <c r="AA1173" s="170"/>
      <c r="AB1173" s="170"/>
      <c r="AC1173" s="170"/>
      <c r="AD1173" s="174"/>
      <c r="AE1173" s="170"/>
      <c r="AF1173" s="170"/>
      <c r="AI1173" s="170"/>
      <c r="AJ1173" s="170"/>
      <c r="AK1173" s="170"/>
      <c r="AL1173" s="170"/>
      <c r="AM1173" s="170"/>
      <c r="AN1173" s="170"/>
    </row>
    <row r="1174" spans="1:40" ht="52.5" customHeight="1" x14ac:dyDescent="0.2">
      <c r="A1174" s="170"/>
      <c r="B1174" s="170"/>
      <c r="C1174" s="170"/>
      <c r="D1174" s="170"/>
      <c r="E1174" s="170"/>
      <c r="F1174" s="170"/>
      <c r="G1174" s="170"/>
      <c r="H1174" s="170"/>
      <c r="I1174" s="170"/>
      <c r="J1174" s="170"/>
      <c r="K1174" s="170"/>
      <c r="L1174" s="170"/>
      <c r="M1174" s="170"/>
      <c r="N1174" s="170"/>
      <c r="O1174" s="170"/>
      <c r="P1174" s="170"/>
      <c r="Q1174" s="170"/>
      <c r="R1174" s="170"/>
      <c r="S1174" s="170"/>
      <c r="T1174" s="170"/>
      <c r="U1174" s="170"/>
      <c r="V1174" s="170"/>
      <c r="W1174" s="170"/>
      <c r="X1174" s="174"/>
      <c r="Y1174" s="170"/>
      <c r="Z1174" s="170"/>
      <c r="AA1174" s="170"/>
      <c r="AB1174" s="170"/>
      <c r="AC1174" s="170"/>
      <c r="AD1174" s="174"/>
      <c r="AE1174" s="170"/>
      <c r="AF1174" s="170"/>
      <c r="AI1174" s="170"/>
      <c r="AJ1174" s="170"/>
      <c r="AK1174" s="170"/>
      <c r="AL1174" s="170"/>
      <c r="AM1174" s="170"/>
      <c r="AN1174" s="170"/>
    </row>
    <row r="1175" spans="1:40" ht="52.5" customHeight="1" x14ac:dyDescent="0.2">
      <c r="A1175" s="170"/>
      <c r="B1175" s="170"/>
      <c r="C1175" s="170"/>
      <c r="D1175" s="170"/>
      <c r="E1175" s="170"/>
      <c r="F1175" s="170"/>
      <c r="G1175" s="170"/>
      <c r="H1175" s="170"/>
      <c r="I1175" s="170"/>
      <c r="J1175" s="170"/>
      <c r="K1175" s="170"/>
      <c r="L1175" s="170"/>
      <c r="M1175" s="170"/>
      <c r="N1175" s="170"/>
      <c r="O1175" s="170"/>
      <c r="P1175" s="170"/>
      <c r="Q1175" s="170"/>
      <c r="R1175" s="170"/>
      <c r="S1175" s="170"/>
      <c r="T1175" s="170"/>
      <c r="U1175" s="170"/>
      <c r="V1175" s="170"/>
      <c r="W1175" s="170"/>
      <c r="X1175" s="174"/>
      <c r="Y1175" s="170"/>
      <c r="Z1175" s="170"/>
      <c r="AA1175" s="170"/>
      <c r="AB1175" s="170"/>
      <c r="AC1175" s="170"/>
      <c r="AD1175" s="174"/>
      <c r="AE1175" s="170"/>
      <c r="AF1175" s="170"/>
      <c r="AI1175" s="170"/>
      <c r="AJ1175" s="170"/>
      <c r="AK1175" s="170"/>
      <c r="AL1175" s="170"/>
      <c r="AM1175" s="170"/>
      <c r="AN1175" s="170"/>
    </row>
    <row r="1176" spans="1:40" ht="52.5" customHeight="1" x14ac:dyDescent="0.2">
      <c r="A1176" s="170"/>
      <c r="B1176" s="170"/>
      <c r="C1176" s="170"/>
      <c r="D1176" s="170"/>
      <c r="E1176" s="170"/>
      <c r="F1176" s="170"/>
      <c r="G1176" s="170"/>
      <c r="H1176" s="170"/>
      <c r="I1176" s="170"/>
      <c r="J1176" s="170"/>
      <c r="K1176" s="170"/>
      <c r="L1176" s="170"/>
      <c r="M1176" s="170"/>
      <c r="N1176" s="170"/>
      <c r="O1176" s="170"/>
      <c r="P1176" s="170"/>
      <c r="Q1176" s="170"/>
      <c r="R1176" s="170"/>
      <c r="S1176" s="170"/>
      <c r="T1176" s="170"/>
      <c r="U1176" s="170"/>
      <c r="V1176" s="170"/>
      <c r="W1176" s="170"/>
      <c r="X1176" s="174"/>
      <c r="Y1176" s="170"/>
      <c r="Z1176" s="170"/>
      <c r="AA1176" s="170"/>
      <c r="AB1176" s="170"/>
      <c r="AC1176" s="170"/>
      <c r="AD1176" s="174"/>
      <c r="AE1176" s="170"/>
      <c r="AF1176" s="170"/>
      <c r="AI1176" s="170"/>
      <c r="AJ1176" s="170"/>
      <c r="AK1176" s="170"/>
      <c r="AL1176" s="170"/>
      <c r="AM1176" s="170"/>
      <c r="AN1176" s="170"/>
    </row>
    <row r="1177" spans="1:40" ht="52.5" customHeight="1" x14ac:dyDescent="0.2">
      <c r="A1177" s="170"/>
      <c r="B1177" s="170"/>
      <c r="C1177" s="170"/>
      <c r="D1177" s="170"/>
      <c r="E1177" s="170"/>
      <c r="F1177" s="170"/>
      <c r="G1177" s="170"/>
      <c r="H1177" s="170"/>
      <c r="I1177" s="170"/>
      <c r="J1177" s="170"/>
      <c r="K1177" s="170"/>
      <c r="L1177" s="170"/>
      <c r="M1177" s="170"/>
      <c r="N1177" s="170"/>
      <c r="O1177" s="170"/>
      <c r="P1177" s="170"/>
      <c r="Q1177" s="170"/>
      <c r="R1177" s="170"/>
      <c r="S1177" s="170"/>
      <c r="T1177" s="170"/>
      <c r="U1177" s="170"/>
      <c r="V1177" s="170"/>
      <c r="W1177" s="170"/>
      <c r="X1177" s="174"/>
      <c r="Y1177" s="170"/>
      <c r="Z1177" s="170"/>
      <c r="AA1177" s="170"/>
      <c r="AB1177" s="170"/>
      <c r="AC1177" s="170"/>
      <c r="AD1177" s="174"/>
      <c r="AE1177" s="170"/>
      <c r="AF1177" s="170"/>
      <c r="AI1177" s="170"/>
      <c r="AJ1177" s="170"/>
      <c r="AK1177" s="170"/>
      <c r="AL1177" s="170"/>
      <c r="AM1177" s="170"/>
      <c r="AN1177" s="170"/>
    </row>
    <row r="1178" spans="1:40" ht="52.5" customHeight="1" x14ac:dyDescent="0.2">
      <c r="A1178" s="170"/>
      <c r="B1178" s="170"/>
      <c r="C1178" s="170"/>
      <c r="D1178" s="170"/>
      <c r="E1178" s="170"/>
      <c r="F1178" s="170"/>
      <c r="G1178" s="170"/>
      <c r="H1178" s="170"/>
      <c r="I1178" s="170"/>
      <c r="J1178" s="170"/>
      <c r="K1178" s="170"/>
      <c r="L1178" s="170"/>
      <c r="M1178" s="170"/>
      <c r="N1178" s="170"/>
      <c r="O1178" s="170"/>
      <c r="P1178" s="170"/>
      <c r="Q1178" s="170"/>
      <c r="R1178" s="170"/>
      <c r="S1178" s="170"/>
      <c r="T1178" s="170"/>
      <c r="U1178" s="170"/>
      <c r="V1178" s="170"/>
      <c r="W1178" s="170"/>
      <c r="X1178" s="174"/>
      <c r="Y1178" s="170"/>
      <c r="Z1178" s="170"/>
      <c r="AA1178" s="170"/>
      <c r="AB1178" s="170"/>
      <c r="AC1178" s="170"/>
      <c r="AD1178" s="174"/>
      <c r="AE1178" s="170"/>
      <c r="AF1178" s="170"/>
      <c r="AI1178" s="170"/>
      <c r="AJ1178" s="170"/>
      <c r="AK1178" s="170"/>
      <c r="AL1178" s="170"/>
      <c r="AM1178" s="170"/>
      <c r="AN1178" s="170"/>
    </row>
    <row r="1179" spans="1:40" ht="52.5" customHeight="1" x14ac:dyDescent="0.2">
      <c r="A1179" s="170"/>
      <c r="B1179" s="170"/>
      <c r="C1179" s="170"/>
      <c r="D1179" s="170"/>
      <c r="E1179" s="170"/>
      <c r="F1179" s="170"/>
      <c r="G1179" s="170"/>
      <c r="H1179" s="170"/>
      <c r="I1179" s="170"/>
      <c r="J1179" s="170"/>
      <c r="K1179" s="170"/>
      <c r="L1179" s="170"/>
      <c r="M1179" s="170"/>
      <c r="N1179" s="170"/>
      <c r="O1179" s="170"/>
      <c r="P1179" s="170"/>
      <c r="Q1179" s="170"/>
      <c r="R1179" s="170"/>
      <c r="S1179" s="170"/>
      <c r="T1179" s="170"/>
      <c r="U1179" s="170"/>
      <c r="V1179" s="170"/>
      <c r="W1179" s="170"/>
      <c r="X1179" s="174"/>
      <c r="Y1179" s="170"/>
      <c r="Z1179" s="170"/>
      <c r="AA1179" s="170"/>
      <c r="AB1179" s="170"/>
      <c r="AC1179" s="170"/>
      <c r="AD1179" s="174"/>
      <c r="AE1179" s="170"/>
      <c r="AF1179" s="170"/>
      <c r="AI1179" s="170"/>
      <c r="AJ1179" s="170"/>
      <c r="AK1179" s="170"/>
      <c r="AL1179" s="170"/>
      <c r="AM1179" s="170"/>
      <c r="AN1179" s="170"/>
    </row>
    <row r="1180" spans="1:40" ht="52.5" customHeight="1" x14ac:dyDescent="0.2">
      <c r="A1180" s="170"/>
      <c r="B1180" s="170"/>
      <c r="C1180" s="170"/>
      <c r="D1180" s="170"/>
      <c r="E1180" s="170"/>
      <c r="F1180" s="170"/>
      <c r="G1180" s="170"/>
      <c r="H1180" s="170"/>
      <c r="I1180" s="170"/>
      <c r="J1180" s="170"/>
      <c r="K1180" s="170"/>
      <c r="L1180" s="170"/>
      <c r="M1180" s="170"/>
      <c r="N1180" s="170"/>
      <c r="O1180" s="170"/>
      <c r="P1180" s="170"/>
      <c r="Q1180" s="170"/>
      <c r="R1180" s="170"/>
      <c r="S1180" s="170"/>
      <c r="T1180" s="170"/>
      <c r="U1180" s="170"/>
      <c r="V1180" s="170"/>
      <c r="W1180" s="170"/>
      <c r="X1180" s="174"/>
      <c r="Y1180" s="170"/>
      <c r="Z1180" s="170"/>
      <c r="AA1180" s="170"/>
      <c r="AB1180" s="170"/>
      <c r="AC1180" s="170"/>
      <c r="AD1180" s="174"/>
      <c r="AE1180" s="170"/>
      <c r="AF1180" s="170"/>
      <c r="AI1180" s="170"/>
      <c r="AJ1180" s="170"/>
      <c r="AK1180" s="170"/>
      <c r="AL1180" s="170"/>
      <c r="AM1180" s="170"/>
      <c r="AN1180" s="170"/>
    </row>
    <row r="1181" spans="1:40" ht="52.5" customHeight="1" x14ac:dyDescent="0.2">
      <c r="A1181" s="170"/>
      <c r="B1181" s="170"/>
      <c r="C1181" s="170"/>
      <c r="D1181" s="170"/>
      <c r="E1181" s="170"/>
      <c r="F1181" s="170"/>
      <c r="G1181" s="170"/>
      <c r="H1181" s="170"/>
      <c r="I1181" s="170"/>
      <c r="J1181" s="170"/>
      <c r="K1181" s="170"/>
      <c r="L1181" s="170"/>
      <c r="M1181" s="170"/>
      <c r="N1181" s="170"/>
      <c r="O1181" s="170"/>
      <c r="P1181" s="170"/>
      <c r="Q1181" s="170"/>
      <c r="R1181" s="170"/>
      <c r="S1181" s="170"/>
      <c r="T1181" s="170"/>
      <c r="U1181" s="170"/>
      <c r="V1181" s="170"/>
      <c r="W1181" s="170"/>
      <c r="X1181" s="174"/>
      <c r="Y1181" s="170"/>
      <c r="Z1181" s="170"/>
      <c r="AA1181" s="170"/>
      <c r="AB1181" s="170"/>
      <c r="AC1181" s="170"/>
      <c r="AD1181" s="174"/>
      <c r="AE1181" s="170"/>
      <c r="AF1181" s="170"/>
      <c r="AI1181" s="170"/>
      <c r="AJ1181" s="170"/>
      <c r="AK1181" s="170"/>
      <c r="AL1181" s="170"/>
      <c r="AM1181" s="170"/>
      <c r="AN1181" s="170"/>
    </row>
    <row r="1182" spans="1:40" ht="52.5" customHeight="1" x14ac:dyDescent="0.2">
      <c r="A1182" s="170"/>
      <c r="B1182" s="170"/>
      <c r="C1182" s="170"/>
      <c r="D1182" s="170"/>
      <c r="E1182" s="170"/>
      <c r="F1182" s="170"/>
      <c r="G1182" s="170"/>
      <c r="H1182" s="170"/>
      <c r="I1182" s="170"/>
      <c r="J1182" s="170"/>
      <c r="K1182" s="170"/>
      <c r="L1182" s="170"/>
      <c r="M1182" s="170"/>
      <c r="N1182" s="170"/>
      <c r="O1182" s="170"/>
      <c r="P1182" s="170"/>
      <c r="Q1182" s="170"/>
      <c r="R1182" s="170"/>
      <c r="S1182" s="170"/>
      <c r="T1182" s="170"/>
      <c r="U1182" s="170"/>
      <c r="V1182" s="170"/>
      <c r="W1182" s="170"/>
      <c r="X1182" s="174"/>
      <c r="Y1182" s="170"/>
      <c r="Z1182" s="170"/>
      <c r="AA1182" s="170"/>
      <c r="AB1182" s="170"/>
      <c r="AC1182" s="170"/>
      <c r="AD1182" s="174"/>
      <c r="AE1182" s="170"/>
      <c r="AF1182" s="170"/>
      <c r="AI1182" s="170"/>
      <c r="AJ1182" s="170"/>
      <c r="AK1182" s="170"/>
      <c r="AL1182" s="170"/>
      <c r="AM1182" s="170"/>
      <c r="AN1182" s="170"/>
    </row>
    <row r="1183" spans="1:40" ht="52.5" customHeight="1" x14ac:dyDescent="0.2">
      <c r="A1183" s="170"/>
      <c r="B1183" s="170"/>
      <c r="C1183" s="170"/>
      <c r="D1183" s="170"/>
      <c r="E1183" s="170"/>
      <c r="F1183" s="170"/>
      <c r="G1183" s="170"/>
      <c r="H1183" s="170"/>
      <c r="I1183" s="170"/>
      <c r="J1183" s="170"/>
      <c r="K1183" s="170"/>
      <c r="L1183" s="170"/>
      <c r="M1183" s="170"/>
      <c r="N1183" s="170"/>
      <c r="O1183" s="170"/>
      <c r="P1183" s="170"/>
      <c r="Q1183" s="170"/>
      <c r="R1183" s="170"/>
      <c r="S1183" s="170"/>
      <c r="T1183" s="170"/>
      <c r="U1183" s="170"/>
      <c r="V1183" s="170"/>
      <c r="W1183" s="170"/>
      <c r="X1183" s="174"/>
      <c r="Y1183" s="170"/>
      <c r="Z1183" s="170"/>
      <c r="AA1183" s="170"/>
      <c r="AB1183" s="170"/>
      <c r="AC1183" s="170"/>
      <c r="AD1183" s="174"/>
      <c r="AE1183" s="170"/>
      <c r="AF1183" s="170"/>
      <c r="AI1183" s="170"/>
      <c r="AJ1183" s="170"/>
      <c r="AK1183" s="170"/>
      <c r="AL1183" s="170"/>
      <c r="AM1183" s="170"/>
      <c r="AN1183" s="170"/>
    </row>
    <row r="1184" spans="1:40" ht="52.5" customHeight="1" x14ac:dyDescent="0.2">
      <c r="A1184" s="170"/>
      <c r="B1184" s="170"/>
      <c r="C1184" s="170"/>
      <c r="D1184" s="170"/>
      <c r="E1184" s="170"/>
      <c r="F1184" s="170"/>
      <c r="G1184" s="170"/>
      <c r="H1184" s="170"/>
      <c r="I1184" s="170"/>
      <c r="J1184" s="170"/>
      <c r="K1184" s="170"/>
      <c r="L1184" s="170"/>
      <c r="M1184" s="170"/>
      <c r="N1184" s="170"/>
      <c r="O1184" s="170"/>
      <c r="P1184" s="170"/>
      <c r="Q1184" s="170"/>
      <c r="R1184" s="170"/>
      <c r="S1184" s="170"/>
      <c r="T1184" s="170"/>
      <c r="U1184" s="170"/>
      <c r="V1184" s="170"/>
      <c r="W1184" s="170"/>
      <c r="X1184" s="174"/>
      <c r="Y1184" s="170"/>
      <c r="Z1184" s="170"/>
      <c r="AA1184" s="170"/>
      <c r="AB1184" s="170"/>
      <c r="AC1184" s="170"/>
      <c r="AD1184" s="174"/>
      <c r="AE1184" s="170"/>
      <c r="AF1184" s="170"/>
      <c r="AI1184" s="170"/>
      <c r="AJ1184" s="170"/>
      <c r="AK1184" s="170"/>
      <c r="AL1184" s="170"/>
      <c r="AM1184" s="170"/>
      <c r="AN1184" s="170"/>
    </row>
    <row r="1185" spans="1:40" ht="52.5" customHeight="1" x14ac:dyDescent="0.2">
      <c r="A1185" s="170"/>
      <c r="B1185" s="170"/>
      <c r="C1185" s="170"/>
      <c r="D1185" s="170"/>
      <c r="E1185" s="170"/>
      <c r="F1185" s="170"/>
      <c r="G1185" s="170"/>
      <c r="H1185" s="170"/>
      <c r="I1185" s="170"/>
      <c r="J1185" s="170"/>
      <c r="K1185" s="170"/>
      <c r="L1185" s="170"/>
      <c r="M1185" s="170"/>
      <c r="N1185" s="170"/>
      <c r="O1185" s="170"/>
      <c r="P1185" s="170"/>
      <c r="Q1185" s="170"/>
      <c r="R1185" s="170"/>
      <c r="S1185" s="170"/>
      <c r="T1185" s="170"/>
      <c r="U1185" s="170"/>
      <c r="V1185" s="170"/>
      <c r="W1185" s="170"/>
      <c r="X1185" s="174"/>
      <c r="Y1185" s="170"/>
      <c r="Z1185" s="170"/>
      <c r="AA1185" s="170"/>
      <c r="AB1185" s="170"/>
      <c r="AC1185" s="170"/>
      <c r="AD1185" s="174"/>
      <c r="AE1185" s="170"/>
      <c r="AF1185" s="170"/>
      <c r="AI1185" s="170"/>
      <c r="AJ1185" s="170"/>
      <c r="AK1185" s="170"/>
      <c r="AL1185" s="170"/>
      <c r="AM1185" s="170"/>
      <c r="AN1185" s="170"/>
    </row>
    <row r="1186" spans="1:40" ht="52.5" customHeight="1" x14ac:dyDescent="0.2">
      <c r="A1186" s="170"/>
      <c r="B1186" s="170"/>
      <c r="C1186" s="170"/>
      <c r="D1186" s="170"/>
      <c r="E1186" s="170"/>
      <c r="F1186" s="170"/>
      <c r="G1186" s="170"/>
      <c r="H1186" s="170"/>
      <c r="I1186" s="170"/>
      <c r="J1186" s="170"/>
      <c r="K1186" s="170"/>
      <c r="L1186" s="170"/>
      <c r="M1186" s="170"/>
      <c r="N1186" s="170"/>
      <c r="O1186" s="170"/>
      <c r="P1186" s="170"/>
      <c r="Q1186" s="170"/>
      <c r="R1186" s="170"/>
      <c r="S1186" s="170"/>
      <c r="T1186" s="170"/>
      <c r="U1186" s="170"/>
      <c r="V1186" s="170"/>
      <c r="W1186" s="170"/>
      <c r="X1186" s="174"/>
      <c r="Y1186" s="170"/>
      <c r="Z1186" s="170"/>
      <c r="AA1186" s="170"/>
      <c r="AB1186" s="170"/>
      <c r="AC1186" s="170"/>
      <c r="AD1186" s="174"/>
      <c r="AE1186" s="170"/>
      <c r="AF1186" s="170"/>
      <c r="AI1186" s="170"/>
      <c r="AJ1186" s="170"/>
      <c r="AK1186" s="170"/>
      <c r="AL1186" s="170"/>
      <c r="AM1186" s="170"/>
      <c r="AN1186" s="170"/>
    </row>
    <row r="1187" spans="1:40" ht="52.5" customHeight="1" x14ac:dyDescent="0.2">
      <c r="A1187" s="170"/>
      <c r="B1187" s="170"/>
      <c r="C1187" s="170"/>
      <c r="D1187" s="170"/>
      <c r="E1187" s="170"/>
      <c r="F1187" s="170"/>
      <c r="G1187" s="170"/>
      <c r="H1187" s="170"/>
      <c r="I1187" s="170"/>
      <c r="J1187" s="170"/>
      <c r="K1187" s="170"/>
      <c r="L1187" s="170"/>
      <c r="M1187" s="170"/>
      <c r="N1187" s="170"/>
      <c r="O1187" s="170"/>
      <c r="P1187" s="170"/>
      <c r="Q1187" s="170"/>
      <c r="R1187" s="170"/>
      <c r="S1187" s="170"/>
      <c r="T1187" s="170"/>
      <c r="U1187" s="170"/>
      <c r="V1187" s="170"/>
      <c r="W1187" s="170"/>
      <c r="X1187" s="174"/>
      <c r="Y1187" s="170"/>
      <c r="Z1187" s="170"/>
      <c r="AA1187" s="170"/>
      <c r="AB1187" s="170"/>
      <c r="AC1187" s="170"/>
      <c r="AD1187" s="174"/>
      <c r="AE1187" s="170"/>
      <c r="AF1187" s="170"/>
      <c r="AI1187" s="170"/>
      <c r="AJ1187" s="170"/>
      <c r="AK1187" s="170"/>
      <c r="AL1187" s="170"/>
      <c r="AM1187" s="170"/>
      <c r="AN1187" s="170"/>
    </row>
    <row r="1188" spans="1:40" ht="52.5" customHeight="1" x14ac:dyDescent="0.2">
      <c r="A1188" s="170"/>
      <c r="B1188" s="170"/>
      <c r="C1188" s="170"/>
      <c r="D1188" s="170"/>
      <c r="E1188" s="170"/>
      <c r="F1188" s="170"/>
      <c r="G1188" s="170"/>
      <c r="H1188" s="170"/>
      <c r="I1188" s="170"/>
      <c r="J1188" s="170"/>
      <c r="K1188" s="170"/>
      <c r="L1188" s="170"/>
      <c r="M1188" s="170"/>
      <c r="N1188" s="170"/>
      <c r="O1188" s="170"/>
      <c r="P1188" s="170"/>
      <c r="Q1188" s="170"/>
      <c r="R1188" s="170"/>
      <c r="S1188" s="170"/>
      <c r="T1188" s="170"/>
      <c r="U1188" s="170"/>
      <c r="V1188" s="170"/>
      <c r="W1188" s="170"/>
      <c r="X1188" s="174"/>
      <c r="Y1188" s="170"/>
      <c r="Z1188" s="170"/>
      <c r="AA1188" s="170"/>
      <c r="AB1188" s="170"/>
      <c r="AC1188" s="170"/>
      <c r="AD1188" s="174"/>
      <c r="AE1188" s="170"/>
      <c r="AF1188" s="170"/>
      <c r="AI1188" s="170"/>
      <c r="AJ1188" s="170"/>
      <c r="AK1188" s="170"/>
      <c r="AL1188" s="170"/>
      <c r="AM1188" s="170"/>
      <c r="AN1188" s="170"/>
    </row>
    <row r="1189" spans="1:40" ht="52.5" customHeight="1" x14ac:dyDescent="0.2">
      <c r="A1189" s="170"/>
      <c r="B1189" s="170"/>
      <c r="C1189" s="170"/>
      <c r="D1189" s="170"/>
      <c r="E1189" s="170"/>
      <c r="F1189" s="170"/>
      <c r="G1189" s="170"/>
      <c r="H1189" s="170"/>
      <c r="I1189" s="170"/>
      <c r="J1189" s="170"/>
      <c r="K1189" s="170"/>
      <c r="L1189" s="170"/>
      <c r="M1189" s="170"/>
      <c r="N1189" s="170"/>
      <c r="O1189" s="170"/>
      <c r="P1189" s="170"/>
      <c r="Q1189" s="170"/>
      <c r="R1189" s="170"/>
      <c r="S1189" s="170"/>
      <c r="T1189" s="170"/>
      <c r="U1189" s="170"/>
      <c r="V1189" s="170"/>
      <c r="W1189" s="170"/>
      <c r="X1189" s="174"/>
      <c r="Y1189" s="170"/>
      <c r="Z1189" s="170"/>
      <c r="AA1189" s="170"/>
      <c r="AB1189" s="170"/>
      <c r="AC1189" s="170"/>
      <c r="AD1189" s="174"/>
      <c r="AE1189" s="170"/>
      <c r="AF1189" s="170"/>
      <c r="AI1189" s="170"/>
      <c r="AJ1189" s="170"/>
      <c r="AK1189" s="170"/>
      <c r="AL1189" s="170"/>
      <c r="AM1189" s="170"/>
      <c r="AN1189" s="170"/>
    </row>
    <row r="1190" spans="1:40" ht="52.5" customHeight="1" x14ac:dyDescent="0.2">
      <c r="A1190" s="170"/>
      <c r="B1190" s="170"/>
      <c r="C1190" s="170"/>
      <c r="D1190" s="170"/>
      <c r="E1190" s="170"/>
      <c r="F1190" s="170"/>
      <c r="G1190" s="170"/>
      <c r="H1190" s="170"/>
      <c r="I1190" s="170"/>
      <c r="J1190" s="170"/>
      <c r="K1190" s="170"/>
      <c r="L1190" s="170"/>
      <c r="M1190" s="170"/>
      <c r="N1190" s="170"/>
      <c r="O1190" s="170"/>
      <c r="P1190" s="170"/>
      <c r="Q1190" s="170"/>
      <c r="R1190" s="170"/>
      <c r="S1190" s="170"/>
      <c r="T1190" s="170"/>
      <c r="U1190" s="170"/>
      <c r="V1190" s="170"/>
      <c r="W1190" s="170"/>
      <c r="X1190" s="174"/>
      <c r="Y1190" s="170"/>
      <c r="Z1190" s="170"/>
      <c r="AA1190" s="170"/>
      <c r="AB1190" s="170"/>
      <c r="AC1190" s="170"/>
      <c r="AD1190" s="174"/>
      <c r="AE1190" s="170"/>
      <c r="AF1190" s="170"/>
      <c r="AI1190" s="170"/>
      <c r="AJ1190" s="170"/>
      <c r="AK1190" s="170"/>
      <c r="AL1190" s="170"/>
      <c r="AM1190" s="170"/>
      <c r="AN1190" s="170"/>
    </row>
    <row r="1191" spans="1:40" ht="52.5" customHeight="1" x14ac:dyDescent="0.2">
      <c r="A1191" s="170"/>
      <c r="B1191" s="170"/>
      <c r="C1191" s="170"/>
      <c r="D1191" s="170"/>
      <c r="E1191" s="170"/>
      <c r="F1191" s="170"/>
      <c r="G1191" s="170"/>
      <c r="H1191" s="170"/>
      <c r="I1191" s="170"/>
      <c r="J1191" s="170"/>
      <c r="K1191" s="170"/>
      <c r="L1191" s="170"/>
      <c r="M1191" s="170"/>
      <c r="N1191" s="170"/>
      <c r="O1191" s="170"/>
      <c r="P1191" s="170"/>
      <c r="Q1191" s="170"/>
      <c r="R1191" s="170"/>
      <c r="S1191" s="170"/>
      <c r="T1191" s="170"/>
      <c r="U1191" s="170"/>
      <c r="V1191" s="170"/>
      <c r="W1191" s="170"/>
      <c r="X1191" s="174"/>
      <c r="Y1191" s="170"/>
      <c r="Z1191" s="170"/>
      <c r="AA1191" s="170"/>
      <c r="AB1191" s="170"/>
      <c r="AC1191" s="170"/>
      <c r="AD1191" s="174"/>
      <c r="AE1191" s="170"/>
      <c r="AF1191" s="170"/>
      <c r="AI1191" s="170"/>
      <c r="AJ1191" s="170"/>
      <c r="AK1191" s="170"/>
      <c r="AL1191" s="170"/>
      <c r="AM1191" s="170"/>
      <c r="AN1191" s="170"/>
    </row>
    <row r="1192" spans="1:40" ht="52.5" customHeight="1" x14ac:dyDescent="0.2">
      <c r="A1192" s="170"/>
      <c r="B1192" s="170"/>
      <c r="C1192" s="170"/>
      <c r="D1192" s="170"/>
      <c r="E1192" s="170"/>
      <c r="F1192" s="170"/>
      <c r="G1192" s="170"/>
      <c r="H1192" s="170"/>
      <c r="I1192" s="170"/>
      <c r="J1192" s="170"/>
      <c r="K1192" s="170"/>
      <c r="L1192" s="170"/>
      <c r="M1192" s="170"/>
      <c r="N1192" s="170"/>
      <c r="O1192" s="170"/>
      <c r="P1192" s="170"/>
      <c r="Q1192" s="170"/>
      <c r="R1192" s="170"/>
      <c r="S1192" s="170"/>
      <c r="T1192" s="170"/>
      <c r="U1192" s="170"/>
      <c r="V1192" s="170"/>
      <c r="W1192" s="170"/>
      <c r="X1192" s="174"/>
      <c r="Y1192" s="170"/>
      <c r="Z1192" s="170"/>
      <c r="AA1192" s="170"/>
      <c r="AB1192" s="170"/>
      <c r="AC1192" s="170"/>
      <c r="AD1192" s="174"/>
      <c r="AE1192" s="170"/>
      <c r="AF1192" s="170"/>
      <c r="AI1192" s="170"/>
      <c r="AJ1192" s="170"/>
      <c r="AK1192" s="170"/>
      <c r="AL1192" s="170"/>
      <c r="AM1192" s="170"/>
      <c r="AN1192" s="170"/>
    </row>
    <row r="1193" spans="1:40" ht="52.5" customHeight="1" x14ac:dyDescent="0.2">
      <c r="A1193" s="170"/>
      <c r="B1193" s="170"/>
      <c r="C1193" s="170"/>
      <c r="D1193" s="170"/>
      <c r="E1193" s="170"/>
      <c r="F1193" s="170"/>
      <c r="G1193" s="170"/>
      <c r="H1193" s="170"/>
      <c r="I1193" s="170"/>
      <c r="J1193" s="170"/>
      <c r="K1193" s="170"/>
      <c r="L1193" s="170"/>
      <c r="M1193" s="170"/>
      <c r="N1193" s="170"/>
      <c r="O1193" s="170"/>
      <c r="P1193" s="170"/>
      <c r="Q1193" s="170"/>
      <c r="R1193" s="170"/>
      <c r="S1193" s="170"/>
      <c r="T1193" s="170"/>
      <c r="U1193" s="170"/>
      <c r="V1193" s="170"/>
      <c r="W1193" s="170"/>
      <c r="X1193" s="174"/>
      <c r="Y1193" s="170"/>
      <c r="Z1193" s="170"/>
      <c r="AA1193" s="170"/>
      <c r="AB1193" s="170"/>
      <c r="AC1193" s="170"/>
      <c r="AD1193" s="174"/>
      <c r="AE1193" s="170"/>
      <c r="AF1193" s="170"/>
      <c r="AI1193" s="170"/>
      <c r="AJ1193" s="170"/>
      <c r="AK1193" s="170"/>
      <c r="AL1193" s="170"/>
      <c r="AM1193" s="170"/>
      <c r="AN1193" s="170"/>
    </row>
    <row r="1194" spans="1:40" ht="52.5" customHeight="1" x14ac:dyDescent="0.2">
      <c r="A1194" s="170"/>
      <c r="B1194" s="170"/>
      <c r="C1194" s="170"/>
      <c r="D1194" s="170"/>
      <c r="E1194" s="170"/>
      <c r="F1194" s="170"/>
      <c r="G1194" s="170"/>
      <c r="H1194" s="170"/>
      <c r="I1194" s="170"/>
      <c r="J1194" s="170"/>
      <c r="K1194" s="170"/>
      <c r="L1194" s="170"/>
      <c r="M1194" s="170"/>
      <c r="N1194" s="170"/>
      <c r="O1194" s="170"/>
      <c r="P1194" s="170"/>
      <c r="Q1194" s="170"/>
      <c r="R1194" s="170"/>
      <c r="S1194" s="170"/>
      <c r="T1194" s="170"/>
      <c r="U1194" s="170"/>
      <c r="V1194" s="170"/>
      <c r="W1194" s="170"/>
      <c r="X1194" s="174"/>
      <c r="Y1194" s="170"/>
      <c r="Z1194" s="170"/>
      <c r="AA1194" s="170"/>
      <c r="AB1194" s="170"/>
      <c r="AC1194" s="170"/>
      <c r="AD1194" s="174"/>
      <c r="AE1194" s="170"/>
      <c r="AF1194" s="170"/>
      <c r="AI1194" s="170"/>
      <c r="AJ1194" s="170"/>
      <c r="AK1194" s="170"/>
      <c r="AL1194" s="170"/>
      <c r="AM1194" s="170"/>
      <c r="AN1194" s="170"/>
    </row>
    <row r="1195" spans="1:40" ht="52.5" customHeight="1" x14ac:dyDescent="0.2">
      <c r="A1195" s="170"/>
      <c r="B1195" s="170"/>
      <c r="C1195" s="170"/>
      <c r="D1195" s="170"/>
      <c r="E1195" s="170"/>
      <c r="F1195" s="170"/>
      <c r="G1195" s="170"/>
      <c r="H1195" s="170"/>
      <c r="I1195" s="170"/>
      <c r="J1195" s="170"/>
      <c r="K1195" s="170"/>
      <c r="L1195" s="170"/>
      <c r="M1195" s="170"/>
      <c r="N1195" s="170"/>
      <c r="O1195" s="170"/>
      <c r="P1195" s="170"/>
      <c r="Q1195" s="170"/>
      <c r="R1195" s="170"/>
      <c r="S1195" s="170"/>
      <c r="T1195" s="170"/>
      <c r="U1195" s="170"/>
      <c r="V1195" s="170"/>
      <c r="W1195" s="170"/>
      <c r="X1195" s="174"/>
      <c r="Y1195" s="170"/>
      <c r="Z1195" s="170"/>
      <c r="AA1195" s="170"/>
      <c r="AB1195" s="170"/>
      <c r="AC1195" s="170"/>
      <c r="AD1195" s="174"/>
      <c r="AE1195" s="170"/>
      <c r="AF1195" s="170"/>
      <c r="AI1195" s="170"/>
      <c r="AJ1195" s="170"/>
      <c r="AK1195" s="170"/>
      <c r="AL1195" s="170"/>
      <c r="AM1195" s="170"/>
      <c r="AN1195" s="170"/>
    </row>
    <row r="1196" spans="1:40" ht="52.5" customHeight="1" x14ac:dyDescent="0.2">
      <c r="A1196" s="170"/>
      <c r="B1196" s="170"/>
      <c r="C1196" s="170"/>
      <c r="D1196" s="170"/>
      <c r="E1196" s="170"/>
      <c r="F1196" s="170"/>
      <c r="G1196" s="170"/>
      <c r="H1196" s="170"/>
      <c r="I1196" s="170"/>
      <c r="J1196" s="170"/>
      <c r="K1196" s="170"/>
      <c r="L1196" s="170"/>
      <c r="M1196" s="170"/>
      <c r="N1196" s="170"/>
      <c r="O1196" s="170"/>
      <c r="P1196" s="170"/>
      <c r="Q1196" s="170"/>
      <c r="R1196" s="170"/>
      <c r="S1196" s="170"/>
      <c r="T1196" s="170"/>
      <c r="U1196" s="170"/>
      <c r="V1196" s="170"/>
      <c r="W1196" s="170"/>
      <c r="X1196" s="174"/>
      <c r="Y1196" s="170"/>
      <c r="Z1196" s="170"/>
      <c r="AA1196" s="170"/>
      <c r="AB1196" s="170"/>
      <c r="AC1196" s="170"/>
      <c r="AD1196" s="174"/>
      <c r="AE1196" s="170"/>
      <c r="AF1196" s="170"/>
      <c r="AI1196" s="170"/>
      <c r="AJ1196" s="170"/>
      <c r="AK1196" s="170"/>
      <c r="AL1196" s="170"/>
      <c r="AM1196" s="170"/>
      <c r="AN1196" s="170"/>
    </row>
    <row r="1197" spans="1:40" ht="52.5" customHeight="1" x14ac:dyDescent="0.2">
      <c r="A1197" s="170"/>
      <c r="B1197" s="170"/>
      <c r="C1197" s="170"/>
      <c r="D1197" s="170"/>
      <c r="E1197" s="170"/>
      <c r="F1197" s="170"/>
      <c r="G1197" s="170"/>
      <c r="H1197" s="170"/>
      <c r="I1197" s="170"/>
      <c r="J1197" s="170"/>
      <c r="K1197" s="170"/>
      <c r="L1197" s="170"/>
      <c r="M1197" s="170"/>
      <c r="N1197" s="170"/>
      <c r="O1197" s="170"/>
      <c r="P1197" s="170"/>
      <c r="Q1197" s="170"/>
      <c r="R1197" s="170"/>
      <c r="S1197" s="170"/>
      <c r="T1197" s="170"/>
      <c r="U1197" s="170"/>
      <c r="V1197" s="170"/>
      <c r="W1197" s="170"/>
      <c r="X1197" s="174"/>
      <c r="Y1197" s="170"/>
      <c r="Z1197" s="170"/>
      <c r="AA1197" s="170"/>
      <c r="AB1197" s="170"/>
      <c r="AC1197" s="170"/>
      <c r="AD1197" s="174"/>
      <c r="AE1197" s="170"/>
      <c r="AF1197" s="170"/>
      <c r="AI1197" s="170"/>
      <c r="AJ1197" s="170"/>
      <c r="AK1197" s="170"/>
      <c r="AL1197" s="170"/>
      <c r="AM1197" s="170"/>
      <c r="AN1197" s="170"/>
    </row>
    <row r="1198" spans="1:40" ht="52.5" customHeight="1" x14ac:dyDescent="0.2">
      <c r="A1198" s="170"/>
      <c r="B1198" s="170"/>
      <c r="C1198" s="170"/>
      <c r="D1198" s="170"/>
      <c r="E1198" s="170"/>
      <c r="F1198" s="170"/>
      <c r="G1198" s="170"/>
      <c r="H1198" s="170"/>
      <c r="I1198" s="170"/>
      <c r="J1198" s="170"/>
      <c r="K1198" s="170"/>
      <c r="L1198" s="170"/>
      <c r="M1198" s="170"/>
      <c r="N1198" s="170"/>
      <c r="O1198" s="170"/>
      <c r="P1198" s="170"/>
      <c r="Q1198" s="170"/>
      <c r="R1198" s="170"/>
      <c r="S1198" s="170"/>
      <c r="T1198" s="170"/>
      <c r="U1198" s="170"/>
      <c r="V1198" s="170"/>
      <c r="W1198" s="170"/>
      <c r="X1198" s="174"/>
      <c r="Y1198" s="170"/>
      <c r="Z1198" s="170"/>
      <c r="AA1198" s="170"/>
      <c r="AB1198" s="170"/>
      <c r="AC1198" s="170"/>
      <c r="AD1198" s="174"/>
      <c r="AE1198" s="170"/>
      <c r="AF1198" s="170"/>
      <c r="AI1198" s="170"/>
      <c r="AJ1198" s="170"/>
      <c r="AK1198" s="170"/>
      <c r="AL1198" s="170"/>
      <c r="AM1198" s="170"/>
      <c r="AN1198" s="170"/>
    </row>
    <row r="1199" spans="1:40" ht="52.5" customHeight="1" x14ac:dyDescent="0.2">
      <c r="A1199" s="170"/>
      <c r="B1199" s="170"/>
      <c r="C1199" s="170"/>
      <c r="D1199" s="170"/>
      <c r="E1199" s="170"/>
      <c r="F1199" s="170"/>
      <c r="G1199" s="170"/>
      <c r="H1199" s="170"/>
      <c r="I1199" s="170"/>
      <c r="J1199" s="170"/>
      <c r="K1199" s="170"/>
      <c r="L1199" s="170"/>
      <c r="M1199" s="170"/>
      <c r="N1199" s="170"/>
      <c r="O1199" s="170"/>
      <c r="P1199" s="170"/>
      <c r="Q1199" s="170"/>
      <c r="R1199" s="170"/>
      <c r="S1199" s="170"/>
      <c r="T1199" s="170"/>
      <c r="U1199" s="170"/>
      <c r="V1199" s="170"/>
      <c r="W1199" s="170"/>
      <c r="X1199" s="174"/>
      <c r="Y1199" s="170"/>
      <c r="Z1199" s="170"/>
      <c r="AA1199" s="170"/>
      <c r="AB1199" s="170"/>
      <c r="AC1199" s="170"/>
      <c r="AD1199" s="174"/>
      <c r="AE1199" s="170"/>
      <c r="AF1199" s="170"/>
      <c r="AI1199" s="170"/>
      <c r="AJ1199" s="170"/>
      <c r="AK1199" s="170"/>
      <c r="AL1199" s="170"/>
      <c r="AM1199" s="170"/>
      <c r="AN1199" s="170"/>
    </row>
    <row r="1200" spans="1:40" ht="52.5" customHeight="1" x14ac:dyDescent="0.2">
      <c r="A1200" s="170"/>
      <c r="B1200" s="170"/>
      <c r="C1200" s="170"/>
      <c r="D1200" s="170"/>
      <c r="E1200" s="170"/>
      <c r="F1200" s="170"/>
      <c r="G1200" s="170"/>
      <c r="H1200" s="170"/>
      <c r="I1200" s="170"/>
      <c r="J1200" s="170"/>
      <c r="K1200" s="170"/>
      <c r="L1200" s="170"/>
      <c r="M1200" s="170"/>
      <c r="N1200" s="170"/>
      <c r="O1200" s="170"/>
      <c r="P1200" s="170"/>
      <c r="Q1200" s="170"/>
      <c r="R1200" s="170"/>
      <c r="S1200" s="170"/>
      <c r="T1200" s="170"/>
      <c r="U1200" s="170"/>
      <c r="V1200" s="170"/>
      <c r="W1200" s="170"/>
      <c r="X1200" s="174"/>
      <c r="Y1200" s="170"/>
      <c r="Z1200" s="170"/>
      <c r="AA1200" s="170"/>
      <c r="AB1200" s="170"/>
      <c r="AC1200" s="170"/>
      <c r="AD1200" s="174"/>
      <c r="AE1200" s="170"/>
      <c r="AF1200" s="170"/>
      <c r="AI1200" s="170"/>
      <c r="AJ1200" s="170"/>
      <c r="AK1200" s="170"/>
      <c r="AL1200" s="170"/>
      <c r="AM1200" s="170"/>
      <c r="AN1200" s="170"/>
    </row>
    <row r="1201" spans="1:40" ht="52.5" customHeight="1" x14ac:dyDescent="0.2">
      <c r="A1201" s="170"/>
      <c r="B1201" s="170"/>
      <c r="C1201" s="170"/>
      <c r="D1201" s="170"/>
      <c r="E1201" s="170"/>
      <c r="F1201" s="170"/>
      <c r="G1201" s="170"/>
      <c r="H1201" s="170"/>
      <c r="I1201" s="170"/>
      <c r="J1201" s="170"/>
      <c r="K1201" s="170"/>
      <c r="L1201" s="170"/>
      <c r="M1201" s="170"/>
      <c r="N1201" s="170"/>
      <c r="O1201" s="170"/>
      <c r="P1201" s="170"/>
      <c r="Q1201" s="170"/>
      <c r="R1201" s="170"/>
      <c r="S1201" s="170"/>
      <c r="T1201" s="170"/>
      <c r="U1201" s="170"/>
      <c r="V1201" s="170"/>
      <c r="W1201" s="170"/>
      <c r="X1201" s="174"/>
      <c r="Y1201" s="170"/>
      <c r="Z1201" s="170"/>
      <c r="AA1201" s="170"/>
      <c r="AB1201" s="170"/>
      <c r="AC1201" s="170"/>
      <c r="AD1201" s="174"/>
      <c r="AE1201" s="170"/>
      <c r="AF1201" s="170"/>
      <c r="AI1201" s="170"/>
      <c r="AJ1201" s="170"/>
      <c r="AK1201" s="170"/>
      <c r="AL1201" s="170"/>
      <c r="AM1201" s="170"/>
      <c r="AN1201" s="170"/>
    </row>
    <row r="1202" spans="1:40" ht="52.5" customHeight="1" x14ac:dyDescent="0.2">
      <c r="A1202" s="170"/>
      <c r="B1202" s="170"/>
      <c r="C1202" s="170"/>
      <c r="D1202" s="170"/>
      <c r="E1202" s="170"/>
      <c r="F1202" s="170"/>
      <c r="G1202" s="170"/>
      <c r="H1202" s="170"/>
      <c r="I1202" s="170"/>
      <c r="J1202" s="170"/>
      <c r="K1202" s="170"/>
      <c r="L1202" s="170"/>
      <c r="M1202" s="170"/>
      <c r="N1202" s="170"/>
      <c r="O1202" s="170"/>
      <c r="P1202" s="170"/>
      <c r="Q1202" s="170"/>
      <c r="R1202" s="170"/>
      <c r="S1202" s="170"/>
      <c r="T1202" s="170"/>
      <c r="U1202" s="170"/>
      <c r="V1202" s="170"/>
      <c r="W1202" s="170"/>
      <c r="X1202" s="174"/>
      <c r="Y1202" s="170"/>
      <c r="Z1202" s="170"/>
      <c r="AA1202" s="170"/>
      <c r="AB1202" s="170"/>
      <c r="AC1202" s="170"/>
      <c r="AD1202" s="174"/>
      <c r="AE1202" s="170"/>
      <c r="AF1202" s="170"/>
      <c r="AI1202" s="170"/>
      <c r="AJ1202" s="170"/>
      <c r="AK1202" s="170"/>
      <c r="AL1202" s="170"/>
      <c r="AM1202" s="170"/>
      <c r="AN1202" s="170"/>
    </row>
    <row r="1203" spans="1:40" ht="52.5" customHeight="1" x14ac:dyDescent="0.2">
      <c r="A1203" s="170"/>
      <c r="B1203" s="170"/>
      <c r="C1203" s="170"/>
      <c r="D1203" s="170"/>
      <c r="E1203" s="170"/>
      <c r="F1203" s="170"/>
      <c r="G1203" s="170"/>
      <c r="H1203" s="170"/>
      <c r="I1203" s="170"/>
      <c r="J1203" s="170"/>
      <c r="K1203" s="170"/>
      <c r="L1203" s="170"/>
      <c r="M1203" s="170"/>
      <c r="N1203" s="170"/>
      <c r="O1203" s="170"/>
      <c r="P1203" s="170"/>
      <c r="Q1203" s="170"/>
      <c r="R1203" s="170"/>
      <c r="S1203" s="170"/>
      <c r="T1203" s="170"/>
      <c r="U1203" s="170"/>
      <c r="V1203" s="170"/>
      <c r="W1203" s="170"/>
      <c r="X1203" s="174"/>
      <c r="Y1203" s="170"/>
      <c r="Z1203" s="170"/>
      <c r="AA1203" s="170"/>
      <c r="AB1203" s="170"/>
      <c r="AC1203" s="170"/>
      <c r="AD1203" s="174"/>
      <c r="AE1203" s="170"/>
      <c r="AF1203" s="170"/>
      <c r="AI1203" s="170"/>
      <c r="AJ1203" s="170"/>
      <c r="AK1203" s="170"/>
      <c r="AL1203" s="170"/>
      <c r="AM1203" s="170"/>
      <c r="AN1203" s="170"/>
    </row>
    <row r="1204" spans="1:40" ht="52.5" customHeight="1" x14ac:dyDescent="0.2">
      <c r="A1204" s="170"/>
      <c r="B1204" s="170"/>
      <c r="C1204" s="170"/>
      <c r="D1204" s="170"/>
      <c r="E1204" s="170"/>
      <c r="F1204" s="170"/>
      <c r="G1204" s="170"/>
      <c r="H1204" s="170"/>
      <c r="I1204" s="170"/>
      <c r="J1204" s="170"/>
      <c r="K1204" s="170"/>
      <c r="L1204" s="170"/>
      <c r="M1204" s="170"/>
      <c r="N1204" s="170"/>
      <c r="O1204" s="170"/>
      <c r="P1204" s="170"/>
      <c r="Q1204" s="170"/>
      <c r="R1204" s="170"/>
      <c r="S1204" s="170"/>
      <c r="T1204" s="170"/>
      <c r="U1204" s="170"/>
      <c r="V1204" s="170"/>
      <c r="W1204" s="170"/>
      <c r="X1204" s="174"/>
      <c r="Y1204" s="170"/>
      <c r="Z1204" s="170"/>
      <c r="AA1204" s="170"/>
      <c r="AB1204" s="170"/>
      <c r="AC1204" s="170"/>
      <c r="AD1204" s="174"/>
      <c r="AE1204" s="170"/>
      <c r="AF1204" s="170"/>
      <c r="AI1204" s="170"/>
      <c r="AJ1204" s="170"/>
      <c r="AK1204" s="170"/>
      <c r="AL1204" s="170"/>
      <c r="AM1204" s="170"/>
      <c r="AN1204" s="170"/>
    </row>
    <row r="1205" spans="1:40" ht="52.5" customHeight="1" x14ac:dyDescent="0.2">
      <c r="A1205" s="170"/>
      <c r="B1205" s="170"/>
      <c r="C1205" s="170"/>
      <c r="D1205" s="170"/>
      <c r="E1205" s="170"/>
      <c r="F1205" s="170"/>
      <c r="G1205" s="170"/>
      <c r="H1205" s="170"/>
      <c r="I1205" s="170"/>
      <c r="J1205" s="170"/>
      <c r="K1205" s="170"/>
      <c r="L1205" s="170"/>
      <c r="M1205" s="170"/>
      <c r="N1205" s="170"/>
      <c r="O1205" s="170"/>
      <c r="P1205" s="170"/>
      <c r="Q1205" s="170"/>
      <c r="R1205" s="170"/>
      <c r="S1205" s="170"/>
      <c r="T1205" s="170"/>
      <c r="U1205" s="170"/>
      <c r="V1205" s="170"/>
      <c r="W1205" s="170"/>
      <c r="X1205" s="174"/>
      <c r="Y1205" s="170"/>
      <c r="Z1205" s="170"/>
      <c r="AA1205" s="170"/>
      <c r="AB1205" s="170"/>
      <c r="AC1205" s="170"/>
      <c r="AD1205" s="174"/>
      <c r="AE1205" s="170"/>
      <c r="AF1205" s="170"/>
      <c r="AI1205" s="170"/>
      <c r="AJ1205" s="170"/>
      <c r="AK1205" s="170"/>
      <c r="AL1205" s="170"/>
      <c r="AM1205" s="170"/>
      <c r="AN1205" s="170"/>
    </row>
    <row r="1206" spans="1:40" ht="52.5" customHeight="1" x14ac:dyDescent="0.2">
      <c r="A1206" s="170"/>
      <c r="B1206" s="170"/>
      <c r="C1206" s="170"/>
      <c r="D1206" s="170"/>
      <c r="E1206" s="170"/>
      <c r="F1206" s="170"/>
      <c r="G1206" s="170"/>
      <c r="H1206" s="170"/>
      <c r="I1206" s="170"/>
      <c r="J1206" s="170"/>
      <c r="K1206" s="170"/>
      <c r="L1206" s="170"/>
      <c r="M1206" s="170"/>
      <c r="N1206" s="170"/>
      <c r="O1206" s="170"/>
      <c r="P1206" s="170"/>
      <c r="Q1206" s="170"/>
      <c r="R1206" s="170"/>
      <c r="S1206" s="170"/>
      <c r="T1206" s="170"/>
      <c r="U1206" s="170"/>
      <c r="V1206" s="170"/>
      <c r="W1206" s="170"/>
      <c r="X1206" s="174"/>
      <c r="Y1206" s="170"/>
      <c r="Z1206" s="170"/>
      <c r="AA1206" s="170"/>
      <c r="AB1206" s="170"/>
      <c r="AC1206" s="170"/>
      <c r="AD1206" s="174"/>
      <c r="AE1206" s="170"/>
      <c r="AF1206" s="170"/>
      <c r="AI1206" s="170"/>
      <c r="AJ1206" s="170"/>
      <c r="AK1206" s="170"/>
      <c r="AL1206" s="170"/>
      <c r="AM1206" s="170"/>
      <c r="AN1206" s="170"/>
    </row>
    <row r="1207" spans="1:40" ht="52.5" customHeight="1" x14ac:dyDescent="0.2">
      <c r="A1207" s="170"/>
      <c r="B1207" s="170"/>
      <c r="C1207" s="170"/>
      <c r="D1207" s="170"/>
      <c r="E1207" s="170"/>
      <c r="F1207" s="170"/>
      <c r="G1207" s="170"/>
      <c r="H1207" s="170"/>
      <c r="I1207" s="170"/>
      <c r="J1207" s="170"/>
      <c r="K1207" s="170"/>
      <c r="L1207" s="170"/>
      <c r="M1207" s="170"/>
      <c r="N1207" s="170"/>
      <c r="O1207" s="170"/>
      <c r="P1207" s="170"/>
      <c r="Q1207" s="170"/>
      <c r="R1207" s="170"/>
      <c r="S1207" s="170"/>
      <c r="T1207" s="170"/>
      <c r="U1207" s="170"/>
      <c r="V1207" s="170"/>
      <c r="W1207" s="170"/>
      <c r="X1207" s="174"/>
      <c r="Y1207" s="170"/>
      <c r="Z1207" s="170"/>
      <c r="AA1207" s="170"/>
      <c r="AB1207" s="170"/>
      <c r="AC1207" s="170"/>
      <c r="AD1207" s="174"/>
      <c r="AE1207" s="170"/>
      <c r="AF1207" s="170"/>
      <c r="AI1207" s="170"/>
      <c r="AJ1207" s="170"/>
      <c r="AK1207" s="170"/>
      <c r="AL1207" s="170"/>
      <c r="AM1207" s="170"/>
      <c r="AN1207" s="170"/>
    </row>
    <row r="1208" spans="1:40" ht="52.5" customHeight="1" x14ac:dyDescent="0.2">
      <c r="A1208" s="170"/>
      <c r="B1208" s="170"/>
      <c r="C1208" s="170"/>
      <c r="D1208" s="170"/>
      <c r="E1208" s="170"/>
      <c r="F1208" s="170"/>
      <c r="G1208" s="170"/>
      <c r="H1208" s="170"/>
      <c r="I1208" s="170"/>
      <c r="J1208" s="170"/>
      <c r="K1208" s="170"/>
      <c r="L1208" s="170"/>
      <c r="M1208" s="170"/>
      <c r="N1208" s="170"/>
      <c r="O1208" s="170"/>
      <c r="P1208" s="170"/>
      <c r="Q1208" s="170"/>
      <c r="R1208" s="170"/>
      <c r="S1208" s="170"/>
      <c r="T1208" s="170"/>
      <c r="U1208" s="170"/>
      <c r="V1208" s="170"/>
      <c r="W1208" s="170"/>
      <c r="X1208" s="174"/>
      <c r="Y1208" s="170"/>
      <c r="Z1208" s="170"/>
      <c r="AA1208" s="170"/>
      <c r="AB1208" s="170"/>
      <c r="AC1208" s="170"/>
      <c r="AD1208" s="174"/>
      <c r="AE1208" s="170"/>
      <c r="AF1208" s="170"/>
      <c r="AI1208" s="170"/>
      <c r="AJ1208" s="170"/>
      <c r="AK1208" s="170"/>
      <c r="AL1208" s="170"/>
      <c r="AM1208" s="170"/>
      <c r="AN1208" s="170"/>
    </row>
    <row r="1209" spans="1:40" ht="52.5" customHeight="1" x14ac:dyDescent="0.2">
      <c r="A1209" s="170"/>
      <c r="B1209" s="170"/>
      <c r="C1209" s="170"/>
      <c r="D1209" s="170"/>
      <c r="E1209" s="170"/>
      <c r="F1209" s="170"/>
      <c r="G1209" s="170"/>
      <c r="H1209" s="170"/>
      <c r="I1209" s="170"/>
      <c r="J1209" s="170"/>
      <c r="K1209" s="170"/>
      <c r="L1209" s="170"/>
      <c r="M1209" s="170"/>
      <c r="N1209" s="170"/>
      <c r="O1209" s="170"/>
      <c r="P1209" s="170"/>
      <c r="Q1209" s="170"/>
      <c r="R1209" s="170"/>
      <c r="S1209" s="170"/>
      <c r="T1209" s="170"/>
      <c r="U1209" s="170"/>
      <c r="V1209" s="170"/>
      <c r="W1209" s="170"/>
      <c r="X1209" s="174"/>
      <c r="Y1209" s="170"/>
      <c r="Z1209" s="170"/>
      <c r="AA1209" s="170"/>
      <c r="AB1209" s="170"/>
      <c r="AC1209" s="170"/>
      <c r="AD1209" s="174"/>
      <c r="AE1209" s="170"/>
      <c r="AF1209" s="170"/>
      <c r="AI1209" s="170"/>
      <c r="AJ1209" s="170"/>
      <c r="AK1209" s="170"/>
      <c r="AL1209" s="170"/>
      <c r="AM1209" s="170"/>
      <c r="AN1209" s="170"/>
    </row>
    <row r="1210" spans="1:40" ht="52.5" customHeight="1" x14ac:dyDescent="0.2">
      <c r="A1210" s="170"/>
      <c r="B1210" s="170"/>
      <c r="C1210" s="170"/>
      <c r="D1210" s="170"/>
      <c r="E1210" s="170"/>
      <c r="F1210" s="170"/>
      <c r="G1210" s="170"/>
      <c r="H1210" s="170"/>
      <c r="I1210" s="170"/>
      <c r="J1210" s="170"/>
      <c r="K1210" s="170"/>
      <c r="L1210" s="170"/>
      <c r="M1210" s="170"/>
      <c r="N1210" s="170"/>
      <c r="O1210" s="170"/>
      <c r="P1210" s="170"/>
      <c r="Q1210" s="170"/>
      <c r="R1210" s="170"/>
      <c r="S1210" s="170"/>
      <c r="T1210" s="170"/>
      <c r="U1210" s="170"/>
      <c r="V1210" s="170"/>
      <c r="W1210" s="170"/>
      <c r="X1210" s="174"/>
      <c r="Y1210" s="170"/>
      <c r="Z1210" s="170"/>
      <c r="AA1210" s="170"/>
      <c r="AB1210" s="170"/>
      <c r="AC1210" s="170"/>
      <c r="AD1210" s="174"/>
      <c r="AE1210" s="170"/>
      <c r="AF1210" s="170"/>
      <c r="AI1210" s="170"/>
      <c r="AJ1210" s="170"/>
      <c r="AK1210" s="170"/>
      <c r="AL1210" s="170"/>
      <c r="AM1210" s="170"/>
      <c r="AN1210" s="170"/>
    </row>
    <row r="1211" spans="1:40" ht="52.5" customHeight="1" x14ac:dyDescent="0.2">
      <c r="A1211" s="170"/>
      <c r="B1211" s="170"/>
      <c r="C1211" s="170"/>
      <c r="D1211" s="170"/>
      <c r="E1211" s="170"/>
      <c r="F1211" s="170"/>
      <c r="G1211" s="170"/>
      <c r="H1211" s="170"/>
      <c r="I1211" s="170"/>
      <c r="J1211" s="170"/>
      <c r="K1211" s="170"/>
      <c r="L1211" s="170"/>
      <c r="M1211" s="170"/>
      <c r="N1211" s="170"/>
      <c r="O1211" s="170"/>
      <c r="P1211" s="170"/>
      <c r="Q1211" s="170"/>
      <c r="R1211" s="170"/>
      <c r="S1211" s="170"/>
      <c r="T1211" s="170"/>
      <c r="U1211" s="170"/>
      <c r="V1211" s="170"/>
      <c r="W1211" s="170"/>
      <c r="X1211" s="174"/>
      <c r="Y1211" s="170"/>
      <c r="Z1211" s="170"/>
      <c r="AA1211" s="170"/>
      <c r="AB1211" s="170"/>
      <c r="AC1211" s="170"/>
      <c r="AD1211" s="174"/>
      <c r="AE1211" s="170"/>
      <c r="AF1211" s="170"/>
      <c r="AI1211" s="170"/>
      <c r="AJ1211" s="170"/>
      <c r="AK1211" s="170"/>
      <c r="AL1211" s="170"/>
      <c r="AM1211" s="170"/>
      <c r="AN1211" s="170"/>
    </row>
    <row r="1212" spans="1:40" ht="52.5" customHeight="1" x14ac:dyDescent="0.2">
      <c r="A1212" s="170"/>
      <c r="B1212" s="170"/>
      <c r="C1212" s="170"/>
      <c r="D1212" s="170"/>
      <c r="E1212" s="170"/>
      <c r="F1212" s="170"/>
      <c r="G1212" s="170"/>
      <c r="H1212" s="170"/>
      <c r="I1212" s="170"/>
      <c r="J1212" s="170"/>
      <c r="K1212" s="170"/>
      <c r="L1212" s="170"/>
      <c r="M1212" s="170"/>
      <c r="N1212" s="170"/>
      <c r="O1212" s="170"/>
      <c r="P1212" s="170"/>
      <c r="Q1212" s="170"/>
      <c r="R1212" s="170"/>
      <c r="S1212" s="170"/>
      <c r="T1212" s="170"/>
      <c r="U1212" s="170"/>
      <c r="V1212" s="170"/>
      <c r="W1212" s="170"/>
      <c r="X1212" s="174"/>
      <c r="Y1212" s="170"/>
      <c r="Z1212" s="170"/>
      <c r="AA1212" s="170"/>
      <c r="AB1212" s="170"/>
      <c r="AC1212" s="170"/>
      <c r="AD1212" s="174"/>
      <c r="AE1212" s="170"/>
      <c r="AF1212" s="170"/>
      <c r="AI1212" s="170"/>
      <c r="AJ1212" s="170"/>
      <c r="AK1212" s="170"/>
      <c r="AL1212" s="170"/>
      <c r="AM1212" s="170"/>
      <c r="AN1212" s="170"/>
    </row>
    <row r="1213" spans="1:40" ht="52.5" customHeight="1" x14ac:dyDescent="0.2">
      <c r="A1213" s="170"/>
      <c r="B1213" s="170"/>
      <c r="C1213" s="170"/>
      <c r="D1213" s="170"/>
      <c r="E1213" s="170"/>
      <c r="F1213" s="170"/>
      <c r="G1213" s="170"/>
      <c r="H1213" s="170"/>
      <c r="I1213" s="170"/>
      <c r="J1213" s="170"/>
      <c r="K1213" s="170"/>
      <c r="L1213" s="170"/>
      <c r="M1213" s="170"/>
      <c r="N1213" s="170"/>
      <c r="O1213" s="170"/>
      <c r="P1213" s="170"/>
      <c r="Q1213" s="170"/>
      <c r="R1213" s="170"/>
      <c r="S1213" s="170"/>
      <c r="T1213" s="170"/>
      <c r="U1213" s="170"/>
      <c r="V1213" s="170"/>
      <c r="W1213" s="170"/>
      <c r="X1213" s="174"/>
      <c r="Y1213" s="170"/>
      <c r="Z1213" s="170"/>
      <c r="AA1213" s="170"/>
      <c r="AB1213" s="170"/>
      <c r="AC1213" s="170"/>
      <c r="AD1213" s="174"/>
      <c r="AE1213" s="170"/>
      <c r="AF1213" s="170"/>
      <c r="AI1213" s="170"/>
      <c r="AJ1213" s="170"/>
      <c r="AK1213" s="170"/>
      <c r="AL1213" s="170"/>
      <c r="AM1213" s="170"/>
      <c r="AN1213" s="170"/>
    </row>
    <row r="1214" spans="1:40" ht="52.5" customHeight="1" x14ac:dyDescent="0.2">
      <c r="A1214" s="170"/>
      <c r="B1214" s="170"/>
      <c r="C1214" s="170"/>
      <c r="D1214" s="170"/>
      <c r="E1214" s="170"/>
      <c r="F1214" s="170"/>
      <c r="G1214" s="170"/>
      <c r="H1214" s="170"/>
      <c r="I1214" s="170"/>
      <c r="J1214" s="170"/>
      <c r="K1214" s="170"/>
      <c r="L1214" s="170"/>
      <c r="M1214" s="170"/>
      <c r="N1214" s="170"/>
      <c r="O1214" s="170"/>
      <c r="P1214" s="170"/>
      <c r="Q1214" s="170"/>
      <c r="R1214" s="170"/>
      <c r="S1214" s="170"/>
      <c r="T1214" s="170"/>
      <c r="U1214" s="170"/>
      <c r="V1214" s="170"/>
      <c r="W1214" s="170"/>
      <c r="X1214" s="174"/>
      <c r="Y1214" s="170"/>
      <c r="Z1214" s="170"/>
      <c r="AA1214" s="170"/>
      <c r="AB1214" s="170"/>
      <c r="AC1214" s="170"/>
      <c r="AD1214" s="174"/>
      <c r="AE1214" s="170"/>
      <c r="AF1214" s="170"/>
      <c r="AI1214" s="170"/>
      <c r="AJ1214" s="170"/>
      <c r="AK1214" s="170"/>
      <c r="AL1214" s="170"/>
      <c r="AM1214" s="170"/>
      <c r="AN1214" s="170"/>
    </row>
    <row r="1215" spans="1:40" ht="52.5" customHeight="1" x14ac:dyDescent="0.2">
      <c r="A1215" s="170"/>
      <c r="B1215" s="170"/>
      <c r="C1215" s="170"/>
      <c r="D1215" s="170"/>
      <c r="E1215" s="170"/>
      <c r="F1215" s="170"/>
      <c r="G1215" s="170"/>
      <c r="H1215" s="170"/>
      <c r="I1215" s="170"/>
      <c r="J1215" s="170"/>
      <c r="K1215" s="170"/>
      <c r="L1215" s="170"/>
      <c r="M1215" s="170"/>
      <c r="N1215" s="170"/>
      <c r="O1215" s="170"/>
      <c r="P1215" s="170"/>
      <c r="Q1215" s="170"/>
      <c r="R1215" s="170"/>
      <c r="S1215" s="170"/>
      <c r="T1215" s="170"/>
      <c r="U1215" s="170"/>
      <c r="V1215" s="170"/>
      <c r="W1215" s="170"/>
      <c r="X1215" s="174"/>
      <c r="Y1215" s="170"/>
      <c r="Z1215" s="170"/>
      <c r="AA1215" s="170"/>
      <c r="AB1215" s="170"/>
      <c r="AC1215" s="170"/>
      <c r="AD1215" s="174"/>
      <c r="AE1215" s="170"/>
      <c r="AF1215" s="170"/>
      <c r="AI1215" s="170"/>
      <c r="AJ1215" s="170"/>
      <c r="AK1215" s="170"/>
      <c r="AL1215" s="170"/>
      <c r="AM1215" s="170"/>
      <c r="AN1215" s="170"/>
    </row>
    <row r="1216" spans="1:40" ht="52.5" customHeight="1" x14ac:dyDescent="0.2">
      <c r="A1216" s="170"/>
      <c r="B1216" s="170"/>
      <c r="C1216" s="170"/>
      <c r="D1216" s="170"/>
      <c r="E1216" s="170"/>
      <c r="F1216" s="170"/>
      <c r="G1216" s="170"/>
      <c r="H1216" s="170"/>
      <c r="I1216" s="170"/>
      <c r="J1216" s="170"/>
      <c r="K1216" s="170"/>
      <c r="L1216" s="170"/>
      <c r="M1216" s="170"/>
      <c r="N1216" s="170"/>
      <c r="O1216" s="170"/>
      <c r="P1216" s="170"/>
      <c r="Q1216" s="170"/>
      <c r="R1216" s="170"/>
      <c r="S1216" s="170"/>
      <c r="T1216" s="170"/>
      <c r="U1216" s="170"/>
      <c r="V1216" s="170"/>
      <c r="W1216" s="170"/>
      <c r="X1216" s="174"/>
      <c r="Y1216" s="170"/>
      <c r="Z1216" s="170"/>
      <c r="AA1216" s="170"/>
      <c r="AB1216" s="170"/>
      <c r="AC1216" s="170"/>
      <c r="AD1216" s="174"/>
      <c r="AE1216" s="170"/>
      <c r="AF1216" s="170"/>
      <c r="AI1216" s="170"/>
      <c r="AJ1216" s="170"/>
      <c r="AK1216" s="170"/>
      <c r="AL1216" s="170"/>
      <c r="AM1216" s="170"/>
      <c r="AN1216" s="170"/>
    </row>
    <row r="1217" spans="1:40" ht="52.5" customHeight="1" x14ac:dyDescent="0.2">
      <c r="A1217" s="170"/>
      <c r="B1217" s="170"/>
      <c r="C1217" s="170"/>
      <c r="D1217" s="170"/>
      <c r="E1217" s="170"/>
      <c r="F1217" s="170"/>
      <c r="G1217" s="170"/>
      <c r="H1217" s="170"/>
      <c r="I1217" s="170"/>
      <c r="J1217" s="170"/>
      <c r="K1217" s="170"/>
      <c r="L1217" s="170"/>
      <c r="M1217" s="170"/>
      <c r="N1217" s="170"/>
      <c r="O1217" s="170"/>
      <c r="P1217" s="170"/>
      <c r="Q1217" s="170"/>
      <c r="R1217" s="170"/>
      <c r="S1217" s="170"/>
      <c r="T1217" s="170"/>
      <c r="U1217" s="170"/>
      <c r="V1217" s="170"/>
      <c r="W1217" s="170"/>
      <c r="X1217" s="174"/>
      <c r="Y1217" s="170"/>
      <c r="Z1217" s="170"/>
      <c r="AA1217" s="170"/>
      <c r="AB1217" s="170"/>
      <c r="AC1217" s="170"/>
      <c r="AD1217" s="174"/>
      <c r="AE1217" s="170"/>
      <c r="AF1217" s="170"/>
      <c r="AI1217" s="170"/>
      <c r="AJ1217" s="170"/>
      <c r="AK1217" s="170"/>
      <c r="AL1217" s="170"/>
      <c r="AM1217" s="170"/>
      <c r="AN1217" s="170"/>
    </row>
    <row r="1218" spans="1:40" ht="52.5" customHeight="1" x14ac:dyDescent="0.2">
      <c r="A1218" s="170"/>
      <c r="B1218" s="170"/>
      <c r="C1218" s="170"/>
      <c r="D1218" s="170"/>
      <c r="E1218" s="170"/>
      <c r="F1218" s="170"/>
      <c r="G1218" s="170"/>
      <c r="H1218" s="170"/>
      <c r="I1218" s="170"/>
      <c r="J1218" s="170"/>
      <c r="K1218" s="170"/>
      <c r="L1218" s="170"/>
      <c r="M1218" s="170"/>
      <c r="N1218" s="170"/>
      <c r="O1218" s="170"/>
      <c r="P1218" s="170"/>
      <c r="Q1218" s="170"/>
      <c r="R1218" s="170"/>
      <c r="S1218" s="170"/>
      <c r="T1218" s="170"/>
      <c r="U1218" s="170"/>
      <c r="V1218" s="170"/>
      <c r="W1218" s="170"/>
      <c r="X1218" s="174"/>
      <c r="Y1218" s="170"/>
      <c r="Z1218" s="170"/>
      <c r="AA1218" s="170"/>
      <c r="AB1218" s="170"/>
      <c r="AC1218" s="170"/>
      <c r="AD1218" s="174"/>
      <c r="AE1218" s="170"/>
      <c r="AF1218" s="170"/>
      <c r="AI1218" s="170"/>
      <c r="AJ1218" s="170"/>
      <c r="AK1218" s="170"/>
      <c r="AL1218" s="170"/>
      <c r="AM1218" s="170"/>
      <c r="AN1218" s="170"/>
    </row>
    <row r="1219" spans="1:40" ht="52.5" customHeight="1" x14ac:dyDescent="0.2">
      <c r="A1219" s="170"/>
      <c r="B1219" s="170"/>
      <c r="C1219" s="170"/>
      <c r="D1219" s="170"/>
      <c r="E1219" s="170"/>
      <c r="F1219" s="170"/>
      <c r="G1219" s="170"/>
      <c r="H1219" s="170"/>
      <c r="I1219" s="170"/>
      <c r="J1219" s="170"/>
      <c r="K1219" s="170"/>
      <c r="L1219" s="170"/>
      <c r="M1219" s="170"/>
      <c r="N1219" s="170"/>
      <c r="O1219" s="170"/>
      <c r="P1219" s="170"/>
      <c r="Q1219" s="170"/>
      <c r="R1219" s="170"/>
      <c r="S1219" s="170"/>
      <c r="T1219" s="170"/>
      <c r="U1219" s="170"/>
      <c r="V1219" s="170"/>
      <c r="W1219" s="170"/>
      <c r="X1219" s="174"/>
      <c r="Y1219" s="170"/>
      <c r="Z1219" s="170"/>
      <c r="AA1219" s="170"/>
      <c r="AB1219" s="170"/>
      <c r="AC1219" s="170"/>
      <c r="AD1219" s="174"/>
      <c r="AE1219" s="170"/>
      <c r="AF1219" s="170"/>
      <c r="AI1219" s="170"/>
      <c r="AJ1219" s="170"/>
      <c r="AK1219" s="170"/>
      <c r="AL1219" s="170"/>
      <c r="AM1219" s="170"/>
      <c r="AN1219" s="170"/>
    </row>
    <row r="1220" spans="1:40" ht="52.5" customHeight="1" x14ac:dyDescent="0.2">
      <c r="A1220" s="170"/>
      <c r="B1220" s="170"/>
      <c r="C1220" s="170"/>
      <c r="D1220" s="170"/>
      <c r="E1220" s="170"/>
      <c r="F1220" s="170"/>
      <c r="G1220" s="170"/>
      <c r="H1220" s="170"/>
      <c r="I1220" s="170"/>
      <c r="J1220" s="170"/>
      <c r="K1220" s="170"/>
      <c r="L1220" s="170"/>
      <c r="M1220" s="170"/>
      <c r="N1220" s="170"/>
      <c r="O1220" s="170"/>
      <c r="P1220" s="170"/>
      <c r="Q1220" s="170"/>
      <c r="R1220" s="170"/>
      <c r="S1220" s="170"/>
      <c r="T1220" s="170"/>
      <c r="U1220" s="170"/>
      <c r="V1220" s="170"/>
      <c r="W1220" s="170"/>
      <c r="X1220" s="174"/>
      <c r="Y1220" s="170"/>
      <c r="Z1220" s="170"/>
      <c r="AA1220" s="170"/>
      <c r="AB1220" s="170"/>
      <c r="AC1220" s="170"/>
      <c r="AD1220" s="174"/>
      <c r="AE1220" s="170"/>
      <c r="AF1220" s="170"/>
      <c r="AI1220" s="170"/>
      <c r="AJ1220" s="170"/>
      <c r="AK1220" s="170"/>
      <c r="AL1220" s="170"/>
      <c r="AM1220" s="170"/>
      <c r="AN1220" s="170"/>
    </row>
    <row r="1221" spans="1:40" ht="52.5" customHeight="1" x14ac:dyDescent="0.2">
      <c r="A1221" s="170"/>
      <c r="B1221" s="170"/>
      <c r="C1221" s="170"/>
      <c r="D1221" s="170"/>
      <c r="E1221" s="170"/>
      <c r="F1221" s="170"/>
      <c r="G1221" s="170"/>
      <c r="H1221" s="170"/>
      <c r="I1221" s="170"/>
      <c r="J1221" s="170"/>
      <c r="K1221" s="170"/>
      <c r="L1221" s="170"/>
      <c r="M1221" s="170"/>
      <c r="N1221" s="170"/>
      <c r="O1221" s="170"/>
      <c r="P1221" s="170"/>
      <c r="Q1221" s="170"/>
      <c r="R1221" s="170"/>
      <c r="S1221" s="170"/>
      <c r="T1221" s="170"/>
      <c r="U1221" s="170"/>
      <c r="V1221" s="170"/>
      <c r="W1221" s="170"/>
      <c r="X1221" s="174"/>
      <c r="Y1221" s="170"/>
      <c r="Z1221" s="170"/>
      <c r="AA1221" s="170"/>
      <c r="AB1221" s="170"/>
      <c r="AC1221" s="170"/>
      <c r="AD1221" s="174"/>
      <c r="AE1221" s="170"/>
      <c r="AF1221" s="170"/>
      <c r="AI1221" s="170"/>
      <c r="AJ1221" s="170"/>
      <c r="AK1221" s="170"/>
      <c r="AL1221" s="170"/>
      <c r="AM1221" s="170"/>
      <c r="AN1221" s="170"/>
    </row>
    <row r="1222" spans="1:40" ht="52.5" customHeight="1" x14ac:dyDescent="0.2">
      <c r="A1222" s="170"/>
      <c r="B1222" s="170"/>
      <c r="C1222" s="170"/>
      <c r="D1222" s="170"/>
      <c r="E1222" s="170"/>
      <c r="F1222" s="170"/>
      <c r="G1222" s="170"/>
      <c r="H1222" s="170"/>
      <c r="I1222" s="170"/>
      <c r="J1222" s="170"/>
      <c r="K1222" s="170"/>
      <c r="L1222" s="170"/>
      <c r="M1222" s="170"/>
      <c r="N1222" s="170"/>
      <c r="O1222" s="170"/>
      <c r="P1222" s="170"/>
      <c r="Q1222" s="170"/>
      <c r="R1222" s="170"/>
      <c r="S1222" s="170"/>
      <c r="T1222" s="170"/>
      <c r="U1222" s="170"/>
      <c r="V1222" s="170"/>
      <c r="W1222" s="170"/>
      <c r="X1222" s="174"/>
      <c r="Y1222" s="170"/>
      <c r="Z1222" s="170"/>
      <c r="AA1222" s="170"/>
      <c r="AB1222" s="170"/>
      <c r="AC1222" s="170"/>
      <c r="AD1222" s="174"/>
      <c r="AE1222" s="170"/>
      <c r="AF1222" s="170"/>
      <c r="AI1222" s="170"/>
      <c r="AJ1222" s="170"/>
      <c r="AK1222" s="170"/>
      <c r="AL1222" s="170"/>
      <c r="AM1222" s="170"/>
      <c r="AN1222" s="170"/>
    </row>
    <row r="1223" spans="1:40" ht="52.5" customHeight="1" x14ac:dyDescent="0.2">
      <c r="A1223" s="170"/>
      <c r="B1223" s="170"/>
      <c r="C1223" s="170"/>
      <c r="D1223" s="170"/>
      <c r="E1223" s="170"/>
      <c r="F1223" s="170"/>
      <c r="G1223" s="170"/>
      <c r="H1223" s="170"/>
      <c r="I1223" s="170"/>
      <c r="J1223" s="170"/>
      <c r="K1223" s="170"/>
      <c r="L1223" s="170"/>
      <c r="M1223" s="170"/>
      <c r="N1223" s="170"/>
      <c r="O1223" s="170"/>
      <c r="P1223" s="170"/>
      <c r="Q1223" s="170"/>
      <c r="R1223" s="170"/>
      <c r="S1223" s="170"/>
      <c r="T1223" s="170"/>
      <c r="U1223" s="170"/>
      <c r="V1223" s="170"/>
      <c r="W1223" s="170"/>
      <c r="X1223" s="174"/>
      <c r="Y1223" s="170"/>
      <c r="Z1223" s="170"/>
      <c r="AA1223" s="170"/>
      <c r="AB1223" s="170"/>
      <c r="AC1223" s="170"/>
      <c r="AD1223" s="174"/>
      <c r="AE1223" s="170"/>
      <c r="AF1223" s="170"/>
      <c r="AI1223" s="170"/>
      <c r="AJ1223" s="170"/>
      <c r="AK1223" s="170"/>
      <c r="AL1223" s="170"/>
      <c r="AM1223" s="170"/>
      <c r="AN1223" s="170"/>
    </row>
    <row r="1224" spans="1:40" ht="52.5" customHeight="1" x14ac:dyDescent="0.2">
      <c r="A1224" s="170"/>
      <c r="B1224" s="170"/>
      <c r="C1224" s="170"/>
      <c r="D1224" s="170"/>
      <c r="E1224" s="170"/>
      <c r="F1224" s="170"/>
      <c r="G1224" s="170"/>
      <c r="H1224" s="170"/>
      <c r="I1224" s="170"/>
      <c r="J1224" s="170"/>
      <c r="K1224" s="170"/>
      <c r="L1224" s="170"/>
      <c r="M1224" s="170"/>
      <c r="N1224" s="170"/>
      <c r="O1224" s="170"/>
      <c r="P1224" s="170"/>
      <c r="Q1224" s="170"/>
      <c r="R1224" s="170"/>
      <c r="S1224" s="170"/>
      <c r="T1224" s="170"/>
      <c r="U1224" s="170"/>
      <c r="V1224" s="170"/>
      <c r="W1224" s="170"/>
      <c r="X1224" s="174"/>
      <c r="Y1224" s="170"/>
      <c r="Z1224" s="170"/>
      <c r="AA1224" s="170"/>
      <c r="AB1224" s="170"/>
      <c r="AC1224" s="170"/>
      <c r="AD1224" s="174"/>
      <c r="AE1224" s="170"/>
      <c r="AF1224" s="170"/>
      <c r="AI1224" s="170"/>
      <c r="AJ1224" s="170"/>
      <c r="AK1224" s="170"/>
      <c r="AL1224" s="170"/>
      <c r="AM1224" s="170"/>
      <c r="AN1224" s="170"/>
    </row>
    <row r="1225" spans="1:40" ht="52.5" customHeight="1" x14ac:dyDescent="0.2">
      <c r="A1225" s="170"/>
      <c r="B1225" s="170"/>
      <c r="C1225" s="170"/>
      <c r="D1225" s="170"/>
      <c r="E1225" s="170"/>
      <c r="F1225" s="170"/>
      <c r="G1225" s="170"/>
      <c r="H1225" s="170"/>
      <c r="I1225" s="170"/>
      <c r="J1225" s="170"/>
      <c r="K1225" s="170"/>
      <c r="L1225" s="170"/>
      <c r="M1225" s="170"/>
      <c r="N1225" s="170"/>
      <c r="O1225" s="170"/>
      <c r="P1225" s="170"/>
      <c r="Q1225" s="170"/>
      <c r="R1225" s="170"/>
      <c r="S1225" s="170"/>
      <c r="T1225" s="170"/>
      <c r="U1225" s="170"/>
      <c r="V1225" s="170"/>
      <c r="W1225" s="170"/>
      <c r="X1225" s="174"/>
      <c r="Y1225" s="170"/>
      <c r="Z1225" s="170"/>
      <c r="AA1225" s="170"/>
      <c r="AB1225" s="170"/>
      <c r="AC1225" s="170"/>
      <c r="AD1225" s="174"/>
      <c r="AE1225" s="170"/>
      <c r="AF1225" s="170"/>
      <c r="AI1225" s="170"/>
      <c r="AJ1225" s="170"/>
      <c r="AK1225" s="170"/>
      <c r="AL1225" s="170"/>
      <c r="AM1225" s="170"/>
      <c r="AN1225" s="170"/>
    </row>
    <row r="1226" spans="1:40" ht="52.5" customHeight="1" x14ac:dyDescent="0.2">
      <c r="A1226" s="170"/>
      <c r="B1226" s="170"/>
      <c r="C1226" s="170"/>
      <c r="D1226" s="170"/>
      <c r="E1226" s="170"/>
      <c r="F1226" s="170"/>
      <c r="G1226" s="170"/>
      <c r="H1226" s="170"/>
      <c r="I1226" s="170"/>
      <c r="J1226" s="170"/>
      <c r="K1226" s="170"/>
      <c r="L1226" s="170"/>
      <c r="M1226" s="170"/>
      <c r="N1226" s="170"/>
      <c r="O1226" s="170"/>
      <c r="P1226" s="170"/>
      <c r="Q1226" s="170"/>
      <c r="R1226" s="170"/>
      <c r="S1226" s="170"/>
      <c r="T1226" s="170"/>
      <c r="U1226" s="170"/>
      <c r="V1226" s="170"/>
      <c r="W1226" s="170"/>
      <c r="X1226" s="174"/>
      <c r="Y1226" s="170"/>
      <c r="Z1226" s="170"/>
      <c r="AA1226" s="170"/>
      <c r="AB1226" s="170"/>
      <c r="AC1226" s="170"/>
      <c r="AD1226" s="174"/>
      <c r="AE1226" s="170"/>
      <c r="AF1226" s="170"/>
      <c r="AI1226" s="170"/>
      <c r="AJ1226" s="170"/>
      <c r="AK1226" s="170"/>
      <c r="AL1226" s="170"/>
      <c r="AM1226" s="170"/>
      <c r="AN1226" s="170"/>
    </row>
    <row r="1227" spans="1:40" ht="52.5" customHeight="1" x14ac:dyDescent="0.2">
      <c r="A1227" s="170"/>
      <c r="B1227" s="170"/>
      <c r="C1227" s="170"/>
      <c r="D1227" s="170"/>
      <c r="E1227" s="170"/>
      <c r="F1227" s="170"/>
      <c r="G1227" s="170"/>
      <c r="H1227" s="170"/>
      <c r="I1227" s="170"/>
      <c r="J1227" s="170"/>
      <c r="K1227" s="170"/>
      <c r="L1227" s="170"/>
      <c r="M1227" s="170"/>
      <c r="N1227" s="170"/>
      <c r="O1227" s="170"/>
      <c r="P1227" s="170"/>
      <c r="Q1227" s="170"/>
      <c r="R1227" s="170"/>
      <c r="S1227" s="170"/>
      <c r="T1227" s="170"/>
      <c r="U1227" s="170"/>
      <c r="V1227" s="170"/>
      <c r="W1227" s="170"/>
      <c r="X1227" s="174"/>
      <c r="Y1227" s="170"/>
      <c r="Z1227" s="170"/>
      <c r="AA1227" s="170"/>
      <c r="AB1227" s="170"/>
      <c r="AC1227" s="170"/>
      <c r="AD1227" s="174"/>
      <c r="AE1227" s="170"/>
      <c r="AF1227" s="170"/>
      <c r="AI1227" s="170"/>
      <c r="AJ1227" s="170"/>
      <c r="AK1227" s="170"/>
      <c r="AL1227" s="170"/>
      <c r="AM1227" s="170"/>
      <c r="AN1227" s="170"/>
    </row>
    <row r="1228" spans="1:40" ht="52.5" customHeight="1" x14ac:dyDescent="0.2">
      <c r="A1228" s="170"/>
      <c r="B1228" s="170"/>
      <c r="C1228" s="170"/>
      <c r="D1228" s="170"/>
      <c r="E1228" s="170"/>
      <c r="F1228" s="170"/>
      <c r="G1228" s="170"/>
      <c r="H1228" s="170"/>
      <c r="I1228" s="170"/>
      <c r="J1228" s="170"/>
      <c r="K1228" s="170"/>
      <c r="L1228" s="170"/>
      <c r="M1228" s="170"/>
      <c r="N1228" s="170"/>
      <c r="O1228" s="170"/>
      <c r="P1228" s="170"/>
      <c r="Q1228" s="170"/>
      <c r="R1228" s="170"/>
      <c r="S1228" s="170"/>
      <c r="T1228" s="170"/>
      <c r="U1228" s="170"/>
      <c r="V1228" s="170"/>
      <c r="W1228" s="170"/>
      <c r="X1228" s="174"/>
      <c r="Y1228" s="170"/>
      <c r="Z1228" s="170"/>
      <c r="AA1228" s="170"/>
      <c r="AB1228" s="170"/>
      <c r="AC1228" s="170"/>
      <c r="AD1228" s="174"/>
      <c r="AE1228" s="170"/>
      <c r="AF1228" s="170"/>
      <c r="AI1228" s="170"/>
      <c r="AJ1228" s="170"/>
      <c r="AK1228" s="170"/>
      <c r="AL1228" s="170"/>
      <c r="AM1228" s="170"/>
      <c r="AN1228" s="170"/>
    </row>
    <row r="1229" spans="1:40" ht="52.5" customHeight="1" x14ac:dyDescent="0.2">
      <c r="A1229" s="170"/>
      <c r="B1229" s="170"/>
      <c r="C1229" s="170"/>
      <c r="D1229" s="170"/>
      <c r="E1229" s="170"/>
      <c r="F1229" s="170"/>
      <c r="G1229" s="170"/>
      <c r="H1229" s="170"/>
      <c r="I1229" s="170"/>
      <c r="J1229" s="170"/>
      <c r="K1229" s="170"/>
      <c r="L1229" s="170"/>
      <c r="M1229" s="170"/>
      <c r="N1229" s="170"/>
      <c r="O1229" s="170"/>
      <c r="P1229" s="170"/>
      <c r="Q1229" s="170"/>
      <c r="R1229" s="170"/>
      <c r="S1229" s="170"/>
      <c r="T1229" s="170"/>
      <c r="U1229" s="170"/>
      <c r="V1229" s="170"/>
      <c r="W1229" s="170"/>
      <c r="X1229" s="174"/>
      <c r="Y1229" s="170"/>
      <c r="Z1229" s="170"/>
      <c r="AA1229" s="170"/>
      <c r="AB1229" s="170"/>
      <c r="AC1229" s="170"/>
      <c r="AD1229" s="174"/>
      <c r="AE1229" s="170"/>
      <c r="AF1229" s="170"/>
      <c r="AI1229" s="170"/>
      <c r="AJ1229" s="170"/>
      <c r="AK1229" s="170"/>
      <c r="AL1229" s="170"/>
      <c r="AM1229" s="170"/>
      <c r="AN1229" s="170"/>
    </row>
    <row r="1230" spans="1:40" ht="52.5" customHeight="1" x14ac:dyDescent="0.2">
      <c r="A1230" s="170"/>
      <c r="B1230" s="170"/>
      <c r="C1230" s="170"/>
      <c r="D1230" s="170"/>
      <c r="E1230" s="170"/>
      <c r="F1230" s="170"/>
      <c r="G1230" s="170"/>
      <c r="H1230" s="170"/>
      <c r="I1230" s="170"/>
      <c r="J1230" s="170"/>
      <c r="K1230" s="170"/>
      <c r="L1230" s="170"/>
      <c r="M1230" s="170"/>
      <c r="N1230" s="170"/>
      <c r="O1230" s="170"/>
      <c r="P1230" s="170"/>
      <c r="Q1230" s="170"/>
      <c r="R1230" s="170"/>
      <c r="S1230" s="170"/>
      <c r="T1230" s="170"/>
      <c r="U1230" s="170"/>
      <c r="V1230" s="170"/>
      <c r="W1230" s="170"/>
      <c r="X1230" s="174"/>
      <c r="Y1230" s="170"/>
      <c r="Z1230" s="170"/>
      <c r="AA1230" s="170"/>
      <c r="AB1230" s="170"/>
      <c r="AC1230" s="170"/>
      <c r="AD1230" s="174"/>
      <c r="AE1230" s="170"/>
      <c r="AF1230" s="170"/>
      <c r="AI1230" s="170"/>
      <c r="AJ1230" s="170"/>
      <c r="AK1230" s="170"/>
      <c r="AL1230" s="170"/>
      <c r="AM1230" s="170"/>
      <c r="AN1230" s="170"/>
    </row>
    <row r="1231" spans="1:40" ht="52.5" customHeight="1" x14ac:dyDescent="0.2">
      <c r="A1231" s="170"/>
      <c r="B1231" s="170"/>
      <c r="C1231" s="170"/>
      <c r="D1231" s="170"/>
      <c r="E1231" s="170"/>
      <c r="F1231" s="170"/>
      <c r="G1231" s="170"/>
      <c r="H1231" s="170"/>
      <c r="I1231" s="170"/>
      <c r="J1231" s="170"/>
      <c r="K1231" s="170"/>
      <c r="L1231" s="170"/>
      <c r="M1231" s="170"/>
      <c r="N1231" s="170"/>
      <c r="O1231" s="170"/>
      <c r="P1231" s="170"/>
      <c r="Q1231" s="170"/>
      <c r="R1231" s="170"/>
      <c r="S1231" s="170"/>
      <c r="T1231" s="170"/>
      <c r="U1231" s="170"/>
      <c r="V1231" s="170"/>
      <c r="W1231" s="170"/>
      <c r="X1231" s="174"/>
      <c r="Y1231" s="170"/>
      <c r="Z1231" s="170"/>
      <c r="AA1231" s="170"/>
      <c r="AB1231" s="170"/>
      <c r="AC1231" s="170"/>
      <c r="AD1231" s="174"/>
      <c r="AE1231" s="170"/>
      <c r="AF1231" s="170"/>
      <c r="AI1231" s="170"/>
      <c r="AJ1231" s="170"/>
      <c r="AK1231" s="170"/>
      <c r="AL1231" s="170"/>
      <c r="AM1231" s="170"/>
      <c r="AN1231" s="170"/>
    </row>
    <row r="1232" spans="1:40" ht="52.5" customHeight="1" x14ac:dyDescent="0.2">
      <c r="A1232" s="170"/>
      <c r="B1232" s="170"/>
      <c r="C1232" s="170"/>
      <c r="D1232" s="170"/>
      <c r="E1232" s="170"/>
      <c r="F1232" s="170"/>
      <c r="G1232" s="170"/>
      <c r="H1232" s="170"/>
      <c r="I1232" s="170"/>
      <c r="J1232" s="170"/>
      <c r="K1232" s="170"/>
      <c r="L1232" s="170"/>
      <c r="M1232" s="170"/>
      <c r="N1232" s="170"/>
      <c r="O1232" s="170"/>
      <c r="P1232" s="170"/>
      <c r="Q1232" s="170"/>
      <c r="R1232" s="170"/>
      <c r="S1232" s="170"/>
      <c r="T1232" s="170"/>
      <c r="U1232" s="170"/>
      <c r="V1232" s="170"/>
      <c r="W1232" s="170"/>
      <c r="X1232" s="174"/>
      <c r="Y1232" s="170"/>
      <c r="Z1232" s="170"/>
      <c r="AA1232" s="170"/>
      <c r="AB1232" s="170"/>
      <c r="AC1232" s="170"/>
      <c r="AD1232" s="174"/>
      <c r="AE1232" s="170"/>
      <c r="AF1232" s="170"/>
      <c r="AI1232" s="170"/>
      <c r="AJ1232" s="170"/>
      <c r="AK1232" s="170"/>
      <c r="AL1232" s="170"/>
      <c r="AM1232" s="170"/>
      <c r="AN1232" s="170"/>
    </row>
    <row r="1233" spans="1:40" ht="52.5" customHeight="1" x14ac:dyDescent="0.2">
      <c r="A1233" s="170"/>
      <c r="B1233" s="170"/>
      <c r="C1233" s="170"/>
      <c r="D1233" s="170"/>
      <c r="E1233" s="170"/>
      <c r="F1233" s="170"/>
      <c r="G1233" s="170"/>
      <c r="H1233" s="170"/>
      <c r="I1233" s="170"/>
      <c r="J1233" s="170"/>
      <c r="K1233" s="170"/>
      <c r="L1233" s="170"/>
      <c r="M1233" s="170"/>
      <c r="N1233" s="170"/>
      <c r="O1233" s="170"/>
      <c r="P1233" s="170"/>
      <c r="Q1233" s="170"/>
      <c r="R1233" s="170"/>
      <c r="S1233" s="170"/>
      <c r="T1233" s="170"/>
      <c r="U1233" s="170"/>
      <c r="V1233" s="170"/>
      <c r="W1233" s="170"/>
      <c r="X1233" s="174"/>
      <c r="Y1233" s="170"/>
      <c r="Z1233" s="170"/>
      <c r="AA1233" s="170"/>
      <c r="AB1233" s="170"/>
      <c r="AC1233" s="170"/>
      <c r="AD1233" s="174"/>
      <c r="AE1233" s="170"/>
      <c r="AF1233" s="170"/>
      <c r="AI1233" s="170"/>
      <c r="AJ1233" s="170"/>
      <c r="AK1233" s="170"/>
      <c r="AL1233" s="170"/>
      <c r="AM1233" s="170"/>
      <c r="AN1233" s="170"/>
    </row>
    <row r="1234" spans="1:40" ht="52.5" customHeight="1" x14ac:dyDescent="0.2">
      <c r="A1234" s="170"/>
      <c r="B1234" s="170"/>
      <c r="C1234" s="170"/>
      <c r="D1234" s="170"/>
      <c r="E1234" s="170"/>
      <c r="F1234" s="170"/>
      <c r="G1234" s="170"/>
      <c r="H1234" s="170"/>
      <c r="I1234" s="170"/>
      <c r="J1234" s="170"/>
      <c r="K1234" s="170"/>
      <c r="L1234" s="170"/>
      <c r="M1234" s="170"/>
      <c r="N1234" s="170"/>
      <c r="O1234" s="170"/>
      <c r="P1234" s="170"/>
      <c r="Q1234" s="170"/>
      <c r="R1234" s="170"/>
      <c r="S1234" s="170"/>
      <c r="T1234" s="170"/>
      <c r="U1234" s="170"/>
      <c r="V1234" s="170"/>
      <c r="W1234" s="170"/>
      <c r="X1234" s="174"/>
      <c r="Y1234" s="170"/>
      <c r="Z1234" s="170"/>
      <c r="AA1234" s="170"/>
      <c r="AB1234" s="170"/>
      <c r="AC1234" s="170"/>
      <c r="AD1234" s="174"/>
      <c r="AE1234" s="170"/>
      <c r="AF1234" s="170"/>
      <c r="AI1234" s="170"/>
      <c r="AJ1234" s="170"/>
      <c r="AK1234" s="170"/>
      <c r="AL1234" s="170"/>
      <c r="AM1234" s="170"/>
      <c r="AN1234" s="170"/>
    </row>
    <row r="1235" spans="1:40" ht="52.5" customHeight="1" x14ac:dyDescent="0.2">
      <c r="A1235" s="170"/>
      <c r="B1235" s="170"/>
      <c r="C1235" s="170"/>
      <c r="D1235" s="170"/>
      <c r="E1235" s="170"/>
      <c r="F1235" s="170"/>
      <c r="G1235" s="170"/>
      <c r="H1235" s="170"/>
      <c r="I1235" s="170"/>
      <c r="J1235" s="170"/>
      <c r="K1235" s="170"/>
      <c r="L1235" s="170"/>
      <c r="M1235" s="170"/>
      <c r="N1235" s="170"/>
      <c r="O1235" s="170"/>
      <c r="P1235" s="170"/>
      <c r="Q1235" s="170"/>
      <c r="R1235" s="170"/>
      <c r="S1235" s="170"/>
      <c r="T1235" s="170"/>
      <c r="U1235" s="170"/>
      <c r="V1235" s="170"/>
      <c r="W1235" s="170"/>
      <c r="X1235" s="174"/>
      <c r="Y1235" s="170"/>
      <c r="Z1235" s="170"/>
      <c r="AA1235" s="170"/>
      <c r="AB1235" s="170"/>
      <c r="AC1235" s="170"/>
      <c r="AD1235" s="174"/>
      <c r="AE1235" s="170"/>
      <c r="AF1235" s="170"/>
      <c r="AI1235" s="170"/>
      <c r="AJ1235" s="170"/>
      <c r="AK1235" s="170"/>
      <c r="AL1235" s="170"/>
      <c r="AM1235" s="170"/>
      <c r="AN1235" s="170"/>
    </row>
    <row r="1236" spans="1:40" ht="52.5" customHeight="1" x14ac:dyDescent="0.2">
      <c r="A1236" s="170"/>
      <c r="B1236" s="170"/>
      <c r="C1236" s="170"/>
      <c r="D1236" s="170"/>
      <c r="E1236" s="170"/>
      <c r="F1236" s="170"/>
      <c r="G1236" s="170"/>
      <c r="H1236" s="170"/>
      <c r="I1236" s="170"/>
      <c r="J1236" s="170"/>
      <c r="K1236" s="170"/>
      <c r="L1236" s="170"/>
      <c r="M1236" s="170"/>
      <c r="N1236" s="170"/>
      <c r="O1236" s="170"/>
      <c r="P1236" s="170"/>
      <c r="Q1236" s="170"/>
      <c r="R1236" s="170"/>
      <c r="S1236" s="170"/>
      <c r="T1236" s="170"/>
      <c r="U1236" s="170"/>
      <c r="V1236" s="170"/>
      <c r="W1236" s="170"/>
      <c r="X1236" s="174"/>
      <c r="Y1236" s="170"/>
      <c r="Z1236" s="170"/>
      <c r="AA1236" s="170"/>
      <c r="AB1236" s="170"/>
      <c r="AC1236" s="170"/>
      <c r="AD1236" s="174"/>
      <c r="AE1236" s="170"/>
      <c r="AF1236" s="170"/>
      <c r="AI1236" s="170"/>
      <c r="AJ1236" s="170"/>
      <c r="AK1236" s="170"/>
      <c r="AL1236" s="170"/>
      <c r="AM1236" s="170"/>
      <c r="AN1236" s="170"/>
    </row>
    <row r="1237" spans="1:40" ht="52.5" customHeight="1" x14ac:dyDescent="0.2">
      <c r="A1237" s="170"/>
      <c r="B1237" s="170"/>
      <c r="C1237" s="170"/>
      <c r="D1237" s="170"/>
      <c r="E1237" s="170"/>
      <c r="F1237" s="170"/>
      <c r="G1237" s="170"/>
      <c r="H1237" s="170"/>
      <c r="I1237" s="170"/>
      <c r="J1237" s="170"/>
      <c r="K1237" s="170"/>
      <c r="L1237" s="170"/>
      <c r="M1237" s="170"/>
      <c r="N1237" s="170"/>
      <c r="O1237" s="170"/>
      <c r="P1237" s="170"/>
      <c r="Q1237" s="170"/>
      <c r="R1237" s="170"/>
      <c r="S1237" s="170"/>
      <c r="T1237" s="170"/>
      <c r="U1237" s="170"/>
      <c r="V1237" s="170"/>
      <c r="W1237" s="170"/>
      <c r="X1237" s="174"/>
      <c r="Y1237" s="170"/>
      <c r="Z1237" s="170"/>
      <c r="AA1237" s="170"/>
      <c r="AB1237" s="170"/>
      <c r="AC1237" s="170"/>
      <c r="AD1237" s="174"/>
      <c r="AE1237" s="170"/>
      <c r="AF1237" s="170"/>
      <c r="AI1237" s="170"/>
      <c r="AJ1237" s="170"/>
      <c r="AK1237" s="170"/>
      <c r="AL1237" s="170"/>
      <c r="AM1237" s="170"/>
      <c r="AN1237" s="170"/>
    </row>
    <row r="1238" spans="1:40" ht="52.5" customHeight="1" x14ac:dyDescent="0.2">
      <c r="A1238" s="170"/>
      <c r="B1238" s="170"/>
      <c r="C1238" s="170"/>
      <c r="D1238" s="170"/>
      <c r="E1238" s="170"/>
      <c r="F1238" s="170"/>
      <c r="G1238" s="170"/>
      <c r="H1238" s="170"/>
      <c r="I1238" s="170"/>
      <c r="J1238" s="170"/>
      <c r="K1238" s="170"/>
      <c r="L1238" s="170"/>
      <c r="M1238" s="170"/>
      <c r="N1238" s="170"/>
      <c r="O1238" s="170"/>
      <c r="P1238" s="170"/>
      <c r="Q1238" s="170"/>
      <c r="R1238" s="170"/>
      <c r="S1238" s="170"/>
      <c r="T1238" s="170"/>
      <c r="U1238" s="170"/>
      <c r="V1238" s="170"/>
      <c r="W1238" s="170"/>
      <c r="X1238" s="174"/>
      <c r="Y1238" s="170"/>
      <c r="Z1238" s="170"/>
      <c r="AA1238" s="170"/>
      <c r="AB1238" s="170"/>
      <c r="AC1238" s="170"/>
      <c r="AD1238" s="174"/>
      <c r="AE1238" s="170"/>
      <c r="AF1238" s="170"/>
      <c r="AI1238" s="170"/>
      <c r="AJ1238" s="170"/>
      <c r="AK1238" s="170"/>
      <c r="AL1238" s="170"/>
      <c r="AM1238" s="170"/>
      <c r="AN1238" s="170"/>
    </row>
    <row r="1239" spans="1:40" ht="52.5" customHeight="1" x14ac:dyDescent="0.2">
      <c r="A1239" s="170"/>
      <c r="B1239" s="170"/>
      <c r="C1239" s="170"/>
      <c r="D1239" s="170"/>
      <c r="E1239" s="170"/>
      <c r="F1239" s="170"/>
      <c r="G1239" s="170"/>
      <c r="H1239" s="170"/>
      <c r="I1239" s="170"/>
      <c r="J1239" s="170"/>
      <c r="K1239" s="170"/>
      <c r="L1239" s="170"/>
      <c r="M1239" s="170"/>
      <c r="N1239" s="170"/>
      <c r="O1239" s="170"/>
      <c r="P1239" s="170"/>
      <c r="Q1239" s="170"/>
      <c r="R1239" s="170"/>
      <c r="S1239" s="170"/>
      <c r="T1239" s="170"/>
      <c r="U1239" s="170"/>
      <c r="V1239" s="170"/>
      <c r="W1239" s="170"/>
      <c r="X1239" s="174"/>
      <c r="Y1239" s="170"/>
      <c r="Z1239" s="170"/>
      <c r="AA1239" s="170"/>
      <c r="AB1239" s="170"/>
      <c r="AC1239" s="170"/>
      <c r="AD1239" s="174"/>
      <c r="AE1239" s="170"/>
      <c r="AF1239" s="170"/>
      <c r="AI1239" s="170"/>
      <c r="AJ1239" s="170"/>
      <c r="AK1239" s="170"/>
      <c r="AL1239" s="170"/>
      <c r="AM1239" s="170"/>
      <c r="AN1239" s="170"/>
    </row>
    <row r="1240" spans="1:40" ht="52.5" customHeight="1" x14ac:dyDescent="0.2">
      <c r="A1240" s="170"/>
      <c r="B1240" s="170"/>
      <c r="C1240" s="170"/>
      <c r="D1240" s="170"/>
      <c r="E1240" s="170"/>
      <c r="F1240" s="170"/>
      <c r="G1240" s="170"/>
      <c r="H1240" s="170"/>
      <c r="I1240" s="170"/>
      <c r="J1240" s="170"/>
      <c r="K1240" s="170"/>
      <c r="L1240" s="170"/>
      <c r="M1240" s="170"/>
      <c r="N1240" s="170"/>
      <c r="O1240" s="170"/>
      <c r="P1240" s="170"/>
      <c r="Q1240" s="170"/>
      <c r="R1240" s="170"/>
      <c r="S1240" s="170"/>
      <c r="T1240" s="170"/>
      <c r="U1240" s="170"/>
      <c r="V1240" s="170"/>
      <c r="W1240" s="170"/>
      <c r="X1240" s="174"/>
      <c r="Y1240" s="170"/>
      <c r="Z1240" s="170"/>
      <c r="AA1240" s="170"/>
      <c r="AB1240" s="170"/>
      <c r="AC1240" s="170"/>
      <c r="AD1240" s="174"/>
      <c r="AE1240" s="170"/>
      <c r="AF1240" s="170"/>
      <c r="AI1240" s="170"/>
      <c r="AJ1240" s="170"/>
      <c r="AK1240" s="170"/>
      <c r="AL1240" s="170"/>
      <c r="AM1240" s="170"/>
      <c r="AN1240" s="170"/>
    </row>
    <row r="1241" spans="1:40" ht="52.5" customHeight="1" x14ac:dyDescent="0.2">
      <c r="A1241" s="170"/>
      <c r="B1241" s="170"/>
      <c r="C1241" s="170"/>
      <c r="D1241" s="170"/>
      <c r="E1241" s="170"/>
      <c r="F1241" s="170"/>
      <c r="G1241" s="170"/>
      <c r="H1241" s="170"/>
      <c r="I1241" s="170"/>
      <c r="J1241" s="170"/>
      <c r="K1241" s="170"/>
      <c r="L1241" s="170"/>
      <c r="M1241" s="170"/>
      <c r="N1241" s="170"/>
      <c r="O1241" s="170"/>
      <c r="P1241" s="170"/>
      <c r="Q1241" s="170"/>
      <c r="R1241" s="170"/>
      <c r="S1241" s="170"/>
      <c r="T1241" s="170"/>
      <c r="U1241" s="170"/>
      <c r="V1241" s="170"/>
      <c r="W1241" s="170"/>
      <c r="X1241" s="174"/>
      <c r="Y1241" s="170"/>
      <c r="Z1241" s="170"/>
      <c r="AA1241" s="170"/>
      <c r="AB1241" s="170"/>
      <c r="AC1241" s="170"/>
      <c r="AD1241" s="174"/>
      <c r="AE1241" s="170"/>
      <c r="AF1241" s="170"/>
      <c r="AI1241" s="170"/>
      <c r="AJ1241" s="170"/>
      <c r="AK1241" s="170"/>
      <c r="AL1241" s="170"/>
      <c r="AM1241" s="170"/>
      <c r="AN1241" s="170"/>
    </row>
    <row r="1242" spans="1:40" ht="52.5" customHeight="1" x14ac:dyDescent="0.2">
      <c r="A1242" s="170"/>
      <c r="B1242" s="170"/>
      <c r="C1242" s="170"/>
      <c r="D1242" s="170"/>
      <c r="E1242" s="170"/>
      <c r="F1242" s="170"/>
      <c r="G1242" s="170"/>
      <c r="H1242" s="170"/>
      <c r="I1242" s="170"/>
      <c r="J1242" s="170"/>
      <c r="K1242" s="170"/>
      <c r="L1242" s="170"/>
      <c r="M1242" s="170"/>
      <c r="N1242" s="170"/>
      <c r="O1242" s="170"/>
      <c r="P1242" s="170"/>
      <c r="Q1242" s="170"/>
      <c r="R1242" s="170"/>
      <c r="S1242" s="170"/>
      <c r="T1242" s="170"/>
      <c r="U1242" s="170"/>
      <c r="V1242" s="170"/>
      <c r="W1242" s="170"/>
      <c r="X1242" s="174"/>
      <c r="Y1242" s="170"/>
      <c r="Z1242" s="170"/>
      <c r="AA1242" s="170"/>
      <c r="AB1242" s="170"/>
      <c r="AC1242" s="170"/>
      <c r="AD1242" s="174"/>
      <c r="AE1242" s="170"/>
      <c r="AF1242" s="170"/>
      <c r="AI1242" s="170"/>
      <c r="AJ1242" s="170"/>
      <c r="AK1242" s="170"/>
      <c r="AL1242" s="170"/>
      <c r="AM1242" s="170"/>
      <c r="AN1242" s="170"/>
    </row>
    <row r="1243" spans="1:40" ht="52.5" customHeight="1" x14ac:dyDescent="0.2">
      <c r="A1243" s="170"/>
      <c r="B1243" s="170"/>
      <c r="C1243" s="170"/>
      <c r="D1243" s="170"/>
      <c r="E1243" s="170"/>
      <c r="F1243" s="170"/>
      <c r="G1243" s="170"/>
      <c r="H1243" s="170"/>
      <c r="I1243" s="170"/>
      <c r="J1243" s="170"/>
      <c r="K1243" s="170"/>
      <c r="L1243" s="170"/>
      <c r="M1243" s="170"/>
      <c r="N1243" s="170"/>
      <c r="O1243" s="170"/>
      <c r="P1243" s="170"/>
      <c r="Q1243" s="170"/>
      <c r="R1243" s="170"/>
      <c r="S1243" s="170"/>
      <c r="T1243" s="170"/>
      <c r="U1243" s="170"/>
      <c r="V1243" s="170"/>
      <c r="W1243" s="170"/>
      <c r="X1243" s="174"/>
      <c r="Y1243" s="170"/>
      <c r="Z1243" s="170"/>
      <c r="AA1243" s="170"/>
      <c r="AB1243" s="170"/>
      <c r="AC1243" s="170"/>
      <c r="AD1243" s="174"/>
      <c r="AE1243" s="170"/>
      <c r="AF1243" s="170"/>
      <c r="AI1243" s="170"/>
      <c r="AJ1243" s="170"/>
      <c r="AK1243" s="170"/>
      <c r="AL1243" s="170"/>
      <c r="AM1243" s="170"/>
      <c r="AN1243" s="170"/>
    </row>
    <row r="1244" spans="1:40" ht="52.5" customHeight="1" x14ac:dyDescent="0.2">
      <c r="A1244" s="170"/>
      <c r="B1244" s="170"/>
      <c r="C1244" s="170"/>
      <c r="D1244" s="170"/>
      <c r="E1244" s="170"/>
      <c r="F1244" s="170"/>
      <c r="G1244" s="170"/>
      <c r="H1244" s="170"/>
      <c r="I1244" s="170"/>
      <c r="J1244" s="170"/>
      <c r="K1244" s="170"/>
      <c r="L1244" s="170"/>
      <c r="M1244" s="170"/>
      <c r="N1244" s="170"/>
      <c r="O1244" s="170"/>
      <c r="P1244" s="170"/>
      <c r="Q1244" s="170"/>
      <c r="R1244" s="170"/>
      <c r="S1244" s="170"/>
      <c r="T1244" s="170"/>
      <c r="U1244" s="170"/>
      <c r="V1244" s="170"/>
      <c r="W1244" s="170"/>
      <c r="X1244" s="174"/>
      <c r="Y1244" s="170"/>
      <c r="Z1244" s="170"/>
      <c r="AA1244" s="170"/>
      <c r="AB1244" s="170"/>
      <c r="AC1244" s="170"/>
      <c r="AD1244" s="174"/>
      <c r="AE1244" s="170"/>
      <c r="AF1244" s="170"/>
      <c r="AI1244" s="170"/>
      <c r="AJ1244" s="170"/>
      <c r="AK1244" s="170"/>
      <c r="AL1244" s="170"/>
      <c r="AM1244" s="170"/>
      <c r="AN1244" s="170"/>
    </row>
    <row r="1245" spans="1:40" ht="52.5" customHeight="1" x14ac:dyDescent="0.2">
      <c r="A1245" s="170"/>
      <c r="B1245" s="170"/>
      <c r="C1245" s="170"/>
      <c r="D1245" s="170"/>
      <c r="E1245" s="170"/>
      <c r="F1245" s="170"/>
      <c r="G1245" s="170"/>
      <c r="H1245" s="170"/>
      <c r="I1245" s="170"/>
      <c r="J1245" s="170"/>
      <c r="K1245" s="170"/>
      <c r="L1245" s="170"/>
      <c r="M1245" s="170"/>
      <c r="N1245" s="170"/>
      <c r="O1245" s="170"/>
      <c r="P1245" s="170"/>
      <c r="Q1245" s="170"/>
      <c r="R1245" s="170"/>
      <c r="S1245" s="170"/>
      <c r="T1245" s="170"/>
      <c r="U1245" s="170"/>
      <c r="V1245" s="170"/>
      <c r="W1245" s="170"/>
      <c r="X1245" s="174"/>
      <c r="Y1245" s="170"/>
      <c r="Z1245" s="170"/>
      <c r="AA1245" s="170"/>
      <c r="AB1245" s="170"/>
      <c r="AC1245" s="170"/>
      <c r="AD1245" s="174"/>
      <c r="AE1245" s="170"/>
      <c r="AF1245" s="170"/>
      <c r="AI1245" s="170"/>
      <c r="AJ1245" s="170"/>
      <c r="AK1245" s="170"/>
      <c r="AL1245" s="170"/>
      <c r="AM1245" s="170"/>
      <c r="AN1245" s="170"/>
    </row>
    <row r="1246" spans="1:40" ht="52.5" customHeight="1" x14ac:dyDescent="0.2">
      <c r="A1246" s="170"/>
      <c r="B1246" s="170"/>
      <c r="C1246" s="170"/>
      <c r="D1246" s="170"/>
      <c r="E1246" s="170"/>
      <c r="F1246" s="170"/>
      <c r="G1246" s="170"/>
      <c r="H1246" s="170"/>
      <c r="I1246" s="170"/>
      <c r="J1246" s="170"/>
      <c r="K1246" s="170"/>
      <c r="L1246" s="170"/>
      <c r="M1246" s="170"/>
      <c r="N1246" s="170"/>
      <c r="O1246" s="170"/>
      <c r="P1246" s="170"/>
      <c r="Q1246" s="170"/>
      <c r="R1246" s="170"/>
      <c r="S1246" s="170"/>
      <c r="T1246" s="170"/>
      <c r="U1246" s="170"/>
      <c r="V1246" s="170"/>
      <c r="W1246" s="170"/>
      <c r="X1246" s="174"/>
      <c r="Y1246" s="170"/>
      <c r="Z1246" s="170"/>
      <c r="AA1246" s="170"/>
      <c r="AB1246" s="170"/>
      <c r="AC1246" s="170"/>
      <c r="AD1246" s="174"/>
      <c r="AE1246" s="170"/>
      <c r="AF1246" s="170"/>
      <c r="AI1246" s="170"/>
      <c r="AJ1246" s="170"/>
      <c r="AK1246" s="170"/>
      <c r="AL1246" s="170"/>
      <c r="AM1246" s="170"/>
      <c r="AN1246" s="170"/>
    </row>
    <row r="1247" spans="1:40" ht="52.5" customHeight="1" x14ac:dyDescent="0.2">
      <c r="A1247" s="170"/>
      <c r="B1247" s="170"/>
      <c r="C1247" s="170"/>
      <c r="D1247" s="170"/>
      <c r="E1247" s="170"/>
      <c r="F1247" s="170"/>
      <c r="G1247" s="170"/>
      <c r="H1247" s="170"/>
      <c r="I1247" s="170"/>
      <c r="J1247" s="170"/>
      <c r="K1247" s="170"/>
      <c r="L1247" s="170"/>
      <c r="M1247" s="170"/>
      <c r="N1247" s="170"/>
      <c r="O1247" s="170"/>
      <c r="P1247" s="170"/>
      <c r="Q1247" s="170"/>
      <c r="R1247" s="170"/>
      <c r="S1247" s="170"/>
      <c r="T1247" s="170"/>
      <c r="U1247" s="170"/>
      <c r="V1247" s="170"/>
      <c r="W1247" s="170"/>
      <c r="X1247" s="174"/>
      <c r="Y1247" s="170"/>
      <c r="Z1247" s="170"/>
      <c r="AA1247" s="170"/>
      <c r="AB1247" s="170"/>
      <c r="AC1247" s="170"/>
      <c r="AD1247" s="174"/>
      <c r="AE1247" s="170"/>
      <c r="AF1247" s="170"/>
      <c r="AI1247" s="170"/>
      <c r="AJ1247" s="170"/>
      <c r="AK1247" s="170"/>
      <c r="AL1247" s="170"/>
      <c r="AM1247" s="170"/>
      <c r="AN1247" s="170"/>
    </row>
    <row r="1248" spans="1:40" ht="52.5" customHeight="1" x14ac:dyDescent="0.2">
      <c r="A1248" s="170"/>
      <c r="B1248" s="170"/>
      <c r="C1248" s="170"/>
      <c r="D1248" s="170"/>
      <c r="E1248" s="170"/>
      <c r="F1248" s="170"/>
      <c r="G1248" s="170"/>
      <c r="H1248" s="170"/>
      <c r="I1248" s="170"/>
      <c r="J1248" s="170"/>
      <c r="K1248" s="170"/>
      <c r="L1248" s="170"/>
      <c r="M1248" s="170"/>
      <c r="N1248" s="170"/>
      <c r="O1248" s="170"/>
      <c r="P1248" s="170"/>
      <c r="Q1248" s="170"/>
      <c r="R1248" s="170"/>
      <c r="S1248" s="170"/>
      <c r="T1248" s="170"/>
      <c r="U1248" s="170"/>
      <c r="V1248" s="170"/>
      <c r="W1248" s="170"/>
      <c r="X1248" s="174"/>
      <c r="Y1248" s="170"/>
      <c r="Z1248" s="170"/>
      <c r="AA1248" s="170"/>
      <c r="AB1248" s="170"/>
      <c r="AC1248" s="170"/>
      <c r="AD1248" s="174"/>
      <c r="AE1248" s="170"/>
      <c r="AF1248" s="170"/>
      <c r="AI1248" s="170"/>
      <c r="AJ1248" s="170"/>
      <c r="AK1248" s="170"/>
      <c r="AL1248" s="170"/>
      <c r="AM1248" s="170"/>
      <c r="AN1248" s="170"/>
    </row>
    <row r="1249" spans="1:40" ht="52.5" customHeight="1" x14ac:dyDescent="0.2">
      <c r="A1249" s="170"/>
      <c r="B1249" s="170"/>
      <c r="C1249" s="170"/>
      <c r="D1249" s="170"/>
      <c r="E1249" s="170"/>
      <c r="F1249" s="170"/>
      <c r="G1249" s="170"/>
      <c r="H1249" s="170"/>
      <c r="I1249" s="170"/>
      <c r="J1249" s="170"/>
      <c r="K1249" s="170"/>
      <c r="L1249" s="170"/>
      <c r="M1249" s="170"/>
      <c r="N1249" s="170"/>
      <c r="O1249" s="170"/>
      <c r="P1249" s="170"/>
      <c r="Q1249" s="170"/>
      <c r="R1249" s="170"/>
      <c r="S1249" s="170"/>
      <c r="T1249" s="170"/>
      <c r="U1249" s="170"/>
      <c r="V1249" s="170"/>
      <c r="W1249" s="170"/>
      <c r="X1249" s="174"/>
      <c r="Y1249" s="170"/>
      <c r="Z1249" s="170"/>
      <c r="AA1249" s="170"/>
      <c r="AB1249" s="170"/>
      <c r="AC1249" s="170"/>
      <c r="AD1249" s="174"/>
      <c r="AE1249" s="170"/>
      <c r="AF1249" s="170"/>
      <c r="AI1249" s="170"/>
      <c r="AJ1249" s="170"/>
      <c r="AK1249" s="170"/>
      <c r="AL1249" s="170"/>
      <c r="AM1249" s="170"/>
      <c r="AN1249" s="170"/>
    </row>
    <row r="1250" spans="1:40" ht="52.5" customHeight="1" x14ac:dyDescent="0.2">
      <c r="A1250" s="170"/>
      <c r="B1250" s="170"/>
      <c r="C1250" s="170"/>
      <c r="D1250" s="170"/>
      <c r="E1250" s="170"/>
      <c r="F1250" s="170"/>
      <c r="G1250" s="170"/>
      <c r="H1250" s="170"/>
      <c r="I1250" s="170"/>
      <c r="J1250" s="170"/>
      <c r="K1250" s="170"/>
      <c r="L1250" s="170"/>
      <c r="M1250" s="170"/>
      <c r="N1250" s="170"/>
      <c r="O1250" s="170"/>
      <c r="P1250" s="170"/>
      <c r="Q1250" s="170"/>
      <c r="R1250" s="170"/>
      <c r="S1250" s="170"/>
      <c r="T1250" s="170"/>
      <c r="U1250" s="170"/>
      <c r="V1250" s="170"/>
      <c r="W1250" s="170"/>
      <c r="X1250" s="174"/>
      <c r="Y1250" s="170"/>
      <c r="Z1250" s="170"/>
      <c r="AA1250" s="170"/>
      <c r="AB1250" s="170"/>
      <c r="AC1250" s="170"/>
      <c r="AD1250" s="174"/>
      <c r="AE1250" s="170"/>
      <c r="AF1250" s="170"/>
      <c r="AI1250" s="170"/>
      <c r="AJ1250" s="170"/>
      <c r="AK1250" s="170"/>
      <c r="AL1250" s="170"/>
      <c r="AM1250" s="170"/>
      <c r="AN1250" s="170"/>
    </row>
    <row r="1251" spans="1:40" ht="52.5" customHeight="1" x14ac:dyDescent="0.2">
      <c r="A1251" s="170"/>
      <c r="B1251" s="170"/>
      <c r="C1251" s="170"/>
      <c r="D1251" s="170"/>
      <c r="E1251" s="170"/>
      <c r="F1251" s="170"/>
      <c r="G1251" s="170"/>
      <c r="H1251" s="170"/>
      <c r="I1251" s="170"/>
      <c r="J1251" s="170"/>
      <c r="K1251" s="170"/>
      <c r="L1251" s="170"/>
      <c r="M1251" s="170"/>
      <c r="N1251" s="170"/>
      <c r="O1251" s="170"/>
      <c r="P1251" s="170"/>
      <c r="Q1251" s="170"/>
      <c r="R1251" s="170"/>
      <c r="S1251" s="170"/>
      <c r="T1251" s="170"/>
      <c r="U1251" s="170"/>
      <c r="V1251" s="170"/>
      <c r="W1251" s="170"/>
      <c r="X1251" s="174"/>
      <c r="Y1251" s="170"/>
      <c r="Z1251" s="170"/>
      <c r="AA1251" s="170"/>
      <c r="AB1251" s="170"/>
      <c r="AC1251" s="170"/>
      <c r="AD1251" s="174"/>
      <c r="AE1251" s="170"/>
      <c r="AF1251" s="170"/>
      <c r="AI1251" s="170"/>
      <c r="AJ1251" s="170"/>
      <c r="AK1251" s="170"/>
      <c r="AL1251" s="170"/>
      <c r="AM1251" s="170"/>
      <c r="AN1251" s="170"/>
    </row>
    <row r="1252" spans="1:40" ht="52.5" customHeight="1" x14ac:dyDescent="0.2">
      <c r="A1252" s="170"/>
      <c r="B1252" s="170"/>
      <c r="C1252" s="170"/>
      <c r="D1252" s="170"/>
      <c r="E1252" s="170"/>
      <c r="F1252" s="170"/>
      <c r="G1252" s="170"/>
      <c r="H1252" s="170"/>
      <c r="I1252" s="170"/>
      <c r="J1252" s="170"/>
      <c r="K1252" s="170"/>
      <c r="L1252" s="170"/>
      <c r="M1252" s="170"/>
      <c r="N1252" s="170"/>
      <c r="O1252" s="170"/>
      <c r="P1252" s="170"/>
      <c r="Q1252" s="170"/>
      <c r="R1252" s="170"/>
      <c r="S1252" s="170"/>
      <c r="T1252" s="170"/>
      <c r="U1252" s="170"/>
      <c r="V1252" s="170"/>
      <c r="W1252" s="170"/>
      <c r="X1252" s="174"/>
      <c r="Y1252" s="170"/>
      <c r="Z1252" s="170"/>
      <c r="AA1252" s="170"/>
      <c r="AB1252" s="170"/>
      <c r="AC1252" s="170"/>
      <c r="AD1252" s="174"/>
      <c r="AE1252" s="170"/>
      <c r="AF1252" s="170"/>
      <c r="AI1252" s="170"/>
      <c r="AJ1252" s="170"/>
      <c r="AK1252" s="170"/>
      <c r="AL1252" s="170"/>
      <c r="AM1252" s="170"/>
      <c r="AN1252" s="170"/>
    </row>
    <row r="1253" spans="1:40" ht="52.5" customHeight="1" x14ac:dyDescent="0.2">
      <c r="A1253" s="170"/>
      <c r="B1253" s="170"/>
      <c r="C1253" s="170"/>
      <c r="D1253" s="170"/>
      <c r="E1253" s="170"/>
      <c r="F1253" s="170"/>
      <c r="G1253" s="170"/>
      <c r="H1253" s="170"/>
      <c r="I1253" s="170"/>
      <c r="J1253" s="170"/>
      <c r="K1253" s="170"/>
      <c r="L1253" s="170"/>
      <c r="M1253" s="170"/>
      <c r="N1253" s="170"/>
      <c r="O1253" s="170"/>
      <c r="P1253" s="170"/>
      <c r="Q1253" s="170"/>
      <c r="R1253" s="170"/>
      <c r="S1253" s="170"/>
      <c r="T1253" s="170"/>
      <c r="U1253" s="170"/>
      <c r="V1253" s="170"/>
      <c r="W1253" s="170"/>
      <c r="X1253" s="174"/>
      <c r="Y1253" s="170"/>
      <c r="Z1253" s="170"/>
      <c r="AA1253" s="170"/>
      <c r="AB1253" s="170"/>
      <c r="AC1253" s="170"/>
      <c r="AD1253" s="174"/>
      <c r="AE1253" s="170"/>
      <c r="AF1253" s="170"/>
      <c r="AI1253" s="170"/>
      <c r="AJ1253" s="170"/>
      <c r="AK1253" s="170"/>
      <c r="AL1253" s="170"/>
      <c r="AM1253" s="170"/>
      <c r="AN1253" s="170"/>
    </row>
    <row r="1254" spans="1:40" ht="52.5" customHeight="1" x14ac:dyDescent="0.2">
      <c r="A1254" s="170"/>
      <c r="B1254" s="170"/>
      <c r="C1254" s="170"/>
      <c r="D1254" s="170"/>
      <c r="E1254" s="170"/>
      <c r="F1254" s="170"/>
      <c r="G1254" s="170"/>
      <c r="H1254" s="170"/>
      <c r="I1254" s="170"/>
      <c r="J1254" s="170"/>
      <c r="K1254" s="170"/>
      <c r="L1254" s="170"/>
      <c r="M1254" s="170"/>
      <c r="N1254" s="170"/>
      <c r="O1254" s="170"/>
      <c r="P1254" s="170"/>
      <c r="Q1254" s="170"/>
      <c r="R1254" s="170"/>
      <c r="S1254" s="170"/>
      <c r="T1254" s="170"/>
      <c r="U1254" s="170"/>
      <c r="V1254" s="170"/>
      <c r="W1254" s="170"/>
      <c r="X1254" s="174"/>
      <c r="Y1254" s="170"/>
      <c r="Z1254" s="170"/>
      <c r="AA1254" s="170"/>
      <c r="AB1254" s="170"/>
      <c r="AC1254" s="170"/>
      <c r="AD1254" s="174"/>
      <c r="AE1254" s="170"/>
      <c r="AF1254" s="170"/>
      <c r="AI1254" s="170"/>
      <c r="AJ1254" s="170"/>
      <c r="AK1254" s="170"/>
      <c r="AL1254" s="170"/>
      <c r="AM1254" s="170"/>
      <c r="AN1254" s="170"/>
    </row>
    <row r="1255" spans="1:40" ht="52.5" customHeight="1" x14ac:dyDescent="0.2">
      <c r="A1255" s="170"/>
      <c r="B1255" s="170"/>
      <c r="C1255" s="170"/>
      <c r="D1255" s="170"/>
      <c r="E1255" s="170"/>
      <c r="F1255" s="170"/>
      <c r="G1255" s="170"/>
      <c r="H1255" s="170"/>
      <c r="I1255" s="170"/>
      <c r="J1255" s="170"/>
      <c r="K1255" s="170"/>
      <c r="L1255" s="170"/>
      <c r="M1255" s="170"/>
      <c r="N1255" s="170"/>
      <c r="O1255" s="170"/>
      <c r="P1255" s="170"/>
      <c r="Q1255" s="170"/>
      <c r="R1255" s="170"/>
      <c r="S1255" s="170"/>
      <c r="T1255" s="170"/>
      <c r="U1255" s="170"/>
      <c r="V1255" s="170"/>
      <c r="W1255" s="170"/>
      <c r="X1255" s="174"/>
      <c r="Y1255" s="170"/>
      <c r="Z1255" s="170"/>
      <c r="AA1255" s="170"/>
      <c r="AB1255" s="170"/>
      <c r="AC1255" s="170"/>
      <c r="AD1255" s="174"/>
      <c r="AE1255" s="170"/>
      <c r="AF1255" s="170"/>
      <c r="AI1255" s="170"/>
      <c r="AJ1255" s="170"/>
      <c r="AK1255" s="170"/>
      <c r="AL1255" s="170"/>
      <c r="AM1255" s="170"/>
      <c r="AN1255" s="170"/>
    </row>
    <row r="1256" spans="1:40" ht="52.5" customHeight="1" x14ac:dyDescent="0.2">
      <c r="A1256" s="170"/>
      <c r="B1256" s="170"/>
      <c r="C1256" s="170"/>
      <c r="D1256" s="170"/>
      <c r="E1256" s="170"/>
      <c r="F1256" s="170"/>
      <c r="G1256" s="170"/>
      <c r="H1256" s="170"/>
      <c r="I1256" s="170"/>
      <c r="J1256" s="170"/>
      <c r="K1256" s="170"/>
      <c r="L1256" s="170"/>
      <c r="M1256" s="170"/>
      <c r="N1256" s="170"/>
      <c r="O1256" s="170"/>
      <c r="P1256" s="170"/>
      <c r="Q1256" s="170"/>
      <c r="R1256" s="170"/>
      <c r="S1256" s="170"/>
      <c r="T1256" s="170"/>
      <c r="U1256" s="170"/>
      <c r="V1256" s="170"/>
      <c r="W1256" s="170"/>
      <c r="X1256" s="174"/>
      <c r="Y1256" s="170"/>
      <c r="Z1256" s="170"/>
      <c r="AA1256" s="170"/>
      <c r="AB1256" s="170"/>
      <c r="AC1256" s="170"/>
      <c r="AD1256" s="174"/>
      <c r="AE1256" s="170"/>
      <c r="AF1256" s="170"/>
      <c r="AI1256" s="170"/>
      <c r="AJ1256" s="170"/>
      <c r="AK1256" s="170"/>
      <c r="AL1256" s="170"/>
      <c r="AM1256" s="170"/>
      <c r="AN1256" s="170"/>
    </row>
    <row r="1257" spans="1:40" ht="52.5" customHeight="1" x14ac:dyDescent="0.2">
      <c r="A1257" s="170"/>
      <c r="B1257" s="170"/>
      <c r="C1257" s="170"/>
      <c r="D1257" s="170"/>
      <c r="E1257" s="170"/>
      <c r="F1257" s="170"/>
      <c r="G1257" s="170"/>
      <c r="H1257" s="170"/>
      <c r="I1257" s="170"/>
      <c r="J1257" s="170"/>
      <c r="K1257" s="170"/>
      <c r="L1257" s="170"/>
      <c r="M1257" s="170"/>
      <c r="N1257" s="170"/>
      <c r="O1257" s="170"/>
      <c r="P1257" s="170"/>
      <c r="Q1257" s="170"/>
      <c r="R1257" s="170"/>
      <c r="S1257" s="170"/>
      <c r="T1257" s="170"/>
      <c r="U1257" s="170"/>
      <c r="V1257" s="170"/>
      <c r="W1257" s="170"/>
      <c r="X1257" s="174"/>
      <c r="Y1257" s="170"/>
      <c r="Z1257" s="170"/>
      <c r="AA1257" s="170"/>
      <c r="AB1257" s="170"/>
      <c r="AC1257" s="170"/>
      <c r="AD1257" s="174"/>
      <c r="AE1257" s="170"/>
      <c r="AF1257" s="170"/>
      <c r="AI1257" s="170"/>
      <c r="AJ1257" s="170"/>
      <c r="AK1257" s="170"/>
      <c r="AL1257" s="170"/>
      <c r="AM1257" s="170"/>
      <c r="AN1257" s="170"/>
    </row>
    <row r="1258" spans="1:40" ht="52.5" customHeight="1" x14ac:dyDescent="0.2">
      <c r="A1258" s="170"/>
      <c r="B1258" s="170"/>
      <c r="C1258" s="170"/>
      <c r="D1258" s="170"/>
      <c r="E1258" s="170"/>
      <c r="F1258" s="170"/>
      <c r="G1258" s="170"/>
      <c r="H1258" s="170"/>
      <c r="I1258" s="170"/>
      <c r="J1258" s="170"/>
      <c r="K1258" s="170"/>
      <c r="L1258" s="170"/>
      <c r="M1258" s="170"/>
      <c r="N1258" s="170"/>
      <c r="O1258" s="170"/>
      <c r="P1258" s="170"/>
      <c r="Q1258" s="170"/>
      <c r="R1258" s="170"/>
      <c r="S1258" s="170"/>
      <c r="T1258" s="170"/>
      <c r="U1258" s="170"/>
      <c r="V1258" s="170"/>
      <c r="W1258" s="170"/>
      <c r="X1258" s="174"/>
      <c r="Y1258" s="170"/>
      <c r="Z1258" s="170"/>
      <c r="AA1258" s="170"/>
      <c r="AB1258" s="170"/>
      <c r="AC1258" s="170"/>
      <c r="AD1258" s="174"/>
      <c r="AE1258" s="170"/>
      <c r="AF1258" s="170"/>
      <c r="AI1258" s="170"/>
      <c r="AJ1258" s="170"/>
      <c r="AK1258" s="170"/>
      <c r="AL1258" s="170"/>
      <c r="AM1258" s="170"/>
      <c r="AN1258" s="170"/>
    </row>
    <row r="1259" spans="1:40" ht="52.5" customHeight="1" x14ac:dyDescent="0.2">
      <c r="A1259" s="170"/>
      <c r="B1259" s="170"/>
      <c r="C1259" s="170"/>
      <c r="D1259" s="170"/>
      <c r="E1259" s="170"/>
      <c r="F1259" s="170"/>
      <c r="G1259" s="170"/>
      <c r="H1259" s="170"/>
      <c r="I1259" s="170"/>
      <c r="J1259" s="170"/>
      <c r="K1259" s="170"/>
      <c r="L1259" s="170"/>
      <c r="M1259" s="170"/>
      <c r="N1259" s="170"/>
      <c r="O1259" s="170"/>
      <c r="P1259" s="170"/>
      <c r="Q1259" s="170"/>
      <c r="R1259" s="170"/>
      <c r="S1259" s="170"/>
      <c r="T1259" s="170"/>
      <c r="U1259" s="170"/>
      <c r="V1259" s="170"/>
      <c r="W1259" s="170"/>
      <c r="X1259" s="174"/>
      <c r="Y1259" s="170"/>
      <c r="Z1259" s="170"/>
      <c r="AA1259" s="170"/>
      <c r="AB1259" s="170"/>
      <c r="AC1259" s="170"/>
      <c r="AD1259" s="174"/>
      <c r="AE1259" s="170"/>
      <c r="AF1259" s="170"/>
      <c r="AI1259" s="170"/>
      <c r="AJ1259" s="170"/>
      <c r="AK1259" s="170"/>
      <c r="AL1259" s="170"/>
      <c r="AM1259" s="170"/>
      <c r="AN1259" s="170"/>
    </row>
    <row r="1260" spans="1:40" ht="52.5" customHeight="1" x14ac:dyDescent="0.2">
      <c r="A1260" s="170"/>
      <c r="B1260" s="170"/>
      <c r="C1260" s="170"/>
      <c r="D1260" s="170"/>
      <c r="E1260" s="170"/>
      <c r="F1260" s="170"/>
      <c r="G1260" s="170"/>
      <c r="H1260" s="170"/>
      <c r="I1260" s="170"/>
      <c r="J1260" s="170"/>
      <c r="K1260" s="170"/>
      <c r="L1260" s="170"/>
      <c r="M1260" s="170"/>
      <c r="N1260" s="170"/>
      <c r="O1260" s="170"/>
      <c r="P1260" s="170"/>
      <c r="Q1260" s="170"/>
      <c r="R1260" s="170"/>
      <c r="S1260" s="170"/>
      <c r="T1260" s="170"/>
      <c r="U1260" s="170"/>
      <c r="V1260" s="170"/>
      <c r="W1260" s="170"/>
      <c r="X1260" s="174"/>
      <c r="Y1260" s="170"/>
      <c r="Z1260" s="170"/>
      <c r="AA1260" s="170"/>
      <c r="AB1260" s="170"/>
      <c r="AC1260" s="170"/>
      <c r="AD1260" s="174"/>
      <c r="AE1260" s="170"/>
      <c r="AF1260" s="170"/>
      <c r="AI1260" s="170"/>
      <c r="AJ1260" s="170"/>
      <c r="AK1260" s="170"/>
      <c r="AL1260" s="170"/>
      <c r="AM1260" s="170"/>
      <c r="AN1260" s="170"/>
    </row>
    <row r="1261" spans="1:40" ht="52.5" customHeight="1" x14ac:dyDescent="0.2">
      <c r="A1261" s="170"/>
      <c r="B1261" s="170"/>
      <c r="C1261" s="170"/>
      <c r="D1261" s="170"/>
      <c r="E1261" s="170"/>
      <c r="F1261" s="170"/>
      <c r="G1261" s="170"/>
      <c r="H1261" s="170"/>
      <c r="I1261" s="170"/>
      <c r="J1261" s="170"/>
      <c r="K1261" s="170"/>
      <c r="L1261" s="170"/>
      <c r="M1261" s="170"/>
      <c r="N1261" s="170"/>
      <c r="O1261" s="170"/>
      <c r="P1261" s="170"/>
      <c r="Q1261" s="170"/>
      <c r="R1261" s="170"/>
      <c r="S1261" s="170"/>
      <c r="T1261" s="170"/>
      <c r="U1261" s="170"/>
      <c r="V1261" s="170"/>
      <c r="W1261" s="170"/>
      <c r="X1261" s="174"/>
      <c r="Y1261" s="170"/>
      <c r="Z1261" s="170"/>
      <c r="AA1261" s="170"/>
      <c r="AB1261" s="170"/>
      <c r="AC1261" s="170"/>
      <c r="AD1261" s="174"/>
      <c r="AE1261" s="170"/>
      <c r="AF1261" s="170"/>
      <c r="AI1261" s="170"/>
      <c r="AJ1261" s="170"/>
      <c r="AK1261" s="170"/>
      <c r="AL1261" s="170"/>
      <c r="AM1261" s="170"/>
      <c r="AN1261" s="170"/>
    </row>
    <row r="1262" spans="1:40" ht="52.5" customHeight="1" x14ac:dyDescent="0.2">
      <c r="A1262" s="170"/>
      <c r="B1262" s="170"/>
      <c r="C1262" s="170"/>
      <c r="D1262" s="170"/>
      <c r="E1262" s="170"/>
      <c r="F1262" s="170"/>
      <c r="G1262" s="170"/>
      <c r="H1262" s="170"/>
      <c r="I1262" s="170"/>
      <c r="J1262" s="170"/>
      <c r="K1262" s="170"/>
      <c r="L1262" s="170"/>
      <c r="M1262" s="170"/>
      <c r="N1262" s="170"/>
      <c r="O1262" s="170"/>
      <c r="P1262" s="170"/>
      <c r="Q1262" s="170"/>
      <c r="R1262" s="170"/>
      <c r="S1262" s="170"/>
      <c r="T1262" s="170"/>
      <c r="U1262" s="170"/>
      <c r="V1262" s="170"/>
      <c r="W1262" s="170"/>
      <c r="X1262" s="174"/>
      <c r="Y1262" s="170"/>
      <c r="Z1262" s="170"/>
      <c r="AA1262" s="170"/>
      <c r="AB1262" s="170"/>
      <c r="AC1262" s="170"/>
      <c r="AD1262" s="174"/>
      <c r="AE1262" s="170"/>
      <c r="AF1262" s="170"/>
      <c r="AI1262" s="170"/>
      <c r="AJ1262" s="170"/>
      <c r="AK1262" s="170"/>
      <c r="AL1262" s="170"/>
      <c r="AM1262" s="170"/>
      <c r="AN1262" s="170"/>
    </row>
    <row r="1263" spans="1:40" ht="52.5" customHeight="1" x14ac:dyDescent="0.2">
      <c r="A1263" s="170"/>
      <c r="B1263" s="170"/>
      <c r="C1263" s="170"/>
      <c r="D1263" s="170"/>
      <c r="E1263" s="170"/>
      <c r="F1263" s="170"/>
      <c r="G1263" s="170"/>
      <c r="H1263" s="170"/>
      <c r="I1263" s="170"/>
      <c r="J1263" s="170"/>
      <c r="K1263" s="170"/>
      <c r="L1263" s="170"/>
      <c r="M1263" s="170"/>
      <c r="N1263" s="170"/>
      <c r="O1263" s="170"/>
      <c r="P1263" s="170"/>
      <c r="Q1263" s="170"/>
      <c r="R1263" s="170"/>
      <c r="S1263" s="170"/>
      <c r="T1263" s="170"/>
      <c r="U1263" s="170"/>
      <c r="V1263" s="170"/>
      <c r="W1263" s="170"/>
      <c r="X1263" s="174"/>
      <c r="Y1263" s="170"/>
      <c r="Z1263" s="170"/>
      <c r="AA1263" s="170"/>
      <c r="AB1263" s="170"/>
      <c r="AC1263" s="170"/>
      <c r="AD1263" s="174"/>
      <c r="AE1263" s="170"/>
      <c r="AF1263" s="170"/>
      <c r="AI1263" s="170"/>
      <c r="AJ1263" s="170"/>
      <c r="AK1263" s="170"/>
      <c r="AL1263" s="170"/>
      <c r="AM1263" s="170"/>
      <c r="AN1263" s="170"/>
    </row>
    <row r="1264" spans="1:40" ht="52.5" customHeight="1" x14ac:dyDescent="0.2">
      <c r="A1264" s="170"/>
      <c r="B1264" s="170"/>
      <c r="C1264" s="170"/>
      <c r="D1264" s="170"/>
      <c r="E1264" s="170"/>
      <c r="F1264" s="170"/>
      <c r="G1264" s="170"/>
      <c r="H1264" s="170"/>
      <c r="I1264" s="170"/>
      <c r="J1264" s="170"/>
      <c r="K1264" s="170"/>
      <c r="L1264" s="170"/>
      <c r="M1264" s="170"/>
      <c r="N1264" s="170"/>
      <c r="O1264" s="170"/>
      <c r="P1264" s="170"/>
      <c r="Q1264" s="170"/>
      <c r="R1264" s="170"/>
      <c r="S1264" s="170"/>
      <c r="T1264" s="170"/>
      <c r="U1264" s="170"/>
      <c r="V1264" s="170"/>
      <c r="W1264" s="170"/>
      <c r="X1264" s="174"/>
      <c r="Y1264" s="170"/>
      <c r="Z1264" s="170"/>
      <c r="AA1264" s="170"/>
      <c r="AB1264" s="170"/>
      <c r="AC1264" s="170"/>
      <c r="AD1264" s="174"/>
      <c r="AE1264" s="170"/>
      <c r="AF1264" s="170"/>
      <c r="AI1264" s="170"/>
      <c r="AJ1264" s="170"/>
      <c r="AK1264" s="170"/>
      <c r="AL1264" s="170"/>
      <c r="AM1264" s="170"/>
      <c r="AN1264" s="170"/>
    </row>
    <row r="1265" spans="1:40" ht="52.5" customHeight="1" x14ac:dyDescent="0.2">
      <c r="A1265" s="170"/>
      <c r="B1265" s="170"/>
      <c r="C1265" s="170"/>
      <c r="D1265" s="170"/>
      <c r="E1265" s="170"/>
      <c r="F1265" s="170"/>
      <c r="G1265" s="170"/>
      <c r="H1265" s="170"/>
      <c r="I1265" s="170"/>
      <c r="J1265" s="170"/>
      <c r="K1265" s="170"/>
      <c r="L1265" s="170"/>
      <c r="M1265" s="170"/>
      <c r="N1265" s="170"/>
      <c r="O1265" s="170"/>
      <c r="P1265" s="170"/>
      <c r="Q1265" s="170"/>
      <c r="R1265" s="170"/>
      <c r="S1265" s="170"/>
      <c r="T1265" s="170"/>
      <c r="U1265" s="170"/>
      <c r="V1265" s="170"/>
      <c r="W1265" s="170"/>
      <c r="X1265" s="174"/>
      <c r="Y1265" s="170"/>
      <c r="Z1265" s="170"/>
      <c r="AA1265" s="170"/>
      <c r="AB1265" s="170"/>
      <c r="AC1265" s="170"/>
      <c r="AD1265" s="174"/>
      <c r="AE1265" s="170"/>
      <c r="AF1265" s="170"/>
      <c r="AI1265" s="170"/>
      <c r="AJ1265" s="170"/>
      <c r="AK1265" s="170"/>
      <c r="AL1265" s="170"/>
      <c r="AM1265" s="170"/>
      <c r="AN1265" s="170"/>
    </row>
    <row r="1266" spans="1:40" ht="52.5" customHeight="1" x14ac:dyDescent="0.2">
      <c r="A1266" s="170"/>
      <c r="B1266" s="170"/>
      <c r="C1266" s="170"/>
      <c r="D1266" s="170"/>
      <c r="E1266" s="170"/>
      <c r="F1266" s="170"/>
      <c r="G1266" s="170"/>
      <c r="H1266" s="170"/>
      <c r="I1266" s="170"/>
      <c r="J1266" s="170"/>
      <c r="K1266" s="170"/>
      <c r="L1266" s="170"/>
      <c r="M1266" s="170"/>
      <c r="N1266" s="170"/>
      <c r="O1266" s="170"/>
      <c r="P1266" s="170"/>
      <c r="Q1266" s="170"/>
      <c r="R1266" s="170"/>
      <c r="S1266" s="170"/>
      <c r="T1266" s="170"/>
      <c r="U1266" s="170"/>
      <c r="V1266" s="170"/>
      <c r="W1266" s="170"/>
      <c r="X1266" s="174"/>
      <c r="Y1266" s="170"/>
      <c r="Z1266" s="170"/>
      <c r="AA1266" s="170"/>
      <c r="AB1266" s="170"/>
      <c r="AC1266" s="170"/>
      <c r="AD1266" s="174"/>
      <c r="AE1266" s="170"/>
      <c r="AF1266" s="170"/>
      <c r="AI1266" s="170"/>
      <c r="AJ1266" s="170"/>
      <c r="AK1266" s="170"/>
      <c r="AL1266" s="170"/>
      <c r="AM1266" s="170"/>
      <c r="AN1266" s="170"/>
    </row>
    <row r="1267" spans="1:40" ht="52.5" customHeight="1" x14ac:dyDescent="0.2">
      <c r="A1267" s="170"/>
      <c r="B1267" s="170"/>
      <c r="C1267" s="170"/>
      <c r="D1267" s="170"/>
      <c r="E1267" s="170"/>
      <c r="F1267" s="170"/>
      <c r="G1267" s="170"/>
      <c r="H1267" s="170"/>
      <c r="I1267" s="170"/>
      <c r="J1267" s="170"/>
      <c r="K1267" s="170"/>
      <c r="L1267" s="170"/>
      <c r="M1267" s="170"/>
      <c r="N1267" s="170"/>
      <c r="O1267" s="170"/>
      <c r="P1267" s="170"/>
      <c r="Q1267" s="170"/>
      <c r="R1267" s="170"/>
      <c r="S1267" s="170"/>
      <c r="T1267" s="170"/>
      <c r="U1267" s="170"/>
      <c r="V1267" s="170"/>
      <c r="W1267" s="170"/>
      <c r="X1267" s="174"/>
      <c r="Y1267" s="170"/>
      <c r="Z1267" s="170"/>
      <c r="AA1267" s="170"/>
      <c r="AB1267" s="170"/>
      <c r="AC1267" s="170"/>
      <c r="AD1267" s="174"/>
      <c r="AE1267" s="170"/>
      <c r="AF1267" s="170"/>
      <c r="AI1267" s="170"/>
      <c r="AJ1267" s="170"/>
      <c r="AK1267" s="170"/>
      <c r="AL1267" s="170"/>
      <c r="AM1267" s="170"/>
      <c r="AN1267" s="170"/>
    </row>
    <row r="1268" spans="1:40" ht="52.5" customHeight="1" x14ac:dyDescent="0.2">
      <c r="A1268" s="170"/>
      <c r="B1268" s="170"/>
      <c r="C1268" s="170"/>
      <c r="D1268" s="170"/>
      <c r="E1268" s="170"/>
      <c r="F1268" s="170"/>
      <c r="G1268" s="170"/>
      <c r="H1268" s="170"/>
      <c r="I1268" s="170"/>
      <c r="J1268" s="170"/>
      <c r="K1268" s="170"/>
      <c r="L1268" s="170"/>
      <c r="M1268" s="170"/>
      <c r="N1268" s="170"/>
      <c r="O1268" s="170"/>
      <c r="P1268" s="170"/>
      <c r="Q1268" s="170"/>
      <c r="R1268" s="170"/>
      <c r="S1268" s="170"/>
      <c r="T1268" s="170"/>
      <c r="U1268" s="170"/>
      <c r="V1268" s="170"/>
      <c r="W1268" s="170"/>
      <c r="X1268" s="174"/>
      <c r="Y1268" s="170"/>
      <c r="Z1268" s="170"/>
      <c r="AA1268" s="170"/>
      <c r="AB1268" s="170"/>
      <c r="AC1268" s="170"/>
      <c r="AD1268" s="174"/>
      <c r="AE1268" s="170"/>
      <c r="AF1268" s="170"/>
      <c r="AI1268" s="170"/>
      <c r="AJ1268" s="170"/>
      <c r="AK1268" s="170"/>
      <c r="AL1268" s="170"/>
      <c r="AM1268" s="170"/>
      <c r="AN1268" s="170"/>
    </row>
    <row r="1269" spans="1:40" ht="52.5" customHeight="1" x14ac:dyDescent="0.2">
      <c r="A1269" s="170"/>
      <c r="B1269" s="170"/>
      <c r="C1269" s="170"/>
      <c r="D1269" s="170"/>
      <c r="E1269" s="170"/>
      <c r="F1269" s="170"/>
      <c r="G1269" s="170"/>
      <c r="H1269" s="170"/>
      <c r="I1269" s="170"/>
      <c r="J1269" s="170"/>
      <c r="K1269" s="170"/>
      <c r="L1269" s="170"/>
      <c r="M1269" s="170"/>
      <c r="N1269" s="170"/>
      <c r="O1269" s="170"/>
      <c r="P1269" s="170"/>
      <c r="Q1269" s="170"/>
      <c r="R1269" s="170"/>
      <c r="S1269" s="170"/>
      <c r="T1269" s="170"/>
      <c r="U1269" s="170"/>
      <c r="V1269" s="170"/>
      <c r="W1269" s="170"/>
      <c r="X1269" s="174"/>
      <c r="Y1269" s="170"/>
      <c r="Z1269" s="170"/>
      <c r="AA1269" s="170"/>
      <c r="AB1269" s="170"/>
      <c r="AC1269" s="170"/>
      <c r="AD1269" s="174"/>
      <c r="AE1269" s="170"/>
      <c r="AF1269" s="170"/>
      <c r="AI1269" s="170"/>
      <c r="AJ1269" s="170"/>
      <c r="AK1269" s="170"/>
      <c r="AL1269" s="170"/>
      <c r="AM1269" s="170"/>
      <c r="AN1269" s="170"/>
    </row>
    <row r="1270" spans="1:40" ht="52.5" customHeight="1" x14ac:dyDescent="0.2">
      <c r="A1270" s="170"/>
      <c r="B1270" s="170"/>
      <c r="C1270" s="170"/>
      <c r="D1270" s="170"/>
      <c r="E1270" s="170"/>
      <c r="F1270" s="170"/>
      <c r="G1270" s="170"/>
      <c r="H1270" s="170"/>
      <c r="I1270" s="170"/>
      <c r="J1270" s="170"/>
      <c r="K1270" s="170"/>
      <c r="L1270" s="170"/>
      <c r="M1270" s="170"/>
      <c r="N1270" s="170"/>
      <c r="O1270" s="170"/>
      <c r="P1270" s="170"/>
      <c r="Q1270" s="170"/>
      <c r="R1270" s="170"/>
      <c r="S1270" s="170"/>
      <c r="T1270" s="170"/>
      <c r="U1270" s="170"/>
      <c r="V1270" s="170"/>
      <c r="W1270" s="170"/>
      <c r="X1270" s="174"/>
      <c r="Y1270" s="170"/>
      <c r="Z1270" s="170"/>
      <c r="AA1270" s="170"/>
      <c r="AB1270" s="170"/>
      <c r="AC1270" s="170"/>
      <c r="AD1270" s="174"/>
      <c r="AE1270" s="170"/>
      <c r="AF1270" s="170"/>
      <c r="AI1270" s="170"/>
      <c r="AJ1270" s="170"/>
      <c r="AK1270" s="170"/>
      <c r="AL1270" s="170"/>
      <c r="AM1270" s="170"/>
      <c r="AN1270" s="170"/>
    </row>
    <row r="1271" spans="1:40" ht="52.5" customHeight="1" x14ac:dyDescent="0.2">
      <c r="A1271" s="170"/>
      <c r="B1271" s="170"/>
      <c r="C1271" s="170"/>
      <c r="D1271" s="170"/>
      <c r="E1271" s="170"/>
      <c r="F1271" s="170"/>
      <c r="G1271" s="170"/>
      <c r="H1271" s="170"/>
      <c r="I1271" s="170"/>
      <c r="J1271" s="170"/>
      <c r="K1271" s="170"/>
      <c r="L1271" s="170"/>
      <c r="M1271" s="170"/>
      <c r="N1271" s="170"/>
      <c r="O1271" s="170"/>
      <c r="P1271" s="170"/>
      <c r="Q1271" s="170"/>
      <c r="R1271" s="170"/>
      <c r="S1271" s="170"/>
      <c r="T1271" s="170"/>
      <c r="U1271" s="170"/>
      <c r="V1271" s="170"/>
      <c r="W1271" s="170"/>
      <c r="X1271" s="174"/>
      <c r="Y1271" s="170"/>
      <c r="Z1271" s="170"/>
      <c r="AA1271" s="170"/>
      <c r="AB1271" s="170"/>
      <c r="AC1271" s="170"/>
      <c r="AD1271" s="174"/>
      <c r="AE1271" s="170"/>
      <c r="AF1271" s="170"/>
      <c r="AI1271" s="170"/>
      <c r="AJ1271" s="170"/>
      <c r="AK1271" s="170"/>
      <c r="AL1271" s="170"/>
      <c r="AM1271" s="170"/>
      <c r="AN1271" s="170"/>
    </row>
    <row r="1272" spans="1:40" ht="52.5" customHeight="1" x14ac:dyDescent="0.2">
      <c r="A1272" s="170"/>
      <c r="B1272" s="170"/>
      <c r="C1272" s="170"/>
      <c r="D1272" s="170"/>
      <c r="E1272" s="170"/>
      <c r="F1272" s="170"/>
      <c r="G1272" s="170"/>
      <c r="H1272" s="170"/>
      <c r="I1272" s="170"/>
      <c r="J1272" s="170"/>
      <c r="K1272" s="170"/>
      <c r="L1272" s="170"/>
      <c r="M1272" s="170"/>
      <c r="N1272" s="170"/>
      <c r="O1272" s="170"/>
      <c r="P1272" s="170"/>
      <c r="Q1272" s="170"/>
      <c r="R1272" s="170"/>
      <c r="S1272" s="170"/>
      <c r="T1272" s="170"/>
      <c r="U1272" s="170"/>
      <c r="V1272" s="170"/>
      <c r="W1272" s="170"/>
      <c r="X1272" s="174"/>
      <c r="Y1272" s="170"/>
      <c r="Z1272" s="170"/>
      <c r="AA1272" s="170"/>
      <c r="AB1272" s="170"/>
      <c r="AC1272" s="170"/>
      <c r="AD1272" s="174"/>
      <c r="AE1272" s="170"/>
      <c r="AF1272" s="170"/>
      <c r="AI1272" s="170"/>
      <c r="AJ1272" s="170"/>
      <c r="AK1272" s="170"/>
      <c r="AL1272" s="170"/>
      <c r="AM1272" s="170"/>
      <c r="AN1272" s="170"/>
    </row>
    <row r="1273" spans="1:40" ht="52.5" customHeight="1" x14ac:dyDescent="0.2">
      <c r="A1273" s="170"/>
      <c r="B1273" s="170"/>
      <c r="C1273" s="170"/>
      <c r="D1273" s="170"/>
      <c r="E1273" s="170"/>
      <c r="F1273" s="170"/>
      <c r="G1273" s="170"/>
      <c r="H1273" s="170"/>
      <c r="I1273" s="170"/>
      <c r="J1273" s="170"/>
      <c r="K1273" s="170"/>
      <c r="L1273" s="170"/>
      <c r="M1273" s="170"/>
      <c r="N1273" s="170"/>
      <c r="O1273" s="170"/>
      <c r="P1273" s="170"/>
      <c r="Q1273" s="170"/>
      <c r="R1273" s="170"/>
      <c r="S1273" s="170"/>
      <c r="T1273" s="170"/>
      <c r="U1273" s="170"/>
      <c r="V1273" s="170"/>
      <c r="W1273" s="170"/>
      <c r="X1273" s="174"/>
      <c r="Y1273" s="170"/>
      <c r="Z1273" s="170"/>
      <c r="AA1273" s="170"/>
      <c r="AB1273" s="170"/>
      <c r="AC1273" s="170"/>
      <c r="AD1273" s="174"/>
      <c r="AE1273" s="170"/>
      <c r="AF1273" s="170"/>
      <c r="AI1273" s="170"/>
      <c r="AJ1273" s="170"/>
      <c r="AK1273" s="170"/>
      <c r="AL1273" s="170"/>
      <c r="AM1273" s="170"/>
      <c r="AN1273" s="170"/>
    </row>
    <row r="1274" spans="1:40" ht="52.5" customHeight="1" x14ac:dyDescent="0.2">
      <c r="A1274" s="170"/>
      <c r="B1274" s="170"/>
      <c r="C1274" s="170"/>
      <c r="D1274" s="170"/>
      <c r="E1274" s="170"/>
      <c r="F1274" s="170"/>
      <c r="G1274" s="170"/>
      <c r="H1274" s="170"/>
      <c r="I1274" s="170"/>
      <c r="J1274" s="170"/>
      <c r="K1274" s="170"/>
      <c r="L1274" s="170"/>
      <c r="M1274" s="170"/>
      <c r="N1274" s="170"/>
      <c r="O1274" s="170"/>
      <c r="P1274" s="170"/>
      <c r="Q1274" s="170"/>
      <c r="R1274" s="170"/>
      <c r="S1274" s="170"/>
      <c r="T1274" s="170"/>
      <c r="U1274" s="170"/>
      <c r="V1274" s="170"/>
      <c r="W1274" s="170"/>
      <c r="X1274" s="174"/>
      <c r="Y1274" s="170"/>
      <c r="Z1274" s="170"/>
      <c r="AA1274" s="170"/>
      <c r="AB1274" s="170"/>
      <c r="AC1274" s="170"/>
      <c r="AD1274" s="174"/>
      <c r="AE1274" s="170"/>
      <c r="AF1274" s="170"/>
      <c r="AI1274" s="170"/>
      <c r="AJ1274" s="170"/>
      <c r="AK1274" s="170"/>
      <c r="AL1274" s="170"/>
      <c r="AM1274" s="170"/>
      <c r="AN1274" s="170"/>
    </row>
    <row r="1275" spans="1:40" ht="52.5" customHeight="1" x14ac:dyDescent="0.2">
      <c r="A1275" s="170"/>
      <c r="B1275" s="170"/>
      <c r="C1275" s="170"/>
      <c r="D1275" s="170"/>
      <c r="E1275" s="170"/>
      <c r="F1275" s="170"/>
      <c r="G1275" s="170"/>
      <c r="H1275" s="170"/>
      <c r="I1275" s="170"/>
      <c r="J1275" s="170"/>
      <c r="K1275" s="170"/>
      <c r="L1275" s="170"/>
      <c r="M1275" s="170"/>
      <c r="N1275" s="170"/>
      <c r="O1275" s="170"/>
      <c r="P1275" s="170"/>
      <c r="Q1275" s="170"/>
      <c r="R1275" s="170"/>
      <c r="S1275" s="170"/>
      <c r="T1275" s="170"/>
      <c r="U1275" s="170"/>
      <c r="V1275" s="170"/>
      <c r="W1275" s="170"/>
      <c r="X1275" s="174"/>
      <c r="Y1275" s="170"/>
      <c r="Z1275" s="170"/>
      <c r="AA1275" s="170"/>
      <c r="AB1275" s="170"/>
      <c r="AC1275" s="170"/>
      <c r="AD1275" s="174"/>
      <c r="AE1275" s="170"/>
      <c r="AF1275" s="170"/>
      <c r="AI1275" s="170"/>
      <c r="AJ1275" s="170"/>
      <c r="AK1275" s="170"/>
      <c r="AL1275" s="170"/>
      <c r="AM1275" s="170"/>
      <c r="AN1275" s="170"/>
    </row>
    <row r="1276" spans="1:40" ht="52.5" customHeight="1" x14ac:dyDescent="0.2">
      <c r="A1276" s="170"/>
      <c r="B1276" s="170"/>
      <c r="C1276" s="170"/>
      <c r="D1276" s="170"/>
      <c r="E1276" s="170"/>
      <c r="F1276" s="170"/>
      <c r="G1276" s="170"/>
      <c r="H1276" s="170"/>
      <c r="I1276" s="170"/>
      <c r="J1276" s="170"/>
      <c r="K1276" s="170"/>
      <c r="L1276" s="170"/>
      <c r="M1276" s="170"/>
      <c r="N1276" s="170"/>
      <c r="O1276" s="170"/>
      <c r="P1276" s="170"/>
      <c r="Q1276" s="170"/>
      <c r="R1276" s="170"/>
      <c r="S1276" s="170"/>
      <c r="T1276" s="170"/>
      <c r="U1276" s="170"/>
      <c r="V1276" s="170"/>
      <c r="W1276" s="170"/>
      <c r="X1276" s="174"/>
      <c r="Y1276" s="170"/>
      <c r="Z1276" s="170"/>
      <c r="AA1276" s="170"/>
      <c r="AB1276" s="170"/>
      <c r="AC1276" s="170"/>
      <c r="AD1276" s="174"/>
      <c r="AE1276" s="170"/>
      <c r="AF1276" s="170"/>
      <c r="AI1276" s="170"/>
      <c r="AJ1276" s="170"/>
      <c r="AK1276" s="170"/>
      <c r="AL1276" s="170"/>
      <c r="AM1276" s="170"/>
      <c r="AN1276" s="170"/>
    </row>
    <row r="1277" spans="1:40" ht="52.5" customHeight="1" x14ac:dyDescent="0.2">
      <c r="A1277" s="170"/>
      <c r="B1277" s="170"/>
      <c r="C1277" s="170"/>
      <c r="D1277" s="170"/>
      <c r="E1277" s="170"/>
      <c r="F1277" s="170"/>
      <c r="G1277" s="170"/>
      <c r="H1277" s="170"/>
      <c r="I1277" s="170"/>
      <c r="J1277" s="170"/>
      <c r="K1277" s="170"/>
      <c r="L1277" s="170"/>
      <c r="M1277" s="170"/>
      <c r="N1277" s="170"/>
      <c r="O1277" s="170"/>
      <c r="P1277" s="170"/>
      <c r="Q1277" s="170"/>
      <c r="R1277" s="170"/>
      <c r="S1277" s="170"/>
      <c r="T1277" s="170"/>
      <c r="U1277" s="170"/>
      <c r="V1277" s="170"/>
      <c r="W1277" s="170"/>
      <c r="X1277" s="174"/>
      <c r="Y1277" s="170"/>
      <c r="Z1277" s="170"/>
      <c r="AA1277" s="170"/>
      <c r="AB1277" s="170"/>
      <c r="AC1277" s="170"/>
      <c r="AD1277" s="174"/>
      <c r="AE1277" s="170"/>
      <c r="AF1277" s="170"/>
      <c r="AI1277" s="170"/>
      <c r="AJ1277" s="170"/>
      <c r="AK1277" s="170"/>
      <c r="AL1277" s="170"/>
      <c r="AM1277" s="170"/>
      <c r="AN1277" s="170"/>
    </row>
    <row r="1278" spans="1:40" ht="52.5" customHeight="1" x14ac:dyDescent="0.2">
      <c r="A1278" s="170"/>
      <c r="B1278" s="170"/>
      <c r="C1278" s="170"/>
      <c r="D1278" s="170"/>
      <c r="E1278" s="170"/>
      <c r="F1278" s="170"/>
      <c r="G1278" s="170"/>
      <c r="H1278" s="170"/>
      <c r="I1278" s="170"/>
      <c r="J1278" s="170"/>
      <c r="K1278" s="170"/>
      <c r="L1278" s="170"/>
      <c r="M1278" s="170"/>
      <c r="N1278" s="170"/>
      <c r="O1278" s="170"/>
      <c r="P1278" s="170"/>
      <c r="Q1278" s="170"/>
      <c r="R1278" s="170"/>
      <c r="S1278" s="170"/>
      <c r="T1278" s="170"/>
      <c r="U1278" s="170"/>
      <c r="V1278" s="170"/>
      <c r="W1278" s="170"/>
      <c r="X1278" s="174"/>
      <c r="Y1278" s="170"/>
      <c r="Z1278" s="170"/>
      <c r="AA1278" s="170"/>
      <c r="AB1278" s="170"/>
      <c r="AC1278" s="170"/>
      <c r="AD1278" s="174"/>
      <c r="AE1278" s="170"/>
      <c r="AF1278" s="170"/>
      <c r="AI1278" s="170"/>
      <c r="AJ1278" s="170"/>
      <c r="AK1278" s="170"/>
      <c r="AL1278" s="170"/>
      <c r="AM1278" s="170"/>
      <c r="AN1278" s="170"/>
    </row>
    <row r="1279" spans="1:40" ht="52.5" customHeight="1" x14ac:dyDescent="0.2">
      <c r="A1279" s="170"/>
      <c r="B1279" s="170"/>
      <c r="C1279" s="170"/>
      <c r="D1279" s="170"/>
      <c r="E1279" s="170"/>
      <c r="F1279" s="170"/>
      <c r="G1279" s="170"/>
      <c r="H1279" s="170"/>
      <c r="I1279" s="170"/>
      <c r="J1279" s="170"/>
      <c r="K1279" s="170"/>
      <c r="L1279" s="170"/>
      <c r="M1279" s="170"/>
      <c r="N1279" s="170"/>
      <c r="O1279" s="170"/>
      <c r="P1279" s="170"/>
      <c r="Q1279" s="170"/>
      <c r="R1279" s="170"/>
      <c r="S1279" s="170"/>
      <c r="T1279" s="170"/>
      <c r="U1279" s="170"/>
      <c r="V1279" s="170"/>
      <c r="W1279" s="170"/>
      <c r="X1279" s="174"/>
      <c r="Y1279" s="170"/>
      <c r="Z1279" s="170"/>
      <c r="AA1279" s="170"/>
      <c r="AB1279" s="170"/>
      <c r="AC1279" s="170"/>
      <c r="AD1279" s="174"/>
      <c r="AE1279" s="170"/>
      <c r="AF1279" s="170"/>
      <c r="AI1279" s="170"/>
      <c r="AJ1279" s="170"/>
      <c r="AK1279" s="170"/>
      <c r="AL1279" s="170"/>
      <c r="AM1279" s="170"/>
      <c r="AN1279" s="170"/>
    </row>
    <row r="1280" spans="1:40" ht="52.5" customHeight="1" x14ac:dyDescent="0.2">
      <c r="A1280" s="170"/>
      <c r="B1280" s="170"/>
      <c r="C1280" s="170"/>
      <c r="D1280" s="170"/>
      <c r="E1280" s="170"/>
      <c r="F1280" s="170"/>
      <c r="G1280" s="170"/>
      <c r="H1280" s="170"/>
      <c r="I1280" s="170"/>
      <c r="J1280" s="170"/>
      <c r="K1280" s="170"/>
      <c r="L1280" s="170"/>
      <c r="M1280" s="170"/>
      <c r="N1280" s="170"/>
      <c r="O1280" s="170"/>
      <c r="P1280" s="170"/>
      <c r="Q1280" s="170"/>
      <c r="R1280" s="170"/>
      <c r="S1280" s="170"/>
      <c r="T1280" s="170"/>
      <c r="U1280" s="170"/>
      <c r="V1280" s="170"/>
      <c r="W1280" s="170"/>
      <c r="X1280" s="174"/>
      <c r="Y1280" s="170"/>
      <c r="Z1280" s="170"/>
      <c r="AA1280" s="170"/>
      <c r="AB1280" s="170"/>
      <c r="AC1280" s="170"/>
      <c r="AD1280" s="174"/>
      <c r="AE1280" s="170"/>
      <c r="AF1280" s="170"/>
      <c r="AI1280" s="170"/>
      <c r="AJ1280" s="170"/>
      <c r="AK1280" s="170"/>
      <c r="AL1280" s="170"/>
      <c r="AM1280" s="170"/>
      <c r="AN1280" s="170"/>
    </row>
    <row r="1281" spans="1:40" ht="52.5" customHeight="1" x14ac:dyDescent="0.2">
      <c r="A1281" s="170"/>
      <c r="B1281" s="170"/>
      <c r="C1281" s="170"/>
      <c r="D1281" s="170"/>
      <c r="E1281" s="170"/>
      <c r="F1281" s="170"/>
      <c r="G1281" s="170"/>
      <c r="H1281" s="170"/>
      <c r="I1281" s="170"/>
      <c r="J1281" s="170"/>
      <c r="K1281" s="170"/>
      <c r="L1281" s="170"/>
      <c r="M1281" s="170"/>
      <c r="N1281" s="170"/>
      <c r="O1281" s="170"/>
      <c r="P1281" s="170"/>
      <c r="Q1281" s="170"/>
      <c r="R1281" s="170"/>
      <c r="S1281" s="170"/>
      <c r="T1281" s="170"/>
      <c r="U1281" s="170"/>
      <c r="V1281" s="170"/>
      <c r="W1281" s="170"/>
      <c r="X1281" s="174"/>
      <c r="Y1281" s="170"/>
      <c r="Z1281" s="170"/>
      <c r="AA1281" s="170"/>
      <c r="AB1281" s="170"/>
      <c r="AC1281" s="170"/>
      <c r="AD1281" s="174"/>
      <c r="AE1281" s="170"/>
      <c r="AF1281" s="170"/>
      <c r="AI1281" s="170"/>
      <c r="AJ1281" s="170"/>
      <c r="AK1281" s="170"/>
      <c r="AL1281" s="170"/>
      <c r="AM1281" s="170"/>
      <c r="AN1281" s="170"/>
    </row>
    <row r="1282" spans="1:40" ht="52.5" customHeight="1" x14ac:dyDescent="0.2">
      <c r="A1282" s="170"/>
      <c r="B1282" s="170"/>
      <c r="C1282" s="170"/>
      <c r="D1282" s="170"/>
      <c r="E1282" s="170"/>
      <c r="F1282" s="170"/>
      <c r="G1282" s="170"/>
      <c r="H1282" s="170"/>
      <c r="I1282" s="170"/>
      <c r="J1282" s="170"/>
      <c r="K1282" s="170"/>
      <c r="L1282" s="170"/>
      <c r="M1282" s="170"/>
      <c r="N1282" s="170"/>
      <c r="O1282" s="170"/>
      <c r="P1282" s="170"/>
      <c r="Q1282" s="170"/>
      <c r="R1282" s="170"/>
      <c r="S1282" s="170"/>
      <c r="T1282" s="170"/>
      <c r="U1282" s="170"/>
      <c r="V1282" s="170"/>
      <c r="W1282" s="170"/>
      <c r="X1282" s="174"/>
      <c r="Y1282" s="170"/>
      <c r="Z1282" s="170"/>
      <c r="AA1282" s="170"/>
      <c r="AB1282" s="170"/>
      <c r="AC1282" s="170"/>
      <c r="AD1282" s="174"/>
      <c r="AE1282" s="170"/>
      <c r="AF1282" s="170"/>
      <c r="AI1282" s="170"/>
      <c r="AJ1282" s="170"/>
      <c r="AK1282" s="170"/>
      <c r="AL1282" s="170"/>
      <c r="AM1282" s="170"/>
      <c r="AN1282" s="170"/>
    </row>
    <row r="1283" spans="1:40" ht="52.5" customHeight="1" x14ac:dyDescent="0.2">
      <c r="A1283" s="170"/>
      <c r="B1283" s="170"/>
      <c r="C1283" s="170"/>
      <c r="D1283" s="170"/>
      <c r="E1283" s="170"/>
      <c r="F1283" s="170"/>
      <c r="G1283" s="170"/>
      <c r="H1283" s="170"/>
      <c r="I1283" s="170"/>
      <c r="J1283" s="170"/>
      <c r="K1283" s="170"/>
      <c r="L1283" s="170"/>
      <c r="M1283" s="170"/>
      <c r="N1283" s="170"/>
      <c r="O1283" s="170"/>
      <c r="P1283" s="170"/>
      <c r="Q1283" s="170"/>
      <c r="R1283" s="170"/>
      <c r="S1283" s="170"/>
      <c r="T1283" s="170"/>
      <c r="U1283" s="170"/>
      <c r="V1283" s="170"/>
      <c r="W1283" s="170"/>
      <c r="X1283" s="174"/>
      <c r="Y1283" s="170"/>
      <c r="Z1283" s="170"/>
      <c r="AA1283" s="170"/>
      <c r="AB1283" s="170"/>
      <c r="AC1283" s="170"/>
      <c r="AD1283" s="174"/>
      <c r="AE1283" s="170"/>
      <c r="AF1283" s="170"/>
      <c r="AI1283" s="170"/>
      <c r="AJ1283" s="170"/>
      <c r="AK1283" s="170"/>
      <c r="AL1283" s="170"/>
      <c r="AM1283" s="170"/>
      <c r="AN1283" s="170"/>
    </row>
    <row r="1284" spans="1:40" ht="52.5" customHeight="1" x14ac:dyDescent="0.2">
      <c r="A1284" s="170"/>
      <c r="B1284" s="170"/>
      <c r="C1284" s="170"/>
      <c r="D1284" s="170"/>
      <c r="E1284" s="170"/>
      <c r="F1284" s="170"/>
      <c r="G1284" s="170"/>
      <c r="H1284" s="170"/>
      <c r="I1284" s="170"/>
      <c r="J1284" s="170"/>
      <c r="K1284" s="170"/>
      <c r="L1284" s="170"/>
      <c r="M1284" s="170"/>
      <c r="N1284" s="170"/>
      <c r="O1284" s="170"/>
      <c r="P1284" s="170"/>
      <c r="Q1284" s="170"/>
      <c r="R1284" s="170"/>
      <c r="S1284" s="170"/>
      <c r="T1284" s="170"/>
      <c r="U1284" s="170"/>
      <c r="V1284" s="170"/>
      <c r="W1284" s="170"/>
      <c r="X1284" s="174"/>
      <c r="Y1284" s="170"/>
      <c r="Z1284" s="170"/>
      <c r="AA1284" s="170"/>
      <c r="AB1284" s="170"/>
      <c r="AC1284" s="170"/>
      <c r="AD1284" s="174"/>
      <c r="AE1284" s="170"/>
      <c r="AF1284" s="170"/>
      <c r="AI1284" s="170"/>
      <c r="AJ1284" s="170"/>
      <c r="AK1284" s="170"/>
      <c r="AL1284" s="170"/>
      <c r="AM1284" s="170"/>
      <c r="AN1284" s="170"/>
    </row>
    <row r="1285" spans="1:40" ht="52.5" customHeight="1" x14ac:dyDescent="0.2">
      <c r="A1285" s="170"/>
      <c r="B1285" s="170"/>
      <c r="C1285" s="170"/>
      <c r="D1285" s="170"/>
      <c r="E1285" s="170"/>
      <c r="F1285" s="170"/>
      <c r="G1285" s="170"/>
      <c r="H1285" s="170"/>
      <c r="I1285" s="170"/>
      <c r="J1285" s="170"/>
      <c r="K1285" s="170"/>
      <c r="L1285" s="170"/>
      <c r="M1285" s="170"/>
      <c r="N1285" s="170"/>
      <c r="O1285" s="170"/>
      <c r="P1285" s="170"/>
      <c r="Q1285" s="170"/>
      <c r="R1285" s="170"/>
      <c r="S1285" s="170"/>
      <c r="T1285" s="170"/>
      <c r="U1285" s="170"/>
      <c r="V1285" s="170"/>
      <c r="W1285" s="170"/>
      <c r="X1285" s="174"/>
      <c r="Y1285" s="170"/>
      <c r="Z1285" s="170"/>
      <c r="AA1285" s="170"/>
      <c r="AB1285" s="170"/>
      <c r="AC1285" s="170"/>
      <c r="AD1285" s="174"/>
      <c r="AE1285" s="170"/>
      <c r="AF1285" s="170"/>
      <c r="AI1285" s="170"/>
      <c r="AJ1285" s="170"/>
      <c r="AK1285" s="170"/>
      <c r="AL1285" s="170"/>
      <c r="AM1285" s="170"/>
      <c r="AN1285" s="170"/>
    </row>
    <row r="1286" spans="1:40" ht="52.5" customHeight="1" x14ac:dyDescent="0.2">
      <c r="A1286" s="170"/>
      <c r="B1286" s="170"/>
      <c r="C1286" s="170"/>
      <c r="D1286" s="170"/>
      <c r="E1286" s="170"/>
      <c r="F1286" s="170"/>
      <c r="G1286" s="170"/>
      <c r="H1286" s="170"/>
      <c r="I1286" s="170"/>
      <c r="J1286" s="170"/>
      <c r="K1286" s="170"/>
      <c r="L1286" s="170"/>
      <c r="M1286" s="170"/>
      <c r="N1286" s="170"/>
      <c r="O1286" s="170"/>
      <c r="P1286" s="170"/>
      <c r="Q1286" s="170"/>
      <c r="R1286" s="170"/>
      <c r="S1286" s="170"/>
      <c r="T1286" s="170"/>
      <c r="U1286" s="170"/>
      <c r="V1286" s="170"/>
      <c r="W1286" s="170"/>
      <c r="X1286" s="174"/>
      <c r="Y1286" s="170"/>
      <c r="Z1286" s="170"/>
      <c r="AA1286" s="170"/>
      <c r="AB1286" s="170"/>
      <c r="AC1286" s="170"/>
      <c r="AD1286" s="174"/>
      <c r="AE1286" s="170"/>
      <c r="AF1286" s="170"/>
      <c r="AI1286" s="170"/>
      <c r="AJ1286" s="170"/>
      <c r="AK1286" s="170"/>
      <c r="AL1286" s="170"/>
      <c r="AM1286" s="170"/>
      <c r="AN1286" s="170"/>
    </row>
    <row r="1287" spans="1:40" ht="52.5" customHeight="1" x14ac:dyDescent="0.2">
      <c r="A1287" s="170"/>
      <c r="B1287" s="170"/>
      <c r="C1287" s="170"/>
      <c r="D1287" s="170"/>
      <c r="E1287" s="170"/>
      <c r="F1287" s="170"/>
      <c r="G1287" s="170"/>
      <c r="H1287" s="170"/>
      <c r="I1287" s="170"/>
      <c r="J1287" s="170"/>
      <c r="K1287" s="170"/>
      <c r="L1287" s="170"/>
      <c r="M1287" s="170"/>
      <c r="N1287" s="170"/>
      <c r="O1287" s="170"/>
      <c r="P1287" s="170"/>
      <c r="Q1287" s="170"/>
      <c r="R1287" s="170"/>
      <c r="S1287" s="170"/>
      <c r="T1287" s="170"/>
      <c r="U1287" s="170"/>
      <c r="V1287" s="170"/>
      <c r="W1287" s="170"/>
      <c r="X1287" s="174"/>
      <c r="Y1287" s="170"/>
      <c r="Z1287" s="170"/>
      <c r="AA1287" s="170"/>
      <c r="AB1287" s="170"/>
      <c r="AC1287" s="170"/>
      <c r="AD1287" s="174"/>
      <c r="AE1287" s="170"/>
      <c r="AF1287" s="170"/>
      <c r="AI1287" s="170"/>
      <c r="AJ1287" s="170"/>
      <c r="AK1287" s="170"/>
      <c r="AL1287" s="170"/>
      <c r="AM1287" s="170"/>
      <c r="AN1287" s="170"/>
    </row>
    <row r="1288" spans="1:40" ht="52.5" customHeight="1" x14ac:dyDescent="0.2">
      <c r="A1288" s="170"/>
      <c r="B1288" s="170"/>
      <c r="C1288" s="170"/>
      <c r="D1288" s="170"/>
      <c r="E1288" s="170"/>
      <c r="F1288" s="170"/>
      <c r="G1288" s="170"/>
      <c r="H1288" s="170"/>
      <c r="I1288" s="170"/>
      <c r="J1288" s="170"/>
      <c r="K1288" s="170"/>
      <c r="L1288" s="170"/>
      <c r="M1288" s="170"/>
      <c r="N1288" s="170"/>
      <c r="O1288" s="170"/>
      <c r="P1288" s="170"/>
      <c r="Q1288" s="170"/>
      <c r="R1288" s="170"/>
      <c r="S1288" s="170"/>
      <c r="T1288" s="170"/>
      <c r="U1288" s="170"/>
      <c r="V1288" s="170"/>
      <c r="W1288" s="170"/>
      <c r="X1288" s="174"/>
      <c r="Y1288" s="170"/>
      <c r="Z1288" s="170"/>
      <c r="AA1288" s="170"/>
      <c r="AB1288" s="170"/>
      <c r="AC1288" s="170"/>
      <c r="AD1288" s="174"/>
      <c r="AE1288" s="170"/>
      <c r="AF1288" s="170"/>
      <c r="AI1288" s="170"/>
      <c r="AJ1288" s="170"/>
      <c r="AK1288" s="170"/>
      <c r="AL1288" s="170"/>
      <c r="AM1288" s="170"/>
      <c r="AN1288" s="170"/>
    </row>
    <row r="1289" spans="1:40" ht="52.5" customHeight="1" x14ac:dyDescent="0.2">
      <c r="A1289" s="170"/>
      <c r="B1289" s="170"/>
      <c r="C1289" s="170"/>
      <c r="D1289" s="170"/>
      <c r="E1289" s="170"/>
      <c r="F1289" s="170"/>
      <c r="G1289" s="170"/>
      <c r="H1289" s="170"/>
      <c r="I1289" s="170"/>
      <c r="J1289" s="170"/>
      <c r="K1289" s="170"/>
      <c r="L1289" s="170"/>
      <c r="M1289" s="170"/>
      <c r="N1289" s="170"/>
      <c r="O1289" s="170"/>
      <c r="P1289" s="170"/>
      <c r="Q1289" s="170"/>
      <c r="R1289" s="170"/>
      <c r="S1289" s="170"/>
      <c r="T1289" s="170"/>
      <c r="U1289" s="170"/>
      <c r="V1289" s="170"/>
      <c r="W1289" s="170"/>
      <c r="X1289" s="174"/>
      <c r="Y1289" s="170"/>
      <c r="Z1289" s="170"/>
      <c r="AA1289" s="170"/>
      <c r="AB1289" s="170"/>
      <c r="AC1289" s="170"/>
      <c r="AD1289" s="174"/>
      <c r="AE1289" s="170"/>
      <c r="AF1289" s="170"/>
      <c r="AI1289" s="170"/>
      <c r="AJ1289" s="170"/>
      <c r="AK1289" s="170"/>
      <c r="AL1289" s="170"/>
      <c r="AM1289" s="170"/>
      <c r="AN1289" s="170"/>
    </row>
    <row r="1290" spans="1:40" ht="52.5" customHeight="1" x14ac:dyDescent="0.2">
      <c r="A1290" s="170"/>
      <c r="B1290" s="170"/>
      <c r="C1290" s="170"/>
      <c r="D1290" s="170"/>
      <c r="E1290" s="170"/>
      <c r="F1290" s="170"/>
      <c r="G1290" s="170"/>
      <c r="H1290" s="170"/>
      <c r="I1290" s="170"/>
      <c r="J1290" s="170"/>
      <c r="K1290" s="170"/>
      <c r="L1290" s="170"/>
      <c r="M1290" s="170"/>
      <c r="N1290" s="170"/>
      <c r="O1290" s="170"/>
      <c r="P1290" s="170"/>
      <c r="Q1290" s="170"/>
      <c r="R1290" s="170"/>
      <c r="S1290" s="170"/>
      <c r="T1290" s="170"/>
      <c r="U1290" s="170"/>
      <c r="V1290" s="170"/>
      <c r="W1290" s="170"/>
      <c r="X1290" s="174"/>
      <c r="Y1290" s="170"/>
      <c r="Z1290" s="170"/>
      <c r="AA1290" s="170"/>
      <c r="AB1290" s="170"/>
      <c r="AC1290" s="170"/>
      <c r="AD1290" s="174"/>
      <c r="AE1290" s="170"/>
      <c r="AF1290" s="170"/>
      <c r="AI1290" s="170"/>
      <c r="AJ1290" s="170"/>
      <c r="AK1290" s="170"/>
      <c r="AL1290" s="170"/>
      <c r="AM1290" s="170"/>
      <c r="AN1290" s="170"/>
    </row>
    <row r="1291" spans="1:40" ht="52.5" customHeight="1" x14ac:dyDescent="0.2">
      <c r="A1291" s="170"/>
      <c r="B1291" s="170"/>
      <c r="C1291" s="170"/>
      <c r="D1291" s="170"/>
      <c r="E1291" s="170"/>
      <c r="F1291" s="170"/>
      <c r="G1291" s="170"/>
      <c r="H1291" s="170"/>
      <c r="I1291" s="170"/>
      <c r="J1291" s="170"/>
      <c r="K1291" s="170"/>
      <c r="L1291" s="170"/>
      <c r="M1291" s="170"/>
      <c r="N1291" s="170"/>
      <c r="O1291" s="170"/>
      <c r="P1291" s="170"/>
      <c r="Q1291" s="170"/>
      <c r="R1291" s="170"/>
      <c r="S1291" s="170"/>
      <c r="T1291" s="170"/>
      <c r="U1291" s="170"/>
      <c r="V1291" s="170"/>
      <c r="W1291" s="170"/>
      <c r="X1291" s="174"/>
      <c r="Y1291" s="170"/>
      <c r="Z1291" s="170"/>
      <c r="AA1291" s="170"/>
      <c r="AB1291" s="170"/>
      <c r="AC1291" s="170"/>
      <c r="AD1291" s="174"/>
      <c r="AE1291" s="170"/>
      <c r="AF1291" s="170"/>
      <c r="AI1291" s="170"/>
      <c r="AJ1291" s="170"/>
      <c r="AK1291" s="170"/>
      <c r="AL1291" s="170"/>
      <c r="AM1291" s="170"/>
      <c r="AN1291" s="170"/>
    </row>
    <row r="1292" spans="1:40" ht="52.5" customHeight="1" x14ac:dyDescent="0.2">
      <c r="A1292" s="170"/>
      <c r="B1292" s="170"/>
      <c r="C1292" s="170"/>
      <c r="D1292" s="170"/>
      <c r="E1292" s="170"/>
      <c r="F1292" s="170"/>
      <c r="G1292" s="170"/>
      <c r="H1292" s="170"/>
      <c r="I1292" s="170"/>
      <c r="J1292" s="170"/>
      <c r="K1292" s="170"/>
      <c r="L1292" s="170"/>
      <c r="M1292" s="170"/>
      <c r="N1292" s="170"/>
      <c r="O1292" s="170"/>
      <c r="P1292" s="170"/>
      <c r="Q1292" s="170"/>
      <c r="R1292" s="170"/>
      <c r="S1292" s="170"/>
      <c r="T1292" s="170"/>
      <c r="U1292" s="170"/>
      <c r="V1292" s="170"/>
      <c r="W1292" s="170"/>
      <c r="X1292" s="174"/>
      <c r="Y1292" s="170"/>
      <c r="Z1292" s="170"/>
      <c r="AA1292" s="170"/>
      <c r="AB1292" s="170"/>
      <c r="AC1292" s="170"/>
      <c r="AD1292" s="174"/>
      <c r="AE1292" s="170"/>
      <c r="AF1292" s="170"/>
      <c r="AI1292" s="170"/>
      <c r="AJ1292" s="170"/>
      <c r="AK1292" s="170"/>
      <c r="AL1292" s="170"/>
      <c r="AM1292" s="170"/>
      <c r="AN1292" s="170"/>
    </row>
    <row r="1293" spans="1:40" ht="52.5" customHeight="1" x14ac:dyDescent="0.2">
      <c r="A1293" s="170"/>
      <c r="B1293" s="170"/>
      <c r="C1293" s="170"/>
      <c r="D1293" s="170"/>
      <c r="E1293" s="170"/>
      <c r="F1293" s="170"/>
      <c r="G1293" s="170"/>
      <c r="H1293" s="170"/>
      <c r="I1293" s="170"/>
      <c r="J1293" s="170"/>
      <c r="K1293" s="170"/>
      <c r="L1293" s="170"/>
      <c r="M1293" s="170"/>
      <c r="N1293" s="170"/>
      <c r="O1293" s="170"/>
      <c r="P1293" s="170"/>
      <c r="Q1293" s="170"/>
      <c r="R1293" s="170"/>
      <c r="S1293" s="170"/>
      <c r="T1293" s="170"/>
      <c r="U1293" s="170"/>
      <c r="V1293" s="170"/>
      <c r="W1293" s="170"/>
      <c r="X1293" s="174"/>
      <c r="Y1293" s="170"/>
      <c r="Z1293" s="170"/>
      <c r="AA1293" s="170"/>
      <c r="AB1293" s="170"/>
      <c r="AC1293" s="170"/>
      <c r="AD1293" s="174"/>
      <c r="AE1293" s="170"/>
      <c r="AF1293" s="170"/>
      <c r="AI1293" s="170"/>
      <c r="AJ1293" s="170"/>
      <c r="AK1293" s="170"/>
      <c r="AL1293" s="170"/>
      <c r="AM1293" s="170"/>
      <c r="AN1293" s="170"/>
    </row>
    <row r="1294" spans="1:40" ht="52.5" customHeight="1" x14ac:dyDescent="0.2">
      <c r="A1294" s="170"/>
      <c r="B1294" s="170"/>
      <c r="C1294" s="170"/>
      <c r="D1294" s="170"/>
      <c r="E1294" s="170"/>
      <c r="F1294" s="170"/>
      <c r="G1294" s="170"/>
      <c r="H1294" s="170"/>
      <c r="I1294" s="170"/>
      <c r="J1294" s="170"/>
      <c r="K1294" s="170"/>
      <c r="L1294" s="170"/>
      <c r="M1294" s="170"/>
      <c r="N1294" s="170"/>
      <c r="O1294" s="170"/>
      <c r="P1294" s="170"/>
      <c r="Q1294" s="170"/>
      <c r="R1294" s="170"/>
      <c r="S1294" s="170"/>
      <c r="T1294" s="170"/>
      <c r="U1294" s="170"/>
      <c r="V1294" s="170"/>
      <c r="W1294" s="170"/>
      <c r="X1294" s="174"/>
      <c r="Y1294" s="170"/>
      <c r="Z1294" s="170"/>
      <c r="AA1294" s="170"/>
      <c r="AB1294" s="170"/>
      <c r="AC1294" s="170"/>
      <c r="AD1294" s="174"/>
      <c r="AE1294" s="170"/>
      <c r="AF1294" s="170"/>
      <c r="AI1294" s="170"/>
      <c r="AJ1294" s="170"/>
      <c r="AK1294" s="170"/>
      <c r="AL1294" s="170"/>
      <c r="AM1294" s="170"/>
      <c r="AN1294" s="170"/>
    </row>
    <row r="1295" spans="1:40" ht="52.5" customHeight="1" x14ac:dyDescent="0.2">
      <c r="A1295" s="170"/>
      <c r="B1295" s="170"/>
      <c r="C1295" s="170"/>
      <c r="D1295" s="170"/>
      <c r="E1295" s="170"/>
      <c r="F1295" s="170"/>
      <c r="G1295" s="170"/>
      <c r="H1295" s="170"/>
      <c r="I1295" s="170"/>
      <c r="J1295" s="170"/>
      <c r="K1295" s="170"/>
      <c r="L1295" s="170"/>
      <c r="M1295" s="170"/>
      <c r="N1295" s="170"/>
      <c r="O1295" s="170"/>
      <c r="P1295" s="170"/>
      <c r="Q1295" s="170"/>
      <c r="R1295" s="170"/>
      <c r="S1295" s="170"/>
      <c r="T1295" s="170"/>
      <c r="U1295" s="170"/>
      <c r="V1295" s="170"/>
      <c r="W1295" s="170"/>
      <c r="X1295" s="174"/>
      <c r="Y1295" s="170"/>
      <c r="Z1295" s="170"/>
      <c r="AA1295" s="170"/>
      <c r="AB1295" s="170"/>
      <c r="AC1295" s="170"/>
      <c r="AD1295" s="174"/>
      <c r="AE1295" s="170"/>
      <c r="AF1295" s="170"/>
      <c r="AI1295" s="170"/>
      <c r="AJ1295" s="170"/>
      <c r="AK1295" s="170"/>
      <c r="AL1295" s="170"/>
      <c r="AM1295" s="170"/>
      <c r="AN1295" s="170"/>
    </row>
    <row r="1296" spans="1:40" ht="52.5" customHeight="1" x14ac:dyDescent="0.2">
      <c r="A1296" s="170"/>
      <c r="B1296" s="170"/>
      <c r="C1296" s="170"/>
      <c r="D1296" s="170"/>
      <c r="E1296" s="170"/>
      <c r="F1296" s="170"/>
      <c r="G1296" s="170"/>
      <c r="H1296" s="170"/>
      <c r="I1296" s="170"/>
      <c r="J1296" s="170"/>
      <c r="K1296" s="170"/>
      <c r="L1296" s="170"/>
      <c r="M1296" s="170"/>
      <c r="N1296" s="170"/>
      <c r="O1296" s="170"/>
      <c r="P1296" s="170"/>
      <c r="Q1296" s="170"/>
      <c r="R1296" s="170"/>
      <c r="S1296" s="170"/>
      <c r="T1296" s="170"/>
      <c r="U1296" s="170"/>
      <c r="V1296" s="170"/>
      <c r="W1296" s="170"/>
      <c r="X1296" s="174"/>
      <c r="Y1296" s="170"/>
      <c r="Z1296" s="170"/>
      <c r="AA1296" s="170"/>
      <c r="AB1296" s="170"/>
      <c r="AC1296" s="170"/>
      <c r="AD1296" s="174"/>
      <c r="AE1296" s="170"/>
      <c r="AF1296" s="170"/>
      <c r="AI1296" s="170"/>
      <c r="AJ1296" s="170"/>
      <c r="AK1296" s="170"/>
      <c r="AL1296" s="170"/>
      <c r="AM1296" s="170"/>
      <c r="AN1296" s="170"/>
    </row>
    <row r="1297" spans="1:40" ht="52.5" customHeight="1" x14ac:dyDescent="0.2">
      <c r="A1297" s="170"/>
      <c r="B1297" s="170"/>
      <c r="C1297" s="170"/>
      <c r="D1297" s="170"/>
      <c r="E1297" s="170"/>
      <c r="F1297" s="170"/>
      <c r="G1297" s="170"/>
      <c r="H1297" s="170"/>
      <c r="I1297" s="170"/>
      <c r="J1297" s="170"/>
      <c r="K1297" s="170"/>
      <c r="L1297" s="170"/>
      <c r="M1297" s="170"/>
      <c r="N1297" s="170"/>
      <c r="O1297" s="170"/>
      <c r="P1297" s="170"/>
      <c r="Q1297" s="170"/>
      <c r="R1297" s="170"/>
      <c r="S1297" s="170"/>
      <c r="T1297" s="170"/>
      <c r="U1297" s="170"/>
      <c r="V1297" s="170"/>
      <c r="W1297" s="170"/>
      <c r="X1297" s="174"/>
      <c r="Y1297" s="170"/>
      <c r="Z1297" s="170"/>
      <c r="AA1297" s="170"/>
      <c r="AB1297" s="170"/>
      <c r="AC1297" s="170"/>
      <c r="AD1297" s="174"/>
      <c r="AE1297" s="170"/>
      <c r="AF1297" s="170"/>
      <c r="AI1297" s="170"/>
      <c r="AJ1297" s="170"/>
      <c r="AK1297" s="170"/>
      <c r="AL1297" s="170"/>
      <c r="AM1297" s="170"/>
      <c r="AN1297" s="170"/>
    </row>
    <row r="1298" spans="1:40" ht="52.5" customHeight="1" x14ac:dyDescent="0.2">
      <c r="A1298" s="170"/>
      <c r="B1298" s="170"/>
      <c r="C1298" s="170"/>
      <c r="D1298" s="170"/>
      <c r="E1298" s="170"/>
      <c r="F1298" s="170"/>
      <c r="G1298" s="170"/>
      <c r="H1298" s="170"/>
      <c r="I1298" s="170"/>
      <c r="J1298" s="170"/>
      <c r="K1298" s="170"/>
      <c r="L1298" s="170"/>
      <c r="M1298" s="170"/>
      <c r="N1298" s="170"/>
      <c r="O1298" s="170"/>
      <c r="P1298" s="170"/>
      <c r="Q1298" s="170"/>
      <c r="R1298" s="170"/>
      <c r="S1298" s="170"/>
      <c r="T1298" s="170"/>
      <c r="U1298" s="170"/>
      <c r="V1298" s="170"/>
      <c r="W1298" s="170"/>
      <c r="X1298" s="174"/>
      <c r="Y1298" s="170"/>
      <c r="Z1298" s="170"/>
      <c r="AA1298" s="170"/>
      <c r="AB1298" s="170"/>
      <c r="AC1298" s="170"/>
      <c r="AD1298" s="174"/>
      <c r="AE1298" s="170"/>
      <c r="AF1298" s="170"/>
      <c r="AI1298" s="170"/>
      <c r="AJ1298" s="170"/>
      <c r="AK1298" s="170"/>
      <c r="AL1298" s="170"/>
      <c r="AM1298" s="170"/>
      <c r="AN1298" s="170"/>
    </row>
    <row r="1299" spans="1:40" ht="52.5" customHeight="1" x14ac:dyDescent="0.2">
      <c r="A1299" s="170"/>
      <c r="B1299" s="170"/>
      <c r="C1299" s="170"/>
      <c r="D1299" s="170"/>
      <c r="E1299" s="170"/>
      <c r="F1299" s="170"/>
      <c r="G1299" s="170"/>
      <c r="H1299" s="170"/>
      <c r="I1299" s="170"/>
      <c r="J1299" s="170"/>
      <c r="K1299" s="170"/>
      <c r="L1299" s="170"/>
      <c r="M1299" s="170"/>
      <c r="N1299" s="170"/>
      <c r="O1299" s="170"/>
      <c r="P1299" s="170"/>
      <c r="Q1299" s="170"/>
      <c r="R1299" s="170"/>
      <c r="S1299" s="170"/>
      <c r="T1299" s="170"/>
      <c r="U1299" s="170"/>
      <c r="V1299" s="170"/>
      <c r="W1299" s="170"/>
      <c r="X1299" s="174"/>
      <c r="Y1299" s="170"/>
      <c r="Z1299" s="170"/>
      <c r="AA1299" s="170"/>
      <c r="AB1299" s="170"/>
      <c r="AC1299" s="170"/>
      <c r="AD1299" s="174"/>
      <c r="AE1299" s="170"/>
      <c r="AF1299" s="170"/>
      <c r="AI1299" s="170"/>
      <c r="AJ1299" s="170"/>
      <c r="AK1299" s="170"/>
      <c r="AL1299" s="170"/>
      <c r="AM1299" s="170"/>
      <c r="AN1299" s="170"/>
    </row>
    <row r="1300" spans="1:40" ht="52.5" customHeight="1" x14ac:dyDescent="0.2">
      <c r="A1300" s="170"/>
      <c r="B1300" s="170"/>
      <c r="C1300" s="170"/>
      <c r="D1300" s="170"/>
      <c r="E1300" s="170"/>
      <c r="F1300" s="170"/>
      <c r="G1300" s="170"/>
      <c r="H1300" s="170"/>
      <c r="I1300" s="170"/>
      <c r="J1300" s="170"/>
      <c r="K1300" s="170"/>
      <c r="L1300" s="170"/>
      <c r="M1300" s="170"/>
      <c r="N1300" s="170"/>
      <c r="O1300" s="170"/>
      <c r="P1300" s="170"/>
      <c r="Q1300" s="170"/>
      <c r="R1300" s="170"/>
      <c r="S1300" s="170"/>
      <c r="T1300" s="170"/>
      <c r="U1300" s="170"/>
      <c r="V1300" s="170"/>
      <c r="W1300" s="170"/>
      <c r="X1300" s="174"/>
      <c r="Y1300" s="170"/>
      <c r="Z1300" s="170"/>
      <c r="AA1300" s="170"/>
      <c r="AB1300" s="170"/>
      <c r="AC1300" s="170"/>
      <c r="AD1300" s="174"/>
      <c r="AE1300" s="170"/>
      <c r="AF1300" s="170"/>
      <c r="AI1300" s="170"/>
      <c r="AJ1300" s="170"/>
      <c r="AK1300" s="170"/>
      <c r="AL1300" s="170"/>
      <c r="AM1300" s="170"/>
      <c r="AN1300" s="170"/>
    </row>
    <row r="1301" spans="1:40" ht="52.5" customHeight="1" x14ac:dyDescent="0.2">
      <c r="A1301" s="170"/>
      <c r="B1301" s="170"/>
      <c r="C1301" s="170"/>
      <c r="D1301" s="170"/>
      <c r="E1301" s="170"/>
      <c r="F1301" s="170"/>
      <c r="G1301" s="170"/>
      <c r="H1301" s="170"/>
      <c r="I1301" s="170"/>
      <c r="J1301" s="170"/>
      <c r="K1301" s="170"/>
      <c r="L1301" s="170"/>
      <c r="M1301" s="170"/>
      <c r="N1301" s="170"/>
      <c r="O1301" s="170"/>
      <c r="P1301" s="170"/>
      <c r="Q1301" s="170"/>
      <c r="R1301" s="170"/>
      <c r="S1301" s="170"/>
      <c r="T1301" s="170"/>
      <c r="U1301" s="170"/>
      <c r="V1301" s="170"/>
      <c r="W1301" s="170"/>
      <c r="X1301" s="174"/>
      <c r="Y1301" s="170"/>
      <c r="Z1301" s="170"/>
      <c r="AA1301" s="170"/>
      <c r="AB1301" s="170"/>
      <c r="AC1301" s="170"/>
      <c r="AD1301" s="174"/>
      <c r="AE1301" s="170"/>
      <c r="AF1301" s="170"/>
      <c r="AI1301" s="170"/>
      <c r="AJ1301" s="170"/>
      <c r="AK1301" s="170"/>
      <c r="AL1301" s="170"/>
      <c r="AM1301" s="170"/>
      <c r="AN1301" s="170"/>
    </row>
    <row r="1302" spans="1:40" ht="52.5" customHeight="1" x14ac:dyDescent="0.2">
      <c r="A1302" s="170"/>
      <c r="B1302" s="170"/>
      <c r="C1302" s="170"/>
      <c r="D1302" s="170"/>
      <c r="E1302" s="170"/>
      <c r="F1302" s="170"/>
      <c r="G1302" s="170"/>
      <c r="H1302" s="170"/>
      <c r="I1302" s="170"/>
      <c r="J1302" s="170"/>
      <c r="K1302" s="170"/>
      <c r="L1302" s="170"/>
      <c r="M1302" s="170"/>
      <c r="N1302" s="170"/>
      <c r="O1302" s="170"/>
      <c r="P1302" s="170"/>
      <c r="Q1302" s="170"/>
      <c r="R1302" s="170"/>
      <c r="S1302" s="170"/>
      <c r="T1302" s="170"/>
      <c r="U1302" s="170"/>
      <c r="V1302" s="170"/>
      <c r="W1302" s="170"/>
      <c r="X1302" s="174"/>
      <c r="Y1302" s="170"/>
      <c r="Z1302" s="170"/>
      <c r="AA1302" s="170"/>
      <c r="AB1302" s="170"/>
      <c r="AC1302" s="170"/>
      <c r="AD1302" s="174"/>
      <c r="AE1302" s="170"/>
      <c r="AF1302" s="170"/>
      <c r="AI1302" s="170"/>
      <c r="AJ1302" s="170"/>
      <c r="AK1302" s="170"/>
      <c r="AL1302" s="170"/>
      <c r="AM1302" s="170"/>
      <c r="AN1302" s="170"/>
    </row>
    <row r="1303" spans="1:40" ht="52.5" customHeight="1" x14ac:dyDescent="0.2">
      <c r="A1303" s="170"/>
      <c r="B1303" s="170"/>
      <c r="C1303" s="170"/>
      <c r="D1303" s="170"/>
      <c r="E1303" s="170"/>
      <c r="F1303" s="170"/>
      <c r="G1303" s="170"/>
      <c r="H1303" s="170"/>
      <c r="I1303" s="170"/>
      <c r="J1303" s="170"/>
      <c r="K1303" s="170"/>
      <c r="L1303" s="170"/>
      <c r="M1303" s="170"/>
      <c r="N1303" s="170"/>
      <c r="O1303" s="170"/>
      <c r="P1303" s="170"/>
      <c r="Q1303" s="170"/>
      <c r="R1303" s="170"/>
      <c r="S1303" s="170"/>
      <c r="T1303" s="170"/>
      <c r="U1303" s="170"/>
      <c r="V1303" s="170"/>
      <c r="W1303" s="170"/>
      <c r="X1303" s="174"/>
      <c r="Y1303" s="170"/>
      <c r="Z1303" s="170"/>
      <c r="AA1303" s="170"/>
      <c r="AB1303" s="170"/>
      <c r="AC1303" s="170"/>
      <c r="AD1303" s="174"/>
      <c r="AE1303" s="170"/>
      <c r="AF1303" s="170"/>
      <c r="AI1303" s="170"/>
      <c r="AJ1303" s="170"/>
      <c r="AK1303" s="170"/>
      <c r="AL1303" s="170"/>
      <c r="AM1303" s="170"/>
      <c r="AN1303" s="170"/>
    </row>
    <row r="1304" spans="1:40" ht="52.5" customHeight="1" x14ac:dyDescent="0.2">
      <c r="A1304" s="170"/>
      <c r="B1304" s="170"/>
      <c r="C1304" s="170"/>
      <c r="D1304" s="170"/>
      <c r="E1304" s="170"/>
      <c r="F1304" s="170"/>
      <c r="G1304" s="170"/>
      <c r="H1304" s="170"/>
      <c r="I1304" s="170"/>
      <c r="J1304" s="170"/>
      <c r="K1304" s="170"/>
      <c r="L1304" s="170"/>
      <c r="M1304" s="170"/>
      <c r="N1304" s="170"/>
      <c r="O1304" s="170"/>
      <c r="P1304" s="170"/>
      <c r="Q1304" s="170"/>
      <c r="R1304" s="170"/>
      <c r="S1304" s="170"/>
      <c r="T1304" s="170"/>
      <c r="U1304" s="170"/>
      <c r="V1304" s="170"/>
      <c r="W1304" s="170"/>
      <c r="X1304" s="174"/>
      <c r="Y1304" s="170"/>
      <c r="Z1304" s="170"/>
      <c r="AA1304" s="170"/>
      <c r="AB1304" s="170"/>
      <c r="AC1304" s="170"/>
      <c r="AD1304" s="174"/>
      <c r="AE1304" s="170"/>
      <c r="AF1304" s="170"/>
      <c r="AI1304" s="170"/>
      <c r="AJ1304" s="170"/>
      <c r="AK1304" s="170"/>
      <c r="AL1304" s="170"/>
      <c r="AM1304" s="170"/>
      <c r="AN1304" s="170"/>
    </row>
    <row r="1305" spans="1:40" ht="52.5" customHeight="1" x14ac:dyDescent="0.2">
      <c r="A1305" s="170"/>
      <c r="B1305" s="170"/>
      <c r="C1305" s="170"/>
      <c r="D1305" s="170"/>
      <c r="E1305" s="170"/>
      <c r="F1305" s="170"/>
      <c r="G1305" s="170"/>
      <c r="H1305" s="170"/>
      <c r="I1305" s="170"/>
      <c r="J1305" s="170"/>
      <c r="K1305" s="170"/>
      <c r="L1305" s="170"/>
      <c r="M1305" s="170"/>
      <c r="N1305" s="170"/>
      <c r="O1305" s="170"/>
      <c r="P1305" s="170"/>
      <c r="Q1305" s="170"/>
      <c r="R1305" s="170"/>
      <c r="S1305" s="170"/>
      <c r="T1305" s="170"/>
      <c r="U1305" s="170"/>
      <c r="V1305" s="170"/>
      <c r="W1305" s="170"/>
      <c r="X1305" s="174"/>
      <c r="Y1305" s="170"/>
      <c r="Z1305" s="170"/>
      <c r="AA1305" s="170"/>
      <c r="AB1305" s="170"/>
      <c r="AC1305" s="170"/>
      <c r="AD1305" s="174"/>
      <c r="AE1305" s="170"/>
      <c r="AF1305" s="170"/>
      <c r="AI1305" s="170"/>
      <c r="AJ1305" s="170"/>
      <c r="AK1305" s="170"/>
      <c r="AL1305" s="170"/>
      <c r="AM1305" s="170"/>
      <c r="AN1305" s="170"/>
    </row>
    <row r="1306" spans="1:40" ht="52.5" customHeight="1" x14ac:dyDescent="0.2">
      <c r="A1306" s="170"/>
      <c r="B1306" s="170"/>
      <c r="C1306" s="170"/>
      <c r="D1306" s="170"/>
      <c r="E1306" s="170"/>
      <c r="F1306" s="170"/>
      <c r="G1306" s="170"/>
      <c r="H1306" s="170"/>
      <c r="I1306" s="170"/>
      <c r="J1306" s="170"/>
      <c r="K1306" s="170"/>
      <c r="L1306" s="170"/>
      <c r="M1306" s="170"/>
      <c r="N1306" s="170"/>
      <c r="O1306" s="170"/>
      <c r="P1306" s="170"/>
      <c r="Q1306" s="170"/>
      <c r="R1306" s="170"/>
      <c r="S1306" s="170"/>
      <c r="T1306" s="170"/>
      <c r="U1306" s="170"/>
      <c r="V1306" s="170"/>
      <c r="W1306" s="170"/>
      <c r="X1306" s="174"/>
      <c r="Y1306" s="170"/>
      <c r="Z1306" s="170"/>
      <c r="AA1306" s="170"/>
      <c r="AB1306" s="170"/>
      <c r="AC1306" s="170"/>
      <c r="AD1306" s="174"/>
      <c r="AE1306" s="170"/>
      <c r="AF1306" s="170"/>
      <c r="AI1306" s="170"/>
      <c r="AJ1306" s="170"/>
      <c r="AK1306" s="170"/>
      <c r="AL1306" s="170"/>
      <c r="AM1306" s="170"/>
      <c r="AN1306" s="170"/>
    </row>
    <row r="1307" spans="1:40" ht="52.5" customHeight="1" x14ac:dyDescent="0.2">
      <c r="A1307" s="170"/>
      <c r="B1307" s="170"/>
      <c r="C1307" s="170"/>
      <c r="D1307" s="170"/>
      <c r="E1307" s="170"/>
      <c r="F1307" s="170"/>
      <c r="G1307" s="170"/>
      <c r="H1307" s="170"/>
      <c r="I1307" s="170"/>
      <c r="J1307" s="170"/>
      <c r="K1307" s="170"/>
      <c r="L1307" s="170"/>
      <c r="M1307" s="170"/>
      <c r="N1307" s="170"/>
      <c r="O1307" s="170"/>
      <c r="P1307" s="170"/>
      <c r="Q1307" s="170"/>
      <c r="R1307" s="170"/>
      <c r="S1307" s="170"/>
      <c r="T1307" s="170"/>
      <c r="U1307" s="170"/>
      <c r="V1307" s="170"/>
      <c r="W1307" s="170"/>
      <c r="X1307" s="174"/>
      <c r="Y1307" s="170"/>
      <c r="Z1307" s="170"/>
      <c r="AA1307" s="170"/>
      <c r="AB1307" s="170"/>
      <c r="AC1307" s="170"/>
      <c r="AD1307" s="174"/>
      <c r="AE1307" s="170"/>
      <c r="AF1307" s="170"/>
      <c r="AI1307" s="170"/>
      <c r="AJ1307" s="170"/>
      <c r="AK1307" s="170"/>
      <c r="AL1307" s="170"/>
      <c r="AM1307" s="170"/>
      <c r="AN1307" s="170"/>
    </row>
    <row r="1308" spans="1:40" ht="52.5" customHeight="1" x14ac:dyDescent="0.2">
      <c r="A1308" s="170"/>
      <c r="B1308" s="170"/>
      <c r="C1308" s="170"/>
      <c r="D1308" s="170"/>
      <c r="E1308" s="170"/>
      <c r="F1308" s="170"/>
      <c r="G1308" s="170"/>
      <c r="H1308" s="170"/>
      <c r="I1308" s="170"/>
      <c r="J1308" s="170"/>
      <c r="K1308" s="170"/>
      <c r="L1308" s="170"/>
      <c r="M1308" s="170"/>
      <c r="N1308" s="170"/>
      <c r="O1308" s="170"/>
      <c r="P1308" s="170"/>
      <c r="Q1308" s="170"/>
      <c r="R1308" s="170"/>
      <c r="S1308" s="170"/>
      <c r="T1308" s="170"/>
      <c r="U1308" s="170"/>
      <c r="V1308" s="170"/>
      <c r="W1308" s="170"/>
      <c r="X1308" s="174"/>
      <c r="Y1308" s="170"/>
      <c r="Z1308" s="170"/>
      <c r="AA1308" s="170"/>
      <c r="AB1308" s="170"/>
      <c r="AC1308" s="170"/>
      <c r="AD1308" s="174"/>
      <c r="AE1308" s="170"/>
      <c r="AF1308" s="170"/>
      <c r="AI1308" s="170"/>
      <c r="AJ1308" s="170"/>
      <c r="AK1308" s="170"/>
      <c r="AL1308" s="170"/>
      <c r="AM1308" s="170"/>
      <c r="AN1308" s="170"/>
    </row>
    <row r="1309" spans="1:40" ht="52.5" customHeight="1" x14ac:dyDescent="0.2">
      <c r="A1309" s="170"/>
      <c r="B1309" s="170"/>
      <c r="C1309" s="170"/>
      <c r="D1309" s="170"/>
      <c r="E1309" s="170"/>
      <c r="F1309" s="170"/>
      <c r="G1309" s="170"/>
      <c r="H1309" s="170"/>
      <c r="I1309" s="170"/>
      <c r="J1309" s="170"/>
      <c r="K1309" s="170"/>
      <c r="L1309" s="170"/>
      <c r="M1309" s="170"/>
      <c r="N1309" s="170"/>
      <c r="O1309" s="170"/>
      <c r="P1309" s="170"/>
      <c r="Q1309" s="170"/>
      <c r="R1309" s="170"/>
      <c r="S1309" s="170"/>
      <c r="T1309" s="170"/>
      <c r="U1309" s="170"/>
      <c r="V1309" s="170"/>
      <c r="W1309" s="170"/>
      <c r="X1309" s="174"/>
      <c r="Y1309" s="170"/>
      <c r="Z1309" s="170"/>
      <c r="AA1309" s="170"/>
      <c r="AB1309" s="170"/>
      <c r="AC1309" s="170"/>
      <c r="AD1309" s="174"/>
      <c r="AE1309" s="170"/>
      <c r="AF1309" s="170"/>
      <c r="AI1309" s="170"/>
      <c r="AJ1309" s="170"/>
      <c r="AK1309" s="170"/>
      <c r="AL1309" s="170"/>
      <c r="AM1309" s="170"/>
      <c r="AN1309" s="170"/>
    </row>
    <row r="1310" spans="1:40" ht="52.5" customHeight="1" x14ac:dyDescent="0.2">
      <c r="A1310" s="170"/>
      <c r="B1310" s="170"/>
      <c r="C1310" s="170"/>
      <c r="D1310" s="170"/>
      <c r="E1310" s="170"/>
      <c r="F1310" s="170"/>
      <c r="G1310" s="170"/>
      <c r="H1310" s="170"/>
      <c r="I1310" s="170"/>
      <c r="J1310" s="170"/>
      <c r="K1310" s="170"/>
      <c r="L1310" s="170"/>
      <c r="M1310" s="170"/>
      <c r="N1310" s="170"/>
      <c r="O1310" s="170"/>
      <c r="P1310" s="170"/>
      <c r="Q1310" s="170"/>
      <c r="R1310" s="170"/>
      <c r="S1310" s="170"/>
      <c r="T1310" s="170"/>
      <c r="U1310" s="170"/>
      <c r="V1310" s="170"/>
      <c r="W1310" s="170"/>
      <c r="X1310" s="174"/>
      <c r="Y1310" s="170"/>
      <c r="Z1310" s="170"/>
      <c r="AA1310" s="170"/>
      <c r="AB1310" s="170"/>
      <c r="AC1310" s="170"/>
      <c r="AD1310" s="174"/>
      <c r="AE1310" s="170"/>
      <c r="AF1310" s="170"/>
      <c r="AI1310" s="170"/>
      <c r="AJ1310" s="170"/>
      <c r="AK1310" s="170"/>
      <c r="AL1310" s="170"/>
      <c r="AM1310" s="170"/>
      <c r="AN1310" s="170"/>
    </row>
    <row r="1311" spans="1:40" ht="52.5" customHeight="1" x14ac:dyDescent="0.2">
      <c r="A1311" s="170"/>
      <c r="B1311" s="170"/>
      <c r="C1311" s="170"/>
      <c r="D1311" s="170"/>
      <c r="E1311" s="170"/>
      <c r="F1311" s="170"/>
      <c r="G1311" s="170"/>
      <c r="H1311" s="170"/>
      <c r="I1311" s="170"/>
      <c r="J1311" s="170"/>
      <c r="K1311" s="170"/>
      <c r="L1311" s="170"/>
      <c r="M1311" s="170"/>
      <c r="N1311" s="170"/>
      <c r="O1311" s="170"/>
      <c r="P1311" s="170"/>
      <c r="Q1311" s="170"/>
      <c r="R1311" s="170"/>
      <c r="S1311" s="170"/>
      <c r="T1311" s="170"/>
      <c r="U1311" s="170"/>
      <c r="V1311" s="170"/>
      <c r="W1311" s="170"/>
      <c r="X1311" s="174"/>
      <c r="Y1311" s="170"/>
      <c r="Z1311" s="170"/>
      <c r="AA1311" s="170"/>
      <c r="AB1311" s="170"/>
      <c r="AC1311" s="170"/>
      <c r="AD1311" s="174"/>
      <c r="AE1311" s="170"/>
      <c r="AF1311" s="170"/>
      <c r="AI1311" s="170"/>
      <c r="AJ1311" s="170"/>
      <c r="AK1311" s="170"/>
      <c r="AL1311" s="170"/>
      <c r="AM1311" s="170"/>
      <c r="AN1311" s="170"/>
    </row>
    <row r="1312" spans="1:40" ht="52.5" customHeight="1" x14ac:dyDescent="0.2">
      <c r="A1312" s="170"/>
      <c r="B1312" s="170"/>
      <c r="C1312" s="170"/>
      <c r="D1312" s="170"/>
      <c r="E1312" s="170"/>
      <c r="F1312" s="170"/>
      <c r="G1312" s="170"/>
      <c r="H1312" s="170"/>
      <c r="I1312" s="170"/>
      <c r="J1312" s="170"/>
      <c r="K1312" s="170"/>
      <c r="L1312" s="170"/>
      <c r="M1312" s="170"/>
      <c r="N1312" s="170"/>
      <c r="O1312" s="170"/>
      <c r="P1312" s="170"/>
      <c r="Q1312" s="170"/>
      <c r="R1312" s="170"/>
      <c r="S1312" s="170"/>
      <c r="T1312" s="170"/>
      <c r="U1312" s="170"/>
      <c r="V1312" s="170"/>
      <c r="W1312" s="170"/>
      <c r="X1312" s="174"/>
      <c r="Y1312" s="170"/>
      <c r="Z1312" s="170"/>
      <c r="AA1312" s="170"/>
      <c r="AB1312" s="170"/>
      <c r="AC1312" s="170"/>
      <c r="AD1312" s="174"/>
      <c r="AE1312" s="170"/>
      <c r="AF1312" s="170"/>
      <c r="AI1312" s="170"/>
      <c r="AJ1312" s="170"/>
      <c r="AK1312" s="170"/>
      <c r="AL1312" s="170"/>
      <c r="AM1312" s="170"/>
      <c r="AN1312" s="170"/>
    </row>
    <row r="1313" spans="1:40" ht="52.5" customHeight="1" x14ac:dyDescent="0.2">
      <c r="A1313" s="170"/>
      <c r="B1313" s="170"/>
      <c r="C1313" s="170"/>
      <c r="D1313" s="170"/>
      <c r="E1313" s="170"/>
      <c r="F1313" s="170"/>
      <c r="G1313" s="170"/>
      <c r="H1313" s="170"/>
      <c r="I1313" s="170"/>
      <c r="J1313" s="170"/>
      <c r="K1313" s="170"/>
      <c r="L1313" s="170"/>
      <c r="M1313" s="170"/>
      <c r="N1313" s="170"/>
      <c r="O1313" s="170"/>
      <c r="P1313" s="170"/>
      <c r="Q1313" s="170"/>
      <c r="R1313" s="170"/>
      <c r="S1313" s="170"/>
      <c r="T1313" s="170"/>
      <c r="U1313" s="170"/>
      <c r="V1313" s="170"/>
      <c r="W1313" s="170"/>
      <c r="X1313" s="174"/>
      <c r="Y1313" s="170"/>
      <c r="Z1313" s="170"/>
      <c r="AA1313" s="170"/>
      <c r="AB1313" s="170"/>
      <c r="AC1313" s="170"/>
      <c r="AD1313" s="174"/>
      <c r="AE1313" s="170"/>
      <c r="AF1313" s="170"/>
      <c r="AI1313" s="170"/>
      <c r="AJ1313" s="170"/>
      <c r="AK1313" s="170"/>
      <c r="AL1313" s="170"/>
      <c r="AM1313" s="170"/>
      <c r="AN1313" s="170"/>
    </row>
    <row r="1314" spans="1:40" ht="52.5" customHeight="1" x14ac:dyDescent="0.2">
      <c r="A1314" s="170"/>
      <c r="B1314" s="170"/>
      <c r="C1314" s="170"/>
      <c r="D1314" s="170"/>
      <c r="E1314" s="170"/>
      <c r="F1314" s="170"/>
      <c r="G1314" s="170"/>
      <c r="H1314" s="170"/>
      <c r="I1314" s="170"/>
      <c r="J1314" s="170"/>
      <c r="K1314" s="170"/>
      <c r="L1314" s="170"/>
      <c r="M1314" s="170"/>
      <c r="N1314" s="170"/>
      <c r="O1314" s="170"/>
      <c r="P1314" s="170"/>
      <c r="Q1314" s="170"/>
      <c r="R1314" s="170"/>
      <c r="S1314" s="170"/>
      <c r="T1314" s="170"/>
      <c r="U1314" s="170"/>
      <c r="V1314" s="170"/>
      <c r="W1314" s="170"/>
      <c r="X1314" s="174"/>
      <c r="Y1314" s="170"/>
      <c r="Z1314" s="170"/>
      <c r="AA1314" s="170"/>
      <c r="AB1314" s="170"/>
      <c r="AC1314" s="170"/>
      <c r="AD1314" s="174"/>
      <c r="AE1314" s="170"/>
      <c r="AF1314" s="170"/>
      <c r="AI1314" s="170"/>
      <c r="AJ1314" s="170"/>
      <c r="AK1314" s="170"/>
      <c r="AL1314" s="170"/>
      <c r="AM1314" s="170"/>
      <c r="AN1314" s="170"/>
    </row>
    <row r="1315" spans="1:40" ht="52.5" customHeight="1" x14ac:dyDescent="0.2">
      <c r="A1315" s="170"/>
      <c r="B1315" s="170"/>
      <c r="C1315" s="170"/>
      <c r="D1315" s="170"/>
      <c r="E1315" s="170"/>
      <c r="F1315" s="170"/>
      <c r="G1315" s="170"/>
      <c r="H1315" s="170"/>
      <c r="I1315" s="170"/>
      <c r="J1315" s="170"/>
      <c r="K1315" s="170"/>
      <c r="L1315" s="170"/>
      <c r="M1315" s="170"/>
      <c r="N1315" s="170"/>
      <c r="O1315" s="170"/>
      <c r="P1315" s="170"/>
      <c r="Q1315" s="170"/>
      <c r="R1315" s="170"/>
      <c r="S1315" s="170"/>
      <c r="T1315" s="170"/>
      <c r="U1315" s="170"/>
      <c r="V1315" s="170"/>
      <c r="W1315" s="170"/>
      <c r="X1315" s="174"/>
      <c r="Y1315" s="170"/>
      <c r="Z1315" s="170"/>
      <c r="AA1315" s="170"/>
      <c r="AB1315" s="170"/>
      <c r="AC1315" s="170"/>
      <c r="AD1315" s="174"/>
      <c r="AE1315" s="170"/>
      <c r="AF1315" s="170"/>
      <c r="AI1315" s="170"/>
      <c r="AJ1315" s="170"/>
      <c r="AK1315" s="170"/>
      <c r="AL1315" s="170"/>
      <c r="AM1315" s="170"/>
      <c r="AN1315" s="170"/>
    </row>
    <row r="1316" spans="1:40" ht="52.5" customHeight="1" x14ac:dyDescent="0.2">
      <c r="A1316" s="170"/>
      <c r="B1316" s="170"/>
      <c r="C1316" s="170"/>
      <c r="D1316" s="170"/>
      <c r="E1316" s="170"/>
      <c r="F1316" s="170"/>
      <c r="G1316" s="170"/>
      <c r="H1316" s="170"/>
      <c r="I1316" s="170"/>
      <c r="J1316" s="170"/>
      <c r="K1316" s="170"/>
      <c r="L1316" s="170"/>
      <c r="M1316" s="170"/>
      <c r="N1316" s="170"/>
      <c r="O1316" s="170"/>
      <c r="P1316" s="170"/>
      <c r="Q1316" s="170"/>
      <c r="R1316" s="170"/>
      <c r="S1316" s="170"/>
      <c r="T1316" s="170"/>
      <c r="U1316" s="170"/>
      <c r="V1316" s="170"/>
      <c r="W1316" s="170"/>
      <c r="X1316" s="174"/>
      <c r="Y1316" s="170"/>
      <c r="Z1316" s="170"/>
      <c r="AA1316" s="170"/>
      <c r="AB1316" s="170"/>
      <c r="AC1316" s="170"/>
      <c r="AD1316" s="174"/>
      <c r="AE1316" s="170"/>
      <c r="AF1316" s="170"/>
      <c r="AI1316" s="170"/>
      <c r="AJ1316" s="170"/>
      <c r="AK1316" s="170"/>
      <c r="AL1316" s="170"/>
      <c r="AM1316" s="170"/>
      <c r="AN1316" s="170"/>
    </row>
    <row r="1317" spans="1:40" ht="52.5" customHeight="1" x14ac:dyDescent="0.2">
      <c r="A1317" s="170"/>
      <c r="B1317" s="170"/>
      <c r="C1317" s="170"/>
      <c r="D1317" s="170"/>
      <c r="E1317" s="170"/>
      <c r="F1317" s="170"/>
      <c r="G1317" s="170"/>
      <c r="H1317" s="170"/>
      <c r="I1317" s="170"/>
      <c r="J1317" s="170"/>
      <c r="K1317" s="170"/>
      <c r="L1317" s="170"/>
      <c r="M1317" s="170"/>
      <c r="N1317" s="170"/>
      <c r="O1317" s="170"/>
      <c r="P1317" s="170"/>
      <c r="Q1317" s="170"/>
      <c r="R1317" s="170"/>
      <c r="S1317" s="170"/>
      <c r="T1317" s="170"/>
      <c r="U1317" s="170"/>
      <c r="V1317" s="170"/>
      <c r="W1317" s="170"/>
      <c r="X1317" s="174"/>
      <c r="Y1317" s="170"/>
      <c r="Z1317" s="170"/>
      <c r="AA1317" s="170"/>
      <c r="AB1317" s="170"/>
      <c r="AC1317" s="170"/>
      <c r="AD1317" s="174"/>
      <c r="AE1317" s="170"/>
      <c r="AF1317" s="170"/>
      <c r="AI1317" s="170"/>
      <c r="AJ1317" s="170"/>
      <c r="AK1317" s="170"/>
      <c r="AL1317" s="170"/>
      <c r="AM1317" s="170"/>
      <c r="AN1317" s="170"/>
    </row>
    <row r="1318" spans="1:40" ht="52.5" customHeight="1" x14ac:dyDescent="0.2">
      <c r="A1318" s="170"/>
      <c r="B1318" s="170"/>
      <c r="C1318" s="170"/>
      <c r="D1318" s="170"/>
      <c r="E1318" s="170"/>
      <c r="F1318" s="170"/>
      <c r="G1318" s="170"/>
      <c r="H1318" s="170"/>
      <c r="I1318" s="170"/>
      <c r="J1318" s="170"/>
      <c r="K1318" s="170"/>
      <c r="L1318" s="170"/>
      <c r="M1318" s="170"/>
      <c r="N1318" s="170"/>
      <c r="O1318" s="170"/>
      <c r="P1318" s="170"/>
      <c r="Q1318" s="170"/>
      <c r="R1318" s="170"/>
      <c r="S1318" s="170"/>
      <c r="T1318" s="170"/>
      <c r="U1318" s="170"/>
      <c r="V1318" s="170"/>
      <c r="W1318" s="170"/>
      <c r="X1318" s="174"/>
      <c r="Y1318" s="170"/>
      <c r="Z1318" s="170"/>
      <c r="AA1318" s="170"/>
      <c r="AB1318" s="170"/>
      <c r="AC1318" s="170"/>
      <c r="AD1318" s="174"/>
      <c r="AE1318" s="170"/>
      <c r="AF1318" s="170"/>
      <c r="AI1318" s="170"/>
      <c r="AJ1318" s="170"/>
      <c r="AK1318" s="170"/>
      <c r="AL1318" s="170"/>
      <c r="AM1318" s="170"/>
      <c r="AN1318" s="170"/>
    </row>
    <row r="1319" spans="1:40" ht="52.5" customHeight="1" x14ac:dyDescent="0.2">
      <c r="A1319" s="170"/>
      <c r="B1319" s="170"/>
      <c r="C1319" s="170"/>
      <c r="D1319" s="170"/>
      <c r="E1319" s="170"/>
      <c r="F1319" s="170"/>
      <c r="G1319" s="170"/>
      <c r="H1319" s="170"/>
      <c r="I1319" s="170"/>
      <c r="J1319" s="170"/>
      <c r="K1319" s="170"/>
      <c r="L1319" s="170"/>
      <c r="M1319" s="170"/>
      <c r="N1319" s="170"/>
      <c r="O1319" s="170"/>
      <c r="P1319" s="170"/>
      <c r="Q1319" s="170"/>
      <c r="R1319" s="170"/>
      <c r="S1319" s="170"/>
      <c r="T1319" s="170"/>
      <c r="U1319" s="170"/>
      <c r="V1319" s="170"/>
      <c r="W1319" s="170"/>
      <c r="X1319" s="174"/>
      <c r="Y1319" s="170"/>
      <c r="Z1319" s="170"/>
      <c r="AA1319" s="170"/>
      <c r="AB1319" s="170"/>
      <c r="AC1319" s="170"/>
      <c r="AD1319" s="174"/>
      <c r="AE1319" s="170"/>
      <c r="AF1319" s="170"/>
      <c r="AI1319" s="170"/>
      <c r="AJ1319" s="170"/>
      <c r="AK1319" s="170"/>
      <c r="AL1319" s="170"/>
      <c r="AM1319" s="170"/>
      <c r="AN1319" s="170"/>
    </row>
    <row r="1320" spans="1:40" ht="52.5" customHeight="1" x14ac:dyDescent="0.2">
      <c r="A1320" s="170"/>
      <c r="B1320" s="170"/>
      <c r="C1320" s="170"/>
      <c r="D1320" s="170"/>
      <c r="E1320" s="170"/>
      <c r="F1320" s="170"/>
      <c r="G1320" s="170"/>
      <c r="H1320" s="170"/>
      <c r="I1320" s="170"/>
      <c r="J1320" s="170"/>
      <c r="K1320" s="170"/>
      <c r="L1320" s="170"/>
      <c r="M1320" s="170"/>
      <c r="N1320" s="170"/>
      <c r="O1320" s="170"/>
      <c r="P1320" s="170"/>
      <c r="Q1320" s="170"/>
      <c r="R1320" s="170"/>
      <c r="S1320" s="170"/>
      <c r="T1320" s="170"/>
      <c r="U1320" s="170"/>
      <c r="V1320" s="170"/>
      <c r="W1320" s="170"/>
      <c r="X1320" s="174"/>
      <c r="Y1320" s="170"/>
      <c r="Z1320" s="170"/>
      <c r="AA1320" s="170"/>
      <c r="AB1320" s="170"/>
      <c r="AC1320" s="170"/>
      <c r="AD1320" s="174"/>
      <c r="AE1320" s="170"/>
      <c r="AF1320" s="170"/>
      <c r="AI1320" s="170"/>
      <c r="AJ1320" s="170"/>
      <c r="AK1320" s="170"/>
      <c r="AL1320" s="170"/>
      <c r="AM1320" s="170"/>
      <c r="AN1320" s="170"/>
    </row>
    <row r="1321" spans="1:40" ht="52.5" customHeight="1" x14ac:dyDescent="0.2">
      <c r="A1321" s="170"/>
      <c r="B1321" s="170"/>
      <c r="C1321" s="170"/>
      <c r="D1321" s="170"/>
      <c r="E1321" s="170"/>
      <c r="F1321" s="170"/>
      <c r="G1321" s="170"/>
      <c r="H1321" s="170"/>
      <c r="I1321" s="170"/>
      <c r="J1321" s="170"/>
      <c r="K1321" s="170"/>
      <c r="L1321" s="170"/>
      <c r="M1321" s="170"/>
      <c r="N1321" s="170"/>
      <c r="O1321" s="170"/>
      <c r="P1321" s="170"/>
      <c r="Q1321" s="170"/>
      <c r="R1321" s="170"/>
      <c r="S1321" s="170"/>
      <c r="T1321" s="170"/>
      <c r="U1321" s="170"/>
      <c r="V1321" s="170"/>
      <c r="W1321" s="170"/>
      <c r="X1321" s="174"/>
      <c r="Y1321" s="170"/>
      <c r="Z1321" s="170"/>
      <c r="AA1321" s="170"/>
      <c r="AB1321" s="170"/>
      <c r="AC1321" s="170"/>
      <c r="AD1321" s="174"/>
      <c r="AE1321" s="170"/>
      <c r="AF1321" s="170"/>
      <c r="AI1321" s="170"/>
      <c r="AJ1321" s="170"/>
      <c r="AK1321" s="170"/>
      <c r="AL1321" s="170"/>
      <c r="AM1321" s="170"/>
      <c r="AN1321" s="170"/>
    </row>
    <row r="1322" spans="1:40" ht="52.5" customHeight="1" x14ac:dyDescent="0.2">
      <c r="A1322" s="170"/>
      <c r="B1322" s="170"/>
      <c r="C1322" s="170"/>
      <c r="D1322" s="170"/>
      <c r="E1322" s="170"/>
      <c r="F1322" s="170"/>
      <c r="G1322" s="170"/>
      <c r="H1322" s="170"/>
      <c r="I1322" s="170"/>
      <c r="J1322" s="170"/>
      <c r="K1322" s="170"/>
      <c r="L1322" s="170"/>
      <c r="M1322" s="170"/>
      <c r="N1322" s="170"/>
      <c r="O1322" s="170"/>
      <c r="P1322" s="170"/>
      <c r="Q1322" s="170"/>
      <c r="R1322" s="170"/>
      <c r="S1322" s="170"/>
      <c r="T1322" s="170"/>
      <c r="U1322" s="170"/>
      <c r="V1322" s="170"/>
      <c r="W1322" s="170"/>
      <c r="X1322" s="174"/>
      <c r="Y1322" s="170"/>
      <c r="Z1322" s="170"/>
      <c r="AA1322" s="170"/>
      <c r="AB1322" s="170"/>
      <c r="AC1322" s="170"/>
      <c r="AD1322" s="174"/>
      <c r="AE1322" s="170"/>
      <c r="AF1322" s="170"/>
      <c r="AI1322" s="170"/>
      <c r="AJ1322" s="170"/>
      <c r="AK1322" s="170"/>
      <c r="AL1322" s="170"/>
      <c r="AM1322" s="170"/>
      <c r="AN1322" s="170"/>
    </row>
    <row r="1323" spans="1:40" ht="52.5" customHeight="1" x14ac:dyDescent="0.2">
      <c r="A1323" s="170"/>
      <c r="B1323" s="170"/>
      <c r="C1323" s="170"/>
      <c r="D1323" s="170"/>
      <c r="E1323" s="170"/>
      <c r="F1323" s="170"/>
      <c r="G1323" s="170"/>
      <c r="H1323" s="170"/>
      <c r="I1323" s="170"/>
      <c r="J1323" s="170"/>
      <c r="K1323" s="170"/>
      <c r="L1323" s="170"/>
      <c r="M1323" s="170"/>
      <c r="N1323" s="170"/>
      <c r="O1323" s="170"/>
      <c r="P1323" s="170"/>
      <c r="Q1323" s="170"/>
      <c r="R1323" s="170"/>
      <c r="S1323" s="170"/>
      <c r="T1323" s="170"/>
      <c r="U1323" s="170"/>
      <c r="V1323" s="170"/>
      <c r="W1323" s="170"/>
      <c r="X1323" s="174"/>
      <c r="Y1323" s="170"/>
      <c r="Z1323" s="170"/>
      <c r="AA1323" s="170"/>
      <c r="AB1323" s="170"/>
      <c r="AC1323" s="170"/>
      <c r="AD1323" s="174"/>
      <c r="AE1323" s="170"/>
      <c r="AF1323" s="170"/>
      <c r="AI1323" s="170"/>
      <c r="AJ1323" s="170"/>
      <c r="AK1323" s="170"/>
      <c r="AL1323" s="170"/>
      <c r="AM1323" s="170"/>
      <c r="AN1323" s="170"/>
    </row>
    <row r="1324" spans="1:40" ht="52.5" customHeight="1" x14ac:dyDescent="0.2">
      <c r="A1324" s="170"/>
      <c r="B1324" s="170"/>
      <c r="C1324" s="170"/>
      <c r="D1324" s="170"/>
      <c r="E1324" s="170"/>
      <c r="F1324" s="170"/>
      <c r="G1324" s="170"/>
      <c r="H1324" s="170"/>
      <c r="I1324" s="170"/>
      <c r="J1324" s="170"/>
      <c r="K1324" s="170"/>
      <c r="L1324" s="170"/>
      <c r="M1324" s="170"/>
      <c r="N1324" s="170"/>
      <c r="O1324" s="170"/>
      <c r="P1324" s="170"/>
      <c r="Q1324" s="170"/>
      <c r="R1324" s="170"/>
      <c r="S1324" s="170"/>
      <c r="T1324" s="170"/>
      <c r="U1324" s="170"/>
      <c r="V1324" s="170"/>
      <c r="W1324" s="170"/>
      <c r="X1324" s="174"/>
      <c r="Y1324" s="170"/>
      <c r="Z1324" s="170"/>
      <c r="AA1324" s="170"/>
      <c r="AB1324" s="170"/>
      <c r="AC1324" s="170"/>
      <c r="AD1324" s="174"/>
      <c r="AE1324" s="170"/>
      <c r="AF1324" s="170"/>
      <c r="AI1324" s="170"/>
      <c r="AJ1324" s="170"/>
      <c r="AK1324" s="170"/>
      <c r="AL1324" s="170"/>
      <c r="AM1324" s="170"/>
      <c r="AN1324" s="170"/>
    </row>
    <row r="1325" spans="1:40" ht="52.5" customHeight="1" x14ac:dyDescent="0.2">
      <c r="A1325" s="170"/>
      <c r="B1325" s="170"/>
      <c r="C1325" s="170"/>
      <c r="D1325" s="170"/>
      <c r="E1325" s="170"/>
      <c r="F1325" s="170"/>
      <c r="G1325" s="170"/>
      <c r="H1325" s="170"/>
      <c r="I1325" s="170"/>
      <c r="J1325" s="170"/>
      <c r="K1325" s="170"/>
      <c r="L1325" s="170"/>
      <c r="M1325" s="170"/>
      <c r="N1325" s="170"/>
      <c r="O1325" s="170"/>
      <c r="P1325" s="170"/>
      <c r="Q1325" s="170"/>
      <c r="R1325" s="170"/>
      <c r="S1325" s="170"/>
      <c r="T1325" s="170"/>
      <c r="U1325" s="170"/>
      <c r="V1325" s="170"/>
      <c r="W1325" s="170"/>
      <c r="X1325" s="174"/>
      <c r="Y1325" s="170"/>
      <c r="Z1325" s="170"/>
      <c r="AA1325" s="170"/>
      <c r="AB1325" s="170"/>
      <c r="AC1325" s="170"/>
      <c r="AD1325" s="174"/>
      <c r="AE1325" s="170"/>
      <c r="AF1325" s="170"/>
      <c r="AI1325" s="170"/>
      <c r="AJ1325" s="170"/>
      <c r="AK1325" s="170"/>
      <c r="AL1325" s="170"/>
      <c r="AM1325" s="170"/>
      <c r="AN1325" s="170"/>
    </row>
    <row r="1326" spans="1:40" ht="52.5" customHeight="1" x14ac:dyDescent="0.2">
      <c r="A1326" s="170"/>
      <c r="B1326" s="170"/>
      <c r="C1326" s="170"/>
      <c r="D1326" s="170"/>
      <c r="E1326" s="170"/>
      <c r="F1326" s="170"/>
      <c r="G1326" s="170"/>
      <c r="H1326" s="170"/>
      <c r="I1326" s="170"/>
      <c r="J1326" s="170"/>
      <c r="K1326" s="170"/>
      <c r="L1326" s="170"/>
      <c r="M1326" s="170"/>
      <c r="N1326" s="170"/>
      <c r="O1326" s="170"/>
      <c r="P1326" s="170"/>
      <c r="Q1326" s="170"/>
      <c r="R1326" s="170"/>
      <c r="S1326" s="170"/>
      <c r="T1326" s="170"/>
      <c r="U1326" s="170"/>
      <c r="V1326" s="170"/>
      <c r="W1326" s="170"/>
      <c r="X1326" s="174"/>
      <c r="Y1326" s="170"/>
      <c r="Z1326" s="170"/>
      <c r="AA1326" s="170"/>
      <c r="AB1326" s="170"/>
      <c r="AC1326" s="170"/>
      <c r="AD1326" s="174"/>
      <c r="AE1326" s="170"/>
      <c r="AF1326" s="170"/>
      <c r="AI1326" s="170"/>
      <c r="AJ1326" s="170"/>
      <c r="AK1326" s="170"/>
      <c r="AL1326" s="170"/>
      <c r="AM1326" s="170"/>
      <c r="AN1326" s="170"/>
    </row>
    <row r="1327" spans="1:40" ht="52.5" customHeight="1" x14ac:dyDescent="0.2">
      <c r="A1327" s="170"/>
      <c r="B1327" s="170"/>
      <c r="C1327" s="170"/>
      <c r="D1327" s="170"/>
      <c r="E1327" s="170"/>
      <c r="F1327" s="170"/>
      <c r="G1327" s="170"/>
      <c r="H1327" s="170"/>
      <c r="I1327" s="170"/>
      <c r="J1327" s="170"/>
      <c r="K1327" s="170"/>
      <c r="L1327" s="170"/>
      <c r="M1327" s="170"/>
      <c r="N1327" s="170"/>
      <c r="O1327" s="170"/>
      <c r="P1327" s="170"/>
      <c r="Q1327" s="170"/>
      <c r="R1327" s="170"/>
      <c r="S1327" s="170"/>
      <c r="T1327" s="170"/>
      <c r="U1327" s="170"/>
      <c r="V1327" s="170"/>
      <c r="W1327" s="170"/>
      <c r="X1327" s="174"/>
      <c r="Y1327" s="170"/>
      <c r="Z1327" s="170"/>
      <c r="AA1327" s="170"/>
      <c r="AB1327" s="170"/>
      <c r="AC1327" s="170"/>
      <c r="AD1327" s="174"/>
      <c r="AE1327" s="170"/>
      <c r="AF1327" s="170"/>
      <c r="AI1327" s="170"/>
      <c r="AJ1327" s="170"/>
      <c r="AK1327" s="170"/>
      <c r="AL1327" s="170"/>
      <c r="AM1327" s="170"/>
      <c r="AN1327" s="170"/>
    </row>
    <row r="1328" spans="1:40" ht="52.5" customHeight="1" x14ac:dyDescent="0.2">
      <c r="A1328" s="170"/>
      <c r="B1328" s="170"/>
      <c r="C1328" s="170"/>
      <c r="D1328" s="170"/>
      <c r="E1328" s="170"/>
      <c r="F1328" s="170"/>
      <c r="G1328" s="170"/>
      <c r="H1328" s="170"/>
      <c r="I1328" s="170"/>
      <c r="J1328" s="170"/>
      <c r="K1328" s="170"/>
      <c r="L1328" s="170"/>
      <c r="M1328" s="170"/>
      <c r="N1328" s="170"/>
      <c r="O1328" s="170"/>
      <c r="P1328" s="170"/>
      <c r="Q1328" s="170"/>
      <c r="R1328" s="170"/>
      <c r="S1328" s="170"/>
      <c r="T1328" s="170"/>
      <c r="U1328" s="170"/>
      <c r="V1328" s="170"/>
      <c r="W1328" s="170"/>
      <c r="X1328" s="174"/>
      <c r="Y1328" s="170"/>
      <c r="Z1328" s="170"/>
      <c r="AA1328" s="170"/>
      <c r="AB1328" s="170"/>
      <c r="AC1328" s="170"/>
      <c r="AD1328" s="174"/>
      <c r="AE1328" s="170"/>
      <c r="AF1328" s="170"/>
      <c r="AI1328" s="170"/>
      <c r="AJ1328" s="170"/>
      <c r="AK1328" s="170"/>
      <c r="AL1328" s="170"/>
      <c r="AM1328" s="170"/>
      <c r="AN1328" s="170"/>
    </row>
    <row r="1329" spans="1:40" ht="52.5" customHeight="1" x14ac:dyDescent="0.2">
      <c r="A1329" s="170"/>
      <c r="B1329" s="170"/>
      <c r="C1329" s="170"/>
      <c r="D1329" s="170"/>
      <c r="E1329" s="170"/>
      <c r="F1329" s="170"/>
      <c r="G1329" s="170"/>
      <c r="H1329" s="170"/>
      <c r="I1329" s="170"/>
      <c r="J1329" s="170"/>
      <c r="K1329" s="170"/>
      <c r="L1329" s="170"/>
      <c r="M1329" s="170"/>
      <c r="N1329" s="170"/>
      <c r="O1329" s="170"/>
      <c r="P1329" s="170"/>
      <c r="Q1329" s="170"/>
      <c r="R1329" s="170"/>
      <c r="S1329" s="170"/>
      <c r="T1329" s="170"/>
      <c r="U1329" s="170"/>
      <c r="V1329" s="170"/>
      <c r="W1329" s="170"/>
      <c r="X1329" s="174"/>
      <c r="Y1329" s="170"/>
      <c r="Z1329" s="170"/>
      <c r="AA1329" s="170"/>
      <c r="AB1329" s="170"/>
      <c r="AC1329" s="170"/>
      <c r="AD1329" s="174"/>
      <c r="AE1329" s="170"/>
      <c r="AF1329" s="170"/>
      <c r="AI1329" s="170"/>
      <c r="AJ1329" s="170"/>
      <c r="AK1329" s="170"/>
      <c r="AL1329" s="170"/>
      <c r="AM1329" s="170"/>
      <c r="AN1329" s="170"/>
    </row>
    <row r="1330" spans="1:40" ht="52.5" customHeight="1" x14ac:dyDescent="0.2">
      <c r="A1330" s="170"/>
      <c r="B1330" s="170"/>
      <c r="C1330" s="170"/>
      <c r="D1330" s="170"/>
      <c r="E1330" s="170"/>
      <c r="F1330" s="170"/>
      <c r="G1330" s="170"/>
      <c r="H1330" s="170"/>
      <c r="I1330" s="170"/>
      <c r="J1330" s="170"/>
      <c r="K1330" s="170"/>
      <c r="L1330" s="170"/>
      <c r="M1330" s="170"/>
      <c r="N1330" s="170"/>
      <c r="O1330" s="170"/>
      <c r="P1330" s="170"/>
      <c r="Q1330" s="170"/>
      <c r="R1330" s="170"/>
      <c r="S1330" s="170"/>
      <c r="T1330" s="170"/>
      <c r="U1330" s="170"/>
      <c r="V1330" s="170"/>
      <c r="W1330" s="170"/>
      <c r="X1330" s="174"/>
      <c r="Y1330" s="170"/>
      <c r="Z1330" s="170"/>
      <c r="AA1330" s="170"/>
      <c r="AB1330" s="170"/>
      <c r="AC1330" s="170"/>
      <c r="AD1330" s="174"/>
      <c r="AE1330" s="170"/>
      <c r="AF1330" s="170"/>
      <c r="AI1330" s="170"/>
      <c r="AJ1330" s="170"/>
      <c r="AK1330" s="170"/>
      <c r="AL1330" s="170"/>
      <c r="AM1330" s="170"/>
      <c r="AN1330" s="170"/>
    </row>
    <row r="1331" spans="1:40" ht="52.5" customHeight="1" x14ac:dyDescent="0.2">
      <c r="A1331" s="170"/>
      <c r="B1331" s="170"/>
      <c r="C1331" s="170"/>
      <c r="D1331" s="170"/>
      <c r="E1331" s="170"/>
      <c r="F1331" s="170"/>
      <c r="G1331" s="170"/>
      <c r="H1331" s="170"/>
      <c r="I1331" s="170"/>
      <c r="J1331" s="170"/>
      <c r="K1331" s="170"/>
      <c r="L1331" s="170"/>
      <c r="M1331" s="170"/>
      <c r="N1331" s="170"/>
      <c r="O1331" s="170"/>
      <c r="P1331" s="170"/>
      <c r="Q1331" s="170"/>
      <c r="R1331" s="170"/>
      <c r="S1331" s="170"/>
      <c r="T1331" s="170"/>
      <c r="U1331" s="170"/>
      <c r="V1331" s="170"/>
      <c r="W1331" s="170"/>
      <c r="X1331" s="174"/>
      <c r="Y1331" s="170"/>
      <c r="Z1331" s="170"/>
      <c r="AA1331" s="170"/>
      <c r="AB1331" s="170"/>
      <c r="AC1331" s="170"/>
      <c r="AD1331" s="174"/>
      <c r="AE1331" s="170"/>
      <c r="AF1331" s="170"/>
      <c r="AI1331" s="170"/>
      <c r="AJ1331" s="170"/>
      <c r="AK1331" s="170"/>
      <c r="AL1331" s="170"/>
      <c r="AM1331" s="170"/>
      <c r="AN1331" s="170"/>
    </row>
    <row r="1332" spans="1:40" ht="52.5" customHeight="1" x14ac:dyDescent="0.2">
      <c r="A1332" s="170"/>
      <c r="B1332" s="170"/>
      <c r="C1332" s="170"/>
      <c r="D1332" s="170"/>
      <c r="E1332" s="170"/>
      <c r="F1332" s="170"/>
      <c r="G1332" s="170"/>
      <c r="H1332" s="170"/>
      <c r="I1332" s="170"/>
      <c r="J1332" s="170"/>
      <c r="K1332" s="170"/>
      <c r="L1332" s="170"/>
      <c r="M1332" s="170"/>
      <c r="N1332" s="170"/>
      <c r="O1332" s="170"/>
      <c r="P1332" s="170"/>
      <c r="Q1332" s="170"/>
      <c r="R1332" s="170"/>
      <c r="S1332" s="170"/>
      <c r="T1332" s="170"/>
      <c r="U1332" s="170"/>
      <c r="V1332" s="170"/>
      <c r="W1332" s="170"/>
      <c r="X1332" s="174"/>
      <c r="Y1332" s="170"/>
      <c r="Z1332" s="170"/>
      <c r="AA1332" s="170"/>
      <c r="AB1332" s="170"/>
      <c r="AC1332" s="170"/>
      <c r="AD1332" s="174"/>
      <c r="AE1332" s="170"/>
      <c r="AF1332" s="170"/>
      <c r="AI1332" s="170"/>
      <c r="AJ1332" s="170"/>
      <c r="AK1332" s="170"/>
      <c r="AL1332" s="170"/>
      <c r="AM1332" s="170"/>
      <c r="AN1332" s="170"/>
    </row>
    <row r="1333" spans="1:40" ht="52.5" customHeight="1" x14ac:dyDescent="0.2">
      <c r="A1333" s="170"/>
      <c r="B1333" s="170"/>
      <c r="C1333" s="170"/>
      <c r="D1333" s="170"/>
      <c r="E1333" s="170"/>
      <c r="F1333" s="170"/>
      <c r="G1333" s="170"/>
      <c r="H1333" s="170"/>
      <c r="I1333" s="170"/>
      <c r="J1333" s="170"/>
      <c r="K1333" s="170"/>
      <c r="L1333" s="170"/>
      <c r="M1333" s="170"/>
      <c r="N1333" s="170"/>
      <c r="O1333" s="170"/>
      <c r="P1333" s="170"/>
      <c r="Q1333" s="170"/>
      <c r="R1333" s="170"/>
      <c r="S1333" s="170"/>
      <c r="T1333" s="170"/>
      <c r="U1333" s="170"/>
      <c r="V1333" s="170"/>
      <c r="W1333" s="170"/>
      <c r="X1333" s="174"/>
      <c r="Y1333" s="170"/>
      <c r="Z1333" s="170"/>
      <c r="AA1333" s="170"/>
      <c r="AB1333" s="170"/>
      <c r="AC1333" s="170"/>
      <c r="AD1333" s="174"/>
      <c r="AE1333" s="170"/>
      <c r="AF1333" s="170"/>
      <c r="AI1333" s="170"/>
      <c r="AJ1333" s="170"/>
      <c r="AK1333" s="170"/>
      <c r="AL1333" s="170"/>
      <c r="AM1333" s="170"/>
      <c r="AN1333" s="170"/>
    </row>
    <row r="1334" spans="1:40" ht="52.5" customHeight="1" x14ac:dyDescent="0.2">
      <c r="A1334" s="170"/>
      <c r="B1334" s="170"/>
      <c r="C1334" s="170"/>
      <c r="D1334" s="170"/>
      <c r="E1334" s="170"/>
      <c r="F1334" s="170"/>
      <c r="G1334" s="170"/>
      <c r="H1334" s="170"/>
      <c r="I1334" s="170"/>
      <c r="J1334" s="170"/>
      <c r="K1334" s="170"/>
      <c r="L1334" s="170"/>
      <c r="M1334" s="170"/>
      <c r="N1334" s="170"/>
      <c r="O1334" s="170"/>
      <c r="P1334" s="170"/>
      <c r="Q1334" s="170"/>
      <c r="R1334" s="170"/>
      <c r="S1334" s="170"/>
      <c r="T1334" s="170"/>
      <c r="U1334" s="170"/>
      <c r="V1334" s="170"/>
      <c r="W1334" s="170"/>
      <c r="X1334" s="174"/>
      <c r="Y1334" s="170"/>
      <c r="Z1334" s="170"/>
      <c r="AA1334" s="170"/>
      <c r="AB1334" s="170"/>
      <c r="AC1334" s="170"/>
      <c r="AD1334" s="174"/>
      <c r="AE1334" s="170"/>
      <c r="AF1334" s="170"/>
      <c r="AI1334" s="170"/>
      <c r="AJ1334" s="170"/>
      <c r="AK1334" s="170"/>
      <c r="AL1334" s="170"/>
      <c r="AM1334" s="170"/>
      <c r="AN1334" s="170"/>
    </row>
    <row r="1335" spans="1:40" ht="52.5" customHeight="1" x14ac:dyDescent="0.2">
      <c r="A1335" s="170"/>
      <c r="B1335" s="170"/>
      <c r="C1335" s="170"/>
      <c r="D1335" s="170"/>
      <c r="E1335" s="170"/>
      <c r="F1335" s="170"/>
      <c r="G1335" s="170"/>
      <c r="H1335" s="170"/>
      <c r="I1335" s="170"/>
      <c r="J1335" s="170"/>
      <c r="K1335" s="170"/>
      <c r="L1335" s="170"/>
      <c r="M1335" s="170"/>
      <c r="N1335" s="170"/>
      <c r="O1335" s="170"/>
      <c r="P1335" s="170"/>
      <c r="Q1335" s="170"/>
      <c r="R1335" s="170"/>
      <c r="S1335" s="170"/>
      <c r="T1335" s="170"/>
      <c r="U1335" s="170"/>
      <c r="V1335" s="170"/>
      <c r="W1335" s="170"/>
      <c r="X1335" s="174"/>
      <c r="Y1335" s="170"/>
      <c r="Z1335" s="170"/>
      <c r="AA1335" s="170"/>
      <c r="AB1335" s="170"/>
      <c r="AC1335" s="170"/>
      <c r="AD1335" s="174"/>
      <c r="AE1335" s="170"/>
      <c r="AF1335" s="170"/>
      <c r="AI1335" s="170"/>
      <c r="AJ1335" s="170"/>
      <c r="AK1335" s="170"/>
      <c r="AL1335" s="170"/>
      <c r="AM1335" s="170"/>
      <c r="AN1335" s="170"/>
    </row>
    <row r="1336" spans="1:40" ht="52.5" customHeight="1" x14ac:dyDescent="0.2">
      <c r="A1336" s="170"/>
      <c r="B1336" s="170"/>
      <c r="C1336" s="170"/>
      <c r="D1336" s="170"/>
      <c r="E1336" s="170"/>
      <c r="F1336" s="170"/>
      <c r="G1336" s="170"/>
      <c r="H1336" s="170"/>
      <c r="I1336" s="170"/>
      <c r="J1336" s="170"/>
      <c r="K1336" s="170"/>
      <c r="L1336" s="170"/>
      <c r="M1336" s="170"/>
      <c r="N1336" s="170"/>
      <c r="O1336" s="170"/>
      <c r="P1336" s="170"/>
      <c r="Q1336" s="170"/>
      <c r="R1336" s="170"/>
      <c r="S1336" s="170"/>
      <c r="T1336" s="170"/>
      <c r="U1336" s="170"/>
      <c r="V1336" s="170"/>
      <c r="W1336" s="170"/>
      <c r="X1336" s="174"/>
      <c r="Y1336" s="170"/>
      <c r="Z1336" s="170"/>
      <c r="AA1336" s="170"/>
      <c r="AB1336" s="170"/>
      <c r="AC1336" s="170"/>
      <c r="AD1336" s="174"/>
      <c r="AE1336" s="170"/>
      <c r="AF1336" s="170"/>
      <c r="AI1336" s="170"/>
      <c r="AJ1336" s="170"/>
      <c r="AK1336" s="170"/>
      <c r="AL1336" s="170"/>
      <c r="AM1336" s="170"/>
      <c r="AN1336" s="170"/>
    </row>
    <row r="1337" spans="1:40" ht="52.5" customHeight="1" x14ac:dyDescent="0.2">
      <c r="A1337" s="170"/>
      <c r="B1337" s="170"/>
      <c r="C1337" s="170"/>
      <c r="D1337" s="170"/>
      <c r="E1337" s="170"/>
      <c r="F1337" s="170"/>
      <c r="G1337" s="170"/>
      <c r="H1337" s="170"/>
      <c r="I1337" s="170"/>
      <c r="J1337" s="170"/>
      <c r="K1337" s="170"/>
      <c r="L1337" s="170"/>
      <c r="M1337" s="170"/>
      <c r="N1337" s="170"/>
      <c r="O1337" s="170"/>
      <c r="P1337" s="170"/>
      <c r="Q1337" s="170"/>
      <c r="R1337" s="170"/>
      <c r="S1337" s="170"/>
      <c r="T1337" s="170"/>
      <c r="U1337" s="170"/>
      <c r="V1337" s="170"/>
      <c r="W1337" s="170"/>
      <c r="X1337" s="174"/>
      <c r="Y1337" s="170"/>
      <c r="Z1337" s="170"/>
      <c r="AA1337" s="170"/>
      <c r="AB1337" s="170"/>
      <c r="AC1337" s="170"/>
      <c r="AD1337" s="174"/>
      <c r="AE1337" s="170"/>
      <c r="AF1337" s="170"/>
      <c r="AI1337" s="170"/>
      <c r="AJ1337" s="170"/>
      <c r="AK1337" s="170"/>
      <c r="AL1337" s="170"/>
      <c r="AM1337" s="170"/>
      <c r="AN1337" s="170"/>
    </row>
    <row r="1338" spans="1:40" ht="52.5" customHeight="1" x14ac:dyDescent="0.2">
      <c r="A1338" s="170"/>
      <c r="B1338" s="170"/>
      <c r="C1338" s="170"/>
      <c r="D1338" s="170"/>
      <c r="E1338" s="170"/>
      <c r="F1338" s="170"/>
      <c r="G1338" s="170"/>
      <c r="H1338" s="170"/>
      <c r="I1338" s="170"/>
      <c r="J1338" s="170"/>
      <c r="K1338" s="170"/>
      <c r="L1338" s="170"/>
      <c r="M1338" s="170"/>
      <c r="N1338" s="170"/>
      <c r="O1338" s="170"/>
      <c r="P1338" s="170"/>
      <c r="Q1338" s="170"/>
      <c r="R1338" s="170"/>
      <c r="S1338" s="170"/>
      <c r="T1338" s="170"/>
      <c r="U1338" s="170"/>
      <c r="V1338" s="170"/>
      <c r="W1338" s="170"/>
      <c r="X1338" s="174"/>
      <c r="Y1338" s="170"/>
      <c r="Z1338" s="170"/>
      <c r="AA1338" s="170"/>
      <c r="AB1338" s="170"/>
      <c r="AC1338" s="170"/>
      <c r="AD1338" s="174"/>
      <c r="AE1338" s="170"/>
      <c r="AF1338" s="170"/>
      <c r="AI1338" s="170"/>
      <c r="AJ1338" s="170"/>
      <c r="AK1338" s="170"/>
      <c r="AL1338" s="170"/>
      <c r="AM1338" s="170"/>
      <c r="AN1338" s="170"/>
    </row>
    <row r="1339" spans="1:40" ht="52.5" customHeight="1" x14ac:dyDescent="0.2">
      <c r="A1339" s="170"/>
      <c r="B1339" s="170"/>
      <c r="C1339" s="170"/>
      <c r="D1339" s="170"/>
      <c r="E1339" s="170"/>
      <c r="F1339" s="170"/>
      <c r="G1339" s="170"/>
      <c r="H1339" s="170"/>
      <c r="I1339" s="170"/>
      <c r="J1339" s="170"/>
      <c r="K1339" s="170"/>
      <c r="L1339" s="170"/>
      <c r="M1339" s="170"/>
      <c r="N1339" s="170"/>
      <c r="O1339" s="170"/>
      <c r="P1339" s="170"/>
      <c r="Q1339" s="170"/>
      <c r="R1339" s="170"/>
      <c r="S1339" s="170"/>
      <c r="T1339" s="170"/>
      <c r="U1339" s="170"/>
      <c r="V1339" s="170"/>
      <c r="W1339" s="170"/>
      <c r="X1339" s="174"/>
      <c r="Y1339" s="170"/>
      <c r="Z1339" s="170"/>
      <c r="AA1339" s="170"/>
      <c r="AB1339" s="170"/>
      <c r="AC1339" s="170"/>
      <c r="AD1339" s="174"/>
      <c r="AE1339" s="170"/>
      <c r="AF1339" s="170"/>
      <c r="AI1339" s="170"/>
      <c r="AJ1339" s="170"/>
      <c r="AK1339" s="170"/>
      <c r="AL1339" s="170"/>
      <c r="AM1339" s="170"/>
      <c r="AN1339" s="170"/>
    </row>
    <row r="1340" spans="1:40" ht="52.5" customHeight="1" x14ac:dyDescent="0.2">
      <c r="A1340" s="170"/>
      <c r="B1340" s="170"/>
      <c r="C1340" s="170"/>
      <c r="D1340" s="170"/>
      <c r="E1340" s="170"/>
      <c r="F1340" s="170"/>
      <c r="G1340" s="170"/>
      <c r="H1340" s="170"/>
      <c r="I1340" s="170"/>
      <c r="J1340" s="170"/>
      <c r="K1340" s="170"/>
      <c r="L1340" s="170"/>
      <c r="M1340" s="170"/>
      <c r="N1340" s="170"/>
      <c r="O1340" s="170"/>
      <c r="P1340" s="170"/>
      <c r="Q1340" s="170"/>
      <c r="R1340" s="170"/>
      <c r="S1340" s="170"/>
      <c r="T1340" s="170"/>
      <c r="U1340" s="170"/>
      <c r="V1340" s="170"/>
      <c r="W1340" s="170"/>
      <c r="X1340" s="174"/>
      <c r="Y1340" s="170"/>
      <c r="Z1340" s="170"/>
      <c r="AA1340" s="170"/>
      <c r="AB1340" s="170"/>
      <c r="AC1340" s="170"/>
      <c r="AD1340" s="174"/>
      <c r="AE1340" s="170"/>
      <c r="AF1340" s="170"/>
      <c r="AI1340" s="170"/>
      <c r="AJ1340" s="170"/>
      <c r="AK1340" s="170"/>
      <c r="AL1340" s="170"/>
      <c r="AM1340" s="170"/>
      <c r="AN1340" s="170"/>
    </row>
    <row r="1341" spans="1:40" ht="52.5" customHeight="1" x14ac:dyDescent="0.2">
      <c r="A1341" s="170"/>
      <c r="B1341" s="170"/>
      <c r="C1341" s="170"/>
      <c r="D1341" s="170"/>
      <c r="E1341" s="170"/>
      <c r="F1341" s="170"/>
      <c r="G1341" s="170"/>
      <c r="H1341" s="170"/>
      <c r="I1341" s="170"/>
      <c r="J1341" s="170"/>
      <c r="K1341" s="170"/>
      <c r="L1341" s="170"/>
      <c r="M1341" s="170"/>
      <c r="N1341" s="170"/>
      <c r="O1341" s="170"/>
      <c r="P1341" s="170"/>
      <c r="Q1341" s="170"/>
      <c r="R1341" s="170"/>
      <c r="S1341" s="170"/>
      <c r="T1341" s="170"/>
      <c r="U1341" s="170"/>
      <c r="V1341" s="170"/>
      <c r="W1341" s="170"/>
      <c r="X1341" s="174"/>
      <c r="Y1341" s="170"/>
      <c r="Z1341" s="170"/>
      <c r="AA1341" s="170"/>
      <c r="AB1341" s="170"/>
      <c r="AC1341" s="170"/>
      <c r="AD1341" s="174"/>
      <c r="AE1341" s="170"/>
      <c r="AF1341" s="170"/>
      <c r="AI1341" s="170"/>
      <c r="AJ1341" s="170"/>
      <c r="AK1341" s="170"/>
      <c r="AL1341" s="170"/>
      <c r="AM1341" s="170"/>
      <c r="AN1341" s="170"/>
    </row>
    <row r="1342" spans="1:40" ht="52.5" customHeight="1" x14ac:dyDescent="0.2">
      <c r="A1342" s="170"/>
      <c r="B1342" s="170"/>
      <c r="C1342" s="170"/>
      <c r="D1342" s="170"/>
      <c r="E1342" s="170"/>
      <c r="F1342" s="170"/>
      <c r="G1342" s="170"/>
      <c r="H1342" s="170"/>
      <c r="I1342" s="170"/>
      <c r="J1342" s="170"/>
      <c r="K1342" s="170"/>
      <c r="L1342" s="170"/>
      <c r="M1342" s="170"/>
      <c r="N1342" s="170"/>
      <c r="O1342" s="170"/>
      <c r="P1342" s="170"/>
      <c r="Q1342" s="170"/>
      <c r="R1342" s="170"/>
      <c r="S1342" s="170"/>
      <c r="T1342" s="170"/>
      <c r="U1342" s="170"/>
      <c r="V1342" s="170"/>
      <c r="W1342" s="170"/>
      <c r="X1342" s="174"/>
      <c r="Y1342" s="170"/>
      <c r="Z1342" s="170"/>
      <c r="AA1342" s="170"/>
      <c r="AB1342" s="170"/>
      <c r="AC1342" s="170"/>
      <c r="AD1342" s="174"/>
      <c r="AE1342" s="170"/>
      <c r="AF1342" s="170"/>
      <c r="AI1342" s="170"/>
      <c r="AJ1342" s="170"/>
      <c r="AK1342" s="170"/>
      <c r="AL1342" s="170"/>
      <c r="AM1342" s="170"/>
      <c r="AN1342" s="170"/>
    </row>
    <row r="1343" spans="1:40" ht="52.5" customHeight="1" x14ac:dyDescent="0.2">
      <c r="A1343" s="170"/>
      <c r="B1343" s="170"/>
      <c r="C1343" s="170"/>
      <c r="D1343" s="170"/>
      <c r="E1343" s="170"/>
      <c r="F1343" s="170"/>
      <c r="G1343" s="170"/>
      <c r="H1343" s="170"/>
      <c r="I1343" s="170"/>
      <c r="J1343" s="170"/>
      <c r="K1343" s="170"/>
      <c r="L1343" s="170"/>
      <c r="M1343" s="170"/>
      <c r="N1343" s="170"/>
      <c r="O1343" s="170"/>
      <c r="P1343" s="170"/>
      <c r="Q1343" s="170"/>
      <c r="R1343" s="170"/>
      <c r="S1343" s="170"/>
      <c r="T1343" s="170"/>
      <c r="U1343" s="170"/>
      <c r="V1343" s="170"/>
      <c r="W1343" s="170"/>
      <c r="X1343" s="174"/>
      <c r="Y1343" s="170"/>
      <c r="Z1343" s="170"/>
      <c r="AA1343" s="170"/>
      <c r="AB1343" s="170"/>
      <c r="AC1343" s="170"/>
      <c r="AD1343" s="174"/>
      <c r="AE1343" s="170"/>
      <c r="AF1343" s="170"/>
      <c r="AI1343" s="170"/>
      <c r="AJ1343" s="170"/>
      <c r="AK1343" s="170"/>
      <c r="AL1343" s="170"/>
      <c r="AM1343" s="170"/>
      <c r="AN1343" s="170"/>
    </row>
    <row r="1344" spans="1:40" ht="52.5" customHeight="1" x14ac:dyDescent="0.2">
      <c r="A1344" s="170"/>
      <c r="B1344" s="170"/>
      <c r="C1344" s="170"/>
      <c r="D1344" s="170"/>
      <c r="E1344" s="170"/>
      <c r="F1344" s="170"/>
      <c r="G1344" s="170"/>
      <c r="H1344" s="170"/>
      <c r="I1344" s="170"/>
      <c r="J1344" s="170"/>
      <c r="K1344" s="170"/>
      <c r="L1344" s="170"/>
      <c r="M1344" s="170"/>
      <c r="N1344" s="170"/>
      <c r="O1344" s="170"/>
      <c r="P1344" s="170"/>
      <c r="Q1344" s="170"/>
      <c r="R1344" s="170"/>
      <c r="S1344" s="170"/>
      <c r="T1344" s="170"/>
      <c r="U1344" s="170"/>
      <c r="V1344" s="170"/>
      <c r="W1344" s="170"/>
      <c r="X1344" s="174"/>
      <c r="Y1344" s="170"/>
      <c r="Z1344" s="170"/>
      <c r="AA1344" s="170"/>
      <c r="AB1344" s="170"/>
      <c r="AC1344" s="170"/>
      <c r="AD1344" s="174"/>
      <c r="AE1344" s="170"/>
      <c r="AF1344" s="170"/>
      <c r="AI1344" s="170"/>
      <c r="AJ1344" s="170"/>
      <c r="AK1344" s="170"/>
      <c r="AL1344" s="170"/>
      <c r="AM1344" s="170"/>
      <c r="AN1344" s="170"/>
    </row>
    <row r="1345" spans="1:40" ht="52.5" customHeight="1" x14ac:dyDescent="0.2">
      <c r="A1345" s="170"/>
      <c r="B1345" s="170"/>
      <c r="C1345" s="170"/>
      <c r="D1345" s="170"/>
      <c r="E1345" s="170"/>
      <c r="F1345" s="170"/>
      <c r="G1345" s="170"/>
      <c r="H1345" s="170"/>
      <c r="I1345" s="170"/>
      <c r="J1345" s="170"/>
      <c r="K1345" s="170"/>
      <c r="L1345" s="170"/>
      <c r="M1345" s="170"/>
      <c r="N1345" s="170"/>
      <c r="O1345" s="170"/>
      <c r="P1345" s="170"/>
      <c r="Q1345" s="170"/>
      <c r="R1345" s="170"/>
      <c r="S1345" s="170"/>
      <c r="T1345" s="170"/>
      <c r="U1345" s="170"/>
      <c r="V1345" s="170"/>
      <c r="W1345" s="170"/>
      <c r="X1345" s="174"/>
      <c r="Y1345" s="170"/>
      <c r="Z1345" s="170"/>
      <c r="AA1345" s="170"/>
      <c r="AB1345" s="170"/>
      <c r="AC1345" s="170"/>
      <c r="AD1345" s="174"/>
      <c r="AE1345" s="170"/>
      <c r="AF1345" s="170"/>
      <c r="AI1345" s="170"/>
      <c r="AJ1345" s="170"/>
      <c r="AK1345" s="170"/>
      <c r="AL1345" s="170"/>
      <c r="AM1345" s="170"/>
      <c r="AN1345" s="170"/>
    </row>
    <row r="1346" spans="1:40" ht="52.5" customHeight="1" x14ac:dyDescent="0.2">
      <c r="A1346" s="170"/>
      <c r="B1346" s="170"/>
      <c r="C1346" s="170"/>
      <c r="D1346" s="170"/>
      <c r="E1346" s="170"/>
      <c r="F1346" s="170"/>
      <c r="G1346" s="170"/>
      <c r="H1346" s="170"/>
      <c r="I1346" s="170"/>
      <c r="J1346" s="170"/>
      <c r="K1346" s="170"/>
      <c r="L1346" s="170"/>
      <c r="M1346" s="170"/>
      <c r="N1346" s="170"/>
      <c r="O1346" s="170"/>
      <c r="P1346" s="170"/>
      <c r="Q1346" s="170"/>
      <c r="R1346" s="170"/>
      <c r="S1346" s="170"/>
      <c r="T1346" s="170"/>
      <c r="U1346" s="170"/>
      <c r="V1346" s="170"/>
      <c r="W1346" s="170"/>
      <c r="X1346" s="174"/>
      <c r="Y1346" s="170"/>
      <c r="Z1346" s="170"/>
      <c r="AA1346" s="170"/>
      <c r="AB1346" s="170"/>
      <c r="AC1346" s="170"/>
      <c r="AD1346" s="174"/>
      <c r="AE1346" s="170"/>
      <c r="AF1346" s="170"/>
      <c r="AI1346" s="170"/>
      <c r="AJ1346" s="170"/>
      <c r="AK1346" s="170"/>
      <c r="AL1346" s="170"/>
      <c r="AM1346" s="170"/>
      <c r="AN1346" s="170"/>
    </row>
    <row r="1347" spans="1:40" ht="52.5" customHeight="1" x14ac:dyDescent="0.2">
      <c r="A1347" s="170"/>
      <c r="B1347" s="170"/>
      <c r="C1347" s="170"/>
      <c r="D1347" s="170"/>
      <c r="E1347" s="170"/>
      <c r="F1347" s="170"/>
      <c r="G1347" s="170"/>
      <c r="H1347" s="170"/>
      <c r="I1347" s="170"/>
      <c r="J1347" s="170"/>
      <c r="K1347" s="170"/>
      <c r="L1347" s="170"/>
      <c r="M1347" s="170"/>
      <c r="N1347" s="170"/>
      <c r="O1347" s="170"/>
      <c r="P1347" s="170"/>
      <c r="Q1347" s="170"/>
      <c r="R1347" s="170"/>
      <c r="S1347" s="170"/>
      <c r="T1347" s="170"/>
      <c r="U1347" s="170"/>
      <c r="V1347" s="170"/>
      <c r="W1347" s="170"/>
      <c r="X1347" s="174"/>
      <c r="Y1347" s="170"/>
      <c r="Z1347" s="170"/>
      <c r="AA1347" s="170"/>
      <c r="AB1347" s="170"/>
      <c r="AC1347" s="170"/>
      <c r="AD1347" s="174"/>
      <c r="AE1347" s="170"/>
      <c r="AF1347" s="170"/>
      <c r="AI1347" s="170"/>
      <c r="AJ1347" s="170"/>
      <c r="AK1347" s="170"/>
      <c r="AL1347" s="170"/>
      <c r="AM1347" s="170"/>
      <c r="AN1347" s="170"/>
    </row>
    <row r="1348" spans="1:40" ht="52.5" customHeight="1" x14ac:dyDescent="0.2">
      <c r="A1348" s="170"/>
      <c r="B1348" s="170"/>
      <c r="C1348" s="170"/>
      <c r="D1348" s="170"/>
      <c r="E1348" s="170"/>
      <c r="F1348" s="170"/>
      <c r="G1348" s="170"/>
      <c r="H1348" s="170"/>
      <c r="I1348" s="170"/>
      <c r="J1348" s="170"/>
      <c r="K1348" s="170"/>
      <c r="L1348" s="170"/>
      <c r="M1348" s="170"/>
      <c r="N1348" s="170"/>
      <c r="O1348" s="170"/>
      <c r="P1348" s="170"/>
      <c r="Q1348" s="170"/>
      <c r="R1348" s="170"/>
      <c r="S1348" s="170"/>
      <c r="T1348" s="170"/>
      <c r="U1348" s="170"/>
      <c r="V1348" s="170"/>
      <c r="W1348" s="170"/>
      <c r="X1348" s="174"/>
      <c r="Y1348" s="170"/>
      <c r="Z1348" s="170"/>
      <c r="AA1348" s="170"/>
      <c r="AB1348" s="170"/>
      <c r="AC1348" s="170"/>
      <c r="AD1348" s="174"/>
      <c r="AE1348" s="170"/>
      <c r="AF1348" s="170"/>
      <c r="AI1348" s="170"/>
      <c r="AJ1348" s="170"/>
      <c r="AK1348" s="170"/>
      <c r="AL1348" s="170"/>
      <c r="AM1348" s="170"/>
      <c r="AN1348" s="170"/>
    </row>
    <row r="1349" spans="1:40" ht="52.5" customHeight="1" x14ac:dyDescent="0.2">
      <c r="A1349" s="170"/>
      <c r="B1349" s="170"/>
      <c r="C1349" s="170"/>
      <c r="D1349" s="170"/>
      <c r="E1349" s="170"/>
      <c r="F1349" s="170"/>
      <c r="G1349" s="170"/>
      <c r="H1349" s="170"/>
      <c r="I1349" s="170"/>
      <c r="J1349" s="170"/>
      <c r="K1349" s="170"/>
      <c r="L1349" s="170"/>
      <c r="M1349" s="170"/>
      <c r="N1349" s="170"/>
      <c r="O1349" s="170"/>
      <c r="P1349" s="170"/>
      <c r="Q1349" s="170"/>
      <c r="R1349" s="170"/>
      <c r="S1349" s="170"/>
      <c r="T1349" s="170"/>
      <c r="U1349" s="170"/>
      <c r="V1349" s="170"/>
      <c r="W1349" s="170"/>
      <c r="X1349" s="174"/>
      <c r="Y1349" s="170"/>
      <c r="Z1349" s="170"/>
      <c r="AA1349" s="170"/>
      <c r="AB1349" s="170"/>
      <c r="AC1349" s="170"/>
      <c r="AD1349" s="174"/>
      <c r="AE1349" s="170"/>
      <c r="AF1349" s="170"/>
      <c r="AI1349" s="170"/>
      <c r="AJ1349" s="170"/>
      <c r="AK1349" s="170"/>
      <c r="AL1349" s="170"/>
      <c r="AM1349" s="170"/>
      <c r="AN1349" s="170"/>
    </row>
    <row r="1350" spans="1:40" ht="52.5" customHeight="1" x14ac:dyDescent="0.2">
      <c r="A1350" s="170"/>
      <c r="B1350" s="170"/>
      <c r="C1350" s="170"/>
      <c r="D1350" s="170"/>
      <c r="E1350" s="170"/>
      <c r="F1350" s="170"/>
      <c r="G1350" s="170"/>
      <c r="H1350" s="170"/>
      <c r="I1350" s="170"/>
      <c r="J1350" s="170"/>
      <c r="K1350" s="170"/>
      <c r="L1350" s="170"/>
      <c r="M1350" s="170"/>
      <c r="N1350" s="170"/>
      <c r="O1350" s="170"/>
      <c r="P1350" s="170"/>
      <c r="Q1350" s="170"/>
      <c r="R1350" s="170"/>
      <c r="S1350" s="170"/>
      <c r="T1350" s="170"/>
      <c r="U1350" s="170"/>
      <c r="V1350" s="170"/>
      <c r="W1350" s="170"/>
      <c r="X1350" s="174"/>
      <c r="Y1350" s="170"/>
      <c r="Z1350" s="170"/>
      <c r="AA1350" s="170"/>
      <c r="AB1350" s="170"/>
      <c r="AC1350" s="170"/>
      <c r="AD1350" s="174"/>
      <c r="AE1350" s="170"/>
      <c r="AF1350" s="170"/>
      <c r="AI1350" s="170"/>
      <c r="AJ1350" s="170"/>
      <c r="AK1350" s="170"/>
      <c r="AL1350" s="170"/>
      <c r="AM1350" s="170"/>
      <c r="AN1350" s="170"/>
    </row>
    <row r="1351" spans="1:40" ht="52.5" customHeight="1" x14ac:dyDescent="0.2">
      <c r="A1351" s="170"/>
      <c r="B1351" s="170"/>
      <c r="C1351" s="170"/>
      <c r="D1351" s="170"/>
      <c r="E1351" s="170"/>
      <c r="F1351" s="170"/>
      <c r="G1351" s="170"/>
      <c r="H1351" s="170"/>
      <c r="I1351" s="170"/>
      <c r="J1351" s="170"/>
      <c r="K1351" s="170"/>
      <c r="L1351" s="170"/>
      <c r="M1351" s="170"/>
      <c r="N1351" s="170"/>
      <c r="O1351" s="170"/>
      <c r="P1351" s="170"/>
      <c r="Q1351" s="170"/>
      <c r="R1351" s="170"/>
      <c r="S1351" s="170"/>
      <c r="T1351" s="170"/>
      <c r="U1351" s="170"/>
      <c r="V1351" s="170"/>
      <c r="W1351" s="170"/>
      <c r="X1351" s="174"/>
      <c r="Y1351" s="170"/>
      <c r="Z1351" s="170"/>
      <c r="AA1351" s="170"/>
      <c r="AB1351" s="170"/>
      <c r="AC1351" s="170"/>
      <c r="AD1351" s="174"/>
      <c r="AE1351" s="170"/>
      <c r="AF1351" s="170"/>
      <c r="AI1351" s="170"/>
      <c r="AJ1351" s="170"/>
      <c r="AK1351" s="170"/>
      <c r="AL1351" s="170"/>
      <c r="AM1351" s="170"/>
      <c r="AN1351" s="170"/>
    </row>
    <row r="1352" spans="1:40" ht="52.5" customHeight="1" x14ac:dyDescent="0.2">
      <c r="A1352" s="170"/>
      <c r="B1352" s="170"/>
      <c r="C1352" s="170"/>
      <c r="D1352" s="170"/>
      <c r="E1352" s="170"/>
      <c r="F1352" s="170"/>
      <c r="G1352" s="170"/>
      <c r="H1352" s="170"/>
      <c r="I1352" s="170"/>
      <c r="J1352" s="170"/>
      <c r="K1352" s="170"/>
      <c r="L1352" s="170"/>
      <c r="M1352" s="170"/>
      <c r="N1352" s="170"/>
      <c r="O1352" s="170"/>
      <c r="P1352" s="170"/>
      <c r="Q1352" s="170"/>
      <c r="R1352" s="170"/>
      <c r="S1352" s="170"/>
      <c r="T1352" s="170"/>
      <c r="U1352" s="170"/>
      <c r="V1352" s="170"/>
      <c r="W1352" s="170"/>
      <c r="X1352" s="174"/>
      <c r="Y1352" s="170"/>
      <c r="Z1352" s="170"/>
      <c r="AA1352" s="170"/>
      <c r="AB1352" s="170"/>
      <c r="AC1352" s="170"/>
      <c r="AD1352" s="174"/>
      <c r="AE1352" s="170"/>
      <c r="AF1352" s="170"/>
      <c r="AI1352" s="170"/>
      <c r="AJ1352" s="170"/>
      <c r="AK1352" s="170"/>
      <c r="AL1352" s="170"/>
      <c r="AM1352" s="170"/>
      <c r="AN1352" s="170"/>
    </row>
    <row r="1353" spans="1:40" ht="52.5" customHeight="1" x14ac:dyDescent="0.2">
      <c r="A1353" s="170"/>
      <c r="B1353" s="170"/>
      <c r="C1353" s="170"/>
      <c r="D1353" s="170"/>
      <c r="E1353" s="170"/>
      <c r="F1353" s="170"/>
      <c r="G1353" s="170"/>
      <c r="H1353" s="170"/>
      <c r="I1353" s="170"/>
      <c r="J1353" s="170"/>
      <c r="K1353" s="170"/>
      <c r="L1353" s="170"/>
      <c r="M1353" s="170"/>
      <c r="N1353" s="170"/>
      <c r="O1353" s="170"/>
      <c r="P1353" s="170"/>
      <c r="Q1353" s="170"/>
      <c r="R1353" s="170"/>
      <c r="S1353" s="170"/>
      <c r="T1353" s="170"/>
      <c r="U1353" s="170"/>
      <c r="V1353" s="170"/>
      <c r="W1353" s="170"/>
      <c r="X1353" s="174"/>
      <c r="Y1353" s="170"/>
      <c r="Z1353" s="170"/>
      <c r="AA1353" s="170"/>
      <c r="AB1353" s="170"/>
      <c r="AC1353" s="170"/>
      <c r="AD1353" s="174"/>
      <c r="AE1353" s="170"/>
      <c r="AF1353" s="170"/>
      <c r="AI1353" s="170"/>
      <c r="AJ1353" s="170"/>
      <c r="AK1353" s="170"/>
      <c r="AL1353" s="170"/>
      <c r="AM1353" s="170"/>
      <c r="AN1353" s="170"/>
    </row>
    <row r="1354" spans="1:40" ht="52.5" customHeight="1" x14ac:dyDescent="0.2">
      <c r="A1354" s="170"/>
      <c r="B1354" s="170"/>
      <c r="C1354" s="170"/>
      <c r="D1354" s="170"/>
      <c r="E1354" s="170"/>
      <c r="F1354" s="170"/>
      <c r="G1354" s="170"/>
      <c r="H1354" s="170"/>
      <c r="I1354" s="170"/>
      <c r="J1354" s="170"/>
      <c r="K1354" s="170"/>
      <c r="L1354" s="170"/>
      <c r="M1354" s="170"/>
      <c r="N1354" s="170"/>
      <c r="O1354" s="170"/>
      <c r="P1354" s="170"/>
      <c r="Q1354" s="170"/>
      <c r="R1354" s="170"/>
      <c r="S1354" s="170"/>
      <c r="T1354" s="170"/>
      <c r="U1354" s="170"/>
      <c r="V1354" s="170"/>
      <c r="W1354" s="170"/>
      <c r="X1354" s="174"/>
      <c r="Y1354" s="170"/>
      <c r="Z1354" s="170"/>
      <c r="AA1354" s="170"/>
      <c r="AB1354" s="170"/>
      <c r="AC1354" s="170"/>
      <c r="AD1354" s="174"/>
      <c r="AE1354" s="170"/>
      <c r="AF1354" s="170"/>
      <c r="AI1354" s="170"/>
      <c r="AJ1354" s="170"/>
      <c r="AK1354" s="170"/>
      <c r="AL1354" s="170"/>
      <c r="AM1354" s="170"/>
      <c r="AN1354" s="170"/>
    </row>
    <row r="1355" spans="1:40" ht="52.5" customHeight="1" x14ac:dyDescent="0.2">
      <c r="A1355" s="170"/>
      <c r="B1355" s="170"/>
      <c r="C1355" s="170"/>
      <c r="D1355" s="170"/>
      <c r="E1355" s="170"/>
      <c r="F1355" s="170"/>
      <c r="G1355" s="170"/>
      <c r="H1355" s="170"/>
      <c r="I1355" s="170"/>
      <c r="J1355" s="170"/>
      <c r="K1355" s="170"/>
      <c r="L1355" s="170"/>
      <c r="M1355" s="170"/>
      <c r="N1355" s="170"/>
      <c r="O1355" s="170"/>
      <c r="P1355" s="170"/>
      <c r="Q1355" s="170"/>
      <c r="R1355" s="170"/>
      <c r="S1355" s="170"/>
      <c r="T1355" s="170"/>
      <c r="U1355" s="170"/>
      <c r="V1355" s="170"/>
      <c r="W1355" s="170"/>
      <c r="X1355" s="174"/>
      <c r="Y1355" s="170"/>
      <c r="Z1355" s="170"/>
      <c r="AA1355" s="170"/>
      <c r="AB1355" s="170"/>
      <c r="AC1355" s="170"/>
      <c r="AD1355" s="174"/>
      <c r="AE1355" s="170"/>
      <c r="AF1355" s="170"/>
      <c r="AI1355" s="170"/>
      <c r="AJ1355" s="170"/>
      <c r="AK1355" s="170"/>
      <c r="AL1355" s="170"/>
      <c r="AM1355" s="170"/>
      <c r="AN1355" s="170"/>
    </row>
    <row r="1356" spans="1:40" ht="52.5" customHeight="1" x14ac:dyDescent="0.2">
      <c r="A1356" s="170"/>
      <c r="B1356" s="170"/>
      <c r="C1356" s="170"/>
      <c r="D1356" s="170"/>
      <c r="E1356" s="170"/>
      <c r="F1356" s="170"/>
      <c r="G1356" s="170"/>
      <c r="H1356" s="170"/>
      <c r="I1356" s="170"/>
      <c r="J1356" s="170"/>
      <c r="K1356" s="170"/>
      <c r="L1356" s="170"/>
      <c r="M1356" s="170"/>
      <c r="N1356" s="170"/>
      <c r="O1356" s="170"/>
      <c r="P1356" s="170"/>
      <c r="Q1356" s="170"/>
      <c r="R1356" s="170"/>
      <c r="S1356" s="170"/>
      <c r="T1356" s="170"/>
      <c r="U1356" s="170"/>
      <c r="V1356" s="170"/>
      <c r="W1356" s="170"/>
      <c r="X1356" s="174"/>
      <c r="Y1356" s="170"/>
      <c r="Z1356" s="170"/>
      <c r="AA1356" s="170"/>
      <c r="AB1356" s="170"/>
      <c r="AC1356" s="170"/>
      <c r="AD1356" s="174"/>
      <c r="AE1356" s="170"/>
      <c r="AF1356" s="170"/>
      <c r="AI1356" s="170"/>
      <c r="AJ1356" s="170"/>
      <c r="AK1356" s="170"/>
      <c r="AL1356" s="170"/>
      <c r="AM1356" s="170"/>
      <c r="AN1356" s="170"/>
    </row>
    <row r="1357" spans="1:40" ht="52.5" customHeight="1" x14ac:dyDescent="0.2">
      <c r="A1357" s="170"/>
      <c r="B1357" s="170"/>
      <c r="C1357" s="170"/>
      <c r="D1357" s="170"/>
      <c r="E1357" s="170"/>
      <c r="F1357" s="170"/>
      <c r="G1357" s="170"/>
      <c r="H1357" s="170"/>
      <c r="I1357" s="170"/>
      <c r="J1357" s="170"/>
      <c r="K1357" s="170"/>
      <c r="L1357" s="170"/>
      <c r="M1357" s="170"/>
      <c r="N1357" s="170"/>
      <c r="O1357" s="170"/>
      <c r="P1357" s="170"/>
      <c r="Q1357" s="170"/>
      <c r="R1357" s="170"/>
      <c r="S1357" s="170"/>
      <c r="T1357" s="170"/>
      <c r="U1357" s="170"/>
      <c r="V1357" s="170"/>
      <c r="W1357" s="170"/>
      <c r="X1357" s="174"/>
      <c r="Y1357" s="170"/>
      <c r="Z1357" s="170"/>
      <c r="AA1357" s="170"/>
      <c r="AB1357" s="170"/>
      <c r="AC1357" s="170"/>
      <c r="AD1357" s="174"/>
      <c r="AE1357" s="170"/>
      <c r="AF1357" s="170"/>
      <c r="AI1357" s="170"/>
      <c r="AJ1357" s="170"/>
      <c r="AK1357" s="170"/>
      <c r="AL1357" s="170"/>
      <c r="AM1357" s="170"/>
      <c r="AN1357" s="170"/>
    </row>
    <row r="1358" spans="1:40" ht="52.5" customHeight="1" x14ac:dyDescent="0.2">
      <c r="A1358" s="170"/>
      <c r="B1358" s="170"/>
      <c r="C1358" s="170"/>
      <c r="D1358" s="170"/>
      <c r="E1358" s="170"/>
      <c r="F1358" s="170"/>
      <c r="G1358" s="170"/>
      <c r="H1358" s="170"/>
      <c r="I1358" s="170"/>
      <c r="J1358" s="170"/>
      <c r="K1358" s="170"/>
      <c r="L1358" s="170"/>
      <c r="M1358" s="170"/>
      <c r="N1358" s="170"/>
      <c r="O1358" s="170"/>
      <c r="P1358" s="170"/>
      <c r="Q1358" s="170"/>
      <c r="R1358" s="170"/>
      <c r="S1358" s="170"/>
      <c r="T1358" s="170"/>
      <c r="U1358" s="170"/>
      <c r="V1358" s="170"/>
      <c r="W1358" s="170"/>
      <c r="X1358" s="174"/>
      <c r="Y1358" s="170"/>
      <c r="Z1358" s="170"/>
      <c r="AA1358" s="170"/>
      <c r="AB1358" s="170"/>
      <c r="AC1358" s="170"/>
      <c r="AD1358" s="174"/>
      <c r="AE1358" s="170"/>
      <c r="AF1358" s="170"/>
      <c r="AI1358" s="170"/>
      <c r="AJ1358" s="170"/>
      <c r="AK1358" s="170"/>
      <c r="AL1358" s="170"/>
      <c r="AM1358" s="170"/>
      <c r="AN1358" s="170"/>
    </row>
    <row r="1359" spans="1:40" ht="52.5" customHeight="1" x14ac:dyDescent="0.2">
      <c r="A1359" s="170"/>
      <c r="B1359" s="170"/>
      <c r="C1359" s="170"/>
      <c r="D1359" s="170"/>
      <c r="E1359" s="170"/>
      <c r="F1359" s="170"/>
      <c r="G1359" s="170"/>
      <c r="H1359" s="170"/>
      <c r="I1359" s="170"/>
      <c r="J1359" s="170"/>
      <c r="K1359" s="170"/>
      <c r="L1359" s="170"/>
      <c r="M1359" s="170"/>
      <c r="N1359" s="170"/>
      <c r="O1359" s="170"/>
      <c r="P1359" s="170"/>
      <c r="Q1359" s="170"/>
      <c r="R1359" s="170"/>
      <c r="S1359" s="170"/>
      <c r="T1359" s="170"/>
      <c r="U1359" s="170"/>
      <c r="V1359" s="170"/>
      <c r="W1359" s="170"/>
      <c r="X1359" s="174"/>
      <c r="Y1359" s="170"/>
      <c r="Z1359" s="170"/>
      <c r="AA1359" s="170"/>
      <c r="AB1359" s="170"/>
      <c r="AC1359" s="170"/>
      <c r="AD1359" s="174"/>
      <c r="AE1359" s="170"/>
      <c r="AF1359" s="170"/>
      <c r="AI1359" s="170"/>
      <c r="AJ1359" s="170"/>
      <c r="AK1359" s="170"/>
      <c r="AL1359" s="170"/>
      <c r="AM1359" s="170"/>
      <c r="AN1359" s="170"/>
    </row>
    <row r="1360" spans="1:40" ht="52.5" customHeight="1" x14ac:dyDescent="0.2">
      <c r="A1360" s="170"/>
      <c r="B1360" s="170"/>
      <c r="C1360" s="170"/>
      <c r="D1360" s="170"/>
      <c r="E1360" s="170"/>
      <c r="F1360" s="170"/>
      <c r="G1360" s="170"/>
      <c r="H1360" s="170"/>
      <c r="I1360" s="170"/>
      <c r="J1360" s="170"/>
      <c r="K1360" s="170"/>
      <c r="L1360" s="170"/>
      <c r="M1360" s="170"/>
      <c r="N1360" s="170"/>
      <c r="O1360" s="170"/>
      <c r="P1360" s="170"/>
      <c r="Q1360" s="170"/>
      <c r="R1360" s="170"/>
      <c r="S1360" s="170"/>
      <c r="T1360" s="170"/>
      <c r="U1360" s="170"/>
      <c r="V1360" s="170"/>
      <c r="W1360" s="170"/>
      <c r="X1360" s="174"/>
      <c r="Y1360" s="170"/>
      <c r="Z1360" s="170"/>
      <c r="AA1360" s="170"/>
      <c r="AB1360" s="170"/>
      <c r="AC1360" s="170"/>
      <c r="AD1360" s="174"/>
      <c r="AE1360" s="170"/>
      <c r="AF1360" s="170"/>
      <c r="AI1360" s="170"/>
      <c r="AJ1360" s="170"/>
      <c r="AK1360" s="170"/>
      <c r="AL1360" s="170"/>
      <c r="AM1360" s="170"/>
      <c r="AN1360" s="170"/>
    </row>
    <row r="1361" spans="1:40" ht="52.5" customHeight="1" x14ac:dyDescent="0.2">
      <c r="A1361" s="170"/>
      <c r="B1361" s="170"/>
      <c r="C1361" s="170"/>
      <c r="D1361" s="170"/>
      <c r="E1361" s="170"/>
      <c r="F1361" s="170"/>
      <c r="G1361" s="170"/>
      <c r="H1361" s="170"/>
      <c r="I1361" s="170"/>
      <c r="J1361" s="170"/>
      <c r="K1361" s="170"/>
      <c r="L1361" s="170"/>
      <c r="M1361" s="170"/>
      <c r="N1361" s="170"/>
      <c r="O1361" s="170"/>
      <c r="P1361" s="170"/>
      <c r="Q1361" s="170"/>
      <c r="R1361" s="170"/>
      <c r="S1361" s="170"/>
      <c r="T1361" s="170"/>
      <c r="U1361" s="170"/>
      <c r="V1361" s="170"/>
      <c r="W1361" s="170"/>
      <c r="X1361" s="174"/>
      <c r="Y1361" s="170"/>
      <c r="Z1361" s="170"/>
      <c r="AA1361" s="170"/>
      <c r="AB1361" s="170"/>
      <c r="AC1361" s="170"/>
      <c r="AD1361" s="174"/>
      <c r="AE1361" s="170"/>
      <c r="AF1361" s="170"/>
      <c r="AI1361" s="170"/>
      <c r="AJ1361" s="170"/>
      <c r="AK1361" s="170"/>
      <c r="AL1361" s="170"/>
      <c r="AM1361" s="170"/>
      <c r="AN1361" s="170"/>
    </row>
    <row r="1362" spans="1:40" ht="52.5" customHeight="1" x14ac:dyDescent="0.2">
      <c r="A1362" s="170"/>
      <c r="B1362" s="170"/>
      <c r="C1362" s="170"/>
      <c r="D1362" s="170"/>
      <c r="E1362" s="170"/>
      <c r="F1362" s="170"/>
      <c r="G1362" s="170"/>
      <c r="H1362" s="170"/>
      <c r="I1362" s="170"/>
      <c r="J1362" s="170"/>
      <c r="K1362" s="170"/>
      <c r="L1362" s="170"/>
      <c r="M1362" s="170"/>
      <c r="N1362" s="170"/>
      <c r="O1362" s="170"/>
      <c r="P1362" s="170"/>
      <c r="Q1362" s="170"/>
      <c r="R1362" s="170"/>
      <c r="S1362" s="170"/>
      <c r="T1362" s="170"/>
      <c r="U1362" s="170"/>
      <c r="V1362" s="170"/>
      <c r="W1362" s="170"/>
      <c r="X1362" s="174"/>
      <c r="Y1362" s="170"/>
      <c r="Z1362" s="170"/>
      <c r="AA1362" s="170"/>
      <c r="AB1362" s="170"/>
      <c r="AC1362" s="170"/>
      <c r="AD1362" s="174"/>
      <c r="AE1362" s="170"/>
      <c r="AF1362" s="170"/>
      <c r="AI1362" s="170"/>
      <c r="AJ1362" s="170"/>
      <c r="AK1362" s="170"/>
      <c r="AL1362" s="170"/>
      <c r="AM1362" s="170"/>
      <c r="AN1362" s="170"/>
    </row>
    <row r="1363" spans="1:40" ht="52.5" customHeight="1" x14ac:dyDescent="0.2">
      <c r="A1363" s="170"/>
      <c r="B1363" s="170"/>
      <c r="C1363" s="170"/>
      <c r="D1363" s="170"/>
      <c r="E1363" s="170"/>
      <c r="F1363" s="170"/>
      <c r="G1363" s="170"/>
      <c r="H1363" s="170"/>
      <c r="I1363" s="170"/>
      <c r="J1363" s="170"/>
      <c r="K1363" s="170"/>
      <c r="L1363" s="170"/>
      <c r="M1363" s="170"/>
      <c r="N1363" s="170"/>
      <c r="O1363" s="170"/>
      <c r="P1363" s="170"/>
      <c r="Q1363" s="170"/>
      <c r="R1363" s="170"/>
      <c r="S1363" s="170"/>
      <c r="T1363" s="170"/>
      <c r="U1363" s="170"/>
      <c r="V1363" s="170"/>
      <c r="W1363" s="170"/>
      <c r="X1363" s="174"/>
      <c r="Y1363" s="170"/>
      <c r="Z1363" s="170"/>
      <c r="AA1363" s="170"/>
      <c r="AB1363" s="170"/>
      <c r="AC1363" s="170"/>
      <c r="AD1363" s="174"/>
      <c r="AE1363" s="170"/>
      <c r="AF1363" s="170"/>
      <c r="AI1363" s="170"/>
      <c r="AJ1363" s="170"/>
      <c r="AK1363" s="170"/>
      <c r="AL1363" s="170"/>
      <c r="AM1363" s="170"/>
      <c r="AN1363" s="170"/>
    </row>
    <row r="1364" spans="1:40" ht="52.5" customHeight="1" x14ac:dyDescent="0.2">
      <c r="A1364" s="170"/>
      <c r="B1364" s="170"/>
      <c r="C1364" s="170"/>
      <c r="D1364" s="170"/>
      <c r="E1364" s="170"/>
      <c r="F1364" s="170"/>
      <c r="G1364" s="170"/>
      <c r="H1364" s="170"/>
      <c r="I1364" s="170"/>
      <c r="J1364" s="170"/>
      <c r="K1364" s="170"/>
      <c r="L1364" s="170"/>
      <c r="M1364" s="170"/>
      <c r="N1364" s="170"/>
      <c r="O1364" s="170"/>
      <c r="P1364" s="170"/>
      <c r="Q1364" s="170"/>
      <c r="R1364" s="170"/>
      <c r="S1364" s="170"/>
      <c r="T1364" s="170"/>
      <c r="U1364" s="170"/>
      <c r="V1364" s="170"/>
      <c r="W1364" s="170"/>
      <c r="X1364" s="174"/>
      <c r="Y1364" s="170"/>
      <c r="Z1364" s="170"/>
      <c r="AA1364" s="170"/>
      <c r="AB1364" s="170"/>
      <c r="AC1364" s="170"/>
      <c r="AD1364" s="174"/>
      <c r="AE1364" s="170"/>
      <c r="AF1364" s="170"/>
      <c r="AI1364" s="170"/>
      <c r="AJ1364" s="170"/>
      <c r="AK1364" s="170"/>
      <c r="AL1364" s="170"/>
      <c r="AM1364" s="170"/>
      <c r="AN1364" s="170"/>
    </row>
    <row r="1365" spans="1:40" ht="52.5" customHeight="1" x14ac:dyDescent="0.2">
      <c r="A1365" s="170"/>
      <c r="B1365" s="170"/>
      <c r="C1365" s="170"/>
      <c r="D1365" s="170"/>
      <c r="E1365" s="170"/>
      <c r="F1365" s="170"/>
      <c r="G1365" s="170"/>
      <c r="H1365" s="170"/>
      <c r="I1365" s="170"/>
      <c r="J1365" s="170"/>
      <c r="K1365" s="170"/>
      <c r="L1365" s="170"/>
      <c r="M1365" s="170"/>
      <c r="N1365" s="170"/>
      <c r="O1365" s="170"/>
      <c r="P1365" s="170"/>
      <c r="Q1365" s="170"/>
      <c r="R1365" s="170"/>
      <c r="S1365" s="170"/>
      <c r="T1365" s="170"/>
      <c r="U1365" s="170"/>
      <c r="V1365" s="170"/>
      <c r="W1365" s="170"/>
      <c r="X1365" s="174"/>
      <c r="Y1365" s="170"/>
      <c r="Z1365" s="170"/>
      <c r="AA1365" s="170"/>
      <c r="AB1365" s="170"/>
      <c r="AC1365" s="170"/>
      <c r="AD1365" s="174"/>
      <c r="AE1365" s="170"/>
      <c r="AF1365" s="170"/>
      <c r="AI1365" s="170"/>
      <c r="AJ1365" s="170"/>
      <c r="AK1365" s="170"/>
      <c r="AL1365" s="170"/>
      <c r="AM1365" s="170"/>
      <c r="AN1365" s="170"/>
    </row>
    <row r="1366" spans="1:40" ht="52.5" customHeight="1" x14ac:dyDescent="0.2">
      <c r="A1366" s="170"/>
      <c r="B1366" s="170"/>
      <c r="C1366" s="170"/>
      <c r="D1366" s="170"/>
      <c r="E1366" s="170"/>
      <c r="F1366" s="170"/>
      <c r="G1366" s="170"/>
      <c r="H1366" s="170"/>
      <c r="I1366" s="170"/>
      <c r="J1366" s="170"/>
      <c r="K1366" s="170"/>
      <c r="L1366" s="170"/>
      <c r="M1366" s="170"/>
      <c r="N1366" s="170"/>
      <c r="O1366" s="170"/>
      <c r="P1366" s="170"/>
      <c r="Q1366" s="170"/>
      <c r="R1366" s="170"/>
      <c r="S1366" s="170"/>
      <c r="T1366" s="170"/>
      <c r="U1366" s="170"/>
      <c r="V1366" s="170"/>
      <c r="W1366" s="170"/>
      <c r="X1366" s="174"/>
      <c r="Y1366" s="170"/>
      <c r="Z1366" s="170"/>
      <c r="AA1366" s="170"/>
      <c r="AB1366" s="170"/>
      <c r="AC1366" s="170"/>
      <c r="AD1366" s="174"/>
      <c r="AE1366" s="170"/>
      <c r="AF1366" s="170"/>
      <c r="AI1366" s="170"/>
      <c r="AJ1366" s="170"/>
      <c r="AK1366" s="170"/>
      <c r="AL1366" s="170"/>
      <c r="AM1366" s="170"/>
      <c r="AN1366" s="170"/>
    </row>
    <row r="1367" spans="1:40" ht="52.5" customHeight="1" x14ac:dyDescent="0.2">
      <c r="A1367" s="170"/>
      <c r="B1367" s="170"/>
      <c r="C1367" s="170"/>
      <c r="D1367" s="170"/>
      <c r="E1367" s="170"/>
      <c r="F1367" s="170"/>
      <c r="G1367" s="170"/>
      <c r="H1367" s="170"/>
      <c r="I1367" s="170"/>
      <c r="J1367" s="170"/>
      <c r="K1367" s="170"/>
      <c r="L1367" s="170"/>
      <c r="M1367" s="170"/>
      <c r="N1367" s="170"/>
      <c r="O1367" s="170"/>
      <c r="P1367" s="170"/>
      <c r="Q1367" s="170"/>
      <c r="R1367" s="170"/>
      <c r="S1367" s="170"/>
      <c r="T1367" s="170"/>
      <c r="U1367" s="170"/>
      <c r="V1367" s="170"/>
      <c r="W1367" s="170"/>
      <c r="X1367" s="174"/>
      <c r="Y1367" s="170"/>
      <c r="Z1367" s="170"/>
      <c r="AA1367" s="170"/>
      <c r="AB1367" s="170"/>
      <c r="AC1367" s="170"/>
      <c r="AD1367" s="174"/>
      <c r="AE1367" s="170"/>
      <c r="AF1367" s="170"/>
      <c r="AI1367" s="170"/>
      <c r="AJ1367" s="170"/>
      <c r="AK1367" s="170"/>
      <c r="AL1367" s="170"/>
      <c r="AM1367" s="170"/>
      <c r="AN1367" s="170"/>
    </row>
    <row r="1368" spans="1:40" ht="52.5" customHeight="1" x14ac:dyDescent="0.2">
      <c r="A1368" s="170"/>
      <c r="B1368" s="170"/>
      <c r="C1368" s="170"/>
      <c r="D1368" s="170"/>
      <c r="E1368" s="170"/>
      <c r="F1368" s="170"/>
      <c r="G1368" s="170"/>
      <c r="H1368" s="170"/>
      <c r="I1368" s="170"/>
      <c r="J1368" s="170"/>
      <c r="K1368" s="170"/>
      <c r="L1368" s="170"/>
      <c r="M1368" s="170"/>
      <c r="N1368" s="170"/>
      <c r="O1368" s="170"/>
      <c r="P1368" s="170"/>
      <c r="Q1368" s="170"/>
      <c r="R1368" s="170"/>
      <c r="S1368" s="170"/>
      <c r="T1368" s="170"/>
      <c r="U1368" s="170"/>
      <c r="V1368" s="170"/>
      <c r="W1368" s="170"/>
      <c r="X1368" s="174"/>
      <c r="Y1368" s="170"/>
      <c r="Z1368" s="170"/>
      <c r="AA1368" s="170"/>
      <c r="AB1368" s="170"/>
      <c r="AC1368" s="170"/>
      <c r="AD1368" s="174"/>
      <c r="AE1368" s="170"/>
      <c r="AF1368" s="170"/>
      <c r="AI1368" s="170"/>
      <c r="AJ1368" s="170"/>
      <c r="AK1368" s="170"/>
      <c r="AL1368" s="170"/>
      <c r="AM1368" s="170"/>
      <c r="AN1368" s="170"/>
    </row>
    <row r="1369" spans="1:40" ht="52.5" customHeight="1" x14ac:dyDescent="0.2">
      <c r="A1369" s="170"/>
      <c r="B1369" s="170"/>
      <c r="C1369" s="170"/>
      <c r="D1369" s="170"/>
      <c r="E1369" s="170"/>
      <c r="F1369" s="170"/>
      <c r="G1369" s="170"/>
      <c r="H1369" s="170"/>
      <c r="I1369" s="170"/>
      <c r="J1369" s="170"/>
      <c r="K1369" s="170"/>
      <c r="L1369" s="170"/>
      <c r="M1369" s="170"/>
      <c r="N1369" s="170"/>
      <c r="O1369" s="170"/>
      <c r="P1369" s="170"/>
      <c r="Q1369" s="170"/>
      <c r="R1369" s="170"/>
      <c r="S1369" s="170"/>
      <c r="T1369" s="170"/>
      <c r="U1369" s="170"/>
      <c r="V1369" s="170"/>
      <c r="W1369" s="170"/>
      <c r="X1369" s="174"/>
      <c r="Y1369" s="170"/>
      <c r="Z1369" s="170"/>
      <c r="AA1369" s="170"/>
      <c r="AB1369" s="170"/>
      <c r="AC1369" s="170"/>
      <c r="AD1369" s="174"/>
      <c r="AE1369" s="170"/>
      <c r="AF1369" s="170"/>
      <c r="AI1369" s="170"/>
      <c r="AJ1369" s="170"/>
      <c r="AK1369" s="170"/>
      <c r="AL1369" s="170"/>
      <c r="AM1369" s="170"/>
      <c r="AN1369" s="170"/>
    </row>
    <row r="1370" spans="1:40" ht="52.5" customHeight="1" x14ac:dyDescent="0.2">
      <c r="A1370" s="170"/>
      <c r="B1370" s="170"/>
      <c r="C1370" s="170"/>
      <c r="D1370" s="170"/>
      <c r="E1370" s="170"/>
      <c r="F1370" s="170"/>
      <c r="G1370" s="170"/>
      <c r="H1370" s="170"/>
      <c r="I1370" s="170"/>
      <c r="J1370" s="170"/>
      <c r="K1370" s="170"/>
      <c r="L1370" s="170"/>
      <c r="M1370" s="170"/>
      <c r="N1370" s="170"/>
      <c r="O1370" s="170"/>
      <c r="P1370" s="170"/>
      <c r="Q1370" s="170"/>
      <c r="R1370" s="170"/>
      <c r="S1370" s="170"/>
      <c r="T1370" s="170"/>
      <c r="U1370" s="170"/>
      <c r="V1370" s="170"/>
      <c r="W1370" s="170"/>
      <c r="X1370" s="174"/>
      <c r="Y1370" s="170"/>
      <c r="Z1370" s="170"/>
      <c r="AA1370" s="170"/>
      <c r="AB1370" s="170"/>
      <c r="AC1370" s="170"/>
      <c r="AD1370" s="174"/>
      <c r="AE1370" s="170"/>
      <c r="AF1370" s="170"/>
      <c r="AI1370" s="170"/>
      <c r="AJ1370" s="170"/>
      <c r="AK1370" s="170"/>
      <c r="AL1370" s="170"/>
      <c r="AM1370" s="170"/>
      <c r="AN1370" s="170"/>
    </row>
    <row r="1371" spans="1:40" ht="52.5" customHeight="1" x14ac:dyDescent="0.2">
      <c r="A1371" s="170"/>
      <c r="B1371" s="170"/>
      <c r="C1371" s="170"/>
      <c r="D1371" s="170"/>
      <c r="E1371" s="170"/>
      <c r="F1371" s="170"/>
      <c r="G1371" s="170"/>
      <c r="H1371" s="170"/>
      <c r="I1371" s="170"/>
      <c r="J1371" s="170"/>
      <c r="K1371" s="170"/>
      <c r="L1371" s="170"/>
      <c r="M1371" s="170"/>
      <c r="N1371" s="170"/>
      <c r="O1371" s="170"/>
      <c r="P1371" s="170"/>
      <c r="Q1371" s="170"/>
      <c r="R1371" s="170"/>
      <c r="S1371" s="170"/>
      <c r="T1371" s="170"/>
      <c r="U1371" s="170"/>
      <c r="V1371" s="170"/>
      <c r="W1371" s="170"/>
      <c r="X1371" s="174"/>
      <c r="Y1371" s="170"/>
      <c r="Z1371" s="170"/>
      <c r="AA1371" s="170"/>
      <c r="AB1371" s="170"/>
      <c r="AC1371" s="170"/>
      <c r="AD1371" s="174"/>
      <c r="AE1371" s="170"/>
      <c r="AF1371" s="170"/>
      <c r="AI1371" s="170"/>
      <c r="AJ1371" s="170"/>
      <c r="AK1371" s="170"/>
      <c r="AL1371" s="170"/>
      <c r="AM1371" s="170"/>
      <c r="AN1371" s="170"/>
    </row>
    <row r="1372" spans="1:40" ht="52.5" customHeight="1" x14ac:dyDescent="0.2">
      <c r="A1372" s="170"/>
      <c r="B1372" s="170"/>
      <c r="C1372" s="170"/>
      <c r="D1372" s="170"/>
      <c r="E1372" s="170"/>
      <c r="F1372" s="170"/>
      <c r="G1372" s="170"/>
      <c r="H1372" s="170"/>
      <c r="I1372" s="170"/>
      <c r="J1372" s="170"/>
      <c r="K1372" s="170"/>
      <c r="L1372" s="170"/>
      <c r="M1372" s="170"/>
      <c r="N1372" s="170"/>
      <c r="O1372" s="170"/>
      <c r="P1372" s="170"/>
      <c r="Q1372" s="170"/>
      <c r="R1372" s="170"/>
      <c r="S1372" s="170"/>
      <c r="T1372" s="170"/>
      <c r="U1372" s="170"/>
      <c r="V1372" s="170"/>
      <c r="W1372" s="170"/>
      <c r="X1372" s="174"/>
      <c r="Y1372" s="170"/>
      <c r="Z1372" s="170"/>
      <c r="AA1372" s="170"/>
      <c r="AB1372" s="170"/>
      <c r="AC1372" s="170"/>
      <c r="AD1372" s="174"/>
      <c r="AE1372" s="170"/>
      <c r="AF1372" s="170"/>
      <c r="AI1372" s="170"/>
      <c r="AJ1372" s="170"/>
      <c r="AK1372" s="170"/>
      <c r="AL1372" s="170"/>
      <c r="AM1372" s="170"/>
      <c r="AN1372" s="170"/>
    </row>
    <row r="1373" spans="1:40" ht="52.5" customHeight="1" x14ac:dyDescent="0.2">
      <c r="A1373" s="170"/>
      <c r="B1373" s="170"/>
      <c r="C1373" s="170"/>
      <c r="D1373" s="170"/>
      <c r="E1373" s="170"/>
      <c r="F1373" s="170"/>
      <c r="G1373" s="170"/>
      <c r="H1373" s="170"/>
      <c r="I1373" s="170"/>
      <c r="J1373" s="170"/>
      <c r="K1373" s="170"/>
      <c r="L1373" s="170"/>
      <c r="M1373" s="170"/>
      <c r="N1373" s="170"/>
      <c r="O1373" s="170"/>
      <c r="P1373" s="170"/>
      <c r="Q1373" s="170"/>
      <c r="R1373" s="170"/>
      <c r="S1373" s="170"/>
      <c r="T1373" s="170"/>
      <c r="U1373" s="170"/>
      <c r="V1373" s="170"/>
      <c r="W1373" s="170"/>
      <c r="X1373" s="174"/>
      <c r="Y1373" s="170"/>
      <c r="Z1373" s="170"/>
      <c r="AA1373" s="170"/>
      <c r="AB1373" s="170"/>
      <c r="AC1373" s="170"/>
      <c r="AD1373" s="174"/>
      <c r="AE1373" s="170"/>
      <c r="AF1373" s="170"/>
      <c r="AI1373" s="170"/>
      <c r="AJ1373" s="170"/>
      <c r="AK1373" s="170"/>
      <c r="AL1373" s="170"/>
      <c r="AM1373" s="170"/>
      <c r="AN1373" s="170"/>
    </row>
    <row r="1374" spans="1:40" ht="52.5" customHeight="1" x14ac:dyDescent="0.2">
      <c r="A1374" s="170"/>
      <c r="B1374" s="170"/>
      <c r="C1374" s="170"/>
      <c r="D1374" s="170"/>
      <c r="E1374" s="170"/>
      <c r="F1374" s="170"/>
      <c r="G1374" s="170"/>
      <c r="H1374" s="170"/>
      <c r="I1374" s="170"/>
      <c r="J1374" s="170"/>
      <c r="K1374" s="170"/>
      <c r="L1374" s="170"/>
      <c r="M1374" s="170"/>
      <c r="N1374" s="170"/>
      <c r="O1374" s="170"/>
      <c r="P1374" s="170"/>
      <c r="Q1374" s="170"/>
      <c r="R1374" s="170"/>
      <c r="S1374" s="170"/>
      <c r="T1374" s="170"/>
      <c r="U1374" s="170"/>
      <c r="V1374" s="170"/>
      <c r="W1374" s="170"/>
      <c r="X1374" s="174"/>
      <c r="Y1374" s="170"/>
      <c r="Z1374" s="170"/>
      <c r="AA1374" s="170"/>
      <c r="AB1374" s="170"/>
      <c r="AC1374" s="170"/>
      <c r="AD1374" s="174"/>
      <c r="AE1374" s="170"/>
      <c r="AF1374" s="170"/>
      <c r="AI1374" s="170"/>
      <c r="AJ1374" s="170"/>
      <c r="AK1374" s="170"/>
      <c r="AL1374" s="170"/>
      <c r="AM1374" s="170"/>
      <c r="AN1374" s="170"/>
    </row>
    <row r="1375" spans="1:40" ht="52.5" customHeight="1" x14ac:dyDescent="0.2">
      <c r="A1375" s="170"/>
      <c r="B1375" s="170"/>
      <c r="C1375" s="170"/>
      <c r="D1375" s="170"/>
      <c r="E1375" s="170"/>
      <c r="F1375" s="170"/>
      <c r="G1375" s="170"/>
      <c r="H1375" s="170"/>
      <c r="I1375" s="170"/>
      <c r="J1375" s="170"/>
      <c r="K1375" s="170"/>
      <c r="L1375" s="170"/>
      <c r="M1375" s="170"/>
      <c r="N1375" s="170"/>
      <c r="O1375" s="170"/>
      <c r="P1375" s="170"/>
      <c r="Q1375" s="170"/>
      <c r="R1375" s="170"/>
      <c r="S1375" s="170"/>
      <c r="T1375" s="170"/>
      <c r="U1375" s="170"/>
      <c r="V1375" s="170"/>
      <c r="W1375" s="170"/>
      <c r="X1375" s="174"/>
      <c r="Y1375" s="170"/>
      <c r="Z1375" s="170"/>
      <c r="AA1375" s="170"/>
      <c r="AB1375" s="170"/>
      <c r="AC1375" s="170"/>
      <c r="AD1375" s="174"/>
      <c r="AE1375" s="170"/>
      <c r="AF1375" s="170"/>
      <c r="AI1375" s="170"/>
      <c r="AJ1375" s="170"/>
      <c r="AK1375" s="170"/>
      <c r="AL1375" s="170"/>
      <c r="AM1375" s="170"/>
      <c r="AN1375" s="170"/>
    </row>
    <row r="1376" spans="1:40" ht="52.5" customHeight="1" x14ac:dyDescent="0.2">
      <c r="A1376" s="170"/>
      <c r="B1376" s="170"/>
      <c r="C1376" s="170"/>
      <c r="D1376" s="170"/>
      <c r="E1376" s="170"/>
      <c r="F1376" s="170"/>
      <c r="G1376" s="170"/>
      <c r="H1376" s="170"/>
      <c r="I1376" s="170"/>
      <c r="J1376" s="170"/>
      <c r="K1376" s="170"/>
      <c r="L1376" s="170"/>
      <c r="M1376" s="170"/>
      <c r="N1376" s="170"/>
      <c r="O1376" s="170"/>
      <c r="P1376" s="170"/>
      <c r="Q1376" s="170"/>
      <c r="R1376" s="170"/>
      <c r="S1376" s="170"/>
      <c r="T1376" s="170"/>
      <c r="U1376" s="170"/>
      <c r="V1376" s="170"/>
      <c r="W1376" s="170"/>
      <c r="X1376" s="174"/>
      <c r="Y1376" s="170"/>
      <c r="Z1376" s="170"/>
      <c r="AA1376" s="170"/>
      <c r="AB1376" s="170"/>
      <c r="AC1376" s="170"/>
      <c r="AD1376" s="174"/>
      <c r="AE1376" s="170"/>
      <c r="AF1376" s="170"/>
      <c r="AI1376" s="170"/>
      <c r="AJ1376" s="170"/>
      <c r="AK1376" s="170"/>
      <c r="AL1376" s="170"/>
      <c r="AM1376" s="170"/>
      <c r="AN1376" s="170"/>
    </row>
    <row r="1377" spans="1:40" ht="52.5" customHeight="1" x14ac:dyDescent="0.2">
      <c r="A1377" s="170"/>
      <c r="B1377" s="170"/>
      <c r="C1377" s="170"/>
      <c r="D1377" s="170"/>
      <c r="E1377" s="170"/>
      <c r="F1377" s="170"/>
      <c r="G1377" s="170"/>
      <c r="H1377" s="170"/>
      <c r="I1377" s="170"/>
      <c r="J1377" s="170"/>
      <c r="K1377" s="170"/>
      <c r="L1377" s="170"/>
      <c r="M1377" s="170"/>
      <c r="N1377" s="170"/>
      <c r="O1377" s="170"/>
      <c r="P1377" s="170"/>
      <c r="Q1377" s="170"/>
      <c r="R1377" s="170"/>
      <c r="S1377" s="170"/>
      <c r="T1377" s="170"/>
      <c r="U1377" s="170"/>
      <c r="V1377" s="170"/>
      <c r="W1377" s="170"/>
      <c r="X1377" s="174"/>
      <c r="Y1377" s="170"/>
      <c r="Z1377" s="170"/>
      <c r="AA1377" s="170"/>
      <c r="AB1377" s="170"/>
      <c r="AC1377" s="170"/>
      <c r="AD1377" s="174"/>
      <c r="AE1377" s="170"/>
      <c r="AF1377" s="170"/>
      <c r="AI1377" s="170"/>
      <c r="AJ1377" s="170"/>
      <c r="AK1377" s="170"/>
      <c r="AL1377" s="170"/>
      <c r="AM1377" s="170"/>
      <c r="AN1377" s="170"/>
    </row>
    <row r="1378" spans="1:40" ht="52.5" customHeight="1" x14ac:dyDescent="0.2">
      <c r="A1378" s="170"/>
      <c r="B1378" s="170"/>
      <c r="C1378" s="170"/>
      <c r="D1378" s="170"/>
      <c r="E1378" s="170"/>
      <c r="F1378" s="170"/>
      <c r="G1378" s="170"/>
      <c r="H1378" s="170"/>
      <c r="I1378" s="170"/>
      <c r="J1378" s="170"/>
      <c r="K1378" s="170"/>
      <c r="L1378" s="170"/>
      <c r="M1378" s="170"/>
      <c r="N1378" s="170"/>
      <c r="O1378" s="170"/>
      <c r="P1378" s="170"/>
      <c r="Q1378" s="170"/>
      <c r="R1378" s="170"/>
      <c r="S1378" s="170"/>
      <c r="T1378" s="170"/>
      <c r="U1378" s="170"/>
      <c r="V1378" s="170"/>
      <c r="W1378" s="170"/>
      <c r="X1378" s="174"/>
      <c r="Y1378" s="170"/>
      <c r="Z1378" s="170"/>
      <c r="AA1378" s="170"/>
      <c r="AB1378" s="170"/>
      <c r="AC1378" s="170"/>
      <c r="AD1378" s="174"/>
      <c r="AE1378" s="170"/>
      <c r="AF1378" s="170"/>
      <c r="AI1378" s="170"/>
      <c r="AJ1378" s="170"/>
      <c r="AK1378" s="170"/>
      <c r="AL1378" s="170"/>
      <c r="AM1378" s="170"/>
      <c r="AN1378" s="170"/>
    </row>
    <row r="1379" spans="1:40" ht="52.5" customHeight="1" x14ac:dyDescent="0.2">
      <c r="A1379" s="170"/>
      <c r="B1379" s="170"/>
      <c r="C1379" s="170"/>
      <c r="D1379" s="170"/>
      <c r="E1379" s="170"/>
      <c r="F1379" s="170"/>
      <c r="G1379" s="170"/>
      <c r="H1379" s="170"/>
      <c r="I1379" s="170"/>
      <c r="J1379" s="170"/>
      <c r="K1379" s="170"/>
      <c r="L1379" s="170"/>
      <c r="M1379" s="170"/>
      <c r="N1379" s="170"/>
      <c r="O1379" s="170"/>
      <c r="P1379" s="170"/>
      <c r="Q1379" s="170"/>
      <c r="R1379" s="170"/>
      <c r="S1379" s="170"/>
      <c r="T1379" s="170"/>
      <c r="U1379" s="170"/>
      <c r="V1379" s="170"/>
      <c r="W1379" s="170"/>
      <c r="X1379" s="174"/>
      <c r="Y1379" s="170"/>
      <c r="Z1379" s="170"/>
      <c r="AA1379" s="170"/>
      <c r="AB1379" s="170"/>
      <c r="AC1379" s="170"/>
      <c r="AD1379" s="174"/>
      <c r="AE1379" s="170"/>
      <c r="AF1379" s="170"/>
      <c r="AI1379" s="170"/>
      <c r="AJ1379" s="170"/>
      <c r="AK1379" s="170"/>
      <c r="AL1379" s="170"/>
      <c r="AM1379" s="170"/>
      <c r="AN1379" s="170"/>
    </row>
    <row r="1380" spans="1:40" ht="52.5" customHeight="1" x14ac:dyDescent="0.2">
      <c r="A1380" s="170"/>
      <c r="B1380" s="170"/>
      <c r="C1380" s="170"/>
      <c r="D1380" s="170"/>
      <c r="E1380" s="170"/>
      <c r="F1380" s="170"/>
      <c r="G1380" s="170"/>
      <c r="H1380" s="170"/>
      <c r="I1380" s="170"/>
      <c r="J1380" s="170"/>
      <c r="K1380" s="170"/>
      <c r="L1380" s="170"/>
      <c r="M1380" s="170"/>
      <c r="N1380" s="170"/>
      <c r="O1380" s="170"/>
      <c r="P1380" s="170"/>
      <c r="Q1380" s="170"/>
      <c r="R1380" s="170"/>
      <c r="S1380" s="170"/>
      <c r="T1380" s="170"/>
      <c r="U1380" s="170"/>
      <c r="V1380" s="170"/>
      <c r="W1380" s="170"/>
      <c r="X1380" s="174"/>
      <c r="Y1380" s="170"/>
      <c r="Z1380" s="170"/>
      <c r="AA1380" s="170"/>
      <c r="AB1380" s="170"/>
      <c r="AC1380" s="170"/>
      <c r="AD1380" s="174"/>
      <c r="AE1380" s="170"/>
      <c r="AF1380" s="170"/>
      <c r="AI1380" s="170"/>
      <c r="AJ1380" s="170"/>
      <c r="AK1380" s="170"/>
      <c r="AL1380" s="170"/>
      <c r="AM1380" s="170"/>
      <c r="AN1380" s="170"/>
    </row>
    <row r="1381" spans="1:40" ht="52.5" customHeight="1" x14ac:dyDescent="0.2">
      <c r="A1381" s="170"/>
      <c r="B1381" s="170"/>
      <c r="C1381" s="170"/>
      <c r="D1381" s="170"/>
      <c r="E1381" s="170"/>
      <c r="F1381" s="170"/>
      <c r="G1381" s="170"/>
      <c r="H1381" s="170"/>
      <c r="I1381" s="170"/>
      <c r="J1381" s="170"/>
      <c r="K1381" s="170"/>
      <c r="L1381" s="170"/>
      <c r="M1381" s="170"/>
      <c r="N1381" s="170"/>
      <c r="O1381" s="170"/>
      <c r="P1381" s="170"/>
      <c r="Q1381" s="170"/>
      <c r="R1381" s="170"/>
      <c r="S1381" s="170"/>
      <c r="T1381" s="170"/>
      <c r="U1381" s="170"/>
      <c r="V1381" s="170"/>
      <c r="W1381" s="170"/>
      <c r="X1381" s="174"/>
      <c r="Y1381" s="170"/>
      <c r="Z1381" s="170"/>
      <c r="AA1381" s="170"/>
      <c r="AB1381" s="170"/>
      <c r="AC1381" s="170"/>
      <c r="AD1381" s="174"/>
      <c r="AE1381" s="170"/>
      <c r="AF1381" s="170"/>
      <c r="AI1381" s="170"/>
      <c r="AJ1381" s="170"/>
      <c r="AK1381" s="170"/>
      <c r="AL1381" s="170"/>
      <c r="AM1381" s="170"/>
      <c r="AN1381" s="170"/>
    </row>
    <row r="1382" spans="1:40" ht="52.5" customHeight="1" x14ac:dyDescent="0.2">
      <c r="A1382" s="170"/>
      <c r="B1382" s="170"/>
      <c r="C1382" s="170"/>
      <c r="D1382" s="170"/>
      <c r="E1382" s="170"/>
      <c r="F1382" s="170"/>
      <c r="G1382" s="170"/>
      <c r="H1382" s="170"/>
      <c r="I1382" s="170"/>
      <c r="J1382" s="170"/>
      <c r="K1382" s="170"/>
      <c r="L1382" s="170"/>
      <c r="M1382" s="170"/>
      <c r="N1382" s="170"/>
      <c r="O1382" s="170"/>
      <c r="P1382" s="170"/>
      <c r="Q1382" s="170"/>
      <c r="R1382" s="170"/>
      <c r="S1382" s="170"/>
      <c r="T1382" s="170"/>
      <c r="U1382" s="170"/>
      <c r="V1382" s="170"/>
      <c r="W1382" s="170"/>
      <c r="X1382" s="174"/>
      <c r="Y1382" s="170"/>
      <c r="Z1382" s="170"/>
      <c r="AA1382" s="170"/>
      <c r="AB1382" s="170"/>
      <c r="AC1382" s="170"/>
      <c r="AD1382" s="174"/>
      <c r="AE1382" s="170"/>
      <c r="AF1382" s="170"/>
      <c r="AI1382" s="170"/>
      <c r="AJ1382" s="170"/>
      <c r="AK1382" s="170"/>
      <c r="AL1382" s="170"/>
      <c r="AM1382" s="170"/>
      <c r="AN1382" s="170"/>
    </row>
    <row r="1383" spans="1:40" ht="52.5" customHeight="1" x14ac:dyDescent="0.2">
      <c r="A1383" s="170"/>
      <c r="B1383" s="170"/>
      <c r="C1383" s="170"/>
      <c r="D1383" s="170"/>
      <c r="E1383" s="170"/>
      <c r="F1383" s="170"/>
      <c r="G1383" s="170"/>
      <c r="H1383" s="170"/>
      <c r="I1383" s="170"/>
      <c r="J1383" s="170"/>
      <c r="K1383" s="170"/>
      <c r="L1383" s="170"/>
      <c r="M1383" s="170"/>
      <c r="N1383" s="170"/>
      <c r="O1383" s="170"/>
      <c r="P1383" s="170"/>
      <c r="Q1383" s="170"/>
      <c r="R1383" s="170"/>
      <c r="S1383" s="170"/>
      <c r="T1383" s="170"/>
      <c r="U1383" s="170"/>
      <c r="V1383" s="170"/>
      <c r="W1383" s="170"/>
      <c r="X1383" s="174"/>
      <c r="Y1383" s="170"/>
      <c r="Z1383" s="170"/>
      <c r="AA1383" s="170"/>
      <c r="AB1383" s="170"/>
      <c r="AC1383" s="170"/>
      <c r="AD1383" s="174"/>
      <c r="AE1383" s="170"/>
      <c r="AF1383" s="170"/>
      <c r="AI1383" s="170"/>
      <c r="AJ1383" s="170"/>
      <c r="AK1383" s="170"/>
      <c r="AL1383" s="170"/>
      <c r="AM1383" s="170"/>
      <c r="AN1383" s="170"/>
    </row>
    <row r="1384" spans="1:40" ht="52.5" customHeight="1" x14ac:dyDescent="0.2">
      <c r="A1384" s="170"/>
      <c r="B1384" s="170"/>
      <c r="C1384" s="170"/>
      <c r="D1384" s="170"/>
      <c r="E1384" s="170"/>
      <c r="F1384" s="170"/>
      <c r="G1384" s="170"/>
      <c r="H1384" s="170"/>
      <c r="I1384" s="170"/>
      <c r="J1384" s="170"/>
      <c r="K1384" s="170"/>
      <c r="L1384" s="170"/>
      <c r="M1384" s="170"/>
      <c r="N1384" s="170"/>
      <c r="O1384" s="170"/>
      <c r="P1384" s="170"/>
      <c r="Q1384" s="170"/>
      <c r="R1384" s="170"/>
      <c r="S1384" s="170"/>
      <c r="T1384" s="170"/>
      <c r="U1384" s="170"/>
      <c r="V1384" s="170"/>
      <c r="W1384" s="170"/>
      <c r="X1384" s="174"/>
      <c r="Y1384" s="170"/>
      <c r="Z1384" s="170"/>
      <c r="AA1384" s="170"/>
      <c r="AB1384" s="170"/>
      <c r="AC1384" s="170"/>
      <c r="AD1384" s="174"/>
      <c r="AE1384" s="170"/>
      <c r="AF1384" s="170"/>
      <c r="AI1384" s="170"/>
      <c r="AJ1384" s="170"/>
      <c r="AK1384" s="170"/>
      <c r="AL1384" s="170"/>
      <c r="AM1384" s="170"/>
      <c r="AN1384" s="170"/>
    </row>
    <row r="1385" spans="1:40" ht="52.5" customHeight="1" x14ac:dyDescent="0.2">
      <c r="A1385" s="170"/>
      <c r="B1385" s="170"/>
      <c r="C1385" s="170"/>
      <c r="D1385" s="170"/>
      <c r="E1385" s="170"/>
      <c r="F1385" s="170"/>
      <c r="G1385" s="170"/>
      <c r="H1385" s="170"/>
      <c r="I1385" s="170"/>
      <c r="J1385" s="170"/>
      <c r="K1385" s="170"/>
      <c r="L1385" s="170"/>
      <c r="M1385" s="170"/>
      <c r="N1385" s="170"/>
      <c r="O1385" s="170"/>
      <c r="P1385" s="170"/>
      <c r="Q1385" s="170"/>
      <c r="R1385" s="170"/>
      <c r="S1385" s="170"/>
      <c r="T1385" s="170"/>
      <c r="U1385" s="170"/>
      <c r="V1385" s="170"/>
      <c r="W1385" s="170"/>
      <c r="X1385" s="174"/>
      <c r="Y1385" s="170"/>
      <c r="Z1385" s="170"/>
      <c r="AA1385" s="170"/>
      <c r="AB1385" s="170"/>
      <c r="AC1385" s="170"/>
      <c r="AD1385" s="174"/>
      <c r="AE1385" s="170"/>
      <c r="AF1385" s="170"/>
      <c r="AI1385" s="170"/>
      <c r="AJ1385" s="170"/>
      <c r="AK1385" s="170"/>
      <c r="AL1385" s="170"/>
      <c r="AM1385" s="170"/>
      <c r="AN1385" s="170"/>
    </row>
    <row r="1386" spans="1:40" ht="52.5" customHeight="1" x14ac:dyDescent="0.2">
      <c r="A1386" s="170"/>
      <c r="B1386" s="170"/>
      <c r="C1386" s="170"/>
      <c r="D1386" s="170"/>
      <c r="E1386" s="170"/>
      <c r="F1386" s="170"/>
      <c r="G1386" s="170"/>
      <c r="H1386" s="170"/>
      <c r="I1386" s="170"/>
      <c r="J1386" s="170"/>
      <c r="K1386" s="170"/>
      <c r="L1386" s="170"/>
      <c r="M1386" s="170"/>
      <c r="N1386" s="170"/>
      <c r="O1386" s="170"/>
      <c r="P1386" s="170"/>
      <c r="Q1386" s="170"/>
      <c r="R1386" s="170"/>
      <c r="S1386" s="170"/>
      <c r="T1386" s="170"/>
      <c r="U1386" s="170"/>
      <c r="V1386" s="170"/>
      <c r="W1386" s="170"/>
      <c r="X1386" s="174"/>
      <c r="Y1386" s="170"/>
      <c r="Z1386" s="170"/>
      <c r="AA1386" s="170"/>
      <c r="AB1386" s="170"/>
      <c r="AC1386" s="170"/>
      <c r="AD1386" s="174"/>
      <c r="AE1386" s="170"/>
      <c r="AF1386" s="170"/>
      <c r="AI1386" s="170"/>
      <c r="AJ1386" s="170"/>
      <c r="AK1386" s="170"/>
      <c r="AL1386" s="170"/>
      <c r="AM1386" s="170"/>
      <c r="AN1386" s="170"/>
    </row>
    <row r="1387" spans="1:40" ht="52.5" customHeight="1" x14ac:dyDescent="0.2">
      <c r="A1387" s="170"/>
      <c r="B1387" s="170"/>
      <c r="C1387" s="170"/>
      <c r="D1387" s="170"/>
      <c r="E1387" s="170"/>
      <c r="F1387" s="170"/>
      <c r="G1387" s="170"/>
      <c r="H1387" s="170"/>
      <c r="I1387" s="170"/>
      <c r="J1387" s="170"/>
      <c r="K1387" s="170"/>
      <c r="L1387" s="170"/>
      <c r="M1387" s="170"/>
      <c r="N1387" s="170"/>
      <c r="O1387" s="170"/>
      <c r="P1387" s="170"/>
      <c r="Q1387" s="170"/>
      <c r="R1387" s="170"/>
      <c r="S1387" s="170"/>
      <c r="T1387" s="170"/>
      <c r="U1387" s="170"/>
      <c r="V1387" s="170"/>
      <c r="W1387" s="170"/>
      <c r="X1387" s="174"/>
      <c r="Y1387" s="170"/>
      <c r="Z1387" s="170"/>
      <c r="AA1387" s="170"/>
      <c r="AB1387" s="170"/>
      <c r="AC1387" s="170"/>
      <c r="AD1387" s="174"/>
      <c r="AE1387" s="170"/>
      <c r="AF1387" s="170"/>
      <c r="AI1387" s="170"/>
      <c r="AJ1387" s="170"/>
      <c r="AK1387" s="170"/>
      <c r="AL1387" s="170"/>
      <c r="AM1387" s="170"/>
      <c r="AN1387" s="170"/>
    </row>
    <row r="1388" spans="1:40" ht="52.5" customHeight="1" x14ac:dyDescent="0.2">
      <c r="A1388" s="170"/>
      <c r="B1388" s="170"/>
      <c r="C1388" s="170"/>
      <c r="D1388" s="170"/>
      <c r="E1388" s="170"/>
      <c r="F1388" s="170"/>
      <c r="G1388" s="170"/>
      <c r="H1388" s="170"/>
      <c r="I1388" s="170"/>
      <c r="J1388" s="170"/>
      <c r="K1388" s="170"/>
      <c r="L1388" s="170"/>
      <c r="M1388" s="170"/>
      <c r="N1388" s="170"/>
      <c r="O1388" s="170"/>
      <c r="P1388" s="170"/>
      <c r="Q1388" s="170"/>
      <c r="R1388" s="170"/>
      <c r="S1388" s="170"/>
      <c r="T1388" s="170"/>
      <c r="U1388" s="170"/>
      <c r="V1388" s="170"/>
      <c r="W1388" s="170"/>
      <c r="X1388" s="174"/>
      <c r="Y1388" s="170"/>
      <c r="Z1388" s="170"/>
      <c r="AA1388" s="170"/>
      <c r="AB1388" s="170"/>
      <c r="AC1388" s="170"/>
      <c r="AD1388" s="174"/>
      <c r="AE1388" s="170"/>
      <c r="AF1388" s="170"/>
      <c r="AI1388" s="170"/>
      <c r="AJ1388" s="170"/>
      <c r="AK1388" s="170"/>
      <c r="AL1388" s="170"/>
      <c r="AM1388" s="170"/>
      <c r="AN1388" s="170"/>
    </row>
    <row r="1389" spans="1:40" ht="52.5" customHeight="1" x14ac:dyDescent="0.2">
      <c r="A1389" s="170"/>
      <c r="B1389" s="170"/>
      <c r="C1389" s="170"/>
      <c r="D1389" s="170"/>
      <c r="E1389" s="170"/>
      <c r="F1389" s="170"/>
      <c r="G1389" s="170"/>
      <c r="H1389" s="170"/>
      <c r="I1389" s="170"/>
      <c r="J1389" s="170"/>
      <c r="K1389" s="170"/>
      <c r="L1389" s="170"/>
      <c r="M1389" s="170"/>
      <c r="N1389" s="170"/>
      <c r="O1389" s="170"/>
      <c r="P1389" s="170"/>
      <c r="Q1389" s="170"/>
      <c r="R1389" s="170"/>
      <c r="S1389" s="170"/>
      <c r="T1389" s="170"/>
      <c r="U1389" s="170"/>
      <c r="V1389" s="170"/>
      <c r="W1389" s="170"/>
      <c r="X1389" s="174"/>
      <c r="Y1389" s="170"/>
      <c r="Z1389" s="170"/>
      <c r="AA1389" s="170"/>
      <c r="AB1389" s="170"/>
      <c r="AC1389" s="170"/>
      <c r="AD1389" s="174"/>
      <c r="AE1389" s="170"/>
      <c r="AF1389" s="170"/>
      <c r="AI1389" s="170"/>
      <c r="AJ1389" s="170"/>
      <c r="AK1389" s="170"/>
      <c r="AL1389" s="170"/>
      <c r="AM1389" s="170"/>
      <c r="AN1389" s="170"/>
    </row>
    <row r="1390" spans="1:40" ht="52.5" customHeight="1" x14ac:dyDescent="0.2">
      <c r="A1390" s="170"/>
      <c r="B1390" s="170"/>
      <c r="C1390" s="170"/>
      <c r="D1390" s="170"/>
      <c r="E1390" s="170"/>
      <c r="F1390" s="170"/>
      <c r="G1390" s="170"/>
      <c r="H1390" s="170"/>
      <c r="I1390" s="170"/>
      <c r="J1390" s="170"/>
      <c r="K1390" s="170"/>
      <c r="L1390" s="170"/>
      <c r="M1390" s="170"/>
      <c r="N1390" s="170"/>
      <c r="O1390" s="170"/>
      <c r="P1390" s="170"/>
      <c r="Q1390" s="170"/>
      <c r="R1390" s="170"/>
      <c r="S1390" s="170"/>
      <c r="T1390" s="170"/>
      <c r="U1390" s="170"/>
      <c r="V1390" s="170"/>
      <c r="W1390" s="170"/>
      <c r="X1390" s="174"/>
      <c r="Y1390" s="170"/>
      <c r="Z1390" s="170"/>
      <c r="AA1390" s="170"/>
      <c r="AB1390" s="170"/>
      <c r="AC1390" s="170"/>
      <c r="AD1390" s="174"/>
      <c r="AE1390" s="170"/>
      <c r="AF1390" s="170"/>
      <c r="AI1390" s="170"/>
      <c r="AJ1390" s="170"/>
      <c r="AK1390" s="170"/>
      <c r="AL1390" s="170"/>
      <c r="AM1390" s="170"/>
      <c r="AN1390" s="170"/>
    </row>
    <row r="1391" spans="1:40" ht="52.5" customHeight="1" x14ac:dyDescent="0.2">
      <c r="A1391" s="170"/>
      <c r="B1391" s="170"/>
      <c r="C1391" s="170"/>
      <c r="D1391" s="170"/>
      <c r="E1391" s="170"/>
      <c r="F1391" s="170"/>
      <c r="G1391" s="170"/>
      <c r="H1391" s="170"/>
      <c r="I1391" s="170"/>
      <c r="J1391" s="170"/>
      <c r="K1391" s="170"/>
      <c r="L1391" s="170"/>
      <c r="M1391" s="170"/>
      <c r="N1391" s="170"/>
      <c r="O1391" s="170"/>
      <c r="P1391" s="170"/>
      <c r="Q1391" s="170"/>
      <c r="R1391" s="170"/>
      <c r="S1391" s="170"/>
      <c r="T1391" s="170"/>
      <c r="U1391" s="170"/>
      <c r="V1391" s="170"/>
      <c r="W1391" s="170"/>
      <c r="X1391" s="174"/>
      <c r="Y1391" s="170"/>
      <c r="Z1391" s="170"/>
      <c r="AA1391" s="170"/>
      <c r="AB1391" s="170"/>
      <c r="AC1391" s="170"/>
      <c r="AD1391" s="174"/>
      <c r="AE1391" s="170"/>
      <c r="AF1391" s="170"/>
      <c r="AI1391" s="170"/>
      <c r="AJ1391" s="170"/>
      <c r="AK1391" s="170"/>
      <c r="AL1391" s="170"/>
      <c r="AM1391" s="170"/>
      <c r="AN1391" s="170"/>
    </row>
    <row r="1392" spans="1:40" ht="52.5" customHeight="1" x14ac:dyDescent="0.2">
      <c r="A1392" s="170"/>
      <c r="B1392" s="170"/>
      <c r="C1392" s="170"/>
      <c r="D1392" s="170"/>
      <c r="E1392" s="170"/>
      <c r="F1392" s="170"/>
      <c r="G1392" s="170"/>
      <c r="H1392" s="170"/>
      <c r="I1392" s="170"/>
      <c r="J1392" s="170"/>
      <c r="K1392" s="170"/>
      <c r="L1392" s="170"/>
      <c r="M1392" s="170"/>
      <c r="N1392" s="170"/>
      <c r="O1392" s="170"/>
      <c r="P1392" s="170"/>
      <c r="Q1392" s="170"/>
      <c r="R1392" s="170"/>
      <c r="S1392" s="170"/>
      <c r="T1392" s="170"/>
      <c r="U1392" s="170"/>
      <c r="V1392" s="170"/>
      <c r="W1392" s="170"/>
      <c r="X1392" s="174"/>
      <c r="Y1392" s="170"/>
      <c r="Z1392" s="170"/>
      <c r="AA1392" s="170"/>
      <c r="AB1392" s="170"/>
      <c r="AC1392" s="170"/>
      <c r="AD1392" s="174"/>
      <c r="AE1392" s="170"/>
      <c r="AF1392" s="170"/>
      <c r="AI1392" s="170"/>
      <c r="AJ1392" s="170"/>
      <c r="AK1392" s="170"/>
      <c r="AL1392" s="170"/>
      <c r="AM1392" s="170"/>
      <c r="AN1392" s="170"/>
    </row>
    <row r="1393" spans="1:40" ht="52.5" customHeight="1" x14ac:dyDescent="0.2">
      <c r="A1393" s="170"/>
      <c r="B1393" s="170"/>
      <c r="C1393" s="170"/>
      <c r="D1393" s="170"/>
      <c r="E1393" s="170"/>
      <c r="F1393" s="170"/>
      <c r="G1393" s="170"/>
      <c r="H1393" s="170"/>
      <c r="I1393" s="170"/>
      <c r="J1393" s="170"/>
      <c r="K1393" s="170"/>
      <c r="L1393" s="170"/>
      <c r="M1393" s="170"/>
      <c r="N1393" s="170"/>
      <c r="O1393" s="170"/>
      <c r="P1393" s="170"/>
      <c r="Q1393" s="170"/>
      <c r="R1393" s="170"/>
      <c r="S1393" s="170"/>
      <c r="T1393" s="170"/>
      <c r="U1393" s="170"/>
      <c r="V1393" s="170"/>
      <c r="W1393" s="170"/>
      <c r="X1393" s="174"/>
      <c r="Y1393" s="170"/>
      <c r="Z1393" s="170"/>
      <c r="AA1393" s="170"/>
      <c r="AB1393" s="170"/>
      <c r="AC1393" s="170"/>
      <c r="AD1393" s="174"/>
      <c r="AE1393" s="170"/>
      <c r="AF1393" s="170"/>
      <c r="AI1393" s="170"/>
      <c r="AJ1393" s="170"/>
      <c r="AK1393" s="170"/>
      <c r="AL1393" s="170"/>
      <c r="AM1393" s="170"/>
      <c r="AN1393" s="170"/>
    </row>
    <row r="1394" spans="1:40" ht="52.5" customHeight="1" x14ac:dyDescent="0.2">
      <c r="A1394" s="170"/>
      <c r="B1394" s="170"/>
      <c r="C1394" s="170"/>
      <c r="D1394" s="170"/>
      <c r="E1394" s="170"/>
      <c r="F1394" s="170"/>
      <c r="G1394" s="170"/>
      <c r="H1394" s="170"/>
      <c r="I1394" s="170"/>
      <c r="J1394" s="170"/>
      <c r="K1394" s="170"/>
      <c r="L1394" s="170"/>
      <c r="M1394" s="170"/>
      <c r="N1394" s="170"/>
      <c r="O1394" s="170"/>
      <c r="P1394" s="170"/>
      <c r="Q1394" s="170"/>
      <c r="R1394" s="170"/>
      <c r="S1394" s="170"/>
      <c r="T1394" s="170"/>
      <c r="U1394" s="170"/>
      <c r="V1394" s="170"/>
      <c r="W1394" s="170"/>
      <c r="X1394" s="174"/>
      <c r="Y1394" s="170"/>
      <c r="Z1394" s="170"/>
      <c r="AA1394" s="170"/>
      <c r="AB1394" s="170"/>
      <c r="AC1394" s="170"/>
      <c r="AD1394" s="174"/>
      <c r="AE1394" s="170"/>
      <c r="AF1394" s="170"/>
      <c r="AI1394" s="170"/>
      <c r="AJ1394" s="170"/>
      <c r="AK1394" s="170"/>
      <c r="AL1394" s="170"/>
      <c r="AM1394" s="170"/>
      <c r="AN1394" s="170"/>
    </row>
    <row r="1395" spans="1:40" ht="52.5" customHeight="1" x14ac:dyDescent="0.2">
      <c r="A1395" s="170"/>
      <c r="B1395" s="170"/>
      <c r="C1395" s="170"/>
      <c r="D1395" s="170"/>
      <c r="E1395" s="170"/>
      <c r="F1395" s="170"/>
      <c r="G1395" s="170"/>
      <c r="H1395" s="170"/>
      <c r="I1395" s="170"/>
      <c r="J1395" s="170"/>
      <c r="K1395" s="170"/>
      <c r="L1395" s="170"/>
      <c r="M1395" s="170"/>
      <c r="N1395" s="170"/>
      <c r="O1395" s="170"/>
      <c r="P1395" s="170"/>
      <c r="Q1395" s="170"/>
      <c r="R1395" s="170"/>
      <c r="S1395" s="170"/>
      <c r="T1395" s="170"/>
      <c r="U1395" s="170"/>
      <c r="V1395" s="170"/>
      <c r="W1395" s="170"/>
      <c r="X1395" s="174"/>
      <c r="Y1395" s="170"/>
      <c r="Z1395" s="170"/>
      <c r="AA1395" s="170"/>
      <c r="AB1395" s="170"/>
      <c r="AC1395" s="170"/>
      <c r="AD1395" s="174"/>
      <c r="AE1395" s="170"/>
      <c r="AF1395" s="170"/>
      <c r="AI1395" s="170"/>
      <c r="AJ1395" s="170"/>
      <c r="AK1395" s="170"/>
      <c r="AL1395" s="170"/>
      <c r="AM1395" s="170"/>
      <c r="AN1395" s="170"/>
    </row>
    <row r="1396" spans="1:40" ht="52.5" customHeight="1" x14ac:dyDescent="0.2">
      <c r="A1396" s="170"/>
      <c r="B1396" s="170"/>
      <c r="C1396" s="170"/>
      <c r="D1396" s="170"/>
      <c r="E1396" s="170"/>
      <c r="F1396" s="170"/>
      <c r="G1396" s="170"/>
      <c r="H1396" s="170"/>
      <c r="I1396" s="170"/>
      <c r="J1396" s="170"/>
      <c r="K1396" s="170"/>
      <c r="L1396" s="170"/>
      <c r="M1396" s="170"/>
      <c r="N1396" s="170"/>
      <c r="O1396" s="170"/>
      <c r="P1396" s="170"/>
      <c r="Q1396" s="170"/>
      <c r="R1396" s="170"/>
      <c r="S1396" s="170"/>
      <c r="T1396" s="170"/>
      <c r="U1396" s="170"/>
      <c r="V1396" s="170"/>
      <c r="W1396" s="170"/>
      <c r="X1396" s="174"/>
      <c r="Y1396" s="170"/>
      <c r="Z1396" s="170"/>
      <c r="AA1396" s="170"/>
      <c r="AB1396" s="170"/>
      <c r="AC1396" s="170"/>
      <c r="AD1396" s="174"/>
      <c r="AE1396" s="170"/>
      <c r="AF1396" s="170"/>
      <c r="AI1396" s="170"/>
      <c r="AJ1396" s="170"/>
      <c r="AK1396" s="170"/>
      <c r="AL1396" s="170"/>
      <c r="AM1396" s="170"/>
      <c r="AN1396" s="170"/>
    </row>
    <row r="1397" spans="1:40" ht="52.5" customHeight="1" x14ac:dyDescent="0.2">
      <c r="A1397" s="170"/>
      <c r="B1397" s="170"/>
      <c r="C1397" s="170"/>
      <c r="D1397" s="170"/>
      <c r="E1397" s="170"/>
      <c r="F1397" s="170"/>
      <c r="G1397" s="170"/>
      <c r="H1397" s="170"/>
      <c r="I1397" s="170"/>
      <c r="J1397" s="170"/>
      <c r="K1397" s="170"/>
      <c r="L1397" s="170"/>
      <c r="M1397" s="170"/>
      <c r="N1397" s="170"/>
      <c r="O1397" s="170"/>
      <c r="P1397" s="170"/>
      <c r="Q1397" s="170"/>
      <c r="R1397" s="170"/>
      <c r="S1397" s="170"/>
      <c r="T1397" s="170"/>
      <c r="U1397" s="170"/>
      <c r="V1397" s="170"/>
      <c r="W1397" s="170"/>
      <c r="X1397" s="174"/>
      <c r="Y1397" s="170"/>
      <c r="Z1397" s="170"/>
      <c r="AA1397" s="170"/>
      <c r="AB1397" s="170"/>
      <c r="AC1397" s="170"/>
      <c r="AD1397" s="174"/>
      <c r="AE1397" s="170"/>
      <c r="AF1397" s="170"/>
      <c r="AI1397" s="170"/>
      <c r="AJ1397" s="170"/>
      <c r="AK1397" s="170"/>
      <c r="AL1397" s="170"/>
      <c r="AM1397" s="170"/>
      <c r="AN1397" s="170"/>
    </row>
    <row r="1398" spans="1:40" ht="52.5" customHeight="1" x14ac:dyDescent="0.2">
      <c r="A1398" s="170"/>
      <c r="B1398" s="170"/>
      <c r="C1398" s="170"/>
      <c r="D1398" s="170"/>
      <c r="E1398" s="170"/>
      <c r="F1398" s="170"/>
      <c r="G1398" s="170"/>
      <c r="H1398" s="170"/>
      <c r="I1398" s="170"/>
      <c r="J1398" s="170"/>
      <c r="K1398" s="170"/>
      <c r="L1398" s="170"/>
      <c r="M1398" s="170"/>
      <c r="N1398" s="170"/>
      <c r="O1398" s="170"/>
      <c r="P1398" s="170"/>
      <c r="Q1398" s="170"/>
      <c r="R1398" s="170"/>
      <c r="S1398" s="170"/>
      <c r="T1398" s="170"/>
      <c r="U1398" s="170"/>
      <c r="V1398" s="170"/>
      <c r="W1398" s="170"/>
      <c r="X1398" s="174"/>
      <c r="Y1398" s="170"/>
      <c r="Z1398" s="170"/>
      <c r="AA1398" s="170"/>
      <c r="AB1398" s="170"/>
      <c r="AC1398" s="170"/>
      <c r="AD1398" s="174"/>
      <c r="AE1398" s="170"/>
      <c r="AF1398" s="170"/>
      <c r="AI1398" s="170"/>
      <c r="AJ1398" s="170"/>
      <c r="AK1398" s="170"/>
      <c r="AL1398" s="170"/>
      <c r="AM1398" s="170"/>
      <c r="AN1398" s="170"/>
    </row>
    <row r="1399" spans="1:40" ht="52.5" customHeight="1" x14ac:dyDescent="0.2">
      <c r="A1399" s="170"/>
      <c r="B1399" s="170"/>
      <c r="C1399" s="170"/>
      <c r="D1399" s="170"/>
      <c r="E1399" s="170"/>
      <c r="F1399" s="170"/>
      <c r="G1399" s="170"/>
      <c r="H1399" s="170"/>
      <c r="I1399" s="170"/>
      <c r="J1399" s="170"/>
      <c r="K1399" s="170"/>
      <c r="L1399" s="170"/>
      <c r="M1399" s="170"/>
      <c r="N1399" s="170"/>
      <c r="O1399" s="170"/>
      <c r="P1399" s="170"/>
      <c r="Q1399" s="170"/>
      <c r="R1399" s="170"/>
      <c r="S1399" s="170"/>
      <c r="T1399" s="170"/>
      <c r="U1399" s="170"/>
      <c r="V1399" s="170"/>
      <c r="W1399" s="170"/>
      <c r="X1399" s="174"/>
      <c r="Y1399" s="170"/>
      <c r="Z1399" s="170"/>
      <c r="AA1399" s="170"/>
      <c r="AB1399" s="170"/>
      <c r="AC1399" s="170"/>
      <c r="AD1399" s="174"/>
      <c r="AE1399" s="170"/>
      <c r="AF1399" s="170"/>
      <c r="AI1399" s="170"/>
      <c r="AJ1399" s="170"/>
      <c r="AK1399" s="170"/>
      <c r="AL1399" s="170"/>
      <c r="AM1399" s="170"/>
      <c r="AN1399" s="170"/>
    </row>
    <row r="1400" spans="1:40" ht="52.5" customHeight="1" x14ac:dyDescent="0.2">
      <c r="A1400" s="170"/>
      <c r="B1400" s="170"/>
      <c r="C1400" s="170"/>
      <c r="D1400" s="170"/>
      <c r="E1400" s="170"/>
      <c r="F1400" s="170"/>
      <c r="G1400" s="170"/>
      <c r="H1400" s="170"/>
      <c r="I1400" s="170"/>
      <c r="J1400" s="170"/>
      <c r="K1400" s="170"/>
      <c r="L1400" s="170"/>
      <c r="M1400" s="170"/>
      <c r="N1400" s="170"/>
      <c r="O1400" s="170"/>
      <c r="P1400" s="170"/>
      <c r="Q1400" s="170"/>
      <c r="R1400" s="170"/>
      <c r="S1400" s="170"/>
      <c r="T1400" s="170"/>
      <c r="U1400" s="170"/>
      <c r="V1400" s="170"/>
      <c r="W1400" s="170"/>
      <c r="X1400" s="174"/>
      <c r="Y1400" s="170"/>
      <c r="Z1400" s="170"/>
      <c r="AA1400" s="170"/>
      <c r="AB1400" s="170"/>
      <c r="AC1400" s="170"/>
      <c r="AD1400" s="174"/>
      <c r="AE1400" s="170"/>
      <c r="AF1400" s="170"/>
      <c r="AI1400" s="170"/>
      <c r="AJ1400" s="170"/>
      <c r="AK1400" s="170"/>
      <c r="AL1400" s="170"/>
      <c r="AM1400" s="170"/>
      <c r="AN1400" s="170"/>
    </row>
    <row r="1401" spans="1:40" ht="52.5" customHeight="1" x14ac:dyDescent="0.2">
      <c r="A1401" s="170"/>
      <c r="B1401" s="170"/>
      <c r="C1401" s="170"/>
      <c r="D1401" s="170"/>
      <c r="E1401" s="170"/>
      <c r="F1401" s="170"/>
      <c r="G1401" s="170"/>
      <c r="H1401" s="170"/>
      <c r="I1401" s="170"/>
      <c r="J1401" s="170"/>
      <c r="K1401" s="170"/>
      <c r="L1401" s="170"/>
      <c r="M1401" s="170"/>
      <c r="N1401" s="170"/>
      <c r="O1401" s="170"/>
      <c r="P1401" s="170"/>
      <c r="Q1401" s="170"/>
      <c r="R1401" s="170"/>
      <c r="S1401" s="170"/>
      <c r="T1401" s="170"/>
      <c r="U1401" s="170"/>
      <c r="V1401" s="170"/>
      <c r="W1401" s="170"/>
      <c r="X1401" s="174"/>
      <c r="Y1401" s="170"/>
      <c r="Z1401" s="170"/>
      <c r="AA1401" s="170"/>
      <c r="AB1401" s="170"/>
      <c r="AC1401" s="170"/>
      <c r="AD1401" s="174"/>
      <c r="AE1401" s="170"/>
      <c r="AF1401" s="170"/>
      <c r="AI1401" s="170"/>
      <c r="AJ1401" s="170"/>
      <c r="AK1401" s="170"/>
      <c r="AL1401" s="170"/>
      <c r="AM1401" s="170"/>
      <c r="AN1401" s="170"/>
    </row>
    <row r="1402" spans="1:40" ht="52.5" customHeight="1" x14ac:dyDescent="0.2">
      <c r="A1402" s="170"/>
      <c r="B1402" s="170"/>
      <c r="C1402" s="170"/>
      <c r="D1402" s="170"/>
      <c r="E1402" s="170"/>
      <c r="F1402" s="170"/>
      <c r="G1402" s="170"/>
      <c r="H1402" s="170"/>
      <c r="I1402" s="170"/>
      <c r="J1402" s="170"/>
      <c r="K1402" s="170"/>
      <c r="L1402" s="170"/>
      <c r="M1402" s="170"/>
      <c r="N1402" s="170"/>
      <c r="O1402" s="170"/>
      <c r="P1402" s="170"/>
      <c r="Q1402" s="170"/>
      <c r="R1402" s="170"/>
      <c r="S1402" s="170"/>
      <c r="T1402" s="170"/>
      <c r="U1402" s="170"/>
      <c r="V1402" s="170"/>
      <c r="W1402" s="170"/>
      <c r="X1402" s="174"/>
      <c r="Y1402" s="170"/>
      <c r="Z1402" s="170"/>
      <c r="AA1402" s="170"/>
      <c r="AB1402" s="170"/>
      <c r="AC1402" s="170"/>
      <c r="AD1402" s="174"/>
      <c r="AE1402" s="170"/>
      <c r="AF1402" s="170"/>
      <c r="AI1402" s="170"/>
      <c r="AJ1402" s="170"/>
      <c r="AK1402" s="170"/>
      <c r="AL1402" s="170"/>
      <c r="AM1402" s="170"/>
      <c r="AN1402" s="170"/>
    </row>
    <row r="1403" spans="1:40" ht="52.5" customHeight="1" x14ac:dyDescent="0.2">
      <c r="A1403" s="170"/>
      <c r="B1403" s="170"/>
      <c r="C1403" s="170"/>
      <c r="D1403" s="170"/>
      <c r="E1403" s="170"/>
      <c r="F1403" s="170"/>
      <c r="G1403" s="170"/>
      <c r="H1403" s="170"/>
      <c r="I1403" s="170"/>
      <c r="J1403" s="170"/>
      <c r="K1403" s="170"/>
      <c r="L1403" s="170"/>
      <c r="M1403" s="170"/>
      <c r="N1403" s="170"/>
      <c r="O1403" s="170"/>
      <c r="P1403" s="170"/>
      <c r="Q1403" s="170"/>
      <c r="R1403" s="170"/>
      <c r="S1403" s="170"/>
      <c r="T1403" s="170"/>
      <c r="U1403" s="170"/>
      <c r="V1403" s="170"/>
      <c r="W1403" s="170"/>
      <c r="X1403" s="174"/>
      <c r="Y1403" s="170"/>
      <c r="Z1403" s="170"/>
      <c r="AA1403" s="170"/>
      <c r="AB1403" s="170"/>
      <c r="AC1403" s="170"/>
      <c r="AD1403" s="174"/>
      <c r="AE1403" s="170"/>
      <c r="AF1403" s="170"/>
      <c r="AI1403" s="170"/>
      <c r="AJ1403" s="170"/>
      <c r="AK1403" s="170"/>
      <c r="AL1403" s="170"/>
      <c r="AM1403" s="170"/>
      <c r="AN1403" s="170"/>
    </row>
    <row r="1404" spans="1:40" ht="52.5" customHeight="1" x14ac:dyDescent="0.2">
      <c r="A1404" s="170"/>
      <c r="B1404" s="170"/>
      <c r="C1404" s="170"/>
      <c r="D1404" s="170"/>
      <c r="E1404" s="170"/>
      <c r="F1404" s="170"/>
      <c r="G1404" s="170"/>
      <c r="H1404" s="170"/>
      <c r="I1404" s="170"/>
      <c r="J1404" s="170"/>
      <c r="K1404" s="170"/>
      <c r="L1404" s="170"/>
      <c r="M1404" s="170"/>
      <c r="N1404" s="170"/>
      <c r="O1404" s="170"/>
      <c r="P1404" s="170"/>
      <c r="Q1404" s="170"/>
      <c r="R1404" s="170"/>
      <c r="S1404" s="170"/>
      <c r="T1404" s="170"/>
      <c r="U1404" s="170"/>
      <c r="V1404" s="170"/>
      <c r="W1404" s="170"/>
      <c r="X1404" s="174"/>
      <c r="Y1404" s="170"/>
      <c r="Z1404" s="170"/>
      <c r="AA1404" s="170"/>
      <c r="AB1404" s="170"/>
      <c r="AC1404" s="170"/>
      <c r="AD1404" s="174"/>
      <c r="AE1404" s="170"/>
      <c r="AF1404" s="170"/>
      <c r="AI1404" s="170"/>
      <c r="AJ1404" s="170"/>
      <c r="AK1404" s="170"/>
      <c r="AL1404" s="170"/>
      <c r="AM1404" s="170"/>
      <c r="AN1404" s="170"/>
    </row>
    <row r="1405" spans="1:40" ht="52.5" customHeight="1" x14ac:dyDescent="0.2">
      <c r="A1405" s="170"/>
      <c r="B1405" s="170"/>
      <c r="C1405" s="170"/>
      <c r="D1405" s="170"/>
      <c r="E1405" s="170"/>
      <c r="F1405" s="170"/>
      <c r="G1405" s="170"/>
      <c r="H1405" s="170"/>
      <c r="I1405" s="170"/>
      <c r="J1405" s="170"/>
      <c r="K1405" s="170"/>
      <c r="L1405" s="170"/>
      <c r="M1405" s="170"/>
      <c r="N1405" s="170"/>
      <c r="O1405" s="170"/>
      <c r="P1405" s="170"/>
      <c r="Q1405" s="170"/>
      <c r="R1405" s="170"/>
      <c r="S1405" s="170"/>
      <c r="T1405" s="170"/>
      <c r="U1405" s="170"/>
      <c r="V1405" s="170"/>
      <c r="W1405" s="170"/>
      <c r="X1405" s="174"/>
      <c r="Y1405" s="170"/>
      <c r="Z1405" s="170"/>
      <c r="AA1405" s="170"/>
      <c r="AB1405" s="170"/>
      <c r="AC1405" s="170"/>
      <c r="AD1405" s="174"/>
      <c r="AE1405" s="170"/>
      <c r="AF1405" s="170"/>
      <c r="AI1405" s="170"/>
      <c r="AJ1405" s="170"/>
      <c r="AK1405" s="170"/>
      <c r="AL1405" s="170"/>
      <c r="AM1405" s="170"/>
      <c r="AN1405" s="170"/>
    </row>
    <row r="1406" spans="1:40" ht="52.5" customHeight="1" x14ac:dyDescent="0.2">
      <c r="A1406" s="170"/>
      <c r="B1406" s="170"/>
      <c r="C1406" s="170"/>
      <c r="D1406" s="170"/>
      <c r="E1406" s="170"/>
      <c r="F1406" s="170"/>
      <c r="G1406" s="170"/>
      <c r="H1406" s="170"/>
      <c r="I1406" s="170"/>
      <c r="J1406" s="170"/>
      <c r="K1406" s="170"/>
      <c r="L1406" s="170"/>
      <c r="M1406" s="170"/>
      <c r="N1406" s="170"/>
      <c r="O1406" s="170"/>
      <c r="P1406" s="170"/>
      <c r="Q1406" s="170"/>
      <c r="R1406" s="170"/>
      <c r="S1406" s="170"/>
      <c r="T1406" s="170"/>
      <c r="U1406" s="170"/>
      <c r="V1406" s="170"/>
      <c r="W1406" s="170"/>
      <c r="X1406" s="174"/>
      <c r="Y1406" s="170"/>
      <c r="Z1406" s="170"/>
      <c r="AA1406" s="170"/>
      <c r="AB1406" s="170"/>
      <c r="AC1406" s="170"/>
      <c r="AD1406" s="174"/>
      <c r="AE1406" s="170"/>
      <c r="AF1406" s="170"/>
      <c r="AI1406" s="170"/>
      <c r="AJ1406" s="170"/>
      <c r="AK1406" s="170"/>
      <c r="AL1406" s="170"/>
      <c r="AM1406" s="170"/>
      <c r="AN1406" s="170"/>
    </row>
    <row r="1407" spans="1:40" ht="52.5" customHeight="1" x14ac:dyDescent="0.2">
      <c r="A1407" s="170"/>
      <c r="B1407" s="170"/>
      <c r="C1407" s="170"/>
      <c r="D1407" s="170"/>
      <c r="E1407" s="170"/>
      <c r="F1407" s="170"/>
      <c r="G1407" s="170"/>
      <c r="H1407" s="170"/>
      <c r="I1407" s="170"/>
      <c r="J1407" s="170"/>
      <c r="K1407" s="170"/>
      <c r="L1407" s="170"/>
      <c r="M1407" s="170"/>
      <c r="N1407" s="170"/>
      <c r="O1407" s="170"/>
      <c r="P1407" s="170"/>
      <c r="Q1407" s="170"/>
      <c r="R1407" s="170"/>
      <c r="S1407" s="170"/>
      <c r="T1407" s="170"/>
      <c r="U1407" s="170"/>
      <c r="V1407" s="170"/>
      <c r="W1407" s="170"/>
      <c r="X1407" s="174"/>
      <c r="Y1407" s="170"/>
      <c r="Z1407" s="170"/>
      <c r="AA1407" s="170"/>
      <c r="AB1407" s="170"/>
      <c r="AC1407" s="170"/>
      <c r="AD1407" s="174"/>
      <c r="AE1407" s="170"/>
      <c r="AF1407" s="170"/>
      <c r="AI1407" s="170"/>
      <c r="AJ1407" s="170"/>
      <c r="AK1407" s="170"/>
      <c r="AL1407" s="170"/>
      <c r="AM1407" s="170"/>
      <c r="AN1407" s="170"/>
    </row>
    <row r="1408" spans="1:40" ht="52.5" customHeight="1" x14ac:dyDescent="0.2">
      <c r="A1408" s="170"/>
      <c r="B1408" s="170"/>
      <c r="C1408" s="170"/>
      <c r="D1408" s="170"/>
      <c r="E1408" s="170"/>
      <c r="F1408" s="170"/>
      <c r="G1408" s="170"/>
      <c r="H1408" s="170"/>
      <c r="I1408" s="170"/>
      <c r="J1408" s="170"/>
      <c r="K1408" s="170"/>
      <c r="L1408" s="170"/>
      <c r="M1408" s="170"/>
      <c r="N1408" s="170"/>
      <c r="O1408" s="170"/>
      <c r="P1408" s="170"/>
      <c r="Q1408" s="170"/>
      <c r="R1408" s="170"/>
      <c r="S1408" s="170"/>
      <c r="T1408" s="170"/>
      <c r="U1408" s="170"/>
      <c r="V1408" s="170"/>
      <c r="W1408" s="170"/>
      <c r="X1408" s="174"/>
      <c r="Y1408" s="170"/>
      <c r="Z1408" s="170"/>
      <c r="AA1408" s="170"/>
      <c r="AB1408" s="170"/>
      <c r="AC1408" s="170"/>
      <c r="AD1408" s="174"/>
      <c r="AE1408" s="170"/>
      <c r="AF1408" s="170"/>
      <c r="AI1408" s="170"/>
      <c r="AJ1408" s="170"/>
      <c r="AK1408" s="170"/>
      <c r="AL1408" s="170"/>
      <c r="AM1408" s="170"/>
      <c r="AN1408" s="170"/>
    </row>
    <row r="1409" spans="1:40" ht="52.5" customHeight="1" x14ac:dyDescent="0.2">
      <c r="A1409" s="170"/>
      <c r="B1409" s="170"/>
      <c r="C1409" s="170"/>
      <c r="D1409" s="170"/>
      <c r="E1409" s="170"/>
      <c r="F1409" s="170"/>
      <c r="G1409" s="170"/>
      <c r="H1409" s="170"/>
      <c r="I1409" s="170"/>
      <c r="J1409" s="170"/>
      <c r="K1409" s="170"/>
      <c r="L1409" s="170"/>
      <c r="M1409" s="170"/>
      <c r="N1409" s="170"/>
      <c r="O1409" s="170"/>
      <c r="P1409" s="170"/>
      <c r="Q1409" s="170"/>
      <c r="R1409" s="170"/>
      <c r="S1409" s="170"/>
      <c r="T1409" s="170"/>
      <c r="U1409" s="170"/>
      <c r="V1409" s="170"/>
      <c r="W1409" s="170"/>
      <c r="X1409" s="174"/>
      <c r="Y1409" s="170"/>
      <c r="Z1409" s="170"/>
      <c r="AA1409" s="170"/>
      <c r="AB1409" s="170"/>
      <c r="AC1409" s="170"/>
      <c r="AD1409" s="174"/>
      <c r="AE1409" s="170"/>
      <c r="AF1409" s="170"/>
      <c r="AI1409" s="170"/>
      <c r="AJ1409" s="170"/>
      <c r="AK1409" s="170"/>
      <c r="AL1409" s="170"/>
      <c r="AM1409" s="170"/>
      <c r="AN1409" s="170"/>
    </row>
    <row r="1410" spans="1:40" ht="52.5" customHeight="1" x14ac:dyDescent="0.2">
      <c r="A1410" s="170"/>
      <c r="B1410" s="170"/>
      <c r="C1410" s="170"/>
      <c r="D1410" s="170"/>
      <c r="E1410" s="170"/>
      <c r="F1410" s="170"/>
      <c r="G1410" s="170"/>
      <c r="H1410" s="170"/>
      <c r="I1410" s="170"/>
      <c r="J1410" s="170"/>
      <c r="K1410" s="170"/>
      <c r="L1410" s="170"/>
      <c r="M1410" s="170"/>
      <c r="N1410" s="170"/>
      <c r="O1410" s="170"/>
      <c r="P1410" s="170"/>
      <c r="Q1410" s="170"/>
      <c r="R1410" s="170"/>
      <c r="S1410" s="170"/>
      <c r="T1410" s="170"/>
      <c r="U1410" s="170"/>
      <c r="V1410" s="170"/>
      <c r="W1410" s="170"/>
      <c r="X1410" s="174"/>
      <c r="Y1410" s="170"/>
      <c r="Z1410" s="170"/>
      <c r="AA1410" s="170"/>
      <c r="AB1410" s="170"/>
      <c r="AC1410" s="170"/>
      <c r="AD1410" s="174"/>
      <c r="AE1410" s="170"/>
      <c r="AF1410" s="170"/>
      <c r="AI1410" s="170"/>
      <c r="AJ1410" s="170"/>
      <c r="AK1410" s="170"/>
      <c r="AL1410" s="170"/>
      <c r="AM1410" s="170"/>
      <c r="AN1410" s="170"/>
    </row>
    <row r="1411" spans="1:40" ht="52.5" customHeight="1" x14ac:dyDescent="0.2">
      <c r="A1411" s="170"/>
      <c r="B1411" s="170"/>
      <c r="C1411" s="170"/>
      <c r="D1411" s="170"/>
      <c r="E1411" s="170"/>
      <c r="F1411" s="170"/>
      <c r="G1411" s="170"/>
      <c r="H1411" s="170"/>
      <c r="I1411" s="170"/>
      <c r="J1411" s="170"/>
      <c r="K1411" s="170"/>
      <c r="L1411" s="170"/>
      <c r="M1411" s="170"/>
      <c r="N1411" s="170"/>
      <c r="O1411" s="170"/>
      <c r="P1411" s="170"/>
      <c r="Q1411" s="170"/>
      <c r="R1411" s="170"/>
      <c r="S1411" s="170"/>
      <c r="T1411" s="170"/>
      <c r="U1411" s="170"/>
      <c r="V1411" s="170"/>
      <c r="W1411" s="170"/>
      <c r="X1411" s="174"/>
      <c r="Y1411" s="170"/>
      <c r="Z1411" s="170"/>
      <c r="AA1411" s="170"/>
      <c r="AB1411" s="170"/>
      <c r="AC1411" s="170"/>
      <c r="AD1411" s="174"/>
      <c r="AE1411" s="170"/>
      <c r="AF1411" s="170"/>
      <c r="AI1411" s="170"/>
      <c r="AJ1411" s="170"/>
      <c r="AK1411" s="170"/>
      <c r="AL1411" s="170"/>
      <c r="AM1411" s="170"/>
      <c r="AN1411" s="170"/>
    </row>
    <row r="1412" spans="1:40" ht="52.5" customHeight="1" x14ac:dyDescent="0.2">
      <c r="A1412" s="170"/>
      <c r="B1412" s="170"/>
      <c r="C1412" s="170"/>
      <c r="D1412" s="170"/>
      <c r="E1412" s="170"/>
      <c r="F1412" s="170"/>
      <c r="G1412" s="170"/>
      <c r="H1412" s="170"/>
      <c r="I1412" s="170"/>
      <c r="J1412" s="170"/>
      <c r="K1412" s="170"/>
      <c r="L1412" s="170"/>
      <c r="M1412" s="170"/>
      <c r="N1412" s="170"/>
      <c r="O1412" s="170"/>
      <c r="P1412" s="170"/>
      <c r="Q1412" s="170"/>
      <c r="R1412" s="170"/>
      <c r="S1412" s="170"/>
      <c r="T1412" s="170"/>
      <c r="U1412" s="170"/>
      <c r="V1412" s="170"/>
      <c r="W1412" s="170"/>
      <c r="X1412" s="174"/>
      <c r="Y1412" s="170"/>
      <c r="Z1412" s="170"/>
      <c r="AA1412" s="170"/>
      <c r="AB1412" s="170"/>
      <c r="AC1412" s="170"/>
      <c r="AD1412" s="174"/>
      <c r="AE1412" s="170"/>
      <c r="AF1412" s="170"/>
      <c r="AI1412" s="170"/>
      <c r="AJ1412" s="170"/>
      <c r="AK1412" s="170"/>
      <c r="AL1412" s="170"/>
      <c r="AM1412" s="170"/>
      <c r="AN1412" s="170"/>
    </row>
    <row r="1413" spans="1:40" ht="52.5" customHeight="1" x14ac:dyDescent="0.2">
      <c r="A1413" s="170"/>
      <c r="B1413" s="170"/>
      <c r="C1413" s="170"/>
      <c r="D1413" s="170"/>
      <c r="E1413" s="170"/>
      <c r="F1413" s="170"/>
      <c r="G1413" s="170"/>
      <c r="H1413" s="170"/>
      <c r="I1413" s="170"/>
      <c r="J1413" s="170"/>
      <c r="K1413" s="170"/>
      <c r="L1413" s="170"/>
      <c r="M1413" s="170"/>
      <c r="N1413" s="170"/>
      <c r="O1413" s="170"/>
      <c r="P1413" s="170"/>
      <c r="Q1413" s="170"/>
      <c r="R1413" s="170"/>
      <c r="S1413" s="170"/>
      <c r="T1413" s="170"/>
      <c r="U1413" s="170"/>
      <c r="V1413" s="170"/>
      <c r="W1413" s="170"/>
      <c r="X1413" s="174"/>
      <c r="Y1413" s="170"/>
      <c r="Z1413" s="170"/>
      <c r="AA1413" s="170"/>
      <c r="AB1413" s="170"/>
      <c r="AC1413" s="170"/>
      <c r="AD1413" s="174"/>
      <c r="AE1413" s="170"/>
      <c r="AF1413" s="170"/>
      <c r="AI1413" s="170"/>
      <c r="AJ1413" s="170"/>
      <c r="AK1413" s="170"/>
      <c r="AL1413" s="170"/>
      <c r="AM1413" s="170"/>
      <c r="AN1413" s="170"/>
    </row>
    <row r="1414" spans="1:40" ht="52.5" customHeight="1" x14ac:dyDescent="0.2">
      <c r="A1414" s="170"/>
      <c r="B1414" s="170"/>
      <c r="C1414" s="170"/>
      <c r="D1414" s="170"/>
      <c r="E1414" s="170"/>
      <c r="F1414" s="170"/>
      <c r="G1414" s="170"/>
      <c r="H1414" s="170"/>
      <c r="I1414" s="170"/>
      <c r="J1414" s="170"/>
      <c r="K1414" s="170"/>
      <c r="L1414" s="170"/>
      <c r="M1414" s="170"/>
      <c r="N1414" s="170"/>
      <c r="O1414" s="170"/>
      <c r="P1414" s="170"/>
      <c r="Q1414" s="170"/>
      <c r="R1414" s="170"/>
      <c r="S1414" s="170"/>
      <c r="T1414" s="170"/>
      <c r="U1414" s="170"/>
      <c r="V1414" s="170"/>
      <c r="W1414" s="170"/>
      <c r="X1414" s="174"/>
      <c r="Y1414" s="170"/>
      <c r="Z1414" s="170"/>
      <c r="AA1414" s="170"/>
      <c r="AB1414" s="170"/>
      <c r="AC1414" s="170"/>
      <c r="AD1414" s="174"/>
      <c r="AE1414" s="170"/>
      <c r="AF1414" s="170"/>
      <c r="AI1414" s="170"/>
      <c r="AJ1414" s="170"/>
      <c r="AK1414" s="170"/>
      <c r="AL1414" s="170"/>
      <c r="AM1414" s="170"/>
      <c r="AN1414" s="170"/>
    </row>
    <row r="1415" spans="1:40" ht="52.5" customHeight="1" x14ac:dyDescent="0.2">
      <c r="A1415" s="170"/>
      <c r="B1415" s="170"/>
      <c r="C1415" s="170"/>
      <c r="D1415" s="170"/>
      <c r="E1415" s="170"/>
      <c r="F1415" s="170"/>
      <c r="G1415" s="170"/>
      <c r="H1415" s="170"/>
      <c r="I1415" s="170"/>
      <c r="J1415" s="170"/>
      <c r="K1415" s="170"/>
      <c r="L1415" s="170"/>
      <c r="M1415" s="170"/>
      <c r="N1415" s="170"/>
      <c r="O1415" s="170"/>
      <c r="P1415" s="170"/>
      <c r="Q1415" s="170"/>
      <c r="R1415" s="170"/>
      <c r="S1415" s="170"/>
      <c r="T1415" s="170"/>
      <c r="U1415" s="170"/>
      <c r="V1415" s="170"/>
      <c r="W1415" s="170"/>
      <c r="X1415" s="174"/>
      <c r="Y1415" s="170"/>
      <c r="Z1415" s="170"/>
      <c r="AA1415" s="170"/>
      <c r="AB1415" s="170"/>
      <c r="AC1415" s="170"/>
      <c r="AD1415" s="174"/>
      <c r="AE1415" s="170"/>
      <c r="AF1415" s="170"/>
      <c r="AI1415" s="170"/>
      <c r="AJ1415" s="170"/>
      <c r="AK1415" s="170"/>
      <c r="AL1415" s="170"/>
      <c r="AM1415" s="170"/>
      <c r="AN1415" s="170"/>
    </row>
    <row r="1416" spans="1:40" ht="52.5" customHeight="1" x14ac:dyDescent="0.2">
      <c r="A1416" s="170"/>
      <c r="B1416" s="170"/>
      <c r="C1416" s="170"/>
      <c r="D1416" s="170"/>
      <c r="E1416" s="170"/>
      <c r="F1416" s="170"/>
      <c r="G1416" s="170"/>
      <c r="H1416" s="170"/>
      <c r="I1416" s="170"/>
      <c r="J1416" s="170"/>
      <c r="K1416" s="170"/>
      <c r="L1416" s="170"/>
      <c r="M1416" s="170"/>
      <c r="N1416" s="170"/>
      <c r="O1416" s="170"/>
      <c r="P1416" s="170"/>
      <c r="Q1416" s="170"/>
      <c r="R1416" s="170"/>
      <c r="S1416" s="170"/>
      <c r="T1416" s="170"/>
      <c r="U1416" s="170"/>
      <c r="V1416" s="170"/>
      <c r="W1416" s="170"/>
      <c r="X1416" s="174"/>
      <c r="Y1416" s="170"/>
      <c r="Z1416" s="170"/>
      <c r="AA1416" s="170"/>
      <c r="AB1416" s="170"/>
      <c r="AC1416" s="170"/>
      <c r="AD1416" s="174"/>
      <c r="AE1416" s="170"/>
      <c r="AF1416" s="170"/>
      <c r="AI1416" s="170"/>
      <c r="AJ1416" s="170"/>
      <c r="AK1416" s="170"/>
      <c r="AL1416" s="170"/>
      <c r="AM1416" s="170"/>
      <c r="AN1416" s="170"/>
    </row>
    <row r="1417" spans="1:40" ht="52.5" customHeight="1" x14ac:dyDescent="0.2">
      <c r="A1417" s="170"/>
      <c r="B1417" s="170"/>
      <c r="C1417" s="170"/>
      <c r="D1417" s="170"/>
      <c r="E1417" s="170"/>
      <c r="F1417" s="170"/>
      <c r="G1417" s="170"/>
      <c r="H1417" s="170"/>
      <c r="I1417" s="170"/>
      <c r="J1417" s="170"/>
      <c r="K1417" s="170"/>
      <c r="L1417" s="170"/>
      <c r="M1417" s="170"/>
      <c r="N1417" s="170"/>
      <c r="O1417" s="170"/>
      <c r="P1417" s="170"/>
      <c r="Q1417" s="170"/>
      <c r="R1417" s="170"/>
      <c r="S1417" s="170"/>
      <c r="T1417" s="170"/>
      <c r="U1417" s="170"/>
      <c r="V1417" s="170"/>
      <c r="W1417" s="170"/>
      <c r="X1417" s="174"/>
      <c r="Y1417" s="170"/>
      <c r="Z1417" s="170"/>
      <c r="AA1417" s="170"/>
      <c r="AB1417" s="170"/>
      <c r="AC1417" s="170"/>
      <c r="AD1417" s="174"/>
      <c r="AE1417" s="170"/>
      <c r="AF1417" s="170"/>
      <c r="AI1417" s="170"/>
      <c r="AJ1417" s="170"/>
      <c r="AK1417" s="170"/>
      <c r="AL1417" s="170"/>
      <c r="AM1417" s="170"/>
      <c r="AN1417" s="170"/>
    </row>
    <row r="1418" spans="1:40" ht="52.5" customHeight="1" x14ac:dyDescent="0.2">
      <c r="A1418" s="170"/>
      <c r="B1418" s="170"/>
      <c r="C1418" s="170"/>
      <c r="D1418" s="170"/>
      <c r="E1418" s="170"/>
      <c r="F1418" s="170"/>
      <c r="G1418" s="170"/>
      <c r="H1418" s="170"/>
      <c r="I1418" s="170"/>
      <c r="J1418" s="170"/>
      <c r="K1418" s="170"/>
      <c r="L1418" s="170"/>
      <c r="M1418" s="170"/>
      <c r="N1418" s="170"/>
      <c r="O1418" s="170"/>
      <c r="P1418" s="170"/>
      <c r="Q1418" s="170"/>
      <c r="R1418" s="170"/>
      <c r="S1418" s="170"/>
      <c r="T1418" s="170"/>
      <c r="U1418" s="170"/>
      <c r="V1418" s="170"/>
      <c r="W1418" s="170"/>
      <c r="X1418" s="174"/>
      <c r="Y1418" s="170"/>
      <c r="Z1418" s="170"/>
      <c r="AA1418" s="170"/>
      <c r="AB1418" s="170"/>
      <c r="AC1418" s="170"/>
      <c r="AD1418" s="174"/>
      <c r="AE1418" s="170"/>
      <c r="AF1418" s="170"/>
      <c r="AI1418" s="170"/>
      <c r="AJ1418" s="170"/>
      <c r="AK1418" s="170"/>
      <c r="AL1418" s="170"/>
      <c r="AM1418" s="170"/>
      <c r="AN1418" s="170"/>
    </row>
    <row r="1419" spans="1:40" ht="52.5" customHeight="1" x14ac:dyDescent="0.2">
      <c r="A1419" s="170"/>
      <c r="B1419" s="170"/>
      <c r="C1419" s="170"/>
      <c r="D1419" s="170"/>
      <c r="E1419" s="170"/>
      <c r="F1419" s="170"/>
      <c r="G1419" s="170"/>
      <c r="H1419" s="170"/>
      <c r="I1419" s="170"/>
      <c r="J1419" s="170"/>
      <c r="K1419" s="170"/>
      <c r="L1419" s="170"/>
      <c r="M1419" s="170"/>
      <c r="N1419" s="170"/>
      <c r="O1419" s="170"/>
      <c r="P1419" s="170"/>
      <c r="Q1419" s="170"/>
      <c r="R1419" s="170"/>
      <c r="S1419" s="170"/>
      <c r="T1419" s="170"/>
      <c r="U1419" s="170"/>
      <c r="V1419" s="170"/>
      <c r="W1419" s="170"/>
      <c r="X1419" s="174"/>
      <c r="Y1419" s="170"/>
      <c r="Z1419" s="170"/>
      <c r="AA1419" s="170"/>
      <c r="AB1419" s="170"/>
      <c r="AC1419" s="170"/>
      <c r="AD1419" s="174"/>
      <c r="AE1419" s="170"/>
      <c r="AF1419" s="170"/>
      <c r="AI1419" s="170"/>
      <c r="AJ1419" s="170"/>
      <c r="AK1419" s="170"/>
      <c r="AL1419" s="170"/>
      <c r="AM1419" s="170"/>
      <c r="AN1419" s="170"/>
    </row>
    <row r="1420" spans="1:40" ht="52.5" customHeight="1" x14ac:dyDescent="0.2">
      <c r="A1420" s="170"/>
      <c r="B1420" s="170"/>
      <c r="C1420" s="170"/>
      <c r="D1420" s="170"/>
      <c r="E1420" s="170"/>
      <c r="F1420" s="170"/>
      <c r="G1420" s="170"/>
      <c r="H1420" s="170"/>
      <c r="I1420" s="170"/>
      <c r="J1420" s="170"/>
      <c r="K1420" s="170"/>
      <c r="L1420" s="170"/>
      <c r="M1420" s="170"/>
      <c r="N1420" s="170"/>
      <c r="O1420" s="170"/>
      <c r="P1420" s="170"/>
      <c r="Q1420" s="170"/>
      <c r="R1420" s="170"/>
      <c r="S1420" s="170"/>
      <c r="T1420" s="170"/>
      <c r="U1420" s="170"/>
      <c r="V1420" s="170"/>
      <c r="W1420" s="170"/>
      <c r="X1420" s="174"/>
      <c r="Y1420" s="170"/>
      <c r="Z1420" s="170"/>
      <c r="AA1420" s="170"/>
      <c r="AB1420" s="170"/>
      <c r="AC1420" s="170"/>
      <c r="AD1420" s="174"/>
      <c r="AE1420" s="170"/>
      <c r="AF1420" s="170"/>
      <c r="AI1420" s="170"/>
      <c r="AJ1420" s="170"/>
      <c r="AK1420" s="170"/>
      <c r="AL1420" s="170"/>
      <c r="AM1420" s="170"/>
      <c r="AN1420" s="170"/>
    </row>
    <row r="1421" spans="1:40" ht="52.5" customHeight="1" x14ac:dyDescent="0.2">
      <c r="A1421" s="170"/>
      <c r="B1421" s="170"/>
      <c r="C1421" s="170"/>
      <c r="D1421" s="170"/>
      <c r="E1421" s="170"/>
      <c r="F1421" s="170"/>
      <c r="G1421" s="170"/>
      <c r="H1421" s="170"/>
      <c r="I1421" s="170"/>
      <c r="J1421" s="170"/>
      <c r="K1421" s="170"/>
      <c r="L1421" s="170"/>
      <c r="M1421" s="170"/>
      <c r="N1421" s="170"/>
      <c r="O1421" s="170"/>
      <c r="P1421" s="170"/>
      <c r="Q1421" s="170"/>
      <c r="R1421" s="170"/>
      <c r="S1421" s="170"/>
      <c r="T1421" s="170"/>
      <c r="U1421" s="170"/>
      <c r="V1421" s="170"/>
      <c r="W1421" s="170"/>
      <c r="X1421" s="174"/>
      <c r="Y1421" s="170"/>
      <c r="Z1421" s="170"/>
      <c r="AA1421" s="170"/>
      <c r="AB1421" s="170"/>
      <c r="AC1421" s="170"/>
      <c r="AD1421" s="174"/>
      <c r="AE1421" s="170"/>
      <c r="AF1421" s="170"/>
      <c r="AI1421" s="170"/>
      <c r="AJ1421" s="170"/>
      <c r="AK1421" s="170"/>
      <c r="AL1421" s="170"/>
      <c r="AM1421" s="170"/>
      <c r="AN1421" s="170"/>
    </row>
    <row r="1422" spans="1:40" ht="52.5" customHeight="1" x14ac:dyDescent="0.2">
      <c r="A1422" s="170"/>
      <c r="B1422" s="170"/>
      <c r="C1422" s="170"/>
      <c r="D1422" s="170"/>
      <c r="E1422" s="170"/>
      <c r="F1422" s="170"/>
      <c r="G1422" s="170"/>
      <c r="H1422" s="170"/>
      <c r="I1422" s="170"/>
      <c r="J1422" s="170"/>
      <c r="K1422" s="170"/>
      <c r="L1422" s="170"/>
      <c r="M1422" s="170"/>
      <c r="N1422" s="170"/>
      <c r="O1422" s="170"/>
      <c r="P1422" s="170"/>
      <c r="Q1422" s="170"/>
      <c r="R1422" s="170"/>
      <c r="S1422" s="170"/>
      <c r="T1422" s="170"/>
      <c r="U1422" s="170"/>
      <c r="V1422" s="170"/>
      <c r="W1422" s="170"/>
      <c r="X1422" s="174"/>
      <c r="Y1422" s="170"/>
      <c r="Z1422" s="170"/>
      <c r="AA1422" s="170"/>
      <c r="AB1422" s="170"/>
      <c r="AC1422" s="170"/>
      <c r="AD1422" s="174"/>
      <c r="AE1422" s="170"/>
      <c r="AF1422" s="170"/>
      <c r="AI1422" s="170"/>
      <c r="AJ1422" s="170"/>
      <c r="AK1422" s="170"/>
      <c r="AL1422" s="170"/>
      <c r="AM1422" s="170"/>
      <c r="AN1422" s="170"/>
    </row>
    <row r="1423" spans="1:40" ht="52.5" customHeight="1" x14ac:dyDescent="0.2">
      <c r="A1423" s="170"/>
      <c r="B1423" s="170"/>
      <c r="C1423" s="170"/>
      <c r="D1423" s="170"/>
      <c r="E1423" s="170"/>
      <c r="F1423" s="170"/>
      <c r="G1423" s="170"/>
      <c r="H1423" s="170"/>
      <c r="I1423" s="170"/>
      <c r="J1423" s="170"/>
      <c r="K1423" s="170"/>
      <c r="L1423" s="170"/>
      <c r="M1423" s="170"/>
      <c r="N1423" s="170"/>
      <c r="O1423" s="170"/>
      <c r="P1423" s="170"/>
      <c r="Q1423" s="170"/>
      <c r="R1423" s="170"/>
      <c r="S1423" s="170"/>
      <c r="T1423" s="170"/>
      <c r="U1423" s="170"/>
      <c r="V1423" s="170"/>
      <c r="W1423" s="170"/>
      <c r="X1423" s="174"/>
      <c r="Y1423" s="170"/>
      <c r="Z1423" s="170"/>
      <c r="AA1423" s="170"/>
      <c r="AB1423" s="170"/>
      <c r="AC1423" s="170"/>
      <c r="AD1423" s="174"/>
      <c r="AE1423" s="170"/>
      <c r="AF1423" s="170"/>
      <c r="AI1423" s="170"/>
      <c r="AJ1423" s="170"/>
      <c r="AK1423" s="170"/>
      <c r="AL1423" s="170"/>
      <c r="AM1423" s="170"/>
      <c r="AN1423" s="170"/>
    </row>
    <row r="1424" spans="1:40" ht="52.5" customHeight="1" x14ac:dyDescent="0.2">
      <c r="A1424" s="170"/>
      <c r="B1424" s="170"/>
      <c r="C1424" s="170"/>
      <c r="D1424" s="170"/>
      <c r="E1424" s="170"/>
      <c r="F1424" s="170"/>
      <c r="G1424" s="170"/>
      <c r="H1424" s="170"/>
      <c r="I1424" s="170"/>
      <c r="J1424" s="170"/>
      <c r="K1424" s="170"/>
      <c r="L1424" s="170"/>
      <c r="M1424" s="170"/>
      <c r="N1424" s="170"/>
      <c r="O1424" s="170"/>
      <c r="P1424" s="170"/>
      <c r="Q1424" s="170"/>
      <c r="R1424" s="170"/>
      <c r="S1424" s="170"/>
      <c r="T1424" s="170"/>
      <c r="U1424" s="170"/>
      <c r="V1424" s="170"/>
      <c r="W1424" s="170"/>
      <c r="X1424" s="174"/>
      <c r="Y1424" s="170"/>
      <c r="Z1424" s="170"/>
      <c r="AA1424" s="170"/>
      <c r="AB1424" s="170"/>
      <c r="AC1424" s="170"/>
      <c r="AD1424" s="174"/>
      <c r="AE1424" s="170"/>
      <c r="AF1424" s="170"/>
      <c r="AI1424" s="170"/>
      <c r="AJ1424" s="170"/>
      <c r="AK1424" s="170"/>
      <c r="AL1424" s="170"/>
      <c r="AM1424" s="170"/>
      <c r="AN1424" s="170"/>
    </row>
    <row r="1425" spans="1:40" ht="52.5" customHeight="1" x14ac:dyDescent="0.2">
      <c r="A1425" s="170"/>
      <c r="B1425" s="170"/>
      <c r="C1425" s="170"/>
      <c r="D1425" s="170"/>
      <c r="E1425" s="170"/>
      <c r="F1425" s="170"/>
      <c r="G1425" s="170"/>
      <c r="H1425" s="170"/>
      <c r="I1425" s="170"/>
      <c r="J1425" s="170"/>
      <c r="K1425" s="170"/>
      <c r="L1425" s="170"/>
      <c r="M1425" s="170"/>
      <c r="N1425" s="170"/>
      <c r="O1425" s="170"/>
      <c r="P1425" s="170"/>
      <c r="Q1425" s="170"/>
      <c r="R1425" s="170"/>
      <c r="S1425" s="170"/>
      <c r="T1425" s="170"/>
      <c r="U1425" s="170"/>
      <c r="V1425" s="170"/>
      <c r="W1425" s="170"/>
      <c r="X1425" s="174"/>
      <c r="Y1425" s="170"/>
      <c r="Z1425" s="170"/>
      <c r="AA1425" s="170"/>
      <c r="AB1425" s="170"/>
      <c r="AC1425" s="170"/>
      <c r="AD1425" s="174"/>
      <c r="AE1425" s="170"/>
      <c r="AF1425" s="170"/>
      <c r="AI1425" s="170"/>
      <c r="AJ1425" s="170"/>
      <c r="AK1425" s="170"/>
      <c r="AL1425" s="170"/>
      <c r="AM1425" s="170"/>
      <c r="AN1425" s="170"/>
    </row>
    <row r="1426" spans="1:40" ht="52.5" customHeight="1" x14ac:dyDescent="0.2">
      <c r="A1426" s="170"/>
      <c r="B1426" s="170"/>
      <c r="C1426" s="170"/>
      <c r="D1426" s="170"/>
      <c r="E1426" s="170"/>
      <c r="F1426" s="170"/>
      <c r="G1426" s="170"/>
      <c r="H1426" s="170"/>
      <c r="I1426" s="170"/>
      <c r="J1426" s="170"/>
      <c r="K1426" s="170"/>
      <c r="L1426" s="170"/>
      <c r="M1426" s="170"/>
      <c r="N1426" s="170"/>
      <c r="O1426" s="170"/>
      <c r="P1426" s="170"/>
      <c r="Q1426" s="170"/>
      <c r="R1426" s="170"/>
      <c r="S1426" s="170"/>
      <c r="T1426" s="170"/>
      <c r="U1426" s="170"/>
      <c r="V1426" s="170"/>
      <c r="W1426" s="170"/>
      <c r="X1426" s="174"/>
      <c r="Y1426" s="170"/>
      <c r="Z1426" s="170"/>
      <c r="AA1426" s="170"/>
      <c r="AB1426" s="170"/>
      <c r="AC1426" s="170"/>
      <c r="AD1426" s="174"/>
      <c r="AE1426" s="170"/>
      <c r="AF1426" s="170"/>
      <c r="AI1426" s="170"/>
      <c r="AJ1426" s="170"/>
      <c r="AK1426" s="170"/>
      <c r="AL1426" s="170"/>
      <c r="AM1426" s="170"/>
      <c r="AN1426" s="170"/>
    </row>
    <row r="1427" spans="1:40" ht="52.5" customHeight="1" x14ac:dyDescent="0.2">
      <c r="A1427" s="170"/>
      <c r="B1427" s="170"/>
      <c r="C1427" s="170"/>
      <c r="D1427" s="170"/>
      <c r="E1427" s="170"/>
      <c r="F1427" s="170"/>
      <c r="G1427" s="170"/>
      <c r="H1427" s="170"/>
      <c r="I1427" s="170"/>
      <c r="J1427" s="170"/>
      <c r="K1427" s="170"/>
      <c r="L1427" s="170"/>
      <c r="M1427" s="170"/>
      <c r="N1427" s="170"/>
      <c r="O1427" s="170"/>
      <c r="P1427" s="170"/>
      <c r="Q1427" s="170"/>
      <c r="R1427" s="170"/>
      <c r="S1427" s="170"/>
      <c r="T1427" s="170"/>
      <c r="U1427" s="170"/>
      <c r="V1427" s="170"/>
      <c r="W1427" s="170"/>
      <c r="X1427" s="174"/>
      <c r="Y1427" s="170"/>
      <c r="Z1427" s="170"/>
      <c r="AA1427" s="170"/>
      <c r="AB1427" s="170"/>
      <c r="AC1427" s="170"/>
      <c r="AD1427" s="174"/>
      <c r="AE1427" s="170"/>
      <c r="AF1427" s="170"/>
      <c r="AI1427" s="170"/>
      <c r="AJ1427" s="170"/>
      <c r="AK1427" s="170"/>
      <c r="AL1427" s="170"/>
      <c r="AM1427" s="170"/>
      <c r="AN1427" s="170"/>
    </row>
    <row r="1428" spans="1:40" ht="52.5" customHeight="1" x14ac:dyDescent="0.2">
      <c r="A1428" s="170"/>
      <c r="B1428" s="170"/>
      <c r="C1428" s="170"/>
      <c r="D1428" s="170"/>
      <c r="E1428" s="170"/>
      <c r="F1428" s="170"/>
      <c r="G1428" s="170"/>
      <c r="H1428" s="170"/>
      <c r="I1428" s="170"/>
      <c r="J1428" s="170"/>
      <c r="K1428" s="170"/>
      <c r="L1428" s="170"/>
      <c r="M1428" s="170"/>
      <c r="N1428" s="170"/>
      <c r="O1428" s="170"/>
      <c r="P1428" s="170"/>
      <c r="Q1428" s="170"/>
      <c r="R1428" s="170"/>
      <c r="S1428" s="170"/>
      <c r="T1428" s="170"/>
      <c r="U1428" s="170"/>
      <c r="V1428" s="170"/>
      <c r="W1428" s="170"/>
      <c r="X1428" s="174"/>
      <c r="Y1428" s="170"/>
      <c r="Z1428" s="170"/>
      <c r="AA1428" s="170"/>
      <c r="AB1428" s="170"/>
      <c r="AC1428" s="170"/>
      <c r="AD1428" s="174"/>
      <c r="AE1428" s="170"/>
      <c r="AF1428" s="170"/>
      <c r="AI1428" s="170"/>
      <c r="AJ1428" s="170"/>
      <c r="AK1428" s="170"/>
      <c r="AL1428" s="170"/>
      <c r="AM1428" s="170"/>
      <c r="AN1428" s="170"/>
    </row>
    <row r="1429" spans="1:40" ht="52.5" customHeight="1" x14ac:dyDescent="0.2">
      <c r="A1429" s="170"/>
      <c r="B1429" s="170"/>
      <c r="C1429" s="170"/>
      <c r="D1429" s="170"/>
      <c r="E1429" s="170"/>
      <c r="F1429" s="170"/>
      <c r="G1429" s="170"/>
      <c r="H1429" s="170"/>
      <c r="I1429" s="170"/>
      <c r="J1429" s="170"/>
      <c r="K1429" s="170"/>
      <c r="L1429" s="170"/>
      <c r="M1429" s="170"/>
      <c r="N1429" s="170"/>
      <c r="O1429" s="170"/>
      <c r="P1429" s="170"/>
      <c r="Q1429" s="170"/>
      <c r="R1429" s="170"/>
      <c r="S1429" s="170"/>
      <c r="T1429" s="170"/>
      <c r="U1429" s="170"/>
      <c r="V1429" s="170"/>
      <c r="W1429" s="170"/>
      <c r="X1429" s="174"/>
      <c r="Y1429" s="170"/>
      <c r="Z1429" s="170"/>
      <c r="AA1429" s="170"/>
      <c r="AB1429" s="170"/>
      <c r="AC1429" s="170"/>
      <c r="AD1429" s="174"/>
      <c r="AE1429" s="170"/>
      <c r="AF1429" s="170"/>
      <c r="AI1429" s="170"/>
      <c r="AJ1429" s="170"/>
      <c r="AK1429" s="170"/>
      <c r="AL1429" s="170"/>
      <c r="AM1429" s="170"/>
      <c r="AN1429" s="170"/>
    </row>
    <row r="1430" spans="1:40" ht="52.5" customHeight="1" x14ac:dyDescent="0.2">
      <c r="A1430" s="170"/>
      <c r="B1430" s="170"/>
      <c r="C1430" s="170"/>
      <c r="D1430" s="170"/>
      <c r="E1430" s="170"/>
      <c r="F1430" s="170"/>
      <c r="G1430" s="170"/>
      <c r="H1430" s="170"/>
      <c r="I1430" s="170"/>
      <c r="J1430" s="170"/>
      <c r="K1430" s="170"/>
      <c r="L1430" s="170"/>
      <c r="M1430" s="170"/>
      <c r="N1430" s="170"/>
      <c r="O1430" s="170"/>
      <c r="P1430" s="170"/>
      <c r="Q1430" s="170"/>
      <c r="R1430" s="170"/>
      <c r="S1430" s="170"/>
      <c r="T1430" s="170"/>
      <c r="U1430" s="170"/>
      <c r="V1430" s="170"/>
      <c r="W1430" s="170"/>
      <c r="X1430" s="174"/>
      <c r="Y1430" s="170"/>
      <c r="Z1430" s="170"/>
      <c r="AA1430" s="170"/>
      <c r="AB1430" s="170"/>
      <c r="AC1430" s="170"/>
      <c r="AD1430" s="174"/>
      <c r="AE1430" s="170"/>
      <c r="AF1430" s="170"/>
      <c r="AI1430" s="170"/>
      <c r="AJ1430" s="170"/>
      <c r="AK1430" s="170"/>
      <c r="AL1430" s="170"/>
      <c r="AM1430" s="170"/>
      <c r="AN1430" s="170"/>
    </row>
    <row r="1431" spans="1:40" ht="52.5" customHeight="1" x14ac:dyDescent="0.2">
      <c r="A1431" s="170"/>
      <c r="B1431" s="170"/>
      <c r="C1431" s="170"/>
      <c r="D1431" s="170"/>
      <c r="E1431" s="170"/>
      <c r="F1431" s="170"/>
      <c r="G1431" s="170"/>
      <c r="H1431" s="170"/>
      <c r="I1431" s="170"/>
      <c r="J1431" s="170"/>
      <c r="K1431" s="170"/>
      <c r="L1431" s="170"/>
      <c r="M1431" s="170"/>
      <c r="N1431" s="170"/>
      <c r="O1431" s="170"/>
      <c r="P1431" s="170"/>
      <c r="Q1431" s="170"/>
      <c r="R1431" s="170"/>
      <c r="S1431" s="170"/>
      <c r="T1431" s="170"/>
      <c r="U1431" s="170"/>
      <c r="V1431" s="170"/>
      <c r="W1431" s="170"/>
      <c r="X1431" s="174"/>
      <c r="Y1431" s="170"/>
      <c r="Z1431" s="170"/>
      <c r="AA1431" s="170"/>
      <c r="AB1431" s="170"/>
      <c r="AC1431" s="170"/>
      <c r="AD1431" s="174"/>
      <c r="AE1431" s="170"/>
      <c r="AF1431" s="170"/>
      <c r="AI1431" s="170"/>
      <c r="AJ1431" s="170"/>
      <c r="AK1431" s="170"/>
      <c r="AL1431" s="170"/>
      <c r="AM1431" s="170"/>
      <c r="AN1431" s="170"/>
    </row>
    <row r="1432" spans="1:40" ht="52.5" customHeight="1" x14ac:dyDescent="0.2">
      <c r="A1432" s="170"/>
      <c r="B1432" s="170"/>
      <c r="C1432" s="170"/>
      <c r="D1432" s="170"/>
      <c r="E1432" s="170"/>
      <c r="F1432" s="170"/>
      <c r="G1432" s="170"/>
      <c r="H1432" s="170"/>
      <c r="I1432" s="170"/>
      <c r="J1432" s="170"/>
      <c r="K1432" s="170"/>
      <c r="L1432" s="170"/>
      <c r="M1432" s="170"/>
      <c r="N1432" s="170"/>
      <c r="O1432" s="170"/>
      <c r="P1432" s="170"/>
      <c r="Q1432" s="170"/>
      <c r="R1432" s="170"/>
      <c r="S1432" s="170"/>
      <c r="T1432" s="170"/>
      <c r="U1432" s="170"/>
      <c r="V1432" s="170"/>
      <c r="W1432" s="170"/>
      <c r="X1432" s="174"/>
      <c r="Y1432" s="170"/>
      <c r="Z1432" s="170"/>
      <c r="AA1432" s="170"/>
      <c r="AB1432" s="170"/>
      <c r="AC1432" s="170"/>
      <c r="AD1432" s="174"/>
      <c r="AE1432" s="170"/>
      <c r="AF1432" s="170"/>
      <c r="AI1432" s="170"/>
      <c r="AJ1432" s="170"/>
      <c r="AK1432" s="170"/>
      <c r="AL1432" s="170"/>
      <c r="AM1432" s="170"/>
      <c r="AN1432" s="170"/>
    </row>
    <row r="1433" spans="1:40" ht="52.5" customHeight="1" x14ac:dyDescent="0.2">
      <c r="A1433" s="170"/>
      <c r="B1433" s="170"/>
      <c r="C1433" s="170"/>
      <c r="D1433" s="170"/>
      <c r="E1433" s="170"/>
      <c r="F1433" s="170"/>
      <c r="G1433" s="170"/>
      <c r="H1433" s="170"/>
      <c r="I1433" s="170"/>
      <c r="J1433" s="170"/>
      <c r="K1433" s="170"/>
      <c r="L1433" s="170"/>
      <c r="M1433" s="170"/>
      <c r="N1433" s="170"/>
      <c r="O1433" s="170"/>
      <c r="P1433" s="170"/>
      <c r="Q1433" s="170"/>
      <c r="R1433" s="170"/>
      <c r="S1433" s="170"/>
      <c r="T1433" s="170"/>
      <c r="U1433" s="170"/>
      <c r="V1433" s="170"/>
      <c r="W1433" s="170"/>
      <c r="X1433" s="174"/>
      <c r="Y1433" s="170"/>
      <c r="Z1433" s="170"/>
      <c r="AA1433" s="170"/>
      <c r="AB1433" s="170"/>
      <c r="AC1433" s="170"/>
      <c r="AD1433" s="174"/>
      <c r="AE1433" s="170"/>
      <c r="AF1433" s="170"/>
      <c r="AI1433" s="170"/>
      <c r="AJ1433" s="170"/>
      <c r="AK1433" s="170"/>
      <c r="AL1433" s="170"/>
      <c r="AM1433" s="170"/>
      <c r="AN1433" s="170"/>
    </row>
    <row r="1434" spans="1:40" ht="52.5" customHeight="1" x14ac:dyDescent="0.2">
      <c r="A1434" s="170"/>
      <c r="B1434" s="170"/>
      <c r="C1434" s="170"/>
      <c r="D1434" s="170"/>
      <c r="E1434" s="170"/>
      <c r="F1434" s="170"/>
      <c r="G1434" s="170"/>
      <c r="H1434" s="170"/>
      <c r="I1434" s="170"/>
      <c r="J1434" s="170"/>
      <c r="K1434" s="170"/>
      <c r="L1434" s="170"/>
      <c r="M1434" s="170"/>
      <c r="N1434" s="170"/>
      <c r="O1434" s="170"/>
      <c r="P1434" s="170"/>
      <c r="Q1434" s="170"/>
      <c r="R1434" s="170"/>
      <c r="S1434" s="170"/>
      <c r="T1434" s="170"/>
      <c r="U1434" s="170"/>
      <c r="V1434" s="170"/>
      <c r="W1434" s="170"/>
      <c r="X1434" s="174"/>
      <c r="Y1434" s="170"/>
      <c r="Z1434" s="170"/>
      <c r="AA1434" s="170"/>
      <c r="AB1434" s="170"/>
      <c r="AC1434" s="170"/>
      <c r="AD1434" s="174"/>
      <c r="AE1434" s="170"/>
      <c r="AF1434" s="170"/>
      <c r="AI1434" s="170"/>
      <c r="AJ1434" s="170"/>
      <c r="AK1434" s="170"/>
      <c r="AL1434" s="170"/>
      <c r="AM1434" s="170"/>
      <c r="AN1434" s="170"/>
    </row>
    <row r="1435" spans="1:40" ht="52.5" customHeight="1" x14ac:dyDescent="0.2">
      <c r="A1435" s="170"/>
      <c r="B1435" s="170"/>
      <c r="C1435" s="170"/>
      <c r="D1435" s="170"/>
      <c r="E1435" s="170"/>
      <c r="F1435" s="170"/>
      <c r="G1435" s="170"/>
      <c r="H1435" s="170"/>
      <c r="I1435" s="170"/>
      <c r="J1435" s="170"/>
      <c r="K1435" s="170"/>
      <c r="L1435" s="170"/>
      <c r="M1435" s="170"/>
      <c r="N1435" s="170"/>
      <c r="O1435" s="170"/>
      <c r="P1435" s="170"/>
      <c r="Q1435" s="170"/>
      <c r="R1435" s="170"/>
      <c r="S1435" s="170"/>
      <c r="T1435" s="170"/>
      <c r="U1435" s="170"/>
      <c r="V1435" s="170"/>
      <c r="W1435" s="170"/>
      <c r="X1435" s="174"/>
      <c r="Y1435" s="170"/>
      <c r="Z1435" s="170"/>
      <c r="AA1435" s="170"/>
      <c r="AB1435" s="170"/>
      <c r="AC1435" s="170"/>
      <c r="AD1435" s="174"/>
      <c r="AE1435" s="170"/>
      <c r="AF1435" s="170"/>
      <c r="AI1435" s="170"/>
      <c r="AJ1435" s="170"/>
      <c r="AK1435" s="170"/>
      <c r="AL1435" s="170"/>
      <c r="AM1435" s="170"/>
      <c r="AN1435" s="170"/>
    </row>
    <row r="1436" spans="1:40" ht="52.5" customHeight="1" x14ac:dyDescent="0.2">
      <c r="A1436" s="170"/>
      <c r="B1436" s="170"/>
      <c r="C1436" s="170"/>
      <c r="D1436" s="170"/>
      <c r="E1436" s="170"/>
      <c r="F1436" s="170"/>
      <c r="G1436" s="170"/>
      <c r="H1436" s="170"/>
      <c r="I1436" s="170"/>
      <c r="J1436" s="170"/>
      <c r="K1436" s="170"/>
      <c r="L1436" s="170"/>
      <c r="M1436" s="170"/>
      <c r="N1436" s="170"/>
      <c r="O1436" s="170"/>
      <c r="P1436" s="170"/>
      <c r="Q1436" s="170"/>
      <c r="R1436" s="170"/>
      <c r="S1436" s="170"/>
      <c r="T1436" s="170"/>
      <c r="U1436" s="170"/>
      <c r="V1436" s="170"/>
      <c r="W1436" s="170"/>
      <c r="X1436" s="174"/>
      <c r="Y1436" s="170"/>
      <c r="Z1436" s="170"/>
      <c r="AA1436" s="170"/>
      <c r="AB1436" s="170"/>
      <c r="AC1436" s="170"/>
      <c r="AD1436" s="174"/>
      <c r="AE1436" s="170"/>
      <c r="AF1436" s="170"/>
      <c r="AI1436" s="170"/>
      <c r="AJ1436" s="170"/>
      <c r="AK1436" s="170"/>
      <c r="AL1436" s="170"/>
      <c r="AM1436" s="170"/>
      <c r="AN1436" s="170"/>
    </row>
    <row r="1437" spans="1:40" ht="52.5" customHeight="1" x14ac:dyDescent="0.2">
      <c r="A1437" s="170"/>
      <c r="B1437" s="170"/>
      <c r="C1437" s="170"/>
      <c r="D1437" s="170"/>
      <c r="E1437" s="170"/>
      <c r="F1437" s="170"/>
      <c r="G1437" s="170"/>
      <c r="H1437" s="170"/>
      <c r="I1437" s="170"/>
      <c r="J1437" s="170"/>
      <c r="K1437" s="170"/>
      <c r="L1437" s="170"/>
      <c r="M1437" s="170"/>
      <c r="N1437" s="170"/>
      <c r="O1437" s="170"/>
      <c r="P1437" s="170"/>
      <c r="Q1437" s="170"/>
      <c r="R1437" s="170"/>
      <c r="S1437" s="170"/>
      <c r="T1437" s="170"/>
      <c r="U1437" s="170"/>
      <c r="V1437" s="170"/>
      <c r="W1437" s="170"/>
      <c r="X1437" s="174"/>
      <c r="Y1437" s="170"/>
      <c r="Z1437" s="170"/>
      <c r="AA1437" s="170"/>
      <c r="AB1437" s="170"/>
      <c r="AC1437" s="170"/>
      <c r="AD1437" s="174"/>
      <c r="AE1437" s="170"/>
      <c r="AF1437" s="170"/>
      <c r="AI1437" s="170"/>
      <c r="AJ1437" s="170"/>
      <c r="AK1437" s="170"/>
      <c r="AL1437" s="170"/>
      <c r="AM1437" s="170"/>
      <c r="AN1437" s="170"/>
    </row>
    <row r="1438" spans="1:40" ht="52.5" customHeight="1" x14ac:dyDescent="0.2">
      <c r="A1438" s="170"/>
      <c r="B1438" s="170"/>
      <c r="C1438" s="170"/>
      <c r="D1438" s="170"/>
      <c r="E1438" s="170"/>
      <c r="F1438" s="170"/>
      <c r="G1438" s="170"/>
      <c r="H1438" s="170"/>
      <c r="I1438" s="170"/>
      <c r="J1438" s="170"/>
      <c r="K1438" s="170"/>
      <c r="L1438" s="170"/>
      <c r="M1438" s="170"/>
      <c r="N1438" s="170"/>
      <c r="O1438" s="170"/>
      <c r="P1438" s="170"/>
      <c r="Q1438" s="170"/>
      <c r="R1438" s="170"/>
      <c r="S1438" s="170"/>
      <c r="T1438" s="170"/>
      <c r="U1438" s="170"/>
      <c r="V1438" s="170"/>
      <c r="W1438" s="170"/>
      <c r="X1438" s="174"/>
      <c r="Y1438" s="170"/>
      <c r="Z1438" s="170"/>
      <c r="AA1438" s="170"/>
      <c r="AB1438" s="170"/>
      <c r="AC1438" s="170"/>
      <c r="AD1438" s="174"/>
      <c r="AE1438" s="170"/>
      <c r="AF1438" s="170"/>
      <c r="AI1438" s="170"/>
      <c r="AJ1438" s="170"/>
      <c r="AK1438" s="170"/>
      <c r="AL1438" s="170"/>
      <c r="AM1438" s="170"/>
      <c r="AN1438" s="170"/>
    </row>
    <row r="1439" spans="1:40" ht="52.5" customHeight="1" x14ac:dyDescent="0.2">
      <c r="A1439" s="170"/>
      <c r="B1439" s="170"/>
      <c r="C1439" s="170"/>
      <c r="D1439" s="170"/>
      <c r="E1439" s="170"/>
      <c r="F1439" s="170"/>
      <c r="G1439" s="170"/>
      <c r="H1439" s="170"/>
      <c r="I1439" s="170"/>
      <c r="J1439" s="170"/>
      <c r="K1439" s="170"/>
      <c r="L1439" s="170"/>
      <c r="M1439" s="170"/>
      <c r="N1439" s="170"/>
      <c r="O1439" s="170"/>
      <c r="P1439" s="170"/>
      <c r="Q1439" s="170"/>
      <c r="R1439" s="170"/>
      <c r="S1439" s="170"/>
      <c r="T1439" s="170"/>
      <c r="U1439" s="170"/>
      <c r="V1439" s="170"/>
      <c r="W1439" s="170"/>
      <c r="X1439" s="174"/>
      <c r="Y1439" s="170"/>
      <c r="Z1439" s="170"/>
      <c r="AA1439" s="170"/>
      <c r="AB1439" s="170"/>
      <c r="AC1439" s="170"/>
      <c r="AD1439" s="174"/>
      <c r="AE1439" s="170"/>
      <c r="AF1439" s="170"/>
      <c r="AI1439" s="170"/>
      <c r="AJ1439" s="170"/>
      <c r="AK1439" s="170"/>
      <c r="AL1439" s="170"/>
      <c r="AM1439" s="170"/>
      <c r="AN1439" s="170"/>
    </row>
    <row r="1440" spans="1:40" ht="52.5" customHeight="1" x14ac:dyDescent="0.2">
      <c r="A1440" s="170"/>
      <c r="B1440" s="170"/>
      <c r="C1440" s="170"/>
      <c r="D1440" s="170"/>
      <c r="E1440" s="170"/>
      <c r="F1440" s="170"/>
      <c r="G1440" s="170"/>
      <c r="H1440" s="170"/>
      <c r="I1440" s="170"/>
      <c r="J1440" s="170"/>
      <c r="K1440" s="170"/>
      <c r="L1440" s="170"/>
      <c r="M1440" s="170"/>
      <c r="N1440" s="170"/>
      <c r="O1440" s="170"/>
      <c r="P1440" s="170"/>
      <c r="Q1440" s="170"/>
      <c r="R1440" s="170"/>
      <c r="S1440" s="170"/>
      <c r="T1440" s="170"/>
      <c r="U1440" s="170"/>
      <c r="V1440" s="170"/>
      <c r="W1440" s="170"/>
      <c r="X1440" s="174"/>
      <c r="Y1440" s="170"/>
      <c r="Z1440" s="170"/>
      <c r="AA1440" s="170"/>
      <c r="AB1440" s="170"/>
      <c r="AC1440" s="170"/>
      <c r="AD1440" s="174"/>
      <c r="AE1440" s="170"/>
      <c r="AF1440" s="170"/>
      <c r="AI1440" s="170"/>
      <c r="AJ1440" s="170"/>
      <c r="AK1440" s="170"/>
      <c r="AL1440" s="170"/>
      <c r="AM1440" s="170"/>
      <c r="AN1440" s="170"/>
    </row>
    <row r="1441" spans="1:40" ht="52.5" customHeight="1" x14ac:dyDescent="0.2">
      <c r="A1441" s="170"/>
      <c r="B1441" s="170"/>
      <c r="C1441" s="170"/>
      <c r="D1441" s="170"/>
      <c r="E1441" s="170"/>
      <c r="F1441" s="170"/>
      <c r="G1441" s="170"/>
      <c r="H1441" s="170"/>
      <c r="I1441" s="170"/>
      <c r="J1441" s="170"/>
      <c r="K1441" s="170"/>
      <c r="L1441" s="170"/>
      <c r="M1441" s="170"/>
      <c r="N1441" s="170"/>
      <c r="O1441" s="170"/>
      <c r="P1441" s="170"/>
      <c r="Q1441" s="170"/>
      <c r="R1441" s="170"/>
      <c r="S1441" s="170"/>
      <c r="T1441" s="170"/>
      <c r="U1441" s="170"/>
      <c r="V1441" s="170"/>
      <c r="W1441" s="170"/>
      <c r="X1441" s="174"/>
      <c r="Y1441" s="170"/>
      <c r="Z1441" s="170"/>
      <c r="AA1441" s="170"/>
      <c r="AB1441" s="170"/>
      <c r="AC1441" s="170"/>
      <c r="AD1441" s="174"/>
      <c r="AE1441" s="170"/>
      <c r="AF1441" s="170"/>
      <c r="AI1441" s="170"/>
      <c r="AJ1441" s="170"/>
      <c r="AK1441" s="170"/>
      <c r="AL1441" s="170"/>
      <c r="AM1441" s="170"/>
      <c r="AN1441" s="170"/>
    </row>
    <row r="1442" spans="1:40" ht="52.5" customHeight="1" x14ac:dyDescent="0.2">
      <c r="A1442" s="170"/>
      <c r="B1442" s="170"/>
      <c r="C1442" s="170"/>
      <c r="D1442" s="170"/>
      <c r="E1442" s="170"/>
      <c r="F1442" s="170"/>
      <c r="G1442" s="170"/>
      <c r="H1442" s="170"/>
      <c r="I1442" s="170"/>
      <c r="J1442" s="170"/>
      <c r="K1442" s="170"/>
      <c r="L1442" s="170"/>
      <c r="M1442" s="170"/>
      <c r="N1442" s="170"/>
      <c r="O1442" s="170"/>
      <c r="P1442" s="170"/>
      <c r="Q1442" s="170"/>
      <c r="R1442" s="170"/>
      <c r="S1442" s="170"/>
      <c r="T1442" s="170"/>
      <c r="U1442" s="170"/>
      <c r="V1442" s="170"/>
      <c r="W1442" s="170"/>
      <c r="X1442" s="174"/>
      <c r="Y1442" s="170"/>
      <c r="Z1442" s="170"/>
      <c r="AA1442" s="170"/>
      <c r="AB1442" s="170"/>
      <c r="AC1442" s="170"/>
      <c r="AD1442" s="174"/>
      <c r="AE1442" s="170"/>
      <c r="AF1442" s="170"/>
      <c r="AI1442" s="170"/>
      <c r="AJ1442" s="170"/>
      <c r="AK1442" s="170"/>
      <c r="AL1442" s="170"/>
      <c r="AM1442" s="170"/>
      <c r="AN1442" s="170"/>
    </row>
    <row r="1443" spans="1:40" ht="52.5" customHeight="1" x14ac:dyDescent="0.2">
      <c r="A1443" s="170"/>
      <c r="B1443" s="170"/>
      <c r="C1443" s="170"/>
      <c r="D1443" s="170"/>
      <c r="E1443" s="170"/>
      <c r="F1443" s="170"/>
      <c r="G1443" s="170"/>
      <c r="H1443" s="170"/>
      <c r="I1443" s="170"/>
      <c r="J1443" s="170"/>
      <c r="K1443" s="170"/>
      <c r="L1443" s="170"/>
      <c r="M1443" s="170"/>
      <c r="N1443" s="170"/>
      <c r="O1443" s="170"/>
      <c r="P1443" s="170"/>
      <c r="Q1443" s="170"/>
      <c r="R1443" s="170"/>
      <c r="S1443" s="170"/>
      <c r="T1443" s="170"/>
      <c r="U1443" s="170"/>
      <c r="V1443" s="170"/>
      <c r="W1443" s="170"/>
      <c r="X1443" s="174"/>
      <c r="Y1443" s="170"/>
      <c r="Z1443" s="170"/>
      <c r="AA1443" s="170"/>
      <c r="AB1443" s="170"/>
      <c r="AC1443" s="170"/>
      <c r="AD1443" s="174"/>
      <c r="AE1443" s="170"/>
      <c r="AF1443" s="170"/>
      <c r="AI1443" s="170"/>
      <c r="AJ1443" s="170"/>
      <c r="AK1443" s="170"/>
      <c r="AL1443" s="170"/>
      <c r="AM1443" s="170"/>
      <c r="AN1443" s="170"/>
    </row>
    <row r="1444" spans="1:40" ht="52.5" customHeight="1" x14ac:dyDescent="0.2">
      <c r="A1444" s="170"/>
      <c r="B1444" s="170"/>
      <c r="C1444" s="170"/>
      <c r="D1444" s="170"/>
      <c r="E1444" s="170"/>
      <c r="F1444" s="170"/>
      <c r="G1444" s="170"/>
      <c r="H1444" s="170"/>
      <c r="I1444" s="170"/>
      <c r="J1444" s="170"/>
      <c r="K1444" s="170"/>
      <c r="L1444" s="170"/>
      <c r="M1444" s="170"/>
      <c r="N1444" s="170"/>
      <c r="O1444" s="170"/>
      <c r="P1444" s="170"/>
      <c r="Q1444" s="170"/>
      <c r="R1444" s="170"/>
      <c r="S1444" s="170"/>
      <c r="T1444" s="170"/>
      <c r="U1444" s="170"/>
      <c r="V1444" s="170"/>
      <c r="W1444" s="170"/>
      <c r="X1444" s="174"/>
      <c r="Y1444" s="170"/>
      <c r="Z1444" s="170"/>
      <c r="AA1444" s="170"/>
      <c r="AB1444" s="170"/>
      <c r="AC1444" s="170"/>
      <c r="AD1444" s="174"/>
      <c r="AE1444" s="170"/>
      <c r="AF1444" s="170"/>
      <c r="AI1444" s="170"/>
      <c r="AJ1444" s="170"/>
      <c r="AK1444" s="170"/>
      <c r="AL1444" s="170"/>
      <c r="AM1444" s="170"/>
      <c r="AN1444" s="170"/>
    </row>
    <row r="1445" spans="1:40" ht="52.5" customHeight="1" x14ac:dyDescent="0.2">
      <c r="A1445" s="170"/>
      <c r="B1445" s="170"/>
      <c r="C1445" s="170"/>
      <c r="D1445" s="170"/>
      <c r="E1445" s="170"/>
      <c r="F1445" s="170"/>
      <c r="G1445" s="170"/>
      <c r="H1445" s="170"/>
      <c r="I1445" s="170"/>
      <c r="J1445" s="170"/>
      <c r="K1445" s="170"/>
      <c r="L1445" s="170"/>
      <c r="M1445" s="170"/>
      <c r="N1445" s="170"/>
      <c r="O1445" s="170"/>
      <c r="P1445" s="170"/>
      <c r="Q1445" s="170"/>
      <c r="R1445" s="170"/>
      <c r="S1445" s="170"/>
      <c r="T1445" s="170"/>
      <c r="U1445" s="170"/>
      <c r="V1445" s="170"/>
      <c r="W1445" s="170"/>
      <c r="X1445" s="174"/>
      <c r="Y1445" s="170"/>
      <c r="Z1445" s="170"/>
      <c r="AA1445" s="170"/>
      <c r="AB1445" s="170"/>
      <c r="AC1445" s="170"/>
      <c r="AD1445" s="174"/>
      <c r="AE1445" s="170"/>
      <c r="AF1445" s="170"/>
      <c r="AI1445" s="170"/>
      <c r="AJ1445" s="170"/>
      <c r="AK1445" s="170"/>
      <c r="AL1445" s="170"/>
      <c r="AM1445" s="170"/>
      <c r="AN1445" s="170"/>
    </row>
    <row r="1446" spans="1:40" ht="52.5" customHeight="1" x14ac:dyDescent="0.2">
      <c r="A1446" s="170"/>
      <c r="B1446" s="170"/>
      <c r="C1446" s="170"/>
      <c r="D1446" s="170"/>
      <c r="E1446" s="170"/>
      <c r="F1446" s="170"/>
      <c r="G1446" s="170"/>
      <c r="H1446" s="170"/>
      <c r="I1446" s="170"/>
      <c r="J1446" s="170"/>
      <c r="K1446" s="170"/>
      <c r="L1446" s="170"/>
      <c r="M1446" s="170"/>
      <c r="N1446" s="170"/>
      <c r="O1446" s="170"/>
      <c r="P1446" s="170"/>
      <c r="Q1446" s="170"/>
      <c r="R1446" s="170"/>
      <c r="S1446" s="170"/>
      <c r="T1446" s="170"/>
      <c r="U1446" s="170"/>
      <c r="V1446" s="170"/>
      <c r="W1446" s="170"/>
      <c r="X1446" s="174"/>
      <c r="Y1446" s="170"/>
      <c r="Z1446" s="170"/>
      <c r="AA1446" s="170"/>
      <c r="AB1446" s="170"/>
      <c r="AC1446" s="170"/>
      <c r="AD1446" s="174"/>
      <c r="AE1446" s="170"/>
      <c r="AF1446" s="170"/>
      <c r="AI1446" s="170"/>
      <c r="AJ1446" s="170"/>
      <c r="AK1446" s="170"/>
      <c r="AL1446" s="170"/>
      <c r="AM1446" s="170"/>
      <c r="AN1446" s="170"/>
    </row>
    <row r="1447" spans="1:40" ht="52.5" customHeight="1" x14ac:dyDescent="0.2">
      <c r="A1447" s="170"/>
      <c r="B1447" s="170"/>
      <c r="C1447" s="170"/>
      <c r="D1447" s="170"/>
      <c r="E1447" s="170"/>
      <c r="F1447" s="170"/>
      <c r="G1447" s="170"/>
      <c r="H1447" s="170"/>
      <c r="I1447" s="170"/>
      <c r="J1447" s="170"/>
      <c r="K1447" s="170"/>
      <c r="L1447" s="170"/>
      <c r="M1447" s="170"/>
      <c r="N1447" s="170"/>
      <c r="O1447" s="170"/>
      <c r="P1447" s="170"/>
      <c r="Q1447" s="170"/>
      <c r="R1447" s="170"/>
      <c r="S1447" s="170"/>
      <c r="T1447" s="170"/>
      <c r="U1447" s="170"/>
      <c r="V1447" s="170"/>
      <c r="W1447" s="170"/>
      <c r="X1447" s="174"/>
      <c r="Y1447" s="170"/>
      <c r="Z1447" s="170"/>
      <c r="AA1447" s="170"/>
      <c r="AB1447" s="170"/>
      <c r="AC1447" s="170"/>
      <c r="AD1447" s="174"/>
      <c r="AE1447" s="170"/>
      <c r="AF1447" s="170"/>
      <c r="AI1447" s="170"/>
      <c r="AJ1447" s="170"/>
      <c r="AK1447" s="170"/>
      <c r="AL1447" s="170"/>
      <c r="AM1447" s="170"/>
      <c r="AN1447" s="170"/>
    </row>
    <row r="1448" spans="1:40" ht="52.5" customHeight="1" x14ac:dyDescent="0.2">
      <c r="A1448" s="170"/>
      <c r="B1448" s="170"/>
      <c r="C1448" s="170"/>
      <c r="D1448" s="170"/>
      <c r="E1448" s="170"/>
      <c r="F1448" s="170"/>
      <c r="G1448" s="170"/>
      <c r="H1448" s="170"/>
      <c r="I1448" s="170"/>
      <c r="J1448" s="170"/>
      <c r="K1448" s="170"/>
      <c r="L1448" s="170"/>
      <c r="M1448" s="170"/>
      <c r="N1448" s="170"/>
      <c r="O1448" s="170"/>
      <c r="P1448" s="170"/>
      <c r="Q1448" s="170"/>
      <c r="R1448" s="170"/>
      <c r="S1448" s="170"/>
      <c r="T1448" s="170"/>
      <c r="U1448" s="170"/>
      <c r="V1448" s="170"/>
      <c r="W1448" s="170"/>
      <c r="X1448" s="174"/>
      <c r="Y1448" s="170"/>
      <c r="Z1448" s="170"/>
      <c r="AA1448" s="170"/>
      <c r="AB1448" s="170"/>
      <c r="AC1448" s="170"/>
      <c r="AD1448" s="174"/>
      <c r="AE1448" s="170"/>
      <c r="AF1448" s="170"/>
      <c r="AI1448" s="170"/>
      <c r="AJ1448" s="170"/>
      <c r="AK1448" s="170"/>
      <c r="AL1448" s="170"/>
      <c r="AM1448" s="170"/>
      <c r="AN1448" s="170"/>
    </row>
    <row r="1449" spans="1:40" ht="52.5" customHeight="1" x14ac:dyDescent="0.2">
      <c r="A1449" s="170"/>
      <c r="B1449" s="170"/>
      <c r="C1449" s="170"/>
      <c r="D1449" s="170"/>
      <c r="E1449" s="170"/>
      <c r="F1449" s="170"/>
      <c r="G1449" s="170"/>
      <c r="H1449" s="170"/>
      <c r="I1449" s="170"/>
      <c r="J1449" s="170"/>
      <c r="K1449" s="170"/>
      <c r="L1449" s="170"/>
      <c r="M1449" s="170"/>
      <c r="N1449" s="170"/>
      <c r="O1449" s="170"/>
      <c r="P1449" s="170"/>
      <c r="Q1449" s="170"/>
      <c r="R1449" s="170"/>
      <c r="S1449" s="170"/>
      <c r="T1449" s="170"/>
      <c r="U1449" s="170"/>
      <c r="V1449" s="170"/>
      <c r="W1449" s="170"/>
      <c r="X1449" s="174"/>
      <c r="Y1449" s="170"/>
      <c r="Z1449" s="170"/>
      <c r="AA1449" s="170"/>
      <c r="AB1449" s="170"/>
      <c r="AC1449" s="170"/>
      <c r="AD1449" s="174"/>
      <c r="AE1449" s="170"/>
      <c r="AF1449" s="170"/>
      <c r="AI1449" s="170"/>
      <c r="AJ1449" s="170"/>
      <c r="AK1449" s="170"/>
      <c r="AL1449" s="170"/>
      <c r="AM1449" s="170"/>
      <c r="AN1449" s="170"/>
    </row>
    <row r="1450" spans="1:40" ht="52.5" customHeight="1" x14ac:dyDescent="0.2">
      <c r="A1450" s="170"/>
      <c r="B1450" s="170"/>
      <c r="C1450" s="170"/>
      <c r="D1450" s="170"/>
      <c r="E1450" s="170"/>
      <c r="F1450" s="170"/>
      <c r="G1450" s="170"/>
      <c r="H1450" s="170"/>
      <c r="I1450" s="170"/>
      <c r="J1450" s="170"/>
      <c r="K1450" s="170"/>
      <c r="L1450" s="170"/>
      <c r="M1450" s="170"/>
      <c r="N1450" s="170"/>
      <c r="O1450" s="170"/>
      <c r="P1450" s="170"/>
      <c r="Q1450" s="170"/>
      <c r="R1450" s="170"/>
      <c r="S1450" s="170"/>
      <c r="T1450" s="170"/>
      <c r="U1450" s="170"/>
      <c r="V1450" s="170"/>
      <c r="W1450" s="170"/>
      <c r="X1450" s="174"/>
      <c r="Y1450" s="170"/>
      <c r="Z1450" s="170"/>
      <c r="AA1450" s="170"/>
      <c r="AB1450" s="170"/>
      <c r="AC1450" s="170"/>
      <c r="AD1450" s="174"/>
      <c r="AE1450" s="170"/>
      <c r="AF1450" s="170"/>
      <c r="AI1450" s="170"/>
      <c r="AJ1450" s="170"/>
      <c r="AK1450" s="170"/>
      <c r="AL1450" s="170"/>
      <c r="AM1450" s="170"/>
      <c r="AN1450" s="170"/>
    </row>
    <row r="1451" spans="1:40" ht="52.5" customHeight="1" x14ac:dyDescent="0.2">
      <c r="A1451" s="170"/>
      <c r="B1451" s="170"/>
      <c r="C1451" s="170"/>
      <c r="D1451" s="170"/>
      <c r="E1451" s="170"/>
      <c r="F1451" s="170"/>
      <c r="G1451" s="170"/>
      <c r="H1451" s="170"/>
      <c r="I1451" s="170"/>
      <c r="J1451" s="170"/>
      <c r="K1451" s="170"/>
      <c r="L1451" s="170"/>
      <c r="M1451" s="170"/>
      <c r="N1451" s="170"/>
      <c r="O1451" s="170"/>
      <c r="P1451" s="170"/>
      <c r="Q1451" s="170"/>
      <c r="R1451" s="170"/>
      <c r="S1451" s="170"/>
      <c r="T1451" s="170"/>
      <c r="U1451" s="170"/>
      <c r="V1451" s="170"/>
      <c r="W1451" s="170"/>
      <c r="X1451" s="174"/>
      <c r="Y1451" s="170"/>
      <c r="Z1451" s="170"/>
      <c r="AA1451" s="170"/>
      <c r="AB1451" s="170"/>
      <c r="AC1451" s="170"/>
      <c r="AD1451" s="174"/>
      <c r="AE1451" s="170"/>
      <c r="AF1451" s="170"/>
      <c r="AI1451" s="170"/>
      <c r="AJ1451" s="170"/>
      <c r="AK1451" s="170"/>
      <c r="AL1451" s="170"/>
      <c r="AM1451" s="170"/>
      <c r="AN1451" s="170"/>
    </row>
    <row r="1452" spans="1:40" ht="52.5" customHeight="1" x14ac:dyDescent="0.2">
      <c r="A1452" s="170"/>
      <c r="B1452" s="170"/>
      <c r="C1452" s="170"/>
      <c r="D1452" s="170"/>
      <c r="E1452" s="170"/>
      <c r="F1452" s="170"/>
      <c r="G1452" s="170"/>
      <c r="H1452" s="170"/>
      <c r="I1452" s="170"/>
      <c r="J1452" s="170"/>
      <c r="K1452" s="170"/>
      <c r="L1452" s="170"/>
      <c r="M1452" s="170"/>
      <c r="N1452" s="170"/>
      <c r="O1452" s="170"/>
      <c r="P1452" s="170"/>
      <c r="Q1452" s="170"/>
      <c r="R1452" s="170"/>
      <c r="S1452" s="170"/>
      <c r="T1452" s="170"/>
      <c r="U1452" s="170"/>
      <c r="V1452" s="170"/>
      <c r="W1452" s="170"/>
      <c r="X1452" s="174"/>
      <c r="Y1452" s="170"/>
      <c r="Z1452" s="170"/>
      <c r="AA1452" s="170"/>
      <c r="AB1452" s="170"/>
      <c r="AC1452" s="170"/>
      <c r="AD1452" s="174"/>
      <c r="AE1452" s="170"/>
      <c r="AF1452" s="170"/>
      <c r="AI1452" s="170"/>
      <c r="AJ1452" s="170"/>
      <c r="AK1452" s="170"/>
      <c r="AL1452" s="170"/>
      <c r="AM1452" s="170"/>
      <c r="AN1452" s="170"/>
    </row>
    <row r="1453" spans="1:40" ht="52.5" customHeight="1" x14ac:dyDescent="0.2">
      <c r="A1453" s="170"/>
      <c r="B1453" s="170"/>
      <c r="C1453" s="170"/>
      <c r="D1453" s="170"/>
      <c r="E1453" s="170"/>
      <c r="F1453" s="170"/>
      <c r="G1453" s="170"/>
      <c r="H1453" s="170"/>
      <c r="I1453" s="170"/>
      <c r="J1453" s="170"/>
      <c r="K1453" s="170"/>
      <c r="L1453" s="170"/>
      <c r="M1453" s="170"/>
      <c r="N1453" s="170"/>
      <c r="O1453" s="170"/>
      <c r="P1453" s="170"/>
      <c r="Q1453" s="170"/>
      <c r="R1453" s="170"/>
      <c r="S1453" s="170"/>
      <c r="T1453" s="170"/>
      <c r="U1453" s="170"/>
      <c r="V1453" s="170"/>
      <c r="W1453" s="170"/>
      <c r="X1453" s="174"/>
      <c r="Y1453" s="170"/>
      <c r="Z1453" s="170"/>
      <c r="AA1453" s="170"/>
      <c r="AB1453" s="170"/>
      <c r="AC1453" s="170"/>
      <c r="AD1453" s="174"/>
      <c r="AE1453" s="170"/>
      <c r="AF1453" s="170"/>
      <c r="AI1453" s="170"/>
      <c r="AJ1453" s="170"/>
      <c r="AK1453" s="170"/>
      <c r="AL1453" s="170"/>
      <c r="AM1453" s="170"/>
      <c r="AN1453" s="170"/>
    </row>
    <row r="1454" spans="1:40" ht="52.5" customHeight="1" x14ac:dyDescent="0.2">
      <c r="A1454" s="170"/>
      <c r="B1454" s="170"/>
      <c r="C1454" s="170"/>
      <c r="D1454" s="170"/>
      <c r="E1454" s="170"/>
      <c r="F1454" s="170"/>
      <c r="G1454" s="170"/>
      <c r="H1454" s="170"/>
      <c r="I1454" s="170"/>
      <c r="J1454" s="170"/>
      <c r="K1454" s="170"/>
      <c r="L1454" s="170"/>
      <c r="M1454" s="170"/>
      <c r="N1454" s="170"/>
      <c r="O1454" s="170"/>
      <c r="P1454" s="170"/>
      <c r="Q1454" s="170"/>
      <c r="R1454" s="170"/>
      <c r="S1454" s="170"/>
      <c r="T1454" s="170"/>
      <c r="U1454" s="170"/>
      <c r="V1454" s="170"/>
      <c r="W1454" s="170"/>
      <c r="X1454" s="174"/>
      <c r="Y1454" s="170"/>
      <c r="Z1454" s="170"/>
      <c r="AA1454" s="170"/>
      <c r="AB1454" s="170"/>
      <c r="AC1454" s="170"/>
      <c r="AD1454" s="174"/>
      <c r="AE1454" s="170"/>
      <c r="AF1454" s="170"/>
      <c r="AI1454" s="170"/>
      <c r="AJ1454" s="170"/>
      <c r="AK1454" s="170"/>
      <c r="AL1454" s="170"/>
      <c r="AM1454" s="170"/>
      <c r="AN1454" s="170"/>
    </row>
    <row r="1455" spans="1:40" ht="52.5" customHeight="1" x14ac:dyDescent="0.2">
      <c r="A1455" s="170"/>
      <c r="B1455" s="170"/>
      <c r="C1455" s="170"/>
      <c r="D1455" s="170"/>
      <c r="E1455" s="170"/>
      <c r="F1455" s="170"/>
      <c r="G1455" s="170"/>
      <c r="H1455" s="170"/>
      <c r="I1455" s="170"/>
      <c r="J1455" s="170"/>
      <c r="K1455" s="170"/>
      <c r="L1455" s="170"/>
      <c r="M1455" s="170"/>
      <c r="N1455" s="170"/>
      <c r="O1455" s="170"/>
      <c r="P1455" s="170"/>
      <c r="Q1455" s="170"/>
      <c r="R1455" s="170"/>
      <c r="S1455" s="170"/>
      <c r="T1455" s="170"/>
      <c r="U1455" s="170"/>
      <c r="V1455" s="170"/>
      <c r="W1455" s="170"/>
      <c r="X1455" s="174"/>
      <c r="Y1455" s="170"/>
      <c r="Z1455" s="170"/>
      <c r="AA1455" s="170"/>
      <c r="AB1455" s="170"/>
      <c r="AC1455" s="170"/>
      <c r="AD1455" s="174"/>
      <c r="AE1455" s="170"/>
      <c r="AF1455" s="170"/>
      <c r="AI1455" s="170"/>
      <c r="AJ1455" s="170"/>
      <c r="AK1455" s="170"/>
      <c r="AL1455" s="170"/>
      <c r="AM1455" s="170"/>
      <c r="AN1455" s="170"/>
    </row>
    <row r="1456" spans="1:40" ht="52.5" customHeight="1" x14ac:dyDescent="0.2">
      <c r="A1456" s="170"/>
      <c r="B1456" s="170"/>
      <c r="C1456" s="170"/>
      <c r="D1456" s="170"/>
      <c r="E1456" s="170"/>
      <c r="F1456" s="170"/>
      <c r="G1456" s="170"/>
      <c r="H1456" s="170"/>
      <c r="I1456" s="170"/>
      <c r="J1456" s="170"/>
      <c r="K1456" s="170"/>
      <c r="L1456" s="170"/>
      <c r="M1456" s="170"/>
      <c r="N1456" s="170"/>
      <c r="O1456" s="170"/>
      <c r="P1456" s="170"/>
      <c r="Q1456" s="170"/>
      <c r="R1456" s="170"/>
      <c r="S1456" s="170"/>
      <c r="T1456" s="170"/>
      <c r="U1456" s="170"/>
      <c r="V1456" s="170"/>
      <c r="W1456" s="170"/>
      <c r="X1456" s="174"/>
      <c r="Y1456" s="170"/>
      <c r="Z1456" s="170"/>
      <c r="AA1456" s="170"/>
      <c r="AB1456" s="170"/>
      <c r="AC1456" s="170"/>
      <c r="AD1456" s="174"/>
      <c r="AE1456" s="170"/>
      <c r="AF1456" s="170"/>
      <c r="AI1456" s="170"/>
      <c r="AJ1456" s="170"/>
      <c r="AK1456" s="170"/>
      <c r="AL1456" s="170"/>
      <c r="AM1456" s="170"/>
      <c r="AN1456" s="170"/>
    </row>
    <row r="1457" spans="1:40" ht="52.5" customHeight="1" x14ac:dyDescent="0.2">
      <c r="A1457" s="170"/>
      <c r="B1457" s="170"/>
      <c r="C1457" s="170"/>
      <c r="D1457" s="170"/>
      <c r="E1457" s="170"/>
      <c r="F1457" s="170"/>
      <c r="G1457" s="170"/>
      <c r="H1457" s="170"/>
      <c r="I1457" s="170"/>
      <c r="J1457" s="170"/>
      <c r="K1457" s="170"/>
      <c r="L1457" s="170"/>
      <c r="M1457" s="170"/>
      <c r="N1457" s="170"/>
      <c r="O1457" s="170"/>
      <c r="P1457" s="170"/>
      <c r="Q1457" s="170"/>
      <c r="R1457" s="170"/>
      <c r="S1457" s="170"/>
      <c r="T1457" s="170"/>
      <c r="U1457" s="170"/>
      <c r="V1457" s="170"/>
      <c r="W1457" s="170"/>
      <c r="X1457" s="174"/>
      <c r="Y1457" s="170"/>
      <c r="Z1457" s="170"/>
      <c r="AA1457" s="170"/>
      <c r="AB1457" s="170"/>
      <c r="AC1457" s="170"/>
      <c r="AD1457" s="174"/>
      <c r="AE1457" s="170"/>
      <c r="AF1457" s="170"/>
      <c r="AI1457" s="170"/>
      <c r="AJ1457" s="170"/>
      <c r="AK1457" s="170"/>
      <c r="AL1457" s="170"/>
      <c r="AM1457" s="170"/>
      <c r="AN1457" s="170"/>
    </row>
    <row r="1458" spans="1:40" ht="52.5" customHeight="1" x14ac:dyDescent="0.2">
      <c r="A1458" s="170"/>
      <c r="B1458" s="170"/>
      <c r="C1458" s="170"/>
      <c r="D1458" s="170"/>
      <c r="E1458" s="170"/>
      <c r="F1458" s="170"/>
      <c r="G1458" s="170"/>
      <c r="H1458" s="170"/>
      <c r="I1458" s="170"/>
      <c r="J1458" s="170"/>
      <c r="K1458" s="170"/>
      <c r="L1458" s="170"/>
      <c r="M1458" s="170"/>
      <c r="N1458" s="170"/>
      <c r="O1458" s="170"/>
      <c r="P1458" s="170"/>
      <c r="Q1458" s="170"/>
      <c r="R1458" s="170"/>
      <c r="S1458" s="170"/>
      <c r="T1458" s="170"/>
      <c r="U1458" s="170"/>
      <c r="V1458" s="170"/>
      <c r="W1458" s="170"/>
      <c r="X1458" s="174"/>
      <c r="Y1458" s="170"/>
      <c r="Z1458" s="170"/>
      <c r="AA1458" s="170"/>
      <c r="AB1458" s="170"/>
      <c r="AC1458" s="170"/>
      <c r="AD1458" s="174"/>
      <c r="AE1458" s="170"/>
      <c r="AF1458" s="170"/>
      <c r="AI1458" s="170"/>
      <c r="AJ1458" s="170"/>
      <c r="AK1458" s="170"/>
      <c r="AL1458" s="170"/>
      <c r="AM1458" s="170"/>
      <c r="AN1458" s="170"/>
    </row>
    <row r="1459" spans="1:40" ht="52.5" customHeight="1" x14ac:dyDescent="0.2">
      <c r="A1459" s="170"/>
      <c r="B1459" s="170"/>
      <c r="C1459" s="170"/>
      <c r="D1459" s="170"/>
      <c r="E1459" s="170"/>
      <c r="F1459" s="170"/>
      <c r="G1459" s="170"/>
      <c r="H1459" s="170"/>
      <c r="I1459" s="170"/>
      <c r="J1459" s="170"/>
      <c r="K1459" s="170"/>
      <c r="L1459" s="170"/>
      <c r="M1459" s="170"/>
      <c r="N1459" s="170"/>
      <c r="O1459" s="170"/>
      <c r="P1459" s="170"/>
      <c r="Q1459" s="170"/>
      <c r="R1459" s="170"/>
      <c r="S1459" s="170"/>
      <c r="T1459" s="170"/>
      <c r="U1459" s="170"/>
      <c r="V1459" s="170"/>
      <c r="W1459" s="170"/>
      <c r="X1459" s="174"/>
      <c r="Y1459" s="170"/>
      <c r="Z1459" s="170"/>
      <c r="AA1459" s="170"/>
      <c r="AB1459" s="170"/>
      <c r="AC1459" s="170"/>
      <c r="AD1459" s="174"/>
      <c r="AE1459" s="170"/>
      <c r="AF1459" s="170"/>
      <c r="AI1459" s="170"/>
      <c r="AJ1459" s="170"/>
      <c r="AK1459" s="170"/>
      <c r="AL1459" s="170"/>
      <c r="AM1459" s="170"/>
      <c r="AN1459" s="170"/>
    </row>
    <row r="1460" spans="1:40" ht="52.5" customHeight="1" x14ac:dyDescent="0.2">
      <c r="A1460" s="170"/>
      <c r="B1460" s="170"/>
      <c r="C1460" s="170"/>
      <c r="D1460" s="170"/>
      <c r="E1460" s="170"/>
      <c r="F1460" s="170"/>
      <c r="G1460" s="170"/>
      <c r="H1460" s="170"/>
      <c r="I1460" s="170"/>
      <c r="J1460" s="170"/>
      <c r="K1460" s="170"/>
      <c r="L1460" s="170"/>
      <c r="M1460" s="170"/>
      <c r="N1460" s="170"/>
      <c r="O1460" s="170"/>
      <c r="P1460" s="170"/>
      <c r="Q1460" s="170"/>
      <c r="R1460" s="170"/>
      <c r="S1460" s="170"/>
      <c r="T1460" s="170"/>
      <c r="U1460" s="170"/>
      <c r="V1460" s="170"/>
      <c r="W1460" s="170"/>
      <c r="X1460" s="174"/>
      <c r="Y1460" s="170"/>
      <c r="Z1460" s="170"/>
      <c r="AA1460" s="170"/>
      <c r="AB1460" s="170"/>
      <c r="AC1460" s="170"/>
      <c r="AD1460" s="174"/>
      <c r="AE1460" s="170"/>
      <c r="AF1460" s="170"/>
      <c r="AI1460" s="170"/>
      <c r="AJ1460" s="170"/>
      <c r="AK1460" s="170"/>
      <c r="AL1460" s="170"/>
      <c r="AM1460" s="170"/>
      <c r="AN1460" s="170"/>
    </row>
    <row r="1461" spans="1:40" ht="52.5" customHeight="1" x14ac:dyDescent="0.2">
      <c r="A1461" s="170"/>
      <c r="B1461" s="170"/>
      <c r="C1461" s="170"/>
      <c r="D1461" s="170"/>
      <c r="E1461" s="170"/>
      <c r="F1461" s="170"/>
      <c r="G1461" s="170"/>
      <c r="H1461" s="170"/>
      <c r="I1461" s="170"/>
      <c r="J1461" s="170"/>
      <c r="K1461" s="170"/>
      <c r="L1461" s="170"/>
      <c r="M1461" s="170"/>
      <c r="N1461" s="170"/>
      <c r="O1461" s="170"/>
      <c r="P1461" s="170"/>
      <c r="Q1461" s="170"/>
      <c r="R1461" s="170"/>
      <c r="S1461" s="170"/>
      <c r="T1461" s="170"/>
      <c r="U1461" s="170"/>
      <c r="V1461" s="170"/>
      <c r="W1461" s="170"/>
      <c r="X1461" s="174"/>
      <c r="Y1461" s="170"/>
      <c r="Z1461" s="170"/>
      <c r="AA1461" s="170"/>
      <c r="AB1461" s="170"/>
      <c r="AC1461" s="170"/>
      <c r="AD1461" s="174"/>
      <c r="AE1461" s="170"/>
      <c r="AF1461" s="170"/>
      <c r="AI1461" s="170"/>
      <c r="AJ1461" s="170"/>
      <c r="AK1461" s="170"/>
      <c r="AL1461" s="170"/>
      <c r="AM1461" s="170"/>
      <c r="AN1461" s="170"/>
    </row>
    <row r="1462" spans="1:40" ht="52.5" customHeight="1" x14ac:dyDescent="0.2">
      <c r="A1462" s="170"/>
      <c r="B1462" s="170"/>
      <c r="C1462" s="170"/>
      <c r="D1462" s="170"/>
      <c r="E1462" s="170"/>
      <c r="F1462" s="170"/>
      <c r="G1462" s="170"/>
      <c r="H1462" s="170"/>
      <c r="I1462" s="170"/>
      <c r="J1462" s="170"/>
      <c r="K1462" s="170"/>
      <c r="L1462" s="170"/>
      <c r="M1462" s="170"/>
      <c r="N1462" s="170"/>
      <c r="O1462" s="170"/>
      <c r="P1462" s="170"/>
      <c r="Q1462" s="170"/>
      <c r="R1462" s="170"/>
      <c r="S1462" s="170"/>
      <c r="T1462" s="170"/>
      <c r="U1462" s="170"/>
      <c r="V1462" s="170"/>
      <c r="W1462" s="170"/>
      <c r="X1462" s="174"/>
      <c r="Y1462" s="170"/>
      <c r="Z1462" s="170"/>
      <c r="AA1462" s="170"/>
      <c r="AB1462" s="170"/>
      <c r="AC1462" s="170"/>
      <c r="AD1462" s="174"/>
      <c r="AE1462" s="170"/>
      <c r="AF1462" s="170"/>
      <c r="AI1462" s="170"/>
      <c r="AJ1462" s="170"/>
      <c r="AK1462" s="170"/>
      <c r="AL1462" s="170"/>
      <c r="AM1462" s="170"/>
      <c r="AN1462" s="170"/>
    </row>
    <row r="1463" spans="1:40" ht="52.5" customHeight="1" x14ac:dyDescent="0.2">
      <c r="A1463" s="170"/>
      <c r="B1463" s="170"/>
      <c r="C1463" s="170"/>
      <c r="D1463" s="170"/>
      <c r="E1463" s="170"/>
      <c r="F1463" s="170"/>
      <c r="G1463" s="170"/>
      <c r="H1463" s="170"/>
      <c r="I1463" s="170"/>
      <c r="J1463" s="170"/>
      <c r="K1463" s="170"/>
      <c r="L1463" s="170"/>
      <c r="M1463" s="170"/>
      <c r="N1463" s="170"/>
      <c r="O1463" s="170"/>
      <c r="P1463" s="170"/>
      <c r="Q1463" s="170"/>
      <c r="R1463" s="170"/>
      <c r="S1463" s="170"/>
      <c r="T1463" s="170"/>
      <c r="U1463" s="170"/>
      <c r="V1463" s="170"/>
      <c r="W1463" s="170"/>
      <c r="X1463" s="174"/>
      <c r="Y1463" s="170"/>
      <c r="Z1463" s="170"/>
      <c r="AA1463" s="170"/>
      <c r="AB1463" s="170"/>
      <c r="AC1463" s="170"/>
      <c r="AD1463" s="174"/>
      <c r="AE1463" s="170"/>
      <c r="AF1463" s="170"/>
      <c r="AI1463" s="170"/>
      <c r="AJ1463" s="170"/>
      <c r="AK1463" s="170"/>
      <c r="AL1463" s="170"/>
      <c r="AM1463" s="170"/>
      <c r="AN1463" s="170"/>
    </row>
    <row r="1464" spans="1:40" ht="52.5" customHeight="1" x14ac:dyDescent="0.2">
      <c r="A1464" s="170"/>
      <c r="B1464" s="170"/>
      <c r="C1464" s="170"/>
      <c r="D1464" s="170"/>
      <c r="E1464" s="170"/>
      <c r="F1464" s="170"/>
      <c r="G1464" s="170"/>
      <c r="H1464" s="170"/>
      <c r="I1464" s="170"/>
      <c r="J1464" s="170"/>
      <c r="K1464" s="170"/>
      <c r="L1464" s="170"/>
      <c r="M1464" s="170"/>
      <c r="N1464" s="170"/>
      <c r="O1464" s="170"/>
      <c r="P1464" s="170"/>
      <c r="Q1464" s="170"/>
      <c r="R1464" s="170"/>
      <c r="S1464" s="170"/>
      <c r="T1464" s="170"/>
      <c r="U1464" s="170"/>
      <c r="V1464" s="170"/>
      <c r="W1464" s="170"/>
      <c r="X1464" s="174"/>
      <c r="Y1464" s="170"/>
      <c r="Z1464" s="170"/>
      <c r="AA1464" s="170"/>
      <c r="AB1464" s="170"/>
      <c r="AC1464" s="170"/>
      <c r="AD1464" s="174"/>
      <c r="AE1464" s="170"/>
      <c r="AF1464" s="170"/>
      <c r="AI1464" s="170"/>
      <c r="AJ1464" s="170"/>
      <c r="AK1464" s="170"/>
      <c r="AL1464" s="170"/>
      <c r="AM1464" s="170"/>
      <c r="AN1464" s="170"/>
    </row>
    <row r="1465" spans="1:40" ht="52.5" customHeight="1" x14ac:dyDescent="0.2">
      <c r="A1465" s="170"/>
      <c r="B1465" s="170"/>
      <c r="C1465" s="170"/>
      <c r="D1465" s="170"/>
      <c r="E1465" s="170"/>
      <c r="F1465" s="170"/>
      <c r="G1465" s="170"/>
      <c r="H1465" s="170"/>
      <c r="I1465" s="170"/>
      <c r="J1465" s="170"/>
      <c r="K1465" s="170"/>
      <c r="L1465" s="170"/>
      <c r="M1465" s="170"/>
      <c r="N1465" s="170"/>
      <c r="O1465" s="170"/>
      <c r="P1465" s="170"/>
      <c r="Q1465" s="170"/>
      <c r="R1465" s="170"/>
      <c r="S1465" s="170"/>
      <c r="T1465" s="170"/>
      <c r="U1465" s="170"/>
      <c r="V1465" s="170"/>
      <c r="W1465" s="170"/>
      <c r="X1465" s="174"/>
      <c r="Y1465" s="170"/>
      <c r="Z1465" s="170"/>
      <c r="AA1465" s="170"/>
      <c r="AB1465" s="170"/>
      <c r="AC1465" s="170"/>
      <c r="AD1465" s="174"/>
      <c r="AE1465" s="170"/>
      <c r="AF1465" s="170"/>
      <c r="AI1465" s="170"/>
      <c r="AJ1465" s="170"/>
      <c r="AK1465" s="170"/>
      <c r="AL1465" s="170"/>
      <c r="AM1465" s="170"/>
      <c r="AN1465" s="170"/>
    </row>
    <row r="1466" spans="1:40" ht="52.5" customHeight="1" x14ac:dyDescent="0.2">
      <c r="A1466" s="170"/>
      <c r="B1466" s="170"/>
      <c r="C1466" s="170"/>
      <c r="D1466" s="170"/>
      <c r="E1466" s="170"/>
      <c r="F1466" s="170"/>
      <c r="G1466" s="170"/>
      <c r="H1466" s="170"/>
      <c r="I1466" s="170"/>
      <c r="J1466" s="170"/>
      <c r="K1466" s="170"/>
      <c r="L1466" s="170"/>
      <c r="M1466" s="170"/>
      <c r="N1466" s="170"/>
      <c r="O1466" s="170"/>
      <c r="P1466" s="170"/>
      <c r="Q1466" s="170"/>
      <c r="R1466" s="170"/>
      <c r="S1466" s="170"/>
      <c r="T1466" s="170"/>
      <c r="U1466" s="170"/>
      <c r="V1466" s="170"/>
      <c r="W1466" s="170"/>
      <c r="X1466" s="174"/>
      <c r="Y1466" s="170"/>
      <c r="Z1466" s="170"/>
      <c r="AA1466" s="170"/>
      <c r="AB1466" s="170"/>
      <c r="AC1466" s="170"/>
      <c r="AD1466" s="174"/>
      <c r="AE1466" s="170"/>
      <c r="AF1466" s="170"/>
      <c r="AI1466" s="170"/>
      <c r="AJ1466" s="170"/>
      <c r="AK1466" s="170"/>
      <c r="AL1466" s="170"/>
      <c r="AM1466" s="170"/>
      <c r="AN1466" s="170"/>
    </row>
    <row r="1467" spans="1:40" ht="52.5" customHeight="1" x14ac:dyDescent="0.2">
      <c r="A1467" s="170"/>
      <c r="B1467" s="170"/>
      <c r="C1467" s="170"/>
      <c r="D1467" s="170"/>
      <c r="E1467" s="170"/>
      <c r="F1467" s="170"/>
      <c r="G1467" s="170"/>
      <c r="H1467" s="170"/>
      <c r="I1467" s="170"/>
      <c r="J1467" s="170"/>
      <c r="K1467" s="170"/>
      <c r="L1467" s="170"/>
      <c r="M1467" s="170"/>
      <c r="N1467" s="170"/>
      <c r="O1467" s="170"/>
      <c r="P1467" s="170"/>
      <c r="Q1467" s="170"/>
      <c r="R1467" s="170"/>
      <c r="S1467" s="170"/>
      <c r="T1467" s="170"/>
      <c r="U1467" s="170"/>
      <c r="V1467" s="170"/>
      <c r="W1467" s="170"/>
      <c r="X1467" s="174"/>
      <c r="Y1467" s="170"/>
      <c r="Z1467" s="170"/>
      <c r="AA1467" s="170"/>
      <c r="AB1467" s="170"/>
      <c r="AC1467" s="170"/>
      <c r="AD1467" s="174"/>
      <c r="AE1467" s="170"/>
      <c r="AF1467" s="170"/>
      <c r="AI1467" s="170"/>
      <c r="AJ1467" s="170"/>
      <c r="AK1467" s="170"/>
      <c r="AL1467" s="170"/>
      <c r="AM1467" s="170"/>
      <c r="AN1467" s="170"/>
    </row>
    <row r="1468" spans="1:40" ht="52.5" customHeight="1" x14ac:dyDescent="0.2">
      <c r="A1468" s="170"/>
      <c r="B1468" s="170"/>
      <c r="C1468" s="170"/>
      <c r="D1468" s="170"/>
      <c r="E1468" s="170"/>
      <c r="F1468" s="170"/>
      <c r="G1468" s="170"/>
      <c r="H1468" s="170"/>
      <c r="I1468" s="170"/>
      <c r="J1468" s="170"/>
      <c r="K1468" s="170"/>
      <c r="L1468" s="170"/>
      <c r="M1468" s="170"/>
      <c r="N1468" s="170"/>
      <c r="O1468" s="170"/>
      <c r="P1468" s="170"/>
      <c r="Q1468" s="170"/>
      <c r="R1468" s="170"/>
      <c r="S1468" s="170"/>
      <c r="T1468" s="170"/>
      <c r="U1468" s="170"/>
      <c r="V1468" s="170"/>
      <c r="W1468" s="170"/>
      <c r="X1468" s="174"/>
      <c r="Y1468" s="170"/>
      <c r="Z1468" s="170"/>
      <c r="AA1468" s="170"/>
      <c r="AB1468" s="170"/>
      <c r="AC1468" s="170"/>
      <c r="AD1468" s="174"/>
      <c r="AE1468" s="170"/>
      <c r="AF1468" s="170"/>
      <c r="AI1468" s="170"/>
      <c r="AJ1468" s="170"/>
      <c r="AK1468" s="170"/>
      <c r="AL1468" s="170"/>
      <c r="AM1468" s="170"/>
      <c r="AN1468" s="170"/>
    </row>
    <row r="1469" spans="1:40" ht="52.5" customHeight="1" x14ac:dyDescent="0.2">
      <c r="A1469" s="170"/>
      <c r="B1469" s="170"/>
      <c r="C1469" s="170"/>
      <c r="D1469" s="170"/>
      <c r="E1469" s="170"/>
      <c r="F1469" s="170"/>
      <c r="G1469" s="170"/>
      <c r="H1469" s="170"/>
      <c r="I1469" s="170"/>
      <c r="J1469" s="170"/>
      <c r="K1469" s="170"/>
      <c r="L1469" s="170"/>
      <c r="M1469" s="170"/>
      <c r="N1469" s="170"/>
      <c r="O1469" s="170"/>
      <c r="P1469" s="170"/>
      <c r="Q1469" s="170"/>
      <c r="R1469" s="170"/>
      <c r="S1469" s="170"/>
      <c r="T1469" s="170"/>
      <c r="U1469" s="170"/>
      <c r="V1469" s="170"/>
      <c r="W1469" s="170"/>
      <c r="X1469" s="174"/>
      <c r="Y1469" s="170"/>
      <c r="Z1469" s="170"/>
      <c r="AA1469" s="170"/>
      <c r="AB1469" s="170"/>
      <c r="AC1469" s="170"/>
      <c r="AD1469" s="174"/>
      <c r="AE1469" s="170"/>
      <c r="AF1469" s="170"/>
      <c r="AI1469" s="170"/>
      <c r="AJ1469" s="170"/>
      <c r="AK1469" s="170"/>
      <c r="AL1469" s="170"/>
      <c r="AM1469" s="170"/>
      <c r="AN1469" s="170"/>
    </row>
    <row r="1470" spans="1:40" ht="52.5" customHeight="1" x14ac:dyDescent="0.2">
      <c r="A1470" s="170"/>
      <c r="B1470" s="170"/>
      <c r="C1470" s="170"/>
      <c r="D1470" s="170"/>
      <c r="E1470" s="170"/>
      <c r="F1470" s="170"/>
      <c r="G1470" s="170"/>
      <c r="H1470" s="170"/>
      <c r="I1470" s="170"/>
      <c r="J1470" s="170"/>
      <c r="K1470" s="170"/>
      <c r="L1470" s="170"/>
      <c r="M1470" s="170"/>
      <c r="N1470" s="170"/>
      <c r="O1470" s="170"/>
      <c r="P1470" s="170"/>
      <c r="Q1470" s="170"/>
      <c r="R1470" s="170"/>
      <c r="S1470" s="170"/>
      <c r="T1470" s="170"/>
      <c r="U1470" s="170"/>
      <c r="V1470" s="170"/>
      <c r="W1470" s="170"/>
      <c r="X1470" s="174"/>
      <c r="Y1470" s="170"/>
      <c r="Z1470" s="170"/>
      <c r="AA1470" s="170"/>
      <c r="AB1470" s="170"/>
      <c r="AC1470" s="170"/>
      <c r="AD1470" s="174"/>
      <c r="AE1470" s="170"/>
      <c r="AF1470" s="170"/>
      <c r="AI1470" s="170"/>
      <c r="AJ1470" s="170"/>
      <c r="AK1470" s="170"/>
      <c r="AL1470" s="170"/>
      <c r="AM1470" s="170"/>
      <c r="AN1470" s="170"/>
    </row>
    <row r="1471" spans="1:40" ht="52.5" customHeight="1" x14ac:dyDescent="0.2">
      <c r="A1471" s="170"/>
      <c r="B1471" s="170"/>
      <c r="C1471" s="170"/>
      <c r="D1471" s="170"/>
      <c r="E1471" s="170"/>
      <c r="F1471" s="170"/>
      <c r="G1471" s="170"/>
      <c r="H1471" s="170"/>
      <c r="I1471" s="170"/>
      <c r="J1471" s="170"/>
      <c r="K1471" s="170"/>
      <c r="L1471" s="170"/>
      <c r="M1471" s="170"/>
      <c r="N1471" s="170"/>
      <c r="O1471" s="170"/>
      <c r="P1471" s="170"/>
      <c r="Q1471" s="170"/>
      <c r="R1471" s="170"/>
      <c r="S1471" s="170"/>
      <c r="T1471" s="170"/>
      <c r="U1471" s="170"/>
      <c r="V1471" s="170"/>
      <c r="W1471" s="170"/>
      <c r="X1471" s="174"/>
      <c r="Y1471" s="170"/>
      <c r="Z1471" s="170"/>
      <c r="AA1471" s="170"/>
      <c r="AB1471" s="170"/>
      <c r="AC1471" s="170"/>
      <c r="AD1471" s="174"/>
      <c r="AE1471" s="170"/>
      <c r="AF1471" s="170"/>
      <c r="AI1471" s="170"/>
      <c r="AJ1471" s="170"/>
      <c r="AK1471" s="170"/>
      <c r="AL1471" s="170"/>
      <c r="AM1471" s="170"/>
      <c r="AN1471" s="170"/>
    </row>
    <row r="1472" spans="1:40" ht="52.5" customHeight="1" x14ac:dyDescent="0.2">
      <c r="A1472" s="170"/>
      <c r="B1472" s="170"/>
      <c r="C1472" s="170"/>
      <c r="D1472" s="170"/>
      <c r="E1472" s="170"/>
      <c r="F1472" s="170"/>
      <c r="G1472" s="170"/>
      <c r="H1472" s="170"/>
      <c r="I1472" s="170"/>
      <c r="J1472" s="170"/>
      <c r="K1472" s="170"/>
      <c r="L1472" s="170"/>
      <c r="M1472" s="170"/>
      <c r="N1472" s="170"/>
      <c r="O1472" s="170"/>
      <c r="P1472" s="170"/>
      <c r="Q1472" s="170"/>
      <c r="R1472" s="170"/>
      <c r="S1472" s="170"/>
      <c r="T1472" s="170"/>
      <c r="U1472" s="170"/>
      <c r="V1472" s="170"/>
      <c r="W1472" s="170"/>
      <c r="X1472" s="174"/>
      <c r="Y1472" s="170"/>
      <c r="Z1472" s="170"/>
      <c r="AA1472" s="170"/>
      <c r="AB1472" s="170"/>
      <c r="AC1472" s="170"/>
      <c r="AD1472" s="174"/>
      <c r="AE1472" s="170"/>
      <c r="AF1472" s="170"/>
      <c r="AI1472" s="170"/>
      <c r="AJ1472" s="170"/>
      <c r="AK1472" s="170"/>
      <c r="AL1472" s="170"/>
      <c r="AM1472" s="170"/>
      <c r="AN1472" s="170"/>
    </row>
    <row r="1473" spans="1:40" ht="52.5" customHeight="1" x14ac:dyDescent="0.2">
      <c r="A1473" s="170"/>
      <c r="B1473" s="170"/>
      <c r="C1473" s="170"/>
      <c r="D1473" s="170"/>
      <c r="E1473" s="170"/>
      <c r="F1473" s="170"/>
      <c r="G1473" s="170"/>
      <c r="H1473" s="170"/>
      <c r="I1473" s="170"/>
      <c r="J1473" s="170"/>
      <c r="K1473" s="170"/>
      <c r="L1473" s="170"/>
      <c r="M1473" s="170"/>
      <c r="N1473" s="170"/>
      <c r="O1473" s="170"/>
      <c r="P1473" s="170"/>
      <c r="Q1473" s="170"/>
      <c r="R1473" s="170"/>
      <c r="S1473" s="170"/>
      <c r="T1473" s="170"/>
      <c r="U1473" s="170"/>
      <c r="V1473" s="170"/>
      <c r="W1473" s="170"/>
      <c r="X1473" s="174"/>
      <c r="Y1473" s="170"/>
      <c r="Z1473" s="170"/>
      <c r="AA1473" s="170"/>
      <c r="AB1473" s="170"/>
      <c r="AC1473" s="170"/>
      <c r="AD1473" s="174"/>
      <c r="AE1473" s="170"/>
      <c r="AF1473" s="170"/>
      <c r="AI1473" s="170"/>
      <c r="AJ1473" s="170"/>
      <c r="AK1473" s="170"/>
      <c r="AL1473" s="170"/>
      <c r="AM1473" s="170"/>
      <c r="AN1473" s="170"/>
    </row>
    <row r="1474" spans="1:40" ht="52.5" customHeight="1" x14ac:dyDescent="0.2">
      <c r="A1474" s="170"/>
      <c r="B1474" s="170"/>
      <c r="C1474" s="170"/>
      <c r="D1474" s="170"/>
      <c r="E1474" s="170"/>
      <c r="F1474" s="170"/>
      <c r="G1474" s="170"/>
      <c r="H1474" s="170"/>
      <c r="I1474" s="170"/>
      <c r="J1474" s="170"/>
      <c r="K1474" s="170"/>
      <c r="L1474" s="170"/>
      <c r="M1474" s="170"/>
      <c r="N1474" s="170"/>
      <c r="O1474" s="170"/>
      <c r="P1474" s="170"/>
      <c r="Q1474" s="170"/>
      <c r="R1474" s="170"/>
      <c r="S1474" s="170"/>
      <c r="T1474" s="170"/>
      <c r="U1474" s="170"/>
      <c r="V1474" s="170"/>
      <c r="W1474" s="170"/>
      <c r="X1474" s="174"/>
      <c r="Y1474" s="170"/>
      <c r="Z1474" s="170"/>
      <c r="AA1474" s="170"/>
      <c r="AB1474" s="170"/>
      <c r="AC1474" s="170"/>
      <c r="AD1474" s="174"/>
      <c r="AE1474" s="170"/>
      <c r="AF1474" s="170"/>
      <c r="AI1474" s="170"/>
      <c r="AJ1474" s="170"/>
      <c r="AK1474" s="170"/>
      <c r="AL1474" s="170"/>
      <c r="AM1474" s="170"/>
      <c r="AN1474" s="170"/>
    </row>
    <row r="1475" spans="1:40" ht="52.5" customHeight="1" x14ac:dyDescent="0.2">
      <c r="A1475" s="170"/>
      <c r="B1475" s="170"/>
      <c r="C1475" s="170"/>
      <c r="D1475" s="170"/>
      <c r="E1475" s="170"/>
      <c r="F1475" s="170"/>
      <c r="G1475" s="170"/>
      <c r="H1475" s="170"/>
      <c r="I1475" s="170"/>
      <c r="J1475" s="170"/>
      <c r="K1475" s="170"/>
      <c r="L1475" s="170"/>
      <c r="M1475" s="170"/>
      <c r="N1475" s="170"/>
      <c r="O1475" s="170"/>
      <c r="P1475" s="170"/>
      <c r="Q1475" s="170"/>
      <c r="R1475" s="170"/>
      <c r="S1475" s="170"/>
      <c r="T1475" s="170"/>
      <c r="U1475" s="170"/>
      <c r="V1475" s="170"/>
      <c r="W1475" s="170"/>
      <c r="X1475" s="174"/>
      <c r="Y1475" s="170"/>
      <c r="Z1475" s="170"/>
      <c r="AA1475" s="170"/>
      <c r="AB1475" s="170"/>
      <c r="AC1475" s="170"/>
      <c r="AD1475" s="174"/>
      <c r="AE1475" s="170"/>
      <c r="AF1475" s="170"/>
      <c r="AI1475" s="170"/>
      <c r="AJ1475" s="170"/>
      <c r="AK1475" s="170"/>
      <c r="AL1475" s="170"/>
      <c r="AM1475" s="170"/>
      <c r="AN1475" s="170"/>
    </row>
    <row r="1476" spans="1:40" ht="52.5" customHeight="1" x14ac:dyDescent="0.2">
      <c r="A1476" s="170"/>
      <c r="B1476" s="170"/>
      <c r="C1476" s="170"/>
      <c r="D1476" s="170"/>
      <c r="E1476" s="170"/>
      <c r="F1476" s="170"/>
      <c r="G1476" s="170"/>
      <c r="H1476" s="170"/>
      <c r="I1476" s="170"/>
      <c r="J1476" s="170"/>
      <c r="K1476" s="170"/>
      <c r="L1476" s="170"/>
      <c r="M1476" s="170"/>
      <c r="N1476" s="170"/>
      <c r="O1476" s="170"/>
      <c r="P1476" s="170"/>
      <c r="Q1476" s="170"/>
      <c r="R1476" s="170"/>
      <c r="S1476" s="170"/>
      <c r="T1476" s="170"/>
      <c r="U1476" s="170"/>
      <c r="V1476" s="170"/>
      <c r="W1476" s="170"/>
      <c r="X1476" s="174"/>
      <c r="Y1476" s="170"/>
      <c r="Z1476" s="170"/>
      <c r="AA1476" s="170"/>
      <c r="AB1476" s="170"/>
      <c r="AC1476" s="170"/>
      <c r="AD1476" s="174"/>
      <c r="AE1476" s="170"/>
      <c r="AF1476" s="170"/>
      <c r="AI1476" s="170"/>
      <c r="AJ1476" s="170"/>
      <c r="AK1476" s="170"/>
      <c r="AL1476" s="170"/>
      <c r="AM1476" s="170"/>
      <c r="AN1476" s="170"/>
    </row>
    <row r="1477" spans="1:40" ht="52.5" customHeight="1" x14ac:dyDescent="0.2">
      <c r="A1477" s="170"/>
      <c r="B1477" s="170"/>
      <c r="C1477" s="170"/>
      <c r="D1477" s="170"/>
      <c r="E1477" s="170"/>
      <c r="F1477" s="170"/>
      <c r="G1477" s="170"/>
      <c r="H1477" s="170"/>
      <c r="I1477" s="170"/>
      <c r="J1477" s="170"/>
      <c r="K1477" s="170"/>
      <c r="L1477" s="170"/>
      <c r="M1477" s="170"/>
      <c r="N1477" s="170"/>
      <c r="O1477" s="170"/>
      <c r="P1477" s="170"/>
      <c r="Q1477" s="170"/>
      <c r="R1477" s="170"/>
      <c r="S1477" s="170"/>
      <c r="T1477" s="170"/>
      <c r="U1477" s="170"/>
      <c r="V1477" s="170"/>
      <c r="W1477" s="170"/>
      <c r="X1477" s="174"/>
      <c r="Y1477" s="170"/>
      <c r="Z1477" s="170"/>
      <c r="AA1477" s="170"/>
      <c r="AB1477" s="170"/>
      <c r="AC1477" s="170"/>
      <c r="AD1477" s="174"/>
      <c r="AE1477" s="170"/>
      <c r="AF1477" s="170"/>
      <c r="AI1477" s="170"/>
      <c r="AJ1477" s="170"/>
      <c r="AK1477" s="170"/>
      <c r="AL1477" s="170"/>
      <c r="AM1477" s="170"/>
      <c r="AN1477" s="170"/>
    </row>
    <row r="1478" spans="1:40" ht="52.5" customHeight="1" x14ac:dyDescent="0.2">
      <c r="A1478" s="170"/>
      <c r="B1478" s="170"/>
      <c r="C1478" s="170"/>
      <c r="D1478" s="170"/>
      <c r="E1478" s="170"/>
      <c r="F1478" s="170"/>
      <c r="G1478" s="170"/>
      <c r="H1478" s="170"/>
      <c r="I1478" s="170"/>
      <c r="J1478" s="170"/>
      <c r="K1478" s="170"/>
      <c r="L1478" s="170"/>
      <c r="M1478" s="170"/>
      <c r="N1478" s="170"/>
      <c r="O1478" s="170"/>
      <c r="P1478" s="170"/>
      <c r="Q1478" s="170"/>
      <c r="R1478" s="170"/>
      <c r="S1478" s="170"/>
      <c r="T1478" s="170"/>
      <c r="U1478" s="170"/>
      <c r="V1478" s="170"/>
      <c r="W1478" s="170"/>
      <c r="X1478" s="174"/>
      <c r="Y1478" s="170"/>
      <c r="Z1478" s="170"/>
      <c r="AA1478" s="170"/>
      <c r="AB1478" s="170"/>
      <c r="AC1478" s="170"/>
      <c r="AD1478" s="174"/>
      <c r="AE1478" s="170"/>
      <c r="AF1478" s="170"/>
      <c r="AI1478" s="170"/>
      <c r="AJ1478" s="170"/>
      <c r="AK1478" s="170"/>
      <c r="AL1478" s="170"/>
      <c r="AM1478" s="170"/>
      <c r="AN1478" s="170"/>
    </row>
    <row r="1479" spans="1:40" ht="52.5" customHeight="1" x14ac:dyDescent="0.2">
      <c r="A1479" s="170"/>
      <c r="B1479" s="170"/>
      <c r="C1479" s="170"/>
      <c r="D1479" s="170"/>
      <c r="E1479" s="170"/>
      <c r="F1479" s="170"/>
      <c r="G1479" s="170"/>
      <c r="H1479" s="170"/>
      <c r="I1479" s="170"/>
      <c r="J1479" s="170"/>
      <c r="K1479" s="170"/>
      <c r="L1479" s="170"/>
      <c r="M1479" s="170"/>
      <c r="N1479" s="170"/>
      <c r="O1479" s="170"/>
      <c r="P1479" s="170"/>
      <c r="Q1479" s="170"/>
      <c r="R1479" s="170"/>
      <c r="S1479" s="170"/>
      <c r="T1479" s="170"/>
      <c r="U1479" s="170"/>
      <c r="V1479" s="170"/>
      <c r="W1479" s="170"/>
      <c r="X1479" s="174"/>
      <c r="Y1479" s="170"/>
      <c r="Z1479" s="170"/>
      <c r="AA1479" s="170"/>
      <c r="AB1479" s="170"/>
      <c r="AC1479" s="170"/>
      <c r="AD1479" s="174"/>
      <c r="AE1479" s="170"/>
      <c r="AF1479" s="170"/>
      <c r="AI1479" s="170"/>
      <c r="AJ1479" s="170"/>
      <c r="AK1479" s="170"/>
      <c r="AL1479" s="170"/>
      <c r="AM1479" s="170"/>
      <c r="AN1479" s="170"/>
    </row>
    <row r="1480" spans="1:40" ht="52.5" customHeight="1" x14ac:dyDescent="0.2">
      <c r="A1480" s="170"/>
      <c r="B1480" s="170"/>
      <c r="C1480" s="170"/>
      <c r="D1480" s="170"/>
      <c r="E1480" s="170"/>
      <c r="F1480" s="170"/>
      <c r="G1480" s="170"/>
      <c r="H1480" s="170"/>
      <c r="I1480" s="170"/>
      <c r="J1480" s="170"/>
      <c r="K1480" s="170"/>
      <c r="L1480" s="170"/>
      <c r="M1480" s="170"/>
      <c r="N1480" s="170"/>
      <c r="O1480" s="170"/>
      <c r="P1480" s="170"/>
      <c r="Q1480" s="170"/>
      <c r="R1480" s="170"/>
      <c r="S1480" s="170"/>
      <c r="T1480" s="170"/>
      <c r="U1480" s="170"/>
      <c r="V1480" s="170"/>
      <c r="W1480" s="170"/>
      <c r="X1480" s="174"/>
      <c r="Y1480" s="170"/>
      <c r="Z1480" s="170"/>
      <c r="AA1480" s="170"/>
      <c r="AB1480" s="170"/>
      <c r="AC1480" s="170"/>
      <c r="AD1480" s="174"/>
      <c r="AE1480" s="170"/>
      <c r="AF1480" s="170"/>
      <c r="AI1480" s="170"/>
      <c r="AJ1480" s="170"/>
      <c r="AK1480" s="170"/>
      <c r="AL1480" s="170"/>
      <c r="AM1480" s="170"/>
      <c r="AN1480" s="170"/>
    </row>
    <row r="1481" spans="1:40" ht="52.5" customHeight="1" x14ac:dyDescent="0.2">
      <c r="A1481" s="170"/>
      <c r="B1481" s="170"/>
      <c r="C1481" s="170"/>
      <c r="D1481" s="170"/>
      <c r="E1481" s="170"/>
      <c r="F1481" s="170"/>
      <c r="G1481" s="170"/>
      <c r="H1481" s="170"/>
      <c r="I1481" s="170"/>
      <c r="J1481" s="170"/>
      <c r="K1481" s="170"/>
      <c r="L1481" s="170"/>
      <c r="M1481" s="170"/>
      <c r="N1481" s="170"/>
      <c r="O1481" s="170"/>
      <c r="P1481" s="170"/>
      <c r="Q1481" s="170"/>
      <c r="R1481" s="170"/>
      <c r="S1481" s="170"/>
      <c r="T1481" s="170"/>
      <c r="U1481" s="170"/>
      <c r="V1481" s="170"/>
      <c r="W1481" s="170"/>
      <c r="X1481" s="174"/>
      <c r="Y1481" s="170"/>
      <c r="Z1481" s="170"/>
      <c r="AA1481" s="170"/>
      <c r="AB1481" s="170"/>
      <c r="AC1481" s="170"/>
      <c r="AD1481" s="174"/>
      <c r="AE1481" s="170"/>
      <c r="AF1481" s="170"/>
      <c r="AI1481" s="170"/>
      <c r="AJ1481" s="170"/>
      <c r="AK1481" s="170"/>
      <c r="AL1481" s="170"/>
      <c r="AM1481" s="170"/>
      <c r="AN1481" s="170"/>
    </row>
    <row r="1482" spans="1:40" ht="52.5" customHeight="1" x14ac:dyDescent="0.2">
      <c r="A1482" s="170"/>
      <c r="B1482" s="170"/>
      <c r="C1482" s="170"/>
      <c r="D1482" s="170"/>
      <c r="E1482" s="170"/>
      <c r="F1482" s="170"/>
      <c r="G1482" s="170"/>
      <c r="H1482" s="170"/>
      <c r="I1482" s="170"/>
      <c r="J1482" s="170"/>
      <c r="K1482" s="170"/>
      <c r="L1482" s="170"/>
      <c r="M1482" s="170"/>
      <c r="N1482" s="170"/>
      <c r="O1482" s="170"/>
      <c r="P1482" s="170"/>
      <c r="Q1482" s="170"/>
      <c r="R1482" s="170"/>
      <c r="S1482" s="170"/>
      <c r="T1482" s="170"/>
      <c r="U1482" s="170"/>
      <c r="V1482" s="170"/>
      <c r="W1482" s="170"/>
      <c r="X1482" s="174"/>
      <c r="Y1482" s="170"/>
      <c r="Z1482" s="170"/>
      <c r="AA1482" s="170"/>
      <c r="AB1482" s="170"/>
      <c r="AC1482" s="170"/>
      <c r="AD1482" s="174"/>
      <c r="AE1482" s="170"/>
      <c r="AF1482" s="170"/>
      <c r="AI1482" s="170"/>
      <c r="AJ1482" s="170"/>
      <c r="AK1482" s="170"/>
      <c r="AL1482" s="170"/>
      <c r="AM1482" s="170"/>
      <c r="AN1482" s="170"/>
    </row>
    <row r="1483" spans="1:40" ht="52.5" customHeight="1" x14ac:dyDescent="0.2">
      <c r="A1483" s="170"/>
      <c r="B1483" s="170"/>
      <c r="C1483" s="170"/>
      <c r="D1483" s="170"/>
      <c r="E1483" s="170"/>
      <c r="F1483" s="170"/>
      <c r="G1483" s="170"/>
      <c r="H1483" s="170"/>
      <c r="I1483" s="170"/>
      <c r="J1483" s="170"/>
      <c r="K1483" s="170"/>
      <c r="L1483" s="170"/>
      <c r="M1483" s="170"/>
      <c r="N1483" s="170"/>
      <c r="O1483" s="170"/>
      <c r="P1483" s="170"/>
      <c r="Q1483" s="170"/>
      <c r="R1483" s="170"/>
      <c r="S1483" s="170"/>
      <c r="T1483" s="170"/>
      <c r="U1483" s="170"/>
      <c r="V1483" s="170"/>
      <c r="W1483" s="170"/>
      <c r="X1483" s="174"/>
      <c r="Y1483" s="170"/>
      <c r="Z1483" s="170"/>
      <c r="AA1483" s="170"/>
      <c r="AB1483" s="170"/>
      <c r="AC1483" s="170"/>
      <c r="AD1483" s="174"/>
      <c r="AE1483" s="170"/>
      <c r="AF1483" s="170"/>
      <c r="AI1483" s="170"/>
      <c r="AJ1483" s="170"/>
      <c r="AK1483" s="170"/>
      <c r="AL1483" s="170"/>
      <c r="AM1483" s="170"/>
      <c r="AN1483" s="170"/>
    </row>
    <row r="1484" spans="1:40" ht="52.5" customHeight="1" x14ac:dyDescent="0.2">
      <c r="A1484" s="170"/>
      <c r="B1484" s="170"/>
      <c r="C1484" s="170"/>
      <c r="D1484" s="170"/>
      <c r="E1484" s="170"/>
      <c r="F1484" s="170"/>
      <c r="G1484" s="170"/>
      <c r="H1484" s="170"/>
      <c r="I1484" s="170"/>
      <c r="J1484" s="170"/>
      <c r="K1484" s="170"/>
      <c r="L1484" s="170"/>
      <c r="M1484" s="170"/>
      <c r="N1484" s="170"/>
      <c r="O1484" s="170"/>
      <c r="P1484" s="170"/>
      <c r="Q1484" s="170"/>
      <c r="R1484" s="170"/>
      <c r="S1484" s="170"/>
      <c r="T1484" s="170"/>
      <c r="U1484" s="170"/>
      <c r="V1484" s="170"/>
      <c r="W1484" s="170"/>
      <c r="X1484" s="174"/>
      <c r="Y1484" s="170"/>
      <c r="Z1484" s="170"/>
      <c r="AA1484" s="170"/>
      <c r="AB1484" s="170"/>
      <c r="AC1484" s="170"/>
      <c r="AD1484" s="174"/>
      <c r="AE1484" s="170"/>
      <c r="AF1484" s="170"/>
      <c r="AI1484" s="170"/>
      <c r="AJ1484" s="170"/>
      <c r="AK1484" s="170"/>
      <c r="AL1484" s="170"/>
      <c r="AM1484" s="170"/>
      <c r="AN1484" s="170"/>
    </row>
    <row r="1485" spans="1:40" ht="52.5" customHeight="1" x14ac:dyDescent="0.2">
      <c r="A1485" s="170"/>
      <c r="B1485" s="170"/>
      <c r="C1485" s="170"/>
      <c r="D1485" s="170"/>
      <c r="E1485" s="170"/>
      <c r="F1485" s="170"/>
      <c r="G1485" s="170"/>
      <c r="H1485" s="170"/>
      <c r="I1485" s="170"/>
      <c r="J1485" s="170"/>
      <c r="K1485" s="170"/>
      <c r="L1485" s="170"/>
      <c r="M1485" s="170"/>
      <c r="N1485" s="170"/>
      <c r="O1485" s="170"/>
      <c r="P1485" s="170"/>
      <c r="Q1485" s="170"/>
      <c r="R1485" s="170"/>
      <c r="S1485" s="170"/>
      <c r="T1485" s="170"/>
      <c r="U1485" s="170"/>
      <c r="V1485" s="170"/>
      <c r="W1485" s="170"/>
      <c r="X1485" s="174"/>
      <c r="Y1485" s="170"/>
      <c r="Z1485" s="170"/>
      <c r="AA1485" s="170"/>
      <c r="AB1485" s="170"/>
      <c r="AC1485" s="170"/>
      <c r="AD1485" s="174"/>
      <c r="AE1485" s="170"/>
      <c r="AF1485" s="170"/>
      <c r="AI1485" s="170"/>
      <c r="AJ1485" s="170"/>
      <c r="AK1485" s="170"/>
      <c r="AL1485" s="170"/>
      <c r="AM1485" s="170"/>
      <c r="AN1485" s="170"/>
    </row>
    <row r="1486" spans="1:40" ht="52.5" customHeight="1" x14ac:dyDescent="0.2">
      <c r="A1486" s="170"/>
      <c r="B1486" s="170"/>
      <c r="C1486" s="170"/>
      <c r="D1486" s="170"/>
      <c r="E1486" s="170"/>
      <c r="F1486" s="170"/>
      <c r="G1486" s="170"/>
      <c r="H1486" s="170"/>
      <c r="I1486" s="170"/>
      <c r="J1486" s="170"/>
      <c r="K1486" s="170"/>
      <c r="L1486" s="170"/>
      <c r="M1486" s="170"/>
      <c r="N1486" s="170"/>
      <c r="O1486" s="170"/>
      <c r="P1486" s="170"/>
      <c r="Q1486" s="170"/>
      <c r="R1486" s="170"/>
      <c r="S1486" s="170"/>
      <c r="T1486" s="170"/>
      <c r="U1486" s="170"/>
      <c r="V1486" s="170"/>
      <c r="W1486" s="170"/>
      <c r="X1486" s="174"/>
      <c r="Y1486" s="170"/>
      <c r="Z1486" s="170"/>
      <c r="AA1486" s="170"/>
      <c r="AB1486" s="170"/>
      <c r="AC1486" s="170"/>
      <c r="AD1486" s="174"/>
      <c r="AE1486" s="170"/>
      <c r="AF1486" s="170"/>
      <c r="AI1486" s="170"/>
      <c r="AJ1486" s="170"/>
      <c r="AK1486" s="170"/>
      <c r="AL1486" s="170"/>
      <c r="AM1486" s="170"/>
      <c r="AN1486" s="170"/>
    </row>
    <row r="1487" spans="1:40" ht="52.5" customHeight="1" x14ac:dyDescent="0.2">
      <c r="A1487" s="170"/>
      <c r="B1487" s="170"/>
      <c r="C1487" s="170"/>
      <c r="D1487" s="170"/>
      <c r="E1487" s="170"/>
      <c r="F1487" s="170"/>
      <c r="G1487" s="170"/>
      <c r="H1487" s="170"/>
      <c r="I1487" s="170"/>
      <c r="J1487" s="170"/>
      <c r="K1487" s="170"/>
      <c r="L1487" s="170"/>
      <c r="M1487" s="170"/>
      <c r="N1487" s="170"/>
      <c r="O1487" s="170"/>
      <c r="P1487" s="170"/>
      <c r="Q1487" s="170"/>
      <c r="R1487" s="170"/>
      <c r="S1487" s="170"/>
      <c r="T1487" s="170"/>
      <c r="U1487" s="170"/>
      <c r="V1487" s="170"/>
      <c r="W1487" s="170"/>
      <c r="X1487" s="174"/>
      <c r="Y1487" s="170"/>
      <c r="Z1487" s="170"/>
      <c r="AA1487" s="170"/>
      <c r="AB1487" s="170"/>
      <c r="AC1487" s="170"/>
      <c r="AD1487" s="174"/>
      <c r="AE1487" s="170"/>
      <c r="AF1487" s="170"/>
      <c r="AI1487" s="170"/>
      <c r="AJ1487" s="170"/>
      <c r="AK1487" s="170"/>
      <c r="AL1487" s="170"/>
      <c r="AM1487" s="170"/>
      <c r="AN1487" s="170"/>
    </row>
    <row r="1488" spans="1:40" ht="52.5" customHeight="1" x14ac:dyDescent="0.2">
      <c r="A1488" s="170"/>
      <c r="B1488" s="170"/>
      <c r="C1488" s="170"/>
      <c r="D1488" s="170"/>
      <c r="E1488" s="170"/>
      <c r="F1488" s="170"/>
      <c r="G1488" s="170"/>
      <c r="H1488" s="170"/>
      <c r="I1488" s="170"/>
      <c r="J1488" s="170"/>
      <c r="K1488" s="170"/>
      <c r="L1488" s="170"/>
      <c r="M1488" s="170"/>
      <c r="N1488" s="170"/>
      <c r="O1488" s="170"/>
      <c r="P1488" s="170"/>
      <c r="Q1488" s="170"/>
      <c r="R1488" s="170"/>
      <c r="S1488" s="170"/>
      <c r="T1488" s="170"/>
      <c r="U1488" s="170"/>
      <c r="V1488" s="170"/>
      <c r="W1488" s="170"/>
      <c r="X1488" s="174"/>
      <c r="Y1488" s="170"/>
      <c r="Z1488" s="170"/>
      <c r="AA1488" s="170"/>
      <c r="AB1488" s="170"/>
      <c r="AC1488" s="170"/>
      <c r="AD1488" s="174"/>
      <c r="AE1488" s="170"/>
      <c r="AF1488" s="170"/>
      <c r="AI1488" s="170"/>
      <c r="AJ1488" s="170"/>
      <c r="AK1488" s="170"/>
      <c r="AL1488" s="170"/>
      <c r="AM1488" s="170"/>
      <c r="AN1488" s="170"/>
    </row>
    <row r="1489" spans="1:40" ht="52.5" customHeight="1" x14ac:dyDescent="0.2">
      <c r="A1489" s="170"/>
      <c r="B1489" s="170"/>
      <c r="C1489" s="170"/>
      <c r="D1489" s="170"/>
      <c r="E1489" s="170"/>
      <c r="F1489" s="170"/>
      <c r="G1489" s="170"/>
      <c r="H1489" s="170"/>
      <c r="I1489" s="170"/>
      <c r="J1489" s="170"/>
      <c r="K1489" s="170"/>
      <c r="L1489" s="170"/>
      <c r="M1489" s="170"/>
      <c r="N1489" s="170"/>
      <c r="O1489" s="170"/>
      <c r="P1489" s="170"/>
      <c r="Q1489" s="170"/>
      <c r="R1489" s="170"/>
      <c r="S1489" s="170"/>
      <c r="T1489" s="170"/>
      <c r="U1489" s="170"/>
      <c r="V1489" s="170"/>
      <c r="W1489" s="170"/>
      <c r="X1489" s="174"/>
      <c r="Y1489" s="170"/>
      <c r="Z1489" s="170"/>
      <c r="AA1489" s="170"/>
      <c r="AB1489" s="170"/>
      <c r="AC1489" s="170"/>
      <c r="AD1489" s="174"/>
      <c r="AE1489" s="170"/>
      <c r="AF1489" s="170"/>
      <c r="AI1489" s="170"/>
      <c r="AJ1489" s="170"/>
      <c r="AK1489" s="170"/>
      <c r="AL1489" s="170"/>
      <c r="AM1489" s="170"/>
      <c r="AN1489" s="170"/>
    </row>
    <row r="1490" spans="1:40" ht="52.5" customHeight="1" x14ac:dyDescent="0.2">
      <c r="A1490" s="170"/>
      <c r="B1490" s="170"/>
      <c r="C1490" s="170"/>
      <c r="D1490" s="170"/>
      <c r="E1490" s="170"/>
      <c r="F1490" s="170"/>
      <c r="G1490" s="170"/>
      <c r="H1490" s="170"/>
      <c r="I1490" s="170"/>
      <c r="J1490" s="170"/>
      <c r="K1490" s="170"/>
      <c r="L1490" s="170"/>
      <c r="M1490" s="170"/>
      <c r="N1490" s="170"/>
      <c r="O1490" s="170"/>
      <c r="P1490" s="170"/>
      <c r="Q1490" s="170"/>
      <c r="R1490" s="170"/>
      <c r="S1490" s="170"/>
      <c r="T1490" s="170"/>
      <c r="U1490" s="170"/>
      <c r="V1490" s="170"/>
      <c r="W1490" s="170"/>
      <c r="X1490" s="174"/>
      <c r="Y1490" s="170"/>
      <c r="Z1490" s="170"/>
      <c r="AA1490" s="170"/>
      <c r="AB1490" s="170"/>
      <c r="AC1490" s="170"/>
      <c r="AD1490" s="174"/>
      <c r="AE1490" s="170"/>
      <c r="AF1490" s="170"/>
      <c r="AI1490" s="170"/>
      <c r="AJ1490" s="170"/>
      <c r="AK1490" s="170"/>
      <c r="AL1490" s="170"/>
      <c r="AM1490" s="170"/>
      <c r="AN1490" s="170"/>
    </row>
    <row r="1491" spans="1:40" ht="52.5" customHeight="1" x14ac:dyDescent="0.2">
      <c r="A1491" s="170"/>
      <c r="B1491" s="170"/>
      <c r="C1491" s="170"/>
      <c r="D1491" s="170"/>
      <c r="E1491" s="170"/>
      <c r="F1491" s="170"/>
      <c r="G1491" s="170"/>
      <c r="H1491" s="170"/>
      <c r="I1491" s="170"/>
      <c r="J1491" s="170"/>
      <c r="K1491" s="170"/>
      <c r="L1491" s="170"/>
      <c r="M1491" s="170"/>
      <c r="N1491" s="170"/>
      <c r="O1491" s="170"/>
      <c r="P1491" s="170"/>
      <c r="Q1491" s="170"/>
      <c r="R1491" s="170"/>
      <c r="S1491" s="170"/>
      <c r="T1491" s="170"/>
      <c r="U1491" s="170"/>
      <c r="V1491" s="170"/>
      <c r="W1491" s="170"/>
      <c r="X1491" s="174"/>
      <c r="Y1491" s="170"/>
      <c r="Z1491" s="170"/>
      <c r="AA1491" s="170"/>
      <c r="AB1491" s="170"/>
      <c r="AC1491" s="170"/>
      <c r="AD1491" s="174"/>
      <c r="AE1491" s="170"/>
      <c r="AF1491" s="170"/>
      <c r="AI1491" s="170"/>
      <c r="AJ1491" s="170"/>
      <c r="AK1491" s="170"/>
      <c r="AL1491" s="170"/>
      <c r="AM1491" s="170"/>
      <c r="AN1491" s="170"/>
    </row>
    <row r="1492" spans="1:40" ht="52.5" customHeight="1" x14ac:dyDescent="0.2">
      <c r="A1492" s="170"/>
      <c r="B1492" s="170"/>
      <c r="C1492" s="170"/>
      <c r="D1492" s="170"/>
      <c r="E1492" s="170"/>
      <c r="F1492" s="170"/>
      <c r="G1492" s="170"/>
      <c r="H1492" s="170"/>
      <c r="I1492" s="170"/>
      <c r="J1492" s="170"/>
      <c r="K1492" s="170"/>
      <c r="L1492" s="170"/>
      <c r="M1492" s="170"/>
      <c r="N1492" s="170"/>
      <c r="O1492" s="170"/>
      <c r="P1492" s="170"/>
      <c r="Q1492" s="170"/>
      <c r="R1492" s="170"/>
      <c r="S1492" s="170"/>
      <c r="T1492" s="170"/>
      <c r="U1492" s="170"/>
      <c r="V1492" s="170"/>
      <c r="W1492" s="170"/>
      <c r="X1492" s="174"/>
      <c r="Y1492" s="170"/>
      <c r="Z1492" s="170"/>
      <c r="AA1492" s="170"/>
      <c r="AB1492" s="170"/>
      <c r="AC1492" s="170"/>
      <c r="AD1492" s="174"/>
      <c r="AE1492" s="170"/>
      <c r="AF1492" s="170"/>
      <c r="AI1492" s="170"/>
      <c r="AJ1492" s="170"/>
      <c r="AK1492" s="170"/>
      <c r="AL1492" s="170"/>
      <c r="AM1492" s="170"/>
      <c r="AN1492" s="170"/>
    </row>
    <row r="1493" spans="1:40" ht="52.5" customHeight="1" x14ac:dyDescent="0.2">
      <c r="A1493" s="170"/>
      <c r="B1493" s="170"/>
      <c r="C1493" s="170"/>
      <c r="D1493" s="170"/>
      <c r="E1493" s="170"/>
      <c r="F1493" s="170"/>
      <c r="G1493" s="170"/>
      <c r="H1493" s="170"/>
      <c r="I1493" s="170"/>
      <c r="J1493" s="170"/>
      <c r="K1493" s="170"/>
      <c r="L1493" s="170"/>
      <c r="M1493" s="170"/>
      <c r="N1493" s="170"/>
      <c r="O1493" s="170"/>
      <c r="P1493" s="170"/>
      <c r="Q1493" s="170"/>
      <c r="R1493" s="170"/>
      <c r="S1493" s="170"/>
      <c r="T1493" s="170"/>
      <c r="U1493" s="170"/>
      <c r="V1493" s="170"/>
      <c r="W1493" s="170"/>
      <c r="X1493" s="174"/>
      <c r="Y1493" s="170"/>
      <c r="Z1493" s="170"/>
      <c r="AA1493" s="170"/>
      <c r="AB1493" s="170"/>
      <c r="AC1493" s="170"/>
      <c r="AD1493" s="174"/>
      <c r="AE1493" s="170"/>
      <c r="AF1493" s="170"/>
      <c r="AI1493" s="170"/>
      <c r="AJ1493" s="170"/>
      <c r="AK1493" s="170"/>
      <c r="AL1493" s="170"/>
      <c r="AM1493" s="170"/>
      <c r="AN1493" s="170"/>
    </row>
    <row r="1494" spans="1:40" ht="52.5" customHeight="1" x14ac:dyDescent="0.2">
      <c r="A1494" s="170"/>
      <c r="B1494" s="170"/>
      <c r="C1494" s="170"/>
      <c r="D1494" s="170"/>
      <c r="E1494" s="170"/>
      <c r="F1494" s="170"/>
      <c r="G1494" s="170"/>
      <c r="H1494" s="170"/>
      <c r="I1494" s="170"/>
      <c r="J1494" s="170"/>
      <c r="K1494" s="170"/>
      <c r="L1494" s="170"/>
      <c r="M1494" s="170"/>
      <c r="N1494" s="170"/>
      <c r="O1494" s="170"/>
      <c r="P1494" s="170"/>
      <c r="Q1494" s="170"/>
      <c r="R1494" s="170"/>
      <c r="S1494" s="170"/>
      <c r="T1494" s="170"/>
      <c r="U1494" s="170"/>
      <c r="V1494" s="170"/>
      <c r="W1494" s="170"/>
      <c r="X1494" s="174"/>
      <c r="Y1494" s="170"/>
      <c r="Z1494" s="170"/>
      <c r="AA1494" s="170"/>
      <c r="AB1494" s="170"/>
      <c r="AC1494" s="170"/>
      <c r="AD1494" s="174"/>
      <c r="AE1494" s="170"/>
      <c r="AF1494" s="170"/>
      <c r="AI1494" s="170"/>
      <c r="AJ1494" s="170"/>
      <c r="AK1494" s="170"/>
      <c r="AL1494" s="170"/>
      <c r="AM1494" s="170"/>
      <c r="AN1494" s="170"/>
    </row>
    <row r="1495" spans="1:40" ht="52.5" customHeight="1" x14ac:dyDescent="0.2">
      <c r="A1495" s="170"/>
      <c r="B1495" s="170"/>
      <c r="C1495" s="170"/>
      <c r="D1495" s="170"/>
      <c r="E1495" s="170"/>
      <c r="F1495" s="170"/>
      <c r="G1495" s="170"/>
      <c r="H1495" s="170"/>
      <c r="I1495" s="170"/>
      <c r="J1495" s="170"/>
      <c r="K1495" s="170"/>
      <c r="L1495" s="170"/>
      <c r="M1495" s="170"/>
      <c r="N1495" s="170"/>
      <c r="O1495" s="170"/>
      <c r="P1495" s="170"/>
      <c r="Q1495" s="170"/>
      <c r="R1495" s="170"/>
      <c r="S1495" s="170"/>
      <c r="T1495" s="170"/>
      <c r="U1495" s="170"/>
      <c r="V1495" s="170"/>
      <c r="W1495" s="170"/>
      <c r="X1495" s="174"/>
      <c r="Y1495" s="170"/>
      <c r="Z1495" s="170"/>
      <c r="AA1495" s="170"/>
      <c r="AB1495" s="170"/>
      <c r="AC1495" s="170"/>
      <c r="AD1495" s="174"/>
      <c r="AE1495" s="170"/>
      <c r="AF1495" s="170"/>
      <c r="AI1495" s="170"/>
      <c r="AJ1495" s="170"/>
      <c r="AK1495" s="170"/>
      <c r="AL1495" s="170"/>
      <c r="AM1495" s="170"/>
      <c r="AN1495" s="170"/>
    </row>
    <row r="1496" spans="1:40" ht="52.5" customHeight="1" x14ac:dyDescent="0.2">
      <c r="A1496" s="170"/>
      <c r="B1496" s="170"/>
      <c r="C1496" s="170"/>
      <c r="D1496" s="170"/>
      <c r="E1496" s="170"/>
      <c r="F1496" s="170"/>
      <c r="G1496" s="170"/>
      <c r="H1496" s="170"/>
      <c r="I1496" s="170"/>
      <c r="J1496" s="170"/>
      <c r="K1496" s="170"/>
      <c r="L1496" s="170"/>
      <c r="M1496" s="170"/>
      <c r="N1496" s="170"/>
      <c r="O1496" s="170"/>
      <c r="P1496" s="170"/>
      <c r="Q1496" s="170"/>
      <c r="R1496" s="170"/>
      <c r="S1496" s="170"/>
      <c r="T1496" s="170"/>
      <c r="U1496" s="170"/>
      <c r="V1496" s="170"/>
      <c r="W1496" s="170"/>
      <c r="X1496" s="174"/>
      <c r="Y1496" s="170"/>
      <c r="Z1496" s="170"/>
      <c r="AA1496" s="170"/>
      <c r="AB1496" s="170"/>
      <c r="AC1496" s="170"/>
      <c r="AD1496" s="174"/>
      <c r="AE1496" s="170"/>
      <c r="AF1496" s="170"/>
      <c r="AI1496" s="170"/>
      <c r="AJ1496" s="170"/>
      <c r="AK1496" s="170"/>
      <c r="AL1496" s="170"/>
      <c r="AM1496" s="170"/>
      <c r="AN1496" s="170"/>
    </row>
    <row r="1497" spans="1:40" ht="52.5" customHeight="1" x14ac:dyDescent="0.2">
      <c r="A1497" s="170"/>
      <c r="B1497" s="170"/>
      <c r="C1497" s="170"/>
      <c r="D1497" s="170"/>
      <c r="E1497" s="170"/>
      <c r="F1497" s="170"/>
      <c r="G1497" s="170"/>
      <c r="H1497" s="170"/>
      <c r="I1497" s="170"/>
      <c r="J1497" s="170"/>
      <c r="K1497" s="170"/>
      <c r="L1497" s="170"/>
      <c r="M1497" s="170"/>
      <c r="N1497" s="170"/>
      <c r="O1497" s="170"/>
      <c r="P1497" s="170"/>
      <c r="Q1497" s="170"/>
      <c r="R1497" s="170"/>
      <c r="S1497" s="170"/>
      <c r="T1497" s="170"/>
      <c r="U1497" s="170"/>
      <c r="V1497" s="170"/>
      <c r="W1497" s="170"/>
      <c r="X1497" s="174"/>
      <c r="Y1497" s="170"/>
      <c r="Z1497" s="170"/>
      <c r="AA1497" s="170"/>
      <c r="AB1497" s="170"/>
      <c r="AC1497" s="170"/>
      <c r="AD1497" s="174"/>
      <c r="AE1497" s="170"/>
      <c r="AF1497" s="170"/>
      <c r="AI1497" s="170"/>
      <c r="AJ1497" s="170"/>
      <c r="AK1497" s="170"/>
      <c r="AL1497" s="170"/>
      <c r="AM1497" s="170"/>
      <c r="AN1497" s="170"/>
    </row>
    <row r="1498" spans="1:40" ht="52.5" customHeight="1" x14ac:dyDescent="0.2">
      <c r="A1498" s="170"/>
      <c r="B1498" s="170"/>
      <c r="C1498" s="170"/>
      <c r="D1498" s="170"/>
      <c r="E1498" s="170"/>
      <c r="F1498" s="170"/>
      <c r="G1498" s="170"/>
      <c r="H1498" s="170"/>
      <c r="I1498" s="170"/>
      <c r="J1498" s="170"/>
      <c r="K1498" s="170"/>
      <c r="L1498" s="170"/>
      <c r="M1498" s="170"/>
      <c r="N1498" s="170"/>
      <c r="O1498" s="170"/>
      <c r="P1498" s="170"/>
      <c r="Q1498" s="170"/>
      <c r="R1498" s="170"/>
      <c r="S1498" s="170"/>
      <c r="T1498" s="170"/>
      <c r="U1498" s="170"/>
      <c r="V1498" s="170"/>
      <c r="W1498" s="170"/>
      <c r="X1498" s="174"/>
      <c r="Y1498" s="170"/>
      <c r="Z1498" s="170"/>
      <c r="AA1498" s="170"/>
      <c r="AB1498" s="170"/>
      <c r="AC1498" s="170"/>
      <c r="AD1498" s="174"/>
      <c r="AE1498" s="170"/>
      <c r="AF1498" s="170"/>
      <c r="AI1498" s="170"/>
      <c r="AJ1498" s="170"/>
      <c r="AK1498" s="170"/>
      <c r="AL1498" s="170"/>
      <c r="AM1498" s="170"/>
      <c r="AN1498" s="170"/>
    </row>
    <row r="1499" spans="1:40" ht="52.5" customHeight="1" x14ac:dyDescent="0.2">
      <c r="A1499" s="170"/>
      <c r="B1499" s="170"/>
      <c r="C1499" s="170"/>
      <c r="D1499" s="170"/>
      <c r="E1499" s="170"/>
      <c r="F1499" s="170"/>
      <c r="G1499" s="170"/>
      <c r="H1499" s="170"/>
      <c r="I1499" s="170"/>
      <c r="J1499" s="170"/>
      <c r="K1499" s="170"/>
      <c r="L1499" s="170"/>
      <c r="M1499" s="170"/>
      <c r="N1499" s="170"/>
      <c r="O1499" s="170"/>
      <c r="P1499" s="170"/>
      <c r="Q1499" s="170"/>
      <c r="R1499" s="170"/>
      <c r="S1499" s="170"/>
      <c r="T1499" s="170"/>
      <c r="U1499" s="170"/>
      <c r="V1499" s="170"/>
      <c r="W1499" s="170"/>
      <c r="X1499" s="174"/>
      <c r="Y1499" s="170"/>
      <c r="Z1499" s="170"/>
      <c r="AA1499" s="170"/>
      <c r="AB1499" s="170"/>
      <c r="AC1499" s="170"/>
      <c r="AD1499" s="174"/>
      <c r="AE1499" s="170"/>
      <c r="AF1499" s="170"/>
      <c r="AI1499" s="170"/>
      <c r="AJ1499" s="170"/>
      <c r="AK1499" s="170"/>
      <c r="AL1499" s="170"/>
      <c r="AM1499" s="170"/>
      <c r="AN1499" s="170"/>
    </row>
    <row r="1500" spans="1:40" ht="52.5" customHeight="1" x14ac:dyDescent="0.2">
      <c r="A1500" s="170"/>
      <c r="B1500" s="170"/>
      <c r="C1500" s="170"/>
      <c r="D1500" s="170"/>
      <c r="E1500" s="170"/>
      <c r="F1500" s="170"/>
      <c r="G1500" s="170"/>
      <c r="H1500" s="170"/>
      <c r="I1500" s="170"/>
      <c r="J1500" s="170"/>
      <c r="K1500" s="170"/>
      <c r="L1500" s="170"/>
      <c r="M1500" s="170"/>
      <c r="N1500" s="170"/>
      <c r="O1500" s="170"/>
      <c r="P1500" s="170"/>
      <c r="Q1500" s="170"/>
      <c r="R1500" s="170"/>
      <c r="S1500" s="170"/>
      <c r="T1500" s="170"/>
      <c r="U1500" s="170"/>
      <c r="V1500" s="170"/>
      <c r="W1500" s="170"/>
      <c r="X1500" s="174"/>
      <c r="Y1500" s="170"/>
      <c r="Z1500" s="170"/>
      <c r="AA1500" s="170"/>
      <c r="AB1500" s="170"/>
      <c r="AC1500" s="170"/>
      <c r="AD1500" s="174"/>
      <c r="AE1500" s="170"/>
      <c r="AF1500" s="170"/>
      <c r="AI1500" s="170"/>
      <c r="AJ1500" s="170"/>
      <c r="AK1500" s="170"/>
      <c r="AL1500" s="170"/>
      <c r="AM1500" s="170"/>
      <c r="AN1500" s="170"/>
    </row>
    <row r="1501" spans="1:40" ht="52.5" customHeight="1" x14ac:dyDescent="0.2">
      <c r="A1501" s="170"/>
      <c r="B1501" s="170"/>
      <c r="C1501" s="170"/>
      <c r="D1501" s="170"/>
      <c r="E1501" s="170"/>
      <c r="F1501" s="170"/>
      <c r="G1501" s="170"/>
      <c r="H1501" s="170"/>
      <c r="I1501" s="170"/>
      <c r="J1501" s="170"/>
      <c r="K1501" s="170"/>
      <c r="L1501" s="170"/>
      <c r="M1501" s="170"/>
      <c r="N1501" s="170"/>
      <c r="O1501" s="170"/>
      <c r="P1501" s="170"/>
      <c r="Q1501" s="170"/>
      <c r="R1501" s="170"/>
      <c r="S1501" s="170"/>
      <c r="T1501" s="170"/>
      <c r="U1501" s="170"/>
      <c r="V1501" s="170"/>
      <c r="W1501" s="170"/>
      <c r="X1501" s="174"/>
      <c r="Y1501" s="170"/>
      <c r="Z1501" s="170"/>
      <c r="AA1501" s="170"/>
      <c r="AB1501" s="170"/>
      <c r="AC1501" s="170"/>
      <c r="AD1501" s="174"/>
      <c r="AE1501" s="170"/>
      <c r="AF1501" s="170"/>
      <c r="AI1501" s="170"/>
      <c r="AJ1501" s="170"/>
      <c r="AK1501" s="170"/>
      <c r="AL1501" s="170"/>
      <c r="AM1501" s="170"/>
      <c r="AN1501" s="170"/>
    </row>
    <row r="1502" spans="1:40" ht="52.5" customHeight="1" x14ac:dyDescent="0.2">
      <c r="A1502" s="170"/>
      <c r="B1502" s="170"/>
      <c r="C1502" s="170"/>
      <c r="D1502" s="170"/>
      <c r="E1502" s="170"/>
      <c r="F1502" s="170"/>
      <c r="G1502" s="170"/>
      <c r="H1502" s="170"/>
      <c r="I1502" s="170"/>
      <c r="J1502" s="170"/>
      <c r="K1502" s="170"/>
      <c r="L1502" s="170"/>
      <c r="M1502" s="170"/>
      <c r="N1502" s="170"/>
      <c r="O1502" s="170"/>
      <c r="P1502" s="170"/>
      <c r="Q1502" s="170"/>
      <c r="R1502" s="170"/>
      <c r="S1502" s="170"/>
      <c r="T1502" s="170"/>
      <c r="U1502" s="170"/>
      <c r="V1502" s="170"/>
      <c r="W1502" s="170"/>
      <c r="X1502" s="174"/>
      <c r="Y1502" s="170"/>
      <c r="Z1502" s="170"/>
      <c r="AA1502" s="170"/>
      <c r="AB1502" s="170"/>
      <c r="AC1502" s="170"/>
      <c r="AD1502" s="174"/>
      <c r="AE1502" s="170"/>
      <c r="AF1502" s="170"/>
      <c r="AI1502" s="170"/>
      <c r="AJ1502" s="170"/>
      <c r="AK1502" s="170"/>
      <c r="AL1502" s="170"/>
      <c r="AM1502" s="170"/>
      <c r="AN1502" s="170"/>
    </row>
    <row r="1503" spans="1:40" ht="52.5" customHeight="1" x14ac:dyDescent="0.2">
      <c r="A1503" s="170"/>
      <c r="B1503" s="170"/>
      <c r="C1503" s="170"/>
      <c r="D1503" s="170"/>
      <c r="E1503" s="170"/>
      <c r="F1503" s="170"/>
      <c r="G1503" s="170"/>
      <c r="H1503" s="170"/>
      <c r="I1503" s="170"/>
      <c r="J1503" s="170"/>
      <c r="K1503" s="170"/>
      <c r="L1503" s="170"/>
      <c r="M1503" s="170"/>
      <c r="N1503" s="170"/>
      <c r="O1503" s="170"/>
      <c r="P1503" s="170"/>
      <c r="Q1503" s="170"/>
      <c r="R1503" s="170"/>
      <c r="S1503" s="170"/>
      <c r="T1503" s="170"/>
      <c r="U1503" s="170"/>
      <c r="V1503" s="170"/>
      <c r="W1503" s="170"/>
      <c r="X1503" s="174"/>
      <c r="Y1503" s="170"/>
      <c r="Z1503" s="170"/>
      <c r="AA1503" s="170"/>
      <c r="AB1503" s="170"/>
      <c r="AC1503" s="170"/>
      <c r="AD1503" s="174"/>
      <c r="AE1503" s="170"/>
      <c r="AF1503" s="170"/>
      <c r="AI1503" s="170"/>
      <c r="AJ1503" s="170"/>
      <c r="AK1503" s="170"/>
      <c r="AL1503" s="170"/>
      <c r="AM1503" s="170"/>
      <c r="AN1503" s="170"/>
    </row>
    <row r="1504" spans="1:40" ht="52.5" customHeight="1" x14ac:dyDescent="0.2">
      <c r="A1504" s="170"/>
      <c r="B1504" s="170"/>
      <c r="C1504" s="170"/>
      <c r="D1504" s="170"/>
      <c r="E1504" s="170"/>
      <c r="F1504" s="170"/>
      <c r="G1504" s="170"/>
      <c r="H1504" s="170"/>
      <c r="I1504" s="170"/>
      <c r="J1504" s="170"/>
      <c r="K1504" s="170"/>
      <c r="L1504" s="170"/>
      <c r="M1504" s="170"/>
      <c r="N1504" s="170"/>
      <c r="O1504" s="170"/>
      <c r="P1504" s="170"/>
      <c r="Q1504" s="170"/>
      <c r="R1504" s="170"/>
      <c r="S1504" s="170"/>
      <c r="T1504" s="170"/>
      <c r="U1504" s="170"/>
      <c r="V1504" s="170"/>
      <c r="W1504" s="170"/>
      <c r="X1504" s="174"/>
      <c r="Y1504" s="170"/>
      <c r="Z1504" s="170"/>
      <c r="AA1504" s="170"/>
      <c r="AB1504" s="170"/>
      <c r="AC1504" s="170"/>
      <c r="AD1504" s="174"/>
      <c r="AE1504" s="170"/>
      <c r="AF1504" s="170"/>
      <c r="AI1504" s="170"/>
      <c r="AJ1504" s="170"/>
      <c r="AK1504" s="170"/>
      <c r="AL1504" s="170"/>
      <c r="AM1504" s="170"/>
      <c r="AN1504" s="170"/>
    </row>
    <row r="1505" spans="1:40" ht="52.5" customHeight="1" x14ac:dyDescent="0.2">
      <c r="A1505" s="170"/>
      <c r="B1505" s="170"/>
      <c r="C1505" s="170"/>
      <c r="D1505" s="170"/>
      <c r="E1505" s="170"/>
      <c r="F1505" s="170"/>
      <c r="G1505" s="170"/>
      <c r="H1505" s="170"/>
      <c r="I1505" s="170"/>
      <c r="J1505" s="170"/>
      <c r="K1505" s="170"/>
      <c r="L1505" s="170"/>
      <c r="M1505" s="170"/>
      <c r="N1505" s="170"/>
      <c r="O1505" s="170"/>
      <c r="P1505" s="170"/>
      <c r="Q1505" s="170"/>
      <c r="R1505" s="170"/>
      <c r="S1505" s="170"/>
      <c r="T1505" s="170"/>
      <c r="U1505" s="170"/>
      <c r="V1505" s="170"/>
      <c r="W1505" s="170"/>
      <c r="X1505" s="174"/>
      <c r="Y1505" s="170"/>
      <c r="Z1505" s="170"/>
      <c r="AA1505" s="170"/>
      <c r="AB1505" s="170"/>
      <c r="AC1505" s="170"/>
      <c r="AD1505" s="174"/>
      <c r="AE1505" s="170"/>
      <c r="AF1505" s="170"/>
      <c r="AI1505" s="170"/>
      <c r="AJ1505" s="170"/>
      <c r="AK1505" s="170"/>
      <c r="AL1505" s="170"/>
      <c r="AM1505" s="170"/>
      <c r="AN1505" s="170"/>
    </row>
    <row r="1506" spans="1:40" ht="52.5" customHeight="1" x14ac:dyDescent="0.2">
      <c r="A1506" s="170"/>
      <c r="B1506" s="170"/>
      <c r="C1506" s="170"/>
      <c r="D1506" s="170"/>
      <c r="E1506" s="170"/>
      <c r="F1506" s="170"/>
      <c r="G1506" s="170"/>
      <c r="H1506" s="170"/>
      <c r="I1506" s="170"/>
      <c r="J1506" s="170"/>
      <c r="K1506" s="170"/>
      <c r="L1506" s="170"/>
      <c r="M1506" s="170"/>
      <c r="N1506" s="170"/>
      <c r="O1506" s="170"/>
      <c r="P1506" s="170"/>
      <c r="Q1506" s="170"/>
      <c r="R1506" s="170"/>
      <c r="S1506" s="170"/>
      <c r="T1506" s="170"/>
      <c r="U1506" s="170"/>
      <c r="V1506" s="170"/>
      <c r="W1506" s="170"/>
      <c r="X1506" s="174"/>
      <c r="Y1506" s="170"/>
      <c r="Z1506" s="170"/>
      <c r="AA1506" s="170"/>
      <c r="AB1506" s="170"/>
      <c r="AC1506" s="170"/>
      <c r="AD1506" s="174"/>
      <c r="AE1506" s="170"/>
      <c r="AF1506" s="170"/>
      <c r="AI1506" s="170"/>
      <c r="AJ1506" s="170"/>
      <c r="AK1506" s="170"/>
      <c r="AL1506" s="170"/>
      <c r="AM1506" s="170"/>
      <c r="AN1506" s="170"/>
    </row>
    <row r="1507" spans="1:40" ht="52.5" customHeight="1" x14ac:dyDescent="0.2">
      <c r="A1507" s="170"/>
      <c r="B1507" s="170"/>
      <c r="C1507" s="170"/>
      <c r="D1507" s="170"/>
      <c r="E1507" s="170"/>
      <c r="F1507" s="170"/>
      <c r="G1507" s="170"/>
      <c r="H1507" s="170"/>
      <c r="I1507" s="170"/>
      <c r="J1507" s="170"/>
      <c r="K1507" s="170"/>
      <c r="L1507" s="170"/>
      <c r="M1507" s="170"/>
      <c r="N1507" s="170"/>
      <c r="O1507" s="170"/>
      <c r="P1507" s="170"/>
      <c r="Q1507" s="170"/>
      <c r="R1507" s="170"/>
      <c r="S1507" s="170"/>
      <c r="T1507" s="170"/>
      <c r="U1507" s="170"/>
      <c r="V1507" s="170"/>
      <c r="W1507" s="170"/>
      <c r="X1507" s="174"/>
      <c r="Y1507" s="170"/>
      <c r="Z1507" s="170"/>
      <c r="AA1507" s="170"/>
      <c r="AB1507" s="170"/>
      <c r="AC1507" s="170"/>
      <c r="AD1507" s="174"/>
      <c r="AE1507" s="170"/>
      <c r="AF1507" s="170"/>
      <c r="AI1507" s="170"/>
      <c r="AJ1507" s="170"/>
      <c r="AK1507" s="170"/>
      <c r="AL1507" s="170"/>
      <c r="AM1507" s="170"/>
      <c r="AN1507" s="170"/>
    </row>
    <row r="1508" spans="1:40" ht="52.5" customHeight="1" x14ac:dyDescent="0.2">
      <c r="A1508" s="170"/>
      <c r="B1508" s="170"/>
      <c r="C1508" s="170"/>
      <c r="D1508" s="170"/>
      <c r="E1508" s="170"/>
      <c r="F1508" s="170"/>
      <c r="G1508" s="170"/>
      <c r="H1508" s="170"/>
      <c r="I1508" s="170"/>
      <c r="J1508" s="170"/>
      <c r="K1508" s="170"/>
      <c r="L1508" s="170"/>
      <c r="M1508" s="170"/>
      <c r="N1508" s="170"/>
      <c r="O1508" s="170"/>
      <c r="P1508" s="170"/>
      <c r="Q1508" s="170"/>
      <c r="R1508" s="170"/>
      <c r="S1508" s="170"/>
      <c r="T1508" s="170"/>
      <c r="U1508" s="170"/>
      <c r="V1508" s="170"/>
      <c r="W1508" s="170"/>
      <c r="X1508" s="174"/>
      <c r="Y1508" s="170"/>
      <c r="Z1508" s="170"/>
      <c r="AA1508" s="170"/>
      <c r="AB1508" s="170"/>
      <c r="AC1508" s="170"/>
      <c r="AD1508" s="174"/>
      <c r="AE1508" s="170"/>
      <c r="AF1508" s="170"/>
      <c r="AI1508" s="170"/>
      <c r="AJ1508" s="170"/>
      <c r="AK1508" s="170"/>
      <c r="AL1508" s="170"/>
      <c r="AM1508" s="170"/>
      <c r="AN1508" s="170"/>
    </row>
    <row r="1509" spans="1:40" ht="52.5" customHeight="1" x14ac:dyDescent="0.2">
      <c r="A1509" s="170"/>
      <c r="B1509" s="170"/>
      <c r="C1509" s="170"/>
      <c r="D1509" s="170"/>
      <c r="E1509" s="170"/>
      <c r="F1509" s="170"/>
      <c r="G1509" s="170"/>
      <c r="H1509" s="170"/>
      <c r="I1509" s="170"/>
      <c r="J1509" s="170"/>
      <c r="K1509" s="170"/>
      <c r="L1509" s="170"/>
      <c r="M1509" s="170"/>
      <c r="N1509" s="170"/>
      <c r="O1509" s="170"/>
      <c r="P1509" s="170"/>
      <c r="Q1509" s="170"/>
      <c r="R1509" s="170"/>
      <c r="S1509" s="170"/>
      <c r="T1509" s="170"/>
      <c r="U1509" s="170"/>
      <c r="V1509" s="170"/>
      <c r="W1509" s="170"/>
      <c r="X1509" s="174"/>
      <c r="Y1509" s="170"/>
      <c r="Z1509" s="170"/>
      <c r="AA1509" s="170"/>
      <c r="AB1509" s="170"/>
      <c r="AC1509" s="170"/>
      <c r="AD1509" s="174"/>
      <c r="AE1509" s="170"/>
      <c r="AF1509" s="170"/>
      <c r="AI1509" s="170"/>
      <c r="AJ1509" s="170"/>
      <c r="AK1509" s="170"/>
      <c r="AL1509" s="170"/>
      <c r="AM1509" s="170"/>
      <c r="AN1509" s="170"/>
    </row>
    <row r="1510" spans="1:40" ht="52.5" customHeight="1" x14ac:dyDescent="0.2">
      <c r="A1510" s="170"/>
      <c r="B1510" s="170"/>
      <c r="C1510" s="170"/>
      <c r="D1510" s="170"/>
      <c r="E1510" s="170"/>
      <c r="F1510" s="170"/>
      <c r="G1510" s="170"/>
      <c r="H1510" s="170"/>
      <c r="I1510" s="170"/>
      <c r="J1510" s="170"/>
      <c r="K1510" s="170"/>
      <c r="L1510" s="170"/>
      <c r="M1510" s="170"/>
      <c r="N1510" s="170"/>
      <c r="O1510" s="170"/>
      <c r="P1510" s="170"/>
      <c r="Q1510" s="170"/>
      <c r="R1510" s="170"/>
      <c r="S1510" s="170"/>
      <c r="T1510" s="170"/>
      <c r="U1510" s="170"/>
      <c r="V1510" s="170"/>
      <c r="W1510" s="170"/>
      <c r="X1510" s="174"/>
      <c r="Y1510" s="170"/>
      <c r="Z1510" s="170"/>
      <c r="AA1510" s="170"/>
      <c r="AB1510" s="170"/>
      <c r="AC1510" s="170"/>
      <c r="AD1510" s="174"/>
      <c r="AE1510" s="170"/>
      <c r="AF1510" s="170"/>
      <c r="AI1510" s="170"/>
      <c r="AJ1510" s="170"/>
      <c r="AK1510" s="170"/>
      <c r="AL1510" s="170"/>
      <c r="AM1510" s="170"/>
      <c r="AN1510" s="170"/>
    </row>
    <row r="1511" spans="1:40" ht="52.5" customHeight="1" x14ac:dyDescent="0.2">
      <c r="A1511" s="170"/>
      <c r="B1511" s="170"/>
      <c r="C1511" s="170"/>
      <c r="D1511" s="170"/>
      <c r="E1511" s="170"/>
      <c r="F1511" s="170"/>
      <c r="G1511" s="170"/>
      <c r="H1511" s="170"/>
      <c r="I1511" s="170"/>
      <c r="J1511" s="170"/>
      <c r="K1511" s="170"/>
      <c r="L1511" s="170"/>
      <c r="M1511" s="170"/>
      <c r="N1511" s="170"/>
      <c r="O1511" s="170"/>
      <c r="P1511" s="170"/>
      <c r="Q1511" s="170"/>
      <c r="R1511" s="170"/>
      <c r="S1511" s="170"/>
      <c r="T1511" s="170"/>
      <c r="U1511" s="170"/>
      <c r="V1511" s="170"/>
      <c r="W1511" s="170"/>
      <c r="X1511" s="174"/>
      <c r="Y1511" s="170"/>
      <c r="Z1511" s="170"/>
      <c r="AA1511" s="170"/>
      <c r="AB1511" s="170"/>
      <c r="AC1511" s="170"/>
      <c r="AD1511" s="174"/>
      <c r="AE1511" s="170"/>
      <c r="AF1511" s="170"/>
      <c r="AI1511" s="170"/>
      <c r="AJ1511" s="170"/>
      <c r="AK1511" s="170"/>
      <c r="AL1511" s="170"/>
      <c r="AM1511" s="170"/>
      <c r="AN1511" s="170"/>
    </row>
    <row r="1512" spans="1:40" ht="52.5" customHeight="1" x14ac:dyDescent="0.2">
      <c r="A1512" s="170"/>
      <c r="B1512" s="170"/>
      <c r="C1512" s="170"/>
      <c r="D1512" s="170"/>
      <c r="E1512" s="170"/>
      <c r="F1512" s="170"/>
      <c r="G1512" s="170"/>
      <c r="H1512" s="170"/>
      <c r="I1512" s="170"/>
      <c r="J1512" s="170"/>
      <c r="K1512" s="170"/>
      <c r="L1512" s="170"/>
      <c r="M1512" s="170"/>
      <c r="N1512" s="170"/>
      <c r="O1512" s="170"/>
      <c r="P1512" s="170"/>
      <c r="Q1512" s="170"/>
      <c r="R1512" s="170"/>
      <c r="S1512" s="170"/>
      <c r="T1512" s="170"/>
      <c r="U1512" s="170"/>
      <c r="V1512" s="170"/>
      <c r="W1512" s="170"/>
      <c r="X1512" s="174"/>
      <c r="Y1512" s="170"/>
      <c r="Z1512" s="170"/>
      <c r="AA1512" s="170"/>
      <c r="AB1512" s="170"/>
      <c r="AC1512" s="170"/>
      <c r="AD1512" s="174"/>
      <c r="AE1512" s="170"/>
      <c r="AF1512" s="170"/>
      <c r="AI1512" s="170"/>
      <c r="AJ1512" s="170"/>
      <c r="AK1512" s="170"/>
      <c r="AL1512" s="170"/>
      <c r="AM1512" s="170"/>
      <c r="AN1512" s="170"/>
    </row>
    <row r="1513" spans="1:40" ht="52.5" customHeight="1" x14ac:dyDescent="0.2">
      <c r="A1513" s="170"/>
      <c r="B1513" s="170"/>
      <c r="C1513" s="170"/>
      <c r="D1513" s="170"/>
      <c r="E1513" s="170"/>
      <c r="F1513" s="170"/>
      <c r="G1513" s="170"/>
      <c r="H1513" s="170"/>
      <c r="I1513" s="170"/>
      <c r="J1513" s="170"/>
      <c r="K1513" s="170"/>
      <c r="L1513" s="170"/>
      <c r="M1513" s="170"/>
      <c r="N1513" s="170"/>
      <c r="O1513" s="170"/>
      <c r="P1513" s="170"/>
      <c r="Q1513" s="170"/>
      <c r="R1513" s="170"/>
      <c r="S1513" s="170"/>
      <c r="T1513" s="170"/>
      <c r="U1513" s="170"/>
      <c r="V1513" s="170"/>
      <c r="W1513" s="170"/>
      <c r="X1513" s="174"/>
      <c r="Y1513" s="170"/>
      <c r="Z1513" s="170"/>
      <c r="AA1513" s="170"/>
      <c r="AB1513" s="170"/>
      <c r="AC1513" s="170"/>
      <c r="AD1513" s="174"/>
      <c r="AE1513" s="170"/>
      <c r="AF1513" s="170"/>
      <c r="AI1513" s="170"/>
      <c r="AJ1513" s="170"/>
      <c r="AK1513" s="170"/>
      <c r="AL1513" s="170"/>
      <c r="AM1513" s="170"/>
      <c r="AN1513" s="170"/>
    </row>
    <row r="1514" spans="1:40" ht="52.5" customHeight="1" x14ac:dyDescent="0.2">
      <c r="A1514" s="170"/>
      <c r="B1514" s="170"/>
      <c r="C1514" s="170"/>
      <c r="D1514" s="170"/>
      <c r="E1514" s="170"/>
      <c r="F1514" s="170"/>
      <c r="G1514" s="170"/>
      <c r="H1514" s="170"/>
      <c r="I1514" s="170"/>
      <c r="J1514" s="170"/>
      <c r="K1514" s="170"/>
      <c r="L1514" s="170"/>
      <c r="M1514" s="170"/>
      <c r="N1514" s="170"/>
      <c r="O1514" s="170"/>
      <c r="P1514" s="170"/>
      <c r="Q1514" s="170"/>
      <c r="R1514" s="170"/>
      <c r="S1514" s="170"/>
      <c r="T1514" s="170"/>
      <c r="U1514" s="170"/>
      <c r="V1514" s="170"/>
      <c r="W1514" s="170"/>
      <c r="X1514" s="174"/>
      <c r="Y1514" s="170"/>
      <c r="Z1514" s="170"/>
      <c r="AA1514" s="170"/>
      <c r="AB1514" s="170"/>
      <c r="AC1514" s="170"/>
      <c r="AD1514" s="174"/>
      <c r="AE1514" s="170"/>
      <c r="AF1514" s="170"/>
      <c r="AI1514" s="170"/>
      <c r="AJ1514" s="170"/>
      <c r="AK1514" s="170"/>
      <c r="AL1514" s="170"/>
      <c r="AM1514" s="170"/>
      <c r="AN1514" s="170"/>
    </row>
    <row r="1515" spans="1:40" ht="52.5" customHeight="1" x14ac:dyDescent="0.2">
      <c r="A1515" s="170"/>
      <c r="B1515" s="170"/>
      <c r="C1515" s="170"/>
      <c r="D1515" s="170"/>
      <c r="E1515" s="170"/>
      <c r="F1515" s="170"/>
      <c r="G1515" s="170"/>
      <c r="H1515" s="170"/>
      <c r="I1515" s="170"/>
      <c r="J1515" s="170"/>
      <c r="K1515" s="170"/>
      <c r="L1515" s="170"/>
      <c r="M1515" s="170"/>
      <c r="N1515" s="170"/>
      <c r="O1515" s="170"/>
      <c r="P1515" s="170"/>
      <c r="Q1515" s="170"/>
      <c r="R1515" s="170"/>
      <c r="S1515" s="170"/>
      <c r="T1515" s="170"/>
      <c r="U1515" s="170"/>
      <c r="V1515" s="170"/>
      <c r="W1515" s="170"/>
      <c r="X1515" s="174"/>
      <c r="Y1515" s="170"/>
      <c r="Z1515" s="170"/>
      <c r="AA1515" s="170"/>
      <c r="AB1515" s="170"/>
      <c r="AC1515" s="170"/>
      <c r="AD1515" s="174"/>
      <c r="AE1515" s="170"/>
      <c r="AF1515" s="170"/>
      <c r="AI1515" s="170"/>
      <c r="AJ1515" s="170"/>
      <c r="AK1515" s="170"/>
      <c r="AL1515" s="170"/>
      <c r="AM1515" s="170"/>
      <c r="AN1515" s="170"/>
    </row>
    <row r="1516" spans="1:40" ht="52.5" customHeight="1" x14ac:dyDescent="0.2">
      <c r="A1516" s="170"/>
      <c r="B1516" s="170"/>
      <c r="C1516" s="170"/>
      <c r="D1516" s="170"/>
      <c r="E1516" s="170"/>
      <c r="F1516" s="170"/>
      <c r="G1516" s="170"/>
      <c r="H1516" s="170"/>
      <c r="I1516" s="170"/>
      <c r="J1516" s="170"/>
      <c r="K1516" s="170"/>
      <c r="L1516" s="170"/>
      <c r="M1516" s="170"/>
      <c r="N1516" s="170"/>
      <c r="O1516" s="170"/>
      <c r="P1516" s="170"/>
      <c r="Q1516" s="170"/>
      <c r="R1516" s="170"/>
      <c r="S1516" s="170"/>
      <c r="T1516" s="170"/>
      <c r="U1516" s="170"/>
      <c r="V1516" s="170"/>
      <c r="W1516" s="170"/>
      <c r="X1516" s="174"/>
      <c r="Y1516" s="170"/>
      <c r="Z1516" s="170"/>
      <c r="AA1516" s="170"/>
      <c r="AB1516" s="170"/>
      <c r="AC1516" s="170"/>
      <c r="AD1516" s="174"/>
      <c r="AE1516" s="170"/>
      <c r="AF1516" s="170"/>
      <c r="AI1516" s="170"/>
      <c r="AJ1516" s="170"/>
      <c r="AK1516" s="170"/>
      <c r="AL1516" s="170"/>
      <c r="AM1516" s="170"/>
      <c r="AN1516" s="170"/>
    </row>
    <row r="1517" spans="1:40" ht="52.5" customHeight="1" x14ac:dyDescent="0.2">
      <c r="A1517" s="170"/>
      <c r="B1517" s="170"/>
      <c r="C1517" s="170"/>
      <c r="D1517" s="170"/>
      <c r="E1517" s="170"/>
      <c r="F1517" s="170"/>
      <c r="G1517" s="170"/>
      <c r="H1517" s="170"/>
      <c r="I1517" s="170"/>
      <c r="J1517" s="170"/>
      <c r="K1517" s="170"/>
      <c r="L1517" s="170"/>
      <c r="M1517" s="170"/>
      <c r="N1517" s="170"/>
      <c r="O1517" s="170"/>
      <c r="P1517" s="170"/>
      <c r="Q1517" s="170"/>
      <c r="R1517" s="170"/>
      <c r="S1517" s="170"/>
      <c r="T1517" s="170"/>
      <c r="U1517" s="170"/>
      <c r="V1517" s="170"/>
      <c r="W1517" s="170"/>
      <c r="X1517" s="174"/>
      <c r="Y1517" s="170"/>
      <c r="Z1517" s="170"/>
      <c r="AA1517" s="170"/>
      <c r="AB1517" s="170"/>
      <c r="AC1517" s="170"/>
      <c r="AD1517" s="174"/>
      <c r="AE1517" s="170"/>
      <c r="AF1517" s="170"/>
      <c r="AI1517" s="170"/>
      <c r="AJ1517" s="170"/>
      <c r="AK1517" s="170"/>
      <c r="AL1517" s="170"/>
      <c r="AM1517" s="170"/>
      <c r="AN1517" s="170"/>
    </row>
    <row r="1518" spans="1:40" ht="52.5" customHeight="1" x14ac:dyDescent="0.2">
      <c r="A1518" s="170"/>
      <c r="B1518" s="170"/>
      <c r="C1518" s="170"/>
      <c r="D1518" s="170"/>
      <c r="E1518" s="170"/>
      <c r="F1518" s="170"/>
      <c r="G1518" s="170"/>
      <c r="H1518" s="170"/>
      <c r="I1518" s="170"/>
      <c r="J1518" s="170"/>
      <c r="K1518" s="170"/>
      <c r="L1518" s="170"/>
      <c r="M1518" s="170"/>
      <c r="N1518" s="170"/>
      <c r="O1518" s="170"/>
      <c r="P1518" s="170"/>
      <c r="Q1518" s="170"/>
      <c r="R1518" s="170"/>
      <c r="S1518" s="170"/>
      <c r="T1518" s="170"/>
      <c r="U1518" s="170"/>
      <c r="V1518" s="170"/>
      <c r="W1518" s="170"/>
      <c r="X1518" s="174"/>
      <c r="Y1518" s="170"/>
      <c r="Z1518" s="170"/>
      <c r="AA1518" s="170"/>
      <c r="AB1518" s="170"/>
      <c r="AC1518" s="170"/>
      <c r="AD1518" s="174"/>
      <c r="AE1518" s="170"/>
      <c r="AF1518" s="170"/>
      <c r="AI1518" s="170"/>
      <c r="AJ1518" s="170"/>
      <c r="AK1518" s="170"/>
      <c r="AL1518" s="170"/>
      <c r="AM1518" s="170"/>
      <c r="AN1518" s="170"/>
    </row>
    <row r="1519" spans="1:40" ht="52.5" customHeight="1" x14ac:dyDescent="0.2">
      <c r="A1519" s="170"/>
      <c r="B1519" s="170"/>
      <c r="C1519" s="170"/>
      <c r="D1519" s="170"/>
      <c r="E1519" s="170"/>
      <c r="F1519" s="170"/>
      <c r="G1519" s="170"/>
      <c r="H1519" s="170"/>
      <c r="I1519" s="170"/>
      <c r="J1519" s="170"/>
      <c r="K1519" s="170"/>
      <c r="L1519" s="170"/>
      <c r="M1519" s="170"/>
      <c r="N1519" s="170"/>
      <c r="O1519" s="170"/>
      <c r="P1519" s="170"/>
      <c r="Q1519" s="170"/>
      <c r="R1519" s="170"/>
      <c r="S1519" s="170"/>
      <c r="T1519" s="170"/>
      <c r="U1519" s="170"/>
      <c r="V1519" s="170"/>
      <c r="W1519" s="170"/>
      <c r="X1519" s="174"/>
      <c r="Y1519" s="170"/>
      <c r="Z1519" s="170"/>
      <c r="AA1519" s="170"/>
      <c r="AB1519" s="170"/>
      <c r="AC1519" s="170"/>
      <c r="AD1519" s="174"/>
      <c r="AE1519" s="170"/>
      <c r="AF1519" s="170"/>
      <c r="AI1519" s="170"/>
      <c r="AJ1519" s="170"/>
      <c r="AK1519" s="170"/>
      <c r="AL1519" s="170"/>
      <c r="AM1519" s="170"/>
      <c r="AN1519" s="170"/>
    </row>
    <row r="1520" spans="1:40" ht="52.5" customHeight="1" x14ac:dyDescent="0.2">
      <c r="A1520" s="170"/>
      <c r="B1520" s="170"/>
      <c r="C1520" s="170"/>
      <c r="D1520" s="170"/>
      <c r="E1520" s="170"/>
      <c r="F1520" s="170"/>
      <c r="G1520" s="170"/>
      <c r="H1520" s="170"/>
      <c r="I1520" s="170"/>
      <c r="J1520" s="170"/>
      <c r="K1520" s="170"/>
      <c r="L1520" s="170"/>
      <c r="M1520" s="170"/>
      <c r="N1520" s="170"/>
      <c r="O1520" s="170"/>
      <c r="P1520" s="170"/>
      <c r="Q1520" s="170"/>
      <c r="R1520" s="170"/>
      <c r="S1520" s="170"/>
      <c r="T1520" s="170"/>
      <c r="U1520" s="170"/>
      <c r="V1520" s="170"/>
      <c r="W1520" s="170"/>
      <c r="X1520" s="174"/>
      <c r="Y1520" s="170"/>
      <c r="Z1520" s="170"/>
      <c r="AA1520" s="170"/>
      <c r="AB1520" s="170"/>
      <c r="AC1520" s="170"/>
      <c r="AD1520" s="174"/>
      <c r="AE1520" s="170"/>
      <c r="AF1520" s="170"/>
      <c r="AI1520" s="170"/>
      <c r="AJ1520" s="170"/>
      <c r="AK1520" s="170"/>
      <c r="AL1520" s="170"/>
      <c r="AM1520" s="170"/>
      <c r="AN1520" s="170"/>
    </row>
    <row r="1521" spans="1:40" ht="52.5" customHeight="1" x14ac:dyDescent="0.2">
      <c r="A1521" s="170"/>
      <c r="B1521" s="170"/>
      <c r="C1521" s="170"/>
      <c r="D1521" s="170"/>
      <c r="E1521" s="170"/>
      <c r="F1521" s="170"/>
      <c r="G1521" s="170"/>
      <c r="H1521" s="170"/>
      <c r="I1521" s="170"/>
      <c r="J1521" s="170"/>
      <c r="K1521" s="170"/>
      <c r="L1521" s="170"/>
      <c r="M1521" s="170"/>
      <c r="N1521" s="170"/>
      <c r="O1521" s="170"/>
      <c r="P1521" s="170"/>
      <c r="Q1521" s="170"/>
      <c r="R1521" s="170"/>
      <c r="S1521" s="170"/>
      <c r="T1521" s="170"/>
      <c r="U1521" s="170"/>
      <c r="V1521" s="170"/>
      <c r="W1521" s="170"/>
      <c r="X1521" s="174"/>
      <c r="Y1521" s="170"/>
      <c r="Z1521" s="170"/>
      <c r="AA1521" s="170"/>
      <c r="AB1521" s="170"/>
      <c r="AC1521" s="170"/>
      <c r="AD1521" s="174"/>
      <c r="AE1521" s="170"/>
      <c r="AF1521" s="170"/>
      <c r="AI1521" s="170"/>
      <c r="AJ1521" s="170"/>
      <c r="AK1521" s="170"/>
      <c r="AL1521" s="170"/>
      <c r="AM1521" s="170"/>
      <c r="AN1521" s="170"/>
    </row>
    <row r="1522" spans="1:40" ht="52.5" customHeight="1" x14ac:dyDescent="0.2">
      <c r="A1522" s="170"/>
      <c r="B1522" s="170"/>
      <c r="C1522" s="170"/>
      <c r="D1522" s="170"/>
      <c r="E1522" s="170"/>
      <c r="F1522" s="170"/>
      <c r="G1522" s="170"/>
      <c r="H1522" s="170"/>
      <c r="I1522" s="170"/>
      <c r="J1522" s="170"/>
      <c r="K1522" s="170"/>
      <c r="L1522" s="170"/>
      <c r="M1522" s="170"/>
      <c r="N1522" s="170"/>
      <c r="O1522" s="170"/>
      <c r="P1522" s="170"/>
      <c r="Q1522" s="170"/>
      <c r="R1522" s="170"/>
      <c r="S1522" s="170"/>
      <c r="T1522" s="170"/>
      <c r="U1522" s="170"/>
      <c r="V1522" s="170"/>
      <c r="W1522" s="170"/>
      <c r="X1522" s="174"/>
      <c r="Y1522" s="170"/>
      <c r="Z1522" s="170"/>
      <c r="AA1522" s="170"/>
      <c r="AB1522" s="170"/>
      <c r="AC1522" s="170"/>
      <c r="AD1522" s="174"/>
      <c r="AE1522" s="170"/>
      <c r="AF1522" s="170"/>
      <c r="AI1522" s="170"/>
      <c r="AJ1522" s="170"/>
      <c r="AK1522" s="170"/>
      <c r="AL1522" s="170"/>
      <c r="AM1522" s="170"/>
      <c r="AN1522" s="170"/>
    </row>
    <row r="1523" spans="1:40" ht="52.5" customHeight="1" x14ac:dyDescent="0.2">
      <c r="A1523" s="170"/>
      <c r="B1523" s="170"/>
      <c r="C1523" s="170"/>
      <c r="D1523" s="170"/>
      <c r="E1523" s="170"/>
      <c r="F1523" s="170"/>
      <c r="G1523" s="170"/>
      <c r="H1523" s="170"/>
      <c r="I1523" s="170"/>
      <c r="J1523" s="170"/>
      <c r="K1523" s="170"/>
      <c r="L1523" s="170"/>
      <c r="M1523" s="170"/>
      <c r="N1523" s="170"/>
      <c r="O1523" s="170"/>
      <c r="P1523" s="170"/>
      <c r="Q1523" s="170"/>
      <c r="R1523" s="170"/>
      <c r="S1523" s="170"/>
      <c r="T1523" s="170"/>
      <c r="U1523" s="170"/>
      <c r="V1523" s="170"/>
      <c r="W1523" s="170"/>
      <c r="X1523" s="174"/>
      <c r="Y1523" s="170"/>
      <c r="Z1523" s="170"/>
      <c r="AA1523" s="170"/>
      <c r="AB1523" s="170"/>
      <c r="AC1523" s="170"/>
      <c r="AD1523" s="174"/>
      <c r="AE1523" s="170"/>
      <c r="AF1523" s="170"/>
      <c r="AI1523" s="170"/>
      <c r="AJ1523" s="170"/>
      <c r="AK1523" s="170"/>
      <c r="AL1523" s="170"/>
      <c r="AM1523" s="170"/>
      <c r="AN1523" s="170"/>
    </row>
    <row r="1524" spans="1:40" ht="52.5" customHeight="1" x14ac:dyDescent="0.2">
      <c r="A1524" s="170"/>
      <c r="B1524" s="170"/>
      <c r="C1524" s="170"/>
      <c r="D1524" s="170"/>
      <c r="E1524" s="170"/>
      <c r="F1524" s="170"/>
      <c r="G1524" s="170"/>
      <c r="H1524" s="170"/>
      <c r="I1524" s="170"/>
      <c r="J1524" s="170"/>
      <c r="K1524" s="170"/>
      <c r="L1524" s="170"/>
      <c r="M1524" s="170"/>
      <c r="N1524" s="170"/>
      <c r="O1524" s="170"/>
      <c r="P1524" s="170"/>
      <c r="Q1524" s="170"/>
      <c r="R1524" s="170"/>
      <c r="S1524" s="170"/>
      <c r="T1524" s="170"/>
      <c r="U1524" s="170"/>
      <c r="V1524" s="170"/>
      <c r="W1524" s="170"/>
      <c r="X1524" s="174"/>
      <c r="Y1524" s="170"/>
      <c r="Z1524" s="170"/>
      <c r="AA1524" s="170"/>
      <c r="AB1524" s="170"/>
      <c r="AC1524" s="170"/>
      <c r="AD1524" s="174"/>
      <c r="AE1524" s="170"/>
      <c r="AF1524" s="170"/>
      <c r="AI1524" s="170"/>
      <c r="AJ1524" s="170"/>
      <c r="AK1524" s="170"/>
      <c r="AL1524" s="170"/>
      <c r="AM1524" s="170"/>
      <c r="AN1524" s="170"/>
    </row>
    <row r="1525" spans="1:40" ht="52.5" customHeight="1" x14ac:dyDescent="0.2">
      <c r="A1525" s="170"/>
      <c r="B1525" s="170"/>
      <c r="C1525" s="170"/>
      <c r="D1525" s="170"/>
      <c r="E1525" s="170"/>
      <c r="F1525" s="170"/>
      <c r="G1525" s="170"/>
      <c r="H1525" s="170"/>
      <c r="I1525" s="170"/>
      <c r="J1525" s="170"/>
      <c r="K1525" s="170"/>
      <c r="L1525" s="170"/>
      <c r="M1525" s="170"/>
      <c r="N1525" s="170"/>
      <c r="O1525" s="170"/>
      <c r="P1525" s="170"/>
      <c r="Q1525" s="170"/>
      <c r="R1525" s="170"/>
      <c r="S1525" s="170"/>
      <c r="T1525" s="170"/>
      <c r="U1525" s="170"/>
      <c r="V1525" s="170"/>
      <c r="W1525" s="170"/>
      <c r="X1525" s="174"/>
      <c r="Y1525" s="170"/>
      <c r="Z1525" s="170"/>
      <c r="AA1525" s="170"/>
      <c r="AB1525" s="170"/>
      <c r="AC1525" s="170"/>
      <c r="AD1525" s="174"/>
      <c r="AE1525" s="170"/>
      <c r="AF1525" s="170"/>
      <c r="AI1525" s="170"/>
      <c r="AJ1525" s="170"/>
      <c r="AK1525" s="170"/>
      <c r="AL1525" s="170"/>
      <c r="AM1525" s="170"/>
      <c r="AN1525" s="170"/>
    </row>
    <row r="1526" spans="1:40" ht="52.5" customHeight="1" x14ac:dyDescent="0.2">
      <c r="A1526" s="170"/>
      <c r="B1526" s="170"/>
      <c r="C1526" s="170"/>
      <c r="D1526" s="170"/>
      <c r="E1526" s="170"/>
      <c r="F1526" s="170"/>
      <c r="G1526" s="170"/>
      <c r="H1526" s="170"/>
      <c r="I1526" s="170"/>
      <c r="J1526" s="170"/>
      <c r="K1526" s="170"/>
      <c r="L1526" s="170"/>
      <c r="M1526" s="170"/>
      <c r="N1526" s="170"/>
      <c r="O1526" s="170"/>
      <c r="P1526" s="170"/>
      <c r="Q1526" s="170"/>
      <c r="R1526" s="170"/>
      <c r="S1526" s="170"/>
      <c r="T1526" s="170"/>
      <c r="U1526" s="170"/>
      <c r="V1526" s="170"/>
      <c r="W1526" s="170"/>
      <c r="X1526" s="174"/>
      <c r="Y1526" s="170"/>
      <c r="Z1526" s="170"/>
      <c r="AA1526" s="170"/>
      <c r="AB1526" s="170"/>
      <c r="AC1526" s="170"/>
      <c r="AD1526" s="174"/>
      <c r="AE1526" s="170"/>
      <c r="AF1526" s="170"/>
      <c r="AI1526" s="170"/>
      <c r="AJ1526" s="170"/>
      <c r="AK1526" s="170"/>
      <c r="AL1526" s="170"/>
      <c r="AM1526" s="170"/>
      <c r="AN1526" s="170"/>
    </row>
    <row r="1527" spans="1:40" ht="52.5" customHeight="1" x14ac:dyDescent="0.2">
      <c r="A1527" s="170"/>
      <c r="B1527" s="170"/>
      <c r="C1527" s="170"/>
      <c r="D1527" s="170"/>
      <c r="E1527" s="170"/>
      <c r="F1527" s="170"/>
      <c r="G1527" s="170"/>
      <c r="H1527" s="170"/>
      <c r="I1527" s="170"/>
      <c r="J1527" s="170"/>
      <c r="K1527" s="170"/>
      <c r="L1527" s="170"/>
      <c r="M1527" s="170"/>
      <c r="N1527" s="170"/>
      <c r="O1527" s="170"/>
      <c r="P1527" s="170"/>
      <c r="Q1527" s="170"/>
      <c r="R1527" s="170"/>
      <c r="S1527" s="170"/>
      <c r="T1527" s="170"/>
      <c r="U1527" s="170"/>
      <c r="V1527" s="170"/>
      <c r="W1527" s="170"/>
      <c r="X1527" s="174"/>
      <c r="Y1527" s="170"/>
      <c r="Z1527" s="170"/>
      <c r="AA1527" s="170"/>
      <c r="AB1527" s="170"/>
      <c r="AC1527" s="170"/>
      <c r="AD1527" s="174"/>
      <c r="AE1527" s="170"/>
      <c r="AF1527" s="170"/>
      <c r="AI1527" s="170"/>
      <c r="AJ1527" s="170"/>
      <c r="AK1527" s="170"/>
      <c r="AL1527" s="170"/>
      <c r="AM1527" s="170"/>
      <c r="AN1527" s="170"/>
    </row>
    <row r="1528" spans="1:40" ht="52.5" customHeight="1" x14ac:dyDescent="0.2">
      <c r="A1528" s="170"/>
      <c r="B1528" s="170"/>
      <c r="C1528" s="170"/>
      <c r="D1528" s="170"/>
      <c r="E1528" s="170"/>
      <c r="F1528" s="170"/>
      <c r="G1528" s="170"/>
      <c r="H1528" s="170"/>
      <c r="I1528" s="170"/>
      <c r="J1528" s="170"/>
      <c r="K1528" s="170"/>
      <c r="L1528" s="170"/>
      <c r="M1528" s="170"/>
      <c r="N1528" s="170"/>
      <c r="O1528" s="170"/>
      <c r="P1528" s="170"/>
      <c r="Q1528" s="170"/>
      <c r="R1528" s="170"/>
      <c r="S1528" s="170"/>
      <c r="T1528" s="170"/>
      <c r="U1528" s="170"/>
      <c r="V1528" s="170"/>
      <c r="W1528" s="170"/>
      <c r="X1528" s="174"/>
      <c r="Y1528" s="170"/>
      <c r="Z1528" s="170"/>
      <c r="AA1528" s="170"/>
      <c r="AB1528" s="170"/>
      <c r="AC1528" s="170"/>
      <c r="AD1528" s="174"/>
      <c r="AE1528" s="170"/>
      <c r="AF1528" s="170"/>
      <c r="AI1528" s="170"/>
      <c r="AJ1528" s="170"/>
      <c r="AK1528" s="170"/>
      <c r="AL1528" s="170"/>
      <c r="AM1528" s="170"/>
      <c r="AN1528" s="170"/>
    </row>
    <row r="1529" spans="1:40" ht="52.5" customHeight="1" x14ac:dyDescent="0.2">
      <c r="A1529" s="170"/>
      <c r="B1529" s="170"/>
      <c r="C1529" s="170"/>
      <c r="D1529" s="170"/>
      <c r="E1529" s="170"/>
      <c r="F1529" s="170"/>
      <c r="G1529" s="170"/>
      <c r="H1529" s="170"/>
      <c r="I1529" s="170"/>
      <c r="J1529" s="170"/>
      <c r="K1529" s="170"/>
      <c r="L1529" s="170"/>
      <c r="M1529" s="170"/>
      <c r="N1529" s="170"/>
      <c r="O1529" s="170"/>
      <c r="P1529" s="170"/>
      <c r="Q1529" s="170"/>
      <c r="R1529" s="170"/>
      <c r="S1529" s="170"/>
      <c r="T1529" s="170"/>
      <c r="U1529" s="170"/>
      <c r="V1529" s="170"/>
      <c r="W1529" s="170"/>
      <c r="X1529" s="174"/>
      <c r="Y1529" s="170"/>
      <c r="Z1529" s="170"/>
      <c r="AA1529" s="170"/>
      <c r="AB1529" s="170"/>
      <c r="AC1529" s="170"/>
      <c r="AD1529" s="174"/>
      <c r="AE1529" s="170"/>
      <c r="AF1529" s="170"/>
      <c r="AI1529" s="170"/>
      <c r="AJ1529" s="170"/>
      <c r="AK1529" s="170"/>
      <c r="AL1529" s="170"/>
      <c r="AM1529" s="170"/>
      <c r="AN1529" s="170"/>
    </row>
    <row r="1530" spans="1:40" ht="52.5" customHeight="1" x14ac:dyDescent="0.2">
      <c r="A1530" s="170"/>
      <c r="B1530" s="170"/>
      <c r="C1530" s="170"/>
      <c r="D1530" s="170"/>
      <c r="E1530" s="170"/>
      <c r="F1530" s="170"/>
      <c r="G1530" s="170"/>
      <c r="H1530" s="170"/>
      <c r="I1530" s="170"/>
      <c r="J1530" s="170"/>
      <c r="K1530" s="170"/>
      <c r="L1530" s="170"/>
      <c r="M1530" s="170"/>
      <c r="N1530" s="170"/>
      <c r="O1530" s="170"/>
      <c r="P1530" s="170"/>
      <c r="Q1530" s="170"/>
      <c r="R1530" s="170"/>
      <c r="S1530" s="170"/>
      <c r="T1530" s="170"/>
      <c r="U1530" s="170"/>
      <c r="V1530" s="170"/>
      <c r="W1530" s="170"/>
      <c r="X1530" s="174"/>
      <c r="Y1530" s="170"/>
      <c r="Z1530" s="170"/>
      <c r="AA1530" s="170"/>
      <c r="AB1530" s="170"/>
      <c r="AC1530" s="170"/>
      <c r="AD1530" s="174"/>
      <c r="AE1530" s="170"/>
      <c r="AF1530" s="170"/>
      <c r="AI1530" s="170"/>
      <c r="AJ1530" s="170"/>
      <c r="AK1530" s="170"/>
      <c r="AL1530" s="170"/>
      <c r="AM1530" s="170"/>
      <c r="AN1530" s="170"/>
    </row>
    <row r="1531" spans="1:40" ht="52.5" customHeight="1" x14ac:dyDescent="0.2">
      <c r="A1531" s="170"/>
      <c r="B1531" s="170"/>
      <c r="C1531" s="170"/>
      <c r="D1531" s="170"/>
      <c r="E1531" s="170"/>
      <c r="F1531" s="170"/>
      <c r="G1531" s="170"/>
      <c r="H1531" s="170"/>
      <c r="I1531" s="170"/>
      <c r="J1531" s="170"/>
      <c r="K1531" s="170"/>
      <c r="L1531" s="170"/>
      <c r="M1531" s="170"/>
      <c r="N1531" s="170"/>
      <c r="O1531" s="170"/>
      <c r="P1531" s="170"/>
      <c r="Q1531" s="170"/>
      <c r="R1531" s="170"/>
      <c r="S1531" s="170"/>
      <c r="T1531" s="170"/>
      <c r="U1531" s="170"/>
      <c r="V1531" s="170"/>
      <c r="W1531" s="170"/>
      <c r="X1531" s="174"/>
      <c r="Y1531" s="170"/>
      <c r="Z1531" s="170"/>
      <c r="AA1531" s="170"/>
      <c r="AB1531" s="170"/>
      <c r="AC1531" s="170"/>
      <c r="AD1531" s="174"/>
      <c r="AE1531" s="170"/>
      <c r="AF1531" s="170"/>
      <c r="AI1531" s="170"/>
      <c r="AJ1531" s="170"/>
      <c r="AK1531" s="170"/>
      <c r="AL1531" s="170"/>
      <c r="AM1531" s="170"/>
      <c r="AN1531" s="170"/>
    </row>
    <row r="1532" spans="1:40" ht="52.5" customHeight="1" x14ac:dyDescent="0.2">
      <c r="A1532" s="170"/>
      <c r="B1532" s="170"/>
      <c r="C1532" s="170"/>
      <c r="D1532" s="170"/>
      <c r="E1532" s="170"/>
      <c r="F1532" s="170"/>
      <c r="G1532" s="170"/>
      <c r="H1532" s="170"/>
      <c r="I1532" s="170"/>
      <c r="J1532" s="170"/>
      <c r="K1532" s="170"/>
      <c r="L1532" s="170"/>
      <c r="M1532" s="170"/>
      <c r="N1532" s="170"/>
      <c r="O1532" s="170"/>
      <c r="P1532" s="170"/>
      <c r="Q1532" s="170"/>
      <c r="R1532" s="170"/>
      <c r="S1532" s="170"/>
      <c r="T1532" s="170"/>
      <c r="U1532" s="170"/>
      <c r="V1532" s="170"/>
      <c r="W1532" s="170"/>
      <c r="X1532" s="174"/>
      <c r="Y1532" s="170"/>
      <c r="Z1532" s="170"/>
      <c r="AA1532" s="170"/>
      <c r="AB1532" s="170"/>
      <c r="AC1532" s="170"/>
      <c r="AD1532" s="174"/>
      <c r="AE1532" s="170"/>
      <c r="AF1532" s="170"/>
      <c r="AI1532" s="170"/>
      <c r="AJ1532" s="170"/>
      <c r="AK1532" s="170"/>
      <c r="AL1532" s="170"/>
      <c r="AM1532" s="170"/>
      <c r="AN1532" s="170"/>
    </row>
    <row r="1533" spans="1:40" ht="52.5" customHeight="1" x14ac:dyDescent="0.2">
      <c r="A1533" s="170"/>
      <c r="B1533" s="170"/>
      <c r="C1533" s="170"/>
      <c r="D1533" s="170"/>
      <c r="E1533" s="170"/>
      <c r="F1533" s="170"/>
      <c r="G1533" s="170"/>
      <c r="H1533" s="170"/>
      <c r="I1533" s="170"/>
      <c r="J1533" s="170"/>
      <c r="K1533" s="170"/>
      <c r="L1533" s="170"/>
      <c r="M1533" s="170"/>
      <c r="N1533" s="170"/>
      <c r="O1533" s="170"/>
      <c r="P1533" s="170"/>
      <c r="Q1533" s="170"/>
      <c r="R1533" s="170"/>
      <c r="S1533" s="170"/>
      <c r="T1533" s="170"/>
      <c r="U1533" s="170"/>
      <c r="V1533" s="170"/>
      <c r="W1533" s="170"/>
      <c r="X1533" s="174"/>
      <c r="Y1533" s="170"/>
      <c r="Z1533" s="170"/>
      <c r="AA1533" s="170"/>
      <c r="AB1533" s="170"/>
      <c r="AC1533" s="170"/>
      <c r="AD1533" s="174"/>
      <c r="AE1533" s="170"/>
      <c r="AF1533" s="170"/>
      <c r="AI1533" s="170"/>
      <c r="AJ1533" s="170"/>
      <c r="AK1533" s="170"/>
      <c r="AL1533" s="170"/>
      <c r="AM1533" s="170"/>
      <c r="AN1533" s="170"/>
    </row>
    <row r="1534" spans="1:40" ht="52.5" customHeight="1" x14ac:dyDescent="0.2">
      <c r="A1534" s="170"/>
      <c r="B1534" s="170"/>
      <c r="C1534" s="170"/>
      <c r="D1534" s="170"/>
      <c r="E1534" s="170"/>
      <c r="F1534" s="170"/>
      <c r="G1534" s="170"/>
      <c r="H1534" s="170"/>
      <c r="I1534" s="170"/>
      <c r="J1534" s="170"/>
      <c r="K1534" s="170"/>
      <c r="L1534" s="170"/>
      <c r="M1534" s="170"/>
      <c r="N1534" s="170"/>
      <c r="O1534" s="170"/>
      <c r="P1534" s="170"/>
      <c r="Q1534" s="170"/>
      <c r="R1534" s="170"/>
      <c r="S1534" s="170"/>
      <c r="T1534" s="170"/>
      <c r="U1534" s="170"/>
      <c r="V1534" s="170"/>
      <c r="W1534" s="170"/>
      <c r="X1534" s="174"/>
      <c r="Y1534" s="170"/>
      <c r="Z1534" s="170"/>
      <c r="AA1534" s="170"/>
      <c r="AB1534" s="170"/>
      <c r="AC1534" s="170"/>
      <c r="AD1534" s="174"/>
      <c r="AE1534" s="170"/>
      <c r="AF1534" s="170"/>
      <c r="AI1534" s="170"/>
      <c r="AJ1534" s="170"/>
      <c r="AK1534" s="170"/>
      <c r="AL1534" s="170"/>
      <c r="AM1534" s="170"/>
      <c r="AN1534" s="170"/>
    </row>
    <row r="1535" spans="1:40" ht="52.5" customHeight="1" x14ac:dyDescent="0.2">
      <c r="A1535" s="170"/>
      <c r="B1535" s="170"/>
      <c r="C1535" s="170"/>
      <c r="D1535" s="170"/>
      <c r="E1535" s="170"/>
      <c r="F1535" s="170"/>
      <c r="G1535" s="170"/>
      <c r="H1535" s="170"/>
      <c r="I1535" s="170"/>
      <c r="J1535" s="170"/>
      <c r="K1535" s="170"/>
      <c r="L1535" s="170"/>
      <c r="M1535" s="170"/>
      <c r="N1535" s="170"/>
      <c r="O1535" s="170"/>
      <c r="P1535" s="170"/>
      <c r="Q1535" s="170"/>
      <c r="R1535" s="170"/>
      <c r="S1535" s="170"/>
      <c r="T1535" s="170"/>
      <c r="U1535" s="170"/>
      <c r="V1535" s="170"/>
      <c r="W1535" s="170"/>
      <c r="X1535" s="174"/>
      <c r="Y1535" s="170"/>
      <c r="Z1535" s="170"/>
      <c r="AA1535" s="170"/>
      <c r="AB1535" s="170"/>
      <c r="AC1535" s="170"/>
      <c r="AD1535" s="174"/>
      <c r="AE1535" s="170"/>
      <c r="AF1535" s="170"/>
      <c r="AI1535" s="170"/>
      <c r="AJ1535" s="170"/>
      <c r="AK1535" s="170"/>
      <c r="AL1535" s="170"/>
      <c r="AM1535" s="170"/>
      <c r="AN1535" s="170"/>
    </row>
    <row r="1536" spans="1:40" ht="52.5" customHeight="1" x14ac:dyDescent="0.2">
      <c r="A1536" s="170"/>
      <c r="B1536" s="170"/>
      <c r="C1536" s="170"/>
      <c r="D1536" s="170"/>
      <c r="E1536" s="170"/>
      <c r="F1536" s="170"/>
      <c r="G1536" s="170"/>
      <c r="H1536" s="170"/>
      <c r="I1536" s="170"/>
      <c r="J1536" s="170"/>
      <c r="K1536" s="170"/>
      <c r="L1536" s="170"/>
      <c r="M1536" s="170"/>
      <c r="N1536" s="170"/>
      <c r="O1536" s="170"/>
      <c r="P1536" s="170"/>
      <c r="Q1536" s="170"/>
      <c r="R1536" s="170"/>
      <c r="S1536" s="170"/>
      <c r="T1536" s="170"/>
      <c r="U1536" s="170"/>
      <c r="V1536" s="170"/>
      <c r="W1536" s="170"/>
      <c r="X1536" s="174"/>
      <c r="Y1536" s="170"/>
      <c r="Z1536" s="170"/>
      <c r="AA1536" s="170"/>
      <c r="AB1536" s="170"/>
      <c r="AC1536" s="170"/>
      <c r="AD1536" s="174"/>
      <c r="AE1536" s="170"/>
      <c r="AF1536" s="170"/>
      <c r="AI1536" s="170"/>
      <c r="AJ1536" s="170"/>
      <c r="AK1536" s="170"/>
      <c r="AL1536" s="170"/>
      <c r="AM1536" s="170"/>
      <c r="AN1536" s="170"/>
    </row>
    <row r="1537" spans="1:40" ht="52.5" customHeight="1" x14ac:dyDescent="0.2">
      <c r="A1537" s="170"/>
      <c r="B1537" s="170"/>
      <c r="C1537" s="170"/>
      <c r="D1537" s="170"/>
      <c r="E1537" s="170"/>
      <c r="F1537" s="170"/>
      <c r="G1537" s="170"/>
      <c r="H1537" s="170"/>
      <c r="I1537" s="170"/>
      <c r="J1537" s="170"/>
      <c r="K1537" s="170"/>
      <c r="L1537" s="170"/>
      <c r="M1537" s="170"/>
      <c r="N1537" s="170"/>
      <c r="O1537" s="170"/>
      <c r="P1537" s="170"/>
      <c r="Q1537" s="170"/>
      <c r="R1537" s="170"/>
      <c r="S1537" s="170"/>
      <c r="T1537" s="170"/>
      <c r="U1537" s="170"/>
      <c r="V1537" s="170"/>
      <c r="W1537" s="170"/>
      <c r="X1537" s="174"/>
      <c r="Y1537" s="170"/>
      <c r="Z1537" s="170"/>
      <c r="AA1537" s="170"/>
      <c r="AB1537" s="170"/>
      <c r="AC1537" s="170"/>
      <c r="AD1537" s="174"/>
      <c r="AE1537" s="170"/>
      <c r="AF1537" s="170"/>
      <c r="AI1537" s="170"/>
      <c r="AJ1537" s="170"/>
      <c r="AK1537" s="170"/>
      <c r="AL1537" s="170"/>
      <c r="AM1537" s="170"/>
      <c r="AN1537" s="170"/>
    </row>
    <row r="1538" spans="1:40" ht="52.5" customHeight="1" x14ac:dyDescent="0.2">
      <c r="A1538" s="170"/>
      <c r="B1538" s="170"/>
      <c r="C1538" s="170"/>
      <c r="D1538" s="170"/>
      <c r="E1538" s="170"/>
      <c r="F1538" s="170"/>
      <c r="G1538" s="170"/>
      <c r="H1538" s="170"/>
      <c r="I1538" s="170"/>
      <c r="J1538" s="170"/>
      <c r="K1538" s="170"/>
      <c r="L1538" s="170"/>
      <c r="M1538" s="170"/>
      <c r="N1538" s="170"/>
      <c r="O1538" s="170"/>
      <c r="P1538" s="170"/>
      <c r="Q1538" s="170"/>
      <c r="R1538" s="170"/>
      <c r="S1538" s="170"/>
      <c r="T1538" s="170"/>
      <c r="U1538" s="170"/>
      <c r="V1538" s="170"/>
      <c r="W1538" s="170"/>
      <c r="X1538" s="174"/>
      <c r="Y1538" s="170"/>
      <c r="Z1538" s="170"/>
      <c r="AA1538" s="170"/>
      <c r="AB1538" s="170"/>
      <c r="AC1538" s="170"/>
      <c r="AD1538" s="174"/>
      <c r="AE1538" s="170"/>
      <c r="AF1538" s="170"/>
      <c r="AI1538" s="170"/>
      <c r="AJ1538" s="170"/>
      <c r="AK1538" s="170"/>
      <c r="AL1538" s="170"/>
      <c r="AM1538" s="170"/>
      <c r="AN1538" s="170"/>
    </row>
    <row r="1539" spans="1:40" ht="52.5" customHeight="1" x14ac:dyDescent="0.2">
      <c r="A1539" s="170"/>
      <c r="B1539" s="170"/>
      <c r="C1539" s="170"/>
      <c r="D1539" s="170"/>
      <c r="E1539" s="170"/>
      <c r="F1539" s="170"/>
      <c r="G1539" s="170"/>
      <c r="H1539" s="170"/>
      <c r="I1539" s="170"/>
      <c r="J1539" s="170"/>
      <c r="K1539" s="170"/>
      <c r="L1539" s="170"/>
      <c r="M1539" s="170"/>
      <c r="N1539" s="170"/>
      <c r="O1539" s="170"/>
      <c r="P1539" s="170"/>
      <c r="Q1539" s="170"/>
      <c r="R1539" s="170"/>
      <c r="S1539" s="170"/>
      <c r="T1539" s="170"/>
      <c r="U1539" s="170"/>
      <c r="V1539" s="170"/>
      <c r="W1539" s="170"/>
      <c r="X1539" s="174"/>
      <c r="Y1539" s="170"/>
      <c r="Z1539" s="170"/>
      <c r="AA1539" s="170"/>
      <c r="AB1539" s="170"/>
      <c r="AC1539" s="170"/>
      <c r="AD1539" s="174"/>
      <c r="AE1539" s="170"/>
      <c r="AF1539" s="170"/>
      <c r="AI1539" s="170"/>
      <c r="AJ1539" s="170"/>
      <c r="AK1539" s="170"/>
      <c r="AL1539" s="170"/>
      <c r="AM1539" s="170"/>
      <c r="AN1539" s="170"/>
    </row>
    <row r="1540" spans="1:40" ht="52.5" customHeight="1" x14ac:dyDescent="0.2">
      <c r="A1540" s="170"/>
      <c r="B1540" s="170"/>
      <c r="C1540" s="170"/>
      <c r="D1540" s="170"/>
      <c r="E1540" s="170"/>
      <c r="F1540" s="170"/>
      <c r="G1540" s="170"/>
      <c r="H1540" s="170"/>
      <c r="I1540" s="170"/>
      <c r="J1540" s="170"/>
      <c r="K1540" s="170"/>
      <c r="L1540" s="170"/>
      <c r="M1540" s="170"/>
      <c r="N1540" s="170"/>
      <c r="O1540" s="170"/>
      <c r="P1540" s="170"/>
      <c r="Q1540" s="170"/>
      <c r="R1540" s="170"/>
      <c r="S1540" s="170"/>
      <c r="T1540" s="170"/>
      <c r="U1540" s="170"/>
      <c r="V1540" s="170"/>
      <c r="W1540" s="170"/>
      <c r="X1540" s="174"/>
      <c r="Y1540" s="170"/>
      <c r="Z1540" s="170"/>
      <c r="AA1540" s="170"/>
      <c r="AB1540" s="170"/>
      <c r="AC1540" s="170"/>
      <c r="AD1540" s="174"/>
      <c r="AE1540" s="170"/>
      <c r="AF1540" s="170"/>
      <c r="AI1540" s="170"/>
      <c r="AJ1540" s="170"/>
      <c r="AK1540" s="170"/>
      <c r="AL1540" s="170"/>
      <c r="AM1540" s="170"/>
      <c r="AN1540" s="170"/>
    </row>
    <row r="1541" spans="1:40" ht="52.5" customHeight="1" x14ac:dyDescent="0.2">
      <c r="A1541" s="170"/>
      <c r="B1541" s="170"/>
      <c r="C1541" s="170"/>
      <c r="D1541" s="170"/>
      <c r="E1541" s="170"/>
      <c r="F1541" s="170"/>
      <c r="G1541" s="170"/>
      <c r="H1541" s="170"/>
      <c r="I1541" s="170"/>
      <c r="J1541" s="170"/>
      <c r="K1541" s="170"/>
      <c r="L1541" s="170"/>
      <c r="M1541" s="170"/>
      <c r="N1541" s="170"/>
      <c r="O1541" s="170"/>
      <c r="P1541" s="170"/>
      <c r="Q1541" s="170"/>
      <c r="R1541" s="170"/>
      <c r="S1541" s="170"/>
      <c r="T1541" s="170"/>
      <c r="U1541" s="170"/>
      <c r="V1541" s="170"/>
      <c r="W1541" s="170"/>
      <c r="X1541" s="174"/>
      <c r="Y1541" s="170"/>
      <c r="Z1541" s="170"/>
      <c r="AA1541" s="170"/>
      <c r="AB1541" s="170"/>
      <c r="AC1541" s="170"/>
      <c r="AD1541" s="174"/>
      <c r="AE1541" s="170"/>
      <c r="AF1541" s="170"/>
      <c r="AI1541" s="170"/>
      <c r="AJ1541" s="170"/>
      <c r="AK1541" s="170"/>
      <c r="AL1541" s="170"/>
      <c r="AM1541" s="170"/>
      <c r="AN1541" s="170"/>
    </row>
    <row r="1542" spans="1:40" ht="52.5" customHeight="1" x14ac:dyDescent="0.2">
      <c r="A1542" s="170"/>
      <c r="B1542" s="170"/>
      <c r="C1542" s="170"/>
      <c r="D1542" s="170"/>
      <c r="E1542" s="170"/>
      <c r="F1542" s="170"/>
      <c r="G1542" s="170"/>
      <c r="H1542" s="170"/>
      <c r="I1542" s="170"/>
      <c r="J1542" s="170"/>
      <c r="K1542" s="170"/>
      <c r="L1542" s="170"/>
      <c r="M1542" s="170"/>
      <c r="N1542" s="170"/>
      <c r="O1542" s="170"/>
      <c r="P1542" s="170"/>
      <c r="Q1542" s="170"/>
      <c r="R1542" s="170"/>
      <c r="S1542" s="170"/>
      <c r="T1542" s="170"/>
      <c r="U1542" s="170"/>
      <c r="V1542" s="170"/>
      <c r="W1542" s="170"/>
      <c r="X1542" s="174"/>
      <c r="Y1542" s="170"/>
      <c r="Z1542" s="170"/>
      <c r="AA1542" s="170"/>
      <c r="AB1542" s="170"/>
      <c r="AC1542" s="170"/>
      <c r="AD1542" s="174"/>
      <c r="AE1542" s="170"/>
      <c r="AF1542" s="170"/>
      <c r="AI1542" s="170"/>
      <c r="AJ1542" s="170"/>
      <c r="AK1542" s="170"/>
      <c r="AL1542" s="170"/>
      <c r="AM1542" s="170"/>
      <c r="AN1542" s="170"/>
    </row>
    <row r="1543" spans="1:40" ht="52.5" customHeight="1" x14ac:dyDescent="0.2">
      <c r="A1543" s="170"/>
      <c r="B1543" s="170"/>
      <c r="C1543" s="170"/>
      <c r="D1543" s="170"/>
      <c r="E1543" s="170"/>
      <c r="F1543" s="170"/>
      <c r="G1543" s="170"/>
      <c r="H1543" s="170"/>
      <c r="I1543" s="170"/>
      <c r="J1543" s="170"/>
      <c r="K1543" s="170"/>
      <c r="L1543" s="170"/>
      <c r="M1543" s="170"/>
      <c r="N1543" s="170"/>
      <c r="O1543" s="170"/>
      <c r="P1543" s="170"/>
      <c r="Q1543" s="170"/>
      <c r="R1543" s="170"/>
      <c r="S1543" s="170"/>
      <c r="T1543" s="170"/>
      <c r="U1543" s="170"/>
      <c r="V1543" s="170"/>
      <c r="W1543" s="170"/>
      <c r="X1543" s="174"/>
      <c r="Y1543" s="170"/>
      <c r="Z1543" s="170"/>
      <c r="AA1543" s="170"/>
      <c r="AB1543" s="170"/>
      <c r="AC1543" s="170"/>
      <c r="AD1543" s="174"/>
      <c r="AE1543" s="170"/>
      <c r="AF1543" s="170"/>
      <c r="AI1543" s="170"/>
      <c r="AJ1543" s="170"/>
      <c r="AK1543" s="170"/>
      <c r="AL1543" s="170"/>
      <c r="AM1543" s="170"/>
      <c r="AN1543" s="170"/>
    </row>
    <row r="1544" spans="1:40" ht="52.5" customHeight="1" x14ac:dyDescent="0.2">
      <c r="A1544" s="170"/>
      <c r="B1544" s="170"/>
      <c r="C1544" s="170"/>
      <c r="D1544" s="170"/>
      <c r="E1544" s="170"/>
      <c r="F1544" s="170"/>
      <c r="G1544" s="170"/>
      <c r="H1544" s="170"/>
      <c r="I1544" s="170"/>
      <c r="J1544" s="170"/>
      <c r="K1544" s="170"/>
      <c r="L1544" s="170"/>
      <c r="M1544" s="170"/>
      <c r="N1544" s="170"/>
      <c r="O1544" s="170"/>
      <c r="P1544" s="170"/>
      <c r="Q1544" s="170"/>
      <c r="R1544" s="170"/>
      <c r="S1544" s="170"/>
      <c r="T1544" s="170"/>
      <c r="U1544" s="170"/>
      <c r="V1544" s="170"/>
      <c r="W1544" s="170"/>
      <c r="X1544" s="174"/>
      <c r="Y1544" s="170"/>
      <c r="Z1544" s="170"/>
      <c r="AA1544" s="170"/>
      <c r="AB1544" s="170"/>
      <c r="AC1544" s="170"/>
      <c r="AD1544" s="174"/>
      <c r="AE1544" s="170"/>
      <c r="AF1544" s="170"/>
      <c r="AI1544" s="170"/>
      <c r="AJ1544" s="170"/>
      <c r="AK1544" s="170"/>
      <c r="AL1544" s="170"/>
      <c r="AM1544" s="170"/>
      <c r="AN1544" s="170"/>
    </row>
    <row r="1545" spans="1:40" ht="52.5" customHeight="1" x14ac:dyDescent="0.2">
      <c r="A1545" s="170"/>
      <c r="B1545" s="170"/>
      <c r="C1545" s="170"/>
      <c r="D1545" s="170"/>
      <c r="E1545" s="170"/>
      <c r="F1545" s="170"/>
      <c r="G1545" s="170"/>
      <c r="H1545" s="170"/>
      <c r="I1545" s="170"/>
      <c r="J1545" s="170"/>
      <c r="K1545" s="170"/>
      <c r="L1545" s="170"/>
      <c r="M1545" s="170"/>
      <c r="N1545" s="170"/>
      <c r="O1545" s="170"/>
      <c r="P1545" s="170"/>
      <c r="Q1545" s="170"/>
      <c r="R1545" s="170"/>
      <c r="S1545" s="170"/>
      <c r="T1545" s="170"/>
      <c r="U1545" s="170"/>
      <c r="V1545" s="170"/>
      <c r="W1545" s="170"/>
      <c r="X1545" s="174"/>
      <c r="Y1545" s="170"/>
      <c r="Z1545" s="170"/>
      <c r="AA1545" s="170"/>
      <c r="AB1545" s="170"/>
      <c r="AC1545" s="170"/>
      <c r="AD1545" s="174"/>
      <c r="AE1545" s="170"/>
      <c r="AF1545" s="170"/>
      <c r="AI1545" s="170"/>
      <c r="AJ1545" s="170"/>
      <c r="AK1545" s="170"/>
      <c r="AL1545" s="170"/>
      <c r="AM1545" s="170"/>
      <c r="AN1545" s="170"/>
    </row>
    <row r="1546" spans="1:40" ht="52.5" customHeight="1" x14ac:dyDescent="0.2">
      <c r="A1546" s="170"/>
      <c r="B1546" s="170"/>
      <c r="C1546" s="170"/>
      <c r="D1546" s="170"/>
      <c r="E1546" s="170"/>
      <c r="F1546" s="170"/>
      <c r="G1546" s="170"/>
      <c r="H1546" s="170"/>
      <c r="I1546" s="170"/>
      <c r="J1546" s="170"/>
      <c r="K1546" s="170"/>
      <c r="L1546" s="170"/>
      <c r="M1546" s="170"/>
      <c r="N1546" s="170"/>
      <c r="O1546" s="170"/>
      <c r="P1546" s="170"/>
      <c r="Q1546" s="170"/>
      <c r="R1546" s="170"/>
      <c r="S1546" s="170"/>
      <c r="T1546" s="170"/>
      <c r="U1546" s="170"/>
      <c r="V1546" s="170"/>
      <c r="W1546" s="170"/>
      <c r="X1546" s="174"/>
      <c r="Y1546" s="170"/>
      <c r="Z1546" s="170"/>
      <c r="AA1546" s="170"/>
      <c r="AB1546" s="170"/>
      <c r="AC1546" s="170"/>
      <c r="AD1546" s="174"/>
      <c r="AE1546" s="170"/>
      <c r="AF1546" s="170"/>
      <c r="AI1546" s="170"/>
      <c r="AJ1546" s="170"/>
      <c r="AK1546" s="170"/>
      <c r="AL1546" s="170"/>
      <c r="AM1546" s="170"/>
      <c r="AN1546" s="170"/>
    </row>
    <row r="1547" spans="1:40" ht="52.5" customHeight="1" x14ac:dyDescent="0.2">
      <c r="A1547" s="170"/>
      <c r="B1547" s="170"/>
      <c r="C1547" s="170"/>
      <c r="D1547" s="170"/>
      <c r="E1547" s="170"/>
      <c r="F1547" s="170"/>
      <c r="G1547" s="170"/>
      <c r="H1547" s="170"/>
      <c r="I1547" s="170"/>
      <c r="J1547" s="170"/>
      <c r="K1547" s="170"/>
      <c r="L1547" s="170"/>
      <c r="M1547" s="170"/>
      <c r="N1547" s="170"/>
      <c r="O1547" s="170"/>
      <c r="P1547" s="170"/>
      <c r="Q1547" s="170"/>
      <c r="R1547" s="170"/>
      <c r="S1547" s="170"/>
      <c r="T1547" s="170"/>
      <c r="U1547" s="170"/>
      <c r="V1547" s="170"/>
      <c r="W1547" s="170"/>
      <c r="X1547" s="174"/>
      <c r="Y1547" s="170"/>
      <c r="Z1547" s="170"/>
      <c r="AA1547" s="170"/>
      <c r="AB1547" s="170"/>
      <c r="AC1547" s="170"/>
      <c r="AD1547" s="174"/>
      <c r="AE1547" s="170"/>
      <c r="AF1547" s="170"/>
      <c r="AI1547" s="170"/>
      <c r="AJ1547" s="170"/>
      <c r="AK1547" s="170"/>
      <c r="AL1547" s="170"/>
      <c r="AM1547" s="170"/>
      <c r="AN1547" s="170"/>
    </row>
    <row r="1548" spans="1:40" ht="52.5" customHeight="1" x14ac:dyDescent="0.2">
      <c r="A1548" s="170"/>
      <c r="B1548" s="170"/>
      <c r="C1548" s="170"/>
      <c r="D1548" s="170"/>
      <c r="E1548" s="170"/>
      <c r="F1548" s="170"/>
      <c r="G1548" s="170"/>
      <c r="H1548" s="170"/>
      <c r="I1548" s="170"/>
      <c r="J1548" s="170"/>
      <c r="K1548" s="170"/>
      <c r="L1548" s="170"/>
      <c r="M1548" s="170"/>
      <c r="N1548" s="170"/>
      <c r="O1548" s="170"/>
      <c r="P1548" s="170"/>
      <c r="Q1548" s="170"/>
      <c r="R1548" s="170"/>
      <c r="S1548" s="170"/>
      <c r="T1548" s="170"/>
      <c r="U1548" s="170"/>
      <c r="V1548" s="170"/>
      <c r="W1548" s="170"/>
      <c r="X1548" s="174"/>
      <c r="Y1548" s="170"/>
      <c r="Z1548" s="170"/>
      <c r="AA1548" s="170"/>
      <c r="AB1548" s="170"/>
      <c r="AC1548" s="170"/>
      <c r="AD1548" s="174"/>
      <c r="AE1548" s="170"/>
      <c r="AF1548" s="170"/>
      <c r="AI1548" s="170"/>
      <c r="AJ1548" s="170"/>
      <c r="AK1548" s="170"/>
      <c r="AL1548" s="170"/>
      <c r="AM1548" s="170"/>
      <c r="AN1548" s="170"/>
    </row>
    <row r="1549" spans="1:40" ht="52.5" customHeight="1" x14ac:dyDescent="0.2">
      <c r="A1549" s="170"/>
      <c r="B1549" s="170"/>
      <c r="C1549" s="170"/>
      <c r="D1549" s="170"/>
      <c r="E1549" s="170"/>
      <c r="F1549" s="170"/>
      <c r="G1549" s="170"/>
      <c r="H1549" s="170"/>
      <c r="I1549" s="170"/>
      <c r="J1549" s="170"/>
      <c r="K1549" s="170"/>
      <c r="L1549" s="170"/>
      <c r="M1549" s="170"/>
      <c r="N1549" s="170"/>
      <c r="O1549" s="170"/>
      <c r="P1549" s="170"/>
      <c r="Q1549" s="170"/>
      <c r="R1549" s="170"/>
      <c r="S1549" s="170"/>
      <c r="T1549" s="170"/>
      <c r="U1549" s="170"/>
      <c r="V1549" s="170"/>
      <c r="W1549" s="170"/>
      <c r="X1549" s="174"/>
      <c r="Y1549" s="170"/>
      <c r="Z1549" s="170"/>
      <c r="AA1549" s="170"/>
      <c r="AB1549" s="170"/>
      <c r="AC1549" s="170"/>
      <c r="AD1549" s="174"/>
      <c r="AE1549" s="170"/>
      <c r="AF1549" s="170"/>
      <c r="AI1549" s="170"/>
      <c r="AJ1549" s="170"/>
      <c r="AK1549" s="170"/>
      <c r="AL1549" s="170"/>
      <c r="AM1549" s="170"/>
      <c r="AN1549" s="170"/>
    </row>
    <row r="1550" spans="1:40" ht="52.5" customHeight="1" x14ac:dyDescent="0.2">
      <c r="A1550" s="170"/>
      <c r="B1550" s="170"/>
      <c r="C1550" s="170"/>
      <c r="D1550" s="170"/>
      <c r="E1550" s="170"/>
      <c r="F1550" s="170"/>
      <c r="G1550" s="170"/>
      <c r="H1550" s="170"/>
      <c r="I1550" s="170"/>
      <c r="J1550" s="170"/>
      <c r="K1550" s="170"/>
      <c r="L1550" s="170"/>
      <c r="M1550" s="170"/>
      <c r="N1550" s="170"/>
      <c r="O1550" s="170"/>
      <c r="P1550" s="170"/>
      <c r="Q1550" s="170"/>
      <c r="R1550" s="170"/>
      <c r="S1550" s="170"/>
      <c r="T1550" s="170"/>
      <c r="U1550" s="170"/>
      <c r="V1550" s="170"/>
      <c r="W1550" s="170"/>
      <c r="X1550" s="174"/>
      <c r="Y1550" s="170"/>
      <c r="Z1550" s="170"/>
      <c r="AA1550" s="170"/>
      <c r="AB1550" s="170"/>
      <c r="AC1550" s="170"/>
      <c r="AD1550" s="174"/>
      <c r="AE1550" s="170"/>
      <c r="AF1550" s="170"/>
      <c r="AI1550" s="170"/>
      <c r="AJ1550" s="170"/>
      <c r="AK1550" s="170"/>
      <c r="AL1550" s="170"/>
      <c r="AM1550" s="170"/>
      <c r="AN1550" s="170"/>
    </row>
    <row r="1551" spans="1:40" ht="52.5" customHeight="1" x14ac:dyDescent="0.2">
      <c r="A1551" s="170"/>
      <c r="B1551" s="170"/>
      <c r="C1551" s="170"/>
      <c r="D1551" s="170"/>
      <c r="E1551" s="170"/>
      <c r="F1551" s="170"/>
      <c r="G1551" s="170"/>
      <c r="H1551" s="170"/>
      <c r="I1551" s="170"/>
      <c r="J1551" s="170"/>
      <c r="K1551" s="170"/>
      <c r="L1551" s="170"/>
      <c r="M1551" s="170"/>
      <c r="N1551" s="170"/>
      <c r="O1551" s="170"/>
      <c r="P1551" s="170"/>
      <c r="Q1551" s="170"/>
      <c r="R1551" s="170"/>
      <c r="S1551" s="170"/>
      <c r="T1551" s="170"/>
      <c r="U1551" s="170"/>
      <c r="V1551" s="170"/>
      <c r="W1551" s="170"/>
      <c r="X1551" s="174"/>
      <c r="Y1551" s="170"/>
      <c r="Z1551" s="170"/>
      <c r="AA1551" s="170"/>
      <c r="AB1551" s="170"/>
      <c r="AC1551" s="170"/>
      <c r="AD1551" s="174"/>
      <c r="AE1551" s="170"/>
      <c r="AF1551" s="170"/>
      <c r="AI1551" s="170"/>
      <c r="AJ1551" s="170"/>
      <c r="AK1551" s="170"/>
      <c r="AL1551" s="170"/>
      <c r="AM1551" s="170"/>
      <c r="AN1551" s="170"/>
    </row>
    <row r="1552" spans="1:40" ht="52.5" customHeight="1" x14ac:dyDescent="0.2">
      <c r="A1552" s="170"/>
      <c r="B1552" s="170"/>
      <c r="C1552" s="170"/>
      <c r="D1552" s="170"/>
      <c r="E1552" s="170"/>
      <c r="F1552" s="170"/>
      <c r="G1552" s="170"/>
      <c r="H1552" s="170"/>
      <c r="I1552" s="170"/>
      <c r="J1552" s="170"/>
      <c r="K1552" s="170"/>
      <c r="L1552" s="170"/>
      <c r="M1552" s="170"/>
      <c r="N1552" s="170"/>
      <c r="O1552" s="170"/>
      <c r="P1552" s="170"/>
      <c r="Q1552" s="170"/>
      <c r="R1552" s="170"/>
      <c r="S1552" s="170"/>
      <c r="T1552" s="170"/>
      <c r="U1552" s="170"/>
      <c r="V1552" s="170"/>
      <c r="W1552" s="170"/>
      <c r="X1552" s="174"/>
      <c r="Y1552" s="170"/>
      <c r="Z1552" s="170"/>
      <c r="AA1552" s="170"/>
      <c r="AB1552" s="170"/>
      <c r="AC1552" s="170"/>
      <c r="AD1552" s="174"/>
      <c r="AE1552" s="170"/>
      <c r="AF1552" s="170"/>
      <c r="AI1552" s="170"/>
      <c r="AJ1552" s="170"/>
      <c r="AK1552" s="170"/>
      <c r="AL1552" s="170"/>
      <c r="AM1552" s="170"/>
      <c r="AN1552" s="170"/>
    </row>
    <row r="1553" spans="1:40" ht="52.5" customHeight="1" x14ac:dyDescent="0.2">
      <c r="A1553" s="170"/>
      <c r="B1553" s="170"/>
      <c r="C1553" s="170"/>
      <c r="D1553" s="170"/>
      <c r="E1553" s="170"/>
      <c r="F1553" s="170"/>
      <c r="G1553" s="170"/>
      <c r="H1553" s="170"/>
      <c r="I1553" s="170"/>
      <c r="J1553" s="170"/>
      <c r="K1553" s="170"/>
      <c r="L1553" s="170"/>
      <c r="M1553" s="170"/>
      <c r="N1553" s="170"/>
      <c r="O1553" s="170"/>
      <c r="P1553" s="170"/>
      <c r="Q1553" s="170"/>
      <c r="R1553" s="170"/>
      <c r="S1553" s="170"/>
      <c r="T1553" s="170"/>
      <c r="U1553" s="170"/>
      <c r="V1553" s="170"/>
      <c r="W1553" s="170"/>
      <c r="X1553" s="174"/>
      <c r="Y1553" s="170"/>
      <c r="Z1553" s="170"/>
      <c r="AA1553" s="170"/>
      <c r="AB1553" s="170"/>
      <c r="AC1553" s="170"/>
      <c r="AD1553" s="174"/>
      <c r="AE1553" s="170"/>
      <c r="AF1553" s="170"/>
      <c r="AI1553" s="170"/>
      <c r="AJ1553" s="170"/>
      <c r="AK1553" s="170"/>
      <c r="AL1553" s="170"/>
      <c r="AM1553" s="170"/>
      <c r="AN1553" s="170"/>
    </row>
    <row r="1554" spans="1:40" ht="52.5" customHeight="1" x14ac:dyDescent="0.2">
      <c r="A1554" s="170"/>
      <c r="B1554" s="170"/>
      <c r="C1554" s="170"/>
      <c r="D1554" s="170"/>
      <c r="E1554" s="170"/>
      <c r="F1554" s="170"/>
      <c r="G1554" s="170"/>
      <c r="H1554" s="170"/>
      <c r="I1554" s="170"/>
      <c r="J1554" s="170"/>
      <c r="K1554" s="170"/>
      <c r="L1554" s="170"/>
      <c r="M1554" s="170"/>
      <c r="N1554" s="170"/>
      <c r="O1554" s="170"/>
      <c r="P1554" s="170"/>
      <c r="Q1554" s="170"/>
      <c r="R1554" s="170"/>
      <c r="S1554" s="170"/>
      <c r="T1554" s="170"/>
      <c r="U1554" s="170"/>
      <c r="V1554" s="170"/>
      <c r="W1554" s="170"/>
      <c r="X1554" s="174"/>
      <c r="Y1554" s="170"/>
      <c r="Z1554" s="170"/>
      <c r="AA1554" s="170"/>
      <c r="AB1554" s="170"/>
      <c r="AC1554" s="170"/>
      <c r="AD1554" s="174"/>
      <c r="AE1554" s="170"/>
      <c r="AF1554" s="170"/>
      <c r="AI1554" s="170"/>
      <c r="AJ1554" s="170"/>
      <c r="AK1554" s="170"/>
      <c r="AL1554" s="170"/>
      <c r="AM1554" s="170"/>
      <c r="AN1554" s="170"/>
    </row>
    <row r="1555" spans="1:40" ht="52.5" customHeight="1" x14ac:dyDescent="0.2">
      <c r="A1555" s="170"/>
      <c r="B1555" s="170"/>
      <c r="C1555" s="170"/>
      <c r="D1555" s="170"/>
      <c r="E1555" s="170"/>
      <c r="F1555" s="170"/>
      <c r="G1555" s="170"/>
      <c r="H1555" s="170"/>
      <c r="I1555" s="170"/>
      <c r="J1555" s="170"/>
      <c r="K1555" s="170"/>
      <c r="L1555" s="170"/>
      <c r="M1555" s="170"/>
      <c r="N1555" s="170"/>
      <c r="O1555" s="170"/>
      <c r="P1555" s="170"/>
      <c r="Q1555" s="170"/>
      <c r="R1555" s="170"/>
      <c r="S1555" s="170"/>
      <c r="T1555" s="170"/>
      <c r="U1555" s="170"/>
      <c r="V1555" s="170"/>
      <c r="W1555" s="170"/>
      <c r="X1555" s="174"/>
      <c r="Y1555" s="170"/>
      <c r="Z1555" s="170"/>
      <c r="AA1555" s="170"/>
      <c r="AB1555" s="170"/>
      <c r="AC1555" s="170"/>
      <c r="AD1555" s="174"/>
      <c r="AE1555" s="170"/>
      <c r="AF1555" s="170"/>
      <c r="AI1555" s="170"/>
      <c r="AJ1555" s="170"/>
      <c r="AK1555" s="170"/>
      <c r="AL1555" s="170"/>
      <c r="AM1555" s="170"/>
      <c r="AN1555" s="170"/>
    </row>
    <row r="1556" spans="1:40" ht="52.5" customHeight="1" x14ac:dyDescent="0.2">
      <c r="A1556" s="170"/>
      <c r="B1556" s="170"/>
      <c r="C1556" s="170"/>
      <c r="D1556" s="170"/>
      <c r="E1556" s="170"/>
      <c r="F1556" s="170"/>
      <c r="G1556" s="170"/>
      <c r="H1556" s="170"/>
      <c r="I1556" s="170"/>
      <c r="J1556" s="170"/>
      <c r="K1556" s="170"/>
      <c r="L1556" s="170"/>
      <c r="M1556" s="170"/>
      <c r="N1556" s="170"/>
      <c r="O1556" s="170"/>
      <c r="P1556" s="170"/>
      <c r="Q1556" s="170"/>
      <c r="R1556" s="170"/>
      <c r="S1556" s="170"/>
      <c r="T1556" s="170"/>
      <c r="U1556" s="170"/>
      <c r="V1556" s="170"/>
      <c r="W1556" s="170"/>
      <c r="X1556" s="174"/>
      <c r="Y1556" s="170"/>
      <c r="Z1556" s="170"/>
      <c r="AA1556" s="170"/>
      <c r="AB1556" s="170"/>
      <c r="AC1556" s="170"/>
      <c r="AD1556" s="174"/>
      <c r="AE1556" s="170"/>
      <c r="AF1556" s="170"/>
      <c r="AI1556" s="170"/>
      <c r="AJ1556" s="170"/>
      <c r="AK1556" s="170"/>
      <c r="AL1556" s="170"/>
      <c r="AM1556" s="170"/>
      <c r="AN1556" s="170"/>
    </row>
    <row r="1557" spans="1:40" ht="52.5" customHeight="1" x14ac:dyDescent="0.2">
      <c r="A1557" s="170"/>
      <c r="B1557" s="170"/>
      <c r="C1557" s="170"/>
      <c r="D1557" s="170"/>
      <c r="E1557" s="170"/>
      <c r="F1557" s="170"/>
      <c r="G1557" s="170"/>
      <c r="H1557" s="170"/>
      <c r="I1557" s="170"/>
      <c r="J1557" s="170"/>
      <c r="K1557" s="170"/>
      <c r="L1557" s="170"/>
      <c r="M1557" s="170"/>
      <c r="N1557" s="170"/>
      <c r="O1557" s="170"/>
      <c r="P1557" s="170"/>
      <c r="Q1557" s="170"/>
      <c r="R1557" s="170"/>
      <c r="S1557" s="170"/>
      <c r="T1557" s="170"/>
      <c r="U1557" s="170"/>
      <c r="V1557" s="170"/>
      <c r="W1557" s="170"/>
      <c r="X1557" s="174"/>
      <c r="Y1557" s="170"/>
      <c r="Z1557" s="170"/>
      <c r="AA1557" s="170"/>
      <c r="AB1557" s="170"/>
      <c r="AC1557" s="170"/>
      <c r="AD1557" s="174"/>
      <c r="AE1557" s="170"/>
      <c r="AF1557" s="170"/>
      <c r="AI1557" s="170"/>
      <c r="AJ1557" s="170"/>
      <c r="AK1557" s="170"/>
      <c r="AL1557" s="170"/>
      <c r="AM1557" s="170"/>
      <c r="AN1557" s="170"/>
    </row>
    <row r="1558" spans="1:40" ht="52.5" customHeight="1" x14ac:dyDescent="0.2">
      <c r="A1558" s="170"/>
      <c r="B1558" s="170"/>
      <c r="C1558" s="170"/>
      <c r="D1558" s="170"/>
      <c r="E1558" s="170"/>
      <c r="F1558" s="170"/>
      <c r="G1558" s="170"/>
      <c r="H1558" s="170"/>
      <c r="I1558" s="170"/>
      <c r="J1558" s="170"/>
      <c r="K1558" s="170"/>
      <c r="L1558" s="170"/>
      <c r="M1558" s="170"/>
      <c r="N1558" s="170"/>
      <c r="O1558" s="170"/>
      <c r="P1558" s="170"/>
      <c r="Q1558" s="170"/>
      <c r="R1558" s="170"/>
      <c r="S1558" s="170"/>
      <c r="T1558" s="170"/>
      <c r="U1558" s="170"/>
      <c r="V1558" s="170"/>
      <c r="W1558" s="170"/>
      <c r="X1558" s="174"/>
      <c r="Y1558" s="170"/>
      <c r="Z1558" s="170"/>
      <c r="AA1558" s="170"/>
      <c r="AB1558" s="170"/>
      <c r="AC1558" s="170"/>
      <c r="AD1558" s="174"/>
      <c r="AE1558" s="170"/>
      <c r="AF1558" s="170"/>
      <c r="AI1558" s="170"/>
      <c r="AJ1558" s="170"/>
      <c r="AK1558" s="170"/>
      <c r="AL1558" s="170"/>
      <c r="AM1558" s="170"/>
      <c r="AN1558" s="170"/>
    </row>
    <row r="1559" spans="1:40" ht="52.5" customHeight="1" x14ac:dyDescent="0.2">
      <c r="A1559" s="170"/>
      <c r="B1559" s="170"/>
      <c r="C1559" s="170"/>
      <c r="D1559" s="170"/>
      <c r="E1559" s="170"/>
      <c r="F1559" s="170"/>
      <c r="G1559" s="170"/>
      <c r="H1559" s="170"/>
      <c r="I1559" s="170"/>
      <c r="J1559" s="170"/>
      <c r="K1559" s="170"/>
      <c r="L1559" s="170"/>
      <c r="M1559" s="170"/>
      <c r="N1559" s="170"/>
      <c r="O1559" s="170"/>
      <c r="P1559" s="170"/>
      <c r="Q1559" s="170"/>
      <c r="R1559" s="170"/>
      <c r="S1559" s="170"/>
      <c r="T1559" s="170"/>
      <c r="U1559" s="170"/>
      <c r="V1559" s="170"/>
      <c r="W1559" s="170"/>
      <c r="X1559" s="174"/>
      <c r="Y1559" s="170"/>
      <c r="Z1559" s="170"/>
      <c r="AA1559" s="170"/>
      <c r="AB1559" s="170"/>
      <c r="AC1559" s="170"/>
      <c r="AD1559" s="174"/>
      <c r="AE1559" s="170"/>
      <c r="AF1559" s="170"/>
      <c r="AI1559" s="170"/>
      <c r="AJ1559" s="170"/>
      <c r="AK1559" s="170"/>
      <c r="AL1559" s="170"/>
      <c r="AM1559" s="170"/>
      <c r="AN1559" s="170"/>
    </row>
    <row r="1560" spans="1:40" ht="52.5" customHeight="1" x14ac:dyDescent="0.2">
      <c r="A1560" s="170"/>
      <c r="B1560" s="170"/>
      <c r="C1560" s="170"/>
      <c r="D1560" s="170"/>
      <c r="E1560" s="170"/>
      <c r="F1560" s="170"/>
      <c r="G1560" s="170"/>
      <c r="H1560" s="170"/>
      <c r="I1560" s="170"/>
      <c r="J1560" s="170"/>
      <c r="K1560" s="170"/>
      <c r="L1560" s="170"/>
      <c r="M1560" s="170"/>
      <c r="N1560" s="170"/>
      <c r="O1560" s="170"/>
      <c r="P1560" s="170"/>
      <c r="Q1560" s="170"/>
      <c r="R1560" s="170"/>
      <c r="S1560" s="170"/>
      <c r="T1560" s="170"/>
      <c r="U1560" s="170"/>
      <c r="V1560" s="170"/>
      <c r="W1560" s="170"/>
      <c r="X1560" s="174"/>
      <c r="Y1560" s="170"/>
      <c r="Z1560" s="170"/>
      <c r="AA1560" s="170"/>
      <c r="AB1560" s="170"/>
      <c r="AC1560" s="170"/>
      <c r="AD1560" s="174"/>
      <c r="AE1560" s="170"/>
      <c r="AF1560" s="170"/>
      <c r="AI1560" s="170"/>
      <c r="AJ1560" s="170"/>
      <c r="AK1560" s="170"/>
      <c r="AL1560" s="170"/>
      <c r="AM1560" s="170"/>
      <c r="AN1560" s="170"/>
    </row>
    <row r="1561" spans="1:40" ht="52.5" customHeight="1" x14ac:dyDescent="0.2">
      <c r="A1561" s="170"/>
      <c r="B1561" s="170"/>
      <c r="C1561" s="170"/>
      <c r="D1561" s="170"/>
      <c r="E1561" s="170"/>
      <c r="F1561" s="170"/>
      <c r="G1561" s="170"/>
      <c r="H1561" s="170"/>
      <c r="I1561" s="170"/>
      <c r="J1561" s="170"/>
      <c r="K1561" s="170"/>
      <c r="L1561" s="170"/>
      <c r="M1561" s="170"/>
      <c r="N1561" s="170"/>
      <c r="O1561" s="170"/>
      <c r="P1561" s="170"/>
      <c r="Q1561" s="170"/>
      <c r="R1561" s="170"/>
      <c r="S1561" s="170"/>
      <c r="T1561" s="170"/>
      <c r="U1561" s="170"/>
      <c r="V1561" s="170"/>
      <c r="W1561" s="170"/>
      <c r="X1561" s="174"/>
      <c r="Y1561" s="170"/>
      <c r="Z1561" s="170"/>
      <c r="AA1561" s="170"/>
      <c r="AB1561" s="170"/>
      <c r="AC1561" s="170"/>
      <c r="AD1561" s="174"/>
      <c r="AE1561" s="170"/>
      <c r="AF1561" s="170"/>
      <c r="AI1561" s="170"/>
      <c r="AJ1561" s="170"/>
      <c r="AK1561" s="170"/>
      <c r="AL1561" s="170"/>
      <c r="AM1561" s="170"/>
      <c r="AN1561" s="170"/>
    </row>
    <row r="1562" spans="1:40" ht="52.5" customHeight="1" x14ac:dyDescent="0.2">
      <c r="A1562" s="170"/>
      <c r="B1562" s="170"/>
      <c r="C1562" s="170"/>
      <c r="D1562" s="170"/>
      <c r="E1562" s="170"/>
      <c r="F1562" s="170"/>
      <c r="G1562" s="170"/>
      <c r="H1562" s="170"/>
      <c r="I1562" s="170"/>
      <c r="J1562" s="170"/>
      <c r="K1562" s="170"/>
      <c r="L1562" s="170"/>
      <c r="M1562" s="170"/>
      <c r="N1562" s="170"/>
      <c r="O1562" s="170"/>
      <c r="P1562" s="170"/>
      <c r="Q1562" s="170"/>
      <c r="R1562" s="170"/>
      <c r="S1562" s="170"/>
      <c r="T1562" s="170"/>
      <c r="U1562" s="170"/>
      <c r="V1562" s="170"/>
      <c r="W1562" s="170"/>
      <c r="X1562" s="174"/>
      <c r="Y1562" s="170"/>
      <c r="Z1562" s="170"/>
      <c r="AA1562" s="170"/>
      <c r="AB1562" s="170"/>
      <c r="AC1562" s="170"/>
      <c r="AD1562" s="174"/>
      <c r="AE1562" s="170"/>
      <c r="AF1562" s="170"/>
      <c r="AI1562" s="170"/>
      <c r="AJ1562" s="170"/>
      <c r="AK1562" s="170"/>
      <c r="AL1562" s="170"/>
      <c r="AM1562" s="170"/>
      <c r="AN1562" s="170"/>
    </row>
    <row r="1563" spans="1:40" ht="52.5" customHeight="1" x14ac:dyDescent="0.2">
      <c r="A1563" s="170"/>
      <c r="B1563" s="170"/>
      <c r="C1563" s="170"/>
      <c r="D1563" s="170"/>
      <c r="E1563" s="170"/>
      <c r="F1563" s="170"/>
      <c r="G1563" s="170"/>
      <c r="H1563" s="170"/>
      <c r="I1563" s="170"/>
      <c r="J1563" s="170"/>
      <c r="K1563" s="170"/>
      <c r="L1563" s="170"/>
      <c r="M1563" s="170"/>
      <c r="N1563" s="170"/>
      <c r="O1563" s="170"/>
      <c r="P1563" s="170"/>
      <c r="Q1563" s="170"/>
      <c r="R1563" s="170"/>
      <c r="S1563" s="170"/>
      <c r="T1563" s="170"/>
      <c r="U1563" s="170"/>
      <c r="V1563" s="170"/>
      <c r="W1563" s="170"/>
      <c r="X1563" s="174"/>
      <c r="Y1563" s="170"/>
      <c r="Z1563" s="170"/>
      <c r="AA1563" s="170"/>
      <c r="AB1563" s="170"/>
      <c r="AC1563" s="170"/>
      <c r="AD1563" s="174"/>
      <c r="AE1563" s="170"/>
      <c r="AF1563" s="170"/>
      <c r="AI1563" s="170"/>
      <c r="AJ1563" s="170"/>
      <c r="AK1563" s="170"/>
      <c r="AL1563" s="170"/>
      <c r="AM1563" s="170"/>
      <c r="AN1563" s="170"/>
    </row>
    <row r="1564" spans="1:40" ht="52.5" customHeight="1" x14ac:dyDescent="0.2">
      <c r="A1564" s="170"/>
      <c r="B1564" s="170"/>
      <c r="C1564" s="170"/>
      <c r="D1564" s="170"/>
      <c r="E1564" s="170"/>
      <c r="F1564" s="170"/>
      <c r="G1564" s="170"/>
      <c r="H1564" s="170"/>
      <c r="I1564" s="170"/>
      <c r="J1564" s="170"/>
      <c r="K1564" s="170"/>
      <c r="L1564" s="170"/>
      <c r="M1564" s="170"/>
      <c r="N1564" s="170"/>
      <c r="O1564" s="170"/>
      <c r="P1564" s="170"/>
      <c r="Q1564" s="170"/>
      <c r="R1564" s="170"/>
      <c r="S1564" s="170"/>
      <c r="T1564" s="170"/>
      <c r="U1564" s="170"/>
      <c r="V1564" s="170"/>
      <c r="W1564" s="170"/>
      <c r="X1564" s="174"/>
      <c r="Y1564" s="170"/>
      <c r="Z1564" s="170"/>
      <c r="AA1564" s="170"/>
      <c r="AB1564" s="170"/>
      <c r="AC1564" s="170"/>
      <c r="AD1564" s="174"/>
      <c r="AE1564" s="170"/>
      <c r="AF1564" s="170"/>
      <c r="AI1564" s="170"/>
      <c r="AJ1564" s="170"/>
      <c r="AK1564" s="170"/>
      <c r="AL1564" s="170"/>
      <c r="AM1564" s="170"/>
      <c r="AN1564" s="170"/>
    </row>
    <row r="1565" spans="1:40" ht="52.5" customHeight="1" x14ac:dyDescent="0.2">
      <c r="A1565" s="170"/>
      <c r="B1565" s="170"/>
      <c r="C1565" s="170"/>
      <c r="D1565" s="170"/>
      <c r="E1565" s="170"/>
      <c r="F1565" s="170"/>
      <c r="G1565" s="170"/>
      <c r="H1565" s="170"/>
      <c r="I1565" s="170"/>
      <c r="J1565" s="170"/>
      <c r="K1565" s="170"/>
      <c r="L1565" s="170"/>
      <c r="M1565" s="170"/>
      <c r="N1565" s="170"/>
      <c r="O1565" s="170"/>
      <c r="P1565" s="170"/>
      <c r="Q1565" s="170"/>
      <c r="R1565" s="170"/>
      <c r="S1565" s="170"/>
      <c r="T1565" s="170"/>
      <c r="U1565" s="170"/>
      <c r="V1565" s="170"/>
      <c r="W1565" s="170"/>
      <c r="X1565" s="174"/>
      <c r="Y1565" s="170"/>
      <c r="Z1565" s="170"/>
      <c r="AA1565" s="170"/>
      <c r="AB1565" s="170"/>
      <c r="AC1565" s="170"/>
      <c r="AD1565" s="174"/>
      <c r="AE1565" s="170"/>
      <c r="AF1565" s="170"/>
      <c r="AI1565" s="170"/>
      <c r="AJ1565" s="170"/>
      <c r="AK1565" s="170"/>
      <c r="AL1565" s="170"/>
      <c r="AM1565" s="170"/>
      <c r="AN1565" s="170"/>
    </row>
    <row r="1566" spans="1:40" ht="52.5" customHeight="1" x14ac:dyDescent="0.2">
      <c r="A1566" s="170"/>
      <c r="B1566" s="170"/>
      <c r="C1566" s="170"/>
      <c r="D1566" s="170"/>
      <c r="E1566" s="170"/>
      <c r="F1566" s="170"/>
      <c r="G1566" s="170"/>
      <c r="H1566" s="170"/>
      <c r="I1566" s="170"/>
      <c r="J1566" s="170"/>
      <c r="K1566" s="170"/>
      <c r="L1566" s="170"/>
      <c r="M1566" s="170"/>
      <c r="N1566" s="170"/>
      <c r="O1566" s="170"/>
      <c r="P1566" s="170"/>
      <c r="Q1566" s="170"/>
      <c r="R1566" s="170"/>
      <c r="S1566" s="170"/>
      <c r="T1566" s="170"/>
      <c r="U1566" s="170"/>
      <c r="V1566" s="170"/>
      <c r="W1566" s="170"/>
      <c r="X1566" s="174"/>
      <c r="Y1566" s="170"/>
      <c r="Z1566" s="170"/>
      <c r="AA1566" s="170"/>
      <c r="AB1566" s="170"/>
      <c r="AC1566" s="170"/>
      <c r="AD1566" s="174"/>
      <c r="AE1566" s="170"/>
      <c r="AF1566" s="170"/>
      <c r="AI1566" s="170"/>
      <c r="AJ1566" s="170"/>
      <c r="AK1566" s="170"/>
      <c r="AL1566" s="170"/>
      <c r="AM1566" s="170"/>
      <c r="AN1566" s="170"/>
    </row>
    <row r="1567" spans="1:40" ht="52.5" customHeight="1" x14ac:dyDescent="0.2">
      <c r="A1567" s="170"/>
      <c r="B1567" s="170"/>
      <c r="C1567" s="170"/>
      <c r="D1567" s="170"/>
      <c r="E1567" s="170"/>
      <c r="F1567" s="170"/>
      <c r="G1567" s="170"/>
      <c r="H1567" s="170"/>
      <c r="I1567" s="170"/>
      <c r="J1567" s="170"/>
      <c r="K1567" s="170"/>
      <c r="L1567" s="170"/>
      <c r="M1567" s="170"/>
      <c r="N1567" s="170"/>
      <c r="O1567" s="170"/>
      <c r="P1567" s="170"/>
      <c r="Q1567" s="170"/>
      <c r="R1567" s="170"/>
      <c r="S1567" s="170"/>
      <c r="T1567" s="170"/>
      <c r="U1567" s="170"/>
      <c r="V1567" s="170"/>
      <c r="W1567" s="170"/>
      <c r="X1567" s="174"/>
      <c r="Y1567" s="170"/>
      <c r="Z1567" s="170"/>
      <c r="AA1567" s="170"/>
      <c r="AB1567" s="170"/>
      <c r="AC1567" s="170"/>
      <c r="AD1567" s="174"/>
      <c r="AE1567" s="170"/>
      <c r="AF1567" s="170"/>
      <c r="AI1567" s="170"/>
      <c r="AJ1567" s="170"/>
      <c r="AK1567" s="170"/>
      <c r="AL1567" s="170"/>
      <c r="AM1567" s="170"/>
      <c r="AN1567" s="170"/>
    </row>
    <row r="1568" spans="1:40" ht="52.5" customHeight="1" x14ac:dyDescent="0.2">
      <c r="A1568" s="170"/>
      <c r="B1568" s="170"/>
      <c r="C1568" s="170"/>
      <c r="D1568" s="170"/>
      <c r="E1568" s="170"/>
      <c r="F1568" s="170"/>
      <c r="G1568" s="170"/>
      <c r="H1568" s="170"/>
      <c r="I1568" s="170"/>
      <c r="J1568" s="170"/>
      <c r="K1568" s="170"/>
      <c r="L1568" s="170"/>
      <c r="M1568" s="170"/>
      <c r="N1568" s="170"/>
      <c r="O1568" s="170"/>
      <c r="P1568" s="170"/>
      <c r="Q1568" s="170"/>
      <c r="R1568" s="170"/>
      <c r="S1568" s="170"/>
      <c r="T1568" s="170"/>
      <c r="U1568" s="170"/>
      <c r="V1568" s="170"/>
      <c r="W1568" s="170"/>
      <c r="X1568" s="174"/>
      <c r="Y1568" s="170"/>
      <c r="Z1568" s="170"/>
      <c r="AA1568" s="170"/>
      <c r="AB1568" s="170"/>
      <c r="AC1568" s="170"/>
      <c r="AD1568" s="174"/>
      <c r="AE1568" s="170"/>
      <c r="AF1568" s="170"/>
      <c r="AI1568" s="170"/>
      <c r="AJ1568" s="170"/>
      <c r="AK1568" s="170"/>
      <c r="AL1568" s="170"/>
      <c r="AM1568" s="170"/>
      <c r="AN1568" s="170"/>
    </row>
    <row r="1569" spans="1:40" ht="52.5" customHeight="1" x14ac:dyDescent="0.2">
      <c r="A1569" s="170"/>
      <c r="B1569" s="170"/>
      <c r="C1569" s="170"/>
      <c r="D1569" s="170"/>
      <c r="E1569" s="170"/>
      <c r="F1569" s="170"/>
      <c r="G1569" s="170"/>
      <c r="H1569" s="170"/>
      <c r="I1569" s="170"/>
      <c r="J1569" s="170"/>
      <c r="K1569" s="170"/>
      <c r="L1569" s="170"/>
      <c r="M1569" s="170"/>
      <c r="N1569" s="170"/>
      <c r="O1569" s="170"/>
      <c r="P1569" s="170"/>
      <c r="Q1569" s="170"/>
      <c r="R1569" s="170"/>
      <c r="S1569" s="170"/>
      <c r="T1569" s="170"/>
      <c r="U1569" s="170"/>
      <c r="V1569" s="170"/>
      <c r="W1569" s="170"/>
      <c r="X1569" s="174"/>
      <c r="Y1569" s="170"/>
      <c r="Z1569" s="170"/>
      <c r="AA1569" s="170"/>
      <c r="AB1569" s="170"/>
      <c r="AC1569" s="170"/>
      <c r="AD1569" s="174"/>
      <c r="AE1569" s="170"/>
      <c r="AF1569" s="170"/>
      <c r="AI1569" s="170"/>
      <c r="AJ1569" s="170"/>
      <c r="AK1569" s="170"/>
      <c r="AL1569" s="170"/>
      <c r="AM1569" s="170"/>
      <c r="AN1569" s="170"/>
    </row>
    <row r="1570" spans="1:40" ht="52.5" customHeight="1" x14ac:dyDescent="0.2">
      <c r="A1570" s="170"/>
      <c r="B1570" s="170"/>
      <c r="C1570" s="170"/>
      <c r="D1570" s="170"/>
      <c r="E1570" s="170"/>
      <c r="F1570" s="170"/>
      <c r="G1570" s="170"/>
      <c r="H1570" s="170"/>
      <c r="I1570" s="170"/>
      <c r="J1570" s="170"/>
      <c r="K1570" s="170"/>
      <c r="L1570" s="170"/>
      <c r="M1570" s="170"/>
      <c r="N1570" s="170"/>
      <c r="O1570" s="170"/>
      <c r="P1570" s="170"/>
      <c r="Q1570" s="170"/>
      <c r="R1570" s="170"/>
      <c r="S1570" s="170"/>
      <c r="T1570" s="170"/>
      <c r="U1570" s="170"/>
      <c r="V1570" s="170"/>
      <c r="W1570" s="170"/>
      <c r="X1570" s="174"/>
      <c r="Y1570" s="170"/>
      <c r="Z1570" s="170"/>
      <c r="AA1570" s="170"/>
      <c r="AB1570" s="170"/>
      <c r="AC1570" s="170"/>
      <c r="AD1570" s="174"/>
      <c r="AE1570" s="170"/>
      <c r="AF1570" s="170"/>
      <c r="AI1570" s="170"/>
      <c r="AJ1570" s="170"/>
      <c r="AK1570" s="170"/>
      <c r="AL1570" s="170"/>
      <c r="AM1570" s="170"/>
      <c r="AN1570" s="170"/>
    </row>
    <row r="1571" spans="1:40" ht="52.5" customHeight="1" x14ac:dyDescent="0.2">
      <c r="A1571" s="170"/>
      <c r="B1571" s="170"/>
      <c r="C1571" s="170"/>
      <c r="D1571" s="170"/>
      <c r="E1571" s="170"/>
      <c r="F1571" s="170"/>
      <c r="G1571" s="170"/>
      <c r="H1571" s="170"/>
      <c r="I1571" s="170"/>
      <c r="J1571" s="170"/>
      <c r="K1571" s="170"/>
      <c r="L1571" s="170"/>
      <c r="M1571" s="170"/>
      <c r="N1571" s="170"/>
      <c r="O1571" s="170"/>
      <c r="P1571" s="170"/>
      <c r="Q1571" s="170"/>
      <c r="R1571" s="170"/>
      <c r="S1571" s="170"/>
      <c r="T1571" s="170"/>
      <c r="U1571" s="170"/>
      <c r="V1571" s="170"/>
      <c r="W1571" s="170"/>
      <c r="X1571" s="174"/>
      <c r="Y1571" s="170"/>
      <c r="Z1571" s="170"/>
      <c r="AA1571" s="170"/>
      <c r="AB1571" s="170"/>
      <c r="AC1571" s="170"/>
      <c r="AD1571" s="174"/>
      <c r="AE1571" s="170"/>
      <c r="AF1571" s="170"/>
      <c r="AI1571" s="170"/>
      <c r="AJ1571" s="170"/>
      <c r="AK1571" s="170"/>
      <c r="AL1571" s="170"/>
      <c r="AM1571" s="170"/>
      <c r="AN1571" s="170"/>
    </row>
    <row r="1572" spans="1:40" ht="52.5" customHeight="1" x14ac:dyDescent="0.2">
      <c r="A1572" s="170"/>
      <c r="B1572" s="170"/>
      <c r="C1572" s="170"/>
      <c r="D1572" s="170"/>
      <c r="E1572" s="170"/>
      <c r="F1572" s="170"/>
      <c r="G1572" s="170"/>
      <c r="H1572" s="170"/>
      <c r="I1572" s="170"/>
      <c r="J1572" s="170"/>
      <c r="K1572" s="170"/>
      <c r="L1572" s="170"/>
      <c r="M1572" s="170"/>
      <c r="N1572" s="170"/>
      <c r="O1572" s="170"/>
      <c r="P1572" s="170"/>
      <c r="Q1572" s="170"/>
      <c r="R1572" s="170"/>
      <c r="S1572" s="170"/>
      <c r="T1572" s="170"/>
      <c r="U1572" s="170"/>
      <c r="V1572" s="170"/>
      <c r="W1572" s="170"/>
      <c r="X1572" s="174"/>
      <c r="Y1572" s="170"/>
      <c r="Z1572" s="170"/>
      <c r="AA1572" s="170"/>
      <c r="AB1572" s="170"/>
      <c r="AC1572" s="170"/>
      <c r="AD1572" s="174"/>
      <c r="AE1572" s="170"/>
      <c r="AF1572" s="170"/>
      <c r="AI1572" s="170"/>
      <c r="AJ1572" s="170"/>
      <c r="AK1572" s="170"/>
      <c r="AL1572" s="170"/>
      <c r="AM1572" s="170"/>
      <c r="AN1572" s="170"/>
    </row>
    <row r="1573" spans="1:40" ht="52.5" customHeight="1" x14ac:dyDescent="0.2">
      <c r="A1573" s="170"/>
      <c r="B1573" s="170"/>
      <c r="C1573" s="170"/>
      <c r="D1573" s="170"/>
      <c r="E1573" s="170"/>
      <c r="F1573" s="170"/>
      <c r="G1573" s="170"/>
      <c r="H1573" s="170"/>
      <c r="I1573" s="170"/>
      <c r="J1573" s="170"/>
      <c r="K1573" s="170"/>
      <c r="L1573" s="170"/>
      <c r="M1573" s="170"/>
      <c r="N1573" s="170"/>
      <c r="O1573" s="170"/>
      <c r="P1573" s="170"/>
      <c r="Q1573" s="170"/>
      <c r="R1573" s="170"/>
      <c r="S1573" s="170"/>
      <c r="T1573" s="170"/>
      <c r="U1573" s="170"/>
      <c r="V1573" s="170"/>
      <c r="W1573" s="170"/>
      <c r="X1573" s="174"/>
      <c r="Y1573" s="170"/>
      <c r="Z1573" s="170"/>
      <c r="AA1573" s="170"/>
      <c r="AB1573" s="170"/>
      <c r="AC1573" s="170"/>
      <c r="AD1573" s="174"/>
      <c r="AE1573" s="170"/>
      <c r="AF1573" s="170"/>
      <c r="AI1573" s="170"/>
      <c r="AJ1573" s="170"/>
      <c r="AK1573" s="170"/>
      <c r="AL1573" s="170"/>
      <c r="AM1573" s="170"/>
      <c r="AN1573" s="170"/>
    </row>
    <row r="1574" spans="1:40" ht="52.5" customHeight="1" x14ac:dyDescent="0.2">
      <c r="A1574" s="170"/>
      <c r="B1574" s="170"/>
      <c r="C1574" s="170"/>
      <c r="D1574" s="170"/>
      <c r="E1574" s="170"/>
      <c r="F1574" s="170"/>
      <c r="G1574" s="170"/>
      <c r="H1574" s="170"/>
      <c r="I1574" s="170"/>
      <c r="J1574" s="170"/>
      <c r="K1574" s="170"/>
      <c r="L1574" s="170"/>
      <c r="M1574" s="170"/>
      <c r="N1574" s="170"/>
      <c r="O1574" s="170"/>
      <c r="P1574" s="170"/>
      <c r="Q1574" s="170"/>
      <c r="R1574" s="170"/>
      <c r="S1574" s="170"/>
      <c r="T1574" s="170"/>
      <c r="U1574" s="170"/>
      <c r="V1574" s="170"/>
      <c r="W1574" s="170"/>
      <c r="X1574" s="174"/>
      <c r="Y1574" s="170"/>
      <c r="Z1574" s="170"/>
      <c r="AA1574" s="170"/>
      <c r="AB1574" s="170"/>
      <c r="AC1574" s="170"/>
      <c r="AD1574" s="174"/>
      <c r="AE1574" s="170"/>
      <c r="AF1574" s="170"/>
      <c r="AI1574" s="170"/>
      <c r="AJ1574" s="170"/>
      <c r="AK1574" s="170"/>
      <c r="AL1574" s="170"/>
      <c r="AM1574" s="170"/>
      <c r="AN1574" s="170"/>
    </row>
    <row r="1575" spans="1:40" ht="52.5" customHeight="1" x14ac:dyDescent="0.2">
      <c r="A1575" s="170"/>
      <c r="B1575" s="170"/>
      <c r="C1575" s="170"/>
      <c r="D1575" s="170"/>
      <c r="E1575" s="170"/>
      <c r="F1575" s="170"/>
      <c r="G1575" s="170"/>
      <c r="H1575" s="170"/>
      <c r="I1575" s="170"/>
      <c r="J1575" s="170"/>
      <c r="K1575" s="170"/>
      <c r="L1575" s="170"/>
      <c r="M1575" s="170"/>
      <c r="N1575" s="170"/>
      <c r="O1575" s="170"/>
      <c r="P1575" s="170"/>
      <c r="Q1575" s="170"/>
      <c r="R1575" s="170"/>
      <c r="S1575" s="170"/>
      <c r="T1575" s="170"/>
      <c r="U1575" s="170"/>
      <c r="V1575" s="170"/>
      <c r="W1575" s="170"/>
      <c r="X1575" s="174"/>
      <c r="Y1575" s="170"/>
      <c r="Z1575" s="170"/>
      <c r="AA1575" s="170"/>
      <c r="AB1575" s="170"/>
      <c r="AC1575" s="170"/>
      <c r="AD1575" s="174"/>
      <c r="AE1575" s="170"/>
      <c r="AF1575" s="170"/>
      <c r="AI1575" s="170"/>
      <c r="AJ1575" s="170"/>
      <c r="AK1575" s="170"/>
      <c r="AL1575" s="170"/>
      <c r="AM1575" s="170"/>
      <c r="AN1575" s="170"/>
    </row>
    <row r="1576" spans="1:40" ht="52.5" customHeight="1" x14ac:dyDescent="0.2">
      <c r="A1576" s="170"/>
      <c r="B1576" s="170"/>
      <c r="C1576" s="170"/>
      <c r="D1576" s="170"/>
      <c r="E1576" s="170"/>
      <c r="F1576" s="170"/>
      <c r="G1576" s="170"/>
      <c r="H1576" s="170"/>
      <c r="I1576" s="170"/>
      <c r="J1576" s="170"/>
      <c r="K1576" s="170"/>
      <c r="L1576" s="170"/>
      <c r="M1576" s="170"/>
      <c r="N1576" s="170"/>
      <c r="O1576" s="170"/>
      <c r="P1576" s="170"/>
      <c r="Q1576" s="170"/>
      <c r="R1576" s="170"/>
      <c r="S1576" s="170"/>
      <c r="T1576" s="170"/>
      <c r="U1576" s="170"/>
      <c r="V1576" s="170"/>
      <c r="W1576" s="170"/>
      <c r="X1576" s="174"/>
      <c r="Y1576" s="170"/>
      <c r="Z1576" s="170"/>
      <c r="AA1576" s="170"/>
      <c r="AB1576" s="170"/>
      <c r="AC1576" s="170"/>
      <c r="AD1576" s="174"/>
      <c r="AE1576" s="170"/>
      <c r="AF1576" s="170"/>
      <c r="AI1576" s="170"/>
      <c r="AJ1576" s="170"/>
      <c r="AK1576" s="170"/>
      <c r="AL1576" s="170"/>
      <c r="AM1576" s="170"/>
      <c r="AN1576" s="170"/>
    </row>
    <row r="1577" spans="1:40" ht="52.5" customHeight="1" x14ac:dyDescent="0.2">
      <c r="A1577" s="170"/>
      <c r="B1577" s="170"/>
      <c r="C1577" s="170"/>
      <c r="D1577" s="170"/>
      <c r="E1577" s="170"/>
      <c r="F1577" s="170"/>
      <c r="G1577" s="170"/>
      <c r="H1577" s="170"/>
      <c r="I1577" s="170"/>
      <c r="J1577" s="170"/>
      <c r="K1577" s="170"/>
      <c r="L1577" s="170"/>
      <c r="M1577" s="170"/>
      <c r="N1577" s="170"/>
      <c r="O1577" s="170"/>
      <c r="P1577" s="170"/>
      <c r="Q1577" s="170"/>
      <c r="R1577" s="170"/>
      <c r="S1577" s="170"/>
      <c r="T1577" s="170"/>
      <c r="U1577" s="170"/>
      <c r="V1577" s="170"/>
      <c r="W1577" s="170"/>
      <c r="X1577" s="174"/>
      <c r="Y1577" s="170"/>
      <c r="Z1577" s="170"/>
      <c r="AA1577" s="170"/>
      <c r="AB1577" s="170"/>
      <c r="AC1577" s="170"/>
      <c r="AD1577" s="174"/>
      <c r="AE1577" s="170"/>
      <c r="AF1577" s="170"/>
      <c r="AI1577" s="170"/>
      <c r="AJ1577" s="170"/>
      <c r="AK1577" s="170"/>
      <c r="AL1577" s="170"/>
      <c r="AM1577" s="170"/>
      <c r="AN1577" s="170"/>
    </row>
    <row r="1578" spans="1:40" ht="52.5" customHeight="1" x14ac:dyDescent="0.2">
      <c r="A1578" s="170"/>
      <c r="B1578" s="170"/>
      <c r="C1578" s="170"/>
      <c r="D1578" s="170"/>
      <c r="E1578" s="170"/>
      <c r="F1578" s="170"/>
      <c r="G1578" s="170"/>
      <c r="H1578" s="170"/>
      <c r="I1578" s="170"/>
      <c r="J1578" s="170"/>
      <c r="K1578" s="170"/>
      <c r="L1578" s="170"/>
      <c r="M1578" s="170"/>
      <c r="N1578" s="170"/>
      <c r="O1578" s="170"/>
      <c r="P1578" s="170"/>
      <c r="Q1578" s="170"/>
      <c r="R1578" s="170"/>
      <c r="S1578" s="170"/>
      <c r="T1578" s="170"/>
      <c r="U1578" s="170"/>
      <c r="V1578" s="170"/>
      <c r="W1578" s="170"/>
      <c r="X1578" s="174"/>
      <c r="Y1578" s="170"/>
      <c r="Z1578" s="170"/>
      <c r="AA1578" s="170"/>
      <c r="AB1578" s="170"/>
      <c r="AC1578" s="170"/>
      <c r="AD1578" s="174"/>
      <c r="AE1578" s="170"/>
      <c r="AF1578" s="170"/>
      <c r="AI1578" s="170"/>
      <c r="AJ1578" s="170"/>
      <c r="AK1578" s="170"/>
      <c r="AL1578" s="170"/>
      <c r="AM1578" s="170"/>
      <c r="AN1578" s="170"/>
    </row>
    <row r="1579" spans="1:40" ht="52.5" customHeight="1" x14ac:dyDescent="0.2">
      <c r="A1579" s="170"/>
      <c r="B1579" s="170"/>
      <c r="C1579" s="170"/>
      <c r="D1579" s="170"/>
      <c r="E1579" s="170"/>
      <c r="F1579" s="170"/>
      <c r="G1579" s="170"/>
      <c r="H1579" s="170"/>
      <c r="I1579" s="170"/>
      <c r="J1579" s="170"/>
      <c r="K1579" s="170"/>
      <c r="L1579" s="170"/>
      <c r="M1579" s="170"/>
      <c r="N1579" s="170"/>
      <c r="O1579" s="170"/>
      <c r="P1579" s="170"/>
      <c r="Q1579" s="170"/>
      <c r="R1579" s="170"/>
      <c r="S1579" s="170"/>
      <c r="T1579" s="170"/>
      <c r="U1579" s="170"/>
      <c r="V1579" s="170"/>
      <c r="W1579" s="170"/>
      <c r="X1579" s="174"/>
      <c r="Y1579" s="170"/>
      <c r="Z1579" s="170"/>
      <c r="AA1579" s="170"/>
      <c r="AB1579" s="170"/>
      <c r="AC1579" s="170"/>
      <c r="AD1579" s="174"/>
      <c r="AE1579" s="170"/>
      <c r="AF1579" s="170"/>
      <c r="AI1579" s="170"/>
      <c r="AJ1579" s="170"/>
      <c r="AK1579" s="170"/>
      <c r="AL1579" s="170"/>
      <c r="AM1579" s="170"/>
      <c r="AN1579" s="170"/>
    </row>
    <row r="1580" spans="1:40" ht="52.5" customHeight="1" x14ac:dyDescent="0.2">
      <c r="A1580" s="170"/>
      <c r="B1580" s="170"/>
      <c r="C1580" s="170"/>
      <c r="D1580" s="170"/>
      <c r="E1580" s="170"/>
      <c r="F1580" s="170"/>
      <c r="G1580" s="170"/>
      <c r="H1580" s="170"/>
      <c r="I1580" s="170"/>
      <c r="J1580" s="170"/>
      <c r="K1580" s="170"/>
      <c r="L1580" s="170"/>
      <c r="M1580" s="170"/>
      <c r="N1580" s="170"/>
      <c r="O1580" s="170"/>
      <c r="P1580" s="170"/>
      <c r="Q1580" s="170"/>
      <c r="R1580" s="170"/>
      <c r="S1580" s="170"/>
      <c r="T1580" s="170"/>
      <c r="U1580" s="170"/>
      <c r="V1580" s="170"/>
      <c r="W1580" s="170"/>
      <c r="X1580" s="174"/>
      <c r="Y1580" s="170"/>
      <c r="Z1580" s="170"/>
      <c r="AA1580" s="170"/>
      <c r="AB1580" s="170"/>
      <c r="AC1580" s="170"/>
      <c r="AD1580" s="174"/>
      <c r="AE1580" s="170"/>
      <c r="AF1580" s="170"/>
      <c r="AI1580" s="170"/>
      <c r="AJ1580" s="170"/>
      <c r="AK1580" s="170"/>
      <c r="AL1580" s="170"/>
      <c r="AM1580" s="170"/>
      <c r="AN1580" s="170"/>
    </row>
    <row r="1581" spans="1:40" ht="52.5" customHeight="1" x14ac:dyDescent="0.2">
      <c r="A1581" s="170"/>
      <c r="B1581" s="170"/>
      <c r="C1581" s="170"/>
      <c r="D1581" s="170"/>
      <c r="E1581" s="170"/>
      <c r="F1581" s="170"/>
      <c r="G1581" s="170"/>
      <c r="H1581" s="170"/>
      <c r="I1581" s="170"/>
      <c r="J1581" s="170"/>
      <c r="K1581" s="170"/>
      <c r="L1581" s="170"/>
      <c r="M1581" s="170"/>
      <c r="N1581" s="170"/>
      <c r="O1581" s="170"/>
      <c r="P1581" s="170"/>
      <c r="Q1581" s="170"/>
      <c r="R1581" s="170"/>
      <c r="S1581" s="170"/>
      <c r="T1581" s="170"/>
      <c r="U1581" s="170"/>
      <c r="V1581" s="170"/>
      <c r="W1581" s="170"/>
      <c r="X1581" s="174"/>
      <c r="Y1581" s="170"/>
      <c r="Z1581" s="170"/>
      <c r="AA1581" s="170"/>
      <c r="AB1581" s="170"/>
      <c r="AC1581" s="170"/>
      <c r="AD1581" s="174"/>
      <c r="AE1581" s="170"/>
      <c r="AF1581" s="170"/>
      <c r="AI1581" s="170"/>
      <c r="AJ1581" s="170"/>
      <c r="AK1581" s="170"/>
      <c r="AL1581" s="170"/>
      <c r="AM1581" s="170"/>
      <c r="AN1581" s="170"/>
    </row>
    <row r="1582" spans="1:40" ht="52.5" customHeight="1" x14ac:dyDescent="0.2">
      <c r="A1582" s="170"/>
      <c r="B1582" s="170"/>
      <c r="C1582" s="170"/>
      <c r="D1582" s="170"/>
      <c r="E1582" s="170"/>
      <c r="F1582" s="170"/>
      <c r="G1582" s="170"/>
      <c r="H1582" s="170"/>
      <c r="I1582" s="170"/>
      <c r="J1582" s="170"/>
      <c r="K1582" s="170"/>
      <c r="L1582" s="170"/>
      <c r="M1582" s="170"/>
      <c r="N1582" s="170"/>
      <c r="O1582" s="170"/>
      <c r="P1582" s="170"/>
      <c r="Q1582" s="170"/>
      <c r="R1582" s="170"/>
      <c r="S1582" s="170"/>
      <c r="T1582" s="170"/>
      <c r="U1582" s="170"/>
      <c r="V1582" s="170"/>
      <c r="W1582" s="170"/>
      <c r="X1582" s="174"/>
      <c r="Y1582" s="170"/>
      <c r="Z1582" s="170"/>
      <c r="AA1582" s="170"/>
      <c r="AB1582" s="170"/>
      <c r="AC1582" s="170"/>
      <c r="AD1582" s="174"/>
      <c r="AE1582" s="170"/>
      <c r="AF1582" s="170"/>
      <c r="AI1582" s="170"/>
      <c r="AJ1582" s="170"/>
      <c r="AK1582" s="170"/>
      <c r="AL1582" s="170"/>
      <c r="AM1582" s="170"/>
      <c r="AN1582" s="170"/>
    </row>
    <row r="1583" spans="1:40" ht="52.5" customHeight="1" x14ac:dyDescent="0.2">
      <c r="A1583" s="170"/>
      <c r="B1583" s="170"/>
      <c r="C1583" s="170"/>
      <c r="D1583" s="170"/>
      <c r="E1583" s="170"/>
      <c r="F1583" s="170"/>
      <c r="G1583" s="170"/>
      <c r="H1583" s="170"/>
      <c r="I1583" s="170"/>
      <c r="J1583" s="170"/>
      <c r="K1583" s="170"/>
      <c r="L1583" s="170"/>
      <c r="M1583" s="170"/>
      <c r="N1583" s="170"/>
      <c r="O1583" s="170"/>
      <c r="P1583" s="170"/>
      <c r="Q1583" s="170"/>
      <c r="R1583" s="170"/>
      <c r="S1583" s="170"/>
      <c r="T1583" s="170"/>
      <c r="U1583" s="170"/>
      <c r="V1583" s="170"/>
      <c r="W1583" s="170"/>
      <c r="X1583" s="174"/>
      <c r="Y1583" s="170"/>
      <c r="Z1583" s="170"/>
      <c r="AA1583" s="170"/>
      <c r="AB1583" s="170"/>
      <c r="AC1583" s="170"/>
      <c r="AD1583" s="174"/>
      <c r="AE1583" s="170"/>
      <c r="AF1583" s="170"/>
      <c r="AI1583" s="170"/>
      <c r="AJ1583" s="170"/>
      <c r="AK1583" s="170"/>
      <c r="AL1583" s="170"/>
      <c r="AM1583" s="170"/>
      <c r="AN1583" s="170"/>
    </row>
    <row r="1584" spans="1:40" ht="52.5" customHeight="1" x14ac:dyDescent="0.2">
      <c r="A1584" s="170"/>
      <c r="B1584" s="170"/>
      <c r="C1584" s="170"/>
      <c r="D1584" s="170"/>
      <c r="E1584" s="170"/>
      <c r="F1584" s="170"/>
      <c r="G1584" s="170"/>
      <c r="H1584" s="170"/>
      <c r="I1584" s="170"/>
      <c r="J1584" s="170"/>
      <c r="K1584" s="170"/>
      <c r="L1584" s="170"/>
      <c r="M1584" s="170"/>
      <c r="N1584" s="170"/>
      <c r="O1584" s="170"/>
      <c r="P1584" s="170"/>
      <c r="Q1584" s="170"/>
      <c r="R1584" s="170"/>
      <c r="S1584" s="170"/>
      <c r="T1584" s="170"/>
      <c r="U1584" s="170"/>
      <c r="V1584" s="170"/>
      <c r="W1584" s="170"/>
      <c r="X1584" s="174"/>
      <c r="Y1584" s="170"/>
      <c r="Z1584" s="170"/>
      <c r="AA1584" s="170"/>
      <c r="AB1584" s="170"/>
      <c r="AC1584" s="170"/>
      <c r="AD1584" s="174"/>
      <c r="AE1584" s="170"/>
      <c r="AF1584" s="170"/>
      <c r="AI1584" s="170"/>
      <c r="AJ1584" s="170"/>
      <c r="AK1584" s="170"/>
      <c r="AL1584" s="170"/>
      <c r="AM1584" s="170"/>
      <c r="AN1584" s="170"/>
    </row>
    <row r="1585" spans="1:40" ht="52.5" customHeight="1" x14ac:dyDescent="0.2">
      <c r="A1585" s="170"/>
      <c r="B1585" s="170"/>
      <c r="C1585" s="170"/>
      <c r="D1585" s="170"/>
      <c r="E1585" s="170"/>
      <c r="F1585" s="170"/>
      <c r="G1585" s="170"/>
      <c r="H1585" s="170"/>
      <c r="I1585" s="170"/>
      <c r="J1585" s="170"/>
      <c r="K1585" s="170"/>
      <c r="L1585" s="170"/>
      <c r="M1585" s="170"/>
      <c r="N1585" s="170"/>
      <c r="O1585" s="170"/>
      <c r="P1585" s="170"/>
      <c r="Q1585" s="170"/>
      <c r="R1585" s="170"/>
      <c r="S1585" s="170"/>
      <c r="T1585" s="170"/>
      <c r="U1585" s="170"/>
      <c r="V1585" s="170"/>
      <c r="W1585" s="170"/>
      <c r="X1585" s="174"/>
      <c r="Y1585" s="170"/>
      <c r="Z1585" s="170"/>
      <c r="AA1585" s="170"/>
      <c r="AB1585" s="170"/>
      <c r="AC1585" s="170"/>
      <c r="AD1585" s="174"/>
      <c r="AE1585" s="170"/>
      <c r="AF1585" s="170"/>
      <c r="AI1585" s="170"/>
      <c r="AJ1585" s="170"/>
      <c r="AK1585" s="170"/>
      <c r="AL1585" s="170"/>
      <c r="AM1585" s="170"/>
      <c r="AN1585" s="170"/>
    </row>
    <row r="1586" spans="1:40" ht="52.5" customHeight="1" x14ac:dyDescent="0.2">
      <c r="A1586" s="170"/>
      <c r="B1586" s="170"/>
      <c r="C1586" s="170"/>
      <c r="D1586" s="170"/>
      <c r="E1586" s="170"/>
      <c r="F1586" s="170"/>
      <c r="G1586" s="170"/>
      <c r="H1586" s="170"/>
      <c r="I1586" s="170"/>
      <c r="J1586" s="170"/>
      <c r="K1586" s="170"/>
      <c r="L1586" s="170"/>
      <c r="M1586" s="170"/>
      <c r="N1586" s="170"/>
      <c r="O1586" s="170"/>
      <c r="P1586" s="170"/>
      <c r="Q1586" s="170"/>
      <c r="R1586" s="170"/>
      <c r="S1586" s="170"/>
      <c r="T1586" s="170"/>
      <c r="U1586" s="170"/>
      <c r="V1586" s="170"/>
      <c r="W1586" s="170"/>
      <c r="X1586" s="174"/>
      <c r="Y1586" s="170"/>
      <c r="Z1586" s="170"/>
      <c r="AA1586" s="170"/>
      <c r="AB1586" s="170"/>
      <c r="AC1586" s="170"/>
      <c r="AD1586" s="174"/>
      <c r="AE1586" s="170"/>
      <c r="AF1586" s="170"/>
      <c r="AI1586" s="170"/>
      <c r="AJ1586" s="170"/>
      <c r="AK1586" s="170"/>
      <c r="AL1586" s="170"/>
      <c r="AM1586" s="170"/>
      <c r="AN1586" s="170"/>
    </row>
    <row r="1587" spans="1:40" ht="52.5" customHeight="1" x14ac:dyDescent="0.2">
      <c r="A1587" s="170"/>
      <c r="B1587" s="170"/>
      <c r="C1587" s="170"/>
      <c r="D1587" s="170"/>
      <c r="E1587" s="170"/>
      <c r="F1587" s="170"/>
      <c r="G1587" s="170"/>
      <c r="H1587" s="170"/>
      <c r="I1587" s="170"/>
      <c r="J1587" s="170"/>
      <c r="K1587" s="170"/>
      <c r="L1587" s="170"/>
      <c r="M1587" s="170"/>
      <c r="N1587" s="170"/>
      <c r="O1587" s="170"/>
      <c r="P1587" s="170"/>
      <c r="Q1587" s="170"/>
      <c r="R1587" s="170"/>
      <c r="S1587" s="170"/>
      <c r="T1587" s="170"/>
      <c r="U1587" s="170"/>
      <c r="V1587" s="170"/>
      <c r="W1587" s="170"/>
      <c r="X1587" s="174"/>
      <c r="Y1587" s="170"/>
      <c r="Z1587" s="170"/>
      <c r="AA1587" s="170"/>
      <c r="AB1587" s="170"/>
      <c r="AC1587" s="170"/>
      <c r="AD1587" s="174"/>
      <c r="AE1587" s="170"/>
      <c r="AF1587" s="170"/>
      <c r="AI1587" s="170"/>
      <c r="AJ1587" s="170"/>
      <c r="AK1587" s="170"/>
      <c r="AL1587" s="170"/>
      <c r="AM1587" s="170"/>
      <c r="AN1587" s="170"/>
    </row>
    <row r="1588" spans="1:40" ht="52.5" customHeight="1" x14ac:dyDescent="0.2">
      <c r="A1588" s="170"/>
      <c r="B1588" s="170"/>
      <c r="C1588" s="170"/>
      <c r="D1588" s="170"/>
      <c r="E1588" s="170"/>
      <c r="F1588" s="170"/>
      <c r="G1588" s="170"/>
      <c r="H1588" s="170"/>
      <c r="I1588" s="170"/>
      <c r="J1588" s="170"/>
      <c r="K1588" s="170"/>
      <c r="L1588" s="170"/>
      <c r="M1588" s="170"/>
      <c r="N1588" s="170"/>
      <c r="O1588" s="170"/>
      <c r="P1588" s="170"/>
      <c r="Q1588" s="170"/>
      <c r="R1588" s="170"/>
      <c r="S1588" s="170"/>
      <c r="T1588" s="170"/>
      <c r="U1588" s="170"/>
      <c r="V1588" s="170"/>
      <c r="W1588" s="170"/>
      <c r="X1588" s="174"/>
      <c r="Y1588" s="170"/>
      <c r="Z1588" s="170"/>
      <c r="AA1588" s="170"/>
      <c r="AB1588" s="170"/>
      <c r="AC1588" s="170"/>
      <c r="AD1588" s="174"/>
      <c r="AE1588" s="170"/>
      <c r="AF1588" s="170"/>
      <c r="AI1588" s="170"/>
      <c r="AJ1588" s="170"/>
      <c r="AK1588" s="170"/>
      <c r="AL1588" s="170"/>
      <c r="AM1588" s="170"/>
      <c r="AN1588" s="170"/>
    </row>
    <row r="1589" spans="1:40" ht="52.5" customHeight="1" x14ac:dyDescent="0.2">
      <c r="A1589" s="170"/>
      <c r="B1589" s="170"/>
      <c r="C1589" s="170"/>
      <c r="D1589" s="170"/>
      <c r="E1589" s="170"/>
      <c r="F1589" s="170"/>
      <c r="G1589" s="170"/>
      <c r="H1589" s="170"/>
      <c r="I1589" s="170"/>
      <c r="J1589" s="170"/>
      <c r="K1589" s="170"/>
      <c r="L1589" s="170"/>
      <c r="M1589" s="170"/>
      <c r="N1589" s="170"/>
      <c r="O1589" s="170"/>
      <c r="P1589" s="170"/>
      <c r="Q1589" s="170"/>
      <c r="R1589" s="170"/>
      <c r="S1589" s="170"/>
      <c r="T1589" s="170"/>
      <c r="U1589" s="170"/>
      <c r="V1589" s="170"/>
      <c r="W1589" s="170"/>
      <c r="X1589" s="174"/>
      <c r="Y1589" s="170"/>
      <c r="Z1589" s="170"/>
      <c r="AA1589" s="170"/>
      <c r="AB1589" s="170"/>
      <c r="AC1589" s="170"/>
      <c r="AD1589" s="174"/>
      <c r="AE1589" s="170"/>
      <c r="AF1589" s="170"/>
      <c r="AI1589" s="170"/>
      <c r="AJ1589" s="170"/>
      <c r="AK1589" s="170"/>
      <c r="AL1589" s="170"/>
      <c r="AM1589" s="170"/>
      <c r="AN1589" s="170"/>
    </row>
    <row r="1590" spans="1:40" ht="52.5" customHeight="1" x14ac:dyDescent="0.2">
      <c r="A1590" s="170"/>
      <c r="B1590" s="170"/>
      <c r="C1590" s="170"/>
      <c r="D1590" s="170"/>
      <c r="E1590" s="170"/>
      <c r="F1590" s="170"/>
      <c r="G1590" s="170"/>
      <c r="H1590" s="170"/>
      <c r="I1590" s="170"/>
      <c r="J1590" s="170"/>
      <c r="K1590" s="170"/>
      <c r="L1590" s="170"/>
      <c r="M1590" s="170"/>
      <c r="N1590" s="170"/>
      <c r="O1590" s="170"/>
      <c r="P1590" s="170"/>
      <c r="Q1590" s="170"/>
      <c r="R1590" s="170"/>
      <c r="S1590" s="170"/>
      <c r="T1590" s="170"/>
      <c r="U1590" s="170"/>
      <c r="V1590" s="170"/>
      <c r="W1590" s="170"/>
      <c r="X1590" s="174"/>
      <c r="Y1590" s="170"/>
      <c r="Z1590" s="170"/>
      <c r="AA1590" s="170"/>
      <c r="AB1590" s="170"/>
      <c r="AC1590" s="170"/>
      <c r="AD1590" s="174"/>
      <c r="AE1590" s="170"/>
      <c r="AF1590" s="170"/>
      <c r="AI1590" s="170"/>
      <c r="AJ1590" s="170"/>
      <c r="AK1590" s="170"/>
      <c r="AL1590" s="170"/>
      <c r="AM1590" s="170"/>
      <c r="AN1590" s="170"/>
    </row>
    <row r="1591" spans="1:40" ht="52.5" customHeight="1" x14ac:dyDescent="0.2">
      <c r="A1591" s="170"/>
      <c r="B1591" s="170"/>
      <c r="C1591" s="170"/>
      <c r="D1591" s="170"/>
      <c r="E1591" s="170"/>
      <c r="F1591" s="170"/>
      <c r="G1591" s="170"/>
      <c r="H1591" s="170"/>
      <c r="I1591" s="170"/>
      <c r="J1591" s="170"/>
      <c r="K1591" s="170"/>
      <c r="L1591" s="170"/>
      <c r="M1591" s="170"/>
      <c r="N1591" s="170"/>
      <c r="O1591" s="170"/>
      <c r="P1591" s="170"/>
      <c r="Q1591" s="170"/>
      <c r="R1591" s="170"/>
      <c r="S1591" s="170"/>
      <c r="T1591" s="170"/>
      <c r="U1591" s="170"/>
      <c r="V1591" s="170"/>
      <c r="W1591" s="170"/>
      <c r="X1591" s="174"/>
      <c r="Y1591" s="170"/>
      <c r="Z1591" s="170"/>
      <c r="AA1591" s="170"/>
      <c r="AB1591" s="170"/>
      <c r="AC1591" s="170"/>
      <c r="AD1591" s="174"/>
      <c r="AE1591" s="170"/>
      <c r="AF1591" s="170"/>
      <c r="AI1591" s="170"/>
      <c r="AJ1591" s="170"/>
      <c r="AK1591" s="170"/>
      <c r="AL1591" s="170"/>
      <c r="AM1591" s="170"/>
      <c r="AN1591" s="170"/>
    </row>
    <row r="1592" spans="1:40" ht="52.5" customHeight="1" x14ac:dyDescent="0.2">
      <c r="A1592" s="170"/>
      <c r="B1592" s="170"/>
      <c r="C1592" s="170"/>
      <c r="D1592" s="170"/>
      <c r="E1592" s="170"/>
      <c r="F1592" s="170"/>
      <c r="G1592" s="170"/>
      <c r="H1592" s="170"/>
      <c r="I1592" s="170"/>
      <c r="J1592" s="170"/>
      <c r="K1592" s="170"/>
      <c r="L1592" s="170"/>
      <c r="M1592" s="170"/>
      <c r="N1592" s="170"/>
      <c r="O1592" s="170"/>
      <c r="P1592" s="170"/>
      <c r="Q1592" s="170"/>
      <c r="R1592" s="170"/>
      <c r="S1592" s="170"/>
      <c r="T1592" s="170"/>
      <c r="U1592" s="170"/>
      <c r="V1592" s="170"/>
      <c r="W1592" s="170"/>
      <c r="X1592" s="174"/>
      <c r="Y1592" s="170"/>
      <c r="Z1592" s="170"/>
      <c r="AA1592" s="170"/>
      <c r="AB1592" s="170"/>
      <c r="AC1592" s="170"/>
      <c r="AD1592" s="174"/>
      <c r="AE1592" s="170"/>
      <c r="AF1592" s="170"/>
      <c r="AI1592" s="170"/>
      <c r="AJ1592" s="170"/>
      <c r="AK1592" s="170"/>
      <c r="AL1592" s="170"/>
      <c r="AM1592" s="170"/>
      <c r="AN1592" s="170"/>
    </row>
    <row r="1593" spans="1:40" ht="52.5" customHeight="1" x14ac:dyDescent="0.2">
      <c r="A1593" s="170"/>
      <c r="B1593" s="170"/>
      <c r="C1593" s="170"/>
      <c r="D1593" s="170"/>
      <c r="E1593" s="170"/>
      <c r="F1593" s="170"/>
      <c r="G1593" s="170"/>
      <c r="H1593" s="170"/>
      <c r="I1593" s="170"/>
      <c r="J1593" s="170"/>
      <c r="K1593" s="170"/>
      <c r="L1593" s="170"/>
      <c r="M1593" s="170"/>
      <c r="N1593" s="170"/>
      <c r="O1593" s="170"/>
      <c r="P1593" s="170"/>
      <c r="Q1593" s="170"/>
      <c r="R1593" s="170"/>
      <c r="S1593" s="170"/>
      <c r="T1593" s="170"/>
      <c r="U1593" s="170"/>
      <c r="V1593" s="170"/>
      <c r="W1593" s="170"/>
      <c r="X1593" s="174"/>
      <c r="Y1593" s="170"/>
      <c r="Z1593" s="170"/>
      <c r="AA1593" s="170"/>
      <c r="AB1593" s="170"/>
      <c r="AC1593" s="170"/>
      <c r="AD1593" s="174"/>
      <c r="AE1593" s="170"/>
      <c r="AF1593" s="170"/>
      <c r="AI1593" s="170"/>
      <c r="AJ1593" s="170"/>
      <c r="AK1593" s="170"/>
      <c r="AL1593" s="170"/>
      <c r="AM1593" s="170"/>
      <c r="AN1593" s="170"/>
    </row>
    <row r="1594" spans="1:40" ht="52.5" customHeight="1" x14ac:dyDescent="0.2">
      <c r="A1594" s="170"/>
      <c r="B1594" s="170"/>
      <c r="C1594" s="170"/>
      <c r="D1594" s="170"/>
      <c r="E1594" s="170"/>
      <c r="F1594" s="170"/>
      <c r="G1594" s="170"/>
      <c r="H1594" s="170"/>
      <c r="I1594" s="170"/>
      <c r="J1594" s="170"/>
      <c r="K1594" s="170"/>
      <c r="L1594" s="170"/>
      <c r="M1594" s="170"/>
      <c r="N1594" s="170"/>
      <c r="O1594" s="170"/>
      <c r="P1594" s="170"/>
      <c r="Q1594" s="170"/>
      <c r="R1594" s="170"/>
      <c r="S1594" s="170"/>
      <c r="T1594" s="170"/>
      <c r="U1594" s="170"/>
      <c r="V1594" s="170"/>
      <c r="W1594" s="170"/>
      <c r="X1594" s="174"/>
      <c r="Y1594" s="170"/>
      <c r="Z1594" s="170"/>
      <c r="AA1594" s="170"/>
      <c r="AB1594" s="170"/>
      <c r="AC1594" s="170"/>
      <c r="AD1594" s="174"/>
      <c r="AE1594" s="170"/>
      <c r="AF1594" s="170"/>
      <c r="AI1594" s="170"/>
      <c r="AJ1594" s="170"/>
      <c r="AK1594" s="170"/>
      <c r="AL1594" s="170"/>
      <c r="AM1594" s="170"/>
      <c r="AN1594" s="170"/>
    </row>
    <row r="1595" spans="1:40" ht="52.5" customHeight="1" x14ac:dyDescent="0.2">
      <c r="A1595" s="170"/>
      <c r="B1595" s="170"/>
      <c r="C1595" s="170"/>
      <c r="D1595" s="170"/>
      <c r="E1595" s="170"/>
      <c r="F1595" s="170"/>
      <c r="G1595" s="170"/>
      <c r="H1595" s="170"/>
      <c r="I1595" s="170"/>
      <c r="J1595" s="170"/>
      <c r="K1595" s="170"/>
      <c r="L1595" s="170"/>
      <c r="M1595" s="170"/>
      <c r="N1595" s="170"/>
      <c r="O1595" s="170"/>
      <c r="P1595" s="170"/>
      <c r="Q1595" s="170"/>
      <c r="R1595" s="170"/>
      <c r="S1595" s="170"/>
      <c r="T1595" s="170"/>
      <c r="U1595" s="170"/>
      <c r="V1595" s="170"/>
      <c r="W1595" s="170"/>
      <c r="X1595" s="174"/>
      <c r="Y1595" s="170"/>
      <c r="Z1595" s="170"/>
      <c r="AA1595" s="170"/>
      <c r="AB1595" s="170"/>
      <c r="AC1595" s="170"/>
      <c r="AD1595" s="174"/>
      <c r="AE1595" s="170"/>
      <c r="AF1595" s="170"/>
      <c r="AI1595" s="170"/>
      <c r="AJ1595" s="170"/>
      <c r="AK1595" s="170"/>
      <c r="AL1595" s="170"/>
      <c r="AM1595" s="170"/>
      <c r="AN1595" s="170"/>
    </row>
    <row r="1596" spans="1:40" ht="52.5" customHeight="1" x14ac:dyDescent="0.2">
      <c r="A1596" s="170"/>
      <c r="B1596" s="170"/>
      <c r="C1596" s="170"/>
      <c r="D1596" s="170"/>
      <c r="E1596" s="170"/>
      <c r="F1596" s="170"/>
      <c r="G1596" s="170"/>
      <c r="H1596" s="170"/>
      <c r="I1596" s="170"/>
      <c r="J1596" s="170"/>
      <c r="K1596" s="170"/>
      <c r="L1596" s="170"/>
      <c r="M1596" s="170"/>
      <c r="N1596" s="170"/>
      <c r="O1596" s="170"/>
      <c r="P1596" s="170"/>
      <c r="Q1596" s="170"/>
      <c r="R1596" s="170"/>
      <c r="S1596" s="170"/>
      <c r="T1596" s="170"/>
      <c r="U1596" s="170"/>
      <c r="V1596" s="170"/>
      <c r="W1596" s="170"/>
      <c r="X1596" s="174"/>
      <c r="Y1596" s="170"/>
      <c r="Z1596" s="170"/>
      <c r="AA1596" s="170"/>
      <c r="AB1596" s="170"/>
      <c r="AC1596" s="170"/>
      <c r="AD1596" s="174"/>
      <c r="AE1596" s="170"/>
      <c r="AF1596" s="170"/>
      <c r="AI1596" s="170"/>
      <c r="AJ1596" s="170"/>
      <c r="AK1596" s="170"/>
      <c r="AL1596" s="170"/>
      <c r="AM1596" s="170"/>
      <c r="AN1596" s="170"/>
    </row>
    <row r="1597" spans="1:40" ht="52.5" customHeight="1" x14ac:dyDescent="0.2">
      <c r="A1597" s="170"/>
      <c r="B1597" s="170"/>
      <c r="C1597" s="170"/>
      <c r="D1597" s="170"/>
      <c r="E1597" s="170"/>
      <c r="F1597" s="170"/>
      <c r="G1597" s="170"/>
      <c r="H1597" s="170"/>
      <c r="I1597" s="170"/>
      <c r="J1597" s="170"/>
      <c r="K1597" s="170"/>
      <c r="L1597" s="170"/>
      <c r="M1597" s="170"/>
      <c r="N1597" s="170"/>
      <c r="O1597" s="170"/>
      <c r="P1597" s="170"/>
      <c r="Q1597" s="170"/>
      <c r="R1597" s="170"/>
      <c r="S1597" s="170"/>
      <c r="T1597" s="170"/>
      <c r="U1597" s="170"/>
      <c r="V1597" s="170"/>
      <c r="W1597" s="170"/>
      <c r="X1597" s="174"/>
      <c r="Y1597" s="170"/>
      <c r="Z1597" s="170"/>
      <c r="AA1597" s="170"/>
      <c r="AB1597" s="170"/>
      <c r="AC1597" s="170"/>
      <c r="AD1597" s="174"/>
      <c r="AE1597" s="170"/>
      <c r="AF1597" s="170"/>
      <c r="AI1597" s="170"/>
      <c r="AJ1597" s="170"/>
      <c r="AK1597" s="170"/>
      <c r="AL1597" s="170"/>
      <c r="AM1597" s="170"/>
      <c r="AN1597" s="170"/>
    </row>
    <row r="1598" spans="1:40" ht="52.5" customHeight="1" x14ac:dyDescent="0.2">
      <c r="A1598" s="170"/>
      <c r="B1598" s="170"/>
      <c r="C1598" s="170"/>
      <c r="D1598" s="170"/>
      <c r="E1598" s="170"/>
      <c r="F1598" s="170"/>
      <c r="G1598" s="170"/>
      <c r="H1598" s="170"/>
      <c r="I1598" s="170"/>
      <c r="J1598" s="170"/>
      <c r="K1598" s="170"/>
      <c r="L1598" s="170"/>
      <c r="M1598" s="170"/>
      <c r="N1598" s="170"/>
      <c r="O1598" s="170"/>
      <c r="P1598" s="170"/>
      <c r="Q1598" s="170"/>
      <c r="R1598" s="170"/>
      <c r="S1598" s="170"/>
      <c r="T1598" s="170"/>
      <c r="U1598" s="170"/>
      <c r="V1598" s="170"/>
      <c r="W1598" s="170"/>
      <c r="X1598" s="174"/>
      <c r="Y1598" s="170"/>
      <c r="Z1598" s="170"/>
      <c r="AA1598" s="170"/>
      <c r="AB1598" s="170"/>
      <c r="AC1598" s="170"/>
      <c r="AD1598" s="174"/>
      <c r="AE1598" s="170"/>
      <c r="AF1598" s="170"/>
      <c r="AI1598" s="170"/>
      <c r="AJ1598" s="170"/>
      <c r="AK1598" s="170"/>
      <c r="AL1598" s="170"/>
      <c r="AM1598" s="170"/>
      <c r="AN1598" s="170"/>
    </row>
    <row r="1599" spans="1:40" ht="52.5" customHeight="1" x14ac:dyDescent="0.2">
      <c r="A1599" s="170"/>
      <c r="B1599" s="170"/>
      <c r="C1599" s="170"/>
      <c r="D1599" s="170"/>
      <c r="E1599" s="170"/>
      <c r="F1599" s="170"/>
      <c r="G1599" s="170"/>
      <c r="H1599" s="170"/>
      <c r="I1599" s="170"/>
      <c r="J1599" s="170"/>
      <c r="K1599" s="170"/>
      <c r="L1599" s="170"/>
      <c r="M1599" s="170"/>
      <c r="N1599" s="170"/>
      <c r="O1599" s="170"/>
      <c r="P1599" s="170"/>
      <c r="Q1599" s="170"/>
      <c r="R1599" s="170"/>
      <c r="S1599" s="170"/>
      <c r="T1599" s="170"/>
      <c r="U1599" s="170"/>
      <c r="V1599" s="170"/>
      <c r="W1599" s="170"/>
      <c r="X1599" s="174"/>
      <c r="Y1599" s="170"/>
      <c r="Z1599" s="170"/>
      <c r="AA1599" s="170"/>
      <c r="AB1599" s="170"/>
      <c r="AC1599" s="170"/>
      <c r="AD1599" s="174"/>
      <c r="AE1599" s="170"/>
      <c r="AF1599" s="170"/>
      <c r="AI1599" s="170"/>
      <c r="AJ1599" s="170"/>
      <c r="AK1599" s="170"/>
      <c r="AL1599" s="170"/>
      <c r="AM1599" s="170"/>
      <c r="AN1599" s="170"/>
    </row>
    <row r="1600" spans="1:40" ht="52.5" customHeight="1" x14ac:dyDescent="0.2">
      <c r="A1600" s="170"/>
      <c r="B1600" s="170"/>
      <c r="C1600" s="170"/>
      <c r="D1600" s="170"/>
      <c r="E1600" s="170"/>
      <c r="F1600" s="170"/>
      <c r="G1600" s="170"/>
      <c r="H1600" s="170"/>
      <c r="I1600" s="170"/>
      <c r="J1600" s="170"/>
      <c r="K1600" s="170"/>
      <c r="L1600" s="170"/>
      <c r="M1600" s="170"/>
      <c r="N1600" s="170"/>
      <c r="O1600" s="170"/>
      <c r="P1600" s="170"/>
      <c r="Q1600" s="170"/>
      <c r="R1600" s="170"/>
      <c r="S1600" s="170"/>
      <c r="T1600" s="170"/>
      <c r="U1600" s="170"/>
      <c r="V1600" s="170"/>
      <c r="W1600" s="170"/>
      <c r="X1600" s="174"/>
      <c r="Y1600" s="170"/>
      <c r="Z1600" s="170"/>
      <c r="AA1600" s="170"/>
      <c r="AB1600" s="170"/>
      <c r="AC1600" s="170"/>
      <c r="AD1600" s="174"/>
      <c r="AE1600" s="170"/>
      <c r="AF1600" s="170"/>
      <c r="AI1600" s="170"/>
      <c r="AJ1600" s="170"/>
      <c r="AK1600" s="170"/>
      <c r="AL1600" s="170"/>
      <c r="AM1600" s="170"/>
      <c r="AN1600" s="170"/>
    </row>
    <row r="1601" spans="1:40" ht="52.5" customHeight="1" x14ac:dyDescent="0.2">
      <c r="A1601" s="170"/>
      <c r="B1601" s="170"/>
      <c r="C1601" s="170"/>
      <c r="D1601" s="170"/>
      <c r="E1601" s="170"/>
      <c r="F1601" s="170"/>
      <c r="G1601" s="170"/>
      <c r="H1601" s="170"/>
      <c r="I1601" s="170"/>
      <c r="J1601" s="170"/>
      <c r="K1601" s="170"/>
      <c r="L1601" s="170"/>
      <c r="M1601" s="170"/>
      <c r="N1601" s="170"/>
      <c r="O1601" s="170"/>
      <c r="P1601" s="170"/>
      <c r="Q1601" s="170"/>
      <c r="R1601" s="170"/>
      <c r="S1601" s="170"/>
      <c r="T1601" s="170"/>
      <c r="U1601" s="170"/>
      <c r="V1601" s="170"/>
      <c r="W1601" s="170"/>
      <c r="X1601" s="174"/>
      <c r="Y1601" s="170"/>
      <c r="Z1601" s="170"/>
      <c r="AA1601" s="170"/>
      <c r="AB1601" s="170"/>
      <c r="AC1601" s="170"/>
      <c r="AD1601" s="174"/>
      <c r="AE1601" s="170"/>
      <c r="AF1601" s="170"/>
      <c r="AI1601" s="170"/>
      <c r="AJ1601" s="170"/>
      <c r="AK1601" s="170"/>
      <c r="AL1601" s="170"/>
      <c r="AM1601" s="170"/>
      <c r="AN1601" s="170"/>
    </row>
    <row r="1602" spans="1:40" ht="52.5" customHeight="1" x14ac:dyDescent="0.2">
      <c r="A1602" s="170"/>
      <c r="B1602" s="170"/>
      <c r="C1602" s="170"/>
      <c r="D1602" s="170"/>
      <c r="E1602" s="170"/>
      <c r="F1602" s="170"/>
      <c r="G1602" s="170"/>
      <c r="H1602" s="170"/>
      <c r="I1602" s="170"/>
      <c r="J1602" s="170"/>
      <c r="K1602" s="170"/>
      <c r="L1602" s="170"/>
      <c r="M1602" s="170"/>
      <c r="N1602" s="170"/>
      <c r="O1602" s="170"/>
      <c r="P1602" s="170"/>
      <c r="Q1602" s="170"/>
      <c r="R1602" s="170"/>
      <c r="S1602" s="170"/>
      <c r="T1602" s="170"/>
      <c r="U1602" s="170"/>
      <c r="V1602" s="170"/>
      <c r="W1602" s="170"/>
      <c r="X1602" s="174"/>
      <c r="Y1602" s="170"/>
      <c r="Z1602" s="170"/>
      <c r="AA1602" s="170"/>
      <c r="AB1602" s="170"/>
      <c r="AC1602" s="170"/>
      <c r="AD1602" s="174"/>
      <c r="AE1602" s="170"/>
      <c r="AF1602" s="170"/>
      <c r="AI1602" s="170"/>
      <c r="AJ1602" s="170"/>
      <c r="AK1602" s="170"/>
      <c r="AL1602" s="170"/>
      <c r="AM1602" s="170"/>
      <c r="AN1602" s="170"/>
    </row>
    <row r="1603" spans="1:40" ht="52.5" customHeight="1" x14ac:dyDescent="0.2">
      <c r="A1603" s="170"/>
      <c r="B1603" s="170"/>
      <c r="C1603" s="170"/>
      <c r="D1603" s="170"/>
      <c r="E1603" s="170"/>
      <c r="F1603" s="170"/>
      <c r="G1603" s="170"/>
      <c r="H1603" s="170"/>
      <c r="I1603" s="170"/>
      <c r="J1603" s="170"/>
      <c r="K1603" s="170"/>
      <c r="L1603" s="170"/>
      <c r="M1603" s="170"/>
      <c r="N1603" s="170"/>
      <c r="O1603" s="170"/>
      <c r="P1603" s="170"/>
      <c r="Q1603" s="170"/>
      <c r="R1603" s="170"/>
      <c r="S1603" s="170"/>
      <c r="T1603" s="170"/>
      <c r="U1603" s="170"/>
      <c r="V1603" s="170"/>
      <c r="W1603" s="170"/>
      <c r="X1603" s="174"/>
      <c r="Y1603" s="170"/>
      <c r="Z1603" s="170"/>
      <c r="AA1603" s="170"/>
      <c r="AB1603" s="170"/>
      <c r="AC1603" s="170"/>
      <c r="AD1603" s="174"/>
      <c r="AE1603" s="170"/>
      <c r="AF1603" s="170"/>
      <c r="AI1603" s="170"/>
      <c r="AJ1603" s="170"/>
      <c r="AK1603" s="170"/>
      <c r="AL1603" s="170"/>
      <c r="AM1603" s="170"/>
      <c r="AN1603" s="170"/>
    </row>
    <row r="1604" spans="1:40" ht="52.5" customHeight="1" x14ac:dyDescent="0.2">
      <c r="A1604" s="170"/>
      <c r="B1604" s="170"/>
      <c r="C1604" s="170"/>
      <c r="D1604" s="170"/>
      <c r="E1604" s="170"/>
      <c r="F1604" s="170"/>
      <c r="G1604" s="170"/>
      <c r="H1604" s="170"/>
      <c r="I1604" s="170"/>
      <c r="J1604" s="170"/>
      <c r="K1604" s="170"/>
      <c r="L1604" s="170"/>
      <c r="M1604" s="170"/>
      <c r="N1604" s="170"/>
      <c r="O1604" s="170"/>
      <c r="P1604" s="170"/>
      <c r="Q1604" s="170"/>
      <c r="R1604" s="170"/>
      <c r="S1604" s="170"/>
      <c r="T1604" s="170"/>
      <c r="U1604" s="170"/>
      <c r="V1604" s="170"/>
      <c r="W1604" s="170"/>
      <c r="X1604" s="174"/>
      <c r="Y1604" s="170"/>
      <c r="Z1604" s="170"/>
      <c r="AA1604" s="170"/>
      <c r="AB1604" s="170"/>
      <c r="AC1604" s="170"/>
      <c r="AD1604" s="174"/>
      <c r="AE1604" s="170"/>
      <c r="AF1604" s="170"/>
      <c r="AI1604" s="170"/>
      <c r="AJ1604" s="170"/>
      <c r="AK1604" s="170"/>
      <c r="AL1604" s="170"/>
      <c r="AM1604" s="170"/>
      <c r="AN1604" s="170"/>
    </row>
    <row r="1605" spans="1:40" ht="52.5" customHeight="1" x14ac:dyDescent="0.2">
      <c r="A1605" s="170"/>
      <c r="B1605" s="170"/>
      <c r="C1605" s="170"/>
      <c r="D1605" s="170"/>
      <c r="E1605" s="170"/>
      <c r="F1605" s="170"/>
      <c r="G1605" s="170"/>
      <c r="H1605" s="170"/>
      <c r="I1605" s="170"/>
      <c r="J1605" s="170"/>
      <c r="K1605" s="170"/>
      <c r="L1605" s="170"/>
      <c r="M1605" s="170"/>
      <c r="N1605" s="170"/>
      <c r="O1605" s="170"/>
      <c r="P1605" s="170"/>
      <c r="Q1605" s="170"/>
      <c r="R1605" s="170"/>
      <c r="S1605" s="170"/>
      <c r="T1605" s="170"/>
      <c r="U1605" s="170"/>
      <c r="V1605" s="170"/>
      <c r="W1605" s="170"/>
      <c r="X1605" s="174"/>
      <c r="Y1605" s="170"/>
      <c r="Z1605" s="170"/>
      <c r="AA1605" s="170"/>
      <c r="AB1605" s="170"/>
      <c r="AC1605" s="170"/>
      <c r="AD1605" s="174"/>
      <c r="AE1605" s="170"/>
      <c r="AF1605" s="170"/>
      <c r="AI1605" s="170"/>
      <c r="AJ1605" s="170"/>
      <c r="AK1605" s="170"/>
      <c r="AL1605" s="170"/>
      <c r="AM1605" s="170"/>
      <c r="AN1605" s="170"/>
    </row>
    <row r="1606" spans="1:40" ht="52.5" customHeight="1" x14ac:dyDescent="0.2">
      <c r="A1606" s="170"/>
      <c r="B1606" s="170"/>
      <c r="C1606" s="170"/>
      <c r="D1606" s="170"/>
      <c r="E1606" s="170"/>
      <c r="F1606" s="170"/>
      <c r="G1606" s="170"/>
      <c r="H1606" s="170"/>
      <c r="I1606" s="170"/>
      <c r="J1606" s="170"/>
      <c r="K1606" s="170"/>
      <c r="L1606" s="170"/>
      <c r="M1606" s="170"/>
      <c r="N1606" s="170"/>
      <c r="O1606" s="170"/>
      <c r="P1606" s="170"/>
      <c r="Q1606" s="170"/>
      <c r="R1606" s="170"/>
      <c r="S1606" s="170"/>
      <c r="T1606" s="170"/>
      <c r="U1606" s="170"/>
      <c r="V1606" s="170"/>
      <c r="W1606" s="170"/>
      <c r="X1606" s="174"/>
      <c r="Y1606" s="170"/>
      <c r="Z1606" s="170"/>
      <c r="AA1606" s="170"/>
      <c r="AB1606" s="170"/>
      <c r="AC1606" s="170"/>
      <c r="AD1606" s="174"/>
      <c r="AE1606" s="170"/>
      <c r="AF1606" s="170"/>
      <c r="AI1606" s="170"/>
      <c r="AJ1606" s="170"/>
      <c r="AK1606" s="170"/>
      <c r="AL1606" s="170"/>
      <c r="AM1606" s="170"/>
      <c r="AN1606" s="170"/>
    </row>
    <row r="1607" spans="1:40" ht="52.5" customHeight="1" x14ac:dyDescent="0.2">
      <c r="A1607" s="170"/>
      <c r="B1607" s="170"/>
      <c r="C1607" s="170"/>
      <c r="D1607" s="170"/>
      <c r="E1607" s="170"/>
      <c r="F1607" s="170"/>
      <c r="G1607" s="170"/>
      <c r="H1607" s="170"/>
      <c r="I1607" s="170"/>
      <c r="J1607" s="170"/>
      <c r="K1607" s="170"/>
      <c r="L1607" s="170"/>
      <c r="M1607" s="170"/>
      <c r="N1607" s="170"/>
      <c r="O1607" s="170"/>
      <c r="P1607" s="170"/>
      <c r="Q1607" s="170"/>
      <c r="R1607" s="170"/>
      <c r="S1607" s="170"/>
      <c r="T1607" s="170"/>
      <c r="U1607" s="170"/>
      <c r="V1607" s="170"/>
      <c r="W1607" s="170"/>
      <c r="X1607" s="174"/>
      <c r="Y1607" s="170"/>
      <c r="Z1607" s="170"/>
      <c r="AA1607" s="170"/>
      <c r="AB1607" s="170"/>
      <c r="AC1607" s="170"/>
      <c r="AD1607" s="174"/>
      <c r="AE1607" s="170"/>
      <c r="AF1607" s="170"/>
      <c r="AI1607" s="170"/>
      <c r="AJ1607" s="170"/>
      <c r="AK1607" s="170"/>
      <c r="AL1607" s="170"/>
      <c r="AM1607" s="170"/>
      <c r="AN1607" s="170"/>
    </row>
    <row r="1608" spans="1:40" ht="52.5" customHeight="1" x14ac:dyDescent="0.2">
      <c r="A1608" s="170"/>
      <c r="B1608" s="170"/>
      <c r="C1608" s="170"/>
      <c r="D1608" s="170"/>
      <c r="E1608" s="170"/>
      <c r="F1608" s="170"/>
      <c r="G1608" s="170"/>
      <c r="H1608" s="170"/>
      <c r="I1608" s="170"/>
      <c r="J1608" s="170"/>
      <c r="K1608" s="170"/>
      <c r="L1608" s="170"/>
      <c r="M1608" s="170"/>
      <c r="N1608" s="170"/>
      <c r="O1608" s="170"/>
      <c r="P1608" s="170"/>
      <c r="Q1608" s="170"/>
      <c r="R1608" s="170"/>
      <c r="S1608" s="170"/>
      <c r="T1608" s="170"/>
      <c r="U1608" s="170"/>
      <c r="V1608" s="170"/>
      <c r="W1608" s="170"/>
      <c r="X1608" s="174"/>
      <c r="Y1608" s="170"/>
      <c r="Z1608" s="170"/>
      <c r="AA1608" s="170"/>
      <c r="AB1608" s="170"/>
      <c r="AC1608" s="170"/>
      <c r="AD1608" s="174"/>
      <c r="AE1608" s="170"/>
      <c r="AF1608" s="170"/>
      <c r="AI1608" s="170"/>
      <c r="AJ1608" s="170"/>
      <c r="AK1608" s="170"/>
      <c r="AL1608" s="170"/>
      <c r="AM1608" s="170"/>
      <c r="AN1608" s="170"/>
    </row>
    <row r="1609" spans="1:40" ht="52.5" customHeight="1" x14ac:dyDescent="0.2">
      <c r="A1609" s="170"/>
      <c r="B1609" s="170"/>
      <c r="C1609" s="170"/>
      <c r="D1609" s="170"/>
      <c r="E1609" s="170"/>
      <c r="F1609" s="170"/>
      <c r="G1609" s="170"/>
      <c r="H1609" s="170"/>
      <c r="I1609" s="170"/>
      <c r="J1609" s="170"/>
      <c r="K1609" s="170"/>
      <c r="L1609" s="170"/>
      <c r="M1609" s="170"/>
      <c r="N1609" s="170"/>
      <c r="O1609" s="170"/>
      <c r="P1609" s="170"/>
      <c r="Q1609" s="170"/>
      <c r="R1609" s="170"/>
      <c r="S1609" s="170"/>
      <c r="T1609" s="170"/>
      <c r="U1609" s="170"/>
      <c r="V1609" s="170"/>
      <c r="W1609" s="170"/>
      <c r="X1609" s="174"/>
      <c r="Y1609" s="170"/>
      <c r="Z1609" s="170"/>
      <c r="AA1609" s="170"/>
      <c r="AB1609" s="170"/>
      <c r="AC1609" s="170"/>
      <c r="AD1609" s="174"/>
      <c r="AE1609" s="170"/>
      <c r="AF1609" s="170"/>
      <c r="AI1609" s="170"/>
      <c r="AJ1609" s="170"/>
      <c r="AK1609" s="170"/>
      <c r="AL1609" s="170"/>
      <c r="AM1609" s="170"/>
      <c r="AN1609" s="170"/>
    </row>
    <row r="1610" spans="1:40" ht="52.5" customHeight="1" x14ac:dyDescent="0.2">
      <c r="A1610" s="170"/>
      <c r="B1610" s="170"/>
      <c r="C1610" s="170"/>
      <c r="D1610" s="170"/>
      <c r="E1610" s="170"/>
      <c r="F1610" s="170"/>
      <c r="G1610" s="170"/>
      <c r="H1610" s="170"/>
      <c r="I1610" s="170"/>
      <c r="J1610" s="170"/>
      <c r="K1610" s="170"/>
      <c r="L1610" s="170"/>
      <c r="M1610" s="170"/>
      <c r="N1610" s="170"/>
      <c r="O1610" s="170"/>
      <c r="P1610" s="170"/>
      <c r="Q1610" s="170"/>
      <c r="R1610" s="170"/>
      <c r="S1610" s="170"/>
      <c r="T1610" s="170"/>
      <c r="U1610" s="170"/>
      <c r="V1610" s="170"/>
      <c r="W1610" s="170"/>
      <c r="X1610" s="174"/>
      <c r="Y1610" s="170"/>
      <c r="Z1610" s="170"/>
      <c r="AA1610" s="170"/>
      <c r="AB1610" s="170"/>
      <c r="AC1610" s="170"/>
      <c r="AD1610" s="174"/>
      <c r="AE1610" s="170"/>
      <c r="AF1610" s="170"/>
      <c r="AI1610" s="170"/>
      <c r="AJ1610" s="170"/>
      <c r="AK1610" s="170"/>
      <c r="AL1610" s="170"/>
      <c r="AM1610" s="170"/>
      <c r="AN1610" s="170"/>
    </row>
    <row r="1611" spans="1:40" ht="52.5" customHeight="1" x14ac:dyDescent="0.2">
      <c r="A1611" s="170"/>
      <c r="B1611" s="170"/>
      <c r="C1611" s="170"/>
      <c r="D1611" s="170"/>
      <c r="E1611" s="170"/>
      <c r="F1611" s="170"/>
      <c r="G1611" s="170"/>
      <c r="H1611" s="170"/>
      <c r="I1611" s="170"/>
      <c r="J1611" s="170"/>
      <c r="K1611" s="170"/>
      <c r="L1611" s="170"/>
      <c r="M1611" s="170"/>
      <c r="N1611" s="170"/>
      <c r="O1611" s="170"/>
      <c r="P1611" s="170"/>
      <c r="Q1611" s="170"/>
      <c r="R1611" s="170"/>
      <c r="S1611" s="170"/>
      <c r="T1611" s="170"/>
      <c r="U1611" s="170"/>
      <c r="V1611" s="170"/>
      <c r="W1611" s="170"/>
      <c r="X1611" s="174"/>
      <c r="Y1611" s="170"/>
      <c r="Z1611" s="170"/>
      <c r="AA1611" s="170"/>
      <c r="AB1611" s="170"/>
      <c r="AC1611" s="170"/>
      <c r="AD1611" s="174"/>
      <c r="AE1611" s="170"/>
      <c r="AF1611" s="170"/>
      <c r="AI1611" s="170"/>
      <c r="AJ1611" s="170"/>
      <c r="AK1611" s="170"/>
      <c r="AL1611" s="170"/>
      <c r="AM1611" s="170"/>
      <c r="AN1611" s="170"/>
    </row>
    <row r="1612" spans="1:40" ht="52.5" customHeight="1" x14ac:dyDescent="0.2">
      <c r="A1612" s="170"/>
      <c r="B1612" s="170"/>
      <c r="C1612" s="170"/>
      <c r="D1612" s="170"/>
      <c r="E1612" s="170"/>
      <c r="F1612" s="170"/>
      <c r="G1612" s="170"/>
      <c r="H1612" s="170"/>
      <c r="I1612" s="170"/>
      <c r="J1612" s="170"/>
      <c r="K1612" s="170"/>
      <c r="L1612" s="170"/>
      <c r="M1612" s="170"/>
      <c r="N1612" s="170"/>
      <c r="O1612" s="170"/>
      <c r="P1612" s="170"/>
      <c r="Q1612" s="170"/>
      <c r="R1612" s="170"/>
      <c r="S1612" s="170"/>
      <c r="T1612" s="170"/>
      <c r="U1612" s="170"/>
      <c r="V1612" s="170"/>
      <c r="W1612" s="170"/>
      <c r="X1612" s="174"/>
      <c r="Y1612" s="170"/>
      <c r="Z1612" s="170"/>
      <c r="AA1612" s="170"/>
      <c r="AB1612" s="170"/>
      <c r="AC1612" s="170"/>
      <c r="AD1612" s="174"/>
      <c r="AE1612" s="170"/>
      <c r="AF1612" s="170"/>
      <c r="AI1612" s="170"/>
      <c r="AJ1612" s="170"/>
      <c r="AK1612" s="170"/>
      <c r="AL1612" s="170"/>
      <c r="AM1612" s="170"/>
      <c r="AN1612" s="170"/>
    </row>
    <row r="1613" spans="1:40" ht="52.5" customHeight="1" x14ac:dyDescent="0.2">
      <c r="A1613" s="170"/>
      <c r="B1613" s="170"/>
      <c r="C1613" s="170"/>
      <c r="D1613" s="170"/>
      <c r="E1613" s="170"/>
      <c r="F1613" s="170"/>
      <c r="G1613" s="170"/>
      <c r="H1613" s="170"/>
      <c r="I1613" s="170"/>
      <c r="J1613" s="170"/>
      <c r="K1613" s="170"/>
      <c r="L1613" s="170"/>
      <c r="M1613" s="170"/>
      <c r="N1613" s="170"/>
      <c r="O1613" s="170"/>
      <c r="P1613" s="170"/>
      <c r="Q1613" s="170"/>
      <c r="R1613" s="170"/>
      <c r="S1613" s="170"/>
      <c r="T1613" s="170"/>
      <c r="U1613" s="170"/>
      <c r="V1613" s="170"/>
      <c r="W1613" s="170"/>
      <c r="X1613" s="174"/>
      <c r="Y1613" s="170"/>
      <c r="Z1613" s="170"/>
      <c r="AA1613" s="170"/>
      <c r="AB1613" s="170"/>
      <c r="AC1613" s="170"/>
      <c r="AD1613" s="174"/>
      <c r="AE1613" s="170"/>
      <c r="AF1613" s="170"/>
      <c r="AI1613" s="170"/>
      <c r="AJ1613" s="170"/>
      <c r="AK1613" s="170"/>
      <c r="AL1613" s="170"/>
      <c r="AM1613" s="170"/>
      <c r="AN1613" s="170"/>
    </row>
    <row r="1614" spans="1:40" ht="52.5" customHeight="1" x14ac:dyDescent="0.2">
      <c r="A1614" s="170"/>
      <c r="B1614" s="170"/>
      <c r="C1614" s="170"/>
      <c r="D1614" s="170"/>
      <c r="E1614" s="170"/>
      <c r="F1614" s="170"/>
      <c r="G1614" s="170"/>
      <c r="H1614" s="170"/>
      <c r="I1614" s="170"/>
      <c r="J1614" s="170"/>
      <c r="K1614" s="170"/>
      <c r="L1614" s="170"/>
      <c r="M1614" s="170"/>
      <c r="N1614" s="170"/>
      <c r="O1614" s="170"/>
      <c r="P1614" s="170"/>
      <c r="Q1614" s="170"/>
      <c r="R1614" s="170"/>
      <c r="S1614" s="170"/>
      <c r="T1614" s="170"/>
      <c r="U1614" s="170"/>
      <c r="V1614" s="170"/>
      <c r="W1614" s="170"/>
      <c r="X1614" s="174"/>
      <c r="Y1614" s="170"/>
      <c r="Z1614" s="170"/>
      <c r="AA1614" s="170"/>
      <c r="AB1614" s="170"/>
      <c r="AC1614" s="170"/>
      <c r="AD1614" s="174"/>
      <c r="AE1614" s="170"/>
      <c r="AF1614" s="170"/>
      <c r="AI1614" s="170"/>
      <c r="AJ1614" s="170"/>
      <c r="AK1614" s="170"/>
      <c r="AL1614" s="170"/>
      <c r="AM1614" s="170"/>
      <c r="AN1614" s="170"/>
    </row>
    <row r="1615" spans="1:40" ht="52.5" customHeight="1" x14ac:dyDescent="0.2">
      <c r="A1615" s="170"/>
      <c r="B1615" s="170"/>
      <c r="C1615" s="170"/>
      <c r="D1615" s="170"/>
      <c r="E1615" s="170"/>
      <c r="F1615" s="170"/>
      <c r="G1615" s="170"/>
      <c r="H1615" s="170"/>
      <c r="I1615" s="170"/>
      <c r="J1615" s="170"/>
      <c r="K1615" s="170"/>
      <c r="L1615" s="170"/>
      <c r="M1615" s="170"/>
      <c r="N1615" s="170"/>
      <c r="O1615" s="170"/>
      <c r="P1615" s="170"/>
      <c r="Q1615" s="170"/>
      <c r="R1615" s="170"/>
      <c r="S1615" s="170"/>
      <c r="T1615" s="170"/>
      <c r="U1615" s="170"/>
      <c r="V1615" s="170"/>
      <c r="W1615" s="170"/>
      <c r="X1615" s="174"/>
      <c r="Y1615" s="170"/>
      <c r="Z1615" s="170"/>
      <c r="AA1615" s="170"/>
      <c r="AB1615" s="170"/>
      <c r="AC1615" s="170"/>
      <c r="AD1615" s="174"/>
      <c r="AE1615" s="170"/>
      <c r="AF1615" s="170"/>
      <c r="AI1615" s="170"/>
      <c r="AJ1615" s="170"/>
      <c r="AK1615" s="170"/>
      <c r="AL1615" s="170"/>
      <c r="AM1615" s="170"/>
      <c r="AN1615" s="170"/>
    </row>
    <row r="1616" spans="1:40" ht="52.5" customHeight="1" x14ac:dyDescent="0.2">
      <c r="A1616" s="170"/>
      <c r="B1616" s="170"/>
      <c r="C1616" s="170"/>
      <c r="D1616" s="170"/>
      <c r="E1616" s="170"/>
      <c r="F1616" s="170"/>
      <c r="G1616" s="170"/>
      <c r="H1616" s="170"/>
      <c r="I1616" s="170"/>
      <c r="J1616" s="170"/>
      <c r="K1616" s="170"/>
      <c r="L1616" s="170"/>
      <c r="M1616" s="170"/>
      <c r="N1616" s="170"/>
      <c r="O1616" s="170"/>
      <c r="P1616" s="170"/>
      <c r="Q1616" s="170"/>
      <c r="R1616" s="170"/>
      <c r="S1616" s="170"/>
      <c r="T1616" s="170"/>
      <c r="U1616" s="170"/>
      <c r="V1616" s="170"/>
      <c r="W1616" s="170"/>
      <c r="X1616" s="174"/>
      <c r="Y1616" s="170"/>
      <c r="Z1616" s="170"/>
      <c r="AA1616" s="170"/>
      <c r="AB1616" s="170"/>
      <c r="AC1616" s="170"/>
      <c r="AD1616" s="174"/>
      <c r="AE1616" s="170"/>
      <c r="AF1616" s="170"/>
      <c r="AI1616" s="170"/>
      <c r="AJ1616" s="170"/>
      <c r="AK1616" s="170"/>
      <c r="AL1616" s="170"/>
      <c r="AM1616" s="170"/>
      <c r="AN1616" s="170"/>
    </row>
    <row r="1617" spans="1:40" ht="52.5" customHeight="1" x14ac:dyDescent="0.2">
      <c r="A1617" s="170"/>
      <c r="B1617" s="170"/>
      <c r="C1617" s="170"/>
      <c r="D1617" s="170"/>
      <c r="E1617" s="170"/>
      <c r="F1617" s="170"/>
      <c r="G1617" s="170"/>
      <c r="H1617" s="170"/>
      <c r="I1617" s="170"/>
      <c r="J1617" s="170"/>
      <c r="K1617" s="170"/>
      <c r="L1617" s="170"/>
      <c r="M1617" s="170"/>
      <c r="N1617" s="170"/>
      <c r="O1617" s="170"/>
      <c r="P1617" s="170"/>
      <c r="Q1617" s="170"/>
      <c r="R1617" s="170"/>
      <c r="S1617" s="170"/>
      <c r="T1617" s="170"/>
      <c r="U1617" s="170"/>
      <c r="V1617" s="170"/>
      <c r="W1617" s="170"/>
      <c r="X1617" s="174"/>
      <c r="Y1617" s="170"/>
      <c r="Z1617" s="170"/>
      <c r="AA1617" s="170"/>
      <c r="AB1617" s="170"/>
      <c r="AC1617" s="170"/>
      <c r="AD1617" s="174"/>
      <c r="AE1617" s="170"/>
      <c r="AF1617" s="170"/>
      <c r="AI1617" s="170"/>
      <c r="AJ1617" s="170"/>
      <c r="AK1617" s="170"/>
      <c r="AL1617" s="170"/>
      <c r="AM1617" s="170"/>
      <c r="AN1617" s="170"/>
    </row>
    <row r="1618" spans="1:40" ht="52.5" customHeight="1" x14ac:dyDescent="0.2">
      <c r="A1618" s="170"/>
      <c r="B1618" s="170"/>
      <c r="C1618" s="170"/>
      <c r="D1618" s="170"/>
      <c r="E1618" s="170"/>
      <c r="F1618" s="170"/>
      <c r="G1618" s="170"/>
      <c r="H1618" s="170"/>
      <c r="I1618" s="170"/>
      <c r="J1618" s="170"/>
      <c r="K1618" s="170"/>
      <c r="L1618" s="170"/>
      <c r="M1618" s="170"/>
      <c r="N1618" s="170"/>
      <c r="O1618" s="170"/>
      <c r="P1618" s="170"/>
      <c r="Q1618" s="170"/>
      <c r="R1618" s="170"/>
      <c r="S1618" s="170"/>
      <c r="T1618" s="170"/>
      <c r="U1618" s="170"/>
      <c r="V1618" s="170"/>
      <c r="W1618" s="170"/>
      <c r="X1618" s="174"/>
      <c r="Y1618" s="170"/>
      <c r="Z1618" s="170"/>
      <c r="AA1618" s="170"/>
      <c r="AB1618" s="170"/>
      <c r="AC1618" s="170"/>
      <c r="AD1618" s="174"/>
      <c r="AE1618" s="170"/>
      <c r="AF1618" s="170"/>
      <c r="AI1618" s="170"/>
      <c r="AJ1618" s="170"/>
      <c r="AK1618" s="170"/>
      <c r="AL1618" s="170"/>
      <c r="AM1618" s="170"/>
      <c r="AN1618" s="170"/>
    </row>
    <row r="1619" spans="1:40" ht="52.5" customHeight="1" x14ac:dyDescent="0.2">
      <c r="A1619" s="170"/>
      <c r="B1619" s="170"/>
      <c r="C1619" s="170"/>
      <c r="D1619" s="170"/>
      <c r="E1619" s="170"/>
      <c r="F1619" s="170"/>
      <c r="G1619" s="170"/>
      <c r="H1619" s="170"/>
      <c r="I1619" s="170"/>
      <c r="J1619" s="170"/>
      <c r="K1619" s="170"/>
      <c r="L1619" s="170"/>
      <c r="M1619" s="170"/>
      <c r="N1619" s="170"/>
      <c r="O1619" s="170"/>
      <c r="P1619" s="170"/>
      <c r="Q1619" s="170"/>
      <c r="R1619" s="170"/>
      <c r="S1619" s="170"/>
      <c r="T1619" s="170"/>
      <c r="U1619" s="170"/>
      <c r="V1619" s="170"/>
      <c r="W1619" s="170"/>
      <c r="X1619" s="174"/>
      <c r="Y1619" s="170"/>
      <c r="Z1619" s="170"/>
      <c r="AA1619" s="170"/>
      <c r="AB1619" s="170"/>
      <c r="AC1619" s="170"/>
      <c r="AD1619" s="174"/>
      <c r="AE1619" s="170"/>
      <c r="AF1619" s="170"/>
      <c r="AI1619" s="170"/>
      <c r="AJ1619" s="170"/>
      <c r="AK1619" s="170"/>
      <c r="AL1619" s="170"/>
      <c r="AM1619" s="170"/>
      <c r="AN1619" s="170"/>
    </row>
    <row r="1620" spans="1:40" ht="52.5" customHeight="1" x14ac:dyDescent="0.2">
      <c r="A1620" s="170"/>
      <c r="B1620" s="170"/>
      <c r="C1620" s="170"/>
      <c r="D1620" s="170"/>
      <c r="E1620" s="170"/>
      <c r="F1620" s="170"/>
      <c r="G1620" s="170"/>
      <c r="H1620" s="170"/>
      <c r="I1620" s="170"/>
      <c r="J1620" s="170"/>
      <c r="K1620" s="170"/>
      <c r="L1620" s="170"/>
      <c r="M1620" s="170"/>
      <c r="N1620" s="170"/>
      <c r="O1620" s="170"/>
      <c r="P1620" s="170"/>
      <c r="Q1620" s="170"/>
      <c r="R1620" s="170"/>
      <c r="S1620" s="170"/>
      <c r="T1620" s="170"/>
      <c r="U1620" s="170"/>
      <c r="V1620" s="170"/>
      <c r="W1620" s="170"/>
      <c r="X1620" s="174"/>
      <c r="Y1620" s="170"/>
      <c r="Z1620" s="170"/>
      <c r="AA1620" s="170"/>
      <c r="AB1620" s="170"/>
      <c r="AC1620" s="170"/>
      <c r="AD1620" s="174"/>
      <c r="AE1620" s="170"/>
      <c r="AF1620" s="170"/>
      <c r="AI1620" s="170"/>
      <c r="AJ1620" s="170"/>
      <c r="AK1620" s="170"/>
      <c r="AL1620" s="170"/>
      <c r="AM1620" s="170"/>
      <c r="AN1620" s="170"/>
    </row>
    <row r="1621" spans="1:40" ht="52.5" customHeight="1" x14ac:dyDescent="0.2">
      <c r="A1621" s="170"/>
      <c r="B1621" s="170"/>
      <c r="C1621" s="170"/>
      <c r="D1621" s="170"/>
      <c r="E1621" s="170"/>
      <c r="F1621" s="170"/>
      <c r="G1621" s="170"/>
      <c r="H1621" s="170"/>
      <c r="I1621" s="170"/>
      <c r="J1621" s="170"/>
      <c r="K1621" s="170"/>
      <c r="L1621" s="170"/>
      <c r="M1621" s="170"/>
      <c r="N1621" s="170"/>
      <c r="O1621" s="170"/>
      <c r="P1621" s="170"/>
      <c r="Q1621" s="170"/>
      <c r="R1621" s="170"/>
      <c r="S1621" s="170"/>
      <c r="T1621" s="170"/>
      <c r="U1621" s="170"/>
      <c r="V1621" s="170"/>
      <c r="W1621" s="170"/>
      <c r="X1621" s="174"/>
      <c r="Y1621" s="170"/>
      <c r="Z1621" s="170"/>
      <c r="AA1621" s="170"/>
      <c r="AB1621" s="170"/>
      <c r="AC1621" s="170"/>
      <c r="AD1621" s="174"/>
      <c r="AE1621" s="170"/>
      <c r="AF1621" s="170"/>
      <c r="AI1621" s="170"/>
      <c r="AJ1621" s="170"/>
      <c r="AK1621" s="170"/>
      <c r="AL1621" s="170"/>
      <c r="AM1621" s="170"/>
      <c r="AN1621" s="170"/>
    </row>
    <row r="1622" spans="1:40" ht="52.5" customHeight="1" x14ac:dyDescent="0.2">
      <c r="A1622" s="170"/>
      <c r="B1622" s="170"/>
      <c r="C1622" s="170"/>
      <c r="D1622" s="170"/>
      <c r="E1622" s="170"/>
      <c r="F1622" s="170"/>
      <c r="G1622" s="170"/>
      <c r="H1622" s="170"/>
      <c r="I1622" s="170"/>
      <c r="J1622" s="170"/>
      <c r="K1622" s="170"/>
      <c r="L1622" s="170"/>
      <c r="M1622" s="170"/>
      <c r="N1622" s="170"/>
      <c r="O1622" s="170"/>
      <c r="P1622" s="170"/>
      <c r="Q1622" s="170"/>
      <c r="R1622" s="170"/>
      <c r="S1622" s="170"/>
      <c r="T1622" s="170"/>
      <c r="U1622" s="170"/>
      <c r="V1622" s="170"/>
      <c r="W1622" s="170"/>
      <c r="X1622" s="174"/>
      <c r="Y1622" s="170"/>
      <c r="Z1622" s="170"/>
      <c r="AA1622" s="170"/>
      <c r="AB1622" s="170"/>
      <c r="AC1622" s="170"/>
      <c r="AD1622" s="174"/>
      <c r="AE1622" s="170"/>
      <c r="AF1622" s="170"/>
      <c r="AI1622" s="170"/>
      <c r="AJ1622" s="170"/>
      <c r="AK1622" s="170"/>
      <c r="AL1622" s="170"/>
      <c r="AM1622" s="170"/>
      <c r="AN1622" s="170"/>
    </row>
    <row r="1623" spans="1:40" ht="52.5" customHeight="1" x14ac:dyDescent="0.2">
      <c r="A1623" s="170"/>
      <c r="B1623" s="170"/>
      <c r="C1623" s="170"/>
      <c r="D1623" s="170"/>
      <c r="E1623" s="170"/>
      <c r="F1623" s="170"/>
      <c r="G1623" s="170"/>
      <c r="H1623" s="170"/>
      <c r="I1623" s="170"/>
      <c r="J1623" s="170"/>
      <c r="K1623" s="170"/>
      <c r="L1623" s="170"/>
      <c r="M1623" s="170"/>
      <c r="N1623" s="170"/>
      <c r="O1623" s="170"/>
      <c r="P1623" s="170"/>
      <c r="Q1623" s="170"/>
      <c r="R1623" s="170"/>
      <c r="S1623" s="170"/>
      <c r="T1623" s="170"/>
      <c r="U1623" s="170"/>
      <c r="V1623" s="170"/>
      <c r="W1623" s="170"/>
      <c r="X1623" s="174"/>
      <c r="Y1623" s="170"/>
      <c r="Z1623" s="170"/>
      <c r="AA1623" s="170"/>
      <c r="AB1623" s="170"/>
      <c r="AC1623" s="170"/>
      <c r="AD1623" s="174"/>
      <c r="AE1623" s="170"/>
      <c r="AF1623" s="170"/>
      <c r="AI1623" s="170"/>
      <c r="AJ1623" s="170"/>
      <c r="AK1623" s="170"/>
      <c r="AL1623" s="170"/>
      <c r="AM1623" s="170"/>
      <c r="AN1623" s="170"/>
    </row>
    <row r="1624" spans="1:40" ht="52.5" customHeight="1" x14ac:dyDescent="0.2">
      <c r="A1624" s="170"/>
      <c r="B1624" s="170"/>
      <c r="C1624" s="170"/>
      <c r="D1624" s="170"/>
      <c r="E1624" s="170"/>
      <c r="F1624" s="170"/>
      <c r="G1624" s="170"/>
      <c r="H1624" s="170"/>
      <c r="I1624" s="170"/>
      <c r="J1624" s="170"/>
      <c r="K1624" s="170"/>
      <c r="L1624" s="170"/>
      <c r="M1624" s="170"/>
      <c r="N1624" s="170"/>
      <c r="O1624" s="170"/>
      <c r="P1624" s="170"/>
      <c r="Q1624" s="170"/>
      <c r="R1624" s="170"/>
      <c r="S1624" s="170"/>
      <c r="T1624" s="170"/>
      <c r="U1624" s="170"/>
      <c r="V1624" s="170"/>
      <c r="W1624" s="170"/>
      <c r="X1624" s="174"/>
      <c r="Y1624" s="170"/>
      <c r="Z1624" s="170"/>
      <c r="AA1624" s="170"/>
      <c r="AB1624" s="170"/>
      <c r="AC1624" s="170"/>
      <c r="AD1624" s="174"/>
      <c r="AE1624" s="170"/>
      <c r="AF1624" s="170"/>
      <c r="AI1624" s="170"/>
      <c r="AJ1624" s="170"/>
      <c r="AK1624" s="170"/>
      <c r="AL1624" s="170"/>
      <c r="AM1624" s="170"/>
      <c r="AN1624" s="170"/>
    </row>
    <row r="1625" spans="1:40" ht="52.5" customHeight="1" x14ac:dyDescent="0.2">
      <c r="A1625" s="170"/>
      <c r="B1625" s="170"/>
      <c r="C1625" s="170"/>
      <c r="D1625" s="170"/>
      <c r="E1625" s="170"/>
      <c r="F1625" s="170"/>
      <c r="G1625" s="170"/>
      <c r="H1625" s="170"/>
      <c r="I1625" s="170"/>
      <c r="J1625" s="170"/>
      <c r="K1625" s="170"/>
      <c r="L1625" s="170"/>
      <c r="M1625" s="170"/>
      <c r="N1625" s="170"/>
      <c r="O1625" s="170"/>
      <c r="P1625" s="170"/>
      <c r="Q1625" s="170"/>
      <c r="R1625" s="170"/>
      <c r="S1625" s="170"/>
      <c r="T1625" s="170"/>
      <c r="U1625" s="170"/>
      <c r="V1625" s="170"/>
      <c r="W1625" s="170"/>
      <c r="X1625" s="174"/>
      <c r="Y1625" s="170"/>
      <c r="Z1625" s="170"/>
      <c r="AA1625" s="170"/>
      <c r="AB1625" s="170"/>
      <c r="AC1625" s="170"/>
      <c r="AD1625" s="174"/>
      <c r="AE1625" s="170"/>
      <c r="AF1625" s="170"/>
      <c r="AI1625" s="170"/>
      <c r="AJ1625" s="170"/>
      <c r="AK1625" s="170"/>
      <c r="AL1625" s="170"/>
      <c r="AM1625" s="170"/>
      <c r="AN1625" s="170"/>
    </row>
    <row r="1626" spans="1:40" ht="52.5" customHeight="1" x14ac:dyDescent="0.2">
      <c r="A1626" s="170"/>
      <c r="B1626" s="170"/>
      <c r="C1626" s="170"/>
      <c r="D1626" s="170"/>
      <c r="E1626" s="170"/>
      <c r="F1626" s="170"/>
      <c r="G1626" s="170"/>
      <c r="H1626" s="170"/>
      <c r="I1626" s="170"/>
      <c r="J1626" s="170"/>
      <c r="K1626" s="170"/>
      <c r="L1626" s="170"/>
      <c r="M1626" s="170"/>
      <c r="N1626" s="170"/>
      <c r="O1626" s="170"/>
      <c r="P1626" s="170"/>
      <c r="Q1626" s="170"/>
      <c r="R1626" s="170"/>
      <c r="S1626" s="170"/>
      <c r="T1626" s="170"/>
      <c r="U1626" s="170"/>
      <c r="V1626" s="170"/>
      <c r="W1626" s="170"/>
      <c r="X1626" s="174"/>
      <c r="Y1626" s="170"/>
      <c r="Z1626" s="170"/>
      <c r="AA1626" s="170"/>
      <c r="AB1626" s="170"/>
      <c r="AC1626" s="170"/>
      <c r="AD1626" s="174"/>
      <c r="AE1626" s="170"/>
      <c r="AF1626" s="170"/>
      <c r="AI1626" s="170"/>
      <c r="AJ1626" s="170"/>
      <c r="AK1626" s="170"/>
      <c r="AL1626" s="170"/>
      <c r="AM1626" s="170"/>
      <c r="AN1626" s="170"/>
    </row>
    <row r="1627" spans="1:40" ht="52.5" customHeight="1" x14ac:dyDescent="0.2">
      <c r="A1627" s="170"/>
      <c r="B1627" s="170"/>
      <c r="C1627" s="170"/>
      <c r="D1627" s="170"/>
      <c r="E1627" s="170"/>
      <c r="F1627" s="170"/>
      <c r="G1627" s="170"/>
      <c r="H1627" s="170"/>
      <c r="I1627" s="170"/>
      <c r="J1627" s="170"/>
      <c r="K1627" s="170"/>
      <c r="L1627" s="170"/>
      <c r="M1627" s="170"/>
      <c r="N1627" s="170"/>
      <c r="O1627" s="170"/>
      <c r="P1627" s="170"/>
      <c r="Q1627" s="170"/>
      <c r="R1627" s="170"/>
      <c r="S1627" s="170"/>
      <c r="T1627" s="170"/>
      <c r="U1627" s="170"/>
      <c r="V1627" s="170"/>
      <c r="W1627" s="170"/>
      <c r="X1627" s="174"/>
      <c r="Y1627" s="170"/>
      <c r="Z1627" s="170"/>
      <c r="AA1627" s="170"/>
      <c r="AB1627" s="170"/>
      <c r="AC1627" s="170"/>
      <c r="AD1627" s="174"/>
      <c r="AE1627" s="170"/>
      <c r="AF1627" s="170"/>
      <c r="AI1627" s="170"/>
      <c r="AJ1627" s="170"/>
      <c r="AK1627" s="170"/>
      <c r="AL1627" s="170"/>
      <c r="AM1627" s="170"/>
      <c r="AN1627" s="170"/>
    </row>
    <row r="1628" spans="1:40" ht="52.5" customHeight="1" x14ac:dyDescent="0.2">
      <c r="A1628" s="170"/>
      <c r="B1628" s="170"/>
      <c r="C1628" s="170"/>
      <c r="D1628" s="170"/>
      <c r="E1628" s="170"/>
      <c r="F1628" s="170"/>
      <c r="G1628" s="170"/>
      <c r="H1628" s="170"/>
      <c r="I1628" s="170"/>
      <c r="J1628" s="170"/>
      <c r="K1628" s="170"/>
      <c r="L1628" s="170"/>
      <c r="M1628" s="170"/>
      <c r="N1628" s="170"/>
      <c r="O1628" s="170"/>
      <c r="P1628" s="170"/>
      <c r="Q1628" s="170"/>
      <c r="R1628" s="170"/>
      <c r="S1628" s="170"/>
      <c r="T1628" s="170"/>
      <c r="U1628" s="170"/>
      <c r="V1628" s="170"/>
      <c r="W1628" s="170"/>
      <c r="X1628" s="174"/>
      <c r="Y1628" s="170"/>
      <c r="Z1628" s="170"/>
      <c r="AA1628" s="170"/>
      <c r="AB1628" s="170"/>
      <c r="AC1628" s="170"/>
      <c r="AD1628" s="174"/>
      <c r="AE1628" s="170"/>
      <c r="AF1628" s="170"/>
      <c r="AI1628" s="170"/>
      <c r="AJ1628" s="170"/>
      <c r="AK1628" s="170"/>
      <c r="AL1628" s="170"/>
      <c r="AM1628" s="170"/>
      <c r="AN1628" s="170"/>
    </row>
    <row r="1629" spans="1:40" ht="52.5" customHeight="1" x14ac:dyDescent="0.2">
      <c r="A1629" s="170"/>
      <c r="B1629" s="170"/>
      <c r="C1629" s="170"/>
      <c r="D1629" s="170"/>
      <c r="E1629" s="170"/>
      <c r="F1629" s="170"/>
      <c r="G1629" s="170"/>
      <c r="H1629" s="170"/>
      <c r="I1629" s="170"/>
      <c r="J1629" s="170"/>
      <c r="K1629" s="170"/>
      <c r="L1629" s="170"/>
      <c r="M1629" s="170"/>
      <c r="N1629" s="170"/>
      <c r="O1629" s="170"/>
      <c r="P1629" s="170"/>
      <c r="Q1629" s="170"/>
      <c r="R1629" s="170"/>
      <c r="S1629" s="170"/>
      <c r="T1629" s="170"/>
      <c r="U1629" s="170"/>
      <c r="V1629" s="170"/>
      <c r="W1629" s="170"/>
      <c r="X1629" s="174"/>
      <c r="Y1629" s="170"/>
      <c r="Z1629" s="170"/>
      <c r="AA1629" s="170"/>
      <c r="AB1629" s="170"/>
      <c r="AC1629" s="170"/>
      <c r="AD1629" s="174"/>
      <c r="AE1629" s="170"/>
      <c r="AF1629" s="170"/>
      <c r="AI1629" s="170"/>
      <c r="AJ1629" s="170"/>
      <c r="AK1629" s="170"/>
      <c r="AL1629" s="170"/>
      <c r="AM1629" s="170"/>
      <c r="AN1629" s="170"/>
    </row>
    <row r="1630" spans="1:40" ht="52.5" customHeight="1" x14ac:dyDescent="0.2">
      <c r="A1630" s="170"/>
      <c r="B1630" s="170"/>
      <c r="C1630" s="170"/>
      <c r="D1630" s="170"/>
      <c r="E1630" s="170"/>
      <c r="F1630" s="170"/>
      <c r="G1630" s="170"/>
      <c r="H1630" s="170"/>
      <c r="I1630" s="170"/>
      <c r="J1630" s="170"/>
      <c r="K1630" s="170"/>
      <c r="L1630" s="170"/>
      <c r="M1630" s="170"/>
      <c r="N1630" s="170"/>
      <c r="O1630" s="170"/>
      <c r="P1630" s="170"/>
      <c r="Q1630" s="170"/>
      <c r="R1630" s="170"/>
      <c r="S1630" s="170"/>
      <c r="T1630" s="170"/>
      <c r="U1630" s="170"/>
      <c r="V1630" s="170"/>
      <c r="W1630" s="170"/>
      <c r="X1630" s="174"/>
      <c r="Y1630" s="170"/>
      <c r="Z1630" s="170"/>
      <c r="AA1630" s="170"/>
      <c r="AB1630" s="170"/>
      <c r="AC1630" s="170"/>
      <c r="AD1630" s="174"/>
      <c r="AE1630" s="170"/>
      <c r="AF1630" s="170"/>
      <c r="AI1630" s="170"/>
      <c r="AJ1630" s="170"/>
      <c r="AK1630" s="170"/>
      <c r="AL1630" s="170"/>
      <c r="AM1630" s="170"/>
      <c r="AN1630" s="170"/>
    </row>
    <row r="1631" spans="1:40" ht="52.5" customHeight="1" x14ac:dyDescent="0.2">
      <c r="A1631" s="170"/>
      <c r="B1631" s="170"/>
      <c r="C1631" s="170"/>
      <c r="D1631" s="170"/>
      <c r="E1631" s="170"/>
      <c r="F1631" s="170"/>
      <c r="G1631" s="170"/>
      <c r="H1631" s="170"/>
      <c r="I1631" s="170"/>
      <c r="J1631" s="170"/>
      <c r="K1631" s="170"/>
      <c r="L1631" s="170"/>
      <c r="M1631" s="170"/>
      <c r="N1631" s="170"/>
      <c r="O1631" s="170"/>
      <c r="P1631" s="170"/>
      <c r="Q1631" s="170"/>
      <c r="R1631" s="170"/>
      <c r="S1631" s="170"/>
      <c r="T1631" s="170"/>
      <c r="U1631" s="170"/>
      <c r="V1631" s="170"/>
      <c r="W1631" s="170"/>
      <c r="X1631" s="174"/>
      <c r="Y1631" s="170"/>
      <c r="Z1631" s="170"/>
      <c r="AA1631" s="170"/>
      <c r="AB1631" s="170"/>
      <c r="AC1631" s="170"/>
      <c r="AD1631" s="174"/>
      <c r="AE1631" s="170"/>
      <c r="AF1631" s="170"/>
      <c r="AI1631" s="170"/>
      <c r="AJ1631" s="170"/>
      <c r="AK1631" s="170"/>
      <c r="AL1631" s="170"/>
      <c r="AM1631" s="170"/>
      <c r="AN1631" s="170"/>
    </row>
    <row r="1632" spans="1:40" ht="52.5" customHeight="1" x14ac:dyDescent="0.2">
      <c r="A1632" s="170"/>
      <c r="B1632" s="170"/>
      <c r="C1632" s="170"/>
      <c r="D1632" s="170"/>
      <c r="E1632" s="170"/>
      <c r="F1632" s="170"/>
      <c r="G1632" s="170"/>
      <c r="H1632" s="170"/>
      <c r="I1632" s="170"/>
      <c r="J1632" s="170"/>
      <c r="K1632" s="170"/>
      <c r="L1632" s="170"/>
      <c r="M1632" s="170"/>
      <c r="N1632" s="170"/>
      <c r="O1632" s="170"/>
      <c r="P1632" s="170"/>
      <c r="Q1632" s="170"/>
      <c r="R1632" s="170"/>
      <c r="S1632" s="170"/>
      <c r="T1632" s="170"/>
      <c r="U1632" s="170"/>
      <c r="V1632" s="170"/>
      <c r="W1632" s="170"/>
      <c r="X1632" s="174"/>
      <c r="Y1632" s="170"/>
      <c r="Z1632" s="170"/>
      <c r="AA1632" s="170"/>
      <c r="AB1632" s="170"/>
      <c r="AC1632" s="170"/>
      <c r="AD1632" s="174"/>
      <c r="AE1632" s="170"/>
      <c r="AF1632" s="170"/>
      <c r="AI1632" s="170"/>
      <c r="AJ1632" s="170"/>
      <c r="AK1632" s="170"/>
      <c r="AL1632" s="170"/>
      <c r="AM1632" s="170"/>
      <c r="AN1632" s="170"/>
    </row>
    <row r="1633" spans="1:40" ht="52.5" customHeight="1" x14ac:dyDescent="0.2">
      <c r="A1633" s="170"/>
      <c r="B1633" s="170"/>
      <c r="C1633" s="170"/>
      <c r="D1633" s="170"/>
      <c r="E1633" s="170"/>
      <c r="F1633" s="170"/>
      <c r="G1633" s="170"/>
      <c r="H1633" s="170"/>
      <c r="I1633" s="170"/>
      <c r="J1633" s="170"/>
      <c r="K1633" s="170"/>
      <c r="L1633" s="170"/>
      <c r="M1633" s="170"/>
      <c r="N1633" s="170"/>
      <c r="O1633" s="170"/>
      <c r="P1633" s="170"/>
      <c r="Q1633" s="170"/>
      <c r="R1633" s="170"/>
      <c r="S1633" s="170"/>
      <c r="T1633" s="170"/>
      <c r="U1633" s="170"/>
      <c r="V1633" s="170"/>
      <c r="W1633" s="170"/>
      <c r="X1633" s="174"/>
      <c r="Y1633" s="170"/>
      <c r="Z1633" s="170"/>
      <c r="AA1633" s="170"/>
      <c r="AB1633" s="170"/>
      <c r="AC1633" s="170"/>
      <c r="AD1633" s="174"/>
      <c r="AE1633" s="170"/>
      <c r="AF1633" s="170"/>
      <c r="AI1633" s="170"/>
      <c r="AJ1633" s="170"/>
      <c r="AK1633" s="170"/>
      <c r="AL1633" s="170"/>
      <c r="AM1633" s="170"/>
      <c r="AN1633" s="170"/>
    </row>
    <row r="1634" spans="1:40" ht="52.5" customHeight="1" x14ac:dyDescent="0.2">
      <c r="A1634" s="170"/>
      <c r="B1634" s="170"/>
      <c r="C1634" s="170"/>
      <c r="D1634" s="170"/>
      <c r="E1634" s="170"/>
      <c r="F1634" s="170"/>
      <c r="G1634" s="170"/>
      <c r="H1634" s="170"/>
      <c r="I1634" s="170"/>
      <c r="J1634" s="170"/>
      <c r="K1634" s="170"/>
      <c r="L1634" s="170"/>
      <c r="M1634" s="170"/>
      <c r="N1634" s="170"/>
      <c r="O1634" s="170"/>
      <c r="P1634" s="170"/>
      <c r="Q1634" s="170"/>
      <c r="R1634" s="170"/>
      <c r="S1634" s="170"/>
      <c r="T1634" s="170"/>
      <c r="U1634" s="170"/>
      <c r="V1634" s="170"/>
      <c r="W1634" s="170"/>
      <c r="X1634" s="174"/>
      <c r="Y1634" s="170"/>
      <c r="Z1634" s="170"/>
      <c r="AA1634" s="170"/>
      <c r="AB1634" s="170"/>
      <c r="AC1634" s="170"/>
      <c r="AD1634" s="174"/>
      <c r="AE1634" s="170"/>
      <c r="AF1634" s="170"/>
      <c r="AI1634" s="170"/>
      <c r="AJ1634" s="170"/>
      <c r="AK1634" s="170"/>
      <c r="AL1634" s="170"/>
      <c r="AM1634" s="170"/>
      <c r="AN1634" s="170"/>
    </row>
    <row r="1635" spans="1:40" ht="52.5" customHeight="1" x14ac:dyDescent="0.2">
      <c r="A1635" s="170"/>
      <c r="B1635" s="170"/>
      <c r="C1635" s="170"/>
      <c r="D1635" s="170"/>
      <c r="E1635" s="170"/>
      <c r="F1635" s="170"/>
      <c r="G1635" s="170"/>
      <c r="H1635" s="170"/>
      <c r="I1635" s="170"/>
      <c r="J1635" s="170"/>
      <c r="K1635" s="170"/>
      <c r="L1635" s="170"/>
      <c r="M1635" s="170"/>
      <c r="N1635" s="170"/>
      <c r="O1635" s="170"/>
      <c r="P1635" s="170"/>
      <c r="Q1635" s="170"/>
      <c r="R1635" s="170"/>
      <c r="S1635" s="170"/>
      <c r="T1635" s="170"/>
      <c r="U1635" s="170"/>
      <c r="V1635" s="170"/>
      <c r="W1635" s="170"/>
      <c r="X1635" s="174"/>
      <c r="Y1635" s="170"/>
      <c r="Z1635" s="170"/>
      <c r="AA1635" s="170"/>
      <c r="AB1635" s="170"/>
      <c r="AC1635" s="170"/>
      <c r="AD1635" s="174"/>
      <c r="AE1635" s="170"/>
      <c r="AF1635" s="170"/>
      <c r="AI1635" s="170"/>
      <c r="AJ1635" s="170"/>
      <c r="AK1635" s="170"/>
      <c r="AL1635" s="170"/>
      <c r="AM1635" s="170"/>
      <c r="AN1635" s="170"/>
    </row>
    <row r="1636" spans="1:40" ht="52.5" customHeight="1" x14ac:dyDescent="0.2">
      <c r="A1636" s="170"/>
      <c r="B1636" s="170"/>
      <c r="C1636" s="170"/>
      <c r="D1636" s="170"/>
      <c r="E1636" s="170"/>
      <c r="F1636" s="170"/>
      <c r="G1636" s="170"/>
      <c r="H1636" s="170"/>
      <c r="I1636" s="170"/>
      <c r="J1636" s="170"/>
      <c r="K1636" s="170"/>
      <c r="L1636" s="170"/>
      <c r="M1636" s="170"/>
      <c r="N1636" s="170"/>
      <c r="O1636" s="170"/>
      <c r="P1636" s="170"/>
      <c r="Q1636" s="170"/>
      <c r="R1636" s="170"/>
      <c r="S1636" s="170"/>
      <c r="T1636" s="170"/>
      <c r="U1636" s="170"/>
      <c r="V1636" s="170"/>
      <c r="W1636" s="170"/>
      <c r="X1636" s="174"/>
      <c r="Y1636" s="170"/>
      <c r="Z1636" s="170"/>
      <c r="AA1636" s="170"/>
      <c r="AB1636" s="170"/>
      <c r="AC1636" s="170"/>
      <c r="AD1636" s="174"/>
      <c r="AE1636" s="170"/>
      <c r="AF1636" s="170"/>
      <c r="AI1636" s="170"/>
      <c r="AJ1636" s="170"/>
      <c r="AK1636" s="170"/>
      <c r="AL1636" s="170"/>
      <c r="AM1636" s="170"/>
      <c r="AN1636" s="170"/>
    </row>
    <row r="1637" spans="1:40" ht="52.5" customHeight="1" x14ac:dyDescent="0.2">
      <c r="A1637" s="170"/>
      <c r="B1637" s="170"/>
      <c r="C1637" s="170"/>
      <c r="D1637" s="170"/>
      <c r="E1637" s="170"/>
      <c r="F1637" s="170"/>
      <c r="G1637" s="170"/>
      <c r="H1637" s="170"/>
      <c r="I1637" s="170"/>
      <c r="J1637" s="170"/>
      <c r="K1637" s="170"/>
      <c r="L1637" s="170"/>
      <c r="M1637" s="170"/>
      <c r="N1637" s="170"/>
      <c r="O1637" s="170"/>
      <c r="P1637" s="170"/>
      <c r="Q1637" s="170"/>
      <c r="R1637" s="170"/>
      <c r="S1637" s="170"/>
      <c r="T1637" s="170"/>
      <c r="U1637" s="170"/>
      <c r="V1637" s="170"/>
      <c r="W1637" s="170"/>
      <c r="X1637" s="174"/>
      <c r="Y1637" s="170"/>
      <c r="Z1637" s="170"/>
      <c r="AA1637" s="170"/>
      <c r="AB1637" s="170"/>
      <c r="AC1637" s="170"/>
      <c r="AD1637" s="174"/>
      <c r="AE1637" s="170"/>
      <c r="AF1637" s="170"/>
      <c r="AI1637" s="170"/>
      <c r="AJ1637" s="170"/>
      <c r="AK1637" s="170"/>
      <c r="AL1637" s="170"/>
      <c r="AM1637" s="170"/>
      <c r="AN1637" s="170"/>
    </row>
    <row r="1638" spans="1:40" ht="52.5" customHeight="1" x14ac:dyDescent="0.2">
      <c r="A1638" s="170"/>
      <c r="B1638" s="170"/>
      <c r="C1638" s="170"/>
      <c r="D1638" s="170"/>
      <c r="E1638" s="170"/>
      <c r="F1638" s="170"/>
      <c r="G1638" s="170"/>
      <c r="H1638" s="170"/>
      <c r="I1638" s="170"/>
      <c r="J1638" s="170"/>
      <c r="K1638" s="170"/>
      <c r="L1638" s="170"/>
      <c r="M1638" s="170"/>
      <c r="N1638" s="170"/>
      <c r="O1638" s="170"/>
      <c r="P1638" s="170"/>
      <c r="Q1638" s="170"/>
      <c r="R1638" s="170"/>
      <c r="S1638" s="170"/>
      <c r="T1638" s="170"/>
      <c r="U1638" s="170"/>
      <c r="V1638" s="170"/>
      <c r="W1638" s="170"/>
      <c r="X1638" s="174"/>
      <c r="Y1638" s="170"/>
      <c r="Z1638" s="170"/>
      <c r="AA1638" s="170"/>
      <c r="AB1638" s="170"/>
      <c r="AC1638" s="170"/>
      <c r="AD1638" s="174"/>
      <c r="AE1638" s="170"/>
      <c r="AF1638" s="170"/>
      <c r="AI1638" s="170"/>
      <c r="AJ1638" s="170"/>
      <c r="AK1638" s="170"/>
      <c r="AL1638" s="170"/>
      <c r="AM1638" s="170"/>
      <c r="AN1638" s="170"/>
    </row>
    <row r="1639" spans="1:40" ht="52.5" customHeight="1" x14ac:dyDescent="0.2">
      <c r="A1639" s="170"/>
      <c r="B1639" s="170"/>
      <c r="C1639" s="170"/>
      <c r="D1639" s="170"/>
      <c r="E1639" s="170"/>
      <c r="F1639" s="170"/>
      <c r="G1639" s="170"/>
      <c r="H1639" s="170"/>
      <c r="I1639" s="170"/>
      <c r="J1639" s="170"/>
      <c r="K1639" s="170"/>
      <c r="L1639" s="170"/>
      <c r="M1639" s="170"/>
      <c r="N1639" s="170"/>
      <c r="O1639" s="170"/>
      <c r="P1639" s="170"/>
      <c r="Q1639" s="170"/>
      <c r="R1639" s="170"/>
      <c r="S1639" s="170"/>
      <c r="T1639" s="170"/>
      <c r="U1639" s="170"/>
      <c r="V1639" s="170"/>
      <c r="W1639" s="170"/>
      <c r="X1639" s="174"/>
      <c r="Y1639" s="170"/>
      <c r="Z1639" s="170"/>
      <c r="AA1639" s="170"/>
      <c r="AB1639" s="170"/>
      <c r="AC1639" s="170"/>
      <c r="AD1639" s="174"/>
      <c r="AE1639" s="170"/>
      <c r="AF1639" s="170"/>
      <c r="AI1639" s="170"/>
      <c r="AJ1639" s="170"/>
      <c r="AK1639" s="170"/>
      <c r="AL1639" s="170"/>
      <c r="AM1639" s="170"/>
      <c r="AN1639" s="170"/>
    </row>
    <row r="1640" spans="1:40" ht="52.5" customHeight="1" x14ac:dyDescent="0.2">
      <c r="A1640" s="170"/>
      <c r="B1640" s="170"/>
      <c r="C1640" s="170"/>
      <c r="D1640" s="170"/>
      <c r="E1640" s="170"/>
      <c r="F1640" s="170"/>
      <c r="G1640" s="170"/>
      <c r="H1640" s="170"/>
      <c r="I1640" s="170"/>
      <c r="J1640" s="170"/>
      <c r="K1640" s="170"/>
      <c r="L1640" s="170"/>
      <c r="M1640" s="170"/>
      <c r="N1640" s="170"/>
      <c r="O1640" s="170"/>
      <c r="P1640" s="170"/>
      <c r="Q1640" s="170"/>
      <c r="R1640" s="170"/>
      <c r="S1640" s="170"/>
      <c r="T1640" s="170"/>
      <c r="U1640" s="170"/>
      <c r="V1640" s="170"/>
      <c r="W1640" s="170"/>
      <c r="X1640" s="174"/>
      <c r="Y1640" s="170"/>
      <c r="Z1640" s="170"/>
      <c r="AA1640" s="170"/>
      <c r="AB1640" s="170"/>
      <c r="AC1640" s="170"/>
      <c r="AD1640" s="174"/>
      <c r="AE1640" s="170"/>
      <c r="AF1640" s="170"/>
      <c r="AI1640" s="170"/>
      <c r="AJ1640" s="170"/>
      <c r="AK1640" s="170"/>
      <c r="AL1640" s="170"/>
      <c r="AM1640" s="170"/>
      <c r="AN1640" s="170"/>
    </row>
    <row r="1641" spans="1:40" ht="52.5" customHeight="1" x14ac:dyDescent="0.2">
      <c r="A1641" s="170"/>
      <c r="B1641" s="170"/>
      <c r="C1641" s="170"/>
      <c r="D1641" s="170"/>
      <c r="E1641" s="170"/>
      <c r="F1641" s="170"/>
      <c r="G1641" s="170"/>
      <c r="H1641" s="170"/>
      <c r="I1641" s="170"/>
      <c r="J1641" s="170"/>
      <c r="K1641" s="170"/>
      <c r="L1641" s="170"/>
      <c r="M1641" s="170"/>
      <c r="N1641" s="170"/>
      <c r="O1641" s="170"/>
      <c r="P1641" s="170"/>
      <c r="Q1641" s="170"/>
      <c r="R1641" s="170"/>
      <c r="S1641" s="170"/>
      <c r="T1641" s="170"/>
      <c r="U1641" s="170"/>
      <c r="V1641" s="170"/>
      <c r="W1641" s="170"/>
      <c r="X1641" s="174"/>
      <c r="Y1641" s="170"/>
      <c r="Z1641" s="170"/>
      <c r="AA1641" s="170"/>
      <c r="AB1641" s="170"/>
      <c r="AC1641" s="170"/>
      <c r="AD1641" s="174"/>
      <c r="AE1641" s="170"/>
      <c r="AF1641" s="170"/>
      <c r="AI1641" s="170"/>
      <c r="AJ1641" s="170"/>
      <c r="AK1641" s="170"/>
      <c r="AL1641" s="170"/>
      <c r="AM1641" s="170"/>
      <c r="AN1641" s="170"/>
    </row>
    <row r="1642" spans="1:40" ht="52.5" customHeight="1" x14ac:dyDescent="0.2">
      <c r="A1642" s="170"/>
      <c r="B1642" s="170"/>
      <c r="C1642" s="170"/>
      <c r="D1642" s="170"/>
      <c r="E1642" s="170"/>
      <c r="F1642" s="170"/>
      <c r="G1642" s="170"/>
      <c r="H1642" s="170"/>
      <c r="I1642" s="170"/>
      <c r="J1642" s="170"/>
      <c r="K1642" s="170"/>
      <c r="L1642" s="170"/>
      <c r="M1642" s="170"/>
      <c r="N1642" s="170"/>
      <c r="O1642" s="170"/>
      <c r="P1642" s="170"/>
      <c r="Q1642" s="170"/>
      <c r="R1642" s="170"/>
      <c r="S1642" s="170"/>
      <c r="T1642" s="170"/>
      <c r="U1642" s="170"/>
      <c r="V1642" s="170"/>
      <c r="W1642" s="170"/>
      <c r="X1642" s="174"/>
      <c r="Y1642" s="170"/>
      <c r="Z1642" s="170"/>
      <c r="AA1642" s="170"/>
      <c r="AB1642" s="170"/>
      <c r="AC1642" s="170"/>
      <c r="AD1642" s="174"/>
      <c r="AE1642" s="170"/>
      <c r="AF1642" s="170"/>
      <c r="AI1642" s="170"/>
      <c r="AJ1642" s="170"/>
      <c r="AK1642" s="170"/>
      <c r="AL1642" s="170"/>
      <c r="AM1642" s="170"/>
      <c r="AN1642" s="170"/>
    </row>
    <row r="1643" spans="1:40" ht="52.5" customHeight="1" x14ac:dyDescent="0.2">
      <c r="A1643" s="170"/>
      <c r="B1643" s="170"/>
      <c r="C1643" s="170"/>
      <c r="D1643" s="170"/>
      <c r="E1643" s="170"/>
      <c r="F1643" s="170"/>
      <c r="G1643" s="170"/>
      <c r="H1643" s="170"/>
      <c r="I1643" s="170"/>
      <c r="J1643" s="170"/>
      <c r="K1643" s="170"/>
      <c r="L1643" s="170"/>
      <c r="M1643" s="170"/>
      <c r="N1643" s="170"/>
      <c r="O1643" s="170"/>
      <c r="P1643" s="170"/>
      <c r="Q1643" s="170"/>
      <c r="R1643" s="170"/>
      <c r="S1643" s="170"/>
      <c r="T1643" s="170"/>
      <c r="U1643" s="170"/>
      <c r="V1643" s="170"/>
      <c r="W1643" s="170"/>
      <c r="X1643" s="174"/>
      <c r="Y1643" s="170"/>
      <c r="Z1643" s="170"/>
      <c r="AA1643" s="170"/>
      <c r="AB1643" s="170"/>
      <c r="AC1643" s="170"/>
      <c r="AD1643" s="174"/>
      <c r="AE1643" s="170"/>
      <c r="AF1643" s="170"/>
      <c r="AI1643" s="170"/>
      <c r="AJ1643" s="170"/>
      <c r="AK1643" s="170"/>
      <c r="AL1643" s="170"/>
      <c r="AM1643" s="170"/>
      <c r="AN1643" s="170"/>
    </row>
    <row r="1644" spans="1:40" ht="52.5" customHeight="1" x14ac:dyDescent="0.2">
      <c r="A1644" s="170"/>
      <c r="B1644" s="170"/>
      <c r="C1644" s="170"/>
      <c r="D1644" s="170"/>
      <c r="E1644" s="170"/>
      <c r="F1644" s="170"/>
      <c r="G1644" s="170"/>
      <c r="H1644" s="170"/>
      <c r="I1644" s="170"/>
      <c r="J1644" s="170"/>
      <c r="K1644" s="170"/>
      <c r="L1644" s="170"/>
      <c r="M1644" s="170"/>
      <c r="N1644" s="170"/>
      <c r="O1644" s="170"/>
      <c r="P1644" s="170"/>
      <c r="Q1644" s="170"/>
      <c r="R1644" s="170"/>
      <c r="S1644" s="170"/>
      <c r="T1644" s="170"/>
      <c r="U1644" s="170"/>
      <c r="V1644" s="170"/>
      <c r="W1644" s="170"/>
      <c r="X1644" s="174"/>
      <c r="Y1644" s="170"/>
      <c r="Z1644" s="170"/>
      <c r="AA1644" s="170"/>
      <c r="AB1644" s="170"/>
      <c r="AC1644" s="170"/>
      <c r="AD1644" s="174"/>
      <c r="AE1644" s="170"/>
      <c r="AF1644" s="170"/>
      <c r="AI1644" s="170"/>
      <c r="AJ1644" s="170"/>
      <c r="AK1644" s="170"/>
      <c r="AL1644" s="170"/>
      <c r="AM1644" s="170"/>
      <c r="AN1644" s="170"/>
    </row>
    <row r="1645" spans="1:40" ht="52.5" customHeight="1" x14ac:dyDescent="0.2">
      <c r="A1645" s="170"/>
      <c r="B1645" s="170"/>
      <c r="C1645" s="170"/>
      <c r="D1645" s="170"/>
      <c r="E1645" s="170"/>
      <c r="F1645" s="170"/>
      <c r="G1645" s="170"/>
      <c r="H1645" s="170"/>
      <c r="I1645" s="170"/>
      <c r="J1645" s="170"/>
      <c r="K1645" s="170"/>
      <c r="L1645" s="170"/>
      <c r="M1645" s="170"/>
      <c r="N1645" s="170"/>
      <c r="O1645" s="170"/>
      <c r="P1645" s="170"/>
      <c r="Q1645" s="170"/>
      <c r="R1645" s="170"/>
      <c r="S1645" s="170"/>
      <c r="T1645" s="170"/>
      <c r="U1645" s="170"/>
      <c r="V1645" s="170"/>
      <c r="W1645" s="170"/>
      <c r="X1645" s="174"/>
      <c r="Y1645" s="170"/>
      <c r="Z1645" s="170"/>
      <c r="AA1645" s="170"/>
      <c r="AB1645" s="170"/>
      <c r="AC1645" s="170"/>
      <c r="AD1645" s="174"/>
      <c r="AE1645" s="170"/>
      <c r="AF1645" s="170"/>
      <c r="AI1645" s="170"/>
      <c r="AJ1645" s="170"/>
      <c r="AK1645" s="170"/>
      <c r="AL1645" s="170"/>
      <c r="AM1645" s="170"/>
      <c r="AN1645" s="170"/>
    </row>
    <row r="1646" spans="1:40" ht="52.5" customHeight="1" x14ac:dyDescent="0.2">
      <c r="A1646" s="170"/>
      <c r="B1646" s="170"/>
      <c r="C1646" s="170"/>
      <c r="D1646" s="170"/>
      <c r="E1646" s="170"/>
      <c r="F1646" s="170"/>
      <c r="G1646" s="170"/>
      <c r="H1646" s="170"/>
      <c r="I1646" s="170"/>
      <c r="J1646" s="170"/>
      <c r="K1646" s="170"/>
      <c r="L1646" s="170"/>
      <c r="M1646" s="170"/>
      <c r="N1646" s="170"/>
      <c r="O1646" s="170"/>
      <c r="P1646" s="170"/>
      <c r="Q1646" s="170"/>
      <c r="R1646" s="170"/>
      <c r="S1646" s="170"/>
      <c r="T1646" s="170"/>
      <c r="U1646" s="170"/>
      <c r="V1646" s="170"/>
      <c r="W1646" s="170"/>
      <c r="X1646" s="174"/>
      <c r="Y1646" s="170"/>
      <c r="Z1646" s="170"/>
      <c r="AA1646" s="170"/>
      <c r="AB1646" s="170"/>
      <c r="AC1646" s="170"/>
      <c r="AD1646" s="174"/>
      <c r="AE1646" s="170"/>
      <c r="AF1646" s="170"/>
      <c r="AI1646" s="170"/>
      <c r="AJ1646" s="170"/>
      <c r="AK1646" s="170"/>
      <c r="AL1646" s="170"/>
      <c r="AM1646" s="170"/>
      <c r="AN1646" s="170"/>
    </row>
    <row r="1647" spans="1:40" ht="52.5" customHeight="1" x14ac:dyDescent="0.2">
      <c r="A1647" s="170"/>
      <c r="B1647" s="170"/>
      <c r="C1647" s="170"/>
      <c r="D1647" s="170"/>
      <c r="E1647" s="170"/>
      <c r="F1647" s="170"/>
      <c r="G1647" s="170"/>
      <c r="H1647" s="170"/>
      <c r="I1647" s="170"/>
      <c r="J1647" s="170"/>
      <c r="K1647" s="170"/>
      <c r="L1647" s="170"/>
      <c r="M1647" s="170"/>
      <c r="N1647" s="170"/>
      <c r="O1647" s="170"/>
      <c r="P1647" s="170"/>
      <c r="Q1647" s="170"/>
      <c r="R1647" s="170"/>
      <c r="S1647" s="170"/>
      <c r="T1647" s="170"/>
      <c r="U1647" s="170"/>
      <c r="V1647" s="170"/>
      <c r="W1647" s="170"/>
      <c r="X1647" s="174"/>
      <c r="Y1647" s="170"/>
      <c r="Z1647" s="170"/>
      <c r="AA1647" s="170"/>
      <c r="AB1647" s="170"/>
      <c r="AC1647" s="170"/>
      <c r="AD1647" s="174"/>
      <c r="AE1647" s="170"/>
      <c r="AF1647" s="170"/>
      <c r="AI1647" s="170"/>
      <c r="AJ1647" s="170"/>
      <c r="AK1647" s="170"/>
      <c r="AL1647" s="170"/>
      <c r="AM1647" s="170"/>
      <c r="AN1647" s="170"/>
    </row>
    <row r="1648" spans="1:40" ht="52.5" customHeight="1" x14ac:dyDescent="0.2">
      <c r="A1648" s="170"/>
      <c r="B1648" s="170"/>
      <c r="C1648" s="170"/>
      <c r="D1648" s="170"/>
      <c r="E1648" s="170"/>
      <c r="F1648" s="170"/>
      <c r="G1648" s="170"/>
      <c r="H1648" s="170"/>
      <c r="I1648" s="170"/>
      <c r="J1648" s="170"/>
      <c r="K1648" s="170"/>
      <c r="L1648" s="170"/>
      <c r="M1648" s="170"/>
      <c r="N1648" s="170"/>
      <c r="O1648" s="170"/>
      <c r="P1648" s="170"/>
      <c r="Q1648" s="170"/>
      <c r="R1648" s="170"/>
      <c r="S1648" s="170"/>
      <c r="T1648" s="170"/>
      <c r="U1648" s="170"/>
      <c r="V1648" s="170"/>
      <c r="W1648" s="170"/>
      <c r="X1648" s="174"/>
      <c r="Y1648" s="170"/>
      <c r="Z1648" s="170"/>
      <c r="AA1648" s="170"/>
      <c r="AB1648" s="170"/>
      <c r="AC1648" s="170"/>
      <c r="AD1648" s="174"/>
      <c r="AE1648" s="170"/>
      <c r="AF1648" s="170"/>
      <c r="AI1648" s="170"/>
      <c r="AJ1648" s="170"/>
      <c r="AK1648" s="170"/>
      <c r="AL1648" s="170"/>
      <c r="AM1648" s="170"/>
      <c r="AN1648" s="170"/>
    </row>
    <row r="1649" spans="1:40" ht="52.5" customHeight="1" x14ac:dyDescent="0.2">
      <c r="A1649" s="170"/>
      <c r="B1649" s="170"/>
      <c r="C1649" s="170"/>
      <c r="D1649" s="170"/>
      <c r="E1649" s="170"/>
      <c r="F1649" s="170"/>
      <c r="G1649" s="170"/>
      <c r="H1649" s="170"/>
      <c r="I1649" s="170"/>
      <c r="J1649" s="170"/>
      <c r="K1649" s="170"/>
      <c r="L1649" s="170"/>
      <c r="M1649" s="170"/>
      <c r="N1649" s="170"/>
      <c r="O1649" s="170"/>
      <c r="P1649" s="170"/>
      <c r="Q1649" s="170"/>
      <c r="R1649" s="170"/>
      <c r="S1649" s="170"/>
      <c r="T1649" s="170"/>
      <c r="U1649" s="170"/>
      <c r="V1649" s="170"/>
      <c r="W1649" s="170"/>
      <c r="X1649" s="174"/>
      <c r="Y1649" s="170"/>
      <c r="Z1649" s="170"/>
      <c r="AA1649" s="170"/>
      <c r="AB1649" s="170"/>
      <c r="AC1649" s="170"/>
      <c r="AD1649" s="174"/>
      <c r="AE1649" s="170"/>
      <c r="AF1649" s="170"/>
      <c r="AI1649" s="170"/>
      <c r="AJ1649" s="170"/>
      <c r="AK1649" s="170"/>
      <c r="AL1649" s="170"/>
      <c r="AM1649" s="170"/>
      <c r="AN1649" s="170"/>
    </row>
    <row r="1650" spans="1:40" ht="52.5" customHeight="1" x14ac:dyDescent="0.2">
      <c r="A1650" s="170"/>
      <c r="B1650" s="170"/>
      <c r="C1650" s="170"/>
      <c r="D1650" s="170"/>
      <c r="E1650" s="170"/>
      <c r="F1650" s="170"/>
      <c r="G1650" s="170"/>
      <c r="H1650" s="170"/>
      <c r="I1650" s="170"/>
      <c r="J1650" s="170"/>
      <c r="K1650" s="170"/>
      <c r="L1650" s="170"/>
      <c r="M1650" s="170"/>
      <c r="N1650" s="170"/>
      <c r="O1650" s="170"/>
      <c r="P1650" s="170"/>
      <c r="Q1650" s="170"/>
      <c r="R1650" s="170"/>
      <c r="S1650" s="170"/>
      <c r="T1650" s="170"/>
      <c r="U1650" s="170"/>
      <c r="V1650" s="170"/>
      <c r="W1650" s="170"/>
      <c r="X1650" s="174"/>
      <c r="Y1650" s="170"/>
      <c r="Z1650" s="170"/>
      <c r="AA1650" s="170"/>
      <c r="AB1650" s="170"/>
      <c r="AC1650" s="170"/>
      <c r="AD1650" s="174"/>
      <c r="AE1650" s="170"/>
      <c r="AF1650" s="170"/>
      <c r="AI1650" s="170"/>
      <c r="AJ1650" s="170"/>
      <c r="AK1650" s="170"/>
      <c r="AL1650" s="170"/>
      <c r="AM1650" s="170"/>
      <c r="AN1650" s="170"/>
    </row>
    <row r="1651" spans="1:40" ht="52.5" customHeight="1" x14ac:dyDescent="0.2">
      <c r="A1651" s="170"/>
      <c r="B1651" s="170"/>
      <c r="C1651" s="170"/>
      <c r="D1651" s="170"/>
      <c r="E1651" s="170"/>
      <c r="F1651" s="170"/>
      <c r="G1651" s="170"/>
      <c r="H1651" s="170"/>
      <c r="I1651" s="170"/>
      <c r="J1651" s="170"/>
      <c r="K1651" s="170"/>
      <c r="L1651" s="170"/>
      <c r="M1651" s="170"/>
      <c r="N1651" s="170"/>
      <c r="O1651" s="170"/>
      <c r="P1651" s="170"/>
      <c r="Q1651" s="170"/>
      <c r="R1651" s="170"/>
      <c r="S1651" s="170"/>
      <c r="T1651" s="170"/>
      <c r="U1651" s="170"/>
      <c r="V1651" s="170"/>
      <c r="W1651" s="170"/>
      <c r="X1651" s="174"/>
      <c r="Y1651" s="170"/>
      <c r="Z1651" s="170"/>
      <c r="AA1651" s="170"/>
      <c r="AB1651" s="170"/>
      <c r="AC1651" s="170"/>
      <c r="AD1651" s="174"/>
      <c r="AE1651" s="170"/>
      <c r="AF1651" s="170"/>
      <c r="AI1651" s="170"/>
      <c r="AJ1651" s="170"/>
      <c r="AK1651" s="170"/>
      <c r="AL1651" s="170"/>
      <c r="AM1651" s="170"/>
      <c r="AN1651" s="170"/>
    </row>
    <row r="1652" spans="1:40" ht="52.5" customHeight="1" x14ac:dyDescent="0.2">
      <c r="A1652" s="170"/>
      <c r="B1652" s="170"/>
      <c r="C1652" s="170"/>
      <c r="D1652" s="170"/>
      <c r="E1652" s="170"/>
      <c r="F1652" s="170"/>
      <c r="G1652" s="170"/>
      <c r="H1652" s="170"/>
      <c r="I1652" s="170"/>
      <c r="J1652" s="170"/>
      <c r="K1652" s="170"/>
      <c r="L1652" s="170"/>
      <c r="M1652" s="170"/>
      <c r="N1652" s="170"/>
      <c r="O1652" s="170"/>
      <c r="P1652" s="170"/>
      <c r="Q1652" s="170"/>
      <c r="R1652" s="170"/>
      <c r="S1652" s="170"/>
      <c r="T1652" s="170"/>
      <c r="U1652" s="170"/>
      <c r="V1652" s="170"/>
      <c r="W1652" s="170"/>
      <c r="X1652" s="174"/>
      <c r="Y1652" s="170"/>
      <c r="Z1652" s="170"/>
      <c r="AA1652" s="170"/>
      <c r="AB1652" s="170"/>
      <c r="AC1652" s="170"/>
      <c r="AD1652" s="174"/>
      <c r="AE1652" s="170"/>
      <c r="AF1652" s="170"/>
      <c r="AI1652" s="170"/>
      <c r="AJ1652" s="170"/>
      <c r="AK1652" s="170"/>
      <c r="AL1652" s="170"/>
      <c r="AM1652" s="170"/>
      <c r="AN1652" s="170"/>
    </row>
    <row r="1653" spans="1:40" ht="52.5" customHeight="1" x14ac:dyDescent="0.2">
      <c r="A1653" s="170"/>
      <c r="B1653" s="170"/>
      <c r="C1653" s="170"/>
      <c r="D1653" s="170"/>
      <c r="E1653" s="170"/>
      <c r="F1653" s="170"/>
      <c r="G1653" s="170"/>
      <c r="H1653" s="170"/>
      <c r="I1653" s="170"/>
      <c r="J1653" s="170"/>
      <c r="K1653" s="170"/>
      <c r="L1653" s="170"/>
      <c r="M1653" s="170"/>
      <c r="N1653" s="170"/>
      <c r="O1653" s="170"/>
      <c r="P1653" s="170"/>
      <c r="Q1653" s="170"/>
      <c r="R1653" s="170"/>
      <c r="S1653" s="170"/>
      <c r="T1653" s="170"/>
      <c r="U1653" s="170"/>
      <c r="V1653" s="170"/>
      <c r="W1653" s="170"/>
      <c r="X1653" s="174"/>
      <c r="Y1653" s="170"/>
      <c r="Z1653" s="170"/>
      <c r="AA1653" s="170"/>
      <c r="AB1653" s="170"/>
      <c r="AC1653" s="170"/>
      <c r="AD1653" s="174"/>
      <c r="AE1653" s="170"/>
      <c r="AF1653" s="170"/>
      <c r="AI1653" s="170"/>
      <c r="AJ1653" s="170"/>
      <c r="AK1653" s="170"/>
      <c r="AL1653" s="170"/>
      <c r="AM1653" s="170"/>
      <c r="AN1653" s="170"/>
    </row>
    <row r="1654" spans="1:40" ht="52.5" customHeight="1" x14ac:dyDescent="0.2">
      <c r="A1654" s="170"/>
      <c r="B1654" s="170"/>
      <c r="C1654" s="170"/>
      <c r="D1654" s="170"/>
      <c r="E1654" s="170"/>
      <c r="F1654" s="170"/>
      <c r="G1654" s="170"/>
      <c r="H1654" s="170"/>
      <c r="I1654" s="170"/>
      <c r="J1654" s="170"/>
      <c r="K1654" s="170"/>
      <c r="L1654" s="170"/>
      <c r="M1654" s="170"/>
      <c r="N1654" s="170"/>
      <c r="O1654" s="170"/>
      <c r="P1654" s="170"/>
      <c r="Q1654" s="170"/>
      <c r="R1654" s="170"/>
      <c r="S1654" s="170"/>
      <c r="T1654" s="170"/>
      <c r="U1654" s="170"/>
      <c r="V1654" s="170"/>
      <c r="W1654" s="170"/>
      <c r="X1654" s="174"/>
      <c r="Y1654" s="170"/>
      <c r="Z1654" s="170"/>
      <c r="AA1654" s="170"/>
      <c r="AB1654" s="170"/>
      <c r="AC1654" s="170"/>
      <c r="AD1654" s="174"/>
      <c r="AE1654" s="170"/>
      <c r="AF1654" s="170"/>
      <c r="AI1654" s="170"/>
      <c r="AJ1654" s="170"/>
      <c r="AK1654" s="170"/>
      <c r="AL1654" s="170"/>
      <c r="AM1654" s="170"/>
      <c r="AN1654" s="170"/>
    </row>
    <row r="1655" spans="1:40" ht="52.5" customHeight="1" x14ac:dyDescent="0.2">
      <c r="A1655" s="170"/>
      <c r="B1655" s="170"/>
      <c r="C1655" s="170"/>
      <c r="D1655" s="170"/>
      <c r="E1655" s="170"/>
      <c r="F1655" s="170"/>
      <c r="G1655" s="170"/>
      <c r="H1655" s="170"/>
      <c r="I1655" s="170"/>
      <c r="J1655" s="170"/>
      <c r="K1655" s="170"/>
      <c r="L1655" s="170"/>
      <c r="M1655" s="170"/>
      <c r="N1655" s="170"/>
      <c r="O1655" s="170"/>
      <c r="P1655" s="170"/>
      <c r="Q1655" s="170"/>
      <c r="R1655" s="170"/>
      <c r="S1655" s="170"/>
      <c r="T1655" s="170"/>
      <c r="U1655" s="170"/>
      <c r="V1655" s="170"/>
      <c r="W1655" s="170"/>
      <c r="X1655" s="174"/>
      <c r="Y1655" s="170"/>
      <c r="Z1655" s="170"/>
      <c r="AA1655" s="170"/>
      <c r="AB1655" s="170"/>
      <c r="AC1655" s="170"/>
      <c r="AD1655" s="174"/>
      <c r="AE1655" s="170"/>
      <c r="AF1655" s="170"/>
      <c r="AI1655" s="170"/>
      <c r="AJ1655" s="170"/>
      <c r="AK1655" s="170"/>
      <c r="AL1655" s="170"/>
      <c r="AM1655" s="170"/>
      <c r="AN1655" s="170"/>
    </row>
    <row r="1656" spans="1:40" ht="52.5" customHeight="1" x14ac:dyDescent="0.2">
      <c r="A1656" s="170"/>
      <c r="B1656" s="170"/>
      <c r="C1656" s="170"/>
      <c r="D1656" s="170"/>
      <c r="E1656" s="170"/>
      <c r="F1656" s="170"/>
      <c r="G1656" s="170"/>
      <c r="H1656" s="170"/>
      <c r="I1656" s="170"/>
      <c r="J1656" s="170"/>
      <c r="K1656" s="170"/>
      <c r="L1656" s="170"/>
      <c r="M1656" s="170"/>
      <c r="N1656" s="170"/>
      <c r="O1656" s="170"/>
      <c r="P1656" s="170"/>
      <c r="Q1656" s="170"/>
      <c r="R1656" s="170"/>
      <c r="S1656" s="170"/>
      <c r="T1656" s="170"/>
      <c r="U1656" s="170"/>
      <c r="V1656" s="170"/>
      <c r="W1656" s="170"/>
      <c r="X1656" s="174"/>
      <c r="Y1656" s="170"/>
      <c r="Z1656" s="170"/>
      <c r="AA1656" s="170"/>
      <c r="AB1656" s="170"/>
      <c r="AC1656" s="170"/>
      <c r="AD1656" s="174"/>
      <c r="AE1656" s="170"/>
      <c r="AF1656" s="170"/>
      <c r="AI1656" s="170"/>
      <c r="AJ1656" s="170"/>
      <c r="AK1656" s="170"/>
      <c r="AL1656" s="170"/>
      <c r="AM1656" s="170"/>
      <c r="AN1656" s="170"/>
    </row>
    <row r="1657" spans="1:40" ht="52.5" customHeight="1" x14ac:dyDescent="0.2">
      <c r="A1657" s="170"/>
      <c r="B1657" s="170"/>
      <c r="C1657" s="170"/>
      <c r="D1657" s="170"/>
      <c r="E1657" s="170"/>
      <c r="F1657" s="170"/>
      <c r="G1657" s="170"/>
      <c r="H1657" s="170"/>
      <c r="I1657" s="170"/>
      <c r="J1657" s="170"/>
      <c r="K1657" s="170"/>
      <c r="L1657" s="170"/>
      <c r="M1657" s="170"/>
      <c r="N1657" s="170"/>
      <c r="O1657" s="170"/>
      <c r="P1657" s="170"/>
      <c r="Q1657" s="170"/>
      <c r="R1657" s="170"/>
      <c r="S1657" s="170"/>
      <c r="T1657" s="170"/>
      <c r="U1657" s="170"/>
      <c r="V1657" s="170"/>
      <c r="W1657" s="170"/>
      <c r="X1657" s="174"/>
      <c r="Y1657" s="170"/>
      <c r="Z1657" s="170"/>
      <c r="AA1657" s="170"/>
      <c r="AB1657" s="170"/>
      <c r="AC1657" s="170"/>
      <c r="AD1657" s="174"/>
      <c r="AE1657" s="170"/>
      <c r="AF1657" s="170"/>
      <c r="AI1657" s="170"/>
      <c r="AJ1657" s="170"/>
      <c r="AK1657" s="170"/>
      <c r="AL1657" s="170"/>
      <c r="AM1657" s="170"/>
      <c r="AN1657" s="170"/>
    </row>
    <row r="1658" spans="1:40" ht="52.5" customHeight="1" x14ac:dyDescent="0.2">
      <c r="A1658" s="170"/>
      <c r="B1658" s="170"/>
      <c r="C1658" s="170"/>
      <c r="D1658" s="170"/>
      <c r="E1658" s="170"/>
      <c r="F1658" s="170"/>
      <c r="G1658" s="170"/>
      <c r="H1658" s="170"/>
      <c r="I1658" s="170"/>
      <c r="J1658" s="170"/>
      <c r="K1658" s="170"/>
      <c r="L1658" s="170"/>
      <c r="M1658" s="170"/>
      <c r="N1658" s="170"/>
      <c r="O1658" s="170"/>
      <c r="P1658" s="170"/>
      <c r="Q1658" s="170"/>
      <c r="R1658" s="170"/>
      <c r="S1658" s="170"/>
      <c r="T1658" s="170"/>
      <c r="U1658" s="170"/>
      <c r="V1658" s="170"/>
      <c r="W1658" s="170"/>
      <c r="X1658" s="174"/>
      <c r="Y1658" s="170"/>
      <c r="Z1658" s="170"/>
      <c r="AA1658" s="170"/>
      <c r="AB1658" s="170"/>
      <c r="AC1658" s="170"/>
      <c r="AD1658" s="174"/>
      <c r="AE1658" s="170"/>
      <c r="AF1658" s="170"/>
      <c r="AI1658" s="170"/>
      <c r="AJ1658" s="170"/>
      <c r="AK1658" s="170"/>
      <c r="AL1658" s="170"/>
      <c r="AM1658" s="170"/>
      <c r="AN1658" s="170"/>
    </row>
    <row r="1659" spans="1:40" ht="52.5" customHeight="1" x14ac:dyDescent="0.2">
      <c r="A1659" s="170"/>
      <c r="B1659" s="170"/>
      <c r="C1659" s="170"/>
      <c r="D1659" s="170"/>
      <c r="E1659" s="170"/>
      <c r="F1659" s="170"/>
      <c r="G1659" s="170"/>
      <c r="H1659" s="170"/>
      <c r="I1659" s="170"/>
      <c r="J1659" s="170"/>
      <c r="K1659" s="170"/>
      <c r="L1659" s="170"/>
      <c r="M1659" s="170"/>
      <c r="N1659" s="170"/>
      <c r="O1659" s="170"/>
      <c r="P1659" s="170"/>
      <c r="Q1659" s="170"/>
      <c r="R1659" s="170"/>
      <c r="S1659" s="170"/>
      <c r="T1659" s="170"/>
      <c r="U1659" s="170"/>
      <c r="V1659" s="170"/>
      <c r="W1659" s="170"/>
      <c r="X1659" s="174"/>
      <c r="Y1659" s="170"/>
      <c r="Z1659" s="170"/>
      <c r="AA1659" s="170"/>
      <c r="AB1659" s="170"/>
      <c r="AC1659" s="170"/>
      <c r="AD1659" s="174"/>
      <c r="AE1659" s="170"/>
      <c r="AF1659" s="170"/>
      <c r="AI1659" s="170"/>
      <c r="AJ1659" s="170"/>
      <c r="AK1659" s="170"/>
      <c r="AL1659" s="170"/>
      <c r="AM1659" s="170"/>
      <c r="AN1659" s="170"/>
    </row>
    <row r="1660" spans="1:40" ht="52.5" customHeight="1" x14ac:dyDescent="0.2">
      <c r="A1660" s="170"/>
      <c r="B1660" s="170"/>
      <c r="C1660" s="170"/>
      <c r="D1660" s="170"/>
      <c r="E1660" s="170"/>
      <c r="F1660" s="170"/>
      <c r="G1660" s="170"/>
      <c r="H1660" s="170"/>
      <c r="I1660" s="170"/>
      <c r="J1660" s="170"/>
      <c r="K1660" s="170"/>
      <c r="L1660" s="170"/>
      <c r="M1660" s="170"/>
      <c r="N1660" s="170"/>
      <c r="O1660" s="170"/>
      <c r="P1660" s="170"/>
      <c r="Q1660" s="170"/>
      <c r="R1660" s="170"/>
      <c r="S1660" s="170"/>
      <c r="T1660" s="170"/>
      <c r="U1660" s="170"/>
      <c r="V1660" s="170"/>
      <c r="W1660" s="170"/>
      <c r="X1660" s="174"/>
      <c r="Y1660" s="170"/>
      <c r="Z1660" s="170"/>
      <c r="AA1660" s="170"/>
      <c r="AB1660" s="170"/>
      <c r="AC1660" s="170"/>
      <c r="AD1660" s="174"/>
      <c r="AE1660" s="170"/>
      <c r="AF1660" s="170"/>
      <c r="AI1660" s="170"/>
      <c r="AJ1660" s="170"/>
      <c r="AK1660" s="170"/>
      <c r="AL1660" s="170"/>
      <c r="AM1660" s="170"/>
      <c r="AN1660" s="170"/>
    </row>
    <row r="1661" spans="1:40" ht="52.5" customHeight="1" x14ac:dyDescent="0.2">
      <c r="A1661" s="170"/>
      <c r="B1661" s="170"/>
      <c r="C1661" s="170"/>
      <c r="D1661" s="170"/>
      <c r="E1661" s="170"/>
      <c r="F1661" s="170"/>
      <c r="G1661" s="170"/>
      <c r="H1661" s="170"/>
      <c r="I1661" s="170"/>
      <c r="J1661" s="170"/>
      <c r="K1661" s="170"/>
      <c r="L1661" s="170"/>
      <c r="M1661" s="170"/>
      <c r="N1661" s="170"/>
      <c r="O1661" s="170"/>
      <c r="P1661" s="170"/>
      <c r="Q1661" s="170"/>
      <c r="R1661" s="170"/>
      <c r="S1661" s="170"/>
      <c r="T1661" s="170"/>
      <c r="U1661" s="170"/>
      <c r="V1661" s="170"/>
      <c r="W1661" s="170"/>
      <c r="X1661" s="174"/>
      <c r="Y1661" s="170"/>
      <c r="Z1661" s="170"/>
      <c r="AA1661" s="170"/>
      <c r="AB1661" s="170"/>
      <c r="AC1661" s="170"/>
      <c r="AD1661" s="174"/>
      <c r="AE1661" s="170"/>
      <c r="AF1661" s="170"/>
      <c r="AI1661" s="170"/>
      <c r="AJ1661" s="170"/>
      <c r="AK1661" s="170"/>
      <c r="AL1661" s="170"/>
      <c r="AM1661" s="170"/>
      <c r="AN1661" s="170"/>
    </row>
    <row r="1662" spans="1:40" ht="52.5" customHeight="1" x14ac:dyDescent="0.2">
      <c r="A1662" s="170"/>
      <c r="B1662" s="170"/>
      <c r="C1662" s="170"/>
      <c r="D1662" s="170"/>
      <c r="E1662" s="170"/>
      <c r="F1662" s="170"/>
      <c r="G1662" s="170"/>
      <c r="H1662" s="170"/>
      <c r="I1662" s="170"/>
      <c r="J1662" s="170"/>
      <c r="K1662" s="170"/>
      <c r="L1662" s="170"/>
      <c r="M1662" s="170"/>
      <c r="N1662" s="170"/>
      <c r="O1662" s="170"/>
      <c r="P1662" s="170"/>
      <c r="Q1662" s="170"/>
      <c r="R1662" s="170"/>
      <c r="S1662" s="170"/>
      <c r="T1662" s="170"/>
      <c r="U1662" s="170"/>
      <c r="V1662" s="170"/>
      <c r="W1662" s="170"/>
      <c r="X1662" s="174"/>
      <c r="Y1662" s="170"/>
      <c r="Z1662" s="170"/>
      <c r="AA1662" s="170"/>
      <c r="AB1662" s="170"/>
      <c r="AC1662" s="170"/>
      <c r="AD1662" s="174"/>
      <c r="AE1662" s="170"/>
      <c r="AF1662" s="170"/>
      <c r="AI1662" s="170"/>
      <c r="AJ1662" s="170"/>
      <c r="AK1662" s="170"/>
      <c r="AL1662" s="170"/>
      <c r="AM1662" s="170"/>
      <c r="AN1662" s="170"/>
    </row>
    <row r="1663" spans="1:40" ht="52.5" customHeight="1" x14ac:dyDescent="0.2">
      <c r="A1663" s="170"/>
      <c r="B1663" s="170"/>
      <c r="C1663" s="170"/>
      <c r="D1663" s="170"/>
      <c r="E1663" s="170"/>
      <c r="F1663" s="170"/>
      <c r="G1663" s="170"/>
      <c r="H1663" s="170"/>
      <c r="I1663" s="170"/>
      <c r="J1663" s="170"/>
      <c r="K1663" s="170"/>
      <c r="L1663" s="170"/>
      <c r="M1663" s="170"/>
      <c r="N1663" s="170"/>
      <c r="O1663" s="170"/>
      <c r="P1663" s="170"/>
      <c r="Q1663" s="170"/>
      <c r="R1663" s="170"/>
      <c r="S1663" s="170"/>
      <c r="T1663" s="170"/>
      <c r="U1663" s="170"/>
      <c r="V1663" s="170"/>
      <c r="W1663" s="170"/>
      <c r="X1663" s="174"/>
      <c r="Y1663" s="170"/>
      <c r="Z1663" s="170"/>
      <c r="AA1663" s="170"/>
      <c r="AB1663" s="170"/>
      <c r="AC1663" s="170"/>
      <c r="AD1663" s="174"/>
      <c r="AE1663" s="170"/>
      <c r="AF1663" s="170"/>
      <c r="AI1663" s="170"/>
      <c r="AJ1663" s="170"/>
      <c r="AK1663" s="170"/>
      <c r="AL1663" s="170"/>
      <c r="AM1663" s="170"/>
      <c r="AN1663" s="170"/>
    </row>
    <row r="1664" spans="1:40" ht="52.5" customHeight="1" x14ac:dyDescent="0.2">
      <c r="A1664" s="170"/>
      <c r="B1664" s="170"/>
      <c r="C1664" s="170"/>
      <c r="D1664" s="170"/>
      <c r="E1664" s="170"/>
      <c r="F1664" s="170"/>
      <c r="G1664" s="170"/>
      <c r="H1664" s="170"/>
      <c r="I1664" s="170"/>
      <c r="J1664" s="170"/>
      <c r="K1664" s="170"/>
      <c r="L1664" s="170"/>
      <c r="M1664" s="170"/>
      <c r="N1664" s="170"/>
      <c r="O1664" s="170"/>
      <c r="P1664" s="170"/>
      <c r="Q1664" s="170"/>
      <c r="R1664" s="170"/>
      <c r="S1664" s="170"/>
      <c r="T1664" s="170"/>
      <c r="U1664" s="170"/>
      <c r="V1664" s="170"/>
      <c r="W1664" s="170"/>
      <c r="X1664" s="174"/>
      <c r="Y1664" s="170"/>
      <c r="Z1664" s="170"/>
      <c r="AA1664" s="170"/>
      <c r="AB1664" s="170"/>
      <c r="AC1664" s="170"/>
      <c r="AD1664" s="174"/>
      <c r="AE1664" s="170"/>
      <c r="AF1664" s="170"/>
      <c r="AI1664" s="170"/>
      <c r="AJ1664" s="170"/>
      <c r="AK1664" s="170"/>
      <c r="AL1664" s="170"/>
      <c r="AM1664" s="170"/>
      <c r="AN1664" s="170"/>
    </row>
    <row r="1665" spans="1:40" ht="52.5" customHeight="1" x14ac:dyDescent="0.2">
      <c r="A1665" s="170"/>
      <c r="B1665" s="170"/>
      <c r="C1665" s="170"/>
      <c r="D1665" s="170"/>
      <c r="E1665" s="170"/>
      <c r="F1665" s="170"/>
      <c r="G1665" s="170"/>
      <c r="H1665" s="170"/>
      <c r="I1665" s="170"/>
      <c r="J1665" s="170"/>
      <c r="K1665" s="170"/>
      <c r="L1665" s="170"/>
      <c r="M1665" s="170"/>
      <c r="N1665" s="170"/>
      <c r="O1665" s="170"/>
      <c r="P1665" s="170"/>
      <c r="Q1665" s="170"/>
      <c r="R1665" s="170"/>
      <c r="S1665" s="170"/>
      <c r="T1665" s="170"/>
      <c r="U1665" s="170"/>
      <c r="V1665" s="170"/>
      <c r="W1665" s="170"/>
      <c r="X1665" s="174"/>
      <c r="Y1665" s="170"/>
      <c r="Z1665" s="170"/>
      <c r="AA1665" s="170"/>
      <c r="AB1665" s="170"/>
      <c r="AC1665" s="170"/>
      <c r="AD1665" s="174"/>
      <c r="AE1665" s="170"/>
      <c r="AF1665" s="170"/>
      <c r="AI1665" s="170"/>
      <c r="AJ1665" s="170"/>
      <c r="AK1665" s="170"/>
      <c r="AL1665" s="170"/>
      <c r="AM1665" s="170"/>
      <c r="AN1665" s="170"/>
    </row>
    <row r="1666" spans="1:40" ht="52.5" customHeight="1" x14ac:dyDescent="0.2">
      <c r="A1666" s="170"/>
      <c r="B1666" s="170"/>
      <c r="C1666" s="170"/>
      <c r="D1666" s="170"/>
      <c r="E1666" s="170"/>
      <c r="F1666" s="170"/>
      <c r="G1666" s="170"/>
      <c r="H1666" s="170"/>
      <c r="I1666" s="170"/>
      <c r="J1666" s="170"/>
      <c r="K1666" s="170"/>
      <c r="L1666" s="170"/>
      <c r="M1666" s="170"/>
      <c r="N1666" s="170"/>
      <c r="O1666" s="170"/>
      <c r="P1666" s="170"/>
      <c r="Q1666" s="170"/>
      <c r="R1666" s="170"/>
      <c r="S1666" s="170"/>
      <c r="T1666" s="170"/>
      <c r="U1666" s="170"/>
      <c r="V1666" s="170"/>
      <c r="W1666" s="170"/>
      <c r="X1666" s="174"/>
      <c r="Y1666" s="170"/>
      <c r="Z1666" s="170"/>
      <c r="AA1666" s="170"/>
      <c r="AB1666" s="170"/>
      <c r="AC1666" s="170"/>
      <c r="AD1666" s="174"/>
      <c r="AE1666" s="170"/>
      <c r="AF1666" s="170"/>
      <c r="AI1666" s="170"/>
      <c r="AJ1666" s="170"/>
      <c r="AK1666" s="170"/>
      <c r="AL1666" s="170"/>
      <c r="AM1666" s="170"/>
      <c r="AN1666" s="170"/>
    </row>
    <row r="1667" spans="1:40" ht="52.5" customHeight="1" x14ac:dyDescent="0.2">
      <c r="A1667" s="170"/>
      <c r="B1667" s="170"/>
      <c r="C1667" s="170"/>
      <c r="D1667" s="170"/>
      <c r="E1667" s="170"/>
      <c r="F1667" s="170"/>
      <c r="G1667" s="170"/>
      <c r="H1667" s="170"/>
      <c r="I1667" s="170"/>
      <c r="J1667" s="170"/>
      <c r="K1667" s="170"/>
      <c r="L1667" s="170"/>
      <c r="M1667" s="170"/>
      <c r="N1667" s="170"/>
      <c r="O1667" s="170"/>
      <c r="P1667" s="170"/>
      <c r="Q1667" s="170"/>
      <c r="R1667" s="170"/>
      <c r="S1667" s="170"/>
      <c r="T1667" s="170"/>
      <c r="U1667" s="170"/>
      <c r="V1667" s="170"/>
      <c r="W1667" s="170"/>
      <c r="X1667" s="174"/>
      <c r="Y1667" s="170"/>
      <c r="Z1667" s="170"/>
      <c r="AA1667" s="170"/>
      <c r="AB1667" s="170"/>
      <c r="AC1667" s="170"/>
      <c r="AD1667" s="174"/>
      <c r="AE1667" s="170"/>
      <c r="AF1667" s="170"/>
      <c r="AI1667" s="170"/>
      <c r="AJ1667" s="170"/>
      <c r="AK1667" s="170"/>
      <c r="AL1667" s="170"/>
      <c r="AM1667" s="170"/>
      <c r="AN1667" s="170"/>
    </row>
    <row r="1668" spans="1:40" ht="52.5" customHeight="1" x14ac:dyDescent="0.2">
      <c r="A1668" s="170"/>
      <c r="B1668" s="170"/>
      <c r="C1668" s="170"/>
      <c r="D1668" s="170"/>
      <c r="E1668" s="170"/>
      <c r="F1668" s="170"/>
      <c r="G1668" s="170"/>
      <c r="H1668" s="170"/>
      <c r="I1668" s="170"/>
      <c r="J1668" s="170"/>
      <c r="K1668" s="170"/>
      <c r="L1668" s="170"/>
      <c r="M1668" s="170"/>
      <c r="N1668" s="170"/>
      <c r="O1668" s="170"/>
      <c r="P1668" s="170"/>
      <c r="Q1668" s="170"/>
      <c r="R1668" s="170"/>
      <c r="S1668" s="170"/>
      <c r="T1668" s="170"/>
      <c r="U1668" s="170"/>
      <c r="V1668" s="170"/>
      <c r="W1668" s="170"/>
      <c r="X1668" s="174"/>
      <c r="Y1668" s="170"/>
      <c r="Z1668" s="170"/>
      <c r="AA1668" s="170"/>
      <c r="AB1668" s="170"/>
      <c r="AC1668" s="170"/>
      <c r="AD1668" s="174"/>
      <c r="AE1668" s="170"/>
      <c r="AF1668" s="170"/>
      <c r="AI1668" s="170"/>
      <c r="AJ1668" s="170"/>
      <c r="AK1668" s="170"/>
      <c r="AL1668" s="170"/>
      <c r="AM1668" s="170"/>
      <c r="AN1668" s="170"/>
    </row>
    <row r="1669" spans="1:40" ht="52.5" customHeight="1" x14ac:dyDescent="0.2">
      <c r="A1669" s="170"/>
      <c r="B1669" s="170"/>
      <c r="C1669" s="170"/>
      <c r="D1669" s="170"/>
      <c r="E1669" s="170"/>
      <c r="F1669" s="170"/>
      <c r="G1669" s="170"/>
      <c r="H1669" s="170"/>
      <c r="I1669" s="170"/>
      <c r="J1669" s="170"/>
      <c r="K1669" s="170"/>
      <c r="L1669" s="170"/>
      <c r="M1669" s="170"/>
      <c r="N1669" s="170"/>
      <c r="O1669" s="170"/>
      <c r="P1669" s="170"/>
      <c r="Q1669" s="170"/>
      <c r="R1669" s="170"/>
      <c r="S1669" s="170"/>
      <c r="T1669" s="170"/>
      <c r="U1669" s="170"/>
      <c r="V1669" s="170"/>
      <c r="W1669" s="170"/>
      <c r="X1669" s="174"/>
      <c r="Y1669" s="170"/>
      <c r="Z1669" s="170"/>
      <c r="AA1669" s="170"/>
      <c r="AB1669" s="170"/>
      <c r="AC1669" s="170"/>
      <c r="AD1669" s="174"/>
      <c r="AE1669" s="170"/>
      <c r="AF1669" s="170"/>
      <c r="AI1669" s="170"/>
      <c r="AJ1669" s="170"/>
      <c r="AK1669" s="170"/>
      <c r="AL1669" s="170"/>
      <c r="AM1669" s="170"/>
      <c r="AN1669" s="170"/>
    </row>
    <row r="1670" spans="1:40" ht="52.5" customHeight="1" x14ac:dyDescent="0.2">
      <c r="A1670" s="170"/>
      <c r="B1670" s="170"/>
      <c r="C1670" s="170"/>
      <c r="D1670" s="170"/>
      <c r="E1670" s="170"/>
      <c r="F1670" s="170"/>
      <c r="G1670" s="170"/>
      <c r="H1670" s="170"/>
      <c r="I1670" s="170"/>
      <c r="J1670" s="170"/>
      <c r="K1670" s="170"/>
      <c r="L1670" s="170"/>
      <c r="M1670" s="170"/>
      <c r="N1670" s="170"/>
      <c r="O1670" s="170"/>
      <c r="P1670" s="170"/>
      <c r="Q1670" s="170"/>
      <c r="R1670" s="170"/>
      <c r="S1670" s="170"/>
      <c r="T1670" s="170"/>
      <c r="U1670" s="170"/>
      <c r="V1670" s="170"/>
      <c r="W1670" s="170"/>
      <c r="X1670" s="174"/>
      <c r="Y1670" s="170"/>
      <c r="Z1670" s="170"/>
      <c r="AA1670" s="170"/>
      <c r="AB1670" s="170"/>
      <c r="AC1670" s="170"/>
      <c r="AD1670" s="174"/>
      <c r="AE1670" s="170"/>
      <c r="AF1670" s="170"/>
      <c r="AI1670" s="170"/>
      <c r="AJ1670" s="170"/>
      <c r="AK1670" s="170"/>
      <c r="AL1670" s="170"/>
      <c r="AM1670" s="170"/>
      <c r="AN1670" s="170"/>
    </row>
    <row r="1671" spans="1:40" ht="52.5" customHeight="1" x14ac:dyDescent="0.2">
      <c r="A1671" s="170"/>
      <c r="B1671" s="170"/>
      <c r="C1671" s="170"/>
      <c r="D1671" s="170"/>
      <c r="E1671" s="170"/>
      <c r="F1671" s="170"/>
      <c r="G1671" s="170"/>
      <c r="H1671" s="170"/>
      <c r="I1671" s="170"/>
      <c r="J1671" s="170"/>
      <c r="K1671" s="170"/>
      <c r="L1671" s="170"/>
      <c r="M1671" s="170"/>
      <c r="N1671" s="170"/>
      <c r="O1671" s="170"/>
      <c r="P1671" s="170"/>
      <c r="Q1671" s="170"/>
      <c r="R1671" s="170"/>
      <c r="S1671" s="170"/>
      <c r="T1671" s="170"/>
      <c r="U1671" s="170"/>
      <c r="V1671" s="170"/>
      <c r="W1671" s="170"/>
      <c r="X1671" s="174"/>
      <c r="Y1671" s="170"/>
      <c r="Z1671" s="170"/>
      <c r="AA1671" s="170"/>
      <c r="AB1671" s="170"/>
      <c r="AC1671" s="170"/>
      <c r="AD1671" s="174"/>
      <c r="AE1671" s="170"/>
      <c r="AF1671" s="170"/>
      <c r="AI1671" s="170"/>
      <c r="AJ1671" s="170"/>
      <c r="AK1671" s="170"/>
      <c r="AL1671" s="170"/>
      <c r="AM1671" s="170"/>
      <c r="AN1671" s="170"/>
    </row>
    <row r="1672" spans="1:40" ht="52.5" customHeight="1" x14ac:dyDescent="0.2">
      <c r="A1672" s="170"/>
      <c r="B1672" s="170"/>
      <c r="C1672" s="170"/>
      <c r="D1672" s="170"/>
      <c r="E1672" s="170"/>
      <c r="F1672" s="170"/>
      <c r="G1672" s="170"/>
      <c r="H1672" s="170"/>
      <c r="I1672" s="170"/>
      <c r="J1672" s="170"/>
      <c r="K1672" s="170"/>
      <c r="L1672" s="170"/>
      <c r="M1672" s="170"/>
      <c r="N1672" s="170"/>
      <c r="O1672" s="170"/>
      <c r="P1672" s="170"/>
      <c r="Q1672" s="170"/>
      <c r="R1672" s="170"/>
      <c r="S1672" s="170"/>
      <c r="T1672" s="170"/>
      <c r="U1672" s="170"/>
      <c r="V1672" s="170"/>
      <c r="W1672" s="170"/>
      <c r="X1672" s="174"/>
      <c r="Y1672" s="170"/>
      <c r="Z1672" s="170"/>
      <c r="AA1672" s="170"/>
      <c r="AB1672" s="170"/>
      <c r="AC1672" s="170"/>
      <c r="AD1672" s="174"/>
      <c r="AE1672" s="170"/>
      <c r="AF1672" s="170"/>
      <c r="AI1672" s="170"/>
      <c r="AJ1672" s="170"/>
      <c r="AK1672" s="170"/>
      <c r="AL1672" s="170"/>
      <c r="AM1672" s="170"/>
      <c r="AN1672" s="170"/>
    </row>
    <row r="1673" spans="1:40" ht="52.5" customHeight="1" x14ac:dyDescent="0.2">
      <c r="A1673" s="170"/>
      <c r="B1673" s="170"/>
      <c r="C1673" s="170"/>
      <c r="D1673" s="170"/>
      <c r="E1673" s="170"/>
      <c r="F1673" s="170"/>
      <c r="G1673" s="170"/>
      <c r="H1673" s="170"/>
      <c r="I1673" s="170"/>
      <c r="J1673" s="170"/>
      <c r="K1673" s="170"/>
      <c r="L1673" s="170"/>
      <c r="M1673" s="170"/>
      <c r="N1673" s="170"/>
      <c r="O1673" s="170"/>
      <c r="P1673" s="170"/>
      <c r="Q1673" s="170"/>
      <c r="R1673" s="170"/>
      <c r="S1673" s="170"/>
      <c r="T1673" s="170"/>
      <c r="U1673" s="170"/>
      <c r="V1673" s="170"/>
      <c r="W1673" s="170"/>
      <c r="X1673" s="174"/>
      <c r="Y1673" s="170"/>
      <c r="Z1673" s="170"/>
      <c r="AA1673" s="170"/>
      <c r="AB1673" s="170"/>
      <c r="AC1673" s="170"/>
      <c r="AD1673" s="174"/>
      <c r="AE1673" s="170"/>
      <c r="AF1673" s="170"/>
      <c r="AI1673" s="170"/>
      <c r="AJ1673" s="170"/>
      <c r="AK1673" s="170"/>
      <c r="AL1673" s="170"/>
      <c r="AM1673" s="170"/>
      <c r="AN1673" s="170"/>
    </row>
    <row r="1674" spans="1:40" ht="52.5" customHeight="1" x14ac:dyDescent="0.2">
      <c r="A1674" s="170"/>
      <c r="B1674" s="170"/>
      <c r="C1674" s="170"/>
      <c r="D1674" s="170"/>
      <c r="E1674" s="170"/>
      <c r="F1674" s="170"/>
      <c r="G1674" s="170"/>
      <c r="H1674" s="170"/>
      <c r="I1674" s="170"/>
      <c r="J1674" s="170"/>
      <c r="K1674" s="170"/>
      <c r="L1674" s="170"/>
      <c r="M1674" s="170"/>
      <c r="N1674" s="170"/>
      <c r="O1674" s="170"/>
      <c r="P1674" s="170"/>
      <c r="Q1674" s="170"/>
      <c r="R1674" s="170"/>
      <c r="S1674" s="170"/>
      <c r="T1674" s="170"/>
      <c r="U1674" s="170"/>
      <c r="V1674" s="170"/>
      <c r="W1674" s="170"/>
      <c r="X1674" s="174"/>
      <c r="Y1674" s="170"/>
      <c r="Z1674" s="170"/>
      <c r="AA1674" s="170"/>
      <c r="AB1674" s="170"/>
      <c r="AC1674" s="170"/>
      <c r="AD1674" s="174"/>
      <c r="AE1674" s="170"/>
      <c r="AF1674" s="170"/>
      <c r="AI1674" s="170"/>
      <c r="AJ1674" s="170"/>
      <c r="AK1674" s="170"/>
      <c r="AL1674" s="170"/>
      <c r="AM1674" s="170"/>
      <c r="AN1674" s="170"/>
    </row>
    <row r="1675" spans="1:40" ht="52.5" customHeight="1" x14ac:dyDescent="0.2">
      <c r="A1675" s="170"/>
      <c r="B1675" s="170"/>
      <c r="C1675" s="170"/>
      <c r="D1675" s="170"/>
      <c r="E1675" s="170"/>
      <c r="F1675" s="170"/>
      <c r="G1675" s="170"/>
      <c r="H1675" s="170"/>
      <c r="I1675" s="170"/>
      <c r="J1675" s="170"/>
      <c r="K1675" s="170"/>
      <c r="L1675" s="170"/>
      <c r="M1675" s="170"/>
      <c r="N1675" s="170"/>
      <c r="O1675" s="170"/>
      <c r="P1675" s="170"/>
      <c r="Q1675" s="170"/>
      <c r="R1675" s="170"/>
      <c r="S1675" s="170"/>
      <c r="T1675" s="170"/>
      <c r="U1675" s="170"/>
      <c r="V1675" s="170"/>
      <c r="W1675" s="170"/>
      <c r="X1675" s="174"/>
      <c r="Y1675" s="170"/>
      <c r="Z1675" s="170"/>
      <c r="AA1675" s="170"/>
      <c r="AB1675" s="170"/>
      <c r="AC1675" s="170"/>
      <c r="AD1675" s="174"/>
      <c r="AE1675" s="170"/>
      <c r="AF1675" s="170"/>
      <c r="AI1675" s="170"/>
      <c r="AJ1675" s="170"/>
      <c r="AK1675" s="170"/>
      <c r="AL1675" s="170"/>
      <c r="AM1675" s="170"/>
      <c r="AN1675" s="170"/>
    </row>
    <row r="1676" spans="1:40" ht="52.5" customHeight="1" x14ac:dyDescent="0.2">
      <c r="A1676" s="170"/>
      <c r="B1676" s="170"/>
      <c r="C1676" s="170"/>
      <c r="D1676" s="170"/>
      <c r="E1676" s="170"/>
      <c r="F1676" s="170"/>
      <c r="G1676" s="170"/>
      <c r="H1676" s="170"/>
      <c r="I1676" s="170"/>
      <c r="J1676" s="170"/>
      <c r="K1676" s="170"/>
      <c r="L1676" s="170"/>
      <c r="M1676" s="170"/>
      <c r="N1676" s="170"/>
      <c r="O1676" s="170"/>
      <c r="P1676" s="170"/>
      <c r="Q1676" s="170"/>
      <c r="R1676" s="170"/>
      <c r="S1676" s="170"/>
      <c r="T1676" s="170"/>
      <c r="U1676" s="170"/>
      <c r="V1676" s="170"/>
      <c r="W1676" s="170"/>
      <c r="X1676" s="174"/>
      <c r="Y1676" s="170"/>
      <c r="Z1676" s="170"/>
      <c r="AA1676" s="170"/>
      <c r="AB1676" s="170"/>
      <c r="AC1676" s="170"/>
      <c r="AD1676" s="174"/>
      <c r="AE1676" s="170"/>
      <c r="AF1676" s="170"/>
      <c r="AI1676" s="170"/>
      <c r="AJ1676" s="170"/>
      <c r="AK1676" s="170"/>
      <c r="AL1676" s="170"/>
      <c r="AM1676" s="170"/>
      <c r="AN1676" s="170"/>
    </row>
    <row r="1677" spans="1:40" ht="52.5" customHeight="1" x14ac:dyDescent="0.2">
      <c r="A1677" s="170"/>
      <c r="B1677" s="170"/>
      <c r="C1677" s="170"/>
      <c r="D1677" s="170"/>
      <c r="E1677" s="170"/>
      <c r="F1677" s="170"/>
      <c r="G1677" s="170"/>
      <c r="H1677" s="170"/>
      <c r="I1677" s="170"/>
      <c r="J1677" s="170"/>
      <c r="K1677" s="170"/>
      <c r="L1677" s="170"/>
      <c r="M1677" s="170"/>
      <c r="N1677" s="170"/>
      <c r="O1677" s="170"/>
      <c r="P1677" s="170"/>
      <c r="Q1677" s="170"/>
      <c r="R1677" s="170"/>
      <c r="S1677" s="170"/>
      <c r="T1677" s="170"/>
      <c r="U1677" s="170"/>
      <c r="V1677" s="170"/>
      <c r="W1677" s="170"/>
      <c r="X1677" s="174"/>
      <c r="Y1677" s="170"/>
      <c r="Z1677" s="170"/>
      <c r="AA1677" s="170"/>
      <c r="AB1677" s="170"/>
      <c r="AC1677" s="170"/>
      <c r="AD1677" s="174"/>
      <c r="AE1677" s="170"/>
      <c r="AF1677" s="170"/>
      <c r="AI1677" s="170"/>
      <c r="AJ1677" s="170"/>
      <c r="AK1677" s="170"/>
      <c r="AL1677" s="170"/>
      <c r="AM1677" s="170"/>
      <c r="AN1677" s="170"/>
    </row>
    <row r="1678" spans="1:40" ht="52.5" customHeight="1" x14ac:dyDescent="0.2">
      <c r="A1678" s="170"/>
      <c r="B1678" s="170"/>
      <c r="C1678" s="170"/>
      <c r="D1678" s="170"/>
      <c r="E1678" s="170"/>
      <c r="F1678" s="170"/>
      <c r="G1678" s="170"/>
      <c r="H1678" s="170"/>
      <c r="I1678" s="170"/>
      <c r="J1678" s="170"/>
      <c r="K1678" s="170"/>
      <c r="L1678" s="170"/>
      <c r="M1678" s="170"/>
      <c r="N1678" s="170"/>
      <c r="O1678" s="170"/>
      <c r="P1678" s="170"/>
      <c r="Q1678" s="170"/>
      <c r="R1678" s="170"/>
      <c r="S1678" s="170"/>
      <c r="T1678" s="170"/>
      <c r="U1678" s="170"/>
      <c r="V1678" s="170"/>
      <c r="W1678" s="170"/>
      <c r="X1678" s="174"/>
      <c r="Y1678" s="170"/>
      <c r="Z1678" s="170"/>
      <c r="AA1678" s="170"/>
      <c r="AB1678" s="170"/>
      <c r="AC1678" s="170"/>
      <c r="AD1678" s="174"/>
      <c r="AE1678" s="170"/>
      <c r="AF1678" s="170"/>
      <c r="AI1678" s="170"/>
      <c r="AJ1678" s="170"/>
      <c r="AK1678" s="170"/>
      <c r="AL1678" s="170"/>
      <c r="AM1678" s="170"/>
      <c r="AN1678" s="170"/>
    </row>
    <row r="1679" spans="1:40" ht="52.5" customHeight="1" x14ac:dyDescent="0.2">
      <c r="A1679" s="170"/>
      <c r="B1679" s="170"/>
      <c r="C1679" s="170"/>
      <c r="D1679" s="170"/>
      <c r="E1679" s="170"/>
      <c r="F1679" s="170"/>
      <c r="G1679" s="170"/>
      <c r="H1679" s="170"/>
      <c r="I1679" s="170"/>
      <c r="J1679" s="170"/>
      <c r="K1679" s="170"/>
      <c r="L1679" s="170"/>
      <c r="M1679" s="170"/>
      <c r="N1679" s="170"/>
      <c r="O1679" s="170"/>
      <c r="P1679" s="170"/>
      <c r="Q1679" s="170"/>
      <c r="R1679" s="170"/>
      <c r="S1679" s="170"/>
      <c r="T1679" s="170"/>
      <c r="U1679" s="170"/>
      <c r="V1679" s="170"/>
      <c r="W1679" s="170"/>
      <c r="X1679" s="174"/>
      <c r="Y1679" s="170"/>
      <c r="Z1679" s="170"/>
      <c r="AA1679" s="170"/>
      <c r="AB1679" s="170"/>
      <c r="AC1679" s="170"/>
      <c r="AD1679" s="174"/>
      <c r="AE1679" s="170"/>
      <c r="AF1679" s="170"/>
      <c r="AI1679" s="170"/>
      <c r="AJ1679" s="170"/>
      <c r="AK1679" s="170"/>
      <c r="AL1679" s="170"/>
      <c r="AM1679" s="170"/>
      <c r="AN1679" s="170"/>
    </row>
    <row r="1680" spans="1:40" ht="52.5" customHeight="1" x14ac:dyDescent="0.2">
      <c r="A1680" s="170"/>
      <c r="B1680" s="170"/>
      <c r="C1680" s="170"/>
      <c r="D1680" s="170"/>
      <c r="E1680" s="170"/>
      <c r="F1680" s="170"/>
      <c r="G1680" s="170"/>
      <c r="H1680" s="170"/>
      <c r="I1680" s="170"/>
      <c r="J1680" s="170"/>
      <c r="K1680" s="170"/>
      <c r="L1680" s="170"/>
      <c r="M1680" s="170"/>
      <c r="N1680" s="170"/>
      <c r="O1680" s="170"/>
      <c r="P1680" s="170"/>
      <c r="Q1680" s="170"/>
      <c r="R1680" s="170"/>
      <c r="S1680" s="170"/>
      <c r="T1680" s="170"/>
      <c r="U1680" s="170"/>
      <c r="V1680" s="170"/>
      <c r="W1680" s="170"/>
      <c r="X1680" s="174"/>
      <c r="Y1680" s="170"/>
      <c r="Z1680" s="170"/>
      <c r="AA1680" s="170"/>
      <c r="AB1680" s="170"/>
      <c r="AC1680" s="170"/>
      <c r="AD1680" s="174"/>
      <c r="AE1680" s="170"/>
      <c r="AF1680" s="170"/>
      <c r="AI1680" s="170"/>
      <c r="AJ1680" s="170"/>
      <c r="AK1680" s="170"/>
      <c r="AL1680" s="170"/>
      <c r="AM1680" s="170"/>
      <c r="AN1680" s="170"/>
    </row>
    <row r="1681" spans="1:40" ht="52.5" customHeight="1" x14ac:dyDescent="0.2">
      <c r="A1681" s="170"/>
      <c r="B1681" s="170"/>
      <c r="C1681" s="170"/>
      <c r="D1681" s="170"/>
      <c r="E1681" s="170"/>
      <c r="F1681" s="170"/>
      <c r="G1681" s="170"/>
      <c r="H1681" s="170"/>
      <c r="I1681" s="170"/>
      <c r="J1681" s="170"/>
      <c r="K1681" s="170"/>
      <c r="L1681" s="170"/>
      <c r="M1681" s="170"/>
      <c r="N1681" s="170"/>
      <c r="O1681" s="170"/>
      <c r="P1681" s="170"/>
      <c r="Q1681" s="170"/>
      <c r="R1681" s="170"/>
      <c r="S1681" s="170"/>
      <c r="T1681" s="170"/>
      <c r="U1681" s="170"/>
      <c r="V1681" s="170"/>
      <c r="W1681" s="170"/>
      <c r="X1681" s="174"/>
      <c r="Y1681" s="170"/>
      <c r="Z1681" s="170"/>
      <c r="AA1681" s="170"/>
      <c r="AB1681" s="170"/>
      <c r="AC1681" s="170"/>
      <c r="AD1681" s="174"/>
      <c r="AE1681" s="170"/>
      <c r="AF1681" s="170"/>
      <c r="AI1681" s="170"/>
      <c r="AJ1681" s="170"/>
      <c r="AK1681" s="170"/>
      <c r="AL1681" s="170"/>
      <c r="AM1681" s="170"/>
      <c r="AN1681" s="170"/>
    </row>
    <row r="1682" spans="1:40" ht="52.5" customHeight="1" x14ac:dyDescent="0.2">
      <c r="A1682" s="170"/>
      <c r="B1682" s="170"/>
      <c r="C1682" s="170"/>
      <c r="D1682" s="170"/>
      <c r="E1682" s="170"/>
      <c r="F1682" s="170"/>
      <c r="G1682" s="170"/>
      <c r="H1682" s="170"/>
      <c r="I1682" s="170"/>
      <c r="J1682" s="170"/>
      <c r="K1682" s="170"/>
      <c r="L1682" s="170"/>
      <c r="M1682" s="170"/>
      <c r="N1682" s="170"/>
      <c r="O1682" s="170"/>
      <c r="P1682" s="170"/>
      <c r="Q1682" s="170"/>
      <c r="R1682" s="170"/>
      <c r="S1682" s="170"/>
      <c r="T1682" s="170"/>
      <c r="U1682" s="170"/>
      <c r="V1682" s="170"/>
      <c r="W1682" s="170"/>
      <c r="X1682" s="174"/>
      <c r="Y1682" s="170"/>
      <c r="Z1682" s="170"/>
      <c r="AA1682" s="170"/>
      <c r="AB1682" s="170"/>
      <c r="AC1682" s="170"/>
      <c r="AD1682" s="174"/>
      <c r="AE1682" s="170"/>
      <c r="AF1682" s="170"/>
      <c r="AI1682" s="170"/>
      <c r="AJ1682" s="170"/>
      <c r="AK1682" s="170"/>
      <c r="AL1682" s="170"/>
      <c r="AM1682" s="170"/>
      <c r="AN1682" s="170"/>
    </row>
    <row r="1683" spans="1:40" ht="52.5" customHeight="1" x14ac:dyDescent="0.2">
      <c r="A1683" s="170"/>
      <c r="B1683" s="170"/>
      <c r="C1683" s="170"/>
      <c r="D1683" s="170"/>
      <c r="E1683" s="170"/>
      <c r="F1683" s="170"/>
      <c r="G1683" s="170"/>
      <c r="H1683" s="170"/>
      <c r="I1683" s="170"/>
      <c r="J1683" s="170"/>
      <c r="K1683" s="170"/>
      <c r="L1683" s="170"/>
      <c r="M1683" s="170"/>
      <c r="N1683" s="170"/>
      <c r="O1683" s="170"/>
      <c r="P1683" s="170"/>
      <c r="Q1683" s="170"/>
      <c r="R1683" s="170"/>
      <c r="S1683" s="170"/>
      <c r="T1683" s="170"/>
      <c r="U1683" s="170"/>
      <c r="V1683" s="170"/>
      <c r="W1683" s="170"/>
      <c r="X1683" s="174"/>
      <c r="Y1683" s="170"/>
      <c r="Z1683" s="170"/>
      <c r="AA1683" s="170"/>
      <c r="AB1683" s="170"/>
      <c r="AC1683" s="170"/>
      <c r="AD1683" s="174"/>
      <c r="AE1683" s="170"/>
      <c r="AF1683" s="170"/>
      <c r="AI1683" s="170"/>
      <c r="AJ1683" s="170"/>
      <c r="AK1683" s="170"/>
      <c r="AL1683" s="170"/>
      <c r="AM1683" s="170"/>
      <c r="AN1683" s="170"/>
    </row>
    <row r="1684" spans="1:40" ht="52.5" customHeight="1" x14ac:dyDescent="0.2">
      <c r="A1684" s="170"/>
      <c r="B1684" s="170"/>
      <c r="C1684" s="170"/>
      <c r="D1684" s="170"/>
      <c r="E1684" s="170"/>
      <c r="F1684" s="170"/>
      <c r="G1684" s="170"/>
      <c r="H1684" s="170"/>
      <c r="I1684" s="170"/>
      <c r="J1684" s="170"/>
      <c r="K1684" s="170"/>
      <c r="L1684" s="170"/>
      <c r="M1684" s="170"/>
      <c r="N1684" s="170"/>
      <c r="O1684" s="170"/>
      <c r="P1684" s="170"/>
      <c r="Q1684" s="170"/>
      <c r="R1684" s="170"/>
      <c r="S1684" s="170"/>
      <c r="T1684" s="170"/>
      <c r="U1684" s="170"/>
      <c r="V1684" s="170"/>
      <c r="W1684" s="170"/>
      <c r="X1684" s="174"/>
      <c r="Y1684" s="170"/>
      <c r="Z1684" s="170"/>
      <c r="AA1684" s="170"/>
      <c r="AB1684" s="170"/>
      <c r="AC1684" s="170"/>
      <c r="AD1684" s="174"/>
      <c r="AE1684" s="170"/>
      <c r="AF1684" s="170"/>
      <c r="AI1684" s="170"/>
      <c r="AJ1684" s="170"/>
      <c r="AK1684" s="170"/>
      <c r="AL1684" s="170"/>
      <c r="AM1684" s="170"/>
      <c r="AN1684" s="170"/>
    </row>
    <row r="1685" spans="1:40" ht="52.5" customHeight="1" x14ac:dyDescent="0.2">
      <c r="A1685" s="170"/>
      <c r="B1685" s="170"/>
      <c r="C1685" s="170"/>
      <c r="D1685" s="170"/>
      <c r="E1685" s="170"/>
      <c r="F1685" s="170"/>
      <c r="G1685" s="170"/>
      <c r="H1685" s="170"/>
      <c r="I1685" s="170"/>
      <c r="J1685" s="170"/>
      <c r="K1685" s="170"/>
      <c r="L1685" s="170"/>
      <c r="M1685" s="170"/>
      <c r="N1685" s="170"/>
      <c r="O1685" s="170"/>
      <c r="P1685" s="170"/>
      <c r="Q1685" s="170"/>
      <c r="R1685" s="170"/>
      <c r="S1685" s="170"/>
      <c r="T1685" s="170"/>
      <c r="U1685" s="170"/>
      <c r="V1685" s="170"/>
      <c r="W1685" s="170"/>
      <c r="X1685" s="174"/>
      <c r="Y1685" s="170"/>
      <c r="Z1685" s="170"/>
      <c r="AA1685" s="170"/>
      <c r="AB1685" s="170"/>
      <c r="AC1685" s="170"/>
      <c r="AD1685" s="174"/>
      <c r="AE1685" s="170"/>
      <c r="AF1685" s="170"/>
      <c r="AI1685" s="170"/>
      <c r="AJ1685" s="170"/>
      <c r="AK1685" s="170"/>
      <c r="AL1685" s="170"/>
      <c r="AM1685" s="170"/>
      <c r="AN1685" s="170"/>
    </row>
    <row r="1686" spans="1:40" ht="52.5" customHeight="1" x14ac:dyDescent="0.2">
      <c r="A1686" s="170"/>
      <c r="B1686" s="170"/>
      <c r="C1686" s="170"/>
      <c r="D1686" s="170"/>
      <c r="E1686" s="170"/>
      <c r="F1686" s="170"/>
      <c r="G1686" s="170"/>
      <c r="H1686" s="170"/>
      <c r="I1686" s="170"/>
      <c r="J1686" s="170"/>
      <c r="K1686" s="170"/>
      <c r="L1686" s="170"/>
      <c r="M1686" s="170"/>
      <c r="N1686" s="170"/>
      <c r="O1686" s="170"/>
      <c r="P1686" s="170"/>
      <c r="Q1686" s="170"/>
      <c r="R1686" s="170"/>
      <c r="S1686" s="170"/>
      <c r="T1686" s="170"/>
      <c r="U1686" s="170"/>
      <c r="V1686" s="170"/>
      <c r="W1686" s="170"/>
      <c r="X1686" s="174"/>
      <c r="Y1686" s="170"/>
      <c r="Z1686" s="170"/>
      <c r="AA1686" s="170"/>
      <c r="AB1686" s="170"/>
      <c r="AC1686" s="170"/>
      <c r="AD1686" s="174"/>
      <c r="AE1686" s="170"/>
      <c r="AF1686" s="170"/>
      <c r="AI1686" s="170"/>
      <c r="AJ1686" s="170"/>
      <c r="AK1686" s="170"/>
      <c r="AL1686" s="170"/>
      <c r="AM1686" s="170"/>
      <c r="AN1686" s="170"/>
    </row>
    <row r="1687" spans="1:40" ht="52.5" customHeight="1" x14ac:dyDescent="0.2">
      <c r="A1687" s="170"/>
      <c r="B1687" s="170"/>
      <c r="C1687" s="170"/>
      <c r="D1687" s="170"/>
      <c r="E1687" s="170"/>
      <c r="F1687" s="170"/>
      <c r="G1687" s="170"/>
      <c r="H1687" s="170"/>
      <c r="I1687" s="170"/>
      <c r="J1687" s="170"/>
      <c r="K1687" s="170"/>
      <c r="L1687" s="170"/>
      <c r="M1687" s="170"/>
      <c r="N1687" s="170"/>
      <c r="O1687" s="170"/>
      <c r="P1687" s="170"/>
      <c r="Q1687" s="170"/>
      <c r="R1687" s="170"/>
      <c r="S1687" s="170"/>
      <c r="T1687" s="170"/>
      <c r="U1687" s="170"/>
      <c r="V1687" s="170"/>
      <c r="W1687" s="170"/>
      <c r="X1687" s="174"/>
      <c r="Y1687" s="170"/>
      <c r="Z1687" s="170"/>
      <c r="AA1687" s="170"/>
      <c r="AB1687" s="170"/>
      <c r="AC1687" s="170"/>
      <c r="AD1687" s="174"/>
      <c r="AE1687" s="170"/>
      <c r="AF1687" s="170"/>
      <c r="AI1687" s="170"/>
      <c r="AJ1687" s="170"/>
      <c r="AK1687" s="170"/>
      <c r="AL1687" s="170"/>
      <c r="AM1687" s="170"/>
      <c r="AN1687" s="170"/>
    </row>
    <row r="1688" spans="1:40" ht="52.5" customHeight="1" x14ac:dyDescent="0.2">
      <c r="A1688" s="170"/>
      <c r="B1688" s="170"/>
      <c r="C1688" s="170"/>
      <c r="D1688" s="170"/>
      <c r="E1688" s="170"/>
      <c r="F1688" s="170"/>
      <c r="G1688" s="170"/>
      <c r="H1688" s="170"/>
      <c r="I1688" s="170"/>
      <c r="J1688" s="170"/>
      <c r="K1688" s="170"/>
      <c r="L1688" s="170"/>
      <c r="M1688" s="170"/>
      <c r="N1688" s="170"/>
      <c r="O1688" s="170"/>
      <c r="P1688" s="170"/>
      <c r="Q1688" s="170"/>
      <c r="R1688" s="170"/>
      <c r="S1688" s="170"/>
      <c r="T1688" s="170"/>
      <c r="U1688" s="170"/>
      <c r="V1688" s="170"/>
      <c r="W1688" s="170"/>
      <c r="X1688" s="174"/>
      <c r="Y1688" s="170"/>
      <c r="Z1688" s="170"/>
      <c r="AA1688" s="170"/>
      <c r="AB1688" s="170"/>
      <c r="AC1688" s="170"/>
      <c r="AD1688" s="174"/>
      <c r="AE1688" s="170"/>
      <c r="AF1688" s="170"/>
      <c r="AI1688" s="170"/>
      <c r="AJ1688" s="170"/>
      <c r="AK1688" s="170"/>
      <c r="AL1688" s="170"/>
      <c r="AM1688" s="170"/>
      <c r="AN1688" s="170"/>
    </row>
    <row r="1689" spans="1:40" ht="52.5" customHeight="1" x14ac:dyDescent="0.2">
      <c r="A1689" s="170"/>
      <c r="B1689" s="170"/>
      <c r="C1689" s="170"/>
      <c r="D1689" s="170"/>
      <c r="E1689" s="170"/>
      <c r="F1689" s="170"/>
      <c r="G1689" s="170"/>
      <c r="H1689" s="170"/>
      <c r="I1689" s="170"/>
      <c r="J1689" s="170"/>
      <c r="K1689" s="170"/>
      <c r="L1689" s="170"/>
      <c r="M1689" s="170"/>
      <c r="N1689" s="170"/>
      <c r="O1689" s="170"/>
      <c r="P1689" s="170"/>
      <c r="Q1689" s="170"/>
      <c r="R1689" s="170"/>
      <c r="S1689" s="170"/>
      <c r="T1689" s="170"/>
      <c r="U1689" s="170"/>
      <c r="V1689" s="170"/>
      <c r="W1689" s="170"/>
      <c r="X1689" s="174"/>
      <c r="Y1689" s="170"/>
      <c r="Z1689" s="170"/>
      <c r="AA1689" s="170"/>
      <c r="AB1689" s="170"/>
      <c r="AC1689" s="170"/>
      <c r="AD1689" s="174"/>
      <c r="AE1689" s="170"/>
      <c r="AF1689" s="170"/>
      <c r="AI1689" s="170"/>
      <c r="AJ1689" s="170"/>
      <c r="AK1689" s="170"/>
      <c r="AL1689" s="170"/>
      <c r="AM1689" s="170"/>
      <c r="AN1689" s="170"/>
    </row>
    <row r="1690" spans="1:40" ht="52.5" customHeight="1" x14ac:dyDescent="0.2">
      <c r="A1690" s="170"/>
      <c r="B1690" s="170"/>
      <c r="C1690" s="170"/>
      <c r="D1690" s="170"/>
      <c r="E1690" s="170"/>
      <c r="F1690" s="170"/>
      <c r="G1690" s="170"/>
      <c r="H1690" s="170"/>
      <c r="I1690" s="170"/>
      <c r="J1690" s="170"/>
      <c r="K1690" s="170"/>
      <c r="L1690" s="170"/>
      <c r="M1690" s="170"/>
      <c r="N1690" s="170"/>
      <c r="O1690" s="170"/>
      <c r="P1690" s="170"/>
      <c r="Q1690" s="170"/>
      <c r="R1690" s="170"/>
      <c r="S1690" s="170"/>
      <c r="T1690" s="170"/>
      <c r="U1690" s="170"/>
      <c r="V1690" s="170"/>
      <c r="W1690" s="170"/>
      <c r="X1690" s="174"/>
      <c r="Y1690" s="170"/>
      <c r="Z1690" s="170"/>
      <c r="AA1690" s="170"/>
      <c r="AB1690" s="170"/>
      <c r="AC1690" s="170"/>
      <c r="AD1690" s="174"/>
      <c r="AE1690" s="170"/>
      <c r="AF1690" s="170"/>
      <c r="AI1690" s="170"/>
      <c r="AJ1690" s="170"/>
      <c r="AK1690" s="170"/>
      <c r="AL1690" s="170"/>
      <c r="AM1690" s="170"/>
      <c r="AN1690" s="170"/>
    </row>
    <row r="1691" spans="1:40" ht="52.5" customHeight="1" x14ac:dyDescent="0.2">
      <c r="A1691" s="170"/>
      <c r="B1691" s="170"/>
      <c r="C1691" s="170"/>
      <c r="D1691" s="170"/>
      <c r="E1691" s="170"/>
      <c r="F1691" s="170"/>
      <c r="G1691" s="170"/>
      <c r="H1691" s="170"/>
      <c r="I1691" s="170"/>
      <c r="J1691" s="170"/>
      <c r="K1691" s="170"/>
      <c r="L1691" s="170"/>
      <c r="M1691" s="170"/>
      <c r="N1691" s="170"/>
      <c r="O1691" s="170"/>
      <c r="P1691" s="170"/>
      <c r="Q1691" s="170"/>
      <c r="R1691" s="170"/>
      <c r="S1691" s="170"/>
      <c r="T1691" s="170"/>
      <c r="U1691" s="170"/>
      <c r="V1691" s="170"/>
      <c r="W1691" s="170"/>
      <c r="X1691" s="174"/>
      <c r="Y1691" s="170"/>
      <c r="Z1691" s="170"/>
      <c r="AA1691" s="170"/>
      <c r="AB1691" s="170"/>
      <c r="AC1691" s="170"/>
      <c r="AD1691" s="174"/>
      <c r="AE1691" s="170"/>
      <c r="AF1691" s="170"/>
      <c r="AI1691" s="170"/>
      <c r="AJ1691" s="170"/>
      <c r="AK1691" s="170"/>
      <c r="AL1691" s="170"/>
      <c r="AM1691" s="170"/>
      <c r="AN1691" s="170"/>
    </row>
    <row r="1692" spans="1:40" ht="52.5" customHeight="1" x14ac:dyDescent="0.2">
      <c r="A1692" s="170"/>
      <c r="B1692" s="170"/>
      <c r="C1692" s="170"/>
      <c r="D1692" s="170"/>
      <c r="E1692" s="170"/>
      <c r="F1692" s="170"/>
      <c r="G1692" s="170"/>
      <c r="H1692" s="170"/>
      <c r="I1692" s="170"/>
      <c r="J1692" s="170"/>
      <c r="K1692" s="170"/>
      <c r="L1692" s="170"/>
      <c r="M1692" s="170"/>
      <c r="N1692" s="170"/>
      <c r="O1692" s="170"/>
      <c r="P1692" s="170"/>
      <c r="Q1692" s="170"/>
      <c r="R1692" s="170"/>
      <c r="S1692" s="170"/>
      <c r="T1692" s="170"/>
      <c r="U1692" s="170"/>
      <c r="V1692" s="170"/>
      <c r="W1692" s="170"/>
      <c r="X1692" s="174"/>
      <c r="Y1692" s="170"/>
      <c r="Z1692" s="170"/>
      <c r="AA1692" s="170"/>
      <c r="AB1692" s="170"/>
      <c r="AC1692" s="170"/>
      <c r="AD1692" s="174"/>
      <c r="AE1692" s="170"/>
      <c r="AF1692" s="170"/>
      <c r="AI1692" s="170"/>
      <c r="AJ1692" s="170"/>
      <c r="AK1692" s="170"/>
      <c r="AL1692" s="170"/>
      <c r="AM1692" s="170"/>
      <c r="AN1692" s="170"/>
    </row>
    <row r="1693" spans="1:40" ht="52.5" customHeight="1" x14ac:dyDescent="0.2">
      <c r="A1693" s="170"/>
      <c r="B1693" s="170"/>
      <c r="C1693" s="170"/>
      <c r="D1693" s="170"/>
      <c r="E1693" s="170"/>
      <c r="F1693" s="170"/>
      <c r="G1693" s="170"/>
      <c r="H1693" s="170"/>
      <c r="I1693" s="170"/>
      <c r="J1693" s="170"/>
      <c r="K1693" s="170"/>
      <c r="L1693" s="170"/>
      <c r="M1693" s="170"/>
      <c r="N1693" s="170"/>
      <c r="O1693" s="170"/>
      <c r="P1693" s="170"/>
      <c r="Q1693" s="170"/>
      <c r="R1693" s="170"/>
      <c r="S1693" s="170"/>
      <c r="T1693" s="170"/>
      <c r="U1693" s="170"/>
      <c r="V1693" s="170"/>
      <c r="W1693" s="170"/>
      <c r="X1693" s="174"/>
      <c r="Y1693" s="170"/>
      <c r="Z1693" s="170"/>
      <c r="AA1693" s="170"/>
      <c r="AB1693" s="170"/>
      <c r="AC1693" s="170"/>
      <c r="AD1693" s="174"/>
      <c r="AE1693" s="170"/>
      <c r="AF1693" s="170"/>
      <c r="AI1693" s="170"/>
      <c r="AJ1693" s="170"/>
      <c r="AK1693" s="170"/>
      <c r="AL1693" s="170"/>
      <c r="AM1693" s="170"/>
      <c r="AN1693" s="170"/>
    </row>
    <row r="1694" spans="1:40" ht="52.5" customHeight="1" x14ac:dyDescent="0.2">
      <c r="A1694" s="170"/>
      <c r="B1694" s="170"/>
      <c r="C1694" s="170"/>
      <c r="D1694" s="170"/>
      <c r="E1694" s="170"/>
      <c r="F1694" s="170"/>
      <c r="G1694" s="170"/>
      <c r="H1694" s="170"/>
      <c r="I1694" s="170"/>
      <c r="J1694" s="170"/>
      <c r="K1694" s="170"/>
      <c r="L1694" s="170"/>
      <c r="M1694" s="170"/>
      <c r="N1694" s="170"/>
      <c r="O1694" s="170"/>
      <c r="P1694" s="170"/>
      <c r="Q1694" s="170"/>
      <c r="R1694" s="170"/>
      <c r="S1694" s="170"/>
      <c r="T1694" s="170"/>
      <c r="U1694" s="170"/>
      <c r="V1694" s="170"/>
      <c r="W1694" s="170"/>
      <c r="X1694" s="174"/>
      <c r="Y1694" s="170"/>
      <c r="Z1694" s="170"/>
      <c r="AA1694" s="170"/>
      <c r="AB1694" s="170"/>
      <c r="AC1694" s="170"/>
      <c r="AD1694" s="174"/>
      <c r="AE1694" s="170"/>
      <c r="AF1694" s="170"/>
      <c r="AI1694" s="170"/>
      <c r="AJ1694" s="170"/>
      <c r="AK1694" s="170"/>
      <c r="AL1694" s="170"/>
      <c r="AM1694" s="170"/>
      <c r="AN1694" s="170"/>
    </row>
    <row r="1695" spans="1:40" ht="52.5" customHeight="1" x14ac:dyDescent="0.2">
      <c r="A1695" s="170"/>
      <c r="B1695" s="170"/>
      <c r="C1695" s="170"/>
      <c r="D1695" s="170"/>
      <c r="E1695" s="170"/>
      <c r="F1695" s="170"/>
      <c r="G1695" s="170"/>
      <c r="H1695" s="170"/>
      <c r="I1695" s="170"/>
      <c r="J1695" s="170"/>
      <c r="K1695" s="170"/>
      <c r="L1695" s="170"/>
      <c r="M1695" s="170"/>
      <c r="N1695" s="170"/>
      <c r="O1695" s="170"/>
      <c r="P1695" s="170"/>
      <c r="Q1695" s="170"/>
      <c r="R1695" s="170"/>
      <c r="S1695" s="170"/>
      <c r="T1695" s="170"/>
      <c r="U1695" s="170"/>
      <c r="V1695" s="170"/>
      <c r="W1695" s="170"/>
      <c r="X1695" s="174"/>
      <c r="Y1695" s="170"/>
      <c r="Z1695" s="170"/>
      <c r="AA1695" s="170"/>
      <c r="AB1695" s="170"/>
      <c r="AC1695" s="170"/>
      <c r="AD1695" s="174"/>
      <c r="AE1695" s="170"/>
      <c r="AF1695" s="170"/>
      <c r="AI1695" s="170"/>
      <c r="AJ1695" s="170"/>
      <c r="AK1695" s="170"/>
      <c r="AL1695" s="170"/>
      <c r="AM1695" s="170"/>
      <c r="AN1695" s="170"/>
    </row>
    <row r="1696" spans="1:40" ht="52.5" customHeight="1" x14ac:dyDescent="0.2">
      <c r="A1696" s="170"/>
      <c r="B1696" s="170"/>
      <c r="C1696" s="170"/>
      <c r="D1696" s="170"/>
      <c r="E1696" s="170"/>
      <c r="F1696" s="170"/>
      <c r="G1696" s="170"/>
      <c r="H1696" s="170"/>
      <c r="I1696" s="170"/>
      <c r="J1696" s="170"/>
      <c r="K1696" s="170"/>
      <c r="L1696" s="170"/>
      <c r="M1696" s="170"/>
      <c r="N1696" s="170"/>
      <c r="O1696" s="170"/>
      <c r="P1696" s="170"/>
      <c r="Q1696" s="170"/>
      <c r="R1696" s="170"/>
      <c r="S1696" s="170"/>
      <c r="T1696" s="170"/>
      <c r="U1696" s="170"/>
      <c r="V1696" s="170"/>
      <c r="W1696" s="170"/>
      <c r="X1696" s="174"/>
      <c r="Y1696" s="170"/>
      <c r="Z1696" s="170"/>
      <c r="AA1696" s="170"/>
      <c r="AB1696" s="170"/>
      <c r="AC1696" s="170"/>
      <c r="AD1696" s="174"/>
      <c r="AE1696" s="170"/>
      <c r="AF1696" s="170"/>
      <c r="AI1696" s="170"/>
      <c r="AJ1696" s="170"/>
      <c r="AK1696" s="170"/>
      <c r="AL1696" s="170"/>
      <c r="AM1696" s="170"/>
      <c r="AN1696" s="170"/>
    </row>
    <row r="1697" spans="1:40" ht="52.5" customHeight="1" x14ac:dyDescent="0.2">
      <c r="A1697" s="170"/>
      <c r="B1697" s="170"/>
      <c r="C1697" s="170"/>
      <c r="D1697" s="170"/>
      <c r="E1697" s="170"/>
      <c r="F1697" s="170"/>
      <c r="G1697" s="170"/>
      <c r="H1697" s="170"/>
      <c r="I1697" s="170"/>
      <c r="J1697" s="170"/>
      <c r="K1697" s="170"/>
      <c r="L1697" s="170"/>
      <c r="M1697" s="170"/>
      <c r="N1697" s="170"/>
      <c r="O1697" s="170"/>
      <c r="P1697" s="170"/>
      <c r="Q1697" s="170"/>
      <c r="R1697" s="170"/>
      <c r="S1697" s="170"/>
      <c r="T1697" s="170"/>
      <c r="U1697" s="170"/>
      <c r="V1697" s="170"/>
      <c r="W1697" s="170"/>
      <c r="X1697" s="174"/>
      <c r="Y1697" s="170"/>
      <c r="Z1697" s="170"/>
      <c r="AA1697" s="170"/>
      <c r="AB1697" s="170"/>
      <c r="AC1697" s="170"/>
      <c r="AD1697" s="174"/>
      <c r="AE1697" s="170"/>
      <c r="AF1697" s="170"/>
      <c r="AI1697" s="170"/>
      <c r="AJ1697" s="170"/>
      <c r="AK1697" s="170"/>
      <c r="AL1697" s="170"/>
      <c r="AM1697" s="170"/>
      <c r="AN1697" s="170"/>
    </row>
    <row r="1698" spans="1:40" ht="52.5" customHeight="1" x14ac:dyDescent="0.2">
      <c r="A1698" s="170"/>
      <c r="B1698" s="170"/>
      <c r="C1698" s="170"/>
      <c r="D1698" s="170"/>
      <c r="E1698" s="170"/>
      <c r="F1698" s="170"/>
      <c r="G1698" s="170"/>
      <c r="H1698" s="170"/>
      <c r="I1698" s="170"/>
      <c r="J1698" s="170"/>
      <c r="K1698" s="170"/>
      <c r="L1698" s="170"/>
      <c r="M1698" s="170"/>
      <c r="N1698" s="170"/>
      <c r="O1698" s="170"/>
      <c r="P1698" s="170"/>
      <c r="Q1698" s="170"/>
      <c r="R1698" s="170"/>
      <c r="S1698" s="170"/>
      <c r="T1698" s="170"/>
      <c r="U1698" s="170"/>
      <c r="V1698" s="170"/>
      <c r="W1698" s="170"/>
      <c r="X1698" s="174"/>
      <c r="Y1698" s="170"/>
      <c r="Z1698" s="170"/>
      <c r="AA1698" s="170"/>
      <c r="AB1698" s="170"/>
      <c r="AC1698" s="170"/>
      <c r="AD1698" s="174"/>
      <c r="AE1698" s="170"/>
      <c r="AF1698" s="170"/>
      <c r="AI1698" s="170"/>
      <c r="AJ1698" s="170"/>
      <c r="AK1698" s="170"/>
      <c r="AL1698" s="170"/>
      <c r="AM1698" s="170"/>
      <c r="AN1698" s="170"/>
    </row>
    <row r="1699" spans="1:40" ht="52.5" customHeight="1" x14ac:dyDescent="0.2">
      <c r="A1699" s="170"/>
      <c r="B1699" s="170"/>
      <c r="C1699" s="170"/>
      <c r="D1699" s="170"/>
      <c r="E1699" s="170"/>
      <c r="F1699" s="170"/>
      <c r="G1699" s="170"/>
      <c r="H1699" s="170"/>
      <c r="I1699" s="170"/>
      <c r="J1699" s="170"/>
      <c r="K1699" s="170"/>
      <c r="L1699" s="170"/>
      <c r="M1699" s="170"/>
      <c r="N1699" s="170"/>
      <c r="O1699" s="170"/>
      <c r="P1699" s="170"/>
      <c r="Q1699" s="170"/>
      <c r="R1699" s="170"/>
      <c r="S1699" s="170"/>
      <c r="T1699" s="170"/>
      <c r="U1699" s="170"/>
      <c r="V1699" s="170"/>
      <c r="W1699" s="170"/>
      <c r="X1699" s="174"/>
      <c r="Y1699" s="170"/>
      <c r="Z1699" s="170"/>
      <c r="AA1699" s="170"/>
      <c r="AB1699" s="170"/>
      <c r="AC1699" s="170"/>
      <c r="AD1699" s="174"/>
      <c r="AE1699" s="170"/>
      <c r="AF1699" s="170"/>
      <c r="AI1699" s="170"/>
      <c r="AJ1699" s="170"/>
      <c r="AK1699" s="170"/>
      <c r="AL1699" s="170"/>
      <c r="AM1699" s="170"/>
      <c r="AN1699" s="170"/>
    </row>
    <row r="1700" spans="1:40" ht="52.5" customHeight="1" x14ac:dyDescent="0.2">
      <c r="A1700" s="170"/>
      <c r="B1700" s="170"/>
      <c r="C1700" s="170"/>
      <c r="D1700" s="170"/>
      <c r="E1700" s="170"/>
      <c r="F1700" s="170"/>
      <c r="G1700" s="170"/>
      <c r="H1700" s="170"/>
      <c r="I1700" s="170"/>
      <c r="J1700" s="170"/>
      <c r="K1700" s="170"/>
      <c r="L1700" s="170"/>
      <c r="M1700" s="170"/>
      <c r="N1700" s="170"/>
      <c r="O1700" s="170"/>
      <c r="P1700" s="170"/>
      <c r="Q1700" s="170"/>
      <c r="R1700" s="170"/>
      <c r="S1700" s="170"/>
      <c r="T1700" s="170"/>
      <c r="U1700" s="170"/>
      <c r="V1700" s="170"/>
      <c r="W1700" s="170"/>
      <c r="X1700" s="174"/>
      <c r="Y1700" s="170"/>
      <c r="Z1700" s="170"/>
      <c r="AA1700" s="170"/>
      <c r="AB1700" s="170"/>
      <c r="AC1700" s="170"/>
      <c r="AD1700" s="174"/>
      <c r="AE1700" s="170"/>
      <c r="AF1700" s="170"/>
      <c r="AI1700" s="170"/>
      <c r="AJ1700" s="170"/>
      <c r="AK1700" s="170"/>
      <c r="AL1700" s="170"/>
      <c r="AM1700" s="170"/>
      <c r="AN1700" s="170"/>
    </row>
    <row r="1701" spans="1:40" ht="52.5" customHeight="1" x14ac:dyDescent="0.2">
      <c r="A1701" s="170"/>
      <c r="B1701" s="170"/>
      <c r="C1701" s="170"/>
      <c r="D1701" s="170"/>
      <c r="E1701" s="170"/>
      <c r="F1701" s="170"/>
      <c r="G1701" s="170"/>
      <c r="H1701" s="170"/>
      <c r="I1701" s="170"/>
      <c r="J1701" s="170"/>
      <c r="K1701" s="170"/>
      <c r="L1701" s="170"/>
      <c r="M1701" s="170"/>
      <c r="N1701" s="170"/>
      <c r="O1701" s="170"/>
      <c r="P1701" s="170"/>
      <c r="Q1701" s="170"/>
      <c r="R1701" s="170"/>
      <c r="S1701" s="170"/>
      <c r="T1701" s="170"/>
      <c r="U1701" s="170"/>
      <c r="V1701" s="170"/>
      <c r="W1701" s="170"/>
      <c r="X1701" s="174"/>
      <c r="Y1701" s="170"/>
      <c r="Z1701" s="170"/>
      <c r="AA1701" s="170"/>
      <c r="AB1701" s="170"/>
      <c r="AC1701" s="170"/>
      <c r="AD1701" s="174"/>
      <c r="AE1701" s="170"/>
      <c r="AF1701" s="170"/>
      <c r="AI1701" s="170"/>
      <c r="AJ1701" s="170"/>
      <c r="AK1701" s="170"/>
      <c r="AL1701" s="170"/>
      <c r="AM1701" s="170"/>
      <c r="AN1701" s="170"/>
    </row>
    <row r="1702" spans="1:40" ht="52.5" customHeight="1" x14ac:dyDescent="0.2">
      <c r="A1702" s="170"/>
      <c r="B1702" s="170"/>
      <c r="C1702" s="170"/>
      <c r="D1702" s="170"/>
      <c r="E1702" s="170"/>
      <c r="F1702" s="170"/>
      <c r="G1702" s="170"/>
      <c r="H1702" s="170"/>
      <c r="I1702" s="170"/>
      <c r="J1702" s="170"/>
      <c r="K1702" s="170"/>
      <c r="L1702" s="170"/>
      <c r="M1702" s="170"/>
      <c r="N1702" s="170"/>
      <c r="O1702" s="170"/>
      <c r="P1702" s="170"/>
      <c r="Q1702" s="170"/>
      <c r="R1702" s="170"/>
      <c r="S1702" s="170"/>
      <c r="T1702" s="170"/>
      <c r="U1702" s="170"/>
      <c r="V1702" s="170"/>
      <c r="W1702" s="170"/>
      <c r="X1702" s="174"/>
      <c r="Y1702" s="170"/>
      <c r="Z1702" s="170"/>
      <c r="AA1702" s="170"/>
      <c r="AB1702" s="170"/>
      <c r="AC1702" s="170"/>
      <c r="AD1702" s="174"/>
      <c r="AE1702" s="170"/>
      <c r="AF1702" s="170"/>
      <c r="AI1702" s="170"/>
      <c r="AJ1702" s="170"/>
      <c r="AK1702" s="170"/>
      <c r="AL1702" s="170"/>
      <c r="AM1702" s="170"/>
      <c r="AN1702" s="170"/>
    </row>
    <row r="1703" spans="1:40" ht="52.5" customHeight="1" x14ac:dyDescent="0.2">
      <c r="A1703" s="170"/>
      <c r="B1703" s="170"/>
      <c r="C1703" s="170"/>
      <c r="D1703" s="170"/>
      <c r="E1703" s="170"/>
      <c r="F1703" s="170"/>
      <c r="G1703" s="170"/>
      <c r="H1703" s="170"/>
      <c r="I1703" s="170"/>
      <c r="J1703" s="170"/>
      <c r="K1703" s="170"/>
      <c r="L1703" s="170"/>
      <c r="M1703" s="170"/>
      <c r="N1703" s="170"/>
      <c r="O1703" s="170"/>
      <c r="P1703" s="170"/>
      <c r="Q1703" s="170"/>
      <c r="R1703" s="170"/>
      <c r="S1703" s="170"/>
      <c r="T1703" s="170"/>
      <c r="U1703" s="170"/>
      <c r="V1703" s="170"/>
      <c r="W1703" s="170"/>
      <c r="X1703" s="174"/>
      <c r="Y1703" s="170"/>
      <c r="Z1703" s="170"/>
      <c r="AA1703" s="170"/>
      <c r="AB1703" s="170"/>
      <c r="AC1703" s="170"/>
      <c r="AD1703" s="174"/>
      <c r="AE1703" s="170"/>
      <c r="AF1703" s="170"/>
      <c r="AI1703" s="170"/>
      <c r="AJ1703" s="170"/>
      <c r="AK1703" s="170"/>
      <c r="AL1703" s="170"/>
      <c r="AM1703" s="170"/>
      <c r="AN1703" s="170"/>
    </row>
    <row r="1704" spans="1:40" ht="52.5" customHeight="1" x14ac:dyDescent="0.2">
      <c r="A1704" s="170"/>
      <c r="B1704" s="170"/>
      <c r="C1704" s="170"/>
      <c r="D1704" s="170"/>
      <c r="E1704" s="170"/>
      <c r="F1704" s="170"/>
      <c r="G1704" s="170"/>
      <c r="H1704" s="170"/>
      <c r="I1704" s="170"/>
      <c r="J1704" s="170"/>
      <c r="K1704" s="170"/>
      <c r="L1704" s="170"/>
      <c r="M1704" s="170"/>
      <c r="N1704" s="170"/>
      <c r="O1704" s="170"/>
      <c r="P1704" s="170"/>
      <c r="Q1704" s="170"/>
      <c r="R1704" s="170"/>
      <c r="S1704" s="170"/>
      <c r="T1704" s="170"/>
      <c r="U1704" s="170"/>
      <c r="V1704" s="170"/>
      <c r="W1704" s="170"/>
      <c r="X1704" s="174"/>
      <c r="Y1704" s="170"/>
      <c r="Z1704" s="170"/>
      <c r="AA1704" s="170"/>
      <c r="AB1704" s="170"/>
      <c r="AC1704" s="170"/>
      <c r="AD1704" s="174"/>
      <c r="AE1704" s="170"/>
      <c r="AF1704" s="170"/>
      <c r="AI1704" s="170"/>
      <c r="AJ1704" s="170"/>
      <c r="AK1704" s="170"/>
      <c r="AL1704" s="170"/>
      <c r="AM1704" s="170"/>
      <c r="AN1704" s="170"/>
    </row>
    <row r="1705" spans="1:40" ht="52.5" customHeight="1" x14ac:dyDescent="0.2">
      <c r="A1705" s="170"/>
      <c r="B1705" s="170"/>
      <c r="C1705" s="170"/>
      <c r="D1705" s="170"/>
      <c r="E1705" s="170"/>
      <c r="F1705" s="170"/>
      <c r="G1705" s="170"/>
      <c r="H1705" s="170"/>
      <c r="I1705" s="170"/>
      <c r="J1705" s="170"/>
      <c r="K1705" s="170"/>
      <c r="L1705" s="170"/>
      <c r="M1705" s="170"/>
      <c r="N1705" s="170"/>
      <c r="O1705" s="170"/>
      <c r="P1705" s="170"/>
      <c r="Q1705" s="170"/>
      <c r="R1705" s="170"/>
      <c r="S1705" s="170"/>
      <c r="T1705" s="170"/>
      <c r="U1705" s="170"/>
      <c r="V1705" s="170"/>
      <c r="W1705" s="170"/>
      <c r="X1705" s="174"/>
      <c r="Y1705" s="170"/>
      <c r="Z1705" s="170"/>
      <c r="AA1705" s="170"/>
      <c r="AB1705" s="170"/>
      <c r="AC1705" s="170"/>
      <c r="AD1705" s="174"/>
      <c r="AE1705" s="170"/>
      <c r="AF1705" s="170"/>
      <c r="AI1705" s="170"/>
      <c r="AJ1705" s="170"/>
      <c r="AK1705" s="170"/>
      <c r="AL1705" s="170"/>
      <c r="AM1705" s="170"/>
      <c r="AN1705" s="170"/>
    </row>
    <row r="1706" spans="1:40" ht="52.5" customHeight="1" x14ac:dyDescent="0.2">
      <c r="A1706" s="170"/>
      <c r="B1706" s="170"/>
      <c r="C1706" s="170"/>
      <c r="D1706" s="170"/>
      <c r="E1706" s="170"/>
      <c r="F1706" s="170"/>
      <c r="G1706" s="170"/>
      <c r="H1706" s="170"/>
      <c r="I1706" s="170"/>
      <c r="J1706" s="170"/>
      <c r="K1706" s="170"/>
      <c r="L1706" s="170"/>
      <c r="M1706" s="170"/>
      <c r="N1706" s="170"/>
      <c r="O1706" s="170"/>
      <c r="P1706" s="170"/>
      <c r="Q1706" s="170"/>
      <c r="R1706" s="170"/>
      <c r="S1706" s="170"/>
      <c r="T1706" s="170"/>
      <c r="U1706" s="170"/>
      <c r="V1706" s="170"/>
      <c r="W1706" s="170"/>
      <c r="X1706" s="174"/>
      <c r="Y1706" s="170"/>
      <c r="Z1706" s="170"/>
      <c r="AA1706" s="170"/>
      <c r="AB1706" s="170"/>
      <c r="AC1706" s="170"/>
      <c r="AD1706" s="174"/>
      <c r="AE1706" s="170"/>
      <c r="AF1706" s="170"/>
      <c r="AI1706" s="170"/>
      <c r="AJ1706" s="170"/>
      <c r="AK1706" s="170"/>
      <c r="AL1706" s="170"/>
      <c r="AM1706" s="170"/>
      <c r="AN1706" s="170"/>
    </row>
    <row r="1707" spans="1:40" ht="52.5" customHeight="1" x14ac:dyDescent="0.2">
      <c r="A1707" s="170"/>
      <c r="B1707" s="170"/>
      <c r="C1707" s="170"/>
      <c r="D1707" s="170"/>
      <c r="E1707" s="170"/>
      <c r="F1707" s="170"/>
      <c r="G1707" s="170"/>
      <c r="H1707" s="170"/>
      <c r="I1707" s="170"/>
      <c r="J1707" s="170"/>
      <c r="K1707" s="170"/>
      <c r="L1707" s="170"/>
      <c r="M1707" s="170"/>
      <c r="N1707" s="170"/>
      <c r="O1707" s="170"/>
      <c r="P1707" s="170"/>
      <c r="Q1707" s="170"/>
      <c r="R1707" s="170"/>
      <c r="S1707" s="170"/>
      <c r="T1707" s="170"/>
      <c r="U1707" s="170"/>
      <c r="V1707" s="170"/>
      <c r="W1707" s="170"/>
      <c r="X1707" s="174"/>
      <c r="Y1707" s="170"/>
      <c r="Z1707" s="170"/>
      <c r="AA1707" s="170"/>
      <c r="AB1707" s="170"/>
      <c r="AC1707" s="170"/>
      <c r="AD1707" s="174"/>
      <c r="AE1707" s="170"/>
      <c r="AF1707" s="170"/>
      <c r="AI1707" s="170"/>
      <c r="AJ1707" s="170"/>
      <c r="AK1707" s="170"/>
      <c r="AL1707" s="170"/>
      <c r="AM1707" s="170"/>
      <c r="AN1707" s="170"/>
    </row>
    <row r="1708" spans="1:40" ht="52.5" customHeight="1" x14ac:dyDescent="0.2">
      <c r="A1708" s="170"/>
      <c r="B1708" s="170"/>
      <c r="C1708" s="170"/>
      <c r="D1708" s="170"/>
      <c r="E1708" s="170"/>
      <c r="F1708" s="170"/>
      <c r="G1708" s="170"/>
      <c r="H1708" s="170"/>
      <c r="I1708" s="170"/>
      <c r="J1708" s="170"/>
      <c r="K1708" s="170"/>
      <c r="L1708" s="170"/>
      <c r="M1708" s="170"/>
      <c r="N1708" s="170"/>
      <c r="O1708" s="170"/>
      <c r="P1708" s="170"/>
      <c r="Q1708" s="170"/>
      <c r="R1708" s="170"/>
      <c r="S1708" s="170"/>
      <c r="T1708" s="170"/>
      <c r="U1708" s="170"/>
      <c r="V1708" s="170"/>
      <c r="W1708" s="170"/>
      <c r="X1708" s="174"/>
      <c r="Y1708" s="170"/>
      <c r="Z1708" s="170"/>
      <c r="AA1708" s="170"/>
      <c r="AB1708" s="170"/>
      <c r="AC1708" s="170"/>
      <c r="AD1708" s="174"/>
      <c r="AE1708" s="170"/>
      <c r="AF1708" s="170"/>
      <c r="AI1708" s="170"/>
      <c r="AJ1708" s="170"/>
      <c r="AK1708" s="170"/>
      <c r="AL1708" s="170"/>
      <c r="AM1708" s="170"/>
      <c r="AN1708" s="170"/>
    </row>
    <row r="1709" spans="1:40" ht="52.5" customHeight="1" x14ac:dyDescent="0.2">
      <c r="A1709" s="170"/>
      <c r="B1709" s="170"/>
      <c r="C1709" s="170"/>
      <c r="D1709" s="170"/>
      <c r="E1709" s="170"/>
      <c r="F1709" s="170"/>
      <c r="G1709" s="170"/>
      <c r="H1709" s="170"/>
      <c r="I1709" s="170"/>
      <c r="J1709" s="170"/>
      <c r="K1709" s="170"/>
      <c r="L1709" s="170"/>
      <c r="M1709" s="170"/>
      <c r="N1709" s="170"/>
      <c r="O1709" s="170"/>
      <c r="P1709" s="170"/>
      <c r="Q1709" s="170"/>
      <c r="R1709" s="170"/>
      <c r="S1709" s="170"/>
      <c r="T1709" s="170"/>
      <c r="U1709" s="170"/>
      <c r="V1709" s="170"/>
      <c r="W1709" s="170"/>
      <c r="X1709" s="174"/>
      <c r="Y1709" s="170"/>
      <c r="Z1709" s="170"/>
      <c r="AA1709" s="170"/>
      <c r="AB1709" s="170"/>
      <c r="AC1709" s="170"/>
      <c r="AD1709" s="174"/>
      <c r="AE1709" s="170"/>
      <c r="AF1709" s="170"/>
      <c r="AI1709" s="170"/>
      <c r="AJ1709" s="170"/>
      <c r="AK1709" s="170"/>
      <c r="AL1709" s="170"/>
      <c r="AM1709" s="170"/>
      <c r="AN1709" s="170"/>
    </row>
    <row r="1710" spans="1:40" ht="52.5" customHeight="1" x14ac:dyDescent="0.2">
      <c r="A1710" s="170"/>
      <c r="B1710" s="170"/>
      <c r="C1710" s="170"/>
      <c r="D1710" s="170"/>
      <c r="E1710" s="170"/>
      <c r="F1710" s="170"/>
      <c r="G1710" s="170"/>
      <c r="H1710" s="170"/>
      <c r="I1710" s="170"/>
      <c r="J1710" s="170"/>
      <c r="K1710" s="170"/>
      <c r="L1710" s="170"/>
      <c r="M1710" s="170"/>
      <c r="N1710" s="170"/>
      <c r="O1710" s="170"/>
      <c r="P1710" s="170"/>
      <c r="Q1710" s="170"/>
      <c r="R1710" s="170"/>
      <c r="S1710" s="170"/>
      <c r="T1710" s="170"/>
      <c r="U1710" s="170"/>
      <c r="V1710" s="170"/>
      <c r="W1710" s="170"/>
      <c r="X1710" s="174"/>
      <c r="Y1710" s="170"/>
      <c r="Z1710" s="170"/>
      <c r="AA1710" s="170"/>
      <c r="AB1710" s="170"/>
      <c r="AC1710" s="170"/>
      <c r="AD1710" s="174"/>
      <c r="AE1710" s="170"/>
      <c r="AF1710" s="170"/>
      <c r="AI1710" s="170"/>
      <c r="AJ1710" s="170"/>
      <c r="AK1710" s="170"/>
      <c r="AL1710" s="170"/>
      <c r="AM1710" s="170"/>
      <c r="AN1710" s="170"/>
    </row>
    <row r="1711" spans="1:40" ht="52.5" customHeight="1" x14ac:dyDescent="0.2">
      <c r="A1711" s="170"/>
      <c r="B1711" s="170"/>
      <c r="C1711" s="170"/>
      <c r="D1711" s="170"/>
      <c r="E1711" s="170"/>
      <c r="F1711" s="170"/>
      <c r="G1711" s="170"/>
      <c r="H1711" s="170"/>
      <c r="I1711" s="170"/>
      <c r="J1711" s="170"/>
      <c r="K1711" s="170"/>
      <c r="L1711" s="170"/>
      <c r="M1711" s="170"/>
      <c r="N1711" s="170"/>
      <c r="O1711" s="170"/>
      <c r="P1711" s="170"/>
      <c r="Q1711" s="170"/>
      <c r="R1711" s="170"/>
      <c r="S1711" s="170"/>
      <c r="T1711" s="170"/>
      <c r="U1711" s="170"/>
      <c r="V1711" s="170"/>
      <c r="W1711" s="170"/>
      <c r="X1711" s="174"/>
      <c r="Y1711" s="170"/>
      <c r="Z1711" s="170"/>
      <c r="AA1711" s="170"/>
      <c r="AB1711" s="170"/>
      <c r="AC1711" s="170"/>
      <c r="AD1711" s="174"/>
      <c r="AE1711" s="170"/>
      <c r="AF1711" s="170"/>
      <c r="AI1711" s="170"/>
      <c r="AJ1711" s="170"/>
      <c r="AK1711" s="170"/>
      <c r="AL1711" s="170"/>
      <c r="AM1711" s="170"/>
      <c r="AN1711" s="170"/>
    </row>
    <row r="1712" spans="1:40" ht="52.5" customHeight="1" x14ac:dyDescent="0.2">
      <c r="A1712" s="170"/>
      <c r="B1712" s="170"/>
      <c r="C1712" s="170"/>
      <c r="D1712" s="170"/>
      <c r="E1712" s="170"/>
      <c r="F1712" s="170"/>
      <c r="G1712" s="170"/>
      <c r="H1712" s="170"/>
      <c r="I1712" s="170"/>
      <c r="J1712" s="170"/>
      <c r="K1712" s="170"/>
      <c r="L1712" s="170"/>
      <c r="M1712" s="170"/>
      <c r="N1712" s="170"/>
      <c r="O1712" s="170"/>
      <c r="P1712" s="170"/>
      <c r="Q1712" s="170"/>
      <c r="R1712" s="170"/>
      <c r="S1712" s="170"/>
      <c r="T1712" s="170"/>
      <c r="U1712" s="170"/>
      <c r="V1712" s="170"/>
      <c r="W1712" s="170"/>
      <c r="X1712" s="174"/>
      <c r="Y1712" s="170"/>
      <c r="Z1712" s="170"/>
      <c r="AA1712" s="170"/>
      <c r="AB1712" s="170"/>
      <c r="AC1712" s="170"/>
      <c r="AD1712" s="174"/>
      <c r="AE1712" s="170"/>
      <c r="AF1712" s="170"/>
      <c r="AI1712" s="170"/>
      <c r="AJ1712" s="170"/>
      <c r="AK1712" s="170"/>
      <c r="AL1712" s="170"/>
      <c r="AM1712" s="170"/>
      <c r="AN1712" s="170"/>
    </row>
    <row r="1713" spans="1:40" ht="52.5" customHeight="1" x14ac:dyDescent="0.2">
      <c r="A1713" s="170"/>
      <c r="B1713" s="170"/>
      <c r="C1713" s="170"/>
      <c r="D1713" s="170"/>
      <c r="E1713" s="170"/>
      <c r="F1713" s="170"/>
      <c r="G1713" s="170"/>
      <c r="H1713" s="170"/>
      <c r="I1713" s="170"/>
      <c r="J1713" s="170"/>
      <c r="K1713" s="170"/>
      <c r="L1713" s="170"/>
      <c r="M1713" s="170"/>
      <c r="N1713" s="170"/>
      <c r="O1713" s="170"/>
      <c r="P1713" s="170"/>
      <c r="Q1713" s="170"/>
      <c r="R1713" s="170"/>
      <c r="S1713" s="170"/>
      <c r="T1713" s="170"/>
      <c r="U1713" s="170"/>
      <c r="V1713" s="170"/>
      <c r="W1713" s="170"/>
      <c r="X1713" s="174"/>
      <c r="Y1713" s="170"/>
      <c r="Z1713" s="170"/>
      <c r="AA1713" s="170"/>
      <c r="AB1713" s="170"/>
      <c r="AC1713" s="170"/>
      <c r="AD1713" s="174"/>
      <c r="AE1713" s="170"/>
      <c r="AF1713" s="170"/>
      <c r="AI1713" s="170"/>
      <c r="AJ1713" s="170"/>
      <c r="AK1713" s="170"/>
      <c r="AL1713" s="170"/>
      <c r="AM1713" s="170"/>
      <c r="AN1713" s="170"/>
    </row>
    <row r="1714" spans="1:40" ht="52.5" customHeight="1" x14ac:dyDescent="0.2">
      <c r="A1714" s="170"/>
      <c r="B1714" s="170"/>
      <c r="C1714" s="170"/>
      <c r="D1714" s="170"/>
      <c r="E1714" s="170"/>
      <c r="F1714" s="170"/>
      <c r="G1714" s="170"/>
      <c r="H1714" s="170"/>
      <c r="I1714" s="170"/>
      <c r="J1714" s="170"/>
      <c r="K1714" s="170"/>
      <c r="L1714" s="170"/>
      <c r="M1714" s="170"/>
      <c r="N1714" s="170"/>
      <c r="O1714" s="170"/>
      <c r="P1714" s="170"/>
      <c r="Q1714" s="170"/>
      <c r="R1714" s="170"/>
      <c r="S1714" s="170"/>
      <c r="T1714" s="170"/>
      <c r="U1714" s="170"/>
      <c r="V1714" s="170"/>
      <c r="W1714" s="170"/>
      <c r="X1714" s="174"/>
      <c r="Y1714" s="170"/>
      <c r="Z1714" s="170"/>
      <c r="AA1714" s="170"/>
      <c r="AB1714" s="170"/>
      <c r="AC1714" s="170"/>
      <c r="AD1714" s="174"/>
      <c r="AE1714" s="170"/>
      <c r="AF1714" s="170"/>
      <c r="AI1714" s="170"/>
      <c r="AJ1714" s="170"/>
      <c r="AK1714" s="170"/>
      <c r="AL1714" s="170"/>
      <c r="AM1714" s="170"/>
      <c r="AN1714" s="170"/>
    </row>
    <row r="1715" spans="1:40" ht="52.5" customHeight="1" x14ac:dyDescent="0.2">
      <c r="A1715" s="170"/>
      <c r="B1715" s="170"/>
      <c r="C1715" s="170"/>
      <c r="D1715" s="170"/>
      <c r="E1715" s="170"/>
      <c r="F1715" s="170"/>
      <c r="G1715" s="170"/>
      <c r="H1715" s="170"/>
      <c r="I1715" s="170"/>
      <c r="J1715" s="170"/>
      <c r="K1715" s="170"/>
      <c r="L1715" s="170"/>
      <c r="M1715" s="170"/>
      <c r="N1715" s="170"/>
      <c r="O1715" s="170"/>
      <c r="P1715" s="170"/>
      <c r="Q1715" s="170"/>
      <c r="R1715" s="170"/>
      <c r="S1715" s="170"/>
      <c r="T1715" s="170"/>
      <c r="U1715" s="170"/>
      <c r="V1715" s="170"/>
      <c r="W1715" s="170"/>
      <c r="X1715" s="174"/>
      <c r="Y1715" s="170"/>
      <c r="Z1715" s="170"/>
      <c r="AA1715" s="170"/>
      <c r="AB1715" s="170"/>
      <c r="AC1715" s="170"/>
      <c r="AD1715" s="174"/>
      <c r="AE1715" s="170"/>
      <c r="AF1715" s="170"/>
      <c r="AI1715" s="170"/>
      <c r="AJ1715" s="170"/>
      <c r="AK1715" s="170"/>
      <c r="AL1715" s="170"/>
      <c r="AM1715" s="170"/>
      <c r="AN1715" s="170"/>
    </row>
    <row r="1716" spans="1:40" ht="52.5" customHeight="1" x14ac:dyDescent="0.2">
      <c r="A1716" s="170"/>
      <c r="B1716" s="170"/>
      <c r="C1716" s="170"/>
      <c r="D1716" s="170"/>
      <c r="E1716" s="170"/>
      <c r="F1716" s="170"/>
      <c r="G1716" s="170"/>
      <c r="H1716" s="170"/>
      <c r="I1716" s="170"/>
      <c r="J1716" s="170"/>
      <c r="K1716" s="170"/>
      <c r="L1716" s="170"/>
      <c r="M1716" s="170"/>
      <c r="N1716" s="170"/>
      <c r="O1716" s="170"/>
      <c r="P1716" s="170"/>
      <c r="Q1716" s="170"/>
      <c r="R1716" s="170"/>
      <c r="S1716" s="170"/>
      <c r="T1716" s="170"/>
      <c r="U1716" s="170"/>
      <c r="V1716" s="170"/>
      <c r="W1716" s="170"/>
      <c r="X1716" s="174"/>
      <c r="Y1716" s="170"/>
      <c r="Z1716" s="170"/>
      <c r="AA1716" s="170"/>
      <c r="AB1716" s="170"/>
      <c r="AC1716" s="170"/>
      <c r="AD1716" s="174"/>
      <c r="AE1716" s="170"/>
      <c r="AF1716" s="170"/>
      <c r="AI1716" s="170"/>
      <c r="AJ1716" s="170"/>
      <c r="AK1716" s="170"/>
      <c r="AL1716" s="170"/>
      <c r="AM1716" s="170"/>
      <c r="AN1716" s="170"/>
    </row>
    <row r="1717" spans="1:40" ht="52.5" customHeight="1" x14ac:dyDescent="0.2">
      <c r="A1717" s="170"/>
      <c r="B1717" s="170"/>
      <c r="C1717" s="170"/>
      <c r="D1717" s="170"/>
      <c r="E1717" s="170"/>
      <c r="F1717" s="170"/>
      <c r="G1717" s="170"/>
      <c r="H1717" s="170"/>
      <c r="I1717" s="170"/>
      <c r="J1717" s="170"/>
      <c r="K1717" s="170"/>
      <c r="L1717" s="170"/>
      <c r="M1717" s="170"/>
      <c r="N1717" s="170"/>
      <c r="O1717" s="170"/>
      <c r="P1717" s="170"/>
      <c r="Q1717" s="170"/>
      <c r="R1717" s="170"/>
      <c r="S1717" s="170"/>
      <c r="T1717" s="170"/>
      <c r="U1717" s="170"/>
      <c r="V1717" s="170"/>
      <c r="W1717" s="170"/>
      <c r="X1717" s="174"/>
      <c r="Y1717" s="170"/>
      <c r="Z1717" s="170"/>
      <c r="AA1717" s="170"/>
      <c r="AB1717" s="170"/>
      <c r="AC1717" s="170"/>
      <c r="AD1717" s="174"/>
      <c r="AE1717" s="170"/>
      <c r="AF1717" s="170"/>
      <c r="AI1717" s="170"/>
      <c r="AJ1717" s="170"/>
      <c r="AK1717" s="170"/>
      <c r="AL1717" s="170"/>
      <c r="AM1717" s="170"/>
      <c r="AN1717" s="170"/>
    </row>
    <row r="1718" spans="1:40" ht="52.5" customHeight="1" x14ac:dyDescent="0.2">
      <c r="A1718" s="170"/>
      <c r="B1718" s="170"/>
      <c r="C1718" s="170"/>
      <c r="D1718" s="170"/>
      <c r="E1718" s="170"/>
      <c r="F1718" s="170"/>
      <c r="G1718" s="170"/>
      <c r="H1718" s="170"/>
      <c r="I1718" s="170"/>
      <c r="J1718" s="170"/>
      <c r="K1718" s="170"/>
      <c r="L1718" s="170"/>
      <c r="M1718" s="170"/>
      <c r="N1718" s="170"/>
      <c r="O1718" s="170"/>
      <c r="P1718" s="170"/>
      <c r="Q1718" s="170"/>
      <c r="R1718" s="170"/>
      <c r="S1718" s="170"/>
      <c r="T1718" s="170"/>
      <c r="U1718" s="170"/>
      <c r="V1718" s="170"/>
      <c r="W1718" s="170"/>
      <c r="X1718" s="174"/>
      <c r="Y1718" s="170"/>
      <c r="Z1718" s="170"/>
      <c r="AA1718" s="170"/>
      <c r="AB1718" s="170"/>
      <c r="AC1718" s="170"/>
      <c r="AD1718" s="174"/>
      <c r="AE1718" s="170"/>
      <c r="AF1718" s="170"/>
      <c r="AI1718" s="170"/>
      <c r="AJ1718" s="170"/>
      <c r="AK1718" s="170"/>
      <c r="AL1718" s="170"/>
      <c r="AM1718" s="170"/>
      <c r="AN1718" s="170"/>
    </row>
    <row r="1719" spans="1:40" ht="52.5" customHeight="1" x14ac:dyDescent="0.2">
      <c r="A1719" s="170"/>
      <c r="B1719" s="170"/>
      <c r="C1719" s="170"/>
      <c r="D1719" s="170"/>
      <c r="E1719" s="170"/>
      <c r="F1719" s="170"/>
      <c r="G1719" s="170"/>
      <c r="H1719" s="170"/>
      <c r="I1719" s="170"/>
      <c r="J1719" s="170"/>
      <c r="K1719" s="170"/>
      <c r="L1719" s="170"/>
      <c r="M1719" s="170"/>
      <c r="N1719" s="170"/>
      <c r="O1719" s="170"/>
      <c r="P1719" s="170"/>
      <c r="Q1719" s="170"/>
      <c r="R1719" s="170"/>
      <c r="S1719" s="170"/>
      <c r="T1719" s="170"/>
      <c r="U1719" s="170"/>
      <c r="V1719" s="170"/>
      <c r="W1719" s="170"/>
      <c r="X1719" s="174"/>
      <c r="Y1719" s="170"/>
      <c r="Z1719" s="170"/>
      <c r="AA1719" s="170"/>
      <c r="AB1719" s="170"/>
      <c r="AC1719" s="170"/>
      <c r="AD1719" s="174"/>
      <c r="AE1719" s="170"/>
      <c r="AF1719" s="170"/>
      <c r="AI1719" s="170"/>
      <c r="AJ1719" s="170"/>
      <c r="AK1719" s="170"/>
      <c r="AL1719" s="170"/>
      <c r="AM1719" s="170"/>
      <c r="AN1719" s="170"/>
    </row>
    <row r="1720" spans="1:40" ht="52.5" customHeight="1" x14ac:dyDescent="0.2">
      <c r="A1720" s="170"/>
      <c r="B1720" s="170"/>
      <c r="C1720" s="170"/>
      <c r="D1720" s="170"/>
      <c r="E1720" s="170"/>
      <c r="F1720" s="170"/>
      <c r="G1720" s="170"/>
      <c r="H1720" s="170"/>
      <c r="I1720" s="170"/>
      <c r="J1720" s="170"/>
      <c r="K1720" s="170"/>
      <c r="L1720" s="170"/>
      <c r="M1720" s="170"/>
      <c r="N1720" s="170"/>
      <c r="O1720" s="170"/>
      <c r="P1720" s="170"/>
      <c r="Q1720" s="170"/>
      <c r="R1720" s="170"/>
      <c r="S1720" s="170"/>
      <c r="T1720" s="170"/>
      <c r="U1720" s="170"/>
      <c r="V1720" s="170"/>
      <c r="W1720" s="170"/>
      <c r="X1720" s="174"/>
      <c r="Y1720" s="170"/>
      <c r="Z1720" s="170"/>
      <c r="AA1720" s="170"/>
      <c r="AB1720" s="170"/>
      <c r="AC1720" s="170"/>
      <c r="AD1720" s="174"/>
      <c r="AE1720" s="170"/>
      <c r="AF1720" s="170"/>
      <c r="AI1720" s="170"/>
      <c r="AJ1720" s="170"/>
      <c r="AK1720" s="170"/>
      <c r="AL1720" s="170"/>
      <c r="AM1720" s="170"/>
      <c r="AN1720" s="170"/>
    </row>
    <row r="1721" spans="1:40" ht="52.5" customHeight="1" x14ac:dyDescent="0.2">
      <c r="A1721" s="170"/>
      <c r="B1721" s="170"/>
      <c r="C1721" s="170"/>
      <c r="D1721" s="170"/>
      <c r="E1721" s="170"/>
      <c r="F1721" s="170"/>
      <c r="G1721" s="170"/>
      <c r="H1721" s="170"/>
      <c r="I1721" s="170"/>
      <c r="J1721" s="170"/>
      <c r="K1721" s="170"/>
      <c r="L1721" s="170"/>
      <c r="M1721" s="170"/>
      <c r="N1721" s="170"/>
      <c r="O1721" s="170"/>
      <c r="P1721" s="170"/>
      <c r="Q1721" s="170"/>
      <c r="R1721" s="170"/>
      <c r="S1721" s="170"/>
      <c r="T1721" s="170"/>
      <c r="U1721" s="170"/>
      <c r="V1721" s="170"/>
      <c r="W1721" s="170"/>
      <c r="X1721" s="174"/>
      <c r="Y1721" s="170"/>
      <c r="Z1721" s="170"/>
      <c r="AA1721" s="170"/>
      <c r="AB1721" s="170"/>
      <c r="AC1721" s="170"/>
      <c r="AD1721" s="174"/>
      <c r="AE1721" s="170"/>
      <c r="AF1721" s="170"/>
      <c r="AI1721" s="170"/>
      <c r="AJ1721" s="170"/>
      <c r="AK1721" s="170"/>
      <c r="AL1721" s="170"/>
      <c r="AM1721" s="170"/>
      <c r="AN1721" s="170"/>
    </row>
    <row r="1722" spans="1:40" ht="52.5" customHeight="1" x14ac:dyDescent="0.2">
      <c r="A1722" s="170"/>
      <c r="B1722" s="170"/>
      <c r="C1722" s="170"/>
      <c r="D1722" s="170"/>
      <c r="E1722" s="170"/>
      <c r="F1722" s="170"/>
      <c r="G1722" s="170"/>
      <c r="H1722" s="170"/>
      <c r="I1722" s="170"/>
      <c r="J1722" s="170"/>
      <c r="K1722" s="170"/>
      <c r="L1722" s="170"/>
      <c r="M1722" s="170"/>
      <c r="N1722" s="170"/>
      <c r="O1722" s="170"/>
      <c r="P1722" s="170"/>
      <c r="Q1722" s="170"/>
      <c r="R1722" s="170"/>
      <c r="S1722" s="170"/>
      <c r="T1722" s="170"/>
      <c r="U1722" s="170"/>
      <c r="V1722" s="170"/>
      <c r="W1722" s="170"/>
      <c r="X1722" s="174"/>
      <c r="Y1722" s="170"/>
      <c r="Z1722" s="170"/>
      <c r="AA1722" s="170"/>
      <c r="AB1722" s="170"/>
      <c r="AC1722" s="170"/>
      <c r="AD1722" s="174"/>
      <c r="AE1722" s="170"/>
      <c r="AF1722" s="170"/>
      <c r="AI1722" s="170"/>
      <c r="AJ1722" s="170"/>
      <c r="AK1722" s="170"/>
      <c r="AL1722" s="170"/>
      <c r="AM1722" s="170"/>
      <c r="AN1722" s="170"/>
    </row>
    <row r="1723" spans="1:40" ht="52.5" customHeight="1" x14ac:dyDescent="0.2">
      <c r="A1723" s="170"/>
      <c r="B1723" s="170"/>
      <c r="C1723" s="170"/>
      <c r="D1723" s="170"/>
      <c r="E1723" s="170"/>
      <c r="F1723" s="170"/>
      <c r="G1723" s="170"/>
      <c r="H1723" s="170"/>
      <c r="I1723" s="170"/>
      <c r="J1723" s="170"/>
      <c r="K1723" s="170"/>
      <c r="L1723" s="170"/>
      <c r="M1723" s="170"/>
      <c r="N1723" s="170"/>
      <c r="O1723" s="170"/>
      <c r="P1723" s="170"/>
      <c r="Q1723" s="170"/>
      <c r="R1723" s="170"/>
      <c r="S1723" s="170"/>
      <c r="T1723" s="170"/>
      <c r="U1723" s="170"/>
      <c r="V1723" s="170"/>
      <c r="W1723" s="170"/>
      <c r="X1723" s="174"/>
      <c r="Y1723" s="170"/>
      <c r="Z1723" s="170"/>
      <c r="AA1723" s="170"/>
      <c r="AB1723" s="170"/>
      <c r="AC1723" s="170"/>
      <c r="AD1723" s="174"/>
      <c r="AE1723" s="170"/>
      <c r="AF1723" s="170"/>
      <c r="AI1723" s="170"/>
      <c r="AJ1723" s="170"/>
      <c r="AK1723" s="170"/>
      <c r="AL1723" s="170"/>
      <c r="AM1723" s="170"/>
      <c r="AN1723" s="170"/>
    </row>
    <row r="1724" spans="1:40" ht="52.5" customHeight="1" x14ac:dyDescent="0.2">
      <c r="A1724" s="170"/>
      <c r="B1724" s="170"/>
      <c r="C1724" s="170"/>
      <c r="D1724" s="170"/>
      <c r="E1724" s="170"/>
      <c r="F1724" s="170"/>
      <c r="G1724" s="170"/>
      <c r="H1724" s="170"/>
      <c r="I1724" s="170"/>
      <c r="J1724" s="170"/>
      <c r="K1724" s="170"/>
      <c r="L1724" s="170"/>
      <c r="M1724" s="170"/>
      <c r="N1724" s="170"/>
      <c r="O1724" s="170"/>
      <c r="P1724" s="170"/>
      <c r="Q1724" s="170"/>
      <c r="R1724" s="170"/>
      <c r="S1724" s="170"/>
      <c r="T1724" s="170"/>
      <c r="U1724" s="170"/>
      <c r="V1724" s="170"/>
      <c r="W1724" s="170"/>
      <c r="X1724" s="174"/>
      <c r="Y1724" s="170"/>
      <c r="Z1724" s="170"/>
      <c r="AA1724" s="170"/>
      <c r="AB1724" s="170"/>
      <c r="AC1724" s="170"/>
      <c r="AD1724" s="174"/>
      <c r="AE1724" s="170"/>
      <c r="AF1724" s="170"/>
      <c r="AI1724" s="170"/>
      <c r="AJ1724" s="170"/>
      <c r="AK1724" s="170"/>
      <c r="AL1724" s="170"/>
      <c r="AM1724" s="170"/>
      <c r="AN1724" s="170"/>
    </row>
    <row r="1725" spans="1:40" ht="52.5" customHeight="1" x14ac:dyDescent="0.2">
      <c r="A1725" s="170"/>
      <c r="B1725" s="170"/>
      <c r="C1725" s="170"/>
      <c r="D1725" s="170"/>
      <c r="E1725" s="170"/>
      <c r="F1725" s="170"/>
      <c r="G1725" s="170"/>
      <c r="H1725" s="170"/>
      <c r="I1725" s="170"/>
      <c r="J1725" s="170"/>
      <c r="K1725" s="170"/>
      <c r="L1725" s="170"/>
      <c r="M1725" s="170"/>
      <c r="N1725" s="170"/>
      <c r="O1725" s="170"/>
      <c r="P1725" s="170"/>
      <c r="Q1725" s="170"/>
      <c r="R1725" s="170"/>
      <c r="S1725" s="170"/>
      <c r="T1725" s="170"/>
      <c r="U1725" s="170"/>
      <c r="V1725" s="170"/>
      <c r="W1725" s="170"/>
      <c r="X1725" s="174"/>
      <c r="Y1725" s="170"/>
      <c r="Z1725" s="170"/>
      <c r="AA1725" s="170"/>
      <c r="AB1725" s="170"/>
      <c r="AC1725" s="170"/>
      <c r="AD1725" s="174"/>
      <c r="AE1725" s="170"/>
      <c r="AF1725" s="170"/>
      <c r="AI1725" s="170"/>
      <c r="AJ1725" s="170"/>
      <c r="AK1725" s="170"/>
      <c r="AL1725" s="170"/>
      <c r="AM1725" s="170"/>
      <c r="AN1725" s="170"/>
    </row>
    <row r="1726" spans="1:40" ht="52.5" customHeight="1" x14ac:dyDescent="0.2">
      <c r="A1726" s="170"/>
      <c r="B1726" s="170"/>
      <c r="C1726" s="170"/>
      <c r="D1726" s="170"/>
      <c r="E1726" s="170"/>
      <c r="F1726" s="170"/>
      <c r="G1726" s="170"/>
      <c r="H1726" s="170"/>
      <c r="I1726" s="170"/>
      <c r="J1726" s="170"/>
      <c r="K1726" s="170"/>
      <c r="L1726" s="170"/>
      <c r="M1726" s="170"/>
      <c r="N1726" s="170"/>
      <c r="O1726" s="170"/>
      <c r="P1726" s="170"/>
      <c r="Q1726" s="170"/>
      <c r="R1726" s="170"/>
      <c r="S1726" s="170"/>
      <c r="T1726" s="170"/>
      <c r="U1726" s="170"/>
      <c r="V1726" s="170"/>
      <c r="W1726" s="170"/>
      <c r="X1726" s="174"/>
      <c r="Y1726" s="170"/>
      <c r="Z1726" s="170"/>
      <c r="AA1726" s="170"/>
      <c r="AB1726" s="170"/>
      <c r="AC1726" s="170"/>
      <c r="AD1726" s="174"/>
      <c r="AE1726" s="170"/>
      <c r="AF1726" s="170"/>
      <c r="AI1726" s="170"/>
      <c r="AJ1726" s="170"/>
      <c r="AK1726" s="170"/>
      <c r="AL1726" s="170"/>
      <c r="AM1726" s="170"/>
      <c r="AN1726" s="170"/>
    </row>
    <row r="1727" spans="1:40" ht="52.5" customHeight="1" x14ac:dyDescent="0.2">
      <c r="A1727" s="170"/>
      <c r="B1727" s="170"/>
      <c r="C1727" s="170"/>
      <c r="D1727" s="170"/>
      <c r="E1727" s="170"/>
      <c r="F1727" s="170"/>
      <c r="G1727" s="170"/>
      <c r="H1727" s="170"/>
      <c r="I1727" s="170"/>
      <c r="J1727" s="170"/>
      <c r="K1727" s="170"/>
      <c r="L1727" s="170"/>
      <c r="M1727" s="170"/>
      <c r="N1727" s="170"/>
      <c r="O1727" s="170"/>
      <c r="P1727" s="170"/>
      <c r="Q1727" s="170"/>
      <c r="R1727" s="170"/>
      <c r="S1727" s="170"/>
      <c r="T1727" s="170"/>
      <c r="U1727" s="170"/>
      <c r="V1727" s="170"/>
      <c r="W1727" s="170"/>
      <c r="X1727" s="174"/>
      <c r="Y1727" s="170"/>
      <c r="Z1727" s="170"/>
      <c r="AA1727" s="170"/>
      <c r="AB1727" s="170"/>
      <c r="AC1727" s="170"/>
      <c r="AD1727" s="174"/>
      <c r="AE1727" s="170"/>
      <c r="AF1727" s="170"/>
      <c r="AI1727" s="170"/>
      <c r="AJ1727" s="170"/>
      <c r="AK1727" s="170"/>
      <c r="AL1727" s="170"/>
      <c r="AM1727" s="170"/>
      <c r="AN1727" s="170"/>
    </row>
    <row r="1728" spans="1:40" ht="52.5" customHeight="1" x14ac:dyDescent="0.2">
      <c r="A1728" s="170"/>
      <c r="B1728" s="170"/>
      <c r="C1728" s="170"/>
      <c r="D1728" s="170"/>
      <c r="E1728" s="170"/>
      <c r="F1728" s="170"/>
      <c r="G1728" s="170"/>
      <c r="H1728" s="170"/>
      <c r="I1728" s="170"/>
      <c r="J1728" s="170"/>
      <c r="K1728" s="170"/>
      <c r="L1728" s="170"/>
      <c r="M1728" s="170"/>
      <c r="N1728" s="170"/>
      <c r="O1728" s="170"/>
      <c r="P1728" s="170"/>
      <c r="Q1728" s="170"/>
      <c r="R1728" s="170"/>
      <c r="S1728" s="170"/>
      <c r="T1728" s="170"/>
      <c r="U1728" s="170"/>
      <c r="V1728" s="170"/>
      <c r="W1728" s="170"/>
      <c r="X1728" s="174"/>
      <c r="Y1728" s="170"/>
      <c r="Z1728" s="170"/>
      <c r="AA1728" s="170"/>
      <c r="AB1728" s="170"/>
      <c r="AC1728" s="170"/>
      <c r="AD1728" s="174"/>
      <c r="AE1728" s="170"/>
      <c r="AF1728" s="170"/>
      <c r="AI1728" s="170"/>
      <c r="AJ1728" s="170"/>
      <c r="AK1728" s="170"/>
      <c r="AL1728" s="170"/>
      <c r="AM1728" s="170"/>
      <c r="AN1728" s="170"/>
    </row>
    <row r="1729" spans="1:40" ht="52.5" customHeight="1" x14ac:dyDescent="0.2">
      <c r="A1729" s="170"/>
      <c r="B1729" s="170"/>
      <c r="C1729" s="170"/>
      <c r="D1729" s="170"/>
      <c r="E1729" s="170"/>
      <c r="F1729" s="170"/>
      <c r="G1729" s="170"/>
      <c r="H1729" s="170"/>
      <c r="I1729" s="170"/>
      <c r="J1729" s="170"/>
      <c r="K1729" s="170"/>
      <c r="L1729" s="170"/>
      <c r="M1729" s="170"/>
      <c r="N1729" s="170"/>
      <c r="O1729" s="170"/>
      <c r="P1729" s="170"/>
      <c r="Q1729" s="170"/>
      <c r="R1729" s="170"/>
      <c r="S1729" s="170"/>
      <c r="T1729" s="170"/>
      <c r="U1729" s="170"/>
      <c r="V1729" s="170"/>
      <c r="W1729" s="170"/>
      <c r="X1729" s="174"/>
      <c r="Y1729" s="170"/>
      <c r="Z1729" s="170"/>
      <c r="AA1729" s="170"/>
      <c r="AB1729" s="170"/>
      <c r="AC1729" s="170"/>
      <c r="AD1729" s="174"/>
      <c r="AE1729" s="170"/>
      <c r="AF1729" s="170"/>
      <c r="AI1729" s="170"/>
      <c r="AJ1729" s="170"/>
      <c r="AK1729" s="170"/>
      <c r="AL1729" s="170"/>
      <c r="AM1729" s="170"/>
      <c r="AN1729" s="170"/>
    </row>
    <row r="1730" spans="1:40" ht="52.5" customHeight="1" x14ac:dyDescent="0.2">
      <c r="A1730" s="170"/>
      <c r="B1730" s="170"/>
      <c r="C1730" s="170"/>
      <c r="D1730" s="170"/>
      <c r="E1730" s="170"/>
      <c r="F1730" s="170"/>
      <c r="G1730" s="170"/>
      <c r="H1730" s="170"/>
      <c r="I1730" s="170"/>
      <c r="J1730" s="170"/>
      <c r="K1730" s="170"/>
      <c r="L1730" s="170"/>
      <c r="M1730" s="170"/>
      <c r="N1730" s="170"/>
      <c r="O1730" s="170"/>
      <c r="P1730" s="170"/>
      <c r="Q1730" s="170"/>
      <c r="R1730" s="170"/>
      <c r="S1730" s="170"/>
      <c r="T1730" s="170"/>
      <c r="U1730" s="170"/>
      <c r="V1730" s="170"/>
      <c r="W1730" s="170"/>
      <c r="X1730" s="174"/>
      <c r="Y1730" s="170"/>
      <c r="Z1730" s="170"/>
      <c r="AA1730" s="170"/>
      <c r="AB1730" s="170"/>
      <c r="AC1730" s="170"/>
      <c r="AD1730" s="174"/>
      <c r="AE1730" s="170"/>
      <c r="AF1730" s="170"/>
      <c r="AI1730" s="170"/>
      <c r="AJ1730" s="170"/>
      <c r="AK1730" s="170"/>
      <c r="AL1730" s="170"/>
      <c r="AM1730" s="170"/>
      <c r="AN1730" s="170"/>
    </row>
    <row r="1731" spans="1:40" ht="52.5" customHeight="1" x14ac:dyDescent="0.2">
      <c r="A1731" s="170"/>
      <c r="B1731" s="170"/>
      <c r="C1731" s="170"/>
      <c r="D1731" s="170"/>
      <c r="E1731" s="170"/>
      <c r="F1731" s="170"/>
      <c r="G1731" s="170"/>
      <c r="H1731" s="170"/>
      <c r="I1731" s="170"/>
      <c r="J1731" s="170"/>
      <c r="K1731" s="170"/>
      <c r="L1731" s="170"/>
      <c r="M1731" s="170"/>
      <c r="N1731" s="170"/>
      <c r="O1731" s="170"/>
      <c r="P1731" s="170"/>
      <c r="Q1731" s="170"/>
      <c r="R1731" s="170"/>
      <c r="S1731" s="170"/>
      <c r="T1731" s="170"/>
      <c r="U1731" s="170"/>
      <c r="V1731" s="170"/>
      <c r="W1731" s="170"/>
      <c r="X1731" s="174"/>
      <c r="Y1731" s="170"/>
      <c r="Z1731" s="170"/>
      <c r="AA1731" s="170"/>
      <c r="AB1731" s="170"/>
      <c r="AC1731" s="170"/>
      <c r="AD1731" s="174"/>
      <c r="AE1731" s="170"/>
      <c r="AF1731" s="170"/>
      <c r="AI1731" s="170"/>
      <c r="AJ1731" s="170"/>
      <c r="AK1731" s="170"/>
      <c r="AL1731" s="170"/>
      <c r="AM1731" s="170"/>
      <c r="AN1731" s="170"/>
    </row>
    <row r="1732" spans="1:40" ht="52.5" customHeight="1" x14ac:dyDescent="0.2">
      <c r="A1732" s="170"/>
      <c r="B1732" s="170"/>
      <c r="C1732" s="170"/>
      <c r="D1732" s="170"/>
      <c r="E1732" s="170"/>
      <c r="F1732" s="170"/>
      <c r="G1732" s="170"/>
      <c r="H1732" s="170"/>
      <c r="I1732" s="170"/>
      <c r="J1732" s="170"/>
      <c r="K1732" s="170"/>
      <c r="L1732" s="170"/>
      <c r="M1732" s="170"/>
      <c r="N1732" s="170"/>
      <c r="O1732" s="170"/>
      <c r="P1732" s="170"/>
      <c r="Q1732" s="170"/>
      <c r="R1732" s="170"/>
      <c r="S1732" s="170"/>
      <c r="T1732" s="170"/>
      <c r="U1732" s="170"/>
      <c r="V1732" s="170"/>
      <c r="W1732" s="170"/>
      <c r="X1732" s="174"/>
      <c r="Y1732" s="170"/>
      <c r="Z1732" s="170"/>
      <c r="AA1732" s="170"/>
      <c r="AB1732" s="170"/>
      <c r="AC1732" s="170"/>
      <c r="AD1732" s="174"/>
      <c r="AE1732" s="170"/>
      <c r="AF1732" s="170"/>
      <c r="AI1732" s="170"/>
      <c r="AJ1732" s="170"/>
      <c r="AK1732" s="170"/>
      <c r="AL1732" s="170"/>
      <c r="AM1732" s="170"/>
      <c r="AN1732" s="170"/>
    </row>
    <row r="1733" spans="1:40" ht="52.5" customHeight="1" x14ac:dyDescent="0.2">
      <c r="A1733" s="170"/>
      <c r="B1733" s="170"/>
      <c r="C1733" s="170"/>
      <c r="D1733" s="170"/>
      <c r="E1733" s="170"/>
      <c r="F1733" s="170"/>
      <c r="G1733" s="170"/>
      <c r="H1733" s="170"/>
      <c r="I1733" s="170"/>
      <c r="J1733" s="170"/>
      <c r="K1733" s="170"/>
      <c r="L1733" s="170"/>
      <c r="M1733" s="170"/>
      <c r="N1733" s="170"/>
      <c r="O1733" s="170"/>
      <c r="P1733" s="170"/>
      <c r="Q1733" s="170"/>
      <c r="R1733" s="170"/>
      <c r="S1733" s="170"/>
      <c r="T1733" s="170"/>
      <c r="U1733" s="170"/>
      <c r="V1733" s="170"/>
      <c r="W1733" s="170"/>
      <c r="X1733" s="174"/>
      <c r="Y1733" s="170"/>
      <c r="Z1733" s="170"/>
      <c r="AA1733" s="170"/>
      <c r="AB1733" s="170"/>
      <c r="AC1733" s="170"/>
      <c r="AD1733" s="174"/>
      <c r="AE1733" s="170"/>
      <c r="AF1733" s="170"/>
      <c r="AI1733" s="170"/>
      <c r="AJ1733" s="170"/>
      <c r="AK1733" s="170"/>
      <c r="AL1733" s="170"/>
      <c r="AM1733" s="170"/>
      <c r="AN1733" s="170"/>
    </row>
    <row r="1734" spans="1:40" ht="52.5" customHeight="1" x14ac:dyDescent="0.2">
      <c r="A1734" s="170"/>
      <c r="B1734" s="170"/>
      <c r="C1734" s="170"/>
      <c r="D1734" s="170"/>
      <c r="E1734" s="170"/>
      <c r="F1734" s="170"/>
      <c r="G1734" s="170"/>
      <c r="H1734" s="170"/>
      <c r="I1734" s="170"/>
      <c r="J1734" s="170"/>
      <c r="K1734" s="170"/>
      <c r="L1734" s="170"/>
      <c r="M1734" s="170"/>
      <c r="N1734" s="170"/>
      <c r="O1734" s="170"/>
      <c r="P1734" s="170"/>
      <c r="Q1734" s="170"/>
      <c r="R1734" s="170"/>
      <c r="S1734" s="170"/>
      <c r="T1734" s="170"/>
      <c r="U1734" s="170"/>
      <c r="V1734" s="170"/>
      <c r="W1734" s="170"/>
      <c r="X1734" s="174"/>
      <c r="Y1734" s="170"/>
      <c r="Z1734" s="170"/>
      <c r="AA1734" s="170"/>
      <c r="AB1734" s="170"/>
      <c r="AC1734" s="170"/>
      <c r="AD1734" s="174"/>
      <c r="AE1734" s="170"/>
      <c r="AF1734" s="170"/>
      <c r="AI1734" s="170"/>
      <c r="AJ1734" s="170"/>
      <c r="AK1734" s="170"/>
      <c r="AL1734" s="170"/>
      <c r="AM1734" s="170"/>
      <c r="AN1734" s="170"/>
    </row>
    <row r="1735" spans="1:40" ht="52.5" customHeight="1" x14ac:dyDescent="0.2">
      <c r="A1735" s="170"/>
      <c r="B1735" s="170"/>
      <c r="C1735" s="170"/>
      <c r="D1735" s="170"/>
      <c r="E1735" s="170"/>
      <c r="F1735" s="170"/>
      <c r="G1735" s="170"/>
      <c r="H1735" s="170"/>
      <c r="I1735" s="170"/>
      <c r="J1735" s="170"/>
      <c r="K1735" s="170"/>
      <c r="L1735" s="170"/>
      <c r="M1735" s="170"/>
      <c r="N1735" s="170"/>
      <c r="O1735" s="170"/>
      <c r="P1735" s="170"/>
      <c r="Q1735" s="170"/>
      <c r="R1735" s="170"/>
      <c r="S1735" s="170"/>
      <c r="T1735" s="170"/>
      <c r="U1735" s="170"/>
      <c r="V1735" s="170"/>
      <c r="W1735" s="170"/>
      <c r="X1735" s="174"/>
      <c r="Y1735" s="170"/>
      <c r="Z1735" s="170"/>
      <c r="AA1735" s="170"/>
      <c r="AB1735" s="170"/>
      <c r="AC1735" s="170"/>
      <c r="AD1735" s="174"/>
      <c r="AE1735" s="170"/>
      <c r="AF1735" s="170"/>
      <c r="AI1735" s="170"/>
      <c r="AJ1735" s="170"/>
      <c r="AK1735" s="170"/>
      <c r="AL1735" s="170"/>
      <c r="AM1735" s="170"/>
      <c r="AN1735" s="170"/>
    </row>
    <row r="1736" spans="1:40" ht="52.5" customHeight="1" x14ac:dyDescent="0.2">
      <c r="A1736" s="170"/>
      <c r="B1736" s="170"/>
      <c r="C1736" s="170"/>
      <c r="D1736" s="170"/>
      <c r="E1736" s="170"/>
      <c r="F1736" s="170"/>
      <c r="G1736" s="170"/>
      <c r="H1736" s="170"/>
      <c r="I1736" s="170"/>
      <c r="J1736" s="170"/>
      <c r="K1736" s="170"/>
      <c r="L1736" s="170"/>
      <c r="M1736" s="170"/>
      <c r="N1736" s="170"/>
      <c r="O1736" s="170"/>
      <c r="P1736" s="170"/>
      <c r="Q1736" s="170"/>
      <c r="R1736" s="170"/>
      <c r="S1736" s="170"/>
      <c r="T1736" s="170"/>
      <c r="U1736" s="170"/>
      <c r="V1736" s="170"/>
      <c r="W1736" s="170"/>
      <c r="X1736" s="174"/>
      <c r="Y1736" s="170"/>
      <c r="Z1736" s="170"/>
      <c r="AA1736" s="170"/>
      <c r="AB1736" s="170"/>
      <c r="AC1736" s="170"/>
      <c r="AD1736" s="174"/>
      <c r="AE1736" s="170"/>
      <c r="AF1736" s="170"/>
      <c r="AI1736" s="170"/>
      <c r="AJ1736" s="170"/>
      <c r="AK1736" s="170"/>
      <c r="AL1736" s="170"/>
      <c r="AM1736" s="170"/>
      <c r="AN1736" s="170"/>
    </row>
    <row r="1737" spans="1:40" ht="52.5" customHeight="1" x14ac:dyDescent="0.2">
      <c r="A1737" s="170"/>
      <c r="B1737" s="170"/>
      <c r="C1737" s="170"/>
      <c r="D1737" s="170"/>
      <c r="E1737" s="170"/>
      <c r="F1737" s="170"/>
      <c r="G1737" s="170"/>
      <c r="H1737" s="170"/>
      <c r="I1737" s="170"/>
      <c r="J1737" s="170"/>
      <c r="K1737" s="170"/>
      <c r="L1737" s="170"/>
      <c r="M1737" s="170"/>
      <c r="N1737" s="170"/>
      <c r="O1737" s="170"/>
      <c r="P1737" s="170"/>
      <c r="Q1737" s="170"/>
      <c r="R1737" s="170"/>
      <c r="S1737" s="170"/>
      <c r="T1737" s="170"/>
      <c r="U1737" s="170"/>
      <c r="V1737" s="170"/>
      <c r="W1737" s="170"/>
      <c r="X1737" s="174"/>
      <c r="Y1737" s="170"/>
      <c r="Z1737" s="170"/>
      <c r="AA1737" s="170"/>
      <c r="AB1737" s="170"/>
      <c r="AC1737" s="170"/>
      <c r="AD1737" s="174"/>
      <c r="AE1737" s="170"/>
      <c r="AF1737" s="170"/>
      <c r="AI1737" s="170"/>
      <c r="AJ1737" s="170"/>
      <c r="AK1737" s="170"/>
      <c r="AL1737" s="170"/>
      <c r="AM1737" s="170"/>
      <c r="AN1737" s="170"/>
    </row>
    <row r="1738" spans="1:40" ht="52.5" customHeight="1" x14ac:dyDescent="0.2">
      <c r="A1738" s="170"/>
      <c r="B1738" s="170"/>
      <c r="C1738" s="170"/>
      <c r="D1738" s="170"/>
      <c r="E1738" s="170"/>
      <c r="F1738" s="170"/>
      <c r="G1738" s="170"/>
      <c r="H1738" s="170"/>
      <c r="I1738" s="170"/>
      <c r="J1738" s="170"/>
      <c r="K1738" s="170"/>
      <c r="L1738" s="170"/>
      <c r="M1738" s="170"/>
      <c r="N1738" s="170"/>
      <c r="O1738" s="170"/>
      <c r="P1738" s="170"/>
      <c r="Q1738" s="170"/>
      <c r="R1738" s="170"/>
      <c r="S1738" s="170"/>
      <c r="T1738" s="170"/>
      <c r="U1738" s="170"/>
      <c r="V1738" s="170"/>
      <c r="W1738" s="170"/>
      <c r="X1738" s="174"/>
      <c r="Y1738" s="170"/>
      <c r="Z1738" s="170"/>
      <c r="AA1738" s="170"/>
      <c r="AB1738" s="170"/>
      <c r="AC1738" s="170"/>
      <c r="AD1738" s="174"/>
      <c r="AE1738" s="170"/>
      <c r="AF1738" s="170"/>
      <c r="AI1738" s="170"/>
      <c r="AJ1738" s="170"/>
      <c r="AK1738" s="170"/>
      <c r="AL1738" s="170"/>
      <c r="AM1738" s="170"/>
      <c r="AN1738" s="170"/>
    </row>
    <row r="1739" spans="1:40" ht="52.5" customHeight="1" x14ac:dyDescent="0.2">
      <c r="A1739" s="170"/>
      <c r="B1739" s="170"/>
      <c r="C1739" s="170"/>
      <c r="D1739" s="170"/>
      <c r="E1739" s="170"/>
      <c r="F1739" s="170"/>
      <c r="G1739" s="170"/>
      <c r="H1739" s="170"/>
      <c r="I1739" s="170"/>
      <c r="J1739" s="170"/>
      <c r="K1739" s="170"/>
      <c r="L1739" s="170"/>
      <c r="M1739" s="170"/>
      <c r="N1739" s="170"/>
      <c r="O1739" s="170"/>
      <c r="P1739" s="170"/>
      <c r="Q1739" s="170"/>
      <c r="R1739" s="170"/>
      <c r="S1739" s="170"/>
      <c r="T1739" s="170"/>
      <c r="U1739" s="170"/>
      <c r="V1739" s="170"/>
      <c r="W1739" s="170"/>
      <c r="X1739" s="174"/>
      <c r="Y1739" s="170"/>
      <c r="Z1739" s="170"/>
      <c r="AA1739" s="170"/>
      <c r="AB1739" s="170"/>
      <c r="AC1739" s="170"/>
      <c r="AD1739" s="174"/>
      <c r="AE1739" s="170"/>
      <c r="AF1739" s="170"/>
      <c r="AI1739" s="170"/>
      <c r="AJ1739" s="170"/>
      <c r="AK1739" s="170"/>
      <c r="AL1739" s="170"/>
      <c r="AM1739" s="170"/>
      <c r="AN1739" s="170"/>
    </row>
    <row r="1740" spans="1:40" ht="52.5" customHeight="1" x14ac:dyDescent="0.2">
      <c r="A1740" s="170"/>
      <c r="B1740" s="170"/>
      <c r="C1740" s="170"/>
      <c r="D1740" s="170"/>
      <c r="E1740" s="170"/>
      <c r="F1740" s="170"/>
      <c r="G1740" s="170"/>
      <c r="H1740" s="170"/>
      <c r="I1740" s="170"/>
      <c r="J1740" s="170"/>
      <c r="K1740" s="170"/>
      <c r="L1740" s="170"/>
      <c r="M1740" s="170"/>
      <c r="N1740" s="170"/>
      <c r="O1740" s="170"/>
      <c r="P1740" s="170"/>
      <c r="Q1740" s="170"/>
      <c r="R1740" s="170"/>
      <c r="S1740" s="170"/>
      <c r="T1740" s="170"/>
      <c r="U1740" s="170"/>
      <c r="V1740" s="170"/>
      <c r="W1740" s="170"/>
      <c r="X1740" s="174"/>
      <c r="Y1740" s="170"/>
      <c r="Z1740" s="170"/>
      <c r="AA1740" s="170"/>
      <c r="AB1740" s="170"/>
      <c r="AC1740" s="170"/>
      <c r="AD1740" s="174"/>
      <c r="AE1740" s="170"/>
      <c r="AF1740" s="170"/>
      <c r="AI1740" s="170"/>
      <c r="AJ1740" s="170"/>
      <c r="AK1740" s="170"/>
      <c r="AL1740" s="170"/>
      <c r="AM1740" s="170"/>
      <c r="AN1740" s="170"/>
    </row>
    <row r="1741" spans="1:40" ht="52.5" customHeight="1" x14ac:dyDescent="0.2">
      <c r="A1741" s="170"/>
      <c r="B1741" s="170"/>
      <c r="C1741" s="170"/>
      <c r="D1741" s="170"/>
      <c r="E1741" s="170"/>
      <c r="F1741" s="170"/>
      <c r="G1741" s="170"/>
      <c r="H1741" s="170"/>
      <c r="I1741" s="170"/>
      <c r="J1741" s="170"/>
      <c r="K1741" s="170"/>
      <c r="L1741" s="170"/>
      <c r="M1741" s="170"/>
      <c r="N1741" s="170"/>
      <c r="O1741" s="170"/>
      <c r="P1741" s="170"/>
      <c r="Q1741" s="170"/>
      <c r="R1741" s="170"/>
      <c r="S1741" s="170"/>
      <c r="T1741" s="170"/>
      <c r="U1741" s="170"/>
      <c r="V1741" s="170"/>
      <c r="W1741" s="170"/>
      <c r="X1741" s="174"/>
      <c r="Y1741" s="170"/>
      <c r="Z1741" s="170"/>
      <c r="AA1741" s="170"/>
      <c r="AB1741" s="170"/>
      <c r="AC1741" s="170"/>
      <c r="AD1741" s="174"/>
      <c r="AE1741" s="170"/>
      <c r="AF1741" s="170"/>
      <c r="AI1741" s="170"/>
      <c r="AJ1741" s="170"/>
      <c r="AK1741" s="170"/>
      <c r="AL1741" s="170"/>
      <c r="AM1741" s="170"/>
      <c r="AN1741" s="170"/>
    </row>
    <row r="1742" spans="1:40" ht="52.5" customHeight="1" x14ac:dyDescent="0.2">
      <c r="A1742" s="170"/>
      <c r="B1742" s="170"/>
      <c r="C1742" s="170"/>
      <c r="D1742" s="170"/>
      <c r="E1742" s="170"/>
      <c r="F1742" s="170"/>
      <c r="G1742" s="170"/>
      <c r="H1742" s="170"/>
      <c r="I1742" s="170"/>
      <c r="J1742" s="170"/>
      <c r="K1742" s="170"/>
      <c r="L1742" s="170"/>
      <c r="M1742" s="170"/>
      <c r="N1742" s="170"/>
      <c r="O1742" s="170"/>
      <c r="P1742" s="170"/>
      <c r="Q1742" s="170"/>
      <c r="R1742" s="170"/>
      <c r="S1742" s="170"/>
      <c r="T1742" s="170"/>
      <c r="U1742" s="170"/>
      <c r="V1742" s="170"/>
      <c r="W1742" s="170"/>
      <c r="X1742" s="174"/>
      <c r="Y1742" s="170"/>
      <c r="Z1742" s="170"/>
      <c r="AA1742" s="170"/>
      <c r="AB1742" s="170"/>
      <c r="AC1742" s="170"/>
      <c r="AD1742" s="174"/>
      <c r="AE1742" s="170"/>
      <c r="AF1742" s="170"/>
      <c r="AI1742" s="170"/>
      <c r="AJ1742" s="170"/>
      <c r="AK1742" s="170"/>
      <c r="AL1742" s="170"/>
      <c r="AM1742" s="170"/>
      <c r="AN1742" s="170"/>
    </row>
    <row r="1743" spans="1:40" ht="52.5" customHeight="1" x14ac:dyDescent="0.2">
      <c r="A1743" s="170"/>
      <c r="B1743" s="170"/>
      <c r="C1743" s="170"/>
      <c r="D1743" s="170"/>
      <c r="E1743" s="170"/>
      <c r="F1743" s="170"/>
      <c r="G1743" s="170"/>
      <c r="H1743" s="170"/>
      <c r="I1743" s="170"/>
      <c r="J1743" s="170"/>
      <c r="K1743" s="170"/>
      <c r="L1743" s="170"/>
      <c r="M1743" s="170"/>
      <c r="N1743" s="170"/>
      <c r="O1743" s="170"/>
      <c r="P1743" s="170"/>
      <c r="Q1743" s="170"/>
      <c r="R1743" s="170"/>
      <c r="S1743" s="170"/>
      <c r="T1743" s="170"/>
      <c r="U1743" s="170"/>
      <c r="V1743" s="170"/>
      <c r="W1743" s="170"/>
      <c r="X1743" s="174"/>
      <c r="Y1743" s="170"/>
      <c r="Z1743" s="170"/>
      <c r="AA1743" s="170"/>
      <c r="AB1743" s="170"/>
      <c r="AC1743" s="170"/>
      <c r="AD1743" s="174"/>
      <c r="AE1743" s="170"/>
      <c r="AF1743" s="170"/>
      <c r="AI1743" s="170"/>
      <c r="AJ1743" s="170"/>
      <c r="AK1743" s="170"/>
      <c r="AL1743" s="170"/>
      <c r="AM1743" s="170"/>
      <c r="AN1743" s="170"/>
    </row>
    <row r="1744" spans="1:40" ht="52.5" customHeight="1" x14ac:dyDescent="0.2">
      <c r="A1744" s="170"/>
      <c r="B1744" s="170"/>
      <c r="C1744" s="170"/>
      <c r="D1744" s="170"/>
      <c r="E1744" s="170"/>
      <c r="F1744" s="170"/>
      <c r="G1744" s="170"/>
      <c r="H1744" s="170"/>
      <c r="I1744" s="170"/>
      <c r="J1744" s="170"/>
      <c r="K1744" s="170"/>
      <c r="L1744" s="170"/>
      <c r="M1744" s="170"/>
      <c r="N1744" s="170"/>
      <c r="O1744" s="170"/>
      <c r="P1744" s="170"/>
      <c r="Q1744" s="170"/>
      <c r="R1744" s="170"/>
      <c r="S1744" s="170"/>
      <c r="T1744" s="170"/>
      <c r="U1744" s="170"/>
      <c r="V1744" s="170"/>
      <c r="W1744" s="170"/>
      <c r="X1744" s="174"/>
      <c r="Y1744" s="170"/>
      <c r="Z1744" s="170"/>
      <c r="AA1744" s="170"/>
      <c r="AB1744" s="170"/>
      <c r="AC1744" s="170"/>
      <c r="AD1744" s="174"/>
      <c r="AE1744" s="170"/>
      <c r="AF1744" s="170"/>
      <c r="AI1744" s="170"/>
      <c r="AJ1744" s="170"/>
      <c r="AK1744" s="170"/>
      <c r="AL1744" s="170"/>
      <c r="AM1744" s="170"/>
      <c r="AN1744" s="170"/>
    </row>
    <row r="1745" spans="1:40" ht="52.5" customHeight="1" x14ac:dyDescent="0.2">
      <c r="A1745" s="170"/>
      <c r="B1745" s="170"/>
      <c r="C1745" s="170"/>
      <c r="D1745" s="170"/>
      <c r="E1745" s="170"/>
      <c r="F1745" s="170"/>
      <c r="G1745" s="170"/>
      <c r="H1745" s="170"/>
      <c r="I1745" s="170"/>
      <c r="J1745" s="170"/>
      <c r="K1745" s="170"/>
      <c r="L1745" s="170"/>
      <c r="M1745" s="170"/>
      <c r="N1745" s="170"/>
      <c r="O1745" s="170"/>
      <c r="P1745" s="170"/>
      <c r="Q1745" s="170"/>
      <c r="R1745" s="170"/>
      <c r="S1745" s="170"/>
      <c r="T1745" s="170"/>
      <c r="U1745" s="170"/>
      <c r="V1745" s="170"/>
      <c r="W1745" s="170"/>
      <c r="X1745" s="174"/>
      <c r="Y1745" s="170"/>
      <c r="Z1745" s="170"/>
      <c r="AA1745" s="170"/>
      <c r="AB1745" s="170"/>
      <c r="AC1745" s="170"/>
      <c r="AD1745" s="174"/>
      <c r="AE1745" s="170"/>
      <c r="AF1745" s="170"/>
      <c r="AI1745" s="170"/>
      <c r="AJ1745" s="170"/>
      <c r="AK1745" s="170"/>
      <c r="AL1745" s="170"/>
      <c r="AM1745" s="170"/>
      <c r="AN1745" s="170"/>
    </row>
    <row r="1746" spans="1:40" ht="52.5" customHeight="1" x14ac:dyDescent="0.2">
      <c r="A1746" s="170"/>
      <c r="B1746" s="170"/>
      <c r="C1746" s="170"/>
      <c r="D1746" s="170"/>
      <c r="E1746" s="170"/>
      <c r="F1746" s="170"/>
      <c r="G1746" s="170"/>
      <c r="H1746" s="170"/>
      <c r="I1746" s="170"/>
      <c r="J1746" s="170"/>
      <c r="K1746" s="170"/>
      <c r="L1746" s="170"/>
      <c r="M1746" s="170"/>
      <c r="N1746" s="170"/>
      <c r="O1746" s="170"/>
      <c r="P1746" s="170"/>
      <c r="Q1746" s="170"/>
      <c r="R1746" s="170"/>
      <c r="S1746" s="170"/>
      <c r="T1746" s="170"/>
      <c r="U1746" s="170"/>
      <c r="V1746" s="170"/>
      <c r="W1746" s="170"/>
      <c r="X1746" s="174"/>
      <c r="Y1746" s="170"/>
      <c r="Z1746" s="170"/>
      <c r="AA1746" s="170"/>
      <c r="AB1746" s="170"/>
      <c r="AC1746" s="170"/>
      <c r="AD1746" s="174"/>
      <c r="AE1746" s="170"/>
      <c r="AF1746" s="170"/>
      <c r="AI1746" s="170"/>
      <c r="AJ1746" s="170"/>
      <c r="AK1746" s="170"/>
      <c r="AL1746" s="170"/>
      <c r="AM1746" s="170"/>
      <c r="AN1746" s="170"/>
    </row>
    <row r="1747" spans="1:40" ht="52.5" customHeight="1" x14ac:dyDescent="0.2">
      <c r="A1747" s="170"/>
      <c r="B1747" s="170"/>
      <c r="C1747" s="170"/>
      <c r="D1747" s="170"/>
      <c r="E1747" s="170"/>
      <c r="F1747" s="170"/>
      <c r="G1747" s="170"/>
      <c r="H1747" s="170"/>
      <c r="I1747" s="170"/>
      <c r="J1747" s="170"/>
      <c r="K1747" s="170"/>
      <c r="L1747" s="170"/>
      <c r="M1747" s="170"/>
      <c r="N1747" s="170"/>
      <c r="O1747" s="170"/>
      <c r="P1747" s="170"/>
      <c r="Q1747" s="170"/>
      <c r="R1747" s="170"/>
      <c r="S1747" s="170"/>
      <c r="T1747" s="170"/>
      <c r="U1747" s="170"/>
      <c r="V1747" s="170"/>
      <c r="W1747" s="170"/>
      <c r="X1747" s="174"/>
      <c r="Y1747" s="170"/>
      <c r="Z1747" s="170"/>
      <c r="AA1747" s="170"/>
      <c r="AB1747" s="170"/>
      <c r="AC1747" s="170"/>
      <c r="AD1747" s="174"/>
      <c r="AE1747" s="170"/>
      <c r="AF1747" s="170"/>
      <c r="AI1747" s="170"/>
      <c r="AJ1747" s="170"/>
      <c r="AK1747" s="170"/>
      <c r="AL1747" s="170"/>
      <c r="AM1747" s="170"/>
      <c r="AN1747" s="170"/>
    </row>
    <row r="1748" spans="1:40" ht="52.5" customHeight="1" x14ac:dyDescent="0.2">
      <c r="A1748" s="170"/>
      <c r="B1748" s="170"/>
      <c r="C1748" s="170"/>
      <c r="D1748" s="170"/>
      <c r="E1748" s="170"/>
      <c r="F1748" s="170"/>
      <c r="G1748" s="170"/>
      <c r="H1748" s="170"/>
      <c r="I1748" s="170"/>
      <c r="J1748" s="170"/>
      <c r="K1748" s="170"/>
      <c r="L1748" s="170"/>
      <c r="M1748" s="170"/>
      <c r="N1748" s="170"/>
      <c r="O1748" s="170"/>
      <c r="P1748" s="170"/>
      <c r="Q1748" s="170"/>
      <c r="R1748" s="170"/>
      <c r="S1748" s="170"/>
      <c r="T1748" s="170"/>
      <c r="U1748" s="170"/>
      <c r="V1748" s="170"/>
      <c r="W1748" s="170"/>
      <c r="X1748" s="174"/>
      <c r="Y1748" s="170"/>
      <c r="Z1748" s="170"/>
      <c r="AA1748" s="170"/>
      <c r="AB1748" s="170"/>
      <c r="AC1748" s="170"/>
      <c r="AD1748" s="174"/>
      <c r="AE1748" s="170"/>
      <c r="AF1748" s="170"/>
      <c r="AI1748" s="170"/>
      <c r="AJ1748" s="170"/>
      <c r="AK1748" s="170"/>
      <c r="AL1748" s="170"/>
      <c r="AM1748" s="170"/>
      <c r="AN1748" s="170"/>
    </row>
    <row r="1749" spans="1:40" ht="52.5" customHeight="1" x14ac:dyDescent="0.2">
      <c r="A1749" s="170"/>
      <c r="B1749" s="170"/>
      <c r="C1749" s="170"/>
      <c r="D1749" s="170"/>
      <c r="E1749" s="170"/>
      <c r="F1749" s="170"/>
      <c r="G1749" s="170"/>
      <c r="H1749" s="170"/>
      <c r="I1749" s="170"/>
      <c r="J1749" s="170"/>
      <c r="K1749" s="170"/>
      <c r="L1749" s="170"/>
      <c r="M1749" s="170"/>
      <c r="N1749" s="170"/>
      <c r="O1749" s="170"/>
      <c r="P1749" s="170"/>
      <c r="Q1749" s="170"/>
      <c r="R1749" s="170"/>
      <c r="S1749" s="170"/>
      <c r="T1749" s="170"/>
      <c r="U1749" s="170"/>
      <c r="V1749" s="170"/>
      <c r="W1749" s="170"/>
      <c r="X1749" s="174"/>
      <c r="Y1749" s="170"/>
      <c r="Z1749" s="170"/>
      <c r="AA1749" s="170"/>
      <c r="AB1749" s="170"/>
      <c r="AC1749" s="170"/>
      <c r="AD1749" s="174"/>
      <c r="AE1749" s="170"/>
      <c r="AF1749" s="170"/>
      <c r="AI1749" s="170"/>
      <c r="AJ1749" s="170"/>
      <c r="AK1749" s="170"/>
      <c r="AL1749" s="170"/>
      <c r="AM1749" s="170"/>
      <c r="AN1749" s="170"/>
    </row>
    <row r="1750" spans="1:40" ht="52.5" customHeight="1" x14ac:dyDescent="0.2">
      <c r="A1750" s="170"/>
      <c r="B1750" s="170"/>
      <c r="C1750" s="170"/>
      <c r="D1750" s="170"/>
      <c r="E1750" s="170"/>
      <c r="F1750" s="170"/>
      <c r="G1750" s="170"/>
      <c r="H1750" s="170"/>
      <c r="I1750" s="170"/>
      <c r="J1750" s="170"/>
      <c r="K1750" s="170"/>
      <c r="L1750" s="170"/>
      <c r="M1750" s="170"/>
      <c r="N1750" s="170"/>
      <c r="O1750" s="170"/>
      <c r="P1750" s="170"/>
      <c r="Q1750" s="170"/>
      <c r="R1750" s="170"/>
      <c r="S1750" s="170"/>
      <c r="T1750" s="170"/>
      <c r="U1750" s="170"/>
      <c r="V1750" s="170"/>
      <c r="W1750" s="170"/>
      <c r="X1750" s="174"/>
      <c r="Y1750" s="170"/>
      <c r="Z1750" s="170"/>
      <c r="AA1750" s="170"/>
      <c r="AB1750" s="170"/>
      <c r="AC1750" s="170"/>
      <c r="AD1750" s="174"/>
      <c r="AE1750" s="170"/>
      <c r="AF1750" s="170"/>
      <c r="AI1750" s="170"/>
      <c r="AJ1750" s="170"/>
      <c r="AK1750" s="170"/>
      <c r="AL1750" s="170"/>
      <c r="AM1750" s="170"/>
      <c r="AN1750" s="170"/>
    </row>
    <row r="1751" spans="1:40" ht="52.5" customHeight="1" x14ac:dyDescent="0.2">
      <c r="A1751" s="170"/>
      <c r="B1751" s="170"/>
      <c r="C1751" s="170"/>
      <c r="D1751" s="170"/>
      <c r="E1751" s="170"/>
      <c r="F1751" s="170"/>
      <c r="G1751" s="170"/>
      <c r="H1751" s="170"/>
      <c r="I1751" s="170"/>
      <c r="J1751" s="170"/>
      <c r="K1751" s="170"/>
      <c r="L1751" s="170"/>
      <c r="M1751" s="170"/>
      <c r="N1751" s="170"/>
      <c r="O1751" s="170"/>
      <c r="P1751" s="170"/>
      <c r="Q1751" s="170"/>
      <c r="R1751" s="170"/>
      <c r="S1751" s="170"/>
      <c r="T1751" s="170"/>
      <c r="U1751" s="170"/>
      <c r="V1751" s="170"/>
      <c r="W1751" s="170"/>
      <c r="X1751" s="174"/>
      <c r="Y1751" s="170"/>
      <c r="Z1751" s="170"/>
      <c r="AA1751" s="170"/>
      <c r="AB1751" s="170"/>
      <c r="AC1751" s="170"/>
      <c r="AD1751" s="174"/>
      <c r="AE1751" s="170"/>
      <c r="AF1751" s="170"/>
      <c r="AI1751" s="170"/>
      <c r="AJ1751" s="170"/>
      <c r="AK1751" s="170"/>
      <c r="AL1751" s="170"/>
      <c r="AM1751" s="170"/>
      <c r="AN1751" s="170"/>
    </row>
    <row r="1752" spans="1:40" ht="52.5" customHeight="1" x14ac:dyDescent="0.2">
      <c r="A1752" s="170"/>
      <c r="B1752" s="170"/>
      <c r="C1752" s="170"/>
      <c r="D1752" s="170"/>
      <c r="E1752" s="170"/>
      <c r="F1752" s="170"/>
      <c r="G1752" s="170"/>
      <c r="H1752" s="170"/>
      <c r="I1752" s="170"/>
      <c r="J1752" s="170"/>
      <c r="K1752" s="170"/>
      <c r="L1752" s="170"/>
      <c r="M1752" s="170"/>
      <c r="N1752" s="170"/>
      <c r="O1752" s="170"/>
      <c r="P1752" s="170"/>
      <c r="Q1752" s="170"/>
      <c r="R1752" s="170"/>
      <c r="S1752" s="170"/>
      <c r="T1752" s="170"/>
      <c r="U1752" s="170"/>
      <c r="V1752" s="170"/>
      <c r="W1752" s="170"/>
      <c r="X1752" s="174"/>
      <c r="Y1752" s="170"/>
      <c r="Z1752" s="170"/>
      <c r="AA1752" s="170"/>
      <c r="AB1752" s="170"/>
      <c r="AC1752" s="170"/>
      <c r="AD1752" s="174"/>
      <c r="AE1752" s="170"/>
      <c r="AF1752" s="170"/>
      <c r="AI1752" s="170"/>
      <c r="AJ1752" s="170"/>
      <c r="AK1752" s="170"/>
      <c r="AL1752" s="170"/>
      <c r="AM1752" s="170"/>
      <c r="AN1752" s="170"/>
    </row>
    <row r="1753" spans="1:40" ht="52.5" customHeight="1" x14ac:dyDescent="0.2">
      <c r="A1753" s="170"/>
      <c r="B1753" s="170"/>
      <c r="C1753" s="170"/>
      <c r="D1753" s="170"/>
      <c r="E1753" s="170"/>
      <c r="F1753" s="170"/>
      <c r="G1753" s="170"/>
      <c r="H1753" s="170"/>
      <c r="I1753" s="170"/>
      <c r="J1753" s="170"/>
      <c r="K1753" s="170"/>
      <c r="L1753" s="170"/>
      <c r="M1753" s="170"/>
      <c r="N1753" s="170"/>
      <c r="O1753" s="170"/>
      <c r="P1753" s="170"/>
      <c r="Q1753" s="170"/>
      <c r="R1753" s="170"/>
      <c r="S1753" s="170"/>
      <c r="T1753" s="170"/>
      <c r="U1753" s="170"/>
      <c r="V1753" s="170"/>
      <c r="W1753" s="170"/>
      <c r="X1753" s="174"/>
      <c r="Y1753" s="170"/>
      <c r="Z1753" s="170"/>
      <c r="AA1753" s="170"/>
      <c r="AB1753" s="170"/>
      <c r="AC1753" s="170"/>
      <c r="AD1753" s="174"/>
      <c r="AE1753" s="170"/>
      <c r="AF1753" s="170"/>
      <c r="AI1753" s="170"/>
      <c r="AJ1753" s="170"/>
      <c r="AK1753" s="170"/>
      <c r="AL1753" s="170"/>
      <c r="AM1753" s="170"/>
      <c r="AN1753" s="170"/>
    </row>
    <row r="1754" spans="1:40" ht="52.5" customHeight="1" x14ac:dyDescent="0.2">
      <c r="A1754" s="170"/>
      <c r="B1754" s="170"/>
      <c r="C1754" s="170"/>
      <c r="D1754" s="170"/>
      <c r="E1754" s="170"/>
      <c r="F1754" s="170"/>
      <c r="G1754" s="170"/>
      <c r="H1754" s="170"/>
      <c r="I1754" s="170"/>
      <c r="J1754" s="170"/>
      <c r="K1754" s="170"/>
      <c r="L1754" s="170"/>
      <c r="M1754" s="170"/>
      <c r="N1754" s="170"/>
      <c r="O1754" s="170"/>
      <c r="P1754" s="170"/>
      <c r="Q1754" s="170"/>
      <c r="R1754" s="170"/>
      <c r="S1754" s="170"/>
      <c r="T1754" s="170"/>
      <c r="U1754" s="170"/>
      <c r="V1754" s="170"/>
      <c r="W1754" s="170"/>
      <c r="X1754" s="174"/>
      <c r="Y1754" s="170"/>
      <c r="Z1754" s="170"/>
      <c r="AA1754" s="170"/>
      <c r="AB1754" s="170"/>
      <c r="AC1754" s="170"/>
      <c r="AD1754" s="174"/>
      <c r="AE1754" s="170"/>
      <c r="AF1754" s="170"/>
      <c r="AI1754" s="170"/>
      <c r="AJ1754" s="170"/>
      <c r="AK1754" s="170"/>
      <c r="AL1754" s="170"/>
      <c r="AM1754" s="170"/>
      <c r="AN1754" s="170"/>
    </row>
    <row r="1755" spans="1:40" ht="52.5" customHeight="1" x14ac:dyDescent="0.2">
      <c r="A1755" s="170"/>
      <c r="B1755" s="170"/>
      <c r="C1755" s="170"/>
      <c r="D1755" s="170"/>
      <c r="E1755" s="170"/>
      <c r="F1755" s="170"/>
      <c r="G1755" s="170"/>
      <c r="H1755" s="170"/>
      <c r="I1755" s="170"/>
      <c r="J1755" s="170"/>
      <c r="K1755" s="170"/>
      <c r="L1755" s="170"/>
      <c r="M1755" s="170"/>
      <c r="N1755" s="170"/>
      <c r="O1755" s="170"/>
      <c r="P1755" s="170"/>
      <c r="Q1755" s="170"/>
      <c r="R1755" s="170"/>
      <c r="S1755" s="170"/>
      <c r="T1755" s="170"/>
      <c r="U1755" s="170"/>
      <c r="V1755" s="170"/>
      <c r="W1755" s="170"/>
      <c r="X1755" s="174"/>
      <c r="Y1755" s="170"/>
      <c r="Z1755" s="170"/>
      <c r="AA1755" s="170"/>
      <c r="AB1755" s="170"/>
      <c r="AC1755" s="170"/>
      <c r="AD1755" s="174"/>
      <c r="AE1755" s="170"/>
      <c r="AF1755" s="170"/>
      <c r="AI1755" s="170"/>
      <c r="AJ1755" s="170"/>
      <c r="AK1755" s="170"/>
      <c r="AL1755" s="170"/>
      <c r="AM1755" s="170"/>
      <c r="AN1755" s="170"/>
    </row>
    <row r="1756" spans="1:40" ht="52.5" customHeight="1" x14ac:dyDescent="0.2">
      <c r="A1756" s="170"/>
      <c r="B1756" s="170"/>
      <c r="C1756" s="170"/>
      <c r="D1756" s="170"/>
      <c r="E1756" s="170"/>
      <c r="F1756" s="170"/>
      <c r="G1756" s="170"/>
      <c r="H1756" s="170"/>
      <c r="I1756" s="170"/>
      <c r="J1756" s="170"/>
      <c r="K1756" s="170"/>
      <c r="L1756" s="170"/>
      <c r="M1756" s="170"/>
      <c r="N1756" s="170"/>
      <c r="O1756" s="170"/>
      <c r="P1756" s="170"/>
      <c r="Q1756" s="170"/>
      <c r="R1756" s="170"/>
      <c r="S1756" s="170"/>
      <c r="T1756" s="170"/>
      <c r="U1756" s="170"/>
      <c r="V1756" s="170"/>
      <c r="W1756" s="170"/>
      <c r="X1756" s="174"/>
      <c r="Y1756" s="170"/>
      <c r="Z1756" s="170"/>
      <c r="AA1756" s="170"/>
      <c r="AB1756" s="170"/>
      <c r="AC1756" s="170"/>
      <c r="AD1756" s="174"/>
      <c r="AE1756" s="170"/>
      <c r="AF1756" s="170"/>
      <c r="AI1756" s="170"/>
      <c r="AJ1756" s="170"/>
      <c r="AK1756" s="170"/>
      <c r="AL1756" s="170"/>
      <c r="AM1756" s="170"/>
      <c r="AN1756" s="170"/>
    </row>
    <row r="1757" spans="1:40" ht="52.5" customHeight="1" x14ac:dyDescent="0.2">
      <c r="A1757" s="170"/>
      <c r="B1757" s="170"/>
      <c r="C1757" s="170"/>
      <c r="D1757" s="170"/>
      <c r="E1757" s="170"/>
      <c r="F1757" s="170"/>
      <c r="G1757" s="170"/>
      <c r="H1757" s="170"/>
      <c r="I1757" s="170"/>
      <c r="J1757" s="170"/>
      <c r="K1757" s="170"/>
      <c r="L1757" s="170"/>
      <c r="M1757" s="170"/>
      <c r="N1757" s="170"/>
      <c r="O1757" s="170"/>
      <c r="P1757" s="170"/>
      <c r="Q1757" s="170"/>
      <c r="R1757" s="170"/>
      <c r="S1757" s="170"/>
      <c r="T1757" s="170"/>
      <c r="U1757" s="170"/>
      <c r="V1757" s="170"/>
      <c r="W1757" s="170"/>
      <c r="X1757" s="174"/>
      <c r="Y1757" s="170"/>
      <c r="Z1757" s="170"/>
      <c r="AA1757" s="170"/>
      <c r="AB1757" s="170"/>
      <c r="AC1757" s="170"/>
      <c r="AD1757" s="174"/>
      <c r="AE1757" s="170"/>
      <c r="AF1757" s="170"/>
      <c r="AI1757" s="170"/>
      <c r="AJ1757" s="170"/>
      <c r="AK1757" s="170"/>
      <c r="AL1757" s="170"/>
      <c r="AM1757" s="170"/>
      <c r="AN1757" s="170"/>
    </row>
    <row r="1758" spans="1:40" ht="52.5" customHeight="1" x14ac:dyDescent="0.2">
      <c r="A1758" s="170"/>
      <c r="B1758" s="170"/>
      <c r="C1758" s="170"/>
      <c r="D1758" s="170"/>
      <c r="E1758" s="170"/>
      <c r="F1758" s="170"/>
      <c r="G1758" s="170"/>
      <c r="H1758" s="170"/>
      <c r="I1758" s="170"/>
      <c r="J1758" s="170"/>
      <c r="K1758" s="170"/>
      <c r="L1758" s="170"/>
      <c r="M1758" s="170"/>
      <c r="N1758" s="170"/>
      <c r="O1758" s="170"/>
      <c r="P1758" s="170"/>
      <c r="Q1758" s="170"/>
      <c r="R1758" s="170"/>
      <c r="S1758" s="170"/>
      <c r="T1758" s="170"/>
      <c r="U1758" s="170"/>
      <c r="V1758" s="170"/>
      <c r="W1758" s="170"/>
      <c r="X1758" s="174"/>
      <c r="Y1758" s="170"/>
      <c r="Z1758" s="170"/>
      <c r="AA1758" s="170"/>
      <c r="AB1758" s="170"/>
      <c r="AC1758" s="170"/>
      <c r="AD1758" s="174"/>
      <c r="AE1758" s="170"/>
      <c r="AF1758" s="170"/>
      <c r="AI1758" s="170"/>
      <c r="AJ1758" s="170"/>
      <c r="AK1758" s="170"/>
      <c r="AL1758" s="170"/>
      <c r="AM1758" s="170"/>
      <c r="AN1758" s="170"/>
    </row>
    <row r="1759" spans="1:40" ht="52.5" customHeight="1" x14ac:dyDescent="0.2">
      <c r="A1759" s="170"/>
      <c r="B1759" s="170"/>
      <c r="C1759" s="170"/>
      <c r="D1759" s="170"/>
      <c r="E1759" s="170"/>
      <c r="F1759" s="170"/>
      <c r="G1759" s="170"/>
      <c r="H1759" s="170"/>
      <c r="I1759" s="170"/>
      <c r="J1759" s="170"/>
      <c r="K1759" s="170"/>
      <c r="L1759" s="170"/>
      <c r="M1759" s="170"/>
      <c r="N1759" s="170"/>
      <c r="O1759" s="170"/>
      <c r="P1759" s="170"/>
      <c r="Q1759" s="170"/>
      <c r="R1759" s="170"/>
      <c r="S1759" s="170"/>
      <c r="T1759" s="170"/>
      <c r="U1759" s="170"/>
      <c r="V1759" s="170"/>
      <c r="W1759" s="170"/>
      <c r="X1759" s="174"/>
      <c r="Y1759" s="170"/>
      <c r="Z1759" s="170"/>
      <c r="AA1759" s="170"/>
      <c r="AB1759" s="170"/>
      <c r="AC1759" s="170"/>
      <c r="AD1759" s="174"/>
      <c r="AE1759" s="170"/>
      <c r="AF1759" s="170"/>
      <c r="AI1759" s="170"/>
      <c r="AJ1759" s="170"/>
      <c r="AK1759" s="170"/>
      <c r="AL1759" s="170"/>
      <c r="AM1759" s="170"/>
      <c r="AN1759" s="170"/>
    </row>
    <row r="1760" spans="1:40" ht="52.5" customHeight="1" x14ac:dyDescent="0.2">
      <c r="A1760" s="170"/>
      <c r="B1760" s="170"/>
      <c r="C1760" s="170"/>
      <c r="D1760" s="170"/>
      <c r="E1760" s="170"/>
      <c r="F1760" s="170"/>
      <c r="G1760" s="170"/>
      <c r="H1760" s="170"/>
      <c r="I1760" s="170"/>
      <c r="J1760" s="170"/>
      <c r="K1760" s="170"/>
      <c r="L1760" s="170"/>
      <c r="M1760" s="170"/>
      <c r="N1760" s="170"/>
      <c r="O1760" s="170"/>
      <c r="P1760" s="170"/>
      <c r="Q1760" s="170"/>
      <c r="R1760" s="170"/>
      <c r="S1760" s="170"/>
      <c r="T1760" s="170"/>
      <c r="U1760" s="170"/>
      <c r="V1760" s="170"/>
      <c r="W1760" s="170"/>
      <c r="X1760" s="174"/>
      <c r="Y1760" s="170"/>
      <c r="Z1760" s="170"/>
      <c r="AA1760" s="170"/>
      <c r="AB1760" s="170"/>
      <c r="AC1760" s="170"/>
      <c r="AD1760" s="174"/>
      <c r="AE1760" s="170"/>
      <c r="AF1760" s="170"/>
      <c r="AI1760" s="170"/>
      <c r="AJ1760" s="170"/>
      <c r="AK1760" s="170"/>
      <c r="AL1760" s="170"/>
      <c r="AM1760" s="170"/>
      <c r="AN1760" s="170"/>
    </row>
    <row r="1761" spans="1:40" ht="52.5" customHeight="1" x14ac:dyDescent="0.2">
      <c r="A1761" s="170"/>
      <c r="B1761" s="170"/>
      <c r="C1761" s="170"/>
      <c r="D1761" s="170"/>
      <c r="E1761" s="170"/>
      <c r="F1761" s="170"/>
      <c r="G1761" s="170"/>
      <c r="H1761" s="170"/>
      <c r="I1761" s="170"/>
      <c r="J1761" s="170"/>
      <c r="K1761" s="170"/>
      <c r="L1761" s="170"/>
      <c r="M1761" s="170"/>
      <c r="N1761" s="170"/>
      <c r="O1761" s="170"/>
      <c r="P1761" s="170"/>
      <c r="Q1761" s="170"/>
      <c r="R1761" s="170"/>
      <c r="S1761" s="170"/>
      <c r="T1761" s="170"/>
      <c r="U1761" s="170"/>
      <c r="V1761" s="170"/>
      <c r="W1761" s="170"/>
      <c r="X1761" s="174"/>
      <c r="Y1761" s="170"/>
      <c r="Z1761" s="170"/>
      <c r="AA1761" s="170"/>
      <c r="AB1761" s="170"/>
      <c r="AC1761" s="170"/>
      <c r="AD1761" s="174"/>
      <c r="AE1761" s="170"/>
      <c r="AF1761" s="170"/>
      <c r="AI1761" s="170"/>
      <c r="AJ1761" s="170"/>
      <c r="AK1761" s="170"/>
      <c r="AL1761" s="170"/>
      <c r="AM1761" s="170"/>
      <c r="AN1761" s="170"/>
    </row>
    <row r="1762" spans="1:40" ht="52.5" customHeight="1" x14ac:dyDescent="0.2">
      <c r="A1762" s="170"/>
      <c r="B1762" s="170"/>
      <c r="C1762" s="170"/>
      <c r="D1762" s="170"/>
      <c r="E1762" s="170"/>
      <c r="F1762" s="170"/>
      <c r="G1762" s="170"/>
      <c r="H1762" s="170"/>
      <c r="I1762" s="170"/>
      <c r="J1762" s="170"/>
      <c r="K1762" s="170"/>
      <c r="L1762" s="170"/>
      <c r="M1762" s="170"/>
      <c r="N1762" s="170"/>
      <c r="O1762" s="170"/>
      <c r="P1762" s="170"/>
      <c r="Q1762" s="170"/>
      <c r="R1762" s="170"/>
      <c r="S1762" s="170"/>
      <c r="T1762" s="170"/>
      <c r="U1762" s="170"/>
      <c r="V1762" s="170"/>
      <c r="W1762" s="170"/>
      <c r="X1762" s="174"/>
      <c r="Y1762" s="170"/>
      <c r="Z1762" s="170"/>
      <c r="AA1762" s="170"/>
      <c r="AB1762" s="170"/>
      <c r="AC1762" s="170"/>
      <c r="AD1762" s="174"/>
      <c r="AE1762" s="170"/>
      <c r="AF1762" s="170"/>
      <c r="AI1762" s="170"/>
      <c r="AJ1762" s="170"/>
      <c r="AK1762" s="170"/>
      <c r="AL1762" s="170"/>
      <c r="AM1762" s="170"/>
      <c r="AN1762" s="170"/>
    </row>
    <row r="1763" spans="1:40" ht="52.5" customHeight="1" x14ac:dyDescent="0.2">
      <c r="A1763" s="170"/>
      <c r="B1763" s="170"/>
      <c r="C1763" s="170"/>
      <c r="D1763" s="170"/>
      <c r="E1763" s="170"/>
      <c r="F1763" s="170"/>
      <c r="G1763" s="170"/>
      <c r="H1763" s="170"/>
      <c r="I1763" s="170"/>
      <c r="J1763" s="170"/>
      <c r="K1763" s="170"/>
      <c r="L1763" s="170"/>
      <c r="M1763" s="170"/>
      <c r="N1763" s="170"/>
      <c r="O1763" s="170"/>
      <c r="P1763" s="170"/>
      <c r="Q1763" s="170"/>
      <c r="R1763" s="170"/>
      <c r="S1763" s="170"/>
      <c r="T1763" s="170"/>
      <c r="U1763" s="170"/>
      <c r="V1763" s="170"/>
      <c r="W1763" s="170"/>
      <c r="X1763" s="174"/>
      <c r="Y1763" s="170"/>
      <c r="Z1763" s="170"/>
      <c r="AA1763" s="170"/>
      <c r="AB1763" s="170"/>
      <c r="AC1763" s="170"/>
      <c r="AD1763" s="174"/>
      <c r="AE1763" s="170"/>
      <c r="AF1763" s="170"/>
      <c r="AI1763" s="170"/>
      <c r="AJ1763" s="170"/>
      <c r="AK1763" s="170"/>
      <c r="AL1763" s="170"/>
      <c r="AM1763" s="170"/>
      <c r="AN1763" s="170"/>
    </row>
    <row r="1764" spans="1:40" ht="52.5" customHeight="1" x14ac:dyDescent="0.2">
      <c r="A1764" s="170"/>
      <c r="B1764" s="170"/>
      <c r="C1764" s="170"/>
      <c r="D1764" s="170"/>
      <c r="E1764" s="170"/>
      <c r="F1764" s="170"/>
      <c r="G1764" s="170"/>
      <c r="H1764" s="170"/>
      <c r="I1764" s="170"/>
      <c r="J1764" s="170"/>
      <c r="K1764" s="170"/>
      <c r="L1764" s="170"/>
      <c r="M1764" s="170"/>
      <c r="N1764" s="170"/>
      <c r="O1764" s="170"/>
      <c r="P1764" s="170"/>
      <c r="Q1764" s="170"/>
      <c r="R1764" s="170"/>
      <c r="S1764" s="170"/>
      <c r="T1764" s="170"/>
      <c r="U1764" s="170"/>
      <c r="V1764" s="170"/>
      <c r="W1764" s="170"/>
      <c r="X1764" s="174"/>
      <c r="Y1764" s="170"/>
      <c r="Z1764" s="170"/>
      <c r="AA1764" s="170"/>
      <c r="AB1764" s="170"/>
      <c r="AC1764" s="170"/>
      <c r="AD1764" s="174"/>
      <c r="AE1764" s="170"/>
      <c r="AF1764" s="170"/>
      <c r="AI1764" s="170"/>
      <c r="AJ1764" s="170"/>
      <c r="AK1764" s="170"/>
      <c r="AL1764" s="170"/>
      <c r="AM1764" s="170"/>
      <c r="AN1764" s="170"/>
    </row>
    <row r="1765" spans="1:40" ht="52.5" customHeight="1" x14ac:dyDescent="0.2">
      <c r="A1765" s="170"/>
      <c r="B1765" s="170"/>
      <c r="C1765" s="170"/>
      <c r="D1765" s="170"/>
      <c r="E1765" s="170"/>
      <c r="F1765" s="170"/>
      <c r="G1765" s="170"/>
      <c r="H1765" s="170"/>
      <c r="I1765" s="170"/>
      <c r="J1765" s="170"/>
      <c r="K1765" s="170"/>
      <c r="L1765" s="170"/>
      <c r="M1765" s="170"/>
      <c r="N1765" s="170"/>
      <c r="O1765" s="170"/>
      <c r="P1765" s="170"/>
      <c r="Q1765" s="170"/>
      <c r="R1765" s="170"/>
      <c r="S1765" s="170"/>
      <c r="T1765" s="170"/>
      <c r="U1765" s="170"/>
      <c r="V1765" s="170"/>
      <c r="W1765" s="170"/>
      <c r="X1765" s="174"/>
      <c r="Y1765" s="170"/>
      <c r="Z1765" s="170"/>
      <c r="AA1765" s="170"/>
      <c r="AB1765" s="170"/>
      <c r="AC1765" s="170"/>
      <c r="AD1765" s="174"/>
      <c r="AE1765" s="170"/>
      <c r="AF1765" s="170"/>
      <c r="AI1765" s="170"/>
      <c r="AJ1765" s="170"/>
      <c r="AK1765" s="170"/>
      <c r="AL1765" s="170"/>
      <c r="AM1765" s="170"/>
      <c r="AN1765" s="170"/>
    </row>
    <row r="1766" spans="1:40" ht="52.5" customHeight="1" x14ac:dyDescent="0.2">
      <c r="A1766" s="170"/>
      <c r="B1766" s="170"/>
      <c r="C1766" s="170"/>
      <c r="D1766" s="170"/>
      <c r="E1766" s="170"/>
      <c r="F1766" s="170"/>
      <c r="G1766" s="170"/>
      <c r="H1766" s="170"/>
      <c r="I1766" s="170"/>
      <c r="J1766" s="170"/>
      <c r="K1766" s="170"/>
      <c r="L1766" s="170"/>
      <c r="M1766" s="170"/>
      <c r="N1766" s="170"/>
      <c r="O1766" s="170"/>
      <c r="P1766" s="170"/>
      <c r="Q1766" s="170"/>
      <c r="R1766" s="170"/>
      <c r="S1766" s="170"/>
      <c r="T1766" s="170"/>
      <c r="U1766" s="170"/>
      <c r="V1766" s="170"/>
      <c r="W1766" s="170"/>
      <c r="X1766" s="174"/>
      <c r="Y1766" s="170"/>
      <c r="Z1766" s="170"/>
      <c r="AA1766" s="170"/>
      <c r="AB1766" s="170"/>
      <c r="AC1766" s="170"/>
      <c r="AD1766" s="174"/>
      <c r="AE1766" s="170"/>
      <c r="AF1766" s="170"/>
      <c r="AI1766" s="170"/>
      <c r="AJ1766" s="170"/>
      <c r="AK1766" s="170"/>
      <c r="AL1766" s="170"/>
      <c r="AM1766" s="170"/>
      <c r="AN1766" s="170"/>
    </row>
    <row r="1767" spans="1:40" ht="52.5" customHeight="1" x14ac:dyDescent="0.2">
      <c r="A1767" s="170"/>
      <c r="B1767" s="170"/>
      <c r="C1767" s="170"/>
      <c r="D1767" s="170"/>
      <c r="E1767" s="170"/>
      <c r="F1767" s="170"/>
      <c r="G1767" s="170"/>
      <c r="H1767" s="170"/>
      <c r="I1767" s="170"/>
      <c r="J1767" s="170"/>
      <c r="K1767" s="170"/>
      <c r="L1767" s="170"/>
      <c r="M1767" s="170"/>
      <c r="N1767" s="170"/>
      <c r="O1767" s="170"/>
      <c r="P1767" s="170"/>
      <c r="Q1767" s="170"/>
      <c r="R1767" s="170"/>
      <c r="S1767" s="170"/>
      <c r="T1767" s="170"/>
      <c r="U1767" s="170"/>
      <c r="V1767" s="170"/>
      <c r="W1767" s="170"/>
      <c r="X1767" s="174"/>
      <c r="Y1767" s="170"/>
      <c r="Z1767" s="170"/>
      <c r="AA1767" s="170"/>
      <c r="AB1767" s="170"/>
      <c r="AC1767" s="170"/>
      <c r="AD1767" s="174"/>
      <c r="AE1767" s="170"/>
      <c r="AF1767" s="170"/>
      <c r="AI1767" s="170"/>
      <c r="AJ1767" s="170"/>
      <c r="AK1767" s="170"/>
      <c r="AL1767" s="170"/>
      <c r="AM1767" s="170"/>
      <c r="AN1767" s="170"/>
    </row>
    <row r="1768" spans="1:40" ht="52.5" customHeight="1" x14ac:dyDescent="0.2">
      <c r="A1768" s="170"/>
      <c r="B1768" s="170"/>
      <c r="C1768" s="170"/>
      <c r="D1768" s="170"/>
      <c r="E1768" s="170"/>
      <c r="F1768" s="170"/>
      <c r="G1768" s="170"/>
      <c r="H1768" s="170"/>
      <c r="I1768" s="170"/>
      <c r="J1768" s="170"/>
      <c r="K1768" s="170"/>
      <c r="L1768" s="170"/>
      <c r="M1768" s="170"/>
      <c r="N1768" s="170"/>
      <c r="O1768" s="170"/>
      <c r="P1768" s="170"/>
      <c r="Q1768" s="170"/>
      <c r="R1768" s="170"/>
      <c r="S1768" s="170"/>
      <c r="T1768" s="170"/>
      <c r="U1768" s="170"/>
      <c r="V1768" s="170"/>
      <c r="W1768" s="170"/>
      <c r="X1768" s="174"/>
      <c r="Y1768" s="170"/>
      <c r="Z1768" s="170"/>
      <c r="AA1768" s="170"/>
      <c r="AB1768" s="170"/>
      <c r="AC1768" s="170"/>
      <c r="AD1768" s="174"/>
      <c r="AE1768" s="170"/>
      <c r="AF1768" s="170"/>
      <c r="AI1768" s="170"/>
      <c r="AJ1768" s="170"/>
      <c r="AK1768" s="170"/>
      <c r="AL1768" s="170"/>
      <c r="AM1768" s="170"/>
      <c r="AN1768" s="170"/>
    </row>
    <row r="1769" spans="1:40" ht="52.5" customHeight="1" x14ac:dyDescent="0.2">
      <c r="A1769" s="170"/>
      <c r="B1769" s="170"/>
      <c r="C1769" s="170"/>
      <c r="D1769" s="170"/>
      <c r="E1769" s="170"/>
      <c r="F1769" s="170"/>
      <c r="G1769" s="170"/>
      <c r="H1769" s="170"/>
      <c r="I1769" s="170"/>
      <c r="J1769" s="170"/>
      <c r="K1769" s="170"/>
      <c r="L1769" s="170"/>
      <c r="M1769" s="170"/>
      <c r="N1769" s="170"/>
      <c r="O1769" s="170"/>
      <c r="P1769" s="170"/>
      <c r="Q1769" s="170"/>
      <c r="R1769" s="170"/>
      <c r="S1769" s="170"/>
      <c r="T1769" s="170"/>
      <c r="U1769" s="170"/>
      <c r="V1769" s="170"/>
      <c r="W1769" s="170"/>
      <c r="X1769" s="174"/>
      <c r="Y1769" s="170"/>
      <c r="Z1769" s="170"/>
      <c r="AA1769" s="170"/>
      <c r="AB1769" s="170"/>
      <c r="AC1769" s="170"/>
      <c r="AD1769" s="174"/>
      <c r="AE1769" s="170"/>
      <c r="AF1769" s="170"/>
      <c r="AI1769" s="170"/>
      <c r="AJ1769" s="170"/>
      <c r="AK1769" s="170"/>
      <c r="AL1769" s="170"/>
      <c r="AM1769" s="170"/>
      <c r="AN1769" s="170"/>
    </row>
    <row r="1770" spans="1:40" ht="52.5" customHeight="1" x14ac:dyDescent="0.2">
      <c r="A1770" s="170"/>
      <c r="B1770" s="170"/>
      <c r="C1770" s="170"/>
      <c r="D1770" s="170"/>
      <c r="E1770" s="170"/>
      <c r="F1770" s="170"/>
      <c r="G1770" s="170"/>
      <c r="H1770" s="170"/>
      <c r="I1770" s="170"/>
      <c r="J1770" s="170"/>
      <c r="K1770" s="170"/>
      <c r="L1770" s="170"/>
      <c r="M1770" s="170"/>
      <c r="N1770" s="170"/>
      <c r="O1770" s="170"/>
      <c r="P1770" s="170"/>
      <c r="Q1770" s="170"/>
      <c r="R1770" s="170"/>
      <c r="S1770" s="170"/>
      <c r="T1770" s="170"/>
      <c r="U1770" s="170"/>
      <c r="V1770" s="170"/>
      <c r="W1770" s="170"/>
      <c r="X1770" s="174"/>
      <c r="Y1770" s="170"/>
      <c r="Z1770" s="170"/>
      <c r="AA1770" s="170"/>
      <c r="AB1770" s="170"/>
      <c r="AC1770" s="170"/>
      <c r="AD1770" s="174"/>
      <c r="AE1770" s="170"/>
      <c r="AF1770" s="170"/>
      <c r="AI1770" s="170"/>
      <c r="AJ1770" s="170"/>
      <c r="AK1770" s="170"/>
      <c r="AL1770" s="170"/>
      <c r="AM1770" s="170"/>
      <c r="AN1770" s="170"/>
    </row>
    <row r="1771" spans="1:40" ht="52.5" customHeight="1" x14ac:dyDescent="0.2">
      <c r="A1771" s="170"/>
      <c r="B1771" s="170"/>
      <c r="C1771" s="170"/>
      <c r="D1771" s="170"/>
      <c r="E1771" s="170"/>
      <c r="F1771" s="170"/>
      <c r="G1771" s="170"/>
      <c r="H1771" s="170"/>
      <c r="I1771" s="170"/>
      <c r="J1771" s="170"/>
      <c r="K1771" s="170"/>
      <c r="L1771" s="170"/>
      <c r="M1771" s="170"/>
      <c r="N1771" s="170"/>
      <c r="O1771" s="170"/>
      <c r="P1771" s="170"/>
      <c r="Q1771" s="170"/>
      <c r="R1771" s="170"/>
      <c r="S1771" s="170"/>
      <c r="T1771" s="170"/>
      <c r="U1771" s="170"/>
      <c r="V1771" s="170"/>
      <c r="W1771" s="170"/>
      <c r="X1771" s="174"/>
      <c r="Y1771" s="170"/>
      <c r="Z1771" s="170"/>
      <c r="AA1771" s="170"/>
      <c r="AB1771" s="170"/>
      <c r="AC1771" s="170"/>
      <c r="AD1771" s="174"/>
      <c r="AE1771" s="170"/>
      <c r="AF1771" s="170"/>
      <c r="AI1771" s="170"/>
      <c r="AJ1771" s="170"/>
      <c r="AK1771" s="170"/>
      <c r="AL1771" s="170"/>
      <c r="AM1771" s="170"/>
      <c r="AN1771" s="170"/>
    </row>
    <row r="1772" spans="1:40" ht="52.5" customHeight="1" x14ac:dyDescent="0.2">
      <c r="A1772" s="170"/>
      <c r="B1772" s="170"/>
      <c r="C1772" s="170"/>
      <c r="D1772" s="170"/>
      <c r="E1772" s="170"/>
      <c r="F1772" s="170"/>
      <c r="G1772" s="170"/>
      <c r="H1772" s="170"/>
      <c r="I1772" s="170"/>
      <c r="J1772" s="170"/>
      <c r="K1772" s="170"/>
      <c r="L1772" s="170"/>
      <c r="M1772" s="170"/>
      <c r="N1772" s="170"/>
      <c r="O1772" s="170"/>
      <c r="P1772" s="170"/>
      <c r="Q1772" s="170"/>
      <c r="R1772" s="170"/>
      <c r="S1772" s="170"/>
      <c r="T1772" s="170"/>
      <c r="U1772" s="170"/>
      <c r="V1772" s="170"/>
      <c r="W1772" s="170"/>
      <c r="X1772" s="174"/>
      <c r="Y1772" s="170"/>
      <c r="Z1772" s="170"/>
      <c r="AA1772" s="170"/>
      <c r="AB1772" s="170"/>
      <c r="AC1772" s="170"/>
      <c r="AD1772" s="174"/>
      <c r="AE1772" s="170"/>
      <c r="AF1772" s="170"/>
      <c r="AI1772" s="170"/>
      <c r="AJ1772" s="170"/>
      <c r="AK1772" s="170"/>
      <c r="AL1772" s="170"/>
      <c r="AM1772" s="170"/>
      <c r="AN1772" s="170"/>
    </row>
    <row r="1773" spans="1:40" ht="52.5" customHeight="1" x14ac:dyDescent="0.2">
      <c r="A1773" s="170"/>
      <c r="B1773" s="170"/>
      <c r="C1773" s="170"/>
      <c r="D1773" s="170"/>
      <c r="E1773" s="170"/>
      <c r="F1773" s="170"/>
      <c r="G1773" s="170"/>
      <c r="H1773" s="170"/>
      <c r="I1773" s="170"/>
      <c r="J1773" s="170"/>
      <c r="K1773" s="170"/>
      <c r="L1773" s="170"/>
      <c r="M1773" s="170"/>
      <c r="N1773" s="170"/>
      <c r="O1773" s="170"/>
      <c r="P1773" s="170"/>
      <c r="Q1773" s="170"/>
      <c r="R1773" s="170"/>
      <c r="S1773" s="170"/>
      <c r="T1773" s="170"/>
      <c r="U1773" s="170"/>
      <c r="V1773" s="170"/>
      <c r="W1773" s="170"/>
      <c r="X1773" s="174"/>
      <c r="Y1773" s="170"/>
      <c r="Z1773" s="170"/>
      <c r="AA1773" s="170"/>
      <c r="AB1773" s="170"/>
      <c r="AC1773" s="170"/>
      <c r="AD1773" s="174"/>
      <c r="AE1773" s="170"/>
      <c r="AF1773" s="170"/>
      <c r="AI1773" s="170"/>
      <c r="AJ1773" s="170"/>
      <c r="AK1773" s="170"/>
      <c r="AL1773" s="170"/>
      <c r="AM1773" s="170"/>
      <c r="AN1773" s="170"/>
    </row>
    <row r="1774" spans="1:40" ht="52.5" customHeight="1" x14ac:dyDescent="0.2">
      <c r="A1774" s="170"/>
      <c r="B1774" s="170"/>
      <c r="C1774" s="170"/>
      <c r="D1774" s="170"/>
      <c r="E1774" s="170"/>
      <c r="F1774" s="170"/>
      <c r="G1774" s="170"/>
      <c r="H1774" s="170"/>
      <c r="I1774" s="170"/>
      <c r="J1774" s="170"/>
      <c r="K1774" s="170"/>
      <c r="L1774" s="170"/>
      <c r="M1774" s="170"/>
      <c r="N1774" s="170"/>
      <c r="O1774" s="170"/>
      <c r="P1774" s="170"/>
      <c r="Q1774" s="170"/>
      <c r="R1774" s="170"/>
      <c r="S1774" s="170"/>
      <c r="T1774" s="170"/>
      <c r="U1774" s="170"/>
      <c r="V1774" s="170"/>
      <c r="W1774" s="170"/>
      <c r="X1774" s="174"/>
      <c r="Y1774" s="170"/>
      <c r="Z1774" s="170"/>
      <c r="AA1774" s="170"/>
      <c r="AB1774" s="170"/>
      <c r="AC1774" s="170"/>
      <c r="AD1774" s="174"/>
      <c r="AE1774" s="170"/>
      <c r="AF1774" s="170"/>
      <c r="AI1774" s="170"/>
      <c r="AJ1774" s="170"/>
      <c r="AK1774" s="170"/>
      <c r="AL1774" s="170"/>
      <c r="AM1774" s="170"/>
      <c r="AN1774" s="170"/>
    </row>
    <row r="1775" spans="1:40" ht="52.5" customHeight="1" x14ac:dyDescent="0.2">
      <c r="A1775" s="170"/>
      <c r="B1775" s="170"/>
      <c r="C1775" s="170"/>
      <c r="D1775" s="170"/>
      <c r="E1775" s="170"/>
      <c r="F1775" s="170"/>
      <c r="G1775" s="170"/>
      <c r="H1775" s="170"/>
      <c r="I1775" s="170"/>
      <c r="J1775" s="170"/>
      <c r="K1775" s="170"/>
      <c r="L1775" s="170"/>
      <c r="M1775" s="170"/>
      <c r="N1775" s="170"/>
      <c r="O1775" s="170"/>
      <c r="P1775" s="170"/>
      <c r="Q1775" s="170"/>
      <c r="R1775" s="170"/>
      <c r="S1775" s="170"/>
      <c r="T1775" s="170"/>
      <c r="U1775" s="170"/>
      <c r="V1775" s="170"/>
      <c r="W1775" s="170"/>
      <c r="X1775" s="174"/>
      <c r="Y1775" s="170"/>
      <c r="Z1775" s="170"/>
      <c r="AA1775" s="170"/>
      <c r="AB1775" s="170"/>
      <c r="AC1775" s="170"/>
      <c r="AD1775" s="174"/>
      <c r="AE1775" s="170"/>
      <c r="AF1775" s="170"/>
      <c r="AI1775" s="170"/>
      <c r="AJ1775" s="170"/>
      <c r="AK1775" s="170"/>
      <c r="AL1775" s="170"/>
      <c r="AM1775" s="170"/>
      <c r="AN1775" s="170"/>
    </row>
    <row r="1776" spans="1:40" ht="52.5" customHeight="1" x14ac:dyDescent="0.2">
      <c r="A1776" s="170"/>
      <c r="B1776" s="170"/>
      <c r="C1776" s="170"/>
      <c r="D1776" s="170"/>
      <c r="E1776" s="170"/>
      <c r="F1776" s="170"/>
      <c r="G1776" s="170"/>
      <c r="H1776" s="170"/>
      <c r="I1776" s="170"/>
      <c r="J1776" s="170"/>
      <c r="K1776" s="170"/>
      <c r="L1776" s="170"/>
      <c r="M1776" s="170"/>
      <c r="N1776" s="170"/>
      <c r="O1776" s="170"/>
      <c r="P1776" s="170"/>
      <c r="Q1776" s="170"/>
      <c r="R1776" s="170"/>
      <c r="S1776" s="170"/>
      <c r="T1776" s="170"/>
      <c r="U1776" s="170"/>
      <c r="V1776" s="170"/>
      <c r="W1776" s="170"/>
      <c r="X1776" s="174"/>
      <c r="Y1776" s="170"/>
      <c r="Z1776" s="170"/>
      <c r="AA1776" s="170"/>
      <c r="AB1776" s="170"/>
      <c r="AC1776" s="170"/>
      <c r="AD1776" s="174"/>
      <c r="AE1776" s="170"/>
      <c r="AF1776" s="170"/>
      <c r="AI1776" s="170"/>
      <c r="AJ1776" s="170"/>
      <c r="AK1776" s="170"/>
      <c r="AL1776" s="170"/>
      <c r="AM1776" s="170"/>
      <c r="AN1776" s="170"/>
    </row>
    <row r="1777" spans="1:40" ht="52.5" customHeight="1" x14ac:dyDescent="0.2">
      <c r="A1777" s="170"/>
      <c r="B1777" s="170"/>
      <c r="C1777" s="170"/>
      <c r="D1777" s="170"/>
      <c r="E1777" s="170"/>
      <c r="F1777" s="170"/>
      <c r="G1777" s="170"/>
      <c r="H1777" s="170"/>
      <c r="I1777" s="170"/>
      <c r="J1777" s="170"/>
      <c r="K1777" s="170"/>
      <c r="L1777" s="170"/>
      <c r="M1777" s="170"/>
      <c r="N1777" s="170"/>
      <c r="O1777" s="170"/>
      <c r="P1777" s="170"/>
      <c r="Q1777" s="170"/>
      <c r="R1777" s="170"/>
      <c r="S1777" s="170"/>
      <c r="T1777" s="170"/>
      <c r="U1777" s="170"/>
      <c r="V1777" s="170"/>
      <c r="W1777" s="170"/>
      <c r="X1777" s="174"/>
      <c r="Y1777" s="170"/>
      <c r="Z1777" s="170"/>
      <c r="AA1777" s="170"/>
      <c r="AB1777" s="170"/>
      <c r="AC1777" s="170"/>
      <c r="AD1777" s="174"/>
      <c r="AE1777" s="170"/>
      <c r="AF1777" s="170"/>
      <c r="AI1777" s="170"/>
      <c r="AJ1777" s="170"/>
      <c r="AK1777" s="170"/>
      <c r="AL1777" s="170"/>
      <c r="AM1777" s="170"/>
      <c r="AN1777" s="170"/>
    </row>
    <row r="1778" spans="1:40" ht="52.5" customHeight="1" x14ac:dyDescent="0.2">
      <c r="A1778" s="170"/>
      <c r="B1778" s="170"/>
      <c r="C1778" s="170"/>
      <c r="D1778" s="170"/>
      <c r="E1778" s="170"/>
      <c r="F1778" s="170"/>
      <c r="G1778" s="170"/>
      <c r="H1778" s="170"/>
      <c r="I1778" s="170"/>
      <c r="J1778" s="170"/>
      <c r="K1778" s="170"/>
      <c r="L1778" s="170"/>
      <c r="M1778" s="170"/>
      <c r="N1778" s="170"/>
      <c r="O1778" s="170"/>
      <c r="P1778" s="170"/>
      <c r="Q1778" s="170"/>
      <c r="R1778" s="170"/>
      <c r="S1778" s="170"/>
      <c r="T1778" s="170"/>
      <c r="U1778" s="170"/>
      <c r="V1778" s="170"/>
      <c r="W1778" s="170"/>
      <c r="X1778" s="174"/>
      <c r="Y1778" s="170"/>
      <c r="Z1778" s="170"/>
      <c r="AA1778" s="170"/>
      <c r="AB1778" s="170"/>
      <c r="AC1778" s="170"/>
      <c r="AD1778" s="174"/>
      <c r="AE1778" s="170"/>
      <c r="AF1778" s="170"/>
      <c r="AI1778" s="170"/>
      <c r="AJ1778" s="170"/>
      <c r="AK1778" s="170"/>
      <c r="AL1778" s="170"/>
      <c r="AM1778" s="170"/>
      <c r="AN1778" s="170"/>
    </row>
    <row r="1779" spans="1:40" ht="52.5" customHeight="1" x14ac:dyDescent="0.2">
      <c r="A1779" s="170"/>
      <c r="B1779" s="170"/>
      <c r="C1779" s="170"/>
      <c r="D1779" s="170"/>
      <c r="E1779" s="170"/>
      <c r="F1779" s="170"/>
      <c r="G1779" s="170"/>
      <c r="H1779" s="170"/>
      <c r="I1779" s="170"/>
      <c r="J1779" s="170"/>
      <c r="K1779" s="170"/>
      <c r="L1779" s="170"/>
      <c r="M1779" s="170"/>
      <c r="N1779" s="170"/>
      <c r="O1779" s="170"/>
      <c r="P1779" s="170"/>
      <c r="Q1779" s="170"/>
      <c r="R1779" s="170"/>
      <c r="S1779" s="170"/>
      <c r="T1779" s="170"/>
      <c r="U1779" s="170"/>
      <c r="V1779" s="170"/>
      <c r="W1779" s="170"/>
      <c r="X1779" s="174"/>
      <c r="Y1779" s="170"/>
      <c r="Z1779" s="170"/>
      <c r="AA1779" s="170"/>
      <c r="AB1779" s="170"/>
      <c r="AC1779" s="170"/>
      <c r="AD1779" s="174"/>
      <c r="AE1779" s="170"/>
      <c r="AF1779" s="170"/>
      <c r="AI1779" s="170"/>
      <c r="AJ1779" s="170"/>
      <c r="AK1779" s="170"/>
      <c r="AL1779" s="170"/>
      <c r="AM1779" s="170"/>
      <c r="AN1779" s="170"/>
    </row>
    <row r="1780" spans="1:40" ht="52.5" customHeight="1" x14ac:dyDescent="0.2">
      <c r="A1780" s="170"/>
      <c r="B1780" s="170"/>
      <c r="C1780" s="170"/>
      <c r="D1780" s="170"/>
      <c r="E1780" s="170"/>
      <c r="F1780" s="170"/>
      <c r="G1780" s="170"/>
      <c r="H1780" s="170"/>
      <c r="I1780" s="170"/>
      <c r="J1780" s="170"/>
      <c r="K1780" s="170"/>
      <c r="L1780" s="170"/>
      <c r="M1780" s="170"/>
      <c r="N1780" s="170"/>
      <c r="O1780" s="170"/>
      <c r="P1780" s="170"/>
      <c r="Q1780" s="170"/>
      <c r="R1780" s="170"/>
      <c r="S1780" s="170"/>
      <c r="T1780" s="170"/>
      <c r="U1780" s="170"/>
      <c r="V1780" s="170"/>
      <c r="W1780" s="170"/>
      <c r="X1780" s="174"/>
      <c r="Y1780" s="170"/>
      <c r="Z1780" s="170"/>
      <c r="AA1780" s="170"/>
      <c r="AB1780" s="170"/>
      <c r="AC1780" s="170"/>
      <c r="AD1780" s="174"/>
      <c r="AE1780" s="170"/>
      <c r="AF1780" s="170"/>
      <c r="AI1780" s="170"/>
      <c r="AJ1780" s="170"/>
      <c r="AK1780" s="170"/>
      <c r="AL1780" s="170"/>
      <c r="AM1780" s="170"/>
      <c r="AN1780" s="170"/>
    </row>
    <row r="1781" spans="1:40" ht="52.5" customHeight="1" x14ac:dyDescent="0.2">
      <c r="A1781" s="170"/>
      <c r="B1781" s="170"/>
      <c r="C1781" s="170"/>
      <c r="D1781" s="170"/>
      <c r="E1781" s="170"/>
      <c r="F1781" s="170"/>
      <c r="G1781" s="170"/>
      <c r="H1781" s="170"/>
      <c r="I1781" s="170"/>
      <c r="J1781" s="170"/>
      <c r="K1781" s="170"/>
      <c r="L1781" s="170"/>
      <c r="M1781" s="170"/>
      <c r="N1781" s="170"/>
      <c r="O1781" s="170"/>
      <c r="P1781" s="170"/>
      <c r="Q1781" s="170"/>
      <c r="R1781" s="170"/>
      <c r="S1781" s="170"/>
      <c r="T1781" s="170"/>
      <c r="U1781" s="170"/>
      <c r="V1781" s="170"/>
      <c r="W1781" s="170"/>
      <c r="X1781" s="174"/>
      <c r="Y1781" s="170"/>
      <c r="Z1781" s="170"/>
      <c r="AA1781" s="170"/>
      <c r="AB1781" s="170"/>
      <c r="AC1781" s="170"/>
      <c r="AD1781" s="174"/>
      <c r="AE1781" s="170"/>
      <c r="AF1781" s="170"/>
      <c r="AI1781" s="170"/>
      <c r="AJ1781" s="170"/>
      <c r="AK1781" s="170"/>
      <c r="AL1781" s="170"/>
      <c r="AM1781" s="170"/>
      <c r="AN1781" s="170"/>
    </row>
    <row r="1782" spans="1:40" ht="52.5" customHeight="1" x14ac:dyDescent="0.2">
      <c r="A1782" s="170"/>
      <c r="B1782" s="170"/>
      <c r="C1782" s="170"/>
      <c r="D1782" s="170"/>
      <c r="E1782" s="170"/>
      <c r="F1782" s="170"/>
      <c r="G1782" s="170"/>
      <c r="H1782" s="170"/>
      <c r="I1782" s="170"/>
      <c r="J1782" s="170"/>
      <c r="K1782" s="170"/>
      <c r="L1782" s="170"/>
      <c r="M1782" s="170"/>
      <c r="N1782" s="170"/>
      <c r="O1782" s="170"/>
      <c r="P1782" s="170"/>
      <c r="Q1782" s="170"/>
      <c r="R1782" s="170"/>
      <c r="S1782" s="170"/>
      <c r="T1782" s="170"/>
      <c r="U1782" s="170"/>
      <c r="V1782" s="170"/>
      <c r="W1782" s="170"/>
      <c r="X1782" s="174"/>
      <c r="Y1782" s="170"/>
      <c r="Z1782" s="170"/>
      <c r="AA1782" s="170"/>
      <c r="AB1782" s="170"/>
      <c r="AC1782" s="170"/>
      <c r="AD1782" s="174"/>
      <c r="AE1782" s="170"/>
      <c r="AF1782" s="170"/>
      <c r="AI1782" s="170"/>
      <c r="AJ1782" s="170"/>
      <c r="AK1782" s="170"/>
      <c r="AL1782" s="170"/>
      <c r="AM1782" s="170"/>
      <c r="AN1782" s="170"/>
    </row>
    <row r="1783" spans="1:40" ht="52.5" customHeight="1" x14ac:dyDescent="0.2">
      <c r="A1783" s="170"/>
      <c r="B1783" s="170"/>
      <c r="C1783" s="170"/>
      <c r="D1783" s="170"/>
      <c r="E1783" s="170"/>
      <c r="F1783" s="170"/>
      <c r="G1783" s="170"/>
      <c r="H1783" s="170"/>
      <c r="I1783" s="170"/>
      <c r="J1783" s="170"/>
      <c r="K1783" s="170"/>
      <c r="L1783" s="170"/>
      <c r="M1783" s="170"/>
      <c r="N1783" s="170"/>
      <c r="O1783" s="170"/>
      <c r="P1783" s="170"/>
      <c r="Q1783" s="170"/>
      <c r="R1783" s="170"/>
      <c r="S1783" s="170"/>
      <c r="T1783" s="170"/>
      <c r="U1783" s="170"/>
      <c r="V1783" s="170"/>
      <c r="W1783" s="170"/>
      <c r="X1783" s="174"/>
      <c r="Y1783" s="170"/>
      <c r="Z1783" s="170"/>
      <c r="AA1783" s="170"/>
      <c r="AB1783" s="170"/>
      <c r="AC1783" s="170"/>
      <c r="AD1783" s="174"/>
      <c r="AE1783" s="170"/>
      <c r="AF1783" s="170"/>
      <c r="AI1783" s="170"/>
      <c r="AJ1783" s="170"/>
      <c r="AK1783" s="170"/>
      <c r="AL1783" s="170"/>
      <c r="AM1783" s="170"/>
      <c r="AN1783" s="170"/>
    </row>
    <row r="1784" spans="1:40" ht="52.5" customHeight="1" x14ac:dyDescent="0.2">
      <c r="A1784" s="170"/>
      <c r="B1784" s="170"/>
      <c r="C1784" s="170"/>
      <c r="D1784" s="170"/>
      <c r="E1784" s="170"/>
      <c r="F1784" s="170"/>
      <c r="G1784" s="170"/>
      <c r="H1784" s="170"/>
      <c r="I1784" s="170"/>
      <c r="J1784" s="170"/>
      <c r="K1784" s="170"/>
      <c r="L1784" s="170"/>
      <c r="M1784" s="170"/>
      <c r="N1784" s="170"/>
      <c r="O1784" s="170"/>
      <c r="P1784" s="170"/>
      <c r="Q1784" s="170"/>
      <c r="R1784" s="170"/>
      <c r="S1784" s="170"/>
      <c r="T1784" s="170"/>
      <c r="U1784" s="170"/>
      <c r="V1784" s="170"/>
      <c r="W1784" s="170"/>
      <c r="X1784" s="174"/>
      <c r="Y1784" s="170"/>
      <c r="Z1784" s="170"/>
      <c r="AA1784" s="170"/>
      <c r="AB1784" s="170"/>
      <c r="AC1784" s="170"/>
      <c r="AD1784" s="174"/>
      <c r="AE1784" s="170"/>
      <c r="AF1784" s="170"/>
      <c r="AI1784" s="170"/>
      <c r="AJ1784" s="170"/>
      <c r="AK1784" s="170"/>
      <c r="AL1784" s="170"/>
      <c r="AM1784" s="170"/>
      <c r="AN1784" s="170"/>
    </row>
    <row r="1785" spans="1:40" ht="52.5" customHeight="1" x14ac:dyDescent="0.2">
      <c r="A1785" s="170"/>
      <c r="B1785" s="170"/>
      <c r="C1785" s="170"/>
      <c r="D1785" s="170"/>
      <c r="E1785" s="170"/>
      <c r="F1785" s="170"/>
      <c r="G1785" s="170"/>
      <c r="H1785" s="170"/>
      <c r="I1785" s="170"/>
      <c r="J1785" s="170"/>
      <c r="K1785" s="170"/>
      <c r="L1785" s="170"/>
      <c r="M1785" s="170"/>
      <c r="N1785" s="170"/>
      <c r="O1785" s="170"/>
      <c r="P1785" s="170"/>
      <c r="Q1785" s="170"/>
      <c r="R1785" s="170"/>
      <c r="S1785" s="170"/>
      <c r="T1785" s="170"/>
      <c r="U1785" s="170"/>
      <c r="V1785" s="170"/>
      <c r="W1785" s="170"/>
      <c r="X1785" s="174"/>
      <c r="Y1785" s="170"/>
      <c r="Z1785" s="170"/>
      <c r="AA1785" s="170"/>
      <c r="AB1785" s="170"/>
      <c r="AC1785" s="170"/>
      <c r="AD1785" s="174"/>
      <c r="AE1785" s="170"/>
      <c r="AF1785" s="170"/>
      <c r="AI1785" s="170"/>
      <c r="AJ1785" s="170"/>
      <c r="AK1785" s="170"/>
      <c r="AL1785" s="170"/>
      <c r="AM1785" s="170"/>
      <c r="AN1785" s="170"/>
    </row>
    <row r="1786" spans="1:40" ht="52.5" customHeight="1" x14ac:dyDescent="0.2">
      <c r="A1786" s="170"/>
      <c r="B1786" s="170"/>
      <c r="C1786" s="170"/>
      <c r="D1786" s="170"/>
      <c r="E1786" s="170"/>
      <c r="F1786" s="170"/>
      <c r="G1786" s="170"/>
      <c r="H1786" s="170"/>
      <c r="I1786" s="170"/>
      <c r="J1786" s="170"/>
      <c r="K1786" s="170"/>
      <c r="L1786" s="170"/>
      <c r="M1786" s="170"/>
      <c r="N1786" s="170"/>
      <c r="O1786" s="170"/>
      <c r="P1786" s="170"/>
      <c r="Q1786" s="170"/>
      <c r="R1786" s="170"/>
      <c r="S1786" s="170"/>
      <c r="T1786" s="170"/>
      <c r="U1786" s="170"/>
      <c r="V1786" s="170"/>
      <c r="W1786" s="170"/>
      <c r="X1786" s="174"/>
      <c r="Y1786" s="170"/>
      <c r="Z1786" s="170"/>
      <c r="AA1786" s="170"/>
      <c r="AB1786" s="170"/>
      <c r="AC1786" s="170"/>
      <c r="AD1786" s="174"/>
      <c r="AE1786" s="170"/>
      <c r="AF1786" s="170"/>
      <c r="AI1786" s="170"/>
      <c r="AJ1786" s="170"/>
      <c r="AK1786" s="170"/>
      <c r="AL1786" s="170"/>
      <c r="AM1786" s="170"/>
      <c r="AN1786" s="170"/>
    </row>
    <row r="1787" spans="1:40" ht="52.5" customHeight="1" x14ac:dyDescent="0.2">
      <c r="A1787" s="170"/>
      <c r="B1787" s="170"/>
      <c r="C1787" s="170"/>
      <c r="D1787" s="170"/>
      <c r="E1787" s="170"/>
      <c r="F1787" s="170"/>
      <c r="G1787" s="170"/>
      <c r="H1787" s="170"/>
      <c r="I1787" s="170"/>
      <c r="J1787" s="170"/>
      <c r="K1787" s="170"/>
      <c r="L1787" s="170"/>
      <c r="M1787" s="170"/>
      <c r="N1787" s="170"/>
      <c r="O1787" s="170"/>
      <c r="P1787" s="170"/>
      <c r="Q1787" s="170"/>
      <c r="R1787" s="170"/>
      <c r="S1787" s="170"/>
      <c r="T1787" s="170"/>
      <c r="U1787" s="170"/>
      <c r="V1787" s="170"/>
      <c r="W1787" s="170"/>
      <c r="X1787" s="174"/>
      <c r="Y1787" s="170"/>
      <c r="Z1787" s="170"/>
      <c r="AA1787" s="170"/>
      <c r="AB1787" s="170"/>
      <c r="AC1787" s="170"/>
      <c r="AD1787" s="174"/>
      <c r="AE1787" s="170"/>
      <c r="AF1787" s="170"/>
      <c r="AI1787" s="170"/>
      <c r="AJ1787" s="170"/>
      <c r="AK1787" s="170"/>
      <c r="AL1787" s="170"/>
      <c r="AM1787" s="170"/>
      <c r="AN1787" s="170"/>
    </row>
    <row r="1788" spans="1:40" ht="52.5" customHeight="1" x14ac:dyDescent="0.2">
      <c r="A1788" s="170"/>
      <c r="B1788" s="170"/>
      <c r="C1788" s="170"/>
      <c r="D1788" s="170"/>
      <c r="E1788" s="170"/>
      <c r="F1788" s="170"/>
      <c r="G1788" s="170"/>
      <c r="H1788" s="170"/>
      <c r="I1788" s="170"/>
      <c r="J1788" s="170"/>
      <c r="K1788" s="170"/>
      <c r="L1788" s="170"/>
      <c r="M1788" s="170"/>
      <c r="N1788" s="170"/>
      <c r="O1788" s="170"/>
      <c r="P1788" s="170"/>
      <c r="Q1788" s="170"/>
      <c r="R1788" s="170"/>
      <c r="S1788" s="170"/>
      <c r="T1788" s="170"/>
      <c r="U1788" s="170"/>
      <c r="V1788" s="170"/>
      <c r="W1788" s="170"/>
      <c r="X1788" s="174"/>
      <c r="Y1788" s="170"/>
      <c r="Z1788" s="170"/>
      <c r="AA1788" s="170"/>
      <c r="AB1788" s="170"/>
      <c r="AC1788" s="170"/>
      <c r="AD1788" s="174"/>
      <c r="AE1788" s="170"/>
      <c r="AF1788" s="170"/>
      <c r="AI1788" s="170"/>
      <c r="AJ1788" s="170"/>
      <c r="AK1788" s="170"/>
      <c r="AL1788" s="170"/>
      <c r="AM1788" s="170"/>
      <c r="AN1788" s="170"/>
    </row>
    <row r="1789" spans="1:40" ht="52.5" customHeight="1" x14ac:dyDescent="0.2">
      <c r="A1789" s="170"/>
      <c r="B1789" s="170"/>
      <c r="C1789" s="170"/>
      <c r="D1789" s="170"/>
      <c r="E1789" s="170"/>
      <c r="F1789" s="170"/>
      <c r="G1789" s="170"/>
      <c r="H1789" s="170"/>
      <c r="I1789" s="170"/>
      <c r="J1789" s="170"/>
      <c r="K1789" s="170"/>
      <c r="L1789" s="170"/>
      <c r="M1789" s="170"/>
      <c r="N1789" s="170"/>
      <c r="O1789" s="170"/>
      <c r="P1789" s="170"/>
      <c r="Q1789" s="170"/>
      <c r="R1789" s="170"/>
      <c r="S1789" s="170"/>
      <c r="T1789" s="170"/>
      <c r="U1789" s="170"/>
      <c r="V1789" s="170"/>
      <c r="W1789" s="170"/>
      <c r="X1789" s="174"/>
      <c r="Y1789" s="170"/>
      <c r="Z1789" s="170"/>
      <c r="AA1789" s="170"/>
      <c r="AB1789" s="170"/>
      <c r="AC1789" s="170"/>
      <c r="AD1789" s="174"/>
      <c r="AE1789" s="170"/>
      <c r="AF1789" s="170"/>
      <c r="AI1789" s="170"/>
      <c r="AJ1789" s="170"/>
      <c r="AK1789" s="170"/>
      <c r="AL1789" s="170"/>
      <c r="AM1789" s="170"/>
      <c r="AN1789" s="170"/>
    </row>
    <row r="1790" spans="1:40" ht="52.5" customHeight="1" x14ac:dyDescent="0.2">
      <c r="A1790" s="170"/>
      <c r="B1790" s="170"/>
      <c r="C1790" s="170"/>
      <c r="D1790" s="170"/>
      <c r="E1790" s="170"/>
      <c r="F1790" s="170"/>
      <c r="G1790" s="170"/>
      <c r="H1790" s="170"/>
      <c r="I1790" s="170"/>
      <c r="J1790" s="170"/>
      <c r="K1790" s="170"/>
      <c r="L1790" s="170"/>
      <c r="M1790" s="170"/>
      <c r="N1790" s="170"/>
      <c r="O1790" s="170"/>
      <c r="P1790" s="170"/>
      <c r="Q1790" s="170"/>
      <c r="R1790" s="170"/>
      <c r="S1790" s="170"/>
      <c r="T1790" s="170"/>
      <c r="U1790" s="170"/>
      <c r="V1790" s="170"/>
      <c r="W1790" s="170"/>
      <c r="X1790" s="174"/>
      <c r="Y1790" s="170"/>
      <c r="Z1790" s="170"/>
      <c r="AA1790" s="170"/>
      <c r="AB1790" s="170"/>
      <c r="AC1790" s="170"/>
      <c r="AD1790" s="174"/>
      <c r="AE1790" s="170"/>
      <c r="AF1790" s="170"/>
      <c r="AI1790" s="170"/>
      <c r="AJ1790" s="170"/>
      <c r="AK1790" s="170"/>
      <c r="AL1790" s="170"/>
      <c r="AM1790" s="170"/>
      <c r="AN1790" s="170"/>
    </row>
    <row r="1791" spans="1:40" ht="52.5" customHeight="1" x14ac:dyDescent="0.2">
      <c r="A1791" s="170"/>
      <c r="B1791" s="170"/>
      <c r="C1791" s="170"/>
      <c r="D1791" s="170"/>
      <c r="E1791" s="170"/>
      <c r="F1791" s="170"/>
      <c r="G1791" s="170"/>
      <c r="H1791" s="170"/>
      <c r="I1791" s="170"/>
      <c r="J1791" s="170"/>
      <c r="K1791" s="170"/>
      <c r="L1791" s="170"/>
      <c r="M1791" s="170"/>
      <c r="N1791" s="170"/>
      <c r="O1791" s="170"/>
      <c r="P1791" s="170"/>
      <c r="Q1791" s="170"/>
      <c r="R1791" s="170"/>
      <c r="S1791" s="170"/>
      <c r="T1791" s="170"/>
      <c r="U1791" s="170"/>
      <c r="V1791" s="170"/>
      <c r="W1791" s="170"/>
      <c r="X1791" s="174"/>
      <c r="Y1791" s="170"/>
      <c r="Z1791" s="170"/>
      <c r="AA1791" s="170"/>
      <c r="AB1791" s="170"/>
      <c r="AC1791" s="170"/>
      <c r="AD1791" s="174"/>
      <c r="AE1791" s="170"/>
      <c r="AF1791" s="170"/>
      <c r="AI1791" s="170"/>
      <c r="AJ1791" s="170"/>
      <c r="AK1791" s="170"/>
      <c r="AL1791" s="170"/>
      <c r="AM1791" s="170"/>
      <c r="AN1791" s="170"/>
    </row>
    <row r="1792" spans="1:40" ht="52.5" customHeight="1" x14ac:dyDescent="0.2">
      <c r="A1792" s="170"/>
      <c r="B1792" s="170"/>
      <c r="C1792" s="170"/>
      <c r="D1792" s="170"/>
      <c r="E1792" s="170"/>
      <c r="F1792" s="170"/>
      <c r="G1792" s="170"/>
      <c r="H1792" s="170"/>
      <c r="I1792" s="170"/>
      <c r="J1792" s="170"/>
      <c r="K1792" s="170"/>
      <c r="L1792" s="170"/>
      <c r="M1792" s="170"/>
      <c r="N1792" s="170"/>
      <c r="O1792" s="170"/>
      <c r="P1792" s="170"/>
      <c r="Q1792" s="170"/>
      <c r="R1792" s="170"/>
      <c r="S1792" s="170"/>
      <c r="T1792" s="170"/>
      <c r="U1792" s="170"/>
      <c r="V1792" s="170"/>
      <c r="W1792" s="170"/>
      <c r="X1792" s="174"/>
      <c r="Y1792" s="170"/>
      <c r="Z1792" s="170"/>
      <c r="AA1792" s="170"/>
      <c r="AB1792" s="170"/>
      <c r="AC1792" s="170"/>
      <c r="AD1792" s="174"/>
      <c r="AE1792" s="170"/>
      <c r="AF1792" s="170"/>
      <c r="AI1792" s="170"/>
      <c r="AJ1792" s="170"/>
      <c r="AK1792" s="170"/>
      <c r="AL1792" s="170"/>
      <c r="AM1792" s="170"/>
      <c r="AN1792" s="170"/>
    </row>
    <row r="1793" spans="1:40" ht="52.5" customHeight="1" x14ac:dyDescent="0.2">
      <c r="A1793" s="170"/>
      <c r="B1793" s="170"/>
      <c r="C1793" s="170"/>
      <c r="D1793" s="170"/>
      <c r="E1793" s="170"/>
      <c r="F1793" s="170"/>
      <c r="G1793" s="170"/>
      <c r="H1793" s="170"/>
      <c r="I1793" s="170"/>
      <c r="J1793" s="170"/>
      <c r="K1793" s="170"/>
      <c r="L1793" s="170"/>
      <c r="M1793" s="170"/>
      <c r="N1793" s="170"/>
      <c r="O1793" s="170"/>
      <c r="P1793" s="170"/>
      <c r="Q1793" s="170"/>
      <c r="R1793" s="170"/>
      <c r="S1793" s="170"/>
      <c r="T1793" s="170"/>
      <c r="U1793" s="170"/>
      <c r="V1793" s="170"/>
      <c r="W1793" s="170"/>
      <c r="X1793" s="174"/>
      <c r="Y1793" s="170"/>
      <c r="Z1793" s="170"/>
      <c r="AA1793" s="170"/>
      <c r="AB1793" s="170"/>
      <c r="AC1793" s="170"/>
      <c r="AD1793" s="174"/>
      <c r="AE1793" s="170"/>
      <c r="AF1793" s="170"/>
      <c r="AI1793" s="170"/>
      <c r="AJ1793" s="170"/>
      <c r="AK1793" s="170"/>
      <c r="AL1793" s="170"/>
      <c r="AM1793" s="170"/>
      <c r="AN1793" s="170"/>
    </row>
    <row r="1794" spans="1:40" ht="52.5" customHeight="1" x14ac:dyDescent="0.2">
      <c r="A1794" s="170"/>
      <c r="B1794" s="170"/>
      <c r="C1794" s="170"/>
      <c r="D1794" s="170"/>
      <c r="E1794" s="170"/>
      <c r="F1794" s="170"/>
      <c r="G1794" s="170"/>
      <c r="H1794" s="170"/>
      <c r="I1794" s="170"/>
      <c r="J1794" s="170"/>
      <c r="K1794" s="170"/>
      <c r="L1794" s="170"/>
      <c r="M1794" s="170"/>
      <c r="N1794" s="170"/>
      <c r="O1794" s="170"/>
      <c r="P1794" s="170"/>
      <c r="Q1794" s="170"/>
      <c r="R1794" s="170"/>
      <c r="S1794" s="170"/>
      <c r="T1794" s="170"/>
      <c r="U1794" s="170"/>
      <c r="V1794" s="170"/>
      <c r="W1794" s="170"/>
      <c r="X1794" s="174"/>
      <c r="Y1794" s="170"/>
      <c r="Z1794" s="170"/>
      <c r="AA1794" s="170"/>
      <c r="AB1794" s="170"/>
      <c r="AC1794" s="170"/>
      <c r="AD1794" s="174"/>
      <c r="AE1794" s="170"/>
      <c r="AF1794" s="170"/>
      <c r="AI1794" s="170"/>
      <c r="AJ1794" s="170"/>
      <c r="AK1794" s="170"/>
      <c r="AL1794" s="170"/>
      <c r="AM1794" s="170"/>
      <c r="AN1794" s="170"/>
    </row>
    <row r="1795" spans="1:40" ht="52.5" customHeight="1" x14ac:dyDescent="0.2">
      <c r="A1795" s="170"/>
      <c r="B1795" s="170"/>
      <c r="C1795" s="170"/>
      <c r="D1795" s="170"/>
      <c r="E1795" s="170"/>
      <c r="F1795" s="170"/>
      <c r="G1795" s="170"/>
      <c r="H1795" s="170"/>
      <c r="I1795" s="170"/>
      <c r="J1795" s="170"/>
      <c r="K1795" s="170"/>
      <c r="L1795" s="170"/>
      <c r="M1795" s="170"/>
      <c r="N1795" s="170"/>
      <c r="O1795" s="170"/>
      <c r="P1795" s="170"/>
      <c r="Q1795" s="170"/>
      <c r="R1795" s="170"/>
      <c r="S1795" s="170"/>
      <c r="T1795" s="170"/>
      <c r="U1795" s="170"/>
      <c r="V1795" s="170"/>
      <c r="W1795" s="170"/>
      <c r="X1795" s="174"/>
      <c r="Y1795" s="170"/>
      <c r="Z1795" s="170"/>
      <c r="AA1795" s="170"/>
      <c r="AB1795" s="170"/>
      <c r="AC1795" s="170"/>
      <c r="AD1795" s="174"/>
      <c r="AE1795" s="170"/>
      <c r="AF1795" s="170"/>
      <c r="AI1795" s="170"/>
      <c r="AJ1795" s="170"/>
      <c r="AK1795" s="170"/>
      <c r="AL1795" s="170"/>
      <c r="AM1795" s="170"/>
      <c r="AN1795" s="170"/>
    </row>
    <row r="1796" spans="1:40" ht="52.5" customHeight="1" x14ac:dyDescent="0.2">
      <c r="A1796" s="170"/>
      <c r="B1796" s="170"/>
      <c r="C1796" s="170"/>
      <c r="D1796" s="170"/>
      <c r="E1796" s="170"/>
      <c r="F1796" s="170"/>
      <c r="G1796" s="170"/>
      <c r="H1796" s="170"/>
      <c r="I1796" s="170"/>
      <c r="J1796" s="170"/>
      <c r="K1796" s="170"/>
      <c r="L1796" s="170"/>
      <c r="M1796" s="170"/>
      <c r="N1796" s="170"/>
      <c r="O1796" s="170"/>
      <c r="P1796" s="170"/>
      <c r="Q1796" s="170"/>
      <c r="R1796" s="170"/>
      <c r="S1796" s="170"/>
      <c r="T1796" s="170"/>
      <c r="U1796" s="170"/>
      <c r="V1796" s="170"/>
      <c r="W1796" s="170"/>
      <c r="X1796" s="174"/>
      <c r="Y1796" s="170"/>
      <c r="Z1796" s="170"/>
      <c r="AA1796" s="170"/>
      <c r="AB1796" s="170"/>
      <c r="AC1796" s="170"/>
      <c r="AD1796" s="174"/>
      <c r="AE1796" s="170"/>
      <c r="AF1796" s="170"/>
      <c r="AI1796" s="170"/>
      <c r="AJ1796" s="170"/>
      <c r="AK1796" s="170"/>
      <c r="AL1796" s="170"/>
      <c r="AM1796" s="170"/>
      <c r="AN1796" s="170"/>
    </row>
    <row r="1797" spans="1:40" ht="52.5" customHeight="1" x14ac:dyDescent="0.2">
      <c r="A1797" s="170"/>
      <c r="B1797" s="170"/>
      <c r="C1797" s="170"/>
      <c r="D1797" s="170"/>
      <c r="E1797" s="170"/>
      <c r="F1797" s="170"/>
      <c r="G1797" s="170"/>
      <c r="H1797" s="170"/>
      <c r="I1797" s="170"/>
      <c r="J1797" s="170"/>
      <c r="K1797" s="170"/>
      <c r="L1797" s="170"/>
      <c r="M1797" s="170"/>
      <c r="N1797" s="170"/>
      <c r="O1797" s="170"/>
      <c r="P1797" s="170"/>
      <c r="Q1797" s="170"/>
      <c r="R1797" s="170"/>
      <c r="S1797" s="170"/>
      <c r="T1797" s="170"/>
      <c r="U1797" s="170"/>
      <c r="V1797" s="170"/>
      <c r="W1797" s="170"/>
      <c r="X1797" s="174"/>
      <c r="Y1797" s="170"/>
      <c r="Z1797" s="170"/>
      <c r="AA1797" s="170"/>
      <c r="AB1797" s="170"/>
      <c r="AC1797" s="170"/>
      <c r="AD1797" s="174"/>
      <c r="AE1797" s="170"/>
      <c r="AF1797" s="170"/>
      <c r="AI1797" s="170"/>
      <c r="AJ1797" s="170"/>
      <c r="AK1797" s="170"/>
      <c r="AL1797" s="170"/>
      <c r="AM1797" s="170"/>
      <c r="AN1797" s="170"/>
    </row>
    <row r="1798" spans="1:40" ht="52.5" customHeight="1" x14ac:dyDescent="0.2">
      <c r="A1798" s="170"/>
      <c r="B1798" s="170"/>
      <c r="C1798" s="170"/>
      <c r="D1798" s="170"/>
      <c r="E1798" s="170"/>
      <c r="F1798" s="170"/>
      <c r="G1798" s="170"/>
      <c r="H1798" s="170"/>
      <c r="I1798" s="170"/>
      <c r="J1798" s="170"/>
      <c r="K1798" s="170"/>
      <c r="L1798" s="170"/>
      <c r="M1798" s="170"/>
      <c r="N1798" s="170"/>
      <c r="O1798" s="170"/>
      <c r="P1798" s="170"/>
      <c r="Q1798" s="170"/>
      <c r="R1798" s="170"/>
      <c r="S1798" s="170"/>
      <c r="T1798" s="170"/>
      <c r="U1798" s="170"/>
      <c r="V1798" s="170"/>
      <c r="W1798" s="170"/>
      <c r="X1798" s="174"/>
      <c r="Y1798" s="170"/>
      <c r="Z1798" s="170"/>
      <c r="AA1798" s="170"/>
      <c r="AB1798" s="170"/>
      <c r="AC1798" s="170"/>
      <c r="AD1798" s="174"/>
      <c r="AE1798" s="170"/>
      <c r="AF1798" s="170"/>
      <c r="AI1798" s="170"/>
      <c r="AJ1798" s="170"/>
      <c r="AK1798" s="170"/>
      <c r="AL1798" s="170"/>
      <c r="AM1798" s="170"/>
      <c r="AN1798" s="170"/>
    </row>
    <row r="1799" spans="1:40" ht="52.5" customHeight="1" x14ac:dyDescent="0.2">
      <c r="A1799" s="170"/>
      <c r="B1799" s="170"/>
      <c r="C1799" s="170"/>
      <c r="D1799" s="170"/>
      <c r="E1799" s="170"/>
      <c r="F1799" s="170"/>
      <c r="G1799" s="170"/>
      <c r="H1799" s="170"/>
      <c r="I1799" s="170"/>
      <c r="J1799" s="170"/>
      <c r="K1799" s="170"/>
      <c r="L1799" s="170"/>
      <c r="M1799" s="170"/>
      <c r="N1799" s="170"/>
      <c r="O1799" s="170"/>
      <c r="P1799" s="170"/>
      <c r="Q1799" s="170"/>
      <c r="R1799" s="170"/>
      <c r="S1799" s="170"/>
      <c r="T1799" s="170"/>
      <c r="U1799" s="170"/>
      <c r="V1799" s="170"/>
      <c r="W1799" s="170"/>
      <c r="X1799" s="174"/>
      <c r="Y1799" s="170"/>
      <c r="Z1799" s="170"/>
      <c r="AA1799" s="170"/>
      <c r="AB1799" s="170"/>
      <c r="AC1799" s="170"/>
      <c r="AD1799" s="174"/>
      <c r="AE1799" s="170"/>
      <c r="AF1799" s="170"/>
      <c r="AI1799" s="170"/>
      <c r="AJ1799" s="170"/>
      <c r="AK1799" s="170"/>
      <c r="AL1799" s="170"/>
      <c r="AM1799" s="170"/>
      <c r="AN1799" s="170"/>
    </row>
    <row r="1800" spans="1:40" ht="52.5" customHeight="1" x14ac:dyDescent="0.2">
      <c r="A1800" s="170"/>
      <c r="B1800" s="170"/>
      <c r="C1800" s="170"/>
      <c r="D1800" s="170"/>
      <c r="E1800" s="170"/>
      <c r="F1800" s="170"/>
      <c r="G1800" s="170"/>
      <c r="H1800" s="170"/>
      <c r="I1800" s="170"/>
      <c r="J1800" s="170"/>
      <c r="K1800" s="170"/>
      <c r="L1800" s="170"/>
      <c r="M1800" s="170"/>
      <c r="N1800" s="170"/>
      <c r="O1800" s="170"/>
      <c r="P1800" s="170"/>
      <c r="Q1800" s="170"/>
      <c r="R1800" s="170"/>
      <c r="S1800" s="170"/>
      <c r="T1800" s="170"/>
      <c r="U1800" s="170"/>
      <c r="V1800" s="170"/>
      <c r="W1800" s="170"/>
      <c r="X1800" s="174"/>
      <c r="Y1800" s="170"/>
      <c r="Z1800" s="170"/>
      <c r="AA1800" s="170"/>
      <c r="AB1800" s="170"/>
      <c r="AC1800" s="170"/>
      <c r="AD1800" s="174"/>
      <c r="AE1800" s="170"/>
      <c r="AF1800" s="170"/>
      <c r="AI1800" s="170"/>
      <c r="AJ1800" s="170"/>
      <c r="AK1800" s="170"/>
      <c r="AL1800" s="170"/>
      <c r="AM1800" s="170"/>
      <c r="AN1800" s="170"/>
    </row>
    <row r="1801" spans="1:40" ht="52.5" customHeight="1" x14ac:dyDescent="0.2">
      <c r="A1801" s="170"/>
      <c r="B1801" s="170"/>
      <c r="C1801" s="170"/>
      <c r="D1801" s="170"/>
      <c r="E1801" s="170"/>
      <c r="F1801" s="170"/>
      <c r="G1801" s="170"/>
      <c r="H1801" s="170"/>
      <c r="I1801" s="170"/>
      <c r="J1801" s="170"/>
      <c r="K1801" s="170"/>
      <c r="L1801" s="170"/>
      <c r="M1801" s="170"/>
      <c r="N1801" s="170"/>
      <c r="O1801" s="170"/>
      <c r="P1801" s="170"/>
      <c r="Q1801" s="170"/>
      <c r="R1801" s="170"/>
      <c r="S1801" s="170"/>
      <c r="T1801" s="170"/>
      <c r="U1801" s="170"/>
      <c r="V1801" s="170"/>
      <c r="W1801" s="170"/>
      <c r="X1801" s="174"/>
      <c r="Y1801" s="170"/>
      <c r="Z1801" s="170"/>
      <c r="AA1801" s="170"/>
      <c r="AB1801" s="170"/>
      <c r="AC1801" s="170"/>
      <c r="AD1801" s="174"/>
      <c r="AE1801" s="170"/>
      <c r="AF1801" s="170"/>
      <c r="AI1801" s="170"/>
      <c r="AJ1801" s="170"/>
      <c r="AK1801" s="170"/>
      <c r="AL1801" s="170"/>
      <c r="AM1801" s="170"/>
      <c r="AN1801" s="170"/>
    </row>
    <row r="1802" spans="1:40" ht="52.5" customHeight="1" x14ac:dyDescent="0.2">
      <c r="A1802" s="170"/>
      <c r="B1802" s="170"/>
      <c r="C1802" s="170"/>
      <c r="D1802" s="170"/>
      <c r="E1802" s="170"/>
      <c r="F1802" s="170"/>
      <c r="G1802" s="170"/>
      <c r="H1802" s="170"/>
      <c r="I1802" s="170"/>
      <c r="J1802" s="170"/>
      <c r="K1802" s="170"/>
      <c r="L1802" s="170"/>
      <c r="M1802" s="170"/>
      <c r="N1802" s="170"/>
      <c r="O1802" s="170"/>
      <c r="P1802" s="170"/>
      <c r="Q1802" s="170"/>
      <c r="R1802" s="170"/>
      <c r="S1802" s="170"/>
      <c r="T1802" s="170"/>
      <c r="U1802" s="170"/>
      <c r="V1802" s="170"/>
      <c r="W1802" s="170"/>
      <c r="X1802" s="174"/>
      <c r="Y1802" s="170"/>
      <c r="Z1802" s="170"/>
      <c r="AA1802" s="170"/>
      <c r="AB1802" s="170"/>
      <c r="AC1802" s="170"/>
      <c r="AD1802" s="174"/>
      <c r="AE1802" s="170"/>
      <c r="AF1802" s="170"/>
      <c r="AI1802" s="170"/>
      <c r="AJ1802" s="170"/>
      <c r="AK1802" s="170"/>
      <c r="AL1802" s="170"/>
      <c r="AM1802" s="170"/>
      <c r="AN1802" s="170"/>
    </row>
    <row r="1803" spans="1:40" ht="52.5" customHeight="1" x14ac:dyDescent="0.2">
      <c r="A1803" s="170"/>
      <c r="B1803" s="170"/>
      <c r="C1803" s="170"/>
      <c r="D1803" s="170"/>
      <c r="E1803" s="170"/>
      <c r="F1803" s="170"/>
      <c r="G1803" s="170"/>
      <c r="H1803" s="170"/>
      <c r="I1803" s="170"/>
      <c r="J1803" s="170"/>
      <c r="K1803" s="170"/>
      <c r="L1803" s="170"/>
      <c r="M1803" s="170"/>
      <c r="N1803" s="170"/>
      <c r="O1803" s="170"/>
      <c r="P1803" s="170"/>
      <c r="Q1803" s="170"/>
      <c r="R1803" s="170"/>
      <c r="S1803" s="170"/>
      <c r="T1803" s="170"/>
      <c r="U1803" s="170"/>
      <c r="V1803" s="170"/>
      <c r="W1803" s="170"/>
      <c r="X1803" s="174"/>
      <c r="Y1803" s="170"/>
      <c r="Z1803" s="170"/>
      <c r="AA1803" s="170"/>
      <c r="AB1803" s="170"/>
      <c r="AC1803" s="170"/>
      <c r="AD1803" s="174"/>
      <c r="AE1803" s="170"/>
      <c r="AF1803" s="170"/>
      <c r="AI1803" s="170"/>
      <c r="AJ1803" s="170"/>
      <c r="AK1803" s="170"/>
      <c r="AL1803" s="170"/>
      <c r="AM1803" s="170"/>
      <c r="AN1803" s="170"/>
    </row>
    <row r="1804" spans="1:40" ht="52.5" customHeight="1" x14ac:dyDescent="0.2">
      <c r="A1804" s="170"/>
      <c r="B1804" s="170"/>
      <c r="C1804" s="170"/>
      <c r="D1804" s="170"/>
      <c r="E1804" s="170"/>
      <c r="F1804" s="170"/>
      <c r="G1804" s="170"/>
      <c r="H1804" s="170"/>
      <c r="I1804" s="170"/>
      <c r="J1804" s="170"/>
      <c r="K1804" s="170"/>
      <c r="L1804" s="170"/>
      <c r="M1804" s="170"/>
      <c r="N1804" s="170"/>
      <c r="O1804" s="170"/>
      <c r="P1804" s="170"/>
      <c r="Q1804" s="170"/>
      <c r="R1804" s="170"/>
      <c r="S1804" s="170"/>
      <c r="T1804" s="170"/>
      <c r="U1804" s="170"/>
      <c r="V1804" s="170"/>
      <c r="W1804" s="170"/>
      <c r="X1804" s="174"/>
      <c r="Y1804" s="170"/>
      <c r="Z1804" s="170"/>
      <c r="AA1804" s="170"/>
      <c r="AB1804" s="170"/>
      <c r="AC1804" s="170"/>
      <c r="AD1804" s="174"/>
      <c r="AE1804" s="170"/>
      <c r="AF1804" s="170"/>
      <c r="AI1804" s="170"/>
      <c r="AJ1804" s="170"/>
      <c r="AK1804" s="170"/>
      <c r="AL1804" s="170"/>
      <c r="AM1804" s="170"/>
      <c r="AN1804" s="170"/>
    </row>
    <row r="1805" spans="1:40" ht="52.5" customHeight="1" x14ac:dyDescent="0.2">
      <c r="A1805" s="170"/>
      <c r="B1805" s="170"/>
      <c r="C1805" s="170"/>
      <c r="D1805" s="170"/>
      <c r="E1805" s="170"/>
      <c r="F1805" s="170"/>
      <c r="G1805" s="170"/>
      <c r="H1805" s="170"/>
      <c r="I1805" s="170"/>
      <c r="J1805" s="170"/>
      <c r="K1805" s="170"/>
      <c r="L1805" s="170"/>
      <c r="M1805" s="170"/>
      <c r="N1805" s="170"/>
      <c r="O1805" s="170"/>
      <c r="P1805" s="170"/>
      <c r="Q1805" s="170"/>
      <c r="R1805" s="170"/>
      <c r="S1805" s="170"/>
      <c r="T1805" s="170"/>
      <c r="U1805" s="170"/>
      <c r="V1805" s="170"/>
      <c r="W1805" s="170"/>
      <c r="X1805" s="174"/>
      <c r="Y1805" s="170"/>
      <c r="Z1805" s="170"/>
      <c r="AA1805" s="170"/>
      <c r="AB1805" s="170"/>
      <c r="AC1805" s="170"/>
      <c r="AD1805" s="174"/>
      <c r="AE1805" s="170"/>
      <c r="AF1805" s="170"/>
      <c r="AI1805" s="170"/>
      <c r="AJ1805" s="170"/>
      <c r="AK1805" s="170"/>
      <c r="AL1805" s="170"/>
      <c r="AM1805" s="170"/>
      <c r="AN1805" s="170"/>
    </row>
    <row r="1806" spans="1:40" ht="52.5" customHeight="1" x14ac:dyDescent="0.2">
      <c r="A1806" s="170"/>
      <c r="B1806" s="170"/>
      <c r="C1806" s="170"/>
      <c r="D1806" s="170"/>
      <c r="E1806" s="170"/>
      <c r="F1806" s="170"/>
      <c r="G1806" s="170"/>
      <c r="H1806" s="170"/>
      <c r="I1806" s="170"/>
      <c r="J1806" s="170"/>
      <c r="K1806" s="170"/>
      <c r="L1806" s="170"/>
      <c r="M1806" s="170"/>
      <c r="N1806" s="170"/>
      <c r="O1806" s="170"/>
      <c r="P1806" s="170"/>
      <c r="Q1806" s="170"/>
      <c r="R1806" s="170"/>
      <c r="S1806" s="170"/>
      <c r="T1806" s="170"/>
      <c r="U1806" s="170"/>
      <c r="V1806" s="170"/>
      <c r="W1806" s="170"/>
      <c r="X1806" s="174"/>
      <c r="Y1806" s="170"/>
      <c r="Z1806" s="170"/>
      <c r="AA1806" s="170"/>
      <c r="AB1806" s="170"/>
      <c r="AC1806" s="170"/>
      <c r="AD1806" s="174"/>
      <c r="AE1806" s="170"/>
      <c r="AF1806" s="170"/>
      <c r="AI1806" s="170"/>
      <c r="AJ1806" s="170"/>
      <c r="AK1806" s="170"/>
      <c r="AL1806" s="170"/>
      <c r="AM1806" s="170"/>
      <c r="AN1806" s="170"/>
    </row>
    <row r="1807" spans="1:40" ht="52.5" customHeight="1" x14ac:dyDescent="0.2">
      <c r="A1807" s="170"/>
      <c r="B1807" s="170"/>
      <c r="C1807" s="170"/>
      <c r="D1807" s="170"/>
      <c r="E1807" s="170"/>
      <c r="F1807" s="170"/>
      <c r="G1807" s="170"/>
      <c r="H1807" s="170"/>
      <c r="I1807" s="170"/>
      <c r="J1807" s="170"/>
      <c r="K1807" s="170"/>
      <c r="L1807" s="170"/>
      <c r="M1807" s="170"/>
      <c r="N1807" s="170"/>
      <c r="O1807" s="170"/>
      <c r="P1807" s="170"/>
      <c r="Q1807" s="170"/>
      <c r="R1807" s="170"/>
      <c r="S1807" s="170"/>
      <c r="T1807" s="170"/>
      <c r="U1807" s="170"/>
      <c r="V1807" s="170"/>
      <c r="W1807" s="170"/>
      <c r="X1807" s="174"/>
      <c r="Y1807" s="170"/>
      <c r="Z1807" s="170"/>
      <c r="AA1807" s="170"/>
      <c r="AB1807" s="170"/>
      <c r="AC1807" s="170"/>
      <c r="AD1807" s="174"/>
      <c r="AE1807" s="170"/>
      <c r="AF1807" s="170"/>
      <c r="AI1807" s="170"/>
      <c r="AJ1807" s="170"/>
      <c r="AK1807" s="170"/>
      <c r="AL1807" s="170"/>
      <c r="AM1807" s="170"/>
      <c r="AN1807" s="170"/>
    </row>
    <row r="1808" spans="1:40" ht="52.5" customHeight="1" x14ac:dyDescent="0.2">
      <c r="A1808" s="170"/>
      <c r="B1808" s="170"/>
      <c r="C1808" s="170"/>
      <c r="D1808" s="170"/>
      <c r="E1808" s="170"/>
      <c r="F1808" s="170"/>
      <c r="G1808" s="170"/>
      <c r="H1808" s="170"/>
      <c r="I1808" s="170"/>
      <c r="J1808" s="170"/>
      <c r="K1808" s="170"/>
      <c r="L1808" s="170"/>
      <c r="M1808" s="170"/>
      <c r="N1808" s="170"/>
      <c r="O1808" s="170"/>
      <c r="P1808" s="170"/>
      <c r="Q1808" s="170"/>
      <c r="R1808" s="170"/>
      <c r="S1808" s="170"/>
      <c r="T1808" s="170"/>
      <c r="U1808" s="170"/>
      <c r="V1808" s="170"/>
      <c r="W1808" s="170"/>
      <c r="X1808" s="174"/>
      <c r="Y1808" s="170"/>
      <c r="Z1808" s="170"/>
      <c r="AA1808" s="170"/>
      <c r="AB1808" s="170"/>
      <c r="AC1808" s="170"/>
      <c r="AD1808" s="174"/>
      <c r="AE1808" s="170"/>
      <c r="AF1808" s="170"/>
      <c r="AI1808" s="170"/>
      <c r="AJ1808" s="170"/>
      <c r="AK1808" s="170"/>
      <c r="AL1808" s="170"/>
      <c r="AM1808" s="170"/>
      <c r="AN1808" s="170"/>
    </row>
    <row r="1809" spans="1:40" ht="52.5" customHeight="1" x14ac:dyDescent="0.2">
      <c r="A1809" s="170"/>
      <c r="B1809" s="170"/>
      <c r="C1809" s="170"/>
      <c r="D1809" s="170"/>
      <c r="E1809" s="170"/>
      <c r="F1809" s="170"/>
      <c r="G1809" s="170"/>
      <c r="H1809" s="170"/>
      <c r="I1809" s="170"/>
      <c r="J1809" s="170"/>
      <c r="K1809" s="170"/>
      <c r="L1809" s="170"/>
      <c r="M1809" s="170"/>
      <c r="N1809" s="170"/>
      <c r="O1809" s="170"/>
      <c r="P1809" s="170"/>
      <c r="Q1809" s="170"/>
      <c r="R1809" s="170"/>
      <c r="S1809" s="170"/>
      <c r="T1809" s="170"/>
      <c r="U1809" s="170"/>
      <c r="V1809" s="170"/>
      <c r="W1809" s="170"/>
      <c r="X1809" s="174"/>
      <c r="Y1809" s="170"/>
      <c r="Z1809" s="170"/>
      <c r="AA1809" s="170"/>
      <c r="AB1809" s="170"/>
      <c r="AC1809" s="170"/>
      <c r="AD1809" s="174"/>
      <c r="AE1809" s="170"/>
      <c r="AF1809" s="170"/>
      <c r="AI1809" s="170"/>
      <c r="AJ1809" s="170"/>
      <c r="AK1809" s="170"/>
      <c r="AL1809" s="170"/>
      <c r="AM1809" s="170"/>
      <c r="AN1809" s="170"/>
    </row>
    <row r="1810" spans="1:40" ht="52.5" customHeight="1" x14ac:dyDescent="0.2">
      <c r="A1810" s="170"/>
      <c r="B1810" s="170"/>
      <c r="C1810" s="170"/>
      <c r="D1810" s="170"/>
      <c r="E1810" s="170"/>
      <c r="F1810" s="170"/>
      <c r="G1810" s="170"/>
      <c r="H1810" s="170"/>
      <c r="I1810" s="170"/>
      <c r="J1810" s="170"/>
      <c r="K1810" s="170"/>
      <c r="L1810" s="170"/>
      <c r="M1810" s="170"/>
      <c r="N1810" s="170"/>
      <c r="O1810" s="170"/>
      <c r="P1810" s="170"/>
      <c r="Q1810" s="170"/>
      <c r="R1810" s="170"/>
      <c r="S1810" s="170"/>
      <c r="T1810" s="170"/>
      <c r="U1810" s="170"/>
      <c r="V1810" s="170"/>
      <c r="W1810" s="170"/>
      <c r="X1810" s="174"/>
      <c r="Y1810" s="170"/>
      <c r="Z1810" s="170"/>
      <c r="AA1810" s="170"/>
      <c r="AB1810" s="170"/>
      <c r="AC1810" s="170"/>
      <c r="AD1810" s="174"/>
      <c r="AE1810" s="170"/>
      <c r="AF1810" s="170"/>
      <c r="AI1810" s="170"/>
      <c r="AJ1810" s="170"/>
      <c r="AK1810" s="170"/>
      <c r="AL1810" s="170"/>
      <c r="AM1810" s="170"/>
      <c r="AN1810" s="170"/>
    </row>
    <row r="1811" spans="1:40" ht="52.5" customHeight="1" x14ac:dyDescent="0.2">
      <c r="A1811" s="170"/>
      <c r="B1811" s="170"/>
      <c r="C1811" s="170"/>
      <c r="D1811" s="170"/>
      <c r="E1811" s="170"/>
      <c r="F1811" s="170"/>
      <c r="G1811" s="170"/>
      <c r="H1811" s="170"/>
      <c r="I1811" s="170"/>
      <c r="J1811" s="170"/>
      <c r="K1811" s="170"/>
      <c r="L1811" s="170"/>
      <c r="M1811" s="170"/>
      <c r="N1811" s="170"/>
      <c r="O1811" s="170"/>
      <c r="P1811" s="170"/>
      <c r="Q1811" s="170"/>
      <c r="R1811" s="170"/>
      <c r="S1811" s="170"/>
      <c r="T1811" s="170"/>
      <c r="U1811" s="170"/>
      <c r="V1811" s="170"/>
      <c r="W1811" s="170"/>
      <c r="X1811" s="174"/>
      <c r="Y1811" s="170"/>
      <c r="Z1811" s="170"/>
      <c r="AA1811" s="170"/>
      <c r="AB1811" s="170"/>
      <c r="AC1811" s="170"/>
      <c r="AD1811" s="174"/>
      <c r="AE1811" s="170"/>
      <c r="AF1811" s="170"/>
      <c r="AI1811" s="170"/>
      <c r="AJ1811" s="170"/>
      <c r="AK1811" s="170"/>
      <c r="AL1811" s="170"/>
      <c r="AM1811" s="170"/>
      <c r="AN1811" s="170"/>
    </row>
    <row r="1812" spans="1:40" ht="52.5" customHeight="1" x14ac:dyDescent="0.2">
      <c r="A1812" s="170"/>
      <c r="B1812" s="170"/>
      <c r="C1812" s="170"/>
      <c r="D1812" s="170"/>
      <c r="E1812" s="170"/>
      <c r="F1812" s="170"/>
      <c r="G1812" s="170"/>
      <c r="H1812" s="170"/>
      <c r="I1812" s="170"/>
      <c r="J1812" s="170"/>
      <c r="K1812" s="170"/>
      <c r="L1812" s="170"/>
      <c r="M1812" s="170"/>
      <c r="N1812" s="170"/>
      <c r="O1812" s="170"/>
      <c r="P1812" s="170"/>
      <c r="Q1812" s="170"/>
      <c r="R1812" s="170"/>
      <c r="S1812" s="170"/>
      <c r="T1812" s="170"/>
      <c r="U1812" s="170"/>
      <c r="V1812" s="170"/>
      <c r="W1812" s="170"/>
      <c r="X1812" s="174"/>
      <c r="Y1812" s="170"/>
      <c r="Z1812" s="170"/>
      <c r="AA1812" s="170"/>
      <c r="AB1812" s="170"/>
      <c r="AC1812" s="170"/>
      <c r="AD1812" s="174"/>
      <c r="AE1812" s="170"/>
      <c r="AF1812" s="170"/>
      <c r="AI1812" s="170"/>
      <c r="AJ1812" s="170"/>
      <c r="AK1812" s="170"/>
      <c r="AL1812" s="170"/>
      <c r="AM1812" s="170"/>
      <c r="AN1812" s="170"/>
    </row>
    <row r="1813" spans="1:40" ht="52.5" customHeight="1" x14ac:dyDescent="0.2">
      <c r="A1813" s="170"/>
      <c r="B1813" s="170"/>
      <c r="C1813" s="170"/>
      <c r="D1813" s="170"/>
      <c r="E1813" s="170"/>
      <c r="F1813" s="170"/>
      <c r="G1813" s="170"/>
      <c r="H1813" s="170"/>
      <c r="I1813" s="170"/>
      <c r="J1813" s="170"/>
      <c r="K1813" s="170"/>
      <c r="L1813" s="170"/>
      <c r="M1813" s="170"/>
      <c r="N1813" s="170"/>
      <c r="O1813" s="170"/>
      <c r="P1813" s="170"/>
      <c r="Q1813" s="170"/>
      <c r="R1813" s="170"/>
      <c r="S1813" s="170"/>
      <c r="T1813" s="170"/>
      <c r="U1813" s="170"/>
      <c r="V1813" s="170"/>
      <c r="W1813" s="170"/>
      <c r="X1813" s="174"/>
      <c r="Y1813" s="170"/>
      <c r="Z1813" s="170"/>
      <c r="AA1813" s="170"/>
      <c r="AB1813" s="170"/>
      <c r="AC1813" s="170"/>
      <c r="AD1813" s="174"/>
      <c r="AE1813" s="170"/>
      <c r="AF1813" s="170"/>
      <c r="AI1813" s="170"/>
      <c r="AJ1813" s="170"/>
      <c r="AK1813" s="170"/>
      <c r="AL1813" s="170"/>
      <c r="AM1813" s="170"/>
      <c r="AN1813" s="170"/>
    </row>
    <row r="1814" spans="1:40" ht="52.5" customHeight="1" x14ac:dyDescent="0.2">
      <c r="A1814" s="170"/>
      <c r="B1814" s="170"/>
      <c r="C1814" s="170"/>
      <c r="D1814" s="170"/>
      <c r="E1814" s="170"/>
      <c r="F1814" s="170"/>
      <c r="G1814" s="170"/>
      <c r="H1814" s="170"/>
      <c r="I1814" s="170"/>
      <c r="J1814" s="170"/>
      <c r="K1814" s="170"/>
      <c r="L1814" s="170"/>
      <c r="M1814" s="170"/>
      <c r="N1814" s="170"/>
      <c r="O1814" s="170"/>
      <c r="P1814" s="170"/>
      <c r="Q1814" s="170"/>
      <c r="R1814" s="170"/>
      <c r="S1814" s="170"/>
      <c r="T1814" s="170"/>
      <c r="U1814" s="170"/>
      <c r="V1814" s="170"/>
      <c r="W1814" s="170"/>
      <c r="X1814" s="174"/>
      <c r="Y1814" s="170"/>
      <c r="Z1814" s="170"/>
      <c r="AA1814" s="170"/>
      <c r="AB1814" s="170"/>
      <c r="AC1814" s="170"/>
      <c r="AD1814" s="174"/>
      <c r="AE1814" s="170"/>
      <c r="AF1814" s="170"/>
      <c r="AI1814" s="170"/>
      <c r="AJ1814" s="170"/>
      <c r="AK1814" s="170"/>
      <c r="AL1814" s="170"/>
      <c r="AM1814" s="170"/>
      <c r="AN1814" s="170"/>
    </row>
    <row r="1815" spans="1:40" ht="52.5" customHeight="1" x14ac:dyDescent="0.2">
      <c r="A1815" s="170"/>
      <c r="B1815" s="170"/>
      <c r="C1815" s="170"/>
      <c r="D1815" s="170"/>
      <c r="E1815" s="170"/>
      <c r="F1815" s="170"/>
      <c r="G1815" s="170"/>
      <c r="H1815" s="170"/>
      <c r="I1815" s="170"/>
      <c r="J1815" s="170"/>
      <c r="K1815" s="170"/>
      <c r="L1815" s="170"/>
      <c r="M1815" s="170"/>
      <c r="N1815" s="170"/>
      <c r="O1815" s="170"/>
      <c r="P1815" s="170"/>
      <c r="Q1815" s="170"/>
      <c r="R1815" s="170"/>
      <c r="S1815" s="170"/>
      <c r="T1815" s="170"/>
      <c r="U1815" s="170"/>
      <c r="V1815" s="170"/>
      <c r="W1815" s="170"/>
      <c r="X1815" s="174"/>
      <c r="Y1815" s="170"/>
      <c r="Z1815" s="170"/>
      <c r="AA1815" s="170"/>
      <c r="AB1815" s="170"/>
      <c r="AC1815" s="170"/>
      <c r="AD1815" s="174"/>
      <c r="AE1815" s="170"/>
      <c r="AF1815" s="170"/>
      <c r="AI1815" s="170"/>
      <c r="AJ1815" s="170"/>
      <c r="AK1815" s="170"/>
      <c r="AL1815" s="170"/>
      <c r="AM1815" s="170"/>
      <c r="AN1815" s="170"/>
    </row>
    <row r="1816" spans="1:40" ht="52.5" customHeight="1" x14ac:dyDescent="0.2">
      <c r="A1816" s="170"/>
      <c r="B1816" s="170"/>
      <c r="C1816" s="170"/>
      <c r="D1816" s="170"/>
      <c r="E1816" s="170"/>
      <c r="F1816" s="170"/>
      <c r="G1816" s="170"/>
      <c r="H1816" s="170"/>
      <c r="I1816" s="170"/>
      <c r="J1816" s="170"/>
      <c r="K1816" s="170"/>
      <c r="L1816" s="170"/>
      <c r="M1816" s="170"/>
      <c r="N1816" s="170"/>
      <c r="O1816" s="170"/>
      <c r="P1816" s="170"/>
      <c r="Q1816" s="170"/>
      <c r="R1816" s="170"/>
      <c r="S1816" s="170"/>
      <c r="T1816" s="170"/>
      <c r="U1816" s="170"/>
      <c r="V1816" s="170"/>
      <c r="W1816" s="170"/>
      <c r="X1816" s="174"/>
      <c r="Y1816" s="170"/>
      <c r="Z1816" s="170"/>
      <c r="AA1816" s="170"/>
      <c r="AB1816" s="170"/>
      <c r="AC1816" s="170"/>
      <c r="AD1816" s="174"/>
      <c r="AE1816" s="170"/>
      <c r="AF1816" s="170"/>
      <c r="AI1816" s="170"/>
      <c r="AJ1816" s="170"/>
      <c r="AK1816" s="170"/>
      <c r="AL1816" s="170"/>
      <c r="AM1816" s="170"/>
      <c r="AN1816" s="170"/>
    </row>
    <row r="1817" spans="1:40" ht="52.5" customHeight="1" x14ac:dyDescent="0.2">
      <c r="A1817" s="170"/>
      <c r="B1817" s="170"/>
      <c r="C1817" s="170"/>
      <c r="D1817" s="170"/>
      <c r="E1817" s="170"/>
      <c r="F1817" s="170"/>
      <c r="G1817" s="170"/>
      <c r="H1817" s="170"/>
      <c r="I1817" s="170"/>
      <c r="J1817" s="170"/>
      <c r="K1817" s="170"/>
      <c r="L1817" s="170"/>
      <c r="M1817" s="170"/>
      <c r="N1817" s="170"/>
      <c r="O1817" s="170"/>
      <c r="P1817" s="170"/>
      <c r="Q1817" s="170"/>
      <c r="R1817" s="170"/>
      <c r="S1817" s="170"/>
      <c r="T1817" s="170"/>
      <c r="U1817" s="170"/>
      <c r="V1817" s="170"/>
      <c r="W1817" s="170"/>
      <c r="X1817" s="174"/>
      <c r="Y1817" s="170"/>
      <c r="Z1817" s="170"/>
      <c r="AA1817" s="170"/>
      <c r="AB1817" s="170"/>
      <c r="AC1817" s="170"/>
      <c r="AD1817" s="174"/>
      <c r="AE1817" s="170"/>
      <c r="AF1817" s="170"/>
      <c r="AI1817" s="170"/>
      <c r="AJ1817" s="170"/>
      <c r="AK1817" s="170"/>
      <c r="AL1817" s="170"/>
      <c r="AM1817" s="170"/>
      <c r="AN1817" s="170"/>
    </row>
    <row r="1818" spans="1:40" ht="52.5" customHeight="1" x14ac:dyDescent="0.2">
      <c r="A1818" s="170"/>
      <c r="B1818" s="170"/>
      <c r="C1818" s="170"/>
      <c r="D1818" s="170"/>
      <c r="E1818" s="170"/>
      <c r="F1818" s="170"/>
      <c r="G1818" s="170"/>
      <c r="H1818" s="170"/>
      <c r="I1818" s="170"/>
      <c r="J1818" s="170"/>
      <c r="K1818" s="170"/>
      <c r="L1818" s="170"/>
      <c r="M1818" s="170"/>
      <c r="N1818" s="170"/>
      <c r="O1818" s="170"/>
      <c r="P1818" s="170"/>
      <c r="Q1818" s="170"/>
      <c r="R1818" s="170"/>
      <c r="S1818" s="170"/>
      <c r="T1818" s="170"/>
      <c r="U1818" s="170"/>
      <c r="V1818" s="170"/>
      <c r="W1818" s="170"/>
      <c r="X1818" s="174"/>
      <c r="Y1818" s="170"/>
      <c r="Z1818" s="170"/>
      <c r="AA1818" s="170"/>
      <c r="AB1818" s="170"/>
      <c r="AC1818" s="170"/>
      <c r="AD1818" s="174"/>
      <c r="AE1818" s="170"/>
      <c r="AF1818" s="170"/>
      <c r="AI1818" s="170"/>
      <c r="AJ1818" s="170"/>
      <c r="AK1818" s="170"/>
      <c r="AL1818" s="170"/>
      <c r="AM1818" s="170"/>
      <c r="AN1818" s="170"/>
    </row>
    <row r="1819" spans="1:40" ht="52.5" customHeight="1" x14ac:dyDescent="0.2">
      <c r="A1819" s="170"/>
      <c r="B1819" s="170"/>
      <c r="C1819" s="170"/>
      <c r="D1819" s="170"/>
      <c r="E1819" s="170"/>
      <c r="F1819" s="170"/>
      <c r="G1819" s="170"/>
      <c r="H1819" s="170"/>
      <c r="I1819" s="170"/>
      <c r="J1819" s="170"/>
      <c r="K1819" s="170"/>
      <c r="L1819" s="170"/>
      <c r="M1819" s="170"/>
      <c r="N1819" s="170"/>
      <c r="O1819" s="170"/>
      <c r="P1819" s="170"/>
      <c r="Q1819" s="170"/>
      <c r="R1819" s="170"/>
      <c r="S1819" s="170"/>
      <c r="T1819" s="170"/>
      <c r="U1819" s="170"/>
      <c r="V1819" s="170"/>
      <c r="W1819" s="170"/>
      <c r="X1819" s="174"/>
      <c r="Y1819" s="170"/>
      <c r="Z1819" s="170"/>
      <c r="AA1819" s="170"/>
      <c r="AB1819" s="170"/>
      <c r="AC1819" s="170"/>
      <c r="AD1819" s="174"/>
      <c r="AE1819" s="170"/>
      <c r="AF1819" s="170"/>
      <c r="AI1819" s="170"/>
      <c r="AJ1819" s="170"/>
      <c r="AK1819" s="170"/>
      <c r="AL1819" s="170"/>
      <c r="AM1819" s="170"/>
      <c r="AN1819" s="170"/>
    </row>
    <row r="1820" spans="1:40" ht="52.5" customHeight="1" x14ac:dyDescent="0.2">
      <c r="A1820" s="170"/>
      <c r="B1820" s="170"/>
      <c r="C1820" s="170"/>
      <c r="D1820" s="170"/>
      <c r="E1820" s="170"/>
      <c r="F1820" s="170"/>
      <c r="G1820" s="170"/>
      <c r="H1820" s="170"/>
      <c r="I1820" s="170"/>
      <c r="J1820" s="170"/>
      <c r="K1820" s="170"/>
      <c r="L1820" s="170"/>
      <c r="M1820" s="170"/>
      <c r="N1820" s="170"/>
      <c r="O1820" s="170"/>
      <c r="P1820" s="170"/>
      <c r="Q1820" s="170"/>
      <c r="R1820" s="170"/>
      <c r="S1820" s="170"/>
      <c r="T1820" s="170"/>
      <c r="U1820" s="170"/>
      <c r="V1820" s="170"/>
      <c r="W1820" s="170"/>
      <c r="X1820" s="174"/>
      <c r="Y1820" s="170"/>
      <c r="Z1820" s="170"/>
      <c r="AA1820" s="170"/>
      <c r="AB1820" s="170"/>
      <c r="AC1820" s="170"/>
      <c r="AD1820" s="174"/>
      <c r="AE1820" s="170"/>
      <c r="AF1820" s="170"/>
      <c r="AI1820" s="170"/>
      <c r="AJ1820" s="170"/>
      <c r="AK1820" s="170"/>
      <c r="AL1820" s="170"/>
      <c r="AM1820" s="170"/>
      <c r="AN1820" s="170"/>
    </row>
    <row r="1821" spans="1:40" ht="52.5" customHeight="1" x14ac:dyDescent="0.2">
      <c r="A1821" s="170"/>
      <c r="B1821" s="170"/>
      <c r="C1821" s="170"/>
      <c r="D1821" s="170"/>
      <c r="E1821" s="170"/>
      <c r="F1821" s="170"/>
      <c r="G1821" s="170"/>
      <c r="H1821" s="170"/>
      <c r="I1821" s="170"/>
      <c r="J1821" s="170"/>
      <c r="K1821" s="170"/>
      <c r="L1821" s="170"/>
      <c r="M1821" s="170"/>
      <c r="N1821" s="170"/>
      <c r="O1821" s="170"/>
      <c r="P1821" s="170"/>
      <c r="Q1821" s="170"/>
      <c r="R1821" s="170"/>
      <c r="S1821" s="170"/>
      <c r="T1821" s="170"/>
      <c r="U1821" s="170"/>
      <c r="V1821" s="170"/>
      <c r="W1821" s="170"/>
      <c r="X1821" s="174"/>
      <c r="Y1821" s="170"/>
      <c r="Z1821" s="170"/>
      <c r="AA1821" s="170"/>
      <c r="AB1821" s="170"/>
      <c r="AC1821" s="170"/>
      <c r="AD1821" s="174"/>
      <c r="AE1821" s="170"/>
      <c r="AF1821" s="170"/>
      <c r="AI1821" s="170"/>
      <c r="AJ1821" s="170"/>
      <c r="AK1821" s="170"/>
      <c r="AL1821" s="170"/>
      <c r="AM1821" s="170"/>
      <c r="AN1821" s="170"/>
    </row>
    <row r="1822" spans="1:40" ht="52.5" customHeight="1" x14ac:dyDescent="0.2">
      <c r="A1822" s="170"/>
      <c r="B1822" s="170"/>
      <c r="C1822" s="170"/>
      <c r="D1822" s="170"/>
      <c r="E1822" s="170"/>
      <c r="F1822" s="170"/>
      <c r="G1822" s="170"/>
      <c r="H1822" s="170"/>
      <c r="I1822" s="170"/>
      <c r="J1822" s="170"/>
      <c r="K1822" s="170"/>
      <c r="L1822" s="170"/>
      <c r="M1822" s="170"/>
      <c r="N1822" s="170"/>
      <c r="O1822" s="170"/>
      <c r="P1822" s="170"/>
      <c r="Q1822" s="170"/>
      <c r="R1822" s="170"/>
      <c r="S1822" s="170"/>
      <c r="T1822" s="170"/>
      <c r="U1822" s="170"/>
      <c r="V1822" s="170"/>
      <c r="W1822" s="170"/>
      <c r="X1822" s="174"/>
      <c r="Y1822" s="170"/>
      <c r="Z1822" s="170"/>
      <c r="AA1822" s="170"/>
      <c r="AB1822" s="170"/>
      <c r="AC1822" s="170"/>
      <c r="AD1822" s="174"/>
      <c r="AE1822" s="170"/>
      <c r="AF1822" s="170"/>
      <c r="AI1822" s="170"/>
      <c r="AJ1822" s="170"/>
      <c r="AK1822" s="170"/>
      <c r="AL1822" s="170"/>
      <c r="AM1822" s="170"/>
      <c r="AN1822" s="170"/>
    </row>
    <row r="1823" spans="1:40" ht="52.5" customHeight="1" x14ac:dyDescent="0.2">
      <c r="A1823" s="170"/>
      <c r="B1823" s="170"/>
      <c r="C1823" s="170"/>
      <c r="D1823" s="170"/>
      <c r="E1823" s="170"/>
      <c r="F1823" s="170"/>
      <c r="G1823" s="170"/>
      <c r="H1823" s="170"/>
      <c r="I1823" s="170"/>
      <c r="J1823" s="170"/>
      <c r="K1823" s="170"/>
      <c r="L1823" s="170"/>
      <c r="M1823" s="170"/>
      <c r="N1823" s="170"/>
      <c r="O1823" s="170"/>
      <c r="P1823" s="170"/>
      <c r="Q1823" s="170"/>
      <c r="R1823" s="170"/>
      <c r="S1823" s="170"/>
      <c r="T1823" s="170"/>
      <c r="U1823" s="170"/>
      <c r="V1823" s="170"/>
      <c r="W1823" s="170"/>
      <c r="X1823" s="174"/>
      <c r="Y1823" s="170"/>
      <c r="Z1823" s="170"/>
      <c r="AA1823" s="170"/>
      <c r="AB1823" s="170"/>
      <c r="AC1823" s="170"/>
      <c r="AD1823" s="174"/>
      <c r="AE1823" s="170"/>
      <c r="AF1823" s="170"/>
      <c r="AI1823" s="170"/>
      <c r="AJ1823" s="170"/>
      <c r="AK1823" s="170"/>
      <c r="AL1823" s="170"/>
      <c r="AM1823" s="170"/>
      <c r="AN1823" s="170"/>
    </row>
    <row r="1824" spans="1:40" ht="52.5" customHeight="1" x14ac:dyDescent="0.2">
      <c r="A1824" s="170"/>
      <c r="B1824" s="170"/>
      <c r="C1824" s="170"/>
      <c r="D1824" s="170"/>
      <c r="E1824" s="170"/>
      <c r="F1824" s="170"/>
      <c r="G1824" s="170"/>
      <c r="H1824" s="170"/>
      <c r="I1824" s="170"/>
      <c r="J1824" s="170"/>
      <c r="K1824" s="170"/>
      <c r="L1824" s="170"/>
      <c r="M1824" s="170"/>
      <c r="N1824" s="170"/>
      <c r="O1824" s="170"/>
      <c r="P1824" s="170"/>
      <c r="Q1824" s="170"/>
      <c r="R1824" s="170"/>
      <c r="S1824" s="170"/>
      <c r="T1824" s="170"/>
      <c r="U1824" s="170"/>
      <c r="V1824" s="170"/>
      <c r="W1824" s="170"/>
      <c r="X1824" s="174"/>
      <c r="Y1824" s="170"/>
      <c r="Z1824" s="170"/>
      <c r="AA1824" s="170"/>
      <c r="AB1824" s="170"/>
      <c r="AC1824" s="170"/>
      <c r="AD1824" s="174"/>
      <c r="AE1824" s="170"/>
      <c r="AF1824" s="170"/>
      <c r="AI1824" s="170"/>
      <c r="AJ1824" s="170"/>
      <c r="AK1824" s="170"/>
      <c r="AL1824" s="170"/>
      <c r="AM1824" s="170"/>
      <c r="AN1824" s="170"/>
    </row>
    <row r="1825" spans="1:40" ht="52.5" customHeight="1" x14ac:dyDescent="0.2">
      <c r="A1825" s="170"/>
      <c r="B1825" s="170"/>
      <c r="C1825" s="170"/>
      <c r="D1825" s="170"/>
      <c r="E1825" s="170"/>
      <c r="F1825" s="170"/>
      <c r="G1825" s="170"/>
      <c r="H1825" s="170"/>
      <c r="I1825" s="170"/>
      <c r="J1825" s="170"/>
      <c r="K1825" s="170"/>
      <c r="L1825" s="170"/>
      <c r="M1825" s="170"/>
      <c r="N1825" s="170"/>
      <c r="O1825" s="170"/>
      <c r="P1825" s="170"/>
      <c r="Q1825" s="170"/>
      <c r="R1825" s="170"/>
      <c r="S1825" s="170"/>
      <c r="T1825" s="170"/>
      <c r="U1825" s="170"/>
      <c r="V1825" s="170"/>
      <c r="W1825" s="170"/>
      <c r="X1825" s="174"/>
      <c r="Y1825" s="170"/>
      <c r="Z1825" s="170"/>
      <c r="AA1825" s="170"/>
      <c r="AB1825" s="170"/>
      <c r="AC1825" s="170"/>
      <c r="AD1825" s="174"/>
      <c r="AE1825" s="170"/>
      <c r="AF1825" s="170"/>
      <c r="AI1825" s="170"/>
      <c r="AJ1825" s="170"/>
      <c r="AK1825" s="170"/>
      <c r="AL1825" s="170"/>
      <c r="AM1825" s="170"/>
      <c r="AN1825" s="170"/>
    </row>
    <row r="1826" spans="1:40" ht="52.5" customHeight="1" x14ac:dyDescent="0.2">
      <c r="A1826" s="170"/>
      <c r="B1826" s="170"/>
      <c r="C1826" s="170"/>
      <c r="D1826" s="170"/>
      <c r="E1826" s="170"/>
      <c r="F1826" s="170"/>
      <c r="G1826" s="170"/>
      <c r="H1826" s="170"/>
      <c r="I1826" s="170"/>
      <c r="J1826" s="170"/>
      <c r="K1826" s="170"/>
      <c r="L1826" s="170"/>
      <c r="M1826" s="170"/>
      <c r="N1826" s="170"/>
      <c r="O1826" s="170"/>
      <c r="P1826" s="170"/>
      <c r="Q1826" s="170"/>
      <c r="R1826" s="170"/>
      <c r="S1826" s="170"/>
      <c r="T1826" s="170"/>
      <c r="U1826" s="170"/>
      <c r="V1826" s="170"/>
      <c r="W1826" s="170"/>
      <c r="X1826" s="174"/>
      <c r="Y1826" s="170"/>
      <c r="Z1826" s="170"/>
      <c r="AA1826" s="170"/>
      <c r="AB1826" s="170"/>
      <c r="AC1826" s="170"/>
      <c r="AD1826" s="174"/>
      <c r="AE1826" s="170"/>
      <c r="AF1826" s="170"/>
      <c r="AI1826" s="170"/>
      <c r="AJ1826" s="170"/>
      <c r="AK1826" s="170"/>
      <c r="AL1826" s="170"/>
      <c r="AM1826" s="170"/>
      <c r="AN1826" s="170"/>
    </row>
    <row r="1827" spans="1:40" ht="52.5" customHeight="1" x14ac:dyDescent="0.2">
      <c r="A1827" s="170"/>
      <c r="B1827" s="170"/>
      <c r="C1827" s="170"/>
      <c r="D1827" s="170"/>
      <c r="E1827" s="170"/>
      <c r="F1827" s="170"/>
      <c r="G1827" s="170"/>
      <c r="H1827" s="170"/>
      <c r="I1827" s="170"/>
      <c r="J1827" s="170"/>
      <c r="K1827" s="170"/>
      <c r="L1827" s="170"/>
      <c r="M1827" s="170"/>
      <c r="N1827" s="170"/>
      <c r="O1827" s="170"/>
      <c r="P1827" s="170"/>
      <c r="Q1827" s="170"/>
      <c r="R1827" s="170"/>
      <c r="S1827" s="170"/>
      <c r="T1827" s="170"/>
      <c r="U1827" s="170"/>
      <c r="V1827" s="170"/>
      <c r="W1827" s="170"/>
      <c r="X1827" s="174"/>
      <c r="Y1827" s="170"/>
      <c r="Z1827" s="170"/>
      <c r="AA1827" s="170"/>
      <c r="AB1827" s="170"/>
      <c r="AC1827" s="170"/>
      <c r="AD1827" s="174"/>
      <c r="AE1827" s="170"/>
      <c r="AF1827" s="170"/>
      <c r="AI1827" s="170"/>
      <c r="AJ1827" s="170"/>
      <c r="AK1827" s="170"/>
      <c r="AL1827" s="170"/>
      <c r="AM1827" s="170"/>
      <c r="AN1827" s="170"/>
    </row>
    <row r="1828" spans="1:40" ht="52.5" customHeight="1" x14ac:dyDescent="0.2">
      <c r="A1828" s="170"/>
      <c r="B1828" s="170"/>
      <c r="C1828" s="170"/>
      <c r="D1828" s="170"/>
      <c r="E1828" s="170"/>
      <c r="F1828" s="170"/>
      <c r="G1828" s="170"/>
      <c r="H1828" s="170"/>
      <c r="I1828" s="170"/>
      <c r="J1828" s="170"/>
      <c r="K1828" s="170"/>
      <c r="L1828" s="170"/>
      <c r="M1828" s="170"/>
      <c r="N1828" s="170"/>
      <c r="O1828" s="170"/>
      <c r="P1828" s="170"/>
      <c r="Q1828" s="170"/>
      <c r="R1828" s="170"/>
      <c r="S1828" s="170"/>
      <c r="T1828" s="170"/>
      <c r="U1828" s="170"/>
      <c r="V1828" s="170"/>
      <c r="W1828" s="170"/>
      <c r="X1828" s="174"/>
      <c r="Y1828" s="170"/>
      <c r="Z1828" s="170"/>
      <c r="AA1828" s="170"/>
      <c r="AB1828" s="170"/>
      <c r="AC1828" s="170"/>
      <c r="AD1828" s="174"/>
      <c r="AE1828" s="170"/>
      <c r="AF1828" s="170"/>
      <c r="AI1828" s="170"/>
      <c r="AJ1828" s="170"/>
      <c r="AK1828" s="170"/>
      <c r="AL1828" s="170"/>
      <c r="AM1828" s="170"/>
      <c r="AN1828" s="170"/>
    </row>
    <row r="1829" spans="1:40" ht="52.5" customHeight="1" x14ac:dyDescent="0.2">
      <c r="A1829" s="170"/>
      <c r="B1829" s="170"/>
      <c r="C1829" s="170"/>
      <c r="D1829" s="170"/>
      <c r="E1829" s="170"/>
      <c r="F1829" s="170"/>
      <c r="G1829" s="170"/>
      <c r="H1829" s="170"/>
      <c r="I1829" s="170"/>
      <c r="J1829" s="170"/>
      <c r="K1829" s="170"/>
      <c r="L1829" s="170"/>
      <c r="M1829" s="170"/>
      <c r="N1829" s="170"/>
      <c r="O1829" s="170"/>
      <c r="P1829" s="170"/>
      <c r="Q1829" s="170"/>
      <c r="R1829" s="170"/>
      <c r="S1829" s="170"/>
      <c r="T1829" s="170"/>
      <c r="U1829" s="170"/>
      <c r="V1829" s="170"/>
      <c r="W1829" s="170"/>
      <c r="X1829" s="174"/>
      <c r="Y1829" s="170"/>
      <c r="Z1829" s="170"/>
      <c r="AA1829" s="170"/>
      <c r="AB1829" s="170"/>
      <c r="AC1829" s="170"/>
      <c r="AD1829" s="174"/>
      <c r="AE1829" s="170"/>
      <c r="AF1829" s="170"/>
      <c r="AI1829" s="170"/>
      <c r="AJ1829" s="170"/>
      <c r="AK1829" s="170"/>
      <c r="AL1829" s="170"/>
      <c r="AM1829" s="170"/>
      <c r="AN1829" s="170"/>
    </row>
    <row r="1830" spans="1:40" ht="52.5" customHeight="1" x14ac:dyDescent="0.2">
      <c r="A1830" s="170"/>
      <c r="B1830" s="170"/>
      <c r="C1830" s="170"/>
      <c r="D1830" s="170"/>
      <c r="E1830" s="170"/>
      <c r="F1830" s="170"/>
      <c r="G1830" s="170"/>
      <c r="H1830" s="170"/>
      <c r="I1830" s="170"/>
      <c r="J1830" s="170"/>
      <c r="K1830" s="170"/>
      <c r="L1830" s="170"/>
      <c r="M1830" s="170"/>
      <c r="N1830" s="170"/>
      <c r="O1830" s="170"/>
      <c r="P1830" s="170"/>
      <c r="Q1830" s="170"/>
      <c r="R1830" s="170"/>
      <c r="S1830" s="170"/>
      <c r="T1830" s="170"/>
      <c r="U1830" s="170"/>
      <c r="V1830" s="170"/>
      <c r="W1830" s="170"/>
      <c r="X1830" s="174"/>
      <c r="Y1830" s="170"/>
      <c r="Z1830" s="170"/>
      <c r="AA1830" s="170"/>
      <c r="AB1830" s="170"/>
      <c r="AC1830" s="170"/>
      <c r="AD1830" s="174"/>
      <c r="AE1830" s="170"/>
      <c r="AF1830" s="170"/>
      <c r="AI1830" s="170"/>
      <c r="AJ1830" s="170"/>
      <c r="AK1830" s="170"/>
      <c r="AL1830" s="170"/>
      <c r="AM1830" s="170"/>
      <c r="AN1830" s="170"/>
    </row>
    <row r="1831" spans="1:40" ht="52.5" customHeight="1" x14ac:dyDescent="0.2">
      <c r="A1831" s="170"/>
      <c r="B1831" s="170"/>
      <c r="C1831" s="170"/>
      <c r="D1831" s="170"/>
      <c r="E1831" s="170"/>
      <c r="F1831" s="170"/>
      <c r="G1831" s="170"/>
      <c r="H1831" s="170"/>
      <c r="I1831" s="170"/>
      <c r="J1831" s="170"/>
      <c r="K1831" s="170"/>
      <c r="L1831" s="170"/>
      <c r="M1831" s="170"/>
      <c r="N1831" s="170"/>
      <c r="O1831" s="170"/>
      <c r="P1831" s="170"/>
      <c r="Q1831" s="170"/>
      <c r="R1831" s="170"/>
      <c r="S1831" s="170"/>
      <c r="T1831" s="170"/>
      <c r="U1831" s="170"/>
      <c r="V1831" s="170"/>
      <c r="W1831" s="170"/>
      <c r="X1831" s="174"/>
      <c r="Y1831" s="170"/>
      <c r="Z1831" s="170"/>
      <c r="AA1831" s="170"/>
      <c r="AB1831" s="170"/>
      <c r="AC1831" s="170"/>
      <c r="AD1831" s="174"/>
      <c r="AE1831" s="170"/>
      <c r="AF1831" s="170"/>
      <c r="AI1831" s="170"/>
      <c r="AJ1831" s="170"/>
      <c r="AK1831" s="170"/>
      <c r="AL1831" s="170"/>
      <c r="AM1831" s="170"/>
      <c r="AN1831" s="170"/>
    </row>
    <row r="1832" spans="1:40" ht="52.5" customHeight="1" x14ac:dyDescent="0.2">
      <c r="A1832" s="170"/>
      <c r="B1832" s="170"/>
      <c r="C1832" s="170"/>
      <c r="D1832" s="170"/>
      <c r="E1832" s="170"/>
      <c r="F1832" s="170"/>
      <c r="G1832" s="170"/>
      <c r="H1832" s="170"/>
      <c r="I1832" s="170"/>
      <c r="J1832" s="170"/>
      <c r="K1832" s="170"/>
      <c r="L1832" s="170"/>
      <c r="M1832" s="170"/>
      <c r="N1832" s="170"/>
      <c r="O1832" s="170"/>
      <c r="P1832" s="170"/>
      <c r="Q1832" s="170"/>
      <c r="R1832" s="170"/>
      <c r="S1832" s="170"/>
      <c r="T1832" s="170"/>
      <c r="U1832" s="170"/>
      <c r="V1832" s="170"/>
      <c r="W1832" s="170"/>
      <c r="X1832" s="174"/>
      <c r="Y1832" s="170"/>
      <c r="Z1832" s="170"/>
      <c r="AA1832" s="170"/>
      <c r="AB1832" s="170"/>
      <c r="AC1832" s="170"/>
      <c r="AD1832" s="174"/>
      <c r="AE1832" s="170"/>
      <c r="AF1832" s="170"/>
      <c r="AI1832" s="170"/>
      <c r="AJ1832" s="170"/>
      <c r="AK1832" s="170"/>
      <c r="AL1832" s="170"/>
      <c r="AM1832" s="170"/>
      <c r="AN1832" s="170"/>
    </row>
    <row r="1833" spans="1:40" ht="52.5" customHeight="1" x14ac:dyDescent="0.2">
      <c r="A1833" s="170"/>
      <c r="B1833" s="170"/>
      <c r="C1833" s="170"/>
      <c r="D1833" s="170"/>
      <c r="E1833" s="170"/>
      <c r="F1833" s="170"/>
      <c r="G1833" s="170"/>
      <c r="H1833" s="170"/>
      <c r="I1833" s="170"/>
      <c r="J1833" s="170"/>
      <c r="K1833" s="170"/>
      <c r="L1833" s="170"/>
      <c r="M1833" s="170"/>
      <c r="N1833" s="170"/>
      <c r="O1833" s="170"/>
      <c r="P1833" s="170"/>
      <c r="Q1833" s="170"/>
      <c r="R1833" s="170"/>
      <c r="S1833" s="170"/>
      <c r="T1833" s="170"/>
      <c r="U1833" s="170"/>
      <c r="V1833" s="170"/>
      <c r="W1833" s="170"/>
      <c r="X1833" s="174"/>
      <c r="Y1833" s="170"/>
      <c r="Z1833" s="170"/>
      <c r="AA1833" s="170"/>
      <c r="AB1833" s="170"/>
      <c r="AC1833" s="170"/>
      <c r="AD1833" s="174"/>
      <c r="AE1833" s="170"/>
      <c r="AF1833" s="170"/>
      <c r="AI1833" s="170"/>
      <c r="AJ1833" s="170"/>
      <c r="AK1833" s="170"/>
      <c r="AL1833" s="170"/>
      <c r="AM1833" s="170"/>
      <c r="AN1833" s="170"/>
    </row>
    <row r="1834" spans="1:40" ht="52.5" customHeight="1" x14ac:dyDescent="0.2">
      <c r="A1834" s="170"/>
      <c r="B1834" s="170"/>
      <c r="C1834" s="170"/>
      <c r="D1834" s="170"/>
      <c r="E1834" s="170"/>
      <c r="F1834" s="170"/>
      <c r="G1834" s="170"/>
      <c r="H1834" s="170"/>
      <c r="I1834" s="170"/>
      <c r="J1834" s="170"/>
      <c r="K1834" s="170"/>
      <c r="L1834" s="170"/>
      <c r="M1834" s="170"/>
      <c r="N1834" s="170"/>
      <c r="O1834" s="170"/>
      <c r="P1834" s="170"/>
      <c r="Q1834" s="170"/>
      <c r="R1834" s="170"/>
      <c r="S1834" s="170"/>
      <c r="T1834" s="170"/>
      <c r="U1834" s="170"/>
      <c r="V1834" s="170"/>
      <c r="W1834" s="170"/>
      <c r="X1834" s="174"/>
      <c r="Y1834" s="170"/>
      <c r="Z1834" s="170"/>
      <c r="AA1834" s="170"/>
      <c r="AB1834" s="170"/>
      <c r="AC1834" s="170"/>
      <c r="AD1834" s="174"/>
      <c r="AE1834" s="170"/>
      <c r="AF1834" s="170"/>
      <c r="AI1834" s="170"/>
      <c r="AJ1834" s="170"/>
      <c r="AK1834" s="170"/>
      <c r="AL1834" s="170"/>
      <c r="AM1834" s="170"/>
      <c r="AN1834" s="170"/>
    </row>
    <row r="1835" spans="1:40" ht="52.5" customHeight="1" x14ac:dyDescent="0.2">
      <c r="A1835" s="170"/>
      <c r="B1835" s="170"/>
      <c r="C1835" s="170"/>
      <c r="D1835" s="170"/>
      <c r="E1835" s="170"/>
      <c r="F1835" s="170"/>
      <c r="G1835" s="170"/>
      <c r="H1835" s="170"/>
      <c r="I1835" s="170"/>
      <c r="J1835" s="170"/>
      <c r="K1835" s="170"/>
      <c r="L1835" s="170"/>
      <c r="M1835" s="170"/>
      <c r="N1835" s="170"/>
      <c r="O1835" s="170"/>
      <c r="P1835" s="170"/>
      <c r="Q1835" s="170"/>
      <c r="R1835" s="170"/>
      <c r="S1835" s="170"/>
      <c r="T1835" s="170"/>
      <c r="U1835" s="170"/>
      <c r="V1835" s="170"/>
      <c r="W1835" s="170"/>
      <c r="X1835" s="174"/>
      <c r="Y1835" s="170"/>
      <c r="Z1835" s="170"/>
      <c r="AA1835" s="170"/>
      <c r="AB1835" s="170"/>
      <c r="AC1835" s="170"/>
      <c r="AD1835" s="174"/>
      <c r="AE1835" s="170"/>
      <c r="AF1835" s="170"/>
      <c r="AI1835" s="170"/>
      <c r="AJ1835" s="170"/>
      <c r="AK1835" s="170"/>
      <c r="AL1835" s="170"/>
      <c r="AM1835" s="170"/>
      <c r="AN1835" s="170"/>
    </row>
    <row r="1836" spans="1:40" ht="52.5" customHeight="1" x14ac:dyDescent="0.2">
      <c r="A1836" s="170"/>
      <c r="B1836" s="170"/>
      <c r="C1836" s="170"/>
      <c r="D1836" s="170"/>
      <c r="E1836" s="170"/>
      <c r="F1836" s="170"/>
      <c r="G1836" s="170"/>
      <c r="H1836" s="170"/>
      <c r="I1836" s="170"/>
      <c r="J1836" s="170"/>
      <c r="K1836" s="170"/>
      <c r="L1836" s="170"/>
      <c r="M1836" s="170"/>
      <c r="N1836" s="170"/>
      <c r="O1836" s="170"/>
      <c r="P1836" s="170"/>
      <c r="Q1836" s="170"/>
      <c r="R1836" s="170"/>
      <c r="S1836" s="170"/>
      <c r="T1836" s="170"/>
      <c r="U1836" s="170"/>
      <c r="V1836" s="170"/>
      <c r="W1836" s="170"/>
      <c r="X1836" s="174"/>
      <c r="Y1836" s="170"/>
      <c r="Z1836" s="170"/>
      <c r="AA1836" s="170"/>
      <c r="AB1836" s="170"/>
      <c r="AC1836" s="170"/>
      <c r="AD1836" s="174"/>
      <c r="AE1836" s="170"/>
      <c r="AF1836" s="170"/>
      <c r="AI1836" s="170"/>
      <c r="AJ1836" s="170"/>
      <c r="AK1836" s="170"/>
      <c r="AL1836" s="170"/>
      <c r="AM1836" s="170"/>
      <c r="AN1836" s="170"/>
    </row>
    <row r="1837" spans="1:40" ht="52.5" customHeight="1" x14ac:dyDescent="0.2">
      <c r="A1837" s="170"/>
      <c r="B1837" s="170"/>
      <c r="C1837" s="170"/>
      <c r="D1837" s="170"/>
      <c r="E1837" s="170"/>
      <c r="F1837" s="170"/>
      <c r="G1837" s="170"/>
      <c r="H1837" s="170"/>
      <c r="I1837" s="170"/>
      <c r="J1837" s="170"/>
      <c r="K1837" s="170"/>
      <c r="L1837" s="170"/>
      <c r="M1837" s="170"/>
      <c r="N1837" s="170"/>
      <c r="O1837" s="170"/>
      <c r="P1837" s="170"/>
      <c r="Q1837" s="170"/>
      <c r="R1837" s="170"/>
      <c r="S1837" s="170"/>
      <c r="T1837" s="170"/>
      <c r="U1837" s="170"/>
      <c r="V1837" s="170"/>
      <c r="W1837" s="170"/>
      <c r="X1837" s="174"/>
      <c r="Y1837" s="170"/>
      <c r="Z1837" s="170"/>
      <c r="AA1837" s="170"/>
      <c r="AB1837" s="170"/>
      <c r="AC1837" s="170"/>
      <c r="AD1837" s="174"/>
      <c r="AE1837" s="170"/>
      <c r="AF1837" s="170"/>
      <c r="AI1837" s="170"/>
      <c r="AJ1837" s="170"/>
      <c r="AK1837" s="170"/>
      <c r="AL1837" s="170"/>
      <c r="AM1837" s="170"/>
      <c r="AN1837" s="170"/>
    </row>
    <row r="1838" spans="1:40" ht="52.5" customHeight="1" x14ac:dyDescent="0.2">
      <c r="A1838" s="170"/>
      <c r="B1838" s="170"/>
      <c r="C1838" s="170"/>
      <c r="D1838" s="170"/>
      <c r="E1838" s="170"/>
      <c r="F1838" s="170"/>
      <c r="G1838" s="170"/>
      <c r="H1838" s="170"/>
      <c r="I1838" s="170"/>
      <c r="J1838" s="170"/>
      <c r="K1838" s="170"/>
      <c r="L1838" s="170"/>
      <c r="M1838" s="170"/>
      <c r="N1838" s="170"/>
      <c r="O1838" s="170"/>
      <c r="P1838" s="170"/>
      <c r="Q1838" s="170"/>
      <c r="R1838" s="170"/>
      <c r="S1838" s="170"/>
      <c r="T1838" s="170"/>
      <c r="U1838" s="170"/>
      <c r="V1838" s="170"/>
      <c r="W1838" s="170"/>
      <c r="X1838" s="174"/>
      <c r="Y1838" s="170"/>
      <c r="Z1838" s="170"/>
      <c r="AA1838" s="170"/>
      <c r="AB1838" s="170"/>
      <c r="AC1838" s="170"/>
      <c r="AD1838" s="174"/>
      <c r="AE1838" s="170"/>
      <c r="AF1838" s="170"/>
      <c r="AI1838" s="170"/>
      <c r="AJ1838" s="170"/>
      <c r="AK1838" s="170"/>
      <c r="AL1838" s="170"/>
      <c r="AM1838" s="170"/>
      <c r="AN1838" s="170"/>
    </row>
    <row r="1839" spans="1:40" ht="52.5" customHeight="1" x14ac:dyDescent="0.2">
      <c r="A1839" s="170"/>
      <c r="B1839" s="170"/>
      <c r="C1839" s="170"/>
      <c r="D1839" s="170"/>
      <c r="E1839" s="170"/>
      <c r="F1839" s="170"/>
      <c r="G1839" s="170"/>
      <c r="H1839" s="170"/>
      <c r="I1839" s="170"/>
      <c r="J1839" s="170"/>
      <c r="K1839" s="170"/>
      <c r="L1839" s="170"/>
      <c r="M1839" s="170"/>
      <c r="N1839" s="170"/>
      <c r="O1839" s="170"/>
      <c r="P1839" s="170"/>
      <c r="Q1839" s="170"/>
      <c r="R1839" s="170"/>
      <c r="S1839" s="170"/>
      <c r="T1839" s="170"/>
      <c r="U1839" s="170"/>
      <c r="V1839" s="170"/>
      <c r="W1839" s="170"/>
      <c r="X1839" s="174"/>
      <c r="Y1839" s="170"/>
      <c r="Z1839" s="170"/>
      <c r="AA1839" s="170"/>
      <c r="AB1839" s="170"/>
      <c r="AC1839" s="170"/>
      <c r="AD1839" s="174"/>
      <c r="AE1839" s="170"/>
      <c r="AF1839" s="170"/>
      <c r="AI1839" s="170"/>
      <c r="AJ1839" s="170"/>
      <c r="AK1839" s="170"/>
      <c r="AL1839" s="170"/>
      <c r="AM1839" s="170"/>
      <c r="AN1839" s="170"/>
    </row>
    <row r="1840" spans="1:40" ht="52.5" customHeight="1" x14ac:dyDescent="0.2">
      <c r="A1840" s="170"/>
      <c r="B1840" s="170"/>
      <c r="C1840" s="170"/>
      <c r="D1840" s="170"/>
      <c r="E1840" s="170"/>
      <c r="F1840" s="170"/>
      <c r="G1840" s="170"/>
      <c r="H1840" s="170"/>
      <c r="I1840" s="170"/>
      <c r="J1840" s="170"/>
      <c r="K1840" s="170"/>
      <c r="L1840" s="170"/>
      <c r="M1840" s="170"/>
      <c r="N1840" s="170"/>
      <c r="O1840" s="170"/>
      <c r="P1840" s="170"/>
      <c r="Q1840" s="170"/>
      <c r="R1840" s="170"/>
      <c r="S1840" s="170"/>
      <c r="T1840" s="170"/>
      <c r="U1840" s="170"/>
      <c r="V1840" s="170"/>
      <c r="W1840" s="170"/>
      <c r="X1840" s="174"/>
      <c r="Y1840" s="170"/>
      <c r="Z1840" s="170"/>
      <c r="AA1840" s="170"/>
      <c r="AB1840" s="170"/>
      <c r="AC1840" s="170"/>
      <c r="AD1840" s="174"/>
      <c r="AE1840" s="170"/>
      <c r="AF1840" s="170"/>
      <c r="AI1840" s="170"/>
      <c r="AJ1840" s="170"/>
      <c r="AK1840" s="170"/>
      <c r="AL1840" s="170"/>
      <c r="AM1840" s="170"/>
      <c r="AN1840" s="170"/>
    </row>
    <row r="1841" spans="1:40" ht="52.5" customHeight="1" x14ac:dyDescent="0.2">
      <c r="A1841" s="170"/>
      <c r="B1841" s="170"/>
      <c r="C1841" s="170"/>
      <c r="D1841" s="170"/>
      <c r="E1841" s="170"/>
      <c r="F1841" s="170"/>
      <c r="G1841" s="170"/>
      <c r="H1841" s="170"/>
      <c r="I1841" s="170"/>
      <c r="J1841" s="170"/>
      <c r="K1841" s="170"/>
      <c r="L1841" s="170"/>
      <c r="M1841" s="170"/>
      <c r="N1841" s="170"/>
      <c r="O1841" s="170"/>
      <c r="P1841" s="170"/>
      <c r="Q1841" s="170"/>
      <c r="R1841" s="170"/>
      <c r="S1841" s="170"/>
      <c r="T1841" s="170"/>
      <c r="U1841" s="170"/>
      <c r="V1841" s="170"/>
      <c r="W1841" s="170"/>
      <c r="X1841" s="174"/>
      <c r="Y1841" s="170"/>
      <c r="Z1841" s="170"/>
      <c r="AA1841" s="170"/>
      <c r="AB1841" s="170"/>
      <c r="AC1841" s="170"/>
      <c r="AD1841" s="174"/>
      <c r="AE1841" s="170"/>
      <c r="AF1841" s="170"/>
      <c r="AI1841" s="170"/>
      <c r="AJ1841" s="170"/>
      <c r="AK1841" s="170"/>
      <c r="AL1841" s="170"/>
      <c r="AM1841" s="170"/>
      <c r="AN1841" s="170"/>
    </row>
    <row r="1842" spans="1:40" ht="52.5" customHeight="1" x14ac:dyDescent="0.2">
      <c r="A1842" s="170"/>
      <c r="B1842" s="170"/>
      <c r="C1842" s="170"/>
      <c r="D1842" s="170"/>
      <c r="E1842" s="170"/>
      <c r="F1842" s="170"/>
      <c r="G1842" s="170"/>
      <c r="H1842" s="170"/>
      <c r="I1842" s="170"/>
      <c r="J1842" s="170"/>
      <c r="K1842" s="170"/>
      <c r="L1842" s="170"/>
      <c r="M1842" s="170"/>
      <c r="N1842" s="170"/>
      <c r="O1842" s="170"/>
      <c r="P1842" s="170"/>
      <c r="Q1842" s="170"/>
      <c r="R1842" s="170"/>
      <c r="S1842" s="170"/>
      <c r="T1842" s="170"/>
      <c r="U1842" s="170"/>
      <c r="V1842" s="170"/>
      <c r="W1842" s="170"/>
      <c r="X1842" s="174"/>
      <c r="Y1842" s="170"/>
      <c r="Z1842" s="170"/>
      <c r="AA1842" s="170"/>
      <c r="AB1842" s="170"/>
      <c r="AC1842" s="170"/>
      <c r="AD1842" s="174"/>
      <c r="AE1842" s="170"/>
      <c r="AF1842" s="170"/>
      <c r="AI1842" s="170"/>
      <c r="AJ1842" s="170"/>
      <c r="AK1842" s="170"/>
      <c r="AL1842" s="170"/>
      <c r="AM1842" s="170"/>
      <c r="AN1842" s="170"/>
    </row>
    <row r="1843" spans="1:40" ht="52.5" customHeight="1" x14ac:dyDescent="0.2">
      <c r="A1843" s="170"/>
      <c r="B1843" s="170"/>
      <c r="C1843" s="170"/>
      <c r="D1843" s="170"/>
      <c r="E1843" s="170"/>
      <c r="F1843" s="170"/>
      <c r="G1843" s="170"/>
      <c r="H1843" s="170"/>
      <c r="I1843" s="170"/>
      <c r="J1843" s="170"/>
      <c r="K1843" s="170"/>
      <c r="L1843" s="170"/>
      <c r="M1843" s="170"/>
      <c r="N1843" s="170"/>
      <c r="O1843" s="170"/>
      <c r="P1843" s="170"/>
      <c r="Q1843" s="170"/>
      <c r="R1843" s="170"/>
      <c r="S1843" s="170"/>
      <c r="T1843" s="170"/>
      <c r="U1843" s="170"/>
      <c r="V1843" s="170"/>
      <c r="W1843" s="170"/>
      <c r="X1843" s="174"/>
      <c r="Y1843" s="170"/>
      <c r="Z1843" s="170"/>
      <c r="AA1843" s="170"/>
      <c r="AB1843" s="170"/>
      <c r="AC1843" s="170"/>
      <c r="AD1843" s="174"/>
      <c r="AE1843" s="170"/>
      <c r="AF1843" s="170"/>
      <c r="AI1843" s="170"/>
      <c r="AJ1843" s="170"/>
      <c r="AK1843" s="170"/>
      <c r="AL1843" s="170"/>
      <c r="AM1843" s="170"/>
      <c r="AN1843" s="170"/>
    </row>
    <row r="1844" spans="1:40" ht="52.5" customHeight="1" x14ac:dyDescent="0.2">
      <c r="A1844" s="170"/>
      <c r="B1844" s="170"/>
      <c r="C1844" s="170"/>
      <c r="D1844" s="170"/>
      <c r="E1844" s="170"/>
      <c r="F1844" s="170"/>
      <c r="G1844" s="170"/>
      <c r="H1844" s="170"/>
      <c r="I1844" s="170"/>
      <c r="J1844" s="170"/>
      <c r="K1844" s="170"/>
      <c r="L1844" s="170"/>
      <c r="M1844" s="170"/>
      <c r="N1844" s="170"/>
      <c r="O1844" s="170"/>
      <c r="P1844" s="170"/>
      <c r="Q1844" s="170"/>
      <c r="R1844" s="170"/>
      <c r="S1844" s="170"/>
      <c r="T1844" s="170"/>
      <c r="U1844" s="170"/>
      <c r="V1844" s="170"/>
      <c r="W1844" s="170"/>
      <c r="X1844" s="174"/>
      <c r="Y1844" s="170"/>
      <c r="Z1844" s="170"/>
      <c r="AA1844" s="170"/>
      <c r="AB1844" s="170"/>
      <c r="AC1844" s="170"/>
      <c r="AD1844" s="174"/>
      <c r="AE1844" s="170"/>
      <c r="AF1844" s="170"/>
      <c r="AI1844" s="170"/>
      <c r="AJ1844" s="170"/>
      <c r="AK1844" s="170"/>
      <c r="AL1844" s="170"/>
      <c r="AM1844" s="170"/>
      <c r="AN1844" s="170"/>
    </row>
    <row r="1845" spans="1:40" ht="52.5" customHeight="1" x14ac:dyDescent="0.2">
      <c r="A1845" s="170"/>
      <c r="B1845" s="170"/>
      <c r="C1845" s="170"/>
      <c r="D1845" s="170"/>
      <c r="E1845" s="170"/>
      <c r="F1845" s="170"/>
      <c r="G1845" s="170"/>
      <c r="H1845" s="170"/>
      <c r="I1845" s="170"/>
      <c r="J1845" s="170"/>
      <c r="K1845" s="170"/>
      <c r="L1845" s="170"/>
      <c r="M1845" s="170"/>
      <c r="N1845" s="170"/>
      <c r="O1845" s="170"/>
      <c r="P1845" s="170"/>
      <c r="Q1845" s="170"/>
      <c r="R1845" s="170"/>
      <c r="S1845" s="170"/>
      <c r="T1845" s="170"/>
      <c r="U1845" s="170"/>
      <c r="V1845" s="170"/>
      <c r="W1845" s="170"/>
      <c r="X1845" s="174"/>
      <c r="Y1845" s="170"/>
      <c r="Z1845" s="170"/>
      <c r="AA1845" s="170"/>
      <c r="AB1845" s="170"/>
      <c r="AC1845" s="170"/>
      <c r="AD1845" s="174"/>
      <c r="AE1845" s="170"/>
      <c r="AF1845" s="170"/>
      <c r="AI1845" s="170"/>
      <c r="AJ1845" s="170"/>
      <c r="AK1845" s="170"/>
      <c r="AL1845" s="170"/>
      <c r="AM1845" s="170"/>
      <c r="AN1845" s="170"/>
    </row>
    <row r="1846" spans="1:40" ht="52.5" customHeight="1" x14ac:dyDescent="0.2">
      <c r="A1846" s="170"/>
      <c r="B1846" s="170"/>
      <c r="C1846" s="170"/>
      <c r="D1846" s="170"/>
      <c r="E1846" s="170"/>
      <c r="F1846" s="170"/>
      <c r="G1846" s="170"/>
      <c r="H1846" s="170"/>
      <c r="I1846" s="170"/>
      <c r="J1846" s="170"/>
      <c r="K1846" s="170"/>
      <c r="L1846" s="170"/>
      <c r="M1846" s="170"/>
      <c r="N1846" s="170"/>
      <c r="O1846" s="170"/>
      <c r="P1846" s="170"/>
      <c r="Q1846" s="170"/>
      <c r="R1846" s="170"/>
      <c r="S1846" s="170"/>
      <c r="T1846" s="170"/>
      <c r="U1846" s="170"/>
      <c r="V1846" s="170"/>
      <c r="W1846" s="170"/>
      <c r="X1846" s="174"/>
      <c r="Y1846" s="170"/>
      <c r="Z1846" s="170"/>
      <c r="AA1846" s="170"/>
      <c r="AB1846" s="170"/>
      <c r="AC1846" s="170"/>
      <c r="AD1846" s="174"/>
      <c r="AE1846" s="170"/>
      <c r="AF1846" s="170"/>
      <c r="AI1846" s="170"/>
      <c r="AJ1846" s="170"/>
      <c r="AK1846" s="170"/>
      <c r="AL1846" s="170"/>
      <c r="AM1846" s="170"/>
      <c r="AN1846" s="170"/>
    </row>
    <row r="1847" spans="1:40" ht="52.5" customHeight="1" x14ac:dyDescent="0.2">
      <c r="A1847" s="170"/>
      <c r="B1847" s="170"/>
      <c r="C1847" s="170"/>
      <c r="D1847" s="170"/>
      <c r="E1847" s="170"/>
      <c r="F1847" s="170"/>
      <c r="G1847" s="170"/>
      <c r="H1847" s="170"/>
      <c r="I1847" s="170"/>
      <c r="J1847" s="170"/>
      <c r="K1847" s="170"/>
      <c r="L1847" s="170"/>
      <c r="M1847" s="170"/>
      <c r="N1847" s="170"/>
      <c r="O1847" s="170"/>
      <c r="P1847" s="170"/>
      <c r="Q1847" s="170"/>
      <c r="R1847" s="170"/>
      <c r="S1847" s="170"/>
      <c r="T1847" s="170"/>
      <c r="U1847" s="170"/>
      <c r="V1847" s="170"/>
      <c r="W1847" s="170"/>
      <c r="X1847" s="174"/>
      <c r="Y1847" s="170"/>
      <c r="Z1847" s="170"/>
      <c r="AA1847" s="170"/>
      <c r="AB1847" s="170"/>
      <c r="AC1847" s="170"/>
      <c r="AD1847" s="174"/>
      <c r="AE1847" s="170"/>
      <c r="AF1847" s="170"/>
      <c r="AI1847" s="170"/>
      <c r="AJ1847" s="170"/>
      <c r="AK1847" s="170"/>
      <c r="AL1847" s="170"/>
      <c r="AM1847" s="170"/>
      <c r="AN1847" s="170"/>
    </row>
    <row r="1848" spans="1:40" ht="52.5" customHeight="1" x14ac:dyDescent="0.2">
      <c r="A1848" s="170"/>
      <c r="B1848" s="170"/>
      <c r="C1848" s="170"/>
      <c r="D1848" s="170"/>
      <c r="E1848" s="170"/>
      <c r="F1848" s="170"/>
      <c r="G1848" s="170"/>
      <c r="H1848" s="170"/>
      <c r="I1848" s="170"/>
      <c r="J1848" s="170"/>
      <c r="K1848" s="170"/>
      <c r="L1848" s="170"/>
      <c r="M1848" s="170"/>
      <c r="N1848" s="170"/>
      <c r="O1848" s="170"/>
      <c r="P1848" s="170"/>
      <c r="Q1848" s="170"/>
      <c r="R1848" s="170"/>
      <c r="S1848" s="170"/>
      <c r="T1848" s="170"/>
      <c r="U1848" s="170"/>
      <c r="V1848" s="170"/>
      <c r="W1848" s="170"/>
      <c r="X1848" s="174"/>
      <c r="Y1848" s="170"/>
      <c r="Z1848" s="170"/>
      <c r="AA1848" s="170"/>
      <c r="AB1848" s="170"/>
      <c r="AC1848" s="170"/>
      <c r="AD1848" s="174"/>
      <c r="AE1848" s="170"/>
      <c r="AF1848" s="170"/>
      <c r="AI1848" s="170"/>
      <c r="AJ1848" s="170"/>
      <c r="AK1848" s="170"/>
      <c r="AL1848" s="170"/>
      <c r="AM1848" s="170"/>
      <c r="AN1848" s="170"/>
    </row>
    <row r="1849" spans="1:40" ht="52.5" customHeight="1" x14ac:dyDescent="0.2">
      <c r="A1849" s="170"/>
      <c r="B1849" s="170"/>
      <c r="C1849" s="170"/>
      <c r="D1849" s="170"/>
      <c r="E1849" s="170"/>
      <c r="F1849" s="170"/>
      <c r="G1849" s="170"/>
      <c r="H1849" s="170"/>
      <c r="I1849" s="170"/>
      <c r="J1849" s="170"/>
      <c r="K1849" s="170"/>
      <c r="L1849" s="170"/>
      <c r="M1849" s="170"/>
      <c r="N1849" s="170"/>
      <c r="O1849" s="170"/>
      <c r="P1849" s="170"/>
      <c r="Q1849" s="170"/>
      <c r="R1849" s="170"/>
      <c r="S1849" s="170"/>
      <c r="T1849" s="170"/>
      <c r="U1849" s="170"/>
      <c r="V1849" s="170"/>
      <c r="W1849" s="170"/>
      <c r="X1849" s="174"/>
      <c r="Y1849" s="170"/>
      <c r="Z1849" s="170"/>
      <c r="AA1849" s="170"/>
      <c r="AB1849" s="170"/>
      <c r="AC1849" s="170"/>
      <c r="AD1849" s="174"/>
      <c r="AE1849" s="170"/>
      <c r="AF1849" s="170"/>
      <c r="AI1849" s="170"/>
      <c r="AJ1849" s="170"/>
      <c r="AK1849" s="170"/>
      <c r="AL1849" s="170"/>
      <c r="AM1849" s="170"/>
      <c r="AN1849" s="170"/>
    </row>
    <row r="1850" spans="1:40" ht="52.5" customHeight="1" x14ac:dyDescent="0.2">
      <c r="A1850" s="170"/>
      <c r="B1850" s="170"/>
      <c r="C1850" s="170"/>
      <c r="D1850" s="170"/>
      <c r="E1850" s="170"/>
      <c r="F1850" s="170"/>
      <c r="G1850" s="170"/>
      <c r="H1850" s="170"/>
      <c r="I1850" s="170"/>
      <c r="J1850" s="170"/>
      <c r="K1850" s="170"/>
      <c r="L1850" s="170"/>
      <c r="M1850" s="170"/>
      <c r="N1850" s="170"/>
      <c r="O1850" s="170"/>
      <c r="P1850" s="170"/>
      <c r="Q1850" s="170"/>
      <c r="R1850" s="170"/>
      <c r="S1850" s="170"/>
      <c r="T1850" s="170"/>
      <c r="U1850" s="170"/>
      <c r="V1850" s="170"/>
      <c r="W1850" s="170"/>
      <c r="X1850" s="174"/>
      <c r="Y1850" s="170"/>
      <c r="Z1850" s="170"/>
      <c r="AA1850" s="170"/>
      <c r="AB1850" s="170"/>
      <c r="AC1850" s="170"/>
      <c r="AD1850" s="174"/>
      <c r="AE1850" s="170"/>
      <c r="AF1850" s="170"/>
      <c r="AI1850" s="170"/>
      <c r="AJ1850" s="170"/>
      <c r="AK1850" s="170"/>
      <c r="AL1850" s="170"/>
      <c r="AM1850" s="170"/>
      <c r="AN1850" s="170"/>
    </row>
    <row r="1851" spans="1:40" ht="52.5" customHeight="1" x14ac:dyDescent="0.2">
      <c r="A1851" s="170"/>
      <c r="B1851" s="170"/>
      <c r="C1851" s="170"/>
      <c r="D1851" s="170"/>
      <c r="E1851" s="170"/>
      <c r="F1851" s="170"/>
      <c r="G1851" s="170"/>
      <c r="H1851" s="170"/>
      <c r="I1851" s="170"/>
      <c r="J1851" s="170"/>
      <c r="K1851" s="170"/>
      <c r="L1851" s="170"/>
      <c r="M1851" s="170"/>
      <c r="N1851" s="170"/>
      <c r="O1851" s="170"/>
      <c r="P1851" s="170"/>
      <c r="Q1851" s="170"/>
      <c r="R1851" s="170"/>
      <c r="S1851" s="170"/>
      <c r="T1851" s="170"/>
      <c r="U1851" s="170"/>
      <c r="V1851" s="170"/>
      <c r="W1851" s="170"/>
      <c r="X1851" s="174"/>
      <c r="Y1851" s="170"/>
      <c r="Z1851" s="170"/>
      <c r="AA1851" s="170"/>
      <c r="AB1851" s="170"/>
      <c r="AC1851" s="170"/>
      <c r="AD1851" s="174"/>
      <c r="AE1851" s="170"/>
      <c r="AF1851" s="170"/>
      <c r="AI1851" s="170"/>
      <c r="AJ1851" s="170"/>
      <c r="AK1851" s="170"/>
      <c r="AL1851" s="170"/>
      <c r="AM1851" s="170"/>
      <c r="AN1851" s="170"/>
    </row>
    <row r="1852" spans="1:40" ht="52.5" customHeight="1" x14ac:dyDescent="0.2">
      <c r="A1852" s="170"/>
      <c r="B1852" s="170"/>
      <c r="C1852" s="170"/>
      <c r="D1852" s="170"/>
      <c r="E1852" s="170"/>
      <c r="F1852" s="170"/>
      <c r="G1852" s="170"/>
      <c r="H1852" s="170"/>
      <c r="I1852" s="170"/>
      <c r="J1852" s="170"/>
      <c r="K1852" s="170"/>
      <c r="L1852" s="170"/>
      <c r="M1852" s="170"/>
      <c r="N1852" s="170"/>
      <c r="O1852" s="170"/>
      <c r="P1852" s="170"/>
      <c r="Q1852" s="170"/>
      <c r="R1852" s="170"/>
      <c r="S1852" s="170"/>
      <c r="T1852" s="170"/>
      <c r="U1852" s="170"/>
      <c r="V1852" s="170"/>
      <c r="W1852" s="170"/>
      <c r="X1852" s="174"/>
      <c r="Y1852" s="170"/>
      <c r="Z1852" s="170"/>
      <c r="AA1852" s="170"/>
      <c r="AB1852" s="170"/>
      <c r="AC1852" s="170"/>
      <c r="AD1852" s="174"/>
      <c r="AE1852" s="170"/>
      <c r="AF1852" s="170"/>
      <c r="AI1852" s="170"/>
      <c r="AJ1852" s="170"/>
      <c r="AK1852" s="170"/>
      <c r="AL1852" s="170"/>
      <c r="AM1852" s="170"/>
      <c r="AN1852" s="170"/>
    </row>
    <row r="1853" spans="1:40" ht="52.5" customHeight="1" x14ac:dyDescent="0.2">
      <c r="A1853" s="170"/>
      <c r="B1853" s="170"/>
      <c r="C1853" s="170"/>
      <c r="D1853" s="170"/>
      <c r="E1853" s="170"/>
      <c r="F1853" s="170"/>
      <c r="G1853" s="170"/>
      <c r="H1853" s="170"/>
      <c r="I1853" s="170"/>
      <c r="J1853" s="170"/>
      <c r="K1853" s="170"/>
      <c r="L1853" s="170"/>
      <c r="M1853" s="170"/>
      <c r="N1853" s="170"/>
      <c r="O1853" s="170"/>
      <c r="P1853" s="170"/>
      <c r="Q1853" s="170"/>
      <c r="R1853" s="170"/>
      <c r="S1853" s="170"/>
      <c r="T1853" s="170"/>
      <c r="U1853" s="170"/>
      <c r="V1853" s="170"/>
      <c r="W1853" s="170"/>
      <c r="X1853" s="174"/>
      <c r="Y1853" s="170"/>
      <c r="Z1853" s="170"/>
      <c r="AA1853" s="170"/>
      <c r="AB1853" s="170"/>
      <c r="AC1853" s="170"/>
      <c r="AD1853" s="174"/>
      <c r="AE1853" s="170"/>
      <c r="AF1853" s="170"/>
      <c r="AI1853" s="170"/>
      <c r="AJ1853" s="170"/>
      <c r="AK1853" s="170"/>
      <c r="AL1853" s="170"/>
      <c r="AM1853" s="170"/>
      <c r="AN1853" s="170"/>
    </row>
    <row r="1854" spans="1:40" ht="52.5" customHeight="1" x14ac:dyDescent="0.2">
      <c r="A1854" s="170"/>
      <c r="B1854" s="170"/>
      <c r="C1854" s="170"/>
      <c r="D1854" s="170"/>
      <c r="E1854" s="170"/>
      <c r="F1854" s="170"/>
      <c r="G1854" s="170"/>
      <c r="H1854" s="170"/>
      <c r="I1854" s="170"/>
      <c r="J1854" s="170"/>
      <c r="K1854" s="170"/>
      <c r="L1854" s="170"/>
      <c r="M1854" s="170"/>
      <c r="N1854" s="170"/>
      <c r="O1854" s="170"/>
      <c r="P1854" s="170"/>
      <c r="Q1854" s="170"/>
      <c r="R1854" s="170"/>
      <c r="S1854" s="170"/>
      <c r="T1854" s="170"/>
      <c r="U1854" s="170"/>
      <c r="V1854" s="170"/>
      <c r="W1854" s="170"/>
      <c r="X1854" s="174"/>
      <c r="Y1854" s="170"/>
      <c r="Z1854" s="170"/>
      <c r="AA1854" s="170"/>
      <c r="AB1854" s="170"/>
      <c r="AC1854" s="170"/>
      <c r="AD1854" s="174"/>
      <c r="AE1854" s="170"/>
      <c r="AF1854" s="170"/>
      <c r="AI1854" s="170"/>
      <c r="AJ1854" s="170"/>
      <c r="AK1854" s="170"/>
      <c r="AL1854" s="170"/>
      <c r="AM1854" s="170"/>
      <c r="AN1854" s="170"/>
    </row>
    <row r="1855" spans="1:40" ht="52.5" customHeight="1" x14ac:dyDescent="0.2">
      <c r="A1855" s="170"/>
      <c r="B1855" s="170"/>
      <c r="C1855" s="170"/>
      <c r="D1855" s="170"/>
      <c r="E1855" s="170"/>
      <c r="F1855" s="170"/>
      <c r="G1855" s="170"/>
      <c r="H1855" s="170"/>
      <c r="I1855" s="170"/>
      <c r="J1855" s="170"/>
      <c r="K1855" s="170"/>
      <c r="L1855" s="170"/>
      <c r="M1855" s="170"/>
      <c r="N1855" s="170"/>
      <c r="O1855" s="170"/>
      <c r="P1855" s="170"/>
      <c r="Q1855" s="170"/>
      <c r="R1855" s="170"/>
      <c r="S1855" s="170"/>
      <c r="T1855" s="170"/>
      <c r="U1855" s="170"/>
      <c r="V1855" s="170"/>
      <c r="W1855" s="170"/>
      <c r="X1855" s="174"/>
      <c r="Y1855" s="170"/>
      <c r="Z1855" s="170"/>
      <c r="AA1855" s="170"/>
      <c r="AB1855" s="170"/>
      <c r="AC1855" s="170"/>
      <c r="AD1855" s="174"/>
      <c r="AE1855" s="170"/>
      <c r="AF1855" s="170"/>
      <c r="AI1855" s="170"/>
      <c r="AJ1855" s="170"/>
      <c r="AK1855" s="170"/>
      <c r="AL1855" s="170"/>
      <c r="AM1855" s="170"/>
      <c r="AN1855" s="170"/>
    </row>
    <row r="1856" spans="1:40" ht="52.5" customHeight="1" x14ac:dyDescent="0.2">
      <c r="A1856" s="170"/>
      <c r="B1856" s="170"/>
      <c r="C1856" s="170"/>
      <c r="D1856" s="170"/>
      <c r="E1856" s="170"/>
      <c r="F1856" s="170"/>
      <c r="G1856" s="170"/>
      <c r="H1856" s="170"/>
      <c r="I1856" s="170"/>
      <c r="J1856" s="170"/>
      <c r="K1856" s="170"/>
      <c r="L1856" s="170"/>
      <c r="M1856" s="170"/>
      <c r="N1856" s="170"/>
      <c r="O1856" s="170"/>
      <c r="P1856" s="170"/>
      <c r="Q1856" s="170"/>
      <c r="R1856" s="170"/>
      <c r="S1856" s="170"/>
      <c r="T1856" s="170"/>
      <c r="U1856" s="170"/>
      <c r="V1856" s="170"/>
      <c r="W1856" s="170"/>
      <c r="X1856" s="174"/>
      <c r="Y1856" s="170"/>
      <c r="Z1856" s="170"/>
      <c r="AA1856" s="170"/>
      <c r="AB1856" s="170"/>
      <c r="AC1856" s="170"/>
      <c r="AD1856" s="174"/>
      <c r="AE1856" s="170"/>
      <c r="AF1856" s="170"/>
      <c r="AI1856" s="170"/>
      <c r="AJ1856" s="170"/>
      <c r="AK1856" s="170"/>
      <c r="AL1856" s="170"/>
      <c r="AM1856" s="170"/>
      <c r="AN1856" s="170"/>
    </row>
    <row r="1857" spans="1:40" ht="52.5" customHeight="1" x14ac:dyDescent="0.2">
      <c r="A1857" s="170"/>
      <c r="B1857" s="170"/>
      <c r="C1857" s="170"/>
      <c r="D1857" s="170"/>
      <c r="E1857" s="170"/>
      <c r="F1857" s="170"/>
      <c r="G1857" s="170"/>
      <c r="H1857" s="170"/>
      <c r="I1857" s="170"/>
      <c r="J1857" s="170"/>
      <c r="K1857" s="170"/>
      <c r="L1857" s="170"/>
      <c r="M1857" s="170"/>
      <c r="N1857" s="170"/>
      <c r="O1857" s="170"/>
      <c r="P1857" s="170"/>
      <c r="Q1857" s="170"/>
      <c r="R1857" s="170"/>
      <c r="S1857" s="170"/>
      <c r="T1857" s="170"/>
      <c r="U1857" s="170"/>
      <c r="V1857" s="170"/>
      <c r="W1857" s="170"/>
      <c r="X1857" s="174"/>
      <c r="Y1857" s="170"/>
      <c r="Z1857" s="170"/>
      <c r="AA1857" s="170"/>
      <c r="AB1857" s="170"/>
      <c r="AC1857" s="170"/>
      <c r="AD1857" s="174"/>
      <c r="AE1857" s="170"/>
      <c r="AF1857" s="170"/>
      <c r="AI1857" s="170"/>
      <c r="AJ1857" s="170"/>
      <c r="AK1857" s="170"/>
      <c r="AL1857" s="170"/>
      <c r="AM1857" s="170"/>
      <c r="AN1857" s="170"/>
    </row>
    <row r="1858" spans="1:40" ht="52.5" customHeight="1" x14ac:dyDescent="0.2">
      <c r="A1858" s="170"/>
      <c r="B1858" s="170"/>
      <c r="C1858" s="170"/>
      <c r="D1858" s="170"/>
      <c r="E1858" s="170"/>
      <c r="F1858" s="170"/>
      <c r="G1858" s="170"/>
      <c r="H1858" s="170"/>
      <c r="I1858" s="170"/>
      <c r="J1858" s="170"/>
      <c r="K1858" s="170"/>
      <c r="L1858" s="170"/>
      <c r="M1858" s="170"/>
      <c r="N1858" s="170"/>
      <c r="O1858" s="170"/>
      <c r="P1858" s="170"/>
      <c r="Q1858" s="170"/>
      <c r="R1858" s="170"/>
      <c r="S1858" s="170"/>
      <c r="T1858" s="170"/>
      <c r="U1858" s="170"/>
      <c r="V1858" s="170"/>
      <c r="W1858" s="170"/>
      <c r="X1858" s="174"/>
      <c r="Y1858" s="170"/>
      <c r="Z1858" s="170"/>
      <c r="AA1858" s="170"/>
      <c r="AB1858" s="170"/>
      <c r="AC1858" s="170"/>
      <c r="AD1858" s="174"/>
      <c r="AE1858" s="170"/>
      <c r="AF1858" s="170"/>
      <c r="AI1858" s="170"/>
      <c r="AJ1858" s="170"/>
      <c r="AK1858" s="170"/>
      <c r="AL1858" s="170"/>
      <c r="AM1858" s="170"/>
      <c r="AN1858" s="170"/>
    </row>
    <row r="1859" spans="1:40" ht="52.5" customHeight="1" x14ac:dyDescent="0.2">
      <c r="A1859" s="170"/>
      <c r="B1859" s="170"/>
      <c r="C1859" s="170"/>
      <c r="D1859" s="170"/>
      <c r="E1859" s="170"/>
      <c r="F1859" s="170"/>
      <c r="G1859" s="170"/>
      <c r="H1859" s="170"/>
      <c r="I1859" s="170"/>
      <c r="J1859" s="170"/>
      <c r="K1859" s="170"/>
      <c r="L1859" s="170"/>
      <c r="M1859" s="170"/>
      <c r="N1859" s="170"/>
      <c r="O1859" s="170"/>
      <c r="P1859" s="170"/>
      <c r="Q1859" s="170"/>
      <c r="R1859" s="170"/>
      <c r="S1859" s="170"/>
      <c r="T1859" s="170"/>
      <c r="U1859" s="170"/>
      <c r="V1859" s="170"/>
      <c r="W1859" s="170"/>
      <c r="X1859" s="174"/>
      <c r="Y1859" s="170"/>
      <c r="Z1859" s="170"/>
      <c r="AA1859" s="170"/>
      <c r="AB1859" s="170"/>
      <c r="AC1859" s="170"/>
      <c r="AD1859" s="174"/>
      <c r="AE1859" s="170"/>
      <c r="AF1859" s="170"/>
      <c r="AI1859" s="170"/>
      <c r="AJ1859" s="170"/>
      <c r="AK1859" s="170"/>
      <c r="AL1859" s="170"/>
      <c r="AM1859" s="170"/>
      <c r="AN1859" s="170"/>
    </row>
    <row r="1860" spans="1:40" ht="52.5" customHeight="1" x14ac:dyDescent="0.2">
      <c r="A1860" s="170"/>
      <c r="B1860" s="170"/>
      <c r="C1860" s="170"/>
      <c r="D1860" s="170"/>
      <c r="E1860" s="170"/>
      <c r="F1860" s="170"/>
      <c r="G1860" s="170"/>
      <c r="H1860" s="170"/>
      <c r="I1860" s="170"/>
      <c r="J1860" s="170"/>
      <c r="K1860" s="170"/>
      <c r="L1860" s="170"/>
      <c r="M1860" s="170"/>
      <c r="N1860" s="170"/>
      <c r="O1860" s="170"/>
      <c r="P1860" s="170"/>
      <c r="Q1860" s="170"/>
      <c r="R1860" s="170"/>
      <c r="S1860" s="170"/>
      <c r="T1860" s="170"/>
      <c r="U1860" s="170"/>
      <c r="V1860" s="170"/>
      <c r="W1860" s="170"/>
      <c r="X1860" s="174"/>
      <c r="Y1860" s="170"/>
      <c r="Z1860" s="170"/>
      <c r="AA1860" s="170"/>
      <c r="AB1860" s="170"/>
      <c r="AC1860" s="170"/>
      <c r="AD1860" s="174"/>
      <c r="AE1860" s="170"/>
      <c r="AF1860" s="170"/>
      <c r="AI1860" s="170"/>
      <c r="AJ1860" s="170"/>
      <c r="AK1860" s="170"/>
      <c r="AL1860" s="170"/>
      <c r="AM1860" s="170"/>
      <c r="AN1860" s="170"/>
    </row>
    <row r="1861" spans="1:40" ht="52.5" customHeight="1" x14ac:dyDescent="0.2">
      <c r="A1861" s="170"/>
      <c r="B1861" s="170"/>
      <c r="C1861" s="170"/>
      <c r="D1861" s="170"/>
      <c r="E1861" s="170"/>
      <c r="F1861" s="170"/>
      <c r="G1861" s="170"/>
      <c r="H1861" s="170"/>
      <c r="I1861" s="170"/>
      <c r="J1861" s="170"/>
      <c r="K1861" s="170"/>
      <c r="L1861" s="170"/>
      <c r="M1861" s="170"/>
      <c r="N1861" s="170"/>
      <c r="O1861" s="170"/>
      <c r="P1861" s="170"/>
      <c r="Q1861" s="170"/>
      <c r="R1861" s="170"/>
      <c r="S1861" s="170"/>
      <c r="T1861" s="170"/>
      <c r="U1861" s="170"/>
      <c r="V1861" s="170"/>
      <c r="W1861" s="170"/>
      <c r="X1861" s="174"/>
      <c r="Y1861" s="170"/>
      <c r="Z1861" s="170"/>
      <c r="AA1861" s="170"/>
      <c r="AB1861" s="170"/>
      <c r="AC1861" s="170"/>
      <c r="AD1861" s="174"/>
      <c r="AE1861" s="170"/>
      <c r="AF1861" s="170"/>
      <c r="AI1861" s="170"/>
      <c r="AJ1861" s="170"/>
      <c r="AK1861" s="170"/>
      <c r="AL1861" s="170"/>
      <c r="AM1861" s="170"/>
      <c r="AN1861" s="170"/>
    </row>
    <row r="1862" spans="1:40" ht="52.5" customHeight="1" x14ac:dyDescent="0.2">
      <c r="A1862" s="170"/>
      <c r="B1862" s="170"/>
      <c r="C1862" s="170"/>
      <c r="D1862" s="170"/>
      <c r="E1862" s="170"/>
      <c r="F1862" s="170"/>
      <c r="G1862" s="170"/>
      <c r="H1862" s="170"/>
      <c r="I1862" s="170"/>
      <c r="J1862" s="170"/>
      <c r="K1862" s="170"/>
      <c r="L1862" s="170"/>
      <c r="M1862" s="170"/>
      <c r="N1862" s="170"/>
      <c r="O1862" s="170"/>
      <c r="P1862" s="170"/>
      <c r="Q1862" s="170"/>
      <c r="R1862" s="170"/>
      <c r="S1862" s="170"/>
      <c r="T1862" s="170"/>
      <c r="U1862" s="170"/>
      <c r="V1862" s="170"/>
      <c r="W1862" s="170"/>
      <c r="X1862" s="174"/>
      <c r="Y1862" s="170"/>
      <c r="Z1862" s="170"/>
      <c r="AA1862" s="170"/>
      <c r="AB1862" s="170"/>
      <c r="AC1862" s="170"/>
      <c r="AD1862" s="174"/>
      <c r="AE1862" s="170"/>
      <c r="AF1862" s="170"/>
      <c r="AI1862" s="170"/>
      <c r="AJ1862" s="170"/>
      <c r="AK1862" s="170"/>
      <c r="AL1862" s="170"/>
      <c r="AM1862" s="170"/>
      <c r="AN1862" s="170"/>
    </row>
    <row r="1863" spans="1:40" ht="52.5" customHeight="1" x14ac:dyDescent="0.2">
      <c r="A1863" s="170"/>
      <c r="B1863" s="170"/>
      <c r="C1863" s="170"/>
      <c r="D1863" s="170"/>
      <c r="E1863" s="170"/>
      <c r="F1863" s="170"/>
      <c r="G1863" s="170"/>
      <c r="H1863" s="170"/>
      <c r="I1863" s="170"/>
      <c r="J1863" s="170"/>
      <c r="K1863" s="170"/>
      <c r="L1863" s="170"/>
      <c r="M1863" s="170"/>
      <c r="N1863" s="170"/>
      <c r="O1863" s="170"/>
      <c r="P1863" s="170"/>
      <c r="Q1863" s="170"/>
      <c r="R1863" s="170"/>
      <c r="S1863" s="170"/>
      <c r="T1863" s="170"/>
      <c r="U1863" s="170"/>
      <c r="V1863" s="170"/>
      <c r="W1863" s="170"/>
      <c r="X1863" s="174"/>
      <c r="Y1863" s="170"/>
      <c r="Z1863" s="170"/>
      <c r="AA1863" s="170"/>
      <c r="AB1863" s="170"/>
      <c r="AC1863" s="170"/>
      <c r="AD1863" s="174"/>
      <c r="AE1863" s="170"/>
      <c r="AF1863" s="170"/>
      <c r="AI1863" s="170"/>
      <c r="AJ1863" s="170"/>
      <c r="AK1863" s="170"/>
      <c r="AL1863" s="170"/>
      <c r="AM1863" s="170"/>
      <c r="AN1863" s="170"/>
    </row>
    <row r="1864" spans="1:40" ht="52.5" customHeight="1" x14ac:dyDescent="0.2">
      <c r="A1864" s="170"/>
      <c r="B1864" s="170"/>
      <c r="C1864" s="170"/>
      <c r="D1864" s="170"/>
      <c r="E1864" s="170"/>
      <c r="F1864" s="170"/>
      <c r="G1864" s="170"/>
      <c r="H1864" s="170"/>
      <c r="I1864" s="170"/>
      <c r="J1864" s="170"/>
      <c r="K1864" s="170"/>
      <c r="L1864" s="170"/>
      <c r="M1864" s="170"/>
      <c r="N1864" s="170"/>
      <c r="O1864" s="170"/>
      <c r="P1864" s="170"/>
      <c r="Q1864" s="170"/>
      <c r="R1864" s="170"/>
      <c r="S1864" s="170"/>
      <c r="T1864" s="170"/>
      <c r="U1864" s="170"/>
      <c r="V1864" s="170"/>
      <c r="W1864" s="170"/>
      <c r="X1864" s="174"/>
      <c r="Y1864" s="170"/>
      <c r="Z1864" s="170"/>
      <c r="AA1864" s="170"/>
      <c r="AB1864" s="170"/>
      <c r="AC1864" s="170"/>
      <c r="AD1864" s="174"/>
      <c r="AE1864" s="170"/>
      <c r="AF1864" s="170"/>
      <c r="AI1864" s="170"/>
      <c r="AJ1864" s="170"/>
      <c r="AK1864" s="170"/>
      <c r="AL1864" s="170"/>
      <c r="AM1864" s="170"/>
      <c r="AN1864" s="170"/>
    </row>
    <row r="1865" spans="1:40" ht="52.5" customHeight="1" x14ac:dyDescent="0.2">
      <c r="A1865" s="170"/>
      <c r="B1865" s="170"/>
      <c r="C1865" s="170"/>
      <c r="D1865" s="170"/>
      <c r="E1865" s="170"/>
      <c r="F1865" s="170"/>
      <c r="G1865" s="170"/>
      <c r="H1865" s="170"/>
      <c r="I1865" s="170"/>
      <c r="J1865" s="170"/>
      <c r="K1865" s="170"/>
      <c r="L1865" s="170"/>
      <c r="M1865" s="170"/>
      <c r="N1865" s="170"/>
      <c r="O1865" s="170"/>
      <c r="P1865" s="170"/>
      <c r="Q1865" s="170"/>
      <c r="R1865" s="170"/>
      <c r="S1865" s="170"/>
      <c r="T1865" s="170"/>
      <c r="U1865" s="170"/>
      <c r="V1865" s="170"/>
      <c r="W1865" s="170"/>
      <c r="X1865" s="174"/>
      <c r="Y1865" s="170"/>
      <c r="Z1865" s="170"/>
      <c r="AA1865" s="170"/>
      <c r="AB1865" s="170"/>
      <c r="AC1865" s="170"/>
      <c r="AD1865" s="174"/>
      <c r="AE1865" s="170"/>
      <c r="AF1865" s="170"/>
      <c r="AI1865" s="170"/>
      <c r="AJ1865" s="170"/>
      <c r="AK1865" s="170"/>
      <c r="AL1865" s="170"/>
      <c r="AM1865" s="170"/>
      <c r="AN1865" s="170"/>
    </row>
    <row r="1866" spans="1:40" ht="52.5" customHeight="1" x14ac:dyDescent="0.2">
      <c r="A1866" s="170"/>
      <c r="B1866" s="170"/>
      <c r="C1866" s="170"/>
      <c r="D1866" s="170"/>
      <c r="E1866" s="170"/>
      <c r="F1866" s="170"/>
      <c r="G1866" s="170"/>
      <c r="H1866" s="170"/>
      <c r="I1866" s="170"/>
      <c r="J1866" s="170"/>
      <c r="K1866" s="170"/>
      <c r="L1866" s="170"/>
      <c r="M1866" s="170"/>
      <c r="N1866" s="170"/>
      <c r="O1866" s="170"/>
      <c r="P1866" s="170"/>
      <c r="Q1866" s="170"/>
      <c r="R1866" s="170"/>
      <c r="S1866" s="170"/>
      <c r="T1866" s="170"/>
      <c r="U1866" s="170"/>
      <c r="V1866" s="170"/>
      <c r="W1866" s="170"/>
      <c r="X1866" s="174"/>
      <c r="Y1866" s="170"/>
      <c r="Z1866" s="170"/>
      <c r="AA1866" s="170"/>
      <c r="AB1866" s="170"/>
      <c r="AC1866" s="170"/>
      <c r="AD1866" s="174"/>
      <c r="AE1866" s="170"/>
      <c r="AF1866" s="170"/>
      <c r="AI1866" s="170"/>
      <c r="AJ1866" s="170"/>
      <c r="AK1866" s="170"/>
      <c r="AL1866" s="170"/>
      <c r="AM1866" s="170"/>
      <c r="AN1866" s="170"/>
    </row>
    <row r="1867" spans="1:40" ht="52.5" customHeight="1" x14ac:dyDescent="0.2">
      <c r="A1867" s="170"/>
      <c r="B1867" s="170"/>
      <c r="C1867" s="170"/>
      <c r="D1867" s="170"/>
      <c r="E1867" s="170"/>
      <c r="F1867" s="170"/>
      <c r="G1867" s="170"/>
      <c r="H1867" s="170"/>
      <c r="I1867" s="170"/>
      <c r="J1867" s="170"/>
      <c r="K1867" s="170"/>
      <c r="L1867" s="170"/>
      <c r="M1867" s="170"/>
      <c r="N1867" s="170"/>
      <c r="O1867" s="170"/>
      <c r="P1867" s="170"/>
      <c r="Q1867" s="170"/>
      <c r="R1867" s="170"/>
      <c r="S1867" s="170"/>
      <c r="T1867" s="170"/>
      <c r="U1867" s="170"/>
      <c r="V1867" s="170"/>
      <c r="W1867" s="170"/>
      <c r="X1867" s="174"/>
      <c r="Y1867" s="170"/>
      <c r="Z1867" s="170"/>
      <c r="AA1867" s="170"/>
      <c r="AB1867" s="170"/>
      <c r="AC1867" s="170"/>
      <c r="AD1867" s="174"/>
      <c r="AE1867" s="170"/>
      <c r="AF1867" s="170"/>
      <c r="AI1867" s="170"/>
      <c r="AJ1867" s="170"/>
      <c r="AK1867" s="170"/>
      <c r="AL1867" s="170"/>
      <c r="AM1867" s="170"/>
      <c r="AN1867" s="170"/>
    </row>
    <row r="1868" spans="1:40" ht="52.5" customHeight="1" x14ac:dyDescent="0.2">
      <c r="A1868" s="170"/>
      <c r="B1868" s="170"/>
      <c r="C1868" s="170"/>
      <c r="D1868" s="170"/>
      <c r="E1868" s="170"/>
      <c r="F1868" s="170"/>
      <c r="G1868" s="170"/>
      <c r="H1868" s="170"/>
      <c r="I1868" s="170"/>
      <c r="J1868" s="170"/>
      <c r="K1868" s="170"/>
      <c r="L1868" s="170"/>
      <c r="M1868" s="170"/>
      <c r="N1868" s="170"/>
      <c r="O1868" s="170"/>
      <c r="P1868" s="170"/>
      <c r="Q1868" s="170"/>
      <c r="R1868" s="170"/>
      <c r="S1868" s="170"/>
      <c r="T1868" s="170"/>
      <c r="U1868" s="170"/>
      <c r="V1868" s="170"/>
      <c r="W1868" s="170"/>
      <c r="X1868" s="174"/>
      <c r="Y1868" s="170"/>
      <c r="Z1868" s="170"/>
      <c r="AA1868" s="170"/>
      <c r="AB1868" s="170"/>
      <c r="AC1868" s="170"/>
      <c r="AD1868" s="174"/>
      <c r="AE1868" s="170"/>
      <c r="AF1868" s="170"/>
      <c r="AI1868" s="170"/>
      <c r="AJ1868" s="170"/>
      <c r="AK1868" s="170"/>
      <c r="AL1868" s="170"/>
      <c r="AM1868" s="170"/>
      <c r="AN1868" s="170"/>
    </row>
    <row r="1869" spans="1:40" ht="52.5" customHeight="1" x14ac:dyDescent="0.2">
      <c r="A1869" s="170"/>
      <c r="B1869" s="170"/>
      <c r="C1869" s="170"/>
      <c r="D1869" s="170"/>
      <c r="E1869" s="170"/>
      <c r="F1869" s="170"/>
      <c r="G1869" s="170"/>
      <c r="H1869" s="170"/>
      <c r="I1869" s="170"/>
      <c r="J1869" s="170"/>
      <c r="K1869" s="170"/>
      <c r="L1869" s="170"/>
      <c r="M1869" s="170"/>
      <c r="N1869" s="170"/>
      <c r="O1869" s="170"/>
      <c r="P1869" s="170"/>
      <c r="Q1869" s="170"/>
      <c r="R1869" s="170"/>
      <c r="S1869" s="170"/>
      <c r="T1869" s="170"/>
      <c r="U1869" s="170"/>
      <c r="V1869" s="170"/>
      <c r="W1869" s="170"/>
      <c r="X1869" s="174"/>
      <c r="Y1869" s="170"/>
      <c r="Z1869" s="170"/>
      <c r="AA1869" s="170"/>
      <c r="AB1869" s="170"/>
      <c r="AC1869" s="170"/>
      <c r="AD1869" s="174"/>
      <c r="AE1869" s="170"/>
      <c r="AF1869" s="170"/>
      <c r="AI1869" s="170"/>
      <c r="AJ1869" s="170"/>
      <c r="AK1869" s="170"/>
      <c r="AL1869" s="170"/>
      <c r="AM1869" s="170"/>
      <c r="AN1869" s="170"/>
    </row>
    <row r="1870" spans="1:40" ht="52.5" customHeight="1" x14ac:dyDescent="0.2">
      <c r="A1870" s="170"/>
      <c r="B1870" s="170"/>
      <c r="C1870" s="170"/>
      <c r="D1870" s="170"/>
      <c r="E1870" s="170"/>
      <c r="F1870" s="170"/>
      <c r="G1870" s="170"/>
      <c r="H1870" s="170"/>
      <c r="I1870" s="170"/>
      <c r="J1870" s="170"/>
      <c r="K1870" s="170"/>
      <c r="L1870" s="170"/>
      <c r="M1870" s="170"/>
      <c r="N1870" s="170"/>
      <c r="O1870" s="170"/>
      <c r="P1870" s="170"/>
      <c r="Q1870" s="170"/>
      <c r="R1870" s="170"/>
      <c r="S1870" s="170"/>
      <c r="T1870" s="170"/>
      <c r="U1870" s="170"/>
      <c r="V1870" s="170"/>
      <c r="W1870" s="170"/>
      <c r="X1870" s="174"/>
      <c r="Y1870" s="170"/>
      <c r="Z1870" s="170"/>
      <c r="AA1870" s="170"/>
      <c r="AB1870" s="170"/>
      <c r="AC1870" s="170"/>
      <c r="AD1870" s="174"/>
      <c r="AE1870" s="170"/>
      <c r="AF1870" s="170"/>
      <c r="AI1870" s="170"/>
      <c r="AJ1870" s="170"/>
      <c r="AK1870" s="170"/>
      <c r="AL1870" s="170"/>
      <c r="AM1870" s="170"/>
      <c r="AN1870" s="170"/>
    </row>
    <row r="1871" spans="1:40" ht="52.5" customHeight="1" x14ac:dyDescent="0.2">
      <c r="A1871" s="170"/>
      <c r="B1871" s="170"/>
      <c r="C1871" s="170"/>
      <c r="D1871" s="170"/>
      <c r="E1871" s="170"/>
      <c r="F1871" s="170"/>
      <c r="G1871" s="170"/>
      <c r="H1871" s="170"/>
      <c r="I1871" s="170"/>
      <c r="J1871" s="170"/>
      <c r="K1871" s="170"/>
      <c r="L1871" s="170"/>
      <c r="M1871" s="170"/>
      <c r="N1871" s="170"/>
      <c r="O1871" s="170"/>
      <c r="P1871" s="170"/>
      <c r="Q1871" s="170"/>
      <c r="R1871" s="170"/>
      <c r="S1871" s="170"/>
      <c r="T1871" s="170"/>
      <c r="U1871" s="170"/>
      <c r="V1871" s="170"/>
      <c r="W1871" s="170"/>
      <c r="X1871" s="174"/>
      <c r="Y1871" s="170"/>
      <c r="Z1871" s="170"/>
      <c r="AA1871" s="170"/>
      <c r="AB1871" s="170"/>
      <c r="AC1871" s="170"/>
      <c r="AD1871" s="174"/>
      <c r="AE1871" s="170"/>
      <c r="AF1871" s="170"/>
      <c r="AI1871" s="170"/>
      <c r="AJ1871" s="170"/>
      <c r="AK1871" s="170"/>
      <c r="AL1871" s="170"/>
      <c r="AM1871" s="170"/>
      <c r="AN1871" s="170"/>
    </row>
    <row r="1872" spans="1:40" ht="52.5" customHeight="1" x14ac:dyDescent="0.2">
      <c r="A1872" s="170"/>
      <c r="B1872" s="170"/>
      <c r="C1872" s="170"/>
      <c r="D1872" s="170"/>
      <c r="E1872" s="170"/>
      <c r="F1872" s="170"/>
      <c r="G1872" s="170"/>
      <c r="H1872" s="170"/>
      <c r="I1872" s="170"/>
      <c r="J1872" s="170"/>
      <c r="K1872" s="170"/>
      <c r="L1872" s="170"/>
      <c r="M1872" s="170"/>
      <c r="N1872" s="170"/>
      <c r="O1872" s="170"/>
      <c r="P1872" s="170"/>
      <c r="Q1872" s="170"/>
      <c r="R1872" s="170"/>
      <c r="S1872" s="170"/>
      <c r="T1872" s="170"/>
      <c r="U1872" s="170"/>
      <c r="V1872" s="170"/>
      <c r="W1872" s="170"/>
      <c r="X1872" s="174"/>
      <c r="Y1872" s="170"/>
      <c r="Z1872" s="170"/>
      <c r="AA1872" s="170"/>
      <c r="AB1872" s="170"/>
      <c r="AC1872" s="170"/>
      <c r="AD1872" s="174"/>
      <c r="AE1872" s="170"/>
      <c r="AF1872" s="170"/>
      <c r="AI1872" s="170"/>
      <c r="AJ1872" s="170"/>
      <c r="AK1872" s="170"/>
      <c r="AL1872" s="170"/>
      <c r="AM1872" s="170"/>
      <c r="AN1872" s="170"/>
    </row>
    <row r="1873" spans="1:40" ht="52.5" customHeight="1" x14ac:dyDescent="0.2">
      <c r="A1873" s="170"/>
      <c r="B1873" s="170"/>
      <c r="C1873" s="170"/>
      <c r="D1873" s="170"/>
      <c r="E1873" s="170"/>
      <c r="F1873" s="170"/>
      <c r="G1873" s="170"/>
      <c r="H1873" s="170"/>
      <c r="I1873" s="170"/>
      <c r="J1873" s="170"/>
      <c r="K1873" s="170"/>
      <c r="L1873" s="170"/>
      <c r="M1873" s="170"/>
      <c r="N1873" s="170"/>
      <c r="O1873" s="170"/>
      <c r="P1873" s="170"/>
      <c r="Q1873" s="170"/>
      <c r="R1873" s="170"/>
      <c r="S1873" s="170"/>
      <c r="T1873" s="170"/>
      <c r="U1873" s="170"/>
      <c r="V1873" s="170"/>
      <c r="W1873" s="170"/>
      <c r="X1873" s="174"/>
      <c r="Y1873" s="170"/>
      <c r="Z1873" s="170"/>
      <c r="AA1873" s="170"/>
      <c r="AB1873" s="170"/>
      <c r="AC1873" s="170"/>
      <c r="AD1873" s="174"/>
      <c r="AE1873" s="170"/>
      <c r="AF1873" s="170"/>
      <c r="AI1873" s="170"/>
      <c r="AJ1873" s="170"/>
      <c r="AK1873" s="170"/>
      <c r="AL1873" s="170"/>
      <c r="AM1873" s="170"/>
      <c r="AN1873" s="170"/>
    </row>
    <row r="1874" spans="1:40" ht="52.5" customHeight="1" x14ac:dyDescent="0.2">
      <c r="A1874" s="170"/>
      <c r="B1874" s="170"/>
      <c r="C1874" s="170"/>
      <c r="D1874" s="170"/>
      <c r="E1874" s="170"/>
      <c r="F1874" s="170"/>
      <c r="G1874" s="170"/>
      <c r="H1874" s="170"/>
      <c r="I1874" s="170"/>
      <c r="J1874" s="170"/>
      <c r="K1874" s="170"/>
      <c r="L1874" s="170"/>
      <c r="M1874" s="170"/>
      <c r="N1874" s="170"/>
      <c r="O1874" s="170"/>
      <c r="P1874" s="170"/>
      <c r="Q1874" s="170"/>
      <c r="R1874" s="170"/>
      <c r="S1874" s="170"/>
      <c r="T1874" s="170"/>
      <c r="U1874" s="170"/>
      <c r="V1874" s="170"/>
      <c r="W1874" s="170"/>
      <c r="X1874" s="174"/>
      <c r="Y1874" s="170"/>
      <c r="Z1874" s="170"/>
      <c r="AA1874" s="170"/>
      <c r="AB1874" s="170"/>
      <c r="AC1874" s="170"/>
      <c r="AD1874" s="174"/>
      <c r="AE1874" s="170"/>
      <c r="AF1874" s="170"/>
      <c r="AI1874" s="170"/>
      <c r="AJ1874" s="170"/>
      <c r="AK1874" s="170"/>
      <c r="AL1874" s="170"/>
      <c r="AM1874" s="170"/>
      <c r="AN1874" s="170"/>
    </row>
    <row r="1875" spans="1:40" ht="52.5" customHeight="1" x14ac:dyDescent="0.2">
      <c r="A1875" s="170"/>
      <c r="B1875" s="170"/>
      <c r="C1875" s="170"/>
      <c r="D1875" s="170"/>
      <c r="E1875" s="170"/>
      <c r="F1875" s="170"/>
      <c r="G1875" s="170"/>
      <c r="H1875" s="170"/>
      <c r="I1875" s="170"/>
      <c r="J1875" s="170"/>
      <c r="K1875" s="170"/>
      <c r="L1875" s="170"/>
      <c r="M1875" s="170"/>
      <c r="N1875" s="170"/>
      <c r="O1875" s="170"/>
      <c r="P1875" s="170"/>
      <c r="Q1875" s="170"/>
      <c r="R1875" s="170"/>
      <c r="S1875" s="170"/>
      <c r="T1875" s="170"/>
      <c r="U1875" s="170"/>
      <c r="V1875" s="170"/>
      <c r="W1875" s="170"/>
      <c r="X1875" s="174"/>
      <c r="Y1875" s="170"/>
      <c r="Z1875" s="170"/>
      <c r="AA1875" s="170"/>
      <c r="AB1875" s="170"/>
      <c r="AC1875" s="170"/>
      <c r="AD1875" s="174"/>
      <c r="AE1875" s="170"/>
      <c r="AF1875" s="170"/>
      <c r="AI1875" s="170"/>
      <c r="AJ1875" s="170"/>
      <c r="AK1875" s="170"/>
      <c r="AL1875" s="170"/>
      <c r="AM1875" s="170"/>
      <c r="AN1875" s="170"/>
    </row>
    <row r="1876" spans="1:40" ht="52.5" customHeight="1" x14ac:dyDescent="0.2">
      <c r="A1876" s="170"/>
      <c r="B1876" s="170"/>
      <c r="C1876" s="170"/>
      <c r="D1876" s="170"/>
      <c r="E1876" s="170"/>
      <c r="F1876" s="170"/>
      <c r="G1876" s="170"/>
      <c r="H1876" s="170"/>
      <c r="I1876" s="170"/>
      <c r="J1876" s="170"/>
      <c r="K1876" s="170"/>
      <c r="L1876" s="170"/>
      <c r="M1876" s="170"/>
      <c r="N1876" s="170"/>
      <c r="O1876" s="170"/>
      <c r="P1876" s="170"/>
      <c r="Q1876" s="170"/>
      <c r="R1876" s="170"/>
      <c r="S1876" s="170"/>
      <c r="T1876" s="170"/>
      <c r="U1876" s="170"/>
      <c r="V1876" s="170"/>
      <c r="W1876" s="170"/>
      <c r="X1876" s="174"/>
      <c r="Y1876" s="170"/>
      <c r="Z1876" s="170"/>
      <c r="AA1876" s="170"/>
      <c r="AB1876" s="170"/>
      <c r="AC1876" s="170"/>
      <c r="AD1876" s="174"/>
      <c r="AE1876" s="170"/>
      <c r="AF1876" s="170"/>
      <c r="AI1876" s="170"/>
      <c r="AJ1876" s="170"/>
      <c r="AK1876" s="170"/>
      <c r="AL1876" s="170"/>
      <c r="AM1876" s="170"/>
      <c r="AN1876" s="170"/>
    </row>
    <row r="1877" spans="1:40" ht="52.5" customHeight="1" x14ac:dyDescent="0.2">
      <c r="A1877" s="170"/>
      <c r="B1877" s="170"/>
      <c r="C1877" s="170"/>
      <c r="D1877" s="170"/>
      <c r="E1877" s="170"/>
      <c r="F1877" s="170"/>
      <c r="G1877" s="170"/>
      <c r="H1877" s="170"/>
      <c r="I1877" s="170"/>
      <c r="J1877" s="170"/>
      <c r="K1877" s="170"/>
      <c r="L1877" s="170"/>
      <c r="M1877" s="170"/>
      <c r="N1877" s="170"/>
      <c r="O1877" s="170"/>
      <c r="P1877" s="170"/>
      <c r="Q1877" s="170"/>
      <c r="R1877" s="170"/>
      <c r="S1877" s="170"/>
      <c r="T1877" s="170"/>
      <c r="U1877" s="170"/>
      <c r="V1877" s="170"/>
      <c r="W1877" s="170"/>
      <c r="X1877" s="174"/>
      <c r="Y1877" s="170"/>
      <c r="Z1877" s="170"/>
      <c r="AA1877" s="170"/>
      <c r="AB1877" s="170"/>
      <c r="AC1877" s="170"/>
      <c r="AD1877" s="174"/>
      <c r="AE1877" s="170"/>
      <c r="AF1877" s="170"/>
      <c r="AI1877" s="170"/>
      <c r="AJ1877" s="170"/>
      <c r="AK1877" s="170"/>
      <c r="AL1877" s="170"/>
      <c r="AM1877" s="170"/>
      <c r="AN1877" s="170"/>
    </row>
    <row r="1878" spans="1:40" ht="52.5" customHeight="1" x14ac:dyDescent="0.2">
      <c r="A1878" s="170"/>
      <c r="B1878" s="170"/>
      <c r="C1878" s="170"/>
      <c r="D1878" s="170"/>
      <c r="E1878" s="170"/>
      <c r="F1878" s="170"/>
      <c r="G1878" s="170"/>
      <c r="H1878" s="170"/>
      <c r="I1878" s="170"/>
      <c r="J1878" s="170"/>
      <c r="K1878" s="170"/>
      <c r="L1878" s="170"/>
      <c r="M1878" s="170"/>
      <c r="N1878" s="170"/>
      <c r="O1878" s="170"/>
      <c r="P1878" s="170"/>
      <c r="Q1878" s="170"/>
      <c r="R1878" s="170"/>
      <c r="S1878" s="170"/>
      <c r="T1878" s="170"/>
      <c r="U1878" s="170"/>
      <c r="V1878" s="170"/>
      <c r="W1878" s="170"/>
      <c r="X1878" s="174"/>
      <c r="Y1878" s="170"/>
      <c r="Z1878" s="170"/>
      <c r="AA1878" s="170"/>
      <c r="AB1878" s="170"/>
      <c r="AC1878" s="170"/>
      <c r="AD1878" s="174"/>
      <c r="AE1878" s="170"/>
      <c r="AF1878" s="170"/>
      <c r="AI1878" s="170"/>
      <c r="AJ1878" s="170"/>
      <c r="AK1878" s="170"/>
      <c r="AL1878" s="170"/>
      <c r="AM1878" s="170"/>
      <c r="AN1878" s="170"/>
    </row>
    <row r="1879" spans="1:40" ht="52.5" customHeight="1" x14ac:dyDescent="0.2">
      <c r="A1879" s="170"/>
      <c r="B1879" s="170"/>
      <c r="C1879" s="170"/>
      <c r="D1879" s="170"/>
      <c r="E1879" s="170"/>
      <c r="F1879" s="170"/>
      <c r="G1879" s="170"/>
      <c r="H1879" s="170"/>
      <c r="I1879" s="170"/>
      <c r="J1879" s="170"/>
      <c r="K1879" s="170"/>
      <c r="L1879" s="170"/>
      <c r="M1879" s="170"/>
      <c r="N1879" s="170"/>
      <c r="O1879" s="170"/>
      <c r="P1879" s="170"/>
      <c r="Q1879" s="170"/>
      <c r="R1879" s="170"/>
      <c r="S1879" s="170"/>
      <c r="T1879" s="170"/>
      <c r="U1879" s="170"/>
      <c r="V1879" s="170"/>
      <c r="W1879" s="170"/>
      <c r="X1879" s="174"/>
      <c r="Y1879" s="170"/>
      <c r="Z1879" s="170"/>
      <c r="AA1879" s="170"/>
      <c r="AB1879" s="170"/>
      <c r="AC1879" s="170"/>
      <c r="AD1879" s="174"/>
      <c r="AE1879" s="170"/>
      <c r="AF1879" s="170"/>
      <c r="AI1879" s="170"/>
      <c r="AJ1879" s="170"/>
      <c r="AK1879" s="170"/>
      <c r="AL1879" s="170"/>
      <c r="AM1879" s="170"/>
      <c r="AN1879" s="170"/>
    </row>
    <row r="1880" spans="1:40" ht="52.5" customHeight="1" x14ac:dyDescent="0.2">
      <c r="A1880" s="170"/>
      <c r="B1880" s="170"/>
      <c r="C1880" s="170"/>
      <c r="D1880" s="170"/>
      <c r="E1880" s="170"/>
      <c r="F1880" s="170"/>
      <c r="G1880" s="170"/>
      <c r="H1880" s="170"/>
      <c r="I1880" s="170"/>
      <c r="J1880" s="170"/>
      <c r="K1880" s="170"/>
      <c r="L1880" s="170"/>
      <c r="M1880" s="170"/>
      <c r="N1880" s="170"/>
      <c r="O1880" s="170"/>
      <c r="P1880" s="170"/>
      <c r="Q1880" s="170"/>
      <c r="R1880" s="170"/>
      <c r="S1880" s="170"/>
      <c r="T1880" s="170"/>
      <c r="U1880" s="170"/>
      <c r="V1880" s="170"/>
      <c r="W1880" s="170"/>
      <c r="X1880" s="174"/>
      <c r="Y1880" s="170"/>
      <c r="Z1880" s="170"/>
      <c r="AA1880" s="170"/>
      <c r="AB1880" s="170"/>
      <c r="AC1880" s="170"/>
      <c r="AD1880" s="174"/>
      <c r="AE1880" s="170"/>
      <c r="AF1880" s="170"/>
      <c r="AI1880" s="170"/>
      <c r="AJ1880" s="170"/>
      <c r="AK1880" s="170"/>
      <c r="AL1880" s="170"/>
      <c r="AM1880" s="170"/>
      <c r="AN1880" s="170"/>
    </row>
    <row r="1881" spans="1:40" ht="52.5" customHeight="1" x14ac:dyDescent="0.2">
      <c r="A1881" s="170"/>
      <c r="B1881" s="170"/>
      <c r="C1881" s="170"/>
      <c r="D1881" s="170"/>
      <c r="E1881" s="170"/>
      <c r="F1881" s="170"/>
      <c r="G1881" s="170"/>
      <c r="H1881" s="170"/>
      <c r="I1881" s="170"/>
      <c r="J1881" s="170"/>
      <c r="K1881" s="170"/>
      <c r="L1881" s="170"/>
      <c r="M1881" s="170"/>
      <c r="N1881" s="170"/>
      <c r="O1881" s="170"/>
      <c r="P1881" s="170"/>
      <c r="Q1881" s="170"/>
      <c r="R1881" s="170"/>
      <c r="S1881" s="170"/>
      <c r="T1881" s="170"/>
      <c r="U1881" s="170"/>
      <c r="V1881" s="170"/>
      <c r="W1881" s="170"/>
      <c r="X1881" s="174"/>
      <c r="Y1881" s="170"/>
      <c r="Z1881" s="170"/>
      <c r="AA1881" s="170"/>
      <c r="AB1881" s="170"/>
      <c r="AC1881" s="170"/>
      <c r="AD1881" s="174"/>
      <c r="AE1881" s="170"/>
      <c r="AF1881" s="170"/>
      <c r="AI1881" s="170"/>
      <c r="AJ1881" s="170"/>
      <c r="AK1881" s="170"/>
      <c r="AL1881" s="170"/>
      <c r="AM1881" s="170"/>
      <c r="AN1881" s="170"/>
    </row>
    <row r="1882" spans="1:40" ht="52.5" customHeight="1" x14ac:dyDescent="0.2">
      <c r="A1882" s="170"/>
      <c r="B1882" s="170"/>
      <c r="C1882" s="170"/>
      <c r="D1882" s="170"/>
      <c r="E1882" s="170"/>
      <c r="F1882" s="170"/>
      <c r="G1882" s="170"/>
      <c r="H1882" s="170"/>
      <c r="I1882" s="170"/>
      <c r="J1882" s="170"/>
      <c r="K1882" s="170"/>
      <c r="L1882" s="170"/>
      <c r="M1882" s="170"/>
      <c r="N1882" s="170"/>
      <c r="O1882" s="170"/>
      <c r="P1882" s="170"/>
      <c r="Q1882" s="170"/>
      <c r="R1882" s="170"/>
      <c r="S1882" s="170"/>
      <c r="T1882" s="170"/>
      <c r="U1882" s="170"/>
      <c r="V1882" s="170"/>
      <c r="W1882" s="170"/>
      <c r="X1882" s="174"/>
      <c r="Y1882" s="170"/>
      <c r="Z1882" s="170"/>
      <c r="AA1882" s="170"/>
      <c r="AB1882" s="170"/>
      <c r="AC1882" s="170"/>
      <c r="AD1882" s="174"/>
      <c r="AE1882" s="170"/>
      <c r="AF1882" s="170"/>
      <c r="AI1882" s="170"/>
      <c r="AJ1882" s="170"/>
      <c r="AK1882" s="170"/>
      <c r="AL1882" s="170"/>
      <c r="AM1882" s="170"/>
      <c r="AN1882" s="170"/>
    </row>
    <row r="1883" spans="1:40" ht="52.5" customHeight="1" x14ac:dyDescent="0.2">
      <c r="A1883" s="170"/>
      <c r="B1883" s="170"/>
      <c r="C1883" s="170"/>
      <c r="D1883" s="170"/>
      <c r="E1883" s="170"/>
      <c r="F1883" s="170"/>
      <c r="G1883" s="170"/>
      <c r="H1883" s="170"/>
      <c r="I1883" s="170"/>
      <c r="J1883" s="170"/>
      <c r="K1883" s="170"/>
      <c r="L1883" s="170"/>
      <c r="M1883" s="170"/>
      <c r="N1883" s="170"/>
      <c r="O1883" s="170"/>
      <c r="P1883" s="170"/>
      <c r="Q1883" s="170"/>
      <c r="R1883" s="170"/>
      <c r="S1883" s="170"/>
      <c r="T1883" s="170"/>
      <c r="U1883" s="170"/>
      <c r="V1883" s="170"/>
      <c r="W1883" s="170"/>
      <c r="X1883" s="174"/>
      <c r="Y1883" s="170"/>
      <c r="Z1883" s="170"/>
      <c r="AA1883" s="170"/>
      <c r="AB1883" s="170"/>
      <c r="AC1883" s="170"/>
      <c r="AD1883" s="174"/>
      <c r="AE1883" s="170"/>
      <c r="AF1883" s="170"/>
      <c r="AI1883" s="170"/>
      <c r="AJ1883" s="170"/>
      <c r="AK1883" s="170"/>
      <c r="AL1883" s="170"/>
      <c r="AM1883" s="170"/>
      <c r="AN1883" s="170"/>
    </row>
    <row r="1884" spans="1:40" ht="52.5" customHeight="1" x14ac:dyDescent="0.2">
      <c r="A1884" s="170"/>
      <c r="B1884" s="170"/>
      <c r="C1884" s="170"/>
      <c r="D1884" s="170"/>
      <c r="E1884" s="170"/>
      <c r="F1884" s="170"/>
      <c r="G1884" s="170"/>
      <c r="H1884" s="170"/>
      <c r="I1884" s="170"/>
      <c r="J1884" s="170"/>
      <c r="K1884" s="170"/>
      <c r="L1884" s="170"/>
      <c r="M1884" s="170"/>
      <c r="N1884" s="170"/>
      <c r="O1884" s="170"/>
      <c r="P1884" s="170"/>
      <c r="Q1884" s="170"/>
      <c r="R1884" s="170"/>
      <c r="S1884" s="170"/>
      <c r="T1884" s="170"/>
      <c r="U1884" s="170"/>
      <c r="V1884" s="170"/>
      <c r="W1884" s="170"/>
      <c r="X1884" s="174"/>
      <c r="Y1884" s="170"/>
      <c r="Z1884" s="170"/>
      <c r="AA1884" s="170"/>
      <c r="AB1884" s="170"/>
      <c r="AC1884" s="170"/>
      <c r="AD1884" s="174"/>
      <c r="AE1884" s="170"/>
      <c r="AF1884" s="170"/>
      <c r="AI1884" s="170"/>
      <c r="AJ1884" s="170"/>
      <c r="AK1884" s="170"/>
      <c r="AL1884" s="170"/>
      <c r="AM1884" s="170"/>
      <c r="AN1884" s="170"/>
    </row>
    <row r="1885" spans="1:40" ht="52.5" customHeight="1" x14ac:dyDescent="0.2">
      <c r="A1885" s="170"/>
      <c r="B1885" s="170"/>
      <c r="C1885" s="170"/>
      <c r="D1885" s="170"/>
      <c r="E1885" s="170"/>
      <c r="F1885" s="170"/>
      <c r="G1885" s="170"/>
      <c r="H1885" s="170"/>
      <c r="I1885" s="170"/>
      <c r="J1885" s="170"/>
      <c r="K1885" s="170"/>
      <c r="L1885" s="170"/>
      <c r="M1885" s="170"/>
      <c r="N1885" s="170"/>
      <c r="O1885" s="170"/>
      <c r="P1885" s="170"/>
      <c r="Q1885" s="170"/>
      <c r="R1885" s="170"/>
      <c r="S1885" s="170"/>
      <c r="T1885" s="170"/>
      <c r="U1885" s="170"/>
      <c r="V1885" s="170"/>
      <c r="W1885" s="170"/>
      <c r="X1885" s="174"/>
      <c r="Y1885" s="170"/>
      <c r="Z1885" s="170"/>
      <c r="AA1885" s="170"/>
      <c r="AB1885" s="170"/>
      <c r="AC1885" s="170"/>
      <c r="AD1885" s="174"/>
      <c r="AE1885" s="170"/>
      <c r="AF1885" s="170"/>
      <c r="AI1885" s="170"/>
      <c r="AJ1885" s="170"/>
      <c r="AK1885" s="170"/>
      <c r="AL1885" s="170"/>
      <c r="AM1885" s="170"/>
      <c r="AN1885" s="170"/>
    </row>
    <row r="1886" spans="1:40" ht="52.5" customHeight="1" x14ac:dyDescent="0.2">
      <c r="A1886" s="170"/>
      <c r="B1886" s="170"/>
      <c r="C1886" s="170"/>
      <c r="D1886" s="170"/>
      <c r="E1886" s="170"/>
      <c r="F1886" s="170"/>
      <c r="G1886" s="170"/>
      <c r="H1886" s="170"/>
      <c r="I1886" s="170"/>
      <c r="J1886" s="170"/>
      <c r="K1886" s="170"/>
      <c r="L1886" s="170"/>
      <c r="M1886" s="170"/>
      <c r="N1886" s="170"/>
      <c r="O1886" s="170"/>
      <c r="P1886" s="170"/>
      <c r="Q1886" s="170"/>
      <c r="R1886" s="170"/>
      <c r="S1886" s="170"/>
      <c r="T1886" s="170"/>
      <c r="U1886" s="170"/>
      <c r="V1886" s="170"/>
      <c r="W1886" s="170"/>
      <c r="X1886" s="174"/>
      <c r="Y1886" s="170"/>
      <c r="Z1886" s="170"/>
      <c r="AA1886" s="170"/>
      <c r="AB1886" s="170"/>
      <c r="AC1886" s="170"/>
      <c r="AD1886" s="174"/>
      <c r="AE1886" s="170"/>
      <c r="AF1886" s="170"/>
      <c r="AI1886" s="170"/>
      <c r="AJ1886" s="170"/>
      <c r="AK1886" s="170"/>
      <c r="AL1886" s="170"/>
      <c r="AM1886" s="170"/>
      <c r="AN1886" s="170"/>
    </row>
    <row r="1887" spans="1:40" ht="52.5" customHeight="1" x14ac:dyDescent="0.2">
      <c r="A1887" s="170"/>
      <c r="B1887" s="170"/>
      <c r="C1887" s="170"/>
      <c r="D1887" s="170"/>
      <c r="E1887" s="170"/>
      <c r="F1887" s="170"/>
      <c r="G1887" s="170"/>
      <c r="H1887" s="170"/>
      <c r="I1887" s="170"/>
      <c r="J1887" s="170"/>
      <c r="K1887" s="170"/>
      <c r="L1887" s="170"/>
      <c r="M1887" s="170"/>
      <c r="N1887" s="170"/>
      <c r="O1887" s="170"/>
      <c r="P1887" s="170"/>
      <c r="Q1887" s="170"/>
      <c r="R1887" s="170"/>
      <c r="S1887" s="170"/>
      <c r="T1887" s="170"/>
      <c r="U1887" s="170"/>
      <c r="V1887" s="170"/>
      <c r="W1887" s="170"/>
      <c r="X1887" s="174"/>
      <c r="Y1887" s="170"/>
      <c r="Z1887" s="170"/>
      <c r="AA1887" s="170"/>
      <c r="AB1887" s="170"/>
      <c r="AC1887" s="170"/>
      <c r="AD1887" s="174"/>
      <c r="AE1887" s="170"/>
      <c r="AF1887" s="170"/>
      <c r="AI1887" s="170"/>
      <c r="AJ1887" s="170"/>
      <c r="AK1887" s="170"/>
      <c r="AL1887" s="170"/>
      <c r="AM1887" s="170"/>
      <c r="AN1887" s="170"/>
    </row>
    <row r="1888" spans="1:40" ht="52.5" customHeight="1" x14ac:dyDescent="0.2">
      <c r="A1888" s="170"/>
      <c r="B1888" s="170"/>
      <c r="C1888" s="170"/>
      <c r="D1888" s="170"/>
      <c r="E1888" s="170"/>
      <c r="F1888" s="170"/>
      <c r="G1888" s="170"/>
      <c r="H1888" s="170"/>
      <c r="I1888" s="170"/>
      <c r="J1888" s="170"/>
      <c r="K1888" s="170"/>
      <c r="L1888" s="170"/>
      <c r="M1888" s="170"/>
      <c r="N1888" s="170"/>
      <c r="O1888" s="170"/>
      <c r="P1888" s="170"/>
      <c r="Q1888" s="170"/>
      <c r="R1888" s="170"/>
      <c r="S1888" s="170"/>
      <c r="T1888" s="170"/>
      <c r="U1888" s="170"/>
      <c r="V1888" s="170"/>
      <c r="W1888" s="170"/>
      <c r="X1888" s="174"/>
      <c r="Y1888" s="170"/>
      <c r="Z1888" s="170"/>
      <c r="AA1888" s="170"/>
      <c r="AB1888" s="170"/>
      <c r="AC1888" s="170"/>
      <c r="AD1888" s="174"/>
      <c r="AE1888" s="170"/>
      <c r="AF1888" s="170"/>
      <c r="AI1888" s="170"/>
      <c r="AJ1888" s="170"/>
      <c r="AK1888" s="170"/>
      <c r="AL1888" s="170"/>
      <c r="AM1888" s="170"/>
      <c r="AN1888" s="170"/>
    </row>
    <row r="1889" spans="1:40" ht="52.5" customHeight="1" x14ac:dyDescent="0.2">
      <c r="A1889" s="170"/>
      <c r="B1889" s="170"/>
      <c r="C1889" s="170"/>
      <c r="D1889" s="170"/>
      <c r="E1889" s="170"/>
      <c r="F1889" s="170"/>
      <c r="G1889" s="170"/>
      <c r="H1889" s="170"/>
      <c r="I1889" s="170"/>
      <c r="J1889" s="170"/>
      <c r="K1889" s="170"/>
      <c r="L1889" s="170"/>
      <c r="M1889" s="170"/>
      <c r="N1889" s="170"/>
      <c r="O1889" s="170"/>
      <c r="P1889" s="170"/>
      <c r="Q1889" s="170"/>
      <c r="R1889" s="170"/>
      <c r="S1889" s="170"/>
      <c r="T1889" s="170"/>
      <c r="U1889" s="170"/>
      <c r="V1889" s="170"/>
      <c r="W1889" s="170"/>
      <c r="X1889" s="174"/>
      <c r="Y1889" s="170"/>
      <c r="Z1889" s="170"/>
      <c r="AA1889" s="170"/>
      <c r="AB1889" s="170"/>
      <c r="AC1889" s="170"/>
      <c r="AD1889" s="174"/>
      <c r="AE1889" s="170"/>
      <c r="AF1889" s="170"/>
      <c r="AI1889" s="170"/>
      <c r="AJ1889" s="170"/>
      <c r="AK1889" s="170"/>
      <c r="AL1889" s="170"/>
      <c r="AM1889" s="170"/>
      <c r="AN1889" s="170"/>
    </row>
    <row r="1890" spans="1:40" ht="52.5" customHeight="1" x14ac:dyDescent="0.2">
      <c r="A1890" s="170"/>
      <c r="B1890" s="170"/>
      <c r="C1890" s="170"/>
      <c r="D1890" s="170"/>
      <c r="E1890" s="170"/>
      <c r="F1890" s="170"/>
      <c r="G1890" s="170"/>
      <c r="H1890" s="170"/>
      <c r="I1890" s="170"/>
      <c r="J1890" s="170"/>
      <c r="K1890" s="170"/>
      <c r="L1890" s="170"/>
      <c r="M1890" s="170"/>
      <c r="N1890" s="170"/>
      <c r="O1890" s="170"/>
      <c r="P1890" s="170"/>
      <c r="Q1890" s="170"/>
      <c r="R1890" s="170"/>
      <c r="S1890" s="170"/>
      <c r="T1890" s="170"/>
      <c r="U1890" s="170"/>
      <c r="V1890" s="170"/>
      <c r="W1890" s="170"/>
      <c r="X1890" s="174"/>
      <c r="Y1890" s="170"/>
      <c r="Z1890" s="170"/>
      <c r="AA1890" s="170"/>
      <c r="AB1890" s="170"/>
      <c r="AC1890" s="170"/>
      <c r="AD1890" s="174"/>
      <c r="AE1890" s="170"/>
      <c r="AF1890" s="170"/>
      <c r="AI1890" s="170"/>
      <c r="AJ1890" s="170"/>
      <c r="AK1890" s="170"/>
      <c r="AL1890" s="170"/>
      <c r="AM1890" s="170"/>
      <c r="AN1890" s="170"/>
    </row>
    <row r="1891" spans="1:40" ht="52.5" customHeight="1" x14ac:dyDescent="0.2">
      <c r="A1891" s="170"/>
      <c r="B1891" s="170"/>
      <c r="C1891" s="170"/>
      <c r="D1891" s="170"/>
      <c r="E1891" s="170"/>
      <c r="F1891" s="170"/>
      <c r="G1891" s="170"/>
      <c r="H1891" s="170"/>
      <c r="I1891" s="170"/>
      <c r="J1891" s="170"/>
      <c r="K1891" s="170"/>
      <c r="L1891" s="170"/>
      <c r="M1891" s="170"/>
      <c r="N1891" s="170"/>
      <c r="O1891" s="170"/>
      <c r="P1891" s="170"/>
      <c r="Q1891" s="170"/>
      <c r="R1891" s="170"/>
      <c r="S1891" s="170"/>
      <c r="T1891" s="170"/>
      <c r="U1891" s="170"/>
      <c r="V1891" s="170"/>
      <c r="W1891" s="170"/>
      <c r="X1891" s="174"/>
      <c r="Y1891" s="170"/>
      <c r="Z1891" s="170"/>
      <c r="AA1891" s="170"/>
      <c r="AB1891" s="170"/>
      <c r="AC1891" s="170"/>
      <c r="AD1891" s="174"/>
      <c r="AE1891" s="170"/>
      <c r="AF1891" s="170"/>
      <c r="AI1891" s="170"/>
      <c r="AJ1891" s="170"/>
      <c r="AK1891" s="170"/>
      <c r="AL1891" s="170"/>
      <c r="AM1891" s="170"/>
      <c r="AN1891" s="170"/>
    </row>
    <row r="1892" spans="1:40" ht="52.5" customHeight="1" x14ac:dyDescent="0.2">
      <c r="A1892" s="170"/>
      <c r="B1892" s="170"/>
      <c r="C1892" s="170"/>
      <c r="D1892" s="170"/>
      <c r="E1892" s="170"/>
      <c r="F1892" s="170"/>
      <c r="G1892" s="170"/>
      <c r="H1892" s="170"/>
      <c r="I1892" s="170"/>
      <c r="J1892" s="170"/>
      <c r="K1892" s="170"/>
      <c r="L1892" s="170"/>
      <c r="M1892" s="170"/>
      <c r="N1892" s="170"/>
      <c r="O1892" s="170"/>
      <c r="P1892" s="170"/>
      <c r="Q1892" s="170"/>
      <c r="R1892" s="170"/>
      <c r="S1892" s="170"/>
      <c r="T1892" s="170"/>
      <c r="U1892" s="170"/>
      <c r="V1892" s="170"/>
      <c r="W1892" s="170"/>
      <c r="X1892" s="174"/>
      <c r="Y1892" s="170"/>
      <c r="Z1892" s="170"/>
      <c r="AA1892" s="170"/>
      <c r="AB1892" s="170"/>
      <c r="AC1892" s="170"/>
      <c r="AD1892" s="174"/>
      <c r="AE1892" s="170"/>
      <c r="AF1892" s="170"/>
      <c r="AI1892" s="170"/>
      <c r="AJ1892" s="170"/>
      <c r="AK1892" s="170"/>
      <c r="AL1892" s="170"/>
      <c r="AM1892" s="170"/>
      <c r="AN1892" s="170"/>
    </row>
    <row r="1893" spans="1:40" ht="52.5" customHeight="1" x14ac:dyDescent="0.2">
      <c r="A1893" s="170"/>
      <c r="B1893" s="170"/>
      <c r="C1893" s="170"/>
      <c r="D1893" s="170"/>
      <c r="E1893" s="170"/>
      <c r="F1893" s="170"/>
      <c r="G1893" s="170"/>
      <c r="H1893" s="170"/>
      <c r="I1893" s="170"/>
      <c r="J1893" s="170"/>
      <c r="K1893" s="170"/>
      <c r="L1893" s="170"/>
      <c r="M1893" s="170"/>
      <c r="N1893" s="170"/>
      <c r="O1893" s="170"/>
      <c r="P1893" s="170"/>
      <c r="Q1893" s="170"/>
      <c r="R1893" s="170"/>
      <c r="S1893" s="170"/>
      <c r="T1893" s="170"/>
      <c r="U1893" s="170"/>
      <c r="V1893" s="170"/>
      <c r="W1893" s="170"/>
      <c r="X1893" s="174"/>
      <c r="Y1893" s="170"/>
      <c r="Z1893" s="170"/>
      <c r="AA1893" s="170"/>
      <c r="AB1893" s="170"/>
      <c r="AC1893" s="170"/>
      <c r="AD1893" s="174"/>
      <c r="AE1893" s="170"/>
      <c r="AF1893" s="170"/>
      <c r="AI1893" s="170"/>
      <c r="AJ1893" s="170"/>
      <c r="AK1893" s="170"/>
      <c r="AL1893" s="170"/>
      <c r="AM1893" s="170"/>
      <c r="AN1893" s="170"/>
    </row>
    <row r="1894" spans="1:40" ht="52.5" customHeight="1" x14ac:dyDescent="0.2">
      <c r="A1894" s="170"/>
      <c r="B1894" s="170"/>
      <c r="C1894" s="170"/>
      <c r="D1894" s="170"/>
      <c r="E1894" s="170"/>
      <c r="F1894" s="170"/>
      <c r="G1894" s="170"/>
      <c r="H1894" s="170"/>
      <c r="I1894" s="170"/>
      <c r="J1894" s="170"/>
      <c r="K1894" s="170"/>
      <c r="L1894" s="170"/>
      <c r="M1894" s="170"/>
      <c r="N1894" s="170"/>
      <c r="O1894" s="170"/>
      <c r="P1894" s="170"/>
      <c r="Q1894" s="170"/>
      <c r="R1894" s="170"/>
      <c r="S1894" s="170"/>
      <c r="T1894" s="170"/>
      <c r="U1894" s="170"/>
      <c r="V1894" s="170"/>
      <c r="W1894" s="170"/>
      <c r="X1894" s="174"/>
      <c r="Y1894" s="170"/>
      <c r="Z1894" s="170"/>
      <c r="AA1894" s="170"/>
      <c r="AB1894" s="170"/>
      <c r="AC1894" s="170"/>
      <c r="AD1894" s="174"/>
      <c r="AE1894" s="170"/>
      <c r="AF1894" s="170"/>
      <c r="AI1894" s="170"/>
      <c r="AJ1894" s="170"/>
      <c r="AK1894" s="170"/>
      <c r="AL1894" s="170"/>
      <c r="AM1894" s="170"/>
      <c r="AN1894" s="170"/>
    </row>
    <row r="1895" spans="1:40" ht="52.5" customHeight="1" x14ac:dyDescent="0.2">
      <c r="A1895" s="170"/>
      <c r="B1895" s="170"/>
      <c r="C1895" s="170"/>
      <c r="D1895" s="170"/>
      <c r="E1895" s="170"/>
      <c r="F1895" s="170"/>
      <c r="G1895" s="170"/>
      <c r="H1895" s="170"/>
      <c r="I1895" s="170"/>
      <c r="J1895" s="170"/>
      <c r="K1895" s="170"/>
      <c r="L1895" s="170"/>
      <c r="M1895" s="170"/>
      <c r="N1895" s="170"/>
      <c r="O1895" s="170"/>
      <c r="P1895" s="170"/>
      <c r="Q1895" s="170"/>
      <c r="R1895" s="170"/>
      <c r="S1895" s="170"/>
      <c r="T1895" s="170"/>
      <c r="U1895" s="170"/>
      <c r="V1895" s="170"/>
      <c r="W1895" s="170"/>
      <c r="X1895" s="174"/>
      <c r="Y1895" s="170"/>
      <c r="Z1895" s="170"/>
      <c r="AA1895" s="170"/>
      <c r="AB1895" s="170"/>
      <c r="AC1895" s="170"/>
      <c r="AD1895" s="174"/>
      <c r="AE1895" s="170"/>
      <c r="AF1895" s="170"/>
      <c r="AI1895" s="170"/>
      <c r="AJ1895" s="170"/>
      <c r="AK1895" s="170"/>
      <c r="AL1895" s="170"/>
      <c r="AM1895" s="170"/>
      <c r="AN1895" s="170"/>
    </row>
    <row r="1896" spans="1:40" ht="52.5" customHeight="1" x14ac:dyDescent="0.2">
      <c r="A1896" s="170"/>
      <c r="B1896" s="170"/>
      <c r="C1896" s="170"/>
      <c r="D1896" s="170"/>
      <c r="E1896" s="170"/>
      <c r="F1896" s="170"/>
      <c r="G1896" s="170"/>
      <c r="H1896" s="170"/>
      <c r="I1896" s="170"/>
      <c r="J1896" s="170"/>
      <c r="K1896" s="170"/>
      <c r="L1896" s="170"/>
      <c r="M1896" s="170"/>
      <c r="N1896" s="170"/>
      <c r="O1896" s="170"/>
      <c r="P1896" s="170"/>
      <c r="Q1896" s="170"/>
      <c r="R1896" s="170"/>
      <c r="S1896" s="170"/>
      <c r="T1896" s="170"/>
      <c r="U1896" s="170"/>
      <c r="V1896" s="170"/>
      <c r="W1896" s="170"/>
      <c r="X1896" s="174"/>
      <c r="Y1896" s="170"/>
      <c r="Z1896" s="170"/>
      <c r="AA1896" s="170"/>
      <c r="AB1896" s="170"/>
      <c r="AC1896" s="170"/>
      <c r="AD1896" s="174"/>
      <c r="AE1896" s="170"/>
      <c r="AF1896" s="170"/>
      <c r="AI1896" s="170"/>
      <c r="AJ1896" s="170"/>
      <c r="AK1896" s="170"/>
      <c r="AL1896" s="170"/>
      <c r="AM1896" s="170"/>
      <c r="AN1896" s="170"/>
    </row>
    <row r="1897" spans="1:40" ht="52.5" customHeight="1" x14ac:dyDescent="0.2">
      <c r="A1897" s="170"/>
      <c r="B1897" s="170"/>
      <c r="C1897" s="170"/>
      <c r="D1897" s="170"/>
      <c r="E1897" s="170"/>
      <c r="F1897" s="170"/>
      <c r="G1897" s="170"/>
      <c r="H1897" s="170"/>
      <c r="I1897" s="170"/>
      <c r="J1897" s="170"/>
      <c r="K1897" s="170"/>
      <c r="L1897" s="170"/>
      <c r="M1897" s="170"/>
      <c r="N1897" s="170"/>
      <c r="O1897" s="170"/>
      <c r="P1897" s="170"/>
      <c r="Q1897" s="170"/>
      <c r="R1897" s="170"/>
      <c r="S1897" s="170"/>
      <c r="T1897" s="170"/>
      <c r="U1897" s="170"/>
      <c r="V1897" s="170"/>
      <c r="W1897" s="170"/>
      <c r="X1897" s="174"/>
      <c r="Y1897" s="170"/>
      <c r="Z1897" s="170"/>
      <c r="AA1897" s="170"/>
      <c r="AB1897" s="170"/>
      <c r="AC1897" s="170"/>
      <c r="AD1897" s="174"/>
      <c r="AE1897" s="170"/>
      <c r="AF1897" s="170"/>
      <c r="AI1897" s="170"/>
      <c r="AJ1897" s="170"/>
      <c r="AK1897" s="170"/>
      <c r="AL1897" s="170"/>
      <c r="AM1897" s="170"/>
      <c r="AN1897" s="170"/>
    </row>
    <row r="1898" spans="1:40" ht="52.5" customHeight="1" x14ac:dyDescent="0.2">
      <c r="A1898" s="170"/>
      <c r="B1898" s="170"/>
      <c r="C1898" s="170"/>
      <c r="D1898" s="170"/>
      <c r="E1898" s="170"/>
      <c r="F1898" s="170"/>
      <c r="G1898" s="170"/>
      <c r="H1898" s="170"/>
      <c r="I1898" s="170"/>
      <c r="J1898" s="170"/>
      <c r="K1898" s="170"/>
      <c r="L1898" s="170"/>
      <c r="M1898" s="170"/>
      <c r="N1898" s="170"/>
      <c r="O1898" s="170"/>
      <c r="P1898" s="170"/>
      <c r="Q1898" s="170"/>
      <c r="R1898" s="170"/>
      <c r="S1898" s="170"/>
      <c r="T1898" s="170"/>
      <c r="U1898" s="170"/>
      <c r="V1898" s="170"/>
      <c r="W1898" s="170"/>
      <c r="X1898" s="174"/>
      <c r="Y1898" s="170"/>
      <c r="Z1898" s="170"/>
      <c r="AA1898" s="170"/>
      <c r="AB1898" s="170"/>
      <c r="AC1898" s="170"/>
      <c r="AD1898" s="174"/>
      <c r="AE1898" s="170"/>
      <c r="AF1898" s="170"/>
      <c r="AI1898" s="170"/>
      <c r="AJ1898" s="170"/>
      <c r="AK1898" s="170"/>
      <c r="AL1898" s="170"/>
      <c r="AM1898" s="170"/>
      <c r="AN1898" s="170"/>
    </row>
    <row r="1899" spans="1:40" ht="52.5" customHeight="1" x14ac:dyDescent="0.2">
      <c r="A1899" s="170"/>
      <c r="B1899" s="170"/>
      <c r="C1899" s="170"/>
      <c r="D1899" s="170"/>
      <c r="E1899" s="170"/>
      <c r="F1899" s="170"/>
      <c r="G1899" s="170"/>
      <c r="H1899" s="170"/>
      <c r="I1899" s="170"/>
      <c r="J1899" s="170"/>
      <c r="K1899" s="170"/>
      <c r="L1899" s="170"/>
      <c r="M1899" s="170"/>
      <c r="N1899" s="170"/>
      <c r="O1899" s="170"/>
      <c r="P1899" s="170"/>
      <c r="Q1899" s="170"/>
      <c r="R1899" s="170"/>
      <c r="S1899" s="170"/>
      <c r="T1899" s="170"/>
      <c r="U1899" s="170"/>
      <c r="V1899" s="170"/>
      <c r="W1899" s="170"/>
      <c r="X1899" s="174"/>
      <c r="Y1899" s="170"/>
      <c r="Z1899" s="170"/>
      <c r="AA1899" s="170"/>
      <c r="AB1899" s="170"/>
      <c r="AC1899" s="170"/>
      <c r="AD1899" s="174"/>
      <c r="AE1899" s="170"/>
      <c r="AF1899" s="170"/>
      <c r="AI1899" s="170"/>
      <c r="AJ1899" s="170"/>
      <c r="AK1899" s="170"/>
      <c r="AL1899" s="170"/>
      <c r="AM1899" s="170"/>
      <c r="AN1899" s="170"/>
    </row>
    <row r="1900" spans="1:40" ht="52.5" customHeight="1" x14ac:dyDescent="0.2">
      <c r="A1900" s="170"/>
      <c r="B1900" s="170"/>
      <c r="C1900" s="170"/>
      <c r="D1900" s="170"/>
      <c r="E1900" s="170"/>
      <c r="F1900" s="170"/>
      <c r="G1900" s="170"/>
      <c r="H1900" s="170"/>
      <c r="I1900" s="170"/>
      <c r="J1900" s="170"/>
      <c r="K1900" s="170"/>
      <c r="L1900" s="170"/>
      <c r="M1900" s="170"/>
      <c r="N1900" s="170"/>
      <c r="O1900" s="170"/>
      <c r="P1900" s="170"/>
      <c r="Q1900" s="170"/>
      <c r="R1900" s="170"/>
      <c r="S1900" s="170"/>
      <c r="T1900" s="170"/>
      <c r="U1900" s="170"/>
      <c r="V1900" s="170"/>
      <c r="W1900" s="170"/>
      <c r="X1900" s="174"/>
      <c r="Y1900" s="170"/>
      <c r="Z1900" s="170"/>
      <c r="AA1900" s="170"/>
      <c r="AB1900" s="170"/>
      <c r="AC1900" s="170"/>
      <c r="AD1900" s="174"/>
      <c r="AE1900" s="170"/>
      <c r="AF1900" s="170"/>
      <c r="AI1900" s="170"/>
      <c r="AJ1900" s="170"/>
      <c r="AK1900" s="170"/>
      <c r="AL1900" s="170"/>
      <c r="AM1900" s="170"/>
      <c r="AN1900" s="170"/>
    </row>
    <row r="1901" spans="1:40" ht="52.5" customHeight="1" x14ac:dyDescent="0.2">
      <c r="A1901" s="170"/>
      <c r="B1901" s="170"/>
      <c r="C1901" s="170"/>
      <c r="D1901" s="170"/>
      <c r="E1901" s="170"/>
      <c r="F1901" s="170"/>
      <c r="G1901" s="170"/>
      <c r="H1901" s="170"/>
      <c r="I1901" s="170"/>
      <c r="J1901" s="170"/>
      <c r="K1901" s="170"/>
      <c r="L1901" s="170"/>
      <c r="M1901" s="170"/>
      <c r="N1901" s="170"/>
      <c r="O1901" s="170"/>
      <c r="P1901" s="170"/>
      <c r="Q1901" s="170"/>
      <c r="R1901" s="170"/>
      <c r="S1901" s="170"/>
      <c r="T1901" s="170"/>
      <c r="U1901" s="170"/>
      <c r="V1901" s="170"/>
      <c r="W1901" s="170"/>
      <c r="X1901" s="174"/>
      <c r="Y1901" s="170"/>
      <c r="Z1901" s="170"/>
      <c r="AA1901" s="170"/>
      <c r="AB1901" s="170"/>
      <c r="AC1901" s="170"/>
      <c r="AD1901" s="174"/>
      <c r="AE1901" s="170"/>
      <c r="AF1901" s="170"/>
      <c r="AI1901" s="170"/>
      <c r="AJ1901" s="170"/>
      <c r="AK1901" s="170"/>
      <c r="AL1901" s="170"/>
      <c r="AM1901" s="170"/>
      <c r="AN1901" s="170"/>
    </row>
    <row r="1902" spans="1:40" ht="52.5" customHeight="1" x14ac:dyDescent="0.2">
      <c r="A1902" s="170"/>
      <c r="B1902" s="170"/>
      <c r="C1902" s="170"/>
      <c r="D1902" s="170"/>
      <c r="E1902" s="170"/>
      <c r="F1902" s="170"/>
      <c r="G1902" s="170"/>
      <c r="H1902" s="170"/>
      <c r="I1902" s="170"/>
      <c r="J1902" s="170"/>
      <c r="K1902" s="170"/>
      <c r="L1902" s="170"/>
      <c r="M1902" s="170"/>
      <c r="N1902" s="170"/>
      <c r="O1902" s="170"/>
      <c r="P1902" s="170"/>
      <c r="Q1902" s="170"/>
      <c r="R1902" s="170"/>
      <c r="S1902" s="170"/>
      <c r="T1902" s="170"/>
      <c r="U1902" s="170"/>
      <c r="V1902" s="170"/>
      <c r="W1902" s="170"/>
      <c r="X1902" s="174"/>
      <c r="Y1902" s="170"/>
      <c r="Z1902" s="170"/>
      <c r="AA1902" s="170"/>
      <c r="AB1902" s="170"/>
      <c r="AC1902" s="170"/>
      <c r="AD1902" s="174"/>
      <c r="AE1902" s="170"/>
      <c r="AF1902" s="170"/>
      <c r="AI1902" s="170"/>
      <c r="AJ1902" s="170"/>
      <c r="AK1902" s="170"/>
      <c r="AL1902" s="170"/>
      <c r="AM1902" s="170"/>
      <c r="AN1902" s="170"/>
    </row>
    <row r="1903" spans="1:40" ht="52.5" customHeight="1" x14ac:dyDescent="0.2">
      <c r="A1903" s="170"/>
      <c r="B1903" s="170"/>
      <c r="C1903" s="170"/>
      <c r="D1903" s="170"/>
      <c r="E1903" s="170"/>
      <c r="F1903" s="170"/>
      <c r="G1903" s="170"/>
      <c r="H1903" s="170"/>
      <c r="I1903" s="170"/>
      <c r="J1903" s="170"/>
      <c r="K1903" s="170"/>
      <c r="L1903" s="170"/>
      <c r="M1903" s="170"/>
      <c r="N1903" s="170"/>
      <c r="O1903" s="170"/>
      <c r="P1903" s="170"/>
      <c r="Q1903" s="170"/>
      <c r="R1903" s="170"/>
      <c r="S1903" s="170"/>
      <c r="T1903" s="170"/>
      <c r="U1903" s="170"/>
      <c r="V1903" s="170"/>
      <c r="W1903" s="170"/>
      <c r="X1903" s="174"/>
      <c r="Y1903" s="170"/>
      <c r="Z1903" s="170"/>
      <c r="AA1903" s="170"/>
      <c r="AB1903" s="170"/>
      <c r="AC1903" s="170"/>
      <c r="AD1903" s="174"/>
      <c r="AE1903" s="170"/>
      <c r="AF1903" s="170"/>
      <c r="AI1903" s="170"/>
      <c r="AJ1903" s="170"/>
      <c r="AK1903" s="170"/>
      <c r="AL1903" s="170"/>
      <c r="AM1903" s="170"/>
      <c r="AN1903" s="170"/>
    </row>
    <row r="1904" spans="1:40" ht="52.5" customHeight="1" x14ac:dyDescent="0.2">
      <c r="A1904" s="170"/>
      <c r="B1904" s="170"/>
      <c r="C1904" s="170"/>
      <c r="D1904" s="170"/>
      <c r="E1904" s="170"/>
      <c r="F1904" s="170"/>
      <c r="G1904" s="170"/>
      <c r="H1904" s="170"/>
      <c r="I1904" s="170"/>
      <c r="J1904" s="170"/>
      <c r="K1904" s="170"/>
      <c r="L1904" s="170"/>
      <c r="M1904" s="170"/>
      <c r="N1904" s="170"/>
      <c r="O1904" s="170"/>
      <c r="P1904" s="170"/>
      <c r="Q1904" s="170"/>
      <c r="R1904" s="170"/>
      <c r="S1904" s="170"/>
      <c r="T1904" s="170"/>
      <c r="U1904" s="170"/>
      <c r="V1904" s="170"/>
      <c r="W1904" s="170"/>
      <c r="X1904" s="174"/>
      <c r="Y1904" s="170"/>
      <c r="Z1904" s="170"/>
      <c r="AA1904" s="170"/>
      <c r="AB1904" s="170"/>
      <c r="AC1904" s="170"/>
      <c r="AD1904" s="174"/>
      <c r="AE1904" s="170"/>
      <c r="AF1904" s="170"/>
      <c r="AI1904" s="170"/>
      <c r="AJ1904" s="170"/>
      <c r="AK1904" s="170"/>
      <c r="AL1904" s="170"/>
      <c r="AM1904" s="170"/>
      <c r="AN1904" s="170"/>
    </row>
    <row r="1905" spans="1:40" ht="52.5" customHeight="1" x14ac:dyDescent="0.2">
      <c r="A1905" s="170"/>
      <c r="B1905" s="170"/>
      <c r="C1905" s="170"/>
      <c r="D1905" s="170"/>
      <c r="E1905" s="170"/>
      <c r="F1905" s="170"/>
      <c r="G1905" s="170"/>
      <c r="H1905" s="170"/>
      <c r="I1905" s="170"/>
      <c r="J1905" s="170"/>
      <c r="K1905" s="170"/>
      <c r="L1905" s="170"/>
      <c r="M1905" s="170"/>
      <c r="N1905" s="170"/>
      <c r="O1905" s="170"/>
      <c r="P1905" s="170"/>
      <c r="Q1905" s="170"/>
      <c r="R1905" s="170"/>
      <c r="S1905" s="170"/>
      <c r="T1905" s="170"/>
      <c r="U1905" s="170"/>
      <c r="V1905" s="170"/>
      <c r="W1905" s="170"/>
      <c r="X1905" s="174"/>
      <c r="Y1905" s="170"/>
      <c r="Z1905" s="170"/>
      <c r="AA1905" s="170"/>
      <c r="AB1905" s="170"/>
      <c r="AC1905" s="170"/>
      <c r="AD1905" s="174"/>
      <c r="AE1905" s="170"/>
      <c r="AF1905" s="170"/>
      <c r="AI1905" s="170"/>
      <c r="AJ1905" s="170"/>
      <c r="AK1905" s="170"/>
      <c r="AL1905" s="170"/>
      <c r="AM1905" s="170"/>
      <c r="AN1905" s="170"/>
    </row>
    <row r="1906" spans="1:40" ht="52.5" customHeight="1" x14ac:dyDescent="0.2">
      <c r="A1906" s="170"/>
      <c r="B1906" s="170"/>
      <c r="C1906" s="170"/>
      <c r="D1906" s="170"/>
      <c r="E1906" s="170"/>
      <c r="F1906" s="170"/>
      <c r="G1906" s="170"/>
      <c r="H1906" s="170"/>
      <c r="I1906" s="170"/>
      <c r="J1906" s="170"/>
      <c r="K1906" s="170"/>
      <c r="L1906" s="170"/>
      <c r="M1906" s="170"/>
      <c r="N1906" s="170"/>
      <c r="O1906" s="170"/>
      <c r="P1906" s="170"/>
      <c r="Q1906" s="170"/>
      <c r="R1906" s="170"/>
      <c r="S1906" s="170"/>
      <c r="T1906" s="170"/>
      <c r="U1906" s="170"/>
      <c r="V1906" s="170"/>
      <c r="W1906" s="170"/>
      <c r="X1906" s="174"/>
      <c r="Y1906" s="170"/>
      <c r="Z1906" s="170"/>
      <c r="AA1906" s="170"/>
      <c r="AB1906" s="170"/>
      <c r="AC1906" s="170"/>
      <c r="AD1906" s="174"/>
      <c r="AE1906" s="170"/>
      <c r="AF1906" s="170"/>
      <c r="AI1906" s="170"/>
      <c r="AJ1906" s="170"/>
      <c r="AK1906" s="170"/>
      <c r="AL1906" s="170"/>
      <c r="AM1906" s="170"/>
      <c r="AN1906" s="170"/>
    </row>
    <row r="1907" spans="1:40" ht="52.5" customHeight="1" x14ac:dyDescent="0.2">
      <c r="A1907" s="170"/>
      <c r="B1907" s="170"/>
      <c r="C1907" s="170"/>
      <c r="D1907" s="170"/>
      <c r="E1907" s="170"/>
      <c r="F1907" s="170"/>
      <c r="G1907" s="170"/>
      <c r="H1907" s="170"/>
      <c r="I1907" s="170"/>
      <c r="J1907" s="170"/>
      <c r="K1907" s="170"/>
      <c r="L1907" s="170"/>
      <c r="M1907" s="170"/>
      <c r="N1907" s="170"/>
      <c r="O1907" s="170"/>
      <c r="P1907" s="170"/>
      <c r="Q1907" s="170"/>
      <c r="R1907" s="170"/>
      <c r="S1907" s="170"/>
      <c r="T1907" s="170"/>
      <c r="U1907" s="170"/>
      <c r="V1907" s="170"/>
      <c r="W1907" s="170"/>
      <c r="X1907" s="174"/>
      <c r="Y1907" s="170"/>
      <c r="Z1907" s="170"/>
      <c r="AA1907" s="170"/>
      <c r="AB1907" s="170"/>
      <c r="AC1907" s="170"/>
      <c r="AD1907" s="174"/>
      <c r="AE1907" s="170"/>
      <c r="AF1907" s="170"/>
      <c r="AI1907" s="170"/>
      <c r="AJ1907" s="170"/>
      <c r="AK1907" s="170"/>
      <c r="AL1907" s="170"/>
      <c r="AM1907" s="170"/>
      <c r="AN1907" s="170"/>
    </row>
    <row r="1908" spans="1:40" ht="52.5" customHeight="1" x14ac:dyDescent="0.2">
      <c r="A1908" s="170"/>
      <c r="B1908" s="170"/>
      <c r="C1908" s="170"/>
      <c r="D1908" s="170"/>
      <c r="E1908" s="170"/>
      <c r="F1908" s="170"/>
      <c r="G1908" s="170"/>
      <c r="H1908" s="170"/>
      <c r="I1908" s="170"/>
      <c r="J1908" s="170"/>
      <c r="K1908" s="170"/>
      <c r="L1908" s="170"/>
      <c r="M1908" s="170"/>
      <c r="N1908" s="170"/>
      <c r="O1908" s="170"/>
      <c r="P1908" s="170"/>
      <c r="Q1908" s="170"/>
      <c r="R1908" s="170"/>
      <c r="S1908" s="170"/>
      <c r="T1908" s="170"/>
      <c r="U1908" s="170"/>
      <c r="V1908" s="170"/>
      <c r="W1908" s="170"/>
      <c r="X1908" s="174"/>
      <c r="Y1908" s="170"/>
      <c r="Z1908" s="170"/>
      <c r="AA1908" s="170"/>
      <c r="AB1908" s="170"/>
      <c r="AC1908" s="170"/>
      <c r="AD1908" s="174"/>
      <c r="AE1908" s="170"/>
      <c r="AF1908" s="170"/>
      <c r="AI1908" s="170"/>
      <c r="AJ1908" s="170"/>
      <c r="AK1908" s="170"/>
      <c r="AL1908" s="170"/>
      <c r="AM1908" s="170"/>
      <c r="AN1908" s="170"/>
    </row>
    <row r="1909" spans="1:40" ht="52.5" customHeight="1" x14ac:dyDescent="0.2">
      <c r="A1909" s="170"/>
      <c r="B1909" s="170"/>
      <c r="C1909" s="170"/>
      <c r="D1909" s="170"/>
      <c r="E1909" s="170"/>
      <c r="F1909" s="170"/>
      <c r="G1909" s="170"/>
      <c r="H1909" s="170"/>
      <c r="I1909" s="170"/>
      <c r="J1909" s="170"/>
      <c r="K1909" s="170"/>
      <c r="L1909" s="170"/>
      <c r="M1909" s="170"/>
      <c r="N1909" s="170"/>
      <c r="O1909" s="170"/>
      <c r="P1909" s="170"/>
      <c r="Q1909" s="170"/>
      <c r="R1909" s="170"/>
      <c r="S1909" s="170"/>
      <c r="T1909" s="170"/>
      <c r="U1909" s="170"/>
      <c r="V1909" s="170"/>
      <c r="W1909" s="170"/>
      <c r="X1909" s="174"/>
      <c r="Y1909" s="170"/>
      <c r="Z1909" s="170"/>
      <c r="AA1909" s="170"/>
      <c r="AB1909" s="170"/>
      <c r="AC1909" s="170"/>
      <c r="AD1909" s="174"/>
      <c r="AE1909" s="170"/>
      <c r="AF1909" s="170"/>
      <c r="AI1909" s="170"/>
      <c r="AJ1909" s="170"/>
      <c r="AK1909" s="170"/>
      <c r="AL1909" s="170"/>
      <c r="AM1909" s="170"/>
      <c r="AN1909" s="170"/>
    </row>
    <row r="1910" spans="1:40" ht="52.5" customHeight="1" x14ac:dyDescent="0.2">
      <c r="A1910" s="170"/>
      <c r="B1910" s="170"/>
      <c r="C1910" s="170"/>
      <c r="D1910" s="170"/>
      <c r="E1910" s="170"/>
      <c r="F1910" s="170"/>
      <c r="G1910" s="170"/>
      <c r="H1910" s="170"/>
      <c r="I1910" s="170"/>
      <c r="J1910" s="170"/>
      <c r="K1910" s="170"/>
      <c r="L1910" s="170"/>
      <c r="M1910" s="170"/>
      <c r="N1910" s="170"/>
      <c r="O1910" s="170"/>
      <c r="P1910" s="170"/>
      <c r="Q1910" s="170"/>
      <c r="R1910" s="170"/>
      <c r="S1910" s="170"/>
      <c r="T1910" s="170"/>
      <c r="U1910" s="170"/>
      <c r="V1910" s="170"/>
      <c r="W1910" s="170"/>
      <c r="X1910" s="174"/>
      <c r="Y1910" s="170"/>
      <c r="Z1910" s="170"/>
      <c r="AA1910" s="170"/>
      <c r="AB1910" s="170"/>
      <c r="AC1910" s="170"/>
      <c r="AD1910" s="174"/>
      <c r="AE1910" s="170"/>
      <c r="AF1910" s="170"/>
      <c r="AI1910" s="170"/>
      <c r="AJ1910" s="170"/>
      <c r="AK1910" s="170"/>
      <c r="AL1910" s="170"/>
      <c r="AM1910" s="170"/>
      <c r="AN1910" s="170"/>
    </row>
    <row r="1911" spans="1:40" ht="52.5" customHeight="1" x14ac:dyDescent="0.2">
      <c r="A1911" s="170"/>
      <c r="B1911" s="170"/>
      <c r="C1911" s="170"/>
      <c r="D1911" s="170"/>
      <c r="E1911" s="170"/>
      <c r="F1911" s="170"/>
      <c r="G1911" s="170"/>
      <c r="H1911" s="170"/>
      <c r="I1911" s="170"/>
      <c r="J1911" s="170"/>
      <c r="K1911" s="170"/>
      <c r="L1911" s="170"/>
      <c r="M1911" s="170"/>
      <c r="N1911" s="170"/>
      <c r="O1911" s="170"/>
      <c r="P1911" s="170"/>
      <c r="Q1911" s="170"/>
      <c r="R1911" s="170"/>
      <c r="S1911" s="170"/>
      <c r="T1911" s="170"/>
      <c r="U1911" s="170"/>
      <c r="V1911" s="170"/>
      <c r="W1911" s="170"/>
      <c r="X1911" s="174"/>
      <c r="Y1911" s="170"/>
      <c r="Z1911" s="170"/>
      <c r="AA1911" s="170"/>
      <c r="AB1911" s="170"/>
      <c r="AC1911" s="170"/>
      <c r="AD1911" s="174"/>
      <c r="AE1911" s="170"/>
      <c r="AF1911" s="170"/>
      <c r="AI1911" s="170"/>
      <c r="AJ1911" s="170"/>
      <c r="AK1911" s="170"/>
      <c r="AL1911" s="170"/>
      <c r="AM1911" s="170"/>
      <c r="AN1911" s="170"/>
    </row>
    <row r="1912" spans="1:40" ht="52.5" customHeight="1" x14ac:dyDescent="0.2">
      <c r="A1912" s="170"/>
      <c r="B1912" s="170"/>
      <c r="C1912" s="170"/>
      <c r="D1912" s="170"/>
      <c r="E1912" s="170"/>
      <c r="F1912" s="170"/>
      <c r="G1912" s="170"/>
      <c r="H1912" s="170"/>
      <c r="I1912" s="170"/>
      <c r="J1912" s="170"/>
      <c r="K1912" s="170"/>
      <c r="L1912" s="170"/>
      <c r="M1912" s="170"/>
      <c r="N1912" s="170"/>
      <c r="O1912" s="170"/>
      <c r="P1912" s="170"/>
      <c r="Q1912" s="170"/>
      <c r="R1912" s="170"/>
      <c r="S1912" s="170"/>
      <c r="T1912" s="170"/>
      <c r="U1912" s="170"/>
      <c r="V1912" s="170"/>
      <c r="W1912" s="170"/>
      <c r="X1912" s="174"/>
      <c r="Y1912" s="170"/>
      <c r="Z1912" s="170"/>
      <c r="AA1912" s="170"/>
      <c r="AB1912" s="170"/>
      <c r="AC1912" s="170"/>
      <c r="AD1912" s="174"/>
      <c r="AE1912" s="170"/>
      <c r="AF1912" s="170"/>
      <c r="AI1912" s="170"/>
      <c r="AJ1912" s="170"/>
      <c r="AK1912" s="170"/>
      <c r="AL1912" s="170"/>
      <c r="AM1912" s="170"/>
      <c r="AN1912" s="170"/>
    </row>
    <row r="1913" spans="1:40" ht="52.5" customHeight="1" x14ac:dyDescent="0.2">
      <c r="A1913" s="170"/>
      <c r="B1913" s="170"/>
      <c r="C1913" s="170"/>
      <c r="D1913" s="170"/>
      <c r="E1913" s="170"/>
      <c r="F1913" s="170"/>
      <c r="G1913" s="170"/>
      <c r="H1913" s="170"/>
      <c r="I1913" s="170"/>
      <c r="J1913" s="170"/>
      <c r="K1913" s="170"/>
      <c r="L1913" s="170"/>
      <c r="M1913" s="170"/>
      <c r="N1913" s="170"/>
      <c r="O1913" s="170"/>
      <c r="P1913" s="170"/>
      <c r="Q1913" s="170"/>
      <c r="R1913" s="170"/>
      <c r="S1913" s="170"/>
      <c r="T1913" s="170"/>
      <c r="U1913" s="170"/>
      <c r="V1913" s="170"/>
      <c r="W1913" s="170"/>
      <c r="X1913" s="174"/>
      <c r="Y1913" s="170"/>
      <c r="Z1913" s="170"/>
      <c r="AA1913" s="170"/>
      <c r="AB1913" s="170"/>
      <c r="AC1913" s="170"/>
      <c r="AD1913" s="174"/>
      <c r="AE1913" s="170"/>
      <c r="AF1913" s="170"/>
      <c r="AI1913" s="170"/>
      <c r="AJ1913" s="170"/>
      <c r="AK1913" s="170"/>
      <c r="AL1913" s="170"/>
      <c r="AM1913" s="170"/>
      <c r="AN1913" s="170"/>
    </row>
    <row r="1914" spans="1:40" ht="52.5" customHeight="1" x14ac:dyDescent="0.2">
      <c r="A1914" s="170"/>
      <c r="B1914" s="170"/>
      <c r="C1914" s="170"/>
      <c r="D1914" s="170"/>
      <c r="E1914" s="170"/>
      <c r="F1914" s="170"/>
      <c r="G1914" s="170"/>
      <c r="H1914" s="170"/>
      <c r="I1914" s="170"/>
      <c r="J1914" s="170"/>
      <c r="K1914" s="170"/>
      <c r="L1914" s="170"/>
      <c r="M1914" s="170"/>
      <c r="N1914" s="170"/>
      <c r="O1914" s="170"/>
      <c r="P1914" s="170"/>
      <c r="Q1914" s="170"/>
      <c r="R1914" s="170"/>
      <c r="S1914" s="170"/>
      <c r="T1914" s="170"/>
      <c r="U1914" s="170"/>
      <c r="V1914" s="170"/>
      <c r="W1914" s="170"/>
      <c r="X1914" s="174"/>
      <c r="Y1914" s="170"/>
      <c r="Z1914" s="170"/>
      <c r="AA1914" s="170"/>
      <c r="AB1914" s="170"/>
      <c r="AC1914" s="170"/>
      <c r="AD1914" s="174"/>
      <c r="AE1914" s="170"/>
      <c r="AF1914" s="170"/>
      <c r="AI1914" s="170"/>
      <c r="AJ1914" s="170"/>
      <c r="AK1914" s="170"/>
      <c r="AL1914" s="170"/>
      <c r="AM1914" s="170"/>
      <c r="AN1914" s="170"/>
    </row>
    <row r="1915" spans="1:40" ht="52.5" customHeight="1" x14ac:dyDescent="0.2">
      <c r="A1915" s="170"/>
      <c r="B1915" s="170"/>
      <c r="C1915" s="170"/>
      <c r="D1915" s="170"/>
      <c r="E1915" s="170"/>
      <c r="F1915" s="170"/>
      <c r="G1915" s="170"/>
      <c r="H1915" s="170"/>
      <c r="I1915" s="170"/>
      <c r="J1915" s="170"/>
      <c r="K1915" s="170"/>
      <c r="L1915" s="170"/>
      <c r="M1915" s="170"/>
      <c r="N1915" s="170"/>
      <c r="O1915" s="170"/>
      <c r="P1915" s="170"/>
      <c r="Q1915" s="170"/>
      <c r="R1915" s="170"/>
      <c r="S1915" s="170"/>
      <c r="T1915" s="170"/>
      <c r="U1915" s="170"/>
      <c r="V1915" s="170"/>
      <c r="W1915" s="170"/>
      <c r="X1915" s="174"/>
      <c r="Y1915" s="170"/>
      <c r="Z1915" s="170"/>
      <c r="AA1915" s="170"/>
      <c r="AB1915" s="170"/>
      <c r="AC1915" s="170"/>
      <c r="AD1915" s="174"/>
      <c r="AE1915" s="170"/>
      <c r="AF1915" s="170"/>
      <c r="AI1915" s="170"/>
      <c r="AJ1915" s="170"/>
      <c r="AK1915" s="170"/>
      <c r="AL1915" s="170"/>
      <c r="AM1915" s="170"/>
      <c r="AN1915" s="170"/>
    </row>
    <row r="1916" spans="1:40" ht="52.5" customHeight="1" x14ac:dyDescent="0.2">
      <c r="A1916" s="170"/>
      <c r="B1916" s="170"/>
      <c r="C1916" s="170"/>
      <c r="D1916" s="170"/>
      <c r="E1916" s="170"/>
      <c r="F1916" s="170"/>
      <c r="G1916" s="170"/>
      <c r="H1916" s="170"/>
      <c r="I1916" s="170"/>
      <c r="J1916" s="170"/>
      <c r="K1916" s="170"/>
      <c r="L1916" s="170"/>
      <c r="M1916" s="170"/>
      <c r="N1916" s="170"/>
      <c r="O1916" s="170"/>
      <c r="P1916" s="170"/>
      <c r="Q1916" s="170"/>
      <c r="R1916" s="170"/>
      <c r="S1916" s="170"/>
      <c r="T1916" s="170"/>
      <c r="U1916" s="170"/>
      <c r="V1916" s="170"/>
      <c r="W1916" s="170"/>
      <c r="X1916" s="174"/>
      <c r="Y1916" s="170"/>
      <c r="Z1916" s="170"/>
      <c r="AA1916" s="170"/>
      <c r="AB1916" s="170"/>
      <c r="AC1916" s="170"/>
      <c r="AD1916" s="174"/>
      <c r="AE1916" s="170"/>
      <c r="AF1916" s="170"/>
      <c r="AI1916" s="170"/>
      <c r="AJ1916" s="170"/>
      <c r="AK1916" s="170"/>
      <c r="AL1916" s="170"/>
      <c r="AM1916" s="170"/>
      <c r="AN1916" s="170"/>
    </row>
    <row r="1917" spans="1:40" ht="52.5" customHeight="1" x14ac:dyDescent="0.2">
      <c r="A1917" s="170"/>
      <c r="B1917" s="170"/>
      <c r="C1917" s="170"/>
      <c r="D1917" s="170"/>
      <c r="E1917" s="170"/>
      <c r="F1917" s="170"/>
      <c r="G1917" s="170"/>
      <c r="H1917" s="170"/>
      <c r="I1917" s="170"/>
      <c r="J1917" s="170"/>
      <c r="K1917" s="170"/>
      <c r="L1917" s="170"/>
      <c r="M1917" s="170"/>
      <c r="N1917" s="170"/>
      <c r="O1917" s="170"/>
      <c r="P1917" s="170"/>
      <c r="Q1917" s="170"/>
      <c r="R1917" s="170"/>
      <c r="S1917" s="170"/>
      <c r="T1917" s="170"/>
      <c r="U1917" s="170"/>
      <c r="V1917" s="170"/>
      <c r="W1917" s="170"/>
      <c r="X1917" s="174"/>
      <c r="Y1917" s="170"/>
      <c r="Z1917" s="170"/>
      <c r="AA1917" s="170"/>
      <c r="AB1917" s="170"/>
      <c r="AC1917" s="170"/>
      <c r="AD1917" s="174"/>
      <c r="AE1917" s="170"/>
      <c r="AF1917" s="170"/>
      <c r="AI1917" s="170"/>
      <c r="AJ1917" s="170"/>
      <c r="AK1917" s="170"/>
      <c r="AL1917" s="170"/>
      <c r="AM1917" s="170"/>
      <c r="AN1917" s="170"/>
    </row>
    <row r="1918" spans="1:40" ht="52.5" customHeight="1" x14ac:dyDescent="0.2">
      <c r="A1918" s="170"/>
      <c r="B1918" s="170"/>
      <c r="C1918" s="170"/>
      <c r="D1918" s="170"/>
      <c r="E1918" s="170"/>
      <c r="F1918" s="170"/>
      <c r="G1918" s="170"/>
      <c r="H1918" s="170"/>
      <c r="I1918" s="170"/>
      <c r="J1918" s="170"/>
      <c r="K1918" s="170"/>
      <c r="L1918" s="170"/>
      <c r="M1918" s="170"/>
      <c r="N1918" s="170"/>
      <c r="O1918" s="170"/>
      <c r="P1918" s="170"/>
      <c r="Q1918" s="170"/>
      <c r="R1918" s="170"/>
      <c r="S1918" s="170"/>
      <c r="T1918" s="170"/>
      <c r="U1918" s="170"/>
      <c r="V1918" s="170"/>
      <c r="W1918" s="170"/>
      <c r="X1918" s="174"/>
      <c r="Y1918" s="170"/>
      <c r="Z1918" s="170"/>
      <c r="AA1918" s="170"/>
      <c r="AB1918" s="170"/>
      <c r="AC1918" s="170"/>
      <c r="AD1918" s="174"/>
      <c r="AE1918" s="170"/>
      <c r="AF1918" s="170"/>
      <c r="AI1918" s="170"/>
      <c r="AJ1918" s="170"/>
      <c r="AK1918" s="170"/>
      <c r="AL1918" s="170"/>
      <c r="AM1918" s="170"/>
      <c r="AN1918" s="170"/>
    </row>
    <row r="1919" spans="1:40" ht="52.5" customHeight="1" x14ac:dyDescent="0.2">
      <c r="A1919" s="170"/>
      <c r="B1919" s="170"/>
      <c r="C1919" s="170"/>
      <c r="D1919" s="170"/>
      <c r="E1919" s="170"/>
      <c r="F1919" s="170"/>
      <c r="G1919" s="170"/>
      <c r="H1919" s="170"/>
      <c r="I1919" s="170"/>
      <c r="J1919" s="170"/>
      <c r="K1919" s="170"/>
      <c r="L1919" s="170"/>
      <c r="M1919" s="170"/>
      <c r="N1919" s="170"/>
      <c r="O1919" s="170"/>
      <c r="P1919" s="170"/>
      <c r="Q1919" s="170"/>
      <c r="R1919" s="170"/>
      <c r="S1919" s="170"/>
      <c r="T1919" s="170"/>
      <c r="U1919" s="170"/>
      <c r="V1919" s="170"/>
      <c r="W1919" s="170"/>
      <c r="X1919" s="174"/>
      <c r="Y1919" s="170"/>
      <c r="Z1919" s="170"/>
      <c r="AA1919" s="170"/>
      <c r="AB1919" s="170"/>
      <c r="AC1919" s="170"/>
      <c r="AD1919" s="174"/>
      <c r="AE1919" s="170"/>
      <c r="AF1919" s="170"/>
      <c r="AI1919" s="170"/>
      <c r="AJ1919" s="170"/>
      <c r="AK1919" s="170"/>
      <c r="AL1919" s="170"/>
      <c r="AM1919" s="170"/>
      <c r="AN1919" s="170"/>
    </row>
    <row r="1920" spans="1:40" ht="52.5" customHeight="1" x14ac:dyDescent="0.2">
      <c r="A1920" s="170"/>
      <c r="B1920" s="170"/>
      <c r="C1920" s="170"/>
      <c r="D1920" s="170"/>
      <c r="E1920" s="170"/>
      <c r="F1920" s="170"/>
      <c r="G1920" s="170"/>
      <c r="H1920" s="170"/>
      <c r="I1920" s="170"/>
      <c r="J1920" s="170"/>
      <c r="K1920" s="170"/>
      <c r="L1920" s="170"/>
      <c r="M1920" s="170"/>
      <c r="N1920" s="170"/>
      <c r="O1920" s="170"/>
      <c r="P1920" s="170"/>
      <c r="Q1920" s="170"/>
      <c r="R1920" s="170"/>
      <c r="S1920" s="170"/>
      <c r="T1920" s="170"/>
      <c r="U1920" s="170"/>
      <c r="V1920" s="170"/>
      <c r="W1920" s="170"/>
      <c r="X1920" s="174"/>
      <c r="Y1920" s="170"/>
      <c r="Z1920" s="170"/>
      <c r="AA1920" s="170"/>
      <c r="AB1920" s="170"/>
      <c r="AC1920" s="170"/>
      <c r="AD1920" s="174"/>
      <c r="AE1920" s="170"/>
      <c r="AF1920" s="170"/>
      <c r="AI1920" s="170"/>
      <c r="AJ1920" s="170"/>
      <c r="AK1920" s="170"/>
      <c r="AL1920" s="170"/>
      <c r="AM1920" s="170"/>
      <c r="AN1920" s="170"/>
    </row>
    <row r="1921" spans="1:40" ht="52.5" customHeight="1" x14ac:dyDescent="0.2">
      <c r="A1921" s="170"/>
      <c r="B1921" s="170"/>
      <c r="C1921" s="170"/>
      <c r="D1921" s="170"/>
      <c r="E1921" s="170"/>
      <c r="F1921" s="170"/>
      <c r="G1921" s="170"/>
      <c r="H1921" s="170"/>
      <c r="I1921" s="170"/>
      <c r="J1921" s="170"/>
      <c r="K1921" s="170"/>
      <c r="L1921" s="170"/>
      <c r="M1921" s="170"/>
      <c r="N1921" s="170"/>
      <c r="O1921" s="170"/>
      <c r="P1921" s="170"/>
      <c r="Q1921" s="170"/>
      <c r="R1921" s="170"/>
      <c r="S1921" s="170"/>
      <c r="T1921" s="170"/>
      <c r="U1921" s="170"/>
      <c r="V1921" s="170"/>
      <c r="W1921" s="170"/>
      <c r="X1921" s="174"/>
      <c r="Y1921" s="170"/>
      <c r="Z1921" s="170"/>
      <c r="AA1921" s="170"/>
      <c r="AB1921" s="170"/>
      <c r="AC1921" s="170"/>
      <c r="AD1921" s="174"/>
      <c r="AE1921" s="170"/>
      <c r="AF1921" s="170"/>
      <c r="AI1921" s="170"/>
      <c r="AJ1921" s="170"/>
      <c r="AK1921" s="170"/>
      <c r="AL1921" s="170"/>
      <c r="AM1921" s="170"/>
      <c r="AN1921" s="170"/>
    </row>
    <row r="1922" spans="1:40" ht="52.5" customHeight="1" x14ac:dyDescent="0.2">
      <c r="A1922" s="170"/>
      <c r="B1922" s="170"/>
      <c r="C1922" s="170"/>
      <c r="D1922" s="170"/>
      <c r="E1922" s="170"/>
      <c r="F1922" s="170"/>
      <c r="G1922" s="170"/>
      <c r="H1922" s="170"/>
      <c r="I1922" s="170"/>
      <c r="J1922" s="170"/>
      <c r="K1922" s="170"/>
      <c r="L1922" s="170"/>
      <c r="M1922" s="170"/>
      <c r="N1922" s="170"/>
      <c r="O1922" s="170"/>
      <c r="P1922" s="170"/>
      <c r="Q1922" s="170"/>
      <c r="R1922" s="170"/>
      <c r="S1922" s="170"/>
      <c r="T1922" s="170"/>
      <c r="U1922" s="170"/>
      <c r="V1922" s="170"/>
      <c r="W1922" s="170"/>
      <c r="X1922" s="174"/>
      <c r="Y1922" s="170"/>
      <c r="Z1922" s="170"/>
      <c r="AA1922" s="170"/>
      <c r="AB1922" s="170"/>
      <c r="AC1922" s="170"/>
      <c r="AD1922" s="174"/>
      <c r="AE1922" s="170"/>
      <c r="AF1922" s="170"/>
      <c r="AI1922" s="170"/>
      <c r="AJ1922" s="170"/>
      <c r="AK1922" s="170"/>
      <c r="AL1922" s="170"/>
      <c r="AM1922" s="170"/>
      <c r="AN1922" s="170"/>
    </row>
    <row r="1923" spans="1:40" ht="52.5" customHeight="1" x14ac:dyDescent="0.2">
      <c r="A1923" s="170"/>
      <c r="B1923" s="170"/>
      <c r="C1923" s="170"/>
      <c r="D1923" s="170"/>
      <c r="E1923" s="170"/>
      <c r="F1923" s="170"/>
      <c r="G1923" s="170"/>
      <c r="H1923" s="170"/>
      <c r="I1923" s="170"/>
      <c r="J1923" s="170"/>
      <c r="K1923" s="170"/>
      <c r="L1923" s="170"/>
      <c r="M1923" s="170"/>
      <c r="N1923" s="170"/>
      <c r="O1923" s="170"/>
      <c r="P1923" s="170"/>
      <c r="Q1923" s="170"/>
      <c r="R1923" s="170"/>
      <c r="S1923" s="170"/>
      <c r="T1923" s="170"/>
      <c r="U1923" s="170"/>
      <c r="V1923" s="170"/>
      <c r="W1923" s="170"/>
      <c r="X1923" s="174"/>
      <c r="Y1923" s="170"/>
      <c r="Z1923" s="170"/>
      <c r="AA1923" s="170"/>
      <c r="AB1923" s="170"/>
      <c r="AC1923" s="170"/>
      <c r="AD1923" s="174"/>
      <c r="AE1923" s="170"/>
      <c r="AF1923" s="170"/>
      <c r="AI1923" s="170"/>
      <c r="AJ1923" s="170"/>
      <c r="AK1923" s="170"/>
      <c r="AL1923" s="170"/>
      <c r="AM1923" s="170"/>
      <c r="AN1923" s="170"/>
    </row>
    <row r="1924" spans="1:40" ht="52.5" customHeight="1" x14ac:dyDescent="0.2">
      <c r="A1924" s="170"/>
      <c r="B1924" s="170"/>
      <c r="C1924" s="170"/>
      <c r="D1924" s="170"/>
      <c r="E1924" s="170"/>
      <c r="F1924" s="170"/>
      <c r="G1924" s="170"/>
      <c r="H1924" s="170"/>
      <c r="I1924" s="170"/>
      <c r="J1924" s="170"/>
      <c r="K1924" s="170"/>
      <c r="L1924" s="170"/>
      <c r="M1924" s="170"/>
      <c r="N1924" s="170"/>
      <c r="O1924" s="170"/>
      <c r="P1924" s="170"/>
      <c r="Q1924" s="170"/>
      <c r="R1924" s="170"/>
      <c r="S1924" s="170"/>
      <c r="T1924" s="170"/>
      <c r="U1924" s="170"/>
      <c r="V1924" s="170"/>
      <c r="W1924" s="170"/>
      <c r="X1924" s="174"/>
      <c r="Y1924" s="170"/>
      <c r="Z1924" s="170"/>
      <c r="AA1924" s="170"/>
      <c r="AB1924" s="170"/>
      <c r="AC1924" s="170"/>
      <c r="AD1924" s="174"/>
      <c r="AE1924" s="170"/>
      <c r="AF1924" s="170"/>
      <c r="AI1924" s="170"/>
      <c r="AJ1924" s="170"/>
      <c r="AK1924" s="170"/>
      <c r="AL1924" s="170"/>
      <c r="AM1924" s="170"/>
      <c r="AN1924" s="170"/>
    </row>
    <row r="1925" spans="1:40" ht="52.5" customHeight="1" x14ac:dyDescent="0.2">
      <c r="A1925" s="170"/>
      <c r="B1925" s="170"/>
      <c r="C1925" s="170"/>
      <c r="D1925" s="170"/>
      <c r="E1925" s="170"/>
      <c r="F1925" s="170"/>
      <c r="G1925" s="170"/>
      <c r="H1925" s="170"/>
      <c r="I1925" s="170"/>
      <c r="J1925" s="170"/>
      <c r="K1925" s="170"/>
      <c r="L1925" s="170"/>
      <c r="M1925" s="170"/>
      <c r="N1925" s="170"/>
      <c r="O1925" s="170"/>
      <c r="P1925" s="170"/>
      <c r="Q1925" s="170"/>
      <c r="R1925" s="170"/>
      <c r="S1925" s="170"/>
      <c r="T1925" s="170"/>
      <c r="U1925" s="170"/>
      <c r="V1925" s="170"/>
      <c r="W1925" s="170"/>
      <c r="X1925" s="174"/>
      <c r="Y1925" s="170"/>
      <c r="Z1925" s="170"/>
      <c r="AA1925" s="170"/>
      <c r="AB1925" s="170"/>
      <c r="AC1925" s="170"/>
      <c r="AD1925" s="174"/>
      <c r="AE1925" s="170"/>
      <c r="AF1925" s="170"/>
      <c r="AI1925" s="170"/>
      <c r="AJ1925" s="170"/>
      <c r="AK1925" s="170"/>
      <c r="AL1925" s="170"/>
      <c r="AM1925" s="170"/>
      <c r="AN1925" s="170"/>
    </row>
    <row r="1926" spans="1:40" ht="52.5" customHeight="1" x14ac:dyDescent="0.2">
      <c r="A1926" s="170"/>
      <c r="B1926" s="170"/>
      <c r="C1926" s="170"/>
      <c r="D1926" s="170"/>
      <c r="E1926" s="170"/>
      <c r="F1926" s="170"/>
      <c r="G1926" s="170"/>
      <c r="H1926" s="170"/>
      <c r="I1926" s="170"/>
      <c r="J1926" s="170"/>
      <c r="K1926" s="170"/>
      <c r="L1926" s="170"/>
      <c r="M1926" s="170"/>
      <c r="N1926" s="170"/>
      <c r="O1926" s="170"/>
      <c r="P1926" s="170"/>
      <c r="Q1926" s="170"/>
      <c r="R1926" s="170"/>
      <c r="S1926" s="170"/>
      <c r="T1926" s="170"/>
      <c r="U1926" s="170"/>
      <c r="V1926" s="170"/>
      <c r="W1926" s="170"/>
      <c r="X1926" s="174"/>
      <c r="Y1926" s="170"/>
      <c r="Z1926" s="170"/>
      <c r="AA1926" s="170"/>
      <c r="AB1926" s="170"/>
      <c r="AC1926" s="170"/>
      <c r="AD1926" s="174"/>
      <c r="AE1926" s="170"/>
      <c r="AF1926" s="170"/>
      <c r="AI1926" s="170"/>
      <c r="AJ1926" s="170"/>
      <c r="AK1926" s="170"/>
      <c r="AL1926" s="170"/>
      <c r="AM1926" s="170"/>
      <c r="AN1926" s="170"/>
    </row>
    <row r="1927" spans="1:40" ht="52.5" customHeight="1" x14ac:dyDescent="0.2">
      <c r="A1927" s="170"/>
      <c r="B1927" s="170"/>
      <c r="C1927" s="170"/>
      <c r="D1927" s="170"/>
      <c r="E1927" s="170"/>
      <c r="F1927" s="170"/>
      <c r="G1927" s="170"/>
      <c r="H1927" s="170"/>
      <c r="I1927" s="170"/>
      <c r="J1927" s="170"/>
      <c r="K1927" s="170"/>
      <c r="L1927" s="170"/>
      <c r="M1927" s="170"/>
      <c r="N1927" s="170"/>
      <c r="O1927" s="170"/>
      <c r="P1927" s="170"/>
      <c r="Q1927" s="170"/>
      <c r="R1927" s="170"/>
      <c r="S1927" s="170"/>
      <c r="T1927" s="170"/>
      <c r="U1927" s="170"/>
      <c r="V1927" s="170"/>
      <c r="W1927" s="170"/>
      <c r="X1927" s="174"/>
      <c r="Y1927" s="170"/>
      <c r="Z1927" s="170"/>
      <c r="AA1927" s="170"/>
      <c r="AB1927" s="170"/>
      <c r="AC1927" s="170"/>
      <c r="AD1927" s="174"/>
      <c r="AE1927" s="170"/>
      <c r="AF1927" s="170"/>
      <c r="AI1927" s="170"/>
      <c r="AJ1927" s="170"/>
      <c r="AK1927" s="170"/>
      <c r="AL1927" s="170"/>
      <c r="AM1927" s="170"/>
      <c r="AN1927" s="170"/>
    </row>
    <row r="1928" spans="1:40" ht="52.5" customHeight="1" x14ac:dyDescent="0.2">
      <c r="A1928" s="170"/>
      <c r="B1928" s="170"/>
      <c r="C1928" s="170"/>
      <c r="D1928" s="170"/>
      <c r="E1928" s="170"/>
      <c r="F1928" s="170"/>
      <c r="G1928" s="170"/>
      <c r="H1928" s="170"/>
      <c r="I1928" s="170"/>
      <c r="J1928" s="170"/>
      <c r="K1928" s="170"/>
      <c r="L1928" s="170"/>
      <c r="M1928" s="170"/>
      <c r="N1928" s="170"/>
      <c r="O1928" s="170"/>
      <c r="P1928" s="170"/>
      <c r="Q1928" s="170"/>
      <c r="R1928" s="170"/>
      <c r="S1928" s="170"/>
      <c r="T1928" s="170"/>
      <c r="U1928" s="170"/>
      <c r="V1928" s="170"/>
      <c r="W1928" s="170"/>
      <c r="X1928" s="174"/>
      <c r="Y1928" s="170"/>
      <c r="Z1928" s="170"/>
      <c r="AA1928" s="170"/>
      <c r="AB1928" s="170"/>
      <c r="AC1928" s="170"/>
      <c r="AD1928" s="174"/>
      <c r="AE1928" s="170"/>
      <c r="AF1928" s="170"/>
      <c r="AI1928" s="170"/>
      <c r="AJ1928" s="170"/>
      <c r="AK1928" s="170"/>
      <c r="AL1928" s="170"/>
      <c r="AM1928" s="170"/>
      <c r="AN1928" s="170"/>
    </row>
    <row r="1929" spans="1:40" ht="52.5" customHeight="1" x14ac:dyDescent="0.2">
      <c r="A1929" s="170"/>
      <c r="B1929" s="170"/>
      <c r="C1929" s="170"/>
      <c r="D1929" s="170"/>
      <c r="E1929" s="170"/>
      <c r="F1929" s="170"/>
      <c r="G1929" s="170"/>
      <c r="H1929" s="170"/>
      <c r="I1929" s="170"/>
      <c r="J1929" s="170"/>
      <c r="K1929" s="170"/>
      <c r="L1929" s="170"/>
      <c r="M1929" s="170"/>
      <c r="N1929" s="170"/>
      <c r="O1929" s="170"/>
      <c r="P1929" s="170"/>
      <c r="Q1929" s="170"/>
      <c r="R1929" s="170"/>
      <c r="S1929" s="170"/>
      <c r="T1929" s="170"/>
      <c r="U1929" s="170"/>
      <c r="V1929" s="170"/>
      <c r="W1929" s="170"/>
      <c r="X1929" s="174"/>
      <c r="Y1929" s="170"/>
      <c r="Z1929" s="170"/>
      <c r="AA1929" s="170"/>
      <c r="AB1929" s="170"/>
      <c r="AC1929" s="170"/>
      <c r="AD1929" s="174"/>
      <c r="AE1929" s="170"/>
      <c r="AF1929" s="170"/>
      <c r="AI1929" s="170"/>
      <c r="AJ1929" s="170"/>
      <c r="AK1929" s="170"/>
      <c r="AL1929" s="170"/>
      <c r="AM1929" s="170"/>
      <c r="AN1929" s="170"/>
    </row>
    <row r="1930" spans="1:40" ht="52.5" customHeight="1" x14ac:dyDescent="0.2">
      <c r="A1930" s="170"/>
      <c r="B1930" s="170"/>
      <c r="C1930" s="170"/>
      <c r="D1930" s="170"/>
      <c r="E1930" s="170"/>
      <c r="F1930" s="170"/>
      <c r="G1930" s="170"/>
      <c r="H1930" s="170"/>
      <c r="I1930" s="170"/>
      <c r="J1930" s="170"/>
      <c r="K1930" s="170"/>
      <c r="L1930" s="170"/>
      <c r="M1930" s="170"/>
      <c r="N1930" s="170"/>
      <c r="O1930" s="170"/>
      <c r="P1930" s="170"/>
      <c r="Q1930" s="170"/>
      <c r="R1930" s="170"/>
      <c r="S1930" s="170"/>
      <c r="T1930" s="170"/>
      <c r="U1930" s="170"/>
      <c r="V1930" s="170"/>
      <c r="W1930" s="170"/>
      <c r="X1930" s="174"/>
      <c r="Y1930" s="170"/>
      <c r="Z1930" s="170"/>
      <c r="AA1930" s="170"/>
      <c r="AB1930" s="170"/>
      <c r="AC1930" s="170"/>
      <c r="AD1930" s="174"/>
      <c r="AE1930" s="170"/>
      <c r="AF1930" s="170"/>
      <c r="AI1930" s="170"/>
      <c r="AJ1930" s="170"/>
      <c r="AK1930" s="170"/>
      <c r="AL1930" s="170"/>
      <c r="AM1930" s="170"/>
      <c r="AN1930" s="170"/>
    </row>
    <row r="1931" spans="1:40" ht="52.5" customHeight="1" x14ac:dyDescent="0.2">
      <c r="A1931" s="170"/>
      <c r="B1931" s="170"/>
      <c r="C1931" s="170"/>
      <c r="D1931" s="170"/>
      <c r="E1931" s="170"/>
      <c r="F1931" s="170"/>
      <c r="G1931" s="170"/>
      <c r="H1931" s="170"/>
      <c r="I1931" s="170"/>
      <c r="J1931" s="170"/>
      <c r="K1931" s="170"/>
      <c r="L1931" s="170"/>
      <c r="M1931" s="170"/>
      <c r="N1931" s="170"/>
      <c r="O1931" s="170"/>
      <c r="P1931" s="170"/>
      <c r="Q1931" s="170"/>
      <c r="R1931" s="170"/>
      <c r="S1931" s="170"/>
      <c r="T1931" s="170"/>
      <c r="U1931" s="170"/>
      <c r="V1931" s="170"/>
      <c r="W1931" s="170"/>
      <c r="X1931" s="174"/>
      <c r="Y1931" s="170"/>
      <c r="Z1931" s="170"/>
      <c r="AA1931" s="170"/>
      <c r="AB1931" s="170"/>
      <c r="AC1931" s="170"/>
      <c r="AD1931" s="174"/>
      <c r="AE1931" s="170"/>
      <c r="AF1931" s="170"/>
      <c r="AI1931" s="170"/>
      <c r="AJ1931" s="170"/>
      <c r="AK1931" s="170"/>
      <c r="AL1931" s="170"/>
      <c r="AM1931" s="170"/>
      <c r="AN1931" s="170"/>
    </row>
    <row r="1932" spans="1:40" ht="52.5" customHeight="1" x14ac:dyDescent="0.2">
      <c r="A1932" s="170"/>
      <c r="B1932" s="170"/>
      <c r="C1932" s="170"/>
      <c r="D1932" s="170"/>
      <c r="E1932" s="170"/>
      <c r="F1932" s="170"/>
      <c r="G1932" s="170"/>
      <c r="H1932" s="170"/>
      <c r="I1932" s="170"/>
      <c r="J1932" s="170"/>
      <c r="K1932" s="170"/>
      <c r="L1932" s="170"/>
      <c r="M1932" s="170"/>
      <c r="N1932" s="170"/>
      <c r="O1932" s="170"/>
      <c r="P1932" s="170"/>
      <c r="Q1932" s="170"/>
      <c r="R1932" s="170"/>
      <c r="S1932" s="170"/>
      <c r="T1932" s="170"/>
      <c r="U1932" s="170"/>
      <c r="V1932" s="170"/>
      <c r="W1932" s="170"/>
      <c r="X1932" s="174"/>
      <c r="Y1932" s="170"/>
      <c r="Z1932" s="170"/>
      <c r="AA1932" s="170"/>
      <c r="AB1932" s="170"/>
      <c r="AC1932" s="170"/>
      <c r="AD1932" s="174"/>
      <c r="AE1932" s="170"/>
      <c r="AF1932" s="170"/>
      <c r="AI1932" s="170"/>
      <c r="AJ1932" s="170"/>
      <c r="AK1932" s="170"/>
      <c r="AL1932" s="170"/>
      <c r="AM1932" s="170"/>
      <c r="AN1932" s="170"/>
    </row>
    <row r="1933" spans="1:40" ht="52.5" customHeight="1" x14ac:dyDescent="0.2">
      <c r="A1933" s="170"/>
      <c r="B1933" s="170"/>
      <c r="C1933" s="170"/>
      <c r="D1933" s="170"/>
      <c r="E1933" s="170"/>
      <c r="F1933" s="170"/>
      <c r="G1933" s="170"/>
      <c r="H1933" s="170"/>
      <c r="I1933" s="170"/>
      <c r="J1933" s="170"/>
      <c r="K1933" s="170"/>
      <c r="L1933" s="170"/>
      <c r="M1933" s="170"/>
      <c r="N1933" s="170"/>
      <c r="O1933" s="170"/>
      <c r="P1933" s="170"/>
      <c r="Q1933" s="170"/>
      <c r="R1933" s="170"/>
      <c r="S1933" s="170"/>
      <c r="T1933" s="170"/>
      <c r="U1933" s="170"/>
      <c r="V1933" s="170"/>
      <c r="W1933" s="170"/>
      <c r="X1933" s="174"/>
      <c r="Y1933" s="170"/>
      <c r="Z1933" s="170"/>
      <c r="AA1933" s="170"/>
      <c r="AB1933" s="170"/>
      <c r="AC1933" s="170"/>
      <c r="AD1933" s="174"/>
      <c r="AE1933" s="170"/>
      <c r="AF1933" s="170"/>
      <c r="AI1933" s="170"/>
      <c r="AJ1933" s="170"/>
      <c r="AK1933" s="170"/>
      <c r="AL1933" s="170"/>
      <c r="AM1933" s="170"/>
      <c r="AN1933" s="170"/>
    </row>
    <row r="1934" spans="1:40" ht="52.5" customHeight="1" x14ac:dyDescent="0.2">
      <c r="A1934" s="170"/>
      <c r="B1934" s="170"/>
      <c r="C1934" s="170"/>
      <c r="D1934" s="170"/>
      <c r="E1934" s="170"/>
      <c r="F1934" s="170"/>
      <c r="G1934" s="170"/>
      <c r="H1934" s="170"/>
      <c r="I1934" s="170"/>
      <c r="J1934" s="170"/>
      <c r="K1934" s="170"/>
      <c r="L1934" s="170"/>
      <c r="M1934" s="170"/>
      <c r="N1934" s="170"/>
      <c r="O1934" s="170"/>
      <c r="P1934" s="170"/>
      <c r="Q1934" s="170"/>
      <c r="R1934" s="170"/>
      <c r="S1934" s="170"/>
      <c r="T1934" s="170"/>
      <c r="U1934" s="170"/>
      <c r="V1934" s="170"/>
      <c r="W1934" s="170"/>
      <c r="X1934" s="174"/>
      <c r="Y1934" s="170"/>
      <c r="Z1934" s="170"/>
      <c r="AA1934" s="170"/>
      <c r="AB1934" s="170"/>
      <c r="AC1934" s="170"/>
      <c r="AD1934" s="174"/>
      <c r="AE1934" s="170"/>
      <c r="AF1934" s="170"/>
      <c r="AI1934" s="170"/>
      <c r="AJ1934" s="170"/>
      <c r="AK1934" s="170"/>
      <c r="AL1934" s="170"/>
      <c r="AM1934" s="170"/>
      <c r="AN1934" s="170"/>
    </row>
    <row r="1935" spans="1:40" ht="52.5" customHeight="1" x14ac:dyDescent="0.2">
      <c r="A1935" s="170"/>
      <c r="B1935" s="170"/>
      <c r="C1935" s="170"/>
      <c r="D1935" s="170"/>
      <c r="E1935" s="170"/>
      <c r="F1935" s="170"/>
      <c r="G1935" s="170"/>
      <c r="H1935" s="170"/>
      <c r="I1935" s="170"/>
      <c r="J1935" s="170"/>
      <c r="K1935" s="170"/>
      <c r="L1935" s="170"/>
      <c r="M1935" s="170"/>
      <c r="N1935" s="170"/>
      <c r="O1935" s="170"/>
      <c r="P1935" s="170"/>
      <c r="Q1935" s="170"/>
      <c r="R1935" s="170"/>
      <c r="S1935" s="170"/>
      <c r="T1935" s="170"/>
      <c r="U1935" s="170"/>
      <c r="V1935" s="170"/>
      <c r="W1935" s="170"/>
      <c r="X1935" s="174"/>
      <c r="Y1935" s="170"/>
      <c r="Z1935" s="170"/>
      <c r="AA1935" s="170"/>
      <c r="AB1935" s="170"/>
      <c r="AC1935" s="170"/>
      <c r="AD1935" s="174"/>
      <c r="AE1935" s="170"/>
      <c r="AF1935" s="170"/>
      <c r="AI1935" s="170"/>
      <c r="AJ1935" s="170"/>
      <c r="AK1935" s="170"/>
      <c r="AL1935" s="170"/>
      <c r="AM1935" s="170"/>
      <c r="AN1935" s="170"/>
    </row>
    <row r="1936" spans="1:40" ht="52.5" customHeight="1" x14ac:dyDescent="0.2">
      <c r="A1936" s="170"/>
      <c r="B1936" s="170"/>
      <c r="C1936" s="170"/>
      <c r="D1936" s="170"/>
      <c r="E1936" s="170"/>
      <c r="F1936" s="170"/>
      <c r="G1936" s="170"/>
      <c r="H1936" s="170"/>
      <c r="I1936" s="170"/>
      <c r="J1936" s="170"/>
      <c r="K1936" s="170"/>
      <c r="L1936" s="170"/>
      <c r="M1936" s="170"/>
      <c r="N1936" s="170"/>
      <c r="O1936" s="170"/>
      <c r="P1936" s="170"/>
      <c r="Q1936" s="170"/>
      <c r="R1936" s="170"/>
      <c r="S1936" s="170"/>
      <c r="T1936" s="170"/>
      <c r="U1936" s="170"/>
      <c r="V1936" s="170"/>
      <c r="W1936" s="170"/>
      <c r="X1936" s="174"/>
      <c r="Y1936" s="170"/>
      <c r="Z1936" s="170"/>
      <c r="AA1936" s="170"/>
      <c r="AB1936" s="170"/>
      <c r="AC1936" s="170"/>
      <c r="AD1936" s="174"/>
      <c r="AE1936" s="170"/>
      <c r="AF1936" s="170"/>
      <c r="AI1936" s="170"/>
      <c r="AJ1936" s="170"/>
      <c r="AK1936" s="170"/>
      <c r="AL1936" s="170"/>
      <c r="AM1936" s="170"/>
      <c r="AN1936" s="170"/>
    </row>
    <row r="1937" spans="1:40" ht="52.5" customHeight="1" x14ac:dyDescent="0.2">
      <c r="A1937" s="170"/>
      <c r="B1937" s="170"/>
      <c r="C1937" s="170"/>
      <c r="D1937" s="170"/>
      <c r="E1937" s="170"/>
      <c r="F1937" s="170"/>
      <c r="G1937" s="170"/>
      <c r="H1937" s="170"/>
      <c r="I1937" s="170"/>
      <c r="J1937" s="170"/>
      <c r="K1937" s="170"/>
      <c r="L1937" s="170"/>
      <c r="M1937" s="170"/>
      <c r="N1937" s="170"/>
      <c r="O1937" s="170"/>
      <c r="P1937" s="170"/>
      <c r="Q1937" s="170"/>
      <c r="R1937" s="170"/>
      <c r="S1937" s="170"/>
      <c r="T1937" s="170"/>
      <c r="U1937" s="170"/>
      <c r="V1937" s="170"/>
      <c r="W1937" s="170"/>
      <c r="X1937" s="174"/>
      <c r="Y1937" s="170"/>
      <c r="Z1937" s="170"/>
      <c r="AA1937" s="170"/>
      <c r="AB1937" s="170"/>
      <c r="AC1937" s="170"/>
      <c r="AD1937" s="174"/>
      <c r="AE1937" s="170"/>
      <c r="AF1937" s="170"/>
      <c r="AI1937" s="170"/>
      <c r="AJ1937" s="170"/>
      <c r="AK1937" s="170"/>
      <c r="AL1937" s="170"/>
      <c r="AM1937" s="170"/>
      <c r="AN1937" s="170"/>
    </row>
    <row r="1938" spans="1:40" ht="52.5" customHeight="1" x14ac:dyDescent="0.2">
      <c r="A1938" s="170"/>
      <c r="B1938" s="170"/>
      <c r="C1938" s="170"/>
      <c r="D1938" s="170"/>
      <c r="E1938" s="170"/>
      <c r="F1938" s="170"/>
      <c r="G1938" s="170"/>
      <c r="H1938" s="170"/>
      <c r="I1938" s="170"/>
      <c r="J1938" s="170"/>
      <c r="K1938" s="170"/>
      <c r="L1938" s="170"/>
      <c r="M1938" s="170"/>
      <c r="N1938" s="170"/>
      <c r="O1938" s="170"/>
      <c r="P1938" s="170"/>
      <c r="Q1938" s="170"/>
      <c r="R1938" s="170"/>
      <c r="S1938" s="170"/>
      <c r="T1938" s="170"/>
      <c r="U1938" s="170"/>
      <c r="V1938" s="170"/>
      <c r="W1938" s="170"/>
      <c r="X1938" s="174"/>
      <c r="Y1938" s="170"/>
      <c r="Z1938" s="170"/>
      <c r="AA1938" s="170"/>
      <c r="AB1938" s="170"/>
      <c r="AC1938" s="170"/>
      <c r="AD1938" s="174"/>
      <c r="AE1938" s="170"/>
      <c r="AF1938" s="170"/>
      <c r="AI1938" s="170"/>
      <c r="AJ1938" s="170"/>
      <c r="AK1938" s="170"/>
      <c r="AL1938" s="170"/>
      <c r="AM1938" s="170"/>
      <c r="AN1938" s="170"/>
    </row>
    <row r="1939" spans="1:40" ht="52.5" customHeight="1" x14ac:dyDescent="0.2">
      <c r="A1939" s="170"/>
      <c r="B1939" s="170"/>
      <c r="C1939" s="170"/>
      <c r="D1939" s="170"/>
      <c r="E1939" s="170"/>
      <c r="F1939" s="170"/>
      <c r="G1939" s="170"/>
      <c r="H1939" s="170"/>
      <c r="I1939" s="170"/>
      <c r="J1939" s="170"/>
      <c r="K1939" s="170"/>
      <c r="L1939" s="170"/>
      <c r="M1939" s="170"/>
      <c r="N1939" s="170"/>
      <c r="O1939" s="170"/>
      <c r="P1939" s="170"/>
      <c r="Q1939" s="170"/>
      <c r="R1939" s="170"/>
      <c r="S1939" s="170"/>
      <c r="T1939" s="170"/>
      <c r="U1939" s="170"/>
      <c r="V1939" s="170"/>
      <c r="W1939" s="170"/>
      <c r="X1939" s="174"/>
      <c r="Y1939" s="170"/>
      <c r="Z1939" s="170"/>
      <c r="AA1939" s="170"/>
      <c r="AB1939" s="170"/>
      <c r="AC1939" s="170"/>
      <c r="AD1939" s="174"/>
      <c r="AE1939" s="170"/>
      <c r="AF1939" s="170"/>
      <c r="AI1939" s="170"/>
      <c r="AJ1939" s="170"/>
      <c r="AK1939" s="170"/>
      <c r="AL1939" s="170"/>
      <c r="AM1939" s="170"/>
      <c r="AN1939" s="170"/>
    </row>
    <row r="1940" spans="1:40" ht="52.5" customHeight="1" x14ac:dyDescent="0.2">
      <c r="A1940" s="170"/>
      <c r="B1940" s="170"/>
      <c r="C1940" s="170"/>
      <c r="D1940" s="170"/>
      <c r="E1940" s="170"/>
      <c r="F1940" s="170"/>
      <c r="G1940" s="170"/>
      <c r="H1940" s="170"/>
      <c r="I1940" s="170"/>
      <c r="J1940" s="170"/>
      <c r="K1940" s="170"/>
      <c r="L1940" s="170"/>
      <c r="M1940" s="170"/>
      <c r="N1940" s="170"/>
      <c r="O1940" s="170"/>
      <c r="P1940" s="170"/>
      <c r="Q1940" s="170"/>
      <c r="R1940" s="170"/>
      <c r="S1940" s="170"/>
      <c r="T1940" s="170"/>
      <c r="U1940" s="170"/>
      <c r="V1940" s="170"/>
      <c r="W1940" s="170"/>
      <c r="X1940" s="174"/>
      <c r="Y1940" s="170"/>
      <c r="Z1940" s="170"/>
      <c r="AA1940" s="170"/>
      <c r="AB1940" s="170"/>
      <c r="AC1940" s="170"/>
      <c r="AD1940" s="174"/>
      <c r="AE1940" s="170"/>
      <c r="AF1940" s="170"/>
      <c r="AI1940" s="170"/>
      <c r="AJ1940" s="170"/>
      <c r="AK1940" s="170"/>
      <c r="AL1940" s="170"/>
      <c r="AM1940" s="170"/>
      <c r="AN1940" s="170"/>
    </row>
    <row r="1941" spans="1:40" ht="52.5" customHeight="1" x14ac:dyDescent="0.2">
      <c r="A1941" s="170"/>
      <c r="B1941" s="170"/>
      <c r="C1941" s="170"/>
      <c r="D1941" s="170"/>
      <c r="E1941" s="170"/>
      <c r="F1941" s="170"/>
      <c r="G1941" s="170"/>
      <c r="H1941" s="170"/>
      <c r="I1941" s="170"/>
      <c r="J1941" s="170"/>
      <c r="K1941" s="170"/>
      <c r="L1941" s="170"/>
      <c r="M1941" s="170"/>
      <c r="N1941" s="170"/>
      <c r="O1941" s="170"/>
      <c r="P1941" s="170"/>
      <c r="Q1941" s="170"/>
      <c r="R1941" s="170"/>
      <c r="S1941" s="170"/>
      <c r="T1941" s="170"/>
      <c r="U1941" s="170"/>
      <c r="V1941" s="170"/>
      <c r="W1941" s="170"/>
      <c r="X1941" s="174"/>
      <c r="Y1941" s="170"/>
      <c r="Z1941" s="170"/>
      <c r="AA1941" s="170"/>
      <c r="AB1941" s="170"/>
      <c r="AC1941" s="170"/>
      <c r="AD1941" s="174"/>
      <c r="AE1941" s="170"/>
      <c r="AF1941" s="170"/>
      <c r="AI1941" s="170"/>
      <c r="AJ1941" s="170"/>
      <c r="AK1941" s="170"/>
      <c r="AL1941" s="170"/>
      <c r="AM1941" s="170"/>
      <c r="AN1941" s="170"/>
    </row>
    <row r="1942" spans="1:40" ht="52.5" customHeight="1" x14ac:dyDescent="0.2">
      <c r="A1942" s="170"/>
      <c r="B1942" s="170"/>
      <c r="C1942" s="170"/>
      <c r="D1942" s="170"/>
      <c r="E1942" s="170"/>
      <c r="F1942" s="170"/>
      <c r="G1942" s="170"/>
      <c r="H1942" s="170"/>
      <c r="I1942" s="170"/>
      <c r="J1942" s="170"/>
      <c r="K1942" s="170"/>
      <c r="L1942" s="170"/>
      <c r="M1942" s="170"/>
      <c r="N1942" s="170"/>
      <c r="O1942" s="170"/>
      <c r="P1942" s="170"/>
      <c r="Q1942" s="170"/>
      <c r="R1942" s="170"/>
      <c r="S1942" s="170"/>
      <c r="T1942" s="170"/>
      <c r="U1942" s="170"/>
      <c r="V1942" s="170"/>
      <c r="W1942" s="170"/>
      <c r="X1942" s="174"/>
      <c r="Y1942" s="170"/>
      <c r="Z1942" s="170"/>
      <c r="AA1942" s="170"/>
      <c r="AB1942" s="170"/>
      <c r="AC1942" s="170"/>
      <c r="AD1942" s="174"/>
      <c r="AE1942" s="170"/>
      <c r="AF1942" s="170"/>
      <c r="AI1942" s="170"/>
      <c r="AJ1942" s="170"/>
      <c r="AK1942" s="170"/>
      <c r="AL1942" s="170"/>
      <c r="AM1942" s="170"/>
      <c r="AN1942" s="170"/>
    </row>
    <row r="1943" spans="1:40" ht="52.5" customHeight="1" x14ac:dyDescent="0.2">
      <c r="A1943" s="170"/>
      <c r="B1943" s="170"/>
      <c r="C1943" s="170"/>
      <c r="D1943" s="170"/>
      <c r="E1943" s="170"/>
      <c r="F1943" s="170"/>
      <c r="G1943" s="170"/>
      <c r="H1943" s="170"/>
      <c r="I1943" s="170"/>
      <c r="J1943" s="170"/>
      <c r="K1943" s="170"/>
      <c r="L1943" s="170"/>
      <c r="M1943" s="170"/>
      <c r="N1943" s="170"/>
      <c r="O1943" s="170"/>
      <c r="P1943" s="170"/>
      <c r="Q1943" s="170"/>
      <c r="R1943" s="170"/>
      <c r="S1943" s="170"/>
      <c r="T1943" s="170"/>
      <c r="U1943" s="170"/>
      <c r="V1943" s="170"/>
      <c r="W1943" s="170"/>
      <c r="X1943" s="174"/>
      <c r="Y1943" s="170"/>
      <c r="Z1943" s="170"/>
      <c r="AA1943" s="170"/>
      <c r="AB1943" s="170"/>
      <c r="AC1943" s="170"/>
      <c r="AD1943" s="174"/>
      <c r="AE1943" s="170"/>
      <c r="AF1943" s="170"/>
      <c r="AI1943" s="170"/>
      <c r="AJ1943" s="170"/>
      <c r="AK1943" s="170"/>
      <c r="AL1943" s="170"/>
      <c r="AM1943" s="170"/>
      <c r="AN1943" s="170"/>
    </row>
    <row r="1944" spans="1:40" ht="52.5" customHeight="1" x14ac:dyDescent="0.2">
      <c r="A1944" s="170"/>
      <c r="B1944" s="170"/>
      <c r="C1944" s="170"/>
      <c r="D1944" s="170"/>
      <c r="E1944" s="170"/>
      <c r="F1944" s="170"/>
      <c r="G1944" s="170"/>
      <c r="H1944" s="170"/>
      <c r="I1944" s="170"/>
      <c r="J1944" s="170"/>
      <c r="K1944" s="170"/>
      <c r="L1944" s="170"/>
      <c r="M1944" s="170"/>
      <c r="N1944" s="170"/>
      <c r="O1944" s="170"/>
      <c r="P1944" s="170"/>
      <c r="Q1944" s="170"/>
      <c r="R1944" s="170"/>
      <c r="S1944" s="170"/>
      <c r="T1944" s="170"/>
      <c r="U1944" s="170"/>
      <c r="V1944" s="170"/>
      <c r="W1944" s="170"/>
      <c r="X1944" s="174"/>
      <c r="Y1944" s="170"/>
      <c r="Z1944" s="170"/>
      <c r="AA1944" s="170"/>
      <c r="AB1944" s="170"/>
      <c r="AC1944" s="170"/>
      <c r="AD1944" s="174"/>
      <c r="AE1944" s="170"/>
      <c r="AF1944" s="170"/>
      <c r="AI1944" s="170"/>
      <c r="AJ1944" s="170"/>
      <c r="AK1944" s="170"/>
      <c r="AL1944" s="170"/>
      <c r="AM1944" s="170"/>
      <c r="AN1944" s="170"/>
    </row>
    <row r="1945" spans="1:40" ht="52.5" customHeight="1" x14ac:dyDescent="0.2">
      <c r="A1945" s="170"/>
      <c r="B1945" s="170"/>
      <c r="C1945" s="170"/>
      <c r="D1945" s="170"/>
      <c r="E1945" s="170"/>
      <c r="F1945" s="170"/>
      <c r="G1945" s="170"/>
      <c r="H1945" s="170"/>
      <c r="I1945" s="170"/>
      <c r="J1945" s="170"/>
      <c r="K1945" s="170"/>
      <c r="L1945" s="170"/>
      <c r="M1945" s="170"/>
      <c r="N1945" s="170"/>
      <c r="O1945" s="170"/>
      <c r="P1945" s="170"/>
      <c r="Q1945" s="170"/>
      <c r="R1945" s="170"/>
      <c r="S1945" s="170"/>
      <c r="T1945" s="170"/>
      <c r="U1945" s="170"/>
      <c r="V1945" s="170"/>
      <c r="W1945" s="170"/>
      <c r="X1945" s="174"/>
      <c r="Y1945" s="170"/>
      <c r="Z1945" s="170"/>
      <c r="AA1945" s="170"/>
      <c r="AB1945" s="170"/>
      <c r="AC1945" s="170"/>
      <c r="AD1945" s="174"/>
      <c r="AE1945" s="170"/>
      <c r="AF1945" s="170"/>
      <c r="AI1945" s="170"/>
      <c r="AJ1945" s="170"/>
      <c r="AK1945" s="170"/>
      <c r="AL1945" s="170"/>
      <c r="AM1945" s="170"/>
      <c r="AN1945" s="170"/>
    </row>
    <row r="1946" spans="1:40" ht="52.5" customHeight="1" x14ac:dyDescent="0.2">
      <c r="A1946" s="170"/>
      <c r="B1946" s="170"/>
      <c r="C1946" s="170"/>
      <c r="D1946" s="170"/>
      <c r="E1946" s="170"/>
      <c r="F1946" s="170"/>
      <c r="G1946" s="170"/>
      <c r="H1946" s="170"/>
      <c r="I1946" s="170"/>
      <c r="J1946" s="170"/>
      <c r="K1946" s="170"/>
      <c r="L1946" s="170"/>
      <c r="M1946" s="170"/>
      <c r="N1946" s="170"/>
      <c r="O1946" s="170"/>
      <c r="P1946" s="170"/>
      <c r="Q1946" s="170"/>
      <c r="R1946" s="170"/>
      <c r="S1946" s="170"/>
      <c r="T1946" s="170"/>
      <c r="U1946" s="170"/>
      <c r="V1946" s="170"/>
      <c r="W1946" s="170"/>
      <c r="X1946" s="174"/>
      <c r="Y1946" s="170"/>
      <c r="Z1946" s="170"/>
      <c r="AA1946" s="170"/>
      <c r="AB1946" s="170"/>
      <c r="AC1946" s="170"/>
      <c r="AD1946" s="174"/>
      <c r="AE1946" s="170"/>
      <c r="AF1946" s="170"/>
      <c r="AI1946" s="170"/>
      <c r="AJ1946" s="170"/>
      <c r="AK1946" s="170"/>
      <c r="AL1946" s="170"/>
      <c r="AM1946" s="170"/>
      <c r="AN1946" s="170"/>
    </row>
    <row r="1947" spans="1:40" ht="52.5" customHeight="1" x14ac:dyDescent="0.2">
      <c r="A1947" s="170"/>
      <c r="B1947" s="170"/>
      <c r="C1947" s="170"/>
      <c r="D1947" s="170"/>
      <c r="E1947" s="170"/>
      <c r="F1947" s="170"/>
      <c r="G1947" s="170"/>
      <c r="H1947" s="170"/>
      <c r="I1947" s="170"/>
      <c r="J1947" s="170"/>
      <c r="K1947" s="170"/>
      <c r="L1947" s="170"/>
      <c r="M1947" s="170"/>
      <c r="N1947" s="170"/>
      <c r="O1947" s="170"/>
      <c r="P1947" s="170"/>
      <c r="Q1947" s="170"/>
      <c r="R1947" s="170"/>
      <c r="S1947" s="170"/>
      <c r="T1947" s="170"/>
      <c r="U1947" s="170"/>
      <c r="V1947" s="170"/>
      <c r="W1947" s="170"/>
      <c r="X1947" s="174"/>
      <c r="Y1947" s="170"/>
      <c r="Z1947" s="170"/>
      <c r="AA1947" s="170"/>
      <c r="AB1947" s="170"/>
      <c r="AC1947" s="170"/>
      <c r="AD1947" s="174"/>
      <c r="AE1947" s="170"/>
      <c r="AF1947" s="170"/>
      <c r="AI1947" s="170"/>
      <c r="AJ1947" s="170"/>
      <c r="AK1947" s="170"/>
      <c r="AL1947" s="170"/>
      <c r="AM1947" s="170"/>
      <c r="AN1947" s="170"/>
    </row>
    <row r="1948" spans="1:40" ht="52.5" customHeight="1" x14ac:dyDescent="0.2">
      <c r="A1948" s="170"/>
      <c r="B1948" s="170"/>
      <c r="C1948" s="170"/>
      <c r="D1948" s="170"/>
      <c r="E1948" s="170"/>
      <c r="F1948" s="170"/>
      <c r="G1948" s="170"/>
      <c r="H1948" s="170"/>
      <c r="I1948" s="170"/>
      <c r="J1948" s="170"/>
      <c r="K1948" s="170"/>
      <c r="L1948" s="170"/>
      <c r="M1948" s="170"/>
      <c r="N1948" s="170"/>
      <c r="O1948" s="170"/>
      <c r="P1948" s="170"/>
      <c r="Q1948" s="170"/>
      <c r="R1948" s="170"/>
      <c r="S1948" s="170"/>
      <c r="T1948" s="170"/>
      <c r="U1948" s="170"/>
      <c r="V1948" s="170"/>
      <c r="W1948" s="170"/>
      <c r="X1948" s="174"/>
      <c r="Y1948" s="170"/>
      <c r="Z1948" s="170"/>
      <c r="AA1948" s="170"/>
      <c r="AB1948" s="170"/>
      <c r="AC1948" s="170"/>
      <c r="AD1948" s="174"/>
      <c r="AE1948" s="170"/>
      <c r="AF1948" s="170"/>
      <c r="AI1948" s="170"/>
      <c r="AJ1948" s="170"/>
      <c r="AK1948" s="170"/>
      <c r="AL1948" s="170"/>
      <c r="AM1948" s="170"/>
      <c r="AN1948" s="170"/>
    </row>
    <row r="1949" spans="1:40" ht="52.5" customHeight="1" x14ac:dyDescent="0.2">
      <c r="A1949" s="170"/>
      <c r="B1949" s="170"/>
      <c r="C1949" s="170"/>
      <c r="D1949" s="170"/>
      <c r="E1949" s="170"/>
      <c r="F1949" s="170"/>
      <c r="G1949" s="170"/>
      <c r="H1949" s="170"/>
      <c r="I1949" s="170"/>
      <c r="J1949" s="170"/>
      <c r="K1949" s="170"/>
      <c r="L1949" s="170"/>
      <c r="M1949" s="170"/>
      <c r="N1949" s="170"/>
      <c r="O1949" s="170"/>
      <c r="P1949" s="170"/>
      <c r="Q1949" s="170"/>
      <c r="R1949" s="170"/>
      <c r="S1949" s="170"/>
      <c r="T1949" s="170"/>
      <c r="U1949" s="170"/>
      <c r="V1949" s="170"/>
      <c r="W1949" s="170"/>
      <c r="X1949" s="174"/>
      <c r="Y1949" s="170"/>
      <c r="Z1949" s="170"/>
      <c r="AA1949" s="170"/>
      <c r="AB1949" s="170"/>
      <c r="AC1949" s="170"/>
      <c r="AD1949" s="174"/>
      <c r="AE1949" s="170"/>
      <c r="AF1949" s="170"/>
      <c r="AI1949" s="170"/>
      <c r="AJ1949" s="170"/>
      <c r="AK1949" s="170"/>
      <c r="AL1949" s="170"/>
      <c r="AM1949" s="170"/>
      <c r="AN1949" s="170"/>
    </row>
    <row r="1950" spans="1:40" ht="52.5" customHeight="1" x14ac:dyDescent="0.2">
      <c r="A1950" s="170"/>
      <c r="B1950" s="170"/>
      <c r="C1950" s="170"/>
      <c r="D1950" s="170"/>
      <c r="E1950" s="170"/>
      <c r="F1950" s="170"/>
      <c r="G1950" s="170"/>
      <c r="H1950" s="170"/>
      <c r="I1950" s="170"/>
      <c r="J1950" s="170"/>
      <c r="K1950" s="170"/>
      <c r="L1950" s="170"/>
      <c r="M1950" s="170"/>
      <c r="N1950" s="170"/>
      <c r="O1950" s="170"/>
      <c r="P1950" s="170"/>
      <c r="Q1950" s="170"/>
      <c r="R1950" s="170"/>
      <c r="S1950" s="170"/>
      <c r="T1950" s="170"/>
      <c r="U1950" s="170"/>
      <c r="V1950" s="170"/>
      <c r="W1950" s="170"/>
      <c r="X1950" s="174"/>
      <c r="Y1950" s="170"/>
      <c r="Z1950" s="170"/>
      <c r="AA1950" s="170"/>
      <c r="AB1950" s="170"/>
      <c r="AC1950" s="170"/>
      <c r="AD1950" s="174"/>
      <c r="AE1950" s="170"/>
      <c r="AF1950" s="170"/>
      <c r="AI1950" s="170"/>
      <c r="AJ1950" s="170"/>
      <c r="AK1950" s="170"/>
      <c r="AL1950" s="170"/>
      <c r="AM1950" s="170"/>
      <c r="AN1950" s="170"/>
    </row>
    <row r="1951" spans="1:40" ht="52.5" customHeight="1" x14ac:dyDescent="0.2">
      <c r="A1951" s="170"/>
      <c r="B1951" s="170"/>
      <c r="C1951" s="170"/>
      <c r="D1951" s="170"/>
      <c r="E1951" s="170"/>
      <c r="F1951" s="170"/>
      <c r="G1951" s="170"/>
      <c r="H1951" s="170"/>
      <c r="I1951" s="170"/>
      <c r="J1951" s="170"/>
      <c r="K1951" s="170"/>
      <c r="L1951" s="170"/>
      <c r="M1951" s="170"/>
      <c r="N1951" s="170"/>
      <c r="O1951" s="170"/>
      <c r="P1951" s="170"/>
      <c r="Q1951" s="170"/>
      <c r="R1951" s="170"/>
      <c r="S1951" s="170"/>
      <c r="T1951" s="170"/>
      <c r="U1951" s="170"/>
      <c r="V1951" s="170"/>
      <c r="W1951" s="170"/>
      <c r="X1951" s="174"/>
      <c r="Y1951" s="170"/>
      <c r="Z1951" s="170"/>
      <c r="AA1951" s="170"/>
      <c r="AB1951" s="170"/>
      <c r="AC1951" s="170"/>
      <c r="AD1951" s="174"/>
      <c r="AE1951" s="170"/>
      <c r="AF1951" s="170"/>
      <c r="AI1951" s="170"/>
      <c r="AJ1951" s="170"/>
      <c r="AK1951" s="170"/>
      <c r="AL1951" s="170"/>
      <c r="AM1951" s="170"/>
      <c r="AN1951" s="170"/>
    </row>
    <row r="1952" spans="1:40" ht="52.5" customHeight="1" x14ac:dyDescent="0.2">
      <c r="A1952" s="170"/>
      <c r="B1952" s="170"/>
      <c r="C1952" s="170"/>
      <c r="D1952" s="170"/>
      <c r="E1952" s="170"/>
      <c r="F1952" s="170"/>
      <c r="G1952" s="170"/>
      <c r="H1952" s="170"/>
      <c r="I1952" s="170"/>
      <c r="J1952" s="170"/>
      <c r="K1952" s="170"/>
      <c r="L1952" s="170"/>
      <c r="M1952" s="170"/>
      <c r="N1952" s="170"/>
      <c r="O1952" s="170"/>
      <c r="P1952" s="170"/>
      <c r="Q1952" s="170"/>
      <c r="R1952" s="170"/>
      <c r="S1952" s="170"/>
      <c r="T1952" s="170"/>
      <c r="U1952" s="170"/>
      <c r="V1952" s="170"/>
      <c r="W1952" s="170"/>
      <c r="X1952" s="174"/>
      <c r="Y1952" s="170"/>
      <c r="Z1952" s="170"/>
      <c r="AA1952" s="170"/>
      <c r="AB1952" s="170"/>
      <c r="AC1952" s="170"/>
      <c r="AD1952" s="174"/>
      <c r="AE1952" s="170"/>
      <c r="AF1952" s="170"/>
      <c r="AI1952" s="170"/>
      <c r="AJ1952" s="170"/>
      <c r="AK1952" s="170"/>
      <c r="AL1952" s="170"/>
      <c r="AM1952" s="170"/>
      <c r="AN1952" s="170"/>
    </row>
    <row r="1953" spans="1:40" ht="52.5" customHeight="1" x14ac:dyDescent="0.2">
      <c r="A1953" s="170"/>
      <c r="B1953" s="170"/>
      <c r="C1953" s="170"/>
      <c r="D1953" s="170"/>
      <c r="E1953" s="170"/>
      <c r="F1953" s="170"/>
      <c r="G1953" s="170"/>
      <c r="H1953" s="170"/>
      <c r="I1953" s="170"/>
      <c r="J1953" s="170"/>
      <c r="K1953" s="170"/>
      <c r="L1953" s="170"/>
      <c r="M1953" s="170"/>
      <c r="N1953" s="170"/>
      <c r="O1953" s="170"/>
      <c r="P1953" s="170"/>
      <c r="Q1953" s="170"/>
      <c r="R1953" s="170"/>
      <c r="S1953" s="170"/>
      <c r="T1953" s="170"/>
      <c r="U1953" s="170"/>
      <c r="V1953" s="170"/>
      <c r="W1953" s="170"/>
      <c r="X1953" s="174"/>
      <c r="Y1953" s="170"/>
      <c r="Z1953" s="170"/>
      <c r="AA1953" s="170"/>
      <c r="AB1953" s="170"/>
      <c r="AC1953" s="170"/>
      <c r="AD1953" s="174"/>
      <c r="AE1953" s="170"/>
      <c r="AF1953" s="170"/>
      <c r="AI1953" s="170"/>
      <c r="AJ1953" s="170"/>
      <c r="AK1953" s="170"/>
      <c r="AL1953" s="170"/>
      <c r="AM1953" s="170"/>
      <c r="AN1953" s="170"/>
    </row>
    <row r="1954" spans="1:40" ht="52.5" customHeight="1" x14ac:dyDescent="0.2">
      <c r="A1954" s="170"/>
      <c r="B1954" s="170"/>
      <c r="C1954" s="170"/>
      <c r="D1954" s="170"/>
      <c r="E1954" s="170"/>
      <c r="F1954" s="170"/>
      <c r="G1954" s="170"/>
      <c r="H1954" s="170"/>
      <c r="I1954" s="170"/>
      <c r="J1954" s="170"/>
      <c r="K1954" s="170"/>
      <c r="L1954" s="170"/>
      <c r="M1954" s="170"/>
      <c r="N1954" s="170"/>
      <c r="O1954" s="170"/>
      <c r="P1954" s="170"/>
      <c r="Q1954" s="170"/>
      <c r="R1954" s="170"/>
      <c r="S1954" s="170"/>
      <c r="T1954" s="170"/>
      <c r="U1954" s="170"/>
      <c r="V1954" s="170"/>
      <c r="W1954" s="170"/>
      <c r="X1954" s="174"/>
      <c r="Y1954" s="170"/>
      <c r="Z1954" s="170"/>
      <c r="AA1954" s="170"/>
      <c r="AB1954" s="170"/>
      <c r="AC1954" s="170"/>
      <c r="AD1954" s="174"/>
      <c r="AE1954" s="170"/>
      <c r="AF1954" s="170"/>
      <c r="AI1954" s="170"/>
      <c r="AJ1954" s="170"/>
      <c r="AK1954" s="170"/>
      <c r="AL1954" s="170"/>
      <c r="AM1954" s="170"/>
      <c r="AN1954" s="170"/>
    </row>
    <row r="1955" spans="1:40" ht="52.5" customHeight="1" x14ac:dyDescent="0.2">
      <c r="A1955" s="170"/>
      <c r="B1955" s="170"/>
      <c r="C1955" s="170"/>
      <c r="D1955" s="170"/>
      <c r="E1955" s="170"/>
      <c r="F1955" s="170"/>
      <c r="G1955" s="170"/>
      <c r="H1955" s="170"/>
      <c r="I1955" s="170"/>
      <c r="J1955" s="170"/>
      <c r="K1955" s="170"/>
      <c r="L1955" s="170"/>
      <c r="M1955" s="170"/>
      <c r="N1955" s="170"/>
      <c r="O1955" s="170"/>
      <c r="P1955" s="170"/>
      <c r="Q1955" s="170"/>
      <c r="R1955" s="170"/>
      <c r="S1955" s="170"/>
      <c r="T1955" s="170"/>
      <c r="U1955" s="170"/>
      <c r="V1955" s="170"/>
      <c r="W1955" s="170"/>
      <c r="X1955" s="174"/>
      <c r="Y1955" s="170"/>
      <c r="Z1955" s="170"/>
      <c r="AA1955" s="170"/>
      <c r="AB1955" s="170"/>
      <c r="AC1955" s="170"/>
      <c r="AD1955" s="174"/>
      <c r="AE1955" s="170"/>
      <c r="AF1955" s="170"/>
      <c r="AI1955" s="170"/>
      <c r="AJ1955" s="170"/>
      <c r="AK1955" s="170"/>
      <c r="AL1955" s="170"/>
      <c r="AM1955" s="170"/>
      <c r="AN1955" s="170"/>
    </row>
    <row r="1956" spans="1:40" ht="52.5" customHeight="1" x14ac:dyDescent="0.2">
      <c r="A1956" s="170"/>
      <c r="B1956" s="170"/>
      <c r="C1956" s="170"/>
      <c r="D1956" s="170"/>
      <c r="E1956" s="170"/>
      <c r="F1956" s="170"/>
      <c r="G1956" s="170"/>
      <c r="H1956" s="170"/>
      <c r="I1956" s="170"/>
      <c r="J1956" s="170"/>
      <c r="K1956" s="170"/>
      <c r="L1956" s="170"/>
      <c r="M1956" s="170"/>
      <c r="N1956" s="170"/>
      <c r="O1956" s="170"/>
      <c r="P1956" s="170"/>
      <c r="Q1956" s="170"/>
      <c r="R1956" s="170"/>
      <c r="S1956" s="170"/>
      <c r="T1956" s="170"/>
      <c r="U1956" s="170"/>
      <c r="V1956" s="170"/>
      <c r="W1956" s="170"/>
      <c r="X1956" s="174"/>
      <c r="Y1956" s="170"/>
      <c r="Z1956" s="170"/>
      <c r="AA1956" s="170"/>
      <c r="AB1956" s="170"/>
      <c r="AC1956" s="170"/>
      <c r="AD1956" s="174"/>
      <c r="AE1956" s="170"/>
      <c r="AF1956" s="170"/>
      <c r="AI1956" s="170"/>
      <c r="AJ1956" s="170"/>
      <c r="AK1956" s="170"/>
      <c r="AL1956" s="170"/>
      <c r="AM1956" s="170"/>
      <c r="AN1956" s="170"/>
    </row>
    <row r="1957" spans="1:40" ht="52.5" customHeight="1" x14ac:dyDescent="0.2">
      <c r="A1957" s="170"/>
      <c r="B1957" s="170"/>
      <c r="C1957" s="170"/>
      <c r="D1957" s="170"/>
      <c r="E1957" s="170"/>
      <c r="F1957" s="170"/>
      <c r="G1957" s="170"/>
      <c r="H1957" s="170"/>
      <c r="I1957" s="170"/>
      <c r="J1957" s="170"/>
      <c r="K1957" s="170"/>
      <c r="L1957" s="170"/>
      <c r="M1957" s="170"/>
      <c r="N1957" s="170"/>
      <c r="O1957" s="170"/>
      <c r="P1957" s="170"/>
      <c r="Q1957" s="170"/>
      <c r="R1957" s="170"/>
      <c r="S1957" s="170"/>
      <c r="T1957" s="170"/>
      <c r="U1957" s="170"/>
      <c r="V1957" s="170"/>
      <c r="W1957" s="170"/>
      <c r="X1957" s="174"/>
      <c r="Y1957" s="170"/>
      <c r="Z1957" s="170"/>
      <c r="AA1957" s="170"/>
      <c r="AB1957" s="170"/>
      <c r="AC1957" s="170"/>
      <c r="AD1957" s="174"/>
      <c r="AE1957" s="170"/>
      <c r="AF1957" s="170"/>
      <c r="AI1957" s="170"/>
      <c r="AJ1957" s="170"/>
      <c r="AK1957" s="170"/>
      <c r="AL1957" s="170"/>
      <c r="AM1957" s="170"/>
      <c r="AN1957" s="170"/>
    </row>
    <row r="1958" spans="1:40" ht="52.5" customHeight="1" x14ac:dyDescent="0.2">
      <c r="A1958" s="170"/>
      <c r="B1958" s="170"/>
      <c r="C1958" s="170"/>
      <c r="D1958" s="170"/>
      <c r="E1958" s="170"/>
      <c r="F1958" s="170"/>
      <c r="G1958" s="170"/>
      <c r="H1958" s="170"/>
      <c r="I1958" s="170"/>
      <c r="J1958" s="170"/>
      <c r="K1958" s="170"/>
      <c r="L1958" s="170"/>
      <c r="M1958" s="170"/>
      <c r="N1958" s="170"/>
      <c r="O1958" s="170"/>
      <c r="P1958" s="170"/>
      <c r="Q1958" s="170"/>
      <c r="R1958" s="170"/>
      <c r="S1958" s="170"/>
      <c r="T1958" s="170"/>
      <c r="U1958" s="170"/>
      <c r="V1958" s="170"/>
      <c r="W1958" s="170"/>
      <c r="X1958" s="174"/>
      <c r="Y1958" s="170"/>
      <c r="Z1958" s="170"/>
      <c r="AA1958" s="170"/>
      <c r="AB1958" s="170"/>
      <c r="AC1958" s="170"/>
      <c r="AD1958" s="174"/>
      <c r="AE1958" s="170"/>
      <c r="AF1958" s="170"/>
      <c r="AI1958" s="170"/>
      <c r="AJ1958" s="170"/>
      <c r="AK1958" s="170"/>
      <c r="AL1958" s="170"/>
      <c r="AM1958" s="170"/>
      <c r="AN1958" s="170"/>
    </row>
    <row r="1959" spans="1:40" ht="52.5" customHeight="1" x14ac:dyDescent="0.2">
      <c r="A1959" s="170"/>
      <c r="B1959" s="170"/>
      <c r="C1959" s="170"/>
      <c r="D1959" s="170"/>
      <c r="E1959" s="170"/>
      <c r="F1959" s="170"/>
      <c r="G1959" s="170"/>
      <c r="H1959" s="170"/>
      <c r="I1959" s="170"/>
      <c r="J1959" s="170"/>
      <c r="K1959" s="170"/>
      <c r="L1959" s="170"/>
      <c r="M1959" s="170"/>
      <c r="N1959" s="170"/>
      <c r="O1959" s="170"/>
      <c r="P1959" s="170"/>
      <c r="Q1959" s="170"/>
      <c r="R1959" s="170"/>
      <c r="S1959" s="170"/>
      <c r="T1959" s="170"/>
      <c r="U1959" s="170"/>
      <c r="V1959" s="170"/>
      <c r="W1959" s="170"/>
      <c r="X1959" s="174"/>
      <c r="Y1959" s="170"/>
      <c r="Z1959" s="170"/>
      <c r="AA1959" s="170"/>
      <c r="AB1959" s="170"/>
      <c r="AC1959" s="170"/>
      <c r="AD1959" s="174"/>
      <c r="AE1959" s="170"/>
      <c r="AF1959" s="170"/>
      <c r="AI1959" s="170"/>
      <c r="AJ1959" s="170"/>
      <c r="AK1959" s="170"/>
      <c r="AL1959" s="170"/>
      <c r="AM1959" s="170"/>
      <c r="AN1959" s="170"/>
    </row>
    <row r="1960" spans="1:40" ht="52.5" customHeight="1" x14ac:dyDescent="0.2">
      <c r="A1960" s="170"/>
      <c r="B1960" s="170"/>
      <c r="C1960" s="170"/>
      <c r="D1960" s="170"/>
      <c r="E1960" s="170"/>
      <c r="F1960" s="170"/>
      <c r="G1960" s="170"/>
      <c r="H1960" s="170"/>
      <c r="I1960" s="170"/>
      <c r="J1960" s="170"/>
      <c r="K1960" s="170"/>
      <c r="L1960" s="170"/>
      <c r="M1960" s="170"/>
      <c r="N1960" s="170"/>
      <c r="O1960" s="170"/>
      <c r="P1960" s="170"/>
      <c r="Q1960" s="170"/>
      <c r="R1960" s="170"/>
      <c r="S1960" s="170"/>
      <c r="T1960" s="170"/>
      <c r="U1960" s="170"/>
      <c r="V1960" s="170"/>
      <c r="W1960" s="170"/>
      <c r="X1960" s="174"/>
      <c r="Y1960" s="170"/>
      <c r="Z1960" s="170"/>
      <c r="AA1960" s="170"/>
      <c r="AB1960" s="170"/>
      <c r="AC1960" s="170"/>
      <c r="AD1960" s="174"/>
      <c r="AE1960" s="170"/>
      <c r="AF1960" s="170"/>
      <c r="AI1960" s="170"/>
      <c r="AJ1960" s="170"/>
      <c r="AK1960" s="170"/>
      <c r="AL1960" s="170"/>
      <c r="AM1960" s="170"/>
      <c r="AN1960" s="170"/>
    </row>
    <row r="1961" spans="1:40" ht="52.5" customHeight="1" x14ac:dyDescent="0.2">
      <c r="A1961" s="170"/>
      <c r="B1961" s="170"/>
      <c r="C1961" s="170"/>
      <c r="D1961" s="170"/>
      <c r="E1961" s="170"/>
      <c r="F1961" s="170"/>
      <c r="G1961" s="170"/>
      <c r="H1961" s="170"/>
      <c r="I1961" s="170"/>
      <c r="J1961" s="170"/>
      <c r="K1961" s="170"/>
      <c r="L1961" s="170"/>
      <c r="M1961" s="170"/>
      <c r="N1961" s="170"/>
      <c r="O1961" s="170"/>
      <c r="P1961" s="170"/>
      <c r="Q1961" s="170"/>
      <c r="R1961" s="170"/>
      <c r="S1961" s="170"/>
      <c r="T1961" s="170"/>
      <c r="U1961" s="170"/>
      <c r="V1961" s="170"/>
      <c r="W1961" s="170"/>
      <c r="X1961" s="174"/>
      <c r="Y1961" s="170"/>
      <c r="Z1961" s="170"/>
      <c r="AA1961" s="170"/>
      <c r="AB1961" s="170"/>
      <c r="AC1961" s="170"/>
      <c r="AD1961" s="174"/>
      <c r="AE1961" s="170"/>
      <c r="AF1961" s="170"/>
      <c r="AI1961" s="170"/>
      <c r="AJ1961" s="170"/>
      <c r="AK1961" s="170"/>
      <c r="AL1961" s="170"/>
      <c r="AM1961" s="170"/>
      <c r="AN1961" s="170"/>
    </row>
    <row r="1962" spans="1:40" ht="52.5" customHeight="1" x14ac:dyDescent="0.2">
      <c r="A1962" s="170"/>
      <c r="B1962" s="170"/>
      <c r="C1962" s="170"/>
      <c r="D1962" s="170"/>
      <c r="E1962" s="170"/>
      <c r="F1962" s="170"/>
      <c r="G1962" s="170"/>
      <c r="H1962" s="170"/>
      <c r="I1962" s="170"/>
      <c r="J1962" s="170"/>
      <c r="K1962" s="170"/>
      <c r="L1962" s="170"/>
      <c r="M1962" s="170"/>
      <c r="N1962" s="170"/>
      <c r="O1962" s="170"/>
      <c r="P1962" s="170"/>
      <c r="Q1962" s="170"/>
      <c r="R1962" s="170"/>
      <c r="S1962" s="170"/>
      <c r="T1962" s="170"/>
      <c r="U1962" s="170"/>
      <c r="V1962" s="170"/>
      <c r="W1962" s="170"/>
      <c r="X1962" s="174"/>
      <c r="Y1962" s="170"/>
      <c r="Z1962" s="170"/>
      <c r="AA1962" s="170"/>
      <c r="AB1962" s="170"/>
      <c r="AC1962" s="170"/>
      <c r="AD1962" s="174"/>
      <c r="AE1962" s="170"/>
      <c r="AF1962" s="170"/>
      <c r="AI1962" s="170"/>
      <c r="AJ1962" s="170"/>
      <c r="AK1962" s="170"/>
      <c r="AL1962" s="170"/>
      <c r="AM1962" s="170"/>
      <c r="AN1962" s="170"/>
    </row>
    <row r="1963" spans="1:40" ht="52.5" customHeight="1" x14ac:dyDescent="0.2">
      <c r="A1963" s="170"/>
      <c r="B1963" s="170"/>
      <c r="C1963" s="170"/>
      <c r="D1963" s="170"/>
      <c r="E1963" s="170"/>
      <c r="F1963" s="170"/>
      <c r="G1963" s="170"/>
      <c r="H1963" s="170"/>
      <c r="I1963" s="170"/>
      <c r="J1963" s="170"/>
      <c r="K1963" s="170"/>
      <c r="L1963" s="170"/>
      <c r="M1963" s="170"/>
      <c r="N1963" s="170"/>
      <c r="O1963" s="170"/>
      <c r="P1963" s="170"/>
      <c r="Q1963" s="170"/>
      <c r="R1963" s="170"/>
      <c r="S1963" s="170"/>
      <c r="T1963" s="170"/>
      <c r="U1963" s="170"/>
      <c r="V1963" s="170"/>
      <c r="W1963" s="170"/>
      <c r="X1963" s="174"/>
      <c r="Y1963" s="170"/>
      <c r="Z1963" s="170"/>
      <c r="AA1963" s="170"/>
      <c r="AB1963" s="170"/>
      <c r="AC1963" s="170"/>
      <c r="AD1963" s="174"/>
      <c r="AE1963" s="170"/>
      <c r="AF1963" s="170"/>
      <c r="AI1963" s="170"/>
      <c r="AJ1963" s="170"/>
      <c r="AK1963" s="170"/>
      <c r="AL1963" s="170"/>
      <c r="AM1963" s="170"/>
      <c r="AN1963" s="170"/>
    </row>
    <row r="1964" spans="1:40" ht="52.5" customHeight="1" x14ac:dyDescent="0.2">
      <c r="A1964" s="170"/>
      <c r="B1964" s="170"/>
      <c r="C1964" s="170"/>
      <c r="D1964" s="170"/>
      <c r="E1964" s="170"/>
      <c r="F1964" s="170"/>
      <c r="G1964" s="170"/>
      <c r="H1964" s="170"/>
      <c r="I1964" s="170"/>
      <c r="J1964" s="170"/>
      <c r="K1964" s="170"/>
      <c r="L1964" s="170"/>
      <c r="M1964" s="170"/>
      <c r="N1964" s="170"/>
      <c r="O1964" s="170"/>
      <c r="P1964" s="170"/>
      <c r="Q1964" s="170"/>
      <c r="R1964" s="170"/>
      <c r="S1964" s="170"/>
      <c r="T1964" s="170"/>
      <c r="U1964" s="170"/>
      <c r="V1964" s="170"/>
      <c r="W1964" s="170"/>
      <c r="X1964" s="174"/>
      <c r="Y1964" s="170"/>
      <c r="Z1964" s="170"/>
      <c r="AA1964" s="170"/>
      <c r="AB1964" s="170"/>
      <c r="AC1964" s="170"/>
      <c r="AD1964" s="174"/>
      <c r="AE1964" s="170"/>
      <c r="AF1964" s="170"/>
      <c r="AI1964" s="170"/>
      <c r="AJ1964" s="170"/>
      <c r="AK1964" s="170"/>
      <c r="AL1964" s="170"/>
      <c r="AM1964" s="170"/>
      <c r="AN1964" s="170"/>
    </row>
    <row r="1965" spans="1:40" ht="52.5" customHeight="1" x14ac:dyDescent="0.2">
      <c r="A1965" s="170"/>
      <c r="B1965" s="170"/>
      <c r="C1965" s="170"/>
      <c r="D1965" s="170"/>
      <c r="E1965" s="170"/>
      <c r="F1965" s="170"/>
      <c r="G1965" s="170"/>
      <c r="H1965" s="170"/>
      <c r="I1965" s="170"/>
      <c r="J1965" s="170"/>
      <c r="K1965" s="170"/>
      <c r="L1965" s="170"/>
      <c r="M1965" s="170"/>
      <c r="N1965" s="170"/>
      <c r="O1965" s="170"/>
      <c r="P1965" s="170"/>
      <c r="Q1965" s="170"/>
      <c r="R1965" s="170"/>
      <c r="S1965" s="170"/>
      <c r="T1965" s="170"/>
      <c r="U1965" s="170"/>
      <c r="V1965" s="170"/>
      <c r="W1965" s="170"/>
      <c r="X1965" s="174"/>
      <c r="Y1965" s="170"/>
      <c r="Z1965" s="170"/>
      <c r="AA1965" s="170"/>
      <c r="AB1965" s="170"/>
      <c r="AC1965" s="170"/>
      <c r="AD1965" s="174"/>
      <c r="AE1965" s="170"/>
      <c r="AF1965" s="170"/>
      <c r="AI1965" s="170"/>
      <c r="AJ1965" s="170"/>
      <c r="AK1965" s="170"/>
      <c r="AL1965" s="170"/>
      <c r="AM1965" s="170"/>
      <c r="AN1965" s="170"/>
    </row>
    <row r="1966" spans="1:40" ht="52.5" customHeight="1" x14ac:dyDescent="0.2">
      <c r="A1966" s="170"/>
      <c r="B1966" s="170"/>
      <c r="C1966" s="170"/>
      <c r="D1966" s="170"/>
      <c r="E1966" s="170"/>
      <c r="F1966" s="170"/>
      <c r="G1966" s="170"/>
      <c r="H1966" s="170"/>
      <c r="I1966" s="170"/>
      <c r="J1966" s="170"/>
      <c r="K1966" s="170"/>
      <c r="L1966" s="170"/>
      <c r="M1966" s="170"/>
      <c r="N1966" s="170"/>
      <c r="O1966" s="170"/>
      <c r="P1966" s="170"/>
      <c r="Q1966" s="170"/>
      <c r="R1966" s="170"/>
      <c r="S1966" s="170"/>
      <c r="T1966" s="170"/>
      <c r="U1966" s="170"/>
      <c r="V1966" s="170"/>
      <c r="W1966" s="170"/>
      <c r="X1966" s="174"/>
      <c r="Y1966" s="170"/>
      <c r="Z1966" s="170"/>
      <c r="AA1966" s="170"/>
      <c r="AB1966" s="170"/>
      <c r="AC1966" s="170"/>
      <c r="AD1966" s="174"/>
      <c r="AE1966" s="170"/>
      <c r="AF1966" s="170"/>
      <c r="AI1966" s="170"/>
      <c r="AJ1966" s="170"/>
      <c r="AK1966" s="170"/>
      <c r="AL1966" s="170"/>
      <c r="AM1966" s="170"/>
      <c r="AN1966" s="170"/>
    </row>
    <row r="1967" spans="1:40" ht="52.5" customHeight="1" x14ac:dyDescent="0.2">
      <c r="A1967" s="170"/>
      <c r="B1967" s="170"/>
      <c r="C1967" s="170"/>
      <c r="D1967" s="170"/>
      <c r="E1967" s="170"/>
      <c r="F1967" s="170"/>
      <c r="G1967" s="170"/>
      <c r="H1967" s="170"/>
      <c r="I1967" s="170"/>
      <c r="J1967" s="170"/>
      <c r="K1967" s="170"/>
      <c r="L1967" s="170"/>
      <c r="M1967" s="170"/>
      <c r="N1967" s="170"/>
      <c r="O1967" s="170"/>
      <c r="P1967" s="170"/>
      <c r="Q1967" s="170"/>
      <c r="R1967" s="170"/>
      <c r="S1967" s="170"/>
      <c r="T1967" s="170"/>
      <c r="U1967" s="170"/>
      <c r="V1967" s="170"/>
      <c r="W1967" s="170"/>
      <c r="X1967" s="174"/>
      <c r="Y1967" s="170"/>
      <c r="Z1967" s="170"/>
      <c r="AA1967" s="170"/>
      <c r="AB1967" s="170"/>
      <c r="AC1967" s="170"/>
      <c r="AD1967" s="174"/>
      <c r="AE1967" s="170"/>
      <c r="AF1967" s="170"/>
      <c r="AI1967" s="170"/>
      <c r="AJ1967" s="170"/>
      <c r="AK1967" s="170"/>
      <c r="AL1967" s="170"/>
      <c r="AM1967" s="170"/>
      <c r="AN1967" s="170"/>
    </row>
    <row r="1968" spans="1:40" ht="52.5" customHeight="1" x14ac:dyDescent="0.2">
      <c r="A1968" s="170"/>
      <c r="B1968" s="170"/>
      <c r="C1968" s="170"/>
      <c r="D1968" s="170"/>
      <c r="E1968" s="170"/>
      <c r="F1968" s="170"/>
      <c r="G1968" s="170"/>
      <c r="H1968" s="170"/>
      <c r="I1968" s="170"/>
      <c r="J1968" s="170"/>
      <c r="K1968" s="170"/>
      <c r="L1968" s="170"/>
      <c r="M1968" s="170"/>
      <c r="N1968" s="170"/>
      <c r="O1968" s="170"/>
      <c r="P1968" s="170"/>
      <c r="Q1968" s="170"/>
      <c r="R1968" s="170"/>
      <c r="S1968" s="170"/>
      <c r="T1968" s="170"/>
      <c r="U1968" s="170"/>
      <c r="V1968" s="170"/>
      <c r="W1968" s="170"/>
      <c r="X1968" s="174"/>
      <c r="Y1968" s="170"/>
      <c r="Z1968" s="170"/>
      <c r="AA1968" s="170"/>
      <c r="AB1968" s="170"/>
      <c r="AC1968" s="170"/>
      <c r="AD1968" s="174"/>
      <c r="AE1968" s="170"/>
      <c r="AF1968" s="170"/>
      <c r="AI1968" s="170"/>
      <c r="AJ1968" s="170"/>
      <c r="AK1968" s="170"/>
      <c r="AL1968" s="170"/>
      <c r="AM1968" s="170"/>
      <c r="AN1968" s="170"/>
    </row>
    <row r="1969" spans="1:40" ht="52.5" customHeight="1" x14ac:dyDescent="0.2">
      <c r="A1969" s="170"/>
      <c r="B1969" s="170"/>
      <c r="C1969" s="170"/>
      <c r="D1969" s="170"/>
      <c r="E1969" s="170"/>
      <c r="F1969" s="170"/>
      <c r="G1969" s="170"/>
      <c r="H1969" s="170"/>
      <c r="I1969" s="170"/>
      <c r="J1969" s="170"/>
      <c r="K1969" s="170"/>
      <c r="L1969" s="170"/>
      <c r="M1969" s="170"/>
      <c r="N1969" s="170"/>
      <c r="O1969" s="170"/>
      <c r="P1969" s="170"/>
      <c r="Q1969" s="170"/>
      <c r="R1969" s="170"/>
      <c r="S1969" s="170"/>
      <c r="T1969" s="170"/>
      <c r="U1969" s="170"/>
      <c r="V1969" s="170"/>
      <c r="W1969" s="170"/>
      <c r="X1969" s="174"/>
      <c r="Y1969" s="170"/>
      <c r="Z1969" s="170"/>
      <c r="AA1969" s="170"/>
      <c r="AB1969" s="170"/>
      <c r="AC1969" s="170"/>
      <c r="AD1969" s="174"/>
      <c r="AE1969" s="170"/>
      <c r="AF1969" s="170"/>
      <c r="AI1969" s="170"/>
      <c r="AJ1969" s="170"/>
      <c r="AK1969" s="170"/>
      <c r="AL1969" s="170"/>
      <c r="AM1969" s="170"/>
      <c r="AN1969" s="170"/>
    </row>
    <row r="1970" spans="1:40" ht="52.5" customHeight="1" x14ac:dyDescent="0.2">
      <c r="A1970" s="170"/>
      <c r="B1970" s="170"/>
      <c r="C1970" s="170"/>
      <c r="D1970" s="170"/>
      <c r="E1970" s="170"/>
      <c r="F1970" s="170"/>
      <c r="G1970" s="170"/>
      <c r="H1970" s="170"/>
      <c r="I1970" s="170"/>
      <c r="J1970" s="170"/>
      <c r="K1970" s="170"/>
      <c r="L1970" s="170"/>
      <c r="M1970" s="170"/>
      <c r="N1970" s="170"/>
      <c r="O1970" s="170"/>
      <c r="P1970" s="170"/>
      <c r="Q1970" s="170"/>
      <c r="R1970" s="170"/>
      <c r="S1970" s="170"/>
      <c r="T1970" s="170"/>
      <c r="U1970" s="170"/>
      <c r="V1970" s="170"/>
      <c r="W1970" s="170"/>
      <c r="X1970" s="174"/>
      <c r="Y1970" s="170"/>
      <c r="Z1970" s="170"/>
      <c r="AA1970" s="170"/>
      <c r="AB1970" s="170"/>
      <c r="AC1970" s="170"/>
      <c r="AD1970" s="174"/>
      <c r="AE1970" s="170"/>
      <c r="AF1970" s="170"/>
      <c r="AI1970" s="170"/>
      <c r="AJ1970" s="170"/>
      <c r="AK1970" s="170"/>
      <c r="AL1970" s="170"/>
      <c r="AM1970" s="170"/>
      <c r="AN1970" s="170"/>
    </row>
    <row r="1971" spans="1:40" ht="52.5" customHeight="1" x14ac:dyDescent="0.2">
      <c r="A1971" s="170"/>
      <c r="B1971" s="170"/>
      <c r="C1971" s="170"/>
      <c r="D1971" s="170"/>
      <c r="E1971" s="170"/>
      <c r="F1971" s="170"/>
      <c r="G1971" s="170"/>
      <c r="H1971" s="170"/>
      <c r="I1971" s="170"/>
      <c r="J1971" s="170"/>
      <c r="K1971" s="170"/>
      <c r="L1971" s="170"/>
      <c r="M1971" s="170"/>
      <c r="N1971" s="170"/>
      <c r="O1971" s="170"/>
      <c r="P1971" s="170"/>
      <c r="Q1971" s="170"/>
      <c r="R1971" s="170"/>
      <c r="S1971" s="170"/>
      <c r="T1971" s="170"/>
      <c r="U1971" s="170"/>
      <c r="V1971" s="170"/>
      <c r="W1971" s="170"/>
      <c r="X1971" s="174"/>
      <c r="Y1971" s="170"/>
      <c r="Z1971" s="170"/>
      <c r="AA1971" s="170"/>
      <c r="AB1971" s="170"/>
      <c r="AC1971" s="170"/>
      <c r="AD1971" s="174"/>
      <c r="AE1971" s="170"/>
      <c r="AF1971" s="170"/>
      <c r="AI1971" s="170"/>
      <c r="AJ1971" s="170"/>
      <c r="AK1971" s="170"/>
      <c r="AL1971" s="170"/>
      <c r="AM1971" s="170"/>
      <c r="AN1971" s="170"/>
    </row>
    <row r="1972" spans="1:40" ht="52.5" customHeight="1" x14ac:dyDescent="0.2">
      <c r="A1972" s="170"/>
      <c r="B1972" s="170"/>
      <c r="C1972" s="170"/>
      <c r="D1972" s="170"/>
      <c r="E1972" s="170"/>
      <c r="F1972" s="170"/>
      <c r="G1972" s="170"/>
      <c r="H1972" s="170"/>
      <c r="I1972" s="170"/>
      <c r="J1972" s="170"/>
      <c r="K1972" s="170"/>
      <c r="L1972" s="170"/>
      <c r="M1972" s="170"/>
      <c r="N1972" s="170"/>
      <c r="O1972" s="170"/>
      <c r="P1972" s="170"/>
      <c r="Q1972" s="170"/>
      <c r="R1972" s="170"/>
      <c r="S1972" s="170"/>
      <c r="T1972" s="170"/>
      <c r="U1972" s="170"/>
      <c r="V1972" s="170"/>
      <c r="W1972" s="170"/>
      <c r="X1972" s="174"/>
      <c r="Y1972" s="170"/>
      <c r="Z1972" s="170"/>
      <c r="AA1972" s="170"/>
      <c r="AB1972" s="170"/>
      <c r="AC1972" s="170"/>
      <c r="AD1972" s="174"/>
      <c r="AE1972" s="170"/>
      <c r="AF1972" s="170"/>
      <c r="AI1972" s="170"/>
      <c r="AJ1972" s="170"/>
      <c r="AK1972" s="170"/>
      <c r="AL1972" s="170"/>
      <c r="AM1972" s="170"/>
      <c r="AN1972" s="170"/>
    </row>
    <row r="1973" spans="1:40" ht="52.5" customHeight="1" x14ac:dyDescent="0.2">
      <c r="A1973" s="170"/>
      <c r="B1973" s="170"/>
      <c r="C1973" s="170"/>
      <c r="D1973" s="170"/>
      <c r="E1973" s="170"/>
      <c r="F1973" s="170"/>
      <c r="G1973" s="170"/>
      <c r="H1973" s="170"/>
      <c r="I1973" s="170"/>
      <c r="J1973" s="170"/>
      <c r="K1973" s="170"/>
      <c r="L1973" s="170"/>
      <c r="M1973" s="170"/>
      <c r="N1973" s="170"/>
      <c r="O1973" s="170"/>
      <c r="P1973" s="170"/>
      <c r="Q1973" s="170"/>
      <c r="R1973" s="170"/>
      <c r="S1973" s="170"/>
      <c r="T1973" s="170"/>
      <c r="U1973" s="170"/>
      <c r="V1973" s="170"/>
      <c r="W1973" s="170"/>
      <c r="X1973" s="174"/>
      <c r="Y1973" s="170"/>
      <c r="Z1973" s="170"/>
      <c r="AA1973" s="170"/>
      <c r="AB1973" s="170"/>
      <c r="AC1973" s="170"/>
      <c r="AD1973" s="174"/>
      <c r="AE1973" s="170"/>
      <c r="AF1973" s="170"/>
      <c r="AI1973" s="170"/>
      <c r="AJ1973" s="170"/>
      <c r="AK1973" s="170"/>
      <c r="AL1973" s="170"/>
      <c r="AM1973" s="170"/>
      <c r="AN1973" s="170"/>
    </row>
    <row r="1974" spans="1:40" ht="52.5" customHeight="1" x14ac:dyDescent="0.2">
      <c r="A1974" s="170"/>
      <c r="B1974" s="170"/>
      <c r="C1974" s="170"/>
      <c r="D1974" s="170"/>
      <c r="E1974" s="170"/>
      <c r="F1974" s="170"/>
      <c r="G1974" s="170"/>
      <c r="H1974" s="170"/>
      <c r="I1974" s="170"/>
      <c r="J1974" s="170"/>
      <c r="K1974" s="170"/>
      <c r="L1974" s="170"/>
      <c r="M1974" s="170"/>
      <c r="N1974" s="170"/>
      <c r="O1974" s="170"/>
      <c r="P1974" s="170"/>
      <c r="Q1974" s="170"/>
      <c r="R1974" s="170"/>
      <c r="S1974" s="170"/>
      <c r="T1974" s="170"/>
      <c r="U1974" s="170"/>
      <c r="V1974" s="170"/>
      <c r="W1974" s="170"/>
      <c r="X1974" s="174"/>
      <c r="Y1974" s="170"/>
      <c r="Z1974" s="170"/>
      <c r="AA1974" s="170"/>
      <c r="AB1974" s="170"/>
      <c r="AC1974" s="170"/>
      <c r="AD1974" s="174"/>
      <c r="AE1974" s="170"/>
      <c r="AF1974" s="170"/>
      <c r="AI1974" s="170"/>
      <c r="AJ1974" s="170"/>
      <c r="AK1974" s="170"/>
      <c r="AL1974" s="170"/>
      <c r="AM1974" s="170"/>
      <c r="AN1974" s="170"/>
    </row>
    <row r="1975" spans="1:40" ht="52.5" customHeight="1" x14ac:dyDescent="0.2">
      <c r="A1975" s="170"/>
      <c r="B1975" s="170"/>
      <c r="C1975" s="170"/>
      <c r="D1975" s="170"/>
      <c r="E1975" s="170"/>
      <c r="F1975" s="170"/>
      <c r="G1975" s="170"/>
      <c r="H1975" s="170"/>
      <c r="I1975" s="170"/>
      <c r="J1975" s="170"/>
      <c r="K1975" s="170"/>
      <c r="L1975" s="170"/>
      <c r="M1975" s="170"/>
      <c r="N1975" s="170"/>
      <c r="O1975" s="170"/>
      <c r="P1975" s="170"/>
      <c r="Q1975" s="170"/>
      <c r="R1975" s="170"/>
      <c r="S1975" s="170"/>
      <c r="T1975" s="170"/>
      <c r="U1975" s="170"/>
      <c r="V1975" s="170"/>
      <c r="W1975" s="170"/>
      <c r="X1975" s="174"/>
      <c r="Y1975" s="170"/>
      <c r="Z1975" s="170"/>
      <c r="AA1975" s="170"/>
      <c r="AB1975" s="170"/>
      <c r="AC1975" s="170"/>
      <c r="AD1975" s="174"/>
      <c r="AE1975" s="170"/>
      <c r="AF1975" s="170"/>
      <c r="AI1975" s="170"/>
      <c r="AJ1975" s="170"/>
      <c r="AK1975" s="170"/>
      <c r="AL1975" s="170"/>
      <c r="AM1975" s="170"/>
      <c r="AN1975" s="170"/>
    </row>
    <row r="1976" spans="1:40" ht="52.5" customHeight="1" x14ac:dyDescent="0.2">
      <c r="A1976" s="170"/>
      <c r="B1976" s="170"/>
      <c r="C1976" s="170"/>
      <c r="D1976" s="170"/>
      <c r="E1976" s="170"/>
      <c r="F1976" s="170"/>
      <c r="G1976" s="170"/>
      <c r="H1976" s="170"/>
      <c r="I1976" s="170"/>
      <c r="J1976" s="170"/>
      <c r="K1976" s="170"/>
      <c r="L1976" s="170"/>
      <c r="M1976" s="170"/>
      <c r="N1976" s="170"/>
      <c r="O1976" s="170"/>
      <c r="P1976" s="170"/>
      <c r="Q1976" s="170"/>
      <c r="R1976" s="170"/>
      <c r="S1976" s="170"/>
      <c r="T1976" s="170"/>
      <c r="U1976" s="170"/>
      <c r="V1976" s="170"/>
      <c r="W1976" s="170"/>
      <c r="X1976" s="174"/>
      <c r="Y1976" s="170"/>
      <c r="Z1976" s="170"/>
      <c r="AA1976" s="170"/>
      <c r="AB1976" s="170"/>
      <c r="AC1976" s="170"/>
      <c r="AD1976" s="174"/>
      <c r="AE1976" s="170"/>
      <c r="AF1976" s="170"/>
      <c r="AI1976" s="170"/>
      <c r="AJ1976" s="170"/>
      <c r="AK1976" s="170"/>
      <c r="AL1976" s="170"/>
      <c r="AM1976" s="170"/>
      <c r="AN1976" s="170"/>
    </row>
    <row r="1977" spans="1:40" ht="52.5" customHeight="1" x14ac:dyDescent="0.2">
      <c r="A1977" s="170"/>
      <c r="B1977" s="170"/>
      <c r="C1977" s="170"/>
      <c r="D1977" s="170"/>
      <c r="E1977" s="170"/>
      <c r="F1977" s="170"/>
      <c r="G1977" s="170"/>
      <c r="H1977" s="170"/>
      <c r="I1977" s="170"/>
      <c r="J1977" s="170"/>
      <c r="K1977" s="170"/>
      <c r="L1977" s="170"/>
      <c r="M1977" s="170"/>
      <c r="N1977" s="170"/>
      <c r="O1977" s="170"/>
      <c r="P1977" s="170"/>
      <c r="Q1977" s="170"/>
      <c r="R1977" s="170"/>
      <c r="S1977" s="170"/>
      <c r="T1977" s="170"/>
      <c r="U1977" s="170"/>
      <c r="V1977" s="170"/>
      <c r="W1977" s="170"/>
      <c r="X1977" s="174"/>
      <c r="Y1977" s="170"/>
      <c r="Z1977" s="170"/>
      <c r="AA1977" s="170"/>
      <c r="AB1977" s="170"/>
      <c r="AC1977" s="170"/>
      <c r="AD1977" s="174"/>
      <c r="AE1977" s="170"/>
      <c r="AF1977" s="170"/>
      <c r="AI1977" s="170"/>
      <c r="AJ1977" s="170"/>
      <c r="AK1977" s="170"/>
      <c r="AL1977" s="170"/>
      <c r="AM1977" s="170"/>
      <c r="AN1977" s="170"/>
    </row>
    <row r="1978" spans="1:40" ht="52.5" customHeight="1" x14ac:dyDescent="0.2">
      <c r="A1978" s="170"/>
      <c r="B1978" s="170"/>
      <c r="C1978" s="170"/>
      <c r="D1978" s="170"/>
      <c r="E1978" s="170"/>
      <c r="F1978" s="170"/>
      <c r="G1978" s="170"/>
      <c r="H1978" s="170"/>
      <c r="I1978" s="170"/>
      <c r="J1978" s="170"/>
      <c r="K1978" s="170"/>
      <c r="L1978" s="170"/>
      <c r="M1978" s="170"/>
      <c r="N1978" s="170"/>
      <c r="O1978" s="170"/>
      <c r="P1978" s="170"/>
      <c r="Q1978" s="170"/>
      <c r="R1978" s="170"/>
      <c r="S1978" s="170"/>
      <c r="T1978" s="170"/>
      <c r="U1978" s="170"/>
      <c r="V1978" s="170"/>
      <c r="W1978" s="170"/>
      <c r="X1978" s="174"/>
      <c r="Y1978" s="170"/>
      <c r="Z1978" s="170"/>
      <c r="AA1978" s="170"/>
      <c r="AB1978" s="170"/>
      <c r="AC1978" s="170"/>
      <c r="AD1978" s="174"/>
      <c r="AE1978" s="170"/>
      <c r="AF1978" s="170"/>
      <c r="AI1978" s="170"/>
      <c r="AJ1978" s="170"/>
      <c r="AK1978" s="170"/>
      <c r="AL1978" s="170"/>
      <c r="AM1978" s="170"/>
      <c r="AN1978" s="170"/>
    </row>
    <row r="1979" spans="1:40" ht="52.5" customHeight="1" x14ac:dyDescent="0.2">
      <c r="A1979" s="170"/>
      <c r="B1979" s="170"/>
      <c r="C1979" s="170"/>
      <c r="D1979" s="170"/>
      <c r="E1979" s="170"/>
      <c r="F1979" s="170"/>
      <c r="G1979" s="170"/>
      <c r="H1979" s="170"/>
      <c r="I1979" s="170"/>
      <c r="J1979" s="170"/>
      <c r="K1979" s="170"/>
      <c r="L1979" s="170"/>
      <c r="M1979" s="170"/>
      <c r="N1979" s="170"/>
      <c r="O1979" s="170"/>
      <c r="P1979" s="170"/>
      <c r="Q1979" s="170"/>
      <c r="R1979" s="170"/>
      <c r="S1979" s="170"/>
      <c r="T1979" s="170"/>
      <c r="U1979" s="170"/>
      <c r="V1979" s="170"/>
      <c r="W1979" s="170"/>
      <c r="X1979" s="174"/>
      <c r="Y1979" s="170"/>
      <c r="Z1979" s="170"/>
      <c r="AA1979" s="170"/>
      <c r="AB1979" s="170"/>
      <c r="AC1979" s="170"/>
      <c r="AD1979" s="174"/>
      <c r="AE1979" s="170"/>
      <c r="AF1979" s="170"/>
      <c r="AI1979" s="170"/>
      <c r="AJ1979" s="170"/>
      <c r="AK1979" s="170"/>
      <c r="AL1979" s="170"/>
      <c r="AM1979" s="170"/>
      <c r="AN1979" s="170"/>
    </row>
    <row r="1980" spans="1:40" ht="52.5" customHeight="1" x14ac:dyDescent="0.2">
      <c r="A1980" s="170"/>
      <c r="B1980" s="170"/>
      <c r="C1980" s="170"/>
      <c r="D1980" s="170"/>
      <c r="E1980" s="170"/>
      <c r="F1980" s="170"/>
      <c r="G1980" s="170"/>
      <c r="H1980" s="170"/>
      <c r="I1980" s="170"/>
      <c r="J1980" s="170"/>
      <c r="K1980" s="170"/>
      <c r="L1980" s="170"/>
      <c r="M1980" s="170"/>
      <c r="N1980" s="170"/>
      <c r="O1980" s="170"/>
      <c r="P1980" s="170"/>
      <c r="Q1980" s="170"/>
      <c r="R1980" s="170"/>
      <c r="S1980" s="170"/>
      <c r="T1980" s="170"/>
      <c r="U1980" s="170"/>
      <c r="V1980" s="170"/>
      <c r="W1980" s="170"/>
      <c r="X1980" s="174"/>
      <c r="Y1980" s="170"/>
      <c r="Z1980" s="170"/>
      <c r="AA1980" s="170"/>
      <c r="AB1980" s="170"/>
      <c r="AC1980" s="170"/>
      <c r="AD1980" s="174"/>
      <c r="AE1980" s="170"/>
      <c r="AF1980" s="170"/>
      <c r="AI1980" s="170"/>
      <c r="AJ1980" s="170"/>
      <c r="AK1980" s="170"/>
      <c r="AL1980" s="170"/>
      <c r="AM1980" s="170"/>
      <c r="AN1980" s="170"/>
    </row>
    <row r="1981" spans="1:40" ht="52.5" customHeight="1" x14ac:dyDescent="0.2">
      <c r="A1981" s="170"/>
      <c r="B1981" s="170"/>
      <c r="C1981" s="170"/>
      <c r="D1981" s="170"/>
      <c r="E1981" s="170"/>
      <c r="F1981" s="170"/>
      <c r="G1981" s="170"/>
      <c r="H1981" s="170"/>
      <c r="I1981" s="170"/>
      <c r="J1981" s="170"/>
      <c r="K1981" s="170"/>
      <c r="L1981" s="170"/>
      <c r="M1981" s="170"/>
      <c r="N1981" s="170"/>
      <c r="O1981" s="170"/>
      <c r="P1981" s="170"/>
      <c r="Q1981" s="170"/>
      <c r="R1981" s="170"/>
      <c r="S1981" s="170"/>
      <c r="T1981" s="170"/>
      <c r="U1981" s="170"/>
      <c r="V1981" s="170"/>
      <c r="W1981" s="170"/>
      <c r="X1981" s="174"/>
      <c r="Y1981" s="170"/>
      <c r="Z1981" s="170"/>
      <c r="AA1981" s="170"/>
      <c r="AB1981" s="170"/>
      <c r="AC1981" s="170"/>
      <c r="AD1981" s="174"/>
      <c r="AE1981" s="170"/>
      <c r="AF1981" s="170"/>
      <c r="AI1981" s="170"/>
      <c r="AJ1981" s="170"/>
      <c r="AK1981" s="170"/>
      <c r="AL1981" s="170"/>
      <c r="AM1981" s="170"/>
      <c r="AN1981" s="170"/>
    </row>
    <row r="1982" spans="1:40" ht="52.5" customHeight="1" x14ac:dyDescent="0.2">
      <c r="A1982" s="170"/>
      <c r="B1982" s="170"/>
      <c r="C1982" s="170"/>
      <c r="D1982" s="170"/>
      <c r="E1982" s="170"/>
      <c r="F1982" s="170"/>
      <c r="G1982" s="170"/>
      <c r="H1982" s="170"/>
      <c r="I1982" s="170"/>
      <c r="J1982" s="170"/>
      <c r="K1982" s="170"/>
      <c r="L1982" s="170"/>
      <c r="M1982" s="170"/>
      <c r="N1982" s="170"/>
      <c r="O1982" s="170"/>
      <c r="P1982" s="170"/>
      <c r="Q1982" s="170"/>
      <c r="R1982" s="170"/>
      <c r="S1982" s="170"/>
      <c r="T1982" s="170"/>
      <c r="U1982" s="170"/>
      <c r="V1982" s="170"/>
      <c r="W1982" s="170"/>
      <c r="X1982" s="174"/>
      <c r="Y1982" s="170"/>
      <c r="Z1982" s="170"/>
      <c r="AA1982" s="170"/>
      <c r="AB1982" s="170"/>
      <c r="AC1982" s="170"/>
      <c r="AD1982" s="174"/>
      <c r="AE1982" s="170"/>
      <c r="AF1982" s="170"/>
      <c r="AI1982" s="170"/>
      <c r="AJ1982" s="170"/>
      <c r="AK1982" s="170"/>
      <c r="AL1982" s="170"/>
      <c r="AM1982" s="170"/>
      <c r="AN1982" s="170"/>
    </row>
    <row r="1983" spans="1:40" ht="52.5" customHeight="1" x14ac:dyDescent="0.2">
      <c r="A1983" s="170"/>
      <c r="B1983" s="170"/>
      <c r="C1983" s="170"/>
      <c r="D1983" s="170"/>
      <c r="E1983" s="170"/>
      <c r="F1983" s="170"/>
      <c r="G1983" s="170"/>
      <c r="H1983" s="170"/>
      <c r="I1983" s="170"/>
      <c r="J1983" s="170"/>
      <c r="K1983" s="170"/>
      <c r="L1983" s="170"/>
      <c r="M1983" s="170"/>
      <c r="N1983" s="170"/>
      <c r="O1983" s="170"/>
      <c r="P1983" s="170"/>
      <c r="Q1983" s="170"/>
      <c r="R1983" s="170"/>
      <c r="S1983" s="170"/>
      <c r="T1983" s="170"/>
      <c r="U1983" s="170"/>
      <c r="V1983" s="170"/>
      <c r="W1983" s="170"/>
      <c r="X1983" s="174"/>
      <c r="Y1983" s="170"/>
      <c r="Z1983" s="170"/>
      <c r="AA1983" s="170"/>
      <c r="AB1983" s="170"/>
      <c r="AC1983" s="170"/>
      <c r="AD1983" s="174"/>
      <c r="AE1983" s="170"/>
      <c r="AF1983" s="170"/>
      <c r="AI1983" s="170"/>
      <c r="AJ1983" s="170"/>
      <c r="AK1983" s="170"/>
      <c r="AL1983" s="170"/>
      <c r="AM1983" s="170"/>
      <c r="AN1983" s="170"/>
    </row>
    <row r="1984" spans="1:40" ht="52.5" customHeight="1" x14ac:dyDescent="0.2">
      <c r="A1984" s="170"/>
      <c r="B1984" s="170"/>
      <c r="C1984" s="170"/>
      <c r="D1984" s="170"/>
      <c r="E1984" s="170"/>
      <c r="F1984" s="170"/>
      <c r="G1984" s="170"/>
      <c r="H1984" s="170"/>
      <c r="I1984" s="170"/>
      <c r="J1984" s="170"/>
      <c r="K1984" s="170"/>
      <c r="L1984" s="170"/>
      <c r="M1984" s="170"/>
      <c r="N1984" s="170"/>
      <c r="O1984" s="170"/>
      <c r="P1984" s="170"/>
      <c r="Q1984" s="170"/>
      <c r="R1984" s="170"/>
      <c r="S1984" s="170"/>
      <c r="T1984" s="170"/>
      <c r="U1984" s="170"/>
      <c r="V1984" s="170"/>
      <c r="W1984" s="170"/>
      <c r="X1984" s="174"/>
      <c r="Y1984" s="170"/>
      <c r="Z1984" s="170"/>
      <c r="AA1984" s="170"/>
      <c r="AB1984" s="170"/>
      <c r="AC1984" s="170"/>
      <c r="AD1984" s="174"/>
      <c r="AE1984" s="170"/>
      <c r="AF1984" s="170"/>
      <c r="AI1984" s="170"/>
      <c r="AJ1984" s="170"/>
      <c r="AK1984" s="170"/>
      <c r="AL1984" s="170"/>
      <c r="AM1984" s="170"/>
      <c r="AN1984" s="170"/>
    </row>
    <row r="1985" spans="1:40" ht="52.5" customHeight="1" x14ac:dyDescent="0.2">
      <c r="A1985" s="170"/>
      <c r="B1985" s="170"/>
      <c r="C1985" s="170"/>
      <c r="D1985" s="170"/>
      <c r="E1985" s="170"/>
      <c r="F1985" s="170"/>
      <c r="G1985" s="170"/>
      <c r="H1985" s="170"/>
      <c r="I1985" s="170"/>
      <c r="J1985" s="170"/>
      <c r="K1985" s="170"/>
      <c r="L1985" s="170"/>
      <c r="M1985" s="170"/>
      <c r="N1985" s="170"/>
      <c r="O1985" s="170"/>
      <c r="P1985" s="170"/>
      <c r="Q1985" s="170"/>
      <c r="R1985" s="170"/>
      <c r="S1985" s="170"/>
      <c r="T1985" s="170"/>
      <c r="U1985" s="170"/>
      <c r="V1985" s="170"/>
      <c r="W1985" s="170"/>
      <c r="X1985" s="174"/>
      <c r="Y1985" s="170"/>
      <c r="Z1985" s="170"/>
      <c r="AA1985" s="170"/>
      <c r="AB1985" s="170"/>
      <c r="AC1985" s="170"/>
      <c r="AD1985" s="174"/>
      <c r="AE1985" s="170"/>
      <c r="AF1985" s="170"/>
      <c r="AI1985" s="170"/>
      <c r="AJ1985" s="170"/>
      <c r="AK1985" s="170"/>
      <c r="AL1985" s="170"/>
      <c r="AM1985" s="170"/>
      <c r="AN1985" s="170"/>
    </row>
    <row r="1986" spans="1:40" ht="52.5" customHeight="1" x14ac:dyDescent="0.2">
      <c r="A1986" s="170"/>
      <c r="B1986" s="170"/>
      <c r="C1986" s="170"/>
      <c r="D1986" s="170"/>
      <c r="E1986" s="170"/>
      <c r="F1986" s="170"/>
      <c r="G1986" s="170"/>
      <c r="H1986" s="170"/>
      <c r="I1986" s="170"/>
      <c r="J1986" s="170"/>
      <c r="K1986" s="170"/>
      <c r="L1986" s="170"/>
      <c r="M1986" s="170"/>
      <c r="N1986" s="170"/>
      <c r="O1986" s="170"/>
      <c r="P1986" s="170"/>
      <c r="Q1986" s="170"/>
      <c r="R1986" s="170"/>
      <c r="S1986" s="170"/>
      <c r="T1986" s="170"/>
      <c r="U1986" s="170"/>
      <c r="V1986" s="170"/>
      <c r="W1986" s="170"/>
      <c r="X1986" s="174"/>
      <c r="Y1986" s="170"/>
      <c r="Z1986" s="170"/>
      <c r="AA1986" s="170"/>
      <c r="AB1986" s="170"/>
      <c r="AC1986" s="170"/>
      <c r="AD1986" s="174"/>
      <c r="AE1986" s="170"/>
      <c r="AF1986" s="170"/>
      <c r="AI1986" s="170"/>
      <c r="AJ1986" s="170"/>
      <c r="AK1986" s="170"/>
      <c r="AL1986" s="170"/>
      <c r="AM1986" s="170"/>
      <c r="AN1986" s="170"/>
    </row>
    <row r="1987" spans="1:40" ht="52.5" customHeight="1" x14ac:dyDescent="0.2">
      <c r="A1987" s="170"/>
      <c r="B1987" s="170"/>
      <c r="C1987" s="170"/>
      <c r="D1987" s="170"/>
      <c r="E1987" s="170"/>
      <c r="F1987" s="170"/>
      <c r="G1987" s="170"/>
      <c r="H1987" s="170"/>
      <c r="I1987" s="170"/>
      <c r="J1987" s="170"/>
      <c r="K1987" s="170"/>
      <c r="L1987" s="170"/>
      <c r="M1987" s="170"/>
      <c r="N1987" s="170"/>
      <c r="O1987" s="170"/>
      <c r="P1987" s="170"/>
      <c r="Q1987" s="170"/>
      <c r="R1987" s="170"/>
      <c r="S1987" s="170"/>
      <c r="T1987" s="170"/>
      <c r="U1987" s="170"/>
      <c r="V1987" s="170"/>
      <c r="W1987" s="170"/>
      <c r="X1987" s="174"/>
      <c r="Y1987" s="170"/>
      <c r="Z1987" s="170"/>
      <c r="AA1987" s="170"/>
      <c r="AB1987" s="170"/>
      <c r="AC1987" s="170"/>
      <c r="AD1987" s="174"/>
      <c r="AE1987" s="170"/>
      <c r="AF1987" s="170"/>
      <c r="AI1987" s="170"/>
      <c r="AJ1987" s="170"/>
      <c r="AK1987" s="170"/>
      <c r="AL1987" s="170"/>
      <c r="AM1987" s="170"/>
      <c r="AN1987" s="170"/>
    </row>
    <row r="1988" spans="1:40" ht="52.5" customHeight="1" x14ac:dyDescent="0.2">
      <c r="A1988" s="170"/>
      <c r="B1988" s="170"/>
      <c r="C1988" s="170"/>
      <c r="D1988" s="170"/>
      <c r="E1988" s="170"/>
      <c r="F1988" s="170"/>
      <c r="G1988" s="170"/>
      <c r="H1988" s="170"/>
      <c r="I1988" s="170"/>
      <c r="J1988" s="170"/>
      <c r="K1988" s="170"/>
      <c r="L1988" s="170"/>
      <c r="M1988" s="170"/>
      <c r="N1988" s="170"/>
      <c r="O1988" s="170"/>
      <c r="P1988" s="170"/>
      <c r="Q1988" s="170"/>
      <c r="R1988" s="170"/>
      <c r="S1988" s="170"/>
      <c r="T1988" s="170"/>
      <c r="U1988" s="170"/>
      <c r="V1988" s="170"/>
      <c r="W1988" s="170"/>
      <c r="X1988" s="174"/>
      <c r="Y1988" s="170"/>
      <c r="Z1988" s="170"/>
      <c r="AA1988" s="170"/>
      <c r="AB1988" s="170"/>
      <c r="AC1988" s="170"/>
      <c r="AD1988" s="174"/>
      <c r="AE1988" s="170"/>
      <c r="AF1988" s="170"/>
      <c r="AI1988" s="170"/>
      <c r="AJ1988" s="170"/>
      <c r="AK1988" s="170"/>
      <c r="AL1988" s="170"/>
      <c r="AM1988" s="170"/>
      <c r="AN1988" s="170"/>
    </row>
    <row r="1989" spans="1:40" ht="52.5" customHeight="1" x14ac:dyDescent="0.2">
      <c r="A1989" s="170"/>
      <c r="B1989" s="170"/>
      <c r="C1989" s="170"/>
      <c r="D1989" s="170"/>
      <c r="E1989" s="170"/>
      <c r="F1989" s="170"/>
      <c r="G1989" s="170"/>
      <c r="H1989" s="170"/>
      <c r="I1989" s="170"/>
      <c r="J1989" s="170"/>
      <c r="K1989" s="170"/>
      <c r="L1989" s="170"/>
      <c r="M1989" s="170"/>
      <c r="N1989" s="170"/>
      <c r="O1989" s="170"/>
      <c r="P1989" s="170"/>
      <c r="Q1989" s="170"/>
      <c r="R1989" s="170"/>
      <c r="S1989" s="170"/>
      <c r="T1989" s="170"/>
      <c r="U1989" s="170"/>
      <c r="V1989" s="170"/>
      <c r="W1989" s="170"/>
      <c r="X1989" s="174"/>
      <c r="Y1989" s="170"/>
      <c r="Z1989" s="170"/>
      <c r="AA1989" s="170"/>
      <c r="AB1989" s="170"/>
      <c r="AC1989" s="170"/>
      <c r="AD1989" s="174"/>
      <c r="AE1989" s="170"/>
      <c r="AF1989" s="170"/>
      <c r="AI1989" s="170"/>
      <c r="AJ1989" s="170"/>
      <c r="AK1989" s="170"/>
      <c r="AL1989" s="170"/>
      <c r="AM1989" s="170"/>
      <c r="AN1989" s="170"/>
    </row>
    <row r="1990" spans="1:40" ht="52.5" customHeight="1" x14ac:dyDescent="0.2">
      <c r="A1990" s="170"/>
      <c r="B1990" s="170"/>
      <c r="C1990" s="170"/>
      <c r="D1990" s="170"/>
      <c r="E1990" s="170"/>
      <c r="F1990" s="170"/>
      <c r="G1990" s="170"/>
      <c r="H1990" s="170"/>
      <c r="I1990" s="170"/>
      <c r="J1990" s="170"/>
      <c r="K1990" s="170"/>
      <c r="L1990" s="170"/>
      <c r="M1990" s="170"/>
      <c r="N1990" s="170"/>
      <c r="O1990" s="170"/>
      <c r="P1990" s="170"/>
      <c r="Q1990" s="170"/>
      <c r="R1990" s="170"/>
      <c r="S1990" s="170"/>
      <c r="T1990" s="170"/>
      <c r="U1990" s="170"/>
      <c r="V1990" s="170"/>
      <c r="W1990" s="170"/>
      <c r="X1990" s="174"/>
      <c r="Y1990" s="170"/>
      <c r="Z1990" s="170"/>
      <c r="AA1990" s="170"/>
      <c r="AB1990" s="170"/>
      <c r="AC1990" s="170"/>
      <c r="AD1990" s="174"/>
      <c r="AE1990" s="170"/>
      <c r="AF1990" s="170"/>
      <c r="AI1990" s="170"/>
      <c r="AJ1990" s="170"/>
      <c r="AK1990" s="170"/>
      <c r="AL1990" s="170"/>
      <c r="AM1990" s="170"/>
      <c r="AN1990" s="170"/>
    </row>
    <row r="1991" spans="1:40" ht="52.5" customHeight="1" x14ac:dyDescent="0.2">
      <c r="A1991" s="170"/>
      <c r="B1991" s="170"/>
      <c r="C1991" s="170"/>
      <c r="D1991" s="170"/>
      <c r="E1991" s="170"/>
      <c r="F1991" s="170"/>
      <c r="G1991" s="170"/>
      <c r="H1991" s="170"/>
      <c r="I1991" s="170"/>
      <c r="J1991" s="170"/>
      <c r="K1991" s="170"/>
      <c r="L1991" s="170"/>
      <c r="M1991" s="170"/>
      <c r="N1991" s="170"/>
      <c r="O1991" s="170"/>
      <c r="P1991" s="170"/>
      <c r="Q1991" s="170"/>
      <c r="R1991" s="170"/>
      <c r="S1991" s="170"/>
      <c r="T1991" s="170"/>
      <c r="U1991" s="170"/>
      <c r="V1991" s="170"/>
      <c r="W1991" s="170"/>
      <c r="X1991" s="174"/>
      <c r="Y1991" s="170"/>
      <c r="Z1991" s="170"/>
      <c r="AA1991" s="170"/>
      <c r="AB1991" s="170"/>
      <c r="AC1991" s="170"/>
      <c r="AD1991" s="174"/>
      <c r="AE1991" s="170"/>
      <c r="AF1991" s="170"/>
      <c r="AI1991" s="170"/>
      <c r="AJ1991" s="170"/>
      <c r="AK1991" s="170"/>
      <c r="AL1991" s="170"/>
      <c r="AM1991" s="170"/>
      <c r="AN1991" s="170"/>
    </row>
    <row r="1992" spans="1:40" ht="52.5" customHeight="1" x14ac:dyDescent="0.2">
      <c r="A1992" s="170"/>
      <c r="B1992" s="170"/>
      <c r="C1992" s="170"/>
      <c r="D1992" s="170"/>
      <c r="E1992" s="170"/>
      <c r="F1992" s="170"/>
      <c r="G1992" s="170"/>
      <c r="H1992" s="170"/>
      <c r="I1992" s="170"/>
      <c r="J1992" s="170"/>
      <c r="K1992" s="170"/>
      <c r="L1992" s="170"/>
      <c r="M1992" s="170"/>
      <c r="N1992" s="170"/>
      <c r="O1992" s="170"/>
      <c r="P1992" s="170"/>
      <c r="Q1992" s="170"/>
      <c r="R1992" s="170"/>
      <c r="S1992" s="170"/>
      <c r="T1992" s="170"/>
      <c r="U1992" s="170"/>
      <c r="V1992" s="170"/>
      <c r="W1992" s="170"/>
      <c r="X1992" s="174"/>
      <c r="Y1992" s="170"/>
      <c r="Z1992" s="170"/>
      <c r="AA1992" s="170"/>
      <c r="AB1992" s="170"/>
      <c r="AC1992" s="170"/>
      <c r="AD1992" s="174"/>
      <c r="AE1992" s="170"/>
      <c r="AF1992" s="170"/>
      <c r="AI1992" s="170"/>
      <c r="AJ1992" s="170"/>
      <c r="AK1992" s="170"/>
      <c r="AL1992" s="170"/>
      <c r="AM1992" s="170"/>
      <c r="AN1992" s="170"/>
    </row>
    <row r="1993" spans="1:40" ht="52.5" customHeight="1" x14ac:dyDescent="0.2">
      <c r="A1993" s="170"/>
      <c r="B1993" s="170"/>
      <c r="C1993" s="170"/>
      <c r="D1993" s="170"/>
      <c r="E1993" s="170"/>
      <c r="F1993" s="170"/>
      <c r="G1993" s="170"/>
      <c r="H1993" s="170"/>
      <c r="I1993" s="170"/>
      <c r="J1993" s="170"/>
      <c r="K1993" s="170"/>
      <c r="L1993" s="170"/>
      <c r="M1993" s="170"/>
      <c r="N1993" s="170"/>
      <c r="O1993" s="170"/>
      <c r="P1993" s="170"/>
      <c r="Q1993" s="170"/>
      <c r="R1993" s="170"/>
      <c r="S1993" s="170"/>
      <c r="T1993" s="170"/>
      <c r="U1993" s="170"/>
      <c r="V1993" s="170"/>
      <c r="W1993" s="170"/>
      <c r="X1993" s="174"/>
      <c r="Y1993" s="170"/>
      <c r="Z1993" s="170"/>
      <c r="AA1993" s="170"/>
      <c r="AB1993" s="170"/>
      <c r="AC1993" s="170"/>
      <c r="AD1993" s="174"/>
      <c r="AE1993" s="170"/>
      <c r="AF1993" s="170"/>
      <c r="AI1993" s="170"/>
      <c r="AJ1993" s="170"/>
      <c r="AK1993" s="170"/>
      <c r="AL1993" s="170"/>
      <c r="AM1993" s="170"/>
      <c r="AN1993" s="170"/>
    </row>
    <row r="1994" spans="1:40" ht="52.5" customHeight="1" x14ac:dyDescent="0.2">
      <c r="A1994" s="170"/>
      <c r="B1994" s="170"/>
      <c r="C1994" s="170"/>
      <c r="D1994" s="170"/>
      <c r="E1994" s="170"/>
      <c r="F1994" s="170"/>
      <c r="G1994" s="170"/>
      <c r="H1994" s="170"/>
      <c r="I1994" s="170"/>
      <c r="J1994" s="170"/>
      <c r="K1994" s="170"/>
      <c r="L1994" s="170"/>
      <c r="M1994" s="170"/>
      <c r="N1994" s="170"/>
      <c r="O1994" s="170"/>
      <c r="P1994" s="170"/>
      <c r="Q1994" s="170"/>
      <c r="R1994" s="170"/>
      <c r="S1994" s="170"/>
      <c r="T1994" s="170"/>
      <c r="U1994" s="170"/>
      <c r="V1994" s="170"/>
      <c r="W1994" s="170"/>
      <c r="X1994" s="174"/>
      <c r="Y1994" s="170"/>
      <c r="Z1994" s="170"/>
      <c r="AA1994" s="170"/>
      <c r="AB1994" s="170"/>
      <c r="AC1994" s="170"/>
      <c r="AD1994" s="174"/>
      <c r="AE1994" s="170"/>
      <c r="AF1994" s="170"/>
      <c r="AI1994" s="170"/>
      <c r="AJ1994" s="170"/>
      <c r="AK1994" s="170"/>
      <c r="AL1994" s="170"/>
      <c r="AM1994" s="170"/>
      <c r="AN1994" s="170"/>
    </row>
    <row r="1995" spans="1:40" ht="52.5" customHeight="1" x14ac:dyDescent="0.2">
      <c r="A1995" s="170"/>
      <c r="B1995" s="170"/>
      <c r="C1995" s="170"/>
      <c r="D1995" s="170"/>
      <c r="E1995" s="170"/>
      <c r="F1995" s="170"/>
      <c r="G1995" s="170"/>
      <c r="H1995" s="170"/>
      <c r="I1995" s="170"/>
      <c r="J1995" s="170"/>
      <c r="K1995" s="170"/>
      <c r="L1995" s="170"/>
      <c r="M1995" s="170"/>
      <c r="N1995" s="170"/>
      <c r="O1995" s="170"/>
      <c r="P1995" s="170"/>
      <c r="Q1995" s="170"/>
      <c r="R1995" s="170"/>
      <c r="S1995" s="170"/>
      <c r="T1995" s="170"/>
      <c r="U1995" s="170"/>
      <c r="V1995" s="170"/>
      <c r="W1995" s="170"/>
      <c r="X1995" s="174"/>
      <c r="Y1995" s="170"/>
      <c r="Z1995" s="170"/>
      <c r="AA1995" s="170"/>
      <c r="AB1995" s="170"/>
      <c r="AC1995" s="170"/>
      <c r="AD1995" s="174"/>
      <c r="AE1995" s="170"/>
      <c r="AF1995" s="170"/>
      <c r="AI1995" s="170"/>
      <c r="AJ1995" s="170"/>
      <c r="AK1995" s="170"/>
      <c r="AL1995" s="170"/>
      <c r="AM1995" s="170"/>
      <c r="AN1995" s="170"/>
    </row>
    <row r="1996" spans="1:40" ht="52.5" customHeight="1" x14ac:dyDescent="0.2">
      <c r="A1996" s="170"/>
      <c r="B1996" s="170"/>
      <c r="C1996" s="170"/>
      <c r="D1996" s="170"/>
      <c r="E1996" s="170"/>
      <c r="F1996" s="170"/>
      <c r="G1996" s="170"/>
      <c r="H1996" s="170"/>
      <c r="I1996" s="170"/>
      <c r="J1996" s="170"/>
      <c r="K1996" s="170"/>
      <c r="L1996" s="170"/>
      <c r="M1996" s="170"/>
      <c r="N1996" s="170"/>
      <c r="O1996" s="170"/>
      <c r="P1996" s="170"/>
      <c r="Q1996" s="170"/>
      <c r="R1996" s="170"/>
      <c r="S1996" s="170"/>
      <c r="T1996" s="170"/>
      <c r="U1996" s="170"/>
      <c r="V1996" s="170"/>
      <c r="W1996" s="170"/>
      <c r="X1996" s="174"/>
      <c r="Y1996" s="170"/>
      <c r="Z1996" s="170"/>
      <c r="AA1996" s="170"/>
      <c r="AB1996" s="170"/>
      <c r="AC1996" s="170"/>
      <c r="AD1996" s="174"/>
      <c r="AE1996" s="170"/>
      <c r="AF1996" s="170"/>
      <c r="AI1996" s="170"/>
      <c r="AJ1996" s="170"/>
      <c r="AK1996" s="170"/>
      <c r="AL1996" s="170"/>
      <c r="AM1996" s="170"/>
      <c r="AN1996" s="170"/>
    </row>
    <row r="1997" spans="1:40" ht="52.5" customHeight="1" x14ac:dyDescent="0.2">
      <c r="A1997" s="170"/>
      <c r="B1997" s="170"/>
      <c r="C1997" s="170"/>
      <c r="D1997" s="170"/>
      <c r="E1997" s="170"/>
      <c r="F1997" s="170"/>
      <c r="G1997" s="170"/>
      <c r="H1997" s="170"/>
      <c r="I1997" s="170"/>
      <c r="J1997" s="170"/>
      <c r="K1997" s="170"/>
      <c r="L1997" s="170"/>
      <c r="M1997" s="170"/>
      <c r="N1997" s="170"/>
      <c r="O1997" s="170"/>
      <c r="P1997" s="170"/>
      <c r="Q1997" s="170"/>
      <c r="R1997" s="170"/>
      <c r="S1997" s="170"/>
      <c r="T1997" s="170"/>
      <c r="U1997" s="170"/>
      <c r="V1997" s="170"/>
      <c r="W1997" s="170"/>
      <c r="X1997" s="174"/>
      <c r="Y1997" s="170"/>
      <c r="Z1997" s="170"/>
      <c r="AA1997" s="170"/>
      <c r="AB1997" s="170"/>
      <c r="AC1997" s="170"/>
      <c r="AD1997" s="174"/>
      <c r="AE1997" s="170"/>
      <c r="AF1997" s="170"/>
      <c r="AI1997" s="170"/>
      <c r="AJ1997" s="170"/>
      <c r="AK1997" s="170"/>
      <c r="AL1997" s="170"/>
      <c r="AM1997" s="170"/>
      <c r="AN1997" s="170"/>
    </row>
    <row r="1998" spans="1:40" ht="52.5" customHeight="1" x14ac:dyDescent="0.2">
      <c r="A1998" s="170"/>
      <c r="B1998" s="170"/>
      <c r="C1998" s="170"/>
      <c r="D1998" s="170"/>
      <c r="E1998" s="170"/>
      <c r="F1998" s="170"/>
      <c r="G1998" s="170"/>
      <c r="H1998" s="170"/>
      <c r="I1998" s="170"/>
      <c r="J1998" s="170"/>
      <c r="K1998" s="170"/>
      <c r="L1998" s="170"/>
      <c r="M1998" s="170"/>
      <c r="N1998" s="170"/>
      <c r="O1998" s="170"/>
      <c r="P1998" s="170"/>
      <c r="Q1998" s="170"/>
      <c r="R1998" s="170"/>
      <c r="S1998" s="170"/>
      <c r="T1998" s="170"/>
      <c r="U1998" s="170"/>
      <c r="V1998" s="170"/>
      <c r="W1998" s="170"/>
      <c r="X1998" s="174"/>
      <c r="Y1998" s="170"/>
      <c r="Z1998" s="170"/>
      <c r="AA1998" s="170"/>
      <c r="AB1998" s="170"/>
      <c r="AC1998" s="170"/>
      <c r="AD1998" s="174"/>
      <c r="AE1998" s="170"/>
      <c r="AF1998" s="170"/>
      <c r="AI1998" s="170"/>
      <c r="AJ1998" s="170"/>
      <c r="AK1998" s="170"/>
      <c r="AL1998" s="170"/>
      <c r="AM1998" s="170"/>
      <c r="AN1998" s="170"/>
    </row>
    <row r="1999" spans="1:40" ht="52.5" customHeight="1" x14ac:dyDescent="0.2">
      <c r="A1999" s="170"/>
      <c r="B1999" s="170"/>
      <c r="C1999" s="170"/>
      <c r="D1999" s="170"/>
      <c r="E1999" s="170"/>
      <c r="F1999" s="170"/>
      <c r="G1999" s="170"/>
      <c r="H1999" s="170"/>
      <c r="I1999" s="170"/>
      <c r="J1999" s="170"/>
      <c r="K1999" s="170"/>
      <c r="L1999" s="170"/>
      <c r="M1999" s="170"/>
      <c r="N1999" s="170"/>
      <c r="O1999" s="170"/>
      <c r="P1999" s="170"/>
      <c r="Q1999" s="170"/>
      <c r="R1999" s="170"/>
      <c r="S1999" s="170"/>
      <c r="T1999" s="170"/>
      <c r="U1999" s="170"/>
      <c r="V1999" s="170"/>
      <c r="W1999" s="170"/>
      <c r="X1999" s="174"/>
      <c r="Y1999" s="170"/>
      <c r="Z1999" s="170"/>
      <c r="AA1999" s="170"/>
      <c r="AB1999" s="170"/>
      <c r="AC1999" s="170"/>
      <c r="AD1999" s="174"/>
      <c r="AE1999" s="170"/>
      <c r="AF1999" s="170"/>
      <c r="AI1999" s="170"/>
      <c r="AJ1999" s="170"/>
      <c r="AK1999" s="170"/>
      <c r="AL1999" s="170"/>
      <c r="AM1999" s="170"/>
      <c r="AN1999" s="170"/>
    </row>
    <row r="2000" spans="1:40" ht="52.5" customHeight="1" x14ac:dyDescent="0.2">
      <c r="A2000" s="170"/>
      <c r="B2000" s="170"/>
      <c r="C2000" s="170"/>
      <c r="D2000" s="170"/>
      <c r="E2000" s="170"/>
      <c r="F2000" s="170"/>
      <c r="G2000" s="170"/>
      <c r="H2000" s="170"/>
      <c r="I2000" s="170"/>
      <c r="J2000" s="170"/>
      <c r="K2000" s="170"/>
      <c r="L2000" s="170"/>
      <c r="M2000" s="170"/>
      <c r="N2000" s="170"/>
      <c r="O2000" s="170"/>
      <c r="P2000" s="170"/>
      <c r="Q2000" s="170"/>
      <c r="R2000" s="170"/>
      <c r="S2000" s="170"/>
      <c r="T2000" s="170"/>
      <c r="U2000" s="170"/>
      <c r="V2000" s="170"/>
      <c r="W2000" s="170"/>
      <c r="X2000" s="174"/>
      <c r="Y2000" s="170"/>
      <c r="Z2000" s="170"/>
      <c r="AA2000" s="170"/>
      <c r="AB2000" s="170"/>
      <c r="AC2000" s="170"/>
      <c r="AD2000" s="174"/>
      <c r="AE2000" s="170"/>
      <c r="AF2000" s="170"/>
      <c r="AI2000" s="170"/>
      <c r="AJ2000" s="170"/>
      <c r="AK2000" s="170"/>
      <c r="AL2000" s="170"/>
      <c r="AM2000" s="170"/>
      <c r="AN2000" s="170"/>
    </row>
    <row r="2001" spans="1:40" ht="52.5" customHeight="1" x14ac:dyDescent="0.2">
      <c r="A2001" s="170"/>
      <c r="B2001" s="170"/>
      <c r="C2001" s="170"/>
      <c r="D2001" s="170"/>
      <c r="E2001" s="170"/>
      <c r="F2001" s="170"/>
      <c r="G2001" s="170"/>
      <c r="H2001" s="170"/>
      <c r="I2001" s="170"/>
      <c r="J2001" s="170"/>
      <c r="K2001" s="170"/>
      <c r="L2001" s="170"/>
      <c r="M2001" s="170"/>
      <c r="N2001" s="170"/>
      <c r="O2001" s="170"/>
      <c r="P2001" s="170"/>
      <c r="Q2001" s="170"/>
      <c r="R2001" s="170"/>
      <c r="S2001" s="170"/>
      <c r="T2001" s="170"/>
      <c r="U2001" s="170"/>
      <c r="V2001" s="170"/>
      <c r="W2001" s="170"/>
      <c r="X2001" s="174"/>
      <c r="Y2001" s="170"/>
      <c r="Z2001" s="170"/>
      <c r="AA2001" s="170"/>
      <c r="AB2001" s="170"/>
      <c r="AC2001" s="170"/>
      <c r="AD2001" s="174"/>
      <c r="AE2001" s="170"/>
      <c r="AF2001" s="170"/>
      <c r="AI2001" s="170"/>
      <c r="AJ2001" s="170"/>
      <c r="AK2001" s="170"/>
      <c r="AL2001" s="170"/>
      <c r="AM2001" s="170"/>
      <c r="AN2001" s="170"/>
    </row>
    <row r="2002" spans="1:40" ht="52.5" customHeight="1" x14ac:dyDescent="0.2">
      <c r="A2002" s="170"/>
      <c r="B2002" s="170"/>
      <c r="C2002" s="170"/>
      <c r="D2002" s="170"/>
      <c r="E2002" s="170"/>
      <c r="F2002" s="170"/>
      <c r="G2002" s="170"/>
      <c r="H2002" s="170"/>
      <c r="I2002" s="170"/>
      <c r="J2002" s="170"/>
      <c r="K2002" s="170"/>
      <c r="L2002" s="170"/>
      <c r="M2002" s="170"/>
      <c r="N2002" s="170"/>
      <c r="O2002" s="170"/>
      <c r="P2002" s="170"/>
      <c r="Q2002" s="170"/>
      <c r="R2002" s="170"/>
      <c r="S2002" s="170"/>
      <c r="T2002" s="170"/>
      <c r="U2002" s="170"/>
      <c r="V2002" s="170"/>
      <c r="W2002" s="170"/>
      <c r="X2002" s="174"/>
      <c r="Y2002" s="170"/>
      <c r="Z2002" s="170"/>
      <c r="AA2002" s="170"/>
      <c r="AB2002" s="170"/>
      <c r="AC2002" s="170"/>
      <c r="AD2002" s="174"/>
      <c r="AE2002" s="170"/>
      <c r="AF2002" s="170"/>
      <c r="AI2002" s="170"/>
      <c r="AJ2002" s="170"/>
      <c r="AK2002" s="170"/>
      <c r="AL2002" s="170"/>
      <c r="AM2002" s="170"/>
      <c r="AN2002" s="170"/>
    </row>
    <row r="2003" spans="1:40" ht="52.5" customHeight="1" x14ac:dyDescent="0.2">
      <c r="A2003" s="170"/>
      <c r="B2003" s="170"/>
      <c r="C2003" s="170"/>
      <c r="D2003" s="170"/>
      <c r="E2003" s="170"/>
      <c r="F2003" s="170"/>
      <c r="G2003" s="170"/>
      <c r="H2003" s="170"/>
      <c r="I2003" s="170"/>
      <c r="J2003" s="170"/>
      <c r="K2003" s="170"/>
      <c r="L2003" s="170"/>
      <c r="M2003" s="170"/>
      <c r="N2003" s="170"/>
      <c r="O2003" s="170"/>
      <c r="P2003" s="170"/>
      <c r="Q2003" s="170"/>
      <c r="R2003" s="170"/>
      <c r="S2003" s="170"/>
      <c r="T2003" s="170"/>
      <c r="U2003" s="170"/>
      <c r="V2003" s="170"/>
      <c r="W2003" s="170"/>
      <c r="X2003" s="174"/>
      <c r="Y2003" s="170"/>
      <c r="Z2003" s="170"/>
      <c r="AA2003" s="170"/>
      <c r="AB2003" s="170"/>
      <c r="AC2003" s="170"/>
      <c r="AD2003" s="174"/>
      <c r="AE2003" s="170"/>
      <c r="AF2003" s="170"/>
      <c r="AI2003" s="170"/>
      <c r="AJ2003" s="170"/>
      <c r="AK2003" s="170"/>
      <c r="AL2003" s="170"/>
      <c r="AM2003" s="170"/>
      <c r="AN2003" s="170"/>
    </row>
    <row r="2004" spans="1:40" ht="52.5" customHeight="1" x14ac:dyDescent="0.2">
      <c r="A2004" s="170"/>
      <c r="B2004" s="170"/>
      <c r="C2004" s="170"/>
      <c r="D2004" s="170"/>
      <c r="E2004" s="170"/>
      <c r="F2004" s="170"/>
      <c r="G2004" s="170"/>
      <c r="H2004" s="170"/>
      <c r="I2004" s="170"/>
      <c r="J2004" s="170"/>
      <c r="K2004" s="170"/>
      <c r="L2004" s="170"/>
      <c r="M2004" s="170"/>
      <c r="N2004" s="170"/>
      <c r="O2004" s="170"/>
      <c r="P2004" s="170"/>
      <c r="Q2004" s="170"/>
      <c r="R2004" s="170"/>
      <c r="S2004" s="170"/>
      <c r="T2004" s="170"/>
      <c r="U2004" s="170"/>
      <c r="V2004" s="170"/>
      <c r="W2004" s="170"/>
      <c r="X2004" s="174"/>
      <c r="Y2004" s="170"/>
      <c r="Z2004" s="170"/>
      <c r="AA2004" s="170"/>
      <c r="AB2004" s="170"/>
      <c r="AC2004" s="170"/>
      <c r="AD2004" s="174"/>
      <c r="AE2004" s="170"/>
      <c r="AF2004" s="170"/>
      <c r="AI2004" s="170"/>
      <c r="AJ2004" s="170"/>
      <c r="AK2004" s="170"/>
      <c r="AL2004" s="170"/>
      <c r="AM2004" s="170"/>
      <c r="AN2004" s="170"/>
    </row>
    <row r="2005" spans="1:40" ht="52.5" customHeight="1" x14ac:dyDescent="0.2">
      <c r="A2005" s="170"/>
      <c r="B2005" s="170"/>
      <c r="C2005" s="170"/>
      <c r="D2005" s="170"/>
      <c r="E2005" s="170"/>
      <c r="F2005" s="170"/>
      <c r="G2005" s="170"/>
      <c r="H2005" s="170"/>
      <c r="I2005" s="170"/>
      <c r="J2005" s="170"/>
      <c r="K2005" s="170"/>
      <c r="L2005" s="170"/>
      <c r="M2005" s="170"/>
      <c r="N2005" s="170"/>
      <c r="O2005" s="170"/>
      <c r="P2005" s="170"/>
      <c r="Q2005" s="170"/>
      <c r="R2005" s="170"/>
      <c r="S2005" s="170"/>
      <c r="T2005" s="170"/>
      <c r="U2005" s="170"/>
      <c r="V2005" s="170"/>
      <c r="W2005" s="170"/>
      <c r="X2005" s="174"/>
      <c r="Y2005" s="170"/>
      <c r="Z2005" s="170"/>
      <c r="AA2005" s="170"/>
      <c r="AB2005" s="170"/>
      <c r="AC2005" s="170"/>
      <c r="AD2005" s="174"/>
      <c r="AE2005" s="170"/>
      <c r="AF2005" s="170"/>
      <c r="AI2005" s="170"/>
      <c r="AJ2005" s="170"/>
      <c r="AK2005" s="170"/>
      <c r="AL2005" s="170"/>
      <c r="AM2005" s="170"/>
      <c r="AN2005" s="170"/>
    </row>
    <row r="2006" spans="1:40" ht="52.5" customHeight="1" x14ac:dyDescent="0.2">
      <c r="A2006" s="170"/>
      <c r="B2006" s="170"/>
      <c r="C2006" s="170"/>
      <c r="D2006" s="170"/>
      <c r="E2006" s="170"/>
      <c r="F2006" s="170"/>
      <c r="G2006" s="170"/>
      <c r="H2006" s="170"/>
      <c r="I2006" s="170"/>
      <c r="J2006" s="170"/>
      <c r="K2006" s="170"/>
      <c r="L2006" s="170"/>
      <c r="M2006" s="170"/>
      <c r="N2006" s="170"/>
      <c r="O2006" s="170"/>
      <c r="P2006" s="170"/>
      <c r="Q2006" s="170"/>
      <c r="R2006" s="170"/>
      <c r="S2006" s="170"/>
      <c r="T2006" s="170"/>
      <c r="U2006" s="170"/>
      <c r="V2006" s="170"/>
      <c r="W2006" s="170"/>
      <c r="X2006" s="174"/>
      <c r="Y2006" s="170"/>
      <c r="Z2006" s="170"/>
      <c r="AA2006" s="170"/>
      <c r="AB2006" s="170"/>
      <c r="AC2006" s="170"/>
      <c r="AD2006" s="174"/>
      <c r="AE2006" s="170"/>
      <c r="AF2006" s="170"/>
      <c r="AI2006" s="170"/>
      <c r="AJ2006" s="170"/>
      <c r="AK2006" s="170"/>
      <c r="AL2006" s="170"/>
      <c r="AM2006" s="170"/>
      <c r="AN2006" s="170"/>
    </row>
    <row r="2007" spans="1:40" ht="52.5" customHeight="1" x14ac:dyDescent="0.2">
      <c r="A2007" s="170"/>
      <c r="B2007" s="170"/>
      <c r="C2007" s="170"/>
      <c r="D2007" s="170"/>
      <c r="E2007" s="170"/>
      <c r="F2007" s="170"/>
      <c r="G2007" s="170"/>
      <c r="H2007" s="170"/>
      <c r="I2007" s="170"/>
      <c r="J2007" s="170"/>
      <c r="K2007" s="170"/>
      <c r="L2007" s="170"/>
      <c r="M2007" s="170"/>
      <c r="N2007" s="170"/>
      <c r="O2007" s="170"/>
      <c r="P2007" s="170"/>
      <c r="Q2007" s="170"/>
      <c r="R2007" s="170"/>
      <c r="S2007" s="170"/>
      <c r="T2007" s="170"/>
      <c r="U2007" s="170"/>
      <c r="V2007" s="170"/>
      <c r="W2007" s="170"/>
      <c r="X2007" s="174"/>
      <c r="Y2007" s="170"/>
      <c r="Z2007" s="170"/>
      <c r="AA2007" s="170"/>
      <c r="AB2007" s="170"/>
      <c r="AC2007" s="170"/>
      <c r="AD2007" s="174"/>
      <c r="AE2007" s="170"/>
      <c r="AF2007" s="170"/>
      <c r="AI2007" s="170"/>
      <c r="AJ2007" s="170"/>
      <c r="AK2007" s="170"/>
      <c r="AL2007" s="170"/>
      <c r="AM2007" s="170"/>
      <c r="AN2007" s="170"/>
    </row>
    <row r="2008" spans="1:40" ht="52.5" customHeight="1" x14ac:dyDescent="0.2">
      <c r="A2008" s="170"/>
      <c r="B2008" s="170"/>
      <c r="C2008" s="170"/>
      <c r="D2008" s="170"/>
      <c r="E2008" s="170"/>
      <c r="F2008" s="170"/>
      <c r="G2008" s="170"/>
      <c r="H2008" s="170"/>
      <c r="I2008" s="170"/>
      <c r="J2008" s="170"/>
      <c r="K2008" s="170"/>
      <c r="L2008" s="170"/>
      <c r="M2008" s="170"/>
      <c r="N2008" s="170"/>
      <c r="O2008" s="170"/>
      <c r="P2008" s="170"/>
      <c r="Q2008" s="170"/>
      <c r="R2008" s="170"/>
      <c r="S2008" s="170"/>
      <c r="T2008" s="170"/>
      <c r="U2008" s="170"/>
      <c r="V2008" s="170"/>
      <c r="W2008" s="170"/>
      <c r="X2008" s="174"/>
      <c r="Y2008" s="170"/>
      <c r="Z2008" s="170"/>
      <c r="AA2008" s="170"/>
      <c r="AB2008" s="170"/>
      <c r="AC2008" s="170"/>
      <c r="AD2008" s="174"/>
      <c r="AE2008" s="170"/>
      <c r="AF2008" s="170"/>
      <c r="AI2008" s="170"/>
      <c r="AJ2008" s="170"/>
      <c r="AK2008" s="170"/>
      <c r="AL2008" s="170"/>
      <c r="AM2008" s="170"/>
      <c r="AN2008" s="170"/>
    </row>
    <row r="2009" spans="1:40" ht="52.5" customHeight="1" x14ac:dyDescent="0.2">
      <c r="A2009" s="170"/>
      <c r="B2009" s="170"/>
      <c r="C2009" s="170"/>
      <c r="D2009" s="170"/>
      <c r="E2009" s="170"/>
      <c r="F2009" s="170"/>
      <c r="G2009" s="170"/>
      <c r="H2009" s="170"/>
      <c r="I2009" s="170"/>
      <c r="J2009" s="170"/>
      <c r="K2009" s="170"/>
      <c r="L2009" s="170"/>
      <c r="M2009" s="170"/>
      <c r="N2009" s="170"/>
      <c r="O2009" s="170"/>
      <c r="P2009" s="170"/>
      <c r="Q2009" s="170"/>
      <c r="R2009" s="170"/>
      <c r="S2009" s="170"/>
      <c r="T2009" s="170"/>
      <c r="U2009" s="170"/>
      <c r="V2009" s="170"/>
      <c r="W2009" s="170"/>
      <c r="X2009" s="174"/>
      <c r="Y2009" s="170"/>
      <c r="Z2009" s="170"/>
      <c r="AA2009" s="170"/>
      <c r="AB2009" s="170"/>
      <c r="AC2009" s="170"/>
      <c r="AD2009" s="174"/>
      <c r="AE2009" s="170"/>
      <c r="AF2009" s="170"/>
      <c r="AI2009" s="170"/>
      <c r="AJ2009" s="170"/>
      <c r="AK2009" s="170"/>
      <c r="AL2009" s="170"/>
      <c r="AM2009" s="170"/>
      <c r="AN2009" s="170"/>
    </row>
    <row r="2010" spans="1:40" ht="52.5" customHeight="1" x14ac:dyDescent="0.2">
      <c r="A2010" s="170"/>
      <c r="B2010" s="170"/>
      <c r="C2010" s="170"/>
      <c r="D2010" s="170"/>
      <c r="E2010" s="170"/>
      <c r="F2010" s="170"/>
      <c r="G2010" s="170"/>
      <c r="H2010" s="170"/>
      <c r="I2010" s="170"/>
      <c r="J2010" s="170"/>
      <c r="K2010" s="170"/>
      <c r="L2010" s="170"/>
      <c r="M2010" s="170"/>
      <c r="N2010" s="170"/>
      <c r="O2010" s="170"/>
      <c r="P2010" s="170"/>
      <c r="Q2010" s="170"/>
      <c r="R2010" s="170"/>
      <c r="S2010" s="170"/>
      <c r="T2010" s="170"/>
      <c r="U2010" s="170"/>
      <c r="V2010" s="170"/>
      <c r="W2010" s="170"/>
      <c r="X2010" s="174"/>
      <c r="Y2010" s="170"/>
      <c r="Z2010" s="170"/>
      <c r="AA2010" s="170"/>
      <c r="AB2010" s="170"/>
      <c r="AC2010" s="170"/>
      <c r="AD2010" s="174"/>
      <c r="AE2010" s="170"/>
      <c r="AF2010" s="170"/>
      <c r="AI2010" s="170"/>
      <c r="AJ2010" s="170"/>
      <c r="AK2010" s="170"/>
      <c r="AL2010" s="170"/>
      <c r="AM2010" s="170"/>
      <c r="AN2010" s="170"/>
    </row>
    <row r="2011" spans="1:40" ht="52.5" customHeight="1" x14ac:dyDescent="0.2">
      <c r="A2011" s="170"/>
      <c r="B2011" s="170"/>
      <c r="C2011" s="170"/>
      <c r="D2011" s="170"/>
      <c r="E2011" s="170"/>
      <c r="F2011" s="170"/>
      <c r="G2011" s="170"/>
      <c r="H2011" s="170"/>
      <c r="I2011" s="170"/>
      <c r="J2011" s="170"/>
      <c r="K2011" s="170"/>
      <c r="L2011" s="170"/>
      <c r="M2011" s="170"/>
      <c r="N2011" s="170"/>
      <c r="O2011" s="170"/>
      <c r="P2011" s="170"/>
      <c r="Q2011" s="170"/>
      <c r="R2011" s="170"/>
      <c r="S2011" s="170"/>
      <c r="T2011" s="170"/>
      <c r="U2011" s="170"/>
      <c r="V2011" s="170"/>
      <c r="W2011" s="170"/>
      <c r="X2011" s="174"/>
      <c r="Y2011" s="170"/>
      <c r="Z2011" s="170"/>
      <c r="AA2011" s="170"/>
      <c r="AB2011" s="170"/>
      <c r="AC2011" s="170"/>
      <c r="AD2011" s="174"/>
      <c r="AE2011" s="170"/>
      <c r="AF2011" s="170"/>
      <c r="AI2011" s="170"/>
      <c r="AJ2011" s="170"/>
      <c r="AK2011" s="170"/>
      <c r="AL2011" s="170"/>
      <c r="AM2011" s="170"/>
      <c r="AN2011" s="170"/>
    </row>
    <row r="2012" spans="1:40" ht="52.5" customHeight="1" x14ac:dyDescent="0.2">
      <c r="A2012" s="170"/>
      <c r="B2012" s="170"/>
      <c r="C2012" s="170"/>
      <c r="D2012" s="170"/>
      <c r="E2012" s="170"/>
      <c r="F2012" s="170"/>
      <c r="G2012" s="170"/>
      <c r="H2012" s="170"/>
      <c r="I2012" s="170"/>
      <c r="J2012" s="170"/>
      <c r="K2012" s="170"/>
      <c r="L2012" s="170"/>
      <c r="M2012" s="170"/>
      <c r="N2012" s="170"/>
      <c r="O2012" s="170"/>
      <c r="P2012" s="170"/>
      <c r="Q2012" s="170"/>
      <c r="R2012" s="170"/>
      <c r="S2012" s="170"/>
      <c r="T2012" s="170"/>
      <c r="U2012" s="170"/>
      <c r="V2012" s="170"/>
      <c r="W2012" s="170"/>
      <c r="X2012" s="174"/>
      <c r="Y2012" s="170"/>
      <c r="Z2012" s="170"/>
      <c r="AA2012" s="170"/>
      <c r="AB2012" s="170"/>
      <c r="AC2012" s="170"/>
      <c r="AD2012" s="174"/>
      <c r="AE2012" s="170"/>
      <c r="AF2012" s="170"/>
      <c r="AI2012" s="170"/>
      <c r="AJ2012" s="170"/>
      <c r="AK2012" s="170"/>
      <c r="AL2012" s="170"/>
      <c r="AM2012" s="170"/>
      <c r="AN2012" s="170"/>
    </row>
    <row r="2013" spans="1:40" ht="52.5" customHeight="1" x14ac:dyDescent="0.2">
      <c r="A2013" s="170"/>
      <c r="B2013" s="170"/>
      <c r="C2013" s="170"/>
      <c r="D2013" s="170"/>
      <c r="E2013" s="170"/>
      <c r="F2013" s="170"/>
      <c r="G2013" s="170"/>
      <c r="H2013" s="170"/>
      <c r="I2013" s="170"/>
      <c r="J2013" s="170"/>
      <c r="K2013" s="170"/>
      <c r="L2013" s="170"/>
      <c r="M2013" s="170"/>
      <c r="N2013" s="170"/>
      <c r="O2013" s="170"/>
      <c r="P2013" s="170"/>
      <c r="Q2013" s="170"/>
      <c r="R2013" s="170"/>
      <c r="S2013" s="170"/>
      <c r="T2013" s="170"/>
      <c r="U2013" s="170"/>
      <c r="V2013" s="170"/>
      <c r="W2013" s="170"/>
      <c r="X2013" s="174"/>
      <c r="Y2013" s="170"/>
      <c r="Z2013" s="170"/>
      <c r="AA2013" s="170"/>
      <c r="AB2013" s="170"/>
      <c r="AC2013" s="170"/>
      <c r="AD2013" s="174"/>
      <c r="AE2013" s="170"/>
      <c r="AF2013" s="170"/>
      <c r="AI2013" s="170"/>
      <c r="AJ2013" s="170"/>
      <c r="AK2013" s="170"/>
      <c r="AL2013" s="170"/>
      <c r="AM2013" s="170"/>
      <c r="AN2013" s="170"/>
    </row>
    <row r="2014" spans="1:40" ht="52.5" customHeight="1" x14ac:dyDescent="0.2">
      <c r="A2014" s="170"/>
      <c r="B2014" s="170"/>
      <c r="C2014" s="170"/>
      <c r="D2014" s="170"/>
      <c r="E2014" s="170"/>
      <c r="F2014" s="170"/>
      <c r="G2014" s="170"/>
      <c r="H2014" s="170"/>
      <c r="I2014" s="170"/>
      <c r="J2014" s="170"/>
      <c r="K2014" s="170"/>
      <c r="L2014" s="170"/>
      <c r="M2014" s="170"/>
      <c r="N2014" s="170"/>
      <c r="O2014" s="170"/>
      <c r="P2014" s="170"/>
      <c r="Q2014" s="170"/>
      <c r="R2014" s="170"/>
      <c r="S2014" s="170"/>
      <c r="T2014" s="170"/>
      <c r="U2014" s="170"/>
      <c r="V2014" s="170"/>
      <c r="W2014" s="170"/>
      <c r="X2014" s="174"/>
      <c r="Y2014" s="170"/>
      <c r="Z2014" s="170"/>
      <c r="AA2014" s="170"/>
      <c r="AB2014" s="170"/>
      <c r="AC2014" s="170"/>
      <c r="AD2014" s="174"/>
      <c r="AE2014" s="170"/>
      <c r="AF2014" s="170"/>
      <c r="AI2014" s="170"/>
      <c r="AJ2014" s="170"/>
      <c r="AK2014" s="170"/>
      <c r="AL2014" s="170"/>
      <c r="AM2014" s="170"/>
      <c r="AN2014" s="170"/>
    </row>
    <row r="2015" spans="1:40" ht="52.5" customHeight="1" x14ac:dyDescent="0.2">
      <c r="A2015" s="170"/>
      <c r="B2015" s="170"/>
      <c r="C2015" s="170"/>
      <c r="D2015" s="170"/>
      <c r="E2015" s="170"/>
      <c r="F2015" s="170"/>
      <c r="G2015" s="170"/>
      <c r="H2015" s="170"/>
      <c r="I2015" s="170"/>
      <c r="J2015" s="170"/>
      <c r="K2015" s="170"/>
      <c r="L2015" s="170"/>
      <c r="M2015" s="170"/>
      <c r="N2015" s="170"/>
      <c r="O2015" s="170"/>
      <c r="P2015" s="170"/>
      <c r="Q2015" s="170"/>
      <c r="R2015" s="170"/>
      <c r="S2015" s="170"/>
      <c r="T2015" s="170"/>
      <c r="U2015" s="170"/>
      <c r="V2015" s="170"/>
      <c r="W2015" s="170"/>
      <c r="X2015" s="174"/>
      <c r="Y2015" s="170"/>
      <c r="Z2015" s="170"/>
      <c r="AA2015" s="170"/>
      <c r="AB2015" s="170"/>
      <c r="AC2015" s="170"/>
      <c r="AD2015" s="174"/>
      <c r="AE2015" s="170"/>
      <c r="AF2015" s="170"/>
      <c r="AI2015" s="170"/>
      <c r="AJ2015" s="170"/>
      <c r="AK2015" s="170"/>
      <c r="AL2015" s="170"/>
      <c r="AM2015" s="170"/>
      <c r="AN2015" s="170"/>
    </row>
    <row r="2016" spans="1:40" ht="52.5" customHeight="1" x14ac:dyDescent="0.2">
      <c r="A2016" s="170"/>
      <c r="B2016" s="170"/>
      <c r="C2016" s="170"/>
      <c r="D2016" s="170"/>
      <c r="E2016" s="170"/>
      <c r="F2016" s="170"/>
      <c r="G2016" s="170"/>
      <c r="H2016" s="170"/>
      <c r="I2016" s="170"/>
      <c r="J2016" s="170"/>
      <c r="K2016" s="170"/>
      <c r="L2016" s="170"/>
      <c r="M2016" s="170"/>
      <c r="N2016" s="170"/>
      <c r="O2016" s="170"/>
      <c r="P2016" s="170"/>
      <c r="Q2016" s="170"/>
      <c r="R2016" s="170"/>
      <c r="S2016" s="170"/>
      <c r="T2016" s="170"/>
      <c r="U2016" s="170"/>
      <c r="V2016" s="170"/>
      <c r="W2016" s="170"/>
      <c r="X2016" s="174"/>
      <c r="Y2016" s="170"/>
      <c r="Z2016" s="170"/>
      <c r="AA2016" s="170"/>
      <c r="AB2016" s="170"/>
      <c r="AC2016" s="170"/>
      <c r="AD2016" s="174"/>
      <c r="AE2016" s="170"/>
      <c r="AF2016" s="170"/>
      <c r="AI2016" s="170"/>
      <c r="AJ2016" s="170"/>
      <c r="AK2016" s="170"/>
      <c r="AL2016" s="170"/>
      <c r="AM2016" s="170"/>
      <c r="AN2016" s="170"/>
    </row>
    <row r="2017" spans="1:40" ht="52.5" customHeight="1" x14ac:dyDescent="0.2">
      <c r="A2017" s="170"/>
      <c r="B2017" s="170"/>
      <c r="C2017" s="170"/>
      <c r="D2017" s="170"/>
      <c r="E2017" s="170"/>
      <c r="F2017" s="170"/>
      <c r="G2017" s="170"/>
      <c r="H2017" s="170"/>
      <c r="I2017" s="170"/>
      <c r="J2017" s="170"/>
      <c r="K2017" s="170"/>
      <c r="L2017" s="170"/>
      <c r="M2017" s="170"/>
      <c r="N2017" s="170"/>
      <c r="O2017" s="170"/>
      <c r="P2017" s="170"/>
      <c r="Q2017" s="170"/>
      <c r="R2017" s="170"/>
      <c r="S2017" s="170"/>
      <c r="T2017" s="170"/>
      <c r="U2017" s="170"/>
      <c r="V2017" s="170"/>
      <c r="W2017" s="170"/>
      <c r="X2017" s="174"/>
      <c r="Y2017" s="170"/>
      <c r="Z2017" s="170"/>
      <c r="AA2017" s="170"/>
      <c r="AB2017" s="170"/>
      <c r="AC2017" s="170"/>
      <c r="AD2017" s="174"/>
      <c r="AE2017" s="170"/>
      <c r="AF2017" s="170"/>
      <c r="AI2017" s="170"/>
      <c r="AJ2017" s="170"/>
      <c r="AK2017" s="170"/>
      <c r="AL2017" s="170"/>
      <c r="AM2017" s="170"/>
      <c r="AN2017" s="170"/>
    </row>
    <row r="2018" spans="1:40" ht="52.5" customHeight="1" x14ac:dyDescent="0.2">
      <c r="A2018" s="170"/>
      <c r="B2018" s="170"/>
      <c r="C2018" s="170"/>
      <c r="D2018" s="170"/>
      <c r="E2018" s="170"/>
      <c r="F2018" s="170"/>
      <c r="G2018" s="170"/>
      <c r="H2018" s="170"/>
      <c r="I2018" s="170"/>
      <c r="J2018" s="170"/>
      <c r="K2018" s="170"/>
      <c r="L2018" s="170"/>
      <c r="M2018" s="170"/>
      <c r="N2018" s="170"/>
      <c r="O2018" s="170"/>
      <c r="P2018" s="170"/>
      <c r="Q2018" s="170"/>
      <c r="R2018" s="170"/>
      <c r="S2018" s="170"/>
      <c r="T2018" s="170"/>
      <c r="U2018" s="170"/>
      <c r="V2018" s="170"/>
      <c r="W2018" s="170"/>
      <c r="X2018" s="174"/>
      <c r="Y2018" s="170"/>
      <c r="Z2018" s="170"/>
      <c r="AA2018" s="170"/>
      <c r="AB2018" s="170"/>
      <c r="AC2018" s="170"/>
      <c r="AD2018" s="174"/>
      <c r="AE2018" s="170"/>
      <c r="AF2018" s="170"/>
      <c r="AI2018" s="170"/>
      <c r="AJ2018" s="170"/>
      <c r="AK2018" s="170"/>
      <c r="AL2018" s="170"/>
      <c r="AM2018" s="170"/>
      <c r="AN2018" s="170"/>
    </row>
    <row r="2019" spans="1:40" ht="52.5" customHeight="1" x14ac:dyDescent="0.2">
      <c r="A2019" s="170"/>
      <c r="B2019" s="170"/>
      <c r="C2019" s="170"/>
      <c r="D2019" s="170"/>
      <c r="E2019" s="170"/>
      <c r="F2019" s="170"/>
      <c r="G2019" s="170"/>
      <c r="H2019" s="170"/>
      <c r="I2019" s="170"/>
      <c r="J2019" s="170"/>
      <c r="K2019" s="170"/>
      <c r="L2019" s="170"/>
      <c r="M2019" s="170"/>
      <c r="N2019" s="170"/>
      <c r="O2019" s="170"/>
      <c r="P2019" s="170"/>
      <c r="Q2019" s="170"/>
      <c r="R2019" s="170"/>
      <c r="S2019" s="170"/>
      <c r="T2019" s="170"/>
      <c r="U2019" s="170"/>
      <c r="V2019" s="170"/>
      <c r="W2019" s="170"/>
      <c r="X2019" s="174"/>
      <c r="Y2019" s="170"/>
      <c r="Z2019" s="170"/>
      <c r="AA2019" s="170"/>
      <c r="AB2019" s="170"/>
      <c r="AC2019" s="170"/>
      <c r="AD2019" s="174"/>
      <c r="AE2019" s="170"/>
      <c r="AF2019" s="170"/>
      <c r="AI2019" s="170"/>
      <c r="AJ2019" s="170"/>
      <c r="AK2019" s="170"/>
      <c r="AL2019" s="170"/>
      <c r="AM2019" s="170"/>
      <c r="AN2019" s="170"/>
    </row>
    <row r="2020" spans="1:40" ht="52.5" customHeight="1" x14ac:dyDescent="0.2">
      <c r="A2020" s="170"/>
      <c r="B2020" s="170"/>
      <c r="C2020" s="170"/>
      <c r="D2020" s="170"/>
      <c r="E2020" s="170"/>
      <c r="F2020" s="170"/>
      <c r="G2020" s="170"/>
      <c r="H2020" s="170"/>
      <c r="I2020" s="170"/>
      <c r="J2020" s="170"/>
      <c r="K2020" s="170"/>
      <c r="L2020" s="170"/>
      <c r="M2020" s="170"/>
      <c r="N2020" s="170"/>
      <c r="O2020" s="170"/>
      <c r="P2020" s="170"/>
      <c r="Q2020" s="170"/>
      <c r="R2020" s="170"/>
      <c r="S2020" s="170"/>
      <c r="T2020" s="170"/>
      <c r="U2020" s="170"/>
      <c r="V2020" s="170"/>
      <c r="W2020" s="170"/>
      <c r="X2020" s="174"/>
      <c r="Y2020" s="170"/>
      <c r="Z2020" s="170"/>
      <c r="AA2020" s="170"/>
      <c r="AB2020" s="170"/>
      <c r="AC2020" s="170"/>
      <c r="AD2020" s="174"/>
      <c r="AE2020" s="170"/>
      <c r="AF2020" s="170"/>
      <c r="AI2020" s="170"/>
      <c r="AJ2020" s="170"/>
      <c r="AK2020" s="170"/>
      <c r="AL2020" s="170"/>
      <c r="AM2020" s="170"/>
      <c r="AN2020" s="170"/>
    </row>
    <row r="2021" spans="1:40" ht="52.5" customHeight="1" x14ac:dyDescent="0.2">
      <c r="A2021" s="170"/>
      <c r="B2021" s="170"/>
      <c r="C2021" s="170"/>
      <c r="D2021" s="170"/>
      <c r="E2021" s="170"/>
      <c r="F2021" s="170"/>
      <c r="G2021" s="170"/>
      <c r="H2021" s="170"/>
      <c r="I2021" s="170"/>
      <c r="J2021" s="170"/>
      <c r="K2021" s="170"/>
      <c r="L2021" s="170"/>
      <c r="M2021" s="170"/>
      <c r="N2021" s="170"/>
      <c r="O2021" s="170"/>
      <c r="P2021" s="170"/>
      <c r="Q2021" s="170"/>
      <c r="R2021" s="170"/>
      <c r="S2021" s="170"/>
      <c r="T2021" s="170"/>
      <c r="U2021" s="170"/>
      <c r="V2021" s="170"/>
      <c r="W2021" s="170"/>
      <c r="X2021" s="174"/>
      <c r="Y2021" s="170"/>
      <c r="Z2021" s="170"/>
      <c r="AA2021" s="170"/>
      <c r="AB2021" s="170"/>
      <c r="AC2021" s="170"/>
      <c r="AD2021" s="174"/>
      <c r="AE2021" s="170"/>
      <c r="AF2021" s="170"/>
      <c r="AI2021" s="170"/>
      <c r="AJ2021" s="170"/>
      <c r="AK2021" s="170"/>
      <c r="AL2021" s="170"/>
      <c r="AM2021" s="170"/>
      <c r="AN2021" s="170"/>
    </row>
    <row r="2022" spans="1:40" ht="52.5" customHeight="1" x14ac:dyDescent="0.2">
      <c r="A2022" s="170"/>
      <c r="B2022" s="170"/>
      <c r="C2022" s="170"/>
      <c r="D2022" s="170"/>
      <c r="E2022" s="170"/>
      <c r="F2022" s="170"/>
      <c r="G2022" s="170"/>
      <c r="H2022" s="170"/>
      <c r="I2022" s="170"/>
      <c r="J2022" s="170"/>
      <c r="K2022" s="170"/>
      <c r="L2022" s="170"/>
      <c r="M2022" s="170"/>
      <c r="N2022" s="170"/>
      <c r="O2022" s="170"/>
      <c r="P2022" s="170"/>
      <c r="Q2022" s="170"/>
      <c r="R2022" s="170"/>
      <c r="S2022" s="170"/>
      <c r="T2022" s="170"/>
      <c r="U2022" s="170"/>
      <c r="V2022" s="170"/>
      <c r="W2022" s="170"/>
      <c r="X2022" s="174"/>
      <c r="Y2022" s="170"/>
      <c r="Z2022" s="170"/>
      <c r="AA2022" s="170"/>
      <c r="AB2022" s="170"/>
      <c r="AC2022" s="170"/>
      <c r="AD2022" s="174"/>
      <c r="AE2022" s="170"/>
      <c r="AF2022" s="170"/>
      <c r="AI2022" s="170"/>
      <c r="AJ2022" s="170"/>
      <c r="AK2022" s="170"/>
      <c r="AL2022" s="170"/>
      <c r="AM2022" s="170"/>
      <c r="AN2022" s="170"/>
    </row>
    <row r="2023" spans="1:40" ht="52.5" customHeight="1" x14ac:dyDescent="0.2">
      <c r="A2023" s="170"/>
      <c r="B2023" s="170"/>
      <c r="C2023" s="170"/>
      <c r="D2023" s="170"/>
      <c r="E2023" s="170"/>
      <c r="F2023" s="170"/>
      <c r="G2023" s="170"/>
      <c r="H2023" s="170"/>
      <c r="I2023" s="170"/>
      <c r="J2023" s="170"/>
      <c r="K2023" s="170"/>
      <c r="L2023" s="170"/>
      <c r="M2023" s="170"/>
      <c r="N2023" s="170"/>
      <c r="O2023" s="170"/>
      <c r="P2023" s="170"/>
      <c r="Q2023" s="170"/>
      <c r="R2023" s="170"/>
      <c r="S2023" s="170"/>
      <c r="T2023" s="170"/>
      <c r="U2023" s="170"/>
      <c r="V2023" s="170"/>
      <c r="W2023" s="170"/>
      <c r="X2023" s="174"/>
      <c r="Y2023" s="170"/>
      <c r="Z2023" s="170"/>
      <c r="AA2023" s="170"/>
      <c r="AB2023" s="170"/>
      <c r="AC2023" s="170"/>
      <c r="AD2023" s="174"/>
      <c r="AE2023" s="170"/>
      <c r="AF2023" s="170"/>
      <c r="AI2023" s="170"/>
      <c r="AJ2023" s="170"/>
      <c r="AK2023" s="170"/>
      <c r="AL2023" s="170"/>
      <c r="AM2023" s="170"/>
      <c r="AN2023" s="170"/>
    </row>
    <row r="2024" spans="1:40" ht="52.5" customHeight="1" x14ac:dyDescent="0.2">
      <c r="A2024" s="170"/>
      <c r="B2024" s="170"/>
      <c r="C2024" s="170"/>
      <c r="D2024" s="170"/>
      <c r="E2024" s="170"/>
      <c r="F2024" s="170"/>
      <c r="G2024" s="170"/>
      <c r="H2024" s="170"/>
      <c r="I2024" s="170"/>
      <c r="J2024" s="170"/>
      <c r="K2024" s="170"/>
      <c r="L2024" s="170"/>
      <c r="M2024" s="170"/>
      <c r="N2024" s="170"/>
      <c r="O2024" s="170"/>
      <c r="P2024" s="170"/>
      <c r="Q2024" s="170"/>
      <c r="R2024" s="170"/>
      <c r="S2024" s="170"/>
      <c r="T2024" s="170"/>
      <c r="U2024" s="170"/>
      <c r="V2024" s="170"/>
      <c r="W2024" s="170"/>
      <c r="X2024" s="174"/>
      <c r="Y2024" s="170"/>
      <c r="Z2024" s="170"/>
      <c r="AA2024" s="170"/>
      <c r="AB2024" s="170"/>
      <c r="AC2024" s="170"/>
      <c r="AD2024" s="174"/>
      <c r="AE2024" s="170"/>
      <c r="AF2024" s="170"/>
      <c r="AI2024" s="170"/>
      <c r="AJ2024" s="170"/>
      <c r="AK2024" s="170"/>
      <c r="AL2024" s="170"/>
      <c r="AM2024" s="170"/>
      <c r="AN2024" s="170"/>
    </row>
    <row r="2025" spans="1:40" ht="52.5" customHeight="1" x14ac:dyDescent="0.2">
      <c r="A2025" s="170"/>
      <c r="B2025" s="170"/>
      <c r="C2025" s="170"/>
      <c r="D2025" s="170"/>
      <c r="E2025" s="170"/>
      <c r="F2025" s="170"/>
      <c r="G2025" s="170"/>
      <c r="H2025" s="170"/>
      <c r="I2025" s="170"/>
      <c r="J2025" s="170"/>
      <c r="K2025" s="170"/>
      <c r="L2025" s="170"/>
      <c r="M2025" s="170"/>
      <c r="N2025" s="170"/>
      <c r="O2025" s="170"/>
      <c r="P2025" s="170"/>
      <c r="Q2025" s="170"/>
      <c r="R2025" s="170"/>
      <c r="S2025" s="170"/>
      <c r="T2025" s="170"/>
      <c r="U2025" s="170"/>
      <c r="V2025" s="170"/>
      <c r="W2025" s="170"/>
      <c r="X2025" s="174"/>
      <c r="Y2025" s="170"/>
      <c r="Z2025" s="170"/>
      <c r="AA2025" s="170"/>
      <c r="AB2025" s="170"/>
      <c r="AC2025" s="170"/>
      <c r="AD2025" s="174"/>
      <c r="AE2025" s="170"/>
      <c r="AF2025" s="170"/>
      <c r="AI2025" s="170"/>
      <c r="AJ2025" s="170"/>
      <c r="AK2025" s="170"/>
      <c r="AL2025" s="170"/>
      <c r="AM2025" s="170"/>
      <c r="AN2025" s="170"/>
    </row>
    <row r="2026" spans="1:40" ht="52.5" customHeight="1" x14ac:dyDescent="0.2">
      <c r="A2026" s="170"/>
      <c r="B2026" s="170"/>
      <c r="C2026" s="170"/>
      <c r="D2026" s="170"/>
      <c r="E2026" s="170"/>
      <c r="F2026" s="170"/>
      <c r="G2026" s="170"/>
      <c r="H2026" s="170"/>
      <c r="I2026" s="170"/>
      <c r="J2026" s="170"/>
      <c r="K2026" s="170"/>
      <c r="L2026" s="170"/>
      <c r="M2026" s="170"/>
      <c r="N2026" s="170"/>
      <c r="O2026" s="170"/>
      <c r="P2026" s="170"/>
      <c r="Q2026" s="170"/>
      <c r="R2026" s="170"/>
      <c r="S2026" s="170"/>
      <c r="T2026" s="170"/>
      <c r="U2026" s="170"/>
      <c r="V2026" s="170"/>
      <c r="W2026" s="170"/>
      <c r="X2026" s="174"/>
      <c r="Y2026" s="170"/>
      <c r="Z2026" s="170"/>
      <c r="AA2026" s="170"/>
      <c r="AB2026" s="170"/>
      <c r="AC2026" s="170"/>
      <c r="AD2026" s="174"/>
      <c r="AE2026" s="170"/>
      <c r="AF2026" s="170"/>
      <c r="AI2026" s="170"/>
      <c r="AJ2026" s="170"/>
      <c r="AK2026" s="170"/>
      <c r="AL2026" s="170"/>
      <c r="AM2026" s="170"/>
      <c r="AN2026" s="170"/>
    </row>
    <row r="2027" spans="1:40" ht="52.5" customHeight="1" x14ac:dyDescent="0.2">
      <c r="A2027" s="170"/>
      <c r="B2027" s="170"/>
      <c r="C2027" s="170"/>
      <c r="D2027" s="170"/>
      <c r="E2027" s="170"/>
      <c r="F2027" s="170"/>
      <c r="G2027" s="170"/>
      <c r="H2027" s="170"/>
      <c r="I2027" s="170"/>
      <c r="J2027" s="170"/>
      <c r="K2027" s="170"/>
      <c r="L2027" s="170"/>
      <c r="M2027" s="170"/>
      <c r="N2027" s="170"/>
      <c r="O2027" s="170"/>
      <c r="P2027" s="170"/>
      <c r="Q2027" s="170"/>
      <c r="R2027" s="170"/>
      <c r="S2027" s="170"/>
      <c r="T2027" s="170"/>
      <c r="U2027" s="170"/>
      <c r="V2027" s="170"/>
      <c r="W2027" s="170"/>
      <c r="X2027" s="174"/>
      <c r="Y2027" s="170"/>
      <c r="Z2027" s="170"/>
      <c r="AA2027" s="170"/>
      <c r="AB2027" s="170"/>
      <c r="AC2027" s="170"/>
      <c r="AD2027" s="174"/>
      <c r="AE2027" s="170"/>
      <c r="AF2027" s="170"/>
      <c r="AI2027" s="170"/>
      <c r="AJ2027" s="170"/>
      <c r="AK2027" s="170"/>
      <c r="AL2027" s="170"/>
      <c r="AM2027" s="170"/>
      <c r="AN2027" s="170"/>
    </row>
    <row r="2028" spans="1:40" ht="52.5" customHeight="1" x14ac:dyDescent="0.2">
      <c r="A2028" s="170"/>
      <c r="B2028" s="170"/>
      <c r="C2028" s="170"/>
      <c r="D2028" s="170"/>
      <c r="E2028" s="170"/>
      <c r="F2028" s="170"/>
      <c r="G2028" s="170"/>
      <c r="H2028" s="170"/>
      <c r="I2028" s="170"/>
      <c r="J2028" s="170"/>
      <c r="K2028" s="170"/>
      <c r="L2028" s="170"/>
      <c r="M2028" s="170"/>
      <c r="N2028" s="170"/>
      <c r="O2028" s="170"/>
      <c r="P2028" s="170"/>
      <c r="Q2028" s="170"/>
      <c r="R2028" s="170"/>
      <c r="S2028" s="170"/>
      <c r="T2028" s="170"/>
      <c r="U2028" s="170"/>
      <c r="V2028" s="170"/>
      <c r="W2028" s="170"/>
      <c r="X2028" s="174"/>
      <c r="Y2028" s="170"/>
      <c r="Z2028" s="170"/>
      <c r="AA2028" s="170"/>
      <c r="AB2028" s="170"/>
      <c r="AC2028" s="170"/>
      <c r="AD2028" s="174"/>
      <c r="AE2028" s="170"/>
      <c r="AF2028" s="170"/>
      <c r="AI2028" s="170"/>
      <c r="AJ2028" s="170"/>
      <c r="AK2028" s="170"/>
      <c r="AL2028" s="170"/>
      <c r="AM2028" s="170"/>
      <c r="AN2028" s="170"/>
    </row>
    <row r="2029" spans="1:40" ht="52.5" customHeight="1" x14ac:dyDescent="0.2">
      <c r="A2029" s="170"/>
      <c r="B2029" s="170"/>
      <c r="C2029" s="170"/>
      <c r="D2029" s="170"/>
      <c r="E2029" s="170"/>
      <c r="F2029" s="170"/>
      <c r="G2029" s="170"/>
      <c r="H2029" s="170"/>
      <c r="I2029" s="170"/>
      <c r="J2029" s="170"/>
      <c r="K2029" s="170"/>
      <c r="L2029" s="170"/>
      <c r="M2029" s="170"/>
      <c r="N2029" s="170"/>
      <c r="O2029" s="170"/>
      <c r="P2029" s="170"/>
      <c r="Q2029" s="170"/>
      <c r="R2029" s="170"/>
      <c r="S2029" s="170"/>
      <c r="T2029" s="170"/>
      <c r="U2029" s="170"/>
      <c r="V2029" s="170"/>
      <c r="W2029" s="170"/>
      <c r="X2029" s="174"/>
      <c r="Y2029" s="170"/>
      <c r="Z2029" s="170"/>
      <c r="AA2029" s="170"/>
      <c r="AB2029" s="170"/>
      <c r="AC2029" s="170"/>
      <c r="AD2029" s="174"/>
      <c r="AE2029" s="170"/>
      <c r="AF2029" s="170"/>
      <c r="AI2029" s="170"/>
      <c r="AJ2029" s="170"/>
      <c r="AK2029" s="170"/>
      <c r="AL2029" s="170"/>
      <c r="AM2029" s="170"/>
      <c r="AN2029" s="170"/>
    </row>
    <row r="2030" spans="1:40" ht="52.5" customHeight="1" x14ac:dyDescent="0.2">
      <c r="A2030" s="170"/>
      <c r="B2030" s="170"/>
      <c r="C2030" s="170"/>
      <c r="D2030" s="170"/>
      <c r="E2030" s="170"/>
      <c r="F2030" s="170"/>
      <c r="G2030" s="170"/>
      <c r="H2030" s="170"/>
      <c r="I2030" s="170"/>
      <c r="J2030" s="170"/>
      <c r="K2030" s="170"/>
      <c r="L2030" s="170"/>
      <c r="M2030" s="170"/>
      <c r="N2030" s="170"/>
      <c r="O2030" s="170"/>
      <c r="P2030" s="170"/>
      <c r="Q2030" s="170"/>
      <c r="R2030" s="170"/>
      <c r="S2030" s="170"/>
      <c r="T2030" s="170"/>
      <c r="U2030" s="170"/>
      <c r="V2030" s="170"/>
      <c r="W2030" s="170"/>
      <c r="X2030" s="174"/>
      <c r="Y2030" s="170"/>
      <c r="Z2030" s="170"/>
      <c r="AA2030" s="170"/>
      <c r="AB2030" s="170"/>
      <c r="AC2030" s="170"/>
      <c r="AD2030" s="174"/>
      <c r="AE2030" s="170"/>
      <c r="AF2030" s="170"/>
      <c r="AI2030" s="170"/>
      <c r="AJ2030" s="170"/>
      <c r="AK2030" s="170"/>
      <c r="AL2030" s="170"/>
      <c r="AM2030" s="170"/>
      <c r="AN2030" s="170"/>
    </row>
    <row r="2031" spans="1:40" ht="52.5" customHeight="1" x14ac:dyDescent="0.2">
      <c r="A2031" s="170"/>
      <c r="B2031" s="170"/>
      <c r="C2031" s="170"/>
      <c r="D2031" s="170"/>
      <c r="E2031" s="170"/>
      <c r="F2031" s="170"/>
      <c r="G2031" s="170"/>
      <c r="H2031" s="170"/>
      <c r="I2031" s="170"/>
      <c r="J2031" s="170"/>
      <c r="K2031" s="170"/>
      <c r="L2031" s="170"/>
      <c r="M2031" s="170"/>
      <c r="N2031" s="170"/>
      <c r="O2031" s="170"/>
      <c r="P2031" s="170"/>
      <c r="Q2031" s="170"/>
      <c r="R2031" s="170"/>
      <c r="S2031" s="170"/>
      <c r="T2031" s="170"/>
      <c r="U2031" s="170"/>
      <c r="V2031" s="170"/>
      <c r="W2031" s="170"/>
      <c r="X2031" s="174"/>
      <c r="Y2031" s="170"/>
      <c r="Z2031" s="170"/>
      <c r="AA2031" s="170"/>
      <c r="AB2031" s="170"/>
      <c r="AC2031" s="170"/>
      <c r="AD2031" s="174"/>
      <c r="AE2031" s="170"/>
      <c r="AF2031" s="170"/>
      <c r="AI2031" s="170"/>
      <c r="AJ2031" s="170"/>
      <c r="AK2031" s="170"/>
      <c r="AL2031" s="170"/>
      <c r="AM2031" s="170"/>
      <c r="AN2031" s="170"/>
    </row>
    <row r="2032" spans="1:40" ht="52.5" customHeight="1" x14ac:dyDescent="0.2">
      <c r="A2032" s="170"/>
      <c r="B2032" s="170"/>
      <c r="C2032" s="170"/>
      <c r="D2032" s="170"/>
      <c r="E2032" s="170"/>
      <c r="F2032" s="170"/>
      <c r="G2032" s="170"/>
      <c r="H2032" s="170"/>
      <c r="I2032" s="170"/>
      <c r="J2032" s="170"/>
      <c r="K2032" s="170"/>
      <c r="L2032" s="170"/>
      <c r="M2032" s="170"/>
      <c r="N2032" s="170"/>
      <c r="O2032" s="170"/>
      <c r="P2032" s="170"/>
      <c r="Q2032" s="170"/>
      <c r="R2032" s="170"/>
      <c r="S2032" s="170"/>
      <c r="T2032" s="170"/>
      <c r="U2032" s="170"/>
      <c r="V2032" s="170"/>
      <c r="W2032" s="170"/>
      <c r="X2032" s="174"/>
      <c r="Y2032" s="170"/>
      <c r="Z2032" s="170"/>
      <c r="AA2032" s="170"/>
      <c r="AB2032" s="170"/>
      <c r="AC2032" s="170"/>
      <c r="AD2032" s="174"/>
      <c r="AE2032" s="170"/>
      <c r="AF2032" s="170"/>
      <c r="AI2032" s="170"/>
      <c r="AJ2032" s="170"/>
      <c r="AK2032" s="170"/>
      <c r="AL2032" s="170"/>
      <c r="AM2032" s="170"/>
      <c r="AN2032" s="170"/>
    </row>
    <row r="2033" spans="1:40" ht="52.5" customHeight="1" x14ac:dyDescent="0.2">
      <c r="A2033" s="170"/>
      <c r="B2033" s="170"/>
      <c r="C2033" s="170"/>
      <c r="D2033" s="170"/>
      <c r="E2033" s="170"/>
      <c r="F2033" s="170"/>
      <c r="G2033" s="170"/>
      <c r="H2033" s="170"/>
      <c r="I2033" s="170"/>
      <c r="J2033" s="170"/>
      <c r="K2033" s="170"/>
      <c r="L2033" s="170"/>
      <c r="M2033" s="170"/>
      <c r="N2033" s="170"/>
      <c r="O2033" s="170"/>
      <c r="P2033" s="170"/>
      <c r="Q2033" s="170"/>
      <c r="R2033" s="170"/>
      <c r="S2033" s="170"/>
      <c r="T2033" s="170"/>
      <c r="U2033" s="170"/>
      <c r="V2033" s="170"/>
      <c r="W2033" s="170"/>
      <c r="X2033" s="174"/>
      <c r="Y2033" s="170"/>
      <c r="Z2033" s="170"/>
      <c r="AA2033" s="170"/>
      <c r="AB2033" s="170"/>
      <c r="AC2033" s="170"/>
      <c r="AD2033" s="174"/>
      <c r="AE2033" s="170"/>
      <c r="AF2033" s="170"/>
      <c r="AI2033" s="170"/>
      <c r="AJ2033" s="170"/>
      <c r="AK2033" s="170"/>
      <c r="AL2033" s="170"/>
      <c r="AM2033" s="170"/>
      <c r="AN2033" s="170"/>
    </row>
    <row r="2034" spans="1:40" ht="52.5" customHeight="1" x14ac:dyDescent="0.2">
      <c r="A2034" s="170"/>
      <c r="B2034" s="170"/>
      <c r="C2034" s="170"/>
      <c r="D2034" s="170"/>
      <c r="E2034" s="170"/>
      <c r="F2034" s="170"/>
      <c r="G2034" s="170"/>
      <c r="H2034" s="170"/>
      <c r="I2034" s="170"/>
      <c r="J2034" s="170"/>
      <c r="K2034" s="170"/>
      <c r="L2034" s="170"/>
      <c r="M2034" s="170"/>
      <c r="N2034" s="170"/>
      <c r="O2034" s="170"/>
      <c r="P2034" s="170"/>
      <c r="Q2034" s="170"/>
      <c r="R2034" s="170"/>
      <c r="S2034" s="170"/>
      <c r="T2034" s="170"/>
      <c r="U2034" s="170"/>
      <c r="V2034" s="170"/>
      <c r="W2034" s="170"/>
      <c r="X2034" s="174"/>
      <c r="Y2034" s="170"/>
      <c r="Z2034" s="170"/>
      <c r="AA2034" s="170"/>
      <c r="AB2034" s="170"/>
      <c r="AC2034" s="170"/>
      <c r="AD2034" s="174"/>
      <c r="AE2034" s="170"/>
      <c r="AF2034" s="170"/>
      <c r="AI2034" s="170"/>
      <c r="AJ2034" s="170"/>
      <c r="AK2034" s="170"/>
      <c r="AL2034" s="170"/>
      <c r="AM2034" s="170"/>
      <c r="AN2034" s="170"/>
    </row>
    <row r="2035" spans="1:40" ht="52.5" customHeight="1" x14ac:dyDescent="0.2">
      <c r="A2035" s="170"/>
      <c r="B2035" s="170"/>
      <c r="C2035" s="170"/>
      <c r="D2035" s="170"/>
      <c r="E2035" s="170"/>
      <c r="F2035" s="170"/>
      <c r="G2035" s="170"/>
      <c r="H2035" s="170"/>
      <c r="I2035" s="170"/>
      <c r="J2035" s="170"/>
      <c r="K2035" s="170"/>
      <c r="L2035" s="170"/>
      <c r="M2035" s="170"/>
      <c r="N2035" s="170"/>
      <c r="O2035" s="170"/>
      <c r="P2035" s="170"/>
      <c r="Q2035" s="170"/>
      <c r="R2035" s="170"/>
      <c r="S2035" s="170"/>
      <c r="T2035" s="170"/>
      <c r="U2035" s="170"/>
      <c r="V2035" s="170"/>
      <c r="W2035" s="170"/>
      <c r="X2035" s="174"/>
      <c r="Y2035" s="170"/>
      <c r="Z2035" s="170"/>
      <c r="AA2035" s="170"/>
      <c r="AB2035" s="170"/>
      <c r="AC2035" s="170"/>
      <c r="AD2035" s="174"/>
      <c r="AE2035" s="170"/>
      <c r="AF2035" s="170"/>
      <c r="AI2035" s="170"/>
      <c r="AJ2035" s="170"/>
      <c r="AK2035" s="170"/>
      <c r="AL2035" s="170"/>
      <c r="AM2035" s="170"/>
      <c r="AN2035" s="170"/>
    </row>
    <row r="2036" spans="1:40" ht="52.5" customHeight="1" x14ac:dyDescent="0.2">
      <c r="A2036" s="170"/>
      <c r="B2036" s="170"/>
      <c r="C2036" s="170"/>
      <c r="D2036" s="170"/>
      <c r="E2036" s="170"/>
      <c r="F2036" s="170"/>
      <c r="G2036" s="170"/>
      <c r="H2036" s="170"/>
      <c r="I2036" s="170"/>
      <c r="J2036" s="170"/>
      <c r="K2036" s="170"/>
      <c r="L2036" s="170"/>
      <c r="M2036" s="170"/>
      <c r="N2036" s="170"/>
      <c r="O2036" s="170"/>
      <c r="P2036" s="170"/>
      <c r="Q2036" s="170"/>
      <c r="R2036" s="170"/>
      <c r="S2036" s="170"/>
      <c r="T2036" s="170"/>
      <c r="U2036" s="170"/>
      <c r="V2036" s="170"/>
      <c r="W2036" s="170"/>
      <c r="X2036" s="174"/>
      <c r="Y2036" s="170"/>
      <c r="Z2036" s="170"/>
      <c r="AA2036" s="170"/>
      <c r="AB2036" s="170"/>
      <c r="AC2036" s="170"/>
      <c r="AD2036" s="174"/>
      <c r="AE2036" s="170"/>
      <c r="AF2036" s="170"/>
      <c r="AI2036" s="170"/>
      <c r="AJ2036" s="170"/>
      <c r="AK2036" s="170"/>
      <c r="AL2036" s="170"/>
      <c r="AM2036" s="170"/>
      <c r="AN2036" s="170"/>
    </row>
    <row r="2037" spans="1:40" ht="52.5" customHeight="1" x14ac:dyDescent="0.2">
      <c r="A2037" s="170"/>
      <c r="B2037" s="170"/>
      <c r="C2037" s="170"/>
      <c r="D2037" s="170"/>
      <c r="E2037" s="170"/>
      <c r="F2037" s="170"/>
      <c r="G2037" s="170"/>
      <c r="H2037" s="170"/>
      <c r="I2037" s="170"/>
      <c r="J2037" s="170"/>
      <c r="K2037" s="170"/>
      <c r="L2037" s="170"/>
      <c r="M2037" s="170"/>
      <c r="N2037" s="170"/>
      <c r="O2037" s="170"/>
      <c r="P2037" s="170"/>
      <c r="Q2037" s="170"/>
      <c r="R2037" s="170"/>
      <c r="S2037" s="170"/>
      <c r="T2037" s="170"/>
      <c r="U2037" s="170"/>
      <c r="V2037" s="170"/>
      <c r="W2037" s="170"/>
      <c r="X2037" s="174"/>
      <c r="Y2037" s="170"/>
      <c r="Z2037" s="170"/>
      <c r="AA2037" s="170"/>
      <c r="AB2037" s="170"/>
      <c r="AC2037" s="170"/>
      <c r="AD2037" s="174"/>
      <c r="AE2037" s="170"/>
      <c r="AF2037" s="170"/>
      <c r="AI2037" s="170"/>
      <c r="AJ2037" s="170"/>
      <c r="AK2037" s="170"/>
      <c r="AL2037" s="170"/>
      <c r="AM2037" s="170"/>
      <c r="AN2037" s="170"/>
    </row>
    <row r="2038" spans="1:40" ht="52.5" customHeight="1" x14ac:dyDescent="0.2">
      <c r="A2038" s="170"/>
      <c r="B2038" s="170"/>
      <c r="C2038" s="170"/>
      <c r="D2038" s="170"/>
      <c r="E2038" s="170"/>
      <c r="F2038" s="170"/>
      <c r="G2038" s="170"/>
      <c r="H2038" s="170"/>
      <c r="I2038" s="170"/>
      <c r="J2038" s="170"/>
      <c r="K2038" s="170"/>
      <c r="L2038" s="170"/>
      <c r="M2038" s="170"/>
      <c r="N2038" s="170"/>
      <c r="O2038" s="170"/>
      <c r="P2038" s="170"/>
      <c r="Q2038" s="170"/>
      <c r="R2038" s="170"/>
      <c r="S2038" s="170"/>
      <c r="T2038" s="170"/>
      <c r="U2038" s="170"/>
      <c r="V2038" s="170"/>
      <c r="W2038" s="170"/>
      <c r="X2038" s="174"/>
      <c r="Y2038" s="170"/>
      <c r="Z2038" s="170"/>
      <c r="AA2038" s="170"/>
      <c r="AB2038" s="170"/>
      <c r="AC2038" s="170"/>
      <c r="AD2038" s="174"/>
      <c r="AE2038" s="170"/>
      <c r="AF2038" s="170"/>
      <c r="AI2038" s="170"/>
      <c r="AJ2038" s="170"/>
      <c r="AK2038" s="170"/>
      <c r="AL2038" s="170"/>
      <c r="AM2038" s="170"/>
      <c r="AN2038" s="170"/>
    </row>
    <row r="2039" spans="1:40" ht="52.5" customHeight="1" x14ac:dyDescent="0.2">
      <c r="A2039" s="170"/>
      <c r="B2039" s="170"/>
      <c r="C2039" s="170"/>
      <c r="D2039" s="170"/>
      <c r="E2039" s="170"/>
      <c r="F2039" s="170"/>
      <c r="G2039" s="170"/>
      <c r="H2039" s="170"/>
      <c r="I2039" s="170"/>
      <c r="J2039" s="170"/>
      <c r="K2039" s="170"/>
      <c r="L2039" s="170"/>
      <c r="M2039" s="170"/>
      <c r="N2039" s="170"/>
      <c r="O2039" s="170"/>
      <c r="P2039" s="170"/>
      <c r="Q2039" s="170"/>
      <c r="R2039" s="170"/>
      <c r="S2039" s="170"/>
      <c r="T2039" s="170"/>
      <c r="U2039" s="170"/>
      <c r="V2039" s="170"/>
      <c r="W2039" s="170"/>
      <c r="X2039" s="174"/>
      <c r="Y2039" s="170"/>
      <c r="Z2039" s="170"/>
      <c r="AA2039" s="170"/>
      <c r="AB2039" s="170"/>
      <c r="AC2039" s="170"/>
      <c r="AD2039" s="174"/>
      <c r="AE2039" s="170"/>
      <c r="AF2039" s="170"/>
      <c r="AI2039" s="170"/>
      <c r="AJ2039" s="170"/>
      <c r="AK2039" s="170"/>
      <c r="AL2039" s="170"/>
      <c r="AM2039" s="170"/>
      <c r="AN2039" s="170"/>
    </row>
    <row r="2040" spans="1:40" ht="52.5" customHeight="1" x14ac:dyDescent="0.2">
      <c r="A2040" s="170"/>
      <c r="B2040" s="170"/>
      <c r="C2040" s="170"/>
      <c r="D2040" s="170"/>
      <c r="E2040" s="170"/>
      <c r="F2040" s="170"/>
      <c r="G2040" s="170"/>
      <c r="H2040" s="170"/>
      <c r="I2040" s="170"/>
      <c r="J2040" s="170"/>
      <c r="K2040" s="170"/>
      <c r="L2040" s="170"/>
      <c r="M2040" s="170"/>
      <c r="N2040" s="170"/>
      <c r="O2040" s="170"/>
      <c r="P2040" s="170"/>
      <c r="Q2040" s="170"/>
      <c r="R2040" s="170"/>
      <c r="S2040" s="170"/>
      <c r="T2040" s="170"/>
      <c r="U2040" s="170"/>
      <c r="V2040" s="170"/>
      <c r="W2040" s="170"/>
      <c r="X2040" s="174"/>
      <c r="Y2040" s="170"/>
      <c r="Z2040" s="170"/>
      <c r="AA2040" s="170"/>
      <c r="AB2040" s="170"/>
      <c r="AC2040" s="170"/>
      <c r="AD2040" s="174"/>
      <c r="AE2040" s="170"/>
      <c r="AF2040" s="170"/>
      <c r="AI2040" s="170"/>
      <c r="AJ2040" s="170"/>
      <c r="AK2040" s="170"/>
      <c r="AL2040" s="170"/>
      <c r="AM2040" s="170"/>
      <c r="AN2040" s="170"/>
    </row>
    <row r="2041" spans="1:40" ht="52.5" customHeight="1" x14ac:dyDescent="0.2">
      <c r="A2041" s="170"/>
      <c r="B2041" s="170"/>
      <c r="C2041" s="170"/>
      <c r="D2041" s="170"/>
      <c r="E2041" s="170"/>
      <c r="F2041" s="170"/>
      <c r="G2041" s="170"/>
      <c r="H2041" s="170"/>
      <c r="I2041" s="170"/>
      <c r="J2041" s="170"/>
      <c r="K2041" s="170"/>
      <c r="L2041" s="170"/>
      <c r="M2041" s="170"/>
      <c r="N2041" s="170"/>
      <c r="O2041" s="170"/>
      <c r="P2041" s="170"/>
      <c r="Q2041" s="170"/>
      <c r="R2041" s="170"/>
      <c r="S2041" s="170"/>
      <c r="T2041" s="170"/>
      <c r="U2041" s="170"/>
      <c r="V2041" s="170"/>
      <c r="W2041" s="170"/>
      <c r="X2041" s="174"/>
      <c r="Y2041" s="170"/>
      <c r="Z2041" s="170"/>
      <c r="AA2041" s="170"/>
      <c r="AB2041" s="170"/>
      <c r="AC2041" s="170"/>
      <c r="AD2041" s="174"/>
      <c r="AE2041" s="170"/>
      <c r="AF2041" s="170"/>
      <c r="AI2041" s="170"/>
      <c r="AJ2041" s="170"/>
      <c r="AK2041" s="170"/>
      <c r="AL2041" s="170"/>
      <c r="AM2041" s="170"/>
      <c r="AN2041" s="170"/>
    </row>
    <row r="2042" spans="1:40" ht="52.5" customHeight="1" x14ac:dyDescent="0.2">
      <c r="A2042" s="170"/>
      <c r="B2042" s="170"/>
      <c r="C2042" s="170"/>
      <c r="D2042" s="170"/>
      <c r="E2042" s="170"/>
      <c r="F2042" s="170"/>
      <c r="G2042" s="170"/>
      <c r="H2042" s="170"/>
      <c r="I2042" s="170"/>
      <c r="J2042" s="170"/>
      <c r="K2042" s="170"/>
      <c r="L2042" s="170"/>
      <c r="M2042" s="170"/>
      <c r="N2042" s="170"/>
      <c r="O2042" s="170"/>
      <c r="P2042" s="170"/>
      <c r="Q2042" s="170"/>
      <c r="R2042" s="170"/>
      <c r="S2042" s="170"/>
      <c r="T2042" s="170"/>
      <c r="U2042" s="170"/>
      <c r="V2042" s="170"/>
      <c r="W2042" s="170"/>
      <c r="X2042" s="174"/>
      <c r="Y2042" s="170"/>
      <c r="Z2042" s="170"/>
      <c r="AA2042" s="170"/>
      <c r="AB2042" s="170"/>
      <c r="AC2042" s="170"/>
      <c r="AD2042" s="174"/>
      <c r="AE2042" s="170"/>
      <c r="AF2042" s="170"/>
      <c r="AI2042" s="170"/>
      <c r="AJ2042" s="170"/>
      <c r="AK2042" s="170"/>
      <c r="AL2042" s="170"/>
      <c r="AM2042" s="170"/>
      <c r="AN2042" s="170"/>
    </row>
    <row r="2043" spans="1:40" ht="52.5" customHeight="1" x14ac:dyDescent="0.2">
      <c r="A2043" s="170"/>
      <c r="B2043" s="170"/>
      <c r="C2043" s="170"/>
      <c r="D2043" s="170"/>
      <c r="E2043" s="170"/>
      <c r="F2043" s="170"/>
      <c r="G2043" s="170"/>
      <c r="H2043" s="170"/>
      <c r="I2043" s="170"/>
      <c r="J2043" s="170"/>
      <c r="K2043" s="170"/>
      <c r="L2043" s="170"/>
      <c r="M2043" s="170"/>
      <c r="N2043" s="170"/>
      <c r="O2043" s="170"/>
      <c r="P2043" s="170"/>
      <c r="Q2043" s="170"/>
      <c r="R2043" s="170"/>
      <c r="S2043" s="170"/>
      <c r="T2043" s="170"/>
      <c r="U2043" s="170"/>
      <c r="V2043" s="170"/>
      <c r="W2043" s="170"/>
      <c r="X2043" s="174"/>
      <c r="Y2043" s="170"/>
      <c r="Z2043" s="170"/>
      <c r="AA2043" s="170"/>
      <c r="AB2043" s="170"/>
      <c r="AC2043" s="170"/>
      <c r="AD2043" s="174"/>
      <c r="AE2043" s="170"/>
      <c r="AF2043" s="170"/>
      <c r="AI2043" s="170"/>
      <c r="AJ2043" s="170"/>
      <c r="AK2043" s="170"/>
      <c r="AL2043" s="170"/>
      <c r="AM2043" s="170"/>
      <c r="AN2043" s="170"/>
    </row>
    <row r="2044" spans="1:40" ht="52.5" customHeight="1" x14ac:dyDescent="0.2">
      <c r="A2044" s="170"/>
      <c r="B2044" s="170"/>
      <c r="C2044" s="170"/>
      <c r="D2044" s="170"/>
      <c r="E2044" s="170"/>
      <c r="F2044" s="170"/>
      <c r="G2044" s="170"/>
      <c r="H2044" s="170"/>
      <c r="I2044" s="170"/>
      <c r="J2044" s="170"/>
      <c r="K2044" s="170"/>
      <c r="L2044" s="170"/>
      <c r="M2044" s="170"/>
      <c r="N2044" s="170"/>
      <c r="O2044" s="170"/>
      <c r="P2044" s="170"/>
      <c r="Q2044" s="170"/>
      <c r="R2044" s="170"/>
      <c r="S2044" s="170"/>
      <c r="T2044" s="170"/>
      <c r="U2044" s="170"/>
      <c r="V2044" s="170"/>
      <c r="W2044" s="170"/>
      <c r="X2044" s="174"/>
      <c r="Y2044" s="170"/>
      <c r="Z2044" s="170"/>
      <c r="AA2044" s="170"/>
      <c r="AB2044" s="170"/>
      <c r="AC2044" s="170"/>
      <c r="AD2044" s="174"/>
      <c r="AE2044" s="170"/>
      <c r="AF2044" s="170"/>
      <c r="AI2044" s="170"/>
      <c r="AJ2044" s="170"/>
      <c r="AK2044" s="170"/>
      <c r="AL2044" s="170"/>
      <c r="AM2044" s="170"/>
      <c r="AN2044" s="170"/>
    </row>
    <row r="2045" spans="1:40" ht="52.5" customHeight="1" x14ac:dyDescent="0.2">
      <c r="A2045" s="170"/>
      <c r="B2045" s="170"/>
      <c r="C2045" s="170"/>
      <c r="D2045" s="170"/>
      <c r="E2045" s="170"/>
      <c r="F2045" s="170"/>
      <c r="G2045" s="170"/>
      <c r="H2045" s="170"/>
      <c r="I2045" s="170"/>
      <c r="J2045" s="170"/>
      <c r="K2045" s="170"/>
      <c r="L2045" s="170"/>
      <c r="M2045" s="170"/>
      <c r="N2045" s="170"/>
      <c r="O2045" s="170"/>
      <c r="P2045" s="170"/>
      <c r="Q2045" s="170"/>
      <c r="R2045" s="170"/>
      <c r="S2045" s="170"/>
      <c r="T2045" s="170"/>
      <c r="U2045" s="170"/>
      <c r="V2045" s="170"/>
      <c r="W2045" s="170"/>
      <c r="X2045" s="174"/>
      <c r="Y2045" s="170"/>
      <c r="Z2045" s="170"/>
      <c r="AA2045" s="170"/>
      <c r="AB2045" s="170"/>
      <c r="AC2045" s="170"/>
      <c r="AD2045" s="174"/>
      <c r="AE2045" s="170"/>
      <c r="AF2045" s="170"/>
      <c r="AI2045" s="170"/>
      <c r="AJ2045" s="170"/>
      <c r="AK2045" s="170"/>
      <c r="AL2045" s="170"/>
      <c r="AM2045" s="170"/>
      <c r="AN2045" s="170"/>
    </row>
    <row r="2046" spans="1:40" ht="52.5" customHeight="1" x14ac:dyDescent="0.2">
      <c r="A2046" s="170"/>
      <c r="B2046" s="170"/>
      <c r="C2046" s="170"/>
      <c r="D2046" s="170"/>
      <c r="E2046" s="170"/>
      <c r="F2046" s="170"/>
      <c r="G2046" s="170"/>
      <c r="H2046" s="170"/>
      <c r="I2046" s="170"/>
      <c r="J2046" s="170"/>
      <c r="K2046" s="170"/>
      <c r="L2046" s="170"/>
      <c r="M2046" s="170"/>
      <c r="N2046" s="170"/>
      <c r="O2046" s="170"/>
      <c r="P2046" s="170"/>
      <c r="Q2046" s="170"/>
      <c r="R2046" s="170"/>
      <c r="S2046" s="170"/>
      <c r="T2046" s="170"/>
      <c r="U2046" s="170"/>
      <c r="V2046" s="170"/>
      <c r="W2046" s="170"/>
      <c r="X2046" s="174"/>
      <c r="Y2046" s="170"/>
      <c r="Z2046" s="170"/>
      <c r="AA2046" s="170"/>
      <c r="AB2046" s="170"/>
      <c r="AC2046" s="170"/>
      <c r="AD2046" s="174"/>
      <c r="AE2046" s="170"/>
      <c r="AF2046" s="170"/>
      <c r="AI2046" s="170"/>
      <c r="AJ2046" s="170"/>
      <c r="AK2046" s="170"/>
      <c r="AL2046" s="170"/>
      <c r="AM2046" s="170"/>
      <c r="AN2046" s="170"/>
    </row>
    <row r="2047" spans="1:40" ht="52.5" customHeight="1" x14ac:dyDescent="0.2">
      <c r="A2047" s="170"/>
      <c r="B2047" s="170"/>
      <c r="C2047" s="170"/>
      <c r="D2047" s="170"/>
      <c r="E2047" s="170"/>
      <c r="F2047" s="170"/>
      <c r="G2047" s="170"/>
      <c r="H2047" s="170"/>
      <c r="I2047" s="170"/>
      <c r="J2047" s="170"/>
      <c r="K2047" s="170"/>
      <c r="L2047" s="170"/>
      <c r="M2047" s="170"/>
      <c r="N2047" s="170"/>
      <c r="O2047" s="170"/>
      <c r="P2047" s="170"/>
      <c r="Q2047" s="170"/>
      <c r="R2047" s="170"/>
      <c r="S2047" s="170"/>
      <c r="T2047" s="170"/>
      <c r="U2047" s="170"/>
      <c r="V2047" s="170"/>
      <c r="W2047" s="170"/>
      <c r="X2047" s="174"/>
      <c r="Y2047" s="170"/>
      <c r="Z2047" s="170"/>
      <c r="AA2047" s="170"/>
      <c r="AB2047" s="170"/>
      <c r="AC2047" s="170"/>
      <c r="AD2047" s="174"/>
      <c r="AE2047" s="170"/>
      <c r="AF2047" s="170"/>
      <c r="AI2047" s="170"/>
      <c r="AJ2047" s="170"/>
      <c r="AK2047" s="170"/>
      <c r="AL2047" s="170"/>
      <c r="AM2047" s="170"/>
      <c r="AN2047" s="170"/>
    </row>
    <row r="2048" spans="1:40" ht="52.5" customHeight="1" x14ac:dyDescent="0.2">
      <c r="A2048" s="170"/>
      <c r="B2048" s="170"/>
      <c r="C2048" s="170"/>
      <c r="D2048" s="170"/>
      <c r="E2048" s="170"/>
      <c r="F2048" s="170"/>
      <c r="G2048" s="170"/>
      <c r="H2048" s="170"/>
      <c r="I2048" s="170"/>
      <c r="J2048" s="170"/>
      <c r="K2048" s="170"/>
      <c r="L2048" s="170"/>
      <c r="M2048" s="170"/>
      <c r="N2048" s="170"/>
      <c r="O2048" s="170"/>
      <c r="P2048" s="170"/>
      <c r="Q2048" s="170"/>
      <c r="R2048" s="170"/>
      <c r="S2048" s="170"/>
      <c r="T2048" s="170"/>
      <c r="U2048" s="170"/>
      <c r="V2048" s="170"/>
      <c r="W2048" s="170"/>
      <c r="X2048" s="174"/>
      <c r="Y2048" s="170"/>
      <c r="Z2048" s="170"/>
      <c r="AA2048" s="170"/>
      <c r="AB2048" s="170"/>
      <c r="AC2048" s="170"/>
      <c r="AD2048" s="174"/>
      <c r="AE2048" s="170"/>
      <c r="AF2048" s="170"/>
      <c r="AI2048" s="170"/>
      <c r="AJ2048" s="170"/>
      <c r="AK2048" s="170"/>
      <c r="AL2048" s="170"/>
      <c r="AM2048" s="170"/>
      <c r="AN2048" s="170"/>
    </row>
    <row r="2049" spans="1:40" ht="52.5" customHeight="1" x14ac:dyDescent="0.2">
      <c r="A2049" s="170"/>
      <c r="B2049" s="170"/>
      <c r="C2049" s="170"/>
      <c r="D2049" s="170"/>
      <c r="E2049" s="170"/>
      <c r="F2049" s="170"/>
      <c r="G2049" s="170"/>
      <c r="H2049" s="170"/>
      <c r="I2049" s="170"/>
      <c r="J2049" s="170"/>
      <c r="K2049" s="170"/>
      <c r="L2049" s="170"/>
      <c r="M2049" s="170"/>
      <c r="N2049" s="170"/>
      <c r="O2049" s="170"/>
      <c r="P2049" s="170"/>
      <c r="Q2049" s="170"/>
      <c r="R2049" s="170"/>
      <c r="S2049" s="170"/>
      <c r="T2049" s="170"/>
      <c r="U2049" s="170"/>
      <c r="V2049" s="170"/>
      <c r="W2049" s="170"/>
      <c r="X2049" s="174"/>
      <c r="Y2049" s="170"/>
      <c r="Z2049" s="170"/>
      <c r="AA2049" s="170"/>
      <c r="AB2049" s="170"/>
      <c r="AC2049" s="170"/>
      <c r="AD2049" s="174"/>
      <c r="AE2049" s="170"/>
      <c r="AF2049" s="170"/>
      <c r="AI2049" s="170"/>
      <c r="AJ2049" s="170"/>
      <c r="AK2049" s="170"/>
      <c r="AL2049" s="170"/>
      <c r="AM2049" s="170"/>
      <c r="AN2049" s="170"/>
    </row>
    <row r="2050" spans="1:40" ht="52.5" customHeight="1" x14ac:dyDescent="0.2">
      <c r="A2050" s="170"/>
      <c r="B2050" s="170"/>
      <c r="C2050" s="170"/>
      <c r="D2050" s="170"/>
      <c r="E2050" s="170"/>
      <c r="F2050" s="170"/>
      <c r="G2050" s="170"/>
      <c r="H2050" s="170"/>
      <c r="I2050" s="170"/>
      <c r="J2050" s="170"/>
      <c r="K2050" s="170"/>
      <c r="L2050" s="170"/>
      <c r="M2050" s="170"/>
      <c r="N2050" s="170"/>
      <c r="O2050" s="170"/>
      <c r="P2050" s="170"/>
      <c r="Q2050" s="170"/>
      <c r="R2050" s="170"/>
      <c r="S2050" s="170"/>
      <c r="T2050" s="170"/>
      <c r="U2050" s="170"/>
      <c r="V2050" s="170"/>
      <c r="W2050" s="170"/>
      <c r="X2050" s="174"/>
      <c r="Y2050" s="170"/>
      <c r="Z2050" s="170"/>
      <c r="AA2050" s="170"/>
      <c r="AB2050" s="170"/>
      <c r="AC2050" s="170"/>
      <c r="AD2050" s="174"/>
      <c r="AE2050" s="170"/>
      <c r="AF2050" s="170"/>
      <c r="AI2050" s="170"/>
      <c r="AJ2050" s="170"/>
      <c r="AK2050" s="170"/>
      <c r="AL2050" s="170"/>
      <c r="AM2050" s="170"/>
      <c r="AN2050" s="170"/>
    </row>
    <row r="2051" spans="1:40" ht="52.5" customHeight="1" x14ac:dyDescent="0.2">
      <c r="A2051" s="170"/>
      <c r="B2051" s="170"/>
      <c r="C2051" s="170"/>
      <c r="D2051" s="170"/>
      <c r="E2051" s="170"/>
      <c r="F2051" s="170"/>
      <c r="G2051" s="170"/>
      <c r="H2051" s="170"/>
      <c r="I2051" s="170"/>
      <c r="J2051" s="170"/>
      <c r="K2051" s="170"/>
      <c r="L2051" s="170"/>
      <c r="M2051" s="170"/>
      <c r="N2051" s="170"/>
      <c r="O2051" s="170"/>
      <c r="P2051" s="170"/>
      <c r="Q2051" s="170"/>
      <c r="R2051" s="170"/>
      <c r="S2051" s="170"/>
      <c r="T2051" s="170"/>
      <c r="U2051" s="170"/>
      <c r="V2051" s="170"/>
      <c r="W2051" s="170"/>
      <c r="X2051" s="174"/>
      <c r="Y2051" s="170"/>
      <c r="Z2051" s="170"/>
      <c r="AA2051" s="170"/>
      <c r="AB2051" s="170"/>
      <c r="AC2051" s="170"/>
      <c r="AD2051" s="174"/>
      <c r="AE2051" s="170"/>
      <c r="AF2051" s="170"/>
      <c r="AI2051" s="170"/>
      <c r="AJ2051" s="170"/>
      <c r="AK2051" s="170"/>
      <c r="AL2051" s="170"/>
      <c r="AM2051" s="170"/>
      <c r="AN2051" s="170"/>
    </row>
    <row r="2052" spans="1:40" ht="52.5" customHeight="1" x14ac:dyDescent="0.2">
      <c r="A2052" s="170"/>
      <c r="B2052" s="170"/>
      <c r="C2052" s="170"/>
      <c r="D2052" s="170"/>
      <c r="E2052" s="170"/>
      <c r="F2052" s="170"/>
      <c r="G2052" s="170"/>
      <c r="H2052" s="170"/>
      <c r="I2052" s="170"/>
      <c r="J2052" s="170"/>
      <c r="K2052" s="170"/>
      <c r="L2052" s="170"/>
      <c r="M2052" s="170"/>
      <c r="N2052" s="170"/>
      <c r="O2052" s="170"/>
      <c r="P2052" s="170"/>
      <c r="Q2052" s="170"/>
      <c r="R2052" s="170"/>
      <c r="S2052" s="170"/>
      <c r="T2052" s="170"/>
      <c r="U2052" s="170"/>
      <c r="V2052" s="170"/>
      <c r="W2052" s="170"/>
      <c r="X2052" s="174"/>
      <c r="Y2052" s="170"/>
      <c r="Z2052" s="170"/>
      <c r="AA2052" s="170"/>
      <c r="AB2052" s="170"/>
      <c r="AC2052" s="170"/>
      <c r="AD2052" s="174"/>
      <c r="AE2052" s="170"/>
      <c r="AF2052" s="170"/>
      <c r="AI2052" s="170"/>
      <c r="AJ2052" s="170"/>
      <c r="AK2052" s="170"/>
      <c r="AL2052" s="170"/>
      <c r="AM2052" s="170"/>
      <c r="AN2052" s="170"/>
    </row>
    <row r="2053" spans="1:40" ht="52.5" customHeight="1" x14ac:dyDescent="0.2">
      <c r="A2053" s="170"/>
      <c r="B2053" s="170"/>
      <c r="C2053" s="170"/>
      <c r="D2053" s="170"/>
      <c r="E2053" s="170"/>
      <c r="F2053" s="170"/>
      <c r="G2053" s="170"/>
      <c r="H2053" s="170"/>
      <c r="I2053" s="170"/>
      <c r="J2053" s="170"/>
      <c r="K2053" s="170"/>
      <c r="L2053" s="170"/>
      <c r="M2053" s="170"/>
      <c r="N2053" s="170"/>
      <c r="O2053" s="170"/>
      <c r="P2053" s="170"/>
      <c r="Q2053" s="170"/>
      <c r="R2053" s="170"/>
      <c r="S2053" s="170"/>
      <c r="T2053" s="170"/>
      <c r="U2053" s="170"/>
      <c r="V2053" s="170"/>
      <c r="W2053" s="170"/>
      <c r="X2053" s="174"/>
      <c r="Y2053" s="170"/>
      <c r="Z2053" s="170"/>
      <c r="AA2053" s="170"/>
      <c r="AB2053" s="170"/>
      <c r="AC2053" s="170"/>
      <c r="AD2053" s="174"/>
      <c r="AE2053" s="170"/>
      <c r="AF2053" s="170"/>
      <c r="AI2053" s="170"/>
      <c r="AJ2053" s="170"/>
      <c r="AK2053" s="170"/>
      <c r="AL2053" s="170"/>
      <c r="AM2053" s="170"/>
      <c r="AN2053" s="170"/>
    </row>
    <row r="2054" spans="1:40" ht="52.5" customHeight="1" x14ac:dyDescent="0.2">
      <c r="A2054" s="170"/>
      <c r="B2054" s="170"/>
      <c r="C2054" s="170"/>
      <c r="D2054" s="170"/>
      <c r="E2054" s="170"/>
      <c r="F2054" s="170"/>
      <c r="G2054" s="170"/>
      <c r="H2054" s="170"/>
      <c r="I2054" s="170"/>
      <c r="J2054" s="170"/>
      <c r="K2054" s="170"/>
      <c r="L2054" s="170"/>
      <c r="M2054" s="170"/>
      <c r="N2054" s="170"/>
      <c r="O2054" s="170"/>
      <c r="P2054" s="170"/>
      <c r="Q2054" s="170"/>
      <c r="R2054" s="170"/>
      <c r="S2054" s="170"/>
      <c r="T2054" s="170"/>
      <c r="U2054" s="170"/>
      <c r="V2054" s="170"/>
      <c r="W2054" s="170"/>
      <c r="X2054" s="174"/>
      <c r="Y2054" s="170"/>
      <c r="Z2054" s="170"/>
      <c r="AA2054" s="170"/>
      <c r="AB2054" s="170"/>
      <c r="AC2054" s="170"/>
      <c r="AD2054" s="174"/>
      <c r="AE2054" s="170"/>
      <c r="AF2054" s="170"/>
      <c r="AI2054" s="170"/>
      <c r="AJ2054" s="170"/>
      <c r="AK2054" s="170"/>
      <c r="AL2054" s="170"/>
      <c r="AM2054" s="170"/>
      <c r="AN2054" s="170"/>
    </row>
    <row r="2055" spans="1:40" ht="52.5" customHeight="1" x14ac:dyDescent="0.2">
      <c r="A2055" s="170"/>
      <c r="B2055" s="170"/>
      <c r="C2055" s="170"/>
      <c r="D2055" s="170"/>
      <c r="E2055" s="170"/>
      <c r="F2055" s="170"/>
      <c r="G2055" s="170"/>
      <c r="H2055" s="170"/>
      <c r="I2055" s="170"/>
      <c r="J2055" s="170"/>
      <c r="K2055" s="170"/>
      <c r="L2055" s="170"/>
      <c r="M2055" s="170"/>
      <c r="N2055" s="170"/>
      <c r="O2055" s="170"/>
      <c r="P2055" s="170"/>
      <c r="Q2055" s="170"/>
      <c r="R2055" s="170"/>
      <c r="S2055" s="170"/>
      <c r="T2055" s="170"/>
      <c r="U2055" s="170"/>
      <c r="V2055" s="170"/>
      <c r="W2055" s="170"/>
      <c r="X2055" s="174"/>
      <c r="Y2055" s="170"/>
      <c r="Z2055" s="170"/>
      <c r="AA2055" s="170"/>
      <c r="AB2055" s="170"/>
      <c r="AC2055" s="170"/>
      <c r="AD2055" s="174"/>
      <c r="AE2055" s="170"/>
      <c r="AF2055" s="170"/>
      <c r="AI2055" s="170"/>
      <c r="AJ2055" s="170"/>
      <c r="AK2055" s="170"/>
      <c r="AL2055" s="170"/>
      <c r="AM2055" s="170"/>
      <c r="AN2055" s="170"/>
    </row>
    <row r="2056" spans="1:40" ht="52.5" customHeight="1" x14ac:dyDescent="0.2">
      <c r="A2056" s="170"/>
      <c r="B2056" s="170"/>
      <c r="C2056" s="170"/>
      <c r="D2056" s="170"/>
      <c r="E2056" s="170"/>
      <c r="F2056" s="170"/>
      <c r="G2056" s="170"/>
      <c r="H2056" s="170"/>
      <c r="I2056" s="170"/>
      <c r="J2056" s="170"/>
      <c r="K2056" s="170"/>
      <c r="L2056" s="170"/>
      <c r="M2056" s="170"/>
      <c r="N2056" s="170"/>
      <c r="O2056" s="170"/>
      <c r="P2056" s="170"/>
      <c r="Q2056" s="170"/>
      <c r="R2056" s="170"/>
      <c r="S2056" s="170"/>
      <c r="T2056" s="170"/>
      <c r="U2056" s="170"/>
      <c r="V2056" s="170"/>
      <c r="W2056" s="170"/>
      <c r="X2056" s="174"/>
      <c r="Y2056" s="170"/>
      <c r="Z2056" s="170"/>
      <c r="AA2056" s="170"/>
      <c r="AB2056" s="170"/>
      <c r="AC2056" s="170"/>
      <c r="AD2056" s="174"/>
      <c r="AE2056" s="170"/>
      <c r="AF2056" s="170"/>
      <c r="AI2056" s="170"/>
      <c r="AJ2056" s="170"/>
      <c r="AK2056" s="170"/>
      <c r="AL2056" s="170"/>
      <c r="AM2056" s="170"/>
      <c r="AN2056" s="170"/>
    </row>
    <row r="2057" spans="1:40" ht="52.5" customHeight="1" x14ac:dyDescent="0.2">
      <c r="A2057" s="170"/>
      <c r="B2057" s="170"/>
      <c r="C2057" s="170"/>
      <c r="D2057" s="170"/>
      <c r="E2057" s="170"/>
      <c r="F2057" s="170"/>
      <c r="G2057" s="170"/>
      <c r="H2057" s="170"/>
      <c r="I2057" s="170"/>
      <c r="J2057" s="170"/>
      <c r="K2057" s="170"/>
      <c r="L2057" s="170"/>
      <c r="M2057" s="170"/>
      <c r="N2057" s="170"/>
      <c r="O2057" s="170"/>
      <c r="P2057" s="170"/>
      <c r="Q2057" s="170"/>
      <c r="R2057" s="170"/>
      <c r="S2057" s="170"/>
      <c r="T2057" s="170"/>
      <c r="U2057" s="170"/>
      <c r="V2057" s="170"/>
      <c r="W2057" s="170"/>
      <c r="X2057" s="174"/>
      <c r="Y2057" s="170"/>
      <c r="Z2057" s="170"/>
      <c r="AA2057" s="170"/>
      <c r="AB2057" s="170"/>
      <c r="AC2057" s="170"/>
      <c r="AD2057" s="174"/>
      <c r="AE2057" s="170"/>
      <c r="AF2057" s="170"/>
      <c r="AI2057" s="170"/>
      <c r="AJ2057" s="170"/>
      <c r="AK2057" s="170"/>
      <c r="AL2057" s="170"/>
      <c r="AM2057" s="170"/>
      <c r="AN2057" s="170"/>
    </row>
    <row r="2058" spans="1:40" ht="52.5" customHeight="1" x14ac:dyDescent="0.2">
      <c r="A2058" s="170"/>
      <c r="B2058" s="170"/>
      <c r="C2058" s="170"/>
      <c r="D2058" s="170"/>
      <c r="E2058" s="170"/>
      <c r="F2058" s="170"/>
      <c r="G2058" s="170"/>
      <c r="H2058" s="170"/>
      <c r="I2058" s="170"/>
      <c r="J2058" s="170"/>
      <c r="K2058" s="170"/>
      <c r="L2058" s="170"/>
      <c r="M2058" s="170"/>
      <c r="N2058" s="170"/>
      <c r="O2058" s="170"/>
      <c r="P2058" s="170"/>
      <c r="Q2058" s="170"/>
      <c r="R2058" s="170"/>
      <c r="S2058" s="170"/>
      <c r="T2058" s="170"/>
      <c r="U2058" s="170"/>
      <c r="V2058" s="170"/>
      <c r="W2058" s="170"/>
      <c r="X2058" s="174"/>
      <c r="Y2058" s="170"/>
      <c r="Z2058" s="170"/>
      <c r="AA2058" s="170"/>
      <c r="AB2058" s="170"/>
      <c r="AC2058" s="170"/>
      <c r="AD2058" s="174"/>
      <c r="AE2058" s="170"/>
      <c r="AF2058" s="170"/>
      <c r="AI2058" s="170"/>
      <c r="AJ2058" s="170"/>
      <c r="AK2058" s="170"/>
      <c r="AL2058" s="170"/>
      <c r="AM2058" s="170"/>
      <c r="AN2058" s="170"/>
    </row>
    <row r="2059" spans="1:40" ht="52.5" customHeight="1" x14ac:dyDescent="0.2">
      <c r="A2059" s="170"/>
      <c r="B2059" s="170"/>
      <c r="C2059" s="170"/>
      <c r="D2059" s="170"/>
      <c r="E2059" s="170"/>
      <c r="F2059" s="170"/>
      <c r="G2059" s="170"/>
      <c r="H2059" s="170"/>
      <c r="I2059" s="170"/>
      <c r="J2059" s="170"/>
      <c r="K2059" s="170"/>
      <c r="L2059" s="170"/>
      <c r="M2059" s="170"/>
      <c r="N2059" s="170"/>
      <c r="O2059" s="170"/>
      <c r="P2059" s="170"/>
      <c r="Q2059" s="170"/>
      <c r="R2059" s="170"/>
      <c r="S2059" s="170"/>
      <c r="T2059" s="170"/>
      <c r="U2059" s="170"/>
      <c r="V2059" s="170"/>
      <c r="W2059" s="170"/>
      <c r="X2059" s="174"/>
      <c r="Y2059" s="170"/>
      <c r="Z2059" s="170"/>
      <c r="AA2059" s="170"/>
      <c r="AB2059" s="170"/>
      <c r="AC2059" s="170"/>
      <c r="AD2059" s="174"/>
      <c r="AE2059" s="170"/>
      <c r="AF2059" s="170"/>
      <c r="AI2059" s="170"/>
      <c r="AJ2059" s="170"/>
      <c r="AK2059" s="170"/>
      <c r="AL2059" s="170"/>
      <c r="AM2059" s="170"/>
      <c r="AN2059" s="170"/>
    </row>
    <row r="2060" spans="1:40" ht="52.5" customHeight="1" x14ac:dyDescent="0.2">
      <c r="A2060" s="170"/>
      <c r="B2060" s="170"/>
      <c r="C2060" s="170"/>
      <c r="D2060" s="170"/>
      <c r="E2060" s="170"/>
      <c r="F2060" s="170"/>
      <c r="G2060" s="170"/>
      <c r="H2060" s="170"/>
      <c r="I2060" s="170"/>
      <c r="J2060" s="170"/>
      <c r="K2060" s="170"/>
      <c r="L2060" s="170"/>
      <c r="M2060" s="170"/>
      <c r="N2060" s="170"/>
      <c r="O2060" s="170"/>
      <c r="P2060" s="170"/>
      <c r="Q2060" s="170"/>
      <c r="R2060" s="170"/>
      <c r="S2060" s="170"/>
      <c r="T2060" s="170"/>
      <c r="U2060" s="170"/>
      <c r="V2060" s="170"/>
      <c r="W2060" s="170"/>
      <c r="X2060" s="174"/>
      <c r="Y2060" s="170"/>
      <c r="Z2060" s="170"/>
      <c r="AA2060" s="170"/>
      <c r="AB2060" s="170"/>
      <c r="AC2060" s="170"/>
      <c r="AD2060" s="174"/>
      <c r="AE2060" s="170"/>
      <c r="AF2060" s="170"/>
      <c r="AI2060" s="170"/>
      <c r="AJ2060" s="170"/>
      <c r="AK2060" s="170"/>
      <c r="AL2060" s="170"/>
      <c r="AM2060" s="170"/>
      <c r="AN2060" s="170"/>
    </row>
    <row r="2061" spans="1:40" ht="52.5" customHeight="1" x14ac:dyDescent="0.2">
      <c r="A2061" s="170"/>
      <c r="B2061" s="170"/>
      <c r="C2061" s="170"/>
      <c r="D2061" s="170"/>
      <c r="E2061" s="170"/>
      <c r="F2061" s="170"/>
      <c r="G2061" s="170"/>
      <c r="H2061" s="170"/>
      <c r="I2061" s="170"/>
      <c r="J2061" s="170"/>
      <c r="K2061" s="170"/>
      <c r="L2061" s="170"/>
      <c r="M2061" s="170"/>
      <c r="N2061" s="170"/>
      <c r="O2061" s="170"/>
      <c r="P2061" s="170"/>
      <c r="Q2061" s="170"/>
      <c r="R2061" s="170"/>
      <c r="S2061" s="170"/>
      <c r="T2061" s="170"/>
      <c r="U2061" s="170"/>
      <c r="V2061" s="170"/>
      <c r="W2061" s="170"/>
      <c r="X2061" s="174"/>
      <c r="Y2061" s="170"/>
      <c r="Z2061" s="170"/>
      <c r="AA2061" s="170"/>
      <c r="AB2061" s="170"/>
      <c r="AC2061" s="170"/>
      <c r="AD2061" s="174"/>
      <c r="AE2061" s="170"/>
      <c r="AF2061" s="170"/>
      <c r="AI2061" s="170"/>
      <c r="AJ2061" s="170"/>
      <c r="AK2061" s="170"/>
      <c r="AL2061" s="170"/>
      <c r="AM2061" s="170"/>
      <c r="AN2061" s="170"/>
    </row>
    <row r="2062" spans="1:40" ht="52.5" customHeight="1" x14ac:dyDescent="0.2">
      <c r="A2062" s="170"/>
      <c r="B2062" s="170"/>
      <c r="C2062" s="170"/>
      <c r="D2062" s="170"/>
      <c r="E2062" s="170"/>
      <c r="F2062" s="170"/>
      <c r="G2062" s="170"/>
      <c r="H2062" s="170"/>
      <c r="I2062" s="170"/>
      <c r="J2062" s="170"/>
      <c r="K2062" s="170"/>
      <c r="L2062" s="170"/>
      <c r="M2062" s="170"/>
      <c r="N2062" s="170"/>
      <c r="O2062" s="170"/>
      <c r="P2062" s="170"/>
      <c r="Q2062" s="170"/>
      <c r="R2062" s="170"/>
      <c r="S2062" s="170"/>
      <c r="T2062" s="170"/>
      <c r="U2062" s="170"/>
      <c r="V2062" s="170"/>
      <c r="W2062" s="170"/>
      <c r="X2062" s="174"/>
      <c r="Y2062" s="170"/>
      <c r="Z2062" s="170"/>
      <c r="AA2062" s="170"/>
      <c r="AB2062" s="170"/>
      <c r="AC2062" s="170"/>
      <c r="AD2062" s="174"/>
      <c r="AE2062" s="170"/>
      <c r="AF2062" s="170"/>
      <c r="AI2062" s="170"/>
      <c r="AJ2062" s="170"/>
      <c r="AK2062" s="170"/>
      <c r="AL2062" s="170"/>
      <c r="AM2062" s="170"/>
      <c r="AN2062" s="170"/>
    </row>
    <row r="2063" spans="1:40" ht="52.5" customHeight="1" x14ac:dyDescent="0.2">
      <c r="A2063" s="170"/>
      <c r="B2063" s="170"/>
      <c r="C2063" s="170"/>
      <c r="D2063" s="170"/>
      <c r="E2063" s="170"/>
      <c r="F2063" s="170"/>
      <c r="G2063" s="170"/>
      <c r="H2063" s="170"/>
      <c r="I2063" s="170"/>
      <c r="J2063" s="170"/>
      <c r="K2063" s="170"/>
      <c r="L2063" s="170"/>
      <c r="M2063" s="170"/>
      <c r="N2063" s="170"/>
      <c r="O2063" s="170"/>
      <c r="P2063" s="170"/>
      <c r="Q2063" s="170"/>
      <c r="R2063" s="170"/>
      <c r="S2063" s="170"/>
      <c r="T2063" s="170"/>
      <c r="U2063" s="170"/>
      <c r="V2063" s="170"/>
      <c r="W2063" s="170"/>
      <c r="X2063" s="174"/>
      <c r="Y2063" s="170"/>
      <c r="Z2063" s="170"/>
      <c r="AA2063" s="170"/>
      <c r="AB2063" s="170"/>
      <c r="AC2063" s="170"/>
      <c r="AD2063" s="174"/>
      <c r="AE2063" s="170"/>
      <c r="AF2063" s="170"/>
      <c r="AI2063" s="170"/>
      <c r="AJ2063" s="170"/>
      <c r="AK2063" s="170"/>
      <c r="AL2063" s="170"/>
      <c r="AM2063" s="170"/>
      <c r="AN2063" s="170"/>
    </row>
    <row r="2064" spans="1:40" ht="52.5" customHeight="1" x14ac:dyDescent="0.2">
      <c r="A2064" s="170"/>
      <c r="B2064" s="170"/>
      <c r="C2064" s="170"/>
      <c r="D2064" s="170"/>
      <c r="E2064" s="170"/>
      <c r="F2064" s="170"/>
      <c r="G2064" s="170"/>
      <c r="H2064" s="170"/>
      <c r="I2064" s="170"/>
      <c r="J2064" s="170"/>
      <c r="K2064" s="170"/>
      <c r="L2064" s="170"/>
      <c r="M2064" s="170"/>
      <c r="N2064" s="170"/>
      <c r="O2064" s="170"/>
      <c r="P2064" s="170"/>
      <c r="Q2064" s="170"/>
      <c r="R2064" s="170"/>
      <c r="S2064" s="170"/>
      <c r="T2064" s="170"/>
      <c r="U2064" s="170"/>
      <c r="V2064" s="170"/>
      <c r="W2064" s="170"/>
      <c r="X2064" s="174"/>
      <c r="Y2064" s="170"/>
      <c r="Z2064" s="170"/>
      <c r="AA2064" s="170"/>
      <c r="AB2064" s="170"/>
      <c r="AC2064" s="170"/>
      <c r="AD2064" s="174"/>
      <c r="AE2064" s="170"/>
      <c r="AF2064" s="170"/>
      <c r="AI2064" s="170"/>
      <c r="AJ2064" s="170"/>
      <c r="AK2064" s="170"/>
      <c r="AL2064" s="170"/>
      <c r="AM2064" s="170"/>
      <c r="AN2064" s="170"/>
    </row>
    <row r="2065" spans="1:40" ht="52.5" customHeight="1" x14ac:dyDescent="0.2">
      <c r="A2065" s="170"/>
      <c r="B2065" s="170"/>
      <c r="C2065" s="170"/>
      <c r="D2065" s="170"/>
      <c r="E2065" s="170"/>
      <c r="F2065" s="170"/>
      <c r="G2065" s="170"/>
      <c r="H2065" s="170"/>
      <c r="I2065" s="170"/>
      <c r="J2065" s="170"/>
      <c r="K2065" s="170"/>
      <c r="L2065" s="170"/>
      <c r="M2065" s="170"/>
      <c r="N2065" s="170"/>
      <c r="O2065" s="170"/>
      <c r="P2065" s="170"/>
      <c r="Q2065" s="170"/>
      <c r="R2065" s="170"/>
      <c r="S2065" s="170"/>
      <c r="T2065" s="170"/>
      <c r="U2065" s="170"/>
      <c r="V2065" s="170"/>
      <c r="W2065" s="170"/>
      <c r="X2065" s="174"/>
      <c r="Y2065" s="170"/>
      <c r="Z2065" s="170"/>
      <c r="AA2065" s="170"/>
      <c r="AB2065" s="170"/>
      <c r="AC2065" s="170"/>
      <c r="AD2065" s="174"/>
      <c r="AE2065" s="170"/>
      <c r="AF2065" s="170"/>
      <c r="AI2065" s="170"/>
      <c r="AJ2065" s="170"/>
      <c r="AK2065" s="170"/>
      <c r="AL2065" s="170"/>
      <c r="AM2065" s="170"/>
      <c r="AN2065" s="170"/>
    </row>
    <row r="2066" spans="1:40" ht="52.5" customHeight="1" x14ac:dyDescent="0.2">
      <c r="A2066" s="170"/>
      <c r="B2066" s="170"/>
      <c r="C2066" s="170"/>
      <c r="D2066" s="170"/>
      <c r="E2066" s="170"/>
      <c r="F2066" s="170"/>
      <c r="G2066" s="170"/>
      <c r="H2066" s="170"/>
      <c r="I2066" s="170"/>
      <c r="J2066" s="170"/>
      <c r="K2066" s="170"/>
      <c r="L2066" s="170"/>
      <c r="M2066" s="170"/>
      <c r="N2066" s="170"/>
      <c r="O2066" s="170"/>
      <c r="P2066" s="170"/>
      <c r="Q2066" s="170"/>
      <c r="R2066" s="170"/>
      <c r="S2066" s="170"/>
      <c r="T2066" s="170"/>
      <c r="U2066" s="170"/>
      <c r="V2066" s="170"/>
      <c r="W2066" s="170"/>
      <c r="X2066" s="174"/>
      <c r="Y2066" s="170"/>
      <c r="Z2066" s="170"/>
      <c r="AA2066" s="170"/>
      <c r="AB2066" s="170"/>
      <c r="AC2066" s="170"/>
      <c r="AD2066" s="174"/>
      <c r="AE2066" s="170"/>
      <c r="AF2066" s="170"/>
      <c r="AI2066" s="170"/>
      <c r="AJ2066" s="170"/>
      <c r="AK2066" s="170"/>
      <c r="AL2066" s="170"/>
      <c r="AM2066" s="170"/>
      <c r="AN2066" s="170"/>
    </row>
    <row r="2067" spans="1:40" ht="52.5" customHeight="1" x14ac:dyDescent="0.2">
      <c r="A2067" s="170"/>
      <c r="B2067" s="170"/>
      <c r="C2067" s="170"/>
      <c r="D2067" s="170"/>
      <c r="E2067" s="170"/>
      <c r="F2067" s="170"/>
      <c r="G2067" s="170"/>
      <c r="H2067" s="170"/>
      <c r="I2067" s="170"/>
      <c r="J2067" s="170"/>
      <c r="K2067" s="170"/>
      <c r="L2067" s="170"/>
      <c r="M2067" s="170"/>
      <c r="N2067" s="170"/>
      <c r="O2067" s="170"/>
      <c r="P2067" s="170"/>
      <c r="Q2067" s="170"/>
      <c r="R2067" s="170"/>
      <c r="S2067" s="170"/>
      <c r="T2067" s="170"/>
      <c r="U2067" s="170"/>
      <c r="V2067" s="170"/>
      <c r="W2067" s="170"/>
      <c r="X2067" s="174"/>
      <c r="Y2067" s="170"/>
      <c r="Z2067" s="170"/>
      <c r="AA2067" s="170"/>
      <c r="AB2067" s="170"/>
      <c r="AC2067" s="170"/>
      <c r="AD2067" s="174"/>
      <c r="AE2067" s="170"/>
      <c r="AF2067" s="170"/>
      <c r="AI2067" s="170"/>
      <c r="AJ2067" s="170"/>
      <c r="AK2067" s="170"/>
      <c r="AL2067" s="170"/>
      <c r="AM2067" s="170"/>
      <c r="AN2067" s="170"/>
    </row>
    <row r="2068" spans="1:40" ht="52.5" customHeight="1" x14ac:dyDescent="0.2">
      <c r="A2068" s="170"/>
      <c r="B2068" s="170"/>
      <c r="C2068" s="170"/>
      <c r="D2068" s="170"/>
      <c r="E2068" s="170"/>
      <c r="F2068" s="170"/>
      <c r="G2068" s="170"/>
      <c r="H2068" s="170"/>
      <c r="I2068" s="170"/>
      <c r="J2068" s="170"/>
      <c r="K2068" s="170"/>
      <c r="L2068" s="170"/>
      <c r="M2068" s="170"/>
      <c r="N2068" s="170"/>
      <c r="O2068" s="170"/>
      <c r="P2068" s="170"/>
      <c r="Q2068" s="170"/>
      <c r="R2068" s="170"/>
      <c r="S2068" s="170"/>
      <c r="T2068" s="170"/>
      <c r="U2068" s="170"/>
      <c r="V2068" s="170"/>
      <c r="W2068" s="170"/>
      <c r="X2068" s="174"/>
      <c r="Y2068" s="170"/>
      <c r="Z2068" s="170"/>
      <c r="AA2068" s="170"/>
      <c r="AB2068" s="170"/>
      <c r="AC2068" s="170"/>
      <c r="AD2068" s="174"/>
      <c r="AE2068" s="170"/>
      <c r="AF2068" s="170"/>
      <c r="AI2068" s="170"/>
      <c r="AJ2068" s="170"/>
      <c r="AK2068" s="170"/>
      <c r="AL2068" s="170"/>
      <c r="AM2068" s="170"/>
      <c r="AN2068" s="170"/>
    </row>
    <row r="2069" spans="1:40" ht="52.5" customHeight="1" x14ac:dyDescent="0.2">
      <c r="A2069" s="170"/>
      <c r="B2069" s="170"/>
      <c r="C2069" s="170"/>
      <c r="D2069" s="170"/>
      <c r="E2069" s="170"/>
      <c r="F2069" s="170"/>
      <c r="G2069" s="170"/>
      <c r="H2069" s="170"/>
      <c r="I2069" s="170"/>
      <c r="J2069" s="170"/>
      <c r="K2069" s="170"/>
      <c r="L2069" s="170"/>
      <c r="M2069" s="170"/>
      <c r="N2069" s="170"/>
      <c r="O2069" s="170"/>
      <c r="P2069" s="170"/>
      <c r="Q2069" s="170"/>
      <c r="R2069" s="170"/>
      <c r="S2069" s="170"/>
      <c r="T2069" s="170"/>
      <c r="U2069" s="170"/>
      <c r="V2069" s="170"/>
      <c r="W2069" s="170"/>
      <c r="X2069" s="174"/>
      <c r="Y2069" s="170"/>
      <c r="Z2069" s="170"/>
      <c r="AA2069" s="170"/>
      <c r="AB2069" s="170"/>
      <c r="AC2069" s="170"/>
      <c r="AD2069" s="174"/>
      <c r="AE2069" s="170"/>
      <c r="AF2069" s="170"/>
      <c r="AI2069" s="170"/>
      <c r="AJ2069" s="170"/>
      <c r="AK2069" s="170"/>
      <c r="AL2069" s="170"/>
      <c r="AM2069" s="170"/>
      <c r="AN2069" s="170"/>
    </row>
    <row r="2070" spans="1:40" ht="52.5" customHeight="1" x14ac:dyDescent="0.2">
      <c r="A2070" s="170"/>
      <c r="B2070" s="170"/>
      <c r="C2070" s="170"/>
      <c r="D2070" s="170"/>
      <c r="E2070" s="170"/>
      <c r="F2070" s="170"/>
      <c r="G2070" s="170"/>
      <c r="H2070" s="170"/>
      <c r="I2070" s="170"/>
      <c r="J2070" s="170"/>
      <c r="K2070" s="170"/>
      <c r="L2070" s="170"/>
      <c r="M2070" s="170"/>
      <c r="N2070" s="170"/>
      <c r="O2070" s="170"/>
      <c r="P2070" s="170"/>
      <c r="Q2070" s="170"/>
      <c r="R2070" s="170"/>
      <c r="S2070" s="170"/>
      <c r="T2070" s="170"/>
      <c r="U2070" s="170"/>
      <c r="V2070" s="170"/>
      <c r="W2070" s="170"/>
      <c r="X2070" s="174"/>
      <c r="Y2070" s="170"/>
      <c r="Z2070" s="170"/>
      <c r="AA2070" s="170"/>
      <c r="AB2070" s="170"/>
      <c r="AC2070" s="170"/>
      <c r="AD2070" s="174"/>
      <c r="AE2070" s="170"/>
      <c r="AF2070" s="170"/>
      <c r="AI2070" s="170"/>
      <c r="AJ2070" s="170"/>
      <c r="AK2070" s="170"/>
      <c r="AL2070" s="170"/>
      <c r="AM2070" s="170"/>
      <c r="AN2070" s="170"/>
    </row>
    <row r="2071" spans="1:40" ht="52.5" customHeight="1" x14ac:dyDescent="0.2">
      <c r="A2071" s="170"/>
      <c r="B2071" s="170"/>
      <c r="C2071" s="170"/>
      <c r="D2071" s="170"/>
      <c r="E2071" s="170"/>
      <c r="F2071" s="170"/>
      <c r="G2071" s="170"/>
      <c r="H2071" s="170"/>
      <c r="I2071" s="170"/>
      <c r="J2071" s="170"/>
      <c r="K2071" s="170"/>
      <c r="L2071" s="170"/>
      <c r="M2071" s="170"/>
      <c r="N2071" s="170"/>
      <c r="O2071" s="170"/>
      <c r="P2071" s="170"/>
      <c r="Q2071" s="170"/>
      <c r="R2071" s="170"/>
      <c r="S2071" s="170"/>
      <c r="T2071" s="170"/>
      <c r="U2071" s="170"/>
      <c r="V2071" s="170"/>
      <c r="W2071" s="170"/>
      <c r="X2071" s="174"/>
      <c r="Y2071" s="170"/>
      <c r="Z2071" s="170"/>
      <c r="AA2071" s="170"/>
      <c r="AB2071" s="170"/>
      <c r="AC2071" s="170"/>
      <c r="AD2071" s="174"/>
      <c r="AE2071" s="170"/>
      <c r="AF2071" s="170"/>
      <c r="AI2071" s="170"/>
      <c r="AJ2071" s="170"/>
      <c r="AK2071" s="170"/>
      <c r="AL2071" s="170"/>
      <c r="AM2071" s="170"/>
      <c r="AN2071" s="170"/>
    </row>
    <row r="2072" spans="1:40" ht="52.5" customHeight="1" x14ac:dyDescent="0.2">
      <c r="A2072" s="170"/>
      <c r="B2072" s="170"/>
      <c r="C2072" s="170"/>
      <c r="D2072" s="170"/>
      <c r="E2072" s="170"/>
      <c r="F2072" s="170"/>
      <c r="G2072" s="170"/>
      <c r="H2072" s="170"/>
      <c r="I2072" s="170"/>
      <c r="J2072" s="170"/>
      <c r="K2072" s="170"/>
      <c r="L2072" s="170"/>
      <c r="M2072" s="170"/>
      <c r="N2072" s="170"/>
      <c r="O2072" s="170"/>
      <c r="P2072" s="170"/>
      <c r="Q2072" s="170"/>
      <c r="R2072" s="170"/>
      <c r="S2072" s="170"/>
      <c r="T2072" s="170"/>
      <c r="U2072" s="170"/>
      <c r="V2072" s="170"/>
      <c r="W2072" s="170"/>
      <c r="X2072" s="174"/>
      <c r="Y2072" s="170"/>
      <c r="Z2072" s="170"/>
      <c r="AA2072" s="170"/>
      <c r="AB2072" s="170"/>
      <c r="AC2072" s="170"/>
      <c r="AD2072" s="174"/>
      <c r="AE2072" s="170"/>
      <c r="AF2072" s="170"/>
      <c r="AI2072" s="170"/>
      <c r="AJ2072" s="170"/>
      <c r="AK2072" s="170"/>
      <c r="AL2072" s="170"/>
      <c r="AM2072" s="170"/>
      <c r="AN2072" s="170"/>
    </row>
    <row r="2073" spans="1:40" ht="52.5" customHeight="1" x14ac:dyDescent="0.2">
      <c r="A2073" s="170"/>
      <c r="B2073" s="170"/>
      <c r="C2073" s="170"/>
      <c r="D2073" s="170"/>
      <c r="E2073" s="170"/>
      <c r="F2073" s="170"/>
      <c r="G2073" s="170"/>
      <c r="H2073" s="170"/>
      <c r="I2073" s="170"/>
      <c r="J2073" s="170"/>
      <c r="K2073" s="170"/>
      <c r="L2073" s="170"/>
      <c r="M2073" s="170"/>
      <c r="N2073" s="170"/>
      <c r="O2073" s="170"/>
      <c r="P2073" s="170"/>
      <c r="Q2073" s="170"/>
      <c r="R2073" s="170"/>
      <c r="S2073" s="170"/>
      <c r="T2073" s="170"/>
      <c r="U2073" s="170"/>
      <c r="V2073" s="170"/>
      <c r="W2073" s="170"/>
      <c r="X2073" s="174"/>
      <c r="Y2073" s="170"/>
      <c r="Z2073" s="170"/>
      <c r="AA2073" s="170"/>
      <c r="AB2073" s="170"/>
      <c r="AC2073" s="170"/>
      <c r="AD2073" s="174"/>
      <c r="AE2073" s="170"/>
      <c r="AF2073" s="170"/>
      <c r="AI2073" s="170"/>
      <c r="AJ2073" s="170"/>
      <c r="AK2073" s="170"/>
      <c r="AL2073" s="170"/>
      <c r="AM2073" s="170"/>
      <c r="AN2073" s="170"/>
    </row>
    <row r="2074" spans="1:40" ht="52.5" customHeight="1" x14ac:dyDescent="0.2">
      <c r="A2074" s="170"/>
      <c r="B2074" s="170"/>
      <c r="C2074" s="170"/>
      <c r="D2074" s="170"/>
      <c r="E2074" s="170"/>
      <c r="F2074" s="170"/>
      <c r="G2074" s="170"/>
      <c r="H2074" s="170"/>
      <c r="I2074" s="170"/>
      <c r="J2074" s="170"/>
      <c r="K2074" s="170"/>
      <c r="L2074" s="170"/>
      <c r="M2074" s="170"/>
      <c r="N2074" s="170"/>
      <c r="O2074" s="170"/>
      <c r="P2074" s="170"/>
      <c r="Q2074" s="170"/>
      <c r="R2074" s="170"/>
      <c r="S2074" s="170"/>
      <c r="T2074" s="170"/>
      <c r="U2074" s="170"/>
      <c r="V2074" s="170"/>
      <c r="W2074" s="170"/>
      <c r="X2074" s="174"/>
      <c r="Y2074" s="170"/>
      <c r="Z2074" s="170"/>
      <c r="AA2074" s="170"/>
      <c r="AB2074" s="170"/>
      <c r="AC2074" s="170"/>
      <c r="AD2074" s="174"/>
      <c r="AE2074" s="170"/>
      <c r="AF2074" s="170"/>
      <c r="AI2074" s="170"/>
      <c r="AJ2074" s="170"/>
      <c r="AK2074" s="170"/>
      <c r="AL2074" s="170"/>
      <c r="AM2074" s="170"/>
      <c r="AN2074" s="170"/>
    </row>
    <row r="2075" spans="1:40" ht="52.5" customHeight="1" x14ac:dyDescent="0.2">
      <c r="A2075" s="170"/>
      <c r="B2075" s="170"/>
      <c r="C2075" s="170"/>
      <c r="D2075" s="170"/>
      <c r="E2075" s="170"/>
      <c r="F2075" s="170"/>
      <c r="G2075" s="170"/>
      <c r="H2075" s="170"/>
      <c r="I2075" s="170"/>
      <c r="J2075" s="170"/>
      <c r="K2075" s="170"/>
      <c r="L2075" s="170"/>
      <c r="M2075" s="170"/>
      <c r="N2075" s="170"/>
      <c r="O2075" s="170"/>
      <c r="P2075" s="170"/>
      <c r="Q2075" s="170"/>
      <c r="R2075" s="170"/>
      <c r="S2075" s="170"/>
      <c r="T2075" s="170"/>
      <c r="U2075" s="170"/>
      <c r="V2075" s="170"/>
      <c r="W2075" s="170"/>
      <c r="X2075" s="174"/>
      <c r="Y2075" s="170"/>
      <c r="Z2075" s="170"/>
      <c r="AA2075" s="170"/>
      <c r="AB2075" s="170"/>
      <c r="AC2075" s="170"/>
      <c r="AD2075" s="174"/>
      <c r="AE2075" s="170"/>
      <c r="AF2075" s="170"/>
      <c r="AI2075" s="170"/>
      <c r="AJ2075" s="170"/>
      <c r="AK2075" s="170"/>
      <c r="AL2075" s="170"/>
      <c r="AM2075" s="170"/>
      <c r="AN2075" s="170"/>
    </row>
    <row r="2076" spans="1:40" ht="52.5" customHeight="1" x14ac:dyDescent="0.2">
      <c r="A2076" s="170"/>
      <c r="B2076" s="170"/>
      <c r="C2076" s="170"/>
      <c r="D2076" s="170"/>
      <c r="E2076" s="170"/>
      <c r="F2076" s="170"/>
      <c r="G2076" s="170"/>
      <c r="H2076" s="170"/>
      <c r="I2076" s="170"/>
      <c r="J2076" s="170"/>
      <c r="K2076" s="170"/>
      <c r="L2076" s="170"/>
      <c r="M2076" s="170"/>
      <c r="N2076" s="170"/>
      <c r="O2076" s="170"/>
      <c r="P2076" s="170"/>
      <c r="Q2076" s="170"/>
      <c r="R2076" s="170"/>
      <c r="S2076" s="170"/>
      <c r="T2076" s="170"/>
      <c r="U2076" s="170"/>
      <c r="V2076" s="170"/>
      <c r="W2076" s="170"/>
      <c r="X2076" s="174"/>
      <c r="Y2076" s="170"/>
      <c r="Z2076" s="170"/>
      <c r="AA2076" s="170"/>
      <c r="AB2076" s="170"/>
      <c r="AC2076" s="170"/>
      <c r="AD2076" s="174"/>
      <c r="AE2076" s="170"/>
      <c r="AF2076" s="170"/>
      <c r="AI2076" s="170"/>
      <c r="AJ2076" s="170"/>
      <c r="AK2076" s="170"/>
      <c r="AL2076" s="170"/>
      <c r="AM2076" s="170"/>
      <c r="AN2076" s="170"/>
    </row>
    <row r="2077" spans="1:40" ht="52.5" customHeight="1" x14ac:dyDescent="0.2">
      <c r="A2077" s="170"/>
      <c r="B2077" s="170"/>
      <c r="C2077" s="170"/>
      <c r="D2077" s="170"/>
      <c r="E2077" s="170"/>
      <c r="F2077" s="170"/>
      <c r="G2077" s="170"/>
      <c r="H2077" s="170"/>
      <c r="I2077" s="170"/>
      <c r="J2077" s="170"/>
      <c r="K2077" s="170"/>
      <c r="L2077" s="170"/>
      <c r="M2077" s="170"/>
      <c r="N2077" s="170"/>
      <c r="O2077" s="170"/>
      <c r="P2077" s="170"/>
      <c r="Q2077" s="170"/>
      <c r="R2077" s="170"/>
      <c r="S2077" s="170"/>
      <c r="T2077" s="170"/>
      <c r="U2077" s="170"/>
      <c r="V2077" s="170"/>
      <c r="W2077" s="170"/>
      <c r="X2077" s="174"/>
      <c r="Y2077" s="170"/>
      <c r="Z2077" s="170"/>
      <c r="AA2077" s="170"/>
      <c r="AB2077" s="170"/>
      <c r="AC2077" s="170"/>
      <c r="AD2077" s="174"/>
      <c r="AE2077" s="170"/>
      <c r="AF2077" s="170"/>
      <c r="AI2077" s="170"/>
      <c r="AJ2077" s="170"/>
      <c r="AK2077" s="170"/>
      <c r="AL2077" s="170"/>
      <c r="AM2077" s="170"/>
      <c r="AN2077" s="170"/>
    </row>
    <row r="2078" spans="1:40" ht="52.5" customHeight="1" x14ac:dyDescent="0.2">
      <c r="A2078" s="170"/>
      <c r="B2078" s="170"/>
      <c r="C2078" s="170"/>
      <c r="D2078" s="170"/>
      <c r="E2078" s="170"/>
      <c r="F2078" s="170"/>
      <c r="G2078" s="170"/>
      <c r="H2078" s="170"/>
      <c r="I2078" s="170"/>
      <c r="J2078" s="170"/>
      <c r="K2078" s="170"/>
      <c r="L2078" s="170"/>
      <c r="M2078" s="170"/>
      <c r="N2078" s="170"/>
      <c r="O2078" s="170"/>
      <c r="P2078" s="170"/>
      <c r="Q2078" s="170"/>
      <c r="R2078" s="170"/>
      <c r="S2078" s="170"/>
      <c r="T2078" s="170"/>
      <c r="U2078" s="170"/>
      <c r="V2078" s="170"/>
      <c r="W2078" s="170"/>
      <c r="X2078" s="174"/>
      <c r="Y2078" s="170"/>
      <c r="Z2078" s="170"/>
      <c r="AA2078" s="170"/>
      <c r="AB2078" s="170"/>
      <c r="AC2078" s="170"/>
      <c r="AD2078" s="174"/>
      <c r="AE2078" s="170"/>
      <c r="AF2078" s="170"/>
      <c r="AI2078" s="170"/>
      <c r="AJ2078" s="170"/>
      <c r="AK2078" s="170"/>
      <c r="AL2078" s="170"/>
      <c r="AM2078" s="170"/>
      <c r="AN2078" s="170"/>
    </row>
    <row r="2079" spans="1:40" ht="52.5" customHeight="1" x14ac:dyDescent="0.2">
      <c r="A2079" s="170"/>
      <c r="B2079" s="170"/>
      <c r="C2079" s="170"/>
      <c r="D2079" s="170"/>
      <c r="E2079" s="170"/>
      <c r="F2079" s="170"/>
      <c r="G2079" s="170"/>
      <c r="H2079" s="170"/>
      <c r="I2079" s="170"/>
      <c r="J2079" s="170"/>
      <c r="K2079" s="170"/>
      <c r="L2079" s="170"/>
      <c r="M2079" s="170"/>
      <c r="N2079" s="170"/>
      <c r="O2079" s="170"/>
      <c r="P2079" s="170"/>
      <c r="Q2079" s="170"/>
      <c r="R2079" s="170"/>
      <c r="S2079" s="170"/>
      <c r="T2079" s="170"/>
      <c r="U2079" s="170"/>
      <c r="V2079" s="170"/>
      <c r="W2079" s="170"/>
      <c r="X2079" s="174"/>
      <c r="Y2079" s="170"/>
      <c r="Z2079" s="170"/>
      <c r="AA2079" s="170"/>
      <c r="AB2079" s="170"/>
      <c r="AC2079" s="170"/>
      <c r="AD2079" s="174"/>
      <c r="AE2079" s="170"/>
      <c r="AF2079" s="170"/>
      <c r="AI2079" s="170"/>
      <c r="AJ2079" s="170"/>
      <c r="AK2079" s="170"/>
      <c r="AL2079" s="170"/>
      <c r="AM2079" s="170"/>
      <c r="AN2079" s="170"/>
    </row>
    <row r="2080" spans="1:40" ht="52.5" customHeight="1" x14ac:dyDescent="0.2">
      <c r="A2080" s="170"/>
      <c r="B2080" s="170"/>
      <c r="C2080" s="170"/>
      <c r="D2080" s="170"/>
      <c r="E2080" s="170"/>
      <c r="F2080" s="170"/>
      <c r="G2080" s="170"/>
      <c r="H2080" s="170"/>
      <c r="I2080" s="170"/>
      <c r="J2080" s="170"/>
      <c r="K2080" s="170"/>
      <c r="L2080" s="170"/>
      <c r="M2080" s="170"/>
      <c r="N2080" s="170"/>
      <c r="O2080" s="170"/>
      <c r="P2080" s="170"/>
      <c r="Q2080" s="170"/>
      <c r="R2080" s="170"/>
      <c r="S2080" s="170"/>
      <c r="T2080" s="170"/>
      <c r="U2080" s="170"/>
      <c r="V2080" s="170"/>
      <c r="W2080" s="170"/>
      <c r="X2080" s="174"/>
      <c r="Y2080" s="170"/>
      <c r="Z2080" s="170"/>
      <c r="AA2080" s="170"/>
      <c r="AB2080" s="170"/>
      <c r="AC2080" s="170"/>
      <c r="AD2080" s="174"/>
      <c r="AE2080" s="170"/>
      <c r="AF2080" s="170"/>
      <c r="AI2080" s="170"/>
      <c r="AJ2080" s="170"/>
      <c r="AK2080" s="170"/>
      <c r="AL2080" s="170"/>
      <c r="AM2080" s="170"/>
      <c r="AN2080" s="170"/>
    </row>
    <row r="2081" spans="1:40" ht="52.5" customHeight="1" x14ac:dyDescent="0.2">
      <c r="A2081" s="170"/>
      <c r="B2081" s="170"/>
      <c r="C2081" s="170"/>
      <c r="D2081" s="170"/>
      <c r="E2081" s="170"/>
      <c r="F2081" s="170"/>
      <c r="G2081" s="170"/>
      <c r="H2081" s="170"/>
      <c r="I2081" s="170"/>
      <c r="J2081" s="170"/>
      <c r="K2081" s="170"/>
      <c r="L2081" s="170"/>
      <c r="M2081" s="170"/>
      <c r="N2081" s="170"/>
      <c r="O2081" s="170"/>
      <c r="P2081" s="170"/>
      <c r="Q2081" s="170"/>
      <c r="R2081" s="170"/>
      <c r="S2081" s="170"/>
      <c r="T2081" s="170"/>
      <c r="U2081" s="170"/>
      <c r="V2081" s="170"/>
      <c r="W2081" s="170"/>
      <c r="X2081" s="174"/>
      <c r="Y2081" s="170"/>
      <c r="Z2081" s="170"/>
      <c r="AA2081" s="170"/>
      <c r="AB2081" s="170"/>
      <c r="AC2081" s="170"/>
      <c r="AD2081" s="174"/>
      <c r="AE2081" s="170"/>
      <c r="AF2081" s="170"/>
      <c r="AI2081" s="170"/>
      <c r="AJ2081" s="170"/>
      <c r="AK2081" s="170"/>
      <c r="AL2081" s="170"/>
      <c r="AM2081" s="170"/>
      <c r="AN2081" s="170"/>
    </row>
    <row r="2082" spans="1:40" ht="52.5" customHeight="1" x14ac:dyDescent="0.2">
      <c r="A2082" s="170"/>
      <c r="B2082" s="170"/>
      <c r="C2082" s="170"/>
      <c r="D2082" s="170"/>
      <c r="E2082" s="170"/>
      <c r="F2082" s="170"/>
      <c r="G2082" s="170"/>
      <c r="H2082" s="170"/>
      <c r="I2082" s="170"/>
      <c r="J2082" s="170"/>
      <c r="K2082" s="170"/>
      <c r="L2082" s="170"/>
      <c r="M2082" s="170"/>
      <c r="N2082" s="170"/>
      <c r="O2082" s="170"/>
      <c r="P2082" s="170"/>
      <c r="Q2082" s="170"/>
      <c r="R2082" s="170"/>
      <c r="S2082" s="170"/>
      <c r="T2082" s="170"/>
      <c r="U2082" s="170"/>
      <c r="V2082" s="170"/>
      <c r="W2082" s="170"/>
      <c r="X2082" s="174"/>
      <c r="Y2082" s="170"/>
      <c r="Z2082" s="170"/>
      <c r="AA2082" s="170"/>
      <c r="AB2082" s="170"/>
      <c r="AC2082" s="170"/>
      <c r="AD2082" s="174"/>
      <c r="AE2082" s="170"/>
      <c r="AF2082" s="170"/>
      <c r="AI2082" s="170"/>
      <c r="AJ2082" s="170"/>
      <c r="AK2082" s="170"/>
      <c r="AL2082" s="170"/>
      <c r="AM2082" s="170"/>
      <c r="AN2082" s="170"/>
    </row>
    <row r="2083" spans="1:40" ht="52.5" customHeight="1" x14ac:dyDescent="0.2">
      <c r="A2083" s="170"/>
      <c r="B2083" s="170"/>
      <c r="C2083" s="170"/>
      <c r="D2083" s="170"/>
      <c r="E2083" s="170"/>
      <c r="F2083" s="170"/>
      <c r="G2083" s="170"/>
      <c r="H2083" s="170"/>
      <c r="I2083" s="170"/>
      <c r="J2083" s="170"/>
      <c r="K2083" s="170"/>
      <c r="L2083" s="170"/>
      <c r="M2083" s="170"/>
      <c r="N2083" s="170"/>
      <c r="O2083" s="170"/>
      <c r="P2083" s="170"/>
      <c r="Q2083" s="170"/>
      <c r="R2083" s="170"/>
      <c r="S2083" s="170"/>
      <c r="T2083" s="170"/>
      <c r="U2083" s="170"/>
      <c r="V2083" s="170"/>
      <c r="W2083" s="170"/>
      <c r="X2083" s="174"/>
      <c r="Y2083" s="170"/>
      <c r="Z2083" s="170"/>
      <c r="AA2083" s="170"/>
      <c r="AB2083" s="170"/>
      <c r="AC2083" s="170"/>
      <c r="AD2083" s="174"/>
      <c r="AE2083" s="170"/>
      <c r="AF2083" s="170"/>
      <c r="AI2083" s="170"/>
      <c r="AJ2083" s="170"/>
      <c r="AK2083" s="170"/>
      <c r="AL2083" s="170"/>
      <c r="AM2083" s="170"/>
      <c r="AN2083" s="170"/>
    </row>
    <row r="2084" spans="1:40" ht="52.5" customHeight="1" x14ac:dyDescent="0.2">
      <c r="A2084" s="170"/>
      <c r="B2084" s="170"/>
      <c r="C2084" s="170"/>
      <c r="D2084" s="170"/>
      <c r="E2084" s="170"/>
      <c r="F2084" s="170"/>
      <c r="G2084" s="170"/>
      <c r="H2084" s="170"/>
      <c r="I2084" s="170"/>
      <c r="J2084" s="170"/>
      <c r="K2084" s="170"/>
      <c r="L2084" s="170"/>
      <c r="M2084" s="170"/>
      <c r="N2084" s="170"/>
      <c r="O2084" s="170"/>
      <c r="P2084" s="170"/>
      <c r="Q2084" s="170"/>
      <c r="R2084" s="170"/>
      <c r="S2084" s="170"/>
      <c r="T2084" s="170"/>
      <c r="U2084" s="170"/>
      <c r="V2084" s="170"/>
      <c r="W2084" s="170"/>
      <c r="X2084" s="174"/>
      <c r="Y2084" s="170"/>
      <c r="Z2084" s="170"/>
      <c r="AA2084" s="170"/>
      <c r="AB2084" s="170"/>
      <c r="AC2084" s="170"/>
      <c r="AD2084" s="174"/>
      <c r="AE2084" s="170"/>
      <c r="AF2084" s="170"/>
      <c r="AI2084" s="170"/>
      <c r="AJ2084" s="170"/>
      <c r="AK2084" s="170"/>
      <c r="AL2084" s="170"/>
      <c r="AM2084" s="170"/>
      <c r="AN2084" s="170"/>
    </row>
    <row r="2085" spans="1:40" ht="52.5" customHeight="1" x14ac:dyDescent="0.2">
      <c r="A2085" s="170"/>
      <c r="B2085" s="170"/>
      <c r="C2085" s="170"/>
      <c r="D2085" s="170"/>
      <c r="E2085" s="170"/>
      <c r="F2085" s="170"/>
      <c r="G2085" s="170"/>
      <c r="H2085" s="170"/>
      <c r="I2085" s="170"/>
      <c r="J2085" s="170"/>
      <c r="K2085" s="170"/>
      <c r="L2085" s="170"/>
      <c r="M2085" s="170"/>
      <c r="N2085" s="170"/>
      <c r="O2085" s="170"/>
      <c r="P2085" s="170"/>
      <c r="Q2085" s="170"/>
      <c r="R2085" s="170"/>
      <c r="S2085" s="170"/>
      <c r="T2085" s="170"/>
      <c r="U2085" s="170"/>
      <c r="V2085" s="170"/>
      <c r="W2085" s="170"/>
      <c r="X2085" s="174"/>
      <c r="Y2085" s="170"/>
      <c r="Z2085" s="170"/>
      <c r="AA2085" s="170"/>
      <c r="AB2085" s="170"/>
      <c r="AC2085" s="170"/>
      <c r="AD2085" s="174"/>
      <c r="AE2085" s="170"/>
      <c r="AF2085" s="170"/>
      <c r="AI2085" s="170"/>
      <c r="AJ2085" s="170"/>
      <c r="AK2085" s="170"/>
      <c r="AL2085" s="170"/>
      <c r="AM2085" s="170"/>
      <c r="AN2085" s="170"/>
    </row>
    <row r="2086" spans="1:40" ht="52.5" customHeight="1" x14ac:dyDescent="0.2">
      <c r="A2086" s="170"/>
      <c r="B2086" s="170"/>
      <c r="C2086" s="170"/>
      <c r="D2086" s="170"/>
      <c r="E2086" s="170"/>
      <c r="F2086" s="170"/>
      <c r="G2086" s="170"/>
      <c r="H2086" s="170"/>
      <c r="I2086" s="170"/>
      <c r="J2086" s="170"/>
      <c r="K2086" s="170"/>
      <c r="L2086" s="170"/>
      <c r="M2086" s="170"/>
      <c r="N2086" s="170"/>
      <c r="O2086" s="170"/>
      <c r="P2086" s="170"/>
      <c r="Q2086" s="170"/>
      <c r="R2086" s="170"/>
      <c r="S2086" s="170"/>
      <c r="T2086" s="170"/>
      <c r="U2086" s="170"/>
      <c r="V2086" s="170"/>
      <c r="W2086" s="170"/>
      <c r="X2086" s="174"/>
      <c r="Y2086" s="170"/>
      <c r="Z2086" s="170"/>
      <c r="AA2086" s="170"/>
      <c r="AB2086" s="170"/>
      <c r="AC2086" s="170"/>
      <c r="AD2086" s="174"/>
      <c r="AE2086" s="170"/>
      <c r="AF2086" s="170"/>
      <c r="AI2086" s="170"/>
      <c r="AJ2086" s="170"/>
      <c r="AK2086" s="170"/>
      <c r="AL2086" s="170"/>
      <c r="AM2086" s="170"/>
      <c r="AN2086" s="170"/>
    </row>
    <row r="2087" spans="1:40" ht="52.5" customHeight="1" x14ac:dyDescent="0.2">
      <c r="A2087" s="170"/>
      <c r="B2087" s="170"/>
      <c r="C2087" s="170"/>
      <c r="D2087" s="170"/>
      <c r="E2087" s="170"/>
      <c r="F2087" s="170"/>
      <c r="G2087" s="170"/>
      <c r="H2087" s="170"/>
      <c r="I2087" s="170"/>
      <c r="J2087" s="170"/>
      <c r="K2087" s="170"/>
      <c r="L2087" s="170"/>
      <c r="M2087" s="170"/>
      <c r="N2087" s="170"/>
      <c r="O2087" s="170"/>
      <c r="P2087" s="170"/>
      <c r="Q2087" s="170"/>
      <c r="R2087" s="170"/>
      <c r="S2087" s="170"/>
      <c r="T2087" s="170"/>
      <c r="U2087" s="170"/>
      <c r="V2087" s="170"/>
      <c r="W2087" s="170"/>
      <c r="X2087" s="174"/>
      <c r="Y2087" s="170"/>
      <c r="Z2087" s="170"/>
      <c r="AA2087" s="170"/>
      <c r="AB2087" s="170"/>
      <c r="AC2087" s="170"/>
      <c r="AD2087" s="174"/>
      <c r="AE2087" s="170"/>
      <c r="AF2087" s="170"/>
      <c r="AI2087" s="170"/>
      <c r="AJ2087" s="170"/>
      <c r="AK2087" s="170"/>
      <c r="AL2087" s="170"/>
      <c r="AM2087" s="170"/>
      <c r="AN2087" s="170"/>
    </row>
    <row r="2088" spans="1:40" ht="52.5" customHeight="1" x14ac:dyDescent="0.2">
      <c r="A2088" s="170"/>
      <c r="B2088" s="170"/>
      <c r="C2088" s="170"/>
      <c r="D2088" s="170"/>
      <c r="E2088" s="170"/>
      <c r="F2088" s="170"/>
      <c r="G2088" s="170"/>
      <c r="H2088" s="170"/>
      <c r="I2088" s="170"/>
      <c r="J2088" s="170"/>
      <c r="K2088" s="170"/>
      <c r="L2088" s="170"/>
      <c r="M2088" s="170"/>
      <c r="N2088" s="170"/>
      <c r="O2088" s="170"/>
      <c r="P2088" s="170"/>
      <c r="Q2088" s="170"/>
      <c r="R2088" s="170"/>
      <c r="S2088" s="170"/>
      <c r="T2088" s="170"/>
      <c r="U2088" s="170"/>
      <c r="V2088" s="170"/>
      <c r="W2088" s="170"/>
      <c r="X2088" s="174"/>
      <c r="Y2088" s="170"/>
      <c r="Z2088" s="170"/>
      <c r="AA2088" s="170"/>
      <c r="AB2088" s="170"/>
      <c r="AC2088" s="170"/>
      <c r="AD2088" s="174"/>
      <c r="AE2088" s="170"/>
      <c r="AF2088" s="170"/>
      <c r="AI2088" s="170"/>
      <c r="AJ2088" s="170"/>
      <c r="AK2088" s="170"/>
      <c r="AL2088" s="170"/>
      <c r="AM2088" s="170"/>
      <c r="AN2088" s="170"/>
    </row>
    <row r="2089" spans="1:40" ht="52.5" customHeight="1" x14ac:dyDescent="0.2">
      <c r="A2089" s="170"/>
      <c r="B2089" s="170"/>
      <c r="C2089" s="170"/>
      <c r="D2089" s="170"/>
      <c r="E2089" s="170"/>
      <c r="F2089" s="170"/>
      <c r="G2089" s="170"/>
      <c r="H2089" s="170"/>
      <c r="I2089" s="170"/>
      <c r="J2089" s="170"/>
      <c r="K2089" s="170"/>
      <c r="L2089" s="170"/>
      <c r="M2089" s="170"/>
      <c r="N2089" s="170"/>
      <c r="O2089" s="170"/>
      <c r="P2089" s="170"/>
      <c r="Q2089" s="170"/>
      <c r="R2089" s="170"/>
      <c r="S2089" s="170"/>
      <c r="T2089" s="170"/>
      <c r="U2089" s="170"/>
      <c r="V2089" s="170"/>
      <c r="W2089" s="170"/>
      <c r="X2089" s="174"/>
      <c r="Y2089" s="170"/>
      <c r="Z2089" s="170"/>
      <c r="AA2089" s="170"/>
      <c r="AB2089" s="170"/>
      <c r="AC2089" s="170"/>
      <c r="AD2089" s="174"/>
      <c r="AE2089" s="170"/>
      <c r="AF2089" s="170"/>
      <c r="AI2089" s="170"/>
      <c r="AJ2089" s="170"/>
      <c r="AK2089" s="170"/>
      <c r="AL2089" s="170"/>
      <c r="AM2089" s="170"/>
      <c r="AN2089" s="170"/>
    </row>
    <row r="2090" spans="1:40" ht="52.5" customHeight="1" x14ac:dyDescent="0.2">
      <c r="A2090" s="170"/>
      <c r="B2090" s="170"/>
      <c r="C2090" s="170"/>
      <c r="D2090" s="170"/>
      <c r="E2090" s="170"/>
      <c r="F2090" s="170"/>
      <c r="G2090" s="170"/>
      <c r="H2090" s="170"/>
      <c r="I2090" s="170"/>
      <c r="J2090" s="170"/>
      <c r="K2090" s="170"/>
      <c r="L2090" s="170"/>
      <c r="M2090" s="170"/>
      <c r="N2090" s="170"/>
      <c r="O2090" s="170"/>
      <c r="P2090" s="170"/>
      <c r="Q2090" s="170"/>
      <c r="R2090" s="170"/>
      <c r="S2090" s="170"/>
      <c r="T2090" s="170"/>
      <c r="U2090" s="170"/>
      <c r="V2090" s="170"/>
      <c r="W2090" s="170"/>
      <c r="X2090" s="174"/>
      <c r="Y2090" s="170"/>
      <c r="Z2090" s="170"/>
      <c r="AA2090" s="170"/>
      <c r="AB2090" s="170"/>
      <c r="AC2090" s="170"/>
      <c r="AD2090" s="174"/>
      <c r="AE2090" s="170"/>
      <c r="AF2090" s="170"/>
      <c r="AI2090" s="170"/>
      <c r="AJ2090" s="170"/>
      <c r="AK2090" s="170"/>
      <c r="AL2090" s="170"/>
      <c r="AM2090" s="170"/>
      <c r="AN2090" s="170"/>
    </row>
    <row r="2091" spans="1:40" ht="52.5" customHeight="1" x14ac:dyDescent="0.2">
      <c r="A2091" s="170"/>
      <c r="B2091" s="170"/>
      <c r="C2091" s="170"/>
      <c r="D2091" s="170"/>
      <c r="E2091" s="170"/>
      <c r="F2091" s="170"/>
      <c r="G2091" s="170"/>
      <c r="H2091" s="170"/>
      <c r="I2091" s="170"/>
      <c r="J2091" s="170"/>
      <c r="K2091" s="170"/>
      <c r="L2091" s="170"/>
      <c r="M2091" s="170"/>
      <c r="N2091" s="170"/>
      <c r="O2091" s="170"/>
      <c r="P2091" s="170"/>
      <c r="Q2091" s="170"/>
      <c r="R2091" s="170"/>
      <c r="S2091" s="170"/>
      <c r="T2091" s="170"/>
      <c r="U2091" s="170"/>
      <c r="V2091" s="170"/>
      <c r="W2091" s="170"/>
      <c r="X2091" s="174"/>
      <c r="Y2091" s="170"/>
      <c r="Z2091" s="170"/>
      <c r="AA2091" s="170"/>
      <c r="AB2091" s="170"/>
      <c r="AC2091" s="170"/>
      <c r="AD2091" s="174"/>
      <c r="AE2091" s="170"/>
      <c r="AF2091" s="170"/>
      <c r="AI2091" s="170"/>
      <c r="AJ2091" s="170"/>
      <c r="AK2091" s="170"/>
      <c r="AL2091" s="170"/>
      <c r="AM2091" s="170"/>
      <c r="AN2091" s="170"/>
    </row>
    <row r="2092" spans="1:40" ht="52.5" customHeight="1" x14ac:dyDescent="0.2">
      <c r="A2092" s="170"/>
      <c r="B2092" s="170"/>
      <c r="C2092" s="170"/>
      <c r="D2092" s="170"/>
      <c r="E2092" s="170"/>
      <c r="F2092" s="170"/>
      <c r="G2092" s="170"/>
      <c r="H2092" s="170"/>
      <c r="I2092" s="170"/>
      <c r="J2092" s="170"/>
      <c r="K2092" s="170"/>
      <c r="L2092" s="170"/>
      <c r="M2092" s="170"/>
      <c r="N2092" s="170"/>
      <c r="O2092" s="170"/>
      <c r="P2092" s="170"/>
      <c r="Q2092" s="170"/>
      <c r="R2092" s="170"/>
      <c r="S2092" s="170"/>
      <c r="T2092" s="170"/>
      <c r="U2092" s="170"/>
      <c r="V2092" s="170"/>
      <c r="W2092" s="170"/>
      <c r="X2092" s="174"/>
      <c r="Y2092" s="170"/>
      <c r="Z2092" s="170"/>
      <c r="AA2092" s="170"/>
      <c r="AB2092" s="170"/>
      <c r="AC2092" s="170"/>
      <c r="AD2092" s="174"/>
      <c r="AE2092" s="170"/>
      <c r="AF2092" s="170"/>
      <c r="AI2092" s="170"/>
      <c r="AJ2092" s="170"/>
      <c r="AK2092" s="170"/>
      <c r="AL2092" s="170"/>
      <c r="AM2092" s="170"/>
      <c r="AN2092" s="170"/>
    </row>
    <row r="2093" spans="1:40" ht="52.5" customHeight="1" x14ac:dyDescent="0.2">
      <c r="A2093" s="170"/>
      <c r="B2093" s="170"/>
      <c r="C2093" s="170"/>
      <c r="D2093" s="170"/>
      <c r="E2093" s="170"/>
      <c r="F2093" s="170"/>
      <c r="G2093" s="170"/>
      <c r="H2093" s="170"/>
      <c r="I2093" s="170"/>
      <c r="J2093" s="170"/>
      <c r="K2093" s="170"/>
      <c r="L2093" s="170"/>
      <c r="M2093" s="170"/>
      <c r="N2093" s="170"/>
      <c r="O2093" s="170"/>
      <c r="P2093" s="170"/>
      <c r="Q2093" s="170"/>
      <c r="R2093" s="170"/>
      <c r="S2093" s="170"/>
      <c r="T2093" s="170"/>
      <c r="U2093" s="170"/>
      <c r="V2093" s="170"/>
      <c r="W2093" s="170"/>
      <c r="X2093" s="174"/>
      <c r="Y2093" s="170"/>
      <c r="Z2093" s="170"/>
      <c r="AA2093" s="170"/>
      <c r="AB2093" s="170"/>
      <c r="AC2093" s="170"/>
      <c r="AD2093" s="174"/>
      <c r="AE2093" s="170"/>
      <c r="AF2093" s="170"/>
      <c r="AI2093" s="170"/>
      <c r="AJ2093" s="170"/>
      <c r="AK2093" s="170"/>
      <c r="AL2093" s="170"/>
      <c r="AM2093" s="170"/>
      <c r="AN2093" s="170"/>
    </row>
    <row r="2094" spans="1:40" ht="52.5" customHeight="1" x14ac:dyDescent="0.2">
      <c r="A2094" s="170"/>
      <c r="B2094" s="170"/>
      <c r="C2094" s="170"/>
      <c r="D2094" s="170"/>
      <c r="E2094" s="170"/>
      <c r="F2094" s="170"/>
      <c r="G2094" s="170"/>
      <c r="H2094" s="170"/>
      <c r="I2094" s="170"/>
      <c r="J2094" s="170"/>
      <c r="K2094" s="170"/>
      <c r="L2094" s="170"/>
      <c r="M2094" s="170"/>
      <c r="N2094" s="170"/>
      <c r="O2094" s="170"/>
      <c r="P2094" s="170"/>
      <c r="Q2094" s="170"/>
      <c r="R2094" s="170"/>
      <c r="S2094" s="170"/>
      <c r="T2094" s="170"/>
      <c r="U2094" s="170"/>
      <c r="V2094" s="170"/>
      <c r="W2094" s="170"/>
      <c r="X2094" s="174"/>
      <c r="Y2094" s="170"/>
      <c r="Z2094" s="170"/>
      <c r="AA2094" s="170"/>
      <c r="AB2094" s="170"/>
      <c r="AC2094" s="170"/>
      <c r="AD2094" s="174"/>
      <c r="AE2094" s="170"/>
      <c r="AF2094" s="170"/>
      <c r="AI2094" s="170"/>
      <c r="AJ2094" s="170"/>
      <c r="AK2094" s="170"/>
      <c r="AL2094" s="170"/>
      <c r="AM2094" s="170"/>
      <c r="AN2094" s="170"/>
    </row>
    <row r="2095" spans="1:40" ht="52.5" customHeight="1" x14ac:dyDescent="0.2">
      <c r="A2095" s="170"/>
      <c r="B2095" s="170"/>
      <c r="C2095" s="170"/>
      <c r="D2095" s="170"/>
      <c r="E2095" s="170"/>
      <c r="F2095" s="170"/>
      <c r="G2095" s="170"/>
      <c r="H2095" s="170"/>
      <c r="I2095" s="170"/>
      <c r="J2095" s="170"/>
      <c r="K2095" s="170"/>
      <c r="L2095" s="170"/>
      <c r="M2095" s="170"/>
      <c r="N2095" s="170"/>
      <c r="O2095" s="170"/>
      <c r="P2095" s="170"/>
      <c r="Q2095" s="170"/>
      <c r="R2095" s="170"/>
      <c r="S2095" s="170"/>
      <c r="T2095" s="170"/>
      <c r="U2095" s="170"/>
      <c r="V2095" s="170"/>
      <c r="W2095" s="170"/>
      <c r="X2095" s="174"/>
      <c r="Y2095" s="170"/>
      <c r="Z2095" s="170"/>
      <c r="AA2095" s="170"/>
      <c r="AB2095" s="170"/>
      <c r="AC2095" s="170"/>
      <c r="AD2095" s="174"/>
      <c r="AE2095" s="170"/>
      <c r="AF2095" s="170"/>
      <c r="AI2095" s="170"/>
      <c r="AJ2095" s="170"/>
      <c r="AK2095" s="170"/>
      <c r="AL2095" s="170"/>
      <c r="AM2095" s="170"/>
      <c r="AN2095" s="170"/>
    </row>
    <row r="2096" spans="1:40" ht="52.5" customHeight="1" x14ac:dyDescent="0.2">
      <c r="A2096" s="170"/>
      <c r="B2096" s="170"/>
      <c r="C2096" s="170"/>
      <c r="D2096" s="170"/>
      <c r="E2096" s="170"/>
      <c r="F2096" s="170"/>
      <c r="G2096" s="170"/>
      <c r="H2096" s="170"/>
      <c r="I2096" s="170"/>
      <c r="J2096" s="170"/>
      <c r="K2096" s="170"/>
      <c r="L2096" s="170"/>
      <c r="M2096" s="170"/>
      <c r="N2096" s="170"/>
      <c r="O2096" s="170"/>
      <c r="P2096" s="170"/>
      <c r="Q2096" s="170"/>
      <c r="R2096" s="170"/>
      <c r="S2096" s="170"/>
      <c r="T2096" s="170"/>
      <c r="U2096" s="170"/>
      <c r="V2096" s="170"/>
      <c r="W2096" s="170"/>
      <c r="X2096" s="174"/>
      <c r="Y2096" s="170"/>
      <c r="Z2096" s="170"/>
      <c r="AA2096" s="170"/>
      <c r="AB2096" s="170"/>
      <c r="AC2096" s="170"/>
      <c r="AD2096" s="174"/>
      <c r="AE2096" s="170"/>
      <c r="AF2096" s="170"/>
      <c r="AI2096" s="170"/>
      <c r="AJ2096" s="170"/>
      <c r="AK2096" s="170"/>
      <c r="AL2096" s="170"/>
      <c r="AM2096" s="170"/>
      <c r="AN2096" s="170"/>
    </row>
    <row r="2097" spans="1:40" ht="52.5" customHeight="1" x14ac:dyDescent="0.2">
      <c r="A2097" s="170"/>
      <c r="B2097" s="170"/>
      <c r="C2097" s="170"/>
      <c r="D2097" s="170"/>
      <c r="E2097" s="170"/>
      <c r="F2097" s="170"/>
      <c r="G2097" s="170"/>
      <c r="H2097" s="170"/>
      <c r="I2097" s="170"/>
      <c r="J2097" s="170"/>
      <c r="K2097" s="170"/>
      <c r="L2097" s="170"/>
      <c r="M2097" s="170"/>
      <c r="N2097" s="170"/>
      <c r="O2097" s="170"/>
      <c r="P2097" s="170"/>
      <c r="Q2097" s="170"/>
      <c r="R2097" s="170"/>
      <c r="S2097" s="170"/>
      <c r="T2097" s="170"/>
      <c r="U2097" s="170"/>
      <c r="V2097" s="170"/>
      <c r="W2097" s="170"/>
      <c r="X2097" s="174"/>
      <c r="Y2097" s="170"/>
      <c r="Z2097" s="170"/>
      <c r="AA2097" s="170"/>
      <c r="AB2097" s="170"/>
      <c r="AC2097" s="170"/>
      <c r="AD2097" s="174"/>
      <c r="AE2097" s="170"/>
      <c r="AF2097" s="170"/>
      <c r="AI2097" s="170"/>
      <c r="AJ2097" s="170"/>
      <c r="AK2097" s="170"/>
      <c r="AL2097" s="170"/>
      <c r="AM2097" s="170"/>
      <c r="AN2097" s="170"/>
    </row>
    <row r="2098" spans="1:40" ht="52.5" customHeight="1" x14ac:dyDescent="0.2">
      <c r="A2098" s="170"/>
      <c r="B2098" s="170"/>
      <c r="C2098" s="170"/>
      <c r="D2098" s="170"/>
      <c r="E2098" s="170"/>
      <c r="F2098" s="170"/>
      <c r="G2098" s="170"/>
      <c r="H2098" s="170"/>
      <c r="I2098" s="170"/>
      <c r="J2098" s="170"/>
      <c r="K2098" s="170"/>
      <c r="L2098" s="170"/>
      <c r="M2098" s="170"/>
      <c r="N2098" s="170"/>
      <c r="O2098" s="170"/>
      <c r="P2098" s="170"/>
      <c r="Q2098" s="170"/>
      <c r="R2098" s="170"/>
      <c r="S2098" s="170"/>
      <c r="T2098" s="170"/>
      <c r="U2098" s="170"/>
      <c r="V2098" s="170"/>
      <c r="W2098" s="170"/>
      <c r="X2098" s="174"/>
      <c r="Y2098" s="170"/>
      <c r="Z2098" s="170"/>
      <c r="AA2098" s="170"/>
      <c r="AB2098" s="170"/>
      <c r="AC2098" s="170"/>
      <c r="AD2098" s="174"/>
      <c r="AE2098" s="170"/>
      <c r="AF2098" s="170"/>
      <c r="AI2098" s="170"/>
      <c r="AJ2098" s="170"/>
      <c r="AK2098" s="170"/>
      <c r="AL2098" s="170"/>
      <c r="AM2098" s="170"/>
      <c r="AN2098" s="170"/>
    </row>
    <row r="2099" spans="1:40" ht="52.5" customHeight="1" x14ac:dyDescent="0.2">
      <c r="A2099" s="170"/>
      <c r="B2099" s="170"/>
      <c r="C2099" s="170"/>
      <c r="D2099" s="170"/>
      <c r="E2099" s="170"/>
      <c r="F2099" s="170"/>
      <c r="G2099" s="170"/>
      <c r="H2099" s="170"/>
      <c r="I2099" s="170"/>
      <c r="J2099" s="170"/>
      <c r="K2099" s="170"/>
      <c r="L2099" s="170"/>
      <c r="M2099" s="170"/>
      <c r="N2099" s="170"/>
      <c r="O2099" s="170"/>
      <c r="P2099" s="170"/>
      <c r="Q2099" s="170"/>
      <c r="R2099" s="170"/>
      <c r="S2099" s="170"/>
      <c r="T2099" s="170"/>
      <c r="U2099" s="170"/>
      <c r="V2099" s="170"/>
      <c r="W2099" s="170"/>
      <c r="X2099" s="174"/>
      <c r="Y2099" s="170"/>
      <c r="Z2099" s="170"/>
      <c r="AA2099" s="170"/>
      <c r="AB2099" s="170"/>
      <c r="AC2099" s="170"/>
      <c r="AD2099" s="174"/>
      <c r="AE2099" s="170"/>
      <c r="AF2099" s="170"/>
      <c r="AI2099" s="170"/>
      <c r="AJ2099" s="170"/>
      <c r="AK2099" s="170"/>
      <c r="AL2099" s="170"/>
      <c r="AM2099" s="170"/>
      <c r="AN2099" s="170"/>
    </row>
    <row r="2100" spans="1:40" ht="52.5" customHeight="1" x14ac:dyDescent="0.2">
      <c r="A2100" s="170"/>
      <c r="B2100" s="170"/>
      <c r="C2100" s="170"/>
      <c r="D2100" s="170"/>
      <c r="E2100" s="170"/>
      <c r="F2100" s="170"/>
      <c r="G2100" s="170"/>
      <c r="H2100" s="170"/>
      <c r="I2100" s="170"/>
      <c r="J2100" s="170"/>
      <c r="K2100" s="170"/>
      <c r="L2100" s="170"/>
      <c r="M2100" s="170"/>
      <c r="N2100" s="170"/>
      <c r="O2100" s="170"/>
      <c r="P2100" s="170"/>
      <c r="Q2100" s="170"/>
      <c r="R2100" s="170"/>
      <c r="S2100" s="170"/>
      <c r="T2100" s="170"/>
      <c r="U2100" s="170"/>
      <c r="V2100" s="170"/>
      <c r="W2100" s="170"/>
      <c r="X2100" s="174"/>
      <c r="Y2100" s="170"/>
      <c r="Z2100" s="170"/>
      <c r="AA2100" s="170"/>
      <c r="AB2100" s="170"/>
      <c r="AC2100" s="170"/>
      <c r="AD2100" s="174"/>
      <c r="AE2100" s="170"/>
      <c r="AF2100" s="170"/>
      <c r="AI2100" s="170"/>
      <c r="AJ2100" s="170"/>
      <c r="AK2100" s="170"/>
      <c r="AL2100" s="170"/>
      <c r="AM2100" s="170"/>
      <c r="AN2100" s="170"/>
    </row>
    <row r="2101" spans="1:40" ht="52.5" customHeight="1" x14ac:dyDescent="0.2">
      <c r="A2101" s="170"/>
      <c r="B2101" s="170"/>
      <c r="C2101" s="170"/>
      <c r="D2101" s="170"/>
      <c r="E2101" s="170"/>
      <c r="F2101" s="170"/>
      <c r="G2101" s="170"/>
      <c r="H2101" s="170"/>
      <c r="I2101" s="170"/>
      <c r="J2101" s="170"/>
      <c r="K2101" s="170"/>
      <c r="L2101" s="170"/>
      <c r="M2101" s="170"/>
      <c r="N2101" s="170"/>
      <c r="O2101" s="170"/>
      <c r="P2101" s="170"/>
      <c r="Q2101" s="170"/>
      <c r="R2101" s="170"/>
      <c r="S2101" s="170"/>
      <c r="T2101" s="170"/>
      <c r="U2101" s="170"/>
      <c r="V2101" s="170"/>
      <c r="W2101" s="170"/>
      <c r="X2101" s="174"/>
      <c r="Y2101" s="170"/>
      <c r="Z2101" s="170"/>
      <c r="AA2101" s="170"/>
      <c r="AB2101" s="170"/>
      <c r="AC2101" s="170"/>
      <c r="AD2101" s="174"/>
      <c r="AE2101" s="170"/>
      <c r="AF2101" s="170"/>
      <c r="AI2101" s="170"/>
      <c r="AJ2101" s="170"/>
      <c r="AK2101" s="170"/>
      <c r="AL2101" s="170"/>
      <c r="AM2101" s="170"/>
      <c r="AN2101" s="170"/>
    </row>
    <row r="2102" spans="1:40" ht="52.5" customHeight="1" x14ac:dyDescent="0.2">
      <c r="A2102" s="170"/>
      <c r="B2102" s="170"/>
      <c r="C2102" s="170"/>
      <c r="D2102" s="170"/>
      <c r="E2102" s="170"/>
      <c r="F2102" s="170"/>
      <c r="G2102" s="170"/>
      <c r="H2102" s="170"/>
      <c r="I2102" s="170"/>
      <c r="J2102" s="170"/>
      <c r="K2102" s="170"/>
      <c r="L2102" s="170"/>
      <c r="M2102" s="170"/>
      <c r="N2102" s="170"/>
      <c r="O2102" s="170"/>
      <c r="P2102" s="170"/>
      <c r="Q2102" s="170"/>
      <c r="R2102" s="170"/>
      <c r="S2102" s="170"/>
      <c r="T2102" s="170"/>
      <c r="U2102" s="170"/>
      <c r="V2102" s="170"/>
      <c r="W2102" s="170"/>
      <c r="X2102" s="174"/>
      <c r="Y2102" s="170"/>
      <c r="Z2102" s="170"/>
      <c r="AA2102" s="170"/>
      <c r="AB2102" s="170"/>
      <c r="AC2102" s="170"/>
      <c r="AD2102" s="174"/>
      <c r="AE2102" s="170"/>
      <c r="AF2102" s="170"/>
      <c r="AI2102" s="170"/>
      <c r="AJ2102" s="170"/>
      <c r="AK2102" s="170"/>
      <c r="AL2102" s="170"/>
      <c r="AM2102" s="170"/>
      <c r="AN2102" s="170"/>
    </row>
    <row r="2103" spans="1:40" ht="52.5" customHeight="1" x14ac:dyDescent="0.2">
      <c r="A2103" s="170"/>
      <c r="B2103" s="170"/>
      <c r="C2103" s="170"/>
      <c r="D2103" s="170"/>
      <c r="E2103" s="170"/>
      <c r="F2103" s="170"/>
      <c r="G2103" s="170"/>
      <c r="H2103" s="170"/>
      <c r="I2103" s="170"/>
      <c r="J2103" s="170"/>
      <c r="K2103" s="170"/>
      <c r="L2103" s="170"/>
      <c r="M2103" s="170"/>
      <c r="N2103" s="170"/>
      <c r="O2103" s="170"/>
      <c r="P2103" s="170"/>
      <c r="Q2103" s="170"/>
      <c r="R2103" s="170"/>
      <c r="S2103" s="170"/>
      <c r="T2103" s="170"/>
      <c r="U2103" s="170"/>
      <c r="V2103" s="170"/>
      <c r="W2103" s="170"/>
      <c r="X2103" s="174"/>
      <c r="Y2103" s="170"/>
      <c r="Z2103" s="170"/>
      <c r="AA2103" s="170"/>
      <c r="AB2103" s="170"/>
      <c r="AC2103" s="170"/>
      <c r="AD2103" s="174"/>
      <c r="AE2103" s="170"/>
      <c r="AF2103" s="170"/>
      <c r="AI2103" s="170"/>
      <c r="AJ2103" s="170"/>
      <c r="AK2103" s="170"/>
      <c r="AL2103" s="170"/>
      <c r="AM2103" s="170"/>
      <c r="AN2103" s="170"/>
    </row>
    <row r="2104" spans="1:40" ht="52.5" customHeight="1" x14ac:dyDescent="0.2">
      <c r="A2104" s="170"/>
      <c r="B2104" s="170"/>
      <c r="C2104" s="170"/>
      <c r="D2104" s="170"/>
      <c r="E2104" s="170"/>
      <c r="F2104" s="170"/>
      <c r="G2104" s="170"/>
      <c r="H2104" s="170"/>
      <c r="I2104" s="170"/>
      <c r="J2104" s="170"/>
      <c r="K2104" s="170"/>
      <c r="L2104" s="170"/>
      <c r="M2104" s="170"/>
      <c r="N2104" s="170"/>
      <c r="O2104" s="170"/>
      <c r="P2104" s="170"/>
      <c r="Q2104" s="170"/>
      <c r="R2104" s="170"/>
      <c r="S2104" s="170"/>
      <c r="T2104" s="170"/>
      <c r="U2104" s="170"/>
      <c r="V2104" s="170"/>
      <c r="W2104" s="170"/>
      <c r="X2104" s="174"/>
      <c r="Y2104" s="170"/>
      <c r="Z2104" s="170"/>
      <c r="AA2104" s="170"/>
      <c r="AB2104" s="170"/>
      <c r="AC2104" s="170"/>
      <c r="AD2104" s="174"/>
      <c r="AE2104" s="170"/>
      <c r="AF2104" s="170"/>
      <c r="AI2104" s="170"/>
      <c r="AJ2104" s="170"/>
      <c r="AK2104" s="170"/>
      <c r="AL2104" s="170"/>
      <c r="AM2104" s="170"/>
      <c r="AN2104" s="170"/>
    </row>
    <row r="2105" spans="1:40" ht="52.5" customHeight="1" x14ac:dyDescent="0.2">
      <c r="A2105" s="170"/>
      <c r="B2105" s="170"/>
      <c r="C2105" s="170"/>
      <c r="D2105" s="170"/>
      <c r="E2105" s="170"/>
      <c r="F2105" s="170"/>
      <c r="G2105" s="170"/>
      <c r="H2105" s="170"/>
      <c r="I2105" s="170"/>
      <c r="J2105" s="170"/>
      <c r="K2105" s="170"/>
      <c r="L2105" s="170"/>
      <c r="M2105" s="170"/>
      <c r="N2105" s="170"/>
      <c r="O2105" s="170"/>
      <c r="P2105" s="170"/>
      <c r="Q2105" s="170"/>
      <c r="R2105" s="170"/>
      <c r="S2105" s="170"/>
      <c r="T2105" s="170"/>
      <c r="U2105" s="170"/>
      <c r="V2105" s="170"/>
      <c r="W2105" s="170"/>
      <c r="X2105" s="174"/>
      <c r="Y2105" s="170"/>
      <c r="Z2105" s="170"/>
      <c r="AA2105" s="170"/>
      <c r="AB2105" s="170"/>
      <c r="AC2105" s="170"/>
      <c r="AD2105" s="174"/>
      <c r="AE2105" s="170"/>
      <c r="AF2105" s="170"/>
      <c r="AI2105" s="170"/>
      <c r="AJ2105" s="170"/>
      <c r="AK2105" s="170"/>
      <c r="AL2105" s="170"/>
      <c r="AM2105" s="170"/>
      <c r="AN2105" s="170"/>
    </row>
    <row r="2106" spans="1:40" ht="52.5" customHeight="1" x14ac:dyDescent="0.2">
      <c r="A2106" s="170"/>
      <c r="B2106" s="170"/>
      <c r="C2106" s="170"/>
      <c r="D2106" s="170"/>
      <c r="E2106" s="170"/>
      <c r="F2106" s="170"/>
      <c r="G2106" s="170"/>
      <c r="H2106" s="170"/>
      <c r="I2106" s="170"/>
      <c r="J2106" s="170"/>
      <c r="K2106" s="170"/>
      <c r="L2106" s="170"/>
      <c r="M2106" s="170"/>
      <c r="N2106" s="170"/>
      <c r="O2106" s="170"/>
      <c r="P2106" s="170"/>
      <c r="Q2106" s="170"/>
      <c r="R2106" s="170"/>
      <c r="S2106" s="170"/>
      <c r="T2106" s="170"/>
      <c r="U2106" s="170"/>
      <c r="V2106" s="170"/>
      <c r="W2106" s="170"/>
      <c r="X2106" s="174"/>
      <c r="Y2106" s="170"/>
      <c r="Z2106" s="170"/>
      <c r="AA2106" s="170"/>
      <c r="AB2106" s="170"/>
      <c r="AC2106" s="170"/>
      <c r="AD2106" s="174"/>
      <c r="AE2106" s="170"/>
      <c r="AF2106" s="170"/>
      <c r="AI2106" s="170"/>
      <c r="AJ2106" s="170"/>
      <c r="AK2106" s="170"/>
      <c r="AL2106" s="170"/>
      <c r="AM2106" s="170"/>
      <c r="AN2106" s="170"/>
    </row>
    <row r="2107" spans="1:40" ht="52.5" customHeight="1" x14ac:dyDescent="0.2">
      <c r="A2107" s="170"/>
      <c r="B2107" s="170"/>
      <c r="C2107" s="170"/>
      <c r="D2107" s="170"/>
      <c r="E2107" s="170"/>
      <c r="F2107" s="170"/>
      <c r="G2107" s="170"/>
      <c r="H2107" s="170"/>
      <c r="I2107" s="170"/>
      <c r="J2107" s="170"/>
      <c r="K2107" s="170"/>
      <c r="L2107" s="170"/>
      <c r="M2107" s="170"/>
      <c r="N2107" s="170"/>
      <c r="O2107" s="170"/>
      <c r="P2107" s="170"/>
      <c r="Q2107" s="170"/>
      <c r="R2107" s="170"/>
      <c r="S2107" s="170"/>
      <c r="T2107" s="170"/>
      <c r="U2107" s="170"/>
      <c r="V2107" s="170"/>
      <c r="W2107" s="170"/>
      <c r="X2107" s="174"/>
      <c r="Y2107" s="170"/>
      <c r="Z2107" s="170"/>
      <c r="AA2107" s="170"/>
      <c r="AB2107" s="170"/>
      <c r="AC2107" s="170"/>
      <c r="AD2107" s="174"/>
      <c r="AE2107" s="170"/>
      <c r="AF2107" s="170"/>
      <c r="AI2107" s="170"/>
      <c r="AJ2107" s="170"/>
      <c r="AK2107" s="170"/>
      <c r="AL2107" s="170"/>
      <c r="AM2107" s="170"/>
      <c r="AN2107" s="170"/>
    </row>
    <row r="2108" spans="1:40" ht="52.5" customHeight="1" x14ac:dyDescent="0.2">
      <c r="A2108" s="170"/>
      <c r="B2108" s="170"/>
      <c r="C2108" s="170"/>
      <c r="D2108" s="170"/>
      <c r="E2108" s="170"/>
      <c r="F2108" s="170"/>
      <c r="G2108" s="170"/>
      <c r="H2108" s="170"/>
      <c r="I2108" s="170"/>
      <c r="J2108" s="170"/>
      <c r="K2108" s="170"/>
      <c r="L2108" s="170"/>
      <c r="M2108" s="170"/>
      <c r="N2108" s="170"/>
      <c r="O2108" s="170"/>
      <c r="P2108" s="170"/>
      <c r="Q2108" s="170"/>
      <c r="R2108" s="170"/>
      <c r="S2108" s="170"/>
      <c r="T2108" s="170"/>
      <c r="U2108" s="170"/>
      <c r="V2108" s="170"/>
      <c r="W2108" s="170"/>
      <c r="X2108" s="174"/>
      <c r="Y2108" s="170"/>
      <c r="Z2108" s="170"/>
      <c r="AA2108" s="170"/>
      <c r="AB2108" s="170"/>
      <c r="AC2108" s="170"/>
      <c r="AD2108" s="174"/>
      <c r="AE2108" s="170"/>
      <c r="AF2108" s="170"/>
      <c r="AI2108" s="170"/>
      <c r="AJ2108" s="170"/>
      <c r="AK2108" s="170"/>
      <c r="AL2108" s="170"/>
      <c r="AM2108" s="170"/>
      <c r="AN2108" s="170"/>
    </row>
    <row r="2109" spans="1:40" ht="52.5" customHeight="1" x14ac:dyDescent="0.2">
      <c r="A2109" s="170"/>
      <c r="B2109" s="170"/>
      <c r="C2109" s="170"/>
      <c r="D2109" s="170"/>
      <c r="E2109" s="170"/>
      <c r="F2109" s="170"/>
      <c r="G2109" s="170"/>
      <c r="H2109" s="170"/>
      <c r="I2109" s="170"/>
      <c r="J2109" s="170"/>
      <c r="K2109" s="170"/>
      <c r="L2109" s="170"/>
      <c r="M2109" s="170"/>
      <c r="N2109" s="170"/>
      <c r="O2109" s="170"/>
      <c r="P2109" s="170"/>
      <c r="Q2109" s="170"/>
      <c r="R2109" s="170"/>
      <c r="S2109" s="170"/>
      <c r="T2109" s="170"/>
      <c r="U2109" s="170"/>
      <c r="V2109" s="170"/>
      <c r="W2109" s="170"/>
      <c r="X2109" s="174"/>
      <c r="Y2109" s="170"/>
      <c r="Z2109" s="170"/>
      <c r="AA2109" s="170"/>
      <c r="AB2109" s="170"/>
      <c r="AC2109" s="170"/>
      <c r="AD2109" s="174"/>
      <c r="AE2109" s="170"/>
      <c r="AF2109" s="170"/>
      <c r="AI2109" s="170"/>
      <c r="AJ2109" s="170"/>
      <c r="AK2109" s="170"/>
      <c r="AL2109" s="170"/>
      <c r="AM2109" s="170"/>
      <c r="AN2109" s="170"/>
    </row>
    <row r="2110" spans="1:40" ht="52.5" customHeight="1" x14ac:dyDescent="0.2">
      <c r="A2110" s="170"/>
      <c r="B2110" s="170"/>
      <c r="C2110" s="170"/>
      <c r="D2110" s="170"/>
      <c r="E2110" s="170"/>
      <c r="F2110" s="170"/>
      <c r="G2110" s="170"/>
      <c r="H2110" s="170"/>
      <c r="I2110" s="170"/>
      <c r="J2110" s="170"/>
      <c r="K2110" s="170"/>
      <c r="L2110" s="170"/>
      <c r="M2110" s="170"/>
      <c r="N2110" s="170"/>
      <c r="O2110" s="170"/>
      <c r="P2110" s="170"/>
      <c r="Q2110" s="170"/>
      <c r="R2110" s="170"/>
      <c r="S2110" s="170"/>
      <c r="T2110" s="170"/>
      <c r="U2110" s="170"/>
      <c r="V2110" s="170"/>
      <c r="W2110" s="170"/>
      <c r="X2110" s="174"/>
      <c r="Y2110" s="170"/>
      <c r="Z2110" s="170"/>
      <c r="AA2110" s="170"/>
      <c r="AB2110" s="170"/>
      <c r="AC2110" s="170"/>
      <c r="AD2110" s="174"/>
      <c r="AE2110" s="170"/>
      <c r="AF2110" s="170"/>
      <c r="AI2110" s="170"/>
      <c r="AJ2110" s="170"/>
      <c r="AK2110" s="170"/>
      <c r="AL2110" s="170"/>
      <c r="AM2110" s="170"/>
      <c r="AN2110" s="170"/>
    </row>
    <row r="2111" spans="1:40" ht="52.5" customHeight="1" x14ac:dyDescent="0.2">
      <c r="A2111" s="170"/>
      <c r="B2111" s="170"/>
      <c r="C2111" s="170"/>
      <c r="D2111" s="170"/>
      <c r="E2111" s="170"/>
      <c r="F2111" s="170"/>
      <c r="G2111" s="170"/>
      <c r="H2111" s="170"/>
      <c r="I2111" s="170"/>
      <c r="J2111" s="170"/>
      <c r="K2111" s="170"/>
      <c r="L2111" s="170"/>
      <c r="M2111" s="170"/>
      <c r="N2111" s="170"/>
      <c r="O2111" s="170"/>
      <c r="P2111" s="170"/>
      <c r="Q2111" s="170"/>
      <c r="R2111" s="170"/>
      <c r="S2111" s="170"/>
      <c r="T2111" s="170"/>
      <c r="U2111" s="170"/>
      <c r="V2111" s="170"/>
      <c r="W2111" s="170"/>
      <c r="X2111" s="174"/>
      <c r="Y2111" s="170"/>
      <c r="Z2111" s="170"/>
      <c r="AA2111" s="170"/>
      <c r="AB2111" s="170"/>
      <c r="AC2111" s="170"/>
      <c r="AD2111" s="174"/>
      <c r="AE2111" s="170"/>
      <c r="AF2111" s="170"/>
      <c r="AI2111" s="170"/>
      <c r="AJ2111" s="170"/>
      <c r="AK2111" s="170"/>
      <c r="AL2111" s="170"/>
      <c r="AM2111" s="170"/>
      <c r="AN2111" s="170"/>
    </row>
    <row r="2112" spans="1:40" ht="52.5" customHeight="1" x14ac:dyDescent="0.2">
      <c r="A2112" s="170"/>
      <c r="B2112" s="170"/>
      <c r="C2112" s="170"/>
      <c r="D2112" s="170"/>
      <c r="E2112" s="170"/>
      <c r="F2112" s="170"/>
      <c r="G2112" s="170"/>
      <c r="H2112" s="170"/>
      <c r="I2112" s="170"/>
      <c r="J2112" s="170"/>
      <c r="K2112" s="170"/>
      <c r="L2112" s="170"/>
      <c r="M2112" s="170"/>
      <c r="N2112" s="170"/>
      <c r="O2112" s="170"/>
      <c r="P2112" s="170"/>
      <c r="Q2112" s="170"/>
      <c r="R2112" s="170"/>
      <c r="S2112" s="170"/>
      <c r="T2112" s="170"/>
      <c r="U2112" s="170"/>
      <c r="V2112" s="170"/>
      <c r="W2112" s="170"/>
      <c r="X2112" s="174"/>
      <c r="Y2112" s="170"/>
      <c r="Z2112" s="170"/>
      <c r="AA2112" s="170"/>
      <c r="AB2112" s="170"/>
      <c r="AC2112" s="170"/>
      <c r="AD2112" s="174"/>
      <c r="AE2112" s="170"/>
      <c r="AF2112" s="170"/>
      <c r="AI2112" s="170"/>
      <c r="AJ2112" s="170"/>
      <c r="AK2112" s="170"/>
      <c r="AL2112" s="170"/>
      <c r="AM2112" s="170"/>
      <c r="AN2112" s="170"/>
    </row>
    <row r="2113" spans="1:40" ht="52.5" customHeight="1" x14ac:dyDescent="0.2">
      <c r="A2113" s="170"/>
      <c r="B2113" s="170"/>
      <c r="C2113" s="170"/>
      <c r="D2113" s="170"/>
      <c r="E2113" s="170"/>
      <c r="F2113" s="170"/>
      <c r="G2113" s="170"/>
      <c r="H2113" s="170"/>
      <c r="I2113" s="170"/>
      <c r="J2113" s="170"/>
      <c r="K2113" s="170"/>
      <c r="L2113" s="170"/>
      <c r="M2113" s="170"/>
      <c r="N2113" s="170"/>
      <c r="O2113" s="170"/>
      <c r="P2113" s="170"/>
      <c r="Q2113" s="170"/>
      <c r="R2113" s="170"/>
      <c r="S2113" s="170"/>
      <c r="T2113" s="170"/>
      <c r="U2113" s="170"/>
      <c r="V2113" s="170"/>
      <c r="W2113" s="170"/>
      <c r="X2113" s="174"/>
      <c r="Y2113" s="170"/>
      <c r="Z2113" s="170"/>
      <c r="AA2113" s="170"/>
      <c r="AB2113" s="170"/>
      <c r="AC2113" s="170"/>
      <c r="AD2113" s="174"/>
      <c r="AE2113" s="170"/>
      <c r="AF2113" s="170"/>
      <c r="AI2113" s="170"/>
      <c r="AJ2113" s="170"/>
      <c r="AK2113" s="170"/>
      <c r="AL2113" s="170"/>
      <c r="AM2113" s="170"/>
      <c r="AN2113" s="170"/>
    </row>
    <row r="2114" spans="1:40" ht="52.5" customHeight="1" x14ac:dyDescent="0.2">
      <c r="A2114" s="170"/>
      <c r="B2114" s="170"/>
      <c r="C2114" s="170"/>
      <c r="D2114" s="170"/>
      <c r="E2114" s="170"/>
      <c r="F2114" s="170"/>
      <c r="G2114" s="170"/>
      <c r="H2114" s="170"/>
      <c r="I2114" s="170"/>
      <c r="J2114" s="170"/>
      <c r="K2114" s="170"/>
      <c r="L2114" s="170"/>
      <c r="M2114" s="170"/>
      <c r="N2114" s="170"/>
      <c r="O2114" s="170"/>
      <c r="P2114" s="170"/>
      <c r="Q2114" s="170"/>
      <c r="R2114" s="170"/>
      <c r="S2114" s="170"/>
      <c r="T2114" s="170"/>
      <c r="U2114" s="170"/>
      <c r="V2114" s="170"/>
      <c r="W2114" s="170"/>
      <c r="X2114" s="174"/>
      <c r="Y2114" s="170"/>
      <c r="Z2114" s="170"/>
      <c r="AA2114" s="170"/>
      <c r="AB2114" s="170"/>
      <c r="AC2114" s="170"/>
      <c r="AD2114" s="174"/>
      <c r="AE2114" s="170"/>
      <c r="AF2114" s="170"/>
      <c r="AI2114" s="170"/>
      <c r="AJ2114" s="170"/>
      <c r="AK2114" s="170"/>
      <c r="AL2114" s="170"/>
      <c r="AM2114" s="170"/>
      <c r="AN2114" s="170"/>
    </row>
    <row r="2115" spans="1:40" ht="52.5" customHeight="1" x14ac:dyDescent="0.2">
      <c r="A2115" s="170"/>
      <c r="B2115" s="170"/>
      <c r="C2115" s="170"/>
      <c r="D2115" s="170"/>
      <c r="E2115" s="170"/>
      <c r="F2115" s="170"/>
      <c r="G2115" s="170"/>
      <c r="H2115" s="170"/>
      <c r="I2115" s="170"/>
      <c r="J2115" s="170"/>
      <c r="K2115" s="170"/>
      <c r="L2115" s="170"/>
      <c r="M2115" s="170"/>
      <c r="N2115" s="170"/>
      <c r="O2115" s="170"/>
      <c r="P2115" s="170"/>
      <c r="Q2115" s="170"/>
      <c r="R2115" s="170"/>
      <c r="S2115" s="170"/>
      <c r="T2115" s="170"/>
      <c r="U2115" s="170"/>
      <c r="V2115" s="170"/>
      <c r="W2115" s="170"/>
      <c r="X2115" s="174"/>
      <c r="Y2115" s="170"/>
      <c r="Z2115" s="170"/>
      <c r="AA2115" s="170"/>
      <c r="AB2115" s="170"/>
      <c r="AC2115" s="170"/>
      <c r="AD2115" s="174"/>
      <c r="AE2115" s="170"/>
      <c r="AF2115" s="170"/>
      <c r="AI2115" s="170"/>
      <c r="AJ2115" s="170"/>
      <c r="AK2115" s="170"/>
      <c r="AL2115" s="170"/>
      <c r="AM2115" s="170"/>
      <c r="AN2115" s="170"/>
    </row>
    <row r="2116" spans="1:40" ht="52.5" customHeight="1" x14ac:dyDescent="0.2">
      <c r="A2116" s="170"/>
      <c r="B2116" s="170"/>
      <c r="C2116" s="170"/>
      <c r="D2116" s="170"/>
      <c r="E2116" s="170"/>
      <c r="F2116" s="170"/>
      <c r="G2116" s="170"/>
      <c r="H2116" s="170"/>
      <c r="I2116" s="170"/>
      <c r="J2116" s="170"/>
      <c r="K2116" s="170"/>
      <c r="L2116" s="170"/>
      <c r="M2116" s="170"/>
      <c r="N2116" s="170"/>
      <c r="O2116" s="170"/>
      <c r="P2116" s="170"/>
      <c r="Q2116" s="170"/>
      <c r="R2116" s="170"/>
      <c r="S2116" s="170"/>
      <c r="T2116" s="170"/>
      <c r="U2116" s="170"/>
      <c r="V2116" s="170"/>
      <c r="W2116" s="170"/>
      <c r="X2116" s="174"/>
      <c r="Y2116" s="170"/>
      <c r="Z2116" s="170"/>
      <c r="AA2116" s="170"/>
      <c r="AB2116" s="170"/>
      <c r="AC2116" s="170"/>
      <c r="AD2116" s="174"/>
      <c r="AE2116" s="170"/>
      <c r="AF2116" s="170"/>
      <c r="AI2116" s="170"/>
      <c r="AJ2116" s="170"/>
      <c r="AK2116" s="170"/>
      <c r="AL2116" s="170"/>
      <c r="AM2116" s="170"/>
      <c r="AN2116" s="170"/>
    </row>
    <row r="2117" spans="1:40" ht="52.5" customHeight="1" x14ac:dyDescent="0.2">
      <c r="A2117" s="170"/>
      <c r="B2117" s="170"/>
      <c r="C2117" s="170"/>
      <c r="D2117" s="170"/>
      <c r="E2117" s="170"/>
      <c r="F2117" s="170"/>
      <c r="G2117" s="170"/>
      <c r="H2117" s="170"/>
      <c r="I2117" s="170"/>
      <c r="J2117" s="170"/>
      <c r="K2117" s="170"/>
      <c r="L2117" s="170"/>
      <c r="M2117" s="170"/>
      <c r="N2117" s="170"/>
      <c r="O2117" s="170"/>
      <c r="P2117" s="170"/>
      <c r="Q2117" s="170"/>
      <c r="R2117" s="170"/>
      <c r="S2117" s="170"/>
      <c r="T2117" s="170"/>
      <c r="U2117" s="170"/>
      <c r="V2117" s="170"/>
      <c r="W2117" s="170"/>
      <c r="X2117" s="174"/>
      <c r="Y2117" s="170"/>
      <c r="Z2117" s="170"/>
      <c r="AA2117" s="170"/>
      <c r="AB2117" s="170"/>
      <c r="AC2117" s="170"/>
      <c r="AD2117" s="174"/>
      <c r="AE2117" s="170"/>
      <c r="AF2117" s="170"/>
      <c r="AI2117" s="170"/>
      <c r="AJ2117" s="170"/>
      <c r="AK2117" s="170"/>
      <c r="AL2117" s="170"/>
      <c r="AM2117" s="170"/>
      <c r="AN2117" s="170"/>
    </row>
    <row r="2118" spans="1:40" ht="52.5" customHeight="1" x14ac:dyDescent="0.2">
      <c r="A2118" s="170"/>
      <c r="B2118" s="170"/>
      <c r="C2118" s="170"/>
      <c r="D2118" s="170"/>
      <c r="E2118" s="170"/>
      <c r="F2118" s="170"/>
      <c r="G2118" s="170"/>
      <c r="H2118" s="170"/>
      <c r="I2118" s="170"/>
      <c r="J2118" s="170"/>
      <c r="K2118" s="170"/>
      <c r="L2118" s="170"/>
      <c r="M2118" s="170"/>
      <c r="N2118" s="170"/>
      <c r="O2118" s="170"/>
      <c r="P2118" s="170"/>
      <c r="Q2118" s="170"/>
      <c r="R2118" s="170"/>
      <c r="S2118" s="170"/>
      <c r="T2118" s="170"/>
      <c r="U2118" s="170"/>
      <c r="V2118" s="170"/>
      <c r="W2118" s="170"/>
      <c r="X2118" s="174"/>
      <c r="Y2118" s="170"/>
      <c r="Z2118" s="170"/>
      <c r="AA2118" s="170"/>
      <c r="AB2118" s="170"/>
      <c r="AC2118" s="170"/>
      <c r="AD2118" s="174"/>
      <c r="AE2118" s="170"/>
      <c r="AF2118" s="170"/>
      <c r="AI2118" s="170"/>
      <c r="AJ2118" s="170"/>
      <c r="AK2118" s="170"/>
      <c r="AL2118" s="170"/>
      <c r="AM2118" s="170"/>
      <c r="AN2118" s="170"/>
    </row>
    <row r="2119" spans="1:40" ht="52.5" customHeight="1" x14ac:dyDescent="0.2">
      <c r="A2119" s="170"/>
      <c r="B2119" s="170"/>
      <c r="C2119" s="170"/>
      <c r="D2119" s="170"/>
      <c r="E2119" s="170"/>
      <c r="F2119" s="170"/>
      <c r="G2119" s="170"/>
      <c r="H2119" s="170"/>
      <c r="I2119" s="170"/>
      <c r="J2119" s="170"/>
      <c r="K2119" s="170"/>
      <c r="L2119" s="170"/>
      <c r="M2119" s="170"/>
      <c r="N2119" s="170"/>
      <c r="O2119" s="170"/>
      <c r="P2119" s="170"/>
      <c r="Q2119" s="170"/>
      <c r="R2119" s="170"/>
      <c r="S2119" s="170"/>
      <c r="T2119" s="170"/>
      <c r="U2119" s="170"/>
      <c r="V2119" s="170"/>
      <c r="W2119" s="170"/>
      <c r="X2119" s="174"/>
      <c r="Y2119" s="170"/>
      <c r="Z2119" s="170"/>
      <c r="AA2119" s="170"/>
      <c r="AB2119" s="170"/>
      <c r="AC2119" s="170"/>
      <c r="AD2119" s="174"/>
      <c r="AE2119" s="170"/>
      <c r="AF2119" s="170"/>
      <c r="AI2119" s="170"/>
      <c r="AJ2119" s="170"/>
      <c r="AK2119" s="170"/>
      <c r="AL2119" s="170"/>
      <c r="AM2119" s="170"/>
      <c r="AN2119" s="170"/>
    </row>
    <row r="2120" spans="1:40" ht="52.5" customHeight="1" x14ac:dyDescent="0.2">
      <c r="A2120" s="170"/>
      <c r="B2120" s="170"/>
      <c r="C2120" s="170"/>
      <c r="D2120" s="170"/>
      <c r="E2120" s="170"/>
      <c r="F2120" s="170"/>
      <c r="G2120" s="170"/>
      <c r="H2120" s="170"/>
      <c r="I2120" s="170"/>
      <c r="J2120" s="170"/>
      <c r="K2120" s="170"/>
      <c r="L2120" s="170"/>
      <c r="M2120" s="170"/>
      <c r="N2120" s="170"/>
      <c r="O2120" s="170"/>
      <c r="P2120" s="170"/>
      <c r="Q2120" s="170"/>
      <c r="R2120" s="170"/>
      <c r="S2120" s="170"/>
      <c r="T2120" s="170"/>
      <c r="U2120" s="170"/>
      <c r="V2120" s="170"/>
      <c r="W2120" s="170"/>
      <c r="X2120" s="174"/>
      <c r="Y2120" s="170"/>
      <c r="Z2120" s="170"/>
      <c r="AA2120" s="170"/>
      <c r="AB2120" s="170"/>
      <c r="AC2120" s="170"/>
      <c r="AD2120" s="174"/>
      <c r="AE2120" s="170"/>
      <c r="AF2120" s="170"/>
      <c r="AI2120" s="170"/>
      <c r="AJ2120" s="170"/>
      <c r="AK2120" s="170"/>
      <c r="AL2120" s="170"/>
      <c r="AM2120" s="170"/>
      <c r="AN2120" s="170"/>
    </row>
    <row r="2121" spans="1:40" ht="52.5" customHeight="1" x14ac:dyDescent="0.2">
      <c r="A2121" s="170"/>
      <c r="B2121" s="170"/>
      <c r="C2121" s="170"/>
      <c r="D2121" s="170"/>
      <c r="E2121" s="170"/>
      <c r="F2121" s="170"/>
      <c r="G2121" s="170"/>
      <c r="H2121" s="170"/>
      <c r="I2121" s="170"/>
      <c r="J2121" s="170"/>
      <c r="K2121" s="170"/>
      <c r="L2121" s="170"/>
      <c r="M2121" s="170"/>
      <c r="N2121" s="170"/>
      <c r="O2121" s="170"/>
      <c r="P2121" s="170"/>
      <c r="Q2121" s="170"/>
      <c r="R2121" s="170"/>
      <c r="S2121" s="170"/>
      <c r="T2121" s="170"/>
      <c r="U2121" s="170"/>
      <c r="V2121" s="170"/>
      <c r="W2121" s="170"/>
      <c r="X2121" s="174"/>
      <c r="Y2121" s="170"/>
      <c r="Z2121" s="170"/>
      <c r="AA2121" s="170"/>
      <c r="AB2121" s="170"/>
      <c r="AC2121" s="170"/>
      <c r="AD2121" s="174"/>
      <c r="AE2121" s="170"/>
      <c r="AF2121" s="170"/>
      <c r="AI2121" s="170"/>
      <c r="AJ2121" s="170"/>
      <c r="AK2121" s="170"/>
      <c r="AL2121" s="170"/>
      <c r="AM2121" s="170"/>
      <c r="AN2121" s="170"/>
    </row>
    <row r="2122" spans="1:40" ht="52.5" customHeight="1" x14ac:dyDescent="0.2">
      <c r="A2122" s="170"/>
      <c r="B2122" s="170"/>
      <c r="C2122" s="170"/>
      <c r="D2122" s="170"/>
      <c r="E2122" s="170"/>
      <c r="F2122" s="170"/>
      <c r="G2122" s="170"/>
      <c r="H2122" s="170"/>
      <c r="I2122" s="170"/>
      <c r="J2122" s="170"/>
      <c r="K2122" s="170"/>
      <c r="L2122" s="170"/>
      <c r="M2122" s="170"/>
      <c r="N2122" s="170"/>
      <c r="O2122" s="170"/>
      <c r="P2122" s="170"/>
      <c r="Q2122" s="170"/>
      <c r="R2122" s="170"/>
      <c r="S2122" s="170"/>
      <c r="T2122" s="170"/>
      <c r="U2122" s="170"/>
      <c r="V2122" s="170"/>
      <c r="W2122" s="170"/>
      <c r="X2122" s="174"/>
      <c r="Y2122" s="170"/>
      <c r="Z2122" s="170"/>
      <c r="AA2122" s="170"/>
      <c r="AB2122" s="170"/>
      <c r="AC2122" s="170"/>
      <c r="AD2122" s="174"/>
      <c r="AE2122" s="170"/>
      <c r="AF2122" s="170"/>
      <c r="AI2122" s="170"/>
      <c r="AJ2122" s="170"/>
      <c r="AK2122" s="170"/>
      <c r="AL2122" s="170"/>
      <c r="AM2122" s="170"/>
      <c r="AN2122" s="170"/>
    </row>
    <row r="2123" spans="1:40" ht="52.5" customHeight="1" x14ac:dyDescent="0.2">
      <c r="A2123" s="170"/>
      <c r="B2123" s="170"/>
      <c r="C2123" s="170"/>
      <c r="D2123" s="170"/>
      <c r="E2123" s="170"/>
      <c r="F2123" s="170"/>
      <c r="G2123" s="170"/>
      <c r="H2123" s="170"/>
      <c r="I2123" s="170"/>
      <c r="J2123" s="170"/>
      <c r="K2123" s="170"/>
      <c r="L2123" s="170"/>
      <c r="M2123" s="170"/>
      <c r="N2123" s="170"/>
      <c r="O2123" s="170"/>
      <c r="P2123" s="170"/>
      <c r="Q2123" s="170"/>
      <c r="R2123" s="170"/>
      <c r="S2123" s="170"/>
      <c r="T2123" s="170"/>
      <c r="U2123" s="170"/>
      <c r="V2123" s="170"/>
      <c r="W2123" s="170"/>
      <c r="X2123" s="174"/>
      <c r="Y2123" s="170"/>
      <c r="Z2123" s="170"/>
      <c r="AA2123" s="170"/>
      <c r="AB2123" s="170"/>
      <c r="AC2123" s="170"/>
      <c r="AD2123" s="174"/>
      <c r="AE2123" s="170"/>
      <c r="AF2123" s="170"/>
      <c r="AI2123" s="170"/>
      <c r="AJ2123" s="170"/>
      <c r="AK2123" s="170"/>
      <c r="AL2123" s="170"/>
      <c r="AM2123" s="170"/>
      <c r="AN2123" s="170"/>
    </row>
    <row r="2124" spans="1:40" ht="52.5" customHeight="1" x14ac:dyDescent="0.2">
      <c r="A2124" s="170"/>
      <c r="B2124" s="170"/>
      <c r="C2124" s="170"/>
      <c r="D2124" s="170"/>
      <c r="E2124" s="170"/>
      <c r="F2124" s="170"/>
      <c r="G2124" s="170"/>
      <c r="H2124" s="170"/>
      <c r="I2124" s="170"/>
      <c r="J2124" s="170"/>
      <c r="K2124" s="170"/>
      <c r="L2124" s="170"/>
      <c r="M2124" s="170"/>
      <c r="N2124" s="170"/>
      <c r="O2124" s="170"/>
      <c r="P2124" s="170"/>
      <c r="Q2124" s="170"/>
      <c r="R2124" s="170"/>
      <c r="S2124" s="170"/>
      <c r="T2124" s="170"/>
      <c r="U2124" s="170"/>
      <c r="V2124" s="170"/>
      <c r="W2124" s="170"/>
      <c r="X2124" s="174"/>
      <c r="Y2124" s="170"/>
      <c r="Z2124" s="170"/>
      <c r="AA2124" s="170"/>
      <c r="AB2124" s="170"/>
      <c r="AC2124" s="170"/>
      <c r="AD2124" s="174"/>
      <c r="AE2124" s="170"/>
      <c r="AF2124" s="170"/>
      <c r="AI2124" s="170"/>
      <c r="AJ2124" s="170"/>
      <c r="AK2124" s="170"/>
      <c r="AL2124" s="170"/>
      <c r="AM2124" s="170"/>
      <c r="AN2124" s="170"/>
    </row>
    <row r="2125" spans="1:40" ht="52.5" customHeight="1" x14ac:dyDescent="0.2">
      <c r="A2125" s="170"/>
      <c r="B2125" s="170"/>
      <c r="C2125" s="170"/>
      <c r="D2125" s="170"/>
      <c r="E2125" s="170"/>
      <c r="F2125" s="170"/>
      <c r="G2125" s="170"/>
      <c r="H2125" s="170"/>
      <c r="I2125" s="170"/>
      <c r="J2125" s="170"/>
      <c r="K2125" s="170"/>
      <c r="L2125" s="170"/>
      <c r="M2125" s="170"/>
      <c r="N2125" s="170"/>
      <c r="O2125" s="170"/>
      <c r="P2125" s="170"/>
      <c r="Q2125" s="170"/>
      <c r="R2125" s="170"/>
      <c r="S2125" s="170"/>
      <c r="T2125" s="170"/>
      <c r="U2125" s="170"/>
      <c r="V2125" s="170"/>
      <c r="W2125" s="170"/>
      <c r="X2125" s="174"/>
      <c r="Y2125" s="170"/>
      <c r="Z2125" s="170"/>
      <c r="AA2125" s="170"/>
      <c r="AB2125" s="170"/>
      <c r="AC2125" s="170"/>
      <c r="AD2125" s="174"/>
      <c r="AE2125" s="170"/>
      <c r="AF2125" s="170"/>
      <c r="AI2125" s="170"/>
      <c r="AJ2125" s="170"/>
      <c r="AK2125" s="170"/>
      <c r="AL2125" s="170"/>
      <c r="AM2125" s="170"/>
      <c r="AN2125" s="170"/>
    </row>
    <row r="2126" spans="1:40" ht="52.5" customHeight="1" x14ac:dyDescent="0.2">
      <c r="A2126" s="170"/>
      <c r="B2126" s="170"/>
      <c r="C2126" s="170"/>
      <c r="D2126" s="170"/>
      <c r="E2126" s="170"/>
      <c r="F2126" s="170"/>
      <c r="G2126" s="170"/>
      <c r="H2126" s="170"/>
      <c r="I2126" s="170"/>
      <c r="J2126" s="170"/>
      <c r="K2126" s="170"/>
      <c r="L2126" s="170"/>
      <c r="M2126" s="170"/>
      <c r="N2126" s="170"/>
      <c r="O2126" s="170"/>
      <c r="P2126" s="170"/>
      <c r="Q2126" s="170"/>
      <c r="R2126" s="170"/>
      <c r="S2126" s="170"/>
      <c r="T2126" s="170"/>
      <c r="U2126" s="170"/>
      <c r="V2126" s="170"/>
      <c r="W2126" s="170"/>
      <c r="X2126" s="174"/>
      <c r="Y2126" s="170"/>
      <c r="Z2126" s="170"/>
      <c r="AA2126" s="170"/>
      <c r="AB2126" s="170"/>
      <c r="AC2126" s="170"/>
      <c r="AD2126" s="174"/>
      <c r="AE2126" s="170"/>
      <c r="AF2126" s="170"/>
      <c r="AI2126" s="170"/>
      <c r="AJ2126" s="170"/>
      <c r="AK2126" s="170"/>
      <c r="AL2126" s="170"/>
      <c r="AM2126" s="170"/>
      <c r="AN2126" s="170"/>
    </row>
    <row r="2127" spans="1:40" ht="52.5" customHeight="1" x14ac:dyDescent="0.2">
      <c r="A2127" s="170"/>
      <c r="B2127" s="170"/>
      <c r="C2127" s="170"/>
      <c r="D2127" s="170"/>
      <c r="E2127" s="170"/>
      <c r="F2127" s="170"/>
      <c r="G2127" s="170"/>
      <c r="H2127" s="170"/>
      <c r="I2127" s="170"/>
      <c r="J2127" s="170"/>
      <c r="K2127" s="170"/>
      <c r="L2127" s="170"/>
      <c r="M2127" s="170"/>
      <c r="N2127" s="170"/>
      <c r="O2127" s="170"/>
      <c r="P2127" s="170"/>
      <c r="Q2127" s="170"/>
      <c r="R2127" s="170"/>
      <c r="S2127" s="170"/>
      <c r="T2127" s="170"/>
      <c r="U2127" s="170"/>
      <c r="V2127" s="170"/>
      <c r="W2127" s="170"/>
      <c r="X2127" s="174"/>
      <c r="Y2127" s="170"/>
      <c r="Z2127" s="170"/>
      <c r="AA2127" s="170"/>
      <c r="AB2127" s="170"/>
      <c r="AC2127" s="170"/>
      <c r="AD2127" s="174"/>
      <c r="AE2127" s="170"/>
      <c r="AF2127" s="170"/>
      <c r="AI2127" s="170"/>
      <c r="AJ2127" s="170"/>
      <c r="AK2127" s="170"/>
      <c r="AL2127" s="170"/>
      <c r="AM2127" s="170"/>
      <c r="AN2127" s="170"/>
    </row>
    <row r="2128" spans="1:40" ht="52.5" customHeight="1" x14ac:dyDescent="0.2">
      <c r="A2128" s="170"/>
      <c r="B2128" s="170"/>
      <c r="C2128" s="170"/>
      <c r="D2128" s="170"/>
      <c r="E2128" s="170"/>
      <c r="F2128" s="170"/>
      <c r="G2128" s="170"/>
      <c r="H2128" s="170"/>
      <c r="I2128" s="170"/>
      <c r="J2128" s="170"/>
      <c r="K2128" s="170"/>
      <c r="L2128" s="170"/>
      <c r="M2128" s="170"/>
      <c r="N2128" s="170"/>
      <c r="O2128" s="170"/>
      <c r="P2128" s="170"/>
      <c r="Q2128" s="170"/>
      <c r="R2128" s="170"/>
      <c r="S2128" s="170"/>
      <c r="T2128" s="170"/>
      <c r="U2128" s="170"/>
      <c r="V2128" s="170"/>
      <c r="W2128" s="170"/>
      <c r="X2128" s="174"/>
      <c r="Y2128" s="170"/>
      <c r="Z2128" s="170"/>
      <c r="AA2128" s="170"/>
      <c r="AB2128" s="170"/>
      <c r="AC2128" s="170"/>
      <c r="AD2128" s="174"/>
      <c r="AE2128" s="170"/>
      <c r="AF2128" s="170"/>
      <c r="AI2128" s="170"/>
      <c r="AJ2128" s="170"/>
      <c r="AK2128" s="170"/>
      <c r="AL2128" s="170"/>
      <c r="AM2128" s="170"/>
      <c r="AN2128" s="170"/>
    </row>
    <row r="2129" spans="1:40" ht="52.5" customHeight="1" x14ac:dyDescent="0.2">
      <c r="A2129" s="170"/>
      <c r="B2129" s="170"/>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4"/>
      <c r="Y2129" s="170"/>
      <c r="Z2129" s="170"/>
      <c r="AA2129" s="170"/>
      <c r="AB2129" s="170"/>
      <c r="AC2129" s="170"/>
      <c r="AD2129" s="174"/>
      <c r="AE2129" s="170"/>
      <c r="AF2129" s="170"/>
      <c r="AI2129" s="170"/>
      <c r="AJ2129" s="170"/>
      <c r="AK2129" s="170"/>
      <c r="AL2129" s="170"/>
      <c r="AM2129" s="170"/>
      <c r="AN2129" s="170"/>
    </row>
    <row r="2130" spans="1:40" ht="52.5" customHeight="1" x14ac:dyDescent="0.2">
      <c r="A2130" s="170"/>
      <c r="B2130" s="170"/>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4"/>
      <c r="Y2130" s="170"/>
      <c r="Z2130" s="170"/>
      <c r="AA2130" s="170"/>
      <c r="AB2130" s="170"/>
      <c r="AC2130" s="170"/>
      <c r="AD2130" s="174"/>
      <c r="AE2130" s="170"/>
      <c r="AF2130" s="170"/>
      <c r="AI2130" s="170"/>
      <c r="AJ2130" s="170"/>
      <c r="AK2130" s="170"/>
      <c r="AL2130" s="170"/>
      <c r="AM2130" s="170"/>
      <c r="AN2130" s="170"/>
    </row>
    <row r="2131" spans="1:40" ht="52.5" customHeight="1" x14ac:dyDescent="0.2">
      <c r="A2131" s="170"/>
      <c r="B2131" s="170"/>
      <c r="C2131" s="170"/>
      <c r="D2131" s="170"/>
      <c r="E2131" s="170"/>
      <c r="F2131" s="170"/>
      <c r="G2131" s="170"/>
      <c r="H2131" s="170"/>
      <c r="I2131" s="170"/>
      <c r="J2131" s="170"/>
      <c r="K2131" s="170"/>
      <c r="L2131" s="170"/>
      <c r="M2131" s="170"/>
      <c r="N2131" s="170"/>
      <c r="O2131" s="170"/>
      <c r="P2131" s="170"/>
      <c r="Q2131" s="170"/>
      <c r="R2131" s="170"/>
      <c r="S2131" s="170"/>
      <c r="T2131" s="170"/>
      <c r="U2131" s="170"/>
      <c r="V2131" s="170"/>
      <c r="W2131" s="170"/>
      <c r="X2131" s="174"/>
      <c r="Y2131" s="170"/>
      <c r="Z2131" s="170"/>
      <c r="AA2131" s="170"/>
      <c r="AB2131" s="170"/>
      <c r="AC2131" s="170"/>
      <c r="AD2131" s="174"/>
      <c r="AE2131" s="170"/>
      <c r="AF2131" s="170"/>
      <c r="AI2131" s="170"/>
      <c r="AJ2131" s="170"/>
      <c r="AK2131" s="170"/>
      <c r="AL2131" s="170"/>
      <c r="AM2131" s="170"/>
      <c r="AN2131" s="170"/>
    </row>
    <row r="2132" spans="1:40" ht="52.5" customHeight="1" x14ac:dyDescent="0.2">
      <c r="A2132" s="170"/>
      <c r="B2132" s="170"/>
      <c r="C2132" s="170"/>
      <c r="D2132" s="170"/>
      <c r="E2132" s="170"/>
      <c r="F2132" s="170"/>
      <c r="G2132" s="170"/>
      <c r="H2132" s="170"/>
      <c r="I2132" s="170"/>
      <c r="J2132" s="170"/>
      <c r="K2132" s="170"/>
      <c r="L2132" s="170"/>
      <c r="M2132" s="170"/>
      <c r="N2132" s="170"/>
      <c r="O2132" s="170"/>
      <c r="P2132" s="170"/>
      <c r="Q2132" s="170"/>
      <c r="R2132" s="170"/>
      <c r="S2132" s="170"/>
      <c r="T2132" s="170"/>
      <c r="U2132" s="170"/>
      <c r="V2132" s="170"/>
      <c r="W2132" s="170"/>
      <c r="X2132" s="174"/>
      <c r="Y2132" s="170"/>
      <c r="Z2132" s="170"/>
      <c r="AA2132" s="170"/>
      <c r="AB2132" s="170"/>
      <c r="AC2132" s="170"/>
      <c r="AD2132" s="174"/>
      <c r="AE2132" s="170"/>
      <c r="AF2132" s="170"/>
      <c r="AI2132" s="170"/>
      <c r="AJ2132" s="170"/>
      <c r="AK2132" s="170"/>
      <c r="AL2132" s="170"/>
      <c r="AM2132" s="170"/>
      <c r="AN2132" s="170"/>
    </row>
    <row r="2133" spans="1:40" ht="52.5" customHeight="1" x14ac:dyDescent="0.2">
      <c r="A2133" s="170"/>
      <c r="B2133" s="170"/>
      <c r="C2133" s="170"/>
      <c r="D2133" s="170"/>
      <c r="E2133" s="170"/>
      <c r="F2133" s="170"/>
      <c r="G2133" s="170"/>
      <c r="H2133" s="170"/>
      <c r="I2133" s="170"/>
      <c r="J2133" s="170"/>
      <c r="K2133" s="170"/>
      <c r="L2133" s="170"/>
      <c r="M2133" s="170"/>
      <c r="N2133" s="170"/>
      <c r="O2133" s="170"/>
      <c r="P2133" s="170"/>
      <c r="Q2133" s="170"/>
      <c r="R2133" s="170"/>
      <c r="S2133" s="170"/>
      <c r="T2133" s="170"/>
      <c r="U2133" s="170"/>
      <c r="V2133" s="170"/>
      <c r="W2133" s="170"/>
      <c r="X2133" s="174"/>
      <c r="Y2133" s="170"/>
      <c r="Z2133" s="170"/>
      <c r="AA2133" s="170"/>
      <c r="AB2133" s="170"/>
      <c r="AC2133" s="170"/>
      <c r="AD2133" s="174"/>
      <c r="AE2133" s="170"/>
      <c r="AF2133" s="170"/>
      <c r="AI2133" s="170"/>
      <c r="AJ2133" s="170"/>
      <c r="AK2133" s="170"/>
      <c r="AL2133" s="170"/>
      <c r="AM2133" s="170"/>
      <c r="AN2133" s="170"/>
    </row>
    <row r="2134" spans="1:40" ht="52.5" customHeight="1" x14ac:dyDescent="0.2">
      <c r="A2134" s="170"/>
      <c r="B2134" s="170"/>
      <c r="C2134" s="170"/>
      <c r="D2134" s="170"/>
      <c r="E2134" s="170"/>
      <c r="F2134" s="170"/>
      <c r="G2134" s="170"/>
      <c r="H2134" s="170"/>
      <c r="I2134" s="170"/>
      <c r="J2134" s="170"/>
      <c r="K2134" s="170"/>
      <c r="L2134" s="170"/>
      <c r="M2134" s="170"/>
      <c r="N2134" s="170"/>
      <c r="O2134" s="170"/>
      <c r="P2134" s="170"/>
      <c r="Q2134" s="170"/>
      <c r="R2134" s="170"/>
      <c r="S2134" s="170"/>
      <c r="T2134" s="170"/>
      <c r="U2134" s="170"/>
      <c r="V2134" s="170"/>
      <c r="W2134" s="170"/>
      <c r="X2134" s="174"/>
      <c r="Y2134" s="170"/>
      <c r="Z2134" s="170"/>
      <c r="AA2134" s="170"/>
      <c r="AB2134" s="170"/>
      <c r="AC2134" s="170"/>
      <c r="AD2134" s="174"/>
      <c r="AE2134" s="170"/>
      <c r="AF2134" s="170"/>
      <c r="AI2134" s="170"/>
      <c r="AJ2134" s="170"/>
      <c r="AK2134" s="170"/>
      <c r="AL2134" s="170"/>
      <c r="AM2134" s="170"/>
      <c r="AN2134" s="170"/>
    </row>
    <row r="2135" spans="1:40" ht="52.5" customHeight="1" x14ac:dyDescent="0.2">
      <c r="A2135" s="170"/>
      <c r="B2135" s="170"/>
      <c r="C2135" s="170"/>
      <c r="D2135" s="170"/>
      <c r="E2135" s="170"/>
      <c r="F2135" s="170"/>
      <c r="G2135" s="170"/>
      <c r="H2135" s="170"/>
      <c r="I2135" s="170"/>
      <c r="J2135" s="170"/>
      <c r="K2135" s="170"/>
      <c r="L2135" s="170"/>
      <c r="M2135" s="170"/>
      <c r="N2135" s="170"/>
      <c r="O2135" s="170"/>
      <c r="P2135" s="170"/>
      <c r="Q2135" s="170"/>
      <c r="R2135" s="170"/>
      <c r="S2135" s="170"/>
      <c r="T2135" s="170"/>
      <c r="U2135" s="170"/>
      <c r="V2135" s="170"/>
      <c r="W2135" s="170"/>
      <c r="X2135" s="174"/>
      <c r="Y2135" s="170"/>
      <c r="Z2135" s="170"/>
      <c r="AA2135" s="170"/>
      <c r="AB2135" s="170"/>
      <c r="AC2135" s="170"/>
      <c r="AD2135" s="174"/>
      <c r="AE2135" s="170"/>
      <c r="AF2135" s="170"/>
      <c r="AI2135" s="170"/>
      <c r="AJ2135" s="170"/>
      <c r="AK2135" s="170"/>
      <c r="AL2135" s="170"/>
      <c r="AM2135" s="170"/>
      <c r="AN2135" s="170"/>
    </row>
    <row r="2136" spans="1:40" ht="52.5" customHeight="1" x14ac:dyDescent="0.2">
      <c r="A2136" s="170"/>
      <c r="B2136" s="170"/>
      <c r="C2136" s="170"/>
      <c r="D2136" s="170"/>
      <c r="E2136" s="170"/>
      <c r="F2136" s="170"/>
      <c r="G2136" s="170"/>
      <c r="H2136" s="170"/>
      <c r="I2136" s="170"/>
      <c r="J2136" s="170"/>
      <c r="K2136" s="170"/>
      <c r="L2136" s="170"/>
      <c r="M2136" s="170"/>
      <c r="N2136" s="170"/>
      <c r="O2136" s="170"/>
      <c r="P2136" s="170"/>
      <c r="Q2136" s="170"/>
      <c r="R2136" s="170"/>
      <c r="S2136" s="170"/>
      <c r="T2136" s="170"/>
      <c r="U2136" s="170"/>
      <c r="V2136" s="170"/>
      <c r="W2136" s="170"/>
      <c r="X2136" s="174"/>
      <c r="Y2136" s="170"/>
      <c r="Z2136" s="170"/>
      <c r="AA2136" s="170"/>
      <c r="AB2136" s="170"/>
      <c r="AC2136" s="170"/>
      <c r="AD2136" s="174"/>
      <c r="AE2136" s="170"/>
      <c r="AF2136" s="170"/>
      <c r="AI2136" s="170"/>
      <c r="AJ2136" s="170"/>
      <c r="AK2136" s="170"/>
      <c r="AL2136" s="170"/>
      <c r="AM2136" s="170"/>
      <c r="AN2136" s="170"/>
    </row>
    <row r="2137" spans="1:40" ht="52.5" customHeight="1" x14ac:dyDescent="0.2">
      <c r="A2137" s="170"/>
      <c r="B2137" s="170"/>
      <c r="C2137" s="170"/>
      <c r="D2137" s="170"/>
      <c r="E2137" s="170"/>
      <c r="F2137" s="170"/>
      <c r="G2137" s="170"/>
      <c r="H2137" s="170"/>
      <c r="I2137" s="170"/>
      <c r="J2137" s="170"/>
      <c r="K2137" s="170"/>
      <c r="L2137" s="170"/>
      <c r="M2137" s="170"/>
      <c r="N2137" s="170"/>
      <c r="O2137" s="170"/>
      <c r="P2137" s="170"/>
      <c r="Q2137" s="170"/>
      <c r="R2137" s="170"/>
      <c r="S2137" s="170"/>
      <c r="T2137" s="170"/>
      <c r="U2137" s="170"/>
      <c r="V2137" s="170"/>
      <c r="W2137" s="170"/>
      <c r="X2137" s="174"/>
      <c r="Y2137" s="170"/>
      <c r="Z2137" s="170"/>
      <c r="AA2137" s="170"/>
      <c r="AB2137" s="170"/>
      <c r="AC2137" s="170"/>
      <c r="AD2137" s="174"/>
      <c r="AE2137" s="170"/>
      <c r="AF2137" s="170"/>
      <c r="AI2137" s="170"/>
      <c r="AJ2137" s="170"/>
      <c r="AK2137" s="170"/>
      <c r="AL2137" s="170"/>
      <c r="AM2137" s="170"/>
      <c r="AN2137" s="170"/>
    </row>
    <row r="2138" spans="1:40" ht="52.5" customHeight="1" x14ac:dyDescent="0.2">
      <c r="A2138" s="170"/>
      <c r="B2138" s="170"/>
      <c r="C2138" s="170"/>
      <c r="D2138" s="170"/>
      <c r="E2138" s="170"/>
      <c r="F2138" s="170"/>
      <c r="G2138" s="170"/>
      <c r="H2138" s="170"/>
      <c r="I2138" s="170"/>
      <c r="J2138" s="170"/>
      <c r="K2138" s="170"/>
      <c r="L2138" s="170"/>
      <c r="M2138" s="170"/>
      <c r="N2138" s="170"/>
      <c r="O2138" s="170"/>
      <c r="P2138" s="170"/>
      <c r="Q2138" s="170"/>
      <c r="R2138" s="170"/>
      <c r="S2138" s="170"/>
      <c r="T2138" s="170"/>
      <c r="U2138" s="170"/>
      <c r="V2138" s="170"/>
      <c r="W2138" s="170"/>
      <c r="X2138" s="174"/>
      <c r="Y2138" s="170"/>
      <c r="Z2138" s="170"/>
      <c r="AA2138" s="170"/>
      <c r="AB2138" s="170"/>
      <c r="AC2138" s="170"/>
      <c r="AD2138" s="174"/>
      <c r="AE2138" s="170"/>
      <c r="AF2138" s="170"/>
      <c r="AI2138" s="170"/>
      <c r="AJ2138" s="170"/>
      <c r="AK2138" s="170"/>
      <c r="AL2138" s="170"/>
      <c r="AM2138" s="170"/>
      <c r="AN2138" s="170"/>
    </row>
    <row r="2139" spans="1:40" ht="52.5" customHeight="1" x14ac:dyDescent="0.2">
      <c r="A2139" s="170"/>
      <c r="B2139" s="170"/>
      <c r="C2139" s="170"/>
      <c r="D2139" s="170"/>
      <c r="E2139" s="170"/>
      <c r="F2139" s="170"/>
      <c r="G2139" s="170"/>
      <c r="H2139" s="170"/>
      <c r="I2139" s="170"/>
      <c r="J2139" s="170"/>
      <c r="K2139" s="170"/>
      <c r="L2139" s="170"/>
      <c r="M2139" s="170"/>
      <c r="N2139" s="170"/>
      <c r="O2139" s="170"/>
      <c r="P2139" s="170"/>
      <c r="Q2139" s="170"/>
      <c r="R2139" s="170"/>
      <c r="S2139" s="170"/>
      <c r="T2139" s="170"/>
      <c r="U2139" s="170"/>
      <c r="V2139" s="170"/>
      <c r="W2139" s="170"/>
      <c r="X2139" s="174"/>
      <c r="Y2139" s="170"/>
      <c r="Z2139" s="170"/>
      <c r="AA2139" s="170"/>
      <c r="AB2139" s="170"/>
      <c r="AC2139" s="170"/>
      <c r="AD2139" s="174"/>
      <c r="AE2139" s="170"/>
      <c r="AF2139" s="170"/>
      <c r="AI2139" s="170"/>
      <c r="AJ2139" s="170"/>
      <c r="AK2139" s="170"/>
      <c r="AL2139" s="170"/>
      <c r="AM2139" s="170"/>
      <c r="AN2139" s="170"/>
    </row>
    <row r="2140" spans="1:40" ht="52.5" customHeight="1" x14ac:dyDescent="0.2">
      <c r="A2140" s="170"/>
      <c r="B2140" s="170"/>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4"/>
      <c r="Y2140" s="170"/>
      <c r="Z2140" s="170"/>
      <c r="AA2140" s="170"/>
      <c r="AB2140" s="170"/>
      <c r="AC2140" s="170"/>
      <c r="AD2140" s="174"/>
      <c r="AE2140" s="170"/>
      <c r="AF2140" s="170"/>
      <c r="AI2140" s="170"/>
      <c r="AJ2140" s="170"/>
      <c r="AK2140" s="170"/>
      <c r="AL2140" s="170"/>
      <c r="AM2140" s="170"/>
      <c r="AN2140" s="170"/>
    </row>
    <row r="2141" spans="1:40" ht="52.5" customHeight="1" x14ac:dyDescent="0.2">
      <c r="A2141" s="170"/>
      <c r="B2141" s="170"/>
      <c r="C2141" s="170"/>
      <c r="D2141" s="170"/>
      <c r="E2141" s="170"/>
      <c r="F2141" s="170"/>
      <c r="G2141" s="170"/>
      <c r="H2141" s="170"/>
      <c r="I2141" s="170"/>
      <c r="J2141" s="170"/>
      <c r="K2141" s="170"/>
      <c r="L2141" s="170"/>
      <c r="M2141" s="170"/>
      <c r="N2141" s="170"/>
      <c r="O2141" s="170"/>
      <c r="P2141" s="170"/>
      <c r="Q2141" s="170"/>
      <c r="R2141" s="170"/>
      <c r="S2141" s="170"/>
      <c r="T2141" s="170"/>
      <c r="U2141" s="170"/>
      <c r="V2141" s="170"/>
      <c r="W2141" s="170"/>
      <c r="X2141" s="174"/>
      <c r="Y2141" s="170"/>
      <c r="Z2141" s="170"/>
      <c r="AA2141" s="170"/>
      <c r="AB2141" s="170"/>
      <c r="AC2141" s="170"/>
      <c r="AD2141" s="174"/>
      <c r="AE2141" s="170"/>
      <c r="AF2141" s="170"/>
      <c r="AI2141" s="170"/>
      <c r="AJ2141" s="170"/>
      <c r="AK2141" s="170"/>
      <c r="AL2141" s="170"/>
      <c r="AM2141" s="170"/>
      <c r="AN2141" s="170"/>
    </row>
    <row r="2142" spans="1:40" ht="52.5" customHeight="1" x14ac:dyDescent="0.2">
      <c r="A2142" s="170"/>
      <c r="B2142" s="170"/>
      <c r="C2142" s="170"/>
      <c r="D2142" s="170"/>
      <c r="E2142" s="170"/>
      <c r="F2142" s="170"/>
      <c r="G2142" s="170"/>
      <c r="H2142" s="170"/>
      <c r="I2142" s="170"/>
      <c r="J2142" s="170"/>
      <c r="K2142" s="170"/>
      <c r="L2142" s="170"/>
      <c r="M2142" s="170"/>
      <c r="N2142" s="170"/>
      <c r="O2142" s="170"/>
      <c r="P2142" s="170"/>
      <c r="Q2142" s="170"/>
      <c r="R2142" s="170"/>
      <c r="S2142" s="170"/>
      <c r="T2142" s="170"/>
      <c r="U2142" s="170"/>
      <c r="V2142" s="170"/>
      <c r="W2142" s="170"/>
      <c r="X2142" s="174"/>
      <c r="Y2142" s="170"/>
      <c r="Z2142" s="170"/>
      <c r="AA2142" s="170"/>
      <c r="AB2142" s="170"/>
      <c r="AC2142" s="170"/>
      <c r="AD2142" s="174"/>
      <c r="AE2142" s="170"/>
      <c r="AF2142" s="170"/>
      <c r="AI2142" s="170"/>
      <c r="AJ2142" s="170"/>
      <c r="AK2142" s="170"/>
      <c r="AL2142" s="170"/>
      <c r="AM2142" s="170"/>
      <c r="AN2142" s="170"/>
    </row>
    <row r="2143" spans="1:40" ht="52.5" customHeight="1" x14ac:dyDescent="0.2">
      <c r="A2143" s="170"/>
      <c r="B2143" s="170"/>
      <c r="C2143" s="170"/>
      <c r="D2143" s="170"/>
      <c r="E2143" s="170"/>
      <c r="F2143" s="170"/>
      <c r="G2143" s="170"/>
      <c r="H2143" s="170"/>
      <c r="I2143" s="170"/>
      <c r="J2143" s="170"/>
      <c r="K2143" s="170"/>
      <c r="L2143" s="170"/>
      <c r="M2143" s="170"/>
      <c r="N2143" s="170"/>
      <c r="O2143" s="170"/>
      <c r="P2143" s="170"/>
      <c r="Q2143" s="170"/>
      <c r="R2143" s="170"/>
      <c r="S2143" s="170"/>
      <c r="T2143" s="170"/>
      <c r="U2143" s="170"/>
      <c r="V2143" s="170"/>
      <c r="W2143" s="170"/>
      <c r="X2143" s="174"/>
      <c r="Y2143" s="170"/>
      <c r="Z2143" s="170"/>
      <c r="AA2143" s="170"/>
      <c r="AB2143" s="170"/>
      <c r="AC2143" s="170"/>
      <c r="AD2143" s="174"/>
      <c r="AE2143" s="170"/>
      <c r="AF2143" s="170"/>
      <c r="AI2143" s="170"/>
      <c r="AJ2143" s="170"/>
      <c r="AK2143" s="170"/>
      <c r="AL2143" s="170"/>
      <c r="AM2143" s="170"/>
      <c r="AN2143" s="170"/>
    </row>
    <row r="2144" spans="1:40" ht="52.5" customHeight="1" x14ac:dyDescent="0.2">
      <c r="A2144" s="170"/>
      <c r="B2144" s="170"/>
      <c r="C2144" s="170"/>
      <c r="D2144" s="170"/>
      <c r="E2144" s="170"/>
      <c r="F2144" s="170"/>
      <c r="G2144" s="170"/>
      <c r="H2144" s="170"/>
      <c r="I2144" s="170"/>
      <c r="J2144" s="170"/>
      <c r="K2144" s="170"/>
      <c r="L2144" s="170"/>
      <c r="M2144" s="170"/>
      <c r="N2144" s="170"/>
      <c r="O2144" s="170"/>
      <c r="P2144" s="170"/>
      <c r="Q2144" s="170"/>
      <c r="R2144" s="170"/>
      <c r="S2144" s="170"/>
      <c r="T2144" s="170"/>
      <c r="U2144" s="170"/>
      <c r="V2144" s="170"/>
      <c r="W2144" s="170"/>
      <c r="X2144" s="174"/>
      <c r="Y2144" s="170"/>
      <c r="Z2144" s="170"/>
      <c r="AA2144" s="170"/>
      <c r="AB2144" s="170"/>
      <c r="AC2144" s="170"/>
      <c r="AD2144" s="174"/>
      <c r="AE2144" s="170"/>
      <c r="AF2144" s="170"/>
      <c r="AI2144" s="170"/>
      <c r="AJ2144" s="170"/>
      <c r="AK2144" s="170"/>
      <c r="AL2144" s="170"/>
      <c r="AM2144" s="170"/>
      <c r="AN2144" s="170"/>
    </row>
    <row r="2145" spans="1:40" ht="52.5" customHeight="1" x14ac:dyDescent="0.2">
      <c r="A2145" s="170"/>
      <c r="B2145" s="170"/>
      <c r="C2145" s="170"/>
      <c r="D2145" s="170"/>
      <c r="E2145" s="170"/>
      <c r="F2145" s="170"/>
      <c r="G2145" s="170"/>
      <c r="H2145" s="170"/>
      <c r="I2145" s="170"/>
      <c r="J2145" s="170"/>
      <c r="K2145" s="170"/>
      <c r="L2145" s="170"/>
      <c r="M2145" s="170"/>
      <c r="N2145" s="170"/>
      <c r="O2145" s="170"/>
      <c r="P2145" s="170"/>
      <c r="Q2145" s="170"/>
      <c r="R2145" s="170"/>
      <c r="S2145" s="170"/>
      <c r="T2145" s="170"/>
      <c r="U2145" s="170"/>
      <c r="V2145" s="170"/>
      <c r="W2145" s="170"/>
      <c r="X2145" s="174"/>
      <c r="Y2145" s="170"/>
      <c r="Z2145" s="170"/>
      <c r="AA2145" s="170"/>
      <c r="AB2145" s="170"/>
      <c r="AC2145" s="170"/>
      <c r="AD2145" s="174"/>
      <c r="AE2145" s="170"/>
      <c r="AF2145" s="170"/>
      <c r="AI2145" s="170"/>
      <c r="AJ2145" s="170"/>
      <c r="AK2145" s="170"/>
      <c r="AL2145" s="170"/>
      <c r="AM2145" s="170"/>
      <c r="AN2145" s="170"/>
    </row>
    <row r="2146" spans="1:40" ht="52.5" customHeight="1" x14ac:dyDescent="0.2">
      <c r="A2146" s="170"/>
      <c r="B2146" s="170"/>
      <c r="C2146" s="170"/>
      <c r="D2146" s="170"/>
      <c r="E2146" s="170"/>
      <c r="F2146" s="170"/>
      <c r="G2146" s="170"/>
      <c r="H2146" s="170"/>
      <c r="I2146" s="170"/>
      <c r="J2146" s="170"/>
      <c r="K2146" s="170"/>
      <c r="L2146" s="170"/>
      <c r="M2146" s="170"/>
      <c r="N2146" s="170"/>
      <c r="O2146" s="170"/>
      <c r="P2146" s="170"/>
      <c r="Q2146" s="170"/>
      <c r="R2146" s="170"/>
      <c r="S2146" s="170"/>
      <c r="T2146" s="170"/>
      <c r="U2146" s="170"/>
      <c r="V2146" s="170"/>
      <c r="W2146" s="170"/>
      <c r="X2146" s="174"/>
      <c r="Y2146" s="170"/>
      <c r="Z2146" s="170"/>
      <c r="AA2146" s="170"/>
      <c r="AB2146" s="170"/>
      <c r="AC2146" s="170"/>
      <c r="AD2146" s="174"/>
      <c r="AE2146" s="170"/>
      <c r="AF2146" s="170"/>
      <c r="AI2146" s="170"/>
      <c r="AJ2146" s="170"/>
      <c r="AK2146" s="170"/>
      <c r="AL2146" s="170"/>
      <c r="AM2146" s="170"/>
      <c r="AN2146" s="170"/>
    </row>
    <row r="2147" spans="1:40" ht="52.5" customHeight="1" x14ac:dyDescent="0.2">
      <c r="A2147" s="170"/>
      <c r="B2147" s="170"/>
      <c r="C2147" s="170"/>
      <c r="D2147" s="170"/>
      <c r="E2147" s="170"/>
      <c r="F2147" s="170"/>
      <c r="G2147" s="170"/>
      <c r="H2147" s="170"/>
      <c r="I2147" s="170"/>
      <c r="J2147" s="170"/>
      <c r="K2147" s="170"/>
      <c r="L2147" s="170"/>
      <c r="M2147" s="170"/>
      <c r="N2147" s="170"/>
      <c r="O2147" s="170"/>
      <c r="P2147" s="170"/>
      <c r="Q2147" s="170"/>
      <c r="R2147" s="170"/>
      <c r="S2147" s="170"/>
      <c r="T2147" s="170"/>
      <c r="U2147" s="170"/>
      <c r="V2147" s="170"/>
      <c r="W2147" s="170"/>
      <c r="X2147" s="174"/>
      <c r="Y2147" s="170"/>
      <c r="Z2147" s="170"/>
      <c r="AA2147" s="170"/>
      <c r="AB2147" s="170"/>
      <c r="AC2147" s="170"/>
      <c r="AD2147" s="174"/>
      <c r="AE2147" s="170"/>
      <c r="AF2147" s="170"/>
      <c r="AI2147" s="170"/>
      <c r="AJ2147" s="170"/>
      <c r="AK2147" s="170"/>
      <c r="AL2147" s="170"/>
      <c r="AM2147" s="170"/>
      <c r="AN2147" s="170"/>
    </row>
    <row r="2148" spans="1:40" ht="52.5" customHeight="1" x14ac:dyDescent="0.2">
      <c r="A2148" s="170"/>
      <c r="B2148" s="170"/>
      <c r="C2148" s="170"/>
      <c r="D2148" s="170"/>
      <c r="E2148" s="170"/>
      <c r="F2148" s="170"/>
      <c r="G2148" s="170"/>
      <c r="H2148" s="170"/>
      <c r="I2148" s="170"/>
      <c r="J2148" s="170"/>
      <c r="K2148" s="170"/>
      <c r="L2148" s="170"/>
      <c r="M2148" s="170"/>
      <c r="N2148" s="170"/>
      <c r="O2148" s="170"/>
      <c r="P2148" s="170"/>
      <c r="Q2148" s="170"/>
      <c r="R2148" s="170"/>
      <c r="S2148" s="170"/>
      <c r="T2148" s="170"/>
      <c r="U2148" s="170"/>
      <c r="V2148" s="170"/>
      <c r="W2148" s="170"/>
      <c r="X2148" s="174"/>
      <c r="Y2148" s="170"/>
      <c r="Z2148" s="170"/>
      <c r="AA2148" s="170"/>
      <c r="AB2148" s="170"/>
      <c r="AC2148" s="170"/>
      <c r="AD2148" s="174"/>
      <c r="AE2148" s="170"/>
      <c r="AF2148" s="170"/>
      <c r="AI2148" s="170"/>
      <c r="AJ2148" s="170"/>
      <c r="AK2148" s="170"/>
      <c r="AL2148" s="170"/>
      <c r="AM2148" s="170"/>
      <c r="AN2148" s="170"/>
    </row>
    <row r="2149" spans="1:40" ht="52.5" customHeight="1" x14ac:dyDescent="0.2">
      <c r="A2149" s="170"/>
      <c r="B2149" s="170"/>
      <c r="C2149" s="170"/>
      <c r="D2149" s="170"/>
      <c r="E2149" s="170"/>
      <c r="F2149" s="170"/>
      <c r="G2149" s="170"/>
      <c r="H2149" s="170"/>
      <c r="I2149" s="170"/>
      <c r="J2149" s="170"/>
      <c r="K2149" s="170"/>
      <c r="L2149" s="170"/>
      <c r="M2149" s="170"/>
      <c r="N2149" s="170"/>
      <c r="O2149" s="170"/>
      <c r="P2149" s="170"/>
      <c r="Q2149" s="170"/>
      <c r="R2149" s="170"/>
      <c r="S2149" s="170"/>
      <c r="T2149" s="170"/>
      <c r="U2149" s="170"/>
      <c r="V2149" s="170"/>
      <c r="W2149" s="170"/>
      <c r="X2149" s="174"/>
      <c r="Y2149" s="170"/>
      <c r="Z2149" s="170"/>
      <c r="AA2149" s="170"/>
      <c r="AB2149" s="170"/>
      <c r="AC2149" s="170"/>
      <c r="AD2149" s="174"/>
      <c r="AE2149" s="170"/>
      <c r="AF2149" s="170"/>
      <c r="AI2149" s="170"/>
      <c r="AJ2149" s="170"/>
      <c r="AK2149" s="170"/>
      <c r="AL2149" s="170"/>
      <c r="AM2149" s="170"/>
      <c r="AN2149" s="170"/>
    </row>
    <row r="2150" spans="1:40" ht="52.5" customHeight="1" x14ac:dyDescent="0.2">
      <c r="A2150" s="170"/>
      <c r="B2150" s="170"/>
      <c r="C2150" s="170"/>
      <c r="D2150" s="170"/>
      <c r="E2150" s="170"/>
      <c r="F2150" s="170"/>
      <c r="G2150" s="170"/>
      <c r="H2150" s="170"/>
      <c r="I2150" s="170"/>
      <c r="J2150" s="170"/>
      <c r="K2150" s="170"/>
      <c r="L2150" s="170"/>
      <c r="M2150" s="170"/>
      <c r="N2150" s="170"/>
      <c r="O2150" s="170"/>
      <c r="P2150" s="170"/>
      <c r="Q2150" s="170"/>
      <c r="R2150" s="170"/>
      <c r="S2150" s="170"/>
      <c r="T2150" s="170"/>
      <c r="U2150" s="170"/>
      <c r="V2150" s="170"/>
      <c r="W2150" s="170"/>
      <c r="X2150" s="174"/>
      <c r="Y2150" s="170"/>
      <c r="Z2150" s="170"/>
      <c r="AA2150" s="170"/>
      <c r="AB2150" s="170"/>
      <c r="AC2150" s="170"/>
      <c r="AD2150" s="174"/>
      <c r="AE2150" s="170"/>
      <c r="AF2150" s="170"/>
      <c r="AI2150" s="170"/>
      <c r="AJ2150" s="170"/>
      <c r="AK2150" s="170"/>
      <c r="AL2150" s="170"/>
      <c r="AM2150" s="170"/>
      <c r="AN2150" s="170"/>
    </row>
    <row r="2151" spans="1:40" ht="52.5" customHeight="1" x14ac:dyDescent="0.2">
      <c r="A2151" s="170"/>
      <c r="B2151" s="170"/>
      <c r="C2151" s="170"/>
      <c r="D2151" s="170"/>
      <c r="E2151" s="170"/>
      <c r="F2151" s="170"/>
      <c r="G2151" s="170"/>
      <c r="H2151" s="170"/>
      <c r="I2151" s="170"/>
      <c r="J2151" s="170"/>
      <c r="K2151" s="170"/>
      <c r="L2151" s="170"/>
      <c r="M2151" s="170"/>
      <c r="N2151" s="170"/>
      <c r="O2151" s="170"/>
      <c r="P2151" s="170"/>
      <c r="Q2151" s="170"/>
      <c r="R2151" s="170"/>
      <c r="S2151" s="170"/>
      <c r="T2151" s="170"/>
      <c r="U2151" s="170"/>
      <c r="V2151" s="170"/>
      <c r="W2151" s="170"/>
      <c r="X2151" s="174"/>
      <c r="Y2151" s="170"/>
      <c r="Z2151" s="170"/>
      <c r="AA2151" s="170"/>
      <c r="AB2151" s="170"/>
      <c r="AC2151" s="170"/>
      <c r="AD2151" s="174"/>
      <c r="AE2151" s="170"/>
      <c r="AF2151" s="170"/>
      <c r="AI2151" s="170"/>
      <c r="AJ2151" s="170"/>
      <c r="AK2151" s="170"/>
      <c r="AL2151" s="170"/>
      <c r="AM2151" s="170"/>
      <c r="AN2151" s="170"/>
    </row>
    <row r="2152" spans="1:40" ht="52.5" customHeight="1" x14ac:dyDescent="0.2">
      <c r="A2152" s="170"/>
      <c r="B2152" s="170"/>
      <c r="C2152" s="170"/>
      <c r="D2152" s="170"/>
      <c r="E2152" s="170"/>
      <c r="F2152" s="170"/>
      <c r="G2152" s="170"/>
      <c r="H2152" s="170"/>
      <c r="I2152" s="170"/>
      <c r="J2152" s="170"/>
      <c r="K2152" s="170"/>
      <c r="L2152" s="170"/>
      <c r="M2152" s="170"/>
      <c r="N2152" s="170"/>
      <c r="O2152" s="170"/>
      <c r="P2152" s="170"/>
      <c r="Q2152" s="170"/>
      <c r="R2152" s="170"/>
      <c r="S2152" s="170"/>
      <c r="T2152" s="170"/>
      <c r="U2152" s="170"/>
      <c r="V2152" s="170"/>
      <c r="W2152" s="170"/>
      <c r="X2152" s="174"/>
      <c r="Y2152" s="170"/>
      <c r="Z2152" s="170"/>
      <c r="AA2152" s="170"/>
      <c r="AB2152" s="170"/>
      <c r="AC2152" s="170"/>
      <c r="AD2152" s="174"/>
      <c r="AE2152" s="170"/>
      <c r="AF2152" s="170"/>
      <c r="AI2152" s="170"/>
      <c r="AJ2152" s="170"/>
      <c r="AK2152" s="170"/>
      <c r="AL2152" s="170"/>
      <c r="AM2152" s="170"/>
      <c r="AN2152" s="170"/>
    </row>
    <row r="2153" spans="1:40" ht="52.5" customHeight="1" x14ac:dyDescent="0.2">
      <c r="A2153" s="170"/>
      <c r="B2153" s="170"/>
      <c r="C2153" s="170"/>
      <c r="D2153" s="170"/>
      <c r="E2153" s="170"/>
      <c r="F2153" s="170"/>
      <c r="G2153" s="170"/>
      <c r="H2153" s="170"/>
      <c r="I2153" s="170"/>
      <c r="J2153" s="170"/>
      <c r="K2153" s="170"/>
      <c r="L2153" s="170"/>
      <c r="M2153" s="170"/>
      <c r="N2153" s="170"/>
      <c r="O2153" s="170"/>
      <c r="P2153" s="170"/>
      <c r="Q2153" s="170"/>
      <c r="R2153" s="170"/>
      <c r="S2153" s="170"/>
      <c r="T2153" s="170"/>
      <c r="U2153" s="170"/>
      <c r="V2153" s="170"/>
      <c r="W2153" s="170"/>
      <c r="X2153" s="174"/>
      <c r="Y2153" s="170"/>
      <c r="Z2153" s="170"/>
      <c r="AA2153" s="170"/>
      <c r="AB2153" s="170"/>
      <c r="AC2153" s="170"/>
      <c r="AD2153" s="174"/>
      <c r="AE2153" s="170"/>
      <c r="AF2153" s="170"/>
      <c r="AI2153" s="170"/>
      <c r="AJ2153" s="170"/>
      <c r="AK2153" s="170"/>
      <c r="AL2153" s="170"/>
      <c r="AM2153" s="170"/>
      <c r="AN2153" s="170"/>
    </row>
    <row r="2154" spans="1:40" ht="52.5" customHeight="1" x14ac:dyDescent="0.2">
      <c r="A2154" s="170"/>
      <c r="B2154" s="170"/>
      <c r="C2154" s="170"/>
      <c r="D2154" s="170"/>
      <c r="E2154" s="170"/>
      <c r="F2154" s="170"/>
      <c r="G2154" s="170"/>
      <c r="H2154" s="170"/>
      <c r="I2154" s="170"/>
      <c r="J2154" s="170"/>
      <c r="K2154" s="170"/>
      <c r="L2154" s="170"/>
      <c r="M2154" s="170"/>
      <c r="N2154" s="170"/>
      <c r="O2154" s="170"/>
      <c r="P2154" s="170"/>
      <c r="Q2154" s="170"/>
      <c r="R2154" s="170"/>
      <c r="S2154" s="170"/>
      <c r="T2154" s="170"/>
      <c r="U2154" s="170"/>
      <c r="V2154" s="170"/>
      <c r="W2154" s="170"/>
      <c r="X2154" s="174"/>
      <c r="Y2154" s="170"/>
      <c r="Z2154" s="170"/>
      <c r="AA2154" s="170"/>
      <c r="AB2154" s="170"/>
      <c r="AC2154" s="170"/>
      <c r="AD2154" s="174"/>
      <c r="AE2154" s="170"/>
      <c r="AF2154" s="170"/>
      <c r="AI2154" s="170"/>
      <c r="AJ2154" s="170"/>
      <c r="AK2154" s="170"/>
      <c r="AL2154" s="170"/>
      <c r="AM2154" s="170"/>
      <c r="AN2154" s="170"/>
    </row>
    <row r="2155" spans="1:40" ht="52.5" customHeight="1" x14ac:dyDescent="0.2">
      <c r="A2155" s="170"/>
      <c r="B2155" s="170"/>
      <c r="C2155" s="170"/>
      <c r="D2155" s="170"/>
      <c r="E2155" s="170"/>
      <c r="F2155" s="170"/>
      <c r="G2155" s="170"/>
      <c r="H2155" s="170"/>
      <c r="I2155" s="170"/>
      <c r="J2155" s="170"/>
      <c r="K2155" s="170"/>
      <c r="L2155" s="170"/>
      <c r="M2155" s="170"/>
      <c r="N2155" s="170"/>
      <c r="O2155" s="170"/>
      <c r="P2155" s="170"/>
      <c r="Q2155" s="170"/>
      <c r="R2155" s="170"/>
      <c r="S2155" s="170"/>
      <c r="T2155" s="170"/>
      <c r="U2155" s="170"/>
      <c r="V2155" s="170"/>
      <c r="W2155" s="170"/>
      <c r="X2155" s="174"/>
      <c r="Y2155" s="170"/>
      <c r="Z2155" s="170"/>
      <c r="AA2155" s="170"/>
      <c r="AB2155" s="170"/>
      <c r="AC2155" s="170"/>
      <c r="AD2155" s="174"/>
      <c r="AE2155" s="170"/>
      <c r="AF2155" s="170"/>
      <c r="AI2155" s="170"/>
      <c r="AJ2155" s="170"/>
      <c r="AK2155" s="170"/>
      <c r="AL2155" s="170"/>
      <c r="AM2155" s="170"/>
      <c r="AN2155" s="170"/>
    </row>
    <row r="2156" spans="1:40" ht="52.5" customHeight="1" x14ac:dyDescent="0.2">
      <c r="A2156" s="170"/>
      <c r="B2156" s="170"/>
      <c r="C2156" s="170"/>
      <c r="D2156" s="170"/>
      <c r="E2156" s="170"/>
      <c r="F2156" s="170"/>
      <c r="G2156" s="170"/>
      <c r="H2156" s="170"/>
      <c r="I2156" s="170"/>
      <c r="J2156" s="170"/>
      <c r="K2156" s="170"/>
      <c r="L2156" s="170"/>
      <c r="M2156" s="170"/>
      <c r="N2156" s="170"/>
      <c r="O2156" s="170"/>
      <c r="P2156" s="170"/>
      <c r="Q2156" s="170"/>
      <c r="R2156" s="170"/>
      <c r="S2156" s="170"/>
      <c r="T2156" s="170"/>
      <c r="U2156" s="170"/>
      <c r="V2156" s="170"/>
      <c r="W2156" s="170"/>
      <c r="X2156" s="174"/>
      <c r="Y2156" s="170"/>
      <c r="Z2156" s="170"/>
      <c r="AA2156" s="170"/>
      <c r="AB2156" s="170"/>
      <c r="AC2156" s="170"/>
      <c r="AD2156" s="174"/>
      <c r="AE2156" s="170"/>
      <c r="AF2156" s="170"/>
      <c r="AI2156" s="170"/>
      <c r="AJ2156" s="170"/>
      <c r="AK2156" s="170"/>
      <c r="AL2156" s="170"/>
      <c r="AM2156" s="170"/>
      <c r="AN2156" s="170"/>
    </row>
    <row r="2157" spans="1:40" ht="52.5" customHeight="1" x14ac:dyDescent="0.2">
      <c r="A2157" s="170"/>
      <c r="B2157" s="170"/>
      <c r="C2157" s="170"/>
      <c r="D2157" s="170"/>
      <c r="E2157" s="170"/>
      <c r="F2157" s="170"/>
      <c r="G2157" s="170"/>
      <c r="H2157" s="170"/>
      <c r="I2157" s="170"/>
      <c r="J2157" s="170"/>
      <c r="K2157" s="170"/>
      <c r="L2157" s="170"/>
      <c r="M2157" s="170"/>
      <c r="N2157" s="170"/>
      <c r="O2157" s="170"/>
      <c r="P2157" s="170"/>
      <c r="Q2157" s="170"/>
      <c r="R2157" s="170"/>
      <c r="S2157" s="170"/>
      <c r="T2157" s="170"/>
      <c r="U2157" s="170"/>
      <c r="V2157" s="170"/>
      <c r="W2157" s="170"/>
      <c r="X2157" s="174"/>
      <c r="Y2157" s="170"/>
      <c r="Z2157" s="170"/>
      <c r="AA2157" s="170"/>
      <c r="AB2157" s="170"/>
      <c r="AC2157" s="170"/>
      <c r="AD2157" s="174"/>
      <c r="AE2157" s="170"/>
      <c r="AF2157" s="170"/>
      <c r="AI2157" s="170"/>
      <c r="AJ2157" s="170"/>
      <c r="AK2157" s="170"/>
      <c r="AL2157" s="170"/>
      <c r="AM2157" s="170"/>
      <c r="AN2157" s="170"/>
    </row>
    <row r="2158" spans="1:40" ht="52.5" customHeight="1" x14ac:dyDescent="0.2">
      <c r="A2158" s="170"/>
      <c r="B2158" s="170"/>
      <c r="C2158" s="170"/>
      <c r="D2158" s="170"/>
      <c r="E2158" s="170"/>
      <c r="F2158" s="170"/>
      <c r="G2158" s="170"/>
      <c r="H2158" s="170"/>
      <c r="I2158" s="170"/>
      <c r="J2158" s="170"/>
      <c r="K2158" s="170"/>
      <c r="L2158" s="170"/>
      <c r="M2158" s="170"/>
      <c r="N2158" s="170"/>
      <c r="O2158" s="170"/>
      <c r="P2158" s="170"/>
      <c r="Q2158" s="170"/>
      <c r="R2158" s="170"/>
      <c r="S2158" s="170"/>
      <c r="T2158" s="170"/>
      <c r="U2158" s="170"/>
      <c r="V2158" s="170"/>
      <c r="W2158" s="170"/>
      <c r="X2158" s="174"/>
      <c r="Y2158" s="170"/>
      <c r="Z2158" s="170"/>
      <c r="AA2158" s="170"/>
      <c r="AB2158" s="170"/>
      <c r="AC2158" s="170"/>
      <c r="AD2158" s="174"/>
      <c r="AE2158" s="170"/>
      <c r="AF2158" s="170"/>
      <c r="AI2158" s="170"/>
      <c r="AJ2158" s="170"/>
      <c r="AK2158" s="170"/>
      <c r="AL2158" s="170"/>
      <c r="AM2158" s="170"/>
      <c r="AN2158" s="170"/>
    </row>
    <row r="2159" spans="1:40" ht="52.5" customHeight="1" x14ac:dyDescent="0.2">
      <c r="A2159" s="170"/>
      <c r="B2159" s="170"/>
      <c r="C2159" s="170"/>
      <c r="D2159" s="170"/>
      <c r="E2159" s="170"/>
      <c r="F2159" s="170"/>
      <c r="G2159" s="170"/>
      <c r="H2159" s="170"/>
      <c r="I2159" s="170"/>
      <c r="J2159" s="170"/>
      <c r="K2159" s="170"/>
      <c r="L2159" s="170"/>
      <c r="M2159" s="170"/>
      <c r="N2159" s="170"/>
      <c r="O2159" s="170"/>
      <c r="P2159" s="170"/>
      <c r="Q2159" s="170"/>
      <c r="R2159" s="170"/>
      <c r="S2159" s="170"/>
      <c r="T2159" s="170"/>
      <c r="U2159" s="170"/>
      <c r="V2159" s="170"/>
      <c r="W2159" s="170"/>
      <c r="X2159" s="174"/>
      <c r="Y2159" s="170"/>
      <c r="Z2159" s="170"/>
      <c r="AA2159" s="170"/>
      <c r="AB2159" s="170"/>
      <c r="AC2159" s="170"/>
      <c r="AD2159" s="174"/>
      <c r="AE2159" s="170"/>
      <c r="AF2159" s="170"/>
      <c r="AI2159" s="170"/>
      <c r="AJ2159" s="170"/>
      <c r="AK2159" s="170"/>
      <c r="AL2159" s="170"/>
      <c r="AM2159" s="170"/>
      <c r="AN2159" s="170"/>
    </row>
    <row r="2160" spans="1:40" ht="52.5" customHeight="1" x14ac:dyDescent="0.2">
      <c r="A2160" s="170"/>
      <c r="B2160" s="170"/>
      <c r="C2160" s="170"/>
      <c r="D2160" s="170"/>
      <c r="E2160" s="170"/>
      <c r="F2160" s="170"/>
      <c r="G2160" s="170"/>
      <c r="H2160" s="170"/>
      <c r="I2160" s="170"/>
      <c r="J2160" s="170"/>
      <c r="K2160" s="170"/>
      <c r="L2160" s="170"/>
      <c r="M2160" s="170"/>
      <c r="N2160" s="170"/>
      <c r="O2160" s="170"/>
      <c r="P2160" s="170"/>
      <c r="Q2160" s="170"/>
      <c r="R2160" s="170"/>
      <c r="S2160" s="170"/>
      <c r="T2160" s="170"/>
      <c r="U2160" s="170"/>
      <c r="V2160" s="170"/>
      <c r="W2160" s="170"/>
      <c r="X2160" s="174"/>
      <c r="Y2160" s="170"/>
      <c r="Z2160" s="170"/>
      <c r="AA2160" s="170"/>
      <c r="AB2160" s="170"/>
      <c r="AC2160" s="170"/>
      <c r="AD2160" s="174"/>
      <c r="AE2160" s="170"/>
      <c r="AF2160" s="170"/>
      <c r="AI2160" s="170"/>
      <c r="AJ2160" s="170"/>
      <c r="AK2160" s="170"/>
      <c r="AL2160" s="170"/>
      <c r="AM2160" s="170"/>
      <c r="AN2160" s="170"/>
    </row>
    <row r="2161" spans="1:40" ht="52.5" customHeight="1" x14ac:dyDescent="0.2">
      <c r="A2161" s="170"/>
      <c r="B2161" s="170"/>
      <c r="C2161" s="170"/>
      <c r="D2161" s="170"/>
      <c r="E2161" s="170"/>
      <c r="F2161" s="170"/>
      <c r="G2161" s="170"/>
      <c r="H2161" s="170"/>
      <c r="I2161" s="170"/>
      <c r="J2161" s="170"/>
      <c r="K2161" s="170"/>
      <c r="L2161" s="170"/>
      <c r="M2161" s="170"/>
      <c r="N2161" s="170"/>
      <c r="O2161" s="170"/>
      <c r="P2161" s="170"/>
      <c r="Q2161" s="170"/>
      <c r="R2161" s="170"/>
      <c r="S2161" s="170"/>
      <c r="T2161" s="170"/>
      <c r="U2161" s="170"/>
      <c r="V2161" s="170"/>
      <c r="W2161" s="170"/>
      <c r="X2161" s="174"/>
      <c r="Y2161" s="170"/>
      <c r="Z2161" s="170"/>
      <c r="AA2161" s="170"/>
      <c r="AB2161" s="170"/>
      <c r="AC2161" s="170"/>
      <c r="AD2161" s="174"/>
      <c r="AE2161" s="170"/>
      <c r="AF2161" s="170"/>
      <c r="AI2161" s="170"/>
      <c r="AJ2161" s="170"/>
      <c r="AK2161" s="170"/>
      <c r="AL2161" s="170"/>
      <c r="AM2161" s="170"/>
      <c r="AN2161" s="170"/>
    </row>
    <row r="2162" spans="1:40" ht="52.5" customHeight="1" x14ac:dyDescent="0.2">
      <c r="A2162" s="170"/>
      <c r="B2162" s="170"/>
      <c r="C2162" s="170"/>
      <c r="D2162" s="170"/>
      <c r="E2162" s="170"/>
      <c r="F2162" s="170"/>
      <c r="G2162" s="170"/>
      <c r="H2162" s="170"/>
      <c r="I2162" s="170"/>
      <c r="J2162" s="170"/>
      <c r="K2162" s="170"/>
      <c r="L2162" s="170"/>
      <c r="M2162" s="170"/>
      <c r="N2162" s="170"/>
      <c r="O2162" s="170"/>
      <c r="P2162" s="170"/>
      <c r="Q2162" s="170"/>
      <c r="R2162" s="170"/>
      <c r="S2162" s="170"/>
      <c r="T2162" s="170"/>
      <c r="U2162" s="170"/>
      <c r="V2162" s="170"/>
      <c r="W2162" s="170"/>
      <c r="X2162" s="174"/>
      <c r="Y2162" s="170"/>
      <c r="Z2162" s="170"/>
      <c r="AA2162" s="170"/>
      <c r="AB2162" s="170"/>
      <c r="AC2162" s="170"/>
      <c r="AD2162" s="174"/>
      <c r="AE2162" s="170"/>
      <c r="AF2162" s="170"/>
      <c r="AI2162" s="170"/>
      <c r="AJ2162" s="170"/>
      <c r="AK2162" s="170"/>
      <c r="AL2162" s="170"/>
      <c r="AM2162" s="170"/>
      <c r="AN2162" s="170"/>
    </row>
    <row r="2163" spans="1:40" ht="52.5" customHeight="1" x14ac:dyDescent="0.2">
      <c r="A2163" s="170"/>
      <c r="B2163" s="170"/>
      <c r="C2163" s="170"/>
      <c r="D2163" s="170"/>
      <c r="E2163" s="170"/>
      <c r="F2163" s="170"/>
      <c r="G2163" s="170"/>
      <c r="H2163" s="170"/>
      <c r="I2163" s="170"/>
      <c r="J2163" s="170"/>
      <c r="K2163" s="170"/>
      <c r="L2163" s="170"/>
      <c r="M2163" s="170"/>
      <c r="N2163" s="170"/>
      <c r="O2163" s="170"/>
      <c r="P2163" s="170"/>
      <c r="Q2163" s="170"/>
      <c r="R2163" s="170"/>
      <c r="S2163" s="170"/>
      <c r="T2163" s="170"/>
      <c r="U2163" s="170"/>
      <c r="V2163" s="170"/>
      <c r="W2163" s="170"/>
      <c r="X2163" s="174"/>
      <c r="Y2163" s="170"/>
      <c r="Z2163" s="170"/>
      <c r="AA2163" s="170"/>
      <c r="AB2163" s="170"/>
      <c r="AC2163" s="170"/>
      <c r="AD2163" s="174"/>
      <c r="AE2163" s="170"/>
      <c r="AF2163" s="170"/>
      <c r="AI2163" s="170"/>
      <c r="AJ2163" s="170"/>
      <c r="AK2163" s="170"/>
      <c r="AL2163" s="170"/>
      <c r="AM2163" s="170"/>
      <c r="AN2163" s="170"/>
    </row>
    <row r="2164" spans="1:40" ht="52.5" customHeight="1" x14ac:dyDescent="0.2">
      <c r="A2164" s="170"/>
      <c r="B2164" s="170"/>
      <c r="C2164" s="170"/>
      <c r="D2164" s="170"/>
      <c r="E2164" s="170"/>
      <c r="F2164" s="170"/>
      <c r="G2164" s="170"/>
      <c r="H2164" s="170"/>
      <c r="I2164" s="170"/>
      <c r="J2164" s="170"/>
      <c r="K2164" s="170"/>
      <c r="L2164" s="170"/>
      <c r="M2164" s="170"/>
      <c r="N2164" s="170"/>
      <c r="O2164" s="170"/>
      <c r="P2164" s="170"/>
      <c r="Q2164" s="170"/>
      <c r="R2164" s="170"/>
      <c r="S2164" s="170"/>
      <c r="T2164" s="170"/>
      <c r="U2164" s="170"/>
      <c r="V2164" s="170"/>
      <c r="W2164" s="170"/>
      <c r="X2164" s="174"/>
      <c r="Y2164" s="170"/>
      <c r="Z2164" s="170"/>
      <c r="AA2164" s="170"/>
      <c r="AB2164" s="170"/>
      <c r="AC2164" s="170"/>
      <c r="AD2164" s="174"/>
      <c r="AE2164" s="170"/>
      <c r="AF2164" s="170"/>
      <c r="AI2164" s="170"/>
      <c r="AJ2164" s="170"/>
      <c r="AK2164" s="170"/>
      <c r="AL2164" s="170"/>
      <c r="AM2164" s="170"/>
      <c r="AN2164" s="170"/>
    </row>
    <row r="2165" spans="1:40" ht="52.5" customHeight="1" x14ac:dyDescent="0.2">
      <c r="A2165" s="170"/>
      <c r="B2165" s="170"/>
      <c r="C2165" s="170"/>
      <c r="D2165" s="170"/>
      <c r="E2165" s="170"/>
      <c r="F2165" s="170"/>
      <c r="G2165" s="170"/>
      <c r="H2165" s="170"/>
      <c r="I2165" s="170"/>
      <c r="J2165" s="170"/>
      <c r="K2165" s="170"/>
      <c r="L2165" s="170"/>
      <c r="M2165" s="170"/>
      <c r="N2165" s="170"/>
      <c r="O2165" s="170"/>
      <c r="P2165" s="170"/>
      <c r="Q2165" s="170"/>
      <c r="R2165" s="170"/>
      <c r="S2165" s="170"/>
      <c r="T2165" s="170"/>
      <c r="U2165" s="170"/>
      <c r="V2165" s="170"/>
      <c r="W2165" s="170"/>
      <c r="X2165" s="174"/>
      <c r="Y2165" s="170"/>
      <c r="Z2165" s="170"/>
      <c r="AA2165" s="170"/>
      <c r="AB2165" s="170"/>
      <c r="AC2165" s="170"/>
      <c r="AD2165" s="174"/>
      <c r="AE2165" s="170"/>
      <c r="AF2165" s="170"/>
      <c r="AI2165" s="170"/>
      <c r="AJ2165" s="170"/>
      <c r="AK2165" s="170"/>
      <c r="AL2165" s="170"/>
      <c r="AM2165" s="170"/>
      <c r="AN2165" s="170"/>
    </row>
    <row r="2166" spans="1:40" ht="52.5" customHeight="1" x14ac:dyDescent="0.2">
      <c r="A2166" s="170"/>
      <c r="B2166" s="170"/>
      <c r="C2166" s="170"/>
      <c r="D2166" s="170"/>
      <c r="E2166" s="170"/>
      <c r="F2166" s="170"/>
      <c r="G2166" s="170"/>
      <c r="H2166" s="170"/>
      <c r="I2166" s="170"/>
      <c r="J2166" s="170"/>
      <c r="K2166" s="170"/>
      <c r="L2166" s="170"/>
      <c r="M2166" s="170"/>
      <c r="N2166" s="170"/>
      <c r="O2166" s="170"/>
      <c r="P2166" s="170"/>
      <c r="Q2166" s="170"/>
      <c r="R2166" s="170"/>
      <c r="S2166" s="170"/>
      <c r="T2166" s="170"/>
      <c r="U2166" s="170"/>
      <c r="V2166" s="170"/>
      <c r="W2166" s="170"/>
      <c r="X2166" s="174"/>
      <c r="Y2166" s="170"/>
      <c r="Z2166" s="170"/>
      <c r="AA2166" s="170"/>
      <c r="AB2166" s="170"/>
      <c r="AC2166" s="170"/>
      <c r="AD2166" s="174"/>
      <c r="AE2166" s="170"/>
      <c r="AF2166" s="170"/>
      <c r="AI2166" s="170"/>
      <c r="AJ2166" s="170"/>
      <c r="AK2166" s="170"/>
      <c r="AL2166" s="170"/>
      <c r="AM2166" s="170"/>
      <c r="AN2166" s="170"/>
    </row>
    <row r="2167" spans="1:40" ht="52.5" customHeight="1" x14ac:dyDescent="0.2">
      <c r="A2167" s="170"/>
      <c r="B2167" s="170"/>
      <c r="C2167" s="170"/>
      <c r="D2167" s="170"/>
      <c r="E2167" s="170"/>
      <c r="F2167" s="170"/>
      <c r="G2167" s="170"/>
      <c r="H2167" s="170"/>
      <c r="I2167" s="170"/>
      <c r="J2167" s="170"/>
      <c r="K2167" s="170"/>
      <c r="L2167" s="170"/>
      <c r="M2167" s="170"/>
      <c r="N2167" s="170"/>
      <c r="O2167" s="170"/>
      <c r="P2167" s="170"/>
      <c r="Q2167" s="170"/>
      <c r="R2167" s="170"/>
      <c r="S2167" s="170"/>
      <c r="T2167" s="170"/>
      <c r="U2167" s="170"/>
      <c r="V2167" s="170"/>
      <c r="W2167" s="170"/>
      <c r="X2167" s="174"/>
      <c r="Y2167" s="170"/>
      <c r="Z2167" s="170"/>
      <c r="AA2167" s="170"/>
      <c r="AB2167" s="170"/>
      <c r="AC2167" s="170"/>
      <c r="AD2167" s="174"/>
      <c r="AE2167" s="170"/>
      <c r="AF2167" s="170"/>
      <c r="AI2167" s="170"/>
      <c r="AJ2167" s="170"/>
      <c r="AK2167" s="170"/>
      <c r="AL2167" s="170"/>
      <c r="AM2167" s="170"/>
      <c r="AN2167" s="170"/>
    </row>
    <row r="2168" spans="1:40" ht="52.5" customHeight="1" x14ac:dyDescent="0.2">
      <c r="A2168" s="170"/>
      <c r="B2168" s="170"/>
      <c r="C2168" s="170"/>
      <c r="D2168" s="170"/>
      <c r="E2168" s="170"/>
      <c r="F2168" s="170"/>
      <c r="G2168" s="170"/>
      <c r="H2168" s="170"/>
      <c r="I2168" s="170"/>
      <c r="J2168" s="170"/>
      <c r="K2168" s="170"/>
      <c r="L2168" s="170"/>
      <c r="M2168" s="170"/>
      <c r="N2168" s="170"/>
      <c r="O2168" s="170"/>
      <c r="P2168" s="170"/>
      <c r="Q2168" s="170"/>
      <c r="R2168" s="170"/>
      <c r="S2168" s="170"/>
      <c r="T2168" s="170"/>
      <c r="U2168" s="170"/>
      <c r="V2168" s="170"/>
      <c r="W2168" s="170"/>
      <c r="X2168" s="174"/>
      <c r="Y2168" s="170"/>
      <c r="Z2168" s="170"/>
      <c r="AA2168" s="170"/>
      <c r="AB2168" s="170"/>
      <c r="AC2168" s="170"/>
      <c r="AD2168" s="174"/>
      <c r="AE2168" s="170"/>
      <c r="AF2168" s="170"/>
      <c r="AI2168" s="170"/>
      <c r="AJ2168" s="170"/>
      <c r="AK2168" s="170"/>
      <c r="AL2168" s="170"/>
      <c r="AM2168" s="170"/>
      <c r="AN2168" s="170"/>
    </row>
    <row r="2169" spans="1:40" ht="52.5" customHeight="1" x14ac:dyDescent="0.2">
      <c r="A2169" s="170"/>
      <c r="B2169" s="170"/>
      <c r="C2169" s="170"/>
      <c r="D2169" s="170"/>
      <c r="E2169" s="170"/>
      <c r="F2169" s="170"/>
      <c r="G2169" s="170"/>
      <c r="H2169" s="170"/>
      <c r="I2169" s="170"/>
      <c r="J2169" s="170"/>
      <c r="K2169" s="170"/>
      <c r="L2169" s="170"/>
      <c r="M2169" s="170"/>
      <c r="N2169" s="170"/>
      <c r="O2169" s="170"/>
      <c r="P2169" s="170"/>
      <c r="Q2169" s="170"/>
      <c r="R2169" s="170"/>
      <c r="S2169" s="170"/>
      <c r="T2169" s="170"/>
      <c r="U2169" s="170"/>
      <c r="V2169" s="170"/>
      <c r="W2169" s="170"/>
      <c r="X2169" s="174"/>
      <c r="Y2169" s="170"/>
      <c r="Z2169" s="170"/>
      <c r="AA2169" s="170"/>
      <c r="AB2169" s="170"/>
      <c r="AC2169" s="170"/>
      <c r="AD2169" s="174"/>
      <c r="AE2169" s="170"/>
      <c r="AF2169" s="170"/>
      <c r="AI2169" s="170"/>
      <c r="AJ2169" s="170"/>
      <c r="AK2169" s="170"/>
      <c r="AL2169" s="170"/>
      <c r="AM2169" s="170"/>
      <c r="AN2169" s="170"/>
    </row>
    <row r="2170" spans="1:40" ht="52.5" customHeight="1" x14ac:dyDescent="0.2">
      <c r="A2170" s="170"/>
      <c r="B2170" s="170"/>
      <c r="C2170" s="170"/>
      <c r="D2170" s="170"/>
      <c r="E2170" s="170"/>
      <c r="F2170" s="170"/>
      <c r="G2170" s="170"/>
      <c r="H2170" s="170"/>
      <c r="I2170" s="170"/>
      <c r="J2170" s="170"/>
      <c r="K2170" s="170"/>
      <c r="L2170" s="170"/>
      <c r="M2170" s="170"/>
      <c r="N2170" s="170"/>
      <c r="O2170" s="170"/>
      <c r="P2170" s="170"/>
      <c r="Q2170" s="170"/>
      <c r="R2170" s="170"/>
      <c r="S2170" s="170"/>
      <c r="T2170" s="170"/>
      <c r="U2170" s="170"/>
      <c r="V2170" s="170"/>
      <c r="W2170" s="170"/>
      <c r="X2170" s="174"/>
      <c r="Y2170" s="170"/>
      <c r="Z2170" s="170"/>
      <c r="AA2170" s="170"/>
      <c r="AB2170" s="170"/>
      <c r="AC2170" s="170"/>
      <c r="AD2170" s="174"/>
      <c r="AE2170" s="170"/>
      <c r="AF2170" s="170"/>
      <c r="AI2170" s="170"/>
      <c r="AJ2170" s="170"/>
      <c r="AK2170" s="170"/>
      <c r="AL2170" s="170"/>
      <c r="AM2170" s="170"/>
      <c r="AN2170" s="170"/>
    </row>
    <row r="2171" spans="1:40" ht="52.5" customHeight="1" x14ac:dyDescent="0.2">
      <c r="A2171" s="170"/>
      <c r="B2171" s="170"/>
      <c r="C2171" s="170"/>
      <c r="D2171" s="170"/>
      <c r="E2171" s="170"/>
      <c r="F2171" s="170"/>
      <c r="G2171" s="170"/>
      <c r="H2171" s="170"/>
      <c r="I2171" s="170"/>
      <c r="J2171" s="170"/>
      <c r="K2171" s="170"/>
      <c r="L2171" s="170"/>
      <c r="M2171" s="170"/>
      <c r="N2171" s="170"/>
      <c r="O2171" s="170"/>
      <c r="P2171" s="170"/>
      <c r="Q2171" s="170"/>
      <c r="R2171" s="170"/>
      <c r="S2171" s="170"/>
      <c r="T2171" s="170"/>
      <c r="U2171" s="170"/>
      <c r="V2171" s="170"/>
      <c r="W2171" s="170"/>
      <c r="X2171" s="174"/>
      <c r="Y2171" s="170"/>
      <c r="Z2171" s="170"/>
      <c r="AA2171" s="170"/>
      <c r="AB2171" s="170"/>
      <c r="AC2171" s="170"/>
      <c r="AD2171" s="174"/>
      <c r="AE2171" s="170"/>
      <c r="AF2171" s="170"/>
      <c r="AI2171" s="170"/>
      <c r="AJ2171" s="170"/>
      <c r="AK2171" s="170"/>
      <c r="AL2171" s="170"/>
      <c r="AM2171" s="170"/>
      <c r="AN2171" s="170"/>
    </row>
    <row r="2172" spans="1:40" ht="52.5" customHeight="1" x14ac:dyDescent="0.2">
      <c r="A2172" s="170"/>
      <c r="B2172" s="170"/>
      <c r="C2172" s="170"/>
      <c r="D2172" s="170"/>
      <c r="E2172" s="170"/>
      <c r="F2172" s="170"/>
      <c r="G2172" s="170"/>
      <c r="H2172" s="170"/>
      <c r="I2172" s="170"/>
      <c r="J2172" s="170"/>
      <c r="K2172" s="170"/>
      <c r="L2172" s="170"/>
      <c r="M2172" s="170"/>
      <c r="N2172" s="170"/>
      <c r="O2172" s="170"/>
      <c r="P2172" s="170"/>
      <c r="Q2172" s="170"/>
      <c r="R2172" s="170"/>
      <c r="S2172" s="170"/>
      <c r="T2172" s="170"/>
      <c r="U2172" s="170"/>
      <c r="V2172" s="170"/>
      <c r="W2172" s="170"/>
      <c r="X2172" s="174"/>
      <c r="Y2172" s="170"/>
      <c r="Z2172" s="170"/>
      <c r="AA2172" s="170"/>
      <c r="AB2172" s="170"/>
      <c r="AC2172" s="170"/>
      <c r="AD2172" s="174"/>
      <c r="AE2172" s="170"/>
      <c r="AF2172" s="170"/>
      <c r="AI2172" s="170"/>
      <c r="AJ2172" s="170"/>
      <c r="AK2172" s="170"/>
      <c r="AL2172" s="170"/>
      <c r="AM2172" s="170"/>
      <c r="AN2172" s="170"/>
    </row>
    <row r="2173" spans="1:40" ht="52.5" customHeight="1" x14ac:dyDescent="0.2">
      <c r="A2173" s="170"/>
      <c r="B2173" s="170"/>
      <c r="C2173" s="170"/>
      <c r="D2173" s="170"/>
      <c r="E2173" s="170"/>
      <c r="F2173" s="170"/>
      <c r="G2173" s="170"/>
      <c r="H2173" s="170"/>
      <c r="I2173" s="170"/>
      <c r="J2173" s="170"/>
      <c r="K2173" s="170"/>
      <c r="L2173" s="170"/>
      <c r="M2173" s="170"/>
      <c r="N2173" s="170"/>
      <c r="O2173" s="170"/>
      <c r="P2173" s="170"/>
      <c r="Q2173" s="170"/>
      <c r="R2173" s="170"/>
      <c r="S2173" s="170"/>
      <c r="T2173" s="170"/>
      <c r="U2173" s="170"/>
      <c r="V2173" s="170"/>
      <c r="W2173" s="170"/>
      <c r="X2173" s="174"/>
      <c r="Y2173" s="170"/>
      <c r="Z2173" s="170"/>
      <c r="AA2173" s="170"/>
      <c r="AB2173" s="170"/>
      <c r="AC2173" s="170"/>
      <c r="AD2173" s="174"/>
      <c r="AE2173" s="170"/>
      <c r="AF2173" s="170"/>
      <c r="AI2173" s="170"/>
      <c r="AJ2173" s="170"/>
      <c r="AK2173" s="170"/>
      <c r="AL2173" s="170"/>
      <c r="AM2173" s="170"/>
      <c r="AN2173" s="170"/>
    </row>
    <row r="2174" spans="1:40" ht="52.5" customHeight="1" x14ac:dyDescent="0.2">
      <c r="A2174" s="170"/>
      <c r="B2174" s="170"/>
      <c r="C2174" s="170"/>
      <c r="D2174" s="170"/>
      <c r="E2174" s="170"/>
      <c r="F2174" s="170"/>
      <c r="G2174" s="170"/>
      <c r="H2174" s="170"/>
      <c r="I2174" s="170"/>
      <c r="J2174" s="170"/>
      <c r="K2174" s="170"/>
      <c r="L2174" s="170"/>
      <c r="M2174" s="170"/>
      <c r="N2174" s="170"/>
      <c r="O2174" s="170"/>
      <c r="P2174" s="170"/>
      <c r="Q2174" s="170"/>
      <c r="R2174" s="170"/>
      <c r="S2174" s="170"/>
      <c r="T2174" s="170"/>
      <c r="U2174" s="170"/>
      <c r="V2174" s="170"/>
      <c r="W2174" s="170"/>
      <c r="X2174" s="174"/>
      <c r="Y2174" s="170"/>
      <c r="Z2174" s="170"/>
      <c r="AA2174" s="170"/>
      <c r="AB2174" s="170"/>
      <c r="AC2174" s="170"/>
      <c r="AD2174" s="174"/>
      <c r="AE2174" s="170"/>
      <c r="AF2174" s="170"/>
      <c r="AI2174" s="170"/>
      <c r="AJ2174" s="170"/>
      <c r="AK2174" s="170"/>
      <c r="AL2174" s="170"/>
      <c r="AM2174" s="170"/>
      <c r="AN2174" s="170"/>
    </row>
    <row r="2175" spans="1:40" ht="52.5" customHeight="1" x14ac:dyDescent="0.2">
      <c r="A2175" s="170"/>
      <c r="B2175" s="170"/>
      <c r="C2175" s="170"/>
      <c r="D2175" s="170"/>
      <c r="E2175" s="170"/>
      <c r="F2175" s="170"/>
      <c r="G2175" s="170"/>
      <c r="H2175" s="170"/>
      <c r="I2175" s="170"/>
      <c r="J2175" s="170"/>
      <c r="K2175" s="170"/>
      <c r="L2175" s="170"/>
      <c r="M2175" s="170"/>
      <c r="N2175" s="170"/>
      <c r="O2175" s="170"/>
      <c r="P2175" s="170"/>
      <c r="Q2175" s="170"/>
      <c r="R2175" s="170"/>
      <c r="S2175" s="170"/>
      <c r="T2175" s="170"/>
      <c r="U2175" s="170"/>
      <c r="V2175" s="170"/>
      <c r="W2175" s="170"/>
      <c r="X2175" s="174"/>
      <c r="Y2175" s="170"/>
      <c r="Z2175" s="170"/>
      <c r="AA2175" s="170"/>
      <c r="AB2175" s="170"/>
      <c r="AC2175" s="170"/>
      <c r="AD2175" s="174"/>
      <c r="AE2175" s="170"/>
      <c r="AF2175" s="170"/>
      <c r="AI2175" s="170"/>
      <c r="AJ2175" s="170"/>
      <c r="AK2175" s="170"/>
      <c r="AL2175" s="170"/>
      <c r="AM2175" s="170"/>
      <c r="AN2175" s="170"/>
    </row>
    <row r="2176" spans="1:40" ht="52.5" customHeight="1" x14ac:dyDescent="0.2">
      <c r="A2176" s="170"/>
      <c r="B2176" s="170"/>
      <c r="C2176" s="170"/>
      <c r="D2176" s="170"/>
      <c r="E2176" s="170"/>
      <c r="F2176" s="170"/>
      <c r="G2176" s="170"/>
      <c r="H2176" s="170"/>
      <c r="I2176" s="170"/>
      <c r="J2176" s="170"/>
      <c r="K2176" s="170"/>
      <c r="L2176" s="170"/>
      <c r="M2176" s="170"/>
      <c r="N2176" s="170"/>
      <c r="O2176" s="170"/>
      <c r="P2176" s="170"/>
      <c r="Q2176" s="170"/>
      <c r="R2176" s="170"/>
      <c r="S2176" s="170"/>
      <c r="T2176" s="170"/>
      <c r="U2176" s="170"/>
      <c r="V2176" s="170"/>
      <c r="W2176" s="170"/>
      <c r="X2176" s="174"/>
      <c r="Y2176" s="170"/>
      <c r="Z2176" s="170"/>
      <c r="AA2176" s="170"/>
      <c r="AB2176" s="170"/>
      <c r="AC2176" s="170"/>
      <c r="AD2176" s="174"/>
      <c r="AE2176" s="170"/>
      <c r="AF2176" s="170"/>
      <c r="AI2176" s="170"/>
      <c r="AJ2176" s="170"/>
      <c r="AK2176" s="170"/>
      <c r="AL2176" s="170"/>
      <c r="AM2176" s="170"/>
      <c r="AN2176" s="170"/>
    </row>
    <row r="2177" spans="1:40" ht="52.5" customHeight="1" x14ac:dyDescent="0.2">
      <c r="A2177" s="170"/>
      <c r="B2177" s="170"/>
      <c r="C2177" s="170"/>
      <c r="D2177" s="170"/>
      <c r="E2177" s="170"/>
      <c r="F2177" s="170"/>
      <c r="G2177" s="170"/>
      <c r="H2177" s="170"/>
      <c r="I2177" s="170"/>
      <c r="J2177" s="170"/>
      <c r="K2177" s="170"/>
      <c r="L2177" s="170"/>
      <c r="M2177" s="170"/>
      <c r="N2177" s="170"/>
      <c r="O2177" s="170"/>
      <c r="P2177" s="170"/>
      <c r="Q2177" s="170"/>
      <c r="R2177" s="170"/>
      <c r="S2177" s="170"/>
      <c r="T2177" s="170"/>
      <c r="U2177" s="170"/>
      <c r="V2177" s="170"/>
      <c r="W2177" s="170"/>
      <c r="X2177" s="174"/>
      <c r="Y2177" s="170"/>
      <c r="Z2177" s="170"/>
      <c r="AA2177" s="170"/>
      <c r="AB2177" s="170"/>
      <c r="AC2177" s="170"/>
      <c r="AD2177" s="174"/>
      <c r="AE2177" s="170"/>
      <c r="AF2177" s="170"/>
      <c r="AI2177" s="170"/>
      <c r="AJ2177" s="170"/>
      <c r="AK2177" s="170"/>
      <c r="AL2177" s="170"/>
      <c r="AM2177" s="170"/>
      <c r="AN2177" s="170"/>
    </row>
    <row r="2178" spans="1:40" ht="52.5" customHeight="1" x14ac:dyDescent="0.2">
      <c r="A2178" s="170"/>
      <c r="B2178" s="170"/>
      <c r="C2178" s="170"/>
      <c r="D2178" s="170"/>
      <c r="E2178" s="170"/>
      <c r="F2178" s="170"/>
      <c r="G2178" s="170"/>
      <c r="H2178" s="170"/>
      <c r="I2178" s="170"/>
      <c r="J2178" s="170"/>
      <c r="K2178" s="170"/>
      <c r="L2178" s="170"/>
      <c r="M2178" s="170"/>
      <c r="N2178" s="170"/>
      <c r="O2178" s="170"/>
      <c r="P2178" s="170"/>
      <c r="Q2178" s="170"/>
      <c r="R2178" s="170"/>
      <c r="S2178" s="170"/>
      <c r="T2178" s="170"/>
      <c r="U2178" s="170"/>
      <c r="V2178" s="170"/>
      <c r="W2178" s="170"/>
      <c r="X2178" s="174"/>
      <c r="Y2178" s="170"/>
      <c r="Z2178" s="170"/>
      <c r="AA2178" s="170"/>
      <c r="AB2178" s="170"/>
      <c r="AC2178" s="170"/>
      <c r="AD2178" s="174"/>
      <c r="AE2178" s="170"/>
      <c r="AF2178" s="170"/>
      <c r="AI2178" s="170"/>
      <c r="AJ2178" s="170"/>
      <c r="AK2178" s="170"/>
      <c r="AL2178" s="170"/>
      <c r="AM2178" s="170"/>
      <c r="AN2178" s="170"/>
    </row>
    <row r="2179" spans="1:40" ht="52.5" customHeight="1" x14ac:dyDescent="0.2">
      <c r="A2179" s="170"/>
      <c r="B2179" s="170"/>
      <c r="C2179" s="170"/>
      <c r="D2179" s="170"/>
      <c r="E2179" s="170"/>
      <c r="F2179" s="170"/>
      <c r="G2179" s="170"/>
      <c r="H2179" s="170"/>
      <c r="I2179" s="170"/>
      <c r="J2179" s="170"/>
      <c r="K2179" s="170"/>
      <c r="L2179" s="170"/>
      <c r="M2179" s="170"/>
      <c r="N2179" s="170"/>
      <c r="O2179" s="170"/>
      <c r="P2179" s="170"/>
      <c r="Q2179" s="170"/>
      <c r="R2179" s="170"/>
      <c r="S2179" s="170"/>
      <c r="T2179" s="170"/>
      <c r="U2179" s="170"/>
      <c r="V2179" s="170"/>
      <c r="W2179" s="170"/>
      <c r="X2179" s="174"/>
      <c r="Y2179" s="170"/>
      <c r="Z2179" s="170"/>
      <c r="AA2179" s="170"/>
      <c r="AB2179" s="170"/>
      <c r="AC2179" s="170"/>
      <c r="AD2179" s="174"/>
      <c r="AE2179" s="170"/>
      <c r="AF2179" s="170"/>
      <c r="AI2179" s="170"/>
      <c r="AJ2179" s="170"/>
      <c r="AK2179" s="170"/>
      <c r="AL2179" s="170"/>
      <c r="AM2179" s="170"/>
      <c r="AN2179" s="170"/>
    </row>
    <row r="2180" spans="1:40" ht="52.5" customHeight="1" x14ac:dyDescent="0.2">
      <c r="A2180" s="170"/>
      <c r="B2180" s="170"/>
      <c r="C2180" s="170"/>
      <c r="D2180" s="170"/>
      <c r="E2180" s="170"/>
      <c r="F2180" s="170"/>
      <c r="G2180" s="170"/>
      <c r="H2180" s="170"/>
      <c r="I2180" s="170"/>
      <c r="J2180" s="170"/>
      <c r="K2180" s="170"/>
      <c r="L2180" s="170"/>
      <c r="M2180" s="170"/>
      <c r="N2180" s="170"/>
      <c r="O2180" s="170"/>
      <c r="P2180" s="170"/>
      <c r="Q2180" s="170"/>
      <c r="R2180" s="170"/>
      <c r="S2180" s="170"/>
      <c r="T2180" s="170"/>
      <c r="U2180" s="170"/>
      <c r="V2180" s="170"/>
      <c r="W2180" s="170"/>
      <c r="X2180" s="174"/>
      <c r="Y2180" s="170"/>
      <c r="Z2180" s="170"/>
      <c r="AA2180" s="170"/>
      <c r="AB2180" s="170"/>
      <c r="AC2180" s="170"/>
      <c r="AD2180" s="174"/>
      <c r="AE2180" s="170"/>
      <c r="AF2180" s="170"/>
      <c r="AI2180" s="170"/>
      <c r="AJ2180" s="170"/>
      <c r="AK2180" s="170"/>
      <c r="AL2180" s="170"/>
      <c r="AM2180" s="170"/>
      <c r="AN2180" s="170"/>
    </row>
    <row r="2181" spans="1:40" ht="52.5" customHeight="1" x14ac:dyDescent="0.2">
      <c r="A2181" s="170"/>
      <c r="B2181" s="170"/>
      <c r="C2181" s="170"/>
      <c r="D2181" s="170"/>
      <c r="E2181" s="170"/>
      <c r="F2181" s="170"/>
      <c r="G2181" s="170"/>
      <c r="H2181" s="170"/>
      <c r="I2181" s="170"/>
      <c r="J2181" s="170"/>
      <c r="K2181" s="170"/>
      <c r="L2181" s="170"/>
      <c r="M2181" s="170"/>
      <c r="N2181" s="170"/>
      <c r="O2181" s="170"/>
      <c r="P2181" s="170"/>
      <c r="Q2181" s="170"/>
      <c r="R2181" s="170"/>
      <c r="S2181" s="170"/>
      <c r="T2181" s="170"/>
      <c r="U2181" s="170"/>
      <c r="V2181" s="170"/>
      <c r="W2181" s="170"/>
      <c r="X2181" s="174"/>
      <c r="Y2181" s="170"/>
      <c r="Z2181" s="170"/>
      <c r="AA2181" s="170"/>
      <c r="AB2181" s="170"/>
      <c r="AC2181" s="170"/>
      <c r="AD2181" s="174"/>
      <c r="AE2181" s="170"/>
      <c r="AF2181" s="170"/>
      <c r="AI2181" s="170"/>
      <c r="AJ2181" s="170"/>
      <c r="AK2181" s="170"/>
      <c r="AL2181" s="170"/>
      <c r="AM2181" s="170"/>
      <c r="AN2181" s="170"/>
    </row>
    <row r="2182" spans="1:40" ht="52.5" customHeight="1" x14ac:dyDescent="0.2">
      <c r="A2182" s="170"/>
      <c r="B2182" s="170"/>
      <c r="C2182" s="170"/>
      <c r="D2182" s="170"/>
      <c r="E2182" s="170"/>
      <c r="F2182" s="170"/>
      <c r="G2182" s="170"/>
      <c r="H2182" s="170"/>
      <c r="I2182" s="170"/>
      <c r="J2182" s="170"/>
      <c r="K2182" s="170"/>
      <c r="L2182" s="170"/>
      <c r="M2182" s="170"/>
      <c r="N2182" s="170"/>
      <c r="O2182" s="170"/>
      <c r="P2182" s="170"/>
      <c r="Q2182" s="170"/>
      <c r="R2182" s="170"/>
      <c r="S2182" s="170"/>
      <c r="T2182" s="170"/>
      <c r="U2182" s="170"/>
      <c r="V2182" s="170"/>
      <c r="W2182" s="170"/>
      <c r="X2182" s="174"/>
      <c r="Y2182" s="170"/>
      <c r="Z2182" s="170"/>
      <c r="AA2182" s="170"/>
      <c r="AB2182" s="170"/>
      <c r="AC2182" s="170"/>
      <c r="AD2182" s="174"/>
      <c r="AE2182" s="170"/>
      <c r="AF2182" s="170"/>
      <c r="AI2182" s="170"/>
      <c r="AJ2182" s="170"/>
      <c r="AK2182" s="170"/>
      <c r="AL2182" s="170"/>
      <c r="AM2182" s="170"/>
      <c r="AN2182" s="170"/>
    </row>
    <row r="2183" spans="1:40" ht="52.5" customHeight="1" x14ac:dyDescent="0.2">
      <c r="A2183" s="170"/>
      <c r="B2183" s="170"/>
      <c r="C2183" s="170"/>
      <c r="D2183" s="170"/>
      <c r="E2183" s="170"/>
      <c r="F2183" s="170"/>
      <c r="G2183" s="170"/>
      <c r="H2183" s="170"/>
      <c r="I2183" s="170"/>
      <c r="J2183" s="170"/>
      <c r="K2183" s="170"/>
      <c r="L2183" s="170"/>
      <c r="M2183" s="170"/>
      <c r="N2183" s="170"/>
      <c r="O2183" s="170"/>
      <c r="P2183" s="170"/>
      <c r="Q2183" s="170"/>
      <c r="R2183" s="170"/>
      <c r="S2183" s="170"/>
      <c r="T2183" s="170"/>
      <c r="U2183" s="170"/>
      <c r="V2183" s="170"/>
      <c r="W2183" s="170"/>
      <c r="X2183" s="174"/>
      <c r="Y2183" s="170"/>
      <c r="Z2183" s="170"/>
      <c r="AA2183" s="170"/>
      <c r="AB2183" s="170"/>
      <c r="AC2183" s="170"/>
      <c r="AD2183" s="174"/>
      <c r="AE2183" s="170"/>
      <c r="AF2183" s="170"/>
      <c r="AI2183" s="170"/>
      <c r="AJ2183" s="170"/>
      <c r="AK2183" s="170"/>
      <c r="AL2183" s="170"/>
      <c r="AM2183" s="170"/>
      <c r="AN2183" s="170"/>
    </row>
    <row r="2184" spans="1:40" ht="52.5" customHeight="1" x14ac:dyDescent="0.2">
      <c r="A2184" s="170"/>
      <c r="B2184" s="170"/>
      <c r="C2184" s="170"/>
      <c r="D2184" s="170"/>
      <c r="E2184" s="170"/>
      <c r="F2184" s="170"/>
      <c r="G2184" s="170"/>
      <c r="H2184" s="170"/>
      <c r="I2184" s="170"/>
      <c r="J2184" s="170"/>
      <c r="K2184" s="170"/>
      <c r="L2184" s="170"/>
      <c r="M2184" s="170"/>
      <c r="N2184" s="170"/>
      <c r="O2184" s="170"/>
      <c r="P2184" s="170"/>
      <c r="Q2184" s="170"/>
      <c r="R2184" s="170"/>
      <c r="S2184" s="170"/>
      <c r="T2184" s="170"/>
      <c r="U2184" s="170"/>
      <c r="V2184" s="170"/>
      <c r="W2184" s="170"/>
      <c r="X2184" s="174"/>
      <c r="Y2184" s="170"/>
      <c r="Z2184" s="170"/>
      <c r="AA2184" s="170"/>
      <c r="AB2184" s="170"/>
      <c r="AC2184" s="170"/>
      <c r="AD2184" s="174"/>
      <c r="AE2184" s="170"/>
      <c r="AF2184" s="170"/>
      <c r="AI2184" s="170"/>
      <c r="AJ2184" s="170"/>
      <c r="AK2184" s="170"/>
      <c r="AL2184" s="170"/>
      <c r="AM2184" s="170"/>
      <c r="AN2184" s="170"/>
    </row>
    <row r="2185" spans="1:40" ht="52.5" customHeight="1" x14ac:dyDescent="0.2">
      <c r="A2185" s="170"/>
      <c r="B2185" s="170"/>
      <c r="C2185" s="170"/>
      <c r="D2185" s="170"/>
      <c r="E2185" s="170"/>
      <c r="F2185" s="170"/>
      <c r="G2185" s="170"/>
      <c r="H2185" s="170"/>
      <c r="I2185" s="170"/>
      <c r="J2185" s="170"/>
      <c r="K2185" s="170"/>
      <c r="L2185" s="170"/>
      <c r="M2185" s="170"/>
      <c r="N2185" s="170"/>
      <c r="O2185" s="170"/>
      <c r="P2185" s="170"/>
      <c r="Q2185" s="170"/>
      <c r="R2185" s="170"/>
      <c r="S2185" s="170"/>
      <c r="T2185" s="170"/>
      <c r="U2185" s="170"/>
      <c r="V2185" s="170"/>
      <c r="W2185" s="170"/>
      <c r="X2185" s="174"/>
      <c r="Y2185" s="170"/>
      <c r="Z2185" s="170"/>
      <c r="AA2185" s="170"/>
      <c r="AB2185" s="170"/>
      <c r="AC2185" s="170"/>
      <c r="AD2185" s="174"/>
      <c r="AE2185" s="170"/>
      <c r="AF2185" s="170"/>
      <c r="AI2185" s="170"/>
      <c r="AJ2185" s="170"/>
      <c r="AK2185" s="170"/>
      <c r="AL2185" s="170"/>
      <c r="AM2185" s="170"/>
      <c r="AN2185" s="170"/>
    </row>
    <row r="2186" spans="1:40" ht="52.5" customHeight="1" x14ac:dyDescent="0.2">
      <c r="A2186" s="170"/>
      <c r="B2186" s="170"/>
      <c r="C2186" s="170"/>
      <c r="D2186" s="170"/>
      <c r="E2186" s="170"/>
      <c r="F2186" s="170"/>
      <c r="G2186" s="170"/>
      <c r="H2186" s="170"/>
      <c r="I2186" s="170"/>
      <c r="J2186" s="170"/>
      <c r="K2186" s="170"/>
      <c r="L2186" s="170"/>
      <c r="M2186" s="170"/>
      <c r="N2186" s="170"/>
      <c r="O2186" s="170"/>
      <c r="P2186" s="170"/>
      <c r="Q2186" s="170"/>
      <c r="R2186" s="170"/>
      <c r="S2186" s="170"/>
      <c r="T2186" s="170"/>
      <c r="U2186" s="170"/>
      <c r="V2186" s="170"/>
      <c r="W2186" s="170"/>
      <c r="X2186" s="174"/>
      <c r="Y2186" s="170"/>
      <c r="Z2186" s="170"/>
      <c r="AA2186" s="170"/>
      <c r="AB2186" s="170"/>
      <c r="AC2186" s="170"/>
      <c r="AD2186" s="174"/>
      <c r="AE2186" s="170"/>
      <c r="AF2186" s="170"/>
      <c r="AI2186" s="170"/>
      <c r="AJ2186" s="170"/>
      <c r="AK2186" s="170"/>
      <c r="AL2186" s="170"/>
      <c r="AM2186" s="170"/>
      <c r="AN2186" s="170"/>
    </row>
    <row r="2187" spans="1:40" ht="52.5" customHeight="1" x14ac:dyDescent="0.2">
      <c r="A2187" s="170"/>
      <c r="B2187" s="170"/>
      <c r="C2187" s="170"/>
      <c r="D2187" s="170"/>
      <c r="E2187" s="170"/>
      <c r="F2187" s="170"/>
      <c r="G2187" s="170"/>
      <c r="H2187" s="170"/>
      <c r="I2187" s="170"/>
      <c r="J2187" s="170"/>
      <c r="K2187" s="170"/>
      <c r="L2187" s="170"/>
      <c r="M2187" s="170"/>
      <c r="N2187" s="170"/>
      <c r="O2187" s="170"/>
      <c r="P2187" s="170"/>
      <c r="Q2187" s="170"/>
      <c r="R2187" s="170"/>
      <c r="S2187" s="170"/>
      <c r="T2187" s="170"/>
      <c r="U2187" s="170"/>
      <c r="V2187" s="170"/>
      <c r="W2187" s="170"/>
      <c r="X2187" s="174"/>
      <c r="Y2187" s="170"/>
      <c r="Z2187" s="170"/>
      <c r="AA2187" s="170"/>
      <c r="AB2187" s="170"/>
      <c r="AC2187" s="170"/>
      <c r="AD2187" s="174"/>
      <c r="AE2187" s="170"/>
      <c r="AF2187" s="170"/>
      <c r="AI2187" s="170"/>
      <c r="AJ2187" s="170"/>
      <c r="AK2187" s="170"/>
      <c r="AL2187" s="170"/>
      <c r="AM2187" s="170"/>
      <c r="AN2187" s="170"/>
    </row>
    <row r="2188" spans="1:40" ht="52.5" customHeight="1" x14ac:dyDescent="0.2">
      <c r="A2188" s="170"/>
      <c r="B2188" s="170"/>
      <c r="C2188" s="170"/>
      <c r="D2188" s="170"/>
      <c r="E2188" s="170"/>
      <c r="F2188" s="170"/>
      <c r="G2188" s="170"/>
      <c r="H2188" s="170"/>
      <c r="I2188" s="170"/>
      <c r="J2188" s="170"/>
      <c r="K2188" s="170"/>
      <c r="L2188" s="170"/>
      <c r="M2188" s="170"/>
      <c r="N2188" s="170"/>
      <c r="O2188" s="170"/>
      <c r="P2188" s="170"/>
      <c r="Q2188" s="170"/>
      <c r="R2188" s="170"/>
      <c r="S2188" s="170"/>
      <c r="T2188" s="170"/>
      <c r="U2188" s="170"/>
      <c r="V2188" s="170"/>
      <c r="W2188" s="170"/>
      <c r="X2188" s="174"/>
      <c r="Y2188" s="170"/>
      <c r="Z2188" s="170"/>
      <c r="AA2188" s="170"/>
      <c r="AB2188" s="170"/>
      <c r="AC2188" s="170"/>
      <c r="AD2188" s="174"/>
      <c r="AE2188" s="170"/>
      <c r="AF2188" s="170"/>
      <c r="AI2188" s="170"/>
      <c r="AJ2188" s="170"/>
      <c r="AK2188" s="170"/>
      <c r="AL2188" s="170"/>
      <c r="AM2188" s="170"/>
      <c r="AN2188" s="170"/>
    </row>
    <row r="2189" spans="1:40" ht="52.5" customHeight="1" x14ac:dyDescent="0.2">
      <c r="A2189" s="170"/>
      <c r="B2189" s="170"/>
      <c r="C2189" s="170"/>
      <c r="D2189" s="170"/>
      <c r="E2189" s="170"/>
      <c r="F2189" s="170"/>
      <c r="G2189" s="170"/>
      <c r="H2189" s="170"/>
      <c r="I2189" s="170"/>
      <c r="J2189" s="170"/>
      <c r="K2189" s="170"/>
      <c r="L2189" s="170"/>
      <c r="M2189" s="170"/>
      <c r="N2189" s="170"/>
      <c r="O2189" s="170"/>
      <c r="P2189" s="170"/>
      <c r="Q2189" s="170"/>
      <c r="R2189" s="170"/>
      <c r="S2189" s="170"/>
      <c r="T2189" s="170"/>
      <c r="U2189" s="170"/>
      <c r="V2189" s="170"/>
      <c r="W2189" s="170"/>
      <c r="X2189" s="174"/>
      <c r="Y2189" s="170"/>
      <c r="Z2189" s="170"/>
      <c r="AA2189" s="170"/>
      <c r="AB2189" s="170"/>
      <c r="AC2189" s="170"/>
      <c r="AD2189" s="174"/>
      <c r="AE2189" s="170"/>
      <c r="AF2189" s="170"/>
      <c r="AI2189" s="170"/>
      <c r="AJ2189" s="170"/>
      <c r="AK2189" s="170"/>
      <c r="AL2189" s="170"/>
      <c r="AM2189" s="170"/>
      <c r="AN2189" s="170"/>
    </row>
    <row r="2190" spans="1:40" ht="52.5" customHeight="1" x14ac:dyDescent="0.2">
      <c r="A2190" s="170"/>
      <c r="B2190" s="170"/>
      <c r="C2190" s="170"/>
      <c r="D2190" s="170"/>
      <c r="E2190" s="170"/>
      <c r="F2190" s="170"/>
      <c r="G2190" s="170"/>
      <c r="H2190" s="170"/>
      <c r="I2190" s="170"/>
      <c r="J2190" s="170"/>
      <c r="K2190" s="170"/>
      <c r="L2190" s="170"/>
      <c r="M2190" s="170"/>
      <c r="N2190" s="170"/>
      <c r="O2190" s="170"/>
      <c r="P2190" s="170"/>
      <c r="Q2190" s="170"/>
      <c r="R2190" s="170"/>
      <c r="S2190" s="170"/>
      <c r="T2190" s="170"/>
      <c r="U2190" s="170"/>
      <c r="V2190" s="170"/>
      <c r="W2190" s="170"/>
      <c r="X2190" s="174"/>
      <c r="Y2190" s="170"/>
      <c r="Z2190" s="170"/>
      <c r="AA2190" s="170"/>
      <c r="AB2190" s="170"/>
      <c r="AC2190" s="170"/>
      <c r="AD2190" s="174"/>
      <c r="AE2190" s="170"/>
      <c r="AF2190" s="170"/>
      <c r="AI2190" s="170"/>
      <c r="AJ2190" s="170"/>
      <c r="AK2190" s="170"/>
      <c r="AL2190" s="170"/>
      <c r="AM2190" s="170"/>
      <c r="AN2190" s="170"/>
    </row>
    <row r="2191" spans="1:40" ht="52.5" customHeight="1" x14ac:dyDescent="0.2">
      <c r="A2191" s="170"/>
      <c r="B2191" s="170"/>
      <c r="C2191" s="170"/>
      <c r="D2191" s="170"/>
      <c r="E2191" s="170"/>
      <c r="F2191" s="170"/>
      <c r="G2191" s="170"/>
      <c r="H2191" s="170"/>
      <c r="I2191" s="170"/>
      <c r="J2191" s="170"/>
      <c r="K2191" s="170"/>
      <c r="L2191" s="170"/>
      <c r="M2191" s="170"/>
      <c r="N2191" s="170"/>
      <c r="O2191" s="170"/>
      <c r="P2191" s="170"/>
      <c r="Q2191" s="170"/>
      <c r="R2191" s="170"/>
      <c r="S2191" s="170"/>
      <c r="T2191" s="170"/>
      <c r="U2191" s="170"/>
      <c r="V2191" s="170"/>
      <c r="W2191" s="170"/>
      <c r="X2191" s="174"/>
      <c r="Y2191" s="170"/>
      <c r="Z2191" s="170"/>
      <c r="AA2191" s="170"/>
      <c r="AB2191" s="170"/>
      <c r="AC2191" s="170"/>
      <c r="AD2191" s="174"/>
      <c r="AE2191" s="170"/>
      <c r="AF2191" s="170"/>
      <c r="AI2191" s="170"/>
      <c r="AJ2191" s="170"/>
      <c r="AK2191" s="170"/>
      <c r="AL2191" s="170"/>
      <c r="AM2191" s="170"/>
      <c r="AN2191" s="170"/>
    </row>
    <row r="2192" spans="1:40" ht="52.5" customHeight="1" x14ac:dyDescent="0.2">
      <c r="A2192" s="170"/>
      <c r="B2192" s="170"/>
      <c r="C2192" s="170"/>
      <c r="D2192" s="170"/>
      <c r="E2192" s="170"/>
      <c r="F2192" s="170"/>
      <c r="G2192" s="170"/>
      <c r="H2192" s="170"/>
      <c r="I2192" s="170"/>
      <c r="J2192" s="170"/>
      <c r="K2192" s="170"/>
      <c r="L2192" s="170"/>
      <c r="M2192" s="170"/>
      <c r="N2192" s="170"/>
      <c r="O2192" s="170"/>
      <c r="P2192" s="170"/>
      <c r="Q2192" s="170"/>
      <c r="R2192" s="170"/>
      <c r="S2192" s="170"/>
      <c r="T2192" s="170"/>
      <c r="U2192" s="170"/>
      <c r="V2192" s="170"/>
      <c r="W2192" s="170"/>
      <c r="X2192" s="174"/>
      <c r="Y2192" s="170"/>
      <c r="Z2192" s="170"/>
      <c r="AA2192" s="170"/>
      <c r="AB2192" s="170"/>
      <c r="AC2192" s="170"/>
      <c r="AD2192" s="174"/>
      <c r="AE2192" s="170"/>
      <c r="AF2192" s="170"/>
      <c r="AI2192" s="170"/>
      <c r="AJ2192" s="170"/>
      <c r="AK2192" s="170"/>
      <c r="AL2192" s="170"/>
      <c r="AM2192" s="170"/>
      <c r="AN2192" s="170"/>
    </row>
    <row r="2193" spans="1:40" ht="52.5" customHeight="1" x14ac:dyDescent="0.2">
      <c r="A2193" s="170"/>
      <c r="B2193" s="170"/>
      <c r="C2193" s="170"/>
      <c r="D2193" s="170"/>
      <c r="E2193" s="170"/>
      <c r="F2193" s="170"/>
      <c r="G2193" s="170"/>
      <c r="H2193" s="170"/>
      <c r="I2193" s="170"/>
      <c r="J2193" s="170"/>
      <c r="K2193" s="170"/>
      <c r="L2193" s="170"/>
      <c r="M2193" s="170"/>
      <c r="N2193" s="170"/>
      <c r="O2193" s="170"/>
      <c r="P2193" s="170"/>
      <c r="Q2193" s="170"/>
      <c r="R2193" s="170"/>
      <c r="S2193" s="170"/>
      <c r="T2193" s="170"/>
      <c r="U2193" s="170"/>
      <c r="V2193" s="170"/>
      <c r="W2193" s="170"/>
      <c r="X2193" s="174"/>
      <c r="Y2193" s="170"/>
      <c r="Z2193" s="170"/>
      <c r="AA2193" s="170"/>
      <c r="AB2193" s="170"/>
      <c r="AC2193" s="170"/>
      <c r="AD2193" s="174"/>
      <c r="AE2193" s="170"/>
      <c r="AF2193" s="170"/>
      <c r="AI2193" s="170"/>
      <c r="AJ2193" s="170"/>
      <c r="AK2193" s="170"/>
      <c r="AL2193" s="170"/>
      <c r="AM2193" s="170"/>
      <c r="AN2193" s="170"/>
    </row>
    <row r="2194" spans="1:40" ht="52.5" customHeight="1" x14ac:dyDescent="0.2">
      <c r="A2194" s="170"/>
      <c r="B2194" s="170"/>
      <c r="C2194" s="170"/>
      <c r="D2194" s="170"/>
      <c r="E2194" s="170"/>
      <c r="F2194" s="170"/>
      <c r="G2194" s="170"/>
      <c r="H2194" s="170"/>
      <c r="I2194" s="170"/>
      <c r="J2194" s="170"/>
      <c r="K2194" s="170"/>
      <c r="L2194" s="170"/>
      <c r="M2194" s="170"/>
      <c r="N2194" s="170"/>
      <c r="O2194" s="170"/>
      <c r="P2194" s="170"/>
      <c r="Q2194" s="170"/>
      <c r="R2194" s="170"/>
      <c r="S2194" s="170"/>
      <c r="T2194" s="170"/>
      <c r="U2194" s="170"/>
      <c r="V2194" s="170"/>
      <c r="W2194" s="170"/>
      <c r="X2194" s="174"/>
      <c r="Y2194" s="170"/>
      <c r="Z2194" s="170"/>
      <c r="AA2194" s="170"/>
      <c r="AB2194" s="170"/>
      <c r="AC2194" s="170"/>
      <c r="AD2194" s="174"/>
      <c r="AE2194" s="170"/>
      <c r="AF2194" s="170"/>
      <c r="AI2194" s="170"/>
      <c r="AJ2194" s="170"/>
      <c r="AK2194" s="170"/>
      <c r="AL2194" s="170"/>
      <c r="AM2194" s="170"/>
      <c r="AN2194" s="170"/>
    </row>
    <row r="2195" spans="1:40" ht="52.5" customHeight="1" x14ac:dyDescent="0.2">
      <c r="A2195" s="170"/>
      <c r="B2195" s="170"/>
      <c r="C2195" s="170"/>
      <c r="D2195" s="170"/>
      <c r="E2195" s="170"/>
      <c r="F2195" s="170"/>
      <c r="G2195" s="170"/>
      <c r="H2195" s="170"/>
      <c r="I2195" s="170"/>
      <c r="J2195" s="170"/>
      <c r="K2195" s="170"/>
      <c r="L2195" s="170"/>
      <c r="M2195" s="170"/>
      <c r="N2195" s="170"/>
      <c r="O2195" s="170"/>
      <c r="P2195" s="170"/>
      <c r="Q2195" s="170"/>
      <c r="R2195" s="170"/>
      <c r="S2195" s="170"/>
      <c r="T2195" s="170"/>
      <c r="U2195" s="170"/>
      <c r="V2195" s="170"/>
      <c r="W2195" s="170"/>
      <c r="X2195" s="174"/>
      <c r="Y2195" s="170"/>
      <c r="Z2195" s="170"/>
      <c r="AA2195" s="170"/>
      <c r="AB2195" s="170"/>
      <c r="AC2195" s="170"/>
      <c r="AD2195" s="174"/>
      <c r="AE2195" s="170"/>
      <c r="AF2195" s="170"/>
      <c r="AI2195" s="170"/>
      <c r="AJ2195" s="170"/>
      <c r="AK2195" s="170"/>
      <c r="AL2195" s="170"/>
      <c r="AM2195" s="170"/>
      <c r="AN2195" s="170"/>
    </row>
    <row r="2196" spans="1:40" ht="52.5" customHeight="1" x14ac:dyDescent="0.2">
      <c r="A2196" s="170"/>
      <c r="B2196" s="170"/>
      <c r="C2196" s="170"/>
      <c r="D2196" s="170"/>
      <c r="E2196" s="170"/>
      <c r="F2196" s="170"/>
      <c r="G2196" s="170"/>
      <c r="H2196" s="170"/>
      <c r="I2196" s="170"/>
      <c r="J2196" s="170"/>
      <c r="K2196" s="170"/>
      <c r="L2196" s="170"/>
      <c r="M2196" s="170"/>
      <c r="N2196" s="170"/>
      <c r="O2196" s="170"/>
      <c r="P2196" s="170"/>
      <c r="Q2196" s="170"/>
      <c r="R2196" s="170"/>
      <c r="S2196" s="170"/>
      <c r="T2196" s="170"/>
      <c r="U2196" s="170"/>
      <c r="V2196" s="170"/>
      <c r="W2196" s="170"/>
      <c r="X2196" s="174"/>
      <c r="Y2196" s="170"/>
      <c r="Z2196" s="170"/>
      <c r="AA2196" s="170"/>
      <c r="AB2196" s="170"/>
      <c r="AC2196" s="170"/>
      <c r="AD2196" s="174"/>
      <c r="AE2196" s="170"/>
      <c r="AF2196" s="170"/>
      <c r="AI2196" s="170"/>
      <c r="AJ2196" s="170"/>
      <c r="AK2196" s="170"/>
      <c r="AL2196" s="170"/>
      <c r="AM2196" s="170"/>
      <c r="AN2196" s="170"/>
    </row>
    <row r="2197" spans="1:40" ht="52.5" customHeight="1" x14ac:dyDescent="0.2">
      <c r="A2197" s="170"/>
      <c r="B2197" s="170"/>
      <c r="C2197" s="170"/>
      <c r="D2197" s="170"/>
      <c r="E2197" s="170"/>
      <c r="F2197" s="170"/>
      <c r="G2197" s="170"/>
      <c r="H2197" s="170"/>
      <c r="I2197" s="170"/>
      <c r="J2197" s="170"/>
      <c r="K2197" s="170"/>
      <c r="L2197" s="170"/>
      <c r="M2197" s="170"/>
      <c r="N2197" s="170"/>
      <c r="O2197" s="170"/>
      <c r="P2197" s="170"/>
      <c r="Q2197" s="170"/>
      <c r="R2197" s="170"/>
      <c r="S2197" s="170"/>
      <c r="T2197" s="170"/>
      <c r="U2197" s="170"/>
      <c r="V2197" s="170"/>
      <c r="W2197" s="170"/>
      <c r="X2197" s="174"/>
      <c r="Y2197" s="170"/>
      <c r="Z2197" s="170"/>
      <c r="AA2197" s="170"/>
      <c r="AB2197" s="170"/>
      <c r="AC2197" s="170"/>
      <c r="AD2197" s="174"/>
      <c r="AE2197" s="170"/>
      <c r="AF2197" s="170"/>
      <c r="AI2197" s="170"/>
      <c r="AJ2197" s="170"/>
      <c r="AK2197" s="170"/>
      <c r="AL2197" s="170"/>
      <c r="AM2197" s="170"/>
      <c r="AN2197" s="170"/>
    </row>
    <row r="2198" spans="1:40" ht="52.5" customHeight="1" x14ac:dyDescent="0.2">
      <c r="A2198" s="170"/>
      <c r="B2198" s="170"/>
      <c r="C2198" s="170"/>
      <c r="D2198" s="170"/>
      <c r="E2198" s="170"/>
      <c r="F2198" s="170"/>
      <c r="G2198" s="170"/>
      <c r="H2198" s="170"/>
      <c r="I2198" s="170"/>
      <c r="J2198" s="170"/>
      <c r="K2198" s="170"/>
      <c r="L2198" s="170"/>
      <c r="M2198" s="170"/>
      <c r="N2198" s="170"/>
      <c r="O2198" s="170"/>
      <c r="P2198" s="170"/>
      <c r="Q2198" s="170"/>
      <c r="R2198" s="170"/>
      <c r="S2198" s="170"/>
      <c r="T2198" s="170"/>
      <c r="U2198" s="170"/>
      <c r="V2198" s="170"/>
      <c r="W2198" s="170"/>
      <c r="X2198" s="174"/>
      <c r="Y2198" s="170"/>
      <c r="Z2198" s="170"/>
      <c r="AA2198" s="170"/>
      <c r="AB2198" s="170"/>
      <c r="AC2198" s="170"/>
      <c r="AD2198" s="174"/>
      <c r="AE2198" s="170"/>
      <c r="AF2198" s="170"/>
      <c r="AI2198" s="170"/>
      <c r="AJ2198" s="170"/>
      <c r="AK2198" s="170"/>
      <c r="AL2198" s="170"/>
      <c r="AM2198" s="170"/>
      <c r="AN2198" s="170"/>
    </row>
    <row r="2199" spans="1:40" ht="52.5" customHeight="1" x14ac:dyDescent="0.2">
      <c r="A2199" s="170"/>
      <c r="B2199" s="170"/>
      <c r="C2199" s="170"/>
      <c r="D2199" s="170"/>
      <c r="E2199" s="170"/>
      <c r="F2199" s="170"/>
      <c r="G2199" s="170"/>
      <c r="H2199" s="170"/>
      <c r="I2199" s="170"/>
      <c r="J2199" s="170"/>
      <c r="K2199" s="170"/>
      <c r="L2199" s="170"/>
      <c r="M2199" s="170"/>
      <c r="N2199" s="170"/>
      <c r="O2199" s="170"/>
      <c r="P2199" s="170"/>
      <c r="Q2199" s="170"/>
      <c r="R2199" s="170"/>
      <c r="S2199" s="170"/>
      <c r="T2199" s="170"/>
      <c r="U2199" s="170"/>
      <c r="V2199" s="170"/>
      <c r="W2199" s="170"/>
      <c r="X2199" s="174"/>
      <c r="Y2199" s="170"/>
      <c r="Z2199" s="170"/>
      <c r="AA2199" s="170"/>
      <c r="AB2199" s="170"/>
      <c r="AC2199" s="170"/>
      <c r="AD2199" s="174"/>
      <c r="AE2199" s="170"/>
      <c r="AF2199" s="170"/>
      <c r="AI2199" s="170"/>
      <c r="AJ2199" s="170"/>
      <c r="AK2199" s="170"/>
      <c r="AL2199" s="170"/>
      <c r="AM2199" s="170"/>
      <c r="AN2199" s="170"/>
    </row>
    <row r="2200" spans="1:40" ht="52.5" customHeight="1" x14ac:dyDescent="0.2">
      <c r="A2200" s="170"/>
      <c r="B2200" s="170"/>
      <c r="C2200" s="170"/>
      <c r="D2200" s="170"/>
      <c r="E2200" s="170"/>
      <c r="F2200" s="170"/>
      <c r="G2200" s="170"/>
      <c r="H2200" s="170"/>
      <c r="I2200" s="170"/>
      <c r="J2200" s="170"/>
      <c r="K2200" s="170"/>
      <c r="L2200" s="170"/>
      <c r="M2200" s="170"/>
      <c r="N2200" s="170"/>
      <c r="O2200" s="170"/>
      <c r="P2200" s="170"/>
      <c r="Q2200" s="170"/>
      <c r="R2200" s="170"/>
      <c r="S2200" s="170"/>
      <c r="T2200" s="170"/>
      <c r="U2200" s="170"/>
      <c r="V2200" s="170"/>
      <c r="W2200" s="170"/>
      <c r="X2200" s="174"/>
      <c r="Y2200" s="170"/>
      <c r="Z2200" s="170"/>
      <c r="AA2200" s="170"/>
      <c r="AB2200" s="170"/>
      <c r="AC2200" s="170"/>
      <c r="AD2200" s="174"/>
      <c r="AE2200" s="170"/>
      <c r="AF2200" s="170"/>
      <c r="AI2200" s="170"/>
      <c r="AJ2200" s="170"/>
      <c r="AK2200" s="170"/>
      <c r="AL2200" s="170"/>
      <c r="AM2200" s="170"/>
      <c r="AN2200" s="170"/>
    </row>
    <row r="2201" spans="1:40" ht="52.5" customHeight="1" x14ac:dyDescent="0.2">
      <c r="A2201" s="170"/>
      <c r="B2201" s="170"/>
      <c r="C2201" s="170"/>
      <c r="D2201" s="170"/>
      <c r="E2201" s="170"/>
      <c r="F2201" s="170"/>
      <c r="G2201" s="170"/>
      <c r="H2201" s="170"/>
      <c r="I2201" s="170"/>
      <c r="J2201" s="170"/>
      <c r="K2201" s="170"/>
      <c r="L2201" s="170"/>
      <c r="M2201" s="170"/>
      <c r="N2201" s="170"/>
      <c r="O2201" s="170"/>
      <c r="P2201" s="170"/>
      <c r="Q2201" s="170"/>
      <c r="R2201" s="170"/>
      <c r="S2201" s="170"/>
      <c r="T2201" s="170"/>
      <c r="U2201" s="170"/>
      <c r="V2201" s="170"/>
      <c r="W2201" s="170"/>
      <c r="X2201" s="174"/>
      <c r="Y2201" s="170"/>
      <c r="Z2201" s="170"/>
      <c r="AA2201" s="170"/>
      <c r="AB2201" s="170"/>
      <c r="AC2201" s="170"/>
      <c r="AD2201" s="174"/>
      <c r="AE2201" s="170"/>
      <c r="AF2201" s="170"/>
      <c r="AI2201" s="170"/>
      <c r="AJ2201" s="170"/>
      <c r="AK2201" s="170"/>
      <c r="AL2201" s="170"/>
      <c r="AM2201" s="170"/>
      <c r="AN2201" s="170"/>
    </row>
    <row r="2202" spans="1:40" ht="52.5" customHeight="1" x14ac:dyDescent="0.2">
      <c r="A2202" s="170"/>
      <c r="B2202" s="170"/>
      <c r="C2202" s="170"/>
      <c r="D2202" s="170"/>
      <c r="E2202" s="170"/>
      <c r="F2202" s="170"/>
      <c r="G2202" s="170"/>
      <c r="H2202" s="170"/>
      <c r="I2202" s="170"/>
      <c r="J2202" s="170"/>
      <c r="K2202" s="170"/>
      <c r="L2202" s="170"/>
      <c r="M2202" s="170"/>
      <c r="N2202" s="170"/>
      <c r="O2202" s="170"/>
      <c r="P2202" s="170"/>
      <c r="Q2202" s="170"/>
      <c r="R2202" s="170"/>
      <c r="S2202" s="170"/>
      <c r="T2202" s="170"/>
      <c r="U2202" s="170"/>
      <c r="V2202" s="170"/>
      <c r="W2202" s="170"/>
      <c r="X2202" s="174"/>
      <c r="Y2202" s="170"/>
      <c r="Z2202" s="170"/>
      <c r="AA2202" s="170"/>
      <c r="AB2202" s="170"/>
      <c r="AC2202" s="170"/>
      <c r="AD2202" s="174"/>
      <c r="AE2202" s="170"/>
      <c r="AF2202" s="170"/>
      <c r="AI2202" s="170"/>
      <c r="AJ2202" s="170"/>
      <c r="AK2202" s="170"/>
      <c r="AL2202" s="170"/>
      <c r="AM2202" s="170"/>
      <c r="AN2202" s="170"/>
    </row>
    <row r="2203" spans="1:40" ht="52.5" customHeight="1" x14ac:dyDescent="0.2">
      <c r="A2203" s="170"/>
      <c r="B2203" s="170"/>
      <c r="C2203" s="170"/>
      <c r="D2203" s="170"/>
      <c r="E2203" s="170"/>
      <c r="F2203" s="170"/>
      <c r="G2203" s="170"/>
      <c r="H2203" s="170"/>
      <c r="I2203" s="170"/>
      <c r="J2203" s="170"/>
      <c r="K2203" s="170"/>
      <c r="L2203" s="170"/>
      <c r="M2203" s="170"/>
      <c r="N2203" s="170"/>
      <c r="O2203" s="170"/>
      <c r="P2203" s="170"/>
      <c r="Q2203" s="170"/>
      <c r="R2203" s="170"/>
      <c r="S2203" s="170"/>
      <c r="T2203" s="170"/>
      <c r="U2203" s="170"/>
      <c r="V2203" s="170"/>
      <c r="W2203" s="170"/>
      <c r="X2203" s="174"/>
      <c r="Y2203" s="170"/>
      <c r="Z2203" s="170"/>
      <c r="AA2203" s="170"/>
      <c r="AB2203" s="170"/>
      <c r="AC2203" s="170"/>
      <c r="AD2203" s="174"/>
      <c r="AE2203" s="170"/>
      <c r="AF2203" s="170"/>
      <c r="AI2203" s="170"/>
      <c r="AJ2203" s="170"/>
      <c r="AK2203" s="170"/>
      <c r="AL2203" s="170"/>
      <c r="AM2203" s="170"/>
      <c r="AN2203" s="170"/>
    </row>
    <row r="2204" spans="1:40" ht="52.5" customHeight="1" x14ac:dyDescent="0.2">
      <c r="A2204" s="170"/>
      <c r="B2204" s="170"/>
      <c r="C2204" s="170"/>
      <c r="D2204" s="170"/>
      <c r="E2204" s="170"/>
      <c r="F2204" s="170"/>
      <c r="G2204" s="170"/>
      <c r="H2204" s="170"/>
      <c r="I2204" s="170"/>
      <c r="J2204" s="170"/>
      <c r="K2204" s="170"/>
      <c r="L2204" s="170"/>
      <c r="M2204" s="170"/>
      <c r="N2204" s="170"/>
      <c r="O2204" s="170"/>
      <c r="P2204" s="170"/>
      <c r="Q2204" s="170"/>
      <c r="R2204" s="170"/>
      <c r="S2204" s="170"/>
      <c r="T2204" s="170"/>
      <c r="U2204" s="170"/>
      <c r="V2204" s="170"/>
      <c r="W2204" s="170"/>
      <c r="X2204" s="174"/>
      <c r="Y2204" s="170"/>
      <c r="Z2204" s="170"/>
      <c r="AA2204" s="170"/>
      <c r="AB2204" s="170"/>
      <c r="AC2204" s="170"/>
      <c r="AD2204" s="174"/>
      <c r="AE2204" s="170"/>
      <c r="AF2204" s="170"/>
      <c r="AI2204" s="170"/>
      <c r="AJ2204" s="170"/>
      <c r="AK2204" s="170"/>
      <c r="AL2204" s="170"/>
      <c r="AM2204" s="170"/>
      <c r="AN2204" s="170"/>
    </row>
    <row r="2205" spans="1:40" ht="52.5" customHeight="1" x14ac:dyDescent="0.2">
      <c r="A2205" s="170"/>
      <c r="B2205" s="170"/>
      <c r="C2205" s="170"/>
      <c r="D2205" s="170"/>
      <c r="E2205" s="170"/>
      <c r="F2205" s="170"/>
      <c r="G2205" s="170"/>
      <c r="H2205" s="170"/>
      <c r="I2205" s="170"/>
      <c r="J2205" s="170"/>
      <c r="K2205" s="170"/>
      <c r="L2205" s="170"/>
      <c r="M2205" s="170"/>
      <c r="N2205" s="170"/>
      <c r="O2205" s="170"/>
      <c r="P2205" s="170"/>
      <c r="Q2205" s="170"/>
      <c r="R2205" s="170"/>
      <c r="S2205" s="170"/>
      <c r="T2205" s="170"/>
      <c r="U2205" s="170"/>
      <c r="V2205" s="170"/>
      <c r="W2205" s="170"/>
      <c r="X2205" s="174"/>
      <c r="Y2205" s="170"/>
      <c r="Z2205" s="170"/>
      <c r="AA2205" s="170"/>
      <c r="AB2205" s="170"/>
      <c r="AC2205" s="170"/>
      <c r="AD2205" s="174"/>
      <c r="AE2205" s="170"/>
      <c r="AF2205" s="170"/>
      <c r="AI2205" s="170"/>
      <c r="AJ2205" s="170"/>
      <c r="AK2205" s="170"/>
      <c r="AL2205" s="170"/>
      <c r="AM2205" s="170"/>
      <c r="AN2205" s="170"/>
    </row>
    <row r="2206" spans="1:40" ht="52.5" customHeight="1" x14ac:dyDescent="0.2">
      <c r="A2206" s="170"/>
      <c r="B2206" s="170"/>
      <c r="C2206" s="170"/>
      <c r="D2206" s="170"/>
      <c r="E2206" s="170"/>
      <c r="F2206" s="170"/>
      <c r="G2206" s="170"/>
      <c r="H2206" s="170"/>
      <c r="I2206" s="170"/>
      <c r="J2206" s="170"/>
      <c r="K2206" s="170"/>
      <c r="L2206" s="170"/>
      <c r="M2206" s="170"/>
      <c r="N2206" s="170"/>
      <c r="O2206" s="170"/>
      <c r="P2206" s="170"/>
      <c r="Q2206" s="170"/>
      <c r="R2206" s="170"/>
      <c r="S2206" s="170"/>
      <c r="T2206" s="170"/>
      <c r="U2206" s="170"/>
      <c r="V2206" s="170"/>
      <c r="W2206" s="170"/>
      <c r="X2206" s="174"/>
      <c r="Y2206" s="170"/>
      <c r="Z2206" s="170"/>
      <c r="AA2206" s="170"/>
      <c r="AB2206" s="170"/>
      <c r="AC2206" s="170"/>
      <c r="AD2206" s="174"/>
      <c r="AE2206" s="170"/>
      <c r="AF2206" s="170"/>
      <c r="AI2206" s="170"/>
      <c r="AJ2206" s="170"/>
      <c r="AK2206" s="170"/>
      <c r="AL2206" s="170"/>
      <c r="AM2206" s="170"/>
      <c r="AN2206" s="170"/>
    </row>
    <row r="2207" spans="1:40" ht="52.5" customHeight="1" x14ac:dyDescent="0.2">
      <c r="A2207" s="170"/>
      <c r="B2207" s="170"/>
      <c r="C2207" s="170"/>
      <c r="D2207" s="170"/>
      <c r="E2207" s="170"/>
      <c r="F2207" s="170"/>
      <c r="G2207" s="170"/>
      <c r="H2207" s="170"/>
      <c r="I2207" s="170"/>
      <c r="J2207" s="170"/>
      <c r="K2207" s="170"/>
      <c r="L2207" s="170"/>
      <c r="M2207" s="170"/>
      <c r="N2207" s="170"/>
      <c r="O2207" s="170"/>
      <c r="P2207" s="170"/>
      <c r="Q2207" s="170"/>
      <c r="R2207" s="170"/>
      <c r="S2207" s="170"/>
      <c r="T2207" s="170"/>
      <c r="U2207" s="170"/>
      <c r="V2207" s="170"/>
      <c r="W2207" s="170"/>
      <c r="X2207" s="174"/>
      <c r="Y2207" s="170"/>
      <c r="Z2207" s="170"/>
      <c r="AA2207" s="170"/>
      <c r="AB2207" s="170"/>
      <c r="AC2207" s="170"/>
      <c r="AD2207" s="174"/>
      <c r="AE2207" s="170"/>
      <c r="AF2207" s="170"/>
      <c r="AI2207" s="170"/>
      <c r="AJ2207" s="170"/>
      <c r="AK2207" s="170"/>
      <c r="AL2207" s="170"/>
      <c r="AM2207" s="170"/>
      <c r="AN2207" s="170"/>
    </row>
    <row r="2208" spans="1:40" ht="52.5" customHeight="1" x14ac:dyDescent="0.2">
      <c r="A2208" s="170"/>
      <c r="B2208" s="170"/>
      <c r="C2208" s="170"/>
      <c r="D2208" s="170"/>
      <c r="E2208" s="170"/>
      <c r="F2208" s="170"/>
      <c r="G2208" s="170"/>
      <c r="H2208" s="170"/>
      <c r="I2208" s="170"/>
      <c r="J2208" s="170"/>
      <c r="K2208" s="170"/>
      <c r="L2208" s="170"/>
      <c r="M2208" s="170"/>
      <c r="N2208" s="170"/>
      <c r="O2208" s="170"/>
      <c r="P2208" s="170"/>
      <c r="Q2208" s="170"/>
      <c r="R2208" s="170"/>
      <c r="S2208" s="170"/>
      <c r="T2208" s="170"/>
      <c r="U2208" s="170"/>
      <c r="V2208" s="170"/>
      <c r="W2208" s="170"/>
      <c r="X2208" s="174"/>
      <c r="Y2208" s="170"/>
      <c r="Z2208" s="170"/>
      <c r="AA2208" s="170"/>
      <c r="AB2208" s="170"/>
      <c r="AC2208" s="170"/>
      <c r="AD2208" s="174"/>
      <c r="AE2208" s="170"/>
      <c r="AF2208" s="170"/>
      <c r="AI2208" s="170"/>
      <c r="AJ2208" s="170"/>
      <c r="AK2208" s="170"/>
      <c r="AL2208" s="170"/>
      <c r="AM2208" s="170"/>
      <c r="AN2208" s="170"/>
    </row>
    <row r="2209" spans="1:40" ht="52.5" customHeight="1" x14ac:dyDescent="0.2">
      <c r="A2209" s="170"/>
      <c r="B2209" s="170"/>
      <c r="C2209" s="170"/>
      <c r="D2209" s="170"/>
      <c r="E2209" s="170"/>
      <c r="F2209" s="170"/>
      <c r="G2209" s="170"/>
      <c r="H2209" s="170"/>
      <c r="I2209" s="170"/>
      <c r="J2209" s="170"/>
      <c r="K2209" s="170"/>
      <c r="L2209" s="170"/>
      <c r="M2209" s="170"/>
      <c r="N2209" s="170"/>
      <c r="O2209" s="170"/>
      <c r="P2209" s="170"/>
      <c r="Q2209" s="170"/>
      <c r="R2209" s="170"/>
      <c r="S2209" s="170"/>
      <c r="T2209" s="170"/>
      <c r="U2209" s="170"/>
      <c r="V2209" s="170"/>
      <c r="W2209" s="170"/>
      <c r="X2209" s="174"/>
      <c r="Y2209" s="170"/>
      <c r="Z2209" s="170"/>
      <c r="AA2209" s="170"/>
      <c r="AB2209" s="170"/>
      <c r="AC2209" s="170"/>
      <c r="AD2209" s="174"/>
      <c r="AE2209" s="170"/>
      <c r="AF2209" s="170"/>
      <c r="AI2209" s="170"/>
      <c r="AJ2209" s="170"/>
      <c r="AK2209" s="170"/>
      <c r="AL2209" s="170"/>
      <c r="AM2209" s="170"/>
      <c r="AN2209" s="170"/>
    </row>
    <row r="2210" spans="1:40" ht="52.5" customHeight="1" x14ac:dyDescent="0.2">
      <c r="A2210" s="170"/>
      <c r="B2210" s="170"/>
      <c r="C2210" s="170"/>
      <c r="D2210" s="170"/>
      <c r="E2210" s="170"/>
      <c r="F2210" s="170"/>
      <c r="G2210" s="170"/>
      <c r="H2210" s="170"/>
      <c r="I2210" s="170"/>
      <c r="J2210" s="170"/>
      <c r="K2210" s="170"/>
      <c r="L2210" s="170"/>
      <c r="M2210" s="170"/>
      <c r="N2210" s="170"/>
      <c r="O2210" s="170"/>
      <c r="P2210" s="170"/>
      <c r="Q2210" s="170"/>
      <c r="R2210" s="170"/>
      <c r="S2210" s="170"/>
      <c r="T2210" s="170"/>
      <c r="U2210" s="170"/>
      <c r="V2210" s="170"/>
      <c r="W2210" s="170"/>
      <c r="X2210" s="174"/>
      <c r="Y2210" s="170"/>
      <c r="Z2210" s="170"/>
      <c r="AA2210" s="170"/>
      <c r="AB2210" s="170"/>
      <c r="AC2210" s="170"/>
      <c r="AD2210" s="174"/>
      <c r="AE2210" s="170"/>
      <c r="AF2210" s="170"/>
      <c r="AI2210" s="170"/>
      <c r="AJ2210" s="170"/>
      <c r="AK2210" s="170"/>
      <c r="AL2210" s="170"/>
      <c r="AM2210" s="170"/>
      <c r="AN2210" s="170"/>
    </row>
    <row r="2211" spans="1:40" ht="52.5" customHeight="1" x14ac:dyDescent="0.2">
      <c r="A2211" s="170"/>
      <c r="B2211" s="170"/>
      <c r="C2211" s="170"/>
      <c r="D2211" s="170"/>
      <c r="E2211" s="170"/>
      <c r="F2211" s="170"/>
      <c r="G2211" s="170"/>
      <c r="H2211" s="170"/>
      <c r="I2211" s="170"/>
      <c r="J2211" s="170"/>
      <c r="K2211" s="170"/>
      <c r="L2211" s="170"/>
      <c r="M2211" s="170"/>
      <c r="N2211" s="170"/>
      <c r="O2211" s="170"/>
      <c r="P2211" s="170"/>
      <c r="Q2211" s="170"/>
      <c r="R2211" s="170"/>
      <c r="S2211" s="170"/>
      <c r="T2211" s="170"/>
      <c r="U2211" s="170"/>
      <c r="V2211" s="170"/>
      <c r="W2211" s="170"/>
      <c r="X2211" s="174"/>
      <c r="Y2211" s="170"/>
      <c r="Z2211" s="170"/>
      <c r="AA2211" s="170"/>
      <c r="AB2211" s="170"/>
      <c r="AC2211" s="170"/>
      <c r="AD2211" s="174"/>
      <c r="AE2211" s="170"/>
      <c r="AF2211" s="170"/>
      <c r="AI2211" s="170"/>
      <c r="AJ2211" s="170"/>
      <c r="AK2211" s="170"/>
      <c r="AL2211" s="170"/>
      <c r="AM2211" s="170"/>
      <c r="AN2211" s="170"/>
    </row>
    <row r="2212" spans="1:40" ht="52.5" customHeight="1" x14ac:dyDescent="0.2">
      <c r="A2212" s="170"/>
      <c r="B2212" s="170"/>
      <c r="C2212" s="170"/>
      <c r="D2212" s="170"/>
      <c r="E2212" s="170"/>
      <c r="F2212" s="170"/>
      <c r="G2212" s="170"/>
      <c r="H2212" s="170"/>
      <c r="I2212" s="170"/>
      <c r="J2212" s="170"/>
      <c r="K2212" s="170"/>
      <c r="L2212" s="170"/>
      <c r="M2212" s="170"/>
      <c r="N2212" s="170"/>
      <c r="O2212" s="170"/>
      <c r="P2212" s="170"/>
      <c r="Q2212" s="170"/>
      <c r="R2212" s="170"/>
      <c r="S2212" s="170"/>
      <c r="T2212" s="170"/>
      <c r="U2212" s="170"/>
      <c r="V2212" s="170"/>
      <c r="W2212" s="170"/>
      <c r="X2212" s="174"/>
      <c r="Y2212" s="170"/>
      <c r="Z2212" s="170"/>
      <c r="AA2212" s="170"/>
      <c r="AB2212" s="170"/>
      <c r="AC2212" s="170"/>
      <c r="AD2212" s="174"/>
      <c r="AE2212" s="170"/>
      <c r="AF2212" s="170"/>
      <c r="AI2212" s="170"/>
      <c r="AJ2212" s="170"/>
      <c r="AK2212" s="170"/>
      <c r="AL2212" s="170"/>
      <c r="AM2212" s="170"/>
      <c r="AN2212" s="170"/>
    </row>
    <row r="2213" spans="1:40" ht="52.5" customHeight="1" x14ac:dyDescent="0.2">
      <c r="A2213" s="170"/>
      <c r="B2213" s="170"/>
      <c r="C2213" s="170"/>
      <c r="D2213" s="170"/>
      <c r="E2213" s="170"/>
      <c r="F2213" s="170"/>
      <c r="G2213" s="170"/>
      <c r="H2213" s="170"/>
      <c r="I2213" s="170"/>
      <c r="J2213" s="170"/>
      <c r="K2213" s="170"/>
      <c r="L2213" s="170"/>
      <c r="M2213" s="170"/>
      <c r="N2213" s="170"/>
      <c r="O2213" s="170"/>
      <c r="P2213" s="170"/>
      <c r="Q2213" s="170"/>
      <c r="R2213" s="170"/>
      <c r="S2213" s="170"/>
      <c r="T2213" s="170"/>
      <c r="U2213" s="170"/>
      <c r="V2213" s="170"/>
      <c r="W2213" s="170"/>
      <c r="X2213" s="174"/>
      <c r="Y2213" s="170"/>
      <c r="Z2213" s="170"/>
      <c r="AA2213" s="170"/>
      <c r="AB2213" s="170"/>
      <c r="AC2213" s="170"/>
      <c r="AD2213" s="174"/>
      <c r="AE2213" s="170"/>
      <c r="AF2213" s="170"/>
      <c r="AI2213" s="170"/>
      <c r="AJ2213" s="170"/>
      <c r="AK2213" s="170"/>
      <c r="AL2213" s="170"/>
      <c r="AM2213" s="170"/>
      <c r="AN2213" s="170"/>
    </row>
    <row r="2214" spans="1:40" ht="52.5" customHeight="1" x14ac:dyDescent="0.2">
      <c r="A2214" s="170"/>
      <c r="B2214" s="170"/>
      <c r="C2214" s="170"/>
      <c r="D2214" s="170"/>
      <c r="E2214" s="170"/>
      <c r="F2214" s="170"/>
      <c r="G2214" s="170"/>
      <c r="H2214" s="170"/>
      <c r="I2214" s="170"/>
      <c r="J2214" s="170"/>
      <c r="K2214" s="170"/>
      <c r="L2214" s="170"/>
      <c r="M2214" s="170"/>
      <c r="N2214" s="170"/>
      <c r="O2214" s="170"/>
      <c r="P2214" s="170"/>
      <c r="Q2214" s="170"/>
      <c r="R2214" s="170"/>
      <c r="S2214" s="170"/>
      <c r="T2214" s="170"/>
      <c r="U2214" s="170"/>
      <c r="V2214" s="170"/>
      <c r="W2214" s="170"/>
      <c r="X2214" s="174"/>
      <c r="Y2214" s="170"/>
      <c r="Z2214" s="170"/>
      <c r="AA2214" s="170"/>
      <c r="AB2214" s="170"/>
      <c r="AC2214" s="170"/>
      <c r="AD2214" s="174"/>
      <c r="AE2214" s="170"/>
      <c r="AF2214" s="170"/>
      <c r="AI2214" s="170"/>
      <c r="AJ2214" s="170"/>
      <c r="AK2214" s="170"/>
      <c r="AL2214" s="170"/>
      <c r="AM2214" s="170"/>
      <c r="AN2214" s="170"/>
    </row>
    <row r="2215" spans="1:40" ht="52.5" customHeight="1" x14ac:dyDescent="0.2">
      <c r="A2215" s="170"/>
      <c r="B2215" s="170"/>
      <c r="C2215" s="170"/>
      <c r="D2215" s="170"/>
      <c r="E2215" s="170"/>
      <c r="F2215" s="170"/>
      <c r="G2215" s="170"/>
      <c r="H2215" s="170"/>
      <c r="I2215" s="170"/>
      <c r="J2215" s="170"/>
      <c r="K2215" s="170"/>
      <c r="L2215" s="170"/>
      <c r="M2215" s="170"/>
      <c r="N2215" s="170"/>
      <c r="O2215" s="170"/>
      <c r="P2215" s="170"/>
      <c r="Q2215" s="170"/>
      <c r="R2215" s="170"/>
      <c r="S2215" s="170"/>
      <c r="T2215" s="170"/>
      <c r="U2215" s="170"/>
      <c r="V2215" s="170"/>
      <c r="W2215" s="170"/>
      <c r="X2215" s="174"/>
      <c r="Y2215" s="170"/>
      <c r="Z2215" s="170"/>
      <c r="AA2215" s="170"/>
      <c r="AB2215" s="170"/>
      <c r="AC2215" s="170"/>
      <c r="AD2215" s="174"/>
      <c r="AE2215" s="170"/>
      <c r="AF2215" s="170"/>
      <c r="AI2215" s="170"/>
      <c r="AJ2215" s="170"/>
      <c r="AK2215" s="170"/>
      <c r="AL2215" s="170"/>
      <c r="AM2215" s="170"/>
      <c r="AN2215" s="170"/>
    </row>
    <row r="2216" spans="1:40" ht="52.5" customHeight="1" x14ac:dyDescent="0.2">
      <c r="A2216" s="170"/>
      <c r="B2216" s="170"/>
      <c r="C2216" s="170"/>
      <c r="D2216" s="170"/>
      <c r="E2216" s="170"/>
      <c r="F2216" s="170"/>
      <c r="G2216" s="170"/>
      <c r="H2216" s="170"/>
      <c r="I2216" s="170"/>
      <c r="J2216" s="170"/>
      <c r="K2216" s="170"/>
      <c r="L2216" s="170"/>
      <c r="M2216" s="170"/>
      <c r="N2216" s="170"/>
      <c r="O2216" s="170"/>
      <c r="P2216" s="170"/>
      <c r="Q2216" s="170"/>
      <c r="R2216" s="170"/>
      <c r="S2216" s="170"/>
      <c r="T2216" s="170"/>
      <c r="U2216" s="170"/>
      <c r="V2216" s="170"/>
      <c r="W2216" s="170"/>
      <c r="X2216" s="174"/>
      <c r="Y2216" s="170"/>
      <c r="Z2216" s="170"/>
      <c r="AA2216" s="170"/>
      <c r="AB2216" s="170"/>
      <c r="AC2216" s="170"/>
      <c r="AD2216" s="174"/>
      <c r="AE2216" s="170"/>
      <c r="AF2216" s="170"/>
      <c r="AI2216" s="170"/>
      <c r="AJ2216" s="170"/>
      <c r="AK2216" s="170"/>
      <c r="AL2216" s="170"/>
      <c r="AM2216" s="170"/>
      <c r="AN2216" s="170"/>
    </row>
    <row r="2217" spans="1:40" ht="52.5" customHeight="1" x14ac:dyDescent="0.2">
      <c r="A2217" s="170"/>
      <c r="B2217" s="170"/>
      <c r="C2217" s="170"/>
      <c r="D2217" s="170"/>
      <c r="E2217" s="170"/>
      <c r="F2217" s="170"/>
      <c r="G2217" s="170"/>
      <c r="H2217" s="170"/>
      <c r="I2217" s="170"/>
      <c r="J2217" s="170"/>
      <c r="K2217" s="170"/>
      <c r="L2217" s="170"/>
      <c r="M2217" s="170"/>
      <c r="N2217" s="170"/>
      <c r="O2217" s="170"/>
      <c r="P2217" s="170"/>
      <c r="Q2217" s="170"/>
      <c r="R2217" s="170"/>
      <c r="S2217" s="170"/>
      <c r="T2217" s="170"/>
      <c r="U2217" s="170"/>
      <c r="V2217" s="170"/>
      <c r="W2217" s="170"/>
      <c r="X2217" s="174"/>
      <c r="Y2217" s="170"/>
      <c r="Z2217" s="170"/>
      <c r="AA2217" s="170"/>
      <c r="AB2217" s="170"/>
      <c r="AC2217" s="170"/>
      <c r="AD2217" s="174"/>
      <c r="AE2217" s="170"/>
      <c r="AF2217" s="170"/>
      <c r="AI2217" s="170"/>
      <c r="AJ2217" s="170"/>
      <c r="AK2217" s="170"/>
      <c r="AL2217" s="170"/>
      <c r="AM2217" s="170"/>
      <c r="AN2217" s="170"/>
    </row>
    <row r="2218" spans="1:40" ht="52.5" customHeight="1" x14ac:dyDescent="0.2">
      <c r="A2218" s="170"/>
      <c r="B2218" s="170"/>
      <c r="C2218" s="170"/>
      <c r="D2218" s="170"/>
      <c r="E2218" s="170"/>
      <c r="F2218" s="170"/>
      <c r="G2218" s="170"/>
      <c r="H2218" s="170"/>
      <c r="I2218" s="170"/>
      <c r="J2218" s="170"/>
      <c r="K2218" s="170"/>
      <c r="L2218" s="170"/>
      <c r="M2218" s="170"/>
      <c r="N2218" s="170"/>
      <c r="O2218" s="170"/>
      <c r="P2218" s="170"/>
      <c r="Q2218" s="170"/>
      <c r="R2218" s="170"/>
      <c r="S2218" s="170"/>
      <c r="T2218" s="170"/>
      <c r="U2218" s="170"/>
      <c r="V2218" s="170"/>
      <c r="W2218" s="170"/>
      <c r="X2218" s="174"/>
      <c r="Y2218" s="170"/>
      <c r="Z2218" s="170"/>
      <c r="AA2218" s="170"/>
      <c r="AB2218" s="170"/>
      <c r="AC2218" s="170"/>
      <c r="AD2218" s="174"/>
      <c r="AE2218" s="170"/>
      <c r="AF2218" s="170"/>
      <c r="AI2218" s="170"/>
      <c r="AJ2218" s="170"/>
      <c r="AK2218" s="170"/>
      <c r="AL2218" s="170"/>
      <c r="AM2218" s="170"/>
      <c r="AN2218" s="170"/>
    </row>
    <row r="2219" spans="1:40" ht="52.5" customHeight="1" x14ac:dyDescent="0.2">
      <c r="A2219" s="170"/>
      <c r="B2219" s="170"/>
      <c r="C2219" s="170"/>
      <c r="D2219" s="170"/>
      <c r="E2219" s="170"/>
      <c r="F2219" s="170"/>
      <c r="G2219" s="170"/>
      <c r="H2219" s="170"/>
      <c r="I2219" s="170"/>
      <c r="J2219" s="170"/>
      <c r="K2219" s="170"/>
      <c r="L2219" s="170"/>
      <c r="M2219" s="170"/>
      <c r="N2219" s="170"/>
      <c r="O2219" s="170"/>
      <c r="P2219" s="170"/>
      <c r="Q2219" s="170"/>
      <c r="R2219" s="170"/>
      <c r="S2219" s="170"/>
      <c r="T2219" s="170"/>
      <c r="U2219" s="170"/>
      <c r="V2219" s="170"/>
      <c r="W2219" s="170"/>
      <c r="X2219" s="174"/>
      <c r="Y2219" s="170"/>
      <c r="Z2219" s="170"/>
      <c r="AA2219" s="170"/>
      <c r="AB2219" s="170"/>
      <c r="AC2219" s="170"/>
      <c r="AD2219" s="174"/>
      <c r="AE2219" s="170"/>
      <c r="AF2219" s="170"/>
      <c r="AI2219" s="170"/>
      <c r="AJ2219" s="170"/>
      <c r="AK2219" s="170"/>
      <c r="AL2219" s="170"/>
      <c r="AM2219" s="170"/>
      <c r="AN2219" s="170"/>
    </row>
    <row r="2220" spans="1:40" ht="52.5" customHeight="1" x14ac:dyDescent="0.2">
      <c r="A2220" s="170"/>
      <c r="B2220" s="170"/>
      <c r="C2220" s="170"/>
      <c r="D2220" s="170"/>
      <c r="E2220" s="170"/>
      <c r="F2220" s="170"/>
      <c r="G2220" s="170"/>
      <c r="H2220" s="170"/>
      <c r="I2220" s="170"/>
      <c r="J2220" s="170"/>
      <c r="K2220" s="170"/>
      <c r="L2220" s="170"/>
      <c r="M2220" s="170"/>
      <c r="N2220" s="170"/>
      <c r="O2220" s="170"/>
      <c r="P2220" s="170"/>
      <c r="Q2220" s="170"/>
      <c r="R2220" s="170"/>
      <c r="S2220" s="170"/>
      <c r="T2220" s="170"/>
      <c r="U2220" s="170"/>
      <c r="V2220" s="170"/>
      <c r="W2220" s="170"/>
      <c r="X2220" s="174"/>
      <c r="Y2220" s="170"/>
      <c r="Z2220" s="170"/>
      <c r="AA2220" s="170"/>
      <c r="AB2220" s="170"/>
      <c r="AC2220" s="170"/>
      <c r="AD2220" s="174"/>
      <c r="AE2220" s="170"/>
      <c r="AF2220" s="170"/>
      <c r="AI2220" s="170"/>
      <c r="AJ2220" s="170"/>
      <c r="AK2220" s="170"/>
      <c r="AL2220" s="170"/>
      <c r="AM2220" s="170"/>
      <c r="AN2220" s="170"/>
    </row>
    <row r="2221" spans="1:40" ht="52.5" customHeight="1" x14ac:dyDescent="0.2">
      <c r="A2221" s="170"/>
      <c r="B2221" s="170"/>
      <c r="C2221" s="170"/>
      <c r="D2221" s="170"/>
      <c r="E2221" s="170"/>
      <c r="F2221" s="170"/>
      <c r="G2221" s="170"/>
      <c r="H2221" s="170"/>
      <c r="I2221" s="170"/>
      <c r="J2221" s="170"/>
      <c r="K2221" s="170"/>
      <c r="L2221" s="170"/>
      <c r="M2221" s="170"/>
      <c r="N2221" s="170"/>
      <c r="O2221" s="170"/>
      <c r="P2221" s="170"/>
      <c r="Q2221" s="170"/>
      <c r="R2221" s="170"/>
      <c r="S2221" s="170"/>
      <c r="T2221" s="170"/>
      <c r="U2221" s="170"/>
      <c r="V2221" s="170"/>
      <c r="W2221" s="170"/>
      <c r="X2221" s="174"/>
      <c r="Y2221" s="170"/>
      <c r="Z2221" s="170"/>
      <c r="AA2221" s="170"/>
      <c r="AB2221" s="170"/>
      <c r="AC2221" s="170"/>
      <c r="AD2221" s="174"/>
      <c r="AE2221" s="170"/>
      <c r="AF2221" s="170"/>
      <c r="AI2221" s="170"/>
      <c r="AJ2221" s="170"/>
      <c r="AK2221" s="170"/>
      <c r="AL2221" s="170"/>
      <c r="AM2221" s="170"/>
      <c r="AN2221" s="170"/>
    </row>
    <row r="2222" spans="1:40" ht="52.5" customHeight="1" x14ac:dyDescent="0.2">
      <c r="A2222" s="170"/>
      <c r="B2222" s="170"/>
      <c r="C2222" s="170"/>
      <c r="D2222" s="170"/>
      <c r="E2222" s="170"/>
      <c r="F2222" s="170"/>
      <c r="G2222" s="170"/>
      <c r="H2222" s="170"/>
      <c r="I2222" s="170"/>
      <c r="J2222" s="170"/>
      <c r="K2222" s="170"/>
      <c r="L2222" s="170"/>
      <c r="M2222" s="170"/>
      <c r="N2222" s="170"/>
      <c r="O2222" s="170"/>
      <c r="P2222" s="170"/>
      <c r="Q2222" s="170"/>
      <c r="R2222" s="170"/>
      <c r="S2222" s="170"/>
      <c r="T2222" s="170"/>
      <c r="U2222" s="170"/>
      <c r="V2222" s="170"/>
      <c r="W2222" s="170"/>
      <c r="X2222" s="174"/>
      <c r="Y2222" s="170"/>
      <c r="Z2222" s="170"/>
      <c r="AA2222" s="170"/>
      <c r="AB2222" s="170"/>
      <c r="AC2222" s="170"/>
      <c r="AD2222" s="174"/>
      <c r="AE2222" s="170"/>
      <c r="AF2222" s="170"/>
      <c r="AI2222" s="170"/>
      <c r="AJ2222" s="170"/>
      <c r="AK2222" s="170"/>
      <c r="AL2222" s="170"/>
      <c r="AM2222" s="170"/>
      <c r="AN2222" s="170"/>
    </row>
    <row r="2223" spans="1:40" ht="52.5" customHeight="1" x14ac:dyDescent="0.2">
      <c r="A2223" s="170"/>
      <c r="B2223" s="170"/>
      <c r="C2223" s="170"/>
      <c r="D2223" s="170"/>
      <c r="E2223" s="170"/>
      <c r="F2223" s="170"/>
      <c r="G2223" s="170"/>
      <c r="H2223" s="170"/>
      <c r="I2223" s="170"/>
      <c r="J2223" s="170"/>
      <c r="K2223" s="170"/>
      <c r="L2223" s="170"/>
      <c r="M2223" s="170"/>
      <c r="N2223" s="170"/>
      <c r="O2223" s="170"/>
      <c r="P2223" s="170"/>
      <c r="Q2223" s="170"/>
      <c r="R2223" s="170"/>
      <c r="S2223" s="170"/>
      <c r="T2223" s="170"/>
      <c r="U2223" s="170"/>
      <c r="V2223" s="170"/>
      <c r="W2223" s="170"/>
      <c r="X2223" s="174"/>
      <c r="Y2223" s="170"/>
      <c r="Z2223" s="170"/>
      <c r="AA2223" s="170"/>
      <c r="AB2223" s="170"/>
      <c r="AC2223" s="170"/>
      <c r="AD2223" s="174"/>
      <c r="AE2223" s="170"/>
      <c r="AF2223" s="170"/>
      <c r="AI2223" s="170"/>
      <c r="AJ2223" s="170"/>
      <c r="AK2223" s="170"/>
      <c r="AL2223" s="170"/>
      <c r="AM2223" s="170"/>
      <c r="AN2223" s="170"/>
    </row>
    <row r="2224" spans="1:40" ht="52.5" customHeight="1" x14ac:dyDescent="0.2">
      <c r="A2224" s="170"/>
      <c r="B2224" s="170"/>
      <c r="C2224" s="170"/>
      <c r="D2224" s="170"/>
      <c r="E2224" s="170"/>
      <c r="F2224" s="170"/>
      <c r="G2224" s="170"/>
      <c r="H2224" s="170"/>
      <c r="I2224" s="170"/>
      <c r="J2224" s="170"/>
      <c r="K2224" s="170"/>
      <c r="L2224" s="170"/>
      <c r="M2224" s="170"/>
      <c r="N2224" s="170"/>
      <c r="O2224" s="170"/>
      <c r="P2224" s="170"/>
      <c r="Q2224" s="170"/>
      <c r="R2224" s="170"/>
      <c r="S2224" s="170"/>
      <c r="T2224" s="170"/>
      <c r="U2224" s="170"/>
      <c r="V2224" s="170"/>
      <c r="W2224" s="170"/>
      <c r="X2224" s="174"/>
      <c r="Y2224" s="170"/>
      <c r="Z2224" s="170"/>
      <c r="AA2224" s="170"/>
      <c r="AB2224" s="170"/>
      <c r="AC2224" s="170"/>
      <c r="AD2224" s="174"/>
      <c r="AE2224" s="170"/>
      <c r="AF2224" s="170"/>
      <c r="AI2224" s="170"/>
      <c r="AJ2224" s="170"/>
      <c r="AK2224" s="170"/>
      <c r="AL2224" s="170"/>
      <c r="AM2224" s="170"/>
      <c r="AN2224" s="170"/>
    </row>
    <row r="2225" spans="1:40" ht="52.5" customHeight="1" x14ac:dyDescent="0.2">
      <c r="A2225" s="170"/>
      <c r="B2225" s="170"/>
      <c r="C2225" s="170"/>
      <c r="D2225" s="170"/>
      <c r="E2225" s="170"/>
      <c r="F2225" s="170"/>
      <c r="G2225" s="170"/>
      <c r="H2225" s="170"/>
      <c r="I2225" s="170"/>
      <c r="J2225" s="170"/>
      <c r="K2225" s="170"/>
      <c r="L2225" s="170"/>
      <c r="M2225" s="170"/>
      <c r="N2225" s="170"/>
      <c r="O2225" s="170"/>
      <c r="P2225" s="170"/>
      <c r="Q2225" s="170"/>
      <c r="R2225" s="170"/>
      <c r="S2225" s="170"/>
      <c r="T2225" s="170"/>
      <c r="U2225" s="170"/>
      <c r="V2225" s="170"/>
      <c r="W2225" s="170"/>
      <c r="X2225" s="174"/>
      <c r="Y2225" s="170"/>
      <c r="Z2225" s="170"/>
      <c r="AA2225" s="170"/>
      <c r="AB2225" s="170"/>
      <c r="AC2225" s="170"/>
      <c r="AD2225" s="174"/>
      <c r="AE2225" s="170"/>
      <c r="AF2225" s="170"/>
      <c r="AI2225" s="170"/>
      <c r="AJ2225" s="170"/>
      <c r="AK2225" s="170"/>
      <c r="AL2225" s="170"/>
      <c r="AM2225" s="170"/>
      <c r="AN2225" s="170"/>
    </row>
    <row r="2226" spans="1:40" ht="52.5" customHeight="1" x14ac:dyDescent="0.2">
      <c r="A2226" s="170"/>
      <c r="B2226" s="170"/>
      <c r="C2226" s="170"/>
      <c r="D2226" s="170"/>
      <c r="E2226" s="170"/>
      <c r="F2226" s="170"/>
      <c r="G2226" s="170"/>
      <c r="H2226" s="170"/>
      <c r="I2226" s="170"/>
      <c r="J2226" s="170"/>
      <c r="K2226" s="170"/>
      <c r="L2226" s="170"/>
      <c r="M2226" s="170"/>
      <c r="N2226" s="170"/>
      <c r="O2226" s="170"/>
      <c r="P2226" s="170"/>
      <c r="Q2226" s="170"/>
      <c r="R2226" s="170"/>
      <c r="S2226" s="170"/>
      <c r="T2226" s="170"/>
      <c r="U2226" s="170"/>
      <c r="V2226" s="170"/>
      <c r="W2226" s="170"/>
      <c r="X2226" s="174"/>
      <c r="Y2226" s="170"/>
      <c r="Z2226" s="170"/>
      <c r="AA2226" s="170"/>
      <c r="AB2226" s="170"/>
      <c r="AC2226" s="170"/>
      <c r="AD2226" s="174"/>
      <c r="AE2226" s="170"/>
      <c r="AF2226" s="170"/>
      <c r="AI2226" s="170"/>
      <c r="AJ2226" s="170"/>
      <c r="AK2226" s="170"/>
      <c r="AL2226" s="170"/>
      <c r="AM2226" s="170"/>
      <c r="AN2226" s="170"/>
    </row>
    <row r="2227" spans="1:40" ht="52.5" customHeight="1" x14ac:dyDescent="0.2">
      <c r="A2227" s="170"/>
      <c r="B2227" s="170"/>
      <c r="C2227" s="170"/>
      <c r="D2227" s="170"/>
      <c r="E2227" s="170"/>
      <c r="F2227" s="170"/>
      <c r="G2227" s="170"/>
      <c r="H2227" s="170"/>
      <c r="I2227" s="170"/>
      <c r="J2227" s="170"/>
      <c r="K2227" s="170"/>
      <c r="L2227" s="170"/>
      <c r="M2227" s="170"/>
      <c r="N2227" s="170"/>
      <c r="O2227" s="170"/>
      <c r="P2227" s="170"/>
      <c r="Q2227" s="170"/>
      <c r="R2227" s="170"/>
      <c r="S2227" s="170"/>
      <c r="T2227" s="170"/>
      <c r="U2227" s="170"/>
      <c r="V2227" s="170"/>
      <c r="W2227" s="170"/>
      <c r="X2227" s="174"/>
      <c r="Y2227" s="170"/>
      <c r="Z2227" s="170"/>
      <c r="AA2227" s="170"/>
      <c r="AB2227" s="170"/>
      <c r="AC2227" s="170"/>
      <c r="AD2227" s="174"/>
      <c r="AE2227" s="170"/>
      <c r="AF2227" s="170"/>
      <c r="AI2227" s="170"/>
      <c r="AJ2227" s="170"/>
      <c r="AK2227" s="170"/>
      <c r="AL2227" s="170"/>
      <c r="AM2227" s="170"/>
      <c r="AN2227" s="170"/>
    </row>
    <row r="2228" spans="1:40" ht="52.5" customHeight="1" x14ac:dyDescent="0.2">
      <c r="A2228" s="170"/>
      <c r="B2228" s="170"/>
      <c r="C2228" s="170"/>
      <c r="D2228" s="170"/>
      <c r="E2228" s="170"/>
      <c r="F2228" s="170"/>
      <c r="G2228" s="170"/>
      <c r="H2228" s="170"/>
      <c r="I2228" s="170"/>
      <c r="J2228" s="170"/>
      <c r="K2228" s="170"/>
      <c r="L2228" s="170"/>
      <c r="M2228" s="170"/>
      <c r="N2228" s="170"/>
      <c r="O2228" s="170"/>
      <c r="P2228" s="170"/>
      <c r="Q2228" s="170"/>
      <c r="R2228" s="170"/>
      <c r="S2228" s="170"/>
      <c r="T2228" s="170"/>
      <c r="U2228" s="170"/>
      <c r="V2228" s="170"/>
      <c r="W2228" s="170"/>
      <c r="X2228" s="174"/>
      <c r="Y2228" s="170"/>
      <c r="Z2228" s="170"/>
      <c r="AA2228" s="170"/>
      <c r="AB2228" s="170"/>
      <c r="AC2228" s="170"/>
      <c r="AD2228" s="174"/>
      <c r="AE2228" s="170"/>
      <c r="AF2228" s="170"/>
      <c r="AI2228" s="170"/>
      <c r="AJ2228" s="170"/>
      <c r="AK2228" s="170"/>
      <c r="AL2228" s="170"/>
      <c r="AM2228" s="170"/>
      <c r="AN2228" s="170"/>
    </row>
    <row r="2229" spans="1:40" ht="52.5" customHeight="1" x14ac:dyDescent="0.2">
      <c r="A2229" s="170"/>
      <c r="B2229" s="170"/>
      <c r="C2229" s="170"/>
      <c r="D2229" s="170"/>
      <c r="E2229" s="170"/>
      <c r="F2229" s="170"/>
      <c r="G2229" s="170"/>
      <c r="H2229" s="170"/>
      <c r="I2229" s="170"/>
      <c r="J2229" s="170"/>
      <c r="K2229" s="170"/>
      <c r="L2229" s="170"/>
      <c r="M2229" s="170"/>
      <c r="N2229" s="170"/>
      <c r="O2229" s="170"/>
      <c r="P2229" s="170"/>
      <c r="Q2229" s="170"/>
      <c r="R2229" s="170"/>
      <c r="S2229" s="170"/>
      <c r="T2229" s="170"/>
      <c r="U2229" s="170"/>
      <c r="V2229" s="170"/>
      <c r="W2229" s="170"/>
      <c r="X2229" s="174"/>
      <c r="Y2229" s="170"/>
      <c r="Z2229" s="170"/>
      <c r="AA2229" s="170"/>
      <c r="AB2229" s="170"/>
      <c r="AC2229" s="170"/>
      <c r="AD2229" s="174"/>
      <c r="AE2229" s="170"/>
      <c r="AF2229" s="170"/>
      <c r="AI2229" s="170"/>
      <c r="AJ2229" s="170"/>
      <c r="AK2229" s="170"/>
      <c r="AL2229" s="170"/>
      <c r="AM2229" s="170"/>
      <c r="AN2229" s="170"/>
    </row>
    <row r="2230" spans="1:40" ht="52.5" customHeight="1" x14ac:dyDescent="0.2">
      <c r="A2230" s="170"/>
      <c r="B2230" s="170"/>
      <c r="C2230" s="170"/>
      <c r="D2230" s="170"/>
      <c r="E2230" s="170"/>
      <c r="F2230" s="170"/>
      <c r="G2230" s="170"/>
      <c r="H2230" s="170"/>
      <c r="I2230" s="170"/>
      <c r="J2230" s="170"/>
      <c r="K2230" s="170"/>
      <c r="L2230" s="170"/>
      <c r="M2230" s="170"/>
      <c r="N2230" s="170"/>
      <c r="O2230" s="170"/>
      <c r="P2230" s="170"/>
      <c r="Q2230" s="170"/>
      <c r="R2230" s="170"/>
      <c r="S2230" s="170"/>
      <c r="T2230" s="170"/>
      <c r="U2230" s="170"/>
      <c r="V2230" s="170"/>
      <c r="W2230" s="170"/>
      <c r="X2230" s="174"/>
      <c r="Y2230" s="170"/>
      <c r="Z2230" s="170"/>
      <c r="AA2230" s="170"/>
      <c r="AB2230" s="170"/>
      <c r="AC2230" s="170"/>
      <c r="AD2230" s="174"/>
      <c r="AE2230" s="170"/>
      <c r="AF2230" s="170"/>
      <c r="AI2230" s="170"/>
      <c r="AJ2230" s="170"/>
      <c r="AK2230" s="170"/>
      <c r="AL2230" s="170"/>
      <c r="AM2230" s="170"/>
      <c r="AN2230" s="170"/>
    </row>
    <row r="2231" spans="1:40" ht="52.5" customHeight="1" x14ac:dyDescent="0.2">
      <c r="A2231" s="170"/>
      <c r="B2231" s="170"/>
      <c r="C2231" s="170"/>
      <c r="D2231" s="170"/>
      <c r="E2231" s="170"/>
      <c r="F2231" s="170"/>
      <c r="G2231" s="170"/>
      <c r="H2231" s="170"/>
      <c r="I2231" s="170"/>
      <c r="J2231" s="170"/>
      <c r="K2231" s="170"/>
      <c r="L2231" s="170"/>
      <c r="M2231" s="170"/>
      <c r="N2231" s="170"/>
      <c r="O2231" s="170"/>
      <c r="P2231" s="170"/>
      <c r="Q2231" s="170"/>
      <c r="R2231" s="170"/>
      <c r="S2231" s="170"/>
      <c r="T2231" s="170"/>
      <c r="U2231" s="170"/>
      <c r="V2231" s="170"/>
      <c r="W2231" s="170"/>
      <c r="X2231" s="174"/>
      <c r="Y2231" s="170"/>
      <c r="Z2231" s="170"/>
      <c r="AA2231" s="170"/>
      <c r="AB2231" s="170"/>
      <c r="AC2231" s="170"/>
      <c r="AD2231" s="174"/>
      <c r="AE2231" s="170"/>
      <c r="AF2231" s="170"/>
      <c r="AI2231" s="170"/>
      <c r="AJ2231" s="170"/>
      <c r="AK2231" s="170"/>
      <c r="AL2231" s="170"/>
      <c r="AM2231" s="170"/>
      <c r="AN2231" s="170"/>
    </row>
    <row r="2232" spans="1:40" ht="52.5" customHeight="1" x14ac:dyDescent="0.2">
      <c r="A2232" s="170"/>
      <c r="B2232" s="170"/>
      <c r="C2232" s="170"/>
      <c r="D2232" s="170"/>
      <c r="E2232" s="170"/>
      <c r="F2232" s="170"/>
      <c r="G2232" s="170"/>
      <c r="H2232" s="170"/>
      <c r="I2232" s="170"/>
      <c r="J2232" s="170"/>
      <c r="K2232" s="170"/>
      <c r="L2232" s="170"/>
      <c r="M2232" s="170"/>
      <c r="N2232" s="170"/>
      <c r="O2232" s="170"/>
      <c r="P2232" s="170"/>
      <c r="Q2232" s="170"/>
      <c r="R2232" s="170"/>
      <c r="S2232" s="170"/>
      <c r="T2232" s="170"/>
      <c r="U2232" s="170"/>
      <c r="V2232" s="170"/>
      <c r="W2232" s="170"/>
      <c r="X2232" s="174"/>
      <c r="Y2232" s="170"/>
      <c r="Z2232" s="170"/>
      <c r="AA2232" s="170"/>
      <c r="AB2232" s="170"/>
      <c r="AC2232" s="170"/>
      <c r="AD2232" s="174"/>
      <c r="AE2232" s="170"/>
      <c r="AF2232" s="170"/>
      <c r="AI2232" s="170"/>
      <c r="AJ2232" s="170"/>
      <c r="AK2232" s="170"/>
      <c r="AL2232" s="170"/>
      <c r="AM2232" s="170"/>
      <c r="AN2232" s="170"/>
    </row>
    <row r="2233" spans="1:40" ht="52.5" customHeight="1" x14ac:dyDescent="0.2">
      <c r="A2233" s="170"/>
      <c r="B2233" s="170"/>
      <c r="C2233" s="170"/>
      <c r="D2233" s="170"/>
      <c r="E2233" s="170"/>
      <c r="F2233" s="170"/>
      <c r="G2233" s="170"/>
      <c r="H2233" s="170"/>
      <c r="I2233" s="170"/>
      <c r="J2233" s="170"/>
      <c r="K2233" s="170"/>
      <c r="L2233" s="170"/>
      <c r="M2233" s="170"/>
      <c r="N2233" s="170"/>
      <c r="O2233" s="170"/>
      <c r="P2233" s="170"/>
      <c r="Q2233" s="170"/>
      <c r="R2233" s="170"/>
      <c r="S2233" s="170"/>
      <c r="T2233" s="170"/>
      <c r="U2233" s="170"/>
      <c r="V2233" s="170"/>
      <c r="W2233" s="170"/>
      <c r="X2233" s="174"/>
      <c r="Y2233" s="170"/>
      <c r="Z2233" s="170"/>
      <c r="AA2233" s="170"/>
      <c r="AB2233" s="170"/>
      <c r="AC2233" s="170"/>
      <c r="AD2233" s="174"/>
      <c r="AE2233" s="170"/>
      <c r="AF2233" s="170"/>
      <c r="AI2233" s="170"/>
      <c r="AJ2233" s="170"/>
      <c r="AK2233" s="170"/>
      <c r="AL2233" s="170"/>
      <c r="AM2233" s="170"/>
      <c r="AN2233" s="170"/>
    </row>
    <row r="2234" spans="1:40" ht="52.5" customHeight="1" x14ac:dyDescent="0.2">
      <c r="A2234" s="170"/>
      <c r="B2234" s="170"/>
      <c r="C2234" s="170"/>
      <c r="D2234" s="170"/>
      <c r="E2234" s="170"/>
      <c r="F2234" s="170"/>
      <c r="G2234" s="170"/>
      <c r="H2234" s="170"/>
      <c r="I2234" s="170"/>
      <c r="J2234" s="170"/>
      <c r="K2234" s="170"/>
      <c r="L2234" s="170"/>
      <c r="M2234" s="170"/>
      <c r="N2234" s="170"/>
      <c r="O2234" s="170"/>
      <c r="P2234" s="170"/>
      <c r="Q2234" s="170"/>
      <c r="R2234" s="170"/>
      <c r="S2234" s="170"/>
      <c r="T2234" s="170"/>
      <c r="U2234" s="170"/>
      <c r="V2234" s="170"/>
      <c r="W2234" s="170"/>
      <c r="X2234" s="174"/>
      <c r="Y2234" s="170"/>
      <c r="Z2234" s="170"/>
      <c r="AA2234" s="170"/>
      <c r="AB2234" s="170"/>
      <c r="AC2234" s="170"/>
      <c r="AD2234" s="174"/>
      <c r="AE2234" s="170"/>
      <c r="AF2234" s="170"/>
      <c r="AI2234" s="170"/>
      <c r="AJ2234" s="170"/>
      <c r="AK2234" s="170"/>
      <c r="AL2234" s="170"/>
      <c r="AM2234" s="170"/>
      <c r="AN2234" s="170"/>
    </row>
    <row r="2235" spans="1:40" ht="52.5" customHeight="1" x14ac:dyDescent="0.2">
      <c r="A2235" s="170"/>
      <c r="B2235" s="170"/>
      <c r="C2235" s="170"/>
      <c r="D2235" s="170"/>
      <c r="E2235" s="170"/>
      <c r="F2235" s="170"/>
      <c r="G2235" s="170"/>
      <c r="H2235" s="170"/>
      <c r="I2235" s="170"/>
      <c r="J2235" s="170"/>
      <c r="K2235" s="170"/>
      <c r="L2235" s="170"/>
      <c r="M2235" s="170"/>
      <c r="N2235" s="170"/>
      <c r="O2235" s="170"/>
      <c r="P2235" s="170"/>
      <c r="Q2235" s="170"/>
      <c r="R2235" s="170"/>
      <c r="S2235" s="170"/>
      <c r="T2235" s="170"/>
      <c r="U2235" s="170"/>
      <c r="V2235" s="170"/>
      <c r="W2235" s="170"/>
      <c r="X2235" s="174"/>
      <c r="Y2235" s="170"/>
      <c r="Z2235" s="170"/>
      <c r="AA2235" s="170"/>
      <c r="AB2235" s="170"/>
      <c r="AC2235" s="170"/>
      <c r="AD2235" s="174"/>
      <c r="AE2235" s="170"/>
      <c r="AF2235" s="170"/>
      <c r="AI2235" s="170"/>
      <c r="AJ2235" s="170"/>
      <c r="AK2235" s="170"/>
      <c r="AL2235" s="170"/>
      <c r="AM2235" s="170"/>
      <c r="AN2235" s="170"/>
    </row>
    <row r="2236" spans="1:40" ht="52.5" customHeight="1" x14ac:dyDescent="0.2">
      <c r="A2236" s="170"/>
      <c r="B2236" s="170"/>
      <c r="C2236" s="170"/>
      <c r="D2236" s="170"/>
      <c r="E2236" s="170"/>
      <c r="F2236" s="170"/>
      <c r="G2236" s="170"/>
      <c r="H2236" s="170"/>
      <c r="I2236" s="170"/>
      <c r="J2236" s="170"/>
      <c r="K2236" s="170"/>
      <c r="L2236" s="170"/>
      <c r="M2236" s="170"/>
      <c r="N2236" s="170"/>
      <c r="O2236" s="170"/>
      <c r="P2236" s="170"/>
      <c r="Q2236" s="170"/>
      <c r="R2236" s="170"/>
      <c r="S2236" s="170"/>
      <c r="T2236" s="170"/>
      <c r="U2236" s="170"/>
      <c r="V2236" s="170"/>
      <c r="W2236" s="170"/>
      <c r="X2236" s="174"/>
      <c r="Y2236" s="170"/>
      <c r="Z2236" s="170"/>
      <c r="AA2236" s="170"/>
      <c r="AB2236" s="170"/>
      <c r="AC2236" s="170"/>
      <c r="AD2236" s="174"/>
      <c r="AE2236" s="170"/>
      <c r="AF2236" s="170"/>
      <c r="AI2236" s="170"/>
      <c r="AJ2236" s="170"/>
      <c r="AK2236" s="170"/>
      <c r="AL2236" s="170"/>
      <c r="AM2236" s="170"/>
      <c r="AN2236" s="170"/>
    </row>
    <row r="2237" spans="1:40" ht="52.5" customHeight="1" x14ac:dyDescent="0.2">
      <c r="A2237" s="170"/>
      <c r="B2237" s="170"/>
      <c r="C2237" s="170"/>
      <c r="D2237" s="170"/>
      <c r="E2237" s="170"/>
      <c r="F2237" s="170"/>
      <c r="G2237" s="170"/>
      <c r="H2237" s="170"/>
      <c r="I2237" s="170"/>
      <c r="J2237" s="170"/>
      <c r="K2237" s="170"/>
      <c r="L2237" s="170"/>
      <c r="M2237" s="170"/>
      <c r="N2237" s="170"/>
      <c r="O2237" s="170"/>
      <c r="P2237" s="170"/>
      <c r="Q2237" s="170"/>
      <c r="R2237" s="170"/>
      <c r="S2237" s="170"/>
      <c r="T2237" s="170"/>
      <c r="U2237" s="170"/>
      <c r="V2237" s="170"/>
      <c r="W2237" s="170"/>
      <c r="X2237" s="174"/>
      <c r="Y2237" s="170"/>
      <c r="Z2237" s="170"/>
      <c r="AA2237" s="170"/>
      <c r="AB2237" s="170"/>
      <c r="AC2237" s="170"/>
      <c r="AD2237" s="174"/>
      <c r="AE2237" s="170"/>
      <c r="AF2237" s="170"/>
      <c r="AI2237" s="170"/>
      <c r="AJ2237" s="170"/>
      <c r="AK2237" s="170"/>
      <c r="AL2237" s="170"/>
      <c r="AM2237" s="170"/>
      <c r="AN2237" s="170"/>
    </row>
    <row r="2238" spans="1:40" ht="52.5" customHeight="1" x14ac:dyDescent="0.2">
      <c r="A2238" s="170"/>
      <c r="B2238" s="170"/>
      <c r="C2238" s="170"/>
      <c r="D2238" s="170"/>
      <c r="E2238" s="170"/>
      <c r="F2238" s="170"/>
      <c r="G2238" s="170"/>
      <c r="H2238" s="170"/>
      <c r="I2238" s="170"/>
      <c r="J2238" s="170"/>
      <c r="K2238" s="170"/>
      <c r="L2238" s="170"/>
      <c r="M2238" s="170"/>
      <c r="N2238" s="170"/>
      <c r="O2238" s="170"/>
      <c r="P2238" s="170"/>
      <c r="Q2238" s="170"/>
      <c r="R2238" s="170"/>
      <c r="S2238" s="170"/>
      <c r="T2238" s="170"/>
      <c r="U2238" s="170"/>
      <c r="V2238" s="170"/>
      <c r="W2238" s="170"/>
      <c r="X2238" s="174"/>
      <c r="Y2238" s="170"/>
      <c r="Z2238" s="170"/>
      <c r="AA2238" s="170"/>
      <c r="AB2238" s="170"/>
      <c r="AC2238" s="170"/>
      <c r="AD2238" s="174"/>
      <c r="AE2238" s="170"/>
      <c r="AF2238" s="170"/>
      <c r="AI2238" s="170"/>
      <c r="AJ2238" s="170"/>
      <c r="AK2238" s="170"/>
      <c r="AL2238" s="170"/>
      <c r="AM2238" s="170"/>
      <c r="AN2238" s="170"/>
    </row>
    <row r="2239" spans="1:40" ht="52.5" customHeight="1" x14ac:dyDescent="0.2">
      <c r="A2239" s="170"/>
      <c r="B2239" s="170"/>
      <c r="C2239" s="170"/>
      <c r="D2239" s="170"/>
      <c r="E2239" s="170"/>
      <c r="F2239" s="170"/>
      <c r="G2239" s="170"/>
      <c r="H2239" s="170"/>
      <c r="I2239" s="170"/>
      <c r="J2239" s="170"/>
      <c r="K2239" s="170"/>
      <c r="L2239" s="170"/>
      <c r="M2239" s="170"/>
      <c r="N2239" s="170"/>
      <c r="O2239" s="170"/>
      <c r="P2239" s="170"/>
      <c r="Q2239" s="170"/>
      <c r="R2239" s="170"/>
      <c r="S2239" s="170"/>
      <c r="T2239" s="170"/>
      <c r="U2239" s="170"/>
      <c r="V2239" s="170"/>
      <c r="W2239" s="170"/>
      <c r="X2239" s="174"/>
      <c r="Y2239" s="170"/>
      <c r="Z2239" s="170"/>
      <c r="AA2239" s="170"/>
      <c r="AB2239" s="170"/>
      <c r="AC2239" s="170"/>
      <c r="AD2239" s="174"/>
      <c r="AE2239" s="170"/>
      <c r="AF2239" s="170"/>
      <c r="AI2239" s="170"/>
      <c r="AJ2239" s="170"/>
      <c r="AK2239" s="170"/>
      <c r="AL2239" s="170"/>
      <c r="AM2239" s="170"/>
      <c r="AN2239" s="170"/>
    </row>
    <row r="2240" spans="1:40" ht="52.5" customHeight="1" x14ac:dyDescent="0.2">
      <c r="A2240" s="170"/>
      <c r="B2240" s="170"/>
      <c r="C2240" s="170"/>
      <c r="D2240" s="170"/>
      <c r="E2240" s="170"/>
      <c r="F2240" s="170"/>
      <c r="G2240" s="170"/>
      <c r="H2240" s="170"/>
      <c r="I2240" s="170"/>
      <c r="J2240" s="170"/>
      <c r="K2240" s="170"/>
      <c r="L2240" s="170"/>
      <c r="M2240" s="170"/>
      <c r="N2240" s="170"/>
      <c r="O2240" s="170"/>
      <c r="P2240" s="170"/>
      <c r="Q2240" s="170"/>
      <c r="R2240" s="170"/>
      <c r="S2240" s="170"/>
      <c r="T2240" s="170"/>
      <c r="U2240" s="170"/>
      <c r="V2240" s="170"/>
      <c r="W2240" s="170"/>
      <c r="X2240" s="174"/>
      <c r="Y2240" s="170"/>
      <c r="Z2240" s="170"/>
      <c r="AA2240" s="170"/>
      <c r="AB2240" s="170"/>
      <c r="AC2240" s="170"/>
      <c r="AD2240" s="174"/>
      <c r="AE2240" s="170"/>
      <c r="AF2240" s="170"/>
      <c r="AI2240" s="170"/>
      <c r="AJ2240" s="170"/>
      <c r="AK2240" s="170"/>
      <c r="AL2240" s="170"/>
      <c r="AM2240" s="170"/>
      <c r="AN2240" s="170"/>
    </row>
    <row r="2241" spans="1:40" ht="52.5" customHeight="1" x14ac:dyDescent="0.2">
      <c r="A2241" s="170"/>
      <c r="B2241" s="170"/>
      <c r="C2241" s="170"/>
      <c r="D2241" s="170"/>
      <c r="E2241" s="170"/>
      <c r="F2241" s="170"/>
      <c r="G2241" s="170"/>
      <c r="H2241" s="170"/>
      <c r="I2241" s="170"/>
      <c r="J2241" s="170"/>
      <c r="K2241" s="170"/>
      <c r="L2241" s="170"/>
      <c r="M2241" s="170"/>
      <c r="N2241" s="170"/>
      <c r="O2241" s="170"/>
      <c r="P2241" s="170"/>
      <c r="Q2241" s="170"/>
      <c r="R2241" s="170"/>
      <c r="S2241" s="170"/>
      <c r="T2241" s="170"/>
      <c r="U2241" s="170"/>
      <c r="V2241" s="170"/>
      <c r="W2241" s="170"/>
      <c r="X2241" s="174"/>
      <c r="Y2241" s="170"/>
      <c r="Z2241" s="170"/>
      <c r="AA2241" s="170"/>
      <c r="AB2241" s="170"/>
      <c r="AC2241" s="170"/>
      <c r="AD2241" s="174"/>
      <c r="AE2241" s="170"/>
      <c r="AF2241" s="170"/>
      <c r="AI2241" s="170"/>
      <c r="AJ2241" s="170"/>
      <c r="AK2241" s="170"/>
      <c r="AL2241" s="170"/>
      <c r="AM2241" s="170"/>
      <c r="AN2241" s="170"/>
    </row>
    <row r="2242" spans="1:40" ht="52.5" customHeight="1" x14ac:dyDescent="0.2">
      <c r="A2242" s="170"/>
      <c r="B2242" s="170"/>
      <c r="C2242" s="170"/>
      <c r="D2242" s="170"/>
      <c r="E2242" s="170"/>
      <c r="F2242" s="170"/>
      <c r="G2242" s="170"/>
      <c r="H2242" s="170"/>
      <c r="I2242" s="170"/>
      <c r="J2242" s="170"/>
      <c r="K2242" s="170"/>
      <c r="L2242" s="170"/>
      <c r="M2242" s="170"/>
      <c r="N2242" s="170"/>
      <c r="O2242" s="170"/>
      <c r="P2242" s="170"/>
      <c r="Q2242" s="170"/>
      <c r="R2242" s="170"/>
      <c r="S2242" s="170"/>
      <c r="T2242" s="170"/>
      <c r="U2242" s="170"/>
      <c r="V2242" s="170"/>
      <c r="W2242" s="170"/>
      <c r="X2242" s="174"/>
      <c r="Y2242" s="170"/>
      <c r="Z2242" s="170"/>
      <c r="AA2242" s="170"/>
      <c r="AB2242" s="170"/>
      <c r="AC2242" s="170"/>
      <c r="AD2242" s="174"/>
      <c r="AE2242" s="170"/>
      <c r="AF2242" s="170"/>
      <c r="AI2242" s="170"/>
      <c r="AJ2242" s="170"/>
      <c r="AK2242" s="170"/>
      <c r="AL2242" s="170"/>
      <c r="AM2242" s="170"/>
      <c r="AN2242" s="170"/>
    </row>
    <row r="2243" spans="1:40" ht="52.5" customHeight="1" x14ac:dyDescent="0.2">
      <c r="A2243" s="170"/>
      <c r="B2243" s="170"/>
      <c r="C2243" s="170"/>
      <c r="D2243" s="170"/>
      <c r="E2243" s="170"/>
      <c r="F2243" s="170"/>
      <c r="G2243" s="170"/>
      <c r="H2243" s="170"/>
      <c r="I2243" s="170"/>
      <c r="J2243" s="170"/>
      <c r="K2243" s="170"/>
      <c r="L2243" s="170"/>
      <c r="M2243" s="170"/>
      <c r="N2243" s="170"/>
      <c r="O2243" s="170"/>
      <c r="P2243" s="170"/>
      <c r="Q2243" s="170"/>
      <c r="R2243" s="170"/>
      <c r="S2243" s="170"/>
      <c r="T2243" s="170"/>
      <c r="U2243" s="170"/>
      <c r="V2243" s="170"/>
      <c r="W2243" s="170"/>
      <c r="X2243" s="174"/>
      <c r="Y2243" s="170"/>
      <c r="Z2243" s="170"/>
      <c r="AA2243" s="170"/>
      <c r="AB2243" s="170"/>
      <c r="AC2243" s="170"/>
      <c r="AD2243" s="174"/>
      <c r="AE2243" s="170"/>
      <c r="AF2243" s="170"/>
      <c r="AI2243" s="170"/>
      <c r="AJ2243" s="170"/>
      <c r="AK2243" s="170"/>
      <c r="AL2243" s="170"/>
      <c r="AM2243" s="170"/>
      <c r="AN2243" s="170"/>
    </row>
    <row r="2244" spans="1:40" ht="52.5" customHeight="1" x14ac:dyDescent="0.2">
      <c r="A2244" s="170"/>
      <c r="B2244" s="170"/>
      <c r="C2244" s="170"/>
      <c r="D2244" s="170"/>
      <c r="E2244" s="170"/>
      <c r="F2244" s="170"/>
      <c r="G2244" s="170"/>
      <c r="H2244" s="170"/>
      <c r="I2244" s="170"/>
      <c r="J2244" s="170"/>
      <c r="K2244" s="170"/>
      <c r="L2244" s="170"/>
      <c r="M2244" s="170"/>
      <c r="N2244" s="170"/>
      <c r="O2244" s="170"/>
      <c r="P2244" s="170"/>
      <c r="Q2244" s="170"/>
      <c r="R2244" s="170"/>
      <c r="S2244" s="170"/>
      <c r="T2244" s="170"/>
      <c r="U2244" s="170"/>
      <c r="V2244" s="170"/>
      <c r="W2244" s="170"/>
      <c r="X2244" s="174"/>
      <c r="Y2244" s="170"/>
      <c r="Z2244" s="170"/>
      <c r="AA2244" s="170"/>
      <c r="AB2244" s="170"/>
      <c r="AC2244" s="170"/>
      <c r="AD2244" s="174"/>
      <c r="AE2244" s="170"/>
      <c r="AF2244" s="170"/>
      <c r="AI2244" s="170"/>
      <c r="AJ2244" s="170"/>
      <c r="AK2244" s="170"/>
      <c r="AL2244" s="170"/>
      <c r="AM2244" s="170"/>
      <c r="AN2244" s="170"/>
    </row>
    <row r="2245" spans="1:40" ht="52.5" customHeight="1" x14ac:dyDescent="0.2">
      <c r="A2245" s="170"/>
      <c r="B2245" s="170"/>
      <c r="C2245" s="170"/>
      <c r="D2245" s="170"/>
      <c r="E2245" s="170"/>
      <c r="F2245" s="170"/>
      <c r="G2245" s="170"/>
      <c r="H2245" s="170"/>
      <c r="I2245" s="170"/>
      <c r="J2245" s="170"/>
      <c r="K2245" s="170"/>
      <c r="L2245" s="170"/>
      <c r="M2245" s="170"/>
      <c r="N2245" s="170"/>
      <c r="O2245" s="170"/>
      <c r="P2245" s="170"/>
      <c r="Q2245" s="170"/>
      <c r="R2245" s="170"/>
      <c r="S2245" s="170"/>
      <c r="T2245" s="170"/>
      <c r="U2245" s="170"/>
      <c r="V2245" s="170"/>
      <c r="W2245" s="170"/>
      <c r="X2245" s="174"/>
      <c r="Y2245" s="170"/>
      <c r="Z2245" s="170"/>
      <c r="AA2245" s="170"/>
      <c r="AB2245" s="170"/>
      <c r="AC2245" s="170"/>
      <c r="AD2245" s="174"/>
      <c r="AE2245" s="170"/>
      <c r="AF2245" s="170"/>
      <c r="AI2245" s="170"/>
      <c r="AJ2245" s="170"/>
      <c r="AK2245" s="170"/>
      <c r="AL2245" s="170"/>
      <c r="AM2245" s="170"/>
      <c r="AN2245" s="170"/>
    </row>
    <row r="2246" spans="1:40" ht="52.5" customHeight="1" x14ac:dyDescent="0.2">
      <c r="A2246" s="170"/>
      <c r="B2246" s="170"/>
      <c r="C2246" s="170"/>
      <c r="D2246" s="170"/>
      <c r="E2246" s="170"/>
      <c r="F2246" s="170"/>
      <c r="G2246" s="170"/>
      <c r="H2246" s="170"/>
      <c r="I2246" s="170"/>
      <c r="J2246" s="170"/>
      <c r="K2246" s="170"/>
      <c r="L2246" s="170"/>
      <c r="M2246" s="170"/>
      <c r="N2246" s="170"/>
      <c r="O2246" s="170"/>
      <c r="P2246" s="170"/>
      <c r="Q2246" s="170"/>
      <c r="R2246" s="170"/>
      <c r="S2246" s="170"/>
      <c r="T2246" s="170"/>
      <c r="U2246" s="170"/>
      <c r="V2246" s="170"/>
      <c r="W2246" s="170"/>
      <c r="X2246" s="174"/>
      <c r="Y2246" s="170"/>
      <c r="Z2246" s="170"/>
      <c r="AA2246" s="170"/>
      <c r="AB2246" s="170"/>
      <c r="AC2246" s="170"/>
      <c r="AD2246" s="174"/>
      <c r="AE2246" s="170"/>
      <c r="AF2246" s="170"/>
      <c r="AI2246" s="170"/>
      <c r="AJ2246" s="170"/>
      <c r="AK2246" s="170"/>
      <c r="AL2246" s="170"/>
      <c r="AM2246" s="170"/>
      <c r="AN2246" s="170"/>
    </row>
    <row r="2247" spans="1:40" ht="52.5" customHeight="1" x14ac:dyDescent="0.2">
      <c r="A2247" s="170"/>
      <c r="B2247" s="170"/>
      <c r="C2247" s="170"/>
      <c r="D2247" s="170"/>
      <c r="E2247" s="170"/>
      <c r="F2247" s="170"/>
      <c r="G2247" s="170"/>
      <c r="H2247" s="170"/>
      <c r="I2247" s="170"/>
      <c r="J2247" s="170"/>
      <c r="K2247" s="170"/>
      <c r="L2247" s="170"/>
      <c r="M2247" s="170"/>
      <c r="N2247" s="170"/>
      <c r="O2247" s="170"/>
      <c r="P2247" s="170"/>
      <c r="Q2247" s="170"/>
      <c r="R2247" s="170"/>
      <c r="S2247" s="170"/>
      <c r="T2247" s="170"/>
      <c r="U2247" s="170"/>
      <c r="V2247" s="170"/>
      <c r="W2247" s="170"/>
      <c r="X2247" s="174"/>
      <c r="Y2247" s="170"/>
      <c r="Z2247" s="170"/>
      <c r="AA2247" s="170"/>
      <c r="AB2247" s="170"/>
      <c r="AC2247" s="170"/>
      <c r="AD2247" s="174"/>
      <c r="AE2247" s="170"/>
      <c r="AF2247" s="170"/>
      <c r="AI2247" s="170"/>
      <c r="AJ2247" s="170"/>
      <c r="AK2247" s="170"/>
      <c r="AL2247" s="170"/>
      <c r="AM2247" s="170"/>
      <c r="AN2247" s="170"/>
    </row>
    <row r="2248" spans="1:40" ht="52.5" customHeight="1" x14ac:dyDescent="0.2">
      <c r="A2248" s="170"/>
      <c r="B2248" s="170"/>
      <c r="C2248" s="170"/>
      <c r="D2248" s="170"/>
      <c r="E2248" s="170"/>
      <c r="F2248" s="170"/>
      <c r="G2248" s="170"/>
      <c r="H2248" s="170"/>
      <c r="I2248" s="170"/>
      <c r="J2248" s="170"/>
      <c r="K2248" s="170"/>
      <c r="L2248" s="170"/>
      <c r="M2248" s="170"/>
      <c r="N2248" s="170"/>
      <c r="O2248" s="170"/>
      <c r="P2248" s="170"/>
      <c r="Q2248" s="170"/>
      <c r="R2248" s="170"/>
      <c r="S2248" s="170"/>
      <c r="T2248" s="170"/>
      <c r="U2248" s="170"/>
      <c r="V2248" s="170"/>
      <c r="W2248" s="170"/>
      <c r="X2248" s="174"/>
      <c r="Y2248" s="170"/>
      <c r="Z2248" s="170"/>
      <c r="AA2248" s="170"/>
      <c r="AB2248" s="170"/>
      <c r="AC2248" s="170"/>
      <c r="AD2248" s="174"/>
      <c r="AE2248" s="170"/>
      <c r="AF2248" s="170"/>
      <c r="AI2248" s="170"/>
      <c r="AJ2248" s="170"/>
      <c r="AK2248" s="170"/>
      <c r="AL2248" s="170"/>
      <c r="AM2248" s="170"/>
      <c r="AN2248" s="170"/>
    </row>
    <row r="2249" spans="1:40" ht="52.5" customHeight="1" x14ac:dyDescent="0.2">
      <c r="A2249" s="170"/>
      <c r="B2249" s="170"/>
      <c r="C2249" s="170"/>
      <c r="D2249" s="170"/>
      <c r="E2249" s="170"/>
      <c r="F2249" s="170"/>
      <c r="G2249" s="170"/>
      <c r="H2249" s="170"/>
      <c r="I2249" s="170"/>
      <c r="J2249" s="170"/>
      <c r="K2249" s="170"/>
      <c r="L2249" s="170"/>
      <c r="M2249" s="170"/>
      <c r="N2249" s="170"/>
      <c r="O2249" s="170"/>
      <c r="P2249" s="170"/>
      <c r="Q2249" s="170"/>
      <c r="R2249" s="170"/>
      <c r="S2249" s="170"/>
      <c r="T2249" s="170"/>
      <c r="U2249" s="170"/>
      <c r="V2249" s="170"/>
      <c r="W2249" s="170"/>
      <c r="X2249" s="174"/>
      <c r="Y2249" s="170"/>
      <c r="Z2249" s="170"/>
      <c r="AA2249" s="170"/>
      <c r="AB2249" s="170"/>
      <c r="AC2249" s="170"/>
      <c r="AD2249" s="174"/>
      <c r="AE2249" s="170"/>
      <c r="AF2249" s="170"/>
      <c r="AI2249" s="170"/>
      <c r="AJ2249" s="170"/>
      <c r="AK2249" s="170"/>
      <c r="AL2249" s="170"/>
      <c r="AM2249" s="170"/>
      <c r="AN2249" s="170"/>
    </row>
    <row r="2250" spans="1:40" ht="52.5" customHeight="1" x14ac:dyDescent="0.2">
      <c r="A2250" s="170"/>
      <c r="B2250" s="170"/>
      <c r="C2250" s="170"/>
      <c r="D2250" s="170"/>
      <c r="E2250" s="170"/>
      <c r="F2250" s="170"/>
      <c r="G2250" s="170"/>
      <c r="H2250" s="170"/>
      <c r="I2250" s="170"/>
      <c r="J2250" s="170"/>
      <c r="K2250" s="170"/>
      <c r="L2250" s="170"/>
      <c r="M2250" s="170"/>
      <c r="N2250" s="170"/>
      <c r="O2250" s="170"/>
      <c r="P2250" s="170"/>
      <c r="Q2250" s="170"/>
      <c r="R2250" s="170"/>
      <c r="S2250" s="170"/>
      <c r="T2250" s="170"/>
      <c r="U2250" s="170"/>
      <c r="V2250" s="170"/>
      <c r="W2250" s="170"/>
      <c r="X2250" s="174"/>
      <c r="Y2250" s="170"/>
      <c r="Z2250" s="170"/>
      <c r="AA2250" s="170"/>
      <c r="AB2250" s="170"/>
      <c r="AC2250" s="170"/>
      <c r="AD2250" s="174"/>
      <c r="AE2250" s="170"/>
      <c r="AF2250" s="170"/>
      <c r="AI2250" s="170"/>
      <c r="AJ2250" s="170"/>
      <c r="AK2250" s="170"/>
      <c r="AL2250" s="170"/>
      <c r="AM2250" s="170"/>
      <c r="AN2250" s="170"/>
    </row>
    <row r="2251" spans="1:40" ht="52.5" customHeight="1" x14ac:dyDescent="0.2">
      <c r="A2251" s="170"/>
      <c r="B2251" s="170"/>
      <c r="C2251" s="170"/>
      <c r="D2251" s="170"/>
      <c r="E2251" s="170"/>
      <c r="F2251" s="170"/>
      <c r="G2251" s="170"/>
      <c r="H2251" s="170"/>
      <c r="I2251" s="170"/>
      <c r="J2251" s="170"/>
      <c r="K2251" s="170"/>
      <c r="L2251" s="170"/>
      <c r="M2251" s="170"/>
      <c r="N2251" s="170"/>
      <c r="O2251" s="170"/>
      <c r="P2251" s="170"/>
      <c r="Q2251" s="170"/>
      <c r="R2251" s="170"/>
      <c r="S2251" s="170"/>
      <c r="T2251" s="170"/>
      <c r="U2251" s="170"/>
      <c r="V2251" s="170"/>
      <c r="W2251" s="170"/>
      <c r="X2251" s="174"/>
      <c r="Y2251" s="170"/>
      <c r="Z2251" s="170"/>
      <c r="AA2251" s="170"/>
      <c r="AB2251" s="170"/>
      <c r="AC2251" s="170"/>
      <c r="AD2251" s="174"/>
      <c r="AE2251" s="170"/>
      <c r="AF2251" s="170"/>
      <c r="AI2251" s="170"/>
      <c r="AJ2251" s="170"/>
      <c r="AK2251" s="170"/>
      <c r="AL2251" s="170"/>
      <c r="AM2251" s="170"/>
      <c r="AN2251" s="170"/>
    </row>
    <row r="2252" spans="1:40" ht="52.5" customHeight="1" x14ac:dyDescent="0.2">
      <c r="A2252" s="170"/>
      <c r="B2252" s="170"/>
      <c r="C2252" s="170"/>
      <c r="D2252" s="170"/>
      <c r="E2252" s="170"/>
      <c r="F2252" s="170"/>
      <c r="G2252" s="170"/>
      <c r="H2252" s="170"/>
      <c r="I2252" s="170"/>
      <c r="J2252" s="170"/>
      <c r="K2252" s="170"/>
      <c r="L2252" s="170"/>
      <c r="M2252" s="170"/>
      <c r="N2252" s="170"/>
      <c r="O2252" s="170"/>
      <c r="P2252" s="170"/>
      <c r="Q2252" s="170"/>
      <c r="R2252" s="170"/>
      <c r="S2252" s="170"/>
      <c r="T2252" s="170"/>
      <c r="U2252" s="170"/>
      <c r="V2252" s="170"/>
      <c r="W2252" s="170"/>
      <c r="X2252" s="174"/>
      <c r="Y2252" s="170"/>
      <c r="Z2252" s="170"/>
      <c r="AA2252" s="170"/>
      <c r="AB2252" s="170"/>
      <c r="AC2252" s="170"/>
      <c r="AD2252" s="174"/>
      <c r="AE2252" s="170"/>
      <c r="AF2252" s="170"/>
      <c r="AI2252" s="170"/>
      <c r="AJ2252" s="170"/>
      <c r="AK2252" s="170"/>
      <c r="AL2252" s="170"/>
      <c r="AM2252" s="170"/>
      <c r="AN2252" s="170"/>
    </row>
    <row r="2253" spans="1:40" ht="52.5" customHeight="1" x14ac:dyDescent="0.2">
      <c r="A2253" s="170"/>
      <c r="B2253" s="170"/>
      <c r="C2253" s="170"/>
      <c r="D2253" s="170"/>
      <c r="E2253" s="170"/>
      <c r="F2253" s="170"/>
      <c r="G2253" s="170"/>
      <c r="H2253" s="170"/>
      <c r="I2253" s="170"/>
      <c r="J2253" s="170"/>
      <c r="K2253" s="170"/>
      <c r="L2253" s="170"/>
      <c r="M2253" s="170"/>
      <c r="N2253" s="170"/>
      <c r="O2253" s="170"/>
      <c r="P2253" s="170"/>
      <c r="Q2253" s="170"/>
      <c r="R2253" s="170"/>
      <c r="S2253" s="170"/>
      <c r="T2253" s="170"/>
      <c r="U2253" s="170"/>
      <c r="V2253" s="170"/>
      <c r="W2253" s="170"/>
      <c r="X2253" s="174"/>
      <c r="Y2253" s="170"/>
      <c r="Z2253" s="170"/>
      <c r="AA2253" s="170"/>
      <c r="AB2253" s="170"/>
      <c r="AC2253" s="170"/>
      <c r="AD2253" s="174"/>
      <c r="AE2253" s="170"/>
      <c r="AF2253" s="170"/>
      <c r="AI2253" s="170"/>
      <c r="AJ2253" s="170"/>
      <c r="AK2253" s="170"/>
      <c r="AL2253" s="170"/>
      <c r="AM2253" s="170"/>
      <c r="AN2253" s="170"/>
    </row>
    <row r="2254" spans="1:40" ht="52.5" customHeight="1" x14ac:dyDescent="0.2">
      <c r="A2254" s="170"/>
      <c r="B2254" s="170"/>
      <c r="C2254" s="170"/>
      <c r="D2254" s="170"/>
      <c r="E2254" s="170"/>
      <c r="F2254" s="170"/>
      <c r="G2254" s="170"/>
      <c r="H2254" s="170"/>
      <c r="I2254" s="170"/>
      <c r="J2254" s="170"/>
      <c r="K2254" s="170"/>
      <c r="L2254" s="170"/>
      <c r="M2254" s="170"/>
      <c r="N2254" s="170"/>
      <c r="O2254" s="170"/>
      <c r="P2254" s="170"/>
      <c r="Q2254" s="170"/>
      <c r="R2254" s="170"/>
      <c r="S2254" s="170"/>
      <c r="T2254" s="170"/>
      <c r="U2254" s="170"/>
      <c r="V2254" s="170"/>
      <c r="W2254" s="170"/>
      <c r="X2254" s="174"/>
      <c r="Y2254" s="170"/>
      <c r="Z2254" s="170"/>
      <c r="AA2254" s="170"/>
      <c r="AB2254" s="170"/>
      <c r="AC2254" s="170"/>
      <c r="AD2254" s="174"/>
      <c r="AE2254" s="170"/>
      <c r="AF2254" s="170"/>
      <c r="AI2254" s="170"/>
      <c r="AJ2254" s="170"/>
      <c r="AK2254" s="170"/>
      <c r="AL2254" s="170"/>
      <c r="AM2254" s="170"/>
      <c r="AN2254" s="170"/>
    </row>
    <row r="2255" spans="1:40" ht="52.5" customHeight="1" x14ac:dyDescent="0.2">
      <c r="A2255" s="170"/>
      <c r="B2255" s="170"/>
      <c r="C2255" s="170"/>
      <c r="D2255" s="170"/>
      <c r="E2255" s="170"/>
      <c r="F2255" s="170"/>
      <c r="G2255" s="170"/>
      <c r="H2255" s="170"/>
      <c r="I2255" s="170"/>
      <c r="J2255" s="170"/>
      <c r="K2255" s="170"/>
      <c r="L2255" s="170"/>
      <c r="M2255" s="170"/>
      <c r="N2255" s="170"/>
      <c r="O2255" s="170"/>
      <c r="P2255" s="170"/>
      <c r="Q2255" s="170"/>
      <c r="R2255" s="170"/>
      <c r="S2255" s="170"/>
      <c r="T2255" s="170"/>
      <c r="U2255" s="170"/>
      <c r="V2255" s="170"/>
      <c r="W2255" s="170"/>
      <c r="X2255" s="174"/>
      <c r="Y2255" s="170"/>
      <c r="Z2255" s="170"/>
      <c r="AA2255" s="170"/>
      <c r="AB2255" s="170"/>
      <c r="AC2255" s="170"/>
      <c r="AD2255" s="174"/>
      <c r="AE2255" s="170"/>
      <c r="AF2255" s="170"/>
      <c r="AI2255" s="170"/>
      <c r="AJ2255" s="170"/>
      <c r="AK2255" s="170"/>
      <c r="AL2255" s="170"/>
      <c r="AM2255" s="170"/>
      <c r="AN2255" s="170"/>
    </row>
    <row r="2256" spans="1:40" ht="52.5" customHeight="1" x14ac:dyDescent="0.2">
      <c r="A2256" s="170"/>
      <c r="B2256" s="170"/>
      <c r="C2256" s="170"/>
      <c r="D2256" s="170"/>
      <c r="E2256" s="170"/>
      <c r="F2256" s="170"/>
      <c r="G2256" s="170"/>
      <c r="H2256" s="170"/>
      <c r="I2256" s="170"/>
      <c r="J2256" s="170"/>
      <c r="K2256" s="170"/>
      <c r="L2256" s="170"/>
      <c r="M2256" s="170"/>
      <c r="N2256" s="170"/>
      <c r="O2256" s="170"/>
      <c r="P2256" s="170"/>
      <c r="Q2256" s="170"/>
      <c r="R2256" s="170"/>
      <c r="S2256" s="170"/>
      <c r="T2256" s="170"/>
      <c r="U2256" s="170"/>
      <c r="V2256" s="170"/>
      <c r="W2256" s="170"/>
      <c r="X2256" s="174"/>
      <c r="Y2256" s="170"/>
      <c r="Z2256" s="170"/>
      <c r="AA2256" s="170"/>
      <c r="AB2256" s="170"/>
      <c r="AC2256" s="170"/>
      <c r="AD2256" s="174"/>
      <c r="AE2256" s="170"/>
      <c r="AF2256" s="170"/>
      <c r="AI2256" s="170"/>
      <c r="AJ2256" s="170"/>
      <c r="AK2256" s="170"/>
      <c r="AL2256" s="170"/>
      <c r="AM2256" s="170"/>
      <c r="AN2256" s="170"/>
    </row>
    <row r="2257" spans="1:40" ht="52.5" customHeight="1" x14ac:dyDescent="0.2">
      <c r="A2257" s="170"/>
      <c r="B2257" s="170"/>
      <c r="C2257" s="170"/>
      <c r="D2257" s="170"/>
      <c r="E2257" s="170"/>
      <c r="F2257" s="170"/>
      <c r="G2257" s="170"/>
      <c r="H2257" s="170"/>
      <c r="I2257" s="170"/>
      <c r="J2257" s="170"/>
      <c r="K2257" s="170"/>
      <c r="L2257" s="170"/>
      <c r="M2257" s="170"/>
      <c r="N2257" s="170"/>
      <c r="O2257" s="170"/>
      <c r="P2257" s="170"/>
      <c r="Q2257" s="170"/>
      <c r="R2257" s="170"/>
      <c r="S2257" s="170"/>
      <c r="T2257" s="170"/>
      <c r="U2257" s="170"/>
      <c r="V2257" s="170"/>
      <c r="W2257" s="170"/>
      <c r="X2257" s="174"/>
      <c r="Y2257" s="170"/>
      <c r="Z2257" s="170"/>
      <c r="AA2257" s="170"/>
      <c r="AB2257" s="170"/>
      <c r="AC2257" s="170"/>
      <c r="AD2257" s="174"/>
      <c r="AE2257" s="170"/>
      <c r="AF2257" s="170"/>
      <c r="AI2257" s="170"/>
      <c r="AJ2257" s="170"/>
      <c r="AK2257" s="170"/>
      <c r="AL2257" s="170"/>
      <c r="AM2257" s="170"/>
      <c r="AN2257" s="170"/>
    </row>
    <row r="2258" spans="1:40" ht="52.5" customHeight="1" x14ac:dyDescent="0.2">
      <c r="A2258" s="170"/>
      <c r="B2258" s="170"/>
      <c r="C2258" s="170"/>
      <c r="D2258" s="170"/>
      <c r="E2258" s="170"/>
      <c r="F2258" s="170"/>
      <c r="G2258" s="170"/>
      <c r="H2258" s="170"/>
      <c r="I2258" s="170"/>
      <c r="J2258" s="170"/>
      <c r="K2258" s="170"/>
      <c r="L2258" s="170"/>
      <c r="M2258" s="170"/>
      <c r="N2258" s="170"/>
      <c r="O2258" s="170"/>
      <c r="P2258" s="170"/>
      <c r="Q2258" s="170"/>
      <c r="R2258" s="170"/>
      <c r="S2258" s="170"/>
      <c r="T2258" s="170"/>
      <c r="U2258" s="170"/>
      <c r="V2258" s="170"/>
      <c r="W2258" s="170"/>
      <c r="X2258" s="174"/>
      <c r="Y2258" s="170"/>
      <c r="Z2258" s="170"/>
      <c r="AA2258" s="170"/>
      <c r="AB2258" s="170"/>
      <c r="AC2258" s="170"/>
      <c r="AD2258" s="174"/>
      <c r="AE2258" s="170"/>
      <c r="AF2258" s="170"/>
      <c r="AI2258" s="170"/>
      <c r="AJ2258" s="170"/>
      <c r="AK2258" s="170"/>
      <c r="AL2258" s="170"/>
      <c r="AM2258" s="170"/>
      <c r="AN2258" s="170"/>
    </row>
    <row r="2259" spans="1:40" ht="52.5" customHeight="1" x14ac:dyDescent="0.2">
      <c r="A2259" s="170"/>
      <c r="B2259" s="170"/>
      <c r="C2259" s="170"/>
      <c r="D2259" s="170"/>
      <c r="E2259" s="170"/>
      <c r="F2259" s="170"/>
      <c r="G2259" s="170"/>
      <c r="H2259" s="170"/>
      <c r="I2259" s="170"/>
      <c r="J2259" s="170"/>
      <c r="K2259" s="170"/>
      <c r="L2259" s="170"/>
      <c r="M2259" s="170"/>
      <c r="N2259" s="170"/>
      <c r="O2259" s="170"/>
      <c r="P2259" s="170"/>
      <c r="Q2259" s="170"/>
      <c r="R2259" s="170"/>
      <c r="S2259" s="170"/>
      <c r="T2259" s="170"/>
      <c r="U2259" s="170"/>
      <c r="V2259" s="170"/>
      <c r="W2259" s="170"/>
      <c r="X2259" s="174"/>
      <c r="Y2259" s="170"/>
      <c r="Z2259" s="170"/>
      <c r="AA2259" s="170"/>
      <c r="AB2259" s="170"/>
      <c r="AC2259" s="170"/>
      <c r="AD2259" s="174"/>
      <c r="AE2259" s="170"/>
      <c r="AF2259" s="170"/>
      <c r="AI2259" s="170"/>
      <c r="AJ2259" s="170"/>
      <c r="AK2259" s="170"/>
      <c r="AL2259" s="170"/>
      <c r="AM2259" s="170"/>
      <c r="AN2259" s="170"/>
    </row>
    <row r="2260" spans="1:40" ht="52.5" customHeight="1" x14ac:dyDescent="0.2">
      <c r="A2260" s="170"/>
      <c r="B2260" s="170"/>
      <c r="C2260" s="170"/>
      <c r="D2260" s="170"/>
      <c r="E2260" s="170"/>
      <c r="F2260" s="170"/>
      <c r="G2260" s="170"/>
      <c r="H2260" s="170"/>
      <c r="I2260" s="170"/>
      <c r="J2260" s="170"/>
      <c r="K2260" s="170"/>
      <c r="L2260" s="170"/>
      <c r="M2260" s="170"/>
      <c r="N2260" s="170"/>
      <c r="O2260" s="170"/>
      <c r="P2260" s="170"/>
      <c r="Q2260" s="170"/>
      <c r="R2260" s="170"/>
      <c r="S2260" s="170"/>
      <c r="T2260" s="170"/>
      <c r="U2260" s="170"/>
      <c r="V2260" s="170"/>
      <c r="W2260" s="170"/>
      <c r="X2260" s="174"/>
      <c r="Y2260" s="170"/>
      <c r="Z2260" s="170"/>
      <c r="AA2260" s="170"/>
      <c r="AB2260" s="170"/>
      <c r="AC2260" s="170"/>
      <c r="AD2260" s="174"/>
      <c r="AE2260" s="170"/>
      <c r="AF2260" s="170"/>
      <c r="AI2260" s="170"/>
      <c r="AJ2260" s="170"/>
      <c r="AK2260" s="170"/>
      <c r="AL2260" s="170"/>
      <c r="AM2260" s="170"/>
      <c r="AN2260" s="170"/>
    </row>
    <row r="2261" spans="1:40" ht="52.5" customHeight="1" x14ac:dyDescent="0.2">
      <c r="A2261" s="170"/>
      <c r="B2261" s="170"/>
      <c r="C2261" s="170"/>
      <c r="D2261" s="170"/>
      <c r="E2261" s="170"/>
      <c r="F2261" s="170"/>
      <c r="G2261" s="170"/>
      <c r="H2261" s="170"/>
      <c r="I2261" s="170"/>
      <c r="J2261" s="170"/>
      <c r="K2261" s="170"/>
      <c r="L2261" s="170"/>
      <c r="M2261" s="170"/>
      <c r="N2261" s="170"/>
      <c r="O2261" s="170"/>
      <c r="P2261" s="170"/>
      <c r="Q2261" s="170"/>
      <c r="R2261" s="170"/>
      <c r="S2261" s="170"/>
      <c r="T2261" s="170"/>
      <c r="U2261" s="170"/>
      <c r="V2261" s="170"/>
      <c r="W2261" s="170"/>
      <c r="X2261" s="174"/>
      <c r="Y2261" s="170"/>
      <c r="Z2261" s="170"/>
      <c r="AA2261" s="170"/>
      <c r="AB2261" s="170"/>
      <c r="AC2261" s="170"/>
      <c r="AD2261" s="174"/>
      <c r="AE2261" s="170"/>
      <c r="AF2261" s="170"/>
      <c r="AI2261" s="170"/>
      <c r="AJ2261" s="170"/>
      <c r="AK2261" s="170"/>
      <c r="AL2261" s="170"/>
      <c r="AM2261" s="170"/>
      <c r="AN2261" s="170"/>
    </row>
    <row r="2262" spans="1:40" ht="52.5" customHeight="1" x14ac:dyDescent="0.2">
      <c r="A2262" s="170"/>
      <c r="B2262" s="170"/>
      <c r="C2262" s="170"/>
      <c r="D2262" s="170"/>
      <c r="E2262" s="170"/>
      <c r="F2262" s="170"/>
      <c r="G2262" s="170"/>
      <c r="H2262" s="170"/>
      <c r="I2262" s="170"/>
      <c r="J2262" s="170"/>
      <c r="K2262" s="170"/>
      <c r="L2262" s="170"/>
      <c r="M2262" s="170"/>
      <c r="N2262" s="170"/>
      <c r="O2262" s="170"/>
      <c r="P2262" s="170"/>
      <c r="Q2262" s="170"/>
      <c r="R2262" s="170"/>
      <c r="S2262" s="170"/>
      <c r="T2262" s="170"/>
      <c r="U2262" s="170"/>
      <c r="V2262" s="170"/>
      <c r="W2262" s="170"/>
      <c r="X2262" s="174"/>
      <c r="Y2262" s="170"/>
      <c r="Z2262" s="170"/>
      <c r="AA2262" s="170"/>
      <c r="AB2262" s="170"/>
      <c r="AC2262" s="170"/>
      <c r="AD2262" s="174"/>
      <c r="AE2262" s="170"/>
      <c r="AF2262" s="170"/>
      <c r="AI2262" s="170"/>
      <c r="AJ2262" s="170"/>
      <c r="AK2262" s="170"/>
      <c r="AL2262" s="170"/>
      <c r="AM2262" s="170"/>
      <c r="AN2262" s="170"/>
    </row>
    <row r="2263" spans="1:40" ht="52.5" customHeight="1" x14ac:dyDescent="0.2">
      <c r="A2263" s="170"/>
      <c r="B2263" s="170"/>
      <c r="C2263" s="170"/>
      <c r="D2263" s="170"/>
      <c r="E2263" s="170"/>
      <c r="F2263" s="170"/>
      <c r="G2263" s="170"/>
      <c r="H2263" s="170"/>
      <c r="I2263" s="170"/>
      <c r="J2263" s="170"/>
      <c r="K2263" s="170"/>
      <c r="L2263" s="170"/>
      <c r="M2263" s="170"/>
      <c r="N2263" s="170"/>
      <c r="O2263" s="170"/>
      <c r="P2263" s="170"/>
      <c r="Q2263" s="170"/>
      <c r="R2263" s="170"/>
      <c r="S2263" s="170"/>
      <c r="T2263" s="170"/>
      <c r="U2263" s="170"/>
      <c r="V2263" s="170"/>
      <c r="W2263" s="170"/>
      <c r="X2263" s="174"/>
      <c r="Y2263" s="170"/>
      <c r="Z2263" s="170"/>
      <c r="AA2263" s="170"/>
      <c r="AB2263" s="170"/>
      <c r="AC2263" s="170"/>
      <c r="AD2263" s="174"/>
      <c r="AE2263" s="170"/>
      <c r="AF2263" s="170"/>
      <c r="AI2263" s="170"/>
      <c r="AJ2263" s="170"/>
      <c r="AK2263" s="170"/>
      <c r="AL2263" s="170"/>
      <c r="AM2263" s="170"/>
      <c r="AN2263" s="170"/>
    </row>
    <row r="2264" spans="1:40" ht="52.5" customHeight="1" x14ac:dyDescent="0.2">
      <c r="A2264" s="170"/>
      <c r="B2264" s="170"/>
      <c r="C2264" s="170"/>
      <c r="D2264" s="170"/>
      <c r="E2264" s="170"/>
      <c r="F2264" s="170"/>
      <c r="G2264" s="170"/>
      <c r="H2264" s="170"/>
      <c r="I2264" s="170"/>
      <c r="J2264" s="170"/>
      <c r="K2264" s="170"/>
      <c r="L2264" s="170"/>
      <c r="M2264" s="170"/>
      <c r="N2264" s="170"/>
      <c r="O2264" s="170"/>
      <c r="P2264" s="170"/>
      <c r="Q2264" s="170"/>
      <c r="R2264" s="170"/>
      <c r="S2264" s="170"/>
      <c r="T2264" s="170"/>
      <c r="U2264" s="170"/>
      <c r="V2264" s="170"/>
      <c r="W2264" s="170"/>
      <c r="X2264" s="174"/>
      <c r="Y2264" s="170"/>
      <c r="Z2264" s="170"/>
      <c r="AA2264" s="170"/>
      <c r="AB2264" s="170"/>
      <c r="AC2264" s="170"/>
      <c r="AD2264" s="174"/>
      <c r="AE2264" s="170"/>
      <c r="AF2264" s="170"/>
      <c r="AI2264" s="170"/>
      <c r="AJ2264" s="170"/>
      <c r="AK2264" s="170"/>
      <c r="AL2264" s="170"/>
      <c r="AM2264" s="170"/>
      <c r="AN2264" s="170"/>
    </row>
    <row r="2265" spans="1:40" ht="52.5" customHeight="1" x14ac:dyDescent="0.2">
      <c r="A2265" s="170"/>
      <c r="B2265" s="170"/>
      <c r="C2265" s="170"/>
      <c r="D2265" s="170"/>
      <c r="E2265" s="170"/>
      <c r="F2265" s="170"/>
      <c r="G2265" s="170"/>
      <c r="H2265" s="170"/>
      <c r="I2265" s="170"/>
      <c r="J2265" s="170"/>
      <c r="K2265" s="170"/>
      <c r="L2265" s="170"/>
      <c r="M2265" s="170"/>
      <c r="N2265" s="170"/>
      <c r="O2265" s="170"/>
      <c r="P2265" s="170"/>
      <c r="Q2265" s="170"/>
      <c r="R2265" s="170"/>
      <c r="S2265" s="170"/>
      <c r="T2265" s="170"/>
      <c r="U2265" s="170"/>
      <c r="V2265" s="170"/>
      <c r="W2265" s="170"/>
      <c r="X2265" s="174"/>
      <c r="Y2265" s="170"/>
      <c r="Z2265" s="170"/>
      <c r="AA2265" s="170"/>
      <c r="AB2265" s="170"/>
      <c r="AC2265" s="170"/>
      <c r="AD2265" s="174"/>
      <c r="AE2265" s="170"/>
      <c r="AF2265" s="170"/>
      <c r="AI2265" s="170"/>
      <c r="AJ2265" s="170"/>
      <c r="AK2265" s="170"/>
      <c r="AL2265" s="170"/>
      <c r="AM2265" s="170"/>
      <c r="AN2265" s="170"/>
    </row>
    <row r="2266" spans="1:40" ht="52.5" customHeight="1" x14ac:dyDescent="0.2">
      <c r="A2266" s="170"/>
      <c r="B2266" s="170"/>
      <c r="C2266" s="170"/>
      <c r="D2266" s="170"/>
      <c r="E2266" s="170"/>
      <c r="F2266" s="170"/>
      <c r="G2266" s="170"/>
      <c r="H2266" s="170"/>
      <c r="I2266" s="170"/>
      <c r="J2266" s="170"/>
      <c r="K2266" s="170"/>
      <c r="L2266" s="170"/>
      <c r="M2266" s="170"/>
      <c r="N2266" s="170"/>
      <c r="O2266" s="170"/>
      <c r="P2266" s="170"/>
      <c r="Q2266" s="170"/>
      <c r="R2266" s="170"/>
      <c r="S2266" s="170"/>
      <c r="T2266" s="170"/>
      <c r="U2266" s="170"/>
      <c r="V2266" s="170"/>
      <c r="W2266" s="170"/>
      <c r="X2266" s="174"/>
      <c r="Y2266" s="170"/>
      <c r="Z2266" s="170"/>
      <c r="AA2266" s="170"/>
      <c r="AB2266" s="170"/>
      <c r="AC2266" s="170"/>
      <c r="AD2266" s="174"/>
      <c r="AE2266" s="170"/>
      <c r="AF2266" s="170"/>
      <c r="AI2266" s="170"/>
      <c r="AJ2266" s="170"/>
      <c r="AK2266" s="170"/>
      <c r="AL2266" s="170"/>
      <c r="AM2266" s="170"/>
      <c r="AN2266" s="170"/>
    </row>
    <row r="2267" spans="1:40" ht="52.5" customHeight="1" x14ac:dyDescent="0.2">
      <c r="A2267" s="170"/>
      <c r="B2267" s="170"/>
      <c r="C2267" s="170"/>
      <c r="D2267" s="170"/>
      <c r="E2267" s="170"/>
      <c r="F2267" s="170"/>
      <c r="G2267" s="170"/>
      <c r="H2267" s="170"/>
      <c r="I2267" s="170"/>
      <c r="J2267" s="170"/>
      <c r="K2267" s="170"/>
      <c r="L2267" s="170"/>
      <c r="M2267" s="170"/>
      <c r="N2267" s="170"/>
      <c r="O2267" s="170"/>
      <c r="P2267" s="170"/>
      <c r="Q2267" s="170"/>
      <c r="R2267" s="170"/>
      <c r="S2267" s="170"/>
      <c r="T2267" s="170"/>
      <c r="U2267" s="170"/>
      <c r="V2267" s="170"/>
      <c r="W2267" s="170"/>
      <c r="X2267" s="174"/>
      <c r="Y2267" s="170"/>
      <c r="Z2267" s="170"/>
      <c r="AA2267" s="170"/>
      <c r="AB2267" s="170"/>
      <c r="AC2267" s="170"/>
      <c r="AD2267" s="174"/>
      <c r="AE2267" s="170"/>
      <c r="AF2267" s="170"/>
      <c r="AI2267" s="170"/>
      <c r="AJ2267" s="170"/>
      <c r="AK2267" s="170"/>
      <c r="AL2267" s="170"/>
      <c r="AM2267" s="170"/>
      <c r="AN2267" s="170"/>
    </row>
    <row r="2268" spans="1:40" ht="52.5" customHeight="1" x14ac:dyDescent="0.2">
      <c r="A2268" s="170"/>
      <c r="B2268" s="170"/>
      <c r="C2268" s="170"/>
      <c r="D2268" s="170"/>
      <c r="E2268" s="170"/>
      <c r="F2268" s="170"/>
      <c r="G2268" s="170"/>
      <c r="H2268" s="170"/>
      <c r="I2268" s="170"/>
      <c r="J2268" s="170"/>
      <c r="K2268" s="170"/>
      <c r="L2268" s="170"/>
      <c r="M2268" s="170"/>
      <c r="N2268" s="170"/>
      <c r="O2268" s="170"/>
      <c r="P2268" s="170"/>
      <c r="Q2268" s="170"/>
      <c r="R2268" s="170"/>
      <c r="S2268" s="170"/>
      <c r="T2268" s="170"/>
      <c r="U2268" s="170"/>
      <c r="V2268" s="170"/>
      <c r="W2268" s="170"/>
      <c r="X2268" s="174"/>
      <c r="Y2268" s="170"/>
      <c r="Z2268" s="170"/>
      <c r="AA2268" s="170"/>
      <c r="AB2268" s="170"/>
      <c r="AC2268" s="170"/>
      <c r="AD2268" s="174"/>
      <c r="AE2268" s="170"/>
      <c r="AF2268" s="170"/>
      <c r="AI2268" s="170"/>
      <c r="AJ2268" s="170"/>
      <c r="AK2268" s="170"/>
      <c r="AL2268" s="170"/>
      <c r="AM2268" s="170"/>
      <c r="AN2268" s="170"/>
    </row>
    <row r="2269" spans="1:40" ht="52.5" customHeight="1" x14ac:dyDescent="0.2">
      <c r="A2269" s="170"/>
      <c r="B2269" s="170"/>
      <c r="C2269" s="170"/>
      <c r="D2269" s="170"/>
      <c r="E2269" s="170"/>
      <c r="F2269" s="170"/>
      <c r="G2269" s="170"/>
      <c r="H2269" s="170"/>
      <c r="I2269" s="170"/>
      <c r="J2269" s="170"/>
      <c r="K2269" s="170"/>
      <c r="L2269" s="170"/>
      <c r="M2269" s="170"/>
      <c r="N2269" s="170"/>
      <c r="O2269" s="170"/>
      <c r="P2269" s="170"/>
      <c r="Q2269" s="170"/>
      <c r="R2269" s="170"/>
      <c r="S2269" s="170"/>
      <c r="T2269" s="170"/>
      <c r="U2269" s="170"/>
      <c r="V2269" s="170"/>
      <c r="W2269" s="170"/>
      <c r="X2269" s="174"/>
      <c r="Y2269" s="170"/>
      <c r="Z2269" s="170"/>
      <c r="AA2269" s="170"/>
      <c r="AB2269" s="170"/>
      <c r="AC2269" s="170"/>
      <c r="AD2269" s="174"/>
      <c r="AE2269" s="170"/>
      <c r="AF2269" s="170"/>
      <c r="AI2269" s="170"/>
      <c r="AJ2269" s="170"/>
      <c r="AK2269" s="170"/>
      <c r="AL2269" s="170"/>
      <c r="AM2269" s="170"/>
      <c r="AN2269" s="170"/>
    </row>
    <row r="2270" spans="1:40" ht="52.5" customHeight="1" x14ac:dyDescent="0.2">
      <c r="A2270" s="170"/>
      <c r="B2270" s="170"/>
      <c r="C2270" s="170"/>
      <c r="D2270" s="170"/>
      <c r="E2270" s="170"/>
      <c r="F2270" s="170"/>
      <c r="G2270" s="170"/>
      <c r="H2270" s="170"/>
      <c r="I2270" s="170"/>
      <c r="J2270" s="170"/>
      <c r="K2270" s="170"/>
      <c r="L2270" s="170"/>
      <c r="M2270" s="170"/>
      <c r="N2270" s="170"/>
      <c r="O2270" s="170"/>
      <c r="P2270" s="170"/>
      <c r="Q2270" s="170"/>
      <c r="R2270" s="170"/>
      <c r="S2270" s="170"/>
      <c r="T2270" s="170"/>
      <c r="U2270" s="170"/>
      <c r="V2270" s="170"/>
      <c r="W2270" s="170"/>
      <c r="X2270" s="174"/>
      <c r="Y2270" s="170"/>
      <c r="Z2270" s="170"/>
      <c r="AA2270" s="170"/>
      <c r="AB2270" s="170"/>
      <c r="AC2270" s="170"/>
      <c r="AD2270" s="174"/>
      <c r="AE2270" s="170"/>
      <c r="AF2270" s="170"/>
      <c r="AI2270" s="170"/>
      <c r="AJ2270" s="170"/>
      <c r="AK2270" s="170"/>
      <c r="AL2270" s="170"/>
      <c r="AM2270" s="170"/>
      <c r="AN2270" s="170"/>
    </row>
    <row r="2271" spans="1:40" ht="52.5" customHeight="1" x14ac:dyDescent="0.2">
      <c r="A2271" s="170"/>
      <c r="B2271" s="170"/>
      <c r="C2271" s="170"/>
      <c r="D2271" s="170"/>
      <c r="E2271" s="170"/>
      <c r="F2271" s="170"/>
      <c r="G2271" s="170"/>
      <c r="H2271" s="170"/>
      <c r="I2271" s="170"/>
      <c r="J2271" s="170"/>
      <c r="K2271" s="170"/>
      <c r="L2271" s="170"/>
      <c r="M2271" s="170"/>
      <c r="N2271" s="170"/>
      <c r="O2271" s="170"/>
      <c r="P2271" s="170"/>
      <c r="Q2271" s="170"/>
      <c r="R2271" s="170"/>
      <c r="S2271" s="170"/>
      <c r="T2271" s="170"/>
      <c r="U2271" s="170"/>
      <c r="V2271" s="170"/>
      <c r="W2271" s="170"/>
      <c r="X2271" s="174"/>
      <c r="Y2271" s="170"/>
      <c r="Z2271" s="170"/>
      <c r="AA2271" s="170"/>
      <c r="AB2271" s="170"/>
      <c r="AC2271" s="170"/>
      <c r="AD2271" s="174"/>
      <c r="AE2271" s="170"/>
      <c r="AF2271" s="170"/>
      <c r="AI2271" s="170"/>
      <c r="AJ2271" s="170"/>
      <c r="AK2271" s="170"/>
      <c r="AL2271" s="170"/>
      <c r="AM2271" s="170"/>
      <c r="AN2271" s="170"/>
    </row>
    <row r="2272" spans="1:40" ht="52.5" customHeight="1" x14ac:dyDescent="0.2">
      <c r="A2272" s="170"/>
      <c r="B2272" s="170"/>
      <c r="C2272" s="170"/>
      <c r="D2272" s="170"/>
      <c r="E2272" s="170"/>
      <c r="F2272" s="170"/>
      <c r="G2272" s="170"/>
      <c r="H2272" s="170"/>
      <c r="I2272" s="170"/>
      <c r="J2272" s="170"/>
      <c r="K2272" s="170"/>
      <c r="L2272" s="170"/>
      <c r="M2272" s="170"/>
      <c r="N2272" s="170"/>
      <c r="O2272" s="170"/>
      <c r="P2272" s="170"/>
      <c r="Q2272" s="170"/>
      <c r="R2272" s="170"/>
      <c r="S2272" s="170"/>
      <c r="T2272" s="170"/>
      <c r="U2272" s="170"/>
      <c r="V2272" s="170"/>
      <c r="W2272" s="170"/>
      <c r="X2272" s="174"/>
      <c r="Y2272" s="170"/>
      <c r="Z2272" s="170"/>
      <c r="AA2272" s="170"/>
      <c r="AB2272" s="170"/>
      <c r="AC2272" s="170"/>
      <c r="AD2272" s="174"/>
      <c r="AE2272" s="170"/>
      <c r="AF2272" s="170"/>
      <c r="AI2272" s="170"/>
      <c r="AJ2272" s="170"/>
      <c r="AK2272" s="170"/>
      <c r="AL2272" s="170"/>
      <c r="AM2272" s="170"/>
      <c r="AN2272" s="170"/>
    </row>
    <row r="2273" spans="1:40" ht="52.5" customHeight="1" x14ac:dyDescent="0.2">
      <c r="A2273" s="170"/>
      <c r="B2273" s="170"/>
      <c r="C2273" s="170"/>
      <c r="D2273" s="170"/>
      <c r="E2273" s="170"/>
      <c r="F2273" s="170"/>
      <c r="G2273" s="170"/>
      <c r="H2273" s="170"/>
      <c r="I2273" s="170"/>
      <c r="J2273" s="170"/>
      <c r="K2273" s="170"/>
      <c r="L2273" s="170"/>
      <c r="M2273" s="170"/>
      <c r="N2273" s="170"/>
      <c r="O2273" s="170"/>
      <c r="P2273" s="170"/>
      <c r="Q2273" s="170"/>
      <c r="R2273" s="170"/>
      <c r="S2273" s="170"/>
      <c r="T2273" s="170"/>
      <c r="U2273" s="170"/>
      <c r="V2273" s="170"/>
      <c r="W2273" s="170"/>
      <c r="X2273" s="174"/>
      <c r="Y2273" s="170"/>
      <c r="Z2273" s="170"/>
      <c r="AA2273" s="170"/>
      <c r="AB2273" s="170"/>
      <c r="AC2273" s="170"/>
      <c r="AD2273" s="174"/>
      <c r="AE2273" s="170"/>
      <c r="AF2273" s="170"/>
      <c r="AI2273" s="170"/>
      <c r="AJ2273" s="170"/>
      <c r="AK2273" s="170"/>
      <c r="AL2273" s="170"/>
      <c r="AM2273" s="170"/>
      <c r="AN2273" s="170"/>
    </row>
    <row r="2274" spans="1:40" ht="52.5" customHeight="1" x14ac:dyDescent="0.2">
      <c r="A2274" s="170"/>
      <c r="B2274" s="170"/>
      <c r="C2274" s="170"/>
      <c r="D2274" s="170"/>
      <c r="E2274" s="170"/>
      <c r="F2274" s="170"/>
      <c r="G2274" s="170"/>
      <c r="H2274" s="170"/>
      <c r="I2274" s="170"/>
      <c r="J2274" s="170"/>
      <c r="K2274" s="170"/>
      <c r="L2274" s="170"/>
      <c r="M2274" s="170"/>
      <c r="N2274" s="170"/>
      <c r="O2274" s="170"/>
      <c r="P2274" s="170"/>
      <c r="Q2274" s="170"/>
      <c r="R2274" s="170"/>
      <c r="S2274" s="170"/>
      <c r="T2274" s="170"/>
      <c r="U2274" s="170"/>
      <c r="V2274" s="170"/>
      <c r="W2274" s="170"/>
      <c r="X2274" s="174"/>
      <c r="Y2274" s="170"/>
      <c r="Z2274" s="170"/>
      <c r="AA2274" s="170"/>
      <c r="AB2274" s="170"/>
      <c r="AC2274" s="170"/>
      <c r="AD2274" s="174"/>
      <c r="AE2274" s="170"/>
      <c r="AF2274" s="170"/>
      <c r="AI2274" s="170"/>
      <c r="AJ2274" s="170"/>
      <c r="AK2274" s="170"/>
      <c r="AL2274" s="170"/>
      <c r="AM2274" s="170"/>
      <c r="AN2274" s="170"/>
    </row>
    <row r="2275" spans="1:40" ht="52.5" customHeight="1" x14ac:dyDescent="0.2">
      <c r="A2275" s="170"/>
      <c r="B2275" s="170"/>
      <c r="C2275" s="170"/>
      <c r="D2275" s="170"/>
      <c r="E2275" s="170"/>
      <c r="F2275" s="170"/>
      <c r="G2275" s="170"/>
      <c r="H2275" s="170"/>
      <c r="I2275" s="170"/>
      <c r="J2275" s="170"/>
      <c r="K2275" s="170"/>
      <c r="L2275" s="170"/>
      <c r="M2275" s="170"/>
      <c r="N2275" s="170"/>
      <c r="O2275" s="170"/>
      <c r="P2275" s="170"/>
      <c r="Q2275" s="170"/>
      <c r="R2275" s="170"/>
      <c r="S2275" s="170"/>
      <c r="T2275" s="170"/>
      <c r="U2275" s="170"/>
      <c r="V2275" s="170"/>
      <c r="W2275" s="170"/>
      <c r="X2275" s="174"/>
      <c r="Y2275" s="170"/>
      <c r="Z2275" s="170"/>
      <c r="AA2275" s="170"/>
      <c r="AB2275" s="170"/>
      <c r="AC2275" s="170"/>
      <c r="AD2275" s="174"/>
      <c r="AE2275" s="170"/>
      <c r="AF2275" s="170"/>
      <c r="AI2275" s="170"/>
      <c r="AJ2275" s="170"/>
      <c r="AK2275" s="170"/>
      <c r="AL2275" s="170"/>
      <c r="AM2275" s="170"/>
      <c r="AN2275" s="170"/>
    </row>
    <row r="2276" spans="1:40" ht="52.5" customHeight="1" x14ac:dyDescent="0.2">
      <c r="A2276" s="170"/>
      <c r="B2276" s="170"/>
      <c r="C2276" s="170"/>
      <c r="D2276" s="170"/>
      <c r="E2276" s="170"/>
      <c r="F2276" s="170"/>
      <c r="G2276" s="170"/>
      <c r="H2276" s="170"/>
      <c r="I2276" s="170"/>
      <c r="J2276" s="170"/>
      <c r="K2276" s="170"/>
      <c r="L2276" s="170"/>
      <c r="M2276" s="170"/>
      <c r="N2276" s="170"/>
      <c r="O2276" s="170"/>
      <c r="P2276" s="170"/>
      <c r="Q2276" s="170"/>
      <c r="R2276" s="170"/>
      <c r="S2276" s="170"/>
      <c r="T2276" s="170"/>
      <c r="U2276" s="170"/>
      <c r="V2276" s="170"/>
      <c r="W2276" s="170"/>
      <c r="X2276" s="174"/>
      <c r="Y2276" s="170"/>
      <c r="Z2276" s="170"/>
      <c r="AA2276" s="170"/>
      <c r="AB2276" s="170"/>
      <c r="AC2276" s="170"/>
      <c r="AD2276" s="174"/>
      <c r="AE2276" s="170"/>
      <c r="AF2276" s="170"/>
      <c r="AI2276" s="170"/>
      <c r="AJ2276" s="170"/>
      <c r="AK2276" s="170"/>
      <c r="AL2276" s="170"/>
      <c r="AM2276" s="170"/>
      <c r="AN2276" s="170"/>
    </row>
    <row r="2277" spans="1:40" ht="52.5" customHeight="1" x14ac:dyDescent="0.2">
      <c r="A2277" s="170"/>
      <c r="B2277" s="170"/>
      <c r="C2277" s="170"/>
      <c r="D2277" s="170"/>
      <c r="E2277" s="170"/>
      <c r="F2277" s="170"/>
      <c r="G2277" s="170"/>
      <c r="H2277" s="170"/>
      <c r="I2277" s="170"/>
      <c r="J2277" s="170"/>
      <c r="K2277" s="170"/>
      <c r="L2277" s="170"/>
      <c r="M2277" s="170"/>
      <c r="N2277" s="170"/>
      <c r="O2277" s="170"/>
      <c r="P2277" s="170"/>
      <c r="Q2277" s="170"/>
      <c r="R2277" s="170"/>
      <c r="S2277" s="170"/>
      <c r="T2277" s="170"/>
      <c r="U2277" s="170"/>
      <c r="V2277" s="170"/>
      <c r="W2277" s="170"/>
      <c r="X2277" s="174"/>
      <c r="Y2277" s="170"/>
      <c r="Z2277" s="170"/>
      <c r="AA2277" s="170"/>
      <c r="AB2277" s="170"/>
      <c r="AC2277" s="170"/>
      <c r="AD2277" s="174"/>
      <c r="AE2277" s="170"/>
      <c r="AF2277" s="170"/>
      <c r="AI2277" s="170"/>
      <c r="AJ2277" s="170"/>
      <c r="AK2277" s="170"/>
      <c r="AL2277" s="170"/>
      <c r="AM2277" s="170"/>
      <c r="AN2277" s="170"/>
    </row>
    <row r="2278" spans="1:40" ht="52.5" customHeight="1" x14ac:dyDescent="0.2">
      <c r="A2278" s="170"/>
      <c r="B2278" s="170"/>
      <c r="C2278" s="170"/>
      <c r="D2278" s="170"/>
      <c r="E2278" s="170"/>
      <c r="F2278" s="170"/>
      <c r="G2278" s="170"/>
      <c r="H2278" s="170"/>
      <c r="I2278" s="170"/>
      <c r="J2278" s="170"/>
      <c r="K2278" s="170"/>
      <c r="L2278" s="170"/>
      <c r="M2278" s="170"/>
      <c r="N2278" s="170"/>
      <c r="O2278" s="170"/>
      <c r="P2278" s="170"/>
      <c r="Q2278" s="170"/>
      <c r="R2278" s="170"/>
      <c r="S2278" s="170"/>
      <c r="T2278" s="170"/>
      <c r="U2278" s="170"/>
      <c r="V2278" s="170"/>
      <c r="W2278" s="170"/>
      <c r="X2278" s="174"/>
      <c r="Y2278" s="170"/>
      <c r="Z2278" s="170"/>
      <c r="AA2278" s="170"/>
      <c r="AB2278" s="170"/>
      <c r="AC2278" s="170"/>
      <c r="AD2278" s="174"/>
      <c r="AE2278" s="170"/>
      <c r="AF2278" s="170"/>
      <c r="AI2278" s="170"/>
      <c r="AJ2278" s="170"/>
      <c r="AK2278" s="170"/>
      <c r="AL2278" s="170"/>
      <c r="AM2278" s="170"/>
      <c r="AN2278" s="170"/>
    </row>
    <row r="2279" spans="1:40" ht="52.5" customHeight="1" x14ac:dyDescent="0.2">
      <c r="A2279" s="170"/>
      <c r="B2279" s="170"/>
      <c r="C2279" s="170"/>
      <c r="D2279" s="170"/>
      <c r="E2279" s="170"/>
      <c r="F2279" s="170"/>
      <c r="G2279" s="170"/>
      <c r="H2279" s="170"/>
      <c r="I2279" s="170"/>
      <c r="J2279" s="170"/>
      <c r="K2279" s="170"/>
      <c r="L2279" s="170"/>
      <c r="M2279" s="170"/>
      <c r="N2279" s="170"/>
      <c r="O2279" s="170"/>
      <c r="P2279" s="170"/>
      <c r="Q2279" s="170"/>
      <c r="R2279" s="170"/>
      <c r="S2279" s="170"/>
      <c r="T2279" s="170"/>
      <c r="U2279" s="170"/>
      <c r="V2279" s="170"/>
      <c r="W2279" s="170"/>
      <c r="X2279" s="174"/>
      <c r="Y2279" s="170"/>
      <c r="Z2279" s="170"/>
      <c r="AA2279" s="170"/>
      <c r="AB2279" s="170"/>
      <c r="AC2279" s="170"/>
      <c r="AD2279" s="174"/>
      <c r="AE2279" s="170"/>
      <c r="AF2279" s="170"/>
      <c r="AI2279" s="170"/>
      <c r="AJ2279" s="170"/>
      <c r="AK2279" s="170"/>
      <c r="AL2279" s="170"/>
      <c r="AM2279" s="170"/>
      <c r="AN2279" s="170"/>
    </row>
    <row r="2280" spans="1:40" ht="52.5" customHeight="1" x14ac:dyDescent="0.2">
      <c r="A2280" s="170"/>
      <c r="B2280" s="170"/>
      <c r="C2280" s="170"/>
      <c r="D2280" s="170"/>
      <c r="E2280" s="170"/>
      <c r="F2280" s="170"/>
      <c r="G2280" s="170"/>
      <c r="H2280" s="170"/>
      <c r="I2280" s="170"/>
      <c r="J2280" s="170"/>
      <c r="K2280" s="170"/>
      <c r="L2280" s="170"/>
      <c r="M2280" s="170"/>
      <c r="N2280" s="170"/>
      <c r="O2280" s="170"/>
      <c r="P2280" s="170"/>
      <c r="Q2280" s="170"/>
      <c r="R2280" s="170"/>
      <c r="S2280" s="170"/>
      <c r="T2280" s="170"/>
      <c r="U2280" s="170"/>
      <c r="V2280" s="170"/>
      <c r="W2280" s="170"/>
      <c r="X2280" s="174"/>
      <c r="Y2280" s="170"/>
      <c r="Z2280" s="170"/>
      <c r="AA2280" s="170"/>
      <c r="AB2280" s="170"/>
      <c r="AC2280" s="170"/>
      <c r="AD2280" s="174"/>
      <c r="AE2280" s="170"/>
      <c r="AF2280" s="170"/>
      <c r="AI2280" s="170"/>
      <c r="AJ2280" s="170"/>
      <c r="AK2280" s="170"/>
      <c r="AL2280" s="170"/>
      <c r="AM2280" s="170"/>
      <c r="AN2280" s="170"/>
    </row>
    <row r="2281" spans="1:40" ht="52.5" customHeight="1" x14ac:dyDescent="0.2">
      <c r="A2281" s="170"/>
      <c r="B2281" s="170"/>
      <c r="C2281" s="170"/>
      <c r="D2281" s="170"/>
      <c r="E2281" s="170"/>
      <c r="F2281" s="170"/>
      <c r="G2281" s="170"/>
      <c r="H2281" s="170"/>
      <c r="I2281" s="170"/>
      <c r="J2281" s="170"/>
      <c r="K2281" s="170"/>
      <c r="L2281" s="170"/>
      <c r="M2281" s="170"/>
      <c r="N2281" s="170"/>
      <c r="O2281" s="170"/>
      <c r="P2281" s="170"/>
      <c r="Q2281" s="170"/>
      <c r="R2281" s="170"/>
      <c r="S2281" s="170"/>
      <c r="T2281" s="170"/>
      <c r="U2281" s="170"/>
      <c r="V2281" s="170"/>
      <c r="W2281" s="170"/>
      <c r="X2281" s="174"/>
      <c r="Y2281" s="170"/>
      <c r="Z2281" s="170"/>
      <c r="AA2281" s="170"/>
      <c r="AB2281" s="170"/>
      <c r="AC2281" s="170"/>
      <c r="AD2281" s="174"/>
      <c r="AE2281" s="170"/>
      <c r="AF2281" s="170"/>
      <c r="AI2281" s="170"/>
      <c r="AJ2281" s="170"/>
      <c r="AK2281" s="170"/>
      <c r="AL2281" s="170"/>
      <c r="AM2281" s="170"/>
      <c r="AN2281" s="170"/>
    </row>
    <row r="2282" spans="1:40" ht="52.5" customHeight="1" x14ac:dyDescent="0.2">
      <c r="A2282" s="170"/>
      <c r="B2282" s="170"/>
      <c r="C2282" s="170"/>
      <c r="D2282" s="170"/>
      <c r="E2282" s="170"/>
      <c r="F2282" s="170"/>
      <c r="G2282" s="170"/>
      <c r="H2282" s="170"/>
      <c r="I2282" s="170"/>
      <c r="J2282" s="170"/>
      <c r="K2282" s="170"/>
      <c r="L2282" s="170"/>
      <c r="M2282" s="170"/>
      <c r="N2282" s="170"/>
      <c r="O2282" s="170"/>
      <c r="P2282" s="170"/>
      <c r="Q2282" s="170"/>
      <c r="R2282" s="170"/>
      <c r="S2282" s="170"/>
      <c r="T2282" s="170"/>
      <c r="U2282" s="170"/>
      <c r="V2282" s="170"/>
      <c r="W2282" s="170"/>
      <c r="X2282" s="174"/>
      <c r="Y2282" s="170"/>
      <c r="Z2282" s="170"/>
      <c r="AA2282" s="170"/>
      <c r="AB2282" s="170"/>
      <c r="AC2282" s="170"/>
      <c r="AD2282" s="174"/>
      <c r="AE2282" s="170"/>
      <c r="AF2282" s="170"/>
      <c r="AI2282" s="170"/>
      <c r="AJ2282" s="170"/>
      <c r="AK2282" s="170"/>
      <c r="AL2282" s="170"/>
      <c r="AM2282" s="170"/>
      <c r="AN2282" s="170"/>
    </row>
    <row r="2283" spans="1:40" ht="52.5" customHeight="1" x14ac:dyDescent="0.2">
      <c r="A2283" s="170"/>
      <c r="B2283" s="170"/>
      <c r="C2283" s="170"/>
      <c r="D2283" s="170"/>
      <c r="E2283" s="170"/>
      <c r="F2283" s="170"/>
      <c r="G2283" s="170"/>
      <c r="H2283" s="170"/>
      <c r="I2283" s="170"/>
      <c r="J2283" s="170"/>
      <c r="K2283" s="170"/>
      <c r="L2283" s="170"/>
      <c r="M2283" s="170"/>
      <c r="N2283" s="170"/>
      <c r="O2283" s="170"/>
      <c r="P2283" s="170"/>
      <c r="Q2283" s="170"/>
      <c r="R2283" s="170"/>
      <c r="S2283" s="170"/>
      <c r="T2283" s="170"/>
      <c r="U2283" s="170"/>
      <c r="V2283" s="170"/>
      <c r="W2283" s="170"/>
      <c r="X2283" s="174"/>
      <c r="Y2283" s="170"/>
      <c r="Z2283" s="170"/>
      <c r="AA2283" s="170"/>
      <c r="AB2283" s="170"/>
      <c r="AC2283" s="170"/>
      <c r="AD2283" s="174"/>
      <c r="AE2283" s="170"/>
      <c r="AF2283" s="170"/>
      <c r="AI2283" s="170"/>
      <c r="AJ2283" s="170"/>
      <c r="AK2283" s="170"/>
      <c r="AL2283" s="170"/>
      <c r="AM2283" s="170"/>
      <c r="AN2283" s="170"/>
    </row>
    <row r="2284" spans="1:40" ht="52.5" customHeight="1" x14ac:dyDescent="0.2">
      <c r="A2284" s="170"/>
      <c r="B2284" s="170"/>
      <c r="C2284" s="170"/>
      <c r="D2284" s="170"/>
      <c r="E2284" s="170"/>
      <c r="F2284" s="170"/>
      <c r="G2284" s="170"/>
      <c r="H2284" s="170"/>
      <c r="I2284" s="170"/>
      <c r="J2284" s="170"/>
      <c r="K2284" s="170"/>
      <c r="L2284" s="170"/>
      <c r="M2284" s="170"/>
      <c r="N2284" s="170"/>
      <c r="O2284" s="170"/>
      <c r="P2284" s="170"/>
      <c r="Q2284" s="170"/>
      <c r="R2284" s="170"/>
      <c r="S2284" s="170"/>
      <c r="T2284" s="170"/>
      <c r="U2284" s="170"/>
      <c r="V2284" s="170"/>
      <c r="W2284" s="170"/>
      <c r="X2284" s="174"/>
      <c r="Y2284" s="170"/>
      <c r="Z2284" s="170"/>
      <c r="AA2284" s="170"/>
      <c r="AB2284" s="170"/>
      <c r="AC2284" s="170"/>
      <c r="AD2284" s="174"/>
      <c r="AE2284" s="170"/>
      <c r="AF2284" s="170"/>
      <c r="AI2284" s="170"/>
      <c r="AJ2284" s="170"/>
      <c r="AK2284" s="170"/>
      <c r="AL2284" s="170"/>
      <c r="AM2284" s="170"/>
      <c r="AN2284" s="170"/>
    </row>
    <row r="2285" spans="1:40" ht="52.5" customHeight="1" x14ac:dyDescent="0.2">
      <c r="A2285" s="170"/>
      <c r="B2285" s="170"/>
      <c r="C2285" s="170"/>
      <c r="D2285" s="170"/>
      <c r="E2285" s="170"/>
      <c r="F2285" s="170"/>
      <c r="G2285" s="170"/>
      <c r="H2285" s="170"/>
      <c r="I2285" s="170"/>
      <c r="J2285" s="170"/>
      <c r="K2285" s="170"/>
      <c r="L2285" s="170"/>
      <c r="M2285" s="170"/>
      <c r="N2285" s="170"/>
      <c r="O2285" s="170"/>
      <c r="P2285" s="170"/>
      <c r="Q2285" s="170"/>
      <c r="R2285" s="170"/>
      <c r="S2285" s="170"/>
      <c r="T2285" s="170"/>
      <c r="U2285" s="170"/>
      <c r="V2285" s="170"/>
      <c r="W2285" s="170"/>
      <c r="X2285" s="174"/>
      <c r="Y2285" s="170"/>
      <c r="Z2285" s="170"/>
      <c r="AA2285" s="170"/>
      <c r="AB2285" s="170"/>
      <c r="AC2285" s="170"/>
      <c r="AD2285" s="174"/>
      <c r="AE2285" s="170"/>
      <c r="AF2285" s="170"/>
      <c r="AI2285" s="170"/>
      <c r="AJ2285" s="170"/>
      <c r="AK2285" s="170"/>
      <c r="AL2285" s="170"/>
      <c r="AM2285" s="170"/>
      <c r="AN2285" s="170"/>
    </row>
    <row r="2286" spans="1:40" ht="52.5" customHeight="1" x14ac:dyDescent="0.2">
      <c r="A2286" s="170"/>
      <c r="B2286" s="170"/>
      <c r="C2286" s="170"/>
      <c r="D2286" s="170"/>
      <c r="E2286" s="170"/>
      <c r="F2286" s="170"/>
      <c r="G2286" s="170"/>
      <c r="H2286" s="170"/>
      <c r="I2286" s="170"/>
      <c r="J2286" s="170"/>
      <c r="K2286" s="170"/>
      <c r="L2286" s="170"/>
      <c r="M2286" s="170"/>
      <c r="N2286" s="170"/>
      <c r="O2286" s="170"/>
      <c r="P2286" s="170"/>
      <c r="Q2286" s="170"/>
      <c r="R2286" s="170"/>
      <c r="S2286" s="170"/>
      <c r="T2286" s="170"/>
      <c r="U2286" s="170"/>
      <c r="V2286" s="170"/>
      <c r="W2286" s="170"/>
      <c r="X2286" s="174"/>
      <c r="Y2286" s="170"/>
      <c r="Z2286" s="170"/>
      <c r="AA2286" s="170"/>
      <c r="AB2286" s="170"/>
      <c r="AC2286" s="170"/>
      <c r="AD2286" s="174"/>
      <c r="AE2286" s="170"/>
      <c r="AF2286" s="170"/>
      <c r="AI2286" s="170"/>
      <c r="AJ2286" s="170"/>
      <c r="AK2286" s="170"/>
      <c r="AL2286" s="170"/>
      <c r="AM2286" s="170"/>
      <c r="AN2286" s="170"/>
    </row>
    <row r="2287" spans="1:40" ht="52.5" customHeight="1" x14ac:dyDescent="0.2">
      <c r="A2287" s="170"/>
      <c r="B2287" s="170"/>
      <c r="C2287" s="170"/>
      <c r="D2287" s="170"/>
      <c r="E2287" s="170"/>
      <c r="F2287" s="170"/>
      <c r="G2287" s="170"/>
      <c r="H2287" s="170"/>
      <c r="I2287" s="170"/>
      <c r="J2287" s="170"/>
      <c r="K2287" s="170"/>
      <c r="L2287" s="170"/>
      <c r="M2287" s="170"/>
      <c r="N2287" s="170"/>
      <c r="O2287" s="170"/>
      <c r="P2287" s="170"/>
      <c r="Q2287" s="170"/>
      <c r="R2287" s="170"/>
      <c r="S2287" s="170"/>
      <c r="T2287" s="170"/>
      <c r="U2287" s="170"/>
      <c r="V2287" s="170"/>
      <c r="W2287" s="170"/>
      <c r="X2287" s="174"/>
      <c r="Y2287" s="170"/>
      <c r="Z2287" s="170"/>
      <c r="AA2287" s="170"/>
      <c r="AB2287" s="170"/>
      <c r="AC2287" s="170"/>
      <c r="AD2287" s="174"/>
      <c r="AE2287" s="170"/>
      <c r="AF2287" s="170"/>
      <c r="AI2287" s="170"/>
      <c r="AJ2287" s="170"/>
      <c r="AK2287" s="170"/>
      <c r="AL2287" s="170"/>
      <c r="AM2287" s="170"/>
      <c r="AN2287" s="170"/>
    </row>
    <row r="2288" spans="1:40" ht="52.5" customHeight="1" x14ac:dyDescent="0.2">
      <c r="A2288" s="170"/>
      <c r="B2288" s="170"/>
      <c r="C2288" s="170"/>
      <c r="D2288" s="170"/>
      <c r="E2288" s="170"/>
      <c r="F2288" s="170"/>
      <c r="G2288" s="170"/>
      <c r="H2288" s="170"/>
      <c r="I2288" s="170"/>
      <c r="J2288" s="170"/>
      <c r="K2288" s="170"/>
      <c r="L2288" s="170"/>
      <c r="M2288" s="170"/>
      <c r="N2288" s="170"/>
      <c r="O2288" s="170"/>
      <c r="P2288" s="170"/>
      <c r="Q2288" s="170"/>
      <c r="R2288" s="170"/>
      <c r="S2288" s="170"/>
      <c r="T2288" s="170"/>
      <c r="U2288" s="170"/>
      <c r="V2288" s="170"/>
      <c r="W2288" s="170"/>
      <c r="X2288" s="174"/>
      <c r="Y2288" s="170"/>
      <c r="Z2288" s="170"/>
      <c r="AA2288" s="170"/>
      <c r="AB2288" s="170"/>
      <c r="AC2288" s="170"/>
      <c r="AD2288" s="174"/>
      <c r="AE2288" s="170"/>
      <c r="AF2288" s="170"/>
      <c r="AI2288" s="170"/>
      <c r="AJ2288" s="170"/>
      <c r="AK2288" s="170"/>
      <c r="AL2288" s="170"/>
      <c r="AM2288" s="170"/>
      <c r="AN2288" s="170"/>
    </row>
    <row r="2289" spans="1:40" ht="52.5" customHeight="1" x14ac:dyDescent="0.2">
      <c r="A2289" s="170"/>
      <c r="B2289" s="170"/>
      <c r="C2289" s="170"/>
      <c r="D2289" s="170"/>
      <c r="E2289" s="170"/>
      <c r="F2289" s="170"/>
      <c r="G2289" s="170"/>
      <c r="H2289" s="170"/>
      <c r="I2289" s="170"/>
      <c r="J2289" s="170"/>
      <c r="K2289" s="170"/>
      <c r="L2289" s="170"/>
      <c r="M2289" s="170"/>
      <c r="N2289" s="170"/>
      <c r="O2289" s="170"/>
      <c r="P2289" s="170"/>
      <c r="Q2289" s="170"/>
      <c r="R2289" s="170"/>
      <c r="S2289" s="170"/>
      <c r="T2289" s="170"/>
      <c r="U2289" s="170"/>
      <c r="V2289" s="170"/>
      <c r="W2289" s="170"/>
      <c r="X2289" s="174"/>
      <c r="Y2289" s="170"/>
      <c r="Z2289" s="170"/>
      <c r="AA2289" s="170"/>
      <c r="AB2289" s="170"/>
      <c r="AC2289" s="170"/>
      <c r="AD2289" s="174"/>
      <c r="AE2289" s="170"/>
      <c r="AF2289" s="170"/>
      <c r="AI2289" s="170"/>
      <c r="AJ2289" s="170"/>
      <c r="AK2289" s="170"/>
      <c r="AL2289" s="170"/>
      <c r="AM2289" s="170"/>
      <c r="AN2289" s="170"/>
    </row>
    <row r="2290" spans="1:40" ht="52.5" customHeight="1" x14ac:dyDescent="0.2">
      <c r="A2290" s="170"/>
      <c r="B2290" s="170"/>
      <c r="C2290" s="170"/>
      <c r="D2290" s="170"/>
      <c r="E2290" s="170"/>
      <c r="F2290" s="170"/>
      <c r="G2290" s="170"/>
      <c r="H2290" s="170"/>
      <c r="I2290" s="170"/>
      <c r="J2290" s="170"/>
      <c r="K2290" s="170"/>
      <c r="L2290" s="170"/>
      <c r="M2290" s="170"/>
      <c r="N2290" s="170"/>
      <c r="O2290" s="170"/>
      <c r="P2290" s="170"/>
      <c r="Q2290" s="170"/>
      <c r="R2290" s="170"/>
      <c r="S2290" s="170"/>
      <c r="T2290" s="170"/>
      <c r="U2290" s="170"/>
      <c r="V2290" s="170"/>
      <c r="W2290" s="170"/>
      <c r="X2290" s="174"/>
      <c r="Y2290" s="170"/>
      <c r="Z2290" s="170"/>
      <c r="AA2290" s="170"/>
      <c r="AB2290" s="170"/>
      <c r="AC2290" s="170"/>
      <c r="AD2290" s="174"/>
      <c r="AE2290" s="170"/>
      <c r="AF2290" s="170"/>
      <c r="AI2290" s="170"/>
      <c r="AJ2290" s="170"/>
      <c r="AK2290" s="170"/>
      <c r="AL2290" s="170"/>
      <c r="AM2290" s="170"/>
      <c r="AN2290" s="170"/>
    </row>
    <row r="2291" spans="1:40" ht="52.5" customHeight="1" x14ac:dyDescent="0.2">
      <c r="A2291" s="170"/>
      <c r="B2291" s="170"/>
      <c r="C2291" s="170"/>
      <c r="D2291" s="170"/>
      <c r="E2291" s="170"/>
      <c r="F2291" s="170"/>
      <c r="G2291" s="170"/>
      <c r="H2291" s="170"/>
      <c r="I2291" s="170"/>
      <c r="J2291" s="170"/>
      <c r="K2291" s="170"/>
      <c r="L2291" s="170"/>
      <c r="M2291" s="170"/>
      <c r="N2291" s="170"/>
      <c r="O2291" s="170"/>
      <c r="P2291" s="170"/>
      <c r="Q2291" s="170"/>
      <c r="R2291" s="170"/>
      <c r="S2291" s="170"/>
      <c r="T2291" s="170"/>
      <c r="U2291" s="170"/>
      <c r="V2291" s="170"/>
      <c r="W2291" s="170"/>
      <c r="X2291" s="174"/>
      <c r="Y2291" s="170"/>
      <c r="Z2291" s="170"/>
      <c r="AA2291" s="170"/>
      <c r="AB2291" s="170"/>
      <c r="AC2291" s="170"/>
      <c r="AD2291" s="174"/>
      <c r="AE2291" s="170"/>
      <c r="AF2291" s="170"/>
      <c r="AI2291" s="170"/>
      <c r="AJ2291" s="170"/>
      <c r="AK2291" s="170"/>
      <c r="AL2291" s="170"/>
      <c r="AM2291" s="170"/>
      <c r="AN2291" s="170"/>
    </row>
    <row r="2292" spans="1:40" ht="52.5" customHeight="1" x14ac:dyDescent="0.2">
      <c r="A2292" s="170"/>
      <c r="B2292" s="170"/>
      <c r="C2292" s="170"/>
      <c r="D2292" s="170"/>
      <c r="E2292" s="170"/>
      <c r="F2292" s="170"/>
      <c r="G2292" s="170"/>
      <c r="H2292" s="170"/>
      <c r="I2292" s="170"/>
      <c r="J2292" s="170"/>
      <c r="K2292" s="170"/>
      <c r="L2292" s="170"/>
      <c r="M2292" s="170"/>
      <c r="N2292" s="170"/>
      <c r="O2292" s="170"/>
      <c r="P2292" s="170"/>
      <c r="Q2292" s="170"/>
      <c r="R2292" s="170"/>
      <c r="S2292" s="170"/>
      <c r="T2292" s="170"/>
      <c r="U2292" s="170"/>
      <c r="V2292" s="170"/>
      <c r="W2292" s="170"/>
      <c r="X2292" s="174"/>
      <c r="Y2292" s="170"/>
      <c r="Z2292" s="170"/>
      <c r="AA2292" s="170"/>
      <c r="AB2292" s="170"/>
      <c r="AC2292" s="170"/>
      <c r="AD2292" s="174"/>
      <c r="AE2292" s="170"/>
      <c r="AF2292" s="170"/>
      <c r="AI2292" s="170"/>
      <c r="AJ2292" s="170"/>
      <c r="AK2292" s="170"/>
      <c r="AL2292" s="170"/>
      <c r="AM2292" s="170"/>
      <c r="AN2292" s="170"/>
    </row>
    <row r="2293" spans="1:40" ht="52.5" customHeight="1" x14ac:dyDescent="0.2">
      <c r="A2293" s="170"/>
      <c r="B2293" s="170"/>
      <c r="C2293" s="170"/>
      <c r="D2293" s="170"/>
      <c r="E2293" s="170"/>
      <c r="F2293" s="170"/>
      <c r="G2293" s="170"/>
      <c r="H2293" s="170"/>
      <c r="I2293" s="170"/>
      <c r="J2293" s="170"/>
      <c r="K2293" s="170"/>
      <c r="L2293" s="170"/>
      <c r="M2293" s="170"/>
      <c r="N2293" s="170"/>
      <c r="O2293" s="170"/>
      <c r="P2293" s="170"/>
      <c r="Q2293" s="170"/>
      <c r="R2293" s="170"/>
      <c r="S2293" s="170"/>
      <c r="T2293" s="170"/>
      <c r="U2293" s="170"/>
      <c r="V2293" s="170"/>
      <c r="W2293" s="170"/>
      <c r="X2293" s="174"/>
      <c r="Y2293" s="170"/>
      <c r="Z2293" s="170"/>
      <c r="AA2293" s="170"/>
      <c r="AB2293" s="170"/>
      <c r="AC2293" s="170"/>
      <c r="AD2293" s="174"/>
      <c r="AE2293" s="170"/>
      <c r="AF2293" s="170"/>
      <c r="AI2293" s="170"/>
      <c r="AJ2293" s="170"/>
      <c r="AK2293" s="170"/>
      <c r="AL2293" s="170"/>
      <c r="AM2293" s="170"/>
      <c r="AN2293" s="170"/>
    </row>
    <row r="2294" spans="1:40" ht="52.5" customHeight="1" x14ac:dyDescent="0.2">
      <c r="A2294" s="170"/>
      <c r="B2294" s="170"/>
      <c r="C2294" s="170"/>
      <c r="D2294" s="170"/>
      <c r="E2294" s="170"/>
      <c r="F2294" s="170"/>
      <c r="G2294" s="170"/>
      <c r="H2294" s="170"/>
      <c r="I2294" s="170"/>
      <c r="J2294" s="170"/>
      <c r="K2294" s="170"/>
      <c r="L2294" s="170"/>
      <c r="M2294" s="170"/>
      <c r="N2294" s="170"/>
      <c r="O2294" s="170"/>
      <c r="P2294" s="170"/>
      <c r="Q2294" s="170"/>
      <c r="R2294" s="170"/>
      <c r="S2294" s="170"/>
      <c r="T2294" s="170"/>
      <c r="U2294" s="170"/>
      <c r="V2294" s="170"/>
      <c r="W2294" s="170"/>
      <c r="X2294" s="174"/>
      <c r="Y2294" s="170"/>
      <c r="Z2294" s="170"/>
      <c r="AA2294" s="170"/>
      <c r="AB2294" s="170"/>
      <c r="AC2294" s="170"/>
      <c r="AD2294" s="174"/>
      <c r="AE2294" s="170"/>
      <c r="AF2294" s="170"/>
      <c r="AI2294" s="170"/>
      <c r="AJ2294" s="170"/>
      <c r="AK2294" s="170"/>
      <c r="AL2294" s="170"/>
      <c r="AM2294" s="170"/>
      <c r="AN2294" s="170"/>
    </row>
    <row r="2295" spans="1:40" ht="52.5" customHeight="1" x14ac:dyDescent="0.2">
      <c r="A2295" s="170"/>
      <c r="B2295" s="170"/>
      <c r="C2295" s="170"/>
      <c r="D2295" s="170"/>
      <c r="E2295" s="170"/>
      <c r="F2295" s="170"/>
      <c r="G2295" s="170"/>
      <c r="H2295" s="170"/>
      <c r="I2295" s="170"/>
      <c r="J2295" s="170"/>
      <c r="K2295" s="170"/>
      <c r="L2295" s="170"/>
      <c r="M2295" s="170"/>
      <c r="N2295" s="170"/>
      <c r="O2295" s="170"/>
      <c r="P2295" s="170"/>
      <c r="Q2295" s="170"/>
      <c r="R2295" s="170"/>
      <c r="S2295" s="170"/>
      <c r="T2295" s="170"/>
      <c r="U2295" s="170"/>
      <c r="V2295" s="170"/>
      <c r="W2295" s="170"/>
      <c r="X2295" s="174"/>
      <c r="Y2295" s="170"/>
      <c r="Z2295" s="170"/>
      <c r="AA2295" s="170"/>
      <c r="AB2295" s="170"/>
      <c r="AC2295" s="170"/>
      <c r="AD2295" s="174"/>
      <c r="AE2295" s="170"/>
      <c r="AF2295" s="170"/>
      <c r="AI2295" s="170"/>
      <c r="AJ2295" s="170"/>
      <c r="AK2295" s="170"/>
      <c r="AL2295" s="170"/>
      <c r="AM2295" s="170"/>
      <c r="AN2295" s="170"/>
    </row>
    <row r="2296" spans="1:40" ht="52.5" customHeight="1" x14ac:dyDescent="0.2">
      <c r="A2296" s="170"/>
      <c r="B2296" s="170"/>
      <c r="C2296" s="170"/>
      <c r="D2296" s="170"/>
      <c r="E2296" s="170"/>
      <c r="F2296" s="170"/>
      <c r="G2296" s="170"/>
      <c r="H2296" s="170"/>
      <c r="I2296" s="170"/>
      <c r="J2296" s="170"/>
      <c r="K2296" s="170"/>
      <c r="L2296" s="170"/>
      <c r="M2296" s="170"/>
      <c r="N2296" s="170"/>
      <c r="O2296" s="170"/>
      <c r="P2296" s="170"/>
      <c r="Q2296" s="170"/>
      <c r="R2296" s="170"/>
      <c r="S2296" s="170"/>
      <c r="T2296" s="170"/>
      <c r="U2296" s="170"/>
      <c r="V2296" s="170"/>
      <c r="W2296" s="170"/>
      <c r="X2296" s="174"/>
      <c r="Y2296" s="170"/>
      <c r="Z2296" s="170"/>
      <c r="AA2296" s="170"/>
      <c r="AB2296" s="170"/>
      <c r="AC2296" s="170"/>
      <c r="AD2296" s="174"/>
      <c r="AE2296" s="170"/>
      <c r="AF2296" s="170"/>
      <c r="AI2296" s="170"/>
      <c r="AJ2296" s="170"/>
      <c r="AK2296" s="170"/>
      <c r="AL2296" s="170"/>
      <c r="AM2296" s="170"/>
      <c r="AN2296" s="170"/>
    </row>
    <row r="2297" spans="1:40" ht="52.5" customHeight="1" x14ac:dyDescent="0.2">
      <c r="A2297" s="170"/>
      <c r="B2297" s="170"/>
      <c r="C2297" s="170"/>
      <c r="D2297" s="170"/>
      <c r="E2297" s="170"/>
      <c r="F2297" s="170"/>
      <c r="G2297" s="170"/>
      <c r="H2297" s="170"/>
      <c r="I2297" s="170"/>
      <c r="J2297" s="170"/>
      <c r="K2297" s="170"/>
      <c r="L2297" s="170"/>
      <c r="M2297" s="170"/>
      <c r="N2297" s="170"/>
      <c r="O2297" s="170"/>
      <c r="P2297" s="170"/>
      <c r="Q2297" s="170"/>
      <c r="R2297" s="170"/>
      <c r="S2297" s="170"/>
      <c r="T2297" s="170"/>
      <c r="U2297" s="170"/>
      <c r="V2297" s="170"/>
      <c r="W2297" s="170"/>
      <c r="X2297" s="174"/>
      <c r="Y2297" s="170"/>
      <c r="Z2297" s="170"/>
      <c r="AA2297" s="170"/>
      <c r="AB2297" s="170"/>
      <c r="AC2297" s="170"/>
      <c r="AD2297" s="174"/>
      <c r="AE2297" s="170"/>
      <c r="AF2297" s="170"/>
      <c r="AI2297" s="170"/>
      <c r="AJ2297" s="170"/>
      <c r="AK2297" s="170"/>
      <c r="AL2297" s="170"/>
      <c r="AM2297" s="170"/>
      <c r="AN2297" s="170"/>
    </row>
    <row r="2298" spans="1:40" ht="52.5" customHeight="1" x14ac:dyDescent="0.2">
      <c r="A2298" s="170"/>
      <c r="B2298" s="170"/>
      <c r="C2298" s="170"/>
      <c r="D2298" s="170"/>
      <c r="E2298" s="170"/>
      <c r="F2298" s="170"/>
      <c r="G2298" s="170"/>
      <c r="H2298" s="170"/>
      <c r="I2298" s="170"/>
      <c r="J2298" s="170"/>
      <c r="K2298" s="170"/>
      <c r="L2298" s="170"/>
      <c r="M2298" s="170"/>
      <c r="N2298" s="170"/>
      <c r="O2298" s="170"/>
      <c r="P2298" s="170"/>
      <c r="Q2298" s="170"/>
      <c r="R2298" s="170"/>
      <c r="S2298" s="170"/>
      <c r="T2298" s="170"/>
      <c r="U2298" s="170"/>
      <c r="V2298" s="170"/>
      <c r="W2298" s="170"/>
      <c r="X2298" s="174"/>
      <c r="Y2298" s="170"/>
      <c r="Z2298" s="170"/>
      <c r="AA2298" s="170"/>
      <c r="AB2298" s="170"/>
      <c r="AC2298" s="170"/>
      <c r="AD2298" s="174"/>
      <c r="AE2298" s="170"/>
      <c r="AF2298" s="170"/>
      <c r="AI2298" s="170"/>
      <c r="AJ2298" s="170"/>
      <c r="AK2298" s="170"/>
      <c r="AL2298" s="170"/>
      <c r="AM2298" s="170"/>
      <c r="AN2298" s="170"/>
    </row>
    <row r="2299" spans="1:40" ht="52.5" customHeight="1" x14ac:dyDescent="0.2">
      <c r="A2299" s="170"/>
      <c r="B2299" s="170"/>
      <c r="C2299" s="170"/>
      <c r="D2299" s="170"/>
      <c r="E2299" s="170"/>
      <c r="F2299" s="170"/>
      <c r="G2299" s="170"/>
      <c r="H2299" s="170"/>
      <c r="I2299" s="170"/>
      <c r="J2299" s="170"/>
      <c r="K2299" s="170"/>
      <c r="L2299" s="170"/>
      <c r="M2299" s="170"/>
      <c r="N2299" s="170"/>
      <c r="O2299" s="170"/>
      <c r="P2299" s="170"/>
      <c r="Q2299" s="170"/>
      <c r="R2299" s="170"/>
      <c r="S2299" s="170"/>
      <c r="T2299" s="170"/>
      <c r="U2299" s="170"/>
      <c r="V2299" s="170"/>
      <c r="W2299" s="170"/>
      <c r="X2299" s="174"/>
      <c r="Y2299" s="170"/>
      <c r="Z2299" s="170"/>
      <c r="AA2299" s="170"/>
      <c r="AB2299" s="170"/>
      <c r="AC2299" s="170"/>
      <c r="AD2299" s="174"/>
      <c r="AE2299" s="170"/>
      <c r="AF2299" s="170"/>
      <c r="AI2299" s="170"/>
      <c r="AJ2299" s="170"/>
      <c r="AK2299" s="170"/>
      <c r="AL2299" s="170"/>
      <c r="AM2299" s="170"/>
      <c r="AN2299" s="170"/>
    </row>
    <row r="2300" spans="1:40" ht="52.5" customHeight="1" x14ac:dyDescent="0.2">
      <c r="A2300" s="170"/>
      <c r="B2300" s="170"/>
      <c r="C2300" s="170"/>
      <c r="D2300" s="170"/>
      <c r="E2300" s="170"/>
      <c r="F2300" s="170"/>
      <c r="G2300" s="170"/>
      <c r="H2300" s="170"/>
      <c r="I2300" s="170"/>
      <c r="J2300" s="170"/>
      <c r="K2300" s="170"/>
      <c r="L2300" s="170"/>
      <c r="M2300" s="170"/>
      <c r="N2300" s="170"/>
      <c r="O2300" s="170"/>
      <c r="P2300" s="170"/>
      <c r="Q2300" s="170"/>
      <c r="R2300" s="170"/>
      <c r="S2300" s="170"/>
      <c r="T2300" s="170"/>
      <c r="U2300" s="170"/>
      <c r="V2300" s="170"/>
      <c r="W2300" s="170"/>
      <c r="X2300" s="174"/>
      <c r="Y2300" s="170"/>
      <c r="Z2300" s="170"/>
      <c r="AA2300" s="170"/>
      <c r="AB2300" s="170"/>
      <c r="AC2300" s="170"/>
      <c r="AD2300" s="174"/>
      <c r="AE2300" s="170"/>
      <c r="AF2300" s="170"/>
      <c r="AI2300" s="170"/>
      <c r="AJ2300" s="170"/>
      <c r="AK2300" s="170"/>
      <c r="AL2300" s="170"/>
      <c r="AM2300" s="170"/>
      <c r="AN2300" s="170"/>
    </row>
    <row r="2301" spans="1:40" ht="52.5" customHeight="1" x14ac:dyDescent="0.2">
      <c r="A2301" s="170"/>
      <c r="B2301" s="170"/>
      <c r="C2301" s="170"/>
      <c r="D2301" s="170"/>
      <c r="E2301" s="170"/>
      <c r="F2301" s="170"/>
      <c r="G2301" s="170"/>
      <c r="H2301" s="170"/>
      <c r="I2301" s="170"/>
      <c r="J2301" s="170"/>
      <c r="K2301" s="170"/>
      <c r="L2301" s="170"/>
      <c r="M2301" s="170"/>
      <c r="N2301" s="170"/>
      <c r="O2301" s="170"/>
      <c r="P2301" s="170"/>
      <c r="Q2301" s="170"/>
      <c r="R2301" s="170"/>
      <c r="S2301" s="170"/>
      <c r="T2301" s="170"/>
      <c r="U2301" s="170"/>
      <c r="V2301" s="170"/>
      <c r="W2301" s="170"/>
      <c r="X2301" s="174"/>
      <c r="Y2301" s="170"/>
      <c r="Z2301" s="170"/>
      <c r="AA2301" s="170"/>
      <c r="AB2301" s="170"/>
      <c r="AC2301" s="170"/>
      <c r="AD2301" s="174"/>
      <c r="AE2301" s="170"/>
      <c r="AF2301" s="170"/>
      <c r="AI2301" s="170"/>
      <c r="AJ2301" s="170"/>
      <c r="AK2301" s="170"/>
      <c r="AL2301" s="170"/>
      <c r="AM2301" s="170"/>
      <c r="AN2301" s="170"/>
    </row>
    <row r="2302" spans="1:40" ht="52.5" customHeight="1" x14ac:dyDescent="0.2">
      <c r="A2302" s="170"/>
      <c r="B2302" s="170"/>
      <c r="C2302" s="170"/>
      <c r="D2302" s="170"/>
      <c r="E2302" s="170"/>
      <c r="F2302" s="170"/>
      <c r="G2302" s="170"/>
      <c r="H2302" s="170"/>
      <c r="I2302" s="170"/>
      <c r="J2302" s="170"/>
      <c r="K2302" s="170"/>
      <c r="L2302" s="170"/>
      <c r="M2302" s="170"/>
      <c r="N2302" s="170"/>
      <c r="O2302" s="170"/>
      <c r="P2302" s="170"/>
      <c r="Q2302" s="170"/>
      <c r="R2302" s="170"/>
      <c r="S2302" s="170"/>
      <c r="T2302" s="170"/>
      <c r="U2302" s="170"/>
      <c r="V2302" s="170"/>
      <c r="W2302" s="170"/>
      <c r="X2302" s="174"/>
      <c r="Y2302" s="170"/>
      <c r="Z2302" s="170"/>
      <c r="AA2302" s="170"/>
      <c r="AB2302" s="170"/>
      <c r="AC2302" s="170"/>
      <c r="AD2302" s="174"/>
      <c r="AE2302" s="170"/>
      <c r="AF2302" s="170"/>
      <c r="AI2302" s="170"/>
      <c r="AJ2302" s="170"/>
      <c r="AK2302" s="170"/>
      <c r="AL2302" s="170"/>
      <c r="AM2302" s="170"/>
      <c r="AN2302" s="170"/>
    </row>
    <row r="2303" spans="1:40" ht="52.5" customHeight="1" x14ac:dyDescent="0.2">
      <c r="A2303" s="170"/>
      <c r="B2303" s="170"/>
      <c r="C2303" s="170"/>
      <c r="D2303" s="170"/>
      <c r="E2303" s="170"/>
      <c r="F2303" s="170"/>
      <c r="G2303" s="170"/>
      <c r="H2303" s="170"/>
      <c r="I2303" s="170"/>
      <c r="J2303" s="170"/>
      <c r="K2303" s="170"/>
      <c r="L2303" s="170"/>
      <c r="M2303" s="170"/>
      <c r="N2303" s="170"/>
      <c r="O2303" s="170"/>
      <c r="P2303" s="170"/>
      <c r="Q2303" s="170"/>
      <c r="R2303" s="170"/>
      <c r="S2303" s="170"/>
      <c r="T2303" s="170"/>
      <c r="U2303" s="170"/>
      <c r="V2303" s="170"/>
      <c r="W2303" s="170"/>
      <c r="X2303" s="174"/>
      <c r="Y2303" s="170"/>
      <c r="Z2303" s="170"/>
      <c r="AA2303" s="170"/>
      <c r="AB2303" s="170"/>
      <c r="AC2303" s="170"/>
      <c r="AD2303" s="174"/>
      <c r="AE2303" s="170"/>
      <c r="AF2303" s="170"/>
      <c r="AI2303" s="170"/>
      <c r="AJ2303" s="170"/>
      <c r="AK2303" s="170"/>
      <c r="AL2303" s="170"/>
      <c r="AM2303" s="170"/>
      <c r="AN2303" s="170"/>
    </row>
    <row r="2304" spans="1:40" ht="52.5" customHeight="1" x14ac:dyDescent="0.2">
      <c r="A2304" s="170"/>
      <c r="B2304" s="170"/>
      <c r="C2304" s="170"/>
      <c r="D2304" s="170"/>
      <c r="E2304" s="170"/>
      <c r="F2304" s="170"/>
      <c r="G2304" s="170"/>
      <c r="H2304" s="170"/>
      <c r="I2304" s="170"/>
      <c r="J2304" s="170"/>
      <c r="K2304" s="170"/>
      <c r="L2304" s="170"/>
      <c r="M2304" s="170"/>
      <c r="N2304" s="170"/>
      <c r="O2304" s="170"/>
      <c r="P2304" s="170"/>
      <c r="Q2304" s="170"/>
      <c r="R2304" s="170"/>
      <c r="S2304" s="170"/>
      <c r="T2304" s="170"/>
      <c r="U2304" s="170"/>
      <c r="V2304" s="170"/>
      <c r="W2304" s="170"/>
      <c r="X2304" s="174"/>
      <c r="Y2304" s="170"/>
      <c r="Z2304" s="170"/>
      <c r="AA2304" s="170"/>
      <c r="AB2304" s="170"/>
      <c r="AC2304" s="170"/>
      <c r="AD2304" s="174"/>
      <c r="AE2304" s="170"/>
      <c r="AF2304" s="170"/>
      <c r="AI2304" s="170"/>
      <c r="AJ2304" s="170"/>
      <c r="AK2304" s="170"/>
      <c r="AL2304" s="170"/>
      <c r="AM2304" s="170"/>
      <c r="AN2304" s="170"/>
    </row>
    <row r="2305" spans="1:40" ht="52.5" customHeight="1" x14ac:dyDescent="0.2">
      <c r="A2305" s="170"/>
      <c r="B2305" s="170"/>
      <c r="C2305" s="170"/>
      <c r="D2305" s="170"/>
      <c r="E2305" s="170"/>
      <c r="F2305" s="170"/>
      <c r="G2305" s="170"/>
      <c r="H2305" s="170"/>
      <c r="I2305" s="170"/>
      <c r="J2305" s="170"/>
      <c r="K2305" s="170"/>
      <c r="L2305" s="170"/>
      <c r="M2305" s="170"/>
      <c r="N2305" s="170"/>
      <c r="O2305" s="170"/>
      <c r="P2305" s="170"/>
      <c r="Q2305" s="170"/>
      <c r="R2305" s="170"/>
      <c r="S2305" s="170"/>
      <c r="T2305" s="170"/>
      <c r="U2305" s="170"/>
      <c r="V2305" s="170"/>
      <c r="W2305" s="170"/>
      <c r="X2305" s="174"/>
      <c r="Y2305" s="170"/>
      <c r="Z2305" s="170"/>
      <c r="AA2305" s="170"/>
      <c r="AB2305" s="170"/>
      <c r="AC2305" s="170"/>
      <c r="AD2305" s="174"/>
      <c r="AE2305" s="170"/>
      <c r="AF2305" s="170"/>
      <c r="AI2305" s="170"/>
      <c r="AJ2305" s="170"/>
      <c r="AK2305" s="170"/>
      <c r="AL2305" s="170"/>
      <c r="AM2305" s="170"/>
      <c r="AN2305" s="170"/>
    </row>
    <row r="2306" spans="1:40" ht="52.5" customHeight="1" x14ac:dyDescent="0.2">
      <c r="A2306" s="170"/>
      <c r="B2306" s="170"/>
      <c r="C2306" s="170"/>
      <c r="D2306" s="170"/>
      <c r="E2306" s="170"/>
      <c r="F2306" s="170"/>
      <c r="G2306" s="170"/>
      <c r="H2306" s="170"/>
      <c r="I2306" s="170"/>
      <c r="J2306" s="170"/>
      <c r="K2306" s="170"/>
      <c r="L2306" s="170"/>
      <c r="M2306" s="170"/>
      <c r="N2306" s="170"/>
      <c r="O2306" s="170"/>
      <c r="P2306" s="170"/>
      <c r="Q2306" s="170"/>
      <c r="R2306" s="170"/>
      <c r="S2306" s="170"/>
      <c r="T2306" s="170"/>
      <c r="U2306" s="170"/>
      <c r="V2306" s="170"/>
      <c r="W2306" s="170"/>
      <c r="X2306" s="174"/>
      <c r="Y2306" s="170"/>
      <c r="Z2306" s="170"/>
      <c r="AA2306" s="170"/>
      <c r="AB2306" s="170"/>
      <c r="AC2306" s="170"/>
      <c r="AD2306" s="174"/>
      <c r="AE2306" s="170"/>
      <c r="AF2306" s="170"/>
      <c r="AI2306" s="170"/>
      <c r="AJ2306" s="170"/>
      <c r="AK2306" s="170"/>
      <c r="AL2306" s="170"/>
      <c r="AM2306" s="170"/>
      <c r="AN2306" s="170"/>
    </row>
    <row r="2307" spans="1:40" ht="52.5" customHeight="1" x14ac:dyDescent="0.2">
      <c r="A2307" s="170"/>
      <c r="B2307" s="170"/>
      <c r="C2307" s="170"/>
      <c r="D2307" s="170"/>
      <c r="E2307" s="170"/>
      <c r="F2307" s="170"/>
      <c r="G2307" s="170"/>
      <c r="H2307" s="170"/>
      <c r="I2307" s="170"/>
      <c r="J2307" s="170"/>
      <c r="K2307" s="170"/>
      <c r="L2307" s="170"/>
      <c r="M2307" s="170"/>
      <c r="N2307" s="170"/>
      <c r="O2307" s="170"/>
      <c r="P2307" s="170"/>
      <c r="Q2307" s="170"/>
      <c r="R2307" s="170"/>
      <c r="S2307" s="170"/>
      <c r="T2307" s="170"/>
      <c r="U2307" s="170"/>
      <c r="V2307" s="170"/>
      <c r="W2307" s="170"/>
      <c r="X2307" s="174"/>
      <c r="Y2307" s="170"/>
      <c r="Z2307" s="170"/>
      <c r="AA2307" s="170"/>
      <c r="AB2307" s="170"/>
      <c r="AC2307" s="170"/>
      <c r="AD2307" s="174"/>
      <c r="AE2307" s="170"/>
      <c r="AF2307" s="170"/>
      <c r="AI2307" s="170"/>
      <c r="AJ2307" s="170"/>
      <c r="AK2307" s="170"/>
      <c r="AL2307" s="170"/>
      <c r="AM2307" s="170"/>
      <c r="AN2307" s="170"/>
    </row>
    <row r="2308" spans="1:40" ht="52.5" customHeight="1" x14ac:dyDescent="0.2">
      <c r="A2308" s="170"/>
      <c r="B2308" s="170"/>
      <c r="C2308" s="170"/>
      <c r="D2308" s="170"/>
      <c r="E2308" s="170"/>
      <c r="F2308" s="170"/>
      <c r="G2308" s="170"/>
      <c r="H2308" s="170"/>
      <c r="I2308" s="170"/>
      <c r="J2308" s="170"/>
      <c r="K2308" s="170"/>
      <c r="L2308" s="170"/>
      <c r="M2308" s="170"/>
      <c r="N2308" s="170"/>
      <c r="O2308" s="170"/>
      <c r="P2308" s="170"/>
      <c r="Q2308" s="170"/>
      <c r="R2308" s="170"/>
      <c r="S2308" s="170"/>
      <c r="T2308" s="170"/>
      <c r="U2308" s="170"/>
      <c r="V2308" s="170"/>
      <c r="W2308" s="170"/>
      <c r="X2308" s="174"/>
      <c r="Y2308" s="170"/>
      <c r="Z2308" s="170"/>
      <c r="AA2308" s="170"/>
      <c r="AB2308" s="170"/>
      <c r="AC2308" s="170"/>
      <c r="AD2308" s="174"/>
      <c r="AE2308" s="170"/>
      <c r="AF2308" s="170"/>
      <c r="AI2308" s="170"/>
      <c r="AJ2308" s="170"/>
      <c r="AK2308" s="170"/>
      <c r="AL2308" s="170"/>
      <c r="AM2308" s="170"/>
      <c r="AN2308" s="170"/>
    </row>
    <row r="2309" spans="1:40" ht="52.5" customHeight="1" x14ac:dyDescent="0.2">
      <c r="A2309" s="170"/>
      <c r="B2309" s="170"/>
      <c r="C2309" s="170"/>
      <c r="D2309" s="170"/>
      <c r="E2309" s="170"/>
      <c r="F2309" s="170"/>
      <c r="G2309" s="170"/>
      <c r="H2309" s="170"/>
      <c r="I2309" s="170"/>
      <c r="J2309" s="170"/>
      <c r="K2309" s="170"/>
      <c r="L2309" s="170"/>
      <c r="M2309" s="170"/>
      <c r="N2309" s="170"/>
      <c r="O2309" s="170"/>
      <c r="P2309" s="170"/>
      <c r="Q2309" s="170"/>
      <c r="R2309" s="170"/>
      <c r="S2309" s="170"/>
      <c r="T2309" s="170"/>
      <c r="U2309" s="170"/>
      <c r="V2309" s="170"/>
      <c r="W2309" s="170"/>
      <c r="X2309" s="174"/>
      <c r="Y2309" s="170"/>
      <c r="Z2309" s="170"/>
      <c r="AA2309" s="170"/>
      <c r="AB2309" s="170"/>
      <c r="AC2309" s="170"/>
      <c r="AD2309" s="174"/>
      <c r="AE2309" s="170"/>
      <c r="AF2309" s="170"/>
      <c r="AI2309" s="170"/>
      <c r="AJ2309" s="170"/>
      <c r="AK2309" s="170"/>
      <c r="AL2309" s="170"/>
      <c r="AM2309" s="170"/>
      <c r="AN2309" s="170"/>
    </row>
    <row r="2310" spans="1:40" ht="52.5" customHeight="1" x14ac:dyDescent="0.2">
      <c r="A2310" s="170"/>
      <c r="B2310" s="170"/>
      <c r="C2310" s="170"/>
      <c r="D2310" s="170"/>
      <c r="E2310" s="170"/>
      <c r="F2310" s="170"/>
      <c r="G2310" s="170"/>
      <c r="H2310" s="170"/>
      <c r="I2310" s="170"/>
      <c r="J2310" s="170"/>
      <c r="K2310" s="170"/>
      <c r="L2310" s="170"/>
      <c r="M2310" s="170"/>
      <c r="N2310" s="170"/>
      <c r="O2310" s="170"/>
      <c r="P2310" s="170"/>
      <c r="Q2310" s="170"/>
      <c r="R2310" s="170"/>
      <c r="S2310" s="170"/>
      <c r="T2310" s="170"/>
      <c r="U2310" s="170"/>
      <c r="V2310" s="170"/>
      <c r="W2310" s="170"/>
      <c r="X2310" s="174"/>
      <c r="Y2310" s="170"/>
      <c r="Z2310" s="170"/>
      <c r="AA2310" s="170"/>
      <c r="AB2310" s="170"/>
      <c r="AC2310" s="170"/>
      <c r="AD2310" s="174"/>
      <c r="AE2310" s="170"/>
      <c r="AF2310" s="170"/>
      <c r="AI2310" s="170"/>
      <c r="AJ2310" s="170"/>
      <c r="AK2310" s="170"/>
      <c r="AL2310" s="170"/>
      <c r="AM2310" s="170"/>
      <c r="AN2310" s="170"/>
    </row>
    <row r="2311" spans="1:40" ht="52.5" customHeight="1" x14ac:dyDescent="0.2">
      <c r="A2311" s="170"/>
      <c r="B2311" s="170"/>
      <c r="C2311" s="170"/>
      <c r="D2311" s="170"/>
      <c r="E2311" s="170"/>
      <c r="F2311" s="170"/>
      <c r="G2311" s="170"/>
      <c r="H2311" s="170"/>
      <c r="I2311" s="170"/>
      <c r="J2311" s="170"/>
      <c r="K2311" s="170"/>
      <c r="L2311" s="170"/>
      <c r="M2311" s="170"/>
      <c r="N2311" s="170"/>
      <c r="O2311" s="170"/>
      <c r="P2311" s="170"/>
      <c r="Q2311" s="170"/>
      <c r="R2311" s="170"/>
      <c r="S2311" s="170"/>
      <c r="T2311" s="170"/>
      <c r="U2311" s="170"/>
      <c r="V2311" s="170"/>
      <c r="W2311" s="170"/>
      <c r="X2311" s="174"/>
      <c r="Y2311" s="170"/>
      <c r="Z2311" s="170"/>
      <c r="AA2311" s="170"/>
      <c r="AB2311" s="170"/>
      <c r="AC2311" s="170"/>
      <c r="AD2311" s="174"/>
      <c r="AE2311" s="170"/>
      <c r="AF2311" s="170"/>
      <c r="AI2311" s="170"/>
      <c r="AJ2311" s="170"/>
      <c r="AK2311" s="170"/>
      <c r="AL2311" s="170"/>
      <c r="AM2311" s="170"/>
      <c r="AN2311" s="170"/>
    </row>
    <row r="2312" spans="1:40" ht="52.5" customHeight="1" x14ac:dyDescent="0.2">
      <c r="A2312" s="170"/>
      <c r="B2312" s="170"/>
      <c r="C2312" s="170"/>
      <c r="D2312" s="170"/>
      <c r="E2312" s="170"/>
      <c r="F2312" s="170"/>
      <c r="G2312" s="170"/>
      <c r="H2312" s="170"/>
      <c r="I2312" s="170"/>
      <c r="J2312" s="170"/>
      <c r="K2312" s="170"/>
      <c r="L2312" s="170"/>
      <c r="M2312" s="170"/>
      <c r="N2312" s="170"/>
      <c r="O2312" s="170"/>
      <c r="P2312" s="170"/>
      <c r="Q2312" s="170"/>
      <c r="R2312" s="170"/>
      <c r="S2312" s="170"/>
      <c r="T2312" s="170"/>
      <c r="U2312" s="170"/>
      <c r="V2312" s="170"/>
      <c r="W2312" s="170"/>
      <c r="X2312" s="174"/>
      <c r="Y2312" s="170"/>
      <c r="Z2312" s="170"/>
      <c r="AA2312" s="170"/>
      <c r="AB2312" s="170"/>
      <c r="AC2312" s="170"/>
      <c r="AD2312" s="174"/>
      <c r="AE2312" s="170"/>
      <c r="AF2312" s="170"/>
      <c r="AI2312" s="170"/>
      <c r="AJ2312" s="170"/>
      <c r="AK2312" s="170"/>
      <c r="AL2312" s="170"/>
      <c r="AM2312" s="170"/>
      <c r="AN2312" s="170"/>
    </row>
    <row r="2313" spans="1:40" ht="52.5" customHeight="1" x14ac:dyDescent="0.2">
      <c r="A2313" s="170"/>
      <c r="B2313" s="170"/>
      <c r="C2313" s="170"/>
      <c r="D2313" s="170"/>
      <c r="E2313" s="170"/>
      <c r="F2313" s="170"/>
      <c r="G2313" s="170"/>
      <c r="H2313" s="170"/>
      <c r="I2313" s="170"/>
      <c r="J2313" s="170"/>
      <c r="K2313" s="170"/>
      <c r="L2313" s="170"/>
      <c r="M2313" s="170"/>
      <c r="N2313" s="170"/>
      <c r="O2313" s="170"/>
      <c r="P2313" s="170"/>
      <c r="Q2313" s="170"/>
      <c r="R2313" s="170"/>
      <c r="S2313" s="170"/>
      <c r="T2313" s="170"/>
      <c r="U2313" s="170"/>
      <c r="V2313" s="170"/>
      <c r="W2313" s="170"/>
      <c r="X2313" s="174"/>
      <c r="Y2313" s="170"/>
      <c r="Z2313" s="170"/>
      <c r="AA2313" s="170"/>
      <c r="AB2313" s="170"/>
      <c r="AC2313" s="170"/>
      <c r="AD2313" s="174"/>
      <c r="AE2313" s="170"/>
      <c r="AF2313" s="170"/>
      <c r="AI2313" s="170"/>
      <c r="AJ2313" s="170"/>
      <c r="AK2313" s="170"/>
      <c r="AL2313" s="170"/>
      <c r="AM2313" s="170"/>
      <c r="AN2313" s="170"/>
    </row>
    <row r="2314" spans="1:40" ht="52.5" customHeight="1" x14ac:dyDescent="0.2">
      <c r="A2314" s="170"/>
      <c r="B2314" s="170"/>
      <c r="C2314" s="170"/>
      <c r="D2314" s="170"/>
      <c r="E2314" s="170"/>
      <c r="F2314" s="170"/>
      <c r="G2314" s="170"/>
      <c r="H2314" s="170"/>
      <c r="I2314" s="170"/>
      <c r="J2314" s="170"/>
      <c r="K2314" s="170"/>
      <c r="L2314" s="170"/>
      <c r="M2314" s="170"/>
      <c r="N2314" s="170"/>
      <c r="O2314" s="170"/>
      <c r="P2314" s="170"/>
      <c r="Q2314" s="170"/>
      <c r="R2314" s="170"/>
      <c r="S2314" s="170"/>
      <c r="T2314" s="170"/>
      <c r="U2314" s="170"/>
      <c r="V2314" s="170"/>
      <c r="W2314" s="170"/>
      <c r="X2314" s="174"/>
      <c r="Y2314" s="170"/>
      <c r="Z2314" s="170"/>
      <c r="AA2314" s="170"/>
      <c r="AB2314" s="170"/>
      <c r="AC2314" s="170"/>
      <c r="AD2314" s="174"/>
      <c r="AE2314" s="170"/>
      <c r="AF2314" s="170"/>
      <c r="AI2314" s="170"/>
      <c r="AJ2314" s="170"/>
      <c r="AK2314" s="170"/>
      <c r="AL2314" s="170"/>
      <c r="AM2314" s="170"/>
      <c r="AN2314" s="170"/>
    </row>
    <row r="2315" spans="1:40" ht="52.5" customHeight="1" x14ac:dyDescent="0.2">
      <c r="A2315" s="170"/>
      <c r="B2315" s="170"/>
      <c r="C2315" s="170"/>
      <c r="D2315" s="170"/>
      <c r="E2315" s="170"/>
      <c r="F2315" s="170"/>
      <c r="G2315" s="170"/>
      <c r="H2315" s="170"/>
      <c r="I2315" s="170"/>
      <c r="J2315" s="170"/>
      <c r="K2315" s="170"/>
      <c r="L2315" s="170"/>
      <c r="M2315" s="170"/>
      <c r="N2315" s="170"/>
      <c r="O2315" s="170"/>
      <c r="P2315" s="170"/>
      <c r="Q2315" s="170"/>
      <c r="R2315" s="170"/>
      <c r="S2315" s="170"/>
      <c r="T2315" s="170"/>
      <c r="U2315" s="170"/>
      <c r="V2315" s="170"/>
      <c r="W2315" s="170"/>
      <c r="X2315" s="174"/>
      <c r="Y2315" s="170"/>
      <c r="Z2315" s="170"/>
      <c r="AA2315" s="170"/>
      <c r="AB2315" s="170"/>
      <c r="AC2315" s="170"/>
      <c r="AD2315" s="174"/>
      <c r="AE2315" s="170"/>
      <c r="AF2315" s="170"/>
      <c r="AI2315" s="170"/>
      <c r="AJ2315" s="170"/>
      <c r="AK2315" s="170"/>
      <c r="AL2315" s="170"/>
      <c r="AM2315" s="170"/>
      <c r="AN2315" s="170"/>
    </row>
    <row r="2316" spans="1:40" ht="52.5" customHeight="1" x14ac:dyDescent="0.2">
      <c r="A2316" s="170"/>
      <c r="B2316" s="170"/>
      <c r="C2316" s="170"/>
      <c r="D2316" s="170"/>
      <c r="E2316" s="170"/>
      <c r="F2316" s="170"/>
      <c r="G2316" s="170"/>
      <c r="H2316" s="170"/>
      <c r="I2316" s="170"/>
      <c r="J2316" s="170"/>
      <c r="K2316" s="170"/>
      <c r="L2316" s="170"/>
      <c r="M2316" s="170"/>
      <c r="N2316" s="170"/>
      <c r="O2316" s="170"/>
      <c r="P2316" s="170"/>
      <c r="Q2316" s="170"/>
      <c r="R2316" s="170"/>
      <c r="S2316" s="170"/>
      <c r="T2316" s="170"/>
      <c r="U2316" s="170"/>
      <c r="V2316" s="170"/>
      <c r="W2316" s="170"/>
      <c r="X2316" s="174"/>
      <c r="Y2316" s="170"/>
      <c r="Z2316" s="170"/>
      <c r="AA2316" s="170"/>
      <c r="AB2316" s="170"/>
      <c r="AC2316" s="170"/>
      <c r="AD2316" s="174"/>
      <c r="AE2316" s="170"/>
      <c r="AF2316" s="170"/>
      <c r="AI2316" s="170"/>
      <c r="AJ2316" s="170"/>
      <c r="AK2316" s="170"/>
      <c r="AL2316" s="170"/>
      <c r="AM2316" s="170"/>
      <c r="AN2316" s="170"/>
    </row>
    <row r="2317" spans="1:40" ht="52.5" customHeight="1" x14ac:dyDescent="0.2">
      <c r="A2317" s="170"/>
      <c r="B2317" s="170"/>
      <c r="C2317" s="170"/>
      <c r="D2317" s="170"/>
      <c r="E2317" s="170"/>
      <c r="F2317" s="170"/>
      <c r="G2317" s="170"/>
      <c r="H2317" s="170"/>
      <c r="I2317" s="170"/>
      <c r="J2317" s="170"/>
      <c r="K2317" s="170"/>
      <c r="L2317" s="170"/>
      <c r="M2317" s="170"/>
      <c r="N2317" s="170"/>
      <c r="O2317" s="170"/>
      <c r="P2317" s="170"/>
      <c r="Q2317" s="170"/>
      <c r="R2317" s="170"/>
      <c r="S2317" s="170"/>
      <c r="T2317" s="170"/>
      <c r="U2317" s="170"/>
      <c r="V2317" s="170"/>
      <c r="W2317" s="170"/>
      <c r="X2317" s="174"/>
      <c r="Y2317" s="170"/>
      <c r="Z2317" s="170"/>
      <c r="AA2317" s="170"/>
      <c r="AB2317" s="170"/>
      <c r="AC2317" s="170"/>
      <c r="AD2317" s="174"/>
      <c r="AE2317" s="170"/>
      <c r="AF2317" s="170"/>
      <c r="AI2317" s="170"/>
      <c r="AJ2317" s="170"/>
      <c r="AK2317" s="170"/>
      <c r="AL2317" s="170"/>
      <c r="AM2317" s="170"/>
      <c r="AN2317" s="170"/>
    </row>
    <row r="2318" spans="1:40" ht="52.5" customHeight="1" x14ac:dyDescent="0.2">
      <c r="A2318" s="170"/>
      <c r="B2318" s="170"/>
      <c r="C2318" s="170"/>
      <c r="D2318" s="170"/>
      <c r="E2318" s="170"/>
      <c r="F2318" s="170"/>
      <c r="G2318" s="170"/>
      <c r="H2318" s="170"/>
      <c r="I2318" s="170"/>
      <c r="J2318" s="170"/>
      <c r="K2318" s="170"/>
      <c r="L2318" s="170"/>
      <c r="M2318" s="170"/>
      <c r="N2318" s="170"/>
      <c r="O2318" s="170"/>
      <c r="P2318" s="170"/>
      <c r="Q2318" s="170"/>
      <c r="R2318" s="170"/>
      <c r="S2318" s="170"/>
      <c r="T2318" s="170"/>
      <c r="U2318" s="170"/>
      <c r="V2318" s="170"/>
      <c r="W2318" s="170"/>
      <c r="X2318" s="174"/>
      <c r="Y2318" s="170"/>
      <c r="Z2318" s="170"/>
      <c r="AA2318" s="170"/>
      <c r="AB2318" s="170"/>
      <c r="AC2318" s="170"/>
      <c r="AD2318" s="174"/>
      <c r="AE2318" s="170"/>
      <c r="AF2318" s="170"/>
      <c r="AI2318" s="170"/>
      <c r="AJ2318" s="170"/>
      <c r="AK2318" s="170"/>
      <c r="AL2318" s="170"/>
      <c r="AM2318" s="170"/>
      <c r="AN2318" s="170"/>
    </row>
    <row r="2319" spans="1:40" ht="52.5" customHeight="1" x14ac:dyDescent="0.2">
      <c r="A2319" s="170"/>
      <c r="B2319" s="170"/>
      <c r="C2319" s="170"/>
      <c r="D2319" s="170"/>
      <c r="E2319" s="170"/>
      <c r="F2319" s="170"/>
      <c r="G2319" s="170"/>
      <c r="H2319" s="170"/>
      <c r="I2319" s="170"/>
      <c r="J2319" s="170"/>
      <c r="K2319" s="170"/>
      <c r="L2319" s="170"/>
      <c r="M2319" s="170"/>
      <c r="N2319" s="170"/>
      <c r="O2319" s="170"/>
      <c r="P2319" s="170"/>
      <c r="Q2319" s="170"/>
      <c r="R2319" s="170"/>
      <c r="S2319" s="170"/>
      <c r="T2319" s="170"/>
      <c r="U2319" s="170"/>
      <c r="V2319" s="170"/>
      <c r="W2319" s="170"/>
      <c r="X2319" s="174"/>
      <c r="Y2319" s="170"/>
      <c r="Z2319" s="170"/>
      <c r="AA2319" s="170"/>
      <c r="AB2319" s="170"/>
      <c r="AC2319" s="170"/>
      <c r="AD2319" s="174"/>
      <c r="AE2319" s="170"/>
      <c r="AF2319" s="170"/>
      <c r="AI2319" s="170"/>
      <c r="AJ2319" s="170"/>
      <c r="AK2319" s="170"/>
      <c r="AL2319" s="170"/>
      <c r="AM2319" s="170"/>
      <c r="AN2319" s="170"/>
    </row>
    <row r="2320" spans="1:40" ht="52.5" customHeight="1" x14ac:dyDescent="0.2">
      <c r="A2320" s="170"/>
      <c r="B2320" s="170"/>
      <c r="C2320" s="170"/>
      <c r="D2320" s="170"/>
      <c r="E2320" s="170"/>
      <c r="F2320" s="170"/>
      <c r="G2320" s="170"/>
      <c r="H2320" s="170"/>
      <c r="I2320" s="170"/>
      <c r="J2320" s="170"/>
      <c r="K2320" s="170"/>
      <c r="L2320" s="170"/>
      <c r="M2320" s="170"/>
      <c r="N2320" s="170"/>
      <c r="O2320" s="170"/>
      <c r="P2320" s="170"/>
      <c r="Q2320" s="170"/>
      <c r="R2320" s="170"/>
      <c r="S2320" s="170"/>
      <c r="T2320" s="170"/>
      <c r="U2320" s="170"/>
      <c r="V2320" s="170"/>
      <c r="W2320" s="170"/>
      <c r="X2320" s="174"/>
      <c r="Y2320" s="170"/>
      <c r="Z2320" s="170"/>
      <c r="AA2320" s="170"/>
      <c r="AB2320" s="170"/>
      <c r="AC2320" s="170"/>
      <c r="AD2320" s="174"/>
      <c r="AE2320" s="170"/>
      <c r="AF2320" s="170"/>
      <c r="AI2320" s="170"/>
      <c r="AJ2320" s="170"/>
      <c r="AK2320" s="170"/>
      <c r="AL2320" s="170"/>
      <c r="AM2320" s="170"/>
      <c r="AN2320" s="170"/>
    </row>
    <row r="2321" spans="1:40" ht="52.5" customHeight="1" x14ac:dyDescent="0.2">
      <c r="A2321" s="170"/>
      <c r="B2321" s="170"/>
      <c r="C2321" s="170"/>
      <c r="D2321" s="170"/>
      <c r="E2321" s="170"/>
      <c r="F2321" s="170"/>
      <c r="G2321" s="170"/>
      <c r="H2321" s="170"/>
      <c r="I2321" s="170"/>
      <c r="J2321" s="170"/>
      <c r="K2321" s="170"/>
      <c r="L2321" s="170"/>
      <c r="M2321" s="170"/>
      <c r="N2321" s="170"/>
      <c r="O2321" s="170"/>
      <c r="P2321" s="170"/>
      <c r="Q2321" s="170"/>
      <c r="R2321" s="170"/>
      <c r="S2321" s="170"/>
      <c r="T2321" s="170"/>
      <c r="U2321" s="170"/>
      <c r="V2321" s="170"/>
      <c r="W2321" s="170"/>
      <c r="X2321" s="174"/>
      <c r="Y2321" s="170"/>
      <c r="Z2321" s="170"/>
      <c r="AA2321" s="170"/>
      <c r="AB2321" s="170"/>
      <c r="AC2321" s="170"/>
      <c r="AD2321" s="174"/>
      <c r="AE2321" s="170"/>
      <c r="AF2321" s="170"/>
      <c r="AI2321" s="170"/>
      <c r="AJ2321" s="170"/>
      <c r="AK2321" s="170"/>
      <c r="AL2321" s="170"/>
      <c r="AM2321" s="170"/>
      <c r="AN2321" s="170"/>
    </row>
    <row r="2322" spans="1:40" ht="52.5" customHeight="1" x14ac:dyDescent="0.2">
      <c r="A2322" s="170"/>
      <c r="B2322" s="170"/>
      <c r="C2322" s="170"/>
      <c r="D2322" s="170"/>
      <c r="E2322" s="170"/>
      <c r="F2322" s="170"/>
      <c r="G2322" s="170"/>
      <c r="H2322" s="170"/>
      <c r="I2322" s="170"/>
      <c r="J2322" s="170"/>
      <c r="K2322" s="170"/>
      <c r="L2322" s="170"/>
      <c r="M2322" s="170"/>
      <c r="N2322" s="170"/>
      <c r="O2322" s="170"/>
      <c r="P2322" s="170"/>
      <c r="Q2322" s="170"/>
      <c r="R2322" s="170"/>
      <c r="S2322" s="170"/>
      <c r="T2322" s="170"/>
      <c r="U2322" s="170"/>
      <c r="V2322" s="170"/>
      <c r="W2322" s="170"/>
      <c r="X2322" s="174"/>
      <c r="Y2322" s="170"/>
      <c r="Z2322" s="170"/>
      <c r="AA2322" s="170"/>
      <c r="AB2322" s="170"/>
      <c r="AC2322" s="170"/>
      <c r="AD2322" s="174"/>
      <c r="AE2322" s="170"/>
      <c r="AF2322" s="170"/>
      <c r="AI2322" s="170"/>
      <c r="AJ2322" s="170"/>
      <c r="AK2322" s="170"/>
      <c r="AL2322" s="170"/>
      <c r="AM2322" s="170"/>
      <c r="AN2322" s="170"/>
    </row>
    <row r="2323" spans="1:40" ht="52.5" customHeight="1" x14ac:dyDescent="0.2">
      <c r="A2323" s="170"/>
      <c r="B2323" s="170"/>
      <c r="C2323" s="170"/>
      <c r="D2323" s="170"/>
      <c r="E2323" s="170"/>
      <c r="F2323" s="170"/>
      <c r="G2323" s="170"/>
      <c r="H2323" s="170"/>
      <c r="I2323" s="170"/>
      <c r="J2323" s="170"/>
      <c r="K2323" s="170"/>
      <c r="L2323" s="170"/>
      <c r="M2323" s="170"/>
      <c r="N2323" s="170"/>
      <c r="O2323" s="170"/>
      <c r="P2323" s="170"/>
      <c r="Q2323" s="170"/>
      <c r="R2323" s="170"/>
      <c r="S2323" s="170"/>
      <c r="T2323" s="170"/>
      <c r="U2323" s="170"/>
      <c r="V2323" s="170"/>
      <c r="W2323" s="170"/>
      <c r="X2323" s="174"/>
      <c r="Y2323" s="170"/>
      <c r="Z2323" s="170"/>
      <c r="AA2323" s="170"/>
      <c r="AB2323" s="170"/>
      <c r="AC2323" s="170"/>
      <c r="AD2323" s="174"/>
      <c r="AE2323" s="170"/>
      <c r="AF2323" s="170"/>
      <c r="AI2323" s="170"/>
      <c r="AJ2323" s="170"/>
      <c r="AK2323" s="170"/>
      <c r="AL2323" s="170"/>
      <c r="AM2323" s="170"/>
      <c r="AN2323" s="170"/>
    </row>
    <row r="2324" spans="1:40" ht="52.5" customHeight="1" x14ac:dyDescent="0.2">
      <c r="A2324" s="170"/>
      <c r="B2324" s="170"/>
      <c r="C2324" s="170"/>
      <c r="D2324" s="170"/>
      <c r="E2324" s="170"/>
      <c r="F2324" s="170"/>
      <c r="G2324" s="170"/>
      <c r="H2324" s="170"/>
      <c r="I2324" s="170"/>
      <c r="J2324" s="170"/>
      <c r="K2324" s="170"/>
      <c r="L2324" s="170"/>
      <c r="M2324" s="170"/>
      <c r="N2324" s="170"/>
      <c r="O2324" s="170"/>
      <c r="P2324" s="170"/>
      <c r="Q2324" s="170"/>
      <c r="R2324" s="170"/>
      <c r="S2324" s="170"/>
      <c r="T2324" s="170"/>
      <c r="U2324" s="170"/>
      <c r="V2324" s="170"/>
      <c r="W2324" s="170"/>
      <c r="X2324" s="174"/>
      <c r="Y2324" s="170"/>
      <c r="Z2324" s="170"/>
      <c r="AA2324" s="170"/>
      <c r="AB2324" s="170"/>
      <c r="AC2324" s="170"/>
      <c r="AD2324" s="174"/>
      <c r="AE2324" s="170"/>
      <c r="AF2324" s="170"/>
      <c r="AI2324" s="170"/>
      <c r="AJ2324" s="170"/>
      <c r="AK2324" s="170"/>
      <c r="AL2324" s="170"/>
      <c r="AM2324" s="170"/>
      <c r="AN2324" s="170"/>
    </row>
    <row r="2325" spans="1:40" ht="52.5" customHeight="1" x14ac:dyDescent="0.2">
      <c r="A2325" s="170"/>
      <c r="B2325" s="170"/>
      <c r="C2325" s="170"/>
      <c r="D2325" s="170"/>
      <c r="E2325" s="170"/>
      <c r="F2325" s="170"/>
      <c r="G2325" s="170"/>
      <c r="H2325" s="170"/>
      <c r="I2325" s="170"/>
      <c r="J2325" s="170"/>
      <c r="K2325" s="170"/>
      <c r="L2325" s="170"/>
      <c r="M2325" s="170"/>
      <c r="N2325" s="170"/>
      <c r="O2325" s="170"/>
      <c r="P2325" s="170"/>
      <c r="Q2325" s="170"/>
      <c r="R2325" s="170"/>
      <c r="S2325" s="170"/>
      <c r="T2325" s="170"/>
      <c r="U2325" s="170"/>
      <c r="V2325" s="170"/>
      <c r="W2325" s="170"/>
      <c r="X2325" s="174"/>
      <c r="Y2325" s="170"/>
      <c r="Z2325" s="170"/>
      <c r="AA2325" s="170"/>
      <c r="AB2325" s="170"/>
      <c r="AC2325" s="170"/>
      <c r="AD2325" s="174"/>
      <c r="AE2325" s="170"/>
      <c r="AF2325" s="170"/>
      <c r="AI2325" s="170"/>
      <c r="AJ2325" s="170"/>
      <c r="AK2325" s="170"/>
      <c r="AL2325" s="170"/>
      <c r="AM2325" s="170"/>
      <c r="AN2325" s="170"/>
    </row>
    <row r="2326" spans="1:40" ht="52.5" customHeight="1" x14ac:dyDescent="0.2">
      <c r="A2326" s="170"/>
      <c r="B2326" s="170"/>
      <c r="C2326" s="170"/>
      <c r="D2326" s="170"/>
      <c r="E2326" s="170"/>
      <c r="F2326" s="170"/>
      <c r="G2326" s="170"/>
      <c r="H2326" s="170"/>
      <c r="I2326" s="170"/>
      <c r="J2326" s="170"/>
      <c r="K2326" s="170"/>
      <c r="L2326" s="170"/>
      <c r="M2326" s="170"/>
      <c r="N2326" s="170"/>
      <c r="O2326" s="170"/>
      <c r="P2326" s="170"/>
      <c r="Q2326" s="170"/>
      <c r="R2326" s="170"/>
      <c r="S2326" s="170"/>
      <c r="T2326" s="170"/>
      <c r="U2326" s="170"/>
      <c r="V2326" s="170"/>
      <c r="W2326" s="170"/>
      <c r="X2326" s="174"/>
      <c r="Y2326" s="170"/>
      <c r="Z2326" s="170"/>
      <c r="AA2326" s="170"/>
      <c r="AB2326" s="170"/>
      <c r="AC2326" s="170"/>
      <c r="AD2326" s="174"/>
      <c r="AE2326" s="170"/>
      <c r="AF2326" s="170"/>
      <c r="AI2326" s="170"/>
      <c r="AJ2326" s="170"/>
      <c r="AK2326" s="170"/>
      <c r="AL2326" s="170"/>
      <c r="AM2326" s="170"/>
      <c r="AN2326" s="170"/>
    </row>
    <row r="2327" spans="1:40" ht="52.5" customHeight="1" x14ac:dyDescent="0.2">
      <c r="A2327" s="170"/>
      <c r="B2327" s="170"/>
      <c r="C2327" s="170"/>
      <c r="D2327" s="170"/>
      <c r="E2327" s="170"/>
      <c r="F2327" s="170"/>
      <c r="G2327" s="170"/>
      <c r="H2327" s="170"/>
      <c r="I2327" s="170"/>
      <c r="J2327" s="170"/>
      <c r="K2327" s="170"/>
      <c r="L2327" s="170"/>
      <c r="M2327" s="170"/>
      <c r="N2327" s="170"/>
      <c r="O2327" s="170"/>
      <c r="P2327" s="170"/>
      <c r="Q2327" s="170"/>
      <c r="R2327" s="170"/>
      <c r="S2327" s="170"/>
      <c r="T2327" s="170"/>
      <c r="U2327" s="170"/>
      <c r="V2327" s="170"/>
      <c r="W2327" s="170"/>
      <c r="X2327" s="174"/>
      <c r="Y2327" s="170"/>
      <c r="Z2327" s="170"/>
      <c r="AA2327" s="170"/>
      <c r="AB2327" s="170"/>
      <c r="AC2327" s="170"/>
      <c r="AD2327" s="174"/>
      <c r="AE2327" s="170"/>
      <c r="AF2327" s="170"/>
      <c r="AI2327" s="170"/>
      <c r="AJ2327" s="170"/>
      <c r="AK2327" s="170"/>
      <c r="AL2327" s="170"/>
      <c r="AM2327" s="170"/>
      <c r="AN2327" s="170"/>
    </row>
    <row r="2328" spans="1:40" ht="52.5" customHeight="1" x14ac:dyDescent="0.2">
      <c r="A2328" s="170"/>
      <c r="B2328" s="170"/>
      <c r="C2328" s="170"/>
      <c r="D2328" s="170"/>
      <c r="E2328" s="170"/>
      <c r="F2328" s="170"/>
      <c r="G2328" s="170"/>
      <c r="H2328" s="170"/>
      <c r="I2328" s="170"/>
      <c r="J2328" s="170"/>
      <c r="K2328" s="170"/>
      <c r="L2328" s="170"/>
      <c r="M2328" s="170"/>
      <c r="N2328" s="170"/>
      <c r="O2328" s="170"/>
      <c r="P2328" s="170"/>
      <c r="Q2328" s="170"/>
      <c r="R2328" s="170"/>
      <c r="S2328" s="170"/>
      <c r="T2328" s="170"/>
      <c r="U2328" s="170"/>
      <c r="V2328" s="170"/>
      <c r="W2328" s="170"/>
      <c r="X2328" s="174"/>
      <c r="Y2328" s="170"/>
      <c r="Z2328" s="170"/>
      <c r="AA2328" s="170"/>
      <c r="AB2328" s="170"/>
      <c r="AC2328" s="170"/>
      <c r="AD2328" s="174"/>
      <c r="AE2328" s="170"/>
      <c r="AF2328" s="170"/>
      <c r="AI2328" s="170"/>
      <c r="AJ2328" s="170"/>
      <c r="AK2328" s="170"/>
      <c r="AL2328" s="170"/>
      <c r="AM2328" s="170"/>
      <c r="AN2328" s="170"/>
    </row>
    <row r="2329" spans="1:40" ht="52.5" customHeight="1" x14ac:dyDescent="0.2">
      <c r="A2329" s="170"/>
      <c r="B2329" s="170"/>
      <c r="C2329" s="170"/>
      <c r="D2329" s="170"/>
      <c r="E2329" s="170"/>
      <c r="F2329" s="170"/>
      <c r="G2329" s="170"/>
      <c r="H2329" s="170"/>
      <c r="I2329" s="170"/>
      <c r="J2329" s="170"/>
      <c r="K2329" s="170"/>
      <c r="L2329" s="170"/>
      <c r="M2329" s="170"/>
      <c r="N2329" s="170"/>
      <c r="O2329" s="170"/>
      <c r="P2329" s="170"/>
      <c r="Q2329" s="170"/>
      <c r="R2329" s="170"/>
      <c r="S2329" s="170"/>
      <c r="T2329" s="170"/>
      <c r="U2329" s="170"/>
      <c r="V2329" s="170"/>
      <c r="W2329" s="170"/>
      <c r="X2329" s="174"/>
      <c r="Y2329" s="170"/>
      <c r="Z2329" s="170"/>
      <c r="AA2329" s="170"/>
      <c r="AB2329" s="170"/>
      <c r="AC2329" s="170"/>
      <c r="AD2329" s="174"/>
      <c r="AE2329" s="170"/>
      <c r="AF2329" s="170"/>
      <c r="AI2329" s="170"/>
      <c r="AJ2329" s="170"/>
      <c r="AK2329" s="170"/>
      <c r="AL2329" s="170"/>
      <c r="AM2329" s="170"/>
      <c r="AN2329" s="170"/>
    </row>
    <row r="2330" spans="1:40" ht="52.5" customHeight="1" x14ac:dyDescent="0.2">
      <c r="A2330" s="170"/>
      <c r="B2330" s="170"/>
      <c r="C2330" s="170"/>
      <c r="D2330" s="170"/>
      <c r="E2330" s="170"/>
      <c r="F2330" s="170"/>
      <c r="G2330" s="170"/>
      <c r="H2330" s="170"/>
      <c r="I2330" s="170"/>
      <c r="J2330" s="170"/>
      <c r="K2330" s="170"/>
      <c r="L2330" s="170"/>
      <c r="M2330" s="170"/>
      <c r="N2330" s="170"/>
      <c r="O2330" s="170"/>
      <c r="P2330" s="170"/>
      <c r="Q2330" s="170"/>
      <c r="R2330" s="170"/>
      <c r="S2330" s="170"/>
      <c r="T2330" s="170"/>
      <c r="U2330" s="170"/>
      <c r="V2330" s="170"/>
      <c r="W2330" s="170"/>
      <c r="X2330" s="174"/>
      <c r="Y2330" s="170"/>
      <c r="Z2330" s="170"/>
      <c r="AA2330" s="170"/>
      <c r="AB2330" s="170"/>
      <c r="AC2330" s="170"/>
      <c r="AD2330" s="174"/>
      <c r="AE2330" s="170"/>
      <c r="AF2330" s="170"/>
      <c r="AI2330" s="170"/>
      <c r="AJ2330" s="170"/>
      <c r="AK2330" s="170"/>
      <c r="AL2330" s="170"/>
      <c r="AM2330" s="170"/>
      <c r="AN2330" s="170"/>
    </row>
    <row r="2331" spans="1:40" ht="52.5" customHeight="1" x14ac:dyDescent="0.2">
      <c r="A2331" s="170"/>
      <c r="B2331" s="170"/>
      <c r="C2331" s="170"/>
      <c r="D2331" s="170"/>
      <c r="E2331" s="170"/>
      <c r="F2331" s="170"/>
      <c r="G2331" s="170"/>
      <c r="H2331" s="170"/>
      <c r="I2331" s="170"/>
      <c r="J2331" s="170"/>
      <c r="K2331" s="170"/>
      <c r="L2331" s="170"/>
      <c r="M2331" s="170"/>
      <c r="N2331" s="170"/>
      <c r="O2331" s="170"/>
      <c r="P2331" s="170"/>
      <c r="Q2331" s="170"/>
      <c r="R2331" s="170"/>
      <c r="S2331" s="170"/>
      <c r="T2331" s="170"/>
      <c r="U2331" s="170"/>
      <c r="V2331" s="170"/>
      <c r="W2331" s="170"/>
      <c r="X2331" s="174"/>
      <c r="Y2331" s="170"/>
      <c r="Z2331" s="170"/>
      <c r="AA2331" s="170"/>
      <c r="AB2331" s="170"/>
      <c r="AC2331" s="170"/>
      <c r="AD2331" s="174"/>
      <c r="AE2331" s="170"/>
      <c r="AF2331" s="170"/>
      <c r="AI2331" s="170"/>
      <c r="AJ2331" s="170"/>
      <c r="AK2331" s="170"/>
      <c r="AL2331" s="170"/>
      <c r="AM2331" s="170"/>
      <c r="AN2331" s="170"/>
    </row>
    <row r="2332" spans="1:40" ht="52.5" customHeight="1" x14ac:dyDescent="0.2">
      <c r="A2332" s="170"/>
      <c r="B2332" s="170"/>
      <c r="C2332" s="170"/>
      <c r="D2332" s="170"/>
      <c r="E2332" s="170"/>
      <c r="F2332" s="170"/>
      <c r="G2332" s="170"/>
      <c r="H2332" s="170"/>
      <c r="I2332" s="170"/>
      <c r="J2332" s="170"/>
      <c r="K2332" s="170"/>
      <c r="L2332" s="170"/>
      <c r="M2332" s="170"/>
      <c r="N2332" s="170"/>
      <c r="O2332" s="170"/>
      <c r="P2332" s="170"/>
      <c r="Q2332" s="170"/>
      <c r="R2332" s="170"/>
      <c r="S2332" s="170"/>
      <c r="T2332" s="170"/>
      <c r="U2332" s="170"/>
      <c r="V2332" s="170"/>
      <c r="W2332" s="170"/>
      <c r="X2332" s="174"/>
      <c r="Y2332" s="170"/>
      <c r="Z2332" s="170"/>
      <c r="AA2332" s="170"/>
      <c r="AB2332" s="170"/>
      <c r="AC2332" s="170"/>
      <c r="AD2332" s="174"/>
      <c r="AE2332" s="170"/>
      <c r="AF2332" s="170"/>
      <c r="AI2332" s="170"/>
      <c r="AJ2332" s="170"/>
      <c r="AK2332" s="170"/>
      <c r="AL2332" s="170"/>
      <c r="AM2332" s="170"/>
      <c r="AN2332" s="170"/>
    </row>
    <row r="2333" spans="1:40" ht="52.5" customHeight="1" x14ac:dyDescent="0.2">
      <c r="A2333" s="170"/>
      <c r="B2333" s="170"/>
      <c r="C2333" s="170"/>
      <c r="D2333" s="170"/>
      <c r="E2333" s="170"/>
      <c r="F2333" s="170"/>
      <c r="G2333" s="170"/>
      <c r="H2333" s="170"/>
      <c r="I2333" s="170"/>
      <c r="J2333" s="170"/>
      <c r="K2333" s="170"/>
      <c r="L2333" s="170"/>
      <c r="M2333" s="170"/>
      <c r="N2333" s="170"/>
      <c r="O2333" s="170"/>
      <c r="P2333" s="170"/>
      <c r="Q2333" s="170"/>
      <c r="R2333" s="170"/>
      <c r="S2333" s="170"/>
      <c r="T2333" s="170"/>
      <c r="U2333" s="170"/>
      <c r="V2333" s="170"/>
      <c r="W2333" s="170"/>
      <c r="X2333" s="174"/>
      <c r="Y2333" s="170"/>
      <c r="Z2333" s="170"/>
      <c r="AA2333" s="170"/>
      <c r="AB2333" s="170"/>
      <c r="AC2333" s="170"/>
      <c r="AD2333" s="174"/>
      <c r="AE2333" s="170"/>
      <c r="AF2333" s="170"/>
      <c r="AI2333" s="170"/>
      <c r="AJ2333" s="170"/>
      <c r="AK2333" s="170"/>
      <c r="AL2333" s="170"/>
      <c r="AM2333" s="170"/>
      <c r="AN2333" s="170"/>
    </row>
    <row r="2334" spans="1:40" ht="52.5" customHeight="1" x14ac:dyDescent="0.2">
      <c r="A2334" s="170"/>
      <c r="B2334" s="170"/>
      <c r="C2334" s="170"/>
      <c r="D2334" s="170"/>
      <c r="E2334" s="170"/>
      <c r="F2334" s="170"/>
      <c r="G2334" s="170"/>
      <c r="H2334" s="170"/>
      <c r="I2334" s="170"/>
      <c r="J2334" s="170"/>
      <c r="K2334" s="170"/>
      <c r="L2334" s="170"/>
      <c r="M2334" s="170"/>
      <c r="N2334" s="170"/>
      <c r="O2334" s="170"/>
      <c r="P2334" s="170"/>
      <c r="Q2334" s="170"/>
      <c r="R2334" s="170"/>
      <c r="S2334" s="170"/>
      <c r="T2334" s="170"/>
      <c r="U2334" s="170"/>
      <c r="V2334" s="170"/>
      <c r="W2334" s="170"/>
      <c r="X2334" s="174"/>
      <c r="Y2334" s="170"/>
      <c r="Z2334" s="170"/>
      <c r="AA2334" s="170"/>
      <c r="AB2334" s="170"/>
      <c r="AC2334" s="170"/>
      <c r="AD2334" s="174"/>
      <c r="AE2334" s="170"/>
      <c r="AF2334" s="170"/>
      <c r="AI2334" s="170"/>
      <c r="AJ2334" s="170"/>
      <c r="AK2334" s="170"/>
      <c r="AL2334" s="170"/>
      <c r="AM2334" s="170"/>
      <c r="AN2334" s="170"/>
    </row>
    <row r="2335" spans="1:40" ht="52.5" customHeight="1" x14ac:dyDescent="0.2">
      <c r="A2335" s="170"/>
      <c r="B2335" s="170"/>
      <c r="C2335" s="170"/>
      <c r="D2335" s="170"/>
      <c r="E2335" s="170"/>
      <c r="F2335" s="170"/>
      <c r="G2335" s="170"/>
      <c r="H2335" s="170"/>
      <c r="I2335" s="170"/>
      <c r="J2335" s="170"/>
      <c r="K2335" s="170"/>
      <c r="L2335" s="170"/>
      <c r="M2335" s="170"/>
      <c r="N2335" s="170"/>
      <c r="O2335" s="170"/>
      <c r="P2335" s="170"/>
      <c r="Q2335" s="170"/>
      <c r="R2335" s="170"/>
      <c r="S2335" s="170"/>
      <c r="T2335" s="170"/>
      <c r="U2335" s="170"/>
      <c r="V2335" s="170"/>
      <c r="W2335" s="170"/>
      <c r="X2335" s="174"/>
      <c r="Y2335" s="170"/>
      <c r="Z2335" s="170"/>
      <c r="AA2335" s="170"/>
      <c r="AB2335" s="170"/>
      <c r="AC2335" s="170"/>
      <c r="AD2335" s="174"/>
      <c r="AE2335" s="170"/>
      <c r="AF2335" s="170"/>
      <c r="AI2335" s="170"/>
      <c r="AJ2335" s="170"/>
      <c r="AK2335" s="170"/>
      <c r="AL2335" s="170"/>
      <c r="AM2335" s="170"/>
      <c r="AN2335" s="170"/>
    </row>
    <row r="2336" spans="1:40" ht="52.5" customHeight="1" x14ac:dyDescent="0.2">
      <c r="A2336" s="170"/>
      <c r="B2336" s="170"/>
      <c r="C2336" s="170"/>
      <c r="D2336" s="170"/>
      <c r="E2336" s="170"/>
      <c r="F2336" s="170"/>
      <c r="G2336" s="170"/>
      <c r="H2336" s="170"/>
      <c r="I2336" s="170"/>
      <c r="J2336" s="170"/>
      <c r="K2336" s="170"/>
      <c r="L2336" s="170"/>
      <c r="M2336" s="170"/>
      <c r="N2336" s="170"/>
      <c r="O2336" s="170"/>
      <c r="P2336" s="170"/>
      <c r="Q2336" s="170"/>
      <c r="R2336" s="170"/>
      <c r="S2336" s="170"/>
      <c r="T2336" s="170"/>
      <c r="U2336" s="170"/>
      <c r="V2336" s="170"/>
      <c r="W2336" s="170"/>
      <c r="X2336" s="174"/>
      <c r="Y2336" s="170"/>
      <c r="Z2336" s="170"/>
      <c r="AA2336" s="170"/>
      <c r="AB2336" s="170"/>
      <c r="AC2336" s="170"/>
      <c r="AD2336" s="174"/>
      <c r="AE2336" s="170"/>
      <c r="AF2336" s="170"/>
      <c r="AI2336" s="170"/>
      <c r="AJ2336" s="170"/>
      <c r="AK2336" s="170"/>
      <c r="AL2336" s="170"/>
      <c r="AM2336" s="170"/>
      <c r="AN2336" s="170"/>
    </row>
    <row r="2337" spans="1:40" ht="52.5" customHeight="1" x14ac:dyDescent="0.2">
      <c r="A2337" s="170"/>
      <c r="B2337" s="170"/>
      <c r="C2337" s="170"/>
      <c r="D2337" s="170"/>
      <c r="E2337" s="170"/>
      <c r="F2337" s="170"/>
      <c r="G2337" s="170"/>
      <c r="H2337" s="170"/>
      <c r="I2337" s="170"/>
      <c r="J2337" s="170"/>
      <c r="K2337" s="170"/>
      <c r="L2337" s="170"/>
      <c r="M2337" s="170"/>
      <c r="N2337" s="170"/>
      <c r="O2337" s="170"/>
      <c r="P2337" s="170"/>
      <c r="Q2337" s="170"/>
      <c r="R2337" s="170"/>
      <c r="S2337" s="170"/>
      <c r="T2337" s="170"/>
      <c r="U2337" s="170"/>
      <c r="V2337" s="170"/>
      <c r="W2337" s="170"/>
      <c r="X2337" s="174"/>
      <c r="Y2337" s="170"/>
      <c r="Z2337" s="170"/>
      <c r="AA2337" s="170"/>
      <c r="AB2337" s="170"/>
      <c r="AC2337" s="170"/>
      <c r="AD2337" s="174"/>
      <c r="AE2337" s="170"/>
      <c r="AF2337" s="170"/>
      <c r="AI2337" s="170"/>
      <c r="AJ2337" s="170"/>
      <c r="AK2337" s="170"/>
      <c r="AL2337" s="170"/>
      <c r="AM2337" s="170"/>
      <c r="AN2337" s="170"/>
    </row>
    <row r="2338" spans="1:40" ht="52.5" customHeight="1" x14ac:dyDescent="0.2">
      <c r="A2338" s="170"/>
      <c r="B2338" s="170"/>
      <c r="C2338" s="170"/>
      <c r="D2338" s="170"/>
      <c r="E2338" s="170"/>
      <c r="F2338" s="170"/>
      <c r="G2338" s="170"/>
      <c r="H2338" s="170"/>
      <c r="I2338" s="170"/>
      <c r="J2338" s="170"/>
      <c r="K2338" s="170"/>
      <c r="L2338" s="170"/>
      <c r="M2338" s="170"/>
      <c r="N2338" s="170"/>
      <c r="O2338" s="170"/>
      <c r="P2338" s="170"/>
      <c r="Q2338" s="170"/>
      <c r="R2338" s="170"/>
      <c r="S2338" s="170"/>
      <c r="T2338" s="170"/>
      <c r="U2338" s="170"/>
      <c r="V2338" s="170"/>
      <c r="W2338" s="170"/>
      <c r="X2338" s="174"/>
      <c r="Y2338" s="170"/>
      <c r="Z2338" s="170"/>
      <c r="AA2338" s="170"/>
      <c r="AB2338" s="170"/>
      <c r="AC2338" s="170"/>
      <c r="AD2338" s="174"/>
      <c r="AE2338" s="170"/>
      <c r="AF2338" s="170"/>
      <c r="AI2338" s="170"/>
      <c r="AJ2338" s="170"/>
      <c r="AK2338" s="170"/>
      <c r="AL2338" s="170"/>
      <c r="AM2338" s="170"/>
      <c r="AN2338" s="170"/>
    </row>
    <row r="2339" spans="1:40" ht="52.5" customHeight="1" x14ac:dyDescent="0.2">
      <c r="A2339" s="170"/>
      <c r="B2339" s="170"/>
      <c r="C2339" s="170"/>
      <c r="D2339" s="170"/>
      <c r="E2339" s="170"/>
      <c r="F2339" s="170"/>
      <c r="G2339" s="170"/>
      <c r="H2339" s="170"/>
      <c r="I2339" s="170"/>
      <c r="J2339" s="170"/>
      <c r="K2339" s="170"/>
      <c r="L2339" s="170"/>
      <c r="M2339" s="170"/>
      <c r="N2339" s="170"/>
      <c r="O2339" s="170"/>
      <c r="P2339" s="170"/>
      <c r="Q2339" s="170"/>
      <c r="R2339" s="170"/>
      <c r="S2339" s="170"/>
      <c r="T2339" s="170"/>
      <c r="U2339" s="170"/>
      <c r="V2339" s="170"/>
      <c r="W2339" s="170"/>
      <c r="X2339" s="174"/>
      <c r="Y2339" s="170"/>
      <c r="Z2339" s="170"/>
      <c r="AA2339" s="170"/>
      <c r="AB2339" s="170"/>
      <c r="AC2339" s="170"/>
      <c r="AD2339" s="174"/>
      <c r="AE2339" s="170"/>
      <c r="AF2339" s="170"/>
      <c r="AI2339" s="170"/>
      <c r="AJ2339" s="170"/>
      <c r="AK2339" s="170"/>
      <c r="AL2339" s="170"/>
      <c r="AM2339" s="170"/>
      <c r="AN2339" s="170"/>
    </row>
    <row r="2340" spans="1:40" ht="52.5" customHeight="1" x14ac:dyDescent="0.2">
      <c r="A2340" s="170"/>
      <c r="B2340" s="170"/>
      <c r="C2340" s="170"/>
      <c r="D2340" s="170"/>
      <c r="E2340" s="170"/>
      <c r="F2340" s="170"/>
      <c r="G2340" s="170"/>
      <c r="H2340" s="170"/>
      <c r="I2340" s="170"/>
      <c r="J2340" s="170"/>
      <c r="K2340" s="170"/>
      <c r="L2340" s="170"/>
      <c r="M2340" s="170"/>
      <c r="N2340" s="170"/>
      <c r="O2340" s="170"/>
      <c r="P2340" s="170"/>
      <c r="Q2340" s="170"/>
      <c r="R2340" s="170"/>
      <c r="S2340" s="170"/>
      <c r="T2340" s="170"/>
      <c r="U2340" s="170"/>
      <c r="V2340" s="170"/>
      <c r="W2340" s="170"/>
      <c r="X2340" s="174"/>
      <c r="Y2340" s="170"/>
      <c r="Z2340" s="170"/>
      <c r="AA2340" s="170"/>
      <c r="AB2340" s="170"/>
      <c r="AC2340" s="170"/>
      <c r="AD2340" s="174"/>
      <c r="AE2340" s="170"/>
      <c r="AF2340" s="170"/>
      <c r="AI2340" s="170"/>
      <c r="AJ2340" s="170"/>
      <c r="AK2340" s="170"/>
      <c r="AL2340" s="170"/>
      <c r="AM2340" s="170"/>
      <c r="AN2340" s="170"/>
    </row>
    <row r="2341" spans="1:40" ht="52.5" customHeight="1" x14ac:dyDescent="0.2">
      <c r="A2341" s="170"/>
      <c r="B2341" s="170"/>
      <c r="C2341" s="170"/>
      <c r="D2341" s="170"/>
      <c r="E2341" s="170"/>
      <c r="F2341" s="170"/>
      <c r="G2341" s="170"/>
      <c r="H2341" s="170"/>
      <c r="I2341" s="170"/>
      <c r="J2341" s="170"/>
      <c r="K2341" s="170"/>
      <c r="L2341" s="170"/>
      <c r="M2341" s="170"/>
      <c r="N2341" s="170"/>
      <c r="O2341" s="170"/>
      <c r="P2341" s="170"/>
      <c r="Q2341" s="170"/>
      <c r="R2341" s="170"/>
      <c r="S2341" s="170"/>
      <c r="T2341" s="170"/>
      <c r="U2341" s="170"/>
      <c r="V2341" s="170"/>
      <c r="W2341" s="170"/>
      <c r="X2341" s="174"/>
      <c r="Y2341" s="170"/>
      <c r="Z2341" s="170"/>
      <c r="AA2341" s="170"/>
      <c r="AB2341" s="170"/>
      <c r="AC2341" s="170"/>
      <c r="AD2341" s="174"/>
      <c r="AE2341" s="170"/>
      <c r="AF2341" s="170"/>
      <c r="AI2341" s="170"/>
      <c r="AJ2341" s="170"/>
      <c r="AK2341" s="170"/>
      <c r="AL2341" s="170"/>
      <c r="AM2341" s="170"/>
      <c r="AN2341" s="170"/>
    </row>
    <row r="2342" spans="1:40" ht="52.5" customHeight="1" x14ac:dyDescent="0.2">
      <c r="A2342" s="170"/>
      <c r="B2342" s="170"/>
      <c r="C2342" s="170"/>
      <c r="D2342" s="170"/>
      <c r="E2342" s="170"/>
      <c r="F2342" s="170"/>
      <c r="G2342" s="170"/>
      <c r="H2342" s="170"/>
      <c r="I2342" s="170"/>
      <c r="J2342" s="170"/>
      <c r="K2342" s="170"/>
      <c r="L2342" s="170"/>
      <c r="M2342" s="170"/>
      <c r="N2342" s="170"/>
      <c r="O2342" s="170"/>
      <c r="P2342" s="170"/>
      <c r="Q2342" s="170"/>
      <c r="R2342" s="170"/>
      <c r="S2342" s="170"/>
      <c r="T2342" s="170"/>
      <c r="U2342" s="170"/>
      <c r="V2342" s="170"/>
      <c r="W2342" s="170"/>
      <c r="X2342" s="174"/>
      <c r="Y2342" s="170"/>
      <c r="Z2342" s="170"/>
      <c r="AA2342" s="170"/>
      <c r="AB2342" s="170"/>
      <c r="AC2342" s="170"/>
      <c r="AD2342" s="174"/>
      <c r="AE2342" s="170"/>
      <c r="AF2342" s="170"/>
      <c r="AI2342" s="170"/>
      <c r="AJ2342" s="170"/>
      <c r="AK2342" s="170"/>
      <c r="AL2342" s="170"/>
      <c r="AM2342" s="170"/>
      <c r="AN2342" s="170"/>
    </row>
    <row r="2343" spans="1:40" ht="52.5" customHeight="1" x14ac:dyDescent="0.2">
      <c r="A2343" s="170"/>
      <c r="B2343" s="170"/>
      <c r="C2343" s="170"/>
      <c r="D2343" s="170"/>
      <c r="E2343" s="170"/>
      <c r="F2343" s="170"/>
      <c r="G2343" s="170"/>
      <c r="H2343" s="170"/>
      <c r="I2343" s="170"/>
      <c r="J2343" s="170"/>
      <c r="K2343" s="170"/>
      <c r="L2343" s="170"/>
      <c r="M2343" s="170"/>
      <c r="N2343" s="170"/>
      <c r="O2343" s="170"/>
      <c r="P2343" s="170"/>
      <c r="Q2343" s="170"/>
      <c r="R2343" s="170"/>
      <c r="S2343" s="170"/>
      <c r="T2343" s="170"/>
      <c r="U2343" s="170"/>
      <c r="V2343" s="170"/>
      <c r="W2343" s="170"/>
      <c r="X2343" s="174"/>
      <c r="Y2343" s="170"/>
      <c r="Z2343" s="170"/>
      <c r="AA2343" s="170"/>
      <c r="AB2343" s="170"/>
      <c r="AC2343" s="170"/>
      <c r="AD2343" s="174"/>
      <c r="AE2343" s="170"/>
      <c r="AF2343" s="170"/>
      <c r="AI2343" s="170"/>
      <c r="AJ2343" s="170"/>
      <c r="AK2343" s="170"/>
      <c r="AL2343" s="170"/>
      <c r="AM2343" s="170"/>
      <c r="AN2343" s="170"/>
    </row>
    <row r="2344" spans="1:40" ht="52.5" customHeight="1" x14ac:dyDescent="0.2">
      <c r="A2344" s="170"/>
      <c r="B2344" s="170"/>
      <c r="C2344" s="170"/>
      <c r="D2344" s="170"/>
      <c r="E2344" s="170"/>
      <c r="F2344" s="170"/>
      <c r="G2344" s="170"/>
      <c r="H2344" s="170"/>
      <c r="I2344" s="170"/>
      <c r="J2344" s="170"/>
      <c r="K2344" s="170"/>
      <c r="L2344" s="170"/>
      <c r="M2344" s="170"/>
      <c r="N2344" s="170"/>
      <c r="O2344" s="170"/>
      <c r="P2344" s="170"/>
      <c r="Q2344" s="170"/>
      <c r="R2344" s="170"/>
      <c r="S2344" s="170"/>
      <c r="T2344" s="170"/>
      <c r="U2344" s="170"/>
      <c r="V2344" s="170"/>
      <c r="W2344" s="170"/>
      <c r="X2344" s="174"/>
      <c r="Y2344" s="170"/>
      <c r="Z2344" s="170"/>
      <c r="AA2344" s="170"/>
      <c r="AB2344" s="170"/>
      <c r="AC2344" s="170"/>
      <c r="AD2344" s="174"/>
      <c r="AE2344" s="170"/>
      <c r="AF2344" s="170"/>
      <c r="AI2344" s="170"/>
      <c r="AJ2344" s="170"/>
      <c r="AK2344" s="170"/>
      <c r="AL2344" s="170"/>
      <c r="AM2344" s="170"/>
      <c r="AN2344" s="170"/>
    </row>
    <row r="2345" spans="1:40" ht="52.5" customHeight="1" x14ac:dyDescent="0.2">
      <c r="A2345" s="170"/>
      <c r="B2345" s="170"/>
      <c r="C2345" s="170"/>
      <c r="D2345" s="170"/>
      <c r="E2345" s="170"/>
      <c r="F2345" s="170"/>
      <c r="G2345" s="170"/>
      <c r="H2345" s="170"/>
      <c r="I2345" s="170"/>
      <c r="J2345" s="170"/>
      <c r="K2345" s="170"/>
      <c r="L2345" s="170"/>
      <c r="M2345" s="170"/>
      <c r="N2345" s="170"/>
      <c r="O2345" s="170"/>
      <c r="P2345" s="170"/>
      <c r="Q2345" s="170"/>
      <c r="R2345" s="170"/>
      <c r="S2345" s="170"/>
      <c r="T2345" s="170"/>
      <c r="U2345" s="170"/>
      <c r="V2345" s="170"/>
      <c r="W2345" s="170"/>
      <c r="X2345" s="174"/>
      <c r="Y2345" s="170"/>
      <c r="Z2345" s="170"/>
      <c r="AA2345" s="170"/>
      <c r="AB2345" s="170"/>
      <c r="AC2345" s="170"/>
      <c r="AD2345" s="174"/>
      <c r="AE2345" s="170"/>
      <c r="AF2345" s="170"/>
      <c r="AI2345" s="170"/>
      <c r="AJ2345" s="170"/>
      <c r="AK2345" s="170"/>
      <c r="AL2345" s="170"/>
      <c r="AM2345" s="170"/>
      <c r="AN2345" s="170"/>
    </row>
    <row r="2346" spans="1:40" ht="52.5" customHeight="1" x14ac:dyDescent="0.2">
      <c r="A2346" s="170"/>
      <c r="B2346" s="170"/>
      <c r="C2346" s="170"/>
      <c r="D2346" s="170"/>
      <c r="E2346" s="170"/>
      <c r="F2346" s="170"/>
      <c r="G2346" s="170"/>
      <c r="H2346" s="170"/>
      <c r="I2346" s="170"/>
      <c r="J2346" s="170"/>
      <c r="K2346" s="170"/>
      <c r="L2346" s="170"/>
      <c r="M2346" s="170"/>
      <c r="N2346" s="170"/>
      <c r="O2346" s="170"/>
      <c r="P2346" s="170"/>
      <c r="Q2346" s="170"/>
      <c r="R2346" s="170"/>
      <c r="S2346" s="170"/>
      <c r="T2346" s="170"/>
      <c r="U2346" s="170"/>
      <c r="V2346" s="170"/>
      <c r="W2346" s="170"/>
      <c r="X2346" s="174"/>
      <c r="Y2346" s="170"/>
      <c r="Z2346" s="170"/>
      <c r="AA2346" s="170"/>
      <c r="AB2346" s="170"/>
      <c r="AC2346" s="170"/>
      <c r="AD2346" s="174"/>
      <c r="AE2346" s="170"/>
      <c r="AF2346" s="170"/>
      <c r="AI2346" s="170"/>
      <c r="AJ2346" s="170"/>
      <c r="AK2346" s="170"/>
      <c r="AL2346" s="170"/>
      <c r="AM2346" s="170"/>
      <c r="AN2346" s="170"/>
    </row>
    <row r="2347" spans="1:40" ht="52.5" customHeight="1" x14ac:dyDescent="0.2">
      <c r="A2347" s="170"/>
      <c r="B2347" s="170"/>
      <c r="C2347" s="170"/>
      <c r="D2347" s="170"/>
      <c r="E2347" s="170"/>
      <c r="F2347" s="170"/>
      <c r="G2347" s="170"/>
      <c r="H2347" s="170"/>
      <c r="I2347" s="170"/>
      <c r="J2347" s="170"/>
      <c r="K2347" s="170"/>
      <c r="L2347" s="170"/>
      <c r="M2347" s="170"/>
      <c r="N2347" s="170"/>
      <c r="O2347" s="170"/>
      <c r="P2347" s="170"/>
      <c r="Q2347" s="170"/>
      <c r="R2347" s="170"/>
      <c r="S2347" s="170"/>
      <c r="T2347" s="170"/>
      <c r="U2347" s="170"/>
      <c r="V2347" s="170"/>
      <c r="W2347" s="170"/>
      <c r="X2347" s="174"/>
      <c r="Y2347" s="170"/>
      <c r="Z2347" s="170"/>
      <c r="AA2347" s="170"/>
      <c r="AB2347" s="170"/>
      <c r="AC2347" s="170"/>
      <c r="AD2347" s="174"/>
      <c r="AE2347" s="170"/>
      <c r="AF2347" s="170"/>
      <c r="AI2347" s="170"/>
      <c r="AJ2347" s="170"/>
      <c r="AK2347" s="170"/>
      <c r="AL2347" s="170"/>
      <c r="AM2347" s="170"/>
      <c r="AN2347" s="170"/>
    </row>
    <row r="2348" spans="1:40" ht="52.5" customHeight="1" x14ac:dyDescent="0.2">
      <c r="A2348" s="170"/>
      <c r="B2348" s="170"/>
      <c r="C2348" s="170"/>
      <c r="D2348" s="170"/>
      <c r="E2348" s="170"/>
      <c r="F2348" s="170"/>
      <c r="G2348" s="170"/>
      <c r="H2348" s="170"/>
      <c r="I2348" s="170"/>
      <c r="J2348" s="170"/>
      <c r="K2348" s="170"/>
      <c r="L2348" s="170"/>
      <c r="M2348" s="170"/>
      <c r="N2348" s="170"/>
      <c r="O2348" s="170"/>
      <c r="P2348" s="170"/>
      <c r="Q2348" s="170"/>
      <c r="R2348" s="170"/>
      <c r="S2348" s="170"/>
      <c r="T2348" s="170"/>
      <c r="U2348" s="170"/>
      <c r="V2348" s="170"/>
      <c r="W2348" s="170"/>
      <c r="X2348" s="174"/>
      <c r="Y2348" s="170"/>
      <c r="Z2348" s="170"/>
      <c r="AA2348" s="170"/>
      <c r="AB2348" s="170"/>
      <c r="AC2348" s="170"/>
      <c r="AD2348" s="174"/>
      <c r="AE2348" s="170"/>
      <c r="AF2348" s="170"/>
      <c r="AI2348" s="170"/>
      <c r="AJ2348" s="170"/>
      <c r="AK2348" s="170"/>
      <c r="AL2348" s="170"/>
      <c r="AM2348" s="170"/>
      <c r="AN2348" s="170"/>
    </row>
    <row r="2349" spans="1:40" ht="52.5" customHeight="1" x14ac:dyDescent="0.2">
      <c r="A2349" s="170"/>
      <c r="B2349" s="170"/>
      <c r="C2349" s="170"/>
      <c r="D2349" s="170"/>
      <c r="E2349" s="170"/>
      <c r="F2349" s="170"/>
      <c r="G2349" s="170"/>
      <c r="H2349" s="170"/>
      <c r="I2349" s="170"/>
      <c r="J2349" s="170"/>
      <c r="K2349" s="170"/>
      <c r="L2349" s="170"/>
      <c r="M2349" s="170"/>
      <c r="N2349" s="170"/>
      <c r="O2349" s="170"/>
      <c r="P2349" s="170"/>
      <c r="Q2349" s="170"/>
      <c r="R2349" s="170"/>
      <c r="S2349" s="170"/>
      <c r="T2349" s="170"/>
      <c r="U2349" s="170"/>
      <c r="V2349" s="170"/>
      <c r="W2349" s="170"/>
      <c r="X2349" s="174"/>
      <c r="Y2349" s="170"/>
      <c r="Z2349" s="170"/>
      <c r="AA2349" s="170"/>
      <c r="AB2349" s="170"/>
      <c r="AC2349" s="170"/>
      <c r="AD2349" s="174"/>
      <c r="AE2349" s="170"/>
      <c r="AF2349" s="170"/>
      <c r="AI2349" s="170"/>
      <c r="AJ2349" s="170"/>
      <c r="AK2349" s="170"/>
      <c r="AL2349" s="170"/>
      <c r="AM2349" s="170"/>
      <c r="AN2349" s="170"/>
    </row>
    <row r="2350" spans="1:40" ht="52.5" customHeight="1" x14ac:dyDescent="0.2">
      <c r="A2350" s="170"/>
      <c r="B2350" s="170"/>
      <c r="C2350" s="170"/>
      <c r="D2350" s="170"/>
      <c r="E2350" s="170"/>
      <c r="F2350" s="170"/>
      <c r="G2350" s="170"/>
      <c r="H2350" s="170"/>
      <c r="I2350" s="170"/>
      <c r="J2350" s="170"/>
      <c r="K2350" s="170"/>
      <c r="L2350" s="170"/>
      <c r="M2350" s="170"/>
      <c r="N2350" s="170"/>
      <c r="O2350" s="170"/>
      <c r="P2350" s="170"/>
      <c r="Q2350" s="170"/>
      <c r="R2350" s="170"/>
      <c r="S2350" s="170"/>
      <c r="T2350" s="170"/>
      <c r="U2350" s="170"/>
      <c r="V2350" s="170"/>
      <c r="W2350" s="170"/>
      <c r="X2350" s="174"/>
      <c r="Y2350" s="170"/>
      <c r="Z2350" s="170"/>
      <c r="AA2350" s="170"/>
      <c r="AB2350" s="170"/>
      <c r="AC2350" s="170"/>
      <c r="AD2350" s="174"/>
      <c r="AE2350" s="170"/>
      <c r="AF2350" s="170"/>
      <c r="AI2350" s="170"/>
      <c r="AJ2350" s="170"/>
      <c r="AK2350" s="170"/>
      <c r="AL2350" s="170"/>
      <c r="AM2350" s="170"/>
      <c r="AN2350" s="170"/>
    </row>
    <row r="2351" spans="1:40" ht="52.5" customHeight="1" x14ac:dyDescent="0.2">
      <c r="A2351" s="170"/>
      <c r="B2351" s="170"/>
      <c r="C2351" s="170"/>
      <c r="D2351" s="170"/>
      <c r="E2351" s="170"/>
      <c r="F2351" s="170"/>
      <c r="G2351" s="170"/>
      <c r="H2351" s="170"/>
      <c r="I2351" s="170"/>
      <c r="J2351" s="170"/>
      <c r="K2351" s="170"/>
      <c r="L2351" s="170"/>
      <c r="M2351" s="170"/>
      <c r="N2351" s="170"/>
      <c r="O2351" s="170"/>
      <c r="P2351" s="170"/>
      <c r="Q2351" s="170"/>
      <c r="R2351" s="170"/>
      <c r="S2351" s="170"/>
      <c r="T2351" s="170"/>
      <c r="U2351" s="170"/>
      <c r="V2351" s="170"/>
      <c r="W2351" s="170"/>
      <c r="X2351" s="174"/>
      <c r="Y2351" s="170"/>
      <c r="Z2351" s="170"/>
      <c r="AA2351" s="170"/>
      <c r="AB2351" s="170"/>
      <c r="AC2351" s="170"/>
      <c r="AD2351" s="174"/>
      <c r="AE2351" s="170"/>
      <c r="AF2351" s="170"/>
      <c r="AI2351" s="170"/>
      <c r="AJ2351" s="170"/>
      <c r="AK2351" s="170"/>
      <c r="AL2351" s="170"/>
      <c r="AM2351" s="170"/>
      <c r="AN2351" s="170"/>
    </row>
    <row r="2352" spans="1:40" ht="52.5" customHeight="1" x14ac:dyDescent="0.2">
      <c r="A2352" s="170"/>
      <c r="B2352" s="170"/>
      <c r="C2352" s="170"/>
      <c r="D2352" s="170"/>
      <c r="E2352" s="170"/>
      <c r="F2352" s="170"/>
      <c r="G2352" s="170"/>
      <c r="H2352" s="170"/>
      <c r="I2352" s="170"/>
      <c r="J2352" s="170"/>
      <c r="K2352" s="170"/>
      <c r="L2352" s="170"/>
      <c r="M2352" s="170"/>
      <c r="N2352" s="170"/>
      <c r="O2352" s="170"/>
      <c r="P2352" s="170"/>
      <c r="Q2352" s="170"/>
      <c r="R2352" s="170"/>
      <c r="S2352" s="170"/>
      <c r="T2352" s="170"/>
      <c r="U2352" s="170"/>
      <c r="V2352" s="170"/>
      <c r="W2352" s="170"/>
      <c r="X2352" s="174"/>
      <c r="Y2352" s="170"/>
      <c r="Z2352" s="170"/>
      <c r="AA2352" s="170"/>
      <c r="AB2352" s="170"/>
      <c r="AC2352" s="170"/>
      <c r="AD2352" s="174"/>
      <c r="AE2352" s="170"/>
      <c r="AF2352" s="170"/>
      <c r="AI2352" s="170"/>
      <c r="AJ2352" s="170"/>
      <c r="AK2352" s="170"/>
      <c r="AL2352" s="170"/>
      <c r="AM2352" s="170"/>
      <c r="AN2352" s="170"/>
    </row>
    <row r="2353" spans="1:40" ht="52.5" customHeight="1" x14ac:dyDescent="0.2">
      <c r="A2353" s="170"/>
      <c r="B2353" s="170"/>
      <c r="C2353" s="170"/>
      <c r="D2353" s="170"/>
      <c r="E2353" s="170"/>
      <c r="F2353" s="170"/>
      <c r="G2353" s="170"/>
      <c r="H2353" s="170"/>
      <c r="I2353" s="170"/>
      <c r="J2353" s="170"/>
      <c r="K2353" s="170"/>
      <c r="L2353" s="170"/>
      <c r="M2353" s="170"/>
      <c r="N2353" s="170"/>
      <c r="O2353" s="170"/>
      <c r="P2353" s="170"/>
      <c r="Q2353" s="170"/>
      <c r="R2353" s="170"/>
      <c r="S2353" s="170"/>
      <c r="T2353" s="170"/>
      <c r="U2353" s="170"/>
      <c r="V2353" s="170"/>
      <c r="W2353" s="170"/>
      <c r="X2353" s="174"/>
      <c r="Y2353" s="170"/>
      <c r="Z2353" s="170"/>
      <c r="AA2353" s="170"/>
      <c r="AB2353" s="170"/>
      <c r="AC2353" s="170"/>
      <c r="AD2353" s="174"/>
      <c r="AE2353" s="170"/>
      <c r="AF2353" s="170"/>
      <c r="AI2353" s="170"/>
      <c r="AJ2353" s="170"/>
      <c r="AK2353" s="170"/>
      <c r="AL2353" s="170"/>
      <c r="AM2353" s="170"/>
      <c r="AN2353" s="170"/>
    </row>
    <row r="2354" spans="1:40" ht="52.5" customHeight="1" x14ac:dyDescent="0.2">
      <c r="A2354" s="170"/>
      <c r="B2354" s="170"/>
      <c r="C2354" s="170"/>
      <c r="D2354" s="170"/>
      <c r="E2354" s="170"/>
      <c r="F2354" s="170"/>
      <c r="G2354" s="170"/>
      <c r="H2354" s="170"/>
      <c r="I2354" s="170"/>
      <c r="J2354" s="170"/>
      <c r="K2354" s="170"/>
      <c r="L2354" s="170"/>
      <c r="M2354" s="170"/>
      <c r="N2354" s="170"/>
      <c r="O2354" s="170"/>
      <c r="P2354" s="170"/>
      <c r="Q2354" s="170"/>
      <c r="R2354" s="170"/>
      <c r="S2354" s="170"/>
      <c r="T2354" s="170"/>
      <c r="U2354" s="170"/>
      <c r="V2354" s="170"/>
      <c r="W2354" s="170"/>
      <c r="X2354" s="174"/>
      <c r="Y2354" s="170"/>
      <c r="Z2354" s="170"/>
      <c r="AA2354" s="170"/>
      <c r="AB2354" s="170"/>
      <c r="AC2354" s="170"/>
      <c r="AD2354" s="174"/>
      <c r="AE2354" s="170"/>
      <c r="AF2354" s="170"/>
      <c r="AI2354" s="170"/>
      <c r="AJ2354" s="170"/>
      <c r="AK2354" s="170"/>
      <c r="AL2354" s="170"/>
      <c r="AM2354" s="170"/>
      <c r="AN2354" s="170"/>
    </row>
    <row r="2355" spans="1:40" ht="52.5" customHeight="1" x14ac:dyDescent="0.2">
      <c r="A2355" s="170"/>
      <c r="B2355" s="170"/>
      <c r="C2355" s="170"/>
      <c r="D2355" s="170"/>
      <c r="E2355" s="170"/>
      <c r="F2355" s="170"/>
      <c r="G2355" s="170"/>
      <c r="H2355" s="170"/>
      <c r="I2355" s="170"/>
      <c r="J2355" s="170"/>
      <c r="K2355" s="170"/>
      <c r="L2355" s="170"/>
      <c r="M2355" s="170"/>
      <c r="N2355" s="170"/>
      <c r="O2355" s="170"/>
      <c r="P2355" s="170"/>
      <c r="Q2355" s="170"/>
      <c r="R2355" s="170"/>
      <c r="S2355" s="170"/>
      <c r="T2355" s="170"/>
      <c r="U2355" s="170"/>
      <c r="V2355" s="170"/>
      <c r="W2355" s="170"/>
      <c r="X2355" s="174"/>
      <c r="Y2355" s="170"/>
      <c r="Z2355" s="170"/>
      <c r="AA2355" s="170"/>
      <c r="AB2355" s="170"/>
      <c r="AC2355" s="170"/>
      <c r="AD2355" s="174"/>
      <c r="AE2355" s="170"/>
      <c r="AF2355" s="170"/>
      <c r="AI2355" s="170"/>
      <c r="AJ2355" s="170"/>
      <c r="AK2355" s="170"/>
      <c r="AL2355" s="170"/>
      <c r="AM2355" s="170"/>
      <c r="AN2355" s="170"/>
    </row>
    <row r="2356" spans="1:40" ht="52.5" customHeight="1" x14ac:dyDescent="0.2">
      <c r="A2356" s="170"/>
      <c r="B2356" s="170"/>
      <c r="C2356" s="170"/>
      <c r="D2356" s="170"/>
      <c r="E2356" s="170"/>
      <c r="F2356" s="170"/>
      <c r="G2356" s="170"/>
      <c r="H2356" s="170"/>
      <c r="I2356" s="170"/>
      <c r="J2356" s="170"/>
      <c r="K2356" s="170"/>
      <c r="L2356" s="170"/>
      <c r="M2356" s="170"/>
      <c r="N2356" s="170"/>
      <c r="O2356" s="170"/>
      <c r="P2356" s="170"/>
      <c r="Q2356" s="170"/>
      <c r="R2356" s="170"/>
      <c r="S2356" s="170"/>
      <c r="T2356" s="170"/>
      <c r="U2356" s="170"/>
      <c r="V2356" s="170"/>
      <c r="W2356" s="170"/>
      <c r="X2356" s="174"/>
      <c r="Y2356" s="170"/>
      <c r="Z2356" s="170"/>
      <c r="AA2356" s="170"/>
      <c r="AB2356" s="170"/>
      <c r="AC2356" s="170"/>
      <c r="AD2356" s="174"/>
      <c r="AE2356" s="170"/>
      <c r="AF2356" s="170"/>
      <c r="AI2356" s="170"/>
      <c r="AJ2356" s="170"/>
      <c r="AK2356" s="170"/>
      <c r="AL2356" s="170"/>
      <c r="AM2356" s="170"/>
      <c r="AN2356" s="170"/>
    </row>
    <row r="2357" spans="1:40" ht="52.5" customHeight="1" x14ac:dyDescent="0.2">
      <c r="A2357" s="170"/>
      <c r="B2357" s="170"/>
      <c r="C2357" s="170"/>
      <c r="D2357" s="170"/>
      <c r="E2357" s="170"/>
      <c r="F2357" s="170"/>
      <c r="G2357" s="170"/>
      <c r="H2357" s="170"/>
      <c r="I2357" s="170"/>
      <c r="J2357" s="170"/>
      <c r="K2357" s="170"/>
      <c r="L2357" s="170"/>
      <c r="M2357" s="170"/>
      <c r="N2357" s="170"/>
      <c r="O2357" s="170"/>
      <c r="P2357" s="170"/>
      <c r="Q2357" s="170"/>
      <c r="R2357" s="170"/>
      <c r="S2357" s="170"/>
      <c r="T2357" s="170"/>
      <c r="U2357" s="170"/>
      <c r="V2357" s="170"/>
      <c r="W2357" s="170"/>
      <c r="X2357" s="174"/>
      <c r="Y2357" s="170"/>
      <c r="Z2357" s="170"/>
      <c r="AA2357" s="170"/>
      <c r="AB2357" s="170"/>
      <c r="AC2357" s="170"/>
      <c r="AD2357" s="174"/>
      <c r="AE2357" s="170"/>
      <c r="AF2357" s="170"/>
      <c r="AI2357" s="170"/>
      <c r="AJ2357" s="170"/>
      <c r="AK2357" s="170"/>
      <c r="AL2357" s="170"/>
      <c r="AM2357" s="170"/>
      <c r="AN2357" s="170"/>
    </row>
    <row r="2358" spans="1:40" ht="52.5" customHeight="1" x14ac:dyDescent="0.2">
      <c r="A2358" s="170"/>
      <c r="B2358" s="170"/>
      <c r="C2358" s="170"/>
      <c r="D2358" s="170"/>
      <c r="E2358" s="170"/>
      <c r="F2358" s="170"/>
      <c r="G2358" s="170"/>
      <c r="H2358" s="170"/>
      <c r="I2358" s="170"/>
      <c r="J2358" s="170"/>
      <c r="K2358" s="170"/>
      <c r="L2358" s="170"/>
      <c r="M2358" s="170"/>
      <c r="N2358" s="170"/>
      <c r="O2358" s="170"/>
      <c r="P2358" s="170"/>
      <c r="Q2358" s="170"/>
      <c r="R2358" s="170"/>
      <c r="S2358" s="170"/>
      <c r="T2358" s="170"/>
      <c r="U2358" s="170"/>
      <c r="V2358" s="170"/>
      <c r="W2358" s="170"/>
      <c r="X2358" s="174"/>
      <c r="Y2358" s="170"/>
      <c r="Z2358" s="170"/>
      <c r="AA2358" s="170"/>
      <c r="AB2358" s="170"/>
      <c r="AC2358" s="170"/>
      <c r="AD2358" s="174"/>
      <c r="AE2358" s="170"/>
      <c r="AF2358" s="170"/>
      <c r="AI2358" s="170"/>
      <c r="AJ2358" s="170"/>
      <c r="AK2358" s="170"/>
      <c r="AL2358" s="170"/>
      <c r="AM2358" s="170"/>
      <c r="AN2358" s="170"/>
    </row>
    <row r="2359" spans="1:40" ht="52.5" customHeight="1" x14ac:dyDescent="0.2">
      <c r="A2359" s="170"/>
      <c r="B2359" s="170"/>
      <c r="C2359" s="170"/>
      <c r="D2359" s="170"/>
      <c r="E2359" s="170"/>
      <c r="F2359" s="170"/>
      <c r="G2359" s="170"/>
      <c r="H2359" s="170"/>
      <c r="I2359" s="170"/>
      <c r="J2359" s="170"/>
      <c r="K2359" s="170"/>
      <c r="L2359" s="170"/>
      <c r="M2359" s="170"/>
      <c r="N2359" s="170"/>
      <c r="O2359" s="170"/>
      <c r="P2359" s="170"/>
      <c r="Q2359" s="170"/>
      <c r="R2359" s="170"/>
      <c r="S2359" s="170"/>
      <c r="T2359" s="170"/>
      <c r="U2359" s="170"/>
      <c r="V2359" s="170"/>
      <c r="W2359" s="170"/>
      <c r="X2359" s="174"/>
      <c r="Y2359" s="170"/>
      <c r="Z2359" s="170"/>
      <c r="AA2359" s="170"/>
      <c r="AB2359" s="170"/>
      <c r="AC2359" s="170"/>
      <c r="AD2359" s="174"/>
      <c r="AE2359" s="170"/>
      <c r="AF2359" s="170"/>
      <c r="AI2359" s="170"/>
      <c r="AJ2359" s="170"/>
      <c r="AK2359" s="170"/>
      <c r="AL2359" s="170"/>
      <c r="AM2359" s="170"/>
      <c r="AN2359" s="170"/>
    </row>
    <row r="2360" spans="1:40" ht="52.5" customHeight="1" x14ac:dyDescent="0.2">
      <c r="A2360" s="170"/>
      <c r="B2360" s="170"/>
      <c r="C2360" s="170"/>
      <c r="D2360" s="170"/>
      <c r="E2360" s="170"/>
      <c r="F2360" s="170"/>
      <c r="G2360" s="170"/>
      <c r="H2360" s="170"/>
      <c r="I2360" s="170"/>
      <c r="J2360" s="170"/>
      <c r="K2360" s="170"/>
      <c r="L2360" s="170"/>
      <c r="M2360" s="170"/>
      <c r="N2360" s="170"/>
      <c r="O2360" s="170"/>
      <c r="P2360" s="170"/>
      <c r="Q2360" s="170"/>
      <c r="R2360" s="170"/>
      <c r="S2360" s="170"/>
      <c r="T2360" s="170"/>
      <c r="U2360" s="170"/>
      <c r="V2360" s="170"/>
      <c r="W2360" s="170"/>
      <c r="X2360" s="174"/>
      <c r="Y2360" s="170"/>
      <c r="Z2360" s="170"/>
      <c r="AA2360" s="170"/>
      <c r="AB2360" s="170"/>
      <c r="AC2360" s="170"/>
      <c r="AD2360" s="174"/>
      <c r="AE2360" s="170"/>
      <c r="AF2360" s="170"/>
      <c r="AI2360" s="170"/>
      <c r="AJ2360" s="170"/>
      <c r="AK2360" s="170"/>
      <c r="AL2360" s="170"/>
      <c r="AM2360" s="170"/>
      <c r="AN2360" s="170"/>
    </row>
    <row r="2361" spans="1:40" ht="52.5" customHeight="1" x14ac:dyDescent="0.2">
      <c r="A2361" s="170"/>
      <c r="B2361" s="170"/>
      <c r="C2361" s="170"/>
      <c r="D2361" s="170"/>
      <c r="E2361" s="170"/>
      <c r="F2361" s="170"/>
      <c r="G2361" s="170"/>
      <c r="H2361" s="170"/>
      <c r="I2361" s="170"/>
      <c r="J2361" s="170"/>
      <c r="K2361" s="170"/>
      <c r="L2361" s="170"/>
      <c r="M2361" s="170"/>
      <c r="N2361" s="170"/>
      <c r="O2361" s="170"/>
      <c r="P2361" s="170"/>
      <c r="Q2361" s="170"/>
      <c r="R2361" s="170"/>
      <c r="S2361" s="170"/>
      <c r="T2361" s="170"/>
      <c r="U2361" s="170"/>
      <c r="V2361" s="170"/>
      <c r="W2361" s="170"/>
      <c r="X2361" s="174"/>
      <c r="Y2361" s="170"/>
      <c r="Z2361" s="170"/>
      <c r="AA2361" s="170"/>
      <c r="AB2361" s="170"/>
      <c r="AC2361" s="170"/>
      <c r="AD2361" s="174"/>
      <c r="AE2361" s="170"/>
      <c r="AF2361" s="170"/>
      <c r="AI2361" s="170"/>
      <c r="AJ2361" s="170"/>
      <c r="AK2361" s="170"/>
      <c r="AL2361" s="170"/>
      <c r="AM2361" s="170"/>
      <c r="AN2361" s="170"/>
    </row>
    <row r="2362" spans="1:40" ht="52.5" customHeight="1" x14ac:dyDescent="0.2">
      <c r="A2362" s="170"/>
      <c r="B2362" s="170"/>
      <c r="C2362" s="170"/>
      <c r="D2362" s="170"/>
      <c r="E2362" s="170"/>
      <c r="F2362" s="170"/>
      <c r="G2362" s="170"/>
      <c r="H2362" s="170"/>
      <c r="I2362" s="170"/>
      <c r="J2362" s="170"/>
      <c r="K2362" s="170"/>
      <c r="L2362" s="170"/>
      <c r="M2362" s="170"/>
      <c r="N2362" s="170"/>
      <c r="O2362" s="170"/>
      <c r="P2362" s="170"/>
      <c r="Q2362" s="170"/>
      <c r="R2362" s="170"/>
      <c r="S2362" s="170"/>
      <c r="T2362" s="170"/>
      <c r="U2362" s="170"/>
      <c r="V2362" s="170"/>
      <c r="W2362" s="170"/>
      <c r="X2362" s="174"/>
      <c r="Y2362" s="170"/>
      <c r="Z2362" s="170"/>
      <c r="AA2362" s="170"/>
      <c r="AB2362" s="170"/>
      <c r="AC2362" s="170"/>
      <c r="AD2362" s="174"/>
      <c r="AE2362" s="170"/>
      <c r="AF2362" s="170"/>
      <c r="AI2362" s="170"/>
      <c r="AJ2362" s="170"/>
      <c r="AK2362" s="170"/>
      <c r="AL2362" s="170"/>
      <c r="AM2362" s="170"/>
      <c r="AN2362" s="170"/>
    </row>
    <row r="2363" spans="1:40" ht="52.5" customHeight="1" x14ac:dyDescent="0.2">
      <c r="A2363" s="170"/>
      <c r="B2363" s="170"/>
      <c r="C2363" s="170"/>
      <c r="D2363" s="170"/>
      <c r="E2363" s="170"/>
      <c r="F2363" s="170"/>
      <c r="G2363" s="170"/>
      <c r="H2363" s="170"/>
      <c r="I2363" s="170"/>
      <c r="J2363" s="170"/>
      <c r="K2363" s="170"/>
      <c r="L2363" s="170"/>
      <c r="M2363" s="170"/>
      <c r="N2363" s="170"/>
      <c r="O2363" s="170"/>
      <c r="P2363" s="170"/>
      <c r="Q2363" s="170"/>
      <c r="R2363" s="170"/>
      <c r="S2363" s="170"/>
      <c r="T2363" s="170"/>
      <c r="U2363" s="170"/>
      <c r="V2363" s="170"/>
      <c r="W2363" s="170"/>
      <c r="X2363" s="174"/>
      <c r="Y2363" s="170"/>
      <c r="Z2363" s="170"/>
      <c r="AA2363" s="170"/>
      <c r="AB2363" s="170"/>
      <c r="AC2363" s="170"/>
      <c r="AD2363" s="174"/>
      <c r="AE2363" s="170"/>
      <c r="AF2363" s="170"/>
      <c r="AI2363" s="170"/>
      <c r="AJ2363" s="170"/>
      <c r="AK2363" s="170"/>
      <c r="AL2363" s="170"/>
      <c r="AM2363" s="170"/>
      <c r="AN2363" s="170"/>
    </row>
    <row r="2364" spans="1:40" ht="52.5" customHeight="1" x14ac:dyDescent="0.2">
      <c r="A2364" s="170"/>
      <c r="B2364" s="170"/>
      <c r="C2364" s="170"/>
      <c r="D2364" s="170"/>
      <c r="E2364" s="170"/>
      <c r="F2364" s="170"/>
      <c r="G2364" s="170"/>
      <c r="H2364" s="170"/>
      <c r="I2364" s="170"/>
      <c r="J2364" s="170"/>
      <c r="K2364" s="170"/>
      <c r="L2364" s="170"/>
      <c r="M2364" s="170"/>
      <c r="N2364" s="170"/>
      <c r="O2364" s="170"/>
      <c r="P2364" s="170"/>
      <c r="Q2364" s="170"/>
      <c r="R2364" s="170"/>
      <c r="S2364" s="170"/>
      <c r="T2364" s="170"/>
      <c r="U2364" s="170"/>
      <c r="V2364" s="170"/>
      <c r="W2364" s="170"/>
      <c r="X2364" s="174"/>
      <c r="Y2364" s="170"/>
      <c r="Z2364" s="170"/>
      <c r="AA2364" s="170"/>
      <c r="AB2364" s="170"/>
      <c r="AC2364" s="170"/>
      <c r="AD2364" s="174"/>
      <c r="AE2364" s="170"/>
      <c r="AF2364" s="170"/>
      <c r="AI2364" s="170"/>
      <c r="AJ2364" s="170"/>
      <c r="AK2364" s="170"/>
      <c r="AL2364" s="170"/>
      <c r="AM2364" s="170"/>
      <c r="AN2364" s="170"/>
    </row>
    <row r="2365" spans="1:40" ht="52.5" customHeight="1" x14ac:dyDescent="0.2">
      <c r="A2365" s="170"/>
      <c r="B2365" s="170"/>
      <c r="C2365" s="170"/>
      <c r="D2365" s="170"/>
      <c r="E2365" s="170"/>
      <c r="F2365" s="170"/>
      <c r="G2365" s="170"/>
      <c r="H2365" s="170"/>
      <c r="I2365" s="170"/>
      <c r="J2365" s="170"/>
      <c r="K2365" s="170"/>
      <c r="L2365" s="170"/>
      <c r="M2365" s="170"/>
      <c r="N2365" s="170"/>
      <c r="O2365" s="170"/>
      <c r="P2365" s="170"/>
      <c r="Q2365" s="170"/>
      <c r="R2365" s="170"/>
      <c r="S2365" s="170"/>
      <c r="T2365" s="170"/>
      <c r="U2365" s="170"/>
      <c r="V2365" s="170"/>
      <c r="W2365" s="170"/>
      <c r="X2365" s="174"/>
      <c r="Y2365" s="170"/>
      <c r="Z2365" s="170"/>
      <c r="AA2365" s="170"/>
      <c r="AB2365" s="170"/>
      <c r="AC2365" s="170"/>
      <c r="AD2365" s="174"/>
      <c r="AE2365" s="170"/>
      <c r="AF2365" s="170"/>
      <c r="AI2365" s="170"/>
      <c r="AJ2365" s="170"/>
      <c r="AK2365" s="170"/>
      <c r="AL2365" s="170"/>
      <c r="AM2365" s="170"/>
      <c r="AN2365" s="170"/>
    </row>
    <row r="2366" spans="1:40" ht="52.5" customHeight="1" x14ac:dyDescent="0.2">
      <c r="A2366" s="170"/>
      <c r="B2366" s="170"/>
      <c r="C2366" s="170"/>
      <c r="D2366" s="170"/>
      <c r="E2366" s="170"/>
      <c r="F2366" s="170"/>
      <c r="G2366" s="170"/>
      <c r="H2366" s="170"/>
      <c r="I2366" s="170"/>
      <c r="J2366" s="170"/>
      <c r="K2366" s="170"/>
      <c r="L2366" s="170"/>
      <c r="M2366" s="170"/>
      <c r="N2366" s="170"/>
      <c r="O2366" s="170"/>
      <c r="P2366" s="170"/>
      <c r="Q2366" s="170"/>
      <c r="R2366" s="170"/>
      <c r="S2366" s="170"/>
      <c r="T2366" s="170"/>
      <c r="U2366" s="170"/>
      <c r="V2366" s="170"/>
      <c r="W2366" s="170"/>
      <c r="X2366" s="174"/>
      <c r="Y2366" s="170"/>
      <c r="Z2366" s="170"/>
      <c r="AA2366" s="170"/>
      <c r="AB2366" s="170"/>
      <c r="AC2366" s="170"/>
      <c r="AD2366" s="174"/>
      <c r="AE2366" s="170"/>
      <c r="AF2366" s="170"/>
      <c r="AI2366" s="170"/>
      <c r="AJ2366" s="170"/>
      <c r="AK2366" s="170"/>
      <c r="AL2366" s="170"/>
      <c r="AM2366" s="170"/>
      <c r="AN2366" s="170"/>
    </row>
    <row r="2367" spans="1:40" ht="52.5" customHeight="1" x14ac:dyDescent="0.2">
      <c r="A2367" s="170"/>
      <c r="B2367" s="170"/>
      <c r="C2367" s="170"/>
      <c r="D2367" s="170"/>
      <c r="E2367" s="170"/>
      <c r="F2367" s="170"/>
      <c r="G2367" s="170"/>
      <c r="H2367" s="170"/>
      <c r="I2367" s="170"/>
      <c r="J2367" s="170"/>
      <c r="K2367" s="170"/>
      <c r="L2367" s="170"/>
      <c r="M2367" s="170"/>
      <c r="N2367" s="170"/>
      <c r="O2367" s="170"/>
      <c r="P2367" s="170"/>
      <c r="Q2367" s="170"/>
      <c r="R2367" s="170"/>
      <c r="S2367" s="170"/>
      <c r="T2367" s="170"/>
      <c r="U2367" s="170"/>
      <c r="V2367" s="170"/>
      <c r="W2367" s="170"/>
      <c r="X2367" s="174"/>
      <c r="Y2367" s="170"/>
      <c r="Z2367" s="170"/>
      <c r="AA2367" s="170"/>
      <c r="AB2367" s="170"/>
      <c r="AC2367" s="170"/>
      <c r="AD2367" s="174"/>
      <c r="AE2367" s="170"/>
      <c r="AF2367" s="170"/>
      <c r="AI2367" s="170"/>
      <c r="AJ2367" s="170"/>
      <c r="AK2367" s="170"/>
      <c r="AL2367" s="170"/>
      <c r="AM2367" s="170"/>
      <c r="AN2367" s="170"/>
    </row>
    <row r="2368" spans="1:40" ht="52.5" customHeight="1" x14ac:dyDescent="0.2">
      <c r="A2368" s="170"/>
      <c r="B2368" s="170"/>
      <c r="C2368" s="170"/>
      <c r="D2368" s="170"/>
      <c r="E2368" s="170"/>
      <c r="F2368" s="170"/>
      <c r="G2368" s="170"/>
      <c r="H2368" s="170"/>
      <c r="I2368" s="170"/>
      <c r="J2368" s="170"/>
      <c r="K2368" s="170"/>
      <c r="L2368" s="170"/>
      <c r="M2368" s="170"/>
      <c r="N2368" s="170"/>
      <c r="O2368" s="170"/>
      <c r="P2368" s="170"/>
      <c r="Q2368" s="170"/>
      <c r="R2368" s="170"/>
      <c r="S2368" s="170"/>
      <c r="T2368" s="170"/>
      <c r="U2368" s="170"/>
      <c r="V2368" s="170"/>
      <c r="W2368" s="170"/>
      <c r="X2368" s="174"/>
      <c r="Y2368" s="170"/>
      <c r="Z2368" s="170"/>
      <c r="AA2368" s="170"/>
      <c r="AB2368" s="170"/>
      <c r="AC2368" s="170"/>
      <c r="AD2368" s="174"/>
      <c r="AE2368" s="170"/>
      <c r="AF2368" s="170"/>
      <c r="AI2368" s="170"/>
      <c r="AJ2368" s="170"/>
      <c r="AK2368" s="170"/>
      <c r="AL2368" s="170"/>
      <c r="AM2368" s="170"/>
      <c r="AN2368" s="170"/>
    </row>
    <row r="2369" spans="1:40" ht="52.5" customHeight="1" x14ac:dyDescent="0.2">
      <c r="A2369" s="170"/>
      <c r="B2369" s="170"/>
      <c r="C2369" s="170"/>
      <c r="D2369" s="170"/>
      <c r="E2369" s="170"/>
      <c r="F2369" s="170"/>
      <c r="G2369" s="170"/>
      <c r="H2369" s="170"/>
      <c r="I2369" s="170"/>
      <c r="J2369" s="170"/>
      <c r="K2369" s="170"/>
      <c r="L2369" s="170"/>
      <c r="M2369" s="170"/>
      <c r="N2369" s="170"/>
      <c r="O2369" s="170"/>
      <c r="P2369" s="170"/>
      <c r="Q2369" s="170"/>
      <c r="R2369" s="170"/>
      <c r="S2369" s="170"/>
      <c r="T2369" s="170"/>
      <c r="U2369" s="170"/>
      <c r="V2369" s="170"/>
      <c r="W2369" s="170"/>
      <c r="X2369" s="174"/>
      <c r="Y2369" s="170"/>
      <c r="Z2369" s="170"/>
      <c r="AA2369" s="170"/>
      <c r="AB2369" s="170"/>
      <c r="AC2369" s="170"/>
      <c r="AD2369" s="174"/>
      <c r="AE2369" s="170"/>
      <c r="AF2369" s="170"/>
      <c r="AI2369" s="170"/>
      <c r="AJ2369" s="170"/>
      <c r="AK2369" s="170"/>
      <c r="AL2369" s="170"/>
      <c r="AM2369" s="170"/>
      <c r="AN2369" s="170"/>
    </row>
    <row r="2370" spans="1:40" ht="52.5" customHeight="1" x14ac:dyDescent="0.2">
      <c r="A2370" s="170"/>
      <c r="B2370" s="170"/>
      <c r="C2370" s="170"/>
      <c r="D2370" s="170"/>
      <c r="E2370" s="170"/>
      <c r="F2370" s="170"/>
      <c r="G2370" s="170"/>
      <c r="H2370" s="170"/>
      <c r="I2370" s="170"/>
      <c r="J2370" s="170"/>
      <c r="K2370" s="170"/>
      <c r="L2370" s="170"/>
      <c r="M2370" s="170"/>
      <c r="N2370" s="170"/>
      <c r="O2370" s="170"/>
      <c r="P2370" s="170"/>
      <c r="Q2370" s="170"/>
      <c r="R2370" s="170"/>
      <c r="S2370" s="170"/>
      <c r="T2370" s="170"/>
      <c r="U2370" s="170"/>
      <c r="V2370" s="170"/>
      <c r="W2370" s="170"/>
      <c r="X2370" s="174"/>
      <c r="Y2370" s="170"/>
      <c r="Z2370" s="170"/>
      <c r="AA2370" s="170"/>
      <c r="AB2370" s="170"/>
      <c r="AC2370" s="170"/>
      <c r="AD2370" s="174"/>
      <c r="AE2370" s="170"/>
      <c r="AF2370" s="170"/>
      <c r="AI2370" s="170"/>
      <c r="AJ2370" s="170"/>
      <c r="AK2370" s="170"/>
      <c r="AL2370" s="170"/>
      <c r="AM2370" s="170"/>
      <c r="AN2370" s="170"/>
    </row>
    <row r="2371" spans="1:40" ht="52.5" customHeight="1" x14ac:dyDescent="0.2">
      <c r="A2371" s="170"/>
      <c r="B2371" s="170"/>
      <c r="C2371" s="170"/>
      <c r="D2371" s="170"/>
      <c r="E2371" s="170"/>
      <c r="F2371" s="170"/>
      <c r="G2371" s="170"/>
      <c r="H2371" s="170"/>
      <c r="I2371" s="170"/>
      <c r="J2371" s="170"/>
      <c r="K2371" s="170"/>
      <c r="L2371" s="170"/>
      <c r="M2371" s="170"/>
      <c r="N2371" s="170"/>
      <c r="O2371" s="170"/>
      <c r="P2371" s="170"/>
      <c r="Q2371" s="170"/>
      <c r="R2371" s="170"/>
      <c r="S2371" s="170"/>
      <c r="T2371" s="170"/>
      <c r="U2371" s="170"/>
      <c r="V2371" s="170"/>
      <c r="W2371" s="170"/>
      <c r="X2371" s="174"/>
      <c r="Y2371" s="170"/>
      <c r="Z2371" s="170"/>
      <c r="AA2371" s="170"/>
      <c r="AB2371" s="170"/>
      <c r="AC2371" s="170"/>
      <c r="AD2371" s="174"/>
      <c r="AE2371" s="170"/>
      <c r="AF2371" s="170"/>
      <c r="AI2371" s="170"/>
      <c r="AJ2371" s="170"/>
      <c r="AK2371" s="170"/>
      <c r="AL2371" s="170"/>
      <c r="AM2371" s="170"/>
      <c r="AN2371" s="170"/>
    </row>
    <row r="2372" spans="1:40" ht="52.5" customHeight="1" x14ac:dyDescent="0.2">
      <c r="A2372" s="170"/>
      <c r="B2372" s="170"/>
      <c r="C2372" s="170"/>
      <c r="D2372" s="170"/>
      <c r="E2372" s="170"/>
      <c r="F2372" s="170"/>
      <c r="G2372" s="170"/>
      <c r="H2372" s="170"/>
      <c r="I2372" s="170"/>
      <c r="J2372" s="170"/>
      <c r="K2372" s="170"/>
      <c r="L2372" s="170"/>
      <c r="M2372" s="170"/>
      <c r="N2372" s="170"/>
      <c r="O2372" s="170"/>
      <c r="P2372" s="170"/>
      <c r="Q2372" s="170"/>
      <c r="R2372" s="170"/>
      <c r="S2372" s="170"/>
      <c r="T2372" s="170"/>
      <c r="U2372" s="170"/>
      <c r="V2372" s="170"/>
      <c r="W2372" s="170"/>
      <c r="X2372" s="174"/>
      <c r="Y2372" s="170"/>
      <c r="Z2372" s="170"/>
      <c r="AA2372" s="170"/>
      <c r="AB2372" s="170"/>
      <c r="AC2372" s="170"/>
      <c r="AD2372" s="174"/>
      <c r="AE2372" s="170"/>
      <c r="AF2372" s="170"/>
      <c r="AI2372" s="170"/>
      <c r="AJ2372" s="170"/>
      <c r="AK2372" s="170"/>
      <c r="AL2372" s="170"/>
      <c r="AM2372" s="170"/>
      <c r="AN2372" s="170"/>
    </row>
    <row r="2373" spans="1:40" ht="52.5" customHeight="1" x14ac:dyDescent="0.2">
      <c r="A2373" s="170"/>
      <c r="B2373" s="170"/>
      <c r="C2373" s="170"/>
      <c r="D2373" s="170"/>
      <c r="E2373" s="170"/>
      <c r="F2373" s="170"/>
      <c r="G2373" s="170"/>
      <c r="H2373" s="170"/>
      <c r="I2373" s="170"/>
      <c r="J2373" s="170"/>
      <c r="K2373" s="170"/>
      <c r="L2373" s="170"/>
      <c r="M2373" s="170"/>
      <c r="N2373" s="170"/>
      <c r="O2373" s="170"/>
      <c r="P2373" s="170"/>
      <c r="Q2373" s="170"/>
      <c r="R2373" s="170"/>
      <c r="S2373" s="170"/>
      <c r="T2373" s="170"/>
      <c r="U2373" s="170"/>
      <c r="V2373" s="170"/>
      <c r="W2373" s="170"/>
      <c r="X2373" s="174"/>
      <c r="Y2373" s="170"/>
      <c r="Z2373" s="170"/>
      <c r="AA2373" s="170"/>
      <c r="AB2373" s="170"/>
      <c r="AC2373" s="170"/>
      <c r="AD2373" s="174"/>
      <c r="AE2373" s="170"/>
      <c r="AF2373" s="170"/>
      <c r="AI2373" s="170"/>
      <c r="AJ2373" s="170"/>
      <c r="AK2373" s="170"/>
      <c r="AL2373" s="170"/>
      <c r="AM2373" s="170"/>
      <c r="AN2373" s="170"/>
    </row>
    <row r="2374" spans="1:40" ht="52.5" customHeight="1" x14ac:dyDescent="0.2">
      <c r="A2374" s="170"/>
      <c r="B2374" s="170"/>
      <c r="C2374" s="170"/>
      <c r="D2374" s="170"/>
      <c r="E2374" s="170"/>
      <c r="F2374" s="170"/>
      <c r="G2374" s="170"/>
      <c r="H2374" s="170"/>
      <c r="I2374" s="170"/>
      <c r="J2374" s="170"/>
      <c r="K2374" s="170"/>
      <c r="L2374" s="170"/>
      <c r="M2374" s="170"/>
      <c r="N2374" s="170"/>
      <c r="O2374" s="170"/>
      <c r="P2374" s="170"/>
      <c r="Q2374" s="170"/>
      <c r="R2374" s="170"/>
      <c r="S2374" s="170"/>
      <c r="T2374" s="170"/>
      <c r="U2374" s="170"/>
      <c r="V2374" s="170"/>
      <c r="W2374" s="170"/>
      <c r="X2374" s="174"/>
      <c r="Y2374" s="170"/>
      <c r="Z2374" s="170"/>
      <c r="AA2374" s="170"/>
      <c r="AB2374" s="170"/>
      <c r="AC2374" s="170"/>
      <c r="AD2374" s="174"/>
      <c r="AE2374" s="170"/>
      <c r="AF2374" s="170"/>
      <c r="AI2374" s="170"/>
      <c r="AJ2374" s="170"/>
      <c r="AK2374" s="170"/>
      <c r="AL2374" s="170"/>
      <c r="AM2374" s="170"/>
      <c r="AN2374" s="170"/>
    </row>
    <row r="2375" spans="1:40" ht="52.5" customHeight="1" x14ac:dyDescent="0.2">
      <c r="A2375" s="170"/>
      <c r="B2375" s="170"/>
      <c r="C2375" s="170"/>
      <c r="D2375" s="170"/>
      <c r="E2375" s="170"/>
      <c r="F2375" s="170"/>
      <c r="G2375" s="170"/>
      <c r="H2375" s="170"/>
      <c r="I2375" s="170"/>
      <c r="J2375" s="170"/>
      <c r="K2375" s="170"/>
      <c r="L2375" s="170"/>
      <c r="M2375" s="170"/>
      <c r="N2375" s="170"/>
      <c r="O2375" s="170"/>
      <c r="P2375" s="170"/>
      <c r="Q2375" s="170"/>
      <c r="R2375" s="170"/>
      <c r="S2375" s="170"/>
      <c r="T2375" s="170"/>
      <c r="U2375" s="170"/>
      <c r="V2375" s="170"/>
      <c r="W2375" s="170"/>
      <c r="X2375" s="174"/>
      <c r="Y2375" s="170"/>
      <c r="Z2375" s="170"/>
      <c r="AA2375" s="170"/>
      <c r="AB2375" s="170"/>
      <c r="AC2375" s="170"/>
      <c r="AD2375" s="174"/>
      <c r="AE2375" s="170"/>
      <c r="AF2375" s="170"/>
      <c r="AI2375" s="170"/>
      <c r="AJ2375" s="170"/>
      <c r="AK2375" s="170"/>
      <c r="AL2375" s="170"/>
      <c r="AM2375" s="170"/>
      <c r="AN2375" s="170"/>
    </row>
    <row r="2376" spans="1:40" ht="52.5" customHeight="1" x14ac:dyDescent="0.2">
      <c r="A2376" s="170"/>
      <c r="B2376" s="170"/>
      <c r="C2376" s="170"/>
      <c r="D2376" s="170"/>
      <c r="E2376" s="170"/>
      <c r="F2376" s="170"/>
      <c r="G2376" s="170"/>
      <c r="H2376" s="170"/>
      <c r="I2376" s="170"/>
      <c r="J2376" s="170"/>
      <c r="K2376" s="170"/>
      <c r="L2376" s="170"/>
      <c r="M2376" s="170"/>
      <c r="N2376" s="170"/>
      <c r="O2376" s="170"/>
      <c r="P2376" s="170"/>
      <c r="Q2376" s="170"/>
      <c r="R2376" s="170"/>
      <c r="S2376" s="170"/>
      <c r="T2376" s="170"/>
      <c r="U2376" s="170"/>
      <c r="V2376" s="170"/>
      <c r="W2376" s="170"/>
      <c r="X2376" s="174"/>
      <c r="Y2376" s="170"/>
      <c r="Z2376" s="170"/>
      <c r="AA2376" s="170"/>
      <c r="AB2376" s="170"/>
      <c r="AC2376" s="170"/>
      <c r="AD2376" s="174"/>
      <c r="AE2376" s="170"/>
      <c r="AF2376" s="170"/>
      <c r="AI2376" s="170"/>
      <c r="AJ2376" s="170"/>
      <c r="AK2376" s="170"/>
      <c r="AL2376" s="170"/>
      <c r="AM2376" s="170"/>
      <c r="AN2376" s="170"/>
    </row>
    <row r="2377" spans="1:40" ht="52.5" customHeight="1" x14ac:dyDescent="0.2">
      <c r="A2377" s="170"/>
      <c r="B2377" s="170"/>
      <c r="C2377" s="170"/>
      <c r="D2377" s="170"/>
      <c r="E2377" s="170"/>
      <c r="F2377" s="170"/>
      <c r="G2377" s="170"/>
      <c r="H2377" s="170"/>
      <c r="I2377" s="170"/>
      <c r="J2377" s="170"/>
      <c r="K2377" s="170"/>
      <c r="L2377" s="170"/>
      <c r="M2377" s="170"/>
      <c r="N2377" s="170"/>
      <c r="O2377" s="170"/>
      <c r="P2377" s="170"/>
      <c r="Q2377" s="170"/>
      <c r="R2377" s="170"/>
      <c r="S2377" s="170"/>
      <c r="T2377" s="170"/>
      <c r="U2377" s="170"/>
      <c r="V2377" s="170"/>
      <c r="W2377" s="170"/>
      <c r="X2377" s="174"/>
      <c r="Y2377" s="170"/>
      <c r="Z2377" s="170"/>
      <c r="AA2377" s="170"/>
      <c r="AB2377" s="170"/>
      <c r="AC2377" s="170"/>
      <c r="AD2377" s="174"/>
      <c r="AE2377" s="170"/>
      <c r="AF2377" s="170"/>
      <c r="AI2377" s="170"/>
      <c r="AJ2377" s="170"/>
      <c r="AK2377" s="170"/>
      <c r="AL2377" s="170"/>
      <c r="AM2377" s="170"/>
      <c r="AN2377" s="170"/>
    </row>
    <row r="2378" spans="1:40" ht="52.5" customHeight="1" x14ac:dyDescent="0.2">
      <c r="A2378" s="170"/>
      <c r="B2378" s="170"/>
      <c r="C2378" s="170"/>
      <c r="D2378" s="170"/>
      <c r="E2378" s="170"/>
      <c r="F2378" s="170"/>
      <c r="G2378" s="170"/>
      <c r="H2378" s="170"/>
      <c r="I2378" s="170"/>
      <c r="J2378" s="170"/>
      <c r="K2378" s="170"/>
      <c r="L2378" s="170"/>
      <c r="M2378" s="170"/>
      <c r="N2378" s="170"/>
      <c r="O2378" s="170"/>
      <c r="P2378" s="170"/>
      <c r="Q2378" s="170"/>
      <c r="R2378" s="170"/>
      <c r="S2378" s="170"/>
      <c r="T2378" s="170"/>
      <c r="U2378" s="170"/>
      <c r="V2378" s="170"/>
      <c r="W2378" s="170"/>
      <c r="X2378" s="174"/>
      <c r="Y2378" s="170"/>
      <c r="Z2378" s="170"/>
      <c r="AA2378" s="170"/>
      <c r="AB2378" s="170"/>
      <c r="AC2378" s="170"/>
      <c r="AD2378" s="174"/>
      <c r="AE2378" s="170"/>
      <c r="AF2378" s="170"/>
      <c r="AI2378" s="170"/>
      <c r="AJ2378" s="170"/>
      <c r="AK2378" s="170"/>
      <c r="AL2378" s="170"/>
      <c r="AM2378" s="170"/>
      <c r="AN2378" s="170"/>
    </row>
    <row r="2379" spans="1:40" ht="52.5" customHeight="1" x14ac:dyDescent="0.2">
      <c r="A2379" s="170"/>
      <c r="B2379" s="170"/>
      <c r="C2379" s="170"/>
      <c r="D2379" s="170"/>
      <c r="E2379" s="170"/>
      <c r="F2379" s="170"/>
      <c r="G2379" s="170"/>
      <c r="H2379" s="170"/>
      <c r="I2379" s="170"/>
      <c r="J2379" s="170"/>
      <c r="K2379" s="170"/>
      <c r="L2379" s="170"/>
      <c r="M2379" s="170"/>
      <c r="N2379" s="170"/>
      <c r="O2379" s="170"/>
      <c r="P2379" s="170"/>
      <c r="Q2379" s="170"/>
      <c r="R2379" s="170"/>
      <c r="S2379" s="170"/>
      <c r="T2379" s="170"/>
      <c r="U2379" s="170"/>
      <c r="V2379" s="170"/>
      <c r="W2379" s="170"/>
      <c r="X2379" s="174"/>
      <c r="Y2379" s="170"/>
      <c r="Z2379" s="170"/>
      <c r="AA2379" s="170"/>
      <c r="AB2379" s="170"/>
      <c r="AC2379" s="170"/>
      <c r="AD2379" s="174"/>
      <c r="AE2379" s="170"/>
      <c r="AF2379" s="170"/>
      <c r="AI2379" s="170"/>
      <c r="AJ2379" s="170"/>
      <c r="AK2379" s="170"/>
      <c r="AL2379" s="170"/>
      <c r="AM2379" s="170"/>
      <c r="AN2379" s="170"/>
    </row>
    <row r="2380" spans="1:40" ht="52.5" customHeight="1" x14ac:dyDescent="0.2">
      <c r="A2380" s="170"/>
      <c r="B2380" s="170"/>
      <c r="C2380" s="170"/>
      <c r="D2380" s="170"/>
      <c r="E2380" s="170"/>
      <c r="F2380" s="170"/>
      <c r="G2380" s="170"/>
      <c r="H2380" s="170"/>
      <c r="I2380" s="170"/>
      <c r="J2380" s="170"/>
      <c r="K2380" s="170"/>
      <c r="L2380" s="170"/>
      <c r="M2380" s="170"/>
      <c r="N2380" s="170"/>
      <c r="O2380" s="170"/>
      <c r="P2380" s="170"/>
      <c r="Q2380" s="170"/>
      <c r="R2380" s="170"/>
      <c r="S2380" s="170"/>
      <c r="T2380" s="170"/>
      <c r="U2380" s="170"/>
      <c r="V2380" s="170"/>
      <c r="W2380" s="170"/>
      <c r="X2380" s="174"/>
      <c r="Y2380" s="170"/>
      <c r="Z2380" s="170"/>
      <c r="AA2380" s="170"/>
      <c r="AB2380" s="170"/>
      <c r="AC2380" s="170"/>
      <c r="AD2380" s="174"/>
      <c r="AE2380" s="170"/>
      <c r="AF2380" s="170"/>
      <c r="AI2380" s="170"/>
      <c r="AJ2380" s="170"/>
      <c r="AK2380" s="170"/>
      <c r="AL2380" s="170"/>
      <c r="AM2380" s="170"/>
      <c r="AN2380" s="170"/>
    </row>
    <row r="2381" spans="1:40" ht="52.5" customHeight="1" x14ac:dyDescent="0.2">
      <c r="A2381" s="170"/>
      <c r="B2381" s="170"/>
      <c r="C2381" s="170"/>
      <c r="D2381" s="170"/>
      <c r="E2381" s="170"/>
      <c r="F2381" s="170"/>
      <c r="G2381" s="170"/>
      <c r="H2381" s="170"/>
      <c r="I2381" s="170"/>
      <c r="J2381" s="170"/>
      <c r="K2381" s="170"/>
      <c r="L2381" s="170"/>
      <c r="M2381" s="170"/>
      <c r="N2381" s="170"/>
      <c r="O2381" s="170"/>
      <c r="P2381" s="170"/>
      <c r="Q2381" s="170"/>
      <c r="R2381" s="170"/>
      <c r="S2381" s="170"/>
      <c r="T2381" s="170"/>
      <c r="U2381" s="170"/>
      <c r="V2381" s="170"/>
      <c r="W2381" s="170"/>
      <c r="X2381" s="174"/>
      <c r="Y2381" s="170"/>
      <c r="Z2381" s="170"/>
      <c r="AA2381" s="170"/>
      <c r="AB2381" s="170"/>
      <c r="AC2381" s="170"/>
      <c r="AD2381" s="174"/>
      <c r="AE2381" s="170"/>
      <c r="AF2381" s="170"/>
      <c r="AI2381" s="170"/>
      <c r="AJ2381" s="170"/>
      <c r="AK2381" s="170"/>
      <c r="AL2381" s="170"/>
      <c r="AM2381" s="170"/>
      <c r="AN2381" s="170"/>
    </row>
    <row r="2382" spans="1:40" ht="52.5" customHeight="1" x14ac:dyDescent="0.2">
      <c r="A2382" s="170"/>
      <c r="B2382" s="170"/>
      <c r="C2382" s="170"/>
      <c r="D2382" s="170"/>
      <c r="E2382" s="170"/>
      <c r="F2382" s="170"/>
      <c r="G2382" s="170"/>
      <c r="H2382" s="170"/>
      <c r="I2382" s="170"/>
      <c r="J2382" s="170"/>
      <c r="K2382" s="170"/>
      <c r="L2382" s="170"/>
      <c r="M2382" s="170"/>
      <c r="N2382" s="170"/>
      <c r="O2382" s="170"/>
      <c r="P2382" s="170"/>
      <c r="Q2382" s="170"/>
      <c r="R2382" s="170"/>
      <c r="S2382" s="170"/>
      <c r="T2382" s="170"/>
      <c r="U2382" s="170"/>
      <c r="V2382" s="170"/>
      <c r="W2382" s="170"/>
      <c r="X2382" s="174"/>
      <c r="Y2382" s="170"/>
      <c r="Z2382" s="170"/>
      <c r="AA2382" s="170"/>
      <c r="AB2382" s="170"/>
      <c r="AC2382" s="170"/>
      <c r="AD2382" s="174"/>
      <c r="AE2382" s="170"/>
      <c r="AF2382" s="170"/>
      <c r="AI2382" s="170"/>
      <c r="AJ2382" s="170"/>
      <c r="AK2382" s="170"/>
      <c r="AL2382" s="170"/>
      <c r="AM2382" s="170"/>
      <c r="AN2382" s="170"/>
    </row>
    <row r="2383" spans="1:40" ht="52.5" customHeight="1" x14ac:dyDescent="0.2">
      <c r="A2383" s="170"/>
      <c r="B2383" s="170"/>
      <c r="C2383" s="170"/>
      <c r="D2383" s="170"/>
      <c r="E2383" s="170"/>
      <c r="F2383" s="170"/>
      <c r="G2383" s="170"/>
      <c r="H2383" s="170"/>
      <c r="I2383" s="170"/>
      <c r="J2383" s="170"/>
      <c r="K2383" s="170"/>
      <c r="L2383" s="170"/>
      <c r="M2383" s="170"/>
      <c r="N2383" s="170"/>
      <c r="O2383" s="170"/>
      <c r="P2383" s="170"/>
      <c r="Q2383" s="170"/>
      <c r="R2383" s="170"/>
      <c r="S2383" s="170"/>
      <c r="T2383" s="170"/>
      <c r="U2383" s="170"/>
      <c r="V2383" s="170"/>
      <c r="W2383" s="170"/>
      <c r="X2383" s="174"/>
      <c r="Y2383" s="170"/>
      <c r="Z2383" s="170"/>
      <c r="AA2383" s="170"/>
      <c r="AB2383" s="170"/>
      <c r="AC2383" s="170"/>
      <c r="AD2383" s="174"/>
      <c r="AE2383" s="170"/>
      <c r="AF2383" s="170"/>
      <c r="AI2383" s="170"/>
      <c r="AJ2383" s="170"/>
      <c r="AK2383" s="170"/>
      <c r="AL2383" s="170"/>
      <c r="AM2383" s="170"/>
      <c r="AN2383" s="170"/>
    </row>
    <row r="2384" spans="1:40" ht="52.5" customHeight="1" x14ac:dyDescent="0.2">
      <c r="A2384" s="170"/>
      <c r="B2384" s="170"/>
      <c r="C2384" s="170"/>
      <c r="D2384" s="170"/>
      <c r="E2384" s="170"/>
      <c r="F2384" s="170"/>
      <c r="G2384" s="170"/>
      <c r="H2384" s="170"/>
      <c r="I2384" s="170"/>
      <c r="J2384" s="170"/>
      <c r="K2384" s="170"/>
      <c r="L2384" s="170"/>
      <c r="M2384" s="170"/>
      <c r="N2384" s="170"/>
      <c r="O2384" s="170"/>
      <c r="P2384" s="170"/>
      <c r="Q2384" s="170"/>
      <c r="R2384" s="170"/>
      <c r="S2384" s="170"/>
      <c r="T2384" s="170"/>
      <c r="U2384" s="170"/>
      <c r="V2384" s="170"/>
      <c r="W2384" s="170"/>
      <c r="X2384" s="174"/>
      <c r="Y2384" s="170"/>
      <c r="Z2384" s="170"/>
      <c r="AA2384" s="170"/>
      <c r="AB2384" s="170"/>
      <c r="AC2384" s="170"/>
      <c r="AD2384" s="174"/>
      <c r="AE2384" s="170"/>
      <c r="AF2384" s="170"/>
      <c r="AI2384" s="170"/>
      <c r="AJ2384" s="170"/>
      <c r="AK2384" s="170"/>
      <c r="AL2384" s="170"/>
      <c r="AM2384" s="170"/>
      <c r="AN2384" s="170"/>
    </row>
    <row r="2385" spans="1:40" ht="52.5" customHeight="1" x14ac:dyDescent="0.2">
      <c r="A2385" s="170"/>
      <c r="B2385" s="170"/>
      <c r="C2385" s="170"/>
      <c r="D2385" s="170"/>
      <c r="E2385" s="170"/>
      <c r="F2385" s="170"/>
      <c r="G2385" s="170"/>
      <c r="H2385" s="170"/>
      <c r="I2385" s="170"/>
      <c r="J2385" s="170"/>
      <c r="K2385" s="170"/>
      <c r="L2385" s="170"/>
      <c r="M2385" s="170"/>
      <c r="N2385" s="170"/>
      <c r="O2385" s="170"/>
      <c r="P2385" s="170"/>
      <c r="Q2385" s="170"/>
      <c r="R2385" s="170"/>
      <c r="S2385" s="170"/>
      <c r="T2385" s="170"/>
      <c r="U2385" s="170"/>
      <c r="V2385" s="170"/>
      <c r="W2385" s="170"/>
      <c r="X2385" s="174"/>
      <c r="Y2385" s="170"/>
      <c r="Z2385" s="170"/>
      <c r="AA2385" s="170"/>
      <c r="AB2385" s="170"/>
      <c r="AC2385" s="170"/>
      <c r="AD2385" s="174"/>
      <c r="AE2385" s="170"/>
      <c r="AF2385" s="170"/>
      <c r="AI2385" s="170"/>
      <c r="AJ2385" s="170"/>
      <c r="AK2385" s="170"/>
      <c r="AL2385" s="170"/>
      <c r="AM2385" s="170"/>
      <c r="AN2385" s="170"/>
    </row>
    <row r="2386" spans="1:40" ht="52.5" customHeight="1" x14ac:dyDescent="0.2">
      <c r="A2386" s="170"/>
      <c r="B2386" s="170"/>
      <c r="C2386" s="170"/>
      <c r="D2386" s="170"/>
      <c r="E2386" s="170"/>
      <c r="F2386" s="170"/>
      <c r="G2386" s="170"/>
      <c r="H2386" s="170"/>
      <c r="I2386" s="170"/>
      <c r="J2386" s="170"/>
      <c r="K2386" s="170"/>
      <c r="L2386" s="170"/>
      <c r="M2386" s="170"/>
      <c r="N2386" s="170"/>
      <c r="O2386" s="170"/>
      <c r="P2386" s="170"/>
      <c r="Q2386" s="170"/>
      <c r="R2386" s="170"/>
      <c r="S2386" s="170"/>
      <c r="T2386" s="170"/>
      <c r="U2386" s="170"/>
      <c r="V2386" s="170"/>
      <c r="W2386" s="170"/>
      <c r="X2386" s="174"/>
      <c r="Y2386" s="170"/>
      <c r="Z2386" s="170"/>
      <c r="AA2386" s="170"/>
      <c r="AB2386" s="170"/>
      <c r="AC2386" s="170"/>
      <c r="AD2386" s="174"/>
      <c r="AE2386" s="170"/>
      <c r="AF2386" s="170"/>
      <c r="AI2386" s="170"/>
      <c r="AJ2386" s="170"/>
      <c r="AK2386" s="170"/>
      <c r="AL2386" s="170"/>
      <c r="AM2386" s="170"/>
      <c r="AN2386" s="170"/>
    </row>
    <row r="2387" spans="1:40" ht="52.5" customHeight="1" x14ac:dyDescent="0.2">
      <c r="A2387" s="170"/>
      <c r="B2387" s="170"/>
      <c r="C2387" s="170"/>
      <c r="D2387" s="170"/>
      <c r="E2387" s="170"/>
      <c r="F2387" s="170"/>
      <c r="G2387" s="170"/>
      <c r="H2387" s="170"/>
      <c r="I2387" s="170"/>
      <c r="J2387" s="170"/>
      <c r="K2387" s="170"/>
      <c r="L2387" s="170"/>
      <c r="M2387" s="170"/>
      <c r="N2387" s="170"/>
      <c r="O2387" s="170"/>
      <c r="P2387" s="170"/>
      <c r="Q2387" s="170"/>
      <c r="R2387" s="170"/>
      <c r="S2387" s="170"/>
      <c r="T2387" s="170"/>
      <c r="U2387" s="170"/>
      <c r="V2387" s="170"/>
      <c r="W2387" s="170"/>
      <c r="X2387" s="174"/>
      <c r="Y2387" s="170"/>
      <c r="Z2387" s="170"/>
      <c r="AA2387" s="170"/>
      <c r="AB2387" s="170"/>
      <c r="AC2387" s="170"/>
      <c r="AD2387" s="174"/>
      <c r="AE2387" s="170"/>
      <c r="AF2387" s="170"/>
      <c r="AI2387" s="170"/>
      <c r="AJ2387" s="170"/>
      <c r="AK2387" s="170"/>
      <c r="AL2387" s="170"/>
      <c r="AM2387" s="170"/>
      <c r="AN2387" s="170"/>
    </row>
    <row r="2388" spans="1:40" ht="52.5" customHeight="1" x14ac:dyDescent="0.2">
      <c r="A2388" s="170"/>
      <c r="B2388" s="170"/>
      <c r="C2388" s="170"/>
      <c r="D2388" s="170"/>
      <c r="E2388" s="170"/>
      <c r="F2388" s="170"/>
      <c r="G2388" s="170"/>
      <c r="H2388" s="170"/>
      <c r="I2388" s="170"/>
      <c r="J2388" s="170"/>
      <c r="K2388" s="170"/>
      <c r="L2388" s="170"/>
      <c r="M2388" s="170"/>
      <c r="N2388" s="170"/>
      <c r="O2388" s="170"/>
      <c r="P2388" s="170"/>
      <c r="Q2388" s="170"/>
      <c r="R2388" s="170"/>
      <c r="S2388" s="170"/>
      <c r="T2388" s="170"/>
      <c r="U2388" s="170"/>
      <c r="V2388" s="170"/>
      <c r="W2388" s="170"/>
      <c r="X2388" s="174"/>
      <c r="Y2388" s="170"/>
      <c r="Z2388" s="170"/>
      <c r="AA2388" s="170"/>
      <c r="AB2388" s="170"/>
      <c r="AC2388" s="170"/>
      <c r="AD2388" s="174"/>
      <c r="AE2388" s="170"/>
      <c r="AF2388" s="170"/>
      <c r="AI2388" s="170"/>
      <c r="AJ2388" s="170"/>
      <c r="AK2388" s="170"/>
      <c r="AL2388" s="170"/>
      <c r="AM2388" s="170"/>
      <c r="AN2388" s="170"/>
    </row>
    <row r="2389" spans="1:40" ht="52.5" customHeight="1" x14ac:dyDescent="0.2">
      <c r="A2389" s="170"/>
      <c r="B2389" s="170"/>
      <c r="C2389" s="170"/>
      <c r="D2389" s="170"/>
      <c r="E2389" s="170"/>
      <c r="F2389" s="170"/>
      <c r="G2389" s="170"/>
      <c r="H2389" s="170"/>
      <c r="I2389" s="170"/>
      <c r="J2389" s="170"/>
      <c r="K2389" s="170"/>
      <c r="L2389" s="170"/>
      <c r="M2389" s="170"/>
      <c r="N2389" s="170"/>
      <c r="O2389" s="170"/>
      <c r="P2389" s="170"/>
      <c r="Q2389" s="170"/>
      <c r="R2389" s="170"/>
      <c r="S2389" s="170"/>
      <c r="T2389" s="170"/>
      <c r="U2389" s="170"/>
      <c r="V2389" s="170"/>
      <c r="W2389" s="170"/>
      <c r="X2389" s="174"/>
      <c r="Y2389" s="170"/>
      <c r="Z2389" s="170"/>
      <c r="AA2389" s="170"/>
      <c r="AB2389" s="170"/>
      <c r="AC2389" s="170"/>
      <c r="AD2389" s="174"/>
      <c r="AE2389" s="170"/>
      <c r="AF2389" s="170"/>
      <c r="AI2389" s="170"/>
      <c r="AJ2389" s="170"/>
      <c r="AK2389" s="170"/>
      <c r="AL2389" s="170"/>
      <c r="AM2389" s="170"/>
      <c r="AN2389" s="170"/>
    </row>
    <row r="2390" spans="1:40" ht="52.5" customHeight="1" x14ac:dyDescent="0.2">
      <c r="A2390" s="170"/>
      <c r="B2390" s="170"/>
      <c r="C2390" s="170"/>
      <c r="D2390" s="170"/>
      <c r="E2390" s="170"/>
      <c r="F2390" s="170"/>
      <c r="G2390" s="170"/>
      <c r="H2390" s="170"/>
      <c r="I2390" s="170"/>
      <c r="J2390" s="170"/>
      <c r="K2390" s="170"/>
      <c r="L2390" s="170"/>
      <c r="M2390" s="170"/>
      <c r="N2390" s="170"/>
      <c r="O2390" s="170"/>
      <c r="P2390" s="170"/>
      <c r="Q2390" s="170"/>
      <c r="R2390" s="170"/>
      <c r="S2390" s="170"/>
      <c r="T2390" s="170"/>
      <c r="U2390" s="170"/>
      <c r="V2390" s="170"/>
      <c r="W2390" s="170"/>
      <c r="X2390" s="174"/>
      <c r="Y2390" s="170"/>
      <c r="Z2390" s="170"/>
      <c r="AA2390" s="170"/>
      <c r="AB2390" s="170"/>
      <c r="AC2390" s="170"/>
      <c r="AD2390" s="174"/>
      <c r="AE2390" s="170"/>
      <c r="AF2390" s="170"/>
      <c r="AI2390" s="170"/>
      <c r="AJ2390" s="170"/>
      <c r="AK2390" s="170"/>
      <c r="AL2390" s="170"/>
      <c r="AM2390" s="170"/>
      <c r="AN2390" s="170"/>
    </row>
    <row r="2391" spans="1:40" ht="52.5" customHeight="1" x14ac:dyDescent="0.2">
      <c r="A2391" s="170"/>
      <c r="B2391" s="170"/>
      <c r="C2391" s="170"/>
      <c r="D2391" s="170"/>
      <c r="E2391" s="170"/>
      <c r="F2391" s="170"/>
      <c r="G2391" s="170"/>
      <c r="H2391" s="170"/>
      <c r="I2391" s="170"/>
      <c r="J2391" s="170"/>
      <c r="K2391" s="170"/>
      <c r="L2391" s="170"/>
      <c r="M2391" s="170"/>
      <c r="N2391" s="170"/>
      <c r="O2391" s="170"/>
      <c r="P2391" s="170"/>
      <c r="Q2391" s="170"/>
      <c r="R2391" s="170"/>
      <c r="S2391" s="170"/>
      <c r="T2391" s="170"/>
      <c r="U2391" s="170"/>
      <c r="V2391" s="170"/>
      <c r="W2391" s="170"/>
      <c r="X2391" s="174"/>
      <c r="Y2391" s="170"/>
      <c r="Z2391" s="170"/>
      <c r="AA2391" s="170"/>
      <c r="AB2391" s="170"/>
      <c r="AC2391" s="170"/>
      <c r="AD2391" s="174"/>
      <c r="AE2391" s="170"/>
      <c r="AF2391" s="170"/>
      <c r="AI2391" s="170"/>
      <c r="AJ2391" s="170"/>
      <c r="AK2391" s="170"/>
      <c r="AL2391" s="170"/>
      <c r="AM2391" s="170"/>
      <c r="AN2391" s="170"/>
    </row>
    <row r="2392" spans="1:40" ht="52.5" customHeight="1" x14ac:dyDescent="0.2">
      <c r="A2392" s="170"/>
      <c r="B2392" s="170"/>
      <c r="C2392" s="170"/>
      <c r="D2392" s="170"/>
      <c r="E2392" s="170"/>
      <c r="F2392" s="170"/>
      <c r="G2392" s="170"/>
      <c r="H2392" s="170"/>
      <c r="I2392" s="170"/>
      <c r="J2392" s="170"/>
      <c r="K2392" s="170"/>
      <c r="L2392" s="170"/>
      <c r="M2392" s="170"/>
      <c r="N2392" s="170"/>
      <c r="O2392" s="170"/>
      <c r="P2392" s="170"/>
      <c r="Q2392" s="170"/>
      <c r="R2392" s="170"/>
      <c r="S2392" s="170"/>
      <c r="T2392" s="170"/>
      <c r="U2392" s="170"/>
      <c r="V2392" s="170"/>
      <c r="W2392" s="170"/>
      <c r="X2392" s="174"/>
      <c r="Y2392" s="170"/>
      <c r="Z2392" s="170"/>
      <c r="AA2392" s="170"/>
      <c r="AB2392" s="170"/>
      <c r="AC2392" s="170"/>
      <c r="AD2392" s="174"/>
      <c r="AE2392" s="170"/>
      <c r="AF2392" s="170"/>
      <c r="AI2392" s="170"/>
      <c r="AJ2392" s="170"/>
      <c r="AK2392" s="170"/>
      <c r="AL2392" s="170"/>
      <c r="AM2392" s="170"/>
      <c r="AN2392" s="170"/>
    </row>
    <row r="2393" spans="1:40" ht="52.5" customHeight="1" x14ac:dyDescent="0.2">
      <c r="A2393" s="170"/>
      <c r="B2393" s="170"/>
      <c r="C2393" s="170"/>
      <c r="D2393" s="170"/>
      <c r="E2393" s="170"/>
      <c r="F2393" s="170"/>
      <c r="G2393" s="170"/>
      <c r="H2393" s="170"/>
      <c r="I2393" s="170"/>
      <c r="J2393" s="170"/>
      <c r="K2393" s="170"/>
      <c r="L2393" s="170"/>
      <c r="M2393" s="170"/>
      <c r="N2393" s="170"/>
      <c r="O2393" s="170"/>
      <c r="P2393" s="170"/>
      <c r="Q2393" s="170"/>
      <c r="R2393" s="170"/>
      <c r="S2393" s="170"/>
      <c r="T2393" s="170"/>
      <c r="U2393" s="170"/>
      <c r="V2393" s="170"/>
      <c r="W2393" s="170"/>
      <c r="X2393" s="174"/>
      <c r="Y2393" s="170"/>
      <c r="Z2393" s="170"/>
      <c r="AA2393" s="170"/>
      <c r="AB2393" s="170"/>
      <c r="AC2393" s="170"/>
      <c r="AD2393" s="174"/>
      <c r="AE2393" s="170"/>
      <c r="AF2393" s="170"/>
      <c r="AI2393" s="170"/>
      <c r="AJ2393" s="170"/>
      <c r="AK2393" s="170"/>
      <c r="AL2393" s="170"/>
      <c r="AM2393" s="170"/>
      <c r="AN2393" s="170"/>
    </row>
    <row r="2394" spans="1:40" ht="52.5" customHeight="1" x14ac:dyDescent="0.2">
      <c r="A2394" s="170"/>
      <c r="B2394" s="170"/>
      <c r="C2394" s="170"/>
      <c r="D2394" s="170"/>
      <c r="E2394" s="170"/>
      <c r="F2394" s="170"/>
      <c r="G2394" s="170"/>
      <c r="H2394" s="170"/>
      <c r="I2394" s="170"/>
      <c r="J2394" s="170"/>
      <c r="K2394" s="170"/>
      <c r="L2394" s="170"/>
      <c r="M2394" s="170"/>
      <c r="N2394" s="170"/>
      <c r="O2394" s="170"/>
      <c r="P2394" s="170"/>
      <c r="Q2394" s="170"/>
      <c r="R2394" s="170"/>
      <c r="S2394" s="170"/>
      <c r="T2394" s="170"/>
      <c r="U2394" s="170"/>
      <c r="V2394" s="170"/>
      <c r="W2394" s="170"/>
      <c r="X2394" s="174"/>
      <c r="Y2394" s="170"/>
      <c r="Z2394" s="170"/>
      <c r="AA2394" s="170"/>
      <c r="AB2394" s="170"/>
      <c r="AC2394" s="170"/>
      <c r="AD2394" s="174"/>
      <c r="AE2394" s="170"/>
      <c r="AF2394" s="170"/>
      <c r="AI2394" s="170"/>
      <c r="AJ2394" s="170"/>
      <c r="AK2394" s="170"/>
      <c r="AL2394" s="170"/>
      <c r="AM2394" s="170"/>
      <c r="AN2394" s="170"/>
    </row>
    <row r="2395" spans="1:40" ht="52.5" customHeight="1" x14ac:dyDescent="0.2">
      <c r="A2395" s="170"/>
      <c r="B2395" s="170"/>
      <c r="C2395" s="170"/>
      <c r="D2395" s="170"/>
      <c r="E2395" s="170"/>
      <c r="F2395" s="170"/>
      <c r="G2395" s="170"/>
      <c r="H2395" s="170"/>
      <c r="I2395" s="170"/>
      <c r="J2395" s="170"/>
      <c r="K2395" s="170"/>
      <c r="L2395" s="170"/>
      <c r="M2395" s="170"/>
      <c r="N2395" s="170"/>
      <c r="O2395" s="170"/>
      <c r="P2395" s="170"/>
      <c r="Q2395" s="170"/>
      <c r="R2395" s="170"/>
      <c r="S2395" s="170"/>
      <c r="T2395" s="170"/>
      <c r="U2395" s="170"/>
      <c r="V2395" s="170"/>
      <c r="W2395" s="170"/>
      <c r="X2395" s="174"/>
      <c r="Y2395" s="170"/>
      <c r="Z2395" s="170"/>
      <c r="AA2395" s="170"/>
      <c r="AB2395" s="170"/>
      <c r="AC2395" s="170"/>
      <c r="AD2395" s="174"/>
      <c r="AE2395" s="170"/>
      <c r="AF2395" s="170"/>
      <c r="AI2395" s="170"/>
      <c r="AJ2395" s="170"/>
      <c r="AK2395" s="170"/>
      <c r="AL2395" s="170"/>
      <c r="AM2395" s="170"/>
      <c r="AN2395" s="170"/>
    </row>
    <row r="2396" spans="1:40" ht="52.5" customHeight="1" x14ac:dyDescent="0.2">
      <c r="A2396" s="170"/>
      <c r="B2396" s="170"/>
      <c r="C2396" s="170"/>
      <c r="D2396" s="170"/>
      <c r="E2396" s="170"/>
      <c r="F2396" s="170"/>
      <c r="G2396" s="170"/>
      <c r="H2396" s="170"/>
      <c r="I2396" s="170"/>
      <c r="J2396" s="170"/>
      <c r="K2396" s="170"/>
      <c r="L2396" s="170"/>
      <c r="M2396" s="170"/>
      <c r="N2396" s="170"/>
      <c r="O2396" s="170"/>
      <c r="P2396" s="170"/>
      <c r="Q2396" s="170"/>
      <c r="R2396" s="170"/>
      <c r="S2396" s="170"/>
      <c r="T2396" s="170"/>
      <c r="U2396" s="170"/>
      <c r="V2396" s="170"/>
      <c r="W2396" s="170"/>
      <c r="X2396" s="174"/>
      <c r="Y2396" s="170"/>
      <c r="Z2396" s="170"/>
      <c r="AA2396" s="170"/>
      <c r="AB2396" s="170"/>
      <c r="AC2396" s="170"/>
      <c r="AD2396" s="174"/>
      <c r="AE2396" s="170"/>
      <c r="AF2396" s="170"/>
      <c r="AI2396" s="170"/>
      <c r="AJ2396" s="170"/>
      <c r="AK2396" s="170"/>
      <c r="AL2396" s="170"/>
      <c r="AM2396" s="170"/>
      <c r="AN2396" s="170"/>
    </row>
    <row r="2397" spans="1:40" ht="52.5" customHeight="1" x14ac:dyDescent="0.2">
      <c r="A2397" s="170"/>
      <c r="B2397" s="170"/>
      <c r="C2397" s="170"/>
      <c r="D2397" s="170"/>
      <c r="E2397" s="170"/>
      <c r="F2397" s="170"/>
      <c r="G2397" s="170"/>
      <c r="H2397" s="170"/>
      <c r="I2397" s="170"/>
      <c r="J2397" s="170"/>
      <c r="K2397" s="170"/>
      <c r="L2397" s="170"/>
      <c r="M2397" s="170"/>
      <c r="N2397" s="170"/>
      <c r="O2397" s="170"/>
      <c r="P2397" s="170"/>
      <c r="Q2397" s="170"/>
      <c r="R2397" s="170"/>
      <c r="S2397" s="170"/>
      <c r="T2397" s="170"/>
      <c r="U2397" s="170"/>
      <c r="V2397" s="170"/>
      <c r="W2397" s="170"/>
      <c r="X2397" s="174"/>
      <c r="Y2397" s="170"/>
      <c r="Z2397" s="170"/>
      <c r="AA2397" s="170"/>
      <c r="AB2397" s="170"/>
      <c r="AC2397" s="170"/>
      <c r="AD2397" s="174"/>
      <c r="AE2397" s="170"/>
      <c r="AF2397" s="170"/>
      <c r="AI2397" s="170"/>
      <c r="AJ2397" s="170"/>
      <c r="AK2397" s="170"/>
      <c r="AL2397" s="170"/>
      <c r="AM2397" s="170"/>
      <c r="AN2397" s="170"/>
    </row>
    <row r="2398" spans="1:40" ht="52.5" customHeight="1" x14ac:dyDescent="0.2">
      <c r="A2398" s="170"/>
      <c r="B2398" s="170"/>
      <c r="C2398" s="170"/>
      <c r="D2398" s="170"/>
      <c r="E2398" s="170"/>
      <c r="F2398" s="170"/>
      <c r="G2398" s="170"/>
      <c r="H2398" s="170"/>
      <c r="I2398" s="170"/>
      <c r="J2398" s="170"/>
      <c r="K2398" s="170"/>
      <c r="L2398" s="170"/>
      <c r="M2398" s="170"/>
      <c r="N2398" s="170"/>
      <c r="O2398" s="170"/>
      <c r="P2398" s="170"/>
      <c r="Q2398" s="170"/>
      <c r="R2398" s="170"/>
      <c r="S2398" s="170"/>
      <c r="T2398" s="170"/>
      <c r="U2398" s="170"/>
      <c r="V2398" s="170"/>
      <c r="W2398" s="170"/>
      <c r="X2398" s="174"/>
      <c r="Y2398" s="170"/>
      <c r="Z2398" s="170"/>
      <c r="AA2398" s="170"/>
      <c r="AB2398" s="170"/>
      <c r="AC2398" s="170"/>
      <c r="AD2398" s="174"/>
      <c r="AE2398" s="170"/>
      <c r="AF2398" s="170"/>
      <c r="AI2398" s="170"/>
      <c r="AJ2398" s="170"/>
      <c r="AK2398" s="170"/>
      <c r="AL2398" s="170"/>
      <c r="AM2398" s="170"/>
      <c r="AN2398" s="170"/>
    </row>
    <row r="2399" spans="1:40" ht="52.5" customHeight="1" x14ac:dyDescent="0.2">
      <c r="A2399" s="170"/>
      <c r="B2399" s="170"/>
      <c r="C2399" s="170"/>
      <c r="D2399" s="170"/>
      <c r="E2399" s="170"/>
      <c r="F2399" s="170"/>
      <c r="G2399" s="170"/>
      <c r="H2399" s="170"/>
      <c r="I2399" s="170"/>
      <c r="J2399" s="170"/>
      <c r="K2399" s="170"/>
      <c r="L2399" s="170"/>
      <c r="M2399" s="170"/>
      <c r="N2399" s="170"/>
      <c r="O2399" s="170"/>
      <c r="P2399" s="170"/>
      <c r="Q2399" s="170"/>
      <c r="R2399" s="170"/>
      <c r="S2399" s="170"/>
      <c r="T2399" s="170"/>
      <c r="U2399" s="170"/>
      <c r="V2399" s="170"/>
      <c r="W2399" s="170"/>
      <c r="X2399" s="174"/>
      <c r="Y2399" s="170"/>
      <c r="Z2399" s="170"/>
      <c r="AA2399" s="170"/>
      <c r="AB2399" s="170"/>
      <c r="AC2399" s="170"/>
      <c r="AD2399" s="174"/>
      <c r="AE2399" s="170"/>
      <c r="AF2399" s="170"/>
      <c r="AI2399" s="170"/>
      <c r="AJ2399" s="170"/>
      <c r="AK2399" s="170"/>
      <c r="AL2399" s="170"/>
      <c r="AM2399" s="170"/>
      <c r="AN2399" s="170"/>
    </row>
    <row r="2400" spans="1:40" ht="52.5" customHeight="1" x14ac:dyDescent="0.2">
      <c r="A2400" s="170"/>
      <c r="B2400" s="170"/>
      <c r="C2400" s="170"/>
      <c r="D2400" s="170"/>
      <c r="E2400" s="170"/>
      <c r="F2400" s="170"/>
      <c r="G2400" s="170"/>
      <c r="H2400" s="170"/>
      <c r="I2400" s="170"/>
      <c r="J2400" s="170"/>
      <c r="K2400" s="170"/>
      <c r="L2400" s="170"/>
      <c r="M2400" s="170"/>
      <c r="N2400" s="170"/>
      <c r="O2400" s="170"/>
      <c r="P2400" s="170"/>
      <c r="Q2400" s="170"/>
      <c r="R2400" s="170"/>
      <c r="S2400" s="170"/>
      <c r="T2400" s="170"/>
      <c r="U2400" s="170"/>
      <c r="V2400" s="170"/>
      <c r="W2400" s="170"/>
      <c r="X2400" s="174"/>
      <c r="Y2400" s="170"/>
      <c r="Z2400" s="170"/>
      <c r="AA2400" s="170"/>
      <c r="AB2400" s="170"/>
      <c r="AC2400" s="170"/>
      <c r="AD2400" s="174"/>
      <c r="AE2400" s="170"/>
      <c r="AF2400" s="170"/>
      <c r="AI2400" s="170"/>
      <c r="AJ2400" s="170"/>
      <c r="AK2400" s="170"/>
      <c r="AL2400" s="170"/>
      <c r="AM2400" s="170"/>
      <c r="AN2400" s="170"/>
    </row>
    <row r="2401" spans="1:40" ht="52.5" customHeight="1" x14ac:dyDescent="0.2">
      <c r="A2401" s="170"/>
      <c r="B2401" s="170"/>
      <c r="C2401" s="170"/>
      <c r="D2401" s="170"/>
      <c r="E2401" s="170"/>
      <c r="F2401" s="170"/>
      <c r="G2401" s="170"/>
      <c r="H2401" s="170"/>
      <c r="I2401" s="170"/>
      <c r="J2401" s="170"/>
      <c r="K2401" s="170"/>
      <c r="L2401" s="170"/>
      <c r="M2401" s="170"/>
      <c r="N2401" s="170"/>
      <c r="O2401" s="170"/>
      <c r="P2401" s="170"/>
      <c r="Q2401" s="170"/>
      <c r="R2401" s="170"/>
      <c r="S2401" s="170"/>
      <c r="T2401" s="170"/>
      <c r="U2401" s="170"/>
      <c r="V2401" s="170"/>
      <c r="W2401" s="170"/>
      <c r="X2401" s="174"/>
      <c r="Y2401" s="170"/>
      <c r="Z2401" s="170"/>
      <c r="AA2401" s="170"/>
      <c r="AB2401" s="170"/>
      <c r="AC2401" s="170"/>
      <c r="AD2401" s="174"/>
      <c r="AE2401" s="170"/>
      <c r="AF2401" s="170"/>
      <c r="AI2401" s="170"/>
      <c r="AJ2401" s="170"/>
      <c r="AK2401" s="170"/>
      <c r="AL2401" s="170"/>
      <c r="AM2401" s="170"/>
      <c r="AN2401" s="170"/>
    </row>
    <row r="2402" spans="1:40" ht="52.5" customHeight="1" x14ac:dyDescent="0.2">
      <c r="A2402" s="170"/>
      <c r="B2402" s="170"/>
      <c r="C2402" s="170"/>
      <c r="D2402" s="170"/>
      <c r="E2402" s="170"/>
      <c r="F2402" s="170"/>
      <c r="G2402" s="170"/>
      <c r="H2402" s="170"/>
      <c r="I2402" s="170"/>
      <c r="J2402" s="170"/>
      <c r="K2402" s="170"/>
      <c r="L2402" s="170"/>
      <c r="M2402" s="170"/>
      <c r="N2402" s="170"/>
      <c r="O2402" s="170"/>
      <c r="P2402" s="170"/>
      <c r="Q2402" s="170"/>
      <c r="R2402" s="170"/>
      <c r="S2402" s="170"/>
      <c r="T2402" s="170"/>
      <c r="U2402" s="170"/>
      <c r="V2402" s="170"/>
      <c r="W2402" s="170"/>
      <c r="X2402" s="174"/>
      <c r="Y2402" s="170"/>
      <c r="Z2402" s="170"/>
      <c r="AA2402" s="170"/>
      <c r="AB2402" s="170"/>
      <c r="AC2402" s="170"/>
      <c r="AD2402" s="174"/>
      <c r="AE2402" s="170"/>
      <c r="AF2402" s="170"/>
      <c r="AI2402" s="170"/>
      <c r="AJ2402" s="170"/>
      <c r="AK2402" s="170"/>
      <c r="AL2402" s="170"/>
      <c r="AM2402" s="170"/>
      <c r="AN2402" s="170"/>
    </row>
    <row r="2403" spans="1:40" ht="52.5" customHeight="1" x14ac:dyDescent="0.2">
      <c r="A2403" s="170"/>
      <c r="B2403" s="170"/>
      <c r="C2403" s="170"/>
      <c r="D2403" s="170"/>
      <c r="E2403" s="170"/>
      <c r="F2403" s="170"/>
      <c r="G2403" s="170"/>
      <c r="H2403" s="170"/>
      <c r="I2403" s="170"/>
      <c r="J2403" s="170"/>
      <c r="K2403" s="170"/>
      <c r="L2403" s="170"/>
      <c r="M2403" s="170"/>
      <c r="N2403" s="170"/>
      <c r="O2403" s="170"/>
      <c r="P2403" s="170"/>
      <c r="Q2403" s="170"/>
      <c r="R2403" s="170"/>
      <c r="S2403" s="170"/>
      <c r="T2403" s="170"/>
      <c r="U2403" s="170"/>
      <c r="V2403" s="170"/>
      <c r="W2403" s="170"/>
      <c r="X2403" s="174"/>
      <c r="Y2403" s="170"/>
      <c r="Z2403" s="170"/>
      <c r="AA2403" s="170"/>
      <c r="AB2403" s="170"/>
      <c r="AC2403" s="170"/>
      <c r="AD2403" s="174"/>
      <c r="AE2403" s="170"/>
      <c r="AF2403" s="170"/>
      <c r="AI2403" s="170"/>
      <c r="AJ2403" s="170"/>
      <c r="AK2403" s="170"/>
      <c r="AL2403" s="170"/>
      <c r="AM2403" s="170"/>
      <c r="AN2403" s="170"/>
    </row>
    <row r="2404" spans="1:40" ht="52.5" customHeight="1" x14ac:dyDescent="0.2">
      <c r="A2404" s="170"/>
      <c r="B2404" s="170"/>
      <c r="C2404" s="170"/>
      <c r="D2404" s="170"/>
      <c r="E2404" s="170"/>
      <c r="F2404" s="170"/>
      <c r="G2404" s="170"/>
      <c r="H2404" s="170"/>
      <c r="I2404" s="170"/>
      <c r="J2404" s="170"/>
      <c r="K2404" s="170"/>
      <c r="L2404" s="170"/>
      <c r="M2404" s="170"/>
      <c r="N2404" s="170"/>
      <c r="O2404" s="170"/>
      <c r="P2404" s="170"/>
      <c r="Q2404" s="170"/>
      <c r="R2404" s="170"/>
      <c r="S2404" s="170"/>
      <c r="T2404" s="170"/>
      <c r="U2404" s="170"/>
      <c r="V2404" s="170"/>
      <c r="W2404" s="170"/>
      <c r="X2404" s="174"/>
      <c r="Y2404" s="170"/>
      <c r="Z2404" s="170"/>
      <c r="AA2404" s="170"/>
      <c r="AB2404" s="170"/>
      <c r="AC2404" s="170"/>
      <c r="AD2404" s="174"/>
      <c r="AE2404" s="170"/>
      <c r="AF2404" s="170"/>
      <c r="AI2404" s="170"/>
      <c r="AJ2404" s="170"/>
      <c r="AK2404" s="170"/>
      <c r="AL2404" s="170"/>
      <c r="AM2404" s="170"/>
      <c r="AN2404" s="170"/>
    </row>
    <row r="2405" spans="1:40" ht="52.5" customHeight="1" x14ac:dyDescent="0.2">
      <c r="A2405" s="170"/>
      <c r="B2405" s="170"/>
      <c r="C2405" s="170"/>
      <c r="D2405" s="170"/>
      <c r="E2405" s="170"/>
      <c r="F2405" s="170"/>
      <c r="G2405" s="170"/>
      <c r="H2405" s="170"/>
      <c r="I2405" s="170"/>
      <c r="J2405" s="170"/>
      <c r="K2405" s="170"/>
      <c r="L2405" s="170"/>
      <c r="M2405" s="170"/>
      <c r="N2405" s="170"/>
      <c r="O2405" s="170"/>
      <c r="P2405" s="170"/>
      <c r="Q2405" s="170"/>
      <c r="R2405" s="170"/>
      <c r="S2405" s="170"/>
      <c r="T2405" s="170"/>
      <c r="U2405" s="170"/>
      <c r="V2405" s="170"/>
      <c r="W2405" s="170"/>
      <c r="X2405" s="174"/>
      <c r="Y2405" s="170"/>
      <c r="Z2405" s="170"/>
      <c r="AA2405" s="170"/>
      <c r="AB2405" s="170"/>
      <c r="AC2405" s="170"/>
      <c r="AD2405" s="174"/>
      <c r="AE2405" s="170"/>
      <c r="AF2405" s="170"/>
      <c r="AI2405" s="170"/>
      <c r="AJ2405" s="170"/>
      <c r="AK2405" s="170"/>
      <c r="AL2405" s="170"/>
      <c r="AM2405" s="170"/>
      <c r="AN2405" s="170"/>
    </row>
    <row r="2406" spans="1:40" ht="52.5" customHeight="1" x14ac:dyDescent="0.2">
      <c r="A2406" s="170"/>
      <c r="B2406" s="170"/>
      <c r="C2406" s="170"/>
      <c r="D2406" s="170"/>
      <c r="E2406" s="170"/>
      <c r="F2406" s="170"/>
      <c r="G2406" s="170"/>
      <c r="H2406" s="170"/>
      <c r="I2406" s="170"/>
      <c r="J2406" s="170"/>
      <c r="K2406" s="170"/>
      <c r="L2406" s="170"/>
      <c r="M2406" s="170"/>
      <c r="N2406" s="170"/>
      <c r="O2406" s="170"/>
      <c r="P2406" s="170"/>
      <c r="Q2406" s="170"/>
      <c r="R2406" s="170"/>
      <c r="S2406" s="170"/>
      <c r="T2406" s="170"/>
      <c r="U2406" s="170"/>
      <c r="V2406" s="170"/>
      <c r="W2406" s="170"/>
      <c r="X2406" s="174"/>
      <c r="Y2406" s="170"/>
      <c r="Z2406" s="170"/>
      <c r="AA2406" s="170"/>
      <c r="AB2406" s="170"/>
      <c r="AC2406" s="170"/>
      <c r="AD2406" s="174"/>
      <c r="AE2406" s="170"/>
      <c r="AF2406" s="170"/>
      <c r="AI2406" s="170"/>
      <c r="AJ2406" s="170"/>
      <c r="AK2406" s="170"/>
      <c r="AL2406" s="170"/>
      <c r="AM2406" s="170"/>
      <c r="AN2406" s="170"/>
    </row>
    <row r="2407" spans="1:40" ht="52.5" customHeight="1" x14ac:dyDescent="0.2">
      <c r="A2407" s="170"/>
      <c r="B2407" s="170"/>
      <c r="C2407" s="170"/>
      <c r="D2407" s="170"/>
      <c r="E2407" s="170"/>
      <c r="F2407" s="170"/>
      <c r="G2407" s="170"/>
      <c r="H2407" s="170"/>
      <c r="I2407" s="170"/>
      <c r="J2407" s="170"/>
      <c r="K2407" s="170"/>
      <c r="L2407" s="170"/>
      <c r="M2407" s="170"/>
      <c r="N2407" s="170"/>
      <c r="O2407" s="170"/>
      <c r="P2407" s="170"/>
      <c r="Q2407" s="170"/>
      <c r="R2407" s="170"/>
      <c r="S2407" s="170"/>
      <c r="T2407" s="170"/>
      <c r="U2407" s="170"/>
      <c r="V2407" s="170"/>
      <c r="W2407" s="170"/>
      <c r="X2407" s="174"/>
      <c r="Y2407" s="170"/>
      <c r="Z2407" s="170"/>
      <c r="AA2407" s="170"/>
      <c r="AB2407" s="170"/>
      <c r="AC2407" s="170"/>
      <c r="AD2407" s="174"/>
      <c r="AE2407" s="170"/>
      <c r="AF2407" s="170"/>
      <c r="AI2407" s="170"/>
      <c r="AJ2407" s="170"/>
      <c r="AK2407" s="170"/>
      <c r="AL2407" s="170"/>
      <c r="AM2407" s="170"/>
      <c r="AN2407" s="170"/>
    </row>
    <row r="2408" spans="1:40" ht="52.5" customHeight="1" x14ac:dyDescent="0.2">
      <c r="A2408" s="170"/>
      <c r="B2408" s="170"/>
      <c r="C2408" s="170"/>
      <c r="D2408" s="170"/>
      <c r="E2408" s="170"/>
      <c r="F2408" s="170"/>
      <c r="G2408" s="170"/>
      <c r="H2408" s="170"/>
      <c r="I2408" s="170"/>
      <c r="J2408" s="170"/>
      <c r="K2408" s="170"/>
      <c r="L2408" s="170"/>
      <c r="M2408" s="170"/>
      <c r="N2408" s="170"/>
      <c r="O2408" s="170"/>
      <c r="P2408" s="170"/>
      <c r="Q2408" s="170"/>
      <c r="R2408" s="170"/>
      <c r="S2408" s="170"/>
      <c r="T2408" s="170"/>
      <c r="U2408" s="170"/>
      <c r="V2408" s="170"/>
      <c r="W2408" s="170"/>
      <c r="X2408" s="174"/>
      <c r="Y2408" s="170"/>
      <c r="Z2408" s="170"/>
      <c r="AA2408" s="170"/>
      <c r="AB2408" s="170"/>
      <c r="AC2408" s="170"/>
      <c r="AD2408" s="174"/>
      <c r="AE2408" s="170"/>
      <c r="AF2408" s="170"/>
      <c r="AI2408" s="170"/>
      <c r="AJ2408" s="170"/>
      <c r="AK2408" s="170"/>
      <c r="AL2408" s="170"/>
      <c r="AM2408" s="170"/>
      <c r="AN2408" s="170"/>
    </row>
    <row r="2409" spans="1:40" ht="52.5" customHeight="1" x14ac:dyDescent="0.2">
      <c r="A2409" s="170"/>
      <c r="B2409" s="170"/>
      <c r="C2409" s="170"/>
      <c r="D2409" s="170"/>
      <c r="E2409" s="170"/>
      <c r="F2409" s="170"/>
      <c r="G2409" s="170"/>
      <c r="H2409" s="170"/>
      <c r="I2409" s="170"/>
      <c r="J2409" s="170"/>
      <c r="K2409" s="170"/>
      <c r="L2409" s="170"/>
      <c r="M2409" s="170"/>
      <c r="N2409" s="170"/>
      <c r="O2409" s="170"/>
      <c r="P2409" s="170"/>
      <c r="Q2409" s="170"/>
      <c r="R2409" s="170"/>
      <c r="S2409" s="170"/>
      <c r="T2409" s="170"/>
      <c r="U2409" s="170"/>
      <c r="V2409" s="170"/>
      <c r="W2409" s="170"/>
      <c r="X2409" s="174"/>
      <c r="Y2409" s="170"/>
      <c r="Z2409" s="170"/>
      <c r="AA2409" s="170"/>
      <c r="AB2409" s="170"/>
      <c r="AC2409" s="170"/>
      <c r="AD2409" s="174"/>
      <c r="AE2409" s="170"/>
      <c r="AF2409" s="170"/>
      <c r="AI2409" s="170"/>
      <c r="AJ2409" s="170"/>
      <c r="AK2409" s="170"/>
      <c r="AL2409" s="170"/>
      <c r="AM2409" s="170"/>
      <c r="AN2409" s="170"/>
    </row>
    <row r="2410" spans="1:40" ht="52.5" customHeight="1" x14ac:dyDescent="0.2">
      <c r="A2410" s="170"/>
      <c r="B2410" s="170"/>
      <c r="C2410" s="170"/>
      <c r="D2410" s="170"/>
      <c r="E2410" s="170"/>
      <c r="F2410" s="170"/>
      <c r="G2410" s="170"/>
      <c r="H2410" s="170"/>
      <c r="I2410" s="170"/>
      <c r="J2410" s="170"/>
      <c r="K2410" s="170"/>
      <c r="L2410" s="170"/>
      <c r="M2410" s="170"/>
      <c r="N2410" s="170"/>
      <c r="O2410" s="170"/>
      <c r="P2410" s="170"/>
      <c r="Q2410" s="170"/>
      <c r="R2410" s="170"/>
      <c r="S2410" s="170"/>
      <c r="T2410" s="170"/>
      <c r="U2410" s="170"/>
      <c r="V2410" s="170"/>
      <c r="W2410" s="170"/>
      <c r="X2410" s="174"/>
      <c r="Y2410" s="170"/>
      <c r="Z2410" s="170"/>
      <c r="AA2410" s="170"/>
      <c r="AB2410" s="170"/>
      <c r="AC2410" s="170"/>
      <c r="AD2410" s="174"/>
      <c r="AE2410" s="170"/>
      <c r="AF2410" s="170"/>
      <c r="AI2410" s="170"/>
      <c r="AJ2410" s="170"/>
      <c r="AK2410" s="170"/>
      <c r="AL2410" s="170"/>
      <c r="AM2410" s="170"/>
      <c r="AN2410" s="170"/>
    </row>
    <row r="2411" spans="1:40" ht="52.5" customHeight="1" x14ac:dyDescent="0.2">
      <c r="A2411" s="170"/>
      <c r="B2411" s="170"/>
      <c r="C2411" s="170"/>
      <c r="D2411" s="170"/>
      <c r="E2411" s="170"/>
      <c r="F2411" s="170"/>
      <c r="G2411" s="170"/>
      <c r="H2411" s="170"/>
      <c r="I2411" s="170"/>
      <c r="J2411" s="170"/>
      <c r="K2411" s="170"/>
      <c r="L2411" s="170"/>
      <c r="M2411" s="170"/>
      <c r="N2411" s="170"/>
      <c r="O2411" s="170"/>
      <c r="P2411" s="170"/>
      <c r="Q2411" s="170"/>
      <c r="R2411" s="170"/>
      <c r="S2411" s="170"/>
      <c r="T2411" s="170"/>
      <c r="U2411" s="170"/>
      <c r="V2411" s="170"/>
      <c r="W2411" s="170"/>
      <c r="X2411" s="174"/>
      <c r="Y2411" s="170"/>
      <c r="Z2411" s="170"/>
      <c r="AA2411" s="170"/>
      <c r="AB2411" s="170"/>
      <c r="AC2411" s="170"/>
      <c r="AD2411" s="174"/>
      <c r="AE2411" s="170"/>
      <c r="AF2411" s="170"/>
      <c r="AI2411" s="170"/>
      <c r="AJ2411" s="170"/>
      <c r="AK2411" s="170"/>
      <c r="AL2411" s="170"/>
      <c r="AM2411" s="170"/>
      <c r="AN2411" s="170"/>
    </row>
    <row r="2412" spans="1:40" ht="52.5" customHeight="1" x14ac:dyDescent="0.2">
      <c r="A2412" s="170"/>
      <c r="B2412" s="170"/>
      <c r="C2412" s="170"/>
      <c r="D2412" s="170"/>
      <c r="E2412" s="170"/>
      <c r="F2412" s="170"/>
      <c r="G2412" s="170"/>
      <c r="H2412" s="170"/>
      <c r="I2412" s="170"/>
      <c r="J2412" s="170"/>
      <c r="K2412" s="170"/>
      <c r="L2412" s="170"/>
      <c r="M2412" s="170"/>
      <c r="N2412" s="170"/>
      <c r="O2412" s="170"/>
      <c r="P2412" s="170"/>
      <c r="Q2412" s="170"/>
      <c r="R2412" s="170"/>
      <c r="S2412" s="170"/>
      <c r="T2412" s="170"/>
      <c r="U2412" s="170"/>
      <c r="V2412" s="170"/>
      <c r="W2412" s="170"/>
      <c r="X2412" s="174"/>
      <c r="Y2412" s="170"/>
      <c r="Z2412" s="170"/>
      <c r="AA2412" s="170"/>
      <c r="AB2412" s="170"/>
      <c r="AC2412" s="170"/>
      <c r="AD2412" s="174"/>
      <c r="AE2412" s="170"/>
      <c r="AF2412" s="170"/>
      <c r="AI2412" s="170"/>
      <c r="AJ2412" s="170"/>
      <c r="AK2412" s="170"/>
      <c r="AL2412" s="170"/>
      <c r="AM2412" s="170"/>
      <c r="AN2412" s="170"/>
    </row>
    <row r="2413" spans="1:40" ht="52.5" customHeight="1" x14ac:dyDescent="0.2">
      <c r="A2413" s="170"/>
      <c r="B2413" s="170"/>
      <c r="C2413" s="170"/>
      <c r="D2413" s="170"/>
      <c r="E2413" s="170"/>
      <c r="F2413" s="170"/>
      <c r="G2413" s="170"/>
      <c r="H2413" s="170"/>
      <c r="I2413" s="170"/>
      <c r="J2413" s="170"/>
      <c r="K2413" s="170"/>
      <c r="L2413" s="170"/>
      <c r="M2413" s="170"/>
      <c r="N2413" s="170"/>
      <c r="O2413" s="170"/>
      <c r="P2413" s="170"/>
      <c r="Q2413" s="170"/>
      <c r="R2413" s="170"/>
      <c r="S2413" s="170"/>
      <c r="T2413" s="170"/>
      <c r="U2413" s="170"/>
      <c r="V2413" s="170"/>
      <c r="W2413" s="170"/>
      <c r="X2413" s="174"/>
      <c r="Y2413" s="170"/>
      <c r="Z2413" s="170"/>
      <c r="AA2413" s="170"/>
      <c r="AB2413" s="170"/>
      <c r="AC2413" s="170"/>
      <c r="AD2413" s="174"/>
      <c r="AE2413" s="170"/>
      <c r="AF2413" s="170"/>
      <c r="AI2413" s="170"/>
      <c r="AJ2413" s="170"/>
      <c r="AK2413" s="170"/>
      <c r="AL2413" s="170"/>
      <c r="AM2413" s="170"/>
      <c r="AN2413" s="170"/>
    </row>
    <row r="2414" spans="1:40" ht="52.5" customHeight="1" x14ac:dyDescent="0.2">
      <c r="A2414" s="170"/>
      <c r="B2414" s="170"/>
      <c r="C2414" s="170"/>
      <c r="D2414" s="170"/>
      <c r="E2414" s="170"/>
      <c r="F2414" s="170"/>
      <c r="G2414" s="170"/>
      <c r="H2414" s="170"/>
      <c r="I2414" s="170"/>
      <c r="J2414" s="170"/>
      <c r="K2414" s="170"/>
      <c r="L2414" s="170"/>
      <c r="M2414" s="170"/>
      <c r="N2414" s="170"/>
      <c r="O2414" s="170"/>
      <c r="P2414" s="170"/>
      <c r="Q2414" s="170"/>
      <c r="R2414" s="170"/>
      <c r="S2414" s="170"/>
      <c r="T2414" s="170"/>
      <c r="U2414" s="170"/>
      <c r="V2414" s="170"/>
      <c r="W2414" s="170"/>
      <c r="X2414" s="174"/>
      <c r="Y2414" s="170"/>
      <c r="Z2414" s="170"/>
      <c r="AA2414" s="170"/>
      <c r="AB2414" s="170"/>
      <c r="AC2414" s="170"/>
      <c r="AD2414" s="174"/>
      <c r="AE2414" s="170"/>
      <c r="AF2414" s="170"/>
      <c r="AI2414" s="170"/>
      <c r="AJ2414" s="170"/>
      <c r="AK2414" s="170"/>
      <c r="AL2414" s="170"/>
      <c r="AM2414" s="170"/>
      <c r="AN2414" s="170"/>
    </row>
    <row r="2415" spans="1:40" ht="52.5" customHeight="1" x14ac:dyDescent="0.2">
      <c r="A2415" s="170"/>
      <c r="B2415" s="170"/>
      <c r="C2415" s="170"/>
      <c r="D2415" s="170"/>
      <c r="E2415" s="170"/>
      <c r="F2415" s="170"/>
      <c r="G2415" s="170"/>
      <c r="H2415" s="170"/>
      <c r="I2415" s="170"/>
      <c r="J2415" s="170"/>
      <c r="K2415" s="170"/>
      <c r="L2415" s="170"/>
      <c r="M2415" s="170"/>
      <c r="N2415" s="170"/>
      <c r="O2415" s="170"/>
      <c r="P2415" s="170"/>
      <c r="Q2415" s="170"/>
      <c r="R2415" s="170"/>
      <c r="S2415" s="170"/>
      <c r="T2415" s="170"/>
      <c r="U2415" s="170"/>
      <c r="V2415" s="170"/>
      <c r="W2415" s="170"/>
      <c r="X2415" s="174"/>
      <c r="Y2415" s="170"/>
      <c r="Z2415" s="170"/>
      <c r="AA2415" s="170"/>
      <c r="AB2415" s="170"/>
      <c r="AC2415" s="170"/>
      <c r="AD2415" s="174"/>
      <c r="AE2415" s="170"/>
      <c r="AF2415" s="170"/>
      <c r="AI2415" s="170"/>
      <c r="AJ2415" s="170"/>
      <c r="AK2415" s="170"/>
      <c r="AL2415" s="170"/>
      <c r="AM2415" s="170"/>
      <c r="AN2415" s="170"/>
    </row>
    <row r="2416" spans="1:40" ht="52.5" customHeight="1" x14ac:dyDescent="0.2">
      <c r="A2416" s="170"/>
      <c r="B2416" s="170"/>
      <c r="C2416" s="170"/>
      <c r="D2416" s="170"/>
      <c r="E2416" s="170"/>
      <c r="F2416" s="170"/>
      <c r="G2416" s="170"/>
      <c r="H2416" s="170"/>
      <c r="I2416" s="170"/>
      <c r="J2416" s="170"/>
      <c r="K2416" s="170"/>
      <c r="L2416" s="170"/>
      <c r="M2416" s="170"/>
      <c r="N2416" s="170"/>
      <c r="O2416" s="170"/>
      <c r="P2416" s="170"/>
      <c r="Q2416" s="170"/>
      <c r="R2416" s="170"/>
      <c r="S2416" s="170"/>
      <c r="T2416" s="170"/>
      <c r="U2416" s="170"/>
      <c r="V2416" s="170"/>
      <c r="W2416" s="170"/>
      <c r="X2416" s="174"/>
      <c r="Y2416" s="170"/>
      <c r="Z2416" s="170"/>
      <c r="AA2416" s="170"/>
      <c r="AB2416" s="170"/>
      <c r="AC2416" s="170"/>
      <c r="AD2416" s="174"/>
      <c r="AE2416" s="170"/>
      <c r="AF2416" s="170"/>
      <c r="AI2416" s="170"/>
      <c r="AJ2416" s="170"/>
      <c r="AK2416" s="170"/>
      <c r="AL2416" s="170"/>
      <c r="AM2416" s="170"/>
      <c r="AN2416" s="170"/>
    </row>
    <row r="2417" spans="1:40" ht="52.5" customHeight="1" x14ac:dyDescent="0.2">
      <c r="A2417" s="170"/>
      <c r="B2417" s="170"/>
      <c r="C2417" s="170"/>
      <c r="D2417" s="170"/>
      <c r="E2417" s="170"/>
      <c r="F2417" s="170"/>
      <c r="G2417" s="170"/>
      <c r="H2417" s="170"/>
      <c r="I2417" s="170"/>
      <c r="J2417" s="170"/>
      <c r="K2417" s="170"/>
      <c r="L2417" s="170"/>
      <c r="M2417" s="170"/>
      <c r="N2417" s="170"/>
      <c r="O2417" s="170"/>
      <c r="P2417" s="170"/>
      <c r="Q2417" s="170"/>
      <c r="R2417" s="170"/>
      <c r="S2417" s="170"/>
      <c r="T2417" s="170"/>
      <c r="U2417" s="170"/>
      <c r="V2417" s="170"/>
      <c r="W2417" s="170"/>
      <c r="X2417" s="174"/>
      <c r="Y2417" s="170"/>
      <c r="Z2417" s="170"/>
      <c r="AA2417" s="170"/>
      <c r="AB2417" s="170"/>
      <c r="AC2417" s="170"/>
      <c r="AD2417" s="174"/>
      <c r="AE2417" s="170"/>
      <c r="AF2417" s="170"/>
      <c r="AI2417" s="170"/>
      <c r="AJ2417" s="170"/>
      <c r="AK2417" s="170"/>
      <c r="AL2417" s="170"/>
      <c r="AM2417" s="170"/>
      <c r="AN2417" s="170"/>
    </row>
    <row r="2418" spans="1:40" ht="52.5" customHeight="1" x14ac:dyDescent="0.2">
      <c r="A2418" s="170"/>
      <c r="B2418" s="170"/>
      <c r="C2418" s="170"/>
      <c r="D2418" s="170"/>
      <c r="E2418" s="170"/>
      <c r="F2418" s="170"/>
      <c r="G2418" s="170"/>
      <c r="H2418" s="170"/>
      <c r="I2418" s="170"/>
      <c r="J2418" s="170"/>
      <c r="K2418" s="170"/>
      <c r="L2418" s="170"/>
      <c r="M2418" s="170"/>
      <c r="N2418" s="170"/>
      <c r="O2418" s="170"/>
      <c r="P2418" s="170"/>
      <c r="Q2418" s="170"/>
      <c r="R2418" s="170"/>
      <c r="S2418" s="170"/>
      <c r="T2418" s="170"/>
      <c r="U2418" s="170"/>
      <c r="V2418" s="170"/>
      <c r="W2418" s="170"/>
      <c r="X2418" s="174"/>
      <c r="Y2418" s="170"/>
      <c r="Z2418" s="170"/>
      <c r="AA2418" s="170"/>
      <c r="AB2418" s="170"/>
      <c r="AC2418" s="170"/>
      <c r="AD2418" s="174"/>
      <c r="AE2418" s="170"/>
      <c r="AF2418" s="170"/>
      <c r="AI2418" s="170"/>
      <c r="AJ2418" s="170"/>
      <c r="AK2418" s="170"/>
      <c r="AL2418" s="170"/>
      <c r="AM2418" s="170"/>
      <c r="AN2418" s="170"/>
    </row>
    <row r="2419" spans="1:40" ht="52.5" customHeight="1" x14ac:dyDescent="0.2">
      <c r="A2419" s="170"/>
      <c r="B2419" s="170"/>
      <c r="C2419" s="170"/>
      <c r="D2419" s="170"/>
      <c r="E2419" s="170"/>
      <c r="F2419" s="170"/>
      <c r="G2419" s="170"/>
      <c r="H2419" s="170"/>
      <c r="I2419" s="170"/>
      <c r="J2419" s="170"/>
      <c r="K2419" s="170"/>
      <c r="L2419" s="170"/>
      <c r="M2419" s="170"/>
      <c r="N2419" s="170"/>
      <c r="O2419" s="170"/>
      <c r="P2419" s="170"/>
      <c r="Q2419" s="170"/>
      <c r="R2419" s="170"/>
      <c r="S2419" s="170"/>
      <c r="T2419" s="170"/>
      <c r="U2419" s="170"/>
      <c r="V2419" s="170"/>
      <c r="W2419" s="170"/>
      <c r="X2419" s="174"/>
      <c r="Y2419" s="170"/>
      <c r="Z2419" s="170"/>
      <c r="AA2419" s="170"/>
      <c r="AB2419" s="170"/>
      <c r="AC2419" s="170"/>
      <c r="AD2419" s="174"/>
      <c r="AE2419" s="170"/>
      <c r="AF2419" s="170"/>
      <c r="AI2419" s="170"/>
      <c r="AJ2419" s="170"/>
      <c r="AK2419" s="170"/>
      <c r="AL2419" s="170"/>
      <c r="AM2419" s="170"/>
      <c r="AN2419" s="170"/>
    </row>
    <row r="2420" spans="1:40" ht="52.5" customHeight="1" x14ac:dyDescent="0.2">
      <c r="A2420" s="170"/>
      <c r="B2420" s="170"/>
      <c r="C2420" s="170"/>
      <c r="D2420" s="170"/>
      <c r="E2420" s="170"/>
      <c r="F2420" s="170"/>
      <c r="G2420" s="170"/>
      <c r="H2420" s="170"/>
      <c r="I2420" s="170"/>
      <c r="J2420" s="170"/>
      <c r="K2420" s="170"/>
      <c r="L2420" s="170"/>
      <c r="M2420" s="170"/>
      <c r="N2420" s="170"/>
      <c r="O2420" s="170"/>
      <c r="P2420" s="170"/>
      <c r="Q2420" s="170"/>
      <c r="R2420" s="170"/>
      <c r="S2420" s="170"/>
      <c r="T2420" s="170"/>
      <c r="U2420" s="170"/>
      <c r="V2420" s="170"/>
      <c r="W2420" s="170"/>
      <c r="X2420" s="174"/>
      <c r="Y2420" s="170"/>
      <c r="Z2420" s="170"/>
      <c r="AA2420" s="170"/>
      <c r="AB2420" s="170"/>
      <c r="AC2420" s="170"/>
      <c r="AD2420" s="174"/>
      <c r="AE2420" s="170"/>
      <c r="AF2420" s="170"/>
      <c r="AI2420" s="170"/>
      <c r="AJ2420" s="170"/>
      <c r="AK2420" s="170"/>
      <c r="AL2420" s="170"/>
      <c r="AM2420" s="170"/>
      <c r="AN2420" s="170"/>
    </row>
    <row r="2421" spans="1:40" ht="52.5" customHeight="1" x14ac:dyDescent="0.2">
      <c r="A2421" s="170"/>
      <c r="B2421" s="170"/>
      <c r="C2421" s="170"/>
      <c r="D2421" s="170"/>
      <c r="E2421" s="170"/>
      <c r="F2421" s="170"/>
      <c r="G2421" s="170"/>
      <c r="H2421" s="170"/>
      <c r="I2421" s="170"/>
      <c r="J2421" s="170"/>
      <c r="K2421" s="170"/>
      <c r="L2421" s="170"/>
      <c r="M2421" s="170"/>
      <c r="N2421" s="170"/>
      <c r="O2421" s="170"/>
      <c r="P2421" s="170"/>
      <c r="Q2421" s="170"/>
      <c r="R2421" s="170"/>
      <c r="S2421" s="170"/>
      <c r="T2421" s="170"/>
      <c r="U2421" s="170"/>
      <c r="V2421" s="170"/>
      <c r="W2421" s="170"/>
      <c r="X2421" s="174"/>
      <c r="Y2421" s="170"/>
      <c r="Z2421" s="170"/>
      <c r="AA2421" s="170"/>
      <c r="AB2421" s="170"/>
      <c r="AC2421" s="170"/>
      <c r="AD2421" s="174"/>
      <c r="AE2421" s="170"/>
      <c r="AF2421" s="170"/>
      <c r="AI2421" s="170"/>
      <c r="AJ2421" s="170"/>
      <c r="AK2421" s="170"/>
      <c r="AL2421" s="170"/>
      <c r="AM2421" s="170"/>
      <c r="AN2421" s="170"/>
    </row>
    <row r="2422" spans="1:40" ht="52.5" customHeight="1" x14ac:dyDescent="0.2">
      <c r="A2422" s="170"/>
      <c r="B2422" s="170"/>
      <c r="C2422" s="170"/>
      <c r="D2422" s="170"/>
      <c r="E2422" s="170"/>
      <c r="F2422" s="170"/>
      <c r="G2422" s="170"/>
      <c r="H2422" s="170"/>
      <c r="I2422" s="170"/>
      <c r="J2422" s="170"/>
      <c r="K2422" s="170"/>
      <c r="L2422" s="170"/>
      <c r="M2422" s="170"/>
      <c r="N2422" s="170"/>
      <c r="O2422" s="170"/>
      <c r="P2422" s="170"/>
      <c r="Q2422" s="170"/>
      <c r="R2422" s="170"/>
      <c r="S2422" s="170"/>
      <c r="T2422" s="170"/>
      <c r="U2422" s="170"/>
      <c r="V2422" s="170"/>
      <c r="W2422" s="170"/>
      <c r="X2422" s="174"/>
      <c r="Y2422" s="170"/>
      <c r="Z2422" s="170"/>
      <c r="AA2422" s="170"/>
      <c r="AB2422" s="170"/>
      <c r="AC2422" s="170"/>
      <c r="AD2422" s="174"/>
      <c r="AE2422" s="170"/>
      <c r="AF2422" s="170"/>
      <c r="AI2422" s="170"/>
      <c r="AJ2422" s="170"/>
      <c r="AK2422" s="170"/>
      <c r="AL2422" s="170"/>
      <c r="AM2422" s="170"/>
      <c r="AN2422" s="170"/>
    </row>
    <row r="2423" spans="1:40" ht="52.5" customHeight="1" x14ac:dyDescent="0.2">
      <c r="A2423" s="170"/>
      <c r="B2423" s="170"/>
      <c r="C2423" s="170"/>
      <c r="D2423" s="170"/>
      <c r="E2423" s="170"/>
      <c r="F2423" s="170"/>
      <c r="G2423" s="170"/>
      <c r="H2423" s="170"/>
      <c r="I2423" s="170"/>
      <c r="J2423" s="170"/>
      <c r="K2423" s="170"/>
      <c r="L2423" s="170"/>
      <c r="M2423" s="170"/>
      <c r="N2423" s="170"/>
      <c r="O2423" s="170"/>
      <c r="P2423" s="170"/>
      <c r="Q2423" s="170"/>
      <c r="R2423" s="170"/>
      <c r="S2423" s="170"/>
      <c r="T2423" s="170"/>
      <c r="U2423" s="170"/>
      <c r="V2423" s="170"/>
      <c r="W2423" s="170"/>
      <c r="X2423" s="174"/>
      <c r="Y2423" s="170"/>
      <c r="Z2423" s="170"/>
      <c r="AA2423" s="170"/>
      <c r="AB2423" s="170"/>
      <c r="AC2423" s="170"/>
      <c r="AD2423" s="174"/>
      <c r="AE2423" s="170"/>
      <c r="AF2423" s="170"/>
      <c r="AI2423" s="170"/>
      <c r="AJ2423" s="170"/>
      <c r="AK2423" s="170"/>
      <c r="AL2423" s="170"/>
      <c r="AM2423" s="170"/>
      <c r="AN2423" s="170"/>
    </row>
    <row r="2424" spans="1:40" ht="52.5" customHeight="1" x14ac:dyDescent="0.2">
      <c r="A2424" s="170"/>
      <c r="B2424" s="170"/>
      <c r="C2424" s="170"/>
      <c r="D2424" s="170"/>
      <c r="E2424" s="170"/>
      <c r="F2424" s="170"/>
      <c r="G2424" s="170"/>
      <c r="H2424" s="170"/>
      <c r="I2424" s="170"/>
      <c r="J2424" s="170"/>
      <c r="K2424" s="170"/>
      <c r="L2424" s="170"/>
      <c r="M2424" s="170"/>
      <c r="N2424" s="170"/>
      <c r="O2424" s="170"/>
      <c r="P2424" s="170"/>
      <c r="Q2424" s="170"/>
      <c r="R2424" s="170"/>
      <c r="S2424" s="170"/>
      <c r="T2424" s="170"/>
      <c r="U2424" s="170"/>
      <c r="V2424" s="170"/>
      <c r="W2424" s="170"/>
      <c r="X2424" s="174"/>
      <c r="Y2424" s="170"/>
      <c r="Z2424" s="170"/>
      <c r="AA2424" s="170"/>
      <c r="AB2424" s="170"/>
      <c r="AC2424" s="170"/>
      <c r="AD2424" s="174"/>
      <c r="AE2424" s="170"/>
      <c r="AF2424" s="170"/>
      <c r="AI2424" s="170"/>
      <c r="AJ2424" s="170"/>
      <c r="AK2424" s="170"/>
      <c r="AL2424" s="170"/>
      <c r="AM2424" s="170"/>
      <c r="AN2424" s="170"/>
    </row>
    <row r="2425" spans="1:40" ht="52.5" customHeight="1" x14ac:dyDescent="0.2">
      <c r="A2425" s="170"/>
      <c r="B2425" s="170"/>
      <c r="C2425" s="170"/>
      <c r="D2425" s="170"/>
      <c r="E2425" s="170"/>
      <c r="F2425" s="170"/>
      <c r="G2425" s="170"/>
      <c r="H2425" s="170"/>
      <c r="I2425" s="170"/>
      <c r="J2425" s="170"/>
      <c r="K2425" s="170"/>
      <c r="L2425" s="170"/>
      <c r="M2425" s="170"/>
      <c r="N2425" s="170"/>
      <c r="O2425" s="170"/>
      <c r="P2425" s="170"/>
      <c r="Q2425" s="170"/>
      <c r="R2425" s="170"/>
      <c r="S2425" s="170"/>
      <c r="T2425" s="170"/>
      <c r="U2425" s="170"/>
      <c r="V2425" s="170"/>
      <c r="W2425" s="170"/>
      <c r="X2425" s="174"/>
      <c r="Y2425" s="170"/>
      <c r="Z2425" s="170"/>
      <c r="AA2425" s="170"/>
      <c r="AB2425" s="170"/>
      <c r="AC2425" s="170"/>
      <c r="AD2425" s="174"/>
      <c r="AE2425" s="170"/>
      <c r="AF2425" s="170"/>
      <c r="AI2425" s="170"/>
      <c r="AJ2425" s="170"/>
      <c r="AK2425" s="170"/>
      <c r="AL2425" s="170"/>
      <c r="AM2425" s="170"/>
      <c r="AN2425" s="170"/>
    </row>
    <row r="2426" spans="1:40" ht="52.5" customHeight="1" x14ac:dyDescent="0.2">
      <c r="A2426" s="170"/>
      <c r="B2426" s="170"/>
      <c r="C2426" s="170"/>
      <c r="D2426" s="170"/>
      <c r="E2426" s="170"/>
      <c r="F2426" s="170"/>
      <c r="G2426" s="170"/>
      <c r="H2426" s="170"/>
      <c r="I2426" s="170"/>
      <c r="J2426" s="170"/>
      <c r="K2426" s="170"/>
      <c r="L2426" s="170"/>
      <c r="M2426" s="170"/>
      <c r="N2426" s="170"/>
      <c r="O2426" s="170"/>
      <c r="P2426" s="170"/>
      <c r="Q2426" s="170"/>
      <c r="R2426" s="170"/>
      <c r="S2426" s="170"/>
      <c r="T2426" s="170"/>
      <c r="U2426" s="170"/>
      <c r="V2426" s="170"/>
      <c r="W2426" s="170"/>
      <c r="X2426" s="174"/>
      <c r="Y2426" s="170"/>
      <c r="Z2426" s="170"/>
      <c r="AA2426" s="170"/>
      <c r="AB2426" s="170"/>
      <c r="AC2426" s="170"/>
      <c r="AD2426" s="174"/>
      <c r="AE2426" s="170"/>
      <c r="AF2426" s="170"/>
      <c r="AI2426" s="170"/>
      <c r="AJ2426" s="170"/>
      <c r="AK2426" s="170"/>
      <c r="AL2426" s="170"/>
      <c r="AM2426" s="170"/>
      <c r="AN2426" s="170"/>
    </row>
    <row r="2427" spans="1:40" ht="52.5" customHeight="1" x14ac:dyDescent="0.2">
      <c r="A2427" s="170"/>
      <c r="B2427" s="170"/>
      <c r="C2427" s="170"/>
      <c r="D2427" s="170"/>
      <c r="E2427" s="170"/>
      <c r="F2427" s="170"/>
      <c r="G2427" s="170"/>
      <c r="H2427" s="170"/>
      <c r="I2427" s="170"/>
      <c r="J2427" s="170"/>
      <c r="K2427" s="170"/>
      <c r="L2427" s="170"/>
      <c r="M2427" s="170"/>
      <c r="N2427" s="170"/>
      <c r="O2427" s="170"/>
      <c r="P2427" s="170"/>
      <c r="Q2427" s="170"/>
      <c r="R2427" s="170"/>
      <c r="S2427" s="170"/>
      <c r="T2427" s="170"/>
      <c r="U2427" s="170"/>
      <c r="V2427" s="170"/>
      <c r="W2427" s="170"/>
      <c r="X2427" s="174"/>
      <c r="Y2427" s="170"/>
      <c r="Z2427" s="170"/>
      <c r="AA2427" s="170"/>
      <c r="AB2427" s="170"/>
      <c r="AC2427" s="170"/>
      <c r="AD2427" s="174"/>
      <c r="AE2427" s="170"/>
      <c r="AF2427" s="170"/>
      <c r="AI2427" s="170"/>
      <c r="AJ2427" s="170"/>
      <c r="AK2427" s="170"/>
      <c r="AL2427" s="170"/>
      <c r="AM2427" s="170"/>
      <c r="AN2427" s="170"/>
    </row>
    <row r="2428" spans="1:40" ht="52.5" customHeight="1" x14ac:dyDescent="0.2">
      <c r="A2428" s="170"/>
      <c r="B2428" s="170"/>
      <c r="C2428" s="170"/>
      <c r="D2428" s="170"/>
      <c r="E2428" s="170"/>
      <c r="F2428" s="170"/>
      <c r="G2428" s="170"/>
      <c r="H2428" s="170"/>
      <c r="I2428" s="170"/>
      <c r="J2428" s="170"/>
      <c r="K2428" s="170"/>
      <c r="L2428" s="170"/>
      <c r="M2428" s="170"/>
      <c r="N2428" s="170"/>
      <c r="O2428" s="170"/>
      <c r="P2428" s="170"/>
      <c r="Q2428" s="170"/>
      <c r="R2428" s="170"/>
      <c r="S2428" s="170"/>
      <c r="T2428" s="170"/>
      <c r="U2428" s="170"/>
      <c r="V2428" s="170"/>
      <c r="W2428" s="170"/>
      <c r="X2428" s="174"/>
      <c r="Y2428" s="170"/>
      <c r="Z2428" s="170"/>
      <c r="AA2428" s="170"/>
      <c r="AB2428" s="170"/>
      <c r="AC2428" s="170"/>
      <c r="AD2428" s="174"/>
      <c r="AE2428" s="170"/>
      <c r="AF2428" s="170"/>
      <c r="AI2428" s="170"/>
      <c r="AJ2428" s="170"/>
      <c r="AK2428" s="170"/>
      <c r="AL2428" s="170"/>
      <c r="AM2428" s="170"/>
      <c r="AN2428" s="170"/>
    </row>
    <row r="2429" spans="1:40" ht="52.5" customHeight="1" x14ac:dyDescent="0.2">
      <c r="A2429" s="170"/>
      <c r="B2429" s="170"/>
      <c r="C2429" s="170"/>
      <c r="D2429" s="170"/>
      <c r="E2429" s="170"/>
      <c r="F2429" s="170"/>
      <c r="G2429" s="170"/>
      <c r="H2429" s="170"/>
      <c r="I2429" s="170"/>
      <c r="J2429" s="170"/>
      <c r="K2429" s="170"/>
      <c r="L2429" s="170"/>
      <c r="M2429" s="170"/>
      <c r="N2429" s="170"/>
      <c r="O2429" s="170"/>
      <c r="P2429" s="170"/>
      <c r="Q2429" s="170"/>
      <c r="R2429" s="170"/>
      <c r="S2429" s="170"/>
      <c r="T2429" s="170"/>
      <c r="U2429" s="170"/>
      <c r="V2429" s="170"/>
      <c r="W2429" s="170"/>
      <c r="X2429" s="174"/>
      <c r="Y2429" s="170"/>
      <c r="Z2429" s="170"/>
      <c r="AA2429" s="170"/>
      <c r="AB2429" s="170"/>
      <c r="AC2429" s="170"/>
      <c r="AD2429" s="174"/>
      <c r="AE2429" s="170"/>
      <c r="AF2429" s="170"/>
      <c r="AI2429" s="170"/>
      <c r="AJ2429" s="170"/>
      <c r="AK2429" s="170"/>
      <c r="AL2429" s="170"/>
      <c r="AM2429" s="170"/>
      <c r="AN2429" s="170"/>
    </row>
    <row r="2430" spans="1:40" ht="52.5" customHeight="1" x14ac:dyDescent="0.2">
      <c r="A2430" s="170"/>
      <c r="B2430" s="170"/>
      <c r="C2430" s="170"/>
      <c r="D2430" s="170"/>
      <c r="E2430" s="170"/>
      <c r="F2430" s="170"/>
      <c r="G2430" s="170"/>
      <c r="H2430" s="170"/>
      <c r="I2430" s="170"/>
      <c r="J2430" s="170"/>
      <c r="K2430" s="170"/>
      <c r="L2430" s="170"/>
      <c r="M2430" s="170"/>
      <c r="N2430" s="170"/>
      <c r="O2430" s="170"/>
      <c r="P2430" s="170"/>
      <c r="Q2430" s="170"/>
      <c r="R2430" s="170"/>
      <c r="S2430" s="170"/>
      <c r="T2430" s="170"/>
      <c r="U2430" s="170"/>
      <c r="V2430" s="170"/>
      <c r="W2430" s="170"/>
      <c r="X2430" s="174"/>
      <c r="Y2430" s="170"/>
      <c r="Z2430" s="170"/>
      <c r="AA2430" s="170"/>
      <c r="AB2430" s="170"/>
      <c r="AC2430" s="170"/>
      <c r="AD2430" s="174"/>
      <c r="AE2430" s="170"/>
      <c r="AF2430" s="170"/>
      <c r="AI2430" s="170"/>
      <c r="AJ2430" s="170"/>
      <c r="AK2430" s="170"/>
      <c r="AL2430" s="170"/>
      <c r="AM2430" s="170"/>
      <c r="AN2430" s="170"/>
    </row>
    <row r="2431" spans="1:40" ht="52.5" customHeight="1" x14ac:dyDescent="0.2">
      <c r="A2431" s="170"/>
      <c r="B2431" s="170"/>
      <c r="C2431" s="170"/>
      <c r="D2431" s="170"/>
      <c r="E2431" s="170"/>
      <c r="F2431" s="170"/>
      <c r="G2431" s="170"/>
      <c r="H2431" s="170"/>
      <c r="I2431" s="170"/>
      <c r="J2431" s="170"/>
      <c r="K2431" s="170"/>
      <c r="L2431" s="170"/>
      <c r="M2431" s="170"/>
      <c r="N2431" s="170"/>
      <c r="O2431" s="170"/>
      <c r="P2431" s="170"/>
      <c r="Q2431" s="170"/>
      <c r="R2431" s="170"/>
      <c r="S2431" s="170"/>
      <c r="T2431" s="170"/>
      <c r="U2431" s="170"/>
      <c r="V2431" s="170"/>
      <c r="W2431" s="170"/>
      <c r="X2431" s="174"/>
      <c r="Y2431" s="170"/>
      <c r="Z2431" s="170"/>
      <c r="AA2431" s="170"/>
      <c r="AB2431" s="170"/>
      <c r="AC2431" s="170"/>
      <c r="AD2431" s="174"/>
      <c r="AE2431" s="170"/>
      <c r="AF2431" s="170"/>
      <c r="AI2431" s="170"/>
      <c r="AJ2431" s="170"/>
      <c r="AK2431" s="170"/>
      <c r="AL2431" s="170"/>
      <c r="AM2431" s="170"/>
      <c r="AN2431" s="170"/>
    </row>
    <row r="2432" spans="1:40" ht="52.5" customHeight="1" x14ac:dyDescent="0.2">
      <c r="A2432" s="170"/>
      <c r="B2432" s="170"/>
      <c r="C2432" s="170"/>
      <c r="D2432" s="170"/>
      <c r="E2432" s="170"/>
      <c r="F2432" s="170"/>
      <c r="G2432" s="170"/>
      <c r="H2432" s="170"/>
      <c r="I2432" s="170"/>
      <c r="J2432" s="170"/>
      <c r="K2432" s="170"/>
      <c r="L2432" s="170"/>
      <c r="M2432" s="170"/>
      <c r="N2432" s="170"/>
      <c r="O2432" s="170"/>
      <c r="P2432" s="170"/>
      <c r="Q2432" s="170"/>
      <c r="R2432" s="170"/>
      <c r="S2432" s="170"/>
      <c r="T2432" s="170"/>
      <c r="U2432" s="170"/>
      <c r="V2432" s="170"/>
      <c r="W2432" s="170"/>
      <c r="X2432" s="174"/>
      <c r="Y2432" s="170"/>
      <c r="Z2432" s="170"/>
      <c r="AA2432" s="170"/>
      <c r="AB2432" s="170"/>
      <c r="AC2432" s="170"/>
      <c r="AD2432" s="174"/>
      <c r="AE2432" s="170"/>
      <c r="AF2432" s="170"/>
      <c r="AI2432" s="170"/>
      <c r="AJ2432" s="170"/>
      <c r="AK2432" s="170"/>
      <c r="AL2432" s="170"/>
      <c r="AM2432" s="170"/>
      <c r="AN2432" s="170"/>
    </row>
    <row r="2433" spans="1:40" ht="52.5" customHeight="1" x14ac:dyDescent="0.2">
      <c r="A2433" s="170"/>
      <c r="B2433" s="170"/>
      <c r="C2433" s="170"/>
      <c r="D2433" s="170"/>
      <c r="E2433" s="170"/>
      <c r="F2433" s="170"/>
      <c r="G2433" s="170"/>
      <c r="H2433" s="170"/>
      <c r="I2433" s="170"/>
      <c r="J2433" s="170"/>
      <c r="K2433" s="170"/>
      <c r="L2433" s="170"/>
      <c r="M2433" s="170"/>
      <c r="N2433" s="170"/>
      <c r="O2433" s="170"/>
      <c r="P2433" s="170"/>
      <c r="Q2433" s="170"/>
      <c r="R2433" s="170"/>
      <c r="S2433" s="170"/>
      <c r="T2433" s="170"/>
      <c r="U2433" s="170"/>
      <c r="V2433" s="170"/>
      <c r="W2433" s="170"/>
      <c r="X2433" s="174"/>
      <c r="Y2433" s="170"/>
      <c r="Z2433" s="170"/>
      <c r="AA2433" s="170"/>
      <c r="AB2433" s="170"/>
      <c r="AC2433" s="170"/>
      <c r="AD2433" s="174"/>
      <c r="AE2433" s="170"/>
      <c r="AF2433" s="170"/>
      <c r="AI2433" s="170"/>
      <c r="AJ2433" s="170"/>
      <c r="AK2433" s="170"/>
      <c r="AL2433" s="170"/>
      <c r="AM2433" s="170"/>
      <c r="AN2433" s="170"/>
    </row>
    <row r="2434" spans="1:40" ht="52.5" customHeight="1" x14ac:dyDescent="0.2">
      <c r="A2434" s="170"/>
      <c r="B2434" s="170"/>
      <c r="C2434" s="170"/>
      <c r="D2434" s="170"/>
      <c r="E2434" s="170"/>
      <c r="F2434" s="170"/>
      <c r="G2434" s="170"/>
      <c r="H2434" s="170"/>
      <c r="I2434" s="170"/>
      <c r="J2434" s="170"/>
      <c r="K2434" s="170"/>
      <c r="L2434" s="170"/>
      <c r="M2434" s="170"/>
      <c r="N2434" s="170"/>
      <c r="O2434" s="170"/>
      <c r="P2434" s="170"/>
      <c r="Q2434" s="170"/>
      <c r="R2434" s="170"/>
      <c r="S2434" s="170"/>
      <c r="T2434" s="170"/>
      <c r="U2434" s="170"/>
      <c r="V2434" s="170"/>
      <c r="W2434" s="170"/>
      <c r="X2434" s="174"/>
      <c r="Y2434" s="170"/>
      <c r="Z2434" s="170"/>
      <c r="AA2434" s="170"/>
      <c r="AB2434" s="170"/>
      <c r="AC2434" s="170"/>
      <c r="AD2434" s="174"/>
      <c r="AE2434" s="170"/>
      <c r="AF2434" s="170"/>
      <c r="AI2434" s="170"/>
      <c r="AJ2434" s="170"/>
      <c r="AK2434" s="170"/>
      <c r="AL2434" s="170"/>
      <c r="AM2434" s="170"/>
      <c r="AN2434" s="170"/>
    </row>
    <row r="2435" spans="1:40" ht="52.5" customHeight="1" x14ac:dyDescent="0.2">
      <c r="A2435" s="170"/>
      <c r="B2435" s="170"/>
      <c r="C2435" s="170"/>
      <c r="D2435" s="170"/>
      <c r="E2435" s="170"/>
      <c r="F2435" s="170"/>
      <c r="G2435" s="170"/>
      <c r="H2435" s="170"/>
      <c r="I2435" s="170"/>
      <c r="J2435" s="170"/>
      <c r="K2435" s="170"/>
      <c r="L2435" s="170"/>
      <c r="M2435" s="170"/>
      <c r="N2435" s="170"/>
      <c r="O2435" s="170"/>
      <c r="P2435" s="170"/>
      <c r="Q2435" s="170"/>
      <c r="R2435" s="170"/>
      <c r="S2435" s="170"/>
      <c r="T2435" s="170"/>
      <c r="U2435" s="170"/>
      <c r="V2435" s="170"/>
      <c r="W2435" s="170"/>
      <c r="X2435" s="174"/>
      <c r="Y2435" s="170"/>
      <c r="Z2435" s="170"/>
      <c r="AA2435" s="170"/>
      <c r="AB2435" s="170"/>
      <c r="AC2435" s="170"/>
      <c r="AD2435" s="174"/>
      <c r="AE2435" s="170"/>
      <c r="AF2435" s="170"/>
      <c r="AI2435" s="170"/>
      <c r="AJ2435" s="170"/>
      <c r="AK2435" s="170"/>
      <c r="AL2435" s="170"/>
      <c r="AM2435" s="170"/>
      <c r="AN2435" s="170"/>
    </row>
    <row r="2436" spans="1:40" ht="52.5" customHeight="1" x14ac:dyDescent="0.2">
      <c r="A2436" s="170"/>
      <c r="B2436" s="170"/>
      <c r="C2436" s="170"/>
      <c r="D2436" s="170"/>
      <c r="E2436" s="170"/>
      <c r="F2436" s="170"/>
      <c r="G2436" s="170"/>
      <c r="H2436" s="170"/>
      <c r="I2436" s="170"/>
      <c r="J2436" s="170"/>
      <c r="K2436" s="170"/>
      <c r="L2436" s="170"/>
      <c r="M2436" s="170"/>
      <c r="N2436" s="170"/>
      <c r="O2436" s="170"/>
      <c r="P2436" s="170"/>
      <c r="Q2436" s="170"/>
      <c r="R2436" s="170"/>
      <c r="S2436" s="170"/>
      <c r="T2436" s="170"/>
      <c r="U2436" s="170"/>
      <c r="V2436" s="170"/>
      <c r="W2436" s="170"/>
      <c r="X2436" s="174"/>
      <c r="Y2436" s="170"/>
      <c r="Z2436" s="170"/>
      <c r="AA2436" s="170"/>
      <c r="AB2436" s="170"/>
      <c r="AC2436" s="170"/>
      <c r="AD2436" s="174"/>
      <c r="AE2436" s="170"/>
      <c r="AF2436" s="170"/>
      <c r="AI2436" s="170"/>
      <c r="AJ2436" s="170"/>
      <c r="AK2436" s="170"/>
      <c r="AL2436" s="170"/>
      <c r="AM2436" s="170"/>
      <c r="AN2436" s="170"/>
    </row>
    <row r="2437" spans="1:40" ht="52.5" customHeight="1" x14ac:dyDescent="0.2">
      <c r="A2437" s="170"/>
      <c r="B2437" s="170"/>
      <c r="C2437" s="170"/>
      <c r="D2437" s="170"/>
      <c r="E2437" s="170"/>
      <c r="F2437" s="170"/>
      <c r="G2437" s="170"/>
      <c r="H2437" s="170"/>
      <c r="I2437" s="170"/>
      <c r="J2437" s="170"/>
      <c r="K2437" s="170"/>
      <c r="L2437" s="170"/>
      <c r="M2437" s="170"/>
      <c r="N2437" s="170"/>
      <c r="O2437" s="170"/>
      <c r="P2437" s="170"/>
      <c r="Q2437" s="170"/>
      <c r="R2437" s="170"/>
      <c r="S2437" s="170"/>
      <c r="T2437" s="170"/>
      <c r="U2437" s="170"/>
      <c r="V2437" s="170"/>
      <c r="W2437" s="170"/>
      <c r="X2437" s="174"/>
      <c r="Y2437" s="170"/>
      <c r="Z2437" s="170"/>
      <c r="AA2437" s="170"/>
      <c r="AB2437" s="170"/>
      <c r="AC2437" s="170"/>
      <c r="AD2437" s="174"/>
      <c r="AE2437" s="170"/>
      <c r="AF2437" s="170"/>
      <c r="AI2437" s="170"/>
      <c r="AJ2437" s="170"/>
      <c r="AK2437" s="170"/>
      <c r="AL2437" s="170"/>
      <c r="AM2437" s="170"/>
      <c r="AN2437" s="170"/>
    </row>
    <row r="2438" spans="1:40" ht="52.5" customHeight="1" x14ac:dyDescent="0.2">
      <c r="A2438" s="170"/>
      <c r="B2438" s="170"/>
      <c r="C2438" s="170"/>
      <c r="D2438" s="170"/>
      <c r="E2438" s="170"/>
      <c r="F2438" s="170"/>
      <c r="G2438" s="170"/>
      <c r="H2438" s="170"/>
      <c r="I2438" s="170"/>
      <c r="J2438" s="170"/>
      <c r="K2438" s="170"/>
      <c r="L2438" s="170"/>
      <c r="M2438" s="170"/>
      <c r="N2438" s="170"/>
      <c r="O2438" s="170"/>
      <c r="P2438" s="170"/>
      <c r="Q2438" s="170"/>
      <c r="R2438" s="170"/>
      <c r="S2438" s="170"/>
      <c r="T2438" s="170"/>
      <c r="U2438" s="170"/>
      <c r="V2438" s="170"/>
      <c r="W2438" s="170"/>
      <c r="X2438" s="174"/>
      <c r="Y2438" s="170"/>
      <c r="Z2438" s="170"/>
      <c r="AA2438" s="170"/>
      <c r="AB2438" s="170"/>
      <c r="AC2438" s="170"/>
      <c r="AD2438" s="174"/>
      <c r="AE2438" s="170"/>
      <c r="AF2438" s="170"/>
      <c r="AI2438" s="170"/>
      <c r="AJ2438" s="170"/>
      <c r="AK2438" s="170"/>
      <c r="AL2438" s="170"/>
      <c r="AM2438" s="170"/>
      <c r="AN2438" s="170"/>
    </row>
    <row r="2439" spans="1:40" ht="52.5" customHeight="1" x14ac:dyDescent="0.2">
      <c r="A2439" s="170"/>
      <c r="B2439" s="170"/>
      <c r="C2439" s="170"/>
      <c r="D2439" s="170"/>
      <c r="E2439" s="170"/>
      <c r="F2439" s="170"/>
      <c r="G2439" s="170"/>
      <c r="H2439" s="170"/>
      <c r="I2439" s="170"/>
      <c r="J2439" s="170"/>
      <c r="K2439" s="170"/>
      <c r="L2439" s="170"/>
      <c r="M2439" s="170"/>
      <c r="N2439" s="170"/>
      <c r="O2439" s="170"/>
      <c r="P2439" s="170"/>
      <c r="Q2439" s="170"/>
      <c r="R2439" s="170"/>
      <c r="S2439" s="170"/>
      <c r="T2439" s="170"/>
      <c r="U2439" s="170"/>
      <c r="V2439" s="170"/>
      <c r="W2439" s="170"/>
      <c r="X2439" s="174"/>
      <c r="Y2439" s="170"/>
      <c r="Z2439" s="170"/>
      <c r="AA2439" s="170"/>
      <c r="AB2439" s="170"/>
      <c r="AC2439" s="170"/>
      <c r="AD2439" s="174"/>
      <c r="AE2439" s="170"/>
      <c r="AF2439" s="170"/>
      <c r="AI2439" s="170"/>
      <c r="AJ2439" s="170"/>
      <c r="AK2439" s="170"/>
      <c r="AL2439" s="170"/>
      <c r="AM2439" s="170"/>
      <c r="AN2439" s="170"/>
    </row>
    <row r="2440" spans="1:40" ht="52.5" customHeight="1" x14ac:dyDescent="0.2">
      <c r="A2440" s="170"/>
      <c r="B2440" s="170"/>
      <c r="C2440" s="170"/>
      <c r="D2440" s="170"/>
      <c r="E2440" s="170"/>
      <c r="F2440" s="170"/>
      <c r="G2440" s="170"/>
      <c r="H2440" s="170"/>
      <c r="I2440" s="170"/>
      <c r="J2440" s="170"/>
      <c r="K2440" s="170"/>
      <c r="L2440" s="170"/>
      <c r="M2440" s="170"/>
      <c r="N2440" s="170"/>
      <c r="O2440" s="170"/>
      <c r="P2440" s="170"/>
      <c r="Q2440" s="170"/>
      <c r="R2440" s="170"/>
      <c r="S2440" s="170"/>
      <c r="T2440" s="170"/>
      <c r="U2440" s="170"/>
      <c r="V2440" s="170"/>
      <c r="W2440" s="170"/>
      <c r="X2440" s="174"/>
      <c r="Y2440" s="170"/>
      <c r="Z2440" s="170"/>
      <c r="AA2440" s="170"/>
      <c r="AB2440" s="170"/>
      <c r="AC2440" s="170"/>
      <c r="AD2440" s="174"/>
      <c r="AE2440" s="170"/>
      <c r="AF2440" s="170"/>
      <c r="AI2440" s="170"/>
      <c r="AJ2440" s="170"/>
      <c r="AK2440" s="170"/>
      <c r="AL2440" s="170"/>
      <c r="AM2440" s="170"/>
      <c r="AN2440" s="170"/>
    </row>
    <row r="2441" spans="1:40" ht="52.5" customHeight="1" x14ac:dyDescent="0.2">
      <c r="A2441" s="170"/>
      <c r="B2441" s="170"/>
      <c r="C2441" s="170"/>
      <c r="D2441" s="170"/>
      <c r="E2441" s="170"/>
      <c r="F2441" s="170"/>
      <c r="G2441" s="170"/>
      <c r="H2441" s="170"/>
      <c r="I2441" s="170"/>
      <c r="J2441" s="170"/>
      <c r="K2441" s="170"/>
      <c r="L2441" s="170"/>
      <c r="M2441" s="170"/>
      <c r="N2441" s="170"/>
      <c r="O2441" s="170"/>
      <c r="P2441" s="170"/>
      <c r="Q2441" s="170"/>
      <c r="R2441" s="170"/>
      <c r="S2441" s="170"/>
      <c r="T2441" s="170"/>
      <c r="U2441" s="170"/>
      <c r="V2441" s="170"/>
      <c r="W2441" s="170"/>
      <c r="X2441" s="174"/>
      <c r="Y2441" s="170"/>
      <c r="Z2441" s="170"/>
      <c r="AA2441" s="170"/>
      <c r="AB2441" s="170"/>
      <c r="AC2441" s="170"/>
      <c r="AD2441" s="174"/>
      <c r="AE2441" s="170"/>
      <c r="AF2441" s="170"/>
      <c r="AI2441" s="170"/>
      <c r="AJ2441" s="170"/>
      <c r="AK2441" s="170"/>
      <c r="AL2441" s="170"/>
      <c r="AM2441" s="170"/>
      <c r="AN2441" s="170"/>
    </row>
    <row r="2442" spans="1:40" ht="52.5" customHeight="1" x14ac:dyDescent="0.2">
      <c r="A2442" s="170"/>
      <c r="B2442" s="170"/>
      <c r="C2442" s="170"/>
      <c r="D2442" s="170"/>
      <c r="E2442" s="170"/>
      <c r="F2442" s="170"/>
      <c r="G2442" s="170"/>
      <c r="H2442" s="170"/>
      <c r="I2442" s="170"/>
      <c r="J2442" s="170"/>
      <c r="K2442" s="170"/>
      <c r="L2442" s="170"/>
      <c r="M2442" s="170"/>
      <c r="N2442" s="170"/>
      <c r="O2442" s="170"/>
      <c r="P2442" s="170"/>
      <c r="Q2442" s="170"/>
      <c r="R2442" s="170"/>
      <c r="S2442" s="170"/>
      <c r="T2442" s="170"/>
      <c r="U2442" s="170"/>
      <c r="V2442" s="170"/>
      <c r="W2442" s="170"/>
      <c r="X2442" s="174"/>
      <c r="Y2442" s="170"/>
      <c r="Z2442" s="170"/>
      <c r="AA2442" s="170"/>
      <c r="AB2442" s="170"/>
      <c r="AC2442" s="170"/>
      <c r="AD2442" s="174"/>
      <c r="AE2442" s="170"/>
      <c r="AF2442" s="170"/>
      <c r="AI2442" s="170"/>
      <c r="AJ2442" s="170"/>
      <c r="AK2442" s="170"/>
      <c r="AL2442" s="170"/>
      <c r="AM2442" s="170"/>
      <c r="AN2442" s="170"/>
    </row>
    <row r="2443" spans="1:40" ht="52.5" customHeight="1" x14ac:dyDescent="0.2">
      <c r="A2443" s="170"/>
      <c r="B2443" s="170"/>
      <c r="C2443" s="170"/>
      <c r="D2443" s="170"/>
      <c r="E2443" s="170"/>
      <c r="F2443" s="170"/>
      <c r="G2443" s="170"/>
      <c r="H2443" s="170"/>
      <c r="I2443" s="170"/>
      <c r="J2443" s="170"/>
      <c r="K2443" s="170"/>
      <c r="L2443" s="170"/>
      <c r="M2443" s="170"/>
      <c r="N2443" s="170"/>
      <c r="O2443" s="170"/>
      <c r="P2443" s="170"/>
      <c r="Q2443" s="170"/>
      <c r="R2443" s="170"/>
      <c r="S2443" s="170"/>
      <c r="T2443" s="170"/>
      <c r="U2443" s="170"/>
      <c r="V2443" s="170"/>
      <c r="W2443" s="170"/>
      <c r="X2443" s="174"/>
      <c r="Y2443" s="170"/>
      <c r="Z2443" s="170"/>
      <c r="AA2443" s="170"/>
      <c r="AB2443" s="170"/>
      <c r="AC2443" s="170"/>
      <c r="AD2443" s="174"/>
      <c r="AE2443" s="170"/>
      <c r="AF2443" s="170"/>
      <c r="AI2443" s="170"/>
      <c r="AJ2443" s="170"/>
      <c r="AK2443" s="170"/>
      <c r="AL2443" s="170"/>
      <c r="AM2443" s="170"/>
      <c r="AN2443" s="170"/>
    </row>
    <row r="2444" spans="1:40" ht="52.5" customHeight="1" x14ac:dyDescent="0.2">
      <c r="A2444" s="170"/>
      <c r="B2444" s="170"/>
      <c r="C2444" s="170"/>
      <c r="D2444" s="170"/>
      <c r="E2444" s="170"/>
      <c r="F2444" s="170"/>
      <c r="G2444" s="170"/>
      <c r="H2444" s="170"/>
      <c r="I2444" s="170"/>
      <c r="J2444" s="170"/>
      <c r="K2444" s="170"/>
      <c r="L2444" s="170"/>
      <c r="M2444" s="170"/>
      <c r="N2444" s="170"/>
      <c r="O2444" s="170"/>
      <c r="P2444" s="170"/>
      <c r="Q2444" s="170"/>
      <c r="R2444" s="170"/>
      <c r="S2444" s="170"/>
      <c r="T2444" s="170"/>
      <c r="U2444" s="170"/>
      <c r="V2444" s="170"/>
      <c r="W2444" s="170"/>
      <c r="X2444" s="174"/>
      <c r="Y2444" s="170"/>
      <c r="Z2444" s="170"/>
      <c r="AA2444" s="170"/>
      <c r="AB2444" s="170"/>
      <c r="AC2444" s="170"/>
      <c r="AD2444" s="174"/>
      <c r="AE2444" s="170"/>
      <c r="AF2444" s="170"/>
      <c r="AI2444" s="170"/>
      <c r="AJ2444" s="170"/>
      <c r="AK2444" s="170"/>
      <c r="AL2444" s="170"/>
      <c r="AM2444" s="170"/>
      <c r="AN2444" s="170"/>
    </row>
    <row r="2445" spans="1:40" ht="52.5" customHeight="1" x14ac:dyDescent="0.2">
      <c r="A2445" s="170"/>
      <c r="B2445" s="170"/>
      <c r="C2445" s="170"/>
      <c r="D2445" s="170"/>
      <c r="E2445" s="170"/>
      <c r="F2445" s="170"/>
      <c r="G2445" s="170"/>
      <c r="H2445" s="170"/>
      <c r="I2445" s="170"/>
      <c r="J2445" s="170"/>
      <c r="K2445" s="170"/>
      <c r="L2445" s="170"/>
      <c r="M2445" s="170"/>
      <c r="N2445" s="170"/>
      <c r="O2445" s="170"/>
      <c r="P2445" s="170"/>
      <c r="Q2445" s="170"/>
      <c r="R2445" s="170"/>
      <c r="S2445" s="170"/>
      <c r="T2445" s="170"/>
      <c r="U2445" s="170"/>
      <c r="V2445" s="170"/>
      <c r="W2445" s="170"/>
      <c r="X2445" s="174"/>
      <c r="Y2445" s="170"/>
      <c r="Z2445" s="170"/>
      <c r="AA2445" s="170"/>
      <c r="AB2445" s="170"/>
      <c r="AC2445" s="170"/>
      <c r="AD2445" s="174"/>
      <c r="AE2445" s="170"/>
      <c r="AF2445" s="170"/>
      <c r="AI2445" s="170"/>
      <c r="AJ2445" s="170"/>
      <c r="AK2445" s="170"/>
      <c r="AL2445" s="170"/>
      <c r="AM2445" s="170"/>
      <c r="AN2445" s="170"/>
    </row>
    <row r="2446" spans="1:40" ht="52.5" customHeight="1" x14ac:dyDescent="0.2">
      <c r="A2446" s="170"/>
      <c r="B2446" s="170"/>
      <c r="C2446" s="170"/>
      <c r="D2446" s="170"/>
      <c r="E2446" s="170"/>
      <c r="F2446" s="170"/>
      <c r="G2446" s="170"/>
      <c r="H2446" s="170"/>
      <c r="I2446" s="170"/>
      <c r="J2446" s="170"/>
      <c r="K2446" s="170"/>
      <c r="L2446" s="170"/>
      <c r="M2446" s="170"/>
      <c r="N2446" s="170"/>
      <c r="O2446" s="170"/>
      <c r="P2446" s="170"/>
      <c r="Q2446" s="170"/>
      <c r="R2446" s="170"/>
      <c r="S2446" s="170"/>
      <c r="T2446" s="170"/>
      <c r="U2446" s="170"/>
      <c r="V2446" s="170"/>
      <c r="W2446" s="170"/>
      <c r="X2446" s="174"/>
      <c r="Y2446" s="170"/>
      <c r="Z2446" s="170"/>
      <c r="AA2446" s="170"/>
      <c r="AB2446" s="170"/>
      <c r="AC2446" s="170"/>
      <c r="AD2446" s="174"/>
      <c r="AE2446" s="170"/>
      <c r="AF2446" s="170"/>
      <c r="AI2446" s="170"/>
      <c r="AJ2446" s="170"/>
      <c r="AK2446" s="170"/>
      <c r="AL2446" s="170"/>
      <c r="AM2446" s="170"/>
      <c r="AN2446" s="170"/>
    </row>
    <row r="2447" spans="1:40" ht="52.5" customHeight="1" x14ac:dyDescent="0.2">
      <c r="A2447" s="170"/>
      <c r="B2447" s="170"/>
      <c r="C2447" s="170"/>
      <c r="D2447" s="170"/>
      <c r="E2447" s="170"/>
      <c r="F2447" s="170"/>
      <c r="G2447" s="170"/>
      <c r="H2447" s="170"/>
      <c r="I2447" s="170"/>
      <c r="J2447" s="170"/>
      <c r="K2447" s="170"/>
      <c r="L2447" s="170"/>
      <c r="M2447" s="170"/>
      <c r="N2447" s="170"/>
      <c r="O2447" s="170"/>
      <c r="P2447" s="170"/>
      <c r="Q2447" s="170"/>
      <c r="R2447" s="170"/>
      <c r="S2447" s="170"/>
      <c r="T2447" s="170"/>
      <c r="U2447" s="170"/>
      <c r="V2447" s="170"/>
      <c r="W2447" s="170"/>
      <c r="X2447" s="174"/>
      <c r="Y2447" s="170"/>
      <c r="Z2447" s="170"/>
      <c r="AA2447" s="170"/>
      <c r="AB2447" s="170"/>
      <c r="AC2447" s="170"/>
      <c r="AD2447" s="174"/>
      <c r="AE2447" s="170"/>
      <c r="AF2447" s="170"/>
      <c r="AI2447" s="170"/>
      <c r="AJ2447" s="170"/>
      <c r="AK2447" s="170"/>
      <c r="AL2447" s="170"/>
      <c r="AM2447" s="170"/>
      <c r="AN2447" s="170"/>
    </row>
    <row r="2448" spans="1:40" ht="52.5" customHeight="1" x14ac:dyDescent="0.2">
      <c r="A2448" s="170"/>
      <c r="B2448" s="170"/>
      <c r="C2448" s="170"/>
      <c r="D2448" s="170"/>
      <c r="E2448" s="170"/>
      <c r="F2448" s="170"/>
      <c r="G2448" s="170"/>
      <c r="H2448" s="170"/>
      <c r="I2448" s="170"/>
      <c r="J2448" s="170"/>
      <c r="K2448" s="170"/>
      <c r="L2448" s="170"/>
      <c r="M2448" s="170"/>
      <c r="N2448" s="170"/>
      <c r="O2448" s="170"/>
      <c r="P2448" s="170"/>
      <c r="Q2448" s="170"/>
      <c r="R2448" s="170"/>
      <c r="S2448" s="170"/>
      <c r="T2448" s="170"/>
      <c r="U2448" s="170"/>
      <c r="V2448" s="170"/>
      <c r="W2448" s="170"/>
      <c r="X2448" s="174"/>
      <c r="Y2448" s="170"/>
      <c r="Z2448" s="170"/>
      <c r="AA2448" s="170"/>
      <c r="AB2448" s="170"/>
      <c r="AC2448" s="170"/>
      <c r="AD2448" s="174"/>
      <c r="AE2448" s="170"/>
      <c r="AF2448" s="170"/>
      <c r="AI2448" s="170"/>
      <c r="AJ2448" s="170"/>
      <c r="AK2448" s="170"/>
      <c r="AL2448" s="170"/>
      <c r="AM2448" s="170"/>
      <c r="AN2448" s="170"/>
    </row>
    <row r="2449" spans="1:40" ht="52.5" customHeight="1" x14ac:dyDescent="0.2">
      <c r="A2449" s="170"/>
      <c r="B2449" s="170"/>
      <c r="C2449" s="170"/>
      <c r="D2449" s="170"/>
      <c r="E2449" s="170"/>
      <c r="F2449" s="170"/>
      <c r="G2449" s="170"/>
      <c r="H2449" s="170"/>
      <c r="I2449" s="170"/>
      <c r="J2449" s="170"/>
      <c r="K2449" s="170"/>
      <c r="L2449" s="170"/>
      <c r="M2449" s="170"/>
      <c r="N2449" s="170"/>
      <c r="O2449" s="170"/>
      <c r="P2449" s="170"/>
      <c r="Q2449" s="170"/>
      <c r="R2449" s="170"/>
      <c r="S2449" s="170"/>
      <c r="T2449" s="170"/>
      <c r="U2449" s="170"/>
      <c r="V2449" s="170"/>
      <c r="W2449" s="170"/>
      <c r="X2449" s="174"/>
      <c r="Y2449" s="170"/>
      <c r="Z2449" s="170"/>
      <c r="AA2449" s="170"/>
      <c r="AB2449" s="170"/>
      <c r="AC2449" s="170"/>
      <c r="AD2449" s="174"/>
      <c r="AE2449" s="170"/>
      <c r="AF2449" s="170"/>
      <c r="AI2449" s="170"/>
      <c r="AJ2449" s="170"/>
      <c r="AK2449" s="170"/>
      <c r="AL2449" s="170"/>
      <c r="AM2449" s="170"/>
      <c r="AN2449" s="170"/>
    </row>
    <row r="2450" spans="1:40" ht="52.5" customHeight="1" x14ac:dyDescent="0.2">
      <c r="A2450" s="170"/>
      <c r="B2450" s="170"/>
      <c r="C2450" s="170"/>
      <c r="D2450" s="170"/>
      <c r="E2450" s="170"/>
      <c r="F2450" s="170"/>
      <c r="G2450" s="170"/>
      <c r="H2450" s="170"/>
      <c r="I2450" s="170"/>
      <c r="J2450" s="170"/>
      <c r="K2450" s="170"/>
      <c r="L2450" s="170"/>
      <c r="M2450" s="170"/>
      <c r="N2450" s="170"/>
      <c r="O2450" s="170"/>
      <c r="P2450" s="170"/>
      <c r="Q2450" s="170"/>
      <c r="R2450" s="170"/>
      <c r="S2450" s="170"/>
      <c r="T2450" s="170"/>
      <c r="U2450" s="170"/>
      <c r="V2450" s="170"/>
      <c r="W2450" s="170"/>
      <c r="X2450" s="174"/>
      <c r="Y2450" s="170"/>
      <c r="Z2450" s="170"/>
      <c r="AA2450" s="170"/>
      <c r="AB2450" s="170"/>
      <c r="AC2450" s="170"/>
      <c r="AD2450" s="174"/>
      <c r="AE2450" s="170"/>
      <c r="AF2450" s="170"/>
      <c r="AI2450" s="170"/>
      <c r="AJ2450" s="170"/>
      <c r="AK2450" s="170"/>
      <c r="AL2450" s="170"/>
      <c r="AM2450" s="170"/>
      <c r="AN2450" s="170"/>
    </row>
    <row r="2451" spans="1:40" ht="52.5" customHeight="1" x14ac:dyDescent="0.2">
      <c r="A2451" s="170"/>
      <c r="B2451" s="170"/>
      <c r="C2451" s="170"/>
      <c r="D2451" s="170"/>
      <c r="E2451" s="170"/>
      <c r="F2451" s="170"/>
      <c r="G2451" s="170"/>
      <c r="H2451" s="170"/>
      <c r="I2451" s="170"/>
      <c r="J2451" s="170"/>
      <c r="K2451" s="170"/>
      <c r="L2451" s="170"/>
      <c r="M2451" s="170"/>
      <c r="N2451" s="170"/>
      <c r="O2451" s="170"/>
      <c r="P2451" s="170"/>
      <c r="Q2451" s="170"/>
      <c r="R2451" s="170"/>
      <c r="S2451" s="170"/>
      <c r="T2451" s="170"/>
      <c r="U2451" s="170"/>
      <c r="V2451" s="170"/>
      <c r="W2451" s="170"/>
      <c r="X2451" s="174"/>
      <c r="Y2451" s="170"/>
      <c r="Z2451" s="170"/>
      <c r="AA2451" s="170"/>
      <c r="AB2451" s="170"/>
      <c r="AC2451" s="170"/>
      <c r="AD2451" s="174"/>
      <c r="AE2451" s="170"/>
      <c r="AF2451" s="170"/>
      <c r="AI2451" s="170"/>
      <c r="AJ2451" s="170"/>
      <c r="AK2451" s="170"/>
      <c r="AL2451" s="170"/>
      <c r="AM2451" s="170"/>
      <c r="AN2451" s="170"/>
    </row>
    <row r="2452" spans="1:40" ht="52.5" customHeight="1" x14ac:dyDescent="0.2">
      <c r="A2452" s="170"/>
      <c r="B2452" s="170"/>
      <c r="C2452" s="170"/>
      <c r="D2452" s="170"/>
      <c r="E2452" s="170"/>
      <c r="F2452" s="170"/>
      <c r="G2452" s="170"/>
      <c r="H2452" s="170"/>
      <c r="I2452" s="170"/>
      <c r="J2452" s="170"/>
      <c r="K2452" s="170"/>
      <c r="L2452" s="170"/>
      <c r="M2452" s="170"/>
      <c r="N2452" s="170"/>
      <c r="O2452" s="170"/>
      <c r="P2452" s="170"/>
      <c r="Q2452" s="170"/>
      <c r="R2452" s="170"/>
      <c r="S2452" s="170"/>
      <c r="T2452" s="170"/>
      <c r="U2452" s="170"/>
      <c r="V2452" s="170"/>
      <c r="W2452" s="170"/>
      <c r="X2452" s="174"/>
      <c r="Y2452" s="170"/>
      <c r="Z2452" s="170"/>
      <c r="AA2452" s="170"/>
      <c r="AB2452" s="170"/>
      <c r="AC2452" s="170"/>
      <c r="AD2452" s="174"/>
      <c r="AE2452" s="170"/>
      <c r="AF2452" s="170"/>
      <c r="AI2452" s="170"/>
      <c r="AJ2452" s="170"/>
      <c r="AK2452" s="170"/>
      <c r="AL2452" s="170"/>
      <c r="AM2452" s="170"/>
      <c r="AN2452" s="170"/>
    </row>
    <row r="2453" spans="1:40" ht="52.5" customHeight="1" x14ac:dyDescent="0.2">
      <c r="A2453" s="170"/>
      <c r="B2453" s="170"/>
      <c r="C2453" s="170"/>
      <c r="D2453" s="170"/>
      <c r="E2453" s="170"/>
      <c r="F2453" s="170"/>
      <c r="G2453" s="170"/>
      <c r="H2453" s="170"/>
      <c r="I2453" s="170"/>
      <c r="J2453" s="170"/>
      <c r="K2453" s="170"/>
      <c r="L2453" s="170"/>
      <c r="M2453" s="170"/>
      <c r="N2453" s="170"/>
      <c r="O2453" s="170"/>
      <c r="P2453" s="170"/>
      <c r="Q2453" s="170"/>
      <c r="R2453" s="170"/>
      <c r="S2453" s="170"/>
      <c r="T2453" s="170"/>
      <c r="U2453" s="170"/>
      <c r="V2453" s="170"/>
      <c r="W2453" s="170"/>
      <c r="X2453" s="174"/>
      <c r="Y2453" s="170"/>
      <c r="Z2453" s="170"/>
      <c r="AA2453" s="170"/>
      <c r="AB2453" s="170"/>
      <c r="AC2453" s="170"/>
      <c r="AD2453" s="174"/>
      <c r="AE2453" s="170"/>
      <c r="AF2453" s="170"/>
      <c r="AI2453" s="170"/>
      <c r="AJ2453" s="170"/>
      <c r="AK2453" s="170"/>
      <c r="AL2453" s="170"/>
      <c r="AM2453" s="170"/>
      <c r="AN2453" s="170"/>
    </row>
    <row r="2454" spans="1:40" ht="52.5" customHeight="1" x14ac:dyDescent="0.2">
      <c r="A2454" s="170"/>
      <c r="B2454" s="170"/>
      <c r="C2454" s="170"/>
      <c r="D2454" s="170"/>
      <c r="E2454" s="170"/>
      <c r="F2454" s="170"/>
      <c r="G2454" s="170"/>
      <c r="H2454" s="170"/>
      <c r="I2454" s="170"/>
      <c r="J2454" s="170"/>
      <c r="K2454" s="170"/>
      <c r="L2454" s="170"/>
      <c r="M2454" s="170"/>
      <c r="N2454" s="170"/>
      <c r="O2454" s="170"/>
      <c r="P2454" s="170"/>
      <c r="Q2454" s="170"/>
      <c r="R2454" s="170"/>
      <c r="S2454" s="170"/>
      <c r="T2454" s="170"/>
      <c r="U2454" s="170"/>
      <c r="V2454" s="170"/>
      <c r="W2454" s="170"/>
      <c r="X2454" s="174"/>
      <c r="Y2454" s="170"/>
      <c r="Z2454" s="170"/>
      <c r="AA2454" s="170"/>
      <c r="AB2454" s="170"/>
      <c r="AC2454" s="170"/>
      <c r="AD2454" s="174"/>
      <c r="AE2454" s="170"/>
      <c r="AF2454" s="170"/>
      <c r="AI2454" s="170"/>
      <c r="AJ2454" s="170"/>
      <c r="AK2454" s="170"/>
      <c r="AL2454" s="170"/>
      <c r="AM2454" s="170"/>
      <c r="AN2454" s="170"/>
    </row>
    <row r="2455" spans="1:40" ht="52.5" customHeight="1" x14ac:dyDescent="0.2">
      <c r="A2455" s="170"/>
      <c r="B2455" s="170"/>
      <c r="C2455" s="170"/>
      <c r="D2455" s="170"/>
      <c r="E2455" s="170"/>
      <c r="F2455" s="170"/>
      <c r="G2455" s="170"/>
      <c r="H2455" s="170"/>
      <c r="I2455" s="170"/>
      <c r="J2455" s="170"/>
      <c r="K2455" s="170"/>
      <c r="L2455" s="170"/>
      <c r="M2455" s="170"/>
      <c r="N2455" s="170"/>
      <c r="O2455" s="170"/>
      <c r="P2455" s="170"/>
      <c r="Q2455" s="170"/>
      <c r="R2455" s="170"/>
      <c r="S2455" s="170"/>
      <c r="T2455" s="170"/>
      <c r="U2455" s="170"/>
      <c r="V2455" s="170"/>
      <c r="W2455" s="170"/>
      <c r="X2455" s="174"/>
      <c r="Y2455" s="170"/>
      <c r="Z2455" s="170"/>
      <c r="AA2455" s="170"/>
      <c r="AB2455" s="170"/>
      <c r="AC2455" s="170"/>
      <c r="AD2455" s="174"/>
      <c r="AE2455" s="170"/>
      <c r="AF2455" s="170"/>
      <c r="AI2455" s="170"/>
      <c r="AJ2455" s="170"/>
      <c r="AK2455" s="170"/>
      <c r="AL2455" s="170"/>
      <c r="AM2455" s="170"/>
      <c r="AN2455" s="170"/>
    </row>
    <row r="2456" spans="1:40" ht="52.5" customHeight="1" x14ac:dyDescent="0.2">
      <c r="A2456" s="170"/>
      <c r="B2456" s="170"/>
      <c r="C2456" s="170"/>
      <c r="D2456" s="170"/>
      <c r="E2456" s="170"/>
      <c r="F2456" s="170"/>
      <c r="G2456" s="170"/>
      <c r="H2456" s="170"/>
      <c r="I2456" s="170"/>
      <c r="J2456" s="170"/>
      <c r="K2456" s="170"/>
      <c r="L2456" s="170"/>
      <c r="M2456" s="170"/>
      <c r="N2456" s="170"/>
      <c r="O2456" s="170"/>
      <c r="P2456" s="170"/>
      <c r="Q2456" s="170"/>
      <c r="R2456" s="170"/>
      <c r="S2456" s="170"/>
      <c r="T2456" s="170"/>
      <c r="U2456" s="170"/>
      <c r="V2456" s="170"/>
      <c r="W2456" s="170"/>
      <c r="X2456" s="174"/>
      <c r="Y2456" s="170"/>
      <c r="Z2456" s="170"/>
      <c r="AA2456" s="170"/>
      <c r="AB2456" s="170"/>
      <c r="AC2456" s="170"/>
      <c r="AD2456" s="174"/>
      <c r="AE2456" s="170"/>
      <c r="AF2456" s="170"/>
      <c r="AI2456" s="170"/>
      <c r="AJ2456" s="170"/>
      <c r="AK2456" s="170"/>
      <c r="AL2456" s="170"/>
      <c r="AM2456" s="170"/>
      <c r="AN2456" s="170"/>
    </row>
    <row r="2457" spans="1:40" ht="52.5" customHeight="1" x14ac:dyDescent="0.2">
      <c r="A2457" s="170"/>
      <c r="B2457" s="170"/>
      <c r="C2457" s="170"/>
      <c r="D2457" s="170"/>
      <c r="E2457" s="170"/>
      <c r="F2457" s="170"/>
      <c r="G2457" s="170"/>
      <c r="H2457" s="170"/>
      <c r="I2457" s="170"/>
      <c r="J2457" s="170"/>
      <c r="K2457" s="170"/>
      <c r="L2457" s="170"/>
      <c r="M2457" s="170"/>
      <c r="N2457" s="170"/>
      <c r="O2457" s="170"/>
      <c r="P2457" s="170"/>
      <c r="Q2457" s="170"/>
      <c r="R2457" s="170"/>
      <c r="S2457" s="170"/>
      <c r="T2457" s="170"/>
      <c r="U2457" s="170"/>
      <c r="V2457" s="170"/>
      <c r="W2457" s="170"/>
      <c r="X2457" s="174"/>
      <c r="Y2457" s="170"/>
      <c r="Z2457" s="170"/>
      <c r="AA2457" s="170"/>
      <c r="AB2457" s="170"/>
      <c r="AC2457" s="170"/>
      <c r="AD2457" s="174"/>
      <c r="AE2457" s="170"/>
      <c r="AF2457" s="170"/>
      <c r="AI2457" s="170"/>
      <c r="AJ2457" s="170"/>
      <c r="AK2457" s="170"/>
      <c r="AL2457" s="170"/>
      <c r="AM2457" s="170"/>
      <c r="AN2457" s="170"/>
    </row>
    <row r="2458" spans="1:40" ht="52.5" customHeight="1" x14ac:dyDescent="0.2">
      <c r="A2458" s="170"/>
      <c r="B2458" s="170"/>
      <c r="C2458" s="170"/>
      <c r="D2458" s="170"/>
      <c r="E2458" s="170"/>
      <c r="F2458" s="170"/>
      <c r="G2458" s="170"/>
      <c r="H2458" s="170"/>
      <c r="I2458" s="170"/>
      <c r="J2458" s="170"/>
      <c r="K2458" s="170"/>
      <c r="L2458" s="170"/>
      <c r="M2458" s="170"/>
      <c r="N2458" s="170"/>
      <c r="O2458" s="170"/>
      <c r="P2458" s="170"/>
      <c r="Q2458" s="170"/>
      <c r="R2458" s="170"/>
      <c r="S2458" s="170"/>
      <c r="T2458" s="170"/>
      <c r="U2458" s="170"/>
      <c r="V2458" s="170"/>
      <c r="W2458" s="170"/>
      <c r="X2458" s="174"/>
      <c r="Y2458" s="170"/>
      <c r="Z2458" s="170"/>
      <c r="AA2458" s="170"/>
      <c r="AB2458" s="170"/>
      <c r="AC2458" s="170"/>
      <c r="AD2458" s="174"/>
      <c r="AE2458" s="170"/>
      <c r="AF2458" s="170"/>
      <c r="AI2458" s="170"/>
      <c r="AJ2458" s="170"/>
      <c r="AK2458" s="170"/>
      <c r="AL2458" s="170"/>
      <c r="AM2458" s="170"/>
      <c r="AN2458" s="170"/>
    </row>
    <row r="2459" spans="1:40" ht="52.5" customHeight="1" x14ac:dyDescent="0.2">
      <c r="A2459" s="170"/>
      <c r="B2459" s="170"/>
      <c r="C2459" s="170"/>
      <c r="D2459" s="170"/>
      <c r="E2459" s="170"/>
      <c r="F2459" s="170"/>
      <c r="G2459" s="170"/>
      <c r="H2459" s="170"/>
      <c r="I2459" s="170"/>
      <c r="J2459" s="170"/>
      <c r="K2459" s="170"/>
      <c r="L2459" s="170"/>
      <c r="M2459" s="170"/>
      <c r="N2459" s="170"/>
      <c r="O2459" s="170"/>
      <c r="P2459" s="170"/>
      <c r="Q2459" s="170"/>
      <c r="R2459" s="170"/>
      <c r="S2459" s="170"/>
      <c r="T2459" s="170"/>
      <c r="U2459" s="170"/>
      <c r="V2459" s="170"/>
      <c r="W2459" s="170"/>
      <c r="X2459" s="174"/>
      <c r="Y2459" s="170"/>
      <c r="Z2459" s="170"/>
      <c r="AA2459" s="170"/>
      <c r="AB2459" s="170"/>
      <c r="AC2459" s="170"/>
      <c r="AD2459" s="174"/>
      <c r="AE2459" s="170"/>
      <c r="AF2459" s="170"/>
      <c r="AI2459" s="170"/>
      <c r="AJ2459" s="170"/>
      <c r="AK2459" s="170"/>
      <c r="AL2459" s="170"/>
      <c r="AM2459" s="170"/>
      <c r="AN2459" s="170"/>
    </row>
    <row r="2460" spans="1:40" ht="52.5" customHeight="1" x14ac:dyDescent="0.2">
      <c r="A2460" s="170"/>
      <c r="B2460" s="170"/>
      <c r="C2460" s="170"/>
      <c r="D2460" s="170"/>
      <c r="E2460" s="170"/>
      <c r="F2460" s="170"/>
      <c r="G2460" s="170"/>
      <c r="H2460" s="170"/>
      <c r="I2460" s="170"/>
      <c r="J2460" s="170"/>
      <c r="K2460" s="170"/>
      <c r="L2460" s="170"/>
      <c r="M2460" s="170"/>
      <c r="N2460" s="170"/>
      <c r="O2460" s="170"/>
      <c r="P2460" s="170"/>
      <c r="Q2460" s="170"/>
      <c r="R2460" s="170"/>
      <c r="S2460" s="170"/>
      <c r="T2460" s="170"/>
      <c r="U2460" s="170"/>
      <c r="V2460" s="170"/>
      <c r="W2460" s="170"/>
      <c r="X2460" s="174"/>
      <c r="Y2460" s="170"/>
      <c r="Z2460" s="170"/>
      <c r="AA2460" s="170"/>
      <c r="AB2460" s="170"/>
      <c r="AC2460" s="170"/>
      <c r="AD2460" s="174"/>
      <c r="AE2460" s="170"/>
      <c r="AF2460" s="170"/>
      <c r="AI2460" s="170"/>
      <c r="AJ2460" s="170"/>
      <c r="AK2460" s="170"/>
      <c r="AL2460" s="170"/>
      <c r="AM2460" s="170"/>
      <c r="AN2460" s="170"/>
    </row>
    <row r="2461" spans="1:40" ht="52.5" customHeight="1" x14ac:dyDescent="0.2">
      <c r="A2461" s="170"/>
      <c r="B2461" s="170"/>
      <c r="C2461" s="170"/>
      <c r="D2461" s="170"/>
      <c r="E2461" s="170"/>
      <c r="F2461" s="170"/>
      <c r="G2461" s="170"/>
      <c r="H2461" s="170"/>
      <c r="I2461" s="170"/>
      <c r="J2461" s="170"/>
      <c r="K2461" s="170"/>
      <c r="L2461" s="170"/>
      <c r="M2461" s="170"/>
      <c r="N2461" s="170"/>
      <c r="O2461" s="170"/>
      <c r="P2461" s="170"/>
      <c r="Q2461" s="170"/>
      <c r="R2461" s="170"/>
      <c r="S2461" s="170"/>
      <c r="T2461" s="170"/>
      <c r="U2461" s="170"/>
      <c r="V2461" s="170"/>
      <c r="W2461" s="170"/>
      <c r="X2461" s="174"/>
      <c r="Y2461" s="170"/>
      <c r="Z2461" s="170"/>
      <c r="AA2461" s="170"/>
      <c r="AB2461" s="170"/>
      <c r="AC2461" s="170"/>
      <c r="AD2461" s="174"/>
      <c r="AE2461" s="170"/>
      <c r="AF2461" s="170"/>
      <c r="AI2461" s="170"/>
      <c r="AJ2461" s="170"/>
      <c r="AK2461" s="170"/>
      <c r="AL2461" s="170"/>
      <c r="AM2461" s="170"/>
      <c r="AN2461" s="170"/>
    </row>
    <row r="2462" spans="1:40" ht="52.5" customHeight="1" x14ac:dyDescent="0.2">
      <c r="A2462" s="170"/>
      <c r="B2462" s="170"/>
      <c r="C2462" s="170"/>
      <c r="D2462" s="170"/>
      <c r="E2462" s="170"/>
      <c r="F2462" s="170"/>
      <c r="G2462" s="170"/>
      <c r="H2462" s="170"/>
      <c r="I2462" s="170"/>
      <c r="J2462" s="170"/>
      <c r="K2462" s="170"/>
      <c r="L2462" s="170"/>
      <c r="M2462" s="170"/>
      <c r="N2462" s="170"/>
      <c r="O2462" s="170"/>
      <c r="P2462" s="170"/>
      <c r="Q2462" s="170"/>
      <c r="R2462" s="170"/>
      <c r="S2462" s="170"/>
      <c r="T2462" s="170"/>
      <c r="U2462" s="170"/>
      <c r="V2462" s="170"/>
      <c r="W2462" s="170"/>
      <c r="X2462" s="174"/>
      <c r="Y2462" s="170"/>
      <c r="Z2462" s="170"/>
      <c r="AA2462" s="170"/>
      <c r="AB2462" s="170"/>
      <c r="AC2462" s="170"/>
      <c r="AD2462" s="174"/>
      <c r="AE2462" s="170"/>
      <c r="AF2462" s="170"/>
      <c r="AI2462" s="170"/>
      <c r="AJ2462" s="170"/>
      <c r="AK2462" s="170"/>
      <c r="AL2462" s="170"/>
      <c r="AM2462" s="170"/>
      <c r="AN2462" s="170"/>
    </row>
    <row r="2463" spans="1:40" ht="52.5" customHeight="1" x14ac:dyDescent="0.2">
      <c r="A2463" s="170"/>
      <c r="B2463" s="170"/>
      <c r="C2463" s="170"/>
      <c r="D2463" s="170"/>
      <c r="E2463" s="170"/>
      <c r="F2463" s="170"/>
      <c r="G2463" s="170"/>
      <c r="H2463" s="170"/>
      <c r="I2463" s="170"/>
      <c r="J2463" s="170"/>
      <c r="K2463" s="170"/>
      <c r="L2463" s="170"/>
      <c r="M2463" s="170"/>
      <c r="N2463" s="170"/>
      <c r="O2463" s="170"/>
      <c r="P2463" s="170"/>
      <c r="Q2463" s="170"/>
      <c r="R2463" s="170"/>
      <c r="S2463" s="170"/>
      <c r="T2463" s="170"/>
      <c r="U2463" s="170"/>
      <c r="V2463" s="170"/>
      <c r="W2463" s="170"/>
      <c r="X2463" s="174"/>
      <c r="Y2463" s="170"/>
      <c r="Z2463" s="170"/>
      <c r="AA2463" s="170"/>
      <c r="AB2463" s="170"/>
      <c r="AC2463" s="170"/>
      <c r="AD2463" s="174"/>
      <c r="AE2463" s="170"/>
      <c r="AF2463" s="170"/>
      <c r="AI2463" s="170"/>
      <c r="AJ2463" s="170"/>
      <c r="AK2463" s="170"/>
      <c r="AL2463" s="170"/>
      <c r="AM2463" s="170"/>
      <c r="AN2463" s="170"/>
    </row>
    <row r="2464" spans="1:40" ht="52.5" customHeight="1" x14ac:dyDescent="0.2">
      <c r="A2464" s="170"/>
      <c r="B2464" s="170"/>
      <c r="C2464" s="170"/>
      <c r="D2464" s="170"/>
      <c r="E2464" s="170"/>
      <c r="F2464" s="170"/>
      <c r="G2464" s="170"/>
      <c r="H2464" s="170"/>
      <c r="I2464" s="170"/>
      <c r="J2464" s="170"/>
      <c r="K2464" s="170"/>
      <c r="L2464" s="170"/>
      <c r="M2464" s="170"/>
      <c r="N2464" s="170"/>
      <c r="O2464" s="170"/>
      <c r="P2464" s="170"/>
      <c r="Q2464" s="170"/>
      <c r="R2464" s="170"/>
      <c r="S2464" s="170"/>
      <c r="T2464" s="170"/>
      <c r="U2464" s="170"/>
      <c r="V2464" s="170"/>
      <c r="W2464" s="170"/>
      <c r="X2464" s="174"/>
      <c r="Y2464" s="170"/>
      <c r="Z2464" s="170"/>
      <c r="AA2464" s="170"/>
      <c r="AB2464" s="170"/>
      <c r="AC2464" s="170"/>
      <c r="AD2464" s="174"/>
      <c r="AE2464" s="170"/>
      <c r="AF2464" s="170"/>
      <c r="AI2464" s="170"/>
      <c r="AJ2464" s="170"/>
      <c r="AK2464" s="170"/>
      <c r="AL2464" s="170"/>
      <c r="AM2464" s="170"/>
      <c r="AN2464" s="170"/>
    </row>
    <row r="2465" spans="1:40" ht="52.5" customHeight="1" x14ac:dyDescent="0.2">
      <c r="A2465" s="170"/>
      <c r="B2465" s="170"/>
      <c r="C2465" s="170"/>
      <c r="D2465" s="170"/>
      <c r="E2465" s="170"/>
      <c r="F2465" s="170"/>
      <c r="G2465" s="170"/>
      <c r="H2465" s="170"/>
      <c r="I2465" s="170"/>
      <c r="J2465" s="170"/>
      <c r="K2465" s="170"/>
      <c r="L2465" s="170"/>
      <c r="M2465" s="170"/>
      <c r="N2465" s="170"/>
      <c r="O2465" s="170"/>
      <c r="P2465" s="170"/>
      <c r="Q2465" s="170"/>
      <c r="R2465" s="170"/>
      <c r="S2465" s="170"/>
      <c r="T2465" s="170"/>
      <c r="U2465" s="170"/>
      <c r="V2465" s="170"/>
      <c r="W2465" s="170"/>
      <c r="X2465" s="174"/>
      <c r="Y2465" s="170"/>
      <c r="Z2465" s="170"/>
      <c r="AA2465" s="170"/>
      <c r="AB2465" s="170"/>
      <c r="AC2465" s="170"/>
      <c r="AD2465" s="174"/>
      <c r="AE2465" s="170"/>
      <c r="AF2465" s="170"/>
      <c r="AI2465" s="170"/>
      <c r="AJ2465" s="170"/>
      <c r="AK2465" s="170"/>
      <c r="AL2465" s="170"/>
      <c r="AM2465" s="170"/>
      <c r="AN2465" s="170"/>
    </row>
    <row r="2466" spans="1:40" ht="52.5" customHeight="1" x14ac:dyDescent="0.2">
      <c r="A2466" s="170"/>
      <c r="B2466" s="170"/>
      <c r="C2466" s="170"/>
      <c r="D2466" s="170"/>
      <c r="E2466" s="170"/>
      <c r="F2466" s="170"/>
      <c r="G2466" s="170"/>
      <c r="H2466" s="170"/>
      <c r="I2466" s="170"/>
      <c r="J2466" s="170"/>
      <c r="K2466" s="170"/>
      <c r="L2466" s="170"/>
      <c r="M2466" s="170"/>
      <c r="N2466" s="170"/>
      <c r="O2466" s="170"/>
      <c r="P2466" s="170"/>
      <c r="Q2466" s="170"/>
      <c r="R2466" s="170"/>
      <c r="S2466" s="170"/>
      <c r="T2466" s="170"/>
      <c r="U2466" s="170"/>
      <c r="V2466" s="170"/>
      <c r="W2466" s="170"/>
      <c r="X2466" s="174"/>
      <c r="Y2466" s="170"/>
      <c r="Z2466" s="170"/>
      <c r="AA2466" s="170"/>
      <c r="AB2466" s="170"/>
      <c r="AC2466" s="170"/>
      <c r="AD2466" s="174"/>
      <c r="AE2466" s="170"/>
      <c r="AF2466" s="170"/>
      <c r="AI2466" s="170"/>
      <c r="AJ2466" s="170"/>
      <c r="AK2466" s="170"/>
      <c r="AL2466" s="170"/>
      <c r="AM2466" s="170"/>
      <c r="AN2466" s="170"/>
    </row>
    <row r="2467" spans="1:40" ht="52.5" customHeight="1" x14ac:dyDescent="0.2">
      <c r="A2467" s="170"/>
      <c r="B2467" s="170"/>
      <c r="C2467" s="170"/>
      <c r="D2467" s="170"/>
      <c r="E2467" s="170"/>
      <c r="F2467" s="170"/>
      <c r="G2467" s="170"/>
      <c r="H2467" s="170"/>
      <c r="I2467" s="170"/>
      <c r="J2467" s="170"/>
      <c r="K2467" s="170"/>
      <c r="L2467" s="170"/>
      <c r="M2467" s="170"/>
      <c r="N2467" s="170"/>
      <c r="O2467" s="170"/>
      <c r="P2467" s="170"/>
      <c r="Q2467" s="170"/>
      <c r="R2467" s="170"/>
      <c r="S2467" s="170"/>
      <c r="T2467" s="170"/>
      <c r="U2467" s="170"/>
      <c r="V2467" s="170"/>
      <c r="W2467" s="170"/>
      <c r="X2467" s="174"/>
      <c r="Y2467" s="170"/>
      <c r="Z2467" s="170"/>
      <c r="AA2467" s="170"/>
      <c r="AB2467" s="170"/>
      <c r="AC2467" s="170"/>
      <c r="AD2467" s="174"/>
      <c r="AE2467" s="170"/>
      <c r="AF2467" s="170"/>
      <c r="AI2467" s="170"/>
      <c r="AJ2467" s="170"/>
      <c r="AK2467" s="170"/>
      <c r="AL2467" s="170"/>
      <c r="AM2467" s="170"/>
      <c r="AN2467" s="170"/>
    </row>
    <row r="2468" spans="1:40" ht="52.5" customHeight="1" x14ac:dyDescent="0.2">
      <c r="A2468" s="170"/>
      <c r="B2468" s="170"/>
      <c r="C2468" s="170"/>
      <c r="D2468" s="170"/>
      <c r="E2468" s="170"/>
      <c r="F2468" s="170"/>
      <c r="G2468" s="170"/>
      <c r="H2468" s="170"/>
      <c r="I2468" s="170"/>
      <c r="J2468" s="170"/>
      <c r="K2468" s="170"/>
      <c r="L2468" s="170"/>
      <c r="M2468" s="170"/>
      <c r="N2468" s="170"/>
      <c r="O2468" s="170"/>
      <c r="P2468" s="170"/>
      <c r="Q2468" s="170"/>
      <c r="R2468" s="170"/>
      <c r="S2468" s="170"/>
      <c r="T2468" s="170"/>
      <c r="U2468" s="170"/>
      <c r="V2468" s="170"/>
      <c r="W2468" s="170"/>
      <c r="X2468" s="174"/>
      <c r="Y2468" s="170"/>
      <c r="Z2468" s="170"/>
      <c r="AA2468" s="170"/>
      <c r="AB2468" s="170"/>
      <c r="AC2468" s="170"/>
      <c r="AD2468" s="174"/>
      <c r="AE2468" s="170"/>
      <c r="AF2468" s="170"/>
      <c r="AI2468" s="170"/>
      <c r="AJ2468" s="170"/>
      <c r="AK2468" s="170"/>
      <c r="AL2468" s="170"/>
      <c r="AM2468" s="170"/>
      <c r="AN2468" s="170"/>
    </row>
    <row r="2469" spans="1:40" ht="52.5" customHeight="1" x14ac:dyDescent="0.2">
      <c r="A2469" s="170"/>
      <c r="B2469" s="170"/>
      <c r="C2469" s="170"/>
      <c r="D2469" s="170"/>
      <c r="E2469" s="170"/>
      <c r="F2469" s="170"/>
      <c r="G2469" s="170"/>
      <c r="H2469" s="170"/>
      <c r="I2469" s="170"/>
      <c r="J2469" s="170"/>
      <c r="K2469" s="170"/>
      <c r="L2469" s="170"/>
      <c r="M2469" s="170"/>
      <c r="N2469" s="170"/>
      <c r="O2469" s="170"/>
      <c r="P2469" s="170"/>
      <c r="Q2469" s="170"/>
      <c r="R2469" s="170"/>
      <c r="S2469" s="170"/>
      <c r="T2469" s="170"/>
      <c r="U2469" s="170"/>
      <c r="V2469" s="170"/>
      <c r="W2469" s="170"/>
      <c r="X2469" s="174"/>
      <c r="Y2469" s="170"/>
      <c r="Z2469" s="170"/>
      <c r="AA2469" s="170"/>
      <c r="AB2469" s="170"/>
      <c r="AC2469" s="170"/>
      <c r="AD2469" s="174"/>
      <c r="AE2469" s="170"/>
      <c r="AF2469" s="170"/>
      <c r="AI2469" s="170"/>
      <c r="AJ2469" s="170"/>
      <c r="AK2469" s="170"/>
      <c r="AL2469" s="170"/>
      <c r="AM2469" s="170"/>
      <c r="AN2469" s="170"/>
    </row>
    <row r="2470" spans="1:40" ht="52.5" customHeight="1" x14ac:dyDescent="0.2">
      <c r="A2470" s="170"/>
      <c r="B2470" s="170"/>
      <c r="C2470" s="170"/>
      <c r="D2470" s="170"/>
      <c r="E2470" s="170"/>
      <c r="F2470" s="170"/>
      <c r="G2470" s="170"/>
      <c r="H2470" s="170"/>
      <c r="I2470" s="170"/>
      <c r="J2470" s="170"/>
      <c r="K2470" s="170"/>
      <c r="L2470" s="170"/>
      <c r="M2470" s="170"/>
      <c r="N2470" s="170"/>
      <c r="O2470" s="170"/>
      <c r="P2470" s="170"/>
      <c r="Q2470" s="170"/>
      <c r="R2470" s="170"/>
      <c r="S2470" s="170"/>
      <c r="T2470" s="170"/>
      <c r="U2470" s="170"/>
      <c r="V2470" s="170"/>
      <c r="W2470" s="170"/>
      <c r="X2470" s="174"/>
      <c r="Y2470" s="170"/>
      <c r="Z2470" s="170"/>
      <c r="AA2470" s="170"/>
      <c r="AB2470" s="170"/>
      <c r="AC2470" s="170"/>
      <c r="AD2470" s="174"/>
      <c r="AE2470" s="170"/>
      <c r="AF2470" s="170"/>
      <c r="AI2470" s="170"/>
      <c r="AJ2470" s="170"/>
      <c r="AK2470" s="170"/>
      <c r="AL2470" s="170"/>
      <c r="AM2470" s="170"/>
      <c r="AN2470" s="170"/>
    </row>
    <row r="2471" spans="1:40" ht="52.5" customHeight="1" x14ac:dyDescent="0.2">
      <c r="A2471" s="170"/>
      <c r="B2471" s="170"/>
      <c r="C2471" s="170"/>
      <c r="D2471" s="170"/>
      <c r="E2471" s="170"/>
      <c r="F2471" s="170"/>
      <c r="G2471" s="170"/>
      <c r="H2471" s="170"/>
      <c r="I2471" s="170"/>
      <c r="J2471" s="170"/>
      <c r="K2471" s="170"/>
      <c r="L2471" s="170"/>
      <c r="M2471" s="170"/>
      <c r="N2471" s="170"/>
      <c r="O2471" s="170"/>
      <c r="P2471" s="170"/>
      <c r="Q2471" s="170"/>
      <c r="R2471" s="170"/>
      <c r="S2471" s="170"/>
      <c r="T2471" s="170"/>
      <c r="U2471" s="170"/>
      <c r="V2471" s="170"/>
      <c r="W2471" s="170"/>
      <c r="X2471" s="174"/>
      <c r="Y2471" s="170"/>
      <c r="Z2471" s="170"/>
      <c r="AA2471" s="170"/>
      <c r="AB2471" s="170"/>
      <c r="AC2471" s="170"/>
      <c r="AD2471" s="174"/>
      <c r="AE2471" s="170"/>
      <c r="AF2471" s="170"/>
      <c r="AI2471" s="170"/>
      <c r="AJ2471" s="170"/>
      <c r="AK2471" s="170"/>
      <c r="AL2471" s="170"/>
      <c r="AM2471" s="170"/>
      <c r="AN2471" s="170"/>
    </row>
    <row r="2472" spans="1:40" ht="52.5" customHeight="1" x14ac:dyDescent="0.2">
      <c r="A2472" s="170"/>
      <c r="B2472" s="170"/>
      <c r="C2472" s="170"/>
      <c r="D2472" s="170"/>
      <c r="E2472" s="170"/>
      <c r="F2472" s="170"/>
      <c r="G2472" s="170"/>
      <c r="H2472" s="170"/>
      <c r="I2472" s="170"/>
      <c r="J2472" s="170"/>
      <c r="K2472" s="170"/>
      <c r="L2472" s="170"/>
      <c r="M2472" s="170"/>
      <c r="N2472" s="170"/>
      <c r="O2472" s="170"/>
      <c r="P2472" s="170"/>
      <c r="Q2472" s="170"/>
      <c r="R2472" s="170"/>
      <c r="S2472" s="170"/>
      <c r="T2472" s="170"/>
      <c r="U2472" s="170"/>
      <c r="V2472" s="170"/>
      <c r="W2472" s="170"/>
      <c r="X2472" s="174"/>
      <c r="Y2472" s="170"/>
      <c r="Z2472" s="170"/>
      <c r="AA2472" s="170"/>
      <c r="AB2472" s="170"/>
      <c r="AC2472" s="170"/>
      <c r="AD2472" s="174"/>
      <c r="AE2472" s="170"/>
      <c r="AF2472" s="170"/>
      <c r="AI2472" s="170"/>
      <c r="AJ2472" s="170"/>
      <c r="AK2472" s="170"/>
      <c r="AL2472" s="170"/>
      <c r="AM2472" s="170"/>
      <c r="AN2472" s="170"/>
    </row>
    <row r="2473" spans="1:40" ht="52.5" customHeight="1" x14ac:dyDescent="0.2">
      <c r="A2473" s="170"/>
      <c r="B2473" s="170"/>
      <c r="C2473" s="170"/>
      <c r="D2473" s="170"/>
      <c r="E2473" s="170"/>
      <c r="F2473" s="170"/>
      <c r="G2473" s="170"/>
      <c r="H2473" s="170"/>
      <c r="I2473" s="170"/>
      <c r="J2473" s="170"/>
      <c r="K2473" s="170"/>
      <c r="L2473" s="170"/>
      <c r="M2473" s="170"/>
      <c r="N2473" s="170"/>
      <c r="O2473" s="170"/>
      <c r="P2473" s="170"/>
      <c r="Q2473" s="170"/>
      <c r="R2473" s="170"/>
      <c r="S2473" s="170"/>
      <c r="T2473" s="170"/>
      <c r="U2473" s="170"/>
      <c r="V2473" s="170"/>
      <c r="W2473" s="170"/>
      <c r="X2473" s="174"/>
      <c r="Y2473" s="170"/>
      <c r="Z2473" s="170"/>
      <c r="AA2473" s="170"/>
      <c r="AB2473" s="170"/>
      <c r="AC2473" s="170"/>
      <c r="AD2473" s="174"/>
      <c r="AE2473" s="170"/>
      <c r="AF2473" s="170"/>
      <c r="AI2473" s="170"/>
      <c r="AJ2473" s="170"/>
      <c r="AK2473" s="170"/>
      <c r="AL2473" s="170"/>
      <c r="AM2473" s="170"/>
      <c r="AN2473" s="170"/>
    </row>
    <row r="2474" spans="1:40" ht="52.5" customHeight="1" x14ac:dyDescent="0.2">
      <c r="A2474" s="170"/>
      <c r="B2474" s="170"/>
      <c r="C2474" s="170"/>
      <c r="D2474" s="170"/>
      <c r="E2474" s="170"/>
      <c r="F2474" s="170"/>
      <c r="G2474" s="170"/>
      <c r="H2474" s="170"/>
      <c r="I2474" s="170"/>
      <c r="J2474" s="170"/>
      <c r="K2474" s="170"/>
      <c r="L2474" s="170"/>
      <c r="M2474" s="170"/>
      <c r="N2474" s="170"/>
      <c r="O2474" s="170"/>
      <c r="P2474" s="170"/>
      <c r="Q2474" s="170"/>
      <c r="R2474" s="170"/>
      <c r="S2474" s="170"/>
      <c r="T2474" s="170"/>
      <c r="U2474" s="170"/>
      <c r="V2474" s="170"/>
      <c r="W2474" s="170"/>
      <c r="X2474" s="174"/>
      <c r="Y2474" s="170"/>
      <c r="Z2474" s="170"/>
      <c r="AA2474" s="170"/>
      <c r="AB2474" s="170"/>
      <c r="AC2474" s="170"/>
      <c r="AD2474" s="174"/>
      <c r="AE2474" s="170"/>
      <c r="AF2474" s="170"/>
      <c r="AI2474" s="170"/>
      <c r="AJ2474" s="170"/>
      <c r="AK2474" s="170"/>
      <c r="AL2474" s="170"/>
      <c r="AM2474" s="170"/>
      <c r="AN2474" s="170"/>
    </row>
    <row r="2475" spans="1:40" ht="52.5" customHeight="1" x14ac:dyDescent="0.2">
      <c r="A2475" s="170"/>
      <c r="B2475" s="170"/>
      <c r="C2475" s="170"/>
      <c r="D2475" s="170"/>
      <c r="E2475" s="170"/>
      <c r="F2475" s="170"/>
      <c r="G2475" s="170"/>
      <c r="H2475" s="170"/>
      <c r="I2475" s="170"/>
      <c r="J2475" s="170"/>
      <c r="K2475" s="170"/>
      <c r="L2475" s="170"/>
      <c r="M2475" s="170"/>
      <c r="N2475" s="170"/>
      <c r="O2475" s="170"/>
      <c r="P2475" s="170"/>
      <c r="Q2475" s="170"/>
      <c r="R2475" s="170"/>
      <c r="S2475" s="170"/>
      <c r="T2475" s="170"/>
      <c r="U2475" s="170"/>
      <c r="V2475" s="170"/>
      <c r="W2475" s="170"/>
      <c r="X2475" s="174"/>
      <c r="Y2475" s="170"/>
      <c r="Z2475" s="170"/>
      <c r="AA2475" s="170"/>
      <c r="AB2475" s="170"/>
      <c r="AC2475" s="170"/>
      <c r="AD2475" s="174"/>
      <c r="AE2475" s="170"/>
      <c r="AF2475" s="170"/>
      <c r="AI2475" s="170"/>
      <c r="AJ2475" s="170"/>
      <c r="AK2475" s="170"/>
      <c r="AL2475" s="170"/>
      <c r="AM2475" s="170"/>
      <c r="AN2475" s="170"/>
    </row>
    <row r="2476" spans="1:40" ht="52.5" customHeight="1" x14ac:dyDescent="0.2">
      <c r="A2476" s="170"/>
      <c r="B2476" s="170"/>
      <c r="C2476" s="170"/>
      <c r="D2476" s="170"/>
      <c r="E2476" s="170"/>
      <c r="F2476" s="170"/>
      <c r="G2476" s="170"/>
      <c r="H2476" s="170"/>
      <c r="I2476" s="170"/>
      <c r="J2476" s="170"/>
      <c r="K2476" s="170"/>
      <c r="L2476" s="170"/>
      <c r="M2476" s="170"/>
      <c r="N2476" s="170"/>
      <c r="O2476" s="170"/>
      <c r="P2476" s="170"/>
      <c r="Q2476" s="170"/>
      <c r="R2476" s="170"/>
      <c r="S2476" s="170"/>
      <c r="T2476" s="170"/>
      <c r="U2476" s="170"/>
      <c r="V2476" s="170"/>
      <c r="W2476" s="170"/>
      <c r="X2476" s="174"/>
      <c r="Y2476" s="170"/>
      <c r="Z2476" s="170"/>
      <c r="AA2476" s="170"/>
      <c r="AB2476" s="170"/>
      <c r="AC2476" s="170"/>
      <c r="AD2476" s="174"/>
      <c r="AE2476" s="170"/>
      <c r="AF2476" s="170"/>
      <c r="AI2476" s="170"/>
      <c r="AJ2476" s="170"/>
      <c r="AK2476" s="170"/>
      <c r="AL2476" s="170"/>
      <c r="AM2476" s="170"/>
      <c r="AN2476" s="170"/>
    </row>
    <row r="2477" spans="1:40" ht="52.5" customHeight="1" x14ac:dyDescent="0.2">
      <c r="A2477" s="170"/>
      <c r="B2477" s="170"/>
      <c r="C2477" s="170"/>
      <c r="D2477" s="170"/>
      <c r="E2477" s="170"/>
      <c r="F2477" s="170"/>
      <c r="G2477" s="170"/>
      <c r="H2477" s="170"/>
      <c r="I2477" s="170"/>
      <c r="J2477" s="170"/>
      <c r="K2477" s="170"/>
      <c r="L2477" s="170"/>
      <c r="M2477" s="170"/>
      <c r="N2477" s="170"/>
      <c r="O2477" s="170"/>
      <c r="P2477" s="170"/>
      <c r="Q2477" s="170"/>
      <c r="R2477" s="170"/>
      <c r="S2477" s="170"/>
      <c r="T2477" s="170"/>
      <c r="U2477" s="170"/>
      <c r="V2477" s="170"/>
      <c r="W2477" s="170"/>
      <c r="X2477" s="174"/>
      <c r="Y2477" s="170"/>
      <c r="Z2477" s="170"/>
      <c r="AA2477" s="170"/>
      <c r="AB2477" s="170"/>
      <c r="AC2477" s="170"/>
      <c r="AD2477" s="174"/>
      <c r="AE2477" s="170"/>
      <c r="AF2477" s="170"/>
      <c r="AI2477" s="170"/>
      <c r="AJ2477" s="170"/>
      <c r="AK2477" s="170"/>
      <c r="AL2477" s="170"/>
      <c r="AM2477" s="170"/>
      <c r="AN2477" s="170"/>
    </row>
    <row r="2478" spans="1:40" ht="52.5" customHeight="1" x14ac:dyDescent="0.2">
      <c r="A2478" s="170"/>
      <c r="B2478" s="170"/>
      <c r="C2478" s="170"/>
      <c r="D2478" s="170"/>
      <c r="E2478" s="170"/>
      <c r="F2478" s="170"/>
      <c r="G2478" s="170"/>
      <c r="H2478" s="170"/>
      <c r="I2478" s="170"/>
      <c r="J2478" s="170"/>
      <c r="K2478" s="170"/>
      <c r="L2478" s="170"/>
      <c r="M2478" s="170"/>
      <c r="N2478" s="170"/>
      <c r="O2478" s="170"/>
      <c r="P2478" s="170"/>
      <c r="Q2478" s="170"/>
      <c r="R2478" s="170"/>
      <c r="S2478" s="170"/>
      <c r="T2478" s="170"/>
      <c r="U2478" s="170"/>
      <c r="V2478" s="170"/>
      <c r="W2478" s="170"/>
      <c r="X2478" s="174"/>
      <c r="Y2478" s="170"/>
      <c r="Z2478" s="170"/>
      <c r="AA2478" s="170"/>
      <c r="AB2478" s="170"/>
      <c r="AC2478" s="170"/>
      <c r="AD2478" s="174"/>
      <c r="AE2478" s="170"/>
      <c r="AF2478" s="170"/>
      <c r="AI2478" s="170"/>
      <c r="AJ2478" s="170"/>
      <c r="AK2478" s="170"/>
      <c r="AL2478" s="170"/>
      <c r="AM2478" s="170"/>
      <c r="AN2478" s="170"/>
    </row>
    <row r="2479" spans="1:40" ht="52.5" customHeight="1" x14ac:dyDescent="0.2">
      <c r="A2479" s="170"/>
      <c r="B2479" s="170"/>
      <c r="C2479" s="170"/>
      <c r="D2479" s="170"/>
      <c r="E2479" s="170"/>
      <c r="F2479" s="170"/>
      <c r="G2479" s="170"/>
      <c r="H2479" s="170"/>
      <c r="I2479" s="170"/>
      <c r="J2479" s="170"/>
      <c r="K2479" s="170"/>
      <c r="L2479" s="170"/>
      <c r="M2479" s="170"/>
      <c r="N2479" s="170"/>
      <c r="O2479" s="170"/>
      <c r="P2479" s="170"/>
      <c r="Q2479" s="170"/>
      <c r="R2479" s="170"/>
      <c r="S2479" s="170"/>
      <c r="T2479" s="170"/>
      <c r="U2479" s="170"/>
      <c r="V2479" s="170"/>
      <c r="W2479" s="170"/>
      <c r="X2479" s="174"/>
      <c r="Y2479" s="170"/>
      <c r="Z2479" s="170"/>
      <c r="AA2479" s="170"/>
      <c r="AB2479" s="170"/>
      <c r="AC2479" s="170"/>
      <c r="AD2479" s="174"/>
      <c r="AE2479" s="170"/>
      <c r="AF2479" s="170"/>
      <c r="AI2479" s="170"/>
      <c r="AJ2479" s="170"/>
      <c r="AK2479" s="170"/>
      <c r="AL2479" s="170"/>
      <c r="AM2479" s="170"/>
      <c r="AN2479" s="170"/>
    </row>
    <row r="2480" spans="1:40" ht="52.5" customHeight="1" x14ac:dyDescent="0.2">
      <c r="A2480" s="170"/>
      <c r="B2480" s="170"/>
      <c r="C2480" s="170"/>
      <c r="D2480" s="170"/>
      <c r="E2480" s="170"/>
      <c r="F2480" s="170"/>
      <c r="G2480" s="170"/>
      <c r="H2480" s="170"/>
      <c r="I2480" s="170"/>
      <c r="J2480" s="170"/>
      <c r="K2480" s="170"/>
      <c r="L2480" s="170"/>
      <c r="M2480" s="170"/>
      <c r="N2480" s="170"/>
      <c r="O2480" s="170"/>
      <c r="P2480" s="170"/>
      <c r="Q2480" s="170"/>
      <c r="R2480" s="170"/>
      <c r="S2480" s="170"/>
      <c r="T2480" s="170"/>
      <c r="U2480" s="170"/>
      <c r="V2480" s="170"/>
      <c r="W2480" s="170"/>
      <c r="X2480" s="174"/>
      <c r="Y2480" s="170"/>
      <c r="Z2480" s="170"/>
      <c r="AA2480" s="170"/>
      <c r="AB2480" s="170"/>
      <c r="AC2480" s="170"/>
      <c r="AD2480" s="174"/>
      <c r="AE2480" s="170"/>
      <c r="AF2480" s="170"/>
      <c r="AI2480" s="170"/>
      <c r="AJ2480" s="170"/>
      <c r="AK2480" s="170"/>
      <c r="AL2480" s="170"/>
      <c r="AM2480" s="170"/>
      <c r="AN2480" s="170"/>
    </row>
    <row r="2481" spans="1:40" ht="52.5" customHeight="1" x14ac:dyDescent="0.2">
      <c r="A2481" s="170"/>
      <c r="B2481" s="170"/>
      <c r="C2481" s="170"/>
      <c r="D2481" s="170"/>
      <c r="E2481" s="170"/>
      <c r="F2481" s="170"/>
      <c r="G2481" s="170"/>
      <c r="H2481" s="170"/>
      <c r="I2481" s="170"/>
      <c r="J2481" s="170"/>
      <c r="K2481" s="170"/>
      <c r="L2481" s="170"/>
      <c r="M2481" s="170"/>
      <c r="N2481" s="170"/>
      <c r="O2481" s="170"/>
      <c r="P2481" s="170"/>
      <c r="Q2481" s="170"/>
      <c r="R2481" s="170"/>
      <c r="S2481" s="170"/>
      <c r="T2481" s="170"/>
      <c r="U2481" s="170"/>
      <c r="V2481" s="170"/>
      <c r="W2481" s="170"/>
      <c r="X2481" s="174"/>
      <c r="Y2481" s="170"/>
      <c r="Z2481" s="170"/>
      <c r="AA2481" s="170"/>
      <c r="AB2481" s="170"/>
      <c r="AC2481" s="170"/>
      <c r="AD2481" s="174"/>
      <c r="AE2481" s="170"/>
      <c r="AF2481" s="170"/>
      <c r="AI2481" s="170"/>
      <c r="AJ2481" s="170"/>
      <c r="AK2481" s="170"/>
      <c r="AL2481" s="170"/>
      <c r="AM2481" s="170"/>
      <c r="AN2481" s="170"/>
    </row>
    <row r="2482" spans="1:40" ht="52.5" customHeight="1" x14ac:dyDescent="0.2">
      <c r="A2482" s="170"/>
      <c r="B2482" s="170"/>
      <c r="C2482" s="170"/>
      <c r="D2482" s="170"/>
      <c r="E2482" s="170"/>
      <c r="F2482" s="170"/>
      <c r="G2482" s="170"/>
      <c r="H2482" s="170"/>
      <c r="I2482" s="170"/>
      <c r="J2482" s="170"/>
      <c r="K2482" s="170"/>
      <c r="L2482" s="170"/>
      <c r="M2482" s="170"/>
      <c r="N2482" s="170"/>
      <c r="O2482" s="170"/>
      <c r="P2482" s="170"/>
      <c r="Q2482" s="170"/>
      <c r="R2482" s="170"/>
      <c r="S2482" s="170"/>
      <c r="T2482" s="170"/>
      <c r="U2482" s="170"/>
      <c r="V2482" s="170"/>
      <c r="W2482" s="170"/>
      <c r="X2482" s="174"/>
      <c r="Y2482" s="170"/>
      <c r="Z2482" s="170"/>
      <c r="AA2482" s="170"/>
      <c r="AB2482" s="170"/>
      <c r="AC2482" s="170"/>
      <c r="AD2482" s="174"/>
      <c r="AE2482" s="170"/>
      <c r="AF2482" s="170"/>
      <c r="AI2482" s="170"/>
      <c r="AJ2482" s="170"/>
      <c r="AK2482" s="170"/>
      <c r="AL2482" s="170"/>
      <c r="AM2482" s="170"/>
      <c r="AN2482" s="170"/>
    </row>
    <row r="2483" spans="1:40" ht="52.5" customHeight="1" x14ac:dyDescent="0.2">
      <c r="A2483" s="170"/>
      <c r="B2483" s="170"/>
      <c r="C2483" s="170"/>
      <c r="D2483" s="170"/>
      <c r="E2483" s="170"/>
      <c r="F2483" s="170"/>
      <c r="G2483" s="170"/>
      <c r="H2483" s="170"/>
      <c r="I2483" s="170"/>
      <c r="J2483" s="170"/>
      <c r="K2483" s="170"/>
      <c r="L2483" s="170"/>
      <c r="M2483" s="170"/>
      <c r="N2483" s="170"/>
      <c r="O2483" s="170"/>
      <c r="P2483" s="170"/>
      <c r="Q2483" s="170"/>
      <c r="R2483" s="170"/>
      <c r="S2483" s="170"/>
      <c r="T2483" s="170"/>
      <c r="U2483" s="170"/>
      <c r="V2483" s="170"/>
      <c r="W2483" s="170"/>
      <c r="X2483" s="174"/>
      <c r="Y2483" s="170"/>
      <c r="Z2483" s="170"/>
      <c r="AA2483" s="170"/>
      <c r="AB2483" s="170"/>
      <c r="AC2483" s="170"/>
      <c r="AD2483" s="174"/>
      <c r="AE2483" s="170"/>
      <c r="AF2483" s="170"/>
      <c r="AI2483" s="170"/>
      <c r="AJ2483" s="170"/>
      <c r="AK2483" s="170"/>
      <c r="AL2483" s="170"/>
      <c r="AM2483" s="170"/>
      <c r="AN2483" s="170"/>
    </row>
    <row r="2484" spans="1:40" ht="52.5" customHeight="1" x14ac:dyDescent="0.2">
      <c r="A2484" s="170"/>
      <c r="B2484" s="170"/>
      <c r="C2484" s="170"/>
      <c r="D2484" s="170"/>
      <c r="E2484" s="170"/>
      <c r="F2484" s="170"/>
      <c r="G2484" s="170"/>
      <c r="H2484" s="170"/>
      <c r="I2484" s="170"/>
      <c r="J2484" s="170"/>
      <c r="K2484" s="170"/>
      <c r="L2484" s="170"/>
      <c r="M2484" s="170"/>
      <c r="N2484" s="170"/>
      <c r="O2484" s="170"/>
      <c r="P2484" s="170"/>
      <c r="Q2484" s="170"/>
      <c r="R2484" s="170"/>
      <c r="S2484" s="170"/>
      <c r="T2484" s="170"/>
      <c r="U2484" s="170"/>
      <c r="V2484" s="170"/>
      <c r="W2484" s="170"/>
      <c r="X2484" s="174"/>
      <c r="Y2484" s="170"/>
      <c r="Z2484" s="170"/>
      <c r="AA2484" s="170"/>
      <c r="AB2484" s="170"/>
      <c r="AC2484" s="170"/>
      <c r="AD2484" s="174"/>
      <c r="AE2484" s="170"/>
      <c r="AF2484" s="170"/>
      <c r="AI2484" s="170"/>
      <c r="AJ2484" s="170"/>
      <c r="AK2484" s="170"/>
      <c r="AL2484" s="170"/>
      <c r="AM2484" s="170"/>
      <c r="AN2484" s="170"/>
    </row>
    <row r="2485" spans="1:40" ht="52.5" customHeight="1" x14ac:dyDescent="0.2">
      <c r="A2485" s="170"/>
      <c r="B2485" s="170"/>
      <c r="C2485" s="170"/>
      <c r="D2485" s="170"/>
      <c r="E2485" s="170"/>
      <c r="F2485" s="170"/>
      <c r="G2485" s="170"/>
      <c r="H2485" s="170"/>
      <c r="I2485" s="170"/>
      <c r="J2485" s="170"/>
      <c r="K2485" s="170"/>
      <c r="L2485" s="170"/>
      <c r="M2485" s="170"/>
      <c r="N2485" s="170"/>
      <c r="O2485" s="170"/>
      <c r="P2485" s="170"/>
      <c r="Q2485" s="170"/>
      <c r="R2485" s="170"/>
      <c r="S2485" s="170"/>
      <c r="T2485" s="170"/>
      <c r="U2485" s="170"/>
      <c r="V2485" s="170"/>
      <c r="W2485" s="170"/>
      <c r="X2485" s="174"/>
      <c r="Y2485" s="170"/>
      <c r="Z2485" s="170"/>
      <c r="AA2485" s="170"/>
      <c r="AB2485" s="170"/>
      <c r="AC2485" s="170"/>
      <c r="AD2485" s="174"/>
      <c r="AE2485" s="170"/>
      <c r="AF2485" s="170"/>
      <c r="AI2485" s="170"/>
      <c r="AJ2485" s="170"/>
      <c r="AK2485" s="170"/>
      <c r="AL2485" s="170"/>
      <c r="AM2485" s="170"/>
      <c r="AN2485" s="170"/>
    </row>
    <row r="2486" spans="1:40" ht="52.5" customHeight="1" x14ac:dyDescent="0.2">
      <c r="A2486" s="170"/>
      <c r="B2486" s="170"/>
      <c r="C2486" s="170"/>
      <c r="D2486" s="170"/>
      <c r="E2486" s="170"/>
      <c r="F2486" s="170"/>
      <c r="G2486" s="170"/>
      <c r="H2486" s="170"/>
      <c r="I2486" s="170"/>
      <c r="J2486" s="170"/>
      <c r="K2486" s="170"/>
      <c r="L2486" s="170"/>
      <c r="M2486" s="170"/>
      <c r="N2486" s="170"/>
      <c r="O2486" s="170"/>
      <c r="P2486" s="170"/>
      <c r="Q2486" s="170"/>
      <c r="R2486" s="170"/>
      <c r="S2486" s="170"/>
      <c r="T2486" s="170"/>
      <c r="U2486" s="170"/>
      <c r="V2486" s="170"/>
      <c r="W2486" s="170"/>
      <c r="X2486" s="174"/>
      <c r="Y2486" s="170"/>
      <c r="Z2486" s="170"/>
      <c r="AA2486" s="170"/>
      <c r="AB2486" s="170"/>
      <c r="AC2486" s="170"/>
      <c r="AD2486" s="174"/>
      <c r="AE2486" s="170"/>
      <c r="AF2486" s="170"/>
      <c r="AI2486" s="170"/>
      <c r="AJ2486" s="170"/>
      <c r="AK2486" s="170"/>
      <c r="AL2486" s="170"/>
      <c r="AM2486" s="170"/>
      <c r="AN2486" s="170"/>
    </row>
    <row r="2487" spans="1:40" ht="52.5" customHeight="1" x14ac:dyDescent="0.2">
      <c r="A2487" s="170"/>
      <c r="B2487" s="170"/>
      <c r="C2487" s="170"/>
      <c r="D2487" s="170"/>
      <c r="E2487" s="170"/>
      <c r="F2487" s="170"/>
      <c r="G2487" s="170"/>
      <c r="H2487" s="170"/>
      <c r="I2487" s="170"/>
      <c r="J2487" s="170"/>
      <c r="K2487" s="170"/>
      <c r="L2487" s="170"/>
      <c r="M2487" s="170"/>
      <c r="N2487" s="170"/>
      <c r="O2487" s="170"/>
      <c r="P2487" s="170"/>
      <c r="Q2487" s="170"/>
      <c r="R2487" s="170"/>
      <c r="S2487" s="170"/>
      <c r="T2487" s="170"/>
      <c r="U2487" s="170"/>
      <c r="V2487" s="170"/>
      <c r="W2487" s="170"/>
      <c r="X2487" s="174"/>
      <c r="Y2487" s="170"/>
      <c r="Z2487" s="170"/>
      <c r="AA2487" s="170"/>
      <c r="AB2487" s="170"/>
      <c r="AC2487" s="170"/>
      <c r="AD2487" s="174"/>
      <c r="AE2487" s="170"/>
      <c r="AF2487" s="170"/>
      <c r="AI2487" s="170"/>
      <c r="AJ2487" s="170"/>
      <c r="AK2487" s="170"/>
      <c r="AL2487" s="170"/>
      <c r="AM2487" s="170"/>
      <c r="AN2487" s="170"/>
    </row>
    <row r="2488" spans="1:40" ht="52.5" customHeight="1" x14ac:dyDescent="0.2">
      <c r="A2488" s="170"/>
      <c r="B2488" s="170"/>
      <c r="C2488" s="170"/>
      <c r="D2488" s="170"/>
      <c r="E2488" s="170"/>
      <c r="F2488" s="170"/>
      <c r="G2488" s="170"/>
      <c r="H2488" s="170"/>
      <c r="I2488" s="170"/>
      <c r="J2488" s="170"/>
      <c r="K2488" s="170"/>
      <c r="L2488" s="170"/>
      <c r="M2488" s="170"/>
      <c r="N2488" s="170"/>
      <c r="O2488" s="170"/>
      <c r="P2488" s="170"/>
      <c r="Q2488" s="170"/>
      <c r="R2488" s="170"/>
      <c r="S2488" s="170"/>
      <c r="T2488" s="170"/>
      <c r="U2488" s="170"/>
      <c r="V2488" s="170"/>
      <c r="W2488" s="170"/>
      <c r="X2488" s="174"/>
      <c r="Y2488" s="170"/>
      <c r="Z2488" s="170"/>
      <c r="AA2488" s="170"/>
      <c r="AB2488" s="170"/>
      <c r="AC2488" s="170"/>
      <c r="AD2488" s="174"/>
      <c r="AE2488" s="170"/>
      <c r="AF2488" s="170"/>
      <c r="AI2488" s="170"/>
      <c r="AJ2488" s="170"/>
      <c r="AK2488" s="170"/>
      <c r="AL2488" s="170"/>
      <c r="AM2488" s="170"/>
      <c r="AN2488" s="170"/>
    </row>
    <row r="2489" spans="1:40" ht="52.5" customHeight="1" x14ac:dyDescent="0.2">
      <c r="A2489" s="170"/>
      <c r="B2489" s="170"/>
      <c r="C2489" s="170"/>
      <c r="D2489" s="170"/>
      <c r="E2489" s="170"/>
      <c r="F2489" s="170"/>
      <c r="G2489" s="170"/>
      <c r="H2489" s="170"/>
      <c r="I2489" s="170"/>
      <c r="J2489" s="170"/>
      <c r="K2489" s="170"/>
      <c r="L2489" s="170"/>
      <c r="M2489" s="170"/>
      <c r="N2489" s="170"/>
      <c r="O2489" s="170"/>
      <c r="P2489" s="170"/>
      <c r="Q2489" s="170"/>
      <c r="R2489" s="170"/>
      <c r="S2489" s="170"/>
      <c r="T2489" s="170"/>
      <c r="U2489" s="170"/>
      <c r="V2489" s="170"/>
      <c r="W2489" s="170"/>
      <c r="X2489" s="174"/>
      <c r="Y2489" s="170"/>
      <c r="Z2489" s="170"/>
      <c r="AA2489" s="170"/>
      <c r="AB2489" s="170"/>
      <c r="AC2489" s="170"/>
      <c r="AD2489" s="174"/>
      <c r="AE2489" s="170"/>
      <c r="AF2489" s="170"/>
      <c r="AI2489" s="170"/>
      <c r="AJ2489" s="170"/>
      <c r="AK2489" s="170"/>
      <c r="AL2489" s="170"/>
      <c r="AM2489" s="170"/>
      <c r="AN2489" s="170"/>
    </row>
    <row r="2490" spans="1:40" ht="52.5" customHeight="1" x14ac:dyDescent="0.2">
      <c r="A2490" s="170"/>
      <c r="B2490" s="170"/>
      <c r="C2490" s="170"/>
      <c r="D2490" s="170"/>
      <c r="E2490" s="170"/>
      <c r="F2490" s="170"/>
      <c r="G2490" s="170"/>
      <c r="H2490" s="170"/>
      <c r="I2490" s="170"/>
      <c r="J2490" s="170"/>
      <c r="K2490" s="170"/>
      <c r="L2490" s="170"/>
      <c r="M2490" s="170"/>
      <c r="N2490" s="170"/>
      <c r="O2490" s="170"/>
      <c r="P2490" s="170"/>
      <c r="Q2490" s="170"/>
      <c r="R2490" s="170"/>
      <c r="S2490" s="170"/>
      <c r="T2490" s="170"/>
      <c r="U2490" s="170"/>
      <c r="V2490" s="170"/>
      <c r="W2490" s="170"/>
      <c r="X2490" s="174"/>
      <c r="Y2490" s="170"/>
      <c r="Z2490" s="170"/>
      <c r="AA2490" s="170"/>
      <c r="AB2490" s="170"/>
      <c r="AC2490" s="170"/>
      <c r="AD2490" s="174"/>
      <c r="AE2490" s="170"/>
      <c r="AF2490" s="170"/>
      <c r="AI2490" s="170"/>
      <c r="AJ2490" s="170"/>
      <c r="AK2490" s="170"/>
      <c r="AL2490" s="170"/>
      <c r="AM2490" s="170"/>
      <c r="AN2490" s="170"/>
    </row>
    <row r="2491" spans="1:40" ht="52.5" customHeight="1" x14ac:dyDescent="0.2">
      <c r="A2491" s="170"/>
      <c r="B2491" s="170"/>
      <c r="C2491" s="170"/>
      <c r="D2491" s="170"/>
      <c r="E2491" s="170"/>
      <c r="F2491" s="170"/>
      <c r="G2491" s="170"/>
      <c r="H2491" s="170"/>
      <c r="I2491" s="170"/>
      <c r="J2491" s="170"/>
      <c r="K2491" s="170"/>
      <c r="L2491" s="170"/>
      <c r="M2491" s="170"/>
      <c r="N2491" s="170"/>
      <c r="O2491" s="170"/>
      <c r="P2491" s="170"/>
      <c r="Q2491" s="170"/>
      <c r="R2491" s="170"/>
      <c r="S2491" s="170"/>
      <c r="T2491" s="170"/>
      <c r="U2491" s="170"/>
      <c r="V2491" s="170"/>
      <c r="W2491" s="170"/>
      <c r="X2491" s="174"/>
      <c r="Y2491" s="170"/>
      <c r="Z2491" s="170"/>
      <c r="AA2491" s="170"/>
      <c r="AB2491" s="170"/>
      <c r="AC2491" s="170"/>
      <c r="AD2491" s="174"/>
      <c r="AE2491" s="170"/>
      <c r="AF2491" s="170"/>
      <c r="AI2491" s="170"/>
      <c r="AJ2491" s="170"/>
      <c r="AK2491" s="170"/>
      <c r="AL2491" s="170"/>
      <c r="AM2491" s="170"/>
      <c r="AN2491" s="170"/>
    </row>
    <row r="2492" spans="1:40" ht="52.5" customHeight="1" x14ac:dyDescent="0.2">
      <c r="A2492" s="170"/>
      <c r="B2492" s="170"/>
      <c r="C2492" s="170"/>
      <c r="D2492" s="170"/>
      <c r="E2492" s="170"/>
      <c r="F2492" s="170"/>
      <c r="G2492" s="170"/>
      <c r="H2492" s="170"/>
      <c r="I2492" s="170"/>
      <c r="J2492" s="170"/>
      <c r="K2492" s="170"/>
      <c r="L2492" s="170"/>
      <c r="M2492" s="170"/>
      <c r="N2492" s="170"/>
      <c r="O2492" s="170"/>
      <c r="P2492" s="170"/>
      <c r="Q2492" s="170"/>
      <c r="R2492" s="170"/>
      <c r="S2492" s="170"/>
      <c r="T2492" s="170"/>
      <c r="U2492" s="170"/>
      <c r="V2492" s="170"/>
      <c r="W2492" s="170"/>
      <c r="X2492" s="174"/>
      <c r="Y2492" s="170"/>
      <c r="Z2492" s="170"/>
      <c r="AA2492" s="170"/>
      <c r="AB2492" s="170"/>
      <c r="AC2492" s="170"/>
      <c r="AD2492" s="174"/>
      <c r="AE2492" s="170"/>
      <c r="AF2492" s="170"/>
      <c r="AI2492" s="170"/>
      <c r="AJ2492" s="170"/>
      <c r="AK2492" s="170"/>
      <c r="AL2492" s="170"/>
      <c r="AM2492" s="170"/>
      <c r="AN2492" s="170"/>
    </row>
    <row r="2493" spans="1:40" ht="52.5" customHeight="1" x14ac:dyDescent="0.2">
      <c r="A2493" s="170"/>
      <c r="B2493" s="170"/>
      <c r="C2493" s="170"/>
      <c r="D2493" s="170"/>
      <c r="E2493" s="170"/>
      <c r="F2493" s="170"/>
      <c r="G2493" s="170"/>
      <c r="H2493" s="170"/>
      <c r="I2493" s="170"/>
      <c r="J2493" s="170"/>
      <c r="K2493" s="170"/>
      <c r="L2493" s="170"/>
      <c r="M2493" s="170"/>
      <c r="N2493" s="170"/>
      <c r="O2493" s="170"/>
      <c r="P2493" s="170"/>
      <c r="Q2493" s="170"/>
      <c r="R2493" s="170"/>
      <c r="S2493" s="170"/>
      <c r="T2493" s="170"/>
      <c r="U2493" s="170"/>
      <c r="V2493" s="170"/>
      <c r="W2493" s="170"/>
      <c r="X2493" s="174"/>
      <c r="Y2493" s="170"/>
      <c r="Z2493" s="170"/>
      <c r="AA2493" s="170"/>
      <c r="AB2493" s="170"/>
      <c r="AC2493" s="170"/>
      <c r="AD2493" s="174"/>
      <c r="AE2493" s="170"/>
      <c r="AF2493" s="170"/>
      <c r="AI2493" s="170"/>
      <c r="AJ2493" s="170"/>
      <c r="AK2493" s="170"/>
      <c r="AL2493" s="170"/>
      <c r="AM2493" s="170"/>
      <c r="AN2493" s="170"/>
    </row>
    <row r="2494" spans="1:40" ht="52.5" customHeight="1" x14ac:dyDescent="0.2">
      <c r="A2494" s="170"/>
      <c r="B2494" s="170"/>
      <c r="C2494" s="170"/>
      <c r="D2494" s="170"/>
      <c r="E2494" s="170"/>
      <c r="F2494" s="170"/>
      <c r="G2494" s="170"/>
      <c r="H2494" s="170"/>
      <c r="I2494" s="170"/>
      <c r="J2494" s="170"/>
      <c r="K2494" s="170"/>
      <c r="L2494" s="170"/>
      <c r="M2494" s="170"/>
      <c r="N2494" s="170"/>
      <c r="O2494" s="170"/>
      <c r="P2494" s="170"/>
      <c r="Q2494" s="170"/>
      <c r="R2494" s="170"/>
      <c r="S2494" s="170"/>
      <c r="T2494" s="170"/>
      <c r="U2494" s="170"/>
      <c r="V2494" s="170"/>
      <c r="W2494" s="170"/>
      <c r="X2494" s="174"/>
      <c r="Y2494" s="170"/>
      <c r="Z2494" s="170"/>
      <c r="AA2494" s="170"/>
      <c r="AB2494" s="170"/>
      <c r="AC2494" s="170"/>
      <c r="AD2494" s="174"/>
      <c r="AE2494" s="170"/>
      <c r="AF2494" s="170"/>
      <c r="AI2494" s="170"/>
      <c r="AJ2494" s="170"/>
      <c r="AK2494" s="170"/>
      <c r="AL2494" s="170"/>
      <c r="AM2494" s="170"/>
      <c r="AN2494" s="170"/>
    </row>
    <row r="2495" spans="1:40" ht="52.5" customHeight="1" x14ac:dyDescent="0.2">
      <c r="A2495" s="170"/>
      <c r="B2495" s="170"/>
      <c r="C2495" s="170"/>
      <c r="D2495" s="170"/>
      <c r="E2495" s="170"/>
      <c r="F2495" s="170"/>
      <c r="G2495" s="170"/>
      <c r="H2495" s="170"/>
      <c r="I2495" s="170"/>
      <c r="J2495" s="170"/>
      <c r="K2495" s="170"/>
      <c r="L2495" s="170"/>
      <c r="M2495" s="170"/>
      <c r="N2495" s="170"/>
      <c r="O2495" s="170"/>
      <c r="P2495" s="170"/>
      <c r="Q2495" s="170"/>
      <c r="R2495" s="170"/>
      <c r="S2495" s="170"/>
      <c r="T2495" s="170"/>
      <c r="U2495" s="170"/>
      <c r="V2495" s="170"/>
      <c r="W2495" s="170"/>
      <c r="X2495" s="174"/>
      <c r="Y2495" s="170"/>
      <c r="Z2495" s="170"/>
      <c r="AA2495" s="170"/>
      <c r="AB2495" s="170"/>
      <c r="AC2495" s="170"/>
      <c r="AD2495" s="174"/>
      <c r="AE2495" s="170"/>
      <c r="AF2495" s="170"/>
      <c r="AI2495" s="170"/>
      <c r="AJ2495" s="170"/>
      <c r="AK2495" s="170"/>
      <c r="AL2495" s="170"/>
      <c r="AM2495" s="170"/>
      <c r="AN2495" s="170"/>
    </row>
    <row r="2496" spans="1:40" ht="52.5" customHeight="1" x14ac:dyDescent="0.2">
      <c r="A2496" s="170"/>
      <c r="B2496" s="170"/>
      <c r="C2496" s="170"/>
      <c r="D2496" s="170"/>
      <c r="E2496" s="170"/>
      <c r="F2496" s="170"/>
      <c r="G2496" s="170"/>
      <c r="H2496" s="170"/>
      <c r="I2496" s="170"/>
      <c r="J2496" s="170"/>
      <c r="K2496" s="170"/>
      <c r="L2496" s="170"/>
      <c r="M2496" s="170"/>
      <c r="N2496" s="170"/>
      <c r="O2496" s="170"/>
      <c r="P2496" s="170"/>
      <c r="Q2496" s="170"/>
      <c r="R2496" s="170"/>
      <c r="S2496" s="170"/>
      <c r="T2496" s="170"/>
      <c r="U2496" s="170"/>
      <c r="V2496" s="170"/>
      <c r="W2496" s="170"/>
      <c r="X2496" s="174"/>
      <c r="Y2496" s="170"/>
      <c r="Z2496" s="170"/>
      <c r="AA2496" s="170"/>
      <c r="AB2496" s="170"/>
      <c r="AC2496" s="170"/>
      <c r="AD2496" s="174"/>
      <c r="AE2496" s="170"/>
      <c r="AF2496" s="170"/>
      <c r="AI2496" s="170"/>
      <c r="AJ2496" s="170"/>
      <c r="AK2496" s="170"/>
      <c r="AL2496" s="170"/>
      <c r="AM2496" s="170"/>
      <c r="AN2496" s="170"/>
    </row>
    <row r="2497" spans="1:40" ht="52.5" customHeight="1" x14ac:dyDescent="0.2">
      <c r="A2497" s="170"/>
      <c r="B2497" s="170"/>
      <c r="C2497" s="170"/>
      <c r="D2497" s="170"/>
      <c r="E2497" s="170"/>
      <c r="F2497" s="170"/>
      <c r="G2497" s="170"/>
      <c r="H2497" s="170"/>
      <c r="I2497" s="170"/>
      <c r="J2497" s="170"/>
      <c r="K2497" s="170"/>
      <c r="L2497" s="170"/>
      <c r="M2497" s="170"/>
      <c r="N2497" s="170"/>
      <c r="O2497" s="170"/>
      <c r="P2497" s="170"/>
      <c r="Q2497" s="170"/>
      <c r="R2497" s="170"/>
      <c r="S2497" s="170"/>
      <c r="T2497" s="170"/>
      <c r="U2497" s="170"/>
      <c r="V2497" s="170"/>
      <c r="W2497" s="170"/>
      <c r="X2497" s="174"/>
      <c r="Y2497" s="170"/>
      <c r="Z2497" s="170"/>
      <c r="AA2497" s="170"/>
      <c r="AB2497" s="170"/>
      <c r="AC2497" s="170"/>
      <c r="AD2497" s="174"/>
      <c r="AE2497" s="170"/>
      <c r="AF2497" s="170"/>
      <c r="AI2497" s="170"/>
      <c r="AJ2497" s="170"/>
      <c r="AK2497" s="170"/>
      <c r="AL2497" s="170"/>
      <c r="AM2497" s="170"/>
      <c r="AN2497" s="170"/>
    </row>
    <row r="2498" spans="1:40" ht="52.5" customHeight="1" x14ac:dyDescent="0.2">
      <c r="A2498" s="170"/>
      <c r="B2498" s="170"/>
      <c r="C2498" s="170"/>
      <c r="D2498" s="170"/>
      <c r="E2498" s="170"/>
      <c r="F2498" s="170"/>
      <c r="G2498" s="170"/>
      <c r="H2498" s="170"/>
      <c r="I2498" s="170"/>
      <c r="J2498" s="170"/>
      <c r="K2498" s="170"/>
      <c r="L2498" s="170"/>
      <c r="M2498" s="170"/>
      <c r="N2498" s="170"/>
      <c r="O2498" s="170"/>
      <c r="P2498" s="170"/>
      <c r="Q2498" s="170"/>
      <c r="R2498" s="170"/>
      <c r="S2498" s="170"/>
      <c r="T2498" s="170"/>
      <c r="U2498" s="170"/>
      <c r="V2498" s="170"/>
      <c r="W2498" s="170"/>
      <c r="X2498" s="174"/>
      <c r="Y2498" s="170"/>
      <c r="Z2498" s="170"/>
      <c r="AA2498" s="170"/>
      <c r="AB2498" s="170"/>
      <c r="AC2498" s="170"/>
      <c r="AD2498" s="174"/>
      <c r="AE2498" s="170"/>
      <c r="AF2498" s="170"/>
      <c r="AI2498" s="170"/>
      <c r="AJ2498" s="170"/>
      <c r="AK2498" s="170"/>
      <c r="AL2498" s="170"/>
      <c r="AM2498" s="170"/>
      <c r="AN2498" s="170"/>
    </row>
    <row r="2499" spans="1:40" ht="52.5" customHeight="1" x14ac:dyDescent="0.2">
      <c r="A2499" s="170"/>
      <c r="B2499" s="170"/>
      <c r="C2499" s="170"/>
      <c r="D2499" s="170"/>
      <c r="E2499" s="170"/>
      <c r="F2499" s="170"/>
      <c r="G2499" s="170"/>
      <c r="H2499" s="170"/>
      <c r="I2499" s="170"/>
      <c r="J2499" s="170"/>
      <c r="K2499" s="170"/>
      <c r="L2499" s="170"/>
      <c r="M2499" s="170"/>
      <c r="N2499" s="170"/>
      <c r="O2499" s="170"/>
      <c r="P2499" s="170"/>
      <c r="Q2499" s="170"/>
      <c r="R2499" s="170"/>
      <c r="S2499" s="170"/>
      <c r="T2499" s="170"/>
      <c r="U2499" s="170"/>
      <c r="V2499" s="170"/>
      <c r="W2499" s="170"/>
      <c r="X2499" s="174"/>
      <c r="Y2499" s="170"/>
      <c r="Z2499" s="170"/>
      <c r="AA2499" s="170"/>
      <c r="AB2499" s="170"/>
      <c r="AC2499" s="170"/>
      <c r="AD2499" s="174"/>
      <c r="AE2499" s="170"/>
      <c r="AF2499" s="170"/>
      <c r="AI2499" s="170"/>
      <c r="AJ2499" s="170"/>
      <c r="AK2499" s="170"/>
      <c r="AL2499" s="170"/>
      <c r="AM2499" s="170"/>
      <c r="AN2499" s="170"/>
    </row>
    <row r="2500" spans="1:40" ht="52.5" customHeight="1" x14ac:dyDescent="0.2">
      <c r="A2500" s="170"/>
      <c r="B2500" s="170"/>
      <c r="C2500" s="170"/>
      <c r="D2500" s="170"/>
      <c r="E2500" s="170"/>
      <c r="F2500" s="170"/>
      <c r="G2500" s="170"/>
      <c r="H2500" s="170"/>
      <c r="I2500" s="170"/>
      <c r="J2500" s="170"/>
      <c r="K2500" s="170"/>
      <c r="L2500" s="170"/>
      <c r="M2500" s="170"/>
      <c r="N2500" s="170"/>
      <c r="O2500" s="170"/>
      <c r="P2500" s="170"/>
      <c r="Q2500" s="170"/>
      <c r="R2500" s="170"/>
      <c r="S2500" s="170"/>
      <c r="T2500" s="170"/>
      <c r="U2500" s="170"/>
      <c r="V2500" s="170"/>
      <c r="W2500" s="170"/>
      <c r="X2500" s="174"/>
      <c r="Y2500" s="170"/>
      <c r="Z2500" s="170"/>
      <c r="AA2500" s="170"/>
      <c r="AB2500" s="170"/>
      <c r="AC2500" s="170"/>
      <c r="AD2500" s="174"/>
      <c r="AE2500" s="170"/>
      <c r="AF2500" s="170"/>
      <c r="AI2500" s="170"/>
      <c r="AJ2500" s="170"/>
      <c r="AK2500" s="170"/>
      <c r="AL2500" s="170"/>
      <c r="AM2500" s="170"/>
      <c r="AN2500" s="170"/>
    </row>
    <row r="2501" spans="1:40" ht="52.5" customHeight="1" x14ac:dyDescent="0.2">
      <c r="A2501" s="170"/>
      <c r="B2501" s="170"/>
      <c r="C2501" s="170"/>
      <c r="D2501" s="170"/>
      <c r="E2501" s="170"/>
      <c r="F2501" s="170"/>
      <c r="G2501" s="170"/>
      <c r="H2501" s="170"/>
      <c r="I2501" s="170"/>
      <c r="J2501" s="170"/>
      <c r="K2501" s="170"/>
      <c r="L2501" s="170"/>
      <c r="M2501" s="170"/>
      <c r="N2501" s="170"/>
      <c r="O2501" s="170"/>
      <c r="P2501" s="170"/>
      <c r="Q2501" s="170"/>
      <c r="R2501" s="170"/>
      <c r="S2501" s="170"/>
      <c r="T2501" s="170"/>
      <c r="U2501" s="170"/>
      <c r="V2501" s="170"/>
      <c r="W2501" s="170"/>
      <c r="X2501" s="174"/>
      <c r="Y2501" s="170"/>
      <c r="Z2501" s="170"/>
      <c r="AA2501" s="170"/>
      <c r="AB2501" s="170"/>
      <c r="AC2501" s="170"/>
      <c r="AD2501" s="174"/>
      <c r="AE2501" s="170"/>
      <c r="AF2501" s="170"/>
      <c r="AI2501" s="170"/>
      <c r="AJ2501" s="170"/>
      <c r="AK2501" s="170"/>
      <c r="AL2501" s="170"/>
      <c r="AM2501" s="170"/>
      <c r="AN2501" s="170"/>
    </row>
    <row r="2502" spans="1:40" ht="52.5" customHeight="1" x14ac:dyDescent="0.2">
      <c r="A2502" s="170"/>
      <c r="B2502" s="170"/>
      <c r="C2502" s="170"/>
      <c r="D2502" s="170"/>
      <c r="E2502" s="170"/>
      <c r="F2502" s="170"/>
      <c r="G2502" s="170"/>
      <c r="H2502" s="170"/>
      <c r="I2502" s="170"/>
      <c r="J2502" s="170"/>
      <c r="K2502" s="170"/>
      <c r="L2502" s="170"/>
      <c r="M2502" s="170"/>
      <c r="N2502" s="170"/>
      <c r="O2502" s="170"/>
      <c r="P2502" s="170"/>
      <c r="Q2502" s="170"/>
      <c r="R2502" s="170"/>
      <c r="S2502" s="170"/>
      <c r="T2502" s="170"/>
      <c r="U2502" s="170"/>
      <c r="V2502" s="170"/>
      <c r="W2502" s="170"/>
      <c r="X2502" s="174"/>
      <c r="Y2502" s="170"/>
      <c r="Z2502" s="170"/>
      <c r="AA2502" s="170"/>
      <c r="AB2502" s="170"/>
      <c r="AC2502" s="170"/>
      <c r="AD2502" s="174"/>
      <c r="AE2502" s="170"/>
      <c r="AF2502" s="170"/>
      <c r="AI2502" s="170"/>
      <c r="AJ2502" s="170"/>
      <c r="AK2502" s="170"/>
      <c r="AL2502" s="170"/>
      <c r="AM2502" s="170"/>
      <c r="AN2502" s="170"/>
    </row>
    <row r="2503" spans="1:40" ht="52.5" customHeight="1" x14ac:dyDescent="0.2">
      <c r="A2503" s="170"/>
      <c r="B2503" s="170"/>
      <c r="C2503" s="170"/>
      <c r="D2503" s="170"/>
      <c r="E2503" s="170"/>
      <c r="F2503" s="170"/>
      <c r="G2503" s="170"/>
      <c r="H2503" s="170"/>
      <c r="I2503" s="170"/>
      <c r="J2503" s="170"/>
      <c r="K2503" s="170"/>
      <c r="L2503" s="170"/>
      <c r="M2503" s="170"/>
      <c r="N2503" s="170"/>
      <c r="O2503" s="170"/>
      <c r="P2503" s="170"/>
      <c r="Q2503" s="170"/>
      <c r="R2503" s="170"/>
      <c r="S2503" s="170"/>
      <c r="T2503" s="170"/>
      <c r="U2503" s="170"/>
      <c r="V2503" s="170"/>
      <c r="W2503" s="170"/>
      <c r="X2503" s="174"/>
      <c r="Y2503" s="170"/>
      <c r="Z2503" s="170"/>
      <c r="AA2503" s="170"/>
      <c r="AB2503" s="170"/>
      <c r="AC2503" s="170"/>
      <c r="AD2503" s="174"/>
      <c r="AE2503" s="170"/>
      <c r="AF2503" s="170"/>
      <c r="AI2503" s="170"/>
      <c r="AJ2503" s="170"/>
      <c r="AK2503" s="170"/>
      <c r="AL2503" s="170"/>
      <c r="AM2503" s="170"/>
      <c r="AN2503" s="170"/>
    </row>
    <row r="2504" spans="1:40" ht="52.5" customHeight="1" x14ac:dyDescent="0.2">
      <c r="A2504" s="170"/>
      <c r="B2504" s="170"/>
      <c r="C2504" s="170"/>
      <c r="D2504" s="170"/>
      <c r="E2504" s="170"/>
      <c r="F2504" s="170"/>
      <c r="G2504" s="170"/>
      <c r="H2504" s="170"/>
      <c r="I2504" s="170"/>
      <c r="J2504" s="170"/>
      <c r="K2504" s="170"/>
      <c r="L2504" s="170"/>
      <c r="M2504" s="170"/>
      <c r="N2504" s="170"/>
      <c r="O2504" s="170"/>
      <c r="P2504" s="170"/>
      <c r="Q2504" s="170"/>
      <c r="R2504" s="170"/>
      <c r="S2504" s="170"/>
      <c r="T2504" s="170"/>
      <c r="U2504" s="170"/>
      <c r="V2504" s="170"/>
      <c r="W2504" s="170"/>
      <c r="X2504" s="174"/>
      <c r="Y2504" s="170"/>
      <c r="Z2504" s="170"/>
      <c r="AA2504" s="170"/>
      <c r="AB2504" s="170"/>
      <c r="AC2504" s="170"/>
      <c r="AD2504" s="174"/>
      <c r="AE2504" s="170"/>
      <c r="AF2504" s="170"/>
      <c r="AI2504" s="170"/>
      <c r="AJ2504" s="170"/>
      <c r="AK2504" s="170"/>
      <c r="AL2504" s="170"/>
      <c r="AM2504" s="170"/>
      <c r="AN2504" s="170"/>
    </row>
    <row r="2505" spans="1:40" ht="52.5" customHeight="1" x14ac:dyDescent="0.2">
      <c r="A2505" s="170"/>
      <c r="B2505" s="170"/>
      <c r="C2505" s="170"/>
      <c r="D2505" s="170"/>
      <c r="E2505" s="170"/>
      <c r="F2505" s="170"/>
      <c r="G2505" s="170"/>
      <c r="H2505" s="170"/>
      <c r="I2505" s="170"/>
      <c r="J2505" s="170"/>
      <c r="K2505" s="170"/>
      <c r="L2505" s="170"/>
      <c r="M2505" s="170"/>
      <c r="N2505" s="170"/>
      <c r="O2505" s="170"/>
      <c r="P2505" s="170"/>
      <c r="Q2505" s="170"/>
      <c r="R2505" s="170"/>
      <c r="S2505" s="170"/>
      <c r="T2505" s="170"/>
      <c r="U2505" s="170"/>
      <c r="V2505" s="170"/>
      <c r="W2505" s="170"/>
      <c r="X2505" s="174"/>
      <c r="Y2505" s="170"/>
      <c r="Z2505" s="170"/>
      <c r="AA2505" s="170"/>
      <c r="AB2505" s="170"/>
      <c r="AC2505" s="170"/>
      <c r="AD2505" s="174"/>
      <c r="AE2505" s="170"/>
      <c r="AF2505" s="170"/>
      <c r="AI2505" s="170"/>
      <c r="AJ2505" s="170"/>
      <c r="AK2505" s="170"/>
      <c r="AL2505" s="170"/>
      <c r="AM2505" s="170"/>
      <c r="AN2505" s="170"/>
    </row>
    <row r="2506" spans="1:40" ht="52.5" customHeight="1" x14ac:dyDescent="0.2">
      <c r="A2506" s="170"/>
      <c r="B2506" s="170"/>
      <c r="C2506" s="170"/>
      <c r="D2506" s="170"/>
      <c r="E2506" s="170"/>
      <c r="F2506" s="170"/>
      <c r="G2506" s="170"/>
      <c r="H2506" s="170"/>
      <c r="I2506" s="170"/>
      <c r="J2506" s="170"/>
      <c r="K2506" s="170"/>
      <c r="L2506" s="170"/>
      <c r="M2506" s="170"/>
      <c r="N2506" s="170"/>
      <c r="O2506" s="170"/>
      <c r="P2506" s="170"/>
      <c r="Q2506" s="170"/>
      <c r="R2506" s="170"/>
      <c r="S2506" s="170"/>
      <c r="T2506" s="170"/>
      <c r="U2506" s="170"/>
      <c r="V2506" s="170"/>
      <c r="W2506" s="170"/>
      <c r="X2506" s="174"/>
      <c r="Y2506" s="170"/>
      <c r="Z2506" s="170"/>
      <c r="AA2506" s="170"/>
      <c r="AB2506" s="170"/>
      <c r="AC2506" s="170"/>
      <c r="AD2506" s="174"/>
      <c r="AE2506" s="170"/>
      <c r="AF2506" s="170"/>
      <c r="AI2506" s="170"/>
      <c r="AJ2506" s="170"/>
      <c r="AK2506" s="170"/>
      <c r="AL2506" s="170"/>
      <c r="AM2506" s="170"/>
      <c r="AN2506" s="170"/>
    </row>
    <row r="2507" spans="1:40" ht="52.5" customHeight="1" x14ac:dyDescent="0.2">
      <c r="A2507" s="170"/>
      <c r="B2507" s="170"/>
      <c r="C2507" s="170"/>
      <c r="D2507" s="170"/>
      <c r="E2507" s="170"/>
      <c r="F2507" s="170"/>
      <c r="G2507" s="170"/>
      <c r="H2507" s="170"/>
      <c r="I2507" s="170"/>
      <c r="J2507" s="170"/>
      <c r="K2507" s="170"/>
      <c r="L2507" s="170"/>
      <c r="M2507" s="170"/>
      <c r="N2507" s="170"/>
      <c r="O2507" s="170"/>
      <c r="P2507" s="170"/>
      <c r="Q2507" s="170"/>
      <c r="R2507" s="170"/>
      <c r="S2507" s="170"/>
      <c r="T2507" s="170"/>
      <c r="U2507" s="170"/>
      <c r="V2507" s="170"/>
      <c r="W2507" s="170"/>
      <c r="X2507" s="174"/>
      <c r="Y2507" s="170"/>
      <c r="Z2507" s="170"/>
      <c r="AA2507" s="170"/>
      <c r="AB2507" s="170"/>
      <c r="AC2507" s="170"/>
      <c r="AD2507" s="174"/>
      <c r="AE2507" s="170"/>
      <c r="AF2507" s="170"/>
      <c r="AI2507" s="170"/>
      <c r="AJ2507" s="170"/>
      <c r="AK2507" s="170"/>
      <c r="AL2507" s="170"/>
      <c r="AM2507" s="170"/>
      <c r="AN2507" s="170"/>
    </row>
    <row r="2508" spans="1:40" ht="52.5" customHeight="1" x14ac:dyDescent="0.2">
      <c r="A2508" s="170"/>
      <c r="B2508" s="170"/>
      <c r="C2508" s="170"/>
      <c r="D2508" s="170"/>
      <c r="E2508" s="170"/>
      <c r="F2508" s="170"/>
      <c r="G2508" s="170"/>
      <c r="H2508" s="170"/>
      <c r="I2508" s="170"/>
      <c r="J2508" s="170"/>
      <c r="K2508" s="170"/>
      <c r="L2508" s="170"/>
      <c r="M2508" s="170"/>
      <c r="N2508" s="170"/>
      <c r="O2508" s="170"/>
      <c r="P2508" s="170"/>
      <c r="Q2508" s="170"/>
      <c r="R2508" s="170"/>
      <c r="S2508" s="170"/>
      <c r="T2508" s="170"/>
      <c r="U2508" s="170"/>
      <c r="V2508" s="170"/>
      <c r="W2508" s="170"/>
      <c r="X2508" s="174"/>
      <c r="Y2508" s="170"/>
      <c r="Z2508" s="170"/>
      <c r="AA2508" s="170"/>
      <c r="AB2508" s="170"/>
      <c r="AC2508" s="170"/>
      <c r="AD2508" s="174"/>
      <c r="AE2508" s="170"/>
      <c r="AF2508" s="170"/>
      <c r="AI2508" s="170"/>
      <c r="AJ2508" s="170"/>
      <c r="AK2508" s="170"/>
      <c r="AL2508" s="170"/>
      <c r="AM2508" s="170"/>
      <c r="AN2508" s="170"/>
    </row>
    <row r="2509" spans="1:40" ht="52.5" customHeight="1" x14ac:dyDescent="0.2">
      <c r="A2509" s="170"/>
      <c r="B2509" s="170"/>
      <c r="C2509" s="170"/>
      <c r="D2509" s="170"/>
      <c r="E2509" s="170"/>
      <c r="F2509" s="170"/>
      <c r="G2509" s="170"/>
      <c r="H2509" s="170"/>
      <c r="I2509" s="170"/>
      <c r="J2509" s="170"/>
      <c r="K2509" s="170"/>
      <c r="L2509" s="170"/>
      <c r="M2509" s="170"/>
      <c r="N2509" s="170"/>
      <c r="O2509" s="170"/>
      <c r="P2509" s="170"/>
      <c r="Q2509" s="170"/>
      <c r="R2509" s="170"/>
      <c r="S2509" s="170"/>
      <c r="T2509" s="170"/>
      <c r="U2509" s="170"/>
      <c r="V2509" s="170"/>
      <c r="W2509" s="170"/>
      <c r="X2509" s="174"/>
      <c r="Y2509" s="170"/>
      <c r="Z2509" s="170"/>
      <c r="AA2509" s="170"/>
      <c r="AB2509" s="170"/>
      <c r="AC2509" s="170"/>
      <c r="AD2509" s="174"/>
      <c r="AE2509" s="170"/>
      <c r="AF2509" s="170"/>
      <c r="AI2509" s="170"/>
      <c r="AJ2509" s="170"/>
      <c r="AK2509" s="170"/>
      <c r="AL2509" s="170"/>
      <c r="AM2509" s="170"/>
      <c r="AN2509" s="170"/>
    </row>
    <row r="2510" spans="1:40" ht="52.5" customHeight="1" x14ac:dyDescent="0.2">
      <c r="A2510" s="170"/>
      <c r="B2510" s="170"/>
      <c r="C2510" s="170"/>
      <c r="D2510" s="170"/>
      <c r="E2510" s="170"/>
      <c r="F2510" s="170"/>
      <c r="G2510" s="170"/>
      <c r="H2510" s="170"/>
      <c r="I2510" s="170"/>
      <c r="J2510" s="170"/>
      <c r="K2510" s="170"/>
      <c r="L2510" s="170"/>
      <c r="M2510" s="170"/>
      <c r="N2510" s="170"/>
      <c r="O2510" s="170"/>
      <c r="P2510" s="170"/>
      <c r="Q2510" s="170"/>
      <c r="R2510" s="170"/>
      <c r="S2510" s="170"/>
      <c r="T2510" s="170"/>
      <c r="U2510" s="170"/>
      <c r="V2510" s="170"/>
      <c r="W2510" s="170"/>
      <c r="X2510" s="174"/>
      <c r="Y2510" s="170"/>
      <c r="Z2510" s="170"/>
      <c r="AA2510" s="170"/>
      <c r="AB2510" s="170"/>
      <c r="AC2510" s="170"/>
      <c r="AD2510" s="174"/>
      <c r="AE2510" s="170"/>
      <c r="AF2510" s="170"/>
      <c r="AI2510" s="170"/>
      <c r="AJ2510" s="170"/>
      <c r="AK2510" s="170"/>
      <c r="AL2510" s="170"/>
      <c r="AM2510" s="170"/>
      <c r="AN2510" s="170"/>
    </row>
    <row r="2511" spans="1:40" ht="52.5" customHeight="1" x14ac:dyDescent="0.2">
      <c r="A2511" s="170"/>
      <c r="B2511" s="170"/>
      <c r="C2511" s="170"/>
      <c r="D2511" s="170"/>
      <c r="E2511" s="170"/>
      <c r="F2511" s="170"/>
      <c r="G2511" s="170"/>
      <c r="H2511" s="170"/>
      <c r="I2511" s="170"/>
      <c r="J2511" s="170"/>
      <c r="K2511" s="170"/>
      <c r="L2511" s="170"/>
      <c r="M2511" s="170"/>
      <c r="N2511" s="170"/>
      <c r="O2511" s="170"/>
      <c r="P2511" s="170"/>
      <c r="Q2511" s="170"/>
      <c r="R2511" s="170"/>
      <c r="S2511" s="170"/>
      <c r="T2511" s="170"/>
      <c r="U2511" s="170"/>
      <c r="V2511" s="170"/>
      <c r="W2511" s="170"/>
      <c r="X2511" s="174"/>
      <c r="Y2511" s="170"/>
      <c r="Z2511" s="170"/>
      <c r="AA2511" s="170"/>
      <c r="AB2511" s="170"/>
      <c r="AC2511" s="170"/>
      <c r="AD2511" s="174"/>
      <c r="AE2511" s="170"/>
      <c r="AF2511" s="170"/>
      <c r="AI2511" s="170"/>
      <c r="AJ2511" s="170"/>
      <c r="AK2511" s="170"/>
      <c r="AL2511" s="170"/>
      <c r="AM2511" s="170"/>
      <c r="AN2511" s="170"/>
    </row>
    <row r="2512" spans="1:40" ht="52.5" customHeight="1" x14ac:dyDescent="0.2">
      <c r="A2512" s="170"/>
      <c r="B2512" s="170"/>
      <c r="C2512" s="170"/>
      <c r="D2512" s="170"/>
      <c r="E2512" s="170"/>
      <c r="F2512" s="170"/>
      <c r="G2512" s="170"/>
      <c r="H2512" s="170"/>
      <c r="I2512" s="170"/>
      <c r="J2512" s="170"/>
      <c r="K2512" s="170"/>
      <c r="L2512" s="170"/>
      <c r="M2512" s="170"/>
      <c r="N2512" s="170"/>
      <c r="O2512" s="170"/>
      <c r="P2512" s="170"/>
      <c r="Q2512" s="170"/>
      <c r="R2512" s="170"/>
      <c r="S2512" s="170"/>
      <c r="T2512" s="170"/>
      <c r="U2512" s="170"/>
      <c r="V2512" s="170"/>
      <c r="W2512" s="170"/>
      <c r="X2512" s="174"/>
      <c r="Y2512" s="170"/>
      <c r="Z2512" s="170"/>
      <c r="AA2512" s="170"/>
      <c r="AB2512" s="170"/>
      <c r="AC2512" s="170"/>
      <c r="AD2512" s="174"/>
      <c r="AE2512" s="170"/>
      <c r="AF2512" s="170"/>
      <c r="AI2512" s="170"/>
      <c r="AJ2512" s="170"/>
      <c r="AK2512" s="170"/>
      <c r="AL2512" s="170"/>
      <c r="AM2512" s="170"/>
      <c r="AN2512" s="170"/>
    </row>
    <row r="2513" spans="1:40" ht="52.5" customHeight="1" x14ac:dyDescent="0.2">
      <c r="A2513" s="170"/>
      <c r="B2513" s="170"/>
      <c r="C2513" s="170"/>
      <c r="D2513" s="170"/>
      <c r="E2513" s="170"/>
      <c r="F2513" s="170"/>
      <c r="G2513" s="170"/>
      <c r="H2513" s="170"/>
      <c r="I2513" s="170"/>
      <c r="J2513" s="170"/>
      <c r="K2513" s="170"/>
      <c r="L2513" s="170"/>
      <c r="M2513" s="170"/>
      <c r="N2513" s="170"/>
      <c r="O2513" s="170"/>
      <c r="P2513" s="170"/>
      <c r="Q2513" s="170"/>
      <c r="R2513" s="170"/>
      <c r="S2513" s="170"/>
      <c r="T2513" s="170"/>
      <c r="U2513" s="170"/>
      <c r="V2513" s="170"/>
      <c r="W2513" s="170"/>
      <c r="X2513" s="174"/>
      <c r="Y2513" s="170"/>
      <c r="Z2513" s="170"/>
      <c r="AA2513" s="170"/>
      <c r="AB2513" s="170"/>
      <c r="AC2513" s="170"/>
      <c r="AD2513" s="174"/>
      <c r="AE2513" s="170"/>
      <c r="AF2513" s="170"/>
      <c r="AI2513" s="170"/>
      <c r="AJ2513" s="170"/>
      <c r="AK2513" s="170"/>
      <c r="AL2513" s="170"/>
      <c r="AM2513" s="170"/>
      <c r="AN2513" s="170"/>
    </row>
    <row r="2514" spans="1:40" ht="52.5" customHeight="1" x14ac:dyDescent="0.2">
      <c r="A2514" s="170"/>
      <c r="B2514" s="170"/>
      <c r="C2514" s="170"/>
      <c r="D2514" s="170"/>
      <c r="E2514" s="170"/>
      <c r="F2514" s="170"/>
      <c r="G2514" s="170"/>
      <c r="H2514" s="170"/>
      <c r="I2514" s="170"/>
      <c r="J2514" s="170"/>
      <c r="K2514" s="170"/>
      <c r="L2514" s="170"/>
      <c r="M2514" s="170"/>
      <c r="N2514" s="170"/>
      <c r="O2514" s="170"/>
      <c r="P2514" s="170"/>
      <c r="Q2514" s="170"/>
      <c r="R2514" s="170"/>
      <c r="S2514" s="170"/>
      <c r="T2514" s="170"/>
      <c r="U2514" s="170"/>
      <c r="V2514" s="170"/>
      <c r="W2514" s="170"/>
      <c r="X2514" s="174"/>
      <c r="Y2514" s="170"/>
      <c r="Z2514" s="170"/>
      <c r="AA2514" s="170"/>
      <c r="AB2514" s="170"/>
      <c r="AC2514" s="170"/>
      <c r="AD2514" s="174"/>
      <c r="AE2514" s="170"/>
      <c r="AF2514" s="170"/>
      <c r="AI2514" s="170"/>
      <c r="AJ2514" s="170"/>
      <c r="AK2514" s="170"/>
      <c r="AL2514" s="170"/>
      <c r="AM2514" s="170"/>
      <c r="AN2514" s="170"/>
    </row>
    <row r="2515" spans="1:40" ht="52.5" customHeight="1" x14ac:dyDescent="0.2">
      <c r="A2515" s="170"/>
      <c r="B2515" s="170"/>
      <c r="C2515" s="170"/>
      <c r="D2515" s="170"/>
      <c r="E2515" s="170"/>
      <c r="F2515" s="170"/>
      <c r="G2515" s="170"/>
      <c r="H2515" s="170"/>
      <c r="I2515" s="170"/>
      <c r="J2515" s="170"/>
      <c r="K2515" s="170"/>
      <c r="L2515" s="170"/>
      <c r="M2515" s="170"/>
      <c r="N2515" s="170"/>
      <c r="O2515" s="170"/>
      <c r="P2515" s="170"/>
      <c r="Q2515" s="170"/>
      <c r="R2515" s="170"/>
      <c r="S2515" s="170"/>
      <c r="T2515" s="170"/>
      <c r="U2515" s="170"/>
      <c r="V2515" s="170"/>
      <c r="W2515" s="170"/>
      <c r="X2515" s="174"/>
      <c r="Y2515" s="170"/>
      <c r="Z2515" s="170"/>
      <c r="AA2515" s="170"/>
      <c r="AB2515" s="170"/>
      <c r="AC2515" s="170"/>
      <c r="AD2515" s="174"/>
      <c r="AE2515" s="170"/>
      <c r="AF2515" s="170"/>
      <c r="AI2515" s="170"/>
      <c r="AJ2515" s="170"/>
      <c r="AK2515" s="170"/>
      <c r="AL2515" s="170"/>
      <c r="AM2515" s="170"/>
      <c r="AN2515" s="170"/>
    </row>
    <row r="2516" spans="1:40" ht="52.5" customHeight="1" x14ac:dyDescent="0.2">
      <c r="A2516" s="170"/>
      <c r="B2516" s="170"/>
      <c r="C2516" s="170"/>
      <c r="D2516" s="170"/>
      <c r="E2516" s="170"/>
      <c r="F2516" s="170"/>
      <c r="G2516" s="170"/>
      <c r="H2516" s="170"/>
      <c r="I2516" s="170"/>
      <c r="J2516" s="170"/>
      <c r="K2516" s="170"/>
      <c r="L2516" s="170"/>
      <c r="M2516" s="170"/>
      <c r="N2516" s="170"/>
      <c r="O2516" s="170"/>
      <c r="P2516" s="170"/>
      <c r="Q2516" s="170"/>
      <c r="R2516" s="170"/>
      <c r="S2516" s="170"/>
      <c r="T2516" s="170"/>
      <c r="U2516" s="170"/>
      <c r="V2516" s="170"/>
      <c r="W2516" s="170"/>
      <c r="X2516" s="174"/>
      <c r="Y2516" s="170"/>
      <c r="Z2516" s="170"/>
      <c r="AA2516" s="170"/>
      <c r="AB2516" s="170"/>
      <c r="AC2516" s="170"/>
      <c r="AD2516" s="174"/>
      <c r="AE2516" s="170"/>
      <c r="AF2516" s="170"/>
      <c r="AI2516" s="170"/>
      <c r="AJ2516" s="170"/>
      <c r="AK2516" s="170"/>
      <c r="AL2516" s="170"/>
      <c r="AM2516" s="170"/>
      <c r="AN2516" s="170"/>
    </row>
    <row r="2517" spans="1:40" ht="52.5" customHeight="1" x14ac:dyDescent="0.2">
      <c r="A2517" s="170"/>
      <c r="B2517" s="170"/>
      <c r="C2517" s="170"/>
      <c r="D2517" s="170"/>
      <c r="E2517" s="170"/>
      <c r="F2517" s="170"/>
      <c r="G2517" s="170"/>
      <c r="H2517" s="170"/>
      <c r="I2517" s="170"/>
      <c r="J2517" s="170"/>
      <c r="K2517" s="170"/>
      <c r="L2517" s="170"/>
      <c r="M2517" s="170"/>
      <c r="N2517" s="170"/>
      <c r="O2517" s="170"/>
      <c r="P2517" s="170"/>
      <c r="Q2517" s="170"/>
      <c r="R2517" s="170"/>
      <c r="S2517" s="170"/>
      <c r="T2517" s="170"/>
      <c r="U2517" s="170"/>
      <c r="V2517" s="170"/>
      <c r="W2517" s="170"/>
      <c r="X2517" s="174"/>
      <c r="Y2517" s="170"/>
      <c r="Z2517" s="170"/>
      <c r="AA2517" s="170"/>
      <c r="AB2517" s="170"/>
      <c r="AC2517" s="170"/>
      <c r="AD2517" s="174"/>
      <c r="AE2517" s="170"/>
      <c r="AF2517" s="170"/>
      <c r="AI2517" s="170"/>
      <c r="AJ2517" s="170"/>
      <c r="AK2517" s="170"/>
      <c r="AL2517" s="170"/>
      <c r="AM2517" s="170"/>
      <c r="AN2517" s="170"/>
    </row>
    <row r="2518" spans="1:40" ht="52.5" customHeight="1" x14ac:dyDescent="0.2">
      <c r="A2518" s="170"/>
      <c r="B2518" s="170"/>
      <c r="C2518" s="170"/>
      <c r="D2518" s="170"/>
      <c r="E2518" s="170"/>
      <c r="F2518" s="170"/>
      <c r="G2518" s="170"/>
      <c r="H2518" s="170"/>
      <c r="I2518" s="170"/>
      <c r="J2518" s="170"/>
      <c r="K2518" s="170"/>
      <c r="L2518" s="170"/>
      <c r="M2518" s="170"/>
      <c r="N2518" s="170"/>
      <c r="O2518" s="170"/>
      <c r="P2518" s="170"/>
      <c r="Q2518" s="170"/>
      <c r="R2518" s="170"/>
      <c r="S2518" s="170"/>
      <c r="T2518" s="170"/>
      <c r="U2518" s="170"/>
      <c r="V2518" s="170"/>
      <c r="W2518" s="170"/>
      <c r="X2518" s="174"/>
      <c r="Y2518" s="170"/>
      <c r="Z2518" s="170"/>
      <c r="AA2518" s="170"/>
      <c r="AB2518" s="170"/>
      <c r="AC2518" s="170"/>
      <c r="AD2518" s="174"/>
      <c r="AE2518" s="170"/>
      <c r="AF2518" s="170"/>
      <c r="AI2518" s="170"/>
      <c r="AJ2518" s="170"/>
      <c r="AK2518" s="170"/>
      <c r="AL2518" s="170"/>
      <c r="AM2518" s="170"/>
      <c r="AN2518" s="170"/>
    </row>
    <row r="2519" spans="1:40" ht="52.5" customHeight="1" x14ac:dyDescent="0.2">
      <c r="A2519" s="170"/>
      <c r="B2519" s="170"/>
      <c r="C2519" s="170"/>
      <c r="D2519" s="170"/>
      <c r="E2519" s="170"/>
      <c r="F2519" s="170"/>
      <c r="G2519" s="170"/>
      <c r="H2519" s="170"/>
      <c r="I2519" s="170"/>
      <c r="J2519" s="170"/>
      <c r="K2519" s="170"/>
      <c r="L2519" s="170"/>
      <c r="M2519" s="170"/>
      <c r="N2519" s="170"/>
      <c r="O2519" s="170"/>
      <c r="P2519" s="170"/>
      <c r="Q2519" s="170"/>
      <c r="R2519" s="170"/>
      <c r="S2519" s="170"/>
      <c r="T2519" s="170"/>
      <c r="U2519" s="170"/>
      <c r="V2519" s="170"/>
      <c r="W2519" s="170"/>
      <c r="X2519" s="174"/>
      <c r="Y2519" s="170"/>
      <c r="Z2519" s="170"/>
      <c r="AA2519" s="170"/>
      <c r="AB2519" s="170"/>
      <c r="AC2519" s="170"/>
      <c r="AD2519" s="174"/>
      <c r="AE2519" s="170"/>
      <c r="AF2519" s="170"/>
      <c r="AI2519" s="170"/>
      <c r="AJ2519" s="170"/>
      <c r="AK2519" s="170"/>
      <c r="AL2519" s="170"/>
      <c r="AM2519" s="170"/>
      <c r="AN2519" s="170"/>
    </row>
    <row r="2520" spans="1:40" ht="52.5" customHeight="1" x14ac:dyDescent="0.2">
      <c r="A2520" s="170"/>
      <c r="B2520" s="170"/>
      <c r="C2520" s="170"/>
      <c r="D2520" s="170"/>
      <c r="E2520" s="170"/>
      <c r="F2520" s="170"/>
      <c r="G2520" s="170"/>
      <c r="H2520" s="170"/>
      <c r="I2520" s="170"/>
      <c r="J2520" s="170"/>
      <c r="K2520" s="170"/>
      <c r="L2520" s="170"/>
      <c r="M2520" s="170"/>
      <c r="N2520" s="170"/>
      <c r="O2520" s="170"/>
      <c r="P2520" s="170"/>
      <c r="Q2520" s="170"/>
      <c r="R2520" s="170"/>
      <c r="S2520" s="170"/>
      <c r="T2520" s="170"/>
      <c r="U2520" s="170"/>
      <c r="V2520" s="170"/>
      <c r="W2520" s="170"/>
      <c r="X2520" s="174"/>
      <c r="Y2520" s="170"/>
      <c r="Z2520" s="170"/>
      <c r="AA2520" s="170"/>
      <c r="AB2520" s="170"/>
      <c r="AC2520" s="170"/>
      <c r="AD2520" s="174"/>
      <c r="AE2520" s="170"/>
      <c r="AF2520" s="170"/>
      <c r="AI2520" s="170"/>
      <c r="AJ2520" s="170"/>
      <c r="AK2520" s="170"/>
      <c r="AL2520" s="170"/>
      <c r="AM2520" s="170"/>
      <c r="AN2520" s="170"/>
    </row>
    <row r="2521" spans="1:40" ht="52.5" customHeight="1" x14ac:dyDescent="0.2">
      <c r="A2521" s="170"/>
      <c r="B2521" s="170"/>
      <c r="C2521" s="170"/>
      <c r="D2521" s="170"/>
      <c r="E2521" s="170"/>
      <c r="F2521" s="170"/>
      <c r="G2521" s="170"/>
      <c r="H2521" s="170"/>
      <c r="I2521" s="170"/>
      <c r="J2521" s="170"/>
      <c r="K2521" s="170"/>
      <c r="L2521" s="170"/>
      <c r="M2521" s="170"/>
      <c r="N2521" s="170"/>
      <c r="O2521" s="170"/>
      <c r="P2521" s="170"/>
      <c r="Q2521" s="170"/>
      <c r="R2521" s="170"/>
      <c r="S2521" s="170"/>
      <c r="T2521" s="170"/>
      <c r="U2521" s="170"/>
      <c r="V2521" s="170"/>
      <c r="W2521" s="170"/>
      <c r="X2521" s="174"/>
      <c r="Y2521" s="170"/>
      <c r="Z2521" s="170"/>
      <c r="AA2521" s="170"/>
      <c r="AB2521" s="170"/>
      <c r="AC2521" s="170"/>
      <c r="AD2521" s="174"/>
      <c r="AE2521" s="170"/>
      <c r="AF2521" s="170"/>
      <c r="AI2521" s="170"/>
      <c r="AJ2521" s="170"/>
      <c r="AK2521" s="170"/>
      <c r="AL2521" s="170"/>
      <c r="AM2521" s="170"/>
      <c r="AN2521" s="170"/>
    </row>
    <row r="2522" spans="1:40" ht="52.5" customHeight="1" x14ac:dyDescent="0.2">
      <c r="A2522" s="170"/>
      <c r="B2522" s="170"/>
      <c r="C2522" s="170"/>
      <c r="D2522" s="170"/>
      <c r="E2522" s="170"/>
      <c r="F2522" s="170"/>
      <c r="G2522" s="170"/>
      <c r="H2522" s="170"/>
      <c r="I2522" s="170"/>
      <c r="J2522" s="170"/>
      <c r="K2522" s="170"/>
      <c r="L2522" s="170"/>
      <c r="M2522" s="170"/>
      <c r="N2522" s="170"/>
      <c r="O2522" s="170"/>
      <c r="P2522" s="170"/>
      <c r="Q2522" s="170"/>
      <c r="R2522" s="170"/>
      <c r="S2522" s="170"/>
      <c r="T2522" s="170"/>
      <c r="U2522" s="170"/>
      <c r="V2522" s="170"/>
      <c r="W2522" s="170"/>
      <c r="X2522" s="174"/>
      <c r="Y2522" s="170"/>
      <c r="Z2522" s="170"/>
      <c r="AA2522" s="170"/>
      <c r="AB2522" s="170"/>
      <c r="AC2522" s="170"/>
      <c r="AD2522" s="174"/>
      <c r="AE2522" s="170"/>
      <c r="AF2522" s="170"/>
      <c r="AI2522" s="170"/>
      <c r="AJ2522" s="170"/>
      <c r="AK2522" s="170"/>
      <c r="AL2522" s="170"/>
      <c r="AM2522" s="170"/>
      <c r="AN2522" s="170"/>
    </row>
    <row r="2523" spans="1:40" ht="52.5" customHeight="1" x14ac:dyDescent="0.2">
      <c r="A2523" s="170"/>
      <c r="B2523" s="170"/>
      <c r="C2523" s="170"/>
      <c r="D2523" s="170"/>
      <c r="E2523" s="170"/>
      <c r="F2523" s="170"/>
      <c r="G2523" s="170"/>
      <c r="H2523" s="170"/>
      <c r="I2523" s="170"/>
      <c r="J2523" s="170"/>
      <c r="K2523" s="170"/>
      <c r="L2523" s="170"/>
      <c r="M2523" s="170"/>
      <c r="N2523" s="170"/>
      <c r="O2523" s="170"/>
      <c r="P2523" s="170"/>
      <c r="Q2523" s="170"/>
      <c r="R2523" s="170"/>
      <c r="S2523" s="170"/>
      <c r="T2523" s="170"/>
      <c r="U2523" s="170"/>
      <c r="V2523" s="170"/>
      <c r="W2523" s="170"/>
      <c r="X2523" s="174"/>
      <c r="Y2523" s="170"/>
      <c r="Z2523" s="170"/>
      <c r="AA2523" s="170"/>
      <c r="AB2523" s="170"/>
      <c r="AC2523" s="170"/>
      <c r="AD2523" s="174"/>
      <c r="AE2523" s="170"/>
      <c r="AF2523" s="170"/>
      <c r="AI2523" s="170"/>
      <c r="AJ2523" s="170"/>
      <c r="AK2523" s="170"/>
      <c r="AL2523" s="170"/>
      <c r="AM2523" s="170"/>
      <c r="AN2523" s="170"/>
    </row>
    <row r="2524" spans="1:40" ht="52.5" customHeight="1" x14ac:dyDescent="0.2">
      <c r="A2524" s="170"/>
      <c r="B2524" s="170"/>
      <c r="C2524" s="170"/>
      <c r="D2524" s="170"/>
      <c r="E2524" s="170"/>
      <c r="F2524" s="170"/>
      <c r="G2524" s="170"/>
      <c r="H2524" s="170"/>
      <c r="I2524" s="170"/>
      <c r="J2524" s="170"/>
      <c r="K2524" s="170"/>
      <c r="L2524" s="170"/>
      <c r="M2524" s="170"/>
      <c r="N2524" s="170"/>
      <c r="O2524" s="170"/>
      <c r="P2524" s="170"/>
      <c r="Q2524" s="170"/>
      <c r="R2524" s="170"/>
      <c r="S2524" s="170"/>
      <c r="T2524" s="170"/>
      <c r="U2524" s="170"/>
      <c r="V2524" s="170"/>
      <c r="W2524" s="170"/>
      <c r="X2524" s="174"/>
      <c r="Y2524" s="170"/>
      <c r="Z2524" s="170"/>
      <c r="AA2524" s="170"/>
      <c r="AB2524" s="170"/>
      <c r="AC2524" s="170"/>
      <c r="AD2524" s="174"/>
      <c r="AE2524" s="170"/>
      <c r="AF2524" s="170"/>
      <c r="AI2524" s="170"/>
      <c r="AJ2524" s="170"/>
      <c r="AK2524" s="170"/>
      <c r="AL2524" s="170"/>
      <c r="AM2524" s="170"/>
      <c r="AN2524" s="170"/>
    </row>
    <row r="2525" spans="1:40" ht="52.5" customHeight="1" x14ac:dyDescent="0.2">
      <c r="A2525" s="170"/>
      <c r="B2525" s="170"/>
      <c r="C2525" s="170"/>
      <c r="D2525" s="170"/>
      <c r="E2525" s="170"/>
      <c r="F2525" s="170"/>
      <c r="G2525" s="170"/>
      <c r="H2525" s="170"/>
      <c r="I2525" s="170"/>
      <c r="J2525" s="170"/>
      <c r="K2525" s="170"/>
      <c r="L2525" s="170"/>
      <c r="M2525" s="170"/>
      <c r="N2525" s="170"/>
      <c r="O2525" s="170"/>
      <c r="P2525" s="170"/>
      <c r="Q2525" s="170"/>
      <c r="R2525" s="170"/>
      <c r="S2525" s="170"/>
      <c r="T2525" s="170"/>
      <c r="U2525" s="170"/>
      <c r="V2525" s="170"/>
      <c r="W2525" s="170"/>
      <c r="X2525" s="174"/>
      <c r="Y2525" s="170"/>
      <c r="Z2525" s="170"/>
      <c r="AA2525" s="170"/>
      <c r="AB2525" s="170"/>
      <c r="AC2525" s="170"/>
      <c r="AD2525" s="174"/>
      <c r="AE2525" s="170"/>
      <c r="AF2525" s="170"/>
      <c r="AI2525" s="170"/>
      <c r="AJ2525" s="170"/>
      <c r="AK2525" s="170"/>
      <c r="AL2525" s="170"/>
      <c r="AM2525" s="170"/>
      <c r="AN2525" s="170"/>
    </row>
    <row r="2526" spans="1:40" ht="52.5" customHeight="1" x14ac:dyDescent="0.2">
      <c r="A2526" s="170"/>
      <c r="B2526" s="170"/>
      <c r="C2526" s="170"/>
      <c r="D2526" s="170"/>
      <c r="E2526" s="170"/>
      <c r="F2526" s="170"/>
      <c r="G2526" s="170"/>
      <c r="H2526" s="170"/>
      <c r="I2526" s="170"/>
      <c r="J2526" s="170"/>
      <c r="K2526" s="170"/>
      <c r="L2526" s="170"/>
      <c r="M2526" s="170"/>
      <c r="N2526" s="170"/>
      <c r="O2526" s="170"/>
      <c r="P2526" s="170"/>
      <c r="Q2526" s="170"/>
      <c r="R2526" s="170"/>
      <c r="S2526" s="170"/>
      <c r="T2526" s="170"/>
      <c r="U2526" s="170"/>
      <c r="V2526" s="170"/>
      <c r="W2526" s="170"/>
      <c r="X2526" s="174"/>
      <c r="Y2526" s="170"/>
      <c r="Z2526" s="170"/>
      <c r="AA2526" s="170"/>
      <c r="AB2526" s="170"/>
      <c r="AC2526" s="170"/>
      <c r="AD2526" s="174"/>
      <c r="AE2526" s="170"/>
      <c r="AF2526" s="170"/>
      <c r="AI2526" s="170"/>
      <c r="AJ2526" s="170"/>
      <c r="AK2526" s="170"/>
      <c r="AL2526" s="170"/>
      <c r="AM2526" s="170"/>
      <c r="AN2526" s="170"/>
    </row>
    <row r="2527" spans="1:40" ht="52.5" customHeight="1" x14ac:dyDescent="0.2">
      <c r="A2527" s="170"/>
      <c r="B2527" s="170"/>
      <c r="C2527" s="170"/>
      <c r="D2527" s="170"/>
      <c r="E2527" s="170"/>
      <c r="F2527" s="170"/>
      <c r="G2527" s="170"/>
      <c r="H2527" s="170"/>
      <c r="I2527" s="170"/>
      <c r="J2527" s="170"/>
      <c r="K2527" s="170"/>
      <c r="L2527" s="170"/>
      <c r="M2527" s="170"/>
      <c r="N2527" s="170"/>
      <c r="O2527" s="170"/>
      <c r="P2527" s="170"/>
      <c r="Q2527" s="170"/>
      <c r="R2527" s="170"/>
      <c r="S2527" s="170"/>
      <c r="T2527" s="170"/>
      <c r="U2527" s="170"/>
      <c r="V2527" s="170"/>
      <c r="W2527" s="170"/>
      <c r="X2527" s="174"/>
      <c r="Y2527" s="170"/>
      <c r="Z2527" s="170"/>
      <c r="AA2527" s="170"/>
      <c r="AB2527" s="170"/>
      <c r="AC2527" s="170"/>
      <c r="AD2527" s="174"/>
      <c r="AE2527" s="170"/>
      <c r="AF2527" s="170"/>
      <c r="AI2527" s="170"/>
      <c r="AJ2527" s="170"/>
      <c r="AK2527" s="170"/>
      <c r="AL2527" s="170"/>
      <c r="AM2527" s="170"/>
      <c r="AN2527" s="170"/>
    </row>
    <row r="2528" spans="1:40" ht="52.5" customHeight="1" x14ac:dyDescent="0.2">
      <c r="A2528" s="170"/>
      <c r="B2528" s="170"/>
      <c r="C2528" s="170"/>
      <c r="D2528" s="170"/>
      <c r="E2528" s="170"/>
      <c r="F2528" s="170"/>
      <c r="G2528" s="170"/>
      <c r="H2528" s="170"/>
      <c r="I2528" s="170"/>
      <c r="J2528" s="170"/>
      <c r="K2528" s="170"/>
      <c r="L2528" s="170"/>
      <c r="M2528" s="170"/>
      <c r="N2528" s="170"/>
      <c r="O2528" s="170"/>
      <c r="P2528" s="170"/>
      <c r="Q2528" s="170"/>
      <c r="R2528" s="170"/>
      <c r="S2528" s="170"/>
      <c r="T2528" s="170"/>
      <c r="U2528" s="170"/>
      <c r="V2528" s="170"/>
      <c r="W2528" s="170"/>
      <c r="X2528" s="174"/>
      <c r="Y2528" s="170"/>
      <c r="Z2528" s="170"/>
      <c r="AA2528" s="170"/>
      <c r="AB2528" s="170"/>
      <c r="AC2528" s="170"/>
      <c r="AD2528" s="174"/>
      <c r="AE2528" s="170"/>
      <c r="AF2528" s="170"/>
      <c r="AI2528" s="170"/>
      <c r="AJ2528" s="170"/>
      <c r="AK2528" s="170"/>
      <c r="AL2528" s="170"/>
      <c r="AM2528" s="170"/>
      <c r="AN2528" s="170"/>
    </row>
    <row r="2529" spans="1:40" ht="52.5" customHeight="1" x14ac:dyDescent="0.2">
      <c r="A2529" s="170"/>
      <c r="B2529" s="170"/>
      <c r="C2529" s="170"/>
      <c r="D2529" s="170"/>
      <c r="E2529" s="170"/>
      <c r="F2529" s="170"/>
      <c r="G2529" s="170"/>
      <c r="H2529" s="170"/>
      <c r="I2529" s="170"/>
      <c r="J2529" s="170"/>
      <c r="K2529" s="170"/>
      <c r="L2529" s="170"/>
      <c r="M2529" s="170"/>
      <c r="N2529" s="170"/>
      <c r="O2529" s="170"/>
      <c r="P2529" s="170"/>
      <c r="Q2529" s="170"/>
      <c r="R2529" s="170"/>
      <c r="S2529" s="170"/>
      <c r="T2529" s="170"/>
      <c r="U2529" s="170"/>
      <c r="V2529" s="170"/>
      <c r="W2529" s="170"/>
      <c r="X2529" s="174"/>
      <c r="Y2529" s="170"/>
      <c r="Z2529" s="170"/>
      <c r="AA2529" s="170"/>
      <c r="AB2529" s="170"/>
      <c r="AC2529" s="170"/>
      <c r="AD2529" s="174"/>
      <c r="AE2529" s="170"/>
      <c r="AF2529" s="170"/>
      <c r="AI2529" s="170"/>
      <c r="AJ2529" s="170"/>
      <c r="AK2529" s="170"/>
      <c r="AL2529" s="170"/>
      <c r="AM2529" s="170"/>
      <c r="AN2529" s="170"/>
    </row>
    <row r="2530" spans="1:40" ht="52.5" customHeight="1" x14ac:dyDescent="0.2">
      <c r="A2530" s="170"/>
      <c r="B2530" s="170"/>
      <c r="C2530" s="170"/>
      <c r="D2530" s="170"/>
      <c r="E2530" s="170"/>
      <c r="F2530" s="170"/>
      <c r="G2530" s="170"/>
      <c r="H2530" s="170"/>
      <c r="I2530" s="170"/>
      <c r="J2530" s="170"/>
      <c r="K2530" s="170"/>
      <c r="L2530" s="170"/>
      <c r="M2530" s="170"/>
      <c r="N2530" s="170"/>
      <c r="O2530" s="170"/>
      <c r="P2530" s="170"/>
      <c r="Q2530" s="170"/>
      <c r="R2530" s="170"/>
      <c r="S2530" s="170"/>
      <c r="T2530" s="170"/>
      <c r="U2530" s="170"/>
      <c r="V2530" s="170"/>
      <c r="W2530" s="170"/>
      <c r="X2530" s="174"/>
      <c r="Y2530" s="170"/>
      <c r="Z2530" s="170"/>
      <c r="AA2530" s="170"/>
      <c r="AB2530" s="170"/>
      <c r="AC2530" s="170"/>
      <c r="AD2530" s="174"/>
      <c r="AE2530" s="170"/>
      <c r="AF2530" s="170"/>
      <c r="AI2530" s="170"/>
      <c r="AJ2530" s="170"/>
      <c r="AK2530" s="170"/>
      <c r="AL2530" s="170"/>
      <c r="AM2530" s="170"/>
      <c r="AN2530" s="170"/>
    </row>
    <row r="2531" spans="1:40" ht="52.5" customHeight="1" x14ac:dyDescent="0.2">
      <c r="A2531" s="170"/>
      <c r="B2531" s="170"/>
      <c r="C2531" s="170"/>
      <c r="D2531" s="170"/>
      <c r="E2531" s="170"/>
      <c r="F2531" s="170"/>
      <c r="G2531" s="170"/>
      <c r="H2531" s="170"/>
      <c r="I2531" s="170"/>
      <c r="J2531" s="170"/>
      <c r="K2531" s="170"/>
      <c r="L2531" s="170"/>
      <c r="M2531" s="170"/>
      <c r="N2531" s="170"/>
      <c r="O2531" s="170"/>
      <c r="P2531" s="170"/>
      <c r="Q2531" s="170"/>
      <c r="R2531" s="170"/>
      <c r="S2531" s="170"/>
      <c r="T2531" s="170"/>
      <c r="U2531" s="170"/>
      <c r="V2531" s="170"/>
      <c r="W2531" s="170"/>
      <c r="X2531" s="174"/>
      <c r="Y2531" s="170"/>
      <c r="Z2531" s="170"/>
      <c r="AA2531" s="170"/>
      <c r="AB2531" s="170"/>
      <c r="AC2531" s="170"/>
      <c r="AD2531" s="174"/>
      <c r="AE2531" s="170"/>
      <c r="AF2531" s="170"/>
      <c r="AI2531" s="170"/>
      <c r="AJ2531" s="170"/>
      <c r="AK2531" s="170"/>
      <c r="AL2531" s="170"/>
      <c r="AM2531" s="170"/>
      <c r="AN2531" s="170"/>
    </row>
    <row r="2532" spans="1:40" ht="52.5" customHeight="1" x14ac:dyDescent="0.2">
      <c r="A2532" s="170"/>
      <c r="B2532" s="170"/>
      <c r="C2532" s="170"/>
      <c r="D2532" s="170"/>
      <c r="E2532" s="170"/>
      <c r="F2532" s="170"/>
      <c r="G2532" s="170"/>
      <c r="H2532" s="170"/>
      <c r="I2532" s="170"/>
      <c r="J2532" s="170"/>
      <c r="K2532" s="170"/>
      <c r="L2532" s="170"/>
      <c r="M2532" s="170"/>
      <c r="N2532" s="170"/>
      <c r="O2532" s="170"/>
      <c r="P2532" s="170"/>
      <c r="Q2532" s="170"/>
      <c r="R2532" s="170"/>
      <c r="S2532" s="170"/>
      <c r="T2532" s="170"/>
      <c r="U2532" s="170"/>
      <c r="V2532" s="170"/>
      <c r="W2532" s="170"/>
      <c r="X2532" s="174"/>
      <c r="Y2532" s="170"/>
      <c r="Z2532" s="170"/>
      <c r="AA2532" s="170"/>
      <c r="AB2532" s="170"/>
      <c r="AC2532" s="170"/>
      <c r="AD2532" s="174"/>
      <c r="AE2532" s="170"/>
      <c r="AF2532" s="170"/>
      <c r="AI2532" s="170"/>
      <c r="AJ2532" s="170"/>
      <c r="AK2532" s="170"/>
      <c r="AL2532" s="170"/>
      <c r="AM2532" s="170"/>
      <c r="AN2532" s="170"/>
    </row>
    <row r="2533" spans="1:40" ht="52.5" customHeight="1" x14ac:dyDescent="0.2">
      <c r="A2533" s="170"/>
      <c r="B2533" s="170"/>
      <c r="C2533" s="170"/>
      <c r="D2533" s="170"/>
      <c r="E2533" s="170"/>
      <c r="F2533" s="170"/>
      <c r="G2533" s="170"/>
      <c r="H2533" s="170"/>
      <c r="I2533" s="170"/>
      <c r="J2533" s="170"/>
      <c r="K2533" s="170"/>
      <c r="L2533" s="170"/>
      <c r="M2533" s="170"/>
      <c r="N2533" s="170"/>
      <c r="O2533" s="170"/>
      <c r="P2533" s="170"/>
      <c r="Q2533" s="170"/>
      <c r="R2533" s="170"/>
      <c r="S2533" s="170"/>
      <c r="T2533" s="170"/>
      <c r="U2533" s="170"/>
      <c r="V2533" s="170"/>
      <c r="W2533" s="170"/>
      <c r="X2533" s="174"/>
      <c r="Y2533" s="170"/>
      <c r="Z2533" s="170"/>
      <c r="AA2533" s="170"/>
      <c r="AB2533" s="170"/>
      <c r="AC2533" s="170"/>
      <c r="AD2533" s="174"/>
      <c r="AE2533" s="170"/>
      <c r="AF2533" s="170"/>
      <c r="AI2533" s="170"/>
      <c r="AJ2533" s="170"/>
      <c r="AK2533" s="170"/>
      <c r="AL2533" s="170"/>
      <c r="AM2533" s="170"/>
      <c r="AN2533" s="170"/>
    </row>
    <row r="2534" spans="1:40" ht="52.5" customHeight="1" x14ac:dyDescent="0.2">
      <c r="A2534" s="170"/>
      <c r="B2534" s="170"/>
      <c r="C2534" s="170"/>
      <c r="D2534" s="170"/>
      <c r="E2534" s="170"/>
      <c r="F2534" s="170"/>
      <c r="G2534" s="170"/>
      <c r="H2534" s="170"/>
      <c r="I2534" s="170"/>
      <c r="J2534" s="170"/>
      <c r="K2534" s="170"/>
      <c r="L2534" s="170"/>
      <c r="M2534" s="170"/>
      <c r="N2534" s="170"/>
      <c r="O2534" s="170"/>
      <c r="P2534" s="170"/>
      <c r="Q2534" s="170"/>
      <c r="R2534" s="170"/>
      <c r="S2534" s="170"/>
      <c r="T2534" s="170"/>
      <c r="U2534" s="170"/>
      <c r="V2534" s="170"/>
      <c r="W2534" s="170"/>
      <c r="X2534" s="174"/>
      <c r="Y2534" s="170"/>
      <c r="Z2534" s="170"/>
      <c r="AA2534" s="170"/>
      <c r="AB2534" s="170"/>
      <c r="AC2534" s="170"/>
      <c r="AD2534" s="174"/>
      <c r="AE2534" s="170"/>
      <c r="AF2534" s="170"/>
      <c r="AI2534" s="170"/>
      <c r="AJ2534" s="170"/>
      <c r="AK2534" s="170"/>
      <c r="AL2534" s="170"/>
      <c r="AM2534" s="170"/>
      <c r="AN2534" s="170"/>
    </row>
    <row r="2535" spans="1:40" ht="52.5" customHeight="1" x14ac:dyDescent="0.2">
      <c r="A2535" s="170"/>
      <c r="B2535" s="170"/>
      <c r="C2535" s="170"/>
      <c r="D2535" s="170"/>
      <c r="E2535" s="170"/>
      <c r="F2535" s="170"/>
      <c r="G2535" s="170"/>
      <c r="H2535" s="170"/>
      <c r="I2535" s="170"/>
      <c r="J2535" s="170"/>
      <c r="K2535" s="170"/>
      <c r="L2535" s="170"/>
      <c r="M2535" s="170"/>
      <c r="N2535" s="170"/>
      <c r="O2535" s="170"/>
      <c r="P2535" s="170"/>
      <c r="Q2535" s="170"/>
      <c r="R2535" s="170"/>
      <c r="S2535" s="170"/>
      <c r="T2535" s="170"/>
      <c r="U2535" s="170"/>
      <c r="V2535" s="170"/>
      <c r="W2535" s="170"/>
      <c r="X2535" s="174"/>
      <c r="Y2535" s="170"/>
      <c r="Z2535" s="170"/>
      <c r="AA2535" s="170"/>
      <c r="AB2535" s="170"/>
      <c r="AC2535" s="170"/>
      <c r="AD2535" s="174"/>
      <c r="AE2535" s="170"/>
      <c r="AF2535" s="170"/>
      <c r="AI2535" s="170"/>
      <c r="AJ2535" s="170"/>
      <c r="AK2535" s="170"/>
      <c r="AL2535" s="170"/>
      <c r="AM2535" s="170"/>
      <c r="AN2535" s="170"/>
    </row>
    <row r="2536" spans="1:40" ht="52.5" customHeight="1" x14ac:dyDescent="0.2">
      <c r="A2536" s="170"/>
      <c r="B2536" s="170"/>
      <c r="C2536" s="170"/>
      <c r="D2536" s="170"/>
      <c r="E2536" s="170"/>
      <c r="F2536" s="170"/>
      <c r="G2536" s="170"/>
      <c r="H2536" s="170"/>
      <c r="I2536" s="170"/>
      <c r="J2536" s="170"/>
      <c r="K2536" s="170"/>
      <c r="L2536" s="170"/>
      <c r="M2536" s="170"/>
      <c r="N2536" s="170"/>
      <c r="O2536" s="170"/>
      <c r="P2536" s="170"/>
      <c r="Q2536" s="170"/>
      <c r="R2536" s="170"/>
      <c r="S2536" s="170"/>
      <c r="T2536" s="170"/>
      <c r="U2536" s="170"/>
      <c r="V2536" s="170"/>
      <c r="W2536" s="170"/>
      <c r="X2536" s="174"/>
      <c r="Y2536" s="170"/>
      <c r="Z2536" s="170"/>
      <c r="AA2536" s="170"/>
      <c r="AB2536" s="170"/>
      <c r="AC2536" s="170"/>
      <c r="AD2536" s="174"/>
      <c r="AE2536" s="170"/>
      <c r="AF2536" s="170"/>
      <c r="AI2536" s="170"/>
      <c r="AJ2536" s="170"/>
      <c r="AK2536" s="170"/>
      <c r="AL2536" s="170"/>
      <c r="AM2536" s="170"/>
      <c r="AN2536" s="170"/>
    </row>
    <row r="2537" spans="1:40" ht="52.5" customHeight="1" x14ac:dyDescent="0.2">
      <c r="A2537" s="170"/>
      <c r="B2537" s="170"/>
      <c r="C2537" s="170"/>
      <c r="D2537" s="170"/>
      <c r="E2537" s="170"/>
      <c r="F2537" s="170"/>
      <c r="G2537" s="170"/>
      <c r="H2537" s="170"/>
      <c r="I2537" s="170"/>
      <c r="J2537" s="170"/>
      <c r="K2537" s="170"/>
      <c r="L2537" s="170"/>
      <c r="M2537" s="170"/>
      <c r="N2537" s="170"/>
      <c r="O2537" s="170"/>
      <c r="P2537" s="170"/>
      <c r="Q2537" s="170"/>
      <c r="R2537" s="170"/>
      <c r="S2537" s="170"/>
      <c r="T2537" s="170"/>
      <c r="U2537" s="170"/>
      <c r="V2537" s="170"/>
      <c r="W2537" s="170"/>
      <c r="X2537" s="174"/>
      <c r="Y2537" s="170"/>
      <c r="Z2537" s="170"/>
      <c r="AA2537" s="170"/>
      <c r="AB2537" s="170"/>
      <c r="AC2537" s="170"/>
      <c r="AD2537" s="174"/>
      <c r="AE2537" s="170"/>
      <c r="AF2537" s="170"/>
      <c r="AI2537" s="170"/>
      <c r="AJ2537" s="170"/>
      <c r="AK2537" s="170"/>
      <c r="AL2537" s="170"/>
      <c r="AM2537" s="170"/>
      <c r="AN2537" s="170"/>
    </row>
    <row r="2538" spans="1:40" ht="52.5" customHeight="1" x14ac:dyDescent="0.2">
      <c r="A2538" s="170"/>
      <c r="B2538" s="170"/>
      <c r="C2538" s="170"/>
      <c r="D2538" s="170"/>
      <c r="E2538" s="170"/>
      <c r="F2538" s="170"/>
      <c r="G2538" s="170"/>
      <c r="H2538" s="170"/>
      <c r="I2538" s="170"/>
      <c r="J2538" s="170"/>
      <c r="K2538" s="170"/>
      <c r="L2538" s="170"/>
      <c r="M2538" s="170"/>
      <c r="N2538" s="170"/>
      <c r="O2538" s="170"/>
      <c r="P2538" s="170"/>
      <c r="Q2538" s="170"/>
      <c r="R2538" s="170"/>
      <c r="S2538" s="170"/>
      <c r="T2538" s="170"/>
      <c r="U2538" s="170"/>
      <c r="V2538" s="170"/>
      <c r="W2538" s="170"/>
      <c r="X2538" s="174"/>
      <c r="Y2538" s="170"/>
      <c r="Z2538" s="170"/>
      <c r="AA2538" s="170"/>
      <c r="AB2538" s="170"/>
      <c r="AC2538" s="170"/>
      <c r="AD2538" s="174"/>
      <c r="AE2538" s="170"/>
      <c r="AF2538" s="170"/>
      <c r="AI2538" s="170"/>
      <c r="AJ2538" s="170"/>
      <c r="AK2538" s="170"/>
      <c r="AL2538" s="170"/>
      <c r="AM2538" s="170"/>
      <c r="AN2538" s="170"/>
    </row>
    <row r="2539" spans="1:40" ht="52.5" customHeight="1" x14ac:dyDescent="0.2">
      <c r="A2539" s="170"/>
      <c r="B2539" s="170"/>
      <c r="C2539" s="170"/>
      <c r="D2539" s="170"/>
      <c r="E2539" s="170"/>
      <c r="F2539" s="170"/>
      <c r="G2539" s="170"/>
      <c r="H2539" s="170"/>
      <c r="I2539" s="170"/>
      <c r="J2539" s="170"/>
      <c r="K2539" s="170"/>
      <c r="L2539" s="170"/>
      <c r="M2539" s="170"/>
      <c r="N2539" s="170"/>
      <c r="O2539" s="170"/>
      <c r="P2539" s="170"/>
      <c r="Q2539" s="170"/>
      <c r="R2539" s="170"/>
      <c r="S2539" s="170"/>
      <c r="T2539" s="170"/>
      <c r="U2539" s="170"/>
      <c r="V2539" s="170"/>
      <c r="W2539" s="170"/>
      <c r="X2539" s="174"/>
      <c r="Y2539" s="170"/>
      <c r="Z2539" s="170"/>
      <c r="AA2539" s="170"/>
      <c r="AB2539" s="170"/>
      <c r="AC2539" s="170"/>
      <c r="AD2539" s="174"/>
      <c r="AE2539" s="170"/>
      <c r="AF2539" s="170"/>
      <c r="AI2539" s="170"/>
      <c r="AJ2539" s="170"/>
      <c r="AK2539" s="170"/>
      <c r="AL2539" s="170"/>
      <c r="AM2539" s="170"/>
      <c r="AN2539" s="170"/>
    </row>
    <row r="2540" spans="1:40" ht="52.5" customHeight="1" x14ac:dyDescent="0.2">
      <c r="A2540" s="170"/>
      <c r="B2540" s="170"/>
      <c r="C2540" s="170"/>
      <c r="D2540" s="170"/>
      <c r="E2540" s="170"/>
      <c r="F2540" s="170"/>
      <c r="G2540" s="170"/>
      <c r="H2540" s="170"/>
      <c r="I2540" s="170"/>
      <c r="J2540" s="170"/>
      <c r="K2540" s="170"/>
      <c r="L2540" s="170"/>
      <c r="M2540" s="170"/>
      <c r="N2540" s="170"/>
      <c r="O2540" s="170"/>
      <c r="P2540" s="170"/>
      <c r="Q2540" s="170"/>
      <c r="R2540" s="170"/>
      <c r="S2540" s="170"/>
      <c r="T2540" s="170"/>
      <c r="U2540" s="170"/>
      <c r="V2540" s="170"/>
      <c r="W2540" s="170"/>
      <c r="X2540" s="174"/>
      <c r="Y2540" s="170"/>
      <c r="Z2540" s="170"/>
      <c r="AA2540" s="170"/>
      <c r="AB2540" s="170"/>
      <c r="AC2540" s="170"/>
      <c r="AD2540" s="174"/>
      <c r="AE2540" s="170"/>
      <c r="AF2540" s="170"/>
      <c r="AI2540" s="170"/>
      <c r="AJ2540" s="170"/>
      <c r="AK2540" s="170"/>
      <c r="AL2540" s="170"/>
      <c r="AM2540" s="170"/>
      <c r="AN2540" s="170"/>
    </row>
    <row r="2541" spans="1:40" ht="52.5" customHeight="1" x14ac:dyDescent="0.2">
      <c r="A2541" s="170"/>
      <c r="B2541" s="170"/>
      <c r="C2541" s="170"/>
      <c r="D2541" s="170"/>
      <c r="E2541" s="170"/>
      <c r="F2541" s="170"/>
      <c r="G2541" s="170"/>
      <c r="H2541" s="170"/>
      <c r="I2541" s="170"/>
      <c r="J2541" s="170"/>
      <c r="K2541" s="170"/>
      <c r="L2541" s="170"/>
      <c r="M2541" s="170"/>
      <c r="N2541" s="170"/>
      <c r="O2541" s="170"/>
      <c r="P2541" s="170"/>
      <c r="Q2541" s="170"/>
      <c r="R2541" s="170"/>
      <c r="S2541" s="170"/>
      <c r="T2541" s="170"/>
      <c r="U2541" s="170"/>
      <c r="V2541" s="170"/>
      <c r="W2541" s="170"/>
      <c r="X2541" s="174"/>
      <c r="Y2541" s="170"/>
      <c r="Z2541" s="170"/>
      <c r="AA2541" s="170"/>
      <c r="AB2541" s="170"/>
      <c r="AC2541" s="170"/>
      <c r="AD2541" s="174"/>
      <c r="AE2541" s="170"/>
      <c r="AF2541" s="170"/>
      <c r="AI2541" s="170"/>
      <c r="AJ2541" s="170"/>
      <c r="AK2541" s="170"/>
      <c r="AL2541" s="170"/>
      <c r="AM2541" s="170"/>
      <c r="AN2541" s="170"/>
    </row>
    <row r="2542" spans="1:40" ht="52.5" customHeight="1" x14ac:dyDescent="0.2">
      <c r="A2542" s="170"/>
      <c r="B2542" s="170"/>
      <c r="C2542" s="170"/>
      <c r="D2542" s="170"/>
      <c r="E2542" s="170"/>
      <c r="F2542" s="170"/>
      <c r="G2542" s="170"/>
      <c r="H2542" s="170"/>
      <c r="I2542" s="170"/>
      <c r="J2542" s="170"/>
      <c r="K2542" s="170"/>
      <c r="L2542" s="170"/>
      <c r="M2542" s="170"/>
      <c r="N2542" s="170"/>
      <c r="O2542" s="170"/>
      <c r="P2542" s="170"/>
      <c r="Q2542" s="170"/>
      <c r="R2542" s="170"/>
      <c r="S2542" s="170"/>
      <c r="T2542" s="170"/>
      <c r="U2542" s="170"/>
      <c r="V2542" s="170"/>
      <c r="W2542" s="170"/>
      <c r="X2542" s="174"/>
      <c r="Y2542" s="170"/>
      <c r="Z2542" s="170"/>
      <c r="AA2542" s="170"/>
      <c r="AB2542" s="170"/>
      <c r="AC2542" s="170"/>
      <c r="AD2542" s="174"/>
      <c r="AE2542" s="170"/>
      <c r="AF2542" s="170"/>
      <c r="AI2542" s="170"/>
      <c r="AJ2542" s="170"/>
      <c r="AK2542" s="170"/>
      <c r="AL2542" s="170"/>
      <c r="AM2542" s="170"/>
      <c r="AN2542" s="170"/>
    </row>
    <row r="2543" spans="1:40" ht="52.5" customHeight="1" x14ac:dyDescent="0.2">
      <c r="A2543" s="170"/>
      <c r="B2543" s="170"/>
      <c r="C2543" s="170"/>
      <c r="D2543" s="170"/>
      <c r="E2543" s="170"/>
      <c r="F2543" s="170"/>
      <c r="G2543" s="170"/>
      <c r="H2543" s="170"/>
      <c r="I2543" s="170"/>
      <c r="J2543" s="170"/>
      <c r="K2543" s="170"/>
      <c r="L2543" s="170"/>
      <c r="M2543" s="170"/>
      <c r="N2543" s="170"/>
      <c r="O2543" s="170"/>
      <c r="P2543" s="170"/>
      <c r="Q2543" s="170"/>
      <c r="R2543" s="170"/>
      <c r="S2543" s="170"/>
      <c r="T2543" s="170"/>
      <c r="U2543" s="170"/>
      <c r="V2543" s="170"/>
      <c r="W2543" s="170"/>
      <c r="X2543" s="174"/>
      <c r="Y2543" s="170"/>
      <c r="Z2543" s="170"/>
      <c r="AA2543" s="170"/>
      <c r="AB2543" s="170"/>
      <c r="AC2543" s="170"/>
      <c r="AD2543" s="174"/>
      <c r="AE2543" s="170"/>
      <c r="AF2543" s="170"/>
      <c r="AI2543" s="170"/>
      <c r="AJ2543" s="170"/>
      <c r="AK2543" s="170"/>
      <c r="AL2543" s="170"/>
      <c r="AM2543" s="170"/>
      <c r="AN2543" s="170"/>
    </row>
    <row r="2544" spans="1:40" ht="52.5" customHeight="1" x14ac:dyDescent="0.2">
      <c r="A2544" s="170"/>
      <c r="B2544" s="170"/>
      <c r="C2544" s="170"/>
      <c r="D2544" s="170"/>
      <c r="E2544" s="170"/>
      <c r="F2544" s="170"/>
      <c r="G2544" s="170"/>
      <c r="H2544" s="170"/>
      <c r="I2544" s="170"/>
      <c r="J2544" s="170"/>
      <c r="K2544" s="170"/>
      <c r="L2544" s="170"/>
      <c r="M2544" s="170"/>
      <c r="N2544" s="170"/>
      <c r="O2544" s="170"/>
      <c r="P2544" s="170"/>
      <c r="Q2544" s="170"/>
      <c r="R2544" s="170"/>
      <c r="S2544" s="170"/>
      <c r="T2544" s="170"/>
      <c r="U2544" s="170"/>
      <c r="V2544" s="170"/>
      <c r="W2544" s="170"/>
      <c r="X2544" s="174"/>
      <c r="Y2544" s="170"/>
      <c r="Z2544" s="170"/>
      <c r="AA2544" s="170"/>
      <c r="AB2544" s="170"/>
      <c r="AC2544" s="170"/>
      <c r="AD2544" s="174"/>
      <c r="AE2544" s="170"/>
      <c r="AF2544" s="170"/>
      <c r="AI2544" s="170"/>
      <c r="AJ2544" s="170"/>
      <c r="AK2544" s="170"/>
      <c r="AL2544" s="170"/>
      <c r="AM2544" s="170"/>
      <c r="AN2544" s="170"/>
    </row>
    <row r="2545" spans="1:40" ht="52.5" customHeight="1" x14ac:dyDescent="0.2">
      <c r="A2545" s="170"/>
      <c r="B2545" s="170"/>
      <c r="C2545" s="170"/>
      <c r="D2545" s="170"/>
      <c r="E2545" s="170"/>
      <c r="F2545" s="170"/>
      <c r="G2545" s="170"/>
      <c r="H2545" s="170"/>
      <c r="I2545" s="170"/>
      <c r="J2545" s="170"/>
      <c r="K2545" s="170"/>
      <c r="L2545" s="170"/>
      <c r="M2545" s="170"/>
      <c r="N2545" s="170"/>
      <c r="O2545" s="170"/>
      <c r="P2545" s="170"/>
      <c r="Q2545" s="170"/>
      <c r="R2545" s="170"/>
      <c r="S2545" s="170"/>
      <c r="T2545" s="170"/>
      <c r="U2545" s="170"/>
      <c r="V2545" s="170"/>
      <c r="W2545" s="170"/>
      <c r="X2545" s="174"/>
      <c r="Y2545" s="170"/>
      <c r="Z2545" s="170"/>
      <c r="AA2545" s="170"/>
      <c r="AB2545" s="170"/>
      <c r="AC2545" s="170"/>
      <c r="AD2545" s="174"/>
      <c r="AE2545" s="170"/>
      <c r="AF2545" s="170"/>
      <c r="AI2545" s="170"/>
      <c r="AJ2545" s="170"/>
      <c r="AK2545" s="170"/>
      <c r="AL2545" s="170"/>
      <c r="AM2545" s="170"/>
      <c r="AN2545" s="170"/>
    </row>
    <row r="2546" spans="1:40" ht="52.5" customHeight="1" x14ac:dyDescent="0.2">
      <c r="A2546" s="170"/>
      <c r="B2546" s="170"/>
      <c r="C2546" s="170"/>
      <c r="D2546" s="170"/>
      <c r="E2546" s="170"/>
      <c r="F2546" s="170"/>
      <c r="G2546" s="170"/>
      <c r="H2546" s="170"/>
      <c r="I2546" s="170"/>
      <c r="J2546" s="170"/>
      <c r="K2546" s="170"/>
      <c r="L2546" s="170"/>
      <c r="M2546" s="170"/>
      <c r="N2546" s="170"/>
      <c r="O2546" s="170"/>
      <c r="P2546" s="170"/>
      <c r="Q2546" s="170"/>
      <c r="R2546" s="170"/>
      <c r="S2546" s="170"/>
      <c r="T2546" s="170"/>
      <c r="U2546" s="170"/>
      <c r="V2546" s="170"/>
      <c r="W2546" s="170"/>
      <c r="X2546" s="174"/>
      <c r="Y2546" s="170"/>
      <c r="Z2546" s="170"/>
      <c r="AA2546" s="170"/>
      <c r="AB2546" s="170"/>
      <c r="AC2546" s="170"/>
      <c r="AD2546" s="174"/>
      <c r="AE2546" s="170"/>
      <c r="AF2546" s="170"/>
      <c r="AI2546" s="170"/>
      <c r="AJ2546" s="170"/>
      <c r="AK2546" s="170"/>
      <c r="AL2546" s="170"/>
      <c r="AM2546" s="170"/>
      <c r="AN2546" s="170"/>
    </row>
    <row r="2547" spans="1:40" ht="52.5" customHeight="1" x14ac:dyDescent="0.2">
      <c r="A2547" s="170"/>
      <c r="B2547" s="170"/>
      <c r="C2547" s="170"/>
      <c r="D2547" s="170"/>
      <c r="E2547" s="170"/>
      <c r="F2547" s="170"/>
      <c r="G2547" s="170"/>
      <c r="H2547" s="170"/>
      <c r="I2547" s="170"/>
      <c r="J2547" s="170"/>
      <c r="K2547" s="170"/>
      <c r="L2547" s="170"/>
      <c r="M2547" s="170"/>
      <c r="N2547" s="170"/>
      <c r="O2547" s="170"/>
      <c r="P2547" s="170"/>
      <c r="Q2547" s="170"/>
      <c r="R2547" s="170"/>
      <c r="S2547" s="170"/>
      <c r="T2547" s="170"/>
      <c r="U2547" s="170"/>
      <c r="V2547" s="170"/>
      <c r="W2547" s="170"/>
      <c r="X2547" s="174"/>
      <c r="Y2547" s="170"/>
      <c r="Z2547" s="170"/>
      <c r="AA2547" s="170"/>
      <c r="AB2547" s="170"/>
      <c r="AC2547" s="170"/>
      <c r="AD2547" s="174"/>
      <c r="AE2547" s="170"/>
      <c r="AF2547" s="170"/>
      <c r="AI2547" s="170"/>
      <c r="AJ2547" s="170"/>
      <c r="AK2547" s="170"/>
      <c r="AL2547" s="170"/>
      <c r="AM2547" s="170"/>
      <c r="AN2547" s="170"/>
    </row>
    <row r="2548" spans="1:40" ht="52.5" customHeight="1" x14ac:dyDescent="0.2">
      <c r="A2548" s="170"/>
      <c r="B2548" s="170"/>
      <c r="C2548" s="170"/>
      <c r="D2548" s="170"/>
      <c r="E2548" s="170"/>
      <c r="F2548" s="170"/>
      <c r="G2548" s="170"/>
      <c r="H2548" s="170"/>
      <c r="I2548" s="170"/>
      <c r="J2548" s="170"/>
      <c r="K2548" s="170"/>
      <c r="L2548" s="170"/>
      <c r="M2548" s="170"/>
      <c r="N2548" s="170"/>
      <c r="O2548" s="170"/>
      <c r="P2548" s="170"/>
      <c r="Q2548" s="170"/>
      <c r="R2548" s="170"/>
      <c r="S2548" s="170"/>
      <c r="T2548" s="170"/>
      <c r="U2548" s="170"/>
      <c r="V2548" s="170"/>
      <c r="W2548" s="170"/>
      <c r="X2548" s="174"/>
      <c r="Y2548" s="170"/>
      <c r="Z2548" s="170"/>
      <c r="AA2548" s="170"/>
      <c r="AB2548" s="170"/>
      <c r="AC2548" s="170"/>
      <c r="AD2548" s="174"/>
      <c r="AE2548" s="170"/>
      <c r="AF2548" s="170"/>
      <c r="AI2548" s="170"/>
      <c r="AJ2548" s="170"/>
      <c r="AK2548" s="170"/>
      <c r="AL2548" s="170"/>
      <c r="AM2548" s="170"/>
      <c r="AN2548" s="170"/>
    </row>
    <row r="2549" spans="1:40" ht="52.5" customHeight="1" x14ac:dyDescent="0.2">
      <c r="A2549" s="170"/>
      <c r="B2549" s="170"/>
      <c r="C2549" s="170"/>
      <c r="D2549" s="170"/>
      <c r="E2549" s="170"/>
      <c r="F2549" s="170"/>
      <c r="G2549" s="170"/>
      <c r="H2549" s="170"/>
      <c r="I2549" s="170"/>
      <c r="J2549" s="170"/>
      <c r="K2549" s="170"/>
      <c r="L2549" s="170"/>
      <c r="M2549" s="170"/>
      <c r="N2549" s="170"/>
      <c r="O2549" s="170"/>
      <c r="P2549" s="170"/>
      <c r="Q2549" s="170"/>
      <c r="R2549" s="170"/>
      <c r="S2549" s="170"/>
      <c r="T2549" s="170"/>
      <c r="U2549" s="170"/>
      <c r="V2549" s="170"/>
      <c r="W2549" s="170"/>
      <c r="X2549" s="174"/>
      <c r="Y2549" s="170"/>
      <c r="Z2549" s="170"/>
      <c r="AA2549" s="170"/>
      <c r="AB2549" s="170"/>
      <c r="AC2549" s="170"/>
      <c r="AD2549" s="174"/>
      <c r="AE2549" s="170"/>
      <c r="AF2549" s="170"/>
      <c r="AI2549" s="170"/>
      <c r="AJ2549" s="170"/>
      <c r="AK2549" s="170"/>
      <c r="AL2549" s="170"/>
      <c r="AM2549" s="170"/>
      <c r="AN2549" s="170"/>
    </row>
    <row r="2550" spans="1:40" ht="52.5" customHeight="1" x14ac:dyDescent="0.2">
      <c r="A2550" s="170"/>
      <c r="B2550" s="170"/>
      <c r="C2550" s="170"/>
      <c r="D2550" s="170"/>
      <c r="E2550" s="170"/>
      <c r="F2550" s="170"/>
      <c r="G2550" s="170"/>
      <c r="H2550" s="170"/>
      <c r="I2550" s="170"/>
      <c r="J2550" s="170"/>
      <c r="K2550" s="170"/>
      <c r="L2550" s="170"/>
      <c r="M2550" s="170"/>
      <c r="N2550" s="170"/>
      <c r="O2550" s="170"/>
      <c r="P2550" s="170"/>
      <c r="Q2550" s="170"/>
      <c r="R2550" s="170"/>
      <c r="S2550" s="170"/>
      <c r="T2550" s="170"/>
      <c r="U2550" s="170"/>
      <c r="V2550" s="170"/>
      <c r="W2550" s="170"/>
      <c r="X2550" s="174"/>
      <c r="Y2550" s="170"/>
      <c r="Z2550" s="170"/>
      <c r="AA2550" s="170"/>
      <c r="AB2550" s="170"/>
      <c r="AC2550" s="170"/>
      <c r="AD2550" s="174"/>
      <c r="AE2550" s="170"/>
      <c r="AF2550" s="170"/>
      <c r="AI2550" s="170"/>
      <c r="AJ2550" s="170"/>
      <c r="AK2550" s="170"/>
      <c r="AL2550" s="170"/>
      <c r="AM2550" s="170"/>
      <c r="AN2550" s="170"/>
    </row>
    <row r="2551" spans="1:40" ht="52.5" customHeight="1" x14ac:dyDescent="0.2">
      <c r="A2551" s="170"/>
      <c r="B2551" s="170"/>
      <c r="C2551" s="170"/>
      <c r="D2551" s="170"/>
      <c r="E2551" s="170"/>
      <c r="F2551" s="170"/>
      <c r="G2551" s="170"/>
      <c r="H2551" s="170"/>
      <c r="I2551" s="170"/>
      <c r="J2551" s="170"/>
      <c r="K2551" s="170"/>
      <c r="L2551" s="170"/>
      <c r="M2551" s="170"/>
      <c r="N2551" s="170"/>
      <c r="O2551" s="170"/>
      <c r="P2551" s="170"/>
      <c r="Q2551" s="170"/>
      <c r="R2551" s="170"/>
      <c r="S2551" s="170"/>
      <c r="T2551" s="170"/>
      <c r="U2551" s="170"/>
      <c r="V2551" s="170"/>
      <c r="W2551" s="170"/>
      <c r="X2551" s="174"/>
      <c r="Y2551" s="170"/>
      <c r="Z2551" s="170"/>
      <c r="AA2551" s="170"/>
      <c r="AB2551" s="170"/>
      <c r="AC2551" s="170"/>
      <c r="AD2551" s="174"/>
      <c r="AE2551" s="170"/>
      <c r="AF2551" s="170"/>
      <c r="AI2551" s="170"/>
      <c r="AJ2551" s="170"/>
      <c r="AK2551" s="170"/>
      <c r="AL2551" s="170"/>
      <c r="AM2551" s="170"/>
      <c r="AN2551" s="170"/>
    </row>
    <row r="2552" spans="1:40" ht="52.5" customHeight="1" x14ac:dyDescent="0.2">
      <c r="A2552" s="170"/>
      <c r="B2552" s="170"/>
      <c r="C2552" s="170"/>
      <c r="D2552" s="170"/>
      <c r="E2552" s="170"/>
      <c r="F2552" s="170"/>
      <c r="G2552" s="170"/>
      <c r="H2552" s="170"/>
      <c r="I2552" s="170"/>
      <c r="J2552" s="170"/>
      <c r="K2552" s="170"/>
      <c r="L2552" s="170"/>
      <c r="M2552" s="170"/>
      <c r="N2552" s="170"/>
      <c r="O2552" s="170"/>
      <c r="P2552" s="170"/>
      <c r="Q2552" s="170"/>
      <c r="R2552" s="170"/>
      <c r="S2552" s="170"/>
      <c r="T2552" s="170"/>
      <c r="U2552" s="170"/>
      <c r="V2552" s="170"/>
      <c r="W2552" s="170"/>
      <c r="X2552" s="174"/>
      <c r="Y2552" s="170"/>
      <c r="Z2552" s="170"/>
      <c r="AA2552" s="170"/>
      <c r="AB2552" s="170"/>
      <c r="AC2552" s="170"/>
      <c r="AD2552" s="174"/>
      <c r="AE2552" s="170"/>
      <c r="AF2552" s="170"/>
      <c r="AI2552" s="170"/>
      <c r="AJ2552" s="170"/>
      <c r="AK2552" s="170"/>
      <c r="AL2552" s="170"/>
      <c r="AM2552" s="170"/>
      <c r="AN2552" s="170"/>
    </row>
    <row r="2553" spans="1:40" ht="52.5" customHeight="1" x14ac:dyDescent="0.2">
      <c r="A2553" s="170"/>
      <c r="B2553" s="170"/>
      <c r="C2553" s="170"/>
      <c r="D2553" s="170"/>
      <c r="E2553" s="170"/>
      <c r="F2553" s="170"/>
      <c r="G2553" s="170"/>
      <c r="H2553" s="170"/>
      <c r="I2553" s="170"/>
      <c r="J2553" s="170"/>
      <c r="K2553" s="170"/>
      <c r="L2553" s="170"/>
      <c r="M2553" s="170"/>
      <c r="N2553" s="170"/>
      <c r="O2553" s="170"/>
      <c r="P2553" s="170"/>
      <c r="Q2553" s="170"/>
      <c r="R2553" s="170"/>
      <c r="S2553" s="170"/>
      <c r="T2553" s="170"/>
      <c r="U2553" s="170"/>
      <c r="V2553" s="170"/>
      <c r="W2553" s="170"/>
      <c r="X2553" s="174"/>
      <c r="Y2553" s="170"/>
      <c r="Z2553" s="170"/>
      <c r="AA2553" s="170"/>
      <c r="AB2553" s="170"/>
      <c r="AC2553" s="170"/>
      <c r="AD2553" s="174"/>
      <c r="AE2553" s="170"/>
      <c r="AF2553" s="170"/>
      <c r="AI2553" s="170"/>
      <c r="AJ2553" s="170"/>
      <c r="AK2553" s="170"/>
      <c r="AL2553" s="170"/>
      <c r="AM2553" s="170"/>
      <c r="AN2553" s="170"/>
    </row>
    <row r="2554" spans="1:40" ht="52.5" customHeight="1" x14ac:dyDescent="0.2">
      <c r="A2554" s="170"/>
      <c r="B2554" s="170"/>
      <c r="C2554" s="170"/>
      <c r="D2554" s="170"/>
      <c r="E2554" s="170"/>
      <c r="F2554" s="170"/>
      <c r="G2554" s="170"/>
      <c r="H2554" s="170"/>
      <c r="I2554" s="170"/>
      <c r="J2554" s="170"/>
      <c r="K2554" s="170"/>
      <c r="L2554" s="170"/>
      <c r="M2554" s="170"/>
      <c r="N2554" s="170"/>
      <c r="O2554" s="170"/>
      <c r="P2554" s="170"/>
      <c r="Q2554" s="170"/>
      <c r="R2554" s="170"/>
      <c r="S2554" s="170"/>
      <c r="T2554" s="170"/>
      <c r="U2554" s="170"/>
      <c r="V2554" s="170"/>
      <c r="W2554" s="170"/>
      <c r="X2554" s="174"/>
      <c r="Y2554" s="170"/>
      <c r="Z2554" s="170"/>
      <c r="AA2554" s="170"/>
      <c r="AB2554" s="170"/>
      <c r="AC2554" s="170"/>
      <c r="AD2554" s="174"/>
      <c r="AE2554" s="170"/>
      <c r="AF2554" s="170"/>
      <c r="AI2554" s="170"/>
      <c r="AJ2554" s="170"/>
      <c r="AK2554" s="170"/>
      <c r="AL2554" s="170"/>
      <c r="AM2554" s="170"/>
      <c r="AN2554" s="170"/>
    </row>
    <row r="2555" spans="1:40" ht="52.5" customHeight="1" x14ac:dyDescent="0.2">
      <c r="A2555" s="170"/>
      <c r="B2555" s="170"/>
      <c r="C2555" s="170"/>
      <c r="D2555" s="170"/>
      <c r="E2555" s="170"/>
      <c r="F2555" s="170"/>
      <c r="G2555" s="170"/>
      <c r="H2555" s="170"/>
      <c r="I2555" s="170"/>
      <c r="J2555" s="170"/>
      <c r="K2555" s="170"/>
      <c r="L2555" s="170"/>
      <c r="M2555" s="170"/>
      <c r="N2555" s="170"/>
      <c r="O2555" s="170"/>
      <c r="P2555" s="170"/>
      <c r="Q2555" s="170"/>
      <c r="R2555" s="170"/>
      <c r="S2555" s="170"/>
      <c r="T2555" s="170"/>
      <c r="U2555" s="170"/>
      <c r="V2555" s="170"/>
      <c r="W2555" s="170"/>
      <c r="X2555" s="174"/>
      <c r="Y2555" s="170"/>
      <c r="Z2555" s="170"/>
      <c r="AA2555" s="170"/>
      <c r="AB2555" s="170"/>
      <c r="AC2555" s="170"/>
      <c r="AD2555" s="174"/>
      <c r="AE2555" s="170"/>
      <c r="AF2555" s="170"/>
      <c r="AI2555" s="170"/>
      <c r="AJ2555" s="170"/>
      <c r="AK2555" s="170"/>
      <c r="AL2555" s="170"/>
      <c r="AM2555" s="170"/>
      <c r="AN2555" s="170"/>
    </row>
    <row r="2556" spans="1:40" ht="52.5" customHeight="1" x14ac:dyDescent="0.2">
      <c r="A2556" s="170"/>
      <c r="B2556" s="170"/>
      <c r="C2556" s="170"/>
      <c r="D2556" s="170"/>
      <c r="E2556" s="170"/>
      <c r="F2556" s="170"/>
      <c r="G2556" s="170"/>
      <c r="H2556" s="170"/>
      <c r="I2556" s="170"/>
      <c r="J2556" s="170"/>
      <c r="K2556" s="170"/>
      <c r="L2556" s="170"/>
      <c r="M2556" s="170"/>
      <c r="N2556" s="170"/>
      <c r="O2556" s="170"/>
      <c r="P2556" s="170"/>
      <c r="Q2556" s="170"/>
      <c r="R2556" s="170"/>
      <c r="S2556" s="170"/>
      <c r="T2556" s="170"/>
      <c r="U2556" s="170"/>
      <c r="V2556" s="170"/>
      <c r="W2556" s="170"/>
      <c r="X2556" s="174"/>
      <c r="Y2556" s="170"/>
      <c r="Z2556" s="170"/>
      <c r="AA2556" s="170"/>
      <c r="AB2556" s="170"/>
      <c r="AC2556" s="170"/>
      <c r="AD2556" s="174"/>
      <c r="AE2556" s="170"/>
      <c r="AF2556" s="170"/>
      <c r="AI2556" s="170"/>
      <c r="AJ2556" s="170"/>
      <c r="AK2556" s="170"/>
      <c r="AL2556" s="170"/>
      <c r="AM2556" s="170"/>
      <c r="AN2556" s="170"/>
    </row>
    <row r="2557" spans="1:40" ht="52.5" customHeight="1" x14ac:dyDescent="0.2">
      <c r="A2557" s="170"/>
      <c r="B2557" s="170"/>
      <c r="C2557" s="170"/>
      <c r="D2557" s="170"/>
      <c r="E2557" s="170"/>
      <c r="F2557" s="170"/>
      <c r="G2557" s="170"/>
      <c r="H2557" s="170"/>
      <c r="I2557" s="170"/>
      <c r="J2557" s="170"/>
      <c r="K2557" s="170"/>
      <c r="L2557" s="170"/>
      <c r="M2557" s="170"/>
      <c r="N2557" s="170"/>
      <c r="O2557" s="170"/>
      <c r="P2557" s="170"/>
      <c r="Q2557" s="170"/>
      <c r="R2557" s="170"/>
      <c r="S2557" s="170"/>
      <c r="T2557" s="170"/>
      <c r="U2557" s="170"/>
      <c r="V2557" s="170"/>
      <c r="W2557" s="170"/>
      <c r="X2557" s="174"/>
      <c r="Y2557" s="170"/>
      <c r="Z2557" s="170"/>
      <c r="AA2557" s="170"/>
      <c r="AB2557" s="170"/>
      <c r="AC2557" s="170"/>
      <c r="AD2557" s="174"/>
      <c r="AE2557" s="170"/>
      <c r="AF2557" s="170"/>
      <c r="AI2557" s="170"/>
      <c r="AJ2557" s="170"/>
      <c r="AK2557" s="170"/>
      <c r="AL2557" s="170"/>
      <c r="AM2557" s="170"/>
      <c r="AN2557" s="170"/>
    </row>
    <row r="2558" spans="1:40" ht="52.5" customHeight="1" x14ac:dyDescent="0.2">
      <c r="A2558" s="170"/>
      <c r="B2558" s="170"/>
      <c r="C2558" s="170"/>
      <c r="D2558" s="170"/>
      <c r="E2558" s="170"/>
      <c r="F2558" s="170"/>
      <c r="G2558" s="170"/>
      <c r="H2558" s="170"/>
      <c r="I2558" s="170"/>
      <c r="J2558" s="170"/>
      <c r="K2558" s="170"/>
      <c r="L2558" s="170"/>
      <c r="M2558" s="170"/>
      <c r="N2558" s="170"/>
      <c r="O2558" s="170"/>
      <c r="P2558" s="170"/>
      <c r="Q2558" s="170"/>
      <c r="R2558" s="170"/>
      <c r="S2558" s="170"/>
      <c r="T2558" s="170"/>
      <c r="U2558" s="170"/>
      <c r="V2558" s="170"/>
      <c r="W2558" s="170"/>
      <c r="X2558" s="174"/>
      <c r="Y2558" s="170"/>
      <c r="Z2558" s="170"/>
      <c r="AA2558" s="170"/>
      <c r="AB2558" s="170"/>
      <c r="AC2558" s="170"/>
      <c r="AD2558" s="174"/>
      <c r="AE2558" s="170"/>
      <c r="AF2558" s="170"/>
      <c r="AI2558" s="170"/>
      <c r="AJ2558" s="170"/>
      <c r="AK2558" s="170"/>
      <c r="AL2558" s="170"/>
      <c r="AM2558" s="170"/>
      <c r="AN2558" s="170"/>
    </row>
    <row r="2559" spans="1:40" ht="52.5" customHeight="1" x14ac:dyDescent="0.2">
      <c r="A2559" s="170"/>
      <c r="B2559" s="170"/>
      <c r="C2559" s="170"/>
      <c r="D2559" s="170"/>
      <c r="E2559" s="170"/>
      <c r="F2559" s="170"/>
      <c r="G2559" s="170"/>
      <c r="H2559" s="170"/>
      <c r="I2559" s="170"/>
      <c r="J2559" s="170"/>
      <c r="K2559" s="170"/>
      <c r="L2559" s="170"/>
      <c r="M2559" s="170"/>
      <c r="N2559" s="170"/>
      <c r="O2559" s="170"/>
      <c r="P2559" s="170"/>
      <c r="Q2559" s="170"/>
      <c r="R2559" s="170"/>
      <c r="S2559" s="170"/>
      <c r="T2559" s="170"/>
      <c r="U2559" s="170"/>
      <c r="V2559" s="170"/>
      <c r="W2559" s="170"/>
      <c r="X2559" s="174"/>
      <c r="Y2559" s="170"/>
      <c r="Z2559" s="170"/>
      <c r="AA2559" s="170"/>
      <c r="AB2559" s="170"/>
      <c r="AC2559" s="170"/>
      <c r="AD2559" s="174"/>
      <c r="AE2559" s="170"/>
      <c r="AF2559" s="170"/>
      <c r="AI2559" s="170"/>
      <c r="AJ2559" s="170"/>
      <c r="AK2559" s="170"/>
      <c r="AL2559" s="170"/>
      <c r="AM2559" s="170"/>
      <c r="AN2559" s="170"/>
    </row>
    <row r="2560" spans="1:40" ht="52.5" customHeight="1" x14ac:dyDescent="0.2">
      <c r="A2560" s="170"/>
      <c r="B2560" s="170"/>
      <c r="C2560" s="170"/>
      <c r="D2560" s="170"/>
      <c r="E2560" s="170"/>
      <c r="F2560" s="170"/>
      <c r="G2560" s="170"/>
      <c r="H2560" s="170"/>
      <c r="I2560" s="170"/>
      <c r="J2560" s="170"/>
      <c r="K2560" s="170"/>
      <c r="L2560" s="170"/>
      <c r="M2560" s="170"/>
      <c r="N2560" s="170"/>
      <c r="O2560" s="170"/>
      <c r="P2560" s="170"/>
      <c r="Q2560" s="170"/>
      <c r="R2560" s="170"/>
      <c r="S2560" s="170"/>
      <c r="T2560" s="170"/>
      <c r="U2560" s="170"/>
      <c r="V2560" s="170"/>
      <c r="W2560" s="170"/>
      <c r="X2560" s="174"/>
      <c r="Y2560" s="170"/>
      <c r="Z2560" s="170"/>
      <c r="AA2560" s="170"/>
      <c r="AB2560" s="170"/>
      <c r="AC2560" s="170"/>
      <c r="AD2560" s="174"/>
      <c r="AE2560" s="170"/>
      <c r="AF2560" s="170"/>
      <c r="AI2560" s="170"/>
      <c r="AJ2560" s="170"/>
      <c r="AK2560" s="170"/>
      <c r="AL2560" s="170"/>
      <c r="AM2560" s="170"/>
      <c r="AN2560" s="170"/>
    </row>
    <row r="2561" spans="1:40" ht="52.5" customHeight="1" x14ac:dyDescent="0.2">
      <c r="A2561" s="170"/>
      <c r="B2561" s="170"/>
      <c r="C2561" s="170"/>
      <c r="D2561" s="170"/>
      <c r="E2561" s="170"/>
      <c r="F2561" s="170"/>
      <c r="G2561" s="170"/>
      <c r="H2561" s="170"/>
      <c r="I2561" s="170"/>
      <c r="J2561" s="170"/>
      <c r="K2561" s="170"/>
      <c r="L2561" s="170"/>
      <c r="M2561" s="170"/>
      <c r="N2561" s="170"/>
      <c r="O2561" s="170"/>
      <c r="P2561" s="170"/>
      <c r="Q2561" s="170"/>
      <c r="R2561" s="170"/>
      <c r="S2561" s="170"/>
      <c r="T2561" s="170"/>
      <c r="U2561" s="170"/>
      <c r="V2561" s="170"/>
      <c r="W2561" s="170"/>
      <c r="X2561" s="174"/>
      <c r="Y2561" s="170"/>
      <c r="Z2561" s="170"/>
      <c r="AA2561" s="170"/>
      <c r="AB2561" s="170"/>
      <c r="AC2561" s="170"/>
      <c r="AD2561" s="174"/>
      <c r="AE2561" s="170"/>
      <c r="AF2561" s="170"/>
      <c r="AI2561" s="170"/>
      <c r="AJ2561" s="170"/>
      <c r="AK2561" s="170"/>
      <c r="AL2561" s="170"/>
      <c r="AM2561" s="170"/>
      <c r="AN2561" s="170"/>
    </row>
    <row r="2562" spans="1:40" ht="52.5" customHeight="1" x14ac:dyDescent="0.2">
      <c r="A2562" s="170"/>
      <c r="B2562" s="170"/>
      <c r="C2562" s="170"/>
      <c r="D2562" s="170"/>
      <c r="E2562" s="170"/>
      <c r="F2562" s="170"/>
      <c r="G2562" s="170"/>
      <c r="H2562" s="170"/>
      <c r="I2562" s="170"/>
      <c r="J2562" s="170"/>
      <c r="K2562" s="170"/>
      <c r="L2562" s="170"/>
      <c r="M2562" s="170"/>
      <c r="N2562" s="170"/>
      <c r="O2562" s="170"/>
      <c r="P2562" s="170"/>
      <c r="Q2562" s="170"/>
      <c r="R2562" s="170"/>
      <c r="S2562" s="170"/>
      <c r="T2562" s="170"/>
      <c r="U2562" s="170"/>
      <c r="V2562" s="170"/>
      <c r="W2562" s="170"/>
      <c r="X2562" s="174"/>
      <c r="Y2562" s="170"/>
      <c r="Z2562" s="170"/>
      <c r="AA2562" s="170"/>
      <c r="AB2562" s="170"/>
      <c r="AC2562" s="170"/>
      <c r="AD2562" s="174"/>
      <c r="AE2562" s="170"/>
      <c r="AF2562" s="170"/>
      <c r="AI2562" s="170"/>
      <c r="AJ2562" s="170"/>
      <c r="AK2562" s="170"/>
      <c r="AL2562" s="170"/>
      <c r="AM2562" s="170"/>
      <c r="AN2562" s="170"/>
    </row>
    <row r="2563" spans="1:40" ht="52.5" customHeight="1" x14ac:dyDescent="0.2">
      <c r="A2563" s="170"/>
      <c r="B2563" s="170"/>
      <c r="C2563" s="170"/>
      <c r="D2563" s="170"/>
      <c r="E2563" s="170"/>
      <c r="F2563" s="170"/>
      <c r="G2563" s="170"/>
      <c r="H2563" s="170"/>
      <c r="I2563" s="170"/>
      <c r="J2563" s="170"/>
      <c r="K2563" s="170"/>
      <c r="L2563" s="170"/>
      <c r="M2563" s="170"/>
      <c r="N2563" s="170"/>
      <c r="O2563" s="170"/>
      <c r="P2563" s="170"/>
      <c r="Q2563" s="170"/>
      <c r="R2563" s="170"/>
      <c r="S2563" s="170"/>
      <c r="T2563" s="170"/>
      <c r="U2563" s="170"/>
      <c r="V2563" s="170"/>
      <c r="W2563" s="170"/>
      <c r="X2563" s="174"/>
      <c r="Y2563" s="170"/>
      <c r="Z2563" s="170"/>
      <c r="AA2563" s="170"/>
      <c r="AB2563" s="170"/>
      <c r="AC2563" s="170"/>
      <c r="AD2563" s="174"/>
      <c r="AE2563" s="170"/>
      <c r="AF2563" s="170"/>
      <c r="AI2563" s="170"/>
      <c r="AJ2563" s="170"/>
      <c r="AK2563" s="170"/>
      <c r="AL2563" s="170"/>
      <c r="AM2563" s="170"/>
      <c r="AN2563" s="170"/>
    </row>
    <row r="2564" spans="1:40" ht="52.5" customHeight="1" x14ac:dyDescent="0.2">
      <c r="A2564" s="170"/>
      <c r="B2564" s="170"/>
      <c r="C2564" s="170"/>
      <c r="D2564" s="170"/>
      <c r="E2564" s="170"/>
      <c r="F2564" s="170"/>
      <c r="G2564" s="170"/>
      <c r="H2564" s="170"/>
      <c r="I2564" s="170"/>
      <c r="J2564" s="170"/>
      <c r="K2564" s="170"/>
      <c r="L2564" s="170"/>
      <c r="M2564" s="170"/>
      <c r="N2564" s="170"/>
      <c r="O2564" s="170"/>
      <c r="P2564" s="170"/>
      <c r="Q2564" s="170"/>
      <c r="R2564" s="170"/>
      <c r="S2564" s="170"/>
      <c r="T2564" s="170"/>
      <c r="U2564" s="170"/>
      <c r="V2564" s="170"/>
      <c r="W2564" s="170"/>
      <c r="X2564" s="174"/>
      <c r="Y2564" s="170"/>
      <c r="Z2564" s="170"/>
      <c r="AA2564" s="170"/>
      <c r="AB2564" s="170"/>
      <c r="AC2564" s="170"/>
      <c r="AD2564" s="174"/>
      <c r="AE2564" s="170"/>
      <c r="AF2564" s="170"/>
      <c r="AI2564" s="170"/>
      <c r="AJ2564" s="170"/>
      <c r="AK2564" s="170"/>
      <c r="AL2564" s="170"/>
      <c r="AM2564" s="170"/>
      <c r="AN2564" s="170"/>
    </row>
    <row r="2565" spans="1:40" ht="52.5" customHeight="1" x14ac:dyDescent="0.2">
      <c r="A2565" s="170"/>
      <c r="B2565" s="170"/>
      <c r="C2565" s="170"/>
      <c r="D2565" s="170"/>
      <c r="E2565" s="170"/>
      <c r="F2565" s="170"/>
      <c r="G2565" s="170"/>
      <c r="H2565" s="170"/>
      <c r="I2565" s="170"/>
      <c r="J2565" s="170"/>
      <c r="K2565" s="170"/>
      <c r="L2565" s="170"/>
      <c r="M2565" s="170"/>
      <c r="N2565" s="170"/>
      <c r="O2565" s="170"/>
      <c r="P2565" s="170"/>
      <c r="Q2565" s="170"/>
      <c r="R2565" s="170"/>
      <c r="S2565" s="170"/>
      <c r="T2565" s="170"/>
      <c r="U2565" s="170"/>
      <c r="V2565" s="170"/>
      <c r="W2565" s="170"/>
      <c r="X2565" s="174"/>
      <c r="Y2565" s="170"/>
      <c r="Z2565" s="170"/>
      <c r="AA2565" s="170"/>
      <c r="AB2565" s="170"/>
      <c r="AC2565" s="170"/>
      <c r="AD2565" s="174"/>
      <c r="AE2565" s="170"/>
      <c r="AF2565" s="170"/>
      <c r="AI2565" s="170"/>
      <c r="AJ2565" s="170"/>
      <c r="AK2565" s="170"/>
      <c r="AL2565" s="170"/>
      <c r="AM2565" s="170"/>
      <c r="AN2565" s="170"/>
    </row>
    <row r="2566" spans="1:40" ht="52.5" customHeight="1" x14ac:dyDescent="0.2">
      <c r="A2566" s="170"/>
      <c r="B2566" s="170"/>
      <c r="C2566" s="170"/>
      <c r="D2566" s="170"/>
      <c r="E2566" s="170"/>
      <c r="F2566" s="170"/>
      <c r="G2566" s="170"/>
      <c r="H2566" s="170"/>
      <c r="I2566" s="170"/>
      <c r="J2566" s="170"/>
      <c r="K2566" s="170"/>
      <c r="L2566" s="170"/>
      <c r="M2566" s="170"/>
      <c r="N2566" s="170"/>
      <c r="O2566" s="170"/>
      <c r="P2566" s="170"/>
      <c r="Q2566" s="170"/>
      <c r="R2566" s="170"/>
      <c r="S2566" s="170"/>
      <c r="T2566" s="170"/>
      <c r="U2566" s="170"/>
      <c r="V2566" s="170"/>
      <c r="W2566" s="170"/>
      <c r="X2566" s="174"/>
      <c r="Y2566" s="170"/>
      <c r="Z2566" s="170"/>
      <c r="AA2566" s="170"/>
      <c r="AB2566" s="170"/>
      <c r="AC2566" s="170"/>
      <c r="AD2566" s="174"/>
      <c r="AE2566" s="170"/>
      <c r="AF2566" s="170"/>
      <c r="AI2566" s="170"/>
      <c r="AJ2566" s="170"/>
      <c r="AK2566" s="170"/>
      <c r="AL2566" s="170"/>
      <c r="AM2566" s="170"/>
      <c r="AN2566" s="170"/>
    </row>
    <row r="2567" spans="1:40" ht="52.5" customHeight="1" x14ac:dyDescent="0.2">
      <c r="A2567" s="170"/>
      <c r="B2567" s="170"/>
      <c r="C2567" s="170"/>
      <c r="D2567" s="170"/>
      <c r="E2567" s="170"/>
      <c r="F2567" s="170"/>
      <c r="G2567" s="170"/>
      <c r="H2567" s="170"/>
      <c r="I2567" s="170"/>
      <c r="J2567" s="170"/>
      <c r="K2567" s="170"/>
      <c r="L2567" s="170"/>
      <c r="M2567" s="170"/>
      <c r="N2567" s="170"/>
      <c r="O2567" s="170"/>
      <c r="P2567" s="170"/>
      <c r="Q2567" s="170"/>
      <c r="R2567" s="170"/>
      <c r="S2567" s="170"/>
      <c r="T2567" s="170"/>
      <c r="U2567" s="170"/>
      <c r="V2567" s="170"/>
      <c r="W2567" s="170"/>
      <c r="X2567" s="174"/>
      <c r="Y2567" s="170"/>
      <c r="Z2567" s="170"/>
      <c r="AA2567" s="170"/>
      <c r="AB2567" s="170"/>
      <c r="AC2567" s="170"/>
      <c r="AD2567" s="174"/>
      <c r="AE2567" s="170"/>
      <c r="AF2567" s="170"/>
      <c r="AI2567" s="170"/>
      <c r="AJ2567" s="170"/>
      <c r="AK2567" s="170"/>
      <c r="AL2567" s="170"/>
      <c r="AM2567" s="170"/>
      <c r="AN2567" s="170"/>
    </row>
    <row r="2568" spans="1:40" ht="52.5" customHeight="1" x14ac:dyDescent="0.2">
      <c r="A2568" s="170"/>
      <c r="B2568" s="170"/>
      <c r="C2568" s="170"/>
      <c r="D2568" s="170"/>
      <c r="E2568" s="170"/>
      <c r="F2568" s="170"/>
      <c r="G2568" s="170"/>
      <c r="H2568" s="170"/>
      <c r="I2568" s="170"/>
      <c r="J2568" s="170"/>
      <c r="K2568" s="170"/>
      <c r="L2568" s="170"/>
      <c r="M2568" s="170"/>
      <c r="N2568" s="170"/>
      <c r="O2568" s="170"/>
      <c r="P2568" s="170"/>
      <c r="Q2568" s="170"/>
      <c r="R2568" s="170"/>
      <c r="S2568" s="170"/>
      <c r="T2568" s="170"/>
      <c r="U2568" s="170"/>
      <c r="V2568" s="170"/>
      <c r="W2568" s="170"/>
      <c r="X2568" s="174"/>
      <c r="Y2568" s="170"/>
      <c r="Z2568" s="170"/>
      <c r="AA2568" s="170"/>
      <c r="AB2568" s="170"/>
      <c r="AC2568" s="170"/>
      <c r="AD2568" s="174"/>
      <c r="AE2568" s="170"/>
      <c r="AF2568" s="170"/>
      <c r="AI2568" s="170"/>
      <c r="AJ2568" s="170"/>
      <c r="AK2568" s="170"/>
      <c r="AL2568" s="170"/>
      <c r="AM2568" s="170"/>
      <c r="AN2568" s="170"/>
    </row>
    <row r="2569" spans="1:40" ht="52.5" customHeight="1" x14ac:dyDescent="0.2">
      <c r="A2569" s="170"/>
      <c r="B2569" s="170"/>
      <c r="C2569" s="170"/>
      <c r="D2569" s="170"/>
      <c r="E2569" s="170"/>
      <c r="F2569" s="170"/>
      <c r="G2569" s="170"/>
      <c r="H2569" s="170"/>
      <c r="I2569" s="170"/>
      <c r="J2569" s="170"/>
      <c r="K2569" s="170"/>
      <c r="L2569" s="170"/>
      <c r="M2569" s="170"/>
      <c r="N2569" s="170"/>
      <c r="O2569" s="170"/>
      <c r="P2569" s="170"/>
      <c r="Q2569" s="170"/>
      <c r="R2569" s="170"/>
      <c r="S2569" s="170"/>
      <c r="T2569" s="170"/>
      <c r="U2569" s="170"/>
      <c r="V2569" s="170"/>
      <c r="W2569" s="170"/>
      <c r="X2569" s="174"/>
      <c r="Y2569" s="170"/>
      <c r="Z2569" s="170"/>
      <c r="AA2569" s="170"/>
      <c r="AB2569" s="170"/>
      <c r="AC2569" s="170"/>
      <c r="AD2569" s="174"/>
      <c r="AE2569" s="170"/>
      <c r="AF2569" s="170"/>
      <c r="AI2569" s="170"/>
      <c r="AJ2569" s="170"/>
      <c r="AK2569" s="170"/>
      <c r="AL2569" s="170"/>
      <c r="AM2569" s="170"/>
      <c r="AN2569" s="170"/>
    </row>
    <row r="2570" spans="1:40" ht="52.5" customHeight="1" x14ac:dyDescent="0.2">
      <c r="A2570" s="170"/>
      <c r="B2570" s="170"/>
      <c r="C2570" s="170"/>
      <c r="D2570" s="170"/>
      <c r="E2570" s="170"/>
      <c r="F2570" s="170"/>
      <c r="G2570" s="170"/>
      <c r="H2570" s="170"/>
      <c r="I2570" s="170"/>
      <c r="J2570" s="170"/>
      <c r="K2570" s="170"/>
      <c r="L2570" s="170"/>
      <c r="M2570" s="170"/>
      <c r="N2570" s="170"/>
      <c r="O2570" s="170"/>
      <c r="P2570" s="170"/>
      <c r="Q2570" s="170"/>
      <c r="R2570" s="170"/>
      <c r="S2570" s="170"/>
      <c r="T2570" s="170"/>
      <c r="U2570" s="170"/>
      <c r="V2570" s="170"/>
      <c r="W2570" s="170"/>
      <c r="X2570" s="174"/>
      <c r="Y2570" s="170"/>
      <c r="Z2570" s="170"/>
      <c r="AA2570" s="170"/>
      <c r="AB2570" s="170"/>
      <c r="AC2570" s="170"/>
      <c r="AD2570" s="174"/>
      <c r="AE2570" s="170"/>
      <c r="AF2570" s="170"/>
      <c r="AI2570" s="170"/>
      <c r="AJ2570" s="170"/>
      <c r="AK2570" s="170"/>
      <c r="AL2570" s="170"/>
      <c r="AM2570" s="170"/>
      <c r="AN2570" s="170"/>
    </row>
    <row r="2571" spans="1:40" ht="52.5" customHeight="1" x14ac:dyDescent="0.2">
      <c r="A2571" s="170"/>
      <c r="B2571" s="170"/>
      <c r="C2571" s="170"/>
      <c r="D2571" s="170"/>
      <c r="E2571" s="170"/>
      <c r="F2571" s="170"/>
      <c r="G2571" s="170"/>
      <c r="H2571" s="170"/>
      <c r="I2571" s="170"/>
      <c r="J2571" s="170"/>
      <c r="K2571" s="170"/>
      <c r="L2571" s="170"/>
      <c r="M2571" s="170"/>
      <c r="N2571" s="170"/>
      <c r="O2571" s="170"/>
      <c r="P2571" s="170"/>
      <c r="Q2571" s="170"/>
      <c r="R2571" s="170"/>
      <c r="S2571" s="170"/>
      <c r="T2571" s="170"/>
      <c r="U2571" s="170"/>
      <c r="V2571" s="170"/>
      <c r="W2571" s="170"/>
      <c r="X2571" s="174"/>
      <c r="Y2571" s="170"/>
      <c r="Z2571" s="170"/>
      <c r="AA2571" s="170"/>
      <c r="AB2571" s="170"/>
      <c r="AC2571" s="170"/>
      <c r="AD2571" s="174"/>
      <c r="AE2571" s="170"/>
      <c r="AF2571" s="170"/>
      <c r="AI2571" s="170"/>
      <c r="AJ2571" s="170"/>
      <c r="AK2571" s="170"/>
      <c r="AL2571" s="170"/>
      <c r="AM2571" s="170"/>
      <c r="AN2571" s="170"/>
    </row>
    <row r="2572" spans="1:40" ht="52.5" customHeight="1" x14ac:dyDescent="0.2">
      <c r="A2572" s="170"/>
      <c r="B2572" s="170"/>
      <c r="C2572" s="170"/>
      <c r="D2572" s="170"/>
      <c r="E2572" s="170"/>
      <c r="F2572" s="170"/>
      <c r="G2572" s="170"/>
      <c r="H2572" s="170"/>
      <c r="I2572" s="170"/>
      <c r="J2572" s="170"/>
      <c r="K2572" s="170"/>
      <c r="L2572" s="170"/>
      <c r="M2572" s="170"/>
      <c r="N2572" s="170"/>
      <c r="O2572" s="170"/>
      <c r="P2572" s="170"/>
      <c r="Q2572" s="170"/>
      <c r="R2572" s="170"/>
      <c r="S2572" s="170"/>
      <c r="T2572" s="170"/>
      <c r="U2572" s="170"/>
      <c r="V2572" s="170"/>
      <c r="W2572" s="170"/>
      <c r="X2572" s="174"/>
      <c r="Y2572" s="170"/>
      <c r="Z2572" s="170"/>
      <c r="AA2572" s="170"/>
      <c r="AB2572" s="170"/>
      <c r="AC2572" s="170"/>
      <c r="AD2572" s="174"/>
      <c r="AE2572" s="170"/>
      <c r="AF2572" s="170"/>
      <c r="AI2572" s="170"/>
      <c r="AJ2572" s="170"/>
      <c r="AK2572" s="170"/>
      <c r="AL2572" s="170"/>
      <c r="AM2572" s="170"/>
      <c r="AN2572" s="170"/>
    </row>
    <row r="2573" spans="1:40" ht="52.5" customHeight="1" x14ac:dyDescent="0.2">
      <c r="A2573" s="170"/>
      <c r="B2573" s="170"/>
      <c r="C2573" s="170"/>
      <c r="D2573" s="170"/>
      <c r="E2573" s="170"/>
      <c r="F2573" s="170"/>
      <c r="G2573" s="170"/>
      <c r="H2573" s="170"/>
      <c r="I2573" s="170"/>
      <c r="J2573" s="170"/>
      <c r="K2573" s="170"/>
      <c r="L2573" s="170"/>
      <c r="M2573" s="170"/>
      <c r="N2573" s="170"/>
      <c r="O2573" s="170"/>
      <c r="P2573" s="170"/>
      <c r="Q2573" s="170"/>
      <c r="R2573" s="170"/>
      <c r="S2573" s="170"/>
      <c r="T2573" s="170"/>
      <c r="U2573" s="170"/>
      <c r="V2573" s="170"/>
      <c r="W2573" s="170"/>
      <c r="X2573" s="174"/>
      <c r="Y2573" s="170"/>
      <c r="Z2573" s="170"/>
      <c r="AA2573" s="170"/>
      <c r="AB2573" s="170"/>
      <c r="AC2573" s="170"/>
      <c r="AD2573" s="174"/>
      <c r="AE2573" s="170"/>
      <c r="AF2573" s="170"/>
      <c r="AI2573" s="170"/>
      <c r="AJ2573" s="170"/>
      <c r="AK2573" s="170"/>
      <c r="AL2573" s="170"/>
      <c r="AM2573" s="170"/>
      <c r="AN2573" s="170"/>
    </row>
    <row r="2574" spans="1:40" ht="52.5" customHeight="1" x14ac:dyDescent="0.2">
      <c r="A2574" s="170"/>
      <c r="B2574" s="170"/>
      <c r="C2574" s="170"/>
      <c r="D2574" s="170"/>
      <c r="E2574" s="170"/>
      <c r="F2574" s="170"/>
      <c r="G2574" s="170"/>
      <c r="H2574" s="170"/>
      <c r="I2574" s="170"/>
      <c r="J2574" s="170"/>
      <c r="K2574" s="170"/>
      <c r="L2574" s="170"/>
      <c r="M2574" s="170"/>
      <c r="N2574" s="170"/>
      <c r="O2574" s="170"/>
      <c r="P2574" s="170"/>
      <c r="Q2574" s="170"/>
      <c r="R2574" s="170"/>
      <c r="S2574" s="170"/>
      <c r="T2574" s="170"/>
      <c r="U2574" s="170"/>
      <c r="V2574" s="170"/>
      <c r="W2574" s="170"/>
      <c r="X2574" s="174"/>
      <c r="Y2574" s="170"/>
      <c r="Z2574" s="170"/>
      <c r="AA2574" s="170"/>
      <c r="AB2574" s="170"/>
      <c r="AC2574" s="170"/>
      <c r="AD2574" s="174"/>
      <c r="AE2574" s="170"/>
      <c r="AF2574" s="170"/>
      <c r="AI2574" s="170"/>
      <c r="AJ2574" s="170"/>
      <c r="AK2574" s="170"/>
      <c r="AL2574" s="170"/>
      <c r="AM2574" s="170"/>
      <c r="AN2574" s="170"/>
    </row>
    <row r="2575" spans="1:40" ht="52.5" customHeight="1" x14ac:dyDescent="0.2">
      <c r="A2575" s="170"/>
      <c r="B2575" s="170"/>
      <c r="C2575" s="170"/>
      <c r="D2575" s="170"/>
      <c r="E2575" s="170"/>
      <c r="F2575" s="170"/>
      <c r="G2575" s="170"/>
      <c r="H2575" s="170"/>
      <c r="I2575" s="170"/>
      <c r="J2575" s="170"/>
      <c r="K2575" s="170"/>
      <c r="L2575" s="170"/>
      <c r="M2575" s="170"/>
      <c r="N2575" s="170"/>
      <c r="O2575" s="170"/>
      <c r="P2575" s="170"/>
      <c r="Q2575" s="170"/>
      <c r="R2575" s="170"/>
      <c r="S2575" s="170"/>
      <c r="T2575" s="170"/>
      <c r="U2575" s="170"/>
      <c r="V2575" s="170"/>
      <c r="W2575" s="170"/>
      <c r="X2575" s="174"/>
      <c r="Y2575" s="170"/>
      <c r="Z2575" s="170"/>
      <c r="AA2575" s="170"/>
      <c r="AB2575" s="170"/>
      <c r="AC2575" s="170"/>
      <c r="AD2575" s="174"/>
      <c r="AE2575" s="170"/>
      <c r="AF2575" s="170"/>
      <c r="AI2575" s="170"/>
      <c r="AJ2575" s="170"/>
      <c r="AK2575" s="170"/>
      <c r="AL2575" s="170"/>
      <c r="AM2575" s="170"/>
      <c r="AN2575" s="170"/>
    </row>
    <row r="2576" spans="1:40" ht="52.5" customHeight="1" x14ac:dyDescent="0.2">
      <c r="A2576" s="170"/>
      <c r="B2576" s="170"/>
      <c r="C2576" s="170"/>
      <c r="D2576" s="170"/>
      <c r="E2576" s="170"/>
      <c r="F2576" s="170"/>
      <c r="G2576" s="170"/>
      <c r="H2576" s="170"/>
      <c r="I2576" s="170"/>
      <c r="J2576" s="170"/>
      <c r="K2576" s="170"/>
      <c r="L2576" s="170"/>
      <c r="M2576" s="170"/>
      <c r="N2576" s="170"/>
      <c r="O2576" s="170"/>
      <c r="P2576" s="170"/>
      <c r="Q2576" s="170"/>
      <c r="R2576" s="170"/>
      <c r="S2576" s="170"/>
      <c r="T2576" s="170"/>
      <c r="U2576" s="170"/>
      <c r="V2576" s="170"/>
      <c r="W2576" s="170"/>
      <c r="X2576" s="174"/>
      <c r="Y2576" s="170"/>
      <c r="Z2576" s="170"/>
      <c r="AA2576" s="170"/>
      <c r="AB2576" s="170"/>
      <c r="AC2576" s="170"/>
      <c r="AD2576" s="174"/>
      <c r="AE2576" s="170"/>
      <c r="AF2576" s="170"/>
      <c r="AI2576" s="170"/>
      <c r="AJ2576" s="170"/>
      <c r="AK2576" s="170"/>
      <c r="AL2576" s="170"/>
      <c r="AM2576" s="170"/>
      <c r="AN2576" s="170"/>
    </row>
    <row r="2577" spans="1:40" ht="52.5" customHeight="1" x14ac:dyDescent="0.2">
      <c r="A2577" s="170"/>
      <c r="B2577" s="170"/>
      <c r="C2577" s="170"/>
      <c r="D2577" s="170"/>
      <c r="E2577" s="170"/>
      <c r="F2577" s="170"/>
      <c r="G2577" s="170"/>
      <c r="H2577" s="170"/>
      <c r="I2577" s="170"/>
      <c r="J2577" s="170"/>
      <c r="K2577" s="170"/>
      <c r="L2577" s="170"/>
      <c r="M2577" s="170"/>
      <c r="N2577" s="170"/>
      <c r="O2577" s="170"/>
      <c r="P2577" s="170"/>
      <c r="Q2577" s="170"/>
      <c r="R2577" s="170"/>
      <c r="S2577" s="170"/>
      <c r="T2577" s="170"/>
      <c r="U2577" s="170"/>
      <c r="V2577" s="170"/>
      <c r="W2577" s="170"/>
      <c r="X2577" s="174"/>
      <c r="Y2577" s="170"/>
      <c r="Z2577" s="170"/>
      <c r="AA2577" s="170"/>
      <c r="AB2577" s="170"/>
      <c r="AC2577" s="170"/>
      <c r="AD2577" s="174"/>
      <c r="AE2577" s="170"/>
      <c r="AF2577" s="170"/>
      <c r="AI2577" s="170"/>
      <c r="AJ2577" s="170"/>
      <c r="AK2577" s="170"/>
      <c r="AL2577" s="170"/>
      <c r="AM2577" s="170"/>
      <c r="AN2577" s="170"/>
    </row>
    <row r="2578" spans="1:40" ht="52.5" customHeight="1" x14ac:dyDescent="0.2">
      <c r="A2578" s="170"/>
      <c r="B2578" s="170"/>
      <c r="C2578" s="170"/>
      <c r="D2578" s="170"/>
      <c r="E2578" s="170"/>
      <c r="F2578" s="170"/>
      <c r="G2578" s="170"/>
      <c r="H2578" s="170"/>
      <c r="I2578" s="170"/>
      <c r="J2578" s="170"/>
      <c r="K2578" s="170"/>
      <c r="L2578" s="170"/>
      <c r="M2578" s="170"/>
      <c r="N2578" s="170"/>
      <c r="O2578" s="170"/>
      <c r="P2578" s="170"/>
      <c r="Q2578" s="170"/>
      <c r="R2578" s="170"/>
      <c r="S2578" s="170"/>
      <c r="T2578" s="170"/>
      <c r="U2578" s="170"/>
      <c r="V2578" s="170"/>
      <c r="W2578" s="170"/>
      <c r="X2578" s="174"/>
      <c r="Y2578" s="170"/>
      <c r="Z2578" s="170"/>
      <c r="AA2578" s="170"/>
      <c r="AB2578" s="170"/>
      <c r="AC2578" s="170"/>
      <c r="AD2578" s="174"/>
      <c r="AE2578" s="170"/>
      <c r="AF2578" s="170"/>
      <c r="AI2578" s="170"/>
      <c r="AJ2578" s="170"/>
      <c r="AK2578" s="170"/>
      <c r="AL2578" s="170"/>
      <c r="AM2578" s="170"/>
      <c r="AN2578" s="170"/>
    </row>
    <row r="2579" spans="1:40" ht="52.5" customHeight="1" x14ac:dyDescent="0.2">
      <c r="A2579" s="170"/>
      <c r="B2579" s="170"/>
      <c r="C2579" s="170"/>
      <c r="D2579" s="170"/>
      <c r="E2579" s="170"/>
      <c r="F2579" s="170"/>
      <c r="G2579" s="170"/>
      <c r="H2579" s="170"/>
      <c r="I2579" s="170"/>
      <c r="J2579" s="170"/>
      <c r="K2579" s="170"/>
      <c r="L2579" s="170"/>
      <c r="M2579" s="170"/>
      <c r="N2579" s="170"/>
      <c r="O2579" s="170"/>
      <c r="P2579" s="170"/>
      <c r="Q2579" s="170"/>
      <c r="R2579" s="170"/>
      <c r="S2579" s="170"/>
      <c r="T2579" s="170"/>
      <c r="U2579" s="170"/>
      <c r="V2579" s="170"/>
      <c r="W2579" s="170"/>
      <c r="X2579" s="174"/>
      <c r="Y2579" s="170"/>
      <c r="Z2579" s="170"/>
      <c r="AA2579" s="170"/>
      <c r="AB2579" s="170"/>
      <c r="AC2579" s="170"/>
      <c r="AD2579" s="174"/>
      <c r="AE2579" s="170"/>
      <c r="AF2579" s="170"/>
      <c r="AI2579" s="170"/>
      <c r="AJ2579" s="170"/>
      <c r="AK2579" s="170"/>
      <c r="AL2579" s="170"/>
      <c r="AM2579" s="170"/>
      <c r="AN2579" s="170"/>
    </row>
    <row r="2580" spans="1:40" ht="52.5" customHeight="1" x14ac:dyDescent="0.2">
      <c r="A2580" s="170"/>
      <c r="B2580" s="170"/>
      <c r="C2580" s="170"/>
      <c r="D2580" s="170"/>
      <c r="E2580" s="170"/>
      <c r="F2580" s="170"/>
      <c r="G2580" s="170"/>
      <c r="H2580" s="170"/>
      <c r="I2580" s="170"/>
      <c r="J2580" s="170"/>
      <c r="K2580" s="170"/>
      <c r="L2580" s="170"/>
      <c r="M2580" s="170"/>
      <c r="N2580" s="170"/>
      <c r="O2580" s="170"/>
      <c r="P2580" s="170"/>
      <c r="Q2580" s="170"/>
      <c r="R2580" s="170"/>
      <c r="S2580" s="170"/>
      <c r="T2580" s="170"/>
      <c r="U2580" s="170"/>
      <c r="V2580" s="170"/>
      <c r="W2580" s="170"/>
      <c r="X2580" s="174"/>
      <c r="Y2580" s="170"/>
      <c r="Z2580" s="170"/>
      <c r="AA2580" s="170"/>
      <c r="AB2580" s="170"/>
      <c r="AC2580" s="170"/>
      <c r="AD2580" s="174"/>
      <c r="AE2580" s="170"/>
      <c r="AF2580" s="170"/>
      <c r="AI2580" s="170"/>
      <c r="AJ2580" s="170"/>
      <c r="AK2580" s="170"/>
      <c r="AL2580" s="170"/>
      <c r="AM2580" s="170"/>
      <c r="AN2580" s="170"/>
    </row>
    <row r="2581" spans="1:40" ht="52.5" customHeight="1" x14ac:dyDescent="0.2">
      <c r="A2581" s="170"/>
      <c r="B2581" s="170"/>
      <c r="C2581" s="170"/>
      <c r="D2581" s="170"/>
      <c r="E2581" s="170"/>
      <c r="F2581" s="170"/>
      <c r="G2581" s="170"/>
      <c r="H2581" s="170"/>
      <c r="I2581" s="170"/>
      <c r="J2581" s="170"/>
      <c r="K2581" s="170"/>
      <c r="L2581" s="170"/>
      <c r="M2581" s="170"/>
      <c r="N2581" s="170"/>
      <c r="O2581" s="170"/>
      <c r="P2581" s="170"/>
      <c r="Q2581" s="170"/>
      <c r="R2581" s="170"/>
      <c r="S2581" s="170"/>
      <c r="T2581" s="170"/>
      <c r="U2581" s="170"/>
      <c r="V2581" s="170"/>
      <c r="W2581" s="170"/>
      <c r="X2581" s="174"/>
      <c r="Y2581" s="170"/>
      <c r="Z2581" s="170"/>
      <c r="AA2581" s="170"/>
      <c r="AB2581" s="170"/>
      <c r="AC2581" s="170"/>
      <c r="AD2581" s="174"/>
      <c r="AE2581" s="170"/>
      <c r="AF2581" s="170"/>
      <c r="AI2581" s="170"/>
      <c r="AJ2581" s="170"/>
      <c r="AK2581" s="170"/>
      <c r="AL2581" s="170"/>
      <c r="AM2581" s="170"/>
      <c r="AN2581" s="170"/>
    </row>
    <row r="2582" spans="1:40" ht="52.5" customHeight="1" x14ac:dyDescent="0.2">
      <c r="A2582" s="170"/>
      <c r="B2582" s="170"/>
      <c r="C2582" s="170"/>
      <c r="D2582" s="170"/>
      <c r="E2582" s="170"/>
      <c r="F2582" s="170"/>
      <c r="G2582" s="170"/>
      <c r="H2582" s="170"/>
      <c r="I2582" s="170"/>
      <c r="J2582" s="170"/>
      <c r="K2582" s="170"/>
      <c r="L2582" s="170"/>
      <c r="M2582" s="170"/>
      <c r="N2582" s="170"/>
      <c r="O2582" s="170"/>
      <c r="P2582" s="170"/>
      <c r="Q2582" s="170"/>
      <c r="R2582" s="170"/>
      <c r="S2582" s="170"/>
      <c r="T2582" s="170"/>
      <c r="U2582" s="170"/>
      <c r="V2582" s="170"/>
      <c r="W2582" s="170"/>
      <c r="X2582" s="174"/>
      <c r="Y2582" s="170"/>
      <c r="Z2582" s="170"/>
      <c r="AA2582" s="170"/>
      <c r="AB2582" s="170"/>
      <c r="AC2582" s="170"/>
      <c r="AD2582" s="174"/>
      <c r="AE2582" s="170"/>
      <c r="AF2582" s="170"/>
      <c r="AI2582" s="170"/>
      <c r="AJ2582" s="170"/>
      <c r="AK2582" s="170"/>
      <c r="AL2582" s="170"/>
      <c r="AM2582" s="170"/>
      <c r="AN2582" s="170"/>
    </row>
    <row r="2583" spans="1:40" ht="52.5" customHeight="1" x14ac:dyDescent="0.2">
      <c r="A2583" s="170"/>
      <c r="B2583" s="170"/>
      <c r="C2583" s="170"/>
      <c r="D2583" s="170"/>
      <c r="E2583" s="170"/>
      <c r="F2583" s="170"/>
      <c r="G2583" s="170"/>
      <c r="H2583" s="170"/>
      <c r="I2583" s="170"/>
      <c r="J2583" s="170"/>
      <c r="K2583" s="170"/>
      <c r="L2583" s="170"/>
      <c r="M2583" s="170"/>
      <c r="N2583" s="170"/>
      <c r="O2583" s="170"/>
      <c r="P2583" s="170"/>
      <c r="Q2583" s="170"/>
      <c r="R2583" s="170"/>
      <c r="S2583" s="170"/>
      <c r="T2583" s="170"/>
      <c r="U2583" s="170"/>
      <c r="V2583" s="170"/>
      <c r="W2583" s="170"/>
      <c r="X2583" s="174"/>
      <c r="Y2583" s="170"/>
      <c r="Z2583" s="170"/>
      <c r="AA2583" s="170"/>
      <c r="AB2583" s="170"/>
      <c r="AC2583" s="170"/>
      <c r="AD2583" s="174"/>
      <c r="AE2583" s="170"/>
      <c r="AF2583" s="170"/>
      <c r="AI2583" s="170"/>
      <c r="AJ2583" s="170"/>
      <c r="AK2583" s="170"/>
      <c r="AL2583" s="170"/>
      <c r="AM2583" s="170"/>
      <c r="AN2583" s="170"/>
    </row>
    <row r="2584" spans="1:40" ht="52.5" customHeight="1" x14ac:dyDescent="0.2">
      <c r="A2584" s="170"/>
      <c r="B2584" s="170"/>
      <c r="C2584" s="170"/>
      <c r="D2584" s="170"/>
      <c r="E2584" s="170"/>
      <c r="F2584" s="170"/>
      <c r="G2584" s="170"/>
      <c r="H2584" s="170"/>
      <c r="I2584" s="170"/>
      <c r="J2584" s="170"/>
      <c r="K2584" s="170"/>
      <c r="L2584" s="170"/>
      <c r="M2584" s="170"/>
      <c r="N2584" s="170"/>
      <c r="O2584" s="170"/>
      <c r="P2584" s="170"/>
      <c r="Q2584" s="170"/>
      <c r="R2584" s="170"/>
      <c r="S2584" s="170"/>
      <c r="T2584" s="170"/>
      <c r="U2584" s="170"/>
      <c r="V2584" s="170"/>
      <c r="W2584" s="170"/>
      <c r="X2584" s="174"/>
      <c r="Y2584" s="170"/>
      <c r="Z2584" s="170"/>
      <c r="AA2584" s="170"/>
      <c r="AB2584" s="170"/>
      <c r="AC2584" s="170"/>
      <c r="AD2584" s="174"/>
      <c r="AE2584" s="170"/>
      <c r="AF2584" s="170"/>
      <c r="AI2584" s="170"/>
      <c r="AJ2584" s="170"/>
      <c r="AK2584" s="170"/>
      <c r="AL2584" s="170"/>
      <c r="AM2584" s="170"/>
      <c r="AN2584" s="170"/>
    </row>
    <row r="2585" spans="1:40" ht="52.5" customHeight="1" x14ac:dyDescent="0.2">
      <c r="A2585" s="170"/>
      <c r="B2585" s="170"/>
      <c r="C2585" s="170"/>
      <c r="D2585" s="170"/>
      <c r="E2585" s="170"/>
      <c r="F2585" s="170"/>
      <c r="G2585" s="170"/>
      <c r="H2585" s="170"/>
      <c r="I2585" s="170"/>
      <c r="J2585" s="170"/>
      <c r="K2585" s="170"/>
      <c r="L2585" s="170"/>
      <c r="M2585" s="170"/>
      <c r="N2585" s="170"/>
      <c r="O2585" s="170"/>
      <c r="P2585" s="170"/>
      <c r="Q2585" s="170"/>
      <c r="R2585" s="170"/>
      <c r="S2585" s="170"/>
      <c r="T2585" s="170"/>
      <c r="U2585" s="170"/>
      <c r="V2585" s="170"/>
      <c r="W2585" s="170"/>
      <c r="X2585" s="174"/>
      <c r="Y2585" s="170"/>
      <c r="Z2585" s="170"/>
      <c r="AA2585" s="170"/>
      <c r="AB2585" s="170"/>
      <c r="AC2585" s="170"/>
      <c r="AD2585" s="174"/>
      <c r="AE2585" s="170"/>
      <c r="AF2585" s="170"/>
      <c r="AI2585" s="170"/>
      <c r="AJ2585" s="170"/>
      <c r="AK2585" s="170"/>
      <c r="AL2585" s="170"/>
      <c r="AM2585" s="170"/>
      <c r="AN2585" s="170"/>
    </row>
    <row r="2586" spans="1:40" ht="52.5" customHeight="1" x14ac:dyDescent="0.2">
      <c r="A2586" s="170"/>
      <c r="B2586" s="170"/>
      <c r="C2586" s="170"/>
      <c r="D2586" s="170"/>
      <c r="E2586" s="170"/>
      <c r="F2586" s="170"/>
      <c r="G2586" s="170"/>
      <c r="H2586" s="170"/>
      <c r="I2586" s="170"/>
      <c r="J2586" s="170"/>
      <c r="K2586" s="170"/>
      <c r="L2586" s="170"/>
      <c r="M2586" s="170"/>
      <c r="N2586" s="170"/>
      <c r="O2586" s="170"/>
      <c r="P2586" s="170"/>
      <c r="Q2586" s="170"/>
      <c r="R2586" s="170"/>
      <c r="S2586" s="170"/>
      <c r="T2586" s="170"/>
      <c r="U2586" s="170"/>
      <c r="V2586" s="170"/>
      <c r="W2586" s="170"/>
      <c r="X2586" s="174"/>
      <c r="Y2586" s="170"/>
      <c r="Z2586" s="170"/>
      <c r="AA2586" s="170"/>
      <c r="AB2586" s="170"/>
      <c r="AC2586" s="170"/>
      <c r="AD2586" s="174"/>
      <c r="AE2586" s="170"/>
      <c r="AF2586" s="170"/>
      <c r="AI2586" s="170"/>
      <c r="AJ2586" s="170"/>
      <c r="AK2586" s="170"/>
      <c r="AL2586" s="170"/>
      <c r="AM2586" s="170"/>
      <c r="AN2586" s="170"/>
    </row>
    <row r="2587" spans="1:40" ht="52.5" customHeight="1" x14ac:dyDescent="0.2">
      <c r="A2587" s="170"/>
      <c r="B2587" s="170"/>
      <c r="C2587" s="170"/>
      <c r="D2587" s="170"/>
      <c r="E2587" s="170"/>
      <c r="F2587" s="170"/>
      <c r="G2587" s="170"/>
      <c r="H2587" s="170"/>
      <c r="I2587" s="170"/>
      <c r="J2587" s="170"/>
      <c r="K2587" s="170"/>
      <c r="L2587" s="170"/>
      <c r="M2587" s="170"/>
      <c r="N2587" s="170"/>
      <c r="O2587" s="170"/>
      <c r="P2587" s="170"/>
      <c r="Q2587" s="170"/>
      <c r="R2587" s="170"/>
      <c r="S2587" s="170"/>
      <c r="T2587" s="170"/>
      <c r="U2587" s="170"/>
      <c r="V2587" s="170"/>
      <c r="W2587" s="170"/>
      <c r="X2587" s="174"/>
      <c r="Y2587" s="170"/>
      <c r="Z2587" s="170"/>
      <c r="AA2587" s="170"/>
      <c r="AB2587" s="170"/>
      <c r="AC2587" s="170"/>
      <c r="AD2587" s="174"/>
      <c r="AE2587" s="170"/>
      <c r="AF2587" s="170"/>
      <c r="AI2587" s="170"/>
      <c r="AJ2587" s="170"/>
      <c r="AK2587" s="170"/>
      <c r="AL2587" s="170"/>
      <c r="AM2587" s="170"/>
      <c r="AN2587" s="170"/>
    </row>
    <row r="2588" spans="1:40" ht="52.5" customHeight="1" x14ac:dyDescent="0.2">
      <c r="A2588" s="170"/>
      <c r="B2588" s="170"/>
      <c r="C2588" s="170"/>
      <c r="D2588" s="170"/>
      <c r="E2588" s="170"/>
      <c r="F2588" s="170"/>
      <c r="G2588" s="170"/>
      <c r="H2588" s="170"/>
      <c r="I2588" s="170"/>
      <c r="J2588" s="170"/>
      <c r="K2588" s="170"/>
      <c r="L2588" s="170"/>
      <c r="M2588" s="170"/>
      <c r="N2588" s="170"/>
      <c r="O2588" s="170"/>
      <c r="P2588" s="170"/>
      <c r="Q2588" s="170"/>
      <c r="R2588" s="170"/>
      <c r="S2588" s="170"/>
      <c r="T2588" s="170"/>
      <c r="U2588" s="170"/>
      <c r="V2588" s="170"/>
      <c r="W2588" s="170"/>
      <c r="X2588" s="174"/>
      <c r="Y2588" s="170"/>
      <c r="Z2588" s="170"/>
      <c r="AA2588" s="170"/>
      <c r="AB2588" s="170"/>
      <c r="AC2588" s="170"/>
      <c r="AD2588" s="174"/>
      <c r="AE2588" s="170"/>
      <c r="AF2588" s="170"/>
      <c r="AI2588" s="170"/>
      <c r="AJ2588" s="170"/>
      <c r="AK2588" s="170"/>
      <c r="AL2588" s="170"/>
      <c r="AM2588" s="170"/>
      <c r="AN2588" s="170"/>
    </row>
    <row r="2589" spans="1:40" ht="52.5" customHeight="1" x14ac:dyDescent="0.2">
      <c r="A2589" s="170"/>
      <c r="B2589" s="170"/>
      <c r="C2589" s="170"/>
      <c r="D2589" s="170"/>
      <c r="E2589" s="170"/>
      <c r="F2589" s="170"/>
      <c r="G2589" s="170"/>
      <c r="H2589" s="170"/>
      <c r="I2589" s="170"/>
      <c r="J2589" s="170"/>
      <c r="K2589" s="170"/>
      <c r="L2589" s="170"/>
      <c r="M2589" s="170"/>
      <c r="N2589" s="170"/>
      <c r="O2589" s="170"/>
      <c r="P2589" s="170"/>
      <c r="Q2589" s="170"/>
      <c r="R2589" s="170"/>
      <c r="S2589" s="170"/>
      <c r="T2589" s="170"/>
      <c r="U2589" s="170"/>
      <c r="V2589" s="170"/>
      <c r="W2589" s="170"/>
      <c r="X2589" s="174"/>
      <c r="Y2589" s="170"/>
      <c r="Z2589" s="170"/>
      <c r="AA2589" s="170"/>
      <c r="AB2589" s="170"/>
      <c r="AC2589" s="170"/>
      <c r="AD2589" s="174"/>
      <c r="AE2589" s="170"/>
      <c r="AF2589" s="170"/>
      <c r="AI2589" s="170"/>
      <c r="AJ2589" s="170"/>
      <c r="AK2589" s="170"/>
      <c r="AL2589" s="170"/>
      <c r="AM2589" s="170"/>
      <c r="AN2589" s="170"/>
    </row>
    <row r="2590" spans="1:40" ht="52.5" customHeight="1" x14ac:dyDescent="0.2">
      <c r="A2590" s="170"/>
      <c r="B2590" s="170"/>
      <c r="C2590" s="170"/>
      <c r="D2590" s="170"/>
      <c r="E2590" s="170"/>
      <c r="F2590" s="170"/>
      <c r="G2590" s="170"/>
      <c r="H2590" s="170"/>
      <c r="I2590" s="170"/>
      <c r="J2590" s="170"/>
      <c r="K2590" s="170"/>
      <c r="L2590" s="170"/>
      <c r="M2590" s="170"/>
      <c r="N2590" s="170"/>
      <c r="O2590" s="170"/>
      <c r="P2590" s="170"/>
      <c r="Q2590" s="170"/>
      <c r="R2590" s="170"/>
      <c r="S2590" s="170"/>
      <c r="T2590" s="170"/>
      <c r="U2590" s="170"/>
      <c r="V2590" s="170"/>
      <c r="W2590" s="170"/>
      <c r="X2590" s="174"/>
      <c r="Y2590" s="170"/>
      <c r="Z2590" s="170"/>
      <c r="AA2590" s="170"/>
      <c r="AB2590" s="170"/>
      <c r="AC2590" s="170"/>
      <c r="AD2590" s="174"/>
      <c r="AE2590" s="170"/>
      <c r="AF2590" s="170"/>
      <c r="AI2590" s="170"/>
      <c r="AJ2590" s="170"/>
      <c r="AK2590" s="170"/>
      <c r="AL2590" s="170"/>
      <c r="AM2590" s="170"/>
      <c r="AN2590" s="170"/>
    </row>
    <row r="2591" spans="1:40" ht="52.5" customHeight="1" x14ac:dyDescent="0.2">
      <c r="A2591" s="170"/>
      <c r="B2591" s="170"/>
      <c r="C2591" s="170"/>
      <c r="D2591" s="170"/>
      <c r="E2591" s="170"/>
      <c r="F2591" s="170"/>
      <c r="G2591" s="170"/>
      <c r="H2591" s="170"/>
      <c r="I2591" s="170"/>
      <c r="J2591" s="170"/>
      <c r="K2591" s="170"/>
      <c r="L2591" s="170"/>
      <c r="M2591" s="170"/>
      <c r="N2591" s="170"/>
      <c r="O2591" s="170"/>
      <c r="P2591" s="170"/>
      <c r="Q2591" s="170"/>
      <c r="R2591" s="170"/>
      <c r="S2591" s="170"/>
      <c r="T2591" s="170"/>
      <c r="U2591" s="170"/>
      <c r="V2591" s="170"/>
      <c r="W2591" s="170"/>
      <c r="X2591" s="174"/>
      <c r="Y2591" s="170"/>
      <c r="Z2591" s="170"/>
      <c r="AA2591" s="170"/>
      <c r="AB2591" s="170"/>
      <c r="AC2591" s="170"/>
      <c r="AD2591" s="174"/>
      <c r="AE2591" s="170"/>
      <c r="AF2591" s="170"/>
      <c r="AI2591" s="170"/>
      <c r="AJ2591" s="170"/>
      <c r="AK2591" s="170"/>
      <c r="AL2591" s="170"/>
      <c r="AM2591" s="170"/>
      <c r="AN2591" s="170"/>
    </row>
    <row r="2592" spans="1:40" ht="52.5" customHeight="1" x14ac:dyDescent="0.2">
      <c r="A2592" s="170"/>
      <c r="B2592" s="170"/>
      <c r="C2592" s="170"/>
      <c r="D2592" s="170"/>
      <c r="E2592" s="170"/>
      <c r="F2592" s="170"/>
      <c r="G2592" s="170"/>
      <c r="H2592" s="170"/>
      <c r="I2592" s="170"/>
      <c r="J2592" s="170"/>
      <c r="K2592" s="170"/>
      <c r="L2592" s="170"/>
      <c r="M2592" s="170"/>
      <c r="N2592" s="170"/>
      <c r="O2592" s="170"/>
      <c r="P2592" s="170"/>
      <c r="Q2592" s="170"/>
      <c r="R2592" s="170"/>
      <c r="S2592" s="170"/>
      <c r="T2592" s="170"/>
      <c r="U2592" s="170"/>
      <c r="V2592" s="170"/>
      <c r="W2592" s="170"/>
      <c r="X2592" s="174"/>
      <c r="Y2592" s="170"/>
      <c r="Z2592" s="170"/>
      <c r="AA2592" s="170"/>
      <c r="AB2592" s="170"/>
      <c r="AC2592" s="170"/>
      <c r="AD2592" s="174"/>
      <c r="AE2592" s="170"/>
      <c r="AF2592" s="170"/>
      <c r="AI2592" s="170"/>
      <c r="AJ2592" s="170"/>
      <c r="AK2592" s="170"/>
      <c r="AL2592" s="170"/>
      <c r="AM2592" s="170"/>
      <c r="AN2592" s="170"/>
    </row>
    <row r="2593" spans="1:40" ht="52.5" customHeight="1" x14ac:dyDescent="0.2">
      <c r="A2593" s="170"/>
      <c r="B2593" s="170"/>
      <c r="C2593" s="170"/>
      <c r="D2593" s="170"/>
      <c r="E2593" s="170"/>
      <c r="F2593" s="170"/>
      <c r="G2593" s="170"/>
      <c r="H2593" s="170"/>
      <c r="I2593" s="170"/>
      <c r="J2593" s="170"/>
      <c r="K2593" s="170"/>
      <c r="L2593" s="170"/>
      <c r="M2593" s="170"/>
      <c r="N2593" s="170"/>
      <c r="O2593" s="170"/>
      <c r="P2593" s="170"/>
      <c r="Q2593" s="170"/>
      <c r="R2593" s="170"/>
      <c r="S2593" s="170"/>
      <c r="T2593" s="170"/>
      <c r="U2593" s="170"/>
      <c r="V2593" s="170"/>
      <c r="W2593" s="170"/>
      <c r="X2593" s="174"/>
      <c r="Y2593" s="170"/>
      <c r="Z2593" s="170"/>
      <c r="AA2593" s="170"/>
      <c r="AB2593" s="170"/>
      <c r="AC2593" s="170"/>
      <c r="AD2593" s="174"/>
      <c r="AE2593" s="170"/>
      <c r="AF2593" s="170"/>
      <c r="AI2593" s="170"/>
      <c r="AJ2593" s="170"/>
      <c r="AK2593" s="170"/>
      <c r="AL2593" s="170"/>
      <c r="AM2593" s="170"/>
      <c r="AN2593" s="170"/>
    </row>
    <row r="2594" spans="1:40" ht="52.5" customHeight="1" x14ac:dyDescent="0.2">
      <c r="A2594" s="170"/>
      <c r="B2594" s="170"/>
      <c r="C2594" s="170"/>
      <c r="D2594" s="170"/>
      <c r="E2594" s="170"/>
      <c r="F2594" s="170"/>
      <c r="G2594" s="170"/>
      <c r="H2594" s="170"/>
      <c r="I2594" s="170"/>
      <c r="J2594" s="170"/>
      <c r="K2594" s="170"/>
      <c r="L2594" s="170"/>
      <c r="M2594" s="170"/>
      <c r="N2594" s="170"/>
      <c r="O2594" s="170"/>
      <c r="P2594" s="170"/>
      <c r="Q2594" s="170"/>
      <c r="R2594" s="170"/>
      <c r="S2594" s="170"/>
      <c r="T2594" s="170"/>
      <c r="U2594" s="170"/>
      <c r="V2594" s="170"/>
      <c r="W2594" s="170"/>
      <c r="X2594" s="174"/>
      <c r="Y2594" s="170"/>
      <c r="Z2594" s="170"/>
      <c r="AA2594" s="170"/>
      <c r="AB2594" s="170"/>
      <c r="AC2594" s="170"/>
      <c r="AD2594" s="174"/>
      <c r="AE2594" s="170"/>
      <c r="AF2594" s="170"/>
      <c r="AI2594" s="170"/>
      <c r="AJ2594" s="170"/>
      <c r="AK2594" s="170"/>
      <c r="AL2594" s="170"/>
      <c r="AM2594" s="170"/>
      <c r="AN2594" s="170"/>
    </row>
    <row r="2595" spans="1:40" ht="52.5" customHeight="1" x14ac:dyDescent="0.2">
      <c r="A2595" s="170"/>
      <c r="B2595" s="170"/>
      <c r="C2595" s="170"/>
      <c r="D2595" s="170"/>
      <c r="E2595" s="170"/>
      <c r="F2595" s="170"/>
      <c r="G2595" s="170"/>
      <c r="H2595" s="170"/>
      <c r="I2595" s="170"/>
      <c r="J2595" s="170"/>
      <c r="K2595" s="170"/>
      <c r="L2595" s="170"/>
      <c r="M2595" s="170"/>
      <c r="N2595" s="170"/>
      <c r="O2595" s="170"/>
      <c r="P2595" s="170"/>
      <c r="Q2595" s="170"/>
      <c r="R2595" s="170"/>
      <c r="S2595" s="170"/>
      <c r="T2595" s="170"/>
      <c r="U2595" s="170"/>
      <c r="V2595" s="170"/>
      <c r="W2595" s="170"/>
      <c r="X2595" s="174"/>
      <c r="Y2595" s="170"/>
      <c r="Z2595" s="170"/>
      <c r="AA2595" s="170"/>
      <c r="AB2595" s="170"/>
      <c r="AC2595" s="170"/>
      <c r="AD2595" s="174"/>
      <c r="AE2595" s="170"/>
      <c r="AF2595" s="170"/>
      <c r="AI2595" s="170"/>
      <c r="AJ2595" s="170"/>
      <c r="AK2595" s="170"/>
      <c r="AL2595" s="170"/>
      <c r="AM2595" s="170"/>
      <c r="AN2595" s="170"/>
    </row>
    <row r="2596" spans="1:40" ht="52.5" customHeight="1" x14ac:dyDescent="0.2">
      <c r="A2596" s="170"/>
      <c r="B2596" s="170"/>
      <c r="C2596" s="170"/>
      <c r="D2596" s="170"/>
      <c r="E2596" s="170"/>
      <c r="F2596" s="170"/>
      <c r="G2596" s="170"/>
      <c r="H2596" s="170"/>
      <c r="I2596" s="170"/>
      <c r="J2596" s="170"/>
      <c r="K2596" s="170"/>
      <c r="L2596" s="170"/>
      <c r="M2596" s="170"/>
      <c r="N2596" s="170"/>
      <c r="O2596" s="170"/>
      <c r="P2596" s="170"/>
      <c r="Q2596" s="170"/>
      <c r="R2596" s="170"/>
      <c r="S2596" s="170"/>
      <c r="T2596" s="170"/>
      <c r="U2596" s="170"/>
      <c r="V2596" s="170"/>
      <c r="W2596" s="170"/>
      <c r="X2596" s="174"/>
      <c r="Y2596" s="170"/>
      <c r="Z2596" s="170"/>
      <c r="AA2596" s="170"/>
      <c r="AB2596" s="170"/>
      <c r="AC2596" s="170"/>
      <c r="AD2596" s="174"/>
      <c r="AE2596" s="170"/>
      <c r="AF2596" s="170"/>
      <c r="AI2596" s="170"/>
      <c r="AJ2596" s="170"/>
      <c r="AK2596" s="170"/>
      <c r="AL2596" s="170"/>
      <c r="AM2596" s="170"/>
      <c r="AN2596" s="170"/>
    </row>
    <row r="2597" spans="1:40" ht="52.5" customHeight="1" x14ac:dyDescent="0.2">
      <c r="A2597" s="170"/>
      <c r="B2597" s="170"/>
      <c r="C2597" s="170"/>
      <c r="D2597" s="170"/>
      <c r="E2597" s="170"/>
      <c r="F2597" s="170"/>
      <c r="G2597" s="170"/>
      <c r="H2597" s="170"/>
      <c r="I2597" s="170"/>
      <c r="J2597" s="170"/>
      <c r="K2597" s="170"/>
      <c r="L2597" s="170"/>
      <c r="M2597" s="170"/>
      <c r="N2597" s="170"/>
      <c r="O2597" s="170"/>
      <c r="P2597" s="170"/>
      <c r="Q2597" s="170"/>
      <c r="R2597" s="170"/>
      <c r="S2597" s="170"/>
      <c r="T2597" s="170"/>
      <c r="U2597" s="170"/>
      <c r="V2597" s="170"/>
      <c r="W2597" s="170"/>
      <c r="X2597" s="174"/>
      <c r="Y2597" s="170"/>
      <c r="Z2597" s="170"/>
      <c r="AA2597" s="170"/>
      <c r="AB2597" s="170"/>
      <c r="AC2597" s="170"/>
      <c r="AD2597" s="174"/>
      <c r="AE2597" s="170"/>
      <c r="AF2597" s="170"/>
      <c r="AI2597" s="170"/>
      <c r="AJ2597" s="170"/>
      <c r="AK2597" s="170"/>
      <c r="AL2597" s="170"/>
      <c r="AM2597" s="170"/>
      <c r="AN2597" s="170"/>
    </row>
    <row r="2598" spans="1:40" ht="52.5" customHeight="1" x14ac:dyDescent="0.2">
      <c r="A2598" s="170"/>
      <c r="B2598" s="170"/>
      <c r="C2598" s="170"/>
      <c r="D2598" s="170"/>
      <c r="E2598" s="170"/>
      <c r="F2598" s="170"/>
      <c r="G2598" s="170"/>
      <c r="H2598" s="170"/>
      <c r="I2598" s="170"/>
      <c r="J2598" s="170"/>
      <c r="K2598" s="170"/>
      <c r="L2598" s="170"/>
      <c r="M2598" s="170"/>
      <c r="N2598" s="170"/>
      <c r="O2598" s="170"/>
      <c r="P2598" s="170"/>
      <c r="Q2598" s="170"/>
      <c r="R2598" s="170"/>
      <c r="S2598" s="170"/>
      <c r="T2598" s="170"/>
      <c r="U2598" s="170"/>
      <c r="V2598" s="170"/>
      <c r="W2598" s="170"/>
      <c r="X2598" s="174"/>
      <c r="Y2598" s="170"/>
      <c r="Z2598" s="170"/>
      <c r="AA2598" s="170"/>
      <c r="AB2598" s="170"/>
      <c r="AC2598" s="170"/>
      <c r="AD2598" s="174"/>
      <c r="AE2598" s="170"/>
      <c r="AF2598" s="170"/>
      <c r="AI2598" s="170"/>
      <c r="AJ2598" s="170"/>
      <c r="AK2598" s="170"/>
      <c r="AL2598" s="170"/>
      <c r="AM2598" s="170"/>
      <c r="AN2598" s="170"/>
    </row>
    <row r="2599" spans="1:40" ht="52.5" customHeight="1" x14ac:dyDescent="0.2">
      <c r="A2599" s="170"/>
      <c r="B2599" s="170"/>
      <c r="C2599" s="170"/>
      <c r="D2599" s="170"/>
      <c r="E2599" s="170"/>
      <c r="F2599" s="170"/>
      <c r="G2599" s="170"/>
      <c r="H2599" s="170"/>
      <c r="I2599" s="170"/>
      <c r="J2599" s="170"/>
      <c r="K2599" s="170"/>
      <c r="L2599" s="170"/>
      <c r="M2599" s="170"/>
      <c r="N2599" s="170"/>
      <c r="O2599" s="170"/>
      <c r="P2599" s="170"/>
      <c r="Q2599" s="170"/>
      <c r="R2599" s="170"/>
      <c r="S2599" s="170"/>
      <c r="T2599" s="170"/>
      <c r="U2599" s="170"/>
      <c r="V2599" s="170"/>
      <c r="W2599" s="170"/>
      <c r="X2599" s="174"/>
      <c r="Y2599" s="170"/>
      <c r="Z2599" s="170"/>
      <c r="AA2599" s="170"/>
      <c r="AB2599" s="170"/>
      <c r="AC2599" s="170"/>
      <c r="AD2599" s="174"/>
      <c r="AE2599" s="170"/>
      <c r="AF2599" s="170"/>
      <c r="AI2599" s="170"/>
      <c r="AJ2599" s="170"/>
      <c r="AK2599" s="170"/>
      <c r="AL2599" s="170"/>
      <c r="AM2599" s="170"/>
      <c r="AN2599" s="170"/>
    </row>
    <row r="2600" spans="1:40" ht="52.5" customHeight="1" x14ac:dyDescent="0.2">
      <c r="A2600" s="170"/>
      <c r="B2600" s="170"/>
      <c r="C2600" s="170"/>
      <c r="D2600" s="170"/>
      <c r="E2600" s="170"/>
      <c r="F2600" s="170"/>
      <c r="G2600" s="170"/>
      <c r="H2600" s="170"/>
      <c r="I2600" s="170"/>
      <c r="J2600" s="170"/>
      <c r="K2600" s="170"/>
      <c r="L2600" s="170"/>
      <c r="M2600" s="170"/>
      <c r="N2600" s="170"/>
      <c r="O2600" s="170"/>
      <c r="P2600" s="170"/>
      <c r="Q2600" s="170"/>
      <c r="R2600" s="170"/>
      <c r="S2600" s="170"/>
      <c r="T2600" s="170"/>
      <c r="U2600" s="170"/>
      <c r="V2600" s="170"/>
      <c r="W2600" s="170"/>
      <c r="X2600" s="174"/>
      <c r="Y2600" s="170"/>
      <c r="Z2600" s="170"/>
      <c r="AA2600" s="170"/>
      <c r="AB2600" s="170"/>
      <c r="AC2600" s="170"/>
      <c r="AD2600" s="174"/>
      <c r="AE2600" s="170"/>
      <c r="AF2600" s="170"/>
      <c r="AI2600" s="170"/>
      <c r="AJ2600" s="170"/>
      <c r="AK2600" s="170"/>
      <c r="AL2600" s="170"/>
      <c r="AM2600" s="170"/>
      <c r="AN2600" s="170"/>
    </row>
    <row r="2601" spans="1:40" ht="52.5" customHeight="1" x14ac:dyDescent="0.2">
      <c r="A2601" s="170"/>
      <c r="B2601" s="170"/>
      <c r="C2601" s="170"/>
      <c r="D2601" s="170"/>
      <c r="E2601" s="170"/>
      <c r="F2601" s="170"/>
      <c r="G2601" s="170"/>
      <c r="H2601" s="170"/>
      <c r="I2601" s="170"/>
      <c r="J2601" s="170"/>
      <c r="K2601" s="170"/>
      <c r="L2601" s="170"/>
      <c r="M2601" s="170"/>
      <c r="N2601" s="170"/>
      <c r="O2601" s="170"/>
      <c r="P2601" s="170"/>
      <c r="Q2601" s="170"/>
      <c r="R2601" s="170"/>
      <c r="S2601" s="170"/>
      <c r="T2601" s="170"/>
      <c r="U2601" s="170"/>
      <c r="V2601" s="170"/>
      <c r="W2601" s="170"/>
      <c r="X2601" s="174"/>
      <c r="Y2601" s="170"/>
      <c r="Z2601" s="170"/>
      <c r="AA2601" s="170"/>
      <c r="AB2601" s="170"/>
      <c r="AC2601" s="170"/>
      <c r="AD2601" s="174"/>
      <c r="AE2601" s="170"/>
      <c r="AF2601" s="170"/>
      <c r="AI2601" s="170"/>
      <c r="AJ2601" s="170"/>
      <c r="AK2601" s="170"/>
      <c r="AL2601" s="170"/>
      <c r="AM2601" s="170"/>
      <c r="AN2601" s="170"/>
    </row>
    <row r="2602" spans="1:40" ht="52.5" customHeight="1" x14ac:dyDescent="0.2">
      <c r="A2602" s="170"/>
      <c r="B2602" s="170"/>
      <c r="C2602" s="170"/>
      <c r="D2602" s="170"/>
      <c r="E2602" s="170"/>
      <c r="F2602" s="170"/>
      <c r="G2602" s="170"/>
      <c r="H2602" s="170"/>
      <c r="I2602" s="170"/>
      <c r="J2602" s="170"/>
      <c r="K2602" s="170"/>
      <c r="L2602" s="170"/>
      <c r="M2602" s="170"/>
      <c r="N2602" s="170"/>
      <c r="O2602" s="170"/>
      <c r="P2602" s="170"/>
      <c r="Q2602" s="170"/>
      <c r="R2602" s="170"/>
      <c r="S2602" s="170"/>
      <c r="T2602" s="170"/>
      <c r="U2602" s="170"/>
      <c r="V2602" s="170"/>
      <c r="W2602" s="170"/>
      <c r="X2602" s="174"/>
      <c r="Y2602" s="170"/>
      <c r="Z2602" s="170"/>
      <c r="AA2602" s="170"/>
      <c r="AB2602" s="170"/>
      <c r="AC2602" s="170"/>
      <c r="AD2602" s="174"/>
      <c r="AE2602" s="170"/>
      <c r="AF2602" s="170"/>
      <c r="AI2602" s="170"/>
      <c r="AJ2602" s="170"/>
      <c r="AK2602" s="170"/>
      <c r="AL2602" s="170"/>
      <c r="AM2602" s="170"/>
      <c r="AN2602" s="170"/>
    </row>
    <row r="2603" spans="1:40" ht="52.5" customHeight="1" x14ac:dyDescent="0.2">
      <c r="A2603" s="170"/>
      <c r="B2603" s="170"/>
      <c r="C2603" s="170"/>
      <c r="D2603" s="170"/>
      <c r="E2603" s="170"/>
      <c r="F2603" s="170"/>
      <c r="G2603" s="170"/>
      <c r="H2603" s="170"/>
      <c r="I2603" s="170"/>
      <c r="J2603" s="170"/>
      <c r="K2603" s="170"/>
      <c r="L2603" s="170"/>
      <c r="M2603" s="170"/>
      <c r="N2603" s="170"/>
      <c r="O2603" s="170"/>
      <c r="P2603" s="170"/>
      <c r="Q2603" s="170"/>
      <c r="R2603" s="170"/>
      <c r="S2603" s="170"/>
      <c r="T2603" s="170"/>
      <c r="U2603" s="170"/>
      <c r="V2603" s="170"/>
      <c r="W2603" s="170"/>
      <c r="X2603" s="174"/>
      <c r="Y2603" s="170"/>
      <c r="Z2603" s="170"/>
      <c r="AA2603" s="170"/>
      <c r="AB2603" s="170"/>
      <c r="AC2603" s="170"/>
      <c r="AD2603" s="174"/>
      <c r="AE2603" s="170"/>
      <c r="AF2603" s="170"/>
      <c r="AI2603" s="170"/>
      <c r="AJ2603" s="170"/>
      <c r="AK2603" s="170"/>
      <c r="AL2603" s="170"/>
      <c r="AM2603" s="170"/>
      <c r="AN2603" s="170"/>
    </row>
    <row r="2604" spans="1:40" ht="52.5" customHeight="1" x14ac:dyDescent="0.2">
      <c r="A2604" s="170"/>
      <c r="B2604" s="170"/>
      <c r="C2604" s="170"/>
      <c r="D2604" s="170"/>
      <c r="E2604" s="170"/>
      <c r="F2604" s="170"/>
      <c r="G2604" s="170"/>
      <c r="H2604" s="170"/>
      <c r="I2604" s="170"/>
      <c r="J2604" s="170"/>
      <c r="K2604" s="170"/>
      <c r="L2604" s="170"/>
      <c r="M2604" s="170"/>
      <c r="N2604" s="170"/>
      <c r="O2604" s="170"/>
      <c r="P2604" s="170"/>
      <c r="Q2604" s="170"/>
      <c r="R2604" s="170"/>
      <c r="S2604" s="170"/>
      <c r="T2604" s="170"/>
      <c r="U2604" s="170"/>
      <c r="V2604" s="170"/>
      <c r="W2604" s="170"/>
      <c r="X2604" s="174"/>
      <c r="Y2604" s="170"/>
      <c r="Z2604" s="170"/>
      <c r="AA2604" s="170"/>
      <c r="AB2604" s="170"/>
      <c r="AC2604" s="170"/>
      <c r="AD2604" s="174"/>
      <c r="AE2604" s="170"/>
      <c r="AF2604" s="170"/>
      <c r="AI2604" s="170"/>
      <c r="AJ2604" s="170"/>
      <c r="AK2604" s="170"/>
      <c r="AL2604" s="170"/>
      <c r="AM2604" s="170"/>
      <c r="AN2604" s="170"/>
    </row>
    <row r="2605" spans="1:40" ht="52.5" customHeight="1" x14ac:dyDescent="0.2">
      <c r="A2605" s="170"/>
      <c r="B2605" s="170"/>
      <c r="C2605" s="170"/>
      <c r="D2605" s="170"/>
      <c r="E2605" s="170"/>
      <c r="F2605" s="170"/>
      <c r="G2605" s="170"/>
      <c r="H2605" s="170"/>
      <c r="I2605" s="170"/>
      <c r="J2605" s="170"/>
      <c r="K2605" s="170"/>
      <c r="L2605" s="170"/>
      <c r="M2605" s="170"/>
      <c r="N2605" s="170"/>
      <c r="O2605" s="170"/>
      <c r="P2605" s="170"/>
      <c r="Q2605" s="170"/>
      <c r="R2605" s="170"/>
      <c r="S2605" s="170"/>
      <c r="T2605" s="170"/>
      <c r="U2605" s="170"/>
      <c r="V2605" s="170"/>
      <c r="W2605" s="170"/>
      <c r="X2605" s="174"/>
      <c r="Y2605" s="170"/>
      <c r="Z2605" s="170"/>
      <c r="AA2605" s="170"/>
      <c r="AB2605" s="170"/>
      <c r="AC2605" s="170"/>
      <c r="AD2605" s="174"/>
      <c r="AE2605" s="170"/>
      <c r="AF2605" s="170"/>
      <c r="AI2605" s="170"/>
      <c r="AJ2605" s="170"/>
      <c r="AK2605" s="170"/>
      <c r="AL2605" s="170"/>
      <c r="AM2605" s="170"/>
      <c r="AN2605" s="170"/>
    </row>
    <row r="2606" spans="1:40" ht="52.5" customHeight="1" x14ac:dyDescent="0.2">
      <c r="A2606" s="170"/>
      <c r="B2606" s="170"/>
      <c r="C2606" s="170"/>
      <c r="D2606" s="170"/>
      <c r="E2606" s="170"/>
      <c r="F2606" s="170"/>
      <c r="G2606" s="170"/>
      <c r="H2606" s="170"/>
      <c r="I2606" s="170"/>
      <c r="J2606" s="170"/>
      <c r="K2606" s="170"/>
      <c r="L2606" s="170"/>
      <c r="M2606" s="170"/>
      <c r="N2606" s="170"/>
      <c r="O2606" s="170"/>
      <c r="P2606" s="170"/>
      <c r="Q2606" s="170"/>
      <c r="R2606" s="170"/>
      <c r="S2606" s="170"/>
      <c r="T2606" s="170"/>
      <c r="U2606" s="170"/>
      <c r="V2606" s="170"/>
      <c r="W2606" s="170"/>
      <c r="X2606" s="174"/>
      <c r="Y2606" s="170"/>
      <c r="Z2606" s="170"/>
      <c r="AA2606" s="170"/>
      <c r="AB2606" s="170"/>
      <c r="AC2606" s="170"/>
      <c r="AD2606" s="174"/>
      <c r="AE2606" s="170"/>
      <c r="AF2606" s="170"/>
      <c r="AI2606" s="170"/>
      <c r="AJ2606" s="170"/>
      <c r="AK2606" s="170"/>
      <c r="AL2606" s="170"/>
      <c r="AM2606" s="170"/>
      <c r="AN2606" s="170"/>
    </row>
    <row r="2607" spans="1:40" ht="52.5" customHeight="1" x14ac:dyDescent="0.2">
      <c r="A2607" s="170"/>
      <c r="B2607" s="170"/>
      <c r="C2607" s="170"/>
      <c r="D2607" s="170"/>
      <c r="E2607" s="170"/>
      <c r="F2607" s="170"/>
      <c r="G2607" s="170"/>
      <c r="H2607" s="170"/>
      <c r="I2607" s="170"/>
      <c r="J2607" s="170"/>
      <c r="K2607" s="170"/>
      <c r="L2607" s="170"/>
      <c r="M2607" s="170"/>
      <c r="N2607" s="170"/>
      <c r="O2607" s="170"/>
      <c r="P2607" s="170"/>
      <c r="Q2607" s="170"/>
      <c r="R2607" s="170"/>
      <c r="S2607" s="170"/>
      <c r="T2607" s="170"/>
      <c r="U2607" s="170"/>
      <c r="V2607" s="170"/>
      <c r="W2607" s="170"/>
      <c r="X2607" s="174"/>
      <c r="Y2607" s="170"/>
      <c r="Z2607" s="170"/>
      <c r="AA2607" s="170"/>
      <c r="AB2607" s="170"/>
      <c r="AC2607" s="170"/>
      <c r="AD2607" s="174"/>
      <c r="AE2607" s="170"/>
      <c r="AF2607" s="170"/>
      <c r="AI2607" s="170"/>
      <c r="AJ2607" s="170"/>
      <c r="AK2607" s="170"/>
      <c r="AL2607" s="170"/>
      <c r="AM2607" s="170"/>
      <c r="AN2607" s="170"/>
    </row>
    <row r="2608" spans="1:40" ht="52.5" customHeight="1" x14ac:dyDescent="0.2">
      <c r="A2608" s="170"/>
      <c r="B2608" s="170"/>
      <c r="C2608" s="170"/>
      <c r="D2608" s="170"/>
      <c r="E2608" s="170"/>
      <c r="F2608" s="170"/>
      <c r="G2608" s="170"/>
      <c r="H2608" s="170"/>
      <c r="I2608" s="170"/>
      <c r="J2608" s="170"/>
      <c r="K2608" s="170"/>
      <c r="L2608" s="170"/>
      <c r="M2608" s="170"/>
      <c r="N2608" s="170"/>
      <c r="O2608" s="170"/>
      <c r="P2608" s="170"/>
      <c r="Q2608" s="170"/>
      <c r="R2608" s="170"/>
      <c r="S2608" s="170"/>
      <c r="T2608" s="170"/>
      <c r="U2608" s="170"/>
      <c r="V2608" s="170"/>
      <c r="W2608" s="170"/>
      <c r="X2608" s="174"/>
      <c r="Y2608" s="170"/>
      <c r="Z2608" s="170"/>
      <c r="AA2608" s="170"/>
      <c r="AB2608" s="170"/>
      <c r="AC2608" s="170"/>
      <c r="AD2608" s="174"/>
      <c r="AE2608" s="170"/>
      <c r="AF2608" s="170"/>
      <c r="AI2608" s="170"/>
      <c r="AJ2608" s="170"/>
      <c r="AK2608" s="170"/>
      <c r="AL2608" s="170"/>
      <c r="AM2608" s="170"/>
      <c r="AN2608" s="170"/>
    </row>
    <row r="2609" spans="1:40" ht="52.5" customHeight="1" x14ac:dyDescent="0.2">
      <c r="A2609" s="170"/>
      <c r="B2609" s="170"/>
      <c r="C2609" s="170"/>
      <c r="D2609" s="170"/>
      <c r="E2609" s="170"/>
      <c r="F2609" s="170"/>
      <c r="G2609" s="170"/>
      <c r="H2609" s="170"/>
      <c r="I2609" s="170"/>
      <c r="J2609" s="170"/>
      <c r="K2609" s="170"/>
      <c r="L2609" s="170"/>
      <c r="M2609" s="170"/>
      <c r="N2609" s="170"/>
      <c r="O2609" s="170"/>
      <c r="P2609" s="170"/>
      <c r="Q2609" s="170"/>
      <c r="R2609" s="170"/>
      <c r="S2609" s="170"/>
      <c r="T2609" s="170"/>
      <c r="U2609" s="170"/>
      <c r="V2609" s="170"/>
      <c r="W2609" s="170"/>
      <c r="X2609" s="174"/>
      <c r="Y2609" s="170"/>
      <c r="Z2609" s="170"/>
      <c r="AA2609" s="170"/>
      <c r="AB2609" s="170"/>
      <c r="AC2609" s="170"/>
      <c r="AD2609" s="174"/>
      <c r="AE2609" s="170"/>
      <c r="AF2609" s="170"/>
      <c r="AI2609" s="170"/>
      <c r="AJ2609" s="170"/>
      <c r="AK2609" s="170"/>
      <c r="AL2609" s="170"/>
      <c r="AM2609" s="170"/>
      <c r="AN2609" s="170"/>
    </row>
    <row r="2610" spans="1:40" ht="52.5" customHeight="1" x14ac:dyDescent="0.2">
      <c r="A2610" s="170"/>
      <c r="B2610" s="170"/>
      <c r="C2610" s="170"/>
      <c r="D2610" s="170"/>
      <c r="E2610" s="170"/>
      <c r="F2610" s="170"/>
      <c r="G2610" s="170"/>
      <c r="H2610" s="170"/>
      <c r="I2610" s="170"/>
      <c r="J2610" s="170"/>
      <c r="K2610" s="170"/>
      <c r="L2610" s="170"/>
      <c r="M2610" s="170"/>
      <c r="N2610" s="170"/>
      <c r="O2610" s="170"/>
      <c r="P2610" s="170"/>
      <c r="Q2610" s="170"/>
      <c r="R2610" s="170"/>
      <c r="S2610" s="170"/>
      <c r="T2610" s="170"/>
      <c r="U2610" s="170"/>
      <c r="V2610" s="170"/>
      <c r="W2610" s="170"/>
      <c r="X2610" s="174"/>
      <c r="Y2610" s="170"/>
      <c r="Z2610" s="170"/>
      <c r="AA2610" s="170"/>
      <c r="AB2610" s="170"/>
      <c r="AC2610" s="170"/>
      <c r="AD2610" s="174"/>
      <c r="AE2610" s="170"/>
      <c r="AF2610" s="170"/>
      <c r="AI2610" s="170"/>
      <c r="AJ2610" s="170"/>
      <c r="AK2610" s="170"/>
      <c r="AL2610" s="170"/>
      <c r="AM2610" s="170"/>
      <c r="AN2610" s="170"/>
    </row>
    <row r="2611" spans="1:40" ht="52.5" customHeight="1" x14ac:dyDescent="0.2">
      <c r="A2611" s="170"/>
      <c r="B2611" s="170"/>
      <c r="C2611" s="170"/>
      <c r="D2611" s="170"/>
      <c r="E2611" s="170"/>
      <c r="F2611" s="170"/>
      <c r="G2611" s="170"/>
      <c r="H2611" s="170"/>
      <c r="I2611" s="170"/>
      <c r="J2611" s="170"/>
      <c r="K2611" s="170"/>
      <c r="L2611" s="170"/>
      <c r="M2611" s="170"/>
      <c r="N2611" s="170"/>
      <c r="O2611" s="170"/>
      <c r="P2611" s="170"/>
      <c r="Q2611" s="170"/>
      <c r="R2611" s="170"/>
      <c r="S2611" s="170"/>
      <c r="T2611" s="170"/>
      <c r="U2611" s="170"/>
      <c r="V2611" s="170"/>
      <c r="W2611" s="170"/>
      <c r="X2611" s="174"/>
      <c r="Y2611" s="170"/>
      <c r="Z2611" s="170"/>
      <c r="AA2611" s="170"/>
      <c r="AB2611" s="170"/>
      <c r="AC2611" s="170"/>
      <c r="AD2611" s="174"/>
      <c r="AE2611" s="170"/>
      <c r="AF2611" s="170"/>
      <c r="AI2611" s="170"/>
      <c r="AJ2611" s="170"/>
      <c r="AK2611" s="170"/>
      <c r="AL2611" s="170"/>
      <c r="AM2611" s="170"/>
      <c r="AN2611" s="170"/>
    </row>
    <row r="2612" spans="1:40" ht="52.5" customHeight="1" x14ac:dyDescent="0.2">
      <c r="A2612" s="170"/>
      <c r="B2612" s="170"/>
      <c r="C2612" s="170"/>
      <c r="D2612" s="170"/>
      <c r="E2612" s="170"/>
      <c r="F2612" s="170"/>
      <c r="G2612" s="170"/>
      <c r="H2612" s="170"/>
      <c r="I2612" s="170"/>
      <c r="J2612" s="170"/>
      <c r="K2612" s="170"/>
      <c r="L2612" s="170"/>
      <c r="M2612" s="170"/>
      <c r="N2612" s="170"/>
      <c r="O2612" s="170"/>
      <c r="P2612" s="170"/>
      <c r="Q2612" s="170"/>
      <c r="R2612" s="170"/>
      <c r="S2612" s="170"/>
      <c r="T2612" s="170"/>
      <c r="U2612" s="170"/>
      <c r="V2612" s="170"/>
      <c r="W2612" s="170"/>
      <c r="X2612" s="174"/>
      <c r="Y2612" s="170"/>
      <c r="Z2612" s="170"/>
      <c r="AA2612" s="170"/>
      <c r="AB2612" s="170"/>
      <c r="AC2612" s="170"/>
      <c r="AD2612" s="174"/>
      <c r="AE2612" s="170"/>
      <c r="AF2612" s="170"/>
      <c r="AI2612" s="170"/>
      <c r="AJ2612" s="170"/>
      <c r="AK2612" s="170"/>
      <c r="AL2612" s="170"/>
      <c r="AM2612" s="170"/>
      <c r="AN2612" s="170"/>
    </row>
    <row r="2613" spans="1:40" ht="52.5" customHeight="1" x14ac:dyDescent="0.2">
      <c r="A2613" s="170"/>
      <c r="B2613" s="170"/>
      <c r="C2613" s="170"/>
      <c r="D2613" s="170"/>
      <c r="E2613" s="170"/>
      <c r="F2613" s="170"/>
      <c r="G2613" s="170"/>
      <c r="H2613" s="170"/>
      <c r="I2613" s="170"/>
      <c r="J2613" s="170"/>
      <c r="K2613" s="170"/>
      <c r="L2613" s="170"/>
      <c r="M2613" s="170"/>
      <c r="N2613" s="170"/>
      <c r="O2613" s="170"/>
      <c r="P2613" s="170"/>
      <c r="Q2613" s="170"/>
      <c r="R2613" s="170"/>
      <c r="S2613" s="170"/>
      <c r="T2613" s="170"/>
      <c r="U2613" s="170"/>
      <c r="V2613" s="170"/>
      <c r="W2613" s="170"/>
      <c r="X2613" s="174"/>
      <c r="Y2613" s="170"/>
      <c r="Z2613" s="170"/>
      <c r="AA2613" s="170"/>
      <c r="AB2613" s="170"/>
      <c r="AC2613" s="170"/>
      <c r="AD2613" s="174"/>
      <c r="AE2613" s="170"/>
      <c r="AF2613" s="170"/>
      <c r="AI2613" s="170"/>
      <c r="AJ2613" s="170"/>
      <c r="AK2613" s="170"/>
      <c r="AL2613" s="170"/>
      <c r="AM2613" s="170"/>
      <c r="AN2613" s="170"/>
    </row>
    <row r="2614" spans="1:40" ht="52.5" customHeight="1" x14ac:dyDescent="0.2">
      <c r="A2614" s="170"/>
      <c r="B2614" s="170"/>
      <c r="C2614" s="170"/>
      <c r="D2614" s="170"/>
      <c r="E2614" s="170"/>
      <c r="F2614" s="170"/>
      <c r="G2614" s="170"/>
      <c r="H2614" s="170"/>
      <c r="I2614" s="170"/>
      <c r="J2614" s="170"/>
      <c r="K2614" s="170"/>
      <c r="L2614" s="170"/>
      <c r="M2614" s="170"/>
      <c r="N2614" s="170"/>
      <c r="O2614" s="170"/>
      <c r="P2614" s="170"/>
      <c r="Q2614" s="170"/>
      <c r="R2614" s="170"/>
      <c r="S2614" s="170"/>
      <c r="T2614" s="170"/>
      <c r="U2614" s="170"/>
      <c r="V2614" s="170"/>
      <c r="W2614" s="170"/>
      <c r="X2614" s="174"/>
      <c r="Y2614" s="170"/>
      <c r="Z2614" s="170"/>
      <c r="AA2614" s="170"/>
      <c r="AB2614" s="170"/>
      <c r="AC2614" s="170"/>
      <c r="AD2614" s="174"/>
      <c r="AE2614" s="170"/>
      <c r="AF2614" s="170"/>
      <c r="AI2614" s="170"/>
      <c r="AJ2614" s="170"/>
      <c r="AK2614" s="170"/>
      <c r="AL2614" s="170"/>
      <c r="AM2614" s="170"/>
      <c r="AN2614" s="170"/>
    </row>
    <row r="2615" spans="1:40" ht="52.5" customHeight="1" x14ac:dyDescent="0.2">
      <c r="A2615" s="170"/>
      <c r="B2615" s="170"/>
      <c r="C2615" s="170"/>
      <c r="D2615" s="170"/>
      <c r="E2615" s="170"/>
      <c r="F2615" s="170"/>
      <c r="G2615" s="170"/>
      <c r="H2615" s="170"/>
      <c r="I2615" s="170"/>
      <c r="J2615" s="170"/>
      <c r="K2615" s="170"/>
      <c r="L2615" s="170"/>
      <c r="M2615" s="170"/>
      <c r="N2615" s="170"/>
      <c r="O2615" s="170"/>
      <c r="P2615" s="170"/>
      <c r="Q2615" s="170"/>
      <c r="R2615" s="170"/>
      <c r="S2615" s="170"/>
      <c r="T2615" s="170"/>
      <c r="U2615" s="170"/>
      <c r="V2615" s="170"/>
      <c r="W2615" s="170"/>
      <c r="X2615" s="174"/>
      <c r="Y2615" s="170"/>
      <c r="Z2615" s="170"/>
      <c r="AA2615" s="170"/>
      <c r="AB2615" s="170"/>
      <c r="AC2615" s="170"/>
      <c r="AD2615" s="174"/>
      <c r="AE2615" s="170"/>
      <c r="AF2615" s="170"/>
      <c r="AI2615" s="170"/>
      <c r="AJ2615" s="170"/>
      <c r="AK2615" s="170"/>
      <c r="AL2615" s="170"/>
      <c r="AM2615" s="170"/>
      <c r="AN2615" s="170"/>
    </row>
    <row r="2616" spans="1:40" ht="52.5" customHeight="1" x14ac:dyDescent="0.2">
      <c r="A2616" s="170"/>
      <c r="B2616" s="170"/>
      <c r="C2616" s="170"/>
      <c r="D2616" s="170"/>
      <c r="E2616" s="170"/>
      <c r="F2616" s="170"/>
      <c r="G2616" s="170"/>
      <c r="H2616" s="170"/>
      <c r="I2616" s="170"/>
      <c r="J2616" s="170"/>
      <c r="K2616" s="170"/>
      <c r="L2616" s="170"/>
      <c r="M2616" s="170"/>
      <c r="N2616" s="170"/>
      <c r="O2616" s="170"/>
      <c r="P2616" s="170"/>
      <c r="Q2616" s="170"/>
      <c r="R2616" s="170"/>
      <c r="S2616" s="170"/>
      <c r="T2616" s="170"/>
      <c r="U2616" s="170"/>
      <c r="V2616" s="170"/>
      <c r="W2616" s="170"/>
      <c r="X2616" s="174"/>
      <c r="Y2616" s="170"/>
      <c r="Z2616" s="170"/>
      <c r="AA2616" s="170"/>
      <c r="AB2616" s="170"/>
      <c r="AC2616" s="170"/>
      <c r="AD2616" s="174"/>
      <c r="AE2616" s="170"/>
      <c r="AF2616" s="170"/>
      <c r="AI2616" s="170"/>
      <c r="AJ2616" s="170"/>
      <c r="AK2616" s="170"/>
      <c r="AL2616" s="170"/>
      <c r="AM2616" s="170"/>
      <c r="AN2616" s="170"/>
    </row>
    <row r="2617" spans="1:40" ht="52.5" customHeight="1" x14ac:dyDescent="0.2">
      <c r="A2617" s="170"/>
      <c r="B2617" s="170"/>
      <c r="C2617" s="170"/>
      <c r="D2617" s="170"/>
      <c r="E2617" s="170"/>
      <c r="F2617" s="170"/>
      <c r="G2617" s="170"/>
      <c r="H2617" s="170"/>
      <c r="I2617" s="170"/>
      <c r="J2617" s="170"/>
      <c r="K2617" s="170"/>
      <c r="L2617" s="170"/>
      <c r="M2617" s="170"/>
      <c r="N2617" s="170"/>
      <c r="O2617" s="170"/>
      <c r="P2617" s="170"/>
      <c r="Q2617" s="170"/>
      <c r="R2617" s="170"/>
      <c r="S2617" s="170"/>
      <c r="T2617" s="170"/>
      <c r="U2617" s="170"/>
      <c r="V2617" s="170"/>
      <c r="W2617" s="170"/>
      <c r="X2617" s="174"/>
      <c r="Y2617" s="170"/>
      <c r="Z2617" s="170"/>
      <c r="AA2617" s="170"/>
      <c r="AB2617" s="170"/>
      <c r="AC2617" s="170"/>
      <c r="AD2617" s="174"/>
      <c r="AE2617" s="170"/>
      <c r="AF2617" s="170"/>
      <c r="AI2617" s="170"/>
      <c r="AJ2617" s="170"/>
      <c r="AK2617" s="170"/>
      <c r="AL2617" s="170"/>
      <c r="AM2617" s="170"/>
      <c r="AN2617" s="170"/>
    </row>
    <row r="2618" spans="1:40" ht="52.5" customHeight="1" x14ac:dyDescent="0.2">
      <c r="A2618" s="170"/>
      <c r="B2618" s="170"/>
      <c r="C2618" s="170"/>
      <c r="D2618" s="170"/>
      <c r="E2618" s="170"/>
      <c r="F2618" s="170"/>
      <c r="G2618" s="170"/>
      <c r="H2618" s="170"/>
      <c r="I2618" s="170"/>
      <c r="J2618" s="170"/>
      <c r="K2618" s="170"/>
      <c r="L2618" s="170"/>
      <c r="M2618" s="170"/>
      <c r="N2618" s="170"/>
      <c r="O2618" s="170"/>
      <c r="P2618" s="170"/>
      <c r="Q2618" s="170"/>
      <c r="R2618" s="170"/>
      <c r="S2618" s="170"/>
      <c r="T2618" s="170"/>
      <c r="U2618" s="170"/>
      <c r="V2618" s="170"/>
      <c r="W2618" s="170"/>
      <c r="X2618" s="174"/>
      <c r="Y2618" s="170"/>
      <c r="Z2618" s="170"/>
      <c r="AA2618" s="170"/>
      <c r="AB2618" s="170"/>
      <c r="AC2618" s="170"/>
      <c r="AD2618" s="174"/>
      <c r="AE2618" s="170"/>
      <c r="AF2618" s="170"/>
      <c r="AI2618" s="170"/>
      <c r="AJ2618" s="170"/>
      <c r="AK2618" s="170"/>
      <c r="AL2618" s="170"/>
      <c r="AM2618" s="170"/>
      <c r="AN2618" s="170"/>
    </row>
    <row r="2619" spans="1:40" ht="52.5" customHeight="1" x14ac:dyDescent="0.2">
      <c r="A2619" s="170"/>
      <c r="B2619" s="170"/>
      <c r="C2619" s="170"/>
      <c r="D2619" s="170"/>
      <c r="E2619" s="170"/>
      <c r="F2619" s="170"/>
      <c r="G2619" s="170"/>
      <c r="H2619" s="170"/>
      <c r="I2619" s="170"/>
      <c r="J2619" s="170"/>
      <c r="K2619" s="170"/>
      <c r="L2619" s="170"/>
      <c r="M2619" s="170"/>
      <c r="N2619" s="170"/>
      <c r="O2619" s="170"/>
      <c r="P2619" s="170"/>
      <c r="Q2619" s="170"/>
      <c r="R2619" s="170"/>
      <c r="S2619" s="170"/>
      <c r="T2619" s="170"/>
      <c r="U2619" s="170"/>
      <c r="V2619" s="170"/>
      <c r="W2619" s="170"/>
      <c r="X2619" s="174"/>
      <c r="Y2619" s="170"/>
      <c r="Z2619" s="170"/>
      <c r="AA2619" s="170"/>
      <c r="AB2619" s="170"/>
      <c r="AC2619" s="170"/>
      <c r="AD2619" s="174"/>
      <c r="AE2619" s="170"/>
      <c r="AF2619" s="170"/>
      <c r="AI2619" s="170"/>
      <c r="AJ2619" s="170"/>
      <c r="AK2619" s="170"/>
      <c r="AL2619" s="170"/>
      <c r="AM2619" s="170"/>
      <c r="AN2619" s="170"/>
    </row>
    <row r="2620" spans="1:40" ht="52.5" customHeight="1" x14ac:dyDescent="0.2">
      <c r="A2620" s="170"/>
      <c r="B2620" s="170"/>
      <c r="C2620" s="170"/>
      <c r="D2620" s="170"/>
      <c r="E2620" s="170"/>
      <c r="F2620" s="170"/>
      <c r="G2620" s="170"/>
      <c r="H2620" s="170"/>
      <c r="I2620" s="170"/>
      <c r="J2620" s="170"/>
      <c r="K2620" s="170"/>
      <c r="L2620" s="170"/>
      <c r="M2620" s="170"/>
      <c r="N2620" s="170"/>
      <c r="O2620" s="170"/>
      <c r="P2620" s="170"/>
      <c r="Q2620" s="170"/>
      <c r="R2620" s="170"/>
      <c r="S2620" s="170"/>
      <c r="T2620" s="170"/>
      <c r="U2620" s="170"/>
      <c r="V2620" s="170"/>
      <c r="W2620" s="170"/>
      <c r="X2620" s="174"/>
      <c r="Y2620" s="170"/>
      <c r="Z2620" s="170"/>
      <c r="AA2620" s="170"/>
      <c r="AB2620" s="170"/>
      <c r="AC2620" s="170"/>
      <c r="AD2620" s="174"/>
      <c r="AE2620" s="170"/>
      <c r="AF2620" s="170"/>
      <c r="AI2620" s="170"/>
      <c r="AJ2620" s="170"/>
      <c r="AK2620" s="170"/>
      <c r="AL2620" s="170"/>
      <c r="AM2620" s="170"/>
      <c r="AN2620" s="170"/>
    </row>
    <row r="2621" spans="1:40" ht="52.5" customHeight="1" x14ac:dyDescent="0.2">
      <c r="A2621" s="170"/>
      <c r="B2621" s="170"/>
      <c r="C2621" s="170"/>
      <c r="D2621" s="170"/>
      <c r="E2621" s="170"/>
      <c r="F2621" s="170"/>
      <c r="G2621" s="170"/>
      <c r="H2621" s="170"/>
      <c r="I2621" s="170"/>
      <c r="J2621" s="170"/>
      <c r="K2621" s="170"/>
      <c r="L2621" s="170"/>
      <c r="M2621" s="170"/>
      <c r="N2621" s="170"/>
      <c r="O2621" s="170"/>
      <c r="P2621" s="170"/>
      <c r="Q2621" s="170"/>
      <c r="R2621" s="170"/>
      <c r="S2621" s="170"/>
      <c r="T2621" s="170"/>
      <c r="U2621" s="170"/>
      <c r="V2621" s="170"/>
      <c r="W2621" s="170"/>
      <c r="X2621" s="174"/>
      <c r="Y2621" s="170"/>
      <c r="Z2621" s="170"/>
      <c r="AA2621" s="170"/>
      <c r="AB2621" s="170"/>
      <c r="AC2621" s="170"/>
      <c r="AD2621" s="174"/>
      <c r="AE2621" s="170"/>
      <c r="AF2621" s="170"/>
      <c r="AI2621" s="170"/>
      <c r="AJ2621" s="170"/>
      <c r="AK2621" s="170"/>
      <c r="AL2621" s="170"/>
      <c r="AM2621" s="170"/>
      <c r="AN2621" s="170"/>
    </row>
    <row r="2622" spans="1:40" ht="52.5" customHeight="1" x14ac:dyDescent="0.2">
      <c r="A2622" s="170"/>
      <c r="B2622" s="170"/>
      <c r="C2622" s="170"/>
      <c r="D2622" s="170"/>
      <c r="E2622" s="170"/>
      <c r="F2622" s="170"/>
      <c r="G2622" s="170"/>
      <c r="H2622" s="170"/>
      <c r="I2622" s="170"/>
      <c r="J2622" s="170"/>
      <c r="K2622" s="170"/>
      <c r="L2622" s="170"/>
      <c r="M2622" s="170"/>
      <c r="N2622" s="170"/>
      <c r="O2622" s="170"/>
      <c r="P2622" s="170"/>
      <c r="Q2622" s="170"/>
      <c r="R2622" s="170"/>
      <c r="S2622" s="170"/>
      <c r="T2622" s="170"/>
      <c r="U2622" s="170"/>
      <c r="V2622" s="170"/>
      <c r="W2622" s="170"/>
      <c r="X2622" s="174"/>
      <c r="Y2622" s="170"/>
      <c r="Z2622" s="170"/>
      <c r="AA2622" s="170"/>
      <c r="AB2622" s="170"/>
      <c r="AC2622" s="170"/>
      <c r="AD2622" s="174"/>
      <c r="AE2622" s="170"/>
      <c r="AF2622" s="170"/>
      <c r="AI2622" s="170"/>
      <c r="AJ2622" s="170"/>
      <c r="AK2622" s="170"/>
      <c r="AL2622" s="170"/>
      <c r="AM2622" s="170"/>
      <c r="AN2622" s="170"/>
    </row>
    <row r="2623" spans="1:40" ht="52.5" customHeight="1" x14ac:dyDescent="0.2">
      <c r="A2623" s="170"/>
      <c r="B2623" s="170"/>
      <c r="C2623" s="170"/>
      <c r="D2623" s="170"/>
      <c r="E2623" s="170"/>
      <c r="F2623" s="170"/>
      <c r="G2623" s="170"/>
      <c r="H2623" s="170"/>
      <c r="I2623" s="170"/>
      <c r="J2623" s="170"/>
      <c r="K2623" s="170"/>
      <c r="L2623" s="170"/>
      <c r="M2623" s="170"/>
      <c r="N2623" s="170"/>
      <c r="O2623" s="170"/>
      <c r="P2623" s="170"/>
      <c r="Q2623" s="170"/>
      <c r="R2623" s="170"/>
      <c r="S2623" s="170"/>
      <c r="T2623" s="170"/>
      <c r="U2623" s="170"/>
      <c r="V2623" s="170"/>
      <c r="W2623" s="170"/>
      <c r="X2623" s="174"/>
      <c r="Y2623" s="170"/>
      <c r="Z2623" s="170"/>
      <c r="AA2623" s="170"/>
      <c r="AB2623" s="170"/>
      <c r="AC2623" s="170"/>
      <c r="AD2623" s="174"/>
      <c r="AE2623" s="170"/>
      <c r="AF2623" s="170"/>
      <c r="AI2623" s="170"/>
      <c r="AJ2623" s="170"/>
      <c r="AK2623" s="170"/>
      <c r="AL2623" s="170"/>
      <c r="AM2623" s="170"/>
      <c r="AN2623" s="170"/>
    </row>
    <row r="2624" spans="1:40" ht="52.5" customHeight="1" x14ac:dyDescent="0.2">
      <c r="A2624" s="170"/>
      <c r="B2624" s="170"/>
      <c r="C2624" s="170"/>
      <c r="D2624" s="170"/>
      <c r="E2624" s="170"/>
      <c r="F2624" s="170"/>
      <c r="G2624" s="170"/>
      <c r="H2624" s="170"/>
      <c r="I2624" s="170"/>
      <c r="J2624" s="170"/>
      <c r="K2624" s="170"/>
      <c r="L2624" s="170"/>
      <c r="M2624" s="170"/>
      <c r="N2624" s="170"/>
      <c r="O2624" s="170"/>
      <c r="P2624" s="170"/>
      <c r="Q2624" s="170"/>
      <c r="R2624" s="170"/>
      <c r="S2624" s="170"/>
      <c r="T2624" s="170"/>
      <c r="U2624" s="170"/>
      <c r="V2624" s="170"/>
      <c r="W2624" s="170"/>
      <c r="X2624" s="174"/>
      <c r="Y2624" s="170"/>
      <c r="Z2624" s="170"/>
      <c r="AA2624" s="170"/>
      <c r="AB2624" s="170"/>
      <c r="AC2624" s="170"/>
      <c r="AD2624" s="174"/>
      <c r="AE2624" s="170"/>
      <c r="AF2624" s="170"/>
      <c r="AI2624" s="170"/>
      <c r="AJ2624" s="170"/>
      <c r="AK2624" s="170"/>
      <c r="AL2624" s="170"/>
      <c r="AM2624" s="170"/>
      <c r="AN2624" s="170"/>
    </row>
    <row r="2625" spans="1:40" ht="52.5" customHeight="1" x14ac:dyDescent="0.2">
      <c r="A2625" s="170"/>
      <c r="B2625" s="170"/>
      <c r="C2625" s="170"/>
      <c r="D2625" s="170"/>
      <c r="E2625" s="170"/>
      <c r="F2625" s="170"/>
      <c r="G2625" s="170"/>
      <c r="H2625" s="170"/>
      <c r="I2625" s="170"/>
      <c r="J2625" s="170"/>
      <c r="K2625" s="170"/>
      <c r="L2625" s="170"/>
      <c r="M2625" s="170"/>
      <c r="N2625" s="170"/>
      <c r="O2625" s="170"/>
      <c r="P2625" s="170"/>
      <c r="Q2625" s="170"/>
      <c r="R2625" s="170"/>
      <c r="S2625" s="170"/>
      <c r="T2625" s="170"/>
      <c r="U2625" s="170"/>
      <c r="V2625" s="170"/>
      <c r="W2625" s="170"/>
      <c r="X2625" s="174"/>
      <c r="Y2625" s="170"/>
      <c r="Z2625" s="170"/>
      <c r="AA2625" s="170"/>
      <c r="AB2625" s="170"/>
      <c r="AC2625" s="170"/>
      <c r="AD2625" s="174"/>
      <c r="AE2625" s="170"/>
      <c r="AF2625" s="170"/>
      <c r="AI2625" s="170"/>
      <c r="AJ2625" s="170"/>
      <c r="AK2625" s="170"/>
      <c r="AL2625" s="170"/>
      <c r="AM2625" s="170"/>
      <c r="AN2625" s="170"/>
    </row>
    <row r="2626" spans="1:40" ht="52.5" customHeight="1" x14ac:dyDescent="0.2">
      <c r="A2626" s="170"/>
      <c r="B2626" s="170"/>
      <c r="C2626" s="170"/>
      <c r="D2626" s="170"/>
      <c r="E2626" s="170"/>
      <c r="F2626" s="170"/>
      <c r="G2626" s="170"/>
      <c r="H2626" s="170"/>
      <c r="I2626" s="170"/>
      <c r="J2626" s="170"/>
      <c r="K2626" s="170"/>
      <c r="L2626" s="170"/>
      <c r="M2626" s="170"/>
      <c r="N2626" s="170"/>
      <c r="O2626" s="170"/>
      <c r="P2626" s="170"/>
      <c r="Q2626" s="170"/>
      <c r="R2626" s="170"/>
      <c r="S2626" s="170"/>
      <c r="T2626" s="170"/>
      <c r="U2626" s="170"/>
      <c r="V2626" s="170"/>
      <c r="W2626" s="170"/>
      <c r="X2626" s="174"/>
      <c r="Y2626" s="170"/>
      <c r="Z2626" s="170"/>
      <c r="AA2626" s="170"/>
      <c r="AB2626" s="170"/>
      <c r="AC2626" s="170"/>
      <c r="AD2626" s="174"/>
      <c r="AE2626" s="170"/>
      <c r="AF2626" s="170"/>
      <c r="AI2626" s="170"/>
      <c r="AJ2626" s="170"/>
      <c r="AK2626" s="170"/>
      <c r="AL2626" s="170"/>
      <c r="AM2626" s="170"/>
      <c r="AN2626" s="170"/>
    </row>
    <row r="2627" spans="1:40" ht="52.5" customHeight="1" x14ac:dyDescent="0.2">
      <c r="A2627" s="170"/>
      <c r="B2627" s="170"/>
      <c r="C2627" s="170"/>
      <c r="D2627" s="170"/>
      <c r="E2627" s="170"/>
      <c r="F2627" s="170"/>
      <c r="G2627" s="170"/>
      <c r="H2627" s="170"/>
      <c r="I2627" s="170"/>
      <c r="J2627" s="170"/>
      <c r="K2627" s="170"/>
      <c r="L2627" s="170"/>
      <c r="M2627" s="170"/>
      <c r="N2627" s="170"/>
      <c r="O2627" s="170"/>
      <c r="P2627" s="170"/>
      <c r="Q2627" s="170"/>
      <c r="R2627" s="170"/>
      <c r="S2627" s="170"/>
      <c r="T2627" s="170"/>
      <c r="U2627" s="170"/>
      <c r="V2627" s="170"/>
      <c r="W2627" s="170"/>
      <c r="X2627" s="174"/>
      <c r="Y2627" s="170"/>
      <c r="Z2627" s="170"/>
      <c r="AA2627" s="170"/>
      <c r="AB2627" s="170"/>
      <c r="AC2627" s="170"/>
      <c r="AD2627" s="174"/>
      <c r="AE2627" s="170"/>
      <c r="AF2627" s="170"/>
      <c r="AI2627" s="170"/>
      <c r="AJ2627" s="170"/>
      <c r="AK2627" s="170"/>
      <c r="AL2627" s="170"/>
      <c r="AM2627" s="170"/>
      <c r="AN2627" s="170"/>
    </row>
    <row r="2628" spans="1:40" ht="52.5" customHeight="1" x14ac:dyDescent="0.2">
      <c r="A2628" s="170"/>
      <c r="B2628" s="170"/>
      <c r="C2628" s="170"/>
      <c r="D2628" s="170"/>
      <c r="E2628" s="170"/>
      <c r="F2628" s="170"/>
      <c r="G2628" s="170"/>
      <c r="H2628" s="170"/>
      <c r="I2628" s="170"/>
      <c r="J2628" s="170"/>
      <c r="K2628" s="170"/>
      <c r="L2628" s="170"/>
      <c r="M2628" s="170"/>
      <c r="N2628" s="170"/>
      <c r="O2628" s="170"/>
      <c r="P2628" s="170"/>
      <c r="Q2628" s="170"/>
      <c r="R2628" s="170"/>
      <c r="S2628" s="170"/>
      <c r="T2628" s="170"/>
      <c r="U2628" s="170"/>
      <c r="V2628" s="170"/>
      <c r="W2628" s="170"/>
      <c r="X2628" s="174"/>
      <c r="Y2628" s="170"/>
      <c r="Z2628" s="170"/>
      <c r="AA2628" s="170"/>
      <c r="AB2628" s="170"/>
      <c r="AC2628" s="170"/>
      <c r="AD2628" s="174"/>
      <c r="AE2628" s="170"/>
      <c r="AF2628" s="170"/>
      <c r="AI2628" s="170"/>
      <c r="AJ2628" s="170"/>
      <c r="AK2628" s="170"/>
      <c r="AL2628" s="170"/>
      <c r="AM2628" s="170"/>
      <c r="AN2628" s="170"/>
    </row>
    <row r="2629" spans="1:40" ht="52.5" customHeight="1" x14ac:dyDescent="0.2">
      <c r="A2629" s="170"/>
      <c r="B2629" s="170"/>
      <c r="C2629" s="170"/>
      <c r="D2629" s="170"/>
      <c r="E2629" s="170"/>
      <c r="F2629" s="170"/>
      <c r="G2629" s="170"/>
      <c r="H2629" s="170"/>
      <c r="I2629" s="170"/>
      <c r="J2629" s="170"/>
      <c r="K2629" s="170"/>
      <c r="L2629" s="170"/>
      <c r="M2629" s="170"/>
      <c r="N2629" s="170"/>
      <c r="O2629" s="170"/>
      <c r="P2629" s="170"/>
      <c r="Q2629" s="170"/>
      <c r="R2629" s="170"/>
      <c r="S2629" s="170"/>
      <c r="T2629" s="170"/>
      <c r="U2629" s="170"/>
      <c r="V2629" s="170"/>
      <c r="W2629" s="170"/>
      <c r="X2629" s="174"/>
      <c r="Y2629" s="170"/>
      <c r="Z2629" s="170"/>
      <c r="AA2629" s="170"/>
      <c r="AB2629" s="170"/>
      <c r="AC2629" s="170"/>
      <c r="AD2629" s="174"/>
      <c r="AE2629" s="170"/>
      <c r="AF2629" s="170"/>
      <c r="AI2629" s="170"/>
      <c r="AJ2629" s="170"/>
      <c r="AK2629" s="170"/>
      <c r="AL2629" s="170"/>
      <c r="AM2629" s="170"/>
      <c r="AN2629" s="170"/>
    </row>
    <row r="2630" spans="1:40" ht="52.5" customHeight="1" x14ac:dyDescent="0.2">
      <c r="A2630" s="170"/>
      <c r="B2630" s="170"/>
      <c r="C2630" s="170"/>
      <c r="D2630" s="170"/>
      <c r="E2630" s="170"/>
      <c r="F2630" s="170"/>
      <c r="G2630" s="170"/>
      <c r="H2630" s="170"/>
      <c r="I2630" s="170"/>
      <c r="J2630" s="170"/>
      <c r="K2630" s="170"/>
      <c r="L2630" s="170"/>
      <c r="M2630" s="170"/>
      <c r="N2630" s="170"/>
      <c r="O2630" s="170"/>
      <c r="P2630" s="170"/>
      <c r="Q2630" s="170"/>
      <c r="R2630" s="170"/>
      <c r="S2630" s="170"/>
      <c r="T2630" s="170"/>
      <c r="U2630" s="170"/>
      <c r="V2630" s="170"/>
      <c r="W2630" s="170"/>
      <c r="X2630" s="174"/>
      <c r="Y2630" s="170"/>
      <c r="Z2630" s="170"/>
      <c r="AA2630" s="170"/>
      <c r="AB2630" s="170"/>
      <c r="AC2630" s="170"/>
      <c r="AD2630" s="174"/>
      <c r="AE2630" s="170"/>
      <c r="AF2630" s="170"/>
      <c r="AI2630" s="170"/>
      <c r="AJ2630" s="170"/>
      <c r="AK2630" s="170"/>
      <c r="AL2630" s="170"/>
      <c r="AM2630" s="170"/>
      <c r="AN2630" s="170"/>
    </row>
    <row r="2631" spans="1:40" ht="52.5" customHeight="1" x14ac:dyDescent="0.2">
      <c r="A2631" s="170"/>
      <c r="B2631" s="170"/>
      <c r="C2631" s="170"/>
      <c r="D2631" s="170"/>
      <c r="E2631" s="170"/>
      <c r="F2631" s="170"/>
      <c r="G2631" s="170"/>
      <c r="H2631" s="170"/>
      <c r="I2631" s="170"/>
      <c r="J2631" s="170"/>
      <c r="K2631" s="170"/>
      <c r="L2631" s="170"/>
      <c r="M2631" s="170"/>
      <c r="N2631" s="170"/>
      <c r="O2631" s="170"/>
      <c r="P2631" s="170"/>
      <c r="Q2631" s="170"/>
      <c r="R2631" s="170"/>
      <c r="S2631" s="170"/>
      <c r="T2631" s="170"/>
      <c r="U2631" s="170"/>
      <c r="V2631" s="170"/>
      <c r="W2631" s="170"/>
      <c r="X2631" s="174"/>
      <c r="Y2631" s="170"/>
      <c r="Z2631" s="170"/>
      <c r="AA2631" s="170"/>
      <c r="AB2631" s="170"/>
      <c r="AC2631" s="170"/>
      <c r="AD2631" s="174"/>
      <c r="AE2631" s="170"/>
      <c r="AF2631" s="170"/>
      <c r="AI2631" s="170"/>
      <c r="AJ2631" s="170"/>
      <c r="AK2631" s="170"/>
      <c r="AL2631" s="170"/>
      <c r="AM2631" s="170"/>
      <c r="AN2631" s="170"/>
    </row>
    <row r="2632" spans="1:40" ht="52.5" customHeight="1" x14ac:dyDescent="0.2">
      <c r="A2632" s="170"/>
      <c r="B2632" s="170"/>
      <c r="C2632" s="170"/>
      <c r="D2632" s="170"/>
      <c r="E2632" s="170"/>
      <c r="F2632" s="170"/>
      <c r="G2632" s="170"/>
      <c r="H2632" s="170"/>
      <c r="I2632" s="170"/>
      <c r="J2632" s="170"/>
      <c r="K2632" s="170"/>
      <c r="L2632" s="170"/>
      <c r="M2632" s="170"/>
      <c r="N2632" s="170"/>
      <c r="O2632" s="170"/>
      <c r="P2632" s="170"/>
      <c r="Q2632" s="170"/>
      <c r="R2632" s="170"/>
      <c r="S2632" s="170"/>
      <c r="T2632" s="170"/>
      <c r="U2632" s="170"/>
      <c r="V2632" s="170"/>
      <c r="W2632" s="170"/>
      <c r="X2632" s="174"/>
      <c r="Y2632" s="170"/>
      <c r="Z2632" s="170"/>
      <c r="AA2632" s="170"/>
      <c r="AB2632" s="170"/>
      <c r="AC2632" s="170"/>
      <c r="AD2632" s="174"/>
      <c r="AE2632" s="170"/>
      <c r="AF2632" s="170"/>
      <c r="AI2632" s="170"/>
      <c r="AJ2632" s="170"/>
      <c r="AK2632" s="170"/>
      <c r="AL2632" s="170"/>
      <c r="AM2632" s="170"/>
      <c r="AN2632" s="170"/>
    </row>
    <row r="2633" spans="1:40" ht="52.5" customHeight="1" x14ac:dyDescent="0.2">
      <c r="A2633" s="170"/>
      <c r="B2633" s="170"/>
      <c r="C2633" s="170"/>
      <c r="D2633" s="170"/>
      <c r="E2633" s="170"/>
      <c r="F2633" s="170"/>
      <c r="G2633" s="170"/>
      <c r="H2633" s="170"/>
      <c r="I2633" s="170"/>
      <c r="J2633" s="170"/>
      <c r="K2633" s="170"/>
      <c r="L2633" s="170"/>
      <c r="M2633" s="170"/>
      <c r="N2633" s="170"/>
      <c r="O2633" s="170"/>
      <c r="P2633" s="170"/>
      <c r="Q2633" s="170"/>
      <c r="R2633" s="170"/>
      <c r="S2633" s="170"/>
      <c r="T2633" s="170"/>
      <c r="U2633" s="170"/>
      <c r="V2633" s="170"/>
      <c r="W2633" s="170"/>
      <c r="X2633" s="174"/>
      <c r="Y2633" s="170"/>
      <c r="Z2633" s="170"/>
      <c r="AA2633" s="170"/>
      <c r="AB2633" s="170"/>
      <c r="AC2633" s="170"/>
      <c r="AD2633" s="174"/>
      <c r="AE2633" s="170"/>
      <c r="AF2633" s="170"/>
      <c r="AI2633" s="170"/>
      <c r="AJ2633" s="170"/>
      <c r="AK2633" s="170"/>
      <c r="AL2633" s="170"/>
      <c r="AM2633" s="170"/>
      <c r="AN2633" s="170"/>
    </row>
    <row r="2634" spans="1:40" ht="52.5" customHeight="1" x14ac:dyDescent="0.2">
      <c r="A2634" s="170"/>
      <c r="B2634" s="170"/>
      <c r="C2634" s="170"/>
      <c r="D2634" s="170"/>
      <c r="E2634" s="170"/>
      <c r="F2634" s="170"/>
      <c r="G2634" s="170"/>
      <c r="H2634" s="170"/>
      <c r="I2634" s="170"/>
      <c r="J2634" s="170"/>
      <c r="K2634" s="170"/>
      <c r="L2634" s="170"/>
      <c r="M2634" s="170"/>
      <c r="N2634" s="170"/>
      <c r="O2634" s="170"/>
      <c r="P2634" s="170"/>
      <c r="Q2634" s="170"/>
      <c r="R2634" s="170"/>
      <c r="S2634" s="170"/>
      <c r="T2634" s="170"/>
      <c r="U2634" s="170"/>
      <c r="V2634" s="170"/>
      <c r="W2634" s="170"/>
      <c r="X2634" s="174"/>
      <c r="Y2634" s="170"/>
      <c r="Z2634" s="170"/>
      <c r="AA2634" s="170"/>
      <c r="AB2634" s="170"/>
      <c r="AC2634" s="170"/>
      <c r="AD2634" s="174"/>
      <c r="AE2634" s="170"/>
      <c r="AF2634" s="170"/>
      <c r="AI2634" s="170"/>
      <c r="AJ2634" s="170"/>
      <c r="AK2634" s="170"/>
      <c r="AL2634" s="170"/>
      <c r="AM2634" s="170"/>
      <c r="AN2634" s="170"/>
    </row>
    <row r="2635" spans="1:40" ht="52.5" customHeight="1" x14ac:dyDescent="0.2">
      <c r="A2635" s="170"/>
      <c r="B2635" s="170"/>
      <c r="C2635" s="170"/>
      <c r="D2635" s="170"/>
      <c r="E2635" s="170"/>
      <c r="F2635" s="170"/>
      <c r="G2635" s="170"/>
      <c r="H2635" s="170"/>
      <c r="I2635" s="170"/>
      <c r="J2635" s="170"/>
      <c r="K2635" s="170"/>
      <c r="L2635" s="170"/>
      <c r="M2635" s="170"/>
      <c r="N2635" s="170"/>
      <c r="O2635" s="170"/>
      <c r="P2635" s="170"/>
      <c r="Q2635" s="170"/>
      <c r="R2635" s="170"/>
      <c r="S2635" s="170"/>
      <c r="T2635" s="170"/>
      <c r="U2635" s="170"/>
      <c r="V2635" s="170"/>
      <c r="W2635" s="170"/>
      <c r="X2635" s="174"/>
      <c r="Y2635" s="170"/>
      <c r="Z2635" s="170"/>
      <c r="AA2635" s="170"/>
      <c r="AB2635" s="170"/>
      <c r="AC2635" s="170"/>
      <c r="AD2635" s="174"/>
      <c r="AE2635" s="170"/>
      <c r="AF2635" s="170"/>
      <c r="AI2635" s="170"/>
      <c r="AJ2635" s="170"/>
      <c r="AK2635" s="170"/>
      <c r="AL2635" s="170"/>
      <c r="AM2635" s="170"/>
      <c r="AN2635" s="170"/>
    </row>
    <row r="2636" spans="1:40" ht="52.5" customHeight="1" x14ac:dyDescent="0.2">
      <c r="A2636" s="170"/>
      <c r="B2636" s="170"/>
      <c r="C2636" s="170"/>
      <c r="D2636" s="170"/>
      <c r="E2636" s="170"/>
      <c r="F2636" s="170"/>
      <c r="G2636" s="170"/>
      <c r="H2636" s="170"/>
      <c r="I2636" s="170"/>
      <c r="J2636" s="170"/>
      <c r="K2636" s="170"/>
      <c r="L2636" s="170"/>
      <c r="M2636" s="170"/>
      <c r="N2636" s="170"/>
      <c r="O2636" s="170"/>
      <c r="P2636" s="170"/>
      <c r="Q2636" s="170"/>
      <c r="R2636" s="170"/>
      <c r="S2636" s="170"/>
      <c r="T2636" s="170"/>
      <c r="U2636" s="170"/>
      <c r="V2636" s="170"/>
      <c r="W2636" s="170"/>
      <c r="X2636" s="174"/>
      <c r="Y2636" s="170"/>
      <c r="Z2636" s="170"/>
      <c r="AA2636" s="170"/>
      <c r="AB2636" s="170"/>
      <c r="AC2636" s="170"/>
      <c r="AD2636" s="174"/>
      <c r="AE2636" s="170"/>
      <c r="AF2636" s="170"/>
      <c r="AI2636" s="170"/>
      <c r="AJ2636" s="170"/>
      <c r="AK2636" s="170"/>
      <c r="AL2636" s="170"/>
      <c r="AM2636" s="170"/>
      <c r="AN2636" s="170"/>
    </row>
    <row r="2637" spans="1:40" ht="52.5" customHeight="1" x14ac:dyDescent="0.2">
      <c r="A2637" s="170"/>
      <c r="B2637" s="170"/>
      <c r="C2637" s="170"/>
      <c r="D2637" s="170"/>
      <c r="E2637" s="170"/>
      <c r="F2637" s="170"/>
      <c r="G2637" s="170"/>
      <c r="H2637" s="170"/>
      <c r="I2637" s="170"/>
      <c r="J2637" s="170"/>
      <c r="K2637" s="170"/>
      <c r="L2637" s="170"/>
      <c r="M2637" s="170"/>
      <c r="N2637" s="170"/>
      <c r="O2637" s="170"/>
      <c r="P2637" s="170"/>
      <c r="Q2637" s="170"/>
      <c r="R2637" s="170"/>
      <c r="S2637" s="170"/>
      <c r="T2637" s="170"/>
      <c r="U2637" s="170"/>
      <c r="V2637" s="170"/>
      <c r="W2637" s="170"/>
      <c r="X2637" s="174"/>
      <c r="Y2637" s="170"/>
      <c r="Z2637" s="170"/>
      <c r="AA2637" s="170"/>
      <c r="AB2637" s="170"/>
      <c r="AC2637" s="170"/>
      <c r="AD2637" s="174"/>
      <c r="AE2637" s="170"/>
      <c r="AF2637" s="170"/>
      <c r="AI2637" s="170"/>
      <c r="AJ2637" s="170"/>
      <c r="AK2637" s="170"/>
      <c r="AL2637" s="170"/>
      <c r="AM2637" s="170"/>
      <c r="AN2637" s="170"/>
    </row>
    <row r="2638" spans="1:40" ht="52.5" customHeight="1" x14ac:dyDescent="0.2">
      <c r="A2638" s="170"/>
      <c r="B2638" s="170"/>
      <c r="C2638" s="170"/>
      <c r="D2638" s="170"/>
      <c r="E2638" s="170"/>
      <c r="F2638" s="170"/>
      <c r="G2638" s="170"/>
      <c r="H2638" s="170"/>
      <c r="I2638" s="170"/>
      <c r="J2638" s="170"/>
      <c r="K2638" s="170"/>
      <c r="L2638" s="170"/>
      <c r="M2638" s="170"/>
      <c r="N2638" s="170"/>
      <c r="O2638" s="170"/>
      <c r="P2638" s="170"/>
      <c r="Q2638" s="170"/>
      <c r="R2638" s="170"/>
      <c r="S2638" s="170"/>
      <c r="T2638" s="170"/>
      <c r="U2638" s="170"/>
      <c r="V2638" s="170"/>
      <c r="W2638" s="170"/>
      <c r="X2638" s="174"/>
      <c r="Y2638" s="170"/>
      <c r="Z2638" s="170"/>
      <c r="AA2638" s="170"/>
      <c r="AB2638" s="170"/>
      <c r="AC2638" s="170"/>
      <c r="AD2638" s="174"/>
      <c r="AE2638" s="170"/>
      <c r="AF2638" s="170"/>
      <c r="AI2638" s="170"/>
      <c r="AJ2638" s="170"/>
      <c r="AK2638" s="170"/>
      <c r="AL2638" s="170"/>
      <c r="AM2638" s="170"/>
      <c r="AN2638" s="170"/>
    </row>
    <row r="2639" spans="1:40" ht="52.5" customHeight="1" x14ac:dyDescent="0.2">
      <c r="A2639" s="170"/>
      <c r="B2639" s="170"/>
      <c r="C2639" s="170"/>
      <c r="D2639" s="170"/>
      <c r="E2639" s="170"/>
      <c r="F2639" s="170"/>
      <c r="G2639" s="170"/>
      <c r="H2639" s="170"/>
      <c r="I2639" s="170"/>
      <c r="J2639" s="170"/>
      <c r="K2639" s="170"/>
      <c r="L2639" s="170"/>
      <c r="M2639" s="170"/>
      <c r="N2639" s="170"/>
      <c r="O2639" s="170"/>
      <c r="P2639" s="170"/>
      <c r="Q2639" s="170"/>
      <c r="R2639" s="170"/>
      <c r="S2639" s="170"/>
      <c r="T2639" s="170"/>
      <c r="U2639" s="170"/>
      <c r="V2639" s="170"/>
      <c r="W2639" s="170"/>
      <c r="X2639" s="174"/>
      <c r="Y2639" s="170"/>
      <c r="Z2639" s="170"/>
      <c r="AA2639" s="170"/>
      <c r="AB2639" s="170"/>
      <c r="AC2639" s="170"/>
      <c r="AD2639" s="174"/>
      <c r="AE2639" s="170"/>
      <c r="AF2639" s="170"/>
      <c r="AI2639" s="170"/>
      <c r="AJ2639" s="170"/>
      <c r="AK2639" s="170"/>
      <c r="AL2639" s="170"/>
      <c r="AM2639" s="170"/>
      <c r="AN2639" s="170"/>
    </row>
    <row r="2640" spans="1:40" ht="52.5" customHeight="1" x14ac:dyDescent="0.2">
      <c r="A2640" s="170"/>
      <c r="B2640" s="170"/>
      <c r="C2640" s="170"/>
      <c r="D2640" s="170"/>
      <c r="E2640" s="170"/>
      <c r="F2640" s="170"/>
      <c r="G2640" s="170"/>
      <c r="H2640" s="170"/>
      <c r="I2640" s="170"/>
      <c r="J2640" s="170"/>
      <c r="K2640" s="170"/>
      <c r="L2640" s="170"/>
      <c r="M2640" s="170"/>
      <c r="N2640" s="170"/>
      <c r="O2640" s="170"/>
      <c r="P2640" s="170"/>
      <c r="Q2640" s="170"/>
      <c r="R2640" s="170"/>
      <c r="S2640" s="170"/>
      <c r="T2640" s="170"/>
      <c r="U2640" s="170"/>
      <c r="V2640" s="170"/>
      <c r="W2640" s="170"/>
      <c r="X2640" s="174"/>
      <c r="Y2640" s="170"/>
      <c r="Z2640" s="170"/>
      <c r="AA2640" s="170"/>
      <c r="AB2640" s="170"/>
      <c r="AC2640" s="170"/>
      <c r="AD2640" s="174"/>
      <c r="AE2640" s="170"/>
      <c r="AF2640" s="170"/>
      <c r="AI2640" s="170"/>
      <c r="AJ2640" s="170"/>
      <c r="AK2640" s="170"/>
      <c r="AL2640" s="170"/>
      <c r="AM2640" s="170"/>
      <c r="AN2640" s="170"/>
    </row>
    <row r="2641" spans="1:40" ht="52.5" customHeight="1" x14ac:dyDescent="0.2">
      <c r="A2641" s="170"/>
      <c r="B2641" s="170"/>
      <c r="C2641" s="170"/>
      <c r="D2641" s="170"/>
      <c r="E2641" s="170"/>
      <c r="F2641" s="170"/>
      <c r="G2641" s="170"/>
      <c r="H2641" s="170"/>
      <c r="I2641" s="170"/>
      <c r="J2641" s="170"/>
      <c r="K2641" s="170"/>
      <c r="L2641" s="170"/>
      <c r="M2641" s="170"/>
      <c r="N2641" s="170"/>
      <c r="O2641" s="170"/>
      <c r="P2641" s="170"/>
      <c r="Q2641" s="170"/>
      <c r="R2641" s="170"/>
      <c r="S2641" s="170"/>
      <c r="T2641" s="170"/>
      <c r="U2641" s="170"/>
      <c r="V2641" s="170"/>
      <c r="W2641" s="170"/>
      <c r="X2641" s="174"/>
      <c r="Y2641" s="170"/>
      <c r="Z2641" s="170"/>
      <c r="AA2641" s="170"/>
      <c r="AB2641" s="170"/>
      <c r="AC2641" s="170"/>
      <c r="AD2641" s="174"/>
      <c r="AE2641" s="170"/>
      <c r="AF2641" s="170"/>
      <c r="AI2641" s="170"/>
      <c r="AJ2641" s="170"/>
      <c r="AK2641" s="170"/>
      <c r="AL2641" s="170"/>
      <c r="AM2641" s="170"/>
      <c r="AN2641" s="170"/>
    </row>
    <row r="2642" spans="1:40" ht="52.5" customHeight="1" x14ac:dyDescent="0.2">
      <c r="A2642" s="170"/>
      <c r="B2642" s="170"/>
      <c r="C2642" s="170"/>
      <c r="D2642" s="170"/>
      <c r="E2642" s="170"/>
      <c r="F2642" s="170"/>
      <c r="G2642" s="170"/>
      <c r="H2642" s="170"/>
      <c r="I2642" s="170"/>
      <c r="J2642" s="170"/>
      <c r="K2642" s="170"/>
      <c r="L2642" s="170"/>
      <c r="M2642" s="170"/>
      <c r="N2642" s="170"/>
      <c r="O2642" s="170"/>
      <c r="P2642" s="170"/>
      <c r="Q2642" s="170"/>
      <c r="R2642" s="170"/>
      <c r="S2642" s="170"/>
      <c r="T2642" s="170"/>
      <c r="U2642" s="170"/>
      <c r="V2642" s="170"/>
      <c r="W2642" s="170"/>
      <c r="X2642" s="174"/>
      <c r="Y2642" s="170"/>
      <c r="Z2642" s="170"/>
      <c r="AA2642" s="170"/>
      <c r="AB2642" s="170"/>
      <c r="AC2642" s="170"/>
      <c r="AD2642" s="174"/>
      <c r="AE2642" s="170"/>
      <c r="AF2642" s="170"/>
      <c r="AI2642" s="170"/>
      <c r="AJ2642" s="170"/>
      <c r="AK2642" s="170"/>
      <c r="AL2642" s="170"/>
      <c r="AM2642" s="170"/>
      <c r="AN2642" s="170"/>
    </row>
    <row r="2643" spans="1:40" ht="52.5" customHeight="1" x14ac:dyDescent="0.2">
      <c r="A2643" s="170"/>
      <c r="B2643" s="170"/>
      <c r="C2643" s="170"/>
      <c r="D2643" s="170"/>
      <c r="E2643" s="170"/>
      <c r="F2643" s="170"/>
      <c r="G2643" s="170"/>
      <c r="H2643" s="170"/>
      <c r="I2643" s="170"/>
      <c r="J2643" s="170"/>
      <c r="K2643" s="170"/>
      <c r="L2643" s="170"/>
      <c r="M2643" s="170"/>
      <c r="N2643" s="170"/>
      <c r="O2643" s="170"/>
      <c r="P2643" s="170"/>
      <c r="Q2643" s="170"/>
      <c r="R2643" s="170"/>
      <c r="S2643" s="170"/>
      <c r="T2643" s="170"/>
      <c r="U2643" s="170"/>
      <c r="V2643" s="170"/>
      <c r="W2643" s="170"/>
      <c r="X2643" s="174"/>
      <c r="Y2643" s="170"/>
      <c r="Z2643" s="170"/>
      <c r="AA2643" s="170"/>
      <c r="AB2643" s="170"/>
      <c r="AC2643" s="170"/>
      <c r="AD2643" s="174"/>
      <c r="AE2643" s="170"/>
      <c r="AF2643" s="170"/>
      <c r="AI2643" s="170"/>
      <c r="AJ2643" s="170"/>
      <c r="AK2643" s="170"/>
      <c r="AL2643" s="170"/>
      <c r="AM2643" s="170"/>
      <c r="AN2643" s="170"/>
    </row>
    <row r="2644" spans="1:40" ht="52.5" customHeight="1" x14ac:dyDescent="0.2">
      <c r="A2644" s="170"/>
      <c r="B2644" s="170"/>
      <c r="C2644" s="170"/>
      <c r="D2644" s="170"/>
      <c r="E2644" s="170"/>
      <c r="F2644" s="170"/>
      <c r="G2644" s="170"/>
      <c r="H2644" s="170"/>
      <c r="I2644" s="170"/>
      <c r="J2644" s="170"/>
      <c r="K2644" s="170"/>
      <c r="L2644" s="170"/>
      <c r="M2644" s="170"/>
      <c r="N2644" s="170"/>
      <c r="O2644" s="170"/>
      <c r="P2644" s="170"/>
      <c r="Q2644" s="170"/>
      <c r="R2644" s="170"/>
      <c r="S2644" s="170"/>
      <c r="T2644" s="170"/>
      <c r="U2644" s="170"/>
      <c r="V2644" s="170"/>
      <c r="W2644" s="170"/>
      <c r="X2644" s="174"/>
      <c r="Y2644" s="170"/>
      <c r="Z2644" s="170"/>
      <c r="AA2644" s="170"/>
      <c r="AB2644" s="170"/>
      <c r="AC2644" s="170"/>
      <c r="AD2644" s="174"/>
      <c r="AE2644" s="170"/>
      <c r="AF2644" s="170"/>
      <c r="AI2644" s="170"/>
      <c r="AJ2644" s="170"/>
      <c r="AK2644" s="170"/>
      <c r="AL2644" s="170"/>
      <c r="AM2644" s="170"/>
      <c r="AN2644" s="170"/>
    </row>
    <row r="2645" spans="1:40" ht="52.5" customHeight="1" x14ac:dyDescent="0.2">
      <c r="A2645" s="170"/>
      <c r="B2645" s="170"/>
      <c r="C2645" s="170"/>
      <c r="D2645" s="170"/>
      <c r="E2645" s="170"/>
      <c r="F2645" s="170"/>
      <c r="G2645" s="170"/>
      <c r="H2645" s="170"/>
      <c r="I2645" s="170"/>
      <c r="J2645" s="170"/>
      <c r="K2645" s="170"/>
      <c r="L2645" s="170"/>
      <c r="M2645" s="170"/>
      <c r="N2645" s="170"/>
      <c r="O2645" s="170"/>
      <c r="P2645" s="170"/>
      <c r="Q2645" s="170"/>
      <c r="R2645" s="170"/>
      <c r="S2645" s="170"/>
      <c r="T2645" s="170"/>
      <c r="U2645" s="170"/>
      <c r="V2645" s="170"/>
      <c r="W2645" s="170"/>
      <c r="X2645" s="174"/>
      <c r="Y2645" s="170"/>
      <c r="Z2645" s="170"/>
      <c r="AA2645" s="170"/>
      <c r="AB2645" s="170"/>
      <c r="AC2645" s="170"/>
      <c r="AD2645" s="174"/>
      <c r="AE2645" s="170"/>
      <c r="AF2645" s="170"/>
      <c r="AI2645" s="170"/>
      <c r="AJ2645" s="170"/>
      <c r="AK2645" s="170"/>
      <c r="AL2645" s="170"/>
      <c r="AM2645" s="170"/>
      <c r="AN2645" s="170"/>
    </row>
    <row r="2646" spans="1:40" ht="52.5" customHeight="1" x14ac:dyDescent="0.2">
      <c r="A2646" s="170"/>
      <c r="B2646" s="170"/>
      <c r="C2646" s="170"/>
      <c r="D2646" s="170"/>
      <c r="E2646" s="170"/>
      <c r="F2646" s="170"/>
      <c r="G2646" s="170"/>
      <c r="H2646" s="170"/>
      <c r="I2646" s="170"/>
      <c r="J2646" s="170"/>
      <c r="K2646" s="170"/>
      <c r="L2646" s="170"/>
      <c r="M2646" s="170"/>
      <c r="N2646" s="170"/>
      <c r="O2646" s="170"/>
      <c r="P2646" s="170"/>
      <c r="Q2646" s="170"/>
      <c r="R2646" s="170"/>
      <c r="S2646" s="170"/>
      <c r="T2646" s="170"/>
      <c r="U2646" s="170"/>
      <c r="V2646" s="170"/>
      <c r="W2646" s="170"/>
      <c r="X2646" s="174"/>
      <c r="Y2646" s="170"/>
      <c r="Z2646" s="170"/>
      <c r="AA2646" s="170"/>
      <c r="AB2646" s="170"/>
      <c r="AC2646" s="170"/>
      <c r="AD2646" s="174"/>
      <c r="AE2646" s="170"/>
      <c r="AF2646" s="170"/>
      <c r="AI2646" s="170"/>
      <c r="AJ2646" s="170"/>
      <c r="AK2646" s="170"/>
      <c r="AL2646" s="170"/>
      <c r="AM2646" s="170"/>
      <c r="AN2646" s="170"/>
    </row>
    <row r="2647" spans="1:40" ht="52.5" customHeight="1" x14ac:dyDescent="0.2">
      <c r="A2647" s="170"/>
      <c r="B2647" s="170"/>
      <c r="C2647" s="170"/>
      <c r="D2647" s="170"/>
      <c r="E2647" s="170"/>
      <c r="F2647" s="170"/>
      <c r="G2647" s="170"/>
      <c r="H2647" s="170"/>
      <c r="I2647" s="170"/>
      <c r="J2647" s="170"/>
      <c r="K2647" s="170"/>
      <c r="L2647" s="170"/>
      <c r="M2647" s="170"/>
      <c r="N2647" s="170"/>
      <c r="O2647" s="170"/>
      <c r="P2647" s="170"/>
      <c r="Q2647" s="170"/>
      <c r="R2647" s="170"/>
      <c r="S2647" s="170"/>
      <c r="T2647" s="170"/>
      <c r="U2647" s="170"/>
      <c r="V2647" s="170"/>
      <c r="W2647" s="170"/>
      <c r="X2647" s="174"/>
      <c r="Y2647" s="170"/>
      <c r="Z2647" s="170"/>
      <c r="AA2647" s="170"/>
      <c r="AB2647" s="170"/>
      <c r="AC2647" s="170"/>
      <c r="AD2647" s="174"/>
      <c r="AE2647" s="170"/>
      <c r="AF2647" s="170"/>
      <c r="AI2647" s="170"/>
      <c r="AJ2647" s="170"/>
      <c r="AK2647" s="170"/>
      <c r="AL2647" s="170"/>
      <c r="AM2647" s="170"/>
      <c r="AN2647" s="170"/>
    </row>
    <row r="2648" spans="1:40" ht="52.5" customHeight="1" x14ac:dyDescent="0.2">
      <c r="A2648" s="170"/>
      <c r="B2648" s="170"/>
      <c r="C2648" s="170"/>
      <c r="D2648" s="170"/>
      <c r="E2648" s="170"/>
      <c r="F2648" s="170"/>
      <c r="G2648" s="170"/>
      <c r="H2648" s="170"/>
      <c r="I2648" s="170"/>
      <c r="J2648" s="170"/>
      <c r="K2648" s="170"/>
      <c r="L2648" s="170"/>
      <c r="M2648" s="170"/>
      <c r="N2648" s="170"/>
      <c r="O2648" s="170"/>
      <c r="P2648" s="170"/>
      <c r="Q2648" s="170"/>
      <c r="R2648" s="170"/>
      <c r="S2648" s="170"/>
      <c r="T2648" s="170"/>
      <c r="U2648" s="170"/>
      <c r="V2648" s="170"/>
      <c r="W2648" s="170"/>
      <c r="X2648" s="174"/>
      <c r="Y2648" s="170"/>
      <c r="Z2648" s="170"/>
      <c r="AA2648" s="170"/>
      <c r="AB2648" s="170"/>
      <c r="AC2648" s="170"/>
      <c r="AD2648" s="174"/>
      <c r="AE2648" s="170"/>
      <c r="AF2648" s="170"/>
      <c r="AI2648" s="170"/>
      <c r="AJ2648" s="170"/>
      <c r="AK2648" s="170"/>
      <c r="AL2648" s="170"/>
      <c r="AM2648" s="170"/>
      <c r="AN2648" s="170"/>
    </row>
    <row r="2649" spans="1:40" ht="52.5" customHeight="1" x14ac:dyDescent="0.2">
      <c r="A2649" s="170"/>
      <c r="B2649" s="170"/>
      <c r="C2649" s="170"/>
      <c r="D2649" s="170"/>
      <c r="E2649" s="170"/>
      <c r="F2649" s="170"/>
      <c r="G2649" s="170"/>
      <c r="H2649" s="170"/>
      <c r="I2649" s="170"/>
      <c r="J2649" s="170"/>
      <c r="K2649" s="170"/>
      <c r="L2649" s="170"/>
      <c r="M2649" s="170"/>
      <c r="N2649" s="170"/>
      <c r="O2649" s="170"/>
      <c r="P2649" s="170"/>
      <c r="Q2649" s="170"/>
      <c r="R2649" s="170"/>
      <c r="S2649" s="170"/>
      <c r="T2649" s="170"/>
      <c r="U2649" s="170"/>
      <c r="V2649" s="170"/>
      <c r="W2649" s="170"/>
      <c r="X2649" s="174"/>
      <c r="Y2649" s="170"/>
      <c r="Z2649" s="170"/>
      <c r="AA2649" s="170"/>
      <c r="AB2649" s="170"/>
      <c r="AC2649" s="170"/>
      <c r="AD2649" s="174"/>
      <c r="AE2649" s="170"/>
      <c r="AF2649" s="170"/>
      <c r="AI2649" s="170"/>
      <c r="AJ2649" s="170"/>
      <c r="AK2649" s="170"/>
      <c r="AL2649" s="170"/>
      <c r="AM2649" s="170"/>
      <c r="AN2649" s="170"/>
    </row>
    <row r="2650" spans="1:40" ht="52.5" customHeight="1" x14ac:dyDescent="0.2">
      <c r="A2650" s="170"/>
      <c r="B2650" s="170"/>
      <c r="C2650" s="170"/>
      <c r="D2650" s="170"/>
      <c r="E2650" s="170"/>
      <c r="F2650" s="170"/>
      <c r="G2650" s="170"/>
      <c r="H2650" s="170"/>
      <c r="I2650" s="170"/>
      <c r="J2650" s="170"/>
      <c r="K2650" s="170"/>
      <c r="L2650" s="170"/>
      <c r="M2650" s="170"/>
      <c r="N2650" s="170"/>
      <c r="O2650" s="170"/>
      <c r="P2650" s="170"/>
      <c r="Q2650" s="170"/>
      <c r="R2650" s="170"/>
      <c r="S2650" s="170"/>
      <c r="T2650" s="170"/>
      <c r="U2650" s="170"/>
      <c r="V2650" s="170"/>
      <c r="W2650" s="170"/>
      <c r="X2650" s="174"/>
      <c r="Y2650" s="170"/>
      <c r="Z2650" s="170"/>
      <c r="AA2650" s="170"/>
      <c r="AB2650" s="170"/>
      <c r="AC2650" s="170"/>
      <c r="AD2650" s="174"/>
      <c r="AE2650" s="170"/>
      <c r="AF2650" s="170"/>
      <c r="AI2650" s="170"/>
      <c r="AJ2650" s="170"/>
      <c r="AK2650" s="170"/>
      <c r="AL2650" s="170"/>
      <c r="AM2650" s="170"/>
      <c r="AN2650" s="170"/>
    </row>
    <row r="2651" spans="1:40" ht="52.5" customHeight="1" x14ac:dyDescent="0.2">
      <c r="A2651" s="170"/>
      <c r="B2651" s="170"/>
      <c r="C2651" s="170"/>
      <c r="D2651" s="170"/>
      <c r="E2651" s="170"/>
      <c r="F2651" s="170"/>
      <c r="G2651" s="170"/>
      <c r="H2651" s="170"/>
      <c r="I2651" s="170"/>
      <c r="J2651" s="170"/>
      <c r="K2651" s="170"/>
      <c r="L2651" s="170"/>
      <c r="M2651" s="170"/>
      <c r="N2651" s="170"/>
      <c r="O2651" s="170"/>
      <c r="P2651" s="170"/>
      <c r="Q2651" s="170"/>
      <c r="R2651" s="170"/>
      <c r="S2651" s="170"/>
      <c r="T2651" s="170"/>
      <c r="U2651" s="170"/>
      <c r="V2651" s="170"/>
      <c r="W2651" s="170"/>
      <c r="X2651" s="174"/>
      <c r="Y2651" s="170"/>
      <c r="Z2651" s="170"/>
      <c r="AA2651" s="170"/>
      <c r="AB2651" s="170"/>
      <c r="AC2651" s="170"/>
      <c r="AD2651" s="174"/>
      <c r="AE2651" s="170"/>
      <c r="AF2651" s="170"/>
      <c r="AI2651" s="170"/>
      <c r="AJ2651" s="170"/>
      <c r="AK2651" s="170"/>
      <c r="AL2651" s="170"/>
      <c r="AM2651" s="170"/>
      <c r="AN2651" s="170"/>
    </row>
    <row r="2652" spans="1:40" ht="52.5" customHeight="1" x14ac:dyDescent="0.2">
      <c r="A2652" s="170"/>
      <c r="B2652" s="170"/>
      <c r="C2652" s="170"/>
      <c r="D2652" s="170"/>
      <c r="E2652" s="170"/>
      <c r="F2652" s="170"/>
      <c r="G2652" s="170"/>
      <c r="H2652" s="170"/>
      <c r="I2652" s="170"/>
      <c r="J2652" s="170"/>
      <c r="K2652" s="170"/>
      <c r="L2652" s="170"/>
      <c r="M2652" s="170"/>
      <c r="N2652" s="170"/>
      <c r="O2652" s="170"/>
      <c r="P2652" s="170"/>
      <c r="Q2652" s="170"/>
      <c r="R2652" s="170"/>
      <c r="S2652" s="170"/>
      <c r="T2652" s="170"/>
      <c r="U2652" s="170"/>
      <c r="V2652" s="170"/>
      <c r="W2652" s="170"/>
      <c r="X2652" s="174"/>
      <c r="Y2652" s="170"/>
      <c r="Z2652" s="170"/>
      <c r="AA2652" s="170"/>
      <c r="AB2652" s="170"/>
      <c r="AC2652" s="170"/>
      <c r="AD2652" s="174"/>
      <c r="AE2652" s="170"/>
      <c r="AF2652" s="170"/>
      <c r="AI2652" s="170"/>
      <c r="AJ2652" s="170"/>
      <c r="AK2652" s="170"/>
      <c r="AL2652" s="170"/>
      <c r="AM2652" s="170"/>
      <c r="AN2652" s="170"/>
    </row>
    <row r="2653" spans="1:40" ht="52.5" customHeight="1" x14ac:dyDescent="0.2">
      <c r="A2653" s="170"/>
      <c r="B2653" s="170"/>
      <c r="C2653" s="170"/>
      <c r="D2653" s="170"/>
      <c r="E2653" s="170"/>
      <c r="F2653" s="170"/>
      <c r="G2653" s="170"/>
      <c r="H2653" s="170"/>
      <c r="I2653" s="170"/>
      <c r="J2653" s="170"/>
      <c r="K2653" s="170"/>
      <c r="L2653" s="170"/>
      <c r="M2653" s="170"/>
      <c r="N2653" s="170"/>
      <c r="O2653" s="170"/>
      <c r="P2653" s="170"/>
      <c r="Q2653" s="170"/>
      <c r="R2653" s="170"/>
      <c r="S2653" s="170"/>
      <c r="T2653" s="170"/>
      <c r="U2653" s="170"/>
      <c r="V2653" s="170"/>
      <c r="W2653" s="170"/>
      <c r="X2653" s="174"/>
      <c r="Y2653" s="170"/>
      <c r="Z2653" s="170"/>
      <c r="AA2653" s="170"/>
      <c r="AB2653" s="170"/>
      <c r="AC2653" s="170"/>
      <c r="AD2653" s="174"/>
      <c r="AE2653" s="170"/>
      <c r="AF2653" s="170"/>
      <c r="AI2653" s="170"/>
      <c r="AJ2653" s="170"/>
      <c r="AK2653" s="170"/>
      <c r="AL2653" s="170"/>
      <c r="AM2653" s="170"/>
      <c r="AN2653" s="170"/>
    </row>
    <row r="2654" spans="1:40" ht="52.5" customHeight="1" x14ac:dyDescent="0.2">
      <c r="A2654" s="170"/>
      <c r="B2654" s="170"/>
      <c r="C2654" s="170"/>
      <c r="D2654" s="170"/>
      <c r="E2654" s="170"/>
      <c r="F2654" s="170"/>
      <c r="G2654" s="170"/>
      <c r="H2654" s="170"/>
      <c r="I2654" s="170"/>
      <c r="J2654" s="170"/>
      <c r="K2654" s="170"/>
      <c r="L2654" s="170"/>
      <c r="M2654" s="170"/>
      <c r="N2654" s="170"/>
      <c r="O2654" s="170"/>
      <c r="P2654" s="170"/>
      <c r="Q2654" s="170"/>
      <c r="R2654" s="170"/>
      <c r="S2654" s="170"/>
      <c r="T2654" s="170"/>
      <c r="U2654" s="170"/>
      <c r="V2654" s="170"/>
      <c r="W2654" s="170"/>
      <c r="X2654" s="174"/>
      <c r="Y2654" s="170"/>
      <c r="Z2654" s="170"/>
      <c r="AA2654" s="170"/>
      <c r="AB2654" s="170"/>
      <c r="AC2654" s="170"/>
      <c r="AD2654" s="174"/>
      <c r="AE2654" s="170"/>
      <c r="AF2654" s="170"/>
      <c r="AI2654" s="170"/>
      <c r="AJ2654" s="170"/>
      <c r="AK2654" s="170"/>
      <c r="AL2654" s="170"/>
      <c r="AM2654" s="170"/>
      <c r="AN2654" s="170"/>
    </row>
    <row r="2655" spans="1:40" ht="52.5" customHeight="1" x14ac:dyDescent="0.2">
      <c r="A2655" s="170"/>
      <c r="B2655" s="170"/>
      <c r="C2655" s="170"/>
      <c r="D2655" s="170"/>
      <c r="E2655" s="170"/>
      <c r="F2655" s="170"/>
      <c r="G2655" s="170"/>
      <c r="H2655" s="170"/>
      <c r="I2655" s="170"/>
      <c r="J2655" s="170"/>
      <c r="K2655" s="170"/>
      <c r="L2655" s="170"/>
      <c r="M2655" s="170"/>
      <c r="N2655" s="170"/>
      <c r="O2655" s="170"/>
      <c r="P2655" s="170"/>
      <c r="Q2655" s="170"/>
      <c r="R2655" s="170"/>
      <c r="S2655" s="170"/>
      <c r="T2655" s="170"/>
      <c r="U2655" s="170"/>
      <c r="V2655" s="170"/>
      <c r="W2655" s="170"/>
      <c r="X2655" s="174"/>
      <c r="Y2655" s="170"/>
      <c r="Z2655" s="170"/>
      <c r="AA2655" s="170"/>
      <c r="AB2655" s="170"/>
      <c r="AC2655" s="170"/>
      <c r="AD2655" s="174"/>
      <c r="AE2655" s="170"/>
      <c r="AF2655" s="170"/>
      <c r="AI2655" s="170"/>
      <c r="AJ2655" s="170"/>
      <c r="AK2655" s="170"/>
      <c r="AL2655" s="170"/>
      <c r="AM2655" s="170"/>
      <c r="AN2655" s="170"/>
    </row>
    <row r="2656" spans="1:40" ht="52.5" customHeight="1" x14ac:dyDescent="0.2">
      <c r="A2656" s="170"/>
      <c r="B2656" s="170"/>
      <c r="C2656" s="170"/>
      <c r="D2656" s="170"/>
      <c r="E2656" s="170"/>
      <c r="F2656" s="170"/>
      <c r="G2656" s="170"/>
      <c r="H2656" s="170"/>
      <c r="I2656" s="170"/>
      <c r="J2656" s="170"/>
      <c r="K2656" s="170"/>
      <c r="L2656" s="170"/>
      <c r="M2656" s="170"/>
      <c r="N2656" s="170"/>
      <c r="O2656" s="170"/>
      <c r="P2656" s="170"/>
      <c r="Q2656" s="170"/>
      <c r="R2656" s="170"/>
      <c r="S2656" s="170"/>
      <c r="T2656" s="170"/>
      <c r="U2656" s="170"/>
      <c r="V2656" s="170"/>
      <c r="W2656" s="170"/>
      <c r="X2656" s="174"/>
      <c r="Y2656" s="170"/>
      <c r="Z2656" s="170"/>
      <c r="AA2656" s="170"/>
      <c r="AB2656" s="170"/>
      <c r="AC2656" s="170"/>
      <c r="AD2656" s="174"/>
      <c r="AE2656" s="170"/>
      <c r="AF2656" s="170"/>
      <c r="AI2656" s="170"/>
      <c r="AJ2656" s="170"/>
      <c r="AK2656" s="170"/>
      <c r="AL2656" s="170"/>
      <c r="AM2656" s="170"/>
      <c r="AN2656" s="170"/>
    </row>
    <row r="2657" spans="1:40" ht="52.5" customHeight="1" x14ac:dyDescent="0.2">
      <c r="A2657" s="170"/>
      <c r="B2657" s="170"/>
      <c r="C2657" s="170"/>
      <c r="D2657" s="170"/>
      <c r="E2657" s="170"/>
      <c r="F2657" s="170"/>
      <c r="G2657" s="170"/>
      <c r="H2657" s="170"/>
      <c r="I2657" s="170"/>
      <c r="J2657" s="170"/>
      <c r="K2657" s="170"/>
      <c r="L2657" s="170"/>
      <c r="M2657" s="170"/>
      <c r="N2657" s="170"/>
      <c r="O2657" s="170"/>
      <c r="P2657" s="170"/>
      <c r="Q2657" s="170"/>
      <c r="R2657" s="170"/>
      <c r="S2657" s="170"/>
      <c r="T2657" s="170"/>
      <c r="U2657" s="170"/>
      <c r="V2657" s="170"/>
      <c r="W2657" s="170"/>
      <c r="X2657" s="174"/>
      <c r="Y2657" s="170"/>
      <c r="Z2657" s="170"/>
      <c r="AA2657" s="170"/>
      <c r="AB2657" s="170"/>
      <c r="AC2657" s="170"/>
      <c r="AD2657" s="174"/>
      <c r="AE2657" s="170"/>
      <c r="AF2657" s="170"/>
      <c r="AI2657" s="170"/>
      <c r="AJ2657" s="170"/>
      <c r="AK2657" s="170"/>
      <c r="AL2657" s="170"/>
      <c r="AM2657" s="170"/>
      <c r="AN2657" s="170"/>
    </row>
    <row r="2658" spans="1:40" ht="52.5" customHeight="1" x14ac:dyDescent="0.2">
      <c r="A2658" s="170"/>
      <c r="B2658" s="170"/>
      <c r="C2658" s="170"/>
      <c r="D2658" s="170"/>
      <c r="E2658" s="170"/>
      <c r="F2658" s="170"/>
      <c r="G2658" s="170"/>
      <c r="H2658" s="170"/>
      <c r="I2658" s="170"/>
      <c r="J2658" s="170"/>
      <c r="K2658" s="170"/>
      <c r="L2658" s="170"/>
      <c r="M2658" s="170"/>
      <c r="N2658" s="170"/>
      <c r="O2658" s="170"/>
      <c r="P2658" s="170"/>
      <c r="Q2658" s="170"/>
      <c r="R2658" s="170"/>
      <c r="S2658" s="170"/>
      <c r="T2658" s="170"/>
      <c r="U2658" s="170"/>
      <c r="V2658" s="170"/>
      <c r="W2658" s="170"/>
      <c r="X2658" s="174"/>
      <c r="Y2658" s="170"/>
      <c r="Z2658" s="170"/>
      <c r="AA2658" s="170"/>
      <c r="AB2658" s="170"/>
      <c r="AC2658" s="170"/>
      <c r="AD2658" s="174"/>
      <c r="AE2658" s="170"/>
      <c r="AF2658" s="170"/>
      <c r="AI2658" s="170"/>
      <c r="AJ2658" s="170"/>
      <c r="AK2658" s="170"/>
      <c r="AL2658" s="170"/>
      <c r="AM2658" s="170"/>
      <c r="AN2658" s="170"/>
    </row>
    <row r="2659" spans="1:40" ht="52.5" customHeight="1" x14ac:dyDescent="0.2">
      <c r="A2659" s="170"/>
      <c r="B2659" s="170"/>
      <c r="C2659" s="170"/>
      <c r="D2659" s="170"/>
      <c r="E2659" s="170"/>
      <c r="F2659" s="170"/>
      <c r="G2659" s="170"/>
      <c r="H2659" s="170"/>
      <c r="I2659" s="170"/>
      <c r="J2659" s="170"/>
      <c r="K2659" s="170"/>
      <c r="L2659" s="170"/>
      <c r="M2659" s="170"/>
      <c r="N2659" s="170"/>
      <c r="O2659" s="170"/>
      <c r="P2659" s="170"/>
      <c r="Q2659" s="170"/>
      <c r="R2659" s="170"/>
      <c r="S2659" s="170"/>
      <c r="T2659" s="170"/>
      <c r="U2659" s="170"/>
      <c r="V2659" s="170"/>
      <c r="W2659" s="170"/>
      <c r="X2659" s="174"/>
      <c r="Y2659" s="170"/>
      <c r="Z2659" s="170"/>
      <c r="AA2659" s="170"/>
      <c r="AB2659" s="170"/>
      <c r="AC2659" s="170"/>
      <c r="AD2659" s="174"/>
      <c r="AE2659" s="170"/>
      <c r="AF2659" s="170"/>
      <c r="AI2659" s="170"/>
      <c r="AJ2659" s="170"/>
      <c r="AK2659" s="170"/>
      <c r="AL2659" s="170"/>
      <c r="AM2659" s="170"/>
      <c r="AN2659" s="170"/>
    </row>
    <row r="2660" spans="1:40" ht="52.5" customHeight="1" x14ac:dyDescent="0.2">
      <c r="A2660" s="170"/>
      <c r="B2660" s="170"/>
      <c r="C2660" s="170"/>
      <c r="D2660" s="170"/>
      <c r="E2660" s="170"/>
      <c r="F2660" s="170"/>
      <c r="G2660" s="170"/>
      <c r="H2660" s="170"/>
      <c r="I2660" s="170"/>
      <c r="J2660" s="170"/>
      <c r="K2660" s="170"/>
      <c r="L2660" s="170"/>
      <c r="M2660" s="170"/>
      <c r="N2660" s="170"/>
      <c r="O2660" s="170"/>
      <c r="P2660" s="170"/>
      <c r="Q2660" s="170"/>
      <c r="R2660" s="170"/>
      <c r="S2660" s="170"/>
      <c r="T2660" s="170"/>
      <c r="U2660" s="170"/>
      <c r="V2660" s="170"/>
      <c r="W2660" s="170"/>
      <c r="X2660" s="174"/>
      <c r="Y2660" s="170"/>
      <c r="Z2660" s="170"/>
      <c r="AA2660" s="170"/>
      <c r="AB2660" s="170"/>
      <c r="AC2660" s="170"/>
      <c r="AD2660" s="174"/>
      <c r="AE2660" s="170"/>
      <c r="AF2660" s="170"/>
      <c r="AI2660" s="170"/>
      <c r="AJ2660" s="170"/>
      <c r="AK2660" s="170"/>
      <c r="AL2660" s="170"/>
      <c r="AM2660" s="170"/>
      <c r="AN2660" s="170"/>
    </row>
    <row r="2661" spans="1:40" ht="52.5" customHeight="1" x14ac:dyDescent="0.2">
      <c r="A2661" s="170"/>
      <c r="B2661" s="170"/>
      <c r="C2661" s="170"/>
      <c r="D2661" s="170"/>
      <c r="E2661" s="170"/>
      <c r="F2661" s="170"/>
      <c r="G2661" s="170"/>
      <c r="H2661" s="170"/>
      <c r="I2661" s="170"/>
      <c r="J2661" s="170"/>
      <c r="K2661" s="170"/>
      <c r="L2661" s="170"/>
      <c r="M2661" s="170"/>
      <c r="N2661" s="170"/>
      <c r="O2661" s="170"/>
      <c r="P2661" s="170"/>
      <c r="Q2661" s="170"/>
      <c r="R2661" s="170"/>
      <c r="S2661" s="170"/>
      <c r="T2661" s="170"/>
      <c r="U2661" s="170"/>
      <c r="V2661" s="170"/>
      <c r="W2661" s="170"/>
      <c r="X2661" s="174"/>
      <c r="Y2661" s="170"/>
      <c r="Z2661" s="170"/>
      <c r="AA2661" s="170"/>
      <c r="AB2661" s="170"/>
      <c r="AC2661" s="170"/>
      <c r="AD2661" s="174"/>
      <c r="AE2661" s="170"/>
      <c r="AF2661" s="170"/>
      <c r="AI2661" s="170"/>
      <c r="AJ2661" s="170"/>
      <c r="AK2661" s="170"/>
      <c r="AL2661" s="170"/>
      <c r="AM2661" s="170"/>
      <c r="AN2661" s="170"/>
    </row>
    <row r="2662" spans="1:40" ht="52.5" customHeight="1" x14ac:dyDescent="0.2">
      <c r="A2662" s="170"/>
      <c r="B2662" s="170"/>
      <c r="C2662" s="170"/>
      <c r="D2662" s="170"/>
      <c r="E2662" s="170"/>
      <c r="F2662" s="170"/>
      <c r="G2662" s="170"/>
      <c r="H2662" s="170"/>
      <c r="I2662" s="170"/>
      <c r="J2662" s="170"/>
      <c r="K2662" s="170"/>
      <c r="L2662" s="170"/>
      <c r="M2662" s="170"/>
      <c r="N2662" s="170"/>
      <c r="O2662" s="170"/>
      <c r="P2662" s="170"/>
      <c r="Q2662" s="170"/>
      <c r="R2662" s="170"/>
      <c r="S2662" s="170"/>
      <c r="T2662" s="170"/>
      <c r="U2662" s="170"/>
      <c r="V2662" s="170"/>
      <c r="W2662" s="170"/>
      <c r="X2662" s="174"/>
      <c r="Y2662" s="170"/>
      <c r="Z2662" s="170"/>
      <c r="AA2662" s="170"/>
      <c r="AB2662" s="170"/>
      <c r="AC2662" s="170"/>
      <c r="AD2662" s="174"/>
      <c r="AE2662" s="170"/>
      <c r="AF2662" s="170"/>
      <c r="AI2662" s="170"/>
      <c r="AJ2662" s="170"/>
      <c r="AK2662" s="170"/>
      <c r="AL2662" s="170"/>
      <c r="AM2662" s="170"/>
      <c r="AN2662" s="170"/>
    </row>
    <row r="2663" spans="1:40" ht="52.5" customHeight="1" x14ac:dyDescent="0.2">
      <c r="A2663" s="170"/>
      <c r="B2663" s="170"/>
      <c r="C2663" s="170"/>
      <c r="D2663" s="170"/>
      <c r="E2663" s="170"/>
      <c r="F2663" s="170"/>
      <c r="G2663" s="170"/>
      <c r="H2663" s="170"/>
      <c r="I2663" s="170"/>
      <c r="J2663" s="170"/>
      <c r="K2663" s="170"/>
      <c r="L2663" s="170"/>
      <c r="M2663" s="170"/>
      <c r="N2663" s="170"/>
      <c r="O2663" s="170"/>
      <c r="P2663" s="170"/>
      <c r="Q2663" s="170"/>
      <c r="R2663" s="170"/>
      <c r="S2663" s="170"/>
      <c r="T2663" s="170"/>
      <c r="U2663" s="170"/>
      <c r="V2663" s="170"/>
      <c r="W2663" s="170"/>
      <c r="X2663" s="174"/>
      <c r="Y2663" s="170"/>
      <c r="Z2663" s="170"/>
      <c r="AA2663" s="170"/>
      <c r="AB2663" s="170"/>
      <c r="AC2663" s="170"/>
      <c r="AD2663" s="174"/>
      <c r="AE2663" s="170"/>
      <c r="AF2663" s="170"/>
      <c r="AI2663" s="170"/>
      <c r="AJ2663" s="170"/>
      <c r="AK2663" s="170"/>
      <c r="AL2663" s="170"/>
      <c r="AM2663" s="170"/>
      <c r="AN2663" s="170"/>
    </row>
    <row r="2664" spans="1:40" ht="52.5" customHeight="1" x14ac:dyDescent="0.2">
      <c r="A2664" s="170"/>
      <c r="B2664" s="170"/>
      <c r="C2664" s="170"/>
      <c r="D2664" s="170"/>
      <c r="E2664" s="170"/>
      <c r="F2664" s="170"/>
      <c r="G2664" s="170"/>
      <c r="H2664" s="170"/>
      <c r="I2664" s="170"/>
      <c r="J2664" s="170"/>
      <c r="K2664" s="170"/>
      <c r="L2664" s="170"/>
      <c r="M2664" s="170"/>
      <c r="N2664" s="170"/>
      <c r="O2664" s="170"/>
      <c r="P2664" s="170"/>
      <c r="Q2664" s="170"/>
      <c r="R2664" s="170"/>
      <c r="S2664" s="170"/>
      <c r="T2664" s="170"/>
      <c r="U2664" s="170"/>
      <c r="V2664" s="170"/>
      <c r="W2664" s="170"/>
      <c r="X2664" s="174"/>
      <c r="Y2664" s="170"/>
      <c r="Z2664" s="170"/>
      <c r="AA2664" s="170"/>
      <c r="AB2664" s="170"/>
      <c r="AC2664" s="170"/>
      <c r="AD2664" s="174"/>
      <c r="AE2664" s="170"/>
      <c r="AF2664" s="170"/>
      <c r="AI2664" s="170"/>
      <c r="AJ2664" s="170"/>
      <c r="AK2664" s="170"/>
      <c r="AL2664" s="170"/>
      <c r="AM2664" s="170"/>
      <c r="AN2664" s="170"/>
    </row>
    <row r="2665" spans="1:40" ht="52.5" customHeight="1" x14ac:dyDescent="0.2">
      <c r="A2665" s="170"/>
      <c r="B2665" s="170"/>
      <c r="C2665" s="170"/>
      <c r="D2665" s="170"/>
      <c r="E2665" s="170"/>
      <c r="F2665" s="170"/>
      <c r="G2665" s="170"/>
      <c r="H2665" s="170"/>
      <c r="I2665" s="170"/>
      <c r="J2665" s="170"/>
      <c r="K2665" s="170"/>
      <c r="L2665" s="170"/>
      <c r="M2665" s="170"/>
      <c r="N2665" s="170"/>
      <c r="O2665" s="170"/>
      <c r="P2665" s="170"/>
      <c r="Q2665" s="170"/>
      <c r="R2665" s="170"/>
      <c r="S2665" s="170"/>
      <c r="T2665" s="170"/>
      <c r="U2665" s="170"/>
      <c r="V2665" s="170"/>
      <c r="W2665" s="170"/>
      <c r="X2665" s="174"/>
      <c r="Y2665" s="170"/>
      <c r="Z2665" s="170"/>
      <c r="AA2665" s="170"/>
      <c r="AB2665" s="170"/>
      <c r="AC2665" s="170"/>
      <c r="AD2665" s="174"/>
      <c r="AE2665" s="170"/>
      <c r="AF2665" s="170"/>
      <c r="AI2665" s="170"/>
      <c r="AJ2665" s="170"/>
      <c r="AK2665" s="170"/>
      <c r="AL2665" s="170"/>
      <c r="AM2665" s="170"/>
      <c r="AN2665" s="170"/>
    </row>
    <row r="2666" spans="1:40" ht="52.5" customHeight="1" x14ac:dyDescent="0.2">
      <c r="A2666" s="170"/>
      <c r="B2666" s="170"/>
      <c r="C2666" s="170"/>
      <c r="D2666" s="170"/>
      <c r="E2666" s="170"/>
      <c r="F2666" s="170"/>
      <c r="G2666" s="170"/>
      <c r="H2666" s="170"/>
      <c r="I2666" s="170"/>
      <c r="J2666" s="170"/>
      <c r="K2666" s="170"/>
      <c r="L2666" s="170"/>
      <c r="M2666" s="170"/>
      <c r="N2666" s="170"/>
      <c r="O2666" s="170"/>
      <c r="P2666" s="170"/>
      <c r="Q2666" s="170"/>
      <c r="R2666" s="170"/>
      <c r="S2666" s="170"/>
      <c r="T2666" s="170"/>
      <c r="U2666" s="170"/>
      <c r="V2666" s="170"/>
      <c r="W2666" s="170"/>
      <c r="X2666" s="174"/>
      <c r="Y2666" s="170"/>
      <c r="Z2666" s="170"/>
      <c r="AA2666" s="170"/>
      <c r="AB2666" s="170"/>
      <c r="AC2666" s="170"/>
      <c r="AD2666" s="174"/>
      <c r="AE2666" s="170"/>
      <c r="AF2666" s="170"/>
      <c r="AI2666" s="170"/>
      <c r="AJ2666" s="170"/>
      <c r="AK2666" s="170"/>
      <c r="AL2666" s="170"/>
      <c r="AM2666" s="170"/>
      <c r="AN2666" s="170"/>
    </row>
    <row r="2667" spans="1:40" ht="52.5" customHeight="1" x14ac:dyDescent="0.2">
      <c r="A2667" s="170"/>
      <c r="B2667" s="170"/>
      <c r="C2667" s="170"/>
      <c r="D2667" s="170"/>
      <c r="E2667" s="170"/>
      <c r="F2667" s="170"/>
      <c r="G2667" s="170"/>
      <c r="H2667" s="170"/>
      <c r="I2667" s="170"/>
      <c r="J2667" s="170"/>
      <c r="K2667" s="170"/>
      <c r="L2667" s="170"/>
      <c r="M2667" s="170"/>
      <c r="N2667" s="170"/>
      <c r="O2667" s="170"/>
      <c r="P2667" s="170"/>
      <c r="Q2667" s="170"/>
      <c r="R2667" s="170"/>
      <c r="S2667" s="170"/>
      <c r="T2667" s="170"/>
      <c r="U2667" s="170"/>
      <c r="V2667" s="170"/>
      <c r="W2667" s="170"/>
      <c r="X2667" s="174"/>
      <c r="Y2667" s="170"/>
      <c r="Z2667" s="170"/>
      <c r="AA2667" s="170"/>
      <c r="AB2667" s="170"/>
      <c r="AC2667" s="170"/>
      <c r="AD2667" s="174"/>
      <c r="AE2667" s="170"/>
      <c r="AF2667" s="170"/>
      <c r="AI2667" s="170"/>
      <c r="AJ2667" s="170"/>
      <c r="AK2667" s="170"/>
      <c r="AL2667" s="170"/>
      <c r="AM2667" s="170"/>
      <c r="AN2667" s="170"/>
    </row>
    <row r="2668" spans="1:40" ht="52.5" customHeight="1" x14ac:dyDescent="0.2">
      <c r="A2668" s="170"/>
      <c r="B2668" s="170"/>
      <c r="C2668" s="170"/>
      <c r="D2668" s="170"/>
      <c r="E2668" s="170"/>
      <c r="F2668" s="170"/>
      <c r="G2668" s="170"/>
      <c r="H2668" s="170"/>
      <c r="I2668" s="170"/>
      <c r="J2668" s="170"/>
      <c r="K2668" s="170"/>
      <c r="L2668" s="170"/>
      <c r="M2668" s="170"/>
      <c r="N2668" s="170"/>
      <c r="O2668" s="170"/>
      <c r="P2668" s="170"/>
      <c r="Q2668" s="170"/>
      <c r="R2668" s="170"/>
      <c r="S2668" s="170"/>
      <c r="T2668" s="170"/>
      <c r="U2668" s="170"/>
      <c r="V2668" s="170"/>
      <c r="W2668" s="170"/>
      <c r="X2668" s="174"/>
      <c r="Y2668" s="170"/>
      <c r="Z2668" s="170"/>
      <c r="AA2668" s="170"/>
      <c r="AB2668" s="170"/>
      <c r="AC2668" s="170"/>
      <c r="AD2668" s="174"/>
      <c r="AE2668" s="170"/>
      <c r="AF2668" s="170"/>
      <c r="AI2668" s="170"/>
      <c r="AJ2668" s="170"/>
      <c r="AK2668" s="170"/>
      <c r="AL2668" s="170"/>
      <c r="AM2668" s="170"/>
      <c r="AN2668" s="170"/>
    </row>
    <row r="2669" spans="1:40" ht="52.5" customHeight="1" x14ac:dyDescent="0.2">
      <c r="A2669" s="170"/>
      <c r="B2669" s="170"/>
      <c r="C2669" s="170"/>
      <c r="D2669" s="170"/>
      <c r="E2669" s="170"/>
      <c r="F2669" s="170"/>
      <c r="G2669" s="170"/>
      <c r="H2669" s="170"/>
      <c r="I2669" s="170"/>
      <c r="J2669" s="170"/>
      <c r="K2669" s="170"/>
      <c r="L2669" s="170"/>
      <c r="M2669" s="170"/>
      <c r="N2669" s="170"/>
      <c r="O2669" s="170"/>
      <c r="P2669" s="170"/>
      <c r="Q2669" s="170"/>
      <c r="R2669" s="170"/>
      <c r="S2669" s="170"/>
      <c r="T2669" s="170"/>
      <c r="U2669" s="170"/>
      <c r="V2669" s="170"/>
      <c r="W2669" s="170"/>
      <c r="X2669" s="174"/>
      <c r="Y2669" s="170"/>
      <c r="Z2669" s="170"/>
      <c r="AA2669" s="170"/>
      <c r="AB2669" s="170"/>
      <c r="AC2669" s="170"/>
      <c r="AD2669" s="174"/>
      <c r="AE2669" s="170"/>
      <c r="AF2669" s="170"/>
      <c r="AI2669" s="170"/>
      <c r="AJ2669" s="170"/>
      <c r="AK2669" s="170"/>
      <c r="AL2669" s="170"/>
      <c r="AM2669" s="170"/>
      <c r="AN2669" s="170"/>
    </row>
    <row r="2670" spans="1:40" ht="52.5" customHeight="1" x14ac:dyDescent="0.2">
      <c r="A2670" s="170"/>
      <c r="B2670" s="170"/>
      <c r="C2670" s="170"/>
      <c r="D2670" s="170"/>
      <c r="E2670" s="170"/>
      <c r="F2670" s="170"/>
      <c r="G2670" s="170"/>
      <c r="H2670" s="170"/>
      <c r="I2670" s="170"/>
      <c r="J2670" s="170"/>
      <c r="K2670" s="170"/>
      <c r="L2670" s="170"/>
      <c r="M2670" s="170"/>
      <c r="N2670" s="170"/>
      <c r="O2670" s="170"/>
      <c r="P2670" s="170"/>
      <c r="Q2670" s="170"/>
      <c r="R2670" s="170"/>
      <c r="S2670" s="170"/>
      <c r="T2670" s="170"/>
      <c r="U2670" s="170"/>
      <c r="V2670" s="170"/>
      <c r="W2670" s="170"/>
      <c r="X2670" s="174"/>
      <c r="Y2670" s="170"/>
      <c r="Z2670" s="170"/>
      <c r="AA2670" s="170"/>
      <c r="AB2670" s="170"/>
      <c r="AC2670" s="170"/>
      <c r="AD2670" s="174"/>
      <c r="AE2670" s="170"/>
      <c r="AF2670" s="170"/>
      <c r="AI2670" s="170"/>
      <c r="AJ2670" s="170"/>
      <c r="AK2670" s="170"/>
      <c r="AL2670" s="170"/>
      <c r="AM2670" s="170"/>
      <c r="AN2670" s="170"/>
    </row>
    <row r="2671" spans="1:40" ht="52.5" customHeight="1" x14ac:dyDescent="0.2">
      <c r="A2671" s="170"/>
      <c r="B2671" s="170"/>
      <c r="C2671" s="170"/>
      <c r="D2671" s="170"/>
      <c r="E2671" s="170"/>
      <c r="F2671" s="170"/>
      <c r="G2671" s="170"/>
      <c r="H2671" s="170"/>
      <c r="I2671" s="170"/>
      <c r="J2671" s="170"/>
      <c r="K2671" s="170"/>
      <c r="L2671" s="170"/>
      <c r="M2671" s="170"/>
      <c r="N2671" s="170"/>
      <c r="O2671" s="170"/>
      <c r="P2671" s="170"/>
      <c r="Q2671" s="170"/>
      <c r="R2671" s="170"/>
      <c r="S2671" s="170"/>
      <c r="T2671" s="170"/>
      <c r="U2671" s="170"/>
      <c r="V2671" s="170"/>
      <c r="W2671" s="170"/>
      <c r="X2671" s="174"/>
      <c r="Y2671" s="170"/>
      <c r="Z2671" s="170"/>
      <c r="AA2671" s="170"/>
      <c r="AB2671" s="170"/>
      <c r="AC2671" s="170"/>
      <c r="AD2671" s="174"/>
      <c r="AE2671" s="170"/>
      <c r="AF2671" s="170"/>
      <c r="AI2671" s="170"/>
      <c r="AJ2671" s="170"/>
      <c r="AK2671" s="170"/>
      <c r="AL2671" s="170"/>
      <c r="AM2671" s="170"/>
      <c r="AN2671" s="170"/>
    </row>
    <row r="2672" spans="1:40" ht="52.5" customHeight="1" x14ac:dyDescent="0.2">
      <c r="A2672" s="170"/>
      <c r="B2672" s="170"/>
      <c r="C2672" s="170"/>
      <c r="D2672" s="170"/>
      <c r="E2672" s="170"/>
      <c r="F2672" s="170"/>
      <c r="G2672" s="170"/>
      <c r="H2672" s="170"/>
      <c r="I2672" s="170"/>
      <c r="J2672" s="170"/>
      <c r="K2672" s="170"/>
      <c r="L2672" s="170"/>
      <c r="M2672" s="170"/>
      <c r="N2672" s="170"/>
      <c r="O2672" s="170"/>
      <c r="P2672" s="170"/>
      <c r="Q2672" s="170"/>
      <c r="R2672" s="170"/>
      <c r="S2672" s="170"/>
      <c r="T2672" s="170"/>
      <c r="U2672" s="170"/>
      <c r="V2672" s="170"/>
      <c r="W2672" s="170"/>
      <c r="X2672" s="174"/>
      <c r="Y2672" s="170"/>
      <c r="Z2672" s="170"/>
      <c r="AA2672" s="170"/>
      <c r="AB2672" s="170"/>
      <c r="AC2672" s="170"/>
      <c r="AD2672" s="174"/>
      <c r="AE2672" s="170"/>
      <c r="AF2672" s="170"/>
      <c r="AI2672" s="170"/>
      <c r="AJ2672" s="170"/>
      <c r="AK2672" s="170"/>
      <c r="AL2672" s="170"/>
      <c r="AM2672" s="170"/>
      <c r="AN2672" s="170"/>
    </row>
    <row r="2673" spans="1:40" ht="52.5" customHeight="1" x14ac:dyDescent="0.2">
      <c r="A2673" s="170"/>
      <c r="B2673" s="170"/>
      <c r="C2673" s="170"/>
      <c r="D2673" s="170"/>
      <c r="E2673" s="170"/>
      <c r="F2673" s="170"/>
      <c r="G2673" s="170"/>
      <c r="H2673" s="170"/>
      <c r="I2673" s="170"/>
      <c r="J2673" s="170"/>
      <c r="K2673" s="170"/>
      <c r="L2673" s="170"/>
      <c r="M2673" s="170"/>
      <c r="N2673" s="170"/>
      <c r="O2673" s="170"/>
      <c r="P2673" s="170"/>
      <c r="Q2673" s="170"/>
      <c r="R2673" s="170"/>
      <c r="S2673" s="170"/>
      <c r="T2673" s="170"/>
      <c r="U2673" s="170"/>
      <c r="V2673" s="170"/>
      <c r="W2673" s="170"/>
      <c r="X2673" s="174"/>
      <c r="Y2673" s="170"/>
      <c r="Z2673" s="170"/>
      <c r="AA2673" s="170"/>
      <c r="AB2673" s="170"/>
      <c r="AC2673" s="170"/>
      <c r="AD2673" s="174"/>
      <c r="AE2673" s="170"/>
      <c r="AF2673" s="170"/>
      <c r="AI2673" s="170"/>
      <c r="AJ2673" s="170"/>
      <c r="AK2673" s="170"/>
      <c r="AL2673" s="170"/>
      <c r="AM2673" s="170"/>
      <c r="AN2673" s="170"/>
    </row>
    <row r="2674" spans="1:40" ht="52.5" customHeight="1" x14ac:dyDescent="0.2">
      <c r="A2674" s="170"/>
      <c r="B2674" s="170"/>
      <c r="C2674" s="170"/>
      <c r="D2674" s="170"/>
      <c r="E2674" s="170"/>
      <c r="F2674" s="170"/>
      <c r="G2674" s="170"/>
      <c r="H2674" s="170"/>
      <c r="I2674" s="170"/>
      <c r="J2674" s="170"/>
      <c r="K2674" s="170"/>
      <c r="L2674" s="170"/>
      <c r="M2674" s="170"/>
      <c r="N2674" s="170"/>
      <c r="O2674" s="170"/>
      <c r="P2674" s="170"/>
      <c r="Q2674" s="170"/>
      <c r="R2674" s="170"/>
      <c r="S2674" s="170"/>
      <c r="T2674" s="170"/>
      <c r="U2674" s="170"/>
      <c r="V2674" s="170"/>
      <c r="W2674" s="170"/>
      <c r="X2674" s="174"/>
      <c r="Y2674" s="170"/>
      <c r="Z2674" s="170"/>
      <c r="AA2674" s="170"/>
      <c r="AB2674" s="170"/>
      <c r="AC2674" s="170"/>
      <c r="AD2674" s="174"/>
      <c r="AE2674" s="170"/>
      <c r="AF2674" s="170"/>
      <c r="AI2674" s="170"/>
      <c r="AJ2674" s="170"/>
      <c r="AK2674" s="170"/>
      <c r="AL2674" s="170"/>
      <c r="AM2674" s="170"/>
      <c r="AN2674" s="170"/>
    </row>
    <row r="2675" spans="1:40" ht="52.5" customHeight="1" x14ac:dyDescent="0.2">
      <c r="A2675" s="170"/>
      <c r="B2675" s="170"/>
      <c r="C2675" s="170"/>
      <c r="D2675" s="170"/>
      <c r="E2675" s="170"/>
      <c r="F2675" s="170"/>
      <c r="G2675" s="170"/>
      <c r="H2675" s="170"/>
      <c r="I2675" s="170"/>
      <c r="J2675" s="170"/>
      <c r="K2675" s="170"/>
      <c r="L2675" s="170"/>
      <c r="M2675" s="170"/>
      <c r="N2675" s="170"/>
      <c r="O2675" s="170"/>
      <c r="P2675" s="170"/>
      <c r="Q2675" s="170"/>
      <c r="R2675" s="170"/>
      <c r="S2675" s="170"/>
      <c r="T2675" s="170"/>
      <c r="U2675" s="170"/>
      <c r="V2675" s="170"/>
      <c r="W2675" s="170"/>
      <c r="X2675" s="174"/>
      <c r="Y2675" s="170"/>
      <c r="Z2675" s="170"/>
      <c r="AA2675" s="170"/>
      <c r="AB2675" s="170"/>
      <c r="AC2675" s="170"/>
      <c r="AD2675" s="174"/>
      <c r="AE2675" s="170"/>
      <c r="AF2675" s="170"/>
      <c r="AI2675" s="170"/>
      <c r="AJ2675" s="170"/>
      <c r="AK2675" s="170"/>
      <c r="AL2675" s="170"/>
      <c r="AM2675" s="170"/>
      <c r="AN2675" s="170"/>
    </row>
    <row r="2676" spans="1:40" ht="52.5" customHeight="1" x14ac:dyDescent="0.2">
      <c r="A2676" s="170"/>
      <c r="B2676" s="170"/>
      <c r="C2676" s="170"/>
      <c r="D2676" s="170"/>
      <c r="E2676" s="170"/>
      <c r="F2676" s="170"/>
      <c r="G2676" s="170"/>
      <c r="H2676" s="170"/>
      <c r="I2676" s="170"/>
      <c r="J2676" s="170"/>
      <c r="K2676" s="170"/>
      <c r="L2676" s="170"/>
      <c r="M2676" s="170"/>
      <c r="N2676" s="170"/>
      <c r="O2676" s="170"/>
      <c r="P2676" s="170"/>
      <c r="Q2676" s="170"/>
      <c r="R2676" s="170"/>
      <c r="S2676" s="170"/>
      <c r="T2676" s="170"/>
      <c r="U2676" s="170"/>
      <c r="V2676" s="170"/>
      <c r="W2676" s="170"/>
      <c r="X2676" s="174"/>
      <c r="Y2676" s="170"/>
      <c r="Z2676" s="170"/>
      <c r="AA2676" s="170"/>
      <c r="AB2676" s="170"/>
      <c r="AC2676" s="170"/>
      <c r="AD2676" s="174"/>
      <c r="AE2676" s="170"/>
      <c r="AF2676" s="170"/>
      <c r="AI2676" s="170"/>
      <c r="AJ2676" s="170"/>
      <c r="AK2676" s="170"/>
      <c r="AL2676" s="170"/>
      <c r="AM2676" s="170"/>
      <c r="AN2676" s="170"/>
    </row>
    <row r="2677" spans="1:40" ht="52.5" customHeight="1" x14ac:dyDescent="0.2">
      <c r="A2677" s="170"/>
      <c r="B2677" s="170"/>
      <c r="C2677" s="170"/>
      <c r="D2677" s="170"/>
      <c r="E2677" s="170"/>
      <c r="F2677" s="170"/>
      <c r="G2677" s="170"/>
      <c r="H2677" s="170"/>
      <c r="I2677" s="170"/>
      <c r="J2677" s="170"/>
      <c r="K2677" s="170"/>
      <c r="L2677" s="170"/>
      <c r="M2677" s="170"/>
      <c r="N2677" s="170"/>
      <c r="O2677" s="170"/>
      <c r="P2677" s="170"/>
      <c r="Q2677" s="170"/>
      <c r="R2677" s="170"/>
      <c r="S2677" s="170"/>
      <c r="T2677" s="170"/>
      <c r="U2677" s="170"/>
      <c r="V2677" s="170"/>
      <c r="W2677" s="170"/>
      <c r="X2677" s="174"/>
      <c r="Y2677" s="170"/>
      <c r="Z2677" s="170"/>
      <c r="AA2677" s="170"/>
      <c r="AB2677" s="170"/>
      <c r="AC2677" s="170"/>
      <c r="AD2677" s="174"/>
      <c r="AE2677" s="170"/>
      <c r="AF2677" s="170"/>
      <c r="AI2677" s="170"/>
      <c r="AJ2677" s="170"/>
      <c r="AK2677" s="170"/>
      <c r="AL2677" s="170"/>
      <c r="AM2677" s="170"/>
      <c r="AN2677" s="170"/>
    </row>
    <row r="2678" spans="1:40" ht="52.5" customHeight="1" x14ac:dyDescent="0.2">
      <c r="A2678" s="170"/>
      <c r="B2678" s="170"/>
      <c r="C2678" s="170"/>
      <c r="D2678" s="170"/>
      <c r="E2678" s="170"/>
      <c r="F2678" s="170"/>
      <c r="G2678" s="170"/>
      <c r="H2678" s="170"/>
      <c r="I2678" s="170"/>
      <c r="J2678" s="170"/>
      <c r="K2678" s="170"/>
      <c r="L2678" s="170"/>
      <c r="M2678" s="170"/>
      <c r="N2678" s="170"/>
      <c r="O2678" s="170"/>
      <c r="P2678" s="170"/>
      <c r="Q2678" s="170"/>
      <c r="R2678" s="170"/>
      <c r="S2678" s="170"/>
      <c r="T2678" s="170"/>
      <c r="U2678" s="170"/>
      <c r="V2678" s="170"/>
      <c r="W2678" s="170"/>
      <c r="X2678" s="174"/>
      <c r="Y2678" s="170"/>
      <c r="Z2678" s="170"/>
      <c r="AA2678" s="170"/>
      <c r="AB2678" s="170"/>
      <c r="AC2678" s="170"/>
      <c r="AD2678" s="174"/>
      <c r="AE2678" s="170"/>
      <c r="AF2678" s="170"/>
      <c r="AI2678" s="170"/>
      <c r="AJ2678" s="170"/>
      <c r="AK2678" s="170"/>
      <c r="AL2678" s="170"/>
      <c r="AM2678" s="170"/>
      <c r="AN2678" s="170"/>
    </row>
    <row r="2679" spans="1:40" ht="52.5" customHeight="1" x14ac:dyDescent="0.2">
      <c r="A2679" s="170"/>
      <c r="B2679" s="170"/>
      <c r="C2679" s="170"/>
      <c r="D2679" s="170"/>
      <c r="E2679" s="170"/>
      <c r="F2679" s="170"/>
      <c r="G2679" s="170"/>
      <c r="H2679" s="170"/>
      <c r="I2679" s="170"/>
      <c r="J2679" s="170"/>
      <c r="K2679" s="170"/>
      <c r="L2679" s="170"/>
      <c r="M2679" s="170"/>
      <c r="N2679" s="170"/>
      <c r="O2679" s="170"/>
      <c r="P2679" s="170"/>
      <c r="Q2679" s="170"/>
      <c r="R2679" s="170"/>
      <c r="S2679" s="170"/>
      <c r="T2679" s="170"/>
      <c r="U2679" s="170"/>
      <c r="V2679" s="170"/>
      <c r="W2679" s="170"/>
      <c r="X2679" s="174"/>
      <c r="Y2679" s="170"/>
      <c r="Z2679" s="170"/>
      <c r="AA2679" s="170"/>
      <c r="AB2679" s="170"/>
      <c r="AC2679" s="170"/>
      <c r="AD2679" s="174"/>
      <c r="AE2679" s="170"/>
      <c r="AF2679" s="170"/>
      <c r="AI2679" s="170"/>
      <c r="AJ2679" s="170"/>
      <c r="AK2679" s="170"/>
      <c r="AL2679" s="170"/>
      <c r="AM2679" s="170"/>
      <c r="AN2679" s="170"/>
    </row>
    <row r="2680" spans="1:40" ht="52.5" customHeight="1" x14ac:dyDescent="0.2">
      <c r="A2680" s="170"/>
      <c r="B2680" s="170"/>
      <c r="C2680" s="170"/>
      <c r="D2680" s="170"/>
      <c r="E2680" s="170"/>
      <c r="F2680" s="170"/>
      <c r="G2680" s="170"/>
      <c r="H2680" s="170"/>
      <c r="I2680" s="170"/>
      <c r="J2680" s="170"/>
      <c r="K2680" s="170"/>
      <c r="L2680" s="170"/>
      <c r="M2680" s="170"/>
      <c r="N2680" s="170"/>
      <c r="O2680" s="170"/>
      <c r="P2680" s="170"/>
      <c r="Q2680" s="170"/>
      <c r="R2680" s="170"/>
      <c r="S2680" s="170"/>
      <c r="T2680" s="170"/>
      <c r="U2680" s="170"/>
      <c r="V2680" s="170"/>
      <c r="W2680" s="170"/>
      <c r="X2680" s="174"/>
      <c r="Y2680" s="170"/>
      <c r="Z2680" s="170"/>
      <c r="AA2680" s="170"/>
      <c r="AB2680" s="170"/>
      <c r="AC2680" s="170"/>
      <c r="AD2680" s="174"/>
      <c r="AE2680" s="170"/>
      <c r="AF2680" s="170"/>
      <c r="AI2680" s="170"/>
      <c r="AJ2680" s="170"/>
      <c r="AK2680" s="170"/>
      <c r="AL2680" s="170"/>
      <c r="AM2680" s="170"/>
      <c r="AN2680" s="170"/>
    </row>
    <row r="2681" spans="1:40" ht="52.5" customHeight="1" x14ac:dyDescent="0.2">
      <c r="A2681" s="170"/>
      <c r="B2681" s="170"/>
      <c r="C2681" s="170"/>
      <c r="D2681" s="170"/>
      <c r="E2681" s="170"/>
      <c r="F2681" s="170"/>
      <c r="G2681" s="170"/>
      <c r="H2681" s="170"/>
      <c r="I2681" s="170"/>
      <c r="J2681" s="170"/>
      <c r="K2681" s="170"/>
      <c r="L2681" s="170"/>
      <c r="M2681" s="170"/>
      <c r="N2681" s="170"/>
      <c r="O2681" s="170"/>
      <c r="P2681" s="170"/>
      <c r="Q2681" s="170"/>
      <c r="R2681" s="170"/>
      <c r="S2681" s="170"/>
      <c r="T2681" s="170"/>
      <c r="U2681" s="170"/>
      <c r="V2681" s="170"/>
      <c r="W2681" s="170"/>
      <c r="X2681" s="174"/>
      <c r="Y2681" s="170"/>
      <c r="Z2681" s="170"/>
      <c r="AA2681" s="170"/>
      <c r="AB2681" s="170"/>
      <c r="AC2681" s="170"/>
      <c r="AD2681" s="174"/>
      <c r="AE2681" s="170"/>
      <c r="AF2681" s="170"/>
      <c r="AI2681" s="170"/>
      <c r="AJ2681" s="170"/>
      <c r="AK2681" s="170"/>
      <c r="AL2681" s="170"/>
      <c r="AM2681" s="170"/>
      <c r="AN2681" s="170"/>
    </row>
    <row r="2682" spans="1:40" ht="52.5" customHeight="1" x14ac:dyDescent="0.2">
      <c r="A2682" s="170"/>
      <c r="B2682" s="170"/>
      <c r="C2682" s="170"/>
      <c r="D2682" s="170"/>
      <c r="E2682" s="170"/>
      <c r="F2682" s="170"/>
      <c r="G2682" s="170"/>
      <c r="H2682" s="170"/>
      <c r="I2682" s="170"/>
      <c r="J2682" s="170"/>
      <c r="K2682" s="170"/>
      <c r="L2682" s="170"/>
      <c r="M2682" s="170"/>
      <c r="N2682" s="170"/>
      <c r="O2682" s="170"/>
      <c r="P2682" s="170"/>
      <c r="Q2682" s="170"/>
      <c r="R2682" s="170"/>
      <c r="S2682" s="170"/>
      <c r="T2682" s="170"/>
      <c r="U2682" s="170"/>
      <c r="V2682" s="170"/>
      <c r="W2682" s="170"/>
      <c r="X2682" s="174"/>
      <c r="Y2682" s="170"/>
      <c r="Z2682" s="170"/>
      <c r="AA2682" s="170"/>
      <c r="AB2682" s="170"/>
      <c r="AC2682" s="170"/>
      <c r="AD2682" s="174"/>
      <c r="AE2682" s="170"/>
      <c r="AF2682" s="170"/>
      <c r="AI2682" s="170"/>
      <c r="AJ2682" s="170"/>
      <c r="AK2682" s="170"/>
      <c r="AL2682" s="170"/>
      <c r="AM2682" s="170"/>
      <c r="AN2682" s="170"/>
    </row>
    <row r="2683" spans="1:40" ht="52.5" customHeight="1" x14ac:dyDescent="0.2">
      <c r="A2683" s="170"/>
      <c r="B2683" s="170"/>
      <c r="C2683" s="170"/>
      <c r="D2683" s="170"/>
      <c r="E2683" s="170"/>
      <c r="F2683" s="170"/>
      <c r="G2683" s="170"/>
      <c r="H2683" s="170"/>
      <c r="I2683" s="170"/>
      <c r="J2683" s="170"/>
      <c r="K2683" s="170"/>
      <c r="L2683" s="170"/>
      <c r="M2683" s="170"/>
      <c r="N2683" s="170"/>
      <c r="O2683" s="170"/>
      <c r="P2683" s="170"/>
      <c r="Q2683" s="170"/>
      <c r="R2683" s="170"/>
      <c r="S2683" s="170"/>
      <c r="T2683" s="170"/>
      <c r="U2683" s="170"/>
      <c r="V2683" s="170"/>
      <c r="W2683" s="170"/>
      <c r="X2683" s="174"/>
      <c r="Y2683" s="170"/>
      <c r="Z2683" s="170"/>
      <c r="AA2683" s="170"/>
      <c r="AB2683" s="170"/>
      <c r="AC2683" s="170"/>
      <c r="AD2683" s="174"/>
      <c r="AE2683" s="170"/>
      <c r="AF2683" s="170"/>
      <c r="AI2683" s="170"/>
      <c r="AJ2683" s="170"/>
      <c r="AK2683" s="170"/>
      <c r="AL2683" s="170"/>
      <c r="AM2683" s="170"/>
      <c r="AN2683" s="170"/>
    </row>
    <row r="2684" spans="1:40" ht="52.5" customHeight="1" x14ac:dyDescent="0.2">
      <c r="A2684" s="170"/>
      <c r="B2684" s="170"/>
      <c r="C2684" s="170"/>
      <c r="D2684" s="170"/>
      <c r="E2684" s="170"/>
      <c r="F2684" s="170"/>
      <c r="G2684" s="170"/>
      <c r="H2684" s="170"/>
      <c r="I2684" s="170"/>
      <c r="J2684" s="170"/>
      <c r="K2684" s="170"/>
      <c r="L2684" s="170"/>
      <c r="M2684" s="170"/>
      <c r="N2684" s="170"/>
      <c r="O2684" s="170"/>
      <c r="P2684" s="170"/>
      <c r="Q2684" s="170"/>
      <c r="R2684" s="170"/>
      <c r="S2684" s="170"/>
      <c r="T2684" s="170"/>
      <c r="U2684" s="170"/>
      <c r="V2684" s="170"/>
      <c r="W2684" s="170"/>
      <c r="X2684" s="174"/>
      <c r="Y2684" s="170"/>
      <c r="Z2684" s="170"/>
      <c r="AA2684" s="170"/>
      <c r="AB2684" s="170"/>
      <c r="AC2684" s="170"/>
      <c r="AD2684" s="174"/>
      <c r="AE2684" s="170"/>
      <c r="AF2684" s="170"/>
      <c r="AI2684" s="170"/>
      <c r="AJ2684" s="170"/>
      <c r="AK2684" s="170"/>
      <c r="AL2684" s="170"/>
      <c r="AM2684" s="170"/>
      <c r="AN2684" s="170"/>
    </row>
    <row r="2685" spans="1:40" ht="52.5" customHeight="1" x14ac:dyDescent="0.2">
      <c r="A2685" s="170"/>
      <c r="B2685" s="170"/>
      <c r="C2685" s="170"/>
      <c r="D2685" s="170"/>
      <c r="E2685" s="170"/>
      <c r="F2685" s="170"/>
      <c r="G2685" s="170"/>
      <c r="H2685" s="170"/>
      <c r="I2685" s="170"/>
      <c r="J2685" s="170"/>
      <c r="K2685" s="170"/>
      <c r="L2685" s="170"/>
      <c r="M2685" s="170"/>
      <c r="N2685" s="170"/>
      <c r="O2685" s="170"/>
      <c r="P2685" s="170"/>
      <c r="Q2685" s="170"/>
      <c r="R2685" s="170"/>
      <c r="S2685" s="170"/>
      <c r="T2685" s="170"/>
      <c r="U2685" s="170"/>
      <c r="V2685" s="170"/>
      <c r="W2685" s="170"/>
      <c r="X2685" s="174"/>
      <c r="Y2685" s="170"/>
      <c r="Z2685" s="170"/>
      <c r="AA2685" s="170"/>
      <c r="AB2685" s="170"/>
      <c r="AC2685" s="170"/>
      <c r="AD2685" s="174"/>
      <c r="AE2685" s="170"/>
      <c r="AF2685" s="170"/>
      <c r="AI2685" s="170"/>
      <c r="AJ2685" s="170"/>
      <c r="AK2685" s="170"/>
      <c r="AL2685" s="170"/>
      <c r="AM2685" s="170"/>
      <c r="AN2685" s="170"/>
    </row>
    <row r="2686" spans="1:40" ht="52.5" customHeight="1" x14ac:dyDescent="0.2">
      <c r="A2686" s="170"/>
      <c r="B2686" s="170"/>
      <c r="C2686" s="170"/>
      <c r="D2686" s="170"/>
      <c r="E2686" s="170"/>
      <c r="F2686" s="170"/>
      <c r="G2686" s="170"/>
      <c r="H2686" s="170"/>
      <c r="I2686" s="170"/>
      <c r="J2686" s="170"/>
      <c r="K2686" s="170"/>
      <c r="L2686" s="170"/>
      <c r="M2686" s="170"/>
      <c r="N2686" s="170"/>
      <c r="O2686" s="170"/>
      <c r="P2686" s="170"/>
      <c r="Q2686" s="170"/>
      <c r="R2686" s="170"/>
      <c r="S2686" s="170"/>
      <c r="T2686" s="170"/>
      <c r="U2686" s="170"/>
      <c r="V2686" s="170"/>
      <c r="W2686" s="170"/>
      <c r="X2686" s="174"/>
      <c r="Y2686" s="170"/>
      <c r="Z2686" s="170"/>
      <c r="AA2686" s="170"/>
      <c r="AB2686" s="170"/>
      <c r="AC2686" s="170"/>
      <c r="AD2686" s="174"/>
      <c r="AE2686" s="170"/>
      <c r="AF2686" s="170"/>
      <c r="AI2686" s="170"/>
      <c r="AJ2686" s="170"/>
      <c r="AK2686" s="170"/>
      <c r="AL2686" s="170"/>
      <c r="AM2686" s="170"/>
      <c r="AN2686" s="170"/>
    </row>
    <row r="2687" spans="1:40" ht="52.5" customHeight="1" x14ac:dyDescent="0.2">
      <c r="A2687" s="170"/>
      <c r="B2687" s="170"/>
      <c r="C2687" s="170"/>
      <c r="D2687" s="170"/>
      <c r="E2687" s="170"/>
      <c r="F2687" s="170"/>
      <c r="G2687" s="170"/>
      <c r="H2687" s="170"/>
      <c r="I2687" s="170"/>
      <c r="J2687" s="170"/>
      <c r="K2687" s="170"/>
      <c r="L2687" s="170"/>
      <c r="M2687" s="170"/>
      <c r="N2687" s="170"/>
      <c r="O2687" s="170"/>
      <c r="P2687" s="170"/>
      <c r="Q2687" s="170"/>
      <c r="R2687" s="170"/>
      <c r="S2687" s="170"/>
      <c r="T2687" s="170"/>
      <c r="U2687" s="170"/>
      <c r="V2687" s="170"/>
      <c r="W2687" s="170"/>
      <c r="X2687" s="174"/>
      <c r="Y2687" s="170"/>
      <c r="Z2687" s="170"/>
      <c r="AA2687" s="170"/>
      <c r="AB2687" s="170"/>
      <c r="AC2687" s="170"/>
      <c r="AD2687" s="174"/>
      <c r="AE2687" s="170"/>
      <c r="AF2687" s="170"/>
      <c r="AI2687" s="170"/>
      <c r="AJ2687" s="170"/>
      <c r="AK2687" s="170"/>
      <c r="AL2687" s="170"/>
      <c r="AM2687" s="170"/>
      <c r="AN2687" s="170"/>
    </row>
    <row r="2688" spans="1:40" ht="52.5" customHeight="1" x14ac:dyDescent="0.2">
      <c r="A2688" s="170"/>
      <c r="B2688" s="170"/>
      <c r="C2688" s="170"/>
      <c r="D2688" s="170"/>
      <c r="E2688" s="170"/>
      <c r="F2688" s="170"/>
      <c r="G2688" s="170"/>
      <c r="H2688" s="170"/>
      <c r="I2688" s="170"/>
      <c r="J2688" s="170"/>
      <c r="K2688" s="170"/>
      <c r="L2688" s="170"/>
      <c r="M2688" s="170"/>
      <c r="N2688" s="170"/>
      <c r="O2688" s="170"/>
      <c r="P2688" s="170"/>
      <c r="Q2688" s="170"/>
      <c r="R2688" s="170"/>
      <c r="S2688" s="170"/>
      <c r="T2688" s="170"/>
      <c r="U2688" s="170"/>
      <c r="V2688" s="170"/>
      <c r="W2688" s="170"/>
      <c r="X2688" s="174"/>
      <c r="Y2688" s="170"/>
      <c r="Z2688" s="170"/>
      <c r="AA2688" s="170"/>
      <c r="AB2688" s="170"/>
      <c r="AC2688" s="170"/>
      <c r="AD2688" s="174"/>
      <c r="AE2688" s="170"/>
      <c r="AF2688" s="170"/>
      <c r="AI2688" s="170"/>
      <c r="AJ2688" s="170"/>
      <c r="AK2688" s="170"/>
      <c r="AL2688" s="170"/>
      <c r="AM2688" s="170"/>
      <c r="AN2688" s="170"/>
    </row>
    <row r="2689" spans="1:40" ht="52.5" customHeight="1" x14ac:dyDescent="0.2">
      <c r="A2689" s="170"/>
      <c r="B2689" s="170"/>
      <c r="C2689" s="170"/>
      <c r="D2689" s="170"/>
      <c r="E2689" s="170"/>
      <c r="F2689" s="170"/>
      <c r="G2689" s="170"/>
      <c r="H2689" s="170"/>
      <c r="I2689" s="170"/>
      <c r="J2689" s="170"/>
      <c r="K2689" s="170"/>
      <c r="L2689" s="170"/>
      <c r="M2689" s="170"/>
      <c r="N2689" s="170"/>
      <c r="O2689" s="170"/>
      <c r="P2689" s="170"/>
      <c r="Q2689" s="170"/>
      <c r="R2689" s="170"/>
      <c r="S2689" s="170"/>
      <c r="T2689" s="170"/>
      <c r="U2689" s="170"/>
      <c r="V2689" s="170"/>
      <c r="W2689" s="170"/>
      <c r="X2689" s="174"/>
      <c r="Y2689" s="170"/>
      <c r="Z2689" s="170"/>
      <c r="AA2689" s="170"/>
      <c r="AB2689" s="170"/>
      <c r="AC2689" s="170"/>
      <c r="AD2689" s="174"/>
      <c r="AE2689" s="170"/>
      <c r="AF2689" s="170"/>
      <c r="AI2689" s="170"/>
      <c r="AJ2689" s="170"/>
      <c r="AK2689" s="170"/>
      <c r="AL2689" s="170"/>
      <c r="AM2689" s="170"/>
      <c r="AN2689" s="170"/>
    </row>
    <row r="2690" spans="1:40" ht="52.5" customHeight="1" x14ac:dyDescent="0.2">
      <c r="A2690" s="170"/>
      <c r="B2690" s="170"/>
      <c r="C2690" s="170"/>
      <c r="D2690" s="170"/>
      <c r="E2690" s="170"/>
      <c r="F2690" s="170"/>
      <c r="G2690" s="170"/>
      <c r="H2690" s="170"/>
      <c r="I2690" s="170"/>
      <c r="J2690" s="170"/>
      <c r="K2690" s="170"/>
      <c r="L2690" s="170"/>
      <c r="M2690" s="170"/>
      <c r="N2690" s="170"/>
      <c r="O2690" s="170"/>
      <c r="P2690" s="170"/>
      <c r="Q2690" s="170"/>
      <c r="R2690" s="170"/>
      <c r="S2690" s="170"/>
      <c r="T2690" s="170"/>
      <c r="U2690" s="170"/>
      <c r="V2690" s="170"/>
      <c r="W2690" s="170"/>
      <c r="X2690" s="174"/>
      <c r="Y2690" s="170"/>
      <c r="Z2690" s="170"/>
      <c r="AA2690" s="170"/>
      <c r="AB2690" s="170"/>
      <c r="AC2690" s="170"/>
      <c r="AD2690" s="174"/>
      <c r="AE2690" s="170"/>
      <c r="AF2690" s="170"/>
      <c r="AI2690" s="170"/>
      <c r="AJ2690" s="170"/>
      <c r="AK2690" s="170"/>
      <c r="AL2690" s="170"/>
      <c r="AM2690" s="170"/>
      <c r="AN2690" s="170"/>
    </row>
    <row r="2691" spans="1:40" ht="52.5" customHeight="1" x14ac:dyDescent="0.2">
      <c r="A2691" s="170"/>
      <c r="B2691" s="170"/>
      <c r="C2691" s="170"/>
      <c r="D2691" s="170"/>
      <c r="E2691" s="170"/>
      <c r="F2691" s="170"/>
      <c r="G2691" s="170"/>
      <c r="H2691" s="170"/>
      <c r="I2691" s="170"/>
      <c r="J2691" s="170"/>
      <c r="K2691" s="170"/>
      <c r="L2691" s="170"/>
      <c r="M2691" s="170"/>
      <c r="N2691" s="170"/>
      <c r="O2691" s="170"/>
      <c r="P2691" s="170"/>
      <c r="Q2691" s="170"/>
      <c r="R2691" s="170"/>
      <c r="S2691" s="170"/>
      <c r="T2691" s="170"/>
      <c r="U2691" s="170"/>
      <c r="V2691" s="170"/>
      <c r="W2691" s="170"/>
      <c r="X2691" s="174"/>
      <c r="Y2691" s="170"/>
      <c r="Z2691" s="170"/>
      <c r="AA2691" s="170"/>
      <c r="AB2691" s="170"/>
      <c r="AC2691" s="170"/>
      <c r="AD2691" s="174"/>
      <c r="AE2691" s="170"/>
      <c r="AF2691" s="170"/>
      <c r="AI2691" s="170"/>
      <c r="AJ2691" s="170"/>
      <c r="AK2691" s="170"/>
      <c r="AL2691" s="170"/>
      <c r="AM2691" s="170"/>
      <c r="AN2691" s="170"/>
    </row>
    <row r="2692" spans="1:40" ht="52.5" customHeight="1" x14ac:dyDescent="0.2">
      <c r="A2692" s="170"/>
      <c r="B2692" s="170"/>
      <c r="C2692" s="170"/>
      <c r="D2692" s="170"/>
      <c r="E2692" s="170"/>
      <c r="F2692" s="170"/>
      <c r="G2692" s="170"/>
      <c r="H2692" s="170"/>
      <c r="I2692" s="170"/>
      <c r="J2692" s="170"/>
      <c r="K2692" s="170"/>
      <c r="L2692" s="170"/>
      <c r="M2692" s="170"/>
      <c r="N2692" s="170"/>
      <c r="O2692" s="170"/>
      <c r="P2692" s="170"/>
      <c r="Q2692" s="170"/>
      <c r="R2692" s="170"/>
      <c r="S2692" s="170"/>
      <c r="T2692" s="170"/>
      <c r="U2692" s="170"/>
      <c r="V2692" s="170"/>
      <c r="W2692" s="170"/>
      <c r="X2692" s="174"/>
      <c r="Y2692" s="170"/>
      <c r="Z2692" s="170"/>
      <c r="AA2692" s="170"/>
      <c r="AB2692" s="170"/>
      <c r="AC2692" s="170"/>
      <c r="AD2692" s="174"/>
      <c r="AE2692" s="170"/>
      <c r="AF2692" s="170"/>
      <c r="AI2692" s="170"/>
      <c r="AJ2692" s="170"/>
      <c r="AK2692" s="170"/>
      <c r="AL2692" s="170"/>
      <c r="AM2692" s="170"/>
      <c r="AN2692" s="170"/>
    </row>
    <row r="2693" spans="1:40" ht="52.5" customHeight="1" x14ac:dyDescent="0.2">
      <c r="A2693" s="170"/>
      <c r="B2693" s="170"/>
      <c r="C2693" s="170"/>
      <c r="D2693" s="170"/>
      <c r="E2693" s="170"/>
      <c r="F2693" s="170"/>
      <c r="G2693" s="170"/>
      <c r="H2693" s="170"/>
      <c r="I2693" s="170"/>
      <c r="J2693" s="170"/>
      <c r="K2693" s="170"/>
      <c r="L2693" s="170"/>
      <c r="M2693" s="170"/>
      <c r="N2693" s="170"/>
      <c r="O2693" s="170"/>
      <c r="P2693" s="170"/>
      <c r="Q2693" s="170"/>
      <c r="R2693" s="170"/>
      <c r="S2693" s="170"/>
      <c r="T2693" s="170"/>
      <c r="U2693" s="170"/>
      <c r="V2693" s="170"/>
      <c r="W2693" s="170"/>
      <c r="X2693" s="174"/>
      <c r="Y2693" s="170"/>
      <c r="Z2693" s="170"/>
      <c r="AA2693" s="170"/>
      <c r="AB2693" s="170"/>
      <c r="AC2693" s="170"/>
      <c r="AD2693" s="174"/>
      <c r="AE2693" s="170"/>
      <c r="AF2693" s="170"/>
      <c r="AI2693" s="170"/>
      <c r="AJ2693" s="170"/>
      <c r="AK2693" s="170"/>
      <c r="AL2693" s="170"/>
      <c r="AM2693" s="170"/>
      <c r="AN2693" s="170"/>
    </row>
    <row r="2694" spans="1:40" ht="52.5" customHeight="1" x14ac:dyDescent="0.2">
      <c r="A2694" s="170"/>
      <c r="B2694" s="170"/>
      <c r="C2694" s="170"/>
      <c r="D2694" s="170"/>
      <c r="E2694" s="170"/>
      <c r="F2694" s="170"/>
      <c r="G2694" s="170"/>
      <c r="H2694" s="170"/>
      <c r="I2694" s="170"/>
      <c r="J2694" s="170"/>
      <c r="K2694" s="170"/>
      <c r="L2694" s="170"/>
      <c r="M2694" s="170"/>
      <c r="N2694" s="170"/>
      <c r="O2694" s="170"/>
      <c r="P2694" s="170"/>
      <c r="Q2694" s="170"/>
      <c r="R2694" s="170"/>
      <c r="S2694" s="170"/>
      <c r="T2694" s="170"/>
      <c r="U2694" s="170"/>
      <c r="V2694" s="170"/>
      <c r="W2694" s="170"/>
      <c r="X2694" s="174"/>
      <c r="Y2694" s="170"/>
      <c r="Z2694" s="170"/>
      <c r="AA2694" s="170"/>
      <c r="AB2694" s="170"/>
      <c r="AC2694" s="170"/>
      <c r="AD2694" s="174"/>
      <c r="AE2694" s="170"/>
      <c r="AF2694" s="170"/>
      <c r="AI2694" s="170"/>
      <c r="AJ2694" s="170"/>
      <c r="AK2694" s="170"/>
      <c r="AL2694" s="170"/>
      <c r="AM2694" s="170"/>
      <c r="AN2694" s="170"/>
    </row>
    <row r="2695" spans="1:40" ht="52.5" customHeight="1" x14ac:dyDescent="0.2">
      <c r="A2695" s="170"/>
      <c r="B2695" s="170"/>
      <c r="C2695" s="170"/>
      <c r="D2695" s="170"/>
      <c r="E2695" s="170"/>
      <c r="F2695" s="170"/>
      <c r="G2695" s="170"/>
      <c r="H2695" s="170"/>
      <c r="I2695" s="170"/>
      <c r="J2695" s="170"/>
      <c r="K2695" s="170"/>
      <c r="L2695" s="170"/>
      <c r="M2695" s="170"/>
      <c r="N2695" s="170"/>
      <c r="O2695" s="170"/>
      <c r="P2695" s="170"/>
      <c r="Q2695" s="170"/>
      <c r="R2695" s="170"/>
      <c r="S2695" s="170"/>
      <c r="T2695" s="170"/>
      <c r="U2695" s="170"/>
      <c r="V2695" s="170"/>
      <c r="W2695" s="170"/>
      <c r="X2695" s="174"/>
      <c r="Y2695" s="170"/>
      <c r="Z2695" s="170"/>
      <c r="AA2695" s="170"/>
      <c r="AB2695" s="170"/>
      <c r="AC2695" s="170"/>
      <c r="AD2695" s="174"/>
      <c r="AE2695" s="170"/>
      <c r="AF2695" s="170"/>
      <c r="AI2695" s="170"/>
      <c r="AJ2695" s="170"/>
      <c r="AK2695" s="170"/>
      <c r="AL2695" s="170"/>
      <c r="AM2695" s="170"/>
      <c r="AN2695" s="170"/>
    </row>
    <row r="2696" spans="1:40" ht="52.5" customHeight="1" x14ac:dyDescent="0.2">
      <c r="A2696" s="170"/>
      <c r="B2696" s="170"/>
      <c r="C2696" s="170"/>
      <c r="D2696" s="170"/>
      <c r="E2696" s="170"/>
      <c r="F2696" s="170"/>
      <c r="G2696" s="170"/>
      <c r="H2696" s="170"/>
      <c r="I2696" s="170"/>
      <c r="J2696" s="170"/>
      <c r="K2696" s="170"/>
      <c r="L2696" s="170"/>
      <c r="M2696" s="170"/>
      <c r="N2696" s="170"/>
      <c r="O2696" s="170"/>
      <c r="P2696" s="170"/>
      <c r="Q2696" s="170"/>
      <c r="R2696" s="170"/>
      <c r="S2696" s="170"/>
      <c r="T2696" s="170"/>
      <c r="U2696" s="170"/>
      <c r="V2696" s="170"/>
      <c r="W2696" s="170"/>
      <c r="X2696" s="174"/>
      <c r="Y2696" s="170"/>
      <c r="Z2696" s="170"/>
      <c r="AA2696" s="170"/>
      <c r="AB2696" s="170"/>
      <c r="AC2696" s="170"/>
      <c r="AD2696" s="174"/>
      <c r="AE2696" s="170"/>
      <c r="AF2696" s="170"/>
      <c r="AI2696" s="170"/>
      <c r="AJ2696" s="170"/>
      <c r="AK2696" s="170"/>
      <c r="AL2696" s="170"/>
      <c r="AM2696" s="170"/>
      <c r="AN2696" s="170"/>
    </row>
    <row r="2697" spans="1:40" ht="52.5" customHeight="1" x14ac:dyDescent="0.2">
      <c r="A2697" s="170"/>
      <c r="B2697" s="170"/>
      <c r="C2697" s="170"/>
      <c r="D2697" s="170"/>
      <c r="E2697" s="170"/>
      <c r="F2697" s="170"/>
      <c r="G2697" s="170"/>
      <c r="H2697" s="170"/>
      <c r="I2697" s="170"/>
      <c r="J2697" s="170"/>
      <c r="K2697" s="170"/>
      <c r="L2697" s="170"/>
      <c r="M2697" s="170"/>
      <c r="N2697" s="170"/>
      <c r="O2697" s="170"/>
      <c r="P2697" s="170"/>
      <c r="Q2697" s="170"/>
      <c r="R2697" s="170"/>
      <c r="S2697" s="170"/>
      <c r="T2697" s="170"/>
      <c r="U2697" s="170"/>
      <c r="V2697" s="170"/>
      <c r="W2697" s="170"/>
      <c r="X2697" s="174"/>
      <c r="Y2697" s="170"/>
      <c r="Z2697" s="170"/>
      <c r="AA2697" s="170"/>
      <c r="AB2697" s="170"/>
      <c r="AC2697" s="170"/>
      <c r="AD2697" s="174"/>
      <c r="AE2697" s="170"/>
      <c r="AF2697" s="170"/>
      <c r="AI2697" s="170"/>
      <c r="AJ2697" s="170"/>
      <c r="AK2697" s="170"/>
      <c r="AL2697" s="170"/>
      <c r="AM2697" s="170"/>
      <c r="AN2697" s="170"/>
    </row>
    <row r="2698" spans="1:40" ht="52.5" customHeight="1" x14ac:dyDescent="0.2">
      <c r="A2698" s="170"/>
      <c r="B2698" s="170"/>
      <c r="C2698" s="170"/>
      <c r="D2698" s="170"/>
      <c r="E2698" s="170"/>
      <c r="F2698" s="170"/>
      <c r="G2698" s="170"/>
      <c r="H2698" s="170"/>
      <c r="I2698" s="170"/>
      <c r="J2698" s="170"/>
      <c r="K2698" s="170"/>
      <c r="L2698" s="170"/>
      <c r="M2698" s="170"/>
      <c r="N2698" s="170"/>
      <c r="O2698" s="170"/>
      <c r="P2698" s="170"/>
      <c r="Q2698" s="170"/>
      <c r="R2698" s="170"/>
      <c r="S2698" s="170"/>
      <c r="T2698" s="170"/>
      <c r="U2698" s="170"/>
      <c r="V2698" s="170"/>
      <c r="W2698" s="170"/>
      <c r="X2698" s="174"/>
      <c r="Y2698" s="170"/>
      <c r="Z2698" s="170"/>
      <c r="AA2698" s="170"/>
      <c r="AB2698" s="170"/>
      <c r="AC2698" s="170"/>
      <c r="AD2698" s="174"/>
      <c r="AE2698" s="170"/>
      <c r="AF2698" s="170"/>
      <c r="AI2698" s="170"/>
      <c r="AJ2698" s="170"/>
      <c r="AK2698" s="170"/>
      <c r="AL2698" s="170"/>
      <c r="AM2698" s="170"/>
      <c r="AN2698" s="170"/>
    </row>
    <row r="2699" spans="1:40" ht="52.5" customHeight="1" x14ac:dyDescent="0.2">
      <c r="A2699" s="170"/>
      <c r="B2699" s="170"/>
      <c r="C2699" s="170"/>
      <c r="D2699" s="170"/>
      <c r="E2699" s="170"/>
      <c r="F2699" s="170"/>
      <c r="G2699" s="170"/>
      <c r="H2699" s="170"/>
      <c r="I2699" s="170"/>
      <c r="J2699" s="170"/>
      <c r="K2699" s="170"/>
      <c r="L2699" s="170"/>
      <c r="M2699" s="170"/>
      <c r="N2699" s="170"/>
      <c r="O2699" s="170"/>
      <c r="P2699" s="170"/>
      <c r="Q2699" s="170"/>
      <c r="R2699" s="170"/>
      <c r="S2699" s="170"/>
      <c r="T2699" s="170"/>
      <c r="U2699" s="170"/>
      <c r="V2699" s="170"/>
      <c r="W2699" s="170"/>
      <c r="X2699" s="174"/>
      <c r="Y2699" s="170"/>
      <c r="Z2699" s="170"/>
      <c r="AA2699" s="170"/>
      <c r="AB2699" s="170"/>
      <c r="AC2699" s="170"/>
      <c r="AD2699" s="174"/>
      <c r="AE2699" s="170"/>
      <c r="AF2699" s="170"/>
      <c r="AI2699" s="170"/>
      <c r="AJ2699" s="170"/>
      <c r="AK2699" s="170"/>
      <c r="AL2699" s="170"/>
      <c r="AM2699" s="170"/>
      <c r="AN2699" s="170"/>
    </row>
    <row r="2700" spans="1:40" ht="52.5" customHeight="1" x14ac:dyDescent="0.2">
      <c r="A2700" s="170"/>
      <c r="B2700" s="170"/>
      <c r="C2700" s="170"/>
      <c r="D2700" s="170"/>
      <c r="E2700" s="170"/>
      <c r="F2700" s="170"/>
      <c r="G2700" s="170"/>
      <c r="H2700" s="170"/>
      <c r="I2700" s="170"/>
      <c r="J2700" s="170"/>
      <c r="K2700" s="170"/>
      <c r="L2700" s="170"/>
      <c r="M2700" s="170"/>
      <c r="N2700" s="170"/>
      <c r="O2700" s="170"/>
      <c r="P2700" s="170"/>
      <c r="Q2700" s="170"/>
      <c r="R2700" s="170"/>
      <c r="S2700" s="170"/>
      <c r="T2700" s="170"/>
      <c r="U2700" s="170"/>
      <c r="V2700" s="170"/>
      <c r="W2700" s="170"/>
      <c r="X2700" s="174"/>
      <c r="Y2700" s="170"/>
      <c r="Z2700" s="170"/>
      <c r="AA2700" s="170"/>
      <c r="AB2700" s="170"/>
      <c r="AC2700" s="170"/>
      <c r="AD2700" s="174"/>
      <c r="AE2700" s="170"/>
      <c r="AF2700" s="170"/>
      <c r="AI2700" s="170"/>
      <c r="AJ2700" s="170"/>
      <c r="AK2700" s="170"/>
      <c r="AL2700" s="170"/>
      <c r="AM2700" s="170"/>
      <c r="AN2700" s="170"/>
    </row>
    <row r="2701" spans="1:40" ht="52.5" customHeight="1" x14ac:dyDescent="0.2">
      <c r="A2701" s="170"/>
      <c r="B2701" s="170"/>
      <c r="C2701" s="170"/>
      <c r="D2701" s="170"/>
      <c r="E2701" s="170"/>
      <c r="F2701" s="170"/>
      <c r="G2701" s="170"/>
      <c r="H2701" s="170"/>
      <c r="I2701" s="170"/>
      <c r="J2701" s="170"/>
      <c r="K2701" s="170"/>
      <c r="L2701" s="170"/>
      <c r="M2701" s="170"/>
      <c r="N2701" s="170"/>
      <c r="O2701" s="170"/>
      <c r="P2701" s="170"/>
      <c r="Q2701" s="170"/>
      <c r="R2701" s="170"/>
      <c r="S2701" s="170"/>
      <c r="T2701" s="170"/>
      <c r="U2701" s="170"/>
      <c r="V2701" s="170"/>
      <c r="W2701" s="170"/>
      <c r="X2701" s="174"/>
      <c r="Y2701" s="170"/>
      <c r="Z2701" s="170"/>
      <c r="AA2701" s="170"/>
      <c r="AB2701" s="170"/>
      <c r="AC2701" s="170"/>
      <c r="AD2701" s="174"/>
      <c r="AE2701" s="170"/>
      <c r="AF2701" s="170"/>
      <c r="AI2701" s="170"/>
      <c r="AJ2701" s="170"/>
      <c r="AK2701" s="170"/>
      <c r="AL2701" s="170"/>
      <c r="AM2701" s="170"/>
      <c r="AN2701" s="170"/>
    </row>
    <row r="2702" spans="1:40" ht="52.5" customHeight="1" x14ac:dyDescent="0.2">
      <c r="A2702" s="170"/>
      <c r="B2702" s="170"/>
      <c r="C2702" s="170"/>
      <c r="D2702" s="170"/>
      <c r="E2702" s="170"/>
      <c r="F2702" s="170"/>
      <c r="G2702" s="170"/>
      <c r="H2702" s="170"/>
      <c r="I2702" s="170"/>
      <c r="J2702" s="170"/>
      <c r="K2702" s="170"/>
      <c r="L2702" s="170"/>
      <c r="M2702" s="170"/>
      <c r="N2702" s="170"/>
      <c r="O2702" s="170"/>
      <c r="P2702" s="170"/>
      <c r="Q2702" s="170"/>
      <c r="R2702" s="170"/>
      <c r="S2702" s="170"/>
      <c r="T2702" s="170"/>
      <c r="U2702" s="170"/>
      <c r="V2702" s="170"/>
      <c r="W2702" s="170"/>
      <c r="X2702" s="174"/>
      <c r="Y2702" s="170"/>
      <c r="Z2702" s="170"/>
      <c r="AA2702" s="170"/>
      <c r="AB2702" s="170"/>
      <c r="AC2702" s="170"/>
      <c r="AD2702" s="174"/>
      <c r="AE2702" s="170"/>
      <c r="AF2702" s="170"/>
      <c r="AI2702" s="170"/>
      <c r="AJ2702" s="170"/>
      <c r="AK2702" s="170"/>
      <c r="AL2702" s="170"/>
      <c r="AM2702" s="170"/>
      <c r="AN2702" s="170"/>
    </row>
    <row r="2703" spans="1:40" ht="52.5" customHeight="1" x14ac:dyDescent="0.2">
      <c r="A2703" s="170"/>
      <c r="B2703" s="170"/>
      <c r="C2703" s="170"/>
      <c r="D2703" s="170"/>
      <c r="E2703" s="170"/>
      <c r="F2703" s="170"/>
      <c r="G2703" s="170"/>
      <c r="H2703" s="170"/>
      <c r="I2703" s="170"/>
      <c r="J2703" s="170"/>
      <c r="K2703" s="170"/>
      <c r="L2703" s="170"/>
      <c r="M2703" s="170"/>
      <c r="N2703" s="170"/>
      <c r="O2703" s="170"/>
      <c r="P2703" s="170"/>
      <c r="Q2703" s="170"/>
      <c r="R2703" s="170"/>
      <c r="S2703" s="170"/>
      <c r="T2703" s="170"/>
      <c r="U2703" s="170"/>
      <c r="V2703" s="170"/>
      <c r="W2703" s="170"/>
      <c r="X2703" s="174"/>
      <c r="Y2703" s="170"/>
      <c r="Z2703" s="170"/>
      <c r="AA2703" s="170"/>
      <c r="AB2703" s="170"/>
      <c r="AC2703" s="170"/>
      <c r="AD2703" s="174"/>
      <c r="AE2703" s="170"/>
      <c r="AF2703" s="170"/>
      <c r="AI2703" s="170"/>
      <c r="AJ2703" s="170"/>
      <c r="AK2703" s="170"/>
      <c r="AL2703" s="170"/>
      <c r="AM2703" s="170"/>
      <c r="AN2703" s="170"/>
    </row>
    <row r="2704" spans="1:40" ht="52.5" customHeight="1" x14ac:dyDescent="0.2">
      <c r="A2704" s="170"/>
      <c r="B2704" s="170"/>
      <c r="C2704" s="170"/>
      <c r="D2704" s="170"/>
      <c r="E2704" s="170"/>
      <c r="F2704" s="170"/>
      <c r="G2704" s="170"/>
      <c r="H2704" s="170"/>
      <c r="I2704" s="170"/>
      <c r="J2704" s="170"/>
      <c r="K2704" s="170"/>
      <c r="L2704" s="170"/>
      <c r="M2704" s="170"/>
      <c r="N2704" s="170"/>
      <c r="O2704" s="170"/>
      <c r="P2704" s="170"/>
      <c r="Q2704" s="170"/>
      <c r="R2704" s="170"/>
      <c r="S2704" s="170"/>
      <c r="T2704" s="170"/>
      <c r="U2704" s="170"/>
      <c r="V2704" s="170"/>
      <c r="W2704" s="170"/>
      <c r="X2704" s="174"/>
      <c r="Y2704" s="170"/>
      <c r="Z2704" s="170"/>
      <c r="AA2704" s="170"/>
      <c r="AB2704" s="170"/>
      <c r="AC2704" s="170"/>
      <c r="AD2704" s="174"/>
      <c r="AE2704" s="170"/>
      <c r="AF2704" s="170"/>
      <c r="AI2704" s="170"/>
      <c r="AJ2704" s="170"/>
      <c r="AK2704" s="170"/>
      <c r="AL2704" s="170"/>
      <c r="AM2704" s="170"/>
      <c r="AN2704" s="170"/>
    </row>
    <row r="2705" spans="1:40" ht="52.5" customHeight="1" x14ac:dyDescent="0.2">
      <c r="A2705" s="170"/>
      <c r="B2705" s="170"/>
      <c r="C2705" s="170"/>
      <c r="D2705" s="170"/>
      <c r="E2705" s="170"/>
      <c r="F2705" s="170"/>
      <c r="G2705" s="170"/>
      <c r="H2705" s="170"/>
      <c r="I2705" s="170"/>
      <c r="J2705" s="170"/>
      <c r="K2705" s="170"/>
      <c r="L2705" s="170"/>
      <c r="M2705" s="170"/>
      <c r="N2705" s="170"/>
      <c r="O2705" s="170"/>
      <c r="P2705" s="170"/>
      <c r="Q2705" s="170"/>
      <c r="R2705" s="170"/>
      <c r="S2705" s="170"/>
      <c r="T2705" s="170"/>
      <c r="U2705" s="170"/>
      <c r="V2705" s="170"/>
      <c r="W2705" s="170"/>
      <c r="X2705" s="174"/>
      <c r="Y2705" s="170"/>
      <c r="Z2705" s="170"/>
      <c r="AA2705" s="170"/>
      <c r="AB2705" s="170"/>
      <c r="AC2705" s="170"/>
      <c r="AD2705" s="174"/>
      <c r="AE2705" s="170"/>
      <c r="AF2705" s="170"/>
      <c r="AI2705" s="170"/>
      <c r="AJ2705" s="170"/>
      <c r="AK2705" s="170"/>
      <c r="AL2705" s="170"/>
      <c r="AM2705" s="170"/>
      <c r="AN2705" s="170"/>
    </row>
    <row r="2706" spans="1:40" ht="52.5" customHeight="1" x14ac:dyDescent="0.2">
      <c r="A2706" s="170"/>
      <c r="B2706" s="170"/>
      <c r="C2706" s="170"/>
      <c r="D2706" s="170"/>
      <c r="E2706" s="170"/>
      <c r="F2706" s="170"/>
      <c r="G2706" s="170"/>
      <c r="H2706" s="170"/>
      <c r="I2706" s="170"/>
      <c r="J2706" s="170"/>
      <c r="K2706" s="170"/>
      <c r="L2706" s="170"/>
      <c r="M2706" s="170"/>
      <c r="N2706" s="170"/>
      <c r="O2706" s="170"/>
      <c r="P2706" s="170"/>
      <c r="Q2706" s="170"/>
      <c r="R2706" s="170"/>
      <c r="S2706" s="170"/>
      <c r="T2706" s="170"/>
      <c r="U2706" s="170"/>
      <c r="V2706" s="170"/>
      <c r="W2706" s="170"/>
      <c r="X2706" s="174"/>
      <c r="Y2706" s="170"/>
      <c r="Z2706" s="170"/>
      <c r="AA2706" s="170"/>
      <c r="AB2706" s="170"/>
      <c r="AC2706" s="170"/>
      <c r="AD2706" s="174"/>
      <c r="AE2706" s="170"/>
      <c r="AF2706" s="170"/>
      <c r="AI2706" s="170"/>
      <c r="AJ2706" s="170"/>
      <c r="AK2706" s="170"/>
      <c r="AL2706" s="170"/>
      <c r="AM2706" s="170"/>
      <c r="AN2706" s="170"/>
    </row>
    <row r="2707" spans="1:40" ht="52.5" customHeight="1" x14ac:dyDescent="0.2">
      <c r="A2707" s="170"/>
      <c r="B2707" s="170"/>
      <c r="C2707" s="170"/>
      <c r="D2707" s="170"/>
      <c r="E2707" s="170"/>
      <c r="F2707" s="170"/>
      <c r="G2707" s="170"/>
      <c r="H2707" s="170"/>
      <c r="I2707" s="170"/>
      <c r="J2707" s="170"/>
      <c r="K2707" s="170"/>
      <c r="L2707" s="170"/>
      <c r="M2707" s="170"/>
      <c r="N2707" s="170"/>
      <c r="O2707" s="170"/>
      <c r="P2707" s="170"/>
      <c r="Q2707" s="170"/>
      <c r="R2707" s="170"/>
      <c r="S2707" s="170"/>
      <c r="T2707" s="170"/>
      <c r="U2707" s="170"/>
      <c r="V2707" s="170"/>
      <c r="W2707" s="170"/>
      <c r="X2707" s="174"/>
      <c r="Y2707" s="170"/>
      <c r="Z2707" s="170"/>
      <c r="AA2707" s="170"/>
      <c r="AB2707" s="170"/>
      <c r="AC2707" s="170"/>
      <c r="AD2707" s="174"/>
      <c r="AE2707" s="170"/>
      <c r="AF2707" s="170"/>
      <c r="AI2707" s="170"/>
      <c r="AJ2707" s="170"/>
      <c r="AK2707" s="170"/>
      <c r="AL2707" s="170"/>
      <c r="AM2707" s="170"/>
      <c r="AN2707" s="170"/>
    </row>
    <row r="2708" spans="1:40" ht="52.5" customHeight="1" x14ac:dyDescent="0.2">
      <c r="A2708" s="170"/>
      <c r="B2708" s="170"/>
      <c r="C2708" s="170"/>
      <c r="D2708" s="170"/>
      <c r="E2708" s="170"/>
      <c r="F2708" s="170"/>
      <c r="G2708" s="170"/>
      <c r="H2708" s="170"/>
      <c r="I2708" s="170"/>
      <c r="J2708" s="170"/>
      <c r="K2708" s="170"/>
      <c r="L2708" s="170"/>
      <c r="M2708" s="170"/>
      <c r="N2708" s="170"/>
      <c r="O2708" s="170"/>
      <c r="P2708" s="170"/>
      <c r="Q2708" s="170"/>
      <c r="R2708" s="170"/>
      <c r="S2708" s="170"/>
      <c r="T2708" s="170"/>
      <c r="U2708" s="170"/>
      <c r="V2708" s="170"/>
      <c r="W2708" s="170"/>
      <c r="X2708" s="174"/>
      <c r="Y2708" s="170"/>
      <c r="Z2708" s="170"/>
      <c r="AA2708" s="170"/>
      <c r="AB2708" s="170"/>
      <c r="AC2708" s="170"/>
      <c r="AD2708" s="174"/>
      <c r="AE2708" s="170"/>
      <c r="AF2708" s="170"/>
      <c r="AI2708" s="170"/>
      <c r="AJ2708" s="170"/>
      <c r="AK2708" s="170"/>
      <c r="AL2708" s="170"/>
      <c r="AM2708" s="170"/>
      <c r="AN2708" s="170"/>
    </row>
    <row r="2709" spans="1:40" ht="52.5" customHeight="1" x14ac:dyDescent="0.2">
      <c r="A2709" s="170"/>
      <c r="B2709" s="170"/>
      <c r="C2709" s="170"/>
      <c r="D2709" s="170"/>
      <c r="E2709" s="170"/>
      <c r="F2709" s="170"/>
      <c r="G2709" s="170"/>
      <c r="H2709" s="170"/>
      <c r="I2709" s="170"/>
      <c r="J2709" s="170"/>
      <c r="K2709" s="170"/>
      <c r="L2709" s="170"/>
      <c r="M2709" s="170"/>
      <c r="N2709" s="170"/>
      <c r="O2709" s="170"/>
      <c r="P2709" s="170"/>
      <c r="Q2709" s="170"/>
      <c r="R2709" s="170"/>
      <c r="S2709" s="170"/>
      <c r="T2709" s="170"/>
      <c r="U2709" s="170"/>
      <c r="V2709" s="170"/>
      <c r="W2709" s="170"/>
      <c r="X2709" s="174"/>
      <c r="Y2709" s="170"/>
      <c r="Z2709" s="170"/>
      <c r="AA2709" s="170"/>
      <c r="AB2709" s="170"/>
      <c r="AC2709" s="170"/>
      <c r="AD2709" s="174"/>
      <c r="AE2709" s="170"/>
      <c r="AF2709" s="170"/>
      <c r="AI2709" s="170"/>
      <c r="AJ2709" s="170"/>
      <c r="AK2709" s="170"/>
      <c r="AL2709" s="170"/>
      <c r="AM2709" s="170"/>
      <c r="AN2709" s="170"/>
    </row>
    <row r="2710" spans="1:40" ht="52.5" customHeight="1" x14ac:dyDescent="0.2">
      <c r="A2710" s="170"/>
      <c r="B2710" s="170"/>
      <c r="C2710" s="170"/>
      <c r="D2710" s="170"/>
      <c r="E2710" s="170"/>
      <c r="F2710" s="170"/>
      <c r="G2710" s="170"/>
      <c r="H2710" s="170"/>
      <c r="I2710" s="170"/>
      <c r="J2710" s="170"/>
      <c r="K2710" s="170"/>
      <c r="L2710" s="170"/>
      <c r="M2710" s="170"/>
      <c r="N2710" s="170"/>
      <c r="O2710" s="170"/>
      <c r="P2710" s="170"/>
      <c r="Q2710" s="170"/>
      <c r="R2710" s="170"/>
      <c r="S2710" s="170"/>
      <c r="T2710" s="170"/>
      <c r="U2710" s="170"/>
      <c r="V2710" s="170"/>
      <c r="W2710" s="170"/>
      <c r="X2710" s="174"/>
      <c r="Y2710" s="170"/>
      <c r="Z2710" s="170"/>
      <c r="AA2710" s="170"/>
      <c r="AB2710" s="170"/>
      <c r="AC2710" s="170"/>
      <c r="AD2710" s="174"/>
      <c r="AE2710" s="170"/>
      <c r="AF2710" s="170"/>
      <c r="AI2710" s="170"/>
      <c r="AJ2710" s="170"/>
      <c r="AK2710" s="170"/>
      <c r="AL2710" s="170"/>
      <c r="AM2710" s="170"/>
      <c r="AN2710" s="170"/>
    </row>
    <row r="2711" spans="1:40" ht="52.5" customHeight="1" x14ac:dyDescent="0.2">
      <c r="A2711" s="170"/>
      <c r="B2711" s="170"/>
      <c r="C2711" s="170"/>
      <c r="D2711" s="170"/>
      <c r="E2711" s="170"/>
      <c r="F2711" s="170"/>
      <c r="G2711" s="170"/>
      <c r="H2711" s="170"/>
      <c r="I2711" s="170"/>
      <c r="J2711" s="170"/>
      <c r="K2711" s="170"/>
      <c r="L2711" s="170"/>
      <c r="M2711" s="170"/>
      <c r="N2711" s="170"/>
      <c r="O2711" s="170"/>
      <c r="P2711" s="170"/>
      <c r="Q2711" s="170"/>
      <c r="R2711" s="170"/>
      <c r="S2711" s="170"/>
      <c r="T2711" s="170"/>
      <c r="U2711" s="170"/>
      <c r="V2711" s="170"/>
      <c r="W2711" s="170"/>
      <c r="X2711" s="174"/>
      <c r="Y2711" s="170"/>
      <c r="Z2711" s="170"/>
      <c r="AA2711" s="170"/>
      <c r="AB2711" s="170"/>
      <c r="AC2711" s="170"/>
      <c r="AD2711" s="174"/>
      <c r="AE2711" s="170"/>
      <c r="AF2711" s="170"/>
      <c r="AI2711" s="170"/>
      <c r="AJ2711" s="170"/>
      <c r="AK2711" s="170"/>
      <c r="AL2711" s="170"/>
      <c r="AM2711" s="170"/>
      <c r="AN2711" s="170"/>
    </row>
    <row r="2712" spans="1:40" ht="52.5" customHeight="1" x14ac:dyDescent="0.2">
      <c r="A2712" s="170"/>
      <c r="B2712" s="170"/>
      <c r="C2712" s="170"/>
      <c r="D2712" s="170"/>
      <c r="E2712" s="170"/>
      <c r="F2712" s="170"/>
      <c r="G2712" s="170"/>
      <c r="H2712" s="170"/>
      <c r="I2712" s="170"/>
      <c r="J2712" s="170"/>
      <c r="K2712" s="170"/>
      <c r="L2712" s="170"/>
      <c r="M2712" s="170"/>
      <c r="N2712" s="170"/>
      <c r="O2712" s="170"/>
      <c r="P2712" s="170"/>
      <c r="Q2712" s="170"/>
      <c r="R2712" s="170"/>
      <c r="S2712" s="170"/>
      <c r="T2712" s="170"/>
      <c r="U2712" s="170"/>
      <c r="V2712" s="170"/>
      <c r="W2712" s="170"/>
      <c r="X2712" s="174"/>
      <c r="Y2712" s="170"/>
      <c r="Z2712" s="170"/>
      <c r="AA2712" s="170"/>
      <c r="AB2712" s="170"/>
      <c r="AC2712" s="170"/>
      <c r="AD2712" s="174"/>
      <c r="AE2712" s="170"/>
      <c r="AF2712" s="170"/>
      <c r="AI2712" s="170"/>
      <c r="AJ2712" s="170"/>
      <c r="AK2712" s="170"/>
      <c r="AL2712" s="170"/>
      <c r="AM2712" s="170"/>
      <c r="AN2712" s="170"/>
    </row>
    <row r="2713" spans="1:40" ht="52.5" customHeight="1" x14ac:dyDescent="0.2">
      <c r="A2713" s="170"/>
      <c r="B2713" s="170"/>
      <c r="C2713" s="170"/>
      <c r="D2713" s="170"/>
      <c r="E2713" s="170"/>
      <c r="F2713" s="170"/>
      <c r="G2713" s="170"/>
      <c r="H2713" s="170"/>
      <c r="I2713" s="170"/>
      <c r="J2713" s="170"/>
      <c r="K2713" s="170"/>
      <c r="L2713" s="170"/>
      <c r="M2713" s="170"/>
      <c r="N2713" s="170"/>
      <c r="O2713" s="170"/>
      <c r="P2713" s="170"/>
      <c r="Q2713" s="170"/>
      <c r="R2713" s="170"/>
      <c r="S2713" s="170"/>
      <c r="T2713" s="170"/>
      <c r="U2713" s="170"/>
      <c r="V2713" s="170"/>
      <c r="W2713" s="170"/>
      <c r="X2713" s="174"/>
      <c r="Y2713" s="170"/>
      <c r="Z2713" s="170"/>
      <c r="AA2713" s="170"/>
      <c r="AB2713" s="170"/>
      <c r="AC2713" s="170"/>
      <c r="AD2713" s="174"/>
      <c r="AE2713" s="170"/>
      <c r="AF2713" s="170"/>
      <c r="AI2713" s="170"/>
      <c r="AJ2713" s="170"/>
      <c r="AK2713" s="170"/>
      <c r="AL2713" s="170"/>
      <c r="AM2713" s="170"/>
      <c r="AN2713" s="170"/>
    </row>
    <row r="2714" spans="1:40" ht="52.5" customHeight="1" x14ac:dyDescent="0.2">
      <c r="A2714" s="170"/>
      <c r="B2714" s="170"/>
      <c r="C2714" s="170"/>
      <c r="D2714" s="170"/>
      <c r="E2714" s="170"/>
      <c r="F2714" s="170"/>
      <c r="G2714" s="170"/>
      <c r="H2714" s="170"/>
      <c r="I2714" s="170"/>
      <c r="J2714" s="170"/>
      <c r="K2714" s="170"/>
      <c r="L2714" s="170"/>
      <c r="M2714" s="170"/>
      <c r="N2714" s="170"/>
      <c r="O2714" s="170"/>
      <c r="P2714" s="170"/>
      <c r="Q2714" s="170"/>
      <c r="R2714" s="170"/>
      <c r="S2714" s="170"/>
      <c r="T2714" s="170"/>
      <c r="U2714" s="170"/>
      <c r="V2714" s="170"/>
      <c r="W2714" s="170"/>
      <c r="X2714" s="174"/>
      <c r="Y2714" s="170"/>
      <c r="Z2714" s="170"/>
      <c r="AA2714" s="170"/>
      <c r="AB2714" s="170"/>
      <c r="AC2714" s="170"/>
      <c r="AD2714" s="174"/>
      <c r="AE2714" s="170"/>
      <c r="AF2714" s="170"/>
      <c r="AI2714" s="170"/>
      <c r="AJ2714" s="170"/>
      <c r="AK2714" s="170"/>
      <c r="AL2714" s="170"/>
      <c r="AM2714" s="170"/>
      <c r="AN2714" s="170"/>
    </row>
    <row r="2715" spans="1:40" ht="52.5" customHeight="1" x14ac:dyDescent="0.2">
      <c r="A2715" s="170"/>
      <c r="B2715" s="170"/>
      <c r="C2715" s="170"/>
      <c r="D2715" s="170"/>
      <c r="E2715" s="170"/>
      <c r="F2715" s="170"/>
      <c r="G2715" s="170"/>
      <c r="H2715" s="170"/>
      <c r="I2715" s="170"/>
      <c r="J2715" s="170"/>
      <c r="K2715" s="170"/>
      <c r="L2715" s="170"/>
      <c r="M2715" s="170"/>
      <c r="N2715" s="170"/>
      <c r="O2715" s="170"/>
      <c r="P2715" s="170"/>
      <c r="Q2715" s="170"/>
      <c r="R2715" s="170"/>
      <c r="S2715" s="170"/>
      <c r="T2715" s="170"/>
      <c r="U2715" s="170"/>
      <c r="V2715" s="170"/>
      <c r="W2715" s="170"/>
      <c r="X2715" s="174"/>
      <c r="Y2715" s="170"/>
      <c r="Z2715" s="170"/>
      <c r="AA2715" s="170"/>
      <c r="AB2715" s="170"/>
      <c r="AC2715" s="170"/>
      <c r="AD2715" s="174"/>
      <c r="AE2715" s="170"/>
      <c r="AF2715" s="170"/>
      <c r="AI2715" s="170"/>
      <c r="AJ2715" s="170"/>
      <c r="AK2715" s="170"/>
      <c r="AL2715" s="170"/>
      <c r="AM2715" s="170"/>
      <c r="AN2715" s="170"/>
    </row>
    <row r="2716" spans="1:40" ht="52.5" customHeight="1" x14ac:dyDescent="0.2">
      <c r="A2716" s="170"/>
      <c r="B2716" s="170"/>
      <c r="C2716" s="170"/>
      <c r="D2716" s="170"/>
      <c r="E2716" s="170"/>
      <c r="F2716" s="170"/>
      <c r="G2716" s="170"/>
      <c r="H2716" s="170"/>
      <c r="I2716" s="170"/>
      <c r="J2716" s="170"/>
      <c r="K2716" s="170"/>
      <c r="L2716" s="170"/>
      <c r="M2716" s="170"/>
      <c r="N2716" s="170"/>
      <c r="O2716" s="170"/>
      <c r="P2716" s="170"/>
      <c r="Q2716" s="170"/>
      <c r="R2716" s="170"/>
      <c r="S2716" s="170"/>
      <c r="T2716" s="170"/>
      <c r="U2716" s="170"/>
      <c r="V2716" s="170"/>
      <c r="W2716" s="170"/>
      <c r="X2716" s="174"/>
      <c r="Y2716" s="170"/>
      <c r="Z2716" s="170"/>
      <c r="AA2716" s="170"/>
      <c r="AB2716" s="170"/>
      <c r="AC2716" s="170"/>
      <c r="AD2716" s="174"/>
      <c r="AE2716" s="170"/>
      <c r="AF2716" s="170"/>
      <c r="AI2716" s="170"/>
      <c r="AJ2716" s="170"/>
      <c r="AK2716" s="170"/>
      <c r="AL2716" s="170"/>
      <c r="AM2716" s="170"/>
      <c r="AN2716" s="170"/>
    </row>
    <row r="2717" spans="1:40" ht="52.5" customHeight="1" x14ac:dyDescent="0.2">
      <c r="A2717" s="170"/>
      <c r="B2717" s="170"/>
      <c r="C2717" s="170"/>
      <c r="D2717" s="170"/>
      <c r="E2717" s="170"/>
      <c r="F2717" s="170"/>
      <c r="G2717" s="170"/>
      <c r="H2717" s="170"/>
      <c r="I2717" s="170"/>
      <c r="J2717" s="170"/>
      <c r="K2717" s="170"/>
      <c r="L2717" s="170"/>
      <c r="M2717" s="170"/>
      <c r="N2717" s="170"/>
      <c r="O2717" s="170"/>
      <c r="P2717" s="170"/>
      <c r="Q2717" s="170"/>
      <c r="R2717" s="170"/>
      <c r="S2717" s="170"/>
      <c r="T2717" s="170"/>
      <c r="U2717" s="170"/>
      <c r="V2717" s="170"/>
      <c r="W2717" s="170"/>
      <c r="X2717" s="174"/>
      <c r="Y2717" s="170"/>
      <c r="Z2717" s="170"/>
      <c r="AA2717" s="170"/>
      <c r="AB2717" s="170"/>
      <c r="AC2717" s="170"/>
      <c r="AD2717" s="174"/>
      <c r="AE2717" s="170"/>
      <c r="AF2717" s="170"/>
      <c r="AI2717" s="170"/>
      <c r="AJ2717" s="170"/>
      <c r="AK2717" s="170"/>
      <c r="AL2717" s="170"/>
      <c r="AM2717" s="170"/>
      <c r="AN2717" s="170"/>
    </row>
    <row r="2718" spans="1:40" ht="52.5" customHeight="1" x14ac:dyDescent="0.2">
      <c r="A2718" s="170"/>
      <c r="B2718" s="170"/>
      <c r="C2718" s="170"/>
      <c r="D2718" s="170"/>
      <c r="E2718" s="170"/>
      <c r="F2718" s="170"/>
      <c r="G2718" s="170"/>
      <c r="H2718" s="170"/>
      <c r="I2718" s="170"/>
      <c r="J2718" s="170"/>
      <c r="K2718" s="170"/>
      <c r="L2718" s="170"/>
      <c r="M2718" s="170"/>
      <c r="N2718" s="170"/>
      <c r="O2718" s="170"/>
      <c r="P2718" s="170"/>
      <c r="Q2718" s="170"/>
      <c r="R2718" s="170"/>
      <c r="S2718" s="170"/>
      <c r="T2718" s="170"/>
      <c r="U2718" s="170"/>
      <c r="V2718" s="170"/>
      <c r="W2718" s="170"/>
      <c r="X2718" s="174"/>
      <c r="Y2718" s="170"/>
      <c r="Z2718" s="170"/>
      <c r="AA2718" s="170"/>
      <c r="AB2718" s="170"/>
      <c r="AC2718" s="170"/>
      <c r="AD2718" s="174"/>
      <c r="AE2718" s="170"/>
      <c r="AF2718" s="170"/>
      <c r="AI2718" s="170"/>
      <c r="AJ2718" s="170"/>
      <c r="AK2718" s="170"/>
      <c r="AL2718" s="170"/>
      <c r="AM2718" s="170"/>
      <c r="AN2718" s="170"/>
    </row>
    <row r="2719" spans="1:40" ht="52.5" customHeight="1" x14ac:dyDescent="0.2">
      <c r="A2719" s="170"/>
      <c r="B2719" s="170"/>
      <c r="C2719" s="170"/>
      <c r="D2719" s="170"/>
      <c r="E2719" s="170"/>
      <c r="F2719" s="170"/>
      <c r="G2719" s="170"/>
      <c r="H2719" s="170"/>
      <c r="I2719" s="170"/>
      <c r="J2719" s="170"/>
      <c r="K2719" s="170"/>
      <c r="L2719" s="170"/>
      <c r="M2719" s="170"/>
      <c r="N2719" s="170"/>
      <c r="O2719" s="170"/>
      <c r="P2719" s="170"/>
      <c r="Q2719" s="170"/>
      <c r="R2719" s="170"/>
      <c r="S2719" s="170"/>
      <c r="T2719" s="170"/>
      <c r="U2719" s="170"/>
      <c r="V2719" s="170"/>
      <c r="W2719" s="170"/>
      <c r="X2719" s="174"/>
      <c r="Y2719" s="170"/>
      <c r="Z2719" s="170"/>
      <c r="AA2719" s="170"/>
      <c r="AB2719" s="170"/>
      <c r="AC2719" s="170"/>
      <c r="AD2719" s="174"/>
      <c r="AE2719" s="170"/>
      <c r="AF2719" s="170"/>
      <c r="AI2719" s="170"/>
      <c r="AJ2719" s="170"/>
      <c r="AK2719" s="170"/>
      <c r="AL2719" s="170"/>
      <c r="AM2719" s="170"/>
      <c r="AN2719" s="170"/>
    </row>
    <row r="2720" spans="1:40" ht="52.5" customHeight="1" x14ac:dyDescent="0.2">
      <c r="A2720" s="170"/>
      <c r="B2720" s="170"/>
      <c r="C2720" s="170"/>
      <c r="D2720" s="170"/>
      <c r="E2720" s="170"/>
      <c r="F2720" s="170"/>
      <c r="G2720" s="170"/>
      <c r="H2720" s="170"/>
      <c r="I2720" s="170"/>
      <c r="J2720" s="170"/>
      <c r="K2720" s="170"/>
      <c r="L2720" s="170"/>
      <c r="M2720" s="170"/>
      <c r="N2720" s="170"/>
      <c r="O2720" s="170"/>
      <c r="P2720" s="170"/>
      <c r="Q2720" s="170"/>
      <c r="R2720" s="170"/>
      <c r="S2720" s="170"/>
      <c r="T2720" s="170"/>
      <c r="U2720" s="170"/>
      <c r="V2720" s="170"/>
      <c r="W2720" s="170"/>
      <c r="X2720" s="174"/>
      <c r="Y2720" s="170"/>
      <c r="Z2720" s="170"/>
      <c r="AA2720" s="170"/>
      <c r="AB2720" s="170"/>
      <c r="AC2720" s="170"/>
      <c r="AD2720" s="174"/>
      <c r="AE2720" s="170"/>
      <c r="AF2720" s="170"/>
      <c r="AI2720" s="170"/>
      <c r="AJ2720" s="170"/>
      <c r="AK2720" s="170"/>
      <c r="AL2720" s="170"/>
      <c r="AM2720" s="170"/>
      <c r="AN2720" s="170"/>
    </row>
    <row r="2721" spans="1:40" ht="52.5" customHeight="1" x14ac:dyDescent="0.2">
      <c r="A2721" s="170"/>
      <c r="B2721" s="170"/>
      <c r="C2721" s="170"/>
      <c r="D2721" s="170"/>
      <c r="E2721" s="170"/>
      <c r="F2721" s="170"/>
      <c r="G2721" s="170"/>
      <c r="H2721" s="170"/>
      <c r="I2721" s="170"/>
      <c r="J2721" s="170"/>
      <c r="K2721" s="170"/>
      <c r="L2721" s="170"/>
      <c r="M2721" s="170"/>
      <c r="N2721" s="170"/>
      <c r="O2721" s="170"/>
      <c r="P2721" s="170"/>
      <c r="Q2721" s="170"/>
      <c r="R2721" s="170"/>
      <c r="S2721" s="170"/>
      <c r="T2721" s="170"/>
      <c r="U2721" s="170"/>
      <c r="V2721" s="170"/>
      <c r="W2721" s="170"/>
      <c r="X2721" s="174"/>
      <c r="Y2721" s="170"/>
      <c r="Z2721" s="170"/>
      <c r="AA2721" s="170"/>
      <c r="AB2721" s="170"/>
      <c r="AC2721" s="170"/>
      <c r="AD2721" s="174"/>
      <c r="AE2721" s="170"/>
      <c r="AF2721" s="170"/>
      <c r="AI2721" s="170"/>
      <c r="AJ2721" s="170"/>
      <c r="AK2721" s="170"/>
      <c r="AL2721" s="170"/>
      <c r="AM2721" s="170"/>
      <c r="AN2721" s="170"/>
    </row>
    <row r="2722" spans="1:40" ht="52.5" customHeight="1" x14ac:dyDescent="0.2">
      <c r="A2722" s="170"/>
      <c r="B2722" s="170"/>
      <c r="C2722" s="170"/>
      <c r="D2722" s="170"/>
      <c r="E2722" s="170"/>
      <c r="F2722" s="170"/>
      <c r="G2722" s="170"/>
      <c r="H2722" s="170"/>
      <c r="I2722" s="170"/>
      <c r="J2722" s="170"/>
      <c r="K2722" s="170"/>
      <c r="L2722" s="170"/>
      <c r="M2722" s="170"/>
      <c r="N2722" s="170"/>
      <c r="O2722" s="170"/>
      <c r="P2722" s="170"/>
      <c r="Q2722" s="170"/>
      <c r="R2722" s="170"/>
      <c r="S2722" s="170"/>
      <c r="T2722" s="170"/>
      <c r="U2722" s="170"/>
      <c r="V2722" s="170"/>
      <c r="W2722" s="170"/>
      <c r="X2722" s="174"/>
      <c r="Y2722" s="170"/>
      <c r="Z2722" s="170"/>
      <c r="AA2722" s="170"/>
      <c r="AB2722" s="170"/>
      <c r="AC2722" s="170"/>
      <c r="AD2722" s="174"/>
      <c r="AE2722" s="170"/>
      <c r="AF2722" s="170"/>
      <c r="AI2722" s="170"/>
      <c r="AJ2722" s="170"/>
      <c r="AK2722" s="170"/>
      <c r="AL2722" s="170"/>
      <c r="AM2722" s="170"/>
      <c r="AN2722" s="170"/>
    </row>
    <row r="2723" spans="1:40" ht="52.5" customHeight="1" x14ac:dyDescent="0.2">
      <c r="A2723" s="170"/>
      <c r="B2723" s="170"/>
      <c r="C2723" s="170"/>
      <c r="D2723" s="170"/>
      <c r="E2723" s="170"/>
      <c r="F2723" s="170"/>
      <c r="G2723" s="170"/>
      <c r="H2723" s="170"/>
      <c r="I2723" s="170"/>
      <c r="J2723" s="170"/>
      <c r="K2723" s="170"/>
      <c r="L2723" s="170"/>
      <c r="M2723" s="170"/>
      <c r="N2723" s="170"/>
      <c r="O2723" s="170"/>
      <c r="P2723" s="170"/>
      <c r="Q2723" s="170"/>
      <c r="R2723" s="170"/>
      <c r="S2723" s="170"/>
      <c r="T2723" s="170"/>
      <c r="U2723" s="170"/>
      <c r="V2723" s="170"/>
      <c r="W2723" s="170"/>
      <c r="X2723" s="174"/>
      <c r="Y2723" s="170"/>
      <c r="Z2723" s="170"/>
      <c r="AA2723" s="170"/>
      <c r="AB2723" s="170"/>
      <c r="AC2723" s="170"/>
      <c r="AD2723" s="174"/>
      <c r="AE2723" s="170"/>
      <c r="AF2723" s="170"/>
      <c r="AI2723" s="170"/>
      <c r="AJ2723" s="170"/>
      <c r="AK2723" s="170"/>
      <c r="AL2723" s="170"/>
      <c r="AM2723" s="170"/>
      <c r="AN2723" s="170"/>
    </row>
    <row r="2724" spans="1:40" ht="52.5" customHeight="1" x14ac:dyDescent="0.2">
      <c r="A2724" s="170"/>
      <c r="B2724" s="170"/>
      <c r="C2724" s="170"/>
      <c r="D2724" s="170"/>
      <c r="E2724" s="170"/>
      <c r="F2724" s="170"/>
      <c r="G2724" s="170"/>
      <c r="H2724" s="170"/>
      <c r="I2724" s="170"/>
      <c r="J2724" s="170"/>
      <c r="K2724" s="170"/>
      <c r="L2724" s="170"/>
      <c r="M2724" s="170"/>
      <c r="N2724" s="170"/>
      <c r="O2724" s="170"/>
      <c r="P2724" s="170"/>
      <c r="Q2724" s="170"/>
      <c r="R2724" s="170"/>
      <c r="S2724" s="170"/>
      <c r="T2724" s="170"/>
      <c r="U2724" s="170"/>
      <c r="V2724" s="170"/>
      <c r="W2724" s="170"/>
      <c r="X2724" s="174"/>
      <c r="Y2724" s="170"/>
      <c r="Z2724" s="170"/>
      <c r="AA2724" s="170"/>
      <c r="AB2724" s="170"/>
      <c r="AC2724" s="170"/>
      <c r="AD2724" s="174"/>
      <c r="AE2724" s="170"/>
      <c r="AF2724" s="170"/>
      <c r="AI2724" s="170"/>
      <c r="AJ2724" s="170"/>
      <c r="AK2724" s="170"/>
      <c r="AL2724" s="170"/>
      <c r="AM2724" s="170"/>
      <c r="AN2724" s="170"/>
    </row>
    <row r="2725" spans="1:40" ht="52.5" customHeight="1" x14ac:dyDescent="0.2">
      <c r="A2725" s="170"/>
      <c r="B2725" s="170"/>
      <c r="C2725" s="170"/>
      <c r="D2725" s="170"/>
      <c r="E2725" s="170"/>
      <c r="F2725" s="170"/>
      <c r="G2725" s="170"/>
      <c r="H2725" s="170"/>
      <c r="I2725" s="170"/>
      <c r="J2725" s="170"/>
      <c r="K2725" s="170"/>
      <c r="L2725" s="170"/>
      <c r="M2725" s="170"/>
      <c r="N2725" s="170"/>
      <c r="O2725" s="170"/>
      <c r="P2725" s="170"/>
      <c r="Q2725" s="170"/>
      <c r="R2725" s="170"/>
      <c r="S2725" s="170"/>
      <c r="T2725" s="170"/>
      <c r="U2725" s="170"/>
      <c r="V2725" s="170"/>
      <c r="W2725" s="170"/>
      <c r="X2725" s="174"/>
      <c r="Y2725" s="170"/>
      <c r="Z2725" s="170"/>
      <c r="AA2725" s="170"/>
      <c r="AB2725" s="170"/>
      <c r="AC2725" s="170"/>
      <c r="AD2725" s="174"/>
      <c r="AE2725" s="170"/>
      <c r="AF2725" s="170"/>
      <c r="AI2725" s="170"/>
      <c r="AJ2725" s="170"/>
      <c r="AK2725" s="170"/>
      <c r="AL2725" s="170"/>
      <c r="AM2725" s="170"/>
      <c r="AN2725" s="170"/>
    </row>
    <row r="2726" spans="1:40" ht="52.5" customHeight="1" x14ac:dyDescent="0.2">
      <c r="A2726" s="170"/>
      <c r="B2726" s="170"/>
      <c r="C2726" s="170"/>
      <c r="D2726" s="170"/>
      <c r="E2726" s="170"/>
      <c r="F2726" s="170"/>
      <c r="G2726" s="170"/>
      <c r="H2726" s="170"/>
      <c r="I2726" s="170"/>
      <c r="J2726" s="170"/>
      <c r="K2726" s="170"/>
      <c r="L2726" s="170"/>
      <c r="M2726" s="170"/>
      <c r="N2726" s="170"/>
      <c r="O2726" s="170"/>
      <c r="P2726" s="170"/>
      <c r="Q2726" s="170"/>
      <c r="R2726" s="170"/>
      <c r="S2726" s="170"/>
      <c r="T2726" s="170"/>
      <c r="U2726" s="170"/>
      <c r="V2726" s="170"/>
      <c r="W2726" s="170"/>
      <c r="X2726" s="174"/>
      <c r="Y2726" s="170"/>
      <c r="Z2726" s="170"/>
      <c r="AA2726" s="170"/>
      <c r="AB2726" s="170"/>
      <c r="AC2726" s="170"/>
      <c r="AD2726" s="174"/>
      <c r="AE2726" s="170"/>
      <c r="AF2726" s="170"/>
      <c r="AI2726" s="170"/>
      <c r="AJ2726" s="170"/>
      <c r="AK2726" s="170"/>
      <c r="AL2726" s="170"/>
      <c r="AM2726" s="170"/>
      <c r="AN2726" s="170"/>
    </row>
    <row r="2727" spans="1:40" ht="52.5" customHeight="1" x14ac:dyDescent="0.2">
      <c r="A2727" s="170"/>
      <c r="B2727" s="170"/>
      <c r="C2727" s="170"/>
      <c r="D2727" s="170"/>
      <c r="E2727" s="170"/>
      <c r="F2727" s="170"/>
      <c r="G2727" s="170"/>
      <c r="H2727" s="170"/>
      <c r="I2727" s="170"/>
      <c r="J2727" s="170"/>
      <c r="K2727" s="170"/>
      <c r="L2727" s="170"/>
      <c r="M2727" s="170"/>
      <c r="N2727" s="170"/>
      <c r="O2727" s="170"/>
      <c r="P2727" s="170"/>
      <c r="Q2727" s="170"/>
      <c r="R2727" s="170"/>
      <c r="S2727" s="170"/>
      <c r="T2727" s="170"/>
      <c r="U2727" s="170"/>
      <c r="V2727" s="170"/>
      <c r="W2727" s="170"/>
      <c r="X2727" s="174"/>
      <c r="Y2727" s="170"/>
      <c r="Z2727" s="170"/>
      <c r="AA2727" s="170"/>
      <c r="AB2727" s="170"/>
      <c r="AC2727" s="170"/>
      <c r="AD2727" s="174"/>
      <c r="AE2727" s="170"/>
      <c r="AF2727" s="170"/>
      <c r="AI2727" s="170"/>
      <c r="AJ2727" s="170"/>
      <c r="AK2727" s="170"/>
      <c r="AL2727" s="170"/>
      <c r="AM2727" s="170"/>
      <c r="AN2727" s="170"/>
    </row>
    <row r="2728" spans="1:40" ht="52.5" customHeight="1" x14ac:dyDescent="0.2">
      <c r="A2728" s="170"/>
      <c r="B2728" s="170"/>
      <c r="C2728" s="170"/>
      <c r="D2728" s="170"/>
      <c r="E2728" s="170"/>
      <c r="F2728" s="170"/>
      <c r="G2728" s="170"/>
      <c r="H2728" s="170"/>
      <c r="I2728" s="170"/>
      <c r="J2728" s="170"/>
      <c r="K2728" s="170"/>
      <c r="L2728" s="170"/>
      <c r="M2728" s="170"/>
      <c r="N2728" s="170"/>
      <c r="O2728" s="170"/>
      <c r="P2728" s="170"/>
      <c r="Q2728" s="170"/>
      <c r="R2728" s="170"/>
      <c r="S2728" s="170"/>
      <c r="T2728" s="170"/>
      <c r="U2728" s="170"/>
      <c r="V2728" s="170"/>
      <c r="W2728" s="170"/>
      <c r="X2728" s="174"/>
      <c r="Y2728" s="170"/>
      <c r="Z2728" s="170"/>
      <c r="AA2728" s="170"/>
      <c r="AB2728" s="170"/>
      <c r="AC2728" s="170"/>
      <c r="AD2728" s="174"/>
      <c r="AE2728" s="170"/>
      <c r="AF2728" s="170"/>
      <c r="AI2728" s="170"/>
      <c r="AJ2728" s="170"/>
      <c r="AK2728" s="170"/>
      <c r="AL2728" s="170"/>
      <c r="AM2728" s="170"/>
      <c r="AN2728" s="170"/>
    </row>
    <row r="2729" spans="1:40" ht="52.5" customHeight="1" x14ac:dyDescent="0.2">
      <c r="A2729" s="170"/>
      <c r="B2729" s="170"/>
      <c r="C2729" s="170"/>
      <c r="D2729" s="170"/>
      <c r="E2729" s="170"/>
      <c r="F2729" s="170"/>
      <c r="G2729" s="170"/>
      <c r="H2729" s="170"/>
      <c r="I2729" s="170"/>
      <c r="J2729" s="170"/>
      <c r="K2729" s="170"/>
      <c r="L2729" s="170"/>
      <c r="M2729" s="170"/>
      <c r="N2729" s="170"/>
      <c r="O2729" s="170"/>
      <c r="P2729" s="170"/>
      <c r="Q2729" s="170"/>
      <c r="R2729" s="170"/>
      <c r="S2729" s="170"/>
      <c r="T2729" s="170"/>
      <c r="U2729" s="170"/>
      <c r="V2729" s="170"/>
      <c r="W2729" s="170"/>
      <c r="X2729" s="174"/>
      <c r="Y2729" s="170"/>
      <c r="Z2729" s="170"/>
      <c r="AA2729" s="170"/>
      <c r="AB2729" s="170"/>
      <c r="AC2729" s="170"/>
      <c r="AD2729" s="174"/>
      <c r="AE2729" s="170"/>
      <c r="AF2729" s="170"/>
      <c r="AI2729" s="170"/>
      <c r="AJ2729" s="170"/>
      <c r="AK2729" s="170"/>
      <c r="AL2729" s="170"/>
      <c r="AM2729" s="170"/>
      <c r="AN2729" s="170"/>
    </row>
    <row r="2730" spans="1:40" ht="52.5" customHeight="1" x14ac:dyDescent="0.2">
      <c r="A2730" s="170"/>
      <c r="B2730" s="170"/>
      <c r="C2730" s="170"/>
      <c r="D2730" s="170"/>
      <c r="E2730" s="170"/>
      <c r="F2730" s="170"/>
      <c r="G2730" s="170"/>
      <c r="H2730" s="170"/>
      <c r="I2730" s="170"/>
      <c r="J2730" s="170"/>
      <c r="K2730" s="170"/>
      <c r="L2730" s="170"/>
      <c r="M2730" s="170"/>
      <c r="N2730" s="170"/>
      <c r="O2730" s="170"/>
      <c r="P2730" s="170"/>
      <c r="Q2730" s="170"/>
      <c r="R2730" s="170"/>
      <c r="S2730" s="170"/>
      <c r="T2730" s="170"/>
      <c r="U2730" s="170"/>
      <c r="V2730" s="170"/>
      <c r="W2730" s="170"/>
      <c r="X2730" s="174"/>
      <c r="Y2730" s="170"/>
      <c r="Z2730" s="170"/>
      <c r="AA2730" s="170"/>
      <c r="AB2730" s="170"/>
      <c r="AC2730" s="170"/>
      <c r="AD2730" s="174"/>
      <c r="AE2730" s="170"/>
      <c r="AF2730" s="170"/>
      <c r="AI2730" s="170"/>
      <c r="AJ2730" s="170"/>
      <c r="AK2730" s="170"/>
      <c r="AL2730" s="170"/>
      <c r="AM2730" s="170"/>
      <c r="AN2730" s="170"/>
    </row>
    <row r="2731" spans="1:40" ht="52.5" customHeight="1" x14ac:dyDescent="0.2">
      <c r="A2731" s="170"/>
      <c r="B2731" s="170"/>
      <c r="C2731" s="170"/>
      <c r="D2731" s="170"/>
      <c r="E2731" s="170"/>
      <c r="F2731" s="170"/>
      <c r="G2731" s="170"/>
      <c r="H2731" s="170"/>
      <c r="I2731" s="170"/>
      <c r="J2731" s="170"/>
      <c r="K2731" s="170"/>
      <c r="L2731" s="170"/>
      <c r="M2731" s="170"/>
      <c r="N2731" s="170"/>
      <c r="O2731" s="170"/>
      <c r="P2731" s="170"/>
      <c r="Q2731" s="170"/>
      <c r="R2731" s="170"/>
      <c r="S2731" s="170"/>
      <c r="T2731" s="170"/>
      <c r="U2731" s="170"/>
      <c r="V2731" s="170"/>
      <c r="W2731" s="170"/>
      <c r="X2731" s="174"/>
      <c r="Y2731" s="170"/>
      <c r="Z2731" s="170"/>
      <c r="AA2731" s="170"/>
      <c r="AB2731" s="170"/>
      <c r="AC2731" s="170"/>
      <c r="AD2731" s="174"/>
      <c r="AE2731" s="170"/>
      <c r="AF2731" s="170"/>
      <c r="AI2731" s="170"/>
      <c r="AJ2731" s="170"/>
      <c r="AK2731" s="170"/>
      <c r="AL2731" s="170"/>
      <c r="AM2731" s="170"/>
      <c r="AN2731" s="170"/>
    </row>
    <row r="2732" spans="1:40" ht="52.5" customHeight="1" x14ac:dyDescent="0.2">
      <c r="A2732" s="170"/>
      <c r="B2732" s="170"/>
      <c r="C2732" s="170"/>
      <c r="D2732" s="170"/>
      <c r="E2732" s="170"/>
      <c r="F2732" s="170"/>
      <c r="G2732" s="170"/>
      <c r="H2732" s="170"/>
      <c r="I2732" s="170"/>
      <c r="J2732" s="170"/>
      <c r="K2732" s="170"/>
      <c r="L2732" s="170"/>
      <c r="M2732" s="170"/>
      <c r="N2732" s="170"/>
      <c r="O2732" s="170"/>
      <c r="P2732" s="170"/>
      <c r="Q2732" s="170"/>
      <c r="R2732" s="170"/>
      <c r="S2732" s="170"/>
      <c r="T2732" s="170"/>
      <c r="U2732" s="170"/>
      <c r="V2732" s="170"/>
      <c r="W2732" s="170"/>
      <c r="X2732" s="174"/>
      <c r="Y2732" s="170"/>
      <c r="Z2732" s="170"/>
      <c r="AA2732" s="170"/>
      <c r="AB2732" s="170"/>
      <c r="AC2732" s="170"/>
      <c r="AD2732" s="174"/>
      <c r="AE2732" s="170"/>
      <c r="AF2732" s="170"/>
      <c r="AI2732" s="170"/>
      <c r="AJ2732" s="170"/>
      <c r="AK2732" s="170"/>
      <c r="AL2732" s="170"/>
      <c r="AM2732" s="170"/>
      <c r="AN2732" s="170"/>
    </row>
    <row r="2733" spans="1:40" ht="52.5" customHeight="1" x14ac:dyDescent="0.2">
      <c r="A2733" s="170"/>
      <c r="B2733" s="170"/>
      <c r="C2733" s="170"/>
      <c r="D2733" s="170"/>
      <c r="E2733" s="170"/>
      <c r="F2733" s="170"/>
      <c r="G2733" s="170"/>
      <c r="H2733" s="170"/>
      <c r="I2733" s="170"/>
      <c r="J2733" s="170"/>
      <c r="K2733" s="170"/>
      <c r="L2733" s="170"/>
      <c r="M2733" s="170"/>
      <c r="N2733" s="170"/>
      <c r="O2733" s="170"/>
      <c r="P2733" s="170"/>
      <c r="Q2733" s="170"/>
      <c r="R2733" s="170"/>
      <c r="S2733" s="170"/>
      <c r="T2733" s="170"/>
      <c r="U2733" s="170"/>
      <c r="V2733" s="170"/>
      <c r="W2733" s="170"/>
      <c r="X2733" s="174"/>
      <c r="Y2733" s="170"/>
      <c r="Z2733" s="170"/>
      <c r="AA2733" s="170"/>
      <c r="AB2733" s="170"/>
      <c r="AC2733" s="170"/>
      <c r="AD2733" s="174"/>
      <c r="AE2733" s="170"/>
      <c r="AF2733" s="170"/>
      <c r="AI2733" s="170"/>
      <c r="AJ2733" s="170"/>
      <c r="AK2733" s="170"/>
      <c r="AL2733" s="170"/>
      <c r="AM2733" s="170"/>
      <c r="AN2733" s="170"/>
    </row>
    <row r="2734" spans="1:40" ht="52.5" customHeight="1" x14ac:dyDescent="0.2">
      <c r="A2734" s="170"/>
      <c r="B2734" s="170"/>
      <c r="C2734" s="170"/>
      <c r="D2734" s="170"/>
      <c r="E2734" s="170"/>
      <c r="F2734" s="170"/>
      <c r="G2734" s="170"/>
      <c r="H2734" s="170"/>
      <c r="I2734" s="170"/>
      <c r="J2734" s="170"/>
      <c r="K2734" s="170"/>
      <c r="L2734" s="170"/>
      <c r="M2734" s="170"/>
      <c r="N2734" s="170"/>
      <c r="O2734" s="170"/>
      <c r="P2734" s="170"/>
      <c r="Q2734" s="170"/>
      <c r="R2734" s="170"/>
      <c r="S2734" s="170"/>
      <c r="T2734" s="170"/>
      <c r="U2734" s="170"/>
      <c r="V2734" s="170"/>
      <c r="W2734" s="170"/>
      <c r="X2734" s="174"/>
      <c r="Y2734" s="170"/>
      <c r="Z2734" s="170"/>
      <c r="AA2734" s="170"/>
      <c r="AB2734" s="170"/>
      <c r="AC2734" s="170"/>
      <c r="AD2734" s="174"/>
      <c r="AE2734" s="170"/>
      <c r="AF2734" s="170"/>
      <c r="AI2734" s="170"/>
      <c r="AJ2734" s="170"/>
      <c r="AK2734" s="170"/>
      <c r="AL2734" s="170"/>
      <c r="AM2734" s="170"/>
      <c r="AN2734" s="170"/>
    </row>
    <row r="2735" spans="1:40" ht="52.5" customHeight="1" x14ac:dyDescent="0.2">
      <c r="A2735" s="170"/>
      <c r="B2735" s="170"/>
      <c r="C2735" s="170"/>
      <c r="D2735" s="170"/>
      <c r="E2735" s="170"/>
      <c r="F2735" s="170"/>
      <c r="G2735" s="170"/>
      <c r="H2735" s="170"/>
      <c r="I2735" s="170"/>
      <c r="J2735" s="170"/>
      <c r="K2735" s="170"/>
      <c r="L2735" s="170"/>
      <c r="M2735" s="170"/>
      <c r="N2735" s="170"/>
      <c r="O2735" s="170"/>
      <c r="P2735" s="170"/>
      <c r="Q2735" s="170"/>
      <c r="R2735" s="170"/>
      <c r="S2735" s="170"/>
      <c r="T2735" s="170"/>
      <c r="U2735" s="170"/>
      <c r="V2735" s="170"/>
      <c r="W2735" s="170"/>
      <c r="X2735" s="174"/>
      <c r="Y2735" s="170"/>
      <c r="Z2735" s="170"/>
      <c r="AA2735" s="170"/>
      <c r="AB2735" s="170"/>
      <c r="AC2735" s="170"/>
      <c r="AD2735" s="174"/>
      <c r="AE2735" s="170"/>
      <c r="AF2735" s="170"/>
      <c r="AI2735" s="170"/>
      <c r="AJ2735" s="170"/>
      <c r="AK2735" s="170"/>
      <c r="AL2735" s="170"/>
      <c r="AM2735" s="170"/>
      <c r="AN2735" s="170"/>
    </row>
    <row r="2736" spans="1:40" ht="52.5" customHeight="1" x14ac:dyDescent="0.2">
      <c r="A2736" s="170"/>
      <c r="B2736" s="170"/>
      <c r="C2736" s="170"/>
      <c r="D2736" s="170"/>
      <c r="E2736" s="170"/>
      <c r="F2736" s="170"/>
      <c r="G2736" s="170"/>
      <c r="H2736" s="170"/>
      <c r="I2736" s="170"/>
      <c r="J2736" s="170"/>
      <c r="K2736" s="170"/>
      <c r="L2736" s="170"/>
      <c r="M2736" s="170"/>
      <c r="N2736" s="170"/>
      <c r="O2736" s="170"/>
      <c r="P2736" s="170"/>
      <c r="Q2736" s="170"/>
      <c r="R2736" s="170"/>
      <c r="S2736" s="170"/>
      <c r="T2736" s="170"/>
      <c r="U2736" s="170"/>
      <c r="V2736" s="170"/>
      <c r="W2736" s="170"/>
      <c r="X2736" s="174"/>
      <c r="Y2736" s="170"/>
      <c r="Z2736" s="170"/>
      <c r="AA2736" s="170"/>
      <c r="AB2736" s="170"/>
      <c r="AC2736" s="170"/>
      <c r="AD2736" s="174"/>
      <c r="AE2736" s="170"/>
      <c r="AF2736" s="170"/>
      <c r="AI2736" s="170"/>
      <c r="AJ2736" s="170"/>
      <c r="AK2736" s="170"/>
      <c r="AL2736" s="170"/>
      <c r="AM2736" s="170"/>
      <c r="AN2736" s="170"/>
    </row>
    <row r="2737" spans="1:40" ht="52.5" customHeight="1" x14ac:dyDescent="0.2">
      <c r="A2737" s="170"/>
      <c r="B2737" s="170"/>
      <c r="C2737" s="170"/>
      <c r="D2737" s="170"/>
      <c r="E2737" s="170"/>
      <c r="F2737" s="170"/>
      <c r="G2737" s="170"/>
      <c r="H2737" s="170"/>
      <c r="I2737" s="170"/>
      <c r="J2737" s="170"/>
      <c r="K2737" s="170"/>
      <c r="L2737" s="170"/>
      <c r="M2737" s="170"/>
      <c r="N2737" s="170"/>
      <c r="O2737" s="170"/>
      <c r="P2737" s="170"/>
      <c r="Q2737" s="170"/>
      <c r="R2737" s="170"/>
      <c r="S2737" s="170"/>
      <c r="T2737" s="170"/>
      <c r="U2737" s="170"/>
      <c r="V2737" s="170"/>
      <c r="W2737" s="170"/>
      <c r="X2737" s="174"/>
      <c r="Y2737" s="170"/>
      <c r="Z2737" s="170"/>
      <c r="AA2737" s="170"/>
      <c r="AB2737" s="170"/>
      <c r="AC2737" s="170"/>
      <c r="AD2737" s="174"/>
      <c r="AE2737" s="170"/>
      <c r="AF2737" s="170"/>
      <c r="AI2737" s="170"/>
      <c r="AJ2737" s="170"/>
      <c r="AK2737" s="170"/>
      <c r="AL2737" s="170"/>
      <c r="AM2737" s="170"/>
      <c r="AN2737" s="170"/>
    </row>
    <row r="2738" spans="1:40" ht="52.5" customHeight="1" x14ac:dyDescent="0.2">
      <c r="A2738" s="170"/>
      <c r="B2738" s="170"/>
      <c r="C2738" s="170"/>
      <c r="D2738" s="170"/>
      <c r="E2738" s="170"/>
      <c r="F2738" s="170"/>
      <c r="G2738" s="170"/>
      <c r="H2738" s="170"/>
      <c r="I2738" s="170"/>
      <c r="J2738" s="170"/>
      <c r="K2738" s="170"/>
      <c r="L2738" s="170"/>
      <c r="M2738" s="170"/>
      <c r="N2738" s="170"/>
      <c r="O2738" s="170"/>
      <c r="P2738" s="170"/>
      <c r="Q2738" s="170"/>
      <c r="R2738" s="170"/>
      <c r="S2738" s="170"/>
      <c r="T2738" s="170"/>
      <c r="U2738" s="170"/>
      <c r="V2738" s="170"/>
      <c r="W2738" s="170"/>
      <c r="X2738" s="174"/>
      <c r="Y2738" s="170"/>
      <c r="Z2738" s="170"/>
      <c r="AA2738" s="170"/>
      <c r="AB2738" s="170"/>
      <c r="AC2738" s="170"/>
      <c r="AD2738" s="174"/>
      <c r="AE2738" s="170"/>
      <c r="AF2738" s="170"/>
      <c r="AI2738" s="170"/>
      <c r="AJ2738" s="170"/>
      <c r="AK2738" s="170"/>
      <c r="AL2738" s="170"/>
      <c r="AM2738" s="170"/>
      <c r="AN2738" s="170"/>
    </row>
    <row r="2739" spans="1:40" ht="52.5" customHeight="1" x14ac:dyDescent="0.2">
      <c r="A2739" s="170"/>
      <c r="B2739" s="170"/>
      <c r="C2739" s="170"/>
      <c r="D2739" s="170"/>
      <c r="E2739" s="170"/>
      <c r="F2739" s="170"/>
      <c r="G2739" s="170"/>
      <c r="H2739" s="170"/>
      <c r="I2739" s="170"/>
      <c r="J2739" s="170"/>
      <c r="K2739" s="170"/>
      <c r="L2739" s="170"/>
      <c r="M2739" s="170"/>
      <c r="N2739" s="170"/>
      <c r="O2739" s="170"/>
      <c r="P2739" s="170"/>
      <c r="Q2739" s="170"/>
      <c r="R2739" s="170"/>
      <c r="S2739" s="170"/>
      <c r="T2739" s="170"/>
      <c r="U2739" s="170"/>
      <c r="V2739" s="170"/>
      <c r="W2739" s="170"/>
      <c r="X2739" s="174"/>
      <c r="Y2739" s="170"/>
      <c r="Z2739" s="170"/>
      <c r="AA2739" s="170"/>
      <c r="AB2739" s="170"/>
      <c r="AC2739" s="170"/>
      <c r="AD2739" s="174"/>
      <c r="AE2739" s="170"/>
      <c r="AF2739" s="170"/>
      <c r="AI2739" s="170"/>
      <c r="AJ2739" s="170"/>
      <c r="AK2739" s="170"/>
      <c r="AL2739" s="170"/>
      <c r="AM2739" s="170"/>
      <c r="AN2739" s="170"/>
    </row>
    <row r="2740" spans="1:40" ht="52.5" customHeight="1" x14ac:dyDescent="0.2">
      <c r="A2740" s="170"/>
      <c r="B2740" s="170"/>
      <c r="C2740" s="170"/>
      <c r="D2740" s="170"/>
      <c r="E2740" s="170"/>
      <c r="F2740" s="170"/>
      <c r="G2740" s="170"/>
      <c r="H2740" s="170"/>
      <c r="I2740" s="170"/>
      <c r="J2740" s="170"/>
      <c r="K2740" s="170"/>
      <c r="L2740" s="170"/>
      <c r="M2740" s="170"/>
      <c r="N2740" s="170"/>
      <c r="O2740" s="170"/>
      <c r="P2740" s="170"/>
      <c r="Q2740" s="170"/>
      <c r="R2740" s="170"/>
      <c r="S2740" s="170"/>
      <c r="T2740" s="170"/>
      <c r="U2740" s="170"/>
      <c r="V2740" s="170"/>
      <c r="W2740" s="170"/>
      <c r="X2740" s="174"/>
      <c r="Y2740" s="170"/>
      <c r="Z2740" s="170"/>
      <c r="AA2740" s="170"/>
      <c r="AB2740" s="170"/>
      <c r="AC2740" s="170"/>
      <c r="AD2740" s="174"/>
      <c r="AE2740" s="170"/>
      <c r="AF2740" s="170"/>
      <c r="AI2740" s="170"/>
      <c r="AJ2740" s="170"/>
      <c r="AK2740" s="170"/>
      <c r="AL2740" s="170"/>
      <c r="AM2740" s="170"/>
      <c r="AN2740" s="170"/>
    </row>
    <row r="2741" spans="1:40" ht="52.5" customHeight="1" x14ac:dyDescent="0.2">
      <c r="A2741" s="170"/>
      <c r="B2741" s="170"/>
      <c r="C2741" s="170"/>
      <c r="D2741" s="170"/>
      <c r="E2741" s="170"/>
      <c r="F2741" s="170"/>
      <c r="G2741" s="170"/>
      <c r="H2741" s="170"/>
      <c r="I2741" s="170"/>
      <c r="J2741" s="170"/>
      <c r="K2741" s="170"/>
      <c r="L2741" s="170"/>
      <c r="M2741" s="170"/>
      <c r="N2741" s="170"/>
      <c r="O2741" s="170"/>
      <c r="P2741" s="170"/>
      <c r="Q2741" s="170"/>
      <c r="R2741" s="170"/>
      <c r="S2741" s="170"/>
      <c r="T2741" s="170"/>
      <c r="U2741" s="170"/>
      <c r="V2741" s="170"/>
      <c r="W2741" s="170"/>
      <c r="X2741" s="174"/>
      <c r="Y2741" s="170"/>
      <c r="Z2741" s="170"/>
      <c r="AA2741" s="170"/>
      <c r="AB2741" s="170"/>
      <c r="AC2741" s="170"/>
      <c r="AD2741" s="174"/>
      <c r="AE2741" s="170"/>
      <c r="AF2741" s="170"/>
      <c r="AI2741" s="170"/>
      <c r="AJ2741" s="170"/>
      <c r="AK2741" s="170"/>
      <c r="AL2741" s="170"/>
      <c r="AM2741" s="170"/>
      <c r="AN2741" s="170"/>
    </row>
    <row r="2742" spans="1:40" ht="52.5" customHeight="1" x14ac:dyDescent="0.2">
      <c r="A2742" s="170"/>
      <c r="B2742" s="170"/>
      <c r="C2742" s="170"/>
      <c r="D2742" s="170"/>
      <c r="E2742" s="170"/>
      <c r="F2742" s="170"/>
      <c r="G2742" s="170"/>
      <c r="H2742" s="170"/>
      <c r="I2742" s="170"/>
      <c r="J2742" s="170"/>
      <c r="K2742" s="170"/>
      <c r="L2742" s="170"/>
      <c r="M2742" s="170"/>
      <c r="N2742" s="170"/>
      <c r="O2742" s="170"/>
      <c r="P2742" s="170"/>
      <c r="Q2742" s="170"/>
      <c r="R2742" s="170"/>
      <c r="S2742" s="170"/>
      <c r="T2742" s="170"/>
      <c r="U2742" s="170"/>
      <c r="V2742" s="170"/>
      <c r="W2742" s="170"/>
      <c r="X2742" s="174"/>
      <c r="Y2742" s="170"/>
      <c r="Z2742" s="170"/>
      <c r="AA2742" s="170"/>
      <c r="AB2742" s="170"/>
      <c r="AC2742" s="170"/>
      <c r="AD2742" s="174"/>
      <c r="AE2742" s="170"/>
      <c r="AF2742" s="170"/>
      <c r="AI2742" s="170"/>
      <c r="AJ2742" s="170"/>
      <c r="AK2742" s="170"/>
      <c r="AL2742" s="170"/>
      <c r="AM2742" s="170"/>
      <c r="AN2742" s="170"/>
    </row>
    <row r="2743" spans="1:40" ht="52.5" customHeight="1" x14ac:dyDescent="0.2">
      <c r="A2743" s="170"/>
      <c r="B2743" s="170"/>
      <c r="C2743" s="170"/>
      <c r="D2743" s="170"/>
      <c r="E2743" s="170"/>
      <c r="F2743" s="170"/>
      <c r="G2743" s="170"/>
      <c r="H2743" s="170"/>
      <c r="I2743" s="170"/>
      <c r="J2743" s="170"/>
      <c r="K2743" s="170"/>
      <c r="L2743" s="170"/>
      <c r="M2743" s="170"/>
      <c r="N2743" s="170"/>
      <c r="O2743" s="170"/>
      <c r="P2743" s="170"/>
      <c r="Q2743" s="170"/>
      <c r="R2743" s="170"/>
      <c r="S2743" s="170"/>
      <c r="T2743" s="170"/>
      <c r="U2743" s="170"/>
      <c r="V2743" s="170"/>
      <c r="W2743" s="170"/>
      <c r="X2743" s="174"/>
      <c r="Y2743" s="170"/>
      <c r="Z2743" s="170"/>
      <c r="AA2743" s="170"/>
      <c r="AB2743" s="170"/>
      <c r="AC2743" s="170"/>
      <c r="AD2743" s="174"/>
      <c r="AE2743" s="170"/>
      <c r="AF2743" s="170"/>
      <c r="AI2743" s="170"/>
      <c r="AJ2743" s="170"/>
      <c r="AK2743" s="170"/>
      <c r="AL2743" s="170"/>
      <c r="AM2743" s="170"/>
      <c r="AN2743" s="170"/>
    </row>
    <row r="2744" spans="1:40" ht="52.5" customHeight="1" x14ac:dyDescent="0.2">
      <c r="A2744" s="170"/>
      <c r="B2744" s="170"/>
      <c r="C2744" s="170"/>
      <c r="D2744" s="170"/>
      <c r="E2744" s="170"/>
      <c r="F2744" s="170"/>
      <c r="G2744" s="170"/>
      <c r="H2744" s="170"/>
      <c r="I2744" s="170"/>
      <c r="J2744" s="170"/>
      <c r="K2744" s="170"/>
      <c r="L2744" s="170"/>
      <c r="M2744" s="170"/>
      <c r="N2744" s="170"/>
      <c r="O2744" s="170"/>
      <c r="P2744" s="170"/>
      <c r="Q2744" s="170"/>
      <c r="R2744" s="170"/>
      <c r="S2744" s="170"/>
      <c r="T2744" s="170"/>
      <c r="U2744" s="170"/>
      <c r="V2744" s="170"/>
      <c r="W2744" s="170"/>
      <c r="X2744" s="174"/>
      <c r="Y2744" s="170"/>
      <c r="Z2744" s="170"/>
      <c r="AA2744" s="170"/>
      <c r="AB2744" s="170"/>
      <c r="AC2744" s="170"/>
      <c r="AD2744" s="174"/>
      <c r="AE2744" s="170"/>
      <c r="AF2744" s="170"/>
      <c r="AI2744" s="170"/>
      <c r="AJ2744" s="170"/>
      <c r="AK2744" s="170"/>
      <c r="AL2744" s="170"/>
      <c r="AM2744" s="170"/>
      <c r="AN2744" s="170"/>
    </row>
    <row r="2745" spans="1:40" ht="52.5" customHeight="1" x14ac:dyDescent="0.2">
      <c r="A2745" s="170"/>
      <c r="B2745" s="170"/>
      <c r="C2745" s="170"/>
      <c r="D2745" s="170"/>
      <c r="E2745" s="170"/>
      <c r="F2745" s="170"/>
      <c r="G2745" s="170"/>
      <c r="H2745" s="170"/>
      <c r="I2745" s="170"/>
      <c r="J2745" s="170"/>
      <c r="K2745" s="170"/>
      <c r="L2745" s="170"/>
      <c r="M2745" s="170"/>
      <c r="N2745" s="170"/>
      <c r="O2745" s="170"/>
      <c r="P2745" s="170"/>
      <c r="Q2745" s="170"/>
      <c r="R2745" s="170"/>
      <c r="S2745" s="170"/>
      <c r="T2745" s="170"/>
      <c r="U2745" s="170"/>
      <c r="V2745" s="170"/>
      <c r="W2745" s="170"/>
      <c r="X2745" s="174"/>
      <c r="Y2745" s="170"/>
      <c r="Z2745" s="170"/>
      <c r="AA2745" s="170"/>
      <c r="AB2745" s="170"/>
      <c r="AC2745" s="170"/>
      <c r="AD2745" s="174"/>
      <c r="AE2745" s="170"/>
      <c r="AF2745" s="170"/>
      <c r="AI2745" s="170"/>
      <c r="AJ2745" s="170"/>
      <c r="AK2745" s="170"/>
      <c r="AL2745" s="170"/>
      <c r="AM2745" s="170"/>
      <c r="AN2745" s="170"/>
    </row>
    <row r="2746" spans="1:40" ht="52.5" customHeight="1" x14ac:dyDescent="0.2">
      <c r="A2746" s="170"/>
      <c r="B2746" s="170"/>
      <c r="C2746" s="170"/>
      <c r="D2746" s="170"/>
      <c r="E2746" s="170"/>
      <c r="F2746" s="170"/>
      <c r="G2746" s="170"/>
      <c r="H2746" s="170"/>
      <c r="I2746" s="170"/>
      <c r="J2746" s="170"/>
      <c r="K2746" s="170"/>
      <c r="L2746" s="170"/>
      <c r="M2746" s="170"/>
      <c r="N2746" s="170"/>
      <c r="O2746" s="170"/>
      <c r="P2746" s="170"/>
      <c r="Q2746" s="170"/>
      <c r="R2746" s="170"/>
      <c r="S2746" s="170"/>
      <c r="T2746" s="170"/>
      <c r="U2746" s="170"/>
      <c r="V2746" s="170"/>
      <c r="W2746" s="170"/>
      <c r="X2746" s="174"/>
      <c r="Y2746" s="170"/>
      <c r="Z2746" s="170"/>
      <c r="AA2746" s="170"/>
      <c r="AB2746" s="170"/>
      <c r="AC2746" s="170"/>
      <c r="AD2746" s="174"/>
      <c r="AE2746" s="170"/>
      <c r="AF2746" s="170"/>
      <c r="AI2746" s="170"/>
      <c r="AJ2746" s="170"/>
      <c r="AK2746" s="170"/>
      <c r="AL2746" s="170"/>
      <c r="AM2746" s="170"/>
      <c r="AN2746" s="170"/>
    </row>
    <row r="2747" spans="1:40" ht="52.5" customHeight="1" x14ac:dyDescent="0.2">
      <c r="A2747" s="170"/>
      <c r="B2747" s="170"/>
      <c r="C2747" s="170"/>
      <c r="D2747" s="170"/>
      <c r="E2747" s="170"/>
      <c r="F2747" s="170"/>
      <c r="G2747" s="170"/>
      <c r="H2747" s="170"/>
      <c r="I2747" s="170"/>
      <c r="J2747" s="170"/>
      <c r="K2747" s="170"/>
      <c r="L2747" s="170"/>
      <c r="M2747" s="170"/>
      <c r="N2747" s="170"/>
      <c r="O2747" s="170"/>
      <c r="P2747" s="170"/>
      <c r="Q2747" s="170"/>
      <c r="R2747" s="170"/>
      <c r="S2747" s="170"/>
      <c r="T2747" s="170"/>
      <c r="U2747" s="170"/>
      <c r="V2747" s="170"/>
      <c r="W2747" s="170"/>
      <c r="X2747" s="174"/>
      <c r="Y2747" s="170"/>
      <c r="Z2747" s="170"/>
      <c r="AA2747" s="170"/>
      <c r="AB2747" s="170"/>
      <c r="AC2747" s="170"/>
      <c r="AD2747" s="174"/>
      <c r="AE2747" s="170"/>
      <c r="AF2747" s="170"/>
      <c r="AI2747" s="170"/>
      <c r="AJ2747" s="170"/>
      <c r="AK2747" s="170"/>
      <c r="AL2747" s="170"/>
      <c r="AM2747" s="170"/>
      <c r="AN2747" s="170"/>
    </row>
    <row r="2748" spans="1:40" ht="52.5" customHeight="1" x14ac:dyDescent="0.2">
      <c r="A2748" s="170"/>
      <c r="B2748" s="170"/>
      <c r="C2748" s="170"/>
      <c r="D2748" s="170"/>
      <c r="E2748" s="170"/>
      <c r="F2748" s="170"/>
      <c r="G2748" s="170"/>
      <c r="H2748" s="170"/>
      <c r="I2748" s="170"/>
      <c r="J2748" s="170"/>
      <c r="K2748" s="170"/>
      <c r="L2748" s="170"/>
      <c r="M2748" s="170"/>
      <c r="N2748" s="170"/>
      <c r="O2748" s="170"/>
      <c r="P2748" s="170"/>
      <c r="Q2748" s="170"/>
      <c r="R2748" s="170"/>
      <c r="S2748" s="170"/>
      <c r="T2748" s="170"/>
      <c r="U2748" s="170"/>
      <c r="V2748" s="170"/>
      <c r="W2748" s="170"/>
      <c r="X2748" s="174"/>
      <c r="Y2748" s="170"/>
      <c r="Z2748" s="170"/>
      <c r="AA2748" s="170"/>
      <c r="AB2748" s="170"/>
      <c r="AC2748" s="170"/>
      <c r="AD2748" s="174"/>
      <c r="AE2748" s="170"/>
      <c r="AF2748" s="170"/>
      <c r="AI2748" s="170"/>
      <c r="AJ2748" s="170"/>
      <c r="AK2748" s="170"/>
      <c r="AL2748" s="170"/>
      <c r="AM2748" s="170"/>
      <c r="AN2748" s="170"/>
    </row>
    <row r="2749" spans="1:40" ht="52.5" customHeight="1" x14ac:dyDescent="0.2">
      <c r="A2749" s="170"/>
      <c r="B2749" s="170"/>
      <c r="C2749" s="170"/>
      <c r="D2749" s="170"/>
      <c r="E2749" s="170"/>
      <c r="F2749" s="170"/>
      <c r="G2749" s="170"/>
      <c r="H2749" s="170"/>
      <c r="I2749" s="170"/>
      <c r="J2749" s="170"/>
      <c r="K2749" s="170"/>
      <c r="L2749" s="170"/>
      <c r="M2749" s="170"/>
      <c r="N2749" s="170"/>
      <c r="O2749" s="170"/>
      <c r="P2749" s="170"/>
      <c r="Q2749" s="170"/>
      <c r="R2749" s="170"/>
      <c r="S2749" s="170"/>
      <c r="T2749" s="170"/>
      <c r="U2749" s="170"/>
      <c r="V2749" s="170"/>
      <c r="W2749" s="170"/>
      <c r="X2749" s="174"/>
      <c r="Y2749" s="170"/>
      <c r="Z2749" s="170"/>
      <c r="AA2749" s="170"/>
      <c r="AB2749" s="170"/>
      <c r="AC2749" s="170"/>
      <c r="AD2749" s="174"/>
      <c r="AE2749" s="170"/>
      <c r="AF2749" s="170"/>
      <c r="AI2749" s="170"/>
      <c r="AJ2749" s="170"/>
      <c r="AK2749" s="170"/>
      <c r="AL2749" s="170"/>
      <c r="AM2749" s="170"/>
      <c r="AN2749" s="170"/>
    </row>
    <row r="2750" spans="1:40" ht="52.5" customHeight="1" x14ac:dyDescent="0.2">
      <c r="A2750" s="170"/>
      <c r="B2750" s="170"/>
      <c r="C2750" s="170"/>
      <c r="D2750" s="170"/>
      <c r="E2750" s="170"/>
      <c r="F2750" s="170"/>
      <c r="G2750" s="170"/>
      <c r="H2750" s="170"/>
      <c r="I2750" s="170"/>
      <c r="J2750" s="170"/>
      <c r="K2750" s="170"/>
      <c r="L2750" s="170"/>
      <c r="M2750" s="170"/>
      <c r="N2750" s="170"/>
      <c r="O2750" s="170"/>
      <c r="P2750" s="170"/>
      <c r="Q2750" s="170"/>
      <c r="R2750" s="170"/>
      <c r="S2750" s="170"/>
      <c r="T2750" s="170"/>
      <c r="U2750" s="170"/>
      <c r="V2750" s="170"/>
      <c r="W2750" s="170"/>
      <c r="X2750" s="174"/>
      <c r="Y2750" s="170"/>
      <c r="Z2750" s="170"/>
      <c r="AA2750" s="170"/>
      <c r="AB2750" s="170"/>
      <c r="AC2750" s="170"/>
      <c r="AD2750" s="174"/>
      <c r="AE2750" s="170"/>
      <c r="AF2750" s="170"/>
      <c r="AI2750" s="170"/>
      <c r="AJ2750" s="170"/>
      <c r="AK2750" s="170"/>
      <c r="AL2750" s="170"/>
      <c r="AM2750" s="170"/>
      <c r="AN2750" s="170"/>
    </row>
    <row r="2751" spans="1:40" ht="52.5" customHeight="1" x14ac:dyDescent="0.2">
      <c r="A2751" s="170"/>
      <c r="B2751" s="170"/>
      <c r="C2751" s="170"/>
      <c r="D2751" s="170"/>
      <c r="E2751" s="170"/>
      <c r="F2751" s="170"/>
      <c r="G2751" s="170"/>
      <c r="H2751" s="170"/>
      <c r="I2751" s="170"/>
      <c r="J2751" s="170"/>
      <c r="K2751" s="170"/>
      <c r="L2751" s="170"/>
      <c r="M2751" s="170"/>
      <c r="N2751" s="170"/>
      <c r="O2751" s="170"/>
      <c r="P2751" s="170"/>
      <c r="Q2751" s="170"/>
      <c r="R2751" s="170"/>
      <c r="S2751" s="170"/>
      <c r="T2751" s="170"/>
      <c r="U2751" s="170"/>
      <c r="V2751" s="170"/>
      <c r="W2751" s="170"/>
      <c r="X2751" s="174"/>
      <c r="Y2751" s="170"/>
      <c r="Z2751" s="170"/>
      <c r="AA2751" s="170"/>
      <c r="AB2751" s="170"/>
      <c r="AC2751" s="170"/>
      <c r="AD2751" s="174"/>
      <c r="AE2751" s="170"/>
      <c r="AF2751" s="170"/>
      <c r="AI2751" s="170"/>
      <c r="AJ2751" s="170"/>
      <c r="AK2751" s="170"/>
      <c r="AL2751" s="170"/>
      <c r="AM2751" s="170"/>
      <c r="AN2751" s="170"/>
    </row>
    <row r="2752" spans="1:40" ht="52.5" customHeight="1" x14ac:dyDescent="0.2">
      <c r="A2752" s="170"/>
      <c r="B2752" s="170"/>
      <c r="C2752" s="170"/>
      <c r="D2752" s="170"/>
      <c r="E2752" s="170"/>
      <c r="F2752" s="170"/>
      <c r="G2752" s="170"/>
      <c r="H2752" s="170"/>
      <c r="I2752" s="170"/>
      <c r="J2752" s="170"/>
      <c r="K2752" s="170"/>
      <c r="L2752" s="170"/>
      <c r="M2752" s="170"/>
      <c r="N2752" s="170"/>
      <c r="O2752" s="170"/>
      <c r="P2752" s="170"/>
      <c r="Q2752" s="170"/>
      <c r="R2752" s="170"/>
      <c r="S2752" s="170"/>
      <c r="T2752" s="170"/>
      <c r="U2752" s="170"/>
      <c r="V2752" s="170"/>
      <c r="W2752" s="170"/>
      <c r="X2752" s="174"/>
      <c r="Y2752" s="170"/>
      <c r="Z2752" s="170"/>
      <c r="AA2752" s="170"/>
      <c r="AB2752" s="170"/>
      <c r="AC2752" s="170"/>
      <c r="AD2752" s="174"/>
      <c r="AE2752" s="170"/>
      <c r="AF2752" s="170"/>
      <c r="AI2752" s="170"/>
      <c r="AJ2752" s="170"/>
      <c r="AK2752" s="170"/>
      <c r="AL2752" s="170"/>
      <c r="AM2752" s="170"/>
      <c r="AN2752" s="170"/>
    </row>
    <row r="2753" spans="1:40" ht="52.5" customHeight="1" x14ac:dyDescent="0.2">
      <c r="A2753" s="170"/>
      <c r="B2753" s="170"/>
      <c r="C2753" s="170"/>
      <c r="D2753" s="170"/>
      <c r="E2753" s="170"/>
      <c r="F2753" s="170"/>
      <c r="G2753" s="170"/>
      <c r="H2753" s="170"/>
      <c r="I2753" s="170"/>
      <c r="J2753" s="170"/>
      <c r="K2753" s="170"/>
      <c r="L2753" s="170"/>
      <c r="M2753" s="170"/>
      <c r="N2753" s="170"/>
      <c r="O2753" s="170"/>
      <c r="P2753" s="170"/>
      <c r="Q2753" s="170"/>
      <c r="R2753" s="170"/>
      <c r="S2753" s="170"/>
      <c r="T2753" s="170"/>
      <c r="U2753" s="170"/>
      <c r="V2753" s="170"/>
      <c r="W2753" s="170"/>
      <c r="X2753" s="174"/>
      <c r="Y2753" s="170"/>
      <c r="Z2753" s="170"/>
      <c r="AA2753" s="170"/>
      <c r="AB2753" s="170"/>
      <c r="AC2753" s="170"/>
      <c r="AD2753" s="174"/>
      <c r="AE2753" s="170"/>
      <c r="AF2753" s="170"/>
      <c r="AI2753" s="170"/>
      <c r="AJ2753" s="170"/>
      <c r="AK2753" s="170"/>
      <c r="AL2753" s="170"/>
      <c r="AM2753" s="170"/>
      <c r="AN2753" s="170"/>
    </row>
    <row r="2754" spans="1:40" ht="52.5" customHeight="1" x14ac:dyDescent="0.2">
      <c r="A2754" s="170"/>
      <c r="B2754" s="170"/>
      <c r="C2754" s="170"/>
      <c r="D2754" s="170"/>
      <c r="E2754" s="170"/>
      <c r="F2754" s="170"/>
      <c r="G2754" s="170"/>
      <c r="H2754" s="170"/>
      <c r="I2754" s="170"/>
      <c r="J2754" s="170"/>
      <c r="K2754" s="170"/>
      <c r="L2754" s="170"/>
      <c r="M2754" s="170"/>
      <c r="N2754" s="170"/>
      <c r="O2754" s="170"/>
      <c r="P2754" s="170"/>
      <c r="Q2754" s="170"/>
      <c r="R2754" s="170"/>
      <c r="S2754" s="170"/>
      <c r="T2754" s="170"/>
      <c r="U2754" s="170"/>
      <c r="V2754" s="170"/>
      <c r="W2754" s="170"/>
      <c r="X2754" s="174"/>
      <c r="Y2754" s="170"/>
      <c r="Z2754" s="170"/>
      <c r="AA2754" s="170"/>
      <c r="AB2754" s="170"/>
      <c r="AC2754" s="170"/>
      <c r="AD2754" s="174"/>
      <c r="AE2754" s="170"/>
      <c r="AF2754" s="170"/>
      <c r="AI2754" s="170"/>
      <c r="AJ2754" s="170"/>
      <c r="AK2754" s="170"/>
      <c r="AL2754" s="170"/>
      <c r="AM2754" s="170"/>
      <c r="AN2754" s="170"/>
    </row>
    <row r="2755" spans="1:40" ht="52.5" customHeight="1" x14ac:dyDescent="0.2">
      <c r="A2755" s="170"/>
      <c r="B2755" s="170"/>
      <c r="C2755" s="170"/>
      <c r="D2755" s="170"/>
      <c r="E2755" s="170"/>
      <c r="F2755" s="170"/>
      <c r="G2755" s="170"/>
      <c r="H2755" s="170"/>
      <c r="I2755" s="170"/>
      <c r="J2755" s="170"/>
      <c r="K2755" s="170"/>
      <c r="L2755" s="170"/>
      <c r="M2755" s="170"/>
      <c r="N2755" s="170"/>
      <c r="O2755" s="170"/>
      <c r="P2755" s="170"/>
      <c r="Q2755" s="170"/>
      <c r="R2755" s="170"/>
      <c r="S2755" s="170"/>
      <c r="T2755" s="170"/>
      <c r="U2755" s="170"/>
      <c r="V2755" s="170"/>
      <c r="W2755" s="170"/>
      <c r="X2755" s="174"/>
      <c r="Y2755" s="170"/>
      <c r="Z2755" s="170"/>
      <c r="AA2755" s="170"/>
      <c r="AB2755" s="170"/>
      <c r="AC2755" s="170"/>
      <c r="AD2755" s="174"/>
      <c r="AE2755" s="170"/>
      <c r="AF2755" s="170"/>
      <c r="AI2755" s="170"/>
      <c r="AJ2755" s="170"/>
      <c r="AK2755" s="170"/>
      <c r="AL2755" s="170"/>
      <c r="AM2755" s="170"/>
      <c r="AN2755" s="170"/>
    </row>
    <row r="2756" spans="1:40" ht="52.5" customHeight="1" x14ac:dyDescent="0.2">
      <c r="A2756" s="170"/>
      <c r="B2756" s="170"/>
      <c r="C2756" s="170"/>
      <c r="D2756" s="170"/>
      <c r="E2756" s="170"/>
      <c r="F2756" s="170"/>
      <c r="G2756" s="170"/>
      <c r="H2756" s="170"/>
      <c r="I2756" s="170"/>
      <c r="J2756" s="170"/>
      <c r="K2756" s="170"/>
      <c r="L2756" s="170"/>
      <c r="M2756" s="170"/>
      <c r="N2756" s="170"/>
      <c r="O2756" s="170"/>
      <c r="P2756" s="170"/>
      <c r="Q2756" s="170"/>
      <c r="R2756" s="170"/>
      <c r="S2756" s="170"/>
      <c r="T2756" s="170"/>
      <c r="U2756" s="170"/>
      <c r="V2756" s="170"/>
      <c r="W2756" s="170"/>
      <c r="X2756" s="174"/>
      <c r="Y2756" s="170"/>
      <c r="Z2756" s="170"/>
      <c r="AA2756" s="170"/>
      <c r="AB2756" s="170"/>
      <c r="AC2756" s="170"/>
      <c r="AD2756" s="174"/>
      <c r="AE2756" s="170"/>
      <c r="AF2756" s="170"/>
      <c r="AI2756" s="170"/>
      <c r="AJ2756" s="170"/>
      <c r="AK2756" s="170"/>
      <c r="AL2756" s="170"/>
      <c r="AM2756" s="170"/>
      <c r="AN2756" s="170"/>
    </row>
    <row r="2757" spans="1:40" ht="52.5" customHeight="1" x14ac:dyDescent="0.2">
      <c r="A2757" s="170"/>
      <c r="B2757" s="170"/>
      <c r="C2757" s="170"/>
      <c r="D2757" s="170"/>
      <c r="E2757" s="170"/>
      <c r="F2757" s="170"/>
      <c r="G2757" s="170"/>
      <c r="H2757" s="170"/>
      <c r="I2757" s="170"/>
      <c r="J2757" s="170"/>
      <c r="K2757" s="170"/>
      <c r="L2757" s="170"/>
      <c r="M2757" s="170"/>
      <c r="N2757" s="170"/>
      <c r="O2757" s="170"/>
      <c r="P2757" s="170"/>
      <c r="Q2757" s="170"/>
      <c r="R2757" s="170"/>
      <c r="S2757" s="170"/>
      <c r="T2757" s="170"/>
      <c r="U2757" s="170"/>
      <c r="V2757" s="170"/>
      <c r="W2757" s="170"/>
      <c r="X2757" s="174"/>
      <c r="Y2757" s="170"/>
      <c r="Z2757" s="170"/>
      <c r="AA2757" s="170"/>
      <c r="AB2757" s="170"/>
      <c r="AC2757" s="170"/>
      <c r="AD2757" s="174"/>
      <c r="AE2757" s="170"/>
      <c r="AF2757" s="170"/>
      <c r="AI2757" s="170"/>
      <c r="AJ2757" s="170"/>
      <c r="AK2757" s="170"/>
      <c r="AL2757" s="170"/>
      <c r="AM2757" s="170"/>
      <c r="AN2757" s="170"/>
    </row>
    <row r="2758" spans="1:40" ht="52.5" customHeight="1" x14ac:dyDescent="0.2">
      <c r="A2758" s="170"/>
      <c r="B2758" s="170"/>
      <c r="C2758" s="170"/>
      <c r="D2758" s="170"/>
      <c r="E2758" s="170"/>
      <c r="F2758" s="170"/>
      <c r="G2758" s="170"/>
      <c r="H2758" s="170"/>
      <c r="I2758" s="170"/>
      <c r="J2758" s="170"/>
      <c r="K2758" s="170"/>
      <c r="L2758" s="170"/>
      <c r="M2758" s="170"/>
      <c r="N2758" s="170"/>
      <c r="O2758" s="170"/>
      <c r="P2758" s="170"/>
      <c r="Q2758" s="170"/>
      <c r="R2758" s="170"/>
      <c r="S2758" s="170"/>
      <c r="T2758" s="170"/>
      <c r="U2758" s="170"/>
      <c r="V2758" s="170"/>
      <c r="W2758" s="170"/>
      <c r="X2758" s="174"/>
      <c r="Y2758" s="170"/>
      <c r="Z2758" s="170"/>
      <c r="AA2758" s="170"/>
      <c r="AB2758" s="170"/>
      <c r="AC2758" s="170"/>
      <c r="AD2758" s="174"/>
      <c r="AE2758" s="170"/>
      <c r="AF2758" s="170"/>
      <c r="AI2758" s="170"/>
      <c r="AJ2758" s="170"/>
      <c r="AK2758" s="170"/>
      <c r="AL2758" s="170"/>
      <c r="AM2758" s="170"/>
      <c r="AN2758" s="170"/>
    </row>
    <row r="2759" spans="1:40" ht="52.5" customHeight="1" x14ac:dyDescent="0.2">
      <c r="A2759" s="170"/>
      <c r="B2759" s="170"/>
      <c r="C2759" s="170"/>
      <c r="D2759" s="170"/>
      <c r="E2759" s="170"/>
      <c r="F2759" s="170"/>
      <c r="G2759" s="170"/>
      <c r="H2759" s="170"/>
      <c r="I2759" s="170"/>
      <c r="J2759" s="170"/>
      <c r="K2759" s="170"/>
      <c r="L2759" s="170"/>
      <c r="M2759" s="170"/>
      <c r="N2759" s="170"/>
      <c r="O2759" s="170"/>
      <c r="P2759" s="170"/>
      <c r="Q2759" s="170"/>
      <c r="R2759" s="170"/>
      <c r="S2759" s="170"/>
      <c r="T2759" s="170"/>
      <c r="U2759" s="170"/>
      <c r="V2759" s="170"/>
      <c r="W2759" s="170"/>
      <c r="X2759" s="174"/>
      <c r="Y2759" s="170"/>
      <c r="Z2759" s="170"/>
      <c r="AA2759" s="170"/>
      <c r="AB2759" s="170"/>
      <c r="AC2759" s="170"/>
      <c r="AD2759" s="174"/>
      <c r="AE2759" s="170"/>
      <c r="AF2759" s="170"/>
      <c r="AI2759" s="170"/>
      <c r="AJ2759" s="170"/>
      <c r="AK2759" s="170"/>
      <c r="AL2759" s="170"/>
      <c r="AM2759" s="170"/>
      <c r="AN2759" s="170"/>
    </row>
    <row r="2760" spans="1:40" ht="52.5" customHeight="1" x14ac:dyDescent="0.2">
      <c r="A2760" s="170"/>
      <c r="B2760" s="170"/>
      <c r="C2760" s="170"/>
      <c r="D2760" s="170"/>
      <c r="E2760" s="170"/>
      <c r="F2760" s="170"/>
      <c r="G2760" s="170"/>
      <c r="H2760" s="170"/>
      <c r="I2760" s="170"/>
      <c r="J2760" s="170"/>
      <c r="K2760" s="170"/>
      <c r="L2760" s="170"/>
      <c r="M2760" s="170"/>
      <c r="N2760" s="170"/>
      <c r="O2760" s="170"/>
      <c r="P2760" s="170"/>
      <c r="Q2760" s="170"/>
      <c r="R2760" s="170"/>
      <c r="S2760" s="170"/>
      <c r="T2760" s="170"/>
      <c r="U2760" s="170"/>
      <c r="V2760" s="170"/>
      <c r="W2760" s="170"/>
      <c r="X2760" s="174"/>
      <c r="Y2760" s="170"/>
      <c r="Z2760" s="170"/>
      <c r="AA2760" s="170"/>
      <c r="AB2760" s="170"/>
      <c r="AC2760" s="170"/>
      <c r="AD2760" s="174"/>
      <c r="AE2760" s="170"/>
      <c r="AF2760" s="170"/>
      <c r="AI2760" s="170"/>
      <c r="AJ2760" s="170"/>
      <c r="AK2760" s="170"/>
      <c r="AL2760" s="170"/>
      <c r="AM2760" s="170"/>
      <c r="AN2760" s="170"/>
    </row>
    <row r="2761" spans="1:40" ht="52.5" customHeight="1" x14ac:dyDescent="0.2">
      <c r="A2761" s="170"/>
      <c r="B2761" s="170"/>
      <c r="C2761" s="170"/>
      <c r="D2761" s="170"/>
      <c r="E2761" s="170"/>
      <c r="F2761" s="170"/>
      <c r="G2761" s="170"/>
      <c r="H2761" s="170"/>
      <c r="I2761" s="170"/>
      <c r="J2761" s="170"/>
      <c r="K2761" s="170"/>
      <c r="L2761" s="170"/>
      <c r="M2761" s="170"/>
      <c r="N2761" s="170"/>
      <c r="O2761" s="170"/>
      <c r="P2761" s="170"/>
      <c r="Q2761" s="170"/>
      <c r="R2761" s="170"/>
      <c r="S2761" s="170"/>
      <c r="T2761" s="170"/>
      <c r="U2761" s="170"/>
      <c r="V2761" s="170"/>
      <c r="W2761" s="170"/>
      <c r="X2761" s="174"/>
      <c r="Y2761" s="170"/>
      <c r="Z2761" s="170"/>
      <c r="AA2761" s="170"/>
      <c r="AB2761" s="170"/>
      <c r="AC2761" s="170"/>
      <c r="AD2761" s="174"/>
      <c r="AE2761" s="170"/>
      <c r="AF2761" s="170"/>
      <c r="AI2761" s="170"/>
      <c r="AJ2761" s="170"/>
      <c r="AK2761" s="170"/>
      <c r="AL2761" s="170"/>
      <c r="AM2761" s="170"/>
      <c r="AN2761" s="170"/>
    </row>
    <row r="2762" spans="1:40" ht="52.5" customHeight="1" x14ac:dyDescent="0.2">
      <c r="A2762" s="170"/>
      <c r="B2762" s="170"/>
      <c r="C2762" s="170"/>
      <c r="D2762" s="170"/>
      <c r="E2762" s="170"/>
      <c r="F2762" s="170"/>
      <c r="G2762" s="170"/>
      <c r="H2762" s="170"/>
      <c r="I2762" s="170"/>
      <c r="J2762" s="170"/>
      <c r="K2762" s="170"/>
      <c r="L2762" s="170"/>
      <c r="M2762" s="170"/>
      <c r="N2762" s="170"/>
      <c r="O2762" s="170"/>
      <c r="P2762" s="170"/>
      <c r="Q2762" s="170"/>
      <c r="R2762" s="170"/>
      <c r="S2762" s="170"/>
      <c r="T2762" s="170"/>
      <c r="U2762" s="170"/>
      <c r="V2762" s="170"/>
      <c r="W2762" s="170"/>
      <c r="X2762" s="174"/>
      <c r="Y2762" s="170"/>
      <c r="Z2762" s="170"/>
      <c r="AA2762" s="170"/>
      <c r="AB2762" s="170"/>
      <c r="AC2762" s="170"/>
      <c r="AD2762" s="174"/>
      <c r="AE2762" s="170"/>
      <c r="AF2762" s="170"/>
      <c r="AI2762" s="170"/>
      <c r="AJ2762" s="170"/>
      <c r="AK2762" s="170"/>
      <c r="AL2762" s="170"/>
      <c r="AM2762" s="170"/>
      <c r="AN2762" s="170"/>
    </row>
    <row r="2763" spans="1:40" ht="52.5" customHeight="1" x14ac:dyDescent="0.2">
      <c r="A2763" s="170"/>
      <c r="B2763" s="170"/>
      <c r="C2763" s="170"/>
      <c r="D2763" s="170"/>
      <c r="E2763" s="170"/>
      <c r="F2763" s="170"/>
      <c r="G2763" s="170"/>
      <c r="H2763" s="170"/>
      <c r="I2763" s="170"/>
      <c r="J2763" s="170"/>
      <c r="K2763" s="170"/>
      <c r="L2763" s="170"/>
      <c r="M2763" s="170"/>
      <c r="N2763" s="170"/>
      <c r="O2763" s="170"/>
      <c r="P2763" s="170"/>
      <c r="Q2763" s="170"/>
      <c r="R2763" s="170"/>
      <c r="S2763" s="170"/>
      <c r="T2763" s="170"/>
      <c r="U2763" s="170"/>
      <c r="V2763" s="170"/>
      <c r="W2763" s="170"/>
      <c r="X2763" s="174"/>
      <c r="Y2763" s="170"/>
      <c r="Z2763" s="170"/>
      <c r="AA2763" s="170"/>
      <c r="AB2763" s="170"/>
      <c r="AC2763" s="170"/>
      <c r="AD2763" s="174"/>
      <c r="AE2763" s="170"/>
      <c r="AF2763" s="170"/>
      <c r="AI2763" s="170"/>
      <c r="AJ2763" s="170"/>
      <c r="AK2763" s="170"/>
      <c r="AL2763" s="170"/>
      <c r="AM2763" s="170"/>
      <c r="AN2763" s="170"/>
    </row>
    <row r="2764" spans="1:40" ht="52.5" customHeight="1" x14ac:dyDescent="0.2">
      <c r="A2764" s="170"/>
      <c r="B2764" s="170"/>
      <c r="C2764" s="170"/>
      <c r="D2764" s="170"/>
      <c r="E2764" s="170"/>
      <c r="F2764" s="170"/>
      <c r="G2764" s="170"/>
      <c r="H2764" s="170"/>
      <c r="I2764" s="170"/>
      <c r="J2764" s="170"/>
      <c r="K2764" s="170"/>
      <c r="L2764" s="170"/>
      <c r="M2764" s="170"/>
      <c r="N2764" s="170"/>
      <c r="O2764" s="170"/>
      <c r="P2764" s="170"/>
      <c r="Q2764" s="170"/>
      <c r="R2764" s="170"/>
      <c r="S2764" s="170"/>
      <c r="T2764" s="170"/>
      <c r="U2764" s="170"/>
      <c r="V2764" s="170"/>
      <c r="W2764" s="170"/>
      <c r="X2764" s="174"/>
      <c r="Y2764" s="170"/>
      <c r="Z2764" s="170"/>
      <c r="AA2764" s="170"/>
      <c r="AB2764" s="170"/>
      <c r="AC2764" s="170"/>
      <c r="AD2764" s="174"/>
      <c r="AE2764" s="170"/>
      <c r="AF2764" s="170"/>
      <c r="AI2764" s="170"/>
      <c r="AJ2764" s="170"/>
      <c r="AK2764" s="170"/>
      <c r="AL2764" s="170"/>
      <c r="AM2764" s="170"/>
      <c r="AN2764" s="170"/>
    </row>
    <row r="2765" spans="1:40" ht="52.5" customHeight="1" x14ac:dyDescent="0.2">
      <c r="A2765" s="170"/>
      <c r="B2765" s="170"/>
      <c r="C2765" s="170"/>
      <c r="D2765" s="170"/>
      <c r="E2765" s="170"/>
      <c r="F2765" s="170"/>
      <c r="G2765" s="170"/>
      <c r="H2765" s="170"/>
      <c r="I2765" s="170"/>
      <c r="J2765" s="170"/>
      <c r="K2765" s="170"/>
      <c r="L2765" s="170"/>
      <c r="M2765" s="170"/>
      <c r="N2765" s="170"/>
      <c r="O2765" s="170"/>
      <c r="P2765" s="170"/>
      <c r="Q2765" s="170"/>
      <c r="R2765" s="170"/>
      <c r="S2765" s="170"/>
      <c r="T2765" s="170"/>
      <c r="U2765" s="170"/>
      <c r="V2765" s="170"/>
      <c r="W2765" s="170"/>
      <c r="X2765" s="174"/>
      <c r="Y2765" s="170"/>
      <c r="Z2765" s="170"/>
      <c r="AA2765" s="170"/>
      <c r="AB2765" s="170"/>
      <c r="AC2765" s="170"/>
      <c r="AD2765" s="174"/>
      <c r="AE2765" s="170"/>
      <c r="AF2765" s="170"/>
      <c r="AI2765" s="170"/>
      <c r="AJ2765" s="170"/>
      <c r="AK2765" s="170"/>
      <c r="AL2765" s="170"/>
      <c r="AM2765" s="170"/>
      <c r="AN2765" s="170"/>
    </row>
    <row r="2766" spans="1:40" ht="52.5" customHeight="1" x14ac:dyDescent="0.2">
      <c r="A2766" s="170"/>
      <c r="B2766" s="170"/>
      <c r="C2766" s="170"/>
      <c r="D2766" s="170"/>
      <c r="E2766" s="170"/>
      <c r="F2766" s="170"/>
      <c r="G2766" s="170"/>
      <c r="H2766" s="170"/>
      <c r="I2766" s="170"/>
      <c r="J2766" s="170"/>
      <c r="K2766" s="170"/>
      <c r="L2766" s="170"/>
      <c r="M2766" s="170"/>
      <c r="N2766" s="170"/>
      <c r="O2766" s="170"/>
      <c r="P2766" s="170"/>
      <c r="Q2766" s="170"/>
      <c r="R2766" s="170"/>
      <c r="S2766" s="170"/>
      <c r="T2766" s="170"/>
      <c r="U2766" s="170"/>
      <c r="V2766" s="170"/>
      <c r="W2766" s="170"/>
      <c r="X2766" s="174"/>
      <c r="Y2766" s="170"/>
      <c r="Z2766" s="170"/>
      <c r="AA2766" s="170"/>
      <c r="AB2766" s="170"/>
      <c r="AC2766" s="170"/>
      <c r="AD2766" s="174"/>
      <c r="AE2766" s="170"/>
      <c r="AF2766" s="170"/>
      <c r="AI2766" s="170"/>
      <c r="AJ2766" s="170"/>
      <c r="AK2766" s="170"/>
      <c r="AL2766" s="170"/>
      <c r="AM2766" s="170"/>
      <c r="AN2766" s="170"/>
    </row>
    <row r="2767" spans="1:40" ht="52.5" customHeight="1" x14ac:dyDescent="0.2">
      <c r="A2767" s="170"/>
      <c r="B2767" s="170"/>
      <c r="C2767" s="170"/>
      <c r="D2767" s="170"/>
      <c r="E2767" s="170"/>
      <c r="F2767" s="170"/>
      <c r="G2767" s="170"/>
      <c r="H2767" s="170"/>
      <c r="I2767" s="170"/>
      <c r="J2767" s="170"/>
      <c r="K2767" s="170"/>
      <c r="L2767" s="170"/>
      <c r="M2767" s="170"/>
      <c r="N2767" s="170"/>
      <c r="O2767" s="170"/>
      <c r="P2767" s="170"/>
      <c r="Q2767" s="170"/>
      <c r="R2767" s="170"/>
      <c r="S2767" s="170"/>
      <c r="T2767" s="170"/>
      <c r="U2767" s="170"/>
      <c r="V2767" s="170"/>
      <c r="W2767" s="170"/>
      <c r="X2767" s="174"/>
      <c r="Y2767" s="170"/>
      <c r="Z2767" s="170"/>
      <c r="AA2767" s="170"/>
      <c r="AB2767" s="170"/>
      <c r="AC2767" s="170"/>
      <c r="AD2767" s="174"/>
      <c r="AE2767" s="170"/>
      <c r="AF2767" s="170"/>
      <c r="AI2767" s="170"/>
      <c r="AJ2767" s="170"/>
      <c r="AK2767" s="170"/>
      <c r="AL2767" s="170"/>
      <c r="AM2767" s="170"/>
      <c r="AN2767" s="170"/>
    </row>
    <row r="2768" spans="1:40" ht="52.5" customHeight="1" x14ac:dyDescent="0.2">
      <c r="A2768" s="170"/>
      <c r="B2768" s="170"/>
      <c r="C2768" s="170"/>
      <c r="D2768" s="170"/>
      <c r="E2768" s="170"/>
      <c r="F2768" s="170"/>
      <c r="G2768" s="170"/>
      <c r="H2768" s="170"/>
      <c r="I2768" s="170"/>
      <c r="J2768" s="170"/>
      <c r="K2768" s="170"/>
      <c r="L2768" s="170"/>
      <c r="M2768" s="170"/>
      <c r="N2768" s="170"/>
      <c r="O2768" s="170"/>
      <c r="P2768" s="170"/>
      <c r="Q2768" s="170"/>
      <c r="R2768" s="170"/>
      <c r="S2768" s="170"/>
      <c r="T2768" s="170"/>
      <c r="U2768" s="170"/>
      <c r="V2768" s="170"/>
      <c r="W2768" s="170"/>
      <c r="X2768" s="174"/>
      <c r="Y2768" s="170"/>
      <c r="Z2768" s="170"/>
      <c r="AA2768" s="170"/>
      <c r="AB2768" s="170"/>
      <c r="AC2768" s="170"/>
      <c r="AD2768" s="174"/>
      <c r="AE2768" s="170"/>
      <c r="AF2768" s="170"/>
      <c r="AI2768" s="170"/>
      <c r="AJ2768" s="170"/>
      <c r="AK2768" s="170"/>
      <c r="AL2768" s="170"/>
      <c r="AM2768" s="170"/>
      <c r="AN2768" s="170"/>
    </row>
    <row r="2769" spans="1:40" ht="52.5" customHeight="1" x14ac:dyDescent="0.2">
      <c r="A2769" s="170"/>
      <c r="B2769" s="170"/>
      <c r="C2769" s="170"/>
      <c r="D2769" s="170"/>
      <c r="E2769" s="170"/>
      <c r="F2769" s="170"/>
      <c r="G2769" s="170"/>
      <c r="H2769" s="170"/>
      <c r="I2769" s="170"/>
      <c r="J2769" s="170"/>
      <c r="K2769" s="170"/>
      <c r="L2769" s="170"/>
      <c r="M2769" s="170"/>
      <c r="N2769" s="170"/>
      <c r="O2769" s="170"/>
      <c r="P2769" s="170"/>
      <c r="Q2769" s="170"/>
      <c r="R2769" s="170"/>
      <c r="S2769" s="170"/>
      <c r="T2769" s="170"/>
      <c r="U2769" s="170"/>
      <c r="V2769" s="170"/>
      <c r="W2769" s="170"/>
      <c r="X2769" s="174"/>
      <c r="Y2769" s="170"/>
      <c r="Z2769" s="170"/>
      <c r="AA2769" s="170"/>
      <c r="AB2769" s="170"/>
      <c r="AC2769" s="170"/>
      <c r="AD2769" s="174"/>
      <c r="AE2769" s="170"/>
      <c r="AF2769" s="170"/>
      <c r="AI2769" s="170"/>
      <c r="AJ2769" s="170"/>
      <c r="AK2769" s="170"/>
      <c r="AL2769" s="170"/>
      <c r="AM2769" s="170"/>
      <c r="AN2769" s="170"/>
    </row>
    <row r="2770" spans="1:40" ht="52.5" customHeight="1" x14ac:dyDescent="0.2">
      <c r="A2770" s="170"/>
      <c r="B2770" s="170"/>
      <c r="C2770" s="170"/>
      <c r="D2770" s="170"/>
      <c r="E2770" s="170"/>
      <c r="F2770" s="170"/>
      <c r="G2770" s="170"/>
      <c r="H2770" s="170"/>
      <c r="I2770" s="170"/>
      <c r="J2770" s="170"/>
      <c r="K2770" s="170"/>
      <c r="L2770" s="170"/>
      <c r="M2770" s="170"/>
      <c r="N2770" s="170"/>
      <c r="O2770" s="170"/>
      <c r="P2770" s="170"/>
      <c r="Q2770" s="170"/>
      <c r="R2770" s="170"/>
      <c r="S2770" s="170"/>
      <c r="T2770" s="170"/>
      <c r="U2770" s="170"/>
      <c r="V2770" s="170"/>
      <c r="W2770" s="170"/>
      <c r="X2770" s="174"/>
      <c r="Y2770" s="170"/>
      <c r="Z2770" s="170"/>
      <c r="AA2770" s="170"/>
      <c r="AB2770" s="170"/>
      <c r="AC2770" s="170"/>
      <c r="AD2770" s="174"/>
      <c r="AE2770" s="170"/>
      <c r="AF2770" s="170"/>
      <c r="AI2770" s="170"/>
      <c r="AJ2770" s="170"/>
      <c r="AK2770" s="170"/>
      <c r="AL2770" s="170"/>
      <c r="AM2770" s="170"/>
      <c r="AN2770" s="170"/>
    </row>
    <row r="2771" spans="1:40" ht="52.5" customHeight="1" x14ac:dyDescent="0.2">
      <c r="A2771" s="170"/>
      <c r="B2771" s="170"/>
      <c r="C2771" s="170"/>
      <c r="D2771" s="170"/>
      <c r="E2771" s="170"/>
      <c r="F2771" s="170"/>
      <c r="G2771" s="170"/>
      <c r="H2771" s="170"/>
      <c r="I2771" s="170"/>
      <c r="J2771" s="170"/>
      <c r="K2771" s="170"/>
      <c r="L2771" s="170"/>
      <c r="M2771" s="170"/>
      <c r="N2771" s="170"/>
      <c r="O2771" s="170"/>
      <c r="P2771" s="170"/>
      <c r="Q2771" s="170"/>
      <c r="R2771" s="170"/>
      <c r="S2771" s="170"/>
      <c r="T2771" s="170"/>
      <c r="U2771" s="170"/>
      <c r="V2771" s="170"/>
      <c r="W2771" s="170"/>
      <c r="X2771" s="174"/>
      <c r="Y2771" s="170"/>
      <c r="Z2771" s="170"/>
      <c r="AA2771" s="170"/>
      <c r="AB2771" s="170"/>
      <c r="AC2771" s="170"/>
      <c r="AD2771" s="174"/>
      <c r="AE2771" s="170"/>
      <c r="AF2771" s="170"/>
      <c r="AI2771" s="170"/>
      <c r="AJ2771" s="170"/>
      <c r="AK2771" s="170"/>
      <c r="AL2771" s="170"/>
      <c r="AM2771" s="170"/>
      <c r="AN2771" s="170"/>
    </row>
    <row r="2772" spans="1:40" ht="52.5" customHeight="1" x14ac:dyDescent="0.2">
      <c r="A2772" s="170"/>
      <c r="B2772" s="170"/>
      <c r="C2772" s="170"/>
      <c r="D2772" s="170"/>
      <c r="E2772" s="170"/>
      <c r="F2772" s="170"/>
      <c r="G2772" s="170"/>
      <c r="H2772" s="170"/>
      <c r="I2772" s="170"/>
      <c r="J2772" s="170"/>
      <c r="K2772" s="170"/>
      <c r="L2772" s="170"/>
      <c r="M2772" s="170"/>
      <c r="N2772" s="170"/>
      <c r="O2772" s="170"/>
      <c r="P2772" s="170"/>
      <c r="Q2772" s="170"/>
      <c r="R2772" s="170"/>
      <c r="S2772" s="170"/>
      <c r="T2772" s="170"/>
      <c r="U2772" s="170"/>
      <c r="V2772" s="170"/>
      <c r="W2772" s="170"/>
      <c r="X2772" s="174"/>
      <c r="Y2772" s="170"/>
      <c r="Z2772" s="170"/>
      <c r="AA2772" s="170"/>
      <c r="AB2772" s="170"/>
      <c r="AC2772" s="170"/>
      <c r="AD2772" s="174"/>
      <c r="AE2772" s="170"/>
      <c r="AF2772" s="170"/>
      <c r="AI2772" s="170"/>
      <c r="AJ2772" s="170"/>
      <c r="AK2772" s="170"/>
      <c r="AL2772" s="170"/>
      <c r="AM2772" s="170"/>
      <c r="AN2772" s="170"/>
    </row>
    <row r="2773" spans="1:40" ht="52.5" customHeight="1" x14ac:dyDescent="0.2">
      <c r="A2773" s="170"/>
      <c r="B2773" s="170"/>
      <c r="C2773" s="170"/>
      <c r="D2773" s="170"/>
      <c r="E2773" s="170"/>
      <c r="F2773" s="170"/>
      <c r="G2773" s="170"/>
      <c r="H2773" s="170"/>
      <c r="I2773" s="170"/>
      <c r="J2773" s="170"/>
      <c r="K2773" s="170"/>
      <c r="L2773" s="170"/>
      <c r="M2773" s="170"/>
      <c r="N2773" s="170"/>
      <c r="O2773" s="170"/>
      <c r="P2773" s="170"/>
      <c r="Q2773" s="170"/>
      <c r="R2773" s="170"/>
      <c r="S2773" s="170"/>
      <c r="T2773" s="170"/>
      <c r="U2773" s="170"/>
      <c r="V2773" s="170"/>
      <c r="W2773" s="170"/>
      <c r="X2773" s="174"/>
      <c r="Y2773" s="170"/>
      <c r="Z2773" s="170"/>
      <c r="AA2773" s="170"/>
      <c r="AB2773" s="170"/>
      <c r="AC2773" s="170"/>
      <c r="AD2773" s="174"/>
      <c r="AE2773" s="170"/>
      <c r="AF2773" s="170"/>
      <c r="AI2773" s="170"/>
      <c r="AJ2773" s="170"/>
      <c r="AK2773" s="170"/>
      <c r="AL2773" s="170"/>
      <c r="AM2773" s="170"/>
      <c r="AN2773" s="170"/>
    </row>
    <row r="2774" spans="1:40" ht="52.5" customHeight="1" x14ac:dyDescent="0.2">
      <c r="A2774" s="170"/>
      <c r="B2774" s="170"/>
      <c r="C2774" s="170"/>
      <c r="D2774" s="170"/>
      <c r="E2774" s="170"/>
      <c r="F2774" s="170"/>
      <c r="G2774" s="170"/>
      <c r="H2774" s="170"/>
      <c r="I2774" s="170"/>
      <c r="J2774" s="170"/>
      <c r="K2774" s="170"/>
      <c r="L2774" s="170"/>
      <c r="M2774" s="170"/>
      <c r="N2774" s="170"/>
      <c r="O2774" s="170"/>
      <c r="P2774" s="170"/>
      <c r="Q2774" s="170"/>
      <c r="R2774" s="170"/>
      <c r="S2774" s="170"/>
      <c r="T2774" s="170"/>
      <c r="U2774" s="170"/>
      <c r="V2774" s="170"/>
      <c r="W2774" s="170"/>
      <c r="X2774" s="174"/>
      <c r="Y2774" s="170"/>
      <c r="Z2774" s="170"/>
      <c r="AA2774" s="170"/>
      <c r="AB2774" s="170"/>
      <c r="AC2774" s="170"/>
      <c r="AD2774" s="174"/>
      <c r="AE2774" s="170"/>
      <c r="AF2774" s="170"/>
      <c r="AI2774" s="170"/>
      <c r="AJ2774" s="170"/>
      <c r="AK2774" s="170"/>
      <c r="AL2774" s="170"/>
      <c r="AM2774" s="170"/>
      <c r="AN2774" s="170"/>
    </row>
    <row r="2775" spans="1:40" ht="52.5" customHeight="1" x14ac:dyDescent="0.2">
      <c r="A2775" s="170"/>
      <c r="B2775" s="170"/>
      <c r="C2775" s="170"/>
      <c r="D2775" s="170"/>
      <c r="E2775" s="170"/>
      <c r="F2775" s="170"/>
      <c r="G2775" s="170"/>
      <c r="H2775" s="170"/>
      <c r="I2775" s="170"/>
      <c r="J2775" s="170"/>
      <c r="K2775" s="170"/>
      <c r="L2775" s="170"/>
      <c r="M2775" s="170"/>
      <c r="N2775" s="170"/>
      <c r="O2775" s="170"/>
      <c r="P2775" s="170"/>
      <c r="Q2775" s="170"/>
      <c r="R2775" s="170"/>
      <c r="S2775" s="170"/>
      <c r="T2775" s="170"/>
      <c r="U2775" s="170"/>
      <c r="V2775" s="170"/>
      <c r="W2775" s="170"/>
      <c r="X2775" s="174"/>
      <c r="Y2775" s="170"/>
      <c r="Z2775" s="170"/>
      <c r="AA2775" s="170"/>
      <c r="AB2775" s="170"/>
      <c r="AC2775" s="170"/>
      <c r="AD2775" s="174"/>
      <c r="AE2775" s="170"/>
      <c r="AF2775" s="170"/>
      <c r="AI2775" s="170"/>
      <c r="AJ2775" s="170"/>
      <c r="AK2775" s="170"/>
      <c r="AL2775" s="170"/>
      <c r="AM2775" s="170"/>
      <c r="AN2775" s="170"/>
    </row>
    <row r="2776" spans="1:40" ht="52.5" customHeight="1" x14ac:dyDescent="0.2">
      <c r="A2776" s="170"/>
      <c r="B2776" s="170"/>
      <c r="C2776" s="170"/>
      <c r="D2776" s="170"/>
      <c r="E2776" s="170"/>
      <c r="F2776" s="170"/>
      <c r="G2776" s="170"/>
      <c r="H2776" s="170"/>
      <c r="I2776" s="170"/>
      <c r="J2776" s="170"/>
      <c r="K2776" s="170"/>
      <c r="L2776" s="170"/>
      <c r="M2776" s="170"/>
      <c r="N2776" s="170"/>
      <c r="O2776" s="170"/>
      <c r="P2776" s="170"/>
      <c r="Q2776" s="170"/>
      <c r="R2776" s="170"/>
      <c r="S2776" s="170"/>
      <c r="T2776" s="170"/>
      <c r="U2776" s="170"/>
      <c r="V2776" s="170"/>
      <c r="W2776" s="170"/>
      <c r="X2776" s="174"/>
      <c r="Y2776" s="170"/>
      <c r="Z2776" s="170"/>
      <c r="AA2776" s="170"/>
      <c r="AB2776" s="170"/>
      <c r="AC2776" s="170"/>
      <c r="AD2776" s="174"/>
      <c r="AE2776" s="170"/>
      <c r="AF2776" s="170"/>
      <c r="AI2776" s="170"/>
      <c r="AJ2776" s="170"/>
      <c r="AK2776" s="170"/>
      <c r="AL2776" s="170"/>
      <c r="AM2776" s="170"/>
      <c r="AN2776" s="170"/>
    </row>
    <row r="2777" spans="1:40" ht="52.5" customHeight="1" x14ac:dyDescent="0.2">
      <c r="A2777" s="170"/>
      <c r="B2777" s="170"/>
      <c r="C2777" s="170"/>
      <c r="D2777" s="170"/>
      <c r="E2777" s="170"/>
      <c r="F2777" s="170"/>
      <c r="G2777" s="170"/>
      <c r="H2777" s="170"/>
      <c r="I2777" s="170"/>
      <c r="J2777" s="170"/>
      <c r="K2777" s="170"/>
      <c r="L2777" s="170"/>
      <c r="M2777" s="170"/>
      <c r="N2777" s="170"/>
      <c r="O2777" s="170"/>
      <c r="P2777" s="170"/>
      <c r="Q2777" s="170"/>
      <c r="R2777" s="170"/>
      <c r="S2777" s="170"/>
      <c r="T2777" s="170"/>
      <c r="U2777" s="170"/>
      <c r="V2777" s="170"/>
      <c r="W2777" s="170"/>
      <c r="X2777" s="174"/>
      <c r="Y2777" s="170"/>
      <c r="Z2777" s="170"/>
      <c r="AA2777" s="170"/>
      <c r="AB2777" s="170"/>
      <c r="AC2777" s="170"/>
      <c r="AD2777" s="174"/>
      <c r="AE2777" s="170"/>
      <c r="AF2777" s="170"/>
      <c r="AI2777" s="170"/>
      <c r="AJ2777" s="170"/>
      <c r="AK2777" s="170"/>
      <c r="AL2777" s="170"/>
      <c r="AM2777" s="170"/>
      <c r="AN2777" s="170"/>
    </row>
    <row r="2778" spans="1:40" ht="52.5" customHeight="1" x14ac:dyDescent="0.2">
      <c r="A2778" s="170"/>
      <c r="B2778" s="170"/>
      <c r="C2778" s="170"/>
      <c r="D2778" s="170"/>
      <c r="E2778" s="170"/>
      <c r="F2778" s="170"/>
      <c r="G2778" s="170"/>
      <c r="H2778" s="170"/>
      <c r="I2778" s="170"/>
      <c r="J2778" s="170"/>
      <c r="K2778" s="170"/>
      <c r="L2778" s="170"/>
      <c r="M2778" s="170"/>
      <c r="N2778" s="170"/>
      <c r="O2778" s="170"/>
      <c r="P2778" s="170"/>
      <c r="Q2778" s="170"/>
      <c r="R2778" s="170"/>
      <c r="S2778" s="170"/>
      <c r="T2778" s="170"/>
      <c r="U2778" s="170"/>
      <c r="V2778" s="170"/>
      <c r="W2778" s="170"/>
      <c r="X2778" s="174"/>
      <c r="Y2778" s="170"/>
      <c r="Z2778" s="170"/>
      <c r="AA2778" s="170"/>
      <c r="AB2778" s="170"/>
      <c r="AC2778" s="170"/>
      <c r="AD2778" s="174"/>
      <c r="AE2778" s="170"/>
      <c r="AF2778" s="170"/>
      <c r="AI2778" s="170"/>
      <c r="AJ2778" s="170"/>
      <c r="AK2778" s="170"/>
      <c r="AL2778" s="170"/>
      <c r="AM2778" s="170"/>
      <c r="AN2778" s="170"/>
    </row>
    <row r="2779" spans="1:40" ht="52.5" customHeight="1" x14ac:dyDescent="0.2">
      <c r="A2779" s="170"/>
      <c r="B2779" s="170"/>
      <c r="C2779" s="170"/>
      <c r="D2779" s="170"/>
      <c r="E2779" s="170"/>
      <c r="F2779" s="170"/>
      <c r="G2779" s="170"/>
      <c r="H2779" s="170"/>
      <c r="I2779" s="170"/>
      <c r="J2779" s="170"/>
      <c r="K2779" s="170"/>
      <c r="L2779" s="170"/>
      <c r="M2779" s="170"/>
      <c r="N2779" s="170"/>
      <c r="O2779" s="170"/>
      <c r="P2779" s="170"/>
      <c r="Q2779" s="170"/>
      <c r="R2779" s="170"/>
      <c r="S2779" s="170"/>
      <c r="T2779" s="170"/>
      <c r="U2779" s="170"/>
      <c r="V2779" s="170"/>
      <c r="W2779" s="170"/>
      <c r="X2779" s="174"/>
      <c r="Y2779" s="170"/>
      <c r="Z2779" s="170"/>
      <c r="AA2779" s="170"/>
      <c r="AB2779" s="170"/>
      <c r="AC2779" s="170"/>
      <c r="AD2779" s="174"/>
      <c r="AE2779" s="170"/>
      <c r="AF2779" s="170"/>
      <c r="AI2779" s="170"/>
      <c r="AJ2779" s="170"/>
      <c r="AK2779" s="170"/>
      <c r="AL2779" s="170"/>
      <c r="AM2779" s="170"/>
      <c r="AN2779" s="170"/>
    </row>
    <row r="2780" spans="1:40" ht="52.5" customHeight="1" x14ac:dyDescent="0.2">
      <c r="A2780" s="170"/>
      <c r="B2780" s="170"/>
      <c r="C2780" s="170"/>
      <c r="D2780" s="170"/>
      <c r="E2780" s="170"/>
      <c r="F2780" s="170"/>
      <c r="G2780" s="170"/>
      <c r="H2780" s="170"/>
      <c r="I2780" s="170"/>
      <c r="J2780" s="170"/>
      <c r="K2780" s="170"/>
      <c r="L2780" s="170"/>
      <c r="M2780" s="170"/>
      <c r="N2780" s="170"/>
      <c r="O2780" s="170"/>
      <c r="P2780" s="170"/>
      <c r="Q2780" s="170"/>
      <c r="R2780" s="170"/>
      <c r="S2780" s="170"/>
      <c r="T2780" s="170"/>
      <c r="U2780" s="170"/>
      <c r="V2780" s="170"/>
      <c r="W2780" s="170"/>
      <c r="X2780" s="174"/>
      <c r="Y2780" s="170"/>
      <c r="Z2780" s="170"/>
      <c r="AA2780" s="170"/>
      <c r="AB2780" s="170"/>
      <c r="AC2780" s="170"/>
      <c r="AD2780" s="174"/>
      <c r="AE2780" s="170"/>
      <c r="AF2780" s="170"/>
      <c r="AI2780" s="170"/>
      <c r="AJ2780" s="170"/>
      <c r="AK2780" s="170"/>
      <c r="AL2780" s="170"/>
      <c r="AM2780" s="170"/>
      <c r="AN2780" s="170"/>
    </row>
    <row r="2781" spans="1:40" ht="52.5" customHeight="1" x14ac:dyDescent="0.2">
      <c r="A2781" s="170"/>
      <c r="B2781" s="170"/>
      <c r="C2781" s="170"/>
      <c r="D2781" s="170"/>
      <c r="E2781" s="170"/>
      <c r="F2781" s="170"/>
      <c r="G2781" s="170"/>
      <c r="H2781" s="170"/>
      <c r="I2781" s="170"/>
      <c r="J2781" s="170"/>
      <c r="K2781" s="170"/>
      <c r="L2781" s="170"/>
      <c r="M2781" s="170"/>
      <c r="N2781" s="170"/>
      <c r="O2781" s="170"/>
      <c r="P2781" s="170"/>
      <c r="Q2781" s="170"/>
      <c r="R2781" s="170"/>
      <c r="S2781" s="170"/>
      <c r="T2781" s="170"/>
      <c r="U2781" s="170"/>
      <c r="V2781" s="170"/>
      <c r="W2781" s="170"/>
      <c r="X2781" s="174"/>
      <c r="Y2781" s="170"/>
      <c r="Z2781" s="170"/>
      <c r="AA2781" s="170"/>
      <c r="AB2781" s="170"/>
      <c r="AC2781" s="170"/>
      <c r="AD2781" s="174"/>
      <c r="AE2781" s="170"/>
      <c r="AF2781" s="170"/>
      <c r="AI2781" s="170"/>
      <c r="AJ2781" s="170"/>
      <c r="AK2781" s="170"/>
      <c r="AL2781" s="170"/>
      <c r="AM2781" s="170"/>
      <c r="AN2781" s="170"/>
    </row>
    <row r="2782" spans="1:40" ht="52.5" customHeight="1" x14ac:dyDescent="0.2">
      <c r="A2782" s="170"/>
      <c r="B2782" s="170"/>
      <c r="C2782" s="170"/>
      <c r="D2782" s="170"/>
      <c r="E2782" s="170"/>
      <c r="F2782" s="170"/>
      <c r="G2782" s="170"/>
      <c r="H2782" s="170"/>
      <c r="I2782" s="170"/>
      <c r="J2782" s="170"/>
      <c r="K2782" s="170"/>
      <c r="L2782" s="170"/>
      <c r="M2782" s="170"/>
      <c r="N2782" s="170"/>
      <c r="O2782" s="170"/>
      <c r="P2782" s="170"/>
      <c r="Q2782" s="170"/>
      <c r="R2782" s="170"/>
      <c r="S2782" s="170"/>
      <c r="T2782" s="170"/>
      <c r="U2782" s="170"/>
      <c r="V2782" s="170"/>
      <c r="W2782" s="170"/>
      <c r="X2782" s="174"/>
      <c r="Y2782" s="170"/>
      <c r="Z2782" s="170"/>
      <c r="AA2782" s="170"/>
      <c r="AB2782" s="170"/>
      <c r="AC2782" s="170"/>
      <c r="AD2782" s="174"/>
      <c r="AE2782" s="170"/>
      <c r="AF2782" s="170"/>
      <c r="AI2782" s="170"/>
      <c r="AJ2782" s="170"/>
      <c r="AK2782" s="170"/>
      <c r="AL2782" s="170"/>
      <c r="AM2782" s="170"/>
      <c r="AN2782" s="170"/>
    </row>
    <row r="2783" spans="1:40" ht="52.5" customHeight="1" x14ac:dyDescent="0.2">
      <c r="A2783" s="170"/>
      <c r="B2783" s="170"/>
      <c r="C2783" s="170"/>
      <c r="D2783" s="170"/>
      <c r="E2783" s="170"/>
      <c r="F2783" s="170"/>
      <c r="G2783" s="170"/>
      <c r="H2783" s="170"/>
      <c r="I2783" s="170"/>
      <c r="J2783" s="170"/>
      <c r="K2783" s="170"/>
      <c r="L2783" s="170"/>
      <c r="M2783" s="170"/>
      <c r="N2783" s="170"/>
      <c r="O2783" s="170"/>
      <c r="P2783" s="170"/>
      <c r="Q2783" s="170"/>
      <c r="R2783" s="170"/>
      <c r="S2783" s="170"/>
      <c r="T2783" s="170"/>
      <c r="U2783" s="170"/>
      <c r="V2783" s="170"/>
      <c r="W2783" s="170"/>
      <c r="X2783" s="174"/>
      <c r="Y2783" s="170"/>
      <c r="Z2783" s="170"/>
      <c r="AA2783" s="170"/>
      <c r="AB2783" s="170"/>
      <c r="AC2783" s="170"/>
      <c r="AD2783" s="174"/>
      <c r="AE2783" s="170"/>
      <c r="AF2783" s="170"/>
      <c r="AI2783" s="170"/>
      <c r="AJ2783" s="170"/>
      <c r="AK2783" s="170"/>
      <c r="AL2783" s="170"/>
      <c r="AM2783" s="170"/>
      <c r="AN2783" s="170"/>
    </row>
    <row r="2784" spans="1:40" ht="52.5" customHeight="1" x14ac:dyDescent="0.2">
      <c r="A2784" s="170"/>
      <c r="B2784" s="170"/>
      <c r="C2784" s="170"/>
      <c r="D2784" s="170"/>
      <c r="E2784" s="170"/>
      <c r="F2784" s="170"/>
      <c r="G2784" s="170"/>
      <c r="H2784" s="170"/>
      <c r="I2784" s="170"/>
      <c r="J2784" s="170"/>
      <c r="K2784" s="170"/>
      <c r="L2784" s="170"/>
      <c r="M2784" s="170"/>
      <c r="N2784" s="170"/>
      <c r="O2784" s="170"/>
      <c r="P2784" s="170"/>
      <c r="Q2784" s="170"/>
      <c r="R2784" s="170"/>
      <c r="S2784" s="170"/>
      <c r="T2784" s="170"/>
      <c r="U2784" s="170"/>
      <c r="V2784" s="170"/>
      <c r="W2784" s="170"/>
      <c r="X2784" s="174"/>
      <c r="Y2784" s="170"/>
      <c r="Z2784" s="170"/>
      <c r="AA2784" s="170"/>
      <c r="AB2784" s="170"/>
      <c r="AC2784" s="170"/>
      <c r="AD2784" s="174"/>
      <c r="AE2784" s="170"/>
      <c r="AF2784" s="170"/>
      <c r="AI2784" s="170"/>
      <c r="AJ2784" s="170"/>
      <c r="AK2784" s="170"/>
      <c r="AL2784" s="170"/>
      <c r="AM2784" s="170"/>
      <c r="AN2784" s="170"/>
    </row>
    <row r="2785" spans="1:40" ht="52.5" customHeight="1" x14ac:dyDescent="0.2">
      <c r="A2785" s="170"/>
      <c r="B2785" s="170"/>
      <c r="C2785" s="170"/>
      <c r="D2785" s="170"/>
      <c r="E2785" s="170"/>
      <c r="F2785" s="170"/>
      <c r="G2785" s="170"/>
      <c r="H2785" s="170"/>
      <c r="I2785" s="170"/>
      <c r="J2785" s="170"/>
      <c r="K2785" s="170"/>
      <c r="L2785" s="170"/>
      <c r="M2785" s="170"/>
      <c r="N2785" s="170"/>
      <c r="O2785" s="170"/>
      <c r="P2785" s="170"/>
      <c r="Q2785" s="170"/>
      <c r="R2785" s="170"/>
      <c r="S2785" s="170"/>
      <c r="T2785" s="170"/>
      <c r="U2785" s="170"/>
      <c r="V2785" s="170"/>
      <c r="W2785" s="170"/>
      <c r="X2785" s="174"/>
      <c r="Y2785" s="170"/>
      <c r="Z2785" s="170"/>
      <c r="AA2785" s="170"/>
      <c r="AB2785" s="170"/>
      <c r="AC2785" s="170"/>
      <c r="AD2785" s="174"/>
      <c r="AE2785" s="170"/>
      <c r="AF2785" s="170"/>
      <c r="AI2785" s="170"/>
      <c r="AJ2785" s="170"/>
      <c r="AK2785" s="170"/>
      <c r="AL2785" s="170"/>
      <c r="AM2785" s="170"/>
      <c r="AN2785" s="170"/>
    </row>
    <row r="2786" spans="1:40" ht="52.5" customHeight="1" x14ac:dyDescent="0.2">
      <c r="A2786" s="170"/>
      <c r="B2786" s="170"/>
      <c r="C2786" s="170"/>
      <c r="D2786" s="170"/>
      <c r="E2786" s="170"/>
      <c r="F2786" s="170"/>
      <c r="G2786" s="170"/>
      <c r="H2786" s="170"/>
      <c r="I2786" s="170"/>
      <c r="J2786" s="170"/>
      <c r="K2786" s="170"/>
      <c r="L2786" s="170"/>
      <c r="M2786" s="170"/>
      <c r="N2786" s="170"/>
      <c r="O2786" s="170"/>
      <c r="P2786" s="170"/>
      <c r="Q2786" s="170"/>
      <c r="R2786" s="170"/>
      <c r="S2786" s="170"/>
      <c r="T2786" s="170"/>
      <c r="U2786" s="170"/>
      <c r="V2786" s="170"/>
      <c r="W2786" s="170"/>
      <c r="X2786" s="174"/>
      <c r="Y2786" s="170"/>
      <c r="Z2786" s="170"/>
      <c r="AA2786" s="170"/>
      <c r="AB2786" s="170"/>
      <c r="AC2786" s="170"/>
      <c r="AD2786" s="174"/>
      <c r="AE2786" s="170"/>
      <c r="AF2786" s="170"/>
      <c r="AI2786" s="170"/>
      <c r="AJ2786" s="170"/>
      <c r="AK2786" s="170"/>
      <c r="AL2786" s="170"/>
      <c r="AM2786" s="170"/>
      <c r="AN2786" s="170"/>
    </row>
    <row r="2787" spans="1:40" ht="52.5" customHeight="1" x14ac:dyDescent="0.2">
      <c r="A2787" s="170"/>
      <c r="B2787" s="170"/>
      <c r="C2787" s="170"/>
      <c r="D2787" s="170"/>
      <c r="E2787" s="170"/>
      <c r="F2787" s="170"/>
      <c r="G2787" s="170"/>
      <c r="H2787" s="170"/>
      <c r="I2787" s="170"/>
      <c r="J2787" s="170"/>
      <c r="K2787" s="170"/>
      <c r="L2787" s="170"/>
      <c r="M2787" s="170"/>
      <c r="N2787" s="170"/>
      <c r="O2787" s="170"/>
      <c r="P2787" s="170"/>
      <c r="Q2787" s="170"/>
      <c r="R2787" s="170"/>
      <c r="S2787" s="170"/>
      <c r="T2787" s="170"/>
      <c r="U2787" s="170"/>
      <c r="V2787" s="170"/>
      <c r="W2787" s="170"/>
      <c r="X2787" s="174"/>
      <c r="Y2787" s="170"/>
      <c r="Z2787" s="170"/>
      <c r="AA2787" s="170"/>
      <c r="AB2787" s="170"/>
      <c r="AC2787" s="170"/>
      <c r="AD2787" s="174"/>
      <c r="AE2787" s="170"/>
      <c r="AF2787" s="170"/>
      <c r="AI2787" s="170"/>
      <c r="AJ2787" s="170"/>
      <c r="AK2787" s="170"/>
      <c r="AL2787" s="170"/>
      <c r="AM2787" s="170"/>
      <c r="AN2787" s="170"/>
    </row>
    <row r="2788" spans="1:40" ht="52.5" customHeight="1" x14ac:dyDescent="0.2">
      <c r="A2788" s="170"/>
      <c r="B2788" s="170"/>
      <c r="C2788" s="170"/>
      <c r="D2788" s="170"/>
      <c r="E2788" s="170"/>
      <c r="F2788" s="170"/>
      <c r="G2788" s="170"/>
      <c r="H2788" s="170"/>
      <c r="I2788" s="170"/>
      <c r="J2788" s="170"/>
      <c r="K2788" s="170"/>
      <c r="L2788" s="170"/>
      <c r="M2788" s="170"/>
      <c r="N2788" s="170"/>
      <c r="O2788" s="170"/>
      <c r="P2788" s="170"/>
      <c r="Q2788" s="170"/>
      <c r="R2788" s="170"/>
      <c r="S2788" s="170"/>
      <c r="T2788" s="170"/>
      <c r="U2788" s="170"/>
      <c r="V2788" s="170"/>
      <c r="W2788" s="170"/>
      <c r="X2788" s="174"/>
      <c r="Y2788" s="170"/>
      <c r="Z2788" s="170"/>
      <c r="AA2788" s="170"/>
      <c r="AB2788" s="170"/>
      <c r="AC2788" s="170"/>
      <c r="AD2788" s="174"/>
      <c r="AE2788" s="170"/>
      <c r="AF2788" s="170"/>
      <c r="AI2788" s="170"/>
      <c r="AJ2788" s="170"/>
      <c r="AK2788" s="170"/>
      <c r="AL2788" s="170"/>
      <c r="AM2788" s="170"/>
      <c r="AN2788" s="170"/>
    </row>
    <row r="2789" spans="1:40" ht="52.5" customHeight="1" x14ac:dyDescent="0.2">
      <c r="A2789" s="170"/>
      <c r="B2789" s="170"/>
      <c r="C2789" s="170"/>
      <c r="D2789" s="170"/>
      <c r="E2789" s="170"/>
      <c r="F2789" s="170"/>
      <c r="G2789" s="170"/>
      <c r="H2789" s="170"/>
      <c r="I2789" s="170"/>
      <c r="J2789" s="170"/>
      <c r="K2789" s="170"/>
      <c r="L2789" s="170"/>
      <c r="M2789" s="170"/>
      <c r="N2789" s="170"/>
      <c r="O2789" s="170"/>
      <c r="P2789" s="170"/>
      <c r="Q2789" s="170"/>
      <c r="R2789" s="170"/>
      <c r="S2789" s="170"/>
      <c r="T2789" s="170"/>
      <c r="U2789" s="170"/>
      <c r="V2789" s="170"/>
      <c r="W2789" s="170"/>
      <c r="X2789" s="174"/>
      <c r="Y2789" s="170"/>
      <c r="Z2789" s="170"/>
      <c r="AA2789" s="170"/>
      <c r="AB2789" s="170"/>
      <c r="AC2789" s="170"/>
      <c r="AD2789" s="174"/>
      <c r="AE2789" s="170"/>
      <c r="AF2789" s="170"/>
      <c r="AI2789" s="170"/>
      <c r="AJ2789" s="170"/>
      <c r="AK2789" s="170"/>
      <c r="AL2789" s="170"/>
      <c r="AM2789" s="170"/>
      <c r="AN2789" s="170"/>
    </row>
    <row r="2790" spans="1:40" ht="52.5" customHeight="1" x14ac:dyDescent="0.2">
      <c r="A2790" s="170"/>
      <c r="B2790" s="170"/>
      <c r="C2790" s="170"/>
      <c r="D2790" s="170"/>
      <c r="E2790" s="170"/>
      <c r="F2790" s="170"/>
      <c r="G2790" s="170"/>
      <c r="H2790" s="170"/>
      <c r="I2790" s="170"/>
      <c r="J2790" s="170"/>
      <c r="K2790" s="170"/>
      <c r="L2790" s="170"/>
      <c r="M2790" s="170"/>
      <c r="N2790" s="170"/>
      <c r="O2790" s="170"/>
      <c r="P2790" s="170"/>
      <c r="Q2790" s="170"/>
      <c r="R2790" s="170"/>
      <c r="S2790" s="170"/>
      <c r="T2790" s="170"/>
      <c r="U2790" s="170"/>
      <c r="V2790" s="170"/>
      <c r="W2790" s="170"/>
      <c r="X2790" s="174"/>
      <c r="Y2790" s="170"/>
      <c r="Z2790" s="170"/>
      <c r="AA2790" s="170"/>
      <c r="AB2790" s="170"/>
      <c r="AC2790" s="170"/>
      <c r="AD2790" s="174"/>
      <c r="AE2790" s="170"/>
      <c r="AF2790" s="170"/>
      <c r="AI2790" s="170"/>
      <c r="AJ2790" s="170"/>
      <c r="AK2790" s="170"/>
      <c r="AL2790" s="170"/>
      <c r="AM2790" s="170"/>
      <c r="AN2790" s="170"/>
    </row>
    <row r="2791" spans="1:40" ht="52.5" customHeight="1" x14ac:dyDescent="0.2">
      <c r="A2791" s="170"/>
      <c r="B2791" s="170"/>
      <c r="C2791" s="170"/>
      <c r="D2791" s="170"/>
      <c r="E2791" s="170"/>
      <c r="F2791" s="170"/>
      <c r="G2791" s="170"/>
      <c r="H2791" s="170"/>
      <c r="I2791" s="170"/>
      <c r="J2791" s="170"/>
      <c r="K2791" s="170"/>
      <c r="L2791" s="170"/>
      <c r="M2791" s="170"/>
      <c r="N2791" s="170"/>
      <c r="O2791" s="170"/>
      <c r="P2791" s="170"/>
      <c r="Q2791" s="170"/>
      <c r="R2791" s="170"/>
      <c r="S2791" s="170"/>
      <c r="T2791" s="170"/>
      <c r="U2791" s="170"/>
      <c r="V2791" s="170"/>
      <c r="W2791" s="170"/>
      <c r="X2791" s="174"/>
      <c r="Y2791" s="170"/>
      <c r="Z2791" s="170"/>
      <c r="AA2791" s="170"/>
      <c r="AB2791" s="170"/>
      <c r="AC2791" s="170"/>
      <c r="AD2791" s="174"/>
      <c r="AE2791" s="170"/>
      <c r="AF2791" s="170"/>
      <c r="AI2791" s="170"/>
      <c r="AJ2791" s="170"/>
      <c r="AK2791" s="170"/>
      <c r="AL2791" s="170"/>
      <c r="AM2791" s="170"/>
      <c r="AN2791" s="170"/>
    </row>
    <row r="2792" spans="1:40" ht="52.5" customHeight="1" x14ac:dyDescent="0.2">
      <c r="A2792" s="170"/>
      <c r="B2792" s="170"/>
      <c r="C2792" s="170"/>
      <c r="D2792" s="170"/>
      <c r="E2792" s="170"/>
      <c r="F2792" s="170"/>
      <c r="G2792" s="170"/>
      <c r="H2792" s="170"/>
      <c r="I2792" s="170"/>
      <c r="J2792" s="170"/>
      <c r="K2792" s="170"/>
      <c r="L2792" s="170"/>
      <c r="M2792" s="170"/>
      <c r="N2792" s="170"/>
      <c r="O2792" s="170"/>
      <c r="P2792" s="170"/>
      <c r="Q2792" s="170"/>
      <c r="R2792" s="170"/>
      <c r="S2792" s="170"/>
      <c r="T2792" s="170"/>
      <c r="U2792" s="170"/>
      <c r="V2792" s="170"/>
      <c r="W2792" s="170"/>
      <c r="X2792" s="174"/>
      <c r="Y2792" s="170"/>
      <c r="Z2792" s="170"/>
      <c r="AA2792" s="170"/>
      <c r="AB2792" s="170"/>
      <c r="AC2792" s="170"/>
      <c r="AD2792" s="174"/>
      <c r="AE2792" s="170"/>
      <c r="AF2792" s="170"/>
      <c r="AI2792" s="170"/>
      <c r="AJ2792" s="170"/>
      <c r="AK2792" s="170"/>
      <c r="AL2792" s="170"/>
      <c r="AM2792" s="170"/>
      <c r="AN2792" s="170"/>
    </row>
    <row r="2793" spans="1:40" ht="52.5" customHeight="1" x14ac:dyDescent="0.2">
      <c r="A2793" s="170"/>
      <c r="B2793" s="170"/>
      <c r="C2793" s="170"/>
      <c r="D2793" s="170"/>
      <c r="E2793" s="170"/>
      <c r="F2793" s="170"/>
      <c r="G2793" s="170"/>
      <c r="H2793" s="170"/>
      <c r="I2793" s="170"/>
      <c r="J2793" s="170"/>
      <c r="K2793" s="170"/>
      <c r="L2793" s="170"/>
      <c r="M2793" s="170"/>
      <c r="N2793" s="170"/>
      <c r="O2793" s="170"/>
      <c r="P2793" s="170"/>
      <c r="Q2793" s="170"/>
      <c r="R2793" s="170"/>
      <c r="S2793" s="170"/>
      <c r="T2793" s="170"/>
      <c r="U2793" s="170"/>
      <c r="V2793" s="170"/>
      <c r="W2793" s="170"/>
      <c r="X2793" s="174"/>
      <c r="Y2793" s="170"/>
      <c r="Z2793" s="170"/>
      <c r="AA2793" s="170"/>
      <c r="AB2793" s="170"/>
      <c r="AC2793" s="170"/>
      <c r="AD2793" s="174"/>
      <c r="AE2793" s="170"/>
      <c r="AF2793" s="170"/>
      <c r="AI2793" s="170"/>
      <c r="AJ2793" s="170"/>
      <c r="AK2793" s="170"/>
      <c r="AL2793" s="170"/>
      <c r="AM2793" s="170"/>
      <c r="AN2793" s="170"/>
    </row>
    <row r="2794" spans="1:40" ht="52.5" customHeight="1" x14ac:dyDescent="0.2">
      <c r="A2794" s="170"/>
      <c r="B2794" s="170"/>
      <c r="C2794" s="170"/>
      <c r="D2794" s="170"/>
      <c r="E2794" s="170"/>
      <c r="F2794" s="170"/>
      <c r="G2794" s="170"/>
      <c r="H2794" s="170"/>
      <c r="I2794" s="170"/>
      <c r="J2794" s="170"/>
      <c r="K2794" s="170"/>
      <c r="L2794" s="170"/>
      <c r="M2794" s="170"/>
      <c r="N2794" s="170"/>
      <c r="O2794" s="170"/>
      <c r="P2794" s="170"/>
      <c r="Q2794" s="170"/>
      <c r="R2794" s="170"/>
      <c r="S2794" s="170"/>
      <c r="T2794" s="170"/>
      <c r="U2794" s="170"/>
      <c r="V2794" s="170"/>
      <c r="W2794" s="170"/>
      <c r="X2794" s="174"/>
      <c r="Y2794" s="170"/>
      <c r="Z2794" s="170"/>
      <c r="AA2794" s="170"/>
      <c r="AB2794" s="170"/>
      <c r="AC2794" s="170"/>
      <c r="AD2794" s="174"/>
      <c r="AE2794" s="170"/>
      <c r="AF2794" s="170"/>
      <c r="AI2794" s="170"/>
      <c r="AJ2794" s="170"/>
      <c r="AK2794" s="170"/>
      <c r="AL2794" s="170"/>
      <c r="AM2794" s="170"/>
      <c r="AN2794" s="170"/>
    </row>
    <row r="2795" spans="1:40" ht="52.5" customHeight="1" x14ac:dyDescent="0.2">
      <c r="A2795" s="170"/>
      <c r="B2795" s="170"/>
      <c r="C2795" s="170"/>
      <c r="D2795" s="170"/>
      <c r="E2795" s="170"/>
      <c r="F2795" s="170"/>
      <c r="G2795" s="170"/>
      <c r="H2795" s="170"/>
      <c r="I2795" s="170"/>
      <c r="J2795" s="170"/>
      <c r="K2795" s="170"/>
      <c r="L2795" s="170"/>
      <c r="M2795" s="170"/>
      <c r="N2795" s="170"/>
      <c r="O2795" s="170"/>
      <c r="P2795" s="170"/>
      <c r="Q2795" s="170"/>
      <c r="R2795" s="170"/>
      <c r="S2795" s="170"/>
      <c r="T2795" s="170"/>
      <c r="U2795" s="170"/>
      <c r="V2795" s="170"/>
      <c r="W2795" s="170"/>
      <c r="X2795" s="174"/>
      <c r="Y2795" s="170"/>
      <c r="Z2795" s="170"/>
      <c r="AA2795" s="170"/>
      <c r="AB2795" s="170"/>
      <c r="AC2795" s="170"/>
      <c r="AD2795" s="174"/>
      <c r="AE2795" s="170"/>
      <c r="AF2795" s="170"/>
      <c r="AI2795" s="170"/>
      <c r="AJ2795" s="170"/>
      <c r="AK2795" s="170"/>
      <c r="AL2795" s="170"/>
      <c r="AM2795" s="170"/>
      <c r="AN2795" s="170"/>
    </row>
    <row r="2796" spans="1:40" ht="52.5" customHeight="1" x14ac:dyDescent="0.2">
      <c r="A2796" s="170"/>
      <c r="B2796" s="170"/>
      <c r="C2796" s="170"/>
      <c r="D2796" s="170"/>
      <c r="E2796" s="170"/>
      <c r="F2796" s="170"/>
      <c r="G2796" s="170"/>
      <c r="H2796" s="170"/>
      <c r="I2796" s="170"/>
      <c r="J2796" s="170"/>
      <c r="K2796" s="170"/>
      <c r="L2796" s="170"/>
      <c r="M2796" s="170"/>
      <c r="N2796" s="170"/>
      <c r="O2796" s="170"/>
      <c r="P2796" s="170"/>
      <c r="Q2796" s="170"/>
      <c r="R2796" s="170"/>
      <c r="S2796" s="170"/>
      <c r="T2796" s="170"/>
      <c r="U2796" s="170"/>
      <c r="V2796" s="170"/>
      <c r="W2796" s="170"/>
      <c r="X2796" s="174"/>
      <c r="Y2796" s="170"/>
      <c r="Z2796" s="170"/>
      <c r="AA2796" s="170"/>
      <c r="AB2796" s="170"/>
      <c r="AC2796" s="170"/>
      <c r="AD2796" s="174"/>
      <c r="AE2796" s="170"/>
      <c r="AF2796" s="170"/>
      <c r="AI2796" s="170"/>
      <c r="AJ2796" s="170"/>
      <c r="AK2796" s="170"/>
      <c r="AL2796" s="170"/>
      <c r="AM2796" s="170"/>
      <c r="AN2796" s="170"/>
    </row>
    <row r="2797" spans="1:40" ht="52.5" customHeight="1" x14ac:dyDescent="0.2">
      <c r="A2797" s="170"/>
      <c r="B2797" s="170"/>
      <c r="C2797" s="170"/>
      <c r="D2797" s="170"/>
      <c r="E2797" s="170"/>
      <c r="F2797" s="170"/>
      <c r="G2797" s="170"/>
      <c r="H2797" s="170"/>
      <c r="I2797" s="170"/>
      <c r="J2797" s="170"/>
      <c r="K2797" s="170"/>
      <c r="L2797" s="170"/>
      <c r="M2797" s="170"/>
      <c r="N2797" s="170"/>
      <c r="O2797" s="170"/>
      <c r="P2797" s="170"/>
      <c r="Q2797" s="170"/>
      <c r="R2797" s="170"/>
      <c r="S2797" s="170"/>
      <c r="T2797" s="170"/>
      <c r="U2797" s="170"/>
      <c r="V2797" s="170"/>
      <c r="W2797" s="170"/>
      <c r="X2797" s="174"/>
      <c r="Y2797" s="170"/>
      <c r="Z2797" s="170"/>
      <c r="AA2797" s="170"/>
      <c r="AB2797" s="170"/>
      <c r="AC2797" s="170"/>
      <c r="AD2797" s="174"/>
      <c r="AE2797" s="170"/>
      <c r="AF2797" s="170"/>
      <c r="AI2797" s="170"/>
      <c r="AJ2797" s="170"/>
      <c r="AK2797" s="170"/>
      <c r="AL2797" s="170"/>
      <c r="AM2797" s="170"/>
      <c r="AN2797" s="170"/>
    </row>
    <row r="2798" spans="1:40" ht="52.5" customHeight="1" x14ac:dyDescent="0.2">
      <c r="A2798" s="170"/>
      <c r="B2798" s="170"/>
      <c r="C2798" s="170"/>
      <c r="D2798" s="170"/>
      <c r="E2798" s="170"/>
      <c r="F2798" s="170"/>
      <c r="G2798" s="170"/>
      <c r="H2798" s="170"/>
      <c r="I2798" s="170"/>
      <c r="J2798" s="170"/>
      <c r="K2798" s="170"/>
      <c r="L2798" s="170"/>
      <c r="M2798" s="170"/>
      <c r="N2798" s="170"/>
      <c r="O2798" s="170"/>
      <c r="P2798" s="170"/>
      <c r="Q2798" s="170"/>
      <c r="R2798" s="170"/>
      <c r="S2798" s="170"/>
      <c r="T2798" s="170"/>
      <c r="U2798" s="170"/>
      <c r="V2798" s="170"/>
      <c r="W2798" s="170"/>
      <c r="X2798" s="174"/>
      <c r="Y2798" s="170"/>
      <c r="Z2798" s="170"/>
      <c r="AA2798" s="170"/>
      <c r="AB2798" s="170"/>
      <c r="AC2798" s="170"/>
      <c r="AD2798" s="174"/>
      <c r="AE2798" s="170"/>
      <c r="AF2798" s="170"/>
      <c r="AI2798" s="170"/>
      <c r="AJ2798" s="170"/>
      <c r="AK2798" s="170"/>
      <c r="AL2798" s="170"/>
      <c r="AM2798" s="170"/>
      <c r="AN2798" s="170"/>
    </row>
    <row r="2799" spans="1:40" ht="52.5" customHeight="1" x14ac:dyDescent="0.2">
      <c r="A2799" s="170"/>
      <c r="B2799" s="170"/>
      <c r="C2799" s="170"/>
      <c r="D2799" s="170"/>
      <c r="E2799" s="170"/>
      <c r="F2799" s="170"/>
      <c r="G2799" s="170"/>
      <c r="H2799" s="170"/>
      <c r="I2799" s="170"/>
      <c r="J2799" s="170"/>
      <c r="K2799" s="170"/>
      <c r="L2799" s="170"/>
      <c r="M2799" s="170"/>
      <c r="N2799" s="170"/>
      <c r="O2799" s="170"/>
      <c r="P2799" s="170"/>
      <c r="Q2799" s="170"/>
      <c r="R2799" s="170"/>
      <c r="S2799" s="170"/>
      <c r="T2799" s="170"/>
      <c r="U2799" s="170"/>
      <c r="V2799" s="170"/>
      <c r="W2799" s="170"/>
      <c r="X2799" s="174"/>
      <c r="Y2799" s="170"/>
      <c r="Z2799" s="170"/>
      <c r="AA2799" s="170"/>
      <c r="AB2799" s="170"/>
      <c r="AC2799" s="170"/>
      <c r="AD2799" s="174"/>
      <c r="AE2799" s="170"/>
      <c r="AF2799" s="170"/>
      <c r="AI2799" s="170"/>
      <c r="AJ2799" s="170"/>
      <c r="AK2799" s="170"/>
      <c r="AL2799" s="170"/>
      <c r="AM2799" s="170"/>
      <c r="AN2799" s="170"/>
    </row>
    <row r="2800" spans="1:40" ht="52.5" customHeight="1" x14ac:dyDescent="0.2">
      <c r="A2800" s="170"/>
      <c r="B2800" s="170"/>
      <c r="C2800" s="170"/>
      <c r="D2800" s="170"/>
      <c r="E2800" s="170"/>
      <c r="F2800" s="170"/>
      <c r="G2800" s="170"/>
      <c r="H2800" s="170"/>
      <c r="I2800" s="170"/>
      <c r="J2800" s="170"/>
      <c r="K2800" s="170"/>
      <c r="L2800" s="170"/>
      <c r="M2800" s="170"/>
      <c r="N2800" s="170"/>
      <c r="O2800" s="170"/>
      <c r="P2800" s="170"/>
      <c r="Q2800" s="170"/>
      <c r="R2800" s="170"/>
      <c r="S2800" s="170"/>
      <c r="T2800" s="170"/>
      <c r="U2800" s="170"/>
      <c r="V2800" s="170"/>
      <c r="W2800" s="170"/>
      <c r="X2800" s="174"/>
      <c r="Y2800" s="170"/>
      <c r="Z2800" s="170"/>
      <c r="AA2800" s="170"/>
      <c r="AB2800" s="170"/>
      <c r="AC2800" s="170"/>
      <c r="AD2800" s="174"/>
      <c r="AE2800" s="170"/>
      <c r="AF2800" s="170"/>
      <c r="AI2800" s="170"/>
      <c r="AJ2800" s="170"/>
      <c r="AK2800" s="170"/>
      <c r="AL2800" s="170"/>
      <c r="AM2800" s="170"/>
      <c r="AN2800" s="170"/>
    </row>
    <row r="2801" spans="1:40" ht="52.5" customHeight="1" x14ac:dyDescent="0.2">
      <c r="A2801" s="170"/>
      <c r="B2801" s="170"/>
      <c r="C2801" s="170"/>
      <c r="D2801" s="170"/>
      <c r="E2801" s="170"/>
      <c r="F2801" s="170"/>
      <c r="G2801" s="170"/>
      <c r="H2801" s="170"/>
      <c r="I2801" s="170"/>
      <c r="J2801" s="170"/>
      <c r="K2801" s="170"/>
      <c r="L2801" s="170"/>
      <c r="M2801" s="170"/>
      <c r="N2801" s="170"/>
      <c r="O2801" s="170"/>
      <c r="P2801" s="170"/>
      <c r="Q2801" s="170"/>
      <c r="R2801" s="170"/>
      <c r="S2801" s="170"/>
      <c r="T2801" s="170"/>
      <c r="U2801" s="170"/>
      <c r="V2801" s="170"/>
      <c r="W2801" s="170"/>
      <c r="X2801" s="174"/>
      <c r="Y2801" s="170"/>
      <c r="Z2801" s="170"/>
      <c r="AA2801" s="170"/>
      <c r="AB2801" s="170"/>
      <c r="AC2801" s="170"/>
      <c r="AD2801" s="174"/>
      <c r="AE2801" s="170"/>
      <c r="AF2801" s="170"/>
      <c r="AI2801" s="170"/>
      <c r="AJ2801" s="170"/>
      <c r="AK2801" s="170"/>
      <c r="AL2801" s="170"/>
      <c r="AM2801" s="170"/>
      <c r="AN2801" s="170"/>
    </row>
    <row r="2802" spans="1:40" ht="52.5" customHeight="1" x14ac:dyDescent="0.2">
      <c r="A2802" s="170"/>
      <c r="B2802" s="170"/>
      <c r="C2802" s="170"/>
      <c r="D2802" s="170"/>
      <c r="E2802" s="170"/>
      <c r="F2802" s="170"/>
      <c r="G2802" s="170"/>
      <c r="H2802" s="170"/>
      <c r="I2802" s="170"/>
      <c r="J2802" s="170"/>
      <c r="K2802" s="170"/>
      <c r="L2802" s="170"/>
      <c r="M2802" s="170"/>
      <c r="N2802" s="170"/>
      <c r="O2802" s="170"/>
      <c r="P2802" s="170"/>
      <c r="Q2802" s="170"/>
      <c r="R2802" s="170"/>
      <c r="S2802" s="170"/>
      <c r="T2802" s="170"/>
      <c r="U2802" s="170"/>
      <c r="V2802" s="170"/>
      <c r="W2802" s="170"/>
      <c r="X2802" s="174"/>
      <c r="Y2802" s="170"/>
      <c r="Z2802" s="170"/>
      <c r="AA2802" s="170"/>
      <c r="AB2802" s="170"/>
      <c r="AC2802" s="170"/>
      <c r="AD2802" s="174"/>
      <c r="AE2802" s="170"/>
      <c r="AF2802" s="170"/>
      <c r="AI2802" s="170"/>
      <c r="AJ2802" s="170"/>
      <c r="AK2802" s="170"/>
      <c r="AL2802" s="170"/>
      <c r="AM2802" s="170"/>
      <c r="AN2802" s="170"/>
    </row>
    <row r="2803" spans="1:40" ht="52.5" customHeight="1" x14ac:dyDescent="0.2">
      <c r="A2803" s="170"/>
      <c r="B2803" s="170"/>
      <c r="C2803" s="170"/>
      <c r="D2803" s="170"/>
      <c r="E2803" s="170"/>
      <c r="F2803" s="170"/>
      <c r="G2803" s="170"/>
      <c r="H2803" s="170"/>
      <c r="I2803" s="170"/>
      <c r="J2803" s="170"/>
      <c r="K2803" s="170"/>
      <c r="L2803" s="170"/>
      <c r="M2803" s="170"/>
      <c r="N2803" s="170"/>
      <c r="O2803" s="170"/>
      <c r="P2803" s="170"/>
      <c r="Q2803" s="170"/>
      <c r="R2803" s="170"/>
      <c r="S2803" s="170"/>
      <c r="T2803" s="170"/>
      <c r="U2803" s="170"/>
      <c r="V2803" s="170"/>
      <c r="W2803" s="170"/>
      <c r="X2803" s="174"/>
      <c r="Y2803" s="170"/>
      <c r="Z2803" s="170"/>
      <c r="AA2803" s="170"/>
      <c r="AB2803" s="170"/>
      <c r="AC2803" s="170"/>
      <c r="AD2803" s="174"/>
      <c r="AE2803" s="170"/>
      <c r="AF2803" s="170"/>
      <c r="AI2803" s="170"/>
      <c r="AJ2803" s="170"/>
      <c r="AK2803" s="170"/>
      <c r="AL2803" s="170"/>
      <c r="AM2803" s="170"/>
      <c r="AN2803" s="170"/>
    </row>
    <row r="2804" spans="1:40" ht="52.5" customHeight="1" x14ac:dyDescent="0.2">
      <c r="A2804" s="170"/>
      <c r="B2804" s="170"/>
      <c r="C2804" s="170"/>
      <c r="D2804" s="170"/>
      <c r="E2804" s="170"/>
      <c r="F2804" s="170"/>
      <c r="G2804" s="170"/>
      <c r="H2804" s="170"/>
      <c r="I2804" s="170"/>
      <c r="J2804" s="170"/>
      <c r="K2804" s="170"/>
      <c r="L2804" s="170"/>
      <c r="M2804" s="170"/>
      <c r="N2804" s="170"/>
      <c r="O2804" s="170"/>
      <c r="P2804" s="170"/>
      <c r="Q2804" s="170"/>
      <c r="R2804" s="170"/>
      <c r="S2804" s="170"/>
      <c r="T2804" s="170"/>
      <c r="U2804" s="170"/>
      <c r="V2804" s="170"/>
      <c r="W2804" s="170"/>
      <c r="X2804" s="174"/>
      <c r="Y2804" s="170"/>
      <c r="Z2804" s="170"/>
      <c r="AA2804" s="170"/>
      <c r="AB2804" s="170"/>
      <c r="AC2804" s="170"/>
      <c r="AD2804" s="174"/>
      <c r="AE2804" s="170"/>
      <c r="AF2804" s="170"/>
      <c r="AI2804" s="170"/>
      <c r="AJ2804" s="170"/>
      <c r="AK2804" s="170"/>
      <c r="AL2804" s="170"/>
      <c r="AM2804" s="170"/>
      <c r="AN2804" s="170"/>
    </row>
    <row r="2805" spans="1:40" ht="52.5" customHeight="1" x14ac:dyDescent="0.2">
      <c r="A2805" s="170"/>
      <c r="B2805" s="170"/>
      <c r="C2805" s="170"/>
      <c r="D2805" s="170"/>
      <c r="E2805" s="170"/>
      <c r="F2805" s="170"/>
      <c r="G2805" s="170"/>
      <c r="H2805" s="170"/>
      <c r="I2805" s="170"/>
      <c r="J2805" s="170"/>
      <c r="K2805" s="170"/>
      <c r="L2805" s="170"/>
      <c r="M2805" s="170"/>
      <c r="N2805" s="170"/>
      <c r="O2805" s="170"/>
      <c r="P2805" s="170"/>
      <c r="Q2805" s="170"/>
      <c r="R2805" s="170"/>
      <c r="S2805" s="170"/>
      <c r="T2805" s="170"/>
      <c r="U2805" s="170"/>
      <c r="V2805" s="170"/>
      <c r="W2805" s="170"/>
      <c r="X2805" s="174"/>
      <c r="Y2805" s="170"/>
      <c r="Z2805" s="170"/>
      <c r="AA2805" s="170"/>
      <c r="AB2805" s="170"/>
      <c r="AC2805" s="170"/>
      <c r="AD2805" s="174"/>
      <c r="AE2805" s="170"/>
      <c r="AF2805" s="170"/>
      <c r="AI2805" s="170"/>
      <c r="AJ2805" s="170"/>
      <c r="AK2805" s="170"/>
      <c r="AL2805" s="170"/>
      <c r="AM2805" s="170"/>
      <c r="AN2805" s="170"/>
    </row>
    <row r="2806" spans="1:40" ht="52.5" customHeight="1" x14ac:dyDescent="0.2">
      <c r="A2806" s="170"/>
      <c r="B2806" s="170"/>
      <c r="C2806" s="170"/>
      <c r="D2806" s="170"/>
      <c r="E2806" s="170"/>
      <c r="F2806" s="170"/>
      <c r="G2806" s="170"/>
      <c r="H2806" s="170"/>
      <c r="I2806" s="170"/>
      <c r="J2806" s="170"/>
      <c r="K2806" s="170"/>
      <c r="L2806" s="170"/>
      <c r="M2806" s="170"/>
      <c r="N2806" s="170"/>
      <c r="O2806" s="170"/>
      <c r="P2806" s="170"/>
      <c r="Q2806" s="170"/>
      <c r="R2806" s="170"/>
      <c r="S2806" s="170"/>
      <c r="T2806" s="170"/>
      <c r="U2806" s="170"/>
      <c r="V2806" s="170"/>
      <c r="W2806" s="170"/>
      <c r="X2806" s="174"/>
      <c r="Y2806" s="170"/>
      <c r="Z2806" s="170"/>
      <c r="AA2806" s="170"/>
      <c r="AB2806" s="170"/>
      <c r="AC2806" s="170"/>
      <c r="AD2806" s="174"/>
      <c r="AE2806" s="170"/>
      <c r="AF2806" s="170"/>
      <c r="AI2806" s="170"/>
      <c r="AJ2806" s="170"/>
      <c r="AK2806" s="170"/>
      <c r="AL2806" s="170"/>
      <c r="AM2806" s="170"/>
      <c r="AN2806" s="170"/>
    </row>
    <row r="2807" spans="1:40" ht="52.5" customHeight="1" x14ac:dyDescent="0.2">
      <c r="A2807" s="170"/>
      <c r="B2807" s="170"/>
      <c r="C2807" s="170"/>
      <c r="D2807" s="170"/>
      <c r="E2807" s="170"/>
      <c r="F2807" s="170"/>
      <c r="G2807" s="170"/>
      <c r="H2807" s="170"/>
      <c r="I2807" s="170"/>
      <c r="J2807" s="170"/>
      <c r="K2807" s="170"/>
      <c r="L2807" s="170"/>
      <c r="M2807" s="170"/>
      <c r="N2807" s="170"/>
      <c r="O2807" s="170"/>
      <c r="P2807" s="170"/>
      <c r="Q2807" s="170"/>
      <c r="R2807" s="170"/>
      <c r="S2807" s="170"/>
      <c r="T2807" s="170"/>
      <c r="U2807" s="170"/>
      <c r="V2807" s="170"/>
      <c r="W2807" s="170"/>
      <c r="X2807" s="174"/>
      <c r="Y2807" s="170"/>
      <c r="Z2807" s="170"/>
      <c r="AA2807" s="170"/>
      <c r="AB2807" s="170"/>
      <c r="AC2807" s="170"/>
      <c r="AD2807" s="174"/>
      <c r="AE2807" s="170"/>
      <c r="AF2807" s="170"/>
      <c r="AI2807" s="170"/>
      <c r="AJ2807" s="170"/>
      <c r="AK2807" s="170"/>
      <c r="AL2807" s="170"/>
      <c r="AM2807" s="170"/>
      <c r="AN2807" s="170"/>
    </row>
    <row r="2808" spans="1:40" ht="52.5" customHeight="1" x14ac:dyDescent="0.2">
      <c r="A2808" s="170"/>
      <c r="B2808" s="170"/>
      <c r="C2808" s="170"/>
      <c r="D2808" s="170"/>
      <c r="E2808" s="170"/>
      <c r="F2808" s="170"/>
      <c r="G2808" s="170"/>
      <c r="H2808" s="170"/>
      <c r="I2808" s="170"/>
      <c r="J2808" s="170"/>
      <c r="K2808" s="170"/>
      <c r="L2808" s="170"/>
      <c r="M2808" s="170"/>
      <c r="N2808" s="170"/>
      <c r="O2808" s="170"/>
      <c r="P2808" s="170"/>
      <c r="Q2808" s="170"/>
      <c r="R2808" s="170"/>
      <c r="S2808" s="170"/>
      <c r="T2808" s="170"/>
      <c r="U2808" s="170"/>
      <c r="V2808" s="170"/>
      <c r="W2808" s="170"/>
      <c r="X2808" s="174"/>
      <c r="Y2808" s="170"/>
      <c r="Z2808" s="170"/>
      <c r="AA2808" s="170"/>
      <c r="AB2808" s="170"/>
      <c r="AC2808" s="170"/>
      <c r="AD2808" s="174"/>
      <c r="AE2808" s="170"/>
      <c r="AF2808" s="170"/>
      <c r="AI2808" s="170"/>
      <c r="AJ2808" s="170"/>
      <c r="AK2808" s="170"/>
      <c r="AL2808" s="170"/>
      <c r="AM2808" s="170"/>
      <c r="AN2808" s="170"/>
    </row>
    <row r="2809" spans="1:40" ht="52.5" customHeight="1" x14ac:dyDescent="0.2">
      <c r="A2809" s="170"/>
      <c r="B2809" s="170"/>
      <c r="C2809" s="170"/>
      <c r="D2809" s="170"/>
      <c r="E2809" s="170"/>
      <c r="F2809" s="170"/>
      <c r="G2809" s="170"/>
      <c r="H2809" s="170"/>
      <c r="I2809" s="170"/>
      <c r="J2809" s="170"/>
      <c r="K2809" s="170"/>
      <c r="L2809" s="170"/>
      <c r="M2809" s="170"/>
      <c r="N2809" s="170"/>
      <c r="O2809" s="170"/>
      <c r="P2809" s="170"/>
      <c r="Q2809" s="170"/>
      <c r="R2809" s="170"/>
      <c r="S2809" s="170"/>
      <c r="T2809" s="170"/>
      <c r="U2809" s="170"/>
      <c r="V2809" s="170"/>
      <c r="W2809" s="170"/>
      <c r="X2809" s="174"/>
      <c r="Y2809" s="170"/>
      <c r="Z2809" s="170"/>
      <c r="AA2809" s="170"/>
      <c r="AB2809" s="170"/>
      <c r="AC2809" s="170"/>
      <c r="AD2809" s="174"/>
      <c r="AE2809" s="170"/>
      <c r="AF2809" s="170"/>
      <c r="AI2809" s="170"/>
      <c r="AJ2809" s="170"/>
      <c r="AK2809" s="170"/>
      <c r="AL2809" s="170"/>
      <c r="AM2809" s="170"/>
      <c r="AN2809" s="170"/>
    </row>
    <row r="2810" spans="1:40" ht="52.5" customHeight="1" x14ac:dyDescent="0.2">
      <c r="A2810" s="170"/>
      <c r="B2810" s="170"/>
      <c r="C2810" s="170"/>
      <c r="D2810" s="170"/>
      <c r="E2810" s="170"/>
      <c r="F2810" s="170"/>
      <c r="G2810" s="170"/>
      <c r="H2810" s="170"/>
      <c r="I2810" s="170"/>
      <c r="J2810" s="170"/>
      <c r="K2810" s="170"/>
      <c r="L2810" s="170"/>
      <c r="M2810" s="170"/>
      <c r="N2810" s="170"/>
      <c r="O2810" s="170"/>
      <c r="P2810" s="170"/>
      <c r="Q2810" s="170"/>
      <c r="R2810" s="170"/>
      <c r="S2810" s="170"/>
      <c r="T2810" s="170"/>
      <c r="U2810" s="170"/>
      <c r="V2810" s="170"/>
      <c r="W2810" s="170"/>
      <c r="X2810" s="174"/>
      <c r="Y2810" s="170"/>
      <c r="Z2810" s="170"/>
      <c r="AA2810" s="170"/>
      <c r="AB2810" s="170"/>
      <c r="AC2810" s="170"/>
      <c r="AD2810" s="174"/>
      <c r="AE2810" s="170"/>
      <c r="AF2810" s="170"/>
      <c r="AI2810" s="170"/>
      <c r="AJ2810" s="170"/>
      <c r="AK2810" s="170"/>
      <c r="AL2810" s="170"/>
      <c r="AM2810" s="170"/>
      <c r="AN2810" s="170"/>
    </row>
    <row r="2811" spans="1:40" ht="52.5" customHeight="1" x14ac:dyDescent="0.2">
      <c r="A2811" s="170"/>
      <c r="B2811" s="170"/>
      <c r="C2811" s="170"/>
      <c r="D2811" s="170"/>
      <c r="E2811" s="170"/>
      <c r="F2811" s="170"/>
      <c r="G2811" s="170"/>
      <c r="H2811" s="170"/>
      <c r="I2811" s="170"/>
      <c r="J2811" s="170"/>
      <c r="K2811" s="170"/>
      <c r="L2811" s="170"/>
      <c r="M2811" s="170"/>
      <c r="N2811" s="170"/>
      <c r="O2811" s="170"/>
      <c r="P2811" s="170"/>
      <c r="Q2811" s="170"/>
      <c r="R2811" s="170"/>
      <c r="S2811" s="170"/>
      <c r="T2811" s="170"/>
      <c r="U2811" s="170"/>
      <c r="V2811" s="170"/>
      <c r="W2811" s="170"/>
      <c r="X2811" s="174"/>
      <c r="Y2811" s="170"/>
      <c r="Z2811" s="170"/>
      <c r="AA2811" s="170"/>
      <c r="AB2811" s="170"/>
      <c r="AC2811" s="170"/>
      <c r="AD2811" s="174"/>
      <c r="AE2811" s="170"/>
      <c r="AF2811" s="170"/>
      <c r="AI2811" s="170"/>
      <c r="AJ2811" s="170"/>
      <c r="AK2811" s="170"/>
      <c r="AL2811" s="170"/>
      <c r="AM2811" s="170"/>
      <c r="AN2811" s="170"/>
    </row>
    <row r="2812" spans="1:40" ht="52.5" customHeight="1" x14ac:dyDescent="0.2">
      <c r="A2812" s="170"/>
      <c r="B2812" s="170"/>
      <c r="C2812" s="170"/>
      <c r="D2812" s="170"/>
      <c r="E2812" s="170"/>
      <c r="F2812" s="170"/>
      <c r="G2812" s="170"/>
      <c r="H2812" s="170"/>
      <c r="I2812" s="170"/>
      <c r="J2812" s="170"/>
      <c r="K2812" s="170"/>
      <c r="L2812" s="170"/>
      <c r="M2812" s="170"/>
      <c r="N2812" s="170"/>
      <c r="O2812" s="170"/>
      <c r="P2812" s="170"/>
      <c r="Q2812" s="170"/>
      <c r="R2812" s="170"/>
      <c r="S2812" s="170"/>
      <c r="T2812" s="170"/>
      <c r="U2812" s="170"/>
      <c r="V2812" s="170"/>
      <c r="W2812" s="170"/>
      <c r="X2812" s="174"/>
      <c r="Y2812" s="170"/>
      <c r="Z2812" s="170"/>
      <c r="AA2812" s="170"/>
      <c r="AB2812" s="170"/>
      <c r="AC2812" s="170"/>
      <c r="AD2812" s="174"/>
      <c r="AE2812" s="170"/>
      <c r="AF2812" s="170"/>
      <c r="AI2812" s="170"/>
      <c r="AJ2812" s="170"/>
      <c r="AK2812" s="170"/>
      <c r="AL2812" s="170"/>
      <c r="AM2812" s="170"/>
      <c r="AN2812" s="170"/>
    </row>
    <row r="2813" spans="1:40" ht="52.5" customHeight="1" x14ac:dyDescent="0.2">
      <c r="A2813" s="170"/>
      <c r="B2813" s="170"/>
      <c r="C2813" s="170"/>
      <c r="D2813" s="170"/>
      <c r="E2813" s="170"/>
      <c r="F2813" s="170"/>
      <c r="G2813" s="170"/>
      <c r="H2813" s="170"/>
      <c r="I2813" s="170"/>
      <c r="J2813" s="170"/>
      <c r="K2813" s="170"/>
      <c r="L2813" s="170"/>
      <c r="M2813" s="170"/>
      <c r="N2813" s="170"/>
      <c r="O2813" s="170"/>
      <c r="P2813" s="170"/>
      <c r="Q2813" s="170"/>
      <c r="R2813" s="170"/>
      <c r="S2813" s="170"/>
      <c r="T2813" s="170"/>
      <c r="U2813" s="170"/>
      <c r="V2813" s="170"/>
      <c r="W2813" s="170"/>
      <c r="X2813" s="174"/>
      <c r="Y2813" s="170"/>
      <c r="Z2813" s="170"/>
      <c r="AA2813" s="170"/>
      <c r="AB2813" s="170"/>
      <c r="AC2813" s="170"/>
      <c r="AD2813" s="174"/>
      <c r="AE2813" s="170"/>
      <c r="AF2813" s="170"/>
      <c r="AI2813" s="170"/>
      <c r="AJ2813" s="170"/>
      <c r="AK2813" s="170"/>
      <c r="AL2813" s="170"/>
      <c r="AM2813" s="170"/>
      <c r="AN2813" s="170"/>
    </row>
    <row r="2814" spans="1:40" ht="52.5" customHeight="1" x14ac:dyDescent="0.2">
      <c r="A2814" s="170"/>
      <c r="B2814" s="170"/>
      <c r="C2814" s="170"/>
      <c r="D2814" s="170"/>
      <c r="E2814" s="170"/>
      <c r="F2814" s="170"/>
      <c r="G2814" s="170"/>
      <c r="H2814" s="170"/>
      <c r="I2814" s="170"/>
      <c r="J2814" s="170"/>
      <c r="K2814" s="170"/>
      <c r="L2814" s="170"/>
      <c r="M2814" s="170"/>
      <c r="N2814" s="170"/>
      <c r="O2814" s="170"/>
      <c r="P2814" s="170"/>
      <c r="Q2814" s="170"/>
      <c r="R2814" s="170"/>
      <c r="S2814" s="170"/>
      <c r="T2814" s="170"/>
      <c r="U2814" s="170"/>
      <c r="V2814" s="170"/>
      <c r="W2814" s="170"/>
      <c r="X2814" s="174"/>
      <c r="Y2814" s="170"/>
      <c r="Z2814" s="170"/>
      <c r="AA2814" s="170"/>
      <c r="AB2814" s="170"/>
      <c r="AC2814" s="170"/>
      <c r="AD2814" s="174"/>
      <c r="AE2814" s="170"/>
      <c r="AF2814" s="170"/>
      <c r="AI2814" s="170"/>
      <c r="AJ2814" s="170"/>
      <c r="AK2814" s="170"/>
      <c r="AL2814" s="170"/>
      <c r="AM2814" s="170"/>
      <c r="AN2814" s="170"/>
    </row>
    <row r="2815" spans="1:40" ht="52.5" customHeight="1" x14ac:dyDescent="0.2">
      <c r="A2815" s="170"/>
      <c r="B2815" s="170"/>
      <c r="C2815" s="170"/>
      <c r="D2815" s="170"/>
      <c r="E2815" s="170"/>
      <c r="F2815" s="170"/>
      <c r="G2815" s="170"/>
      <c r="H2815" s="170"/>
      <c r="I2815" s="170"/>
      <c r="J2815" s="170"/>
      <c r="K2815" s="170"/>
      <c r="L2815" s="170"/>
      <c r="M2815" s="170"/>
      <c r="N2815" s="170"/>
      <c r="O2815" s="170"/>
      <c r="P2815" s="170"/>
      <c r="Q2815" s="170"/>
      <c r="R2815" s="170"/>
      <c r="S2815" s="170"/>
      <c r="T2815" s="170"/>
      <c r="U2815" s="170"/>
      <c r="V2815" s="170"/>
      <c r="W2815" s="170"/>
      <c r="X2815" s="174"/>
      <c r="Y2815" s="170"/>
      <c r="Z2815" s="170"/>
      <c r="AA2815" s="170"/>
      <c r="AB2815" s="170"/>
      <c r="AC2815" s="170"/>
      <c r="AD2815" s="174"/>
      <c r="AE2815" s="170"/>
      <c r="AF2815" s="170"/>
      <c r="AI2815" s="170"/>
      <c r="AJ2815" s="170"/>
      <c r="AK2815" s="170"/>
      <c r="AL2815" s="170"/>
      <c r="AM2815" s="170"/>
      <c r="AN2815" s="170"/>
    </row>
    <row r="2816" spans="1:40" ht="52.5" customHeight="1" x14ac:dyDescent="0.2">
      <c r="A2816" s="170"/>
      <c r="B2816" s="170"/>
      <c r="C2816" s="170"/>
      <c r="D2816" s="170"/>
      <c r="E2816" s="170"/>
      <c r="F2816" s="170"/>
      <c r="G2816" s="170"/>
      <c r="H2816" s="170"/>
      <c r="I2816" s="170"/>
      <c r="J2816" s="170"/>
      <c r="K2816" s="170"/>
      <c r="L2816" s="170"/>
      <c r="M2816" s="170"/>
      <c r="N2816" s="170"/>
      <c r="O2816" s="170"/>
      <c r="P2816" s="170"/>
      <c r="Q2816" s="170"/>
      <c r="R2816" s="170"/>
      <c r="S2816" s="170"/>
      <c r="T2816" s="170"/>
      <c r="U2816" s="170"/>
      <c r="V2816" s="170"/>
      <c r="W2816" s="170"/>
      <c r="X2816" s="174"/>
      <c r="Y2816" s="170"/>
      <c r="Z2816" s="170"/>
      <c r="AA2816" s="170"/>
      <c r="AB2816" s="170"/>
      <c r="AC2816" s="170"/>
      <c r="AD2816" s="174"/>
      <c r="AE2816" s="170"/>
      <c r="AF2816" s="170"/>
      <c r="AI2816" s="170"/>
      <c r="AJ2816" s="170"/>
      <c r="AK2816" s="170"/>
      <c r="AL2816" s="170"/>
      <c r="AM2816" s="170"/>
      <c r="AN2816" s="170"/>
    </row>
    <row r="2817" spans="1:40" ht="52.5" customHeight="1" x14ac:dyDescent="0.2">
      <c r="A2817" s="170"/>
      <c r="B2817" s="170"/>
      <c r="C2817" s="170"/>
      <c r="D2817" s="170"/>
      <c r="E2817" s="170"/>
      <c r="F2817" s="170"/>
      <c r="G2817" s="170"/>
      <c r="H2817" s="170"/>
      <c r="I2817" s="170"/>
      <c r="J2817" s="170"/>
      <c r="K2817" s="170"/>
      <c r="L2817" s="170"/>
      <c r="M2817" s="170"/>
      <c r="N2817" s="170"/>
      <c r="O2817" s="170"/>
      <c r="P2817" s="170"/>
      <c r="Q2817" s="170"/>
      <c r="R2817" s="170"/>
      <c r="S2817" s="170"/>
      <c r="T2817" s="170"/>
      <c r="U2817" s="170"/>
      <c r="V2817" s="170"/>
      <c r="W2817" s="170"/>
      <c r="X2817" s="174"/>
      <c r="Y2817" s="170"/>
      <c r="Z2817" s="170"/>
      <c r="AA2817" s="170"/>
      <c r="AB2817" s="170"/>
      <c r="AC2817" s="170"/>
      <c r="AD2817" s="174"/>
      <c r="AE2817" s="170"/>
      <c r="AF2817" s="170"/>
      <c r="AI2817" s="170"/>
      <c r="AJ2817" s="170"/>
      <c r="AK2817" s="170"/>
      <c r="AL2817" s="170"/>
      <c r="AM2817" s="170"/>
      <c r="AN2817" s="170"/>
    </row>
    <row r="2818" spans="1:40" ht="52.5" customHeight="1" x14ac:dyDescent="0.2">
      <c r="A2818" s="170"/>
      <c r="B2818" s="170"/>
      <c r="C2818" s="170"/>
      <c r="D2818" s="170"/>
      <c r="E2818" s="170"/>
      <c r="F2818" s="170"/>
      <c r="G2818" s="170"/>
      <c r="H2818" s="170"/>
      <c r="I2818" s="170"/>
      <c r="J2818" s="170"/>
      <c r="K2818" s="170"/>
      <c r="L2818" s="170"/>
      <c r="M2818" s="170"/>
      <c r="N2818" s="170"/>
      <c r="O2818" s="170"/>
      <c r="P2818" s="170"/>
      <c r="Q2818" s="170"/>
      <c r="R2818" s="170"/>
      <c r="S2818" s="170"/>
      <c r="T2818" s="170"/>
      <c r="U2818" s="170"/>
      <c r="V2818" s="170"/>
      <c r="W2818" s="170"/>
      <c r="X2818" s="174"/>
      <c r="Y2818" s="170"/>
      <c r="Z2818" s="170"/>
      <c r="AA2818" s="170"/>
      <c r="AB2818" s="170"/>
      <c r="AC2818" s="170"/>
      <c r="AD2818" s="174"/>
      <c r="AE2818" s="170"/>
      <c r="AF2818" s="170"/>
      <c r="AI2818" s="170"/>
      <c r="AJ2818" s="170"/>
      <c r="AK2818" s="170"/>
      <c r="AL2818" s="170"/>
      <c r="AM2818" s="170"/>
      <c r="AN2818" s="170"/>
    </row>
    <row r="2819" spans="1:40" ht="52.5" customHeight="1" x14ac:dyDescent="0.2">
      <c r="A2819" s="170"/>
      <c r="B2819" s="170"/>
      <c r="C2819" s="170"/>
      <c r="D2819" s="170"/>
      <c r="E2819" s="170"/>
      <c r="F2819" s="170"/>
      <c r="G2819" s="170"/>
      <c r="H2819" s="170"/>
      <c r="I2819" s="170"/>
      <c r="J2819" s="170"/>
      <c r="K2819" s="170"/>
      <c r="L2819" s="170"/>
      <c r="M2819" s="170"/>
      <c r="N2819" s="170"/>
      <c r="O2819" s="170"/>
      <c r="P2819" s="170"/>
      <c r="Q2819" s="170"/>
      <c r="R2819" s="170"/>
      <c r="S2819" s="170"/>
      <c r="T2819" s="170"/>
      <c r="U2819" s="170"/>
      <c r="V2819" s="170"/>
      <c r="W2819" s="170"/>
      <c r="X2819" s="174"/>
      <c r="Y2819" s="170"/>
      <c r="Z2819" s="170"/>
      <c r="AA2819" s="170"/>
      <c r="AB2819" s="170"/>
      <c r="AC2819" s="170"/>
      <c r="AD2819" s="174"/>
      <c r="AE2819" s="170"/>
      <c r="AF2819" s="170"/>
      <c r="AI2819" s="170"/>
      <c r="AJ2819" s="170"/>
      <c r="AK2819" s="170"/>
      <c r="AL2819" s="170"/>
      <c r="AM2819" s="170"/>
      <c r="AN2819" s="170"/>
    </row>
    <row r="2820" spans="1:40" ht="52.5" customHeight="1" x14ac:dyDescent="0.2">
      <c r="A2820" s="170"/>
      <c r="B2820" s="170"/>
      <c r="C2820" s="170"/>
      <c r="D2820" s="170"/>
      <c r="E2820" s="170"/>
      <c r="F2820" s="170"/>
      <c r="G2820" s="170"/>
      <c r="H2820" s="170"/>
      <c r="I2820" s="170"/>
      <c r="J2820" s="170"/>
      <c r="K2820" s="170"/>
      <c r="L2820" s="170"/>
      <c r="M2820" s="170"/>
      <c r="N2820" s="170"/>
      <c r="O2820" s="170"/>
      <c r="P2820" s="170"/>
      <c r="Q2820" s="170"/>
      <c r="R2820" s="170"/>
      <c r="S2820" s="170"/>
      <c r="T2820" s="170"/>
      <c r="U2820" s="170"/>
      <c r="V2820" s="170"/>
      <c r="W2820" s="170"/>
      <c r="X2820" s="174"/>
      <c r="Y2820" s="170"/>
      <c r="Z2820" s="170"/>
      <c r="AA2820" s="170"/>
      <c r="AB2820" s="170"/>
      <c r="AC2820" s="170"/>
      <c r="AD2820" s="174"/>
      <c r="AE2820" s="170"/>
      <c r="AF2820" s="170"/>
      <c r="AI2820" s="170"/>
      <c r="AJ2820" s="170"/>
      <c r="AK2820" s="170"/>
      <c r="AL2820" s="170"/>
      <c r="AM2820" s="170"/>
      <c r="AN2820" s="170"/>
    </row>
    <row r="2821" spans="1:40" ht="52.5" customHeight="1" x14ac:dyDescent="0.2">
      <c r="A2821" s="170"/>
      <c r="B2821" s="170"/>
      <c r="C2821" s="170"/>
      <c r="D2821" s="170"/>
      <c r="E2821" s="170"/>
      <c r="F2821" s="170"/>
      <c r="G2821" s="170"/>
      <c r="H2821" s="170"/>
      <c r="I2821" s="170"/>
      <c r="J2821" s="170"/>
      <c r="K2821" s="170"/>
      <c r="L2821" s="170"/>
      <c r="M2821" s="170"/>
      <c r="N2821" s="170"/>
      <c r="O2821" s="170"/>
      <c r="P2821" s="170"/>
      <c r="Q2821" s="170"/>
      <c r="R2821" s="170"/>
      <c r="S2821" s="170"/>
      <c r="T2821" s="170"/>
      <c r="U2821" s="170"/>
      <c r="V2821" s="170"/>
      <c r="W2821" s="170"/>
      <c r="X2821" s="174"/>
      <c r="Y2821" s="170"/>
      <c r="Z2821" s="170"/>
      <c r="AA2821" s="170"/>
      <c r="AB2821" s="170"/>
      <c r="AC2821" s="170"/>
      <c r="AD2821" s="174"/>
      <c r="AE2821" s="170"/>
      <c r="AF2821" s="170"/>
      <c r="AI2821" s="170"/>
      <c r="AJ2821" s="170"/>
      <c r="AK2821" s="170"/>
      <c r="AL2821" s="170"/>
      <c r="AM2821" s="170"/>
      <c r="AN2821" s="170"/>
    </row>
    <row r="2822" spans="1:40" ht="52.5" customHeight="1" x14ac:dyDescent="0.2">
      <c r="A2822" s="170"/>
      <c r="B2822" s="170"/>
      <c r="C2822" s="170"/>
      <c r="D2822" s="170"/>
      <c r="E2822" s="170"/>
      <c r="F2822" s="170"/>
      <c r="G2822" s="170"/>
      <c r="H2822" s="170"/>
      <c r="I2822" s="170"/>
      <c r="J2822" s="170"/>
      <c r="K2822" s="170"/>
      <c r="L2822" s="170"/>
      <c r="M2822" s="170"/>
      <c r="N2822" s="170"/>
      <c r="O2822" s="170"/>
      <c r="P2822" s="170"/>
      <c r="Q2822" s="170"/>
      <c r="R2822" s="170"/>
      <c r="S2822" s="170"/>
      <c r="T2822" s="170"/>
      <c r="U2822" s="170"/>
      <c r="V2822" s="170"/>
      <c r="W2822" s="170"/>
      <c r="X2822" s="174"/>
      <c r="Y2822" s="170"/>
      <c r="Z2822" s="170"/>
      <c r="AA2822" s="170"/>
      <c r="AB2822" s="170"/>
      <c r="AC2822" s="170"/>
      <c r="AD2822" s="174"/>
      <c r="AE2822" s="170"/>
      <c r="AF2822" s="170"/>
      <c r="AI2822" s="170"/>
      <c r="AJ2822" s="170"/>
      <c r="AK2822" s="170"/>
      <c r="AL2822" s="170"/>
      <c r="AM2822" s="170"/>
      <c r="AN2822" s="170"/>
    </row>
    <row r="2823" spans="1:40" ht="52.5" customHeight="1" x14ac:dyDescent="0.2">
      <c r="A2823" s="170"/>
      <c r="B2823" s="170"/>
      <c r="C2823" s="170"/>
      <c r="D2823" s="170"/>
      <c r="E2823" s="170"/>
      <c r="F2823" s="170"/>
      <c r="G2823" s="170"/>
      <c r="H2823" s="170"/>
      <c r="I2823" s="170"/>
      <c r="J2823" s="170"/>
      <c r="K2823" s="170"/>
      <c r="L2823" s="170"/>
      <c r="M2823" s="170"/>
      <c r="N2823" s="170"/>
      <c r="O2823" s="170"/>
      <c r="P2823" s="170"/>
      <c r="Q2823" s="170"/>
      <c r="R2823" s="170"/>
      <c r="S2823" s="170"/>
      <c r="T2823" s="170"/>
      <c r="U2823" s="170"/>
      <c r="V2823" s="170"/>
      <c r="W2823" s="170"/>
      <c r="X2823" s="174"/>
      <c r="Y2823" s="170"/>
      <c r="Z2823" s="170"/>
      <c r="AA2823" s="170"/>
      <c r="AB2823" s="170"/>
      <c r="AC2823" s="170"/>
      <c r="AD2823" s="174"/>
      <c r="AE2823" s="170"/>
      <c r="AF2823" s="170"/>
      <c r="AI2823" s="170"/>
      <c r="AJ2823" s="170"/>
      <c r="AK2823" s="170"/>
      <c r="AL2823" s="170"/>
      <c r="AM2823" s="170"/>
      <c r="AN2823" s="170"/>
    </row>
    <row r="2824" spans="1:40" ht="52.5" customHeight="1" x14ac:dyDescent="0.2">
      <c r="A2824" s="170"/>
      <c r="B2824" s="170"/>
      <c r="C2824" s="170"/>
      <c r="D2824" s="170"/>
      <c r="E2824" s="170"/>
      <c r="F2824" s="170"/>
      <c r="G2824" s="170"/>
      <c r="H2824" s="170"/>
      <c r="I2824" s="170"/>
      <c r="J2824" s="170"/>
      <c r="K2824" s="170"/>
      <c r="L2824" s="170"/>
      <c r="M2824" s="170"/>
      <c r="N2824" s="170"/>
      <c r="O2824" s="170"/>
      <c r="P2824" s="170"/>
      <c r="Q2824" s="170"/>
      <c r="R2824" s="170"/>
      <c r="S2824" s="170"/>
      <c r="T2824" s="170"/>
      <c r="U2824" s="170"/>
      <c r="V2824" s="170"/>
      <c r="W2824" s="170"/>
      <c r="X2824" s="174"/>
      <c r="Y2824" s="170"/>
      <c r="Z2824" s="170"/>
      <c r="AA2824" s="170"/>
      <c r="AB2824" s="170"/>
      <c r="AC2824" s="170"/>
      <c r="AD2824" s="174"/>
      <c r="AE2824" s="170"/>
      <c r="AF2824" s="170"/>
      <c r="AI2824" s="170"/>
      <c r="AJ2824" s="170"/>
      <c r="AK2824" s="170"/>
      <c r="AL2824" s="170"/>
      <c r="AM2824" s="170"/>
      <c r="AN2824" s="170"/>
    </row>
    <row r="2825" spans="1:40" ht="52.5" customHeight="1" x14ac:dyDescent="0.2">
      <c r="A2825" s="170"/>
      <c r="B2825" s="170"/>
      <c r="C2825" s="170"/>
      <c r="D2825" s="170"/>
      <c r="E2825" s="170"/>
      <c r="F2825" s="170"/>
      <c r="G2825" s="170"/>
      <c r="H2825" s="170"/>
      <c r="I2825" s="170"/>
      <c r="J2825" s="170"/>
      <c r="K2825" s="170"/>
      <c r="L2825" s="170"/>
      <c r="M2825" s="170"/>
      <c r="N2825" s="170"/>
      <c r="O2825" s="170"/>
      <c r="P2825" s="170"/>
      <c r="Q2825" s="170"/>
      <c r="R2825" s="170"/>
      <c r="S2825" s="170"/>
      <c r="T2825" s="170"/>
      <c r="U2825" s="170"/>
      <c r="V2825" s="170"/>
      <c r="W2825" s="170"/>
      <c r="X2825" s="174"/>
      <c r="Y2825" s="170"/>
      <c r="Z2825" s="170"/>
      <c r="AA2825" s="170"/>
      <c r="AB2825" s="170"/>
      <c r="AC2825" s="170"/>
      <c r="AD2825" s="174"/>
      <c r="AE2825" s="170"/>
      <c r="AF2825" s="170"/>
      <c r="AI2825" s="170"/>
      <c r="AJ2825" s="170"/>
      <c r="AK2825" s="170"/>
      <c r="AL2825" s="170"/>
      <c r="AM2825" s="170"/>
      <c r="AN2825" s="170"/>
    </row>
    <row r="2826" spans="1:40" ht="52.5" customHeight="1" x14ac:dyDescent="0.2">
      <c r="A2826" s="170"/>
      <c r="B2826" s="170"/>
      <c r="C2826" s="170"/>
      <c r="D2826" s="170"/>
      <c r="E2826" s="170"/>
      <c r="F2826" s="170"/>
      <c r="G2826" s="170"/>
      <c r="H2826" s="170"/>
      <c r="I2826" s="170"/>
      <c r="J2826" s="170"/>
      <c r="K2826" s="170"/>
      <c r="L2826" s="170"/>
      <c r="M2826" s="170"/>
      <c r="N2826" s="170"/>
      <c r="O2826" s="170"/>
      <c r="P2826" s="170"/>
      <c r="Q2826" s="170"/>
      <c r="R2826" s="170"/>
      <c r="S2826" s="170"/>
      <c r="T2826" s="170"/>
      <c r="U2826" s="170"/>
      <c r="V2826" s="170"/>
      <c r="W2826" s="170"/>
      <c r="X2826" s="174"/>
      <c r="Y2826" s="170"/>
      <c r="Z2826" s="170"/>
      <c r="AA2826" s="170"/>
      <c r="AB2826" s="170"/>
      <c r="AC2826" s="170"/>
      <c r="AD2826" s="174"/>
      <c r="AE2826" s="170"/>
      <c r="AF2826" s="170"/>
      <c r="AI2826" s="170"/>
      <c r="AJ2826" s="170"/>
      <c r="AK2826" s="170"/>
      <c r="AL2826" s="170"/>
      <c r="AM2826" s="170"/>
      <c r="AN2826" s="170"/>
    </row>
    <row r="2827" spans="1:40" ht="52.5" customHeight="1" x14ac:dyDescent="0.2">
      <c r="A2827" s="170"/>
      <c r="B2827" s="170"/>
      <c r="C2827" s="170"/>
      <c r="D2827" s="170"/>
      <c r="E2827" s="170"/>
      <c r="F2827" s="170"/>
      <c r="G2827" s="170"/>
      <c r="H2827" s="170"/>
      <c r="I2827" s="170"/>
      <c r="J2827" s="170"/>
      <c r="K2827" s="170"/>
      <c r="L2827" s="170"/>
      <c r="M2827" s="170"/>
      <c r="N2827" s="170"/>
      <c r="O2827" s="170"/>
      <c r="P2827" s="170"/>
      <c r="Q2827" s="170"/>
      <c r="R2827" s="170"/>
      <c r="S2827" s="170"/>
      <c r="T2827" s="170"/>
      <c r="U2827" s="170"/>
      <c r="V2827" s="170"/>
      <c r="W2827" s="170"/>
      <c r="X2827" s="174"/>
      <c r="Y2827" s="170"/>
      <c r="Z2827" s="170"/>
      <c r="AA2827" s="170"/>
      <c r="AB2827" s="170"/>
      <c r="AC2827" s="170"/>
      <c r="AD2827" s="174"/>
      <c r="AE2827" s="170"/>
      <c r="AF2827" s="170"/>
      <c r="AI2827" s="170"/>
      <c r="AJ2827" s="170"/>
      <c r="AK2827" s="170"/>
      <c r="AL2827" s="170"/>
      <c r="AM2827" s="170"/>
      <c r="AN2827" s="170"/>
    </row>
    <row r="2828" spans="1:40" ht="52.5" customHeight="1" x14ac:dyDescent="0.2">
      <c r="A2828" s="170"/>
      <c r="B2828" s="170"/>
      <c r="C2828" s="170"/>
      <c r="D2828" s="170"/>
      <c r="E2828" s="170"/>
      <c r="F2828" s="170"/>
      <c r="G2828" s="170"/>
      <c r="H2828" s="170"/>
      <c r="I2828" s="170"/>
      <c r="J2828" s="170"/>
      <c r="K2828" s="170"/>
      <c r="L2828" s="170"/>
      <c r="M2828" s="170"/>
      <c r="N2828" s="170"/>
      <c r="O2828" s="170"/>
      <c r="P2828" s="170"/>
      <c r="Q2828" s="170"/>
      <c r="R2828" s="170"/>
      <c r="S2828" s="170"/>
      <c r="T2828" s="170"/>
      <c r="U2828" s="170"/>
      <c r="V2828" s="170"/>
      <c r="W2828" s="170"/>
      <c r="X2828" s="174"/>
      <c r="Y2828" s="170"/>
      <c r="Z2828" s="170"/>
      <c r="AA2828" s="170"/>
      <c r="AB2828" s="170"/>
      <c r="AC2828" s="170"/>
      <c r="AD2828" s="174"/>
      <c r="AE2828" s="170"/>
      <c r="AF2828" s="170"/>
      <c r="AI2828" s="170"/>
      <c r="AJ2828" s="170"/>
      <c r="AK2828" s="170"/>
      <c r="AL2828" s="170"/>
      <c r="AM2828" s="170"/>
      <c r="AN2828" s="170"/>
    </row>
    <row r="2829" spans="1:40" ht="52.5" customHeight="1" x14ac:dyDescent="0.2">
      <c r="A2829" s="170"/>
      <c r="B2829" s="170"/>
      <c r="C2829" s="170"/>
      <c r="D2829" s="170"/>
      <c r="E2829" s="170"/>
      <c r="F2829" s="170"/>
      <c r="G2829" s="170"/>
      <c r="H2829" s="170"/>
      <c r="I2829" s="170"/>
      <c r="J2829" s="170"/>
      <c r="K2829" s="170"/>
      <c r="L2829" s="170"/>
      <c r="M2829" s="170"/>
      <c r="N2829" s="170"/>
      <c r="O2829" s="170"/>
      <c r="P2829" s="170"/>
      <c r="Q2829" s="170"/>
      <c r="R2829" s="170"/>
      <c r="S2829" s="170"/>
      <c r="T2829" s="170"/>
      <c r="U2829" s="170"/>
      <c r="V2829" s="170"/>
      <c r="W2829" s="170"/>
      <c r="X2829" s="174"/>
      <c r="Y2829" s="170"/>
      <c r="Z2829" s="170"/>
      <c r="AA2829" s="170"/>
      <c r="AB2829" s="170"/>
      <c r="AC2829" s="170"/>
      <c r="AD2829" s="174"/>
      <c r="AE2829" s="170"/>
      <c r="AF2829" s="170"/>
      <c r="AI2829" s="170"/>
      <c r="AJ2829" s="170"/>
      <c r="AK2829" s="170"/>
      <c r="AL2829" s="170"/>
      <c r="AM2829" s="170"/>
      <c r="AN2829" s="170"/>
    </row>
    <row r="2830" spans="1:40" ht="52.5" customHeight="1" x14ac:dyDescent="0.2">
      <c r="A2830" s="170"/>
      <c r="B2830" s="170"/>
      <c r="C2830" s="170"/>
      <c r="D2830" s="170"/>
      <c r="E2830" s="170"/>
      <c r="F2830" s="170"/>
      <c r="G2830" s="170"/>
      <c r="H2830" s="170"/>
      <c r="I2830" s="170"/>
      <c r="J2830" s="170"/>
      <c r="K2830" s="170"/>
      <c r="L2830" s="170"/>
      <c r="M2830" s="170"/>
      <c r="N2830" s="170"/>
      <c r="O2830" s="170"/>
      <c r="P2830" s="170"/>
      <c r="Q2830" s="170"/>
      <c r="R2830" s="170"/>
      <c r="S2830" s="170"/>
      <c r="T2830" s="170"/>
      <c r="U2830" s="170"/>
      <c r="V2830" s="170"/>
      <c r="W2830" s="170"/>
      <c r="X2830" s="174"/>
      <c r="Y2830" s="170"/>
      <c r="Z2830" s="170"/>
      <c r="AA2830" s="170"/>
      <c r="AB2830" s="170"/>
      <c r="AC2830" s="170"/>
      <c r="AD2830" s="174"/>
      <c r="AE2830" s="170"/>
      <c r="AF2830" s="170"/>
      <c r="AI2830" s="170"/>
      <c r="AJ2830" s="170"/>
      <c r="AK2830" s="170"/>
      <c r="AL2830" s="170"/>
      <c r="AM2830" s="170"/>
      <c r="AN2830" s="170"/>
    </row>
    <row r="2831" spans="1:40" ht="52.5" customHeight="1" x14ac:dyDescent="0.2">
      <c r="A2831" s="170"/>
      <c r="B2831" s="170"/>
      <c r="C2831" s="170"/>
      <c r="D2831" s="170"/>
      <c r="E2831" s="170"/>
      <c r="F2831" s="170"/>
      <c r="G2831" s="170"/>
      <c r="H2831" s="170"/>
      <c r="I2831" s="170"/>
      <c r="J2831" s="170"/>
      <c r="K2831" s="170"/>
      <c r="L2831" s="170"/>
      <c r="M2831" s="170"/>
      <c r="N2831" s="170"/>
      <c r="O2831" s="170"/>
      <c r="P2831" s="170"/>
      <c r="Q2831" s="170"/>
      <c r="R2831" s="170"/>
      <c r="S2831" s="170"/>
      <c r="T2831" s="170"/>
      <c r="U2831" s="170"/>
      <c r="V2831" s="170"/>
      <c r="W2831" s="170"/>
      <c r="X2831" s="174"/>
      <c r="Y2831" s="170"/>
      <c r="Z2831" s="170"/>
      <c r="AA2831" s="170"/>
      <c r="AB2831" s="170"/>
      <c r="AC2831" s="170"/>
      <c r="AD2831" s="174"/>
      <c r="AE2831" s="170"/>
      <c r="AF2831" s="170"/>
      <c r="AI2831" s="170"/>
      <c r="AJ2831" s="170"/>
      <c r="AK2831" s="170"/>
      <c r="AL2831" s="170"/>
      <c r="AM2831" s="170"/>
      <c r="AN2831" s="170"/>
    </row>
    <row r="2832" spans="1:40" ht="52.5" customHeight="1" x14ac:dyDescent="0.2">
      <c r="A2832" s="170"/>
      <c r="B2832" s="170"/>
      <c r="C2832" s="170"/>
      <c r="D2832" s="170"/>
      <c r="E2832" s="170"/>
      <c r="F2832" s="170"/>
      <c r="G2832" s="170"/>
      <c r="H2832" s="170"/>
      <c r="I2832" s="170"/>
      <c r="J2832" s="170"/>
      <c r="K2832" s="170"/>
      <c r="L2832" s="170"/>
      <c r="M2832" s="170"/>
      <c r="N2832" s="170"/>
      <c r="O2832" s="170"/>
      <c r="P2832" s="170"/>
      <c r="Q2832" s="170"/>
      <c r="R2832" s="170"/>
      <c r="S2832" s="170"/>
      <c r="T2832" s="170"/>
      <c r="U2832" s="170"/>
      <c r="V2832" s="170"/>
      <c r="W2832" s="170"/>
      <c r="X2832" s="174"/>
      <c r="Y2832" s="170"/>
      <c r="Z2832" s="170"/>
      <c r="AA2832" s="170"/>
      <c r="AB2832" s="170"/>
      <c r="AC2832" s="170"/>
      <c r="AD2832" s="174"/>
      <c r="AE2832" s="170"/>
      <c r="AF2832" s="170"/>
      <c r="AI2832" s="170"/>
      <c r="AJ2832" s="170"/>
      <c r="AK2832" s="170"/>
      <c r="AL2832" s="170"/>
      <c r="AM2832" s="170"/>
      <c r="AN2832" s="170"/>
    </row>
    <row r="2833" spans="1:40" ht="52.5" customHeight="1" x14ac:dyDescent="0.2">
      <c r="A2833" s="170"/>
      <c r="B2833" s="170"/>
      <c r="C2833" s="170"/>
      <c r="D2833" s="170"/>
      <c r="E2833" s="170"/>
      <c r="F2833" s="170"/>
      <c r="G2833" s="170"/>
      <c r="H2833" s="170"/>
      <c r="I2833" s="170"/>
      <c r="J2833" s="170"/>
      <c r="K2833" s="170"/>
      <c r="L2833" s="170"/>
      <c r="M2833" s="170"/>
      <c r="N2833" s="170"/>
      <c r="O2833" s="170"/>
      <c r="P2833" s="170"/>
      <c r="Q2833" s="170"/>
      <c r="R2833" s="170"/>
      <c r="S2833" s="170"/>
      <c r="T2833" s="170"/>
      <c r="U2833" s="170"/>
      <c r="V2833" s="170"/>
      <c r="W2833" s="170"/>
      <c r="X2833" s="174"/>
      <c r="Y2833" s="170"/>
      <c r="Z2833" s="170"/>
      <c r="AA2833" s="170"/>
      <c r="AB2833" s="170"/>
      <c r="AC2833" s="170"/>
      <c r="AD2833" s="174"/>
      <c r="AE2833" s="170"/>
      <c r="AF2833" s="170"/>
      <c r="AI2833" s="170"/>
      <c r="AJ2833" s="170"/>
      <c r="AK2833" s="170"/>
      <c r="AL2833" s="170"/>
      <c r="AM2833" s="170"/>
      <c r="AN2833" s="170"/>
    </row>
    <row r="2834" spans="1:40" ht="52.5" customHeight="1" x14ac:dyDescent="0.2">
      <c r="A2834" s="170"/>
      <c r="B2834" s="170"/>
      <c r="C2834" s="170"/>
      <c r="D2834" s="170"/>
      <c r="E2834" s="170"/>
      <c r="F2834" s="170"/>
      <c r="G2834" s="170"/>
      <c r="H2834" s="170"/>
      <c r="I2834" s="170"/>
      <c r="J2834" s="170"/>
      <c r="K2834" s="170"/>
      <c r="L2834" s="170"/>
      <c r="M2834" s="170"/>
      <c r="N2834" s="170"/>
      <c r="O2834" s="170"/>
      <c r="P2834" s="170"/>
      <c r="Q2834" s="170"/>
      <c r="R2834" s="170"/>
      <c r="S2834" s="170"/>
      <c r="T2834" s="170"/>
      <c r="U2834" s="170"/>
      <c r="V2834" s="170"/>
      <c r="W2834" s="170"/>
      <c r="X2834" s="174"/>
      <c r="Y2834" s="170"/>
      <c r="Z2834" s="170"/>
      <c r="AA2834" s="170"/>
      <c r="AB2834" s="170"/>
      <c r="AC2834" s="170"/>
      <c r="AD2834" s="174"/>
      <c r="AE2834" s="170"/>
      <c r="AF2834" s="170"/>
      <c r="AI2834" s="170"/>
      <c r="AJ2834" s="170"/>
      <c r="AK2834" s="170"/>
      <c r="AL2834" s="170"/>
      <c r="AM2834" s="170"/>
      <c r="AN2834" s="170"/>
    </row>
    <row r="2835" spans="1:40" ht="52.5" customHeight="1" x14ac:dyDescent="0.2">
      <c r="A2835" s="170"/>
      <c r="B2835" s="170"/>
      <c r="C2835" s="170"/>
      <c r="D2835" s="170"/>
      <c r="E2835" s="170"/>
      <c r="F2835" s="170"/>
      <c r="G2835" s="170"/>
      <c r="H2835" s="170"/>
      <c r="I2835" s="170"/>
      <c r="J2835" s="170"/>
      <c r="K2835" s="170"/>
      <c r="L2835" s="170"/>
      <c r="M2835" s="170"/>
      <c r="N2835" s="170"/>
      <c r="O2835" s="170"/>
      <c r="P2835" s="170"/>
      <c r="Q2835" s="170"/>
      <c r="R2835" s="170"/>
      <c r="S2835" s="170"/>
      <c r="T2835" s="170"/>
      <c r="U2835" s="170"/>
      <c r="V2835" s="170"/>
      <c r="W2835" s="170"/>
      <c r="X2835" s="174"/>
      <c r="Y2835" s="170"/>
      <c r="Z2835" s="170"/>
      <c r="AA2835" s="170"/>
      <c r="AB2835" s="170"/>
      <c r="AC2835" s="170"/>
      <c r="AD2835" s="174"/>
      <c r="AE2835" s="170"/>
      <c r="AF2835" s="170"/>
      <c r="AI2835" s="170"/>
      <c r="AJ2835" s="170"/>
      <c r="AK2835" s="170"/>
      <c r="AL2835" s="170"/>
      <c r="AM2835" s="170"/>
      <c r="AN2835" s="170"/>
    </row>
    <row r="2836" spans="1:40" ht="52.5" customHeight="1" x14ac:dyDescent="0.2">
      <c r="A2836" s="170"/>
      <c r="B2836" s="170"/>
      <c r="C2836" s="170"/>
      <c r="D2836" s="170"/>
      <c r="E2836" s="170"/>
      <c r="F2836" s="170"/>
      <c r="G2836" s="170"/>
      <c r="H2836" s="170"/>
      <c r="I2836" s="170"/>
      <c r="J2836" s="170"/>
      <c r="K2836" s="170"/>
      <c r="L2836" s="170"/>
      <c r="M2836" s="170"/>
      <c r="N2836" s="170"/>
      <c r="O2836" s="170"/>
      <c r="P2836" s="170"/>
      <c r="Q2836" s="170"/>
      <c r="R2836" s="170"/>
      <c r="S2836" s="170"/>
      <c r="T2836" s="170"/>
      <c r="U2836" s="170"/>
      <c r="V2836" s="170"/>
      <c r="W2836" s="170"/>
      <c r="X2836" s="174"/>
      <c r="Y2836" s="170"/>
      <c r="Z2836" s="170"/>
      <c r="AA2836" s="170"/>
      <c r="AB2836" s="170"/>
      <c r="AC2836" s="170"/>
      <c r="AD2836" s="174"/>
      <c r="AE2836" s="170"/>
      <c r="AF2836" s="170"/>
      <c r="AI2836" s="170"/>
      <c r="AJ2836" s="170"/>
      <c r="AK2836" s="170"/>
      <c r="AL2836" s="170"/>
      <c r="AM2836" s="170"/>
      <c r="AN2836" s="170"/>
    </row>
    <row r="2837" spans="1:40" ht="52.5" customHeight="1" x14ac:dyDescent="0.2">
      <c r="A2837" s="170"/>
      <c r="B2837" s="170"/>
      <c r="C2837" s="170"/>
      <c r="D2837" s="170"/>
      <c r="E2837" s="170"/>
      <c r="F2837" s="170"/>
      <c r="G2837" s="170"/>
      <c r="H2837" s="170"/>
      <c r="I2837" s="170"/>
      <c r="J2837" s="170"/>
      <c r="K2837" s="170"/>
      <c r="L2837" s="170"/>
      <c r="M2837" s="170"/>
      <c r="N2837" s="170"/>
      <c r="O2837" s="170"/>
      <c r="P2837" s="170"/>
      <c r="Q2837" s="170"/>
      <c r="R2837" s="170"/>
      <c r="S2837" s="170"/>
      <c r="T2837" s="170"/>
      <c r="U2837" s="170"/>
      <c r="V2837" s="170"/>
      <c r="W2837" s="170"/>
      <c r="X2837" s="174"/>
      <c r="Y2837" s="170"/>
      <c r="Z2837" s="170"/>
      <c r="AA2837" s="170"/>
      <c r="AB2837" s="170"/>
      <c r="AC2837" s="170"/>
      <c r="AD2837" s="174"/>
      <c r="AE2837" s="170"/>
      <c r="AF2837" s="170"/>
      <c r="AI2837" s="170"/>
      <c r="AJ2837" s="170"/>
      <c r="AK2837" s="170"/>
      <c r="AL2837" s="170"/>
      <c r="AM2837" s="170"/>
      <c r="AN2837" s="170"/>
    </row>
    <row r="2838" spans="1:40" ht="52.5" customHeight="1" x14ac:dyDescent="0.2">
      <c r="A2838" s="170"/>
      <c r="B2838" s="170"/>
      <c r="C2838" s="170"/>
      <c r="D2838" s="170"/>
      <c r="E2838" s="170"/>
      <c r="F2838" s="170"/>
      <c r="G2838" s="170"/>
      <c r="H2838" s="170"/>
      <c r="I2838" s="170"/>
      <c r="J2838" s="170"/>
      <c r="K2838" s="170"/>
      <c r="L2838" s="170"/>
      <c r="M2838" s="170"/>
      <c r="N2838" s="170"/>
      <c r="O2838" s="170"/>
      <c r="P2838" s="170"/>
      <c r="Q2838" s="170"/>
      <c r="R2838" s="170"/>
      <c r="S2838" s="170"/>
      <c r="T2838" s="170"/>
      <c r="U2838" s="170"/>
      <c r="V2838" s="170"/>
      <c r="W2838" s="170"/>
      <c r="X2838" s="174"/>
      <c r="Y2838" s="170"/>
      <c r="Z2838" s="170"/>
      <c r="AA2838" s="170"/>
      <c r="AB2838" s="170"/>
      <c r="AC2838" s="170"/>
      <c r="AD2838" s="174"/>
      <c r="AE2838" s="170"/>
      <c r="AF2838" s="170"/>
      <c r="AI2838" s="170"/>
      <c r="AJ2838" s="170"/>
      <c r="AK2838" s="170"/>
      <c r="AL2838" s="170"/>
      <c r="AM2838" s="170"/>
      <c r="AN2838" s="170"/>
    </row>
    <row r="2839" spans="1:40" ht="52.5" customHeight="1" x14ac:dyDescent="0.2">
      <c r="A2839" s="170"/>
      <c r="B2839" s="170"/>
      <c r="C2839" s="170"/>
      <c r="D2839" s="170"/>
      <c r="E2839" s="170"/>
      <c r="F2839" s="170"/>
      <c r="G2839" s="170"/>
      <c r="H2839" s="170"/>
      <c r="I2839" s="170"/>
      <c r="J2839" s="170"/>
      <c r="K2839" s="170"/>
      <c r="L2839" s="170"/>
      <c r="M2839" s="170"/>
      <c r="N2839" s="170"/>
      <c r="O2839" s="170"/>
      <c r="P2839" s="170"/>
      <c r="Q2839" s="170"/>
      <c r="R2839" s="170"/>
      <c r="S2839" s="170"/>
      <c r="T2839" s="170"/>
      <c r="U2839" s="170"/>
      <c r="V2839" s="170"/>
      <c r="W2839" s="170"/>
      <c r="X2839" s="174"/>
      <c r="Y2839" s="170"/>
      <c r="Z2839" s="170"/>
      <c r="AA2839" s="170"/>
      <c r="AB2839" s="170"/>
      <c r="AC2839" s="170"/>
      <c r="AD2839" s="174"/>
      <c r="AE2839" s="170"/>
      <c r="AF2839" s="170"/>
      <c r="AI2839" s="170"/>
      <c r="AJ2839" s="170"/>
      <c r="AK2839" s="170"/>
      <c r="AL2839" s="170"/>
      <c r="AM2839" s="170"/>
      <c r="AN2839" s="170"/>
    </row>
    <row r="2840" spans="1:40" ht="52.5" customHeight="1" x14ac:dyDescent="0.2">
      <c r="A2840" s="170"/>
      <c r="B2840" s="170"/>
      <c r="C2840" s="170"/>
      <c r="D2840" s="170"/>
      <c r="E2840" s="170"/>
      <c r="F2840" s="170"/>
      <c r="G2840" s="170"/>
      <c r="H2840" s="170"/>
      <c r="I2840" s="170"/>
      <c r="J2840" s="170"/>
      <c r="K2840" s="170"/>
      <c r="L2840" s="170"/>
      <c r="M2840" s="170"/>
      <c r="N2840" s="170"/>
      <c r="O2840" s="170"/>
      <c r="P2840" s="170"/>
      <c r="Q2840" s="170"/>
      <c r="R2840" s="170"/>
      <c r="S2840" s="170"/>
      <c r="T2840" s="170"/>
      <c r="U2840" s="170"/>
      <c r="V2840" s="170"/>
      <c r="W2840" s="170"/>
      <c r="X2840" s="174"/>
      <c r="Y2840" s="170"/>
      <c r="Z2840" s="170"/>
      <c r="AA2840" s="170"/>
      <c r="AB2840" s="170"/>
      <c r="AC2840" s="170"/>
      <c r="AD2840" s="174"/>
      <c r="AE2840" s="170"/>
      <c r="AF2840" s="170"/>
      <c r="AI2840" s="170"/>
      <c r="AJ2840" s="170"/>
      <c r="AK2840" s="170"/>
      <c r="AL2840" s="170"/>
      <c r="AM2840" s="170"/>
      <c r="AN2840" s="170"/>
    </row>
    <row r="2841" spans="1:40" ht="52.5" customHeight="1" x14ac:dyDescent="0.2">
      <c r="A2841" s="170"/>
      <c r="B2841" s="170"/>
      <c r="C2841" s="170"/>
      <c r="D2841" s="170"/>
      <c r="E2841" s="170"/>
      <c r="F2841" s="170"/>
      <c r="G2841" s="170"/>
      <c r="H2841" s="170"/>
      <c r="I2841" s="170"/>
      <c r="J2841" s="170"/>
      <c r="K2841" s="170"/>
      <c r="L2841" s="170"/>
      <c r="M2841" s="170"/>
      <c r="N2841" s="170"/>
      <c r="O2841" s="170"/>
      <c r="P2841" s="170"/>
      <c r="Q2841" s="170"/>
      <c r="R2841" s="170"/>
      <c r="S2841" s="170"/>
      <c r="T2841" s="170"/>
      <c r="U2841" s="170"/>
      <c r="V2841" s="170"/>
      <c r="W2841" s="170"/>
      <c r="X2841" s="174"/>
      <c r="Y2841" s="170"/>
      <c r="Z2841" s="170"/>
      <c r="AA2841" s="170"/>
      <c r="AB2841" s="170"/>
      <c r="AC2841" s="170"/>
      <c r="AD2841" s="174"/>
      <c r="AE2841" s="170"/>
      <c r="AF2841" s="170"/>
      <c r="AI2841" s="170"/>
      <c r="AJ2841" s="170"/>
      <c r="AK2841" s="170"/>
      <c r="AL2841" s="170"/>
      <c r="AM2841" s="170"/>
      <c r="AN2841" s="170"/>
    </row>
    <row r="2842" spans="1:40" ht="52.5" customHeight="1" x14ac:dyDescent="0.2">
      <c r="A2842" s="170"/>
      <c r="B2842" s="170"/>
      <c r="C2842" s="170"/>
      <c r="D2842" s="170"/>
      <c r="E2842" s="170"/>
      <c r="F2842" s="170"/>
      <c r="G2842" s="170"/>
      <c r="H2842" s="170"/>
      <c r="I2842" s="170"/>
      <c r="J2842" s="170"/>
      <c r="K2842" s="170"/>
      <c r="L2842" s="170"/>
      <c r="M2842" s="170"/>
      <c r="N2842" s="170"/>
      <c r="O2842" s="170"/>
      <c r="P2842" s="170"/>
      <c r="Q2842" s="170"/>
      <c r="R2842" s="170"/>
      <c r="S2842" s="170"/>
      <c r="T2842" s="170"/>
      <c r="U2842" s="170"/>
      <c r="V2842" s="170"/>
      <c r="W2842" s="170"/>
      <c r="X2842" s="174"/>
      <c r="Y2842" s="170"/>
      <c r="Z2842" s="170"/>
      <c r="AA2842" s="170"/>
      <c r="AB2842" s="170"/>
      <c r="AC2842" s="170"/>
      <c r="AD2842" s="174"/>
      <c r="AE2842" s="170"/>
      <c r="AF2842" s="170"/>
      <c r="AI2842" s="170"/>
      <c r="AJ2842" s="170"/>
      <c r="AK2842" s="170"/>
      <c r="AL2842" s="170"/>
      <c r="AM2842" s="170"/>
      <c r="AN2842" s="170"/>
    </row>
    <row r="2843" spans="1:40" ht="52.5" customHeight="1" x14ac:dyDescent="0.2">
      <c r="A2843" s="170"/>
      <c r="B2843" s="170"/>
      <c r="C2843" s="170"/>
      <c r="D2843" s="170"/>
      <c r="E2843" s="170"/>
      <c r="F2843" s="170"/>
      <c r="G2843" s="170"/>
      <c r="H2843" s="170"/>
      <c r="I2843" s="170"/>
      <c r="J2843" s="170"/>
      <c r="K2843" s="170"/>
      <c r="L2843" s="170"/>
      <c r="M2843" s="170"/>
      <c r="N2843" s="170"/>
      <c r="O2843" s="170"/>
      <c r="P2843" s="170"/>
      <c r="Q2843" s="170"/>
      <c r="R2843" s="170"/>
      <c r="S2843" s="170"/>
      <c r="T2843" s="170"/>
      <c r="U2843" s="170"/>
      <c r="V2843" s="170"/>
      <c r="W2843" s="170"/>
      <c r="X2843" s="174"/>
      <c r="Y2843" s="170"/>
      <c r="Z2843" s="170"/>
      <c r="AA2843" s="170"/>
      <c r="AB2843" s="170"/>
      <c r="AC2843" s="170"/>
      <c r="AD2843" s="174"/>
      <c r="AE2843" s="170"/>
      <c r="AF2843" s="170"/>
      <c r="AI2843" s="170"/>
      <c r="AJ2843" s="170"/>
      <c r="AK2843" s="170"/>
      <c r="AL2843" s="170"/>
      <c r="AM2843" s="170"/>
      <c r="AN2843" s="170"/>
    </row>
    <row r="2844" spans="1:40" ht="52.5" customHeight="1" x14ac:dyDescent="0.2">
      <c r="A2844" s="170"/>
      <c r="B2844" s="170"/>
      <c r="C2844" s="170"/>
      <c r="D2844" s="170"/>
      <c r="E2844" s="170"/>
      <c r="F2844" s="170"/>
      <c r="G2844" s="170"/>
      <c r="H2844" s="170"/>
      <c r="I2844" s="170"/>
      <c r="J2844" s="170"/>
      <c r="K2844" s="170"/>
      <c r="L2844" s="170"/>
      <c r="M2844" s="170"/>
      <c r="N2844" s="170"/>
      <c r="O2844" s="170"/>
      <c r="P2844" s="170"/>
      <c r="Q2844" s="170"/>
      <c r="R2844" s="170"/>
      <c r="S2844" s="170"/>
      <c r="T2844" s="170"/>
      <c r="U2844" s="170"/>
      <c r="V2844" s="170"/>
      <c r="W2844" s="170"/>
      <c r="X2844" s="174"/>
      <c r="Y2844" s="170"/>
      <c r="Z2844" s="170"/>
      <c r="AA2844" s="170"/>
      <c r="AB2844" s="170"/>
      <c r="AC2844" s="170"/>
      <c r="AD2844" s="174"/>
      <c r="AE2844" s="170"/>
      <c r="AF2844" s="170"/>
      <c r="AI2844" s="170"/>
      <c r="AJ2844" s="170"/>
      <c r="AK2844" s="170"/>
      <c r="AL2844" s="170"/>
      <c r="AM2844" s="170"/>
      <c r="AN2844" s="170"/>
    </row>
    <row r="2845" spans="1:40" ht="52.5" customHeight="1" x14ac:dyDescent="0.2">
      <c r="A2845" s="170"/>
      <c r="B2845" s="170"/>
      <c r="C2845" s="170"/>
      <c r="D2845" s="170"/>
      <c r="E2845" s="170"/>
      <c r="F2845" s="170"/>
      <c r="G2845" s="170"/>
      <c r="H2845" s="170"/>
      <c r="I2845" s="170"/>
      <c r="J2845" s="170"/>
      <c r="K2845" s="170"/>
      <c r="L2845" s="170"/>
      <c r="M2845" s="170"/>
      <c r="N2845" s="170"/>
      <c r="O2845" s="170"/>
      <c r="P2845" s="170"/>
      <c r="Q2845" s="170"/>
      <c r="R2845" s="170"/>
      <c r="S2845" s="170"/>
      <c r="T2845" s="170"/>
      <c r="U2845" s="170"/>
      <c r="V2845" s="170"/>
      <c r="W2845" s="170"/>
      <c r="X2845" s="174"/>
      <c r="Y2845" s="170"/>
      <c r="Z2845" s="170"/>
      <c r="AA2845" s="170"/>
      <c r="AB2845" s="170"/>
      <c r="AC2845" s="170"/>
      <c r="AD2845" s="174"/>
      <c r="AE2845" s="170"/>
      <c r="AF2845" s="170"/>
      <c r="AI2845" s="170"/>
      <c r="AJ2845" s="170"/>
      <c r="AK2845" s="170"/>
      <c r="AL2845" s="170"/>
      <c r="AM2845" s="170"/>
      <c r="AN2845" s="170"/>
    </row>
    <row r="2846" spans="1:40" ht="52.5" customHeight="1" x14ac:dyDescent="0.2">
      <c r="A2846" s="170"/>
      <c r="B2846" s="170"/>
      <c r="C2846" s="170"/>
      <c r="D2846" s="170"/>
      <c r="E2846" s="170"/>
      <c r="F2846" s="170"/>
      <c r="G2846" s="170"/>
      <c r="H2846" s="170"/>
      <c r="I2846" s="170"/>
      <c r="J2846" s="170"/>
      <c r="K2846" s="170"/>
      <c r="L2846" s="170"/>
      <c r="M2846" s="170"/>
      <c r="N2846" s="170"/>
      <c r="O2846" s="170"/>
      <c r="P2846" s="170"/>
      <c r="Q2846" s="170"/>
      <c r="R2846" s="170"/>
      <c r="S2846" s="170"/>
      <c r="T2846" s="170"/>
      <c r="U2846" s="170"/>
      <c r="V2846" s="170"/>
      <c r="W2846" s="170"/>
      <c r="X2846" s="174"/>
      <c r="Y2846" s="170"/>
      <c r="Z2846" s="170"/>
      <c r="AA2846" s="170"/>
      <c r="AB2846" s="170"/>
      <c r="AC2846" s="170"/>
      <c r="AD2846" s="174"/>
      <c r="AE2846" s="170"/>
      <c r="AF2846" s="170"/>
      <c r="AI2846" s="170"/>
      <c r="AJ2846" s="170"/>
      <c r="AK2846" s="170"/>
      <c r="AL2846" s="170"/>
      <c r="AM2846" s="170"/>
      <c r="AN2846" s="170"/>
    </row>
    <row r="2847" spans="1:40" ht="52.5" customHeight="1" x14ac:dyDescent="0.2">
      <c r="A2847" s="170"/>
      <c r="B2847" s="170"/>
      <c r="C2847" s="170"/>
      <c r="D2847" s="170"/>
      <c r="E2847" s="170"/>
      <c r="F2847" s="170"/>
      <c r="G2847" s="170"/>
      <c r="H2847" s="170"/>
      <c r="I2847" s="170"/>
      <c r="J2847" s="170"/>
      <c r="K2847" s="170"/>
      <c r="L2847" s="170"/>
      <c r="M2847" s="170"/>
      <c r="N2847" s="170"/>
      <c r="O2847" s="170"/>
      <c r="P2847" s="170"/>
      <c r="Q2847" s="170"/>
      <c r="R2847" s="170"/>
      <c r="S2847" s="170"/>
      <c r="T2847" s="170"/>
      <c r="U2847" s="170"/>
      <c r="V2847" s="170"/>
      <c r="W2847" s="170"/>
      <c r="X2847" s="174"/>
      <c r="Y2847" s="170"/>
      <c r="Z2847" s="170"/>
      <c r="AA2847" s="170"/>
      <c r="AB2847" s="170"/>
      <c r="AC2847" s="170"/>
      <c r="AD2847" s="174"/>
      <c r="AE2847" s="170"/>
      <c r="AF2847" s="170"/>
      <c r="AI2847" s="170"/>
      <c r="AJ2847" s="170"/>
      <c r="AK2847" s="170"/>
      <c r="AL2847" s="170"/>
      <c r="AM2847" s="170"/>
      <c r="AN2847" s="170"/>
    </row>
    <row r="2848" spans="1:40" ht="52.5" customHeight="1" x14ac:dyDescent="0.2">
      <c r="A2848" s="170"/>
      <c r="B2848" s="170"/>
      <c r="C2848" s="170"/>
      <c r="D2848" s="170"/>
      <c r="E2848" s="170"/>
      <c r="F2848" s="170"/>
      <c r="G2848" s="170"/>
      <c r="H2848" s="170"/>
      <c r="I2848" s="170"/>
      <c r="J2848" s="170"/>
      <c r="K2848" s="170"/>
      <c r="L2848" s="170"/>
      <c r="M2848" s="170"/>
      <c r="N2848" s="170"/>
      <c r="O2848" s="170"/>
      <c r="P2848" s="170"/>
      <c r="Q2848" s="170"/>
      <c r="R2848" s="170"/>
      <c r="S2848" s="170"/>
      <c r="T2848" s="170"/>
      <c r="U2848" s="170"/>
      <c r="V2848" s="170"/>
      <c r="W2848" s="170"/>
      <c r="X2848" s="174"/>
      <c r="Y2848" s="170"/>
      <c r="Z2848" s="170"/>
      <c r="AA2848" s="170"/>
      <c r="AB2848" s="170"/>
      <c r="AC2848" s="170"/>
      <c r="AD2848" s="174"/>
      <c r="AE2848" s="170"/>
      <c r="AF2848" s="170"/>
      <c r="AI2848" s="170"/>
      <c r="AJ2848" s="170"/>
      <c r="AK2848" s="170"/>
      <c r="AL2848" s="170"/>
      <c r="AM2848" s="170"/>
      <c r="AN2848" s="170"/>
    </row>
    <row r="2849" spans="1:40" ht="52.5" customHeight="1" x14ac:dyDescent="0.2">
      <c r="A2849" s="170"/>
      <c r="B2849" s="170"/>
      <c r="C2849" s="170"/>
      <c r="D2849" s="170"/>
      <c r="E2849" s="170"/>
      <c r="F2849" s="170"/>
      <c r="G2849" s="170"/>
      <c r="H2849" s="170"/>
      <c r="I2849" s="170"/>
      <c r="J2849" s="170"/>
      <c r="K2849" s="170"/>
      <c r="L2849" s="170"/>
      <c r="M2849" s="170"/>
      <c r="N2849" s="170"/>
      <c r="O2849" s="170"/>
      <c r="P2849" s="170"/>
      <c r="Q2849" s="170"/>
      <c r="R2849" s="170"/>
      <c r="S2849" s="170"/>
      <c r="T2849" s="170"/>
      <c r="U2849" s="170"/>
      <c r="V2849" s="170"/>
      <c r="W2849" s="170"/>
      <c r="X2849" s="174"/>
      <c r="Y2849" s="170"/>
      <c r="Z2849" s="170"/>
      <c r="AA2849" s="170"/>
      <c r="AB2849" s="170"/>
      <c r="AC2849" s="170"/>
      <c r="AD2849" s="174"/>
      <c r="AE2849" s="170"/>
      <c r="AF2849" s="170"/>
      <c r="AI2849" s="170"/>
      <c r="AJ2849" s="170"/>
      <c r="AK2849" s="170"/>
      <c r="AL2849" s="170"/>
      <c r="AM2849" s="170"/>
      <c r="AN2849" s="170"/>
    </row>
    <row r="2850" spans="1:40" ht="52.5" customHeight="1" x14ac:dyDescent="0.2">
      <c r="A2850" s="170"/>
      <c r="B2850" s="170"/>
      <c r="C2850" s="170"/>
      <c r="D2850" s="170"/>
      <c r="E2850" s="170"/>
      <c r="F2850" s="170"/>
      <c r="G2850" s="170"/>
      <c r="H2850" s="170"/>
      <c r="I2850" s="170"/>
      <c r="J2850" s="170"/>
      <c r="K2850" s="170"/>
      <c r="L2850" s="170"/>
      <c r="M2850" s="170"/>
      <c r="N2850" s="170"/>
      <c r="O2850" s="170"/>
      <c r="P2850" s="170"/>
      <c r="Q2850" s="170"/>
      <c r="R2850" s="170"/>
      <c r="S2850" s="170"/>
      <c r="T2850" s="170"/>
      <c r="U2850" s="170"/>
      <c r="V2850" s="170"/>
      <c r="W2850" s="170"/>
      <c r="X2850" s="174"/>
      <c r="Y2850" s="170"/>
      <c r="Z2850" s="170"/>
      <c r="AA2850" s="170"/>
      <c r="AB2850" s="170"/>
      <c r="AC2850" s="170"/>
      <c r="AD2850" s="174"/>
      <c r="AE2850" s="170"/>
      <c r="AF2850" s="170"/>
      <c r="AI2850" s="170"/>
      <c r="AJ2850" s="170"/>
      <c r="AK2850" s="170"/>
      <c r="AL2850" s="170"/>
      <c r="AM2850" s="170"/>
      <c r="AN2850" s="170"/>
    </row>
    <row r="2851" spans="1:40" ht="52.5" customHeight="1" x14ac:dyDescent="0.2">
      <c r="A2851" s="170"/>
      <c r="B2851" s="170"/>
      <c r="C2851" s="170"/>
      <c r="D2851" s="170"/>
      <c r="E2851" s="170"/>
      <c r="F2851" s="170"/>
      <c r="G2851" s="170"/>
      <c r="H2851" s="170"/>
      <c r="I2851" s="170"/>
      <c r="J2851" s="170"/>
      <c r="K2851" s="170"/>
      <c r="L2851" s="170"/>
      <c r="M2851" s="170"/>
      <c r="N2851" s="170"/>
      <c r="O2851" s="170"/>
      <c r="P2851" s="170"/>
      <c r="Q2851" s="170"/>
      <c r="R2851" s="170"/>
      <c r="S2851" s="170"/>
      <c r="T2851" s="170"/>
      <c r="U2851" s="170"/>
      <c r="V2851" s="170"/>
      <c r="W2851" s="170"/>
      <c r="X2851" s="174"/>
      <c r="Y2851" s="170"/>
      <c r="Z2851" s="170"/>
      <c r="AA2851" s="170"/>
      <c r="AB2851" s="170"/>
      <c r="AC2851" s="170"/>
      <c r="AD2851" s="174"/>
      <c r="AE2851" s="170"/>
      <c r="AF2851" s="170"/>
      <c r="AI2851" s="170"/>
      <c r="AJ2851" s="170"/>
      <c r="AK2851" s="170"/>
      <c r="AL2851" s="170"/>
      <c r="AM2851" s="170"/>
      <c r="AN2851" s="170"/>
    </row>
    <row r="2852" spans="1:40" ht="52.5" customHeight="1" x14ac:dyDescent="0.2">
      <c r="A2852" s="170"/>
      <c r="B2852" s="170"/>
      <c r="C2852" s="170"/>
      <c r="D2852" s="170"/>
      <c r="E2852" s="170"/>
      <c r="F2852" s="170"/>
      <c r="G2852" s="170"/>
      <c r="H2852" s="170"/>
      <c r="I2852" s="170"/>
      <c r="J2852" s="170"/>
      <c r="K2852" s="170"/>
      <c r="L2852" s="170"/>
      <c r="M2852" s="170"/>
      <c r="N2852" s="170"/>
      <c r="O2852" s="170"/>
      <c r="P2852" s="170"/>
      <c r="Q2852" s="170"/>
      <c r="R2852" s="170"/>
      <c r="S2852" s="170"/>
      <c r="T2852" s="170"/>
      <c r="U2852" s="170"/>
      <c r="V2852" s="170"/>
      <c r="W2852" s="170"/>
      <c r="X2852" s="174"/>
      <c r="Y2852" s="170"/>
      <c r="Z2852" s="170"/>
      <c r="AA2852" s="170"/>
      <c r="AB2852" s="170"/>
      <c r="AC2852" s="170"/>
      <c r="AD2852" s="174"/>
      <c r="AE2852" s="170"/>
      <c r="AF2852" s="170"/>
      <c r="AI2852" s="170"/>
      <c r="AJ2852" s="170"/>
      <c r="AK2852" s="170"/>
      <c r="AL2852" s="170"/>
      <c r="AM2852" s="170"/>
      <c r="AN2852" s="170"/>
    </row>
    <row r="2853" spans="1:40" ht="52.5" customHeight="1" x14ac:dyDescent="0.2">
      <c r="A2853" s="170"/>
      <c r="B2853" s="170"/>
      <c r="C2853" s="170"/>
      <c r="D2853" s="170"/>
      <c r="E2853" s="170"/>
      <c r="F2853" s="170"/>
      <c r="G2853" s="170"/>
      <c r="H2853" s="170"/>
      <c r="I2853" s="170"/>
      <c r="J2853" s="170"/>
      <c r="K2853" s="170"/>
      <c r="L2853" s="170"/>
      <c r="M2853" s="170"/>
      <c r="N2853" s="170"/>
      <c r="O2853" s="170"/>
      <c r="P2853" s="170"/>
      <c r="Q2853" s="170"/>
      <c r="R2853" s="170"/>
      <c r="S2853" s="170"/>
      <c r="T2853" s="170"/>
      <c r="U2853" s="170"/>
      <c r="V2853" s="170"/>
      <c r="W2853" s="170"/>
      <c r="X2853" s="174"/>
      <c r="Y2853" s="170"/>
      <c r="Z2853" s="170"/>
      <c r="AA2853" s="170"/>
      <c r="AB2853" s="170"/>
      <c r="AC2853" s="170"/>
      <c r="AD2853" s="174"/>
      <c r="AE2853" s="170"/>
      <c r="AF2853" s="170"/>
      <c r="AI2853" s="170"/>
      <c r="AJ2853" s="170"/>
      <c r="AK2853" s="170"/>
      <c r="AL2853" s="170"/>
      <c r="AM2853" s="170"/>
      <c r="AN2853" s="170"/>
    </row>
    <row r="2854" spans="1:40" ht="52.5" customHeight="1" x14ac:dyDescent="0.2">
      <c r="A2854" s="170"/>
      <c r="B2854" s="170"/>
      <c r="C2854" s="170"/>
      <c r="D2854" s="170"/>
      <c r="E2854" s="170"/>
      <c r="F2854" s="170"/>
      <c r="G2854" s="170"/>
      <c r="H2854" s="170"/>
      <c r="I2854" s="170"/>
      <c r="J2854" s="170"/>
      <c r="K2854" s="170"/>
      <c r="L2854" s="170"/>
      <c r="M2854" s="170"/>
      <c r="N2854" s="170"/>
      <c r="O2854" s="170"/>
      <c r="P2854" s="170"/>
      <c r="Q2854" s="170"/>
      <c r="R2854" s="170"/>
      <c r="S2854" s="170"/>
      <c r="T2854" s="170"/>
      <c r="U2854" s="170"/>
      <c r="V2854" s="170"/>
      <c r="W2854" s="170"/>
      <c r="X2854" s="174"/>
      <c r="Y2854" s="170"/>
      <c r="Z2854" s="170"/>
      <c r="AA2854" s="170"/>
      <c r="AB2854" s="170"/>
      <c r="AC2854" s="170"/>
      <c r="AD2854" s="174"/>
      <c r="AE2854" s="170"/>
      <c r="AF2854" s="170"/>
      <c r="AI2854" s="170"/>
      <c r="AJ2854" s="170"/>
      <c r="AK2854" s="170"/>
      <c r="AL2854" s="170"/>
      <c r="AM2854" s="170"/>
      <c r="AN2854" s="170"/>
    </row>
    <row r="2855" spans="1:40" ht="52.5" customHeight="1" x14ac:dyDescent="0.2">
      <c r="A2855" s="170"/>
      <c r="B2855" s="170"/>
      <c r="C2855" s="170"/>
      <c r="D2855" s="170"/>
      <c r="E2855" s="170"/>
      <c r="F2855" s="170"/>
      <c r="G2855" s="170"/>
      <c r="H2855" s="170"/>
      <c r="I2855" s="170"/>
      <c r="J2855" s="170"/>
      <c r="K2855" s="170"/>
      <c r="L2855" s="170"/>
      <c r="M2855" s="170"/>
      <c r="N2855" s="170"/>
      <c r="O2855" s="170"/>
      <c r="P2855" s="170"/>
      <c r="Q2855" s="170"/>
      <c r="R2855" s="170"/>
      <c r="S2855" s="170"/>
      <c r="T2855" s="170"/>
      <c r="U2855" s="170"/>
      <c r="V2855" s="170"/>
      <c r="W2855" s="170"/>
      <c r="X2855" s="174"/>
      <c r="Y2855" s="170"/>
      <c r="Z2855" s="170"/>
      <c r="AA2855" s="170"/>
      <c r="AB2855" s="170"/>
      <c r="AC2855" s="170"/>
      <c r="AD2855" s="174"/>
      <c r="AE2855" s="170"/>
      <c r="AF2855" s="170"/>
      <c r="AI2855" s="170"/>
      <c r="AJ2855" s="170"/>
      <c r="AK2855" s="170"/>
      <c r="AL2855" s="170"/>
      <c r="AM2855" s="170"/>
      <c r="AN2855" s="170"/>
    </row>
    <row r="2856" spans="1:40" ht="52.5" customHeight="1" x14ac:dyDescent="0.2">
      <c r="A2856" s="170"/>
      <c r="B2856" s="170"/>
      <c r="C2856" s="170"/>
      <c r="D2856" s="170"/>
      <c r="E2856" s="170"/>
      <c r="F2856" s="170"/>
      <c r="G2856" s="170"/>
      <c r="H2856" s="170"/>
      <c r="I2856" s="170"/>
      <c r="J2856" s="170"/>
      <c r="K2856" s="170"/>
      <c r="L2856" s="170"/>
      <c r="M2856" s="170"/>
      <c r="N2856" s="170"/>
      <c r="O2856" s="170"/>
      <c r="P2856" s="170"/>
      <c r="Q2856" s="170"/>
      <c r="R2856" s="170"/>
      <c r="S2856" s="170"/>
      <c r="T2856" s="170"/>
      <c r="U2856" s="170"/>
      <c r="V2856" s="170"/>
      <c r="W2856" s="170"/>
      <c r="X2856" s="174"/>
      <c r="Y2856" s="170"/>
      <c r="Z2856" s="170"/>
      <c r="AA2856" s="170"/>
      <c r="AB2856" s="170"/>
      <c r="AC2856" s="170"/>
      <c r="AD2856" s="174"/>
      <c r="AE2856" s="170"/>
      <c r="AF2856" s="170"/>
      <c r="AI2856" s="170"/>
      <c r="AJ2856" s="170"/>
      <c r="AK2856" s="170"/>
      <c r="AL2856" s="170"/>
      <c r="AM2856" s="170"/>
      <c r="AN2856" s="170"/>
    </row>
    <row r="2857" spans="1:40" ht="52.5" customHeight="1" x14ac:dyDescent="0.2">
      <c r="A2857" s="170"/>
      <c r="B2857" s="170"/>
      <c r="C2857" s="170"/>
      <c r="D2857" s="170"/>
      <c r="E2857" s="170"/>
      <c r="F2857" s="170"/>
      <c r="G2857" s="170"/>
      <c r="H2857" s="170"/>
      <c r="I2857" s="170"/>
      <c r="J2857" s="170"/>
      <c r="K2857" s="170"/>
      <c r="L2857" s="170"/>
      <c r="M2857" s="170"/>
      <c r="N2857" s="170"/>
      <c r="O2857" s="170"/>
      <c r="P2857" s="170"/>
      <c r="Q2857" s="170"/>
      <c r="R2857" s="170"/>
      <c r="S2857" s="170"/>
      <c r="T2857" s="170"/>
      <c r="U2857" s="170"/>
      <c r="V2857" s="170"/>
      <c r="W2857" s="170"/>
      <c r="X2857" s="174"/>
      <c r="Y2857" s="170"/>
      <c r="Z2857" s="170"/>
      <c r="AA2857" s="170"/>
      <c r="AB2857" s="170"/>
      <c r="AC2857" s="170"/>
      <c r="AD2857" s="174"/>
      <c r="AE2857" s="170"/>
      <c r="AF2857" s="170"/>
      <c r="AI2857" s="170"/>
      <c r="AJ2857" s="170"/>
      <c r="AK2857" s="170"/>
      <c r="AL2857" s="170"/>
      <c r="AM2857" s="170"/>
      <c r="AN2857" s="170"/>
    </row>
    <row r="2858" spans="1:40" ht="52.5" customHeight="1" x14ac:dyDescent="0.2">
      <c r="A2858" s="170"/>
      <c r="B2858" s="170"/>
      <c r="C2858" s="170"/>
      <c r="D2858" s="170"/>
      <c r="E2858" s="170"/>
      <c r="F2858" s="170"/>
      <c r="G2858" s="170"/>
      <c r="H2858" s="170"/>
      <c r="I2858" s="170"/>
      <c r="J2858" s="170"/>
      <c r="K2858" s="170"/>
      <c r="L2858" s="170"/>
      <c r="M2858" s="170"/>
      <c r="N2858" s="170"/>
      <c r="O2858" s="170"/>
      <c r="P2858" s="170"/>
      <c r="Q2858" s="170"/>
      <c r="R2858" s="170"/>
      <c r="S2858" s="170"/>
      <c r="T2858" s="170"/>
      <c r="U2858" s="170"/>
      <c r="V2858" s="170"/>
      <c r="W2858" s="170"/>
      <c r="X2858" s="174"/>
      <c r="Y2858" s="170"/>
      <c r="Z2858" s="170"/>
      <c r="AA2858" s="170"/>
      <c r="AB2858" s="170"/>
      <c r="AC2858" s="170"/>
      <c r="AD2858" s="174"/>
      <c r="AE2858" s="170"/>
      <c r="AF2858" s="170"/>
      <c r="AI2858" s="170"/>
      <c r="AJ2858" s="170"/>
      <c r="AK2858" s="170"/>
      <c r="AL2858" s="170"/>
      <c r="AM2858" s="170"/>
      <c r="AN2858" s="170"/>
    </row>
    <row r="2859" spans="1:40" ht="52.5" customHeight="1" x14ac:dyDescent="0.2">
      <c r="A2859" s="170"/>
      <c r="B2859" s="170"/>
      <c r="C2859" s="170"/>
      <c r="D2859" s="170"/>
      <c r="E2859" s="170"/>
      <c r="F2859" s="170"/>
      <c r="G2859" s="170"/>
      <c r="H2859" s="170"/>
      <c r="I2859" s="170"/>
      <c r="J2859" s="170"/>
      <c r="K2859" s="170"/>
      <c r="L2859" s="170"/>
      <c r="M2859" s="170"/>
      <c r="N2859" s="170"/>
      <c r="O2859" s="170"/>
      <c r="P2859" s="170"/>
      <c r="Q2859" s="170"/>
      <c r="R2859" s="170"/>
      <c r="S2859" s="170"/>
      <c r="T2859" s="170"/>
      <c r="U2859" s="170"/>
      <c r="V2859" s="170"/>
      <c r="W2859" s="170"/>
      <c r="X2859" s="174"/>
      <c r="Y2859" s="170"/>
      <c r="Z2859" s="170"/>
      <c r="AA2859" s="170"/>
      <c r="AB2859" s="170"/>
      <c r="AC2859" s="170"/>
      <c r="AD2859" s="174"/>
      <c r="AE2859" s="170"/>
      <c r="AF2859" s="170"/>
      <c r="AI2859" s="170"/>
      <c r="AJ2859" s="170"/>
      <c r="AK2859" s="170"/>
      <c r="AL2859" s="170"/>
      <c r="AM2859" s="170"/>
      <c r="AN2859" s="170"/>
    </row>
    <row r="2860" spans="1:40" ht="52.5" customHeight="1" x14ac:dyDescent="0.2">
      <c r="A2860" s="170"/>
      <c r="B2860" s="170"/>
      <c r="C2860" s="170"/>
      <c r="D2860" s="170"/>
      <c r="E2860" s="170"/>
      <c r="F2860" s="170"/>
      <c r="G2860" s="170"/>
      <c r="H2860" s="170"/>
      <c r="I2860" s="170"/>
      <c r="J2860" s="170"/>
      <c r="K2860" s="170"/>
      <c r="L2860" s="170"/>
      <c r="M2860" s="170"/>
      <c r="N2860" s="170"/>
      <c r="O2860" s="170"/>
      <c r="P2860" s="170"/>
      <c r="Q2860" s="170"/>
      <c r="R2860" s="170"/>
      <c r="S2860" s="170"/>
      <c r="T2860" s="170"/>
      <c r="U2860" s="170"/>
      <c r="V2860" s="170"/>
      <c r="W2860" s="170"/>
      <c r="X2860" s="174"/>
      <c r="Y2860" s="170"/>
      <c r="Z2860" s="170"/>
      <c r="AA2860" s="170"/>
      <c r="AB2860" s="170"/>
      <c r="AC2860" s="170"/>
      <c r="AD2860" s="174"/>
      <c r="AE2860" s="170"/>
      <c r="AF2860" s="170"/>
      <c r="AI2860" s="170"/>
      <c r="AJ2860" s="170"/>
      <c r="AK2860" s="170"/>
      <c r="AL2860" s="170"/>
      <c r="AM2860" s="170"/>
      <c r="AN2860" s="170"/>
    </row>
    <row r="2861" spans="1:40" ht="52.5" customHeight="1" x14ac:dyDescent="0.2">
      <c r="A2861" s="170"/>
      <c r="B2861" s="170"/>
      <c r="C2861" s="170"/>
      <c r="D2861" s="170"/>
      <c r="E2861" s="170"/>
      <c r="F2861" s="170"/>
      <c r="G2861" s="170"/>
      <c r="H2861" s="170"/>
      <c r="I2861" s="170"/>
      <c r="J2861" s="170"/>
      <c r="K2861" s="170"/>
      <c r="L2861" s="170"/>
      <c r="M2861" s="170"/>
      <c r="N2861" s="170"/>
      <c r="O2861" s="170"/>
      <c r="P2861" s="170"/>
      <c r="Q2861" s="170"/>
      <c r="R2861" s="170"/>
      <c r="S2861" s="170"/>
      <c r="T2861" s="170"/>
      <c r="U2861" s="170"/>
      <c r="V2861" s="170"/>
      <c r="W2861" s="170"/>
      <c r="X2861" s="174"/>
      <c r="Y2861" s="170"/>
      <c r="Z2861" s="170"/>
      <c r="AA2861" s="170"/>
      <c r="AB2861" s="170"/>
      <c r="AC2861" s="170"/>
      <c r="AD2861" s="174"/>
      <c r="AE2861" s="170"/>
      <c r="AF2861" s="170"/>
      <c r="AI2861" s="170"/>
      <c r="AJ2861" s="170"/>
      <c r="AK2861" s="170"/>
      <c r="AL2861" s="170"/>
      <c r="AM2861" s="170"/>
      <c r="AN2861" s="170"/>
    </row>
    <row r="2862" spans="1:40" ht="52.5" customHeight="1" x14ac:dyDescent="0.2">
      <c r="A2862" s="170"/>
      <c r="B2862" s="170"/>
      <c r="C2862" s="170"/>
      <c r="D2862" s="170"/>
      <c r="E2862" s="170"/>
      <c r="F2862" s="170"/>
      <c r="G2862" s="170"/>
      <c r="H2862" s="170"/>
      <c r="I2862" s="170"/>
      <c r="J2862" s="170"/>
      <c r="K2862" s="170"/>
      <c r="L2862" s="170"/>
      <c r="M2862" s="170"/>
      <c r="N2862" s="170"/>
      <c r="O2862" s="170"/>
      <c r="P2862" s="170"/>
      <c r="Q2862" s="170"/>
      <c r="R2862" s="170"/>
      <c r="S2862" s="170"/>
      <c r="T2862" s="170"/>
      <c r="U2862" s="170"/>
      <c r="V2862" s="170"/>
      <c r="W2862" s="170"/>
      <c r="X2862" s="174"/>
      <c r="Y2862" s="170"/>
      <c r="Z2862" s="170"/>
      <c r="AA2862" s="170"/>
      <c r="AB2862" s="170"/>
      <c r="AC2862" s="170"/>
      <c r="AD2862" s="174"/>
      <c r="AE2862" s="170"/>
      <c r="AF2862" s="170"/>
      <c r="AI2862" s="170"/>
      <c r="AJ2862" s="170"/>
      <c r="AK2862" s="170"/>
      <c r="AL2862" s="170"/>
      <c r="AM2862" s="170"/>
      <c r="AN2862" s="170"/>
    </row>
    <row r="2863" spans="1:40" ht="52.5" customHeight="1" x14ac:dyDescent="0.2">
      <c r="A2863" s="170"/>
      <c r="B2863" s="170"/>
      <c r="C2863" s="170"/>
      <c r="D2863" s="170"/>
      <c r="E2863" s="170"/>
      <c r="F2863" s="170"/>
      <c r="G2863" s="170"/>
      <c r="H2863" s="170"/>
      <c r="I2863" s="170"/>
      <c r="J2863" s="170"/>
      <c r="K2863" s="170"/>
      <c r="L2863" s="170"/>
      <c r="M2863" s="170"/>
      <c r="N2863" s="170"/>
      <c r="O2863" s="170"/>
      <c r="P2863" s="170"/>
      <c r="Q2863" s="170"/>
      <c r="R2863" s="170"/>
      <c r="S2863" s="170"/>
      <c r="T2863" s="170"/>
      <c r="U2863" s="170"/>
      <c r="V2863" s="170"/>
      <c r="W2863" s="170"/>
      <c r="X2863" s="174"/>
      <c r="Y2863" s="170"/>
      <c r="Z2863" s="170"/>
      <c r="AA2863" s="170"/>
      <c r="AB2863" s="170"/>
      <c r="AC2863" s="170"/>
      <c r="AD2863" s="174"/>
      <c r="AE2863" s="170"/>
      <c r="AF2863" s="170"/>
      <c r="AI2863" s="170"/>
      <c r="AJ2863" s="170"/>
      <c r="AK2863" s="170"/>
      <c r="AL2863" s="170"/>
      <c r="AM2863" s="170"/>
      <c r="AN2863" s="170"/>
    </row>
    <row r="2864" spans="1:40" ht="52.5" customHeight="1" x14ac:dyDescent="0.2">
      <c r="A2864" s="170"/>
      <c r="B2864" s="170"/>
      <c r="C2864" s="170"/>
      <c r="D2864" s="170"/>
      <c r="E2864" s="170"/>
      <c r="F2864" s="170"/>
      <c r="G2864" s="170"/>
      <c r="H2864" s="170"/>
      <c r="I2864" s="170"/>
      <c r="J2864" s="170"/>
      <c r="K2864" s="170"/>
      <c r="L2864" s="170"/>
      <c r="M2864" s="170"/>
      <c r="N2864" s="170"/>
      <c r="O2864" s="170"/>
      <c r="P2864" s="170"/>
      <c r="Q2864" s="170"/>
      <c r="R2864" s="170"/>
      <c r="S2864" s="170"/>
      <c r="T2864" s="170"/>
      <c r="U2864" s="170"/>
      <c r="V2864" s="170"/>
      <c r="W2864" s="170"/>
      <c r="X2864" s="174"/>
      <c r="Y2864" s="170"/>
      <c r="Z2864" s="170"/>
      <c r="AA2864" s="170"/>
      <c r="AB2864" s="170"/>
      <c r="AC2864" s="170"/>
      <c r="AD2864" s="174"/>
      <c r="AE2864" s="170"/>
      <c r="AF2864" s="170"/>
      <c r="AI2864" s="170"/>
      <c r="AJ2864" s="170"/>
      <c r="AK2864" s="170"/>
      <c r="AL2864" s="170"/>
      <c r="AM2864" s="170"/>
      <c r="AN2864" s="170"/>
    </row>
    <row r="2865" spans="1:40" ht="52.5" customHeight="1" x14ac:dyDescent="0.2">
      <c r="A2865" s="170"/>
      <c r="B2865" s="170"/>
      <c r="C2865" s="170"/>
      <c r="D2865" s="170"/>
      <c r="E2865" s="170"/>
      <c r="F2865" s="170"/>
      <c r="G2865" s="170"/>
      <c r="H2865" s="170"/>
      <c r="I2865" s="170"/>
      <c r="J2865" s="170"/>
      <c r="K2865" s="170"/>
      <c r="L2865" s="170"/>
      <c r="M2865" s="170"/>
      <c r="N2865" s="170"/>
      <c r="O2865" s="170"/>
      <c r="P2865" s="170"/>
      <c r="Q2865" s="170"/>
      <c r="R2865" s="170"/>
      <c r="S2865" s="170"/>
      <c r="T2865" s="170"/>
      <c r="U2865" s="170"/>
      <c r="V2865" s="170"/>
      <c r="W2865" s="170"/>
      <c r="X2865" s="174"/>
      <c r="Y2865" s="170"/>
      <c r="Z2865" s="170"/>
      <c r="AA2865" s="170"/>
      <c r="AB2865" s="170"/>
      <c r="AC2865" s="170"/>
      <c r="AD2865" s="174"/>
      <c r="AE2865" s="170"/>
      <c r="AF2865" s="170"/>
      <c r="AI2865" s="170"/>
      <c r="AJ2865" s="170"/>
      <c r="AK2865" s="170"/>
      <c r="AL2865" s="170"/>
      <c r="AM2865" s="170"/>
      <c r="AN2865" s="170"/>
    </row>
    <row r="2866" spans="1:40" ht="52.5" customHeight="1" x14ac:dyDescent="0.2">
      <c r="A2866" s="170"/>
      <c r="B2866" s="170"/>
      <c r="C2866" s="170"/>
      <c r="D2866" s="170"/>
      <c r="E2866" s="170"/>
      <c r="F2866" s="170"/>
      <c r="G2866" s="170"/>
      <c r="H2866" s="170"/>
      <c r="I2866" s="170"/>
      <c r="J2866" s="170"/>
      <c r="K2866" s="170"/>
      <c r="L2866" s="170"/>
      <c r="M2866" s="170"/>
      <c r="N2866" s="170"/>
      <c r="O2866" s="170"/>
      <c r="P2866" s="170"/>
      <c r="Q2866" s="170"/>
      <c r="R2866" s="170"/>
      <c r="S2866" s="170"/>
      <c r="T2866" s="170"/>
      <c r="U2866" s="170"/>
      <c r="V2866" s="170"/>
      <c r="W2866" s="170"/>
      <c r="X2866" s="174"/>
      <c r="Y2866" s="170"/>
      <c r="Z2866" s="170"/>
      <c r="AA2866" s="170"/>
      <c r="AB2866" s="170"/>
      <c r="AC2866" s="170"/>
      <c r="AD2866" s="174"/>
      <c r="AE2866" s="170"/>
      <c r="AF2866" s="170"/>
      <c r="AI2866" s="170"/>
      <c r="AJ2866" s="170"/>
      <c r="AK2866" s="170"/>
      <c r="AL2866" s="170"/>
      <c r="AM2866" s="170"/>
      <c r="AN2866" s="170"/>
    </row>
    <row r="2867" spans="1:40" ht="52.5" customHeight="1" x14ac:dyDescent="0.2">
      <c r="A2867" s="170"/>
      <c r="B2867" s="170"/>
      <c r="C2867" s="170"/>
      <c r="D2867" s="170"/>
      <c r="E2867" s="170"/>
      <c r="F2867" s="170"/>
      <c r="G2867" s="170"/>
      <c r="H2867" s="170"/>
      <c r="I2867" s="170"/>
      <c r="J2867" s="170"/>
      <c r="K2867" s="170"/>
      <c r="L2867" s="170"/>
      <c r="M2867" s="170"/>
      <c r="N2867" s="170"/>
      <c r="O2867" s="170"/>
      <c r="P2867" s="170"/>
      <c r="Q2867" s="170"/>
      <c r="R2867" s="170"/>
      <c r="S2867" s="170"/>
      <c r="T2867" s="170"/>
      <c r="U2867" s="170"/>
      <c r="V2867" s="170"/>
      <c r="W2867" s="170"/>
      <c r="X2867" s="174"/>
      <c r="Y2867" s="170"/>
      <c r="Z2867" s="170"/>
      <c r="AA2867" s="170"/>
      <c r="AB2867" s="170"/>
      <c r="AC2867" s="170"/>
      <c r="AD2867" s="174"/>
      <c r="AE2867" s="170"/>
      <c r="AF2867" s="170"/>
      <c r="AI2867" s="170"/>
      <c r="AJ2867" s="170"/>
      <c r="AK2867" s="170"/>
      <c r="AL2867" s="170"/>
      <c r="AM2867" s="170"/>
      <c r="AN2867" s="170"/>
    </row>
    <row r="2868" spans="1:40" ht="52.5" customHeight="1" x14ac:dyDescent="0.2">
      <c r="A2868" s="170"/>
      <c r="B2868" s="170"/>
      <c r="C2868" s="170"/>
      <c r="D2868" s="170"/>
      <c r="E2868" s="170"/>
      <c r="F2868" s="170"/>
      <c r="G2868" s="170"/>
      <c r="H2868" s="170"/>
      <c r="I2868" s="170"/>
      <c r="J2868" s="170"/>
      <c r="K2868" s="170"/>
      <c r="L2868" s="170"/>
      <c r="M2868" s="170"/>
      <c r="N2868" s="170"/>
      <c r="O2868" s="170"/>
      <c r="P2868" s="170"/>
      <c r="Q2868" s="170"/>
      <c r="R2868" s="170"/>
      <c r="S2868" s="170"/>
      <c r="T2868" s="170"/>
      <c r="U2868" s="170"/>
      <c r="V2868" s="170"/>
      <c r="W2868" s="170"/>
      <c r="X2868" s="174"/>
      <c r="Y2868" s="170"/>
      <c r="Z2868" s="170"/>
      <c r="AA2868" s="170"/>
      <c r="AB2868" s="170"/>
      <c r="AC2868" s="170"/>
      <c r="AD2868" s="174"/>
      <c r="AE2868" s="170"/>
      <c r="AF2868" s="170"/>
      <c r="AI2868" s="170"/>
      <c r="AJ2868" s="170"/>
      <c r="AK2868" s="170"/>
      <c r="AL2868" s="170"/>
      <c r="AM2868" s="170"/>
      <c r="AN2868" s="170"/>
    </row>
    <row r="2869" spans="1:40" ht="52.5" customHeight="1" x14ac:dyDescent="0.2">
      <c r="A2869" s="170"/>
      <c r="B2869" s="170"/>
      <c r="C2869" s="170"/>
      <c r="D2869" s="170"/>
      <c r="E2869" s="170"/>
      <c r="F2869" s="170"/>
      <c r="G2869" s="170"/>
      <c r="H2869" s="170"/>
      <c r="I2869" s="170"/>
      <c r="J2869" s="170"/>
      <c r="K2869" s="170"/>
      <c r="L2869" s="170"/>
      <c r="M2869" s="170"/>
      <c r="N2869" s="170"/>
      <c r="O2869" s="170"/>
      <c r="P2869" s="170"/>
      <c r="Q2869" s="170"/>
      <c r="R2869" s="170"/>
      <c r="S2869" s="170"/>
      <c r="T2869" s="170"/>
      <c r="U2869" s="170"/>
      <c r="V2869" s="170"/>
      <c r="W2869" s="170"/>
      <c r="X2869" s="174"/>
      <c r="Y2869" s="170"/>
      <c r="Z2869" s="170"/>
      <c r="AA2869" s="170"/>
      <c r="AB2869" s="170"/>
      <c r="AC2869" s="170"/>
      <c r="AD2869" s="174"/>
      <c r="AE2869" s="170"/>
      <c r="AF2869" s="170"/>
      <c r="AI2869" s="170"/>
      <c r="AJ2869" s="170"/>
      <c r="AK2869" s="170"/>
      <c r="AL2869" s="170"/>
      <c r="AM2869" s="170"/>
      <c r="AN2869" s="170"/>
    </row>
    <row r="2870" spans="1:40" ht="52.5" customHeight="1" x14ac:dyDescent="0.2">
      <c r="A2870" s="170"/>
      <c r="B2870" s="170"/>
      <c r="C2870" s="170"/>
      <c r="D2870" s="170"/>
      <c r="E2870" s="170"/>
      <c r="F2870" s="170"/>
      <c r="G2870" s="170"/>
      <c r="H2870" s="170"/>
      <c r="I2870" s="170"/>
      <c r="J2870" s="170"/>
      <c r="K2870" s="170"/>
      <c r="L2870" s="170"/>
      <c r="M2870" s="170"/>
      <c r="N2870" s="170"/>
      <c r="O2870" s="170"/>
      <c r="P2870" s="170"/>
      <c r="Q2870" s="170"/>
      <c r="R2870" s="170"/>
      <c r="S2870" s="170"/>
      <c r="T2870" s="170"/>
      <c r="U2870" s="170"/>
      <c r="V2870" s="170"/>
      <c r="W2870" s="170"/>
      <c r="X2870" s="174"/>
      <c r="Y2870" s="170"/>
      <c r="Z2870" s="170"/>
      <c r="AA2870" s="170"/>
      <c r="AB2870" s="170"/>
      <c r="AC2870" s="170"/>
      <c r="AD2870" s="174"/>
      <c r="AE2870" s="170"/>
      <c r="AF2870" s="170"/>
      <c r="AI2870" s="170"/>
      <c r="AJ2870" s="170"/>
      <c r="AK2870" s="170"/>
      <c r="AL2870" s="170"/>
      <c r="AM2870" s="170"/>
      <c r="AN2870" s="170"/>
    </row>
    <row r="2871" spans="1:40" ht="52.5" customHeight="1" x14ac:dyDescent="0.2">
      <c r="A2871" s="170"/>
      <c r="B2871" s="170"/>
      <c r="C2871" s="170"/>
      <c r="D2871" s="170"/>
      <c r="E2871" s="170"/>
      <c r="F2871" s="170"/>
      <c r="G2871" s="170"/>
      <c r="H2871" s="170"/>
      <c r="I2871" s="170"/>
      <c r="J2871" s="170"/>
      <c r="K2871" s="170"/>
      <c r="L2871" s="170"/>
      <c r="M2871" s="170"/>
      <c r="N2871" s="170"/>
      <c r="O2871" s="170"/>
      <c r="P2871" s="170"/>
      <c r="Q2871" s="170"/>
      <c r="R2871" s="170"/>
      <c r="S2871" s="170"/>
      <c r="T2871" s="170"/>
      <c r="U2871" s="170"/>
      <c r="V2871" s="170"/>
      <c r="W2871" s="170"/>
      <c r="X2871" s="174"/>
      <c r="Y2871" s="170"/>
      <c r="Z2871" s="170"/>
      <c r="AA2871" s="170"/>
      <c r="AB2871" s="170"/>
      <c r="AC2871" s="170"/>
      <c r="AD2871" s="174"/>
      <c r="AE2871" s="170"/>
      <c r="AF2871" s="170"/>
      <c r="AI2871" s="170"/>
      <c r="AJ2871" s="170"/>
      <c r="AK2871" s="170"/>
      <c r="AL2871" s="170"/>
      <c r="AM2871" s="170"/>
      <c r="AN2871" s="170"/>
    </row>
    <row r="2872" spans="1:40" ht="52.5" customHeight="1" x14ac:dyDescent="0.2">
      <c r="A2872" s="170"/>
      <c r="B2872" s="170"/>
      <c r="C2872" s="170"/>
      <c r="D2872" s="170"/>
      <c r="E2872" s="170"/>
      <c r="F2872" s="170"/>
      <c r="G2872" s="170"/>
      <c r="H2872" s="170"/>
      <c r="I2872" s="170"/>
      <c r="J2872" s="170"/>
      <c r="K2872" s="170"/>
      <c r="L2872" s="170"/>
      <c r="M2872" s="170"/>
      <c r="N2872" s="170"/>
      <c r="O2872" s="170"/>
      <c r="P2872" s="170"/>
      <c r="Q2872" s="170"/>
      <c r="R2872" s="170"/>
      <c r="S2872" s="170"/>
      <c r="T2872" s="170"/>
      <c r="U2872" s="170"/>
      <c r="V2872" s="170"/>
      <c r="W2872" s="170"/>
      <c r="X2872" s="174"/>
      <c r="Y2872" s="170"/>
      <c r="Z2872" s="170"/>
      <c r="AA2872" s="170"/>
      <c r="AB2872" s="170"/>
      <c r="AC2872" s="170"/>
      <c r="AD2872" s="174"/>
      <c r="AE2872" s="170"/>
      <c r="AF2872" s="170"/>
      <c r="AI2872" s="170"/>
      <c r="AJ2872" s="170"/>
      <c r="AK2872" s="170"/>
      <c r="AL2872" s="170"/>
      <c r="AM2872" s="170"/>
      <c r="AN2872" s="170"/>
    </row>
    <row r="2873" spans="1:40" ht="52.5" customHeight="1" x14ac:dyDescent="0.2">
      <c r="A2873" s="170"/>
      <c r="B2873" s="170"/>
      <c r="C2873" s="170"/>
      <c r="D2873" s="170"/>
      <c r="E2873" s="170"/>
      <c r="F2873" s="170"/>
      <c r="G2873" s="170"/>
      <c r="H2873" s="170"/>
      <c r="I2873" s="170"/>
      <c r="J2873" s="170"/>
      <c r="K2873" s="170"/>
      <c r="L2873" s="170"/>
      <c r="M2873" s="170"/>
      <c r="N2873" s="170"/>
      <c r="O2873" s="170"/>
      <c r="P2873" s="170"/>
      <c r="Q2873" s="170"/>
      <c r="R2873" s="170"/>
      <c r="S2873" s="170"/>
      <c r="T2873" s="170"/>
      <c r="U2873" s="170"/>
      <c r="V2873" s="170"/>
      <c r="W2873" s="170"/>
      <c r="X2873" s="174"/>
      <c r="Y2873" s="170"/>
      <c r="Z2873" s="170"/>
      <c r="AA2873" s="170"/>
      <c r="AB2873" s="170"/>
      <c r="AC2873" s="170"/>
      <c r="AD2873" s="174"/>
      <c r="AE2873" s="170"/>
      <c r="AF2873" s="170"/>
      <c r="AI2873" s="170"/>
      <c r="AJ2873" s="170"/>
      <c r="AK2873" s="170"/>
      <c r="AL2873" s="170"/>
      <c r="AM2873" s="170"/>
      <c r="AN2873" s="170"/>
    </row>
    <row r="2874" spans="1:40" ht="52.5" customHeight="1" x14ac:dyDescent="0.2">
      <c r="A2874" s="170"/>
      <c r="B2874" s="170"/>
      <c r="C2874" s="170"/>
      <c r="D2874" s="170"/>
      <c r="E2874" s="170"/>
      <c r="F2874" s="170"/>
      <c r="G2874" s="170"/>
      <c r="H2874" s="170"/>
      <c r="I2874" s="170"/>
      <c r="J2874" s="170"/>
      <c r="K2874" s="170"/>
      <c r="L2874" s="170"/>
      <c r="M2874" s="170"/>
      <c r="N2874" s="170"/>
      <c r="O2874" s="170"/>
      <c r="P2874" s="170"/>
      <c r="Q2874" s="170"/>
      <c r="R2874" s="170"/>
      <c r="S2874" s="170"/>
      <c r="T2874" s="170"/>
      <c r="U2874" s="170"/>
      <c r="V2874" s="170"/>
      <c r="W2874" s="170"/>
      <c r="X2874" s="174"/>
      <c r="Y2874" s="170"/>
      <c r="Z2874" s="170"/>
      <c r="AA2874" s="170"/>
      <c r="AB2874" s="170"/>
      <c r="AC2874" s="170"/>
      <c r="AD2874" s="174"/>
      <c r="AE2874" s="170"/>
      <c r="AF2874" s="170"/>
      <c r="AI2874" s="170"/>
      <c r="AJ2874" s="170"/>
      <c r="AK2874" s="170"/>
      <c r="AL2874" s="170"/>
      <c r="AM2874" s="170"/>
      <c r="AN2874" s="170"/>
    </row>
    <row r="2875" spans="1:40" ht="52.5" customHeight="1" x14ac:dyDescent="0.2">
      <c r="A2875" s="170"/>
      <c r="B2875" s="170"/>
      <c r="C2875" s="170"/>
      <c r="D2875" s="170"/>
      <c r="E2875" s="170"/>
      <c r="F2875" s="170"/>
      <c r="G2875" s="170"/>
      <c r="H2875" s="170"/>
      <c r="I2875" s="170"/>
      <c r="J2875" s="170"/>
      <c r="K2875" s="170"/>
      <c r="L2875" s="170"/>
      <c r="M2875" s="170"/>
      <c r="N2875" s="170"/>
      <c r="O2875" s="170"/>
      <c r="P2875" s="170"/>
      <c r="Q2875" s="170"/>
      <c r="R2875" s="170"/>
      <c r="S2875" s="170"/>
      <c r="T2875" s="170"/>
      <c r="U2875" s="170"/>
      <c r="V2875" s="170"/>
      <c r="W2875" s="170"/>
      <c r="X2875" s="174"/>
      <c r="Y2875" s="170"/>
      <c r="Z2875" s="170"/>
      <c r="AA2875" s="170"/>
      <c r="AB2875" s="170"/>
      <c r="AC2875" s="170"/>
      <c r="AD2875" s="174"/>
      <c r="AE2875" s="170"/>
      <c r="AF2875" s="170"/>
      <c r="AI2875" s="170"/>
      <c r="AJ2875" s="170"/>
      <c r="AK2875" s="170"/>
      <c r="AL2875" s="170"/>
      <c r="AM2875" s="170"/>
      <c r="AN2875" s="170"/>
    </row>
    <row r="2876" spans="1:40" ht="52.5" customHeight="1" x14ac:dyDescent="0.2">
      <c r="A2876" s="170"/>
      <c r="B2876" s="170"/>
      <c r="C2876" s="170"/>
      <c r="D2876" s="170"/>
      <c r="E2876" s="170"/>
      <c r="F2876" s="170"/>
      <c r="G2876" s="170"/>
      <c r="H2876" s="170"/>
      <c r="I2876" s="170"/>
      <c r="J2876" s="170"/>
      <c r="K2876" s="170"/>
      <c r="L2876" s="170"/>
      <c r="M2876" s="170"/>
      <c r="N2876" s="170"/>
      <c r="O2876" s="170"/>
      <c r="P2876" s="170"/>
      <c r="Q2876" s="170"/>
      <c r="R2876" s="170"/>
      <c r="S2876" s="170"/>
      <c r="T2876" s="170"/>
      <c r="U2876" s="170"/>
      <c r="V2876" s="170"/>
      <c r="W2876" s="170"/>
      <c r="X2876" s="174"/>
      <c r="Y2876" s="170"/>
      <c r="Z2876" s="170"/>
      <c r="AA2876" s="170"/>
      <c r="AB2876" s="170"/>
      <c r="AC2876" s="170"/>
      <c r="AD2876" s="174"/>
      <c r="AE2876" s="170"/>
      <c r="AF2876" s="170"/>
      <c r="AI2876" s="170"/>
      <c r="AJ2876" s="170"/>
      <c r="AK2876" s="170"/>
      <c r="AL2876" s="170"/>
      <c r="AM2876" s="170"/>
      <c r="AN2876" s="170"/>
    </row>
    <row r="2877" spans="1:40" ht="52.5" customHeight="1" x14ac:dyDescent="0.2">
      <c r="A2877" s="170"/>
      <c r="B2877" s="170"/>
      <c r="C2877" s="170"/>
      <c r="D2877" s="170"/>
      <c r="E2877" s="170"/>
      <c r="F2877" s="170"/>
      <c r="G2877" s="170"/>
      <c r="H2877" s="170"/>
      <c r="I2877" s="170"/>
      <c r="J2877" s="170"/>
      <c r="K2877" s="170"/>
      <c r="L2877" s="170"/>
      <c r="M2877" s="170"/>
      <c r="N2877" s="170"/>
      <c r="O2877" s="170"/>
      <c r="P2877" s="170"/>
      <c r="Q2877" s="170"/>
      <c r="R2877" s="170"/>
      <c r="S2877" s="170"/>
      <c r="T2877" s="170"/>
      <c r="U2877" s="170"/>
      <c r="V2877" s="170"/>
      <c r="W2877" s="170"/>
      <c r="X2877" s="174"/>
      <c r="Y2877" s="170"/>
      <c r="Z2877" s="170"/>
      <c r="AA2877" s="170"/>
      <c r="AB2877" s="170"/>
      <c r="AC2877" s="170"/>
      <c r="AD2877" s="174"/>
      <c r="AE2877" s="170"/>
      <c r="AF2877" s="170"/>
      <c r="AI2877" s="170"/>
      <c r="AJ2877" s="170"/>
      <c r="AK2877" s="170"/>
      <c r="AL2877" s="170"/>
      <c r="AM2877" s="170"/>
      <c r="AN2877" s="170"/>
    </row>
    <row r="2878" spans="1:40" ht="52.5" customHeight="1" x14ac:dyDescent="0.2">
      <c r="A2878" s="170"/>
      <c r="B2878" s="170"/>
      <c r="C2878" s="170"/>
      <c r="D2878" s="170"/>
      <c r="E2878" s="170"/>
      <c r="F2878" s="170"/>
      <c r="G2878" s="170"/>
      <c r="H2878" s="170"/>
      <c r="I2878" s="170"/>
      <c r="J2878" s="170"/>
      <c r="K2878" s="170"/>
      <c r="L2878" s="170"/>
      <c r="M2878" s="170"/>
      <c r="N2878" s="170"/>
      <c r="O2878" s="170"/>
      <c r="P2878" s="170"/>
      <c r="Q2878" s="170"/>
      <c r="R2878" s="170"/>
      <c r="S2878" s="170"/>
      <c r="T2878" s="170"/>
      <c r="U2878" s="170"/>
      <c r="V2878" s="170"/>
      <c r="W2878" s="170"/>
      <c r="X2878" s="174"/>
      <c r="Y2878" s="170"/>
      <c r="Z2878" s="170"/>
      <c r="AA2878" s="170"/>
      <c r="AB2878" s="170"/>
      <c r="AC2878" s="170"/>
      <c r="AD2878" s="174"/>
      <c r="AE2878" s="170"/>
      <c r="AF2878" s="170"/>
      <c r="AI2878" s="170"/>
      <c r="AJ2878" s="170"/>
      <c r="AK2878" s="170"/>
      <c r="AL2878" s="170"/>
      <c r="AM2878" s="170"/>
      <c r="AN2878" s="170"/>
    </row>
    <row r="2879" spans="1:40" ht="52.5" customHeight="1" x14ac:dyDescent="0.2">
      <c r="A2879" s="170"/>
      <c r="B2879" s="170"/>
      <c r="C2879" s="170"/>
      <c r="D2879" s="170"/>
      <c r="E2879" s="170"/>
      <c r="F2879" s="170"/>
      <c r="G2879" s="170"/>
      <c r="H2879" s="170"/>
      <c r="I2879" s="170"/>
      <c r="J2879" s="170"/>
      <c r="K2879" s="170"/>
      <c r="L2879" s="170"/>
      <c r="M2879" s="170"/>
      <c r="N2879" s="170"/>
      <c r="O2879" s="170"/>
      <c r="P2879" s="170"/>
      <c r="Q2879" s="170"/>
      <c r="R2879" s="170"/>
      <c r="S2879" s="170"/>
      <c r="T2879" s="170"/>
      <c r="U2879" s="170"/>
      <c r="V2879" s="170"/>
      <c r="W2879" s="170"/>
      <c r="X2879" s="174"/>
      <c r="Y2879" s="170"/>
      <c r="Z2879" s="170"/>
      <c r="AA2879" s="170"/>
      <c r="AB2879" s="170"/>
      <c r="AC2879" s="170"/>
      <c r="AD2879" s="174"/>
      <c r="AE2879" s="170"/>
      <c r="AF2879" s="170"/>
      <c r="AI2879" s="170"/>
      <c r="AJ2879" s="170"/>
      <c r="AK2879" s="170"/>
      <c r="AL2879" s="170"/>
      <c r="AM2879" s="170"/>
      <c r="AN2879" s="170"/>
    </row>
    <row r="2880" spans="1:40" ht="52.5" customHeight="1" x14ac:dyDescent="0.2">
      <c r="A2880" s="170"/>
      <c r="B2880" s="170"/>
      <c r="C2880" s="170"/>
      <c r="D2880" s="170"/>
      <c r="E2880" s="170"/>
      <c r="F2880" s="170"/>
      <c r="G2880" s="170"/>
      <c r="H2880" s="170"/>
      <c r="I2880" s="170"/>
      <c r="J2880" s="170"/>
      <c r="K2880" s="170"/>
      <c r="L2880" s="170"/>
      <c r="M2880" s="170"/>
      <c r="N2880" s="170"/>
      <c r="O2880" s="170"/>
      <c r="P2880" s="170"/>
      <c r="Q2880" s="170"/>
      <c r="R2880" s="170"/>
      <c r="S2880" s="170"/>
      <c r="T2880" s="170"/>
      <c r="U2880" s="170"/>
      <c r="V2880" s="170"/>
      <c r="W2880" s="170"/>
      <c r="X2880" s="174"/>
      <c r="Y2880" s="170"/>
      <c r="Z2880" s="170"/>
      <c r="AA2880" s="170"/>
      <c r="AB2880" s="170"/>
      <c r="AC2880" s="170"/>
      <c r="AD2880" s="174"/>
      <c r="AE2880" s="170"/>
      <c r="AF2880" s="170"/>
      <c r="AI2880" s="170"/>
      <c r="AJ2880" s="170"/>
      <c r="AK2880" s="170"/>
      <c r="AL2880" s="170"/>
      <c r="AM2880" s="170"/>
      <c r="AN2880" s="170"/>
    </row>
    <row r="2881" spans="1:40" ht="52.5" customHeight="1" x14ac:dyDescent="0.2">
      <c r="A2881" s="170"/>
      <c r="B2881" s="170"/>
      <c r="C2881" s="170"/>
      <c r="D2881" s="170"/>
      <c r="E2881" s="170"/>
      <c r="F2881" s="170"/>
      <c r="G2881" s="170"/>
      <c r="H2881" s="170"/>
      <c r="I2881" s="170"/>
      <c r="J2881" s="170"/>
      <c r="K2881" s="170"/>
      <c r="L2881" s="170"/>
      <c r="M2881" s="170"/>
      <c r="N2881" s="170"/>
      <c r="O2881" s="170"/>
      <c r="P2881" s="170"/>
      <c r="Q2881" s="170"/>
      <c r="R2881" s="170"/>
      <c r="S2881" s="170"/>
      <c r="T2881" s="170"/>
      <c r="U2881" s="170"/>
      <c r="V2881" s="170"/>
      <c r="W2881" s="170"/>
      <c r="X2881" s="174"/>
      <c r="Y2881" s="170"/>
      <c r="Z2881" s="170"/>
      <c r="AA2881" s="170"/>
      <c r="AB2881" s="170"/>
      <c r="AC2881" s="170"/>
      <c r="AD2881" s="174"/>
      <c r="AE2881" s="170"/>
      <c r="AF2881" s="170"/>
      <c r="AI2881" s="170"/>
      <c r="AJ2881" s="170"/>
      <c r="AK2881" s="170"/>
      <c r="AL2881" s="170"/>
      <c r="AM2881" s="170"/>
      <c r="AN2881" s="170"/>
    </row>
    <row r="2882" spans="1:40" ht="52.5" customHeight="1" x14ac:dyDescent="0.2">
      <c r="A2882" s="170"/>
      <c r="B2882" s="170"/>
      <c r="C2882" s="170"/>
      <c r="D2882" s="170"/>
      <c r="E2882" s="170"/>
      <c r="F2882" s="170"/>
      <c r="G2882" s="170"/>
      <c r="H2882" s="170"/>
      <c r="I2882" s="170"/>
      <c r="J2882" s="170"/>
      <c r="K2882" s="170"/>
      <c r="L2882" s="170"/>
      <c r="M2882" s="170"/>
      <c r="N2882" s="170"/>
      <c r="O2882" s="170"/>
      <c r="P2882" s="170"/>
      <c r="Q2882" s="170"/>
      <c r="R2882" s="170"/>
      <c r="S2882" s="170"/>
      <c r="T2882" s="170"/>
      <c r="U2882" s="170"/>
      <c r="V2882" s="170"/>
      <c r="W2882" s="170"/>
      <c r="X2882" s="174"/>
      <c r="Y2882" s="170"/>
      <c r="Z2882" s="170"/>
      <c r="AA2882" s="170"/>
      <c r="AB2882" s="170"/>
      <c r="AC2882" s="170"/>
      <c r="AD2882" s="174"/>
      <c r="AE2882" s="170"/>
      <c r="AF2882" s="170"/>
      <c r="AI2882" s="170"/>
      <c r="AJ2882" s="170"/>
      <c r="AK2882" s="170"/>
      <c r="AL2882" s="170"/>
      <c r="AM2882" s="170"/>
      <c r="AN2882" s="170"/>
    </row>
    <row r="2883" spans="1:40" ht="52.5" customHeight="1" x14ac:dyDescent="0.2">
      <c r="A2883" s="170"/>
      <c r="B2883" s="170"/>
      <c r="C2883" s="170"/>
      <c r="D2883" s="170"/>
      <c r="E2883" s="170"/>
      <c r="F2883" s="170"/>
      <c r="G2883" s="170"/>
      <c r="H2883" s="170"/>
      <c r="I2883" s="170"/>
      <c r="J2883" s="170"/>
      <c r="K2883" s="170"/>
      <c r="L2883" s="170"/>
      <c r="M2883" s="170"/>
      <c r="N2883" s="170"/>
      <c r="O2883" s="170"/>
      <c r="P2883" s="170"/>
      <c r="Q2883" s="170"/>
      <c r="R2883" s="170"/>
      <c r="S2883" s="170"/>
      <c r="T2883" s="170"/>
      <c r="U2883" s="170"/>
      <c r="V2883" s="170"/>
      <c r="W2883" s="170"/>
      <c r="X2883" s="174"/>
      <c r="Y2883" s="170"/>
      <c r="Z2883" s="170"/>
      <c r="AA2883" s="170"/>
      <c r="AB2883" s="170"/>
      <c r="AC2883" s="170"/>
      <c r="AD2883" s="174"/>
      <c r="AE2883" s="170"/>
      <c r="AF2883" s="170"/>
      <c r="AI2883" s="170"/>
      <c r="AJ2883" s="170"/>
      <c r="AK2883" s="170"/>
      <c r="AL2883" s="170"/>
      <c r="AM2883" s="170"/>
      <c r="AN2883" s="170"/>
    </row>
    <row r="2884" spans="1:40" ht="52.5" customHeight="1" x14ac:dyDescent="0.2">
      <c r="A2884" s="170"/>
      <c r="B2884" s="170"/>
      <c r="C2884" s="170"/>
      <c r="D2884" s="170"/>
      <c r="E2884" s="170"/>
      <c r="F2884" s="170"/>
      <c r="G2884" s="170"/>
      <c r="H2884" s="170"/>
      <c r="I2884" s="170"/>
      <c r="J2884" s="170"/>
      <c r="K2884" s="170"/>
      <c r="L2884" s="170"/>
      <c r="M2884" s="170"/>
      <c r="N2884" s="170"/>
      <c r="O2884" s="170"/>
      <c r="P2884" s="170"/>
      <c r="Q2884" s="170"/>
      <c r="R2884" s="170"/>
      <c r="S2884" s="170"/>
      <c r="T2884" s="170"/>
      <c r="U2884" s="170"/>
      <c r="V2884" s="170"/>
      <c r="W2884" s="170"/>
      <c r="X2884" s="174"/>
      <c r="Y2884" s="170"/>
      <c r="Z2884" s="170"/>
      <c r="AA2884" s="170"/>
      <c r="AB2884" s="170"/>
      <c r="AC2884" s="170"/>
      <c r="AD2884" s="174"/>
      <c r="AE2884" s="170"/>
      <c r="AF2884" s="170"/>
      <c r="AI2884" s="170"/>
      <c r="AJ2884" s="170"/>
      <c r="AK2884" s="170"/>
      <c r="AL2884" s="170"/>
      <c r="AM2884" s="170"/>
      <c r="AN2884" s="170"/>
    </row>
    <row r="2885" spans="1:40" ht="52.5" customHeight="1" x14ac:dyDescent="0.2">
      <c r="A2885" s="170"/>
      <c r="B2885" s="170"/>
      <c r="C2885" s="170"/>
      <c r="D2885" s="170"/>
      <c r="E2885" s="170"/>
      <c r="F2885" s="170"/>
      <c r="G2885" s="170"/>
      <c r="H2885" s="170"/>
      <c r="I2885" s="170"/>
      <c r="J2885" s="170"/>
      <c r="K2885" s="170"/>
      <c r="L2885" s="170"/>
      <c r="M2885" s="170"/>
      <c r="N2885" s="170"/>
      <c r="O2885" s="170"/>
      <c r="P2885" s="170"/>
      <c r="Q2885" s="170"/>
      <c r="R2885" s="170"/>
      <c r="S2885" s="170"/>
      <c r="T2885" s="170"/>
      <c r="U2885" s="170"/>
      <c r="V2885" s="170"/>
      <c r="W2885" s="170"/>
      <c r="X2885" s="174"/>
      <c r="Y2885" s="170"/>
      <c r="Z2885" s="170"/>
      <c r="AA2885" s="170"/>
      <c r="AB2885" s="170"/>
      <c r="AC2885" s="170"/>
      <c r="AD2885" s="174"/>
      <c r="AE2885" s="170"/>
      <c r="AF2885" s="170"/>
      <c r="AI2885" s="170"/>
      <c r="AJ2885" s="170"/>
      <c r="AK2885" s="170"/>
      <c r="AL2885" s="170"/>
      <c r="AM2885" s="170"/>
      <c r="AN2885" s="170"/>
    </row>
    <row r="2886" spans="1:40" ht="52.5" customHeight="1" x14ac:dyDescent="0.2">
      <c r="A2886" s="170"/>
      <c r="B2886" s="170"/>
      <c r="C2886" s="170"/>
      <c r="D2886" s="170"/>
      <c r="E2886" s="170"/>
      <c r="F2886" s="170"/>
      <c r="G2886" s="170"/>
      <c r="H2886" s="170"/>
      <c r="I2886" s="170"/>
      <c r="J2886" s="170"/>
      <c r="K2886" s="170"/>
      <c r="L2886" s="170"/>
      <c r="M2886" s="170"/>
      <c r="N2886" s="170"/>
      <c r="O2886" s="170"/>
      <c r="P2886" s="170"/>
      <c r="Q2886" s="170"/>
      <c r="R2886" s="170"/>
      <c r="S2886" s="170"/>
      <c r="T2886" s="170"/>
      <c r="U2886" s="170"/>
      <c r="V2886" s="170"/>
      <c r="W2886" s="170"/>
      <c r="X2886" s="174"/>
      <c r="Y2886" s="170"/>
      <c r="Z2886" s="170"/>
      <c r="AA2886" s="170"/>
      <c r="AB2886" s="170"/>
      <c r="AC2886" s="170"/>
      <c r="AD2886" s="174"/>
      <c r="AE2886" s="170"/>
      <c r="AF2886" s="170"/>
      <c r="AI2886" s="170"/>
      <c r="AJ2886" s="170"/>
      <c r="AK2886" s="170"/>
      <c r="AL2886" s="170"/>
      <c r="AM2886" s="170"/>
      <c r="AN2886" s="170"/>
    </row>
    <row r="2887" spans="1:40" ht="52.5" customHeight="1" x14ac:dyDescent="0.2">
      <c r="A2887" s="170"/>
      <c r="B2887" s="170"/>
      <c r="C2887" s="170"/>
      <c r="D2887" s="170"/>
      <c r="E2887" s="170"/>
      <c r="F2887" s="170"/>
      <c r="G2887" s="170"/>
      <c r="H2887" s="170"/>
      <c r="I2887" s="170"/>
      <c r="J2887" s="170"/>
      <c r="K2887" s="170"/>
      <c r="L2887" s="170"/>
      <c r="M2887" s="170"/>
      <c r="N2887" s="170"/>
      <c r="O2887" s="170"/>
      <c r="P2887" s="170"/>
      <c r="Q2887" s="170"/>
      <c r="R2887" s="170"/>
      <c r="S2887" s="170"/>
      <c r="T2887" s="170"/>
      <c r="U2887" s="170"/>
      <c r="V2887" s="170"/>
      <c r="W2887" s="170"/>
      <c r="X2887" s="174"/>
      <c r="Y2887" s="170"/>
      <c r="Z2887" s="170"/>
      <c r="AA2887" s="170"/>
      <c r="AB2887" s="170"/>
      <c r="AC2887" s="170"/>
      <c r="AD2887" s="174"/>
      <c r="AE2887" s="170"/>
      <c r="AF2887" s="170"/>
      <c r="AI2887" s="170"/>
      <c r="AJ2887" s="170"/>
      <c r="AK2887" s="170"/>
      <c r="AL2887" s="170"/>
      <c r="AM2887" s="170"/>
      <c r="AN2887" s="170"/>
    </row>
    <row r="2888" spans="1:40" ht="52.5" customHeight="1" x14ac:dyDescent="0.2">
      <c r="A2888" s="170"/>
      <c r="B2888" s="170"/>
      <c r="C2888" s="170"/>
      <c r="D2888" s="170"/>
      <c r="E2888" s="170"/>
      <c r="F2888" s="170"/>
      <c r="G2888" s="170"/>
      <c r="H2888" s="170"/>
      <c r="I2888" s="170"/>
      <c r="J2888" s="170"/>
      <c r="K2888" s="170"/>
      <c r="L2888" s="170"/>
      <c r="M2888" s="170"/>
      <c r="N2888" s="170"/>
      <c r="O2888" s="170"/>
      <c r="P2888" s="170"/>
      <c r="Q2888" s="170"/>
      <c r="R2888" s="170"/>
      <c r="S2888" s="170"/>
      <c r="T2888" s="170"/>
      <c r="U2888" s="170"/>
      <c r="V2888" s="170"/>
      <c r="W2888" s="170"/>
      <c r="X2888" s="174"/>
      <c r="Y2888" s="170"/>
      <c r="Z2888" s="170"/>
      <c r="AA2888" s="170"/>
      <c r="AB2888" s="170"/>
      <c r="AC2888" s="170"/>
      <c r="AD2888" s="174"/>
      <c r="AE2888" s="170"/>
      <c r="AF2888" s="170"/>
      <c r="AI2888" s="170"/>
      <c r="AJ2888" s="170"/>
      <c r="AK2888" s="170"/>
      <c r="AL2888" s="170"/>
      <c r="AM2888" s="170"/>
      <c r="AN2888" s="170"/>
    </row>
    <row r="2889" spans="1:40" ht="52.5" customHeight="1" x14ac:dyDescent="0.2">
      <c r="A2889" s="170"/>
      <c r="B2889" s="170"/>
      <c r="C2889" s="170"/>
      <c r="D2889" s="170"/>
      <c r="E2889" s="170"/>
      <c r="F2889" s="170"/>
      <c r="G2889" s="170"/>
      <c r="H2889" s="170"/>
      <c r="I2889" s="170"/>
      <c r="J2889" s="170"/>
      <c r="K2889" s="170"/>
      <c r="L2889" s="170"/>
      <c r="M2889" s="170"/>
      <c r="N2889" s="170"/>
      <c r="O2889" s="170"/>
      <c r="P2889" s="170"/>
      <c r="Q2889" s="170"/>
      <c r="R2889" s="170"/>
      <c r="S2889" s="170"/>
      <c r="T2889" s="170"/>
      <c r="U2889" s="170"/>
      <c r="V2889" s="170"/>
      <c r="W2889" s="170"/>
      <c r="X2889" s="174"/>
      <c r="Y2889" s="170"/>
      <c r="Z2889" s="170"/>
      <c r="AA2889" s="170"/>
      <c r="AB2889" s="170"/>
      <c r="AC2889" s="170"/>
      <c r="AD2889" s="174"/>
      <c r="AE2889" s="170"/>
      <c r="AF2889" s="170"/>
      <c r="AI2889" s="170"/>
      <c r="AJ2889" s="170"/>
      <c r="AK2889" s="170"/>
      <c r="AL2889" s="170"/>
      <c r="AM2889" s="170"/>
      <c r="AN2889" s="170"/>
    </row>
    <row r="2890" spans="1:40" ht="52.5" customHeight="1" x14ac:dyDescent="0.2">
      <c r="A2890" s="170"/>
      <c r="B2890" s="170"/>
      <c r="C2890" s="170"/>
      <c r="D2890" s="170"/>
      <c r="E2890" s="170"/>
      <c r="F2890" s="170"/>
      <c r="G2890" s="170"/>
      <c r="H2890" s="170"/>
      <c r="I2890" s="170"/>
      <c r="J2890" s="170"/>
      <c r="K2890" s="170"/>
      <c r="L2890" s="170"/>
      <c r="M2890" s="170"/>
      <c r="N2890" s="170"/>
      <c r="O2890" s="170"/>
      <c r="P2890" s="170"/>
      <c r="Q2890" s="170"/>
      <c r="R2890" s="170"/>
      <c r="S2890" s="170"/>
      <c r="T2890" s="170"/>
      <c r="U2890" s="170"/>
      <c r="V2890" s="170"/>
      <c r="W2890" s="170"/>
      <c r="X2890" s="174"/>
      <c r="Y2890" s="170"/>
      <c r="Z2890" s="170"/>
      <c r="AA2890" s="170"/>
      <c r="AB2890" s="170"/>
      <c r="AC2890" s="170"/>
      <c r="AD2890" s="174"/>
      <c r="AE2890" s="170"/>
      <c r="AF2890" s="170"/>
      <c r="AI2890" s="170"/>
      <c r="AJ2890" s="170"/>
      <c r="AK2890" s="170"/>
      <c r="AL2890" s="170"/>
      <c r="AM2890" s="170"/>
      <c r="AN2890" s="170"/>
    </row>
    <row r="2891" spans="1:40" ht="52.5" customHeight="1" x14ac:dyDescent="0.2">
      <c r="A2891" s="170"/>
      <c r="B2891" s="170"/>
      <c r="C2891" s="170"/>
      <c r="D2891" s="170"/>
      <c r="E2891" s="170"/>
      <c r="F2891" s="170"/>
      <c r="G2891" s="170"/>
      <c r="H2891" s="170"/>
      <c r="I2891" s="170"/>
      <c r="J2891" s="170"/>
      <c r="K2891" s="170"/>
      <c r="L2891" s="170"/>
      <c r="M2891" s="170"/>
      <c r="N2891" s="170"/>
      <c r="O2891" s="170"/>
      <c r="P2891" s="170"/>
      <c r="Q2891" s="170"/>
      <c r="R2891" s="170"/>
      <c r="S2891" s="170"/>
      <c r="T2891" s="170"/>
      <c r="U2891" s="170"/>
      <c r="V2891" s="170"/>
      <c r="W2891" s="170"/>
      <c r="X2891" s="174"/>
      <c r="Y2891" s="170"/>
      <c r="Z2891" s="170"/>
      <c r="AA2891" s="170"/>
      <c r="AB2891" s="170"/>
      <c r="AC2891" s="170"/>
      <c r="AD2891" s="174"/>
      <c r="AE2891" s="170"/>
      <c r="AF2891" s="170"/>
      <c r="AI2891" s="170"/>
      <c r="AJ2891" s="170"/>
      <c r="AK2891" s="170"/>
      <c r="AL2891" s="170"/>
      <c r="AM2891" s="170"/>
      <c r="AN2891" s="170"/>
    </row>
    <row r="2892" spans="1:40" ht="52.5" customHeight="1" x14ac:dyDescent="0.2">
      <c r="A2892" s="170"/>
      <c r="B2892" s="170"/>
      <c r="C2892" s="170"/>
      <c r="D2892" s="170"/>
      <c r="E2892" s="170"/>
      <c r="F2892" s="170"/>
      <c r="G2892" s="170"/>
      <c r="H2892" s="170"/>
      <c r="I2892" s="170"/>
      <c r="J2892" s="170"/>
      <c r="K2892" s="170"/>
      <c r="L2892" s="170"/>
      <c r="M2892" s="170"/>
      <c r="N2892" s="170"/>
      <c r="O2892" s="170"/>
      <c r="P2892" s="170"/>
      <c r="Q2892" s="170"/>
      <c r="R2892" s="170"/>
      <c r="S2892" s="170"/>
      <c r="T2892" s="170"/>
      <c r="U2892" s="170"/>
      <c r="V2892" s="170"/>
      <c r="W2892" s="170"/>
      <c r="X2892" s="174"/>
      <c r="Y2892" s="170"/>
      <c r="Z2892" s="170"/>
      <c r="AA2892" s="170"/>
      <c r="AB2892" s="170"/>
      <c r="AC2892" s="170"/>
      <c r="AD2892" s="174"/>
      <c r="AE2892" s="170"/>
      <c r="AF2892" s="170"/>
      <c r="AI2892" s="170"/>
      <c r="AJ2892" s="170"/>
      <c r="AK2892" s="170"/>
      <c r="AL2892" s="170"/>
      <c r="AM2892" s="170"/>
      <c r="AN2892" s="170"/>
    </row>
    <row r="2893" spans="1:40" ht="52.5" customHeight="1" x14ac:dyDescent="0.2">
      <c r="A2893" s="170"/>
      <c r="B2893" s="170"/>
      <c r="C2893" s="170"/>
      <c r="D2893" s="170"/>
      <c r="E2893" s="170"/>
      <c r="F2893" s="170"/>
      <c r="G2893" s="170"/>
      <c r="H2893" s="170"/>
      <c r="I2893" s="170"/>
      <c r="J2893" s="170"/>
      <c r="K2893" s="170"/>
      <c r="L2893" s="170"/>
      <c r="M2893" s="170"/>
      <c r="N2893" s="170"/>
      <c r="O2893" s="170"/>
      <c r="P2893" s="170"/>
      <c r="Q2893" s="170"/>
      <c r="R2893" s="170"/>
      <c r="S2893" s="170"/>
      <c r="T2893" s="170"/>
      <c r="U2893" s="170"/>
      <c r="V2893" s="170"/>
      <c r="W2893" s="170"/>
      <c r="X2893" s="174"/>
      <c r="Y2893" s="170"/>
      <c r="Z2893" s="170"/>
      <c r="AA2893" s="170"/>
      <c r="AB2893" s="170"/>
      <c r="AC2893" s="170"/>
      <c r="AD2893" s="174"/>
      <c r="AE2893" s="170"/>
      <c r="AF2893" s="170"/>
      <c r="AI2893" s="170"/>
      <c r="AJ2893" s="170"/>
      <c r="AK2893" s="170"/>
      <c r="AL2893" s="170"/>
      <c r="AM2893" s="170"/>
      <c r="AN2893" s="170"/>
    </row>
    <row r="2894" spans="1:40" ht="52.5" customHeight="1" x14ac:dyDescent="0.2">
      <c r="A2894" s="170"/>
      <c r="B2894" s="170"/>
      <c r="C2894" s="170"/>
      <c r="D2894" s="170"/>
      <c r="E2894" s="170"/>
      <c r="F2894" s="170"/>
      <c r="G2894" s="170"/>
      <c r="H2894" s="170"/>
      <c r="I2894" s="170"/>
      <c r="J2894" s="170"/>
      <c r="K2894" s="170"/>
      <c r="L2894" s="170"/>
      <c r="M2894" s="170"/>
      <c r="N2894" s="170"/>
      <c r="O2894" s="170"/>
      <c r="P2894" s="170"/>
      <c r="Q2894" s="170"/>
      <c r="R2894" s="170"/>
      <c r="S2894" s="170"/>
      <c r="T2894" s="170"/>
      <c r="U2894" s="170"/>
      <c r="V2894" s="170"/>
      <c r="W2894" s="170"/>
      <c r="X2894" s="174"/>
      <c r="Y2894" s="170"/>
      <c r="Z2894" s="170"/>
      <c r="AA2894" s="170"/>
      <c r="AB2894" s="170"/>
      <c r="AC2894" s="170"/>
      <c r="AD2894" s="174"/>
      <c r="AE2894" s="170"/>
      <c r="AF2894" s="170"/>
      <c r="AI2894" s="170"/>
      <c r="AJ2894" s="170"/>
      <c r="AK2894" s="170"/>
      <c r="AL2894" s="170"/>
      <c r="AM2894" s="170"/>
      <c r="AN2894" s="170"/>
    </row>
    <row r="2895" spans="1:40" ht="52.5" customHeight="1" x14ac:dyDescent="0.2">
      <c r="A2895" s="170"/>
      <c r="B2895" s="170"/>
      <c r="C2895" s="170"/>
      <c r="D2895" s="170"/>
      <c r="E2895" s="170"/>
      <c r="F2895" s="170"/>
      <c r="G2895" s="170"/>
      <c r="H2895" s="170"/>
      <c r="I2895" s="170"/>
      <c r="J2895" s="170"/>
      <c r="K2895" s="170"/>
      <c r="L2895" s="170"/>
      <c r="M2895" s="170"/>
      <c r="N2895" s="170"/>
      <c r="O2895" s="170"/>
      <c r="P2895" s="170"/>
      <c r="Q2895" s="170"/>
      <c r="R2895" s="170"/>
      <c r="S2895" s="170"/>
      <c r="T2895" s="170"/>
      <c r="U2895" s="170"/>
      <c r="V2895" s="170"/>
      <c r="W2895" s="170"/>
      <c r="X2895" s="174"/>
      <c r="Y2895" s="170"/>
      <c r="Z2895" s="170"/>
      <c r="AA2895" s="170"/>
      <c r="AB2895" s="170"/>
      <c r="AC2895" s="170"/>
      <c r="AD2895" s="174"/>
      <c r="AE2895" s="170"/>
      <c r="AF2895" s="170"/>
      <c r="AI2895" s="170"/>
      <c r="AJ2895" s="170"/>
      <c r="AK2895" s="170"/>
      <c r="AL2895" s="170"/>
      <c r="AM2895" s="170"/>
      <c r="AN2895" s="170"/>
    </row>
    <row r="2896" spans="1:40" ht="52.5" customHeight="1" x14ac:dyDescent="0.2">
      <c r="A2896" s="170"/>
      <c r="B2896" s="170"/>
      <c r="C2896" s="170"/>
      <c r="D2896" s="170"/>
      <c r="E2896" s="170"/>
      <c r="F2896" s="170"/>
      <c r="G2896" s="170"/>
      <c r="H2896" s="170"/>
      <c r="I2896" s="170"/>
      <c r="J2896" s="170"/>
      <c r="K2896" s="170"/>
      <c r="L2896" s="170"/>
      <c r="M2896" s="170"/>
      <c r="N2896" s="170"/>
      <c r="O2896" s="170"/>
      <c r="P2896" s="170"/>
      <c r="Q2896" s="170"/>
      <c r="R2896" s="170"/>
      <c r="S2896" s="170"/>
      <c r="T2896" s="170"/>
      <c r="U2896" s="170"/>
      <c r="V2896" s="170"/>
      <c r="W2896" s="170"/>
      <c r="X2896" s="174"/>
      <c r="Y2896" s="170"/>
      <c r="Z2896" s="170"/>
      <c r="AA2896" s="170"/>
      <c r="AB2896" s="170"/>
      <c r="AC2896" s="170"/>
      <c r="AD2896" s="174"/>
      <c r="AE2896" s="170"/>
      <c r="AF2896" s="170"/>
      <c r="AI2896" s="170"/>
      <c r="AJ2896" s="170"/>
      <c r="AK2896" s="170"/>
      <c r="AL2896" s="170"/>
      <c r="AM2896" s="170"/>
      <c r="AN2896" s="170"/>
    </row>
    <row r="2897" spans="1:40" ht="52.5" customHeight="1" x14ac:dyDescent="0.2">
      <c r="A2897" s="170"/>
      <c r="B2897" s="170"/>
      <c r="C2897" s="170"/>
      <c r="D2897" s="170"/>
      <c r="E2897" s="170"/>
      <c r="F2897" s="170"/>
      <c r="G2897" s="170"/>
      <c r="H2897" s="170"/>
      <c r="I2897" s="170"/>
      <c r="J2897" s="170"/>
      <c r="K2897" s="170"/>
      <c r="L2897" s="170"/>
      <c r="M2897" s="170"/>
      <c r="N2897" s="170"/>
      <c r="O2897" s="170"/>
      <c r="P2897" s="170"/>
      <c r="Q2897" s="170"/>
      <c r="R2897" s="170"/>
      <c r="S2897" s="170"/>
      <c r="T2897" s="170"/>
      <c r="U2897" s="170"/>
      <c r="V2897" s="170"/>
      <c r="W2897" s="170"/>
      <c r="X2897" s="174"/>
      <c r="Y2897" s="170"/>
      <c r="Z2897" s="170"/>
      <c r="AA2897" s="170"/>
      <c r="AB2897" s="170"/>
      <c r="AC2897" s="170"/>
      <c r="AD2897" s="174"/>
      <c r="AE2897" s="170"/>
      <c r="AF2897" s="170"/>
      <c r="AI2897" s="170"/>
      <c r="AJ2897" s="170"/>
      <c r="AK2897" s="170"/>
      <c r="AL2897" s="170"/>
      <c r="AM2897" s="170"/>
      <c r="AN2897" s="170"/>
    </row>
    <row r="2898" spans="1:40" ht="52.5" customHeight="1" x14ac:dyDescent="0.2">
      <c r="A2898" s="170"/>
      <c r="B2898" s="170"/>
      <c r="C2898" s="170"/>
      <c r="D2898" s="170"/>
      <c r="E2898" s="170"/>
      <c r="F2898" s="170"/>
      <c r="G2898" s="170"/>
      <c r="H2898" s="170"/>
      <c r="I2898" s="170"/>
      <c r="J2898" s="170"/>
      <c r="K2898" s="170"/>
      <c r="L2898" s="170"/>
      <c r="M2898" s="170"/>
      <c r="N2898" s="170"/>
      <c r="O2898" s="170"/>
      <c r="P2898" s="170"/>
      <c r="Q2898" s="170"/>
      <c r="R2898" s="170"/>
      <c r="S2898" s="170"/>
      <c r="T2898" s="170"/>
      <c r="U2898" s="170"/>
      <c r="V2898" s="170"/>
      <c r="W2898" s="170"/>
      <c r="X2898" s="174"/>
      <c r="Y2898" s="170"/>
      <c r="Z2898" s="170"/>
      <c r="AA2898" s="170"/>
      <c r="AB2898" s="170"/>
      <c r="AC2898" s="170"/>
      <c r="AD2898" s="174"/>
      <c r="AE2898" s="170"/>
      <c r="AF2898" s="170"/>
      <c r="AI2898" s="170"/>
      <c r="AJ2898" s="170"/>
      <c r="AK2898" s="170"/>
      <c r="AL2898" s="170"/>
      <c r="AM2898" s="170"/>
      <c r="AN2898" s="170"/>
    </row>
    <row r="2899" spans="1:40" ht="52.5" customHeight="1" x14ac:dyDescent="0.2">
      <c r="A2899" s="170"/>
      <c r="B2899" s="170"/>
      <c r="C2899" s="170"/>
      <c r="D2899" s="170"/>
      <c r="E2899" s="170"/>
      <c r="F2899" s="170"/>
      <c r="G2899" s="170"/>
      <c r="H2899" s="170"/>
      <c r="I2899" s="170"/>
      <c r="J2899" s="170"/>
      <c r="K2899" s="170"/>
      <c r="L2899" s="170"/>
      <c r="M2899" s="170"/>
      <c r="N2899" s="170"/>
      <c r="O2899" s="170"/>
      <c r="P2899" s="170"/>
      <c r="Q2899" s="170"/>
      <c r="R2899" s="170"/>
      <c r="S2899" s="170"/>
      <c r="T2899" s="170"/>
      <c r="U2899" s="170"/>
      <c r="V2899" s="170"/>
      <c r="W2899" s="170"/>
      <c r="X2899" s="174"/>
      <c r="Y2899" s="170"/>
      <c r="Z2899" s="170"/>
      <c r="AA2899" s="170"/>
      <c r="AB2899" s="170"/>
      <c r="AC2899" s="170"/>
      <c r="AD2899" s="174"/>
      <c r="AE2899" s="170"/>
      <c r="AF2899" s="170"/>
      <c r="AI2899" s="170"/>
      <c r="AJ2899" s="170"/>
      <c r="AK2899" s="170"/>
      <c r="AL2899" s="170"/>
      <c r="AM2899" s="170"/>
      <c r="AN2899" s="170"/>
    </row>
    <row r="2900" spans="1:40" ht="52.5" customHeight="1" x14ac:dyDescent="0.2">
      <c r="A2900" s="170"/>
      <c r="B2900" s="170"/>
      <c r="C2900" s="170"/>
      <c r="D2900" s="170"/>
      <c r="E2900" s="170"/>
      <c r="F2900" s="170"/>
      <c r="G2900" s="170"/>
      <c r="H2900" s="170"/>
      <c r="I2900" s="170"/>
      <c r="J2900" s="170"/>
      <c r="K2900" s="170"/>
      <c r="L2900" s="170"/>
      <c r="M2900" s="170"/>
      <c r="N2900" s="170"/>
      <c r="O2900" s="170"/>
      <c r="P2900" s="170"/>
      <c r="Q2900" s="170"/>
      <c r="R2900" s="170"/>
      <c r="S2900" s="170"/>
      <c r="T2900" s="170"/>
      <c r="U2900" s="170"/>
      <c r="V2900" s="170"/>
      <c r="W2900" s="170"/>
      <c r="X2900" s="174"/>
      <c r="Y2900" s="170"/>
      <c r="Z2900" s="170"/>
      <c r="AA2900" s="170"/>
      <c r="AB2900" s="170"/>
      <c r="AC2900" s="170"/>
      <c r="AD2900" s="174"/>
      <c r="AE2900" s="170"/>
      <c r="AF2900" s="170"/>
      <c r="AI2900" s="170"/>
      <c r="AJ2900" s="170"/>
      <c r="AK2900" s="170"/>
      <c r="AL2900" s="170"/>
      <c r="AM2900" s="170"/>
      <c r="AN2900" s="170"/>
    </row>
    <row r="2901" spans="1:40" ht="52.5" customHeight="1" x14ac:dyDescent="0.2">
      <c r="A2901" s="170"/>
      <c r="B2901" s="170"/>
      <c r="C2901" s="170"/>
      <c r="D2901" s="170"/>
      <c r="E2901" s="170"/>
      <c r="F2901" s="170"/>
      <c r="G2901" s="170"/>
      <c r="H2901" s="170"/>
      <c r="I2901" s="170"/>
      <c r="J2901" s="170"/>
      <c r="K2901" s="170"/>
      <c r="L2901" s="170"/>
      <c r="M2901" s="170"/>
      <c r="N2901" s="170"/>
      <c r="O2901" s="170"/>
      <c r="P2901" s="170"/>
      <c r="Q2901" s="170"/>
      <c r="R2901" s="170"/>
      <c r="S2901" s="170"/>
      <c r="T2901" s="170"/>
      <c r="U2901" s="170"/>
      <c r="V2901" s="170"/>
      <c r="W2901" s="170"/>
      <c r="X2901" s="174"/>
      <c r="Y2901" s="170"/>
      <c r="Z2901" s="170"/>
      <c r="AA2901" s="170"/>
      <c r="AB2901" s="170"/>
      <c r="AC2901" s="170"/>
      <c r="AD2901" s="174"/>
      <c r="AE2901" s="170"/>
      <c r="AF2901" s="170"/>
      <c r="AI2901" s="170"/>
      <c r="AJ2901" s="170"/>
      <c r="AK2901" s="170"/>
      <c r="AL2901" s="170"/>
      <c r="AM2901" s="170"/>
      <c r="AN2901" s="170"/>
    </row>
    <row r="2902" spans="1:40" ht="52.5" customHeight="1" x14ac:dyDescent="0.2">
      <c r="A2902" s="170"/>
      <c r="B2902" s="170"/>
      <c r="C2902" s="170"/>
      <c r="D2902" s="170"/>
      <c r="E2902" s="170"/>
      <c r="F2902" s="170"/>
      <c r="G2902" s="170"/>
      <c r="H2902" s="170"/>
      <c r="I2902" s="170"/>
      <c r="J2902" s="170"/>
      <c r="K2902" s="170"/>
      <c r="L2902" s="170"/>
      <c r="M2902" s="170"/>
      <c r="N2902" s="170"/>
      <c r="O2902" s="170"/>
      <c r="P2902" s="170"/>
      <c r="Q2902" s="170"/>
      <c r="R2902" s="170"/>
      <c r="S2902" s="170"/>
      <c r="T2902" s="170"/>
      <c r="U2902" s="170"/>
      <c r="V2902" s="170"/>
      <c r="W2902" s="170"/>
      <c r="X2902" s="174"/>
      <c r="Y2902" s="170"/>
      <c r="Z2902" s="170"/>
      <c r="AA2902" s="170"/>
      <c r="AB2902" s="170"/>
      <c r="AC2902" s="170"/>
      <c r="AD2902" s="174"/>
      <c r="AE2902" s="170"/>
      <c r="AF2902" s="170"/>
      <c r="AI2902" s="170"/>
      <c r="AJ2902" s="170"/>
      <c r="AK2902" s="170"/>
      <c r="AL2902" s="170"/>
      <c r="AM2902" s="170"/>
      <c r="AN2902" s="170"/>
    </row>
    <row r="2903" spans="1:40" ht="52.5" customHeight="1" x14ac:dyDescent="0.2">
      <c r="A2903" s="170"/>
      <c r="B2903" s="170"/>
      <c r="C2903" s="170"/>
      <c r="D2903" s="170"/>
      <c r="E2903" s="170"/>
      <c r="F2903" s="170"/>
      <c r="G2903" s="170"/>
      <c r="H2903" s="170"/>
      <c r="I2903" s="170"/>
      <c r="J2903" s="170"/>
      <c r="K2903" s="170"/>
      <c r="L2903" s="170"/>
      <c r="M2903" s="170"/>
      <c r="N2903" s="170"/>
      <c r="O2903" s="170"/>
      <c r="P2903" s="170"/>
      <c r="Q2903" s="170"/>
      <c r="R2903" s="170"/>
      <c r="S2903" s="170"/>
      <c r="T2903" s="170"/>
      <c r="U2903" s="170"/>
      <c r="V2903" s="170"/>
      <c r="W2903" s="170"/>
      <c r="X2903" s="174"/>
      <c r="Y2903" s="170"/>
      <c r="Z2903" s="170"/>
      <c r="AA2903" s="170"/>
      <c r="AB2903" s="170"/>
      <c r="AC2903" s="170"/>
      <c r="AD2903" s="174"/>
      <c r="AE2903" s="170"/>
      <c r="AF2903" s="170"/>
      <c r="AI2903" s="170"/>
      <c r="AJ2903" s="170"/>
      <c r="AK2903" s="170"/>
      <c r="AL2903" s="170"/>
      <c r="AM2903" s="170"/>
      <c r="AN2903" s="170"/>
    </row>
    <row r="2904" spans="1:40" ht="52.5" customHeight="1" x14ac:dyDescent="0.2">
      <c r="A2904" s="170"/>
      <c r="B2904" s="170"/>
      <c r="C2904" s="170"/>
      <c r="D2904" s="170"/>
      <c r="E2904" s="170"/>
      <c r="F2904" s="170"/>
      <c r="G2904" s="170"/>
      <c r="H2904" s="170"/>
      <c r="I2904" s="170"/>
      <c r="J2904" s="170"/>
      <c r="K2904" s="170"/>
      <c r="L2904" s="170"/>
      <c r="M2904" s="170"/>
      <c r="N2904" s="170"/>
      <c r="O2904" s="170"/>
      <c r="P2904" s="170"/>
      <c r="Q2904" s="170"/>
      <c r="R2904" s="170"/>
      <c r="S2904" s="170"/>
      <c r="T2904" s="170"/>
      <c r="U2904" s="170"/>
      <c r="V2904" s="170"/>
      <c r="W2904" s="170"/>
      <c r="X2904" s="174"/>
      <c r="Y2904" s="170"/>
      <c r="Z2904" s="170"/>
      <c r="AA2904" s="170"/>
      <c r="AB2904" s="170"/>
      <c r="AC2904" s="170"/>
      <c r="AD2904" s="174"/>
      <c r="AE2904" s="170"/>
      <c r="AF2904" s="170"/>
      <c r="AI2904" s="170"/>
      <c r="AJ2904" s="170"/>
      <c r="AK2904" s="170"/>
      <c r="AL2904" s="170"/>
      <c r="AM2904" s="170"/>
      <c r="AN2904" s="170"/>
    </row>
    <row r="2905" spans="1:40" ht="52.5" customHeight="1" x14ac:dyDescent="0.2">
      <c r="A2905" s="170"/>
      <c r="B2905" s="170"/>
      <c r="C2905" s="170"/>
      <c r="D2905" s="170"/>
      <c r="E2905" s="170"/>
      <c r="F2905" s="170"/>
      <c r="G2905" s="170"/>
      <c r="H2905" s="170"/>
      <c r="I2905" s="170"/>
      <c r="J2905" s="170"/>
      <c r="K2905" s="170"/>
      <c r="L2905" s="170"/>
      <c r="M2905" s="170"/>
      <c r="N2905" s="170"/>
      <c r="O2905" s="170"/>
      <c r="P2905" s="170"/>
      <c r="Q2905" s="170"/>
      <c r="R2905" s="170"/>
      <c r="S2905" s="170"/>
      <c r="T2905" s="170"/>
      <c r="U2905" s="170"/>
      <c r="V2905" s="170"/>
      <c r="W2905" s="170"/>
      <c r="X2905" s="174"/>
      <c r="Y2905" s="170"/>
      <c r="Z2905" s="170"/>
      <c r="AA2905" s="170"/>
      <c r="AB2905" s="170"/>
      <c r="AC2905" s="170"/>
      <c r="AD2905" s="174"/>
      <c r="AE2905" s="170"/>
      <c r="AF2905" s="170"/>
      <c r="AI2905" s="170"/>
      <c r="AJ2905" s="170"/>
      <c r="AK2905" s="170"/>
      <c r="AL2905" s="170"/>
      <c r="AM2905" s="170"/>
      <c r="AN2905" s="170"/>
    </row>
    <row r="2906" spans="1:40" ht="52.5" customHeight="1" x14ac:dyDescent="0.2">
      <c r="A2906" s="170"/>
      <c r="B2906" s="170"/>
      <c r="C2906" s="170"/>
      <c r="D2906" s="170"/>
      <c r="E2906" s="170"/>
      <c r="F2906" s="170"/>
      <c r="G2906" s="170"/>
      <c r="H2906" s="170"/>
      <c r="I2906" s="170"/>
      <c r="J2906" s="170"/>
      <c r="K2906" s="170"/>
      <c r="L2906" s="170"/>
      <c r="M2906" s="170"/>
      <c r="N2906" s="170"/>
      <c r="O2906" s="170"/>
      <c r="P2906" s="170"/>
      <c r="Q2906" s="170"/>
      <c r="R2906" s="170"/>
      <c r="S2906" s="170"/>
      <c r="T2906" s="170"/>
      <c r="U2906" s="170"/>
      <c r="V2906" s="170"/>
      <c r="W2906" s="170"/>
      <c r="X2906" s="174"/>
      <c r="Y2906" s="170"/>
      <c r="Z2906" s="170"/>
      <c r="AA2906" s="170"/>
      <c r="AB2906" s="170"/>
      <c r="AC2906" s="170"/>
      <c r="AD2906" s="174"/>
      <c r="AE2906" s="170"/>
      <c r="AF2906" s="170"/>
      <c r="AI2906" s="170"/>
      <c r="AJ2906" s="170"/>
      <c r="AK2906" s="170"/>
      <c r="AL2906" s="170"/>
      <c r="AM2906" s="170"/>
      <c r="AN2906" s="170"/>
    </row>
    <row r="2907" spans="1:40" ht="52.5" customHeight="1" x14ac:dyDescent="0.2">
      <c r="A2907" s="170"/>
      <c r="B2907" s="170"/>
      <c r="C2907" s="170"/>
      <c r="D2907" s="170"/>
      <c r="E2907" s="170"/>
      <c r="F2907" s="170"/>
      <c r="G2907" s="170"/>
      <c r="H2907" s="170"/>
      <c r="I2907" s="170"/>
      <c r="J2907" s="170"/>
      <c r="K2907" s="170"/>
      <c r="L2907" s="170"/>
      <c r="M2907" s="170"/>
      <c r="N2907" s="170"/>
      <c r="O2907" s="170"/>
      <c r="P2907" s="170"/>
      <c r="Q2907" s="170"/>
      <c r="R2907" s="170"/>
      <c r="S2907" s="170"/>
      <c r="T2907" s="170"/>
      <c r="U2907" s="170"/>
      <c r="V2907" s="170"/>
      <c r="W2907" s="170"/>
      <c r="X2907" s="174"/>
      <c r="Y2907" s="170"/>
      <c r="Z2907" s="170"/>
      <c r="AA2907" s="170"/>
      <c r="AB2907" s="170"/>
      <c r="AC2907" s="170"/>
      <c r="AD2907" s="174"/>
      <c r="AE2907" s="170"/>
      <c r="AF2907" s="170"/>
      <c r="AI2907" s="170"/>
      <c r="AJ2907" s="170"/>
      <c r="AK2907" s="170"/>
      <c r="AL2907" s="170"/>
      <c r="AM2907" s="170"/>
      <c r="AN2907" s="170"/>
    </row>
    <row r="2908" spans="1:40" ht="52.5" customHeight="1" x14ac:dyDescent="0.2">
      <c r="A2908" s="170"/>
      <c r="B2908" s="170"/>
      <c r="C2908" s="170"/>
      <c r="D2908" s="170"/>
      <c r="E2908" s="170"/>
      <c r="F2908" s="170"/>
      <c r="G2908" s="170"/>
      <c r="H2908" s="170"/>
      <c r="I2908" s="170"/>
      <c r="J2908" s="170"/>
      <c r="K2908" s="170"/>
      <c r="L2908" s="170"/>
      <c r="M2908" s="170"/>
      <c r="N2908" s="170"/>
      <c r="O2908" s="170"/>
      <c r="P2908" s="170"/>
      <c r="Q2908" s="170"/>
      <c r="R2908" s="170"/>
      <c r="S2908" s="170"/>
      <c r="T2908" s="170"/>
      <c r="U2908" s="170"/>
      <c r="V2908" s="170"/>
      <c r="W2908" s="170"/>
      <c r="X2908" s="174"/>
      <c r="Y2908" s="170"/>
      <c r="Z2908" s="170"/>
      <c r="AA2908" s="170"/>
      <c r="AB2908" s="170"/>
      <c r="AC2908" s="170"/>
      <c r="AD2908" s="174"/>
      <c r="AE2908" s="170"/>
      <c r="AF2908" s="170"/>
      <c r="AI2908" s="170"/>
      <c r="AJ2908" s="170"/>
      <c r="AK2908" s="170"/>
      <c r="AL2908" s="170"/>
      <c r="AM2908" s="170"/>
      <c r="AN2908" s="170"/>
    </row>
    <row r="2909" spans="1:40" ht="52.5" customHeight="1" x14ac:dyDescent="0.2">
      <c r="A2909" s="170"/>
      <c r="B2909" s="170"/>
      <c r="C2909" s="170"/>
      <c r="D2909" s="170"/>
      <c r="E2909" s="170"/>
      <c r="F2909" s="170"/>
      <c r="G2909" s="170"/>
      <c r="H2909" s="170"/>
      <c r="I2909" s="170"/>
      <c r="J2909" s="170"/>
      <c r="K2909" s="170"/>
      <c r="L2909" s="170"/>
      <c r="M2909" s="170"/>
      <c r="N2909" s="170"/>
      <c r="O2909" s="170"/>
      <c r="P2909" s="170"/>
      <c r="Q2909" s="170"/>
      <c r="R2909" s="170"/>
      <c r="S2909" s="170"/>
      <c r="T2909" s="170"/>
      <c r="U2909" s="170"/>
      <c r="V2909" s="170"/>
      <c r="W2909" s="170"/>
      <c r="X2909" s="174"/>
      <c r="Y2909" s="170"/>
      <c r="Z2909" s="170"/>
      <c r="AA2909" s="170"/>
      <c r="AB2909" s="170"/>
      <c r="AC2909" s="170"/>
      <c r="AD2909" s="174"/>
      <c r="AE2909" s="170"/>
      <c r="AF2909" s="170"/>
      <c r="AI2909" s="170"/>
      <c r="AJ2909" s="170"/>
      <c r="AK2909" s="170"/>
      <c r="AL2909" s="170"/>
      <c r="AM2909" s="170"/>
      <c r="AN2909" s="170"/>
    </row>
    <row r="2910" spans="1:40" ht="52.5" customHeight="1" x14ac:dyDescent="0.2">
      <c r="A2910" s="170"/>
      <c r="B2910" s="170"/>
      <c r="C2910" s="170"/>
      <c r="D2910" s="170"/>
      <c r="E2910" s="170"/>
      <c r="F2910" s="170"/>
      <c r="G2910" s="170"/>
      <c r="H2910" s="170"/>
      <c r="I2910" s="170"/>
      <c r="J2910" s="170"/>
      <c r="K2910" s="170"/>
      <c r="L2910" s="170"/>
      <c r="M2910" s="170"/>
      <c r="N2910" s="170"/>
      <c r="O2910" s="170"/>
      <c r="P2910" s="170"/>
      <c r="Q2910" s="170"/>
      <c r="R2910" s="170"/>
      <c r="S2910" s="170"/>
      <c r="T2910" s="170"/>
      <c r="U2910" s="170"/>
      <c r="V2910" s="170"/>
      <c r="W2910" s="170"/>
      <c r="X2910" s="174"/>
      <c r="Y2910" s="170"/>
      <c r="Z2910" s="170"/>
      <c r="AA2910" s="170"/>
      <c r="AB2910" s="170"/>
      <c r="AC2910" s="170"/>
      <c r="AD2910" s="174"/>
      <c r="AE2910" s="170"/>
      <c r="AF2910" s="170"/>
      <c r="AI2910" s="170"/>
      <c r="AJ2910" s="170"/>
      <c r="AK2910" s="170"/>
      <c r="AL2910" s="170"/>
      <c r="AM2910" s="170"/>
      <c r="AN2910" s="170"/>
    </row>
    <row r="2911" spans="1:40" ht="52.5" customHeight="1" x14ac:dyDescent="0.2">
      <c r="A2911" s="170"/>
      <c r="B2911" s="170"/>
      <c r="C2911" s="170"/>
      <c r="D2911" s="170"/>
      <c r="E2911" s="170"/>
      <c r="F2911" s="170"/>
      <c r="G2911" s="170"/>
      <c r="H2911" s="170"/>
      <c r="I2911" s="170"/>
      <c r="J2911" s="170"/>
      <c r="K2911" s="170"/>
      <c r="L2911" s="170"/>
      <c r="M2911" s="170"/>
      <c r="N2911" s="170"/>
      <c r="O2911" s="170"/>
      <c r="P2911" s="170"/>
      <c r="Q2911" s="170"/>
      <c r="R2911" s="170"/>
      <c r="S2911" s="170"/>
      <c r="T2911" s="170"/>
      <c r="U2911" s="170"/>
      <c r="V2911" s="170"/>
      <c r="W2911" s="170"/>
      <c r="X2911" s="174"/>
      <c r="Y2911" s="170"/>
      <c r="Z2911" s="170"/>
      <c r="AA2911" s="170"/>
      <c r="AB2911" s="170"/>
      <c r="AC2911" s="170"/>
      <c r="AD2911" s="174"/>
      <c r="AE2911" s="170"/>
      <c r="AF2911" s="170"/>
      <c r="AI2911" s="170"/>
      <c r="AJ2911" s="170"/>
      <c r="AK2911" s="170"/>
      <c r="AL2911" s="170"/>
      <c r="AM2911" s="170"/>
      <c r="AN2911" s="170"/>
    </row>
    <row r="2912" spans="1:40" ht="52.5" customHeight="1" x14ac:dyDescent="0.2">
      <c r="A2912" s="170"/>
      <c r="B2912" s="170"/>
      <c r="C2912" s="170"/>
      <c r="D2912" s="170"/>
      <c r="E2912" s="170"/>
      <c r="F2912" s="170"/>
      <c r="G2912" s="170"/>
      <c r="H2912" s="170"/>
      <c r="I2912" s="170"/>
      <c r="J2912" s="170"/>
      <c r="K2912" s="170"/>
      <c r="L2912" s="170"/>
      <c r="M2912" s="170"/>
      <c r="N2912" s="170"/>
      <c r="O2912" s="170"/>
      <c r="P2912" s="170"/>
      <c r="Q2912" s="170"/>
      <c r="R2912" s="170"/>
      <c r="S2912" s="170"/>
      <c r="T2912" s="170"/>
      <c r="U2912" s="170"/>
      <c r="V2912" s="170"/>
      <c r="W2912" s="170"/>
      <c r="X2912" s="174"/>
      <c r="Y2912" s="170"/>
      <c r="Z2912" s="170"/>
      <c r="AA2912" s="170"/>
      <c r="AB2912" s="170"/>
      <c r="AC2912" s="170"/>
      <c r="AD2912" s="174"/>
      <c r="AE2912" s="170"/>
      <c r="AF2912" s="170"/>
      <c r="AI2912" s="170"/>
      <c r="AJ2912" s="170"/>
      <c r="AK2912" s="170"/>
      <c r="AL2912" s="170"/>
      <c r="AM2912" s="170"/>
      <c r="AN2912" s="170"/>
    </row>
    <row r="2913" spans="1:40" ht="52.5" customHeight="1" x14ac:dyDescent="0.2">
      <c r="A2913" s="170"/>
      <c r="B2913" s="170"/>
      <c r="C2913" s="170"/>
      <c r="D2913" s="170"/>
      <c r="E2913" s="170"/>
      <c r="F2913" s="170"/>
      <c r="G2913" s="170"/>
      <c r="H2913" s="170"/>
      <c r="I2913" s="170"/>
      <c r="J2913" s="170"/>
      <c r="K2913" s="170"/>
      <c r="L2913" s="170"/>
      <c r="M2913" s="170"/>
      <c r="N2913" s="170"/>
      <c r="O2913" s="170"/>
      <c r="P2913" s="170"/>
      <c r="Q2913" s="170"/>
      <c r="R2913" s="170"/>
      <c r="S2913" s="170"/>
      <c r="T2913" s="170"/>
      <c r="U2913" s="170"/>
      <c r="V2913" s="170"/>
      <c r="W2913" s="170"/>
      <c r="X2913" s="174"/>
      <c r="Y2913" s="170"/>
      <c r="Z2913" s="170"/>
      <c r="AA2913" s="170"/>
      <c r="AB2913" s="170"/>
      <c r="AC2913" s="170"/>
      <c r="AD2913" s="174"/>
      <c r="AE2913" s="170"/>
      <c r="AF2913" s="170"/>
      <c r="AI2913" s="170"/>
      <c r="AJ2913" s="170"/>
      <c r="AK2913" s="170"/>
      <c r="AL2913" s="170"/>
      <c r="AM2913" s="170"/>
      <c r="AN2913" s="170"/>
    </row>
    <row r="2914" spans="1:40" ht="52.5" customHeight="1" x14ac:dyDescent="0.2">
      <c r="A2914" s="170"/>
      <c r="B2914" s="170"/>
      <c r="C2914" s="170"/>
      <c r="D2914" s="170"/>
      <c r="E2914" s="170"/>
      <c r="F2914" s="170"/>
      <c r="G2914" s="170"/>
      <c r="H2914" s="170"/>
      <c r="I2914" s="170"/>
      <c r="J2914" s="170"/>
      <c r="K2914" s="170"/>
      <c r="L2914" s="170"/>
      <c r="M2914" s="170"/>
      <c r="N2914" s="170"/>
      <c r="O2914" s="170"/>
      <c r="P2914" s="170"/>
      <c r="Q2914" s="170"/>
      <c r="R2914" s="170"/>
      <c r="S2914" s="170"/>
      <c r="T2914" s="170"/>
      <c r="U2914" s="170"/>
      <c r="V2914" s="170"/>
      <c r="W2914" s="170"/>
      <c r="X2914" s="174"/>
      <c r="Y2914" s="170"/>
      <c r="Z2914" s="170"/>
      <c r="AA2914" s="170"/>
      <c r="AB2914" s="170"/>
      <c r="AC2914" s="170"/>
      <c r="AD2914" s="174"/>
      <c r="AE2914" s="170"/>
      <c r="AF2914" s="170"/>
      <c r="AI2914" s="170"/>
      <c r="AJ2914" s="170"/>
      <c r="AK2914" s="170"/>
      <c r="AL2914" s="170"/>
      <c r="AM2914" s="170"/>
      <c r="AN2914" s="170"/>
    </row>
    <row r="2915" spans="1:40" ht="52.5" customHeight="1" x14ac:dyDescent="0.2">
      <c r="A2915" s="170"/>
      <c r="B2915" s="170"/>
      <c r="C2915" s="170"/>
      <c r="D2915" s="170"/>
      <c r="E2915" s="170"/>
      <c r="F2915" s="170"/>
      <c r="G2915" s="170"/>
      <c r="H2915" s="170"/>
      <c r="I2915" s="170"/>
      <c r="J2915" s="170"/>
      <c r="K2915" s="170"/>
      <c r="L2915" s="170"/>
      <c r="M2915" s="170"/>
      <c r="N2915" s="170"/>
      <c r="O2915" s="170"/>
      <c r="P2915" s="170"/>
      <c r="Q2915" s="170"/>
      <c r="R2915" s="170"/>
      <c r="S2915" s="170"/>
      <c r="T2915" s="170"/>
      <c r="U2915" s="170"/>
      <c r="V2915" s="170"/>
      <c r="W2915" s="170"/>
      <c r="X2915" s="174"/>
      <c r="Y2915" s="170"/>
      <c r="Z2915" s="170"/>
      <c r="AA2915" s="170"/>
      <c r="AB2915" s="170"/>
      <c r="AC2915" s="170"/>
      <c r="AD2915" s="174"/>
      <c r="AE2915" s="170"/>
      <c r="AF2915" s="170"/>
      <c r="AI2915" s="170"/>
      <c r="AJ2915" s="170"/>
      <c r="AK2915" s="170"/>
      <c r="AL2915" s="170"/>
      <c r="AM2915" s="170"/>
      <c r="AN2915" s="170"/>
    </row>
    <row r="2916" spans="1:40" ht="52.5" customHeight="1" x14ac:dyDescent="0.2">
      <c r="A2916" s="170"/>
      <c r="B2916" s="170"/>
      <c r="C2916" s="170"/>
      <c r="D2916" s="170"/>
      <c r="E2916" s="170"/>
      <c r="F2916" s="170"/>
      <c r="G2916" s="170"/>
      <c r="H2916" s="170"/>
      <c r="I2916" s="170"/>
      <c r="J2916" s="170"/>
      <c r="K2916" s="170"/>
      <c r="L2916" s="170"/>
      <c r="M2916" s="170"/>
      <c r="N2916" s="170"/>
      <c r="O2916" s="170"/>
      <c r="P2916" s="170"/>
      <c r="Q2916" s="170"/>
      <c r="R2916" s="170"/>
      <c r="S2916" s="170"/>
      <c r="T2916" s="170"/>
      <c r="U2916" s="170"/>
      <c r="V2916" s="170"/>
      <c r="W2916" s="170"/>
      <c r="X2916" s="174"/>
      <c r="Y2916" s="170"/>
      <c r="Z2916" s="170"/>
      <c r="AA2916" s="170"/>
      <c r="AB2916" s="170"/>
      <c r="AC2916" s="170"/>
      <c r="AD2916" s="174"/>
      <c r="AE2916" s="170"/>
      <c r="AF2916" s="170"/>
      <c r="AI2916" s="170"/>
      <c r="AJ2916" s="170"/>
      <c r="AK2916" s="170"/>
      <c r="AL2916" s="170"/>
      <c r="AM2916" s="170"/>
      <c r="AN2916" s="170"/>
    </row>
    <row r="2917" spans="1:40" ht="52.5" customHeight="1" x14ac:dyDescent="0.2">
      <c r="A2917" s="170"/>
      <c r="B2917" s="170"/>
      <c r="C2917" s="170"/>
      <c r="D2917" s="170"/>
      <c r="E2917" s="170"/>
      <c r="F2917" s="170"/>
      <c r="G2917" s="170"/>
      <c r="H2917" s="170"/>
      <c r="I2917" s="170"/>
      <c r="J2917" s="170"/>
      <c r="K2917" s="170"/>
      <c r="L2917" s="170"/>
      <c r="M2917" s="170"/>
      <c r="N2917" s="170"/>
      <c r="O2917" s="170"/>
      <c r="P2917" s="170"/>
      <c r="Q2917" s="170"/>
      <c r="R2917" s="170"/>
      <c r="S2917" s="170"/>
      <c r="T2917" s="170"/>
      <c r="U2917" s="170"/>
      <c r="V2917" s="170"/>
      <c r="W2917" s="170"/>
      <c r="X2917" s="174"/>
      <c r="Y2917" s="170"/>
      <c r="Z2917" s="170"/>
      <c r="AA2917" s="170"/>
      <c r="AB2917" s="170"/>
      <c r="AC2917" s="170"/>
      <c r="AD2917" s="174"/>
      <c r="AE2917" s="170"/>
      <c r="AF2917" s="170"/>
      <c r="AI2917" s="170"/>
      <c r="AJ2917" s="170"/>
      <c r="AK2917" s="170"/>
      <c r="AL2917" s="170"/>
      <c r="AM2917" s="170"/>
      <c r="AN2917" s="170"/>
    </row>
    <row r="2918" spans="1:40" ht="52.5" customHeight="1" x14ac:dyDescent="0.2">
      <c r="A2918" s="170"/>
      <c r="B2918" s="170"/>
      <c r="C2918" s="170"/>
      <c r="D2918" s="170"/>
      <c r="E2918" s="170"/>
      <c r="F2918" s="170"/>
      <c r="G2918" s="170"/>
      <c r="H2918" s="170"/>
      <c r="I2918" s="170"/>
      <c r="J2918" s="170"/>
      <c r="K2918" s="170"/>
      <c r="L2918" s="170"/>
      <c r="M2918" s="170"/>
      <c r="N2918" s="170"/>
      <c r="O2918" s="170"/>
      <c r="P2918" s="170"/>
      <c r="Q2918" s="170"/>
      <c r="R2918" s="170"/>
      <c r="S2918" s="170"/>
      <c r="T2918" s="170"/>
      <c r="U2918" s="170"/>
      <c r="V2918" s="170"/>
      <c r="W2918" s="170"/>
      <c r="X2918" s="174"/>
      <c r="Y2918" s="170"/>
      <c r="Z2918" s="170"/>
      <c r="AA2918" s="170"/>
      <c r="AB2918" s="170"/>
      <c r="AC2918" s="170"/>
      <c r="AD2918" s="174"/>
      <c r="AE2918" s="170"/>
      <c r="AF2918" s="170"/>
      <c r="AI2918" s="170"/>
      <c r="AJ2918" s="170"/>
      <c r="AK2918" s="170"/>
      <c r="AL2918" s="170"/>
      <c r="AM2918" s="170"/>
      <c r="AN2918" s="170"/>
    </row>
    <row r="2919" spans="1:40" ht="52.5" customHeight="1" x14ac:dyDescent="0.2">
      <c r="A2919" s="170"/>
      <c r="B2919" s="170"/>
      <c r="C2919" s="170"/>
      <c r="D2919" s="170"/>
      <c r="E2919" s="170"/>
      <c r="F2919" s="170"/>
      <c r="G2919" s="170"/>
      <c r="H2919" s="170"/>
      <c r="I2919" s="170"/>
      <c r="J2919" s="170"/>
      <c r="K2919" s="170"/>
      <c r="L2919" s="170"/>
      <c r="M2919" s="170"/>
      <c r="N2919" s="170"/>
      <c r="O2919" s="170"/>
      <c r="P2919" s="170"/>
      <c r="Q2919" s="170"/>
      <c r="R2919" s="170"/>
      <c r="S2919" s="170"/>
      <c r="T2919" s="170"/>
      <c r="U2919" s="170"/>
      <c r="V2919" s="170"/>
      <c r="W2919" s="170"/>
      <c r="X2919" s="174"/>
      <c r="Y2919" s="170"/>
      <c r="Z2919" s="170"/>
      <c r="AA2919" s="170"/>
      <c r="AB2919" s="170"/>
      <c r="AC2919" s="170"/>
      <c r="AD2919" s="174"/>
      <c r="AE2919" s="170"/>
      <c r="AF2919" s="170"/>
      <c r="AI2919" s="170"/>
      <c r="AJ2919" s="170"/>
      <c r="AK2919" s="170"/>
      <c r="AL2919" s="170"/>
      <c r="AM2919" s="170"/>
      <c r="AN2919" s="170"/>
    </row>
    <row r="2920" spans="1:40" ht="52.5" customHeight="1" x14ac:dyDescent="0.2">
      <c r="A2920" s="170"/>
      <c r="B2920" s="170"/>
      <c r="C2920" s="170"/>
      <c r="D2920" s="170"/>
      <c r="E2920" s="170"/>
      <c r="F2920" s="170"/>
      <c r="G2920" s="170"/>
      <c r="H2920" s="170"/>
      <c r="I2920" s="170"/>
      <c r="J2920" s="170"/>
      <c r="K2920" s="170"/>
      <c r="L2920" s="170"/>
      <c r="M2920" s="170"/>
      <c r="N2920" s="170"/>
      <c r="O2920" s="170"/>
      <c r="P2920" s="170"/>
      <c r="Q2920" s="170"/>
      <c r="R2920" s="170"/>
      <c r="S2920" s="170"/>
      <c r="T2920" s="170"/>
      <c r="U2920" s="170"/>
      <c r="V2920" s="170"/>
      <c r="W2920" s="170"/>
      <c r="X2920" s="174"/>
      <c r="Y2920" s="170"/>
      <c r="Z2920" s="170"/>
      <c r="AA2920" s="170"/>
      <c r="AB2920" s="170"/>
      <c r="AC2920" s="170"/>
      <c r="AD2920" s="174"/>
      <c r="AE2920" s="170"/>
      <c r="AF2920" s="170"/>
      <c r="AI2920" s="170"/>
      <c r="AJ2920" s="170"/>
      <c r="AK2920" s="170"/>
      <c r="AL2920" s="170"/>
      <c r="AM2920" s="170"/>
      <c r="AN2920" s="170"/>
    </row>
    <row r="2921" spans="1:40" ht="52.5" customHeight="1" x14ac:dyDescent="0.2">
      <c r="A2921" s="170"/>
      <c r="B2921" s="170"/>
      <c r="C2921" s="170"/>
      <c r="D2921" s="170"/>
      <c r="E2921" s="170"/>
      <c r="F2921" s="170"/>
      <c r="G2921" s="170"/>
      <c r="H2921" s="170"/>
      <c r="I2921" s="170"/>
      <c r="J2921" s="170"/>
      <c r="K2921" s="170"/>
      <c r="L2921" s="170"/>
      <c r="M2921" s="170"/>
      <c r="N2921" s="170"/>
      <c r="O2921" s="170"/>
      <c r="P2921" s="170"/>
      <c r="Q2921" s="170"/>
      <c r="R2921" s="170"/>
      <c r="S2921" s="170"/>
      <c r="T2921" s="170"/>
      <c r="U2921" s="170"/>
      <c r="V2921" s="170"/>
      <c r="W2921" s="170"/>
      <c r="X2921" s="174"/>
      <c r="Y2921" s="170"/>
      <c r="Z2921" s="170"/>
      <c r="AA2921" s="170"/>
      <c r="AB2921" s="170"/>
      <c r="AC2921" s="170"/>
      <c r="AD2921" s="174"/>
      <c r="AE2921" s="170"/>
      <c r="AF2921" s="170"/>
      <c r="AI2921" s="170"/>
      <c r="AJ2921" s="170"/>
      <c r="AK2921" s="170"/>
      <c r="AL2921" s="170"/>
      <c r="AM2921" s="170"/>
      <c r="AN2921" s="170"/>
    </row>
    <row r="2922" spans="1:40" ht="52.5" customHeight="1" x14ac:dyDescent="0.2">
      <c r="A2922" s="170"/>
      <c r="B2922" s="170"/>
      <c r="C2922" s="170"/>
      <c r="D2922" s="170"/>
      <c r="E2922" s="170"/>
      <c r="F2922" s="170"/>
      <c r="G2922" s="170"/>
      <c r="H2922" s="170"/>
      <c r="I2922" s="170"/>
      <c r="J2922" s="170"/>
      <c r="K2922" s="170"/>
      <c r="L2922" s="170"/>
      <c r="M2922" s="170"/>
      <c r="N2922" s="170"/>
      <c r="O2922" s="170"/>
      <c r="P2922" s="170"/>
      <c r="Q2922" s="170"/>
      <c r="R2922" s="170"/>
      <c r="S2922" s="170"/>
      <c r="T2922" s="170"/>
      <c r="U2922" s="170"/>
      <c r="V2922" s="170"/>
      <c r="W2922" s="170"/>
      <c r="X2922" s="174"/>
      <c r="Y2922" s="170"/>
      <c r="Z2922" s="170"/>
      <c r="AA2922" s="170"/>
      <c r="AB2922" s="170"/>
      <c r="AC2922" s="170"/>
      <c r="AD2922" s="174"/>
      <c r="AE2922" s="170"/>
      <c r="AF2922" s="170"/>
      <c r="AI2922" s="170"/>
      <c r="AJ2922" s="170"/>
      <c r="AK2922" s="170"/>
      <c r="AL2922" s="170"/>
      <c r="AM2922" s="170"/>
      <c r="AN2922" s="170"/>
    </row>
    <row r="2923" spans="1:40" ht="52.5" customHeight="1" x14ac:dyDescent="0.2">
      <c r="A2923" s="170"/>
      <c r="B2923" s="170"/>
      <c r="C2923" s="170"/>
      <c r="D2923" s="170"/>
      <c r="E2923" s="170"/>
      <c r="F2923" s="170"/>
      <c r="G2923" s="170"/>
      <c r="H2923" s="170"/>
      <c r="I2923" s="170"/>
      <c r="J2923" s="170"/>
      <c r="K2923" s="170"/>
      <c r="L2923" s="170"/>
      <c r="M2923" s="170"/>
      <c r="N2923" s="170"/>
      <c r="O2923" s="170"/>
      <c r="P2923" s="170"/>
      <c r="Q2923" s="170"/>
      <c r="R2923" s="170"/>
      <c r="S2923" s="170"/>
      <c r="T2923" s="170"/>
      <c r="U2923" s="170"/>
      <c r="V2923" s="170"/>
      <c r="W2923" s="170"/>
      <c r="X2923" s="174"/>
      <c r="Y2923" s="170"/>
      <c r="Z2923" s="170"/>
      <c r="AA2923" s="170"/>
      <c r="AB2923" s="170"/>
      <c r="AC2923" s="170"/>
      <c r="AD2923" s="174"/>
      <c r="AE2923" s="170"/>
      <c r="AF2923" s="170"/>
      <c r="AI2923" s="170"/>
      <c r="AJ2923" s="170"/>
      <c r="AK2923" s="170"/>
      <c r="AL2923" s="170"/>
      <c r="AM2923" s="170"/>
      <c r="AN2923" s="170"/>
    </row>
    <row r="2924" spans="1:40" ht="52.5" customHeight="1" x14ac:dyDescent="0.2">
      <c r="A2924" s="170"/>
      <c r="B2924" s="170"/>
      <c r="C2924" s="170"/>
      <c r="D2924" s="170"/>
      <c r="E2924" s="170"/>
      <c r="F2924" s="170"/>
      <c r="G2924" s="170"/>
      <c r="H2924" s="170"/>
      <c r="I2924" s="170"/>
      <c r="J2924" s="170"/>
      <c r="K2924" s="170"/>
      <c r="L2924" s="170"/>
      <c r="M2924" s="170"/>
      <c r="N2924" s="170"/>
      <c r="O2924" s="170"/>
      <c r="P2924" s="170"/>
      <c r="Q2924" s="170"/>
      <c r="R2924" s="170"/>
      <c r="S2924" s="170"/>
      <c r="T2924" s="170"/>
      <c r="U2924" s="170"/>
      <c r="V2924" s="170"/>
      <c r="W2924" s="170"/>
      <c r="X2924" s="174"/>
      <c r="Y2924" s="170"/>
      <c r="Z2924" s="170"/>
      <c r="AA2924" s="170"/>
      <c r="AB2924" s="170"/>
      <c r="AC2924" s="170"/>
      <c r="AD2924" s="174"/>
      <c r="AE2924" s="170"/>
      <c r="AF2924" s="170"/>
      <c r="AI2924" s="170"/>
      <c r="AJ2924" s="170"/>
      <c r="AK2924" s="170"/>
      <c r="AL2924" s="170"/>
      <c r="AM2924" s="170"/>
      <c r="AN2924" s="170"/>
    </row>
    <row r="2925" spans="1:40" ht="52.5" customHeight="1" x14ac:dyDescent="0.2">
      <c r="A2925" s="170"/>
      <c r="B2925" s="170"/>
      <c r="C2925" s="170"/>
      <c r="D2925" s="170"/>
      <c r="E2925" s="170"/>
      <c r="F2925" s="170"/>
      <c r="G2925" s="170"/>
      <c r="H2925" s="170"/>
      <c r="I2925" s="170"/>
      <c r="J2925" s="170"/>
      <c r="K2925" s="170"/>
      <c r="L2925" s="170"/>
      <c r="M2925" s="170"/>
      <c r="N2925" s="170"/>
      <c r="O2925" s="170"/>
      <c r="P2925" s="170"/>
      <c r="Q2925" s="170"/>
      <c r="R2925" s="170"/>
      <c r="S2925" s="170"/>
      <c r="T2925" s="170"/>
      <c r="U2925" s="170"/>
      <c r="V2925" s="170"/>
      <c r="W2925" s="170"/>
      <c r="X2925" s="174"/>
      <c r="Y2925" s="170"/>
      <c r="Z2925" s="170"/>
      <c r="AA2925" s="170"/>
      <c r="AB2925" s="170"/>
      <c r="AC2925" s="170"/>
      <c r="AD2925" s="174"/>
      <c r="AE2925" s="170"/>
      <c r="AF2925" s="170"/>
      <c r="AI2925" s="170"/>
      <c r="AJ2925" s="170"/>
      <c r="AK2925" s="170"/>
      <c r="AL2925" s="170"/>
      <c r="AM2925" s="170"/>
      <c r="AN2925" s="170"/>
    </row>
    <row r="2926" spans="1:40" ht="52.5" customHeight="1" x14ac:dyDescent="0.2">
      <c r="A2926" s="170"/>
      <c r="B2926" s="170"/>
      <c r="C2926" s="170"/>
      <c r="D2926" s="170"/>
      <c r="E2926" s="170"/>
      <c r="F2926" s="170"/>
      <c r="G2926" s="170"/>
      <c r="H2926" s="170"/>
      <c r="I2926" s="170"/>
      <c r="J2926" s="170"/>
      <c r="K2926" s="170"/>
      <c r="L2926" s="170"/>
      <c r="M2926" s="170"/>
      <c r="N2926" s="170"/>
      <c r="O2926" s="170"/>
      <c r="P2926" s="170"/>
      <c r="Q2926" s="170"/>
      <c r="R2926" s="170"/>
      <c r="S2926" s="170"/>
      <c r="T2926" s="170"/>
      <c r="U2926" s="170"/>
      <c r="V2926" s="170"/>
      <c r="W2926" s="170"/>
      <c r="X2926" s="174"/>
      <c r="Y2926" s="170"/>
      <c r="Z2926" s="170"/>
      <c r="AA2926" s="170"/>
      <c r="AB2926" s="170"/>
      <c r="AC2926" s="170"/>
      <c r="AD2926" s="174"/>
      <c r="AE2926" s="170"/>
      <c r="AF2926" s="170"/>
      <c r="AI2926" s="170"/>
      <c r="AJ2926" s="170"/>
      <c r="AK2926" s="170"/>
      <c r="AL2926" s="170"/>
      <c r="AM2926" s="170"/>
      <c r="AN2926" s="170"/>
    </row>
    <row r="2927" spans="1:40" ht="52.5" customHeight="1" x14ac:dyDescent="0.2">
      <c r="A2927" s="170"/>
      <c r="B2927" s="170"/>
      <c r="C2927" s="170"/>
      <c r="D2927" s="170"/>
      <c r="E2927" s="170"/>
      <c r="F2927" s="170"/>
      <c r="G2927" s="170"/>
      <c r="H2927" s="170"/>
      <c r="I2927" s="170"/>
      <c r="J2927" s="170"/>
      <c r="K2927" s="170"/>
      <c r="L2927" s="170"/>
      <c r="M2927" s="170"/>
      <c r="N2927" s="170"/>
      <c r="O2927" s="170"/>
      <c r="P2927" s="170"/>
      <c r="Q2927" s="170"/>
      <c r="R2927" s="170"/>
      <c r="S2927" s="170"/>
      <c r="T2927" s="170"/>
      <c r="U2927" s="170"/>
      <c r="V2927" s="170"/>
      <c r="W2927" s="170"/>
      <c r="X2927" s="174"/>
      <c r="Y2927" s="170"/>
      <c r="Z2927" s="170"/>
      <c r="AA2927" s="170"/>
      <c r="AB2927" s="170"/>
      <c r="AC2927" s="170"/>
      <c r="AD2927" s="174"/>
      <c r="AE2927" s="170"/>
      <c r="AF2927" s="170"/>
      <c r="AI2927" s="170"/>
      <c r="AJ2927" s="170"/>
      <c r="AK2927" s="170"/>
      <c r="AL2927" s="170"/>
      <c r="AM2927" s="170"/>
      <c r="AN2927" s="170"/>
    </row>
    <row r="2928" spans="1:40" ht="52.5" customHeight="1" x14ac:dyDescent="0.2">
      <c r="A2928" s="170"/>
      <c r="B2928" s="170"/>
      <c r="C2928" s="170"/>
      <c r="D2928" s="170"/>
      <c r="E2928" s="170"/>
      <c r="F2928" s="170"/>
      <c r="G2928" s="170"/>
      <c r="H2928" s="170"/>
      <c r="I2928" s="170"/>
      <c r="J2928" s="170"/>
      <c r="K2928" s="170"/>
      <c r="L2928" s="170"/>
      <c r="M2928" s="170"/>
      <c r="N2928" s="170"/>
      <c r="O2928" s="170"/>
      <c r="P2928" s="170"/>
      <c r="Q2928" s="170"/>
      <c r="R2928" s="170"/>
      <c r="S2928" s="170"/>
      <c r="T2928" s="170"/>
      <c r="U2928" s="170"/>
      <c r="V2928" s="170"/>
      <c r="W2928" s="170"/>
      <c r="X2928" s="174"/>
      <c r="Y2928" s="170"/>
      <c r="Z2928" s="170"/>
      <c r="AA2928" s="170"/>
      <c r="AB2928" s="170"/>
      <c r="AC2928" s="170"/>
      <c r="AD2928" s="174"/>
      <c r="AE2928" s="170"/>
      <c r="AF2928" s="170"/>
      <c r="AI2928" s="170"/>
      <c r="AJ2928" s="170"/>
      <c r="AK2928" s="170"/>
      <c r="AL2928" s="170"/>
      <c r="AM2928" s="170"/>
      <c r="AN2928" s="170"/>
    </row>
    <row r="2929" spans="1:40" ht="52.5" customHeight="1" x14ac:dyDescent="0.2">
      <c r="A2929" s="170"/>
      <c r="B2929" s="170"/>
      <c r="C2929" s="170"/>
      <c r="D2929" s="170"/>
      <c r="E2929" s="170"/>
      <c r="F2929" s="170"/>
      <c r="G2929" s="170"/>
      <c r="H2929" s="170"/>
      <c r="I2929" s="170"/>
      <c r="J2929" s="170"/>
      <c r="K2929" s="170"/>
      <c r="L2929" s="170"/>
      <c r="M2929" s="170"/>
      <c r="N2929" s="170"/>
      <c r="O2929" s="170"/>
      <c r="P2929" s="170"/>
      <c r="Q2929" s="170"/>
      <c r="R2929" s="170"/>
      <c r="S2929" s="170"/>
      <c r="T2929" s="170"/>
      <c r="U2929" s="170"/>
      <c r="V2929" s="170"/>
      <c r="W2929" s="170"/>
      <c r="X2929" s="174"/>
      <c r="Y2929" s="170"/>
      <c r="Z2929" s="170"/>
      <c r="AA2929" s="170"/>
      <c r="AB2929" s="170"/>
      <c r="AC2929" s="170"/>
      <c r="AD2929" s="174"/>
      <c r="AE2929" s="170"/>
      <c r="AF2929" s="170"/>
      <c r="AI2929" s="170"/>
      <c r="AJ2929" s="170"/>
      <c r="AK2929" s="170"/>
      <c r="AL2929" s="170"/>
      <c r="AM2929" s="170"/>
      <c r="AN2929" s="170"/>
    </row>
    <row r="2930" spans="1:40" ht="52.5" customHeight="1" x14ac:dyDescent="0.2">
      <c r="A2930" s="170"/>
      <c r="B2930" s="170"/>
      <c r="C2930" s="170"/>
      <c r="D2930" s="170"/>
      <c r="E2930" s="170"/>
      <c r="F2930" s="170"/>
      <c r="G2930" s="170"/>
      <c r="H2930" s="170"/>
      <c r="I2930" s="170"/>
      <c r="J2930" s="170"/>
      <c r="K2930" s="170"/>
      <c r="L2930" s="170"/>
      <c r="M2930" s="170"/>
      <c r="N2930" s="170"/>
      <c r="O2930" s="170"/>
      <c r="P2930" s="170"/>
      <c r="Q2930" s="170"/>
      <c r="R2930" s="170"/>
      <c r="S2930" s="170"/>
      <c r="T2930" s="170"/>
      <c r="U2930" s="170"/>
      <c r="V2930" s="170"/>
      <c r="W2930" s="170"/>
      <c r="X2930" s="174"/>
      <c r="Y2930" s="170"/>
      <c r="Z2930" s="170"/>
      <c r="AA2930" s="170"/>
      <c r="AB2930" s="170"/>
      <c r="AC2930" s="170"/>
      <c r="AD2930" s="174"/>
      <c r="AE2930" s="170"/>
      <c r="AF2930" s="170"/>
      <c r="AI2930" s="170"/>
      <c r="AJ2930" s="170"/>
      <c r="AK2930" s="170"/>
      <c r="AL2930" s="170"/>
      <c r="AM2930" s="170"/>
      <c r="AN2930" s="170"/>
    </row>
    <row r="2931" spans="1:40" ht="52.5" customHeight="1" x14ac:dyDescent="0.2">
      <c r="A2931" s="170"/>
      <c r="B2931" s="170"/>
      <c r="C2931" s="170"/>
      <c r="D2931" s="170"/>
      <c r="E2931" s="170"/>
      <c r="F2931" s="170"/>
      <c r="G2931" s="170"/>
      <c r="H2931" s="170"/>
      <c r="I2931" s="170"/>
      <c r="J2931" s="170"/>
      <c r="K2931" s="170"/>
      <c r="L2931" s="170"/>
      <c r="M2931" s="170"/>
      <c r="N2931" s="170"/>
      <c r="O2931" s="170"/>
      <c r="P2931" s="170"/>
      <c r="Q2931" s="170"/>
      <c r="R2931" s="170"/>
      <c r="S2931" s="170"/>
      <c r="T2931" s="170"/>
      <c r="U2931" s="170"/>
      <c r="V2931" s="170"/>
      <c r="W2931" s="170"/>
      <c r="X2931" s="174"/>
      <c r="Y2931" s="170"/>
      <c r="Z2931" s="170"/>
      <c r="AA2931" s="170"/>
      <c r="AB2931" s="170"/>
      <c r="AC2931" s="170"/>
      <c r="AD2931" s="174"/>
      <c r="AE2931" s="170"/>
      <c r="AF2931" s="170"/>
      <c r="AI2931" s="170"/>
      <c r="AJ2931" s="170"/>
      <c r="AK2931" s="170"/>
      <c r="AL2931" s="170"/>
      <c r="AM2931" s="170"/>
      <c r="AN2931" s="170"/>
    </row>
    <row r="2932" spans="1:40" ht="52.5" customHeight="1" x14ac:dyDescent="0.2">
      <c r="A2932" s="170"/>
      <c r="B2932" s="170"/>
      <c r="C2932" s="170"/>
      <c r="D2932" s="170"/>
      <c r="E2932" s="170"/>
      <c r="F2932" s="170"/>
      <c r="G2932" s="170"/>
      <c r="H2932" s="170"/>
      <c r="I2932" s="170"/>
      <c r="J2932" s="170"/>
      <c r="K2932" s="170"/>
      <c r="L2932" s="170"/>
      <c r="M2932" s="170"/>
      <c r="N2932" s="170"/>
      <c r="O2932" s="170"/>
      <c r="P2932" s="170"/>
      <c r="Q2932" s="170"/>
      <c r="R2932" s="170"/>
      <c r="S2932" s="170"/>
      <c r="T2932" s="170"/>
      <c r="U2932" s="170"/>
      <c r="V2932" s="170"/>
      <c r="W2932" s="170"/>
      <c r="X2932" s="174"/>
      <c r="Y2932" s="170"/>
      <c r="Z2932" s="170"/>
      <c r="AA2932" s="170"/>
      <c r="AB2932" s="170"/>
      <c r="AC2932" s="170"/>
      <c r="AD2932" s="174"/>
      <c r="AE2932" s="170"/>
      <c r="AF2932" s="170"/>
      <c r="AI2932" s="170"/>
      <c r="AJ2932" s="170"/>
      <c r="AK2932" s="170"/>
      <c r="AL2932" s="170"/>
      <c r="AM2932" s="170"/>
      <c r="AN2932" s="170"/>
    </row>
    <row r="2933" spans="1:40" ht="52.5" customHeight="1" x14ac:dyDescent="0.2">
      <c r="A2933" s="170"/>
      <c r="B2933" s="170"/>
      <c r="C2933" s="170"/>
      <c r="D2933" s="170"/>
      <c r="E2933" s="170"/>
      <c r="F2933" s="170"/>
      <c r="G2933" s="170"/>
      <c r="H2933" s="170"/>
      <c r="I2933" s="170"/>
      <c r="J2933" s="170"/>
      <c r="K2933" s="170"/>
      <c r="L2933" s="170"/>
      <c r="M2933" s="170"/>
      <c r="N2933" s="170"/>
      <c r="O2933" s="170"/>
      <c r="P2933" s="170"/>
      <c r="Q2933" s="170"/>
      <c r="R2933" s="170"/>
      <c r="S2933" s="170"/>
      <c r="T2933" s="170"/>
      <c r="U2933" s="170"/>
      <c r="V2933" s="170"/>
      <c r="W2933" s="170"/>
      <c r="X2933" s="174"/>
      <c r="Y2933" s="170"/>
      <c r="Z2933" s="170"/>
      <c r="AA2933" s="170"/>
      <c r="AB2933" s="170"/>
      <c r="AC2933" s="170"/>
      <c r="AD2933" s="174"/>
      <c r="AE2933" s="170"/>
      <c r="AF2933" s="170"/>
      <c r="AI2933" s="170"/>
      <c r="AJ2933" s="170"/>
      <c r="AK2933" s="170"/>
      <c r="AL2933" s="170"/>
      <c r="AM2933" s="170"/>
      <c r="AN2933" s="170"/>
    </row>
    <row r="2934" spans="1:40" ht="52.5" customHeight="1" x14ac:dyDescent="0.2">
      <c r="A2934" s="170"/>
      <c r="B2934" s="170"/>
      <c r="C2934" s="170"/>
      <c r="D2934" s="170"/>
      <c r="E2934" s="170"/>
      <c r="F2934" s="170"/>
      <c r="G2934" s="170"/>
      <c r="H2934" s="170"/>
      <c r="I2934" s="170"/>
      <c r="J2934" s="170"/>
      <c r="K2934" s="170"/>
      <c r="L2934" s="170"/>
      <c r="M2934" s="170"/>
      <c r="N2934" s="170"/>
      <c r="O2934" s="170"/>
      <c r="P2934" s="170"/>
      <c r="Q2934" s="170"/>
      <c r="R2934" s="170"/>
      <c r="S2934" s="170"/>
      <c r="T2934" s="170"/>
      <c r="U2934" s="170"/>
      <c r="V2934" s="170"/>
      <c r="W2934" s="170"/>
      <c r="X2934" s="174"/>
      <c r="Y2934" s="170"/>
      <c r="Z2934" s="170"/>
      <c r="AA2934" s="170"/>
      <c r="AB2934" s="170"/>
      <c r="AC2934" s="170"/>
      <c r="AD2934" s="174"/>
      <c r="AE2934" s="170"/>
      <c r="AF2934" s="170"/>
      <c r="AI2934" s="170"/>
      <c r="AJ2934" s="170"/>
      <c r="AK2934" s="170"/>
      <c r="AL2934" s="170"/>
      <c r="AM2934" s="170"/>
      <c r="AN2934" s="170"/>
    </row>
    <row r="2935" spans="1:40" ht="52.5" customHeight="1" x14ac:dyDescent="0.2">
      <c r="A2935" s="170"/>
      <c r="B2935" s="170"/>
      <c r="C2935" s="170"/>
      <c r="D2935" s="170"/>
      <c r="E2935" s="170"/>
      <c r="F2935" s="170"/>
      <c r="G2935" s="170"/>
      <c r="H2935" s="170"/>
      <c r="I2935" s="170"/>
      <c r="J2935" s="170"/>
      <c r="K2935" s="170"/>
      <c r="L2935" s="170"/>
      <c r="M2935" s="170"/>
      <c r="N2935" s="170"/>
      <c r="O2935" s="170"/>
      <c r="P2935" s="170"/>
      <c r="Q2935" s="170"/>
      <c r="R2935" s="170"/>
      <c r="S2935" s="170"/>
      <c r="T2935" s="170"/>
      <c r="U2935" s="170"/>
      <c r="V2935" s="170"/>
      <c r="W2935" s="170"/>
      <c r="X2935" s="174"/>
      <c r="Y2935" s="170"/>
      <c r="Z2935" s="170"/>
      <c r="AA2935" s="170"/>
      <c r="AB2935" s="170"/>
      <c r="AC2935" s="170"/>
      <c r="AD2935" s="174"/>
      <c r="AE2935" s="170"/>
      <c r="AF2935" s="170"/>
      <c r="AI2935" s="170"/>
      <c r="AJ2935" s="170"/>
      <c r="AK2935" s="170"/>
      <c r="AL2935" s="170"/>
      <c r="AM2935" s="170"/>
      <c r="AN2935" s="170"/>
    </row>
    <row r="2936" spans="1:40" ht="52.5" customHeight="1" x14ac:dyDescent="0.2">
      <c r="A2936" s="170"/>
      <c r="B2936" s="170"/>
      <c r="C2936" s="170"/>
      <c r="D2936" s="170"/>
      <c r="E2936" s="170"/>
      <c r="F2936" s="170"/>
      <c r="G2936" s="170"/>
      <c r="H2936" s="170"/>
      <c r="I2936" s="170"/>
      <c r="J2936" s="170"/>
      <c r="K2936" s="170"/>
      <c r="L2936" s="170"/>
      <c r="M2936" s="170"/>
      <c r="N2936" s="170"/>
      <c r="O2936" s="170"/>
      <c r="P2936" s="170"/>
      <c r="Q2936" s="170"/>
      <c r="R2936" s="170"/>
      <c r="S2936" s="170"/>
      <c r="T2936" s="170"/>
      <c r="U2936" s="170"/>
      <c r="V2936" s="170"/>
      <c r="W2936" s="170"/>
      <c r="X2936" s="174"/>
      <c r="Y2936" s="170"/>
      <c r="Z2936" s="170"/>
      <c r="AA2936" s="170"/>
      <c r="AB2936" s="170"/>
      <c r="AC2936" s="170"/>
      <c r="AD2936" s="174"/>
      <c r="AE2936" s="170"/>
      <c r="AF2936" s="170"/>
      <c r="AI2936" s="170"/>
      <c r="AJ2936" s="170"/>
      <c r="AK2936" s="170"/>
      <c r="AL2936" s="170"/>
      <c r="AM2936" s="170"/>
      <c r="AN2936" s="170"/>
    </row>
    <row r="2937" spans="1:40" ht="52.5" customHeight="1" x14ac:dyDescent="0.2">
      <c r="A2937" s="170"/>
      <c r="B2937" s="170"/>
      <c r="C2937" s="170"/>
      <c r="D2937" s="170"/>
      <c r="E2937" s="170"/>
      <c r="F2937" s="170"/>
      <c r="G2937" s="170"/>
      <c r="H2937" s="170"/>
      <c r="I2937" s="170"/>
      <c r="J2937" s="170"/>
      <c r="K2937" s="170"/>
      <c r="L2937" s="170"/>
      <c r="M2937" s="170"/>
      <c r="N2937" s="170"/>
      <c r="O2937" s="170"/>
      <c r="P2937" s="170"/>
      <c r="Q2937" s="170"/>
      <c r="R2937" s="170"/>
      <c r="S2937" s="170"/>
      <c r="T2937" s="170"/>
      <c r="U2937" s="170"/>
      <c r="V2937" s="170"/>
      <c r="W2937" s="170"/>
      <c r="X2937" s="174"/>
      <c r="Y2937" s="170"/>
      <c r="Z2937" s="170"/>
      <c r="AA2937" s="170"/>
      <c r="AB2937" s="170"/>
      <c r="AC2937" s="170"/>
      <c r="AD2937" s="174"/>
      <c r="AE2937" s="170"/>
      <c r="AF2937" s="170"/>
      <c r="AI2937" s="170"/>
      <c r="AJ2937" s="170"/>
      <c r="AK2937" s="170"/>
      <c r="AL2937" s="170"/>
      <c r="AM2937" s="170"/>
      <c r="AN2937" s="170"/>
    </row>
    <row r="2938" spans="1:40" ht="52.5" customHeight="1" x14ac:dyDescent="0.2">
      <c r="A2938" s="170"/>
      <c r="B2938" s="170"/>
      <c r="C2938" s="170"/>
      <c r="D2938" s="170"/>
      <c r="E2938" s="170"/>
      <c r="F2938" s="170"/>
      <c r="G2938" s="170"/>
      <c r="H2938" s="170"/>
      <c r="I2938" s="170"/>
      <c r="J2938" s="170"/>
      <c r="K2938" s="170"/>
      <c r="L2938" s="170"/>
      <c r="M2938" s="170"/>
      <c r="N2938" s="170"/>
      <c r="O2938" s="170"/>
      <c r="P2938" s="170"/>
      <c r="Q2938" s="170"/>
      <c r="R2938" s="170"/>
      <c r="S2938" s="170"/>
      <c r="T2938" s="170"/>
      <c r="U2938" s="170"/>
      <c r="V2938" s="170"/>
      <c r="W2938" s="170"/>
      <c r="X2938" s="174"/>
      <c r="Y2938" s="170"/>
      <c r="Z2938" s="170"/>
      <c r="AA2938" s="170"/>
      <c r="AB2938" s="170"/>
      <c r="AC2938" s="170"/>
      <c r="AD2938" s="174"/>
      <c r="AE2938" s="170"/>
      <c r="AF2938" s="170"/>
      <c r="AI2938" s="170"/>
      <c r="AJ2938" s="170"/>
      <c r="AK2938" s="170"/>
      <c r="AL2938" s="170"/>
      <c r="AM2938" s="170"/>
      <c r="AN2938" s="170"/>
    </row>
    <row r="2939" spans="1:40" ht="52.5" customHeight="1" x14ac:dyDescent="0.2">
      <c r="A2939" s="170"/>
      <c r="B2939" s="170"/>
      <c r="C2939" s="170"/>
      <c r="D2939" s="170"/>
      <c r="E2939" s="170"/>
      <c r="F2939" s="170"/>
      <c r="G2939" s="170"/>
      <c r="H2939" s="170"/>
      <c r="I2939" s="170"/>
      <c r="J2939" s="170"/>
      <c r="K2939" s="170"/>
      <c r="L2939" s="170"/>
      <c r="M2939" s="170"/>
      <c r="N2939" s="170"/>
      <c r="O2939" s="170"/>
      <c r="P2939" s="170"/>
      <c r="Q2939" s="170"/>
      <c r="R2939" s="170"/>
      <c r="S2939" s="170"/>
      <c r="T2939" s="170"/>
      <c r="U2939" s="170"/>
      <c r="V2939" s="170"/>
      <c r="W2939" s="170"/>
      <c r="X2939" s="174"/>
      <c r="Y2939" s="170"/>
      <c r="Z2939" s="170"/>
      <c r="AA2939" s="170"/>
      <c r="AB2939" s="170"/>
      <c r="AC2939" s="170"/>
      <c r="AD2939" s="174"/>
      <c r="AE2939" s="170"/>
      <c r="AF2939" s="170"/>
      <c r="AI2939" s="170"/>
      <c r="AJ2939" s="170"/>
      <c r="AK2939" s="170"/>
      <c r="AL2939" s="170"/>
      <c r="AM2939" s="170"/>
      <c r="AN2939" s="170"/>
    </row>
    <row r="2940" spans="1:40" ht="52.5" customHeight="1" x14ac:dyDescent="0.2">
      <c r="A2940" s="170"/>
      <c r="B2940" s="170"/>
      <c r="C2940" s="170"/>
      <c r="D2940" s="170"/>
      <c r="E2940" s="170"/>
      <c r="F2940" s="170"/>
      <c r="G2940" s="170"/>
      <c r="H2940" s="170"/>
      <c r="I2940" s="170"/>
      <c r="J2940" s="170"/>
      <c r="K2940" s="170"/>
      <c r="L2940" s="170"/>
      <c r="M2940" s="170"/>
      <c r="N2940" s="170"/>
      <c r="O2940" s="170"/>
      <c r="P2940" s="170"/>
      <c r="Q2940" s="170"/>
      <c r="R2940" s="170"/>
      <c r="S2940" s="170"/>
      <c r="T2940" s="170"/>
      <c r="U2940" s="170"/>
      <c r="V2940" s="170"/>
      <c r="W2940" s="170"/>
      <c r="X2940" s="174"/>
      <c r="Y2940" s="170"/>
      <c r="Z2940" s="170"/>
      <c r="AA2940" s="170"/>
      <c r="AB2940" s="170"/>
      <c r="AC2940" s="170"/>
      <c r="AD2940" s="174"/>
      <c r="AE2940" s="170"/>
      <c r="AF2940" s="170"/>
      <c r="AI2940" s="170"/>
      <c r="AJ2940" s="170"/>
      <c r="AK2940" s="170"/>
      <c r="AL2940" s="170"/>
      <c r="AM2940" s="170"/>
      <c r="AN2940" s="170"/>
    </row>
    <row r="2941" spans="1:40" ht="52.5" customHeight="1" x14ac:dyDescent="0.2">
      <c r="A2941" s="170"/>
      <c r="B2941" s="170"/>
      <c r="C2941" s="170"/>
      <c r="D2941" s="170"/>
      <c r="E2941" s="170"/>
      <c r="F2941" s="170"/>
      <c r="G2941" s="170"/>
      <c r="H2941" s="170"/>
      <c r="I2941" s="170"/>
      <c r="J2941" s="170"/>
      <c r="K2941" s="170"/>
      <c r="L2941" s="170"/>
      <c r="M2941" s="170"/>
      <c r="N2941" s="170"/>
      <c r="O2941" s="170"/>
      <c r="P2941" s="170"/>
      <c r="Q2941" s="170"/>
      <c r="R2941" s="170"/>
      <c r="S2941" s="170"/>
      <c r="T2941" s="170"/>
      <c r="U2941" s="170"/>
      <c r="V2941" s="170"/>
      <c r="W2941" s="170"/>
      <c r="X2941" s="174"/>
      <c r="Y2941" s="170"/>
      <c r="Z2941" s="170"/>
      <c r="AA2941" s="170"/>
      <c r="AB2941" s="170"/>
      <c r="AC2941" s="170"/>
      <c r="AD2941" s="174"/>
      <c r="AE2941" s="170"/>
      <c r="AF2941" s="170"/>
      <c r="AI2941" s="170"/>
      <c r="AJ2941" s="170"/>
      <c r="AK2941" s="170"/>
      <c r="AL2941" s="170"/>
      <c r="AM2941" s="170"/>
      <c r="AN2941" s="170"/>
    </row>
    <row r="2942" spans="1:40" ht="52.5" customHeight="1" x14ac:dyDescent="0.2">
      <c r="A2942" s="170"/>
      <c r="B2942" s="170"/>
      <c r="C2942" s="170"/>
      <c r="D2942" s="170"/>
      <c r="E2942" s="170"/>
      <c r="F2942" s="170"/>
      <c r="G2942" s="170"/>
      <c r="H2942" s="170"/>
      <c r="I2942" s="170"/>
      <c r="J2942" s="170"/>
      <c r="K2942" s="170"/>
      <c r="L2942" s="170"/>
      <c r="M2942" s="170"/>
      <c r="N2942" s="170"/>
      <c r="O2942" s="170"/>
      <c r="P2942" s="170"/>
      <c r="Q2942" s="170"/>
      <c r="R2942" s="170"/>
      <c r="S2942" s="170"/>
      <c r="T2942" s="170"/>
      <c r="U2942" s="170"/>
      <c r="V2942" s="170"/>
      <c r="W2942" s="170"/>
      <c r="X2942" s="174"/>
      <c r="Y2942" s="170"/>
      <c r="Z2942" s="170"/>
      <c r="AA2942" s="170"/>
      <c r="AB2942" s="170"/>
      <c r="AC2942" s="170"/>
      <c r="AD2942" s="174"/>
      <c r="AE2942" s="170"/>
      <c r="AF2942" s="170"/>
      <c r="AI2942" s="170"/>
      <c r="AJ2942" s="170"/>
      <c r="AK2942" s="170"/>
      <c r="AL2942" s="170"/>
      <c r="AM2942" s="170"/>
      <c r="AN2942" s="170"/>
    </row>
    <row r="2943" spans="1:40" ht="52.5" customHeight="1" x14ac:dyDescent="0.2">
      <c r="A2943" s="170"/>
      <c r="B2943" s="170"/>
      <c r="C2943" s="170"/>
      <c r="D2943" s="170"/>
      <c r="E2943" s="170"/>
      <c r="F2943" s="170"/>
      <c r="G2943" s="170"/>
      <c r="H2943" s="170"/>
      <c r="I2943" s="170"/>
      <c r="J2943" s="170"/>
      <c r="K2943" s="170"/>
      <c r="L2943" s="170"/>
      <c r="M2943" s="170"/>
      <c r="N2943" s="170"/>
      <c r="O2943" s="170"/>
      <c r="P2943" s="170"/>
      <c r="Q2943" s="170"/>
      <c r="R2943" s="170"/>
      <c r="S2943" s="170"/>
      <c r="T2943" s="170"/>
      <c r="U2943" s="170"/>
      <c r="V2943" s="170"/>
      <c r="W2943" s="170"/>
      <c r="X2943" s="174"/>
      <c r="Y2943" s="170"/>
      <c r="Z2943" s="170"/>
      <c r="AA2943" s="170"/>
      <c r="AB2943" s="170"/>
      <c r="AC2943" s="170"/>
      <c r="AD2943" s="174"/>
      <c r="AE2943" s="170"/>
      <c r="AF2943" s="170"/>
      <c r="AI2943" s="170"/>
      <c r="AJ2943" s="170"/>
      <c r="AK2943" s="170"/>
      <c r="AL2943" s="170"/>
      <c r="AM2943" s="170"/>
      <c r="AN2943" s="170"/>
    </row>
    <row r="2944" spans="1:40" ht="52.5" customHeight="1" x14ac:dyDescent="0.2">
      <c r="A2944" s="170"/>
      <c r="B2944" s="170"/>
      <c r="C2944" s="170"/>
      <c r="D2944" s="170"/>
      <c r="E2944" s="170"/>
      <c r="F2944" s="170"/>
      <c r="G2944" s="170"/>
      <c r="H2944" s="170"/>
      <c r="I2944" s="170"/>
      <c r="J2944" s="170"/>
      <c r="K2944" s="170"/>
      <c r="L2944" s="170"/>
      <c r="M2944" s="170"/>
      <c r="N2944" s="170"/>
      <c r="O2944" s="170"/>
      <c r="P2944" s="170"/>
      <c r="Q2944" s="170"/>
      <c r="R2944" s="170"/>
      <c r="S2944" s="170"/>
      <c r="T2944" s="170"/>
      <c r="U2944" s="170"/>
      <c r="V2944" s="170"/>
      <c r="W2944" s="170"/>
      <c r="X2944" s="174"/>
      <c r="Y2944" s="170"/>
      <c r="Z2944" s="170"/>
      <c r="AA2944" s="170"/>
      <c r="AB2944" s="170"/>
      <c r="AC2944" s="170"/>
      <c r="AD2944" s="174"/>
      <c r="AE2944" s="170"/>
      <c r="AF2944" s="170"/>
      <c r="AI2944" s="170"/>
      <c r="AJ2944" s="170"/>
      <c r="AK2944" s="170"/>
      <c r="AL2944" s="170"/>
      <c r="AM2944" s="170"/>
      <c r="AN2944" s="170"/>
    </row>
    <row r="2945" spans="1:40" ht="52.5" customHeight="1" x14ac:dyDescent="0.2">
      <c r="A2945" s="170"/>
      <c r="B2945" s="170"/>
      <c r="C2945" s="170"/>
      <c r="D2945" s="170"/>
      <c r="E2945" s="170"/>
      <c r="F2945" s="170"/>
      <c r="G2945" s="170"/>
      <c r="H2945" s="170"/>
      <c r="I2945" s="170"/>
      <c r="J2945" s="170"/>
      <c r="K2945" s="170"/>
      <c r="L2945" s="170"/>
      <c r="M2945" s="170"/>
      <c r="N2945" s="170"/>
      <c r="O2945" s="170"/>
      <c r="P2945" s="170"/>
      <c r="Q2945" s="170"/>
      <c r="R2945" s="170"/>
      <c r="S2945" s="170"/>
      <c r="T2945" s="170"/>
      <c r="U2945" s="170"/>
      <c r="V2945" s="170"/>
      <c r="W2945" s="170"/>
      <c r="X2945" s="174"/>
      <c r="Y2945" s="170"/>
      <c r="Z2945" s="170"/>
      <c r="AA2945" s="170"/>
      <c r="AB2945" s="170"/>
      <c r="AC2945" s="170"/>
      <c r="AD2945" s="174"/>
      <c r="AE2945" s="170"/>
      <c r="AF2945" s="170"/>
      <c r="AI2945" s="170"/>
      <c r="AJ2945" s="170"/>
      <c r="AK2945" s="170"/>
      <c r="AL2945" s="170"/>
      <c r="AM2945" s="170"/>
      <c r="AN2945" s="170"/>
    </row>
    <row r="2946" spans="1:40" ht="52.5" customHeight="1" x14ac:dyDescent="0.2">
      <c r="A2946" s="170"/>
      <c r="B2946" s="170"/>
      <c r="C2946" s="170"/>
      <c r="D2946" s="170"/>
      <c r="E2946" s="170"/>
      <c r="F2946" s="170"/>
      <c r="G2946" s="170"/>
      <c r="H2946" s="170"/>
      <c r="I2946" s="170"/>
      <c r="J2946" s="170"/>
      <c r="K2946" s="170"/>
      <c r="L2946" s="170"/>
      <c r="M2946" s="170"/>
      <c r="N2946" s="170"/>
      <c r="O2946" s="170"/>
      <c r="P2946" s="170"/>
      <c r="Q2946" s="170"/>
      <c r="R2946" s="170"/>
      <c r="S2946" s="170"/>
      <c r="T2946" s="170"/>
      <c r="U2946" s="170"/>
      <c r="V2946" s="170"/>
      <c r="W2946" s="170"/>
      <c r="X2946" s="174"/>
      <c r="Y2946" s="170"/>
      <c r="Z2946" s="170"/>
      <c r="AA2946" s="170"/>
      <c r="AB2946" s="170"/>
      <c r="AC2946" s="170"/>
      <c r="AD2946" s="174"/>
      <c r="AE2946" s="170"/>
      <c r="AF2946" s="170"/>
      <c r="AI2946" s="170"/>
      <c r="AJ2946" s="170"/>
      <c r="AK2946" s="170"/>
      <c r="AL2946" s="170"/>
      <c r="AM2946" s="170"/>
      <c r="AN2946" s="170"/>
    </row>
    <row r="2947" spans="1:40" ht="52.5" customHeight="1" x14ac:dyDescent="0.2">
      <c r="A2947" s="170"/>
      <c r="B2947" s="170"/>
      <c r="C2947" s="170"/>
      <c r="D2947" s="170"/>
      <c r="E2947" s="170"/>
      <c r="F2947" s="170"/>
      <c r="G2947" s="170"/>
      <c r="H2947" s="170"/>
      <c r="I2947" s="170"/>
      <c r="J2947" s="170"/>
      <c r="K2947" s="170"/>
      <c r="L2947" s="170"/>
      <c r="M2947" s="170"/>
      <c r="N2947" s="170"/>
      <c r="O2947" s="170"/>
      <c r="P2947" s="170"/>
      <c r="Q2947" s="170"/>
      <c r="R2947" s="170"/>
      <c r="S2947" s="170"/>
      <c r="T2947" s="170"/>
      <c r="U2947" s="170"/>
      <c r="V2947" s="170"/>
      <c r="W2947" s="170"/>
      <c r="X2947" s="174"/>
      <c r="Y2947" s="170"/>
      <c r="Z2947" s="170"/>
      <c r="AA2947" s="170"/>
      <c r="AB2947" s="170"/>
      <c r="AC2947" s="170"/>
      <c r="AD2947" s="174"/>
      <c r="AE2947" s="170"/>
      <c r="AF2947" s="170"/>
      <c r="AI2947" s="170"/>
      <c r="AJ2947" s="170"/>
      <c r="AK2947" s="170"/>
      <c r="AL2947" s="170"/>
      <c r="AM2947" s="170"/>
      <c r="AN2947" s="170"/>
    </row>
    <row r="2948" spans="1:40" ht="52.5" customHeight="1" x14ac:dyDescent="0.2">
      <c r="A2948" s="170"/>
      <c r="B2948" s="170"/>
      <c r="C2948" s="170"/>
      <c r="D2948" s="170"/>
      <c r="E2948" s="170"/>
      <c r="F2948" s="170"/>
      <c r="G2948" s="170"/>
      <c r="H2948" s="170"/>
      <c r="I2948" s="170"/>
      <c r="J2948" s="170"/>
      <c r="K2948" s="170"/>
      <c r="L2948" s="170"/>
      <c r="M2948" s="170"/>
      <c r="N2948" s="170"/>
      <c r="O2948" s="170"/>
      <c r="P2948" s="170"/>
      <c r="Q2948" s="170"/>
      <c r="R2948" s="170"/>
      <c r="S2948" s="170"/>
      <c r="T2948" s="170"/>
      <c r="U2948" s="170"/>
      <c r="V2948" s="170"/>
      <c r="W2948" s="170"/>
      <c r="X2948" s="174"/>
      <c r="Y2948" s="170"/>
      <c r="Z2948" s="170"/>
      <c r="AA2948" s="170"/>
      <c r="AB2948" s="170"/>
      <c r="AC2948" s="170"/>
      <c r="AD2948" s="174"/>
      <c r="AE2948" s="170"/>
      <c r="AF2948" s="170"/>
      <c r="AI2948" s="170"/>
      <c r="AJ2948" s="170"/>
      <c r="AK2948" s="170"/>
      <c r="AL2948" s="170"/>
      <c r="AM2948" s="170"/>
      <c r="AN2948" s="170"/>
    </row>
    <row r="2949" spans="1:40" ht="52.5" customHeight="1" x14ac:dyDescent="0.2">
      <c r="A2949" s="170"/>
      <c r="B2949" s="170"/>
      <c r="C2949" s="170"/>
      <c r="D2949" s="170"/>
      <c r="E2949" s="170"/>
      <c r="F2949" s="170"/>
      <c r="G2949" s="170"/>
      <c r="H2949" s="170"/>
      <c r="I2949" s="170"/>
      <c r="J2949" s="170"/>
      <c r="K2949" s="170"/>
      <c r="L2949" s="170"/>
      <c r="M2949" s="170"/>
      <c r="N2949" s="170"/>
      <c r="O2949" s="170"/>
      <c r="P2949" s="170"/>
      <c r="Q2949" s="170"/>
      <c r="R2949" s="170"/>
      <c r="S2949" s="170"/>
      <c r="T2949" s="170"/>
      <c r="U2949" s="170"/>
      <c r="V2949" s="170"/>
      <c r="W2949" s="170"/>
      <c r="X2949" s="174"/>
      <c r="Y2949" s="170"/>
      <c r="Z2949" s="170"/>
      <c r="AA2949" s="170"/>
      <c r="AB2949" s="170"/>
      <c r="AC2949" s="170"/>
      <c r="AD2949" s="174"/>
      <c r="AE2949" s="170"/>
      <c r="AF2949" s="170"/>
      <c r="AI2949" s="170"/>
      <c r="AJ2949" s="170"/>
      <c r="AK2949" s="170"/>
      <c r="AL2949" s="170"/>
      <c r="AM2949" s="170"/>
      <c r="AN2949" s="170"/>
    </row>
    <row r="2950" spans="1:40" ht="52.5" customHeight="1" x14ac:dyDescent="0.2">
      <c r="A2950" s="170"/>
      <c r="B2950" s="170"/>
      <c r="C2950" s="170"/>
      <c r="D2950" s="170"/>
      <c r="E2950" s="170"/>
      <c r="F2950" s="170"/>
      <c r="G2950" s="170"/>
      <c r="H2950" s="170"/>
      <c r="I2950" s="170"/>
      <c r="J2950" s="170"/>
      <c r="K2950" s="170"/>
      <c r="L2950" s="170"/>
      <c r="M2950" s="170"/>
      <c r="N2950" s="170"/>
      <c r="O2950" s="170"/>
      <c r="P2950" s="170"/>
      <c r="Q2950" s="170"/>
      <c r="R2950" s="170"/>
      <c r="S2950" s="170"/>
      <c r="T2950" s="170"/>
      <c r="U2950" s="170"/>
      <c r="V2950" s="170"/>
      <c r="W2950" s="170"/>
      <c r="X2950" s="174"/>
      <c r="Y2950" s="170"/>
      <c r="Z2950" s="170"/>
      <c r="AA2950" s="170"/>
      <c r="AB2950" s="170"/>
      <c r="AC2950" s="170"/>
      <c r="AD2950" s="174"/>
      <c r="AE2950" s="170"/>
      <c r="AF2950" s="170"/>
      <c r="AI2950" s="170"/>
      <c r="AJ2950" s="170"/>
      <c r="AK2950" s="170"/>
      <c r="AL2950" s="170"/>
      <c r="AM2950" s="170"/>
      <c r="AN2950" s="170"/>
    </row>
    <row r="2951" spans="1:40" ht="52.5" customHeight="1" x14ac:dyDescent="0.2">
      <c r="A2951" s="170"/>
      <c r="B2951" s="170"/>
      <c r="C2951" s="170"/>
      <c r="D2951" s="170"/>
      <c r="E2951" s="170"/>
      <c r="F2951" s="170"/>
      <c r="G2951" s="170"/>
      <c r="H2951" s="170"/>
      <c r="I2951" s="170"/>
      <c r="J2951" s="170"/>
      <c r="K2951" s="170"/>
      <c r="L2951" s="170"/>
      <c r="M2951" s="170"/>
      <c r="N2951" s="170"/>
      <c r="O2951" s="170"/>
      <c r="P2951" s="170"/>
      <c r="Q2951" s="170"/>
      <c r="R2951" s="170"/>
      <c r="S2951" s="170"/>
      <c r="T2951" s="170"/>
      <c r="U2951" s="170"/>
      <c r="V2951" s="170"/>
      <c r="W2951" s="170"/>
      <c r="X2951" s="174"/>
      <c r="Y2951" s="170"/>
      <c r="Z2951" s="170"/>
      <c r="AA2951" s="170"/>
      <c r="AB2951" s="170"/>
      <c r="AC2951" s="170"/>
      <c r="AD2951" s="174"/>
      <c r="AE2951" s="170"/>
      <c r="AF2951" s="170"/>
      <c r="AI2951" s="170"/>
      <c r="AJ2951" s="170"/>
      <c r="AK2951" s="170"/>
      <c r="AL2951" s="170"/>
      <c r="AM2951" s="170"/>
      <c r="AN2951" s="170"/>
    </row>
    <row r="2952" spans="1:40" ht="52.5" customHeight="1" x14ac:dyDescent="0.2">
      <c r="A2952" s="170"/>
      <c r="B2952" s="170"/>
      <c r="C2952" s="170"/>
      <c r="D2952" s="170"/>
      <c r="E2952" s="170"/>
      <c r="F2952" s="170"/>
      <c r="G2952" s="170"/>
      <c r="H2952" s="170"/>
      <c r="I2952" s="170"/>
      <c r="J2952" s="170"/>
      <c r="K2952" s="170"/>
      <c r="L2952" s="170"/>
      <c r="M2952" s="170"/>
      <c r="N2952" s="170"/>
      <c r="O2952" s="170"/>
      <c r="P2952" s="170"/>
      <c r="Q2952" s="170"/>
      <c r="R2952" s="170"/>
      <c r="S2952" s="170"/>
      <c r="T2952" s="170"/>
      <c r="U2952" s="170"/>
      <c r="V2952" s="170"/>
      <c r="W2952" s="170"/>
      <c r="X2952" s="174"/>
      <c r="Y2952" s="170"/>
      <c r="Z2952" s="170"/>
      <c r="AA2952" s="170"/>
      <c r="AB2952" s="170"/>
      <c r="AC2952" s="170"/>
      <c r="AD2952" s="174"/>
      <c r="AE2952" s="170"/>
      <c r="AF2952" s="170"/>
      <c r="AI2952" s="170"/>
      <c r="AJ2952" s="170"/>
      <c r="AK2952" s="170"/>
      <c r="AL2952" s="170"/>
      <c r="AM2952" s="170"/>
      <c r="AN2952" s="170"/>
    </row>
    <row r="2953" spans="1:40" ht="52.5" customHeight="1" x14ac:dyDescent="0.2">
      <c r="A2953" s="170"/>
      <c r="B2953" s="170"/>
      <c r="C2953" s="170"/>
      <c r="D2953" s="170"/>
      <c r="E2953" s="170"/>
      <c r="F2953" s="170"/>
      <c r="G2953" s="170"/>
      <c r="H2953" s="170"/>
      <c r="I2953" s="170"/>
      <c r="J2953" s="170"/>
      <c r="K2953" s="170"/>
      <c r="L2953" s="170"/>
      <c r="M2953" s="170"/>
      <c r="N2953" s="170"/>
      <c r="O2953" s="170"/>
      <c r="P2953" s="170"/>
      <c r="Q2953" s="170"/>
      <c r="R2953" s="170"/>
      <c r="S2953" s="170"/>
      <c r="T2953" s="170"/>
      <c r="U2953" s="170"/>
      <c r="V2953" s="170"/>
      <c r="W2953" s="170"/>
      <c r="X2953" s="174"/>
      <c r="Y2953" s="170"/>
      <c r="Z2953" s="170"/>
      <c r="AA2953" s="170"/>
      <c r="AB2953" s="170"/>
      <c r="AC2953" s="170"/>
      <c r="AD2953" s="174"/>
      <c r="AE2953" s="170"/>
      <c r="AF2953" s="170"/>
      <c r="AI2953" s="170"/>
      <c r="AJ2953" s="170"/>
      <c r="AK2953" s="170"/>
      <c r="AL2953" s="170"/>
      <c r="AM2953" s="170"/>
      <c r="AN2953" s="170"/>
    </row>
    <row r="2954" spans="1:40" ht="52.5" customHeight="1" x14ac:dyDescent="0.2">
      <c r="A2954" s="170"/>
      <c r="B2954" s="170"/>
      <c r="C2954" s="170"/>
      <c r="D2954" s="170"/>
      <c r="E2954" s="170"/>
      <c r="F2954" s="170"/>
      <c r="G2954" s="170"/>
      <c r="H2954" s="170"/>
      <c r="I2954" s="170"/>
      <c r="J2954" s="170"/>
      <c r="K2954" s="170"/>
      <c r="L2954" s="170"/>
      <c r="M2954" s="170"/>
      <c r="N2954" s="170"/>
      <c r="O2954" s="170"/>
      <c r="P2954" s="170"/>
      <c r="Q2954" s="170"/>
      <c r="R2954" s="170"/>
      <c r="S2954" s="170"/>
      <c r="T2954" s="170"/>
      <c r="U2954" s="170"/>
      <c r="V2954" s="170"/>
      <c r="W2954" s="170"/>
      <c r="X2954" s="174"/>
      <c r="Y2954" s="170"/>
      <c r="Z2954" s="170"/>
      <c r="AA2954" s="170"/>
      <c r="AB2954" s="170"/>
      <c r="AC2954" s="170"/>
      <c r="AD2954" s="174"/>
      <c r="AE2954" s="170"/>
      <c r="AF2954" s="170"/>
      <c r="AI2954" s="170"/>
      <c r="AJ2954" s="170"/>
      <c r="AK2954" s="170"/>
      <c r="AL2954" s="170"/>
      <c r="AM2954" s="170"/>
      <c r="AN2954" s="170"/>
    </row>
    <row r="2955" spans="1:40" ht="52.5" customHeight="1" x14ac:dyDescent="0.2">
      <c r="A2955" s="170"/>
      <c r="B2955" s="170"/>
      <c r="C2955" s="170"/>
      <c r="D2955" s="170"/>
      <c r="E2955" s="170"/>
      <c r="F2955" s="170"/>
      <c r="G2955" s="170"/>
      <c r="H2955" s="170"/>
      <c r="I2955" s="170"/>
      <c r="J2955" s="170"/>
      <c r="K2955" s="170"/>
      <c r="L2955" s="170"/>
      <c r="M2955" s="170"/>
      <c r="N2955" s="170"/>
      <c r="O2955" s="170"/>
      <c r="P2955" s="170"/>
      <c r="Q2955" s="170"/>
      <c r="R2955" s="170"/>
      <c r="S2955" s="170"/>
      <c r="T2955" s="170"/>
      <c r="U2955" s="170"/>
      <c r="V2955" s="170"/>
      <c r="W2955" s="170"/>
      <c r="X2955" s="174"/>
      <c r="Y2955" s="170"/>
      <c r="Z2955" s="170"/>
      <c r="AA2955" s="170"/>
      <c r="AB2955" s="170"/>
      <c r="AC2955" s="170"/>
      <c r="AD2955" s="174"/>
      <c r="AE2955" s="170"/>
      <c r="AF2955" s="170"/>
      <c r="AI2955" s="170"/>
      <c r="AJ2955" s="170"/>
      <c r="AK2955" s="170"/>
      <c r="AL2955" s="170"/>
      <c r="AM2955" s="170"/>
      <c r="AN2955" s="170"/>
    </row>
    <row r="2956" spans="1:40" ht="52.5" customHeight="1" x14ac:dyDescent="0.2">
      <c r="A2956" s="170"/>
      <c r="B2956" s="170"/>
      <c r="C2956" s="170"/>
      <c r="D2956" s="170"/>
      <c r="E2956" s="170"/>
      <c r="F2956" s="170"/>
      <c r="G2956" s="170"/>
      <c r="H2956" s="170"/>
      <c r="I2956" s="170"/>
      <c r="J2956" s="170"/>
      <c r="K2956" s="170"/>
      <c r="L2956" s="170"/>
      <c r="M2956" s="170"/>
      <c r="N2956" s="170"/>
      <c r="O2956" s="170"/>
      <c r="P2956" s="170"/>
      <c r="Q2956" s="170"/>
      <c r="R2956" s="170"/>
      <c r="S2956" s="170"/>
      <c r="T2956" s="170"/>
      <c r="U2956" s="170"/>
      <c r="V2956" s="170"/>
      <c r="W2956" s="170"/>
      <c r="X2956" s="174"/>
      <c r="Y2956" s="170"/>
      <c r="Z2956" s="170"/>
      <c r="AA2956" s="170"/>
      <c r="AB2956" s="170"/>
      <c r="AC2956" s="170"/>
      <c r="AD2956" s="174"/>
      <c r="AE2956" s="170"/>
      <c r="AF2956" s="170"/>
      <c r="AI2956" s="170"/>
      <c r="AJ2956" s="170"/>
      <c r="AK2956" s="170"/>
      <c r="AL2956" s="170"/>
      <c r="AM2956" s="170"/>
      <c r="AN2956" s="170"/>
    </row>
    <row r="2957" spans="1:40" ht="52.5" customHeight="1" x14ac:dyDescent="0.2">
      <c r="A2957" s="170"/>
      <c r="B2957" s="170"/>
      <c r="C2957" s="170"/>
      <c r="D2957" s="170"/>
      <c r="E2957" s="170"/>
      <c r="F2957" s="170"/>
      <c r="G2957" s="170"/>
      <c r="H2957" s="170"/>
      <c r="I2957" s="170"/>
      <c r="J2957" s="170"/>
      <c r="K2957" s="170"/>
      <c r="L2957" s="170"/>
      <c r="M2957" s="170"/>
      <c r="N2957" s="170"/>
      <c r="O2957" s="170"/>
      <c r="P2957" s="170"/>
      <c r="Q2957" s="170"/>
      <c r="R2957" s="170"/>
      <c r="S2957" s="170"/>
      <c r="T2957" s="170"/>
      <c r="U2957" s="170"/>
      <c r="V2957" s="170"/>
      <c r="W2957" s="170"/>
      <c r="X2957" s="174"/>
      <c r="Y2957" s="170"/>
      <c r="Z2957" s="170"/>
      <c r="AA2957" s="170"/>
      <c r="AB2957" s="170"/>
      <c r="AC2957" s="170"/>
      <c r="AD2957" s="174"/>
      <c r="AE2957" s="170"/>
      <c r="AF2957" s="170"/>
      <c r="AI2957" s="170"/>
      <c r="AJ2957" s="170"/>
      <c r="AK2957" s="170"/>
      <c r="AL2957" s="170"/>
      <c r="AM2957" s="170"/>
      <c r="AN2957" s="170"/>
    </row>
    <row r="2958" spans="1:40" ht="52.5" customHeight="1" x14ac:dyDescent="0.2">
      <c r="A2958" s="170"/>
      <c r="B2958" s="170"/>
      <c r="C2958" s="170"/>
      <c r="D2958" s="170"/>
      <c r="E2958" s="170"/>
      <c r="F2958" s="170"/>
      <c r="G2958" s="170"/>
      <c r="H2958" s="170"/>
      <c r="I2958" s="170"/>
      <c r="J2958" s="170"/>
      <c r="K2958" s="170"/>
      <c r="L2958" s="170"/>
      <c r="M2958" s="170"/>
      <c r="N2958" s="170"/>
      <c r="O2958" s="170"/>
      <c r="P2958" s="170"/>
      <c r="Q2958" s="170"/>
      <c r="R2958" s="170"/>
      <c r="S2958" s="170"/>
      <c r="T2958" s="170"/>
      <c r="U2958" s="170"/>
      <c r="V2958" s="170"/>
      <c r="W2958" s="170"/>
      <c r="X2958" s="174"/>
      <c r="Y2958" s="170"/>
      <c r="Z2958" s="170"/>
      <c r="AA2958" s="170"/>
      <c r="AB2958" s="170"/>
      <c r="AC2958" s="170"/>
      <c r="AD2958" s="174"/>
      <c r="AE2958" s="170"/>
      <c r="AF2958" s="170"/>
      <c r="AI2958" s="170"/>
      <c r="AJ2958" s="170"/>
      <c r="AK2958" s="170"/>
      <c r="AL2958" s="170"/>
      <c r="AM2958" s="170"/>
      <c r="AN2958" s="170"/>
    </row>
    <row r="2959" spans="1:40" ht="52.5" customHeight="1" x14ac:dyDescent="0.2">
      <c r="A2959" s="170"/>
      <c r="B2959" s="170"/>
      <c r="C2959" s="170"/>
      <c r="D2959" s="170"/>
      <c r="E2959" s="170"/>
      <c r="F2959" s="170"/>
      <c r="G2959" s="170"/>
      <c r="H2959" s="170"/>
      <c r="I2959" s="170"/>
      <c r="J2959" s="170"/>
      <c r="K2959" s="170"/>
      <c r="L2959" s="170"/>
      <c r="M2959" s="170"/>
      <c r="N2959" s="170"/>
      <c r="O2959" s="170"/>
      <c r="P2959" s="170"/>
      <c r="Q2959" s="170"/>
      <c r="R2959" s="170"/>
      <c r="S2959" s="170"/>
      <c r="T2959" s="170"/>
      <c r="U2959" s="170"/>
      <c r="V2959" s="170"/>
      <c r="W2959" s="170"/>
      <c r="X2959" s="174"/>
      <c r="Y2959" s="170"/>
      <c r="Z2959" s="170"/>
      <c r="AA2959" s="170"/>
      <c r="AB2959" s="170"/>
      <c r="AC2959" s="170"/>
      <c r="AD2959" s="174"/>
      <c r="AE2959" s="170"/>
      <c r="AF2959" s="170"/>
      <c r="AI2959" s="170"/>
      <c r="AJ2959" s="170"/>
      <c r="AK2959" s="170"/>
      <c r="AL2959" s="170"/>
      <c r="AM2959" s="170"/>
      <c r="AN2959" s="170"/>
    </row>
    <row r="2960" spans="1:40" ht="52.5" customHeight="1" x14ac:dyDescent="0.2">
      <c r="A2960" s="170"/>
      <c r="B2960" s="170"/>
      <c r="C2960" s="170"/>
      <c r="D2960" s="170"/>
      <c r="E2960" s="170"/>
      <c r="F2960" s="170"/>
      <c r="G2960" s="170"/>
      <c r="H2960" s="170"/>
      <c r="I2960" s="170"/>
      <c r="J2960" s="170"/>
      <c r="K2960" s="170"/>
      <c r="L2960" s="170"/>
      <c r="M2960" s="170"/>
      <c r="N2960" s="170"/>
      <c r="O2960" s="170"/>
      <c r="P2960" s="170"/>
      <c r="Q2960" s="170"/>
      <c r="R2960" s="170"/>
      <c r="S2960" s="170"/>
      <c r="T2960" s="170"/>
      <c r="U2960" s="170"/>
      <c r="V2960" s="170"/>
      <c r="W2960" s="170"/>
      <c r="X2960" s="174"/>
      <c r="Y2960" s="170"/>
      <c r="Z2960" s="170"/>
      <c r="AA2960" s="170"/>
      <c r="AB2960" s="170"/>
      <c r="AC2960" s="170"/>
      <c r="AD2960" s="174"/>
      <c r="AE2960" s="170"/>
      <c r="AF2960" s="170"/>
      <c r="AI2960" s="170"/>
      <c r="AJ2960" s="170"/>
      <c r="AK2960" s="170"/>
      <c r="AL2960" s="170"/>
      <c r="AM2960" s="170"/>
      <c r="AN2960" s="170"/>
    </row>
    <row r="2961" spans="1:40" ht="52.5" customHeight="1" x14ac:dyDescent="0.2">
      <c r="A2961" s="170"/>
      <c r="B2961" s="170"/>
      <c r="C2961" s="170"/>
      <c r="D2961" s="170"/>
      <c r="E2961" s="170"/>
      <c r="F2961" s="170"/>
      <c r="G2961" s="170"/>
      <c r="H2961" s="170"/>
      <c r="I2961" s="170"/>
      <c r="J2961" s="170"/>
      <c r="K2961" s="170"/>
      <c r="L2961" s="170"/>
      <c r="M2961" s="170"/>
      <c r="N2961" s="170"/>
      <c r="O2961" s="170"/>
      <c r="P2961" s="170"/>
      <c r="Q2961" s="170"/>
      <c r="R2961" s="170"/>
      <c r="S2961" s="170"/>
      <c r="T2961" s="170"/>
      <c r="U2961" s="170"/>
      <c r="V2961" s="170"/>
      <c r="W2961" s="170"/>
      <c r="X2961" s="174"/>
      <c r="Y2961" s="170"/>
      <c r="Z2961" s="170"/>
      <c r="AA2961" s="170"/>
      <c r="AB2961" s="170"/>
      <c r="AC2961" s="170"/>
      <c r="AD2961" s="174"/>
      <c r="AE2961" s="170"/>
      <c r="AF2961" s="170"/>
      <c r="AI2961" s="170"/>
      <c r="AJ2961" s="170"/>
      <c r="AK2961" s="170"/>
      <c r="AL2961" s="170"/>
      <c r="AM2961" s="170"/>
      <c r="AN2961" s="170"/>
    </row>
    <row r="2962" spans="1:40" ht="52.5" customHeight="1" x14ac:dyDescent="0.2">
      <c r="A2962" s="170"/>
      <c r="B2962" s="170"/>
      <c r="C2962" s="170"/>
      <c r="D2962" s="170"/>
      <c r="E2962" s="170"/>
      <c r="F2962" s="170"/>
      <c r="G2962" s="170"/>
      <c r="H2962" s="170"/>
      <c r="I2962" s="170"/>
      <c r="J2962" s="170"/>
      <c r="K2962" s="170"/>
      <c r="L2962" s="170"/>
      <c r="M2962" s="170"/>
      <c r="N2962" s="170"/>
      <c r="O2962" s="170"/>
      <c r="P2962" s="170"/>
      <c r="Q2962" s="170"/>
      <c r="R2962" s="170"/>
      <c r="S2962" s="170"/>
      <c r="T2962" s="170"/>
      <c r="U2962" s="170"/>
      <c r="V2962" s="170"/>
      <c r="W2962" s="170"/>
      <c r="X2962" s="174"/>
      <c r="Y2962" s="170"/>
      <c r="Z2962" s="170"/>
      <c r="AA2962" s="170"/>
      <c r="AB2962" s="170"/>
      <c r="AC2962" s="170"/>
      <c r="AD2962" s="174"/>
      <c r="AE2962" s="170"/>
      <c r="AF2962" s="170"/>
      <c r="AI2962" s="170"/>
      <c r="AJ2962" s="170"/>
      <c r="AK2962" s="170"/>
      <c r="AL2962" s="170"/>
      <c r="AM2962" s="170"/>
      <c r="AN2962" s="170"/>
    </row>
    <row r="2963" spans="1:40" ht="52.5" customHeight="1" x14ac:dyDescent="0.2">
      <c r="A2963" s="170"/>
      <c r="B2963" s="170"/>
      <c r="C2963" s="170"/>
      <c r="D2963" s="170"/>
      <c r="E2963" s="170"/>
      <c r="F2963" s="170"/>
      <c r="G2963" s="170"/>
      <c r="H2963" s="170"/>
      <c r="I2963" s="170"/>
      <c r="J2963" s="170"/>
      <c r="K2963" s="170"/>
      <c r="L2963" s="170"/>
      <c r="M2963" s="170"/>
      <c r="N2963" s="170"/>
      <c r="O2963" s="170"/>
      <c r="P2963" s="170"/>
      <c r="Q2963" s="170"/>
      <c r="R2963" s="170"/>
      <c r="S2963" s="170"/>
      <c r="T2963" s="170"/>
      <c r="U2963" s="170"/>
      <c r="V2963" s="170"/>
      <c r="W2963" s="170"/>
      <c r="X2963" s="174"/>
      <c r="Y2963" s="170"/>
      <c r="Z2963" s="170"/>
      <c r="AA2963" s="170"/>
      <c r="AB2963" s="170"/>
      <c r="AC2963" s="170"/>
      <c r="AD2963" s="174"/>
      <c r="AE2963" s="170"/>
      <c r="AF2963" s="170"/>
      <c r="AI2963" s="170"/>
      <c r="AJ2963" s="170"/>
      <c r="AK2963" s="170"/>
      <c r="AL2963" s="170"/>
      <c r="AM2963" s="170"/>
      <c r="AN2963" s="170"/>
    </row>
    <row r="2964" spans="1:40" ht="52.5" customHeight="1" x14ac:dyDescent="0.2">
      <c r="A2964" s="170"/>
      <c r="B2964" s="170"/>
      <c r="C2964" s="170"/>
      <c r="D2964" s="170"/>
      <c r="E2964" s="170"/>
      <c r="F2964" s="170"/>
      <c r="G2964" s="170"/>
      <c r="H2964" s="170"/>
      <c r="I2964" s="170"/>
      <c r="J2964" s="170"/>
      <c r="K2964" s="170"/>
      <c r="L2964" s="170"/>
      <c r="M2964" s="170"/>
      <c r="N2964" s="170"/>
      <c r="O2964" s="170"/>
      <c r="P2964" s="170"/>
      <c r="Q2964" s="170"/>
      <c r="R2964" s="170"/>
      <c r="S2964" s="170"/>
      <c r="T2964" s="170"/>
      <c r="U2964" s="170"/>
      <c r="V2964" s="170"/>
      <c r="W2964" s="170"/>
      <c r="X2964" s="174"/>
      <c r="Y2964" s="170"/>
      <c r="Z2964" s="170"/>
      <c r="AA2964" s="170"/>
      <c r="AB2964" s="170"/>
      <c r="AC2964" s="170"/>
      <c r="AD2964" s="174"/>
      <c r="AE2964" s="170"/>
      <c r="AF2964" s="170"/>
      <c r="AI2964" s="170"/>
      <c r="AJ2964" s="170"/>
      <c r="AK2964" s="170"/>
      <c r="AL2964" s="170"/>
      <c r="AM2964" s="170"/>
      <c r="AN2964" s="170"/>
    </row>
    <row r="2965" spans="1:40" ht="52.5" customHeight="1" x14ac:dyDescent="0.2">
      <c r="A2965" s="170"/>
      <c r="B2965" s="170"/>
      <c r="C2965" s="170"/>
      <c r="D2965" s="170"/>
      <c r="E2965" s="170"/>
      <c r="F2965" s="170"/>
      <c r="G2965" s="170"/>
      <c r="H2965" s="170"/>
      <c r="I2965" s="170"/>
      <c r="J2965" s="170"/>
      <c r="K2965" s="170"/>
      <c r="L2965" s="170"/>
      <c r="M2965" s="170"/>
      <c r="N2965" s="170"/>
      <c r="O2965" s="170"/>
      <c r="P2965" s="170"/>
      <c r="Q2965" s="170"/>
      <c r="R2965" s="170"/>
      <c r="S2965" s="170"/>
      <c r="T2965" s="170"/>
      <c r="U2965" s="170"/>
      <c r="V2965" s="170"/>
      <c r="W2965" s="170"/>
      <c r="X2965" s="174"/>
      <c r="Y2965" s="170"/>
      <c r="Z2965" s="170"/>
      <c r="AA2965" s="170"/>
      <c r="AB2965" s="170"/>
      <c r="AC2965" s="170"/>
      <c r="AD2965" s="174"/>
      <c r="AE2965" s="170"/>
      <c r="AF2965" s="170"/>
      <c r="AI2965" s="170"/>
      <c r="AJ2965" s="170"/>
      <c r="AK2965" s="170"/>
      <c r="AL2965" s="170"/>
      <c r="AM2965" s="170"/>
      <c r="AN2965" s="170"/>
    </row>
    <row r="2966" spans="1:40" ht="52.5" customHeight="1" x14ac:dyDescent="0.2">
      <c r="A2966" s="170"/>
      <c r="B2966" s="170"/>
      <c r="C2966" s="170"/>
      <c r="D2966" s="170"/>
      <c r="E2966" s="170"/>
      <c r="F2966" s="170"/>
      <c r="G2966" s="170"/>
      <c r="H2966" s="170"/>
      <c r="I2966" s="170"/>
      <c r="J2966" s="170"/>
      <c r="K2966" s="170"/>
      <c r="L2966" s="170"/>
      <c r="M2966" s="170"/>
      <c r="N2966" s="170"/>
      <c r="O2966" s="170"/>
      <c r="P2966" s="170"/>
      <c r="Q2966" s="170"/>
      <c r="R2966" s="170"/>
      <c r="S2966" s="170"/>
      <c r="T2966" s="170"/>
      <c r="U2966" s="170"/>
      <c r="V2966" s="170"/>
      <c r="W2966" s="170"/>
      <c r="X2966" s="174"/>
      <c r="Y2966" s="170"/>
      <c r="Z2966" s="170"/>
      <c r="AA2966" s="170"/>
      <c r="AB2966" s="170"/>
      <c r="AC2966" s="170"/>
      <c r="AD2966" s="174"/>
      <c r="AE2966" s="170"/>
      <c r="AF2966" s="170"/>
      <c r="AI2966" s="170"/>
      <c r="AJ2966" s="170"/>
      <c r="AK2966" s="170"/>
      <c r="AL2966" s="170"/>
      <c r="AM2966" s="170"/>
      <c r="AN2966" s="170"/>
    </row>
    <row r="2967" spans="1:40" ht="52.5" customHeight="1" x14ac:dyDescent="0.2">
      <c r="A2967" s="170"/>
      <c r="B2967" s="170"/>
      <c r="C2967" s="170"/>
      <c r="D2967" s="170"/>
      <c r="E2967" s="170"/>
      <c r="F2967" s="170"/>
      <c r="G2967" s="170"/>
      <c r="H2967" s="170"/>
      <c r="I2967" s="170"/>
      <c r="J2967" s="170"/>
      <c r="K2967" s="170"/>
      <c r="L2967" s="170"/>
      <c r="M2967" s="170"/>
      <c r="N2967" s="170"/>
      <c r="O2967" s="170"/>
      <c r="P2967" s="170"/>
      <c r="Q2967" s="170"/>
      <c r="R2967" s="170"/>
      <c r="S2967" s="170"/>
      <c r="T2967" s="170"/>
      <c r="U2967" s="170"/>
      <c r="V2967" s="170"/>
      <c r="W2967" s="170"/>
      <c r="X2967" s="174"/>
      <c r="Y2967" s="170"/>
      <c r="Z2967" s="170"/>
      <c r="AA2967" s="170"/>
      <c r="AB2967" s="170"/>
      <c r="AC2967" s="170"/>
      <c r="AD2967" s="174"/>
      <c r="AE2967" s="170"/>
      <c r="AF2967" s="170"/>
      <c r="AI2967" s="170"/>
      <c r="AJ2967" s="170"/>
      <c r="AK2967" s="170"/>
      <c r="AL2967" s="170"/>
      <c r="AM2967" s="170"/>
      <c r="AN2967" s="170"/>
    </row>
    <row r="2968" spans="1:40" ht="52.5" customHeight="1" x14ac:dyDescent="0.2">
      <c r="A2968" s="170"/>
      <c r="B2968" s="170"/>
      <c r="C2968" s="170"/>
      <c r="D2968" s="170"/>
      <c r="E2968" s="170"/>
      <c r="F2968" s="170"/>
      <c r="G2968" s="170"/>
      <c r="H2968" s="170"/>
      <c r="I2968" s="170"/>
      <c r="J2968" s="170"/>
      <c r="K2968" s="170"/>
      <c r="L2968" s="170"/>
      <c r="M2968" s="170"/>
      <c r="N2968" s="170"/>
      <c r="O2968" s="170"/>
      <c r="P2968" s="170"/>
      <c r="Q2968" s="170"/>
      <c r="R2968" s="170"/>
      <c r="S2968" s="170"/>
      <c r="T2968" s="170"/>
      <c r="U2968" s="170"/>
      <c r="V2968" s="170"/>
      <c r="W2968" s="170"/>
      <c r="X2968" s="174"/>
      <c r="Y2968" s="170"/>
      <c r="Z2968" s="170"/>
      <c r="AA2968" s="170"/>
      <c r="AB2968" s="170"/>
      <c r="AC2968" s="170"/>
      <c r="AD2968" s="174"/>
      <c r="AE2968" s="170"/>
      <c r="AF2968" s="170"/>
      <c r="AI2968" s="170"/>
      <c r="AJ2968" s="170"/>
      <c r="AK2968" s="170"/>
      <c r="AL2968" s="170"/>
      <c r="AM2968" s="170"/>
      <c r="AN2968" s="170"/>
    </row>
    <row r="2969" spans="1:40" ht="52.5" customHeight="1" x14ac:dyDescent="0.2">
      <c r="A2969" s="170"/>
      <c r="B2969" s="170"/>
      <c r="C2969" s="170"/>
      <c r="D2969" s="170"/>
      <c r="E2969" s="170"/>
      <c r="F2969" s="170"/>
      <c r="G2969" s="170"/>
      <c r="H2969" s="170"/>
      <c r="I2969" s="170"/>
      <c r="J2969" s="170"/>
      <c r="K2969" s="170"/>
      <c r="L2969" s="170"/>
      <c r="M2969" s="170"/>
      <c r="N2969" s="170"/>
      <c r="O2969" s="170"/>
      <c r="P2969" s="170"/>
      <c r="Q2969" s="170"/>
      <c r="R2969" s="170"/>
      <c r="S2969" s="170"/>
      <c r="T2969" s="170"/>
      <c r="U2969" s="170"/>
      <c r="V2969" s="170"/>
      <c r="W2969" s="170"/>
      <c r="X2969" s="174"/>
      <c r="Y2969" s="170"/>
      <c r="Z2969" s="170"/>
      <c r="AA2969" s="170"/>
      <c r="AB2969" s="170"/>
      <c r="AC2969" s="170"/>
      <c r="AD2969" s="174"/>
      <c r="AE2969" s="170"/>
      <c r="AF2969" s="170"/>
      <c r="AI2969" s="170"/>
      <c r="AJ2969" s="170"/>
      <c r="AK2969" s="170"/>
      <c r="AL2969" s="170"/>
      <c r="AM2969" s="170"/>
      <c r="AN2969" s="170"/>
    </row>
    <row r="2970" spans="1:40" ht="52.5" customHeight="1" x14ac:dyDescent="0.2">
      <c r="A2970" s="170"/>
      <c r="B2970" s="170"/>
      <c r="C2970" s="170"/>
      <c r="D2970" s="170"/>
      <c r="E2970" s="170"/>
      <c r="F2970" s="170"/>
      <c r="G2970" s="170"/>
      <c r="H2970" s="170"/>
      <c r="I2970" s="170"/>
      <c r="J2970" s="170"/>
      <c r="K2970" s="170"/>
      <c r="L2970" s="170"/>
      <c r="M2970" s="170"/>
      <c r="N2970" s="170"/>
      <c r="O2970" s="170"/>
      <c r="P2970" s="170"/>
      <c r="Q2970" s="170"/>
      <c r="R2970" s="170"/>
      <c r="S2970" s="170"/>
      <c r="T2970" s="170"/>
      <c r="U2970" s="170"/>
      <c r="V2970" s="170"/>
      <c r="W2970" s="170"/>
      <c r="X2970" s="174"/>
      <c r="Y2970" s="170"/>
      <c r="Z2970" s="170"/>
      <c r="AA2970" s="170"/>
      <c r="AB2970" s="170"/>
      <c r="AC2970" s="170"/>
      <c r="AD2970" s="174"/>
      <c r="AE2970" s="170"/>
      <c r="AF2970" s="170"/>
      <c r="AI2970" s="170"/>
      <c r="AJ2970" s="170"/>
      <c r="AK2970" s="170"/>
      <c r="AL2970" s="170"/>
      <c r="AM2970" s="170"/>
      <c r="AN2970" s="170"/>
    </row>
    <row r="2971" spans="1:40" ht="52.5" customHeight="1" x14ac:dyDescent="0.2">
      <c r="A2971" s="170"/>
      <c r="B2971" s="170"/>
      <c r="C2971" s="170"/>
      <c r="D2971" s="170"/>
      <c r="E2971" s="170"/>
      <c r="F2971" s="170"/>
      <c r="G2971" s="170"/>
      <c r="H2971" s="170"/>
      <c r="I2971" s="170"/>
      <c r="J2971" s="170"/>
      <c r="K2971" s="170"/>
      <c r="L2971" s="170"/>
      <c r="M2971" s="170"/>
      <c r="N2971" s="170"/>
      <c r="O2971" s="170"/>
      <c r="P2971" s="170"/>
      <c r="Q2971" s="170"/>
      <c r="R2971" s="170"/>
      <c r="S2971" s="170"/>
      <c r="T2971" s="170"/>
      <c r="U2971" s="170"/>
      <c r="V2971" s="170"/>
      <c r="W2971" s="170"/>
      <c r="X2971" s="174"/>
      <c r="Y2971" s="170"/>
      <c r="Z2971" s="170"/>
      <c r="AA2971" s="170"/>
      <c r="AB2971" s="170"/>
      <c r="AC2971" s="170"/>
      <c r="AD2971" s="174"/>
      <c r="AE2971" s="170"/>
      <c r="AF2971" s="170"/>
      <c r="AI2971" s="170"/>
      <c r="AJ2971" s="170"/>
      <c r="AK2971" s="170"/>
      <c r="AL2971" s="170"/>
      <c r="AM2971" s="170"/>
      <c r="AN2971" s="170"/>
    </row>
    <row r="2972" spans="1:40" ht="52.5" customHeight="1" x14ac:dyDescent="0.2">
      <c r="A2972" s="170"/>
      <c r="B2972" s="170"/>
      <c r="C2972" s="170"/>
      <c r="D2972" s="170"/>
      <c r="E2972" s="170"/>
      <c r="F2972" s="170"/>
      <c r="G2972" s="170"/>
      <c r="H2972" s="170"/>
      <c r="I2972" s="170"/>
      <c r="J2972" s="170"/>
      <c r="K2972" s="170"/>
      <c r="L2972" s="170"/>
      <c r="M2972" s="170"/>
      <c r="N2972" s="170"/>
      <c r="O2972" s="170"/>
      <c r="P2972" s="170"/>
      <c r="Q2972" s="170"/>
      <c r="R2972" s="170"/>
      <c r="S2972" s="170"/>
      <c r="T2972" s="170"/>
      <c r="U2972" s="170"/>
      <c r="V2972" s="170"/>
      <c r="W2972" s="170"/>
      <c r="X2972" s="174"/>
      <c r="Y2972" s="170"/>
      <c r="Z2972" s="170"/>
      <c r="AA2972" s="170"/>
      <c r="AB2972" s="170"/>
      <c r="AC2972" s="170"/>
      <c r="AD2972" s="174"/>
      <c r="AE2972" s="170"/>
      <c r="AF2972" s="170"/>
      <c r="AI2972" s="170"/>
      <c r="AJ2972" s="170"/>
      <c r="AK2972" s="170"/>
      <c r="AL2972" s="170"/>
      <c r="AM2972" s="170"/>
      <c r="AN2972" s="170"/>
    </row>
    <row r="2973" spans="1:40" ht="52.5" customHeight="1" x14ac:dyDescent="0.2">
      <c r="A2973" s="170"/>
      <c r="B2973" s="170"/>
      <c r="C2973" s="170"/>
      <c r="D2973" s="170"/>
      <c r="E2973" s="170"/>
      <c r="F2973" s="170"/>
      <c r="G2973" s="170"/>
      <c r="H2973" s="170"/>
      <c r="I2973" s="170"/>
      <c r="J2973" s="170"/>
      <c r="K2973" s="170"/>
      <c r="L2973" s="170"/>
      <c r="M2973" s="170"/>
      <c r="N2973" s="170"/>
      <c r="O2973" s="170"/>
      <c r="P2973" s="170"/>
      <c r="Q2973" s="170"/>
      <c r="R2973" s="170"/>
      <c r="S2973" s="170"/>
      <c r="T2973" s="170"/>
      <c r="U2973" s="170"/>
      <c r="V2973" s="170"/>
      <c r="W2973" s="170"/>
      <c r="X2973" s="174"/>
      <c r="Y2973" s="170"/>
      <c r="Z2973" s="170"/>
      <c r="AA2973" s="170"/>
      <c r="AB2973" s="170"/>
      <c r="AC2973" s="170"/>
      <c r="AD2973" s="174"/>
      <c r="AE2973" s="170"/>
      <c r="AF2973" s="170"/>
      <c r="AI2973" s="170"/>
      <c r="AJ2973" s="170"/>
      <c r="AK2973" s="170"/>
      <c r="AL2973" s="170"/>
      <c r="AM2973" s="170"/>
      <c r="AN2973" s="170"/>
    </row>
    <row r="2974" spans="1:40" ht="52.5" customHeight="1" x14ac:dyDescent="0.2">
      <c r="A2974" s="170"/>
      <c r="B2974" s="170"/>
      <c r="C2974" s="170"/>
      <c r="D2974" s="170"/>
      <c r="E2974" s="170"/>
      <c r="F2974" s="170"/>
      <c r="G2974" s="170"/>
      <c r="H2974" s="170"/>
      <c r="I2974" s="170"/>
      <c r="J2974" s="170"/>
      <c r="K2974" s="170"/>
      <c r="L2974" s="170"/>
      <c r="M2974" s="170"/>
      <c r="N2974" s="170"/>
      <c r="O2974" s="170"/>
      <c r="P2974" s="170"/>
      <c r="Q2974" s="170"/>
      <c r="R2974" s="170"/>
      <c r="S2974" s="170"/>
      <c r="T2974" s="170"/>
      <c r="U2974" s="170"/>
      <c r="V2974" s="170"/>
      <c r="W2974" s="170"/>
      <c r="X2974" s="174"/>
      <c r="Y2974" s="170"/>
      <c r="Z2974" s="170"/>
      <c r="AA2974" s="170"/>
      <c r="AB2974" s="170"/>
      <c r="AC2974" s="170"/>
      <c r="AD2974" s="174"/>
      <c r="AE2974" s="170"/>
      <c r="AF2974" s="170"/>
      <c r="AI2974" s="170"/>
      <c r="AJ2974" s="170"/>
      <c r="AK2974" s="170"/>
      <c r="AL2974" s="170"/>
      <c r="AM2974" s="170"/>
      <c r="AN2974" s="170"/>
    </row>
    <row r="2975" spans="1:40" ht="52.5" customHeight="1" x14ac:dyDescent="0.2">
      <c r="A2975" s="170"/>
      <c r="B2975" s="170"/>
      <c r="C2975" s="170"/>
      <c r="D2975" s="170"/>
      <c r="E2975" s="170"/>
      <c r="F2975" s="170"/>
      <c r="G2975" s="170"/>
      <c r="H2975" s="170"/>
      <c r="I2975" s="170"/>
      <c r="J2975" s="170"/>
      <c r="K2975" s="170"/>
      <c r="L2975" s="170"/>
      <c r="M2975" s="170"/>
      <c r="N2975" s="170"/>
      <c r="O2975" s="170"/>
      <c r="P2975" s="170"/>
      <c r="Q2975" s="170"/>
      <c r="R2975" s="170"/>
      <c r="S2975" s="170"/>
      <c r="T2975" s="170"/>
      <c r="U2975" s="170"/>
      <c r="V2975" s="170"/>
      <c r="W2975" s="170"/>
      <c r="X2975" s="174"/>
      <c r="Y2975" s="170"/>
      <c r="Z2975" s="170"/>
      <c r="AA2975" s="170"/>
      <c r="AB2975" s="170"/>
      <c r="AC2975" s="170"/>
      <c r="AD2975" s="174"/>
      <c r="AE2975" s="170"/>
      <c r="AF2975" s="170"/>
      <c r="AI2975" s="170"/>
      <c r="AJ2975" s="170"/>
      <c r="AK2975" s="170"/>
      <c r="AL2975" s="170"/>
      <c r="AM2975" s="170"/>
      <c r="AN2975" s="170"/>
    </row>
    <row r="2976" spans="1:40" ht="52.5" customHeight="1" x14ac:dyDescent="0.2">
      <c r="A2976" s="170"/>
      <c r="B2976" s="170"/>
      <c r="C2976" s="170"/>
      <c r="D2976" s="170"/>
      <c r="E2976" s="170"/>
      <c r="F2976" s="170"/>
      <c r="G2976" s="170"/>
      <c r="H2976" s="170"/>
      <c r="I2976" s="170"/>
      <c r="J2976" s="170"/>
      <c r="K2976" s="170"/>
      <c r="L2976" s="170"/>
      <c r="M2976" s="170"/>
      <c r="N2976" s="170"/>
      <c r="O2976" s="170"/>
      <c r="P2976" s="170"/>
      <c r="Q2976" s="170"/>
      <c r="R2976" s="170"/>
      <c r="S2976" s="170"/>
      <c r="T2976" s="170"/>
      <c r="U2976" s="170"/>
      <c r="V2976" s="170"/>
      <c r="W2976" s="170"/>
      <c r="X2976" s="174"/>
      <c r="Y2976" s="170"/>
      <c r="Z2976" s="170"/>
      <c r="AA2976" s="170"/>
      <c r="AB2976" s="170"/>
      <c r="AC2976" s="170"/>
      <c r="AD2976" s="174"/>
      <c r="AE2976" s="170"/>
      <c r="AF2976" s="170"/>
      <c r="AI2976" s="170"/>
      <c r="AJ2976" s="170"/>
      <c r="AK2976" s="170"/>
      <c r="AL2976" s="170"/>
      <c r="AM2976" s="170"/>
      <c r="AN2976" s="170"/>
    </row>
    <row r="2977" spans="1:40" ht="52.5" customHeight="1" x14ac:dyDescent="0.2">
      <c r="A2977" s="170"/>
      <c r="B2977" s="170"/>
      <c r="C2977" s="170"/>
      <c r="D2977" s="170"/>
      <c r="E2977" s="170"/>
      <c r="F2977" s="170"/>
      <c r="G2977" s="170"/>
      <c r="H2977" s="170"/>
      <c r="I2977" s="170"/>
      <c r="J2977" s="170"/>
      <c r="K2977" s="170"/>
      <c r="L2977" s="170"/>
      <c r="M2977" s="170"/>
      <c r="N2977" s="170"/>
      <c r="O2977" s="170"/>
      <c r="P2977" s="170"/>
      <c r="Q2977" s="170"/>
      <c r="R2977" s="170"/>
      <c r="S2977" s="170"/>
      <c r="T2977" s="170"/>
      <c r="U2977" s="170"/>
      <c r="V2977" s="170"/>
      <c r="W2977" s="170"/>
      <c r="X2977" s="174"/>
      <c r="Y2977" s="170"/>
      <c r="Z2977" s="170"/>
      <c r="AA2977" s="170"/>
      <c r="AB2977" s="170"/>
      <c r="AC2977" s="170"/>
      <c r="AD2977" s="174"/>
      <c r="AE2977" s="170"/>
      <c r="AF2977" s="170"/>
      <c r="AI2977" s="170"/>
      <c r="AJ2977" s="170"/>
      <c r="AK2977" s="170"/>
      <c r="AL2977" s="170"/>
      <c r="AM2977" s="170"/>
      <c r="AN2977" s="170"/>
    </row>
    <row r="2978" spans="1:40" ht="52.5" customHeight="1" x14ac:dyDescent="0.2">
      <c r="A2978" s="170"/>
      <c r="B2978" s="170"/>
      <c r="C2978" s="170"/>
      <c r="D2978" s="170"/>
      <c r="E2978" s="170"/>
      <c r="F2978" s="170"/>
      <c r="G2978" s="170"/>
      <c r="H2978" s="170"/>
      <c r="I2978" s="170"/>
      <c r="J2978" s="170"/>
      <c r="K2978" s="170"/>
      <c r="L2978" s="170"/>
      <c r="M2978" s="170"/>
      <c r="N2978" s="170"/>
      <c r="O2978" s="170"/>
      <c r="P2978" s="170"/>
      <c r="Q2978" s="170"/>
      <c r="R2978" s="170"/>
      <c r="S2978" s="170"/>
      <c r="T2978" s="170"/>
      <c r="U2978" s="170"/>
      <c r="V2978" s="170"/>
      <c r="W2978" s="170"/>
      <c r="X2978" s="174"/>
      <c r="Y2978" s="170"/>
      <c r="Z2978" s="170"/>
      <c r="AA2978" s="170"/>
      <c r="AB2978" s="170"/>
      <c r="AC2978" s="170"/>
      <c r="AD2978" s="174"/>
      <c r="AE2978" s="170"/>
      <c r="AF2978" s="170"/>
      <c r="AI2978" s="170"/>
      <c r="AJ2978" s="170"/>
      <c r="AK2978" s="170"/>
      <c r="AL2978" s="170"/>
      <c r="AM2978" s="170"/>
      <c r="AN2978" s="170"/>
    </row>
    <row r="2979" spans="1:40" ht="52.5" customHeight="1" x14ac:dyDescent="0.2">
      <c r="A2979" s="170"/>
      <c r="B2979" s="170"/>
      <c r="C2979" s="170"/>
      <c r="D2979" s="170"/>
      <c r="E2979" s="170"/>
      <c r="F2979" s="170"/>
      <c r="G2979" s="170"/>
      <c r="H2979" s="170"/>
      <c r="I2979" s="170"/>
      <c r="J2979" s="170"/>
      <c r="K2979" s="170"/>
      <c r="L2979" s="170"/>
      <c r="M2979" s="170"/>
      <c r="N2979" s="170"/>
      <c r="O2979" s="170"/>
      <c r="P2979" s="170"/>
      <c r="Q2979" s="170"/>
      <c r="R2979" s="170"/>
      <c r="S2979" s="170"/>
      <c r="T2979" s="170"/>
      <c r="U2979" s="170"/>
      <c r="V2979" s="170"/>
      <c r="W2979" s="170"/>
      <c r="X2979" s="174"/>
      <c r="Y2979" s="170"/>
      <c r="Z2979" s="170"/>
      <c r="AA2979" s="170"/>
      <c r="AB2979" s="170"/>
      <c r="AC2979" s="170"/>
      <c r="AD2979" s="174"/>
      <c r="AE2979" s="170"/>
      <c r="AF2979" s="170"/>
      <c r="AI2979" s="170"/>
      <c r="AJ2979" s="170"/>
      <c r="AK2979" s="170"/>
      <c r="AL2979" s="170"/>
      <c r="AM2979" s="170"/>
      <c r="AN2979" s="170"/>
    </row>
    <row r="2980" spans="1:40" ht="52.5" customHeight="1" x14ac:dyDescent="0.2">
      <c r="A2980" s="170"/>
      <c r="B2980" s="170"/>
      <c r="C2980" s="170"/>
      <c r="D2980" s="170"/>
      <c r="E2980" s="170"/>
      <c r="F2980" s="170"/>
      <c r="G2980" s="170"/>
      <c r="H2980" s="170"/>
      <c r="I2980" s="170"/>
      <c r="J2980" s="170"/>
      <c r="K2980" s="170"/>
      <c r="L2980" s="170"/>
      <c r="M2980" s="170"/>
      <c r="N2980" s="170"/>
      <c r="O2980" s="170"/>
      <c r="P2980" s="170"/>
      <c r="Q2980" s="170"/>
      <c r="R2980" s="170"/>
      <c r="S2980" s="170"/>
      <c r="T2980" s="170"/>
      <c r="U2980" s="170"/>
      <c r="V2980" s="170"/>
      <c r="W2980" s="170"/>
      <c r="X2980" s="174"/>
      <c r="Y2980" s="170"/>
      <c r="Z2980" s="170"/>
      <c r="AA2980" s="170"/>
      <c r="AB2980" s="170"/>
      <c r="AC2980" s="170"/>
      <c r="AD2980" s="174"/>
      <c r="AE2980" s="170"/>
      <c r="AF2980" s="170"/>
      <c r="AI2980" s="170"/>
      <c r="AJ2980" s="170"/>
      <c r="AK2980" s="170"/>
      <c r="AL2980" s="170"/>
      <c r="AM2980" s="170"/>
      <c r="AN2980" s="170"/>
    </row>
    <row r="2981" spans="1:40" ht="52.5" customHeight="1" x14ac:dyDescent="0.2">
      <c r="A2981" s="170"/>
      <c r="B2981" s="170"/>
      <c r="C2981" s="170"/>
      <c r="D2981" s="170"/>
      <c r="E2981" s="170"/>
      <c r="F2981" s="170"/>
      <c r="G2981" s="170"/>
      <c r="H2981" s="170"/>
      <c r="I2981" s="170"/>
      <c r="J2981" s="170"/>
      <c r="K2981" s="170"/>
      <c r="L2981" s="170"/>
      <c r="M2981" s="170"/>
      <c r="N2981" s="170"/>
      <c r="O2981" s="170"/>
      <c r="P2981" s="170"/>
      <c r="Q2981" s="170"/>
      <c r="R2981" s="170"/>
      <c r="S2981" s="170"/>
      <c r="T2981" s="170"/>
      <c r="U2981" s="170"/>
      <c r="V2981" s="170"/>
      <c r="W2981" s="170"/>
      <c r="X2981" s="174"/>
      <c r="Y2981" s="170"/>
      <c r="Z2981" s="170"/>
      <c r="AA2981" s="170"/>
      <c r="AB2981" s="170"/>
      <c r="AC2981" s="170"/>
      <c r="AD2981" s="174"/>
      <c r="AE2981" s="170"/>
      <c r="AF2981" s="170"/>
      <c r="AI2981" s="170"/>
      <c r="AJ2981" s="170"/>
      <c r="AK2981" s="170"/>
      <c r="AL2981" s="170"/>
      <c r="AM2981" s="170"/>
      <c r="AN2981" s="170"/>
    </row>
    <row r="2982" spans="1:40" ht="52.5" customHeight="1" x14ac:dyDescent="0.2">
      <c r="A2982" s="170"/>
      <c r="B2982" s="170"/>
      <c r="C2982" s="170"/>
      <c r="D2982" s="170"/>
      <c r="E2982" s="170"/>
      <c r="F2982" s="170"/>
      <c r="G2982" s="170"/>
      <c r="H2982" s="170"/>
      <c r="I2982" s="170"/>
      <c r="J2982" s="170"/>
      <c r="K2982" s="170"/>
      <c r="L2982" s="170"/>
      <c r="M2982" s="170"/>
      <c r="N2982" s="170"/>
      <c r="O2982" s="170"/>
      <c r="P2982" s="170"/>
      <c r="Q2982" s="170"/>
      <c r="R2982" s="170"/>
      <c r="S2982" s="170"/>
      <c r="T2982" s="170"/>
      <c r="U2982" s="170"/>
      <c r="V2982" s="170"/>
      <c r="W2982" s="170"/>
      <c r="X2982" s="174"/>
      <c r="Y2982" s="170"/>
      <c r="Z2982" s="170"/>
      <c r="AA2982" s="170"/>
      <c r="AB2982" s="170"/>
      <c r="AC2982" s="170"/>
      <c r="AD2982" s="174"/>
      <c r="AE2982" s="170"/>
      <c r="AF2982" s="170"/>
      <c r="AI2982" s="170"/>
      <c r="AJ2982" s="170"/>
      <c r="AK2982" s="170"/>
      <c r="AL2982" s="170"/>
      <c r="AM2982" s="170"/>
      <c r="AN2982" s="170"/>
    </row>
    <row r="2983" spans="1:40" ht="52.5" customHeight="1" x14ac:dyDescent="0.2">
      <c r="A2983" s="170"/>
      <c r="B2983" s="170"/>
      <c r="C2983" s="170"/>
      <c r="D2983" s="170"/>
      <c r="E2983" s="170"/>
      <c r="F2983" s="170"/>
      <c r="G2983" s="170"/>
      <c r="H2983" s="170"/>
      <c r="I2983" s="170"/>
      <c r="J2983" s="170"/>
      <c r="K2983" s="170"/>
      <c r="L2983" s="170"/>
      <c r="M2983" s="170"/>
      <c r="N2983" s="170"/>
      <c r="O2983" s="170"/>
      <c r="P2983" s="170"/>
      <c r="Q2983" s="170"/>
      <c r="R2983" s="170"/>
      <c r="S2983" s="170"/>
      <c r="T2983" s="170"/>
      <c r="U2983" s="170"/>
      <c r="V2983" s="170"/>
      <c r="W2983" s="170"/>
      <c r="X2983" s="174"/>
      <c r="Y2983" s="170"/>
      <c r="Z2983" s="170"/>
      <c r="AA2983" s="170"/>
      <c r="AB2983" s="170"/>
      <c r="AC2983" s="170"/>
      <c r="AD2983" s="174"/>
      <c r="AE2983" s="170"/>
      <c r="AF2983" s="170"/>
      <c r="AI2983" s="170"/>
      <c r="AJ2983" s="170"/>
      <c r="AK2983" s="170"/>
      <c r="AL2983" s="170"/>
      <c r="AM2983" s="170"/>
      <c r="AN2983" s="170"/>
    </row>
    <row r="2984" spans="1:40" ht="52.5" customHeight="1" x14ac:dyDescent="0.2">
      <c r="A2984" s="170"/>
      <c r="B2984" s="170"/>
      <c r="C2984" s="170"/>
      <c r="D2984" s="170"/>
      <c r="E2984" s="170"/>
      <c r="F2984" s="170"/>
      <c r="G2984" s="170"/>
      <c r="H2984" s="170"/>
      <c r="I2984" s="170"/>
      <c r="J2984" s="170"/>
      <c r="K2984" s="170"/>
      <c r="L2984" s="170"/>
      <c r="M2984" s="170"/>
      <c r="N2984" s="170"/>
      <c r="O2984" s="170"/>
      <c r="P2984" s="170"/>
      <c r="Q2984" s="170"/>
      <c r="R2984" s="170"/>
      <c r="S2984" s="170"/>
      <c r="T2984" s="170"/>
      <c r="U2984" s="170"/>
      <c r="V2984" s="170"/>
      <c r="W2984" s="170"/>
      <c r="X2984" s="174"/>
      <c r="Y2984" s="170"/>
      <c r="Z2984" s="170"/>
      <c r="AA2984" s="170"/>
      <c r="AB2984" s="170"/>
      <c r="AC2984" s="170"/>
      <c r="AD2984" s="174"/>
      <c r="AE2984" s="170"/>
      <c r="AF2984" s="170"/>
      <c r="AI2984" s="170"/>
      <c r="AJ2984" s="170"/>
      <c r="AK2984" s="170"/>
      <c r="AL2984" s="170"/>
      <c r="AM2984" s="170"/>
      <c r="AN2984" s="170"/>
    </row>
    <row r="2985" spans="1:40" ht="52.5" customHeight="1" x14ac:dyDescent="0.2">
      <c r="A2985" s="170"/>
      <c r="B2985" s="170"/>
      <c r="C2985" s="170"/>
      <c r="D2985" s="170"/>
      <c r="E2985" s="170"/>
      <c r="F2985" s="170"/>
      <c r="G2985" s="170"/>
      <c r="H2985" s="170"/>
      <c r="I2985" s="170"/>
      <c r="J2985" s="170"/>
      <c r="K2985" s="170"/>
      <c r="L2985" s="170"/>
      <c r="M2985" s="170"/>
      <c r="N2985" s="170"/>
      <c r="O2985" s="170"/>
      <c r="P2985" s="170"/>
      <c r="Q2985" s="170"/>
      <c r="R2985" s="170"/>
      <c r="S2985" s="170"/>
      <c r="T2985" s="170"/>
      <c r="U2985" s="170"/>
      <c r="V2985" s="170"/>
      <c r="W2985" s="170"/>
      <c r="X2985" s="174"/>
      <c r="Y2985" s="170"/>
      <c r="Z2985" s="170"/>
      <c r="AA2985" s="170"/>
      <c r="AB2985" s="170"/>
      <c r="AC2985" s="170"/>
      <c r="AD2985" s="174"/>
      <c r="AE2985" s="170"/>
      <c r="AF2985" s="170"/>
      <c r="AI2985" s="170"/>
      <c r="AJ2985" s="170"/>
      <c r="AK2985" s="170"/>
      <c r="AL2985" s="170"/>
      <c r="AM2985" s="170"/>
      <c r="AN2985" s="170"/>
    </row>
    <row r="2986" spans="1:40" ht="52.5" customHeight="1" x14ac:dyDescent="0.2">
      <c r="A2986" s="170"/>
      <c r="B2986" s="170"/>
      <c r="C2986" s="170"/>
      <c r="D2986" s="170"/>
      <c r="E2986" s="170"/>
      <c r="F2986" s="170"/>
      <c r="G2986" s="170"/>
      <c r="H2986" s="170"/>
      <c r="I2986" s="170"/>
      <c r="J2986" s="170"/>
      <c r="K2986" s="170"/>
      <c r="L2986" s="170"/>
      <c r="M2986" s="170"/>
      <c r="N2986" s="170"/>
      <c r="O2986" s="170"/>
      <c r="P2986" s="170"/>
      <c r="Q2986" s="170"/>
      <c r="R2986" s="170"/>
      <c r="S2986" s="170"/>
      <c r="T2986" s="170"/>
      <c r="U2986" s="170"/>
      <c r="V2986" s="170"/>
      <c r="W2986" s="170"/>
      <c r="X2986" s="174"/>
      <c r="Y2986" s="170"/>
      <c r="Z2986" s="170"/>
      <c r="AA2986" s="170"/>
      <c r="AB2986" s="170"/>
      <c r="AC2986" s="170"/>
      <c r="AD2986" s="174"/>
      <c r="AE2986" s="170"/>
      <c r="AF2986" s="170"/>
      <c r="AI2986" s="170"/>
      <c r="AJ2986" s="170"/>
      <c r="AK2986" s="170"/>
      <c r="AL2986" s="170"/>
      <c r="AM2986" s="170"/>
      <c r="AN2986" s="170"/>
    </row>
    <row r="2987" spans="1:40" ht="52.5" customHeight="1" x14ac:dyDescent="0.2">
      <c r="A2987" s="170"/>
      <c r="B2987" s="170"/>
      <c r="C2987" s="170"/>
      <c r="D2987" s="170"/>
      <c r="E2987" s="170"/>
      <c r="F2987" s="170"/>
      <c r="G2987" s="170"/>
      <c r="H2987" s="170"/>
      <c r="I2987" s="170"/>
      <c r="J2987" s="170"/>
      <c r="K2987" s="170"/>
      <c r="L2987" s="170"/>
      <c r="M2987" s="170"/>
      <c r="N2987" s="170"/>
      <c r="O2987" s="170"/>
      <c r="P2987" s="170"/>
      <c r="Q2987" s="170"/>
      <c r="R2987" s="170"/>
      <c r="S2987" s="170"/>
      <c r="T2987" s="170"/>
      <c r="U2987" s="170"/>
      <c r="V2987" s="170"/>
      <c r="W2987" s="170"/>
      <c r="X2987" s="174"/>
      <c r="Y2987" s="170"/>
      <c r="Z2987" s="170"/>
      <c r="AA2987" s="170"/>
      <c r="AB2987" s="170"/>
      <c r="AC2987" s="170"/>
      <c r="AD2987" s="174"/>
      <c r="AE2987" s="170"/>
      <c r="AF2987" s="170"/>
      <c r="AI2987" s="170"/>
      <c r="AJ2987" s="170"/>
      <c r="AK2987" s="170"/>
      <c r="AL2987" s="170"/>
      <c r="AM2987" s="170"/>
      <c r="AN2987" s="170"/>
    </row>
    <row r="2988" spans="1:40" ht="52.5" customHeight="1" x14ac:dyDescent="0.2">
      <c r="A2988" s="170"/>
      <c r="B2988" s="170"/>
      <c r="C2988" s="170"/>
      <c r="D2988" s="170"/>
      <c r="E2988" s="170"/>
      <c r="F2988" s="170"/>
      <c r="G2988" s="170"/>
      <c r="H2988" s="170"/>
      <c r="I2988" s="170"/>
      <c r="J2988" s="170"/>
      <c r="K2988" s="170"/>
      <c r="L2988" s="170"/>
      <c r="M2988" s="170"/>
      <c r="N2988" s="170"/>
      <c r="O2988" s="170"/>
      <c r="P2988" s="170"/>
      <c r="Q2988" s="170"/>
      <c r="R2988" s="170"/>
      <c r="S2988" s="170"/>
      <c r="T2988" s="170"/>
      <c r="U2988" s="170"/>
      <c r="V2988" s="170"/>
      <c r="W2988" s="170"/>
      <c r="X2988" s="174"/>
      <c r="Y2988" s="170"/>
      <c r="Z2988" s="170"/>
      <c r="AA2988" s="170"/>
      <c r="AB2988" s="170"/>
      <c r="AC2988" s="170"/>
      <c r="AD2988" s="174"/>
      <c r="AE2988" s="170"/>
      <c r="AF2988" s="170"/>
      <c r="AI2988" s="170"/>
      <c r="AJ2988" s="170"/>
      <c r="AK2988" s="170"/>
      <c r="AL2988" s="170"/>
      <c r="AM2988" s="170"/>
      <c r="AN2988" s="170"/>
    </row>
    <row r="2989" spans="1:40" ht="52.5" customHeight="1" x14ac:dyDescent="0.2">
      <c r="A2989" s="170"/>
      <c r="B2989" s="170"/>
      <c r="C2989" s="170"/>
      <c r="D2989" s="170"/>
      <c r="E2989" s="170"/>
      <c r="F2989" s="170"/>
      <c r="G2989" s="170"/>
      <c r="H2989" s="170"/>
      <c r="I2989" s="170"/>
      <c r="J2989" s="170"/>
      <c r="K2989" s="170"/>
      <c r="L2989" s="170"/>
      <c r="M2989" s="170"/>
      <c r="N2989" s="170"/>
      <c r="O2989" s="170"/>
      <c r="P2989" s="170"/>
      <c r="Q2989" s="170"/>
      <c r="R2989" s="170"/>
      <c r="S2989" s="170"/>
      <c r="T2989" s="170"/>
      <c r="U2989" s="170"/>
      <c r="V2989" s="170"/>
      <c r="W2989" s="170"/>
      <c r="X2989" s="174"/>
      <c r="Y2989" s="170"/>
      <c r="Z2989" s="170"/>
      <c r="AA2989" s="170"/>
      <c r="AB2989" s="170"/>
      <c r="AC2989" s="170"/>
      <c r="AD2989" s="174"/>
      <c r="AE2989" s="170"/>
      <c r="AF2989" s="170"/>
      <c r="AI2989" s="170"/>
      <c r="AJ2989" s="170"/>
      <c r="AK2989" s="170"/>
      <c r="AL2989" s="170"/>
      <c r="AM2989" s="170"/>
      <c r="AN2989" s="170"/>
    </row>
    <row r="2990" spans="1:40" ht="52.5" customHeight="1" x14ac:dyDescent="0.2">
      <c r="A2990" s="170"/>
      <c r="B2990" s="170"/>
      <c r="C2990" s="170"/>
      <c r="D2990" s="170"/>
      <c r="E2990" s="170"/>
      <c r="F2990" s="170"/>
      <c r="G2990" s="170"/>
      <c r="H2990" s="170"/>
      <c r="I2990" s="170"/>
      <c r="J2990" s="170"/>
      <c r="K2990" s="170"/>
      <c r="L2990" s="170"/>
      <c r="M2990" s="170"/>
      <c r="N2990" s="170"/>
      <c r="O2990" s="170"/>
      <c r="P2990" s="170"/>
      <c r="Q2990" s="170"/>
      <c r="R2990" s="170"/>
      <c r="S2990" s="170"/>
      <c r="T2990" s="170"/>
      <c r="U2990" s="170"/>
      <c r="V2990" s="170"/>
      <c r="W2990" s="170"/>
      <c r="X2990" s="174"/>
      <c r="Y2990" s="170"/>
      <c r="Z2990" s="170"/>
      <c r="AA2990" s="170"/>
      <c r="AB2990" s="170"/>
      <c r="AC2990" s="170"/>
      <c r="AD2990" s="174"/>
      <c r="AE2990" s="170"/>
      <c r="AF2990" s="170"/>
      <c r="AI2990" s="170"/>
      <c r="AJ2990" s="170"/>
      <c r="AK2990" s="170"/>
      <c r="AL2990" s="170"/>
      <c r="AM2990" s="170"/>
      <c r="AN2990" s="170"/>
    </row>
    <row r="2991" spans="1:40" ht="52.5" customHeight="1" x14ac:dyDescent="0.2">
      <c r="A2991" s="170"/>
      <c r="B2991" s="170"/>
      <c r="C2991" s="170"/>
      <c r="D2991" s="170"/>
      <c r="E2991" s="170"/>
      <c r="F2991" s="170"/>
      <c r="G2991" s="170"/>
      <c r="H2991" s="170"/>
      <c r="I2991" s="170"/>
      <c r="J2991" s="170"/>
      <c r="K2991" s="170"/>
      <c r="L2991" s="170"/>
      <c r="M2991" s="170"/>
      <c r="N2991" s="170"/>
      <c r="O2991" s="170"/>
      <c r="P2991" s="170"/>
      <c r="Q2991" s="170"/>
      <c r="R2991" s="170"/>
      <c r="S2991" s="170"/>
      <c r="T2991" s="170"/>
      <c r="U2991" s="170"/>
      <c r="V2991" s="170"/>
      <c r="W2991" s="170"/>
      <c r="X2991" s="174"/>
      <c r="Y2991" s="170"/>
      <c r="Z2991" s="170"/>
      <c r="AA2991" s="170"/>
      <c r="AB2991" s="170"/>
      <c r="AC2991" s="170"/>
      <c r="AD2991" s="174"/>
      <c r="AE2991" s="170"/>
      <c r="AF2991" s="170"/>
      <c r="AI2991" s="170"/>
      <c r="AJ2991" s="170"/>
      <c r="AK2991" s="170"/>
      <c r="AL2991" s="170"/>
      <c r="AM2991" s="170"/>
      <c r="AN2991" s="170"/>
    </row>
    <row r="2992" spans="1:40" ht="52.5" customHeight="1" x14ac:dyDescent="0.2">
      <c r="A2992" s="170"/>
      <c r="B2992" s="170"/>
      <c r="C2992" s="170"/>
      <c r="D2992" s="170"/>
      <c r="E2992" s="170"/>
      <c r="F2992" s="170"/>
      <c r="G2992" s="170"/>
      <c r="H2992" s="170"/>
      <c r="I2992" s="170"/>
      <c r="J2992" s="170"/>
      <c r="K2992" s="170"/>
      <c r="L2992" s="170"/>
      <c r="M2992" s="170"/>
      <c r="N2992" s="170"/>
      <c r="O2992" s="170"/>
      <c r="P2992" s="170"/>
      <c r="Q2992" s="170"/>
      <c r="R2992" s="170"/>
      <c r="S2992" s="170"/>
      <c r="T2992" s="170"/>
      <c r="U2992" s="170"/>
      <c r="V2992" s="170"/>
      <c r="W2992" s="170"/>
      <c r="X2992" s="174"/>
      <c r="Y2992" s="170"/>
      <c r="Z2992" s="170"/>
      <c r="AA2992" s="170"/>
      <c r="AB2992" s="170"/>
      <c r="AC2992" s="170"/>
      <c r="AD2992" s="174"/>
      <c r="AE2992" s="170"/>
      <c r="AF2992" s="170"/>
      <c r="AI2992" s="170"/>
      <c r="AJ2992" s="170"/>
      <c r="AK2992" s="170"/>
      <c r="AL2992" s="170"/>
      <c r="AM2992" s="170"/>
      <c r="AN2992" s="170"/>
    </row>
    <row r="2993" spans="1:40" ht="52.5" customHeight="1" x14ac:dyDescent="0.2">
      <c r="A2993" s="170"/>
      <c r="B2993" s="170"/>
      <c r="C2993" s="170"/>
      <c r="D2993" s="170"/>
      <c r="E2993" s="170"/>
      <c r="F2993" s="170"/>
      <c r="G2993" s="170"/>
      <c r="H2993" s="170"/>
      <c r="I2993" s="170"/>
      <c r="J2993" s="170"/>
      <c r="K2993" s="170"/>
      <c r="L2993" s="170"/>
      <c r="M2993" s="170"/>
      <c r="N2993" s="170"/>
      <c r="O2993" s="170"/>
      <c r="P2993" s="170"/>
      <c r="Q2993" s="170"/>
      <c r="R2993" s="170"/>
      <c r="S2993" s="170"/>
      <c r="T2993" s="170"/>
      <c r="U2993" s="170"/>
      <c r="V2993" s="170"/>
      <c r="W2993" s="170"/>
      <c r="X2993" s="174"/>
      <c r="Y2993" s="170"/>
      <c r="Z2993" s="170"/>
      <c r="AA2993" s="170"/>
      <c r="AB2993" s="170"/>
      <c r="AC2993" s="170"/>
      <c r="AD2993" s="174"/>
      <c r="AE2993" s="170"/>
      <c r="AF2993" s="170"/>
      <c r="AI2993" s="170"/>
      <c r="AJ2993" s="170"/>
      <c r="AK2993" s="170"/>
      <c r="AL2993" s="170"/>
      <c r="AM2993" s="170"/>
      <c r="AN2993" s="170"/>
    </row>
    <row r="2994" spans="1:40" ht="52.5" customHeight="1" x14ac:dyDescent="0.2">
      <c r="A2994" s="170"/>
      <c r="B2994" s="170"/>
      <c r="C2994" s="170"/>
      <c r="D2994" s="170"/>
      <c r="E2994" s="170"/>
      <c r="F2994" s="170"/>
      <c r="G2994" s="170"/>
      <c r="H2994" s="170"/>
      <c r="I2994" s="170"/>
      <c r="J2994" s="170"/>
      <c r="K2994" s="170"/>
      <c r="L2994" s="170"/>
      <c r="M2994" s="170"/>
      <c r="N2994" s="170"/>
      <c r="O2994" s="170"/>
      <c r="P2994" s="170"/>
      <c r="Q2994" s="170"/>
      <c r="R2994" s="170"/>
      <c r="S2994" s="170"/>
      <c r="T2994" s="170"/>
      <c r="U2994" s="170"/>
      <c r="V2994" s="170"/>
      <c r="W2994" s="170"/>
      <c r="X2994" s="174"/>
      <c r="Y2994" s="170"/>
      <c r="Z2994" s="170"/>
      <c r="AA2994" s="170"/>
      <c r="AB2994" s="170"/>
      <c r="AC2994" s="170"/>
      <c r="AD2994" s="174"/>
      <c r="AE2994" s="170"/>
      <c r="AF2994" s="170"/>
      <c r="AI2994" s="170"/>
      <c r="AJ2994" s="170"/>
      <c r="AK2994" s="170"/>
      <c r="AL2994" s="170"/>
      <c r="AM2994" s="170"/>
      <c r="AN2994" s="170"/>
    </row>
    <row r="2995" spans="1:40" ht="52.5" customHeight="1" x14ac:dyDescent="0.2">
      <c r="A2995" s="170"/>
      <c r="B2995" s="170"/>
      <c r="C2995" s="170"/>
      <c r="D2995" s="170"/>
      <c r="E2995" s="170"/>
      <c r="F2995" s="170"/>
      <c r="G2995" s="170"/>
      <c r="H2995" s="170"/>
      <c r="I2995" s="170"/>
      <c r="J2995" s="170"/>
      <c r="K2995" s="170"/>
      <c r="L2995" s="170"/>
      <c r="M2995" s="170"/>
      <c r="N2995" s="170"/>
      <c r="O2995" s="170"/>
      <c r="P2995" s="170"/>
      <c r="Q2995" s="170"/>
      <c r="R2995" s="170"/>
      <c r="S2995" s="170"/>
      <c r="T2995" s="170"/>
      <c r="U2995" s="170"/>
      <c r="V2995" s="170"/>
      <c r="W2995" s="170"/>
      <c r="X2995" s="174"/>
      <c r="Y2995" s="170"/>
      <c r="Z2995" s="170"/>
      <c r="AA2995" s="170"/>
      <c r="AB2995" s="170"/>
      <c r="AC2995" s="170"/>
      <c r="AD2995" s="174"/>
      <c r="AE2995" s="170"/>
      <c r="AF2995" s="170"/>
      <c r="AI2995" s="170"/>
      <c r="AJ2995" s="170"/>
      <c r="AK2995" s="170"/>
      <c r="AL2995" s="170"/>
      <c r="AM2995" s="170"/>
      <c r="AN2995" s="170"/>
    </row>
    <row r="2996" spans="1:40" ht="52.5" customHeight="1" x14ac:dyDescent="0.2">
      <c r="A2996" s="170"/>
      <c r="B2996" s="170"/>
      <c r="C2996" s="170"/>
      <c r="D2996" s="170"/>
      <c r="E2996" s="170"/>
      <c r="F2996" s="170"/>
      <c r="G2996" s="170"/>
      <c r="H2996" s="170"/>
      <c r="I2996" s="170"/>
      <c r="J2996" s="170"/>
      <c r="K2996" s="170"/>
      <c r="L2996" s="170"/>
      <c r="M2996" s="170"/>
      <c r="N2996" s="170"/>
      <c r="O2996" s="170"/>
      <c r="P2996" s="170"/>
      <c r="Q2996" s="170"/>
      <c r="R2996" s="170"/>
      <c r="S2996" s="170"/>
      <c r="T2996" s="170"/>
      <c r="U2996" s="170"/>
      <c r="V2996" s="170"/>
      <c r="W2996" s="170"/>
      <c r="X2996" s="174"/>
      <c r="Y2996" s="170"/>
      <c r="Z2996" s="170"/>
      <c r="AA2996" s="170"/>
      <c r="AB2996" s="170"/>
      <c r="AC2996" s="170"/>
      <c r="AD2996" s="174"/>
      <c r="AE2996" s="170"/>
      <c r="AF2996" s="170"/>
      <c r="AI2996" s="170"/>
      <c r="AJ2996" s="170"/>
      <c r="AK2996" s="170"/>
      <c r="AL2996" s="170"/>
      <c r="AM2996" s="170"/>
      <c r="AN2996" s="170"/>
    </row>
    <row r="2997" spans="1:40" ht="52.5" customHeight="1" x14ac:dyDescent="0.2">
      <c r="A2997" s="170"/>
      <c r="B2997" s="170"/>
      <c r="C2997" s="170"/>
      <c r="D2997" s="170"/>
      <c r="E2997" s="170"/>
      <c r="F2997" s="170"/>
      <c r="G2997" s="170"/>
      <c r="H2997" s="170"/>
      <c r="I2997" s="170"/>
      <c r="J2997" s="170"/>
      <c r="K2997" s="170"/>
      <c r="L2997" s="170"/>
      <c r="M2997" s="170"/>
      <c r="N2997" s="170"/>
      <c r="O2997" s="170"/>
      <c r="P2997" s="170"/>
      <c r="Q2997" s="170"/>
      <c r="R2997" s="170"/>
      <c r="S2997" s="170"/>
      <c r="T2997" s="170"/>
      <c r="U2997" s="170"/>
      <c r="V2997" s="170"/>
      <c r="W2997" s="170"/>
      <c r="X2997" s="174"/>
      <c r="Y2997" s="170"/>
      <c r="Z2997" s="170"/>
      <c r="AA2997" s="170"/>
      <c r="AB2997" s="170"/>
      <c r="AC2997" s="170"/>
      <c r="AD2997" s="174"/>
      <c r="AE2997" s="170"/>
      <c r="AF2997" s="170"/>
      <c r="AI2997" s="170"/>
      <c r="AJ2997" s="170"/>
      <c r="AK2997" s="170"/>
      <c r="AL2997" s="170"/>
      <c r="AM2997" s="170"/>
      <c r="AN2997" s="170"/>
    </row>
    <row r="2998" spans="1:40" ht="52.5" customHeight="1" x14ac:dyDescent="0.2">
      <c r="A2998" s="170"/>
      <c r="B2998" s="170"/>
      <c r="C2998" s="170"/>
      <c r="D2998" s="170"/>
      <c r="E2998" s="170"/>
      <c r="F2998" s="170"/>
      <c r="G2998" s="170"/>
      <c r="H2998" s="170"/>
      <c r="I2998" s="170"/>
      <c r="J2998" s="170"/>
      <c r="K2998" s="170"/>
      <c r="L2998" s="170"/>
      <c r="M2998" s="170"/>
      <c r="N2998" s="170"/>
      <c r="O2998" s="170"/>
      <c r="P2998" s="170"/>
      <c r="Q2998" s="170"/>
      <c r="R2998" s="170"/>
      <c r="S2998" s="170"/>
      <c r="T2998" s="170"/>
      <c r="U2998" s="170"/>
      <c r="V2998" s="170"/>
      <c r="W2998" s="170"/>
      <c r="X2998" s="174"/>
      <c r="Y2998" s="170"/>
      <c r="Z2998" s="170"/>
      <c r="AA2998" s="170"/>
      <c r="AB2998" s="170"/>
      <c r="AC2998" s="170"/>
      <c r="AD2998" s="174"/>
      <c r="AE2998" s="170"/>
      <c r="AF2998" s="170"/>
      <c r="AI2998" s="170"/>
      <c r="AJ2998" s="170"/>
      <c r="AK2998" s="170"/>
      <c r="AL2998" s="170"/>
      <c r="AM2998" s="170"/>
      <c r="AN2998" s="170"/>
    </row>
    <row r="2999" spans="1:40" ht="52.5" customHeight="1" x14ac:dyDescent="0.2">
      <c r="A2999" s="170"/>
      <c r="B2999" s="170"/>
      <c r="C2999" s="170"/>
      <c r="D2999" s="170"/>
      <c r="E2999" s="170"/>
      <c r="F2999" s="170"/>
      <c r="G2999" s="170"/>
      <c r="H2999" s="170"/>
      <c r="I2999" s="170"/>
      <c r="J2999" s="170"/>
      <c r="K2999" s="170"/>
      <c r="L2999" s="170"/>
      <c r="M2999" s="170"/>
      <c r="N2999" s="170"/>
      <c r="O2999" s="170"/>
      <c r="P2999" s="170"/>
      <c r="Q2999" s="170"/>
      <c r="R2999" s="170"/>
      <c r="S2999" s="170"/>
      <c r="T2999" s="170"/>
      <c r="U2999" s="170"/>
      <c r="V2999" s="170"/>
      <c r="W2999" s="170"/>
      <c r="X2999" s="174"/>
      <c r="Y2999" s="170"/>
      <c r="Z2999" s="170"/>
      <c r="AA2999" s="170"/>
      <c r="AB2999" s="170"/>
      <c r="AC2999" s="170"/>
      <c r="AD2999" s="174"/>
      <c r="AE2999" s="170"/>
      <c r="AF2999" s="170"/>
      <c r="AI2999" s="170"/>
      <c r="AJ2999" s="170"/>
      <c r="AK2999" s="170"/>
      <c r="AL2999" s="170"/>
      <c r="AM2999" s="170"/>
      <c r="AN2999" s="170"/>
    </row>
    <row r="3000" spans="1:40" ht="52.5" customHeight="1" x14ac:dyDescent="0.2">
      <c r="A3000" s="170"/>
      <c r="B3000" s="170"/>
      <c r="C3000" s="170"/>
      <c r="D3000" s="170"/>
      <c r="E3000" s="170"/>
      <c r="F3000" s="170"/>
      <c r="G3000" s="170"/>
      <c r="H3000" s="170"/>
      <c r="I3000" s="170"/>
      <c r="J3000" s="170"/>
      <c r="K3000" s="170"/>
      <c r="L3000" s="170"/>
      <c r="M3000" s="170"/>
      <c r="N3000" s="170"/>
      <c r="O3000" s="170"/>
      <c r="P3000" s="170"/>
      <c r="Q3000" s="170"/>
      <c r="R3000" s="170"/>
      <c r="S3000" s="170"/>
      <c r="T3000" s="170"/>
      <c r="U3000" s="170"/>
      <c r="V3000" s="170"/>
      <c r="W3000" s="170"/>
      <c r="X3000" s="174"/>
      <c r="Y3000" s="170"/>
      <c r="Z3000" s="170"/>
      <c r="AA3000" s="170"/>
      <c r="AB3000" s="170"/>
      <c r="AC3000" s="170"/>
      <c r="AD3000" s="174"/>
      <c r="AE3000" s="170"/>
      <c r="AF3000" s="170"/>
      <c r="AI3000" s="170"/>
      <c r="AJ3000" s="170"/>
      <c r="AK3000" s="170"/>
      <c r="AL3000" s="170"/>
      <c r="AM3000" s="170"/>
      <c r="AN3000" s="170"/>
    </row>
    <row r="3001" spans="1:40" ht="52.5" customHeight="1" x14ac:dyDescent="0.2">
      <c r="A3001" s="170"/>
      <c r="B3001" s="170"/>
      <c r="C3001" s="170"/>
      <c r="D3001" s="170"/>
      <c r="E3001" s="170"/>
      <c r="F3001" s="170"/>
      <c r="G3001" s="170"/>
      <c r="H3001" s="170"/>
      <c r="I3001" s="170"/>
      <c r="J3001" s="170"/>
      <c r="K3001" s="170"/>
      <c r="L3001" s="170"/>
      <c r="M3001" s="170"/>
      <c r="N3001" s="170"/>
      <c r="O3001" s="170"/>
      <c r="P3001" s="170"/>
      <c r="Q3001" s="170"/>
      <c r="R3001" s="170"/>
      <c r="S3001" s="170"/>
      <c r="T3001" s="170"/>
      <c r="U3001" s="170"/>
      <c r="V3001" s="170"/>
      <c r="W3001" s="170"/>
      <c r="X3001" s="174"/>
      <c r="Y3001" s="170"/>
      <c r="Z3001" s="170"/>
      <c r="AA3001" s="170"/>
      <c r="AB3001" s="170"/>
      <c r="AC3001" s="170"/>
      <c r="AD3001" s="174"/>
      <c r="AE3001" s="170"/>
      <c r="AF3001" s="170"/>
      <c r="AI3001" s="170"/>
      <c r="AJ3001" s="170"/>
      <c r="AK3001" s="170"/>
      <c r="AL3001" s="170"/>
      <c r="AM3001" s="170"/>
      <c r="AN3001" s="170"/>
    </row>
    <row r="3002" spans="1:40" ht="52.5" customHeight="1" x14ac:dyDescent="0.2">
      <c r="A3002" s="170"/>
      <c r="B3002" s="170"/>
      <c r="C3002" s="170"/>
      <c r="D3002" s="170"/>
      <c r="E3002" s="170"/>
      <c r="F3002" s="170"/>
      <c r="G3002" s="170"/>
      <c r="H3002" s="170"/>
      <c r="I3002" s="170"/>
      <c r="J3002" s="170"/>
      <c r="K3002" s="170"/>
      <c r="L3002" s="170"/>
      <c r="M3002" s="170"/>
      <c r="N3002" s="170"/>
      <c r="O3002" s="170"/>
      <c r="P3002" s="170"/>
      <c r="Q3002" s="170"/>
      <c r="R3002" s="170"/>
      <c r="S3002" s="170"/>
      <c r="T3002" s="170"/>
      <c r="U3002" s="170"/>
      <c r="V3002" s="170"/>
      <c r="W3002" s="170"/>
      <c r="X3002" s="174"/>
      <c r="Y3002" s="170"/>
      <c r="Z3002" s="170"/>
      <c r="AA3002" s="170"/>
      <c r="AB3002" s="170"/>
      <c r="AC3002" s="170"/>
      <c r="AD3002" s="174"/>
      <c r="AE3002" s="170"/>
      <c r="AF3002" s="170"/>
      <c r="AI3002" s="170"/>
      <c r="AJ3002" s="170"/>
      <c r="AK3002" s="170"/>
      <c r="AL3002" s="170"/>
      <c r="AM3002" s="170"/>
      <c r="AN3002" s="170"/>
    </row>
    <row r="3003" spans="1:40" ht="52.5" customHeight="1" x14ac:dyDescent="0.2">
      <c r="A3003" s="170"/>
      <c r="B3003" s="170"/>
      <c r="C3003" s="170"/>
      <c r="D3003" s="170"/>
      <c r="E3003" s="170"/>
      <c r="F3003" s="170"/>
      <c r="G3003" s="170"/>
      <c r="H3003" s="170"/>
      <c r="I3003" s="170"/>
      <c r="J3003" s="170"/>
      <c r="K3003" s="170"/>
      <c r="L3003" s="170"/>
      <c r="M3003" s="170"/>
      <c r="N3003" s="170"/>
      <c r="O3003" s="170"/>
      <c r="P3003" s="170"/>
      <c r="Q3003" s="170"/>
      <c r="R3003" s="170"/>
      <c r="S3003" s="170"/>
      <c r="T3003" s="170"/>
      <c r="U3003" s="170"/>
      <c r="V3003" s="170"/>
      <c r="W3003" s="170"/>
      <c r="X3003" s="174"/>
      <c r="Y3003" s="170"/>
      <c r="Z3003" s="170"/>
      <c r="AA3003" s="170"/>
      <c r="AB3003" s="170"/>
      <c r="AC3003" s="170"/>
      <c r="AD3003" s="174"/>
      <c r="AE3003" s="170"/>
      <c r="AF3003" s="170"/>
      <c r="AI3003" s="170"/>
      <c r="AJ3003" s="170"/>
      <c r="AK3003" s="170"/>
      <c r="AL3003" s="170"/>
      <c r="AM3003" s="170"/>
      <c r="AN3003" s="170"/>
    </row>
    <row r="3004" spans="1:40" ht="52.5" customHeight="1" x14ac:dyDescent="0.2">
      <c r="A3004" s="170"/>
      <c r="B3004" s="170"/>
      <c r="C3004" s="170"/>
      <c r="D3004" s="170"/>
      <c r="E3004" s="170"/>
      <c r="F3004" s="170"/>
      <c r="G3004" s="170"/>
      <c r="H3004" s="170"/>
      <c r="I3004" s="170"/>
      <c r="J3004" s="170"/>
      <c r="K3004" s="170"/>
      <c r="L3004" s="170"/>
      <c r="M3004" s="170"/>
      <c r="N3004" s="170"/>
      <c r="O3004" s="170"/>
      <c r="P3004" s="170"/>
      <c r="Q3004" s="170"/>
      <c r="R3004" s="170"/>
      <c r="S3004" s="170"/>
      <c r="T3004" s="170"/>
      <c r="U3004" s="170"/>
      <c r="V3004" s="170"/>
      <c r="W3004" s="170"/>
      <c r="X3004" s="174"/>
      <c r="Y3004" s="170"/>
      <c r="Z3004" s="170"/>
      <c r="AA3004" s="170"/>
      <c r="AB3004" s="170"/>
      <c r="AC3004" s="170"/>
      <c r="AD3004" s="174"/>
      <c r="AE3004" s="170"/>
      <c r="AF3004" s="170"/>
      <c r="AI3004" s="170"/>
      <c r="AJ3004" s="170"/>
      <c r="AK3004" s="170"/>
      <c r="AL3004" s="170"/>
      <c r="AM3004" s="170"/>
      <c r="AN3004" s="170"/>
    </row>
    <row r="3005" spans="1:40" ht="52.5" customHeight="1" x14ac:dyDescent="0.2">
      <c r="A3005" s="170"/>
      <c r="B3005" s="170"/>
      <c r="C3005" s="170"/>
      <c r="D3005" s="170"/>
      <c r="E3005" s="170"/>
      <c r="F3005" s="170"/>
      <c r="G3005" s="170"/>
      <c r="H3005" s="170"/>
      <c r="I3005" s="170"/>
      <c r="J3005" s="170"/>
      <c r="K3005" s="170"/>
      <c r="L3005" s="170"/>
      <c r="M3005" s="170"/>
      <c r="N3005" s="170"/>
      <c r="O3005" s="170"/>
      <c r="P3005" s="170"/>
      <c r="Q3005" s="170"/>
      <c r="R3005" s="170"/>
      <c r="S3005" s="170"/>
      <c r="T3005" s="170"/>
      <c r="U3005" s="170"/>
      <c r="V3005" s="170"/>
      <c r="W3005" s="170"/>
      <c r="X3005" s="174"/>
      <c r="Y3005" s="170"/>
      <c r="Z3005" s="170"/>
      <c r="AA3005" s="170"/>
      <c r="AB3005" s="170"/>
      <c r="AC3005" s="170"/>
      <c r="AD3005" s="174"/>
      <c r="AE3005" s="170"/>
      <c r="AF3005" s="170"/>
      <c r="AI3005" s="170"/>
      <c r="AJ3005" s="170"/>
      <c r="AK3005" s="170"/>
      <c r="AL3005" s="170"/>
      <c r="AM3005" s="170"/>
      <c r="AN3005" s="170"/>
    </row>
    <row r="3006" spans="1:40" ht="52.5" customHeight="1" x14ac:dyDescent="0.2">
      <c r="A3006" s="170"/>
      <c r="B3006" s="170"/>
      <c r="C3006" s="170"/>
      <c r="D3006" s="170"/>
      <c r="E3006" s="170"/>
      <c r="F3006" s="170"/>
      <c r="G3006" s="170"/>
      <c r="H3006" s="170"/>
      <c r="I3006" s="170"/>
      <c r="J3006" s="170"/>
      <c r="K3006" s="170"/>
      <c r="L3006" s="170"/>
      <c r="M3006" s="170"/>
      <c r="N3006" s="170"/>
      <c r="O3006" s="170"/>
      <c r="P3006" s="170"/>
      <c r="Q3006" s="170"/>
      <c r="R3006" s="170"/>
      <c r="S3006" s="170"/>
      <c r="T3006" s="170"/>
      <c r="U3006" s="170"/>
      <c r="V3006" s="170"/>
      <c r="W3006" s="170"/>
      <c r="X3006" s="174"/>
      <c r="Y3006" s="170"/>
      <c r="Z3006" s="170"/>
      <c r="AA3006" s="170"/>
      <c r="AB3006" s="170"/>
      <c r="AC3006" s="170"/>
      <c r="AD3006" s="174"/>
      <c r="AE3006" s="170"/>
      <c r="AF3006" s="170"/>
      <c r="AI3006" s="170"/>
      <c r="AJ3006" s="170"/>
      <c r="AK3006" s="170"/>
      <c r="AL3006" s="170"/>
      <c r="AM3006" s="170"/>
      <c r="AN3006" s="170"/>
    </row>
    <row r="3007" spans="1:40" ht="52.5" customHeight="1" x14ac:dyDescent="0.2">
      <c r="A3007" s="170"/>
      <c r="B3007" s="170"/>
      <c r="C3007" s="170"/>
      <c r="D3007" s="170"/>
      <c r="E3007" s="170"/>
      <c r="F3007" s="170"/>
      <c r="G3007" s="170"/>
      <c r="H3007" s="170"/>
      <c r="I3007" s="170"/>
      <c r="J3007" s="170"/>
      <c r="K3007" s="170"/>
      <c r="L3007" s="170"/>
      <c r="M3007" s="170"/>
      <c r="N3007" s="170"/>
      <c r="O3007" s="170"/>
      <c r="P3007" s="170"/>
      <c r="Q3007" s="170"/>
      <c r="R3007" s="170"/>
      <c r="S3007" s="170"/>
      <c r="T3007" s="170"/>
      <c r="U3007" s="170"/>
      <c r="V3007" s="170"/>
      <c r="W3007" s="170"/>
      <c r="X3007" s="174"/>
      <c r="Y3007" s="170"/>
      <c r="Z3007" s="170"/>
      <c r="AA3007" s="170"/>
      <c r="AB3007" s="170"/>
      <c r="AC3007" s="170"/>
      <c r="AD3007" s="174"/>
      <c r="AE3007" s="170"/>
      <c r="AF3007" s="170"/>
      <c r="AI3007" s="170"/>
      <c r="AJ3007" s="170"/>
      <c r="AK3007" s="170"/>
      <c r="AL3007" s="170"/>
      <c r="AM3007" s="170"/>
      <c r="AN3007" s="170"/>
    </row>
    <row r="3008" spans="1:40" ht="52.5" customHeight="1" x14ac:dyDescent="0.2">
      <c r="A3008" s="170"/>
      <c r="B3008" s="170"/>
      <c r="C3008" s="170"/>
      <c r="D3008" s="170"/>
      <c r="E3008" s="170"/>
      <c r="F3008" s="170"/>
      <c r="G3008" s="170"/>
      <c r="H3008" s="170"/>
      <c r="I3008" s="170"/>
      <c r="J3008" s="170"/>
      <c r="K3008" s="170"/>
      <c r="L3008" s="170"/>
      <c r="M3008" s="170"/>
      <c r="N3008" s="170"/>
      <c r="O3008" s="170"/>
      <c r="P3008" s="170"/>
      <c r="Q3008" s="170"/>
      <c r="R3008" s="170"/>
      <c r="S3008" s="170"/>
      <c r="T3008" s="170"/>
      <c r="U3008" s="170"/>
      <c r="V3008" s="170"/>
      <c r="W3008" s="170"/>
      <c r="X3008" s="174"/>
      <c r="Y3008" s="170"/>
      <c r="Z3008" s="170"/>
      <c r="AA3008" s="170"/>
      <c r="AB3008" s="170"/>
      <c r="AC3008" s="170"/>
      <c r="AD3008" s="174"/>
      <c r="AE3008" s="170"/>
      <c r="AF3008" s="170"/>
      <c r="AI3008" s="170"/>
      <c r="AJ3008" s="170"/>
      <c r="AK3008" s="170"/>
      <c r="AL3008" s="170"/>
      <c r="AM3008" s="170"/>
      <c r="AN3008" s="170"/>
    </row>
    <row r="3009" spans="1:40" ht="52.5" customHeight="1" x14ac:dyDescent="0.2">
      <c r="A3009" s="170"/>
      <c r="B3009" s="170"/>
      <c r="C3009" s="170"/>
      <c r="D3009" s="170"/>
      <c r="E3009" s="170"/>
      <c r="F3009" s="170"/>
      <c r="G3009" s="170"/>
      <c r="H3009" s="170"/>
      <c r="I3009" s="170"/>
      <c r="J3009" s="170"/>
      <c r="K3009" s="170"/>
      <c r="L3009" s="170"/>
      <c r="M3009" s="170"/>
      <c r="N3009" s="170"/>
      <c r="O3009" s="170"/>
      <c r="P3009" s="170"/>
      <c r="Q3009" s="170"/>
      <c r="R3009" s="170"/>
      <c r="S3009" s="170"/>
      <c r="T3009" s="170"/>
      <c r="U3009" s="170"/>
      <c r="V3009" s="170"/>
      <c r="W3009" s="170"/>
      <c r="X3009" s="174"/>
      <c r="Y3009" s="170"/>
      <c r="Z3009" s="170"/>
      <c r="AA3009" s="170"/>
      <c r="AB3009" s="170"/>
      <c r="AC3009" s="170"/>
      <c r="AD3009" s="174"/>
      <c r="AE3009" s="170"/>
      <c r="AF3009" s="170"/>
      <c r="AI3009" s="170"/>
      <c r="AJ3009" s="170"/>
      <c r="AK3009" s="170"/>
      <c r="AL3009" s="170"/>
      <c r="AM3009" s="170"/>
      <c r="AN3009" s="170"/>
    </row>
    <row r="3010" spans="1:40" ht="52.5" customHeight="1" x14ac:dyDescent="0.2">
      <c r="A3010" s="170"/>
      <c r="B3010" s="170"/>
      <c r="C3010" s="170"/>
      <c r="D3010" s="170"/>
      <c r="E3010" s="170"/>
      <c r="F3010" s="170"/>
      <c r="G3010" s="170"/>
      <c r="H3010" s="170"/>
      <c r="I3010" s="170"/>
      <c r="J3010" s="170"/>
      <c r="K3010" s="170"/>
      <c r="L3010" s="170"/>
      <c r="M3010" s="170"/>
      <c r="N3010" s="170"/>
      <c r="O3010" s="170"/>
      <c r="P3010" s="170"/>
      <c r="Q3010" s="170"/>
      <c r="R3010" s="170"/>
      <c r="S3010" s="170"/>
      <c r="T3010" s="170"/>
      <c r="U3010" s="170"/>
      <c r="V3010" s="170"/>
      <c r="W3010" s="170"/>
      <c r="X3010" s="174"/>
      <c r="Y3010" s="170"/>
      <c r="Z3010" s="170"/>
      <c r="AA3010" s="170"/>
      <c r="AB3010" s="170"/>
      <c r="AC3010" s="170"/>
      <c r="AD3010" s="174"/>
      <c r="AE3010" s="170"/>
      <c r="AF3010" s="170"/>
      <c r="AI3010" s="170"/>
      <c r="AJ3010" s="170"/>
      <c r="AK3010" s="170"/>
      <c r="AL3010" s="170"/>
      <c r="AM3010" s="170"/>
      <c r="AN3010" s="170"/>
    </row>
    <row r="3011" spans="1:40" ht="52.5" customHeight="1" x14ac:dyDescent="0.2">
      <c r="A3011" s="170"/>
      <c r="B3011" s="170"/>
      <c r="C3011" s="170"/>
      <c r="D3011" s="170"/>
      <c r="E3011" s="170"/>
      <c r="F3011" s="170"/>
      <c r="G3011" s="170"/>
      <c r="H3011" s="170"/>
      <c r="I3011" s="170"/>
      <c r="J3011" s="170"/>
      <c r="K3011" s="170"/>
      <c r="L3011" s="170"/>
      <c r="M3011" s="170"/>
      <c r="N3011" s="170"/>
      <c r="O3011" s="170"/>
      <c r="P3011" s="170"/>
      <c r="Q3011" s="170"/>
      <c r="R3011" s="170"/>
      <c r="S3011" s="170"/>
      <c r="T3011" s="170"/>
      <c r="U3011" s="170"/>
      <c r="V3011" s="170"/>
      <c r="W3011" s="170"/>
      <c r="X3011" s="174"/>
      <c r="Y3011" s="170"/>
      <c r="Z3011" s="170"/>
      <c r="AA3011" s="170"/>
      <c r="AB3011" s="170"/>
      <c r="AC3011" s="170"/>
      <c r="AD3011" s="174"/>
      <c r="AE3011" s="170"/>
      <c r="AF3011" s="170"/>
      <c r="AI3011" s="170"/>
      <c r="AJ3011" s="170"/>
      <c r="AK3011" s="170"/>
      <c r="AL3011" s="170"/>
      <c r="AM3011" s="170"/>
      <c r="AN3011" s="170"/>
    </row>
    <row r="3012" spans="1:40" ht="52.5" customHeight="1" x14ac:dyDescent="0.2">
      <c r="A3012" s="170"/>
      <c r="B3012" s="170"/>
      <c r="C3012" s="170"/>
      <c r="D3012" s="170"/>
      <c r="E3012" s="170"/>
      <c r="F3012" s="170"/>
      <c r="G3012" s="170"/>
      <c r="H3012" s="170"/>
      <c r="I3012" s="170"/>
      <c r="J3012" s="170"/>
      <c r="K3012" s="170"/>
      <c r="L3012" s="170"/>
      <c r="M3012" s="170"/>
      <c r="N3012" s="170"/>
      <c r="O3012" s="170"/>
      <c r="P3012" s="170"/>
      <c r="Q3012" s="170"/>
      <c r="R3012" s="170"/>
      <c r="S3012" s="170"/>
      <c r="T3012" s="170"/>
      <c r="U3012" s="170"/>
      <c r="V3012" s="170"/>
      <c r="W3012" s="170"/>
      <c r="X3012" s="174"/>
      <c r="Y3012" s="170"/>
      <c r="Z3012" s="170"/>
      <c r="AA3012" s="170"/>
      <c r="AB3012" s="170"/>
      <c r="AC3012" s="170"/>
      <c r="AD3012" s="174"/>
      <c r="AE3012" s="170"/>
      <c r="AF3012" s="170"/>
      <c r="AI3012" s="170"/>
      <c r="AJ3012" s="170"/>
      <c r="AK3012" s="170"/>
      <c r="AL3012" s="170"/>
      <c r="AM3012" s="170"/>
      <c r="AN3012" s="170"/>
    </row>
    <row r="3013" spans="1:40" ht="52.5" customHeight="1" x14ac:dyDescent="0.2">
      <c r="A3013" s="170"/>
      <c r="B3013" s="170"/>
      <c r="C3013" s="170"/>
      <c r="D3013" s="170"/>
      <c r="E3013" s="170"/>
      <c r="F3013" s="170"/>
      <c r="G3013" s="170"/>
      <c r="H3013" s="170"/>
      <c r="I3013" s="170"/>
      <c r="J3013" s="170"/>
      <c r="K3013" s="170"/>
      <c r="L3013" s="170"/>
      <c r="M3013" s="170"/>
      <c r="N3013" s="170"/>
      <c r="O3013" s="170"/>
      <c r="P3013" s="170"/>
      <c r="Q3013" s="170"/>
      <c r="R3013" s="170"/>
      <c r="S3013" s="170"/>
      <c r="T3013" s="170"/>
      <c r="U3013" s="170"/>
      <c r="V3013" s="170"/>
      <c r="W3013" s="170"/>
      <c r="X3013" s="174"/>
      <c r="Y3013" s="170"/>
      <c r="Z3013" s="170"/>
      <c r="AA3013" s="170"/>
      <c r="AB3013" s="170"/>
      <c r="AC3013" s="170"/>
      <c r="AD3013" s="174"/>
      <c r="AE3013" s="170"/>
      <c r="AF3013" s="170"/>
      <c r="AI3013" s="170"/>
      <c r="AJ3013" s="170"/>
      <c r="AK3013" s="170"/>
      <c r="AL3013" s="170"/>
      <c r="AM3013" s="170"/>
      <c r="AN3013" s="170"/>
    </row>
    <row r="3014" spans="1:40" ht="52.5" customHeight="1" x14ac:dyDescent="0.2">
      <c r="A3014" s="170"/>
      <c r="B3014" s="170"/>
      <c r="C3014" s="170"/>
      <c r="D3014" s="170"/>
      <c r="E3014" s="170"/>
      <c r="F3014" s="170"/>
      <c r="G3014" s="170"/>
      <c r="H3014" s="170"/>
      <c r="I3014" s="170"/>
      <c r="J3014" s="170"/>
      <c r="K3014" s="170"/>
      <c r="L3014" s="170"/>
      <c r="M3014" s="170"/>
      <c r="N3014" s="170"/>
      <c r="O3014" s="170"/>
      <c r="P3014" s="170"/>
      <c r="Q3014" s="170"/>
      <c r="R3014" s="170"/>
      <c r="S3014" s="170"/>
      <c r="T3014" s="170"/>
      <c r="U3014" s="170"/>
      <c r="V3014" s="170"/>
      <c r="W3014" s="170"/>
      <c r="X3014" s="174"/>
      <c r="Y3014" s="170"/>
      <c r="Z3014" s="170"/>
      <c r="AA3014" s="170"/>
      <c r="AB3014" s="170"/>
      <c r="AC3014" s="170"/>
      <c r="AD3014" s="174"/>
      <c r="AE3014" s="170"/>
      <c r="AF3014" s="170"/>
      <c r="AI3014" s="170"/>
      <c r="AJ3014" s="170"/>
      <c r="AK3014" s="170"/>
      <c r="AL3014" s="170"/>
      <c r="AM3014" s="170"/>
      <c r="AN3014" s="170"/>
    </row>
    <row r="3015" spans="1:40" ht="52.5" customHeight="1" x14ac:dyDescent="0.2">
      <c r="A3015" s="170"/>
      <c r="B3015" s="170"/>
      <c r="C3015" s="170"/>
      <c r="D3015" s="170"/>
      <c r="E3015" s="170"/>
      <c r="F3015" s="170"/>
      <c r="G3015" s="170"/>
      <c r="H3015" s="170"/>
      <c r="I3015" s="170"/>
      <c r="J3015" s="170"/>
      <c r="K3015" s="170"/>
      <c r="L3015" s="170"/>
      <c r="M3015" s="170"/>
      <c r="N3015" s="170"/>
      <c r="O3015" s="170"/>
      <c r="P3015" s="170"/>
      <c r="Q3015" s="170"/>
      <c r="R3015" s="170"/>
      <c r="S3015" s="170"/>
      <c r="T3015" s="170"/>
      <c r="U3015" s="170"/>
      <c r="V3015" s="170"/>
      <c r="W3015" s="170"/>
      <c r="X3015" s="174"/>
      <c r="Y3015" s="170"/>
      <c r="Z3015" s="170"/>
      <c r="AA3015" s="170"/>
      <c r="AB3015" s="170"/>
      <c r="AC3015" s="170"/>
      <c r="AD3015" s="174"/>
      <c r="AE3015" s="170"/>
      <c r="AF3015" s="170"/>
      <c r="AI3015" s="170"/>
      <c r="AJ3015" s="170"/>
      <c r="AK3015" s="170"/>
      <c r="AL3015" s="170"/>
      <c r="AM3015" s="170"/>
      <c r="AN3015" s="170"/>
    </row>
    <row r="3016" spans="1:40" ht="52.5" customHeight="1" x14ac:dyDescent="0.2">
      <c r="A3016" s="170"/>
      <c r="B3016" s="170"/>
      <c r="C3016" s="170"/>
      <c r="D3016" s="170"/>
      <c r="E3016" s="170"/>
      <c r="F3016" s="170"/>
      <c r="G3016" s="170"/>
      <c r="H3016" s="170"/>
      <c r="I3016" s="170"/>
      <c r="J3016" s="170"/>
      <c r="K3016" s="170"/>
      <c r="L3016" s="170"/>
      <c r="M3016" s="170"/>
      <c r="N3016" s="170"/>
      <c r="O3016" s="170"/>
      <c r="P3016" s="170"/>
      <c r="Q3016" s="170"/>
      <c r="R3016" s="170"/>
      <c r="S3016" s="170"/>
      <c r="T3016" s="170"/>
      <c r="U3016" s="170"/>
      <c r="V3016" s="170"/>
      <c r="W3016" s="170"/>
      <c r="X3016" s="174"/>
      <c r="Y3016" s="170"/>
      <c r="Z3016" s="170"/>
      <c r="AA3016" s="170"/>
      <c r="AB3016" s="170"/>
      <c r="AC3016" s="170"/>
      <c r="AD3016" s="174"/>
      <c r="AE3016" s="170"/>
      <c r="AF3016" s="170"/>
      <c r="AI3016" s="170"/>
      <c r="AJ3016" s="170"/>
      <c r="AK3016" s="170"/>
      <c r="AL3016" s="170"/>
      <c r="AM3016" s="170"/>
      <c r="AN3016" s="170"/>
    </row>
    <row r="3017" spans="1:40" ht="52.5" customHeight="1" x14ac:dyDescent="0.2">
      <c r="A3017" s="170"/>
      <c r="B3017" s="170"/>
      <c r="C3017" s="170"/>
      <c r="D3017" s="170"/>
      <c r="E3017" s="170"/>
      <c r="F3017" s="170"/>
      <c r="G3017" s="170"/>
      <c r="H3017" s="170"/>
      <c r="I3017" s="170"/>
      <c r="J3017" s="170"/>
      <c r="K3017" s="170"/>
      <c r="L3017" s="170"/>
      <c r="M3017" s="170"/>
      <c r="N3017" s="170"/>
      <c r="O3017" s="170"/>
      <c r="P3017" s="170"/>
      <c r="Q3017" s="170"/>
      <c r="R3017" s="170"/>
      <c r="S3017" s="170"/>
      <c r="T3017" s="170"/>
      <c r="U3017" s="170"/>
      <c r="V3017" s="170"/>
      <c r="W3017" s="170"/>
      <c r="X3017" s="174"/>
      <c r="Y3017" s="170"/>
      <c r="Z3017" s="170"/>
      <c r="AA3017" s="170"/>
      <c r="AB3017" s="170"/>
      <c r="AC3017" s="170"/>
      <c r="AD3017" s="174"/>
      <c r="AE3017" s="170"/>
      <c r="AF3017" s="170"/>
      <c r="AI3017" s="170"/>
      <c r="AJ3017" s="170"/>
      <c r="AK3017" s="170"/>
      <c r="AL3017" s="170"/>
      <c r="AM3017" s="170"/>
      <c r="AN3017" s="170"/>
    </row>
    <row r="3018" spans="1:40" ht="52.5" customHeight="1" x14ac:dyDescent="0.2">
      <c r="A3018" s="170"/>
      <c r="B3018" s="170"/>
      <c r="C3018" s="170"/>
      <c r="D3018" s="170"/>
      <c r="E3018" s="170"/>
      <c r="F3018" s="170"/>
      <c r="G3018" s="170"/>
      <c r="H3018" s="170"/>
      <c r="I3018" s="170"/>
      <c r="J3018" s="170"/>
      <c r="K3018" s="170"/>
      <c r="L3018" s="170"/>
      <c r="M3018" s="170"/>
      <c r="N3018" s="170"/>
      <c r="O3018" s="170"/>
      <c r="P3018" s="170"/>
      <c r="Q3018" s="170"/>
      <c r="R3018" s="170"/>
      <c r="S3018" s="170"/>
      <c r="T3018" s="170"/>
      <c r="U3018" s="170"/>
      <c r="V3018" s="170"/>
      <c r="W3018" s="170"/>
      <c r="X3018" s="174"/>
      <c r="Y3018" s="170"/>
      <c r="Z3018" s="170"/>
      <c r="AA3018" s="170"/>
      <c r="AB3018" s="170"/>
      <c r="AC3018" s="170"/>
      <c r="AD3018" s="174"/>
      <c r="AE3018" s="170"/>
      <c r="AF3018" s="170"/>
      <c r="AI3018" s="170"/>
      <c r="AJ3018" s="170"/>
      <c r="AK3018" s="170"/>
      <c r="AL3018" s="170"/>
      <c r="AM3018" s="170"/>
      <c r="AN3018" s="170"/>
    </row>
    <row r="3019" spans="1:40" ht="52.5" customHeight="1" x14ac:dyDescent="0.2">
      <c r="A3019" s="170"/>
      <c r="B3019" s="170"/>
      <c r="C3019" s="170"/>
      <c r="D3019" s="170"/>
      <c r="E3019" s="170"/>
      <c r="F3019" s="170"/>
      <c r="G3019" s="170"/>
      <c r="H3019" s="170"/>
      <c r="I3019" s="170"/>
      <c r="J3019" s="170"/>
      <c r="K3019" s="170"/>
      <c r="L3019" s="170"/>
      <c r="M3019" s="170"/>
      <c r="N3019" s="170"/>
      <c r="O3019" s="170"/>
      <c r="P3019" s="170"/>
      <c r="Q3019" s="170"/>
      <c r="R3019" s="170"/>
      <c r="S3019" s="170"/>
      <c r="T3019" s="170"/>
      <c r="U3019" s="170"/>
      <c r="V3019" s="170"/>
      <c r="W3019" s="170"/>
      <c r="X3019" s="174"/>
      <c r="Y3019" s="170"/>
      <c r="Z3019" s="170"/>
      <c r="AA3019" s="170"/>
      <c r="AB3019" s="170"/>
      <c r="AC3019" s="170"/>
      <c r="AD3019" s="174"/>
      <c r="AE3019" s="170"/>
      <c r="AF3019" s="170"/>
      <c r="AI3019" s="170"/>
      <c r="AJ3019" s="170"/>
      <c r="AK3019" s="170"/>
      <c r="AL3019" s="170"/>
      <c r="AM3019" s="170"/>
      <c r="AN3019" s="170"/>
    </row>
    <row r="3020" spans="1:40" ht="52.5" customHeight="1" x14ac:dyDescent="0.2">
      <c r="A3020" s="170"/>
      <c r="B3020" s="170"/>
      <c r="C3020" s="170"/>
      <c r="D3020" s="170"/>
      <c r="E3020" s="170"/>
      <c r="F3020" s="170"/>
      <c r="G3020" s="170"/>
      <c r="H3020" s="170"/>
      <c r="I3020" s="170"/>
      <c r="J3020" s="170"/>
      <c r="K3020" s="170"/>
      <c r="L3020" s="170"/>
      <c r="M3020" s="170"/>
      <c r="N3020" s="170"/>
      <c r="O3020" s="170"/>
      <c r="P3020" s="170"/>
      <c r="Q3020" s="170"/>
      <c r="R3020" s="170"/>
      <c r="S3020" s="170"/>
      <c r="T3020" s="170"/>
      <c r="U3020" s="170"/>
      <c r="V3020" s="170"/>
      <c r="W3020" s="170"/>
      <c r="X3020" s="174"/>
      <c r="Y3020" s="170"/>
      <c r="Z3020" s="170"/>
      <c r="AA3020" s="170"/>
      <c r="AB3020" s="170"/>
      <c r="AC3020" s="170"/>
      <c r="AD3020" s="174"/>
      <c r="AE3020" s="170"/>
      <c r="AF3020" s="170"/>
      <c r="AI3020" s="170"/>
      <c r="AJ3020" s="170"/>
      <c r="AK3020" s="170"/>
      <c r="AL3020" s="170"/>
      <c r="AM3020" s="170"/>
      <c r="AN3020" s="170"/>
    </row>
    <row r="3021" spans="1:40" ht="52.5" customHeight="1" x14ac:dyDescent="0.2">
      <c r="A3021" s="170"/>
      <c r="B3021" s="170"/>
      <c r="C3021" s="170"/>
      <c r="D3021" s="170"/>
      <c r="E3021" s="170"/>
      <c r="F3021" s="170"/>
      <c r="G3021" s="170"/>
      <c r="H3021" s="170"/>
      <c r="I3021" s="170"/>
      <c r="J3021" s="170"/>
      <c r="K3021" s="170"/>
      <c r="L3021" s="170"/>
      <c r="M3021" s="170"/>
      <c r="N3021" s="170"/>
      <c r="O3021" s="170"/>
      <c r="P3021" s="170"/>
      <c r="Q3021" s="170"/>
      <c r="R3021" s="170"/>
      <c r="S3021" s="170"/>
      <c r="T3021" s="170"/>
      <c r="U3021" s="170"/>
      <c r="V3021" s="170"/>
      <c r="W3021" s="170"/>
      <c r="X3021" s="174"/>
      <c r="Y3021" s="170"/>
      <c r="Z3021" s="170"/>
      <c r="AA3021" s="170"/>
      <c r="AB3021" s="170"/>
      <c r="AC3021" s="170"/>
      <c r="AD3021" s="174"/>
      <c r="AE3021" s="170"/>
      <c r="AF3021" s="170"/>
      <c r="AI3021" s="170"/>
      <c r="AJ3021" s="170"/>
      <c r="AK3021" s="170"/>
      <c r="AL3021" s="170"/>
      <c r="AM3021" s="170"/>
      <c r="AN3021" s="170"/>
    </row>
    <row r="3022" spans="1:40" ht="52.5" customHeight="1" x14ac:dyDescent="0.2">
      <c r="A3022" s="170"/>
      <c r="B3022" s="170"/>
      <c r="C3022" s="170"/>
      <c r="D3022" s="170"/>
      <c r="E3022" s="170"/>
      <c r="F3022" s="170"/>
      <c r="G3022" s="170"/>
      <c r="H3022" s="170"/>
      <c r="I3022" s="170"/>
      <c r="J3022" s="170"/>
      <c r="K3022" s="170"/>
      <c r="L3022" s="170"/>
      <c r="M3022" s="170"/>
      <c r="N3022" s="170"/>
      <c r="O3022" s="170"/>
      <c r="P3022" s="170"/>
      <c r="Q3022" s="170"/>
      <c r="R3022" s="170"/>
      <c r="S3022" s="170"/>
      <c r="T3022" s="170"/>
      <c r="U3022" s="170"/>
      <c r="V3022" s="170"/>
      <c r="W3022" s="170"/>
      <c r="X3022" s="174"/>
      <c r="Y3022" s="170"/>
      <c r="Z3022" s="170"/>
      <c r="AA3022" s="170"/>
      <c r="AB3022" s="170"/>
      <c r="AC3022" s="170"/>
      <c r="AD3022" s="174"/>
      <c r="AE3022" s="170"/>
      <c r="AF3022" s="170"/>
      <c r="AI3022" s="170"/>
      <c r="AJ3022" s="170"/>
      <c r="AK3022" s="170"/>
      <c r="AL3022" s="170"/>
      <c r="AM3022" s="170"/>
      <c r="AN3022" s="170"/>
    </row>
    <row r="3023" spans="1:40" ht="52.5" customHeight="1" x14ac:dyDescent="0.2">
      <c r="A3023" s="170"/>
      <c r="B3023" s="170"/>
      <c r="C3023" s="170"/>
      <c r="D3023" s="170"/>
      <c r="E3023" s="170"/>
      <c r="F3023" s="170"/>
      <c r="G3023" s="170"/>
      <c r="H3023" s="170"/>
      <c r="I3023" s="170"/>
      <c r="J3023" s="170"/>
      <c r="K3023" s="170"/>
      <c r="L3023" s="170"/>
      <c r="M3023" s="170"/>
      <c r="N3023" s="170"/>
      <c r="O3023" s="170"/>
      <c r="P3023" s="170"/>
      <c r="Q3023" s="170"/>
      <c r="R3023" s="170"/>
      <c r="S3023" s="170"/>
      <c r="T3023" s="170"/>
      <c r="U3023" s="170"/>
      <c r="V3023" s="170"/>
      <c r="W3023" s="170"/>
      <c r="X3023" s="174"/>
      <c r="Y3023" s="170"/>
      <c r="Z3023" s="170"/>
      <c r="AA3023" s="170"/>
      <c r="AB3023" s="170"/>
      <c r="AC3023" s="170"/>
      <c r="AD3023" s="174"/>
      <c r="AE3023" s="170"/>
      <c r="AF3023" s="170"/>
      <c r="AI3023" s="170"/>
      <c r="AJ3023" s="170"/>
      <c r="AK3023" s="170"/>
      <c r="AL3023" s="170"/>
      <c r="AM3023" s="170"/>
      <c r="AN3023" s="170"/>
    </row>
    <row r="3024" spans="1:40" ht="52.5" customHeight="1" x14ac:dyDescent="0.2">
      <c r="A3024" s="170"/>
      <c r="B3024" s="170"/>
      <c r="C3024" s="170"/>
      <c r="D3024" s="170"/>
      <c r="E3024" s="170"/>
      <c r="F3024" s="170"/>
      <c r="G3024" s="170"/>
      <c r="H3024" s="170"/>
      <c r="I3024" s="170"/>
      <c r="J3024" s="170"/>
      <c r="K3024" s="170"/>
      <c r="L3024" s="170"/>
      <c r="M3024" s="170"/>
      <c r="N3024" s="170"/>
      <c r="O3024" s="170"/>
      <c r="P3024" s="170"/>
      <c r="Q3024" s="170"/>
      <c r="R3024" s="170"/>
      <c r="S3024" s="170"/>
      <c r="T3024" s="170"/>
      <c r="U3024" s="170"/>
      <c r="V3024" s="170"/>
      <c r="W3024" s="170"/>
      <c r="X3024" s="174"/>
      <c r="Y3024" s="170"/>
      <c r="Z3024" s="170"/>
      <c r="AA3024" s="170"/>
      <c r="AB3024" s="170"/>
      <c r="AC3024" s="170"/>
      <c r="AD3024" s="174"/>
      <c r="AE3024" s="170"/>
      <c r="AF3024" s="170"/>
      <c r="AI3024" s="170"/>
      <c r="AJ3024" s="170"/>
      <c r="AK3024" s="170"/>
      <c r="AL3024" s="170"/>
      <c r="AM3024" s="170"/>
      <c r="AN3024" s="170"/>
    </row>
    <row r="3025" spans="1:40" ht="52.5" customHeight="1" x14ac:dyDescent="0.2">
      <c r="A3025" s="170"/>
      <c r="B3025" s="170"/>
      <c r="C3025" s="170"/>
      <c r="D3025" s="170"/>
      <c r="E3025" s="170"/>
      <c r="F3025" s="170"/>
      <c r="G3025" s="170"/>
      <c r="H3025" s="170"/>
      <c r="I3025" s="170"/>
      <c r="J3025" s="170"/>
      <c r="K3025" s="170"/>
      <c r="L3025" s="170"/>
      <c r="M3025" s="170"/>
      <c r="N3025" s="170"/>
      <c r="O3025" s="170"/>
      <c r="P3025" s="170"/>
      <c r="Q3025" s="170"/>
      <c r="R3025" s="170"/>
      <c r="S3025" s="170"/>
      <c r="T3025" s="170"/>
      <c r="U3025" s="170"/>
      <c r="V3025" s="170"/>
      <c r="W3025" s="170"/>
      <c r="X3025" s="174"/>
      <c r="Y3025" s="170"/>
      <c r="Z3025" s="170"/>
      <c r="AA3025" s="170"/>
      <c r="AB3025" s="170"/>
      <c r="AC3025" s="170"/>
      <c r="AD3025" s="174"/>
      <c r="AE3025" s="170"/>
      <c r="AF3025" s="170"/>
      <c r="AI3025" s="170"/>
      <c r="AJ3025" s="170"/>
      <c r="AK3025" s="170"/>
      <c r="AL3025" s="170"/>
      <c r="AM3025" s="170"/>
      <c r="AN3025" s="170"/>
    </row>
    <row r="3026" spans="1:40" ht="52.5" customHeight="1" x14ac:dyDescent="0.2">
      <c r="A3026" s="170"/>
      <c r="B3026" s="170"/>
      <c r="C3026" s="170"/>
      <c r="D3026" s="170"/>
      <c r="E3026" s="170"/>
      <c r="F3026" s="170"/>
      <c r="G3026" s="170"/>
      <c r="H3026" s="170"/>
      <c r="I3026" s="170"/>
      <c r="J3026" s="170"/>
      <c r="K3026" s="170"/>
      <c r="L3026" s="170"/>
      <c r="M3026" s="170"/>
      <c r="N3026" s="170"/>
      <c r="O3026" s="170"/>
      <c r="P3026" s="170"/>
      <c r="Q3026" s="170"/>
      <c r="R3026" s="170"/>
      <c r="S3026" s="170"/>
      <c r="T3026" s="170"/>
      <c r="U3026" s="170"/>
      <c r="V3026" s="170"/>
      <c r="W3026" s="170"/>
      <c r="X3026" s="174"/>
      <c r="Y3026" s="170"/>
      <c r="Z3026" s="170"/>
      <c r="AA3026" s="170"/>
      <c r="AB3026" s="170"/>
      <c r="AC3026" s="170"/>
      <c r="AD3026" s="174"/>
      <c r="AE3026" s="170"/>
      <c r="AF3026" s="170"/>
      <c r="AI3026" s="170"/>
      <c r="AJ3026" s="170"/>
      <c r="AK3026" s="170"/>
      <c r="AL3026" s="170"/>
      <c r="AM3026" s="170"/>
      <c r="AN3026" s="170"/>
    </row>
    <row r="3027" spans="1:40" ht="52.5" customHeight="1" x14ac:dyDescent="0.2">
      <c r="A3027" s="170"/>
      <c r="B3027" s="170"/>
      <c r="C3027" s="170"/>
      <c r="D3027" s="170"/>
      <c r="E3027" s="170"/>
      <c r="F3027" s="170"/>
      <c r="G3027" s="170"/>
      <c r="H3027" s="170"/>
      <c r="I3027" s="170"/>
      <c r="J3027" s="170"/>
      <c r="K3027" s="170"/>
      <c r="L3027" s="170"/>
      <c r="M3027" s="170"/>
      <c r="N3027" s="170"/>
      <c r="O3027" s="170"/>
      <c r="P3027" s="170"/>
      <c r="Q3027" s="170"/>
      <c r="R3027" s="170"/>
      <c r="S3027" s="170"/>
      <c r="T3027" s="170"/>
      <c r="U3027" s="170"/>
      <c r="V3027" s="170"/>
      <c r="W3027" s="170"/>
      <c r="X3027" s="174"/>
      <c r="Y3027" s="170"/>
      <c r="Z3027" s="170"/>
      <c r="AA3027" s="170"/>
      <c r="AB3027" s="170"/>
      <c r="AC3027" s="170"/>
      <c r="AD3027" s="174"/>
      <c r="AE3027" s="170"/>
      <c r="AF3027" s="170"/>
      <c r="AI3027" s="170"/>
      <c r="AJ3027" s="170"/>
      <c r="AK3027" s="170"/>
      <c r="AL3027" s="170"/>
      <c r="AM3027" s="170"/>
      <c r="AN3027" s="170"/>
    </row>
    <row r="3028" spans="1:40" ht="52.5" customHeight="1" x14ac:dyDescent="0.2">
      <c r="A3028" s="170"/>
      <c r="B3028" s="170"/>
      <c r="C3028" s="170"/>
      <c r="D3028" s="170"/>
      <c r="E3028" s="170"/>
      <c r="F3028" s="170"/>
      <c r="G3028" s="170"/>
      <c r="H3028" s="170"/>
      <c r="I3028" s="170"/>
      <c r="J3028" s="170"/>
      <c r="K3028" s="170"/>
      <c r="L3028" s="170"/>
      <c r="M3028" s="170"/>
      <c r="N3028" s="170"/>
      <c r="O3028" s="170"/>
      <c r="P3028" s="170"/>
      <c r="Q3028" s="170"/>
      <c r="R3028" s="170"/>
      <c r="S3028" s="170"/>
      <c r="T3028" s="170"/>
      <c r="U3028" s="170"/>
      <c r="V3028" s="170"/>
      <c r="W3028" s="170"/>
      <c r="X3028" s="174"/>
      <c r="Y3028" s="170"/>
      <c r="Z3028" s="170"/>
      <c r="AA3028" s="170"/>
      <c r="AB3028" s="170"/>
      <c r="AC3028" s="170"/>
      <c r="AD3028" s="174"/>
      <c r="AE3028" s="170"/>
      <c r="AF3028" s="170"/>
      <c r="AI3028" s="170"/>
      <c r="AJ3028" s="170"/>
      <c r="AK3028" s="170"/>
      <c r="AL3028" s="170"/>
      <c r="AM3028" s="170"/>
      <c r="AN3028" s="170"/>
    </row>
    <row r="3029" spans="1:40" ht="52.5" customHeight="1" x14ac:dyDescent="0.2">
      <c r="A3029" s="170"/>
      <c r="B3029" s="170"/>
      <c r="C3029" s="170"/>
      <c r="D3029" s="170"/>
      <c r="E3029" s="170"/>
      <c r="F3029" s="170"/>
      <c r="G3029" s="170"/>
      <c r="H3029" s="170"/>
      <c r="I3029" s="170"/>
      <c r="J3029" s="170"/>
      <c r="K3029" s="170"/>
      <c r="L3029" s="170"/>
      <c r="M3029" s="170"/>
      <c r="N3029" s="170"/>
      <c r="O3029" s="170"/>
      <c r="P3029" s="170"/>
      <c r="Q3029" s="170"/>
      <c r="R3029" s="170"/>
      <c r="S3029" s="170"/>
      <c r="T3029" s="170"/>
      <c r="U3029" s="170"/>
      <c r="V3029" s="170"/>
      <c r="W3029" s="170"/>
      <c r="X3029" s="174"/>
      <c r="Y3029" s="170"/>
      <c r="Z3029" s="170"/>
      <c r="AA3029" s="170"/>
      <c r="AB3029" s="170"/>
      <c r="AC3029" s="170"/>
      <c r="AD3029" s="174"/>
      <c r="AE3029" s="170"/>
      <c r="AF3029" s="170"/>
      <c r="AI3029" s="170"/>
      <c r="AJ3029" s="170"/>
      <c r="AK3029" s="170"/>
      <c r="AL3029" s="170"/>
      <c r="AM3029" s="170"/>
      <c r="AN3029" s="170"/>
    </row>
    <row r="3030" spans="1:40" ht="52.5" customHeight="1" x14ac:dyDescent="0.2">
      <c r="A3030" s="170"/>
      <c r="B3030" s="170"/>
      <c r="C3030" s="170"/>
      <c r="D3030" s="170"/>
      <c r="E3030" s="170"/>
      <c r="F3030" s="170"/>
      <c r="G3030" s="170"/>
      <c r="H3030" s="170"/>
      <c r="I3030" s="170"/>
      <c r="J3030" s="170"/>
      <c r="K3030" s="170"/>
      <c r="L3030" s="170"/>
      <c r="M3030" s="170"/>
      <c r="N3030" s="170"/>
      <c r="O3030" s="170"/>
      <c r="P3030" s="170"/>
      <c r="Q3030" s="170"/>
      <c r="R3030" s="170"/>
      <c r="S3030" s="170"/>
      <c r="T3030" s="170"/>
      <c r="U3030" s="170"/>
      <c r="V3030" s="170"/>
      <c r="W3030" s="170"/>
      <c r="X3030" s="174"/>
      <c r="Y3030" s="170"/>
      <c r="Z3030" s="170"/>
      <c r="AA3030" s="170"/>
      <c r="AB3030" s="170"/>
      <c r="AC3030" s="170"/>
      <c r="AD3030" s="174"/>
      <c r="AE3030" s="170"/>
      <c r="AF3030" s="170"/>
      <c r="AI3030" s="170"/>
      <c r="AJ3030" s="170"/>
      <c r="AK3030" s="170"/>
      <c r="AL3030" s="170"/>
      <c r="AM3030" s="170"/>
      <c r="AN3030" s="170"/>
    </row>
    <row r="3031" spans="1:40" ht="52.5" customHeight="1" x14ac:dyDescent="0.2">
      <c r="A3031" s="170"/>
      <c r="B3031" s="170"/>
      <c r="C3031" s="170"/>
      <c r="D3031" s="170"/>
      <c r="E3031" s="170"/>
      <c r="F3031" s="170"/>
      <c r="G3031" s="170"/>
      <c r="H3031" s="170"/>
      <c r="I3031" s="170"/>
      <c r="J3031" s="170"/>
      <c r="K3031" s="170"/>
      <c r="L3031" s="170"/>
      <c r="M3031" s="170"/>
      <c r="N3031" s="170"/>
      <c r="O3031" s="170"/>
      <c r="P3031" s="170"/>
      <c r="Q3031" s="170"/>
      <c r="R3031" s="170"/>
      <c r="S3031" s="170"/>
      <c r="T3031" s="170"/>
      <c r="U3031" s="170"/>
      <c r="V3031" s="170"/>
      <c r="W3031" s="170"/>
      <c r="X3031" s="174"/>
      <c r="Y3031" s="170"/>
      <c r="Z3031" s="170"/>
      <c r="AA3031" s="170"/>
      <c r="AB3031" s="170"/>
      <c r="AC3031" s="170"/>
      <c r="AD3031" s="174"/>
      <c r="AE3031" s="170"/>
      <c r="AF3031" s="170"/>
      <c r="AI3031" s="170"/>
      <c r="AJ3031" s="170"/>
      <c r="AK3031" s="170"/>
      <c r="AL3031" s="170"/>
      <c r="AM3031" s="170"/>
      <c r="AN3031" s="170"/>
    </row>
    <row r="3032" spans="1:40" ht="52.5" customHeight="1" x14ac:dyDescent="0.2">
      <c r="A3032" s="170"/>
      <c r="B3032" s="170"/>
      <c r="C3032" s="170"/>
      <c r="D3032" s="170"/>
      <c r="E3032" s="170"/>
      <c r="F3032" s="170"/>
      <c r="G3032" s="170"/>
      <c r="H3032" s="170"/>
      <c r="I3032" s="170"/>
      <c r="J3032" s="170"/>
      <c r="K3032" s="170"/>
      <c r="L3032" s="170"/>
      <c r="M3032" s="170"/>
      <c r="N3032" s="170"/>
      <c r="O3032" s="170"/>
      <c r="P3032" s="170"/>
      <c r="Q3032" s="170"/>
      <c r="R3032" s="170"/>
      <c r="S3032" s="170"/>
      <c r="T3032" s="170"/>
      <c r="U3032" s="170"/>
      <c r="V3032" s="170"/>
      <c r="W3032" s="170"/>
      <c r="X3032" s="174"/>
      <c r="Y3032" s="170"/>
      <c r="Z3032" s="170"/>
      <c r="AA3032" s="170"/>
      <c r="AB3032" s="170"/>
      <c r="AC3032" s="170"/>
      <c r="AD3032" s="174"/>
      <c r="AE3032" s="170"/>
      <c r="AF3032" s="170"/>
      <c r="AI3032" s="170"/>
      <c r="AJ3032" s="170"/>
      <c r="AK3032" s="170"/>
      <c r="AL3032" s="170"/>
      <c r="AM3032" s="170"/>
      <c r="AN3032" s="170"/>
    </row>
    <row r="3033" spans="1:40" ht="52.5" customHeight="1" x14ac:dyDescent="0.2">
      <c r="A3033" s="170"/>
      <c r="B3033" s="170"/>
      <c r="C3033" s="170"/>
      <c r="D3033" s="170"/>
      <c r="E3033" s="170"/>
      <c r="F3033" s="170"/>
      <c r="G3033" s="170"/>
      <c r="H3033" s="170"/>
      <c r="I3033" s="170"/>
      <c r="J3033" s="170"/>
      <c r="K3033" s="170"/>
      <c r="L3033" s="170"/>
      <c r="M3033" s="170"/>
      <c r="N3033" s="170"/>
      <c r="O3033" s="170"/>
      <c r="P3033" s="170"/>
      <c r="Q3033" s="170"/>
      <c r="R3033" s="170"/>
      <c r="S3033" s="170"/>
      <c r="T3033" s="170"/>
      <c r="U3033" s="170"/>
      <c r="V3033" s="170"/>
      <c r="W3033" s="170"/>
      <c r="X3033" s="174"/>
      <c r="Y3033" s="170"/>
      <c r="Z3033" s="170"/>
      <c r="AA3033" s="170"/>
      <c r="AB3033" s="170"/>
      <c r="AC3033" s="170"/>
      <c r="AD3033" s="174"/>
      <c r="AE3033" s="170"/>
      <c r="AF3033" s="170"/>
      <c r="AI3033" s="170"/>
      <c r="AJ3033" s="170"/>
      <c r="AK3033" s="170"/>
      <c r="AL3033" s="170"/>
      <c r="AM3033" s="170"/>
      <c r="AN3033" s="170"/>
    </row>
    <row r="3034" spans="1:40" ht="52.5" customHeight="1" x14ac:dyDescent="0.2">
      <c r="A3034" s="170"/>
      <c r="B3034" s="170"/>
      <c r="C3034" s="170"/>
      <c r="D3034" s="170"/>
      <c r="E3034" s="170"/>
      <c r="F3034" s="170"/>
      <c r="G3034" s="170"/>
      <c r="H3034" s="170"/>
      <c r="I3034" s="170"/>
      <c r="J3034" s="170"/>
      <c r="K3034" s="170"/>
      <c r="L3034" s="170"/>
      <c r="M3034" s="170"/>
      <c r="N3034" s="170"/>
      <c r="O3034" s="170"/>
      <c r="P3034" s="170"/>
      <c r="Q3034" s="170"/>
      <c r="R3034" s="170"/>
      <c r="S3034" s="170"/>
      <c r="T3034" s="170"/>
      <c r="U3034" s="170"/>
      <c r="V3034" s="170"/>
      <c r="W3034" s="170"/>
      <c r="X3034" s="174"/>
      <c r="Y3034" s="170"/>
      <c r="Z3034" s="170"/>
      <c r="AA3034" s="170"/>
      <c r="AB3034" s="170"/>
      <c r="AC3034" s="170"/>
      <c r="AD3034" s="174"/>
      <c r="AE3034" s="170"/>
      <c r="AF3034" s="170"/>
      <c r="AI3034" s="170"/>
      <c r="AJ3034" s="170"/>
      <c r="AK3034" s="170"/>
      <c r="AL3034" s="170"/>
      <c r="AM3034" s="170"/>
      <c r="AN3034" s="170"/>
    </row>
    <row r="3035" spans="1:40" ht="52.5" customHeight="1" x14ac:dyDescent="0.2">
      <c r="A3035" s="170"/>
      <c r="B3035" s="170"/>
      <c r="C3035" s="170"/>
      <c r="D3035" s="170"/>
      <c r="E3035" s="170"/>
      <c r="F3035" s="170"/>
      <c r="G3035" s="170"/>
      <c r="H3035" s="170"/>
      <c r="I3035" s="170"/>
      <c r="J3035" s="170"/>
      <c r="K3035" s="170"/>
      <c r="L3035" s="170"/>
      <c r="M3035" s="170"/>
      <c r="N3035" s="170"/>
      <c r="O3035" s="170"/>
      <c r="P3035" s="170"/>
      <c r="Q3035" s="170"/>
      <c r="R3035" s="170"/>
      <c r="S3035" s="170"/>
      <c r="T3035" s="170"/>
      <c r="U3035" s="170"/>
      <c r="V3035" s="170"/>
      <c r="W3035" s="170"/>
      <c r="X3035" s="174"/>
      <c r="Y3035" s="170"/>
      <c r="Z3035" s="170"/>
      <c r="AA3035" s="170"/>
      <c r="AB3035" s="170"/>
      <c r="AC3035" s="170"/>
      <c r="AD3035" s="174"/>
      <c r="AE3035" s="170"/>
      <c r="AF3035" s="170"/>
      <c r="AI3035" s="170"/>
      <c r="AJ3035" s="170"/>
      <c r="AK3035" s="170"/>
      <c r="AL3035" s="170"/>
      <c r="AM3035" s="170"/>
      <c r="AN3035" s="170"/>
    </row>
    <row r="3036" spans="1:40" ht="52.5" customHeight="1" x14ac:dyDescent="0.2">
      <c r="A3036" s="170"/>
      <c r="B3036" s="170"/>
      <c r="C3036" s="170"/>
      <c r="D3036" s="170"/>
      <c r="E3036" s="170"/>
      <c r="F3036" s="170"/>
      <c r="G3036" s="170"/>
      <c r="H3036" s="170"/>
      <c r="I3036" s="170"/>
      <c r="J3036" s="170"/>
      <c r="K3036" s="170"/>
      <c r="L3036" s="170"/>
      <c r="M3036" s="170"/>
      <c r="N3036" s="170"/>
      <c r="O3036" s="170"/>
      <c r="P3036" s="170"/>
      <c r="Q3036" s="170"/>
      <c r="R3036" s="170"/>
      <c r="S3036" s="170"/>
      <c r="T3036" s="170"/>
      <c r="U3036" s="170"/>
      <c r="V3036" s="170"/>
      <c r="W3036" s="170"/>
      <c r="X3036" s="174"/>
      <c r="Y3036" s="170"/>
      <c r="Z3036" s="170"/>
      <c r="AA3036" s="170"/>
      <c r="AB3036" s="170"/>
      <c r="AC3036" s="170"/>
      <c r="AD3036" s="174"/>
      <c r="AE3036" s="170"/>
      <c r="AF3036" s="170"/>
      <c r="AI3036" s="170"/>
      <c r="AJ3036" s="170"/>
      <c r="AK3036" s="170"/>
      <c r="AL3036" s="170"/>
      <c r="AM3036" s="170"/>
      <c r="AN3036" s="170"/>
    </row>
    <row r="3037" spans="1:40" ht="52.5" customHeight="1" x14ac:dyDescent="0.2">
      <c r="A3037" s="170"/>
      <c r="B3037" s="170"/>
      <c r="C3037" s="170"/>
      <c r="D3037" s="170"/>
      <c r="E3037" s="170"/>
      <c r="F3037" s="170"/>
      <c r="G3037" s="170"/>
      <c r="H3037" s="170"/>
      <c r="I3037" s="170"/>
      <c r="J3037" s="170"/>
      <c r="K3037" s="170"/>
      <c r="L3037" s="170"/>
      <c r="M3037" s="170"/>
      <c r="N3037" s="170"/>
      <c r="O3037" s="170"/>
      <c r="P3037" s="170"/>
      <c r="Q3037" s="170"/>
      <c r="R3037" s="170"/>
      <c r="S3037" s="170"/>
      <c r="T3037" s="170"/>
      <c r="U3037" s="170"/>
      <c r="V3037" s="170"/>
      <c r="W3037" s="170"/>
      <c r="X3037" s="174"/>
      <c r="Y3037" s="170"/>
      <c r="Z3037" s="170"/>
      <c r="AA3037" s="170"/>
      <c r="AB3037" s="170"/>
      <c r="AC3037" s="170"/>
      <c r="AD3037" s="174"/>
      <c r="AE3037" s="170"/>
      <c r="AF3037" s="170"/>
      <c r="AI3037" s="170"/>
      <c r="AJ3037" s="170"/>
      <c r="AK3037" s="170"/>
      <c r="AL3037" s="170"/>
      <c r="AM3037" s="170"/>
      <c r="AN3037" s="170"/>
    </row>
    <row r="3038" spans="1:40" ht="52.5" customHeight="1" x14ac:dyDescent="0.2">
      <c r="A3038" s="170"/>
      <c r="B3038" s="170"/>
      <c r="C3038" s="170"/>
      <c r="D3038" s="170"/>
      <c r="E3038" s="170"/>
      <c r="F3038" s="170"/>
      <c r="G3038" s="170"/>
      <c r="H3038" s="170"/>
      <c r="I3038" s="170"/>
      <c r="J3038" s="170"/>
      <c r="K3038" s="170"/>
      <c r="L3038" s="170"/>
      <c r="M3038" s="170"/>
      <c r="N3038" s="170"/>
      <c r="O3038" s="170"/>
      <c r="P3038" s="170"/>
      <c r="Q3038" s="170"/>
      <c r="R3038" s="170"/>
      <c r="S3038" s="170"/>
      <c r="T3038" s="170"/>
      <c r="U3038" s="170"/>
      <c r="V3038" s="170"/>
      <c r="W3038" s="170"/>
      <c r="X3038" s="174"/>
      <c r="Y3038" s="170"/>
      <c r="Z3038" s="170"/>
      <c r="AA3038" s="170"/>
      <c r="AB3038" s="170"/>
      <c r="AC3038" s="170"/>
      <c r="AD3038" s="174"/>
      <c r="AE3038" s="170"/>
      <c r="AF3038" s="170"/>
      <c r="AI3038" s="170"/>
      <c r="AJ3038" s="170"/>
      <c r="AK3038" s="170"/>
      <c r="AL3038" s="170"/>
      <c r="AM3038" s="170"/>
      <c r="AN3038" s="170"/>
    </row>
    <row r="3039" spans="1:40" ht="52.5" customHeight="1" x14ac:dyDescent="0.2">
      <c r="A3039" s="170"/>
      <c r="B3039" s="170"/>
      <c r="C3039" s="170"/>
      <c r="D3039" s="170"/>
      <c r="E3039" s="170"/>
      <c r="F3039" s="170"/>
      <c r="G3039" s="170"/>
      <c r="H3039" s="170"/>
      <c r="I3039" s="170"/>
      <c r="J3039" s="170"/>
      <c r="K3039" s="170"/>
      <c r="L3039" s="170"/>
      <c r="M3039" s="170"/>
      <c r="N3039" s="170"/>
      <c r="O3039" s="170"/>
      <c r="P3039" s="170"/>
      <c r="Q3039" s="170"/>
      <c r="R3039" s="170"/>
      <c r="S3039" s="170"/>
      <c r="T3039" s="170"/>
      <c r="U3039" s="170"/>
      <c r="V3039" s="170"/>
      <c r="W3039" s="170"/>
      <c r="X3039" s="174"/>
      <c r="Y3039" s="170"/>
      <c r="Z3039" s="170"/>
      <c r="AA3039" s="170"/>
      <c r="AB3039" s="170"/>
      <c r="AC3039" s="170"/>
      <c r="AD3039" s="174"/>
      <c r="AE3039" s="170"/>
      <c r="AF3039" s="170"/>
      <c r="AI3039" s="170"/>
      <c r="AJ3039" s="170"/>
      <c r="AK3039" s="170"/>
      <c r="AL3039" s="170"/>
      <c r="AM3039" s="170"/>
      <c r="AN3039" s="170"/>
    </row>
    <row r="3040" spans="1:40" ht="52.5" customHeight="1" x14ac:dyDescent="0.2">
      <c r="A3040" s="170"/>
      <c r="B3040" s="170"/>
      <c r="C3040" s="170"/>
      <c r="D3040" s="170"/>
      <c r="E3040" s="170"/>
      <c r="F3040" s="170"/>
      <c r="G3040" s="170"/>
      <c r="H3040" s="170"/>
      <c r="I3040" s="170"/>
      <c r="J3040" s="170"/>
      <c r="K3040" s="170"/>
      <c r="L3040" s="170"/>
      <c r="M3040" s="170"/>
      <c r="N3040" s="170"/>
      <c r="O3040" s="170"/>
      <c r="P3040" s="170"/>
      <c r="Q3040" s="170"/>
      <c r="R3040" s="170"/>
      <c r="S3040" s="170"/>
      <c r="T3040" s="170"/>
      <c r="U3040" s="170"/>
      <c r="V3040" s="170"/>
      <c r="W3040" s="170"/>
      <c r="X3040" s="174"/>
      <c r="Y3040" s="170"/>
      <c r="Z3040" s="170"/>
      <c r="AA3040" s="170"/>
      <c r="AB3040" s="170"/>
      <c r="AC3040" s="170"/>
      <c r="AD3040" s="174"/>
      <c r="AE3040" s="170"/>
      <c r="AF3040" s="170"/>
      <c r="AI3040" s="170"/>
      <c r="AJ3040" s="170"/>
      <c r="AK3040" s="170"/>
      <c r="AL3040" s="170"/>
      <c r="AM3040" s="170"/>
      <c r="AN3040" s="170"/>
    </row>
    <row r="3041" spans="1:40" ht="52.5" customHeight="1" x14ac:dyDescent="0.2">
      <c r="A3041" s="170"/>
      <c r="B3041" s="170"/>
      <c r="C3041" s="170"/>
      <c r="D3041" s="170"/>
      <c r="E3041" s="170"/>
      <c r="F3041" s="170"/>
      <c r="G3041" s="170"/>
      <c r="H3041" s="170"/>
      <c r="I3041" s="170"/>
      <c r="J3041" s="170"/>
      <c r="K3041" s="170"/>
      <c r="L3041" s="170"/>
      <c r="M3041" s="170"/>
      <c r="N3041" s="170"/>
      <c r="O3041" s="170"/>
      <c r="P3041" s="170"/>
      <c r="Q3041" s="170"/>
      <c r="R3041" s="170"/>
      <c r="S3041" s="170"/>
      <c r="T3041" s="170"/>
      <c r="U3041" s="170"/>
      <c r="V3041" s="170"/>
      <c r="W3041" s="170"/>
      <c r="X3041" s="174"/>
      <c r="Y3041" s="170"/>
      <c r="Z3041" s="170"/>
      <c r="AA3041" s="170"/>
      <c r="AB3041" s="170"/>
      <c r="AC3041" s="170"/>
      <c r="AD3041" s="174"/>
      <c r="AE3041" s="170"/>
      <c r="AF3041" s="170"/>
      <c r="AI3041" s="170"/>
      <c r="AJ3041" s="170"/>
      <c r="AK3041" s="170"/>
      <c r="AL3041" s="170"/>
      <c r="AM3041" s="170"/>
      <c r="AN3041" s="170"/>
    </row>
    <row r="3042" spans="1:40" ht="52.5" customHeight="1" x14ac:dyDescent="0.2">
      <c r="A3042" s="170"/>
      <c r="B3042" s="170"/>
      <c r="C3042" s="170"/>
      <c r="D3042" s="170"/>
      <c r="E3042" s="170"/>
      <c r="F3042" s="170"/>
      <c r="G3042" s="170"/>
      <c r="H3042" s="170"/>
      <c r="I3042" s="170"/>
      <c r="J3042" s="170"/>
      <c r="K3042" s="170"/>
      <c r="L3042" s="170"/>
      <c r="M3042" s="170"/>
      <c r="N3042" s="170"/>
      <c r="O3042" s="170"/>
      <c r="P3042" s="170"/>
      <c r="Q3042" s="170"/>
      <c r="R3042" s="170"/>
      <c r="S3042" s="170"/>
      <c r="T3042" s="170"/>
      <c r="U3042" s="170"/>
      <c r="V3042" s="170"/>
      <c r="W3042" s="170"/>
      <c r="X3042" s="174"/>
      <c r="Y3042" s="170"/>
      <c r="Z3042" s="170"/>
      <c r="AA3042" s="170"/>
      <c r="AB3042" s="170"/>
      <c r="AC3042" s="170"/>
      <c r="AD3042" s="174"/>
      <c r="AE3042" s="170"/>
      <c r="AF3042" s="170"/>
      <c r="AI3042" s="170"/>
      <c r="AJ3042" s="170"/>
      <c r="AK3042" s="170"/>
      <c r="AL3042" s="170"/>
      <c r="AM3042" s="170"/>
      <c r="AN3042" s="170"/>
    </row>
    <row r="3043" spans="1:40" ht="52.5" customHeight="1" x14ac:dyDescent="0.2">
      <c r="A3043" s="170"/>
      <c r="B3043" s="170"/>
      <c r="C3043" s="170"/>
      <c r="D3043" s="170"/>
      <c r="E3043" s="170"/>
      <c r="F3043" s="170"/>
      <c r="G3043" s="170"/>
      <c r="H3043" s="170"/>
      <c r="I3043" s="170"/>
      <c r="J3043" s="170"/>
      <c r="K3043" s="170"/>
      <c r="L3043" s="170"/>
      <c r="M3043" s="170"/>
      <c r="N3043" s="170"/>
      <c r="O3043" s="170"/>
      <c r="P3043" s="170"/>
      <c r="Q3043" s="170"/>
      <c r="R3043" s="170"/>
      <c r="S3043" s="170"/>
      <c r="T3043" s="170"/>
      <c r="U3043" s="170"/>
      <c r="V3043" s="170"/>
      <c r="W3043" s="170"/>
      <c r="X3043" s="174"/>
      <c r="Y3043" s="170"/>
      <c r="Z3043" s="170"/>
      <c r="AA3043" s="170"/>
      <c r="AB3043" s="170"/>
      <c r="AC3043" s="170"/>
      <c r="AD3043" s="174"/>
      <c r="AE3043" s="170"/>
      <c r="AF3043" s="170"/>
      <c r="AI3043" s="170"/>
      <c r="AJ3043" s="170"/>
      <c r="AK3043" s="170"/>
      <c r="AL3043" s="170"/>
      <c r="AM3043" s="170"/>
      <c r="AN3043" s="170"/>
    </row>
    <row r="3044" spans="1:40" ht="52.5" customHeight="1" x14ac:dyDescent="0.2">
      <c r="A3044" s="170"/>
      <c r="B3044" s="170"/>
      <c r="C3044" s="170"/>
      <c r="D3044" s="170"/>
      <c r="E3044" s="170"/>
      <c r="F3044" s="170"/>
      <c r="G3044" s="170"/>
      <c r="H3044" s="170"/>
      <c r="I3044" s="170"/>
      <c r="J3044" s="170"/>
      <c r="K3044" s="170"/>
      <c r="L3044" s="170"/>
      <c r="M3044" s="170"/>
      <c r="N3044" s="170"/>
      <c r="O3044" s="170"/>
      <c r="P3044" s="170"/>
      <c r="Q3044" s="170"/>
      <c r="R3044" s="170"/>
      <c r="S3044" s="170"/>
      <c r="T3044" s="170"/>
      <c r="U3044" s="170"/>
      <c r="V3044" s="170"/>
      <c r="W3044" s="170"/>
      <c r="X3044" s="174"/>
      <c r="Y3044" s="170"/>
      <c r="Z3044" s="170"/>
      <c r="AA3044" s="170"/>
      <c r="AB3044" s="170"/>
      <c r="AC3044" s="170"/>
      <c r="AD3044" s="174"/>
      <c r="AE3044" s="170"/>
      <c r="AF3044" s="170"/>
      <c r="AI3044" s="170"/>
      <c r="AJ3044" s="170"/>
      <c r="AK3044" s="170"/>
      <c r="AL3044" s="170"/>
      <c r="AM3044" s="170"/>
      <c r="AN3044" s="170"/>
    </row>
    <row r="3045" spans="1:40" ht="52.5" customHeight="1" x14ac:dyDescent="0.2">
      <c r="A3045" s="170"/>
      <c r="B3045" s="170"/>
      <c r="C3045" s="170"/>
      <c r="D3045" s="170"/>
      <c r="E3045" s="170"/>
      <c r="F3045" s="170"/>
      <c r="G3045" s="170"/>
      <c r="H3045" s="170"/>
      <c r="I3045" s="170"/>
      <c r="J3045" s="170"/>
      <c r="K3045" s="170"/>
      <c r="L3045" s="170"/>
      <c r="M3045" s="170"/>
      <c r="N3045" s="170"/>
      <c r="O3045" s="170"/>
      <c r="P3045" s="170"/>
      <c r="Q3045" s="170"/>
      <c r="R3045" s="170"/>
      <c r="S3045" s="170"/>
      <c r="T3045" s="170"/>
      <c r="U3045" s="170"/>
      <c r="V3045" s="170"/>
      <c r="W3045" s="170"/>
      <c r="X3045" s="174"/>
      <c r="Y3045" s="170"/>
      <c r="Z3045" s="170"/>
      <c r="AA3045" s="170"/>
      <c r="AB3045" s="170"/>
      <c r="AC3045" s="170"/>
      <c r="AD3045" s="174"/>
      <c r="AE3045" s="170"/>
      <c r="AF3045" s="170"/>
      <c r="AI3045" s="170"/>
      <c r="AJ3045" s="170"/>
      <c r="AK3045" s="170"/>
      <c r="AL3045" s="170"/>
      <c r="AM3045" s="170"/>
      <c r="AN3045" s="170"/>
    </row>
    <row r="3046" spans="1:40" ht="52.5" customHeight="1" x14ac:dyDescent="0.2">
      <c r="A3046" s="170"/>
      <c r="B3046" s="170"/>
      <c r="C3046" s="170"/>
      <c r="D3046" s="170"/>
      <c r="E3046" s="170"/>
      <c r="F3046" s="170"/>
      <c r="G3046" s="170"/>
      <c r="H3046" s="170"/>
      <c r="I3046" s="170"/>
      <c r="J3046" s="170"/>
      <c r="K3046" s="170"/>
      <c r="L3046" s="170"/>
      <c r="M3046" s="170"/>
      <c r="N3046" s="170"/>
      <c r="O3046" s="170"/>
      <c r="P3046" s="170"/>
      <c r="Q3046" s="170"/>
      <c r="R3046" s="170"/>
      <c r="S3046" s="170"/>
      <c r="T3046" s="170"/>
      <c r="U3046" s="170"/>
      <c r="V3046" s="170"/>
      <c r="W3046" s="170"/>
      <c r="X3046" s="174"/>
      <c r="Y3046" s="170"/>
      <c r="Z3046" s="170"/>
      <c r="AA3046" s="170"/>
      <c r="AB3046" s="170"/>
      <c r="AC3046" s="170"/>
      <c r="AD3046" s="174"/>
      <c r="AE3046" s="170"/>
      <c r="AF3046" s="170"/>
      <c r="AI3046" s="170"/>
      <c r="AJ3046" s="170"/>
      <c r="AK3046" s="170"/>
      <c r="AL3046" s="170"/>
      <c r="AM3046" s="170"/>
      <c r="AN3046" s="170"/>
    </row>
    <row r="3047" spans="1:40" ht="52.5" customHeight="1" x14ac:dyDescent="0.2">
      <c r="A3047" s="170"/>
      <c r="B3047" s="170"/>
      <c r="C3047" s="170"/>
      <c r="D3047" s="170"/>
      <c r="E3047" s="170"/>
      <c r="F3047" s="170"/>
      <c r="G3047" s="170"/>
      <c r="H3047" s="170"/>
      <c r="I3047" s="170"/>
      <c r="J3047" s="170"/>
      <c r="K3047" s="170"/>
      <c r="L3047" s="170"/>
      <c r="M3047" s="170"/>
      <c r="N3047" s="170"/>
      <c r="O3047" s="170"/>
      <c r="P3047" s="170"/>
      <c r="Q3047" s="170"/>
      <c r="R3047" s="170"/>
      <c r="S3047" s="170"/>
      <c r="T3047" s="170"/>
      <c r="U3047" s="170"/>
      <c r="V3047" s="170"/>
      <c r="W3047" s="170"/>
      <c r="X3047" s="174"/>
      <c r="Y3047" s="170"/>
      <c r="Z3047" s="170"/>
      <c r="AA3047" s="170"/>
      <c r="AB3047" s="170"/>
      <c r="AC3047" s="170"/>
      <c r="AD3047" s="174"/>
      <c r="AE3047" s="170"/>
      <c r="AF3047" s="170"/>
      <c r="AI3047" s="170"/>
      <c r="AJ3047" s="170"/>
      <c r="AK3047" s="170"/>
      <c r="AL3047" s="170"/>
      <c r="AM3047" s="170"/>
      <c r="AN3047" s="170"/>
    </row>
    <row r="3048" spans="1:40" ht="52.5" customHeight="1" x14ac:dyDescent="0.2">
      <c r="A3048" s="170"/>
      <c r="B3048" s="170"/>
      <c r="C3048" s="170"/>
      <c r="D3048" s="170"/>
      <c r="E3048" s="170"/>
      <c r="F3048" s="170"/>
      <c r="G3048" s="170"/>
      <c r="H3048" s="170"/>
      <c r="I3048" s="170"/>
      <c r="J3048" s="170"/>
      <c r="K3048" s="170"/>
      <c r="L3048" s="170"/>
      <c r="M3048" s="170"/>
      <c r="N3048" s="170"/>
      <c r="O3048" s="170"/>
      <c r="P3048" s="170"/>
      <c r="Q3048" s="170"/>
      <c r="R3048" s="170"/>
      <c r="S3048" s="170"/>
      <c r="T3048" s="170"/>
      <c r="U3048" s="170"/>
      <c r="V3048" s="170"/>
      <c r="W3048" s="170"/>
      <c r="X3048" s="174"/>
      <c r="Y3048" s="170"/>
      <c r="Z3048" s="170"/>
      <c r="AA3048" s="170"/>
      <c r="AB3048" s="170"/>
      <c r="AC3048" s="170"/>
      <c r="AD3048" s="174"/>
      <c r="AE3048" s="170"/>
      <c r="AF3048" s="170"/>
      <c r="AI3048" s="170"/>
      <c r="AJ3048" s="170"/>
      <c r="AK3048" s="170"/>
      <c r="AL3048" s="170"/>
      <c r="AM3048" s="170"/>
      <c r="AN3048" s="170"/>
    </row>
    <row r="3049" spans="1:40" ht="52.5" customHeight="1" x14ac:dyDescent="0.2">
      <c r="A3049" s="170"/>
      <c r="B3049" s="170"/>
      <c r="C3049" s="170"/>
      <c r="D3049" s="170"/>
      <c r="E3049" s="170"/>
      <c r="F3049" s="170"/>
      <c r="G3049" s="170"/>
      <c r="H3049" s="170"/>
      <c r="I3049" s="170"/>
      <c r="J3049" s="170"/>
      <c r="K3049" s="170"/>
      <c r="L3049" s="170"/>
      <c r="M3049" s="170"/>
      <c r="N3049" s="170"/>
      <c r="O3049" s="170"/>
      <c r="P3049" s="170"/>
      <c r="Q3049" s="170"/>
      <c r="R3049" s="170"/>
      <c r="S3049" s="170"/>
      <c r="T3049" s="170"/>
      <c r="U3049" s="170"/>
      <c r="V3049" s="170"/>
      <c r="W3049" s="170"/>
      <c r="X3049" s="174"/>
      <c r="Y3049" s="170"/>
      <c r="Z3049" s="170"/>
      <c r="AA3049" s="170"/>
      <c r="AB3049" s="170"/>
      <c r="AC3049" s="170"/>
      <c r="AD3049" s="174"/>
      <c r="AE3049" s="170"/>
      <c r="AF3049" s="170"/>
      <c r="AI3049" s="170"/>
      <c r="AJ3049" s="170"/>
      <c r="AK3049" s="170"/>
      <c r="AL3049" s="170"/>
      <c r="AM3049" s="170"/>
      <c r="AN3049" s="170"/>
    </row>
    <row r="3050" spans="1:40" ht="52.5" customHeight="1" x14ac:dyDescent="0.2">
      <c r="A3050" s="170"/>
      <c r="B3050" s="170"/>
      <c r="C3050" s="170"/>
      <c r="D3050" s="170"/>
      <c r="E3050" s="170"/>
      <c r="F3050" s="170"/>
      <c r="G3050" s="170"/>
      <c r="H3050" s="170"/>
      <c r="I3050" s="170"/>
      <c r="J3050" s="170"/>
      <c r="K3050" s="170"/>
      <c r="L3050" s="170"/>
      <c r="M3050" s="170"/>
      <c r="N3050" s="170"/>
      <c r="O3050" s="170"/>
      <c r="P3050" s="170"/>
      <c r="Q3050" s="170"/>
      <c r="R3050" s="170"/>
      <c r="S3050" s="170"/>
      <c r="T3050" s="170"/>
      <c r="U3050" s="170"/>
      <c r="V3050" s="170"/>
      <c r="W3050" s="170"/>
      <c r="X3050" s="174"/>
      <c r="Y3050" s="170"/>
      <c r="Z3050" s="170"/>
      <c r="AA3050" s="170"/>
      <c r="AB3050" s="170"/>
      <c r="AC3050" s="170"/>
      <c r="AD3050" s="174"/>
      <c r="AE3050" s="170"/>
      <c r="AF3050" s="170"/>
      <c r="AI3050" s="170"/>
      <c r="AJ3050" s="170"/>
      <c r="AK3050" s="170"/>
      <c r="AL3050" s="170"/>
      <c r="AM3050" s="170"/>
      <c r="AN3050" s="170"/>
    </row>
    <row r="3051" spans="1:40" ht="52.5" customHeight="1" x14ac:dyDescent="0.2">
      <c r="A3051" s="170"/>
      <c r="B3051" s="170"/>
      <c r="C3051" s="170"/>
      <c r="D3051" s="170"/>
      <c r="E3051" s="170"/>
      <c r="F3051" s="170"/>
      <c r="G3051" s="170"/>
      <c r="H3051" s="170"/>
      <c r="I3051" s="170"/>
      <c r="J3051" s="170"/>
      <c r="K3051" s="170"/>
      <c r="L3051" s="170"/>
      <c r="M3051" s="170"/>
      <c r="N3051" s="170"/>
      <c r="O3051" s="170"/>
      <c r="P3051" s="170"/>
      <c r="Q3051" s="170"/>
      <c r="R3051" s="170"/>
      <c r="S3051" s="170"/>
      <c r="T3051" s="170"/>
      <c r="U3051" s="170"/>
      <c r="V3051" s="170"/>
      <c r="W3051" s="170"/>
      <c r="X3051" s="174"/>
      <c r="Y3051" s="170"/>
      <c r="Z3051" s="170"/>
      <c r="AA3051" s="170"/>
      <c r="AB3051" s="170"/>
      <c r="AC3051" s="170"/>
      <c r="AD3051" s="174"/>
      <c r="AE3051" s="170"/>
      <c r="AF3051" s="170"/>
      <c r="AI3051" s="170"/>
      <c r="AJ3051" s="170"/>
      <c r="AK3051" s="170"/>
      <c r="AL3051" s="170"/>
      <c r="AM3051" s="170"/>
      <c r="AN3051" s="170"/>
    </row>
    <row r="3052" spans="1:40" ht="52.5" customHeight="1" x14ac:dyDescent="0.2">
      <c r="A3052" s="170"/>
      <c r="B3052" s="170"/>
      <c r="C3052" s="170"/>
      <c r="D3052" s="170"/>
      <c r="E3052" s="170"/>
      <c r="F3052" s="170"/>
      <c r="G3052" s="170"/>
      <c r="H3052" s="170"/>
      <c r="I3052" s="170"/>
      <c r="J3052" s="170"/>
      <c r="K3052" s="170"/>
      <c r="L3052" s="170"/>
      <c r="M3052" s="170"/>
      <c r="N3052" s="170"/>
      <c r="O3052" s="170"/>
      <c r="P3052" s="170"/>
      <c r="Q3052" s="170"/>
      <c r="R3052" s="170"/>
      <c r="S3052" s="170"/>
      <c r="T3052" s="170"/>
      <c r="U3052" s="170"/>
      <c r="V3052" s="170"/>
      <c r="W3052" s="170"/>
      <c r="X3052" s="174"/>
      <c r="Y3052" s="170"/>
      <c r="Z3052" s="170"/>
      <c r="AA3052" s="170"/>
      <c r="AB3052" s="170"/>
      <c r="AC3052" s="170"/>
      <c r="AD3052" s="174"/>
      <c r="AE3052" s="170"/>
      <c r="AF3052" s="170"/>
      <c r="AI3052" s="170"/>
      <c r="AJ3052" s="170"/>
      <c r="AK3052" s="170"/>
      <c r="AL3052" s="170"/>
      <c r="AM3052" s="170"/>
      <c r="AN3052" s="170"/>
    </row>
    <row r="3053" spans="1:40" ht="52.5" customHeight="1" x14ac:dyDescent="0.2">
      <c r="A3053" s="170"/>
      <c r="B3053" s="170"/>
      <c r="C3053" s="170"/>
      <c r="D3053" s="170"/>
      <c r="E3053" s="170"/>
      <c r="F3053" s="170"/>
      <c r="G3053" s="170"/>
      <c r="H3053" s="170"/>
      <c r="I3053" s="170"/>
      <c r="J3053" s="170"/>
      <c r="K3053" s="170"/>
      <c r="L3053" s="170"/>
      <c r="M3053" s="170"/>
      <c r="N3053" s="170"/>
      <c r="O3053" s="170"/>
      <c r="P3053" s="170"/>
      <c r="Q3053" s="170"/>
      <c r="R3053" s="170"/>
      <c r="S3053" s="170"/>
      <c r="T3053" s="170"/>
      <c r="U3053" s="170"/>
      <c r="V3053" s="170"/>
      <c r="W3053" s="170"/>
      <c r="X3053" s="174"/>
      <c r="Y3053" s="170"/>
      <c r="Z3053" s="170"/>
      <c r="AA3053" s="170"/>
      <c r="AB3053" s="170"/>
      <c r="AC3053" s="170"/>
      <c r="AD3053" s="174"/>
      <c r="AE3053" s="170"/>
      <c r="AF3053" s="170"/>
      <c r="AI3053" s="170"/>
      <c r="AJ3053" s="170"/>
      <c r="AK3053" s="170"/>
      <c r="AL3053" s="170"/>
      <c r="AM3053" s="170"/>
      <c r="AN3053" s="170"/>
    </row>
    <row r="3054" spans="1:40" ht="52.5" customHeight="1" x14ac:dyDescent="0.2">
      <c r="A3054" s="170"/>
      <c r="B3054" s="170"/>
      <c r="C3054" s="170"/>
      <c r="D3054" s="170"/>
      <c r="E3054" s="170"/>
      <c r="F3054" s="170"/>
      <c r="G3054" s="170"/>
      <c r="H3054" s="170"/>
      <c r="I3054" s="170"/>
      <c r="J3054" s="170"/>
      <c r="K3054" s="170"/>
      <c r="L3054" s="170"/>
      <c r="M3054" s="170"/>
      <c r="N3054" s="170"/>
      <c r="O3054" s="170"/>
      <c r="P3054" s="170"/>
      <c r="Q3054" s="170"/>
      <c r="R3054" s="170"/>
      <c r="S3054" s="170"/>
      <c r="T3054" s="170"/>
      <c r="U3054" s="170"/>
      <c r="V3054" s="170"/>
      <c r="W3054" s="170"/>
      <c r="X3054" s="174"/>
      <c r="Y3054" s="170"/>
      <c r="Z3054" s="170"/>
      <c r="AA3054" s="170"/>
      <c r="AB3054" s="170"/>
      <c r="AC3054" s="170"/>
      <c r="AD3054" s="174"/>
      <c r="AE3054" s="170"/>
      <c r="AF3054" s="170"/>
      <c r="AI3054" s="170"/>
      <c r="AJ3054" s="170"/>
      <c r="AK3054" s="170"/>
      <c r="AL3054" s="170"/>
      <c r="AM3054" s="170"/>
      <c r="AN3054" s="170"/>
    </row>
    <row r="3055" spans="1:40" ht="52.5" customHeight="1" x14ac:dyDescent="0.2">
      <c r="A3055" s="170"/>
      <c r="B3055" s="170"/>
      <c r="C3055" s="170"/>
      <c r="D3055" s="170"/>
      <c r="E3055" s="170"/>
      <c r="F3055" s="170"/>
      <c r="G3055" s="170"/>
      <c r="H3055" s="170"/>
      <c r="I3055" s="170"/>
      <c r="J3055" s="170"/>
      <c r="K3055" s="170"/>
      <c r="L3055" s="170"/>
      <c r="M3055" s="170"/>
      <c r="N3055" s="170"/>
      <c r="O3055" s="170"/>
      <c r="P3055" s="170"/>
      <c r="Q3055" s="170"/>
      <c r="R3055" s="170"/>
      <c r="S3055" s="170"/>
      <c r="T3055" s="170"/>
      <c r="U3055" s="170"/>
      <c r="V3055" s="170"/>
      <c r="W3055" s="170"/>
      <c r="X3055" s="174"/>
      <c r="Y3055" s="170"/>
      <c r="Z3055" s="170"/>
      <c r="AA3055" s="170"/>
      <c r="AB3055" s="170"/>
      <c r="AC3055" s="170"/>
      <c r="AD3055" s="174"/>
      <c r="AE3055" s="170"/>
      <c r="AF3055" s="170"/>
      <c r="AI3055" s="170"/>
      <c r="AJ3055" s="170"/>
      <c r="AK3055" s="170"/>
      <c r="AL3055" s="170"/>
      <c r="AM3055" s="170"/>
      <c r="AN3055" s="170"/>
    </row>
    <row r="3056" spans="1:40" ht="52.5" customHeight="1" x14ac:dyDescent="0.2">
      <c r="A3056" s="170"/>
      <c r="B3056" s="170"/>
      <c r="C3056" s="170"/>
      <c r="D3056" s="170"/>
      <c r="E3056" s="170"/>
      <c r="F3056" s="170"/>
      <c r="G3056" s="170"/>
      <c r="H3056" s="170"/>
      <c r="I3056" s="170"/>
      <c r="J3056" s="170"/>
      <c r="K3056" s="170"/>
      <c r="L3056" s="170"/>
      <c r="M3056" s="170"/>
      <c r="N3056" s="170"/>
      <c r="O3056" s="170"/>
      <c r="P3056" s="170"/>
      <c r="Q3056" s="170"/>
      <c r="R3056" s="170"/>
      <c r="S3056" s="170"/>
      <c r="T3056" s="170"/>
      <c r="U3056" s="170"/>
      <c r="V3056" s="170"/>
      <c r="W3056" s="170"/>
      <c r="X3056" s="174"/>
      <c r="Y3056" s="170"/>
      <c r="Z3056" s="170"/>
      <c r="AA3056" s="170"/>
      <c r="AB3056" s="170"/>
      <c r="AC3056" s="170"/>
      <c r="AD3056" s="174"/>
      <c r="AE3056" s="170"/>
      <c r="AF3056" s="170"/>
      <c r="AI3056" s="170"/>
      <c r="AJ3056" s="170"/>
      <c r="AK3056" s="170"/>
      <c r="AL3056" s="170"/>
      <c r="AM3056" s="170"/>
      <c r="AN3056" s="170"/>
    </row>
    <row r="3057" spans="1:40" ht="52.5" customHeight="1" x14ac:dyDescent="0.2">
      <c r="A3057" s="170"/>
      <c r="B3057" s="170"/>
      <c r="C3057" s="170"/>
      <c r="D3057" s="170"/>
      <c r="E3057" s="170"/>
      <c r="F3057" s="170"/>
      <c r="G3057" s="170"/>
      <c r="H3057" s="170"/>
      <c r="I3057" s="170"/>
      <c r="J3057" s="170"/>
      <c r="K3057" s="170"/>
      <c r="L3057" s="170"/>
      <c r="M3057" s="170"/>
      <c r="N3057" s="170"/>
      <c r="O3057" s="170"/>
      <c r="P3057" s="170"/>
      <c r="Q3057" s="170"/>
      <c r="R3057" s="170"/>
      <c r="S3057" s="170"/>
      <c r="T3057" s="170"/>
      <c r="U3057" s="170"/>
      <c r="V3057" s="170"/>
      <c r="W3057" s="170"/>
      <c r="X3057" s="174"/>
      <c r="Y3057" s="170"/>
      <c r="Z3057" s="170"/>
      <c r="AA3057" s="170"/>
      <c r="AB3057" s="170"/>
      <c r="AC3057" s="170"/>
      <c r="AD3057" s="174"/>
      <c r="AE3057" s="170"/>
      <c r="AF3057" s="170"/>
      <c r="AI3057" s="170"/>
      <c r="AJ3057" s="170"/>
      <c r="AK3057" s="170"/>
      <c r="AL3057" s="170"/>
      <c r="AM3057" s="170"/>
      <c r="AN3057" s="170"/>
    </row>
    <row r="3058" spans="1:40" ht="52.5" customHeight="1" x14ac:dyDescent="0.2">
      <c r="A3058" s="170"/>
      <c r="B3058" s="170"/>
      <c r="C3058" s="170"/>
      <c r="D3058" s="170"/>
      <c r="E3058" s="170"/>
      <c r="F3058" s="170"/>
      <c r="G3058" s="170"/>
      <c r="H3058" s="170"/>
      <c r="I3058" s="170"/>
      <c r="J3058" s="170"/>
      <c r="K3058" s="170"/>
      <c r="L3058" s="170"/>
      <c r="M3058" s="170"/>
      <c r="N3058" s="170"/>
      <c r="O3058" s="170"/>
      <c r="P3058" s="170"/>
      <c r="Q3058" s="170"/>
      <c r="R3058" s="170"/>
      <c r="S3058" s="170"/>
      <c r="T3058" s="170"/>
      <c r="U3058" s="170"/>
      <c r="V3058" s="170"/>
      <c r="W3058" s="170"/>
      <c r="X3058" s="174"/>
      <c r="Y3058" s="170"/>
      <c r="Z3058" s="170"/>
      <c r="AA3058" s="170"/>
      <c r="AB3058" s="170"/>
      <c r="AC3058" s="170"/>
      <c r="AD3058" s="174"/>
      <c r="AE3058" s="170"/>
      <c r="AF3058" s="170"/>
      <c r="AI3058" s="170"/>
      <c r="AJ3058" s="170"/>
      <c r="AK3058" s="170"/>
      <c r="AL3058" s="170"/>
      <c r="AM3058" s="170"/>
      <c r="AN3058" s="170"/>
    </row>
    <row r="3059" spans="1:40" ht="52.5" customHeight="1" x14ac:dyDescent="0.2">
      <c r="A3059" s="170"/>
      <c r="B3059" s="170"/>
      <c r="C3059" s="170"/>
      <c r="D3059" s="170"/>
      <c r="E3059" s="170"/>
      <c r="F3059" s="170"/>
      <c r="G3059" s="170"/>
      <c r="H3059" s="170"/>
      <c r="I3059" s="170"/>
      <c r="J3059" s="170"/>
      <c r="K3059" s="170"/>
      <c r="L3059" s="170"/>
      <c r="M3059" s="170"/>
      <c r="N3059" s="170"/>
      <c r="O3059" s="170"/>
      <c r="P3059" s="170"/>
      <c r="Q3059" s="170"/>
      <c r="R3059" s="170"/>
      <c r="S3059" s="170"/>
      <c r="T3059" s="170"/>
      <c r="U3059" s="170"/>
      <c r="V3059" s="170"/>
      <c r="W3059" s="170"/>
      <c r="X3059" s="174"/>
      <c r="Y3059" s="170"/>
      <c r="Z3059" s="170"/>
      <c r="AA3059" s="170"/>
      <c r="AB3059" s="170"/>
      <c r="AC3059" s="170"/>
      <c r="AD3059" s="174"/>
      <c r="AE3059" s="170"/>
      <c r="AF3059" s="170"/>
      <c r="AI3059" s="170"/>
      <c r="AJ3059" s="170"/>
      <c r="AK3059" s="170"/>
      <c r="AL3059" s="170"/>
      <c r="AM3059" s="170"/>
      <c r="AN3059" s="170"/>
    </row>
    <row r="3060" spans="1:40" ht="52.5" customHeight="1" x14ac:dyDescent="0.2">
      <c r="A3060" s="170"/>
      <c r="B3060" s="170"/>
      <c r="C3060" s="170"/>
      <c r="D3060" s="170"/>
      <c r="E3060" s="170"/>
      <c r="F3060" s="170"/>
      <c r="G3060" s="170"/>
      <c r="H3060" s="170"/>
      <c r="I3060" s="170"/>
      <c r="J3060" s="170"/>
      <c r="K3060" s="170"/>
      <c r="L3060" s="170"/>
      <c r="M3060" s="170"/>
      <c r="N3060" s="170"/>
      <c r="O3060" s="170"/>
      <c r="P3060" s="170"/>
      <c r="Q3060" s="170"/>
      <c r="R3060" s="170"/>
      <c r="S3060" s="170"/>
      <c r="T3060" s="170"/>
      <c r="U3060" s="170"/>
      <c r="V3060" s="170"/>
      <c r="W3060" s="170"/>
      <c r="X3060" s="174"/>
      <c r="Y3060" s="170"/>
      <c r="Z3060" s="170"/>
      <c r="AA3060" s="170"/>
      <c r="AB3060" s="170"/>
      <c r="AC3060" s="170"/>
      <c r="AD3060" s="174"/>
      <c r="AE3060" s="170"/>
      <c r="AF3060" s="170"/>
      <c r="AI3060" s="170"/>
      <c r="AJ3060" s="170"/>
      <c r="AK3060" s="170"/>
      <c r="AL3060" s="170"/>
      <c r="AM3060" s="170"/>
      <c r="AN3060" s="170"/>
    </row>
    <row r="3061" spans="1:40" ht="52.5" customHeight="1" x14ac:dyDescent="0.2">
      <c r="A3061" s="170"/>
      <c r="B3061" s="170"/>
      <c r="C3061" s="170"/>
      <c r="D3061" s="170"/>
      <c r="E3061" s="170"/>
      <c r="F3061" s="170"/>
      <c r="G3061" s="170"/>
      <c r="H3061" s="170"/>
      <c r="I3061" s="170"/>
      <c r="J3061" s="170"/>
      <c r="K3061" s="170"/>
      <c r="L3061" s="170"/>
      <c r="M3061" s="170"/>
      <c r="N3061" s="170"/>
      <c r="O3061" s="170"/>
      <c r="P3061" s="170"/>
      <c r="Q3061" s="170"/>
      <c r="R3061" s="170"/>
      <c r="S3061" s="170"/>
      <c r="T3061" s="170"/>
      <c r="U3061" s="170"/>
      <c r="V3061" s="170"/>
      <c r="W3061" s="170"/>
      <c r="X3061" s="174"/>
      <c r="Y3061" s="170"/>
      <c r="Z3061" s="170"/>
      <c r="AA3061" s="170"/>
      <c r="AB3061" s="170"/>
      <c r="AC3061" s="170"/>
      <c r="AD3061" s="174"/>
      <c r="AE3061" s="170"/>
      <c r="AF3061" s="170"/>
      <c r="AI3061" s="170"/>
      <c r="AJ3061" s="170"/>
      <c r="AK3061" s="170"/>
      <c r="AL3061" s="170"/>
      <c r="AM3061" s="170"/>
      <c r="AN3061" s="170"/>
    </row>
    <row r="3062" spans="1:40" ht="52.5" customHeight="1" x14ac:dyDescent="0.2">
      <c r="A3062" s="170"/>
      <c r="B3062" s="170"/>
      <c r="C3062" s="170"/>
      <c r="D3062" s="170"/>
      <c r="E3062" s="170"/>
      <c r="F3062" s="170"/>
      <c r="G3062" s="170"/>
      <c r="H3062" s="170"/>
      <c r="I3062" s="170"/>
      <c r="J3062" s="170"/>
      <c r="K3062" s="170"/>
      <c r="L3062" s="170"/>
      <c r="M3062" s="170"/>
      <c r="N3062" s="170"/>
      <c r="O3062" s="170"/>
      <c r="P3062" s="170"/>
      <c r="Q3062" s="170"/>
      <c r="R3062" s="170"/>
      <c r="S3062" s="170"/>
      <c r="T3062" s="170"/>
      <c r="U3062" s="170"/>
      <c r="V3062" s="170"/>
      <c r="W3062" s="170"/>
      <c r="X3062" s="174"/>
      <c r="Y3062" s="170"/>
      <c r="Z3062" s="170"/>
      <c r="AA3062" s="170"/>
      <c r="AB3062" s="170"/>
      <c r="AC3062" s="170"/>
      <c r="AD3062" s="174"/>
      <c r="AE3062" s="170"/>
      <c r="AF3062" s="170"/>
      <c r="AI3062" s="170"/>
      <c r="AJ3062" s="170"/>
      <c r="AK3062" s="170"/>
      <c r="AL3062" s="170"/>
      <c r="AM3062" s="170"/>
      <c r="AN3062" s="170"/>
    </row>
    <row r="3063" spans="1:40" ht="52.5" customHeight="1" x14ac:dyDescent="0.2">
      <c r="A3063" s="170"/>
      <c r="B3063" s="170"/>
      <c r="C3063" s="170"/>
      <c r="D3063" s="170"/>
      <c r="E3063" s="170"/>
      <c r="F3063" s="170"/>
      <c r="G3063" s="170"/>
      <c r="H3063" s="170"/>
      <c r="I3063" s="170"/>
      <c r="J3063" s="170"/>
      <c r="K3063" s="170"/>
      <c r="L3063" s="170"/>
      <c r="M3063" s="170"/>
      <c r="N3063" s="170"/>
      <c r="O3063" s="170"/>
      <c r="P3063" s="170"/>
      <c r="Q3063" s="170"/>
      <c r="R3063" s="170"/>
      <c r="S3063" s="170"/>
      <c r="T3063" s="170"/>
      <c r="U3063" s="170"/>
      <c r="V3063" s="170"/>
      <c r="W3063" s="170"/>
      <c r="X3063" s="174"/>
      <c r="Y3063" s="170"/>
      <c r="Z3063" s="170"/>
      <c r="AA3063" s="170"/>
      <c r="AB3063" s="170"/>
      <c r="AC3063" s="170"/>
      <c r="AD3063" s="174"/>
      <c r="AE3063" s="170"/>
      <c r="AF3063" s="170"/>
      <c r="AI3063" s="170"/>
      <c r="AJ3063" s="170"/>
      <c r="AK3063" s="170"/>
      <c r="AL3063" s="170"/>
      <c r="AM3063" s="170"/>
      <c r="AN3063" s="170"/>
    </row>
    <row r="3064" spans="1:40" ht="52.5" customHeight="1" x14ac:dyDescent="0.2">
      <c r="A3064" s="170"/>
      <c r="B3064" s="170"/>
      <c r="C3064" s="170"/>
      <c r="D3064" s="170"/>
      <c r="E3064" s="170"/>
      <c r="F3064" s="170"/>
      <c r="G3064" s="170"/>
      <c r="H3064" s="170"/>
      <c r="I3064" s="170"/>
      <c r="J3064" s="170"/>
      <c r="K3064" s="170"/>
      <c r="L3064" s="170"/>
      <c r="M3064" s="170"/>
      <c r="N3064" s="170"/>
      <c r="O3064" s="170"/>
      <c r="P3064" s="170"/>
      <c r="Q3064" s="170"/>
      <c r="R3064" s="170"/>
      <c r="S3064" s="170"/>
      <c r="T3064" s="170"/>
      <c r="U3064" s="170"/>
      <c r="V3064" s="170"/>
      <c r="W3064" s="170"/>
      <c r="X3064" s="174"/>
      <c r="Y3064" s="170"/>
      <c r="Z3064" s="170"/>
      <c r="AA3064" s="170"/>
      <c r="AB3064" s="170"/>
      <c r="AC3064" s="170"/>
      <c r="AD3064" s="174"/>
      <c r="AE3064" s="170"/>
      <c r="AF3064" s="170"/>
      <c r="AI3064" s="170"/>
      <c r="AJ3064" s="170"/>
      <c r="AK3064" s="170"/>
      <c r="AL3064" s="170"/>
      <c r="AM3064" s="170"/>
      <c r="AN3064" s="170"/>
    </row>
    <row r="3065" spans="1:40" ht="52.5" customHeight="1" x14ac:dyDescent="0.2">
      <c r="A3065" s="170"/>
      <c r="B3065" s="170"/>
      <c r="C3065" s="170"/>
      <c r="D3065" s="170"/>
      <c r="E3065" s="170"/>
      <c r="F3065" s="170"/>
      <c r="G3065" s="170"/>
      <c r="H3065" s="170"/>
      <c r="I3065" s="170"/>
      <c r="J3065" s="170"/>
      <c r="K3065" s="170"/>
      <c r="L3065" s="170"/>
      <c r="M3065" s="170"/>
      <c r="N3065" s="170"/>
      <c r="O3065" s="170"/>
      <c r="P3065" s="170"/>
      <c r="Q3065" s="170"/>
      <c r="R3065" s="170"/>
      <c r="S3065" s="170"/>
      <c r="T3065" s="170"/>
      <c r="U3065" s="170"/>
      <c r="V3065" s="170"/>
      <c r="W3065" s="170"/>
      <c r="X3065" s="174"/>
      <c r="Y3065" s="170"/>
      <c r="Z3065" s="170"/>
      <c r="AA3065" s="170"/>
      <c r="AB3065" s="170"/>
      <c r="AC3065" s="170"/>
      <c r="AD3065" s="174"/>
      <c r="AE3065" s="170"/>
      <c r="AF3065" s="170"/>
      <c r="AI3065" s="170"/>
      <c r="AJ3065" s="170"/>
      <c r="AK3065" s="170"/>
      <c r="AL3065" s="170"/>
      <c r="AM3065" s="170"/>
      <c r="AN3065" s="170"/>
    </row>
    <row r="3066" spans="1:40" ht="52.5" customHeight="1" x14ac:dyDescent="0.2">
      <c r="A3066" s="170"/>
      <c r="B3066" s="170"/>
      <c r="C3066" s="170"/>
      <c r="D3066" s="170"/>
      <c r="E3066" s="170"/>
      <c r="F3066" s="170"/>
      <c r="G3066" s="170"/>
      <c r="H3066" s="170"/>
      <c r="I3066" s="170"/>
      <c r="J3066" s="170"/>
      <c r="K3066" s="170"/>
      <c r="L3066" s="170"/>
      <c r="M3066" s="170"/>
      <c r="N3066" s="170"/>
      <c r="O3066" s="170"/>
      <c r="P3066" s="170"/>
      <c r="Q3066" s="170"/>
      <c r="R3066" s="170"/>
      <c r="S3066" s="170"/>
      <c r="T3066" s="170"/>
      <c r="U3066" s="170"/>
      <c r="V3066" s="170"/>
      <c r="W3066" s="170"/>
      <c r="X3066" s="174"/>
      <c r="Y3066" s="170"/>
      <c r="Z3066" s="170"/>
      <c r="AA3066" s="170"/>
      <c r="AB3066" s="170"/>
      <c r="AC3066" s="170"/>
      <c r="AD3066" s="174"/>
      <c r="AE3066" s="170"/>
      <c r="AF3066" s="170"/>
      <c r="AI3066" s="170"/>
      <c r="AJ3066" s="170"/>
      <c r="AK3066" s="170"/>
      <c r="AL3066" s="170"/>
      <c r="AM3066" s="170"/>
      <c r="AN3066" s="170"/>
    </row>
    <row r="3067" spans="1:40" ht="52.5" customHeight="1" x14ac:dyDescent="0.2">
      <c r="A3067" s="170"/>
      <c r="B3067" s="170"/>
      <c r="C3067" s="170"/>
      <c r="D3067" s="170"/>
      <c r="E3067" s="170"/>
      <c r="F3067" s="170"/>
      <c r="G3067" s="170"/>
      <c r="H3067" s="170"/>
      <c r="I3067" s="170"/>
      <c r="J3067" s="170"/>
      <c r="K3067" s="170"/>
      <c r="L3067" s="170"/>
      <c r="M3067" s="170"/>
      <c r="N3067" s="170"/>
      <c r="O3067" s="170"/>
      <c r="P3067" s="170"/>
      <c r="Q3067" s="170"/>
      <c r="R3067" s="170"/>
      <c r="S3067" s="170"/>
      <c r="T3067" s="170"/>
      <c r="U3067" s="170"/>
      <c r="V3067" s="170"/>
      <c r="W3067" s="170"/>
      <c r="X3067" s="174"/>
      <c r="Y3067" s="170"/>
      <c r="Z3067" s="170"/>
      <c r="AA3067" s="170"/>
      <c r="AB3067" s="170"/>
      <c r="AC3067" s="170"/>
      <c r="AD3067" s="174"/>
      <c r="AE3067" s="170"/>
      <c r="AF3067" s="170"/>
      <c r="AI3067" s="170"/>
      <c r="AJ3067" s="170"/>
      <c r="AK3067" s="170"/>
      <c r="AL3067" s="170"/>
      <c r="AM3067" s="170"/>
      <c r="AN3067" s="170"/>
    </row>
    <row r="3068" spans="1:40" ht="52.5" customHeight="1" x14ac:dyDescent="0.2">
      <c r="A3068" s="170"/>
      <c r="B3068" s="170"/>
      <c r="C3068" s="170"/>
      <c r="D3068" s="170"/>
      <c r="E3068" s="170"/>
      <c r="F3068" s="170"/>
      <c r="G3068" s="170"/>
      <c r="H3068" s="170"/>
      <c r="I3068" s="170"/>
      <c r="J3068" s="170"/>
      <c r="K3068" s="170"/>
      <c r="L3068" s="170"/>
      <c r="M3068" s="170"/>
      <c r="N3068" s="170"/>
      <c r="O3068" s="170"/>
      <c r="P3068" s="170"/>
      <c r="Q3068" s="170"/>
      <c r="R3068" s="170"/>
      <c r="S3068" s="170"/>
      <c r="T3068" s="170"/>
      <c r="U3068" s="170"/>
      <c r="V3068" s="170"/>
      <c r="W3068" s="170"/>
      <c r="X3068" s="174"/>
      <c r="Y3068" s="170"/>
      <c r="Z3068" s="170"/>
      <c r="AA3068" s="170"/>
      <c r="AB3068" s="170"/>
      <c r="AC3068" s="170"/>
      <c r="AD3068" s="174"/>
      <c r="AE3068" s="170"/>
      <c r="AF3068" s="170"/>
      <c r="AI3068" s="170"/>
      <c r="AJ3068" s="170"/>
      <c r="AK3068" s="170"/>
      <c r="AL3068" s="170"/>
      <c r="AM3068" s="170"/>
      <c r="AN3068" s="170"/>
    </row>
    <row r="3069" spans="1:40" ht="52.5" customHeight="1" x14ac:dyDescent="0.2">
      <c r="A3069" s="170"/>
      <c r="B3069" s="170"/>
      <c r="C3069" s="170"/>
      <c r="D3069" s="170"/>
      <c r="E3069" s="170"/>
      <c r="F3069" s="170"/>
      <c r="G3069" s="170"/>
      <c r="H3069" s="170"/>
      <c r="I3069" s="170"/>
      <c r="J3069" s="170"/>
      <c r="K3069" s="170"/>
      <c r="L3069" s="170"/>
      <c r="M3069" s="170"/>
      <c r="N3069" s="170"/>
      <c r="O3069" s="170"/>
      <c r="P3069" s="170"/>
      <c r="Q3069" s="170"/>
      <c r="R3069" s="170"/>
      <c r="S3069" s="170"/>
      <c r="T3069" s="170"/>
      <c r="U3069" s="170"/>
      <c r="V3069" s="170"/>
      <c r="W3069" s="170"/>
      <c r="X3069" s="174"/>
      <c r="Y3069" s="170"/>
      <c r="Z3069" s="170"/>
      <c r="AA3069" s="170"/>
      <c r="AB3069" s="170"/>
      <c r="AC3069" s="170"/>
      <c r="AD3069" s="174"/>
      <c r="AE3069" s="170"/>
      <c r="AF3069" s="170"/>
      <c r="AI3069" s="170"/>
      <c r="AJ3069" s="170"/>
      <c r="AK3069" s="170"/>
      <c r="AL3069" s="170"/>
      <c r="AM3069" s="170"/>
      <c r="AN3069" s="170"/>
    </row>
    <row r="3070" spans="1:40" ht="52.5" customHeight="1" x14ac:dyDescent="0.2">
      <c r="A3070" s="170"/>
      <c r="B3070" s="170"/>
      <c r="C3070" s="170"/>
      <c r="D3070" s="170"/>
      <c r="E3070" s="170"/>
      <c r="F3070" s="170"/>
      <c r="G3070" s="170"/>
      <c r="H3070" s="170"/>
      <c r="I3070" s="170"/>
      <c r="J3070" s="170"/>
      <c r="K3070" s="170"/>
      <c r="L3070" s="170"/>
      <c r="M3070" s="170"/>
      <c r="N3070" s="170"/>
      <c r="O3070" s="170"/>
      <c r="P3070" s="170"/>
      <c r="Q3070" s="170"/>
      <c r="R3070" s="170"/>
      <c r="S3070" s="170"/>
      <c r="T3070" s="170"/>
      <c r="U3070" s="170"/>
      <c r="V3070" s="170"/>
      <c r="W3070" s="170"/>
      <c r="X3070" s="174"/>
      <c r="Y3070" s="170"/>
      <c r="Z3070" s="170"/>
      <c r="AA3070" s="170"/>
      <c r="AB3070" s="170"/>
      <c r="AC3070" s="170"/>
      <c r="AD3070" s="174"/>
      <c r="AE3070" s="170"/>
      <c r="AF3070" s="170"/>
      <c r="AI3070" s="170"/>
      <c r="AJ3070" s="170"/>
      <c r="AK3070" s="170"/>
      <c r="AL3070" s="170"/>
      <c r="AM3070" s="170"/>
      <c r="AN3070" s="170"/>
    </row>
    <row r="3071" spans="1:40" ht="52.5" customHeight="1" x14ac:dyDescent="0.2">
      <c r="A3071" s="170"/>
      <c r="B3071" s="170"/>
      <c r="C3071" s="170"/>
      <c r="D3071" s="170"/>
      <c r="E3071" s="170"/>
      <c r="F3071" s="170"/>
      <c r="G3071" s="170"/>
      <c r="H3071" s="170"/>
      <c r="I3071" s="170"/>
      <c r="J3071" s="170"/>
      <c r="K3071" s="170"/>
      <c r="L3071" s="170"/>
      <c r="M3071" s="170"/>
      <c r="N3071" s="170"/>
      <c r="O3071" s="170"/>
      <c r="P3071" s="170"/>
      <c r="Q3071" s="170"/>
      <c r="R3071" s="170"/>
      <c r="S3071" s="170"/>
      <c r="T3071" s="170"/>
      <c r="U3071" s="170"/>
      <c r="V3071" s="170"/>
      <c r="W3071" s="170"/>
      <c r="X3071" s="174"/>
      <c r="Y3071" s="170"/>
      <c r="Z3071" s="170"/>
      <c r="AA3071" s="170"/>
      <c r="AB3071" s="170"/>
      <c r="AC3071" s="170"/>
      <c r="AD3071" s="174"/>
      <c r="AE3071" s="170"/>
      <c r="AF3071" s="170"/>
      <c r="AI3071" s="170"/>
      <c r="AJ3071" s="170"/>
      <c r="AK3071" s="170"/>
      <c r="AL3071" s="170"/>
      <c r="AM3071" s="170"/>
      <c r="AN3071" s="170"/>
    </row>
    <row r="3072" spans="1:40" ht="52.5" customHeight="1" x14ac:dyDescent="0.2">
      <c r="A3072" s="170"/>
      <c r="B3072" s="170"/>
      <c r="C3072" s="170"/>
      <c r="D3072" s="170"/>
      <c r="E3072" s="170"/>
      <c r="F3072" s="170"/>
      <c r="G3072" s="170"/>
      <c r="H3072" s="170"/>
      <c r="I3072" s="170"/>
      <c r="J3072" s="170"/>
      <c r="K3072" s="170"/>
      <c r="L3072" s="170"/>
      <c r="M3072" s="170"/>
      <c r="N3072" s="170"/>
      <c r="O3072" s="170"/>
      <c r="P3072" s="170"/>
      <c r="Q3072" s="170"/>
      <c r="R3072" s="170"/>
      <c r="S3072" s="170"/>
      <c r="T3072" s="170"/>
      <c r="U3072" s="170"/>
      <c r="V3072" s="170"/>
      <c r="W3072" s="170"/>
      <c r="X3072" s="174"/>
      <c r="Y3072" s="170"/>
      <c r="Z3072" s="170"/>
      <c r="AA3072" s="170"/>
      <c r="AB3072" s="170"/>
      <c r="AC3072" s="170"/>
      <c r="AD3072" s="174"/>
      <c r="AE3072" s="170"/>
      <c r="AF3072" s="170"/>
      <c r="AI3072" s="170"/>
      <c r="AJ3072" s="170"/>
      <c r="AK3072" s="170"/>
      <c r="AL3072" s="170"/>
      <c r="AM3072" s="170"/>
      <c r="AN3072" s="170"/>
    </row>
    <row r="3073" spans="1:40" ht="52.5" customHeight="1" x14ac:dyDescent="0.2">
      <c r="A3073" s="170"/>
      <c r="B3073" s="170"/>
      <c r="C3073" s="170"/>
      <c r="D3073" s="170"/>
      <c r="E3073" s="170"/>
      <c r="F3073" s="170"/>
      <c r="G3073" s="170"/>
      <c r="H3073" s="170"/>
      <c r="I3073" s="170"/>
      <c r="J3073" s="170"/>
      <c r="K3073" s="170"/>
      <c r="L3073" s="170"/>
      <c r="M3073" s="170"/>
      <c r="N3073" s="170"/>
      <c r="O3073" s="170"/>
      <c r="P3073" s="170"/>
      <c r="Q3073" s="170"/>
      <c r="R3073" s="170"/>
      <c r="S3073" s="170"/>
      <c r="T3073" s="170"/>
      <c r="U3073" s="170"/>
      <c r="V3073" s="170"/>
      <c r="W3073" s="170"/>
      <c r="X3073" s="174"/>
      <c r="Y3073" s="170"/>
      <c r="Z3073" s="170"/>
      <c r="AA3073" s="170"/>
      <c r="AB3073" s="170"/>
      <c r="AC3073" s="170"/>
      <c r="AD3073" s="174"/>
      <c r="AE3073" s="170"/>
      <c r="AF3073" s="170"/>
      <c r="AI3073" s="170"/>
      <c r="AJ3073" s="170"/>
      <c r="AK3073" s="170"/>
      <c r="AL3073" s="170"/>
      <c r="AM3073" s="170"/>
      <c r="AN3073" s="170"/>
    </row>
    <row r="3074" spans="1:40" ht="52.5" customHeight="1" x14ac:dyDescent="0.2">
      <c r="A3074" s="170"/>
      <c r="B3074" s="170"/>
      <c r="C3074" s="170"/>
      <c r="D3074" s="170"/>
      <c r="E3074" s="170"/>
      <c r="F3074" s="170"/>
      <c r="G3074" s="170"/>
      <c r="H3074" s="170"/>
      <c r="I3074" s="170"/>
      <c r="J3074" s="170"/>
      <c r="K3074" s="170"/>
      <c r="L3074" s="170"/>
      <c r="M3074" s="170"/>
      <c r="N3074" s="170"/>
      <c r="O3074" s="170"/>
      <c r="P3074" s="170"/>
      <c r="Q3074" s="170"/>
      <c r="R3074" s="170"/>
      <c r="S3074" s="170"/>
      <c r="T3074" s="170"/>
      <c r="U3074" s="170"/>
      <c r="V3074" s="170"/>
      <c r="W3074" s="170"/>
      <c r="X3074" s="174"/>
      <c r="Y3074" s="170"/>
      <c r="Z3074" s="170"/>
      <c r="AA3074" s="170"/>
      <c r="AB3074" s="170"/>
      <c r="AC3074" s="170"/>
      <c r="AD3074" s="174"/>
      <c r="AE3074" s="170"/>
      <c r="AF3074" s="170"/>
      <c r="AI3074" s="170"/>
      <c r="AJ3074" s="170"/>
      <c r="AK3074" s="170"/>
      <c r="AL3074" s="170"/>
      <c r="AM3074" s="170"/>
      <c r="AN3074" s="170"/>
    </row>
    <row r="3075" spans="1:40" ht="52.5" customHeight="1" x14ac:dyDescent="0.2">
      <c r="A3075" s="170"/>
      <c r="B3075" s="170"/>
      <c r="C3075" s="170"/>
      <c r="D3075" s="170"/>
      <c r="E3075" s="170"/>
      <c r="F3075" s="170"/>
      <c r="G3075" s="170"/>
      <c r="H3075" s="170"/>
      <c r="I3075" s="170"/>
      <c r="J3075" s="170"/>
      <c r="K3075" s="170"/>
      <c r="L3075" s="170"/>
      <c r="M3075" s="170"/>
      <c r="N3075" s="170"/>
      <c r="O3075" s="170"/>
      <c r="P3075" s="170"/>
      <c r="Q3075" s="170"/>
      <c r="R3075" s="170"/>
      <c r="S3075" s="170"/>
      <c r="T3075" s="170"/>
      <c r="U3075" s="170"/>
      <c r="V3075" s="170"/>
      <c r="W3075" s="170"/>
      <c r="X3075" s="174"/>
      <c r="Y3075" s="170"/>
      <c r="Z3075" s="170"/>
      <c r="AA3075" s="170"/>
      <c r="AB3075" s="170"/>
      <c r="AC3075" s="170"/>
      <c r="AD3075" s="174"/>
      <c r="AE3075" s="170"/>
      <c r="AF3075" s="170"/>
      <c r="AI3075" s="170"/>
      <c r="AJ3075" s="170"/>
      <c r="AK3075" s="170"/>
      <c r="AL3075" s="170"/>
      <c r="AM3075" s="170"/>
      <c r="AN3075" s="170"/>
    </row>
    <row r="3076" spans="1:40" ht="52.5" customHeight="1" x14ac:dyDescent="0.2">
      <c r="A3076" s="170"/>
      <c r="B3076" s="170"/>
      <c r="C3076" s="170"/>
      <c r="D3076" s="170"/>
      <c r="E3076" s="170"/>
      <c r="F3076" s="170"/>
      <c r="G3076" s="170"/>
      <c r="H3076" s="170"/>
      <c r="I3076" s="170"/>
      <c r="J3076" s="170"/>
      <c r="K3076" s="170"/>
      <c r="L3076" s="170"/>
      <c r="M3076" s="170"/>
      <c r="N3076" s="170"/>
      <c r="O3076" s="170"/>
      <c r="P3076" s="170"/>
      <c r="Q3076" s="170"/>
      <c r="R3076" s="170"/>
      <c r="S3076" s="170"/>
      <c r="T3076" s="170"/>
      <c r="U3076" s="170"/>
      <c r="V3076" s="170"/>
      <c r="W3076" s="170"/>
      <c r="X3076" s="174"/>
      <c r="Y3076" s="170"/>
      <c r="Z3076" s="170"/>
      <c r="AA3076" s="170"/>
      <c r="AB3076" s="170"/>
      <c r="AC3076" s="170"/>
      <c r="AD3076" s="174"/>
      <c r="AE3076" s="170"/>
      <c r="AF3076" s="170"/>
      <c r="AI3076" s="170"/>
      <c r="AJ3076" s="170"/>
      <c r="AK3076" s="170"/>
      <c r="AL3076" s="170"/>
      <c r="AM3076" s="170"/>
      <c r="AN3076" s="170"/>
    </row>
    <row r="3077" spans="1:40" ht="52.5" customHeight="1" x14ac:dyDescent="0.2">
      <c r="A3077" s="170"/>
      <c r="B3077" s="170"/>
      <c r="C3077" s="170"/>
      <c r="D3077" s="170"/>
      <c r="E3077" s="170"/>
      <c r="F3077" s="170"/>
      <c r="G3077" s="170"/>
      <c r="H3077" s="170"/>
      <c r="I3077" s="170"/>
      <c r="J3077" s="170"/>
      <c r="K3077" s="170"/>
      <c r="L3077" s="170"/>
      <c r="M3077" s="170"/>
      <c r="N3077" s="170"/>
      <c r="O3077" s="170"/>
      <c r="P3077" s="170"/>
      <c r="Q3077" s="170"/>
      <c r="R3077" s="170"/>
      <c r="S3077" s="170"/>
      <c r="T3077" s="170"/>
      <c r="U3077" s="170"/>
      <c r="V3077" s="170"/>
      <c r="W3077" s="170"/>
      <c r="X3077" s="174"/>
      <c r="Y3077" s="170"/>
      <c r="Z3077" s="170"/>
      <c r="AA3077" s="170"/>
      <c r="AB3077" s="170"/>
      <c r="AC3077" s="170"/>
      <c r="AD3077" s="174"/>
      <c r="AE3077" s="170"/>
      <c r="AF3077" s="170"/>
      <c r="AI3077" s="170"/>
      <c r="AJ3077" s="170"/>
      <c r="AK3077" s="170"/>
      <c r="AL3077" s="170"/>
      <c r="AM3077" s="170"/>
      <c r="AN3077" s="170"/>
    </row>
    <row r="3078" spans="1:40" ht="52.5" customHeight="1" x14ac:dyDescent="0.2">
      <c r="A3078" s="170"/>
      <c r="B3078" s="170"/>
      <c r="C3078" s="170"/>
      <c r="D3078" s="170"/>
      <c r="E3078" s="170"/>
      <c r="F3078" s="170"/>
      <c r="G3078" s="170"/>
      <c r="H3078" s="170"/>
      <c r="I3078" s="170"/>
      <c r="J3078" s="170"/>
      <c r="K3078" s="170"/>
      <c r="L3078" s="170"/>
      <c r="M3078" s="170"/>
      <c r="N3078" s="170"/>
      <c r="O3078" s="170"/>
      <c r="P3078" s="170"/>
      <c r="Q3078" s="170"/>
      <c r="R3078" s="170"/>
      <c r="S3078" s="170"/>
      <c r="T3078" s="170"/>
      <c r="U3078" s="170"/>
      <c r="V3078" s="170"/>
      <c r="W3078" s="170"/>
      <c r="X3078" s="174"/>
      <c r="Y3078" s="170"/>
      <c r="Z3078" s="170"/>
      <c r="AA3078" s="170"/>
      <c r="AB3078" s="170"/>
      <c r="AC3078" s="170"/>
      <c r="AD3078" s="174"/>
      <c r="AE3078" s="170"/>
      <c r="AF3078" s="170"/>
      <c r="AI3078" s="170"/>
      <c r="AJ3078" s="170"/>
      <c r="AK3078" s="170"/>
      <c r="AL3078" s="170"/>
      <c r="AM3078" s="170"/>
      <c r="AN3078" s="170"/>
    </row>
    <row r="3079" spans="1:40" ht="52.5" customHeight="1" x14ac:dyDescent="0.2">
      <c r="A3079" s="170"/>
      <c r="B3079" s="170"/>
      <c r="C3079" s="170"/>
      <c r="D3079" s="170"/>
      <c r="E3079" s="170"/>
      <c r="F3079" s="170"/>
      <c r="G3079" s="170"/>
      <c r="H3079" s="170"/>
      <c r="I3079" s="170"/>
      <c r="J3079" s="170"/>
      <c r="K3079" s="170"/>
      <c r="L3079" s="170"/>
      <c r="M3079" s="170"/>
      <c r="N3079" s="170"/>
      <c r="O3079" s="170"/>
      <c r="P3079" s="170"/>
      <c r="Q3079" s="170"/>
      <c r="R3079" s="170"/>
      <c r="S3079" s="170"/>
      <c r="T3079" s="170"/>
      <c r="U3079" s="170"/>
      <c r="V3079" s="170"/>
      <c r="W3079" s="170"/>
      <c r="X3079" s="174"/>
      <c r="Y3079" s="170"/>
      <c r="Z3079" s="170"/>
      <c r="AA3079" s="170"/>
      <c r="AB3079" s="170"/>
      <c r="AC3079" s="170"/>
      <c r="AD3079" s="174"/>
      <c r="AE3079" s="170"/>
      <c r="AF3079" s="170"/>
      <c r="AI3079" s="170"/>
      <c r="AJ3079" s="170"/>
      <c r="AK3079" s="170"/>
      <c r="AL3079" s="170"/>
      <c r="AM3079" s="170"/>
      <c r="AN3079" s="170"/>
    </row>
    <row r="3080" spans="1:40" ht="52.5" customHeight="1" x14ac:dyDescent="0.2">
      <c r="A3080" s="170"/>
      <c r="B3080" s="170"/>
      <c r="C3080" s="170"/>
      <c r="D3080" s="170"/>
      <c r="E3080" s="170"/>
      <c r="F3080" s="170"/>
      <c r="G3080" s="170"/>
      <c r="H3080" s="170"/>
      <c r="I3080" s="170"/>
      <c r="J3080" s="170"/>
      <c r="K3080" s="170"/>
      <c r="L3080" s="170"/>
      <c r="M3080" s="170"/>
      <c r="N3080" s="170"/>
      <c r="O3080" s="170"/>
      <c r="P3080" s="170"/>
      <c r="Q3080" s="170"/>
      <c r="R3080" s="170"/>
      <c r="S3080" s="170"/>
      <c r="T3080" s="170"/>
      <c r="U3080" s="170"/>
      <c r="V3080" s="170"/>
      <c r="W3080" s="170"/>
      <c r="X3080" s="174"/>
      <c r="Y3080" s="170"/>
      <c r="Z3080" s="170"/>
      <c r="AA3080" s="170"/>
      <c r="AB3080" s="170"/>
      <c r="AC3080" s="170"/>
      <c r="AD3080" s="174"/>
      <c r="AE3080" s="170"/>
      <c r="AF3080" s="170"/>
      <c r="AI3080" s="170"/>
      <c r="AJ3080" s="170"/>
      <c r="AK3080" s="170"/>
      <c r="AL3080" s="170"/>
      <c r="AM3080" s="170"/>
      <c r="AN3080" s="170"/>
    </row>
    <row r="3081" spans="1:40" ht="52.5" customHeight="1" x14ac:dyDescent="0.2">
      <c r="A3081" s="170"/>
      <c r="B3081" s="170"/>
      <c r="C3081" s="170"/>
      <c r="D3081" s="170"/>
      <c r="E3081" s="170"/>
      <c r="F3081" s="170"/>
      <c r="G3081" s="170"/>
      <c r="H3081" s="170"/>
      <c r="I3081" s="170"/>
      <c r="J3081" s="170"/>
      <c r="K3081" s="170"/>
      <c r="L3081" s="170"/>
      <c r="M3081" s="170"/>
      <c r="N3081" s="170"/>
      <c r="O3081" s="170"/>
      <c r="P3081" s="170"/>
      <c r="Q3081" s="170"/>
      <c r="R3081" s="170"/>
      <c r="S3081" s="170"/>
      <c r="T3081" s="170"/>
      <c r="U3081" s="170"/>
      <c r="V3081" s="170"/>
      <c r="W3081" s="170"/>
      <c r="X3081" s="174"/>
      <c r="Y3081" s="170"/>
      <c r="Z3081" s="170"/>
      <c r="AA3081" s="170"/>
      <c r="AB3081" s="170"/>
      <c r="AC3081" s="170"/>
      <c r="AD3081" s="174"/>
      <c r="AE3081" s="170"/>
      <c r="AF3081" s="170"/>
      <c r="AI3081" s="170"/>
      <c r="AJ3081" s="170"/>
      <c r="AK3081" s="170"/>
      <c r="AL3081" s="170"/>
      <c r="AM3081" s="170"/>
      <c r="AN3081" s="170"/>
    </row>
    <row r="3082" spans="1:40" ht="52.5" customHeight="1" x14ac:dyDescent="0.2">
      <c r="A3082" s="170"/>
      <c r="B3082" s="170"/>
      <c r="C3082" s="170"/>
      <c r="D3082" s="170"/>
      <c r="E3082" s="170"/>
      <c r="F3082" s="170"/>
      <c r="G3082" s="170"/>
      <c r="H3082" s="170"/>
      <c r="I3082" s="170"/>
      <c r="J3082" s="170"/>
      <c r="K3082" s="170"/>
      <c r="L3082" s="170"/>
      <c r="M3082" s="170"/>
      <c r="N3082" s="170"/>
      <c r="O3082" s="170"/>
      <c r="P3082" s="170"/>
      <c r="Q3082" s="170"/>
      <c r="R3082" s="170"/>
      <c r="S3082" s="170"/>
      <c r="T3082" s="170"/>
      <c r="U3082" s="170"/>
      <c r="V3082" s="170"/>
      <c r="W3082" s="170"/>
      <c r="X3082" s="174"/>
      <c r="Y3082" s="170"/>
      <c r="Z3082" s="170"/>
      <c r="AA3082" s="170"/>
      <c r="AB3082" s="170"/>
      <c r="AC3082" s="170"/>
      <c r="AD3082" s="174"/>
      <c r="AE3082" s="170"/>
      <c r="AF3082" s="170"/>
      <c r="AI3082" s="170"/>
      <c r="AJ3082" s="170"/>
      <c r="AK3082" s="170"/>
      <c r="AL3082" s="170"/>
      <c r="AM3082" s="170"/>
      <c r="AN3082" s="170"/>
    </row>
    <row r="3083" spans="1:40" ht="52.5" customHeight="1" x14ac:dyDescent="0.2">
      <c r="A3083" s="170"/>
      <c r="B3083" s="170"/>
      <c r="C3083" s="170"/>
      <c r="D3083" s="170"/>
      <c r="E3083" s="170"/>
      <c r="F3083" s="170"/>
      <c r="G3083" s="170"/>
      <c r="H3083" s="170"/>
      <c r="I3083" s="170"/>
      <c r="J3083" s="170"/>
      <c r="K3083" s="170"/>
      <c r="L3083" s="170"/>
      <c r="M3083" s="170"/>
      <c r="N3083" s="170"/>
      <c r="O3083" s="170"/>
      <c r="P3083" s="170"/>
      <c r="Q3083" s="170"/>
      <c r="R3083" s="170"/>
      <c r="S3083" s="170"/>
      <c r="T3083" s="170"/>
      <c r="U3083" s="170"/>
      <c r="V3083" s="170"/>
      <c r="W3083" s="170"/>
      <c r="X3083" s="174"/>
      <c r="Y3083" s="170"/>
      <c r="Z3083" s="170"/>
      <c r="AA3083" s="170"/>
      <c r="AB3083" s="170"/>
      <c r="AC3083" s="170"/>
      <c r="AD3083" s="174"/>
      <c r="AE3083" s="170"/>
      <c r="AF3083" s="170"/>
      <c r="AI3083" s="170"/>
      <c r="AJ3083" s="170"/>
      <c r="AK3083" s="170"/>
      <c r="AL3083" s="170"/>
      <c r="AM3083" s="170"/>
      <c r="AN3083" s="170"/>
    </row>
    <row r="3084" spans="1:40" ht="52.5" customHeight="1" x14ac:dyDescent="0.2">
      <c r="A3084" s="170"/>
      <c r="B3084" s="170"/>
      <c r="C3084" s="170"/>
      <c r="D3084" s="170"/>
      <c r="E3084" s="170"/>
      <c r="F3084" s="170"/>
      <c r="G3084" s="170"/>
      <c r="H3084" s="170"/>
      <c r="I3084" s="170"/>
      <c r="J3084" s="170"/>
      <c r="K3084" s="170"/>
      <c r="L3084" s="170"/>
      <c r="M3084" s="170"/>
      <c r="N3084" s="170"/>
      <c r="O3084" s="170"/>
      <c r="P3084" s="170"/>
      <c r="Q3084" s="170"/>
      <c r="R3084" s="170"/>
      <c r="S3084" s="170"/>
      <c r="T3084" s="170"/>
      <c r="U3084" s="170"/>
      <c r="V3084" s="170"/>
      <c r="W3084" s="170"/>
      <c r="X3084" s="174"/>
      <c r="Y3084" s="170"/>
      <c r="Z3084" s="170"/>
      <c r="AA3084" s="170"/>
      <c r="AB3084" s="170"/>
      <c r="AC3084" s="170"/>
      <c r="AD3084" s="174"/>
      <c r="AE3084" s="170"/>
      <c r="AF3084" s="170"/>
      <c r="AI3084" s="170"/>
      <c r="AJ3084" s="170"/>
      <c r="AK3084" s="170"/>
      <c r="AL3084" s="170"/>
      <c r="AM3084" s="170"/>
      <c r="AN3084" s="170"/>
    </row>
    <row r="3085" spans="1:40" ht="52.5" customHeight="1" x14ac:dyDescent="0.2">
      <c r="A3085" s="170"/>
      <c r="B3085" s="170"/>
      <c r="C3085" s="170"/>
      <c r="D3085" s="170"/>
      <c r="E3085" s="170"/>
      <c r="F3085" s="170"/>
      <c r="G3085" s="170"/>
      <c r="H3085" s="170"/>
      <c r="I3085" s="170"/>
      <c r="J3085" s="170"/>
      <c r="K3085" s="170"/>
      <c r="L3085" s="170"/>
      <c r="M3085" s="170"/>
      <c r="N3085" s="170"/>
      <c r="O3085" s="170"/>
      <c r="P3085" s="170"/>
      <c r="Q3085" s="170"/>
      <c r="R3085" s="170"/>
      <c r="S3085" s="170"/>
      <c r="T3085" s="170"/>
      <c r="U3085" s="170"/>
      <c r="V3085" s="170"/>
      <c r="W3085" s="170"/>
      <c r="X3085" s="174"/>
      <c r="Y3085" s="170"/>
      <c r="Z3085" s="170"/>
      <c r="AA3085" s="170"/>
      <c r="AB3085" s="170"/>
      <c r="AC3085" s="170"/>
      <c r="AD3085" s="174"/>
      <c r="AE3085" s="170"/>
      <c r="AF3085" s="170"/>
      <c r="AI3085" s="170"/>
      <c r="AJ3085" s="170"/>
      <c r="AK3085" s="170"/>
      <c r="AL3085" s="170"/>
      <c r="AM3085" s="170"/>
      <c r="AN3085" s="170"/>
    </row>
    <row r="3086" spans="1:40" ht="52.5" customHeight="1" x14ac:dyDescent="0.2">
      <c r="A3086" s="170"/>
      <c r="B3086" s="170"/>
      <c r="C3086" s="170"/>
      <c r="D3086" s="170"/>
      <c r="E3086" s="170"/>
      <c r="F3086" s="170"/>
      <c r="G3086" s="170"/>
      <c r="H3086" s="170"/>
      <c r="I3086" s="170"/>
      <c r="J3086" s="170"/>
      <c r="K3086" s="170"/>
      <c r="L3086" s="170"/>
      <c r="M3086" s="170"/>
      <c r="N3086" s="170"/>
      <c r="O3086" s="170"/>
      <c r="P3086" s="170"/>
      <c r="Q3086" s="170"/>
      <c r="R3086" s="170"/>
      <c r="S3086" s="170"/>
      <c r="T3086" s="170"/>
      <c r="U3086" s="170"/>
      <c r="V3086" s="170"/>
      <c r="W3086" s="170"/>
      <c r="X3086" s="174"/>
      <c r="Y3086" s="170"/>
      <c r="Z3086" s="170"/>
      <c r="AA3086" s="170"/>
      <c r="AB3086" s="170"/>
      <c r="AC3086" s="170"/>
      <c r="AD3086" s="174"/>
      <c r="AE3086" s="170"/>
      <c r="AF3086" s="170"/>
      <c r="AI3086" s="170"/>
      <c r="AJ3086" s="170"/>
      <c r="AK3086" s="170"/>
      <c r="AL3086" s="170"/>
      <c r="AM3086" s="170"/>
      <c r="AN3086" s="170"/>
    </row>
    <row r="3087" spans="1:40" ht="52.5" customHeight="1" x14ac:dyDescent="0.2">
      <c r="A3087" s="170"/>
      <c r="B3087" s="170"/>
      <c r="C3087" s="170"/>
      <c r="D3087" s="170"/>
      <c r="E3087" s="170"/>
      <c r="F3087" s="170"/>
      <c r="G3087" s="170"/>
      <c r="H3087" s="170"/>
      <c r="I3087" s="170"/>
      <c r="J3087" s="170"/>
      <c r="K3087" s="170"/>
      <c r="L3087" s="170"/>
      <c r="M3087" s="170"/>
      <c r="N3087" s="170"/>
      <c r="O3087" s="170"/>
      <c r="P3087" s="170"/>
      <c r="Q3087" s="170"/>
      <c r="R3087" s="170"/>
      <c r="S3087" s="170"/>
      <c r="T3087" s="170"/>
      <c r="U3087" s="170"/>
      <c r="V3087" s="170"/>
      <c r="W3087" s="170"/>
      <c r="X3087" s="174"/>
      <c r="Y3087" s="170"/>
      <c r="Z3087" s="170"/>
      <c r="AA3087" s="170"/>
      <c r="AB3087" s="170"/>
      <c r="AC3087" s="170"/>
      <c r="AD3087" s="174"/>
      <c r="AE3087" s="170"/>
      <c r="AF3087" s="170"/>
      <c r="AI3087" s="170"/>
      <c r="AJ3087" s="170"/>
      <c r="AK3087" s="170"/>
      <c r="AL3087" s="170"/>
      <c r="AM3087" s="170"/>
      <c r="AN3087" s="170"/>
    </row>
    <row r="3088" spans="1:40" ht="52.5" customHeight="1" x14ac:dyDescent="0.2">
      <c r="A3088" s="170"/>
      <c r="B3088" s="170"/>
      <c r="C3088" s="170"/>
      <c r="D3088" s="170"/>
      <c r="E3088" s="170"/>
      <c r="F3088" s="170"/>
      <c r="G3088" s="170"/>
      <c r="H3088" s="170"/>
      <c r="I3088" s="170"/>
      <c r="J3088" s="170"/>
      <c r="K3088" s="170"/>
      <c r="L3088" s="170"/>
      <c r="M3088" s="170"/>
      <c r="N3088" s="170"/>
      <c r="O3088" s="170"/>
      <c r="P3088" s="170"/>
      <c r="Q3088" s="170"/>
      <c r="R3088" s="170"/>
      <c r="S3088" s="170"/>
      <c r="T3088" s="170"/>
      <c r="U3088" s="170"/>
      <c r="V3088" s="170"/>
      <c r="W3088" s="170"/>
      <c r="X3088" s="174"/>
      <c r="Y3088" s="170"/>
      <c r="Z3088" s="170"/>
      <c r="AA3088" s="170"/>
      <c r="AB3088" s="170"/>
      <c r="AC3088" s="170"/>
      <c r="AD3088" s="174"/>
      <c r="AE3088" s="170"/>
      <c r="AF3088" s="170"/>
      <c r="AI3088" s="170"/>
      <c r="AJ3088" s="170"/>
      <c r="AK3088" s="170"/>
      <c r="AL3088" s="170"/>
      <c r="AM3088" s="170"/>
      <c r="AN3088" s="170"/>
    </row>
    <row r="3089" spans="1:40" ht="52.5" customHeight="1" x14ac:dyDescent="0.2">
      <c r="A3089" s="170"/>
      <c r="B3089" s="170"/>
      <c r="C3089" s="170"/>
      <c r="D3089" s="170"/>
      <c r="E3089" s="170"/>
      <c r="F3089" s="170"/>
      <c r="G3089" s="170"/>
      <c r="H3089" s="170"/>
      <c r="I3089" s="170"/>
      <c r="J3089" s="170"/>
      <c r="K3089" s="170"/>
      <c r="L3089" s="170"/>
      <c r="M3089" s="170"/>
      <c r="N3089" s="170"/>
      <c r="O3089" s="170"/>
      <c r="P3089" s="170"/>
      <c r="Q3089" s="170"/>
      <c r="R3089" s="170"/>
      <c r="S3089" s="170"/>
      <c r="T3089" s="170"/>
      <c r="U3089" s="170"/>
      <c r="V3089" s="170"/>
      <c r="W3089" s="170"/>
      <c r="X3089" s="174"/>
      <c r="Y3089" s="170"/>
      <c r="Z3089" s="170"/>
      <c r="AA3089" s="170"/>
      <c r="AB3089" s="170"/>
      <c r="AC3089" s="170"/>
      <c r="AD3089" s="174"/>
      <c r="AE3089" s="170"/>
      <c r="AF3089" s="170"/>
      <c r="AI3089" s="170"/>
      <c r="AJ3089" s="170"/>
      <c r="AK3089" s="170"/>
      <c r="AL3089" s="170"/>
      <c r="AM3089" s="170"/>
      <c r="AN3089" s="170"/>
    </row>
    <row r="3090" spans="1:40" ht="52.5" customHeight="1" x14ac:dyDescent="0.2">
      <c r="A3090" s="170"/>
      <c r="B3090" s="170"/>
      <c r="C3090" s="170"/>
      <c r="D3090" s="170"/>
      <c r="E3090" s="170"/>
      <c r="F3090" s="170"/>
      <c r="G3090" s="170"/>
      <c r="H3090" s="170"/>
      <c r="I3090" s="170"/>
      <c r="J3090" s="170"/>
      <c r="K3090" s="170"/>
      <c r="L3090" s="170"/>
      <c r="M3090" s="170"/>
      <c r="N3090" s="170"/>
      <c r="O3090" s="170"/>
      <c r="P3090" s="170"/>
      <c r="Q3090" s="170"/>
      <c r="R3090" s="170"/>
      <c r="S3090" s="170"/>
      <c r="T3090" s="170"/>
      <c r="U3090" s="170"/>
      <c r="V3090" s="170"/>
      <c r="W3090" s="170"/>
      <c r="X3090" s="174"/>
      <c r="Y3090" s="170"/>
      <c r="Z3090" s="170"/>
      <c r="AA3090" s="170"/>
      <c r="AB3090" s="170"/>
      <c r="AC3090" s="170"/>
      <c r="AD3090" s="174"/>
      <c r="AE3090" s="170"/>
      <c r="AF3090" s="170"/>
      <c r="AI3090" s="170"/>
      <c r="AJ3090" s="170"/>
      <c r="AK3090" s="170"/>
      <c r="AL3090" s="170"/>
      <c r="AM3090" s="170"/>
      <c r="AN3090" s="170"/>
    </row>
    <row r="3091" spans="1:40" ht="52.5" customHeight="1" x14ac:dyDescent="0.2">
      <c r="A3091" s="170"/>
      <c r="B3091" s="170"/>
      <c r="C3091" s="170"/>
      <c r="D3091" s="170"/>
      <c r="E3091" s="170"/>
      <c r="F3091" s="170"/>
      <c r="G3091" s="170"/>
      <c r="H3091" s="170"/>
      <c r="I3091" s="170"/>
      <c r="J3091" s="170"/>
      <c r="K3091" s="170"/>
      <c r="L3091" s="170"/>
      <c r="M3091" s="170"/>
      <c r="N3091" s="170"/>
      <c r="O3091" s="170"/>
      <c r="P3091" s="170"/>
      <c r="Q3091" s="170"/>
      <c r="R3091" s="170"/>
      <c r="S3091" s="170"/>
      <c r="T3091" s="170"/>
      <c r="U3091" s="170"/>
      <c r="V3091" s="170"/>
      <c r="W3091" s="170"/>
      <c r="X3091" s="174"/>
      <c r="Y3091" s="170"/>
      <c r="Z3091" s="170"/>
      <c r="AA3091" s="170"/>
      <c r="AB3091" s="170"/>
      <c r="AC3091" s="170"/>
      <c r="AD3091" s="174"/>
      <c r="AE3091" s="170"/>
      <c r="AF3091" s="170"/>
      <c r="AI3091" s="170"/>
      <c r="AJ3091" s="170"/>
      <c r="AK3091" s="170"/>
      <c r="AL3091" s="170"/>
      <c r="AM3091" s="170"/>
      <c r="AN3091" s="170"/>
    </row>
    <row r="3092" spans="1:40" ht="52.5" customHeight="1" x14ac:dyDescent="0.2">
      <c r="A3092" s="170"/>
      <c r="B3092" s="170"/>
      <c r="C3092" s="170"/>
      <c r="D3092" s="170"/>
      <c r="E3092" s="170"/>
      <c r="F3092" s="170"/>
      <c r="G3092" s="170"/>
      <c r="H3092" s="170"/>
      <c r="I3092" s="170"/>
      <c r="J3092" s="170"/>
      <c r="K3092" s="170"/>
      <c r="L3092" s="170"/>
      <c r="M3092" s="170"/>
      <c r="N3092" s="170"/>
      <c r="O3092" s="170"/>
      <c r="P3092" s="170"/>
      <c r="Q3092" s="170"/>
      <c r="R3092" s="170"/>
      <c r="S3092" s="170"/>
      <c r="T3092" s="170"/>
      <c r="U3092" s="170"/>
      <c r="V3092" s="170"/>
      <c r="W3092" s="170"/>
      <c r="X3092" s="174"/>
      <c r="Y3092" s="170"/>
      <c r="Z3092" s="170"/>
      <c r="AA3092" s="170"/>
      <c r="AB3092" s="170"/>
      <c r="AC3092" s="170"/>
      <c r="AD3092" s="174"/>
      <c r="AE3092" s="170"/>
      <c r="AF3092" s="170"/>
      <c r="AI3092" s="170"/>
      <c r="AJ3092" s="170"/>
      <c r="AK3092" s="170"/>
      <c r="AL3092" s="170"/>
      <c r="AM3092" s="170"/>
      <c r="AN3092" s="170"/>
    </row>
    <row r="3093" spans="1:40" ht="52.5" customHeight="1" x14ac:dyDescent="0.2">
      <c r="A3093" s="170"/>
      <c r="B3093" s="170"/>
      <c r="C3093" s="170"/>
      <c r="D3093" s="170"/>
      <c r="E3093" s="170"/>
      <c r="F3093" s="170"/>
      <c r="G3093" s="170"/>
      <c r="H3093" s="170"/>
      <c r="I3093" s="170"/>
      <c r="J3093" s="170"/>
      <c r="K3093" s="170"/>
      <c r="L3093" s="170"/>
      <c r="M3093" s="170"/>
      <c r="N3093" s="170"/>
      <c r="O3093" s="170"/>
      <c r="P3093" s="170"/>
      <c r="Q3093" s="170"/>
      <c r="R3093" s="170"/>
      <c r="S3093" s="170"/>
      <c r="T3093" s="170"/>
      <c r="U3093" s="170"/>
      <c r="V3093" s="170"/>
      <c r="W3093" s="170"/>
      <c r="X3093" s="174"/>
      <c r="Y3093" s="170"/>
      <c r="Z3093" s="170"/>
      <c r="AA3093" s="170"/>
      <c r="AB3093" s="170"/>
      <c r="AC3093" s="170"/>
      <c r="AD3093" s="174"/>
      <c r="AE3093" s="170"/>
      <c r="AF3093" s="170"/>
      <c r="AI3093" s="170"/>
      <c r="AJ3093" s="170"/>
      <c r="AK3093" s="170"/>
      <c r="AL3093" s="170"/>
      <c r="AM3093" s="170"/>
      <c r="AN3093" s="170"/>
    </row>
    <row r="3094" spans="1:40" ht="52.5" customHeight="1" x14ac:dyDescent="0.2">
      <c r="A3094" s="170"/>
      <c r="B3094" s="170"/>
      <c r="C3094" s="170"/>
      <c r="D3094" s="170"/>
      <c r="E3094" s="170"/>
      <c r="F3094" s="170"/>
      <c r="G3094" s="170"/>
      <c r="H3094" s="170"/>
      <c r="I3094" s="170"/>
      <c r="J3094" s="170"/>
      <c r="K3094" s="170"/>
      <c r="L3094" s="170"/>
      <c r="M3094" s="170"/>
      <c r="N3094" s="170"/>
      <c r="O3094" s="170"/>
      <c r="P3094" s="170"/>
      <c r="Q3094" s="170"/>
      <c r="R3094" s="170"/>
      <c r="S3094" s="170"/>
      <c r="T3094" s="170"/>
      <c r="U3094" s="170"/>
      <c r="V3094" s="170"/>
      <c r="W3094" s="170"/>
      <c r="X3094" s="174"/>
      <c r="Y3094" s="170"/>
      <c r="Z3094" s="170"/>
      <c r="AA3094" s="170"/>
      <c r="AB3094" s="170"/>
      <c r="AC3094" s="170"/>
      <c r="AD3094" s="174"/>
      <c r="AE3094" s="170"/>
      <c r="AF3094" s="170"/>
      <c r="AI3094" s="170"/>
      <c r="AJ3094" s="170"/>
      <c r="AK3094" s="170"/>
      <c r="AL3094" s="170"/>
      <c r="AM3094" s="170"/>
      <c r="AN3094" s="170"/>
    </row>
    <row r="3095" spans="1:40" ht="52.5" customHeight="1" x14ac:dyDescent="0.2">
      <c r="A3095" s="170"/>
      <c r="B3095" s="170"/>
      <c r="C3095" s="170"/>
      <c r="D3095" s="170"/>
      <c r="E3095" s="170"/>
      <c r="F3095" s="170"/>
      <c r="G3095" s="170"/>
      <c r="H3095" s="170"/>
      <c r="I3095" s="170"/>
      <c r="J3095" s="170"/>
      <c r="K3095" s="170"/>
      <c r="L3095" s="170"/>
      <c r="M3095" s="170"/>
      <c r="N3095" s="170"/>
      <c r="O3095" s="170"/>
      <c r="P3095" s="170"/>
      <c r="Q3095" s="170"/>
      <c r="R3095" s="170"/>
      <c r="S3095" s="170"/>
      <c r="T3095" s="170"/>
      <c r="U3095" s="170"/>
      <c r="V3095" s="170"/>
      <c r="W3095" s="170"/>
      <c r="X3095" s="174"/>
      <c r="Y3095" s="170"/>
      <c r="Z3095" s="170"/>
      <c r="AA3095" s="170"/>
      <c r="AB3095" s="170"/>
      <c r="AC3095" s="170"/>
      <c r="AD3095" s="174"/>
      <c r="AE3095" s="170"/>
      <c r="AF3095" s="170"/>
      <c r="AI3095" s="170"/>
      <c r="AJ3095" s="170"/>
      <c r="AK3095" s="170"/>
      <c r="AL3095" s="170"/>
      <c r="AM3095" s="170"/>
      <c r="AN3095" s="170"/>
    </row>
    <row r="3096" spans="1:40" ht="52.5" customHeight="1" x14ac:dyDescent="0.2">
      <c r="A3096" s="170"/>
      <c r="B3096" s="170"/>
      <c r="C3096" s="170"/>
      <c r="D3096" s="170"/>
      <c r="E3096" s="170"/>
      <c r="F3096" s="170"/>
      <c r="G3096" s="170"/>
      <c r="H3096" s="170"/>
      <c r="I3096" s="170"/>
      <c r="J3096" s="170"/>
      <c r="K3096" s="170"/>
      <c r="L3096" s="170"/>
      <c r="M3096" s="170"/>
      <c r="N3096" s="170"/>
      <c r="O3096" s="170"/>
      <c r="P3096" s="170"/>
      <c r="Q3096" s="170"/>
      <c r="R3096" s="170"/>
      <c r="S3096" s="170"/>
      <c r="T3096" s="170"/>
      <c r="U3096" s="170"/>
      <c r="V3096" s="170"/>
      <c r="W3096" s="170"/>
      <c r="X3096" s="174"/>
      <c r="Y3096" s="170"/>
      <c r="Z3096" s="170"/>
      <c r="AA3096" s="170"/>
      <c r="AB3096" s="170"/>
      <c r="AC3096" s="170"/>
      <c r="AD3096" s="174"/>
      <c r="AE3096" s="170"/>
      <c r="AF3096" s="170"/>
      <c r="AI3096" s="170"/>
      <c r="AJ3096" s="170"/>
      <c r="AK3096" s="170"/>
      <c r="AL3096" s="170"/>
      <c r="AM3096" s="170"/>
      <c r="AN3096" s="170"/>
    </row>
    <row r="3097" spans="1:40" ht="52.5" customHeight="1" x14ac:dyDescent="0.2">
      <c r="A3097" s="170"/>
      <c r="B3097" s="170"/>
      <c r="C3097" s="170"/>
      <c r="D3097" s="170"/>
      <c r="E3097" s="170"/>
      <c r="F3097" s="170"/>
      <c r="G3097" s="170"/>
      <c r="H3097" s="170"/>
      <c r="I3097" s="170"/>
      <c r="J3097" s="170"/>
      <c r="K3097" s="170"/>
      <c r="L3097" s="170"/>
      <c r="M3097" s="170"/>
      <c r="N3097" s="170"/>
      <c r="O3097" s="170"/>
      <c r="P3097" s="170"/>
      <c r="Q3097" s="170"/>
      <c r="R3097" s="170"/>
      <c r="S3097" s="170"/>
      <c r="T3097" s="170"/>
      <c r="U3097" s="170"/>
      <c r="V3097" s="170"/>
      <c r="W3097" s="170"/>
      <c r="X3097" s="174"/>
      <c r="Y3097" s="170"/>
      <c r="Z3097" s="170"/>
      <c r="AA3097" s="170"/>
      <c r="AB3097" s="170"/>
      <c r="AC3097" s="170"/>
      <c r="AD3097" s="174"/>
      <c r="AE3097" s="170"/>
      <c r="AF3097" s="170"/>
      <c r="AI3097" s="170"/>
      <c r="AJ3097" s="170"/>
      <c r="AK3097" s="170"/>
      <c r="AL3097" s="170"/>
      <c r="AM3097" s="170"/>
      <c r="AN3097" s="170"/>
    </row>
    <row r="3098" spans="1:40" ht="52.5" customHeight="1" x14ac:dyDescent="0.2">
      <c r="A3098" s="170"/>
      <c r="B3098" s="170"/>
      <c r="C3098" s="170"/>
      <c r="D3098" s="170"/>
      <c r="E3098" s="170"/>
      <c r="F3098" s="170"/>
      <c r="G3098" s="170"/>
      <c r="H3098" s="170"/>
      <c r="I3098" s="170"/>
      <c r="J3098" s="170"/>
      <c r="K3098" s="170"/>
      <c r="L3098" s="170"/>
      <c r="M3098" s="170"/>
      <c r="N3098" s="170"/>
      <c r="O3098" s="170"/>
      <c r="P3098" s="170"/>
      <c r="Q3098" s="170"/>
      <c r="R3098" s="170"/>
      <c r="S3098" s="170"/>
      <c r="T3098" s="170"/>
      <c r="U3098" s="170"/>
      <c r="V3098" s="170"/>
      <c r="W3098" s="170"/>
      <c r="X3098" s="174"/>
      <c r="Y3098" s="170"/>
      <c r="Z3098" s="170"/>
      <c r="AA3098" s="170"/>
      <c r="AB3098" s="170"/>
      <c r="AC3098" s="170"/>
      <c r="AD3098" s="174"/>
      <c r="AE3098" s="170"/>
      <c r="AF3098" s="170"/>
      <c r="AI3098" s="170"/>
      <c r="AJ3098" s="170"/>
      <c r="AK3098" s="170"/>
      <c r="AL3098" s="170"/>
      <c r="AM3098" s="170"/>
      <c r="AN3098" s="170"/>
    </row>
    <row r="3099" spans="1:40" ht="52.5" customHeight="1" x14ac:dyDescent="0.2">
      <c r="A3099" s="170"/>
      <c r="B3099" s="170"/>
      <c r="C3099" s="170"/>
      <c r="D3099" s="170"/>
      <c r="E3099" s="170"/>
      <c r="F3099" s="170"/>
      <c r="G3099" s="170"/>
      <c r="H3099" s="170"/>
      <c r="I3099" s="170"/>
      <c r="J3099" s="170"/>
      <c r="K3099" s="170"/>
      <c r="L3099" s="170"/>
      <c r="M3099" s="170"/>
      <c r="N3099" s="170"/>
      <c r="O3099" s="170"/>
      <c r="P3099" s="170"/>
      <c r="Q3099" s="170"/>
      <c r="R3099" s="170"/>
      <c r="S3099" s="170"/>
      <c r="T3099" s="170"/>
      <c r="U3099" s="170"/>
      <c r="V3099" s="170"/>
      <c r="W3099" s="170"/>
      <c r="X3099" s="174"/>
      <c r="Y3099" s="170"/>
      <c r="Z3099" s="170"/>
      <c r="AA3099" s="170"/>
      <c r="AB3099" s="170"/>
      <c r="AC3099" s="170"/>
      <c r="AD3099" s="174"/>
      <c r="AE3099" s="170"/>
      <c r="AF3099" s="170"/>
      <c r="AI3099" s="170"/>
      <c r="AJ3099" s="170"/>
      <c r="AK3099" s="170"/>
      <c r="AL3099" s="170"/>
      <c r="AM3099" s="170"/>
      <c r="AN3099" s="170"/>
    </row>
    <row r="3100" spans="1:40" ht="52.5" customHeight="1" x14ac:dyDescent="0.2">
      <c r="A3100" s="170"/>
      <c r="B3100" s="170"/>
      <c r="C3100" s="170"/>
      <c r="D3100" s="170"/>
      <c r="E3100" s="170"/>
      <c r="F3100" s="170"/>
      <c r="G3100" s="170"/>
      <c r="H3100" s="170"/>
      <c r="I3100" s="170"/>
      <c r="J3100" s="170"/>
      <c r="K3100" s="170"/>
      <c r="L3100" s="170"/>
      <c r="M3100" s="170"/>
      <c r="N3100" s="170"/>
      <c r="O3100" s="170"/>
      <c r="P3100" s="170"/>
      <c r="Q3100" s="170"/>
      <c r="R3100" s="170"/>
      <c r="S3100" s="170"/>
      <c r="T3100" s="170"/>
      <c r="U3100" s="170"/>
      <c r="V3100" s="170"/>
      <c r="W3100" s="170"/>
      <c r="X3100" s="174"/>
      <c r="Y3100" s="170"/>
      <c r="Z3100" s="170"/>
      <c r="AA3100" s="170"/>
      <c r="AB3100" s="170"/>
      <c r="AC3100" s="170"/>
      <c r="AD3100" s="174"/>
      <c r="AE3100" s="170"/>
      <c r="AF3100" s="170"/>
      <c r="AI3100" s="170"/>
      <c r="AJ3100" s="170"/>
      <c r="AK3100" s="170"/>
      <c r="AL3100" s="170"/>
      <c r="AM3100" s="170"/>
      <c r="AN3100" s="170"/>
    </row>
    <row r="3101" spans="1:40" ht="52.5" customHeight="1" x14ac:dyDescent="0.2">
      <c r="A3101" s="170"/>
      <c r="B3101" s="170"/>
      <c r="C3101" s="170"/>
      <c r="D3101" s="170"/>
      <c r="E3101" s="170"/>
      <c r="F3101" s="170"/>
      <c r="G3101" s="170"/>
      <c r="H3101" s="170"/>
      <c r="I3101" s="170"/>
      <c r="J3101" s="170"/>
      <c r="K3101" s="170"/>
      <c r="L3101" s="170"/>
      <c r="M3101" s="170"/>
      <c r="N3101" s="170"/>
      <c r="O3101" s="170"/>
      <c r="P3101" s="170"/>
      <c r="Q3101" s="170"/>
      <c r="R3101" s="170"/>
      <c r="S3101" s="170"/>
      <c r="T3101" s="170"/>
      <c r="U3101" s="170"/>
      <c r="V3101" s="170"/>
      <c r="W3101" s="170"/>
      <c r="X3101" s="174"/>
      <c r="Y3101" s="170"/>
      <c r="Z3101" s="170"/>
      <c r="AA3101" s="170"/>
      <c r="AB3101" s="170"/>
      <c r="AC3101" s="170"/>
      <c r="AD3101" s="174"/>
      <c r="AE3101" s="170"/>
      <c r="AF3101" s="170"/>
      <c r="AI3101" s="170"/>
      <c r="AJ3101" s="170"/>
      <c r="AK3101" s="170"/>
      <c r="AL3101" s="170"/>
      <c r="AM3101" s="170"/>
      <c r="AN3101" s="170"/>
    </row>
    <row r="3102" spans="1:40" ht="52.5" customHeight="1" x14ac:dyDescent="0.2">
      <c r="A3102" s="170"/>
      <c r="B3102" s="170"/>
      <c r="C3102" s="170"/>
      <c r="D3102" s="170"/>
      <c r="E3102" s="170"/>
      <c r="F3102" s="170"/>
      <c r="G3102" s="170"/>
      <c r="H3102" s="170"/>
      <c r="I3102" s="170"/>
      <c r="J3102" s="170"/>
      <c r="K3102" s="170"/>
      <c r="L3102" s="170"/>
      <c r="M3102" s="170"/>
      <c r="N3102" s="170"/>
      <c r="O3102" s="170"/>
      <c r="P3102" s="170"/>
      <c r="Q3102" s="170"/>
      <c r="R3102" s="170"/>
      <c r="S3102" s="170"/>
      <c r="T3102" s="170"/>
      <c r="U3102" s="170"/>
      <c r="V3102" s="170"/>
      <c r="W3102" s="170"/>
      <c r="X3102" s="174"/>
      <c r="Y3102" s="170"/>
      <c r="Z3102" s="170"/>
      <c r="AA3102" s="170"/>
      <c r="AB3102" s="170"/>
      <c r="AC3102" s="170"/>
      <c r="AD3102" s="174"/>
      <c r="AE3102" s="170"/>
      <c r="AF3102" s="170"/>
      <c r="AI3102" s="170"/>
      <c r="AJ3102" s="170"/>
      <c r="AK3102" s="170"/>
      <c r="AL3102" s="170"/>
      <c r="AM3102" s="170"/>
      <c r="AN3102" s="170"/>
    </row>
    <row r="3103" spans="1:40" ht="52.5" customHeight="1" x14ac:dyDescent="0.2">
      <c r="A3103" s="170"/>
      <c r="B3103" s="170"/>
      <c r="C3103" s="170"/>
      <c r="D3103" s="170"/>
      <c r="E3103" s="170"/>
      <c r="F3103" s="170"/>
      <c r="G3103" s="170"/>
      <c r="H3103" s="170"/>
      <c r="I3103" s="170"/>
      <c r="J3103" s="170"/>
      <c r="K3103" s="170"/>
      <c r="L3103" s="170"/>
      <c r="M3103" s="170"/>
      <c r="N3103" s="170"/>
      <c r="O3103" s="170"/>
      <c r="P3103" s="170"/>
      <c r="Q3103" s="170"/>
      <c r="R3103" s="170"/>
      <c r="S3103" s="170"/>
      <c r="T3103" s="170"/>
      <c r="U3103" s="170"/>
      <c r="V3103" s="170"/>
      <c r="W3103" s="170"/>
      <c r="X3103" s="174"/>
      <c r="Y3103" s="170"/>
      <c r="Z3103" s="170"/>
      <c r="AA3103" s="170"/>
      <c r="AB3103" s="170"/>
      <c r="AC3103" s="170"/>
      <c r="AD3103" s="174"/>
      <c r="AE3103" s="170"/>
      <c r="AF3103" s="170"/>
      <c r="AI3103" s="170"/>
      <c r="AJ3103" s="170"/>
      <c r="AK3103" s="170"/>
      <c r="AL3103" s="170"/>
      <c r="AM3103" s="170"/>
      <c r="AN3103" s="170"/>
    </row>
    <row r="3104" spans="1:40" ht="52.5" customHeight="1" x14ac:dyDescent="0.2">
      <c r="A3104" s="170"/>
      <c r="B3104" s="170"/>
      <c r="C3104" s="170"/>
      <c r="D3104" s="170"/>
      <c r="E3104" s="170"/>
      <c r="F3104" s="170"/>
      <c r="G3104" s="170"/>
      <c r="H3104" s="170"/>
      <c r="I3104" s="170"/>
      <c r="J3104" s="170"/>
      <c r="K3104" s="170"/>
      <c r="L3104" s="170"/>
      <c r="M3104" s="170"/>
      <c r="N3104" s="170"/>
      <c r="O3104" s="170"/>
      <c r="P3104" s="170"/>
      <c r="Q3104" s="170"/>
      <c r="R3104" s="170"/>
      <c r="S3104" s="170"/>
      <c r="T3104" s="170"/>
      <c r="U3104" s="170"/>
      <c r="V3104" s="170"/>
      <c r="W3104" s="170"/>
      <c r="X3104" s="174"/>
      <c r="Y3104" s="170"/>
      <c r="Z3104" s="170"/>
      <c r="AA3104" s="170"/>
      <c r="AB3104" s="170"/>
      <c r="AC3104" s="170"/>
      <c r="AD3104" s="174"/>
      <c r="AE3104" s="170"/>
      <c r="AF3104" s="170"/>
      <c r="AI3104" s="170"/>
      <c r="AJ3104" s="170"/>
      <c r="AK3104" s="170"/>
      <c r="AL3104" s="170"/>
      <c r="AM3104" s="170"/>
      <c r="AN3104" s="170"/>
    </row>
    <row r="3105" spans="1:40" ht="52.5" customHeight="1" x14ac:dyDescent="0.2">
      <c r="A3105" s="170"/>
      <c r="B3105" s="170"/>
      <c r="C3105" s="170"/>
      <c r="D3105" s="170"/>
      <c r="E3105" s="170"/>
      <c r="F3105" s="170"/>
      <c r="G3105" s="170"/>
      <c r="H3105" s="170"/>
      <c r="I3105" s="170"/>
      <c r="J3105" s="170"/>
      <c r="K3105" s="170"/>
      <c r="L3105" s="170"/>
      <c r="M3105" s="170"/>
      <c r="N3105" s="170"/>
      <c r="O3105" s="170"/>
      <c r="P3105" s="170"/>
      <c r="Q3105" s="170"/>
      <c r="R3105" s="170"/>
      <c r="S3105" s="170"/>
      <c r="T3105" s="170"/>
      <c r="U3105" s="170"/>
      <c r="V3105" s="170"/>
      <c r="W3105" s="170"/>
      <c r="X3105" s="174"/>
      <c r="Y3105" s="170"/>
      <c r="Z3105" s="170"/>
      <c r="AA3105" s="170"/>
      <c r="AB3105" s="170"/>
      <c r="AC3105" s="170"/>
      <c r="AD3105" s="174"/>
      <c r="AE3105" s="170"/>
      <c r="AF3105" s="170"/>
      <c r="AI3105" s="170"/>
      <c r="AJ3105" s="170"/>
      <c r="AK3105" s="170"/>
      <c r="AL3105" s="170"/>
      <c r="AM3105" s="170"/>
      <c r="AN3105" s="170"/>
    </row>
    <row r="3106" spans="1:40" ht="52.5" customHeight="1" x14ac:dyDescent="0.2">
      <c r="A3106" s="170"/>
      <c r="B3106" s="170"/>
      <c r="C3106" s="170"/>
      <c r="D3106" s="170"/>
      <c r="E3106" s="170"/>
      <c r="F3106" s="170"/>
      <c r="G3106" s="170"/>
      <c r="H3106" s="170"/>
      <c r="I3106" s="170"/>
      <c r="J3106" s="170"/>
      <c r="K3106" s="170"/>
      <c r="L3106" s="170"/>
      <c r="M3106" s="170"/>
      <c r="N3106" s="170"/>
      <c r="O3106" s="170"/>
      <c r="P3106" s="170"/>
      <c r="Q3106" s="170"/>
      <c r="R3106" s="170"/>
      <c r="S3106" s="170"/>
      <c r="T3106" s="170"/>
      <c r="U3106" s="170"/>
      <c r="V3106" s="170"/>
      <c r="W3106" s="170"/>
      <c r="X3106" s="174"/>
      <c r="Y3106" s="170"/>
      <c r="Z3106" s="170"/>
      <c r="AA3106" s="170"/>
      <c r="AB3106" s="170"/>
      <c r="AC3106" s="170"/>
      <c r="AD3106" s="174"/>
      <c r="AE3106" s="170"/>
      <c r="AF3106" s="170"/>
      <c r="AI3106" s="170"/>
      <c r="AJ3106" s="170"/>
      <c r="AK3106" s="170"/>
      <c r="AL3106" s="170"/>
      <c r="AM3106" s="170"/>
      <c r="AN3106" s="170"/>
    </row>
    <row r="3107" spans="1:40" ht="52.5" customHeight="1" x14ac:dyDescent="0.2">
      <c r="A3107" s="170"/>
      <c r="B3107" s="170"/>
      <c r="C3107" s="170"/>
      <c r="D3107" s="170"/>
      <c r="E3107" s="170"/>
      <c r="F3107" s="170"/>
      <c r="G3107" s="170"/>
      <c r="H3107" s="170"/>
      <c r="I3107" s="170"/>
      <c r="J3107" s="170"/>
      <c r="K3107" s="170"/>
      <c r="L3107" s="170"/>
      <c r="M3107" s="170"/>
      <c r="N3107" s="170"/>
      <c r="O3107" s="170"/>
      <c r="P3107" s="170"/>
      <c r="Q3107" s="170"/>
      <c r="R3107" s="170"/>
      <c r="S3107" s="170"/>
      <c r="T3107" s="170"/>
      <c r="U3107" s="170"/>
      <c r="V3107" s="170"/>
      <c r="W3107" s="170"/>
      <c r="X3107" s="174"/>
      <c r="Y3107" s="170"/>
      <c r="Z3107" s="170"/>
      <c r="AA3107" s="170"/>
      <c r="AB3107" s="170"/>
      <c r="AC3107" s="170"/>
      <c r="AD3107" s="174"/>
      <c r="AE3107" s="170"/>
      <c r="AF3107" s="170"/>
      <c r="AI3107" s="170"/>
      <c r="AJ3107" s="170"/>
      <c r="AK3107" s="170"/>
      <c r="AL3107" s="170"/>
      <c r="AM3107" s="170"/>
      <c r="AN3107" s="170"/>
    </row>
    <row r="3108" spans="1:40" ht="52.5" customHeight="1" x14ac:dyDescent="0.2">
      <c r="A3108" s="170"/>
      <c r="B3108" s="170"/>
      <c r="C3108" s="170"/>
      <c r="D3108" s="170"/>
      <c r="E3108" s="170"/>
      <c r="F3108" s="170"/>
      <c r="G3108" s="170"/>
      <c r="H3108" s="170"/>
      <c r="I3108" s="170"/>
      <c r="J3108" s="170"/>
      <c r="K3108" s="170"/>
      <c r="L3108" s="170"/>
      <c r="M3108" s="170"/>
      <c r="N3108" s="170"/>
      <c r="O3108" s="170"/>
      <c r="P3108" s="170"/>
      <c r="Q3108" s="170"/>
      <c r="R3108" s="170"/>
      <c r="S3108" s="170"/>
      <c r="T3108" s="170"/>
      <c r="U3108" s="170"/>
      <c r="V3108" s="170"/>
      <c r="W3108" s="170"/>
      <c r="X3108" s="174"/>
      <c r="Y3108" s="170"/>
      <c r="Z3108" s="170"/>
      <c r="AA3108" s="170"/>
      <c r="AB3108" s="170"/>
      <c r="AC3108" s="170"/>
      <c r="AD3108" s="174"/>
      <c r="AE3108" s="170"/>
      <c r="AF3108" s="170"/>
      <c r="AI3108" s="170"/>
      <c r="AJ3108" s="170"/>
      <c r="AK3108" s="170"/>
      <c r="AL3108" s="170"/>
      <c r="AM3108" s="170"/>
      <c r="AN3108" s="170"/>
    </row>
    <row r="3109" spans="1:40" ht="52.5" customHeight="1" x14ac:dyDescent="0.2">
      <c r="A3109" s="170"/>
      <c r="B3109" s="170"/>
      <c r="C3109" s="170"/>
      <c r="D3109" s="170"/>
      <c r="E3109" s="170"/>
      <c r="F3109" s="170"/>
      <c r="G3109" s="170"/>
      <c r="H3109" s="170"/>
      <c r="I3109" s="170"/>
      <c r="J3109" s="170"/>
      <c r="K3109" s="170"/>
      <c r="L3109" s="170"/>
      <c r="M3109" s="170"/>
      <c r="N3109" s="170"/>
      <c r="O3109" s="170"/>
      <c r="P3109" s="170"/>
      <c r="Q3109" s="170"/>
      <c r="R3109" s="170"/>
      <c r="S3109" s="170"/>
      <c r="T3109" s="170"/>
      <c r="U3109" s="170"/>
      <c r="V3109" s="170"/>
      <c r="W3109" s="170"/>
      <c r="X3109" s="174"/>
      <c r="Y3109" s="170"/>
      <c r="Z3109" s="170"/>
      <c r="AA3109" s="170"/>
      <c r="AB3109" s="170"/>
      <c r="AC3109" s="170"/>
      <c r="AD3109" s="174"/>
      <c r="AE3109" s="170"/>
      <c r="AF3109" s="170"/>
      <c r="AI3109" s="170"/>
      <c r="AJ3109" s="170"/>
      <c r="AK3109" s="170"/>
      <c r="AL3109" s="170"/>
      <c r="AM3109" s="170"/>
      <c r="AN3109" s="170"/>
    </row>
    <row r="3110" spans="1:40" ht="52.5" customHeight="1" x14ac:dyDescent="0.2">
      <c r="A3110" s="170"/>
      <c r="B3110" s="170"/>
      <c r="C3110" s="170"/>
      <c r="D3110" s="170"/>
      <c r="E3110" s="170"/>
      <c r="F3110" s="170"/>
      <c r="G3110" s="170"/>
      <c r="H3110" s="170"/>
      <c r="I3110" s="170"/>
      <c r="J3110" s="170"/>
      <c r="K3110" s="170"/>
      <c r="L3110" s="170"/>
      <c r="M3110" s="170"/>
      <c r="N3110" s="170"/>
      <c r="O3110" s="170"/>
      <c r="P3110" s="170"/>
      <c r="Q3110" s="170"/>
      <c r="R3110" s="170"/>
      <c r="S3110" s="170"/>
      <c r="T3110" s="170"/>
      <c r="U3110" s="170"/>
      <c r="V3110" s="170"/>
      <c r="W3110" s="170"/>
      <c r="X3110" s="174"/>
      <c r="Y3110" s="170"/>
      <c r="Z3110" s="170"/>
      <c r="AA3110" s="170"/>
      <c r="AB3110" s="170"/>
      <c r="AC3110" s="170"/>
      <c r="AD3110" s="174"/>
      <c r="AE3110" s="170"/>
      <c r="AF3110" s="170"/>
      <c r="AI3110" s="170"/>
      <c r="AJ3110" s="170"/>
      <c r="AK3110" s="170"/>
      <c r="AL3110" s="170"/>
      <c r="AM3110" s="170"/>
      <c r="AN3110" s="170"/>
    </row>
    <row r="3111" spans="1:40" ht="52.5" customHeight="1" x14ac:dyDescent="0.2">
      <c r="A3111" s="170"/>
      <c r="B3111" s="170"/>
      <c r="C3111" s="170"/>
      <c r="D3111" s="170"/>
      <c r="E3111" s="170"/>
      <c r="F3111" s="170"/>
      <c r="G3111" s="170"/>
      <c r="H3111" s="170"/>
      <c r="I3111" s="170"/>
      <c r="J3111" s="170"/>
      <c r="K3111" s="170"/>
      <c r="L3111" s="170"/>
      <c r="M3111" s="170"/>
      <c r="N3111" s="170"/>
      <c r="O3111" s="170"/>
      <c r="P3111" s="170"/>
      <c r="Q3111" s="170"/>
      <c r="R3111" s="170"/>
      <c r="S3111" s="170"/>
      <c r="T3111" s="170"/>
      <c r="U3111" s="170"/>
      <c r="V3111" s="170"/>
      <c r="W3111" s="170"/>
      <c r="X3111" s="174"/>
      <c r="Y3111" s="170"/>
      <c r="Z3111" s="170"/>
      <c r="AA3111" s="170"/>
      <c r="AB3111" s="170"/>
      <c r="AC3111" s="170"/>
      <c r="AD3111" s="174"/>
      <c r="AE3111" s="170"/>
      <c r="AF3111" s="170"/>
      <c r="AI3111" s="170"/>
      <c r="AJ3111" s="170"/>
      <c r="AK3111" s="170"/>
      <c r="AL3111" s="170"/>
      <c r="AM3111" s="170"/>
      <c r="AN3111" s="170"/>
    </row>
    <row r="3112" spans="1:40" ht="52.5" customHeight="1" x14ac:dyDescent="0.2">
      <c r="A3112" s="170"/>
      <c r="B3112" s="170"/>
      <c r="C3112" s="170"/>
      <c r="D3112" s="170"/>
      <c r="E3112" s="170"/>
      <c r="F3112" s="170"/>
      <c r="G3112" s="170"/>
      <c r="H3112" s="170"/>
      <c r="I3112" s="170"/>
      <c r="J3112" s="170"/>
      <c r="K3112" s="170"/>
      <c r="L3112" s="170"/>
      <c r="M3112" s="170"/>
      <c r="N3112" s="170"/>
      <c r="O3112" s="170"/>
      <c r="P3112" s="170"/>
      <c r="Q3112" s="170"/>
      <c r="R3112" s="170"/>
      <c r="S3112" s="170"/>
      <c r="T3112" s="170"/>
      <c r="U3112" s="170"/>
      <c r="V3112" s="170"/>
      <c r="W3112" s="170"/>
      <c r="X3112" s="174"/>
      <c r="Y3112" s="170"/>
      <c r="Z3112" s="170"/>
      <c r="AA3112" s="170"/>
      <c r="AB3112" s="170"/>
      <c r="AC3112" s="170"/>
      <c r="AD3112" s="174"/>
      <c r="AE3112" s="170"/>
      <c r="AF3112" s="170"/>
      <c r="AI3112" s="170"/>
      <c r="AJ3112" s="170"/>
      <c r="AK3112" s="170"/>
      <c r="AL3112" s="170"/>
      <c r="AM3112" s="170"/>
      <c r="AN3112" s="170"/>
    </row>
    <row r="3113" spans="1:40" ht="52.5" customHeight="1" x14ac:dyDescent="0.2">
      <c r="A3113" s="170"/>
      <c r="B3113" s="170"/>
      <c r="C3113" s="170"/>
      <c r="D3113" s="170"/>
      <c r="E3113" s="170"/>
      <c r="F3113" s="170"/>
      <c r="G3113" s="170"/>
      <c r="H3113" s="170"/>
      <c r="I3113" s="170"/>
      <c r="J3113" s="170"/>
      <c r="K3113" s="170"/>
      <c r="L3113" s="170"/>
      <c r="M3113" s="170"/>
      <c r="N3113" s="170"/>
      <c r="O3113" s="170"/>
      <c r="P3113" s="170"/>
      <c r="Q3113" s="170"/>
      <c r="R3113" s="170"/>
      <c r="S3113" s="170"/>
      <c r="T3113" s="170"/>
      <c r="U3113" s="170"/>
      <c r="V3113" s="170"/>
      <c r="W3113" s="170"/>
      <c r="X3113" s="174"/>
      <c r="Y3113" s="170"/>
      <c r="Z3113" s="170"/>
      <c r="AA3113" s="170"/>
      <c r="AB3113" s="170"/>
      <c r="AC3113" s="170"/>
      <c r="AD3113" s="174"/>
      <c r="AE3113" s="170"/>
      <c r="AF3113" s="170"/>
      <c r="AI3113" s="170"/>
      <c r="AJ3113" s="170"/>
      <c r="AK3113" s="170"/>
      <c r="AL3113" s="170"/>
      <c r="AM3113" s="170"/>
      <c r="AN3113" s="170"/>
    </row>
    <row r="3114" spans="1:40" ht="52.5" customHeight="1" x14ac:dyDescent="0.2">
      <c r="A3114" s="170"/>
      <c r="B3114" s="170"/>
      <c r="C3114" s="170"/>
      <c r="D3114" s="170"/>
      <c r="E3114" s="170"/>
      <c r="F3114" s="170"/>
      <c r="G3114" s="170"/>
      <c r="H3114" s="170"/>
      <c r="I3114" s="170"/>
      <c r="J3114" s="170"/>
      <c r="K3114" s="170"/>
      <c r="L3114" s="170"/>
      <c r="M3114" s="170"/>
      <c r="N3114" s="170"/>
      <c r="O3114" s="170"/>
      <c r="P3114" s="170"/>
      <c r="Q3114" s="170"/>
      <c r="R3114" s="170"/>
      <c r="S3114" s="170"/>
      <c r="T3114" s="170"/>
      <c r="U3114" s="170"/>
      <c r="V3114" s="170"/>
      <c r="W3114" s="170"/>
      <c r="X3114" s="174"/>
      <c r="Y3114" s="170"/>
      <c r="Z3114" s="170"/>
      <c r="AA3114" s="170"/>
      <c r="AB3114" s="170"/>
      <c r="AC3114" s="170"/>
      <c r="AD3114" s="174"/>
      <c r="AE3114" s="170"/>
      <c r="AF3114" s="170"/>
      <c r="AI3114" s="170"/>
      <c r="AJ3114" s="170"/>
      <c r="AK3114" s="170"/>
      <c r="AL3114" s="170"/>
      <c r="AM3114" s="170"/>
      <c r="AN3114" s="170"/>
    </row>
    <row r="3115" spans="1:40" ht="52.5" customHeight="1" x14ac:dyDescent="0.2">
      <c r="A3115" s="170"/>
      <c r="B3115" s="170"/>
      <c r="C3115" s="170"/>
      <c r="D3115" s="170"/>
      <c r="E3115" s="170"/>
      <c r="F3115" s="170"/>
      <c r="G3115" s="170"/>
      <c r="H3115" s="170"/>
      <c r="I3115" s="170"/>
      <c r="J3115" s="170"/>
      <c r="K3115" s="170"/>
      <c r="L3115" s="170"/>
      <c r="M3115" s="170"/>
      <c r="N3115" s="170"/>
      <c r="O3115" s="170"/>
      <c r="P3115" s="170"/>
      <c r="Q3115" s="170"/>
      <c r="R3115" s="170"/>
      <c r="S3115" s="170"/>
      <c r="T3115" s="170"/>
      <c r="U3115" s="170"/>
      <c r="V3115" s="170"/>
      <c r="W3115" s="170"/>
      <c r="X3115" s="174"/>
      <c r="Y3115" s="170"/>
      <c r="Z3115" s="170"/>
      <c r="AA3115" s="170"/>
      <c r="AB3115" s="170"/>
      <c r="AC3115" s="170"/>
      <c r="AD3115" s="174"/>
      <c r="AE3115" s="170"/>
      <c r="AF3115" s="170"/>
      <c r="AI3115" s="170"/>
      <c r="AJ3115" s="170"/>
      <c r="AK3115" s="170"/>
      <c r="AL3115" s="170"/>
      <c r="AM3115" s="170"/>
      <c r="AN3115" s="170"/>
    </row>
    <row r="3116" spans="1:40" ht="52.5" customHeight="1" x14ac:dyDescent="0.2">
      <c r="A3116" s="170"/>
      <c r="B3116" s="170"/>
      <c r="C3116" s="170"/>
      <c r="D3116" s="170"/>
      <c r="E3116" s="170"/>
      <c r="F3116" s="170"/>
      <c r="G3116" s="170"/>
      <c r="H3116" s="170"/>
      <c r="I3116" s="170"/>
      <c r="J3116" s="170"/>
      <c r="K3116" s="170"/>
      <c r="L3116" s="170"/>
      <c r="M3116" s="170"/>
      <c r="N3116" s="170"/>
      <c r="O3116" s="170"/>
      <c r="P3116" s="170"/>
      <c r="Q3116" s="170"/>
      <c r="R3116" s="170"/>
      <c r="S3116" s="170"/>
      <c r="T3116" s="170"/>
      <c r="U3116" s="170"/>
      <c r="V3116" s="170"/>
      <c r="W3116" s="170"/>
      <c r="X3116" s="174"/>
      <c r="Y3116" s="170"/>
      <c r="Z3116" s="170"/>
      <c r="AA3116" s="170"/>
      <c r="AB3116" s="170"/>
      <c r="AC3116" s="170"/>
      <c r="AD3116" s="174"/>
      <c r="AE3116" s="170"/>
      <c r="AF3116" s="170"/>
      <c r="AI3116" s="170"/>
      <c r="AJ3116" s="170"/>
      <c r="AK3116" s="170"/>
      <c r="AL3116" s="170"/>
      <c r="AM3116" s="170"/>
      <c r="AN3116" s="170"/>
    </row>
    <row r="3117" spans="1:40" ht="52.5" customHeight="1" x14ac:dyDescent="0.2">
      <c r="A3117" s="170"/>
      <c r="B3117" s="170"/>
      <c r="C3117" s="170"/>
      <c r="D3117" s="170"/>
      <c r="E3117" s="170"/>
      <c r="F3117" s="170"/>
      <c r="G3117" s="170"/>
      <c r="H3117" s="170"/>
      <c r="I3117" s="170"/>
      <c r="J3117" s="170"/>
      <c r="K3117" s="170"/>
      <c r="L3117" s="170"/>
      <c r="M3117" s="170"/>
      <c r="N3117" s="170"/>
      <c r="O3117" s="170"/>
      <c r="P3117" s="170"/>
      <c r="Q3117" s="170"/>
      <c r="R3117" s="170"/>
      <c r="S3117" s="170"/>
      <c r="T3117" s="170"/>
      <c r="U3117" s="170"/>
      <c r="V3117" s="170"/>
      <c r="W3117" s="170"/>
      <c r="X3117" s="174"/>
      <c r="Y3117" s="170"/>
      <c r="Z3117" s="170"/>
      <c r="AA3117" s="170"/>
      <c r="AB3117" s="170"/>
      <c r="AC3117" s="170"/>
      <c r="AD3117" s="174"/>
      <c r="AE3117" s="170"/>
      <c r="AF3117" s="170"/>
      <c r="AI3117" s="170"/>
      <c r="AJ3117" s="170"/>
      <c r="AK3117" s="170"/>
      <c r="AL3117" s="170"/>
      <c r="AM3117" s="170"/>
      <c r="AN3117" s="170"/>
    </row>
    <row r="3118" spans="1:40" ht="52.5" customHeight="1" x14ac:dyDescent="0.2">
      <c r="A3118" s="170"/>
      <c r="B3118" s="170"/>
      <c r="C3118" s="170"/>
      <c r="D3118" s="170"/>
      <c r="E3118" s="170"/>
      <c r="F3118" s="170"/>
      <c r="G3118" s="170"/>
      <c r="H3118" s="170"/>
      <c r="I3118" s="170"/>
      <c r="J3118" s="170"/>
      <c r="K3118" s="170"/>
      <c r="L3118" s="170"/>
      <c r="M3118" s="170"/>
      <c r="N3118" s="170"/>
      <c r="O3118" s="170"/>
      <c r="P3118" s="170"/>
      <c r="Q3118" s="170"/>
      <c r="R3118" s="170"/>
      <c r="S3118" s="170"/>
      <c r="T3118" s="170"/>
      <c r="U3118" s="170"/>
      <c r="V3118" s="170"/>
      <c r="W3118" s="170"/>
      <c r="X3118" s="174"/>
      <c r="Y3118" s="170"/>
      <c r="Z3118" s="170"/>
      <c r="AA3118" s="170"/>
      <c r="AB3118" s="170"/>
      <c r="AC3118" s="170"/>
      <c r="AD3118" s="174"/>
      <c r="AE3118" s="170"/>
      <c r="AF3118" s="170"/>
      <c r="AI3118" s="170"/>
      <c r="AJ3118" s="170"/>
      <c r="AK3118" s="170"/>
      <c r="AL3118" s="170"/>
      <c r="AM3118" s="170"/>
      <c r="AN3118" s="170"/>
    </row>
    <row r="3119" spans="1:40" ht="52.5" customHeight="1" x14ac:dyDescent="0.2">
      <c r="A3119" s="170"/>
      <c r="B3119" s="170"/>
      <c r="C3119" s="170"/>
      <c r="D3119" s="170"/>
      <c r="E3119" s="170"/>
      <c r="F3119" s="170"/>
      <c r="G3119" s="170"/>
      <c r="H3119" s="170"/>
      <c r="I3119" s="170"/>
      <c r="J3119" s="170"/>
      <c r="K3119" s="170"/>
      <c r="L3119" s="170"/>
      <c r="M3119" s="170"/>
      <c r="N3119" s="170"/>
      <c r="O3119" s="170"/>
      <c r="P3119" s="170"/>
      <c r="Q3119" s="170"/>
      <c r="R3119" s="170"/>
      <c r="S3119" s="170"/>
      <c r="T3119" s="170"/>
      <c r="U3119" s="170"/>
      <c r="V3119" s="170"/>
      <c r="W3119" s="170"/>
      <c r="X3119" s="174"/>
      <c r="Y3119" s="170"/>
      <c r="Z3119" s="170"/>
      <c r="AA3119" s="170"/>
      <c r="AB3119" s="170"/>
      <c r="AC3119" s="170"/>
      <c r="AD3119" s="174"/>
      <c r="AE3119" s="170"/>
      <c r="AF3119" s="170"/>
      <c r="AI3119" s="170"/>
      <c r="AJ3119" s="170"/>
      <c r="AK3119" s="170"/>
      <c r="AL3119" s="170"/>
      <c r="AM3119" s="170"/>
      <c r="AN3119" s="170"/>
    </row>
    <row r="3120" spans="1:40" ht="52.5" customHeight="1" x14ac:dyDescent="0.2">
      <c r="A3120" s="170"/>
      <c r="B3120" s="170"/>
      <c r="C3120" s="170"/>
      <c r="D3120" s="170"/>
      <c r="E3120" s="170"/>
      <c r="F3120" s="170"/>
      <c r="G3120" s="170"/>
      <c r="H3120" s="170"/>
      <c r="I3120" s="170"/>
      <c r="J3120" s="170"/>
      <c r="K3120" s="170"/>
      <c r="L3120" s="170"/>
      <c r="M3120" s="170"/>
      <c r="N3120" s="170"/>
      <c r="O3120" s="170"/>
      <c r="P3120" s="170"/>
      <c r="Q3120" s="170"/>
      <c r="R3120" s="170"/>
      <c r="S3120" s="170"/>
      <c r="T3120" s="170"/>
      <c r="U3120" s="170"/>
      <c r="V3120" s="170"/>
      <c r="W3120" s="170"/>
      <c r="X3120" s="174"/>
      <c r="Y3120" s="170"/>
      <c r="Z3120" s="170"/>
      <c r="AA3120" s="170"/>
      <c r="AB3120" s="170"/>
      <c r="AC3120" s="170"/>
      <c r="AD3120" s="174"/>
      <c r="AE3120" s="170"/>
      <c r="AF3120" s="170"/>
      <c r="AI3120" s="170"/>
      <c r="AJ3120" s="170"/>
      <c r="AK3120" s="170"/>
      <c r="AL3120" s="170"/>
      <c r="AM3120" s="170"/>
      <c r="AN3120" s="170"/>
    </row>
    <row r="3121" spans="1:40" ht="52.5" customHeight="1" x14ac:dyDescent="0.2">
      <c r="A3121" s="170"/>
      <c r="B3121" s="170"/>
      <c r="C3121" s="170"/>
      <c r="D3121" s="170"/>
      <c r="E3121" s="170"/>
      <c r="F3121" s="170"/>
      <c r="G3121" s="170"/>
      <c r="H3121" s="170"/>
      <c r="I3121" s="170"/>
      <c r="J3121" s="170"/>
      <c r="K3121" s="170"/>
      <c r="L3121" s="170"/>
      <c r="M3121" s="170"/>
      <c r="N3121" s="170"/>
      <c r="O3121" s="170"/>
      <c r="P3121" s="170"/>
      <c r="Q3121" s="170"/>
      <c r="R3121" s="170"/>
      <c r="S3121" s="170"/>
      <c r="T3121" s="170"/>
      <c r="U3121" s="170"/>
      <c r="V3121" s="170"/>
      <c r="W3121" s="170"/>
      <c r="X3121" s="174"/>
      <c r="Y3121" s="170"/>
      <c r="Z3121" s="170"/>
      <c r="AA3121" s="170"/>
      <c r="AB3121" s="170"/>
      <c r="AC3121" s="170"/>
      <c r="AD3121" s="174"/>
      <c r="AE3121" s="170"/>
      <c r="AF3121" s="170"/>
      <c r="AI3121" s="170"/>
      <c r="AJ3121" s="170"/>
      <c r="AK3121" s="170"/>
      <c r="AL3121" s="170"/>
      <c r="AM3121" s="170"/>
      <c r="AN3121" s="170"/>
    </row>
    <row r="3122" spans="1:40" ht="52.5" customHeight="1" x14ac:dyDescent="0.2">
      <c r="A3122" s="170"/>
      <c r="B3122" s="170"/>
      <c r="C3122" s="170"/>
      <c r="D3122" s="170"/>
      <c r="E3122" s="170"/>
      <c r="F3122" s="170"/>
      <c r="G3122" s="170"/>
      <c r="H3122" s="170"/>
      <c r="I3122" s="170"/>
      <c r="J3122" s="170"/>
      <c r="K3122" s="170"/>
      <c r="L3122" s="170"/>
      <c r="M3122" s="170"/>
      <c r="N3122" s="170"/>
      <c r="O3122" s="170"/>
      <c r="P3122" s="170"/>
      <c r="Q3122" s="170"/>
      <c r="R3122" s="170"/>
      <c r="S3122" s="170"/>
      <c r="T3122" s="170"/>
      <c r="U3122" s="170"/>
      <c r="V3122" s="170"/>
      <c r="W3122" s="170"/>
      <c r="X3122" s="174"/>
      <c r="Y3122" s="170"/>
      <c r="Z3122" s="170"/>
      <c r="AA3122" s="170"/>
      <c r="AB3122" s="170"/>
      <c r="AC3122" s="170"/>
      <c r="AD3122" s="174"/>
      <c r="AE3122" s="170"/>
      <c r="AF3122" s="170"/>
      <c r="AI3122" s="170"/>
      <c r="AJ3122" s="170"/>
      <c r="AK3122" s="170"/>
      <c r="AL3122" s="170"/>
      <c r="AM3122" s="170"/>
      <c r="AN3122" s="170"/>
    </row>
    <row r="3123" spans="1:40" ht="52.5" customHeight="1" x14ac:dyDescent="0.2">
      <c r="A3123" s="170"/>
      <c r="B3123" s="170"/>
      <c r="C3123" s="170"/>
      <c r="D3123" s="170"/>
      <c r="E3123" s="170"/>
      <c r="F3123" s="170"/>
      <c r="G3123" s="170"/>
      <c r="H3123" s="170"/>
      <c r="I3123" s="170"/>
      <c r="J3123" s="170"/>
      <c r="K3123" s="170"/>
      <c r="L3123" s="170"/>
      <c r="M3123" s="170"/>
      <c r="N3123" s="170"/>
      <c r="O3123" s="170"/>
      <c r="P3123" s="170"/>
      <c r="Q3123" s="170"/>
      <c r="R3123" s="170"/>
      <c r="S3123" s="170"/>
      <c r="T3123" s="170"/>
      <c r="U3123" s="170"/>
      <c r="V3123" s="170"/>
      <c r="W3123" s="170"/>
      <c r="X3123" s="174"/>
      <c r="Y3123" s="170"/>
      <c r="Z3123" s="170"/>
      <c r="AA3123" s="170"/>
      <c r="AB3123" s="170"/>
      <c r="AC3123" s="170"/>
      <c r="AD3123" s="174"/>
      <c r="AE3123" s="170"/>
      <c r="AF3123" s="170"/>
      <c r="AI3123" s="170"/>
      <c r="AJ3123" s="170"/>
      <c r="AK3123" s="170"/>
      <c r="AL3123" s="170"/>
      <c r="AM3123" s="170"/>
      <c r="AN3123" s="170"/>
    </row>
    <row r="3124" spans="1:40" ht="52.5" customHeight="1" x14ac:dyDescent="0.2">
      <c r="A3124" s="170"/>
      <c r="B3124" s="170"/>
      <c r="C3124" s="170"/>
      <c r="D3124" s="170"/>
      <c r="E3124" s="170"/>
      <c r="F3124" s="170"/>
      <c r="G3124" s="170"/>
      <c r="H3124" s="170"/>
      <c r="I3124" s="170"/>
      <c r="J3124" s="170"/>
      <c r="K3124" s="170"/>
      <c r="L3124" s="170"/>
      <c r="M3124" s="170"/>
      <c r="N3124" s="170"/>
      <c r="O3124" s="170"/>
      <c r="P3124" s="170"/>
      <c r="Q3124" s="170"/>
      <c r="R3124" s="170"/>
      <c r="S3124" s="170"/>
      <c r="T3124" s="170"/>
      <c r="U3124" s="170"/>
      <c r="V3124" s="170"/>
      <c r="W3124" s="170"/>
      <c r="X3124" s="174"/>
      <c r="Y3124" s="170"/>
      <c r="Z3124" s="170"/>
      <c r="AA3124" s="170"/>
      <c r="AB3124" s="170"/>
      <c r="AC3124" s="170"/>
      <c r="AD3124" s="174"/>
      <c r="AE3124" s="170"/>
      <c r="AF3124" s="170"/>
      <c r="AI3124" s="170"/>
      <c r="AJ3124" s="170"/>
      <c r="AK3124" s="170"/>
      <c r="AL3124" s="170"/>
      <c r="AM3124" s="170"/>
      <c r="AN3124" s="170"/>
    </row>
    <row r="3125" spans="1:40" ht="52.5" customHeight="1" x14ac:dyDescent="0.2">
      <c r="A3125" s="170"/>
      <c r="B3125" s="170"/>
      <c r="C3125" s="170"/>
      <c r="D3125" s="170"/>
      <c r="E3125" s="170"/>
      <c r="F3125" s="170"/>
      <c r="G3125" s="170"/>
      <c r="H3125" s="170"/>
      <c r="I3125" s="170"/>
      <c r="J3125" s="170"/>
      <c r="K3125" s="170"/>
      <c r="L3125" s="170"/>
      <c r="M3125" s="170"/>
      <c r="N3125" s="170"/>
      <c r="O3125" s="170"/>
      <c r="P3125" s="170"/>
      <c r="Q3125" s="170"/>
      <c r="R3125" s="170"/>
      <c r="S3125" s="170"/>
      <c r="T3125" s="170"/>
      <c r="U3125" s="170"/>
      <c r="V3125" s="170"/>
      <c r="W3125" s="170"/>
      <c r="X3125" s="174"/>
      <c r="Y3125" s="170"/>
      <c r="Z3125" s="170"/>
      <c r="AA3125" s="170"/>
      <c r="AB3125" s="170"/>
      <c r="AC3125" s="170"/>
      <c r="AD3125" s="174"/>
      <c r="AE3125" s="170"/>
      <c r="AF3125" s="170"/>
      <c r="AI3125" s="170"/>
      <c r="AJ3125" s="170"/>
      <c r="AK3125" s="170"/>
      <c r="AL3125" s="170"/>
      <c r="AM3125" s="170"/>
      <c r="AN3125" s="170"/>
    </row>
    <row r="3126" spans="1:40" ht="52.5" customHeight="1" x14ac:dyDescent="0.2">
      <c r="A3126" s="170"/>
      <c r="B3126" s="170"/>
      <c r="C3126" s="170"/>
      <c r="D3126" s="170"/>
      <c r="E3126" s="170"/>
      <c r="F3126" s="170"/>
      <c r="G3126" s="170"/>
      <c r="H3126" s="170"/>
      <c r="I3126" s="170"/>
      <c r="J3126" s="170"/>
      <c r="K3126" s="170"/>
      <c r="L3126" s="170"/>
      <c r="M3126" s="170"/>
      <c r="N3126" s="170"/>
      <c r="O3126" s="170"/>
      <c r="P3126" s="170"/>
      <c r="Q3126" s="170"/>
      <c r="R3126" s="170"/>
      <c r="S3126" s="170"/>
      <c r="T3126" s="170"/>
      <c r="U3126" s="170"/>
      <c r="V3126" s="170"/>
      <c r="W3126" s="170"/>
      <c r="X3126" s="174"/>
      <c r="Y3126" s="170"/>
      <c r="Z3126" s="170"/>
      <c r="AA3126" s="170"/>
      <c r="AB3126" s="170"/>
      <c r="AC3126" s="170"/>
      <c r="AD3126" s="174"/>
      <c r="AE3126" s="170"/>
      <c r="AF3126" s="170"/>
      <c r="AI3126" s="170"/>
      <c r="AJ3126" s="170"/>
      <c r="AK3126" s="170"/>
      <c r="AL3126" s="170"/>
      <c r="AM3126" s="170"/>
      <c r="AN3126" s="170"/>
    </row>
    <row r="3127" spans="1:40" ht="52.5" customHeight="1" x14ac:dyDescent="0.2">
      <c r="A3127" s="170"/>
      <c r="B3127" s="170"/>
      <c r="C3127" s="170"/>
      <c r="D3127" s="170"/>
      <c r="E3127" s="170"/>
      <c r="F3127" s="170"/>
      <c r="G3127" s="170"/>
      <c r="H3127" s="170"/>
      <c r="I3127" s="170"/>
      <c r="J3127" s="170"/>
      <c r="K3127" s="170"/>
      <c r="L3127" s="170"/>
      <c r="M3127" s="170"/>
      <c r="N3127" s="170"/>
      <c r="O3127" s="170"/>
      <c r="P3127" s="170"/>
      <c r="Q3127" s="170"/>
      <c r="R3127" s="170"/>
      <c r="S3127" s="170"/>
      <c r="T3127" s="170"/>
      <c r="U3127" s="170"/>
      <c r="V3127" s="170"/>
      <c r="W3127" s="170"/>
      <c r="X3127" s="174"/>
      <c r="Y3127" s="170"/>
      <c r="Z3127" s="170"/>
      <c r="AA3127" s="170"/>
      <c r="AB3127" s="170"/>
      <c r="AC3127" s="170"/>
      <c r="AD3127" s="174"/>
      <c r="AE3127" s="170"/>
      <c r="AF3127" s="170"/>
      <c r="AI3127" s="170"/>
      <c r="AJ3127" s="170"/>
      <c r="AK3127" s="170"/>
      <c r="AL3127" s="170"/>
      <c r="AM3127" s="170"/>
      <c r="AN3127" s="170"/>
    </row>
    <row r="3128" spans="1:40" ht="52.5" customHeight="1" x14ac:dyDescent="0.2">
      <c r="A3128" s="170"/>
      <c r="B3128" s="170"/>
      <c r="C3128" s="170"/>
      <c r="D3128" s="170"/>
      <c r="E3128" s="170"/>
      <c r="F3128" s="170"/>
      <c r="G3128" s="170"/>
      <c r="H3128" s="170"/>
      <c r="I3128" s="170"/>
      <c r="J3128" s="170"/>
      <c r="K3128" s="170"/>
      <c r="L3128" s="170"/>
      <c r="M3128" s="170"/>
      <c r="N3128" s="170"/>
      <c r="O3128" s="170"/>
      <c r="P3128" s="170"/>
      <c r="Q3128" s="170"/>
      <c r="R3128" s="170"/>
      <c r="S3128" s="170"/>
      <c r="T3128" s="170"/>
      <c r="U3128" s="170"/>
      <c r="V3128" s="170"/>
      <c r="W3128" s="170"/>
      <c r="X3128" s="174"/>
      <c r="Y3128" s="170"/>
      <c r="Z3128" s="170"/>
      <c r="AA3128" s="170"/>
      <c r="AB3128" s="170"/>
      <c r="AC3128" s="170"/>
      <c r="AD3128" s="174"/>
      <c r="AE3128" s="170"/>
      <c r="AF3128" s="170"/>
      <c r="AI3128" s="170"/>
      <c r="AJ3128" s="170"/>
      <c r="AK3128" s="170"/>
      <c r="AL3128" s="170"/>
      <c r="AM3128" s="170"/>
      <c r="AN3128" s="170"/>
    </row>
    <row r="3129" spans="1:40" ht="52.5" customHeight="1" x14ac:dyDescent="0.2">
      <c r="A3129" s="170"/>
      <c r="B3129" s="170"/>
      <c r="C3129" s="170"/>
      <c r="D3129" s="170"/>
      <c r="E3129" s="170"/>
      <c r="F3129" s="170"/>
      <c r="G3129" s="170"/>
      <c r="H3129" s="170"/>
      <c r="I3129" s="170"/>
      <c r="J3129" s="170"/>
      <c r="K3129" s="170"/>
      <c r="L3129" s="170"/>
      <c r="M3129" s="170"/>
      <c r="N3129" s="170"/>
      <c r="O3129" s="170"/>
      <c r="P3129" s="170"/>
      <c r="Q3129" s="170"/>
      <c r="R3129" s="170"/>
      <c r="S3129" s="170"/>
      <c r="T3129" s="170"/>
      <c r="U3129" s="170"/>
      <c r="V3129" s="170"/>
      <c r="W3129" s="170"/>
      <c r="X3129" s="174"/>
      <c r="Y3129" s="170"/>
      <c r="Z3129" s="170"/>
      <c r="AA3129" s="170"/>
      <c r="AB3129" s="170"/>
      <c r="AC3129" s="170"/>
      <c r="AD3129" s="174"/>
      <c r="AE3129" s="170"/>
      <c r="AF3129" s="170"/>
      <c r="AI3129" s="170"/>
      <c r="AJ3129" s="170"/>
      <c r="AK3129" s="170"/>
      <c r="AL3129" s="170"/>
      <c r="AM3129" s="170"/>
      <c r="AN3129" s="170"/>
    </row>
    <row r="3130" spans="1:40" ht="52.5" customHeight="1" x14ac:dyDescent="0.2">
      <c r="A3130" s="170"/>
      <c r="B3130" s="170"/>
      <c r="C3130" s="170"/>
      <c r="D3130" s="170"/>
      <c r="E3130" s="170"/>
      <c r="F3130" s="170"/>
      <c r="G3130" s="170"/>
      <c r="H3130" s="170"/>
      <c r="I3130" s="170"/>
      <c r="J3130" s="170"/>
      <c r="K3130" s="170"/>
      <c r="L3130" s="170"/>
      <c r="M3130" s="170"/>
      <c r="N3130" s="170"/>
      <c r="O3130" s="170"/>
      <c r="P3130" s="170"/>
      <c r="Q3130" s="170"/>
      <c r="R3130" s="170"/>
      <c r="S3130" s="170"/>
      <c r="T3130" s="170"/>
      <c r="U3130" s="170"/>
      <c r="V3130" s="170"/>
      <c r="W3130" s="170"/>
      <c r="X3130" s="174"/>
      <c r="Y3130" s="170"/>
      <c r="Z3130" s="170"/>
      <c r="AA3130" s="170"/>
      <c r="AB3130" s="170"/>
      <c r="AC3130" s="170"/>
      <c r="AD3130" s="174"/>
      <c r="AE3130" s="170"/>
      <c r="AF3130" s="170"/>
      <c r="AI3130" s="170"/>
      <c r="AJ3130" s="170"/>
      <c r="AK3130" s="170"/>
      <c r="AL3130" s="170"/>
      <c r="AM3130" s="170"/>
      <c r="AN3130" s="170"/>
    </row>
    <row r="3131" spans="1:40" ht="52.5" customHeight="1" x14ac:dyDescent="0.2">
      <c r="A3131" s="170"/>
      <c r="B3131" s="170"/>
      <c r="C3131" s="170"/>
      <c r="D3131" s="170"/>
      <c r="E3131" s="170"/>
      <c r="F3131" s="170"/>
      <c r="G3131" s="170"/>
      <c r="H3131" s="170"/>
      <c r="I3131" s="170"/>
      <c r="J3131" s="170"/>
      <c r="K3131" s="170"/>
      <c r="L3131" s="170"/>
      <c r="M3131" s="170"/>
      <c r="N3131" s="170"/>
      <c r="O3131" s="170"/>
      <c r="P3131" s="170"/>
      <c r="Q3131" s="170"/>
      <c r="R3131" s="170"/>
      <c r="S3131" s="170"/>
      <c r="T3131" s="170"/>
      <c r="U3131" s="170"/>
      <c r="V3131" s="170"/>
      <c r="W3131" s="170"/>
      <c r="X3131" s="174"/>
      <c r="Y3131" s="170"/>
      <c r="Z3131" s="170"/>
      <c r="AA3131" s="170"/>
      <c r="AB3131" s="170"/>
      <c r="AC3131" s="170"/>
      <c r="AD3131" s="174"/>
      <c r="AE3131" s="170"/>
      <c r="AF3131" s="170"/>
      <c r="AI3131" s="170"/>
      <c r="AJ3131" s="170"/>
      <c r="AK3131" s="170"/>
      <c r="AL3131" s="170"/>
      <c r="AM3131" s="170"/>
      <c r="AN3131" s="170"/>
    </row>
    <row r="3132" spans="1:40" ht="52.5" customHeight="1" x14ac:dyDescent="0.2">
      <c r="A3132" s="170"/>
      <c r="B3132" s="170"/>
      <c r="C3132" s="170"/>
      <c r="D3132" s="170"/>
      <c r="E3132" s="170"/>
      <c r="F3132" s="170"/>
      <c r="G3132" s="170"/>
      <c r="H3132" s="170"/>
      <c r="I3132" s="170"/>
      <c r="J3132" s="170"/>
      <c r="K3132" s="170"/>
      <c r="L3132" s="170"/>
      <c r="M3132" s="170"/>
      <c r="N3132" s="170"/>
      <c r="O3132" s="170"/>
      <c r="P3132" s="170"/>
      <c r="Q3132" s="170"/>
      <c r="R3132" s="170"/>
      <c r="S3132" s="170"/>
      <c r="T3132" s="170"/>
      <c r="U3132" s="170"/>
      <c r="V3132" s="170"/>
      <c r="W3132" s="170"/>
      <c r="X3132" s="174"/>
      <c r="Y3132" s="170"/>
      <c r="Z3132" s="170"/>
      <c r="AA3132" s="170"/>
      <c r="AB3132" s="170"/>
      <c r="AC3132" s="170"/>
      <c r="AD3132" s="174"/>
      <c r="AE3132" s="170"/>
      <c r="AF3132" s="170"/>
      <c r="AI3132" s="170"/>
      <c r="AJ3132" s="170"/>
      <c r="AK3132" s="170"/>
      <c r="AL3132" s="170"/>
      <c r="AM3132" s="170"/>
      <c r="AN3132" s="170"/>
    </row>
    <row r="3133" spans="1:40" ht="52.5" customHeight="1" x14ac:dyDescent="0.2">
      <c r="A3133" s="170"/>
      <c r="B3133" s="170"/>
      <c r="C3133" s="170"/>
      <c r="D3133" s="170"/>
      <c r="E3133" s="170"/>
      <c r="F3133" s="170"/>
      <c r="G3133" s="170"/>
      <c r="H3133" s="170"/>
      <c r="I3133" s="170"/>
      <c r="J3133" s="170"/>
      <c r="K3133" s="170"/>
      <c r="L3133" s="170"/>
      <c r="M3133" s="170"/>
      <c r="N3133" s="170"/>
      <c r="O3133" s="170"/>
      <c r="P3133" s="170"/>
      <c r="Q3133" s="170"/>
      <c r="R3133" s="170"/>
      <c r="S3133" s="170"/>
      <c r="T3133" s="170"/>
      <c r="U3133" s="170"/>
      <c r="V3133" s="170"/>
      <c r="W3133" s="170"/>
      <c r="X3133" s="174"/>
      <c r="Y3133" s="170"/>
      <c r="Z3133" s="170"/>
      <c r="AA3133" s="170"/>
      <c r="AB3133" s="170"/>
      <c r="AC3133" s="170"/>
      <c r="AD3133" s="174"/>
      <c r="AE3133" s="170"/>
      <c r="AF3133" s="170"/>
      <c r="AI3133" s="170"/>
      <c r="AJ3133" s="170"/>
      <c r="AK3133" s="170"/>
      <c r="AL3133" s="170"/>
      <c r="AM3133" s="170"/>
      <c r="AN3133" s="170"/>
    </row>
    <row r="3134" spans="1:40" ht="52.5" customHeight="1" x14ac:dyDescent="0.2">
      <c r="A3134" s="170"/>
      <c r="B3134" s="170"/>
      <c r="C3134" s="170"/>
      <c r="D3134" s="170"/>
      <c r="E3134" s="170"/>
      <c r="F3134" s="170"/>
      <c r="G3134" s="170"/>
      <c r="H3134" s="170"/>
      <c r="I3134" s="170"/>
      <c r="J3134" s="170"/>
      <c r="K3134" s="170"/>
      <c r="L3134" s="170"/>
      <c r="M3134" s="170"/>
      <c r="N3134" s="170"/>
      <c r="O3134" s="170"/>
      <c r="P3134" s="170"/>
      <c r="Q3134" s="170"/>
      <c r="R3134" s="170"/>
      <c r="S3134" s="170"/>
      <c r="T3134" s="170"/>
      <c r="U3134" s="170"/>
      <c r="V3134" s="170"/>
      <c r="W3134" s="170"/>
      <c r="X3134" s="174"/>
      <c r="Y3134" s="170"/>
      <c r="Z3134" s="170"/>
      <c r="AA3134" s="170"/>
      <c r="AB3134" s="170"/>
      <c r="AC3134" s="170"/>
      <c r="AD3134" s="174"/>
      <c r="AE3134" s="170"/>
      <c r="AF3134" s="170"/>
      <c r="AI3134" s="170"/>
      <c r="AJ3134" s="170"/>
      <c r="AK3134" s="170"/>
      <c r="AL3134" s="170"/>
      <c r="AM3134" s="170"/>
      <c r="AN3134" s="170"/>
    </row>
    <row r="3135" spans="1:40" ht="52.5" customHeight="1" x14ac:dyDescent="0.2">
      <c r="A3135" s="170"/>
      <c r="B3135" s="170"/>
      <c r="C3135" s="170"/>
      <c r="D3135" s="170"/>
      <c r="E3135" s="170"/>
      <c r="F3135" s="170"/>
      <c r="G3135" s="170"/>
      <c r="H3135" s="170"/>
      <c r="I3135" s="170"/>
      <c r="J3135" s="170"/>
      <c r="K3135" s="170"/>
      <c r="L3135" s="170"/>
      <c r="M3135" s="170"/>
      <c r="N3135" s="170"/>
      <c r="O3135" s="170"/>
      <c r="P3135" s="170"/>
      <c r="Q3135" s="170"/>
      <c r="R3135" s="170"/>
      <c r="S3135" s="170"/>
      <c r="T3135" s="170"/>
      <c r="U3135" s="170"/>
      <c r="V3135" s="170"/>
      <c r="W3135" s="170"/>
      <c r="X3135" s="174"/>
      <c r="Y3135" s="170"/>
      <c r="Z3135" s="170"/>
      <c r="AA3135" s="170"/>
      <c r="AB3135" s="170"/>
      <c r="AC3135" s="170"/>
      <c r="AD3135" s="174"/>
      <c r="AE3135" s="170"/>
      <c r="AF3135" s="170"/>
      <c r="AI3135" s="170"/>
      <c r="AJ3135" s="170"/>
      <c r="AK3135" s="170"/>
      <c r="AL3135" s="170"/>
      <c r="AM3135" s="170"/>
      <c r="AN3135" s="170"/>
    </row>
    <row r="3136" spans="1:40" ht="52.5" customHeight="1" x14ac:dyDescent="0.2">
      <c r="A3136" s="170"/>
      <c r="B3136" s="170"/>
      <c r="C3136" s="170"/>
      <c r="D3136" s="170"/>
      <c r="E3136" s="170"/>
      <c r="F3136" s="170"/>
      <c r="G3136" s="170"/>
      <c r="H3136" s="170"/>
      <c r="I3136" s="170"/>
      <c r="J3136" s="170"/>
      <c r="K3136" s="170"/>
      <c r="L3136" s="170"/>
      <c r="M3136" s="170"/>
      <c r="N3136" s="170"/>
      <c r="O3136" s="170"/>
      <c r="P3136" s="170"/>
      <c r="Q3136" s="170"/>
      <c r="R3136" s="170"/>
      <c r="S3136" s="170"/>
      <c r="T3136" s="170"/>
      <c r="U3136" s="170"/>
      <c r="V3136" s="170"/>
      <c r="W3136" s="170"/>
      <c r="X3136" s="174"/>
      <c r="Y3136" s="170"/>
      <c r="Z3136" s="170"/>
      <c r="AA3136" s="170"/>
      <c r="AB3136" s="170"/>
      <c r="AC3136" s="170"/>
      <c r="AD3136" s="174"/>
      <c r="AE3136" s="170"/>
      <c r="AF3136" s="170"/>
      <c r="AI3136" s="170"/>
      <c r="AJ3136" s="170"/>
      <c r="AK3136" s="170"/>
      <c r="AL3136" s="170"/>
      <c r="AM3136" s="170"/>
      <c r="AN3136" s="170"/>
    </row>
    <row r="3137" spans="1:40" ht="52.5" customHeight="1" x14ac:dyDescent="0.2">
      <c r="A3137" s="170"/>
      <c r="B3137" s="170"/>
      <c r="C3137" s="170"/>
      <c r="D3137" s="170"/>
      <c r="E3137" s="170"/>
      <c r="F3137" s="170"/>
      <c r="G3137" s="170"/>
      <c r="H3137" s="170"/>
      <c r="I3137" s="170"/>
      <c r="J3137" s="170"/>
      <c r="K3137" s="170"/>
      <c r="L3137" s="170"/>
      <c r="M3137" s="170"/>
      <c r="N3137" s="170"/>
      <c r="O3137" s="170"/>
      <c r="P3137" s="170"/>
      <c r="Q3137" s="170"/>
      <c r="R3137" s="170"/>
      <c r="S3137" s="170"/>
      <c r="T3137" s="170"/>
      <c r="U3137" s="170"/>
      <c r="V3137" s="170"/>
      <c r="W3137" s="170"/>
      <c r="X3137" s="174"/>
      <c r="Y3137" s="170"/>
      <c r="Z3137" s="170"/>
      <c r="AA3137" s="170"/>
      <c r="AB3137" s="170"/>
      <c r="AC3137" s="170"/>
      <c r="AD3137" s="174"/>
      <c r="AE3137" s="170"/>
      <c r="AF3137" s="170"/>
      <c r="AI3137" s="170"/>
      <c r="AJ3137" s="170"/>
      <c r="AK3137" s="170"/>
      <c r="AL3137" s="170"/>
      <c r="AM3137" s="170"/>
      <c r="AN3137" s="170"/>
    </row>
    <row r="3138" spans="1:40" ht="52.5" customHeight="1" x14ac:dyDescent="0.2">
      <c r="A3138" s="170"/>
      <c r="B3138" s="170"/>
      <c r="C3138" s="170"/>
      <c r="D3138" s="170"/>
      <c r="E3138" s="170"/>
      <c r="F3138" s="170"/>
      <c r="G3138" s="170"/>
      <c r="H3138" s="170"/>
      <c r="I3138" s="170"/>
      <c r="J3138" s="170"/>
      <c r="K3138" s="170"/>
      <c r="L3138" s="170"/>
      <c r="M3138" s="170"/>
      <c r="N3138" s="170"/>
      <c r="O3138" s="170"/>
      <c r="P3138" s="170"/>
      <c r="Q3138" s="170"/>
      <c r="R3138" s="170"/>
      <c r="S3138" s="170"/>
      <c r="T3138" s="170"/>
      <c r="U3138" s="170"/>
      <c r="V3138" s="170"/>
      <c r="W3138" s="170"/>
      <c r="X3138" s="174"/>
      <c r="Y3138" s="170"/>
      <c r="Z3138" s="170"/>
      <c r="AA3138" s="170"/>
      <c r="AB3138" s="170"/>
      <c r="AC3138" s="170"/>
      <c r="AD3138" s="174"/>
      <c r="AE3138" s="170"/>
      <c r="AF3138" s="170"/>
      <c r="AI3138" s="170"/>
      <c r="AJ3138" s="170"/>
      <c r="AK3138" s="170"/>
      <c r="AL3138" s="170"/>
      <c r="AM3138" s="170"/>
      <c r="AN3138" s="170"/>
    </row>
    <row r="3139" spans="1:40" ht="52.5" customHeight="1" x14ac:dyDescent="0.2">
      <c r="A3139" s="170"/>
      <c r="B3139" s="170"/>
      <c r="C3139" s="170"/>
      <c r="D3139" s="170"/>
      <c r="E3139" s="170"/>
      <c r="F3139" s="170"/>
      <c r="G3139" s="170"/>
      <c r="H3139" s="170"/>
      <c r="I3139" s="170"/>
      <c r="J3139" s="170"/>
      <c r="K3139" s="170"/>
      <c r="L3139" s="170"/>
      <c r="M3139" s="170"/>
      <c r="N3139" s="170"/>
      <c r="O3139" s="170"/>
      <c r="P3139" s="170"/>
      <c r="Q3139" s="170"/>
      <c r="R3139" s="170"/>
      <c r="S3139" s="170"/>
      <c r="T3139" s="170"/>
      <c r="U3139" s="170"/>
      <c r="V3139" s="170"/>
      <c r="W3139" s="170"/>
      <c r="X3139" s="174"/>
      <c r="Y3139" s="170"/>
      <c r="Z3139" s="170"/>
      <c r="AA3139" s="170"/>
      <c r="AB3139" s="170"/>
      <c r="AC3139" s="170"/>
      <c r="AD3139" s="174"/>
      <c r="AE3139" s="170"/>
      <c r="AF3139" s="170"/>
      <c r="AI3139" s="170"/>
      <c r="AJ3139" s="170"/>
      <c r="AK3139" s="170"/>
      <c r="AL3139" s="170"/>
      <c r="AM3139" s="170"/>
      <c r="AN3139" s="170"/>
    </row>
    <row r="3140" spans="1:40" ht="52.5" customHeight="1" x14ac:dyDescent="0.2">
      <c r="A3140" s="170"/>
      <c r="B3140" s="170"/>
      <c r="C3140" s="170"/>
      <c r="D3140" s="170"/>
      <c r="E3140" s="170"/>
      <c r="F3140" s="170"/>
      <c r="G3140" s="170"/>
      <c r="H3140" s="170"/>
      <c r="I3140" s="170"/>
      <c r="J3140" s="170"/>
      <c r="K3140" s="170"/>
      <c r="L3140" s="170"/>
      <c r="M3140" s="170"/>
      <c r="N3140" s="170"/>
      <c r="O3140" s="170"/>
      <c r="P3140" s="170"/>
      <c r="Q3140" s="170"/>
      <c r="R3140" s="170"/>
      <c r="S3140" s="170"/>
      <c r="T3140" s="170"/>
      <c r="U3140" s="170"/>
      <c r="V3140" s="170"/>
      <c r="W3140" s="170"/>
      <c r="X3140" s="174"/>
      <c r="Y3140" s="170"/>
      <c r="Z3140" s="170"/>
      <c r="AA3140" s="170"/>
      <c r="AB3140" s="170"/>
      <c r="AC3140" s="170"/>
      <c r="AD3140" s="174"/>
      <c r="AE3140" s="170"/>
      <c r="AF3140" s="170"/>
      <c r="AI3140" s="170"/>
      <c r="AJ3140" s="170"/>
      <c r="AK3140" s="170"/>
      <c r="AL3140" s="170"/>
      <c r="AM3140" s="170"/>
      <c r="AN3140" s="170"/>
    </row>
    <row r="3141" spans="1:40" ht="52.5" customHeight="1" x14ac:dyDescent="0.2">
      <c r="A3141" s="170"/>
      <c r="B3141" s="170"/>
      <c r="C3141" s="170"/>
      <c r="D3141" s="170"/>
      <c r="E3141" s="170"/>
      <c r="F3141" s="170"/>
      <c r="G3141" s="170"/>
      <c r="H3141" s="170"/>
      <c r="I3141" s="170"/>
      <c r="J3141" s="170"/>
      <c r="K3141" s="170"/>
      <c r="L3141" s="170"/>
      <c r="M3141" s="170"/>
      <c r="N3141" s="170"/>
      <c r="O3141" s="170"/>
      <c r="P3141" s="170"/>
      <c r="Q3141" s="170"/>
      <c r="R3141" s="170"/>
      <c r="S3141" s="170"/>
      <c r="T3141" s="170"/>
      <c r="U3141" s="170"/>
      <c r="V3141" s="170"/>
      <c r="W3141" s="170"/>
      <c r="X3141" s="174"/>
      <c r="Y3141" s="170"/>
      <c r="Z3141" s="170"/>
      <c r="AA3141" s="170"/>
      <c r="AB3141" s="170"/>
      <c r="AC3141" s="170"/>
      <c r="AD3141" s="174"/>
      <c r="AE3141" s="170"/>
      <c r="AF3141" s="170"/>
      <c r="AI3141" s="170"/>
      <c r="AJ3141" s="170"/>
      <c r="AK3141" s="170"/>
      <c r="AL3141" s="170"/>
      <c r="AM3141" s="170"/>
      <c r="AN3141" s="170"/>
    </row>
    <row r="3142" spans="1:40" ht="52.5" customHeight="1" x14ac:dyDescent="0.2">
      <c r="A3142" s="170"/>
      <c r="B3142" s="170"/>
      <c r="C3142" s="170"/>
      <c r="D3142" s="170"/>
      <c r="E3142" s="170"/>
      <c r="F3142" s="170"/>
      <c r="G3142" s="170"/>
      <c r="H3142" s="170"/>
      <c r="I3142" s="170"/>
      <c r="J3142" s="170"/>
      <c r="K3142" s="170"/>
      <c r="L3142" s="170"/>
      <c r="M3142" s="170"/>
      <c r="N3142" s="170"/>
      <c r="O3142" s="170"/>
      <c r="P3142" s="170"/>
      <c r="Q3142" s="170"/>
      <c r="R3142" s="170"/>
      <c r="S3142" s="170"/>
      <c r="T3142" s="170"/>
      <c r="U3142" s="170"/>
      <c r="V3142" s="170"/>
      <c r="W3142" s="170"/>
      <c r="X3142" s="174"/>
      <c r="Y3142" s="170"/>
      <c r="Z3142" s="170"/>
      <c r="AA3142" s="170"/>
      <c r="AB3142" s="170"/>
      <c r="AC3142" s="170"/>
      <c r="AD3142" s="174"/>
      <c r="AE3142" s="170"/>
      <c r="AF3142" s="170"/>
      <c r="AI3142" s="170"/>
      <c r="AJ3142" s="170"/>
      <c r="AK3142" s="170"/>
      <c r="AL3142" s="170"/>
      <c r="AM3142" s="170"/>
      <c r="AN3142" s="170"/>
    </row>
    <row r="3143" spans="1:40" ht="52.5" customHeight="1" x14ac:dyDescent="0.2">
      <c r="A3143" s="170"/>
      <c r="B3143" s="170"/>
      <c r="C3143" s="170"/>
      <c r="D3143" s="170"/>
      <c r="E3143" s="170"/>
      <c r="F3143" s="170"/>
      <c r="G3143" s="170"/>
      <c r="H3143" s="170"/>
      <c r="I3143" s="170"/>
      <c r="J3143" s="170"/>
      <c r="K3143" s="170"/>
      <c r="L3143" s="170"/>
      <c r="M3143" s="170"/>
      <c r="N3143" s="170"/>
      <c r="O3143" s="170"/>
      <c r="P3143" s="170"/>
      <c r="Q3143" s="170"/>
      <c r="R3143" s="170"/>
      <c r="S3143" s="170"/>
      <c r="T3143" s="170"/>
      <c r="U3143" s="170"/>
      <c r="V3143" s="170"/>
      <c r="W3143" s="170"/>
      <c r="X3143" s="174"/>
      <c r="Y3143" s="170"/>
      <c r="Z3143" s="170"/>
      <c r="AA3143" s="170"/>
      <c r="AB3143" s="170"/>
      <c r="AC3143" s="170"/>
      <c r="AD3143" s="174"/>
      <c r="AE3143" s="170"/>
      <c r="AF3143" s="170"/>
      <c r="AI3143" s="170"/>
      <c r="AJ3143" s="170"/>
      <c r="AK3143" s="170"/>
      <c r="AL3143" s="170"/>
      <c r="AM3143" s="170"/>
      <c r="AN3143" s="170"/>
    </row>
    <row r="3144" spans="1:40" ht="52.5" customHeight="1" x14ac:dyDescent="0.2">
      <c r="A3144" s="170"/>
      <c r="B3144" s="170"/>
      <c r="C3144" s="170"/>
      <c r="D3144" s="170"/>
      <c r="E3144" s="170"/>
      <c r="F3144" s="170"/>
      <c r="G3144" s="170"/>
      <c r="H3144" s="170"/>
      <c r="I3144" s="170"/>
      <c r="J3144" s="170"/>
      <c r="K3144" s="170"/>
      <c r="L3144" s="170"/>
      <c r="M3144" s="170"/>
      <c r="N3144" s="170"/>
      <c r="O3144" s="170"/>
      <c r="P3144" s="170"/>
      <c r="Q3144" s="170"/>
      <c r="R3144" s="170"/>
      <c r="S3144" s="170"/>
      <c r="T3144" s="170"/>
      <c r="U3144" s="170"/>
      <c r="V3144" s="170"/>
      <c r="W3144" s="170"/>
      <c r="X3144" s="174"/>
      <c r="Y3144" s="170"/>
      <c r="Z3144" s="170"/>
      <c r="AA3144" s="170"/>
      <c r="AB3144" s="170"/>
      <c r="AC3144" s="170"/>
      <c r="AD3144" s="174"/>
      <c r="AE3144" s="170"/>
      <c r="AF3144" s="170"/>
      <c r="AI3144" s="170"/>
      <c r="AJ3144" s="170"/>
      <c r="AK3144" s="170"/>
      <c r="AL3144" s="170"/>
      <c r="AM3144" s="170"/>
      <c r="AN3144" s="170"/>
    </row>
    <row r="3145" spans="1:40" ht="52.5" customHeight="1" x14ac:dyDescent="0.2">
      <c r="A3145" s="170"/>
      <c r="B3145" s="170"/>
      <c r="C3145" s="170"/>
      <c r="D3145" s="170"/>
      <c r="E3145" s="170"/>
      <c r="F3145" s="170"/>
      <c r="G3145" s="170"/>
      <c r="H3145" s="170"/>
      <c r="I3145" s="170"/>
      <c r="J3145" s="170"/>
      <c r="K3145" s="170"/>
      <c r="L3145" s="170"/>
      <c r="M3145" s="170"/>
      <c r="N3145" s="170"/>
      <c r="O3145" s="170"/>
      <c r="P3145" s="170"/>
      <c r="Q3145" s="170"/>
      <c r="R3145" s="170"/>
      <c r="S3145" s="170"/>
      <c r="T3145" s="170"/>
      <c r="U3145" s="170"/>
      <c r="V3145" s="170"/>
      <c r="W3145" s="170"/>
      <c r="X3145" s="174"/>
      <c r="Y3145" s="170"/>
      <c r="Z3145" s="170"/>
      <c r="AA3145" s="170"/>
      <c r="AB3145" s="170"/>
      <c r="AC3145" s="170"/>
      <c r="AD3145" s="174"/>
      <c r="AE3145" s="170"/>
      <c r="AF3145" s="170"/>
      <c r="AI3145" s="170"/>
      <c r="AJ3145" s="170"/>
      <c r="AK3145" s="170"/>
      <c r="AL3145" s="170"/>
      <c r="AM3145" s="170"/>
      <c r="AN3145" s="170"/>
    </row>
    <row r="3146" spans="1:40" ht="52.5" customHeight="1" x14ac:dyDescent="0.2">
      <c r="A3146" s="170"/>
      <c r="B3146" s="170"/>
      <c r="C3146" s="170"/>
      <c r="D3146" s="170"/>
      <c r="E3146" s="170"/>
      <c r="F3146" s="170"/>
      <c r="G3146" s="170"/>
      <c r="H3146" s="170"/>
      <c r="I3146" s="170"/>
      <c r="J3146" s="170"/>
      <c r="K3146" s="170"/>
      <c r="L3146" s="170"/>
      <c r="M3146" s="170"/>
      <c r="N3146" s="170"/>
      <c r="O3146" s="170"/>
      <c r="P3146" s="170"/>
      <c r="Q3146" s="170"/>
      <c r="R3146" s="170"/>
      <c r="S3146" s="170"/>
      <c r="T3146" s="170"/>
      <c r="U3146" s="170"/>
      <c r="V3146" s="170"/>
      <c r="W3146" s="170"/>
      <c r="X3146" s="174"/>
      <c r="Y3146" s="170"/>
      <c r="Z3146" s="170"/>
      <c r="AA3146" s="170"/>
      <c r="AB3146" s="170"/>
      <c r="AC3146" s="170"/>
      <c r="AD3146" s="174"/>
      <c r="AE3146" s="170"/>
      <c r="AF3146" s="170"/>
      <c r="AI3146" s="170"/>
      <c r="AJ3146" s="170"/>
      <c r="AK3146" s="170"/>
      <c r="AL3146" s="170"/>
      <c r="AM3146" s="170"/>
      <c r="AN3146" s="170"/>
    </row>
    <row r="3147" spans="1:40" ht="52.5" customHeight="1" x14ac:dyDescent="0.2">
      <c r="A3147" s="170"/>
      <c r="B3147" s="170"/>
      <c r="C3147" s="170"/>
      <c r="D3147" s="170"/>
      <c r="E3147" s="170"/>
      <c r="F3147" s="170"/>
      <c r="G3147" s="170"/>
      <c r="H3147" s="170"/>
      <c r="I3147" s="170"/>
      <c r="J3147" s="170"/>
      <c r="K3147" s="170"/>
      <c r="L3147" s="170"/>
      <c r="M3147" s="170"/>
      <c r="N3147" s="170"/>
      <c r="O3147" s="170"/>
      <c r="P3147" s="170"/>
      <c r="Q3147" s="170"/>
      <c r="R3147" s="170"/>
      <c r="S3147" s="170"/>
      <c r="T3147" s="170"/>
      <c r="U3147" s="170"/>
      <c r="V3147" s="170"/>
      <c r="W3147" s="170"/>
      <c r="X3147" s="174"/>
      <c r="Y3147" s="170"/>
      <c r="Z3147" s="170"/>
      <c r="AA3147" s="170"/>
      <c r="AB3147" s="170"/>
      <c r="AC3147" s="170"/>
      <c r="AD3147" s="174"/>
      <c r="AE3147" s="170"/>
      <c r="AF3147" s="170"/>
      <c r="AI3147" s="170"/>
      <c r="AJ3147" s="170"/>
      <c r="AK3147" s="170"/>
      <c r="AL3147" s="170"/>
      <c r="AM3147" s="170"/>
      <c r="AN3147" s="170"/>
    </row>
    <row r="3148" spans="1:40" ht="52.5" customHeight="1" x14ac:dyDescent="0.2">
      <c r="A3148" s="170"/>
      <c r="B3148" s="170"/>
      <c r="C3148" s="170"/>
      <c r="D3148" s="170"/>
      <c r="E3148" s="170"/>
      <c r="F3148" s="170"/>
      <c r="G3148" s="170"/>
      <c r="H3148" s="170"/>
      <c r="I3148" s="170"/>
      <c r="J3148" s="170"/>
      <c r="K3148" s="170"/>
      <c r="L3148" s="170"/>
      <c r="M3148" s="170"/>
      <c r="N3148" s="170"/>
      <c r="O3148" s="170"/>
      <c r="P3148" s="170"/>
      <c r="Q3148" s="170"/>
      <c r="R3148" s="170"/>
      <c r="S3148" s="170"/>
      <c r="T3148" s="170"/>
      <c r="U3148" s="170"/>
      <c r="V3148" s="170"/>
      <c r="W3148" s="170"/>
      <c r="X3148" s="174"/>
      <c r="Y3148" s="170"/>
      <c r="Z3148" s="170"/>
      <c r="AA3148" s="170"/>
      <c r="AB3148" s="170"/>
      <c r="AC3148" s="170"/>
      <c r="AD3148" s="174"/>
      <c r="AE3148" s="170"/>
      <c r="AF3148" s="170"/>
      <c r="AI3148" s="170"/>
      <c r="AJ3148" s="170"/>
      <c r="AK3148" s="170"/>
      <c r="AL3148" s="170"/>
      <c r="AM3148" s="170"/>
      <c r="AN3148" s="170"/>
    </row>
    <row r="3149" spans="1:40" ht="52.5" customHeight="1" x14ac:dyDescent="0.2">
      <c r="A3149" s="170"/>
      <c r="B3149" s="170"/>
      <c r="C3149" s="170"/>
      <c r="D3149" s="170"/>
      <c r="E3149" s="170"/>
      <c r="F3149" s="170"/>
      <c r="G3149" s="170"/>
      <c r="H3149" s="170"/>
      <c r="I3149" s="170"/>
      <c r="J3149" s="170"/>
      <c r="K3149" s="170"/>
      <c r="L3149" s="170"/>
      <c r="M3149" s="170"/>
      <c r="N3149" s="170"/>
      <c r="O3149" s="170"/>
      <c r="P3149" s="170"/>
      <c r="Q3149" s="170"/>
      <c r="R3149" s="170"/>
      <c r="S3149" s="170"/>
      <c r="T3149" s="170"/>
      <c r="U3149" s="170"/>
      <c r="V3149" s="170"/>
      <c r="W3149" s="170"/>
      <c r="X3149" s="174"/>
      <c r="Y3149" s="170"/>
      <c r="Z3149" s="170"/>
      <c r="AA3149" s="170"/>
      <c r="AB3149" s="170"/>
      <c r="AC3149" s="170"/>
      <c r="AD3149" s="174"/>
      <c r="AE3149" s="170"/>
      <c r="AF3149" s="170"/>
      <c r="AI3149" s="170"/>
      <c r="AJ3149" s="170"/>
      <c r="AK3149" s="170"/>
      <c r="AL3149" s="170"/>
      <c r="AM3149" s="170"/>
      <c r="AN3149" s="170"/>
    </row>
    <row r="3150" spans="1:40" ht="52.5" customHeight="1" x14ac:dyDescent="0.2">
      <c r="A3150" s="170"/>
      <c r="B3150" s="170"/>
      <c r="C3150" s="170"/>
      <c r="D3150" s="170"/>
      <c r="E3150" s="170"/>
      <c r="F3150" s="170"/>
      <c r="G3150" s="170"/>
      <c r="H3150" s="170"/>
      <c r="I3150" s="170"/>
      <c r="J3150" s="170"/>
      <c r="K3150" s="170"/>
      <c r="L3150" s="170"/>
      <c r="M3150" s="170"/>
      <c r="N3150" s="170"/>
      <c r="O3150" s="170"/>
      <c r="P3150" s="170"/>
      <c r="Q3150" s="170"/>
      <c r="R3150" s="170"/>
      <c r="S3150" s="170"/>
      <c r="T3150" s="170"/>
      <c r="U3150" s="170"/>
      <c r="V3150" s="170"/>
      <c r="W3150" s="170"/>
      <c r="X3150" s="174"/>
      <c r="Y3150" s="170"/>
      <c r="Z3150" s="170"/>
      <c r="AA3150" s="170"/>
      <c r="AB3150" s="170"/>
      <c r="AC3150" s="170"/>
      <c r="AD3150" s="174"/>
      <c r="AE3150" s="170"/>
      <c r="AF3150" s="170"/>
      <c r="AI3150" s="170"/>
      <c r="AJ3150" s="170"/>
      <c r="AK3150" s="170"/>
      <c r="AL3150" s="170"/>
      <c r="AM3150" s="170"/>
      <c r="AN3150" s="170"/>
    </row>
    <row r="3151" spans="1:40" ht="52.5" customHeight="1" x14ac:dyDescent="0.2">
      <c r="A3151" s="170"/>
      <c r="B3151" s="170"/>
      <c r="C3151" s="170"/>
      <c r="D3151" s="170"/>
      <c r="E3151" s="170"/>
      <c r="F3151" s="170"/>
      <c r="G3151" s="170"/>
      <c r="H3151" s="170"/>
      <c r="I3151" s="170"/>
      <c r="J3151" s="170"/>
      <c r="K3151" s="170"/>
      <c r="L3151" s="170"/>
      <c r="M3151" s="170"/>
      <c r="N3151" s="170"/>
      <c r="O3151" s="170"/>
      <c r="P3151" s="170"/>
      <c r="Q3151" s="170"/>
      <c r="R3151" s="170"/>
      <c r="S3151" s="170"/>
      <c r="T3151" s="170"/>
      <c r="U3151" s="170"/>
      <c r="V3151" s="170"/>
      <c r="W3151" s="170"/>
      <c r="X3151" s="174"/>
      <c r="Y3151" s="170"/>
      <c r="Z3151" s="170"/>
      <c r="AA3151" s="170"/>
      <c r="AB3151" s="170"/>
      <c r="AC3151" s="170"/>
      <c r="AD3151" s="174"/>
      <c r="AE3151" s="170"/>
      <c r="AF3151" s="170"/>
      <c r="AI3151" s="170"/>
      <c r="AJ3151" s="170"/>
      <c r="AK3151" s="170"/>
      <c r="AL3151" s="170"/>
      <c r="AM3151" s="170"/>
      <c r="AN3151" s="170"/>
    </row>
    <row r="3152" spans="1:40" ht="52.5" customHeight="1" x14ac:dyDescent="0.2">
      <c r="A3152" s="170"/>
      <c r="B3152" s="170"/>
      <c r="C3152" s="170"/>
      <c r="D3152" s="170"/>
      <c r="E3152" s="170"/>
      <c r="F3152" s="170"/>
      <c r="G3152" s="170"/>
      <c r="H3152" s="170"/>
      <c r="I3152" s="170"/>
      <c r="J3152" s="170"/>
      <c r="K3152" s="170"/>
      <c r="L3152" s="170"/>
      <c r="M3152" s="170"/>
      <c r="N3152" s="170"/>
      <c r="O3152" s="170"/>
      <c r="P3152" s="170"/>
      <c r="Q3152" s="170"/>
      <c r="R3152" s="170"/>
      <c r="S3152" s="170"/>
      <c r="T3152" s="170"/>
      <c r="U3152" s="170"/>
      <c r="V3152" s="170"/>
      <c r="W3152" s="170"/>
      <c r="X3152" s="174"/>
      <c r="Y3152" s="170"/>
      <c r="Z3152" s="170"/>
      <c r="AA3152" s="170"/>
      <c r="AB3152" s="170"/>
      <c r="AC3152" s="170"/>
      <c r="AD3152" s="174"/>
      <c r="AE3152" s="170"/>
      <c r="AF3152" s="170"/>
      <c r="AI3152" s="170"/>
      <c r="AJ3152" s="170"/>
      <c r="AK3152" s="170"/>
      <c r="AL3152" s="170"/>
      <c r="AM3152" s="170"/>
      <c r="AN3152" s="170"/>
    </row>
    <row r="3153" spans="1:40" ht="52.5" customHeight="1" x14ac:dyDescent="0.2">
      <c r="A3153" s="170"/>
      <c r="B3153" s="170"/>
      <c r="C3153" s="170"/>
      <c r="D3153" s="170"/>
      <c r="E3153" s="170"/>
      <c r="F3153" s="170"/>
      <c r="G3153" s="170"/>
      <c r="H3153" s="170"/>
      <c r="I3153" s="170"/>
      <c r="J3153" s="170"/>
      <c r="K3153" s="170"/>
      <c r="L3153" s="170"/>
      <c r="M3153" s="170"/>
      <c r="N3153" s="170"/>
      <c r="O3153" s="170"/>
      <c r="P3153" s="170"/>
      <c r="Q3153" s="170"/>
      <c r="R3153" s="170"/>
      <c r="S3153" s="170"/>
      <c r="T3153" s="170"/>
      <c r="U3153" s="170"/>
      <c r="V3153" s="170"/>
      <c r="W3153" s="170"/>
      <c r="X3153" s="174"/>
      <c r="Y3153" s="170"/>
      <c r="Z3153" s="170"/>
      <c r="AA3153" s="170"/>
      <c r="AB3153" s="170"/>
      <c r="AC3153" s="170"/>
      <c r="AD3153" s="174"/>
      <c r="AE3153" s="170"/>
      <c r="AF3153" s="170"/>
      <c r="AI3153" s="170"/>
      <c r="AJ3153" s="170"/>
      <c r="AK3153" s="170"/>
      <c r="AL3153" s="170"/>
      <c r="AM3153" s="170"/>
      <c r="AN3153" s="170"/>
    </row>
    <row r="3154" spans="1:40" ht="52.5" customHeight="1" x14ac:dyDescent="0.2">
      <c r="A3154" s="170"/>
      <c r="B3154" s="170"/>
      <c r="C3154" s="170"/>
      <c r="D3154" s="170"/>
      <c r="E3154" s="170"/>
      <c r="F3154" s="170"/>
      <c r="G3154" s="170"/>
      <c r="H3154" s="170"/>
      <c r="I3154" s="170"/>
      <c r="J3154" s="170"/>
      <c r="K3154" s="170"/>
      <c r="L3154" s="170"/>
      <c r="M3154" s="170"/>
      <c r="N3154" s="170"/>
      <c r="O3154" s="170"/>
      <c r="P3154" s="170"/>
      <c r="Q3154" s="170"/>
      <c r="R3154" s="170"/>
      <c r="S3154" s="170"/>
      <c r="T3154" s="170"/>
      <c r="U3154" s="170"/>
      <c r="V3154" s="170"/>
      <c r="W3154" s="170"/>
      <c r="X3154" s="174"/>
      <c r="Y3154" s="170"/>
      <c r="Z3154" s="170"/>
      <c r="AA3154" s="170"/>
      <c r="AB3154" s="170"/>
      <c r="AC3154" s="170"/>
      <c r="AD3154" s="174"/>
      <c r="AE3154" s="170"/>
      <c r="AF3154" s="170"/>
      <c r="AI3154" s="170"/>
      <c r="AJ3154" s="170"/>
      <c r="AK3154" s="170"/>
      <c r="AL3154" s="170"/>
      <c r="AM3154" s="170"/>
      <c r="AN3154" s="170"/>
    </row>
    <row r="3155" spans="1:40" ht="52.5" customHeight="1" x14ac:dyDescent="0.2">
      <c r="A3155" s="170"/>
      <c r="B3155" s="170"/>
      <c r="C3155" s="170"/>
      <c r="D3155" s="170"/>
      <c r="E3155" s="170"/>
      <c r="F3155" s="170"/>
      <c r="G3155" s="170"/>
      <c r="H3155" s="170"/>
      <c r="I3155" s="170"/>
      <c r="J3155" s="170"/>
      <c r="K3155" s="170"/>
      <c r="L3155" s="170"/>
      <c r="M3155" s="170"/>
      <c r="N3155" s="170"/>
      <c r="O3155" s="170"/>
      <c r="P3155" s="170"/>
      <c r="Q3155" s="170"/>
      <c r="R3155" s="170"/>
      <c r="S3155" s="170"/>
      <c r="T3155" s="170"/>
      <c r="U3155" s="170"/>
      <c r="V3155" s="170"/>
      <c r="W3155" s="170"/>
      <c r="X3155" s="174"/>
      <c r="Y3155" s="170"/>
      <c r="Z3155" s="170"/>
      <c r="AA3155" s="170"/>
      <c r="AB3155" s="170"/>
      <c r="AC3155" s="170"/>
      <c r="AD3155" s="174"/>
      <c r="AE3155" s="170"/>
      <c r="AF3155" s="170"/>
      <c r="AI3155" s="170"/>
      <c r="AJ3155" s="170"/>
      <c r="AK3155" s="170"/>
      <c r="AL3155" s="170"/>
      <c r="AM3155" s="170"/>
      <c r="AN3155" s="170"/>
    </row>
    <row r="3156" spans="1:40" ht="52.5" customHeight="1" x14ac:dyDescent="0.2">
      <c r="A3156" s="170"/>
      <c r="B3156" s="170"/>
      <c r="C3156" s="170"/>
      <c r="D3156" s="170"/>
      <c r="E3156" s="170"/>
      <c r="F3156" s="170"/>
      <c r="G3156" s="170"/>
      <c r="H3156" s="170"/>
      <c r="I3156" s="170"/>
      <c r="J3156" s="170"/>
      <c r="K3156" s="170"/>
      <c r="L3156" s="170"/>
      <c r="M3156" s="170"/>
      <c r="N3156" s="170"/>
      <c r="O3156" s="170"/>
      <c r="P3156" s="170"/>
      <c r="Q3156" s="170"/>
      <c r="R3156" s="170"/>
      <c r="S3156" s="170"/>
      <c r="T3156" s="170"/>
      <c r="U3156" s="170"/>
      <c r="V3156" s="170"/>
      <c r="W3156" s="170"/>
      <c r="X3156" s="174"/>
      <c r="Y3156" s="170"/>
      <c r="Z3156" s="170"/>
      <c r="AA3156" s="170"/>
      <c r="AB3156" s="170"/>
      <c r="AC3156" s="170"/>
      <c r="AD3156" s="174"/>
      <c r="AE3156" s="170"/>
      <c r="AF3156" s="170"/>
      <c r="AI3156" s="170"/>
      <c r="AJ3156" s="170"/>
      <c r="AK3156" s="170"/>
      <c r="AL3156" s="170"/>
      <c r="AM3156" s="170"/>
      <c r="AN3156" s="170"/>
    </row>
    <row r="3157" spans="1:40" ht="52.5" customHeight="1" x14ac:dyDescent="0.2">
      <c r="A3157" s="170"/>
      <c r="B3157" s="170"/>
      <c r="C3157" s="170"/>
      <c r="D3157" s="170"/>
      <c r="E3157" s="170"/>
      <c r="F3157" s="170"/>
      <c r="G3157" s="170"/>
      <c r="H3157" s="170"/>
      <c r="I3157" s="170"/>
      <c r="J3157" s="170"/>
      <c r="K3157" s="170"/>
      <c r="L3157" s="170"/>
      <c r="M3157" s="170"/>
      <c r="N3157" s="170"/>
      <c r="O3157" s="170"/>
      <c r="P3157" s="170"/>
      <c r="Q3157" s="170"/>
      <c r="R3157" s="170"/>
      <c r="S3157" s="170"/>
      <c r="T3157" s="170"/>
      <c r="U3157" s="170"/>
      <c r="V3157" s="170"/>
      <c r="W3157" s="170"/>
      <c r="X3157" s="174"/>
      <c r="Y3157" s="170"/>
      <c r="Z3157" s="170"/>
      <c r="AA3157" s="170"/>
      <c r="AB3157" s="170"/>
      <c r="AC3157" s="170"/>
      <c r="AD3157" s="174"/>
      <c r="AE3157" s="170"/>
      <c r="AF3157" s="170"/>
      <c r="AI3157" s="170"/>
      <c r="AJ3157" s="170"/>
      <c r="AK3157" s="170"/>
      <c r="AL3157" s="170"/>
      <c r="AM3157" s="170"/>
      <c r="AN3157" s="170"/>
    </row>
    <row r="3158" spans="1:40" ht="52.5" customHeight="1" x14ac:dyDescent="0.2">
      <c r="A3158" s="170"/>
      <c r="B3158" s="170"/>
      <c r="C3158" s="170"/>
      <c r="D3158" s="170"/>
      <c r="E3158" s="170"/>
      <c r="F3158" s="170"/>
      <c r="G3158" s="170"/>
      <c r="H3158" s="170"/>
      <c r="I3158" s="170"/>
      <c r="J3158" s="170"/>
      <c r="K3158" s="170"/>
      <c r="L3158" s="170"/>
      <c r="M3158" s="170"/>
      <c r="N3158" s="170"/>
      <c r="O3158" s="170"/>
      <c r="P3158" s="170"/>
      <c r="Q3158" s="170"/>
      <c r="R3158" s="170"/>
      <c r="S3158" s="170"/>
      <c r="T3158" s="170"/>
      <c r="U3158" s="170"/>
      <c r="V3158" s="170"/>
      <c r="W3158" s="170"/>
      <c r="X3158" s="174"/>
      <c r="Y3158" s="170"/>
      <c r="Z3158" s="170"/>
      <c r="AA3158" s="170"/>
      <c r="AB3158" s="170"/>
      <c r="AC3158" s="170"/>
      <c r="AD3158" s="174"/>
      <c r="AE3158" s="170"/>
      <c r="AF3158" s="170"/>
      <c r="AI3158" s="170"/>
      <c r="AJ3158" s="170"/>
      <c r="AK3158" s="170"/>
      <c r="AL3158" s="170"/>
      <c r="AM3158" s="170"/>
      <c r="AN3158" s="170"/>
    </row>
    <row r="3159" spans="1:40" ht="52.5" customHeight="1" x14ac:dyDescent="0.2">
      <c r="A3159" s="170"/>
      <c r="B3159" s="170"/>
      <c r="C3159" s="170"/>
      <c r="D3159" s="170"/>
      <c r="E3159" s="170"/>
      <c r="F3159" s="170"/>
      <c r="G3159" s="170"/>
      <c r="H3159" s="170"/>
      <c r="I3159" s="170"/>
      <c r="J3159" s="170"/>
      <c r="K3159" s="170"/>
      <c r="L3159" s="170"/>
      <c r="M3159" s="170"/>
      <c r="N3159" s="170"/>
      <c r="O3159" s="170"/>
      <c r="P3159" s="170"/>
      <c r="Q3159" s="170"/>
      <c r="R3159" s="170"/>
      <c r="S3159" s="170"/>
      <c r="T3159" s="170"/>
      <c r="U3159" s="170"/>
      <c r="V3159" s="170"/>
      <c r="W3159" s="170"/>
      <c r="X3159" s="174"/>
      <c r="Y3159" s="170"/>
      <c r="Z3159" s="170"/>
      <c r="AA3159" s="170"/>
      <c r="AB3159" s="170"/>
      <c r="AC3159" s="170"/>
      <c r="AD3159" s="174"/>
      <c r="AE3159" s="170"/>
      <c r="AF3159" s="170"/>
      <c r="AI3159" s="170"/>
      <c r="AJ3159" s="170"/>
      <c r="AK3159" s="170"/>
      <c r="AL3159" s="170"/>
      <c r="AM3159" s="170"/>
      <c r="AN3159" s="170"/>
    </row>
    <row r="3160" spans="1:40" ht="52.5" customHeight="1" x14ac:dyDescent="0.2">
      <c r="A3160" s="170"/>
      <c r="B3160" s="170"/>
      <c r="C3160" s="170"/>
      <c r="D3160" s="170"/>
      <c r="E3160" s="170"/>
      <c r="F3160" s="170"/>
      <c r="G3160" s="170"/>
      <c r="H3160" s="170"/>
      <c r="I3160" s="170"/>
      <c r="J3160" s="170"/>
      <c r="K3160" s="170"/>
      <c r="L3160" s="170"/>
      <c r="M3160" s="170"/>
      <c r="N3160" s="170"/>
      <c r="O3160" s="170"/>
      <c r="P3160" s="170"/>
      <c r="Q3160" s="170"/>
      <c r="R3160" s="170"/>
      <c r="S3160" s="170"/>
      <c r="T3160" s="170"/>
      <c r="U3160" s="170"/>
      <c r="V3160" s="170"/>
      <c r="W3160" s="170"/>
      <c r="X3160" s="174"/>
      <c r="Y3160" s="170"/>
      <c r="Z3160" s="170"/>
      <c r="AA3160" s="170"/>
      <c r="AB3160" s="170"/>
      <c r="AC3160" s="170"/>
      <c r="AD3160" s="174"/>
      <c r="AE3160" s="170"/>
      <c r="AF3160" s="170"/>
      <c r="AI3160" s="170"/>
      <c r="AJ3160" s="170"/>
      <c r="AK3160" s="170"/>
      <c r="AL3160" s="170"/>
      <c r="AM3160" s="170"/>
      <c r="AN3160" s="170"/>
    </row>
    <row r="3161" spans="1:40" ht="52.5" customHeight="1" x14ac:dyDescent="0.2">
      <c r="A3161" s="170"/>
      <c r="B3161" s="170"/>
      <c r="C3161" s="170"/>
      <c r="D3161" s="170"/>
      <c r="E3161" s="170"/>
      <c r="F3161" s="170"/>
      <c r="G3161" s="170"/>
      <c r="H3161" s="170"/>
      <c r="I3161" s="170"/>
      <c r="J3161" s="170"/>
      <c r="K3161" s="170"/>
      <c r="L3161" s="170"/>
      <c r="M3161" s="170"/>
      <c r="N3161" s="170"/>
      <c r="O3161" s="170"/>
      <c r="P3161" s="170"/>
      <c r="Q3161" s="170"/>
      <c r="R3161" s="170"/>
      <c r="S3161" s="170"/>
      <c r="T3161" s="170"/>
      <c r="U3161" s="170"/>
      <c r="V3161" s="170"/>
      <c r="W3161" s="170"/>
      <c r="X3161" s="174"/>
      <c r="Y3161" s="170"/>
      <c r="Z3161" s="170"/>
      <c r="AA3161" s="170"/>
      <c r="AB3161" s="170"/>
      <c r="AC3161" s="170"/>
      <c r="AD3161" s="174"/>
      <c r="AE3161" s="170"/>
      <c r="AF3161" s="170"/>
      <c r="AI3161" s="170"/>
      <c r="AJ3161" s="170"/>
      <c r="AK3161" s="170"/>
      <c r="AL3161" s="170"/>
      <c r="AM3161" s="170"/>
      <c r="AN3161" s="170"/>
    </row>
    <row r="3162" spans="1:40" ht="52.5" customHeight="1" x14ac:dyDescent="0.2">
      <c r="A3162" s="170"/>
      <c r="B3162" s="170"/>
      <c r="C3162" s="170"/>
      <c r="D3162" s="170"/>
      <c r="E3162" s="170"/>
      <c r="F3162" s="170"/>
      <c r="G3162" s="170"/>
      <c r="H3162" s="170"/>
      <c r="I3162" s="170"/>
      <c r="J3162" s="170"/>
      <c r="K3162" s="170"/>
      <c r="L3162" s="170"/>
      <c r="M3162" s="170"/>
      <c r="N3162" s="170"/>
      <c r="O3162" s="170"/>
      <c r="P3162" s="170"/>
      <c r="Q3162" s="170"/>
      <c r="R3162" s="170"/>
      <c r="S3162" s="170"/>
      <c r="T3162" s="170"/>
      <c r="U3162" s="170"/>
      <c r="V3162" s="170"/>
      <c r="W3162" s="170"/>
      <c r="X3162" s="174"/>
      <c r="Y3162" s="170"/>
      <c r="Z3162" s="170"/>
      <c r="AA3162" s="170"/>
      <c r="AB3162" s="170"/>
      <c r="AC3162" s="170"/>
      <c r="AD3162" s="174"/>
      <c r="AE3162" s="170"/>
      <c r="AF3162" s="170"/>
      <c r="AI3162" s="170"/>
      <c r="AJ3162" s="170"/>
      <c r="AK3162" s="170"/>
      <c r="AL3162" s="170"/>
      <c r="AM3162" s="170"/>
      <c r="AN3162" s="170"/>
    </row>
    <row r="3163" spans="1:40" ht="52.5" customHeight="1" x14ac:dyDescent="0.2">
      <c r="A3163" s="170"/>
      <c r="B3163" s="170"/>
      <c r="C3163" s="170"/>
      <c r="D3163" s="170"/>
      <c r="E3163" s="170"/>
      <c r="F3163" s="170"/>
      <c r="G3163" s="170"/>
      <c r="H3163" s="170"/>
      <c r="I3163" s="170"/>
      <c r="J3163" s="170"/>
      <c r="K3163" s="170"/>
      <c r="L3163" s="170"/>
      <c r="M3163" s="170"/>
      <c r="N3163" s="170"/>
      <c r="O3163" s="170"/>
      <c r="P3163" s="170"/>
      <c r="Q3163" s="170"/>
      <c r="R3163" s="170"/>
      <c r="S3163" s="170"/>
      <c r="T3163" s="170"/>
      <c r="U3163" s="170"/>
      <c r="V3163" s="170"/>
      <c r="W3163" s="170"/>
      <c r="X3163" s="174"/>
      <c r="Y3163" s="170"/>
      <c r="Z3163" s="170"/>
      <c r="AA3163" s="170"/>
      <c r="AB3163" s="170"/>
      <c r="AC3163" s="170"/>
      <c r="AD3163" s="174"/>
      <c r="AE3163" s="170"/>
      <c r="AF3163" s="170"/>
      <c r="AI3163" s="170"/>
      <c r="AJ3163" s="170"/>
      <c r="AK3163" s="170"/>
      <c r="AL3163" s="170"/>
      <c r="AM3163" s="170"/>
      <c r="AN3163" s="170"/>
    </row>
    <row r="3164" spans="1:40" ht="52.5" customHeight="1" x14ac:dyDescent="0.2">
      <c r="A3164" s="170"/>
      <c r="B3164" s="170"/>
      <c r="C3164" s="170"/>
      <c r="D3164" s="170"/>
      <c r="E3164" s="170"/>
      <c r="F3164" s="170"/>
      <c r="G3164" s="170"/>
      <c r="H3164" s="170"/>
      <c r="I3164" s="170"/>
      <c r="J3164" s="170"/>
      <c r="K3164" s="170"/>
      <c r="L3164" s="170"/>
      <c r="M3164" s="170"/>
      <c r="N3164" s="170"/>
      <c r="O3164" s="170"/>
      <c r="P3164" s="170"/>
      <c r="Q3164" s="170"/>
      <c r="R3164" s="170"/>
      <c r="S3164" s="170"/>
      <c r="T3164" s="170"/>
      <c r="U3164" s="170"/>
      <c r="V3164" s="170"/>
      <c r="W3164" s="170"/>
      <c r="X3164" s="174"/>
      <c r="Y3164" s="170"/>
      <c r="Z3164" s="170"/>
      <c r="AA3164" s="170"/>
      <c r="AB3164" s="170"/>
      <c r="AC3164" s="170"/>
      <c r="AD3164" s="174"/>
      <c r="AE3164" s="170"/>
      <c r="AF3164" s="170"/>
      <c r="AI3164" s="170"/>
      <c r="AJ3164" s="170"/>
      <c r="AK3164" s="170"/>
      <c r="AL3164" s="170"/>
      <c r="AM3164" s="170"/>
      <c r="AN3164" s="170"/>
    </row>
    <row r="3165" spans="1:40" ht="52.5" customHeight="1" x14ac:dyDescent="0.2">
      <c r="A3165" s="170"/>
      <c r="B3165" s="170"/>
      <c r="C3165" s="170"/>
      <c r="D3165" s="170"/>
      <c r="E3165" s="170"/>
      <c r="F3165" s="170"/>
      <c r="G3165" s="170"/>
      <c r="H3165" s="170"/>
      <c r="I3165" s="170"/>
      <c r="J3165" s="170"/>
      <c r="K3165" s="170"/>
      <c r="L3165" s="170"/>
      <c r="M3165" s="170"/>
      <c r="N3165" s="170"/>
      <c r="O3165" s="170"/>
      <c r="P3165" s="170"/>
      <c r="Q3165" s="170"/>
      <c r="R3165" s="170"/>
      <c r="S3165" s="170"/>
      <c r="T3165" s="170"/>
      <c r="U3165" s="170"/>
      <c r="V3165" s="170"/>
      <c r="W3165" s="170"/>
      <c r="X3165" s="174"/>
      <c r="Y3165" s="170"/>
      <c r="Z3165" s="170"/>
      <c r="AA3165" s="170"/>
      <c r="AB3165" s="170"/>
      <c r="AC3165" s="170"/>
      <c r="AD3165" s="174"/>
      <c r="AE3165" s="170"/>
      <c r="AF3165" s="170"/>
      <c r="AI3165" s="170"/>
      <c r="AJ3165" s="170"/>
      <c r="AK3165" s="170"/>
      <c r="AL3165" s="170"/>
      <c r="AM3165" s="170"/>
      <c r="AN3165" s="170"/>
    </row>
    <row r="3166" spans="1:40" ht="52.5" customHeight="1" x14ac:dyDescent="0.2">
      <c r="A3166" s="170"/>
      <c r="B3166" s="170"/>
      <c r="C3166" s="170"/>
      <c r="D3166" s="170"/>
      <c r="E3166" s="170"/>
      <c r="F3166" s="170"/>
      <c r="G3166" s="170"/>
      <c r="H3166" s="170"/>
      <c r="I3166" s="170"/>
      <c r="J3166" s="170"/>
      <c r="K3166" s="170"/>
      <c r="L3166" s="170"/>
      <c r="M3166" s="170"/>
      <c r="N3166" s="170"/>
      <c r="O3166" s="170"/>
      <c r="P3166" s="170"/>
      <c r="Q3166" s="170"/>
      <c r="R3166" s="170"/>
      <c r="S3166" s="170"/>
      <c r="T3166" s="170"/>
      <c r="U3166" s="170"/>
      <c r="V3166" s="170"/>
      <c r="W3166" s="170"/>
      <c r="X3166" s="174"/>
      <c r="Y3166" s="170"/>
      <c r="Z3166" s="170"/>
      <c r="AA3166" s="170"/>
      <c r="AB3166" s="170"/>
      <c r="AC3166" s="170"/>
      <c r="AD3166" s="174"/>
      <c r="AE3166" s="170"/>
      <c r="AF3166" s="170"/>
      <c r="AI3166" s="170"/>
      <c r="AJ3166" s="170"/>
      <c r="AK3166" s="170"/>
      <c r="AL3166" s="170"/>
      <c r="AM3166" s="170"/>
      <c r="AN3166" s="170"/>
    </row>
    <row r="3167" spans="1:40" ht="52.5" customHeight="1" x14ac:dyDescent="0.2">
      <c r="A3167" s="170"/>
      <c r="B3167" s="170"/>
      <c r="C3167" s="170"/>
      <c r="D3167" s="170"/>
      <c r="E3167" s="170"/>
      <c r="F3167" s="170"/>
      <c r="G3167" s="170"/>
      <c r="H3167" s="170"/>
      <c r="I3167" s="170"/>
      <c r="J3167" s="170"/>
      <c r="K3167" s="170"/>
      <c r="L3167" s="170"/>
      <c r="M3167" s="170"/>
      <c r="N3167" s="170"/>
      <c r="O3167" s="170"/>
      <c r="P3167" s="170"/>
      <c r="Q3167" s="170"/>
      <c r="R3167" s="170"/>
      <c r="S3167" s="170"/>
      <c r="T3167" s="170"/>
      <c r="U3167" s="170"/>
      <c r="V3167" s="170"/>
      <c r="W3167" s="170"/>
      <c r="X3167" s="174"/>
      <c r="Y3167" s="170"/>
      <c r="Z3167" s="170"/>
      <c r="AA3167" s="170"/>
      <c r="AB3167" s="170"/>
      <c r="AC3167" s="170"/>
      <c r="AD3167" s="174"/>
      <c r="AE3167" s="170"/>
      <c r="AF3167" s="170"/>
      <c r="AI3167" s="170"/>
      <c r="AJ3167" s="170"/>
      <c r="AK3167" s="170"/>
      <c r="AL3167" s="170"/>
      <c r="AM3167" s="170"/>
      <c r="AN3167" s="170"/>
    </row>
    <row r="3168" spans="1:40" ht="52.5" customHeight="1" x14ac:dyDescent="0.2">
      <c r="A3168" s="170"/>
      <c r="B3168" s="170"/>
      <c r="C3168" s="170"/>
      <c r="D3168" s="170"/>
      <c r="E3168" s="170"/>
      <c r="F3168" s="170"/>
      <c r="G3168" s="170"/>
      <c r="H3168" s="170"/>
      <c r="I3168" s="170"/>
      <c r="J3168" s="170"/>
      <c r="K3168" s="170"/>
      <c r="L3168" s="170"/>
      <c r="M3168" s="170"/>
      <c r="N3168" s="170"/>
      <c r="O3168" s="170"/>
      <c r="P3168" s="170"/>
      <c r="Q3168" s="170"/>
      <c r="R3168" s="170"/>
      <c r="S3168" s="170"/>
      <c r="T3168" s="170"/>
      <c r="U3168" s="170"/>
      <c r="V3168" s="170"/>
      <c r="W3168" s="170"/>
      <c r="X3168" s="174"/>
      <c r="Y3168" s="170"/>
      <c r="Z3168" s="170"/>
      <c r="AA3168" s="170"/>
      <c r="AB3168" s="170"/>
      <c r="AC3168" s="170"/>
      <c r="AD3168" s="174"/>
      <c r="AE3168" s="170"/>
      <c r="AF3168" s="170"/>
      <c r="AI3168" s="170"/>
      <c r="AJ3168" s="170"/>
      <c r="AK3168" s="170"/>
      <c r="AL3168" s="170"/>
      <c r="AM3168" s="170"/>
      <c r="AN3168" s="170"/>
    </row>
    <row r="3169" spans="1:40" ht="52.5" customHeight="1" x14ac:dyDescent="0.2">
      <c r="A3169" s="170"/>
      <c r="B3169" s="170"/>
      <c r="C3169" s="170"/>
      <c r="D3169" s="170"/>
      <c r="E3169" s="170"/>
      <c r="F3169" s="170"/>
      <c r="G3169" s="170"/>
      <c r="H3169" s="170"/>
      <c r="I3169" s="170"/>
      <c r="J3169" s="170"/>
      <c r="K3169" s="170"/>
      <c r="L3169" s="170"/>
      <c r="M3169" s="170"/>
      <c r="N3169" s="170"/>
      <c r="O3169" s="170"/>
      <c r="P3169" s="170"/>
      <c r="Q3169" s="170"/>
      <c r="R3169" s="170"/>
      <c r="S3169" s="170"/>
      <c r="T3169" s="170"/>
      <c r="U3169" s="170"/>
      <c r="V3169" s="170"/>
      <c r="W3169" s="170"/>
      <c r="X3169" s="174"/>
      <c r="Y3169" s="170"/>
      <c r="Z3169" s="170"/>
      <c r="AA3169" s="170"/>
      <c r="AB3169" s="170"/>
      <c r="AC3169" s="170"/>
      <c r="AD3169" s="174"/>
      <c r="AE3169" s="170"/>
      <c r="AF3169" s="170"/>
      <c r="AI3169" s="170"/>
      <c r="AJ3169" s="170"/>
      <c r="AK3169" s="170"/>
      <c r="AL3169" s="170"/>
      <c r="AM3169" s="170"/>
      <c r="AN3169" s="170"/>
    </row>
    <row r="3170" spans="1:40" ht="52.5" customHeight="1" x14ac:dyDescent="0.2">
      <c r="A3170" s="170"/>
      <c r="B3170" s="170"/>
      <c r="C3170" s="170"/>
      <c r="D3170" s="170"/>
      <c r="E3170" s="170"/>
      <c r="F3170" s="170"/>
      <c r="G3170" s="170"/>
      <c r="H3170" s="170"/>
      <c r="I3170" s="170"/>
      <c r="J3170" s="170"/>
      <c r="K3170" s="170"/>
      <c r="L3170" s="170"/>
      <c r="M3170" s="170"/>
      <c r="N3170" s="170"/>
      <c r="O3170" s="170"/>
      <c r="P3170" s="170"/>
      <c r="Q3170" s="170"/>
      <c r="R3170" s="170"/>
      <c r="S3170" s="170"/>
      <c r="T3170" s="170"/>
      <c r="U3170" s="170"/>
      <c r="V3170" s="170"/>
      <c r="W3170" s="170"/>
      <c r="X3170" s="174"/>
      <c r="Y3170" s="170"/>
      <c r="Z3170" s="170"/>
      <c r="AA3170" s="170"/>
      <c r="AB3170" s="170"/>
      <c r="AC3170" s="170"/>
      <c r="AD3170" s="174"/>
      <c r="AE3170" s="170"/>
      <c r="AF3170" s="170"/>
      <c r="AI3170" s="170"/>
      <c r="AJ3170" s="170"/>
      <c r="AK3170" s="170"/>
      <c r="AL3170" s="170"/>
      <c r="AM3170" s="170"/>
      <c r="AN3170" s="170"/>
    </row>
    <row r="3171" spans="1:40" ht="52.5" customHeight="1" x14ac:dyDescent="0.2">
      <c r="A3171" s="170"/>
      <c r="B3171" s="170"/>
      <c r="C3171" s="170"/>
      <c r="D3171" s="170"/>
      <c r="E3171" s="170"/>
      <c r="F3171" s="170"/>
      <c r="G3171" s="170"/>
      <c r="H3171" s="170"/>
      <c r="I3171" s="170"/>
      <c r="J3171" s="170"/>
      <c r="K3171" s="170"/>
      <c r="L3171" s="170"/>
      <c r="M3171" s="170"/>
      <c r="N3171" s="170"/>
      <c r="O3171" s="170"/>
      <c r="P3171" s="170"/>
      <c r="Q3171" s="170"/>
      <c r="R3171" s="170"/>
      <c r="S3171" s="170"/>
      <c r="T3171" s="170"/>
      <c r="U3171" s="170"/>
      <c r="V3171" s="170"/>
      <c r="W3171" s="170"/>
      <c r="X3171" s="174"/>
      <c r="Y3171" s="170"/>
      <c r="Z3171" s="170"/>
      <c r="AA3171" s="170"/>
      <c r="AB3171" s="170"/>
      <c r="AC3171" s="170"/>
      <c r="AD3171" s="174"/>
      <c r="AE3171" s="170"/>
      <c r="AF3171" s="170"/>
      <c r="AI3171" s="170"/>
      <c r="AJ3171" s="170"/>
      <c r="AK3171" s="170"/>
      <c r="AL3171" s="170"/>
      <c r="AM3171" s="170"/>
      <c r="AN3171" s="170"/>
    </row>
    <row r="3172" spans="1:40" ht="52.5" customHeight="1" x14ac:dyDescent="0.2">
      <c r="A3172" s="170"/>
      <c r="B3172" s="170"/>
      <c r="C3172" s="170"/>
      <c r="D3172" s="170"/>
      <c r="E3172" s="170"/>
      <c r="F3172" s="170"/>
      <c r="G3172" s="170"/>
      <c r="H3172" s="170"/>
      <c r="I3172" s="170"/>
      <c r="J3172" s="170"/>
      <c r="K3172" s="170"/>
      <c r="L3172" s="170"/>
      <c r="M3172" s="170"/>
      <c r="N3172" s="170"/>
      <c r="O3172" s="170"/>
      <c r="P3172" s="170"/>
      <c r="Q3172" s="170"/>
      <c r="R3172" s="170"/>
      <c r="S3172" s="170"/>
      <c r="T3172" s="170"/>
      <c r="U3172" s="170"/>
      <c r="V3172" s="170"/>
      <c r="W3172" s="170"/>
      <c r="X3172" s="174"/>
      <c r="Y3172" s="170"/>
      <c r="Z3172" s="170"/>
      <c r="AA3172" s="170"/>
      <c r="AB3172" s="170"/>
      <c r="AC3172" s="170"/>
      <c r="AD3172" s="174"/>
      <c r="AE3172" s="170"/>
      <c r="AF3172" s="170"/>
      <c r="AI3172" s="170"/>
      <c r="AJ3172" s="170"/>
      <c r="AK3172" s="170"/>
      <c r="AL3172" s="170"/>
      <c r="AM3172" s="170"/>
      <c r="AN3172" s="170"/>
    </row>
    <row r="3173" spans="1:40" ht="52.5" customHeight="1" x14ac:dyDescent="0.2">
      <c r="A3173" s="170"/>
      <c r="B3173" s="170"/>
      <c r="C3173" s="170"/>
      <c r="D3173" s="170"/>
      <c r="E3173" s="170"/>
      <c r="F3173" s="170"/>
      <c r="G3173" s="170"/>
      <c r="H3173" s="170"/>
      <c r="I3173" s="170"/>
      <c r="J3173" s="170"/>
      <c r="K3173" s="170"/>
      <c r="L3173" s="170"/>
      <c r="M3173" s="170"/>
      <c r="N3173" s="170"/>
      <c r="O3173" s="170"/>
      <c r="P3173" s="170"/>
      <c r="Q3173" s="170"/>
      <c r="R3173" s="170"/>
      <c r="S3173" s="170"/>
      <c r="T3173" s="170"/>
      <c r="U3173" s="170"/>
      <c r="V3173" s="170"/>
      <c r="W3173" s="170"/>
      <c r="X3173" s="174"/>
      <c r="Y3173" s="170"/>
      <c r="Z3173" s="170"/>
      <c r="AA3173" s="170"/>
      <c r="AB3173" s="170"/>
      <c r="AC3173" s="170"/>
      <c r="AD3173" s="174"/>
      <c r="AE3173" s="170"/>
      <c r="AF3173" s="170"/>
      <c r="AI3173" s="170"/>
      <c r="AJ3173" s="170"/>
      <c r="AK3173" s="170"/>
      <c r="AL3173" s="170"/>
      <c r="AM3173" s="170"/>
      <c r="AN3173" s="170"/>
    </row>
    <row r="3174" spans="1:40" ht="52.5" customHeight="1" x14ac:dyDescent="0.2">
      <c r="A3174" s="170"/>
      <c r="B3174" s="170"/>
      <c r="C3174" s="170"/>
      <c r="D3174" s="170"/>
      <c r="E3174" s="170"/>
      <c r="F3174" s="170"/>
      <c r="G3174" s="170"/>
      <c r="H3174" s="170"/>
      <c r="I3174" s="170"/>
      <c r="J3174" s="170"/>
      <c r="K3174" s="170"/>
      <c r="L3174" s="170"/>
      <c r="M3174" s="170"/>
      <c r="N3174" s="170"/>
      <c r="O3174" s="170"/>
      <c r="P3174" s="170"/>
      <c r="Q3174" s="170"/>
      <c r="R3174" s="170"/>
      <c r="S3174" s="170"/>
      <c r="T3174" s="170"/>
      <c r="U3174" s="170"/>
      <c r="V3174" s="170"/>
      <c r="W3174" s="170"/>
      <c r="X3174" s="174"/>
      <c r="Y3174" s="170"/>
      <c r="Z3174" s="170"/>
      <c r="AA3174" s="170"/>
      <c r="AB3174" s="170"/>
      <c r="AC3174" s="170"/>
      <c r="AD3174" s="174"/>
      <c r="AE3174" s="170"/>
      <c r="AF3174" s="170"/>
      <c r="AI3174" s="170"/>
      <c r="AJ3174" s="170"/>
      <c r="AK3174" s="170"/>
      <c r="AL3174" s="170"/>
      <c r="AM3174" s="170"/>
      <c r="AN3174" s="170"/>
    </row>
    <row r="3175" spans="1:40" ht="52.5" customHeight="1" x14ac:dyDescent="0.2">
      <c r="A3175" s="170"/>
      <c r="B3175" s="170"/>
      <c r="C3175" s="170"/>
      <c r="D3175" s="170"/>
      <c r="E3175" s="170"/>
      <c r="F3175" s="170"/>
      <c r="G3175" s="170"/>
      <c r="H3175" s="170"/>
      <c r="I3175" s="170"/>
      <c r="J3175" s="170"/>
      <c r="K3175" s="170"/>
      <c r="L3175" s="170"/>
      <c r="M3175" s="170"/>
      <c r="N3175" s="170"/>
      <c r="O3175" s="170"/>
      <c r="P3175" s="170"/>
      <c r="Q3175" s="170"/>
      <c r="R3175" s="170"/>
      <c r="S3175" s="170"/>
      <c r="T3175" s="170"/>
      <c r="U3175" s="170"/>
      <c r="V3175" s="170"/>
      <c r="W3175" s="170"/>
      <c r="X3175" s="174"/>
      <c r="Y3175" s="170"/>
      <c r="Z3175" s="170"/>
      <c r="AA3175" s="170"/>
      <c r="AB3175" s="170"/>
      <c r="AC3175" s="170"/>
      <c r="AD3175" s="174"/>
      <c r="AE3175" s="170"/>
      <c r="AF3175" s="170"/>
      <c r="AI3175" s="170"/>
      <c r="AJ3175" s="170"/>
      <c r="AK3175" s="170"/>
      <c r="AL3175" s="170"/>
      <c r="AM3175" s="170"/>
      <c r="AN3175" s="170"/>
    </row>
    <row r="3176" spans="1:40" ht="52.5" customHeight="1" x14ac:dyDescent="0.2">
      <c r="A3176" s="170"/>
      <c r="B3176" s="170"/>
      <c r="C3176" s="170"/>
      <c r="D3176" s="170"/>
      <c r="E3176" s="170"/>
      <c r="F3176" s="170"/>
      <c r="G3176" s="170"/>
      <c r="H3176" s="170"/>
      <c r="I3176" s="170"/>
      <c r="J3176" s="170"/>
      <c r="K3176" s="170"/>
      <c r="L3176" s="170"/>
      <c r="M3176" s="170"/>
      <c r="N3176" s="170"/>
      <c r="O3176" s="170"/>
      <c r="P3176" s="170"/>
      <c r="Q3176" s="170"/>
      <c r="R3176" s="170"/>
      <c r="S3176" s="170"/>
      <c r="T3176" s="170"/>
      <c r="U3176" s="170"/>
      <c r="V3176" s="170"/>
      <c r="W3176" s="170"/>
      <c r="X3176" s="174"/>
      <c r="Y3176" s="170"/>
      <c r="Z3176" s="170"/>
      <c r="AA3176" s="170"/>
      <c r="AB3176" s="170"/>
      <c r="AC3176" s="170"/>
      <c r="AD3176" s="174"/>
      <c r="AE3176" s="170"/>
      <c r="AF3176" s="170"/>
      <c r="AI3176" s="170"/>
      <c r="AJ3176" s="170"/>
      <c r="AK3176" s="170"/>
      <c r="AL3176" s="170"/>
      <c r="AM3176" s="170"/>
      <c r="AN3176" s="170"/>
    </row>
    <row r="3177" spans="1:40" ht="52.5" customHeight="1" x14ac:dyDescent="0.2">
      <c r="A3177" s="170"/>
      <c r="B3177" s="170"/>
      <c r="C3177" s="170"/>
      <c r="D3177" s="170"/>
      <c r="E3177" s="170"/>
      <c r="F3177" s="170"/>
      <c r="G3177" s="170"/>
      <c r="H3177" s="170"/>
      <c r="I3177" s="170"/>
      <c r="J3177" s="170"/>
      <c r="K3177" s="170"/>
      <c r="L3177" s="170"/>
      <c r="M3177" s="170"/>
      <c r="N3177" s="170"/>
      <c r="O3177" s="170"/>
      <c r="P3177" s="170"/>
      <c r="Q3177" s="170"/>
      <c r="R3177" s="170"/>
      <c r="S3177" s="170"/>
      <c r="T3177" s="170"/>
      <c r="U3177" s="170"/>
      <c r="V3177" s="170"/>
      <c r="W3177" s="170"/>
      <c r="X3177" s="174"/>
      <c r="Y3177" s="170"/>
      <c r="Z3177" s="170"/>
      <c r="AA3177" s="170"/>
      <c r="AB3177" s="170"/>
      <c r="AC3177" s="170"/>
      <c r="AD3177" s="174"/>
      <c r="AE3177" s="170"/>
      <c r="AF3177" s="170"/>
      <c r="AI3177" s="170"/>
      <c r="AJ3177" s="170"/>
      <c r="AK3177" s="170"/>
      <c r="AL3177" s="170"/>
      <c r="AM3177" s="170"/>
      <c r="AN3177" s="170"/>
    </row>
    <row r="3178" spans="1:40" ht="52.5" customHeight="1" x14ac:dyDescent="0.2">
      <c r="A3178" s="170"/>
      <c r="B3178" s="170"/>
      <c r="C3178" s="170"/>
      <c r="D3178" s="170"/>
      <c r="E3178" s="170"/>
      <c r="F3178" s="170"/>
      <c r="G3178" s="170"/>
      <c r="H3178" s="170"/>
      <c r="I3178" s="170"/>
      <c r="J3178" s="170"/>
      <c r="K3178" s="170"/>
      <c r="L3178" s="170"/>
      <c r="M3178" s="170"/>
      <c r="N3178" s="170"/>
      <c r="O3178" s="170"/>
      <c r="P3178" s="170"/>
      <c r="Q3178" s="170"/>
      <c r="R3178" s="170"/>
      <c r="S3178" s="170"/>
      <c r="T3178" s="170"/>
      <c r="U3178" s="170"/>
      <c r="V3178" s="170"/>
      <c r="W3178" s="170"/>
      <c r="X3178" s="174"/>
      <c r="Y3178" s="170"/>
      <c r="Z3178" s="170"/>
      <c r="AA3178" s="170"/>
      <c r="AB3178" s="170"/>
      <c r="AC3178" s="170"/>
      <c r="AD3178" s="174"/>
      <c r="AE3178" s="170"/>
      <c r="AF3178" s="170"/>
      <c r="AI3178" s="170"/>
      <c r="AJ3178" s="170"/>
      <c r="AK3178" s="170"/>
      <c r="AL3178" s="170"/>
      <c r="AM3178" s="170"/>
      <c r="AN3178" s="170"/>
    </row>
    <row r="3179" spans="1:40" ht="52.5" customHeight="1" x14ac:dyDescent="0.2">
      <c r="A3179" s="170"/>
      <c r="B3179" s="170"/>
      <c r="C3179" s="170"/>
      <c r="D3179" s="170"/>
      <c r="E3179" s="170"/>
      <c r="F3179" s="170"/>
      <c r="G3179" s="170"/>
      <c r="H3179" s="170"/>
      <c r="I3179" s="170"/>
      <c r="J3179" s="170"/>
      <c r="K3179" s="170"/>
      <c r="L3179" s="170"/>
      <c r="M3179" s="170"/>
      <c r="N3179" s="170"/>
      <c r="O3179" s="170"/>
      <c r="P3179" s="170"/>
      <c r="Q3179" s="170"/>
      <c r="R3179" s="170"/>
      <c r="S3179" s="170"/>
      <c r="T3179" s="170"/>
      <c r="U3179" s="170"/>
      <c r="V3179" s="170"/>
      <c r="W3179" s="170"/>
      <c r="X3179" s="174"/>
      <c r="Y3179" s="170"/>
      <c r="Z3179" s="170"/>
      <c r="AA3179" s="170"/>
      <c r="AB3179" s="170"/>
      <c r="AC3179" s="170"/>
      <c r="AD3179" s="174"/>
      <c r="AE3179" s="170"/>
      <c r="AF3179" s="170"/>
      <c r="AI3179" s="170"/>
      <c r="AJ3179" s="170"/>
      <c r="AK3179" s="170"/>
      <c r="AL3179" s="170"/>
      <c r="AM3179" s="170"/>
      <c r="AN3179" s="170"/>
    </row>
    <row r="3180" spans="1:40" ht="52.5" customHeight="1" x14ac:dyDescent="0.2">
      <c r="A3180" s="170"/>
      <c r="B3180" s="170"/>
      <c r="C3180" s="170"/>
      <c r="D3180" s="170"/>
      <c r="E3180" s="170"/>
      <c r="F3180" s="170"/>
      <c r="G3180" s="170"/>
      <c r="H3180" s="170"/>
      <c r="I3180" s="170"/>
      <c r="J3180" s="170"/>
      <c r="K3180" s="170"/>
      <c r="L3180" s="170"/>
      <c r="M3180" s="170"/>
      <c r="N3180" s="170"/>
      <c r="O3180" s="170"/>
      <c r="P3180" s="170"/>
      <c r="Q3180" s="170"/>
      <c r="R3180" s="170"/>
      <c r="S3180" s="170"/>
      <c r="T3180" s="170"/>
      <c r="U3180" s="170"/>
      <c r="V3180" s="170"/>
      <c r="W3180" s="170"/>
      <c r="X3180" s="174"/>
      <c r="Y3180" s="170"/>
      <c r="Z3180" s="170"/>
      <c r="AA3180" s="170"/>
      <c r="AB3180" s="170"/>
      <c r="AC3180" s="170"/>
      <c r="AD3180" s="174"/>
      <c r="AE3180" s="170"/>
      <c r="AF3180" s="170"/>
      <c r="AI3180" s="170"/>
      <c r="AJ3180" s="170"/>
      <c r="AK3180" s="170"/>
      <c r="AL3180" s="170"/>
      <c r="AM3180" s="170"/>
      <c r="AN3180" s="170"/>
    </row>
    <row r="3181" spans="1:40" ht="52.5" customHeight="1" x14ac:dyDescent="0.2">
      <c r="A3181" s="170"/>
      <c r="B3181" s="170"/>
      <c r="C3181" s="170"/>
      <c r="D3181" s="170"/>
      <c r="E3181" s="170"/>
      <c r="F3181" s="170"/>
      <c r="G3181" s="170"/>
      <c r="H3181" s="170"/>
      <c r="I3181" s="170"/>
      <c r="J3181" s="170"/>
      <c r="K3181" s="170"/>
      <c r="L3181" s="170"/>
      <c r="M3181" s="170"/>
      <c r="N3181" s="170"/>
      <c r="O3181" s="170"/>
      <c r="P3181" s="170"/>
      <c r="Q3181" s="170"/>
      <c r="R3181" s="170"/>
      <c r="S3181" s="170"/>
      <c r="T3181" s="170"/>
      <c r="U3181" s="170"/>
      <c r="V3181" s="170"/>
      <c r="W3181" s="170"/>
      <c r="X3181" s="174"/>
      <c r="Y3181" s="170"/>
      <c r="Z3181" s="170"/>
      <c r="AA3181" s="170"/>
      <c r="AB3181" s="170"/>
      <c r="AC3181" s="170"/>
      <c r="AD3181" s="174"/>
      <c r="AE3181" s="170"/>
      <c r="AF3181" s="170"/>
      <c r="AI3181" s="170"/>
      <c r="AJ3181" s="170"/>
      <c r="AK3181" s="170"/>
      <c r="AL3181" s="170"/>
      <c r="AM3181" s="170"/>
      <c r="AN3181" s="170"/>
    </row>
    <row r="3182" spans="1:40" ht="52.5" customHeight="1" x14ac:dyDescent="0.2">
      <c r="A3182" s="170"/>
      <c r="B3182" s="170"/>
      <c r="C3182" s="170"/>
      <c r="D3182" s="170"/>
      <c r="E3182" s="170"/>
      <c r="F3182" s="170"/>
      <c r="G3182" s="170"/>
      <c r="H3182" s="170"/>
      <c r="I3182" s="170"/>
      <c r="J3182" s="170"/>
      <c r="K3182" s="170"/>
      <c r="L3182" s="170"/>
      <c r="M3182" s="170"/>
      <c r="N3182" s="170"/>
      <c r="O3182" s="170"/>
      <c r="P3182" s="170"/>
      <c r="Q3182" s="170"/>
      <c r="R3182" s="170"/>
      <c r="S3182" s="170"/>
      <c r="T3182" s="170"/>
      <c r="U3182" s="170"/>
      <c r="V3182" s="170"/>
      <c r="W3182" s="170"/>
      <c r="X3182" s="174"/>
      <c r="Y3182" s="170"/>
      <c r="Z3182" s="170"/>
      <c r="AA3182" s="170"/>
      <c r="AB3182" s="170"/>
      <c r="AC3182" s="170"/>
      <c r="AD3182" s="174"/>
      <c r="AE3182" s="170"/>
      <c r="AF3182" s="170"/>
      <c r="AI3182" s="170"/>
      <c r="AJ3182" s="170"/>
      <c r="AK3182" s="170"/>
      <c r="AL3182" s="170"/>
      <c r="AM3182" s="170"/>
      <c r="AN3182" s="170"/>
    </row>
    <row r="3183" spans="1:40" ht="52.5" customHeight="1" x14ac:dyDescent="0.2">
      <c r="A3183" s="170"/>
      <c r="B3183" s="170"/>
      <c r="C3183" s="170"/>
      <c r="D3183" s="170"/>
      <c r="E3183" s="170"/>
      <c r="F3183" s="170"/>
      <c r="G3183" s="170"/>
      <c r="H3183" s="170"/>
      <c r="I3183" s="170"/>
      <c r="J3183" s="170"/>
      <c r="K3183" s="170"/>
      <c r="L3183" s="170"/>
      <c r="M3183" s="170"/>
      <c r="N3183" s="170"/>
      <c r="O3183" s="170"/>
      <c r="P3183" s="170"/>
      <c r="Q3183" s="170"/>
      <c r="R3183" s="170"/>
      <c r="S3183" s="170"/>
      <c r="T3183" s="170"/>
      <c r="U3183" s="170"/>
      <c r="V3183" s="170"/>
      <c r="W3183" s="170"/>
      <c r="X3183" s="174"/>
      <c r="Y3183" s="170"/>
      <c r="Z3183" s="170"/>
      <c r="AA3183" s="170"/>
      <c r="AB3183" s="170"/>
      <c r="AC3183" s="170"/>
      <c r="AD3183" s="174"/>
      <c r="AE3183" s="170"/>
      <c r="AF3183" s="170"/>
      <c r="AI3183" s="170"/>
      <c r="AJ3183" s="170"/>
      <c r="AK3183" s="170"/>
      <c r="AL3183" s="170"/>
      <c r="AM3183" s="170"/>
      <c r="AN3183" s="170"/>
    </row>
    <row r="3184" spans="1:40" ht="52.5" customHeight="1" x14ac:dyDescent="0.2">
      <c r="A3184" s="170"/>
      <c r="B3184" s="170"/>
      <c r="C3184" s="170"/>
      <c r="D3184" s="170"/>
      <c r="E3184" s="170"/>
      <c r="F3184" s="170"/>
      <c r="G3184" s="170"/>
      <c r="H3184" s="170"/>
      <c r="I3184" s="170"/>
      <c r="J3184" s="170"/>
      <c r="K3184" s="170"/>
      <c r="L3184" s="170"/>
      <c r="M3184" s="170"/>
      <c r="N3184" s="170"/>
      <c r="O3184" s="170"/>
      <c r="P3184" s="170"/>
      <c r="Q3184" s="170"/>
      <c r="R3184" s="170"/>
      <c r="S3184" s="170"/>
      <c r="T3184" s="170"/>
      <c r="U3184" s="170"/>
      <c r="V3184" s="170"/>
      <c r="W3184" s="170"/>
      <c r="X3184" s="174"/>
      <c r="Y3184" s="170"/>
      <c r="Z3184" s="170"/>
      <c r="AA3184" s="170"/>
      <c r="AB3184" s="170"/>
      <c r="AC3184" s="170"/>
      <c r="AD3184" s="174"/>
      <c r="AE3184" s="170"/>
      <c r="AF3184" s="170"/>
      <c r="AI3184" s="170"/>
      <c r="AJ3184" s="170"/>
      <c r="AK3184" s="170"/>
      <c r="AL3184" s="170"/>
      <c r="AM3184" s="170"/>
      <c r="AN3184" s="170"/>
    </row>
    <row r="3185" spans="1:40" ht="52.5" customHeight="1" x14ac:dyDescent="0.2">
      <c r="A3185" s="170"/>
      <c r="B3185" s="170"/>
      <c r="C3185" s="170"/>
      <c r="D3185" s="170"/>
      <c r="E3185" s="170"/>
      <c r="F3185" s="170"/>
      <c r="G3185" s="170"/>
      <c r="H3185" s="170"/>
      <c r="I3185" s="170"/>
      <c r="J3185" s="170"/>
      <c r="K3185" s="170"/>
      <c r="L3185" s="170"/>
      <c r="M3185" s="170"/>
      <c r="N3185" s="170"/>
      <c r="O3185" s="170"/>
      <c r="P3185" s="170"/>
      <c r="Q3185" s="170"/>
      <c r="R3185" s="170"/>
      <c r="S3185" s="170"/>
      <c r="T3185" s="170"/>
      <c r="U3185" s="170"/>
      <c r="V3185" s="170"/>
      <c r="W3185" s="170"/>
      <c r="X3185" s="174"/>
      <c r="Y3185" s="170"/>
      <c r="Z3185" s="170"/>
      <c r="AA3185" s="170"/>
      <c r="AB3185" s="170"/>
      <c r="AC3185" s="170"/>
      <c r="AD3185" s="174"/>
      <c r="AE3185" s="170"/>
      <c r="AF3185" s="170"/>
      <c r="AI3185" s="170"/>
      <c r="AJ3185" s="170"/>
      <c r="AK3185" s="170"/>
      <c r="AL3185" s="170"/>
      <c r="AM3185" s="170"/>
      <c r="AN3185" s="170"/>
    </row>
    <row r="3186" spans="1:40" ht="52.5" customHeight="1" x14ac:dyDescent="0.2">
      <c r="A3186" s="170"/>
      <c r="B3186" s="170"/>
      <c r="C3186" s="170"/>
      <c r="D3186" s="170"/>
      <c r="E3186" s="170"/>
      <c r="F3186" s="170"/>
      <c r="G3186" s="170"/>
      <c r="H3186" s="170"/>
      <c r="I3186" s="170"/>
      <c r="J3186" s="170"/>
      <c r="K3186" s="170"/>
      <c r="L3186" s="170"/>
      <c r="M3186" s="170"/>
      <c r="N3186" s="170"/>
      <c r="O3186" s="170"/>
      <c r="P3186" s="170"/>
      <c r="Q3186" s="170"/>
      <c r="R3186" s="170"/>
      <c r="S3186" s="170"/>
      <c r="T3186" s="170"/>
      <c r="U3186" s="170"/>
      <c r="V3186" s="170"/>
      <c r="W3186" s="170"/>
      <c r="X3186" s="174"/>
      <c r="Y3186" s="170"/>
      <c r="Z3186" s="170"/>
      <c r="AA3186" s="170"/>
      <c r="AB3186" s="170"/>
      <c r="AC3186" s="170"/>
      <c r="AD3186" s="174"/>
      <c r="AE3186" s="170"/>
      <c r="AF3186" s="170"/>
      <c r="AI3186" s="170"/>
      <c r="AJ3186" s="170"/>
      <c r="AK3186" s="170"/>
      <c r="AL3186" s="170"/>
      <c r="AM3186" s="170"/>
      <c r="AN3186" s="170"/>
    </row>
    <row r="3187" spans="1:40" ht="52.5" customHeight="1" x14ac:dyDescent="0.2">
      <c r="A3187" s="170"/>
      <c r="B3187" s="170"/>
      <c r="C3187" s="170"/>
      <c r="D3187" s="170"/>
      <c r="E3187" s="170"/>
      <c r="F3187" s="170"/>
      <c r="G3187" s="170"/>
      <c r="H3187" s="170"/>
      <c r="I3187" s="170"/>
      <c r="J3187" s="170"/>
      <c r="K3187" s="170"/>
      <c r="L3187" s="170"/>
      <c r="M3187" s="170"/>
      <c r="N3187" s="170"/>
      <c r="O3187" s="170"/>
      <c r="P3187" s="170"/>
      <c r="Q3187" s="170"/>
      <c r="R3187" s="170"/>
      <c r="S3187" s="170"/>
      <c r="T3187" s="170"/>
      <c r="U3187" s="170"/>
      <c r="V3187" s="170"/>
      <c r="W3187" s="170"/>
      <c r="X3187" s="174"/>
      <c r="Y3187" s="170"/>
      <c r="Z3187" s="170"/>
      <c r="AA3187" s="170"/>
      <c r="AB3187" s="170"/>
      <c r="AC3187" s="170"/>
      <c r="AD3187" s="174"/>
      <c r="AE3187" s="170"/>
      <c r="AF3187" s="170"/>
      <c r="AI3187" s="170"/>
      <c r="AJ3187" s="170"/>
      <c r="AK3187" s="170"/>
      <c r="AL3187" s="170"/>
      <c r="AM3187" s="170"/>
      <c r="AN3187" s="170"/>
    </row>
    <row r="3188" spans="1:40" ht="52.5" customHeight="1" x14ac:dyDescent="0.2">
      <c r="A3188" s="170"/>
      <c r="B3188" s="170"/>
      <c r="C3188" s="170"/>
      <c r="D3188" s="170"/>
      <c r="E3188" s="170"/>
      <c r="F3188" s="170"/>
      <c r="G3188" s="170"/>
      <c r="H3188" s="170"/>
      <c r="I3188" s="170"/>
      <c r="J3188" s="170"/>
      <c r="K3188" s="170"/>
      <c r="L3188" s="170"/>
      <c r="M3188" s="170"/>
      <c r="N3188" s="170"/>
      <c r="O3188" s="170"/>
      <c r="P3188" s="170"/>
      <c r="Q3188" s="170"/>
      <c r="R3188" s="170"/>
      <c r="S3188" s="170"/>
      <c r="T3188" s="170"/>
      <c r="U3188" s="170"/>
      <c r="V3188" s="170"/>
      <c r="W3188" s="170"/>
      <c r="X3188" s="174"/>
      <c r="Y3188" s="170"/>
      <c r="Z3188" s="170"/>
      <c r="AA3188" s="170"/>
      <c r="AB3188" s="170"/>
      <c r="AC3188" s="170"/>
      <c r="AD3188" s="174"/>
      <c r="AE3188" s="170"/>
      <c r="AF3188" s="170"/>
      <c r="AI3188" s="170"/>
      <c r="AJ3188" s="170"/>
      <c r="AK3188" s="170"/>
      <c r="AL3188" s="170"/>
      <c r="AM3188" s="170"/>
      <c r="AN3188" s="170"/>
    </row>
    <row r="3189" spans="1:40" ht="52.5" customHeight="1" x14ac:dyDescent="0.2">
      <c r="A3189" s="170"/>
      <c r="B3189" s="170"/>
      <c r="C3189" s="170"/>
      <c r="D3189" s="170"/>
      <c r="E3189" s="170"/>
      <c r="F3189" s="170"/>
      <c r="G3189" s="170"/>
      <c r="H3189" s="170"/>
      <c r="I3189" s="170"/>
      <c r="J3189" s="170"/>
      <c r="K3189" s="170"/>
      <c r="L3189" s="170"/>
      <c r="M3189" s="170"/>
      <c r="N3189" s="170"/>
      <c r="O3189" s="170"/>
      <c r="P3189" s="170"/>
      <c r="Q3189" s="170"/>
      <c r="R3189" s="170"/>
      <c r="S3189" s="170"/>
      <c r="T3189" s="170"/>
      <c r="U3189" s="170"/>
      <c r="V3189" s="170"/>
      <c r="W3189" s="170"/>
      <c r="X3189" s="174"/>
      <c r="Y3189" s="170"/>
      <c r="Z3189" s="170"/>
      <c r="AA3189" s="170"/>
      <c r="AB3189" s="170"/>
      <c r="AC3189" s="170"/>
      <c r="AD3189" s="174"/>
      <c r="AE3189" s="170"/>
      <c r="AF3189" s="170"/>
      <c r="AI3189" s="170"/>
      <c r="AJ3189" s="170"/>
      <c r="AK3189" s="170"/>
      <c r="AL3189" s="170"/>
      <c r="AM3189" s="170"/>
      <c r="AN3189" s="170"/>
    </row>
    <row r="3190" spans="1:40" ht="52.5" customHeight="1" x14ac:dyDescent="0.2">
      <c r="A3190" s="170"/>
      <c r="B3190" s="170"/>
      <c r="C3190" s="170"/>
      <c r="D3190" s="170"/>
      <c r="E3190" s="170"/>
      <c r="F3190" s="170"/>
      <c r="G3190" s="170"/>
      <c r="H3190" s="170"/>
      <c r="I3190" s="170"/>
      <c r="J3190" s="170"/>
      <c r="K3190" s="170"/>
      <c r="L3190" s="170"/>
      <c r="M3190" s="170"/>
      <c r="N3190" s="170"/>
      <c r="O3190" s="170"/>
      <c r="P3190" s="170"/>
      <c r="Q3190" s="170"/>
      <c r="R3190" s="170"/>
      <c r="S3190" s="170"/>
      <c r="T3190" s="170"/>
      <c r="U3190" s="170"/>
      <c r="V3190" s="170"/>
      <c r="W3190" s="170"/>
      <c r="X3190" s="174"/>
      <c r="Y3190" s="170"/>
      <c r="Z3190" s="170"/>
      <c r="AA3190" s="170"/>
      <c r="AB3190" s="170"/>
      <c r="AC3190" s="170"/>
      <c r="AD3190" s="174"/>
      <c r="AE3190" s="170"/>
      <c r="AF3190" s="170"/>
      <c r="AI3190" s="170"/>
      <c r="AJ3190" s="170"/>
      <c r="AK3190" s="170"/>
      <c r="AL3190" s="170"/>
      <c r="AM3190" s="170"/>
      <c r="AN3190" s="170"/>
    </row>
    <row r="3191" spans="1:40" ht="52.5" customHeight="1" x14ac:dyDescent="0.2">
      <c r="A3191" s="170"/>
      <c r="B3191" s="170"/>
      <c r="C3191" s="170"/>
      <c r="D3191" s="170"/>
      <c r="E3191" s="170"/>
      <c r="F3191" s="170"/>
      <c r="G3191" s="170"/>
      <c r="H3191" s="170"/>
      <c r="I3191" s="170"/>
      <c r="J3191" s="170"/>
      <c r="K3191" s="170"/>
      <c r="L3191" s="170"/>
      <c r="M3191" s="170"/>
      <c r="N3191" s="170"/>
      <c r="O3191" s="170"/>
      <c r="P3191" s="170"/>
      <c r="Q3191" s="170"/>
      <c r="R3191" s="170"/>
      <c r="S3191" s="170"/>
      <c r="T3191" s="170"/>
      <c r="U3191" s="170"/>
      <c r="V3191" s="170"/>
      <c r="W3191" s="170"/>
      <c r="X3191" s="174"/>
      <c r="Y3191" s="170"/>
      <c r="Z3191" s="170"/>
      <c r="AA3191" s="170"/>
      <c r="AB3191" s="170"/>
      <c r="AC3191" s="170"/>
      <c r="AD3191" s="174"/>
      <c r="AE3191" s="170"/>
      <c r="AF3191" s="170"/>
      <c r="AI3191" s="170"/>
      <c r="AJ3191" s="170"/>
      <c r="AK3191" s="170"/>
      <c r="AL3191" s="170"/>
      <c r="AM3191" s="170"/>
      <c r="AN3191" s="170"/>
    </row>
    <row r="3192" spans="1:40" ht="52.5" customHeight="1" x14ac:dyDescent="0.2">
      <c r="A3192" s="170"/>
      <c r="B3192" s="170"/>
      <c r="C3192" s="170"/>
      <c r="D3192" s="170"/>
      <c r="E3192" s="170"/>
      <c r="F3192" s="170"/>
      <c r="G3192" s="170"/>
      <c r="H3192" s="170"/>
      <c r="I3192" s="170"/>
      <c r="J3192" s="170"/>
      <c r="K3192" s="170"/>
      <c r="L3192" s="170"/>
      <c r="M3192" s="170"/>
      <c r="N3192" s="170"/>
      <c r="O3192" s="170"/>
      <c r="P3192" s="170"/>
      <c r="Q3192" s="170"/>
      <c r="R3192" s="170"/>
      <c r="S3192" s="170"/>
      <c r="T3192" s="170"/>
      <c r="U3192" s="170"/>
      <c r="V3192" s="170"/>
      <c r="W3192" s="170"/>
      <c r="X3192" s="174"/>
      <c r="Y3192" s="170"/>
      <c r="Z3192" s="170"/>
      <c r="AA3192" s="170"/>
      <c r="AB3192" s="170"/>
      <c r="AC3192" s="170"/>
      <c r="AD3192" s="174"/>
      <c r="AE3192" s="170"/>
      <c r="AF3192" s="170"/>
      <c r="AI3192" s="170"/>
      <c r="AJ3192" s="170"/>
      <c r="AK3192" s="170"/>
      <c r="AL3192" s="170"/>
      <c r="AM3192" s="170"/>
      <c r="AN3192" s="170"/>
    </row>
    <row r="3193" spans="1:40" ht="52.5" customHeight="1" x14ac:dyDescent="0.2">
      <c r="A3193" s="170"/>
      <c r="B3193" s="170"/>
      <c r="C3193" s="170"/>
      <c r="D3193" s="170"/>
      <c r="E3193" s="170"/>
      <c r="F3193" s="170"/>
      <c r="G3193" s="170"/>
      <c r="H3193" s="170"/>
      <c r="I3193" s="170"/>
      <c r="J3193" s="170"/>
      <c r="K3193" s="170"/>
      <c r="L3193" s="170"/>
      <c r="M3193" s="170"/>
      <c r="N3193" s="170"/>
      <c r="O3193" s="170"/>
      <c r="P3193" s="170"/>
      <c r="Q3193" s="170"/>
      <c r="R3193" s="170"/>
      <c r="S3193" s="170"/>
      <c r="T3193" s="170"/>
      <c r="U3193" s="170"/>
      <c r="V3193" s="170"/>
      <c r="W3193" s="170"/>
      <c r="X3193" s="174"/>
      <c r="Y3193" s="170"/>
      <c r="Z3193" s="170"/>
      <c r="AA3193" s="170"/>
      <c r="AB3193" s="170"/>
      <c r="AC3193" s="170"/>
      <c r="AD3193" s="174"/>
      <c r="AE3193" s="170"/>
      <c r="AF3193" s="170"/>
      <c r="AI3193" s="170"/>
      <c r="AJ3193" s="170"/>
      <c r="AK3193" s="170"/>
      <c r="AL3193" s="170"/>
      <c r="AM3193" s="170"/>
      <c r="AN3193" s="170"/>
    </row>
    <row r="3194" spans="1:40" ht="52.5" customHeight="1" x14ac:dyDescent="0.2">
      <c r="A3194" s="170"/>
      <c r="B3194" s="170"/>
      <c r="C3194" s="170"/>
      <c r="D3194" s="170"/>
      <c r="E3194" s="170"/>
      <c r="F3194" s="170"/>
      <c r="G3194" s="170"/>
      <c r="H3194" s="170"/>
      <c r="I3194" s="170"/>
      <c r="J3194" s="170"/>
      <c r="K3194" s="170"/>
      <c r="L3194" s="170"/>
      <c r="M3194" s="170"/>
      <c r="N3194" s="170"/>
      <c r="O3194" s="170"/>
      <c r="P3194" s="170"/>
      <c r="Q3194" s="170"/>
      <c r="R3194" s="170"/>
      <c r="S3194" s="170"/>
      <c r="T3194" s="170"/>
      <c r="U3194" s="170"/>
      <c r="V3194" s="170"/>
      <c r="W3194" s="170"/>
      <c r="X3194" s="174"/>
      <c r="Y3194" s="170"/>
      <c r="Z3194" s="170"/>
      <c r="AA3194" s="170"/>
      <c r="AB3194" s="170"/>
      <c r="AC3194" s="170"/>
      <c r="AD3194" s="174"/>
      <c r="AE3194" s="170"/>
      <c r="AF3194" s="170"/>
      <c r="AI3194" s="170"/>
      <c r="AJ3194" s="170"/>
      <c r="AK3194" s="170"/>
      <c r="AL3194" s="170"/>
      <c r="AM3194" s="170"/>
      <c r="AN3194" s="170"/>
    </row>
    <row r="3195" spans="1:40" ht="52.5" customHeight="1" x14ac:dyDescent="0.2">
      <c r="A3195" s="170"/>
      <c r="B3195" s="170"/>
      <c r="C3195" s="170"/>
      <c r="D3195" s="170"/>
      <c r="E3195" s="170"/>
      <c r="F3195" s="170"/>
      <c r="G3195" s="170"/>
      <c r="H3195" s="170"/>
      <c r="I3195" s="170"/>
      <c r="J3195" s="170"/>
      <c r="K3195" s="170"/>
      <c r="L3195" s="170"/>
      <c r="M3195" s="170"/>
      <c r="N3195" s="170"/>
      <c r="O3195" s="170"/>
      <c r="P3195" s="170"/>
      <c r="Q3195" s="170"/>
      <c r="R3195" s="170"/>
      <c r="S3195" s="170"/>
      <c r="T3195" s="170"/>
      <c r="U3195" s="170"/>
      <c r="V3195" s="170"/>
      <c r="W3195" s="170"/>
      <c r="X3195" s="174"/>
      <c r="Y3195" s="170"/>
      <c r="Z3195" s="170"/>
      <c r="AA3195" s="170"/>
      <c r="AB3195" s="170"/>
      <c r="AC3195" s="170"/>
      <c r="AD3195" s="174"/>
      <c r="AE3195" s="170"/>
      <c r="AF3195" s="170"/>
      <c r="AI3195" s="170"/>
      <c r="AJ3195" s="170"/>
      <c r="AK3195" s="170"/>
      <c r="AL3195" s="170"/>
      <c r="AM3195" s="170"/>
      <c r="AN3195" s="170"/>
    </row>
    <row r="3196" spans="1:40" ht="52.5" customHeight="1" x14ac:dyDescent="0.2">
      <c r="A3196" s="170"/>
      <c r="B3196" s="170"/>
      <c r="C3196" s="170"/>
      <c r="D3196" s="170"/>
      <c r="E3196" s="170"/>
      <c r="F3196" s="170"/>
      <c r="G3196" s="170"/>
      <c r="H3196" s="170"/>
      <c r="I3196" s="170"/>
      <c r="J3196" s="170"/>
      <c r="K3196" s="170"/>
      <c r="L3196" s="170"/>
      <c r="M3196" s="170"/>
      <c r="N3196" s="170"/>
      <c r="O3196" s="170"/>
      <c r="P3196" s="170"/>
      <c r="Q3196" s="170"/>
      <c r="R3196" s="170"/>
      <c r="S3196" s="170"/>
      <c r="T3196" s="170"/>
      <c r="U3196" s="170"/>
      <c r="V3196" s="170"/>
      <c r="W3196" s="170"/>
      <c r="X3196" s="174"/>
      <c r="Y3196" s="170"/>
      <c r="Z3196" s="170"/>
      <c r="AA3196" s="170"/>
      <c r="AB3196" s="170"/>
      <c r="AC3196" s="170"/>
      <c r="AD3196" s="174"/>
      <c r="AE3196" s="170"/>
      <c r="AF3196" s="170"/>
      <c r="AI3196" s="170"/>
      <c r="AJ3196" s="170"/>
      <c r="AK3196" s="170"/>
      <c r="AL3196" s="170"/>
      <c r="AM3196" s="170"/>
      <c r="AN3196" s="170"/>
    </row>
    <row r="3197" spans="1:40" ht="52.5" customHeight="1" x14ac:dyDescent="0.2">
      <c r="A3197" s="170"/>
      <c r="B3197" s="170"/>
      <c r="C3197" s="170"/>
      <c r="D3197" s="170"/>
      <c r="E3197" s="170"/>
      <c r="F3197" s="170"/>
      <c r="G3197" s="170"/>
      <c r="H3197" s="170"/>
      <c r="I3197" s="170"/>
      <c r="J3197" s="170"/>
      <c r="K3197" s="170"/>
      <c r="L3197" s="170"/>
      <c r="M3197" s="170"/>
      <c r="N3197" s="170"/>
      <c r="O3197" s="170"/>
      <c r="P3197" s="170"/>
      <c r="Q3197" s="170"/>
      <c r="R3197" s="170"/>
      <c r="S3197" s="170"/>
      <c r="T3197" s="170"/>
      <c r="U3197" s="170"/>
      <c r="V3197" s="170"/>
      <c r="W3197" s="170"/>
      <c r="X3197" s="174"/>
      <c r="Y3197" s="170"/>
      <c r="Z3197" s="170"/>
      <c r="AA3197" s="170"/>
      <c r="AB3197" s="170"/>
      <c r="AC3197" s="170"/>
      <c r="AD3197" s="174"/>
      <c r="AE3197" s="170"/>
      <c r="AF3197" s="170"/>
      <c r="AI3197" s="170"/>
      <c r="AJ3197" s="170"/>
      <c r="AK3197" s="170"/>
      <c r="AL3197" s="170"/>
      <c r="AM3197" s="170"/>
      <c r="AN3197" s="170"/>
    </row>
    <row r="3198" spans="1:40" ht="52.5" customHeight="1" x14ac:dyDescent="0.2">
      <c r="A3198" s="170"/>
      <c r="B3198" s="170"/>
      <c r="C3198" s="170"/>
      <c r="D3198" s="170"/>
      <c r="E3198" s="170"/>
      <c r="F3198" s="170"/>
      <c r="G3198" s="170"/>
      <c r="H3198" s="170"/>
      <c r="I3198" s="170"/>
      <c r="J3198" s="170"/>
      <c r="K3198" s="170"/>
      <c r="L3198" s="170"/>
      <c r="M3198" s="170"/>
      <c r="N3198" s="170"/>
      <c r="O3198" s="170"/>
      <c r="P3198" s="170"/>
      <c r="Q3198" s="170"/>
      <c r="R3198" s="170"/>
      <c r="S3198" s="170"/>
      <c r="T3198" s="170"/>
      <c r="U3198" s="170"/>
      <c r="V3198" s="170"/>
      <c r="W3198" s="170"/>
      <c r="X3198" s="174"/>
      <c r="Y3198" s="170"/>
      <c r="Z3198" s="170"/>
      <c r="AA3198" s="170"/>
      <c r="AB3198" s="170"/>
      <c r="AC3198" s="170"/>
      <c r="AD3198" s="174"/>
      <c r="AE3198" s="170"/>
      <c r="AF3198" s="170"/>
      <c r="AI3198" s="170"/>
      <c r="AJ3198" s="170"/>
      <c r="AK3198" s="170"/>
      <c r="AL3198" s="170"/>
      <c r="AM3198" s="170"/>
      <c r="AN3198" s="170"/>
    </row>
    <row r="3199" spans="1:40" ht="52.5" customHeight="1" x14ac:dyDescent="0.2">
      <c r="A3199" s="170"/>
      <c r="B3199" s="170"/>
      <c r="C3199" s="170"/>
      <c r="D3199" s="170"/>
      <c r="E3199" s="170"/>
      <c r="F3199" s="170"/>
      <c r="G3199" s="170"/>
      <c r="H3199" s="170"/>
      <c r="I3199" s="170"/>
      <c r="J3199" s="170"/>
      <c r="K3199" s="170"/>
      <c r="L3199" s="170"/>
      <c r="M3199" s="170"/>
      <c r="N3199" s="170"/>
      <c r="O3199" s="170"/>
      <c r="P3199" s="170"/>
      <c r="Q3199" s="170"/>
      <c r="R3199" s="170"/>
      <c r="S3199" s="170"/>
      <c r="T3199" s="170"/>
      <c r="U3199" s="170"/>
      <c r="V3199" s="170"/>
      <c r="W3199" s="170"/>
      <c r="X3199" s="174"/>
      <c r="Y3199" s="170"/>
      <c r="Z3199" s="170"/>
      <c r="AA3199" s="170"/>
      <c r="AB3199" s="170"/>
      <c r="AC3199" s="170"/>
      <c r="AD3199" s="174"/>
      <c r="AE3199" s="170"/>
      <c r="AF3199" s="170"/>
      <c r="AI3199" s="170"/>
      <c r="AJ3199" s="170"/>
      <c r="AK3199" s="170"/>
      <c r="AL3199" s="170"/>
      <c r="AM3199" s="170"/>
      <c r="AN3199" s="170"/>
    </row>
    <row r="3200" spans="1:40" ht="52.5" customHeight="1" x14ac:dyDescent="0.2">
      <c r="A3200" s="170"/>
      <c r="B3200" s="170"/>
      <c r="C3200" s="170"/>
      <c r="D3200" s="170"/>
      <c r="E3200" s="170"/>
      <c r="F3200" s="170"/>
      <c r="G3200" s="170"/>
      <c r="H3200" s="170"/>
      <c r="I3200" s="170"/>
      <c r="J3200" s="170"/>
      <c r="K3200" s="170"/>
      <c r="L3200" s="170"/>
      <c r="M3200" s="170"/>
      <c r="N3200" s="170"/>
      <c r="O3200" s="170"/>
      <c r="P3200" s="170"/>
      <c r="Q3200" s="170"/>
      <c r="R3200" s="170"/>
      <c r="S3200" s="170"/>
      <c r="T3200" s="170"/>
      <c r="U3200" s="170"/>
      <c r="V3200" s="170"/>
      <c r="W3200" s="170"/>
      <c r="X3200" s="174"/>
      <c r="Y3200" s="170"/>
      <c r="Z3200" s="170"/>
      <c r="AA3200" s="170"/>
      <c r="AB3200" s="170"/>
      <c r="AC3200" s="170"/>
      <c r="AD3200" s="174"/>
      <c r="AE3200" s="170"/>
      <c r="AF3200" s="170"/>
      <c r="AI3200" s="170"/>
      <c r="AJ3200" s="170"/>
      <c r="AK3200" s="170"/>
      <c r="AL3200" s="170"/>
      <c r="AM3200" s="170"/>
      <c r="AN3200" s="170"/>
    </row>
    <row r="3201" spans="1:40" ht="52.5" customHeight="1" x14ac:dyDescent="0.2">
      <c r="A3201" s="170"/>
      <c r="B3201" s="170"/>
      <c r="C3201" s="170"/>
      <c r="D3201" s="170"/>
      <c r="E3201" s="170"/>
      <c r="F3201" s="170"/>
      <c r="G3201" s="170"/>
      <c r="H3201" s="170"/>
      <c r="I3201" s="170"/>
      <c r="J3201" s="170"/>
      <c r="K3201" s="170"/>
      <c r="L3201" s="170"/>
      <c r="M3201" s="170"/>
      <c r="N3201" s="170"/>
      <c r="O3201" s="170"/>
      <c r="P3201" s="170"/>
      <c r="Q3201" s="170"/>
      <c r="R3201" s="170"/>
      <c r="S3201" s="170"/>
      <c r="T3201" s="170"/>
      <c r="U3201" s="170"/>
      <c r="V3201" s="170"/>
      <c r="W3201" s="170"/>
      <c r="X3201" s="174"/>
      <c r="Y3201" s="170"/>
      <c r="Z3201" s="170"/>
      <c r="AA3201" s="170"/>
      <c r="AB3201" s="170"/>
      <c r="AC3201" s="170"/>
      <c r="AD3201" s="174"/>
      <c r="AE3201" s="170"/>
      <c r="AF3201" s="170"/>
      <c r="AI3201" s="170"/>
      <c r="AJ3201" s="170"/>
      <c r="AK3201" s="170"/>
      <c r="AL3201" s="170"/>
      <c r="AM3201" s="170"/>
      <c r="AN3201" s="170"/>
    </row>
    <row r="3202" spans="1:40" ht="52.5" customHeight="1" x14ac:dyDescent="0.2">
      <c r="A3202" s="170"/>
      <c r="B3202" s="170"/>
      <c r="C3202" s="170"/>
      <c r="D3202" s="170"/>
      <c r="E3202" s="170"/>
      <c r="F3202" s="170"/>
      <c r="G3202" s="170"/>
      <c r="H3202" s="170"/>
      <c r="I3202" s="170"/>
      <c r="J3202" s="170"/>
      <c r="K3202" s="170"/>
      <c r="L3202" s="170"/>
      <c r="M3202" s="170"/>
      <c r="N3202" s="170"/>
      <c r="O3202" s="170"/>
      <c r="P3202" s="170"/>
      <c r="Q3202" s="170"/>
      <c r="R3202" s="170"/>
      <c r="S3202" s="170"/>
      <c r="T3202" s="170"/>
      <c r="U3202" s="170"/>
      <c r="V3202" s="170"/>
      <c r="W3202" s="170"/>
      <c r="X3202" s="174"/>
      <c r="Y3202" s="170"/>
      <c r="Z3202" s="170"/>
      <c r="AA3202" s="170"/>
      <c r="AB3202" s="170"/>
      <c r="AC3202" s="170"/>
      <c r="AD3202" s="174"/>
      <c r="AE3202" s="170"/>
      <c r="AF3202" s="170"/>
      <c r="AI3202" s="170"/>
      <c r="AJ3202" s="170"/>
      <c r="AK3202" s="170"/>
      <c r="AL3202" s="170"/>
      <c r="AM3202" s="170"/>
      <c r="AN3202" s="170"/>
    </row>
    <row r="3203" spans="1:40" ht="52.5" customHeight="1" x14ac:dyDescent="0.2">
      <c r="A3203" s="170"/>
      <c r="B3203" s="170"/>
      <c r="C3203" s="170"/>
      <c r="D3203" s="170"/>
      <c r="E3203" s="170"/>
      <c r="F3203" s="170"/>
      <c r="G3203" s="170"/>
      <c r="H3203" s="170"/>
      <c r="I3203" s="170"/>
      <c r="J3203" s="170"/>
      <c r="K3203" s="170"/>
      <c r="L3203" s="170"/>
      <c r="M3203" s="170"/>
      <c r="N3203" s="170"/>
      <c r="O3203" s="170"/>
      <c r="P3203" s="170"/>
      <c r="Q3203" s="170"/>
      <c r="R3203" s="170"/>
      <c r="S3203" s="170"/>
      <c r="T3203" s="170"/>
      <c r="U3203" s="170"/>
      <c r="V3203" s="170"/>
      <c r="W3203" s="170"/>
      <c r="X3203" s="174"/>
      <c r="Y3203" s="170"/>
      <c r="Z3203" s="170"/>
      <c r="AA3203" s="170"/>
      <c r="AB3203" s="170"/>
      <c r="AC3203" s="170"/>
      <c r="AD3203" s="174"/>
      <c r="AE3203" s="170"/>
      <c r="AF3203" s="170"/>
      <c r="AI3203" s="170"/>
      <c r="AJ3203" s="170"/>
      <c r="AK3203" s="170"/>
      <c r="AL3203" s="170"/>
      <c r="AM3203" s="170"/>
      <c r="AN3203" s="170"/>
    </row>
    <row r="3204" spans="1:40" ht="52.5" customHeight="1" x14ac:dyDescent="0.2">
      <c r="A3204" s="170"/>
      <c r="B3204" s="170"/>
      <c r="C3204" s="170"/>
      <c r="D3204" s="170"/>
      <c r="E3204" s="170"/>
      <c r="F3204" s="170"/>
      <c r="G3204" s="170"/>
      <c r="H3204" s="170"/>
      <c r="I3204" s="170"/>
      <c r="J3204" s="170"/>
      <c r="K3204" s="170"/>
      <c r="L3204" s="170"/>
      <c r="M3204" s="170"/>
      <c r="N3204" s="170"/>
      <c r="O3204" s="170"/>
      <c r="P3204" s="170"/>
      <c r="Q3204" s="170"/>
      <c r="R3204" s="170"/>
      <c r="S3204" s="170"/>
      <c r="T3204" s="170"/>
      <c r="U3204" s="170"/>
      <c r="V3204" s="170"/>
      <c r="W3204" s="170"/>
      <c r="X3204" s="174"/>
      <c r="Y3204" s="170"/>
      <c r="Z3204" s="170"/>
      <c r="AA3204" s="170"/>
      <c r="AB3204" s="170"/>
      <c r="AC3204" s="170"/>
      <c r="AD3204" s="174"/>
      <c r="AE3204" s="170"/>
      <c r="AF3204" s="170"/>
      <c r="AI3204" s="170"/>
      <c r="AJ3204" s="170"/>
      <c r="AK3204" s="170"/>
      <c r="AL3204" s="170"/>
      <c r="AM3204" s="170"/>
      <c r="AN3204" s="170"/>
    </row>
    <row r="3205" spans="1:40" ht="52.5" customHeight="1" x14ac:dyDescent="0.2">
      <c r="A3205" s="170"/>
      <c r="B3205" s="170"/>
      <c r="C3205" s="170"/>
      <c r="D3205" s="170"/>
      <c r="E3205" s="170"/>
      <c r="F3205" s="170"/>
      <c r="G3205" s="170"/>
      <c r="H3205" s="170"/>
      <c r="I3205" s="170"/>
      <c r="J3205" s="170"/>
      <c r="K3205" s="170"/>
      <c r="L3205" s="170"/>
      <c r="M3205" s="170"/>
      <c r="N3205" s="170"/>
      <c r="O3205" s="170"/>
      <c r="P3205" s="170"/>
      <c r="Q3205" s="170"/>
      <c r="R3205" s="170"/>
      <c r="S3205" s="170"/>
      <c r="T3205" s="170"/>
      <c r="U3205" s="170"/>
      <c r="V3205" s="170"/>
      <c r="W3205" s="170"/>
      <c r="X3205" s="174"/>
      <c r="Y3205" s="170"/>
      <c r="Z3205" s="170"/>
      <c r="AA3205" s="170"/>
      <c r="AB3205" s="170"/>
      <c r="AC3205" s="170"/>
      <c r="AD3205" s="174"/>
      <c r="AE3205" s="170"/>
      <c r="AF3205" s="170"/>
      <c r="AI3205" s="170"/>
      <c r="AJ3205" s="170"/>
      <c r="AK3205" s="170"/>
      <c r="AL3205" s="170"/>
      <c r="AM3205" s="170"/>
      <c r="AN3205" s="170"/>
    </row>
    <row r="3206" spans="1:40" ht="52.5" customHeight="1" x14ac:dyDescent="0.2">
      <c r="A3206" s="170"/>
      <c r="B3206" s="170"/>
      <c r="C3206" s="170"/>
      <c r="D3206" s="170"/>
      <c r="E3206" s="170"/>
      <c r="F3206" s="170"/>
      <c r="G3206" s="170"/>
      <c r="H3206" s="170"/>
      <c r="I3206" s="170"/>
      <c r="J3206" s="170"/>
      <c r="K3206" s="170"/>
      <c r="L3206" s="170"/>
      <c r="M3206" s="170"/>
      <c r="N3206" s="170"/>
      <c r="O3206" s="170"/>
      <c r="P3206" s="170"/>
      <c r="Q3206" s="170"/>
      <c r="R3206" s="170"/>
      <c r="S3206" s="170"/>
      <c r="T3206" s="170"/>
      <c r="U3206" s="170"/>
      <c r="V3206" s="170"/>
      <c r="W3206" s="170"/>
      <c r="X3206" s="174"/>
      <c r="Y3206" s="170"/>
      <c r="Z3206" s="170"/>
      <c r="AA3206" s="170"/>
      <c r="AB3206" s="170"/>
      <c r="AC3206" s="170"/>
      <c r="AD3206" s="174"/>
      <c r="AE3206" s="170"/>
      <c r="AF3206" s="170"/>
      <c r="AI3206" s="170"/>
      <c r="AJ3206" s="170"/>
      <c r="AK3206" s="170"/>
      <c r="AL3206" s="170"/>
      <c r="AM3206" s="170"/>
      <c r="AN3206" s="170"/>
    </row>
    <row r="3207" spans="1:40" ht="52.5" customHeight="1" x14ac:dyDescent="0.2">
      <c r="A3207" s="170"/>
      <c r="B3207" s="170"/>
      <c r="C3207" s="170"/>
      <c r="D3207" s="170"/>
      <c r="E3207" s="170"/>
      <c r="F3207" s="170"/>
      <c r="G3207" s="170"/>
      <c r="H3207" s="170"/>
      <c r="I3207" s="170"/>
      <c r="J3207" s="170"/>
      <c r="K3207" s="170"/>
      <c r="L3207" s="170"/>
      <c r="M3207" s="170"/>
      <c r="N3207" s="170"/>
      <c r="O3207" s="170"/>
      <c r="P3207" s="170"/>
      <c r="Q3207" s="170"/>
      <c r="R3207" s="170"/>
      <c r="S3207" s="170"/>
      <c r="T3207" s="170"/>
      <c r="U3207" s="170"/>
      <c r="V3207" s="170"/>
      <c r="W3207" s="170"/>
      <c r="X3207" s="174"/>
      <c r="Y3207" s="170"/>
      <c r="Z3207" s="170"/>
      <c r="AA3207" s="170"/>
      <c r="AB3207" s="170"/>
      <c r="AC3207" s="170"/>
      <c r="AD3207" s="174"/>
      <c r="AE3207" s="170"/>
      <c r="AF3207" s="170"/>
      <c r="AI3207" s="170"/>
      <c r="AJ3207" s="170"/>
      <c r="AK3207" s="170"/>
      <c r="AL3207" s="170"/>
      <c r="AM3207" s="170"/>
      <c r="AN3207" s="170"/>
    </row>
    <row r="3208" spans="1:40" ht="52.5" customHeight="1" x14ac:dyDescent="0.2">
      <c r="A3208" s="170"/>
      <c r="B3208" s="170"/>
      <c r="C3208" s="170"/>
      <c r="D3208" s="170"/>
      <c r="E3208" s="170"/>
      <c r="F3208" s="170"/>
      <c r="G3208" s="170"/>
      <c r="H3208" s="170"/>
      <c r="I3208" s="170"/>
      <c r="J3208" s="170"/>
      <c r="K3208" s="170"/>
      <c r="L3208" s="170"/>
      <c r="M3208" s="170"/>
      <c r="N3208" s="170"/>
      <c r="O3208" s="170"/>
      <c r="P3208" s="170"/>
      <c r="Q3208" s="170"/>
      <c r="R3208" s="170"/>
      <c r="S3208" s="170"/>
      <c r="T3208" s="170"/>
      <c r="U3208" s="170"/>
      <c r="V3208" s="170"/>
      <c r="W3208" s="170"/>
      <c r="X3208" s="174"/>
      <c r="Y3208" s="170"/>
      <c r="Z3208" s="170"/>
      <c r="AA3208" s="170"/>
      <c r="AB3208" s="170"/>
      <c r="AC3208" s="170"/>
      <c r="AD3208" s="174"/>
      <c r="AE3208" s="170"/>
      <c r="AF3208" s="170"/>
      <c r="AI3208" s="170"/>
      <c r="AJ3208" s="170"/>
      <c r="AK3208" s="170"/>
      <c r="AL3208" s="170"/>
      <c r="AM3208" s="170"/>
      <c r="AN3208" s="170"/>
    </row>
    <row r="3209" spans="1:40" ht="52.5" customHeight="1" x14ac:dyDescent="0.2">
      <c r="A3209" s="170"/>
      <c r="B3209" s="170"/>
      <c r="C3209" s="170"/>
      <c r="D3209" s="170"/>
      <c r="E3209" s="170"/>
      <c r="F3209" s="170"/>
      <c r="G3209" s="170"/>
      <c r="H3209" s="170"/>
      <c r="I3209" s="170"/>
      <c r="J3209" s="170"/>
      <c r="K3209" s="170"/>
      <c r="L3209" s="170"/>
      <c r="M3209" s="170"/>
      <c r="N3209" s="170"/>
      <c r="O3209" s="170"/>
      <c r="P3209" s="170"/>
      <c r="Q3209" s="170"/>
      <c r="R3209" s="170"/>
      <c r="S3209" s="170"/>
      <c r="T3209" s="170"/>
      <c r="U3209" s="170"/>
      <c r="V3209" s="170"/>
      <c r="W3209" s="170"/>
      <c r="X3209" s="174"/>
      <c r="Y3209" s="170"/>
      <c r="Z3209" s="170"/>
      <c r="AA3209" s="170"/>
      <c r="AB3209" s="170"/>
      <c r="AC3209" s="170"/>
      <c r="AD3209" s="174"/>
      <c r="AE3209" s="170"/>
      <c r="AF3209" s="170"/>
      <c r="AI3209" s="170"/>
      <c r="AJ3209" s="170"/>
      <c r="AK3209" s="170"/>
      <c r="AL3209" s="170"/>
      <c r="AM3209" s="170"/>
      <c r="AN3209" s="170"/>
    </row>
    <row r="3210" spans="1:40" ht="52.5" customHeight="1" x14ac:dyDescent="0.2">
      <c r="A3210" s="170"/>
      <c r="B3210" s="170"/>
      <c r="C3210" s="170"/>
      <c r="D3210" s="170"/>
      <c r="E3210" s="170"/>
      <c r="F3210" s="170"/>
      <c r="G3210" s="170"/>
      <c r="H3210" s="170"/>
      <c r="I3210" s="170"/>
      <c r="J3210" s="170"/>
      <c r="K3210" s="170"/>
      <c r="L3210" s="170"/>
      <c r="M3210" s="170"/>
      <c r="N3210" s="170"/>
      <c r="O3210" s="170"/>
      <c r="P3210" s="170"/>
      <c r="Q3210" s="170"/>
      <c r="R3210" s="170"/>
      <c r="S3210" s="170"/>
      <c r="T3210" s="170"/>
      <c r="U3210" s="170"/>
      <c r="V3210" s="170"/>
      <c r="W3210" s="170"/>
      <c r="X3210" s="174"/>
      <c r="Y3210" s="170"/>
      <c r="Z3210" s="170"/>
      <c r="AA3210" s="170"/>
      <c r="AB3210" s="170"/>
      <c r="AC3210" s="170"/>
      <c r="AD3210" s="174"/>
      <c r="AE3210" s="170"/>
      <c r="AF3210" s="170"/>
      <c r="AI3210" s="170"/>
      <c r="AJ3210" s="170"/>
      <c r="AK3210" s="170"/>
      <c r="AL3210" s="170"/>
      <c r="AM3210" s="170"/>
      <c r="AN3210" s="170"/>
    </row>
    <row r="3211" spans="1:40" ht="52.5" customHeight="1" x14ac:dyDescent="0.2">
      <c r="A3211" s="170"/>
      <c r="B3211" s="170"/>
      <c r="C3211" s="170"/>
      <c r="D3211" s="170"/>
      <c r="E3211" s="170"/>
      <c r="F3211" s="170"/>
      <c r="G3211" s="170"/>
      <c r="H3211" s="170"/>
      <c r="I3211" s="170"/>
      <c r="J3211" s="170"/>
      <c r="K3211" s="170"/>
      <c r="L3211" s="170"/>
      <c r="M3211" s="170"/>
      <c r="N3211" s="170"/>
      <c r="O3211" s="170"/>
      <c r="P3211" s="170"/>
      <c r="Q3211" s="170"/>
      <c r="R3211" s="170"/>
      <c r="S3211" s="170"/>
      <c r="T3211" s="170"/>
      <c r="U3211" s="170"/>
      <c r="V3211" s="170"/>
      <c r="W3211" s="170"/>
      <c r="X3211" s="174"/>
      <c r="Y3211" s="170"/>
      <c r="Z3211" s="170"/>
      <c r="AA3211" s="170"/>
      <c r="AB3211" s="170"/>
      <c r="AC3211" s="170"/>
      <c r="AD3211" s="174"/>
      <c r="AE3211" s="170"/>
      <c r="AF3211" s="170"/>
      <c r="AI3211" s="170"/>
      <c r="AJ3211" s="170"/>
      <c r="AK3211" s="170"/>
      <c r="AL3211" s="170"/>
      <c r="AM3211" s="170"/>
      <c r="AN3211" s="170"/>
    </row>
    <row r="3212" spans="1:40" ht="52.5" customHeight="1" x14ac:dyDescent="0.2">
      <c r="A3212" s="170"/>
      <c r="B3212" s="170"/>
      <c r="C3212" s="170"/>
      <c r="D3212" s="170"/>
      <c r="E3212" s="170"/>
      <c r="F3212" s="170"/>
      <c r="G3212" s="170"/>
      <c r="H3212" s="170"/>
      <c r="I3212" s="170"/>
      <c r="J3212" s="170"/>
      <c r="K3212" s="170"/>
      <c r="L3212" s="170"/>
      <c r="M3212" s="170"/>
      <c r="N3212" s="170"/>
      <c r="O3212" s="170"/>
      <c r="P3212" s="170"/>
      <c r="Q3212" s="170"/>
      <c r="R3212" s="170"/>
      <c r="S3212" s="170"/>
      <c r="T3212" s="170"/>
      <c r="U3212" s="170"/>
      <c r="V3212" s="170"/>
      <c r="W3212" s="170"/>
      <c r="X3212" s="174"/>
      <c r="Y3212" s="170"/>
      <c r="Z3212" s="170"/>
      <c r="AA3212" s="170"/>
      <c r="AB3212" s="170"/>
      <c r="AC3212" s="170"/>
      <c r="AD3212" s="174"/>
      <c r="AE3212" s="170"/>
      <c r="AF3212" s="170"/>
      <c r="AI3212" s="170"/>
      <c r="AJ3212" s="170"/>
      <c r="AK3212" s="170"/>
      <c r="AL3212" s="170"/>
      <c r="AM3212" s="170"/>
      <c r="AN3212" s="170"/>
    </row>
    <row r="3213" spans="1:40" ht="52.5" customHeight="1" x14ac:dyDescent="0.2">
      <c r="A3213" s="170"/>
      <c r="B3213" s="170"/>
      <c r="C3213" s="170"/>
      <c r="D3213" s="170"/>
      <c r="E3213" s="170"/>
      <c r="F3213" s="170"/>
      <c r="G3213" s="170"/>
      <c r="H3213" s="170"/>
      <c r="I3213" s="170"/>
      <c r="J3213" s="170"/>
      <c r="K3213" s="170"/>
      <c r="L3213" s="170"/>
      <c r="M3213" s="170"/>
      <c r="N3213" s="170"/>
      <c r="O3213" s="170"/>
      <c r="P3213" s="170"/>
      <c r="Q3213" s="170"/>
      <c r="R3213" s="170"/>
      <c r="S3213" s="170"/>
      <c r="T3213" s="170"/>
      <c r="U3213" s="170"/>
      <c r="V3213" s="170"/>
      <c r="W3213" s="170"/>
      <c r="X3213" s="174"/>
      <c r="Y3213" s="170"/>
      <c r="Z3213" s="170"/>
      <c r="AA3213" s="170"/>
      <c r="AB3213" s="170"/>
      <c r="AC3213" s="170"/>
      <c r="AD3213" s="174"/>
      <c r="AE3213" s="170"/>
      <c r="AF3213" s="170"/>
      <c r="AI3213" s="170"/>
      <c r="AJ3213" s="170"/>
      <c r="AK3213" s="170"/>
      <c r="AL3213" s="170"/>
      <c r="AM3213" s="170"/>
      <c r="AN3213" s="170"/>
    </row>
    <row r="3214" spans="1:40" ht="52.5" customHeight="1" x14ac:dyDescent="0.2">
      <c r="A3214" s="170"/>
      <c r="B3214" s="170"/>
      <c r="C3214" s="170"/>
      <c r="D3214" s="170"/>
      <c r="E3214" s="170"/>
      <c r="F3214" s="170"/>
      <c r="G3214" s="170"/>
      <c r="H3214" s="170"/>
      <c r="I3214" s="170"/>
      <c r="J3214" s="170"/>
      <c r="K3214" s="170"/>
      <c r="L3214" s="170"/>
      <c r="M3214" s="170"/>
      <c r="N3214" s="170"/>
      <c r="O3214" s="170"/>
      <c r="P3214" s="170"/>
      <c r="Q3214" s="170"/>
      <c r="R3214" s="170"/>
      <c r="S3214" s="170"/>
      <c r="T3214" s="170"/>
      <c r="U3214" s="170"/>
      <c r="V3214" s="170"/>
      <c r="W3214" s="170"/>
      <c r="X3214" s="174"/>
      <c r="Y3214" s="170"/>
      <c r="Z3214" s="170"/>
      <c r="AA3214" s="170"/>
      <c r="AB3214" s="170"/>
      <c r="AC3214" s="170"/>
      <c r="AD3214" s="174"/>
      <c r="AE3214" s="170"/>
      <c r="AF3214" s="170"/>
      <c r="AI3214" s="170"/>
      <c r="AJ3214" s="170"/>
      <c r="AK3214" s="170"/>
      <c r="AL3214" s="170"/>
      <c r="AM3214" s="170"/>
      <c r="AN3214" s="170"/>
    </row>
    <row r="3215" spans="1:40" ht="52.5" customHeight="1" x14ac:dyDescent="0.2">
      <c r="A3215" s="170"/>
      <c r="B3215" s="170"/>
      <c r="C3215" s="170"/>
      <c r="D3215" s="170"/>
      <c r="E3215" s="170"/>
      <c r="F3215" s="170"/>
      <c r="G3215" s="170"/>
      <c r="H3215" s="170"/>
      <c r="I3215" s="170"/>
      <c r="J3215" s="170"/>
      <c r="K3215" s="170"/>
      <c r="L3215" s="170"/>
      <c r="M3215" s="170"/>
      <c r="N3215" s="170"/>
      <c r="O3215" s="170"/>
      <c r="P3215" s="170"/>
      <c r="Q3215" s="170"/>
      <c r="R3215" s="170"/>
      <c r="S3215" s="170"/>
      <c r="T3215" s="170"/>
      <c r="U3215" s="170"/>
      <c r="V3215" s="170"/>
      <c r="W3215" s="170"/>
      <c r="X3215" s="174"/>
      <c r="Y3215" s="170"/>
      <c r="Z3215" s="170"/>
      <c r="AA3215" s="170"/>
      <c r="AB3215" s="170"/>
      <c r="AC3215" s="170"/>
      <c r="AD3215" s="174"/>
      <c r="AE3215" s="170"/>
      <c r="AF3215" s="170"/>
      <c r="AI3215" s="170"/>
      <c r="AJ3215" s="170"/>
      <c r="AK3215" s="170"/>
      <c r="AL3215" s="170"/>
      <c r="AM3215" s="170"/>
      <c r="AN3215" s="170"/>
    </row>
    <row r="3216" spans="1:40" ht="52.5" customHeight="1" x14ac:dyDescent="0.2">
      <c r="A3216" s="170"/>
      <c r="B3216" s="170"/>
      <c r="C3216" s="170"/>
      <c r="D3216" s="170"/>
      <c r="E3216" s="170"/>
      <c r="F3216" s="170"/>
      <c r="G3216" s="170"/>
      <c r="H3216" s="170"/>
      <c r="I3216" s="170"/>
      <c r="J3216" s="170"/>
      <c r="K3216" s="170"/>
      <c r="L3216" s="170"/>
      <c r="M3216" s="170"/>
      <c r="N3216" s="170"/>
      <c r="O3216" s="170"/>
      <c r="P3216" s="170"/>
      <c r="Q3216" s="170"/>
      <c r="R3216" s="170"/>
      <c r="S3216" s="170"/>
      <c r="T3216" s="170"/>
      <c r="U3216" s="170"/>
      <c r="V3216" s="170"/>
      <c r="W3216" s="170"/>
      <c r="X3216" s="174"/>
      <c r="Y3216" s="170"/>
      <c r="Z3216" s="170"/>
      <c r="AA3216" s="170"/>
      <c r="AB3216" s="170"/>
      <c r="AC3216" s="170"/>
      <c r="AD3216" s="174"/>
      <c r="AE3216" s="170"/>
      <c r="AF3216" s="170"/>
      <c r="AI3216" s="170"/>
      <c r="AJ3216" s="170"/>
      <c r="AK3216" s="170"/>
      <c r="AL3216" s="170"/>
      <c r="AM3216" s="170"/>
      <c r="AN3216" s="170"/>
    </row>
    <row r="3217" spans="1:40" ht="52.5" customHeight="1" x14ac:dyDescent="0.2">
      <c r="A3217" s="170"/>
      <c r="B3217" s="170"/>
      <c r="C3217" s="170"/>
      <c r="D3217" s="170"/>
      <c r="E3217" s="170"/>
      <c r="F3217" s="170"/>
      <c r="G3217" s="170"/>
      <c r="H3217" s="170"/>
      <c r="I3217" s="170"/>
      <c r="J3217" s="170"/>
      <c r="K3217" s="170"/>
      <c r="L3217" s="170"/>
      <c r="M3217" s="170"/>
      <c r="N3217" s="170"/>
      <c r="O3217" s="170"/>
      <c r="P3217" s="170"/>
      <c r="Q3217" s="170"/>
      <c r="R3217" s="170"/>
      <c r="S3217" s="170"/>
      <c r="T3217" s="170"/>
      <c r="U3217" s="170"/>
      <c r="V3217" s="170"/>
      <c r="W3217" s="170"/>
      <c r="X3217" s="174"/>
      <c r="Y3217" s="170"/>
      <c r="Z3217" s="170"/>
      <c r="AA3217" s="170"/>
      <c r="AB3217" s="170"/>
      <c r="AC3217" s="170"/>
      <c r="AD3217" s="174"/>
      <c r="AE3217" s="170"/>
      <c r="AF3217" s="170"/>
      <c r="AI3217" s="170"/>
      <c r="AJ3217" s="170"/>
      <c r="AK3217" s="170"/>
      <c r="AL3217" s="170"/>
      <c r="AM3217" s="170"/>
      <c r="AN3217" s="170"/>
    </row>
    <row r="3218" spans="1:40" ht="52.5" customHeight="1" x14ac:dyDescent="0.2">
      <c r="A3218" s="170"/>
      <c r="B3218" s="170"/>
      <c r="C3218" s="170"/>
      <c r="D3218" s="170"/>
      <c r="E3218" s="170"/>
      <c r="F3218" s="170"/>
      <c r="G3218" s="170"/>
      <c r="H3218" s="170"/>
      <c r="I3218" s="170"/>
      <c r="J3218" s="170"/>
      <c r="K3218" s="170"/>
      <c r="L3218" s="170"/>
      <c r="M3218" s="170"/>
      <c r="N3218" s="170"/>
      <c r="O3218" s="170"/>
      <c r="P3218" s="170"/>
      <c r="Q3218" s="170"/>
      <c r="R3218" s="170"/>
      <c r="S3218" s="170"/>
      <c r="T3218" s="170"/>
      <c r="U3218" s="170"/>
      <c r="V3218" s="170"/>
      <c r="W3218" s="170"/>
      <c r="X3218" s="174"/>
      <c r="Y3218" s="170"/>
      <c r="Z3218" s="170"/>
      <c r="AA3218" s="170"/>
      <c r="AB3218" s="170"/>
      <c r="AC3218" s="170"/>
      <c r="AD3218" s="174"/>
      <c r="AE3218" s="170"/>
      <c r="AF3218" s="170"/>
      <c r="AI3218" s="170"/>
      <c r="AJ3218" s="170"/>
      <c r="AK3218" s="170"/>
      <c r="AL3218" s="170"/>
      <c r="AM3218" s="170"/>
      <c r="AN3218" s="170"/>
    </row>
    <row r="3219" spans="1:40" ht="52.5" customHeight="1" x14ac:dyDescent="0.2">
      <c r="A3219" s="170"/>
      <c r="B3219" s="170"/>
      <c r="C3219" s="170"/>
      <c r="D3219" s="170"/>
      <c r="E3219" s="170"/>
      <c r="F3219" s="170"/>
      <c r="G3219" s="170"/>
      <c r="H3219" s="170"/>
      <c r="I3219" s="170"/>
      <c r="J3219" s="170"/>
      <c r="K3219" s="170"/>
      <c r="L3219" s="170"/>
      <c r="M3219" s="170"/>
      <c r="N3219" s="170"/>
      <c r="O3219" s="170"/>
      <c r="P3219" s="170"/>
      <c r="Q3219" s="170"/>
      <c r="R3219" s="170"/>
      <c r="S3219" s="170"/>
      <c r="T3219" s="170"/>
      <c r="U3219" s="170"/>
      <c r="V3219" s="170"/>
      <c r="W3219" s="170"/>
      <c r="X3219" s="174"/>
      <c r="Y3219" s="170"/>
      <c r="Z3219" s="170"/>
      <c r="AA3219" s="170"/>
      <c r="AB3219" s="170"/>
      <c r="AC3219" s="170"/>
      <c r="AD3219" s="174"/>
      <c r="AE3219" s="170"/>
      <c r="AF3219" s="170"/>
      <c r="AI3219" s="170"/>
      <c r="AJ3219" s="170"/>
      <c r="AK3219" s="170"/>
      <c r="AL3219" s="170"/>
      <c r="AM3219" s="170"/>
      <c r="AN3219" s="170"/>
    </row>
    <row r="3220" spans="1:40" ht="52.5" customHeight="1" x14ac:dyDescent="0.2">
      <c r="A3220" s="170"/>
      <c r="B3220" s="170"/>
      <c r="C3220" s="170"/>
      <c r="D3220" s="170"/>
      <c r="E3220" s="170"/>
      <c r="F3220" s="170"/>
      <c r="G3220" s="170"/>
      <c r="H3220" s="170"/>
      <c r="I3220" s="170"/>
      <c r="J3220" s="170"/>
      <c r="K3220" s="170"/>
      <c r="L3220" s="170"/>
      <c r="M3220" s="170"/>
      <c r="N3220" s="170"/>
      <c r="O3220" s="170"/>
      <c r="P3220" s="170"/>
      <c r="Q3220" s="170"/>
      <c r="R3220" s="170"/>
      <c r="S3220" s="170"/>
      <c r="T3220" s="170"/>
      <c r="U3220" s="170"/>
      <c r="V3220" s="170"/>
      <c r="W3220" s="170"/>
      <c r="X3220" s="174"/>
      <c r="Y3220" s="170"/>
      <c r="Z3220" s="170"/>
      <c r="AA3220" s="170"/>
      <c r="AB3220" s="170"/>
      <c r="AC3220" s="170"/>
      <c r="AD3220" s="174"/>
      <c r="AE3220" s="170"/>
      <c r="AF3220" s="170"/>
      <c r="AI3220" s="170"/>
      <c r="AJ3220" s="170"/>
      <c r="AK3220" s="170"/>
      <c r="AL3220" s="170"/>
      <c r="AM3220" s="170"/>
      <c r="AN3220" s="170"/>
    </row>
    <row r="3221" spans="1:40" ht="52.5" customHeight="1" x14ac:dyDescent="0.2">
      <c r="A3221" s="170"/>
      <c r="B3221" s="170"/>
      <c r="C3221" s="170"/>
      <c r="D3221" s="170"/>
      <c r="E3221" s="170"/>
      <c r="F3221" s="170"/>
      <c r="G3221" s="170"/>
      <c r="H3221" s="170"/>
      <c r="I3221" s="170"/>
      <c r="J3221" s="170"/>
      <c r="K3221" s="170"/>
      <c r="L3221" s="170"/>
      <c r="M3221" s="170"/>
      <c r="N3221" s="170"/>
      <c r="O3221" s="170"/>
      <c r="P3221" s="170"/>
      <c r="Q3221" s="170"/>
      <c r="R3221" s="170"/>
      <c r="S3221" s="170"/>
      <c r="T3221" s="170"/>
      <c r="U3221" s="170"/>
      <c r="V3221" s="170"/>
      <c r="W3221" s="170"/>
      <c r="X3221" s="174"/>
      <c r="Y3221" s="170"/>
      <c r="Z3221" s="170"/>
      <c r="AA3221" s="170"/>
      <c r="AB3221" s="170"/>
      <c r="AC3221" s="170"/>
      <c r="AD3221" s="174"/>
      <c r="AE3221" s="170"/>
      <c r="AF3221" s="170"/>
      <c r="AI3221" s="170"/>
      <c r="AJ3221" s="170"/>
      <c r="AK3221" s="170"/>
      <c r="AL3221" s="170"/>
      <c r="AM3221" s="170"/>
      <c r="AN3221" s="170"/>
    </row>
    <row r="3222" spans="1:40" ht="52.5" customHeight="1" x14ac:dyDescent="0.2">
      <c r="A3222" s="170"/>
      <c r="B3222" s="170"/>
      <c r="C3222" s="170"/>
      <c r="D3222" s="170"/>
      <c r="E3222" s="170"/>
      <c r="F3222" s="170"/>
      <c r="G3222" s="170"/>
      <c r="H3222" s="170"/>
      <c r="I3222" s="170"/>
      <c r="J3222" s="170"/>
      <c r="K3222" s="170"/>
      <c r="L3222" s="170"/>
      <c r="M3222" s="170"/>
      <c r="N3222" s="170"/>
      <c r="O3222" s="170"/>
      <c r="P3222" s="170"/>
      <c r="Q3222" s="170"/>
      <c r="R3222" s="170"/>
      <c r="S3222" s="170"/>
      <c r="T3222" s="170"/>
      <c r="U3222" s="170"/>
      <c r="V3222" s="170"/>
      <c r="W3222" s="170"/>
      <c r="X3222" s="174"/>
      <c r="Y3222" s="170"/>
      <c r="Z3222" s="170"/>
      <c r="AA3222" s="170"/>
      <c r="AB3222" s="170"/>
      <c r="AC3222" s="170"/>
      <c r="AD3222" s="174"/>
      <c r="AE3222" s="170"/>
      <c r="AF3222" s="170"/>
      <c r="AI3222" s="170"/>
      <c r="AJ3222" s="170"/>
      <c r="AK3222" s="170"/>
      <c r="AL3222" s="170"/>
      <c r="AM3222" s="170"/>
      <c r="AN3222" s="170"/>
    </row>
    <row r="3223" spans="1:40" ht="52.5" customHeight="1" x14ac:dyDescent="0.2">
      <c r="A3223" s="170"/>
      <c r="B3223" s="170"/>
      <c r="C3223" s="170"/>
      <c r="D3223" s="170"/>
      <c r="E3223" s="170"/>
      <c r="F3223" s="170"/>
      <c r="G3223" s="170"/>
      <c r="H3223" s="170"/>
      <c r="I3223" s="170"/>
      <c r="J3223" s="170"/>
      <c r="K3223" s="170"/>
      <c r="L3223" s="170"/>
      <c r="M3223" s="170"/>
      <c r="N3223" s="170"/>
      <c r="O3223" s="170"/>
      <c r="P3223" s="170"/>
      <c r="Q3223" s="170"/>
      <c r="R3223" s="170"/>
      <c r="S3223" s="170"/>
      <c r="T3223" s="170"/>
      <c r="U3223" s="170"/>
      <c r="V3223" s="170"/>
      <c r="W3223" s="170"/>
      <c r="X3223" s="174"/>
      <c r="Y3223" s="170"/>
      <c r="Z3223" s="170"/>
      <c r="AA3223" s="170"/>
      <c r="AB3223" s="170"/>
      <c r="AC3223" s="170"/>
      <c r="AD3223" s="174"/>
      <c r="AE3223" s="170"/>
      <c r="AF3223" s="170"/>
      <c r="AI3223" s="170"/>
      <c r="AJ3223" s="170"/>
      <c r="AK3223" s="170"/>
      <c r="AL3223" s="170"/>
      <c r="AM3223" s="170"/>
      <c r="AN3223" s="170"/>
    </row>
    <row r="3224" spans="1:40" ht="52.5" customHeight="1" x14ac:dyDescent="0.2">
      <c r="A3224" s="170"/>
      <c r="B3224" s="170"/>
      <c r="C3224" s="170"/>
      <c r="D3224" s="170"/>
      <c r="E3224" s="170"/>
      <c r="F3224" s="170"/>
      <c r="G3224" s="170"/>
      <c r="H3224" s="170"/>
      <c r="I3224" s="170"/>
      <c r="J3224" s="170"/>
      <c r="K3224" s="170"/>
      <c r="L3224" s="170"/>
      <c r="M3224" s="170"/>
      <c r="N3224" s="170"/>
      <c r="O3224" s="170"/>
      <c r="P3224" s="170"/>
      <c r="Q3224" s="170"/>
      <c r="R3224" s="170"/>
      <c r="S3224" s="170"/>
      <c r="T3224" s="170"/>
      <c r="U3224" s="170"/>
      <c r="V3224" s="170"/>
      <c r="W3224" s="170"/>
      <c r="X3224" s="174"/>
      <c r="Y3224" s="170"/>
      <c r="Z3224" s="170"/>
      <c r="AA3224" s="170"/>
      <c r="AB3224" s="170"/>
      <c r="AC3224" s="170"/>
      <c r="AD3224" s="174"/>
      <c r="AE3224" s="170"/>
      <c r="AF3224" s="170"/>
      <c r="AI3224" s="170"/>
      <c r="AJ3224" s="170"/>
      <c r="AK3224" s="170"/>
      <c r="AL3224" s="170"/>
      <c r="AM3224" s="170"/>
      <c r="AN3224" s="170"/>
    </row>
    <row r="3225" spans="1:40" ht="52.5" customHeight="1" x14ac:dyDescent="0.2">
      <c r="A3225" s="170"/>
      <c r="B3225" s="170"/>
      <c r="C3225" s="170"/>
      <c r="D3225" s="170"/>
      <c r="E3225" s="170"/>
      <c r="F3225" s="170"/>
      <c r="G3225" s="170"/>
      <c r="H3225" s="170"/>
      <c r="I3225" s="170"/>
      <c r="J3225" s="170"/>
      <c r="K3225" s="170"/>
      <c r="L3225" s="170"/>
      <c r="M3225" s="170"/>
      <c r="N3225" s="170"/>
      <c r="O3225" s="170"/>
      <c r="P3225" s="170"/>
      <c r="Q3225" s="170"/>
      <c r="R3225" s="170"/>
      <c r="S3225" s="170"/>
      <c r="T3225" s="170"/>
      <c r="U3225" s="170"/>
      <c r="V3225" s="170"/>
      <c r="W3225" s="170"/>
      <c r="X3225" s="174"/>
      <c r="Y3225" s="170"/>
      <c r="Z3225" s="170"/>
      <c r="AA3225" s="170"/>
      <c r="AB3225" s="170"/>
      <c r="AC3225" s="170"/>
      <c r="AD3225" s="174"/>
      <c r="AE3225" s="170"/>
      <c r="AF3225" s="170"/>
      <c r="AI3225" s="170"/>
      <c r="AJ3225" s="170"/>
      <c r="AK3225" s="170"/>
      <c r="AL3225" s="170"/>
      <c r="AM3225" s="170"/>
      <c r="AN3225" s="170"/>
    </row>
    <row r="3226" spans="1:40" ht="52.5" customHeight="1" x14ac:dyDescent="0.2">
      <c r="A3226" s="170"/>
      <c r="B3226" s="170"/>
      <c r="C3226" s="170"/>
      <c r="D3226" s="170"/>
      <c r="E3226" s="170"/>
      <c r="F3226" s="170"/>
      <c r="G3226" s="170"/>
      <c r="H3226" s="170"/>
      <c r="I3226" s="170"/>
      <c r="J3226" s="170"/>
      <c r="K3226" s="170"/>
      <c r="L3226" s="170"/>
      <c r="M3226" s="170"/>
      <c r="N3226" s="170"/>
      <c r="O3226" s="170"/>
      <c r="P3226" s="170"/>
      <c r="Q3226" s="170"/>
      <c r="R3226" s="170"/>
      <c r="S3226" s="170"/>
      <c r="T3226" s="170"/>
      <c r="U3226" s="170"/>
      <c r="V3226" s="170"/>
      <c r="W3226" s="170"/>
      <c r="X3226" s="174"/>
      <c r="Y3226" s="170"/>
      <c r="Z3226" s="170"/>
      <c r="AA3226" s="170"/>
      <c r="AB3226" s="170"/>
      <c r="AC3226" s="170"/>
      <c r="AD3226" s="174"/>
      <c r="AE3226" s="170"/>
      <c r="AF3226" s="170"/>
      <c r="AI3226" s="170"/>
      <c r="AJ3226" s="170"/>
      <c r="AK3226" s="170"/>
      <c r="AL3226" s="170"/>
      <c r="AM3226" s="170"/>
      <c r="AN3226" s="170"/>
    </row>
    <row r="3227" spans="1:40" ht="52.5" customHeight="1" x14ac:dyDescent="0.2">
      <c r="A3227" s="170"/>
      <c r="B3227" s="170"/>
      <c r="C3227" s="170"/>
      <c r="D3227" s="170"/>
      <c r="E3227" s="170"/>
      <c r="F3227" s="170"/>
      <c r="G3227" s="170"/>
      <c r="H3227" s="170"/>
      <c r="I3227" s="170"/>
      <c r="J3227" s="170"/>
      <c r="K3227" s="170"/>
      <c r="L3227" s="170"/>
      <c r="M3227" s="170"/>
      <c r="N3227" s="170"/>
      <c r="O3227" s="170"/>
      <c r="P3227" s="170"/>
      <c r="Q3227" s="170"/>
      <c r="R3227" s="170"/>
      <c r="S3227" s="170"/>
      <c r="T3227" s="170"/>
      <c r="U3227" s="170"/>
      <c r="V3227" s="170"/>
      <c r="W3227" s="170"/>
      <c r="X3227" s="174"/>
      <c r="Y3227" s="170"/>
      <c r="Z3227" s="170"/>
      <c r="AA3227" s="170"/>
      <c r="AB3227" s="170"/>
      <c r="AC3227" s="170"/>
      <c r="AD3227" s="174"/>
      <c r="AE3227" s="170"/>
      <c r="AF3227" s="170"/>
      <c r="AI3227" s="170"/>
      <c r="AJ3227" s="170"/>
      <c r="AK3227" s="170"/>
      <c r="AL3227" s="170"/>
      <c r="AM3227" s="170"/>
      <c r="AN3227" s="170"/>
    </row>
    <row r="3228" spans="1:40" ht="52.5" customHeight="1" x14ac:dyDescent="0.2">
      <c r="A3228" s="170"/>
      <c r="B3228" s="170"/>
      <c r="C3228" s="170"/>
      <c r="D3228" s="170"/>
      <c r="E3228" s="170"/>
      <c r="F3228" s="170"/>
      <c r="G3228" s="170"/>
      <c r="H3228" s="170"/>
      <c r="I3228" s="170"/>
      <c r="J3228" s="170"/>
      <c r="K3228" s="170"/>
      <c r="L3228" s="170"/>
      <c r="M3228" s="170"/>
      <c r="N3228" s="170"/>
      <c r="O3228" s="170"/>
      <c r="P3228" s="170"/>
      <c r="Q3228" s="170"/>
      <c r="R3228" s="170"/>
      <c r="S3228" s="170"/>
      <c r="T3228" s="170"/>
      <c r="U3228" s="170"/>
      <c r="V3228" s="170"/>
      <c r="W3228" s="170"/>
      <c r="X3228" s="174"/>
      <c r="Y3228" s="170"/>
      <c r="Z3228" s="170"/>
      <c r="AA3228" s="170"/>
      <c r="AB3228" s="170"/>
      <c r="AC3228" s="170"/>
      <c r="AD3228" s="174"/>
      <c r="AE3228" s="170"/>
      <c r="AF3228" s="170"/>
      <c r="AI3228" s="170"/>
      <c r="AJ3228" s="170"/>
      <c r="AK3228" s="170"/>
      <c r="AL3228" s="170"/>
      <c r="AM3228" s="170"/>
      <c r="AN3228" s="170"/>
    </row>
    <row r="3229" spans="1:40" ht="52.5" customHeight="1" x14ac:dyDescent="0.2">
      <c r="A3229" s="170"/>
      <c r="B3229" s="170"/>
      <c r="C3229" s="170"/>
      <c r="D3229" s="170"/>
      <c r="E3229" s="170"/>
      <c r="F3229" s="170"/>
      <c r="G3229" s="170"/>
      <c r="H3229" s="170"/>
      <c r="I3229" s="170"/>
      <c r="J3229" s="170"/>
      <c r="K3229" s="170"/>
      <c r="L3229" s="170"/>
      <c r="M3229" s="170"/>
      <c r="N3229" s="170"/>
      <c r="O3229" s="170"/>
      <c r="P3229" s="170"/>
      <c r="Q3229" s="170"/>
      <c r="R3229" s="170"/>
      <c r="S3229" s="170"/>
      <c r="T3229" s="170"/>
      <c r="U3229" s="170"/>
      <c r="V3229" s="170"/>
      <c r="W3229" s="170"/>
      <c r="X3229" s="174"/>
      <c r="Y3229" s="170"/>
      <c r="Z3229" s="170"/>
      <c r="AA3229" s="170"/>
      <c r="AB3229" s="170"/>
      <c r="AC3229" s="170"/>
      <c r="AD3229" s="174"/>
      <c r="AE3229" s="170"/>
      <c r="AF3229" s="170"/>
      <c r="AI3229" s="170"/>
      <c r="AJ3229" s="170"/>
      <c r="AK3229" s="170"/>
      <c r="AL3229" s="170"/>
      <c r="AM3229" s="170"/>
      <c r="AN3229" s="170"/>
    </row>
    <row r="3230" spans="1:40" ht="52.5" customHeight="1" x14ac:dyDescent="0.2">
      <c r="A3230" s="170"/>
      <c r="B3230" s="170"/>
      <c r="C3230" s="170"/>
      <c r="D3230" s="170"/>
      <c r="E3230" s="170"/>
      <c r="F3230" s="170"/>
      <c r="G3230" s="170"/>
      <c r="H3230" s="170"/>
      <c r="I3230" s="170"/>
      <c r="J3230" s="170"/>
      <c r="K3230" s="170"/>
      <c r="L3230" s="170"/>
      <c r="M3230" s="170"/>
      <c r="N3230" s="170"/>
      <c r="O3230" s="170"/>
      <c r="P3230" s="170"/>
      <c r="Q3230" s="170"/>
      <c r="R3230" s="170"/>
      <c r="S3230" s="170"/>
      <c r="T3230" s="170"/>
      <c r="U3230" s="170"/>
      <c r="V3230" s="170"/>
      <c r="W3230" s="170"/>
      <c r="X3230" s="174"/>
      <c r="Y3230" s="170"/>
      <c r="Z3230" s="170"/>
      <c r="AA3230" s="170"/>
      <c r="AB3230" s="170"/>
      <c r="AC3230" s="170"/>
      <c r="AD3230" s="174"/>
      <c r="AE3230" s="170"/>
      <c r="AF3230" s="170"/>
      <c r="AI3230" s="170"/>
      <c r="AJ3230" s="170"/>
      <c r="AK3230" s="170"/>
      <c r="AL3230" s="170"/>
      <c r="AM3230" s="170"/>
      <c r="AN3230" s="170"/>
    </row>
    <row r="3231" spans="1:40" ht="52.5" customHeight="1" x14ac:dyDescent="0.2">
      <c r="A3231" s="170"/>
      <c r="B3231" s="170"/>
      <c r="C3231" s="170"/>
      <c r="D3231" s="170"/>
      <c r="E3231" s="170"/>
      <c r="F3231" s="170"/>
      <c r="G3231" s="170"/>
      <c r="H3231" s="170"/>
      <c r="I3231" s="170"/>
      <c r="J3231" s="170"/>
      <c r="K3231" s="170"/>
      <c r="L3231" s="170"/>
      <c r="M3231" s="170"/>
      <c r="N3231" s="170"/>
      <c r="O3231" s="170"/>
      <c r="P3231" s="170"/>
      <c r="Q3231" s="170"/>
      <c r="R3231" s="170"/>
      <c r="S3231" s="170"/>
      <c r="T3231" s="170"/>
      <c r="U3231" s="170"/>
      <c r="V3231" s="170"/>
      <c r="W3231" s="170"/>
      <c r="X3231" s="174"/>
      <c r="Y3231" s="170"/>
      <c r="Z3231" s="170"/>
      <c r="AA3231" s="170"/>
      <c r="AB3231" s="170"/>
      <c r="AC3231" s="170"/>
      <c r="AD3231" s="174"/>
      <c r="AE3231" s="170"/>
      <c r="AF3231" s="170"/>
      <c r="AI3231" s="170"/>
      <c r="AJ3231" s="170"/>
      <c r="AK3231" s="170"/>
      <c r="AL3231" s="170"/>
      <c r="AM3231" s="170"/>
      <c r="AN3231" s="170"/>
    </row>
    <row r="3232" spans="1:40" ht="52.5" customHeight="1" x14ac:dyDescent="0.2">
      <c r="A3232" s="170"/>
      <c r="B3232" s="170"/>
      <c r="C3232" s="170"/>
      <c r="D3232" s="170"/>
      <c r="E3232" s="170"/>
      <c r="F3232" s="170"/>
      <c r="G3232" s="170"/>
      <c r="H3232" s="170"/>
      <c r="I3232" s="170"/>
      <c r="J3232" s="170"/>
      <c r="K3232" s="170"/>
      <c r="L3232" s="170"/>
      <c r="M3232" s="170"/>
      <c r="N3232" s="170"/>
      <c r="O3232" s="170"/>
      <c r="P3232" s="170"/>
      <c r="Q3232" s="170"/>
      <c r="R3232" s="170"/>
      <c r="S3232" s="170"/>
      <c r="T3232" s="170"/>
      <c r="U3232" s="170"/>
      <c r="V3232" s="170"/>
      <c r="W3232" s="170"/>
      <c r="X3232" s="174"/>
      <c r="Y3232" s="170"/>
      <c r="Z3232" s="170"/>
      <c r="AA3232" s="170"/>
      <c r="AB3232" s="170"/>
      <c r="AC3232" s="170"/>
      <c r="AD3232" s="174"/>
      <c r="AE3232" s="170"/>
      <c r="AF3232" s="170"/>
      <c r="AI3232" s="170"/>
      <c r="AJ3232" s="170"/>
      <c r="AK3232" s="170"/>
      <c r="AL3232" s="170"/>
      <c r="AM3232" s="170"/>
      <c r="AN3232" s="170"/>
    </row>
    <row r="3233" spans="1:40" ht="52.5" customHeight="1" x14ac:dyDescent="0.2">
      <c r="A3233" s="170"/>
      <c r="B3233" s="170"/>
      <c r="C3233" s="170"/>
      <c r="D3233" s="170"/>
      <c r="E3233" s="170"/>
      <c r="F3233" s="170"/>
      <c r="G3233" s="170"/>
      <c r="H3233" s="170"/>
      <c r="I3233" s="170"/>
      <c r="J3233" s="170"/>
      <c r="K3233" s="170"/>
      <c r="L3233" s="170"/>
      <c r="M3233" s="170"/>
      <c r="N3233" s="170"/>
      <c r="O3233" s="170"/>
      <c r="P3233" s="170"/>
      <c r="Q3233" s="170"/>
      <c r="R3233" s="170"/>
      <c r="S3233" s="170"/>
      <c r="T3233" s="170"/>
      <c r="U3233" s="170"/>
      <c r="V3233" s="170"/>
      <c r="W3233" s="170"/>
      <c r="X3233" s="174"/>
      <c r="Y3233" s="170"/>
      <c r="Z3233" s="170"/>
      <c r="AA3233" s="170"/>
      <c r="AB3233" s="170"/>
      <c r="AC3233" s="170"/>
      <c r="AD3233" s="174"/>
      <c r="AE3233" s="170"/>
      <c r="AF3233" s="170"/>
      <c r="AI3233" s="170"/>
      <c r="AJ3233" s="170"/>
      <c r="AK3233" s="170"/>
      <c r="AL3233" s="170"/>
      <c r="AM3233" s="170"/>
      <c r="AN3233" s="170"/>
    </row>
    <row r="3234" spans="1:40" ht="52.5" customHeight="1" x14ac:dyDescent="0.2">
      <c r="A3234" s="170"/>
      <c r="B3234" s="170"/>
      <c r="C3234" s="170"/>
      <c r="D3234" s="170"/>
      <c r="E3234" s="170"/>
      <c r="F3234" s="170"/>
      <c r="G3234" s="170"/>
      <c r="H3234" s="170"/>
      <c r="I3234" s="170"/>
      <c r="J3234" s="170"/>
      <c r="K3234" s="170"/>
      <c r="L3234" s="170"/>
      <c r="M3234" s="170"/>
      <c r="N3234" s="170"/>
      <c r="O3234" s="170"/>
      <c r="P3234" s="170"/>
      <c r="Q3234" s="170"/>
      <c r="R3234" s="170"/>
      <c r="S3234" s="170"/>
      <c r="T3234" s="170"/>
      <c r="U3234" s="170"/>
      <c r="V3234" s="170"/>
      <c r="W3234" s="170"/>
      <c r="X3234" s="174"/>
      <c r="Y3234" s="170"/>
      <c r="Z3234" s="170"/>
      <c r="AA3234" s="170"/>
      <c r="AB3234" s="170"/>
      <c r="AC3234" s="170"/>
      <c r="AD3234" s="174"/>
      <c r="AE3234" s="170"/>
      <c r="AF3234" s="170"/>
      <c r="AI3234" s="170"/>
      <c r="AJ3234" s="170"/>
      <c r="AK3234" s="170"/>
      <c r="AL3234" s="170"/>
      <c r="AM3234" s="170"/>
      <c r="AN3234" s="170"/>
    </row>
    <row r="3235" spans="1:40" ht="52.5" customHeight="1" x14ac:dyDescent="0.2">
      <c r="A3235" s="170"/>
      <c r="B3235" s="170"/>
      <c r="C3235" s="170"/>
      <c r="D3235" s="170"/>
      <c r="E3235" s="170"/>
      <c r="F3235" s="170"/>
      <c r="G3235" s="170"/>
      <c r="H3235" s="170"/>
      <c r="I3235" s="170"/>
      <c r="J3235" s="170"/>
      <c r="K3235" s="170"/>
      <c r="L3235" s="170"/>
      <c r="M3235" s="170"/>
      <c r="N3235" s="170"/>
      <c r="O3235" s="170"/>
      <c r="P3235" s="170"/>
      <c r="Q3235" s="170"/>
      <c r="R3235" s="170"/>
      <c r="S3235" s="170"/>
      <c r="T3235" s="170"/>
      <c r="U3235" s="170"/>
      <c r="V3235" s="170"/>
      <c r="W3235" s="170"/>
      <c r="X3235" s="174"/>
      <c r="Y3235" s="170"/>
      <c r="Z3235" s="170"/>
      <c r="AA3235" s="170"/>
      <c r="AB3235" s="170"/>
      <c r="AC3235" s="170"/>
      <c r="AD3235" s="174"/>
      <c r="AE3235" s="170"/>
      <c r="AF3235" s="170"/>
      <c r="AI3235" s="170"/>
      <c r="AJ3235" s="170"/>
      <c r="AK3235" s="170"/>
      <c r="AL3235" s="170"/>
      <c r="AM3235" s="170"/>
      <c r="AN3235" s="170"/>
    </row>
    <row r="3236" spans="1:40" ht="52.5" customHeight="1" x14ac:dyDescent="0.2">
      <c r="A3236" s="170"/>
      <c r="B3236" s="170"/>
      <c r="C3236" s="170"/>
      <c r="D3236" s="170"/>
      <c r="E3236" s="170"/>
      <c r="F3236" s="170"/>
      <c r="G3236" s="170"/>
      <c r="H3236" s="170"/>
      <c r="I3236" s="170"/>
      <c r="J3236" s="170"/>
      <c r="K3236" s="170"/>
      <c r="L3236" s="170"/>
      <c r="M3236" s="170"/>
      <c r="N3236" s="170"/>
      <c r="O3236" s="170"/>
      <c r="P3236" s="170"/>
      <c r="Q3236" s="170"/>
      <c r="R3236" s="170"/>
      <c r="S3236" s="170"/>
      <c r="T3236" s="170"/>
      <c r="U3236" s="170"/>
      <c r="V3236" s="170"/>
      <c r="W3236" s="170"/>
      <c r="X3236" s="174"/>
      <c r="Y3236" s="170"/>
      <c r="Z3236" s="170"/>
      <c r="AA3236" s="170"/>
      <c r="AB3236" s="170"/>
      <c r="AC3236" s="170"/>
      <c r="AD3236" s="174"/>
      <c r="AE3236" s="170"/>
      <c r="AF3236" s="170"/>
      <c r="AI3236" s="170"/>
      <c r="AJ3236" s="170"/>
      <c r="AK3236" s="170"/>
      <c r="AL3236" s="170"/>
      <c r="AM3236" s="170"/>
      <c r="AN3236" s="170"/>
    </row>
    <row r="3237" spans="1:40" ht="52.5" customHeight="1" x14ac:dyDescent="0.2">
      <c r="A3237" s="170"/>
      <c r="B3237" s="170"/>
      <c r="C3237" s="170"/>
      <c r="D3237" s="170"/>
      <c r="E3237" s="170"/>
      <c r="F3237" s="170"/>
      <c r="G3237" s="170"/>
      <c r="H3237" s="170"/>
      <c r="I3237" s="170"/>
      <c r="J3237" s="170"/>
      <c r="K3237" s="170"/>
      <c r="L3237" s="170"/>
      <c r="M3237" s="170"/>
      <c r="N3237" s="170"/>
      <c r="O3237" s="170"/>
      <c r="P3237" s="170"/>
      <c r="Q3237" s="170"/>
      <c r="R3237" s="170"/>
      <c r="S3237" s="170"/>
      <c r="T3237" s="170"/>
      <c r="U3237" s="170"/>
      <c r="V3237" s="170"/>
      <c r="W3237" s="170"/>
      <c r="X3237" s="174"/>
      <c r="Y3237" s="170"/>
      <c r="Z3237" s="170"/>
      <c r="AA3237" s="170"/>
      <c r="AB3237" s="170"/>
      <c r="AC3237" s="170"/>
      <c r="AD3237" s="174"/>
      <c r="AE3237" s="170"/>
      <c r="AF3237" s="170"/>
      <c r="AI3237" s="170"/>
      <c r="AJ3237" s="170"/>
      <c r="AK3237" s="170"/>
      <c r="AL3237" s="170"/>
      <c r="AM3237" s="170"/>
      <c r="AN3237" s="170"/>
    </row>
    <row r="3238" spans="1:40" ht="52.5" customHeight="1" x14ac:dyDescent="0.2">
      <c r="A3238" s="170"/>
      <c r="B3238" s="170"/>
      <c r="C3238" s="170"/>
      <c r="D3238" s="170"/>
      <c r="E3238" s="170"/>
      <c r="F3238" s="170"/>
      <c r="G3238" s="170"/>
      <c r="H3238" s="170"/>
      <c r="I3238" s="170"/>
      <c r="J3238" s="170"/>
      <c r="K3238" s="170"/>
      <c r="L3238" s="170"/>
      <c r="M3238" s="170"/>
      <c r="N3238" s="170"/>
      <c r="O3238" s="170"/>
      <c r="P3238" s="170"/>
      <c r="Q3238" s="170"/>
      <c r="R3238" s="170"/>
      <c r="S3238" s="170"/>
      <c r="T3238" s="170"/>
      <c r="U3238" s="170"/>
      <c r="V3238" s="170"/>
      <c r="W3238" s="170"/>
      <c r="X3238" s="174"/>
      <c r="Y3238" s="170"/>
      <c r="Z3238" s="170"/>
      <c r="AA3238" s="170"/>
      <c r="AB3238" s="170"/>
      <c r="AC3238" s="170"/>
      <c r="AD3238" s="174"/>
      <c r="AE3238" s="170"/>
      <c r="AF3238" s="170"/>
      <c r="AI3238" s="170"/>
      <c r="AJ3238" s="170"/>
      <c r="AK3238" s="170"/>
      <c r="AL3238" s="170"/>
      <c r="AM3238" s="170"/>
      <c r="AN3238" s="170"/>
    </row>
    <row r="3239" spans="1:40" ht="52.5" customHeight="1" x14ac:dyDescent="0.2">
      <c r="A3239" s="170"/>
      <c r="B3239" s="170"/>
      <c r="C3239" s="170"/>
      <c r="D3239" s="170"/>
      <c r="E3239" s="170"/>
      <c r="F3239" s="170"/>
      <c r="G3239" s="170"/>
      <c r="H3239" s="170"/>
      <c r="I3239" s="170"/>
      <c r="J3239" s="170"/>
      <c r="K3239" s="170"/>
      <c r="L3239" s="170"/>
      <c r="M3239" s="170"/>
      <c r="N3239" s="170"/>
      <c r="O3239" s="170"/>
      <c r="P3239" s="170"/>
      <c r="Q3239" s="170"/>
      <c r="R3239" s="170"/>
      <c r="S3239" s="170"/>
      <c r="T3239" s="170"/>
      <c r="U3239" s="170"/>
      <c r="V3239" s="170"/>
      <c r="W3239" s="170"/>
      <c r="X3239" s="174"/>
      <c r="Y3239" s="170"/>
      <c r="Z3239" s="170"/>
      <c r="AA3239" s="170"/>
      <c r="AB3239" s="170"/>
      <c r="AC3239" s="170"/>
      <c r="AD3239" s="174"/>
      <c r="AE3239" s="170"/>
      <c r="AF3239" s="170"/>
      <c r="AI3239" s="170"/>
      <c r="AJ3239" s="170"/>
      <c r="AK3239" s="170"/>
      <c r="AL3239" s="170"/>
      <c r="AM3239" s="170"/>
      <c r="AN3239" s="170"/>
    </row>
    <row r="3240" spans="1:40" ht="52.5" customHeight="1" x14ac:dyDescent="0.2">
      <c r="A3240" s="170"/>
      <c r="B3240" s="170"/>
      <c r="C3240" s="170"/>
      <c r="D3240" s="170"/>
      <c r="E3240" s="170"/>
      <c r="F3240" s="170"/>
      <c r="G3240" s="170"/>
      <c r="H3240" s="170"/>
      <c r="I3240" s="170"/>
      <c r="J3240" s="170"/>
      <c r="K3240" s="170"/>
      <c r="L3240" s="170"/>
      <c r="M3240" s="170"/>
      <c r="N3240" s="170"/>
      <c r="O3240" s="170"/>
      <c r="P3240" s="170"/>
      <c r="Q3240" s="170"/>
      <c r="R3240" s="170"/>
      <c r="S3240" s="170"/>
      <c r="T3240" s="170"/>
      <c r="U3240" s="170"/>
      <c r="V3240" s="170"/>
      <c r="W3240" s="170"/>
      <c r="X3240" s="174"/>
      <c r="Y3240" s="170"/>
      <c r="Z3240" s="170"/>
      <c r="AA3240" s="170"/>
      <c r="AB3240" s="170"/>
      <c r="AC3240" s="170"/>
      <c r="AD3240" s="174"/>
      <c r="AE3240" s="170"/>
      <c r="AF3240" s="170"/>
      <c r="AI3240" s="170"/>
      <c r="AJ3240" s="170"/>
      <c r="AK3240" s="170"/>
      <c r="AL3240" s="170"/>
      <c r="AM3240" s="170"/>
      <c r="AN3240" s="170"/>
    </row>
    <row r="3241" spans="1:40" ht="52.5" customHeight="1" x14ac:dyDescent="0.2">
      <c r="A3241" s="170"/>
      <c r="B3241" s="170"/>
      <c r="C3241" s="170"/>
      <c r="D3241" s="170"/>
      <c r="E3241" s="170"/>
      <c r="F3241" s="170"/>
      <c r="G3241" s="170"/>
      <c r="H3241" s="170"/>
      <c r="I3241" s="170"/>
      <c r="J3241" s="170"/>
      <c r="K3241" s="170"/>
      <c r="L3241" s="170"/>
      <c r="M3241" s="170"/>
      <c r="N3241" s="170"/>
      <c r="O3241" s="170"/>
      <c r="P3241" s="170"/>
      <c r="Q3241" s="170"/>
      <c r="R3241" s="170"/>
      <c r="S3241" s="170"/>
      <c r="T3241" s="170"/>
      <c r="U3241" s="170"/>
      <c r="V3241" s="170"/>
      <c r="W3241" s="170"/>
      <c r="X3241" s="174"/>
      <c r="Y3241" s="170"/>
      <c r="Z3241" s="170"/>
      <c r="AA3241" s="170"/>
      <c r="AB3241" s="170"/>
      <c r="AC3241" s="170"/>
      <c r="AD3241" s="174"/>
      <c r="AE3241" s="170"/>
      <c r="AF3241" s="170"/>
      <c r="AI3241" s="170"/>
      <c r="AJ3241" s="170"/>
      <c r="AK3241" s="170"/>
      <c r="AL3241" s="170"/>
      <c r="AM3241" s="170"/>
      <c r="AN3241" s="170"/>
    </row>
    <row r="3242" spans="1:40" ht="52.5" customHeight="1" x14ac:dyDescent="0.2">
      <c r="A3242" s="170"/>
      <c r="B3242" s="170"/>
      <c r="C3242" s="170"/>
      <c r="D3242" s="170"/>
      <c r="E3242" s="170"/>
      <c r="F3242" s="170"/>
      <c r="G3242" s="170"/>
      <c r="H3242" s="170"/>
      <c r="I3242" s="170"/>
      <c r="J3242" s="170"/>
      <c r="K3242" s="170"/>
      <c r="L3242" s="170"/>
      <c r="M3242" s="170"/>
      <c r="N3242" s="170"/>
      <c r="O3242" s="170"/>
      <c r="P3242" s="170"/>
      <c r="Q3242" s="170"/>
      <c r="R3242" s="170"/>
      <c r="S3242" s="170"/>
      <c r="T3242" s="170"/>
      <c r="U3242" s="170"/>
      <c r="V3242" s="170"/>
      <c r="W3242" s="170"/>
      <c r="X3242" s="174"/>
      <c r="Y3242" s="170"/>
      <c r="Z3242" s="170"/>
      <c r="AA3242" s="170"/>
      <c r="AB3242" s="170"/>
      <c r="AC3242" s="170"/>
      <c r="AD3242" s="174"/>
      <c r="AE3242" s="170"/>
      <c r="AF3242" s="170"/>
      <c r="AI3242" s="170"/>
      <c r="AJ3242" s="170"/>
      <c r="AK3242" s="170"/>
      <c r="AL3242" s="170"/>
      <c r="AM3242" s="170"/>
      <c r="AN3242" s="170"/>
    </row>
    <row r="3243" spans="1:40" ht="52.5" customHeight="1" x14ac:dyDescent="0.2">
      <c r="A3243" s="170"/>
      <c r="B3243" s="170"/>
      <c r="C3243" s="170"/>
      <c r="D3243" s="170"/>
      <c r="E3243" s="170"/>
      <c r="F3243" s="170"/>
      <c r="G3243" s="170"/>
      <c r="H3243" s="170"/>
      <c r="I3243" s="170"/>
      <c r="J3243" s="170"/>
      <c r="K3243" s="170"/>
      <c r="L3243" s="170"/>
      <c r="M3243" s="170"/>
      <c r="N3243" s="170"/>
      <c r="O3243" s="170"/>
      <c r="P3243" s="170"/>
      <c r="Q3243" s="170"/>
      <c r="R3243" s="170"/>
      <c r="S3243" s="170"/>
      <c r="T3243" s="170"/>
      <c r="U3243" s="170"/>
      <c r="V3243" s="170"/>
      <c r="W3243" s="170"/>
      <c r="X3243" s="174"/>
      <c r="Y3243" s="170"/>
      <c r="Z3243" s="170"/>
      <c r="AA3243" s="170"/>
      <c r="AB3243" s="170"/>
      <c r="AC3243" s="170"/>
      <c r="AD3243" s="174"/>
      <c r="AE3243" s="170"/>
      <c r="AF3243" s="170"/>
      <c r="AI3243" s="170"/>
      <c r="AJ3243" s="170"/>
      <c r="AK3243" s="170"/>
      <c r="AL3243" s="170"/>
      <c r="AM3243" s="170"/>
      <c r="AN3243" s="170"/>
    </row>
    <row r="3244" spans="1:40" ht="52.5" customHeight="1" x14ac:dyDescent="0.2">
      <c r="A3244" s="170"/>
      <c r="B3244" s="170"/>
      <c r="C3244" s="170"/>
      <c r="D3244" s="170"/>
      <c r="E3244" s="170"/>
      <c r="F3244" s="170"/>
      <c r="G3244" s="170"/>
      <c r="H3244" s="170"/>
      <c r="I3244" s="170"/>
      <c r="J3244" s="170"/>
      <c r="K3244" s="170"/>
      <c r="L3244" s="170"/>
      <c r="M3244" s="170"/>
      <c r="N3244" s="170"/>
      <c r="O3244" s="170"/>
      <c r="P3244" s="170"/>
      <c r="Q3244" s="170"/>
      <c r="R3244" s="170"/>
      <c r="S3244" s="170"/>
      <c r="T3244" s="170"/>
      <c r="U3244" s="170"/>
      <c r="V3244" s="170"/>
      <c r="W3244" s="170"/>
      <c r="X3244" s="174"/>
      <c r="Y3244" s="170"/>
      <c r="Z3244" s="170"/>
      <c r="AA3244" s="170"/>
      <c r="AB3244" s="170"/>
      <c r="AC3244" s="170"/>
      <c r="AD3244" s="174"/>
      <c r="AE3244" s="170"/>
      <c r="AF3244" s="170"/>
      <c r="AI3244" s="170"/>
      <c r="AJ3244" s="170"/>
      <c r="AK3244" s="170"/>
      <c r="AL3244" s="170"/>
      <c r="AM3244" s="170"/>
      <c r="AN3244" s="170"/>
    </row>
    <row r="3245" spans="1:40" ht="52.5" customHeight="1" x14ac:dyDescent="0.2">
      <c r="A3245" s="170"/>
      <c r="B3245" s="170"/>
      <c r="C3245" s="170"/>
      <c r="D3245" s="170"/>
      <c r="E3245" s="170"/>
      <c r="F3245" s="170"/>
      <c r="G3245" s="170"/>
      <c r="H3245" s="170"/>
      <c r="I3245" s="170"/>
      <c r="J3245" s="170"/>
      <c r="K3245" s="170"/>
      <c r="L3245" s="170"/>
      <c r="M3245" s="170"/>
      <c r="N3245" s="170"/>
      <c r="O3245" s="170"/>
      <c r="P3245" s="170"/>
      <c r="Q3245" s="170"/>
      <c r="R3245" s="170"/>
      <c r="S3245" s="170"/>
      <c r="T3245" s="170"/>
      <c r="U3245" s="170"/>
      <c r="V3245" s="170"/>
      <c r="W3245" s="170"/>
      <c r="X3245" s="174"/>
      <c r="Y3245" s="170"/>
      <c r="Z3245" s="170"/>
      <c r="AA3245" s="170"/>
      <c r="AB3245" s="170"/>
      <c r="AC3245" s="170"/>
      <c r="AD3245" s="174"/>
      <c r="AE3245" s="170"/>
      <c r="AF3245" s="170"/>
      <c r="AI3245" s="170"/>
      <c r="AJ3245" s="170"/>
      <c r="AK3245" s="170"/>
      <c r="AL3245" s="170"/>
      <c r="AM3245" s="170"/>
      <c r="AN3245" s="170"/>
    </row>
    <row r="3246" spans="1:40" ht="52.5" customHeight="1" x14ac:dyDescent="0.2">
      <c r="A3246" s="170"/>
      <c r="B3246" s="170"/>
      <c r="C3246" s="170"/>
      <c r="D3246" s="170"/>
      <c r="E3246" s="170"/>
      <c r="F3246" s="170"/>
      <c r="G3246" s="170"/>
      <c r="H3246" s="170"/>
      <c r="I3246" s="170"/>
      <c r="J3246" s="170"/>
      <c r="K3246" s="170"/>
      <c r="L3246" s="170"/>
      <c r="M3246" s="170"/>
      <c r="N3246" s="170"/>
      <c r="O3246" s="170"/>
      <c r="P3246" s="170"/>
      <c r="Q3246" s="170"/>
      <c r="R3246" s="170"/>
      <c r="S3246" s="170"/>
      <c r="T3246" s="170"/>
      <c r="U3246" s="170"/>
      <c r="V3246" s="170"/>
      <c r="W3246" s="170"/>
      <c r="X3246" s="174"/>
      <c r="Y3246" s="170"/>
      <c r="Z3246" s="170"/>
      <c r="AA3246" s="170"/>
      <c r="AB3246" s="170"/>
      <c r="AC3246" s="170"/>
      <c r="AD3246" s="174"/>
      <c r="AE3246" s="170"/>
      <c r="AF3246" s="170"/>
      <c r="AI3246" s="170"/>
      <c r="AJ3246" s="170"/>
      <c r="AK3246" s="170"/>
      <c r="AL3246" s="170"/>
      <c r="AM3246" s="170"/>
      <c r="AN3246" s="170"/>
    </row>
    <row r="3247" spans="1:40" ht="52.5" customHeight="1" x14ac:dyDescent="0.2">
      <c r="A3247" s="170"/>
      <c r="B3247" s="170"/>
      <c r="C3247" s="170"/>
      <c r="D3247" s="170"/>
      <c r="E3247" s="170"/>
      <c r="F3247" s="170"/>
      <c r="G3247" s="170"/>
      <c r="H3247" s="170"/>
      <c r="I3247" s="170"/>
      <c r="J3247" s="170"/>
      <c r="K3247" s="170"/>
      <c r="L3247" s="170"/>
      <c r="M3247" s="170"/>
      <c r="N3247" s="170"/>
      <c r="O3247" s="170"/>
      <c r="P3247" s="170"/>
      <c r="Q3247" s="170"/>
      <c r="R3247" s="170"/>
      <c r="S3247" s="170"/>
      <c r="T3247" s="170"/>
      <c r="U3247" s="170"/>
      <c r="V3247" s="170"/>
      <c r="W3247" s="170"/>
      <c r="X3247" s="174"/>
      <c r="Y3247" s="170"/>
      <c r="Z3247" s="170"/>
      <c r="AA3247" s="170"/>
      <c r="AB3247" s="170"/>
      <c r="AC3247" s="170"/>
      <c r="AD3247" s="174"/>
      <c r="AE3247" s="170"/>
      <c r="AF3247" s="170"/>
      <c r="AI3247" s="170"/>
      <c r="AJ3247" s="170"/>
      <c r="AK3247" s="170"/>
      <c r="AL3247" s="170"/>
      <c r="AM3247" s="170"/>
      <c r="AN3247" s="170"/>
    </row>
    <row r="3248" spans="1:40" ht="52.5" customHeight="1" x14ac:dyDescent="0.2">
      <c r="A3248" s="170"/>
      <c r="B3248" s="170"/>
      <c r="C3248" s="170"/>
      <c r="D3248" s="170"/>
      <c r="E3248" s="170"/>
      <c r="F3248" s="170"/>
      <c r="G3248" s="170"/>
      <c r="H3248" s="170"/>
      <c r="I3248" s="170"/>
      <c r="J3248" s="170"/>
      <c r="K3248" s="170"/>
      <c r="L3248" s="170"/>
      <c r="M3248" s="170"/>
      <c r="N3248" s="170"/>
      <c r="O3248" s="170"/>
      <c r="P3248" s="170"/>
      <c r="Q3248" s="170"/>
      <c r="R3248" s="170"/>
      <c r="S3248" s="170"/>
      <c r="T3248" s="170"/>
      <c r="U3248" s="170"/>
      <c r="V3248" s="170"/>
      <c r="W3248" s="170"/>
      <c r="X3248" s="174"/>
      <c r="Y3248" s="170"/>
      <c r="Z3248" s="170"/>
      <c r="AA3248" s="170"/>
      <c r="AB3248" s="170"/>
      <c r="AC3248" s="170"/>
      <c r="AD3248" s="174"/>
      <c r="AE3248" s="170"/>
      <c r="AF3248" s="170"/>
      <c r="AI3248" s="170"/>
      <c r="AJ3248" s="170"/>
      <c r="AK3248" s="170"/>
      <c r="AL3248" s="170"/>
      <c r="AM3248" s="170"/>
      <c r="AN3248" s="170"/>
    </row>
    <row r="3249" spans="1:40" ht="52.5" customHeight="1" x14ac:dyDescent="0.2">
      <c r="A3249" s="170"/>
      <c r="B3249" s="170"/>
      <c r="C3249" s="170"/>
      <c r="D3249" s="170"/>
      <c r="E3249" s="170"/>
      <c r="F3249" s="170"/>
      <c r="G3249" s="170"/>
      <c r="H3249" s="170"/>
      <c r="I3249" s="170"/>
      <c r="J3249" s="170"/>
      <c r="K3249" s="170"/>
      <c r="L3249" s="170"/>
      <c r="M3249" s="170"/>
      <c r="N3249" s="170"/>
      <c r="O3249" s="170"/>
      <c r="P3249" s="170"/>
      <c r="Q3249" s="170"/>
      <c r="R3249" s="170"/>
      <c r="S3249" s="170"/>
      <c r="T3249" s="170"/>
      <c r="U3249" s="170"/>
      <c r="V3249" s="170"/>
      <c r="W3249" s="170"/>
      <c r="X3249" s="174"/>
      <c r="Y3249" s="170"/>
      <c r="Z3249" s="170"/>
      <c r="AA3249" s="170"/>
      <c r="AB3249" s="170"/>
      <c r="AC3249" s="170"/>
      <c r="AD3249" s="174"/>
      <c r="AE3249" s="170"/>
      <c r="AF3249" s="170"/>
      <c r="AI3249" s="170"/>
      <c r="AJ3249" s="170"/>
      <c r="AK3249" s="170"/>
      <c r="AL3249" s="170"/>
      <c r="AM3249" s="170"/>
      <c r="AN3249" s="170"/>
    </row>
    <row r="3250" spans="1:40" ht="52.5" customHeight="1" x14ac:dyDescent="0.2">
      <c r="A3250" s="170"/>
      <c r="B3250" s="170"/>
      <c r="C3250" s="170"/>
      <c r="D3250" s="170"/>
      <c r="E3250" s="170"/>
      <c r="F3250" s="170"/>
      <c r="G3250" s="170"/>
      <c r="H3250" s="170"/>
      <c r="I3250" s="170"/>
      <c r="J3250" s="170"/>
      <c r="K3250" s="170"/>
      <c r="L3250" s="170"/>
      <c r="M3250" s="170"/>
      <c r="N3250" s="170"/>
      <c r="O3250" s="170"/>
      <c r="P3250" s="170"/>
      <c r="Q3250" s="170"/>
      <c r="R3250" s="170"/>
      <c r="S3250" s="170"/>
      <c r="T3250" s="170"/>
      <c r="U3250" s="170"/>
      <c r="V3250" s="170"/>
      <c r="W3250" s="170"/>
      <c r="X3250" s="174"/>
      <c r="Y3250" s="170"/>
      <c r="Z3250" s="170"/>
      <c r="AA3250" s="170"/>
      <c r="AB3250" s="170"/>
      <c r="AC3250" s="170"/>
      <c r="AD3250" s="174"/>
      <c r="AE3250" s="170"/>
      <c r="AF3250" s="170"/>
      <c r="AI3250" s="170"/>
      <c r="AJ3250" s="170"/>
      <c r="AK3250" s="170"/>
      <c r="AL3250" s="170"/>
      <c r="AM3250" s="170"/>
      <c r="AN3250" s="170"/>
    </row>
    <row r="3251" spans="1:40" ht="52.5" customHeight="1" x14ac:dyDescent="0.2">
      <c r="A3251" s="170"/>
      <c r="B3251" s="170"/>
      <c r="C3251" s="170"/>
      <c r="D3251" s="170"/>
      <c r="E3251" s="170"/>
      <c r="F3251" s="170"/>
      <c r="G3251" s="170"/>
      <c r="H3251" s="170"/>
      <c r="I3251" s="170"/>
      <c r="J3251" s="170"/>
      <c r="K3251" s="170"/>
      <c r="L3251" s="170"/>
      <c r="M3251" s="170"/>
      <c r="N3251" s="170"/>
      <c r="O3251" s="170"/>
      <c r="P3251" s="170"/>
      <c r="Q3251" s="170"/>
      <c r="R3251" s="170"/>
      <c r="S3251" s="170"/>
      <c r="T3251" s="170"/>
      <c r="U3251" s="170"/>
      <c r="V3251" s="170"/>
      <c r="W3251" s="170"/>
      <c r="X3251" s="174"/>
      <c r="Y3251" s="170"/>
      <c r="Z3251" s="170"/>
      <c r="AA3251" s="170"/>
      <c r="AB3251" s="170"/>
      <c r="AC3251" s="170"/>
      <c r="AD3251" s="174"/>
      <c r="AE3251" s="170"/>
      <c r="AF3251" s="170"/>
      <c r="AI3251" s="170"/>
      <c r="AJ3251" s="170"/>
      <c r="AK3251" s="170"/>
      <c r="AL3251" s="170"/>
      <c r="AM3251" s="170"/>
      <c r="AN3251" s="170"/>
    </row>
    <row r="3252" spans="1:40" ht="52.5" customHeight="1" x14ac:dyDescent="0.2">
      <c r="A3252" s="170"/>
      <c r="B3252" s="170"/>
      <c r="C3252" s="170"/>
      <c r="D3252" s="170"/>
      <c r="E3252" s="170"/>
      <c r="F3252" s="170"/>
      <c r="G3252" s="170"/>
      <c r="H3252" s="170"/>
      <c r="I3252" s="170"/>
      <c r="J3252" s="170"/>
      <c r="K3252" s="170"/>
      <c r="L3252" s="170"/>
      <c r="M3252" s="170"/>
      <c r="N3252" s="170"/>
      <c r="O3252" s="170"/>
      <c r="P3252" s="170"/>
      <c r="Q3252" s="170"/>
      <c r="R3252" s="170"/>
      <c r="S3252" s="170"/>
      <c r="T3252" s="170"/>
      <c r="U3252" s="170"/>
      <c r="V3252" s="170"/>
      <c r="W3252" s="170"/>
      <c r="X3252" s="174"/>
      <c r="Y3252" s="170"/>
      <c r="Z3252" s="170"/>
      <c r="AA3252" s="170"/>
      <c r="AB3252" s="170"/>
      <c r="AC3252" s="170"/>
      <c r="AD3252" s="174"/>
      <c r="AE3252" s="170"/>
      <c r="AF3252" s="170"/>
      <c r="AI3252" s="170"/>
      <c r="AJ3252" s="170"/>
      <c r="AK3252" s="170"/>
      <c r="AL3252" s="170"/>
      <c r="AM3252" s="170"/>
      <c r="AN3252" s="170"/>
    </row>
    <row r="3253" spans="1:40" ht="52.5" customHeight="1" x14ac:dyDescent="0.2">
      <c r="A3253" s="170"/>
      <c r="B3253" s="170"/>
      <c r="C3253" s="170"/>
      <c r="D3253" s="170"/>
      <c r="E3253" s="170"/>
      <c r="F3253" s="170"/>
      <c r="G3253" s="170"/>
      <c r="H3253" s="170"/>
      <c r="I3253" s="170"/>
      <c r="J3253" s="170"/>
      <c r="K3253" s="170"/>
      <c r="L3253" s="170"/>
      <c r="M3253" s="170"/>
      <c r="N3253" s="170"/>
      <c r="O3253" s="170"/>
      <c r="P3253" s="170"/>
      <c r="Q3253" s="170"/>
      <c r="R3253" s="170"/>
      <c r="S3253" s="170"/>
      <c r="T3253" s="170"/>
      <c r="U3253" s="170"/>
      <c r="V3253" s="170"/>
      <c r="W3253" s="170"/>
      <c r="X3253" s="174"/>
      <c r="Y3253" s="170"/>
      <c r="Z3253" s="170"/>
      <c r="AA3253" s="170"/>
      <c r="AB3253" s="170"/>
      <c r="AC3253" s="170"/>
      <c r="AD3253" s="174"/>
      <c r="AE3253" s="170"/>
      <c r="AF3253" s="170"/>
      <c r="AI3253" s="170"/>
      <c r="AJ3253" s="170"/>
      <c r="AK3253" s="170"/>
      <c r="AL3253" s="170"/>
      <c r="AM3253" s="170"/>
      <c r="AN3253" s="170"/>
    </row>
    <row r="3254" spans="1:40" ht="52.5" customHeight="1" x14ac:dyDescent="0.2">
      <c r="A3254" s="170"/>
      <c r="B3254" s="170"/>
      <c r="C3254" s="170"/>
      <c r="D3254" s="170"/>
      <c r="E3254" s="170"/>
      <c r="F3254" s="170"/>
      <c r="G3254" s="170"/>
      <c r="H3254" s="170"/>
      <c r="I3254" s="170"/>
      <c r="J3254" s="170"/>
      <c r="K3254" s="170"/>
      <c r="L3254" s="170"/>
      <c r="M3254" s="170"/>
      <c r="N3254" s="170"/>
      <c r="O3254" s="170"/>
      <c r="P3254" s="170"/>
      <c r="Q3254" s="170"/>
      <c r="R3254" s="170"/>
      <c r="S3254" s="170"/>
      <c r="T3254" s="170"/>
      <c r="U3254" s="170"/>
      <c r="V3254" s="170"/>
      <c r="W3254" s="170"/>
      <c r="X3254" s="174"/>
      <c r="Y3254" s="170"/>
      <c r="Z3254" s="170"/>
      <c r="AA3254" s="170"/>
      <c r="AB3254" s="170"/>
      <c r="AC3254" s="170"/>
      <c r="AD3254" s="174"/>
      <c r="AE3254" s="170"/>
      <c r="AF3254" s="170"/>
      <c r="AI3254" s="170"/>
      <c r="AJ3254" s="170"/>
      <c r="AK3254" s="170"/>
      <c r="AL3254" s="170"/>
      <c r="AM3254" s="170"/>
      <c r="AN3254" s="170"/>
    </row>
    <row r="3255" spans="1:40" ht="52.5" customHeight="1" x14ac:dyDescent="0.2">
      <c r="A3255" s="170"/>
      <c r="B3255" s="170"/>
      <c r="C3255" s="170"/>
      <c r="D3255" s="170"/>
      <c r="E3255" s="170"/>
      <c r="F3255" s="170"/>
      <c r="G3255" s="170"/>
      <c r="H3255" s="170"/>
      <c r="I3255" s="170"/>
      <c r="J3255" s="170"/>
      <c r="K3255" s="170"/>
      <c r="L3255" s="170"/>
      <c r="M3255" s="170"/>
      <c r="N3255" s="170"/>
      <c r="O3255" s="170"/>
      <c r="P3255" s="170"/>
      <c r="Q3255" s="170"/>
      <c r="R3255" s="170"/>
      <c r="S3255" s="170"/>
      <c r="T3255" s="170"/>
      <c r="U3255" s="170"/>
      <c r="V3255" s="170"/>
      <c r="W3255" s="170"/>
      <c r="X3255" s="174"/>
      <c r="Y3255" s="170"/>
      <c r="Z3255" s="170"/>
      <c r="AA3255" s="170"/>
      <c r="AB3255" s="170"/>
      <c r="AC3255" s="170"/>
      <c r="AD3255" s="174"/>
      <c r="AE3255" s="170"/>
      <c r="AF3255" s="170"/>
      <c r="AI3255" s="170"/>
      <c r="AJ3255" s="170"/>
      <c r="AK3255" s="170"/>
      <c r="AL3255" s="170"/>
      <c r="AM3255" s="170"/>
      <c r="AN3255" s="170"/>
    </row>
    <row r="3256" spans="1:40" ht="52.5" customHeight="1" x14ac:dyDescent="0.2">
      <c r="A3256" s="170"/>
      <c r="B3256" s="170"/>
      <c r="C3256" s="170"/>
      <c r="D3256" s="170"/>
      <c r="E3256" s="170"/>
      <c r="F3256" s="170"/>
      <c r="G3256" s="170"/>
      <c r="H3256" s="170"/>
      <c r="I3256" s="170"/>
      <c r="J3256" s="170"/>
      <c r="K3256" s="170"/>
      <c r="L3256" s="170"/>
      <c r="M3256" s="170"/>
      <c r="N3256" s="170"/>
      <c r="O3256" s="170"/>
      <c r="P3256" s="170"/>
      <c r="Q3256" s="170"/>
      <c r="R3256" s="170"/>
      <c r="S3256" s="170"/>
      <c r="T3256" s="170"/>
      <c r="U3256" s="170"/>
      <c r="V3256" s="170"/>
      <c r="W3256" s="170"/>
      <c r="X3256" s="174"/>
      <c r="Y3256" s="170"/>
      <c r="Z3256" s="170"/>
      <c r="AA3256" s="170"/>
      <c r="AB3256" s="170"/>
      <c r="AC3256" s="170"/>
      <c r="AD3256" s="174"/>
      <c r="AE3256" s="170"/>
      <c r="AF3256" s="170"/>
      <c r="AI3256" s="170"/>
      <c r="AJ3256" s="170"/>
      <c r="AK3256" s="170"/>
      <c r="AL3256" s="170"/>
      <c r="AM3256" s="170"/>
      <c r="AN3256" s="170"/>
    </row>
    <row r="3257" spans="1:40" ht="52.5" customHeight="1" x14ac:dyDescent="0.2">
      <c r="A3257" s="170"/>
      <c r="B3257" s="170"/>
      <c r="C3257" s="170"/>
      <c r="D3257" s="170"/>
      <c r="E3257" s="170"/>
      <c r="F3257" s="170"/>
      <c r="G3257" s="170"/>
      <c r="H3257" s="170"/>
      <c r="I3257" s="170"/>
      <c r="J3257" s="170"/>
      <c r="K3257" s="170"/>
      <c r="L3257" s="170"/>
      <c r="M3257" s="170"/>
      <c r="N3257" s="170"/>
      <c r="O3257" s="170"/>
      <c r="P3257" s="170"/>
      <c r="Q3257" s="170"/>
      <c r="R3257" s="170"/>
      <c r="S3257" s="170"/>
      <c r="T3257" s="170"/>
      <c r="U3257" s="170"/>
      <c r="V3257" s="170"/>
      <c r="W3257" s="170"/>
      <c r="X3257" s="174"/>
      <c r="Y3257" s="170"/>
      <c r="Z3257" s="170"/>
      <c r="AA3257" s="170"/>
      <c r="AB3257" s="170"/>
      <c r="AC3257" s="170"/>
      <c r="AD3257" s="174"/>
      <c r="AE3257" s="170"/>
      <c r="AF3257" s="170"/>
      <c r="AI3257" s="170"/>
      <c r="AJ3257" s="170"/>
      <c r="AK3257" s="170"/>
      <c r="AL3257" s="170"/>
      <c r="AM3257" s="170"/>
      <c r="AN3257" s="170"/>
    </row>
    <row r="3258" spans="1:40" ht="52.5" customHeight="1" x14ac:dyDescent="0.2">
      <c r="A3258" s="170"/>
      <c r="B3258" s="170"/>
      <c r="C3258" s="170"/>
      <c r="D3258" s="170"/>
      <c r="E3258" s="170"/>
      <c r="F3258" s="170"/>
      <c r="G3258" s="170"/>
      <c r="H3258" s="170"/>
      <c r="I3258" s="170"/>
      <c r="J3258" s="170"/>
      <c r="K3258" s="170"/>
      <c r="L3258" s="170"/>
      <c r="M3258" s="170"/>
      <c r="N3258" s="170"/>
      <c r="O3258" s="170"/>
      <c r="P3258" s="170"/>
      <c r="Q3258" s="170"/>
      <c r="R3258" s="170"/>
      <c r="S3258" s="170"/>
      <c r="T3258" s="170"/>
      <c r="U3258" s="170"/>
      <c r="V3258" s="170"/>
      <c r="W3258" s="170"/>
      <c r="X3258" s="174"/>
      <c r="Y3258" s="170"/>
      <c r="Z3258" s="170"/>
      <c r="AA3258" s="170"/>
      <c r="AB3258" s="170"/>
      <c r="AC3258" s="170"/>
      <c r="AD3258" s="174"/>
      <c r="AE3258" s="170"/>
      <c r="AF3258" s="170"/>
      <c r="AI3258" s="170"/>
      <c r="AJ3258" s="170"/>
      <c r="AK3258" s="170"/>
      <c r="AL3258" s="170"/>
      <c r="AM3258" s="170"/>
      <c r="AN3258" s="170"/>
    </row>
    <row r="3259" spans="1:40" ht="52.5" customHeight="1" x14ac:dyDescent="0.2">
      <c r="A3259" s="170"/>
      <c r="B3259" s="170"/>
      <c r="C3259" s="170"/>
      <c r="D3259" s="170"/>
      <c r="E3259" s="170"/>
      <c r="F3259" s="170"/>
      <c r="G3259" s="170"/>
      <c r="H3259" s="170"/>
      <c r="I3259" s="170"/>
      <c r="J3259" s="170"/>
      <c r="K3259" s="170"/>
      <c r="L3259" s="170"/>
      <c r="M3259" s="170"/>
      <c r="N3259" s="170"/>
      <c r="O3259" s="170"/>
      <c r="P3259" s="170"/>
      <c r="Q3259" s="170"/>
      <c r="R3259" s="170"/>
      <c r="S3259" s="170"/>
      <c r="T3259" s="170"/>
      <c r="U3259" s="170"/>
      <c r="V3259" s="170"/>
      <c r="W3259" s="170"/>
      <c r="X3259" s="174"/>
      <c r="Y3259" s="170"/>
      <c r="Z3259" s="170"/>
      <c r="AA3259" s="170"/>
      <c r="AB3259" s="170"/>
      <c r="AC3259" s="170"/>
      <c r="AD3259" s="174"/>
      <c r="AE3259" s="170"/>
      <c r="AF3259" s="170"/>
      <c r="AI3259" s="170"/>
      <c r="AJ3259" s="170"/>
      <c r="AK3259" s="170"/>
      <c r="AL3259" s="170"/>
      <c r="AM3259" s="170"/>
      <c r="AN3259" s="170"/>
    </row>
    <row r="3260" spans="1:40" ht="52.5" customHeight="1" x14ac:dyDescent="0.2">
      <c r="A3260" s="170"/>
      <c r="B3260" s="170"/>
      <c r="C3260" s="170"/>
      <c r="D3260" s="170"/>
      <c r="E3260" s="170"/>
      <c r="F3260" s="170"/>
      <c r="G3260" s="170"/>
      <c r="H3260" s="170"/>
      <c r="I3260" s="170"/>
      <c r="J3260" s="170"/>
      <c r="K3260" s="170"/>
      <c r="L3260" s="170"/>
      <c r="M3260" s="170"/>
      <c r="N3260" s="170"/>
      <c r="O3260" s="170"/>
      <c r="P3260" s="170"/>
      <c r="Q3260" s="170"/>
      <c r="R3260" s="170"/>
      <c r="S3260" s="170"/>
      <c r="T3260" s="170"/>
      <c r="U3260" s="170"/>
      <c r="V3260" s="170"/>
      <c r="W3260" s="170"/>
      <c r="X3260" s="174"/>
      <c r="Y3260" s="170"/>
      <c r="Z3260" s="170"/>
      <c r="AA3260" s="170"/>
      <c r="AB3260" s="170"/>
      <c r="AC3260" s="170"/>
      <c r="AD3260" s="174"/>
      <c r="AE3260" s="170"/>
      <c r="AF3260" s="170"/>
      <c r="AI3260" s="170"/>
      <c r="AJ3260" s="170"/>
      <c r="AK3260" s="170"/>
      <c r="AL3260" s="170"/>
      <c r="AM3260" s="170"/>
      <c r="AN3260" s="170"/>
    </row>
    <row r="3261" spans="1:40" ht="52.5" customHeight="1" x14ac:dyDescent="0.2">
      <c r="A3261" s="170"/>
      <c r="B3261" s="170"/>
      <c r="C3261" s="170"/>
      <c r="D3261" s="170"/>
      <c r="E3261" s="170"/>
      <c r="F3261" s="170"/>
      <c r="G3261" s="170"/>
      <c r="H3261" s="170"/>
      <c r="I3261" s="170"/>
      <c r="J3261" s="170"/>
      <c r="K3261" s="170"/>
      <c r="L3261" s="170"/>
      <c r="M3261" s="170"/>
      <c r="N3261" s="170"/>
      <c r="O3261" s="170"/>
      <c r="P3261" s="170"/>
      <c r="Q3261" s="170"/>
      <c r="R3261" s="170"/>
      <c r="S3261" s="170"/>
      <c r="T3261" s="170"/>
      <c r="U3261" s="170"/>
      <c r="V3261" s="170"/>
      <c r="W3261" s="170"/>
      <c r="X3261" s="174"/>
      <c r="Y3261" s="170"/>
      <c r="Z3261" s="170"/>
      <c r="AA3261" s="170"/>
      <c r="AB3261" s="170"/>
      <c r="AC3261" s="170"/>
      <c r="AD3261" s="174"/>
      <c r="AE3261" s="170"/>
      <c r="AF3261" s="170"/>
      <c r="AI3261" s="170"/>
      <c r="AJ3261" s="170"/>
      <c r="AK3261" s="170"/>
      <c r="AL3261" s="170"/>
      <c r="AM3261" s="170"/>
      <c r="AN3261" s="170"/>
    </row>
    <row r="3262" spans="1:40" ht="52.5" customHeight="1" x14ac:dyDescent="0.2">
      <c r="A3262" s="170"/>
      <c r="B3262" s="170"/>
      <c r="C3262" s="170"/>
      <c r="D3262" s="170"/>
      <c r="E3262" s="170"/>
      <c r="F3262" s="170"/>
      <c r="G3262" s="170"/>
      <c r="H3262" s="170"/>
      <c r="I3262" s="170"/>
      <c r="J3262" s="170"/>
      <c r="K3262" s="170"/>
      <c r="L3262" s="170"/>
      <c r="M3262" s="170"/>
      <c r="N3262" s="170"/>
      <c r="O3262" s="170"/>
      <c r="P3262" s="170"/>
      <c r="Q3262" s="170"/>
      <c r="R3262" s="170"/>
      <c r="S3262" s="170"/>
      <c r="T3262" s="170"/>
      <c r="U3262" s="170"/>
      <c r="V3262" s="170"/>
      <c r="W3262" s="170"/>
      <c r="X3262" s="174"/>
      <c r="Y3262" s="170"/>
      <c r="Z3262" s="170"/>
      <c r="AA3262" s="170"/>
      <c r="AB3262" s="170"/>
      <c r="AC3262" s="170"/>
      <c r="AD3262" s="174"/>
      <c r="AE3262" s="170"/>
      <c r="AF3262" s="170"/>
      <c r="AI3262" s="170"/>
      <c r="AJ3262" s="170"/>
      <c r="AK3262" s="170"/>
      <c r="AL3262" s="170"/>
      <c r="AM3262" s="170"/>
      <c r="AN3262" s="170"/>
    </row>
    <row r="3263" spans="1:40" ht="52.5" customHeight="1" x14ac:dyDescent="0.2">
      <c r="A3263" s="170"/>
      <c r="B3263" s="170"/>
      <c r="C3263" s="170"/>
      <c r="D3263" s="170"/>
      <c r="E3263" s="170"/>
      <c r="F3263" s="170"/>
      <c r="G3263" s="170"/>
      <c r="H3263" s="170"/>
      <c r="I3263" s="170"/>
      <c r="J3263" s="170"/>
      <c r="K3263" s="170"/>
      <c r="L3263" s="170"/>
      <c r="M3263" s="170"/>
      <c r="N3263" s="170"/>
      <c r="O3263" s="170"/>
      <c r="P3263" s="170"/>
      <c r="Q3263" s="170"/>
      <c r="R3263" s="170"/>
      <c r="S3263" s="170"/>
      <c r="T3263" s="170"/>
      <c r="U3263" s="170"/>
      <c r="V3263" s="170"/>
      <c r="W3263" s="170"/>
      <c r="X3263" s="174"/>
      <c r="Y3263" s="170"/>
      <c r="Z3263" s="170"/>
      <c r="AA3263" s="170"/>
      <c r="AB3263" s="170"/>
      <c r="AC3263" s="170"/>
      <c r="AD3263" s="174"/>
      <c r="AE3263" s="170"/>
      <c r="AF3263" s="170"/>
      <c r="AI3263" s="170"/>
      <c r="AJ3263" s="170"/>
      <c r="AK3263" s="170"/>
      <c r="AL3263" s="170"/>
      <c r="AM3263" s="170"/>
      <c r="AN3263" s="170"/>
    </row>
    <row r="3264" spans="1:40" ht="52.5" customHeight="1" x14ac:dyDescent="0.2">
      <c r="A3264" s="170"/>
      <c r="B3264" s="170"/>
      <c r="C3264" s="170"/>
      <c r="D3264" s="170"/>
      <c r="E3264" s="170"/>
      <c r="F3264" s="170"/>
      <c r="G3264" s="170"/>
      <c r="H3264" s="170"/>
      <c r="I3264" s="170"/>
      <c r="J3264" s="170"/>
      <c r="K3264" s="170"/>
      <c r="L3264" s="170"/>
      <c r="M3264" s="170"/>
      <c r="N3264" s="170"/>
      <c r="O3264" s="170"/>
      <c r="P3264" s="170"/>
      <c r="Q3264" s="170"/>
      <c r="R3264" s="170"/>
      <c r="S3264" s="170"/>
      <c r="T3264" s="170"/>
      <c r="U3264" s="170"/>
      <c r="V3264" s="170"/>
      <c r="W3264" s="170"/>
      <c r="X3264" s="174"/>
      <c r="Y3264" s="170"/>
      <c r="Z3264" s="170"/>
      <c r="AA3264" s="170"/>
      <c r="AB3264" s="170"/>
      <c r="AC3264" s="170"/>
      <c r="AD3264" s="174"/>
      <c r="AE3264" s="170"/>
      <c r="AF3264" s="170"/>
      <c r="AI3264" s="170"/>
      <c r="AJ3264" s="170"/>
      <c r="AK3264" s="170"/>
      <c r="AL3264" s="170"/>
      <c r="AM3264" s="170"/>
      <c r="AN3264" s="170"/>
    </row>
    <row r="3265" spans="1:40" ht="52.5" customHeight="1" x14ac:dyDescent="0.2">
      <c r="A3265" s="170"/>
      <c r="B3265" s="170"/>
      <c r="C3265" s="170"/>
      <c r="D3265" s="170"/>
      <c r="E3265" s="170"/>
      <c r="F3265" s="170"/>
      <c r="G3265" s="170"/>
      <c r="H3265" s="170"/>
      <c r="I3265" s="170"/>
      <c r="J3265" s="170"/>
      <c r="K3265" s="170"/>
      <c r="L3265" s="170"/>
      <c r="M3265" s="170"/>
      <c r="N3265" s="170"/>
      <c r="O3265" s="170"/>
      <c r="P3265" s="170"/>
      <c r="Q3265" s="170"/>
      <c r="R3265" s="170"/>
      <c r="S3265" s="170"/>
      <c r="T3265" s="170"/>
      <c r="U3265" s="170"/>
      <c r="V3265" s="170"/>
      <c r="W3265" s="170"/>
      <c r="X3265" s="174"/>
      <c r="Y3265" s="170"/>
      <c r="Z3265" s="170"/>
      <c r="AA3265" s="170"/>
      <c r="AB3265" s="170"/>
      <c r="AC3265" s="170"/>
      <c r="AD3265" s="174"/>
      <c r="AE3265" s="170"/>
      <c r="AF3265" s="170"/>
      <c r="AI3265" s="170"/>
      <c r="AJ3265" s="170"/>
      <c r="AK3265" s="170"/>
      <c r="AL3265" s="170"/>
      <c r="AM3265" s="170"/>
      <c r="AN3265" s="170"/>
    </row>
    <row r="3266" spans="1:40" ht="52.5" customHeight="1" x14ac:dyDescent="0.2">
      <c r="A3266" s="170"/>
      <c r="B3266" s="170"/>
      <c r="C3266" s="170"/>
      <c r="D3266" s="170"/>
      <c r="E3266" s="170"/>
      <c r="F3266" s="170"/>
      <c r="G3266" s="170"/>
      <c r="H3266" s="170"/>
      <c r="I3266" s="170"/>
      <c r="J3266" s="170"/>
      <c r="K3266" s="170"/>
      <c r="L3266" s="170"/>
      <c r="M3266" s="170"/>
      <c r="N3266" s="170"/>
      <c r="O3266" s="170"/>
      <c r="P3266" s="170"/>
      <c r="Q3266" s="170"/>
      <c r="R3266" s="170"/>
      <c r="S3266" s="170"/>
      <c r="T3266" s="170"/>
      <c r="U3266" s="170"/>
      <c r="V3266" s="170"/>
      <c r="W3266" s="170"/>
      <c r="X3266" s="174"/>
      <c r="Y3266" s="170"/>
      <c r="Z3266" s="170"/>
      <c r="AA3266" s="170"/>
      <c r="AB3266" s="170"/>
      <c r="AC3266" s="170"/>
      <c r="AD3266" s="174"/>
      <c r="AE3266" s="170"/>
      <c r="AF3266" s="170"/>
      <c r="AI3266" s="170"/>
      <c r="AJ3266" s="170"/>
      <c r="AK3266" s="170"/>
      <c r="AL3266" s="170"/>
      <c r="AM3266" s="170"/>
      <c r="AN3266" s="170"/>
    </row>
    <row r="3267" spans="1:40" ht="52.5" customHeight="1" x14ac:dyDescent="0.2">
      <c r="A3267" s="170"/>
      <c r="B3267" s="170"/>
      <c r="C3267" s="170"/>
      <c r="D3267" s="170"/>
      <c r="E3267" s="170"/>
      <c r="F3267" s="170"/>
      <c r="G3267" s="170"/>
      <c r="H3267" s="170"/>
      <c r="I3267" s="170"/>
      <c r="J3267" s="170"/>
      <c r="K3267" s="170"/>
      <c r="L3267" s="170"/>
      <c r="M3267" s="170"/>
      <c r="N3267" s="170"/>
      <c r="O3267" s="170"/>
      <c r="P3267" s="170"/>
      <c r="Q3267" s="170"/>
      <c r="R3267" s="170"/>
      <c r="S3267" s="170"/>
      <c r="T3267" s="170"/>
      <c r="U3267" s="170"/>
      <c r="V3267" s="170"/>
      <c r="W3267" s="170"/>
      <c r="X3267" s="174"/>
      <c r="Y3267" s="170"/>
      <c r="Z3267" s="170"/>
      <c r="AA3267" s="170"/>
      <c r="AB3267" s="170"/>
      <c r="AC3267" s="170"/>
      <c r="AD3267" s="174"/>
      <c r="AE3267" s="170"/>
      <c r="AF3267" s="170"/>
      <c r="AI3267" s="170"/>
      <c r="AJ3267" s="170"/>
      <c r="AK3267" s="170"/>
      <c r="AL3267" s="170"/>
      <c r="AM3267" s="170"/>
      <c r="AN3267" s="170"/>
    </row>
    <row r="3268" spans="1:40" ht="52.5" customHeight="1" x14ac:dyDescent="0.2">
      <c r="A3268" s="170"/>
      <c r="B3268" s="170"/>
      <c r="C3268" s="170"/>
      <c r="D3268" s="170"/>
      <c r="E3268" s="170"/>
      <c r="F3268" s="170"/>
      <c r="G3268" s="170"/>
      <c r="H3268" s="170"/>
      <c r="I3268" s="170"/>
      <c r="J3268" s="170"/>
      <c r="K3268" s="170"/>
      <c r="L3268" s="170"/>
      <c r="M3268" s="170"/>
      <c r="N3268" s="170"/>
      <c r="O3268" s="170"/>
      <c r="P3268" s="170"/>
      <c r="Q3268" s="170"/>
      <c r="R3268" s="170"/>
      <c r="S3268" s="170"/>
      <c r="T3268" s="170"/>
      <c r="U3268" s="170"/>
      <c r="V3268" s="170"/>
      <c r="W3268" s="170"/>
      <c r="X3268" s="174"/>
      <c r="Y3268" s="170"/>
      <c r="Z3268" s="170"/>
      <c r="AA3268" s="170"/>
      <c r="AB3268" s="170"/>
      <c r="AC3268" s="170"/>
      <c r="AD3268" s="174"/>
      <c r="AE3268" s="170"/>
      <c r="AF3268" s="170"/>
      <c r="AI3268" s="170"/>
      <c r="AJ3268" s="170"/>
      <c r="AK3268" s="170"/>
      <c r="AL3268" s="170"/>
      <c r="AM3268" s="170"/>
      <c r="AN3268" s="170"/>
    </row>
    <row r="3269" spans="1:40" ht="52.5" customHeight="1" x14ac:dyDescent="0.2">
      <c r="A3269" s="170"/>
      <c r="B3269" s="170"/>
      <c r="C3269" s="170"/>
      <c r="D3269" s="170"/>
      <c r="E3269" s="170"/>
      <c r="F3269" s="170"/>
      <c r="G3269" s="170"/>
      <c r="H3269" s="170"/>
      <c r="I3269" s="170"/>
      <c r="J3269" s="170"/>
      <c r="K3269" s="170"/>
      <c r="L3269" s="170"/>
      <c r="M3269" s="170"/>
      <c r="N3269" s="170"/>
      <c r="O3269" s="170"/>
      <c r="P3269" s="170"/>
      <c r="Q3269" s="170"/>
      <c r="R3269" s="170"/>
      <c r="S3269" s="170"/>
      <c r="T3269" s="170"/>
      <c r="U3269" s="170"/>
      <c r="V3269" s="170"/>
      <c r="W3269" s="170"/>
      <c r="X3269" s="174"/>
      <c r="Y3269" s="170"/>
      <c r="Z3269" s="170"/>
      <c r="AA3269" s="170"/>
      <c r="AB3269" s="170"/>
      <c r="AC3269" s="170"/>
      <c r="AD3269" s="174"/>
      <c r="AE3269" s="170"/>
      <c r="AF3269" s="170"/>
      <c r="AI3269" s="170"/>
      <c r="AJ3269" s="170"/>
      <c r="AK3269" s="170"/>
      <c r="AL3269" s="170"/>
      <c r="AM3269" s="170"/>
      <c r="AN3269" s="170"/>
    </row>
    <row r="3270" spans="1:40" ht="52.5" customHeight="1" x14ac:dyDescent="0.2">
      <c r="A3270" s="170"/>
      <c r="B3270" s="170"/>
      <c r="C3270" s="170"/>
      <c r="D3270" s="170"/>
      <c r="E3270" s="170"/>
      <c r="F3270" s="170"/>
      <c r="G3270" s="170"/>
      <c r="H3270" s="170"/>
      <c r="I3270" s="170"/>
      <c r="J3270" s="170"/>
      <c r="K3270" s="170"/>
      <c r="L3270" s="170"/>
      <c r="M3270" s="170"/>
      <c r="N3270" s="170"/>
      <c r="O3270" s="170"/>
      <c r="P3270" s="170"/>
      <c r="Q3270" s="170"/>
      <c r="R3270" s="170"/>
      <c r="S3270" s="170"/>
      <c r="T3270" s="170"/>
      <c r="U3270" s="170"/>
      <c r="V3270" s="170"/>
      <c r="W3270" s="170"/>
      <c r="X3270" s="174"/>
      <c r="Y3270" s="170"/>
      <c r="Z3270" s="170"/>
      <c r="AA3270" s="170"/>
      <c r="AB3270" s="170"/>
      <c r="AC3270" s="170"/>
      <c r="AD3270" s="174"/>
      <c r="AE3270" s="170"/>
      <c r="AF3270" s="170"/>
      <c r="AI3270" s="170"/>
      <c r="AJ3270" s="170"/>
      <c r="AK3270" s="170"/>
      <c r="AL3270" s="170"/>
      <c r="AM3270" s="170"/>
      <c r="AN3270" s="170"/>
    </row>
    <row r="3271" spans="1:40" ht="52.5" customHeight="1" x14ac:dyDescent="0.2">
      <c r="A3271" s="170"/>
      <c r="B3271" s="170"/>
      <c r="C3271" s="170"/>
      <c r="D3271" s="170"/>
      <c r="E3271" s="170"/>
      <c r="F3271" s="170"/>
      <c r="G3271" s="170"/>
      <c r="H3271" s="170"/>
      <c r="I3271" s="170"/>
      <c r="J3271" s="170"/>
      <c r="K3271" s="170"/>
      <c r="L3271" s="170"/>
      <c r="M3271" s="170"/>
      <c r="N3271" s="170"/>
      <c r="O3271" s="170"/>
      <c r="P3271" s="170"/>
      <c r="Q3271" s="170"/>
      <c r="R3271" s="170"/>
      <c r="S3271" s="170"/>
      <c r="T3271" s="170"/>
      <c r="U3271" s="170"/>
      <c r="V3271" s="170"/>
      <c r="W3271" s="170"/>
      <c r="X3271" s="174"/>
      <c r="Y3271" s="170"/>
      <c r="Z3271" s="170"/>
      <c r="AA3271" s="170"/>
      <c r="AB3271" s="170"/>
      <c r="AC3271" s="170"/>
      <c r="AD3271" s="174"/>
      <c r="AE3271" s="170"/>
      <c r="AF3271" s="170"/>
      <c r="AI3271" s="170"/>
      <c r="AJ3271" s="170"/>
      <c r="AK3271" s="170"/>
      <c r="AL3271" s="170"/>
      <c r="AM3271" s="170"/>
      <c r="AN3271" s="170"/>
    </row>
    <row r="3272" spans="1:40" ht="52.5" customHeight="1" x14ac:dyDescent="0.2">
      <c r="A3272" s="170"/>
      <c r="B3272" s="170"/>
      <c r="C3272" s="170"/>
      <c r="D3272" s="170"/>
      <c r="E3272" s="170"/>
      <c r="F3272" s="170"/>
      <c r="G3272" s="170"/>
      <c r="H3272" s="170"/>
      <c r="I3272" s="170"/>
      <c r="J3272" s="170"/>
      <c r="K3272" s="170"/>
      <c r="L3272" s="170"/>
      <c r="M3272" s="170"/>
      <c r="N3272" s="170"/>
      <c r="O3272" s="170"/>
      <c r="P3272" s="170"/>
      <c r="Q3272" s="170"/>
      <c r="R3272" s="170"/>
      <c r="S3272" s="170"/>
      <c r="T3272" s="170"/>
      <c r="U3272" s="170"/>
      <c r="V3272" s="170"/>
      <c r="W3272" s="170"/>
      <c r="X3272" s="174"/>
      <c r="Y3272" s="170"/>
      <c r="Z3272" s="170"/>
      <c r="AA3272" s="170"/>
      <c r="AB3272" s="170"/>
      <c r="AC3272" s="170"/>
      <c r="AD3272" s="174"/>
      <c r="AE3272" s="170"/>
      <c r="AF3272" s="170"/>
      <c r="AI3272" s="170"/>
      <c r="AJ3272" s="170"/>
      <c r="AK3272" s="170"/>
      <c r="AL3272" s="170"/>
      <c r="AM3272" s="170"/>
      <c r="AN3272" s="170"/>
    </row>
    <row r="3273" spans="1:40" ht="52.5" customHeight="1" x14ac:dyDescent="0.2">
      <c r="A3273" s="170"/>
      <c r="B3273" s="170"/>
      <c r="C3273" s="170"/>
      <c r="D3273" s="170"/>
      <c r="E3273" s="170"/>
      <c r="F3273" s="170"/>
      <c r="G3273" s="170"/>
      <c r="H3273" s="170"/>
      <c r="I3273" s="170"/>
      <c r="J3273" s="170"/>
      <c r="K3273" s="170"/>
      <c r="L3273" s="170"/>
      <c r="M3273" s="170"/>
      <c r="N3273" s="170"/>
      <c r="O3273" s="170"/>
      <c r="P3273" s="170"/>
      <c r="Q3273" s="170"/>
      <c r="R3273" s="170"/>
      <c r="S3273" s="170"/>
      <c r="T3273" s="170"/>
      <c r="U3273" s="170"/>
      <c r="V3273" s="170"/>
      <c r="W3273" s="170"/>
      <c r="X3273" s="174"/>
      <c r="Y3273" s="170"/>
      <c r="Z3273" s="170"/>
      <c r="AA3273" s="170"/>
      <c r="AB3273" s="170"/>
      <c r="AC3273" s="170"/>
      <c r="AD3273" s="174"/>
      <c r="AE3273" s="170"/>
      <c r="AF3273" s="170"/>
      <c r="AI3273" s="170"/>
      <c r="AJ3273" s="170"/>
      <c r="AK3273" s="170"/>
      <c r="AL3273" s="170"/>
      <c r="AM3273" s="170"/>
      <c r="AN3273" s="170"/>
    </row>
    <row r="3274" spans="1:40" ht="52.5" customHeight="1" x14ac:dyDescent="0.2">
      <c r="A3274" s="170"/>
      <c r="B3274" s="170"/>
      <c r="C3274" s="170"/>
      <c r="D3274" s="170"/>
      <c r="E3274" s="170"/>
      <c r="F3274" s="170"/>
      <c r="G3274" s="170"/>
      <c r="H3274" s="170"/>
      <c r="I3274" s="170"/>
      <c r="J3274" s="170"/>
      <c r="K3274" s="170"/>
      <c r="L3274" s="170"/>
      <c r="M3274" s="170"/>
      <c r="N3274" s="170"/>
      <c r="O3274" s="170"/>
      <c r="P3274" s="170"/>
      <c r="Q3274" s="170"/>
      <c r="R3274" s="170"/>
      <c r="S3274" s="170"/>
      <c r="T3274" s="170"/>
      <c r="U3274" s="170"/>
      <c r="V3274" s="170"/>
      <c r="W3274" s="170"/>
      <c r="X3274" s="174"/>
      <c r="Y3274" s="170"/>
      <c r="Z3274" s="170"/>
      <c r="AA3274" s="170"/>
      <c r="AB3274" s="170"/>
      <c r="AC3274" s="170"/>
      <c r="AD3274" s="174"/>
      <c r="AE3274" s="170"/>
      <c r="AF3274" s="170"/>
      <c r="AI3274" s="170"/>
      <c r="AJ3274" s="170"/>
      <c r="AK3274" s="170"/>
      <c r="AL3274" s="170"/>
      <c r="AM3274" s="170"/>
      <c r="AN3274" s="170"/>
    </row>
    <row r="3275" spans="1:40" ht="52.5" customHeight="1" x14ac:dyDescent="0.2">
      <c r="A3275" s="170"/>
      <c r="B3275" s="170"/>
      <c r="C3275" s="170"/>
      <c r="D3275" s="170"/>
      <c r="E3275" s="170"/>
      <c r="F3275" s="170"/>
      <c r="G3275" s="170"/>
      <c r="H3275" s="170"/>
      <c r="I3275" s="170"/>
      <c r="J3275" s="170"/>
      <c r="K3275" s="170"/>
      <c r="L3275" s="170"/>
      <c r="M3275" s="170"/>
      <c r="N3275" s="170"/>
      <c r="O3275" s="170"/>
      <c r="P3275" s="170"/>
      <c r="Q3275" s="170"/>
      <c r="R3275" s="170"/>
      <c r="S3275" s="170"/>
      <c r="T3275" s="170"/>
      <c r="U3275" s="170"/>
      <c r="V3275" s="170"/>
      <c r="W3275" s="170"/>
      <c r="X3275" s="174"/>
      <c r="Y3275" s="170"/>
      <c r="Z3275" s="170"/>
      <c r="AA3275" s="170"/>
      <c r="AB3275" s="170"/>
      <c r="AC3275" s="170"/>
      <c r="AD3275" s="174"/>
      <c r="AE3275" s="170"/>
      <c r="AF3275" s="170"/>
      <c r="AI3275" s="170"/>
      <c r="AJ3275" s="170"/>
      <c r="AK3275" s="170"/>
      <c r="AL3275" s="170"/>
      <c r="AM3275" s="170"/>
      <c r="AN3275" s="170"/>
    </row>
    <row r="3276" spans="1:40" ht="52.5" customHeight="1" x14ac:dyDescent="0.2">
      <c r="A3276" s="170"/>
      <c r="B3276" s="170"/>
      <c r="C3276" s="170"/>
      <c r="D3276" s="170"/>
      <c r="E3276" s="170"/>
      <c r="F3276" s="170"/>
      <c r="G3276" s="170"/>
      <c r="H3276" s="170"/>
      <c r="I3276" s="170"/>
      <c r="J3276" s="170"/>
      <c r="K3276" s="170"/>
      <c r="L3276" s="170"/>
      <c r="M3276" s="170"/>
      <c r="N3276" s="170"/>
      <c r="O3276" s="170"/>
      <c r="P3276" s="170"/>
      <c r="Q3276" s="170"/>
      <c r="R3276" s="170"/>
      <c r="S3276" s="170"/>
      <c r="T3276" s="170"/>
      <c r="U3276" s="170"/>
      <c r="V3276" s="170"/>
      <c r="W3276" s="170"/>
      <c r="X3276" s="174"/>
      <c r="Y3276" s="170"/>
      <c r="Z3276" s="170"/>
      <c r="AA3276" s="170"/>
      <c r="AB3276" s="170"/>
      <c r="AC3276" s="170"/>
      <c r="AD3276" s="174"/>
      <c r="AE3276" s="170"/>
      <c r="AF3276" s="170"/>
      <c r="AI3276" s="170"/>
      <c r="AJ3276" s="170"/>
      <c r="AK3276" s="170"/>
      <c r="AL3276" s="170"/>
      <c r="AM3276" s="170"/>
      <c r="AN3276" s="170"/>
    </row>
    <row r="3277" spans="1:40" ht="52.5" customHeight="1" x14ac:dyDescent="0.2">
      <c r="A3277" s="170"/>
      <c r="B3277" s="170"/>
      <c r="C3277" s="170"/>
      <c r="D3277" s="170"/>
      <c r="E3277" s="170"/>
      <c r="F3277" s="170"/>
      <c r="G3277" s="170"/>
      <c r="H3277" s="170"/>
      <c r="I3277" s="170"/>
      <c r="J3277" s="170"/>
      <c r="K3277" s="170"/>
      <c r="L3277" s="170"/>
      <c r="M3277" s="170"/>
      <c r="N3277" s="170"/>
      <c r="O3277" s="170"/>
      <c r="P3277" s="170"/>
      <c r="Q3277" s="170"/>
      <c r="R3277" s="170"/>
      <c r="S3277" s="170"/>
      <c r="T3277" s="170"/>
      <c r="U3277" s="170"/>
      <c r="V3277" s="170"/>
      <c r="W3277" s="170"/>
      <c r="X3277" s="174"/>
      <c r="Y3277" s="170"/>
      <c r="Z3277" s="170"/>
      <c r="AA3277" s="170"/>
      <c r="AB3277" s="170"/>
      <c r="AC3277" s="170"/>
      <c r="AD3277" s="174"/>
      <c r="AE3277" s="170"/>
      <c r="AF3277" s="170"/>
      <c r="AI3277" s="170"/>
      <c r="AJ3277" s="170"/>
      <c r="AK3277" s="170"/>
      <c r="AL3277" s="170"/>
      <c r="AM3277" s="170"/>
      <c r="AN3277" s="170"/>
    </row>
    <row r="3278" spans="1:40" ht="52.5" customHeight="1" x14ac:dyDescent="0.2">
      <c r="A3278" s="170"/>
      <c r="B3278" s="170"/>
      <c r="C3278" s="170"/>
      <c r="D3278" s="170"/>
      <c r="E3278" s="170"/>
      <c r="F3278" s="170"/>
      <c r="G3278" s="170"/>
      <c r="H3278" s="170"/>
      <c r="I3278" s="170"/>
      <c r="J3278" s="170"/>
      <c r="K3278" s="170"/>
      <c r="L3278" s="170"/>
      <c r="M3278" s="170"/>
      <c r="N3278" s="170"/>
      <c r="O3278" s="170"/>
      <c r="P3278" s="170"/>
      <c r="Q3278" s="170"/>
      <c r="R3278" s="170"/>
      <c r="S3278" s="170"/>
      <c r="T3278" s="170"/>
      <c r="U3278" s="170"/>
      <c r="V3278" s="170"/>
      <c r="W3278" s="170"/>
      <c r="X3278" s="174"/>
      <c r="Y3278" s="170"/>
      <c r="Z3278" s="170"/>
      <c r="AA3278" s="170"/>
      <c r="AB3278" s="170"/>
      <c r="AC3278" s="170"/>
      <c r="AD3278" s="174"/>
      <c r="AE3278" s="170"/>
      <c r="AF3278" s="170"/>
      <c r="AI3278" s="170"/>
      <c r="AJ3278" s="170"/>
      <c r="AK3278" s="170"/>
      <c r="AL3278" s="170"/>
      <c r="AM3278" s="170"/>
      <c r="AN3278" s="170"/>
    </row>
    <row r="3279" spans="1:40" ht="52.5" customHeight="1" x14ac:dyDescent="0.2">
      <c r="A3279" s="170"/>
      <c r="B3279" s="170"/>
      <c r="C3279" s="170"/>
      <c r="D3279" s="170"/>
      <c r="E3279" s="170"/>
      <c r="F3279" s="170"/>
      <c r="G3279" s="170"/>
      <c r="H3279" s="170"/>
      <c r="I3279" s="170"/>
      <c r="J3279" s="170"/>
      <c r="K3279" s="170"/>
      <c r="L3279" s="170"/>
      <c r="M3279" s="170"/>
      <c r="N3279" s="170"/>
      <c r="O3279" s="170"/>
      <c r="P3279" s="170"/>
      <c r="Q3279" s="170"/>
      <c r="R3279" s="170"/>
      <c r="S3279" s="170"/>
      <c r="T3279" s="170"/>
      <c r="U3279" s="170"/>
      <c r="V3279" s="170"/>
      <c r="W3279" s="170"/>
      <c r="X3279" s="174"/>
      <c r="Y3279" s="170"/>
      <c r="Z3279" s="170"/>
      <c r="AA3279" s="170"/>
      <c r="AB3279" s="170"/>
      <c r="AC3279" s="170"/>
      <c r="AD3279" s="174"/>
      <c r="AE3279" s="170"/>
      <c r="AF3279" s="170"/>
      <c r="AI3279" s="170"/>
      <c r="AJ3279" s="170"/>
      <c r="AK3279" s="170"/>
      <c r="AL3279" s="170"/>
      <c r="AM3279" s="170"/>
      <c r="AN3279" s="170"/>
    </row>
    <row r="3280" spans="1:40" ht="52.5" customHeight="1" x14ac:dyDescent="0.2">
      <c r="A3280" s="170"/>
      <c r="B3280" s="170"/>
      <c r="C3280" s="170"/>
      <c r="D3280" s="170"/>
      <c r="E3280" s="170"/>
      <c r="F3280" s="170"/>
      <c r="G3280" s="170"/>
      <c r="H3280" s="170"/>
      <c r="I3280" s="170"/>
      <c r="J3280" s="170"/>
      <c r="K3280" s="170"/>
      <c r="L3280" s="170"/>
      <c r="M3280" s="170"/>
      <c r="N3280" s="170"/>
      <c r="O3280" s="170"/>
      <c r="P3280" s="170"/>
      <c r="Q3280" s="170"/>
      <c r="R3280" s="170"/>
      <c r="S3280" s="170"/>
      <c r="T3280" s="170"/>
      <c r="U3280" s="170"/>
      <c r="V3280" s="170"/>
      <c r="W3280" s="170"/>
      <c r="X3280" s="174"/>
      <c r="Y3280" s="170"/>
      <c r="Z3280" s="170"/>
      <c r="AA3280" s="170"/>
      <c r="AB3280" s="170"/>
      <c r="AC3280" s="170"/>
      <c r="AD3280" s="174"/>
      <c r="AE3280" s="170"/>
      <c r="AF3280" s="170"/>
      <c r="AI3280" s="170"/>
      <c r="AJ3280" s="170"/>
      <c r="AK3280" s="170"/>
      <c r="AL3280" s="170"/>
      <c r="AM3280" s="170"/>
      <c r="AN3280" s="170"/>
    </row>
    <row r="3281" spans="1:40" ht="52.5" customHeight="1" x14ac:dyDescent="0.2">
      <c r="A3281" s="170"/>
      <c r="B3281" s="170"/>
      <c r="C3281" s="170"/>
      <c r="D3281" s="170"/>
      <c r="E3281" s="170"/>
      <c r="F3281" s="170"/>
      <c r="G3281" s="170"/>
      <c r="H3281" s="170"/>
      <c r="I3281" s="170"/>
      <c r="J3281" s="170"/>
      <c r="K3281" s="170"/>
      <c r="L3281" s="170"/>
      <c r="M3281" s="170"/>
      <c r="N3281" s="170"/>
      <c r="O3281" s="170"/>
      <c r="P3281" s="170"/>
      <c r="Q3281" s="170"/>
      <c r="R3281" s="170"/>
      <c r="S3281" s="170"/>
      <c r="T3281" s="170"/>
      <c r="U3281" s="170"/>
      <c r="V3281" s="170"/>
      <c r="W3281" s="170"/>
      <c r="X3281" s="174"/>
      <c r="Y3281" s="170"/>
      <c r="Z3281" s="170"/>
      <c r="AA3281" s="170"/>
      <c r="AB3281" s="170"/>
      <c r="AC3281" s="170"/>
      <c r="AD3281" s="174"/>
      <c r="AE3281" s="170"/>
      <c r="AF3281" s="170"/>
      <c r="AI3281" s="170"/>
      <c r="AJ3281" s="170"/>
      <c r="AK3281" s="170"/>
      <c r="AL3281" s="170"/>
      <c r="AM3281" s="170"/>
      <c r="AN3281" s="170"/>
    </row>
    <row r="3282" spans="1:40" ht="52.5" customHeight="1" x14ac:dyDescent="0.2">
      <c r="A3282" s="170"/>
      <c r="B3282" s="170"/>
      <c r="C3282" s="170"/>
      <c r="D3282" s="170"/>
      <c r="E3282" s="170"/>
      <c r="F3282" s="170"/>
      <c r="G3282" s="170"/>
      <c r="H3282" s="170"/>
      <c r="I3282" s="170"/>
      <c r="J3282" s="170"/>
      <c r="K3282" s="170"/>
      <c r="L3282" s="170"/>
      <c r="M3282" s="170"/>
      <c r="N3282" s="170"/>
      <c r="O3282" s="170"/>
      <c r="P3282" s="170"/>
      <c r="Q3282" s="170"/>
      <c r="R3282" s="170"/>
      <c r="S3282" s="170"/>
      <c r="T3282" s="170"/>
      <c r="U3282" s="170"/>
      <c r="V3282" s="170"/>
      <c r="W3282" s="170"/>
      <c r="X3282" s="174"/>
      <c r="Y3282" s="170"/>
      <c r="Z3282" s="170"/>
      <c r="AA3282" s="170"/>
      <c r="AB3282" s="170"/>
      <c r="AC3282" s="170"/>
      <c r="AD3282" s="174"/>
      <c r="AE3282" s="170"/>
      <c r="AF3282" s="170"/>
      <c r="AI3282" s="170"/>
      <c r="AJ3282" s="170"/>
      <c r="AK3282" s="170"/>
      <c r="AL3282" s="170"/>
      <c r="AM3282" s="170"/>
      <c r="AN3282" s="170"/>
    </row>
    <row r="3283" spans="1:40" ht="52.5" customHeight="1" x14ac:dyDescent="0.2">
      <c r="A3283" s="170"/>
      <c r="B3283" s="170"/>
      <c r="C3283" s="170"/>
      <c r="D3283" s="170"/>
      <c r="E3283" s="170"/>
      <c r="F3283" s="170"/>
      <c r="G3283" s="170"/>
      <c r="H3283" s="170"/>
      <c r="I3283" s="170"/>
      <c r="J3283" s="170"/>
      <c r="K3283" s="170"/>
      <c r="L3283" s="170"/>
      <c r="M3283" s="170"/>
      <c r="N3283" s="170"/>
      <c r="O3283" s="170"/>
      <c r="P3283" s="170"/>
      <c r="Q3283" s="170"/>
      <c r="R3283" s="170"/>
      <c r="S3283" s="170"/>
      <c r="T3283" s="170"/>
      <c r="U3283" s="170"/>
      <c r="V3283" s="170"/>
      <c r="W3283" s="170"/>
      <c r="X3283" s="174"/>
      <c r="Y3283" s="170"/>
      <c r="Z3283" s="170"/>
      <c r="AA3283" s="170"/>
      <c r="AB3283" s="170"/>
      <c r="AC3283" s="170"/>
      <c r="AD3283" s="174"/>
      <c r="AE3283" s="170"/>
      <c r="AF3283" s="170"/>
      <c r="AI3283" s="170"/>
      <c r="AJ3283" s="170"/>
      <c r="AK3283" s="170"/>
      <c r="AL3283" s="170"/>
      <c r="AM3283" s="170"/>
      <c r="AN3283" s="170"/>
    </row>
    <row r="3284" spans="1:40" ht="52.5" customHeight="1" x14ac:dyDescent="0.2">
      <c r="A3284" s="170"/>
      <c r="B3284" s="170"/>
      <c r="C3284" s="170"/>
      <c r="D3284" s="170"/>
      <c r="E3284" s="170"/>
      <c r="F3284" s="170"/>
      <c r="G3284" s="170"/>
      <c r="H3284" s="170"/>
      <c r="I3284" s="170"/>
      <c r="J3284" s="170"/>
      <c r="K3284" s="170"/>
      <c r="L3284" s="170"/>
      <c r="M3284" s="170"/>
      <c r="N3284" s="170"/>
      <c r="O3284" s="170"/>
      <c r="P3284" s="170"/>
      <c r="Q3284" s="170"/>
      <c r="R3284" s="170"/>
      <c r="S3284" s="170"/>
      <c r="T3284" s="170"/>
      <c r="U3284" s="170"/>
      <c r="V3284" s="170"/>
      <c r="W3284" s="170"/>
      <c r="X3284" s="174"/>
      <c r="Y3284" s="170"/>
      <c r="Z3284" s="170"/>
      <c r="AA3284" s="170"/>
      <c r="AB3284" s="170"/>
      <c r="AC3284" s="170"/>
      <c r="AD3284" s="174"/>
      <c r="AE3284" s="170"/>
      <c r="AF3284" s="170"/>
      <c r="AI3284" s="170"/>
      <c r="AJ3284" s="170"/>
      <c r="AK3284" s="170"/>
      <c r="AL3284" s="170"/>
      <c r="AM3284" s="170"/>
      <c r="AN3284" s="170"/>
    </row>
    <row r="3285" spans="1:40" ht="52.5" customHeight="1" x14ac:dyDescent="0.2">
      <c r="A3285" s="170"/>
      <c r="B3285" s="170"/>
      <c r="C3285" s="170"/>
      <c r="D3285" s="170"/>
      <c r="E3285" s="170"/>
      <c r="F3285" s="170"/>
      <c r="G3285" s="170"/>
      <c r="H3285" s="170"/>
      <c r="I3285" s="170"/>
      <c r="J3285" s="170"/>
      <c r="K3285" s="170"/>
      <c r="L3285" s="170"/>
      <c r="M3285" s="170"/>
      <c r="N3285" s="170"/>
      <c r="O3285" s="170"/>
      <c r="P3285" s="170"/>
      <c r="Q3285" s="170"/>
      <c r="R3285" s="170"/>
      <c r="S3285" s="170"/>
      <c r="T3285" s="170"/>
      <c r="U3285" s="170"/>
      <c r="V3285" s="170"/>
      <c r="W3285" s="170"/>
      <c r="X3285" s="174"/>
      <c r="Y3285" s="170"/>
      <c r="Z3285" s="170"/>
      <c r="AA3285" s="170"/>
      <c r="AB3285" s="170"/>
      <c r="AC3285" s="170"/>
      <c r="AD3285" s="174"/>
      <c r="AE3285" s="170"/>
      <c r="AF3285" s="170"/>
      <c r="AI3285" s="170"/>
      <c r="AJ3285" s="170"/>
      <c r="AK3285" s="170"/>
      <c r="AL3285" s="170"/>
      <c r="AM3285" s="170"/>
      <c r="AN3285" s="170"/>
    </row>
    <row r="3286" spans="1:40" ht="52.5" customHeight="1" x14ac:dyDescent="0.2">
      <c r="A3286" s="170"/>
      <c r="B3286" s="170"/>
      <c r="C3286" s="170"/>
      <c r="D3286" s="170"/>
      <c r="E3286" s="170"/>
      <c r="F3286" s="170"/>
      <c r="G3286" s="170"/>
      <c r="H3286" s="170"/>
      <c r="I3286" s="170"/>
      <c r="J3286" s="170"/>
      <c r="K3286" s="170"/>
      <c r="L3286" s="170"/>
      <c r="M3286" s="170"/>
      <c r="N3286" s="170"/>
      <c r="O3286" s="170"/>
      <c r="P3286" s="170"/>
      <c r="Q3286" s="170"/>
      <c r="R3286" s="170"/>
      <c r="S3286" s="170"/>
      <c r="T3286" s="170"/>
      <c r="U3286" s="170"/>
      <c r="V3286" s="170"/>
      <c r="W3286" s="170"/>
      <c r="X3286" s="174"/>
      <c r="Y3286" s="170"/>
      <c r="Z3286" s="170"/>
      <c r="AA3286" s="170"/>
      <c r="AB3286" s="170"/>
      <c r="AC3286" s="170"/>
      <c r="AD3286" s="174"/>
      <c r="AE3286" s="170"/>
      <c r="AF3286" s="170"/>
      <c r="AI3286" s="170"/>
      <c r="AJ3286" s="170"/>
      <c r="AK3286" s="170"/>
      <c r="AL3286" s="170"/>
      <c r="AM3286" s="170"/>
      <c r="AN3286" s="170"/>
    </row>
    <row r="3287" spans="1:40" ht="52.5" customHeight="1" x14ac:dyDescent="0.2">
      <c r="A3287" s="170"/>
      <c r="B3287" s="170"/>
      <c r="C3287" s="170"/>
      <c r="D3287" s="170"/>
      <c r="E3287" s="170"/>
      <c r="F3287" s="170"/>
      <c r="G3287" s="170"/>
      <c r="H3287" s="170"/>
      <c r="I3287" s="170"/>
      <c r="J3287" s="170"/>
      <c r="K3287" s="170"/>
      <c r="L3287" s="170"/>
      <c r="M3287" s="170"/>
      <c r="N3287" s="170"/>
      <c r="O3287" s="170"/>
      <c r="P3287" s="170"/>
      <c r="Q3287" s="170"/>
      <c r="R3287" s="170"/>
      <c r="S3287" s="170"/>
      <c r="T3287" s="170"/>
      <c r="U3287" s="170"/>
      <c r="V3287" s="170"/>
      <c r="W3287" s="170"/>
      <c r="X3287" s="174"/>
      <c r="Y3287" s="170"/>
      <c r="Z3287" s="170"/>
      <c r="AA3287" s="170"/>
      <c r="AB3287" s="170"/>
      <c r="AC3287" s="170"/>
      <c r="AD3287" s="174"/>
      <c r="AE3287" s="170"/>
      <c r="AF3287" s="170"/>
      <c r="AI3287" s="170"/>
      <c r="AJ3287" s="170"/>
      <c r="AK3287" s="170"/>
      <c r="AL3287" s="170"/>
      <c r="AM3287" s="170"/>
      <c r="AN3287" s="170"/>
    </row>
    <row r="3288" spans="1:40" ht="52.5" customHeight="1" x14ac:dyDescent="0.2">
      <c r="A3288" s="170"/>
      <c r="B3288" s="170"/>
      <c r="C3288" s="170"/>
      <c r="D3288" s="170"/>
      <c r="E3288" s="170"/>
      <c r="F3288" s="170"/>
      <c r="G3288" s="170"/>
      <c r="H3288" s="170"/>
      <c r="I3288" s="170"/>
      <c r="J3288" s="170"/>
      <c r="K3288" s="170"/>
      <c r="L3288" s="170"/>
      <c r="M3288" s="170"/>
      <c r="N3288" s="170"/>
      <c r="O3288" s="170"/>
      <c r="P3288" s="170"/>
      <c r="Q3288" s="170"/>
      <c r="R3288" s="170"/>
      <c r="S3288" s="170"/>
      <c r="T3288" s="170"/>
      <c r="U3288" s="170"/>
      <c r="V3288" s="170"/>
      <c r="W3288" s="170"/>
      <c r="X3288" s="174"/>
      <c r="Y3288" s="170"/>
      <c r="Z3288" s="170"/>
      <c r="AA3288" s="170"/>
      <c r="AB3288" s="170"/>
      <c r="AC3288" s="170"/>
      <c r="AD3288" s="174"/>
      <c r="AE3288" s="170"/>
      <c r="AF3288" s="170"/>
      <c r="AI3288" s="170"/>
      <c r="AJ3288" s="170"/>
      <c r="AK3288" s="170"/>
      <c r="AL3288" s="170"/>
      <c r="AM3288" s="170"/>
      <c r="AN3288" s="170"/>
    </row>
    <row r="3289" spans="1:40" ht="52.5" customHeight="1" x14ac:dyDescent="0.2">
      <c r="A3289" s="170"/>
      <c r="B3289" s="170"/>
      <c r="C3289" s="170"/>
      <c r="D3289" s="170"/>
      <c r="E3289" s="170"/>
      <c r="F3289" s="170"/>
      <c r="G3289" s="170"/>
      <c r="H3289" s="170"/>
      <c r="I3289" s="170"/>
      <c r="J3289" s="170"/>
      <c r="K3289" s="170"/>
      <c r="L3289" s="170"/>
      <c r="M3289" s="170"/>
      <c r="N3289" s="170"/>
      <c r="O3289" s="170"/>
      <c r="P3289" s="170"/>
      <c r="Q3289" s="170"/>
      <c r="R3289" s="170"/>
      <c r="S3289" s="170"/>
      <c r="T3289" s="170"/>
      <c r="U3289" s="170"/>
      <c r="V3289" s="170"/>
      <c r="W3289" s="170"/>
      <c r="X3289" s="174"/>
      <c r="Y3289" s="170"/>
      <c r="Z3289" s="170"/>
      <c r="AA3289" s="170"/>
      <c r="AB3289" s="170"/>
      <c r="AC3289" s="170"/>
      <c r="AD3289" s="174"/>
      <c r="AE3289" s="170"/>
      <c r="AF3289" s="170"/>
      <c r="AI3289" s="170"/>
      <c r="AJ3289" s="170"/>
      <c r="AK3289" s="170"/>
      <c r="AL3289" s="170"/>
      <c r="AM3289" s="170"/>
      <c r="AN3289" s="170"/>
    </row>
    <row r="3290" spans="1:40" ht="52.5" customHeight="1" x14ac:dyDescent="0.2">
      <c r="A3290" s="170"/>
      <c r="B3290" s="170"/>
      <c r="C3290" s="170"/>
      <c r="D3290" s="170"/>
      <c r="E3290" s="170"/>
      <c r="F3290" s="170"/>
      <c r="G3290" s="170"/>
      <c r="H3290" s="170"/>
      <c r="I3290" s="170"/>
      <c r="J3290" s="170"/>
      <c r="K3290" s="170"/>
      <c r="L3290" s="170"/>
      <c r="M3290" s="170"/>
      <c r="N3290" s="170"/>
      <c r="O3290" s="170"/>
      <c r="P3290" s="170"/>
      <c r="Q3290" s="170"/>
      <c r="R3290" s="170"/>
      <c r="S3290" s="170"/>
      <c r="T3290" s="170"/>
      <c r="U3290" s="170"/>
      <c r="V3290" s="170"/>
      <c r="W3290" s="170"/>
      <c r="X3290" s="174"/>
      <c r="Y3290" s="170"/>
      <c r="Z3290" s="170"/>
      <c r="AA3290" s="170"/>
      <c r="AB3290" s="170"/>
      <c r="AC3290" s="170"/>
      <c r="AD3290" s="174"/>
      <c r="AE3290" s="170"/>
      <c r="AF3290" s="170"/>
      <c r="AI3290" s="170"/>
      <c r="AJ3290" s="170"/>
      <c r="AK3290" s="170"/>
      <c r="AL3290" s="170"/>
      <c r="AM3290" s="170"/>
      <c r="AN3290" s="170"/>
    </row>
    <row r="3291" spans="1:40" ht="52.5" customHeight="1" x14ac:dyDescent="0.2">
      <c r="A3291" s="170"/>
      <c r="B3291" s="170"/>
      <c r="C3291" s="170"/>
      <c r="D3291" s="170"/>
      <c r="E3291" s="170"/>
      <c r="F3291" s="170"/>
      <c r="G3291" s="170"/>
      <c r="H3291" s="170"/>
      <c r="I3291" s="170"/>
      <c r="J3291" s="170"/>
      <c r="K3291" s="170"/>
      <c r="L3291" s="170"/>
      <c r="M3291" s="170"/>
      <c r="N3291" s="170"/>
      <c r="O3291" s="170"/>
      <c r="P3291" s="170"/>
      <c r="Q3291" s="170"/>
      <c r="R3291" s="170"/>
      <c r="S3291" s="170"/>
      <c r="T3291" s="170"/>
      <c r="U3291" s="170"/>
      <c r="V3291" s="170"/>
      <c r="W3291" s="170"/>
      <c r="X3291" s="174"/>
      <c r="Y3291" s="170"/>
      <c r="Z3291" s="170"/>
      <c r="AA3291" s="170"/>
      <c r="AB3291" s="170"/>
      <c r="AC3291" s="170"/>
      <c r="AD3291" s="174"/>
      <c r="AE3291" s="170"/>
      <c r="AF3291" s="170"/>
      <c r="AI3291" s="170"/>
      <c r="AJ3291" s="170"/>
      <c r="AK3291" s="170"/>
      <c r="AL3291" s="170"/>
      <c r="AM3291" s="170"/>
      <c r="AN3291" s="170"/>
    </row>
    <row r="3292" spans="1:40" ht="52.5" customHeight="1" x14ac:dyDescent="0.2">
      <c r="A3292" s="170"/>
      <c r="B3292" s="170"/>
      <c r="C3292" s="170"/>
      <c r="D3292" s="170"/>
      <c r="E3292" s="170"/>
      <c r="F3292" s="170"/>
      <c r="G3292" s="170"/>
      <c r="H3292" s="170"/>
      <c r="I3292" s="170"/>
      <c r="J3292" s="170"/>
      <c r="K3292" s="170"/>
      <c r="L3292" s="170"/>
      <c r="M3292" s="170"/>
      <c r="N3292" s="170"/>
      <c r="O3292" s="170"/>
      <c r="P3292" s="170"/>
      <c r="Q3292" s="170"/>
      <c r="R3292" s="170"/>
      <c r="S3292" s="170"/>
      <c r="T3292" s="170"/>
      <c r="U3292" s="170"/>
      <c r="V3292" s="170"/>
      <c r="W3292" s="170"/>
      <c r="X3292" s="174"/>
      <c r="Y3292" s="170"/>
      <c r="Z3292" s="170"/>
      <c r="AA3292" s="170"/>
      <c r="AB3292" s="170"/>
      <c r="AC3292" s="170"/>
      <c r="AD3292" s="174"/>
      <c r="AE3292" s="170"/>
      <c r="AF3292" s="170"/>
      <c r="AI3292" s="170"/>
      <c r="AJ3292" s="170"/>
      <c r="AK3292" s="170"/>
      <c r="AL3292" s="170"/>
      <c r="AM3292" s="170"/>
      <c r="AN3292" s="170"/>
    </row>
    <row r="3293" spans="1:40" ht="52.5" customHeight="1" x14ac:dyDescent="0.2">
      <c r="A3293" s="170"/>
      <c r="B3293" s="170"/>
      <c r="C3293" s="170"/>
      <c r="D3293" s="170"/>
      <c r="E3293" s="170"/>
      <c r="F3293" s="170"/>
      <c r="G3293" s="170"/>
      <c r="H3293" s="170"/>
      <c r="I3293" s="170"/>
      <c r="J3293" s="170"/>
      <c r="K3293" s="170"/>
      <c r="L3293" s="170"/>
      <c r="M3293" s="170"/>
      <c r="N3293" s="170"/>
      <c r="O3293" s="170"/>
      <c r="P3293" s="170"/>
      <c r="Q3293" s="170"/>
      <c r="R3293" s="170"/>
      <c r="S3293" s="170"/>
      <c r="T3293" s="170"/>
      <c r="U3293" s="170"/>
      <c r="V3293" s="170"/>
      <c r="W3293" s="170"/>
      <c r="X3293" s="174"/>
      <c r="Y3293" s="170"/>
      <c r="Z3293" s="170"/>
      <c r="AA3293" s="170"/>
      <c r="AB3293" s="170"/>
      <c r="AC3293" s="170"/>
      <c r="AD3293" s="174"/>
      <c r="AE3293" s="170"/>
      <c r="AF3293" s="170"/>
      <c r="AI3293" s="170"/>
      <c r="AJ3293" s="170"/>
      <c r="AK3293" s="170"/>
      <c r="AL3293" s="170"/>
      <c r="AM3293" s="170"/>
      <c r="AN3293" s="170"/>
    </row>
    <row r="3294" spans="1:40" ht="52.5" customHeight="1" x14ac:dyDescent="0.2">
      <c r="A3294" s="170"/>
      <c r="B3294" s="170"/>
      <c r="C3294" s="170"/>
      <c r="D3294" s="170"/>
      <c r="E3294" s="170"/>
      <c r="F3294" s="170"/>
      <c r="G3294" s="170"/>
      <c r="H3294" s="170"/>
      <c r="I3294" s="170"/>
      <c r="J3294" s="170"/>
      <c r="K3294" s="170"/>
      <c r="L3294" s="170"/>
      <c r="M3294" s="170"/>
      <c r="N3294" s="170"/>
      <c r="O3294" s="170"/>
      <c r="P3294" s="170"/>
      <c r="Q3294" s="170"/>
      <c r="R3294" s="170"/>
      <c r="S3294" s="170"/>
      <c r="T3294" s="170"/>
      <c r="U3294" s="170"/>
      <c r="V3294" s="170"/>
      <c r="W3294" s="170"/>
      <c r="X3294" s="174"/>
      <c r="Y3294" s="170"/>
      <c r="Z3294" s="170"/>
      <c r="AA3294" s="170"/>
      <c r="AB3294" s="170"/>
      <c r="AC3294" s="170"/>
      <c r="AD3294" s="174"/>
      <c r="AE3294" s="170"/>
      <c r="AF3294" s="170"/>
      <c r="AI3294" s="170"/>
      <c r="AJ3294" s="170"/>
      <c r="AK3294" s="170"/>
      <c r="AL3294" s="170"/>
      <c r="AM3294" s="170"/>
      <c r="AN3294" s="170"/>
    </row>
    <row r="3295" spans="1:40" ht="52.5" customHeight="1" x14ac:dyDescent="0.2">
      <c r="A3295" s="170"/>
      <c r="B3295" s="170"/>
      <c r="C3295" s="170"/>
      <c r="D3295" s="170"/>
      <c r="E3295" s="170"/>
      <c r="F3295" s="170"/>
      <c r="G3295" s="170"/>
      <c r="H3295" s="170"/>
      <c r="I3295" s="170"/>
      <c r="J3295" s="170"/>
      <c r="K3295" s="170"/>
      <c r="L3295" s="170"/>
      <c r="M3295" s="170"/>
      <c r="N3295" s="170"/>
      <c r="O3295" s="170"/>
      <c r="P3295" s="170"/>
      <c r="Q3295" s="170"/>
      <c r="R3295" s="170"/>
      <c r="S3295" s="170"/>
      <c r="T3295" s="170"/>
      <c r="U3295" s="170"/>
      <c r="V3295" s="170"/>
      <c r="W3295" s="170"/>
      <c r="X3295" s="174"/>
      <c r="Y3295" s="170"/>
      <c r="Z3295" s="170"/>
      <c r="AA3295" s="170"/>
      <c r="AB3295" s="170"/>
      <c r="AC3295" s="170"/>
      <c r="AD3295" s="174"/>
      <c r="AE3295" s="170"/>
      <c r="AF3295" s="170"/>
      <c r="AI3295" s="170"/>
      <c r="AJ3295" s="170"/>
      <c r="AK3295" s="170"/>
      <c r="AL3295" s="170"/>
      <c r="AM3295" s="170"/>
      <c r="AN3295" s="170"/>
    </row>
    <row r="3296" spans="1:40" ht="52.5" customHeight="1" x14ac:dyDescent="0.2">
      <c r="A3296" s="170"/>
      <c r="B3296" s="170"/>
      <c r="C3296" s="170"/>
      <c r="D3296" s="170"/>
      <c r="E3296" s="170"/>
      <c r="F3296" s="170"/>
      <c r="G3296" s="170"/>
      <c r="H3296" s="170"/>
      <c r="I3296" s="170"/>
      <c r="J3296" s="170"/>
      <c r="K3296" s="170"/>
      <c r="L3296" s="170"/>
      <c r="M3296" s="170"/>
      <c r="N3296" s="170"/>
      <c r="O3296" s="170"/>
      <c r="P3296" s="170"/>
      <c r="Q3296" s="170"/>
      <c r="R3296" s="170"/>
      <c r="S3296" s="170"/>
      <c r="T3296" s="170"/>
      <c r="U3296" s="170"/>
      <c r="V3296" s="170"/>
      <c r="W3296" s="170"/>
      <c r="X3296" s="174"/>
      <c r="Y3296" s="170"/>
      <c r="Z3296" s="170"/>
      <c r="AA3296" s="170"/>
      <c r="AB3296" s="170"/>
      <c r="AC3296" s="170"/>
      <c r="AD3296" s="174"/>
      <c r="AE3296" s="170"/>
      <c r="AF3296" s="170"/>
      <c r="AI3296" s="170"/>
      <c r="AJ3296" s="170"/>
      <c r="AK3296" s="170"/>
      <c r="AL3296" s="170"/>
      <c r="AM3296" s="170"/>
      <c r="AN3296" s="170"/>
    </row>
    <row r="3297" spans="1:40" ht="52.5" customHeight="1" x14ac:dyDescent="0.2">
      <c r="A3297" s="170"/>
      <c r="B3297" s="170"/>
      <c r="C3297" s="170"/>
      <c r="D3297" s="170"/>
      <c r="E3297" s="170"/>
      <c r="F3297" s="170"/>
      <c r="G3297" s="170"/>
      <c r="H3297" s="170"/>
      <c r="I3297" s="170"/>
      <c r="J3297" s="170"/>
      <c r="K3297" s="170"/>
      <c r="L3297" s="170"/>
      <c r="M3297" s="170"/>
      <c r="N3297" s="170"/>
      <c r="O3297" s="170"/>
      <c r="P3297" s="170"/>
      <c r="Q3297" s="170"/>
      <c r="R3297" s="170"/>
      <c r="S3297" s="170"/>
      <c r="T3297" s="170"/>
      <c r="U3297" s="170"/>
      <c r="V3297" s="170"/>
      <c r="W3297" s="170"/>
      <c r="X3297" s="174"/>
      <c r="Y3297" s="170"/>
      <c r="Z3297" s="170"/>
      <c r="AA3297" s="170"/>
      <c r="AB3297" s="170"/>
      <c r="AC3297" s="170"/>
      <c r="AD3297" s="174"/>
      <c r="AE3297" s="170"/>
      <c r="AF3297" s="170"/>
      <c r="AI3297" s="170"/>
      <c r="AJ3297" s="170"/>
      <c r="AK3297" s="170"/>
      <c r="AL3297" s="170"/>
      <c r="AM3297" s="170"/>
      <c r="AN3297" s="170"/>
    </row>
    <row r="3298" spans="1:40" ht="52.5" customHeight="1" x14ac:dyDescent="0.2">
      <c r="A3298" s="170"/>
      <c r="B3298" s="170"/>
      <c r="C3298" s="170"/>
      <c r="D3298" s="170"/>
      <c r="E3298" s="170"/>
      <c r="F3298" s="170"/>
      <c r="G3298" s="170"/>
      <c r="H3298" s="170"/>
      <c r="I3298" s="170"/>
      <c r="J3298" s="170"/>
      <c r="K3298" s="170"/>
      <c r="L3298" s="170"/>
      <c r="M3298" s="170"/>
      <c r="N3298" s="170"/>
      <c r="O3298" s="170"/>
      <c r="P3298" s="170"/>
      <c r="Q3298" s="170"/>
      <c r="R3298" s="170"/>
      <c r="S3298" s="170"/>
      <c r="T3298" s="170"/>
      <c r="U3298" s="170"/>
      <c r="V3298" s="170"/>
      <c r="W3298" s="170"/>
      <c r="X3298" s="174"/>
      <c r="Y3298" s="170"/>
      <c r="Z3298" s="170"/>
      <c r="AA3298" s="170"/>
      <c r="AB3298" s="170"/>
      <c r="AC3298" s="170"/>
      <c r="AD3298" s="174"/>
      <c r="AE3298" s="170"/>
      <c r="AF3298" s="170"/>
      <c r="AI3298" s="170"/>
      <c r="AJ3298" s="170"/>
      <c r="AK3298" s="170"/>
      <c r="AL3298" s="170"/>
      <c r="AM3298" s="170"/>
      <c r="AN3298" s="170"/>
    </row>
    <row r="3299" spans="1:40" ht="52.5" customHeight="1" x14ac:dyDescent="0.2">
      <c r="A3299" s="170"/>
      <c r="B3299" s="170"/>
      <c r="C3299" s="170"/>
      <c r="D3299" s="170"/>
      <c r="E3299" s="170"/>
      <c r="F3299" s="170"/>
      <c r="G3299" s="170"/>
      <c r="H3299" s="170"/>
      <c r="I3299" s="170"/>
      <c r="J3299" s="170"/>
      <c r="K3299" s="170"/>
      <c r="L3299" s="170"/>
      <c r="M3299" s="170"/>
      <c r="N3299" s="170"/>
      <c r="O3299" s="170"/>
      <c r="P3299" s="170"/>
      <c r="Q3299" s="170"/>
      <c r="R3299" s="170"/>
      <c r="S3299" s="170"/>
      <c r="T3299" s="170"/>
      <c r="U3299" s="170"/>
      <c r="V3299" s="170"/>
      <c r="W3299" s="170"/>
      <c r="X3299" s="174"/>
      <c r="Y3299" s="170"/>
      <c r="Z3299" s="170"/>
      <c r="AA3299" s="170"/>
      <c r="AB3299" s="170"/>
      <c r="AC3299" s="170"/>
      <c r="AD3299" s="174"/>
      <c r="AE3299" s="170"/>
      <c r="AF3299" s="170"/>
      <c r="AI3299" s="170"/>
      <c r="AJ3299" s="170"/>
      <c r="AK3299" s="170"/>
      <c r="AL3299" s="170"/>
      <c r="AM3299" s="170"/>
      <c r="AN3299" s="170"/>
    </row>
    <row r="3300" spans="1:40" ht="52.5" customHeight="1" x14ac:dyDescent="0.2">
      <c r="A3300" s="170"/>
      <c r="B3300" s="170"/>
      <c r="C3300" s="170"/>
      <c r="D3300" s="170"/>
      <c r="E3300" s="170"/>
      <c r="F3300" s="170"/>
      <c r="G3300" s="170"/>
      <c r="H3300" s="170"/>
      <c r="I3300" s="170"/>
      <c r="J3300" s="170"/>
      <c r="K3300" s="170"/>
      <c r="L3300" s="170"/>
      <c r="M3300" s="170"/>
      <c r="N3300" s="170"/>
      <c r="O3300" s="170"/>
      <c r="P3300" s="170"/>
      <c r="Q3300" s="170"/>
      <c r="R3300" s="170"/>
      <c r="S3300" s="170"/>
      <c r="T3300" s="170"/>
      <c r="U3300" s="170"/>
      <c r="V3300" s="170"/>
      <c r="W3300" s="170"/>
      <c r="X3300" s="174"/>
      <c r="Y3300" s="170"/>
      <c r="Z3300" s="170"/>
      <c r="AA3300" s="170"/>
      <c r="AB3300" s="170"/>
      <c r="AC3300" s="170"/>
      <c r="AD3300" s="174"/>
      <c r="AE3300" s="170"/>
      <c r="AF3300" s="170"/>
      <c r="AI3300" s="170"/>
      <c r="AJ3300" s="170"/>
      <c r="AK3300" s="170"/>
      <c r="AL3300" s="170"/>
      <c r="AM3300" s="170"/>
      <c r="AN3300" s="170"/>
    </row>
    <row r="3301" spans="1:40" ht="52.5" customHeight="1" x14ac:dyDescent="0.2">
      <c r="A3301" s="170"/>
      <c r="B3301" s="170"/>
      <c r="C3301" s="170"/>
      <c r="D3301" s="170"/>
      <c r="E3301" s="170"/>
      <c r="F3301" s="170"/>
      <c r="G3301" s="170"/>
      <c r="H3301" s="170"/>
      <c r="I3301" s="170"/>
      <c r="J3301" s="170"/>
      <c r="K3301" s="170"/>
      <c r="L3301" s="170"/>
      <c r="M3301" s="170"/>
      <c r="N3301" s="170"/>
      <c r="O3301" s="170"/>
      <c r="P3301" s="170"/>
      <c r="Q3301" s="170"/>
      <c r="R3301" s="170"/>
      <c r="S3301" s="170"/>
      <c r="T3301" s="170"/>
      <c r="U3301" s="170"/>
      <c r="V3301" s="170"/>
      <c r="W3301" s="170"/>
      <c r="X3301" s="174"/>
      <c r="Y3301" s="170"/>
      <c r="Z3301" s="170"/>
      <c r="AA3301" s="170"/>
      <c r="AB3301" s="170"/>
      <c r="AC3301" s="170"/>
      <c r="AD3301" s="174"/>
      <c r="AE3301" s="170"/>
      <c r="AF3301" s="170"/>
      <c r="AI3301" s="170"/>
      <c r="AJ3301" s="170"/>
      <c r="AK3301" s="170"/>
      <c r="AL3301" s="170"/>
      <c r="AM3301" s="170"/>
      <c r="AN3301" s="170"/>
    </row>
    <row r="3302" spans="1:40" ht="52.5" customHeight="1" x14ac:dyDescent="0.2">
      <c r="A3302" s="170"/>
      <c r="B3302" s="170"/>
      <c r="C3302" s="170"/>
      <c r="D3302" s="170"/>
      <c r="E3302" s="170"/>
      <c r="F3302" s="170"/>
      <c r="G3302" s="170"/>
      <c r="H3302" s="170"/>
      <c r="I3302" s="170"/>
      <c r="J3302" s="170"/>
      <c r="K3302" s="170"/>
      <c r="L3302" s="170"/>
      <c r="M3302" s="170"/>
      <c r="N3302" s="170"/>
      <c r="O3302" s="170"/>
      <c r="P3302" s="170"/>
      <c r="Q3302" s="170"/>
      <c r="R3302" s="170"/>
      <c r="S3302" s="170"/>
      <c r="T3302" s="170"/>
      <c r="U3302" s="170"/>
      <c r="V3302" s="170"/>
      <c r="W3302" s="170"/>
      <c r="X3302" s="174"/>
      <c r="Y3302" s="170"/>
      <c r="Z3302" s="170"/>
      <c r="AA3302" s="170"/>
      <c r="AB3302" s="170"/>
      <c r="AC3302" s="170"/>
      <c r="AD3302" s="174"/>
      <c r="AE3302" s="170"/>
      <c r="AF3302" s="170"/>
      <c r="AI3302" s="170"/>
      <c r="AJ3302" s="170"/>
      <c r="AK3302" s="170"/>
      <c r="AL3302" s="170"/>
      <c r="AM3302" s="170"/>
      <c r="AN3302" s="170"/>
    </row>
    <row r="3303" spans="1:40" ht="52.5" customHeight="1" x14ac:dyDescent="0.2">
      <c r="A3303" s="170"/>
      <c r="B3303" s="170"/>
      <c r="C3303" s="170"/>
      <c r="D3303" s="170"/>
      <c r="E3303" s="170"/>
      <c r="F3303" s="170"/>
      <c r="G3303" s="170"/>
      <c r="H3303" s="170"/>
      <c r="I3303" s="170"/>
      <c r="J3303" s="170"/>
      <c r="K3303" s="170"/>
      <c r="L3303" s="170"/>
      <c r="M3303" s="170"/>
      <c r="N3303" s="170"/>
      <c r="O3303" s="170"/>
      <c r="P3303" s="170"/>
      <c r="Q3303" s="170"/>
      <c r="R3303" s="170"/>
      <c r="S3303" s="170"/>
      <c r="T3303" s="170"/>
      <c r="U3303" s="170"/>
      <c r="V3303" s="170"/>
      <c r="W3303" s="170"/>
      <c r="X3303" s="174"/>
      <c r="Y3303" s="170"/>
      <c r="Z3303" s="170"/>
      <c r="AA3303" s="170"/>
      <c r="AB3303" s="170"/>
      <c r="AC3303" s="170"/>
      <c r="AD3303" s="174"/>
      <c r="AE3303" s="170"/>
      <c r="AF3303" s="170"/>
      <c r="AI3303" s="170"/>
      <c r="AJ3303" s="170"/>
      <c r="AK3303" s="170"/>
      <c r="AL3303" s="170"/>
      <c r="AM3303" s="170"/>
      <c r="AN3303" s="170"/>
    </row>
    <row r="3304" spans="1:40" ht="52.5" customHeight="1" x14ac:dyDescent="0.2">
      <c r="A3304" s="170"/>
      <c r="B3304" s="170"/>
      <c r="C3304" s="170"/>
      <c r="D3304" s="170"/>
      <c r="E3304" s="170"/>
      <c r="F3304" s="170"/>
      <c r="G3304" s="170"/>
      <c r="H3304" s="170"/>
      <c r="I3304" s="170"/>
      <c r="J3304" s="170"/>
      <c r="K3304" s="170"/>
      <c r="L3304" s="170"/>
      <c r="M3304" s="170"/>
      <c r="N3304" s="170"/>
      <c r="O3304" s="170"/>
      <c r="P3304" s="170"/>
      <c r="Q3304" s="170"/>
      <c r="R3304" s="170"/>
      <c r="S3304" s="170"/>
      <c r="T3304" s="170"/>
      <c r="U3304" s="170"/>
      <c r="V3304" s="170"/>
      <c r="W3304" s="170"/>
      <c r="X3304" s="174"/>
      <c r="Y3304" s="170"/>
      <c r="Z3304" s="170"/>
      <c r="AA3304" s="170"/>
      <c r="AB3304" s="170"/>
      <c r="AC3304" s="170"/>
      <c r="AD3304" s="174"/>
      <c r="AE3304" s="170"/>
      <c r="AF3304" s="170"/>
      <c r="AI3304" s="170"/>
      <c r="AJ3304" s="170"/>
      <c r="AK3304" s="170"/>
      <c r="AL3304" s="170"/>
      <c r="AM3304" s="170"/>
      <c r="AN3304" s="170"/>
    </row>
    <row r="3305" spans="1:40" ht="52.5" customHeight="1" x14ac:dyDescent="0.2">
      <c r="A3305" s="170"/>
      <c r="B3305" s="170"/>
      <c r="C3305" s="170"/>
      <c r="D3305" s="170"/>
      <c r="E3305" s="170"/>
      <c r="F3305" s="170"/>
      <c r="G3305" s="170"/>
      <c r="H3305" s="170"/>
      <c r="I3305" s="170"/>
      <c r="J3305" s="170"/>
      <c r="K3305" s="170"/>
      <c r="L3305" s="170"/>
      <c r="M3305" s="170"/>
      <c r="N3305" s="170"/>
      <c r="O3305" s="170"/>
      <c r="P3305" s="170"/>
      <c r="Q3305" s="170"/>
      <c r="R3305" s="170"/>
      <c r="S3305" s="170"/>
      <c r="T3305" s="170"/>
      <c r="U3305" s="170"/>
      <c r="V3305" s="170"/>
      <c r="W3305" s="170"/>
      <c r="X3305" s="174"/>
      <c r="Y3305" s="170"/>
      <c r="Z3305" s="170"/>
      <c r="AA3305" s="170"/>
      <c r="AB3305" s="170"/>
      <c r="AC3305" s="170"/>
      <c r="AD3305" s="174"/>
      <c r="AE3305" s="170"/>
      <c r="AF3305" s="170"/>
      <c r="AI3305" s="170"/>
      <c r="AJ3305" s="170"/>
      <c r="AK3305" s="170"/>
      <c r="AL3305" s="170"/>
      <c r="AM3305" s="170"/>
      <c r="AN3305" s="170"/>
    </row>
    <row r="3306" spans="1:40" ht="52.5" customHeight="1" x14ac:dyDescent="0.2">
      <c r="A3306" s="170"/>
      <c r="B3306" s="170"/>
      <c r="C3306" s="170"/>
      <c r="D3306" s="170"/>
      <c r="E3306" s="170"/>
      <c r="F3306" s="170"/>
      <c r="G3306" s="170"/>
      <c r="H3306" s="170"/>
      <c r="I3306" s="170"/>
      <c r="J3306" s="170"/>
      <c r="K3306" s="170"/>
      <c r="L3306" s="170"/>
      <c r="M3306" s="170"/>
      <c r="N3306" s="170"/>
      <c r="O3306" s="170"/>
      <c r="P3306" s="170"/>
      <c r="Q3306" s="170"/>
      <c r="R3306" s="170"/>
      <c r="S3306" s="170"/>
      <c r="T3306" s="170"/>
      <c r="U3306" s="170"/>
      <c r="V3306" s="170"/>
      <c r="W3306" s="170"/>
      <c r="X3306" s="174"/>
      <c r="Y3306" s="170"/>
      <c r="Z3306" s="170"/>
      <c r="AA3306" s="170"/>
      <c r="AB3306" s="170"/>
      <c r="AC3306" s="170"/>
      <c r="AD3306" s="174"/>
      <c r="AE3306" s="170"/>
      <c r="AF3306" s="170"/>
      <c r="AI3306" s="170"/>
      <c r="AJ3306" s="170"/>
      <c r="AK3306" s="170"/>
      <c r="AL3306" s="170"/>
      <c r="AM3306" s="170"/>
      <c r="AN3306" s="170"/>
    </row>
    <row r="3307" spans="1:40" ht="52.5" customHeight="1" x14ac:dyDescent="0.2">
      <c r="A3307" s="170"/>
      <c r="B3307" s="170"/>
      <c r="C3307" s="170"/>
      <c r="D3307" s="170"/>
      <c r="E3307" s="170"/>
      <c r="F3307" s="170"/>
      <c r="G3307" s="170"/>
      <c r="H3307" s="170"/>
      <c r="I3307" s="170"/>
      <c r="J3307" s="170"/>
      <c r="K3307" s="170"/>
      <c r="L3307" s="170"/>
      <c r="M3307" s="170"/>
      <c r="N3307" s="170"/>
      <c r="O3307" s="170"/>
      <c r="P3307" s="170"/>
      <c r="Q3307" s="170"/>
      <c r="R3307" s="170"/>
      <c r="S3307" s="170"/>
      <c r="T3307" s="170"/>
      <c r="U3307" s="170"/>
      <c r="V3307" s="170"/>
      <c r="W3307" s="170"/>
      <c r="X3307" s="174"/>
      <c r="Y3307" s="170"/>
      <c r="Z3307" s="170"/>
      <c r="AA3307" s="170"/>
      <c r="AB3307" s="170"/>
      <c r="AC3307" s="170"/>
      <c r="AD3307" s="174"/>
      <c r="AE3307" s="170"/>
      <c r="AF3307" s="170"/>
      <c r="AI3307" s="170"/>
      <c r="AJ3307" s="170"/>
      <c r="AK3307" s="170"/>
      <c r="AL3307" s="170"/>
      <c r="AM3307" s="170"/>
      <c r="AN3307" s="170"/>
    </row>
    <row r="3308" spans="1:40" ht="52.5" customHeight="1" x14ac:dyDescent="0.2">
      <c r="A3308" s="170"/>
      <c r="B3308" s="170"/>
      <c r="C3308" s="170"/>
      <c r="D3308" s="170"/>
      <c r="E3308" s="170"/>
      <c r="F3308" s="170"/>
      <c r="G3308" s="170"/>
      <c r="H3308" s="170"/>
      <c r="I3308" s="170"/>
      <c r="J3308" s="170"/>
      <c r="K3308" s="170"/>
      <c r="L3308" s="170"/>
      <c r="M3308" s="170"/>
      <c r="N3308" s="170"/>
      <c r="O3308" s="170"/>
      <c r="P3308" s="170"/>
      <c r="Q3308" s="170"/>
      <c r="R3308" s="170"/>
      <c r="S3308" s="170"/>
      <c r="T3308" s="170"/>
      <c r="U3308" s="170"/>
      <c r="V3308" s="170"/>
      <c r="W3308" s="170"/>
      <c r="X3308" s="174"/>
      <c r="Y3308" s="170"/>
      <c r="Z3308" s="170"/>
      <c r="AA3308" s="170"/>
      <c r="AB3308" s="170"/>
      <c r="AC3308" s="170"/>
      <c r="AD3308" s="174"/>
      <c r="AE3308" s="170"/>
      <c r="AF3308" s="170"/>
      <c r="AI3308" s="170"/>
      <c r="AJ3308" s="170"/>
      <c r="AK3308" s="170"/>
      <c r="AL3308" s="170"/>
      <c r="AM3308" s="170"/>
      <c r="AN3308" s="170"/>
    </row>
    <row r="3309" spans="1:40" ht="52.5" customHeight="1" x14ac:dyDescent="0.2">
      <c r="A3309" s="170"/>
      <c r="B3309" s="170"/>
      <c r="C3309" s="170"/>
      <c r="D3309" s="170"/>
      <c r="E3309" s="170"/>
      <c r="F3309" s="170"/>
      <c r="G3309" s="170"/>
      <c r="H3309" s="170"/>
      <c r="I3309" s="170"/>
      <c r="J3309" s="170"/>
      <c r="K3309" s="170"/>
      <c r="L3309" s="170"/>
      <c r="M3309" s="170"/>
      <c r="N3309" s="170"/>
      <c r="O3309" s="170"/>
      <c r="P3309" s="170"/>
      <c r="Q3309" s="170"/>
      <c r="R3309" s="170"/>
      <c r="S3309" s="170"/>
      <c r="T3309" s="170"/>
      <c r="U3309" s="170"/>
      <c r="V3309" s="170"/>
      <c r="W3309" s="170"/>
      <c r="X3309" s="174"/>
      <c r="Y3309" s="170"/>
      <c r="Z3309" s="170"/>
      <c r="AA3309" s="170"/>
      <c r="AB3309" s="170"/>
      <c r="AC3309" s="170"/>
      <c r="AD3309" s="174"/>
      <c r="AE3309" s="170"/>
      <c r="AF3309" s="170"/>
      <c r="AI3309" s="170"/>
      <c r="AJ3309" s="170"/>
      <c r="AK3309" s="170"/>
      <c r="AL3309" s="170"/>
      <c r="AM3309" s="170"/>
      <c r="AN3309" s="170"/>
    </row>
    <row r="3310" spans="1:40" ht="52.5" customHeight="1" x14ac:dyDescent="0.2">
      <c r="A3310" s="170"/>
      <c r="B3310" s="170"/>
      <c r="C3310" s="170"/>
      <c r="D3310" s="170"/>
      <c r="E3310" s="170"/>
      <c r="F3310" s="170"/>
      <c r="G3310" s="170"/>
      <c r="H3310" s="170"/>
      <c r="I3310" s="170"/>
      <c r="J3310" s="170"/>
      <c r="K3310" s="170"/>
      <c r="L3310" s="170"/>
      <c r="M3310" s="170"/>
      <c r="N3310" s="170"/>
      <c r="O3310" s="170"/>
      <c r="P3310" s="170"/>
      <c r="Q3310" s="170"/>
      <c r="R3310" s="170"/>
      <c r="S3310" s="170"/>
      <c r="T3310" s="170"/>
      <c r="U3310" s="170"/>
      <c r="V3310" s="170"/>
      <c r="W3310" s="170"/>
      <c r="X3310" s="174"/>
      <c r="Y3310" s="170"/>
      <c r="Z3310" s="170"/>
      <c r="AA3310" s="170"/>
      <c r="AB3310" s="170"/>
      <c r="AC3310" s="170"/>
      <c r="AD3310" s="174"/>
      <c r="AE3310" s="170"/>
      <c r="AF3310" s="170"/>
      <c r="AI3310" s="170"/>
      <c r="AJ3310" s="170"/>
      <c r="AK3310" s="170"/>
      <c r="AL3310" s="170"/>
      <c r="AM3310" s="170"/>
      <c r="AN3310" s="170"/>
    </row>
    <row r="3311" spans="1:40" ht="52.5" customHeight="1" x14ac:dyDescent="0.2">
      <c r="A3311" s="170"/>
      <c r="B3311" s="170"/>
      <c r="C3311" s="170"/>
      <c r="D3311" s="170"/>
      <c r="E3311" s="170"/>
      <c r="F3311" s="170"/>
      <c r="G3311" s="170"/>
      <c r="H3311" s="170"/>
      <c r="I3311" s="170"/>
      <c r="J3311" s="170"/>
      <c r="K3311" s="170"/>
      <c r="L3311" s="170"/>
      <c r="M3311" s="170"/>
      <c r="N3311" s="170"/>
      <c r="O3311" s="170"/>
      <c r="P3311" s="170"/>
      <c r="Q3311" s="170"/>
      <c r="R3311" s="170"/>
      <c r="S3311" s="170"/>
      <c r="T3311" s="170"/>
      <c r="U3311" s="170"/>
      <c r="V3311" s="170"/>
      <c r="W3311" s="170"/>
      <c r="X3311" s="174"/>
      <c r="Y3311" s="170"/>
      <c r="Z3311" s="170"/>
      <c r="AA3311" s="170"/>
      <c r="AB3311" s="170"/>
      <c r="AC3311" s="170"/>
      <c r="AD3311" s="174"/>
      <c r="AE3311" s="170"/>
      <c r="AF3311" s="170"/>
      <c r="AI3311" s="170"/>
      <c r="AJ3311" s="170"/>
      <c r="AK3311" s="170"/>
      <c r="AL3311" s="170"/>
      <c r="AM3311" s="170"/>
      <c r="AN3311" s="170"/>
    </row>
    <row r="3312" spans="1:40" ht="52.5" customHeight="1" x14ac:dyDescent="0.2">
      <c r="A3312" s="170"/>
      <c r="B3312" s="170"/>
      <c r="C3312" s="170"/>
      <c r="D3312" s="170"/>
      <c r="E3312" s="170"/>
      <c r="F3312" s="170"/>
      <c r="G3312" s="170"/>
      <c r="H3312" s="170"/>
      <c r="I3312" s="170"/>
      <c r="J3312" s="170"/>
      <c r="K3312" s="170"/>
      <c r="L3312" s="170"/>
      <c r="M3312" s="170"/>
      <c r="N3312" s="170"/>
      <c r="O3312" s="170"/>
      <c r="P3312" s="170"/>
      <c r="Q3312" s="170"/>
      <c r="R3312" s="170"/>
      <c r="S3312" s="170"/>
      <c r="T3312" s="170"/>
      <c r="U3312" s="170"/>
      <c r="V3312" s="170"/>
      <c r="W3312" s="170"/>
      <c r="X3312" s="174"/>
      <c r="Y3312" s="170"/>
      <c r="Z3312" s="170"/>
      <c r="AA3312" s="170"/>
      <c r="AB3312" s="170"/>
      <c r="AC3312" s="170"/>
      <c r="AD3312" s="174"/>
      <c r="AE3312" s="170"/>
      <c r="AF3312" s="170"/>
      <c r="AI3312" s="170"/>
      <c r="AJ3312" s="170"/>
      <c r="AK3312" s="170"/>
      <c r="AL3312" s="170"/>
      <c r="AM3312" s="170"/>
      <c r="AN3312" s="170"/>
    </row>
    <row r="3313" spans="1:40" ht="52.5" customHeight="1" x14ac:dyDescent="0.2">
      <c r="A3313" s="170"/>
      <c r="B3313" s="170"/>
      <c r="C3313" s="170"/>
      <c r="D3313" s="170"/>
      <c r="E3313" s="170"/>
      <c r="F3313" s="170"/>
      <c r="G3313" s="170"/>
      <c r="H3313" s="170"/>
      <c r="I3313" s="170"/>
      <c r="J3313" s="170"/>
      <c r="K3313" s="170"/>
      <c r="L3313" s="170"/>
      <c r="M3313" s="170"/>
      <c r="N3313" s="170"/>
      <c r="O3313" s="170"/>
      <c r="P3313" s="170"/>
      <c r="Q3313" s="170"/>
      <c r="R3313" s="170"/>
      <c r="S3313" s="170"/>
      <c r="T3313" s="170"/>
      <c r="U3313" s="170"/>
      <c r="V3313" s="170"/>
      <c r="W3313" s="170"/>
      <c r="X3313" s="174"/>
      <c r="Y3313" s="170"/>
      <c r="Z3313" s="170"/>
      <c r="AA3313" s="170"/>
      <c r="AB3313" s="170"/>
      <c r="AC3313" s="170"/>
      <c r="AD3313" s="174"/>
      <c r="AE3313" s="170"/>
      <c r="AF3313" s="170"/>
      <c r="AI3313" s="170"/>
      <c r="AJ3313" s="170"/>
      <c r="AK3313" s="170"/>
      <c r="AL3313" s="170"/>
      <c r="AM3313" s="170"/>
      <c r="AN3313" s="170"/>
    </row>
    <row r="3314" spans="1:40" ht="52.5" customHeight="1" x14ac:dyDescent="0.2">
      <c r="A3314" s="170"/>
      <c r="B3314" s="170"/>
      <c r="C3314" s="170"/>
      <c r="D3314" s="170"/>
      <c r="E3314" s="170"/>
      <c r="F3314" s="170"/>
      <c r="G3314" s="170"/>
      <c r="H3314" s="170"/>
      <c r="I3314" s="170"/>
      <c r="J3314" s="170"/>
      <c r="K3314" s="170"/>
      <c r="L3314" s="170"/>
      <c r="M3314" s="170"/>
      <c r="N3314" s="170"/>
      <c r="O3314" s="170"/>
      <c r="P3314" s="170"/>
      <c r="Q3314" s="170"/>
      <c r="R3314" s="170"/>
      <c r="S3314" s="170"/>
      <c r="T3314" s="170"/>
      <c r="U3314" s="170"/>
      <c r="V3314" s="170"/>
      <c r="W3314" s="170"/>
      <c r="X3314" s="174"/>
      <c r="Y3314" s="170"/>
      <c r="Z3314" s="170"/>
      <c r="AA3314" s="170"/>
      <c r="AB3314" s="170"/>
      <c r="AC3314" s="170"/>
      <c r="AD3314" s="174"/>
      <c r="AE3314" s="170"/>
      <c r="AF3314" s="170"/>
      <c r="AI3314" s="170"/>
      <c r="AJ3314" s="170"/>
      <c r="AK3314" s="170"/>
      <c r="AL3314" s="170"/>
      <c r="AM3314" s="170"/>
      <c r="AN3314" s="170"/>
    </row>
    <row r="3315" spans="1:40" ht="52.5" customHeight="1" x14ac:dyDescent="0.2">
      <c r="A3315" s="170"/>
      <c r="B3315" s="170"/>
      <c r="C3315" s="170"/>
      <c r="D3315" s="170"/>
      <c r="E3315" s="170"/>
      <c r="F3315" s="170"/>
      <c r="G3315" s="170"/>
      <c r="H3315" s="170"/>
      <c r="I3315" s="170"/>
      <c r="J3315" s="170"/>
      <c r="K3315" s="170"/>
      <c r="L3315" s="170"/>
      <c r="M3315" s="170"/>
      <c r="N3315" s="170"/>
      <c r="O3315" s="170"/>
      <c r="P3315" s="170"/>
      <c r="Q3315" s="170"/>
      <c r="R3315" s="170"/>
      <c r="S3315" s="170"/>
      <c r="T3315" s="170"/>
      <c r="U3315" s="170"/>
      <c r="V3315" s="170"/>
      <c r="W3315" s="170"/>
      <c r="X3315" s="174"/>
      <c r="Y3315" s="170"/>
      <c r="Z3315" s="170"/>
      <c r="AA3315" s="170"/>
      <c r="AB3315" s="170"/>
      <c r="AC3315" s="170"/>
      <c r="AD3315" s="174"/>
      <c r="AE3315" s="170"/>
      <c r="AF3315" s="170"/>
      <c r="AI3315" s="170"/>
      <c r="AJ3315" s="170"/>
      <c r="AK3315" s="170"/>
      <c r="AL3315" s="170"/>
      <c r="AM3315" s="170"/>
      <c r="AN3315" s="170"/>
    </row>
    <row r="3316" spans="1:40" ht="52.5" customHeight="1" x14ac:dyDescent="0.2">
      <c r="A3316" s="170"/>
      <c r="B3316" s="170"/>
      <c r="C3316" s="170"/>
      <c r="D3316" s="170"/>
      <c r="E3316" s="170"/>
      <c r="F3316" s="170"/>
      <c r="G3316" s="170"/>
      <c r="H3316" s="170"/>
      <c r="I3316" s="170"/>
      <c r="J3316" s="170"/>
      <c r="K3316" s="170"/>
      <c r="L3316" s="170"/>
      <c r="M3316" s="170"/>
      <c r="N3316" s="170"/>
      <c r="O3316" s="170"/>
      <c r="P3316" s="170"/>
      <c r="Q3316" s="170"/>
      <c r="R3316" s="170"/>
      <c r="S3316" s="170"/>
      <c r="T3316" s="170"/>
      <c r="U3316" s="170"/>
      <c r="V3316" s="170"/>
      <c r="W3316" s="170"/>
      <c r="X3316" s="174"/>
      <c r="Y3316" s="170"/>
      <c r="Z3316" s="170"/>
      <c r="AA3316" s="170"/>
      <c r="AB3316" s="170"/>
      <c r="AC3316" s="170"/>
      <c r="AD3316" s="174"/>
      <c r="AE3316" s="170"/>
      <c r="AF3316" s="170"/>
      <c r="AI3316" s="170"/>
      <c r="AJ3316" s="170"/>
      <c r="AK3316" s="170"/>
      <c r="AL3316" s="170"/>
      <c r="AM3316" s="170"/>
      <c r="AN3316" s="170"/>
    </row>
    <row r="3317" spans="1:40" ht="52.5" customHeight="1" x14ac:dyDescent="0.2">
      <c r="A3317" s="170"/>
      <c r="B3317" s="170"/>
      <c r="C3317" s="170"/>
      <c r="D3317" s="170"/>
      <c r="E3317" s="170"/>
      <c r="F3317" s="170"/>
      <c r="G3317" s="170"/>
      <c r="H3317" s="170"/>
      <c r="I3317" s="170"/>
      <c r="J3317" s="170"/>
      <c r="K3317" s="170"/>
      <c r="L3317" s="170"/>
      <c r="M3317" s="170"/>
      <c r="N3317" s="170"/>
      <c r="O3317" s="170"/>
      <c r="P3317" s="170"/>
      <c r="Q3317" s="170"/>
      <c r="R3317" s="170"/>
      <c r="S3317" s="170"/>
      <c r="T3317" s="170"/>
      <c r="U3317" s="170"/>
      <c r="V3317" s="170"/>
      <c r="W3317" s="170"/>
      <c r="X3317" s="174"/>
      <c r="Y3317" s="170"/>
      <c r="Z3317" s="170"/>
      <c r="AA3317" s="170"/>
      <c r="AB3317" s="170"/>
      <c r="AC3317" s="170"/>
      <c r="AD3317" s="174"/>
      <c r="AE3317" s="170"/>
      <c r="AF3317" s="170"/>
      <c r="AI3317" s="170"/>
      <c r="AJ3317" s="170"/>
      <c r="AK3317" s="170"/>
      <c r="AL3317" s="170"/>
      <c r="AM3317" s="170"/>
      <c r="AN3317" s="170"/>
    </row>
    <row r="3318" spans="1:40" ht="52.5" customHeight="1" x14ac:dyDescent="0.2">
      <c r="A3318" s="170"/>
      <c r="B3318" s="170"/>
      <c r="C3318" s="170"/>
      <c r="D3318" s="170"/>
      <c r="E3318" s="170"/>
      <c r="F3318" s="170"/>
      <c r="G3318" s="170"/>
      <c r="H3318" s="170"/>
      <c r="I3318" s="170"/>
      <c r="J3318" s="170"/>
      <c r="K3318" s="170"/>
      <c r="L3318" s="170"/>
      <c r="M3318" s="170"/>
      <c r="N3318" s="170"/>
      <c r="O3318" s="170"/>
      <c r="P3318" s="170"/>
      <c r="Q3318" s="170"/>
      <c r="R3318" s="170"/>
      <c r="S3318" s="170"/>
      <c r="T3318" s="170"/>
      <c r="U3318" s="170"/>
      <c r="V3318" s="170"/>
      <c r="W3318" s="170"/>
      <c r="X3318" s="174"/>
      <c r="Y3318" s="170"/>
      <c r="Z3318" s="170"/>
      <c r="AA3318" s="170"/>
      <c r="AB3318" s="170"/>
      <c r="AC3318" s="170"/>
      <c r="AD3318" s="174"/>
      <c r="AE3318" s="170"/>
      <c r="AF3318" s="170"/>
      <c r="AI3318" s="170"/>
      <c r="AJ3318" s="170"/>
      <c r="AK3318" s="170"/>
      <c r="AL3318" s="170"/>
      <c r="AM3318" s="170"/>
      <c r="AN3318" s="170"/>
    </row>
    <row r="3319" spans="1:40" ht="52.5" customHeight="1" x14ac:dyDescent="0.2">
      <c r="A3319" s="170"/>
      <c r="B3319" s="170"/>
      <c r="C3319" s="170"/>
      <c r="D3319" s="170"/>
      <c r="E3319" s="170"/>
      <c r="F3319" s="170"/>
      <c r="G3319" s="170"/>
      <c r="H3319" s="170"/>
      <c r="I3319" s="170"/>
      <c r="J3319" s="170"/>
      <c r="K3319" s="170"/>
      <c r="L3319" s="170"/>
      <c r="M3319" s="170"/>
      <c r="N3319" s="170"/>
      <c r="O3319" s="170"/>
      <c r="P3319" s="170"/>
      <c r="Q3319" s="170"/>
      <c r="R3319" s="170"/>
      <c r="S3319" s="170"/>
      <c r="T3319" s="170"/>
      <c r="U3319" s="170"/>
      <c r="V3319" s="170"/>
      <c r="W3319" s="170"/>
      <c r="X3319" s="174"/>
      <c r="Y3319" s="170"/>
      <c r="Z3319" s="170"/>
      <c r="AA3319" s="170"/>
      <c r="AB3319" s="170"/>
      <c r="AC3319" s="170"/>
      <c r="AD3319" s="174"/>
      <c r="AE3319" s="170"/>
      <c r="AF3319" s="170"/>
      <c r="AI3319" s="170"/>
      <c r="AJ3319" s="170"/>
      <c r="AK3319" s="170"/>
      <c r="AL3319" s="170"/>
      <c r="AM3319" s="170"/>
      <c r="AN3319" s="170"/>
    </row>
    <row r="3320" spans="1:40" ht="52.5" customHeight="1" x14ac:dyDescent="0.2">
      <c r="A3320" s="170"/>
      <c r="B3320" s="170"/>
      <c r="C3320" s="170"/>
      <c r="D3320" s="170"/>
      <c r="E3320" s="170"/>
      <c r="F3320" s="170"/>
      <c r="G3320" s="170"/>
      <c r="H3320" s="170"/>
      <c r="I3320" s="170"/>
      <c r="J3320" s="170"/>
      <c r="K3320" s="170"/>
      <c r="L3320" s="170"/>
      <c r="M3320" s="170"/>
      <c r="N3320" s="170"/>
      <c r="O3320" s="170"/>
      <c r="P3320" s="170"/>
      <c r="Q3320" s="170"/>
      <c r="R3320" s="170"/>
      <c r="S3320" s="170"/>
      <c r="T3320" s="170"/>
      <c r="U3320" s="170"/>
      <c r="V3320" s="170"/>
      <c r="W3320" s="170"/>
      <c r="X3320" s="174"/>
      <c r="Y3320" s="170"/>
      <c r="Z3320" s="170"/>
      <c r="AA3320" s="170"/>
      <c r="AB3320" s="170"/>
      <c r="AC3320" s="170"/>
      <c r="AD3320" s="174"/>
      <c r="AE3320" s="170"/>
      <c r="AF3320" s="170"/>
      <c r="AI3320" s="170"/>
      <c r="AJ3320" s="170"/>
      <c r="AK3320" s="170"/>
      <c r="AL3320" s="170"/>
      <c r="AM3320" s="170"/>
      <c r="AN3320" s="170"/>
    </row>
    <row r="3321" spans="1:40" ht="52.5" customHeight="1" x14ac:dyDescent="0.2">
      <c r="A3321" s="170"/>
      <c r="B3321" s="170"/>
      <c r="C3321" s="170"/>
      <c r="D3321" s="170"/>
      <c r="E3321" s="170"/>
      <c r="F3321" s="170"/>
      <c r="G3321" s="170"/>
      <c r="H3321" s="170"/>
      <c r="I3321" s="170"/>
      <c r="J3321" s="170"/>
      <c r="K3321" s="170"/>
      <c r="L3321" s="170"/>
      <c r="M3321" s="170"/>
      <c r="N3321" s="170"/>
      <c r="O3321" s="170"/>
      <c r="P3321" s="170"/>
      <c r="Q3321" s="170"/>
      <c r="R3321" s="170"/>
      <c r="S3321" s="170"/>
      <c r="T3321" s="170"/>
      <c r="U3321" s="170"/>
      <c r="V3321" s="170"/>
      <c r="W3321" s="170"/>
      <c r="X3321" s="174"/>
      <c r="Y3321" s="170"/>
      <c r="Z3321" s="170"/>
      <c r="AA3321" s="170"/>
      <c r="AB3321" s="170"/>
      <c r="AC3321" s="170"/>
      <c r="AD3321" s="174"/>
      <c r="AE3321" s="170"/>
      <c r="AF3321" s="170"/>
      <c r="AI3321" s="170"/>
      <c r="AJ3321" s="170"/>
      <c r="AK3321" s="170"/>
      <c r="AL3321" s="170"/>
      <c r="AM3321" s="170"/>
      <c r="AN3321" s="170"/>
    </row>
    <row r="3322" spans="1:40" ht="52.5" customHeight="1" x14ac:dyDescent="0.2">
      <c r="A3322" s="170"/>
      <c r="B3322" s="170"/>
      <c r="C3322" s="170"/>
      <c r="D3322" s="170"/>
      <c r="E3322" s="170"/>
      <c r="F3322" s="170"/>
      <c r="G3322" s="170"/>
      <c r="H3322" s="170"/>
      <c r="I3322" s="170"/>
      <c r="J3322" s="170"/>
      <c r="K3322" s="170"/>
      <c r="L3322" s="170"/>
      <c r="M3322" s="170"/>
      <c r="N3322" s="170"/>
      <c r="O3322" s="170"/>
      <c r="P3322" s="170"/>
      <c r="Q3322" s="170"/>
      <c r="R3322" s="170"/>
      <c r="S3322" s="170"/>
      <c r="T3322" s="170"/>
      <c r="U3322" s="170"/>
      <c r="V3322" s="170"/>
      <c r="W3322" s="170"/>
      <c r="X3322" s="174"/>
      <c r="Y3322" s="170"/>
      <c r="Z3322" s="170"/>
      <c r="AA3322" s="170"/>
      <c r="AB3322" s="170"/>
      <c r="AC3322" s="170"/>
      <c r="AD3322" s="174"/>
      <c r="AE3322" s="170"/>
      <c r="AF3322" s="170"/>
      <c r="AI3322" s="170"/>
      <c r="AJ3322" s="170"/>
      <c r="AK3322" s="170"/>
      <c r="AL3322" s="170"/>
      <c r="AM3322" s="170"/>
      <c r="AN3322" s="170"/>
    </row>
    <row r="3323" spans="1:40" ht="52.5" customHeight="1" x14ac:dyDescent="0.2">
      <c r="A3323" s="170"/>
      <c r="B3323" s="170"/>
      <c r="C3323" s="170"/>
      <c r="D3323" s="170"/>
      <c r="E3323" s="170"/>
      <c r="F3323" s="170"/>
      <c r="G3323" s="170"/>
      <c r="H3323" s="170"/>
      <c r="I3323" s="170"/>
      <c r="J3323" s="170"/>
      <c r="K3323" s="170"/>
      <c r="L3323" s="170"/>
      <c r="M3323" s="170"/>
      <c r="N3323" s="170"/>
      <c r="O3323" s="170"/>
      <c r="P3323" s="170"/>
      <c r="Q3323" s="170"/>
      <c r="R3323" s="170"/>
      <c r="S3323" s="170"/>
      <c r="T3323" s="170"/>
      <c r="U3323" s="170"/>
      <c r="V3323" s="170"/>
      <c r="W3323" s="170"/>
      <c r="X3323" s="174"/>
      <c r="Y3323" s="170"/>
      <c r="Z3323" s="170"/>
      <c r="AA3323" s="170"/>
      <c r="AB3323" s="170"/>
      <c r="AC3323" s="170"/>
      <c r="AD3323" s="174"/>
      <c r="AE3323" s="170"/>
      <c r="AF3323" s="170"/>
      <c r="AI3323" s="170"/>
      <c r="AJ3323" s="170"/>
      <c r="AK3323" s="170"/>
      <c r="AL3323" s="170"/>
      <c r="AM3323" s="170"/>
      <c r="AN3323" s="170"/>
    </row>
    <row r="3324" spans="1:40" ht="52.5" customHeight="1" x14ac:dyDescent="0.2">
      <c r="A3324" s="170"/>
      <c r="B3324" s="170"/>
      <c r="C3324" s="170"/>
      <c r="D3324" s="170"/>
      <c r="E3324" s="170"/>
      <c r="F3324" s="170"/>
      <c r="G3324" s="170"/>
      <c r="H3324" s="170"/>
      <c r="I3324" s="170"/>
      <c r="J3324" s="170"/>
      <c r="K3324" s="170"/>
      <c r="L3324" s="170"/>
      <c r="M3324" s="170"/>
      <c r="N3324" s="170"/>
      <c r="O3324" s="170"/>
      <c r="P3324" s="170"/>
      <c r="Q3324" s="170"/>
      <c r="R3324" s="170"/>
      <c r="S3324" s="170"/>
      <c r="T3324" s="170"/>
      <c r="U3324" s="170"/>
      <c r="V3324" s="170"/>
      <c r="W3324" s="170"/>
      <c r="X3324" s="174"/>
      <c r="Y3324" s="170"/>
      <c r="Z3324" s="170"/>
      <c r="AA3324" s="170"/>
      <c r="AB3324" s="170"/>
      <c r="AC3324" s="170"/>
      <c r="AD3324" s="174"/>
      <c r="AE3324" s="170"/>
      <c r="AF3324" s="170"/>
      <c r="AI3324" s="170"/>
      <c r="AJ3324" s="170"/>
      <c r="AK3324" s="170"/>
      <c r="AL3324" s="170"/>
      <c r="AM3324" s="170"/>
      <c r="AN3324" s="170"/>
    </row>
    <row r="3325" spans="1:40" ht="52.5" customHeight="1" x14ac:dyDescent="0.2">
      <c r="A3325" s="170"/>
      <c r="B3325" s="170"/>
      <c r="C3325" s="170"/>
      <c r="D3325" s="170"/>
      <c r="E3325" s="170"/>
      <c r="F3325" s="170"/>
      <c r="G3325" s="170"/>
      <c r="H3325" s="170"/>
      <c r="I3325" s="170"/>
      <c r="J3325" s="170"/>
      <c r="K3325" s="170"/>
      <c r="L3325" s="170"/>
      <c r="M3325" s="170"/>
      <c r="N3325" s="170"/>
      <c r="O3325" s="170"/>
      <c r="P3325" s="170"/>
      <c r="Q3325" s="170"/>
      <c r="R3325" s="170"/>
      <c r="S3325" s="170"/>
      <c r="T3325" s="170"/>
      <c r="U3325" s="170"/>
      <c r="V3325" s="170"/>
      <c r="W3325" s="170"/>
      <c r="X3325" s="174"/>
      <c r="Y3325" s="170"/>
      <c r="Z3325" s="170"/>
      <c r="AA3325" s="170"/>
      <c r="AB3325" s="170"/>
      <c r="AC3325" s="170"/>
      <c r="AD3325" s="174"/>
      <c r="AE3325" s="170"/>
      <c r="AF3325" s="170"/>
      <c r="AI3325" s="170"/>
      <c r="AJ3325" s="170"/>
      <c r="AK3325" s="170"/>
      <c r="AL3325" s="170"/>
      <c r="AM3325" s="170"/>
      <c r="AN3325" s="170"/>
    </row>
    <row r="3326" spans="1:40" ht="52.5" customHeight="1" x14ac:dyDescent="0.2">
      <c r="A3326" s="170"/>
      <c r="B3326" s="170"/>
      <c r="C3326" s="170"/>
      <c r="D3326" s="170"/>
      <c r="E3326" s="170"/>
      <c r="F3326" s="170"/>
      <c r="G3326" s="170"/>
      <c r="H3326" s="170"/>
      <c r="I3326" s="170"/>
      <c r="J3326" s="170"/>
      <c r="K3326" s="170"/>
      <c r="L3326" s="170"/>
      <c r="M3326" s="170"/>
      <c r="N3326" s="170"/>
      <c r="O3326" s="170"/>
      <c r="P3326" s="170"/>
      <c r="Q3326" s="170"/>
      <c r="R3326" s="170"/>
      <c r="S3326" s="170"/>
      <c r="T3326" s="170"/>
      <c r="U3326" s="170"/>
      <c r="V3326" s="170"/>
      <c r="W3326" s="170"/>
      <c r="X3326" s="174"/>
      <c r="Y3326" s="170"/>
      <c r="Z3326" s="170"/>
      <c r="AA3326" s="170"/>
      <c r="AB3326" s="170"/>
      <c r="AC3326" s="170"/>
      <c r="AD3326" s="174"/>
      <c r="AE3326" s="170"/>
      <c r="AF3326" s="170"/>
      <c r="AI3326" s="170"/>
      <c r="AJ3326" s="170"/>
      <c r="AK3326" s="170"/>
      <c r="AL3326" s="170"/>
      <c r="AM3326" s="170"/>
      <c r="AN3326" s="170"/>
    </row>
    <row r="3327" spans="1:40" ht="52.5" customHeight="1" x14ac:dyDescent="0.2">
      <c r="A3327" s="170"/>
      <c r="B3327" s="170"/>
      <c r="C3327" s="170"/>
      <c r="D3327" s="170"/>
      <c r="E3327" s="170"/>
      <c r="F3327" s="170"/>
      <c r="G3327" s="170"/>
      <c r="H3327" s="170"/>
      <c r="I3327" s="170"/>
      <c r="J3327" s="170"/>
      <c r="K3327" s="170"/>
      <c r="L3327" s="170"/>
      <c r="M3327" s="170"/>
      <c r="N3327" s="170"/>
      <c r="O3327" s="170"/>
      <c r="P3327" s="170"/>
      <c r="Q3327" s="170"/>
      <c r="R3327" s="170"/>
      <c r="S3327" s="170"/>
      <c r="T3327" s="170"/>
      <c r="U3327" s="170"/>
      <c r="V3327" s="170"/>
      <c r="W3327" s="170"/>
      <c r="X3327" s="174"/>
      <c r="Y3327" s="170"/>
      <c r="Z3327" s="170"/>
      <c r="AA3327" s="170"/>
      <c r="AB3327" s="170"/>
      <c r="AC3327" s="170"/>
      <c r="AD3327" s="174"/>
      <c r="AE3327" s="170"/>
      <c r="AF3327" s="170"/>
      <c r="AI3327" s="170"/>
      <c r="AJ3327" s="170"/>
      <c r="AK3327" s="170"/>
      <c r="AL3327" s="170"/>
      <c r="AM3327" s="170"/>
      <c r="AN3327" s="170"/>
    </row>
    <row r="3328" spans="1:40" ht="52.5" customHeight="1" x14ac:dyDescent="0.2">
      <c r="A3328" s="170"/>
      <c r="B3328" s="170"/>
      <c r="C3328" s="170"/>
      <c r="D3328" s="170"/>
      <c r="E3328" s="170"/>
      <c r="F3328" s="170"/>
      <c r="G3328" s="170"/>
      <c r="H3328" s="170"/>
      <c r="I3328" s="170"/>
      <c r="J3328" s="170"/>
      <c r="K3328" s="170"/>
      <c r="L3328" s="170"/>
      <c r="M3328" s="170"/>
      <c r="N3328" s="170"/>
      <c r="O3328" s="170"/>
      <c r="P3328" s="170"/>
      <c r="Q3328" s="170"/>
      <c r="R3328" s="170"/>
      <c r="S3328" s="170"/>
      <c r="T3328" s="170"/>
      <c r="U3328" s="170"/>
      <c r="V3328" s="170"/>
      <c r="W3328" s="170"/>
      <c r="X3328" s="174"/>
      <c r="Y3328" s="170"/>
      <c r="Z3328" s="170"/>
      <c r="AA3328" s="170"/>
      <c r="AB3328" s="170"/>
      <c r="AC3328" s="170"/>
      <c r="AD3328" s="174"/>
      <c r="AE3328" s="170"/>
      <c r="AF3328" s="170"/>
      <c r="AI3328" s="170"/>
      <c r="AJ3328" s="170"/>
      <c r="AK3328" s="170"/>
      <c r="AL3328" s="170"/>
      <c r="AM3328" s="170"/>
      <c r="AN3328" s="170"/>
    </row>
    <row r="3329" spans="1:40" ht="52.5" customHeight="1" x14ac:dyDescent="0.2">
      <c r="A3329" s="170"/>
      <c r="B3329" s="170"/>
      <c r="C3329" s="170"/>
      <c r="D3329" s="170"/>
      <c r="E3329" s="170"/>
      <c r="F3329" s="170"/>
      <c r="G3329" s="170"/>
      <c r="H3329" s="170"/>
      <c r="I3329" s="170"/>
      <c r="J3329" s="170"/>
      <c r="K3329" s="170"/>
      <c r="L3329" s="170"/>
      <c r="M3329" s="170"/>
      <c r="N3329" s="170"/>
      <c r="O3329" s="170"/>
      <c r="P3329" s="170"/>
      <c r="Q3329" s="170"/>
      <c r="R3329" s="170"/>
      <c r="S3329" s="170"/>
      <c r="T3329" s="170"/>
      <c r="U3329" s="170"/>
      <c r="V3329" s="170"/>
      <c r="W3329" s="170"/>
      <c r="X3329" s="174"/>
      <c r="Y3329" s="170"/>
      <c r="Z3329" s="170"/>
      <c r="AA3329" s="170"/>
      <c r="AB3329" s="170"/>
      <c r="AC3329" s="170"/>
      <c r="AD3329" s="174"/>
      <c r="AE3329" s="170"/>
      <c r="AF3329" s="170"/>
      <c r="AI3329" s="170"/>
      <c r="AJ3329" s="170"/>
      <c r="AK3329" s="170"/>
      <c r="AL3329" s="170"/>
      <c r="AM3329" s="170"/>
      <c r="AN3329" s="170"/>
    </row>
    <row r="3330" spans="1:40" ht="52.5" customHeight="1" x14ac:dyDescent="0.2">
      <c r="A3330" s="170"/>
      <c r="B3330" s="170"/>
      <c r="C3330" s="170"/>
      <c r="D3330" s="170"/>
      <c r="E3330" s="170"/>
      <c r="F3330" s="170"/>
      <c r="G3330" s="170"/>
      <c r="H3330" s="170"/>
      <c r="I3330" s="170"/>
      <c r="J3330" s="170"/>
      <c r="K3330" s="170"/>
      <c r="L3330" s="170"/>
      <c r="M3330" s="170"/>
      <c r="N3330" s="170"/>
      <c r="O3330" s="170"/>
      <c r="P3330" s="170"/>
      <c r="Q3330" s="170"/>
      <c r="R3330" s="170"/>
      <c r="S3330" s="170"/>
      <c r="T3330" s="170"/>
      <c r="U3330" s="170"/>
      <c r="V3330" s="170"/>
      <c r="W3330" s="170"/>
      <c r="X3330" s="174"/>
      <c r="Y3330" s="170"/>
      <c r="Z3330" s="170"/>
      <c r="AA3330" s="170"/>
      <c r="AB3330" s="170"/>
      <c r="AC3330" s="170"/>
      <c r="AD3330" s="174"/>
      <c r="AE3330" s="170"/>
      <c r="AF3330" s="170"/>
      <c r="AI3330" s="170"/>
      <c r="AJ3330" s="170"/>
      <c r="AK3330" s="170"/>
      <c r="AL3330" s="170"/>
      <c r="AM3330" s="170"/>
      <c r="AN3330" s="170"/>
    </row>
    <row r="3331" spans="1:40" ht="52.5" customHeight="1" x14ac:dyDescent="0.2">
      <c r="A3331" s="170"/>
      <c r="B3331" s="170"/>
      <c r="C3331" s="170"/>
      <c r="D3331" s="170"/>
      <c r="E3331" s="170"/>
      <c r="F3331" s="170"/>
      <c r="G3331" s="170"/>
      <c r="H3331" s="170"/>
      <c r="I3331" s="170"/>
      <c r="J3331" s="170"/>
      <c r="K3331" s="170"/>
      <c r="L3331" s="170"/>
      <c r="M3331" s="170"/>
      <c r="N3331" s="170"/>
      <c r="O3331" s="170"/>
      <c r="P3331" s="170"/>
      <c r="Q3331" s="170"/>
      <c r="R3331" s="170"/>
      <c r="S3331" s="170"/>
      <c r="T3331" s="170"/>
      <c r="U3331" s="170"/>
      <c r="V3331" s="170"/>
      <c r="W3331" s="170"/>
      <c r="X3331" s="174"/>
      <c r="Y3331" s="170"/>
      <c r="Z3331" s="170"/>
      <c r="AA3331" s="170"/>
      <c r="AB3331" s="170"/>
      <c r="AC3331" s="170"/>
      <c r="AD3331" s="174"/>
      <c r="AE3331" s="170"/>
      <c r="AF3331" s="170"/>
      <c r="AI3331" s="170"/>
      <c r="AJ3331" s="170"/>
      <c r="AK3331" s="170"/>
      <c r="AL3331" s="170"/>
      <c r="AM3331" s="170"/>
      <c r="AN3331" s="170"/>
    </row>
    <row r="3332" spans="1:40" ht="52.5" customHeight="1" x14ac:dyDescent="0.2">
      <c r="A3332" s="170"/>
      <c r="B3332" s="170"/>
      <c r="C3332" s="170"/>
      <c r="D3332" s="170"/>
      <c r="E3332" s="170"/>
      <c r="F3332" s="170"/>
      <c r="G3332" s="170"/>
      <c r="H3332" s="170"/>
      <c r="I3332" s="170"/>
      <c r="J3332" s="170"/>
      <c r="K3332" s="170"/>
      <c r="L3332" s="170"/>
      <c r="M3332" s="170"/>
      <c r="N3332" s="170"/>
      <c r="O3332" s="170"/>
      <c r="P3332" s="170"/>
      <c r="Q3332" s="170"/>
      <c r="R3332" s="170"/>
      <c r="S3332" s="170"/>
      <c r="T3332" s="170"/>
      <c r="U3332" s="170"/>
      <c r="V3332" s="170"/>
      <c r="W3332" s="170"/>
      <c r="X3332" s="174"/>
      <c r="Y3332" s="170"/>
      <c r="Z3332" s="170"/>
      <c r="AA3332" s="170"/>
      <c r="AB3332" s="170"/>
      <c r="AC3332" s="170"/>
      <c r="AD3332" s="174"/>
      <c r="AE3332" s="170"/>
      <c r="AF3332" s="170"/>
      <c r="AI3332" s="170"/>
      <c r="AJ3332" s="170"/>
      <c r="AK3332" s="170"/>
      <c r="AL3332" s="170"/>
      <c r="AM3332" s="170"/>
      <c r="AN3332" s="170"/>
    </row>
    <row r="3333" spans="1:40" ht="52.5" customHeight="1" x14ac:dyDescent="0.2">
      <c r="A3333" s="170"/>
      <c r="B3333" s="170"/>
      <c r="C3333" s="170"/>
      <c r="D3333" s="170"/>
      <c r="E3333" s="170"/>
      <c r="F3333" s="170"/>
      <c r="G3333" s="170"/>
      <c r="H3333" s="170"/>
      <c r="I3333" s="170"/>
      <c r="J3333" s="170"/>
      <c r="K3333" s="170"/>
      <c r="L3333" s="170"/>
      <c r="M3333" s="170"/>
      <c r="N3333" s="170"/>
      <c r="O3333" s="170"/>
      <c r="P3333" s="170"/>
      <c r="Q3333" s="170"/>
      <c r="R3333" s="170"/>
      <c r="S3333" s="170"/>
      <c r="T3333" s="170"/>
      <c r="U3333" s="170"/>
      <c r="V3333" s="170"/>
      <c r="W3333" s="170"/>
      <c r="X3333" s="174"/>
      <c r="Y3333" s="170"/>
      <c r="Z3333" s="170"/>
      <c r="AA3333" s="170"/>
      <c r="AB3333" s="170"/>
      <c r="AC3333" s="170"/>
      <c r="AD3333" s="174"/>
      <c r="AE3333" s="170"/>
      <c r="AF3333" s="170"/>
      <c r="AI3333" s="170"/>
      <c r="AJ3333" s="170"/>
      <c r="AK3333" s="170"/>
      <c r="AL3333" s="170"/>
      <c r="AM3333" s="170"/>
      <c r="AN3333" s="170"/>
    </row>
    <row r="3334" spans="1:40" ht="52.5" customHeight="1" x14ac:dyDescent="0.2">
      <c r="A3334" s="170"/>
      <c r="B3334" s="170"/>
      <c r="C3334" s="170"/>
      <c r="D3334" s="170"/>
      <c r="E3334" s="170"/>
      <c r="F3334" s="170"/>
      <c r="G3334" s="170"/>
      <c r="H3334" s="170"/>
      <c r="I3334" s="170"/>
      <c r="J3334" s="170"/>
      <c r="K3334" s="170"/>
      <c r="L3334" s="170"/>
      <c r="M3334" s="170"/>
      <c r="N3334" s="170"/>
      <c r="O3334" s="170"/>
      <c r="P3334" s="170"/>
      <c r="Q3334" s="170"/>
      <c r="R3334" s="170"/>
      <c r="S3334" s="170"/>
      <c r="T3334" s="170"/>
      <c r="U3334" s="170"/>
      <c r="V3334" s="170"/>
      <c r="W3334" s="170"/>
      <c r="X3334" s="174"/>
      <c r="Y3334" s="170"/>
      <c r="Z3334" s="170"/>
      <c r="AA3334" s="170"/>
      <c r="AB3334" s="170"/>
      <c r="AC3334" s="170"/>
      <c r="AD3334" s="174"/>
      <c r="AE3334" s="170"/>
      <c r="AF3334" s="170"/>
      <c r="AI3334" s="170"/>
      <c r="AJ3334" s="170"/>
      <c r="AK3334" s="170"/>
      <c r="AL3334" s="170"/>
      <c r="AM3334" s="170"/>
      <c r="AN3334" s="170"/>
    </row>
    <row r="3335" spans="1:40" ht="52.5" customHeight="1" x14ac:dyDescent="0.2">
      <c r="A3335" s="170"/>
      <c r="B3335" s="170"/>
      <c r="C3335" s="170"/>
      <c r="D3335" s="170"/>
      <c r="E3335" s="170"/>
      <c r="F3335" s="170"/>
      <c r="G3335" s="170"/>
      <c r="H3335" s="170"/>
      <c r="I3335" s="170"/>
      <c r="J3335" s="170"/>
      <c r="K3335" s="170"/>
      <c r="L3335" s="170"/>
      <c r="M3335" s="170"/>
      <c r="N3335" s="170"/>
      <c r="O3335" s="170"/>
      <c r="P3335" s="170"/>
      <c r="Q3335" s="170"/>
      <c r="R3335" s="170"/>
      <c r="S3335" s="170"/>
      <c r="T3335" s="170"/>
      <c r="U3335" s="170"/>
      <c r="V3335" s="170"/>
      <c r="W3335" s="170"/>
      <c r="X3335" s="174"/>
      <c r="Y3335" s="170"/>
      <c r="Z3335" s="170"/>
      <c r="AA3335" s="170"/>
      <c r="AB3335" s="170"/>
      <c r="AC3335" s="170"/>
      <c r="AD3335" s="174"/>
      <c r="AE3335" s="170"/>
      <c r="AF3335" s="170"/>
      <c r="AI3335" s="170"/>
      <c r="AJ3335" s="170"/>
      <c r="AK3335" s="170"/>
      <c r="AL3335" s="170"/>
      <c r="AM3335" s="170"/>
      <c r="AN3335" s="170"/>
    </row>
    <row r="3336" spans="1:40" ht="52.5" customHeight="1" x14ac:dyDescent="0.2">
      <c r="A3336" s="170"/>
      <c r="B3336" s="170"/>
      <c r="C3336" s="170"/>
      <c r="D3336" s="170"/>
      <c r="E3336" s="170"/>
      <c r="F3336" s="170"/>
      <c r="G3336" s="170"/>
      <c r="H3336" s="170"/>
      <c r="I3336" s="170"/>
      <c r="J3336" s="170"/>
      <c r="K3336" s="170"/>
      <c r="L3336" s="170"/>
      <c r="M3336" s="170"/>
      <c r="N3336" s="170"/>
      <c r="O3336" s="170"/>
      <c r="P3336" s="170"/>
      <c r="Q3336" s="170"/>
      <c r="R3336" s="170"/>
      <c r="S3336" s="170"/>
      <c r="T3336" s="170"/>
      <c r="U3336" s="170"/>
      <c r="V3336" s="170"/>
      <c r="W3336" s="170"/>
      <c r="X3336" s="174"/>
      <c r="Y3336" s="170"/>
      <c r="Z3336" s="170"/>
      <c r="AA3336" s="170"/>
      <c r="AB3336" s="170"/>
      <c r="AC3336" s="170"/>
      <c r="AD3336" s="174"/>
      <c r="AE3336" s="170"/>
      <c r="AF3336" s="170"/>
      <c r="AI3336" s="170"/>
      <c r="AJ3336" s="170"/>
      <c r="AK3336" s="170"/>
      <c r="AL3336" s="170"/>
      <c r="AM3336" s="170"/>
      <c r="AN3336" s="170"/>
    </row>
    <row r="3337" spans="1:40" ht="52.5" customHeight="1" x14ac:dyDescent="0.2">
      <c r="A3337" s="170"/>
      <c r="B3337" s="170"/>
      <c r="C3337" s="170"/>
      <c r="D3337" s="170"/>
      <c r="E3337" s="170"/>
      <c r="F3337" s="170"/>
      <c r="G3337" s="170"/>
      <c r="H3337" s="170"/>
      <c r="I3337" s="170"/>
      <c r="J3337" s="170"/>
      <c r="K3337" s="170"/>
      <c r="L3337" s="170"/>
      <c r="M3337" s="170"/>
      <c r="N3337" s="170"/>
      <c r="O3337" s="170"/>
      <c r="P3337" s="170"/>
      <c r="Q3337" s="170"/>
      <c r="R3337" s="170"/>
      <c r="S3337" s="170"/>
      <c r="T3337" s="170"/>
      <c r="U3337" s="170"/>
      <c r="V3337" s="170"/>
      <c r="W3337" s="170"/>
      <c r="X3337" s="174"/>
      <c r="Y3337" s="170"/>
      <c r="Z3337" s="170"/>
      <c r="AA3337" s="170"/>
      <c r="AB3337" s="170"/>
      <c r="AC3337" s="170"/>
      <c r="AD3337" s="174"/>
      <c r="AE3337" s="170"/>
      <c r="AF3337" s="170"/>
      <c r="AI3337" s="170"/>
      <c r="AJ3337" s="170"/>
      <c r="AK3337" s="170"/>
      <c r="AL3337" s="170"/>
      <c r="AM3337" s="170"/>
      <c r="AN3337" s="170"/>
    </row>
    <row r="3338" spans="1:40" ht="52.5" customHeight="1" x14ac:dyDescent="0.2">
      <c r="A3338" s="170"/>
      <c r="B3338" s="170"/>
      <c r="C3338" s="170"/>
      <c r="D3338" s="170"/>
      <c r="E3338" s="170"/>
      <c r="F3338" s="170"/>
      <c r="G3338" s="170"/>
      <c r="H3338" s="170"/>
      <c r="I3338" s="170"/>
      <c r="J3338" s="170"/>
      <c r="K3338" s="170"/>
      <c r="L3338" s="170"/>
      <c r="M3338" s="170"/>
      <c r="N3338" s="170"/>
      <c r="O3338" s="170"/>
      <c r="P3338" s="170"/>
      <c r="Q3338" s="170"/>
      <c r="R3338" s="170"/>
      <c r="S3338" s="170"/>
      <c r="T3338" s="170"/>
      <c r="U3338" s="170"/>
      <c r="V3338" s="170"/>
      <c r="W3338" s="170"/>
      <c r="X3338" s="174"/>
      <c r="Y3338" s="170"/>
      <c r="Z3338" s="170"/>
      <c r="AA3338" s="170"/>
      <c r="AB3338" s="170"/>
      <c r="AC3338" s="170"/>
      <c r="AD3338" s="174"/>
      <c r="AE3338" s="170"/>
      <c r="AF3338" s="170"/>
      <c r="AI3338" s="170"/>
      <c r="AJ3338" s="170"/>
      <c r="AK3338" s="170"/>
      <c r="AL3338" s="170"/>
      <c r="AM3338" s="170"/>
      <c r="AN3338" s="170"/>
    </row>
    <row r="3339" spans="1:40" ht="52.5" customHeight="1" x14ac:dyDescent="0.2">
      <c r="A3339" s="170"/>
      <c r="B3339" s="170"/>
      <c r="C3339" s="170"/>
      <c r="D3339" s="170"/>
      <c r="E3339" s="170"/>
      <c r="F3339" s="170"/>
      <c r="G3339" s="170"/>
      <c r="H3339" s="170"/>
      <c r="I3339" s="170"/>
      <c r="J3339" s="170"/>
      <c r="K3339" s="170"/>
      <c r="L3339" s="170"/>
      <c r="M3339" s="170"/>
      <c r="N3339" s="170"/>
      <c r="O3339" s="170"/>
      <c r="P3339" s="170"/>
      <c r="Q3339" s="170"/>
      <c r="R3339" s="170"/>
      <c r="S3339" s="170"/>
      <c r="T3339" s="170"/>
      <c r="U3339" s="170"/>
      <c r="V3339" s="170"/>
      <c r="W3339" s="170"/>
      <c r="X3339" s="174"/>
      <c r="Y3339" s="170"/>
      <c r="Z3339" s="170"/>
      <c r="AA3339" s="170"/>
      <c r="AB3339" s="170"/>
      <c r="AC3339" s="170"/>
      <c r="AD3339" s="174"/>
      <c r="AE3339" s="170"/>
      <c r="AF3339" s="170"/>
      <c r="AI3339" s="170"/>
      <c r="AJ3339" s="170"/>
      <c r="AK3339" s="170"/>
      <c r="AL3339" s="170"/>
      <c r="AM3339" s="170"/>
      <c r="AN3339" s="170"/>
    </row>
    <row r="3340" spans="1:40" ht="52.5" customHeight="1" x14ac:dyDescent="0.2">
      <c r="A3340" s="170"/>
      <c r="B3340" s="170"/>
      <c r="C3340" s="170"/>
      <c r="D3340" s="170"/>
      <c r="E3340" s="170"/>
      <c r="F3340" s="170"/>
      <c r="G3340" s="170"/>
      <c r="H3340" s="170"/>
      <c r="I3340" s="170"/>
      <c r="J3340" s="170"/>
      <c r="K3340" s="170"/>
      <c r="L3340" s="170"/>
      <c r="M3340" s="170"/>
      <c r="N3340" s="170"/>
      <c r="O3340" s="170"/>
      <c r="P3340" s="170"/>
      <c r="Q3340" s="170"/>
      <c r="R3340" s="170"/>
      <c r="S3340" s="170"/>
      <c r="T3340" s="170"/>
      <c r="U3340" s="170"/>
      <c r="V3340" s="170"/>
      <c r="W3340" s="170"/>
      <c r="X3340" s="174"/>
      <c r="Y3340" s="170"/>
      <c r="Z3340" s="170"/>
      <c r="AA3340" s="170"/>
      <c r="AB3340" s="170"/>
      <c r="AC3340" s="170"/>
      <c r="AD3340" s="174"/>
      <c r="AE3340" s="170"/>
      <c r="AF3340" s="170"/>
      <c r="AI3340" s="170"/>
      <c r="AJ3340" s="170"/>
      <c r="AK3340" s="170"/>
      <c r="AL3340" s="170"/>
      <c r="AM3340" s="170"/>
      <c r="AN3340" s="170"/>
    </row>
    <row r="3341" spans="1:40" ht="52.5" customHeight="1" x14ac:dyDescent="0.2">
      <c r="A3341" s="170"/>
      <c r="B3341" s="170"/>
      <c r="C3341" s="170"/>
      <c r="D3341" s="170"/>
      <c r="E3341" s="170"/>
      <c r="F3341" s="170"/>
      <c r="G3341" s="170"/>
      <c r="H3341" s="170"/>
      <c r="I3341" s="170"/>
      <c r="J3341" s="170"/>
      <c r="K3341" s="170"/>
      <c r="L3341" s="170"/>
      <c r="M3341" s="170"/>
      <c r="N3341" s="170"/>
      <c r="O3341" s="170"/>
      <c r="P3341" s="170"/>
      <c r="Q3341" s="170"/>
      <c r="R3341" s="170"/>
      <c r="S3341" s="170"/>
      <c r="T3341" s="170"/>
      <c r="U3341" s="170"/>
      <c r="V3341" s="170"/>
      <c r="W3341" s="170"/>
      <c r="X3341" s="174"/>
      <c r="Y3341" s="170"/>
      <c r="Z3341" s="170"/>
      <c r="AA3341" s="170"/>
      <c r="AB3341" s="170"/>
      <c r="AC3341" s="170"/>
      <c r="AD3341" s="174"/>
      <c r="AE3341" s="170"/>
      <c r="AF3341" s="170"/>
      <c r="AI3341" s="170"/>
      <c r="AJ3341" s="170"/>
      <c r="AK3341" s="170"/>
      <c r="AL3341" s="170"/>
      <c r="AM3341" s="170"/>
      <c r="AN3341" s="170"/>
    </row>
    <row r="3342" spans="1:40" ht="52.5" customHeight="1" x14ac:dyDescent="0.2">
      <c r="A3342" s="170"/>
      <c r="B3342" s="170"/>
      <c r="C3342" s="170"/>
      <c r="D3342" s="170"/>
      <c r="E3342" s="170"/>
      <c r="F3342" s="170"/>
      <c r="G3342" s="170"/>
      <c r="H3342" s="170"/>
      <c r="I3342" s="170"/>
      <c r="J3342" s="170"/>
      <c r="K3342" s="170"/>
      <c r="L3342" s="170"/>
      <c r="M3342" s="170"/>
      <c r="N3342" s="170"/>
      <c r="O3342" s="170"/>
      <c r="P3342" s="170"/>
      <c r="Q3342" s="170"/>
      <c r="R3342" s="170"/>
      <c r="S3342" s="170"/>
      <c r="T3342" s="170"/>
      <c r="U3342" s="170"/>
      <c r="V3342" s="170"/>
      <c r="W3342" s="170"/>
      <c r="X3342" s="174"/>
      <c r="Y3342" s="170"/>
      <c r="Z3342" s="170"/>
      <c r="AA3342" s="170"/>
      <c r="AB3342" s="170"/>
      <c r="AC3342" s="170"/>
      <c r="AD3342" s="174"/>
      <c r="AE3342" s="170"/>
      <c r="AF3342" s="170"/>
      <c r="AI3342" s="170"/>
      <c r="AJ3342" s="170"/>
      <c r="AK3342" s="170"/>
      <c r="AL3342" s="170"/>
      <c r="AM3342" s="170"/>
      <c r="AN3342" s="170"/>
    </row>
    <row r="3343" spans="1:40" ht="52.5" customHeight="1" x14ac:dyDescent="0.2">
      <c r="A3343" s="170"/>
      <c r="B3343" s="170"/>
      <c r="C3343" s="170"/>
      <c r="D3343" s="170"/>
      <c r="E3343" s="170"/>
      <c r="F3343" s="170"/>
      <c r="G3343" s="170"/>
      <c r="H3343" s="170"/>
      <c r="I3343" s="170"/>
      <c r="J3343" s="170"/>
      <c r="K3343" s="170"/>
      <c r="L3343" s="170"/>
      <c r="M3343" s="170"/>
      <c r="N3343" s="170"/>
      <c r="O3343" s="170"/>
      <c r="P3343" s="170"/>
      <c r="Q3343" s="170"/>
      <c r="R3343" s="170"/>
      <c r="S3343" s="170"/>
      <c r="T3343" s="170"/>
      <c r="U3343" s="170"/>
      <c r="V3343" s="170"/>
      <c r="W3343" s="170"/>
      <c r="X3343" s="174"/>
      <c r="Y3343" s="170"/>
      <c r="Z3343" s="170"/>
      <c r="AA3343" s="170"/>
      <c r="AB3343" s="170"/>
      <c r="AC3343" s="170"/>
      <c r="AD3343" s="174"/>
      <c r="AE3343" s="170"/>
      <c r="AF3343" s="170"/>
      <c r="AI3343" s="170"/>
      <c r="AJ3343" s="170"/>
      <c r="AK3343" s="170"/>
      <c r="AL3343" s="170"/>
      <c r="AM3343" s="170"/>
      <c r="AN3343" s="170"/>
    </row>
    <row r="3344" spans="1:40" ht="52.5" customHeight="1" x14ac:dyDescent="0.2">
      <c r="A3344" s="170"/>
      <c r="B3344" s="170"/>
      <c r="C3344" s="170"/>
      <c r="D3344" s="170"/>
      <c r="E3344" s="170"/>
      <c r="F3344" s="170"/>
      <c r="G3344" s="170"/>
      <c r="H3344" s="170"/>
      <c r="I3344" s="170"/>
      <c r="J3344" s="170"/>
      <c r="K3344" s="170"/>
      <c r="L3344" s="170"/>
      <c r="M3344" s="170"/>
      <c r="N3344" s="170"/>
      <c r="O3344" s="170"/>
      <c r="P3344" s="170"/>
      <c r="Q3344" s="170"/>
      <c r="R3344" s="170"/>
      <c r="S3344" s="170"/>
      <c r="T3344" s="170"/>
      <c r="U3344" s="170"/>
      <c r="V3344" s="170"/>
      <c r="W3344" s="170"/>
      <c r="X3344" s="174"/>
      <c r="Y3344" s="170"/>
      <c r="Z3344" s="170"/>
      <c r="AA3344" s="170"/>
      <c r="AB3344" s="170"/>
      <c r="AC3344" s="170"/>
      <c r="AD3344" s="174"/>
      <c r="AE3344" s="170"/>
      <c r="AF3344" s="170"/>
      <c r="AI3344" s="170"/>
      <c r="AJ3344" s="170"/>
      <c r="AK3344" s="170"/>
      <c r="AL3344" s="170"/>
      <c r="AM3344" s="170"/>
      <c r="AN3344" s="170"/>
    </row>
    <row r="3345" spans="1:40" ht="52.5" customHeight="1" x14ac:dyDescent="0.2">
      <c r="A3345" s="170"/>
      <c r="B3345" s="170"/>
      <c r="C3345" s="170"/>
      <c r="D3345" s="170"/>
      <c r="E3345" s="170"/>
      <c r="F3345" s="170"/>
      <c r="G3345" s="170"/>
      <c r="H3345" s="170"/>
      <c r="I3345" s="170"/>
      <c r="J3345" s="170"/>
      <c r="K3345" s="170"/>
      <c r="L3345" s="170"/>
      <c r="M3345" s="170"/>
      <c r="N3345" s="170"/>
      <c r="O3345" s="170"/>
      <c r="P3345" s="170"/>
      <c r="Q3345" s="170"/>
      <c r="R3345" s="170"/>
      <c r="S3345" s="170"/>
      <c r="T3345" s="170"/>
      <c r="U3345" s="170"/>
      <c r="V3345" s="170"/>
      <c r="W3345" s="170"/>
      <c r="X3345" s="174"/>
      <c r="Y3345" s="170"/>
      <c r="Z3345" s="170"/>
      <c r="AA3345" s="170"/>
      <c r="AB3345" s="170"/>
      <c r="AC3345" s="170"/>
      <c r="AD3345" s="174"/>
      <c r="AE3345" s="170"/>
      <c r="AF3345" s="170"/>
      <c r="AI3345" s="170"/>
      <c r="AJ3345" s="170"/>
      <c r="AK3345" s="170"/>
      <c r="AL3345" s="170"/>
      <c r="AM3345" s="170"/>
      <c r="AN3345" s="170"/>
    </row>
    <row r="3346" spans="1:40" ht="52.5" customHeight="1" x14ac:dyDescent="0.2">
      <c r="A3346" s="170"/>
      <c r="B3346" s="170"/>
      <c r="C3346" s="170"/>
      <c r="D3346" s="170"/>
      <c r="E3346" s="170"/>
      <c r="F3346" s="170"/>
      <c r="G3346" s="170"/>
      <c r="H3346" s="170"/>
      <c r="I3346" s="170"/>
      <c r="J3346" s="170"/>
      <c r="K3346" s="170"/>
      <c r="L3346" s="170"/>
      <c r="M3346" s="170"/>
      <c r="N3346" s="170"/>
      <c r="O3346" s="170"/>
      <c r="P3346" s="170"/>
      <c r="Q3346" s="170"/>
      <c r="R3346" s="170"/>
      <c r="S3346" s="170"/>
      <c r="T3346" s="170"/>
      <c r="U3346" s="170"/>
      <c r="V3346" s="170"/>
      <c r="W3346" s="170"/>
      <c r="X3346" s="174"/>
      <c r="Y3346" s="170"/>
      <c r="Z3346" s="170"/>
      <c r="AA3346" s="170"/>
      <c r="AB3346" s="170"/>
      <c r="AC3346" s="170"/>
      <c r="AD3346" s="174"/>
      <c r="AE3346" s="170"/>
      <c r="AF3346" s="170"/>
      <c r="AI3346" s="170"/>
      <c r="AJ3346" s="170"/>
      <c r="AK3346" s="170"/>
      <c r="AL3346" s="170"/>
      <c r="AM3346" s="170"/>
      <c r="AN3346" s="170"/>
    </row>
    <row r="3347" spans="1:40" ht="52.5" customHeight="1" x14ac:dyDescent="0.2">
      <c r="A3347" s="170"/>
      <c r="B3347" s="170"/>
      <c r="C3347" s="170"/>
      <c r="D3347" s="170"/>
      <c r="E3347" s="170"/>
      <c r="F3347" s="170"/>
      <c r="G3347" s="170"/>
      <c r="H3347" s="170"/>
      <c r="I3347" s="170"/>
      <c r="J3347" s="170"/>
      <c r="K3347" s="170"/>
      <c r="L3347" s="170"/>
      <c r="M3347" s="170"/>
      <c r="N3347" s="170"/>
      <c r="O3347" s="170"/>
      <c r="P3347" s="170"/>
      <c r="Q3347" s="170"/>
      <c r="R3347" s="170"/>
      <c r="S3347" s="170"/>
      <c r="T3347" s="170"/>
      <c r="U3347" s="170"/>
      <c r="V3347" s="170"/>
      <c r="W3347" s="170"/>
      <c r="X3347" s="174"/>
      <c r="Y3347" s="170"/>
      <c r="Z3347" s="170"/>
      <c r="AA3347" s="170"/>
      <c r="AB3347" s="170"/>
      <c r="AC3347" s="170"/>
      <c r="AD3347" s="174"/>
      <c r="AE3347" s="170"/>
      <c r="AF3347" s="170"/>
      <c r="AI3347" s="170"/>
      <c r="AJ3347" s="170"/>
      <c r="AK3347" s="170"/>
      <c r="AL3347" s="170"/>
      <c r="AM3347" s="170"/>
      <c r="AN3347" s="170"/>
    </row>
    <row r="3348" spans="1:40" ht="52.5" customHeight="1" x14ac:dyDescent="0.2">
      <c r="A3348" s="170"/>
      <c r="B3348" s="170"/>
      <c r="C3348" s="170"/>
      <c r="D3348" s="170"/>
      <c r="E3348" s="170"/>
      <c r="F3348" s="170"/>
      <c r="G3348" s="170"/>
      <c r="H3348" s="170"/>
      <c r="I3348" s="170"/>
      <c r="J3348" s="170"/>
      <c r="K3348" s="170"/>
      <c r="L3348" s="170"/>
      <c r="M3348" s="170"/>
      <c r="N3348" s="170"/>
      <c r="O3348" s="170"/>
      <c r="P3348" s="170"/>
      <c r="Q3348" s="170"/>
      <c r="R3348" s="170"/>
      <c r="S3348" s="170"/>
      <c r="T3348" s="170"/>
      <c r="U3348" s="170"/>
      <c r="V3348" s="170"/>
      <c r="W3348" s="170"/>
      <c r="X3348" s="174"/>
      <c r="Y3348" s="170"/>
      <c r="Z3348" s="170"/>
      <c r="AA3348" s="170"/>
      <c r="AB3348" s="170"/>
      <c r="AC3348" s="170"/>
      <c r="AD3348" s="174"/>
      <c r="AE3348" s="170"/>
      <c r="AF3348" s="170"/>
      <c r="AI3348" s="170"/>
      <c r="AJ3348" s="170"/>
      <c r="AK3348" s="170"/>
      <c r="AL3348" s="170"/>
      <c r="AM3348" s="170"/>
      <c r="AN3348" s="170"/>
    </row>
    <row r="3349" spans="1:40" ht="52.5" customHeight="1" x14ac:dyDescent="0.2">
      <c r="A3349" s="170"/>
      <c r="B3349" s="170"/>
      <c r="C3349" s="170"/>
      <c r="D3349" s="170"/>
      <c r="E3349" s="170"/>
      <c r="F3349" s="170"/>
      <c r="G3349" s="170"/>
      <c r="H3349" s="170"/>
      <c r="I3349" s="170"/>
      <c r="J3349" s="170"/>
      <c r="K3349" s="170"/>
      <c r="L3349" s="170"/>
      <c r="M3349" s="170"/>
      <c r="N3349" s="170"/>
      <c r="O3349" s="170"/>
      <c r="P3349" s="170"/>
      <c r="Q3349" s="170"/>
      <c r="R3349" s="170"/>
      <c r="S3349" s="170"/>
      <c r="T3349" s="170"/>
      <c r="U3349" s="170"/>
      <c r="V3349" s="170"/>
      <c r="W3349" s="170"/>
      <c r="X3349" s="174"/>
      <c r="Y3349" s="170"/>
      <c r="Z3349" s="170"/>
      <c r="AA3349" s="170"/>
      <c r="AB3349" s="170"/>
      <c r="AC3349" s="170"/>
      <c r="AD3349" s="174"/>
      <c r="AE3349" s="170"/>
      <c r="AF3349" s="170"/>
      <c r="AI3349" s="170"/>
      <c r="AJ3349" s="170"/>
      <c r="AK3349" s="170"/>
      <c r="AL3349" s="170"/>
      <c r="AM3349" s="170"/>
      <c r="AN3349" s="170"/>
    </row>
    <row r="3350" spans="1:40" ht="52.5" customHeight="1" x14ac:dyDescent="0.2">
      <c r="A3350" s="170"/>
      <c r="B3350" s="170"/>
      <c r="C3350" s="170"/>
      <c r="D3350" s="170"/>
      <c r="E3350" s="170"/>
      <c r="F3350" s="170"/>
      <c r="G3350" s="170"/>
      <c r="H3350" s="170"/>
      <c r="I3350" s="170"/>
      <c r="J3350" s="170"/>
      <c r="K3350" s="170"/>
      <c r="L3350" s="170"/>
      <c r="M3350" s="170"/>
      <c r="N3350" s="170"/>
      <c r="O3350" s="170"/>
      <c r="P3350" s="170"/>
      <c r="Q3350" s="170"/>
      <c r="R3350" s="170"/>
      <c r="S3350" s="170"/>
      <c r="T3350" s="170"/>
      <c r="U3350" s="170"/>
      <c r="V3350" s="170"/>
      <c r="W3350" s="170"/>
      <c r="X3350" s="174"/>
      <c r="Y3350" s="170"/>
      <c r="Z3350" s="170"/>
      <c r="AA3350" s="170"/>
      <c r="AB3350" s="170"/>
      <c r="AC3350" s="170"/>
      <c r="AD3350" s="174"/>
      <c r="AE3350" s="170"/>
      <c r="AF3350" s="170"/>
      <c r="AI3350" s="170"/>
      <c r="AJ3350" s="170"/>
      <c r="AK3350" s="170"/>
      <c r="AL3350" s="170"/>
      <c r="AM3350" s="170"/>
      <c r="AN3350" s="170"/>
    </row>
    <row r="3351" spans="1:40" ht="52.5" customHeight="1" x14ac:dyDescent="0.2">
      <c r="A3351" s="170"/>
      <c r="B3351" s="170"/>
      <c r="C3351" s="170"/>
      <c r="D3351" s="170"/>
      <c r="E3351" s="170"/>
      <c r="F3351" s="170"/>
      <c r="G3351" s="170"/>
      <c r="H3351" s="170"/>
      <c r="I3351" s="170"/>
      <c r="J3351" s="170"/>
      <c r="K3351" s="170"/>
      <c r="L3351" s="170"/>
      <c r="M3351" s="170"/>
      <c r="N3351" s="170"/>
      <c r="O3351" s="170"/>
      <c r="P3351" s="170"/>
      <c r="Q3351" s="170"/>
      <c r="R3351" s="170"/>
      <c r="S3351" s="170"/>
      <c r="T3351" s="170"/>
      <c r="U3351" s="170"/>
      <c r="V3351" s="170"/>
      <c r="W3351" s="170"/>
      <c r="X3351" s="174"/>
      <c r="Y3351" s="170"/>
      <c r="Z3351" s="170"/>
      <c r="AA3351" s="170"/>
      <c r="AB3351" s="170"/>
      <c r="AC3351" s="170"/>
      <c r="AD3351" s="174"/>
      <c r="AE3351" s="170"/>
      <c r="AF3351" s="170"/>
      <c r="AI3351" s="170"/>
      <c r="AJ3351" s="170"/>
      <c r="AK3351" s="170"/>
      <c r="AL3351" s="170"/>
      <c r="AM3351" s="170"/>
      <c r="AN3351" s="170"/>
    </row>
    <row r="3352" spans="1:40" ht="52.5" customHeight="1" x14ac:dyDescent="0.2">
      <c r="A3352" s="170"/>
      <c r="B3352" s="170"/>
      <c r="C3352" s="170"/>
      <c r="D3352" s="170"/>
      <c r="E3352" s="170"/>
      <c r="F3352" s="170"/>
      <c r="G3352" s="170"/>
      <c r="H3352" s="170"/>
      <c r="I3352" s="170"/>
      <c r="J3352" s="170"/>
      <c r="K3352" s="170"/>
      <c r="L3352" s="170"/>
      <c r="M3352" s="170"/>
      <c r="N3352" s="170"/>
      <c r="O3352" s="170"/>
      <c r="P3352" s="170"/>
      <c r="Q3352" s="170"/>
      <c r="R3352" s="170"/>
      <c r="S3352" s="170"/>
      <c r="T3352" s="170"/>
      <c r="U3352" s="170"/>
      <c r="V3352" s="170"/>
      <c r="W3352" s="170"/>
      <c r="X3352" s="174"/>
      <c r="Y3352" s="170"/>
      <c r="Z3352" s="170"/>
      <c r="AA3352" s="170"/>
      <c r="AB3352" s="170"/>
      <c r="AC3352" s="170"/>
      <c r="AD3352" s="174"/>
      <c r="AE3352" s="170"/>
      <c r="AF3352" s="170"/>
      <c r="AI3352" s="170"/>
      <c r="AJ3352" s="170"/>
      <c r="AK3352" s="170"/>
      <c r="AL3352" s="170"/>
      <c r="AM3352" s="170"/>
      <c r="AN3352" s="170"/>
    </row>
    <row r="3353" spans="1:40" ht="52.5" customHeight="1" x14ac:dyDescent="0.2">
      <c r="A3353" s="170"/>
      <c r="B3353" s="170"/>
      <c r="C3353" s="170"/>
      <c r="D3353" s="170"/>
      <c r="E3353" s="170"/>
      <c r="F3353" s="170"/>
      <c r="G3353" s="170"/>
      <c r="H3353" s="170"/>
      <c r="I3353" s="170"/>
      <c r="J3353" s="170"/>
      <c r="K3353" s="170"/>
      <c r="L3353" s="170"/>
      <c r="M3353" s="170"/>
      <c r="N3353" s="170"/>
      <c r="O3353" s="170"/>
      <c r="P3353" s="170"/>
      <c r="Q3353" s="170"/>
      <c r="R3353" s="170"/>
      <c r="S3353" s="170"/>
      <c r="T3353" s="170"/>
      <c r="U3353" s="170"/>
      <c r="V3353" s="170"/>
      <c r="W3353" s="170"/>
      <c r="X3353" s="174"/>
      <c r="Y3353" s="170"/>
      <c r="Z3353" s="170"/>
      <c r="AA3353" s="170"/>
      <c r="AB3353" s="170"/>
      <c r="AC3353" s="170"/>
      <c r="AD3353" s="174"/>
      <c r="AE3353" s="170"/>
      <c r="AF3353" s="170"/>
      <c r="AI3353" s="170"/>
      <c r="AJ3353" s="170"/>
      <c r="AK3353" s="170"/>
      <c r="AL3353" s="170"/>
      <c r="AM3353" s="170"/>
      <c r="AN3353" s="170"/>
    </row>
    <row r="3354" spans="1:40" ht="52.5" customHeight="1" x14ac:dyDescent="0.2">
      <c r="A3354" s="170"/>
      <c r="B3354" s="170"/>
      <c r="C3354" s="170"/>
      <c r="D3354" s="170"/>
      <c r="E3354" s="170"/>
      <c r="F3354" s="170"/>
      <c r="G3354" s="170"/>
      <c r="H3354" s="170"/>
      <c r="I3354" s="170"/>
      <c r="J3354" s="170"/>
      <c r="K3354" s="170"/>
      <c r="L3354" s="170"/>
      <c r="M3354" s="170"/>
      <c r="N3354" s="170"/>
      <c r="O3354" s="170"/>
      <c r="P3354" s="170"/>
      <c r="Q3354" s="170"/>
      <c r="R3354" s="170"/>
      <c r="S3354" s="170"/>
      <c r="T3354" s="170"/>
      <c r="U3354" s="170"/>
      <c r="V3354" s="170"/>
      <c r="W3354" s="170"/>
      <c r="X3354" s="174"/>
      <c r="Y3354" s="170"/>
      <c r="Z3354" s="170"/>
      <c r="AA3354" s="170"/>
      <c r="AB3354" s="170"/>
      <c r="AC3354" s="170"/>
      <c r="AD3354" s="174"/>
      <c r="AE3354" s="170"/>
      <c r="AF3354" s="170"/>
      <c r="AI3354" s="170"/>
      <c r="AJ3354" s="170"/>
      <c r="AK3354" s="170"/>
      <c r="AL3354" s="170"/>
      <c r="AM3354" s="170"/>
      <c r="AN3354" s="170"/>
    </row>
    <row r="3355" spans="1:40" ht="52.5" customHeight="1" x14ac:dyDescent="0.2">
      <c r="A3355" s="170"/>
      <c r="B3355" s="170"/>
      <c r="C3355" s="170"/>
      <c r="D3355" s="170"/>
      <c r="E3355" s="170"/>
      <c r="F3355" s="170"/>
      <c r="G3355" s="170"/>
      <c r="H3355" s="170"/>
      <c r="I3355" s="170"/>
      <c r="J3355" s="170"/>
      <c r="K3355" s="170"/>
      <c r="L3355" s="170"/>
      <c r="M3355" s="170"/>
      <c r="N3355" s="170"/>
      <c r="O3355" s="170"/>
      <c r="P3355" s="170"/>
      <c r="Q3355" s="170"/>
      <c r="R3355" s="170"/>
      <c r="S3355" s="170"/>
      <c r="T3355" s="170"/>
      <c r="U3355" s="170"/>
      <c r="V3355" s="170"/>
      <c r="W3355" s="170"/>
      <c r="X3355" s="174"/>
      <c r="Y3355" s="170"/>
      <c r="Z3355" s="170"/>
      <c r="AA3355" s="170"/>
      <c r="AB3355" s="170"/>
      <c r="AC3355" s="170"/>
      <c r="AD3355" s="174"/>
      <c r="AE3355" s="170"/>
      <c r="AF3355" s="170"/>
      <c r="AI3355" s="170"/>
      <c r="AJ3355" s="170"/>
      <c r="AK3355" s="170"/>
      <c r="AL3355" s="170"/>
      <c r="AM3355" s="170"/>
      <c r="AN3355" s="170"/>
    </row>
    <row r="3356" spans="1:40" ht="52.5" customHeight="1" x14ac:dyDescent="0.2">
      <c r="A3356" s="170"/>
      <c r="B3356" s="170"/>
      <c r="C3356" s="170"/>
      <c r="D3356" s="170"/>
      <c r="E3356" s="170"/>
      <c r="F3356" s="170"/>
      <c r="G3356" s="170"/>
      <c r="H3356" s="170"/>
      <c r="I3356" s="170"/>
      <c r="J3356" s="170"/>
      <c r="K3356" s="170"/>
      <c r="L3356" s="170"/>
      <c r="M3356" s="170"/>
      <c r="N3356" s="170"/>
      <c r="O3356" s="170"/>
      <c r="P3356" s="170"/>
      <c r="Q3356" s="170"/>
      <c r="R3356" s="170"/>
      <c r="S3356" s="170"/>
      <c r="T3356" s="170"/>
      <c r="U3356" s="170"/>
      <c r="V3356" s="170"/>
      <c r="W3356" s="170"/>
      <c r="X3356" s="174"/>
      <c r="Y3356" s="170"/>
      <c r="Z3356" s="170"/>
      <c r="AA3356" s="170"/>
      <c r="AB3356" s="170"/>
      <c r="AC3356" s="170"/>
      <c r="AD3356" s="174"/>
      <c r="AE3356" s="170"/>
      <c r="AF3356" s="170"/>
      <c r="AI3356" s="170"/>
      <c r="AJ3356" s="170"/>
      <c r="AK3356" s="170"/>
      <c r="AL3356" s="170"/>
      <c r="AM3356" s="170"/>
      <c r="AN3356" s="170"/>
    </row>
    <row r="3357" spans="1:40" ht="52.5" customHeight="1" x14ac:dyDescent="0.2">
      <c r="A3357" s="170"/>
      <c r="B3357" s="170"/>
      <c r="C3357" s="170"/>
      <c r="D3357" s="170"/>
      <c r="E3357" s="170"/>
      <c r="F3357" s="170"/>
      <c r="G3357" s="170"/>
      <c r="H3357" s="170"/>
      <c r="I3357" s="170"/>
      <c r="J3357" s="170"/>
      <c r="K3357" s="170"/>
      <c r="L3357" s="170"/>
      <c r="M3357" s="170"/>
      <c r="N3357" s="170"/>
      <c r="O3357" s="170"/>
      <c r="P3357" s="170"/>
      <c r="Q3357" s="170"/>
      <c r="R3357" s="170"/>
      <c r="S3357" s="170"/>
      <c r="T3357" s="170"/>
      <c r="U3357" s="170"/>
      <c r="V3357" s="170"/>
      <c r="W3357" s="170"/>
      <c r="X3357" s="174"/>
      <c r="Y3357" s="170"/>
      <c r="Z3357" s="170"/>
      <c r="AA3357" s="170"/>
      <c r="AB3357" s="170"/>
      <c r="AC3357" s="170"/>
      <c r="AD3357" s="174"/>
      <c r="AE3357" s="170"/>
      <c r="AF3357" s="170"/>
      <c r="AI3357" s="170"/>
      <c r="AJ3357" s="170"/>
      <c r="AK3357" s="170"/>
      <c r="AL3357" s="170"/>
      <c r="AM3357" s="170"/>
      <c r="AN3357" s="170"/>
    </row>
    <row r="3358" spans="1:40" ht="52.5" customHeight="1" x14ac:dyDescent="0.2">
      <c r="A3358" s="170"/>
      <c r="B3358" s="170"/>
      <c r="C3358" s="170"/>
      <c r="D3358" s="170"/>
      <c r="E3358" s="170"/>
      <c r="F3358" s="170"/>
      <c r="G3358" s="170"/>
      <c r="H3358" s="170"/>
      <c r="I3358" s="170"/>
      <c r="J3358" s="170"/>
      <c r="K3358" s="170"/>
      <c r="L3358" s="170"/>
      <c r="M3358" s="170"/>
      <c r="N3358" s="170"/>
      <c r="O3358" s="170"/>
      <c r="P3358" s="170"/>
      <c r="Q3358" s="170"/>
      <c r="R3358" s="170"/>
      <c r="S3358" s="170"/>
      <c r="T3358" s="170"/>
      <c r="U3358" s="170"/>
      <c r="V3358" s="170"/>
      <c r="W3358" s="170"/>
      <c r="X3358" s="174"/>
      <c r="Y3358" s="170"/>
      <c r="Z3358" s="170"/>
      <c r="AA3358" s="170"/>
      <c r="AB3358" s="170"/>
      <c r="AC3358" s="170"/>
      <c r="AD3358" s="174"/>
      <c r="AE3358" s="170"/>
      <c r="AF3358" s="170"/>
      <c r="AI3358" s="170"/>
      <c r="AJ3358" s="170"/>
      <c r="AK3358" s="170"/>
      <c r="AL3358" s="170"/>
      <c r="AM3358" s="170"/>
      <c r="AN3358" s="170"/>
    </row>
    <row r="3359" spans="1:40" ht="52.5" customHeight="1" x14ac:dyDescent="0.2">
      <c r="A3359" s="170"/>
      <c r="B3359" s="170"/>
      <c r="C3359" s="170"/>
      <c r="D3359" s="170"/>
      <c r="E3359" s="170"/>
      <c r="F3359" s="170"/>
      <c r="G3359" s="170"/>
      <c r="H3359" s="170"/>
      <c r="I3359" s="170"/>
      <c r="J3359" s="170"/>
      <c r="K3359" s="170"/>
      <c r="L3359" s="170"/>
      <c r="M3359" s="170"/>
      <c r="N3359" s="170"/>
      <c r="O3359" s="170"/>
      <c r="P3359" s="170"/>
      <c r="Q3359" s="170"/>
      <c r="R3359" s="170"/>
      <c r="S3359" s="170"/>
      <c r="T3359" s="170"/>
      <c r="U3359" s="170"/>
      <c r="V3359" s="170"/>
      <c r="W3359" s="170"/>
      <c r="X3359" s="174"/>
      <c r="Y3359" s="170"/>
      <c r="Z3359" s="170"/>
      <c r="AA3359" s="170"/>
      <c r="AB3359" s="170"/>
      <c r="AC3359" s="170"/>
      <c r="AD3359" s="174"/>
      <c r="AE3359" s="170"/>
      <c r="AF3359" s="170"/>
      <c r="AI3359" s="170"/>
      <c r="AJ3359" s="170"/>
      <c r="AK3359" s="170"/>
      <c r="AL3359" s="170"/>
      <c r="AM3359" s="170"/>
      <c r="AN3359" s="170"/>
    </row>
    <row r="3360" spans="1:40" ht="52.5" customHeight="1" x14ac:dyDescent="0.2">
      <c r="A3360" s="170"/>
      <c r="B3360" s="170"/>
      <c r="C3360" s="170"/>
      <c r="D3360" s="170"/>
      <c r="E3360" s="170"/>
      <c r="F3360" s="170"/>
      <c r="G3360" s="170"/>
      <c r="H3360" s="170"/>
      <c r="I3360" s="170"/>
      <c r="J3360" s="170"/>
      <c r="K3360" s="170"/>
      <c r="L3360" s="170"/>
      <c r="M3360" s="170"/>
      <c r="N3360" s="170"/>
      <c r="O3360" s="170"/>
      <c r="P3360" s="170"/>
      <c r="Q3360" s="170"/>
      <c r="R3360" s="170"/>
      <c r="S3360" s="170"/>
      <c r="T3360" s="170"/>
      <c r="U3360" s="170"/>
      <c r="V3360" s="170"/>
      <c r="W3360" s="170"/>
      <c r="X3360" s="174"/>
      <c r="Y3360" s="170"/>
      <c r="Z3360" s="170"/>
      <c r="AA3360" s="170"/>
      <c r="AB3360" s="170"/>
      <c r="AC3360" s="170"/>
      <c r="AD3360" s="174"/>
      <c r="AE3360" s="170"/>
      <c r="AF3360" s="170"/>
      <c r="AI3360" s="170"/>
      <c r="AJ3360" s="170"/>
      <c r="AK3360" s="170"/>
      <c r="AL3360" s="170"/>
      <c r="AM3360" s="170"/>
      <c r="AN3360" s="170"/>
    </row>
    <row r="3361" spans="1:40" ht="52.5" customHeight="1" x14ac:dyDescent="0.2">
      <c r="A3361" s="170"/>
      <c r="B3361" s="170"/>
      <c r="C3361" s="170"/>
      <c r="D3361" s="170"/>
      <c r="E3361" s="170"/>
      <c r="F3361" s="170"/>
      <c r="G3361" s="170"/>
      <c r="H3361" s="170"/>
      <c r="I3361" s="170"/>
      <c r="J3361" s="170"/>
      <c r="K3361" s="170"/>
      <c r="L3361" s="170"/>
      <c r="M3361" s="170"/>
      <c r="N3361" s="170"/>
      <c r="O3361" s="170"/>
      <c r="P3361" s="170"/>
      <c r="Q3361" s="170"/>
      <c r="R3361" s="170"/>
      <c r="S3361" s="170"/>
      <c r="T3361" s="170"/>
      <c r="U3361" s="170"/>
      <c r="V3361" s="170"/>
      <c r="W3361" s="170"/>
      <c r="X3361" s="174"/>
      <c r="Y3361" s="170"/>
      <c r="Z3361" s="170"/>
      <c r="AA3361" s="170"/>
      <c r="AB3361" s="170"/>
      <c r="AC3361" s="170"/>
      <c r="AD3361" s="174"/>
      <c r="AE3361" s="170"/>
      <c r="AF3361" s="170"/>
      <c r="AI3361" s="170"/>
      <c r="AJ3361" s="170"/>
      <c r="AK3361" s="170"/>
      <c r="AL3361" s="170"/>
      <c r="AM3361" s="170"/>
      <c r="AN3361" s="170"/>
    </row>
    <row r="3362" spans="1:40" ht="52.5" customHeight="1" x14ac:dyDescent="0.2">
      <c r="A3362" s="170"/>
      <c r="B3362" s="170"/>
      <c r="C3362" s="170"/>
      <c r="D3362" s="170"/>
      <c r="E3362" s="170"/>
      <c r="F3362" s="170"/>
      <c r="G3362" s="170"/>
      <c r="H3362" s="170"/>
      <c r="I3362" s="170"/>
      <c r="J3362" s="170"/>
      <c r="K3362" s="170"/>
      <c r="L3362" s="170"/>
      <c r="M3362" s="170"/>
      <c r="N3362" s="170"/>
      <c r="O3362" s="170"/>
      <c r="P3362" s="170"/>
      <c r="Q3362" s="170"/>
      <c r="R3362" s="170"/>
      <c r="S3362" s="170"/>
      <c r="T3362" s="170"/>
      <c r="U3362" s="170"/>
      <c r="V3362" s="170"/>
      <c r="W3362" s="170"/>
      <c r="X3362" s="174"/>
      <c r="Y3362" s="170"/>
      <c r="Z3362" s="170"/>
      <c r="AA3362" s="170"/>
      <c r="AB3362" s="170"/>
      <c r="AC3362" s="170"/>
      <c r="AD3362" s="174"/>
      <c r="AE3362" s="170"/>
      <c r="AF3362" s="170"/>
      <c r="AI3362" s="170"/>
      <c r="AJ3362" s="170"/>
      <c r="AK3362" s="170"/>
      <c r="AL3362" s="170"/>
      <c r="AM3362" s="170"/>
      <c r="AN3362" s="170"/>
    </row>
    <row r="3363" spans="1:40" ht="52.5" customHeight="1" x14ac:dyDescent="0.2">
      <c r="A3363" s="170"/>
      <c r="B3363" s="170"/>
      <c r="C3363" s="170"/>
      <c r="D3363" s="170"/>
      <c r="E3363" s="170"/>
      <c r="F3363" s="170"/>
      <c r="G3363" s="170"/>
      <c r="H3363" s="170"/>
      <c r="I3363" s="170"/>
      <c r="J3363" s="170"/>
      <c r="K3363" s="170"/>
      <c r="L3363" s="170"/>
      <c r="M3363" s="170"/>
      <c r="N3363" s="170"/>
      <c r="O3363" s="170"/>
      <c r="P3363" s="170"/>
      <c r="Q3363" s="170"/>
      <c r="R3363" s="170"/>
      <c r="S3363" s="170"/>
      <c r="T3363" s="170"/>
      <c r="U3363" s="170"/>
      <c r="V3363" s="170"/>
      <c r="W3363" s="170"/>
      <c r="X3363" s="174"/>
      <c r="Y3363" s="170"/>
      <c r="Z3363" s="170"/>
      <c r="AA3363" s="170"/>
      <c r="AB3363" s="170"/>
      <c r="AC3363" s="170"/>
      <c r="AD3363" s="174"/>
      <c r="AE3363" s="170"/>
      <c r="AF3363" s="170"/>
      <c r="AI3363" s="170"/>
      <c r="AJ3363" s="170"/>
      <c r="AK3363" s="170"/>
      <c r="AL3363" s="170"/>
      <c r="AM3363" s="170"/>
      <c r="AN3363" s="170"/>
    </row>
    <row r="3364" spans="1:40" ht="52.5" customHeight="1" x14ac:dyDescent="0.2">
      <c r="A3364" s="170"/>
      <c r="B3364" s="170"/>
      <c r="C3364" s="170"/>
      <c r="D3364" s="170"/>
      <c r="E3364" s="170"/>
      <c r="F3364" s="170"/>
      <c r="G3364" s="170"/>
      <c r="H3364" s="170"/>
      <c r="I3364" s="170"/>
      <c r="J3364" s="170"/>
      <c r="K3364" s="170"/>
      <c r="L3364" s="170"/>
      <c r="M3364" s="170"/>
      <c r="N3364" s="170"/>
      <c r="O3364" s="170"/>
      <c r="P3364" s="170"/>
      <c r="Q3364" s="170"/>
      <c r="R3364" s="170"/>
      <c r="S3364" s="170"/>
      <c r="T3364" s="170"/>
      <c r="U3364" s="170"/>
      <c r="V3364" s="170"/>
      <c r="W3364" s="170"/>
      <c r="X3364" s="174"/>
      <c r="Y3364" s="170"/>
      <c r="Z3364" s="170"/>
      <c r="AA3364" s="170"/>
      <c r="AB3364" s="170"/>
      <c r="AC3364" s="170"/>
      <c r="AD3364" s="174"/>
      <c r="AE3364" s="170"/>
      <c r="AF3364" s="170"/>
      <c r="AI3364" s="170"/>
      <c r="AJ3364" s="170"/>
      <c r="AK3364" s="170"/>
      <c r="AL3364" s="170"/>
      <c r="AM3364" s="170"/>
      <c r="AN3364" s="170"/>
    </row>
    <row r="3365" spans="1:40" ht="52.5" customHeight="1" x14ac:dyDescent="0.2">
      <c r="A3365" s="170"/>
      <c r="B3365" s="170"/>
      <c r="C3365" s="170"/>
      <c r="D3365" s="170"/>
      <c r="E3365" s="170"/>
      <c r="F3365" s="170"/>
      <c r="G3365" s="170"/>
      <c r="H3365" s="170"/>
      <c r="I3365" s="170"/>
      <c r="J3365" s="170"/>
      <c r="K3365" s="170"/>
      <c r="L3365" s="170"/>
      <c r="M3365" s="170"/>
      <c r="N3365" s="170"/>
      <c r="O3365" s="170"/>
      <c r="P3365" s="170"/>
      <c r="Q3365" s="170"/>
      <c r="R3365" s="170"/>
      <c r="S3365" s="170"/>
      <c r="T3365" s="170"/>
      <c r="U3365" s="170"/>
      <c r="V3365" s="170"/>
      <c r="W3365" s="170"/>
      <c r="X3365" s="174"/>
      <c r="Y3365" s="170"/>
      <c r="Z3365" s="170"/>
      <c r="AA3365" s="170"/>
      <c r="AB3365" s="170"/>
      <c r="AC3365" s="170"/>
      <c r="AD3365" s="174"/>
      <c r="AE3365" s="170"/>
      <c r="AF3365" s="170"/>
      <c r="AI3365" s="170"/>
      <c r="AJ3365" s="170"/>
      <c r="AK3365" s="170"/>
      <c r="AL3365" s="170"/>
      <c r="AM3365" s="170"/>
      <c r="AN3365" s="170"/>
    </row>
    <row r="3366" spans="1:40" ht="52.5" customHeight="1" x14ac:dyDescent="0.2">
      <c r="A3366" s="170"/>
      <c r="B3366" s="170"/>
      <c r="C3366" s="170"/>
      <c r="D3366" s="170"/>
      <c r="E3366" s="170"/>
      <c r="F3366" s="170"/>
      <c r="G3366" s="170"/>
      <c r="H3366" s="170"/>
      <c r="I3366" s="170"/>
      <c r="J3366" s="170"/>
      <c r="K3366" s="170"/>
      <c r="L3366" s="170"/>
      <c r="M3366" s="170"/>
      <c r="N3366" s="170"/>
      <c r="O3366" s="170"/>
      <c r="P3366" s="170"/>
      <c r="Q3366" s="170"/>
      <c r="R3366" s="170"/>
      <c r="S3366" s="170"/>
      <c r="T3366" s="170"/>
      <c r="U3366" s="170"/>
      <c r="V3366" s="170"/>
      <c r="W3366" s="170"/>
      <c r="X3366" s="174"/>
      <c r="Y3366" s="170"/>
      <c r="Z3366" s="170"/>
      <c r="AA3366" s="170"/>
      <c r="AB3366" s="170"/>
      <c r="AC3366" s="170"/>
      <c r="AD3366" s="174"/>
      <c r="AE3366" s="170"/>
      <c r="AF3366" s="170"/>
      <c r="AI3366" s="170"/>
      <c r="AJ3366" s="170"/>
      <c r="AK3366" s="170"/>
      <c r="AL3366" s="170"/>
      <c r="AM3366" s="170"/>
      <c r="AN3366" s="170"/>
    </row>
    <row r="3367" spans="1:40" ht="52.5" customHeight="1" x14ac:dyDescent="0.2">
      <c r="A3367" s="170"/>
      <c r="B3367" s="170"/>
      <c r="C3367" s="170"/>
      <c r="D3367" s="170"/>
      <c r="E3367" s="170"/>
      <c r="F3367" s="170"/>
      <c r="G3367" s="170"/>
      <c r="H3367" s="170"/>
      <c r="I3367" s="170"/>
      <c r="J3367" s="170"/>
      <c r="K3367" s="170"/>
      <c r="L3367" s="170"/>
      <c r="M3367" s="170"/>
      <c r="N3367" s="170"/>
      <c r="O3367" s="170"/>
      <c r="P3367" s="170"/>
      <c r="Q3367" s="170"/>
      <c r="R3367" s="170"/>
      <c r="S3367" s="170"/>
      <c r="T3367" s="170"/>
      <c r="U3367" s="170"/>
      <c r="V3367" s="170"/>
      <c r="W3367" s="170"/>
      <c r="X3367" s="174"/>
      <c r="Y3367" s="170"/>
      <c r="Z3367" s="170"/>
      <c r="AA3367" s="170"/>
      <c r="AB3367" s="170"/>
      <c r="AC3367" s="170"/>
      <c r="AD3367" s="174"/>
      <c r="AE3367" s="170"/>
      <c r="AF3367" s="170"/>
      <c r="AI3367" s="170"/>
      <c r="AJ3367" s="170"/>
      <c r="AK3367" s="170"/>
      <c r="AL3367" s="170"/>
      <c r="AM3367" s="170"/>
      <c r="AN3367" s="170"/>
    </row>
    <row r="3368" spans="1:40" ht="52.5" customHeight="1" x14ac:dyDescent="0.2">
      <c r="A3368" s="170"/>
      <c r="B3368" s="170"/>
      <c r="C3368" s="170"/>
      <c r="D3368" s="170"/>
      <c r="E3368" s="170"/>
      <c r="F3368" s="170"/>
      <c r="G3368" s="170"/>
      <c r="H3368" s="170"/>
      <c r="I3368" s="170"/>
      <c r="J3368" s="170"/>
      <c r="K3368" s="170"/>
      <c r="L3368" s="170"/>
      <c r="M3368" s="170"/>
      <c r="N3368" s="170"/>
      <c r="O3368" s="170"/>
      <c r="P3368" s="170"/>
      <c r="Q3368" s="170"/>
      <c r="R3368" s="170"/>
      <c r="S3368" s="170"/>
      <c r="T3368" s="170"/>
      <c r="U3368" s="170"/>
      <c r="V3368" s="170"/>
      <c r="W3368" s="170"/>
      <c r="X3368" s="174"/>
      <c r="Y3368" s="170"/>
      <c r="Z3368" s="170"/>
      <c r="AA3368" s="170"/>
      <c r="AB3368" s="170"/>
      <c r="AC3368" s="170"/>
      <c r="AD3368" s="174"/>
      <c r="AE3368" s="170"/>
      <c r="AF3368" s="170"/>
      <c r="AI3368" s="170"/>
      <c r="AJ3368" s="170"/>
      <c r="AK3368" s="170"/>
      <c r="AL3368" s="170"/>
      <c r="AM3368" s="170"/>
      <c r="AN3368" s="170"/>
    </row>
    <row r="3369" spans="1:40" ht="52.5" customHeight="1" x14ac:dyDescent="0.2">
      <c r="A3369" s="170"/>
      <c r="B3369" s="170"/>
      <c r="C3369" s="170"/>
      <c r="D3369" s="170"/>
      <c r="E3369" s="170"/>
      <c r="F3369" s="170"/>
      <c r="G3369" s="170"/>
      <c r="H3369" s="170"/>
      <c r="I3369" s="170"/>
      <c r="J3369" s="170"/>
      <c r="K3369" s="170"/>
      <c r="L3369" s="170"/>
      <c r="M3369" s="170"/>
      <c r="N3369" s="170"/>
      <c r="O3369" s="170"/>
      <c r="P3369" s="170"/>
      <c r="Q3369" s="170"/>
      <c r="R3369" s="170"/>
      <c r="S3369" s="170"/>
      <c r="T3369" s="170"/>
      <c r="U3369" s="170"/>
      <c r="V3369" s="170"/>
      <c r="W3369" s="170"/>
      <c r="X3369" s="174"/>
      <c r="Y3369" s="170"/>
      <c r="Z3369" s="170"/>
      <c r="AA3369" s="170"/>
      <c r="AB3369" s="170"/>
      <c r="AC3369" s="170"/>
      <c r="AD3369" s="174"/>
      <c r="AE3369" s="170"/>
      <c r="AF3369" s="170"/>
      <c r="AI3369" s="170"/>
      <c r="AJ3369" s="170"/>
      <c r="AK3369" s="170"/>
      <c r="AL3369" s="170"/>
      <c r="AM3369" s="170"/>
      <c r="AN3369" s="170"/>
    </row>
    <row r="3370" spans="1:40" ht="52.5" customHeight="1" x14ac:dyDescent="0.2">
      <c r="A3370" s="170"/>
      <c r="B3370" s="170"/>
      <c r="C3370" s="170"/>
      <c r="D3370" s="170"/>
      <c r="E3370" s="170"/>
      <c r="F3370" s="170"/>
      <c r="G3370" s="170"/>
      <c r="H3370" s="170"/>
      <c r="I3370" s="170"/>
      <c r="J3370" s="170"/>
      <c r="K3370" s="170"/>
      <c r="L3370" s="170"/>
      <c r="M3370" s="170"/>
      <c r="N3370" s="170"/>
      <c r="O3370" s="170"/>
      <c r="P3370" s="170"/>
      <c r="Q3370" s="170"/>
      <c r="R3370" s="170"/>
      <c r="S3370" s="170"/>
      <c r="T3370" s="170"/>
      <c r="U3370" s="170"/>
      <c r="V3370" s="170"/>
      <c r="W3370" s="170"/>
      <c r="X3370" s="174"/>
      <c r="Y3370" s="170"/>
      <c r="Z3370" s="170"/>
      <c r="AA3370" s="170"/>
      <c r="AB3370" s="170"/>
      <c r="AC3370" s="170"/>
      <c r="AD3370" s="174"/>
      <c r="AE3370" s="170"/>
      <c r="AF3370" s="170"/>
      <c r="AI3370" s="170"/>
      <c r="AJ3370" s="170"/>
      <c r="AK3370" s="170"/>
      <c r="AL3370" s="170"/>
      <c r="AM3370" s="170"/>
      <c r="AN3370" s="170"/>
    </row>
    <row r="3371" spans="1:40" ht="52.5" customHeight="1" x14ac:dyDescent="0.2">
      <c r="A3371" s="170"/>
      <c r="B3371" s="170"/>
      <c r="C3371" s="170"/>
      <c r="D3371" s="170"/>
      <c r="E3371" s="170"/>
      <c r="F3371" s="170"/>
      <c r="G3371" s="170"/>
      <c r="H3371" s="170"/>
      <c r="I3371" s="170"/>
      <c r="J3371" s="170"/>
      <c r="K3371" s="170"/>
      <c r="L3371" s="170"/>
      <c r="M3371" s="170"/>
      <c r="N3371" s="170"/>
      <c r="O3371" s="170"/>
      <c r="P3371" s="170"/>
      <c r="Q3371" s="170"/>
      <c r="R3371" s="170"/>
      <c r="S3371" s="170"/>
      <c r="T3371" s="170"/>
      <c r="U3371" s="170"/>
      <c r="V3371" s="170"/>
      <c r="W3371" s="170"/>
      <c r="X3371" s="174"/>
      <c r="Y3371" s="170"/>
      <c r="Z3371" s="170"/>
      <c r="AA3371" s="170"/>
      <c r="AB3371" s="170"/>
      <c r="AC3371" s="170"/>
      <c r="AD3371" s="174"/>
      <c r="AE3371" s="170"/>
      <c r="AF3371" s="170"/>
      <c r="AI3371" s="170"/>
      <c r="AJ3371" s="170"/>
      <c r="AK3371" s="170"/>
      <c r="AL3371" s="170"/>
      <c r="AM3371" s="170"/>
      <c r="AN3371" s="170"/>
    </row>
    <row r="3372" spans="1:40" ht="52.5" customHeight="1" x14ac:dyDescent="0.2">
      <c r="A3372" s="170"/>
      <c r="B3372" s="170"/>
      <c r="C3372" s="170"/>
      <c r="D3372" s="170"/>
      <c r="E3372" s="170"/>
      <c r="F3372" s="170"/>
      <c r="G3372" s="170"/>
      <c r="H3372" s="170"/>
      <c r="I3372" s="170"/>
      <c r="J3372" s="170"/>
      <c r="K3372" s="170"/>
      <c r="L3372" s="170"/>
      <c r="M3372" s="170"/>
      <c r="N3372" s="170"/>
      <c r="O3372" s="170"/>
      <c r="P3372" s="170"/>
      <c r="Q3372" s="170"/>
      <c r="R3372" s="170"/>
      <c r="S3372" s="170"/>
      <c r="T3372" s="170"/>
      <c r="U3372" s="170"/>
      <c r="V3372" s="170"/>
      <c r="W3372" s="170"/>
      <c r="X3372" s="174"/>
      <c r="Y3372" s="170"/>
      <c r="Z3372" s="170"/>
      <c r="AA3372" s="170"/>
      <c r="AB3372" s="170"/>
      <c r="AC3372" s="170"/>
      <c r="AD3372" s="174"/>
      <c r="AE3372" s="170"/>
      <c r="AF3372" s="170"/>
      <c r="AI3372" s="170"/>
      <c r="AJ3372" s="170"/>
      <c r="AK3372" s="170"/>
      <c r="AL3372" s="170"/>
      <c r="AM3372" s="170"/>
      <c r="AN3372" s="170"/>
    </row>
    <row r="3373" spans="1:40" ht="52.5" customHeight="1" x14ac:dyDescent="0.2">
      <c r="A3373" s="170"/>
      <c r="B3373" s="170"/>
      <c r="C3373" s="170"/>
      <c r="D3373" s="170"/>
      <c r="E3373" s="170"/>
      <c r="F3373" s="170"/>
      <c r="G3373" s="170"/>
      <c r="H3373" s="170"/>
      <c r="I3373" s="170"/>
      <c r="J3373" s="170"/>
      <c r="K3373" s="170"/>
      <c r="L3373" s="170"/>
      <c r="M3373" s="170"/>
      <c r="N3373" s="170"/>
      <c r="O3373" s="170"/>
      <c r="P3373" s="170"/>
      <c r="Q3373" s="170"/>
      <c r="R3373" s="170"/>
      <c r="S3373" s="170"/>
      <c r="T3373" s="170"/>
      <c r="U3373" s="170"/>
      <c r="V3373" s="170"/>
      <c r="W3373" s="170"/>
      <c r="X3373" s="174"/>
      <c r="Y3373" s="170"/>
      <c r="Z3373" s="170"/>
      <c r="AA3373" s="170"/>
      <c r="AB3373" s="170"/>
      <c r="AC3373" s="170"/>
      <c r="AD3373" s="174"/>
      <c r="AE3373" s="170"/>
      <c r="AF3373" s="170"/>
      <c r="AI3373" s="170"/>
      <c r="AJ3373" s="170"/>
      <c r="AK3373" s="170"/>
      <c r="AL3373" s="170"/>
      <c r="AM3373" s="170"/>
      <c r="AN3373" s="170"/>
    </row>
    <row r="3374" spans="1:40" ht="52.5" customHeight="1" x14ac:dyDescent="0.2">
      <c r="A3374" s="170"/>
      <c r="B3374" s="170"/>
      <c r="C3374" s="170"/>
      <c r="D3374" s="170"/>
      <c r="E3374" s="170"/>
      <c r="F3374" s="170"/>
      <c r="G3374" s="170"/>
      <c r="H3374" s="170"/>
      <c r="I3374" s="170"/>
      <c r="J3374" s="170"/>
      <c r="K3374" s="170"/>
      <c r="L3374" s="170"/>
      <c r="M3374" s="170"/>
      <c r="N3374" s="170"/>
      <c r="O3374" s="170"/>
      <c r="P3374" s="170"/>
      <c r="Q3374" s="170"/>
      <c r="R3374" s="170"/>
      <c r="S3374" s="170"/>
      <c r="T3374" s="170"/>
      <c r="U3374" s="170"/>
      <c r="V3374" s="170"/>
      <c r="W3374" s="170"/>
      <c r="X3374" s="174"/>
      <c r="Y3374" s="170"/>
      <c r="Z3374" s="170"/>
      <c r="AA3374" s="170"/>
      <c r="AB3374" s="170"/>
      <c r="AC3374" s="170"/>
      <c r="AD3374" s="174"/>
      <c r="AE3374" s="170"/>
      <c r="AF3374" s="170"/>
      <c r="AI3374" s="170"/>
      <c r="AJ3374" s="170"/>
      <c r="AK3374" s="170"/>
      <c r="AL3374" s="170"/>
      <c r="AM3374" s="170"/>
      <c r="AN3374" s="170"/>
    </row>
    <row r="3375" spans="1:40" ht="52.5" customHeight="1" x14ac:dyDescent="0.2">
      <c r="A3375" s="170"/>
      <c r="B3375" s="170"/>
      <c r="C3375" s="170"/>
      <c r="D3375" s="170"/>
      <c r="E3375" s="170"/>
      <c r="F3375" s="170"/>
      <c r="G3375" s="170"/>
      <c r="H3375" s="170"/>
      <c r="I3375" s="170"/>
      <c r="J3375" s="170"/>
      <c r="K3375" s="170"/>
      <c r="L3375" s="170"/>
      <c r="M3375" s="170"/>
      <c r="N3375" s="170"/>
      <c r="O3375" s="170"/>
      <c r="P3375" s="170"/>
      <c r="Q3375" s="170"/>
      <c r="R3375" s="170"/>
      <c r="S3375" s="170"/>
      <c r="T3375" s="170"/>
      <c r="U3375" s="170"/>
      <c r="V3375" s="170"/>
      <c r="W3375" s="170"/>
      <c r="X3375" s="174"/>
      <c r="Y3375" s="170"/>
      <c r="Z3375" s="170"/>
      <c r="AA3375" s="170"/>
      <c r="AB3375" s="170"/>
      <c r="AC3375" s="170"/>
      <c r="AD3375" s="174"/>
      <c r="AE3375" s="170"/>
      <c r="AF3375" s="170"/>
      <c r="AI3375" s="170"/>
      <c r="AJ3375" s="170"/>
      <c r="AK3375" s="170"/>
      <c r="AL3375" s="170"/>
      <c r="AM3375" s="170"/>
      <c r="AN3375" s="170"/>
    </row>
    <row r="3376" spans="1:40" ht="52.5" customHeight="1" x14ac:dyDescent="0.2">
      <c r="A3376" s="170"/>
      <c r="B3376" s="170"/>
      <c r="C3376" s="170"/>
      <c r="D3376" s="170"/>
      <c r="E3376" s="170"/>
      <c r="F3376" s="170"/>
      <c r="G3376" s="170"/>
      <c r="H3376" s="170"/>
      <c r="I3376" s="170"/>
      <c r="J3376" s="170"/>
      <c r="K3376" s="170"/>
      <c r="L3376" s="170"/>
      <c r="M3376" s="170"/>
      <c r="N3376" s="170"/>
      <c r="O3376" s="170"/>
      <c r="P3376" s="170"/>
      <c r="Q3376" s="170"/>
      <c r="R3376" s="170"/>
      <c r="S3376" s="170"/>
      <c r="T3376" s="170"/>
      <c r="U3376" s="170"/>
      <c r="V3376" s="170"/>
      <c r="W3376" s="170"/>
      <c r="X3376" s="174"/>
      <c r="Y3376" s="170"/>
      <c r="Z3376" s="170"/>
      <c r="AA3376" s="170"/>
      <c r="AB3376" s="170"/>
      <c r="AC3376" s="170"/>
      <c r="AD3376" s="174"/>
      <c r="AE3376" s="170"/>
      <c r="AF3376" s="170"/>
      <c r="AI3376" s="170"/>
      <c r="AJ3376" s="170"/>
      <c r="AK3376" s="170"/>
      <c r="AL3376" s="170"/>
      <c r="AM3376" s="170"/>
      <c r="AN3376" s="170"/>
    </row>
    <row r="3377" spans="1:40" ht="52.5" customHeight="1" x14ac:dyDescent="0.2">
      <c r="A3377" s="170"/>
      <c r="B3377" s="170"/>
      <c r="C3377" s="170"/>
      <c r="D3377" s="170"/>
      <c r="E3377" s="170"/>
      <c r="F3377" s="170"/>
      <c r="G3377" s="170"/>
      <c r="H3377" s="170"/>
      <c r="I3377" s="170"/>
      <c r="J3377" s="170"/>
      <c r="K3377" s="170"/>
      <c r="L3377" s="170"/>
      <c r="M3377" s="170"/>
      <c r="N3377" s="170"/>
      <c r="O3377" s="170"/>
      <c r="P3377" s="170"/>
      <c r="Q3377" s="170"/>
      <c r="R3377" s="170"/>
      <c r="S3377" s="170"/>
      <c r="T3377" s="170"/>
      <c r="U3377" s="170"/>
      <c r="V3377" s="170"/>
      <c r="W3377" s="170"/>
      <c r="X3377" s="174"/>
      <c r="Y3377" s="170"/>
      <c r="Z3377" s="170"/>
      <c r="AA3377" s="170"/>
      <c r="AB3377" s="170"/>
      <c r="AC3377" s="170"/>
      <c r="AD3377" s="174"/>
      <c r="AE3377" s="170"/>
      <c r="AF3377" s="170"/>
      <c r="AI3377" s="170"/>
      <c r="AJ3377" s="170"/>
      <c r="AK3377" s="170"/>
      <c r="AL3377" s="170"/>
      <c r="AM3377" s="170"/>
      <c r="AN3377" s="170"/>
    </row>
    <row r="3378" spans="1:40" ht="52.5" customHeight="1" x14ac:dyDescent="0.2">
      <c r="A3378" s="170"/>
      <c r="B3378" s="170"/>
      <c r="C3378" s="170"/>
      <c r="D3378" s="170"/>
      <c r="E3378" s="170"/>
      <c r="F3378" s="170"/>
      <c r="G3378" s="170"/>
      <c r="H3378" s="170"/>
      <c r="I3378" s="170"/>
      <c r="J3378" s="170"/>
      <c r="K3378" s="170"/>
      <c r="L3378" s="170"/>
      <c r="M3378" s="170"/>
      <c r="N3378" s="170"/>
      <c r="O3378" s="170"/>
      <c r="P3378" s="170"/>
      <c r="Q3378" s="170"/>
      <c r="R3378" s="170"/>
      <c r="S3378" s="170"/>
      <c r="T3378" s="170"/>
      <c r="U3378" s="170"/>
      <c r="V3378" s="170"/>
      <c r="W3378" s="170"/>
      <c r="X3378" s="174"/>
      <c r="Y3378" s="170"/>
      <c r="Z3378" s="170"/>
      <c r="AA3378" s="170"/>
      <c r="AB3378" s="170"/>
      <c r="AC3378" s="170"/>
      <c r="AD3378" s="174"/>
      <c r="AE3378" s="170"/>
      <c r="AF3378" s="170"/>
      <c r="AI3378" s="170"/>
      <c r="AJ3378" s="170"/>
      <c r="AK3378" s="170"/>
      <c r="AL3378" s="170"/>
      <c r="AM3378" s="170"/>
      <c r="AN3378" s="170"/>
    </row>
    <row r="3379" spans="1:40" ht="52.5" customHeight="1" x14ac:dyDescent="0.2">
      <c r="A3379" s="170"/>
      <c r="B3379" s="170"/>
      <c r="C3379" s="170"/>
      <c r="D3379" s="170"/>
      <c r="E3379" s="170"/>
      <c r="F3379" s="170"/>
      <c r="G3379" s="170"/>
      <c r="H3379" s="170"/>
      <c r="I3379" s="170"/>
      <c r="J3379" s="170"/>
      <c r="K3379" s="170"/>
      <c r="L3379" s="170"/>
      <c r="M3379" s="170"/>
      <c r="N3379" s="170"/>
      <c r="O3379" s="170"/>
      <c r="P3379" s="170"/>
      <c r="Q3379" s="170"/>
      <c r="R3379" s="170"/>
      <c r="S3379" s="170"/>
      <c r="T3379" s="170"/>
      <c r="U3379" s="170"/>
      <c r="V3379" s="170"/>
      <c r="W3379" s="170"/>
      <c r="X3379" s="174"/>
      <c r="Y3379" s="170"/>
      <c r="Z3379" s="170"/>
      <c r="AA3379" s="170"/>
      <c r="AB3379" s="170"/>
      <c r="AC3379" s="170"/>
      <c r="AD3379" s="174"/>
      <c r="AE3379" s="170"/>
      <c r="AF3379" s="170"/>
      <c r="AI3379" s="170"/>
      <c r="AJ3379" s="170"/>
      <c r="AK3379" s="170"/>
      <c r="AL3379" s="170"/>
      <c r="AM3379" s="170"/>
      <c r="AN3379" s="170"/>
    </row>
    <row r="3380" spans="1:40" ht="52.5" customHeight="1" x14ac:dyDescent="0.2">
      <c r="A3380" s="170"/>
      <c r="B3380" s="170"/>
      <c r="C3380" s="170"/>
      <c r="D3380" s="170"/>
      <c r="E3380" s="170"/>
      <c r="F3380" s="170"/>
      <c r="G3380" s="170"/>
      <c r="H3380" s="170"/>
      <c r="I3380" s="170"/>
      <c r="J3380" s="170"/>
      <c r="K3380" s="170"/>
      <c r="L3380" s="170"/>
      <c r="M3380" s="170"/>
      <c r="N3380" s="170"/>
      <c r="O3380" s="170"/>
      <c r="P3380" s="170"/>
      <c r="Q3380" s="170"/>
      <c r="R3380" s="170"/>
      <c r="S3380" s="170"/>
      <c r="T3380" s="170"/>
      <c r="U3380" s="170"/>
      <c r="V3380" s="170"/>
      <c r="W3380" s="170"/>
      <c r="X3380" s="174"/>
      <c r="Y3380" s="170"/>
      <c r="Z3380" s="170"/>
      <c r="AA3380" s="170"/>
      <c r="AB3380" s="170"/>
      <c r="AC3380" s="170"/>
      <c r="AD3380" s="174"/>
      <c r="AE3380" s="170"/>
      <c r="AF3380" s="170"/>
      <c r="AI3380" s="170"/>
      <c r="AJ3380" s="170"/>
      <c r="AK3380" s="170"/>
      <c r="AL3380" s="170"/>
      <c r="AM3380" s="170"/>
      <c r="AN3380" s="170"/>
    </row>
    <row r="3381" spans="1:40" ht="52.5" customHeight="1" x14ac:dyDescent="0.2">
      <c r="A3381" s="170"/>
      <c r="B3381" s="170"/>
      <c r="C3381" s="170"/>
      <c r="D3381" s="170"/>
      <c r="E3381" s="170"/>
      <c r="F3381" s="170"/>
      <c r="G3381" s="170"/>
      <c r="H3381" s="170"/>
      <c r="I3381" s="170"/>
      <c r="J3381" s="170"/>
      <c r="K3381" s="170"/>
      <c r="L3381" s="170"/>
      <c r="M3381" s="170"/>
      <c r="N3381" s="170"/>
      <c r="O3381" s="170"/>
      <c r="P3381" s="170"/>
      <c r="Q3381" s="170"/>
      <c r="R3381" s="170"/>
      <c r="S3381" s="170"/>
      <c r="T3381" s="170"/>
      <c r="U3381" s="170"/>
      <c r="V3381" s="170"/>
      <c r="W3381" s="170"/>
      <c r="X3381" s="174"/>
      <c r="Y3381" s="170"/>
      <c r="Z3381" s="170"/>
      <c r="AA3381" s="170"/>
      <c r="AB3381" s="170"/>
      <c r="AC3381" s="170"/>
      <c r="AD3381" s="174"/>
      <c r="AE3381" s="170"/>
      <c r="AF3381" s="170"/>
      <c r="AI3381" s="170"/>
      <c r="AJ3381" s="170"/>
      <c r="AK3381" s="170"/>
      <c r="AL3381" s="170"/>
      <c r="AM3381" s="170"/>
      <c r="AN3381" s="170"/>
    </row>
    <row r="3382" spans="1:40" ht="52.5" customHeight="1" x14ac:dyDescent="0.2">
      <c r="A3382" s="170"/>
      <c r="B3382" s="170"/>
      <c r="C3382" s="170"/>
      <c r="D3382" s="170"/>
      <c r="E3382" s="170"/>
      <c r="F3382" s="170"/>
      <c r="G3382" s="170"/>
      <c r="H3382" s="170"/>
      <c r="I3382" s="170"/>
      <c r="J3382" s="170"/>
      <c r="K3382" s="170"/>
      <c r="L3382" s="170"/>
      <c r="M3382" s="170"/>
      <c r="N3382" s="170"/>
      <c r="O3382" s="170"/>
      <c r="P3382" s="170"/>
      <c r="Q3382" s="170"/>
      <c r="R3382" s="170"/>
      <c r="S3382" s="170"/>
      <c r="T3382" s="170"/>
      <c r="U3382" s="170"/>
      <c r="V3382" s="170"/>
      <c r="W3382" s="170"/>
      <c r="X3382" s="174"/>
      <c r="Y3382" s="170"/>
      <c r="Z3382" s="170"/>
      <c r="AA3382" s="170"/>
      <c r="AB3382" s="170"/>
      <c r="AC3382" s="170"/>
      <c r="AD3382" s="174"/>
      <c r="AE3382" s="170"/>
      <c r="AF3382" s="170"/>
      <c r="AI3382" s="170"/>
      <c r="AJ3382" s="170"/>
      <c r="AK3382" s="170"/>
      <c r="AL3382" s="170"/>
      <c r="AM3382" s="170"/>
      <c r="AN3382" s="170"/>
    </row>
    <row r="3383" spans="1:40" ht="52.5" customHeight="1" x14ac:dyDescent="0.2">
      <c r="A3383" s="170"/>
      <c r="B3383" s="170"/>
      <c r="C3383" s="170"/>
      <c r="D3383" s="170"/>
      <c r="E3383" s="170"/>
      <c r="F3383" s="170"/>
      <c r="G3383" s="170"/>
      <c r="H3383" s="170"/>
      <c r="I3383" s="170"/>
      <c r="J3383" s="170"/>
      <c r="K3383" s="170"/>
      <c r="L3383" s="170"/>
      <c r="M3383" s="170"/>
      <c r="N3383" s="170"/>
      <c r="O3383" s="170"/>
      <c r="P3383" s="170"/>
      <c r="Q3383" s="170"/>
      <c r="R3383" s="170"/>
      <c r="S3383" s="170"/>
      <c r="T3383" s="170"/>
      <c r="U3383" s="170"/>
      <c r="V3383" s="170"/>
      <c r="W3383" s="170"/>
      <c r="X3383" s="174"/>
      <c r="Y3383" s="170"/>
      <c r="Z3383" s="170"/>
      <c r="AA3383" s="170"/>
      <c r="AB3383" s="170"/>
      <c r="AC3383" s="170"/>
      <c r="AD3383" s="174"/>
      <c r="AE3383" s="170"/>
      <c r="AF3383" s="170"/>
      <c r="AI3383" s="170"/>
      <c r="AJ3383" s="170"/>
      <c r="AK3383" s="170"/>
      <c r="AL3383" s="170"/>
      <c r="AM3383" s="170"/>
      <c r="AN3383" s="170"/>
    </row>
    <row r="3384" spans="1:40" ht="52.5" customHeight="1" x14ac:dyDescent="0.2">
      <c r="A3384" s="170"/>
      <c r="B3384" s="170"/>
      <c r="C3384" s="170"/>
      <c r="D3384" s="170"/>
      <c r="E3384" s="170"/>
      <c r="F3384" s="170"/>
      <c r="G3384" s="170"/>
      <c r="H3384" s="170"/>
      <c r="I3384" s="170"/>
      <c r="J3384" s="170"/>
      <c r="K3384" s="170"/>
      <c r="L3384" s="170"/>
      <c r="M3384" s="170"/>
      <c r="N3384" s="170"/>
      <c r="O3384" s="170"/>
      <c r="P3384" s="170"/>
      <c r="Q3384" s="170"/>
      <c r="R3384" s="170"/>
      <c r="S3384" s="170"/>
      <c r="T3384" s="170"/>
      <c r="U3384" s="170"/>
      <c r="V3384" s="170"/>
      <c r="W3384" s="170"/>
      <c r="X3384" s="174"/>
      <c r="Y3384" s="170"/>
      <c r="Z3384" s="170"/>
      <c r="AA3384" s="170"/>
      <c r="AB3384" s="170"/>
      <c r="AC3384" s="170"/>
      <c r="AD3384" s="174"/>
      <c r="AE3384" s="170"/>
      <c r="AF3384" s="170"/>
      <c r="AI3384" s="170"/>
      <c r="AJ3384" s="170"/>
      <c r="AK3384" s="170"/>
      <c r="AL3384" s="170"/>
      <c r="AM3384" s="170"/>
      <c r="AN3384" s="170"/>
    </row>
    <row r="3385" spans="1:40" ht="52.5" customHeight="1" x14ac:dyDescent="0.2">
      <c r="A3385" s="170"/>
      <c r="B3385" s="170"/>
      <c r="C3385" s="170"/>
      <c r="D3385" s="170"/>
      <c r="E3385" s="170"/>
      <c r="F3385" s="170"/>
      <c r="G3385" s="170"/>
      <c r="H3385" s="170"/>
      <c r="I3385" s="170"/>
      <c r="J3385" s="170"/>
      <c r="K3385" s="170"/>
      <c r="L3385" s="170"/>
      <c r="M3385" s="170"/>
      <c r="N3385" s="170"/>
      <c r="O3385" s="170"/>
      <c r="P3385" s="170"/>
      <c r="Q3385" s="170"/>
      <c r="R3385" s="170"/>
      <c r="S3385" s="170"/>
      <c r="T3385" s="170"/>
      <c r="U3385" s="170"/>
      <c r="V3385" s="170"/>
      <c r="W3385" s="170"/>
      <c r="X3385" s="174"/>
      <c r="Y3385" s="170"/>
      <c r="Z3385" s="170"/>
      <c r="AA3385" s="170"/>
      <c r="AB3385" s="170"/>
      <c r="AC3385" s="170"/>
      <c r="AD3385" s="174"/>
      <c r="AE3385" s="170"/>
      <c r="AF3385" s="170"/>
      <c r="AI3385" s="170"/>
      <c r="AJ3385" s="170"/>
      <c r="AK3385" s="170"/>
      <c r="AL3385" s="170"/>
      <c r="AM3385" s="170"/>
      <c r="AN3385" s="170"/>
    </row>
    <row r="3386" spans="1:40" ht="52.5" customHeight="1" x14ac:dyDescent="0.2">
      <c r="A3386" s="170"/>
      <c r="B3386" s="170"/>
      <c r="C3386" s="170"/>
      <c r="D3386" s="170"/>
      <c r="E3386" s="170"/>
      <c r="F3386" s="170"/>
      <c r="G3386" s="170"/>
      <c r="H3386" s="170"/>
      <c r="I3386" s="170"/>
      <c r="J3386" s="170"/>
      <c r="K3386" s="170"/>
      <c r="L3386" s="170"/>
      <c r="M3386" s="170"/>
      <c r="N3386" s="170"/>
      <c r="O3386" s="170"/>
      <c r="P3386" s="170"/>
      <c r="Q3386" s="170"/>
      <c r="R3386" s="170"/>
      <c r="S3386" s="170"/>
      <c r="T3386" s="170"/>
      <c r="U3386" s="170"/>
      <c r="V3386" s="170"/>
      <c r="W3386" s="170"/>
      <c r="X3386" s="174"/>
      <c r="Y3386" s="170"/>
      <c r="Z3386" s="170"/>
      <c r="AA3386" s="170"/>
      <c r="AB3386" s="170"/>
      <c r="AC3386" s="170"/>
      <c r="AD3386" s="174"/>
      <c r="AE3386" s="170"/>
      <c r="AF3386" s="170"/>
      <c r="AI3386" s="170"/>
      <c r="AJ3386" s="170"/>
      <c r="AK3386" s="170"/>
      <c r="AL3386" s="170"/>
      <c r="AM3386" s="170"/>
      <c r="AN3386" s="170"/>
    </row>
    <row r="3387" spans="1:40" ht="52.5" customHeight="1" x14ac:dyDescent="0.2">
      <c r="A3387" s="170"/>
      <c r="B3387" s="170"/>
      <c r="C3387" s="170"/>
      <c r="D3387" s="170"/>
      <c r="E3387" s="170"/>
      <c r="F3387" s="170"/>
      <c r="G3387" s="170"/>
      <c r="H3387" s="170"/>
      <c r="I3387" s="170"/>
      <c r="J3387" s="170"/>
      <c r="K3387" s="170"/>
      <c r="L3387" s="170"/>
      <c r="M3387" s="170"/>
      <c r="N3387" s="170"/>
      <c r="O3387" s="170"/>
      <c r="P3387" s="170"/>
      <c r="Q3387" s="170"/>
      <c r="R3387" s="170"/>
      <c r="S3387" s="170"/>
      <c r="T3387" s="170"/>
      <c r="U3387" s="170"/>
      <c r="V3387" s="170"/>
      <c r="W3387" s="170"/>
      <c r="X3387" s="174"/>
      <c r="Y3387" s="170"/>
      <c r="Z3387" s="170"/>
      <c r="AA3387" s="170"/>
      <c r="AB3387" s="170"/>
      <c r="AC3387" s="170"/>
      <c r="AD3387" s="174"/>
      <c r="AE3387" s="170"/>
      <c r="AF3387" s="170"/>
      <c r="AI3387" s="170"/>
      <c r="AJ3387" s="170"/>
      <c r="AK3387" s="170"/>
      <c r="AL3387" s="170"/>
      <c r="AM3387" s="170"/>
      <c r="AN3387" s="170"/>
    </row>
    <row r="3388" spans="1:40" ht="52.5" customHeight="1" x14ac:dyDescent="0.2">
      <c r="A3388" s="170"/>
      <c r="B3388" s="170"/>
      <c r="C3388" s="170"/>
      <c r="D3388" s="170"/>
      <c r="E3388" s="170"/>
      <c r="F3388" s="170"/>
      <c r="G3388" s="170"/>
      <c r="H3388" s="170"/>
      <c r="I3388" s="170"/>
      <c r="J3388" s="170"/>
      <c r="K3388" s="170"/>
      <c r="L3388" s="170"/>
      <c r="M3388" s="170"/>
      <c r="N3388" s="170"/>
      <c r="O3388" s="170"/>
      <c r="P3388" s="170"/>
      <c r="Q3388" s="170"/>
      <c r="R3388" s="170"/>
      <c r="S3388" s="170"/>
      <c r="T3388" s="170"/>
      <c r="U3388" s="170"/>
      <c r="V3388" s="170"/>
      <c r="W3388" s="170"/>
      <c r="X3388" s="174"/>
      <c r="Y3388" s="170"/>
      <c r="Z3388" s="170"/>
      <c r="AA3388" s="170"/>
      <c r="AB3388" s="170"/>
      <c r="AC3388" s="170"/>
      <c r="AD3388" s="174"/>
      <c r="AE3388" s="170"/>
      <c r="AF3388" s="170"/>
      <c r="AI3388" s="170"/>
      <c r="AJ3388" s="170"/>
      <c r="AK3388" s="170"/>
      <c r="AL3388" s="170"/>
      <c r="AM3388" s="170"/>
      <c r="AN3388" s="170"/>
    </row>
    <row r="3389" spans="1:40" ht="52.5" customHeight="1" x14ac:dyDescent="0.2">
      <c r="A3389" s="170"/>
      <c r="B3389" s="170"/>
      <c r="C3389" s="170"/>
      <c r="D3389" s="170"/>
      <c r="E3389" s="170"/>
      <c r="F3389" s="170"/>
      <c r="G3389" s="170"/>
      <c r="H3389" s="170"/>
      <c r="I3389" s="170"/>
      <c r="J3389" s="170"/>
      <c r="K3389" s="170"/>
      <c r="L3389" s="170"/>
      <c r="M3389" s="170"/>
      <c r="N3389" s="170"/>
      <c r="O3389" s="170"/>
      <c r="P3389" s="170"/>
      <c r="Q3389" s="170"/>
      <c r="R3389" s="170"/>
      <c r="S3389" s="170"/>
      <c r="T3389" s="170"/>
      <c r="U3389" s="170"/>
      <c r="V3389" s="170"/>
      <c r="W3389" s="170"/>
      <c r="X3389" s="174"/>
      <c r="Y3389" s="170"/>
      <c r="Z3389" s="170"/>
      <c r="AA3389" s="170"/>
      <c r="AB3389" s="170"/>
      <c r="AC3389" s="170"/>
      <c r="AD3389" s="174"/>
      <c r="AE3389" s="170"/>
      <c r="AF3389" s="170"/>
      <c r="AI3389" s="170"/>
      <c r="AJ3389" s="170"/>
      <c r="AK3389" s="170"/>
      <c r="AL3389" s="170"/>
      <c r="AM3389" s="170"/>
      <c r="AN3389" s="170"/>
    </row>
    <row r="3390" spans="1:40" ht="52.5" customHeight="1" x14ac:dyDescent="0.2">
      <c r="A3390" s="170"/>
      <c r="B3390" s="170"/>
      <c r="C3390" s="170"/>
      <c r="D3390" s="170"/>
      <c r="E3390" s="170"/>
      <c r="F3390" s="170"/>
      <c r="G3390" s="170"/>
      <c r="H3390" s="170"/>
      <c r="I3390" s="170"/>
      <c r="J3390" s="170"/>
      <c r="K3390" s="170"/>
      <c r="L3390" s="170"/>
      <c r="M3390" s="170"/>
      <c r="N3390" s="170"/>
      <c r="O3390" s="170"/>
      <c r="P3390" s="170"/>
      <c r="Q3390" s="170"/>
      <c r="R3390" s="170"/>
      <c r="S3390" s="170"/>
      <c r="T3390" s="170"/>
      <c r="U3390" s="170"/>
      <c r="V3390" s="170"/>
      <c r="W3390" s="170"/>
      <c r="X3390" s="174"/>
      <c r="Y3390" s="170"/>
      <c r="Z3390" s="170"/>
      <c r="AA3390" s="170"/>
      <c r="AB3390" s="170"/>
      <c r="AC3390" s="170"/>
      <c r="AD3390" s="174"/>
      <c r="AE3390" s="170"/>
      <c r="AF3390" s="170"/>
      <c r="AI3390" s="170"/>
      <c r="AJ3390" s="170"/>
      <c r="AK3390" s="170"/>
      <c r="AL3390" s="170"/>
      <c r="AM3390" s="170"/>
      <c r="AN3390" s="170"/>
    </row>
    <row r="3391" spans="1:40" ht="52.5" customHeight="1" x14ac:dyDescent="0.2">
      <c r="A3391" s="170"/>
      <c r="B3391" s="170"/>
      <c r="C3391" s="170"/>
      <c r="D3391" s="170"/>
      <c r="E3391" s="170"/>
      <c r="F3391" s="170"/>
      <c r="G3391" s="170"/>
      <c r="H3391" s="170"/>
      <c r="I3391" s="170"/>
      <c r="J3391" s="170"/>
      <c r="K3391" s="170"/>
      <c r="L3391" s="170"/>
      <c r="M3391" s="170"/>
      <c r="N3391" s="170"/>
      <c r="O3391" s="170"/>
      <c r="P3391" s="170"/>
      <c r="Q3391" s="170"/>
      <c r="R3391" s="170"/>
      <c r="S3391" s="170"/>
      <c r="T3391" s="170"/>
      <c r="U3391" s="170"/>
      <c r="V3391" s="170"/>
      <c r="W3391" s="170"/>
      <c r="X3391" s="174"/>
      <c r="Y3391" s="170"/>
      <c r="Z3391" s="170"/>
      <c r="AA3391" s="170"/>
      <c r="AB3391" s="170"/>
      <c r="AC3391" s="170"/>
      <c r="AD3391" s="174"/>
      <c r="AE3391" s="170"/>
      <c r="AF3391" s="170"/>
      <c r="AI3391" s="170"/>
      <c r="AJ3391" s="170"/>
      <c r="AK3391" s="170"/>
      <c r="AL3391" s="170"/>
      <c r="AM3391" s="170"/>
      <c r="AN3391" s="170"/>
    </row>
    <row r="3392" spans="1:40" ht="52.5" customHeight="1" x14ac:dyDescent="0.2">
      <c r="A3392" s="170"/>
      <c r="B3392" s="170"/>
      <c r="C3392" s="170"/>
      <c r="D3392" s="170"/>
      <c r="E3392" s="170"/>
      <c r="F3392" s="170"/>
      <c r="G3392" s="170"/>
      <c r="H3392" s="170"/>
      <c r="I3392" s="170"/>
      <c r="J3392" s="170"/>
      <c r="K3392" s="170"/>
      <c r="L3392" s="170"/>
      <c r="M3392" s="170"/>
      <c r="N3392" s="170"/>
      <c r="O3392" s="170"/>
      <c r="P3392" s="170"/>
      <c r="Q3392" s="170"/>
      <c r="R3392" s="170"/>
      <c r="S3392" s="170"/>
      <c r="T3392" s="170"/>
      <c r="U3392" s="170"/>
      <c r="V3392" s="170"/>
      <c r="W3392" s="170"/>
      <c r="X3392" s="174"/>
      <c r="Y3392" s="170"/>
      <c r="Z3392" s="170"/>
      <c r="AA3392" s="170"/>
      <c r="AB3392" s="170"/>
      <c r="AC3392" s="170"/>
      <c r="AD3392" s="174"/>
      <c r="AE3392" s="170"/>
      <c r="AF3392" s="170"/>
      <c r="AI3392" s="170"/>
      <c r="AJ3392" s="170"/>
      <c r="AK3392" s="170"/>
      <c r="AL3392" s="170"/>
      <c r="AM3392" s="170"/>
      <c r="AN3392" s="170"/>
    </row>
    <row r="3393" spans="1:40" ht="52.5" customHeight="1" x14ac:dyDescent="0.2">
      <c r="A3393" s="170"/>
      <c r="B3393" s="170"/>
      <c r="C3393" s="170"/>
      <c r="D3393" s="170"/>
      <c r="E3393" s="170"/>
      <c r="F3393" s="170"/>
      <c r="G3393" s="170"/>
      <c r="H3393" s="170"/>
      <c r="I3393" s="170"/>
      <c r="J3393" s="170"/>
      <c r="K3393" s="170"/>
      <c r="L3393" s="170"/>
      <c r="M3393" s="170"/>
      <c r="N3393" s="170"/>
      <c r="O3393" s="170"/>
      <c r="P3393" s="170"/>
      <c r="Q3393" s="170"/>
      <c r="R3393" s="170"/>
      <c r="S3393" s="170"/>
      <c r="T3393" s="170"/>
      <c r="U3393" s="170"/>
      <c r="V3393" s="170"/>
      <c r="W3393" s="170"/>
      <c r="X3393" s="174"/>
      <c r="Y3393" s="170"/>
      <c r="Z3393" s="170"/>
      <c r="AA3393" s="170"/>
      <c r="AB3393" s="170"/>
      <c r="AC3393" s="170"/>
      <c r="AD3393" s="174"/>
      <c r="AE3393" s="170"/>
      <c r="AF3393" s="170"/>
      <c r="AI3393" s="170"/>
      <c r="AJ3393" s="170"/>
      <c r="AK3393" s="170"/>
      <c r="AL3393" s="170"/>
      <c r="AM3393" s="170"/>
      <c r="AN3393" s="170"/>
    </row>
    <row r="3394" spans="1:40" ht="52.5" customHeight="1" x14ac:dyDescent="0.2">
      <c r="A3394" s="170"/>
      <c r="B3394" s="170"/>
      <c r="C3394" s="170"/>
      <c r="D3394" s="170"/>
      <c r="E3394" s="170"/>
      <c r="F3394" s="170"/>
      <c r="G3394" s="170"/>
      <c r="H3394" s="170"/>
      <c r="I3394" s="170"/>
      <c r="J3394" s="170"/>
      <c r="K3394" s="170"/>
      <c r="L3394" s="170"/>
      <c r="M3394" s="170"/>
      <c r="N3394" s="170"/>
      <c r="O3394" s="170"/>
      <c r="P3394" s="170"/>
      <c r="Q3394" s="170"/>
      <c r="R3394" s="170"/>
      <c r="S3394" s="170"/>
      <c r="T3394" s="170"/>
      <c r="U3394" s="170"/>
      <c r="V3394" s="170"/>
      <c r="W3394" s="170"/>
      <c r="X3394" s="174"/>
      <c r="Y3394" s="170"/>
      <c r="Z3394" s="170"/>
      <c r="AA3394" s="170"/>
      <c r="AB3394" s="170"/>
      <c r="AC3394" s="170"/>
      <c r="AD3394" s="174"/>
      <c r="AE3394" s="170"/>
      <c r="AF3394" s="170"/>
      <c r="AI3394" s="170"/>
      <c r="AJ3394" s="170"/>
      <c r="AK3394" s="170"/>
      <c r="AL3394" s="170"/>
      <c r="AM3394" s="170"/>
      <c r="AN3394" s="170"/>
    </row>
    <row r="3395" spans="1:40" ht="52.5" customHeight="1" x14ac:dyDescent="0.2">
      <c r="A3395" s="170"/>
      <c r="B3395" s="170"/>
      <c r="C3395" s="170"/>
      <c r="D3395" s="170"/>
      <c r="E3395" s="170"/>
      <c r="F3395" s="170"/>
      <c r="G3395" s="170"/>
      <c r="H3395" s="170"/>
      <c r="I3395" s="170"/>
      <c r="J3395" s="170"/>
      <c r="K3395" s="170"/>
      <c r="L3395" s="170"/>
      <c r="M3395" s="170"/>
      <c r="N3395" s="170"/>
      <c r="O3395" s="170"/>
      <c r="P3395" s="170"/>
      <c r="Q3395" s="170"/>
      <c r="R3395" s="170"/>
      <c r="S3395" s="170"/>
      <c r="T3395" s="170"/>
      <c r="U3395" s="170"/>
      <c r="V3395" s="170"/>
      <c r="W3395" s="170"/>
      <c r="X3395" s="174"/>
      <c r="Y3395" s="170"/>
      <c r="Z3395" s="170"/>
      <c r="AA3395" s="170"/>
      <c r="AB3395" s="170"/>
      <c r="AC3395" s="170"/>
      <c r="AD3395" s="174"/>
      <c r="AE3395" s="170"/>
      <c r="AF3395" s="170"/>
      <c r="AI3395" s="170"/>
      <c r="AJ3395" s="170"/>
      <c r="AK3395" s="170"/>
      <c r="AL3395" s="170"/>
      <c r="AM3395" s="170"/>
      <c r="AN3395" s="170"/>
    </row>
    <row r="3396" spans="1:40" ht="52.5" customHeight="1" x14ac:dyDescent="0.2">
      <c r="A3396" s="170"/>
      <c r="B3396" s="170"/>
      <c r="C3396" s="170"/>
      <c r="D3396" s="170"/>
      <c r="E3396" s="170"/>
      <c r="F3396" s="170"/>
      <c r="G3396" s="170"/>
      <c r="H3396" s="170"/>
      <c r="I3396" s="170"/>
      <c r="J3396" s="170"/>
      <c r="K3396" s="170"/>
      <c r="L3396" s="170"/>
      <c r="M3396" s="170"/>
      <c r="N3396" s="170"/>
      <c r="O3396" s="170"/>
      <c r="P3396" s="170"/>
      <c r="Q3396" s="170"/>
      <c r="R3396" s="170"/>
      <c r="S3396" s="170"/>
      <c r="T3396" s="170"/>
      <c r="U3396" s="170"/>
      <c r="V3396" s="170"/>
      <c r="W3396" s="170"/>
      <c r="X3396" s="174"/>
      <c r="Y3396" s="170"/>
      <c r="Z3396" s="170"/>
      <c r="AA3396" s="170"/>
      <c r="AB3396" s="170"/>
      <c r="AC3396" s="170"/>
      <c r="AD3396" s="174"/>
      <c r="AE3396" s="170"/>
      <c r="AF3396" s="170"/>
      <c r="AI3396" s="170"/>
      <c r="AJ3396" s="170"/>
      <c r="AK3396" s="170"/>
      <c r="AL3396" s="170"/>
      <c r="AM3396" s="170"/>
      <c r="AN3396" s="170"/>
    </row>
    <row r="3397" spans="1:40" ht="52.5" customHeight="1" x14ac:dyDescent="0.2">
      <c r="A3397" s="170"/>
      <c r="B3397" s="170"/>
      <c r="C3397" s="170"/>
      <c r="D3397" s="170"/>
      <c r="E3397" s="170"/>
      <c r="F3397" s="170"/>
      <c r="G3397" s="170"/>
      <c r="H3397" s="170"/>
      <c r="I3397" s="170"/>
      <c r="J3397" s="170"/>
      <c r="K3397" s="170"/>
      <c r="L3397" s="170"/>
      <c r="M3397" s="170"/>
      <c r="N3397" s="170"/>
      <c r="O3397" s="170"/>
      <c r="P3397" s="170"/>
      <c r="Q3397" s="170"/>
      <c r="R3397" s="170"/>
      <c r="S3397" s="170"/>
      <c r="T3397" s="170"/>
      <c r="U3397" s="170"/>
      <c r="V3397" s="170"/>
      <c r="W3397" s="170"/>
      <c r="X3397" s="174"/>
      <c r="Y3397" s="170"/>
      <c r="Z3397" s="170"/>
      <c r="AA3397" s="170"/>
      <c r="AB3397" s="170"/>
      <c r="AC3397" s="170"/>
      <c r="AD3397" s="174"/>
      <c r="AE3397" s="170"/>
      <c r="AF3397" s="170"/>
      <c r="AI3397" s="170"/>
      <c r="AJ3397" s="170"/>
      <c r="AK3397" s="170"/>
      <c r="AL3397" s="170"/>
      <c r="AM3397" s="170"/>
      <c r="AN3397" s="170"/>
    </row>
    <row r="3398" spans="1:40" ht="52.5" customHeight="1" x14ac:dyDescent="0.2">
      <c r="A3398" s="170"/>
      <c r="B3398" s="170"/>
      <c r="C3398" s="170"/>
      <c r="D3398" s="170"/>
      <c r="E3398" s="170"/>
      <c r="F3398" s="170"/>
      <c r="G3398" s="170"/>
      <c r="H3398" s="170"/>
      <c r="I3398" s="170"/>
      <c r="J3398" s="170"/>
      <c r="K3398" s="170"/>
      <c r="L3398" s="170"/>
      <c r="M3398" s="170"/>
      <c r="N3398" s="170"/>
      <c r="O3398" s="170"/>
      <c r="P3398" s="170"/>
      <c r="Q3398" s="170"/>
      <c r="R3398" s="170"/>
      <c r="S3398" s="170"/>
      <c r="T3398" s="170"/>
      <c r="U3398" s="170"/>
      <c r="V3398" s="170"/>
      <c r="W3398" s="170"/>
      <c r="X3398" s="174"/>
      <c r="Y3398" s="170"/>
      <c r="Z3398" s="170"/>
      <c r="AA3398" s="170"/>
      <c r="AB3398" s="170"/>
      <c r="AC3398" s="170"/>
      <c r="AD3398" s="174"/>
      <c r="AE3398" s="170"/>
      <c r="AF3398" s="170"/>
      <c r="AI3398" s="170"/>
      <c r="AJ3398" s="170"/>
      <c r="AK3398" s="170"/>
      <c r="AL3398" s="170"/>
      <c r="AM3398" s="170"/>
      <c r="AN3398" s="170"/>
    </row>
    <row r="3399" spans="1:40" ht="52.5" customHeight="1" x14ac:dyDescent="0.2">
      <c r="A3399" s="170"/>
      <c r="B3399" s="170"/>
      <c r="C3399" s="170"/>
      <c r="D3399" s="170"/>
      <c r="E3399" s="170"/>
      <c r="F3399" s="170"/>
      <c r="G3399" s="170"/>
      <c r="H3399" s="170"/>
      <c r="I3399" s="170"/>
      <c r="J3399" s="170"/>
      <c r="K3399" s="170"/>
      <c r="L3399" s="170"/>
      <c r="M3399" s="170"/>
      <c r="N3399" s="170"/>
      <c r="O3399" s="170"/>
      <c r="P3399" s="170"/>
      <c r="Q3399" s="170"/>
      <c r="R3399" s="170"/>
      <c r="S3399" s="170"/>
      <c r="T3399" s="170"/>
      <c r="U3399" s="170"/>
      <c r="V3399" s="170"/>
      <c r="W3399" s="170"/>
      <c r="X3399" s="174"/>
      <c r="Y3399" s="170"/>
      <c r="Z3399" s="170"/>
      <c r="AA3399" s="170"/>
      <c r="AB3399" s="170"/>
      <c r="AC3399" s="170"/>
      <c r="AD3399" s="174"/>
      <c r="AE3399" s="170"/>
      <c r="AF3399" s="170"/>
      <c r="AI3399" s="170"/>
      <c r="AJ3399" s="170"/>
      <c r="AK3399" s="170"/>
      <c r="AL3399" s="170"/>
      <c r="AM3399" s="170"/>
      <c r="AN3399" s="170"/>
    </row>
    <row r="3400" spans="1:40" ht="52.5" customHeight="1" x14ac:dyDescent="0.2">
      <c r="A3400" s="170"/>
      <c r="B3400" s="170"/>
      <c r="C3400" s="170"/>
      <c r="D3400" s="170"/>
      <c r="E3400" s="170"/>
      <c r="F3400" s="170"/>
      <c r="G3400" s="170"/>
      <c r="H3400" s="170"/>
      <c r="I3400" s="170"/>
      <c r="J3400" s="170"/>
      <c r="K3400" s="170"/>
      <c r="L3400" s="170"/>
      <c r="M3400" s="170"/>
      <c r="N3400" s="170"/>
      <c r="O3400" s="170"/>
      <c r="P3400" s="170"/>
      <c r="Q3400" s="170"/>
      <c r="R3400" s="170"/>
      <c r="S3400" s="170"/>
      <c r="T3400" s="170"/>
      <c r="U3400" s="170"/>
      <c r="V3400" s="170"/>
      <c r="W3400" s="170"/>
      <c r="X3400" s="174"/>
      <c r="Y3400" s="170"/>
      <c r="Z3400" s="170"/>
      <c r="AA3400" s="170"/>
      <c r="AB3400" s="170"/>
      <c r="AC3400" s="170"/>
      <c r="AD3400" s="174"/>
      <c r="AE3400" s="170"/>
      <c r="AF3400" s="170"/>
      <c r="AI3400" s="170"/>
      <c r="AJ3400" s="170"/>
      <c r="AK3400" s="170"/>
      <c r="AL3400" s="170"/>
      <c r="AM3400" s="170"/>
      <c r="AN3400" s="170"/>
    </row>
    <row r="3401" spans="1:40" ht="52.5" customHeight="1" x14ac:dyDescent="0.2">
      <c r="A3401" s="170"/>
      <c r="B3401" s="170"/>
      <c r="C3401" s="170"/>
      <c r="D3401" s="170"/>
      <c r="E3401" s="170"/>
      <c r="F3401" s="170"/>
      <c r="G3401" s="170"/>
      <c r="H3401" s="170"/>
      <c r="I3401" s="170"/>
      <c r="J3401" s="170"/>
      <c r="K3401" s="170"/>
      <c r="L3401" s="170"/>
      <c r="M3401" s="170"/>
      <c r="N3401" s="170"/>
      <c r="O3401" s="170"/>
      <c r="P3401" s="170"/>
      <c r="Q3401" s="170"/>
      <c r="R3401" s="170"/>
      <c r="S3401" s="170"/>
      <c r="T3401" s="170"/>
      <c r="U3401" s="170"/>
      <c r="V3401" s="170"/>
      <c r="W3401" s="170"/>
      <c r="X3401" s="174"/>
      <c r="Y3401" s="170"/>
      <c r="Z3401" s="170"/>
      <c r="AA3401" s="170"/>
      <c r="AB3401" s="170"/>
      <c r="AC3401" s="170"/>
      <c r="AD3401" s="174"/>
      <c r="AE3401" s="170"/>
      <c r="AF3401" s="170"/>
      <c r="AI3401" s="170"/>
      <c r="AJ3401" s="170"/>
      <c r="AK3401" s="170"/>
      <c r="AL3401" s="170"/>
      <c r="AM3401" s="170"/>
      <c r="AN3401" s="170"/>
    </row>
    <row r="3402" spans="1:40" ht="52.5" customHeight="1" x14ac:dyDescent="0.2">
      <c r="A3402" s="170"/>
      <c r="B3402" s="170"/>
      <c r="C3402" s="170"/>
      <c r="D3402" s="170"/>
      <c r="E3402" s="170"/>
      <c r="F3402" s="170"/>
      <c r="G3402" s="170"/>
      <c r="H3402" s="170"/>
      <c r="I3402" s="170"/>
      <c r="J3402" s="170"/>
      <c r="K3402" s="170"/>
      <c r="L3402" s="170"/>
      <c r="M3402" s="170"/>
      <c r="N3402" s="170"/>
      <c r="O3402" s="170"/>
      <c r="P3402" s="170"/>
      <c r="Q3402" s="170"/>
      <c r="R3402" s="170"/>
      <c r="S3402" s="170"/>
      <c r="T3402" s="170"/>
      <c r="U3402" s="170"/>
      <c r="V3402" s="170"/>
      <c r="W3402" s="170"/>
      <c r="X3402" s="174"/>
      <c r="Y3402" s="170"/>
      <c r="Z3402" s="170"/>
      <c r="AA3402" s="170"/>
      <c r="AB3402" s="170"/>
      <c r="AC3402" s="170"/>
      <c r="AD3402" s="174"/>
      <c r="AE3402" s="170"/>
      <c r="AF3402" s="170"/>
      <c r="AI3402" s="170"/>
      <c r="AJ3402" s="170"/>
      <c r="AK3402" s="170"/>
      <c r="AL3402" s="170"/>
      <c r="AM3402" s="170"/>
      <c r="AN3402" s="170"/>
    </row>
    <row r="3403" spans="1:40" ht="52.5" customHeight="1" x14ac:dyDescent="0.2">
      <c r="A3403" s="170"/>
      <c r="B3403" s="170"/>
      <c r="C3403" s="170"/>
      <c r="D3403" s="170"/>
      <c r="E3403" s="170"/>
      <c r="F3403" s="170"/>
      <c r="G3403" s="170"/>
      <c r="H3403" s="170"/>
      <c r="I3403" s="170"/>
      <c r="J3403" s="170"/>
      <c r="K3403" s="170"/>
      <c r="L3403" s="170"/>
      <c r="M3403" s="170"/>
      <c r="N3403" s="170"/>
      <c r="O3403" s="170"/>
      <c r="P3403" s="170"/>
      <c r="Q3403" s="170"/>
      <c r="R3403" s="170"/>
      <c r="S3403" s="170"/>
      <c r="T3403" s="170"/>
      <c r="U3403" s="170"/>
      <c r="V3403" s="170"/>
      <c r="W3403" s="170"/>
      <c r="X3403" s="174"/>
      <c r="Y3403" s="170"/>
      <c r="Z3403" s="170"/>
      <c r="AA3403" s="170"/>
      <c r="AB3403" s="170"/>
      <c r="AC3403" s="170"/>
      <c r="AD3403" s="174"/>
      <c r="AE3403" s="170"/>
      <c r="AF3403" s="170"/>
      <c r="AI3403" s="170"/>
      <c r="AJ3403" s="170"/>
      <c r="AK3403" s="170"/>
      <c r="AL3403" s="170"/>
      <c r="AM3403" s="170"/>
      <c r="AN3403" s="170"/>
    </row>
    <row r="3404" spans="1:40" ht="52.5" customHeight="1" x14ac:dyDescent="0.2">
      <c r="A3404" s="170"/>
      <c r="B3404" s="170"/>
      <c r="C3404" s="170"/>
      <c r="D3404" s="170"/>
      <c r="E3404" s="170"/>
      <c r="F3404" s="170"/>
      <c r="G3404" s="170"/>
      <c r="H3404" s="170"/>
      <c r="I3404" s="170"/>
      <c r="J3404" s="170"/>
      <c r="K3404" s="170"/>
      <c r="L3404" s="170"/>
      <c r="M3404" s="170"/>
      <c r="N3404" s="170"/>
      <c r="O3404" s="170"/>
      <c r="P3404" s="170"/>
      <c r="Q3404" s="170"/>
      <c r="R3404" s="170"/>
      <c r="S3404" s="170"/>
      <c r="T3404" s="170"/>
      <c r="U3404" s="170"/>
      <c r="V3404" s="170"/>
      <c r="W3404" s="170"/>
      <c r="X3404" s="174"/>
      <c r="Y3404" s="170"/>
      <c r="Z3404" s="170"/>
      <c r="AA3404" s="170"/>
      <c r="AB3404" s="170"/>
      <c r="AC3404" s="170"/>
      <c r="AD3404" s="174"/>
      <c r="AE3404" s="170"/>
      <c r="AF3404" s="170"/>
      <c r="AI3404" s="170"/>
      <c r="AJ3404" s="170"/>
      <c r="AK3404" s="170"/>
      <c r="AL3404" s="170"/>
      <c r="AM3404" s="170"/>
      <c r="AN3404" s="170"/>
    </row>
    <row r="3405" spans="1:40" ht="52.5" customHeight="1" x14ac:dyDescent="0.2">
      <c r="A3405" s="170"/>
      <c r="B3405" s="170"/>
      <c r="C3405" s="170"/>
      <c r="D3405" s="170"/>
      <c r="E3405" s="170"/>
      <c r="F3405" s="170"/>
      <c r="G3405" s="170"/>
      <c r="H3405" s="170"/>
      <c r="I3405" s="170"/>
      <c r="J3405" s="170"/>
      <c r="K3405" s="170"/>
      <c r="L3405" s="170"/>
      <c r="M3405" s="170"/>
      <c r="N3405" s="170"/>
      <c r="O3405" s="170"/>
      <c r="P3405" s="170"/>
      <c r="Q3405" s="170"/>
      <c r="R3405" s="170"/>
      <c r="S3405" s="170"/>
      <c r="T3405" s="170"/>
      <c r="U3405" s="170"/>
      <c r="V3405" s="170"/>
      <c r="W3405" s="170"/>
      <c r="X3405" s="174"/>
      <c r="Y3405" s="170"/>
      <c r="Z3405" s="170"/>
      <c r="AA3405" s="170"/>
      <c r="AB3405" s="170"/>
      <c r="AC3405" s="170"/>
      <c r="AD3405" s="174"/>
      <c r="AE3405" s="170"/>
      <c r="AF3405" s="170"/>
      <c r="AI3405" s="170"/>
      <c r="AJ3405" s="170"/>
      <c r="AK3405" s="170"/>
      <c r="AL3405" s="170"/>
      <c r="AM3405" s="170"/>
      <c r="AN3405" s="170"/>
    </row>
    <row r="3406" spans="1:40" ht="52.5" customHeight="1" x14ac:dyDescent="0.2">
      <c r="A3406" s="170"/>
      <c r="B3406" s="170"/>
      <c r="C3406" s="170"/>
      <c r="D3406" s="170"/>
      <c r="E3406" s="170"/>
      <c r="F3406" s="170"/>
      <c r="G3406" s="170"/>
      <c r="H3406" s="170"/>
      <c r="I3406" s="170"/>
      <c r="J3406" s="170"/>
      <c r="K3406" s="170"/>
      <c r="L3406" s="170"/>
      <c r="M3406" s="170"/>
      <c r="N3406" s="170"/>
      <c r="O3406" s="170"/>
      <c r="P3406" s="170"/>
      <c r="Q3406" s="170"/>
      <c r="R3406" s="170"/>
      <c r="S3406" s="170"/>
      <c r="T3406" s="170"/>
      <c r="U3406" s="170"/>
      <c r="V3406" s="170"/>
      <c r="W3406" s="170"/>
      <c r="X3406" s="174"/>
      <c r="Y3406" s="170"/>
      <c r="Z3406" s="170"/>
      <c r="AA3406" s="170"/>
      <c r="AB3406" s="170"/>
      <c r="AC3406" s="170"/>
      <c r="AD3406" s="174"/>
      <c r="AE3406" s="170"/>
      <c r="AF3406" s="170"/>
      <c r="AI3406" s="170"/>
      <c r="AJ3406" s="170"/>
      <c r="AK3406" s="170"/>
      <c r="AL3406" s="170"/>
      <c r="AM3406" s="170"/>
      <c r="AN3406" s="170"/>
    </row>
    <row r="3407" spans="1:40" ht="52.5" customHeight="1" x14ac:dyDescent="0.2">
      <c r="A3407" s="170"/>
      <c r="B3407" s="170"/>
      <c r="C3407" s="170"/>
      <c r="D3407" s="170"/>
      <c r="E3407" s="170"/>
      <c r="F3407" s="170"/>
      <c r="G3407" s="170"/>
      <c r="H3407" s="170"/>
      <c r="I3407" s="170"/>
      <c r="J3407" s="170"/>
      <c r="K3407" s="170"/>
      <c r="L3407" s="170"/>
      <c r="M3407" s="170"/>
      <c r="N3407" s="170"/>
      <c r="O3407" s="170"/>
      <c r="P3407" s="170"/>
      <c r="Q3407" s="170"/>
      <c r="R3407" s="170"/>
      <c r="S3407" s="170"/>
      <c r="T3407" s="170"/>
      <c r="U3407" s="170"/>
      <c r="V3407" s="170"/>
      <c r="W3407" s="170"/>
      <c r="X3407" s="174"/>
      <c r="Y3407" s="170"/>
      <c r="Z3407" s="170"/>
      <c r="AA3407" s="170"/>
      <c r="AB3407" s="170"/>
      <c r="AC3407" s="170"/>
      <c r="AD3407" s="174"/>
      <c r="AE3407" s="170"/>
      <c r="AF3407" s="170"/>
      <c r="AI3407" s="170"/>
      <c r="AJ3407" s="170"/>
      <c r="AK3407" s="170"/>
      <c r="AL3407" s="170"/>
      <c r="AM3407" s="170"/>
      <c r="AN3407" s="170"/>
    </row>
    <row r="3408" spans="1:40" ht="52.5" customHeight="1" x14ac:dyDescent="0.2">
      <c r="A3408" s="170"/>
      <c r="B3408" s="170"/>
      <c r="C3408" s="170"/>
      <c r="D3408" s="170"/>
      <c r="E3408" s="170"/>
      <c r="F3408" s="170"/>
      <c r="G3408" s="170"/>
      <c r="H3408" s="170"/>
      <c r="I3408" s="170"/>
      <c r="J3408" s="170"/>
      <c r="K3408" s="170"/>
      <c r="L3408" s="170"/>
      <c r="M3408" s="170"/>
      <c r="N3408" s="170"/>
      <c r="O3408" s="170"/>
      <c r="P3408" s="170"/>
      <c r="Q3408" s="170"/>
      <c r="R3408" s="170"/>
      <c r="S3408" s="170"/>
      <c r="T3408" s="170"/>
      <c r="U3408" s="170"/>
      <c r="V3408" s="170"/>
      <c r="W3408" s="170"/>
      <c r="X3408" s="174"/>
      <c r="Y3408" s="170"/>
      <c r="Z3408" s="170"/>
      <c r="AA3408" s="170"/>
      <c r="AB3408" s="170"/>
      <c r="AC3408" s="170"/>
      <c r="AD3408" s="174"/>
      <c r="AE3408" s="170"/>
      <c r="AF3408" s="170"/>
      <c r="AI3408" s="170"/>
      <c r="AJ3408" s="170"/>
      <c r="AK3408" s="170"/>
      <c r="AL3408" s="170"/>
      <c r="AM3408" s="170"/>
      <c r="AN3408" s="170"/>
    </row>
    <row r="3409" spans="1:40" ht="52.5" customHeight="1" x14ac:dyDescent="0.2">
      <c r="A3409" s="170"/>
      <c r="B3409" s="170"/>
      <c r="C3409" s="170"/>
      <c r="D3409" s="170"/>
      <c r="E3409" s="170"/>
      <c r="F3409" s="170"/>
      <c r="G3409" s="170"/>
      <c r="H3409" s="170"/>
      <c r="I3409" s="170"/>
      <c r="J3409" s="170"/>
      <c r="K3409" s="170"/>
      <c r="L3409" s="170"/>
      <c r="M3409" s="170"/>
      <c r="N3409" s="170"/>
      <c r="O3409" s="170"/>
      <c r="P3409" s="170"/>
      <c r="Q3409" s="170"/>
      <c r="R3409" s="170"/>
      <c r="S3409" s="170"/>
      <c r="T3409" s="170"/>
      <c r="U3409" s="170"/>
      <c r="V3409" s="170"/>
      <c r="W3409" s="170"/>
      <c r="X3409" s="174"/>
      <c r="Y3409" s="170"/>
      <c r="Z3409" s="170"/>
      <c r="AA3409" s="170"/>
      <c r="AB3409" s="170"/>
      <c r="AC3409" s="170"/>
      <c r="AD3409" s="174"/>
      <c r="AE3409" s="170"/>
      <c r="AF3409" s="170"/>
      <c r="AI3409" s="170"/>
      <c r="AJ3409" s="170"/>
      <c r="AK3409" s="170"/>
      <c r="AL3409" s="170"/>
      <c r="AM3409" s="170"/>
      <c r="AN3409" s="170"/>
    </row>
    <row r="3410" spans="1:40" ht="52.5" customHeight="1" x14ac:dyDescent="0.2">
      <c r="A3410" s="170"/>
      <c r="B3410" s="170"/>
      <c r="C3410" s="170"/>
      <c r="D3410" s="170"/>
      <c r="E3410" s="170"/>
      <c r="F3410" s="170"/>
      <c r="G3410" s="170"/>
      <c r="H3410" s="170"/>
      <c r="I3410" s="170"/>
      <c r="J3410" s="170"/>
      <c r="K3410" s="170"/>
      <c r="L3410" s="170"/>
      <c r="M3410" s="170"/>
      <c r="N3410" s="170"/>
      <c r="O3410" s="170"/>
      <c r="P3410" s="170"/>
      <c r="Q3410" s="170"/>
      <c r="R3410" s="170"/>
      <c r="S3410" s="170"/>
      <c r="T3410" s="170"/>
      <c r="U3410" s="170"/>
      <c r="V3410" s="170"/>
      <c r="W3410" s="170"/>
      <c r="X3410" s="174"/>
      <c r="Y3410" s="170"/>
      <c r="Z3410" s="170"/>
      <c r="AA3410" s="170"/>
      <c r="AB3410" s="170"/>
      <c r="AC3410" s="170"/>
      <c r="AD3410" s="174"/>
      <c r="AE3410" s="170"/>
      <c r="AF3410" s="170"/>
      <c r="AI3410" s="170"/>
      <c r="AJ3410" s="170"/>
      <c r="AK3410" s="170"/>
      <c r="AL3410" s="170"/>
      <c r="AM3410" s="170"/>
      <c r="AN3410" s="170"/>
    </row>
    <row r="3411" spans="1:40" ht="52.5" customHeight="1" x14ac:dyDescent="0.2">
      <c r="A3411" s="170"/>
      <c r="B3411" s="170"/>
      <c r="C3411" s="170"/>
      <c r="D3411" s="170"/>
      <c r="E3411" s="170"/>
      <c r="F3411" s="170"/>
      <c r="G3411" s="170"/>
      <c r="H3411" s="170"/>
      <c r="I3411" s="170"/>
      <c r="J3411" s="170"/>
      <c r="K3411" s="170"/>
      <c r="L3411" s="170"/>
      <c r="M3411" s="170"/>
      <c r="N3411" s="170"/>
      <c r="O3411" s="170"/>
      <c r="P3411" s="170"/>
      <c r="Q3411" s="170"/>
      <c r="R3411" s="170"/>
      <c r="S3411" s="170"/>
      <c r="T3411" s="170"/>
      <c r="U3411" s="170"/>
      <c r="V3411" s="170"/>
      <c r="W3411" s="170"/>
      <c r="X3411" s="174"/>
      <c r="Y3411" s="170"/>
      <c r="Z3411" s="170"/>
      <c r="AA3411" s="170"/>
      <c r="AB3411" s="170"/>
      <c r="AC3411" s="170"/>
      <c r="AD3411" s="174"/>
      <c r="AE3411" s="170"/>
      <c r="AF3411" s="170"/>
      <c r="AI3411" s="170"/>
      <c r="AJ3411" s="170"/>
      <c r="AK3411" s="170"/>
      <c r="AL3411" s="170"/>
      <c r="AM3411" s="170"/>
      <c r="AN3411" s="170"/>
    </row>
    <row r="3412" spans="1:40" ht="52.5" customHeight="1" x14ac:dyDescent="0.2">
      <c r="A3412" s="170"/>
      <c r="B3412" s="170"/>
      <c r="C3412" s="170"/>
      <c r="D3412" s="170"/>
      <c r="E3412" s="170"/>
      <c r="F3412" s="170"/>
      <c r="G3412" s="170"/>
      <c r="H3412" s="170"/>
      <c r="I3412" s="170"/>
      <c r="J3412" s="170"/>
      <c r="K3412" s="170"/>
      <c r="L3412" s="170"/>
      <c r="M3412" s="170"/>
      <c r="N3412" s="170"/>
      <c r="O3412" s="170"/>
      <c r="P3412" s="170"/>
      <c r="Q3412" s="170"/>
      <c r="R3412" s="170"/>
      <c r="S3412" s="170"/>
      <c r="T3412" s="170"/>
      <c r="U3412" s="170"/>
      <c r="V3412" s="170"/>
      <c r="W3412" s="170"/>
      <c r="X3412" s="174"/>
      <c r="Y3412" s="170"/>
      <c r="Z3412" s="170"/>
      <c r="AA3412" s="170"/>
      <c r="AB3412" s="170"/>
      <c r="AC3412" s="170"/>
      <c r="AD3412" s="174"/>
      <c r="AE3412" s="170"/>
      <c r="AF3412" s="170"/>
      <c r="AI3412" s="170"/>
      <c r="AJ3412" s="170"/>
      <c r="AK3412" s="170"/>
      <c r="AL3412" s="170"/>
      <c r="AM3412" s="170"/>
      <c r="AN3412" s="170"/>
    </row>
    <row r="3413" spans="1:40" ht="52.5" customHeight="1" x14ac:dyDescent="0.2">
      <c r="A3413" s="170"/>
      <c r="B3413" s="170"/>
      <c r="C3413" s="170"/>
      <c r="D3413" s="170"/>
      <c r="E3413" s="170"/>
      <c r="F3413" s="170"/>
      <c r="G3413" s="170"/>
      <c r="H3413" s="170"/>
      <c r="I3413" s="170"/>
      <c r="J3413" s="170"/>
      <c r="K3413" s="170"/>
      <c r="L3413" s="170"/>
      <c r="M3413" s="170"/>
      <c r="N3413" s="170"/>
      <c r="O3413" s="170"/>
      <c r="P3413" s="170"/>
      <c r="Q3413" s="170"/>
      <c r="R3413" s="170"/>
      <c r="S3413" s="170"/>
      <c r="T3413" s="170"/>
      <c r="U3413" s="170"/>
      <c r="V3413" s="170"/>
      <c r="W3413" s="170"/>
      <c r="X3413" s="174"/>
      <c r="Y3413" s="170"/>
      <c r="Z3413" s="170"/>
      <c r="AA3413" s="170"/>
      <c r="AB3413" s="170"/>
      <c r="AC3413" s="170"/>
      <c r="AD3413" s="174"/>
      <c r="AE3413" s="170"/>
      <c r="AF3413" s="170"/>
      <c r="AI3413" s="170"/>
      <c r="AJ3413" s="170"/>
      <c r="AK3413" s="170"/>
      <c r="AL3413" s="170"/>
      <c r="AM3413" s="170"/>
      <c r="AN3413" s="170"/>
    </row>
    <row r="3414" spans="1:40" ht="52.5" customHeight="1" x14ac:dyDescent="0.2">
      <c r="A3414" s="170"/>
      <c r="B3414" s="170"/>
      <c r="C3414" s="170"/>
      <c r="D3414" s="170"/>
      <c r="E3414" s="170"/>
      <c r="F3414" s="170"/>
      <c r="G3414" s="170"/>
      <c r="H3414" s="170"/>
      <c r="I3414" s="170"/>
      <c r="J3414" s="170"/>
      <c r="K3414" s="170"/>
      <c r="L3414" s="170"/>
      <c r="M3414" s="170"/>
      <c r="N3414" s="170"/>
      <c r="O3414" s="170"/>
      <c r="P3414" s="170"/>
      <c r="Q3414" s="170"/>
      <c r="R3414" s="170"/>
      <c r="S3414" s="170"/>
      <c r="T3414" s="170"/>
      <c r="U3414" s="170"/>
      <c r="V3414" s="170"/>
      <c r="W3414" s="170"/>
      <c r="X3414" s="174"/>
      <c r="Y3414" s="170"/>
      <c r="Z3414" s="170"/>
      <c r="AA3414" s="170"/>
      <c r="AB3414" s="170"/>
      <c r="AC3414" s="170"/>
      <c r="AD3414" s="174"/>
      <c r="AE3414" s="170"/>
      <c r="AF3414" s="170"/>
      <c r="AI3414" s="170"/>
      <c r="AJ3414" s="170"/>
      <c r="AK3414" s="170"/>
      <c r="AL3414" s="170"/>
      <c r="AM3414" s="170"/>
      <c r="AN3414" s="170"/>
    </row>
    <row r="3415" spans="1:40" ht="52.5" customHeight="1" x14ac:dyDescent="0.2">
      <c r="A3415" s="170"/>
      <c r="B3415" s="170"/>
      <c r="C3415" s="170"/>
      <c r="D3415" s="170"/>
      <c r="E3415" s="170"/>
      <c r="F3415" s="170"/>
      <c r="G3415" s="170"/>
      <c r="H3415" s="170"/>
      <c r="I3415" s="170"/>
      <c r="J3415" s="170"/>
      <c r="K3415" s="170"/>
      <c r="L3415" s="170"/>
      <c r="M3415" s="170"/>
      <c r="N3415" s="170"/>
      <c r="O3415" s="170"/>
      <c r="P3415" s="170"/>
      <c r="Q3415" s="170"/>
      <c r="R3415" s="170"/>
      <c r="S3415" s="170"/>
      <c r="T3415" s="170"/>
      <c r="U3415" s="170"/>
      <c r="V3415" s="170"/>
      <c r="W3415" s="170"/>
      <c r="X3415" s="174"/>
      <c r="Y3415" s="170"/>
      <c r="Z3415" s="170"/>
      <c r="AA3415" s="170"/>
      <c r="AB3415" s="170"/>
      <c r="AC3415" s="170"/>
      <c r="AD3415" s="174"/>
      <c r="AE3415" s="170"/>
      <c r="AF3415" s="170"/>
      <c r="AI3415" s="170"/>
      <c r="AJ3415" s="170"/>
      <c r="AK3415" s="170"/>
      <c r="AL3415" s="170"/>
      <c r="AM3415" s="170"/>
      <c r="AN3415" s="170"/>
    </row>
    <row r="3416" spans="1:40" ht="52.5" customHeight="1" x14ac:dyDescent="0.2">
      <c r="A3416" s="170"/>
      <c r="B3416" s="170"/>
      <c r="C3416" s="170"/>
      <c r="D3416" s="170"/>
      <c r="E3416" s="170"/>
      <c r="F3416" s="170"/>
      <c r="G3416" s="170"/>
      <c r="H3416" s="170"/>
      <c r="I3416" s="170"/>
      <c r="J3416" s="170"/>
      <c r="K3416" s="170"/>
      <c r="L3416" s="170"/>
      <c r="M3416" s="170"/>
      <c r="N3416" s="170"/>
      <c r="O3416" s="170"/>
      <c r="P3416" s="170"/>
      <c r="Q3416" s="170"/>
      <c r="R3416" s="170"/>
      <c r="S3416" s="170"/>
      <c r="T3416" s="170"/>
      <c r="U3416" s="170"/>
      <c r="V3416" s="170"/>
      <c r="W3416" s="170"/>
      <c r="X3416" s="174"/>
      <c r="Y3416" s="170"/>
      <c r="Z3416" s="170"/>
      <c r="AA3416" s="170"/>
      <c r="AB3416" s="170"/>
      <c r="AC3416" s="170"/>
      <c r="AD3416" s="174"/>
      <c r="AE3416" s="170"/>
      <c r="AF3416" s="170"/>
      <c r="AI3416" s="170"/>
      <c r="AJ3416" s="170"/>
      <c r="AK3416" s="170"/>
      <c r="AL3416" s="170"/>
      <c r="AM3416" s="170"/>
      <c r="AN3416" s="170"/>
    </row>
    <row r="3417" spans="1:40" ht="52.5" customHeight="1" x14ac:dyDescent="0.2">
      <c r="A3417" s="170"/>
      <c r="B3417" s="170"/>
      <c r="C3417" s="170"/>
      <c r="D3417" s="170"/>
      <c r="E3417" s="170"/>
      <c r="F3417" s="170"/>
      <c r="G3417" s="170"/>
      <c r="H3417" s="170"/>
      <c r="I3417" s="170"/>
      <c r="J3417" s="170"/>
      <c r="K3417" s="170"/>
      <c r="L3417" s="170"/>
      <c r="M3417" s="170"/>
      <c r="N3417" s="170"/>
      <c r="O3417" s="170"/>
      <c r="P3417" s="170"/>
      <c r="Q3417" s="170"/>
      <c r="R3417" s="170"/>
      <c r="S3417" s="170"/>
      <c r="T3417" s="170"/>
      <c r="U3417" s="170"/>
      <c r="V3417" s="170"/>
      <c r="W3417" s="170"/>
      <c r="X3417" s="174"/>
      <c r="Y3417" s="170"/>
      <c r="Z3417" s="170"/>
      <c r="AA3417" s="170"/>
      <c r="AB3417" s="170"/>
      <c r="AC3417" s="170"/>
      <c r="AD3417" s="174"/>
      <c r="AE3417" s="170"/>
      <c r="AF3417" s="170"/>
      <c r="AI3417" s="170"/>
      <c r="AJ3417" s="170"/>
      <c r="AK3417" s="170"/>
      <c r="AL3417" s="170"/>
      <c r="AM3417" s="170"/>
      <c r="AN3417" s="170"/>
    </row>
    <row r="3418" spans="1:40" ht="52.5" customHeight="1" x14ac:dyDescent="0.2">
      <c r="A3418" s="170"/>
      <c r="B3418" s="170"/>
      <c r="C3418" s="170"/>
      <c r="D3418" s="170"/>
      <c r="E3418" s="170"/>
      <c r="F3418" s="170"/>
      <c r="G3418" s="170"/>
      <c r="H3418" s="170"/>
      <c r="I3418" s="170"/>
      <c r="J3418" s="170"/>
      <c r="K3418" s="170"/>
      <c r="L3418" s="170"/>
      <c r="M3418" s="170"/>
      <c r="N3418" s="170"/>
      <c r="O3418" s="170"/>
      <c r="P3418" s="170"/>
      <c r="Q3418" s="170"/>
      <c r="R3418" s="170"/>
      <c r="S3418" s="170"/>
      <c r="T3418" s="170"/>
      <c r="U3418" s="170"/>
      <c r="V3418" s="170"/>
      <c r="W3418" s="170"/>
      <c r="X3418" s="174"/>
      <c r="Y3418" s="170"/>
      <c r="Z3418" s="170"/>
      <c r="AA3418" s="170"/>
      <c r="AB3418" s="170"/>
      <c r="AC3418" s="170"/>
      <c r="AD3418" s="174"/>
      <c r="AE3418" s="170"/>
      <c r="AF3418" s="170"/>
      <c r="AI3418" s="170"/>
      <c r="AJ3418" s="170"/>
      <c r="AK3418" s="170"/>
      <c r="AL3418" s="170"/>
      <c r="AM3418" s="170"/>
      <c r="AN3418" s="170"/>
    </row>
    <row r="3419" spans="1:40" ht="52.5" customHeight="1" x14ac:dyDescent="0.2">
      <c r="A3419" s="170"/>
      <c r="B3419" s="170"/>
      <c r="C3419" s="170"/>
      <c r="D3419" s="170"/>
      <c r="E3419" s="170"/>
      <c r="F3419" s="170"/>
      <c r="G3419" s="170"/>
      <c r="H3419" s="170"/>
      <c r="I3419" s="170"/>
      <c r="J3419" s="170"/>
      <c r="K3419" s="170"/>
      <c r="L3419" s="170"/>
      <c r="M3419" s="170"/>
      <c r="N3419" s="170"/>
      <c r="O3419" s="170"/>
      <c r="P3419" s="170"/>
      <c r="Q3419" s="170"/>
      <c r="R3419" s="170"/>
      <c r="S3419" s="170"/>
      <c r="T3419" s="170"/>
      <c r="U3419" s="170"/>
      <c r="V3419" s="170"/>
      <c r="W3419" s="170"/>
      <c r="X3419" s="174"/>
      <c r="Y3419" s="170"/>
      <c r="Z3419" s="170"/>
      <c r="AA3419" s="170"/>
      <c r="AB3419" s="170"/>
      <c r="AC3419" s="170"/>
      <c r="AD3419" s="174"/>
      <c r="AE3419" s="170"/>
      <c r="AF3419" s="170"/>
      <c r="AI3419" s="170"/>
      <c r="AJ3419" s="170"/>
      <c r="AK3419" s="170"/>
      <c r="AL3419" s="170"/>
      <c r="AM3419" s="170"/>
      <c r="AN3419" s="170"/>
    </row>
    <row r="3420" spans="1:40" ht="52.5" customHeight="1" x14ac:dyDescent="0.2">
      <c r="A3420" s="170"/>
      <c r="B3420" s="170"/>
      <c r="C3420" s="170"/>
      <c r="D3420" s="170"/>
      <c r="E3420" s="170"/>
      <c r="F3420" s="170"/>
      <c r="G3420" s="170"/>
      <c r="H3420" s="170"/>
      <c r="I3420" s="170"/>
      <c r="J3420" s="170"/>
      <c r="K3420" s="170"/>
      <c r="L3420" s="170"/>
      <c r="M3420" s="170"/>
      <c r="N3420" s="170"/>
      <c r="O3420" s="170"/>
      <c r="P3420" s="170"/>
      <c r="Q3420" s="170"/>
      <c r="R3420" s="170"/>
      <c r="S3420" s="170"/>
      <c r="T3420" s="170"/>
      <c r="U3420" s="170"/>
      <c r="V3420" s="170"/>
      <c r="W3420" s="170"/>
      <c r="X3420" s="174"/>
      <c r="Y3420" s="170"/>
      <c r="Z3420" s="170"/>
      <c r="AA3420" s="170"/>
      <c r="AB3420" s="170"/>
      <c r="AC3420" s="170"/>
      <c r="AD3420" s="174"/>
      <c r="AE3420" s="170"/>
      <c r="AF3420" s="170"/>
      <c r="AI3420" s="170"/>
      <c r="AJ3420" s="170"/>
      <c r="AK3420" s="170"/>
      <c r="AL3420" s="170"/>
      <c r="AM3420" s="170"/>
      <c r="AN3420" s="170"/>
    </row>
    <row r="3421" spans="1:40" ht="52.5" customHeight="1" x14ac:dyDescent="0.2">
      <c r="A3421" s="170"/>
      <c r="B3421" s="170"/>
      <c r="C3421" s="170"/>
      <c r="D3421" s="170"/>
      <c r="E3421" s="170"/>
      <c r="F3421" s="170"/>
      <c r="G3421" s="170"/>
      <c r="H3421" s="170"/>
      <c r="I3421" s="170"/>
      <c r="J3421" s="170"/>
      <c r="K3421" s="170"/>
      <c r="L3421" s="170"/>
      <c r="M3421" s="170"/>
      <c r="N3421" s="170"/>
      <c r="O3421" s="170"/>
      <c r="P3421" s="170"/>
      <c r="Q3421" s="170"/>
      <c r="R3421" s="170"/>
      <c r="S3421" s="170"/>
      <c r="T3421" s="170"/>
      <c r="U3421" s="170"/>
      <c r="V3421" s="170"/>
      <c r="W3421" s="170"/>
      <c r="X3421" s="174"/>
      <c r="Y3421" s="170"/>
      <c r="Z3421" s="170"/>
      <c r="AA3421" s="170"/>
      <c r="AB3421" s="170"/>
      <c r="AC3421" s="170"/>
      <c r="AD3421" s="174"/>
      <c r="AE3421" s="170"/>
      <c r="AF3421" s="170"/>
      <c r="AI3421" s="170"/>
      <c r="AJ3421" s="170"/>
      <c r="AK3421" s="170"/>
      <c r="AL3421" s="170"/>
      <c r="AM3421" s="170"/>
      <c r="AN3421" s="170"/>
    </row>
    <row r="3422" spans="1:40" ht="52.5" customHeight="1" x14ac:dyDescent="0.2">
      <c r="A3422" s="170"/>
      <c r="B3422" s="170"/>
      <c r="C3422" s="170"/>
      <c r="D3422" s="170"/>
      <c r="E3422" s="170"/>
      <c r="F3422" s="170"/>
      <c r="G3422" s="170"/>
      <c r="H3422" s="170"/>
      <c r="I3422" s="170"/>
      <c r="J3422" s="170"/>
      <c r="K3422" s="170"/>
      <c r="L3422" s="170"/>
      <c r="M3422" s="170"/>
      <c r="N3422" s="170"/>
      <c r="O3422" s="170"/>
      <c r="P3422" s="170"/>
      <c r="Q3422" s="170"/>
      <c r="R3422" s="170"/>
      <c r="S3422" s="170"/>
      <c r="T3422" s="170"/>
      <c r="U3422" s="170"/>
      <c r="V3422" s="170"/>
      <c r="W3422" s="170"/>
      <c r="X3422" s="174"/>
      <c r="Y3422" s="170"/>
      <c r="Z3422" s="170"/>
      <c r="AA3422" s="170"/>
      <c r="AB3422" s="170"/>
      <c r="AC3422" s="170"/>
      <c r="AD3422" s="174"/>
      <c r="AE3422" s="170"/>
      <c r="AF3422" s="170"/>
      <c r="AI3422" s="170"/>
      <c r="AJ3422" s="170"/>
      <c r="AK3422" s="170"/>
      <c r="AL3422" s="170"/>
      <c r="AM3422" s="170"/>
      <c r="AN3422" s="170"/>
    </row>
    <row r="3423" spans="1:40" ht="52.5" customHeight="1" x14ac:dyDescent="0.2">
      <c r="A3423" s="170"/>
      <c r="B3423" s="170"/>
      <c r="C3423" s="170"/>
      <c r="D3423" s="170"/>
      <c r="E3423" s="170"/>
      <c r="F3423" s="170"/>
      <c r="G3423" s="170"/>
      <c r="H3423" s="170"/>
      <c r="I3423" s="170"/>
      <c r="J3423" s="170"/>
      <c r="K3423" s="170"/>
      <c r="L3423" s="170"/>
      <c r="M3423" s="170"/>
      <c r="N3423" s="170"/>
      <c r="O3423" s="170"/>
      <c r="P3423" s="170"/>
      <c r="Q3423" s="170"/>
      <c r="R3423" s="170"/>
      <c r="S3423" s="170"/>
      <c r="T3423" s="170"/>
      <c r="U3423" s="170"/>
      <c r="V3423" s="170"/>
      <c r="W3423" s="170"/>
      <c r="X3423" s="174"/>
      <c r="Y3423" s="170"/>
      <c r="Z3423" s="170"/>
      <c r="AA3423" s="170"/>
      <c r="AB3423" s="170"/>
      <c r="AC3423" s="170"/>
      <c r="AD3423" s="174"/>
      <c r="AE3423" s="170"/>
      <c r="AF3423" s="170"/>
      <c r="AI3423" s="170"/>
      <c r="AJ3423" s="170"/>
      <c r="AK3423" s="170"/>
      <c r="AL3423" s="170"/>
      <c r="AM3423" s="170"/>
      <c r="AN3423" s="170"/>
    </row>
    <row r="3424" spans="1:40" ht="52.5" customHeight="1" x14ac:dyDescent="0.2">
      <c r="A3424" s="170"/>
      <c r="B3424" s="170"/>
      <c r="C3424" s="170"/>
      <c r="D3424" s="170"/>
      <c r="E3424" s="170"/>
      <c r="F3424" s="170"/>
      <c r="G3424" s="170"/>
      <c r="H3424" s="170"/>
      <c r="I3424" s="170"/>
      <c r="J3424" s="170"/>
      <c r="K3424" s="170"/>
      <c r="L3424" s="170"/>
      <c r="M3424" s="170"/>
      <c r="N3424" s="170"/>
      <c r="O3424" s="170"/>
      <c r="P3424" s="170"/>
      <c r="Q3424" s="170"/>
      <c r="R3424" s="170"/>
      <c r="S3424" s="170"/>
      <c r="T3424" s="170"/>
      <c r="U3424" s="170"/>
      <c r="V3424" s="170"/>
      <c r="W3424" s="170"/>
      <c r="X3424" s="174"/>
      <c r="Y3424" s="170"/>
      <c r="Z3424" s="170"/>
      <c r="AA3424" s="170"/>
      <c r="AB3424" s="170"/>
      <c r="AC3424" s="170"/>
      <c r="AD3424" s="174"/>
      <c r="AE3424" s="170"/>
      <c r="AF3424" s="170"/>
      <c r="AI3424" s="170"/>
      <c r="AJ3424" s="170"/>
      <c r="AK3424" s="170"/>
      <c r="AL3424" s="170"/>
      <c r="AM3424" s="170"/>
      <c r="AN3424" s="170"/>
    </row>
    <row r="3425" spans="1:40" ht="52.5" customHeight="1" x14ac:dyDescent="0.2">
      <c r="A3425" s="170"/>
      <c r="B3425" s="170"/>
      <c r="C3425" s="170"/>
      <c r="D3425" s="170"/>
      <c r="E3425" s="170"/>
      <c r="F3425" s="170"/>
      <c r="G3425" s="170"/>
      <c r="H3425" s="170"/>
      <c r="I3425" s="170"/>
      <c r="J3425" s="170"/>
      <c r="K3425" s="170"/>
      <c r="L3425" s="170"/>
      <c r="M3425" s="170"/>
      <c r="N3425" s="170"/>
      <c r="O3425" s="170"/>
      <c r="P3425" s="170"/>
      <c r="Q3425" s="170"/>
      <c r="R3425" s="170"/>
      <c r="S3425" s="170"/>
      <c r="T3425" s="170"/>
      <c r="U3425" s="170"/>
      <c r="V3425" s="170"/>
      <c r="W3425" s="170"/>
      <c r="X3425" s="174"/>
      <c r="Y3425" s="170"/>
      <c r="Z3425" s="170"/>
      <c r="AA3425" s="170"/>
      <c r="AB3425" s="170"/>
      <c r="AC3425" s="170"/>
      <c r="AD3425" s="174"/>
      <c r="AE3425" s="170"/>
      <c r="AF3425" s="170"/>
      <c r="AI3425" s="170"/>
      <c r="AJ3425" s="170"/>
      <c r="AK3425" s="170"/>
      <c r="AL3425" s="170"/>
      <c r="AM3425" s="170"/>
      <c r="AN3425" s="170"/>
    </row>
    <row r="3426" spans="1:40" ht="52.5" customHeight="1" x14ac:dyDescent="0.2">
      <c r="A3426" s="170"/>
      <c r="B3426" s="170"/>
      <c r="C3426" s="170"/>
      <c r="D3426" s="170"/>
      <c r="E3426" s="170"/>
      <c r="F3426" s="170"/>
      <c r="G3426" s="170"/>
      <c r="H3426" s="170"/>
      <c r="I3426" s="170"/>
      <c r="J3426" s="170"/>
      <c r="K3426" s="170"/>
      <c r="L3426" s="170"/>
      <c r="M3426" s="170"/>
      <c r="N3426" s="170"/>
      <c r="O3426" s="170"/>
      <c r="P3426" s="170"/>
      <c r="Q3426" s="170"/>
      <c r="R3426" s="170"/>
      <c r="S3426" s="170"/>
      <c r="T3426" s="170"/>
      <c r="U3426" s="170"/>
      <c r="V3426" s="170"/>
      <c r="W3426" s="170"/>
      <c r="X3426" s="174"/>
      <c r="Y3426" s="170"/>
      <c r="Z3426" s="170"/>
      <c r="AA3426" s="170"/>
      <c r="AB3426" s="170"/>
      <c r="AC3426" s="170"/>
      <c r="AD3426" s="174"/>
      <c r="AE3426" s="170"/>
      <c r="AF3426" s="170"/>
      <c r="AI3426" s="170"/>
      <c r="AJ3426" s="170"/>
      <c r="AK3426" s="170"/>
      <c r="AL3426" s="170"/>
      <c r="AM3426" s="170"/>
      <c r="AN3426" s="170"/>
    </row>
    <row r="3427" spans="1:40" ht="52.5" customHeight="1" x14ac:dyDescent="0.2">
      <c r="A3427" s="170"/>
      <c r="B3427" s="170"/>
      <c r="C3427" s="170"/>
      <c r="D3427" s="170"/>
      <c r="E3427" s="170"/>
      <c r="F3427" s="170"/>
      <c r="G3427" s="170"/>
      <c r="H3427" s="170"/>
      <c r="I3427" s="170"/>
      <c r="J3427" s="170"/>
      <c r="K3427" s="170"/>
      <c r="L3427" s="170"/>
      <c r="M3427" s="170"/>
      <c r="N3427" s="170"/>
      <c r="O3427" s="170"/>
      <c r="P3427" s="170"/>
      <c r="Q3427" s="170"/>
      <c r="R3427" s="170"/>
      <c r="S3427" s="170"/>
      <c r="T3427" s="170"/>
      <c r="U3427" s="170"/>
      <c r="V3427" s="170"/>
      <c r="W3427" s="170"/>
      <c r="X3427" s="174"/>
      <c r="Y3427" s="170"/>
      <c r="Z3427" s="170"/>
      <c r="AA3427" s="170"/>
      <c r="AB3427" s="170"/>
      <c r="AC3427" s="170"/>
      <c r="AD3427" s="174"/>
      <c r="AE3427" s="170"/>
      <c r="AF3427" s="170"/>
      <c r="AI3427" s="170"/>
      <c r="AJ3427" s="170"/>
      <c r="AK3427" s="170"/>
      <c r="AL3427" s="170"/>
      <c r="AM3427" s="170"/>
      <c r="AN3427" s="170"/>
    </row>
    <row r="3428" spans="1:40" ht="52.5" customHeight="1" x14ac:dyDescent="0.2">
      <c r="A3428" s="170"/>
      <c r="B3428" s="170"/>
      <c r="C3428" s="170"/>
      <c r="D3428" s="170"/>
      <c r="E3428" s="170"/>
      <c r="F3428" s="170"/>
      <c r="G3428" s="170"/>
      <c r="H3428" s="170"/>
      <c r="I3428" s="170"/>
      <c r="J3428" s="170"/>
      <c r="K3428" s="170"/>
      <c r="L3428" s="170"/>
      <c r="M3428" s="170"/>
      <c r="N3428" s="170"/>
      <c r="O3428" s="170"/>
      <c r="P3428" s="170"/>
      <c r="Q3428" s="170"/>
      <c r="R3428" s="170"/>
      <c r="S3428" s="170"/>
      <c r="T3428" s="170"/>
      <c r="U3428" s="170"/>
      <c r="V3428" s="170"/>
      <c r="W3428" s="170"/>
      <c r="X3428" s="174"/>
      <c r="Y3428" s="170"/>
      <c r="Z3428" s="170"/>
      <c r="AA3428" s="170"/>
      <c r="AB3428" s="170"/>
      <c r="AC3428" s="170"/>
      <c r="AD3428" s="174"/>
      <c r="AE3428" s="170"/>
      <c r="AF3428" s="170"/>
      <c r="AI3428" s="170"/>
      <c r="AJ3428" s="170"/>
      <c r="AK3428" s="170"/>
      <c r="AL3428" s="170"/>
      <c r="AM3428" s="170"/>
      <c r="AN3428" s="170"/>
    </row>
    <row r="3429" spans="1:40" ht="52.5" customHeight="1" x14ac:dyDescent="0.2">
      <c r="A3429" s="170"/>
      <c r="B3429" s="170"/>
      <c r="C3429" s="170"/>
      <c r="D3429" s="170"/>
      <c r="E3429" s="170"/>
      <c r="F3429" s="170"/>
      <c r="G3429" s="170"/>
      <c r="H3429" s="170"/>
      <c r="I3429" s="170"/>
      <c r="J3429" s="170"/>
      <c r="K3429" s="170"/>
      <c r="L3429" s="170"/>
      <c r="M3429" s="170"/>
      <c r="N3429" s="170"/>
      <c r="O3429" s="170"/>
      <c r="P3429" s="170"/>
      <c r="Q3429" s="170"/>
      <c r="R3429" s="170"/>
      <c r="S3429" s="170"/>
      <c r="T3429" s="170"/>
      <c r="U3429" s="170"/>
      <c r="V3429" s="170"/>
      <c r="W3429" s="170"/>
      <c r="X3429" s="174"/>
      <c r="Y3429" s="170"/>
      <c r="Z3429" s="170"/>
      <c r="AA3429" s="170"/>
      <c r="AB3429" s="170"/>
      <c r="AC3429" s="170"/>
      <c r="AD3429" s="174"/>
      <c r="AE3429" s="170"/>
      <c r="AF3429" s="170"/>
      <c r="AI3429" s="170"/>
      <c r="AJ3429" s="170"/>
      <c r="AK3429" s="170"/>
      <c r="AL3429" s="170"/>
      <c r="AM3429" s="170"/>
      <c r="AN3429" s="170"/>
    </row>
    <row r="3430" spans="1:40" ht="52.5" customHeight="1" x14ac:dyDescent="0.2">
      <c r="A3430" s="170"/>
      <c r="B3430" s="170"/>
      <c r="C3430" s="170"/>
      <c r="D3430" s="170"/>
      <c r="E3430" s="170"/>
      <c r="F3430" s="170"/>
      <c r="G3430" s="170"/>
      <c r="H3430" s="170"/>
      <c r="I3430" s="170"/>
      <c r="J3430" s="170"/>
      <c r="K3430" s="170"/>
      <c r="L3430" s="170"/>
      <c r="M3430" s="170"/>
      <c r="N3430" s="170"/>
      <c r="O3430" s="170"/>
      <c r="P3430" s="170"/>
      <c r="Q3430" s="170"/>
      <c r="R3430" s="170"/>
      <c r="S3430" s="170"/>
      <c r="T3430" s="170"/>
      <c r="U3430" s="170"/>
      <c r="V3430" s="170"/>
      <c r="W3430" s="170"/>
      <c r="X3430" s="174"/>
      <c r="Y3430" s="170"/>
      <c r="Z3430" s="170"/>
      <c r="AA3430" s="170"/>
      <c r="AB3430" s="170"/>
      <c r="AC3430" s="170"/>
      <c r="AD3430" s="174"/>
      <c r="AE3430" s="170"/>
      <c r="AF3430" s="170"/>
      <c r="AI3430" s="170"/>
      <c r="AJ3430" s="170"/>
      <c r="AK3430" s="170"/>
      <c r="AL3430" s="170"/>
      <c r="AM3430" s="170"/>
      <c r="AN3430" s="170"/>
    </row>
    <row r="3431" spans="1:40" ht="52.5" customHeight="1" x14ac:dyDescent="0.2">
      <c r="A3431" s="170"/>
      <c r="B3431" s="170"/>
      <c r="C3431" s="170"/>
      <c r="D3431" s="170"/>
      <c r="E3431" s="170"/>
      <c r="F3431" s="170"/>
      <c r="G3431" s="170"/>
      <c r="H3431" s="170"/>
      <c r="I3431" s="170"/>
      <c r="J3431" s="170"/>
      <c r="K3431" s="170"/>
      <c r="L3431" s="170"/>
      <c r="M3431" s="170"/>
      <c r="N3431" s="170"/>
      <c r="O3431" s="170"/>
      <c r="P3431" s="170"/>
      <c r="Q3431" s="170"/>
      <c r="R3431" s="170"/>
      <c r="S3431" s="170"/>
      <c r="T3431" s="170"/>
      <c r="U3431" s="170"/>
      <c r="V3431" s="170"/>
      <c r="W3431" s="170"/>
      <c r="X3431" s="174"/>
      <c r="Y3431" s="170"/>
      <c r="Z3431" s="170"/>
      <c r="AA3431" s="170"/>
      <c r="AB3431" s="170"/>
      <c r="AC3431" s="170"/>
      <c r="AD3431" s="174"/>
      <c r="AE3431" s="170"/>
      <c r="AF3431" s="170"/>
      <c r="AI3431" s="170"/>
      <c r="AJ3431" s="170"/>
      <c r="AK3431" s="170"/>
      <c r="AL3431" s="170"/>
      <c r="AM3431" s="170"/>
      <c r="AN3431" s="170"/>
    </row>
    <row r="3432" spans="1:40" ht="52.5" customHeight="1" x14ac:dyDescent="0.2">
      <c r="A3432" s="170"/>
      <c r="B3432" s="170"/>
      <c r="C3432" s="170"/>
      <c r="D3432" s="170"/>
      <c r="E3432" s="170"/>
      <c r="F3432" s="170"/>
      <c r="G3432" s="170"/>
      <c r="H3432" s="170"/>
      <c r="I3432" s="170"/>
      <c r="J3432" s="170"/>
      <c r="K3432" s="170"/>
      <c r="L3432" s="170"/>
      <c r="M3432" s="170"/>
      <c r="N3432" s="170"/>
      <c r="O3432" s="170"/>
      <c r="P3432" s="170"/>
      <c r="Q3432" s="170"/>
      <c r="R3432" s="170"/>
      <c r="S3432" s="170"/>
      <c r="T3432" s="170"/>
      <c r="U3432" s="170"/>
      <c r="V3432" s="170"/>
      <c r="W3432" s="170"/>
      <c r="X3432" s="174"/>
      <c r="Y3432" s="170"/>
      <c r="Z3432" s="170"/>
      <c r="AA3432" s="170"/>
      <c r="AB3432" s="170"/>
      <c r="AC3432" s="170"/>
      <c r="AD3432" s="174"/>
      <c r="AE3432" s="170"/>
      <c r="AF3432" s="170"/>
      <c r="AI3432" s="170"/>
      <c r="AJ3432" s="170"/>
      <c r="AK3432" s="170"/>
      <c r="AL3432" s="170"/>
      <c r="AM3432" s="170"/>
      <c r="AN3432" s="170"/>
    </row>
    <row r="3433" spans="1:40" ht="52.5" customHeight="1" x14ac:dyDescent="0.2">
      <c r="A3433" s="170"/>
      <c r="B3433" s="170"/>
      <c r="C3433" s="170"/>
      <c r="D3433" s="170"/>
      <c r="E3433" s="170"/>
      <c r="F3433" s="170"/>
      <c r="G3433" s="170"/>
      <c r="H3433" s="170"/>
      <c r="I3433" s="170"/>
      <c r="J3433" s="170"/>
      <c r="K3433" s="170"/>
      <c r="L3433" s="170"/>
      <c r="M3433" s="170"/>
      <c r="N3433" s="170"/>
      <c r="O3433" s="170"/>
      <c r="P3433" s="170"/>
      <c r="Q3433" s="170"/>
      <c r="R3433" s="170"/>
      <c r="S3433" s="170"/>
      <c r="T3433" s="170"/>
      <c r="U3433" s="170"/>
      <c r="V3433" s="170"/>
      <c r="W3433" s="170"/>
      <c r="X3433" s="174"/>
      <c r="Y3433" s="170"/>
      <c r="Z3433" s="170"/>
      <c r="AA3433" s="170"/>
      <c r="AB3433" s="170"/>
      <c r="AC3433" s="170"/>
      <c r="AD3433" s="174"/>
      <c r="AE3433" s="170"/>
      <c r="AF3433" s="170"/>
      <c r="AI3433" s="170"/>
      <c r="AJ3433" s="170"/>
      <c r="AK3433" s="170"/>
      <c r="AL3433" s="170"/>
      <c r="AM3433" s="170"/>
      <c r="AN3433" s="170"/>
    </row>
    <row r="3434" spans="1:40" ht="52.5" customHeight="1" x14ac:dyDescent="0.2">
      <c r="A3434" s="170"/>
      <c r="B3434" s="170"/>
      <c r="C3434" s="170"/>
      <c r="D3434" s="170"/>
      <c r="E3434" s="170"/>
      <c r="F3434" s="170"/>
      <c r="G3434" s="170"/>
      <c r="H3434" s="170"/>
      <c r="I3434" s="170"/>
      <c r="J3434" s="170"/>
      <c r="K3434" s="170"/>
      <c r="L3434" s="170"/>
      <c r="M3434" s="170"/>
      <c r="N3434" s="170"/>
      <c r="O3434" s="170"/>
      <c r="P3434" s="170"/>
      <c r="Q3434" s="170"/>
      <c r="R3434" s="170"/>
      <c r="S3434" s="170"/>
      <c r="T3434" s="170"/>
      <c r="U3434" s="170"/>
      <c r="V3434" s="170"/>
      <c r="W3434" s="170"/>
      <c r="X3434" s="174"/>
      <c r="Y3434" s="170"/>
      <c r="Z3434" s="170"/>
      <c r="AA3434" s="170"/>
      <c r="AB3434" s="170"/>
      <c r="AC3434" s="170"/>
      <c r="AD3434" s="174"/>
      <c r="AE3434" s="170"/>
      <c r="AF3434" s="170"/>
      <c r="AI3434" s="170"/>
      <c r="AJ3434" s="170"/>
      <c r="AK3434" s="170"/>
      <c r="AL3434" s="170"/>
      <c r="AM3434" s="170"/>
      <c r="AN3434" s="170"/>
    </row>
    <row r="3435" spans="1:40" ht="52.5" customHeight="1" x14ac:dyDescent="0.2">
      <c r="A3435" s="170"/>
      <c r="B3435" s="170"/>
      <c r="C3435" s="170"/>
      <c r="D3435" s="170"/>
      <c r="E3435" s="170"/>
      <c r="F3435" s="170"/>
      <c r="G3435" s="170"/>
      <c r="H3435" s="170"/>
      <c r="I3435" s="170"/>
      <c r="J3435" s="170"/>
      <c r="K3435" s="170"/>
      <c r="L3435" s="170"/>
      <c r="M3435" s="170"/>
      <c r="N3435" s="170"/>
      <c r="O3435" s="170"/>
      <c r="P3435" s="170"/>
      <c r="Q3435" s="170"/>
      <c r="R3435" s="170"/>
      <c r="S3435" s="170"/>
      <c r="T3435" s="170"/>
      <c r="U3435" s="170"/>
      <c r="V3435" s="170"/>
      <c r="W3435" s="170"/>
      <c r="X3435" s="174"/>
      <c r="Y3435" s="170"/>
      <c r="Z3435" s="170"/>
      <c r="AA3435" s="170"/>
      <c r="AB3435" s="170"/>
      <c r="AC3435" s="170"/>
      <c r="AD3435" s="174"/>
      <c r="AE3435" s="170"/>
      <c r="AF3435" s="170"/>
      <c r="AI3435" s="170"/>
      <c r="AJ3435" s="170"/>
      <c r="AK3435" s="170"/>
      <c r="AL3435" s="170"/>
      <c r="AM3435" s="170"/>
      <c r="AN3435" s="170"/>
    </row>
    <row r="3436" spans="1:40" ht="52.5" customHeight="1" x14ac:dyDescent="0.2">
      <c r="A3436" s="170"/>
      <c r="B3436" s="170"/>
      <c r="C3436" s="170"/>
      <c r="D3436" s="170"/>
      <c r="E3436" s="170"/>
      <c r="F3436" s="170"/>
      <c r="G3436" s="170"/>
      <c r="H3436" s="170"/>
      <c r="I3436" s="170"/>
      <c r="J3436" s="170"/>
      <c r="K3436" s="170"/>
      <c r="L3436" s="170"/>
      <c r="M3436" s="170"/>
      <c r="N3436" s="170"/>
      <c r="O3436" s="170"/>
      <c r="P3436" s="170"/>
      <c r="Q3436" s="170"/>
      <c r="R3436" s="170"/>
      <c r="S3436" s="170"/>
      <c r="T3436" s="170"/>
      <c r="U3436" s="170"/>
      <c r="V3436" s="170"/>
      <c r="W3436" s="170"/>
      <c r="X3436" s="174"/>
      <c r="Y3436" s="170"/>
      <c r="Z3436" s="170"/>
      <c r="AA3436" s="170"/>
      <c r="AB3436" s="170"/>
      <c r="AC3436" s="170"/>
      <c r="AD3436" s="174"/>
      <c r="AE3436" s="170"/>
      <c r="AF3436" s="170"/>
      <c r="AI3436" s="170"/>
      <c r="AJ3436" s="170"/>
      <c r="AK3436" s="170"/>
      <c r="AL3436" s="170"/>
      <c r="AM3436" s="170"/>
      <c r="AN3436" s="170"/>
    </row>
    <row r="3437" spans="1:40" ht="52.5" customHeight="1" x14ac:dyDescent="0.2">
      <c r="A3437" s="170"/>
      <c r="B3437" s="170"/>
      <c r="C3437" s="170"/>
      <c r="D3437" s="170"/>
      <c r="E3437" s="170"/>
      <c r="F3437" s="170"/>
      <c r="G3437" s="170"/>
      <c r="H3437" s="170"/>
      <c r="I3437" s="170"/>
      <c r="J3437" s="170"/>
      <c r="K3437" s="170"/>
      <c r="L3437" s="170"/>
      <c r="M3437" s="170"/>
      <c r="N3437" s="170"/>
      <c r="O3437" s="170"/>
      <c r="P3437" s="170"/>
      <c r="Q3437" s="170"/>
      <c r="R3437" s="170"/>
      <c r="S3437" s="170"/>
      <c r="T3437" s="170"/>
      <c r="U3437" s="170"/>
      <c r="V3437" s="170"/>
      <c r="W3437" s="170"/>
      <c r="X3437" s="174"/>
      <c r="Y3437" s="170"/>
      <c r="Z3437" s="170"/>
      <c r="AA3437" s="170"/>
      <c r="AB3437" s="170"/>
      <c r="AC3437" s="170"/>
      <c r="AD3437" s="174"/>
      <c r="AE3437" s="170"/>
      <c r="AF3437" s="170"/>
      <c r="AI3437" s="170"/>
      <c r="AJ3437" s="170"/>
      <c r="AK3437" s="170"/>
      <c r="AL3437" s="170"/>
      <c r="AM3437" s="170"/>
      <c r="AN3437" s="170"/>
    </row>
    <row r="3438" spans="1:40" ht="52.5" customHeight="1" x14ac:dyDescent="0.2">
      <c r="A3438" s="170"/>
      <c r="B3438" s="170"/>
      <c r="C3438" s="170"/>
      <c r="D3438" s="170"/>
      <c r="E3438" s="170"/>
      <c r="F3438" s="170"/>
      <c r="G3438" s="170"/>
      <c r="H3438" s="170"/>
      <c r="I3438" s="170"/>
      <c r="J3438" s="170"/>
      <c r="K3438" s="170"/>
      <c r="L3438" s="170"/>
      <c r="M3438" s="170"/>
      <c r="N3438" s="170"/>
      <c r="O3438" s="170"/>
      <c r="P3438" s="170"/>
      <c r="Q3438" s="170"/>
      <c r="R3438" s="170"/>
      <c r="S3438" s="170"/>
      <c r="T3438" s="170"/>
      <c r="U3438" s="170"/>
      <c r="V3438" s="170"/>
      <c r="W3438" s="170"/>
      <c r="X3438" s="174"/>
      <c r="Y3438" s="170"/>
      <c r="Z3438" s="170"/>
      <c r="AA3438" s="170"/>
      <c r="AB3438" s="170"/>
      <c r="AC3438" s="170"/>
      <c r="AD3438" s="174"/>
      <c r="AE3438" s="170"/>
      <c r="AF3438" s="170"/>
      <c r="AI3438" s="170"/>
      <c r="AJ3438" s="170"/>
      <c r="AK3438" s="170"/>
      <c r="AL3438" s="170"/>
      <c r="AM3438" s="170"/>
      <c r="AN3438" s="170"/>
    </row>
    <row r="3439" spans="1:40" ht="52.5" customHeight="1" x14ac:dyDescent="0.2">
      <c r="A3439" s="170"/>
      <c r="B3439" s="170"/>
      <c r="C3439" s="170"/>
      <c r="D3439" s="170"/>
      <c r="E3439" s="170"/>
      <c r="F3439" s="170"/>
      <c r="G3439" s="170"/>
      <c r="H3439" s="170"/>
      <c r="I3439" s="170"/>
      <c r="J3439" s="170"/>
      <c r="K3439" s="170"/>
      <c r="L3439" s="170"/>
      <c r="M3439" s="170"/>
      <c r="N3439" s="170"/>
      <c r="O3439" s="170"/>
      <c r="P3439" s="170"/>
      <c r="Q3439" s="170"/>
      <c r="R3439" s="170"/>
      <c r="S3439" s="170"/>
      <c r="T3439" s="170"/>
      <c r="U3439" s="170"/>
      <c r="V3439" s="170"/>
      <c r="W3439" s="170"/>
      <c r="X3439" s="174"/>
      <c r="Y3439" s="170"/>
      <c r="Z3439" s="170"/>
      <c r="AA3439" s="170"/>
      <c r="AB3439" s="170"/>
      <c r="AC3439" s="170"/>
      <c r="AD3439" s="174"/>
      <c r="AE3439" s="170"/>
      <c r="AF3439" s="170"/>
      <c r="AI3439" s="170"/>
      <c r="AJ3439" s="170"/>
      <c r="AK3439" s="170"/>
      <c r="AL3439" s="170"/>
      <c r="AM3439" s="170"/>
      <c r="AN3439" s="170"/>
    </row>
    <row r="3440" spans="1:40" ht="52.5" customHeight="1" x14ac:dyDescent="0.2">
      <c r="A3440" s="170"/>
      <c r="B3440" s="170"/>
      <c r="C3440" s="170"/>
      <c r="D3440" s="170"/>
      <c r="E3440" s="170"/>
      <c r="F3440" s="170"/>
      <c r="G3440" s="170"/>
      <c r="H3440" s="170"/>
      <c r="I3440" s="170"/>
      <c r="J3440" s="170"/>
      <c r="K3440" s="170"/>
      <c r="L3440" s="170"/>
      <c r="M3440" s="170"/>
      <c r="N3440" s="170"/>
      <c r="O3440" s="170"/>
      <c r="P3440" s="170"/>
      <c r="Q3440" s="170"/>
      <c r="R3440" s="170"/>
      <c r="S3440" s="170"/>
      <c r="T3440" s="170"/>
      <c r="U3440" s="170"/>
      <c r="V3440" s="170"/>
      <c r="W3440" s="170"/>
      <c r="X3440" s="174"/>
      <c r="Y3440" s="170"/>
      <c r="Z3440" s="170"/>
      <c r="AA3440" s="170"/>
      <c r="AB3440" s="170"/>
      <c r="AC3440" s="170"/>
      <c r="AD3440" s="174"/>
      <c r="AE3440" s="170"/>
      <c r="AF3440" s="170"/>
      <c r="AI3440" s="170"/>
      <c r="AJ3440" s="170"/>
      <c r="AK3440" s="170"/>
      <c r="AL3440" s="170"/>
      <c r="AM3440" s="170"/>
      <c r="AN3440" s="170"/>
    </row>
    <row r="3441" spans="1:40" ht="52.5" customHeight="1" x14ac:dyDescent="0.2">
      <c r="A3441" s="170"/>
      <c r="B3441" s="170"/>
      <c r="C3441" s="170"/>
      <c r="D3441" s="170"/>
      <c r="E3441" s="170"/>
      <c r="F3441" s="170"/>
      <c r="G3441" s="170"/>
      <c r="H3441" s="170"/>
      <c r="I3441" s="170"/>
      <c r="J3441" s="170"/>
      <c r="K3441" s="170"/>
      <c r="L3441" s="170"/>
      <c r="M3441" s="170"/>
      <c r="N3441" s="170"/>
      <c r="O3441" s="170"/>
      <c r="P3441" s="170"/>
      <c r="Q3441" s="170"/>
      <c r="R3441" s="170"/>
      <c r="S3441" s="170"/>
      <c r="T3441" s="170"/>
      <c r="U3441" s="170"/>
      <c r="V3441" s="170"/>
      <c r="W3441" s="170"/>
      <c r="X3441" s="174"/>
      <c r="Y3441" s="170"/>
      <c r="Z3441" s="170"/>
      <c r="AA3441" s="170"/>
      <c r="AB3441" s="170"/>
      <c r="AC3441" s="170"/>
      <c r="AD3441" s="174"/>
      <c r="AE3441" s="170"/>
      <c r="AF3441" s="170"/>
      <c r="AI3441" s="170"/>
      <c r="AJ3441" s="170"/>
      <c r="AK3441" s="170"/>
      <c r="AL3441" s="170"/>
      <c r="AM3441" s="170"/>
      <c r="AN3441" s="170"/>
    </row>
    <row r="3442" spans="1:40" ht="52.5" customHeight="1" x14ac:dyDescent="0.2">
      <c r="A3442" s="170"/>
      <c r="B3442" s="170"/>
      <c r="C3442" s="170"/>
      <c r="D3442" s="170"/>
      <c r="E3442" s="170"/>
      <c r="F3442" s="170"/>
      <c r="G3442" s="170"/>
      <c r="H3442" s="170"/>
      <c r="I3442" s="170"/>
      <c r="J3442" s="170"/>
      <c r="K3442" s="170"/>
      <c r="L3442" s="170"/>
      <c r="M3442" s="170"/>
      <c r="N3442" s="170"/>
      <c r="O3442" s="170"/>
      <c r="P3442" s="170"/>
      <c r="Q3442" s="170"/>
      <c r="R3442" s="170"/>
      <c r="S3442" s="170"/>
      <c r="T3442" s="170"/>
      <c r="U3442" s="170"/>
      <c r="V3442" s="170"/>
      <c r="W3442" s="170"/>
      <c r="X3442" s="174"/>
      <c r="Y3442" s="170"/>
      <c r="Z3442" s="170"/>
      <c r="AA3442" s="170"/>
      <c r="AB3442" s="170"/>
      <c r="AC3442" s="170"/>
      <c r="AD3442" s="174"/>
      <c r="AE3442" s="170"/>
      <c r="AF3442" s="170"/>
      <c r="AI3442" s="170"/>
      <c r="AJ3442" s="170"/>
      <c r="AK3442" s="170"/>
      <c r="AL3442" s="170"/>
      <c r="AM3442" s="170"/>
      <c r="AN3442" s="170"/>
    </row>
    <row r="3443" spans="1:40" ht="52.5" customHeight="1" x14ac:dyDescent="0.2">
      <c r="A3443" s="170"/>
      <c r="B3443" s="170"/>
      <c r="C3443" s="170"/>
      <c r="D3443" s="170"/>
      <c r="E3443" s="170"/>
      <c r="F3443" s="170"/>
      <c r="G3443" s="170"/>
      <c r="H3443" s="170"/>
      <c r="I3443" s="170"/>
      <c r="J3443" s="170"/>
      <c r="K3443" s="170"/>
      <c r="L3443" s="170"/>
      <c r="M3443" s="170"/>
      <c r="N3443" s="170"/>
      <c r="O3443" s="170"/>
      <c r="P3443" s="170"/>
      <c r="Q3443" s="170"/>
      <c r="R3443" s="170"/>
      <c r="S3443" s="170"/>
      <c r="T3443" s="170"/>
      <c r="U3443" s="170"/>
      <c r="V3443" s="170"/>
      <c r="W3443" s="170"/>
      <c r="X3443" s="174"/>
      <c r="Y3443" s="170"/>
      <c r="Z3443" s="170"/>
      <c r="AA3443" s="170"/>
      <c r="AB3443" s="170"/>
      <c r="AC3443" s="170"/>
      <c r="AD3443" s="174"/>
      <c r="AE3443" s="170"/>
      <c r="AF3443" s="170"/>
      <c r="AI3443" s="170"/>
      <c r="AJ3443" s="170"/>
      <c r="AK3443" s="170"/>
      <c r="AL3443" s="170"/>
      <c r="AM3443" s="170"/>
      <c r="AN3443" s="170"/>
    </row>
    <row r="3444" spans="1:40" ht="52.5" customHeight="1" x14ac:dyDescent="0.2">
      <c r="A3444" s="170"/>
      <c r="B3444" s="170"/>
      <c r="C3444" s="170"/>
      <c r="D3444" s="170"/>
      <c r="E3444" s="170"/>
      <c r="F3444" s="170"/>
      <c r="G3444" s="170"/>
      <c r="H3444" s="170"/>
      <c r="I3444" s="170"/>
      <c r="J3444" s="170"/>
      <c r="K3444" s="170"/>
      <c r="L3444" s="170"/>
      <c r="M3444" s="170"/>
      <c r="N3444" s="170"/>
      <c r="O3444" s="170"/>
      <c r="P3444" s="170"/>
      <c r="Q3444" s="170"/>
      <c r="R3444" s="170"/>
      <c r="S3444" s="170"/>
      <c r="T3444" s="170"/>
      <c r="U3444" s="170"/>
      <c r="V3444" s="170"/>
      <c r="W3444" s="170"/>
      <c r="X3444" s="174"/>
      <c r="Y3444" s="170"/>
      <c r="Z3444" s="170"/>
      <c r="AA3444" s="170"/>
      <c r="AB3444" s="170"/>
      <c r="AC3444" s="170"/>
      <c r="AD3444" s="174"/>
      <c r="AE3444" s="170"/>
      <c r="AF3444" s="170"/>
      <c r="AI3444" s="170"/>
      <c r="AJ3444" s="170"/>
      <c r="AK3444" s="170"/>
      <c r="AL3444" s="170"/>
      <c r="AM3444" s="170"/>
      <c r="AN3444" s="170"/>
    </row>
    <row r="3445" spans="1:40" ht="52.5" customHeight="1" x14ac:dyDescent="0.2">
      <c r="A3445" s="170"/>
      <c r="B3445" s="170"/>
      <c r="C3445" s="170"/>
      <c r="D3445" s="170"/>
      <c r="E3445" s="170"/>
      <c r="F3445" s="170"/>
      <c r="G3445" s="170"/>
      <c r="H3445" s="170"/>
      <c r="I3445" s="170"/>
      <c r="J3445" s="170"/>
      <c r="K3445" s="170"/>
      <c r="L3445" s="170"/>
      <c r="M3445" s="170"/>
      <c r="N3445" s="170"/>
      <c r="O3445" s="170"/>
      <c r="P3445" s="170"/>
      <c r="Q3445" s="170"/>
      <c r="R3445" s="170"/>
      <c r="S3445" s="170"/>
      <c r="T3445" s="170"/>
      <c r="U3445" s="170"/>
      <c r="V3445" s="170"/>
      <c r="W3445" s="170"/>
      <c r="X3445" s="174"/>
      <c r="Y3445" s="170"/>
      <c r="Z3445" s="170"/>
      <c r="AA3445" s="170"/>
      <c r="AB3445" s="170"/>
      <c r="AC3445" s="170"/>
      <c r="AD3445" s="174"/>
      <c r="AE3445" s="170"/>
      <c r="AF3445" s="170"/>
      <c r="AI3445" s="170"/>
      <c r="AJ3445" s="170"/>
      <c r="AK3445" s="170"/>
      <c r="AL3445" s="170"/>
      <c r="AM3445" s="170"/>
      <c r="AN3445" s="170"/>
    </row>
    <row r="3446" spans="1:40" ht="52.5" customHeight="1" x14ac:dyDescent="0.2">
      <c r="A3446" s="170"/>
      <c r="B3446" s="170"/>
      <c r="C3446" s="170"/>
      <c r="D3446" s="170"/>
      <c r="E3446" s="170"/>
      <c r="F3446" s="170"/>
      <c r="G3446" s="170"/>
      <c r="H3446" s="170"/>
      <c r="I3446" s="170"/>
      <c r="J3446" s="170"/>
      <c r="K3446" s="170"/>
      <c r="L3446" s="170"/>
      <c r="M3446" s="170"/>
      <c r="N3446" s="170"/>
      <c r="O3446" s="170"/>
      <c r="P3446" s="170"/>
      <c r="Q3446" s="170"/>
      <c r="R3446" s="170"/>
      <c r="S3446" s="170"/>
      <c r="T3446" s="170"/>
      <c r="U3446" s="170"/>
      <c r="V3446" s="170"/>
      <c r="W3446" s="170"/>
      <c r="X3446" s="174"/>
      <c r="Y3446" s="170"/>
      <c r="Z3446" s="170"/>
      <c r="AA3446" s="170"/>
      <c r="AB3446" s="170"/>
      <c r="AC3446" s="170"/>
      <c r="AD3446" s="174"/>
      <c r="AE3446" s="170"/>
      <c r="AF3446" s="170"/>
      <c r="AI3446" s="170"/>
      <c r="AJ3446" s="170"/>
      <c r="AK3446" s="170"/>
      <c r="AL3446" s="170"/>
      <c r="AM3446" s="170"/>
      <c r="AN3446" s="170"/>
    </row>
    <row r="3447" spans="1:40" ht="52.5" customHeight="1" x14ac:dyDescent="0.2">
      <c r="A3447" s="170"/>
      <c r="B3447" s="170"/>
      <c r="C3447" s="170"/>
      <c r="D3447" s="170"/>
      <c r="E3447" s="170"/>
      <c r="F3447" s="170"/>
      <c r="G3447" s="170"/>
      <c r="H3447" s="170"/>
      <c r="I3447" s="170"/>
      <c r="J3447" s="170"/>
      <c r="K3447" s="170"/>
      <c r="L3447" s="170"/>
      <c r="M3447" s="170"/>
      <c r="N3447" s="170"/>
      <c r="O3447" s="170"/>
      <c r="P3447" s="170"/>
      <c r="Q3447" s="170"/>
      <c r="R3447" s="170"/>
      <c r="S3447" s="170"/>
      <c r="T3447" s="170"/>
      <c r="U3447" s="170"/>
      <c r="V3447" s="170"/>
      <c r="W3447" s="170"/>
      <c r="X3447" s="174"/>
      <c r="Y3447" s="170"/>
      <c r="Z3447" s="170"/>
      <c r="AA3447" s="170"/>
      <c r="AB3447" s="170"/>
      <c r="AC3447" s="170"/>
      <c r="AD3447" s="174"/>
      <c r="AE3447" s="170"/>
      <c r="AF3447" s="170"/>
      <c r="AI3447" s="170"/>
      <c r="AJ3447" s="170"/>
      <c r="AK3447" s="170"/>
      <c r="AL3447" s="170"/>
      <c r="AM3447" s="170"/>
      <c r="AN3447" s="170"/>
    </row>
    <row r="3448" spans="1:40" ht="52.5" customHeight="1" x14ac:dyDescent="0.2">
      <c r="A3448" s="170"/>
      <c r="B3448" s="170"/>
      <c r="C3448" s="170"/>
      <c r="D3448" s="170"/>
      <c r="E3448" s="170"/>
      <c r="F3448" s="170"/>
      <c r="G3448" s="170"/>
      <c r="H3448" s="170"/>
      <c r="I3448" s="170"/>
      <c r="J3448" s="170"/>
      <c r="K3448" s="170"/>
      <c r="L3448" s="170"/>
      <c r="M3448" s="170"/>
      <c r="N3448" s="170"/>
      <c r="O3448" s="170"/>
      <c r="P3448" s="170"/>
      <c r="Q3448" s="170"/>
      <c r="R3448" s="170"/>
      <c r="S3448" s="170"/>
      <c r="T3448" s="170"/>
      <c r="U3448" s="170"/>
      <c r="V3448" s="170"/>
      <c r="W3448" s="170"/>
      <c r="X3448" s="174"/>
      <c r="Y3448" s="170"/>
      <c r="Z3448" s="170"/>
      <c r="AA3448" s="170"/>
      <c r="AB3448" s="170"/>
      <c r="AC3448" s="170"/>
      <c r="AD3448" s="174"/>
      <c r="AE3448" s="170"/>
      <c r="AF3448" s="170"/>
      <c r="AI3448" s="170"/>
      <c r="AJ3448" s="170"/>
      <c r="AK3448" s="170"/>
      <c r="AL3448" s="170"/>
      <c r="AM3448" s="170"/>
      <c r="AN3448" s="170"/>
    </row>
    <row r="3449" spans="1:40" ht="52.5" customHeight="1" x14ac:dyDescent="0.2">
      <c r="A3449" s="170"/>
      <c r="B3449" s="170"/>
      <c r="C3449" s="170"/>
      <c r="D3449" s="170"/>
      <c r="E3449" s="170"/>
      <c r="F3449" s="170"/>
      <c r="G3449" s="170"/>
      <c r="H3449" s="170"/>
      <c r="I3449" s="170"/>
      <c r="J3449" s="170"/>
      <c r="K3449" s="170"/>
      <c r="L3449" s="170"/>
      <c r="M3449" s="170"/>
      <c r="N3449" s="170"/>
      <c r="O3449" s="170"/>
      <c r="P3449" s="170"/>
      <c r="Q3449" s="170"/>
      <c r="R3449" s="170"/>
      <c r="S3449" s="170"/>
      <c r="T3449" s="170"/>
      <c r="U3449" s="170"/>
      <c r="V3449" s="170"/>
      <c r="W3449" s="170"/>
      <c r="X3449" s="174"/>
      <c r="Y3449" s="170"/>
      <c r="Z3449" s="170"/>
      <c r="AA3449" s="170"/>
      <c r="AB3449" s="170"/>
      <c r="AC3449" s="170"/>
      <c r="AD3449" s="174"/>
      <c r="AE3449" s="170"/>
      <c r="AF3449" s="170"/>
      <c r="AI3449" s="170"/>
      <c r="AJ3449" s="170"/>
      <c r="AK3449" s="170"/>
      <c r="AL3449" s="170"/>
      <c r="AM3449" s="170"/>
      <c r="AN3449" s="170"/>
    </row>
    <row r="3450" spans="1:40" ht="52.5" customHeight="1" x14ac:dyDescent="0.2">
      <c r="A3450" s="170"/>
      <c r="B3450" s="170"/>
      <c r="C3450" s="170"/>
      <c r="D3450" s="170"/>
      <c r="E3450" s="170"/>
      <c r="F3450" s="170"/>
      <c r="G3450" s="170"/>
      <c r="H3450" s="170"/>
      <c r="I3450" s="170"/>
      <c r="J3450" s="170"/>
      <c r="K3450" s="170"/>
      <c r="L3450" s="170"/>
      <c r="M3450" s="170"/>
      <c r="N3450" s="170"/>
      <c r="O3450" s="170"/>
      <c r="P3450" s="170"/>
      <c r="Q3450" s="170"/>
      <c r="R3450" s="170"/>
      <c r="S3450" s="170"/>
      <c r="T3450" s="170"/>
      <c r="U3450" s="170"/>
      <c r="V3450" s="170"/>
      <c r="W3450" s="170"/>
      <c r="X3450" s="174"/>
      <c r="Y3450" s="170"/>
      <c r="Z3450" s="170"/>
      <c r="AA3450" s="170"/>
      <c r="AB3450" s="170"/>
      <c r="AC3450" s="170"/>
      <c r="AD3450" s="174"/>
      <c r="AE3450" s="170"/>
      <c r="AF3450" s="170"/>
      <c r="AI3450" s="170"/>
      <c r="AJ3450" s="170"/>
      <c r="AK3450" s="170"/>
      <c r="AL3450" s="170"/>
      <c r="AM3450" s="170"/>
      <c r="AN3450" s="170"/>
    </row>
    <row r="3451" spans="1:40" ht="52.5" customHeight="1" x14ac:dyDescent="0.2">
      <c r="A3451" s="170"/>
      <c r="B3451" s="170"/>
      <c r="C3451" s="170"/>
      <c r="D3451" s="170"/>
      <c r="E3451" s="170"/>
      <c r="F3451" s="170"/>
      <c r="G3451" s="170"/>
      <c r="H3451" s="170"/>
      <c r="I3451" s="170"/>
      <c r="J3451" s="170"/>
      <c r="K3451" s="170"/>
      <c r="L3451" s="170"/>
      <c r="M3451" s="170"/>
      <c r="N3451" s="170"/>
      <c r="O3451" s="170"/>
      <c r="P3451" s="170"/>
      <c r="Q3451" s="170"/>
      <c r="R3451" s="170"/>
      <c r="S3451" s="170"/>
      <c r="T3451" s="170"/>
      <c r="U3451" s="170"/>
      <c r="V3451" s="170"/>
      <c r="W3451" s="170"/>
      <c r="X3451" s="174"/>
      <c r="Y3451" s="170"/>
      <c r="Z3451" s="170"/>
      <c r="AA3451" s="170"/>
      <c r="AB3451" s="170"/>
      <c r="AC3451" s="170"/>
      <c r="AD3451" s="174"/>
      <c r="AE3451" s="170"/>
      <c r="AF3451" s="170"/>
      <c r="AI3451" s="170"/>
      <c r="AJ3451" s="170"/>
      <c r="AK3451" s="170"/>
      <c r="AL3451" s="170"/>
      <c r="AM3451" s="170"/>
      <c r="AN3451" s="170"/>
    </row>
    <row r="3452" spans="1:40" ht="52.5" customHeight="1" x14ac:dyDescent="0.2">
      <c r="A3452" s="170"/>
      <c r="B3452" s="170"/>
      <c r="C3452" s="170"/>
      <c r="D3452" s="170"/>
      <c r="E3452" s="170"/>
      <c r="F3452" s="170"/>
      <c r="G3452" s="170"/>
      <c r="H3452" s="170"/>
      <c r="I3452" s="170"/>
      <c r="J3452" s="170"/>
      <c r="K3452" s="170"/>
      <c r="L3452" s="170"/>
      <c r="M3452" s="170"/>
      <c r="N3452" s="170"/>
      <c r="O3452" s="170"/>
      <c r="P3452" s="170"/>
      <c r="Q3452" s="170"/>
      <c r="R3452" s="170"/>
      <c r="S3452" s="170"/>
      <c r="T3452" s="170"/>
      <c r="U3452" s="170"/>
      <c r="V3452" s="170"/>
      <c r="W3452" s="170"/>
      <c r="X3452" s="174"/>
      <c r="Y3452" s="170"/>
      <c r="Z3452" s="170"/>
      <c r="AA3452" s="170"/>
      <c r="AB3452" s="170"/>
      <c r="AC3452" s="170"/>
      <c r="AD3452" s="174"/>
      <c r="AE3452" s="170"/>
      <c r="AF3452" s="170"/>
      <c r="AI3452" s="170"/>
      <c r="AJ3452" s="170"/>
      <c r="AK3452" s="170"/>
      <c r="AL3452" s="170"/>
      <c r="AM3452" s="170"/>
      <c r="AN3452" s="170"/>
    </row>
    <row r="3453" spans="1:40" ht="52.5" customHeight="1" x14ac:dyDescent="0.2">
      <c r="A3453" s="170"/>
      <c r="B3453" s="170"/>
      <c r="C3453" s="170"/>
      <c r="D3453" s="170"/>
      <c r="E3453" s="170"/>
      <c r="F3453" s="170"/>
      <c r="G3453" s="170"/>
      <c r="H3453" s="170"/>
      <c r="I3453" s="170"/>
      <c r="J3453" s="170"/>
      <c r="K3453" s="170"/>
      <c r="L3453" s="170"/>
      <c r="M3453" s="170"/>
      <c r="N3453" s="170"/>
      <c r="O3453" s="170"/>
      <c r="P3453" s="170"/>
      <c r="Q3453" s="170"/>
      <c r="R3453" s="170"/>
      <c r="S3453" s="170"/>
      <c r="T3453" s="170"/>
      <c r="U3453" s="170"/>
      <c r="V3453" s="170"/>
      <c r="W3453" s="170"/>
      <c r="X3453" s="174"/>
      <c r="Y3453" s="170"/>
      <c r="Z3453" s="170"/>
      <c r="AA3453" s="170"/>
      <c r="AB3453" s="170"/>
      <c r="AC3453" s="170"/>
      <c r="AD3453" s="174"/>
      <c r="AE3453" s="170"/>
      <c r="AF3453" s="170"/>
      <c r="AI3453" s="170"/>
      <c r="AJ3453" s="170"/>
      <c r="AK3453" s="170"/>
      <c r="AL3453" s="170"/>
      <c r="AM3453" s="170"/>
      <c r="AN3453" s="170"/>
    </row>
    <row r="3454" spans="1:40" ht="52.5" customHeight="1" x14ac:dyDescent="0.2">
      <c r="A3454" s="170"/>
      <c r="B3454" s="170"/>
      <c r="C3454" s="170"/>
      <c r="D3454" s="170"/>
      <c r="E3454" s="170"/>
      <c r="F3454" s="170"/>
      <c r="G3454" s="170"/>
      <c r="H3454" s="170"/>
      <c r="I3454" s="170"/>
      <c r="J3454" s="170"/>
      <c r="K3454" s="170"/>
      <c r="L3454" s="170"/>
      <c r="M3454" s="170"/>
      <c r="N3454" s="170"/>
      <c r="O3454" s="170"/>
      <c r="P3454" s="170"/>
      <c r="Q3454" s="170"/>
      <c r="R3454" s="170"/>
      <c r="S3454" s="170"/>
      <c r="T3454" s="170"/>
      <c r="U3454" s="170"/>
      <c r="V3454" s="170"/>
      <c r="W3454" s="170"/>
      <c r="X3454" s="174"/>
      <c r="Y3454" s="170"/>
      <c r="Z3454" s="170"/>
      <c r="AA3454" s="170"/>
      <c r="AB3454" s="170"/>
      <c r="AC3454" s="170"/>
      <c r="AD3454" s="174"/>
      <c r="AE3454" s="170"/>
      <c r="AF3454" s="170"/>
      <c r="AI3454" s="170"/>
      <c r="AJ3454" s="170"/>
      <c r="AK3454" s="170"/>
      <c r="AL3454" s="170"/>
      <c r="AM3454" s="170"/>
      <c r="AN3454" s="170"/>
    </row>
    <row r="3455" spans="1:40" ht="52.5" customHeight="1" x14ac:dyDescent="0.2">
      <c r="A3455" s="170"/>
      <c r="B3455" s="170"/>
      <c r="C3455" s="170"/>
      <c r="D3455" s="170"/>
      <c r="E3455" s="170"/>
      <c r="F3455" s="170"/>
      <c r="G3455" s="170"/>
      <c r="H3455" s="170"/>
      <c r="I3455" s="170"/>
      <c r="J3455" s="170"/>
      <c r="K3455" s="170"/>
      <c r="L3455" s="170"/>
      <c r="M3455" s="170"/>
      <c r="N3455" s="170"/>
      <c r="O3455" s="170"/>
      <c r="P3455" s="170"/>
      <c r="Q3455" s="170"/>
      <c r="R3455" s="170"/>
      <c r="S3455" s="170"/>
      <c r="T3455" s="170"/>
      <c r="U3455" s="170"/>
      <c r="V3455" s="170"/>
      <c r="W3455" s="170"/>
      <c r="X3455" s="174"/>
      <c r="Y3455" s="170"/>
      <c r="Z3455" s="170"/>
      <c r="AA3455" s="170"/>
      <c r="AB3455" s="170"/>
      <c r="AC3455" s="170"/>
      <c r="AD3455" s="174"/>
      <c r="AE3455" s="170"/>
      <c r="AF3455" s="170"/>
      <c r="AI3455" s="170"/>
      <c r="AJ3455" s="170"/>
      <c r="AK3455" s="170"/>
      <c r="AL3455" s="170"/>
      <c r="AM3455" s="170"/>
      <c r="AN3455" s="170"/>
    </row>
    <row r="3456" spans="1:40" ht="52.5" customHeight="1" x14ac:dyDescent="0.2">
      <c r="A3456" s="170"/>
      <c r="B3456" s="170"/>
      <c r="C3456" s="170"/>
      <c r="D3456" s="170"/>
      <c r="E3456" s="170"/>
      <c r="F3456" s="170"/>
      <c r="G3456" s="170"/>
      <c r="H3456" s="170"/>
      <c r="I3456" s="170"/>
      <c r="J3456" s="170"/>
      <c r="K3456" s="170"/>
      <c r="L3456" s="170"/>
      <c r="M3456" s="170"/>
      <c r="N3456" s="170"/>
      <c r="O3456" s="170"/>
      <c r="P3456" s="170"/>
      <c r="Q3456" s="170"/>
      <c r="R3456" s="170"/>
      <c r="S3456" s="170"/>
      <c r="T3456" s="170"/>
      <c r="U3456" s="170"/>
      <c r="V3456" s="170"/>
      <c r="W3456" s="170"/>
      <c r="X3456" s="174"/>
      <c r="Y3456" s="170"/>
      <c r="Z3456" s="170"/>
      <c r="AA3456" s="170"/>
      <c r="AB3456" s="170"/>
      <c r="AC3456" s="170"/>
      <c r="AD3456" s="174"/>
      <c r="AE3456" s="170"/>
      <c r="AF3456" s="170"/>
      <c r="AI3456" s="170"/>
      <c r="AJ3456" s="170"/>
      <c r="AK3456" s="170"/>
      <c r="AL3456" s="170"/>
      <c r="AM3456" s="170"/>
      <c r="AN3456" s="170"/>
    </row>
    <row r="3457" spans="1:40" ht="52.5" customHeight="1" x14ac:dyDescent="0.2">
      <c r="A3457" s="170"/>
      <c r="B3457" s="170"/>
      <c r="C3457" s="170"/>
      <c r="D3457" s="170"/>
      <c r="E3457" s="170"/>
      <c r="F3457" s="170"/>
      <c r="G3457" s="170"/>
      <c r="H3457" s="170"/>
      <c r="I3457" s="170"/>
      <c r="J3457" s="170"/>
      <c r="K3457" s="170"/>
      <c r="L3457" s="170"/>
      <c r="M3457" s="170"/>
      <c r="N3457" s="170"/>
      <c r="O3457" s="170"/>
      <c r="P3457" s="170"/>
      <c r="Q3457" s="170"/>
      <c r="R3457" s="170"/>
      <c r="S3457" s="170"/>
      <c r="T3457" s="170"/>
      <c r="U3457" s="170"/>
      <c r="V3457" s="170"/>
      <c r="W3457" s="170"/>
      <c r="X3457" s="174"/>
      <c r="Y3457" s="170"/>
      <c r="Z3457" s="170"/>
      <c r="AA3457" s="170"/>
      <c r="AB3457" s="170"/>
      <c r="AC3457" s="170"/>
      <c r="AD3457" s="174"/>
      <c r="AE3457" s="170"/>
      <c r="AF3457" s="170"/>
      <c r="AI3457" s="170"/>
      <c r="AJ3457" s="170"/>
      <c r="AK3457" s="170"/>
      <c r="AL3457" s="170"/>
      <c r="AM3457" s="170"/>
      <c r="AN3457" s="170"/>
    </row>
    <row r="3458" spans="1:40" ht="52.5" customHeight="1" x14ac:dyDescent="0.2">
      <c r="A3458" s="170"/>
      <c r="B3458" s="170"/>
      <c r="C3458" s="170"/>
      <c r="D3458" s="170"/>
      <c r="E3458" s="170"/>
      <c r="F3458" s="170"/>
      <c r="G3458" s="170"/>
      <c r="H3458" s="170"/>
      <c r="I3458" s="170"/>
      <c r="J3458" s="170"/>
      <c r="K3458" s="170"/>
      <c r="L3458" s="170"/>
      <c r="M3458" s="170"/>
      <c r="N3458" s="170"/>
      <c r="O3458" s="170"/>
      <c r="P3458" s="170"/>
      <c r="Q3458" s="170"/>
      <c r="R3458" s="170"/>
      <c r="S3458" s="170"/>
      <c r="T3458" s="170"/>
      <c r="U3458" s="170"/>
      <c r="V3458" s="170"/>
      <c r="W3458" s="170"/>
      <c r="X3458" s="174"/>
      <c r="Y3458" s="170"/>
      <c r="Z3458" s="170"/>
      <c r="AA3458" s="170"/>
      <c r="AB3458" s="170"/>
      <c r="AC3458" s="170"/>
      <c r="AD3458" s="174"/>
      <c r="AE3458" s="170"/>
      <c r="AF3458" s="170"/>
      <c r="AI3458" s="170"/>
      <c r="AJ3458" s="170"/>
      <c r="AK3458" s="170"/>
      <c r="AL3458" s="170"/>
      <c r="AM3458" s="170"/>
      <c r="AN3458" s="170"/>
    </row>
    <row r="3459" spans="1:40" ht="52.5" customHeight="1" x14ac:dyDescent="0.2">
      <c r="A3459" s="170"/>
      <c r="B3459" s="170"/>
      <c r="C3459" s="170"/>
      <c r="D3459" s="170"/>
      <c r="E3459" s="170"/>
      <c r="F3459" s="170"/>
      <c r="G3459" s="170"/>
      <c r="H3459" s="170"/>
      <c r="I3459" s="170"/>
      <c r="J3459" s="170"/>
      <c r="K3459" s="170"/>
      <c r="L3459" s="170"/>
      <c r="M3459" s="170"/>
      <c r="N3459" s="170"/>
      <c r="O3459" s="170"/>
      <c r="P3459" s="170"/>
      <c r="Q3459" s="170"/>
      <c r="R3459" s="170"/>
      <c r="S3459" s="170"/>
      <c r="T3459" s="170"/>
      <c r="U3459" s="170"/>
      <c r="V3459" s="170"/>
      <c r="W3459" s="170"/>
      <c r="X3459" s="174"/>
      <c r="Y3459" s="170"/>
      <c r="Z3459" s="170"/>
      <c r="AA3459" s="170"/>
      <c r="AB3459" s="170"/>
      <c r="AC3459" s="170"/>
      <c r="AD3459" s="174"/>
      <c r="AE3459" s="170"/>
      <c r="AF3459" s="170"/>
      <c r="AI3459" s="170"/>
      <c r="AJ3459" s="170"/>
      <c r="AK3459" s="170"/>
      <c r="AL3459" s="170"/>
      <c r="AM3459" s="170"/>
      <c r="AN3459" s="170"/>
    </row>
    <row r="3460" spans="1:40" ht="52.5" customHeight="1" x14ac:dyDescent="0.2">
      <c r="A3460" s="170"/>
      <c r="B3460" s="170"/>
      <c r="C3460" s="170"/>
      <c r="D3460" s="170"/>
      <c r="E3460" s="170"/>
      <c r="F3460" s="170"/>
      <c r="G3460" s="170"/>
      <c r="H3460" s="170"/>
      <c r="I3460" s="170"/>
      <c r="J3460" s="170"/>
      <c r="K3460" s="170"/>
      <c r="L3460" s="170"/>
      <c r="M3460" s="170"/>
      <c r="N3460" s="170"/>
      <c r="O3460" s="170"/>
      <c r="P3460" s="170"/>
      <c r="Q3460" s="170"/>
      <c r="R3460" s="170"/>
      <c r="S3460" s="170"/>
      <c r="T3460" s="170"/>
      <c r="U3460" s="170"/>
      <c r="V3460" s="170"/>
      <c r="W3460" s="170"/>
      <c r="X3460" s="174"/>
      <c r="Y3460" s="170"/>
      <c r="Z3460" s="170"/>
      <c r="AA3460" s="170"/>
      <c r="AB3460" s="170"/>
      <c r="AC3460" s="170"/>
      <c r="AD3460" s="174"/>
      <c r="AE3460" s="170"/>
      <c r="AF3460" s="170"/>
      <c r="AI3460" s="170"/>
      <c r="AJ3460" s="170"/>
      <c r="AK3460" s="170"/>
      <c r="AL3460" s="170"/>
      <c r="AM3460" s="170"/>
      <c r="AN3460" s="170"/>
    </row>
    <row r="3461" spans="1:40" ht="52.5" customHeight="1" x14ac:dyDescent="0.2">
      <c r="A3461" s="170"/>
      <c r="B3461" s="170"/>
      <c r="C3461" s="170"/>
      <c r="D3461" s="170"/>
      <c r="E3461" s="170"/>
      <c r="F3461" s="170"/>
      <c r="G3461" s="170"/>
      <c r="H3461" s="170"/>
      <c r="I3461" s="170"/>
      <c r="J3461" s="170"/>
      <c r="K3461" s="170"/>
      <c r="L3461" s="170"/>
      <c r="M3461" s="170"/>
      <c r="N3461" s="170"/>
      <c r="O3461" s="170"/>
      <c r="P3461" s="170"/>
      <c r="Q3461" s="170"/>
      <c r="R3461" s="170"/>
      <c r="S3461" s="170"/>
      <c r="T3461" s="170"/>
      <c r="U3461" s="170"/>
      <c r="V3461" s="170"/>
      <c r="W3461" s="170"/>
      <c r="X3461" s="174"/>
      <c r="Y3461" s="170"/>
      <c r="Z3461" s="170"/>
      <c r="AA3461" s="170"/>
      <c r="AB3461" s="170"/>
      <c r="AC3461" s="170"/>
      <c r="AD3461" s="174"/>
      <c r="AE3461" s="170"/>
      <c r="AF3461" s="170"/>
      <c r="AI3461" s="170"/>
      <c r="AJ3461" s="170"/>
      <c r="AK3461" s="170"/>
      <c r="AL3461" s="170"/>
      <c r="AM3461" s="170"/>
      <c r="AN3461" s="170"/>
    </row>
    <row r="3462" spans="1:40" ht="52.5" customHeight="1" x14ac:dyDescent="0.2">
      <c r="A3462" s="170"/>
      <c r="B3462" s="170"/>
      <c r="C3462" s="170"/>
      <c r="D3462" s="170"/>
      <c r="E3462" s="170"/>
      <c r="F3462" s="170"/>
      <c r="G3462" s="170"/>
      <c r="H3462" s="170"/>
      <c r="I3462" s="170"/>
      <c r="J3462" s="170"/>
      <c r="K3462" s="170"/>
      <c r="L3462" s="170"/>
      <c r="M3462" s="170"/>
      <c r="N3462" s="170"/>
      <c r="O3462" s="170"/>
      <c r="P3462" s="170"/>
      <c r="Q3462" s="170"/>
      <c r="R3462" s="170"/>
      <c r="S3462" s="170"/>
      <c r="T3462" s="170"/>
      <c r="U3462" s="170"/>
      <c r="V3462" s="170"/>
      <c r="W3462" s="170"/>
      <c r="X3462" s="174"/>
      <c r="Y3462" s="170"/>
      <c r="Z3462" s="170"/>
      <c r="AA3462" s="170"/>
      <c r="AB3462" s="170"/>
      <c r="AC3462" s="170"/>
      <c r="AD3462" s="174"/>
      <c r="AE3462" s="170"/>
      <c r="AF3462" s="170"/>
      <c r="AI3462" s="170"/>
      <c r="AJ3462" s="170"/>
      <c r="AK3462" s="170"/>
      <c r="AL3462" s="170"/>
      <c r="AM3462" s="170"/>
      <c r="AN3462" s="170"/>
    </row>
    <row r="3463" spans="1:40" ht="52.5" customHeight="1" x14ac:dyDescent="0.2">
      <c r="A3463" s="170"/>
      <c r="B3463" s="170"/>
      <c r="C3463" s="170"/>
      <c r="D3463" s="170"/>
      <c r="E3463" s="170"/>
      <c r="F3463" s="170"/>
      <c r="G3463" s="170"/>
      <c r="H3463" s="170"/>
      <c r="I3463" s="170"/>
      <c r="J3463" s="170"/>
      <c r="K3463" s="170"/>
      <c r="L3463" s="170"/>
      <c r="M3463" s="170"/>
      <c r="N3463" s="170"/>
      <c r="O3463" s="170"/>
      <c r="P3463" s="170"/>
      <c r="Q3463" s="170"/>
      <c r="R3463" s="170"/>
      <c r="S3463" s="170"/>
      <c r="T3463" s="170"/>
      <c r="U3463" s="170"/>
      <c r="V3463" s="170"/>
      <c r="W3463" s="170"/>
      <c r="X3463" s="174"/>
      <c r="Y3463" s="170"/>
      <c r="Z3463" s="170"/>
      <c r="AA3463" s="170"/>
      <c r="AB3463" s="170"/>
      <c r="AC3463" s="170"/>
      <c r="AD3463" s="174"/>
      <c r="AE3463" s="170"/>
      <c r="AF3463" s="170"/>
      <c r="AI3463" s="170"/>
      <c r="AJ3463" s="170"/>
      <c r="AK3463" s="170"/>
      <c r="AL3463" s="170"/>
      <c r="AM3463" s="170"/>
      <c r="AN3463" s="170"/>
    </row>
    <row r="3464" spans="1:40" ht="52.5" customHeight="1" x14ac:dyDescent="0.2">
      <c r="A3464" s="170"/>
      <c r="B3464" s="170"/>
      <c r="C3464" s="170"/>
      <c r="D3464" s="170"/>
      <c r="E3464" s="170"/>
      <c r="F3464" s="170"/>
      <c r="G3464" s="170"/>
      <c r="H3464" s="170"/>
      <c r="I3464" s="170"/>
      <c r="J3464" s="170"/>
      <c r="K3464" s="170"/>
      <c r="L3464" s="170"/>
      <c r="M3464" s="170"/>
      <c r="N3464" s="170"/>
      <c r="O3464" s="170"/>
      <c r="P3464" s="170"/>
      <c r="Q3464" s="170"/>
      <c r="R3464" s="170"/>
      <c r="S3464" s="170"/>
      <c r="T3464" s="170"/>
      <c r="U3464" s="170"/>
      <c r="V3464" s="170"/>
      <c r="W3464" s="170"/>
      <c r="X3464" s="174"/>
      <c r="Y3464" s="170"/>
      <c r="Z3464" s="170"/>
      <c r="AA3464" s="170"/>
      <c r="AB3464" s="170"/>
      <c r="AC3464" s="170"/>
      <c r="AD3464" s="174"/>
      <c r="AE3464" s="170"/>
      <c r="AF3464" s="170"/>
      <c r="AI3464" s="170"/>
      <c r="AJ3464" s="170"/>
      <c r="AK3464" s="170"/>
      <c r="AL3464" s="170"/>
      <c r="AM3464" s="170"/>
      <c r="AN3464" s="170"/>
    </row>
    <row r="3465" spans="1:40" ht="52.5" customHeight="1" x14ac:dyDescent="0.2">
      <c r="A3465" s="170"/>
      <c r="B3465" s="170"/>
      <c r="C3465" s="170"/>
      <c r="D3465" s="170"/>
      <c r="E3465" s="170"/>
      <c r="F3465" s="170"/>
      <c r="G3465" s="170"/>
      <c r="H3465" s="170"/>
      <c r="I3465" s="170"/>
      <c r="J3465" s="170"/>
      <c r="K3465" s="170"/>
      <c r="L3465" s="170"/>
      <c r="M3465" s="170"/>
      <c r="N3465" s="170"/>
      <c r="O3465" s="170"/>
      <c r="P3465" s="170"/>
      <c r="Q3465" s="170"/>
      <c r="R3465" s="170"/>
      <c r="S3465" s="170"/>
      <c r="T3465" s="170"/>
      <c r="U3465" s="170"/>
      <c r="V3465" s="170"/>
      <c r="W3465" s="170"/>
      <c r="X3465" s="174"/>
      <c r="Y3465" s="170"/>
      <c r="Z3465" s="170"/>
      <c r="AA3465" s="170"/>
      <c r="AB3465" s="170"/>
      <c r="AC3465" s="170"/>
      <c r="AD3465" s="174"/>
      <c r="AE3465" s="170"/>
      <c r="AF3465" s="170"/>
      <c r="AI3465" s="170"/>
      <c r="AJ3465" s="170"/>
      <c r="AK3465" s="170"/>
      <c r="AL3465" s="170"/>
      <c r="AM3465" s="170"/>
      <c r="AN3465" s="170"/>
    </row>
    <row r="3466" spans="1:40" ht="52.5" customHeight="1" x14ac:dyDescent="0.2">
      <c r="A3466" s="170"/>
      <c r="B3466" s="170"/>
      <c r="C3466" s="170"/>
      <c r="D3466" s="170"/>
      <c r="E3466" s="170"/>
      <c r="F3466" s="170"/>
      <c r="G3466" s="170"/>
      <c r="H3466" s="170"/>
      <c r="I3466" s="170"/>
      <c r="J3466" s="170"/>
      <c r="K3466" s="170"/>
      <c r="L3466" s="170"/>
      <c r="M3466" s="170"/>
      <c r="N3466" s="170"/>
      <c r="O3466" s="170"/>
      <c r="P3466" s="170"/>
      <c r="Q3466" s="170"/>
      <c r="R3466" s="170"/>
      <c r="S3466" s="170"/>
      <c r="T3466" s="170"/>
      <c r="U3466" s="170"/>
      <c r="V3466" s="170"/>
      <c r="W3466" s="170"/>
      <c r="X3466" s="174"/>
      <c r="Y3466" s="170"/>
      <c r="Z3466" s="170"/>
      <c r="AA3466" s="170"/>
      <c r="AB3466" s="170"/>
      <c r="AC3466" s="170"/>
      <c r="AD3466" s="174"/>
      <c r="AE3466" s="170"/>
      <c r="AF3466" s="170"/>
      <c r="AI3466" s="170"/>
      <c r="AJ3466" s="170"/>
      <c r="AK3466" s="170"/>
      <c r="AL3466" s="170"/>
      <c r="AM3466" s="170"/>
      <c r="AN3466" s="170"/>
    </row>
    <row r="3467" spans="1:40" ht="52.5" customHeight="1" x14ac:dyDescent="0.2">
      <c r="A3467" s="170"/>
      <c r="B3467" s="170"/>
      <c r="C3467" s="170"/>
      <c r="D3467" s="170"/>
      <c r="E3467" s="170"/>
      <c r="F3467" s="170"/>
      <c r="G3467" s="170"/>
      <c r="H3467" s="170"/>
      <c r="I3467" s="170"/>
      <c r="J3467" s="170"/>
      <c r="K3467" s="170"/>
      <c r="L3467" s="170"/>
      <c r="M3467" s="170"/>
      <c r="N3467" s="170"/>
      <c r="O3467" s="170"/>
      <c r="P3467" s="170"/>
      <c r="Q3467" s="170"/>
      <c r="R3467" s="170"/>
      <c r="S3467" s="170"/>
      <c r="T3467" s="170"/>
      <c r="U3467" s="170"/>
      <c r="V3467" s="170"/>
      <c r="W3467" s="170"/>
      <c r="X3467" s="174"/>
      <c r="Y3467" s="170"/>
      <c r="Z3467" s="170"/>
      <c r="AA3467" s="170"/>
      <c r="AB3467" s="170"/>
      <c r="AC3467" s="170"/>
      <c r="AD3467" s="174"/>
      <c r="AE3467" s="170"/>
      <c r="AF3467" s="170"/>
      <c r="AI3467" s="170"/>
      <c r="AJ3467" s="170"/>
      <c r="AK3467" s="170"/>
      <c r="AL3467" s="170"/>
      <c r="AM3467" s="170"/>
      <c r="AN3467" s="170"/>
    </row>
    <row r="3468" spans="1:40" ht="52.5" customHeight="1" x14ac:dyDescent="0.2">
      <c r="A3468" s="170"/>
      <c r="B3468" s="170"/>
      <c r="C3468" s="170"/>
      <c r="D3468" s="170"/>
      <c r="E3468" s="170"/>
      <c r="F3468" s="170"/>
      <c r="G3468" s="170"/>
      <c r="H3468" s="170"/>
      <c r="I3468" s="170"/>
      <c r="J3468" s="170"/>
      <c r="K3468" s="170"/>
      <c r="L3468" s="170"/>
      <c r="M3468" s="170"/>
      <c r="N3468" s="170"/>
      <c r="O3468" s="170"/>
      <c r="P3468" s="170"/>
      <c r="Q3468" s="170"/>
      <c r="R3468" s="170"/>
      <c r="S3468" s="170"/>
      <c r="T3468" s="170"/>
      <c r="U3468" s="170"/>
      <c r="V3468" s="170"/>
      <c r="W3468" s="170"/>
      <c r="X3468" s="174"/>
      <c r="Y3468" s="170"/>
      <c r="Z3468" s="170"/>
      <c r="AA3468" s="170"/>
      <c r="AB3468" s="170"/>
      <c r="AC3468" s="170"/>
      <c r="AD3468" s="174"/>
      <c r="AE3468" s="170"/>
      <c r="AF3468" s="170"/>
      <c r="AI3468" s="170"/>
      <c r="AJ3468" s="170"/>
      <c r="AK3468" s="170"/>
      <c r="AL3468" s="170"/>
      <c r="AM3468" s="170"/>
      <c r="AN3468" s="170"/>
    </row>
    <row r="3469" spans="1:40" ht="52.5" customHeight="1" x14ac:dyDescent="0.2">
      <c r="A3469" s="170"/>
      <c r="B3469" s="170"/>
      <c r="C3469" s="170"/>
      <c r="D3469" s="170"/>
      <c r="E3469" s="170"/>
      <c r="F3469" s="170"/>
      <c r="G3469" s="170"/>
      <c r="H3469" s="170"/>
      <c r="I3469" s="170"/>
      <c r="J3469" s="170"/>
      <c r="K3469" s="170"/>
      <c r="L3469" s="170"/>
      <c r="M3469" s="170"/>
      <c r="N3469" s="170"/>
      <c r="O3469" s="170"/>
      <c r="P3469" s="170"/>
      <c r="Q3469" s="170"/>
      <c r="R3469" s="170"/>
      <c r="S3469" s="170"/>
      <c r="T3469" s="170"/>
      <c r="U3469" s="170"/>
      <c r="V3469" s="170"/>
      <c r="W3469" s="170"/>
      <c r="X3469" s="174"/>
      <c r="Y3469" s="170"/>
      <c r="Z3469" s="170"/>
      <c r="AA3469" s="170"/>
      <c r="AB3469" s="170"/>
      <c r="AC3469" s="170"/>
      <c r="AD3469" s="174"/>
      <c r="AE3469" s="170"/>
      <c r="AF3469" s="170"/>
      <c r="AI3469" s="170"/>
      <c r="AJ3469" s="170"/>
      <c r="AK3469" s="170"/>
      <c r="AL3469" s="170"/>
      <c r="AM3469" s="170"/>
      <c r="AN3469" s="170"/>
    </row>
    <row r="3470" spans="1:40" ht="52.5" customHeight="1" x14ac:dyDescent="0.2">
      <c r="A3470" s="170"/>
      <c r="B3470" s="170"/>
      <c r="C3470" s="170"/>
      <c r="D3470" s="170"/>
      <c r="E3470" s="170"/>
      <c r="F3470" s="170"/>
      <c r="G3470" s="170"/>
      <c r="H3470" s="170"/>
      <c r="I3470" s="170"/>
      <c r="J3470" s="170"/>
      <c r="K3470" s="170"/>
      <c r="L3470" s="170"/>
      <c r="M3470" s="170"/>
      <c r="N3470" s="170"/>
      <c r="O3470" s="170"/>
      <c r="P3470" s="170"/>
      <c r="Q3470" s="170"/>
      <c r="R3470" s="170"/>
      <c r="S3470" s="170"/>
      <c r="T3470" s="170"/>
      <c r="U3470" s="170"/>
      <c r="V3470" s="170"/>
      <c r="W3470" s="170"/>
      <c r="X3470" s="174"/>
      <c r="Y3470" s="170"/>
      <c r="Z3470" s="170"/>
      <c r="AA3470" s="170"/>
      <c r="AB3470" s="170"/>
      <c r="AC3470" s="170"/>
      <c r="AD3470" s="174"/>
      <c r="AE3470" s="170"/>
      <c r="AF3470" s="170"/>
      <c r="AI3470" s="170"/>
      <c r="AJ3470" s="170"/>
      <c r="AK3470" s="170"/>
      <c r="AL3470" s="170"/>
      <c r="AM3470" s="170"/>
      <c r="AN3470" s="170"/>
    </row>
    <row r="3471" spans="1:40" ht="52.5" customHeight="1" x14ac:dyDescent="0.2">
      <c r="A3471" s="170"/>
      <c r="B3471" s="170"/>
      <c r="C3471" s="170"/>
      <c r="D3471" s="170"/>
      <c r="E3471" s="170"/>
      <c r="F3471" s="170"/>
      <c r="G3471" s="170"/>
      <c r="H3471" s="170"/>
      <c r="I3471" s="170"/>
      <c r="J3471" s="170"/>
      <c r="K3471" s="170"/>
      <c r="L3471" s="170"/>
      <c r="M3471" s="170"/>
      <c r="N3471" s="170"/>
      <c r="O3471" s="170"/>
      <c r="P3471" s="170"/>
      <c r="Q3471" s="170"/>
      <c r="R3471" s="170"/>
      <c r="S3471" s="170"/>
      <c r="T3471" s="170"/>
      <c r="U3471" s="170"/>
      <c r="V3471" s="170"/>
      <c r="W3471" s="170"/>
      <c r="X3471" s="174"/>
      <c r="Y3471" s="170"/>
      <c r="Z3471" s="170"/>
      <c r="AA3471" s="170"/>
      <c r="AB3471" s="170"/>
      <c r="AC3471" s="170"/>
      <c r="AD3471" s="174"/>
      <c r="AE3471" s="170"/>
      <c r="AF3471" s="170"/>
      <c r="AI3471" s="170"/>
      <c r="AJ3471" s="170"/>
      <c r="AK3471" s="170"/>
      <c r="AL3471" s="170"/>
      <c r="AM3471" s="170"/>
      <c r="AN3471" s="170"/>
    </row>
    <row r="3472" spans="1:40" ht="52.5" customHeight="1" x14ac:dyDescent="0.2">
      <c r="A3472" s="170"/>
      <c r="B3472" s="170"/>
      <c r="C3472" s="170"/>
      <c r="D3472" s="170"/>
      <c r="E3472" s="170"/>
      <c r="F3472" s="170"/>
      <c r="G3472" s="170"/>
      <c r="H3472" s="170"/>
      <c r="I3472" s="170"/>
      <c r="J3472" s="170"/>
      <c r="K3472" s="170"/>
      <c r="L3472" s="170"/>
      <c r="M3472" s="170"/>
      <c r="N3472" s="170"/>
      <c r="O3472" s="170"/>
      <c r="P3472" s="170"/>
      <c r="Q3472" s="170"/>
      <c r="R3472" s="170"/>
      <c r="S3472" s="170"/>
      <c r="T3472" s="170"/>
      <c r="U3472" s="170"/>
      <c r="V3472" s="170"/>
      <c r="W3472" s="170"/>
      <c r="X3472" s="174"/>
      <c r="Y3472" s="170"/>
      <c r="Z3472" s="170"/>
      <c r="AA3472" s="170"/>
      <c r="AB3472" s="170"/>
      <c r="AC3472" s="170"/>
      <c r="AD3472" s="174"/>
      <c r="AE3472" s="170"/>
      <c r="AF3472" s="170"/>
      <c r="AI3472" s="170"/>
      <c r="AJ3472" s="170"/>
      <c r="AK3472" s="170"/>
      <c r="AL3472" s="170"/>
      <c r="AM3472" s="170"/>
      <c r="AN3472" s="170"/>
    </row>
    <row r="3473" spans="1:40" ht="52.5" customHeight="1" x14ac:dyDescent="0.2">
      <c r="A3473" s="170"/>
      <c r="B3473" s="170"/>
      <c r="C3473" s="170"/>
      <c r="D3473" s="170"/>
      <c r="E3473" s="170"/>
      <c r="F3473" s="170"/>
      <c r="G3473" s="170"/>
      <c r="H3473" s="170"/>
      <c r="I3473" s="170"/>
      <c r="J3473" s="170"/>
      <c r="K3473" s="170"/>
      <c r="L3473" s="170"/>
      <c r="M3473" s="170"/>
      <c r="N3473" s="170"/>
      <c r="O3473" s="170"/>
      <c r="P3473" s="170"/>
      <c r="Q3473" s="170"/>
      <c r="R3473" s="170"/>
      <c r="S3473" s="170"/>
      <c r="T3473" s="170"/>
      <c r="U3473" s="170"/>
      <c r="V3473" s="170"/>
      <c r="W3473" s="170"/>
      <c r="X3473" s="174"/>
      <c r="Y3473" s="170"/>
      <c r="Z3473" s="170"/>
      <c r="AA3473" s="170"/>
      <c r="AB3473" s="170"/>
      <c r="AC3473" s="170"/>
      <c r="AD3473" s="174"/>
      <c r="AE3473" s="170"/>
      <c r="AF3473" s="170"/>
      <c r="AI3473" s="170"/>
      <c r="AJ3473" s="170"/>
      <c r="AK3473" s="170"/>
      <c r="AL3473" s="170"/>
      <c r="AM3473" s="170"/>
      <c r="AN3473" s="170"/>
    </row>
    <row r="3474" spans="1:40" ht="52.5" customHeight="1" x14ac:dyDescent="0.2">
      <c r="A3474" s="170"/>
      <c r="B3474" s="170"/>
      <c r="C3474" s="170"/>
      <c r="D3474" s="170"/>
      <c r="E3474" s="170"/>
      <c r="F3474" s="170"/>
      <c r="G3474" s="170"/>
      <c r="H3474" s="170"/>
      <c r="I3474" s="170"/>
      <c r="J3474" s="170"/>
      <c r="K3474" s="170"/>
      <c r="L3474" s="170"/>
      <c r="M3474" s="170"/>
      <c r="N3474" s="170"/>
      <c r="O3474" s="170"/>
      <c r="P3474" s="170"/>
      <c r="Q3474" s="170"/>
      <c r="R3474" s="170"/>
      <c r="S3474" s="170"/>
      <c r="T3474" s="170"/>
      <c r="U3474" s="170"/>
      <c r="V3474" s="170"/>
      <c r="W3474" s="170"/>
      <c r="X3474" s="174"/>
      <c r="Y3474" s="170"/>
      <c r="Z3474" s="170"/>
      <c r="AA3474" s="170"/>
      <c r="AB3474" s="170"/>
      <c r="AC3474" s="170"/>
      <c r="AD3474" s="174"/>
      <c r="AE3474" s="170"/>
      <c r="AF3474" s="170"/>
      <c r="AI3474" s="170"/>
      <c r="AJ3474" s="170"/>
      <c r="AK3474" s="170"/>
      <c r="AL3474" s="170"/>
      <c r="AM3474" s="170"/>
      <c r="AN3474" s="170"/>
    </row>
    <row r="3475" spans="1:40" ht="52.5" customHeight="1" x14ac:dyDescent="0.2">
      <c r="A3475" s="170"/>
      <c r="B3475" s="170"/>
      <c r="C3475" s="170"/>
      <c r="D3475" s="170"/>
      <c r="E3475" s="170"/>
      <c r="F3475" s="170"/>
      <c r="G3475" s="170"/>
      <c r="H3475" s="170"/>
      <c r="I3475" s="170"/>
      <c r="J3475" s="170"/>
      <c r="K3475" s="170"/>
      <c r="L3475" s="170"/>
      <c r="M3475" s="170"/>
      <c r="N3475" s="170"/>
      <c r="O3475" s="170"/>
      <c r="P3475" s="170"/>
      <c r="Q3475" s="170"/>
      <c r="R3475" s="170"/>
      <c r="S3475" s="170"/>
      <c r="T3475" s="170"/>
      <c r="U3475" s="170"/>
      <c r="V3475" s="170"/>
      <c r="W3475" s="170"/>
      <c r="X3475" s="174"/>
      <c r="Y3475" s="170"/>
      <c r="Z3475" s="170"/>
      <c r="AA3475" s="170"/>
      <c r="AB3475" s="170"/>
      <c r="AC3475" s="170"/>
      <c r="AD3475" s="174"/>
      <c r="AE3475" s="170"/>
      <c r="AF3475" s="170"/>
      <c r="AI3475" s="170"/>
      <c r="AJ3475" s="170"/>
      <c r="AK3475" s="170"/>
      <c r="AL3475" s="170"/>
      <c r="AM3475" s="170"/>
      <c r="AN3475" s="170"/>
    </row>
    <row r="3476" spans="1:40" ht="52.5" customHeight="1" x14ac:dyDescent="0.2">
      <c r="A3476" s="170"/>
      <c r="B3476" s="170"/>
      <c r="C3476" s="170"/>
      <c r="D3476" s="170"/>
      <c r="E3476" s="170"/>
      <c r="F3476" s="170"/>
      <c r="G3476" s="170"/>
      <c r="H3476" s="170"/>
      <c r="I3476" s="170"/>
      <c r="J3476" s="170"/>
      <c r="K3476" s="170"/>
      <c r="L3476" s="170"/>
      <c r="M3476" s="170"/>
      <c r="N3476" s="170"/>
      <c r="O3476" s="170"/>
      <c r="P3476" s="170"/>
      <c r="Q3476" s="170"/>
      <c r="R3476" s="170"/>
      <c r="S3476" s="170"/>
      <c r="T3476" s="170"/>
      <c r="U3476" s="170"/>
      <c r="V3476" s="170"/>
      <c r="W3476" s="170"/>
      <c r="X3476" s="174"/>
      <c r="Y3476" s="170"/>
      <c r="Z3476" s="170"/>
      <c r="AA3476" s="170"/>
      <c r="AB3476" s="170"/>
      <c r="AC3476" s="170"/>
      <c r="AD3476" s="174"/>
      <c r="AE3476" s="170"/>
      <c r="AF3476" s="170"/>
      <c r="AI3476" s="170"/>
      <c r="AJ3476" s="170"/>
      <c r="AK3476" s="170"/>
      <c r="AL3476" s="170"/>
      <c r="AM3476" s="170"/>
      <c r="AN3476" s="170"/>
    </row>
    <row r="3477" spans="1:40" ht="52.5" customHeight="1" x14ac:dyDescent="0.2">
      <c r="A3477" s="170"/>
      <c r="B3477" s="170"/>
      <c r="C3477" s="170"/>
      <c r="D3477" s="170"/>
      <c r="E3477" s="170"/>
      <c r="F3477" s="170"/>
      <c r="G3477" s="170"/>
      <c r="H3477" s="170"/>
      <c r="I3477" s="170"/>
      <c r="J3477" s="170"/>
      <c r="K3477" s="170"/>
      <c r="L3477" s="170"/>
      <c r="M3477" s="170"/>
      <c r="N3477" s="170"/>
      <c r="O3477" s="170"/>
      <c r="P3477" s="170"/>
      <c r="Q3477" s="170"/>
      <c r="R3477" s="170"/>
      <c r="S3477" s="170"/>
      <c r="T3477" s="170"/>
      <c r="U3477" s="170"/>
      <c r="V3477" s="170"/>
      <c r="W3477" s="170"/>
      <c r="X3477" s="174"/>
      <c r="Y3477" s="170"/>
      <c r="Z3477" s="170"/>
      <c r="AA3477" s="170"/>
      <c r="AB3477" s="170"/>
      <c r="AC3477" s="170"/>
      <c r="AD3477" s="174"/>
      <c r="AE3477" s="170"/>
      <c r="AF3477" s="170"/>
      <c r="AI3477" s="170"/>
      <c r="AJ3477" s="170"/>
      <c r="AK3477" s="170"/>
      <c r="AL3477" s="170"/>
      <c r="AM3477" s="170"/>
      <c r="AN3477" s="170"/>
    </row>
    <row r="3478" spans="1:40" ht="52.5" customHeight="1" x14ac:dyDescent="0.2">
      <c r="A3478" s="170"/>
      <c r="B3478" s="170"/>
      <c r="C3478" s="170"/>
      <c r="D3478" s="170"/>
      <c r="E3478" s="170"/>
      <c r="F3478" s="170"/>
      <c r="G3478" s="170"/>
      <c r="H3478" s="170"/>
      <c r="I3478" s="170"/>
      <c r="J3478" s="170"/>
      <c r="K3478" s="170"/>
      <c r="L3478" s="170"/>
      <c r="M3478" s="170"/>
      <c r="N3478" s="170"/>
      <c r="O3478" s="170"/>
      <c r="P3478" s="170"/>
      <c r="Q3478" s="170"/>
      <c r="R3478" s="170"/>
      <c r="S3478" s="170"/>
      <c r="T3478" s="170"/>
      <c r="U3478" s="170"/>
      <c r="V3478" s="170"/>
      <c r="W3478" s="170"/>
      <c r="X3478" s="174"/>
      <c r="Y3478" s="170"/>
      <c r="Z3478" s="170"/>
      <c r="AA3478" s="170"/>
      <c r="AB3478" s="170"/>
      <c r="AC3478" s="170"/>
      <c r="AD3478" s="174"/>
      <c r="AE3478" s="170"/>
      <c r="AF3478" s="170"/>
      <c r="AI3478" s="170"/>
      <c r="AJ3478" s="170"/>
      <c r="AK3478" s="170"/>
      <c r="AL3478" s="170"/>
      <c r="AM3478" s="170"/>
      <c r="AN3478" s="170"/>
    </row>
    <row r="3479" spans="1:40" ht="52.5" customHeight="1" x14ac:dyDescent="0.2">
      <c r="A3479" s="170"/>
      <c r="B3479" s="170"/>
      <c r="C3479" s="170"/>
      <c r="D3479" s="170"/>
      <c r="E3479" s="170"/>
      <c r="F3479" s="170"/>
      <c r="G3479" s="170"/>
      <c r="H3479" s="170"/>
      <c r="I3479" s="170"/>
      <c r="J3479" s="170"/>
      <c r="K3479" s="170"/>
      <c r="L3479" s="170"/>
      <c r="M3479" s="170"/>
      <c r="N3479" s="170"/>
      <c r="O3479" s="170"/>
      <c r="P3479" s="170"/>
      <c r="Q3479" s="170"/>
      <c r="R3479" s="170"/>
      <c r="S3479" s="170"/>
      <c r="T3479" s="170"/>
      <c r="U3479" s="170"/>
      <c r="V3479" s="170"/>
      <c r="W3479" s="170"/>
      <c r="X3479" s="174"/>
      <c r="Y3479" s="170"/>
      <c r="Z3479" s="170"/>
      <c r="AA3479" s="170"/>
      <c r="AB3479" s="170"/>
      <c r="AC3479" s="170"/>
      <c r="AD3479" s="174"/>
      <c r="AE3479" s="170"/>
      <c r="AF3479" s="170"/>
      <c r="AI3479" s="170"/>
      <c r="AJ3479" s="170"/>
      <c r="AK3479" s="170"/>
      <c r="AL3479" s="170"/>
      <c r="AM3479" s="170"/>
      <c r="AN3479" s="170"/>
    </row>
    <row r="3480" spans="1:40" ht="52.5" customHeight="1" x14ac:dyDescent="0.2">
      <c r="A3480" s="170"/>
      <c r="B3480" s="170"/>
      <c r="C3480" s="170"/>
      <c r="D3480" s="170"/>
      <c r="E3480" s="170"/>
      <c r="F3480" s="170"/>
      <c r="G3480" s="170"/>
      <c r="H3480" s="170"/>
      <c r="I3480" s="170"/>
      <c r="J3480" s="170"/>
      <c r="K3480" s="170"/>
      <c r="L3480" s="170"/>
      <c r="M3480" s="170"/>
      <c r="N3480" s="170"/>
      <c r="O3480" s="170"/>
      <c r="P3480" s="170"/>
      <c r="Q3480" s="170"/>
      <c r="R3480" s="170"/>
      <c r="S3480" s="170"/>
      <c r="T3480" s="170"/>
      <c r="U3480" s="170"/>
      <c r="V3480" s="170"/>
      <c r="W3480" s="170"/>
      <c r="X3480" s="174"/>
      <c r="Y3480" s="170"/>
      <c r="Z3480" s="170"/>
      <c r="AA3480" s="170"/>
      <c r="AB3480" s="170"/>
      <c r="AC3480" s="170"/>
      <c r="AD3480" s="174"/>
      <c r="AE3480" s="170"/>
      <c r="AF3480" s="170"/>
      <c r="AI3480" s="170"/>
      <c r="AJ3480" s="170"/>
      <c r="AK3480" s="170"/>
      <c r="AL3480" s="170"/>
      <c r="AM3480" s="170"/>
      <c r="AN3480" s="170"/>
    </row>
    <row r="3481" spans="1:40" ht="52.5" customHeight="1" x14ac:dyDescent="0.2">
      <c r="A3481" s="170"/>
      <c r="B3481" s="170"/>
      <c r="C3481" s="170"/>
      <c r="D3481" s="170"/>
      <c r="E3481" s="170"/>
      <c r="F3481" s="170"/>
      <c r="G3481" s="170"/>
      <c r="H3481" s="170"/>
      <c r="I3481" s="170"/>
      <c r="J3481" s="170"/>
      <c r="K3481" s="170"/>
      <c r="L3481" s="170"/>
      <c r="M3481" s="170"/>
      <c r="N3481" s="170"/>
      <c r="O3481" s="170"/>
      <c r="P3481" s="170"/>
      <c r="Q3481" s="170"/>
      <c r="R3481" s="170"/>
      <c r="S3481" s="170"/>
      <c r="T3481" s="170"/>
      <c r="U3481" s="170"/>
      <c r="V3481" s="170"/>
      <c r="W3481" s="170"/>
      <c r="X3481" s="174"/>
      <c r="Y3481" s="170"/>
      <c r="Z3481" s="170"/>
      <c r="AA3481" s="170"/>
      <c r="AB3481" s="170"/>
      <c r="AC3481" s="170"/>
      <c r="AD3481" s="174"/>
      <c r="AE3481" s="170"/>
      <c r="AF3481" s="170"/>
      <c r="AI3481" s="170"/>
      <c r="AJ3481" s="170"/>
      <c r="AK3481" s="170"/>
      <c r="AL3481" s="170"/>
      <c r="AM3481" s="170"/>
      <c r="AN3481" s="170"/>
    </row>
    <row r="3482" spans="1:40" ht="52.5" customHeight="1" x14ac:dyDescent="0.2">
      <c r="A3482" s="170"/>
      <c r="B3482" s="170"/>
      <c r="C3482" s="170"/>
      <c r="D3482" s="170"/>
      <c r="E3482" s="170"/>
      <c r="F3482" s="170"/>
      <c r="G3482" s="170"/>
      <c r="H3482" s="170"/>
      <c r="I3482" s="170"/>
      <c r="J3482" s="170"/>
      <c r="K3482" s="170"/>
      <c r="L3482" s="170"/>
      <c r="M3482" s="170"/>
      <c r="N3482" s="170"/>
      <c r="O3482" s="170"/>
      <c r="P3482" s="170"/>
      <c r="Q3482" s="170"/>
      <c r="R3482" s="170"/>
      <c r="S3482" s="170"/>
      <c r="T3482" s="170"/>
      <c r="U3482" s="170"/>
      <c r="V3482" s="170"/>
      <c r="W3482" s="170"/>
      <c r="X3482" s="174"/>
      <c r="Y3482" s="170"/>
      <c r="Z3482" s="170"/>
      <c r="AA3482" s="170"/>
      <c r="AB3482" s="170"/>
      <c r="AC3482" s="170"/>
      <c r="AD3482" s="174"/>
      <c r="AE3482" s="170"/>
      <c r="AF3482" s="170"/>
      <c r="AI3482" s="170"/>
      <c r="AJ3482" s="170"/>
      <c r="AK3482" s="170"/>
      <c r="AL3482" s="170"/>
      <c r="AM3482" s="170"/>
      <c r="AN3482" s="170"/>
    </row>
    <row r="3483" spans="1:40" ht="52.5" customHeight="1" x14ac:dyDescent="0.2">
      <c r="A3483" s="170"/>
      <c r="B3483" s="170"/>
      <c r="C3483" s="170"/>
      <c r="D3483" s="170"/>
      <c r="E3483" s="170"/>
      <c r="F3483" s="170"/>
      <c r="G3483" s="170"/>
      <c r="H3483" s="170"/>
      <c r="I3483" s="170"/>
      <c r="J3483" s="170"/>
      <c r="K3483" s="170"/>
      <c r="L3483" s="170"/>
      <c r="M3483" s="170"/>
      <c r="N3483" s="170"/>
      <c r="O3483" s="170"/>
      <c r="P3483" s="170"/>
      <c r="Q3483" s="170"/>
      <c r="R3483" s="170"/>
      <c r="S3483" s="170"/>
      <c r="T3483" s="170"/>
      <c r="U3483" s="170"/>
      <c r="V3483" s="170"/>
      <c r="W3483" s="170"/>
      <c r="X3483" s="174"/>
      <c r="Y3483" s="170"/>
      <c r="Z3483" s="170"/>
      <c r="AA3483" s="170"/>
      <c r="AB3483" s="170"/>
      <c r="AC3483" s="170"/>
      <c r="AD3483" s="174"/>
      <c r="AE3483" s="170"/>
      <c r="AF3483" s="170"/>
      <c r="AI3483" s="170"/>
      <c r="AJ3483" s="170"/>
      <c r="AK3483" s="170"/>
      <c r="AL3483" s="170"/>
      <c r="AM3483" s="170"/>
      <c r="AN3483" s="170"/>
    </row>
    <row r="3484" spans="1:40" ht="52.5" customHeight="1" x14ac:dyDescent="0.2">
      <c r="A3484" s="170"/>
      <c r="B3484" s="170"/>
      <c r="C3484" s="170"/>
      <c r="D3484" s="170"/>
      <c r="E3484" s="170"/>
      <c r="F3484" s="170"/>
      <c r="G3484" s="170"/>
      <c r="H3484" s="170"/>
      <c r="I3484" s="170"/>
      <c r="J3484" s="170"/>
      <c r="K3484" s="170"/>
      <c r="L3484" s="170"/>
      <c r="M3484" s="170"/>
      <c r="N3484" s="170"/>
      <c r="O3484" s="170"/>
      <c r="P3484" s="170"/>
      <c r="Q3484" s="170"/>
      <c r="R3484" s="170"/>
      <c r="S3484" s="170"/>
      <c r="T3484" s="170"/>
      <c r="U3484" s="170"/>
      <c r="V3484" s="170"/>
      <c r="W3484" s="170"/>
      <c r="X3484" s="174"/>
      <c r="Y3484" s="170"/>
      <c r="Z3484" s="170"/>
      <c r="AA3484" s="170"/>
      <c r="AB3484" s="170"/>
      <c r="AC3484" s="170"/>
      <c r="AD3484" s="174"/>
      <c r="AE3484" s="170"/>
      <c r="AF3484" s="170"/>
      <c r="AI3484" s="170"/>
      <c r="AJ3484" s="170"/>
      <c r="AK3484" s="170"/>
      <c r="AL3484" s="170"/>
      <c r="AM3484" s="170"/>
      <c r="AN3484" s="170"/>
    </row>
    <row r="3485" spans="1:40" ht="52.5" customHeight="1" x14ac:dyDescent="0.2">
      <c r="A3485" s="170"/>
      <c r="B3485" s="170"/>
      <c r="C3485" s="170"/>
      <c r="D3485" s="170"/>
      <c r="E3485" s="170"/>
      <c r="F3485" s="170"/>
      <c r="G3485" s="170"/>
      <c r="H3485" s="170"/>
      <c r="I3485" s="170"/>
      <c r="J3485" s="170"/>
      <c r="K3485" s="170"/>
      <c r="L3485" s="170"/>
      <c r="M3485" s="170"/>
      <c r="N3485" s="170"/>
      <c r="O3485" s="170"/>
      <c r="P3485" s="170"/>
      <c r="Q3485" s="170"/>
      <c r="R3485" s="170"/>
      <c r="S3485" s="170"/>
      <c r="T3485" s="170"/>
      <c r="U3485" s="170"/>
      <c r="V3485" s="170"/>
      <c r="W3485" s="170"/>
      <c r="X3485" s="174"/>
      <c r="Y3485" s="170"/>
      <c r="Z3485" s="170"/>
      <c r="AA3485" s="170"/>
      <c r="AB3485" s="170"/>
      <c r="AC3485" s="170"/>
      <c r="AD3485" s="174"/>
      <c r="AE3485" s="170"/>
      <c r="AF3485" s="170"/>
      <c r="AI3485" s="170"/>
      <c r="AJ3485" s="170"/>
      <c r="AK3485" s="170"/>
      <c r="AL3485" s="170"/>
      <c r="AM3485" s="170"/>
      <c r="AN3485" s="170"/>
    </row>
    <row r="3486" spans="1:40" ht="52.5" customHeight="1" x14ac:dyDescent="0.2">
      <c r="A3486" s="170"/>
      <c r="B3486" s="170"/>
      <c r="C3486" s="170"/>
      <c r="D3486" s="170"/>
      <c r="E3486" s="170"/>
      <c r="F3486" s="170"/>
      <c r="G3486" s="170"/>
      <c r="H3486" s="170"/>
      <c r="I3486" s="170"/>
      <c r="J3486" s="170"/>
      <c r="K3486" s="170"/>
      <c r="L3486" s="170"/>
      <c r="M3486" s="170"/>
      <c r="N3486" s="170"/>
      <c r="O3486" s="170"/>
      <c r="P3486" s="170"/>
      <c r="Q3486" s="170"/>
      <c r="R3486" s="170"/>
      <c r="S3486" s="170"/>
      <c r="T3486" s="170"/>
      <c r="U3486" s="170"/>
      <c r="V3486" s="170"/>
      <c r="W3486" s="170"/>
      <c r="X3486" s="174"/>
      <c r="Y3486" s="170"/>
      <c r="Z3486" s="170"/>
      <c r="AA3486" s="170"/>
      <c r="AB3486" s="170"/>
      <c r="AC3486" s="170"/>
      <c r="AD3486" s="174"/>
      <c r="AE3486" s="170"/>
      <c r="AF3486" s="170"/>
      <c r="AI3486" s="170"/>
      <c r="AJ3486" s="170"/>
      <c r="AK3486" s="170"/>
      <c r="AL3486" s="170"/>
      <c r="AM3486" s="170"/>
      <c r="AN3486" s="170"/>
    </row>
    <row r="3487" spans="1:40" ht="52.5" customHeight="1" x14ac:dyDescent="0.2">
      <c r="A3487" s="170"/>
      <c r="B3487" s="170"/>
      <c r="C3487" s="170"/>
      <c r="D3487" s="170"/>
      <c r="E3487" s="170"/>
      <c r="F3487" s="170"/>
      <c r="G3487" s="170"/>
      <c r="H3487" s="170"/>
      <c r="I3487" s="170"/>
      <c r="J3487" s="170"/>
      <c r="K3487" s="170"/>
      <c r="L3487" s="170"/>
      <c r="M3487" s="170"/>
      <c r="N3487" s="170"/>
      <c r="O3487" s="170"/>
      <c r="P3487" s="170"/>
      <c r="Q3487" s="170"/>
      <c r="R3487" s="170"/>
      <c r="S3487" s="170"/>
      <c r="T3487" s="170"/>
      <c r="U3487" s="170"/>
      <c r="V3487" s="170"/>
      <c r="W3487" s="170"/>
      <c r="X3487" s="174"/>
      <c r="Y3487" s="170"/>
      <c r="Z3487" s="170"/>
      <c r="AA3487" s="170"/>
      <c r="AB3487" s="170"/>
      <c r="AC3487" s="170"/>
      <c r="AD3487" s="174"/>
      <c r="AE3487" s="170"/>
      <c r="AF3487" s="170"/>
      <c r="AI3487" s="170"/>
      <c r="AJ3487" s="170"/>
      <c r="AK3487" s="170"/>
      <c r="AL3487" s="170"/>
      <c r="AM3487" s="170"/>
      <c r="AN3487" s="170"/>
    </row>
    <row r="3488" spans="1:40" ht="52.5" customHeight="1" x14ac:dyDescent="0.2">
      <c r="A3488" s="170"/>
      <c r="B3488" s="170"/>
      <c r="C3488" s="170"/>
      <c r="D3488" s="170"/>
      <c r="E3488" s="170"/>
      <c r="F3488" s="170"/>
      <c r="G3488" s="170"/>
      <c r="H3488" s="170"/>
      <c r="I3488" s="170"/>
      <c r="J3488" s="170"/>
      <c r="K3488" s="170"/>
      <c r="L3488" s="170"/>
      <c r="M3488" s="170"/>
      <c r="N3488" s="170"/>
      <c r="O3488" s="170"/>
      <c r="P3488" s="170"/>
      <c r="Q3488" s="170"/>
      <c r="R3488" s="170"/>
      <c r="S3488" s="170"/>
      <c r="T3488" s="170"/>
      <c r="U3488" s="170"/>
      <c r="V3488" s="170"/>
      <c r="W3488" s="170"/>
      <c r="X3488" s="174"/>
      <c r="Y3488" s="170"/>
      <c r="Z3488" s="170"/>
      <c r="AA3488" s="170"/>
      <c r="AB3488" s="170"/>
      <c r="AC3488" s="170"/>
      <c r="AD3488" s="174"/>
      <c r="AE3488" s="170"/>
      <c r="AF3488" s="170"/>
      <c r="AI3488" s="170"/>
      <c r="AJ3488" s="170"/>
      <c r="AK3488" s="170"/>
      <c r="AL3488" s="170"/>
      <c r="AM3488" s="170"/>
      <c r="AN3488" s="170"/>
    </row>
    <row r="3489" spans="1:40" ht="52.5" customHeight="1" x14ac:dyDescent="0.2">
      <c r="A3489" s="170"/>
      <c r="B3489" s="170"/>
      <c r="C3489" s="170"/>
      <c r="D3489" s="170"/>
      <c r="E3489" s="170"/>
      <c r="F3489" s="170"/>
      <c r="G3489" s="170"/>
      <c r="H3489" s="170"/>
      <c r="I3489" s="170"/>
      <c r="J3489" s="170"/>
      <c r="K3489" s="170"/>
      <c r="L3489" s="170"/>
      <c r="M3489" s="170"/>
      <c r="N3489" s="170"/>
      <c r="O3489" s="170"/>
      <c r="P3489" s="170"/>
      <c r="Q3489" s="170"/>
      <c r="R3489" s="170"/>
      <c r="S3489" s="170"/>
      <c r="T3489" s="170"/>
      <c r="U3489" s="170"/>
      <c r="V3489" s="170"/>
      <c r="W3489" s="170"/>
      <c r="X3489" s="174"/>
      <c r="Y3489" s="170"/>
      <c r="Z3489" s="170"/>
      <c r="AA3489" s="170"/>
      <c r="AB3489" s="170"/>
      <c r="AC3489" s="170"/>
      <c r="AD3489" s="174"/>
      <c r="AE3489" s="170"/>
      <c r="AF3489" s="170"/>
      <c r="AI3489" s="170"/>
      <c r="AJ3489" s="170"/>
      <c r="AK3489" s="170"/>
      <c r="AL3489" s="170"/>
      <c r="AM3489" s="170"/>
      <c r="AN3489" s="170"/>
    </row>
    <row r="3490" spans="1:40" ht="52.5" customHeight="1" x14ac:dyDescent="0.2">
      <c r="A3490" s="170"/>
      <c r="B3490" s="170"/>
      <c r="C3490" s="170"/>
      <c r="D3490" s="170"/>
      <c r="E3490" s="170"/>
      <c r="F3490" s="170"/>
      <c r="G3490" s="170"/>
      <c r="H3490" s="170"/>
      <c r="I3490" s="170"/>
      <c r="J3490" s="170"/>
      <c r="K3490" s="170"/>
      <c r="L3490" s="170"/>
      <c r="M3490" s="170"/>
      <c r="N3490" s="170"/>
      <c r="O3490" s="170"/>
      <c r="P3490" s="170"/>
      <c r="Q3490" s="170"/>
      <c r="R3490" s="170"/>
      <c r="S3490" s="170"/>
      <c r="T3490" s="170"/>
      <c r="U3490" s="170"/>
      <c r="V3490" s="170"/>
      <c r="W3490" s="170"/>
      <c r="X3490" s="174"/>
      <c r="Y3490" s="170"/>
      <c r="Z3490" s="170"/>
      <c r="AA3490" s="170"/>
      <c r="AB3490" s="170"/>
      <c r="AC3490" s="170"/>
      <c r="AD3490" s="174"/>
      <c r="AE3490" s="170"/>
      <c r="AF3490" s="170"/>
      <c r="AI3490" s="170"/>
      <c r="AJ3490" s="170"/>
      <c r="AK3490" s="170"/>
      <c r="AL3490" s="170"/>
      <c r="AM3490" s="170"/>
      <c r="AN3490" s="170"/>
    </row>
    <row r="3491" spans="1:40" ht="52.5" customHeight="1" x14ac:dyDescent="0.2">
      <c r="A3491" s="170"/>
      <c r="B3491" s="170"/>
      <c r="C3491" s="170"/>
      <c r="D3491" s="170"/>
      <c r="E3491" s="170"/>
      <c r="F3491" s="170"/>
      <c r="G3491" s="170"/>
      <c r="H3491" s="170"/>
      <c r="I3491" s="170"/>
      <c r="J3491" s="170"/>
      <c r="K3491" s="170"/>
      <c r="L3491" s="170"/>
      <c r="M3491" s="170"/>
      <c r="N3491" s="170"/>
      <c r="O3491" s="170"/>
      <c r="P3491" s="170"/>
      <c r="Q3491" s="170"/>
      <c r="R3491" s="170"/>
      <c r="S3491" s="170"/>
      <c r="T3491" s="170"/>
      <c r="U3491" s="170"/>
      <c r="V3491" s="170"/>
      <c r="W3491" s="170"/>
      <c r="X3491" s="174"/>
      <c r="Y3491" s="170"/>
      <c r="Z3491" s="170"/>
      <c r="AA3491" s="170"/>
      <c r="AB3491" s="170"/>
      <c r="AC3491" s="170"/>
      <c r="AD3491" s="174"/>
      <c r="AE3491" s="170"/>
      <c r="AF3491" s="170"/>
      <c r="AI3491" s="170"/>
      <c r="AJ3491" s="170"/>
      <c r="AK3491" s="170"/>
      <c r="AL3491" s="170"/>
      <c r="AM3491" s="170"/>
      <c r="AN3491" s="170"/>
    </row>
    <row r="3492" spans="1:40" ht="52.5" customHeight="1" x14ac:dyDescent="0.2">
      <c r="A3492" s="170"/>
      <c r="B3492" s="170"/>
      <c r="C3492" s="170"/>
      <c r="D3492" s="170"/>
      <c r="E3492" s="170"/>
      <c r="F3492" s="170"/>
      <c r="G3492" s="170"/>
      <c r="H3492" s="170"/>
      <c r="I3492" s="170"/>
      <c r="J3492" s="170"/>
      <c r="K3492" s="170"/>
      <c r="L3492" s="170"/>
      <c r="M3492" s="170"/>
      <c r="N3492" s="170"/>
      <c r="O3492" s="170"/>
      <c r="P3492" s="170"/>
      <c r="Q3492" s="170"/>
      <c r="R3492" s="170"/>
      <c r="S3492" s="170"/>
      <c r="T3492" s="170"/>
      <c r="U3492" s="170"/>
      <c r="V3492" s="170"/>
      <c r="W3492" s="170"/>
      <c r="X3492" s="174"/>
      <c r="Y3492" s="170"/>
      <c r="Z3492" s="170"/>
      <c r="AA3492" s="170"/>
      <c r="AB3492" s="170"/>
      <c r="AC3492" s="170"/>
      <c r="AD3492" s="174"/>
      <c r="AE3492" s="170"/>
      <c r="AF3492" s="170"/>
      <c r="AI3492" s="170"/>
      <c r="AJ3492" s="170"/>
      <c r="AK3492" s="170"/>
      <c r="AL3492" s="170"/>
      <c r="AM3492" s="170"/>
      <c r="AN3492" s="170"/>
    </row>
    <row r="3493" spans="1:40" ht="52.5" customHeight="1" x14ac:dyDescent="0.2">
      <c r="A3493" s="170"/>
      <c r="B3493" s="170"/>
      <c r="C3493" s="170"/>
      <c r="D3493" s="170"/>
      <c r="E3493" s="170"/>
      <c r="F3493" s="170"/>
      <c r="G3493" s="170"/>
      <c r="H3493" s="170"/>
      <c r="I3493" s="170"/>
      <c r="J3493" s="170"/>
      <c r="K3493" s="170"/>
      <c r="L3493" s="170"/>
      <c r="M3493" s="170"/>
      <c r="N3493" s="170"/>
      <c r="O3493" s="170"/>
      <c r="P3493" s="170"/>
      <c r="Q3493" s="170"/>
      <c r="R3493" s="170"/>
      <c r="S3493" s="170"/>
      <c r="T3493" s="170"/>
      <c r="U3493" s="170"/>
      <c r="V3493" s="170"/>
      <c r="W3493" s="170"/>
      <c r="X3493" s="174"/>
      <c r="Y3493" s="170"/>
      <c r="Z3493" s="170"/>
      <c r="AA3493" s="170"/>
      <c r="AB3493" s="170"/>
      <c r="AC3493" s="170"/>
      <c r="AD3493" s="174"/>
      <c r="AE3493" s="170"/>
      <c r="AF3493" s="170"/>
      <c r="AI3493" s="170"/>
      <c r="AJ3493" s="170"/>
      <c r="AK3493" s="170"/>
      <c r="AL3493" s="170"/>
      <c r="AM3493" s="170"/>
      <c r="AN3493" s="170"/>
    </row>
    <row r="3494" spans="1:40" ht="52.5" customHeight="1" x14ac:dyDescent="0.2">
      <c r="A3494" s="170"/>
      <c r="B3494" s="170"/>
      <c r="C3494" s="170"/>
      <c r="D3494" s="170"/>
      <c r="E3494" s="170"/>
      <c r="F3494" s="170"/>
      <c r="G3494" s="170"/>
      <c r="H3494" s="170"/>
      <c r="I3494" s="170"/>
      <c r="J3494" s="170"/>
      <c r="K3494" s="170"/>
      <c r="L3494" s="170"/>
      <c r="M3494" s="170"/>
      <c r="N3494" s="170"/>
      <c r="O3494" s="170"/>
      <c r="P3494" s="170"/>
      <c r="Q3494" s="170"/>
      <c r="R3494" s="170"/>
      <c r="S3494" s="170"/>
      <c r="T3494" s="170"/>
      <c r="U3494" s="170"/>
      <c r="V3494" s="170"/>
      <c r="W3494" s="170"/>
      <c r="X3494" s="174"/>
      <c r="Y3494" s="170"/>
      <c r="Z3494" s="170"/>
      <c r="AA3494" s="170"/>
      <c r="AB3494" s="170"/>
      <c r="AC3494" s="170"/>
      <c r="AD3494" s="174"/>
      <c r="AE3494" s="170"/>
      <c r="AF3494" s="170"/>
      <c r="AI3494" s="170"/>
      <c r="AJ3494" s="170"/>
      <c r="AK3494" s="170"/>
      <c r="AL3494" s="170"/>
      <c r="AM3494" s="170"/>
      <c r="AN3494" s="170"/>
    </row>
    <row r="3495" spans="1:40" ht="52.5" customHeight="1" x14ac:dyDescent="0.2">
      <c r="A3495" s="170"/>
      <c r="B3495" s="170"/>
      <c r="C3495" s="170"/>
      <c r="D3495" s="170"/>
      <c r="E3495" s="170"/>
      <c r="F3495" s="170"/>
      <c r="G3495" s="170"/>
      <c r="H3495" s="170"/>
      <c r="I3495" s="170"/>
      <c r="J3495" s="170"/>
      <c r="K3495" s="170"/>
      <c r="L3495" s="170"/>
      <c r="M3495" s="170"/>
      <c r="N3495" s="170"/>
      <c r="O3495" s="170"/>
      <c r="P3495" s="170"/>
      <c r="Q3495" s="170"/>
      <c r="R3495" s="170"/>
      <c r="S3495" s="170"/>
      <c r="T3495" s="170"/>
      <c r="U3495" s="170"/>
      <c r="V3495" s="170"/>
      <c r="W3495" s="170"/>
      <c r="X3495" s="174"/>
      <c r="Y3495" s="170"/>
      <c r="Z3495" s="170"/>
      <c r="AA3495" s="170"/>
      <c r="AB3495" s="170"/>
      <c r="AC3495" s="170"/>
      <c r="AD3495" s="174"/>
      <c r="AE3495" s="170"/>
      <c r="AF3495" s="170"/>
      <c r="AI3495" s="170"/>
      <c r="AJ3495" s="170"/>
      <c r="AK3495" s="170"/>
      <c r="AL3495" s="170"/>
      <c r="AM3495" s="170"/>
      <c r="AN3495" s="170"/>
    </row>
    <row r="3496" spans="1:40" ht="52.5" customHeight="1" x14ac:dyDescent="0.2">
      <c r="A3496" s="170"/>
      <c r="B3496" s="170"/>
      <c r="C3496" s="170"/>
      <c r="D3496" s="170"/>
      <c r="E3496" s="170"/>
      <c r="F3496" s="170"/>
      <c r="G3496" s="170"/>
      <c r="H3496" s="170"/>
      <c r="I3496" s="170"/>
      <c r="J3496" s="170"/>
      <c r="K3496" s="170"/>
      <c r="L3496" s="170"/>
      <c r="M3496" s="170"/>
      <c r="N3496" s="170"/>
      <c r="O3496" s="170"/>
      <c r="P3496" s="170"/>
      <c r="Q3496" s="170"/>
      <c r="R3496" s="170"/>
      <c r="S3496" s="170"/>
      <c r="T3496" s="170"/>
      <c r="U3496" s="170"/>
      <c r="V3496" s="170"/>
      <c r="W3496" s="170"/>
      <c r="X3496" s="174"/>
      <c r="Y3496" s="170"/>
      <c r="Z3496" s="170"/>
      <c r="AA3496" s="170"/>
      <c r="AB3496" s="170"/>
      <c r="AC3496" s="170"/>
      <c r="AD3496" s="174"/>
      <c r="AE3496" s="170"/>
      <c r="AF3496" s="170"/>
      <c r="AI3496" s="170"/>
      <c r="AJ3496" s="170"/>
      <c r="AK3496" s="170"/>
      <c r="AL3496" s="170"/>
      <c r="AM3496" s="170"/>
      <c r="AN3496" s="170"/>
    </row>
    <row r="3497" spans="1:40" ht="52.5" customHeight="1" x14ac:dyDescent="0.2">
      <c r="A3497" s="170"/>
      <c r="B3497" s="170"/>
      <c r="C3497" s="170"/>
      <c r="D3497" s="170"/>
      <c r="E3497" s="170"/>
      <c r="F3497" s="170"/>
      <c r="G3497" s="170"/>
      <c r="H3497" s="170"/>
      <c r="I3497" s="170"/>
      <c r="J3497" s="170"/>
      <c r="K3497" s="170"/>
      <c r="L3497" s="170"/>
      <c r="M3497" s="170"/>
      <c r="N3497" s="170"/>
      <c r="O3497" s="170"/>
      <c r="P3497" s="170"/>
      <c r="Q3497" s="170"/>
      <c r="R3497" s="170"/>
      <c r="S3497" s="170"/>
      <c r="T3497" s="170"/>
      <c r="U3497" s="170"/>
      <c r="V3497" s="170"/>
      <c r="W3497" s="170"/>
      <c r="X3497" s="174"/>
      <c r="Y3497" s="170"/>
      <c r="Z3497" s="170"/>
      <c r="AA3497" s="170"/>
      <c r="AB3497" s="170"/>
      <c r="AC3497" s="170"/>
      <c r="AD3497" s="174"/>
      <c r="AE3497" s="170"/>
      <c r="AF3497" s="170"/>
      <c r="AI3497" s="170"/>
      <c r="AJ3497" s="170"/>
      <c r="AK3497" s="170"/>
      <c r="AL3497" s="170"/>
      <c r="AM3497" s="170"/>
      <c r="AN3497" s="170"/>
    </row>
    <row r="3498" spans="1:40" ht="52.5" customHeight="1" x14ac:dyDescent="0.2">
      <c r="A3498" s="170"/>
      <c r="B3498" s="170"/>
      <c r="C3498" s="170"/>
      <c r="D3498" s="170"/>
      <c r="E3498" s="170"/>
      <c r="F3498" s="170"/>
      <c r="G3498" s="170"/>
      <c r="H3498" s="170"/>
      <c r="I3498" s="170"/>
      <c r="J3498" s="170"/>
      <c r="K3498" s="170"/>
      <c r="L3498" s="170"/>
      <c r="M3498" s="170"/>
      <c r="N3498" s="170"/>
      <c r="O3498" s="170"/>
      <c r="P3498" s="170"/>
      <c r="Q3498" s="170"/>
      <c r="R3498" s="170"/>
      <c r="S3498" s="170"/>
      <c r="T3498" s="170"/>
      <c r="U3498" s="170"/>
      <c r="V3498" s="170"/>
      <c r="W3498" s="170"/>
      <c r="X3498" s="174"/>
      <c r="Y3498" s="170"/>
      <c r="Z3498" s="170"/>
      <c r="AA3498" s="170"/>
      <c r="AB3498" s="170"/>
      <c r="AC3498" s="170"/>
      <c r="AD3498" s="174"/>
      <c r="AE3498" s="170"/>
      <c r="AF3498" s="170"/>
      <c r="AI3498" s="170"/>
      <c r="AJ3498" s="170"/>
      <c r="AK3498" s="170"/>
      <c r="AL3498" s="170"/>
      <c r="AM3498" s="170"/>
      <c r="AN3498" s="170"/>
    </row>
    <row r="3499" spans="1:40" ht="52.5" customHeight="1" x14ac:dyDescent="0.2">
      <c r="A3499" s="170"/>
      <c r="B3499" s="170"/>
      <c r="C3499" s="170"/>
      <c r="D3499" s="170"/>
      <c r="E3499" s="170"/>
      <c r="F3499" s="170"/>
      <c r="G3499" s="170"/>
      <c r="H3499" s="170"/>
      <c r="I3499" s="170"/>
      <c r="J3499" s="170"/>
      <c r="K3499" s="170"/>
      <c r="L3499" s="170"/>
      <c r="M3499" s="170"/>
      <c r="N3499" s="170"/>
      <c r="O3499" s="170"/>
      <c r="P3499" s="170"/>
      <c r="Q3499" s="170"/>
      <c r="R3499" s="170"/>
      <c r="S3499" s="170"/>
      <c r="T3499" s="170"/>
      <c r="U3499" s="170"/>
      <c r="V3499" s="170"/>
      <c r="W3499" s="170"/>
      <c r="X3499" s="174"/>
      <c r="Y3499" s="170"/>
      <c r="Z3499" s="170"/>
      <c r="AA3499" s="170"/>
      <c r="AB3499" s="170"/>
      <c r="AC3499" s="170"/>
      <c r="AD3499" s="174"/>
      <c r="AE3499" s="170"/>
      <c r="AF3499" s="170"/>
      <c r="AI3499" s="170"/>
      <c r="AJ3499" s="170"/>
      <c r="AK3499" s="170"/>
      <c r="AL3499" s="170"/>
      <c r="AM3499" s="170"/>
      <c r="AN3499" s="170"/>
    </row>
    <row r="3500" spans="1:40" ht="52.5" customHeight="1" x14ac:dyDescent="0.2">
      <c r="A3500" s="170"/>
      <c r="B3500" s="170"/>
      <c r="C3500" s="170"/>
      <c r="D3500" s="170"/>
      <c r="E3500" s="170"/>
      <c r="F3500" s="170"/>
      <c r="G3500" s="170"/>
      <c r="H3500" s="170"/>
      <c r="I3500" s="170"/>
      <c r="J3500" s="170"/>
      <c r="K3500" s="170"/>
      <c r="L3500" s="170"/>
      <c r="M3500" s="170"/>
      <c r="N3500" s="170"/>
      <c r="O3500" s="170"/>
      <c r="P3500" s="170"/>
      <c r="Q3500" s="170"/>
      <c r="R3500" s="170"/>
      <c r="S3500" s="170"/>
      <c r="T3500" s="170"/>
      <c r="U3500" s="170"/>
      <c r="V3500" s="170"/>
      <c r="W3500" s="170"/>
      <c r="X3500" s="174"/>
      <c r="Y3500" s="170"/>
      <c r="Z3500" s="170"/>
      <c r="AA3500" s="170"/>
      <c r="AB3500" s="170"/>
      <c r="AC3500" s="170"/>
      <c r="AD3500" s="174"/>
      <c r="AE3500" s="170"/>
      <c r="AF3500" s="170"/>
      <c r="AI3500" s="170"/>
      <c r="AJ3500" s="170"/>
      <c r="AK3500" s="170"/>
      <c r="AL3500" s="170"/>
      <c r="AM3500" s="170"/>
      <c r="AN3500" s="170"/>
    </row>
    <row r="3501" spans="1:40" ht="52.5" customHeight="1" x14ac:dyDescent="0.2">
      <c r="A3501" s="170"/>
      <c r="B3501" s="170"/>
      <c r="C3501" s="170"/>
      <c r="D3501" s="170"/>
      <c r="E3501" s="170"/>
      <c r="F3501" s="170"/>
      <c r="G3501" s="170"/>
      <c r="H3501" s="170"/>
      <c r="I3501" s="170"/>
      <c r="J3501" s="170"/>
      <c r="K3501" s="170"/>
      <c r="L3501" s="170"/>
      <c r="M3501" s="170"/>
      <c r="N3501" s="170"/>
      <c r="O3501" s="170"/>
      <c r="P3501" s="170"/>
      <c r="Q3501" s="170"/>
      <c r="R3501" s="170"/>
      <c r="S3501" s="170"/>
      <c r="T3501" s="170"/>
      <c r="U3501" s="170"/>
      <c r="V3501" s="170"/>
      <c r="W3501" s="170"/>
      <c r="X3501" s="174"/>
      <c r="Y3501" s="170"/>
      <c r="Z3501" s="170"/>
      <c r="AA3501" s="170"/>
      <c r="AB3501" s="170"/>
      <c r="AC3501" s="170"/>
      <c r="AD3501" s="174"/>
      <c r="AE3501" s="170"/>
      <c r="AF3501" s="170"/>
      <c r="AI3501" s="170"/>
      <c r="AJ3501" s="170"/>
      <c r="AK3501" s="170"/>
      <c r="AL3501" s="170"/>
      <c r="AM3501" s="170"/>
      <c r="AN3501" s="170"/>
    </row>
    <row r="3502" spans="1:40" ht="52.5" customHeight="1" x14ac:dyDescent="0.2">
      <c r="A3502" s="170"/>
      <c r="B3502" s="170"/>
      <c r="C3502" s="170"/>
      <c r="D3502" s="170"/>
      <c r="E3502" s="170"/>
      <c r="F3502" s="170"/>
      <c r="G3502" s="170"/>
      <c r="H3502" s="170"/>
      <c r="I3502" s="170"/>
      <c r="J3502" s="170"/>
      <c r="K3502" s="170"/>
      <c r="L3502" s="170"/>
      <c r="M3502" s="170"/>
      <c r="N3502" s="170"/>
      <c r="O3502" s="170"/>
      <c r="P3502" s="170"/>
      <c r="Q3502" s="170"/>
      <c r="R3502" s="170"/>
      <c r="S3502" s="170"/>
      <c r="T3502" s="170"/>
      <c r="U3502" s="170"/>
      <c r="V3502" s="170"/>
      <c r="W3502" s="170"/>
      <c r="X3502" s="174"/>
      <c r="Y3502" s="170"/>
      <c r="Z3502" s="170"/>
      <c r="AA3502" s="170"/>
      <c r="AB3502" s="170"/>
      <c r="AC3502" s="170"/>
      <c r="AD3502" s="174"/>
      <c r="AE3502" s="170"/>
      <c r="AF3502" s="170"/>
      <c r="AI3502" s="170"/>
      <c r="AJ3502" s="170"/>
      <c r="AK3502" s="170"/>
      <c r="AL3502" s="170"/>
      <c r="AM3502" s="170"/>
      <c r="AN3502" s="170"/>
    </row>
    <row r="3503" spans="1:40" ht="52.5" customHeight="1" x14ac:dyDescent="0.2">
      <c r="A3503" s="170"/>
      <c r="B3503" s="170"/>
      <c r="C3503" s="170"/>
      <c r="D3503" s="170"/>
      <c r="E3503" s="170"/>
      <c r="F3503" s="170"/>
      <c r="G3503" s="170"/>
      <c r="H3503" s="170"/>
      <c r="I3503" s="170"/>
      <c r="J3503" s="170"/>
      <c r="K3503" s="170"/>
      <c r="L3503" s="170"/>
      <c r="M3503" s="170"/>
      <c r="N3503" s="170"/>
      <c r="O3503" s="170"/>
      <c r="P3503" s="170"/>
      <c r="Q3503" s="170"/>
      <c r="R3503" s="170"/>
      <c r="S3503" s="170"/>
      <c r="T3503" s="170"/>
      <c r="U3503" s="170"/>
      <c r="V3503" s="170"/>
      <c r="W3503" s="170"/>
      <c r="X3503" s="174"/>
      <c r="Y3503" s="170"/>
      <c r="Z3503" s="170"/>
      <c r="AA3503" s="170"/>
      <c r="AB3503" s="170"/>
      <c r="AC3503" s="170"/>
      <c r="AD3503" s="174"/>
      <c r="AE3503" s="170"/>
      <c r="AF3503" s="170"/>
      <c r="AI3503" s="170"/>
      <c r="AJ3503" s="170"/>
      <c r="AK3503" s="170"/>
      <c r="AL3503" s="170"/>
      <c r="AM3503" s="170"/>
      <c r="AN3503" s="170"/>
    </row>
    <row r="3504" spans="1:40" ht="52.5" customHeight="1" x14ac:dyDescent="0.2">
      <c r="A3504" s="170"/>
      <c r="B3504" s="170"/>
      <c r="C3504" s="170"/>
      <c r="D3504" s="170"/>
      <c r="E3504" s="170"/>
      <c r="F3504" s="170"/>
      <c r="G3504" s="170"/>
      <c r="H3504" s="170"/>
      <c r="I3504" s="170"/>
      <c r="J3504" s="170"/>
      <c r="K3504" s="170"/>
      <c r="L3504" s="170"/>
      <c r="M3504" s="170"/>
      <c r="N3504" s="170"/>
      <c r="O3504" s="170"/>
      <c r="P3504" s="170"/>
      <c r="Q3504" s="170"/>
      <c r="R3504" s="170"/>
      <c r="S3504" s="170"/>
      <c r="T3504" s="170"/>
      <c r="U3504" s="170"/>
      <c r="V3504" s="170"/>
      <c r="W3504" s="170"/>
      <c r="X3504" s="174"/>
      <c r="Y3504" s="170"/>
      <c r="Z3504" s="170"/>
      <c r="AA3504" s="170"/>
      <c r="AB3504" s="170"/>
      <c r="AC3504" s="170"/>
      <c r="AD3504" s="174"/>
      <c r="AE3504" s="170"/>
      <c r="AF3504" s="170"/>
      <c r="AI3504" s="170"/>
      <c r="AJ3504" s="170"/>
      <c r="AK3504" s="170"/>
      <c r="AL3504" s="170"/>
      <c r="AM3504" s="170"/>
      <c r="AN3504" s="170"/>
    </row>
    <row r="3505" spans="1:40" ht="52.5" customHeight="1" x14ac:dyDescent="0.2">
      <c r="A3505" s="170"/>
      <c r="B3505" s="170"/>
      <c r="C3505" s="170"/>
      <c r="D3505" s="170"/>
      <c r="E3505" s="170"/>
      <c r="F3505" s="170"/>
      <c r="G3505" s="170"/>
      <c r="H3505" s="170"/>
      <c r="I3505" s="170"/>
      <c r="J3505" s="170"/>
      <c r="K3505" s="170"/>
      <c r="L3505" s="170"/>
      <c r="M3505" s="170"/>
      <c r="N3505" s="170"/>
      <c r="O3505" s="170"/>
      <c r="P3505" s="170"/>
      <c r="Q3505" s="170"/>
      <c r="R3505" s="170"/>
      <c r="S3505" s="170"/>
      <c r="T3505" s="170"/>
      <c r="U3505" s="170"/>
      <c r="V3505" s="170"/>
      <c r="W3505" s="170"/>
      <c r="X3505" s="174"/>
      <c r="Y3505" s="170"/>
      <c r="Z3505" s="170"/>
      <c r="AA3505" s="170"/>
      <c r="AB3505" s="170"/>
      <c r="AC3505" s="170"/>
      <c r="AD3505" s="174"/>
      <c r="AE3505" s="170"/>
      <c r="AF3505" s="170"/>
      <c r="AI3505" s="170"/>
      <c r="AJ3505" s="170"/>
      <c r="AK3505" s="170"/>
      <c r="AL3505" s="170"/>
      <c r="AM3505" s="170"/>
      <c r="AN3505" s="170"/>
    </row>
    <row r="3506" spans="1:40" ht="52.5" customHeight="1" x14ac:dyDescent="0.2">
      <c r="A3506" s="170"/>
      <c r="B3506" s="170"/>
      <c r="C3506" s="170"/>
      <c r="D3506" s="170"/>
      <c r="E3506" s="170"/>
      <c r="F3506" s="170"/>
      <c r="G3506" s="170"/>
      <c r="H3506" s="170"/>
      <c r="I3506" s="170"/>
      <c r="J3506" s="170"/>
      <c r="K3506" s="170"/>
      <c r="L3506" s="170"/>
      <c r="M3506" s="170"/>
      <c r="N3506" s="170"/>
      <c r="O3506" s="170"/>
      <c r="P3506" s="170"/>
      <c r="Q3506" s="170"/>
      <c r="R3506" s="170"/>
      <c r="S3506" s="170"/>
      <c r="T3506" s="170"/>
      <c r="U3506" s="170"/>
      <c r="V3506" s="170"/>
      <c r="W3506" s="170"/>
      <c r="X3506" s="174"/>
      <c r="Y3506" s="170"/>
      <c r="Z3506" s="170"/>
      <c r="AA3506" s="170"/>
      <c r="AB3506" s="170"/>
      <c r="AC3506" s="170"/>
      <c r="AD3506" s="174"/>
      <c r="AE3506" s="170"/>
      <c r="AF3506" s="170"/>
      <c r="AI3506" s="170"/>
      <c r="AJ3506" s="170"/>
      <c r="AK3506" s="170"/>
      <c r="AL3506" s="170"/>
      <c r="AM3506" s="170"/>
      <c r="AN3506" s="170"/>
    </row>
    <row r="3507" spans="1:40" ht="52.5" customHeight="1" x14ac:dyDescent="0.2">
      <c r="A3507" s="170"/>
      <c r="B3507" s="170"/>
      <c r="C3507" s="170"/>
      <c r="D3507" s="170"/>
      <c r="E3507" s="170"/>
      <c r="F3507" s="170"/>
      <c r="G3507" s="170"/>
      <c r="H3507" s="170"/>
      <c r="I3507" s="170"/>
      <c r="J3507" s="170"/>
      <c r="K3507" s="170"/>
      <c r="L3507" s="170"/>
      <c r="M3507" s="170"/>
      <c r="N3507" s="170"/>
      <c r="O3507" s="170"/>
      <c r="P3507" s="170"/>
      <c r="Q3507" s="170"/>
      <c r="R3507" s="170"/>
      <c r="S3507" s="170"/>
      <c r="T3507" s="170"/>
      <c r="U3507" s="170"/>
      <c r="V3507" s="170"/>
      <c r="W3507" s="170"/>
      <c r="X3507" s="174"/>
      <c r="Y3507" s="170"/>
      <c r="Z3507" s="170"/>
      <c r="AA3507" s="170"/>
      <c r="AB3507" s="170"/>
      <c r="AC3507" s="170"/>
      <c r="AD3507" s="174"/>
      <c r="AE3507" s="170"/>
      <c r="AF3507" s="170"/>
      <c r="AI3507" s="170"/>
      <c r="AJ3507" s="170"/>
      <c r="AK3507" s="170"/>
      <c r="AL3507" s="170"/>
      <c r="AM3507" s="170"/>
      <c r="AN3507" s="170"/>
    </row>
    <row r="3508" spans="1:40" ht="52.5" customHeight="1" x14ac:dyDescent="0.2">
      <c r="A3508" s="170"/>
      <c r="B3508" s="170"/>
      <c r="C3508" s="170"/>
      <c r="D3508" s="170"/>
      <c r="E3508" s="170"/>
      <c r="F3508" s="170"/>
      <c r="G3508" s="170"/>
      <c r="H3508" s="170"/>
      <c r="I3508" s="170"/>
      <c r="J3508" s="170"/>
      <c r="K3508" s="170"/>
      <c r="L3508" s="170"/>
      <c r="M3508" s="170"/>
      <c r="N3508" s="170"/>
      <c r="O3508" s="170"/>
      <c r="P3508" s="170"/>
      <c r="Q3508" s="170"/>
      <c r="R3508" s="170"/>
      <c r="S3508" s="170"/>
      <c r="T3508" s="170"/>
      <c r="U3508" s="170"/>
      <c r="V3508" s="170"/>
      <c r="W3508" s="170"/>
      <c r="X3508" s="174"/>
      <c r="Y3508" s="170"/>
      <c r="Z3508" s="170"/>
      <c r="AA3508" s="170"/>
      <c r="AB3508" s="170"/>
      <c r="AC3508" s="170"/>
      <c r="AD3508" s="174"/>
      <c r="AE3508" s="170"/>
      <c r="AF3508" s="170"/>
      <c r="AI3508" s="170"/>
      <c r="AJ3508" s="170"/>
      <c r="AK3508" s="170"/>
      <c r="AL3508" s="170"/>
      <c r="AM3508" s="170"/>
      <c r="AN3508" s="170"/>
    </row>
    <row r="3509" spans="1:40" ht="52.5" customHeight="1" x14ac:dyDescent="0.2">
      <c r="A3509" s="170"/>
      <c r="B3509" s="170"/>
      <c r="C3509" s="170"/>
      <c r="D3509" s="170"/>
      <c r="E3509" s="170"/>
      <c r="F3509" s="170"/>
      <c r="G3509" s="170"/>
      <c r="H3509" s="170"/>
      <c r="I3509" s="170"/>
      <c r="J3509" s="170"/>
      <c r="K3509" s="170"/>
      <c r="L3509" s="170"/>
      <c r="M3509" s="170"/>
      <c r="N3509" s="170"/>
      <c r="O3509" s="170"/>
      <c r="P3509" s="170"/>
      <c r="Q3509" s="170"/>
      <c r="R3509" s="170"/>
      <c r="S3509" s="170"/>
      <c r="T3509" s="170"/>
      <c r="U3509" s="170"/>
      <c r="V3509" s="170"/>
      <c r="W3509" s="170"/>
      <c r="X3509" s="174"/>
      <c r="Y3509" s="170"/>
      <c r="Z3509" s="170"/>
      <c r="AA3509" s="170"/>
      <c r="AB3509" s="170"/>
      <c r="AC3509" s="170"/>
      <c r="AD3509" s="174"/>
      <c r="AE3509" s="170"/>
      <c r="AF3509" s="170"/>
      <c r="AI3509" s="170"/>
      <c r="AJ3509" s="170"/>
      <c r="AK3509" s="170"/>
      <c r="AL3509" s="170"/>
      <c r="AM3509" s="170"/>
      <c r="AN3509" s="170"/>
    </row>
    <row r="3510" spans="1:40" ht="52.5" customHeight="1" x14ac:dyDescent="0.2">
      <c r="A3510" s="170"/>
      <c r="B3510" s="170"/>
      <c r="C3510" s="170"/>
      <c r="D3510" s="170"/>
      <c r="E3510" s="170"/>
      <c r="F3510" s="170"/>
      <c r="G3510" s="170"/>
      <c r="H3510" s="170"/>
      <c r="I3510" s="170"/>
      <c r="J3510" s="170"/>
      <c r="K3510" s="170"/>
      <c r="L3510" s="170"/>
      <c r="M3510" s="170"/>
      <c r="N3510" s="170"/>
      <c r="O3510" s="170"/>
      <c r="P3510" s="170"/>
      <c r="Q3510" s="170"/>
      <c r="R3510" s="170"/>
      <c r="S3510" s="170"/>
      <c r="T3510" s="170"/>
      <c r="U3510" s="170"/>
      <c r="V3510" s="170"/>
      <c r="W3510" s="170"/>
      <c r="X3510" s="174"/>
      <c r="Y3510" s="170"/>
      <c r="Z3510" s="170"/>
      <c r="AA3510" s="170"/>
      <c r="AB3510" s="170"/>
      <c r="AC3510" s="170"/>
      <c r="AD3510" s="174"/>
      <c r="AE3510" s="170"/>
      <c r="AF3510" s="170"/>
      <c r="AI3510" s="170"/>
      <c r="AJ3510" s="170"/>
      <c r="AK3510" s="170"/>
      <c r="AL3510" s="170"/>
      <c r="AM3510" s="170"/>
      <c r="AN3510" s="170"/>
    </row>
    <row r="3511" spans="1:40" ht="52.5" customHeight="1" x14ac:dyDescent="0.2">
      <c r="A3511" s="170"/>
      <c r="B3511" s="170"/>
      <c r="C3511" s="170"/>
      <c r="D3511" s="170"/>
      <c r="E3511" s="170"/>
      <c r="F3511" s="170"/>
      <c r="G3511" s="170"/>
      <c r="H3511" s="170"/>
      <c r="I3511" s="170"/>
      <c r="J3511" s="170"/>
      <c r="K3511" s="170"/>
      <c r="L3511" s="170"/>
      <c r="M3511" s="170"/>
      <c r="N3511" s="170"/>
      <c r="O3511" s="170"/>
      <c r="P3511" s="170"/>
      <c r="Q3511" s="170"/>
      <c r="R3511" s="170"/>
      <c r="S3511" s="170"/>
      <c r="T3511" s="170"/>
      <c r="U3511" s="170"/>
      <c r="V3511" s="170"/>
      <c r="W3511" s="170"/>
      <c r="X3511" s="174"/>
      <c r="Y3511" s="170"/>
      <c r="Z3511" s="170"/>
      <c r="AA3511" s="170"/>
      <c r="AB3511" s="170"/>
      <c r="AC3511" s="170"/>
      <c r="AD3511" s="174"/>
      <c r="AE3511" s="170"/>
      <c r="AF3511" s="170"/>
      <c r="AI3511" s="170"/>
      <c r="AJ3511" s="170"/>
      <c r="AK3511" s="170"/>
      <c r="AL3511" s="170"/>
      <c r="AM3511" s="170"/>
      <c r="AN3511" s="170"/>
    </row>
    <row r="3512" spans="1:40" ht="52.5" customHeight="1" x14ac:dyDescent="0.2">
      <c r="A3512" s="170"/>
      <c r="B3512" s="170"/>
      <c r="C3512" s="170"/>
      <c r="D3512" s="170"/>
      <c r="E3512" s="170"/>
      <c r="F3512" s="170"/>
      <c r="G3512" s="170"/>
      <c r="H3512" s="170"/>
      <c r="I3512" s="170"/>
      <c r="J3512" s="170"/>
      <c r="K3512" s="170"/>
      <c r="L3512" s="170"/>
      <c r="M3512" s="170"/>
      <c r="N3512" s="170"/>
      <c r="O3512" s="170"/>
      <c r="P3512" s="170"/>
      <c r="Q3512" s="170"/>
      <c r="R3512" s="170"/>
      <c r="S3512" s="170"/>
      <c r="T3512" s="170"/>
      <c r="U3512" s="170"/>
      <c r="V3512" s="170"/>
      <c r="W3512" s="170"/>
      <c r="X3512" s="174"/>
      <c r="Y3512" s="170"/>
      <c r="Z3512" s="170"/>
      <c r="AA3512" s="170"/>
      <c r="AB3512" s="170"/>
      <c r="AC3512" s="170"/>
      <c r="AD3512" s="174"/>
      <c r="AE3512" s="170"/>
      <c r="AF3512" s="170"/>
      <c r="AI3512" s="170"/>
      <c r="AJ3512" s="170"/>
      <c r="AK3512" s="170"/>
      <c r="AL3512" s="170"/>
      <c r="AM3512" s="170"/>
      <c r="AN3512" s="170"/>
    </row>
    <row r="3513" spans="1:40" ht="52.5" customHeight="1" x14ac:dyDescent="0.2">
      <c r="A3513" s="170"/>
      <c r="B3513" s="170"/>
      <c r="C3513" s="170"/>
      <c r="D3513" s="170"/>
      <c r="E3513" s="170"/>
      <c r="F3513" s="170"/>
      <c r="G3513" s="170"/>
      <c r="H3513" s="170"/>
      <c r="I3513" s="170"/>
      <c r="J3513" s="170"/>
      <c r="K3513" s="170"/>
      <c r="L3513" s="170"/>
      <c r="M3513" s="170"/>
      <c r="N3513" s="170"/>
      <c r="O3513" s="170"/>
      <c r="P3513" s="170"/>
      <c r="Q3513" s="170"/>
      <c r="R3513" s="170"/>
      <c r="S3513" s="170"/>
      <c r="T3513" s="170"/>
      <c r="U3513" s="170"/>
      <c r="V3513" s="170"/>
      <c r="W3513" s="170"/>
      <c r="X3513" s="174"/>
      <c r="Y3513" s="170"/>
      <c r="Z3513" s="170"/>
      <c r="AA3513" s="170"/>
      <c r="AB3513" s="170"/>
      <c r="AC3513" s="170"/>
      <c r="AD3513" s="174"/>
      <c r="AE3513" s="170"/>
      <c r="AF3513" s="170"/>
      <c r="AI3513" s="170"/>
      <c r="AJ3513" s="170"/>
      <c r="AK3513" s="170"/>
      <c r="AL3513" s="170"/>
      <c r="AM3513" s="170"/>
      <c r="AN3513" s="170"/>
    </row>
    <row r="3514" spans="1:40" ht="52.5" customHeight="1" x14ac:dyDescent="0.2">
      <c r="A3514" s="170"/>
      <c r="B3514" s="170"/>
      <c r="C3514" s="170"/>
      <c r="D3514" s="170"/>
      <c r="E3514" s="170"/>
      <c r="F3514" s="170"/>
      <c r="G3514" s="170"/>
      <c r="H3514" s="170"/>
      <c r="I3514" s="170"/>
      <c r="J3514" s="170"/>
      <c r="K3514" s="170"/>
      <c r="L3514" s="170"/>
      <c r="M3514" s="170"/>
      <c r="N3514" s="170"/>
      <c r="O3514" s="170"/>
      <c r="P3514" s="170"/>
      <c r="Q3514" s="170"/>
      <c r="R3514" s="170"/>
      <c r="S3514" s="170"/>
      <c r="T3514" s="170"/>
      <c r="U3514" s="170"/>
      <c r="V3514" s="170"/>
      <c r="W3514" s="170"/>
      <c r="X3514" s="174"/>
      <c r="Y3514" s="170"/>
      <c r="Z3514" s="170"/>
      <c r="AA3514" s="170"/>
      <c r="AB3514" s="170"/>
      <c r="AC3514" s="170"/>
      <c r="AD3514" s="174"/>
      <c r="AE3514" s="170"/>
      <c r="AF3514" s="170"/>
      <c r="AI3514" s="170"/>
      <c r="AJ3514" s="170"/>
      <c r="AK3514" s="170"/>
      <c r="AL3514" s="170"/>
      <c r="AM3514" s="170"/>
      <c r="AN3514" s="170"/>
    </row>
    <row r="3515" spans="1:40" ht="52.5" customHeight="1" x14ac:dyDescent="0.2">
      <c r="A3515" s="170"/>
      <c r="B3515" s="170"/>
      <c r="C3515" s="170"/>
      <c r="D3515" s="170"/>
      <c r="E3515" s="170"/>
      <c r="F3515" s="170"/>
      <c r="G3515" s="170"/>
      <c r="H3515" s="170"/>
      <c r="I3515" s="170"/>
      <c r="J3515" s="170"/>
      <c r="K3515" s="170"/>
      <c r="L3515" s="170"/>
      <c r="M3515" s="170"/>
      <c r="N3515" s="170"/>
      <c r="O3515" s="170"/>
      <c r="P3515" s="170"/>
      <c r="Q3515" s="170"/>
      <c r="R3515" s="170"/>
      <c r="S3515" s="170"/>
      <c r="T3515" s="170"/>
      <c r="U3515" s="170"/>
      <c r="V3515" s="170"/>
      <c r="W3515" s="170"/>
      <c r="X3515" s="174"/>
      <c r="Y3515" s="170"/>
      <c r="Z3515" s="170"/>
      <c r="AA3515" s="170"/>
      <c r="AB3515" s="170"/>
      <c r="AC3515" s="170"/>
      <c r="AD3515" s="174"/>
      <c r="AE3515" s="170"/>
      <c r="AF3515" s="170"/>
      <c r="AI3515" s="170"/>
      <c r="AJ3515" s="170"/>
      <c r="AK3515" s="170"/>
      <c r="AL3515" s="170"/>
      <c r="AM3515" s="170"/>
      <c r="AN3515" s="170"/>
    </row>
    <row r="3516" spans="1:40" ht="52.5" customHeight="1" x14ac:dyDescent="0.2">
      <c r="A3516" s="170"/>
      <c r="B3516" s="170"/>
      <c r="C3516" s="170"/>
      <c r="D3516" s="170"/>
      <c r="E3516" s="170"/>
      <c r="F3516" s="170"/>
      <c r="G3516" s="170"/>
      <c r="H3516" s="170"/>
      <c r="I3516" s="170"/>
      <c r="J3516" s="170"/>
      <c r="K3516" s="170"/>
      <c r="L3516" s="170"/>
      <c r="M3516" s="170"/>
      <c r="N3516" s="170"/>
      <c r="O3516" s="170"/>
      <c r="P3516" s="170"/>
      <c r="Q3516" s="170"/>
      <c r="R3516" s="170"/>
      <c r="S3516" s="170"/>
      <c r="T3516" s="170"/>
      <c r="U3516" s="170"/>
      <c r="V3516" s="170"/>
      <c r="W3516" s="170"/>
      <c r="X3516" s="174"/>
      <c r="Y3516" s="170"/>
      <c r="Z3516" s="170"/>
      <c r="AA3516" s="170"/>
      <c r="AB3516" s="170"/>
      <c r="AC3516" s="170"/>
      <c r="AD3516" s="174"/>
      <c r="AE3516" s="170"/>
      <c r="AF3516" s="170"/>
      <c r="AI3516" s="170"/>
      <c r="AJ3516" s="170"/>
      <c r="AK3516" s="170"/>
      <c r="AL3516" s="170"/>
      <c r="AM3516" s="170"/>
      <c r="AN3516" s="170"/>
    </row>
    <row r="3517" spans="1:40" ht="52.5" customHeight="1" x14ac:dyDescent="0.2">
      <c r="A3517" s="170"/>
      <c r="B3517" s="170"/>
      <c r="C3517" s="170"/>
      <c r="D3517" s="170"/>
      <c r="E3517" s="170"/>
      <c r="F3517" s="170"/>
      <c r="G3517" s="170"/>
      <c r="H3517" s="170"/>
      <c r="I3517" s="170"/>
      <c r="J3517" s="170"/>
      <c r="K3517" s="170"/>
      <c r="L3517" s="170"/>
      <c r="M3517" s="170"/>
      <c r="N3517" s="170"/>
      <c r="O3517" s="170"/>
      <c r="P3517" s="170"/>
      <c r="Q3517" s="170"/>
      <c r="R3517" s="170"/>
      <c r="S3517" s="170"/>
      <c r="T3517" s="170"/>
      <c r="U3517" s="170"/>
      <c r="V3517" s="170"/>
      <c r="W3517" s="170"/>
      <c r="X3517" s="174"/>
      <c r="Y3517" s="170"/>
      <c r="Z3517" s="170"/>
      <c r="AA3517" s="170"/>
      <c r="AB3517" s="170"/>
      <c r="AC3517" s="170"/>
      <c r="AD3517" s="174"/>
      <c r="AE3517" s="170"/>
      <c r="AF3517" s="170"/>
      <c r="AI3517" s="170"/>
      <c r="AJ3517" s="170"/>
      <c r="AK3517" s="170"/>
      <c r="AL3517" s="170"/>
      <c r="AM3517" s="170"/>
      <c r="AN3517" s="170"/>
    </row>
    <row r="3518" spans="1:40" ht="52.5" customHeight="1" x14ac:dyDescent="0.2">
      <c r="A3518" s="170"/>
      <c r="B3518" s="170"/>
      <c r="C3518" s="170"/>
      <c r="D3518" s="170"/>
      <c r="E3518" s="170"/>
      <c r="F3518" s="170"/>
      <c r="G3518" s="170"/>
      <c r="H3518" s="170"/>
      <c r="I3518" s="170"/>
      <c r="J3518" s="170"/>
      <c r="K3518" s="170"/>
      <c r="L3518" s="170"/>
      <c r="M3518" s="170"/>
      <c r="N3518" s="170"/>
      <c r="O3518" s="170"/>
      <c r="P3518" s="170"/>
      <c r="Q3518" s="170"/>
      <c r="R3518" s="170"/>
      <c r="S3518" s="170"/>
      <c r="T3518" s="170"/>
      <c r="U3518" s="170"/>
      <c r="V3518" s="170"/>
      <c r="W3518" s="170"/>
      <c r="X3518" s="174"/>
      <c r="Y3518" s="170"/>
      <c r="Z3518" s="170"/>
      <c r="AA3518" s="170"/>
      <c r="AB3518" s="170"/>
      <c r="AC3518" s="170"/>
      <c r="AD3518" s="174"/>
      <c r="AE3518" s="170"/>
      <c r="AF3518" s="170"/>
      <c r="AI3518" s="170"/>
      <c r="AJ3518" s="170"/>
      <c r="AK3518" s="170"/>
      <c r="AL3518" s="170"/>
      <c r="AM3518" s="170"/>
      <c r="AN3518" s="170"/>
    </row>
    <row r="3519" spans="1:40" ht="52.5" customHeight="1" x14ac:dyDescent="0.2">
      <c r="A3519" s="170"/>
      <c r="B3519" s="170"/>
      <c r="C3519" s="170"/>
      <c r="D3519" s="170"/>
      <c r="E3519" s="170"/>
      <c r="F3519" s="170"/>
      <c r="G3519" s="170"/>
      <c r="H3519" s="170"/>
      <c r="I3519" s="170"/>
      <c r="J3519" s="170"/>
      <c r="K3519" s="170"/>
      <c r="L3519" s="170"/>
      <c r="M3519" s="170"/>
      <c r="N3519" s="170"/>
      <c r="O3519" s="170"/>
      <c r="P3519" s="170"/>
      <c r="Q3519" s="170"/>
      <c r="R3519" s="170"/>
      <c r="S3519" s="170"/>
      <c r="T3519" s="170"/>
      <c r="U3519" s="170"/>
      <c r="V3519" s="170"/>
      <c r="W3519" s="170"/>
      <c r="X3519" s="174"/>
      <c r="Y3519" s="170"/>
      <c r="Z3519" s="170"/>
      <c r="AA3519" s="170"/>
      <c r="AB3519" s="170"/>
      <c r="AC3519" s="170"/>
      <c r="AD3519" s="174"/>
      <c r="AE3519" s="170"/>
      <c r="AF3519" s="170"/>
      <c r="AI3519" s="170"/>
      <c r="AJ3519" s="170"/>
      <c r="AK3519" s="170"/>
      <c r="AL3519" s="170"/>
      <c r="AM3519" s="170"/>
      <c r="AN3519" s="170"/>
    </row>
    <row r="3520" spans="1:40" ht="52.5" customHeight="1" x14ac:dyDescent="0.2">
      <c r="A3520" s="170"/>
      <c r="B3520" s="170"/>
      <c r="C3520" s="170"/>
      <c r="D3520" s="170"/>
      <c r="E3520" s="170"/>
      <c r="F3520" s="170"/>
      <c r="G3520" s="170"/>
      <c r="H3520" s="170"/>
      <c r="I3520" s="170"/>
      <c r="J3520" s="170"/>
      <c r="K3520" s="170"/>
      <c r="L3520" s="170"/>
      <c r="M3520" s="170"/>
      <c r="N3520" s="170"/>
      <c r="O3520" s="170"/>
      <c r="P3520" s="170"/>
      <c r="Q3520" s="170"/>
      <c r="R3520" s="170"/>
      <c r="S3520" s="170"/>
      <c r="T3520" s="170"/>
      <c r="U3520" s="170"/>
      <c r="V3520" s="170"/>
      <c r="W3520" s="170"/>
      <c r="X3520" s="174"/>
      <c r="Y3520" s="170"/>
      <c r="Z3520" s="170"/>
      <c r="AA3520" s="170"/>
      <c r="AB3520" s="170"/>
      <c r="AC3520" s="170"/>
      <c r="AD3520" s="174"/>
      <c r="AE3520" s="170"/>
      <c r="AF3520" s="170"/>
      <c r="AI3520" s="170"/>
      <c r="AJ3520" s="170"/>
      <c r="AK3520" s="170"/>
      <c r="AL3520" s="170"/>
      <c r="AM3520" s="170"/>
      <c r="AN3520" s="170"/>
    </row>
    <row r="3521" spans="1:40" ht="52.5" customHeight="1" x14ac:dyDescent="0.2">
      <c r="A3521" s="170"/>
      <c r="B3521" s="170"/>
      <c r="C3521" s="170"/>
      <c r="D3521" s="170"/>
      <c r="E3521" s="170"/>
      <c r="F3521" s="170"/>
      <c r="G3521" s="170"/>
      <c r="H3521" s="170"/>
      <c r="I3521" s="170"/>
      <c r="J3521" s="170"/>
      <c r="K3521" s="170"/>
      <c r="L3521" s="170"/>
      <c r="M3521" s="170"/>
      <c r="N3521" s="170"/>
      <c r="O3521" s="170"/>
      <c r="P3521" s="170"/>
      <c r="Q3521" s="170"/>
      <c r="R3521" s="170"/>
      <c r="S3521" s="170"/>
      <c r="T3521" s="170"/>
      <c r="U3521" s="170"/>
      <c r="V3521" s="170"/>
      <c r="W3521" s="170"/>
      <c r="X3521" s="174"/>
      <c r="Y3521" s="170"/>
      <c r="Z3521" s="170"/>
      <c r="AA3521" s="170"/>
      <c r="AB3521" s="170"/>
      <c r="AC3521" s="170"/>
      <c r="AD3521" s="174"/>
      <c r="AE3521" s="170"/>
      <c r="AF3521" s="170"/>
      <c r="AI3521" s="170"/>
      <c r="AJ3521" s="170"/>
      <c r="AK3521" s="170"/>
      <c r="AL3521" s="170"/>
      <c r="AM3521" s="170"/>
      <c r="AN3521" s="170"/>
    </row>
    <row r="3522" spans="1:40" ht="52.5" customHeight="1" x14ac:dyDescent="0.2">
      <c r="A3522" s="170"/>
      <c r="B3522" s="170"/>
      <c r="C3522" s="170"/>
      <c r="D3522" s="170"/>
      <c r="E3522" s="170"/>
      <c r="F3522" s="170"/>
      <c r="G3522" s="170"/>
      <c r="H3522" s="170"/>
      <c r="I3522" s="170"/>
      <c r="J3522" s="170"/>
      <c r="K3522" s="170"/>
      <c r="L3522" s="170"/>
      <c r="M3522" s="170"/>
      <c r="N3522" s="170"/>
      <c r="O3522" s="170"/>
      <c r="P3522" s="170"/>
      <c r="Q3522" s="170"/>
      <c r="R3522" s="170"/>
      <c r="S3522" s="170"/>
      <c r="T3522" s="170"/>
      <c r="U3522" s="170"/>
      <c r="V3522" s="170"/>
      <c r="W3522" s="170"/>
      <c r="X3522" s="174"/>
      <c r="Y3522" s="170"/>
      <c r="Z3522" s="170"/>
      <c r="AA3522" s="170"/>
      <c r="AB3522" s="170"/>
      <c r="AC3522" s="170"/>
      <c r="AD3522" s="174"/>
      <c r="AE3522" s="170"/>
      <c r="AF3522" s="170"/>
      <c r="AI3522" s="170"/>
      <c r="AJ3522" s="170"/>
      <c r="AK3522" s="170"/>
      <c r="AL3522" s="170"/>
      <c r="AM3522" s="170"/>
      <c r="AN3522" s="170"/>
    </row>
    <row r="3523" spans="1:40" ht="52.5" customHeight="1" x14ac:dyDescent="0.2">
      <c r="A3523" s="170"/>
      <c r="B3523" s="170"/>
      <c r="C3523" s="170"/>
      <c r="D3523" s="170"/>
      <c r="E3523" s="170"/>
      <c r="F3523" s="170"/>
      <c r="G3523" s="170"/>
      <c r="H3523" s="170"/>
      <c r="I3523" s="170"/>
      <c r="J3523" s="170"/>
      <c r="K3523" s="170"/>
      <c r="L3523" s="170"/>
      <c r="M3523" s="170"/>
      <c r="N3523" s="170"/>
      <c r="O3523" s="170"/>
      <c r="P3523" s="170"/>
      <c r="Q3523" s="170"/>
      <c r="R3523" s="170"/>
      <c r="S3523" s="170"/>
      <c r="T3523" s="170"/>
      <c r="U3523" s="170"/>
      <c r="V3523" s="170"/>
      <c r="W3523" s="170"/>
      <c r="X3523" s="174"/>
      <c r="Y3523" s="170"/>
      <c r="Z3523" s="170"/>
      <c r="AA3523" s="170"/>
      <c r="AB3523" s="170"/>
      <c r="AC3523" s="170"/>
      <c r="AD3523" s="174"/>
      <c r="AE3523" s="170"/>
      <c r="AF3523" s="170"/>
      <c r="AI3523" s="170"/>
      <c r="AJ3523" s="170"/>
      <c r="AK3523" s="170"/>
      <c r="AL3523" s="170"/>
      <c r="AM3523" s="170"/>
      <c r="AN3523" s="170"/>
    </row>
    <row r="3524" spans="1:40" ht="52.5" customHeight="1" x14ac:dyDescent="0.2">
      <c r="A3524" s="170"/>
      <c r="B3524" s="170"/>
      <c r="C3524" s="170"/>
      <c r="D3524" s="170"/>
      <c r="E3524" s="170"/>
      <c r="F3524" s="170"/>
      <c r="G3524" s="170"/>
      <c r="H3524" s="170"/>
      <c r="I3524" s="170"/>
      <c r="J3524" s="170"/>
      <c r="K3524" s="170"/>
      <c r="L3524" s="170"/>
      <c r="M3524" s="170"/>
      <c r="N3524" s="170"/>
      <c r="O3524" s="170"/>
      <c r="P3524" s="170"/>
      <c r="Q3524" s="170"/>
      <c r="R3524" s="170"/>
      <c r="S3524" s="170"/>
      <c r="T3524" s="170"/>
      <c r="U3524" s="170"/>
      <c r="V3524" s="170"/>
      <c r="W3524" s="170"/>
      <c r="X3524" s="174"/>
      <c r="Y3524" s="170"/>
      <c r="Z3524" s="170"/>
      <c r="AA3524" s="170"/>
      <c r="AB3524" s="170"/>
      <c r="AC3524" s="170"/>
      <c r="AD3524" s="174"/>
      <c r="AE3524" s="170"/>
      <c r="AF3524" s="170"/>
      <c r="AI3524" s="170"/>
      <c r="AJ3524" s="170"/>
      <c r="AK3524" s="170"/>
      <c r="AL3524" s="170"/>
      <c r="AM3524" s="170"/>
      <c r="AN3524" s="170"/>
    </row>
    <row r="3525" spans="1:40" ht="52.5" customHeight="1" x14ac:dyDescent="0.2">
      <c r="A3525" s="170"/>
      <c r="B3525" s="170"/>
      <c r="C3525" s="170"/>
      <c r="D3525" s="170"/>
      <c r="E3525" s="170"/>
      <c r="F3525" s="170"/>
      <c r="G3525" s="170"/>
      <c r="H3525" s="170"/>
      <c r="I3525" s="170"/>
      <c r="J3525" s="170"/>
      <c r="K3525" s="170"/>
      <c r="L3525" s="170"/>
      <c r="M3525" s="170"/>
      <c r="N3525" s="170"/>
      <c r="O3525" s="170"/>
      <c r="P3525" s="170"/>
      <c r="Q3525" s="170"/>
      <c r="R3525" s="170"/>
      <c r="S3525" s="170"/>
      <c r="T3525" s="170"/>
      <c r="U3525" s="170"/>
      <c r="V3525" s="170"/>
      <c r="W3525" s="170"/>
      <c r="X3525" s="174"/>
      <c r="Y3525" s="170"/>
      <c r="Z3525" s="170"/>
      <c r="AA3525" s="170"/>
      <c r="AB3525" s="170"/>
      <c r="AC3525" s="170"/>
      <c r="AD3525" s="174"/>
      <c r="AE3525" s="170"/>
      <c r="AF3525" s="170"/>
      <c r="AI3525" s="170"/>
      <c r="AJ3525" s="170"/>
      <c r="AK3525" s="170"/>
      <c r="AL3525" s="170"/>
      <c r="AM3525" s="170"/>
      <c r="AN3525" s="170"/>
    </row>
    <row r="3526" spans="1:40" ht="52.5" customHeight="1" x14ac:dyDescent="0.2">
      <c r="A3526" s="170"/>
      <c r="B3526" s="170"/>
      <c r="C3526" s="170"/>
      <c r="D3526" s="170"/>
      <c r="E3526" s="170"/>
      <c r="F3526" s="170"/>
      <c r="G3526" s="170"/>
      <c r="H3526" s="170"/>
      <c r="I3526" s="170"/>
      <c r="J3526" s="170"/>
      <c r="K3526" s="170"/>
      <c r="L3526" s="170"/>
      <c r="M3526" s="170"/>
      <c r="N3526" s="170"/>
      <c r="O3526" s="170"/>
      <c r="P3526" s="170"/>
      <c r="Q3526" s="170"/>
      <c r="R3526" s="170"/>
      <c r="S3526" s="170"/>
      <c r="T3526" s="170"/>
      <c r="U3526" s="170"/>
      <c r="V3526" s="170"/>
      <c r="W3526" s="170"/>
      <c r="X3526" s="174"/>
      <c r="Y3526" s="170"/>
      <c r="Z3526" s="170"/>
      <c r="AA3526" s="170"/>
      <c r="AB3526" s="170"/>
      <c r="AC3526" s="170"/>
      <c r="AD3526" s="174"/>
      <c r="AE3526" s="170"/>
      <c r="AF3526" s="170"/>
      <c r="AI3526" s="170"/>
      <c r="AJ3526" s="170"/>
      <c r="AK3526" s="170"/>
      <c r="AL3526" s="170"/>
      <c r="AM3526" s="170"/>
      <c r="AN3526" s="170"/>
    </row>
    <row r="3527" spans="1:40" ht="52.5" customHeight="1" x14ac:dyDescent="0.2">
      <c r="A3527" s="170"/>
      <c r="B3527" s="170"/>
      <c r="C3527" s="170"/>
      <c r="D3527" s="170"/>
      <c r="E3527" s="170"/>
      <c r="F3527" s="170"/>
      <c r="G3527" s="170"/>
      <c r="H3527" s="170"/>
      <c r="I3527" s="170"/>
      <c r="J3527" s="170"/>
      <c r="K3527" s="170"/>
      <c r="L3527" s="170"/>
      <c r="M3527" s="170"/>
      <c r="N3527" s="170"/>
      <c r="O3527" s="170"/>
      <c r="P3527" s="170"/>
      <c r="Q3527" s="170"/>
      <c r="R3527" s="170"/>
      <c r="S3527" s="170"/>
      <c r="T3527" s="170"/>
      <c r="U3527" s="170"/>
      <c r="V3527" s="170"/>
      <c r="W3527" s="170"/>
      <c r="X3527" s="174"/>
      <c r="Y3527" s="170"/>
      <c r="Z3527" s="170"/>
      <c r="AA3527" s="170"/>
      <c r="AB3527" s="170"/>
      <c r="AC3527" s="170"/>
      <c r="AD3527" s="174"/>
      <c r="AE3527" s="170"/>
      <c r="AF3527" s="170"/>
      <c r="AI3527" s="170"/>
      <c r="AJ3527" s="170"/>
      <c r="AK3527" s="170"/>
      <c r="AL3527" s="170"/>
      <c r="AM3527" s="170"/>
      <c r="AN3527" s="170"/>
    </row>
    <row r="3528" spans="1:40" ht="52.5" customHeight="1" x14ac:dyDescent="0.2">
      <c r="A3528" s="170"/>
      <c r="B3528" s="170"/>
      <c r="C3528" s="170"/>
      <c r="D3528" s="170"/>
      <c r="E3528" s="170"/>
      <c r="F3528" s="170"/>
      <c r="G3528" s="170"/>
      <c r="H3528" s="170"/>
      <c r="I3528" s="170"/>
      <c r="J3528" s="170"/>
      <c r="K3528" s="170"/>
      <c r="L3528" s="170"/>
      <c r="M3528" s="170"/>
      <c r="N3528" s="170"/>
      <c r="O3528" s="170"/>
      <c r="P3528" s="170"/>
      <c r="Q3528" s="170"/>
      <c r="R3528" s="170"/>
      <c r="S3528" s="170"/>
      <c r="T3528" s="170"/>
      <c r="U3528" s="170"/>
      <c r="V3528" s="170"/>
      <c r="W3528" s="170"/>
      <c r="X3528" s="174"/>
      <c r="Y3528" s="170"/>
      <c r="Z3528" s="170"/>
      <c r="AA3528" s="170"/>
      <c r="AB3528" s="170"/>
      <c r="AC3528" s="170"/>
      <c r="AD3528" s="174"/>
      <c r="AE3528" s="170"/>
      <c r="AF3528" s="170"/>
      <c r="AI3528" s="170"/>
      <c r="AJ3528" s="170"/>
      <c r="AK3528" s="170"/>
      <c r="AL3528" s="170"/>
      <c r="AM3528" s="170"/>
      <c r="AN3528" s="170"/>
    </row>
    <row r="3529" spans="1:40" ht="52.5" customHeight="1" x14ac:dyDescent="0.2">
      <c r="A3529" s="170"/>
      <c r="B3529" s="170"/>
      <c r="C3529" s="170"/>
      <c r="D3529" s="170"/>
      <c r="E3529" s="170"/>
      <c r="F3529" s="170"/>
      <c r="G3529" s="170"/>
      <c r="H3529" s="170"/>
      <c r="I3529" s="170"/>
      <c r="J3529" s="170"/>
      <c r="K3529" s="170"/>
      <c r="L3529" s="170"/>
      <c r="M3529" s="170"/>
      <c r="N3529" s="170"/>
      <c r="O3529" s="170"/>
      <c r="P3529" s="170"/>
      <c r="Q3529" s="170"/>
      <c r="R3529" s="170"/>
      <c r="S3529" s="170"/>
      <c r="T3529" s="170"/>
      <c r="U3529" s="170"/>
      <c r="V3529" s="170"/>
      <c r="W3529" s="170"/>
      <c r="X3529" s="174"/>
      <c r="Y3529" s="170"/>
      <c r="Z3529" s="170"/>
      <c r="AA3529" s="170"/>
      <c r="AB3529" s="170"/>
      <c r="AC3529" s="170"/>
      <c r="AD3529" s="174"/>
      <c r="AE3529" s="170"/>
      <c r="AF3529" s="170"/>
      <c r="AI3529" s="170"/>
      <c r="AJ3529" s="170"/>
      <c r="AK3529" s="170"/>
      <c r="AL3529" s="170"/>
      <c r="AM3529" s="170"/>
      <c r="AN3529" s="170"/>
    </row>
    <row r="3530" spans="1:40" ht="52.5" customHeight="1" x14ac:dyDescent="0.2">
      <c r="A3530" s="170"/>
      <c r="B3530" s="170"/>
      <c r="C3530" s="170"/>
      <c r="D3530" s="170"/>
      <c r="E3530" s="170"/>
      <c r="F3530" s="170"/>
      <c r="G3530" s="170"/>
      <c r="H3530" s="170"/>
      <c r="I3530" s="170"/>
      <c r="J3530" s="170"/>
      <c r="K3530" s="170"/>
      <c r="L3530" s="170"/>
      <c r="M3530" s="170"/>
      <c r="N3530" s="170"/>
      <c r="O3530" s="170"/>
      <c r="P3530" s="170"/>
      <c r="Q3530" s="170"/>
      <c r="R3530" s="170"/>
      <c r="S3530" s="170"/>
      <c r="T3530" s="170"/>
      <c r="U3530" s="170"/>
      <c r="V3530" s="170"/>
      <c r="W3530" s="170"/>
      <c r="X3530" s="174"/>
      <c r="Y3530" s="170"/>
      <c r="Z3530" s="170"/>
      <c r="AA3530" s="170"/>
      <c r="AB3530" s="170"/>
      <c r="AC3530" s="170"/>
      <c r="AD3530" s="174"/>
      <c r="AE3530" s="170"/>
      <c r="AF3530" s="170"/>
      <c r="AI3530" s="170"/>
      <c r="AJ3530" s="170"/>
      <c r="AK3530" s="170"/>
      <c r="AL3530" s="170"/>
      <c r="AM3530" s="170"/>
      <c r="AN3530" s="170"/>
    </row>
    <row r="3531" spans="1:40" ht="52.5" customHeight="1" x14ac:dyDescent="0.2">
      <c r="A3531" s="170"/>
      <c r="B3531" s="170"/>
      <c r="C3531" s="170"/>
      <c r="D3531" s="170"/>
      <c r="E3531" s="170"/>
      <c r="F3531" s="170"/>
      <c r="G3531" s="170"/>
      <c r="H3531" s="170"/>
      <c r="I3531" s="170"/>
      <c r="J3531" s="170"/>
      <c r="K3531" s="170"/>
      <c r="L3531" s="170"/>
      <c r="M3531" s="170"/>
      <c r="N3531" s="170"/>
      <c r="O3531" s="170"/>
      <c r="P3531" s="170"/>
      <c r="Q3531" s="170"/>
      <c r="R3531" s="170"/>
      <c r="S3531" s="170"/>
      <c r="T3531" s="170"/>
      <c r="U3531" s="170"/>
      <c r="V3531" s="170"/>
      <c r="W3531" s="170"/>
      <c r="X3531" s="174"/>
      <c r="Y3531" s="170"/>
      <c r="Z3531" s="170"/>
      <c r="AA3531" s="170"/>
      <c r="AB3531" s="170"/>
      <c r="AC3531" s="170"/>
      <c r="AD3531" s="174"/>
      <c r="AE3531" s="170"/>
      <c r="AF3531" s="170"/>
      <c r="AI3531" s="170"/>
      <c r="AJ3531" s="170"/>
      <c r="AK3531" s="170"/>
      <c r="AL3531" s="170"/>
      <c r="AM3531" s="170"/>
      <c r="AN3531" s="170"/>
    </row>
    <row r="3532" spans="1:40" ht="52.5" customHeight="1" x14ac:dyDescent="0.2">
      <c r="A3532" s="170"/>
      <c r="B3532" s="170"/>
      <c r="C3532" s="170"/>
      <c r="D3532" s="170"/>
      <c r="E3532" s="170"/>
      <c r="F3532" s="170"/>
      <c r="G3532" s="170"/>
      <c r="H3532" s="170"/>
      <c r="I3532" s="170"/>
      <c r="J3532" s="170"/>
      <c r="K3532" s="170"/>
      <c r="L3532" s="170"/>
      <c r="M3532" s="170"/>
      <c r="N3532" s="170"/>
      <c r="O3532" s="170"/>
      <c r="P3532" s="170"/>
      <c r="Q3532" s="170"/>
      <c r="R3532" s="170"/>
      <c r="S3532" s="170"/>
      <c r="T3532" s="170"/>
      <c r="U3532" s="170"/>
      <c r="V3532" s="170"/>
      <c r="W3532" s="170"/>
      <c r="X3532" s="174"/>
      <c r="Y3532" s="170"/>
      <c r="Z3532" s="170"/>
      <c r="AA3532" s="170"/>
      <c r="AB3532" s="170"/>
      <c r="AC3532" s="170"/>
      <c r="AD3532" s="174"/>
      <c r="AE3532" s="170"/>
      <c r="AF3532" s="170"/>
      <c r="AI3532" s="170"/>
      <c r="AJ3532" s="170"/>
      <c r="AK3532" s="170"/>
      <c r="AL3532" s="170"/>
      <c r="AM3532" s="170"/>
      <c r="AN3532" s="170"/>
    </row>
    <row r="3533" spans="1:40" ht="52.5" customHeight="1" x14ac:dyDescent="0.2">
      <c r="A3533" s="170"/>
      <c r="B3533" s="170"/>
      <c r="C3533" s="170"/>
      <c r="D3533" s="170"/>
      <c r="E3533" s="170"/>
      <c r="F3533" s="170"/>
      <c r="G3533" s="170"/>
      <c r="H3533" s="170"/>
      <c r="I3533" s="170"/>
      <c r="J3533" s="170"/>
      <c r="K3533" s="170"/>
      <c r="L3533" s="170"/>
      <c r="M3533" s="170"/>
      <c r="N3533" s="170"/>
      <c r="O3533" s="170"/>
      <c r="P3533" s="170"/>
      <c r="Q3533" s="170"/>
      <c r="R3533" s="170"/>
      <c r="S3533" s="170"/>
      <c r="T3533" s="170"/>
      <c r="U3533" s="170"/>
      <c r="V3533" s="170"/>
      <c r="W3533" s="170"/>
      <c r="X3533" s="174"/>
      <c r="Y3533" s="170"/>
      <c r="Z3533" s="170"/>
      <c r="AA3533" s="170"/>
      <c r="AB3533" s="170"/>
      <c r="AC3533" s="170"/>
      <c r="AD3533" s="174"/>
      <c r="AE3533" s="170"/>
      <c r="AF3533" s="170"/>
      <c r="AI3533" s="170"/>
      <c r="AJ3533" s="170"/>
      <c r="AK3533" s="170"/>
      <c r="AL3533" s="170"/>
      <c r="AM3533" s="170"/>
      <c r="AN3533" s="170"/>
    </row>
    <row r="3534" spans="1:40" ht="52.5" customHeight="1" x14ac:dyDescent="0.2">
      <c r="A3534" s="170"/>
      <c r="B3534" s="170"/>
      <c r="C3534" s="170"/>
      <c r="D3534" s="170"/>
      <c r="E3534" s="170"/>
      <c r="F3534" s="170"/>
      <c r="G3534" s="170"/>
      <c r="H3534" s="170"/>
      <c r="I3534" s="170"/>
      <c r="J3534" s="170"/>
      <c r="K3534" s="170"/>
      <c r="L3534" s="170"/>
      <c r="M3534" s="170"/>
      <c r="N3534" s="170"/>
      <c r="O3534" s="170"/>
      <c r="P3534" s="170"/>
      <c r="Q3534" s="170"/>
      <c r="R3534" s="170"/>
      <c r="S3534" s="170"/>
      <c r="T3534" s="170"/>
      <c r="U3534" s="170"/>
      <c r="V3534" s="170"/>
      <c r="W3534" s="170"/>
      <c r="X3534" s="174"/>
      <c r="Y3534" s="170"/>
      <c r="Z3534" s="170"/>
      <c r="AA3534" s="170"/>
      <c r="AB3534" s="170"/>
      <c r="AC3534" s="170"/>
      <c r="AD3534" s="174"/>
      <c r="AE3534" s="170"/>
      <c r="AF3534" s="170"/>
      <c r="AI3534" s="170"/>
      <c r="AJ3534" s="170"/>
      <c r="AK3534" s="170"/>
      <c r="AL3534" s="170"/>
      <c r="AM3534" s="170"/>
      <c r="AN3534" s="170"/>
    </row>
    <row r="3535" spans="1:40" ht="52.5" customHeight="1" x14ac:dyDescent="0.2">
      <c r="A3535" s="170"/>
      <c r="B3535" s="170"/>
      <c r="C3535" s="170"/>
      <c r="D3535" s="170"/>
      <c r="E3535" s="170"/>
      <c r="F3535" s="170"/>
      <c r="G3535" s="170"/>
      <c r="H3535" s="170"/>
      <c r="I3535" s="170"/>
      <c r="J3535" s="170"/>
      <c r="K3535" s="170"/>
      <c r="L3535" s="170"/>
      <c r="M3535" s="170"/>
      <c r="N3535" s="170"/>
      <c r="O3535" s="170"/>
      <c r="P3535" s="170"/>
      <c r="Q3535" s="170"/>
      <c r="R3535" s="170"/>
      <c r="S3535" s="170"/>
      <c r="T3535" s="170"/>
      <c r="U3535" s="170"/>
      <c r="V3535" s="170"/>
      <c r="W3535" s="170"/>
      <c r="X3535" s="174"/>
      <c r="Y3535" s="170"/>
      <c r="Z3535" s="170"/>
      <c r="AA3535" s="170"/>
      <c r="AB3535" s="170"/>
      <c r="AC3535" s="170"/>
      <c r="AD3535" s="174"/>
      <c r="AE3535" s="170"/>
      <c r="AF3535" s="170"/>
      <c r="AI3535" s="170"/>
      <c r="AJ3535" s="170"/>
      <c r="AK3535" s="170"/>
      <c r="AL3535" s="170"/>
      <c r="AM3535" s="170"/>
      <c r="AN3535" s="170"/>
    </row>
    <row r="3536" spans="1:40" ht="52.5" customHeight="1" x14ac:dyDescent="0.2">
      <c r="A3536" s="170"/>
      <c r="B3536" s="170"/>
      <c r="C3536" s="170"/>
      <c r="D3536" s="170"/>
      <c r="E3536" s="170"/>
      <c r="F3536" s="170"/>
      <c r="G3536" s="170"/>
      <c r="H3536" s="170"/>
      <c r="I3536" s="170"/>
      <c r="J3536" s="170"/>
      <c r="K3536" s="170"/>
      <c r="L3536" s="170"/>
      <c r="M3536" s="170"/>
      <c r="N3536" s="170"/>
      <c r="O3536" s="170"/>
      <c r="P3536" s="170"/>
      <c r="Q3536" s="170"/>
      <c r="R3536" s="170"/>
      <c r="S3536" s="170"/>
      <c r="T3536" s="170"/>
      <c r="U3536" s="170"/>
      <c r="V3536" s="170"/>
      <c r="W3536" s="170"/>
      <c r="X3536" s="174"/>
      <c r="Y3536" s="170"/>
      <c r="Z3536" s="170"/>
      <c r="AA3536" s="170"/>
      <c r="AB3536" s="170"/>
      <c r="AC3536" s="170"/>
      <c r="AD3536" s="174"/>
      <c r="AE3536" s="170"/>
      <c r="AF3536" s="170"/>
      <c r="AI3536" s="170"/>
      <c r="AJ3536" s="170"/>
      <c r="AK3536" s="170"/>
      <c r="AL3536" s="170"/>
      <c r="AM3536" s="170"/>
      <c r="AN3536" s="170"/>
    </row>
    <row r="3537" spans="1:40" ht="52.5" customHeight="1" x14ac:dyDescent="0.2">
      <c r="A3537" s="170"/>
      <c r="B3537" s="170"/>
      <c r="C3537" s="170"/>
      <c r="D3537" s="170"/>
      <c r="E3537" s="170"/>
      <c r="F3537" s="170"/>
      <c r="G3537" s="170"/>
      <c r="H3537" s="170"/>
      <c r="I3537" s="170"/>
      <c r="J3537" s="170"/>
      <c r="K3537" s="170"/>
      <c r="L3537" s="170"/>
      <c r="M3537" s="170"/>
      <c r="N3537" s="170"/>
      <c r="O3537" s="170"/>
      <c r="P3537" s="170"/>
      <c r="Q3537" s="170"/>
      <c r="R3537" s="170"/>
      <c r="S3537" s="170"/>
      <c r="T3537" s="170"/>
      <c r="U3537" s="170"/>
      <c r="V3537" s="170"/>
      <c r="W3537" s="170"/>
      <c r="X3537" s="174"/>
      <c r="Y3537" s="170"/>
      <c r="Z3537" s="170"/>
      <c r="AA3537" s="170"/>
      <c r="AB3537" s="170"/>
      <c r="AC3537" s="170"/>
      <c r="AD3537" s="174"/>
      <c r="AE3537" s="170"/>
      <c r="AF3537" s="170"/>
      <c r="AI3537" s="170"/>
      <c r="AJ3537" s="170"/>
      <c r="AK3537" s="170"/>
      <c r="AL3537" s="170"/>
      <c r="AM3537" s="170"/>
      <c r="AN3537" s="170"/>
    </row>
    <row r="3538" spans="1:40" ht="52.5" customHeight="1" x14ac:dyDescent="0.2">
      <c r="A3538" s="170"/>
      <c r="B3538" s="170"/>
      <c r="C3538" s="170"/>
      <c r="D3538" s="170"/>
      <c r="E3538" s="170"/>
      <c r="F3538" s="170"/>
      <c r="G3538" s="170"/>
      <c r="H3538" s="170"/>
      <c r="I3538" s="170"/>
      <c r="J3538" s="170"/>
      <c r="K3538" s="170"/>
      <c r="L3538" s="170"/>
      <c r="M3538" s="170"/>
      <c r="N3538" s="170"/>
      <c r="O3538" s="170"/>
      <c r="P3538" s="170"/>
      <c r="Q3538" s="170"/>
      <c r="R3538" s="170"/>
      <c r="S3538" s="170"/>
      <c r="T3538" s="170"/>
      <c r="U3538" s="170"/>
      <c r="V3538" s="170"/>
      <c r="W3538" s="170"/>
      <c r="X3538" s="174"/>
      <c r="Y3538" s="170"/>
      <c r="Z3538" s="170"/>
      <c r="AA3538" s="170"/>
      <c r="AB3538" s="170"/>
      <c r="AC3538" s="170"/>
      <c r="AD3538" s="174"/>
      <c r="AE3538" s="170"/>
      <c r="AF3538" s="170"/>
      <c r="AI3538" s="170"/>
      <c r="AJ3538" s="170"/>
      <c r="AK3538" s="170"/>
      <c r="AL3538" s="170"/>
      <c r="AM3538" s="170"/>
      <c r="AN3538" s="170"/>
    </row>
    <row r="3539" spans="1:40" ht="52.5" customHeight="1" x14ac:dyDescent="0.2">
      <c r="A3539" s="170"/>
      <c r="B3539" s="170"/>
      <c r="C3539" s="170"/>
      <c r="D3539" s="170"/>
      <c r="E3539" s="170"/>
      <c r="F3539" s="170"/>
      <c r="G3539" s="170"/>
      <c r="H3539" s="170"/>
      <c r="I3539" s="170"/>
      <c r="J3539" s="170"/>
      <c r="K3539" s="170"/>
      <c r="L3539" s="170"/>
      <c r="M3539" s="170"/>
      <c r="N3539" s="170"/>
      <c r="O3539" s="170"/>
      <c r="P3539" s="170"/>
      <c r="Q3539" s="170"/>
      <c r="R3539" s="170"/>
      <c r="S3539" s="170"/>
      <c r="T3539" s="170"/>
      <c r="U3539" s="170"/>
      <c r="V3539" s="170"/>
      <c r="W3539" s="170"/>
      <c r="X3539" s="174"/>
      <c r="Y3539" s="170"/>
      <c r="Z3539" s="170"/>
      <c r="AA3539" s="170"/>
      <c r="AB3539" s="170"/>
      <c r="AC3539" s="170"/>
      <c r="AD3539" s="174"/>
      <c r="AE3539" s="170"/>
      <c r="AF3539" s="170"/>
      <c r="AI3539" s="170"/>
      <c r="AJ3539" s="170"/>
      <c r="AK3539" s="170"/>
      <c r="AL3539" s="170"/>
      <c r="AM3539" s="170"/>
      <c r="AN3539" s="170"/>
    </row>
    <row r="3540" spans="1:40" ht="52.5" customHeight="1" x14ac:dyDescent="0.2">
      <c r="A3540" s="170"/>
      <c r="B3540" s="170"/>
      <c r="C3540" s="170"/>
      <c r="D3540" s="170"/>
      <c r="E3540" s="170"/>
      <c r="F3540" s="170"/>
      <c r="G3540" s="170"/>
      <c r="H3540" s="170"/>
      <c r="I3540" s="170"/>
      <c r="J3540" s="170"/>
      <c r="K3540" s="170"/>
      <c r="L3540" s="170"/>
      <c r="M3540" s="170"/>
      <c r="N3540" s="170"/>
      <c r="O3540" s="170"/>
      <c r="P3540" s="170"/>
      <c r="Q3540" s="170"/>
      <c r="R3540" s="170"/>
      <c r="S3540" s="170"/>
      <c r="T3540" s="170"/>
      <c r="U3540" s="170"/>
      <c r="V3540" s="170"/>
      <c r="W3540" s="170"/>
      <c r="X3540" s="174"/>
      <c r="Y3540" s="170"/>
      <c r="Z3540" s="170"/>
      <c r="AA3540" s="170"/>
      <c r="AB3540" s="170"/>
      <c r="AC3540" s="170"/>
      <c r="AD3540" s="174"/>
      <c r="AE3540" s="170"/>
      <c r="AF3540" s="170"/>
      <c r="AI3540" s="170"/>
      <c r="AJ3540" s="170"/>
      <c r="AK3540" s="170"/>
      <c r="AL3540" s="170"/>
      <c r="AM3540" s="170"/>
      <c r="AN3540" s="170"/>
    </row>
    <row r="3541" spans="1:40" ht="52.5" customHeight="1" x14ac:dyDescent="0.2">
      <c r="A3541" s="170"/>
      <c r="B3541" s="170"/>
      <c r="C3541" s="170"/>
      <c r="D3541" s="170"/>
      <c r="E3541" s="170"/>
      <c r="F3541" s="170"/>
      <c r="G3541" s="170"/>
      <c r="H3541" s="170"/>
      <c r="I3541" s="170"/>
      <c r="J3541" s="170"/>
      <c r="K3541" s="170"/>
      <c r="L3541" s="170"/>
      <c r="M3541" s="170"/>
      <c r="N3541" s="170"/>
      <c r="O3541" s="170"/>
      <c r="P3541" s="170"/>
      <c r="Q3541" s="170"/>
      <c r="R3541" s="170"/>
      <c r="S3541" s="170"/>
      <c r="T3541" s="170"/>
      <c r="U3541" s="170"/>
      <c r="V3541" s="170"/>
      <c r="W3541" s="170"/>
      <c r="X3541" s="174"/>
      <c r="Y3541" s="170"/>
      <c r="Z3541" s="170"/>
      <c r="AA3541" s="170"/>
      <c r="AB3541" s="170"/>
      <c r="AC3541" s="170"/>
      <c r="AD3541" s="174"/>
      <c r="AE3541" s="170"/>
      <c r="AF3541" s="170"/>
      <c r="AI3541" s="170"/>
      <c r="AJ3541" s="170"/>
      <c r="AK3541" s="170"/>
      <c r="AL3541" s="170"/>
      <c r="AM3541" s="170"/>
      <c r="AN3541" s="170"/>
    </row>
    <row r="3542" spans="1:40" ht="52.5" customHeight="1" x14ac:dyDescent="0.2">
      <c r="A3542" s="170"/>
      <c r="B3542" s="170"/>
      <c r="C3542" s="170"/>
      <c r="D3542" s="170"/>
      <c r="E3542" s="170"/>
      <c r="F3542" s="170"/>
      <c r="G3542" s="170"/>
      <c r="H3542" s="170"/>
      <c r="I3542" s="170"/>
      <c r="J3542" s="170"/>
      <c r="K3542" s="170"/>
      <c r="L3542" s="170"/>
      <c r="M3542" s="170"/>
      <c r="N3542" s="170"/>
      <c r="O3542" s="170"/>
      <c r="P3542" s="170"/>
      <c r="Q3542" s="170"/>
      <c r="R3542" s="170"/>
      <c r="S3542" s="170"/>
      <c r="T3542" s="170"/>
      <c r="U3542" s="170"/>
      <c r="V3542" s="170"/>
      <c r="W3542" s="170"/>
      <c r="X3542" s="174"/>
      <c r="Y3542" s="170"/>
      <c r="Z3542" s="170"/>
      <c r="AA3542" s="170"/>
      <c r="AB3542" s="170"/>
      <c r="AC3542" s="170"/>
      <c r="AD3542" s="174"/>
      <c r="AE3542" s="170"/>
      <c r="AF3542" s="170"/>
      <c r="AI3542" s="170"/>
      <c r="AJ3542" s="170"/>
      <c r="AK3542" s="170"/>
      <c r="AL3542" s="170"/>
      <c r="AM3542" s="170"/>
      <c r="AN3542" s="170"/>
    </row>
    <row r="3543" spans="1:40" ht="52.5" customHeight="1" x14ac:dyDescent="0.2">
      <c r="A3543" s="170"/>
      <c r="B3543" s="170"/>
      <c r="C3543" s="170"/>
      <c r="D3543" s="170"/>
      <c r="E3543" s="170"/>
      <c r="F3543" s="170"/>
      <c r="G3543" s="170"/>
      <c r="H3543" s="170"/>
      <c r="I3543" s="170"/>
      <c r="J3543" s="170"/>
      <c r="K3543" s="170"/>
      <c r="L3543" s="170"/>
      <c r="M3543" s="170"/>
      <c r="N3543" s="170"/>
      <c r="O3543" s="170"/>
      <c r="P3543" s="170"/>
      <c r="Q3543" s="170"/>
      <c r="R3543" s="170"/>
      <c r="S3543" s="170"/>
      <c r="T3543" s="170"/>
      <c r="U3543" s="170"/>
      <c r="V3543" s="170"/>
      <c r="W3543" s="170"/>
      <c r="X3543" s="174"/>
      <c r="Y3543" s="170"/>
      <c r="Z3543" s="170"/>
      <c r="AA3543" s="170"/>
      <c r="AB3543" s="170"/>
      <c r="AC3543" s="170"/>
      <c r="AD3543" s="174"/>
      <c r="AE3543" s="170"/>
      <c r="AF3543" s="170"/>
      <c r="AI3543" s="170"/>
      <c r="AJ3543" s="170"/>
      <c r="AK3543" s="170"/>
      <c r="AL3543" s="170"/>
      <c r="AM3543" s="170"/>
      <c r="AN3543" s="170"/>
    </row>
    <row r="3544" spans="1:40" ht="52.5" customHeight="1" x14ac:dyDescent="0.2">
      <c r="A3544" s="170"/>
      <c r="B3544" s="170"/>
      <c r="C3544" s="170"/>
      <c r="D3544" s="170"/>
      <c r="E3544" s="170"/>
      <c r="F3544" s="170"/>
      <c r="G3544" s="170"/>
      <c r="H3544" s="170"/>
      <c r="I3544" s="170"/>
      <c r="J3544" s="170"/>
      <c r="K3544" s="170"/>
      <c r="L3544" s="170"/>
      <c r="M3544" s="170"/>
      <c r="N3544" s="170"/>
      <c r="O3544" s="170"/>
      <c r="P3544" s="170"/>
      <c r="Q3544" s="170"/>
      <c r="R3544" s="170"/>
      <c r="S3544" s="170"/>
      <c r="T3544" s="170"/>
      <c r="U3544" s="170"/>
      <c r="V3544" s="170"/>
      <c r="W3544" s="170"/>
      <c r="X3544" s="174"/>
      <c r="Y3544" s="170"/>
      <c r="Z3544" s="170"/>
      <c r="AA3544" s="170"/>
      <c r="AB3544" s="170"/>
      <c r="AC3544" s="170"/>
      <c r="AD3544" s="174"/>
      <c r="AE3544" s="170"/>
      <c r="AF3544" s="170"/>
      <c r="AI3544" s="170"/>
      <c r="AJ3544" s="170"/>
      <c r="AK3544" s="170"/>
      <c r="AL3544" s="170"/>
      <c r="AM3544" s="170"/>
      <c r="AN3544" s="170"/>
    </row>
    <row r="3545" spans="1:40" ht="52.5" customHeight="1" x14ac:dyDescent="0.2">
      <c r="A3545" s="170"/>
      <c r="B3545" s="170"/>
      <c r="C3545" s="170"/>
      <c r="D3545" s="170"/>
      <c r="E3545" s="170"/>
      <c r="F3545" s="170"/>
      <c r="G3545" s="170"/>
      <c r="H3545" s="170"/>
      <c r="I3545" s="170"/>
      <c r="J3545" s="170"/>
      <c r="K3545" s="170"/>
      <c r="L3545" s="170"/>
      <c r="M3545" s="170"/>
      <c r="N3545" s="170"/>
      <c r="O3545" s="170"/>
      <c r="P3545" s="170"/>
      <c r="Q3545" s="170"/>
      <c r="R3545" s="170"/>
      <c r="S3545" s="170"/>
      <c r="T3545" s="170"/>
      <c r="U3545" s="170"/>
      <c r="V3545" s="170"/>
      <c r="W3545" s="170"/>
      <c r="X3545" s="174"/>
      <c r="Y3545" s="170"/>
      <c r="Z3545" s="170"/>
      <c r="AA3545" s="170"/>
      <c r="AB3545" s="170"/>
      <c r="AC3545" s="170"/>
      <c r="AD3545" s="174"/>
      <c r="AE3545" s="170"/>
      <c r="AF3545" s="170"/>
      <c r="AI3545" s="170"/>
      <c r="AJ3545" s="170"/>
      <c r="AK3545" s="170"/>
      <c r="AL3545" s="170"/>
      <c r="AM3545" s="170"/>
      <c r="AN3545" s="170"/>
    </row>
    <row r="3546" spans="1:40" ht="52.5" customHeight="1" x14ac:dyDescent="0.2">
      <c r="A3546" s="170"/>
      <c r="B3546" s="170"/>
      <c r="C3546" s="170"/>
      <c r="D3546" s="170"/>
      <c r="E3546" s="170"/>
      <c r="F3546" s="170"/>
      <c r="G3546" s="170"/>
      <c r="H3546" s="170"/>
      <c r="I3546" s="170"/>
      <c r="J3546" s="170"/>
      <c r="K3546" s="170"/>
      <c r="L3546" s="170"/>
      <c r="M3546" s="170"/>
      <c r="N3546" s="170"/>
      <c r="O3546" s="170"/>
      <c r="P3546" s="170"/>
      <c r="Q3546" s="170"/>
      <c r="R3546" s="170"/>
      <c r="S3546" s="170"/>
      <c r="T3546" s="170"/>
      <c r="U3546" s="170"/>
      <c r="V3546" s="170"/>
      <c r="W3546" s="170"/>
      <c r="X3546" s="174"/>
      <c r="Y3546" s="170"/>
      <c r="Z3546" s="170"/>
      <c r="AA3546" s="170"/>
      <c r="AB3546" s="170"/>
      <c r="AC3546" s="170"/>
      <c r="AD3546" s="174"/>
      <c r="AE3546" s="170"/>
      <c r="AF3546" s="170"/>
      <c r="AI3546" s="170"/>
      <c r="AJ3546" s="170"/>
      <c r="AK3546" s="170"/>
      <c r="AL3546" s="170"/>
      <c r="AM3546" s="170"/>
      <c r="AN3546" s="170"/>
    </row>
    <row r="3547" spans="1:40" ht="52.5" customHeight="1" x14ac:dyDescent="0.2">
      <c r="A3547" s="170"/>
      <c r="B3547" s="170"/>
      <c r="C3547" s="170"/>
      <c r="D3547" s="170"/>
      <c r="E3547" s="170"/>
      <c r="F3547" s="170"/>
      <c r="G3547" s="170"/>
      <c r="H3547" s="170"/>
      <c r="I3547" s="170"/>
      <c r="J3547" s="170"/>
      <c r="K3547" s="170"/>
      <c r="L3547" s="170"/>
      <c r="M3547" s="170"/>
      <c r="N3547" s="170"/>
      <c r="O3547" s="170"/>
      <c r="P3547" s="170"/>
      <c r="Q3547" s="170"/>
      <c r="R3547" s="170"/>
      <c r="S3547" s="170"/>
      <c r="T3547" s="170"/>
      <c r="U3547" s="170"/>
      <c r="V3547" s="170"/>
      <c r="W3547" s="170"/>
      <c r="X3547" s="174"/>
      <c r="Y3547" s="170"/>
      <c r="Z3547" s="170"/>
      <c r="AA3547" s="170"/>
      <c r="AB3547" s="170"/>
      <c r="AC3547" s="170"/>
      <c r="AD3547" s="174"/>
      <c r="AE3547" s="170"/>
      <c r="AF3547" s="170"/>
      <c r="AI3547" s="170"/>
      <c r="AJ3547" s="170"/>
      <c r="AK3547" s="170"/>
      <c r="AL3547" s="170"/>
      <c r="AM3547" s="170"/>
      <c r="AN3547" s="170"/>
    </row>
    <row r="3548" spans="1:40" ht="52.5" customHeight="1" x14ac:dyDescent="0.2">
      <c r="A3548" s="170"/>
      <c r="B3548" s="170"/>
      <c r="C3548" s="170"/>
      <c r="D3548" s="170"/>
      <c r="E3548" s="170"/>
      <c r="F3548" s="170"/>
      <c r="G3548" s="170"/>
      <c r="H3548" s="170"/>
      <c r="I3548" s="170"/>
      <c r="J3548" s="170"/>
      <c r="K3548" s="170"/>
      <c r="L3548" s="170"/>
      <c r="M3548" s="170"/>
      <c r="N3548" s="170"/>
      <c r="O3548" s="170"/>
      <c r="P3548" s="170"/>
      <c r="Q3548" s="170"/>
      <c r="R3548" s="170"/>
      <c r="S3548" s="170"/>
      <c r="T3548" s="170"/>
      <c r="U3548" s="170"/>
      <c r="V3548" s="170"/>
      <c r="W3548" s="170"/>
      <c r="X3548" s="174"/>
      <c r="Y3548" s="170"/>
      <c r="Z3548" s="170"/>
      <c r="AA3548" s="170"/>
      <c r="AB3548" s="170"/>
      <c r="AC3548" s="170"/>
      <c r="AD3548" s="174"/>
      <c r="AE3548" s="170"/>
      <c r="AF3548" s="170"/>
      <c r="AI3548" s="170"/>
      <c r="AJ3548" s="170"/>
      <c r="AK3548" s="170"/>
      <c r="AL3548" s="170"/>
      <c r="AM3548" s="170"/>
      <c r="AN3548" s="170"/>
    </row>
    <row r="3549" spans="1:40" ht="52.5" customHeight="1" x14ac:dyDescent="0.2">
      <c r="A3549" s="170"/>
      <c r="B3549" s="170"/>
      <c r="C3549" s="170"/>
      <c r="D3549" s="170"/>
      <c r="E3549" s="170"/>
      <c r="F3549" s="170"/>
      <c r="G3549" s="170"/>
      <c r="H3549" s="170"/>
      <c r="I3549" s="170"/>
      <c r="J3549" s="170"/>
      <c r="K3549" s="170"/>
      <c r="L3549" s="170"/>
      <c r="M3549" s="170"/>
      <c r="N3549" s="170"/>
      <c r="O3549" s="170"/>
      <c r="P3549" s="170"/>
      <c r="Q3549" s="170"/>
      <c r="R3549" s="170"/>
      <c r="S3549" s="170"/>
      <c r="T3549" s="170"/>
      <c r="U3549" s="170"/>
      <c r="V3549" s="170"/>
      <c r="W3549" s="170"/>
      <c r="X3549" s="174"/>
      <c r="Y3549" s="170"/>
      <c r="Z3549" s="170"/>
      <c r="AA3549" s="170"/>
      <c r="AB3549" s="170"/>
      <c r="AC3549" s="170"/>
      <c r="AD3549" s="174"/>
      <c r="AE3549" s="170"/>
      <c r="AF3549" s="170"/>
      <c r="AI3549" s="170"/>
      <c r="AJ3549" s="170"/>
      <c r="AK3549" s="170"/>
      <c r="AL3549" s="170"/>
      <c r="AM3549" s="170"/>
      <c r="AN3549" s="170"/>
    </row>
    <row r="3550" spans="1:40" ht="52.5" customHeight="1" x14ac:dyDescent="0.2">
      <c r="A3550" s="170"/>
      <c r="B3550" s="170"/>
      <c r="C3550" s="170"/>
      <c r="D3550" s="170"/>
      <c r="E3550" s="170"/>
      <c r="F3550" s="170"/>
      <c r="G3550" s="170"/>
      <c r="H3550" s="170"/>
      <c r="I3550" s="170"/>
      <c r="J3550" s="170"/>
      <c r="K3550" s="170"/>
      <c r="L3550" s="170"/>
      <c r="M3550" s="170"/>
      <c r="N3550" s="170"/>
      <c r="O3550" s="170"/>
      <c r="P3550" s="170"/>
      <c r="Q3550" s="170"/>
      <c r="R3550" s="170"/>
      <c r="S3550" s="170"/>
      <c r="T3550" s="170"/>
      <c r="U3550" s="170"/>
      <c r="V3550" s="170"/>
      <c r="W3550" s="170"/>
      <c r="X3550" s="174"/>
      <c r="Y3550" s="170"/>
      <c r="Z3550" s="170"/>
      <c r="AA3550" s="170"/>
      <c r="AB3550" s="170"/>
      <c r="AC3550" s="170"/>
      <c r="AD3550" s="174"/>
      <c r="AE3550" s="170"/>
      <c r="AF3550" s="170"/>
      <c r="AI3550" s="170"/>
      <c r="AJ3550" s="170"/>
      <c r="AK3550" s="170"/>
      <c r="AL3550" s="170"/>
      <c r="AM3550" s="170"/>
      <c r="AN3550" s="170"/>
    </row>
    <row r="3551" spans="1:40" ht="52.5" customHeight="1" x14ac:dyDescent="0.2">
      <c r="A3551" s="170"/>
      <c r="B3551" s="170"/>
      <c r="C3551" s="170"/>
      <c r="D3551" s="170"/>
      <c r="E3551" s="170"/>
      <c r="F3551" s="170"/>
      <c r="G3551" s="170"/>
      <c r="H3551" s="170"/>
      <c r="I3551" s="170"/>
      <c r="J3551" s="170"/>
      <c r="K3551" s="170"/>
      <c r="L3551" s="170"/>
      <c r="M3551" s="170"/>
      <c r="N3551" s="170"/>
      <c r="O3551" s="170"/>
      <c r="P3551" s="170"/>
      <c r="Q3551" s="170"/>
      <c r="R3551" s="170"/>
      <c r="S3551" s="170"/>
      <c r="T3551" s="170"/>
      <c r="U3551" s="170"/>
      <c r="V3551" s="170"/>
      <c r="W3551" s="170"/>
      <c r="X3551" s="174"/>
      <c r="Y3551" s="170"/>
      <c r="Z3551" s="170"/>
      <c r="AA3551" s="170"/>
      <c r="AB3551" s="170"/>
      <c r="AC3551" s="170"/>
      <c r="AD3551" s="174"/>
      <c r="AE3551" s="170"/>
      <c r="AF3551" s="170"/>
      <c r="AI3551" s="170"/>
      <c r="AJ3551" s="170"/>
      <c r="AK3551" s="170"/>
      <c r="AL3551" s="170"/>
      <c r="AM3551" s="170"/>
      <c r="AN3551" s="170"/>
    </row>
    <row r="3552" spans="1:40" ht="52.5" customHeight="1" x14ac:dyDescent="0.2">
      <c r="A3552" s="170"/>
      <c r="B3552" s="170"/>
      <c r="C3552" s="170"/>
      <c r="D3552" s="170"/>
      <c r="E3552" s="170"/>
      <c r="F3552" s="170"/>
      <c r="G3552" s="170"/>
      <c r="H3552" s="170"/>
      <c r="I3552" s="170"/>
      <c r="J3552" s="170"/>
      <c r="K3552" s="170"/>
      <c r="L3552" s="170"/>
      <c r="M3552" s="170"/>
      <c r="N3552" s="170"/>
      <c r="O3552" s="170"/>
      <c r="P3552" s="170"/>
      <c r="Q3552" s="170"/>
      <c r="R3552" s="170"/>
      <c r="S3552" s="170"/>
      <c r="T3552" s="170"/>
      <c r="U3552" s="170"/>
      <c r="V3552" s="170"/>
      <c r="W3552" s="170"/>
      <c r="X3552" s="174"/>
      <c r="Y3552" s="170"/>
      <c r="Z3552" s="170"/>
      <c r="AA3552" s="170"/>
      <c r="AB3552" s="170"/>
      <c r="AC3552" s="170"/>
      <c r="AD3552" s="174"/>
      <c r="AE3552" s="170"/>
      <c r="AF3552" s="170"/>
      <c r="AI3552" s="170"/>
      <c r="AJ3552" s="170"/>
      <c r="AK3552" s="170"/>
      <c r="AL3552" s="170"/>
      <c r="AM3552" s="170"/>
      <c r="AN3552" s="170"/>
    </row>
    <row r="3553" spans="1:40" ht="52.5" customHeight="1" x14ac:dyDescent="0.2">
      <c r="A3553" s="170"/>
      <c r="B3553" s="170"/>
      <c r="C3553" s="170"/>
      <c r="D3553" s="170"/>
      <c r="E3553" s="170"/>
      <c r="F3553" s="170"/>
      <c r="G3553" s="170"/>
      <c r="H3553" s="170"/>
      <c r="I3553" s="170"/>
      <c r="J3553" s="170"/>
      <c r="K3553" s="170"/>
      <c r="L3553" s="170"/>
      <c r="M3553" s="170"/>
      <c r="N3553" s="170"/>
      <c r="O3553" s="170"/>
      <c r="P3553" s="170"/>
      <c r="Q3553" s="170"/>
      <c r="R3553" s="170"/>
      <c r="S3553" s="170"/>
      <c r="T3553" s="170"/>
      <c r="U3553" s="170"/>
      <c r="V3553" s="170"/>
      <c r="W3553" s="170"/>
      <c r="X3553" s="174"/>
      <c r="Y3553" s="170"/>
      <c r="Z3553" s="170"/>
      <c r="AA3553" s="170"/>
      <c r="AB3553" s="170"/>
      <c r="AC3553" s="170"/>
      <c r="AD3553" s="174"/>
      <c r="AE3553" s="170"/>
      <c r="AF3553" s="170"/>
      <c r="AI3553" s="170"/>
      <c r="AJ3553" s="170"/>
      <c r="AK3553" s="170"/>
      <c r="AL3553" s="170"/>
      <c r="AM3553" s="170"/>
      <c r="AN3553" s="170"/>
    </row>
    <row r="3554" spans="1:40" ht="52.5" customHeight="1" x14ac:dyDescent="0.2">
      <c r="A3554" s="170"/>
      <c r="B3554" s="170"/>
      <c r="C3554" s="170"/>
      <c r="D3554" s="170"/>
      <c r="E3554" s="170"/>
      <c r="F3554" s="170"/>
      <c r="G3554" s="170"/>
      <c r="H3554" s="170"/>
      <c r="I3554" s="170"/>
      <c r="J3554" s="170"/>
      <c r="K3554" s="170"/>
      <c r="L3554" s="170"/>
      <c r="M3554" s="170"/>
      <c r="N3554" s="170"/>
      <c r="O3554" s="170"/>
      <c r="P3554" s="170"/>
      <c r="Q3554" s="170"/>
      <c r="R3554" s="170"/>
      <c r="S3554" s="170"/>
      <c r="T3554" s="170"/>
      <c r="U3554" s="170"/>
      <c r="V3554" s="170"/>
      <c r="W3554" s="170"/>
      <c r="X3554" s="174"/>
      <c r="Y3554" s="170"/>
      <c r="Z3554" s="170"/>
      <c r="AA3554" s="170"/>
      <c r="AB3554" s="170"/>
      <c r="AC3554" s="170"/>
      <c r="AD3554" s="174"/>
      <c r="AE3554" s="170"/>
      <c r="AF3554" s="170"/>
      <c r="AI3554" s="170"/>
      <c r="AJ3554" s="170"/>
      <c r="AK3554" s="170"/>
      <c r="AL3554" s="170"/>
      <c r="AM3554" s="170"/>
      <c r="AN3554" s="170"/>
    </row>
    <row r="3555" spans="1:40" ht="52.5" customHeight="1" x14ac:dyDescent="0.2">
      <c r="A3555" s="170"/>
      <c r="B3555" s="170"/>
      <c r="C3555" s="170"/>
      <c r="D3555" s="170"/>
      <c r="E3555" s="170"/>
      <c r="F3555" s="170"/>
      <c r="G3555" s="170"/>
      <c r="H3555" s="170"/>
      <c r="I3555" s="170"/>
      <c r="J3555" s="170"/>
      <c r="K3555" s="170"/>
      <c r="L3555" s="170"/>
      <c r="M3555" s="170"/>
      <c r="N3555" s="170"/>
      <c r="O3555" s="170"/>
      <c r="P3555" s="170"/>
      <c r="Q3555" s="170"/>
      <c r="R3555" s="170"/>
      <c r="S3555" s="170"/>
      <c r="T3555" s="170"/>
      <c r="U3555" s="170"/>
      <c r="V3555" s="170"/>
      <c r="W3555" s="170"/>
      <c r="X3555" s="174"/>
      <c r="Y3555" s="170"/>
      <c r="Z3555" s="170"/>
      <c r="AA3555" s="170"/>
      <c r="AB3555" s="170"/>
      <c r="AC3555" s="170"/>
      <c r="AD3555" s="174"/>
      <c r="AE3555" s="170"/>
      <c r="AF3555" s="170"/>
      <c r="AI3555" s="170"/>
      <c r="AJ3555" s="170"/>
      <c r="AK3555" s="170"/>
      <c r="AL3555" s="170"/>
      <c r="AM3555" s="170"/>
      <c r="AN3555" s="170"/>
    </row>
    <row r="3556" spans="1:40" ht="52.5" customHeight="1" x14ac:dyDescent="0.2">
      <c r="A3556" s="170"/>
      <c r="B3556" s="170"/>
      <c r="C3556" s="170"/>
      <c r="D3556" s="170"/>
      <c r="E3556" s="170"/>
      <c r="F3556" s="170"/>
      <c r="G3556" s="170"/>
      <c r="H3556" s="170"/>
      <c r="I3556" s="170"/>
      <c r="J3556" s="170"/>
      <c r="K3556" s="170"/>
      <c r="L3556" s="170"/>
      <c r="M3556" s="170"/>
      <c r="N3556" s="170"/>
      <c r="O3556" s="170"/>
      <c r="P3556" s="170"/>
      <c r="Q3556" s="170"/>
      <c r="R3556" s="170"/>
      <c r="S3556" s="170"/>
      <c r="T3556" s="170"/>
      <c r="U3556" s="170"/>
      <c r="V3556" s="170"/>
      <c r="W3556" s="170"/>
      <c r="X3556" s="174"/>
      <c r="Y3556" s="170"/>
      <c r="Z3556" s="170"/>
      <c r="AA3556" s="170"/>
      <c r="AB3556" s="170"/>
      <c r="AC3556" s="170"/>
      <c r="AD3556" s="174"/>
      <c r="AE3556" s="170"/>
      <c r="AF3556" s="170"/>
      <c r="AI3556" s="170"/>
      <c r="AJ3556" s="170"/>
      <c r="AK3556" s="170"/>
      <c r="AL3556" s="170"/>
      <c r="AM3556" s="170"/>
      <c r="AN3556" s="170"/>
    </row>
    <row r="3557" spans="1:40" ht="52.5" customHeight="1" x14ac:dyDescent="0.2">
      <c r="A3557" s="170"/>
      <c r="B3557" s="170"/>
      <c r="C3557" s="170"/>
      <c r="D3557" s="170"/>
      <c r="E3557" s="170"/>
      <c r="F3557" s="170"/>
      <c r="G3557" s="170"/>
      <c r="H3557" s="170"/>
      <c r="I3557" s="170"/>
      <c r="J3557" s="170"/>
      <c r="K3557" s="170"/>
      <c r="L3557" s="170"/>
      <c r="M3557" s="170"/>
      <c r="N3557" s="170"/>
      <c r="O3557" s="170"/>
      <c r="P3557" s="170"/>
      <c r="Q3557" s="170"/>
      <c r="R3557" s="170"/>
      <c r="S3557" s="170"/>
      <c r="T3557" s="170"/>
      <c r="U3557" s="170"/>
      <c r="V3557" s="170"/>
      <c r="W3557" s="170"/>
      <c r="X3557" s="174"/>
      <c r="Y3557" s="170"/>
      <c r="Z3557" s="170"/>
      <c r="AA3557" s="170"/>
      <c r="AB3557" s="170"/>
      <c r="AC3557" s="170"/>
      <c r="AD3557" s="174"/>
      <c r="AE3557" s="170"/>
      <c r="AF3557" s="170"/>
      <c r="AI3557" s="170"/>
      <c r="AJ3557" s="170"/>
      <c r="AK3557" s="170"/>
      <c r="AL3557" s="170"/>
      <c r="AM3557" s="170"/>
      <c r="AN3557" s="170"/>
    </row>
    <row r="3558" spans="1:40" ht="52.5" customHeight="1" x14ac:dyDescent="0.2">
      <c r="A3558" s="170"/>
      <c r="B3558" s="170"/>
      <c r="C3558" s="170"/>
      <c r="D3558" s="170"/>
      <c r="E3558" s="170"/>
      <c r="F3558" s="170"/>
      <c r="G3558" s="170"/>
      <c r="H3558" s="170"/>
      <c r="I3558" s="170"/>
      <c r="J3558" s="170"/>
      <c r="K3558" s="170"/>
      <c r="L3558" s="170"/>
      <c r="M3558" s="170"/>
      <c r="N3558" s="170"/>
      <c r="O3558" s="170"/>
      <c r="P3558" s="170"/>
      <c r="Q3558" s="170"/>
      <c r="R3558" s="170"/>
      <c r="S3558" s="170"/>
      <c r="T3558" s="170"/>
      <c r="U3558" s="170"/>
      <c r="V3558" s="170"/>
      <c r="W3558" s="170"/>
      <c r="X3558" s="174"/>
      <c r="Y3558" s="170"/>
      <c r="Z3558" s="170"/>
      <c r="AA3558" s="170"/>
      <c r="AB3558" s="170"/>
      <c r="AC3558" s="170"/>
      <c r="AD3558" s="174"/>
      <c r="AE3558" s="170"/>
      <c r="AF3558" s="170"/>
      <c r="AI3558" s="170"/>
      <c r="AJ3558" s="170"/>
      <c r="AK3558" s="170"/>
      <c r="AL3558" s="170"/>
      <c r="AM3558" s="170"/>
      <c r="AN3558" s="170"/>
    </row>
    <row r="3559" spans="1:40" ht="52.5" customHeight="1" x14ac:dyDescent="0.2">
      <c r="A3559" s="170"/>
      <c r="B3559" s="170"/>
      <c r="C3559" s="170"/>
      <c r="D3559" s="170"/>
      <c r="E3559" s="170"/>
      <c r="F3559" s="170"/>
      <c r="G3559" s="170"/>
      <c r="H3559" s="170"/>
      <c r="I3559" s="170"/>
      <c r="J3559" s="170"/>
      <c r="K3559" s="170"/>
      <c r="L3559" s="170"/>
      <c r="M3559" s="170"/>
      <c r="N3559" s="170"/>
      <c r="O3559" s="170"/>
      <c r="P3559" s="170"/>
      <c r="Q3559" s="170"/>
      <c r="R3559" s="170"/>
      <c r="S3559" s="170"/>
      <c r="T3559" s="170"/>
      <c r="U3559" s="170"/>
      <c r="V3559" s="170"/>
      <c r="W3559" s="170"/>
      <c r="X3559" s="174"/>
      <c r="Y3559" s="170"/>
      <c r="Z3559" s="170"/>
      <c r="AA3559" s="170"/>
      <c r="AB3559" s="170"/>
      <c r="AC3559" s="170"/>
      <c r="AD3559" s="174"/>
      <c r="AE3559" s="170"/>
      <c r="AF3559" s="170"/>
      <c r="AI3559" s="170"/>
      <c r="AJ3559" s="170"/>
      <c r="AK3559" s="170"/>
      <c r="AL3559" s="170"/>
      <c r="AM3559" s="170"/>
      <c r="AN3559" s="170"/>
    </row>
    <row r="3560" spans="1:40" ht="52.5" customHeight="1" x14ac:dyDescent="0.2">
      <c r="A3560" s="170"/>
      <c r="B3560" s="170"/>
      <c r="C3560" s="170"/>
      <c r="D3560" s="170"/>
      <c r="E3560" s="170"/>
      <c r="F3560" s="170"/>
      <c r="G3560" s="170"/>
      <c r="H3560" s="170"/>
      <c r="I3560" s="170"/>
      <c r="J3560" s="170"/>
      <c r="K3560" s="170"/>
      <c r="L3560" s="170"/>
      <c r="M3560" s="170"/>
      <c r="N3560" s="170"/>
      <c r="O3560" s="170"/>
      <c r="P3560" s="170"/>
      <c r="Q3560" s="170"/>
      <c r="R3560" s="170"/>
      <c r="S3560" s="170"/>
      <c r="T3560" s="170"/>
      <c r="U3560" s="170"/>
      <c r="V3560" s="170"/>
      <c r="W3560" s="170"/>
      <c r="X3560" s="174"/>
      <c r="Y3560" s="170"/>
      <c r="Z3560" s="170"/>
      <c r="AA3560" s="170"/>
      <c r="AB3560" s="170"/>
      <c r="AC3560" s="170"/>
      <c r="AD3560" s="174"/>
      <c r="AE3560" s="170"/>
      <c r="AF3560" s="170"/>
      <c r="AI3560" s="170"/>
      <c r="AJ3560" s="170"/>
      <c r="AK3560" s="170"/>
      <c r="AL3560" s="170"/>
      <c r="AM3560" s="170"/>
      <c r="AN3560" s="170"/>
    </row>
    <row r="3561" spans="1:40" ht="52.5" customHeight="1" x14ac:dyDescent="0.2">
      <c r="A3561" s="170"/>
      <c r="B3561" s="170"/>
      <c r="C3561" s="170"/>
      <c r="D3561" s="170"/>
      <c r="E3561" s="170"/>
      <c r="F3561" s="170"/>
      <c r="G3561" s="170"/>
      <c r="H3561" s="170"/>
      <c r="I3561" s="170"/>
      <c r="J3561" s="170"/>
      <c r="K3561" s="170"/>
      <c r="L3561" s="170"/>
      <c r="M3561" s="170"/>
      <c r="N3561" s="170"/>
      <c r="O3561" s="170"/>
      <c r="P3561" s="170"/>
      <c r="Q3561" s="170"/>
      <c r="R3561" s="170"/>
      <c r="S3561" s="170"/>
      <c r="T3561" s="170"/>
      <c r="U3561" s="170"/>
      <c r="V3561" s="170"/>
      <c r="W3561" s="170"/>
      <c r="X3561" s="174"/>
      <c r="Y3561" s="170"/>
      <c r="Z3561" s="170"/>
      <c r="AA3561" s="170"/>
      <c r="AB3561" s="170"/>
      <c r="AC3561" s="170"/>
      <c r="AD3561" s="174"/>
      <c r="AE3561" s="170"/>
      <c r="AF3561" s="170"/>
      <c r="AI3561" s="170"/>
      <c r="AJ3561" s="170"/>
      <c r="AK3561" s="170"/>
      <c r="AL3561" s="170"/>
      <c r="AM3561" s="170"/>
      <c r="AN3561" s="170"/>
    </row>
    <row r="3562" spans="1:40" ht="52.5" customHeight="1" x14ac:dyDescent="0.2">
      <c r="A3562" s="170"/>
      <c r="B3562" s="170"/>
      <c r="C3562" s="170"/>
      <c r="D3562" s="170"/>
      <c r="E3562" s="170"/>
      <c r="F3562" s="170"/>
      <c r="G3562" s="170"/>
      <c r="H3562" s="170"/>
      <c r="I3562" s="170"/>
      <c r="J3562" s="170"/>
      <c r="K3562" s="170"/>
      <c r="L3562" s="170"/>
      <c r="M3562" s="170"/>
      <c r="N3562" s="170"/>
      <c r="O3562" s="170"/>
      <c r="P3562" s="170"/>
      <c r="Q3562" s="170"/>
      <c r="R3562" s="170"/>
      <c r="S3562" s="170"/>
      <c r="T3562" s="170"/>
      <c r="U3562" s="170"/>
      <c r="V3562" s="170"/>
      <c r="W3562" s="170"/>
      <c r="X3562" s="174"/>
      <c r="Y3562" s="170"/>
      <c r="Z3562" s="170"/>
      <c r="AA3562" s="170"/>
      <c r="AB3562" s="170"/>
      <c r="AC3562" s="170"/>
      <c r="AD3562" s="174"/>
      <c r="AE3562" s="170"/>
      <c r="AF3562" s="170"/>
      <c r="AI3562" s="170"/>
      <c r="AJ3562" s="170"/>
      <c r="AK3562" s="170"/>
      <c r="AL3562" s="170"/>
      <c r="AM3562" s="170"/>
      <c r="AN3562" s="170"/>
    </row>
    <row r="3563" spans="1:40" ht="52.5" customHeight="1" x14ac:dyDescent="0.2">
      <c r="A3563" s="170"/>
      <c r="B3563" s="170"/>
      <c r="C3563" s="170"/>
      <c r="D3563" s="170"/>
      <c r="E3563" s="170"/>
      <c r="F3563" s="170"/>
      <c r="G3563" s="170"/>
      <c r="H3563" s="170"/>
      <c r="I3563" s="170"/>
      <c r="J3563" s="170"/>
      <c r="K3563" s="170"/>
      <c r="L3563" s="170"/>
      <c r="M3563" s="170"/>
      <c r="N3563" s="170"/>
      <c r="O3563" s="170"/>
      <c r="P3563" s="170"/>
      <c r="Q3563" s="170"/>
      <c r="R3563" s="170"/>
      <c r="S3563" s="170"/>
      <c r="T3563" s="170"/>
      <c r="U3563" s="170"/>
      <c r="V3563" s="170"/>
      <c r="W3563" s="170"/>
      <c r="X3563" s="174"/>
      <c r="Y3563" s="170"/>
      <c r="Z3563" s="170"/>
      <c r="AA3563" s="170"/>
      <c r="AB3563" s="170"/>
      <c r="AC3563" s="170"/>
      <c r="AD3563" s="174"/>
      <c r="AE3563" s="170"/>
      <c r="AF3563" s="170"/>
      <c r="AI3563" s="170"/>
      <c r="AJ3563" s="170"/>
      <c r="AK3563" s="170"/>
      <c r="AL3563" s="170"/>
      <c r="AM3563" s="170"/>
      <c r="AN3563" s="170"/>
    </row>
    <row r="3564" spans="1:40" ht="52.5" customHeight="1" x14ac:dyDescent="0.2">
      <c r="A3564" s="170"/>
      <c r="B3564" s="170"/>
      <c r="C3564" s="170"/>
      <c r="D3564" s="170"/>
      <c r="E3564" s="170"/>
      <c r="F3564" s="170"/>
      <c r="G3564" s="170"/>
      <c r="H3564" s="170"/>
      <c r="I3564" s="170"/>
      <c r="J3564" s="170"/>
      <c r="K3564" s="170"/>
      <c r="L3564" s="170"/>
      <c r="M3564" s="170"/>
      <c r="N3564" s="170"/>
      <c r="O3564" s="170"/>
      <c r="P3564" s="170"/>
      <c r="Q3564" s="170"/>
      <c r="R3564" s="170"/>
      <c r="S3564" s="170"/>
      <c r="T3564" s="170"/>
      <c r="U3564" s="170"/>
      <c r="V3564" s="170"/>
      <c r="W3564" s="170"/>
      <c r="X3564" s="174"/>
      <c r="Y3564" s="170"/>
      <c r="Z3564" s="170"/>
      <c r="AA3564" s="170"/>
      <c r="AB3564" s="170"/>
      <c r="AC3564" s="170"/>
      <c r="AD3564" s="174"/>
      <c r="AE3564" s="170"/>
      <c r="AF3564" s="170"/>
      <c r="AI3564" s="170"/>
      <c r="AJ3564" s="170"/>
      <c r="AK3564" s="170"/>
      <c r="AL3564" s="170"/>
      <c r="AM3564" s="170"/>
      <c r="AN3564" s="170"/>
    </row>
    <row r="3565" spans="1:40" ht="52.5" customHeight="1" x14ac:dyDescent="0.2">
      <c r="A3565" s="170"/>
      <c r="B3565" s="170"/>
      <c r="C3565" s="170"/>
      <c r="D3565" s="170"/>
      <c r="E3565" s="170"/>
      <c r="F3565" s="170"/>
      <c r="G3565" s="170"/>
      <c r="H3565" s="170"/>
      <c r="I3565" s="170"/>
      <c r="J3565" s="170"/>
      <c r="K3565" s="170"/>
      <c r="L3565" s="170"/>
      <c r="M3565" s="170"/>
      <c r="N3565" s="170"/>
      <c r="O3565" s="170"/>
      <c r="P3565" s="170"/>
      <c r="Q3565" s="170"/>
      <c r="R3565" s="170"/>
      <c r="S3565" s="170"/>
      <c r="T3565" s="170"/>
      <c r="U3565" s="170"/>
      <c r="V3565" s="170"/>
      <c r="W3565" s="170"/>
      <c r="X3565" s="174"/>
      <c r="Y3565" s="170"/>
      <c r="Z3565" s="170"/>
      <c r="AA3565" s="170"/>
      <c r="AB3565" s="170"/>
      <c r="AC3565" s="170"/>
      <c r="AD3565" s="174"/>
      <c r="AE3565" s="170"/>
      <c r="AF3565" s="170"/>
      <c r="AI3565" s="170"/>
      <c r="AJ3565" s="170"/>
      <c r="AK3565" s="170"/>
      <c r="AL3565" s="170"/>
      <c r="AM3565" s="170"/>
      <c r="AN3565" s="170"/>
    </row>
    <row r="3566" spans="1:40" ht="52.5" customHeight="1" x14ac:dyDescent="0.2">
      <c r="A3566" s="170"/>
      <c r="B3566" s="170"/>
      <c r="C3566" s="170"/>
      <c r="D3566" s="170"/>
      <c r="E3566" s="170"/>
      <c r="F3566" s="170"/>
      <c r="G3566" s="170"/>
      <c r="H3566" s="170"/>
      <c r="I3566" s="170"/>
      <c r="J3566" s="170"/>
      <c r="K3566" s="170"/>
      <c r="L3566" s="170"/>
      <c r="M3566" s="170"/>
      <c r="N3566" s="170"/>
      <c r="O3566" s="170"/>
      <c r="P3566" s="170"/>
      <c r="Q3566" s="170"/>
      <c r="R3566" s="170"/>
      <c r="S3566" s="170"/>
      <c r="T3566" s="170"/>
      <c r="U3566" s="170"/>
      <c r="V3566" s="170"/>
      <c r="W3566" s="170"/>
      <c r="X3566" s="174"/>
      <c r="Y3566" s="170"/>
      <c r="Z3566" s="170"/>
      <c r="AA3566" s="170"/>
      <c r="AB3566" s="170"/>
      <c r="AC3566" s="170"/>
      <c r="AD3566" s="174"/>
      <c r="AE3566" s="170"/>
      <c r="AF3566" s="170"/>
      <c r="AI3566" s="170"/>
      <c r="AJ3566" s="170"/>
      <c r="AK3566" s="170"/>
      <c r="AL3566" s="170"/>
      <c r="AM3566" s="170"/>
      <c r="AN3566" s="170"/>
    </row>
    <row r="3567" spans="1:40" ht="52.5" customHeight="1" x14ac:dyDescent="0.2">
      <c r="A3567" s="170"/>
      <c r="B3567" s="170"/>
      <c r="C3567" s="170"/>
      <c r="D3567" s="170"/>
      <c r="E3567" s="170"/>
      <c r="F3567" s="170"/>
      <c r="G3567" s="170"/>
      <c r="H3567" s="170"/>
      <c r="I3567" s="170"/>
      <c r="J3567" s="170"/>
      <c r="K3567" s="170"/>
      <c r="L3567" s="170"/>
      <c r="M3567" s="170"/>
      <c r="N3567" s="170"/>
      <c r="O3567" s="170"/>
      <c r="P3567" s="170"/>
      <c r="Q3567" s="170"/>
      <c r="R3567" s="170"/>
      <c r="S3567" s="170"/>
      <c r="T3567" s="170"/>
      <c r="U3567" s="170"/>
      <c r="V3567" s="170"/>
      <c r="W3567" s="170"/>
      <c r="X3567" s="174"/>
      <c r="Y3567" s="170"/>
      <c r="Z3567" s="170"/>
      <c r="AA3567" s="170"/>
      <c r="AB3567" s="170"/>
      <c r="AC3567" s="170"/>
      <c r="AD3567" s="174"/>
      <c r="AE3567" s="170"/>
      <c r="AF3567" s="170"/>
      <c r="AI3567" s="170"/>
      <c r="AJ3567" s="170"/>
      <c r="AK3567" s="170"/>
      <c r="AL3567" s="170"/>
      <c r="AM3567" s="170"/>
      <c r="AN3567" s="170"/>
    </row>
    <row r="3568" spans="1:40" ht="52.5" customHeight="1" x14ac:dyDescent="0.2">
      <c r="A3568" s="170"/>
      <c r="B3568" s="170"/>
      <c r="C3568" s="170"/>
      <c r="D3568" s="170"/>
      <c r="E3568" s="170"/>
      <c r="F3568" s="170"/>
      <c r="G3568" s="170"/>
      <c r="H3568" s="170"/>
      <c r="I3568" s="170"/>
      <c r="J3568" s="170"/>
      <c r="K3568" s="170"/>
      <c r="L3568" s="170"/>
      <c r="M3568" s="170"/>
      <c r="N3568" s="170"/>
      <c r="O3568" s="170"/>
      <c r="P3568" s="170"/>
      <c r="Q3568" s="170"/>
      <c r="R3568" s="170"/>
      <c r="S3568" s="170"/>
      <c r="T3568" s="170"/>
      <c r="U3568" s="170"/>
      <c r="V3568" s="170"/>
      <c r="W3568" s="170"/>
      <c r="X3568" s="174"/>
      <c r="Y3568" s="170"/>
      <c r="Z3568" s="170"/>
      <c r="AA3568" s="170"/>
      <c r="AB3568" s="170"/>
      <c r="AC3568" s="170"/>
      <c r="AD3568" s="174"/>
      <c r="AE3568" s="170"/>
      <c r="AF3568" s="170"/>
      <c r="AI3568" s="170"/>
      <c r="AJ3568" s="170"/>
      <c r="AK3568" s="170"/>
      <c r="AL3568" s="170"/>
      <c r="AM3568" s="170"/>
      <c r="AN3568" s="170"/>
    </row>
    <row r="3569" spans="1:40" ht="52.5" customHeight="1" x14ac:dyDescent="0.2">
      <c r="A3569" s="170"/>
      <c r="B3569" s="170"/>
      <c r="C3569" s="170"/>
      <c r="D3569" s="170"/>
      <c r="E3569" s="170"/>
      <c r="F3569" s="170"/>
      <c r="G3569" s="170"/>
      <c r="H3569" s="170"/>
      <c r="I3569" s="170"/>
      <c r="J3569" s="170"/>
      <c r="K3569" s="170"/>
      <c r="L3569" s="170"/>
      <c r="M3569" s="170"/>
      <c r="N3569" s="170"/>
      <c r="O3569" s="170"/>
      <c r="P3569" s="170"/>
      <c r="Q3569" s="170"/>
      <c r="R3569" s="170"/>
      <c r="S3569" s="170"/>
      <c r="T3569" s="170"/>
      <c r="U3569" s="170"/>
      <c r="V3569" s="170"/>
      <c r="W3569" s="170"/>
      <c r="X3569" s="174"/>
      <c r="Y3569" s="170"/>
      <c r="Z3569" s="170"/>
      <c r="AA3569" s="170"/>
      <c r="AB3569" s="170"/>
      <c r="AC3569" s="170"/>
      <c r="AD3569" s="174"/>
      <c r="AE3569" s="170"/>
      <c r="AF3569" s="170"/>
      <c r="AI3569" s="170"/>
      <c r="AJ3569" s="170"/>
      <c r="AK3569" s="170"/>
      <c r="AL3569" s="170"/>
      <c r="AM3569" s="170"/>
      <c r="AN3569" s="170"/>
    </row>
    <row r="3570" spans="1:40" ht="52.5" customHeight="1" x14ac:dyDescent="0.2">
      <c r="A3570" s="170"/>
      <c r="B3570" s="170"/>
      <c r="C3570" s="170"/>
      <c r="D3570" s="170"/>
      <c r="E3570" s="170"/>
      <c r="F3570" s="170"/>
      <c r="G3570" s="170"/>
      <c r="H3570" s="170"/>
      <c r="I3570" s="170"/>
      <c r="J3570" s="170"/>
      <c r="K3570" s="170"/>
      <c r="L3570" s="170"/>
      <c r="M3570" s="170"/>
      <c r="N3570" s="170"/>
      <c r="O3570" s="170"/>
      <c r="P3570" s="170"/>
      <c r="Q3570" s="170"/>
      <c r="R3570" s="170"/>
      <c r="S3570" s="170"/>
      <c r="T3570" s="170"/>
      <c r="U3570" s="170"/>
      <c r="V3570" s="170"/>
      <c r="W3570" s="170"/>
      <c r="X3570" s="174"/>
      <c r="Y3570" s="170"/>
      <c r="Z3570" s="170"/>
      <c r="AA3570" s="170"/>
      <c r="AB3570" s="170"/>
      <c r="AC3570" s="170"/>
      <c r="AD3570" s="174"/>
      <c r="AE3570" s="170"/>
      <c r="AF3570" s="170"/>
      <c r="AI3570" s="170"/>
      <c r="AJ3570" s="170"/>
      <c r="AK3570" s="170"/>
      <c r="AL3570" s="170"/>
      <c r="AM3570" s="170"/>
      <c r="AN3570" s="170"/>
    </row>
    <row r="3571" spans="1:40" ht="52.5" customHeight="1" x14ac:dyDescent="0.2">
      <c r="A3571" s="170"/>
      <c r="B3571" s="170"/>
      <c r="C3571" s="170"/>
      <c r="D3571" s="170"/>
      <c r="E3571" s="170"/>
      <c r="F3571" s="170"/>
      <c r="G3571" s="170"/>
      <c r="H3571" s="170"/>
      <c r="I3571" s="170"/>
      <c r="J3571" s="170"/>
      <c r="K3571" s="170"/>
      <c r="L3571" s="170"/>
      <c r="M3571" s="170"/>
      <c r="N3571" s="170"/>
      <c r="O3571" s="170"/>
      <c r="P3571" s="170"/>
      <c r="Q3571" s="170"/>
      <c r="R3571" s="170"/>
      <c r="S3571" s="170"/>
      <c r="T3571" s="170"/>
      <c r="U3571" s="170"/>
      <c r="V3571" s="170"/>
      <c r="W3571" s="170"/>
      <c r="X3571" s="174"/>
      <c r="Y3571" s="170"/>
      <c r="Z3571" s="170"/>
      <c r="AA3571" s="170"/>
      <c r="AB3571" s="170"/>
      <c r="AC3571" s="170"/>
      <c r="AD3571" s="174"/>
      <c r="AE3571" s="170"/>
      <c r="AF3571" s="170"/>
      <c r="AI3571" s="170"/>
      <c r="AJ3571" s="170"/>
      <c r="AK3571" s="170"/>
      <c r="AL3571" s="170"/>
      <c r="AM3571" s="170"/>
      <c r="AN3571" s="170"/>
    </row>
    <row r="3572" spans="1:40" ht="52.5" customHeight="1" x14ac:dyDescent="0.2">
      <c r="A3572" s="170"/>
      <c r="B3572" s="170"/>
      <c r="C3572" s="170"/>
      <c r="D3572" s="170"/>
      <c r="E3572" s="170"/>
      <c r="F3572" s="170"/>
      <c r="G3572" s="170"/>
      <c r="H3572" s="170"/>
      <c r="I3572" s="170"/>
      <c r="J3572" s="170"/>
      <c r="K3572" s="170"/>
      <c r="L3572" s="170"/>
      <c r="M3572" s="170"/>
      <c r="N3572" s="170"/>
      <c r="O3572" s="170"/>
      <c r="P3572" s="170"/>
      <c r="Q3572" s="170"/>
      <c r="R3572" s="170"/>
      <c r="S3572" s="170"/>
      <c r="T3572" s="170"/>
      <c r="U3572" s="170"/>
      <c r="V3572" s="170"/>
      <c r="W3572" s="170"/>
      <c r="X3572" s="174"/>
      <c r="Y3572" s="170"/>
      <c r="Z3572" s="170"/>
      <c r="AA3572" s="170"/>
      <c r="AB3572" s="170"/>
      <c r="AC3572" s="170"/>
      <c r="AD3572" s="174"/>
      <c r="AE3572" s="170"/>
      <c r="AF3572" s="170"/>
      <c r="AI3572" s="170"/>
      <c r="AJ3572" s="170"/>
      <c r="AK3572" s="170"/>
      <c r="AL3572" s="170"/>
      <c r="AM3572" s="170"/>
      <c r="AN3572" s="170"/>
    </row>
    <row r="3573" spans="1:40" ht="52.5" customHeight="1" x14ac:dyDescent="0.2">
      <c r="A3573" s="170"/>
      <c r="B3573" s="170"/>
      <c r="C3573" s="170"/>
      <c r="D3573" s="170"/>
      <c r="E3573" s="170"/>
      <c r="F3573" s="170"/>
      <c r="G3573" s="170"/>
      <c r="H3573" s="170"/>
      <c r="I3573" s="170"/>
      <c r="J3573" s="170"/>
      <c r="K3573" s="170"/>
      <c r="L3573" s="170"/>
      <c r="M3573" s="170"/>
      <c r="N3573" s="170"/>
      <c r="O3573" s="170"/>
      <c r="P3573" s="170"/>
      <c r="Q3573" s="170"/>
      <c r="R3573" s="170"/>
      <c r="S3573" s="170"/>
      <c r="T3573" s="170"/>
      <c r="U3573" s="170"/>
      <c r="V3573" s="170"/>
      <c r="W3573" s="170"/>
      <c r="X3573" s="174"/>
      <c r="Y3573" s="170"/>
      <c r="Z3573" s="170"/>
      <c r="AA3573" s="170"/>
      <c r="AB3573" s="170"/>
      <c r="AC3573" s="170"/>
      <c r="AD3573" s="174"/>
      <c r="AE3573" s="170"/>
      <c r="AF3573" s="170"/>
      <c r="AI3573" s="170"/>
      <c r="AJ3573" s="170"/>
      <c r="AK3573" s="170"/>
      <c r="AL3573" s="170"/>
      <c r="AM3573" s="170"/>
      <c r="AN3573" s="170"/>
    </row>
    <row r="3574" spans="1:40" ht="52.5" customHeight="1" x14ac:dyDescent="0.2">
      <c r="A3574" s="170"/>
      <c r="B3574" s="170"/>
      <c r="C3574" s="170"/>
      <c r="D3574" s="170"/>
      <c r="E3574" s="170"/>
      <c r="F3574" s="170"/>
      <c r="G3574" s="170"/>
      <c r="H3574" s="170"/>
      <c r="I3574" s="170"/>
      <c r="J3574" s="170"/>
      <c r="K3574" s="170"/>
      <c r="L3574" s="170"/>
      <c r="M3574" s="170"/>
      <c r="N3574" s="170"/>
      <c r="O3574" s="170"/>
      <c r="P3574" s="170"/>
      <c r="Q3574" s="170"/>
      <c r="R3574" s="170"/>
      <c r="S3574" s="170"/>
      <c r="T3574" s="170"/>
      <c r="U3574" s="170"/>
      <c r="V3574" s="170"/>
      <c r="W3574" s="170"/>
      <c r="X3574" s="174"/>
      <c r="Y3574" s="170"/>
      <c r="Z3574" s="170"/>
      <c r="AA3574" s="170"/>
      <c r="AB3574" s="170"/>
      <c r="AC3574" s="170"/>
      <c r="AD3574" s="174"/>
      <c r="AE3574" s="170"/>
      <c r="AF3574" s="170"/>
      <c r="AI3574" s="170"/>
      <c r="AJ3574" s="170"/>
      <c r="AK3574" s="170"/>
      <c r="AL3574" s="170"/>
      <c r="AM3574" s="170"/>
      <c r="AN3574" s="170"/>
    </row>
    <row r="3575" spans="1:40" ht="52.5" customHeight="1" x14ac:dyDescent="0.2">
      <c r="A3575" s="170"/>
      <c r="B3575" s="170"/>
      <c r="C3575" s="170"/>
      <c r="D3575" s="170"/>
      <c r="E3575" s="170"/>
      <c r="F3575" s="170"/>
      <c r="G3575" s="170"/>
      <c r="H3575" s="170"/>
      <c r="I3575" s="170"/>
      <c r="J3575" s="170"/>
      <c r="K3575" s="170"/>
      <c r="L3575" s="170"/>
      <c r="M3575" s="170"/>
      <c r="N3575" s="170"/>
      <c r="O3575" s="170"/>
      <c r="P3575" s="170"/>
      <c r="Q3575" s="170"/>
      <c r="R3575" s="170"/>
      <c r="S3575" s="170"/>
      <c r="T3575" s="170"/>
      <c r="U3575" s="170"/>
      <c r="V3575" s="170"/>
      <c r="W3575" s="170"/>
      <c r="X3575" s="174"/>
      <c r="Y3575" s="170"/>
      <c r="Z3575" s="170"/>
      <c r="AA3575" s="170"/>
      <c r="AB3575" s="170"/>
      <c r="AC3575" s="170"/>
      <c r="AD3575" s="174"/>
      <c r="AE3575" s="170"/>
      <c r="AF3575" s="170"/>
      <c r="AI3575" s="170"/>
      <c r="AJ3575" s="170"/>
      <c r="AK3575" s="170"/>
      <c r="AL3575" s="170"/>
      <c r="AM3575" s="170"/>
      <c r="AN3575" s="170"/>
    </row>
    <row r="3576" spans="1:40" ht="52.5" customHeight="1" x14ac:dyDescent="0.2">
      <c r="A3576" s="170"/>
      <c r="B3576" s="170"/>
      <c r="C3576" s="170"/>
      <c r="D3576" s="170"/>
      <c r="E3576" s="170"/>
      <c r="F3576" s="170"/>
      <c r="G3576" s="170"/>
      <c r="H3576" s="170"/>
      <c r="I3576" s="170"/>
      <c r="J3576" s="170"/>
      <c r="K3576" s="170"/>
      <c r="L3576" s="170"/>
      <c r="M3576" s="170"/>
      <c r="N3576" s="170"/>
      <c r="O3576" s="170"/>
      <c r="P3576" s="170"/>
      <c r="Q3576" s="170"/>
      <c r="R3576" s="170"/>
      <c r="S3576" s="170"/>
      <c r="T3576" s="170"/>
      <c r="U3576" s="170"/>
      <c r="V3576" s="170"/>
      <c r="W3576" s="170"/>
      <c r="X3576" s="174"/>
      <c r="Y3576" s="170"/>
      <c r="Z3576" s="170"/>
      <c r="AA3576" s="170"/>
      <c r="AB3576" s="170"/>
      <c r="AC3576" s="170"/>
      <c r="AD3576" s="174"/>
      <c r="AE3576" s="170"/>
      <c r="AF3576" s="170"/>
      <c r="AI3576" s="170"/>
      <c r="AJ3576" s="170"/>
      <c r="AK3576" s="170"/>
      <c r="AL3576" s="170"/>
      <c r="AM3576" s="170"/>
      <c r="AN3576" s="170"/>
    </row>
    <row r="3577" spans="1:40" ht="52.5" customHeight="1" x14ac:dyDescent="0.2">
      <c r="A3577" s="170"/>
      <c r="B3577" s="170"/>
      <c r="C3577" s="170"/>
      <c r="D3577" s="170"/>
      <c r="E3577" s="170"/>
      <c r="F3577" s="170"/>
      <c r="G3577" s="170"/>
      <c r="H3577" s="170"/>
      <c r="I3577" s="170"/>
      <c r="J3577" s="170"/>
      <c r="K3577" s="170"/>
      <c r="L3577" s="170"/>
      <c r="M3577" s="170"/>
      <c r="N3577" s="170"/>
      <c r="O3577" s="170"/>
      <c r="P3577" s="170"/>
      <c r="Q3577" s="170"/>
      <c r="R3577" s="170"/>
      <c r="S3577" s="170"/>
      <c r="T3577" s="170"/>
      <c r="U3577" s="170"/>
      <c r="V3577" s="170"/>
      <c r="W3577" s="170"/>
      <c r="X3577" s="174"/>
      <c r="Y3577" s="170"/>
      <c r="Z3577" s="170"/>
      <c r="AA3577" s="170"/>
      <c r="AB3577" s="170"/>
      <c r="AC3577" s="170"/>
      <c r="AD3577" s="174"/>
      <c r="AE3577" s="170"/>
      <c r="AF3577" s="170"/>
      <c r="AI3577" s="170"/>
      <c r="AJ3577" s="170"/>
      <c r="AK3577" s="170"/>
      <c r="AL3577" s="170"/>
      <c r="AM3577" s="170"/>
      <c r="AN3577" s="170"/>
    </row>
    <row r="3578" spans="1:40" ht="52.5" customHeight="1" x14ac:dyDescent="0.2">
      <c r="A3578" s="170"/>
      <c r="B3578" s="170"/>
      <c r="C3578" s="170"/>
      <c r="D3578" s="170"/>
      <c r="E3578" s="170"/>
      <c r="F3578" s="170"/>
      <c r="G3578" s="170"/>
      <c r="H3578" s="170"/>
      <c r="I3578" s="170"/>
      <c r="J3578" s="170"/>
      <c r="K3578" s="170"/>
      <c r="L3578" s="170"/>
      <c r="M3578" s="170"/>
      <c r="N3578" s="170"/>
      <c r="O3578" s="170"/>
      <c r="P3578" s="170"/>
      <c r="Q3578" s="170"/>
      <c r="R3578" s="170"/>
      <c r="S3578" s="170"/>
      <c r="T3578" s="170"/>
      <c r="U3578" s="170"/>
      <c r="V3578" s="170"/>
      <c r="W3578" s="170"/>
      <c r="X3578" s="174"/>
      <c r="Y3578" s="170"/>
      <c r="Z3578" s="170"/>
      <c r="AA3578" s="170"/>
      <c r="AB3578" s="170"/>
      <c r="AC3578" s="170"/>
      <c r="AD3578" s="174"/>
      <c r="AE3578" s="170"/>
      <c r="AF3578" s="170"/>
      <c r="AI3578" s="170"/>
      <c r="AJ3578" s="170"/>
      <c r="AK3578" s="170"/>
      <c r="AL3578" s="170"/>
      <c r="AM3578" s="170"/>
      <c r="AN3578" s="170"/>
    </row>
    <row r="3579" spans="1:40" ht="52.5" customHeight="1" x14ac:dyDescent="0.2">
      <c r="A3579" s="170"/>
      <c r="B3579" s="170"/>
      <c r="C3579" s="170"/>
      <c r="D3579" s="170"/>
      <c r="E3579" s="170"/>
      <c r="F3579" s="170"/>
      <c r="G3579" s="170"/>
      <c r="H3579" s="170"/>
      <c r="I3579" s="170"/>
      <c r="J3579" s="170"/>
      <c r="K3579" s="170"/>
      <c r="L3579" s="170"/>
      <c r="M3579" s="170"/>
      <c r="N3579" s="170"/>
      <c r="O3579" s="170"/>
      <c r="P3579" s="170"/>
      <c r="Q3579" s="170"/>
      <c r="R3579" s="170"/>
      <c r="S3579" s="170"/>
      <c r="T3579" s="170"/>
      <c r="U3579" s="170"/>
      <c r="V3579" s="170"/>
      <c r="W3579" s="170"/>
      <c r="X3579" s="174"/>
      <c r="Y3579" s="170"/>
      <c r="Z3579" s="170"/>
      <c r="AA3579" s="170"/>
      <c r="AB3579" s="170"/>
      <c r="AC3579" s="170"/>
      <c r="AD3579" s="174"/>
      <c r="AE3579" s="170"/>
      <c r="AF3579" s="170"/>
      <c r="AI3579" s="170"/>
      <c r="AJ3579" s="170"/>
      <c r="AK3579" s="170"/>
      <c r="AL3579" s="170"/>
      <c r="AM3579" s="170"/>
      <c r="AN3579" s="170"/>
    </row>
    <row r="3580" spans="1:40" ht="52.5" customHeight="1" x14ac:dyDescent="0.2">
      <c r="A3580" s="170"/>
      <c r="B3580" s="170"/>
      <c r="C3580" s="170"/>
      <c r="D3580" s="170"/>
      <c r="E3580" s="170"/>
      <c r="F3580" s="170"/>
      <c r="G3580" s="170"/>
      <c r="H3580" s="170"/>
      <c r="I3580" s="170"/>
      <c r="J3580" s="170"/>
      <c r="K3580" s="170"/>
      <c r="L3580" s="170"/>
      <c r="M3580" s="170"/>
      <c r="N3580" s="170"/>
      <c r="O3580" s="170"/>
      <c r="P3580" s="170"/>
      <c r="Q3580" s="170"/>
      <c r="R3580" s="170"/>
      <c r="S3580" s="170"/>
      <c r="T3580" s="170"/>
      <c r="U3580" s="170"/>
      <c r="V3580" s="170"/>
      <c r="W3580" s="170"/>
      <c r="X3580" s="174"/>
      <c r="Y3580" s="170"/>
      <c r="Z3580" s="170"/>
      <c r="AA3580" s="170"/>
      <c r="AB3580" s="170"/>
      <c r="AC3580" s="170"/>
      <c r="AD3580" s="174"/>
      <c r="AE3580" s="170"/>
      <c r="AF3580" s="170"/>
      <c r="AI3580" s="170"/>
      <c r="AJ3580" s="170"/>
      <c r="AK3580" s="170"/>
      <c r="AL3580" s="170"/>
      <c r="AM3580" s="170"/>
      <c r="AN3580" s="170"/>
    </row>
    <row r="3581" spans="1:40" ht="52.5" customHeight="1" x14ac:dyDescent="0.2">
      <c r="A3581" s="170"/>
      <c r="B3581" s="170"/>
      <c r="C3581" s="170"/>
      <c r="D3581" s="170"/>
      <c r="E3581" s="170"/>
      <c r="F3581" s="170"/>
      <c r="G3581" s="170"/>
      <c r="H3581" s="170"/>
      <c r="I3581" s="170"/>
      <c r="J3581" s="170"/>
      <c r="K3581" s="170"/>
      <c r="L3581" s="170"/>
      <c r="M3581" s="170"/>
      <c r="N3581" s="170"/>
      <c r="O3581" s="170"/>
      <c r="P3581" s="170"/>
      <c r="Q3581" s="170"/>
      <c r="R3581" s="170"/>
      <c r="S3581" s="170"/>
      <c r="T3581" s="170"/>
      <c r="U3581" s="170"/>
      <c r="V3581" s="170"/>
      <c r="W3581" s="170"/>
      <c r="X3581" s="174"/>
      <c r="Y3581" s="170"/>
      <c r="Z3581" s="170"/>
      <c r="AA3581" s="170"/>
      <c r="AB3581" s="170"/>
      <c r="AC3581" s="170"/>
      <c r="AD3581" s="174"/>
      <c r="AE3581" s="170"/>
      <c r="AF3581" s="170"/>
      <c r="AI3581" s="170"/>
      <c r="AJ3581" s="170"/>
      <c r="AK3581" s="170"/>
      <c r="AL3581" s="170"/>
      <c r="AM3581" s="170"/>
      <c r="AN3581" s="170"/>
    </row>
    <row r="3582" spans="1:40" ht="52.5" customHeight="1" x14ac:dyDescent="0.2">
      <c r="A3582" s="170"/>
      <c r="B3582" s="170"/>
      <c r="C3582" s="170"/>
      <c r="D3582" s="170"/>
      <c r="E3582" s="170"/>
      <c r="F3582" s="170"/>
      <c r="G3582" s="170"/>
      <c r="H3582" s="170"/>
      <c r="I3582" s="170"/>
      <c r="J3582" s="170"/>
      <c r="K3582" s="170"/>
      <c r="L3582" s="170"/>
      <c r="M3582" s="170"/>
      <c r="N3582" s="170"/>
      <c r="O3582" s="170"/>
      <c r="P3582" s="170"/>
      <c r="Q3582" s="170"/>
      <c r="R3582" s="170"/>
      <c r="S3582" s="170"/>
      <c r="T3582" s="170"/>
      <c r="U3582" s="170"/>
      <c r="V3582" s="170"/>
      <c r="W3582" s="170"/>
      <c r="X3582" s="174"/>
      <c r="Y3582" s="170"/>
      <c r="Z3582" s="170"/>
      <c r="AA3582" s="170"/>
      <c r="AB3582" s="170"/>
      <c r="AC3582" s="170"/>
      <c r="AD3582" s="174"/>
      <c r="AE3582" s="170"/>
      <c r="AF3582" s="170"/>
      <c r="AI3582" s="170"/>
      <c r="AJ3582" s="170"/>
      <c r="AK3582" s="170"/>
      <c r="AL3582" s="170"/>
      <c r="AM3582" s="170"/>
      <c r="AN3582" s="170"/>
    </row>
    <row r="3583" spans="1:40" ht="52.5" customHeight="1" x14ac:dyDescent="0.2">
      <c r="A3583" s="170"/>
      <c r="B3583" s="170"/>
      <c r="C3583" s="170"/>
      <c r="D3583" s="170"/>
      <c r="E3583" s="170"/>
      <c r="F3583" s="170"/>
      <c r="G3583" s="170"/>
      <c r="H3583" s="170"/>
      <c r="I3583" s="170"/>
      <c r="J3583" s="170"/>
      <c r="K3583" s="170"/>
      <c r="L3583" s="170"/>
      <c r="M3583" s="170"/>
      <c r="N3583" s="170"/>
      <c r="O3583" s="170"/>
      <c r="P3583" s="170"/>
      <c r="Q3583" s="170"/>
      <c r="R3583" s="170"/>
      <c r="S3583" s="170"/>
      <c r="T3583" s="170"/>
      <c r="U3583" s="170"/>
      <c r="V3583" s="170"/>
      <c r="W3583" s="170"/>
      <c r="X3583" s="174"/>
      <c r="Y3583" s="170"/>
      <c r="Z3583" s="170"/>
      <c r="AA3583" s="170"/>
      <c r="AB3583" s="170"/>
      <c r="AC3583" s="170"/>
      <c r="AD3583" s="174"/>
      <c r="AE3583" s="170"/>
      <c r="AF3583" s="170"/>
      <c r="AI3583" s="170"/>
      <c r="AJ3583" s="170"/>
      <c r="AK3583" s="170"/>
      <c r="AL3583" s="170"/>
      <c r="AM3583" s="170"/>
      <c r="AN3583" s="170"/>
    </row>
    <row r="3584" spans="1:40" ht="52.5" customHeight="1" x14ac:dyDescent="0.2">
      <c r="A3584" s="170"/>
      <c r="B3584" s="170"/>
      <c r="C3584" s="170"/>
      <c r="D3584" s="170"/>
      <c r="E3584" s="170"/>
      <c r="F3584" s="170"/>
      <c r="G3584" s="170"/>
      <c r="H3584" s="170"/>
      <c r="I3584" s="170"/>
      <c r="J3584" s="170"/>
      <c r="K3584" s="170"/>
      <c r="L3584" s="170"/>
      <c r="M3584" s="170"/>
      <c r="N3584" s="170"/>
      <c r="O3584" s="170"/>
      <c r="P3584" s="170"/>
      <c r="Q3584" s="170"/>
      <c r="R3584" s="170"/>
      <c r="S3584" s="170"/>
      <c r="T3584" s="170"/>
      <c r="U3584" s="170"/>
      <c r="V3584" s="170"/>
      <c r="W3584" s="170"/>
      <c r="X3584" s="174"/>
      <c r="Y3584" s="170"/>
      <c r="Z3584" s="170"/>
      <c r="AA3584" s="170"/>
      <c r="AB3584" s="170"/>
      <c r="AC3584" s="170"/>
      <c r="AD3584" s="174"/>
      <c r="AE3584" s="170"/>
      <c r="AF3584" s="170"/>
      <c r="AI3584" s="170"/>
      <c r="AJ3584" s="170"/>
      <c r="AK3584" s="170"/>
      <c r="AL3584" s="170"/>
      <c r="AM3584" s="170"/>
      <c r="AN3584" s="170"/>
    </row>
    <row r="3585" spans="1:40" ht="52.5" customHeight="1" x14ac:dyDescent="0.2">
      <c r="A3585" s="170"/>
      <c r="B3585" s="170"/>
      <c r="C3585" s="170"/>
      <c r="D3585" s="170"/>
      <c r="E3585" s="170"/>
      <c r="F3585" s="170"/>
      <c r="G3585" s="170"/>
      <c r="H3585" s="170"/>
      <c r="I3585" s="170"/>
      <c r="J3585" s="170"/>
      <c r="K3585" s="170"/>
      <c r="L3585" s="170"/>
      <c r="M3585" s="170"/>
      <c r="N3585" s="170"/>
      <c r="O3585" s="170"/>
      <c r="P3585" s="170"/>
      <c r="Q3585" s="170"/>
      <c r="R3585" s="170"/>
      <c r="S3585" s="170"/>
      <c r="T3585" s="170"/>
      <c r="U3585" s="170"/>
      <c r="V3585" s="170"/>
      <c r="W3585" s="170"/>
      <c r="X3585" s="174"/>
      <c r="Y3585" s="170"/>
      <c r="Z3585" s="170"/>
      <c r="AA3585" s="170"/>
      <c r="AB3585" s="170"/>
      <c r="AC3585" s="170"/>
      <c r="AD3585" s="174"/>
      <c r="AE3585" s="170"/>
      <c r="AF3585" s="170"/>
      <c r="AI3585" s="170"/>
      <c r="AJ3585" s="170"/>
      <c r="AK3585" s="170"/>
      <c r="AL3585" s="170"/>
      <c r="AM3585" s="170"/>
      <c r="AN3585" s="170"/>
    </row>
    <row r="3586" spans="1:40" ht="52.5" customHeight="1" x14ac:dyDescent="0.2">
      <c r="A3586" s="170"/>
      <c r="B3586" s="170"/>
      <c r="C3586" s="170"/>
      <c r="D3586" s="170"/>
      <c r="E3586" s="170"/>
      <c r="F3586" s="170"/>
      <c r="G3586" s="170"/>
      <c r="H3586" s="170"/>
      <c r="I3586" s="170"/>
      <c r="J3586" s="170"/>
      <c r="K3586" s="170"/>
      <c r="L3586" s="170"/>
      <c r="M3586" s="170"/>
      <c r="N3586" s="170"/>
      <c r="O3586" s="170"/>
      <c r="P3586" s="170"/>
      <c r="Q3586" s="170"/>
      <c r="R3586" s="170"/>
      <c r="S3586" s="170"/>
      <c r="T3586" s="170"/>
      <c r="U3586" s="170"/>
      <c r="V3586" s="170"/>
      <c r="W3586" s="170"/>
      <c r="X3586" s="174"/>
      <c r="Y3586" s="170"/>
      <c r="Z3586" s="170"/>
      <c r="AA3586" s="170"/>
      <c r="AB3586" s="170"/>
      <c r="AC3586" s="170"/>
      <c r="AD3586" s="174"/>
      <c r="AE3586" s="170"/>
      <c r="AF3586" s="170"/>
      <c r="AI3586" s="170"/>
      <c r="AJ3586" s="170"/>
      <c r="AK3586" s="170"/>
      <c r="AL3586" s="170"/>
      <c r="AM3586" s="170"/>
      <c r="AN3586" s="170"/>
    </row>
    <row r="3587" spans="1:40" ht="52.5" customHeight="1" x14ac:dyDescent="0.2">
      <c r="A3587" s="170"/>
      <c r="B3587" s="170"/>
      <c r="C3587" s="170"/>
      <c r="D3587" s="170"/>
      <c r="E3587" s="170"/>
      <c r="F3587" s="170"/>
      <c r="G3587" s="170"/>
      <c r="H3587" s="170"/>
      <c r="I3587" s="170"/>
      <c r="J3587" s="170"/>
      <c r="K3587" s="170"/>
      <c r="L3587" s="170"/>
      <c r="M3587" s="170"/>
      <c r="N3587" s="170"/>
      <c r="O3587" s="170"/>
      <c r="P3587" s="170"/>
      <c r="Q3587" s="170"/>
      <c r="R3587" s="170"/>
      <c r="S3587" s="170"/>
      <c r="T3587" s="170"/>
      <c r="U3587" s="170"/>
      <c r="V3587" s="170"/>
      <c r="W3587" s="170"/>
      <c r="X3587" s="174"/>
      <c r="Y3587" s="170"/>
      <c r="Z3587" s="170"/>
      <c r="AA3587" s="170"/>
      <c r="AB3587" s="170"/>
      <c r="AC3587" s="170"/>
      <c r="AD3587" s="174"/>
      <c r="AE3587" s="170"/>
      <c r="AF3587" s="170"/>
      <c r="AI3587" s="170"/>
      <c r="AJ3587" s="170"/>
      <c r="AK3587" s="170"/>
      <c r="AL3587" s="170"/>
      <c r="AM3587" s="170"/>
      <c r="AN3587" s="170"/>
    </row>
    <row r="3588" spans="1:40" ht="52.5" customHeight="1" x14ac:dyDescent="0.2">
      <c r="A3588" s="170"/>
      <c r="B3588" s="170"/>
      <c r="C3588" s="170"/>
      <c r="D3588" s="170"/>
      <c r="E3588" s="170"/>
      <c r="F3588" s="170"/>
      <c r="G3588" s="170"/>
      <c r="H3588" s="170"/>
      <c r="I3588" s="170"/>
      <c r="J3588" s="170"/>
      <c r="K3588" s="170"/>
      <c r="L3588" s="170"/>
      <c r="M3588" s="170"/>
      <c r="N3588" s="170"/>
      <c r="O3588" s="170"/>
      <c r="P3588" s="170"/>
      <c r="Q3588" s="170"/>
      <c r="R3588" s="170"/>
      <c r="S3588" s="170"/>
      <c r="T3588" s="170"/>
      <c r="U3588" s="170"/>
      <c r="V3588" s="170"/>
      <c r="W3588" s="170"/>
      <c r="X3588" s="174"/>
      <c r="Y3588" s="170"/>
      <c r="Z3588" s="170"/>
      <c r="AA3588" s="170"/>
      <c r="AB3588" s="170"/>
      <c r="AC3588" s="170"/>
      <c r="AD3588" s="174"/>
      <c r="AE3588" s="170"/>
      <c r="AF3588" s="170"/>
      <c r="AI3588" s="170"/>
      <c r="AJ3588" s="170"/>
      <c r="AK3588" s="170"/>
      <c r="AL3588" s="170"/>
      <c r="AM3588" s="170"/>
      <c r="AN3588" s="170"/>
    </row>
    <row r="3589" spans="1:40" ht="52.5" customHeight="1" x14ac:dyDescent="0.2">
      <c r="A3589" s="170"/>
      <c r="B3589" s="170"/>
      <c r="C3589" s="170"/>
      <c r="D3589" s="170"/>
      <c r="E3589" s="170"/>
      <c r="F3589" s="170"/>
      <c r="G3589" s="170"/>
      <c r="H3589" s="170"/>
      <c r="I3589" s="170"/>
      <c r="J3589" s="170"/>
      <c r="K3589" s="170"/>
      <c r="L3589" s="170"/>
      <c r="M3589" s="170"/>
      <c r="N3589" s="170"/>
      <c r="O3589" s="170"/>
      <c r="P3589" s="170"/>
      <c r="Q3589" s="170"/>
      <c r="R3589" s="170"/>
      <c r="S3589" s="170"/>
      <c r="T3589" s="170"/>
      <c r="U3589" s="170"/>
      <c r="V3589" s="170"/>
      <c r="W3589" s="170"/>
      <c r="X3589" s="174"/>
      <c r="Y3589" s="170"/>
      <c r="Z3589" s="170"/>
      <c r="AA3589" s="170"/>
      <c r="AB3589" s="170"/>
      <c r="AC3589" s="170"/>
      <c r="AD3589" s="174"/>
      <c r="AE3589" s="170"/>
      <c r="AF3589" s="170"/>
      <c r="AI3589" s="170"/>
      <c r="AJ3589" s="170"/>
      <c r="AK3589" s="170"/>
      <c r="AL3589" s="170"/>
      <c r="AM3589" s="170"/>
      <c r="AN3589" s="170"/>
    </row>
    <row r="3590" spans="1:40" ht="52.5" customHeight="1" x14ac:dyDescent="0.2">
      <c r="A3590" s="170"/>
      <c r="B3590" s="170"/>
      <c r="C3590" s="170"/>
      <c r="D3590" s="170"/>
      <c r="E3590" s="170"/>
      <c r="F3590" s="170"/>
      <c r="G3590" s="170"/>
      <c r="H3590" s="170"/>
      <c r="I3590" s="170"/>
      <c r="J3590" s="170"/>
      <c r="K3590" s="170"/>
      <c r="L3590" s="170"/>
      <c r="M3590" s="170"/>
      <c r="N3590" s="170"/>
      <c r="O3590" s="170"/>
      <c r="P3590" s="170"/>
      <c r="Q3590" s="170"/>
      <c r="R3590" s="170"/>
      <c r="S3590" s="170"/>
      <c r="T3590" s="170"/>
      <c r="U3590" s="170"/>
      <c r="V3590" s="170"/>
      <c r="W3590" s="170"/>
      <c r="X3590" s="174"/>
      <c r="Y3590" s="170"/>
      <c r="Z3590" s="170"/>
      <c r="AA3590" s="170"/>
      <c r="AB3590" s="170"/>
      <c r="AC3590" s="170"/>
      <c r="AD3590" s="174"/>
      <c r="AE3590" s="170"/>
      <c r="AF3590" s="170"/>
      <c r="AI3590" s="170"/>
      <c r="AJ3590" s="170"/>
      <c r="AK3590" s="170"/>
      <c r="AL3590" s="170"/>
      <c r="AM3590" s="170"/>
      <c r="AN3590" s="170"/>
    </row>
    <row r="3591" spans="1:40" ht="52.5" customHeight="1" x14ac:dyDescent="0.2">
      <c r="A3591" s="170"/>
      <c r="B3591" s="170"/>
      <c r="C3591" s="170"/>
      <c r="D3591" s="170"/>
      <c r="E3591" s="170"/>
      <c r="F3591" s="170"/>
      <c r="G3591" s="170"/>
      <c r="H3591" s="170"/>
      <c r="I3591" s="170"/>
      <c r="J3591" s="170"/>
      <c r="K3591" s="170"/>
      <c r="L3591" s="170"/>
      <c r="M3591" s="170"/>
      <c r="N3591" s="170"/>
      <c r="O3591" s="170"/>
      <c r="P3591" s="170"/>
      <c r="Q3591" s="170"/>
      <c r="R3591" s="170"/>
      <c r="S3591" s="170"/>
      <c r="T3591" s="170"/>
      <c r="U3591" s="170"/>
      <c r="V3591" s="170"/>
      <c r="W3591" s="170"/>
      <c r="X3591" s="174"/>
      <c r="Y3591" s="170"/>
      <c r="Z3591" s="170"/>
      <c r="AA3591" s="170"/>
      <c r="AB3591" s="170"/>
      <c r="AC3591" s="170"/>
      <c r="AD3591" s="174"/>
      <c r="AE3591" s="170"/>
      <c r="AF3591" s="170"/>
      <c r="AI3591" s="170"/>
      <c r="AJ3591" s="170"/>
      <c r="AK3591" s="170"/>
      <c r="AL3591" s="170"/>
      <c r="AM3591" s="170"/>
      <c r="AN3591" s="170"/>
    </row>
    <row r="3592" spans="1:40" ht="52.5" customHeight="1" x14ac:dyDescent="0.2">
      <c r="A3592" s="170"/>
      <c r="B3592" s="170"/>
      <c r="C3592" s="170"/>
      <c r="D3592" s="170"/>
      <c r="E3592" s="170"/>
      <c r="F3592" s="170"/>
      <c r="G3592" s="170"/>
      <c r="H3592" s="170"/>
      <c r="I3592" s="170"/>
      <c r="J3592" s="170"/>
      <c r="K3592" s="170"/>
      <c r="L3592" s="170"/>
      <c r="M3592" s="170"/>
      <c r="N3592" s="170"/>
      <c r="O3592" s="170"/>
      <c r="P3592" s="170"/>
      <c r="Q3592" s="170"/>
      <c r="R3592" s="170"/>
      <c r="S3592" s="170"/>
      <c r="T3592" s="170"/>
      <c r="U3592" s="170"/>
      <c r="V3592" s="170"/>
      <c r="W3592" s="170"/>
      <c r="X3592" s="174"/>
      <c r="Y3592" s="170"/>
      <c r="Z3592" s="170"/>
      <c r="AA3592" s="170"/>
      <c r="AB3592" s="170"/>
      <c r="AC3592" s="170"/>
      <c r="AD3592" s="174"/>
      <c r="AE3592" s="170"/>
      <c r="AF3592" s="170"/>
      <c r="AI3592" s="170"/>
      <c r="AJ3592" s="170"/>
      <c r="AK3592" s="170"/>
      <c r="AL3592" s="170"/>
      <c r="AM3592" s="170"/>
      <c r="AN3592" s="170"/>
    </row>
    <row r="3593" spans="1:40" ht="52.5" customHeight="1" x14ac:dyDescent="0.2">
      <c r="A3593" s="170"/>
      <c r="B3593" s="170"/>
      <c r="C3593" s="170"/>
      <c r="D3593" s="170"/>
      <c r="E3593" s="170"/>
      <c r="F3593" s="170"/>
      <c r="G3593" s="170"/>
      <c r="H3593" s="170"/>
      <c r="I3593" s="170"/>
      <c r="J3593" s="170"/>
      <c r="K3593" s="170"/>
      <c r="L3593" s="170"/>
      <c r="M3593" s="170"/>
      <c r="N3593" s="170"/>
      <c r="O3593" s="170"/>
      <c r="P3593" s="170"/>
      <c r="Q3593" s="170"/>
      <c r="R3593" s="170"/>
      <c r="S3593" s="170"/>
      <c r="T3593" s="170"/>
      <c r="U3593" s="170"/>
      <c r="V3593" s="170"/>
      <c r="W3593" s="170"/>
      <c r="X3593" s="174"/>
      <c r="Y3593" s="170"/>
      <c r="Z3593" s="170"/>
      <c r="AA3593" s="170"/>
      <c r="AB3593" s="170"/>
      <c r="AC3593" s="170"/>
      <c r="AD3593" s="174"/>
      <c r="AE3593" s="170"/>
      <c r="AF3593" s="170"/>
      <c r="AI3593" s="170"/>
      <c r="AJ3593" s="170"/>
      <c r="AK3593" s="170"/>
      <c r="AL3593" s="170"/>
      <c r="AM3593" s="170"/>
      <c r="AN3593" s="170"/>
    </row>
    <row r="3594" spans="1:40" ht="52.5" customHeight="1" x14ac:dyDescent="0.2">
      <c r="A3594" s="170"/>
      <c r="B3594" s="170"/>
      <c r="C3594" s="170"/>
      <c r="D3594" s="170"/>
      <c r="E3594" s="170"/>
      <c r="F3594" s="170"/>
      <c r="G3594" s="170"/>
      <c r="H3594" s="170"/>
      <c r="I3594" s="170"/>
      <c r="J3594" s="170"/>
      <c r="K3594" s="170"/>
      <c r="L3594" s="170"/>
      <c r="M3594" s="170"/>
      <c r="N3594" s="170"/>
      <c r="O3594" s="170"/>
      <c r="P3594" s="170"/>
      <c r="Q3594" s="170"/>
      <c r="R3594" s="170"/>
      <c r="S3594" s="170"/>
      <c r="T3594" s="170"/>
      <c r="U3594" s="170"/>
      <c r="V3594" s="170"/>
      <c r="W3594" s="170"/>
      <c r="X3594" s="174"/>
      <c r="Y3594" s="170"/>
      <c r="Z3594" s="170"/>
      <c r="AA3594" s="170"/>
      <c r="AB3594" s="170"/>
      <c r="AC3594" s="170"/>
      <c r="AD3594" s="174"/>
      <c r="AE3594" s="170"/>
      <c r="AF3594" s="170"/>
      <c r="AI3594" s="170"/>
      <c r="AJ3594" s="170"/>
      <c r="AK3594" s="170"/>
      <c r="AL3594" s="170"/>
      <c r="AM3594" s="170"/>
      <c r="AN3594" s="170"/>
    </row>
    <row r="3595" spans="1:40" ht="52.5" customHeight="1" x14ac:dyDescent="0.2">
      <c r="A3595" s="170"/>
      <c r="B3595" s="170"/>
      <c r="C3595" s="170"/>
      <c r="D3595" s="170"/>
      <c r="E3595" s="170"/>
      <c r="F3595" s="170"/>
      <c r="G3595" s="170"/>
      <c r="H3595" s="170"/>
      <c r="I3595" s="170"/>
      <c r="J3595" s="170"/>
      <c r="K3595" s="170"/>
      <c r="L3595" s="170"/>
      <c r="M3595" s="170"/>
      <c r="N3595" s="170"/>
      <c r="O3595" s="170"/>
      <c r="P3595" s="170"/>
      <c r="Q3595" s="170"/>
      <c r="R3595" s="170"/>
      <c r="S3595" s="170"/>
      <c r="T3595" s="170"/>
      <c r="U3595" s="170"/>
      <c r="V3595" s="170"/>
      <c r="W3595" s="170"/>
      <c r="X3595" s="174"/>
      <c r="Y3595" s="170"/>
      <c r="Z3595" s="170"/>
      <c r="AA3595" s="170"/>
      <c r="AB3595" s="170"/>
      <c r="AC3595" s="170"/>
      <c r="AD3595" s="174"/>
      <c r="AE3595" s="170"/>
      <c r="AF3595" s="170"/>
      <c r="AI3595" s="170"/>
      <c r="AJ3595" s="170"/>
      <c r="AK3595" s="170"/>
      <c r="AL3595" s="170"/>
      <c r="AM3595" s="170"/>
      <c r="AN3595" s="170"/>
    </row>
    <row r="3596" spans="1:40" ht="52.5" customHeight="1" x14ac:dyDescent="0.2">
      <c r="A3596" s="170"/>
      <c r="B3596" s="170"/>
      <c r="C3596" s="170"/>
      <c r="D3596" s="170"/>
      <c r="E3596" s="170"/>
      <c r="F3596" s="170"/>
      <c r="G3596" s="170"/>
      <c r="H3596" s="170"/>
      <c r="I3596" s="170"/>
      <c r="J3596" s="170"/>
      <c r="K3596" s="170"/>
      <c r="L3596" s="170"/>
      <c r="M3596" s="170"/>
      <c r="N3596" s="170"/>
      <c r="O3596" s="170"/>
      <c r="P3596" s="170"/>
      <c r="Q3596" s="170"/>
      <c r="R3596" s="170"/>
      <c r="S3596" s="170"/>
      <c r="T3596" s="170"/>
      <c r="U3596" s="170"/>
      <c r="V3596" s="170"/>
      <c r="W3596" s="170"/>
      <c r="X3596" s="174"/>
      <c r="Y3596" s="170"/>
      <c r="Z3596" s="170"/>
      <c r="AA3596" s="170"/>
      <c r="AB3596" s="170"/>
      <c r="AC3596" s="170"/>
      <c r="AD3596" s="174"/>
      <c r="AE3596" s="170"/>
      <c r="AF3596" s="170"/>
      <c r="AI3596" s="170"/>
      <c r="AJ3596" s="170"/>
      <c r="AK3596" s="170"/>
      <c r="AL3596" s="170"/>
      <c r="AM3596" s="170"/>
      <c r="AN3596" s="170"/>
    </row>
    <row r="3597" spans="1:40" ht="52.5" customHeight="1" x14ac:dyDescent="0.2">
      <c r="A3597" s="170"/>
      <c r="B3597" s="170"/>
      <c r="C3597" s="170"/>
      <c r="D3597" s="170"/>
      <c r="E3597" s="170"/>
      <c r="F3597" s="170"/>
      <c r="G3597" s="170"/>
      <c r="H3597" s="170"/>
      <c r="I3597" s="170"/>
      <c r="J3597" s="170"/>
      <c r="K3597" s="170"/>
      <c r="L3597" s="170"/>
      <c r="M3597" s="170"/>
      <c r="N3597" s="170"/>
      <c r="O3597" s="170"/>
      <c r="P3597" s="170"/>
      <c r="Q3597" s="170"/>
      <c r="R3597" s="170"/>
      <c r="S3597" s="170"/>
      <c r="T3597" s="170"/>
      <c r="U3597" s="170"/>
      <c r="V3597" s="170"/>
      <c r="W3597" s="170"/>
      <c r="X3597" s="174"/>
      <c r="Y3597" s="170"/>
      <c r="Z3597" s="170"/>
      <c r="AA3597" s="170"/>
      <c r="AB3597" s="170"/>
      <c r="AC3597" s="170"/>
      <c r="AD3597" s="174"/>
      <c r="AE3597" s="170"/>
      <c r="AF3597" s="170"/>
      <c r="AI3597" s="170"/>
      <c r="AJ3597" s="170"/>
      <c r="AK3597" s="170"/>
      <c r="AL3597" s="170"/>
      <c r="AM3597" s="170"/>
      <c r="AN3597" s="170"/>
    </row>
    <row r="3598" spans="1:40" ht="52.5" customHeight="1" x14ac:dyDescent="0.2">
      <c r="A3598" s="170"/>
      <c r="B3598" s="170"/>
      <c r="C3598" s="170"/>
      <c r="D3598" s="170"/>
      <c r="E3598" s="170"/>
      <c r="F3598" s="170"/>
      <c r="G3598" s="170"/>
      <c r="H3598" s="170"/>
      <c r="I3598" s="170"/>
      <c r="J3598" s="170"/>
      <c r="K3598" s="170"/>
      <c r="L3598" s="170"/>
      <c r="M3598" s="170"/>
      <c r="N3598" s="170"/>
      <c r="O3598" s="170"/>
      <c r="P3598" s="170"/>
      <c r="Q3598" s="170"/>
      <c r="R3598" s="170"/>
      <c r="S3598" s="170"/>
      <c r="T3598" s="170"/>
      <c r="U3598" s="170"/>
      <c r="V3598" s="170"/>
      <c r="W3598" s="170"/>
      <c r="X3598" s="174"/>
      <c r="Y3598" s="170"/>
      <c r="Z3598" s="170"/>
      <c r="AA3598" s="170"/>
      <c r="AB3598" s="170"/>
      <c r="AC3598" s="170"/>
      <c r="AD3598" s="174"/>
      <c r="AE3598" s="170"/>
      <c r="AF3598" s="170"/>
      <c r="AI3598" s="170"/>
      <c r="AJ3598" s="170"/>
      <c r="AK3598" s="170"/>
      <c r="AL3598" s="170"/>
      <c r="AM3598" s="170"/>
      <c r="AN3598" s="170"/>
    </row>
    <row r="3599" spans="1:40" ht="52.5" customHeight="1" x14ac:dyDescent="0.2">
      <c r="A3599" s="170"/>
      <c r="B3599" s="170"/>
      <c r="C3599" s="170"/>
      <c r="D3599" s="170"/>
      <c r="E3599" s="170"/>
      <c r="F3599" s="170"/>
      <c r="G3599" s="170"/>
      <c r="H3599" s="170"/>
      <c r="I3599" s="170"/>
      <c r="J3599" s="170"/>
      <c r="K3599" s="170"/>
      <c r="L3599" s="170"/>
      <c r="M3599" s="170"/>
      <c r="N3599" s="170"/>
      <c r="O3599" s="170"/>
      <c r="P3599" s="170"/>
      <c r="Q3599" s="170"/>
      <c r="R3599" s="170"/>
      <c r="S3599" s="170"/>
      <c r="T3599" s="170"/>
      <c r="U3599" s="170"/>
      <c r="V3599" s="170"/>
      <c r="W3599" s="170"/>
      <c r="X3599" s="174"/>
      <c r="Y3599" s="170"/>
      <c r="Z3599" s="170"/>
      <c r="AA3599" s="170"/>
      <c r="AB3599" s="170"/>
      <c r="AC3599" s="170"/>
      <c r="AD3599" s="174"/>
      <c r="AE3599" s="170"/>
      <c r="AF3599" s="170"/>
      <c r="AI3599" s="170"/>
      <c r="AJ3599" s="170"/>
      <c r="AK3599" s="170"/>
      <c r="AL3599" s="170"/>
      <c r="AM3599" s="170"/>
      <c r="AN3599" s="170"/>
    </row>
    <row r="3600" spans="1:40" ht="52.5" customHeight="1" x14ac:dyDescent="0.2">
      <c r="A3600" s="170"/>
      <c r="B3600" s="170"/>
      <c r="C3600" s="170"/>
      <c r="D3600" s="170"/>
      <c r="E3600" s="170"/>
      <c r="F3600" s="170"/>
      <c r="G3600" s="170"/>
      <c r="H3600" s="170"/>
      <c r="I3600" s="170"/>
      <c r="J3600" s="170"/>
      <c r="K3600" s="170"/>
      <c r="L3600" s="170"/>
      <c r="M3600" s="170"/>
      <c r="N3600" s="170"/>
      <c r="O3600" s="170"/>
      <c r="P3600" s="170"/>
      <c r="Q3600" s="170"/>
      <c r="R3600" s="170"/>
      <c r="S3600" s="170"/>
      <c r="T3600" s="170"/>
      <c r="U3600" s="170"/>
      <c r="V3600" s="170"/>
      <c r="W3600" s="170"/>
      <c r="X3600" s="174"/>
      <c r="Y3600" s="170"/>
      <c r="Z3600" s="170"/>
      <c r="AA3600" s="170"/>
      <c r="AB3600" s="170"/>
      <c r="AC3600" s="170"/>
      <c r="AD3600" s="174"/>
      <c r="AE3600" s="170"/>
      <c r="AF3600" s="170"/>
      <c r="AI3600" s="170"/>
      <c r="AJ3600" s="170"/>
      <c r="AK3600" s="170"/>
      <c r="AL3600" s="170"/>
      <c r="AM3600" s="170"/>
      <c r="AN3600" s="170"/>
    </row>
    <row r="3601" spans="1:40" ht="52.5" customHeight="1" x14ac:dyDescent="0.2">
      <c r="A3601" s="170"/>
      <c r="B3601" s="170"/>
      <c r="C3601" s="170"/>
      <c r="D3601" s="170"/>
      <c r="E3601" s="170"/>
      <c r="F3601" s="170"/>
      <c r="G3601" s="170"/>
      <c r="H3601" s="170"/>
      <c r="I3601" s="170"/>
      <c r="J3601" s="170"/>
      <c r="K3601" s="170"/>
      <c r="L3601" s="170"/>
      <c r="M3601" s="170"/>
      <c r="N3601" s="170"/>
      <c r="O3601" s="170"/>
      <c r="P3601" s="170"/>
      <c r="Q3601" s="170"/>
      <c r="R3601" s="170"/>
      <c r="S3601" s="170"/>
      <c r="T3601" s="170"/>
      <c r="U3601" s="170"/>
      <c r="V3601" s="170"/>
      <c r="W3601" s="170"/>
      <c r="X3601" s="174"/>
      <c r="Y3601" s="170"/>
      <c r="Z3601" s="170"/>
      <c r="AA3601" s="170"/>
      <c r="AB3601" s="170"/>
      <c r="AC3601" s="170"/>
      <c r="AD3601" s="174"/>
      <c r="AE3601" s="170"/>
      <c r="AF3601" s="170"/>
      <c r="AI3601" s="170"/>
      <c r="AJ3601" s="170"/>
      <c r="AK3601" s="170"/>
      <c r="AL3601" s="170"/>
      <c r="AM3601" s="170"/>
      <c r="AN3601" s="170"/>
    </row>
    <row r="3602" spans="1:40" ht="52.5" customHeight="1" x14ac:dyDescent="0.2">
      <c r="A3602" s="170"/>
      <c r="B3602" s="170"/>
      <c r="C3602" s="170"/>
      <c r="D3602" s="170"/>
      <c r="E3602" s="170"/>
      <c r="F3602" s="170"/>
      <c r="G3602" s="170"/>
      <c r="H3602" s="170"/>
      <c r="I3602" s="170"/>
      <c r="J3602" s="170"/>
      <c r="K3602" s="170"/>
      <c r="L3602" s="170"/>
      <c r="M3602" s="170"/>
      <c r="N3602" s="170"/>
      <c r="O3602" s="170"/>
      <c r="P3602" s="170"/>
      <c r="Q3602" s="170"/>
      <c r="R3602" s="170"/>
      <c r="S3602" s="170"/>
      <c r="T3602" s="170"/>
      <c r="U3602" s="170"/>
      <c r="V3602" s="170"/>
      <c r="W3602" s="170"/>
      <c r="X3602" s="174"/>
      <c r="Y3602" s="170"/>
      <c r="Z3602" s="170"/>
      <c r="AA3602" s="170"/>
      <c r="AB3602" s="170"/>
      <c r="AC3602" s="170"/>
      <c r="AD3602" s="174"/>
      <c r="AE3602" s="170"/>
      <c r="AF3602" s="170"/>
      <c r="AI3602" s="170"/>
      <c r="AJ3602" s="170"/>
      <c r="AK3602" s="170"/>
      <c r="AL3602" s="170"/>
      <c r="AM3602" s="170"/>
      <c r="AN3602" s="170"/>
    </row>
    <row r="3603" spans="1:40" ht="52.5" customHeight="1" x14ac:dyDescent="0.2">
      <c r="A3603" s="170"/>
      <c r="B3603" s="170"/>
      <c r="C3603" s="170"/>
      <c r="D3603" s="170"/>
      <c r="E3603" s="170"/>
      <c r="F3603" s="170"/>
      <c r="G3603" s="170"/>
      <c r="H3603" s="170"/>
      <c r="I3603" s="170"/>
      <c r="J3603" s="170"/>
      <c r="K3603" s="170"/>
      <c r="L3603" s="170"/>
      <c r="M3603" s="170"/>
      <c r="N3603" s="170"/>
      <c r="O3603" s="170"/>
      <c r="P3603" s="170"/>
      <c r="Q3603" s="170"/>
      <c r="R3603" s="170"/>
      <c r="S3603" s="170"/>
      <c r="T3603" s="170"/>
      <c r="U3603" s="170"/>
      <c r="V3603" s="170"/>
      <c r="W3603" s="170"/>
      <c r="X3603" s="174"/>
      <c r="Y3603" s="170"/>
      <c r="Z3603" s="170"/>
      <c r="AA3603" s="170"/>
      <c r="AB3603" s="170"/>
      <c r="AC3603" s="170"/>
      <c r="AD3603" s="174"/>
      <c r="AE3603" s="170"/>
      <c r="AF3603" s="170"/>
      <c r="AI3603" s="170"/>
      <c r="AJ3603" s="170"/>
      <c r="AK3603" s="170"/>
      <c r="AL3603" s="170"/>
      <c r="AM3603" s="170"/>
      <c r="AN3603" s="170"/>
    </row>
    <row r="3604" spans="1:40" ht="52.5" customHeight="1" x14ac:dyDescent="0.2">
      <c r="A3604" s="170"/>
      <c r="B3604" s="170"/>
      <c r="C3604" s="170"/>
      <c r="D3604" s="170"/>
      <c r="E3604" s="170"/>
      <c r="F3604" s="170"/>
      <c r="G3604" s="170"/>
      <c r="H3604" s="170"/>
      <c r="I3604" s="170"/>
      <c r="J3604" s="170"/>
      <c r="K3604" s="170"/>
      <c r="L3604" s="170"/>
      <c r="M3604" s="170"/>
      <c r="N3604" s="170"/>
      <c r="O3604" s="170"/>
      <c r="P3604" s="170"/>
      <c r="Q3604" s="170"/>
      <c r="R3604" s="170"/>
      <c r="S3604" s="170"/>
      <c r="T3604" s="170"/>
      <c r="U3604" s="170"/>
      <c r="V3604" s="170"/>
      <c r="W3604" s="170"/>
      <c r="X3604" s="174"/>
      <c r="Y3604" s="170"/>
      <c r="Z3604" s="170"/>
      <c r="AA3604" s="170"/>
      <c r="AB3604" s="170"/>
      <c r="AC3604" s="170"/>
      <c r="AD3604" s="174"/>
      <c r="AE3604" s="170"/>
      <c r="AF3604" s="170"/>
      <c r="AI3604" s="170"/>
      <c r="AJ3604" s="170"/>
      <c r="AK3604" s="170"/>
      <c r="AL3604" s="170"/>
      <c r="AM3604" s="170"/>
      <c r="AN3604" s="170"/>
    </row>
    <row r="3605" spans="1:40" ht="52.5" customHeight="1" x14ac:dyDescent="0.2">
      <c r="A3605" s="170"/>
      <c r="B3605" s="170"/>
      <c r="C3605" s="170"/>
      <c r="D3605" s="170"/>
      <c r="E3605" s="170"/>
      <c r="F3605" s="170"/>
      <c r="G3605" s="170"/>
      <c r="H3605" s="170"/>
      <c r="I3605" s="170"/>
      <c r="J3605" s="170"/>
      <c r="K3605" s="170"/>
      <c r="L3605" s="170"/>
      <c r="M3605" s="170"/>
      <c r="N3605" s="170"/>
      <c r="O3605" s="170"/>
      <c r="P3605" s="170"/>
      <c r="Q3605" s="170"/>
      <c r="R3605" s="170"/>
      <c r="S3605" s="170"/>
      <c r="T3605" s="170"/>
      <c r="U3605" s="170"/>
      <c r="V3605" s="170"/>
      <c r="W3605" s="170"/>
      <c r="X3605" s="174"/>
      <c r="Y3605" s="170"/>
      <c r="Z3605" s="170"/>
      <c r="AA3605" s="170"/>
      <c r="AB3605" s="170"/>
      <c r="AC3605" s="170"/>
      <c r="AD3605" s="174"/>
      <c r="AE3605" s="170"/>
      <c r="AF3605" s="170"/>
      <c r="AI3605" s="170"/>
      <c r="AJ3605" s="170"/>
      <c r="AK3605" s="170"/>
      <c r="AL3605" s="170"/>
      <c r="AM3605" s="170"/>
      <c r="AN3605" s="170"/>
    </row>
    <row r="3606" spans="1:40" ht="52.5" customHeight="1" x14ac:dyDescent="0.2">
      <c r="A3606" s="170"/>
      <c r="B3606" s="170"/>
      <c r="C3606" s="170"/>
      <c r="D3606" s="170"/>
      <c r="E3606" s="170"/>
      <c r="F3606" s="170"/>
      <c r="G3606" s="170"/>
      <c r="H3606" s="170"/>
      <c r="I3606" s="170"/>
      <c r="J3606" s="170"/>
      <c r="K3606" s="170"/>
      <c r="L3606" s="170"/>
      <c r="M3606" s="170"/>
      <c r="N3606" s="170"/>
      <c r="O3606" s="170"/>
      <c r="P3606" s="170"/>
      <c r="Q3606" s="170"/>
      <c r="R3606" s="170"/>
      <c r="S3606" s="170"/>
      <c r="T3606" s="170"/>
      <c r="U3606" s="170"/>
      <c r="V3606" s="170"/>
      <c r="W3606" s="170"/>
      <c r="X3606" s="174"/>
      <c r="Y3606" s="170"/>
      <c r="Z3606" s="170"/>
      <c r="AA3606" s="170"/>
      <c r="AB3606" s="170"/>
      <c r="AC3606" s="170"/>
      <c r="AD3606" s="174"/>
      <c r="AE3606" s="170"/>
      <c r="AF3606" s="170"/>
      <c r="AI3606" s="170"/>
      <c r="AJ3606" s="170"/>
      <c r="AK3606" s="170"/>
      <c r="AL3606" s="170"/>
      <c r="AM3606" s="170"/>
      <c r="AN3606" s="170"/>
    </row>
    <row r="3607" spans="1:40" ht="52.5" customHeight="1" x14ac:dyDescent="0.2">
      <c r="A3607" s="170"/>
      <c r="B3607" s="170"/>
      <c r="C3607" s="170"/>
      <c r="D3607" s="170"/>
      <c r="E3607" s="170"/>
      <c r="F3607" s="170"/>
      <c r="G3607" s="170"/>
      <c r="H3607" s="170"/>
      <c r="I3607" s="170"/>
      <c r="J3607" s="170"/>
      <c r="K3607" s="170"/>
      <c r="L3607" s="170"/>
      <c r="M3607" s="170"/>
      <c r="N3607" s="170"/>
      <c r="O3607" s="170"/>
      <c r="P3607" s="170"/>
      <c r="Q3607" s="170"/>
      <c r="R3607" s="170"/>
      <c r="S3607" s="170"/>
      <c r="T3607" s="170"/>
      <c r="U3607" s="170"/>
      <c r="V3607" s="170"/>
      <c r="W3607" s="170"/>
      <c r="X3607" s="174"/>
      <c r="Y3607" s="170"/>
      <c r="Z3607" s="170"/>
      <c r="AA3607" s="170"/>
      <c r="AB3607" s="170"/>
      <c r="AC3607" s="170"/>
      <c r="AD3607" s="174"/>
      <c r="AE3607" s="170"/>
      <c r="AF3607" s="170"/>
      <c r="AI3607" s="170"/>
      <c r="AJ3607" s="170"/>
      <c r="AK3607" s="170"/>
      <c r="AL3607" s="170"/>
      <c r="AM3607" s="170"/>
      <c r="AN3607" s="170"/>
    </row>
    <row r="3608" spans="1:40" ht="52.5" customHeight="1" x14ac:dyDescent="0.2">
      <c r="A3608" s="170"/>
      <c r="B3608" s="170"/>
      <c r="C3608" s="170"/>
      <c r="D3608" s="170"/>
      <c r="E3608" s="170"/>
      <c r="F3608" s="170"/>
      <c r="G3608" s="170"/>
      <c r="H3608" s="170"/>
      <c r="I3608" s="170"/>
      <c r="J3608" s="170"/>
      <c r="K3608" s="170"/>
      <c r="L3608" s="170"/>
      <c r="M3608" s="170"/>
      <c r="N3608" s="170"/>
      <c r="O3608" s="170"/>
      <c r="P3608" s="170"/>
      <c r="Q3608" s="170"/>
      <c r="R3608" s="170"/>
      <c r="S3608" s="170"/>
      <c r="T3608" s="170"/>
      <c r="U3608" s="170"/>
      <c r="V3608" s="170"/>
      <c r="W3608" s="170"/>
      <c r="X3608" s="174"/>
      <c r="Y3608" s="170"/>
      <c r="Z3608" s="170"/>
      <c r="AA3608" s="170"/>
      <c r="AB3608" s="170"/>
      <c r="AC3608" s="170"/>
      <c r="AD3608" s="174"/>
      <c r="AE3608" s="170"/>
      <c r="AF3608" s="170"/>
      <c r="AI3608" s="170"/>
      <c r="AJ3608" s="170"/>
      <c r="AK3608" s="170"/>
      <c r="AL3608" s="170"/>
      <c r="AM3608" s="170"/>
      <c r="AN3608" s="170"/>
    </row>
    <row r="3609" spans="1:40" ht="52.5" customHeight="1" x14ac:dyDescent="0.2">
      <c r="A3609" s="170"/>
      <c r="B3609" s="170"/>
      <c r="C3609" s="170"/>
      <c r="D3609" s="170"/>
      <c r="E3609" s="170"/>
      <c r="F3609" s="170"/>
      <c r="G3609" s="170"/>
      <c r="H3609" s="170"/>
      <c r="I3609" s="170"/>
      <c r="J3609" s="170"/>
      <c r="K3609" s="170"/>
      <c r="L3609" s="170"/>
      <c r="M3609" s="170"/>
      <c r="N3609" s="170"/>
      <c r="O3609" s="170"/>
      <c r="P3609" s="170"/>
      <c r="Q3609" s="170"/>
      <c r="R3609" s="170"/>
      <c r="S3609" s="170"/>
      <c r="T3609" s="170"/>
      <c r="U3609" s="170"/>
      <c r="V3609" s="170"/>
      <c r="W3609" s="170"/>
      <c r="X3609" s="174"/>
      <c r="Y3609" s="170"/>
      <c r="Z3609" s="170"/>
      <c r="AA3609" s="170"/>
      <c r="AB3609" s="170"/>
      <c r="AC3609" s="170"/>
      <c r="AD3609" s="174"/>
      <c r="AE3609" s="170"/>
      <c r="AF3609" s="170"/>
      <c r="AI3609" s="170"/>
      <c r="AJ3609" s="170"/>
      <c r="AK3609" s="170"/>
      <c r="AL3609" s="170"/>
      <c r="AM3609" s="170"/>
      <c r="AN3609" s="170"/>
    </row>
    <row r="3610" spans="1:40" ht="52.5" customHeight="1" x14ac:dyDescent="0.2">
      <c r="A3610" s="170"/>
      <c r="B3610" s="170"/>
      <c r="C3610" s="170"/>
      <c r="D3610" s="170"/>
      <c r="E3610" s="170"/>
      <c r="F3610" s="170"/>
      <c r="G3610" s="170"/>
      <c r="H3610" s="170"/>
      <c r="I3610" s="170"/>
      <c r="J3610" s="170"/>
      <c r="K3610" s="170"/>
      <c r="L3610" s="170"/>
      <c r="M3610" s="170"/>
      <c r="N3610" s="170"/>
      <c r="O3610" s="170"/>
      <c r="P3610" s="170"/>
      <c r="Q3610" s="170"/>
      <c r="R3610" s="170"/>
      <c r="S3610" s="170"/>
      <c r="T3610" s="170"/>
      <c r="U3610" s="170"/>
      <c r="V3610" s="170"/>
      <c r="W3610" s="170"/>
      <c r="X3610" s="174"/>
      <c r="Y3610" s="170"/>
      <c r="Z3610" s="170"/>
      <c r="AA3610" s="170"/>
      <c r="AB3610" s="170"/>
      <c r="AC3610" s="170"/>
      <c r="AD3610" s="174"/>
      <c r="AE3610" s="170"/>
      <c r="AF3610" s="170"/>
      <c r="AI3610" s="170"/>
      <c r="AJ3610" s="170"/>
      <c r="AK3610" s="170"/>
      <c r="AL3610" s="170"/>
      <c r="AM3610" s="170"/>
      <c r="AN3610" s="170"/>
    </row>
    <row r="3611" spans="1:40" ht="52.5" customHeight="1" x14ac:dyDescent="0.2">
      <c r="A3611" s="170"/>
      <c r="B3611" s="170"/>
      <c r="C3611" s="170"/>
      <c r="D3611" s="170"/>
      <c r="E3611" s="170"/>
      <c r="F3611" s="170"/>
      <c r="G3611" s="170"/>
      <c r="H3611" s="170"/>
      <c r="I3611" s="170"/>
      <c r="J3611" s="170"/>
      <c r="K3611" s="170"/>
      <c r="L3611" s="170"/>
      <c r="M3611" s="170"/>
      <c r="N3611" s="170"/>
      <c r="O3611" s="170"/>
      <c r="P3611" s="170"/>
      <c r="Q3611" s="170"/>
      <c r="R3611" s="170"/>
      <c r="S3611" s="170"/>
      <c r="T3611" s="170"/>
      <c r="U3611" s="170"/>
      <c r="V3611" s="170"/>
      <c r="W3611" s="170"/>
      <c r="X3611" s="174"/>
      <c r="Y3611" s="170"/>
      <c r="Z3611" s="170"/>
      <c r="AA3611" s="170"/>
      <c r="AB3611" s="170"/>
      <c r="AC3611" s="170"/>
      <c r="AD3611" s="174"/>
      <c r="AE3611" s="170"/>
      <c r="AF3611" s="170"/>
      <c r="AI3611" s="170"/>
      <c r="AJ3611" s="170"/>
      <c r="AK3611" s="170"/>
      <c r="AL3611" s="170"/>
      <c r="AM3611" s="170"/>
      <c r="AN3611" s="170"/>
    </row>
    <row r="3612" spans="1:40" ht="52.5" customHeight="1" x14ac:dyDescent="0.2">
      <c r="A3612" s="170"/>
      <c r="B3612" s="170"/>
      <c r="C3612" s="170"/>
      <c r="D3612" s="170"/>
      <c r="E3612" s="170"/>
      <c r="F3612" s="170"/>
      <c r="G3612" s="170"/>
      <c r="H3612" s="170"/>
      <c r="I3612" s="170"/>
      <c r="J3612" s="170"/>
      <c r="K3612" s="170"/>
      <c r="L3612" s="170"/>
      <c r="M3612" s="170"/>
      <c r="N3612" s="170"/>
      <c r="O3612" s="170"/>
      <c r="P3612" s="170"/>
      <c r="Q3612" s="170"/>
      <c r="R3612" s="170"/>
      <c r="S3612" s="170"/>
      <c r="T3612" s="170"/>
      <c r="U3612" s="170"/>
      <c r="V3612" s="170"/>
      <c r="W3612" s="170"/>
      <c r="X3612" s="174"/>
      <c r="Y3612" s="170"/>
      <c r="Z3612" s="170"/>
      <c r="AA3612" s="170"/>
      <c r="AB3612" s="170"/>
      <c r="AC3612" s="170"/>
      <c r="AD3612" s="174"/>
      <c r="AE3612" s="170"/>
      <c r="AF3612" s="170"/>
      <c r="AI3612" s="170"/>
      <c r="AJ3612" s="170"/>
      <c r="AK3612" s="170"/>
      <c r="AL3612" s="170"/>
      <c r="AM3612" s="170"/>
      <c r="AN3612" s="170"/>
    </row>
    <row r="3613" spans="1:40" ht="52.5" customHeight="1" x14ac:dyDescent="0.2">
      <c r="A3613" s="170"/>
      <c r="B3613" s="170"/>
      <c r="C3613" s="170"/>
      <c r="D3613" s="170"/>
      <c r="E3613" s="170"/>
      <c r="F3613" s="170"/>
      <c r="G3613" s="170"/>
      <c r="H3613" s="170"/>
      <c r="I3613" s="170"/>
      <c r="J3613" s="170"/>
      <c r="K3613" s="170"/>
      <c r="L3613" s="170"/>
      <c r="M3613" s="170"/>
      <c r="N3613" s="170"/>
      <c r="O3613" s="170"/>
      <c r="P3613" s="170"/>
      <c r="Q3613" s="170"/>
      <c r="R3613" s="170"/>
      <c r="S3613" s="170"/>
      <c r="T3613" s="170"/>
      <c r="U3613" s="170"/>
      <c r="V3613" s="170"/>
      <c r="W3613" s="170"/>
      <c r="X3613" s="174"/>
      <c r="Y3613" s="170"/>
      <c r="Z3613" s="170"/>
      <c r="AA3613" s="170"/>
      <c r="AB3613" s="170"/>
      <c r="AC3613" s="170"/>
      <c r="AD3613" s="174"/>
      <c r="AE3613" s="170"/>
      <c r="AF3613" s="170"/>
      <c r="AI3613" s="170"/>
      <c r="AJ3613" s="170"/>
      <c r="AK3613" s="170"/>
      <c r="AL3613" s="170"/>
      <c r="AM3613" s="170"/>
      <c r="AN3613" s="170"/>
    </row>
    <row r="3614" spans="1:40" ht="52.5" customHeight="1" x14ac:dyDescent="0.2">
      <c r="A3614" s="170"/>
      <c r="B3614" s="170"/>
      <c r="C3614" s="170"/>
      <c r="D3614" s="170"/>
      <c r="E3614" s="170"/>
      <c r="F3614" s="170"/>
      <c r="G3614" s="170"/>
      <c r="H3614" s="170"/>
      <c r="I3614" s="170"/>
      <c r="J3614" s="170"/>
      <c r="K3614" s="170"/>
      <c r="L3614" s="170"/>
      <c r="M3614" s="170"/>
      <c r="N3614" s="170"/>
      <c r="O3614" s="170"/>
      <c r="P3614" s="170"/>
      <c r="Q3614" s="170"/>
      <c r="R3614" s="170"/>
      <c r="S3614" s="170"/>
      <c r="T3614" s="170"/>
      <c r="U3614" s="170"/>
      <c r="V3614" s="170"/>
      <c r="W3614" s="170"/>
      <c r="X3614" s="174"/>
      <c r="Y3614" s="170"/>
      <c r="Z3614" s="170"/>
      <c r="AA3614" s="170"/>
      <c r="AB3614" s="170"/>
      <c r="AC3614" s="170"/>
      <c r="AD3614" s="174"/>
      <c r="AE3614" s="170"/>
      <c r="AF3614" s="170"/>
      <c r="AI3614" s="170"/>
      <c r="AJ3614" s="170"/>
      <c r="AK3614" s="170"/>
      <c r="AL3614" s="170"/>
      <c r="AM3614" s="170"/>
      <c r="AN3614" s="170"/>
    </row>
    <row r="3615" spans="1:40" ht="52.5" customHeight="1" x14ac:dyDescent="0.2">
      <c r="A3615" s="170"/>
      <c r="B3615" s="170"/>
      <c r="C3615" s="170"/>
      <c r="D3615" s="170"/>
      <c r="E3615" s="170"/>
      <c r="F3615" s="170"/>
      <c r="G3615" s="170"/>
      <c r="H3615" s="170"/>
      <c r="I3615" s="170"/>
      <c r="J3615" s="170"/>
      <c r="K3615" s="170"/>
      <c r="L3615" s="170"/>
      <c r="M3615" s="170"/>
      <c r="N3615" s="170"/>
      <c r="O3615" s="170"/>
      <c r="P3615" s="170"/>
      <c r="Q3615" s="170"/>
      <c r="R3615" s="170"/>
      <c r="S3615" s="170"/>
      <c r="T3615" s="170"/>
      <c r="U3615" s="170"/>
      <c r="V3615" s="170"/>
      <c r="W3615" s="170"/>
      <c r="X3615" s="174"/>
      <c r="Y3615" s="170"/>
      <c r="Z3615" s="170"/>
      <c r="AA3615" s="170"/>
      <c r="AB3615" s="170"/>
      <c r="AC3615" s="170"/>
      <c r="AD3615" s="174"/>
      <c r="AE3615" s="170"/>
      <c r="AF3615" s="170"/>
      <c r="AI3615" s="170"/>
      <c r="AJ3615" s="170"/>
      <c r="AK3615" s="170"/>
      <c r="AL3615" s="170"/>
      <c r="AM3615" s="170"/>
      <c r="AN3615" s="170"/>
    </row>
    <row r="3616" spans="1:40" ht="52.5" customHeight="1" x14ac:dyDescent="0.2">
      <c r="A3616" s="170"/>
      <c r="B3616" s="170"/>
      <c r="C3616" s="170"/>
      <c r="D3616" s="170"/>
      <c r="E3616" s="170"/>
      <c r="F3616" s="170"/>
      <c r="G3616" s="170"/>
      <c r="H3616" s="170"/>
      <c r="I3616" s="170"/>
      <c r="J3616" s="170"/>
      <c r="K3616" s="170"/>
      <c r="L3616" s="170"/>
      <c r="M3616" s="170"/>
      <c r="N3616" s="170"/>
      <c r="O3616" s="170"/>
      <c r="P3616" s="170"/>
      <c r="Q3616" s="170"/>
      <c r="R3616" s="170"/>
      <c r="S3616" s="170"/>
      <c r="T3616" s="170"/>
      <c r="U3616" s="170"/>
      <c r="V3616" s="170"/>
      <c r="W3616" s="170"/>
      <c r="X3616" s="174"/>
      <c r="Y3616" s="170"/>
      <c r="Z3616" s="170"/>
      <c r="AA3616" s="170"/>
      <c r="AB3616" s="170"/>
      <c r="AC3616" s="170"/>
      <c r="AD3616" s="174"/>
      <c r="AE3616" s="170"/>
      <c r="AF3616" s="170"/>
      <c r="AI3616" s="170"/>
      <c r="AJ3616" s="170"/>
      <c r="AK3616" s="170"/>
      <c r="AL3616" s="170"/>
      <c r="AM3616" s="170"/>
      <c r="AN3616" s="170"/>
    </row>
    <row r="3617" spans="1:40" ht="52.5" customHeight="1" x14ac:dyDescent="0.2">
      <c r="A3617" s="170"/>
      <c r="B3617" s="170"/>
      <c r="C3617" s="170"/>
      <c r="D3617" s="170"/>
      <c r="E3617" s="170"/>
      <c r="F3617" s="170"/>
      <c r="G3617" s="170"/>
      <c r="H3617" s="170"/>
      <c r="I3617" s="170"/>
      <c r="J3617" s="170"/>
      <c r="K3617" s="170"/>
      <c r="L3617" s="170"/>
      <c r="M3617" s="170"/>
      <c r="N3617" s="170"/>
      <c r="O3617" s="170"/>
      <c r="P3617" s="170"/>
      <c r="Q3617" s="170"/>
      <c r="R3617" s="170"/>
      <c r="S3617" s="170"/>
      <c r="T3617" s="170"/>
      <c r="U3617" s="170"/>
      <c r="V3617" s="170"/>
      <c r="W3617" s="170"/>
      <c r="X3617" s="174"/>
      <c r="Y3617" s="170"/>
      <c r="Z3617" s="170"/>
      <c r="AA3617" s="170"/>
      <c r="AB3617" s="170"/>
      <c r="AC3617" s="170"/>
      <c r="AD3617" s="174"/>
      <c r="AE3617" s="170"/>
      <c r="AF3617" s="170"/>
      <c r="AI3617" s="170"/>
      <c r="AJ3617" s="170"/>
      <c r="AK3617" s="170"/>
      <c r="AL3617" s="170"/>
      <c r="AM3617" s="170"/>
      <c r="AN3617" s="170"/>
    </row>
    <row r="3618" spans="1:40" ht="52.5" customHeight="1" x14ac:dyDescent="0.2">
      <c r="A3618" s="170"/>
      <c r="B3618" s="170"/>
      <c r="C3618" s="170"/>
      <c r="D3618" s="170"/>
      <c r="E3618" s="170"/>
      <c r="F3618" s="170"/>
      <c r="G3618" s="170"/>
      <c r="H3618" s="170"/>
      <c r="I3618" s="170"/>
      <c r="J3618" s="170"/>
      <c r="K3618" s="170"/>
      <c r="L3618" s="170"/>
      <c r="M3618" s="170"/>
      <c r="N3618" s="170"/>
      <c r="O3618" s="170"/>
      <c r="P3618" s="170"/>
      <c r="Q3618" s="170"/>
      <c r="R3618" s="170"/>
      <c r="S3618" s="170"/>
      <c r="T3618" s="170"/>
      <c r="U3618" s="170"/>
      <c r="V3618" s="170"/>
      <c r="W3618" s="170"/>
      <c r="X3618" s="174"/>
      <c r="Y3618" s="170"/>
      <c r="Z3618" s="170"/>
      <c r="AA3618" s="170"/>
      <c r="AB3618" s="170"/>
      <c r="AC3618" s="170"/>
      <c r="AD3618" s="174"/>
      <c r="AE3618" s="170"/>
      <c r="AF3618" s="170"/>
      <c r="AI3618" s="170"/>
      <c r="AJ3618" s="170"/>
      <c r="AK3618" s="170"/>
      <c r="AL3618" s="170"/>
      <c r="AM3618" s="170"/>
      <c r="AN3618" s="170"/>
    </row>
    <row r="3619" spans="1:40" ht="52.5" customHeight="1" x14ac:dyDescent="0.2">
      <c r="A3619" s="170"/>
      <c r="B3619" s="170"/>
      <c r="C3619" s="170"/>
      <c r="D3619" s="170"/>
      <c r="E3619" s="170"/>
      <c r="F3619" s="170"/>
      <c r="G3619" s="170"/>
      <c r="H3619" s="170"/>
      <c r="I3619" s="170"/>
      <c r="J3619" s="170"/>
      <c r="K3619" s="170"/>
      <c r="L3619" s="170"/>
      <c r="M3619" s="170"/>
      <c r="N3619" s="170"/>
      <c r="O3619" s="170"/>
      <c r="P3619" s="170"/>
      <c r="Q3619" s="170"/>
      <c r="R3619" s="170"/>
      <c r="S3619" s="170"/>
      <c r="T3619" s="170"/>
      <c r="U3619" s="170"/>
      <c r="V3619" s="170"/>
      <c r="W3619" s="170"/>
      <c r="X3619" s="174"/>
      <c r="Y3619" s="170"/>
      <c r="Z3619" s="170"/>
      <c r="AA3619" s="170"/>
      <c r="AB3619" s="170"/>
      <c r="AC3619" s="170"/>
      <c r="AD3619" s="174"/>
      <c r="AE3619" s="170"/>
      <c r="AF3619" s="170"/>
      <c r="AI3619" s="170"/>
      <c r="AJ3619" s="170"/>
      <c r="AK3619" s="170"/>
      <c r="AL3619" s="170"/>
      <c r="AM3619" s="170"/>
      <c r="AN3619" s="170"/>
    </row>
    <row r="3620" spans="1:40" ht="52.5" customHeight="1" x14ac:dyDescent="0.2">
      <c r="A3620" s="170"/>
      <c r="B3620" s="170"/>
      <c r="C3620" s="170"/>
      <c r="D3620" s="170"/>
      <c r="E3620" s="170"/>
      <c r="F3620" s="170"/>
      <c r="G3620" s="170"/>
      <c r="H3620" s="170"/>
      <c r="I3620" s="170"/>
      <c r="J3620" s="170"/>
      <c r="K3620" s="170"/>
      <c r="L3620" s="170"/>
      <c r="M3620" s="170"/>
      <c r="N3620" s="170"/>
      <c r="O3620" s="170"/>
      <c r="P3620" s="170"/>
      <c r="Q3620" s="170"/>
      <c r="R3620" s="170"/>
      <c r="S3620" s="170"/>
      <c r="T3620" s="170"/>
      <c r="U3620" s="170"/>
      <c r="V3620" s="170"/>
      <c r="W3620" s="170"/>
      <c r="X3620" s="174"/>
      <c r="Y3620" s="170"/>
      <c r="Z3620" s="170"/>
      <c r="AA3620" s="170"/>
      <c r="AB3620" s="170"/>
      <c r="AC3620" s="170"/>
      <c r="AD3620" s="174"/>
      <c r="AE3620" s="170"/>
      <c r="AF3620" s="170"/>
      <c r="AI3620" s="170"/>
      <c r="AJ3620" s="170"/>
      <c r="AK3620" s="170"/>
      <c r="AL3620" s="170"/>
      <c r="AM3620" s="170"/>
      <c r="AN3620" s="170"/>
    </row>
    <row r="3621" spans="1:40" ht="52.5" customHeight="1" x14ac:dyDescent="0.2">
      <c r="A3621" s="170"/>
      <c r="B3621" s="170"/>
      <c r="C3621" s="170"/>
      <c r="D3621" s="170"/>
      <c r="E3621" s="170"/>
      <c r="F3621" s="170"/>
      <c r="G3621" s="170"/>
      <c r="H3621" s="170"/>
      <c r="I3621" s="170"/>
      <c r="J3621" s="170"/>
      <c r="K3621" s="170"/>
      <c r="L3621" s="170"/>
      <c r="M3621" s="170"/>
      <c r="N3621" s="170"/>
      <c r="O3621" s="170"/>
      <c r="P3621" s="170"/>
      <c r="Q3621" s="170"/>
      <c r="R3621" s="170"/>
      <c r="S3621" s="170"/>
      <c r="T3621" s="170"/>
      <c r="U3621" s="170"/>
      <c r="V3621" s="170"/>
      <c r="W3621" s="170"/>
      <c r="X3621" s="174"/>
      <c r="Y3621" s="170"/>
      <c r="Z3621" s="170"/>
      <c r="AA3621" s="170"/>
      <c r="AB3621" s="170"/>
      <c r="AC3621" s="170"/>
      <c r="AD3621" s="174"/>
      <c r="AE3621" s="170"/>
      <c r="AF3621" s="170"/>
      <c r="AI3621" s="170"/>
      <c r="AJ3621" s="170"/>
      <c r="AK3621" s="170"/>
      <c r="AL3621" s="170"/>
      <c r="AM3621" s="170"/>
      <c r="AN3621" s="170"/>
    </row>
    <row r="3622" spans="1:40" ht="52.5" customHeight="1" x14ac:dyDescent="0.2">
      <c r="A3622" s="170"/>
      <c r="B3622" s="170"/>
      <c r="C3622" s="170"/>
      <c r="D3622" s="170"/>
      <c r="E3622" s="170"/>
      <c r="F3622" s="170"/>
      <c r="G3622" s="170"/>
      <c r="H3622" s="170"/>
      <c r="I3622" s="170"/>
      <c r="J3622" s="170"/>
      <c r="K3622" s="170"/>
      <c r="L3622" s="170"/>
      <c r="M3622" s="170"/>
      <c r="N3622" s="170"/>
      <c r="O3622" s="170"/>
      <c r="P3622" s="170"/>
      <c r="Q3622" s="170"/>
      <c r="R3622" s="170"/>
      <c r="S3622" s="170"/>
      <c r="T3622" s="170"/>
      <c r="U3622" s="170"/>
      <c r="V3622" s="170"/>
      <c r="W3622" s="170"/>
      <c r="X3622" s="174"/>
      <c r="Y3622" s="170"/>
      <c r="Z3622" s="170"/>
      <c r="AA3622" s="170"/>
      <c r="AB3622" s="170"/>
      <c r="AC3622" s="170"/>
      <c r="AD3622" s="174"/>
      <c r="AE3622" s="170"/>
      <c r="AF3622" s="170"/>
      <c r="AI3622" s="170"/>
      <c r="AJ3622" s="170"/>
      <c r="AK3622" s="170"/>
      <c r="AL3622" s="170"/>
      <c r="AM3622" s="170"/>
      <c r="AN3622" s="170"/>
    </row>
    <row r="3623" spans="1:40" ht="52.5" customHeight="1" x14ac:dyDescent="0.2">
      <c r="A3623" s="170"/>
      <c r="B3623" s="170"/>
      <c r="C3623" s="170"/>
      <c r="D3623" s="170"/>
      <c r="E3623" s="170"/>
      <c r="F3623" s="170"/>
      <c r="G3623" s="170"/>
      <c r="H3623" s="170"/>
      <c r="I3623" s="170"/>
      <c r="J3623" s="170"/>
      <c r="K3623" s="170"/>
      <c r="L3623" s="170"/>
      <c r="M3623" s="170"/>
      <c r="N3623" s="170"/>
      <c r="O3623" s="170"/>
      <c r="P3623" s="170"/>
      <c r="Q3623" s="170"/>
      <c r="R3623" s="170"/>
      <c r="S3623" s="170"/>
      <c r="T3623" s="170"/>
      <c r="U3623" s="170"/>
      <c r="V3623" s="170"/>
      <c r="W3623" s="170"/>
      <c r="X3623" s="174"/>
      <c r="Y3623" s="170"/>
      <c r="Z3623" s="170"/>
      <c r="AA3623" s="170"/>
      <c r="AB3623" s="170"/>
      <c r="AC3623" s="170"/>
      <c r="AD3623" s="174"/>
      <c r="AE3623" s="170"/>
      <c r="AF3623" s="170"/>
      <c r="AI3623" s="170"/>
      <c r="AJ3623" s="170"/>
      <c r="AK3623" s="170"/>
      <c r="AL3623" s="170"/>
      <c r="AM3623" s="170"/>
      <c r="AN3623" s="170"/>
    </row>
    <row r="3624" spans="1:40" ht="52.5" customHeight="1" x14ac:dyDescent="0.2">
      <c r="A3624" s="170"/>
      <c r="B3624" s="170"/>
      <c r="C3624" s="170"/>
      <c r="D3624" s="170"/>
      <c r="E3624" s="170"/>
      <c r="F3624" s="170"/>
      <c r="G3624" s="170"/>
      <c r="H3624" s="170"/>
      <c r="I3624" s="170"/>
      <c r="J3624" s="170"/>
      <c r="K3624" s="170"/>
      <c r="L3624" s="170"/>
      <c r="M3624" s="170"/>
      <c r="N3624" s="170"/>
      <c r="O3624" s="170"/>
      <c r="P3624" s="170"/>
      <c r="Q3624" s="170"/>
      <c r="R3624" s="170"/>
      <c r="S3624" s="170"/>
      <c r="T3624" s="170"/>
      <c r="U3624" s="170"/>
      <c r="V3624" s="170"/>
      <c r="W3624" s="170"/>
      <c r="X3624" s="174"/>
      <c r="Y3624" s="170"/>
      <c r="Z3624" s="170"/>
      <c r="AA3624" s="170"/>
      <c r="AB3624" s="170"/>
      <c r="AC3624" s="170"/>
      <c r="AD3624" s="174"/>
      <c r="AE3624" s="170"/>
      <c r="AF3624" s="170"/>
      <c r="AI3624" s="170"/>
      <c r="AJ3624" s="170"/>
      <c r="AK3624" s="170"/>
      <c r="AL3624" s="170"/>
      <c r="AM3624" s="170"/>
      <c r="AN3624" s="170"/>
    </row>
    <row r="3625" spans="1:40" ht="52.5" customHeight="1" x14ac:dyDescent="0.2">
      <c r="A3625" s="170"/>
      <c r="B3625" s="170"/>
      <c r="C3625" s="170"/>
      <c r="D3625" s="170"/>
      <c r="E3625" s="170"/>
      <c r="F3625" s="170"/>
      <c r="G3625" s="170"/>
      <c r="H3625" s="170"/>
      <c r="I3625" s="170"/>
      <c r="J3625" s="170"/>
      <c r="K3625" s="170"/>
      <c r="L3625" s="170"/>
      <c r="M3625" s="170"/>
      <c r="N3625" s="170"/>
      <c r="O3625" s="170"/>
      <c r="P3625" s="170"/>
      <c r="Q3625" s="170"/>
      <c r="R3625" s="170"/>
      <c r="S3625" s="170"/>
      <c r="T3625" s="170"/>
      <c r="U3625" s="170"/>
      <c r="V3625" s="170"/>
      <c r="W3625" s="170"/>
      <c r="X3625" s="174"/>
      <c r="Y3625" s="170"/>
      <c r="Z3625" s="170"/>
      <c r="AA3625" s="170"/>
      <c r="AB3625" s="170"/>
      <c r="AC3625" s="170"/>
      <c r="AD3625" s="174"/>
      <c r="AE3625" s="170"/>
      <c r="AF3625" s="170"/>
      <c r="AI3625" s="170"/>
      <c r="AJ3625" s="170"/>
      <c r="AK3625" s="170"/>
      <c r="AL3625" s="170"/>
      <c r="AM3625" s="170"/>
      <c r="AN3625" s="170"/>
    </row>
    <row r="3626" spans="1:40" ht="52.5" customHeight="1" x14ac:dyDescent="0.2">
      <c r="A3626" s="170"/>
      <c r="B3626" s="170"/>
      <c r="C3626" s="170"/>
      <c r="D3626" s="170"/>
      <c r="E3626" s="170"/>
      <c r="F3626" s="170"/>
      <c r="G3626" s="170"/>
      <c r="H3626" s="170"/>
      <c r="I3626" s="170"/>
      <c r="J3626" s="170"/>
      <c r="K3626" s="170"/>
      <c r="L3626" s="170"/>
      <c r="M3626" s="170"/>
      <c r="N3626" s="170"/>
      <c r="O3626" s="170"/>
      <c r="P3626" s="170"/>
      <c r="Q3626" s="170"/>
      <c r="R3626" s="170"/>
      <c r="S3626" s="170"/>
      <c r="T3626" s="170"/>
      <c r="U3626" s="170"/>
      <c r="V3626" s="170"/>
      <c r="W3626" s="170"/>
      <c r="X3626" s="174"/>
      <c r="Y3626" s="170"/>
      <c r="Z3626" s="170"/>
      <c r="AA3626" s="170"/>
      <c r="AB3626" s="170"/>
      <c r="AC3626" s="170"/>
      <c r="AD3626" s="174"/>
      <c r="AE3626" s="170"/>
      <c r="AF3626" s="170"/>
      <c r="AI3626" s="170"/>
      <c r="AJ3626" s="170"/>
      <c r="AK3626" s="170"/>
      <c r="AL3626" s="170"/>
      <c r="AM3626" s="170"/>
      <c r="AN3626" s="170"/>
    </row>
    <row r="3627" spans="1:40" ht="52.5" customHeight="1" x14ac:dyDescent="0.2">
      <c r="A3627" s="170"/>
      <c r="B3627" s="170"/>
      <c r="C3627" s="170"/>
      <c r="D3627" s="170"/>
      <c r="E3627" s="170"/>
      <c r="F3627" s="170"/>
      <c r="G3627" s="170"/>
      <c r="H3627" s="170"/>
      <c r="I3627" s="170"/>
      <c r="J3627" s="170"/>
      <c r="K3627" s="170"/>
      <c r="L3627" s="170"/>
      <c r="M3627" s="170"/>
      <c r="N3627" s="170"/>
      <c r="O3627" s="170"/>
      <c r="P3627" s="170"/>
      <c r="Q3627" s="170"/>
      <c r="R3627" s="170"/>
      <c r="S3627" s="170"/>
      <c r="T3627" s="170"/>
      <c r="U3627" s="170"/>
      <c r="V3627" s="170"/>
      <c r="W3627" s="170"/>
      <c r="X3627" s="174"/>
      <c r="Y3627" s="170"/>
      <c r="Z3627" s="170"/>
      <c r="AA3627" s="170"/>
      <c r="AB3627" s="170"/>
      <c r="AC3627" s="170"/>
      <c r="AD3627" s="174"/>
      <c r="AE3627" s="170"/>
      <c r="AF3627" s="170"/>
      <c r="AI3627" s="170"/>
      <c r="AJ3627" s="170"/>
      <c r="AK3627" s="170"/>
      <c r="AL3627" s="170"/>
      <c r="AM3627" s="170"/>
      <c r="AN3627" s="170"/>
    </row>
    <row r="3628" spans="1:40" ht="52.5" customHeight="1" x14ac:dyDescent="0.2">
      <c r="A3628" s="170"/>
      <c r="B3628" s="170"/>
      <c r="C3628" s="170"/>
      <c r="D3628" s="170"/>
      <c r="E3628" s="170"/>
      <c r="F3628" s="170"/>
      <c r="G3628" s="170"/>
      <c r="H3628" s="170"/>
      <c r="I3628" s="170"/>
      <c r="J3628" s="170"/>
      <c r="K3628" s="170"/>
      <c r="L3628" s="170"/>
      <c r="M3628" s="170"/>
      <c r="N3628" s="170"/>
      <c r="O3628" s="170"/>
      <c r="P3628" s="170"/>
      <c r="Q3628" s="170"/>
      <c r="R3628" s="170"/>
      <c r="S3628" s="170"/>
      <c r="T3628" s="170"/>
      <c r="U3628" s="170"/>
      <c r="V3628" s="170"/>
      <c r="W3628" s="170"/>
      <c r="X3628" s="174"/>
      <c r="Y3628" s="170"/>
      <c r="Z3628" s="170"/>
      <c r="AA3628" s="170"/>
      <c r="AB3628" s="170"/>
      <c r="AC3628" s="170"/>
      <c r="AD3628" s="174"/>
      <c r="AE3628" s="170"/>
      <c r="AF3628" s="170"/>
      <c r="AI3628" s="170"/>
      <c r="AJ3628" s="170"/>
      <c r="AK3628" s="170"/>
      <c r="AL3628" s="170"/>
      <c r="AM3628" s="170"/>
      <c r="AN3628" s="170"/>
    </row>
    <row r="3629" spans="1:40" ht="52.5" customHeight="1" x14ac:dyDescent="0.2">
      <c r="A3629" s="170"/>
      <c r="B3629" s="170"/>
      <c r="C3629" s="170"/>
      <c r="D3629" s="170"/>
      <c r="E3629" s="170"/>
      <c r="F3629" s="170"/>
      <c r="G3629" s="170"/>
      <c r="H3629" s="170"/>
      <c r="I3629" s="170"/>
      <c r="J3629" s="170"/>
      <c r="K3629" s="170"/>
      <c r="L3629" s="170"/>
      <c r="M3629" s="170"/>
      <c r="N3629" s="170"/>
      <c r="O3629" s="170"/>
      <c r="P3629" s="170"/>
      <c r="Q3629" s="170"/>
      <c r="R3629" s="170"/>
      <c r="S3629" s="170"/>
      <c r="T3629" s="170"/>
      <c r="U3629" s="170"/>
      <c r="V3629" s="170"/>
      <c r="W3629" s="170"/>
      <c r="X3629" s="174"/>
      <c r="Y3629" s="170"/>
      <c r="Z3629" s="170"/>
      <c r="AA3629" s="170"/>
      <c r="AB3629" s="170"/>
      <c r="AC3629" s="170"/>
      <c r="AD3629" s="174"/>
      <c r="AE3629" s="170"/>
      <c r="AF3629" s="170"/>
      <c r="AI3629" s="170"/>
      <c r="AJ3629" s="170"/>
      <c r="AK3629" s="170"/>
      <c r="AL3629" s="170"/>
      <c r="AM3629" s="170"/>
      <c r="AN3629" s="170"/>
    </row>
    <row r="3630" spans="1:40" ht="52.5" customHeight="1" x14ac:dyDescent="0.2">
      <c r="A3630" s="170"/>
      <c r="B3630" s="170"/>
      <c r="C3630" s="170"/>
      <c r="D3630" s="170"/>
      <c r="E3630" s="170"/>
      <c r="F3630" s="170"/>
      <c r="G3630" s="170"/>
      <c r="H3630" s="170"/>
      <c r="I3630" s="170"/>
      <c r="J3630" s="170"/>
      <c r="K3630" s="170"/>
      <c r="L3630" s="170"/>
      <c r="M3630" s="170"/>
      <c r="N3630" s="170"/>
      <c r="O3630" s="170"/>
      <c r="P3630" s="170"/>
      <c r="Q3630" s="170"/>
      <c r="R3630" s="170"/>
      <c r="S3630" s="170"/>
      <c r="T3630" s="170"/>
      <c r="U3630" s="170"/>
      <c r="V3630" s="170"/>
      <c r="W3630" s="170"/>
      <c r="X3630" s="174"/>
      <c r="Y3630" s="170"/>
      <c r="Z3630" s="170"/>
      <c r="AA3630" s="170"/>
      <c r="AB3630" s="170"/>
      <c r="AC3630" s="170"/>
      <c r="AD3630" s="174"/>
      <c r="AE3630" s="170"/>
      <c r="AF3630" s="170"/>
      <c r="AI3630" s="170"/>
      <c r="AJ3630" s="170"/>
      <c r="AK3630" s="170"/>
      <c r="AL3630" s="170"/>
      <c r="AM3630" s="170"/>
      <c r="AN3630" s="170"/>
    </row>
    <row r="3631" spans="1:40" ht="52.5" customHeight="1" x14ac:dyDescent="0.2">
      <c r="A3631" s="170"/>
      <c r="B3631" s="170"/>
      <c r="C3631" s="170"/>
      <c r="D3631" s="170"/>
      <c r="E3631" s="170"/>
      <c r="F3631" s="170"/>
      <c r="G3631" s="170"/>
      <c r="H3631" s="170"/>
      <c r="I3631" s="170"/>
      <c r="J3631" s="170"/>
      <c r="K3631" s="170"/>
      <c r="L3631" s="170"/>
      <c r="M3631" s="170"/>
      <c r="N3631" s="170"/>
      <c r="O3631" s="170"/>
      <c r="P3631" s="170"/>
      <c r="Q3631" s="170"/>
      <c r="R3631" s="170"/>
      <c r="S3631" s="170"/>
      <c r="T3631" s="170"/>
      <c r="U3631" s="170"/>
      <c r="V3631" s="170"/>
      <c r="W3631" s="170"/>
      <c r="X3631" s="174"/>
      <c r="Y3631" s="170"/>
      <c r="Z3631" s="170"/>
      <c r="AA3631" s="170"/>
      <c r="AB3631" s="170"/>
      <c r="AC3631" s="170"/>
      <c r="AD3631" s="174"/>
      <c r="AE3631" s="170"/>
      <c r="AF3631" s="170"/>
      <c r="AI3631" s="170"/>
      <c r="AJ3631" s="170"/>
      <c r="AK3631" s="170"/>
      <c r="AL3631" s="170"/>
      <c r="AM3631" s="170"/>
      <c r="AN3631" s="170"/>
    </row>
    <row r="3632" spans="1:40" ht="52.5" customHeight="1" x14ac:dyDescent="0.2">
      <c r="A3632" s="170"/>
      <c r="B3632" s="170"/>
      <c r="C3632" s="170"/>
      <c r="D3632" s="170"/>
      <c r="E3632" s="170"/>
      <c r="F3632" s="170"/>
      <c r="G3632" s="170"/>
      <c r="H3632" s="170"/>
      <c r="I3632" s="170"/>
      <c r="J3632" s="170"/>
      <c r="K3632" s="170"/>
      <c r="L3632" s="170"/>
      <c r="M3632" s="170"/>
      <c r="N3632" s="170"/>
      <c r="O3632" s="170"/>
      <c r="P3632" s="170"/>
      <c r="Q3632" s="170"/>
      <c r="R3632" s="170"/>
      <c r="S3632" s="170"/>
      <c r="T3632" s="170"/>
      <c r="U3632" s="170"/>
      <c r="V3632" s="170"/>
      <c r="W3632" s="170"/>
      <c r="X3632" s="174"/>
      <c r="Y3632" s="170"/>
      <c r="Z3632" s="170"/>
      <c r="AA3632" s="170"/>
      <c r="AB3632" s="170"/>
      <c r="AC3632" s="170"/>
      <c r="AD3632" s="174"/>
      <c r="AE3632" s="170"/>
      <c r="AF3632" s="170"/>
      <c r="AI3632" s="170"/>
      <c r="AJ3632" s="170"/>
      <c r="AK3632" s="170"/>
      <c r="AL3632" s="170"/>
      <c r="AM3632" s="170"/>
      <c r="AN3632" s="170"/>
    </row>
    <row r="3633" spans="1:40" ht="52.5" customHeight="1" x14ac:dyDescent="0.2">
      <c r="A3633" s="170"/>
      <c r="B3633" s="170"/>
      <c r="C3633" s="170"/>
      <c r="D3633" s="170"/>
      <c r="E3633" s="170"/>
      <c r="F3633" s="170"/>
      <c r="G3633" s="170"/>
      <c r="H3633" s="170"/>
      <c r="I3633" s="170"/>
      <c r="J3633" s="170"/>
      <c r="K3633" s="170"/>
      <c r="L3633" s="170"/>
      <c r="M3633" s="170"/>
      <c r="N3633" s="170"/>
      <c r="O3633" s="170"/>
      <c r="P3633" s="170"/>
      <c r="Q3633" s="170"/>
      <c r="R3633" s="170"/>
      <c r="S3633" s="170"/>
      <c r="T3633" s="170"/>
      <c r="U3633" s="170"/>
      <c r="V3633" s="170"/>
      <c r="W3633" s="170"/>
      <c r="X3633" s="174"/>
      <c r="Y3633" s="170"/>
      <c r="Z3633" s="170"/>
      <c r="AA3633" s="170"/>
      <c r="AB3633" s="170"/>
      <c r="AC3633" s="170"/>
      <c r="AD3633" s="174"/>
      <c r="AE3633" s="170"/>
      <c r="AF3633" s="170"/>
      <c r="AI3633" s="170"/>
      <c r="AJ3633" s="170"/>
      <c r="AK3633" s="170"/>
      <c r="AL3633" s="170"/>
      <c r="AM3633" s="170"/>
      <c r="AN3633" s="170"/>
    </row>
    <row r="3634" spans="1:40" ht="52.5" customHeight="1" x14ac:dyDescent="0.2">
      <c r="A3634" s="170"/>
      <c r="B3634" s="170"/>
      <c r="C3634" s="170"/>
      <c r="D3634" s="170"/>
      <c r="E3634" s="170"/>
      <c r="F3634" s="170"/>
      <c r="G3634" s="170"/>
      <c r="H3634" s="170"/>
      <c r="I3634" s="170"/>
      <c r="J3634" s="170"/>
      <c r="K3634" s="170"/>
      <c r="L3634" s="170"/>
      <c r="M3634" s="170"/>
      <c r="N3634" s="170"/>
      <c r="O3634" s="170"/>
      <c r="P3634" s="170"/>
      <c r="Q3634" s="170"/>
      <c r="R3634" s="170"/>
      <c r="S3634" s="170"/>
      <c r="T3634" s="170"/>
      <c r="U3634" s="170"/>
      <c r="V3634" s="170"/>
      <c r="W3634" s="170"/>
      <c r="X3634" s="174"/>
      <c r="Y3634" s="170"/>
      <c r="Z3634" s="170"/>
      <c r="AA3634" s="170"/>
      <c r="AB3634" s="170"/>
      <c r="AC3634" s="170"/>
      <c r="AD3634" s="174"/>
      <c r="AE3634" s="170"/>
      <c r="AF3634" s="170"/>
      <c r="AI3634" s="170"/>
      <c r="AJ3634" s="170"/>
      <c r="AK3634" s="170"/>
      <c r="AL3634" s="170"/>
      <c r="AM3634" s="170"/>
      <c r="AN3634" s="170"/>
    </row>
    <row r="3635" spans="1:40" ht="52.5" customHeight="1" x14ac:dyDescent="0.2">
      <c r="A3635" s="170"/>
      <c r="B3635" s="170"/>
      <c r="C3635" s="170"/>
      <c r="D3635" s="170"/>
      <c r="E3635" s="170"/>
      <c r="F3635" s="170"/>
      <c r="G3635" s="170"/>
      <c r="H3635" s="170"/>
      <c r="I3635" s="170"/>
      <c r="J3635" s="170"/>
      <c r="K3635" s="170"/>
      <c r="L3635" s="170"/>
      <c r="M3635" s="170"/>
      <c r="N3635" s="170"/>
      <c r="O3635" s="170"/>
      <c r="P3635" s="170"/>
      <c r="Q3635" s="170"/>
      <c r="R3635" s="170"/>
      <c r="S3635" s="170"/>
      <c r="T3635" s="170"/>
      <c r="U3635" s="170"/>
      <c r="V3635" s="170"/>
      <c r="W3635" s="170"/>
      <c r="X3635" s="174"/>
      <c r="Y3635" s="170"/>
      <c r="Z3635" s="170"/>
      <c r="AA3635" s="170"/>
      <c r="AB3635" s="170"/>
      <c r="AC3635" s="170"/>
      <c r="AD3635" s="174"/>
      <c r="AE3635" s="170"/>
      <c r="AF3635" s="170"/>
      <c r="AI3635" s="170"/>
      <c r="AJ3635" s="170"/>
      <c r="AK3635" s="170"/>
      <c r="AL3635" s="170"/>
      <c r="AM3635" s="170"/>
      <c r="AN3635" s="170"/>
    </row>
    <row r="3636" spans="1:40" ht="52.5" customHeight="1" x14ac:dyDescent="0.2">
      <c r="A3636" s="170"/>
      <c r="B3636" s="170"/>
      <c r="C3636" s="170"/>
      <c r="D3636" s="170"/>
      <c r="E3636" s="170"/>
      <c r="F3636" s="170"/>
      <c r="G3636" s="170"/>
      <c r="H3636" s="170"/>
      <c r="I3636" s="170"/>
      <c r="J3636" s="170"/>
      <c r="K3636" s="170"/>
      <c r="L3636" s="170"/>
      <c r="M3636" s="170"/>
      <c r="N3636" s="170"/>
      <c r="O3636" s="170"/>
      <c r="P3636" s="170"/>
      <c r="Q3636" s="170"/>
      <c r="R3636" s="170"/>
      <c r="S3636" s="170"/>
      <c r="T3636" s="170"/>
      <c r="U3636" s="170"/>
      <c r="V3636" s="170"/>
      <c r="W3636" s="170"/>
      <c r="X3636" s="174"/>
      <c r="Y3636" s="170"/>
      <c r="Z3636" s="170"/>
      <c r="AA3636" s="170"/>
      <c r="AB3636" s="170"/>
      <c r="AC3636" s="170"/>
      <c r="AD3636" s="174"/>
      <c r="AE3636" s="170"/>
      <c r="AF3636" s="170"/>
      <c r="AI3636" s="170"/>
      <c r="AJ3636" s="170"/>
      <c r="AK3636" s="170"/>
      <c r="AL3636" s="170"/>
      <c r="AM3636" s="170"/>
      <c r="AN3636" s="170"/>
    </row>
    <row r="3637" spans="1:40" ht="52.5" customHeight="1" x14ac:dyDescent="0.2">
      <c r="A3637" s="170"/>
      <c r="B3637" s="170"/>
      <c r="C3637" s="170"/>
      <c r="D3637" s="170"/>
      <c r="E3637" s="170"/>
      <c r="F3637" s="170"/>
      <c r="G3637" s="170"/>
      <c r="H3637" s="170"/>
      <c r="I3637" s="170"/>
      <c r="J3637" s="170"/>
      <c r="K3637" s="170"/>
      <c r="L3637" s="170"/>
      <c r="M3637" s="170"/>
      <c r="N3637" s="170"/>
      <c r="O3637" s="170"/>
      <c r="P3637" s="170"/>
      <c r="Q3637" s="170"/>
      <c r="R3637" s="170"/>
      <c r="S3637" s="170"/>
      <c r="T3637" s="170"/>
      <c r="U3637" s="170"/>
      <c r="V3637" s="170"/>
      <c r="W3637" s="170"/>
      <c r="X3637" s="174"/>
      <c r="Y3637" s="170"/>
      <c r="Z3637" s="170"/>
      <c r="AA3637" s="170"/>
      <c r="AB3637" s="170"/>
      <c r="AC3637" s="170"/>
      <c r="AD3637" s="174"/>
      <c r="AE3637" s="170"/>
      <c r="AF3637" s="170"/>
      <c r="AI3637" s="170"/>
      <c r="AJ3637" s="170"/>
      <c r="AK3637" s="170"/>
      <c r="AL3637" s="170"/>
      <c r="AM3637" s="170"/>
      <c r="AN3637" s="170"/>
    </row>
    <row r="3638" spans="1:40" ht="52.5" customHeight="1" x14ac:dyDescent="0.2">
      <c r="A3638" s="170"/>
      <c r="B3638" s="170"/>
      <c r="C3638" s="170"/>
      <c r="D3638" s="170"/>
      <c r="E3638" s="170"/>
      <c r="F3638" s="170"/>
      <c r="G3638" s="170"/>
      <c r="H3638" s="170"/>
      <c r="I3638" s="170"/>
      <c r="J3638" s="170"/>
      <c r="K3638" s="170"/>
      <c r="L3638" s="170"/>
      <c r="M3638" s="170"/>
      <c r="N3638" s="170"/>
      <c r="O3638" s="170"/>
      <c r="P3638" s="170"/>
      <c r="Q3638" s="170"/>
      <c r="R3638" s="170"/>
      <c r="S3638" s="170"/>
      <c r="T3638" s="170"/>
      <c r="U3638" s="170"/>
      <c r="V3638" s="170"/>
      <c r="W3638" s="170"/>
      <c r="X3638" s="174"/>
      <c r="Y3638" s="170"/>
      <c r="Z3638" s="170"/>
      <c r="AA3638" s="170"/>
      <c r="AB3638" s="170"/>
      <c r="AC3638" s="170"/>
      <c r="AD3638" s="174"/>
      <c r="AE3638" s="170"/>
      <c r="AF3638" s="170"/>
      <c r="AI3638" s="170"/>
      <c r="AJ3638" s="170"/>
      <c r="AK3638" s="170"/>
      <c r="AL3638" s="170"/>
      <c r="AM3638" s="170"/>
      <c r="AN3638" s="170"/>
    </row>
    <row r="3639" spans="1:40" ht="52.5" customHeight="1" x14ac:dyDescent="0.2">
      <c r="A3639" s="170"/>
      <c r="B3639" s="170"/>
      <c r="C3639" s="170"/>
      <c r="D3639" s="170"/>
      <c r="E3639" s="170"/>
      <c r="F3639" s="170"/>
      <c r="G3639" s="170"/>
      <c r="H3639" s="170"/>
      <c r="I3639" s="170"/>
      <c r="J3639" s="170"/>
      <c r="K3639" s="170"/>
      <c r="L3639" s="170"/>
      <c r="M3639" s="170"/>
      <c r="N3639" s="170"/>
      <c r="O3639" s="170"/>
      <c r="P3639" s="170"/>
      <c r="Q3639" s="170"/>
      <c r="R3639" s="170"/>
      <c r="S3639" s="170"/>
      <c r="T3639" s="170"/>
      <c r="U3639" s="170"/>
      <c r="V3639" s="170"/>
      <c r="W3639" s="170"/>
      <c r="X3639" s="174"/>
      <c r="Y3639" s="170"/>
      <c r="Z3639" s="170"/>
      <c r="AA3639" s="170"/>
      <c r="AB3639" s="170"/>
      <c r="AC3639" s="170"/>
      <c r="AD3639" s="174"/>
      <c r="AE3639" s="170"/>
      <c r="AF3639" s="170"/>
      <c r="AI3639" s="170"/>
      <c r="AJ3639" s="170"/>
      <c r="AK3639" s="170"/>
      <c r="AL3639" s="170"/>
      <c r="AM3639" s="170"/>
      <c r="AN3639" s="170"/>
    </row>
    <row r="3640" spans="1:40" ht="52.5" customHeight="1" x14ac:dyDescent="0.2">
      <c r="A3640" s="170"/>
      <c r="B3640" s="170"/>
      <c r="C3640" s="170"/>
      <c r="D3640" s="170"/>
      <c r="E3640" s="170"/>
      <c r="F3640" s="170"/>
      <c r="G3640" s="170"/>
      <c r="H3640" s="170"/>
      <c r="I3640" s="170"/>
      <c r="J3640" s="170"/>
      <c r="K3640" s="170"/>
      <c r="L3640" s="170"/>
      <c r="M3640" s="170"/>
      <c r="N3640" s="170"/>
      <c r="O3640" s="170"/>
      <c r="P3640" s="170"/>
      <c r="Q3640" s="170"/>
      <c r="R3640" s="170"/>
      <c r="S3640" s="170"/>
      <c r="T3640" s="170"/>
      <c r="U3640" s="170"/>
      <c r="V3640" s="170"/>
      <c r="W3640" s="170"/>
      <c r="X3640" s="174"/>
      <c r="Y3640" s="170"/>
      <c r="Z3640" s="170"/>
      <c r="AA3640" s="170"/>
      <c r="AB3640" s="170"/>
      <c r="AC3640" s="170"/>
      <c r="AD3640" s="174"/>
      <c r="AE3640" s="170"/>
      <c r="AF3640" s="170"/>
      <c r="AI3640" s="170"/>
      <c r="AJ3640" s="170"/>
      <c r="AK3640" s="170"/>
      <c r="AL3640" s="170"/>
      <c r="AM3640" s="170"/>
      <c r="AN3640" s="170"/>
    </row>
    <row r="3641" spans="1:40" ht="52.5" customHeight="1" x14ac:dyDescent="0.2">
      <c r="A3641" s="170"/>
      <c r="B3641" s="170"/>
      <c r="C3641" s="170"/>
      <c r="D3641" s="170"/>
      <c r="E3641" s="170"/>
      <c r="F3641" s="170"/>
      <c r="G3641" s="170"/>
      <c r="H3641" s="170"/>
      <c r="I3641" s="170"/>
      <c r="J3641" s="170"/>
      <c r="K3641" s="170"/>
      <c r="L3641" s="170"/>
      <c r="M3641" s="170"/>
      <c r="N3641" s="170"/>
      <c r="O3641" s="170"/>
      <c r="P3641" s="170"/>
      <c r="Q3641" s="170"/>
      <c r="R3641" s="170"/>
      <c r="S3641" s="170"/>
      <c r="T3641" s="170"/>
      <c r="U3641" s="170"/>
      <c r="V3641" s="170"/>
      <c r="W3641" s="170"/>
      <c r="X3641" s="174"/>
      <c r="Y3641" s="170"/>
      <c r="Z3641" s="170"/>
      <c r="AA3641" s="170"/>
      <c r="AB3641" s="170"/>
      <c r="AC3641" s="170"/>
      <c r="AD3641" s="174"/>
      <c r="AE3641" s="170"/>
      <c r="AF3641" s="170"/>
      <c r="AI3641" s="170"/>
      <c r="AJ3641" s="170"/>
      <c r="AK3641" s="170"/>
      <c r="AL3641" s="170"/>
      <c r="AM3641" s="170"/>
      <c r="AN3641" s="170"/>
    </row>
    <row r="3642" spans="1:40" ht="52.5" customHeight="1" x14ac:dyDescent="0.2">
      <c r="A3642" s="170"/>
      <c r="B3642" s="170"/>
      <c r="C3642" s="170"/>
      <c r="D3642" s="170"/>
      <c r="E3642" s="170"/>
      <c r="F3642" s="170"/>
      <c r="G3642" s="170"/>
      <c r="H3642" s="170"/>
      <c r="I3642" s="170"/>
      <c r="J3642" s="170"/>
      <c r="K3642" s="170"/>
      <c r="L3642" s="170"/>
      <c r="M3642" s="170"/>
      <c r="N3642" s="170"/>
      <c r="O3642" s="170"/>
      <c r="P3642" s="170"/>
      <c r="Q3642" s="170"/>
      <c r="R3642" s="170"/>
      <c r="S3642" s="170"/>
      <c r="T3642" s="170"/>
      <c r="U3642" s="170"/>
      <c r="V3642" s="170"/>
      <c r="W3642" s="170"/>
      <c r="X3642" s="174"/>
      <c r="Y3642" s="170"/>
      <c r="Z3642" s="170"/>
      <c r="AA3642" s="170"/>
      <c r="AB3642" s="170"/>
      <c r="AC3642" s="170"/>
      <c r="AD3642" s="174"/>
      <c r="AE3642" s="170"/>
      <c r="AF3642" s="170"/>
      <c r="AI3642" s="170"/>
      <c r="AJ3642" s="170"/>
      <c r="AK3642" s="170"/>
      <c r="AL3642" s="170"/>
      <c r="AM3642" s="170"/>
      <c r="AN3642" s="170"/>
    </row>
    <row r="3643" spans="1:40" ht="52.5" customHeight="1" x14ac:dyDescent="0.2">
      <c r="A3643" s="170"/>
      <c r="B3643" s="170"/>
      <c r="C3643" s="170"/>
      <c r="D3643" s="170"/>
      <c r="E3643" s="170"/>
      <c r="F3643" s="170"/>
      <c r="G3643" s="170"/>
      <c r="H3643" s="170"/>
      <c r="I3643" s="170"/>
      <c r="J3643" s="170"/>
      <c r="K3643" s="170"/>
      <c r="L3643" s="170"/>
      <c r="M3643" s="170"/>
      <c r="N3643" s="170"/>
      <c r="O3643" s="170"/>
      <c r="P3643" s="170"/>
      <c r="Q3643" s="170"/>
      <c r="R3643" s="170"/>
      <c r="S3643" s="170"/>
      <c r="T3643" s="170"/>
      <c r="U3643" s="170"/>
      <c r="V3643" s="170"/>
      <c r="W3643" s="170"/>
      <c r="X3643" s="174"/>
      <c r="Y3643" s="170"/>
      <c r="Z3643" s="170"/>
      <c r="AA3643" s="170"/>
      <c r="AB3643" s="170"/>
      <c r="AC3643" s="170"/>
      <c r="AD3643" s="174"/>
      <c r="AE3643" s="170"/>
      <c r="AF3643" s="170"/>
      <c r="AI3643" s="170"/>
      <c r="AJ3643" s="170"/>
      <c r="AK3643" s="170"/>
      <c r="AL3643" s="170"/>
      <c r="AM3643" s="170"/>
      <c r="AN3643" s="170"/>
    </row>
    <row r="3644" spans="1:40" ht="52.5" customHeight="1" x14ac:dyDescent="0.2">
      <c r="A3644" s="170"/>
      <c r="B3644" s="170"/>
      <c r="C3644" s="170"/>
      <c r="D3644" s="170"/>
      <c r="E3644" s="170"/>
      <c r="F3644" s="170"/>
      <c r="G3644" s="170"/>
      <c r="H3644" s="170"/>
      <c r="I3644" s="170"/>
      <c r="J3644" s="170"/>
      <c r="K3644" s="170"/>
      <c r="L3644" s="170"/>
      <c r="M3644" s="170"/>
      <c r="N3644" s="170"/>
      <c r="O3644" s="170"/>
      <c r="P3644" s="170"/>
      <c r="Q3644" s="170"/>
      <c r="R3644" s="170"/>
      <c r="S3644" s="170"/>
      <c r="T3644" s="170"/>
      <c r="U3644" s="170"/>
      <c r="V3644" s="170"/>
      <c r="W3644" s="170"/>
      <c r="X3644" s="174"/>
      <c r="Y3644" s="170"/>
      <c r="Z3644" s="170"/>
      <c r="AA3644" s="170"/>
      <c r="AB3644" s="170"/>
      <c r="AC3644" s="170"/>
      <c r="AD3644" s="174"/>
      <c r="AE3644" s="170"/>
      <c r="AF3644" s="170"/>
      <c r="AI3644" s="170"/>
      <c r="AJ3644" s="170"/>
      <c r="AK3644" s="170"/>
      <c r="AL3644" s="170"/>
      <c r="AM3644" s="170"/>
      <c r="AN3644" s="170"/>
    </row>
    <row r="3645" spans="1:40" ht="52.5" customHeight="1" x14ac:dyDescent="0.2">
      <c r="A3645" s="170"/>
      <c r="B3645" s="170"/>
      <c r="C3645" s="170"/>
      <c r="D3645" s="170"/>
      <c r="E3645" s="170"/>
      <c r="F3645" s="170"/>
      <c r="G3645" s="170"/>
      <c r="H3645" s="170"/>
      <c r="I3645" s="170"/>
      <c r="J3645" s="170"/>
      <c r="K3645" s="170"/>
      <c r="L3645" s="170"/>
      <c r="M3645" s="170"/>
      <c r="N3645" s="170"/>
      <c r="O3645" s="170"/>
      <c r="P3645" s="170"/>
      <c r="Q3645" s="170"/>
      <c r="R3645" s="170"/>
      <c r="S3645" s="170"/>
      <c r="T3645" s="170"/>
      <c r="U3645" s="170"/>
      <c r="V3645" s="170"/>
      <c r="W3645" s="170"/>
      <c r="X3645" s="174"/>
      <c r="Y3645" s="170"/>
      <c r="Z3645" s="170"/>
      <c r="AA3645" s="170"/>
      <c r="AB3645" s="170"/>
      <c r="AC3645" s="170"/>
      <c r="AD3645" s="174"/>
      <c r="AE3645" s="170"/>
      <c r="AF3645" s="170"/>
      <c r="AI3645" s="170"/>
      <c r="AJ3645" s="170"/>
      <c r="AK3645" s="170"/>
      <c r="AL3645" s="170"/>
      <c r="AM3645" s="170"/>
      <c r="AN3645" s="170"/>
    </row>
    <row r="3646" spans="1:40" ht="52.5" customHeight="1" x14ac:dyDescent="0.2">
      <c r="A3646" s="170"/>
      <c r="B3646" s="170"/>
      <c r="C3646" s="170"/>
      <c r="D3646" s="170"/>
      <c r="E3646" s="170"/>
      <c r="F3646" s="170"/>
      <c r="G3646" s="170"/>
      <c r="H3646" s="170"/>
      <c r="I3646" s="170"/>
      <c r="J3646" s="170"/>
      <c r="K3646" s="170"/>
      <c r="L3646" s="170"/>
      <c r="M3646" s="170"/>
      <c r="N3646" s="170"/>
      <c r="O3646" s="170"/>
      <c r="P3646" s="170"/>
      <c r="Q3646" s="170"/>
      <c r="R3646" s="170"/>
      <c r="S3646" s="170"/>
      <c r="T3646" s="170"/>
      <c r="U3646" s="170"/>
      <c r="V3646" s="170"/>
      <c r="W3646" s="170"/>
      <c r="X3646" s="174"/>
      <c r="Y3646" s="170"/>
      <c r="Z3646" s="170"/>
      <c r="AA3646" s="170"/>
      <c r="AB3646" s="170"/>
      <c r="AC3646" s="170"/>
      <c r="AD3646" s="174"/>
      <c r="AE3646" s="170"/>
      <c r="AF3646" s="170"/>
      <c r="AI3646" s="170"/>
      <c r="AJ3646" s="170"/>
      <c r="AK3646" s="170"/>
      <c r="AL3646" s="170"/>
      <c r="AM3646" s="170"/>
      <c r="AN3646" s="170"/>
    </row>
    <row r="3647" spans="1:40" ht="52.5" customHeight="1" x14ac:dyDescent="0.2">
      <c r="A3647" s="170"/>
      <c r="B3647" s="170"/>
      <c r="C3647" s="170"/>
      <c r="D3647" s="170"/>
      <c r="E3647" s="170"/>
      <c r="F3647" s="170"/>
      <c r="G3647" s="170"/>
      <c r="H3647" s="170"/>
      <c r="I3647" s="170"/>
      <c r="J3647" s="170"/>
      <c r="K3647" s="170"/>
      <c r="L3647" s="170"/>
      <c r="M3647" s="170"/>
      <c r="N3647" s="170"/>
      <c r="O3647" s="170"/>
      <c r="P3647" s="170"/>
      <c r="Q3647" s="170"/>
      <c r="R3647" s="170"/>
      <c r="S3647" s="170"/>
      <c r="T3647" s="170"/>
      <c r="U3647" s="170"/>
      <c r="V3647" s="170"/>
      <c r="W3647" s="170"/>
      <c r="X3647" s="174"/>
      <c r="Y3647" s="170"/>
      <c r="Z3647" s="170"/>
      <c r="AA3647" s="170"/>
      <c r="AB3647" s="170"/>
      <c r="AC3647" s="170"/>
      <c r="AD3647" s="174"/>
      <c r="AE3647" s="170"/>
      <c r="AF3647" s="170"/>
      <c r="AI3647" s="170"/>
      <c r="AJ3647" s="170"/>
      <c r="AK3647" s="170"/>
      <c r="AL3647" s="170"/>
      <c r="AM3647" s="170"/>
      <c r="AN3647" s="170"/>
    </row>
    <row r="3648" spans="1:40" ht="52.5" customHeight="1" x14ac:dyDescent="0.2">
      <c r="A3648" s="170"/>
      <c r="B3648" s="170"/>
      <c r="C3648" s="170"/>
      <c r="D3648" s="170"/>
      <c r="E3648" s="170"/>
      <c r="F3648" s="170"/>
      <c r="G3648" s="170"/>
      <c r="H3648" s="170"/>
      <c r="I3648" s="170"/>
      <c r="J3648" s="170"/>
      <c r="K3648" s="170"/>
      <c r="L3648" s="170"/>
      <c r="M3648" s="170"/>
      <c r="N3648" s="170"/>
      <c r="O3648" s="170"/>
      <c r="P3648" s="170"/>
      <c r="Q3648" s="170"/>
      <c r="R3648" s="170"/>
      <c r="S3648" s="170"/>
      <c r="T3648" s="170"/>
      <c r="U3648" s="170"/>
      <c r="V3648" s="170"/>
      <c r="W3648" s="170"/>
      <c r="X3648" s="174"/>
      <c r="Y3648" s="170"/>
      <c r="Z3648" s="170"/>
      <c r="AA3648" s="170"/>
      <c r="AB3648" s="170"/>
      <c r="AC3648" s="170"/>
      <c r="AD3648" s="174"/>
      <c r="AE3648" s="170"/>
      <c r="AF3648" s="170"/>
      <c r="AI3648" s="170"/>
      <c r="AJ3648" s="170"/>
      <c r="AK3648" s="170"/>
      <c r="AL3648" s="170"/>
      <c r="AM3648" s="170"/>
      <c r="AN3648" s="170"/>
    </row>
    <row r="3649" spans="1:40" ht="52.5" customHeight="1" x14ac:dyDescent="0.2">
      <c r="A3649" s="170"/>
      <c r="B3649" s="170"/>
      <c r="C3649" s="170"/>
      <c r="D3649" s="170"/>
      <c r="E3649" s="170"/>
      <c r="F3649" s="170"/>
      <c r="G3649" s="170"/>
      <c r="H3649" s="170"/>
      <c r="I3649" s="170"/>
      <c r="J3649" s="170"/>
      <c r="K3649" s="170"/>
      <c r="L3649" s="170"/>
      <c r="M3649" s="170"/>
      <c r="N3649" s="170"/>
      <c r="O3649" s="170"/>
      <c r="P3649" s="170"/>
      <c r="Q3649" s="170"/>
      <c r="R3649" s="170"/>
      <c r="S3649" s="170"/>
      <c r="T3649" s="170"/>
      <c r="U3649" s="170"/>
      <c r="V3649" s="170"/>
      <c r="W3649" s="170"/>
      <c r="X3649" s="174"/>
      <c r="Y3649" s="170"/>
      <c r="Z3649" s="170"/>
      <c r="AA3649" s="170"/>
      <c r="AB3649" s="170"/>
      <c r="AC3649" s="170"/>
      <c r="AD3649" s="174"/>
      <c r="AE3649" s="170"/>
      <c r="AF3649" s="170"/>
      <c r="AI3649" s="170"/>
      <c r="AJ3649" s="170"/>
      <c r="AK3649" s="170"/>
      <c r="AL3649" s="170"/>
      <c r="AM3649" s="170"/>
      <c r="AN3649" s="170"/>
    </row>
    <row r="3650" spans="1:40" ht="52.5" customHeight="1" x14ac:dyDescent="0.2">
      <c r="A3650" s="170"/>
      <c r="B3650" s="170"/>
      <c r="C3650" s="170"/>
      <c r="D3650" s="170"/>
      <c r="E3650" s="170"/>
      <c r="F3650" s="170"/>
      <c r="G3650" s="170"/>
      <c r="H3650" s="170"/>
      <c r="I3650" s="170"/>
      <c r="J3650" s="170"/>
      <c r="K3650" s="170"/>
      <c r="L3650" s="170"/>
      <c r="M3650" s="170"/>
      <c r="N3650" s="170"/>
      <c r="O3650" s="170"/>
      <c r="P3650" s="170"/>
      <c r="Q3650" s="170"/>
      <c r="R3650" s="170"/>
      <c r="S3650" s="170"/>
      <c r="T3650" s="170"/>
      <c r="U3650" s="170"/>
      <c r="V3650" s="170"/>
      <c r="W3650" s="170"/>
      <c r="X3650" s="174"/>
      <c r="Y3650" s="170"/>
      <c r="Z3650" s="170"/>
      <c r="AA3650" s="170"/>
      <c r="AB3650" s="170"/>
      <c r="AC3650" s="170"/>
      <c r="AD3650" s="174"/>
      <c r="AE3650" s="170"/>
      <c r="AF3650" s="170"/>
      <c r="AI3650" s="170"/>
      <c r="AJ3650" s="170"/>
      <c r="AK3650" s="170"/>
      <c r="AL3650" s="170"/>
      <c r="AM3650" s="170"/>
      <c r="AN3650" s="170"/>
    </row>
    <row r="3651" spans="1:40" ht="52.5" customHeight="1" x14ac:dyDescent="0.2">
      <c r="A3651" s="170"/>
      <c r="B3651" s="170"/>
      <c r="C3651" s="170"/>
      <c r="D3651" s="170"/>
      <c r="E3651" s="170"/>
      <c r="F3651" s="170"/>
      <c r="G3651" s="170"/>
      <c r="H3651" s="170"/>
      <c r="I3651" s="170"/>
      <c r="J3651" s="170"/>
      <c r="K3651" s="170"/>
      <c r="L3651" s="170"/>
      <c r="M3651" s="170"/>
      <c r="N3651" s="170"/>
      <c r="O3651" s="170"/>
      <c r="P3651" s="170"/>
      <c r="Q3651" s="170"/>
      <c r="R3651" s="170"/>
      <c r="S3651" s="170"/>
      <c r="T3651" s="170"/>
      <c r="U3651" s="170"/>
      <c r="V3651" s="170"/>
      <c r="W3651" s="170"/>
      <c r="X3651" s="174"/>
      <c r="Y3651" s="170"/>
      <c r="Z3651" s="170"/>
      <c r="AA3651" s="170"/>
      <c r="AB3651" s="170"/>
      <c r="AC3651" s="170"/>
      <c r="AD3651" s="174"/>
      <c r="AE3651" s="170"/>
      <c r="AF3651" s="170"/>
      <c r="AI3651" s="170"/>
      <c r="AJ3651" s="170"/>
      <c r="AK3651" s="170"/>
      <c r="AL3651" s="170"/>
      <c r="AM3651" s="170"/>
      <c r="AN3651" s="170"/>
    </row>
    <row r="3652" spans="1:40" ht="52.5" customHeight="1" x14ac:dyDescent="0.2">
      <c r="A3652" s="170"/>
      <c r="B3652" s="170"/>
      <c r="C3652" s="170"/>
      <c r="D3652" s="170"/>
      <c r="E3652" s="170"/>
      <c r="F3652" s="170"/>
      <c r="G3652" s="170"/>
      <c r="H3652" s="170"/>
      <c r="I3652" s="170"/>
      <c r="J3652" s="170"/>
      <c r="K3652" s="170"/>
      <c r="L3652" s="170"/>
      <c r="M3652" s="170"/>
      <c r="N3652" s="170"/>
      <c r="O3652" s="170"/>
      <c r="P3652" s="170"/>
      <c r="Q3652" s="170"/>
      <c r="R3652" s="170"/>
      <c r="S3652" s="170"/>
      <c r="T3652" s="170"/>
      <c r="U3652" s="170"/>
      <c r="V3652" s="170"/>
      <c r="W3652" s="170"/>
      <c r="X3652" s="174"/>
      <c r="Y3652" s="170"/>
      <c r="Z3652" s="170"/>
      <c r="AA3652" s="170"/>
      <c r="AB3652" s="170"/>
      <c r="AC3652" s="170"/>
      <c r="AD3652" s="174"/>
      <c r="AE3652" s="170"/>
      <c r="AF3652" s="170"/>
      <c r="AI3652" s="170"/>
      <c r="AJ3652" s="170"/>
      <c r="AK3652" s="170"/>
      <c r="AL3652" s="170"/>
      <c r="AM3652" s="170"/>
      <c r="AN3652" s="170"/>
    </row>
    <row r="3653" spans="1:40" ht="52.5" customHeight="1" x14ac:dyDescent="0.2">
      <c r="A3653" s="170"/>
      <c r="B3653" s="170"/>
      <c r="C3653" s="170"/>
      <c r="D3653" s="170"/>
      <c r="E3653" s="170"/>
      <c r="F3653" s="170"/>
      <c r="G3653" s="170"/>
      <c r="H3653" s="170"/>
      <c r="I3653" s="170"/>
      <c r="J3653" s="170"/>
      <c r="K3653" s="170"/>
      <c r="L3653" s="170"/>
      <c r="M3653" s="170"/>
      <c r="N3653" s="170"/>
      <c r="O3653" s="170"/>
      <c r="P3653" s="170"/>
      <c r="Q3653" s="170"/>
      <c r="R3653" s="170"/>
      <c r="S3653" s="170"/>
      <c r="T3653" s="170"/>
      <c r="U3653" s="170"/>
      <c r="V3653" s="170"/>
      <c r="W3653" s="170"/>
      <c r="X3653" s="174"/>
      <c r="Y3653" s="170"/>
      <c r="Z3653" s="170"/>
      <c r="AA3653" s="170"/>
      <c r="AB3653" s="170"/>
      <c r="AC3653" s="170"/>
      <c r="AD3653" s="174"/>
      <c r="AE3653" s="170"/>
      <c r="AF3653" s="170"/>
      <c r="AI3653" s="170"/>
      <c r="AJ3653" s="170"/>
      <c r="AK3653" s="170"/>
      <c r="AL3653" s="170"/>
      <c r="AM3653" s="170"/>
      <c r="AN3653" s="170"/>
    </row>
    <row r="3654" spans="1:40" ht="52.5" customHeight="1" x14ac:dyDescent="0.2">
      <c r="A3654" s="170"/>
      <c r="B3654" s="170"/>
      <c r="C3654" s="170"/>
      <c r="D3654" s="170"/>
      <c r="E3654" s="170"/>
      <c r="F3654" s="170"/>
      <c r="G3654" s="170"/>
      <c r="H3654" s="170"/>
      <c r="I3654" s="170"/>
      <c r="J3654" s="170"/>
      <c r="K3654" s="170"/>
      <c r="L3654" s="170"/>
      <c r="M3654" s="170"/>
      <c r="N3654" s="170"/>
      <c r="O3654" s="170"/>
      <c r="P3654" s="170"/>
      <c r="Q3654" s="170"/>
      <c r="R3654" s="170"/>
      <c r="S3654" s="170"/>
      <c r="T3654" s="170"/>
      <c r="U3654" s="170"/>
      <c r="V3654" s="170"/>
      <c r="W3654" s="170"/>
      <c r="X3654" s="174"/>
      <c r="Y3654" s="170"/>
      <c r="Z3654" s="170"/>
      <c r="AA3654" s="170"/>
      <c r="AB3654" s="170"/>
      <c r="AC3654" s="170"/>
      <c r="AD3654" s="174"/>
      <c r="AE3654" s="170"/>
      <c r="AF3654" s="170"/>
      <c r="AI3654" s="170"/>
      <c r="AJ3654" s="170"/>
      <c r="AK3654" s="170"/>
      <c r="AL3654" s="170"/>
      <c r="AM3654" s="170"/>
      <c r="AN3654" s="170"/>
    </row>
    <row r="3655" spans="1:40" ht="52.5" customHeight="1" x14ac:dyDescent="0.2">
      <c r="A3655" s="170"/>
      <c r="B3655" s="170"/>
      <c r="C3655" s="170"/>
      <c r="D3655" s="170"/>
      <c r="E3655" s="170"/>
      <c r="F3655" s="170"/>
      <c r="G3655" s="170"/>
      <c r="H3655" s="170"/>
      <c r="I3655" s="170"/>
      <c r="J3655" s="170"/>
      <c r="K3655" s="170"/>
      <c r="L3655" s="170"/>
      <c r="M3655" s="170"/>
      <c r="N3655" s="170"/>
      <c r="O3655" s="170"/>
      <c r="P3655" s="170"/>
      <c r="Q3655" s="170"/>
      <c r="R3655" s="170"/>
      <c r="S3655" s="170"/>
      <c r="T3655" s="170"/>
      <c r="U3655" s="170"/>
      <c r="V3655" s="170"/>
      <c r="W3655" s="170"/>
      <c r="X3655" s="174"/>
      <c r="Y3655" s="170"/>
      <c r="Z3655" s="170"/>
      <c r="AA3655" s="170"/>
      <c r="AB3655" s="170"/>
      <c r="AC3655" s="170"/>
      <c r="AD3655" s="174"/>
      <c r="AE3655" s="170"/>
      <c r="AF3655" s="170"/>
      <c r="AI3655" s="170"/>
      <c r="AJ3655" s="170"/>
      <c r="AK3655" s="170"/>
      <c r="AL3655" s="170"/>
      <c r="AM3655" s="170"/>
      <c r="AN3655" s="170"/>
    </row>
    <row r="3656" spans="1:40" ht="52.5" customHeight="1" x14ac:dyDescent="0.2">
      <c r="A3656" s="170"/>
      <c r="B3656" s="170"/>
      <c r="C3656" s="170"/>
      <c r="D3656" s="170"/>
      <c r="E3656" s="170"/>
      <c r="F3656" s="170"/>
      <c r="G3656" s="170"/>
      <c r="H3656" s="170"/>
      <c r="I3656" s="170"/>
      <c r="J3656" s="170"/>
      <c r="K3656" s="170"/>
      <c r="L3656" s="170"/>
      <c r="M3656" s="170"/>
      <c r="N3656" s="170"/>
      <c r="O3656" s="170"/>
      <c r="P3656" s="170"/>
      <c r="Q3656" s="170"/>
      <c r="R3656" s="170"/>
      <c r="S3656" s="170"/>
      <c r="T3656" s="170"/>
      <c r="U3656" s="170"/>
      <c r="V3656" s="170"/>
      <c r="W3656" s="170"/>
      <c r="X3656" s="174"/>
      <c r="Y3656" s="170"/>
      <c r="Z3656" s="170"/>
      <c r="AA3656" s="170"/>
      <c r="AB3656" s="170"/>
      <c r="AC3656" s="170"/>
      <c r="AD3656" s="174"/>
      <c r="AE3656" s="170"/>
      <c r="AF3656" s="170"/>
      <c r="AI3656" s="170"/>
      <c r="AJ3656" s="170"/>
      <c r="AK3656" s="170"/>
      <c r="AL3656" s="170"/>
      <c r="AM3656" s="170"/>
      <c r="AN3656" s="170"/>
    </row>
    <row r="3657" spans="1:40" ht="52.5" customHeight="1" x14ac:dyDescent="0.2">
      <c r="A3657" s="170"/>
      <c r="B3657" s="170"/>
      <c r="C3657" s="170"/>
      <c r="D3657" s="170"/>
      <c r="E3657" s="170"/>
      <c r="F3657" s="170"/>
      <c r="G3657" s="170"/>
      <c r="H3657" s="170"/>
      <c r="I3657" s="170"/>
      <c r="J3657" s="170"/>
      <c r="K3657" s="170"/>
      <c r="L3657" s="170"/>
      <c r="M3657" s="170"/>
      <c r="N3657" s="170"/>
      <c r="O3657" s="170"/>
      <c r="P3657" s="170"/>
      <c r="Q3657" s="170"/>
      <c r="R3657" s="170"/>
      <c r="S3657" s="170"/>
      <c r="T3657" s="170"/>
      <c r="U3657" s="170"/>
      <c r="V3657" s="170"/>
      <c r="W3657" s="170"/>
      <c r="X3657" s="174"/>
      <c r="Y3657" s="170"/>
      <c r="Z3657" s="170"/>
      <c r="AA3657" s="170"/>
      <c r="AB3657" s="170"/>
      <c r="AC3657" s="170"/>
      <c r="AD3657" s="174"/>
      <c r="AE3657" s="170"/>
      <c r="AF3657" s="170"/>
      <c r="AI3657" s="170"/>
      <c r="AJ3657" s="170"/>
      <c r="AK3657" s="170"/>
      <c r="AL3657" s="170"/>
      <c r="AM3657" s="170"/>
      <c r="AN3657" s="170"/>
    </row>
    <row r="3658" spans="1:40" ht="52.5" customHeight="1" x14ac:dyDescent="0.2">
      <c r="A3658" s="170"/>
      <c r="B3658" s="170"/>
      <c r="C3658" s="170"/>
      <c r="D3658" s="170"/>
      <c r="E3658" s="170"/>
      <c r="F3658" s="170"/>
      <c r="G3658" s="170"/>
      <c r="H3658" s="170"/>
      <c r="I3658" s="170"/>
      <c r="J3658" s="170"/>
      <c r="K3658" s="170"/>
      <c r="L3658" s="170"/>
      <c r="M3658" s="170"/>
      <c r="N3658" s="170"/>
      <c r="O3658" s="170"/>
      <c r="P3658" s="170"/>
      <c r="Q3658" s="170"/>
      <c r="R3658" s="170"/>
      <c r="S3658" s="170"/>
      <c r="T3658" s="170"/>
      <c r="U3658" s="170"/>
      <c r="V3658" s="170"/>
      <c r="W3658" s="170"/>
      <c r="X3658" s="174"/>
      <c r="Y3658" s="170"/>
      <c r="Z3658" s="170"/>
      <c r="AA3658" s="170"/>
      <c r="AB3658" s="170"/>
      <c r="AC3658" s="170"/>
      <c r="AD3658" s="174"/>
      <c r="AE3658" s="170"/>
      <c r="AF3658" s="170"/>
      <c r="AI3658" s="170"/>
      <c r="AJ3658" s="170"/>
      <c r="AK3658" s="170"/>
      <c r="AL3658" s="170"/>
      <c r="AM3658" s="170"/>
      <c r="AN3658" s="170"/>
    </row>
    <row r="3659" spans="1:40" ht="52.5" customHeight="1" x14ac:dyDescent="0.2">
      <c r="A3659" s="170"/>
      <c r="B3659" s="170"/>
      <c r="C3659" s="170"/>
      <c r="D3659" s="170"/>
      <c r="E3659" s="170"/>
      <c r="F3659" s="170"/>
      <c r="G3659" s="170"/>
      <c r="H3659" s="170"/>
      <c r="I3659" s="170"/>
      <c r="J3659" s="170"/>
      <c r="K3659" s="170"/>
      <c r="L3659" s="170"/>
      <c r="M3659" s="170"/>
      <c r="N3659" s="170"/>
      <c r="O3659" s="170"/>
      <c r="P3659" s="170"/>
      <c r="Q3659" s="170"/>
      <c r="R3659" s="170"/>
      <c r="S3659" s="170"/>
      <c r="T3659" s="170"/>
      <c r="U3659" s="170"/>
      <c r="V3659" s="170"/>
      <c r="W3659" s="170"/>
      <c r="X3659" s="174"/>
      <c r="Y3659" s="170"/>
      <c r="Z3659" s="170"/>
      <c r="AA3659" s="170"/>
      <c r="AB3659" s="170"/>
      <c r="AC3659" s="170"/>
      <c r="AD3659" s="174"/>
      <c r="AE3659" s="170"/>
      <c r="AF3659" s="170"/>
      <c r="AI3659" s="170"/>
      <c r="AJ3659" s="170"/>
      <c r="AK3659" s="170"/>
      <c r="AL3659" s="170"/>
      <c r="AM3659" s="170"/>
      <c r="AN3659" s="170"/>
    </row>
    <row r="3660" spans="1:40" ht="52.5" customHeight="1" x14ac:dyDescent="0.2">
      <c r="A3660" s="170"/>
      <c r="B3660" s="170"/>
      <c r="C3660" s="170"/>
      <c r="D3660" s="170"/>
      <c r="E3660" s="170"/>
      <c r="F3660" s="170"/>
      <c r="G3660" s="170"/>
      <c r="H3660" s="170"/>
      <c r="I3660" s="170"/>
      <c r="J3660" s="170"/>
      <c r="K3660" s="170"/>
      <c r="L3660" s="170"/>
      <c r="M3660" s="170"/>
      <c r="N3660" s="170"/>
      <c r="O3660" s="170"/>
      <c r="P3660" s="170"/>
      <c r="Q3660" s="170"/>
      <c r="R3660" s="170"/>
      <c r="S3660" s="170"/>
      <c r="T3660" s="170"/>
      <c r="U3660" s="170"/>
      <c r="V3660" s="170"/>
      <c r="W3660" s="170"/>
      <c r="X3660" s="174"/>
      <c r="Y3660" s="170"/>
      <c r="Z3660" s="170"/>
      <c r="AA3660" s="170"/>
      <c r="AB3660" s="170"/>
      <c r="AC3660" s="170"/>
      <c r="AD3660" s="174"/>
      <c r="AE3660" s="170"/>
      <c r="AF3660" s="170"/>
      <c r="AI3660" s="170"/>
      <c r="AJ3660" s="170"/>
      <c r="AK3660" s="170"/>
      <c r="AL3660" s="170"/>
      <c r="AM3660" s="170"/>
      <c r="AN3660" s="170"/>
    </row>
    <row r="3661" spans="1:40" ht="52.5" customHeight="1" x14ac:dyDescent="0.2">
      <c r="A3661" s="170"/>
      <c r="B3661" s="170"/>
      <c r="C3661" s="170"/>
      <c r="D3661" s="170"/>
      <c r="E3661" s="170"/>
      <c r="F3661" s="170"/>
      <c r="G3661" s="170"/>
      <c r="H3661" s="170"/>
      <c r="I3661" s="170"/>
      <c r="J3661" s="170"/>
      <c r="K3661" s="170"/>
      <c r="L3661" s="170"/>
      <c r="M3661" s="170"/>
      <c r="N3661" s="170"/>
      <c r="O3661" s="170"/>
      <c r="P3661" s="170"/>
      <c r="Q3661" s="170"/>
      <c r="R3661" s="170"/>
      <c r="S3661" s="170"/>
      <c r="T3661" s="170"/>
      <c r="U3661" s="170"/>
      <c r="V3661" s="170"/>
      <c r="W3661" s="170"/>
      <c r="X3661" s="174"/>
      <c r="Y3661" s="170"/>
      <c r="Z3661" s="170"/>
      <c r="AA3661" s="170"/>
      <c r="AB3661" s="170"/>
      <c r="AC3661" s="170"/>
      <c r="AD3661" s="174"/>
      <c r="AE3661" s="170"/>
      <c r="AF3661" s="170"/>
      <c r="AI3661" s="170"/>
      <c r="AJ3661" s="170"/>
      <c r="AK3661" s="170"/>
      <c r="AL3661" s="170"/>
      <c r="AM3661" s="170"/>
      <c r="AN3661" s="170"/>
    </row>
    <row r="3662" spans="1:40" ht="52.5" customHeight="1" x14ac:dyDescent="0.2">
      <c r="A3662" s="170"/>
      <c r="B3662" s="170"/>
      <c r="C3662" s="170"/>
      <c r="D3662" s="170"/>
      <c r="E3662" s="170"/>
      <c r="F3662" s="170"/>
      <c r="G3662" s="170"/>
      <c r="H3662" s="170"/>
      <c r="I3662" s="170"/>
      <c r="J3662" s="170"/>
      <c r="K3662" s="170"/>
      <c r="L3662" s="170"/>
      <c r="M3662" s="170"/>
      <c r="N3662" s="170"/>
      <c r="O3662" s="170"/>
      <c r="P3662" s="170"/>
      <c r="Q3662" s="170"/>
      <c r="R3662" s="170"/>
      <c r="S3662" s="170"/>
      <c r="T3662" s="170"/>
      <c r="U3662" s="170"/>
      <c r="V3662" s="170"/>
      <c r="W3662" s="170"/>
      <c r="X3662" s="174"/>
      <c r="Y3662" s="170"/>
      <c r="Z3662" s="170"/>
      <c r="AA3662" s="170"/>
      <c r="AB3662" s="170"/>
      <c r="AC3662" s="170"/>
      <c r="AD3662" s="174"/>
      <c r="AE3662" s="170"/>
      <c r="AF3662" s="170"/>
      <c r="AI3662" s="170"/>
      <c r="AJ3662" s="170"/>
      <c r="AK3662" s="170"/>
      <c r="AL3662" s="170"/>
      <c r="AM3662" s="170"/>
      <c r="AN3662" s="170"/>
    </row>
    <row r="3663" spans="1:40" ht="52.5" customHeight="1" x14ac:dyDescent="0.2">
      <c r="A3663" s="170"/>
      <c r="B3663" s="170"/>
      <c r="C3663" s="170"/>
      <c r="D3663" s="170"/>
      <c r="E3663" s="170"/>
      <c r="F3663" s="170"/>
      <c r="G3663" s="170"/>
      <c r="H3663" s="170"/>
      <c r="I3663" s="170"/>
      <c r="J3663" s="170"/>
      <c r="K3663" s="170"/>
      <c r="L3663" s="170"/>
      <c r="M3663" s="170"/>
      <c r="N3663" s="170"/>
      <c r="O3663" s="170"/>
      <c r="P3663" s="170"/>
      <c r="Q3663" s="170"/>
      <c r="R3663" s="170"/>
      <c r="S3663" s="170"/>
      <c r="T3663" s="170"/>
      <c r="U3663" s="170"/>
      <c r="V3663" s="170"/>
      <c r="W3663" s="170"/>
      <c r="X3663" s="174"/>
      <c r="Y3663" s="170"/>
      <c r="Z3663" s="170"/>
      <c r="AA3663" s="170"/>
      <c r="AB3663" s="170"/>
      <c r="AC3663" s="170"/>
      <c r="AD3663" s="174"/>
      <c r="AE3663" s="170"/>
      <c r="AF3663" s="170"/>
      <c r="AI3663" s="170"/>
      <c r="AJ3663" s="170"/>
      <c r="AK3663" s="170"/>
      <c r="AL3663" s="170"/>
      <c r="AM3663" s="170"/>
      <c r="AN3663" s="170"/>
    </row>
    <row r="3664" spans="1:40" ht="52.5" customHeight="1" x14ac:dyDescent="0.2">
      <c r="A3664" s="170"/>
      <c r="B3664" s="170"/>
      <c r="C3664" s="170"/>
      <c r="D3664" s="170"/>
      <c r="E3664" s="170"/>
      <c r="F3664" s="170"/>
      <c r="G3664" s="170"/>
      <c r="H3664" s="170"/>
      <c r="I3664" s="170"/>
      <c r="J3664" s="170"/>
      <c r="K3664" s="170"/>
      <c r="L3664" s="170"/>
      <c r="M3664" s="170"/>
      <c r="N3664" s="170"/>
      <c r="O3664" s="170"/>
      <c r="P3664" s="170"/>
      <c r="Q3664" s="170"/>
      <c r="R3664" s="170"/>
      <c r="S3664" s="170"/>
      <c r="T3664" s="170"/>
      <c r="U3664" s="170"/>
      <c r="V3664" s="170"/>
      <c r="W3664" s="170"/>
      <c r="X3664" s="174"/>
      <c r="Y3664" s="170"/>
      <c r="Z3664" s="170"/>
      <c r="AA3664" s="170"/>
      <c r="AB3664" s="170"/>
      <c r="AC3664" s="170"/>
      <c r="AD3664" s="174"/>
      <c r="AE3664" s="170"/>
      <c r="AF3664" s="170"/>
      <c r="AI3664" s="170"/>
      <c r="AJ3664" s="170"/>
      <c r="AK3664" s="170"/>
      <c r="AL3664" s="170"/>
      <c r="AM3664" s="170"/>
      <c r="AN3664" s="170"/>
    </row>
    <row r="3665" spans="1:40" ht="52.5" customHeight="1" x14ac:dyDescent="0.2">
      <c r="A3665" s="170"/>
      <c r="B3665" s="170"/>
      <c r="C3665" s="170"/>
      <c r="D3665" s="170"/>
      <c r="E3665" s="170"/>
      <c r="F3665" s="170"/>
      <c r="G3665" s="170"/>
      <c r="H3665" s="170"/>
      <c r="I3665" s="170"/>
      <c r="J3665" s="170"/>
      <c r="K3665" s="170"/>
      <c r="L3665" s="170"/>
      <c r="M3665" s="170"/>
      <c r="N3665" s="170"/>
      <c r="O3665" s="170"/>
      <c r="P3665" s="170"/>
      <c r="Q3665" s="170"/>
      <c r="R3665" s="170"/>
      <c r="S3665" s="170"/>
      <c r="T3665" s="170"/>
      <c r="U3665" s="170"/>
      <c r="V3665" s="170"/>
      <c r="W3665" s="170"/>
      <c r="X3665" s="174"/>
      <c r="Y3665" s="170"/>
      <c r="Z3665" s="170"/>
      <c r="AA3665" s="170"/>
      <c r="AB3665" s="170"/>
      <c r="AC3665" s="170"/>
      <c r="AD3665" s="174"/>
      <c r="AE3665" s="170"/>
      <c r="AF3665" s="170"/>
      <c r="AI3665" s="170"/>
      <c r="AJ3665" s="170"/>
      <c r="AK3665" s="170"/>
      <c r="AL3665" s="170"/>
      <c r="AM3665" s="170"/>
      <c r="AN3665" s="170"/>
    </row>
    <row r="3666" spans="1:40" ht="52.5" customHeight="1" x14ac:dyDescent="0.2">
      <c r="A3666" s="170"/>
      <c r="B3666" s="170"/>
      <c r="C3666" s="170"/>
      <c r="D3666" s="170"/>
      <c r="E3666" s="170"/>
      <c r="F3666" s="170"/>
      <c r="G3666" s="170"/>
      <c r="H3666" s="170"/>
      <c r="I3666" s="170"/>
      <c r="J3666" s="170"/>
      <c r="K3666" s="170"/>
      <c r="L3666" s="170"/>
      <c r="M3666" s="170"/>
      <c r="N3666" s="170"/>
      <c r="O3666" s="170"/>
      <c r="P3666" s="170"/>
      <c r="Q3666" s="170"/>
      <c r="R3666" s="170"/>
      <c r="S3666" s="170"/>
      <c r="T3666" s="170"/>
      <c r="U3666" s="170"/>
      <c r="V3666" s="170"/>
      <c r="W3666" s="170"/>
      <c r="X3666" s="174"/>
      <c r="Y3666" s="170"/>
      <c r="Z3666" s="170"/>
      <c r="AA3666" s="170"/>
      <c r="AB3666" s="170"/>
      <c r="AC3666" s="170"/>
      <c r="AD3666" s="174"/>
      <c r="AE3666" s="170"/>
      <c r="AF3666" s="170"/>
      <c r="AI3666" s="170"/>
      <c r="AJ3666" s="170"/>
      <c r="AK3666" s="170"/>
      <c r="AL3666" s="170"/>
      <c r="AM3666" s="170"/>
      <c r="AN3666" s="170"/>
    </row>
    <row r="3667" spans="1:40" ht="52.5" customHeight="1" x14ac:dyDescent="0.2">
      <c r="A3667" s="170"/>
      <c r="B3667" s="170"/>
      <c r="C3667" s="170"/>
      <c r="D3667" s="170"/>
      <c r="E3667" s="170"/>
      <c r="F3667" s="170"/>
      <c r="G3667" s="170"/>
      <c r="H3667" s="170"/>
      <c r="I3667" s="170"/>
      <c r="J3667" s="170"/>
      <c r="K3667" s="170"/>
      <c r="L3667" s="170"/>
      <c r="M3667" s="170"/>
      <c r="N3667" s="170"/>
      <c r="O3667" s="170"/>
      <c r="P3667" s="170"/>
      <c r="Q3667" s="170"/>
      <c r="R3667" s="170"/>
      <c r="S3667" s="170"/>
      <c r="T3667" s="170"/>
      <c r="U3667" s="170"/>
      <c r="V3667" s="170"/>
      <c r="W3667" s="170"/>
      <c r="X3667" s="174"/>
      <c r="Y3667" s="170"/>
      <c r="Z3667" s="170"/>
      <c r="AA3667" s="170"/>
      <c r="AB3667" s="170"/>
      <c r="AC3667" s="170"/>
      <c r="AD3667" s="174"/>
      <c r="AE3667" s="170"/>
      <c r="AF3667" s="170"/>
      <c r="AI3667" s="170"/>
      <c r="AJ3667" s="170"/>
      <c r="AK3667" s="170"/>
      <c r="AL3667" s="170"/>
      <c r="AM3667" s="170"/>
      <c r="AN3667" s="170"/>
    </row>
    <row r="3668" spans="1:40" ht="52.5" customHeight="1" x14ac:dyDescent="0.2">
      <c r="A3668" s="170"/>
      <c r="B3668" s="170"/>
      <c r="C3668" s="170"/>
      <c r="D3668" s="170"/>
      <c r="E3668" s="170"/>
      <c r="F3668" s="170"/>
      <c r="G3668" s="170"/>
      <c r="H3668" s="170"/>
      <c r="I3668" s="170"/>
      <c r="J3668" s="170"/>
      <c r="K3668" s="170"/>
      <c r="L3668" s="170"/>
      <c r="M3668" s="170"/>
      <c r="N3668" s="170"/>
      <c r="O3668" s="170"/>
      <c r="P3668" s="170"/>
      <c r="Q3668" s="170"/>
      <c r="R3668" s="170"/>
      <c r="S3668" s="170"/>
      <c r="T3668" s="170"/>
      <c r="U3668" s="170"/>
      <c r="V3668" s="170"/>
      <c r="W3668" s="170"/>
      <c r="X3668" s="174"/>
      <c r="Y3668" s="170"/>
      <c r="Z3668" s="170"/>
      <c r="AA3668" s="170"/>
      <c r="AB3668" s="170"/>
      <c r="AC3668" s="170"/>
      <c r="AD3668" s="174"/>
      <c r="AE3668" s="170"/>
      <c r="AF3668" s="170"/>
      <c r="AI3668" s="170"/>
      <c r="AJ3668" s="170"/>
      <c r="AK3668" s="170"/>
      <c r="AL3668" s="170"/>
      <c r="AM3668" s="170"/>
      <c r="AN3668" s="170"/>
    </row>
    <row r="3669" spans="1:40" ht="52.5" customHeight="1" x14ac:dyDescent="0.2">
      <c r="A3669" s="170"/>
      <c r="B3669" s="170"/>
      <c r="C3669" s="170"/>
      <c r="D3669" s="170"/>
      <c r="E3669" s="170"/>
      <c r="F3669" s="170"/>
      <c r="G3669" s="170"/>
      <c r="H3669" s="170"/>
      <c r="I3669" s="170"/>
      <c r="J3669" s="170"/>
      <c r="K3669" s="170"/>
      <c r="L3669" s="170"/>
      <c r="M3669" s="170"/>
      <c r="N3669" s="170"/>
      <c r="O3669" s="170"/>
      <c r="P3669" s="170"/>
      <c r="Q3669" s="170"/>
      <c r="R3669" s="170"/>
      <c r="S3669" s="170"/>
      <c r="T3669" s="170"/>
      <c r="U3669" s="170"/>
      <c r="V3669" s="170"/>
      <c r="W3669" s="170"/>
      <c r="X3669" s="174"/>
      <c r="Y3669" s="170"/>
      <c r="Z3669" s="170"/>
      <c r="AA3669" s="170"/>
      <c r="AB3669" s="170"/>
      <c r="AC3669" s="170"/>
      <c r="AD3669" s="174"/>
      <c r="AE3669" s="170"/>
      <c r="AF3669" s="170"/>
      <c r="AI3669" s="170"/>
      <c r="AJ3669" s="170"/>
      <c r="AK3669" s="170"/>
      <c r="AL3669" s="170"/>
      <c r="AM3669" s="170"/>
      <c r="AN3669" s="170"/>
    </row>
    <row r="3670" spans="1:40" ht="52.5" customHeight="1" x14ac:dyDescent="0.2">
      <c r="A3670" s="170"/>
      <c r="B3670" s="170"/>
      <c r="C3670" s="170"/>
      <c r="D3670" s="170"/>
      <c r="E3670" s="170"/>
      <c r="F3670" s="170"/>
      <c r="G3670" s="170"/>
      <c r="H3670" s="170"/>
      <c r="I3670" s="170"/>
      <c r="J3670" s="170"/>
      <c r="K3670" s="170"/>
      <c r="L3670" s="170"/>
      <c r="M3670" s="170"/>
      <c r="N3670" s="170"/>
      <c r="O3670" s="170"/>
      <c r="P3670" s="170"/>
      <c r="Q3670" s="170"/>
      <c r="R3670" s="170"/>
      <c r="S3670" s="170"/>
      <c r="T3670" s="170"/>
      <c r="U3670" s="170"/>
      <c r="V3670" s="170"/>
      <c r="W3670" s="170"/>
      <c r="X3670" s="174"/>
      <c r="Y3670" s="170"/>
      <c r="Z3670" s="170"/>
      <c r="AA3670" s="170"/>
      <c r="AB3670" s="170"/>
      <c r="AC3670" s="170"/>
      <c r="AD3670" s="174"/>
      <c r="AE3670" s="170"/>
      <c r="AF3670" s="170"/>
      <c r="AI3670" s="170"/>
      <c r="AJ3670" s="170"/>
      <c r="AK3670" s="170"/>
      <c r="AL3670" s="170"/>
      <c r="AM3670" s="170"/>
      <c r="AN3670" s="170"/>
    </row>
    <row r="3671" spans="1:40" ht="52.5" customHeight="1" x14ac:dyDescent="0.2">
      <c r="A3671" s="170"/>
      <c r="B3671" s="170"/>
      <c r="C3671" s="170"/>
      <c r="D3671" s="170"/>
      <c r="E3671" s="170"/>
      <c r="F3671" s="170"/>
      <c r="G3671" s="170"/>
      <c r="H3671" s="170"/>
      <c r="I3671" s="170"/>
      <c r="J3671" s="170"/>
      <c r="K3671" s="170"/>
      <c r="L3671" s="170"/>
      <c r="M3671" s="170"/>
      <c r="N3671" s="170"/>
      <c r="O3671" s="170"/>
      <c r="P3671" s="170"/>
      <c r="Q3671" s="170"/>
      <c r="R3671" s="170"/>
      <c r="S3671" s="170"/>
      <c r="T3671" s="170"/>
      <c r="U3671" s="170"/>
      <c r="V3671" s="170"/>
      <c r="W3671" s="170"/>
      <c r="X3671" s="174"/>
      <c r="Y3671" s="170"/>
      <c r="Z3671" s="170"/>
      <c r="AA3671" s="170"/>
      <c r="AB3671" s="170"/>
      <c r="AC3671" s="170"/>
      <c r="AD3671" s="174"/>
      <c r="AE3671" s="170"/>
      <c r="AF3671" s="170"/>
      <c r="AI3671" s="170"/>
      <c r="AJ3671" s="170"/>
      <c r="AK3671" s="170"/>
      <c r="AL3671" s="170"/>
      <c r="AM3671" s="170"/>
      <c r="AN3671" s="170"/>
    </row>
    <row r="3672" spans="1:40" ht="52.5" customHeight="1" x14ac:dyDescent="0.2">
      <c r="A3672" s="170"/>
      <c r="B3672" s="170"/>
      <c r="C3672" s="170"/>
      <c r="D3672" s="170"/>
      <c r="E3672" s="170"/>
      <c r="F3672" s="170"/>
      <c r="G3672" s="170"/>
      <c r="H3672" s="170"/>
      <c r="I3672" s="170"/>
      <c r="J3672" s="170"/>
      <c r="K3672" s="170"/>
      <c r="L3672" s="170"/>
      <c r="M3672" s="170"/>
      <c r="N3672" s="170"/>
      <c r="O3672" s="170"/>
      <c r="P3672" s="170"/>
      <c r="Q3672" s="170"/>
      <c r="R3672" s="170"/>
      <c r="S3672" s="170"/>
      <c r="T3672" s="170"/>
      <c r="U3672" s="170"/>
      <c r="V3672" s="170"/>
      <c r="W3672" s="170"/>
      <c r="X3672" s="174"/>
      <c r="Y3672" s="170"/>
      <c r="Z3672" s="170"/>
      <c r="AA3672" s="170"/>
      <c r="AB3672" s="170"/>
      <c r="AC3672" s="170"/>
      <c r="AD3672" s="174"/>
      <c r="AE3672" s="170"/>
      <c r="AF3672" s="170"/>
      <c r="AI3672" s="170"/>
      <c r="AJ3672" s="170"/>
      <c r="AK3672" s="170"/>
      <c r="AL3672" s="170"/>
      <c r="AM3672" s="170"/>
      <c r="AN3672" s="170"/>
    </row>
    <row r="3673" spans="1:40" ht="52.5" customHeight="1" x14ac:dyDescent="0.2">
      <c r="A3673" s="170"/>
      <c r="B3673" s="170"/>
      <c r="C3673" s="170"/>
      <c r="D3673" s="170"/>
      <c r="E3673" s="170"/>
      <c r="F3673" s="170"/>
      <c r="G3673" s="170"/>
      <c r="H3673" s="170"/>
      <c r="I3673" s="170"/>
      <c r="J3673" s="170"/>
      <c r="K3673" s="170"/>
      <c r="L3673" s="170"/>
      <c r="M3673" s="170"/>
      <c r="N3673" s="170"/>
      <c r="O3673" s="170"/>
      <c r="P3673" s="170"/>
      <c r="Q3673" s="170"/>
      <c r="R3673" s="170"/>
      <c r="S3673" s="170"/>
      <c r="T3673" s="170"/>
      <c r="U3673" s="170"/>
      <c r="V3673" s="170"/>
      <c r="W3673" s="170"/>
      <c r="X3673" s="174"/>
      <c r="Y3673" s="170"/>
      <c r="Z3673" s="170"/>
      <c r="AA3673" s="170"/>
      <c r="AB3673" s="170"/>
      <c r="AC3673" s="170"/>
      <c r="AD3673" s="174"/>
      <c r="AE3673" s="170"/>
      <c r="AF3673" s="170"/>
      <c r="AI3673" s="170"/>
      <c r="AJ3673" s="170"/>
      <c r="AK3673" s="170"/>
      <c r="AL3673" s="170"/>
      <c r="AM3673" s="170"/>
      <c r="AN3673" s="170"/>
    </row>
    <row r="3674" spans="1:40" ht="52.5" customHeight="1" x14ac:dyDescent="0.2">
      <c r="A3674" s="170"/>
      <c r="B3674" s="170"/>
      <c r="C3674" s="170"/>
      <c r="D3674" s="170"/>
      <c r="E3674" s="170"/>
      <c r="F3674" s="170"/>
      <c r="G3674" s="170"/>
      <c r="H3674" s="170"/>
      <c r="I3674" s="170"/>
      <c r="J3674" s="170"/>
      <c r="K3674" s="170"/>
      <c r="L3674" s="170"/>
      <c r="M3674" s="170"/>
      <c r="N3674" s="170"/>
      <c r="O3674" s="170"/>
      <c r="P3674" s="170"/>
      <c r="Q3674" s="170"/>
      <c r="R3674" s="170"/>
      <c r="S3674" s="170"/>
      <c r="T3674" s="170"/>
      <c r="U3674" s="170"/>
      <c r="V3674" s="170"/>
      <c r="W3674" s="170"/>
      <c r="X3674" s="174"/>
      <c r="Y3674" s="170"/>
      <c r="Z3674" s="170"/>
      <c r="AA3674" s="170"/>
      <c r="AB3674" s="170"/>
      <c r="AC3674" s="170"/>
      <c r="AD3674" s="174"/>
      <c r="AE3674" s="170"/>
      <c r="AF3674" s="170"/>
      <c r="AI3674" s="170"/>
      <c r="AJ3674" s="170"/>
      <c r="AK3674" s="170"/>
      <c r="AL3674" s="170"/>
      <c r="AM3674" s="170"/>
      <c r="AN3674" s="170"/>
    </row>
    <row r="3675" spans="1:40" ht="52.5" customHeight="1" x14ac:dyDescent="0.2">
      <c r="A3675" s="170"/>
      <c r="B3675" s="170"/>
      <c r="C3675" s="170"/>
      <c r="D3675" s="170"/>
      <c r="E3675" s="170"/>
      <c r="F3675" s="170"/>
      <c r="G3675" s="170"/>
      <c r="H3675" s="170"/>
      <c r="I3675" s="170"/>
      <c r="J3675" s="170"/>
      <c r="K3675" s="170"/>
      <c r="L3675" s="170"/>
      <c r="M3675" s="170"/>
      <c r="N3675" s="170"/>
      <c r="O3675" s="170"/>
      <c r="P3675" s="170"/>
      <c r="Q3675" s="170"/>
      <c r="R3675" s="170"/>
      <c r="S3675" s="170"/>
      <c r="T3675" s="170"/>
      <c r="U3675" s="170"/>
      <c r="V3675" s="170"/>
      <c r="W3675" s="170"/>
      <c r="X3675" s="174"/>
      <c r="Y3675" s="170"/>
      <c r="Z3675" s="170"/>
      <c r="AA3675" s="170"/>
      <c r="AB3675" s="170"/>
      <c r="AC3675" s="170"/>
      <c r="AD3675" s="174"/>
      <c r="AE3675" s="170"/>
      <c r="AF3675" s="170"/>
      <c r="AI3675" s="170"/>
      <c r="AJ3675" s="170"/>
      <c r="AK3675" s="170"/>
      <c r="AL3675" s="170"/>
      <c r="AM3675" s="170"/>
      <c r="AN3675" s="170"/>
    </row>
    <row r="3676" spans="1:40" ht="52.5" customHeight="1" x14ac:dyDescent="0.2">
      <c r="A3676" s="170"/>
      <c r="B3676" s="170"/>
      <c r="C3676" s="170"/>
      <c r="D3676" s="170"/>
      <c r="E3676" s="170"/>
      <c r="F3676" s="170"/>
      <c r="G3676" s="170"/>
      <c r="H3676" s="170"/>
      <c r="I3676" s="170"/>
      <c r="J3676" s="170"/>
      <c r="K3676" s="170"/>
      <c r="L3676" s="170"/>
      <c r="M3676" s="170"/>
      <c r="N3676" s="170"/>
      <c r="O3676" s="170"/>
      <c r="P3676" s="170"/>
      <c r="Q3676" s="170"/>
      <c r="R3676" s="170"/>
      <c r="S3676" s="170"/>
      <c r="T3676" s="170"/>
      <c r="U3676" s="170"/>
      <c r="V3676" s="170"/>
      <c r="W3676" s="170"/>
      <c r="X3676" s="174"/>
      <c r="Y3676" s="170"/>
      <c r="Z3676" s="170"/>
      <c r="AA3676" s="170"/>
      <c r="AB3676" s="170"/>
      <c r="AC3676" s="170"/>
      <c r="AD3676" s="174"/>
      <c r="AE3676" s="170"/>
      <c r="AF3676" s="170"/>
      <c r="AI3676" s="170"/>
      <c r="AJ3676" s="170"/>
      <c r="AK3676" s="170"/>
      <c r="AL3676" s="170"/>
      <c r="AM3676" s="170"/>
      <c r="AN3676" s="170"/>
    </row>
    <row r="3677" spans="1:40" ht="52.5" customHeight="1" x14ac:dyDescent="0.2">
      <c r="A3677" s="170"/>
      <c r="B3677" s="170"/>
      <c r="C3677" s="170"/>
      <c r="D3677" s="170"/>
      <c r="E3677" s="170"/>
      <c r="F3677" s="170"/>
      <c r="G3677" s="170"/>
      <c r="H3677" s="170"/>
      <c r="I3677" s="170"/>
      <c r="J3677" s="170"/>
      <c r="K3677" s="170"/>
      <c r="L3677" s="170"/>
      <c r="M3677" s="170"/>
      <c r="N3677" s="170"/>
      <c r="O3677" s="170"/>
      <c r="P3677" s="170"/>
      <c r="Q3677" s="170"/>
      <c r="R3677" s="170"/>
      <c r="S3677" s="170"/>
      <c r="T3677" s="170"/>
      <c r="U3677" s="170"/>
      <c r="V3677" s="170"/>
      <c r="W3677" s="170"/>
      <c r="X3677" s="174"/>
      <c r="Y3677" s="170"/>
      <c r="Z3677" s="170"/>
      <c r="AA3677" s="170"/>
      <c r="AB3677" s="170"/>
      <c r="AC3677" s="170"/>
      <c r="AD3677" s="174"/>
      <c r="AE3677" s="170"/>
      <c r="AF3677" s="170"/>
      <c r="AI3677" s="170"/>
      <c r="AJ3677" s="170"/>
      <c r="AK3677" s="170"/>
      <c r="AL3677" s="170"/>
      <c r="AM3677" s="170"/>
      <c r="AN3677" s="170"/>
    </row>
    <row r="3678" spans="1:40" ht="52.5" customHeight="1" x14ac:dyDescent="0.2">
      <c r="A3678" s="170"/>
      <c r="B3678" s="170"/>
      <c r="C3678" s="170"/>
      <c r="D3678" s="170"/>
      <c r="E3678" s="170"/>
      <c r="F3678" s="170"/>
      <c r="G3678" s="170"/>
      <c r="H3678" s="170"/>
      <c r="I3678" s="170"/>
      <c r="J3678" s="170"/>
      <c r="K3678" s="170"/>
      <c r="L3678" s="170"/>
      <c r="M3678" s="170"/>
      <c r="N3678" s="170"/>
      <c r="O3678" s="170"/>
      <c r="P3678" s="170"/>
      <c r="Q3678" s="170"/>
      <c r="R3678" s="170"/>
      <c r="S3678" s="170"/>
      <c r="T3678" s="170"/>
      <c r="U3678" s="170"/>
      <c r="V3678" s="170"/>
      <c r="W3678" s="170"/>
      <c r="X3678" s="174"/>
      <c r="Y3678" s="170"/>
      <c r="Z3678" s="170"/>
      <c r="AA3678" s="170"/>
      <c r="AB3678" s="170"/>
      <c r="AC3678" s="170"/>
      <c r="AD3678" s="174"/>
      <c r="AE3678" s="170"/>
      <c r="AF3678" s="170"/>
      <c r="AI3678" s="170"/>
      <c r="AJ3678" s="170"/>
      <c r="AK3678" s="170"/>
      <c r="AL3678" s="170"/>
      <c r="AM3678" s="170"/>
      <c r="AN3678" s="170"/>
    </row>
    <row r="3679" spans="1:40" ht="52.5" customHeight="1" x14ac:dyDescent="0.2">
      <c r="A3679" s="170"/>
      <c r="B3679" s="170"/>
      <c r="C3679" s="170"/>
      <c r="D3679" s="170"/>
      <c r="E3679" s="170"/>
      <c r="F3679" s="170"/>
      <c r="G3679" s="170"/>
      <c r="H3679" s="170"/>
      <c r="I3679" s="170"/>
      <c r="J3679" s="170"/>
      <c r="K3679" s="170"/>
      <c r="L3679" s="170"/>
      <c r="M3679" s="170"/>
      <c r="N3679" s="170"/>
      <c r="O3679" s="170"/>
      <c r="P3679" s="170"/>
      <c r="Q3679" s="170"/>
      <c r="R3679" s="170"/>
      <c r="S3679" s="170"/>
      <c r="T3679" s="170"/>
      <c r="U3679" s="170"/>
      <c r="V3679" s="170"/>
      <c r="W3679" s="170"/>
      <c r="X3679" s="174"/>
      <c r="Y3679" s="170"/>
      <c r="Z3679" s="170"/>
      <c r="AA3679" s="170"/>
      <c r="AB3679" s="170"/>
      <c r="AC3679" s="170"/>
      <c r="AD3679" s="174"/>
      <c r="AE3679" s="170"/>
      <c r="AF3679" s="170"/>
      <c r="AI3679" s="170"/>
      <c r="AJ3679" s="170"/>
      <c r="AK3679" s="170"/>
      <c r="AL3679" s="170"/>
      <c r="AM3679" s="170"/>
      <c r="AN3679" s="170"/>
    </row>
    <row r="3680" spans="1:40" ht="52.5" customHeight="1" x14ac:dyDescent="0.2">
      <c r="A3680" s="170"/>
      <c r="B3680" s="170"/>
      <c r="C3680" s="170"/>
      <c r="D3680" s="170"/>
      <c r="E3680" s="170"/>
      <c r="F3680" s="170"/>
      <c r="G3680" s="170"/>
      <c r="H3680" s="170"/>
      <c r="I3680" s="170"/>
      <c r="J3680" s="170"/>
      <c r="K3680" s="170"/>
      <c r="L3680" s="170"/>
      <c r="M3680" s="170"/>
      <c r="N3680" s="170"/>
      <c r="O3680" s="170"/>
      <c r="P3680" s="170"/>
      <c r="Q3680" s="170"/>
      <c r="R3680" s="170"/>
      <c r="S3680" s="170"/>
      <c r="T3680" s="170"/>
      <c r="U3680" s="170"/>
      <c r="V3680" s="170"/>
      <c r="W3680" s="170"/>
      <c r="X3680" s="174"/>
      <c r="Y3680" s="170"/>
      <c r="Z3680" s="170"/>
      <c r="AA3680" s="170"/>
      <c r="AB3680" s="170"/>
      <c r="AC3680" s="170"/>
      <c r="AD3680" s="174"/>
      <c r="AE3680" s="170"/>
      <c r="AF3680" s="170"/>
      <c r="AI3680" s="170"/>
      <c r="AJ3680" s="170"/>
      <c r="AK3680" s="170"/>
      <c r="AL3680" s="170"/>
      <c r="AM3680" s="170"/>
      <c r="AN3680" s="170"/>
    </row>
    <row r="3681" spans="1:40" ht="52.5" customHeight="1" x14ac:dyDescent="0.2">
      <c r="A3681" s="170"/>
      <c r="B3681" s="170"/>
      <c r="C3681" s="170"/>
      <c r="D3681" s="170"/>
      <c r="E3681" s="170"/>
      <c r="F3681" s="170"/>
      <c r="G3681" s="170"/>
      <c r="H3681" s="170"/>
      <c r="I3681" s="170"/>
      <c r="J3681" s="170"/>
      <c r="K3681" s="170"/>
      <c r="L3681" s="170"/>
      <c r="M3681" s="170"/>
      <c r="N3681" s="170"/>
      <c r="O3681" s="170"/>
      <c r="P3681" s="170"/>
      <c r="Q3681" s="170"/>
      <c r="R3681" s="170"/>
      <c r="S3681" s="170"/>
      <c r="T3681" s="170"/>
      <c r="U3681" s="170"/>
      <c r="V3681" s="170"/>
      <c r="W3681" s="170"/>
      <c r="X3681" s="174"/>
      <c r="Y3681" s="170"/>
      <c r="Z3681" s="170"/>
      <c r="AA3681" s="170"/>
      <c r="AB3681" s="170"/>
      <c r="AC3681" s="170"/>
      <c r="AD3681" s="174"/>
      <c r="AE3681" s="170"/>
      <c r="AF3681" s="170"/>
      <c r="AI3681" s="170"/>
      <c r="AJ3681" s="170"/>
      <c r="AK3681" s="170"/>
      <c r="AL3681" s="170"/>
      <c r="AM3681" s="170"/>
      <c r="AN3681" s="170"/>
    </row>
    <row r="3682" spans="1:40" ht="52.5" customHeight="1" x14ac:dyDescent="0.2">
      <c r="A3682" s="170"/>
      <c r="B3682" s="170"/>
      <c r="C3682" s="170"/>
      <c r="D3682" s="170"/>
      <c r="E3682" s="170"/>
      <c r="F3682" s="170"/>
      <c r="G3682" s="170"/>
      <c r="H3682" s="170"/>
      <c r="I3682" s="170"/>
      <c r="J3682" s="170"/>
      <c r="K3682" s="170"/>
      <c r="L3682" s="170"/>
      <c r="M3682" s="170"/>
      <c r="N3682" s="170"/>
      <c r="O3682" s="170"/>
      <c r="P3682" s="170"/>
      <c r="Q3682" s="170"/>
      <c r="R3682" s="170"/>
      <c r="S3682" s="170"/>
      <c r="T3682" s="170"/>
      <c r="U3682" s="170"/>
      <c r="V3682" s="170"/>
      <c r="W3682" s="170"/>
      <c r="X3682" s="174"/>
      <c r="Y3682" s="170"/>
      <c r="Z3682" s="170"/>
      <c r="AA3682" s="170"/>
      <c r="AB3682" s="170"/>
      <c r="AC3682" s="170"/>
      <c r="AD3682" s="174"/>
      <c r="AE3682" s="170"/>
      <c r="AF3682" s="170"/>
      <c r="AI3682" s="170"/>
      <c r="AJ3682" s="170"/>
      <c r="AK3682" s="170"/>
      <c r="AL3682" s="170"/>
      <c r="AM3682" s="170"/>
      <c r="AN3682" s="170"/>
    </row>
    <row r="3683" spans="1:40" ht="52.5" customHeight="1" x14ac:dyDescent="0.2">
      <c r="A3683" s="170"/>
      <c r="B3683" s="170"/>
      <c r="C3683" s="170"/>
      <c r="D3683" s="170"/>
      <c r="E3683" s="170"/>
      <c r="F3683" s="170"/>
      <c r="G3683" s="170"/>
      <c r="H3683" s="170"/>
      <c r="I3683" s="170"/>
      <c r="J3683" s="170"/>
      <c r="K3683" s="170"/>
      <c r="L3683" s="170"/>
      <c r="M3683" s="170"/>
      <c r="N3683" s="170"/>
      <c r="O3683" s="170"/>
      <c r="P3683" s="170"/>
      <c r="Q3683" s="170"/>
      <c r="R3683" s="170"/>
      <c r="S3683" s="170"/>
      <c r="T3683" s="170"/>
      <c r="U3683" s="170"/>
      <c r="V3683" s="170"/>
      <c r="W3683" s="170"/>
      <c r="X3683" s="174"/>
      <c r="Y3683" s="170"/>
      <c r="Z3683" s="170"/>
      <c r="AA3683" s="170"/>
      <c r="AB3683" s="170"/>
      <c r="AC3683" s="170"/>
      <c r="AD3683" s="174"/>
      <c r="AE3683" s="170"/>
      <c r="AF3683" s="170"/>
      <c r="AI3683" s="170"/>
      <c r="AJ3683" s="170"/>
      <c r="AK3683" s="170"/>
      <c r="AL3683" s="170"/>
      <c r="AM3683" s="170"/>
      <c r="AN3683" s="170"/>
    </row>
    <row r="3684" spans="1:40" ht="52.5" customHeight="1" x14ac:dyDescent="0.2">
      <c r="A3684" s="170"/>
      <c r="B3684" s="170"/>
      <c r="C3684" s="170"/>
      <c r="D3684" s="170"/>
      <c r="E3684" s="170"/>
      <c r="F3684" s="170"/>
      <c r="G3684" s="170"/>
      <c r="H3684" s="170"/>
      <c r="I3684" s="170"/>
      <c r="J3684" s="170"/>
      <c r="K3684" s="170"/>
      <c r="L3684" s="170"/>
      <c r="M3684" s="170"/>
      <c r="N3684" s="170"/>
      <c r="O3684" s="170"/>
      <c r="P3684" s="170"/>
      <c r="Q3684" s="170"/>
      <c r="R3684" s="170"/>
      <c r="S3684" s="170"/>
      <c r="T3684" s="170"/>
      <c r="U3684" s="170"/>
      <c r="V3684" s="170"/>
      <c r="W3684" s="170"/>
      <c r="X3684" s="174"/>
      <c r="Y3684" s="170"/>
      <c r="Z3684" s="170"/>
      <c r="AA3684" s="170"/>
      <c r="AB3684" s="170"/>
      <c r="AC3684" s="170"/>
      <c r="AD3684" s="174"/>
      <c r="AE3684" s="170"/>
      <c r="AF3684" s="170"/>
      <c r="AI3684" s="170"/>
      <c r="AJ3684" s="170"/>
      <c r="AK3684" s="170"/>
      <c r="AL3684" s="170"/>
      <c r="AM3684" s="170"/>
      <c r="AN3684" s="170"/>
    </row>
    <row r="3685" spans="1:40" ht="52.5" customHeight="1" x14ac:dyDescent="0.2">
      <c r="A3685" s="170"/>
      <c r="B3685" s="170"/>
      <c r="C3685" s="170"/>
      <c r="D3685" s="170"/>
      <c r="E3685" s="170"/>
      <c r="F3685" s="170"/>
      <c r="G3685" s="170"/>
      <c r="H3685" s="170"/>
      <c r="I3685" s="170"/>
      <c r="J3685" s="170"/>
      <c r="K3685" s="170"/>
      <c r="L3685" s="170"/>
      <c r="M3685" s="170"/>
      <c r="N3685" s="170"/>
      <c r="O3685" s="170"/>
      <c r="P3685" s="170"/>
      <c r="Q3685" s="170"/>
      <c r="R3685" s="170"/>
      <c r="S3685" s="170"/>
      <c r="T3685" s="170"/>
      <c r="U3685" s="170"/>
      <c r="V3685" s="170"/>
      <c r="W3685" s="170"/>
      <c r="X3685" s="174"/>
      <c r="Y3685" s="170"/>
      <c r="Z3685" s="170"/>
      <c r="AA3685" s="170"/>
      <c r="AB3685" s="170"/>
      <c r="AC3685" s="170"/>
      <c r="AD3685" s="174"/>
      <c r="AE3685" s="170"/>
      <c r="AF3685" s="170"/>
      <c r="AI3685" s="170"/>
      <c r="AJ3685" s="170"/>
      <c r="AK3685" s="170"/>
      <c r="AL3685" s="170"/>
      <c r="AM3685" s="170"/>
      <c r="AN3685" s="170"/>
    </row>
    <row r="3686" spans="1:40" ht="52.5" customHeight="1" x14ac:dyDescent="0.2">
      <c r="A3686" s="170"/>
      <c r="B3686" s="170"/>
      <c r="C3686" s="170"/>
      <c r="D3686" s="170"/>
      <c r="E3686" s="170"/>
      <c r="F3686" s="170"/>
      <c r="G3686" s="170"/>
      <c r="H3686" s="170"/>
      <c r="I3686" s="170"/>
      <c r="J3686" s="170"/>
      <c r="K3686" s="170"/>
      <c r="L3686" s="170"/>
      <c r="M3686" s="170"/>
      <c r="N3686" s="170"/>
      <c r="O3686" s="170"/>
      <c r="P3686" s="170"/>
      <c r="Q3686" s="170"/>
      <c r="R3686" s="170"/>
      <c r="S3686" s="170"/>
      <c r="T3686" s="170"/>
      <c r="U3686" s="170"/>
      <c r="V3686" s="170"/>
      <c r="W3686" s="170"/>
      <c r="X3686" s="174"/>
      <c r="Y3686" s="170"/>
      <c r="Z3686" s="170"/>
      <c r="AA3686" s="170"/>
      <c r="AB3686" s="170"/>
      <c r="AC3686" s="170"/>
      <c r="AD3686" s="174"/>
      <c r="AE3686" s="170"/>
      <c r="AF3686" s="170"/>
      <c r="AI3686" s="170"/>
      <c r="AJ3686" s="170"/>
      <c r="AK3686" s="170"/>
      <c r="AL3686" s="170"/>
      <c r="AM3686" s="170"/>
      <c r="AN3686" s="170"/>
    </row>
    <row r="3687" spans="1:40" ht="52.5" customHeight="1" x14ac:dyDescent="0.2">
      <c r="A3687" s="170"/>
      <c r="B3687" s="170"/>
      <c r="C3687" s="170"/>
      <c r="D3687" s="170"/>
      <c r="E3687" s="170"/>
      <c r="F3687" s="170"/>
      <c r="G3687" s="170"/>
      <c r="H3687" s="170"/>
      <c r="I3687" s="170"/>
      <c r="J3687" s="170"/>
      <c r="K3687" s="170"/>
      <c r="L3687" s="170"/>
      <c r="M3687" s="170"/>
      <c r="N3687" s="170"/>
      <c r="O3687" s="170"/>
      <c r="P3687" s="170"/>
      <c r="Q3687" s="170"/>
      <c r="R3687" s="170"/>
      <c r="S3687" s="170"/>
      <c r="T3687" s="170"/>
      <c r="U3687" s="170"/>
      <c r="V3687" s="170"/>
      <c r="W3687" s="170"/>
      <c r="X3687" s="174"/>
      <c r="Y3687" s="170"/>
      <c r="Z3687" s="170"/>
      <c r="AA3687" s="170"/>
      <c r="AB3687" s="170"/>
      <c r="AC3687" s="170"/>
      <c r="AD3687" s="174"/>
      <c r="AE3687" s="170"/>
      <c r="AF3687" s="170"/>
      <c r="AI3687" s="170"/>
      <c r="AJ3687" s="170"/>
      <c r="AK3687" s="170"/>
      <c r="AL3687" s="170"/>
      <c r="AM3687" s="170"/>
      <c r="AN3687" s="170"/>
    </row>
    <row r="3688" spans="1:40" ht="52.5" customHeight="1" x14ac:dyDescent="0.2">
      <c r="A3688" s="170"/>
      <c r="B3688" s="170"/>
      <c r="C3688" s="170"/>
      <c r="D3688" s="170"/>
      <c r="E3688" s="170"/>
      <c r="F3688" s="170"/>
      <c r="G3688" s="170"/>
      <c r="H3688" s="170"/>
      <c r="I3688" s="170"/>
      <c r="J3688" s="170"/>
      <c r="K3688" s="170"/>
      <c r="L3688" s="170"/>
      <c r="M3688" s="170"/>
      <c r="N3688" s="170"/>
      <c r="O3688" s="170"/>
      <c r="P3688" s="170"/>
      <c r="Q3688" s="170"/>
      <c r="R3688" s="170"/>
      <c r="S3688" s="170"/>
      <c r="T3688" s="170"/>
      <c r="U3688" s="170"/>
      <c r="V3688" s="170"/>
      <c r="W3688" s="170"/>
      <c r="X3688" s="174"/>
      <c r="Y3688" s="170"/>
      <c r="Z3688" s="170"/>
      <c r="AA3688" s="170"/>
      <c r="AB3688" s="170"/>
      <c r="AC3688" s="170"/>
      <c r="AD3688" s="174"/>
      <c r="AE3688" s="170"/>
      <c r="AF3688" s="170"/>
      <c r="AI3688" s="170"/>
      <c r="AJ3688" s="170"/>
      <c r="AK3688" s="170"/>
      <c r="AL3688" s="170"/>
      <c r="AM3688" s="170"/>
      <c r="AN3688" s="170"/>
    </row>
    <row r="3689" spans="1:40" ht="52.5" customHeight="1" x14ac:dyDescent="0.2">
      <c r="A3689" s="170"/>
      <c r="B3689" s="170"/>
      <c r="C3689" s="170"/>
      <c r="D3689" s="170"/>
      <c r="E3689" s="170"/>
      <c r="F3689" s="170"/>
      <c r="G3689" s="170"/>
      <c r="H3689" s="170"/>
      <c r="I3689" s="170"/>
      <c r="J3689" s="170"/>
      <c r="K3689" s="170"/>
      <c r="L3689" s="170"/>
      <c r="M3689" s="170"/>
      <c r="N3689" s="170"/>
      <c r="O3689" s="170"/>
      <c r="P3689" s="170"/>
      <c r="Q3689" s="170"/>
      <c r="R3689" s="170"/>
      <c r="S3689" s="170"/>
      <c r="T3689" s="170"/>
      <c r="U3689" s="170"/>
      <c r="V3689" s="170"/>
      <c r="W3689" s="170"/>
      <c r="X3689" s="174"/>
      <c r="Y3689" s="170"/>
      <c r="Z3689" s="170"/>
      <c r="AA3689" s="170"/>
      <c r="AB3689" s="170"/>
      <c r="AC3689" s="170"/>
      <c r="AD3689" s="174"/>
      <c r="AE3689" s="170"/>
      <c r="AF3689" s="170"/>
      <c r="AI3689" s="170"/>
      <c r="AJ3689" s="170"/>
      <c r="AK3689" s="170"/>
      <c r="AL3689" s="170"/>
      <c r="AM3689" s="170"/>
      <c r="AN3689" s="170"/>
    </row>
    <row r="3690" spans="1:40" ht="52.5" customHeight="1" x14ac:dyDescent="0.2">
      <c r="A3690" s="170"/>
      <c r="B3690" s="170"/>
      <c r="C3690" s="170"/>
      <c r="D3690" s="170"/>
      <c r="E3690" s="170"/>
      <c r="F3690" s="170"/>
      <c r="G3690" s="170"/>
      <c r="H3690" s="170"/>
      <c r="I3690" s="170"/>
      <c r="J3690" s="170"/>
      <c r="K3690" s="170"/>
      <c r="L3690" s="170"/>
      <c r="M3690" s="170"/>
      <c r="N3690" s="170"/>
      <c r="O3690" s="170"/>
      <c r="P3690" s="170"/>
      <c r="Q3690" s="170"/>
      <c r="R3690" s="170"/>
      <c r="S3690" s="170"/>
      <c r="T3690" s="170"/>
      <c r="U3690" s="170"/>
      <c r="V3690" s="170"/>
      <c r="W3690" s="170"/>
      <c r="X3690" s="174"/>
      <c r="Y3690" s="170"/>
      <c r="Z3690" s="170"/>
      <c r="AA3690" s="170"/>
      <c r="AB3690" s="170"/>
      <c r="AC3690" s="170"/>
      <c r="AD3690" s="174"/>
      <c r="AE3690" s="170"/>
      <c r="AF3690" s="170"/>
      <c r="AI3690" s="170"/>
      <c r="AJ3690" s="170"/>
      <c r="AK3690" s="170"/>
      <c r="AL3690" s="170"/>
      <c r="AM3690" s="170"/>
      <c r="AN3690" s="170"/>
    </row>
    <row r="3691" spans="1:40" ht="52.5" customHeight="1" x14ac:dyDescent="0.2">
      <c r="A3691" s="170"/>
      <c r="B3691" s="170"/>
      <c r="C3691" s="170"/>
      <c r="D3691" s="170"/>
      <c r="E3691" s="170"/>
      <c r="F3691" s="170"/>
      <c r="G3691" s="170"/>
      <c r="H3691" s="170"/>
      <c r="I3691" s="170"/>
      <c r="J3691" s="170"/>
      <c r="K3691" s="170"/>
      <c r="L3691" s="170"/>
      <c r="M3691" s="170"/>
      <c r="N3691" s="170"/>
      <c r="O3691" s="170"/>
      <c r="P3691" s="170"/>
      <c r="Q3691" s="170"/>
      <c r="R3691" s="170"/>
      <c r="S3691" s="170"/>
      <c r="T3691" s="170"/>
      <c r="U3691" s="170"/>
      <c r="V3691" s="170"/>
      <c r="W3691" s="170"/>
      <c r="X3691" s="174"/>
      <c r="Y3691" s="170"/>
      <c r="Z3691" s="170"/>
      <c r="AA3691" s="170"/>
      <c r="AB3691" s="170"/>
      <c r="AC3691" s="170"/>
      <c r="AD3691" s="174"/>
      <c r="AE3691" s="170"/>
      <c r="AF3691" s="170"/>
      <c r="AI3691" s="170"/>
      <c r="AJ3691" s="170"/>
      <c r="AK3691" s="170"/>
      <c r="AL3691" s="170"/>
      <c r="AM3691" s="170"/>
      <c r="AN3691" s="170"/>
    </row>
    <row r="3692" spans="1:40" ht="52.5" customHeight="1" x14ac:dyDescent="0.2">
      <c r="A3692" s="170"/>
      <c r="B3692" s="170"/>
      <c r="C3692" s="170"/>
      <c r="D3692" s="170"/>
      <c r="E3692" s="170"/>
      <c r="F3692" s="170"/>
      <c r="G3692" s="170"/>
      <c r="H3692" s="170"/>
      <c r="I3692" s="170"/>
      <c r="J3692" s="170"/>
      <c r="K3692" s="170"/>
      <c r="L3692" s="170"/>
      <c r="M3692" s="170"/>
      <c r="N3692" s="170"/>
      <c r="O3692" s="170"/>
      <c r="P3692" s="170"/>
      <c r="Q3692" s="170"/>
      <c r="R3692" s="170"/>
      <c r="S3692" s="170"/>
      <c r="T3692" s="170"/>
      <c r="U3692" s="170"/>
      <c r="V3692" s="170"/>
      <c r="W3692" s="170"/>
      <c r="X3692" s="174"/>
      <c r="Y3692" s="170"/>
      <c r="Z3692" s="170"/>
      <c r="AA3692" s="170"/>
      <c r="AB3692" s="170"/>
      <c r="AC3692" s="170"/>
      <c r="AD3692" s="174"/>
      <c r="AE3692" s="170"/>
      <c r="AF3692" s="170"/>
      <c r="AI3692" s="170"/>
      <c r="AJ3692" s="170"/>
      <c r="AK3692" s="170"/>
      <c r="AL3692" s="170"/>
      <c r="AM3692" s="170"/>
      <c r="AN3692" s="170"/>
    </row>
    <row r="3693" spans="1:40" ht="52.5" customHeight="1" x14ac:dyDescent="0.2">
      <c r="A3693" s="170"/>
      <c r="B3693" s="170"/>
      <c r="C3693" s="170"/>
      <c r="D3693" s="170"/>
      <c r="E3693" s="170"/>
      <c r="F3693" s="170"/>
      <c r="G3693" s="170"/>
      <c r="H3693" s="170"/>
      <c r="I3693" s="170"/>
      <c r="J3693" s="170"/>
      <c r="K3693" s="170"/>
      <c r="L3693" s="170"/>
      <c r="M3693" s="170"/>
      <c r="N3693" s="170"/>
      <c r="O3693" s="170"/>
      <c r="P3693" s="170"/>
      <c r="Q3693" s="170"/>
      <c r="R3693" s="170"/>
      <c r="S3693" s="170"/>
      <c r="T3693" s="170"/>
      <c r="U3693" s="170"/>
      <c r="V3693" s="170"/>
      <c r="W3693" s="170"/>
      <c r="X3693" s="174"/>
      <c r="Y3693" s="170"/>
      <c r="Z3693" s="170"/>
      <c r="AA3693" s="170"/>
      <c r="AB3693" s="170"/>
      <c r="AC3693" s="170"/>
      <c r="AD3693" s="174"/>
      <c r="AE3693" s="170"/>
      <c r="AF3693" s="170"/>
      <c r="AI3693" s="170"/>
      <c r="AJ3693" s="170"/>
      <c r="AK3693" s="170"/>
      <c r="AL3693" s="170"/>
      <c r="AM3693" s="170"/>
      <c r="AN3693" s="170"/>
    </row>
    <row r="3694" spans="1:40" ht="52.5" customHeight="1" x14ac:dyDescent="0.2">
      <c r="A3694" s="170"/>
      <c r="B3694" s="170"/>
      <c r="C3694" s="170"/>
      <c r="D3694" s="170"/>
      <c r="E3694" s="170"/>
      <c r="F3694" s="170"/>
      <c r="G3694" s="170"/>
      <c r="H3694" s="170"/>
      <c r="I3694" s="170"/>
      <c r="J3694" s="170"/>
      <c r="K3694" s="170"/>
      <c r="L3694" s="170"/>
      <c r="M3694" s="170"/>
      <c r="N3694" s="170"/>
      <c r="O3694" s="170"/>
      <c r="P3694" s="170"/>
      <c r="Q3694" s="170"/>
      <c r="R3694" s="170"/>
      <c r="S3694" s="170"/>
      <c r="T3694" s="170"/>
      <c r="U3694" s="170"/>
      <c r="V3694" s="170"/>
      <c r="W3694" s="170"/>
      <c r="X3694" s="174"/>
      <c r="Y3694" s="170"/>
      <c r="Z3694" s="170"/>
      <c r="AA3694" s="170"/>
      <c r="AB3694" s="170"/>
      <c r="AC3694" s="170"/>
      <c r="AD3694" s="174"/>
      <c r="AE3694" s="170"/>
      <c r="AF3694" s="170"/>
      <c r="AI3694" s="170"/>
      <c r="AJ3694" s="170"/>
      <c r="AK3694" s="170"/>
      <c r="AL3694" s="170"/>
      <c r="AM3694" s="170"/>
      <c r="AN3694" s="170"/>
    </row>
    <row r="3695" spans="1:40" ht="52.5" customHeight="1" x14ac:dyDescent="0.2">
      <c r="A3695" s="170"/>
      <c r="B3695" s="170"/>
      <c r="C3695" s="170"/>
      <c r="D3695" s="170"/>
      <c r="E3695" s="170"/>
      <c r="F3695" s="170"/>
      <c r="G3695" s="170"/>
      <c r="H3695" s="170"/>
      <c r="I3695" s="170"/>
      <c r="J3695" s="170"/>
      <c r="K3695" s="170"/>
      <c r="L3695" s="170"/>
      <c r="M3695" s="170"/>
      <c r="N3695" s="170"/>
      <c r="O3695" s="170"/>
      <c r="P3695" s="170"/>
      <c r="Q3695" s="170"/>
      <c r="R3695" s="170"/>
      <c r="S3695" s="170"/>
      <c r="T3695" s="170"/>
      <c r="U3695" s="170"/>
      <c r="V3695" s="170"/>
      <c r="W3695" s="170"/>
      <c r="X3695" s="174"/>
      <c r="Y3695" s="170"/>
      <c r="Z3695" s="170"/>
      <c r="AA3695" s="170"/>
      <c r="AB3695" s="170"/>
      <c r="AC3695" s="170"/>
      <c r="AD3695" s="174"/>
      <c r="AE3695" s="170"/>
      <c r="AF3695" s="170"/>
      <c r="AI3695" s="170"/>
      <c r="AJ3695" s="170"/>
      <c r="AK3695" s="170"/>
      <c r="AL3695" s="170"/>
      <c r="AM3695" s="170"/>
      <c r="AN3695" s="170"/>
    </row>
    <row r="3696" spans="1:40" ht="52.5" customHeight="1" x14ac:dyDescent="0.2">
      <c r="A3696" s="170"/>
      <c r="B3696" s="170"/>
      <c r="C3696" s="170"/>
      <c r="D3696" s="170"/>
      <c r="E3696" s="170"/>
      <c r="F3696" s="170"/>
      <c r="G3696" s="170"/>
      <c r="H3696" s="170"/>
      <c r="I3696" s="170"/>
      <c r="J3696" s="170"/>
      <c r="K3696" s="170"/>
      <c r="L3696" s="170"/>
      <c r="M3696" s="170"/>
      <c r="N3696" s="170"/>
      <c r="O3696" s="170"/>
      <c r="P3696" s="170"/>
      <c r="Q3696" s="170"/>
      <c r="R3696" s="170"/>
      <c r="S3696" s="170"/>
      <c r="T3696" s="170"/>
      <c r="U3696" s="170"/>
      <c r="V3696" s="170"/>
      <c r="W3696" s="170"/>
      <c r="X3696" s="174"/>
      <c r="Y3696" s="170"/>
      <c r="Z3696" s="170"/>
      <c r="AA3696" s="170"/>
      <c r="AB3696" s="170"/>
      <c r="AC3696" s="170"/>
      <c r="AD3696" s="174"/>
      <c r="AE3696" s="170"/>
      <c r="AF3696" s="170"/>
      <c r="AI3696" s="170"/>
      <c r="AJ3696" s="170"/>
      <c r="AK3696" s="170"/>
      <c r="AL3696" s="170"/>
      <c r="AM3696" s="170"/>
      <c r="AN3696" s="170"/>
    </row>
    <row r="3697" spans="1:40" ht="52.5" customHeight="1" x14ac:dyDescent="0.2">
      <c r="A3697" s="170"/>
      <c r="B3697" s="170"/>
      <c r="C3697" s="170"/>
      <c r="D3697" s="170"/>
      <c r="E3697" s="170"/>
      <c r="F3697" s="170"/>
      <c r="G3697" s="170"/>
      <c r="H3697" s="170"/>
      <c r="I3697" s="170"/>
      <c r="J3697" s="170"/>
      <c r="K3697" s="170"/>
      <c r="L3697" s="170"/>
      <c r="M3697" s="170"/>
      <c r="N3697" s="170"/>
      <c r="O3697" s="170"/>
      <c r="P3697" s="170"/>
      <c r="Q3697" s="170"/>
      <c r="R3697" s="170"/>
      <c r="S3697" s="170"/>
      <c r="T3697" s="170"/>
      <c r="U3697" s="170"/>
      <c r="V3697" s="170"/>
      <c r="W3697" s="170"/>
      <c r="X3697" s="174"/>
      <c r="Y3697" s="170"/>
      <c r="Z3697" s="170"/>
      <c r="AA3697" s="170"/>
      <c r="AB3697" s="170"/>
      <c r="AC3697" s="170"/>
      <c r="AD3697" s="174"/>
      <c r="AE3697" s="170"/>
      <c r="AF3697" s="170"/>
      <c r="AI3697" s="170"/>
      <c r="AJ3697" s="170"/>
      <c r="AK3697" s="170"/>
      <c r="AL3697" s="170"/>
      <c r="AM3697" s="170"/>
      <c r="AN3697" s="170"/>
    </row>
    <row r="3698" spans="1:40" ht="52.5" customHeight="1" x14ac:dyDescent="0.2">
      <c r="A3698" s="170"/>
      <c r="B3698" s="170"/>
      <c r="C3698" s="170"/>
      <c r="D3698" s="170"/>
      <c r="E3698" s="170"/>
      <c r="F3698" s="170"/>
      <c r="G3698" s="170"/>
      <c r="H3698" s="170"/>
      <c r="I3698" s="170"/>
      <c r="J3698" s="170"/>
      <c r="K3698" s="170"/>
      <c r="L3698" s="170"/>
      <c r="M3698" s="170"/>
      <c r="N3698" s="170"/>
      <c r="O3698" s="170"/>
      <c r="P3698" s="170"/>
      <c r="Q3698" s="170"/>
      <c r="R3698" s="170"/>
      <c r="S3698" s="170"/>
      <c r="T3698" s="170"/>
      <c r="U3698" s="170"/>
      <c r="V3698" s="170"/>
      <c r="W3698" s="170"/>
      <c r="X3698" s="174"/>
      <c r="Y3698" s="170"/>
      <c r="Z3698" s="170"/>
      <c r="AA3698" s="170"/>
      <c r="AB3698" s="170"/>
      <c r="AC3698" s="170"/>
      <c r="AD3698" s="174"/>
      <c r="AE3698" s="170"/>
      <c r="AF3698" s="170"/>
      <c r="AI3698" s="170"/>
      <c r="AJ3698" s="170"/>
      <c r="AK3698" s="170"/>
      <c r="AL3698" s="170"/>
      <c r="AM3698" s="170"/>
      <c r="AN3698" s="170"/>
    </row>
    <row r="3699" spans="1:40" ht="52.5" customHeight="1" x14ac:dyDescent="0.2">
      <c r="A3699" s="170"/>
      <c r="B3699" s="170"/>
      <c r="C3699" s="170"/>
      <c r="D3699" s="170"/>
      <c r="E3699" s="170"/>
      <c r="F3699" s="170"/>
      <c r="G3699" s="170"/>
      <c r="H3699" s="170"/>
      <c r="I3699" s="170"/>
      <c r="J3699" s="170"/>
      <c r="K3699" s="170"/>
      <c r="L3699" s="170"/>
      <c r="M3699" s="170"/>
      <c r="N3699" s="170"/>
      <c r="O3699" s="170"/>
      <c r="P3699" s="170"/>
      <c r="Q3699" s="170"/>
      <c r="R3699" s="170"/>
      <c r="S3699" s="170"/>
      <c r="T3699" s="170"/>
      <c r="U3699" s="170"/>
      <c r="V3699" s="170"/>
      <c r="W3699" s="170"/>
      <c r="X3699" s="174"/>
      <c r="Y3699" s="170"/>
      <c r="Z3699" s="170"/>
      <c r="AA3699" s="170"/>
      <c r="AB3699" s="170"/>
      <c r="AC3699" s="170"/>
      <c r="AD3699" s="174"/>
      <c r="AE3699" s="170"/>
      <c r="AF3699" s="170"/>
      <c r="AI3699" s="170"/>
      <c r="AJ3699" s="170"/>
      <c r="AK3699" s="170"/>
      <c r="AL3699" s="170"/>
      <c r="AM3699" s="170"/>
      <c r="AN3699" s="170"/>
    </row>
    <row r="3700" spans="1:40" ht="52.5" customHeight="1" x14ac:dyDescent="0.2">
      <c r="A3700" s="170"/>
      <c r="B3700" s="170"/>
      <c r="C3700" s="170"/>
      <c r="D3700" s="170"/>
      <c r="E3700" s="170"/>
      <c r="F3700" s="170"/>
      <c r="G3700" s="170"/>
      <c r="H3700" s="170"/>
      <c r="I3700" s="170"/>
      <c r="J3700" s="170"/>
      <c r="K3700" s="170"/>
      <c r="L3700" s="170"/>
      <c r="M3700" s="170"/>
      <c r="N3700" s="170"/>
      <c r="O3700" s="170"/>
      <c r="P3700" s="170"/>
      <c r="Q3700" s="170"/>
      <c r="R3700" s="170"/>
      <c r="S3700" s="170"/>
      <c r="T3700" s="170"/>
      <c r="U3700" s="170"/>
      <c r="V3700" s="170"/>
      <c r="W3700" s="170"/>
      <c r="X3700" s="174"/>
      <c r="Y3700" s="170"/>
      <c r="Z3700" s="170"/>
      <c r="AA3700" s="170"/>
      <c r="AB3700" s="170"/>
      <c r="AC3700" s="170"/>
      <c r="AD3700" s="174"/>
      <c r="AE3700" s="170"/>
      <c r="AF3700" s="170"/>
      <c r="AI3700" s="170"/>
      <c r="AJ3700" s="170"/>
      <c r="AK3700" s="170"/>
      <c r="AL3700" s="170"/>
      <c r="AM3700" s="170"/>
      <c r="AN3700" s="170"/>
    </row>
    <row r="3701" spans="1:40" ht="52.5" customHeight="1" x14ac:dyDescent="0.2">
      <c r="A3701" s="170"/>
      <c r="B3701" s="170"/>
      <c r="C3701" s="170"/>
      <c r="D3701" s="170"/>
      <c r="E3701" s="170"/>
      <c r="F3701" s="170"/>
      <c r="G3701" s="170"/>
      <c r="H3701" s="170"/>
      <c r="I3701" s="170"/>
      <c r="J3701" s="170"/>
      <c r="K3701" s="170"/>
      <c r="L3701" s="170"/>
      <c r="M3701" s="170"/>
      <c r="N3701" s="170"/>
      <c r="O3701" s="170"/>
      <c r="P3701" s="170"/>
      <c r="Q3701" s="170"/>
      <c r="R3701" s="170"/>
      <c r="S3701" s="170"/>
      <c r="T3701" s="170"/>
      <c r="U3701" s="170"/>
      <c r="V3701" s="170"/>
      <c r="W3701" s="170"/>
      <c r="X3701" s="174"/>
      <c r="Y3701" s="170"/>
      <c r="Z3701" s="170"/>
      <c r="AA3701" s="170"/>
      <c r="AB3701" s="170"/>
      <c r="AC3701" s="170"/>
      <c r="AD3701" s="174"/>
      <c r="AE3701" s="170"/>
      <c r="AF3701" s="170"/>
      <c r="AI3701" s="170"/>
      <c r="AJ3701" s="170"/>
      <c r="AK3701" s="170"/>
      <c r="AL3701" s="170"/>
      <c r="AM3701" s="170"/>
      <c r="AN3701" s="170"/>
    </row>
    <row r="3702" spans="1:40" ht="52.5" customHeight="1" x14ac:dyDescent="0.2">
      <c r="A3702" s="170"/>
      <c r="B3702" s="170"/>
      <c r="C3702" s="170"/>
      <c r="D3702" s="170"/>
      <c r="E3702" s="170"/>
      <c r="F3702" s="170"/>
      <c r="G3702" s="170"/>
      <c r="H3702" s="170"/>
      <c r="I3702" s="170"/>
      <c r="J3702" s="170"/>
      <c r="K3702" s="170"/>
      <c r="L3702" s="170"/>
      <c r="M3702" s="170"/>
      <c r="N3702" s="170"/>
      <c r="O3702" s="170"/>
      <c r="P3702" s="170"/>
      <c r="Q3702" s="170"/>
      <c r="R3702" s="170"/>
      <c r="S3702" s="170"/>
      <c r="T3702" s="170"/>
      <c r="U3702" s="170"/>
      <c r="V3702" s="170"/>
      <c r="W3702" s="170"/>
      <c r="X3702" s="174"/>
      <c r="Y3702" s="170"/>
      <c r="Z3702" s="170"/>
      <c r="AA3702" s="170"/>
      <c r="AB3702" s="170"/>
      <c r="AC3702" s="170"/>
      <c r="AD3702" s="174"/>
      <c r="AE3702" s="170"/>
      <c r="AF3702" s="170"/>
      <c r="AI3702" s="170"/>
      <c r="AJ3702" s="170"/>
      <c r="AK3702" s="170"/>
      <c r="AL3702" s="170"/>
      <c r="AM3702" s="170"/>
      <c r="AN3702" s="170"/>
    </row>
    <row r="3703" spans="1:40" ht="52.5" customHeight="1" x14ac:dyDescent="0.2">
      <c r="A3703" s="170"/>
      <c r="B3703" s="170"/>
      <c r="C3703" s="170"/>
      <c r="D3703" s="170"/>
      <c r="E3703" s="170"/>
      <c r="F3703" s="170"/>
      <c r="G3703" s="170"/>
      <c r="H3703" s="170"/>
      <c r="I3703" s="170"/>
      <c r="J3703" s="170"/>
      <c r="K3703" s="170"/>
      <c r="L3703" s="170"/>
      <c r="M3703" s="170"/>
      <c r="N3703" s="170"/>
      <c r="O3703" s="170"/>
      <c r="P3703" s="170"/>
      <c r="Q3703" s="170"/>
      <c r="R3703" s="170"/>
      <c r="S3703" s="170"/>
      <c r="T3703" s="170"/>
      <c r="U3703" s="170"/>
      <c r="V3703" s="170"/>
      <c r="W3703" s="170"/>
      <c r="X3703" s="174"/>
      <c r="Y3703" s="170"/>
      <c r="Z3703" s="170"/>
      <c r="AA3703" s="170"/>
      <c r="AB3703" s="170"/>
      <c r="AC3703" s="170"/>
      <c r="AD3703" s="174"/>
      <c r="AE3703" s="170"/>
      <c r="AF3703" s="170"/>
      <c r="AI3703" s="170"/>
      <c r="AJ3703" s="170"/>
      <c r="AK3703" s="170"/>
      <c r="AL3703" s="170"/>
      <c r="AM3703" s="170"/>
      <c r="AN3703" s="170"/>
    </row>
    <row r="3704" spans="1:40" ht="52.5" customHeight="1" x14ac:dyDescent="0.2">
      <c r="A3704" s="170"/>
      <c r="B3704" s="170"/>
      <c r="C3704" s="170"/>
      <c r="D3704" s="170"/>
      <c r="E3704" s="170"/>
      <c r="F3704" s="170"/>
      <c r="G3704" s="170"/>
      <c r="H3704" s="170"/>
      <c r="I3704" s="170"/>
      <c r="J3704" s="170"/>
      <c r="K3704" s="170"/>
      <c r="L3704" s="170"/>
      <c r="M3704" s="170"/>
      <c r="N3704" s="170"/>
      <c r="O3704" s="170"/>
      <c r="P3704" s="170"/>
      <c r="Q3704" s="170"/>
      <c r="R3704" s="170"/>
      <c r="S3704" s="170"/>
      <c r="T3704" s="170"/>
      <c r="U3704" s="170"/>
      <c r="V3704" s="170"/>
      <c r="W3704" s="170"/>
      <c r="X3704" s="174"/>
      <c r="Y3704" s="170"/>
      <c r="Z3704" s="170"/>
      <c r="AA3704" s="170"/>
      <c r="AB3704" s="170"/>
      <c r="AC3704" s="170"/>
      <c r="AD3704" s="174"/>
      <c r="AE3704" s="170"/>
      <c r="AF3704" s="170"/>
      <c r="AI3704" s="170"/>
      <c r="AJ3704" s="170"/>
      <c r="AK3704" s="170"/>
      <c r="AL3704" s="170"/>
      <c r="AM3704" s="170"/>
      <c r="AN3704" s="170"/>
    </row>
    <row r="3705" spans="1:40" ht="52.5" customHeight="1" x14ac:dyDescent="0.2">
      <c r="A3705" s="170"/>
      <c r="B3705" s="170"/>
      <c r="C3705" s="170"/>
      <c r="D3705" s="170"/>
      <c r="E3705" s="170"/>
      <c r="F3705" s="170"/>
      <c r="G3705" s="170"/>
      <c r="H3705" s="170"/>
      <c r="I3705" s="170"/>
      <c r="J3705" s="170"/>
      <c r="K3705" s="170"/>
      <c r="L3705" s="170"/>
      <c r="M3705" s="170"/>
      <c r="N3705" s="170"/>
      <c r="O3705" s="170"/>
      <c r="P3705" s="170"/>
      <c r="Q3705" s="170"/>
      <c r="R3705" s="170"/>
      <c r="S3705" s="170"/>
      <c r="T3705" s="170"/>
      <c r="U3705" s="170"/>
      <c r="V3705" s="170"/>
      <c r="W3705" s="170"/>
      <c r="X3705" s="174"/>
      <c r="Y3705" s="170"/>
      <c r="Z3705" s="170"/>
      <c r="AA3705" s="170"/>
      <c r="AB3705" s="170"/>
      <c r="AC3705" s="170"/>
      <c r="AD3705" s="174"/>
      <c r="AE3705" s="170"/>
      <c r="AF3705" s="170"/>
      <c r="AI3705" s="170"/>
      <c r="AJ3705" s="170"/>
      <c r="AK3705" s="170"/>
      <c r="AL3705" s="170"/>
      <c r="AM3705" s="170"/>
      <c r="AN3705" s="170"/>
    </row>
    <row r="3706" spans="1:40" ht="52.5" customHeight="1" x14ac:dyDescent="0.2">
      <c r="A3706" s="170"/>
      <c r="B3706" s="170"/>
      <c r="C3706" s="170"/>
      <c r="D3706" s="170"/>
      <c r="E3706" s="170"/>
      <c r="F3706" s="170"/>
      <c r="G3706" s="170"/>
      <c r="H3706" s="170"/>
      <c r="I3706" s="170"/>
      <c r="J3706" s="170"/>
      <c r="K3706" s="170"/>
      <c r="L3706" s="170"/>
      <c r="M3706" s="170"/>
      <c r="N3706" s="170"/>
      <c r="O3706" s="170"/>
      <c r="P3706" s="170"/>
      <c r="Q3706" s="170"/>
      <c r="R3706" s="170"/>
      <c r="S3706" s="170"/>
      <c r="T3706" s="170"/>
      <c r="U3706" s="170"/>
      <c r="V3706" s="170"/>
      <c r="W3706" s="170"/>
      <c r="X3706" s="174"/>
      <c r="Y3706" s="170"/>
      <c r="Z3706" s="170"/>
      <c r="AA3706" s="170"/>
      <c r="AB3706" s="170"/>
      <c r="AC3706" s="170"/>
      <c r="AD3706" s="174"/>
      <c r="AE3706" s="170"/>
      <c r="AF3706" s="170"/>
      <c r="AI3706" s="170"/>
      <c r="AJ3706" s="170"/>
      <c r="AK3706" s="170"/>
      <c r="AL3706" s="170"/>
      <c r="AM3706" s="170"/>
      <c r="AN3706" s="170"/>
    </row>
    <row r="3707" spans="1:40" ht="52.5" customHeight="1" x14ac:dyDescent="0.2">
      <c r="A3707" s="170"/>
      <c r="B3707" s="170"/>
      <c r="C3707" s="170"/>
      <c r="D3707" s="170"/>
      <c r="E3707" s="170"/>
      <c r="F3707" s="170"/>
      <c r="G3707" s="170"/>
      <c r="H3707" s="170"/>
      <c r="I3707" s="170"/>
      <c r="J3707" s="170"/>
      <c r="K3707" s="170"/>
      <c r="L3707" s="170"/>
      <c r="M3707" s="170"/>
      <c r="N3707" s="170"/>
      <c r="O3707" s="170"/>
      <c r="P3707" s="170"/>
      <c r="Q3707" s="170"/>
      <c r="R3707" s="170"/>
      <c r="S3707" s="170"/>
      <c r="T3707" s="170"/>
      <c r="U3707" s="170"/>
      <c r="V3707" s="170"/>
      <c r="W3707" s="170"/>
      <c r="X3707" s="174"/>
      <c r="Y3707" s="170"/>
      <c r="Z3707" s="170"/>
      <c r="AA3707" s="170"/>
      <c r="AB3707" s="170"/>
      <c r="AC3707" s="170"/>
      <c r="AD3707" s="174"/>
      <c r="AE3707" s="170"/>
      <c r="AF3707" s="170"/>
      <c r="AI3707" s="170"/>
      <c r="AJ3707" s="170"/>
      <c r="AK3707" s="170"/>
      <c r="AL3707" s="170"/>
      <c r="AM3707" s="170"/>
      <c r="AN3707" s="170"/>
    </row>
    <row r="3708" spans="1:40" ht="52.5" customHeight="1" x14ac:dyDescent="0.2">
      <c r="A3708" s="170"/>
      <c r="B3708" s="170"/>
      <c r="C3708" s="170"/>
      <c r="D3708" s="170"/>
      <c r="E3708" s="170"/>
      <c r="F3708" s="170"/>
      <c r="G3708" s="170"/>
      <c r="H3708" s="170"/>
      <c r="I3708" s="170"/>
      <c r="J3708" s="170"/>
      <c r="K3708" s="170"/>
      <c r="L3708" s="170"/>
      <c r="M3708" s="170"/>
      <c r="N3708" s="170"/>
      <c r="O3708" s="170"/>
      <c r="P3708" s="170"/>
      <c r="Q3708" s="170"/>
      <c r="R3708" s="170"/>
      <c r="S3708" s="170"/>
      <c r="T3708" s="170"/>
      <c r="U3708" s="170"/>
      <c r="V3708" s="170"/>
      <c r="W3708" s="170"/>
      <c r="X3708" s="174"/>
      <c r="Y3708" s="170"/>
      <c r="Z3708" s="170"/>
      <c r="AA3708" s="170"/>
      <c r="AB3708" s="170"/>
      <c r="AC3708" s="170"/>
      <c r="AD3708" s="174"/>
      <c r="AE3708" s="170"/>
      <c r="AF3708" s="170"/>
      <c r="AI3708" s="170"/>
      <c r="AJ3708" s="170"/>
      <c r="AK3708" s="170"/>
      <c r="AL3708" s="170"/>
      <c r="AM3708" s="170"/>
      <c r="AN3708" s="170"/>
    </row>
    <row r="3709" spans="1:40" ht="52.5" customHeight="1" x14ac:dyDescent="0.2">
      <c r="A3709" s="170"/>
      <c r="B3709" s="170"/>
      <c r="C3709" s="170"/>
      <c r="D3709" s="170"/>
      <c r="E3709" s="170"/>
      <c r="F3709" s="170"/>
      <c r="G3709" s="170"/>
      <c r="H3709" s="170"/>
      <c r="I3709" s="170"/>
      <c r="J3709" s="170"/>
      <c r="K3709" s="170"/>
      <c r="L3709" s="170"/>
      <c r="M3709" s="170"/>
      <c r="N3709" s="170"/>
      <c r="O3709" s="170"/>
      <c r="P3709" s="170"/>
      <c r="Q3709" s="170"/>
      <c r="R3709" s="170"/>
      <c r="S3709" s="170"/>
      <c r="T3709" s="170"/>
      <c r="U3709" s="170"/>
      <c r="V3709" s="170"/>
      <c r="W3709" s="170"/>
      <c r="X3709" s="174"/>
      <c r="Y3709" s="170"/>
      <c r="Z3709" s="170"/>
      <c r="AA3709" s="170"/>
      <c r="AB3709" s="170"/>
      <c r="AC3709" s="170"/>
      <c r="AD3709" s="174"/>
      <c r="AE3709" s="170"/>
      <c r="AF3709" s="170"/>
      <c r="AI3709" s="170"/>
      <c r="AJ3709" s="170"/>
      <c r="AK3709" s="170"/>
      <c r="AL3709" s="170"/>
      <c r="AM3709" s="170"/>
      <c r="AN3709" s="170"/>
    </row>
    <row r="3710" spans="1:40" ht="52.5" customHeight="1" x14ac:dyDescent="0.2">
      <c r="A3710" s="170"/>
      <c r="B3710" s="170"/>
      <c r="C3710" s="170"/>
      <c r="D3710" s="170"/>
      <c r="E3710" s="170"/>
      <c r="F3710" s="170"/>
      <c r="G3710" s="170"/>
      <c r="H3710" s="170"/>
      <c r="I3710" s="170"/>
      <c r="J3710" s="170"/>
      <c r="K3710" s="170"/>
      <c r="L3710" s="170"/>
      <c r="M3710" s="170"/>
      <c r="N3710" s="170"/>
      <c r="O3710" s="170"/>
      <c r="P3710" s="170"/>
      <c r="Q3710" s="170"/>
      <c r="R3710" s="170"/>
      <c r="S3710" s="170"/>
      <c r="T3710" s="170"/>
      <c r="U3710" s="170"/>
      <c r="V3710" s="170"/>
      <c r="W3710" s="170"/>
      <c r="X3710" s="174"/>
      <c r="Y3710" s="170"/>
      <c r="Z3710" s="170"/>
      <c r="AA3710" s="170"/>
      <c r="AB3710" s="170"/>
      <c r="AC3710" s="170"/>
      <c r="AD3710" s="174"/>
      <c r="AE3710" s="170"/>
      <c r="AF3710" s="170"/>
      <c r="AI3710" s="170"/>
      <c r="AJ3710" s="170"/>
      <c r="AK3710" s="170"/>
      <c r="AL3710" s="170"/>
      <c r="AM3710" s="170"/>
      <c r="AN3710" s="170"/>
    </row>
    <row r="3711" spans="1:40" ht="52.5" customHeight="1" x14ac:dyDescent="0.2">
      <c r="A3711" s="170"/>
      <c r="B3711" s="170"/>
      <c r="C3711" s="170"/>
      <c r="D3711" s="170"/>
      <c r="E3711" s="170"/>
      <c r="F3711" s="170"/>
      <c r="G3711" s="170"/>
      <c r="H3711" s="170"/>
      <c r="I3711" s="170"/>
      <c r="J3711" s="170"/>
      <c r="K3711" s="170"/>
      <c r="L3711" s="170"/>
      <c r="M3711" s="170"/>
      <c r="N3711" s="170"/>
      <c r="O3711" s="170"/>
      <c r="P3711" s="170"/>
      <c r="Q3711" s="170"/>
      <c r="R3711" s="170"/>
      <c r="S3711" s="170"/>
      <c r="T3711" s="170"/>
      <c r="U3711" s="170"/>
      <c r="V3711" s="170"/>
      <c r="W3711" s="170"/>
      <c r="X3711" s="174"/>
      <c r="Y3711" s="170"/>
      <c r="Z3711" s="170"/>
      <c r="AA3711" s="170"/>
      <c r="AB3711" s="170"/>
      <c r="AC3711" s="170"/>
      <c r="AD3711" s="174"/>
      <c r="AE3711" s="170"/>
      <c r="AF3711" s="170"/>
      <c r="AI3711" s="170"/>
      <c r="AJ3711" s="170"/>
      <c r="AK3711" s="170"/>
      <c r="AL3711" s="170"/>
      <c r="AM3711" s="170"/>
      <c r="AN3711" s="170"/>
    </row>
    <row r="3712" spans="1:40" ht="52.5" customHeight="1" x14ac:dyDescent="0.2">
      <c r="A3712" s="170"/>
      <c r="B3712" s="170"/>
      <c r="C3712" s="170"/>
      <c r="D3712" s="170"/>
      <c r="E3712" s="170"/>
      <c r="F3712" s="170"/>
      <c r="G3712" s="170"/>
      <c r="H3712" s="170"/>
      <c r="I3712" s="170"/>
      <c r="J3712" s="170"/>
      <c r="K3712" s="170"/>
      <c r="L3712" s="170"/>
      <c r="M3712" s="170"/>
      <c r="N3712" s="170"/>
      <c r="O3712" s="170"/>
      <c r="P3712" s="170"/>
      <c r="Q3712" s="170"/>
      <c r="R3712" s="170"/>
      <c r="S3712" s="170"/>
      <c r="T3712" s="170"/>
      <c r="U3712" s="170"/>
      <c r="V3712" s="170"/>
      <c r="W3712" s="170"/>
      <c r="X3712" s="174"/>
      <c r="Y3712" s="170"/>
      <c r="Z3712" s="170"/>
      <c r="AA3712" s="170"/>
      <c r="AB3712" s="170"/>
      <c r="AC3712" s="170"/>
      <c r="AD3712" s="174"/>
      <c r="AE3712" s="170"/>
      <c r="AF3712" s="170"/>
      <c r="AI3712" s="170"/>
      <c r="AJ3712" s="170"/>
      <c r="AK3712" s="170"/>
      <c r="AL3712" s="170"/>
      <c r="AM3712" s="170"/>
      <c r="AN3712" s="170"/>
    </row>
    <row r="3713" spans="1:40" ht="52.5" customHeight="1" x14ac:dyDescent="0.2">
      <c r="A3713" s="170"/>
      <c r="B3713" s="170"/>
      <c r="C3713" s="170"/>
      <c r="D3713" s="170"/>
      <c r="E3713" s="170"/>
      <c r="F3713" s="170"/>
      <c r="G3713" s="170"/>
      <c r="H3713" s="170"/>
      <c r="I3713" s="170"/>
      <c r="J3713" s="170"/>
      <c r="K3713" s="170"/>
      <c r="L3713" s="170"/>
      <c r="M3713" s="170"/>
      <c r="N3713" s="170"/>
      <c r="O3713" s="170"/>
      <c r="P3713" s="170"/>
      <c r="Q3713" s="170"/>
      <c r="R3713" s="170"/>
      <c r="S3713" s="170"/>
      <c r="T3713" s="170"/>
      <c r="U3713" s="170"/>
      <c r="V3713" s="170"/>
      <c r="W3713" s="170"/>
      <c r="X3713" s="174"/>
      <c r="Y3713" s="170"/>
      <c r="Z3713" s="170"/>
      <c r="AA3713" s="170"/>
      <c r="AB3713" s="170"/>
      <c r="AC3713" s="170"/>
      <c r="AD3713" s="174"/>
      <c r="AE3713" s="170"/>
      <c r="AF3713" s="170"/>
      <c r="AI3713" s="170"/>
      <c r="AJ3713" s="170"/>
      <c r="AK3713" s="170"/>
      <c r="AL3713" s="170"/>
      <c r="AM3713" s="170"/>
      <c r="AN3713" s="170"/>
    </row>
    <row r="3714" spans="1:40" ht="52.5" customHeight="1" x14ac:dyDescent="0.2">
      <c r="A3714" s="170"/>
      <c r="B3714" s="170"/>
      <c r="C3714" s="170"/>
      <c r="D3714" s="170"/>
      <c r="E3714" s="170"/>
      <c r="F3714" s="170"/>
      <c r="G3714" s="170"/>
      <c r="H3714" s="170"/>
      <c r="I3714" s="170"/>
      <c r="J3714" s="170"/>
      <c r="K3714" s="170"/>
      <c r="L3714" s="170"/>
      <c r="M3714" s="170"/>
      <c r="N3714" s="170"/>
      <c r="O3714" s="170"/>
      <c r="P3714" s="170"/>
      <c r="Q3714" s="170"/>
      <c r="R3714" s="170"/>
      <c r="S3714" s="170"/>
      <c r="T3714" s="170"/>
      <c r="U3714" s="170"/>
      <c r="V3714" s="170"/>
      <c r="W3714" s="170"/>
      <c r="X3714" s="174"/>
      <c r="Y3714" s="170"/>
      <c r="Z3714" s="170"/>
      <c r="AA3714" s="170"/>
      <c r="AB3714" s="170"/>
      <c r="AC3714" s="170"/>
      <c r="AD3714" s="174"/>
      <c r="AE3714" s="170"/>
      <c r="AF3714" s="170"/>
      <c r="AI3714" s="170"/>
      <c r="AJ3714" s="170"/>
      <c r="AK3714" s="170"/>
      <c r="AL3714" s="170"/>
      <c r="AM3714" s="170"/>
      <c r="AN3714" s="170"/>
    </row>
    <row r="3715" spans="1:40" ht="52.5" customHeight="1" x14ac:dyDescent="0.2">
      <c r="A3715" s="170"/>
      <c r="B3715" s="170"/>
      <c r="C3715" s="170"/>
      <c r="D3715" s="170"/>
      <c r="E3715" s="170"/>
      <c r="F3715" s="170"/>
      <c r="G3715" s="170"/>
      <c r="H3715" s="170"/>
      <c r="I3715" s="170"/>
      <c r="J3715" s="170"/>
      <c r="K3715" s="170"/>
      <c r="L3715" s="170"/>
      <c r="M3715" s="170"/>
      <c r="N3715" s="170"/>
      <c r="O3715" s="170"/>
      <c r="P3715" s="170"/>
      <c r="Q3715" s="170"/>
      <c r="R3715" s="170"/>
      <c r="S3715" s="170"/>
      <c r="T3715" s="170"/>
      <c r="U3715" s="170"/>
      <c r="V3715" s="170"/>
      <c r="W3715" s="170"/>
      <c r="X3715" s="174"/>
      <c r="Y3715" s="170"/>
      <c r="Z3715" s="170"/>
      <c r="AA3715" s="170"/>
      <c r="AB3715" s="170"/>
      <c r="AC3715" s="170"/>
      <c r="AD3715" s="174"/>
      <c r="AE3715" s="170"/>
      <c r="AF3715" s="170"/>
      <c r="AI3715" s="170"/>
      <c r="AJ3715" s="170"/>
      <c r="AK3715" s="170"/>
      <c r="AL3715" s="170"/>
      <c r="AM3715" s="170"/>
      <c r="AN3715" s="170"/>
    </row>
    <row r="3716" spans="1:40" ht="52.5" customHeight="1" x14ac:dyDescent="0.2">
      <c r="A3716" s="170"/>
      <c r="B3716" s="170"/>
      <c r="C3716" s="170"/>
      <c r="D3716" s="170"/>
      <c r="E3716" s="170"/>
      <c r="F3716" s="170"/>
      <c r="G3716" s="170"/>
      <c r="H3716" s="170"/>
      <c r="I3716" s="170"/>
      <c r="J3716" s="170"/>
      <c r="K3716" s="170"/>
      <c r="L3716" s="170"/>
      <c r="M3716" s="170"/>
      <c r="N3716" s="170"/>
      <c r="O3716" s="170"/>
      <c r="P3716" s="170"/>
      <c r="Q3716" s="170"/>
      <c r="R3716" s="170"/>
      <c r="S3716" s="170"/>
      <c r="T3716" s="170"/>
      <c r="U3716" s="170"/>
      <c r="V3716" s="170"/>
      <c r="W3716" s="170"/>
      <c r="X3716" s="174"/>
      <c r="Y3716" s="170"/>
      <c r="Z3716" s="170"/>
      <c r="AA3716" s="170"/>
      <c r="AB3716" s="170"/>
      <c r="AC3716" s="170"/>
      <c r="AD3716" s="174"/>
      <c r="AE3716" s="170"/>
      <c r="AF3716" s="170"/>
      <c r="AI3716" s="170"/>
      <c r="AJ3716" s="170"/>
      <c r="AK3716" s="170"/>
      <c r="AL3716" s="170"/>
      <c r="AM3716" s="170"/>
      <c r="AN3716" s="170"/>
    </row>
    <row r="3717" spans="1:40" ht="52.5" customHeight="1" x14ac:dyDescent="0.2">
      <c r="A3717" s="170"/>
      <c r="B3717" s="170"/>
      <c r="C3717" s="170"/>
      <c r="D3717" s="170"/>
      <c r="E3717" s="170"/>
      <c r="F3717" s="170"/>
      <c r="G3717" s="170"/>
      <c r="H3717" s="170"/>
      <c r="I3717" s="170"/>
      <c r="J3717" s="170"/>
      <c r="K3717" s="170"/>
      <c r="L3717" s="170"/>
      <c r="M3717" s="170"/>
      <c r="N3717" s="170"/>
      <c r="O3717" s="170"/>
      <c r="P3717" s="170"/>
      <c r="Q3717" s="170"/>
      <c r="R3717" s="170"/>
      <c r="S3717" s="170"/>
      <c r="T3717" s="170"/>
      <c r="U3717" s="170"/>
      <c r="V3717" s="170"/>
      <c r="W3717" s="170"/>
      <c r="X3717" s="174"/>
      <c r="Y3717" s="170"/>
      <c r="Z3717" s="170"/>
      <c r="AA3717" s="170"/>
      <c r="AB3717" s="170"/>
      <c r="AC3717" s="170"/>
      <c r="AD3717" s="174"/>
      <c r="AE3717" s="170"/>
      <c r="AF3717" s="170"/>
      <c r="AI3717" s="170"/>
      <c r="AJ3717" s="170"/>
      <c r="AK3717" s="170"/>
      <c r="AL3717" s="170"/>
      <c r="AM3717" s="170"/>
      <c r="AN3717" s="170"/>
    </row>
    <row r="3718" spans="1:40" ht="52.5" customHeight="1" x14ac:dyDescent="0.2">
      <c r="A3718" s="170"/>
      <c r="B3718" s="170"/>
      <c r="C3718" s="170"/>
      <c r="D3718" s="170"/>
      <c r="E3718" s="170"/>
      <c r="F3718" s="170"/>
      <c r="G3718" s="170"/>
      <c r="H3718" s="170"/>
      <c r="I3718" s="170"/>
      <c r="J3718" s="170"/>
      <c r="K3718" s="170"/>
      <c r="L3718" s="170"/>
      <c r="M3718" s="170"/>
      <c r="N3718" s="170"/>
      <c r="O3718" s="170"/>
      <c r="P3718" s="170"/>
      <c r="Q3718" s="170"/>
      <c r="R3718" s="170"/>
      <c r="S3718" s="170"/>
      <c r="T3718" s="170"/>
      <c r="U3718" s="170"/>
      <c r="V3718" s="170"/>
      <c r="W3718" s="170"/>
      <c r="X3718" s="174"/>
      <c r="Y3718" s="170"/>
      <c r="Z3718" s="170"/>
      <c r="AA3718" s="170"/>
      <c r="AB3718" s="170"/>
      <c r="AC3718" s="170"/>
      <c r="AD3718" s="174"/>
      <c r="AE3718" s="170"/>
      <c r="AF3718" s="170"/>
      <c r="AI3718" s="170"/>
      <c r="AJ3718" s="170"/>
      <c r="AK3718" s="170"/>
      <c r="AL3718" s="170"/>
      <c r="AM3718" s="170"/>
      <c r="AN3718" s="170"/>
    </row>
    <row r="3719" spans="1:40" ht="52.5" customHeight="1" x14ac:dyDescent="0.2">
      <c r="A3719" s="170"/>
      <c r="B3719" s="170"/>
      <c r="C3719" s="170"/>
      <c r="D3719" s="170"/>
      <c r="E3719" s="170"/>
      <c r="F3719" s="170"/>
      <c r="G3719" s="170"/>
      <c r="H3719" s="170"/>
      <c r="I3719" s="170"/>
      <c r="J3719" s="170"/>
      <c r="K3719" s="170"/>
      <c r="L3719" s="170"/>
      <c r="M3719" s="170"/>
      <c r="N3719" s="170"/>
      <c r="O3719" s="170"/>
      <c r="P3719" s="170"/>
      <c r="Q3719" s="170"/>
      <c r="R3719" s="170"/>
      <c r="S3719" s="170"/>
      <c r="T3719" s="170"/>
      <c r="U3719" s="170"/>
      <c r="V3719" s="170"/>
      <c r="W3719" s="170"/>
      <c r="X3719" s="174"/>
      <c r="Y3719" s="170"/>
      <c r="Z3719" s="170"/>
      <c r="AA3719" s="170"/>
      <c r="AB3719" s="170"/>
      <c r="AC3719" s="170"/>
      <c r="AD3719" s="174"/>
      <c r="AE3719" s="170"/>
      <c r="AF3719" s="170"/>
      <c r="AI3719" s="170"/>
      <c r="AJ3719" s="170"/>
      <c r="AK3719" s="170"/>
      <c r="AL3719" s="170"/>
      <c r="AM3719" s="170"/>
      <c r="AN3719" s="170"/>
    </row>
    <row r="3720" spans="1:40" ht="52.5" customHeight="1" x14ac:dyDescent="0.2">
      <c r="A3720" s="170"/>
      <c r="B3720" s="170"/>
      <c r="C3720" s="170"/>
      <c r="D3720" s="170"/>
      <c r="E3720" s="170"/>
      <c r="F3720" s="170"/>
      <c r="G3720" s="170"/>
      <c r="H3720" s="170"/>
      <c r="I3720" s="170"/>
      <c r="J3720" s="170"/>
      <c r="K3720" s="170"/>
      <c r="L3720" s="170"/>
      <c r="M3720" s="170"/>
      <c r="N3720" s="170"/>
      <c r="O3720" s="170"/>
      <c r="P3720" s="170"/>
      <c r="Q3720" s="170"/>
      <c r="R3720" s="170"/>
      <c r="S3720" s="170"/>
      <c r="T3720" s="170"/>
      <c r="U3720" s="170"/>
      <c r="V3720" s="170"/>
      <c r="W3720" s="170"/>
      <c r="X3720" s="174"/>
      <c r="Y3720" s="170"/>
      <c r="Z3720" s="170"/>
      <c r="AA3720" s="170"/>
      <c r="AB3720" s="170"/>
      <c r="AC3720" s="170"/>
      <c r="AD3720" s="174"/>
      <c r="AE3720" s="170"/>
      <c r="AF3720" s="170"/>
      <c r="AI3720" s="170"/>
      <c r="AJ3720" s="170"/>
      <c r="AK3720" s="170"/>
      <c r="AL3720" s="170"/>
      <c r="AM3720" s="170"/>
      <c r="AN3720" s="170"/>
    </row>
    <row r="3721" spans="1:40" ht="52.5" customHeight="1" x14ac:dyDescent="0.2">
      <c r="A3721" s="170"/>
      <c r="B3721" s="170"/>
      <c r="C3721" s="170"/>
      <c r="D3721" s="170"/>
      <c r="E3721" s="170"/>
      <c r="F3721" s="170"/>
      <c r="G3721" s="170"/>
      <c r="H3721" s="170"/>
      <c r="I3721" s="170"/>
      <c r="J3721" s="170"/>
      <c r="K3721" s="170"/>
      <c r="L3721" s="170"/>
      <c r="M3721" s="170"/>
      <c r="N3721" s="170"/>
      <c r="O3721" s="170"/>
      <c r="P3721" s="170"/>
      <c r="Q3721" s="170"/>
      <c r="R3721" s="170"/>
      <c r="S3721" s="170"/>
      <c r="T3721" s="170"/>
      <c r="U3721" s="170"/>
      <c r="V3721" s="170"/>
      <c r="W3721" s="170"/>
      <c r="X3721" s="174"/>
      <c r="Y3721" s="170"/>
      <c r="Z3721" s="170"/>
      <c r="AA3721" s="170"/>
      <c r="AB3721" s="170"/>
      <c r="AC3721" s="170"/>
      <c r="AD3721" s="174"/>
      <c r="AE3721" s="170"/>
      <c r="AF3721" s="170"/>
      <c r="AI3721" s="170"/>
      <c r="AJ3721" s="170"/>
      <c r="AK3721" s="170"/>
      <c r="AL3721" s="170"/>
      <c r="AM3721" s="170"/>
      <c r="AN3721" s="170"/>
    </row>
    <row r="3722" spans="1:40" ht="52.5" customHeight="1" x14ac:dyDescent="0.2">
      <c r="A3722" s="170"/>
      <c r="B3722" s="170"/>
      <c r="C3722" s="170"/>
      <c r="D3722" s="170"/>
      <c r="E3722" s="170"/>
      <c r="F3722" s="170"/>
      <c r="G3722" s="170"/>
      <c r="H3722" s="170"/>
      <c r="I3722" s="170"/>
      <c r="J3722" s="170"/>
      <c r="K3722" s="170"/>
      <c r="L3722" s="170"/>
      <c r="M3722" s="170"/>
      <c r="N3722" s="170"/>
      <c r="O3722" s="170"/>
      <c r="P3722" s="170"/>
      <c r="Q3722" s="170"/>
      <c r="R3722" s="170"/>
      <c r="S3722" s="170"/>
      <c r="T3722" s="170"/>
      <c r="U3722" s="170"/>
      <c r="V3722" s="170"/>
      <c r="W3722" s="170"/>
      <c r="X3722" s="174"/>
      <c r="Y3722" s="170"/>
      <c r="Z3722" s="170"/>
      <c r="AA3722" s="170"/>
      <c r="AB3722" s="170"/>
      <c r="AC3722" s="170"/>
      <c r="AD3722" s="174"/>
      <c r="AE3722" s="170"/>
      <c r="AF3722" s="170"/>
      <c r="AI3722" s="170"/>
      <c r="AJ3722" s="170"/>
      <c r="AK3722" s="170"/>
      <c r="AL3722" s="170"/>
      <c r="AM3722" s="170"/>
      <c r="AN3722" s="170"/>
    </row>
    <row r="3723" spans="1:40" ht="52.5" customHeight="1" x14ac:dyDescent="0.2">
      <c r="A3723" s="170"/>
      <c r="B3723" s="170"/>
      <c r="C3723" s="170"/>
      <c r="D3723" s="170"/>
      <c r="E3723" s="170"/>
      <c r="F3723" s="170"/>
      <c r="G3723" s="170"/>
      <c r="H3723" s="170"/>
      <c r="I3723" s="170"/>
      <c r="J3723" s="170"/>
      <c r="K3723" s="170"/>
      <c r="L3723" s="170"/>
      <c r="M3723" s="170"/>
      <c r="N3723" s="170"/>
      <c r="O3723" s="170"/>
      <c r="P3723" s="170"/>
      <c r="Q3723" s="170"/>
      <c r="R3723" s="170"/>
      <c r="S3723" s="170"/>
      <c r="T3723" s="170"/>
      <c r="U3723" s="170"/>
      <c r="V3723" s="170"/>
      <c r="W3723" s="170"/>
      <c r="X3723" s="174"/>
      <c r="Y3723" s="170"/>
      <c r="Z3723" s="170"/>
      <c r="AA3723" s="170"/>
      <c r="AB3723" s="170"/>
      <c r="AC3723" s="170"/>
      <c r="AD3723" s="174"/>
      <c r="AE3723" s="170"/>
      <c r="AF3723" s="170"/>
      <c r="AI3723" s="170"/>
      <c r="AJ3723" s="170"/>
      <c r="AK3723" s="170"/>
      <c r="AL3723" s="170"/>
      <c r="AM3723" s="170"/>
      <c r="AN3723" s="170"/>
    </row>
    <row r="3724" spans="1:40" ht="52.5" customHeight="1" x14ac:dyDescent="0.2">
      <c r="A3724" s="170"/>
      <c r="B3724" s="170"/>
      <c r="C3724" s="170"/>
      <c r="D3724" s="170"/>
      <c r="E3724" s="170"/>
      <c r="F3724" s="170"/>
      <c r="G3724" s="170"/>
      <c r="H3724" s="170"/>
      <c r="I3724" s="170"/>
      <c r="J3724" s="170"/>
      <c r="K3724" s="170"/>
      <c r="L3724" s="170"/>
      <c r="M3724" s="170"/>
      <c r="N3724" s="170"/>
      <c r="O3724" s="170"/>
      <c r="P3724" s="170"/>
      <c r="Q3724" s="170"/>
      <c r="R3724" s="170"/>
      <c r="S3724" s="170"/>
      <c r="T3724" s="170"/>
      <c r="U3724" s="170"/>
      <c r="V3724" s="170"/>
      <c r="W3724" s="170"/>
      <c r="X3724" s="174"/>
      <c r="Y3724" s="170"/>
      <c r="Z3724" s="170"/>
      <c r="AA3724" s="170"/>
      <c r="AB3724" s="170"/>
      <c r="AC3724" s="170"/>
      <c r="AD3724" s="174"/>
      <c r="AE3724" s="170"/>
      <c r="AF3724" s="170"/>
      <c r="AI3724" s="170"/>
      <c r="AJ3724" s="170"/>
      <c r="AK3724" s="170"/>
      <c r="AL3724" s="170"/>
      <c r="AM3724" s="170"/>
      <c r="AN3724" s="170"/>
    </row>
    <row r="3725" spans="1:40" ht="52.5" customHeight="1" x14ac:dyDescent="0.2">
      <c r="A3725" s="170"/>
      <c r="B3725" s="170"/>
      <c r="C3725" s="170"/>
      <c r="D3725" s="170"/>
      <c r="E3725" s="170"/>
      <c r="F3725" s="170"/>
      <c r="G3725" s="170"/>
      <c r="H3725" s="170"/>
      <c r="I3725" s="170"/>
      <c r="J3725" s="170"/>
      <c r="K3725" s="170"/>
      <c r="L3725" s="170"/>
      <c r="M3725" s="170"/>
      <c r="N3725" s="170"/>
      <c r="O3725" s="170"/>
      <c r="P3725" s="170"/>
      <c r="Q3725" s="170"/>
      <c r="R3725" s="170"/>
      <c r="S3725" s="170"/>
      <c r="T3725" s="170"/>
      <c r="U3725" s="170"/>
      <c r="V3725" s="170"/>
      <c r="W3725" s="170"/>
      <c r="X3725" s="174"/>
      <c r="Y3725" s="170"/>
      <c r="Z3725" s="170"/>
      <c r="AA3725" s="170"/>
      <c r="AB3725" s="170"/>
      <c r="AC3725" s="170"/>
      <c r="AD3725" s="174"/>
      <c r="AE3725" s="170"/>
      <c r="AF3725" s="170"/>
      <c r="AI3725" s="170"/>
      <c r="AJ3725" s="170"/>
      <c r="AK3725" s="170"/>
      <c r="AL3725" s="170"/>
      <c r="AM3725" s="170"/>
      <c r="AN3725" s="170"/>
    </row>
    <row r="3726" spans="1:40" ht="52.5" customHeight="1" x14ac:dyDescent="0.2">
      <c r="A3726" s="170"/>
      <c r="B3726" s="170"/>
      <c r="C3726" s="170"/>
      <c r="D3726" s="170"/>
      <c r="E3726" s="170"/>
      <c r="F3726" s="170"/>
      <c r="G3726" s="170"/>
      <c r="H3726" s="170"/>
      <c r="I3726" s="170"/>
      <c r="J3726" s="170"/>
      <c r="K3726" s="170"/>
      <c r="L3726" s="170"/>
      <c r="M3726" s="170"/>
      <c r="N3726" s="170"/>
      <c r="O3726" s="170"/>
      <c r="P3726" s="170"/>
      <c r="Q3726" s="170"/>
      <c r="R3726" s="170"/>
      <c r="S3726" s="170"/>
      <c r="T3726" s="170"/>
      <c r="U3726" s="170"/>
      <c r="V3726" s="170"/>
      <c r="W3726" s="170"/>
      <c r="X3726" s="174"/>
      <c r="Y3726" s="170"/>
      <c r="Z3726" s="170"/>
      <c r="AA3726" s="170"/>
      <c r="AB3726" s="170"/>
      <c r="AC3726" s="170"/>
      <c r="AD3726" s="174"/>
      <c r="AE3726" s="170"/>
      <c r="AF3726" s="170"/>
      <c r="AI3726" s="170"/>
      <c r="AJ3726" s="170"/>
      <c r="AK3726" s="170"/>
      <c r="AL3726" s="170"/>
      <c r="AM3726" s="170"/>
      <c r="AN3726" s="170"/>
    </row>
    <row r="3727" spans="1:40" ht="52.5" customHeight="1" x14ac:dyDescent="0.2">
      <c r="A3727" s="170"/>
      <c r="B3727" s="170"/>
      <c r="C3727" s="170"/>
      <c r="D3727" s="170"/>
      <c r="E3727" s="170"/>
      <c r="F3727" s="170"/>
      <c r="G3727" s="170"/>
      <c r="H3727" s="170"/>
      <c r="I3727" s="170"/>
      <c r="J3727" s="170"/>
      <c r="K3727" s="170"/>
      <c r="L3727" s="170"/>
      <c r="M3727" s="170"/>
      <c r="N3727" s="170"/>
      <c r="O3727" s="170"/>
      <c r="P3727" s="170"/>
      <c r="Q3727" s="170"/>
      <c r="R3727" s="170"/>
      <c r="S3727" s="170"/>
      <c r="T3727" s="170"/>
      <c r="U3727" s="170"/>
      <c r="V3727" s="170"/>
      <c r="W3727" s="170"/>
      <c r="X3727" s="174"/>
      <c r="Y3727" s="170"/>
      <c r="Z3727" s="170"/>
      <c r="AA3727" s="170"/>
      <c r="AB3727" s="170"/>
      <c r="AC3727" s="170"/>
      <c r="AD3727" s="174"/>
      <c r="AE3727" s="170"/>
      <c r="AF3727" s="170"/>
      <c r="AI3727" s="170"/>
      <c r="AJ3727" s="170"/>
      <c r="AK3727" s="170"/>
      <c r="AL3727" s="170"/>
      <c r="AM3727" s="170"/>
      <c r="AN3727" s="170"/>
    </row>
    <row r="3728" spans="1:40" ht="52.5" customHeight="1" x14ac:dyDescent="0.2">
      <c r="A3728" s="170"/>
      <c r="B3728" s="170"/>
      <c r="C3728" s="170"/>
      <c r="D3728" s="170"/>
      <c r="E3728" s="170"/>
      <c r="F3728" s="170"/>
      <c r="G3728" s="170"/>
      <c r="H3728" s="170"/>
      <c r="I3728" s="170"/>
      <c r="J3728" s="170"/>
      <c r="K3728" s="170"/>
      <c r="L3728" s="170"/>
      <c r="M3728" s="170"/>
      <c r="N3728" s="170"/>
      <c r="O3728" s="170"/>
      <c r="P3728" s="170"/>
      <c r="Q3728" s="170"/>
      <c r="R3728" s="170"/>
      <c r="S3728" s="170"/>
      <c r="T3728" s="170"/>
      <c r="U3728" s="170"/>
      <c r="V3728" s="170"/>
      <c r="W3728" s="170"/>
      <c r="X3728" s="174"/>
      <c r="Y3728" s="170"/>
      <c r="Z3728" s="170"/>
      <c r="AA3728" s="170"/>
      <c r="AB3728" s="170"/>
      <c r="AC3728" s="170"/>
      <c r="AD3728" s="174"/>
      <c r="AE3728" s="170"/>
      <c r="AF3728" s="170"/>
      <c r="AI3728" s="170"/>
      <c r="AJ3728" s="170"/>
      <c r="AK3728" s="170"/>
      <c r="AL3728" s="170"/>
      <c r="AM3728" s="170"/>
      <c r="AN3728" s="170"/>
    </row>
    <row r="3729" spans="1:40" ht="52.5" customHeight="1" x14ac:dyDescent="0.2">
      <c r="A3729" s="170"/>
      <c r="B3729" s="170"/>
      <c r="C3729" s="170"/>
      <c r="D3729" s="170"/>
      <c r="E3729" s="170"/>
      <c r="F3729" s="170"/>
      <c r="G3729" s="170"/>
      <c r="H3729" s="170"/>
      <c r="I3729" s="170"/>
      <c r="J3729" s="170"/>
      <c r="K3729" s="170"/>
      <c r="L3729" s="170"/>
      <c r="M3729" s="170"/>
      <c r="N3729" s="170"/>
      <c r="O3729" s="170"/>
      <c r="P3729" s="170"/>
      <c r="Q3729" s="170"/>
      <c r="R3729" s="170"/>
      <c r="S3729" s="170"/>
      <c r="T3729" s="170"/>
      <c r="U3729" s="170"/>
      <c r="V3729" s="170"/>
      <c r="W3729" s="170"/>
      <c r="X3729" s="174"/>
      <c r="Y3729" s="170"/>
      <c r="Z3729" s="170"/>
      <c r="AA3729" s="170"/>
      <c r="AB3729" s="170"/>
      <c r="AC3729" s="170"/>
      <c r="AD3729" s="174"/>
      <c r="AE3729" s="170"/>
      <c r="AF3729" s="170"/>
      <c r="AI3729" s="170"/>
      <c r="AJ3729" s="170"/>
      <c r="AK3729" s="170"/>
      <c r="AL3729" s="170"/>
      <c r="AM3729" s="170"/>
      <c r="AN3729" s="170"/>
    </row>
    <row r="3730" spans="1:40" ht="52.5" customHeight="1" x14ac:dyDescent="0.2">
      <c r="A3730" s="170"/>
      <c r="B3730" s="170"/>
      <c r="C3730" s="170"/>
      <c r="D3730" s="170"/>
      <c r="E3730" s="170"/>
      <c r="F3730" s="170"/>
      <c r="G3730" s="170"/>
      <c r="H3730" s="170"/>
      <c r="I3730" s="170"/>
      <c r="J3730" s="170"/>
      <c r="K3730" s="170"/>
      <c r="L3730" s="170"/>
      <c r="M3730" s="170"/>
      <c r="N3730" s="170"/>
      <c r="O3730" s="170"/>
      <c r="P3730" s="170"/>
      <c r="Q3730" s="170"/>
      <c r="R3730" s="170"/>
      <c r="S3730" s="170"/>
      <c r="T3730" s="170"/>
      <c r="U3730" s="170"/>
      <c r="V3730" s="170"/>
      <c r="W3730" s="170"/>
      <c r="X3730" s="174"/>
      <c r="Y3730" s="170"/>
      <c r="Z3730" s="170"/>
      <c r="AA3730" s="170"/>
      <c r="AB3730" s="170"/>
      <c r="AC3730" s="170"/>
      <c r="AD3730" s="174"/>
      <c r="AE3730" s="170"/>
      <c r="AF3730" s="170"/>
      <c r="AI3730" s="170"/>
      <c r="AJ3730" s="170"/>
      <c r="AK3730" s="170"/>
      <c r="AL3730" s="170"/>
      <c r="AM3730" s="170"/>
      <c r="AN3730" s="170"/>
    </row>
    <row r="3731" spans="1:40" ht="52.5" customHeight="1" x14ac:dyDescent="0.2">
      <c r="A3731" s="170"/>
      <c r="B3731" s="170"/>
      <c r="C3731" s="170"/>
      <c r="D3731" s="170"/>
      <c r="E3731" s="170"/>
      <c r="F3731" s="170"/>
      <c r="G3731" s="170"/>
      <c r="H3731" s="170"/>
      <c r="I3731" s="170"/>
      <c r="J3731" s="170"/>
      <c r="K3731" s="170"/>
      <c r="L3731" s="170"/>
      <c r="M3731" s="170"/>
      <c r="N3731" s="170"/>
      <c r="O3731" s="170"/>
      <c r="P3731" s="170"/>
      <c r="Q3731" s="170"/>
      <c r="R3731" s="170"/>
      <c r="S3731" s="170"/>
      <c r="T3731" s="170"/>
      <c r="U3731" s="170"/>
      <c r="V3731" s="170"/>
      <c r="W3731" s="170"/>
      <c r="X3731" s="174"/>
      <c r="Y3731" s="170"/>
      <c r="Z3731" s="170"/>
      <c r="AA3731" s="170"/>
      <c r="AB3731" s="170"/>
      <c r="AC3731" s="170"/>
      <c r="AD3731" s="174"/>
      <c r="AE3731" s="170"/>
      <c r="AF3731" s="170"/>
      <c r="AI3731" s="170"/>
      <c r="AJ3731" s="170"/>
      <c r="AK3731" s="170"/>
      <c r="AL3731" s="170"/>
      <c r="AM3731" s="170"/>
      <c r="AN3731" s="170"/>
    </row>
    <row r="3732" spans="1:40" ht="52.5" customHeight="1" x14ac:dyDescent="0.2">
      <c r="A3732" s="170"/>
      <c r="B3732" s="170"/>
      <c r="C3732" s="170"/>
      <c r="D3732" s="170"/>
      <c r="E3732" s="170"/>
      <c r="F3732" s="170"/>
      <c r="G3732" s="170"/>
      <c r="H3732" s="170"/>
      <c r="I3732" s="170"/>
      <c r="J3732" s="170"/>
      <c r="K3732" s="170"/>
      <c r="L3732" s="170"/>
      <c r="M3732" s="170"/>
      <c r="N3732" s="170"/>
      <c r="O3732" s="170"/>
      <c r="P3732" s="170"/>
      <c r="Q3732" s="170"/>
      <c r="R3732" s="170"/>
      <c r="S3732" s="170"/>
      <c r="T3732" s="170"/>
      <c r="U3732" s="170"/>
      <c r="V3732" s="170"/>
      <c r="W3732" s="170"/>
      <c r="X3732" s="174"/>
      <c r="Y3732" s="170"/>
      <c r="Z3732" s="170"/>
      <c r="AA3732" s="170"/>
      <c r="AB3732" s="170"/>
      <c r="AC3732" s="170"/>
      <c r="AD3732" s="174"/>
      <c r="AE3732" s="170"/>
      <c r="AF3732" s="170"/>
      <c r="AI3732" s="170"/>
      <c r="AJ3732" s="170"/>
      <c r="AK3732" s="170"/>
      <c r="AL3732" s="170"/>
      <c r="AM3732" s="170"/>
      <c r="AN3732" s="170"/>
    </row>
    <row r="3733" spans="1:40" ht="52.5" customHeight="1" x14ac:dyDescent="0.2">
      <c r="A3733" s="170"/>
      <c r="B3733" s="170"/>
      <c r="C3733" s="170"/>
      <c r="D3733" s="170"/>
      <c r="E3733" s="170"/>
      <c r="F3733" s="170"/>
      <c r="G3733" s="170"/>
      <c r="H3733" s="170"/>
      <c r="I3733" s="170"/>
      <c r="J3733" s="170"/>
      <c r="K3733" s="170"/>
      <c r="L3733" s="170"/>
      <c r="M3733" s="170"/>
      <c r="N3733" s="170"/>
      <c r="O3733" s="170"/>
      <c r="P3733" s="170"/>
      <c r="Q3733" s="170"/>
      <c r="R3733" s="170"/>
      <c r="S3733" s="170"/>
      <c r="T3733" s="170"/>
      <c r="U3733" s="170"/>
      <c r="V3733" s="170"/>
      <c r="W3733" s="170"/>
      <c r="X3733" s="174"/>
      <c r="Y3733" s="170"/>
      <c r="Z3733" s="170"/>
      <c r="AA3733" s="170"/>
      <c r="AB3733" s="170"/>
      <c r="AC3733" s="170"/>
      <c r="AD3733" s="174"/>
      <c r="AE3733" s="170"/>
      <c r="AF3733" s="170"/>
      <c r="AI3733" s="170"/>
      <c r="AJ3733" s="170"/>
      <c r="AK3733" s="170"/>
      <c r="AL3733" s="170"/>
      <c r="AM3733" s="170"/>
      <c r="AN3733" s="170"/>
    </row>
    <row r="3734" spans="1:40" ht="52.5" customHeight="1" x14ac:dyDescent="0.2">
      <c r="A3734" s="170"/>
      <c r="B3734" s="170"/>
      <c r="C3734" s="170"/>
      <c r="D3734" s="170"/>
      <c r="E3734" s="170"/>
      <c r="F3734" s="170"/>
      <c r="G3734" s="170"/>
      <c r="H3734" s="170"/>
      <c r="I3734" s="170"/>
      <c r="J3734" s="170"/>
      <c r="K3734" s="170"/>
      <c r="L3734" s="170"/>
      <c r="M3734" s="170"/>
      <c r="N3734" s="170"/>
      <c r="O3734" s="170"/>
      <c r="P3734" s="170"/>
      <c r="Q3734" s="170"/>
      <c r="R3734" s="170"/>
      <c r="S3734" s="170"/>
      <c r="T3734" s="170"/>
      <c r="U3734" s="170"/>
      <c r="V3734" s="170"/>
      <c r="W3734" s="170"/>
      <c r="X3734" s="174"/>
      <c r="Y3734" s="170"/>
      <c r="Z3734" s="170"/>
      <c r="AA3734" s="170"/>
      <c r="AB3734" s="170"/>
      <c r="AC3734" s="170"/>
      <c r="AD3734" s="174"/>
      <c r="AE3734" s="170"/>
      <c r="AF3734" s="170"/>
      <c r="AI3734" s="170"/>
      <c r="AJ3734" s="170"/>
      <c r="AK3734" s="170"/>
      <c r="AL3734" s="170"/>
      <c r="AM3734" s="170"/>
      <c r="AN3734" s="170"/>
    </row>
    <row r="3735" spans="1:40" ht="52.5" customHeight="1" x14ac:dyDescent="0.2">
      <c r="A3735" s="170"/>
      <c r="B3735" s="170"/>
      <c r="C3735" s="170"/>
      <c r="D3735" s="170"/>
      <c r="E3735" s="170"/>
      <c r="F3735" s="170"/>
      <c r="G3735" s="170"/>
      <c r="H3735" s="170"/>
      <c r="I3735" s="170"/>
      <c r="J3735" s="170"/>
      <c r="K3735" s="170"/>
      <c r="L3735" s="170"/>
      <c r="M3735" s="170"/>
      <c r="N3735" s="170"/>
      <c r="O3735" s="170"/>
      <c r="P3735" s="170"/>
      <c r="Q3735" s="170"/>
      <c r="R3735" s="170"/>
      <c r="S3735" s="170"/>
      <c r="T3735" s="170"/>
      <c r="U3735" s="170"/>
      <c r="V3735" s="170"/>
      <c r="W3735" s="170"/>
      <c r="X3735" s="174"/>
      <c r="Y3735" s="170"/>
      <c r="Z3735" s="170"/>
      <c r="AA3735" s="170"/>
      <c r="AB3735" s="170"/>
      <c r="AC3735" s="170"/>
      <c r="AD3735" s="174"/>
      <c r="AE3735" s="170"/>
      <c r="AF3735" s="170"/>
      <c r="AI3735" s="170"/>
      <c r="AJ3735" s="170"/>
      <c r="AK3735" s="170"/>
      <c r="AL3735" s="170"/>
      <c r="AM3735" s="170"/>
      <c r="AN3735" s="170"/>
    </row>
    <row r="3736" spans="1:40" ht="52.5" customHeight="1" x14ac:dyDescent="0.2">
      <c r="A3736" s="170"/>
      <c r="B3736" s="170"/>
      <c r="C3736" s="170"/>
      <c r="D3736" s="170"/>
      <c r="E3736" s="170"/>
      <c r="F3736" s="170"/>
      <c r="G3736" s="170"/>
      <c r="H3736" s="170"/>
      <c r="I3736" s="170"/>
      <c r="J3736" s="170"/>
      <c r="K3736" s="170"/>
      <c r="L3736" s="170"/>
      <c r="M3736" s="170"/>
      <c r="N3736" s="170"/>
      <c r="O3736" s="170"/>
      <c r="P3736" s="170"/>
      <c r="Q3736" s="170"/>
      <c r="R3736" s="170"/>
      <c r="S3736" s="170"/>
      <c r="T3736" s="170"/>
      <c r="U3736" s="170"/>
      <c r="V3736" s="170"/>
      <c r="W3736" s="170"/>
      <c r="X3736" s="174"/>
      <c r="Y3736" s="170"/>
      <c r="Z3736" s="170"/>
      <c r="AA3736" s="170"/>
      <c r="AB3736" s="170"/>
      <c r="AC3736" s="170"/>
      <c r="AD3736" s="174"/>
      <c r="AE3736" s="170"/>
      <c r="AF3736" s="170"/>
      <c r="AI3736" s="170"/>
      <c r="AJ3736" s="170"/>
      <c r="AK3736" s="170"/>
      <c r="AL3736" s="170"/>
      <c r="AM3736" s="170"/>
      <c r="AN3736" s="170"/>
    </row>
    <row r="3737" spans="1:40" ht="52.5" customHeight="1" x14ac:dyDescent="0.2">
      <c r="A3737" s="170"/>
      <c r="B3737" s="170"/>
      <c r="C3737" s="170"/>
      <c r="D3737" s="170"/>
      <c r="E3737" s="170"/>
      <c r="F3737" s="170"/>
      <c r="G3737" s="170"/>
      <c r="H3737" s="170"/>
      <c r="I3737" s="170"/>
      <c r="J3737" s="170"/>
      <c r="K3737" s="170"/>
      <c r="L3737" s="170"/>
      <c r="M3737" s="170"/>
      <c r="N3737" s="170"/>
      <c r="O3737" s="170"/>
      <c r="P3737" s="170"/>
      <c r="Q3737" s="170"/>
      <c r="R3737" s="170"/>
      <c r="S3737" s="170"/>
      <c r="T3737" s="170"/>
      <c r="U3737" s="170"/>
      <c r="V3737" s="170"/>
      <c r="W3737" s="170"/>
      <c r="X3737" s="174"/>
      <c r="Y3737" s="170"/>
      <c r="Z3737" s="170"/>
      <c r="AA3737" s="170"/>
      <c r="AB3737" s="170"/>
      <c r="AC3737" s="170"/>
      <c r="AD3737" s="174"/>
      <c r="AE3737" s="170"/>
      <c r="AF3737" s="170"/>
      <c r="AI3737" s="170"/>
      <c r="AJ3737" s="170"/>
      <c r="AK3737" s="170"/>
      <c r="AL3737" s="170"/>
      <c r="AM3737" s="170"/>
      <c r="AN3737" s="170"/>
    </row>
    <row r="3738" spans="1:40" ht="52.5" customHeight="1" x14ac:dyDescent="0.2">
      <c r="A3738" s="170"/>
      <c r="B3738" s="170"/>
      <c r="C3738" s="170"/>
      <c r="D3738" s="170"/>
      <c r="E3738" s="170"/>
      <c r="F3738" s="170"/>
      <c r="G3738" s="170"/>
      <c r="H3738" s="170"/>
      <c r="I3738" s="170"/>
      <c r="J3738" s="170"/>
      <c r="K3738" s="170"/>
      <c r="L3738" s="170"/>
      <c r="M3738" s="170"/>
      <c r="N3738" s="170"/>
      <c r="O3738" s="170"/>
      <c r="P3738" s="170"/>
      <c r="Q3738" s="170"/>
      <c r="R3738" s="170"/>
      <c r="S3738" s="170"/>
      <c r="T3738" s="170"/>
      <c r="U3738" s="170"/>
      <c r="V3738" s="170"/>
      <c r="W3738" s="170"/>
      <c r="X3738" s="174"/>
      <c r="Y3738" s="170"/>
      <c r="Z3738" s="170"/>
      <c r="AA3738" s="170"/>
      <c r="AB3738" s="170"/>
      <c r="AC3738" s="170"/>
      <c r="AD3738" s="174"/>
      <c r="AE3738" s="170"/>
      <c r="AF3738" s="170"/>
      <c r="AI3738" s="170"/>
      <c r="AJ3738" s="170"/>
      <c r="AK3738" s="170"/>
      <c r="AL3738" s="170"/>
      <c r="AM3738" s="170"/>
      <c r="AN3738" s="170"/>
    </row>
    <row r="3739" spans="1:40" ht="52.5" customHeight="1" x14ac:dyDescent="0.2">
      <c r="A3739" s="170"/>
      <c r="B3739" s="170"/>
      <c r="C3739" s="170"/>
      <c r="D3739" s="170"/>
      <c r="E3739" s="170"/>
      <c r="F3739" s="170"/>
      <c r="G3739" s="170"/>
      <c r="H3739" s="170"/>
      <c r="I3739" s="170"/>
      <c r="J3739" s="170"/>
      <c r="K3739" s="170"/>
      <c r="L3739" s="170"/>
      <c r="M3739" s="170"/>
      <c r="N3739" s="170"/>
      <c r="O3739" s="170"/>
      <c r="P3739" s="170"/>
      <c r="Q3739" s="170"/>
      <c r="R3739" s="170"/>
      <c r="S3739" s="170"/>
      <c r="T3739" s="170"/>
      <c r="U3739" s="170"/>
      <c r="V3739" s="170"/>
      <c r="W3739" s="170"/>
      <c r="X3739" s="174"/>
      <c r="Y3739" s="170"/>
      <c r="Z3739" s="170"/>
      <c r="AA3739" s="170"/>
      <c r="AB3739" s="170"/>
      <c r="AC3739" s="170"/>
      <c r="AD3739" s="174"/>
      <c r="AE3739" s="170"/>
      <c r="AF3739" s="170"/>
      <c r="AI3739" s="170"/>
      <c r="AJ3739" s="170"/>
      <c r="AK3739" s="170"/>
      <c r="AL3739" s="170"/>
      <c r="AM3739" s="170"/>
      <c r="AN3739" s="170"/>
    </row>
    <row r="3740" spans="1:40" ht="52.5" customHeight="1" x14ac:dyDescent="0.2">
      <c r="A3740" s="170"/>
      <c r="B3740" s="170"/>
      <c r="C3740" s="170"/>
      <c r="D3740" s="170"/>
      <c r="E3740" s="170"/>
      <c r="F3740" s="170"/>
      <c r="G3740" s="170"/>
      <c r="H3740" s="170"/>
      <c r="I3740" s="170"/>
      <c r="J3740" s="170"/>
      <c r="K3740" s="170"/>
      <c r="L3740" s="170"/>
      <c r="M3740" s="170"/>
      <c r="N3740" s="170"/>
      <c r="O3740" s="170"/>
      <c r="P3740" s="170"/>
      <c r="Q3740" s="170"/>
      <c r="R3740" s="170"/>
      <c r="S3740" s="170"/>
      <c r="T3740" s="170"/>
      <c r="U3740" s="170"/>
      <c r="V3740" s="170"/>
      <c r="W3740" s="170"/>
      <c r="X3740" s="174"/>
      <c r="Y3740" s="170"/>
      <c r="Z3740" s="170"/>
      <c r="AA3740" s="170"/>
      <c r="AB3740" s="170"/>
      <c r="AC3740" s="170"/>
      <c r="AD3740" s="174"/>
      <c r="AE3740" s="170"/>
      <c r="AF3740" s="170"/>
      <c r="AI3740" s="170"/>
      <c r="AJ3740" s="170"/>
      <c r="AK3740" s="170"/>
      <c r="AL3740" s="170"/>
      <c r="AM3740" s="170"/>
      <c r="AN3740" s="170"/>
    </row>
    <row r="3741" spans="1:40" ht="52.5" customHeight="1" x14ac:dyDescent="0.2">
      <c r="A3741" s="170"/>
      <c r="B3741" s="170"/>
      <c r="C3741" s="170"/>
      <c r="D3741" s="170"/>
      <c r="E3741" s="170"/>
      <c r="F3741" s="170"/>
      <c r="G3741" s="170"/>
      <c r="H3741" s="170"/>
      <c r="I3741" s="170"/>
      <c r="J3741" s="170"/>
      <c r="K3741" s="170"/>
      <c r="L3741" s="170"/>
      <c r="M3741" s="170"/>
      <c r="N3741" s="170"/>
      <c r="O3741" s="170"/>
      <c r="P3741" s="170"/>
      <c r="Q3741" s="170"/>
      <c r="R3741" s="170"/>
      <c r="S3741" s="170"/>
      <c r="T3741" s="170"/>
      <c r="U3741" s="170"/>
      <c r="V3741" s="170"/>
      <c r="W3741" s="170"/>
      <c r="X3741" s="174"/>
      <c r="Y3741" s="170"/>
      <c r="Z3741" s="170"/>
      <c r="AA3741" s="170"/>
      <c r="AB3741" s="170"/>
      <c r="AC3741" s="170"/>
      <c r="AD3741" s="174"/>
      <c r="AE3741" s="170"/>
      <c r="AF3741" s="170"/>
      <c r="AI3741" s="170"/>
      <c r="AJ3741" s="170"/>
      <c r="AK3741" s="170"/>
      <c r="AL3741" s="170"/>
      <c r="AM3741" s="170"/>
      <c r="AN3741" s="170"/>
    </row>
    <row r="3742" spans="1:40" ht="52.5" customHeight="1" x14ac:dyDescent="0.2">
      <c r="A3742" s="170"/>
      <c r="B3742" s="170"/>
      <c r="C3742" s="170"/>
      <c r="D3742" s="170"/>
      <c r="E3742" s="170"/>
      <c r="F3742" s="170"/>
      <c r="G3742" s="170"/>
      <c r="H3742" s="170"/>
      <c r="I3742" s="170"/>
      <c r="J3742" s="170"/>
      <c r="K3742" s="170"/>
      <c r="L3742" s="170"/>
      <c r="M3742" s="170"/>
      <c r="N3742" s="170"/>
      <c r="O3742" s="170"/>
      <c r="P3742" s="170"/>
      <c r="Q3742" s="170"/>
      <c r="R3742" s="170"/>
      <c r="S3742" s="170"/>
      <c r="T3742" s="170"/>
      <c r="U3742" s="170"/>
      <c r="V3742" s="170"/>
      <c r="W3742" s="170"/>
      <c r="X3742" s="174"/>
      <c r="Y3742" s="170"/>
      <c r="Z3742" s="170"/>
      <c r="AA3742" s="170"/>
      <c r="AB3742" s="170"/>
      <c r="AC3742" s="170"/>
      <c r="AD3742" s="174"/>
      <c r="AE3742" s="170"/>
      <c r="AF3742" s="170"/>
      <c r="AI3742" s="170"/>
      <c r="AJ3742" s="170"/>
      <c r="AK3742" s="170"/>
      <c r="AL3742" s="170"/>
      <c r="AM3742" s="170"/>
      <c r="AN3742" s="170"/>
    </row>
    <row r="3743" spans="1:40" ht="52.5" customHeight="1" x14ac:dyDescent="0.2">
      <c r="A3743" s="170"/>
      <c r="B3743" s="170"/>
      <c r="C3743" s="170"/>
      <c r="D3743" s="170"/>
      <c r="E3743" s="170"/>
      <c r="F3743" s="170"/>
      <c r="G3743" s="170"/>
      <c r="H3743" s="170"/>
      <c r="I3743" s="170"/>
      <c r="J3743" s="170"/>
      <c r="K3743" s="170"/>
      <c r="L3743" s="170"/>
      <c r="M3743" s="170"/>
      <c r="N3743" s="170"/>
      <c r="O3743" s="170"/>
      <c r="P3743" s="170"/>
      <c r="Q3743" s="170"/>
      <c r="R3743" s="170"/>
      <c r="S3743" s="170"/>
      <c r="T3743" s="170"/>
      <c r="U3743" s="170"/>
      <c r="V3743" s="170"/>
      <c r="W3743" s="170"/>
      <c r="X3743" s="174"/>
      <c r="Y3743" s="170"/>
      <c r="Z3743" s="170"/>
      <c r="AA3743" s="170"/>
      <c r="AB3743" s="170"/>
      <c r="AC3743" s="170"/>
      <c r="AD3743" s="174"/>
      <c r="AE3743" s="170"/>
      <c r="AF3743" s="170"/>
      <c r="AI3743" s="170"/>
      <c r="AJ3743" s="170"/>
      <c r="AK3743" s="170"/>
      <c r="AL3743" s="170"/>
      <c r="AM3743" s="170"/>
      <c r="AN3743" s="170"/>
    </row>
    <row r="3744" spans="1:40" ht="52.5" customHeight="1" x14ac:dyDescent="0.2">
      <c r="A3744" s="170"/>
      <c r="B3744" s="170"/>
      <c r="C3744" s="170"/>
      <c r="D3744" s="170"/>
      <c r="E3744" s="170"/>
      <c r="F3744" s="170"/>
      <c r="G3744" s="170"/>
      <c r="H3744" s="170"/>
      <c r="I3744" s="170"/>
      <c r="J3744" s="170"/>
      <c r="K3744" s="170"/>
      <c r="L3744" s="170"/>
      <c r="M3744" s="170"/>
      <c r="N3744" s="170"/>
      <c r="O3744" s="170"/>
      <c r="P3744" s="170"/>
      <c r="Q3744" s="170"/>
      <c r="R3744" s="170"/>
      <c r="S3744" s="170"/>
      <c r="T3744" s="170"/>
      <c r="U3744" s="170"/>
      <c r="V3744" s="170"/>
      <c r="W3744" s="170"/>
      <c r="X3744" s="174"/>
      <c r="Y3744" s="170"/>
      <c r="Z3744" s="170"/>
      <c r="AA3744" s="170"/>
      <c r="AB3744" s="170"/>
      <c r="AC3744" s="170"/>
      <c r="AD3744" s="174"/>
      <c r="AE3744" s="170"/>
      <c r="AF3744" s="170"/>
      <c r="AI3744" s="170"/>
      <c r="AJ3744" s="170"/>
      <c r="AK3744" s="170"/>
      <c r="AL3744" s="170"/>
      <c r="AM3744" s="170"/>
      <c r="AN3744" s="170"/>
    </row>
    <row r="3745" spans="1:40" ht="52.5" customHeight="1" x14ac:dyDescent="0.2">
      <c r="A3745" s="170"/>
      <c r="B3745" s="170"/>
      <c r="C3745" s="170"/>
      <c r="D3745" s="170"/>
      <c r="E3745" s="170"/>
      <c r="F3745" s="170"/>
      <c r="G3745" s="170"/>
      <c r="H3745" s="170"/>
      <c r="I3745" s="170"/>
      <c r="J3745" s="170"/>
      <c r="K3745" s="170"/>
      <c r="L3745" s="170"/>
      <c r="M3745" s="170"/>
      <c r="N3745" s="170"/>
      <c r="O3745" s="170"/>
      <c r="P3745" s="170"/>
      <c r="Q3745" s="170"/>
      <c r="R3745" s="170"/>
      <c r="S3745" s="170"/>
      <c r="T3745" s="170"/>
      <c r="U3745" s="170"/>
      <c r="V3745" s="170"/>
      <c r="W3745" s="170"/>
      <c r="X3745" s="174"/>
      <c r="Y3745" s="170"/>
      <c r="Z3745" s="170"/>
      <c r="AA3745" s="170"/>
      <c r="AB3745" s="170"/>
      <c r="AC3745" s="170"/>
      <c r="AD3745" s="174"/>
      <c r="AE3745" s="170"/>
      <c r="AF3745" s="170"/>
      <c r="AI3745" s="170"/>
      <c r="AJ3745" s="170"/>
      <c r="AK3745" s="170"/>
      <c r="AL3745" s="170"/>
      <c r="AM3745" s="170"/>
      <c r="AN3745" s="170"/>
    </row>
    <row r="3746" spans="1:40" ht="52.5" customHeight="1" x14ac:dyDescent="0.2">
      <c r="A3746" s="170"/>
      <c r="B3746" s="170"/>
      <c r="C3746" s="170"/>
      <c r="D3746" s="170"/>
      <c r="E3746" s="170"/>
      <c r="F3746" s="170"/>
      <c r="G3746" s="170"/>
      <c r="H3746" s="170"/>
      <c r="I3746" s="170"/>
      <c r="J3746" s="170"/>
      <c r="K3746" s="170"/>
      <c r="L3746" s="170"/>
      <c r="M3746" s="170"/>
      <c r="N3746" s="170"/>
      <c r="O3746" s="170"/>
      <c r="P3746" s="170"/>
      <c r="Q3746" s="170"/>
      <c r="R3746" s="170"/>
      <c r="S3746" s="170"/>
      <c r="T3746" s="170"/>
      <c r="U3746" s="170"/>
      <c r="V3746" s="170"/>
      <c r="W3746" s="170"/>
      <c r="X3746" s="174"/>
      <c r="Y3746" s="170"/>
      <c r="Z3746" s="170"/>
      <c r="AA3746" s="170"/>
      <c r="AB3746" s="170"/>
      <c r="AC3746" s="170"/>
      <c r="AD3746" s="174"/>
      <c r="AE3746" s="170"/>
      <c r="AF3746" s="170"/>
      <c r="AI3746" s="170"/>
      <c r="AJ3746" s="170"/>
      <c r="AK3746" s="170"/>
      <c r="AL3746" s="170"/>
      <c r="AM3746" s="170"/>
      <c r="AN3746" s="170"/>
    </row>
    <row r="3747" spans="1:40" ht="52.5" customHeight="1" x14ac:dyDescent="0.2">
      <c r="A3747" s="170"/>
      <c r="B3747" s="170"/>
      <c r="C3747" s="170"/>
      <c r="D3747" s="170"/>
      <c r="E3747" s="170"/>
      <c r="F3747" s="170"/>
      <c r="G3747" s="170"/>
      <c r="H3747" s="170"/>
      <c r="I3747" s="170"/>
      <c r="J3747" s="170"/>
      <c r="K3747" s="170"/>
      <c r="L3747" s="170"/>
      <c r="M3747" s="170"/>
      <c r="N3747" s="170"/>
      <c r="O3747" s="170"/>
      <c r="P3747" s="170"/>
      <c r="Q3747" s="170"/>
      <c r="R3747" s="170"/>
      <c r="S3747" s="170"/>
      <c r="T3747" s="170"/>
      <c r="U3747" s="170"/>
      <c r="V3747" s="170"/>
      <c r="W3747" s="170"/>
      <c r="X3747" s="174"/>
      <c r="Y3747" s="170"/>
      <c r="Z3747" s="170"/>
      <c r="AA3747" s="170"/>
      <c r="AB3747" s="170"/>
      <c r="AC3747" s="170"/>
      <c r="AD3747" s="174"/>
      <c r="AE3747" s="170"/>
      <c r="AF3747" s="170"/>
      <c r="AI3747" s="170"/>
      <c r="AJ3747" s="170"/>
      <c r="AK3747" s="170"/>
      <c r="AL3747" s="170"/>
      <c r="AM3747" s="170"/>
      <c r="AN3747" s="170"/>
    </row>
    <row r="3748" spans="1:40" ht="52.5" customHeight="1" x14ac:dyDescent="0.2">
      <c r="A3748" s="170"/>
      <c r="B3748" s="170"/>
      <c r="C3748" s="170"/>
      <c r="D3748" s="170"/>
      <c r="E3748" s="170"/>
      <c r="F3748" s="170"/>
      <c r="G3748" s="170"/>
      <c r="H3748" s="170"/>
      <c r="I3748" s="170"/>
      <c r="J3748" s="170"/>
      <c r="K3748" s="170"/>
      <c r="L3748" s="170"/>
      <c r="M3748" s="170"/>
      <c r="N3748" s="170"/>
      <c r="O3748" s="170"/>
      <c r="P3748" s="170"/>
      <c r="Q3748" s="170"/>
      <c r="R3748" s="170"/>
      <c r="S3748" s="170"/>
      <c r="T3748" s="170"/>
      <c r="U3748" s="170"/>
      <c r="V3748" s="170"/>
      <c r="W3748" s="170"/>
      <c r="X3748" s="174"/>
      <c r="Y3748" s="170"/>
      <c r="Z3748" s="170"/>
      <c r="AA3748" s="170"/>
      <c r="AB3748" s="170"/>
      <c r="AC3748" s="170"/>
      <c r="AD3748" s="174"/>
      <c r="AE3748" s="170"/>
      <c r="AF3748" s="170"/>
      <c r="AI3748" s="170"/>
      <c r="AJ3748" s="170"/>
      <c r="AK3748" s="170"/>
      <c r="AL3748" s="170"/>
      <c r="AM3748" s="170"/>
      <c r="AN3748" s="170"/>
    </row>
    <row r="3749" spans="1:40" ht="52.5" customHeight="1" x14ac:dyDescent="0.2">
      <c r="A3749" s="170"/>
      <c r="B3749" s="170"/>
      <c r="C3749" s="170"/>
      <c r="D3749" s="170"/>
      <c r="E3749" s="170"/>
      <c r="F3749" s="170"/>
      <c r="G3749" s="170"/>
      <c r="H3749" s="170"/>
      <c r="I3749" s="170"/>
      <c r="J3749" s="170"/>
      <c r="K3749" s="170"/>
      <c r="L3749" s="170"/>
      <c r="M3749" s="170"/>
      <c r="N3749" s="170"/>
      <c r="O3749" s="170"/>
      <c r="P3749" s="170"/>
      <c r="Q3749" s="170"/>
      <c r="R3749" s="170"/>
      <c r="S3749" s="170"/>
      <c r="T3749" s="170"/>
      <c r="U3749" s="170"/>
      <c r="V3749" s="170"/>
      <c r="W3749" s="170"/>
      <c r="X3749" s="174"/>
      <c r="Y3749" s="170"/>
      <c r="Z3749" s="170"/>
      <c r="AA3749" s="170"/>
      <c r="AB3749" s="170"/>
      <c r="AC3749" s="170"/>
      <c r="AD3749" s="174"/>
      <c r="AE3749" s="170"/>
      <c r="AF3749" s="170"/>
      <c r="AI3749" s="170"/>
      <c r="AJ3749" s="170"/>
      <c r="AK3749" s="170"/>
      <c r="AL3749" s="170"/>
      <c r="AM3749" s="170"/>
      <c r="AN3749" s="170"/>
    </row>
    <row r="3750" spans="1:40" ht="52.5" customHeight="1" x14ac:dyDescent="0.2">
      <c r="A3750" s="170"/>
      <c r="B3750" s="170"/>
      <c r="C3750" s="170"/>
      <c r="D3750" s="170"/>
      <c r="E3750" s="170"/>
      <c r="F3750" s="170"/>
      <c r="G3750" s="170"/>
      <c r="H3750" s="170"/>
      <c r="I3750" s="170"/>
      <c r="J3750" s="170"/>
      <c r="K3750" s="170"/>
      <c r="L3750" s="170"/>
      <c r="M3750" s="170"/>
      <c r="N3750" s="170"/>
      <c r="O3750" s="170"/>
      <c r="P3750" s="170"/>
      <c r="Q3750" s="170"/>
      <c r="R3750" s="170"/>
      <c r="S3750" s="170"/>
      <c r="T3750" s="170"/>
      <c r="U3750" s="170"/>
      <c r="V3750" s="170"/>
      <c r="W3750" s="170"/>
      <c r="X3750" s="174"/>
      <c r="Y3750" s="170"/>
      <c r="Z3750" s="170"/>
      <c r="AA3750" s="170"/>
      <c r="AB3750" s="170"/>
      <c r="AC3750" s="170"/>
      <c r="AD3750" s="174"/>
      <c r="AE3750" s="170"/>
      <c r="AF3750" s="170"/>
      <c r="AI3750" s="170"/>
      <c r="AJ3750" s="170"/>
      <c r="AK3750" s="170"/>
      <c r="AL3750" s="170"/>
      <c r="AM3750" s="170"/>
      <c r="AN3750" s="170"/>
    </row>
    <row r="3751" spans="1:40" ht="52.5" customHeight="1" x14ac:dyDescent="0.2">
      <c r="A3751" s="170"/>
      <c r="B3751" s="170"/>
      <c r="C3751" s="170"/>
      <c r="D3751" s="170"/>
      <c r="E3751" s="170"/>
      <c r="F3751" s="170"/>
      <c r="G3751" s="170"/>
      <c r="H3751" s="170"/>
      <c r="I3751" s="170"/>
      <c r="J3751" s="170"/>
      <c r="K3751" s="170"/>
      <c r="L3751" s="170"/>
      <c r="M3751" s="170"/>
      <c r="N3751" s="170"/>
      <c r="O3751" s="170"/>
      <c r="P3751" s="170"/>
      <c r="Q3751" s="170"/>
      <c r="R3751" s="170"/>
      <c r="S3751" s="170"/>
      <c r="T3751" s="170"/>
      <c r="U3751" s="170"/>
      <c r="V3751" s="170"/>
      <c r="W3751" s="170"/>
      <c r="X3751" s="174"/>
      <c r="Y3751" s="170"/>
      <c r="Z3751" s="170"/>
      <c r="AA3751" s="170"/>
      <c r="AB3751" s="170"/>
      <c r="AC3751" s="170"/>
      <c r="AD3751" s="174"/>
      <c r="AE3751" s="170"/>
      <c r="AF3751" s="170"/>
      <c r="AI3751" s="170"/>
      <c r="AJ3751" s="170"/>
      <c r="AK3751" s="170"/>
      <c r="AL3751" s="170"/>
      <c r="AM3751" s="170"/>
      <c r="AN3751" s="170"/>
    </row>
    <row r="3752" spans="1:40" ht="52.5" customHeight="1" x14ac:dyDescent="0.2">
      <c r="A3752" s="170"/>
      <c r="B3752" s="170"/>
      <c r="C3752" s="170"/>
      <c r="D3752" s="170"/>
      <c r="E3752" s="170"/>
      <c r="F3752" s="170"/>
      <c r="G3752" s="170"/>
      <c r="H3752" s="170"/>
      <c r="I3752" s="170"/>
      <c r="J3752" s="170"/>
      <c r="K3752" s="170"/>
      <c r="L3752" s="170"/>
      <c r="M3752" s="170"/>
      <c r="N3752" s="170"/>
      <c r="O3752" s="170"/>
      <c r="P3752" s="170"/>
      <c r="Q3752" s="170"/>
      <c r="R3752" s="170"/>
      <c r="S3752" s="170"/>
      <c r="T3752" s="170"/>
      <c r="U3752" s="170"/>
      <c r="V3752" s="170"/>
      <c r="W3752" s="170"/>
      <c r="X3752" s="174"/>
      <c r="Y3752" s="170"/>
      <c r="Z3752" s="170"/>
      <c r="AA3752" s="170"/>
      <c r="AB3752" s="170"/>
      <c r="AC3752" s="170"/>
      <c r="AD3752" s="174"/>
      <c r="AE3752" s="170"/>
      <c r="AF3752" s="170"/>
      <c r="AI3752" s="170"/>
      <c r="AJ3752" s="170"/>
      <c r="AK3752" s="170"/>
      <c r="AL3752" s="170"/>
      <c r="AM3752" s="170"/>
      <c r="AN3752" s="170"/>
    </row>
    <row r="3753" spans="1:40" ht="52.5" customHeight="1" x14ac:dyDescent="0.2">
      <c r="A3753" s="170"/>
      <c r="B3753" s="170"/>
      <c r="C3753" s="170"/>
      <c r="D3753" s="170"/>
      <c r="E3753" s="170"/>
      <c r="F3753" s="170"/>
      <c r="G3753" s="170"/>
      <c r="H3753" s="170"/>
      <c r="I3753" s="170"/>
      <c r="J3753" s="170"/>
      <c r="K3753" s="170"/>
      <c r="L3753" s="170"/>
      <c r="M3753" s="170"/>
      <c r="N3753" s="170"/>
      <c r="O3753" s="170"/>
      <c r="P3753" s="170"/>
      <c r="Q3753" s="170"/>
      <c r="R3753" s="170"/>
      <c r="S3753" s="170"/>
      <c r="T3753" s="170"/>
      <c r="U3753" s="170"/>
      <c r="V3753" s="170"/>
      <c r="W3753" s="170"/>
      <c r="X3753" s="174"/>
      <c r="Y3753" s="170"/>
      <c r="Z3753" s="170"/>
      <c r="AA3753" s="170"/>
      <c r="AB3753" s="170"/>
      <c r="AC3753" s="170"/>
      <c r="AD3753" s="174"/>
      <c r="AE3753" s="170"/>
      <c r="AF3753" s="170"/>
      <c r="AI3753" s="170"/>
      <c r="AJ3753" s="170"/>
      <c r="AK3753" s="170"/>
      <c r="AL3753" s="170"/>
      <c r="AM3753" s="170"/>
      <c r="AN3753" s="170"/>
    </row>
    <row r="3754" spans="1:40" ht="52.5" customHeight="1" x14ac:dyDescent="0.2">
      <c r="A3754" s="170"/>
      <c r="B3754" s="170"/>
      <c r="C3754" s="170"/>
      <c r="D3754" s="170"/>
      <c r="E3754" s="170"/>
      <c r="F3754" s="170"/>
      <c r="G3754" s="170"/>
      <c r="H3754" s="170"/>
      <c r="I3754" s="170"/>
      <c r="J3754" s="170"/>
      <c r="K3754" s="170"/>
      <c r="L3754" s="170"/>
      <c r="M3754" s="170"/>
      <c r="N3754" s="170"/>
      <c r="O3754" s="170"/>
      <c r="P3754" s="170"/>
      <c r="Q3754" s="170"/>
      <c r="R3754" s="170"/>
      <c r="S3754" s="170"/>
      <c r="T3754" s="170"/>
      <c r="U3754" s="170"/>
      <c r="V3754" s="170"/>
      <c r="W3754" s="170"/>
      <c r="X3754" s="174"/>
      <c r="Y3754" s="170"/>
      <c r="Z3754" s="170"/>
      <c r="AA3754" s="170"/>
      <c r="AB3754" s="170"/>
      <c r="AC3754" s="170"/>
      <c r="AD3754" s="174"/>
      <c r="AE3754" s="170"/>
      <c r="AF3754" s="170"/>
      <c r="AI3754" s="170"/>
      <c r="AJ3754" s="170"/>
      <c r="AK3754" s="170"/>
      <c r="AL3754" s="170"/>
      <c r="AM3754" s="170"/>
      <c r="AN3754" s="170"/>
    </row>
    <row r="3755" spans="1:40" ht="52.5" customHeight="1" x14ac:dyDescent="0.2">
      <c r="A3755" s="170"/>
      <c r="B3755" s="170"/>
      <c r="C3755" s="170"/>
      <c r="D3755" s="170"/>
      <c r="E3755" s="170"/>
      <c r="F3755" s="170"/>
      <c r="G3755" s="170"/>
      <c r="H3755" s="170"/>
      <c r="I3755" s="170"/>
      <c r="J3755" s="170"/>
      <c r="K3755" s="170"/>
      <c r="L3755" s="170"/>
      <c r="M3755" s="170"/>
      <c r="N3755" s="170"/>
      <c r="O3755" s="170"/>
      <c r="P3755" s="170"/>
      <c r="Q3755" s="170"/>
      <c r="R3755" s="170"/>
      <c r="S3755" s="170"/>
      <c r="T3755" s="170"/>
      <c r="U3755" s="170"/>
      <c r="V3755" s="170"/>
      <c r="W3755" s="170"/>
      <c r="X3755" s="174"/>
      <c r="Y3755" s="170"/>
      <c r="Z3755" s="170"/>
      <c r="AA3755" s="170"/>
      <c r="AB3755" s="170"/>
      <c r="AC3755" s="170"/>
      <c r="AD3755" s="174"/>
      <c r="AE3755" s="170"/>
      <c r="AF3755" s="170"/>
      <c r="AI3755" s="170"/>
      <c r="AJ3755" s="170"/>
      <c r="AK3755" s="170"/>
      <c r="AL3755" s="170"/>
      <c r="AM3755" s="170"/>
      <c r="AN3755" s="170"/>
    </row>
    <row r="3756" spans="1:40" ht="52.5" customHeight="1" x14ac:dyDescent="0.2">
      <c r="A3756" s="170"/>
      <c r="B3756" s="170"/>
      <c r="C3756" s="170"/>
      <c r="D3756" s="170"/>
      <c r="E3756" s="170"/>
      <c r="F3756" s="170"/>
      <c r="G3756" s="170"/>
      <c r="H3756" s="170"/>
      <c r="I3756" s="170"/>
      <c r="J3756" s="170"/>
      <c r="K3756" s="170"/>
      <c r="L3756" s="170"/>
      <c r="M3756" s="170"/>
      <c r="N3756" s="170"/>
      <c r="O3756" s="170"/>
      <c r="P3756" s="170"/>
      <c r="Q3756" s="170"/>
      <c r="R3756" s="170"/>
      <c r="S3756" s="170"/>
      <c r="T3756" s="170"/>
      <c r="U3756" s="170"/>
      <c r="V3756" s="170"/>
      <c r="W3756" s="170"/>
      <c r="X3756" s="174"/>
      <c r="Y3756" s="170"/>
      <c r="Z3756" s="170"/>
      <c r="AA3756" s="170"/>
      <c r="AB3756" s="170"/>
      <c r="AC3756" s="170"/>
      <c r="AD3756" s="174"/>
      <c r="AE3756" s="170"/>
      <c r="AF3756" s="170"/>
      <c r="AI3756" s="170"/>
      <c r="AJ3756" s="170"/>
      <c r="AK3756" s="170"/>
      <c r="AL3756" s="170"/>
      <c r="AM3756" s="170"/>
      <c r="AN3756" s="170"/>
    </row>
    <row r="3757" spans="1:40" ht="52.5" customHeight="1" x14ac:dyDescent="0.2">
      <c r="A3757" s="170"/>
      <c r="B3757" s="170"/>
      <c r="C3757" s="170"/>
      <c r="D3757" s="170"/>
      <c r="E3757" s="170"/>
      <c r="F3757" s="170"/>
      <c r="G3757" s="170"/>
      <c r="H3757" s="170"/>
      <c r="I3757" s="170"/>
      <c r="J3757" s="170"/>
      <c r="K3757" s="170"/>
      <c r="L3757" s="170"/>
      <c r="M3757" s="170"/>
      <c r="N3757" s="170"/>
      <c r="O3757" s="170"/>
      <c r="P3757" s="170"/>
      <c r="Q3757" s="170"/>
      <c r="R3757" s="170"/>
      <c r="S3757" s="170"/>
      <c r="T3757" s="170"/>
      <c r="U3757" s="170"/>
      <c r="V3757" s="170"/>
      <c r="W3757" s="170"/>
      <c r="X3757" s="174"/>
      <c r="Y3757" s="170"/>
      <c r="Z3757" s="170"/>
      <c r="AA3757" s="170"/>
      <c r="AB3757" s="170"/>
      <c r="AC3757" s="170"/>
      <c r="AD3757" s="174"/>
      <c r="AE3757" s="170"/>
      <c r="AF3757" s="170"/>
      <c r="AI3757" s="170"/>
      <c r="AJ3757" s="170"/>
      <c r="AK3757" s="170"/>
      <c r="AL3757" s="170"/>
      <c r="AM3757" s="170"/>
      <c r="AN3757" s="170"/>
    </row>
    <row r="3758" spans="1:40" ht="52.5" customHeight="1" x14ac:dyDescent="0.2">
      <c r="A3758" s="170"/>
      <c r="B3758" s="170"/>
      <c r="C3758" s="170"/>
      <c r="D3758" s="170"/>
      <c r="E3758" s="170"/>
      <c r="F3758" s="170"/>
      <c r="G3758" s="170"/>
      <c r="H3758" s="170"/>
      <c r="I3758" s="170"/>
      <c r="J3758" s="170"/>
      <c r="K3758" s="170"/>
      <c r="L3758" s="170"/>
      <c r="M3758" s="170"/>
      <c r="N3758" s="170"/>
      <c r="O3758" s="170"/>
      <c r="P3758" s="170"/>
      <c r="Q3758" s="170"/>
      <c r="R3758" s="170"/>
      <c r="S3758" s="170"/>
      <c r="T3758" s="170"/>
      <c r="U3758" s="170"/>
      <c r="V3758" s="170"/>
      <c r="W3758" s="170"/>
      <c r="X3758" s="174"/>
      <c r="Y3758" s="170"/>
      <c r="Z3758" s="170"/>
      <c r="AA3758" s="170"/>
      <c r="AB3758" s="170"/>
      <c r="AC3758" s="170"/>
      <c r="AD3758" s="174"/>
      <c r="AE3758" s="170"/>
      <c r="AF3758" s="170"/>
      <c r="AI3758" s="170"/>
      <c r="AJ3758" s="170"/>
      <c r="AK3758" s="170"/>
      <c r="AL3758" s="170"/>
      <c r="AM3758" s="170"/>
      <c r="AN3758" s="170"/>
    </row>
    <row r="3759" spans="1:40" ht="52.5" customHeight="1" x14ac:dyDescent="0.2">
      <c r="A3759" s="170"/>
      <c r="B3759" s="170"/>
      <c r="C3759" s="170"/>
      <c r="D3759" s="170"/>
      <c r="E3759" s="170"/>
      <c r="F3759" s="170"/>
      <c r="G3759" s="170"/>
      <c r="H3759" s="170"/>
      <c r="I3759" s="170"/>
      <c r="J3759" s="170"/>
      <c r="K3759" s="170"/>
      <c r="L3759" s="170"/>
      <c r="M3759" s="170"/>
      <c r="N3759" s="170"/>
      <c r="O3759" s="170"/>
      <c r="P3759" s="170"/>
      <c r="Q3759" s="170"/>
      <c r="R3759" s="170"/>
      <c r="S3759" s="170"/>
      <c r="T3759" s="170"/>
      <c r="U3759" s="170"/>
      <c r="V3759" s="170"/>
      <c r="W3759" s="170"/>
      <c r="X3759" s="174"/>
      <c r="Y3759" s="170"/>
      <c r="Z3759" s="170"/>
      <c r="AA3759" s="170"/>
      <c r="AB3759" s="170"/>
      <c r="AC3759" s="170"/>
      <c r="AD3759" s="174"/>
      <c r="AE3759" s="170"/>
      <c r="AF3759" s="170"/>
      <c r="AI3759" s="170"/>
      <c r="AJ3759" s="170"/>
      <c r="AK3759" s="170"/>
      <c r="AL3759" s="170"/>
      <c r="AM3759" s="170"/>
      <c r="AN3759" s="170"/>
    </row>
    <row r="3760" spans="1:40" ht="52.5" customHeight="1" x14ac:dyDescent="0.2">
      <c r="A3760" s="170"/>
      <c r="B3760" s="170"/>
      <c r="C3760" s="170"/>
      <c r="D3760" s="170"/>
      <c r="E3760" s="170"/>
      <c r="F3760" s="170"/>
      <c r="G3760" s="170"/>
      <c r="H3760" s="170"/>
      <c r="I3760" s="170"/>
      <c r="J3760" s="170"/>
      <c r="K3760" s="170"/>
      <c r="L3760" s="170"/>
      <c r="M3760" s="170"/>
      <c r="N3760" s="170"/>
      <c r="O3760" s="170"/>
      <c r="P3760" s="170"/>
      <c r="Q3760" s="170"/>
      <c r="R3760" s="170"/>
      <c r="S3760" s="170"/>
      <c r="T3760" s="170"/>
      <c r="U3760" s="170"/>
      <c r="V3760" s="170"/>
      <c r="W3760" s="170"/>
      <c r="X3760" s="174"/>
      <c r="Y3760" s="170"/>
      <c r="Z3760" s="170"/>
      <c r="AA3760" s="170"/>
      <c r="AB3760" s="170"/>
      <c r="AC3760" s="170"/>
      <c r="AD3760" s="174"/>
      <c r="AE3760" s="170"/>
      <c r="AF3760" s="170"/>
      <c r="AI3760" s="170"/>
      <c r="AJ3760" s="170"/>
      <c r="AK3760" s="170"/>
      <c r="AL3760" s="170"/>
      <c r="AM3760" s="170"/>
      <c r="AN3760" s="170"/>
    </row>
    <row r="3761" spans="1:40" ht="52.5" customHeight="1" x14ac:dyDescent="0.2">
      <c r="A3761" s="170"/>
      <c r="B3761" s="170"/>
      <c r="C3761" s="170"/>
      <c r="D3761" s="170"/>
      <c r="E3761" s="170"/>
      <c r="F3761" s="170"/>
      <c r="G3761" s="170"/>
      <c r="H3761" s="170"/>
      <c r="I3761" s="170"/>
      <c r="J3761" s="170"/>
      <c r="K3761" s="170"/>
      <c r="L3761" s="170"/>
      <c r="M3761" s="170"/>
      <c r="N3761" s="170"/>
      <c r="O3761" s="170"/>
      <c r="P3761" s="170"/>
      <c r="Q3761" s="170"/>
      <c r="R3761" s="170"/>
      <c r="S3761" s="170"/>
      <c r="T3761" s="170"/>
      <c r="U3761" s="170"/>
      <c r="V3761" s="170"/>
      <c r="W3761" s="170"/>
      <c r="X3761" s="174"/>
      <c r="Y3761" s="170"/>
      <c r="Z3761" s="170"/>
      <c r="AA3761" s="170"/>
      <c r="AB3761" s="170"/>
      <c r="AC3761" s="170"/>
      <c r="AD3761" s="174"/>
      <c r="AE3761" s="170"/>
      <c r="AF3761" s="170"/>
      <c r="AI3761" s="170"/>
      <c r="AJ3761" s="170"/>
      <c r="AK3761" s="170"/>
      <c r="AL3761" s="170"/>
      <c r="AM3761" s="170"/>
      <c r="AN3761" s="170"/>
    </row>
    <row r="3762" spans="1:40" ht="52.5" customHeight="1" x14ac:dyDescent="0.2">
      <c r="A3762" s="170"/>
      <c r="B3762" s="170"/>
      <c r="C3762" s="170"/>
      <c r="D3762" s="170"/>
      <c r="E3762" s="170"/>
      <c r="F3762" s="170"/>
      <c r="G3762" s="170"/>
      <c r="H3762" s="170"/>
      <c r="I3762" s="170"/>
      <c r="J3762" s="170"/>
      <c r="K3762" s="170"/>
      <c r="L3762" s="170"/>
      <c r="M3762" s="170"/>
      <c r="N3762" s="170"/>
      <c r="O3762" s="170"/>
      <c r="P3762" s="170"/>
      <c r="Q3762" s="170"/>
      <c r="R3762" s="170"/>
      <c r="S3762" s="170"/>
      <c r="T3762" s="170"/>
      <c r="U3762" s="170"/>
      <c r="V3762" s="170"/>
      <c r="W3762" s="170"/>
      <c r="X3762" s="174"/>
      <c r="Y3762" s="170"/>
      <c r="Z3762" s="170"/>
      <c r="AA3762" s="170"/>
      <c r="AB3762" s="170"/>
      <c r="AC3762" s="170"/>
      <c r="AD3762" s="174"/>
      <c r="AE3762" s="170"/>
      <c r="AF3762" s="170"/>
      <c r="AI3762" s="170"/>
      <c r="AJ3762" s="170"/>
      <c r="AK3762" s="170"/>
      <c r="AL3762" s="170"/>
      <c r="AM3762" s="170"/>
      <c r="AN3762" s="170"/>
    </row>
    <row r="3763" spans="1:40" ht="52.5" customHeight="1" x14ac:dyDescent="0.2">
      <c r="A3763" s="170"/>
      <c r="B3763" s="170"/>
      <c r="C3763" s="170"/>
      <c r="D3763" s="170"/>
      <c r="E3763" s="170"/>
      <c r="F3763" s="170"/>
      <c r="G3763" s="170"/>
      <c r="H3763" s="170"/>
      <c r="I3763" s="170"/>
      <c r="J3763" s="170"/>
      <c r="K3763" s="170"/>
      <c r="L3763" s="170"/>
      <c r="M3763" s="170"/>
      <c r="N3763" s="170"/>
      <c r="O3763" s="170"/>
      <c r="P3763" s="170"/>
      <c r="Q3763" s="170"/>
      <c r="R3763" s="170"/>
      <c r="S3763" s="170"/>
      <c r="T3763" s="170"/>
      <c r="U3763" s="170"/>
      <c r="V3763" s="170"/>
      <c r="W3763" s="170"/>
      <c r="X3763" s="174"/>
      <c r="Y3763" s="170"/>
      <c r="Z3763" s="170"/>
      <c r="AA3763" s="170"/>
      <c r="AB3763" s="170"/>
      <c r="AC3763" s="170"/>
      <c r="AD3763" s="174"/>
      <c r="AE3763" s="170"/>
      <c r="AF3763" s="170"/>
      <c r="AI3763" s="170"/>
      <c r="AJ3763" s="170"/>
      <c r="AK3763" s="170"/>
      <c r="AL3763" s="170"/>
      <c r="AM3763" s="170"/>
      <c r="AN3763" s="170"/>
    </row>
    <row r="3764" spans="1:40" ht="52.5" customHeight="1" x14ac:dyDescent="0.2">
      <c r="A3764" s="170"/>
      <c r="B3764" s="170"/>
      <c r="C3764" s="170"/>
      <c r="D3764" s="170"/>
      <c r="E3764" s="170"/>
      <c r="F3764" s="170"/>
      <c r="G3764" s="170"/>
      <c r="H3764" s="170"/>
      <c r="I3764" s="170"/>
      <c r="J3764" s="170"/>
      <c r="K3764" s="170"/>
      <c r="L3764" s="170"/>
      <c r="M3764" s="170"/>
      <c r="N3764" s="170"/>
      <c r="O3764" s="170"/>
      <c r="P3764" s="170"/>
      <c r="Q3764" s="170"/>
      <c r="R3764" s="170"/>
      <c r="S3764" s="170"/>
      <c r="T3764" s="170"/>
      <c r="U3764" s="170"/>
      <c r="V3764" s="170"/>
      <c r="W3764" s="170"/>
      <c r="X3764" s="174"/>
      <c r="Y3764" s="170"/>
      <c r="Z3764" s="170"/>
      <c r="AA3764" s="170"/>
      <c r="AB3764" s="170"/>
      <c r="AC3764" s="170"/>
      <c r="AD3764" s="174"/>
      <c r="AE3764" s="170"/>
      <c r="AF3764" s="170"/>
      <c r="AI3764" s="170"/>
      <c r="AJ3764" s="170"/>
      <c r="AK3764" s="170"/>
      <c r="AL3764" s="170"/>
      <c r="AM3764" s="170"/>
      <c r="AN3764" s="170"/>
    </row>
    <row r="3765" spans="1:40" ht="52.5" customHeight="1" x14ac:dyDescent="0.2">
      <c r="A3765" s="170"/>
      <c r="B3765" s="170"/>
      <c r="C3765" s="170"/>
      <c r="D3765" s="170"/>
      <c r="E3765" s="170"/>
      <c r="F3765" s="170"/>
      <c r="G3765" s="170"/>
      <c r="H3765" s="170"/>
      <c r="I3765" s="170"/>
      <c r="J3765" s="170"/>
      <c r="K3765" s="170"/>
      <c r="L3765" s="170"/>
      <c r="M3765" s="170"/>
      <c r="N3765" s="170"/>
      <c r="O3765" s="170"/>
      <c r="P3765" s="170"/>
      <c r="Q3765" s="170"/>
      <c r="R3765" s="170"/>
      <c r="S3765" s="170"/>
      <c r="T3765" s="170"/>
      <c r="U3765" s="170"/>
      <c r="V3765" s="170"/>
      <c r="W3765" s="170"/>
      <c r="X3765" s="174"/>
      <c r="Y3765" s="170"/>
      <c r="Z3765" s="170"/>
      <c r="AA3765" s="170"/>
      <c r="AB3765" s="170"/>
      <c r="AC3765" s="170"/>
      <c r="AD3765" s="174"/>
      <c r="AE3765" s="170"/>
      <c r="AF3765" s="170"/>
      <c r="AI3765" s="170"/>
      <c r="AJ3765" s="170"/>
      <c r="AK3765" s="170"/>
      <c r="AL3765" s="170"/>
      <c r="AM3765" s="170"/>
      <c r="AN3765" s="170"/>
    </row>
    <row r="3766" spans="1:40" ht="52.5" customHeight="1" x14ac:dyDescent="0.2">
      <c r="A3766" s="170"/>
      <c r="B3766" s="170"/>
      <c r="C3766" s="170"/>
      <c r="D3766" s="170"/>
      <c r="E3766" s="170"/>
      <c r="F3766" s="170"/>
      <c r="G3766" s="170"/>
      <c r="H3766" s="170"/>
      <c r="I3766" s="170"/>
      <c r="J3766" s="170"/>
      <c r="K3766" s="170"/>
      <c r="L3766" s="170"/>
      <c r="M3766" s="170"/>
      <c r="N3766" s="170"/>
      <c r="O3766" s="170"/>
      <c r="P3766" s="170"/>
      <c r="Q3766" s="170"/>
      <c r="R3766" s="170"/>
      <c r="S3766" s="170"/>
      <c r="T3766" s="170"/>
      <c r="U3766" s="170"/>
      <c r="V3766" s="170"/>
      <c r="W3766" s="170"/>
      <c r="X3766" s="174"/>
      <c r="Y3766" s="170"/>
      <c r="Z3766" s="170"/>
      <c r="AA3766" s="170"/>
      <c r="AB3766" s="170"/>
      <c r="AC3766" s="170"/>
      <c r="AD3766" s="174"/>
      <c r="AE3766" s="170"/>
      <c r="AF3766" s="170"/>
      <c r="AI3766" s="170"/>
      <c r="AJ3766" s="170"/>
      <c r="AK3766" s="170"/>
      <c r="AL3766" s="170"/>
      <c r="AM3766" s="170"/>
      <c r="AN3766" s="170"/>
    </row>
    <row r="3767" spans="1:40" ht="52.5" customHeight="1" x14ac:dyDescent="0.2">
      <c r="A3767" s="170"/>
      <c r="B3767" s="170"/>
      <c r="C3767" s="170"/>
      <c r="D3767" s="170"/>
      <c r="E3767" s="170"/>
      <c r="F3767" s="170"/>
      <c r="G3767" s="170"/>
      <c r="H3767" s="170"/>
      <c r="I3767" s="170"/>
      <c r="J3767" s="170"/>
      <c r="K3767" s="170"/>
      <c r="L3767" s="170"/>
      <c r="M3767" s="170"/>
      <c r="N3767" s="170"/>
      <c r="O3767" s="170"/>
      <c r="P3767" s="170"/>
      <c r="Q3767" s="170"/>
      <c r="R3767" s="170"/>
      <c r="S3767" s="170"/>
      <c r="T3767" s="170"/>
      <c r="U3767" s="170"/>
      <c r="V3767" s="170"/>
      <c r="W3767" s="170"/>
      <c r="X3767" s="174"/>
      <c r="Y3767" s="170"/>
      <c r="Z3767" s="170"/>
      <c r="AA3767" s="170"/>
      <c r="AB3767" s="170"/>
      <c r="AC3767" s="170"/>
      <c r="AD3767" s="174"/>
      <c r="AE3767" s="170"/>
      <c r="AF3767" s="170"/>
      <c r="AI3767" s="170"/>
      <c r="AJ3767" s="170"/>
      <c r="AK3767" s="170"/>
      <c r="AL3767" s="170"/>
      <c r="AM3767" s="170"/>
      <c r="AN3767" s="170"/>
    </row>
    <row r="3768" spans="1:40" ht="52.5" customHeight="1" x14ac:dyDescent="0.2">
      <c r="A3768" s="170"/>
      <c r="B3768" s="170"/>
      <c r="C3768" s="170"/>
      <c r="D3768" s="170"/>
      <c r="E3768" s="170"/>
      <c r="F3768" s="170"/>
      <c r="G3768" s="170"/>
      <c r="H3768" s="170"/>
      <c r="I3768" s="170"/>
      <c r="J3768" s="170"/>
      <c r="K3768" s="170"/>
      <c r="L3768" s="170"/>
      <c r="M3768" s="170"/>
      <c r="N3768" s="170"/>
      <c r="O3768" s="170"/>
      <c r="P3768" s="170"/>
      <c r="Q3768" s="170"/>
      <c r="R3768" s="170"/>
      <c r="S3768" s="170"/>
      <c r="T3768" s="170"/>
      <c r="U3768" s="170"/>
      <c r="V3768" s="170"/>
      <c r="W3768" s="170"/>
      <c r="X3768" s="174"/>
      <c r="Y3768" s="170"/>
      <c r="Z3768" s="170"/>
      <c r="AA3768" s="170"/>
      <c r="AB3768" s="170"/>
      <c r="AC3768" s="170"/>
      <c r="AD3768" s="174"/>
      <c r="AE3768" s="170"/>
      <c r="AF3768" s="170"/>
      <c r="AI3768" s="170"/>
      <c r="AJ3768" s="170"/>
      <c r="AK3768" s="170"/>
      <c r="AL3768" s="170"/>
      <c r="AM3768" s="170"/>
      <c r="AN3768" s="170"/>
    </row>
    <row r="3769" spans="1:40" ht="52.5" customHeight="1" x14ac:dyDescent="0.2">
      <c r="A3769" s="170"/>
      <c r="B3769" s="170"/>
      <c r="C3769" s="170"/>
      <c r="D3769" s="170"/>
      <c r="E3769" s="170"/>
      <c r="F3769" s="170"/>
      <c r="G3769" s="170"/>
      <c r="H3769" s="170"/>
      <c r="I3769" s="170"/>
      <c r="J3769" s="170"/>
      <c r="K3769" s="170"/>
      <c r="L3769" s="170"/>
      <c r="M3769" s="170"/>
      <c r="N3769" s="170"/>
      <c r="O3769" s="170"/>
      <c r="P3769" s="170"/>
      <c r="Q3769" s="170"/>
      <c r="R3769" s="170"/>
      <c r="S3769" s="170"/>
      <c r="T3769" s="170"/>
      <c r="U3769" s="170"/>
      <c r="V3769" s="170"/>
      <c r="W3769" s="170"/>
      <c r="X3769" s="174"/>
      <c r="Y3769" s="170"/>
      <c r="Z3769" s="170"/>
      <c r="AA3769" s="170"/>
      <c r="AB3769" s="170"/>
      <c r="AC3769" s="170"/>
      <c r="AD3769" s="174"/>
      <c r="AE3769" s="170"/>
      <c r="AF3769" s="170"/>
      <c r="AI3769" s="170"/>
      <c r="AJ3769" s="170"/>
      <c r="AK3769" s="170"/>
      <c r="AL3769" s="170"/>
      <c r="AM3769" s="170"/>
      <c r="AN3769" s="170"/>
    </row>
    <row r="3770" spans="1:40" ht="52.5" customHeight="1" x14ac:dyDescent="0.2">
      <c r="A3770" s="170"/>
      <c r="B3770" s="170"/>
      <c r="C3770" s="170"/>
      <c r="D3770" s="170"/>
      <c r="E3770" s="170"/>
      <c r="F3770" s="170"/>
      <c r="G3770" s="170"/>
      <c r="H3770" s="170"/>
      <c r="I3770" s="170"/>
      <c r="J3770" s="170"/>
      <c r="K3770" s="170"/>
      <c r="L3770" s="170"/>
      <c r="M3770" s="170"/>
      <c r="N3770" s="170"/>
      <c r="O3770" s="170"/>
      <c r="P3770" s="170"/>
      <c r="Q3770" s="170"/>
      <c r="R3770" s="170"/>
      <c r="S3770" s="170"/>
      <c r="T3770" s="170"/>
      <c r="U3770" s="170"/>
      <c r="V3770" s="170"/>
      <c r="W3770" s="170"/>
      <c r="X3770" s="174"/>
      <c r="Y3770" s="170"/>
      <c r="Z3770" s="170"/>
      <c r="AA3770" s="170"/>
      <c r="AB3770" s="170"/>
      <c r="AC3770" s="170"/>
      <c r="AD3770" s="174"/>
      <c r="AE3770" s="170"/>
      <c r="AF3770" s="170"/>
      <c r="AI3770" s="170"/>
      <c r="AJ3770" s="170"/>
      <c r="AK3770" s="170"/>
      <c r="AL3770" s="170"/>
      <c r="AM3770" s="170"/>
      <c r="AN3770" s="170"/>
    </row>
    <row r="3771" spans="1:40" ht="52.5" customHeight="1" x14ac:dyDescent="0.2">
      <c r="A3771" s="170"/>
      <c r="B3771" s="170"/>
      <c r="C3771" s="170"/>
      <c r="D3771" s="170"/>
      <c r="E3771" s="170"/>
      <c r="F3771" s="170"/>
      <c r="G3771" s="170"/>
      <c r="H3771" s="170"/>
      <c r="I3771" s="170"/>
      <c r="J3771" s="170"/>
      <c r="K3771" s="170"/>
      <c r="L3771" s="170"/>
      <c r="M3771" s="170"/>
      <c r="N3771" s="170"/>
      <c r="O3771" s="170"/>
      <c r="P3771" s="170"/>
      <c r="Q3771" s="170"/>
      <c r="R3771" s="170"/>
      <c r="S3771" s="170"/>
      <c r="T3771" s="170"/>
      <c r="U3771" s="170"/>
      <c r="V3771" s="170"/>
      <c r="W3771" s="170"/>
      <c r="X3771" s="174"/>
      <c r="Y3771" s="170"/>
      <c r="Z3771" s="170"/>
      <c r="AA3771" s="170"/>
      <c r="AB3771" s="170"/>
      <c r="AC3771" s="170"/>
      <c r="AD3771" s="174"/>
      <c r="AE3771" s="170"/>
      <c r="AF3771" s="170"/>
      <c r="AI3771" s="170"/>
      <c r="AJ3771" s="170"/>
      <c r="AK3771" s="170"/>
      <c r="AL3771" s="170"/>
      <c r="AM3771" s="170"/>
      <c r="AN3771" s="170"/>
    </row>
    <row r="3772" spans="1:40" ht="52.5" customHeight="1" x14ac:dyDescent="0.2">
      <c r="A3772" s="170"/>
      <c r="B3772" s="170"/>
      <c r="C3772" s="170"/>
      <c r="D3772" s="170"/>
      <c r="E3772" s="170"/>
      <c r="F3772" s="170"/>
      <c r="G3772" s="170"/>
      <c r="H3772" s="170"/>
      <c r="I3772" s="170"/>
      <c r="J3772" s="170"/>
      <c r="K3772" s="170"/>
      <c r="L3772" s="170"/>
      <c r="M3772" s="170"/>
      <c r="N3772" s="170"/>
      <c r="O3772" s="170"/>
      <c r="P3772" s="170"/>
      <c r="Q3772" s="170"/>
      <c r="R3772" s="170"/>
      <c r="S3772" s="170"/>
      <c r="T3772" s="170"/>
      <c r="U3772" s="170"/>
      <c r="V3772" s="170"/>
      <c r="W3772" s="170"/>
      <c r="X3772" s="174"/>
      <c r="Y3772" s="170"/>
      <c r="Z3772" s="170"/>
      <c r="AA3772" s="170"/>
      <c r="AB3772" s="170"/>
      <c r="AC3772" s="170"/>
      <c r="AD3772" s="174"/>
      <c r="AE3772" s="170"/>
      <c r="AF3772" s="170"/>
      <c r="AI3772" s="170"/>
      <c r="AJ3772" s="170"/>
      <c r="AK3772" s="170"/>
      <c r="AL3772" s="170"/>
      <c r="AM3772" s="170"/>
      <c r="AN3772" s="170"/>
    </row>
    <row r="3773" spans="1:40" ht="52.5" customHeight="1" x14ac:dyDescent="0.2">
      <c r="A3773" s="170"/>
      <c r="B3773" s="170"/>
      <c r="C3773" s="170"/>
      <c r="D3773" s="170"/>
      <c r="E3773" s="170"/>
      <c r="F3773" s="170"/>
      <c r="G3773" s="170"/>
      <c r="H3773" s="170"/>
      <c r="I3773" s="170"/>
      <c r="J3773" s="170"/>
      <c r="K3773" s="170"/>
      <c r="L3773" s="170"/>
      <c r="M3773" s="170"/>
      <c r="N3773" s="170"/>
      <c r="O3773" s="170"/>
      <c r="P3773" s="170"/>
      <c r="Q3773" s="170"/>
      <c r="R3773" s="170"/>
      <c r="S3773" s="170"/>
      <c r="T3773" s="170"/>
      <c r="U3773" s="170"/>
      <c r="V3773" s="170"/>
      <c r="W3773" s="170"/>
      <c r="X3773" s="174"/>
      <c r="Y3773" s="170"/>
      <c r="Z3773" s="170"/>
      <c r="AA3773" s="170"/>
      <c r="AB3773" s="170"/>
      <c r="AC3773" s="170"/>
      <c r="AD3773" s="174"/>
      <c r="AE3773" s="170"/>
      <c r="AF3773" s="170"/>
      <c r="AI3773" s="170"/>
      <c r="AJ3773" s="170"/>
      <c r="AK3773" s="170"/>
      <c r="AL3773" s="170"/>
      <c r="AM3773" s="170"/>
      <c r="AN3773" s="170"/>
    </row>
    <row r="3774" spans="1:40" ht="52.5" customHeight="1" x14ac:dyDescent="0.2">
      <c r="A3774" s="170"/>
      <c r="B3774" s="170"/>
      <c r="C3774" s="170"/>
      <c r="D3774" s="170"/>
      <c r="E3774" s="170"/>
      <c r="F3774" s="170"/>
      <c r="G3774" s="170"/>
      <c r="H3774" s="170"/>
      <c r="I3774" s="170"/>
      <c r="J3774" s="170"/>
      <c r="K3774" s="170"/>
      <c r="L3774" s="170"/>
      <c r="M3774" s="170"/>
      <c r="N3774" s="170"/>
      <c r="O3774" s="170"/>
      <c r="P3774" s="170"/>
      <c r="Q3774" s="170"/>
      <c r="R3774" s="170"/>
      <c r="S3774" s="170"/>
      <c r="T3774" s="170"/>
      <c r="U3774" s="170"/>
      <c r="V3774" s="170"/>
      <c r="W3774" s="170"/>
      <c r="X3774" s="174"/>
      <c r="Y3774" s="170"/>
      <c r="Z3774" s="170"/>
      <c r="AA3774" s="170"/>
      <c r="AB3774" s="170"/>
      <c r="AC3774" s="170"/>
      <c r="AD3774" s="174"/>
      <c r="AE3774" s="170"/>
      <c r="AF3774" s="170"/>
      <c r="AI3774" s="170"/>
      <c r="AJ3774" s="170"/>
      <c r="AK3774" s="170"/>
      <c r="AL3774" s="170"/>
      <c r="AM3774" s="170"/>
      <c r="AN3774" s="170"/>
    </row>
    <row r="3775" spans="1:40" ht="52.5" customHeight="1" x14ac:dyDescent="0.2">
      <c r="A3775" s="170"/>
      <c r="B3775" s="170"/>
      <c r="C3775" s="170"/>
      <c r="D3775" s="170"/>
      <c r="E3775" s="170"/>
      <c r="F3775" s="170"/>
      <c r="G3775" s="170"/>
      <c r="H3775" s="170"/>
      <c r="I3775" s="170"/>
      <c r="J3775" s="170"/>
      <c r="K3775" s="170"/>
      <c r="L3775" s="170"/>
      <c r="M3775" s="170"/>
      <c r="N3775" s="170"/>
      <c r="O3775" s="170"/>
      <c r="P3775" s="170"/>
      <c r="Q3775" s="170"/>
      <c r="R3775" s="170"/>
      <c r="S3775" s="170"/>
      <c r="T3775" s="170"/>
      <c r="U3775" s="170"/>
      <c r="V3775" s="170"/>
      <c r="W3775" s="170"/>
      <c r="X3775" s="174"/>
      <c r="Y3775" s="170"/>
      <c r="Z3775" s="170"/>
      <c r="AA3775" s="170"/>
      <c r="AB3775" s="170"/>
      <c r="AC3775" s="170"/>
      <c r="AD3775" s="174"/>
      <c r="AE3775" s="170"/>
      <c r="AF3775" s="170"/>
      <c r="AI3775" s="170"/>
      <c r="AJ3775" s="170"/>
      <c r="AK3775" s="170"/>
      <c r="AL3775" s="170"/>
      <c r="AM3775" s="170"/>
      <c r="AN3775" s="170"/>
    </row>
    <row r="3776" spans="1:40" ht="52.5" customHeight="1" x14ac:dyDescent="0.2">
      <c r="A3776" s="170"/>
      <c r="B3776" s="170"/>
      <c r="C3776" s="170"/>
      <c r="D3776" s="170"/>
      <c r="E3776" s="170"/>
      <c r="F3776" s="170"/>
      <c r="G3776" s="170"/>
      <c r="H3776" s="170"/>
      <c r="I3776" s="170"/>
      <c r="J3776" s="170"/>
      <c r="K3776" s="170"/>
      <c r="L3776" s="170"/>
      <c r="M3776" s="170"/>
      <c r="N3776" s="170"/>
      <c r="O3776" s="170"/>
      <c r="P3776" s="170"/>
      <c r="Q3776" s="170"/>
      <c r="R3776" s="170"/>
      <c r="S3776" s="170"/>
      <c r="T3776" s="170"/>
      <c r="U3776" s="170"/>
      <c r="V3776" s="170"/>
      <c r="W3776" s="170"/>
      <c r="X3776" s="174"/>
      <c r="Y3776" s="170"/>
      <c r="Z3776" s="170"/>
      <c r="AA3776" s="170"/>
      <c r="AB3776" s="170"/>
      <c r="AC3776" s="170"/>
      <c r="AD3776" s="174"/>
      <c r="AE3776" s="170"/>
      <c r="AF3776" s="170"/>
      <c r="AI3776" s="170"/>
      <c r="AJ3776" s="170"/>
      <c r="AK3776" s="170"/>
      <c r="AL3776" s="170"/>
      <c r="AM3776" s="170"/>
      <c r="AN3776" s="170"/>
    </row>
    <row r="3777" spans="1:40" ht="52.5" customHeight="1" x14ac:dyDescent="0.2">
      <c r="A3777" s="170"/>
      <c r="B3777" s="170"/>
      <c r="C3777" s="170"/>
      <c r="D3777" s="170"/>
      <c r="E3777" s="170"/>
      <c r="F3777" s="170"/>
      <c r="G3777" s="170"/>
      <c r="H3777" s="170"/>
      <c r="I3777" s="170"/>
      <c r="J3777" s="170"/>
      <c r="K3777" s="170"/>
      <c r="L3777" s="170"/>
      <c r="M3777" s="170"/>
      <c r="N3777" s="170"/>
      <c r="O3777" s="170"/>
      <c r="P3777" s="170"/>
      <c r="Q3777" s="170"/>
      <c r="R3777" s="170"/>
      <c r="S3777" s="170"/>
      <c r="T3777" s="170"/>
      <c r="U3777" s="170"/>
      <c r="V3777" s="170"/>
      <c r="W3777" s="170"/>
      <c r="X3777" s="174"/>
      <c r="Y3777" s="170"/>
      <c r="Z3777" s="170"/>
      <c r="AA3777" s="170"/>
      <c r="AB3777" s="170"/>
      <c r="AC3777" s="170"/>
      <c r="AD3777" s="174"/>
      <c r="AE3777" s="170"/>
      <c r="AF3777" s="170"/>
      <c r="AI3777" s="170"/>
      <c r="AJ3777" s="170"/>
      <c r="AK3777" s="170"/>
      <c r="AL3777" s="170"/>
      <c r="AM3777" s="170"/>
      <c r="AN3777" s="170"/>
    </row>
    <row r="3778" spans="1:40" ht="52.5" customHeight="1" x14ac:dyDescent="0.2">
      <c r="A3778" s="170"/>
      <c r="B3778" s="170"/>
      <c r="C3778" s="170"/>
      <c r="D3778" s="170"/>
      <c r="E3778" s="170"/>
      <c r="F3778" s="170"/>
      <c r="G3778" s="170"/>
      <c r="H3778" s="170"/>
      <c r="I3778" s="170"/>
      <c r="J3778" s="170"/>
      <c r="K3778" s="170"/>
      <c r="L3778" s="170"/>
      <c r="M3778" s="170"/>
      <c r="N3778" s="170"/>
      <c r="O3778" s="170"/>
      <c r="P3778" s="170"/>
      <c r="Q3778" s="170"/>
      <c r="R3778" s="170"/>
      <c r="S3778" s="170"/>
      <c r="T3778" s="170"/>
      <c r="U3778" s="170"/>
      <c r="V3778" s="170"/>
      <c r="W3778" s="170"/>
      <c r="X3778" s="174"/>
      <c r="Y3778" s="170"/>
      <c r="Z3778" s="170"/>
      <c r="AA3778" s="170"/>
      <c r="AB3778" s="170"/>
      <c r="AC3778" s="170"/>
      <c r="AD3778" s="174"/>
      <c r="AE3778" s="170"/>
      <c r="AF3778" s="170"/>
      <c r="AI3778" s="170"/>
      <c r="AJ3778" s="170"/>
      <c r="AK3778" s="170"/>
      <c r="AL3778" s="170"/>
      <c r="AM3778" s="170"/>
      <c r="AN3778" s="170"/>
    </row>
    <row r="3779" spans="1:40" ht="52.5" customHeight="1" x14ac:dyDescent="0.2">
      <c r="A3779" s="170"/>
      <c r="B3779" s="170"/>
      <c r="C3779" s="170"/>
      <c r="D3779" s="170"/>
      <c r="E3779" s="170"/>
      <c r="F3779" s="170"/>
      <c r="G3779" s="170"/>
      <c r="H3779" s="170"/>
      <c r="I3779" s="170"/>
      <c r="J3779" s="170"/>
      <c r="K3779" s="170"/>
      <c r="L3779" s="170"/>
      <c r="M3779" s="170"/>
      <c r="N3779" s="170"/>
      <c r="O3779" s="170"/>
      <c r="P3779" s="170"/>
      <c r="Q3779" s="170"/>
      <c r="R3779" s="170"/>
      <c r="S3779" s="170"/>
      <c r="T3779" s="170"/>
      <c r="U3779" s="170"/>
      <c r="V3779" s="170"/>
      <c r="W3779" s="170"/>
      <c r="X3779" s="174"/>
      <c r="Y3779" s="170"/>
      <c r="Z3779" s="170"/>
      <c r="AA3779" s="170"/>
      <c r="AB3779" s="170"/>
      <c r="AC3779" s="170"/>
      <c r="AD3779" s="174"/>
      <c r="AE3779" s="170"/>
      <c r="AF3779" s="170"/>
      <c r="AI3779" s="170"/>
      <c r="AJ3779" s="170"/>
      <c r="AK3779" s="170"/>
      <c r="AL3779" s="170"/>
      <c r="AM3779" s="170"/>
      <c r="AN3779" s="170"/>
    </row>
    <row r="3780" spans="1:40" ht="52.5" customHeight="1" x14ac:dyDescent="0.2">
      <c r="A3780" s="170"/>
      <c r="B3780" s="170"/>
      <c r="C3780" s="170"/>
      <c r="D3780" s="170"/>
      <c r="E3780" s="170"/>
      <c r="F3780" s="170"/>
      <c r="G3780" s="170"/>
      <c r="H3780" s="170"/>
      <c r="I3780" s="170"/>
      <c r="J3780" s="170"/>
      <c r="K3780" s="170"/>
      <c r="L3780" s="170"/>
      <c r="M3780" s="170"/>
      <c r="N3780" s="170"/>
      <c r="O3780" s="170"/>
      <c r="P3780" s="170"/>
      <c r="Q3780" s="170"/>
      <c r="R3780" s="170"/>
      <c r="S3780" s="170"/>
      <c r="T3780" s="170"/>
      <c r="U3780" s="170"/>
      <c r="V3780" s="170"/>
      <c r="W3780" s="170"/>
      <c r="X3780" s="174"/>
      <c r="Y3780" s="170"/>
      <c r="Z3780" s="170"/>
      <c r="AA3780" s="170"/>
      <c r="AB3780" s="170"/>
      <c r="AC3780" s="170"/>
      <c r="AD3780" s="174"/>
      <c r="AE3780" s="170"/>
      <c r="AF3780" s="170"/>
      <c r="AI3780" s="170"/>
      <c r="AJ3780" s="170"/>
      <c r="AK3780" s="170"/>
      <c r="AL3780" s="170"/>
      <c r="AM3780" s="170"/>
      <c r="AN3780" s="170"/>
    </row>
    <row r="3781" spans="1:40" ht="52.5" customHeight="1" x14ac:dyDescent="0.2">
      <c r="A3781" s="170"/>
      <c r="B3781" s="170"/>
      <c r="C3781" s="170"/>
      <c r="D3781" s="170"/>
      <c r="E3781" s="170"/>
      <c r="F3781" s="170"/>
      <c r="G3781" s="170"/>
      <c r="H3781" s="170"/>
      <c r="I3781" s="170"/>
      <c r="J3781" s="170"/>
      <c r="K3781" s="170"/>
      <c r="L3781" s="170"/>
      <c r="M3781" s="170"/>
      <c r="N3781" s="170"/>
      <c r="O3781" s="170"/>
      <c r="P3781" s="170"/>
      <c r="Q3781" s="170"/>
      <c r="R3781" s="170"/>
      <c r="S3781" s="170"/>
      <c r="T3781" s="170"/>
      <c r="U3781" s="170"/>
      <c r="V3781" s="170"/>
      <c r="W3781" s="170"/>
      <c r="X3781" s="174"/>
      <c r="Y3781" s="170"/>
      <c r="Z3781" s="170"/>
      <c r="AA3781" s="170"/>
      <c r="AB3781" s="170"/>
      <c r="AC3781" s="170"/>
      <c r="AD3781" s="174"/>
      <c r="AE3781" s="170"/>
      <c r="AF3781" s="170"/>
      <c r="AI3781" s="170"/>
      <c r="AJ3781" s="170"/>
      <c r="AK3781" s="170"/>
      <c r="AL3781" s="170"/>
      <c r="AM3781" s="170"/>
      <c r="AN3781" s="170"/>
    </row>
    <row r="3782" spans="1:40" ht="52.5" customHeight="1" x14ac:dyDescent="0.2">
      <c r="A3782" s="170"/>
      <c r="B3782" s="170"/>
      <c r="C3782" s="170"/>
      <c r="D3782" s="170"/>
      <c r="E3782" s="170"/>
      <c r="F3782" s="170"/>
      <c r="G3782" s="170"/>
      <c r="H3782" s="170"/>
      <c r="I3782" s="170"/>
      <c r="J3782" s="170"/>
      <c r="K3782" s="170"/>
      <c r="L3782" s="170"/>
      <c r="M3782" s="170"/>
      <c r="N3782" s="170"/>
      <c r="O3782" s="170"/>
      <c r="P3782" s="170"/>
      <c r="Q3782" s="170"/>
      <c r="R3782" s="170"/>
      <c r="S3782" s="170"/>
      <c r="T3782" s="170"/>
      <c r="U3782" s="170"/>
      <c r="V3782" s="170"/>
      <c r="W3782" s="170"/>
      <c r="X3782" s="174"/>
      <c r="Y3782" s="170"/>
      <c r="Z3782" s="170"/>
      <c r="AA3782" s="170"/>
      <c r="AB3782" s="170"/>
      <c r="AC3782" s="170"/>
      <c r="AD3782" s="174"/>
      <c r="AE3782" s="170"/>
      <c r="AF3782" s="170"/>
      <c r="AI3782" s="170"/>
      <c r="AJ3782" s="170"/>
      <c r="AK3782" s="170"/>
      <c r="AL3782" s="170"/>
      <c r="AM3782" s="170"/>
      <c r="AN3782" s="170"/>
    </row>
    <row r="3783" spans="1:40" ht="52.5" customHeight="1" x14ac:dyDescent="0.2">
      <c r="A3783" s="170"/>
      <c r="B3783" s="170"/>
      <c r="C3783" s="170"/>
      <c r="D3783" s="170"/>
      <c r="E3783" s="170"/>
      <c r="F3783" s="170"/>
      <c r="G3783" s="170"/>
      <c r="H3783" s="170"/>
      <c r="I3783" s="170"/>
      <c r="J3783" s="170"/>
      <c r="K3783" s="170"/>
      <c r="L3783" s="170"/>
      <c r="M3783" s="170"/>
      <c r="N3783" s="170"/>
      <c r="O3783" s="170"/>
      <c r="P3783" s="170"/>
      <c r="Q3783" s="170"/>
      <c r="R3783" s="170"/>
      <c r="S3783" s="170"/>
      <c r="T3783" s="170"/>
      <c r="U3783" s="170"/>
      <c r="V3783" s="170"/>
      <c r="W3783" s="170"/>
      <c r="X3783" s="174"/>
      <c r="Y3783" s="170"/>
      <c r="Z3783" s="170"/>
      <c r="AA3783" s="170"/>
      <c r="AB3783" s="170"/>
      <c r="AC3783" s="170"/>
      <c r="AD3783" s="174"/>
      <c r="AE3783" s="170"/>
      <c r="AF3783" s="170"/>
      <c r="AI3783" s="170"/>
      <c r="AJ3783" s="170"/>
      <c r="AK3783" s="170"/>
      <c r="AL3783" s="170"/>
      <c r="AM3783" s="170"/>
      <c r="AN3783" s="170"/>
    </row>
    <row r="3784" spans="1:40" ht="52.5" customHeight="1" x14ac:dyDescent="0.2">
      <c r="A3784" s="170"/>
      <c r="B3784" s="170"/>
      <c r="C3784" s="170"/>
      <c r="D3784" s="170"/>
      <c r="E3784" s="170"/>
      <c r="F3784" s="170"/>
      <c r="G3784" s="170"/>
      <c r="H3784" s="170"/>
      <c r="I3784" s="170"/>
      <c r="J3784" s="170"/>
      <c r="K3784" s="170"/>
      <c r="L3784" s="170"/>
      <c r="M3784" s="170"/>
      <c r="N3784" s="170"/>
      <c r="O3784" s="170"/>
      <c r="P3784" s="170"/>
      <c r="Q3784" s="170"/>
      <c r="R3784" s="170"/>
      <c r="S3784" s="170"/>
      <c r="T3784" s="170"/>
      <c r="U3784" s="170"/>
      <c r="V3784" s="170"/>
      <c r="W3784" s="170"/>
      <c r="X3784" s="174"/>
      <c r="Y3784" s="170"/>
      <c r="Z3784" s="170"/>
      <c r="AA3784" s="170"/>
      <c r="AB3784" s="170"/>
      <c r="AC3784" s="170"/>
      <c r="AD3784" s="174"/>
      <c r="AE3784" s="170"/>
      <c r="AF3784" s="170"/>
      <c r="AI3784" s="170"/>
      <c r="AJ3784" s="170"/>
      <c r="AK3784" s="170"/>
      <c r="AL3784" s="170"/>
      <c r="AM3784" s="170"/>
      <c r="AN3784" s="170"/>
    </row>
    <row r="3785" spans="1:40" ht="52.5" customHeight="1" x14ac:dyDescent="0.2">
      <c r="A3785" s="170"/>
      <c r="B3785" s="170"/>
      <c r="C3785" s="170"/>
      <c r="D3785" s="170"/>
      <c r="E3785" s="170"/>
      <c r="F3785" s="170"/>
      <c r="G3785" s="170"/>
      <c r="H3785" s="170"/>
      <c r="I3785" s="170"/>
      <c r="J3785" s="170"/>
      <c r="K3785" s="170"/>
      <c r="L3785" s="170"/>
      <c r="M3785" s="170"/>
      <c r="N3785" s="170"/>
      <c r="O3785" s="170"/>
      <c r="P3785" s="170"/>
      <c r="Q3785" s="170"/>
      <c r="R3785" s="170"/>
      <c r="S3785" s="170"/>
      <c r="T3785" s="170"/>
      <c r="U3785" s="170"/>
      <c r="V3785" s="170"/>
      <c r="W3785" s="170"/>
      <c r="X3785" s="174"/>
      <c r="Y3785" s="170"/>
      <c r="Z3785" s="170"/>
      <c r="AA3785" s="170"/>
      <c r="AB3785" s="170"/>
      <c r="AC3785" s="170"/>
      <c r="AD3785" s="174"/>
      <c r="AE3785" s="170"/>
      <c r="AF3785" s="170"/>
      <c r="AI3785" s="170"/>
      <c r="AJ3785" s="170"/>
      <c r="AK3785" s="170"/>
      <c r="AL3785" s="170"/>
      <c r="AM3785" s="170"/>
      <c r="AN3785" s="170"/>
    </row>
    <row r="3786" spans="1:40" ht="52.5" customHeight="1" x14ac:dyDescent="0.2">
      <c r="A3786" s="170"/>
      <c r="B3786" s="170"/>
      <c r="C3786" s="170"/>
      <c r="D3786" s="170"/>
      <c r="E3786" s="170"/>
      <c r="F3786" s="170"/>
      <c r="G3786" s="170"/>
      <c r="H3786" s="170"/>
      <c r="I3786" s="170"/>
      <c r="J3786" s="170"/>
      <c r="K3786" s="170"/>
      <c r="L3786" s="170"/>
      <c r="M3786" s="170"/>
      <c r="N3786" s="170"/>
      <c r="O3786" s="170"/>
      <c r="P3786" s="170"/>
      <c r="Q3786" s="170"/>
      <c r="R3786" s="170"/>
      <c r="S3786" s="170"/>
      <c r="T3786" s="170"/>
      <c r="U3786" s="170"/>
      <c r="V3786" s="170"/>
      <c r="W3786" s="170"/>
      <c r="X3786" s="174"/>
      <c r="Y3786" s="170"/>
      <c r="Z3786" s="170"/>
      <c r="AA3786" s="170"/>
      <c r="AB3786" s="170"/>
      <c r="AC3786" s="170"/>
      <c r="AD3786" s="174"/>
      <c r="AE3786" s="170"/>
      <c r="AF3786" s="170"/>
      <c r="AI3786" s="170"/>
      <c r="AJ3786" s="170"/>
      <c r="AK3786" s="170"/>
      <c r="AL3786" s="170"/>
      <c r="AM3786" s="170"/>
      <c r="AN3786" s="170"/>
    </row>
    <row r="3787" spans="1:40" ht="52.5" customHeight="1" x14ac:dyDescent="0.2">
      <c r="A3787" s="170"/>
      <c r="B3787" s="170"/>
      <c r="C3787" s="170"/>
      <c r="D3787" s="170"/>
      <c r="E3787" s="170"/>
      <c r="F3787" s="170"/>
      <c r="G3787" s="170"/>
      <c r="H3787" s="170"/>
      <c r="I3787" s="170"/>
      <c r="J3787" s="170"/>
      <c r="K3787" s="170"/>
      <c r="L3787" s="170"/>
      <c r="M3787" s="170"/>
      <c r="N3787" s="170"/>
      <c r="O3787" s="170"/>
      <c r="P3787" s="170"/>
      <c r="Q3787" s="170"/>
      <c r="R3787" s="170"/>
      <c r="S3787" s="170"/>
      <c r="T3787" s="170"/>
      <c r="U3787" s="170"/>
      <c r="V3787" s="170"/>
      <c r="W3787" s="170"/>
      <c r="X3787" s="174"/>
      <c r="Y3787" s="170"/>
      <c r="Z3787" s="170"/>
      <c r="AA3787" s="170"/>
      <c r="AB3787" s="170"/>
      <c r="AC3787" s="170"/>
      <c r="AD3787" s="174"/>
      <c r="AE3787" s="170"/>
      <c r="AF3787" s="170"/>
      <c r="AI3787" s="170"/>
      <c r="AJ3787" s="170"/>
      <c r="AK3787" s="170"/>
      <c r="AL3787" s="170"/>
      <c r="AM3787" s="170"/>
      <c r="AN3787" s="170"/>
    </row>
    <row r="3788" spans="1:40" ht="52.5" customHeight="1" x14ac:dyDescent="0.2">
      <c r="A3788" s="170"/>
      <c r="B3788" s="170"/>
      <c r="C3788" s="170"/>
      <c r="D3788" s="170"/>
      <c r="E3788" s="170"/>
      <c r="F3788" s="170"/>
      <c r="G3788" s="170"/>
      <c r="H3788" s="170"/>
      <c r="I3788" s="170"/>
      <c r="J3788" s="170"/>
      <c r="K3788" s="170"/>
      <c r="L3788" s="170"/>
      <c r="M3788" s="170"/>
      <c r="N3788" s="170"/>
      <c r="O3788" s="170"/>
      <c r="P3788" s="170"/>
      <c r="Q3788" s="170"/>
      <c r="R3788" s="170"/>
      <c r="S3788" s="170"/>
      <c r="T3788" s="170"/>
      <c r="U3788" s="170"/>
      <c r="V3788" s="170"/>
      <c r="W3788" s="170"/>
      <c r="X3788" s="174"/>
      <c r="Y3788" s="170"/>
      <c r="Z3788" s="170"/>
      <c r="AA3788" s="170"/>
      <c r="AB3788" s="170"/>
      <c r="AC3788" s="170"/>
      <c r="AD3788" s="174"/>
      <c r="AE3788" s="170"/>
      <c r="AF3788" s="170"/>
      <c r="AI3788" s="170"/>
      <c r="AJ3788" s="170"/>
      <c r="AK3788" s="170"/>
      <c r="AL3788" s="170"/>
      <c r="AM3788" s="170"/>
      <c r="AN3788" s="170"/>
    </row>
    <row r="3789" spans="1:40" ht="52.5" customHeight="1" x14ac:dyDescent="0.2">
      <c r="A3789" s="170"/>
      <c r="B3789" s="170"/>
      <c r="C3789" s="170"/>
      <c r="D3789" s="170"/>
      <c r="E3789" s="170"/>
      <c r="F3789" s="170"/>
      <c r="G3789" s="170"/>
      <c r="H3789" s="170"/>
      <c r="I3789" s="170"/>
      <c r="J3789" s="170"/>
      <c r="K3789" s="170"/>
      <c r="L3789" s="170"/>
      <c r="M3789" s="170"/>
      <c r="N3789" s="170"/>
      <c r="O3789" s="170"/>
      <c r="P3789" s="170"/>
      <c r="Q3789" s="170"/>
      <c r="R3789" s="170"/>
      <c r="S3789" s="170"/>
      <c r="T3789" s="170"/>
      <c r="U3789" s="170"/>
      <c r="V3789" s="170"/>
      <c r="W3789" s="170"/>
      <c r="X3789" s="174"/>
      <c r="Y3789" s="170"/>
      <c r="Z3789" s="170"/>
      <c r="AA3789" s="170"/>
      <c r="AB3789" s="170"/>
      <c r="AC3789" s="170"/>
      <c r="AD3789" s="174"/>
      <c r="AE3789" s="170"/>
      <c r="AF3789" s="170"/>
      <c r="AI3789" s="170"/>
      <c r="AJ3789" s="170"/>
      <c r="AK3789" s="170"/>
      <c r="AL3789" s="170"/>
      <c r="AM3789" s="170"/>
      <c r="AN3789" s="170"/>
    </row>
    <row r="3790" spans="1:40" ht="52.5" customHeight="1" x14ac:dyDescent="0.2">
      <c r="A3790" s="170"/>
      <c r="B3790" s="170"/>
      <c r="C3790" s="170"/>
      <c r="D3790" s="170"/>
      <c r="E3790" s="170"/>
      <c r="F3790" s="170"/>
      <c r="G3790" s="170"/>
      <c r="H3790" s="170"/>
      <c r="I3790" s="170"/>
      <c r="J3790" s="170"/>
      <c r="K3790" s="170"/>
      <c r="L3790" s="170"/>
      <c r="M3790" s="170"/>
      <c r="N3790" s="170"/>
      <c r="O3790" s="170"/>
      <c r="P3790" s="170"/>
      <c r="Q3790" s="170"/>
      <c r="R3790" s="170"/>
      <c r="S3790" s="170"/>
      <c r="T3790" s="170"/>
      <c r="U3790" s="170"/>
      <c r="V3790" s="170"/>
      <c r="W3790" s="170"/>
      <c r="X3790" s="174"/>
      <c r="Y3790" s="170"/>
      <c r="Z3790" s="170"/>
      <c r="AA3790" s="170"/>
      <c r="AB3790" s="170"/>
      <c r="AC3790" s="170"/>
      <c r="AD3790" s="174"/>
      <c r="AE3790" s="170"/>
      <c r="AF3790" s="170"/>
      <c r="AI3790" s="170"/>
      <c r="AJ3790" s="170"/>
      <c r="AK3790" s="170"/>
      <c r="AL3790" s="170"/>
      <c r="AM3790" s="170"/>
      <c r="AN3790" s="170"/>
    </row>
    <row r="3791" spans="1:40" ht="52.5" customHeight="1" x14ac:dyDescent="0.2">
      <c r="A3791" s="170"/>
      <c r="B3791" s="170"/>
      <c r="C3791" s="170"/>
      <c r="D3791" s="170"/>
      <c r="E3791" s="170"/>
      <c r="F3791" s="170"/>
      <c r="G3791" s="170"/>
      <c r="H3791" s="170"/>
      <c r="I3791" s="170"/>
      <c r="J3791" s="170"/>
      <c r="K3791" s="170"/>
      <c r="L3791" s="170"/>
      <c r="M3791" s="170"/>
      <c r="N3791" s="170"/>
      <c r="O3791" s="170"/>
      <c r="P3791" s="170"/>
      <c r="Q3791" s="170"/>
      <c r="R3791" s="170"/>
      <c r="S3791" s="170"/>
      <c r="T3791" s="170"/>
      <c r="U3791" s="170"/>
      <c r="V3791" s="170"/>
      <c r="W3791" s="170"/>
      <c r="X3791" s="174"/>
      <c r="Y3791" s="170"/>
      <c r="Z3791" s="170"/>
      <c r="AA3791" s="170"/>
      <c r="AB3791" s="170"/>
      <c r="AC3791" s="170"/>
      <c r="AD3791" s="174"/>
      <c r="AE3791" s="170"/>
      <c r="AF3791" s="170"/>
      <c r="AI3791" s="170"/>
      <c r="AJ3791" s="170"/>
      <c r="AK3791" s="170"/>
      <c r="AL3791" s="170"/>
      <c r="AM3791" s="170"/>
      <c r="AN3791" s="170"/>
    </row>
    <row r="3792" spans="1:40" ht="52.5" customHeight="1" x14ac:dyDescent="0.2">
      <c r="A3792" s="170"/>
      <c r="B3792" s="170"/>
      <c r="C3792" s="170"/>
      <c r="D3792" s="170"/>
      <c r="E3792" s="170"/>
      <c r="F3792" s="170"/>
      <c r="G3792" s="170"/>
      <c r="H3792" s="170"/>
      <c r="I3792" s="170"/>
      <c r="J3792" s="170"/>
      <c r="K3792" s="170"/>
      <c r="L3792" s="170"/>
      <c r="M3792" s="170"/>
      <c r="N3792" s="170"/>
      <c r="O3792" s="170"/>
      <c r="P3792" s="170"/>
      <c r="Q3792" s="170"/>
      <c r="R3792" s="170"/>
      <c r="S3792" s="170"/>
      <c r="T3792" s="170"/>
      <c r="U3792" s="170"/>
      <c r="V3792" s="170"/>
      <c r="W3792" s="170"/>
      <c r="X3792" s="174"/>
      <c r="Y3792" s="170"/>
      <c r="Z3792" s="170"/>
      <c r="AA3792" s="170"/>
      <c r="AB3792" s="170"/>
      <c r="AC3792" s="170"/>
      <c r="AD3792" s="174"/>
      <c r="AE3792" s="170"/>
      <c r="AF3792" s="170"/>
      <c r="AI3792" s="170"/>
      <c r="AJ3792" s="170"/>
      <c r="AK3792" s="170"/>
      <c r="AL3792" s="170"/>
      <c r="AM3792" s="170"/>
      <c r="AN3792" s="170"/>
    </row>
    <row r="3793" spans="1:40" ht="52.5" customHeight="1" x14ac:dyDescent="0.2">
      <c r="A3793" s="170"/>
      <c r="B3793" s="170"/>
      <c r="C3793" s="170"/>
      <c r="D3793" s="170"/>
      <c r="E3793" s="170"/>
      <c r="F3793" s="170"/>
      <c r="G3793" s="170"/>
      <c r="H3793" s="170"/>
      <c r="I3793" s="170"/>
      <c r="J3793" s="170"/>
      <c r="K3793" s="170"/>
      <c r="L3793" s="170"/>
      <c r="M3793" s="170"/>
      <c r="N3793" s="170"/>
      <c r="O3793" s="170"/>
      <c r="P3793" s="170"/>
      <c r="Q3793" s="170"/>
      <c r="R3793" s="170"/>
      <c r="S3793" s="170"/>
      <c r="T3793" s="170"/>
      <c r="U3793" s="170"/>
      <c r="V3793" s="170"/>
      <c r="W3793" s="170"/>
      <c r="X3793" s="174"/>
      <c r="Y3793" s="170"/>
      <c r="Z3793" s="170"/>
      <c r="AA3793" s="170"/>
      <c r="AB3793" s="170"/>
      <c r="AC3793" s="170"/>
      <c r="AD3793" s="174"/>
      <c r="AE3793" s="170"/>
      <c r="AF3793" s="170"/>
      <c r="AI3793" s="170"/>
      <c r="AJ3793" s="170"/>
      <c r="AK3793" s="170"/>
      <c r="AL3793" s="170"/>
      <c r="AM3793" s="170"/>
      <c r="AN3793" s="170"/>
    </row>
    <row r="3794" spans="1:40" ht="52.5" customHeight="1" x14ac:dyDescent="0.2">
      <c r="A3794" s="170"/>
      <c r="B3794" s="170"/>
      <c r="C3794" s="170"/>
      <c r="D3794" s="170"/>
      <c r="E3794" s="170"/>
      <c r="F3794" s="170"/>
      <c r="G3794" s="170"/>
      <c r="H3794" s="170"/>
      <c r="I3794" s="170"/>
      <c r="J3794" s="170"/>
      <c r="K3794" s="170"/>
      <c r="L3794" s="170"/>
      <c r="M3794" s="170"/>
      <c r="N3794" s="170"/>
      <c r="O3794" s="170"/>
      <c r="P3794" s="170"/>
      <c r="Q3794" s="170"/>
      <c r="R3794" s="170"/>
      <c r="S3794" s="170"/>
      <c r="T3794" s="170"/>
      <c r="U3794" s="170"/>
      <c r="V3794" s="170"/>
      <c r="W3794" s="170"/>
      <c r="X3794" s="174"/>
      <c r="Y3794" s="170"/>
      <c r="Z3794" s="170"/>
      <c r="AA3794" s="170"/>
      <c r="AB3794" s="170"/>
      <c r="AC3794" s="170"/>
      <c r="AD3794" s="174"/>
      <c r="AE3794" s="170"/>
      <c r="AF3794" s="170"/>
      <c r="AI3794" s="170"/>
      <c r="AJ3794" s="170"/>
      <c r="AK3794" s="170"/>
      <c r="AL3794" s="170"/>
      <c r="AM3794" s="170"/>
      <c r="AN3794" s="170"/>
    </row>
    <row r="3795" spans="1:40" ht="52.5" customHeight="1" x14ac:dyDescent="0.2">
      <c r="A3795" s="170"/>
      <c r="B3795" s="170"/>
      <c r="C3795" s="170"/>
      <c r="D3795" s="170"/>
      <c r="E3795" s="170"/>
      <c r="F3795" s="170"/>
      <c r="G3795" s="170"/>
      <c r="H3795" s="170"/>
      <c r="I3795" s="170"/>
      <c r="J3795" s="170"/>
      <c r="K3795" s="170"/>
      <c r="L3795" s="170"/>
      <c r="M3795" s="170"/>
      <c r="N3795" s="170"/>
      <c r="O3795" s="170"/>
      <c r="P3795" s="170"/>
      <c r="Q3795" s="170"/>
      <c r="R3795" s="170"/>
      <c r="S3795" s="170"/>
      <c r="T3795" s="170"/>
      <c r="U3795" s="170"/>
      <c r="V3795" s="170"/>
      <c r="W3795" s="170"/>
      <c r="X3795" s="174"/>
      <c r="Y3795" s="170"/>
      <c r="Z3795" s="170"/>
      <c r="AA3795" s="170"/>
      <c r="AB3795" s="170"/>
      <c r="AC3795" s="170"/>
      <c r="AD3795" s="174"/>
      <c r="AE3795" s="170"/>
      <c r="AF3795" s="170"/>
      <c r="AI3795" s="170"/>
      <c r="AJ3795" s="170"/>
      <c r="AK3795" s="170"/>
      <c r="AL3795" s="170"/>
      <c r="AM3795" s="170"/>
      <c r="AN3795" s="170"/>
    </row>
    <row r="3796" spans="1:40" ht="52.5" customHeight="1" x14ac:dyDescent="0.2">
      <c r="A3796" s="170"/>
      <c r="B3796" s="170"/>
      <c r="C3796" s="170"/>
      <c r="D3796" s="170"/>
      <c r="E3796" s="170"/>
      <c r="F3796" s="170"/>
      <c r="G3796" s="170"/>
      <c r="H3796" s="170"/>
      <c r="I3796" s="170"/>
      <c r="J3796" s="170"/>
      <c r="K3796" s="170"/>
      <c r="L3796" s="170"/>
      <c r="M3796" s="170"/>
      <c r="N3796" s="170"/>
      <c r="O3796" s="170"/>
      <c r="P3796" s="170"/>
      <c r="Q3796" s="170"/>
      <c r="R3796" s="170"/>
      <c r="S3796" s="170"/>
      <c r="T3796" s="170"/>
      <c r="U3796" s="170"/>
      <c r="V3796" s="170"/>
      <c r="W3796" s="170"/>
      <c r="X3796" s="174"/>
      <c r="Y3796" s="170"/>
      <c r="Z3796" s="170"/>
      <c r="AA3796" s="170"/>
      <c r="AB3796" s="170"/>
      <c r="AC3796" s="170"/>
      <c r="AD3796" s="174"/>
      <c r="AE3796" s="170"/>
      <c r="AF3796" s="170"/>
      <c r="AI3796" s="170"/>
      <c r="AJ3796" s="170"/>
      <c r="AK3796" s="170"/>
      <c r="AL3796" s="170"/>
      <c r="AM3796" s="170"/>
      <c r="AN3796" s="170"/>
    </row>
    <row r="3797" spans="1:40" ht="52.5" customHeight="1" x14ac:dyDescent="0.2">
      <c r="A3797" s="170"/>
      <c r="B3797" s="170"/>
      <c r="C3797" s="170"/>
      <c r="D3797" s="170"/>
      <c r="E3797" s="170"/>
      <c r="F3797" s="170"/>
      <c r="G3797" s="170"/>
      <c r="H3797" s="170"/>
      <c r="I3797" s="170"/>
      <c r="J3797" s="170"/>
      <c r="K3797" s="170"/>
      <c r="L3797" s="170"/>
      <c r="M3797" s="170"/>
      <c r="N3797" s="170"/>
      <c r="O3797" s="170"/>
      <c r="P3797" s="170"/>
      <c r="Q3797" s="170"/>
      <c r="R3797" s="170"/>
      <c r="S3797" s="170"/>
      <c r="T3797" s="170"/>
      <c r="U3797" s="170"/>
      <c r="V3797" s="170"/>
      <c r="W3797" s="170"/>
      <c r="X3797" s="174"/>
      <c r="Y3797" s="170"/>
      <c r="Z3797" s="170"/>
      <c r="AA3797" s="170"/>
      <c r="AB3797" s="170"/>
      <c r="AC3797" s="170"/>
      <c r="AD3797" s="174"/>
      <c r="AE3797" s="170"/>
      <c r="AF3797" s="170"/>
      <c r="AI3797" s="170"/>
      <c r="AJ3797" s="170"/>
      <c r="AK3797" s="170"/>
      <c r="AL3797" s="170"/>
      <c r="AM3797" s="170"/>
      <c r="AN3797" s="170"/>
    </row>
    <row r="3798" spans="1:40" ht="52.5" customHeight="1" x14ac:dyDescent="0.2">
      <c r="A3798" s="170"/>
      <c r="B3798" s="170"/>
      <c r="C3798" s="170"/>
      <c r="D3798" s="170"/>
      <c r="E3798" s="170"/>
      <c r="F3798" s="170"/>
      <c r="G3798" s="170"/>
      <c r="H3798" s="170"/>
      <c r="I3798" s="170"/>
      <c r="J3798" s="170"/>
      <c r="K3798" s="170"/>
      <c r="L3798" s="170"/>
      <c r="M3798" s="170"/>
      <c r="N3798" s="170"/>
      <c r="O3798" s="170"/>
      <c r="P3798" s="170"/>
      <c r="Q3798" s="170"/>
      <c r="R3798" s="170"/>
      <c r="S3798" s="170"/>
      <c r="T3798" s="170"/>
      <c r="U3798" s="170"/>
      <c r="V3798" s="170"/>
      <c r="W3798" s="170"/>
      <c r="X3798" s="174"/>
      <c r="Y3798" s="170"/>
      <c r="Z3798" s="170"/>
      <c r="AA3798" s="170"/>
      <c r="AB3798" s="170"/>
      <c r="AC3798" s="170"/>
      <c r="AD3798" s="174"/>
      <c r="AE3798" s="170"/>
      <c r="AF3798" s="170"/>
      <c r="AI3798" s="170"/>
      <c r="AJ3798" s="170"/>
      <c r="AK3798" s="170"/>
      <c r="AL3798" s="170"/>
      <c r="AM3798" s="170"/>
      <c r="AN3798" s="170"/>
    </row>
    <row r="3799" spans="1:40" ht="52.5" customHeight="1" x14ac:dyDescent="0.2">
      <c r="A3799" s="170"/>
      <c r="B3799" s="170"/>
      <c r="C3799" s="170"/>
      <c r="D3799" s="170"/>
      <c r="E3799" s="170"/>
      <c r="F3799" s="170"/>
      <c r="G3799" s="170"/>
      <c r="H3799" s="170"/>
      <c r="I3799" s="170"/>
      <c r="J3799" s="170"/>
      <c r="K3799" s="170"/>
      <c r="L3799" s="170"/>
      <c r="M3799" s="170"/>
      <c r="N3799" s="170"/>
      <c r="O3799" s="170"/>
      <c r="P3799" s="170"/>
      <c r="Q3799" s="170"/>
      <c r="R3799" s="170"/>
      <c r="S3799" s="170"/>
      <c r="T3799" s="170"/>
      <c r="U3799" s="170"/>
      <c r="V3799" s="170"/>
      <c r="W3799" s="170"/>
      <c r="X3799" s="174"/>
      <c r="Y3799" s="170"/>
      <c r="Z3799" s="170"/>
      <c r="AA3799" s="170"/>
      <c r="AB3799" s="170"/>
      <c r="AC3799" s="170"/>
      <c r="AD3799" s="174"/>
      <c r="AE3799" s="170"/>
      <c r="AF3799" s="170"/>
      <c r="AI3799" s="170"/>
      <c r="AJ3799" s="170"/>
      <c r="AK3799" s="170"/>
      <c r="AL3799" s="170"/>
      <c r="AM3799" s="170"/>
      <c r="AN3799" s="170"/>
    </row>
    <row r="3800" spans="1:40" ht="52.5" customHeight="1" x14ac:dyDescent="0.2">
      <c r="A3800" s="170"/>
      <c r="B3800" s="170"/>
      <c r="C3800" s="170"/>
      <c r="D3800" s="170"/>
      <c r="E3800" s="170"/>
      <c r="F3800" s="170"/>
      <c r="G3800" s="170"/>
      <c r="H3800" s="170"/>
      <c r="I3800" s="170"/>
      <c r="J3800" s="170"/>
      <c r="K3800" s="170"/>
      <c r="L3800" s="170"/>
      <c r="M3800" s="170"/>
      <c r="N3800" s="170"/>
      <c r="O3800" s="170"/>
      <c r="P3800" s="170"/>
      <c r="Q3800" s="170"/>
      <c r="R3800" s="170"/>
      <c r="S3800" s="170"/>
      <c r="T3800" s="170"/>
      <c r="U3800" s="170"/>
      <c r="V3800" s="170"/>
      <c r="W3800" s="170"/>
      <c r="X3800" s="174"/>
      <c r="Y3800" s="170"/>
      <c r="Z3800" s="170"/>
      <c r="AA3800" s="170"/>
      <c r="AB3800" s="170"/>
      <c r="AC3800" s="170"/>
      <c r="AD3800" s="174"/>
      <c r="AE3800" s="170"/>
      <c r="AF3800" s="170"/>
      <c r="AI3800" s="170"/>
      <c r="AJ3800" s="170"/>
      <c r="AK3800" s="170"/>
      <c r="AL3800" s="170"/>
      <c r="AM3800" s="170"/>
      <c r="AN3800" s="170"/>
    </row>
    <row r="3801" spans="1:40" ht="52.5" customHeight="1" x14ac:dyDescent="0.2">
      <c r="A3801" s="170"/>
      <c r="B3801" s="170"/>
      <c r="C3801" s="170"/>
      <c r="D3801" s="170"/>
      <c r="E3801" s="170"/>
      <c r="F3801" s="170"/>
      <c r="G3801" s="170"/>
      <c r="H3801" s="170"/>
      <c r="I3801" s="170"/>
      <c r="J3801" s="170"/>
      <c r="K3801" s="170"/>
      <c r="L3801" s="170"/>
      <c r="M3801" s="170"/>
      <c r="N3801" s="170"/>
      <c r="O3801" s="170"/>
      <c r="P3801" s="170"/>
      <c r="Q3801" s="170"/>
      <c r="R3801" s="170"/>
      <c r="S3801" s="170"/>
      <c r="T3801" s="170"/>
      <c r="U3801" s="170"/>
      <c r="V3801" s="170"/>
      <c r="W3801" s="170"/>
      <c r="X3801" s="174"/>
      <c r="Y3801" s="170"/>
      <c r="Z3801" s="170"/>
      <c r="AA3801" s="170"/>
      <c r="AB3801" s="170"/>
      <c r="AC3801" s="170"/>
      <c r="AD3801" s="174"/>
      <c r="AE3801" s="170"/>
      <c r="AF3801" s="170"/>
      <c r="AI3801" s="170"/>
      <c r="AJ3801" s="170"/>
      <c r="AK3801" s="170"/>
      <c r="AL3801" s="170"/>
      <c r="AM3801" s="170"/>
      <c r="AN3801" s="170"/>
    </row>
    <row r="3802" spans="1:40" ht="52.5" customHeight="1" x14ac:dyDescent="0.2">
      <c r="A3802" s="170"/>
      <c r="B3802" s="170"/>
      <c r="C3802" s="170"/>
      <c r="D3802" s="170"/>
      <c r="E3802" s="170"/>
      <c r="F3802" s="170"/>
      <c r="G3802" s="170"/>
      <c r="H3802" s="170"/>
      <c r="I3802" s="170"/>
      <c r="J3802" s="170"/>
      <c r="K3802" s="170"/>
      <c r="L3802" s="170"/>
      <c r="M3802" s="170"/>
      <c r="N3802" s="170"/>
      <c r="O3802" s="170"/>
      <c r="P3802" s="170"/>
      <c r="Q3802" s="170"/>
      <c r="R3802" s="170"/>
      <c r="S3802" s="170"/>
      <c r="T3802" s="170"/>
      <c r="U3802" s="170"/>
      <c r="V3802" s="170"/>
      <c r="W3802" s="170"/>
      <c r="X3802" s="174"/>
      <c r="Y3802" s="170"/>
      <c r="Z3802" s="170"/>
      <c r="AA3802" s="170"/>
      <c r="AB3802" s="170"/>
      <c r="AC3802" s="170"/>
      <c r="AD3802" s="174"/>
      <c r="AE3802" s="170"/>
      <c r="AF3802" s="170"/>
      <c r="AI3802" s="170"/>
      <c r="AJ3802" s="170"/>
      <c r="AK3802" s="170"/>
      <c r="AL3802" s="170"/>
      <c r="AM3802" s="170"/>
      <c r="AN3802" s="170"/>
    </row>
    <row r="3803" spans="1:40" ht="52.5" customHeight="1" x14ac:dyDescent="0.2">
      <c r="A3803" s="170"/>
      <c r="B3803" s="170"/>
      <c r="C3803" s="170"/>
      <c r="D3803" s="170"/>
      <c r="E3803" s="170"/>
      <c r="F3803" s="170"/>
      <c r="G3803" s="170"/>
      <c r="H3803" s="170"/>
      <c r="I3803" s="170"/>
      <c r="J3803" s="170"/>
      <c r="K3803" s="170"/>
      <c r="L3803" s="170"/>
      <c r="M3803" s="170"/>
      <c r="N3803" s="170"/>
      <c r="O3803" s="170"/>
      <c r="P3803" s="170"/>
      <c r="Q3803" s="170"/>
      <c r="R3803" s="170"/>
      <c r="S3803" s="170"/>
      <c r="T3803" s="170"/>
      <c r="U3803" s="170"/>
      <c r="V3803" s="170"/>
      <c r="W3803" s="170"/>
      <c r="X3803" s="174"/>
      <c r="Y3803" s="170"/>
      <c r="Z3803" s="170"/>
      <c r="AA3803" s="170"/>
      <c r="AB3803" s="170"/>
      <c r="AC3803" s="170"/>
      <c r="AD3803" s="174"/>
      <c r="AE3803" s="170"/>
      <c r="AF3803" s="170"/>
      <c r="AI3803" s="170"/>
      <c r="AJ3803" s="170"/>
      <c r="AK3803" s="170"/>
      <c r="AL3803" s="170"/>
      <c r="AM3803" s="170"/>
      <c r="AN3803" s="170"/>
    </row>
    <row r="3804" spans="1:40" ht="52.5" customHeight="1" x14ac:dyDescent="0.2">
      <c r="A3804" s="170"/>
      <c r="B3804" s="170"/>
      <c r="C3804" s="170"/>
      <c r="D3804" s="170"/>
      <c r="E3804" s="170"/>
      <c r="F3804" s="170"/>
      <c r="G3804" s="170"/>
      <c r="H3804" s="170"/>
      <c r="I3804" s="170"/>
      <c r="J3804" s="170"/>
      <c r="K3804" s="170"/>
      <c r="L3804" s="170"/>
      <c r="M3804" s="170"/>
      <c r="N3804" s="170"/>
      <c r="O3804" s="170"/>
      <c r="P3804" s="170"/>
      <c r="Q3804" s="170"/>
      <c r="R3804" s="170"/>
      <c r="S3804" s="170"/>
      <c r="T3804" s="170"/>
      <c r="U3804" s="170"/>
      <c r="V3804" s="170"/>
      <c r="W3804" s="170"/>
      <c r="X3804" s="174"/>
      <c r="Y3804" s="170"/>
      <c r="Z3804" s="170"/>
      <c r="AA3804" s="170"/>
      <c r="AB3804" s="170"/>
      <c r="AC3804" s="170"/>
      <c r="AD3804" s="174"/>
      <c r="AE3804" s="170"/>
      <c r="AF3804" s="170"/>
      <c r="AI3804" s="170"/>
      <c r="AJ3804" s="170"/>
      <c r="AK3804" s="170"/>
      <c r="AL3804" s="170"/>
      <c r="AM3804" s="170"/>
      <c r="AN3804" s="170"/>
    </row>
    <row r="3805" spans="1:40" ht="52.5" customHeight="1" x14ac:dyDescent="0.2">
      <c r="A3805" s="170"/>
      <c r="B3805" s="170"/>
      <c r="C3805" s="170"/>
      <c r="D3805" s="170"/>
      <c r="E3805" s="170"/>
      <c r="F3805" s="170"/>
      <c r="G3805" s="170"/>
      <c r="H3805" s="170"/>
      <c r="I3805" s="170"/>
      <c r="J3805" s="170"/>
      <c r="K3805" s="170"/>
      <c r="L3805" s="170"/>
      <c r="M3805" s="170"/>
      <c r="N3805" s="170"/>
      <c r="O3805" s="170"/>
      <c r="P3805" s="170"/>
      <c r="Q3805" s="170"/>
      <c r="R3805" s="170"/>
      <c r="S3805" s="170"/>
      <c r="T3805" s="170"/>
      <c r="U3805" s="170"/>
      <c r="V3805" s="170"/>
      <c r="W3805" s="170"/>
      <c r="X3805" s="174"/>
      <c r="Y3805" s="170"/>
      <c r="Z3805" s="170"/>
      <c r="AA3805" s="170"/>
      <c r="AB3805" s="170"/>
      <c r="AC3805" s="170"/>
      <c r="AD3805" s="174"/>
      <c r="AE3805" s="170"/>
      <c r="AF3805" s="170"/>
      <c r="AI3805" s="170"/>
      <c r="AJ3805" s="170"/>
      <c r="AK3805" s="170"/>
      <c r="AL3805" s="170"/>
      <c r="AM3805" s="170"/>
      <c r="AN3805" s="170"/>
    </row>
    <row r="3806" spans="1:40" ht="52.5" customHeight="1" x14ac:dyDescent="0.2">
      <c r="A3806" s="170"/>
      <c r="B3806" s="170"/>
      <c r="C3806" s="170"/>
      <c r="D3806" s="170"/>
      <c r="E3806" s="170"/>
      <c r="F3806" s="170"/>
      <c r="G3806" s="170"/>
      <c r="H3806" s="170"/>
      <c r="I3806" s="170"/>
      <c r="J3806" s="170"/>
      <c r="K3806" s="170"/>
      <c r="L3806" s="170"/>
      <c r="M3806" s="170"/>
      <c r="N3806" s="170"/>
      <c r="O3806" s="170"/>
      <c r="P3806" s="170"/>
      <c r="Q3806" s="170"/>
      <c r="R3806" s="170"/>
      <c r="S3806" s="170"/>
      <c r="T3806" s="170"/>
      <c r="U3806" s="170"/>
      <c r="V3806" s="170"/>
      <c r="W3806" s="170"/>
      <c r="X3806" s="174"/>
      <c r="Y3806" s="170"/>
      <c r="Z3806" s="170"/>
      <c r="AA3806" s="170"/>
      <c r="AB3806" s="170"/>
      <c r="AC3806" s="170"/>
      <c r="AD3806" s="174"/>
      <c r="AE3806" s="170"/>
      <c r="AF3806" s="170"/>
      <c r="AI3806" s="170"/>
      <c r="AJ3806" s="170"/>
      <c r="AK3806" s="170"/>
      <c r="AL3806" s="170"/>
      <c r="AM3806" s="170"/>
      <c r="AN3806" s="170"/>
    </row>
    <row r="3807" spans="1:40" ht="52.5" customHeight="1" x14ac:dyDescent="0.2">
      <c r="A3807" s="170"/>
      <c r="B3807" s="170"/>
      <c r="C3807" s="170"/>
      <c r="D3807" s="170"/>
      <c r="E3807" s="170"/>
      <c r="F3807" s="170"/>
      <c r="G3807" s="170"/>
      <c r="H3807" s="170"/>
      <c r="I3807" s="170"/>
      <c r="J3807" s="170"/>
      <c r="K3807" s="170"/>
      <c r="L3807" s="170"/>
      <c r="M3807" s="170"/>
      <c r="N3807" s="170"/>
      <c r="O3807" s="170"/>
      <c r="P3807" s="170"/>
      <c r="Q3807" s="170"/>
      <c r="R3807" s="170"/>
      <c r="S3807" s="170"/>
      <c r="T3807" s="170"/>
      <c r="U3807" s="170"/>
      <c r="V3807" s="170"/>
      <c r="W3807" s="170"/>
      <c r="X3807" s="174"/>
      <c r="Y3807" s="170"/>
      <c r="Z3807" s="170"/>
      <c r="AA3807" s="170"/>
      <c r="AB3807" s="170"/>
      <c r="AC3807" s="170"/>
      <c r="AD3807" s="174"/>
      <c r="AE3807" s="170"/>
      <c r="AF3807" s="170"/>
      <c r="AI3807" s="170"/>
      <c r="AJ3807" s="170"/>
      <c r="AK3807" s="170"/>
      <c r="AL3807" s="170"/>
      <c r="AM3807" s="170"/>
      <c r="AN3807" s="170"/>
    </row>
    <row r="3808" spans="1:40" ht="52.5" customHeight="1" x14ac:dyDescent="0.2">
      <c r="A3808" s="170"/>
      <c r="B3808" s="170"/>
      <c r="C3808" s="170"/>
      <c r="D3808" s="170"/>
      <c r="E3808" s="170"/>
      <c r="F3808" s="170"/>
      <c r="G3808" s="170"/>
      <c r="H3808" s="170"/>
      <c r="I3808" s="170"/>
      <c r="J3808" s="170"/>
      <c r="K3808" s="170"/>
      <c r="L3808" s="170"/>
      <c r="M3808" s="170"/>
      <c r="N3808" s="170"/>
      <c r="O3808" s="170"/>
      <c r="P3808" s="170"/>
      <c r="Q3808" s="170"/>
      <c r="R3808" s="170"/>
      <c r="S3808" s="170"/>
      <c r="T3808" s="170"/>
      <c r="U3808" s="170"/>
      <c r="V3808" s="170"/>
      <c r="W3808" s="170"/>
      <c r="X3808" s="174"/>
      <c r="Y3808" s="170"/>
      <c r="Z3808" s="170"/>
      <c r="AA3808" s="170"/>
      <c r="AB3808" s="170"/>
      <c r="AC3808" s="170"/>
      <c r="AD3808" s="174"/>
      <c r="AE3808" s="170"/>
      <c r="AF3808" s="170"/>
      <c r="AI3808" s="170"/>
      <c r="AJ3808" s="170"/>
      <c r="AK3808" s="170"/>
      <c r="AL3808" s="170"/>
      <c r="AM3808" s="170"/>
      <c r="AN3808" s="170"/>
    </row>
    <row r="3809" spans="1:40" ht="52.5" customHeight="1" x14ac:dyDescent="0.2">
      <c r="A3809" s="170"/>
      <c r="B3809" s="170"/>
      <c r="C3809" s="170"/>
      <c r="D3809" s="170"/>
      <c r="E3809" s="170"/>
      <c r="F3809" s="170"/>
      <c r="G3809" s="170"/>
      <c r="H3809" s="170"/>
      <c r="I3809" s="170"/>
      <c r="J3809" s="170"/>
      <c r="K3809" s="170"/>
      <c r="L3809" s="170"/>
      <c r="M3809" s="170"/>
      <c r="N3809" s="170"/>
      <c r="O3809" s="170"/>
      <c r="P3809" s="170"/>
      <c r="Q3809" s="170"/>
      <c r="R3809" s="170"/>
      <c r="S3809" s="170"/>
      <c r="T3809" s="170"/>
      <c r="U3809" s="170"/>
      <c r="V3809" s="170"/>
      <c r="W3809" s="170"/>
      <c r="X3809" s="174"/>
      <c r="Y3809" s="170"/>
      <c r="Z3809" s="170"/>
      <c r="AA3809" s="170"/>
      <c r="AB3809" s="170"/>
      <c r="AC3809" s="170"/>
      <c r="AD3809" s="174"/>
      <c r="AE3809" s="170"/>
      <c r="AF3809" s="170"/>
      <c r="AI3809" s="170"/>
      <c r="AJ3809" s="170"/>
      <c r="AK3809" s="170"/>
      <c r="AL3809" s="170"/>
      <c r="AM3809" s="170"/>
      <c r="AN3809" s="170"/>
    </row>
    <row r="3810" spans="1:40" ht="52.5" customHeight="1" x14ac:dyDescent="0.2">
      <c r="A3810" s="170"/>
      <c r="B3810" s="170"/>
      <c r="C3810" s="170"/>
      <c r="D3810" s="170"/>
      <c r="E3810" s="170"/>
      <c r="F3810" s="170"/>
      <c r="G3810" s="170"/>
      <c r="H3810" s="170"/>
      <c r="I3810" s="170"/>
      <c r="J3810" s="170"/>
      <c r="K3810" s="170"/>
      <c r="L3810" s="170"/>
      <c r="M3810" s="170"/>
      <c r="N3810" s="170"/>
      <c r="O3810" s="170"/>
      <c r="P3810" s="170"/>
      <c r="Q3810" s="170"/>
      <c r="R3810" s="170"/>
      <c r="S3810" s="170"/>
      <c r="T3810" s="170"/>
      <c r="U3810" s="170"/>
      <c r="V3810" s="170"/>
      <c r="W3810" s="170"/>
      <c r="X3810" s="174"/>
      <c r="Y3810" s="170"/>
      <c r="Z3810" s="170"/>
      <c r="AA3810" s="170"/>
      <c r="AB3810" s="170"/>
      <c r="AC3810" s="170"/>
      <c r="AD3810" s="174"/>
      <c r="AE3810" s="170"/>
      <c r="AF3810" s="170"/>
      <c r="AI3810" s="170"/>
      <c r="AJ3810" s="170"/>
      <c r="AK3810" s="170"/>
      <c r="AL3810" s="170"/>
      <c r="AM3810" s="170"/>
      <c r="AN3810" s="170"/>
    </row>
    <row r="3811" spans="1:40" ht="52.5" customHeight="1" x14ac:dyDescent="0.2">
      <c r="A3811" s="170"/>
      <c r="B3811" s="170"/>
      <c r="C3811" s="170"/>
      <c r="D3811" s="170"/>
      <c r="E3811" s="170"/>
      <c r="F3811" s="170"/>
      <c r="G3811" s="170"/>
      <c r="H3811" s="170"/>
      <c r="I3811" s="170"/>
      <c r="J3811" s="170"/>
      <c r="K3811" s="170"/>
      <c r="L3811" s="170"/>
      <c r="M3811" s="170"/>
      <c r="N3811" s="170"/>
      <c r="O3811" s="170"/>
      <c r="P3811" s="170"/>
      <c r="Q3811" s="170"/>
      <c r="R3811" s="170"/>
      <c r="S3811" s="170"/>
      <c r="T3811" s="170"/>
      <c r="U3811" s="170"/>
      <c r="V3811" s="170"/>
      <c r="W3811" s="170"/>
      <c r="X3811" s="174"/>
      <c r="Y3811" s="170"/>
      <c r="Z3811" s="170"/>
      <c r="AA3811" s="170"/>
      <c r="AB3811" s="170"/>
      <c r="AC3811" s="170"/>
      <c r="AD3811" s="174"/>
      <c r="AE3811" s="170"/>
      <c r="AF3811" s="170"/>
      <c r="AI3811" s="170"/>
      <c r="AJ3811" s="170"/>
      <c r="AK3811" s="170"/>
      <c r="AL3811" s="170"/>
      <c r="AM3811" s="170"/>
      <c r="AN3811" s="170"/>
    </row>
    <row r="3812" spans="1:40" ht="52.5" customHeight="1" x14ac:dyDescent="0.2">
      <c r="A3812" s="170"/>
      <c r="B3812" s="170"/>
      <c r="C3812" s="170"/>
      <c r="D3812" s="170"/>
      <c r="E3812" s="170"/>
      <c r="F3812" s="170"/>
      <c r="G3812" s="170"/>
      <c r="H3812" s="170"/>
      <c r="I3812" s="170"/>
      <c r="J3812" s="170"/>
      <c r="K3812" s="170"/>
      <c r="L3812" s="170"/>
      <c r="M3812" s="170"/>
      <c r="N3812" s="170"/>
      <c r="O3812" s="170"/>
      <c r="P3812" s="170"/>
      <c r="Q3812" s="170"/>
      <c r="R3812" s="170"/>
      <c r="S3812" s="170"/>
      <c r="T3812" s="170"/>
      <c r="U3812" s="170"/>
      <c r="V3812" s="170"/>
      <c r="W3812" s="170"/>
      <c r="X3812" s="174"/>
      <c r="Y3812" s="170"/>
      <c r="Z3812" s="170"/>
      <c r="AA3812" s="170"/>
      <c r="AB3812" s="170"/>
      <c r="AC3812" s="170"/>
      <c r="AD3812" s="174"/>
      <c r="AE3812" s="170"/>
      <c r="AF3812" s="170"/>
      <c r="AI3812" s="170"/>
      <c r="AJ3812" s="170"/>
      <c r="AK3812" s="170"/>
      <c r="AL3812" s="170"/>
      <c r="AM3812" s="170"/>
      <c r="AN3812" s="170"/>
    </row>
    <row r="3813" spans="1:40" ht="52.5" customHeight="1" x14ac:dyDescent="0.2">
      <c r="A3813" s="170"/>
      <c r="B3813" s="170"/>
      <c r="C3813" s="170"/>
      <c r="D3813" s="170"/>
      <c r="E3813" s="170"/>
      <c r="F3813" s="170"/>
      <c r="G3813" s="170"/>
      <c r="H3813" s="170"/>
      <c r="I3813" s="170"/>
      <c r="J3813" s="170"/>
      <c r="K3813" s="170"/>
      <c r="L3813" s="170"/>
      <c r="M3813" s="170"/>
      <c r="N3813" s="170"/>
      <c r="O3813" s="170"/>
      <c r="P3813" s="170"/>
      <c r="Q3813" s="170"/>
      <c r="R3813" s="170"/>
      <c r="S3813" s="170"/>
      <c r="T3813" s="170"/>
      <c r="U3813" s="170"/>
      <c r="V3813" s="170"/>
      <c r="W3813" s="170"/>
      <c r="X3813" s="174"/>
      <c r="Y3813" s="170"/>
      <c r="Z3813" s="170"/>
      <c r="AA3813" s="170"/>
      <c r="AB3813" s="170"/>
      <c r="AC3813" s="170"/>
      <c r="AD3813" s="174"/>
      <c r="AE3813" s="170"/>
      <c r="AF3813" s="170"/>
      <c r="AI3813" s="170"/>
      <c r="AJ3813" s="170"/>
      <c r="AK3813" s="170"/>
      <c r="AL3813" s="170"/>
      <c r="AM3813" s="170"/>
      <c r="AN3813" s="170"/>
    </row>
    <row r="3814" spans="1:40" ht="52.5" customHeight="1" x14ac:dyDescent="0.2">
      <c r="A3814" s="170"/>
      <c r="B3814" s="170"/>
      <c r="C3814" s="170"/>
      <c r="D3814" s="170"/>
      <c r="E3814" s="170"/>
      <c r="F3814" s="170"/>
      <c r="G3814" s="170"/>
      <c r="H3814" s="170"/>
      <c r="I3814" s="170"/>
      <c r="J3814" s="170"/>
      <c r="K3814" s="170"/>
      <c r="L3814" s="170"/>
      <c r="M3814" s="170"/>
      <c r="N3814" s="170"/>
      <c r="O3814" s="170"/>
      <c r="P3814" s="170"/>
      <c r="Q3814" s="170"/>
      <c r="R3814" s="170"/>
      <c r="S3814" s="170"/>
      <c r="T3814" s="170"/>
      <c r="U3814" s="170"/>
      <c r="V3814" s="170"/>
      <c r="W3814" s="170"/>
      <c r="X3814" s="174"/>
      <c r="Y3814" s="170"/>
      <c r="Z3814" s="170"/>
      <c r="AA3814" s="170"/>
      <c r="AB3814" s="170"/>
      <c r="AC3814" s="170"/>
      <c r="AD3814" s="174"/>
      <c r="AE3814" s="170"/>
      <c r="AF3814" s="170"/>
      <c r="AI3814" s="170"/>
      <c r="AJ3814" s="170"/>
      <c r="AK3814" s="170"/>
      <c r="AL3814" s="170"/>
      <c r="AM3814" s="170"/>
      <c r="AN3814" s="170"/>
    </row>
    <row r="3815" spans="1:40" ht="52.5" customHeight="1" x14ac:dyDescent="0.2">
      <c r="A3815" s="170"/>
      <c r="B3815" s="170"/>
      <c r="C3815" s="170"/>
      <c r="D3815" s="170"/>
      <c r="E3815" s="170"/>
      <c r="F3815" s="170"/>
      <c r="G3815" s="170"/>
      <c r="H3815" s="170"/>
      <c r="I3815" s="170"/>
      <c r="J3815" s="170"/>
      <c r="K3815" s="170"/>
      <c r="L3815" s="170"/>
      <c r="M3815" s="170"/>
      <c r="N3815" s="170"/>
      <c r="O3815" s="170"/>
      <c r="P3815" s="170"/>
      <c r="Q3815" s="170"/>
      <c r="R3815" s="170"/>
      <c r="S3815" s="170"/>
      <c r="T3815" s="170"/>
      <c r="U3815" s="170"/>
      <c r="V3815" s="170"/>
      <c r="W3815" s="170"/>
      <c r="X3815" s="174"/>
      <c r="Y3815" s="170"/>
      <c r="Z3815" s="170"/>
      <c r="AA3815" s="170"/>
      <c r="AB3815" s="170"/>
      <c r="AC3815" s="170"/>
      <c r="AD3815" s="174"/>
      <c r="AE3815" s="170"/>
      <c r="AF3815" s="170"/>
      <c r="AI3815" s="170"/>
      <c r="AJ3815" s="170"/>
      <c r="AK3815" s="170"/>
      <c r="AL3815" s="170"/>
      <c r="AM3815" s="170"/>
      <c r="AN3815" s="170"/>
    </row>
    <row r="3816" spans="1:40" ht="52.5" customHeight="1" x14ac:dyDescent="0.2">
      <c r="A3816" s="170"/>
      <c r="B3816" s="170"/>
      <c r="C3816" s="170"/>
      <c r="D3816" s="170"/>
      <c r="E3816" s="170"/>
      <c r="F3816" s="170"/>
      <c r="G3816" s="170"/>
      <c r="H3816" s="170"/>
      <c r="I3816" s="170"/>
      <c r="J3816" s="170"/>
      <c r="K3816" s="170"/>
      <c r="L3816" s="170"/>
      <c r="M3816" s="170"/>
      <c r="N3816" s="170"/>
      <c r="O3816" s="170"/>
      <c r="P3816" s="170"/>
      <c r="Q3816" s="170"/>
      <c r="R3816" s="170"/>
      <c r="S3816" s="170"/>
      <c r="T3816" s="170"/>
      <c r="U3816" s="170"/>
      <c r="V3816" s="170"/>
      <c r="W3816" s="170"/>
      <c r="X3816" s="174"/>
      <c r="Y3816" s="170"/>
      <c r="Z3816" s="170"/>
      <c r="AA3816" s="170"/>
      <c r="AB3816" s="170"/>
      <c r="AC3816" s="170"/>
      <c r="AD3816" s="174"/>
      <c r="AE3816" s="170"/>
      <c r="AF3816" s="170"/>
      <c r="AI3816" s="170"/>
      <c r="AJ3816" s="170"/>
      <c r="AK3816" s="170"/>
      <c r="AL3816" s="170"/>
      <c r="AM3816" s="170"/>
      <c r="AN3816" s="170"/>
    </row>
    <row r="3817" spans="1:40" ht="52.5" customHeight="1" x14ac:dyDescent="0.2">
      <c r="A3817" s="170"/>
      <c r="B3817" s="170"/>
      <c r="C3817" s="170"/>
      <c r="D3817" s="170"/>
      <c r="E3817" s="170"/>
      <c r="F3817" s="170"/>
      <c r="G3817" s="170"/>
      <c r="H3817" s="170"/>
      <c r="I3817" s="170"/>
      <c r="J3817" s="170"/>
      <c r="K3817" s="170"/>
      <c r="L3817" s="170"/>
      <c r="M3817" s="170"/>
      <c r="N3817" s="170"/>
      <c r="O3817" s="170"/>
      <c r="P3817" s="170"/>
      <c r="Q3817" s="170"/>
      <c r="R3817" s="170"/>
      <c r="S3817" s="170"/>
      <c r="T3817" s="170"/>
      <c r="U3817" s="170"/>
      <c r="V3817" s="170"/>
      <c r="W3817" s="170"/>
      <c r="X3817" s="174"/>
      <c r="Y3817" s="170"/>
      <c r="Z3817" s="170"/>
      <c r="AA3817" s="170"/>
      <c r="AB3817" s="170"/>
      <c r="AC3817" s="170"/>
      <c r="AD3817" s="174"/>
      <c r="AE3817" s="170"/>
      <c r="AF3817" s="170"/>
      <c r="AI3817" s="170"/>
      <c r="AJ3817" s="170"/>
      <c r="AK3817" s="170"/>
      <c r="AL3817" s="170"/>
      <c r="AM3817" s="170"/>
      <c r="AN3817" s="170"/>
    </row>
    <row r="3818" spans="1:40" ht="52.5" customHeight="1" x14ac:dyDescent="0.2">
      <c r="A3818" s="170"/>
      <c r="B3818" s="170"/>
      <c r="C3818" s="170"/>
      <c r="D3818" s="170"/>
      <c r="E3818" s="170"/>
      <c r="F3818" s="170"/>
      <c r="G3818" s="170"/>
      <c r="H3818" s="170"/>
      <c r="I3818" s="170"/>
      <c r="J3818" s="170"/>
      <c r="K3818" s="170"/>
      <c r="L3818" s="170"/>
      <c r="M3818" s="170"/>
      <c r="N3818" s="170"/>
      <c r="O3818" s="170"/>
      <c r="P3818" s="170"/>
      <c r="Q3818" s="170"/>
      <c r="R3818" s="170"/>
      <c r="S3818" s="170"/>
      <c r="T3818" s="170"/>
      <c r="U3818" s="170"/>
      <c r="V3818" s="170"/>
      <c r="W3818" s="170"/>
      <c r="X3818" s="174"/>
      <c r="Y3818" s="170"/>
      <c r="Z3818" s="170"/>
      <c r="AA3818" s="170"/>
      <c r="AB3818" s="170"/>
      <c r="AC3818" s="170"/>
      <c r="AD3818" s="174"/>
      <c r="AE3818" s="170"/>
      <c r="AF3818" s="170"/>
      <c r="AI3818" s="170"/>
      <c r="AJ3818" s="170"/>
      <c r="AK3818" s="170"/>
      <c r="AL3818" s="170"/>
      <c r="AM3818" s="170"/>
      <c r="AN3818" s="170"/>
    </row>
    <row r="3819" spans="1:40" ht="52.5" customHeight="1" x14ac:dyDescent="0.2">
      <c r="A3819" s="170"/>
      <c r="B3819" s="170"/>
      <c r="C3819" s="170"/>
      <c r="D3819" s="170"/>
      <c r="E3819" s="170"/>
      <c r="F3819" s="170"/>
      <c r="G3819" s="170"/>
      <c r="H3819" s="170"/>
      <c r="I3819" s="170"/>
      <c r="J3819" s="170"/>
      <c r="K3819" s="170"/>
      <c r="L3819" s="170"/>
      <c r="M3819" s="170"/>
      <c r="N3819" s="170"/>
      <c r="O3819" s="170"/>
      <c r="P3819" s="170"/>
      <c r="Q3819" s="170"/>
      <c r="R3819" s="170"/>
      <c r="S3819" s="170"/>
      <c r="T3819" s="170"/>
      <c r="U3819" s="170"/>
      <c r="V3819" s="170"/>
      <c r="W3819" s="170"/>
      <c r="X3819" s="174"/>
      <c r="Y3819" s="170"/>
      <c r="Z3819" s="170"/>
      <c r="AA3819" s="170"/>
      <c r="AB3819" s="170"/>
      <c r="AC3819" s="170"/>
      <c r="AD3819" s="174"/>
      <c r="AE3819" s="170"/>
      <c r="AF3819" s="170"/>
      <c r="AI3819" s="170"/>
      <c r="AJ3819" s="170"/>
      <c r="AK3819" s="170"/>
      <c r="AL3819" s="170"/>
      <c r="AM3819" s="170"/>
      <c r="AN3819" s="170"/>
    </row>
    <row r="3820" spans="1:40" ht="52.5" customHeight="1" x14ac:dyDescent="0.2">
      <c r="A3820" s="170"/>
      <c r="B3820" s="170"/>
      <c r="C3820" s="170"/>
      <c r="D3820" s="170"/>
      <c r="E3820" s="170"/>
      <c r="F3820" s="170"/>
      <c r="G3820" s="170"/>
      <c r="H3820" s="170"/>
      <c r="I3820" s="170"/>
      <c r="J3820" s="170"/>
      <c r="K3820" s="170"/>
      <c r="L3820" s="170"/>
      <c r="M3820" s="170"/>
      <c r="N3820" s="170"/>
      <c r="O3820" s="170"/>
      <c r="P3820" s="170"/>
      <c r="Q3820" s="170"/>
      <c r="R3820" s="170"/>
      <c r="S3820" s="170"/>
      <c r="T3820" s="170"/>
      <c r="U3820" s="170"/>
      <c r="V3820" s="170"/>
      <c r="W3820" s="170"/>
      <c r="X3820" s="174"/>
      <c r="Y3820" s="170"/>
      <c r="Z3820" s="170"/>
      <c r="AA3820" s="170"/>
      <c r="AB3820" s="170"/>
      <c r="AC3820" s="170"/>
      <c r="AD3820" s="174"/>
      <c r="AE3820" s="170"/>
      <c r="AF3820" s="170"/>
      <c r="AI3820" s="170"/>
      <c r="AJ3820" s="170"/>
      <c r="AK3820" s="170"/>
      <c r="AL3820" s="170"/>
      <c r="AM3820" s="170"/>
      <c r="AN3820" s="170"/>
    </row>
    <row r="3821" spans="1:40" ht="52.5" customHeight="1" x14ac:dyDescent="0.2">
      <c r="A3821" s="170"/>
      <c r="B3821" s="170"/>
      <c r="C3821" s="170"/>
      <c r="D3821" s="170"/>
      <c r="E3821" s="170"/>
      <c r="F3821" s="170"/>
      <c r="G3821" s="170"/>
      <c r="H3821" s="170"/>
      <c r="I3821" s="170"/>
      <c r="J3821" s="170"/>
      <c r="K3821" s="170"/>
      <c r="L3821" s="170"/>
      <c r="M3821" s="170"/>
      <c r="N3821" s="170"/>
      <c r="O3821" s="170"/>
      <c r="P3821" s="170"/>
      <c r="Q3821" s="170"/>
      <c r="R3821" s="170"/>
      <c r="S3821" s="170"/>
      <c r="T3821" s="170"/>
      <c r="U3821" s="170"/>
      <c r="V3821" s="170"/>
      <c r="W3821" s="170"/>
      <c r="X3821" s="174"/>
      <c r="Y3821" s="170"/>
      <c r="Z3821" s="170"/>
      <c r="AA3821" s="170"/>
      <c r="AB3821" s="170"/>
      <c r="AC3821" s="170"/>
      <c r="AD3821" s="174"/>
      <c r="AE3821" s="170"/>
      <c r="AF3821" s="170"/>
      <c r="AI3821" s="170"/>
      <c r="AJ3821" s="170"/>
      <c r="AK3821" s="170"/>
      <c r="AL3821" s="170"/>
      <c r="AM3821" s="170"/>
      <c r="AN3821" s="170"/>
    </row>
    <row r="3822" spans="1:40" ht="52.5" customHeight="1" x14ac:dyDescent="0.2">
      <c r="A3822" s="170"/>
      <c r="B3822" s="170"/>
      <c r="C3822" s="170"/>
      <c r="D3822" s="170"/>
      <c r="E3822" s="170"/>
      <c r="F3822" s="170"/>
      <c r="G3822" s="170"/>
      <c r="H3822" s="170"/>
      <c r="I3822" s="170"/>
      <c r="J3822" s="170"/>
      <c r="K3822" s="170"/>
      <c r="L3822" s="170"/>
      <c r="M3822" s="170"/>
      <c r="N3822" s="170"/>
      <c r="O3822" s="170"/>
      <c r="P3822" s="170"/>
      <c r="Q3822" s="170"/>
      <c r="R3822" s="170"/>
      <c r="S3822" s="170"/>
      <c r="T3822" s="170"/>
      <c r="U3822" s="170"/>
      <c r="V3822" s="170"/>
      <c r="W3822" s="170"/>
      <c r="X3822" s="174"/>
      <c r="Y3822" s="170"/>
      <c r="Z3822" s="170"/>
      <c r="AA3822" s="170"/>
      <c r="AB3822" s="170"/>
      <c r="AC3822" s="170"/>
      <c r="AD3822" s="174"/>
      <c r="AE3822" s="170"/>
      <c r="AF3822" s="170"/>
      <c r="AI3822" s="170"/>
      <c r="AJ3822" s="170"/>
      <c r="AK3822" s="170"/>
      <c r="AL3822" s="170"/>
      <c r="AM3822" s="170"/>
      <c r="AN3822" s="170"/>
    </row>
    <row r="3823" spans="1:40" ht="52.5" customHeight="1" x14ac:dyDescent="0.2">
      <c r="A3823" s="170"/>
      <c r="B3823" s="170"/>
      <c r="C3823" s="170"/>
      <c r="D3823" s="170"/>
      <c r="E3823" s="170"/>
      <c r="F3823" s="170"/>
      <c r="G3823" s="170"/>
      <c r="H3823" s="170"/>
      <c r="I3823" s="170"/>
      <c r="J3823" s="170"/>
      <c r="K3823" s="170"/>
      <c r="L3823" s="170"/>
      <c r="M3823" s="170"/>
      <c r="N3823" s="170"/>
      <c r="O3823" s="170"/>
      <c r="P3823" s="170"/>
      <c r="Q3823" s="170"/>
      <c r="R3823" s="170"/>
      <c r="S3823" s="170"/>
      <c r="T3823" s="170"/>
      <c r="U3823" s="170"/>
      <c r="V3823" s="170"/>
      <c r="W3823" s="170"/>
      <c r="X3823" s="174"/>
      <c r="Y3823" s="170"/>
      <c r="Z3823" s="170"/>
      <c r="AA3823" s="170"/>
      <c r="AB3823" s="170"/>
      <c r="AC3823" s="170"/>
      <c r="AD3823" s="174"/>
      <c r="AE3823" s="170"/>
      <c r="AF3823" s="170"/>
      <c r="AI3823" s="170"/>
      <c r="AJ3823" s="170"/>
      <c r="AK3823" s="170"/>
      <c r="AL3823" s="170"/>
      <c r="AM3823" s="170"/>
      <c r="AN3823" s="170"/>
    </row>
    <row r="3824" spans="1:40" ht="52.5" customHeight="1" x14ac:dyDescent="0.2">
      <c r="A3824" s="170"/>
      <c r="B3824" s="170"/>
      <c r="C3824" s="170"/>
      <c r="D3824" s="170"/>
      <c r="E3824" s="170"/>
      <c r="F3824" s="170"/>
      <c r="G3824" s="170"/>
      <c r="H3824" s="170"/>
      <c r="I3824" s="170"/>
      <c r="J3824" s="170"/>
      <c r="K3824" s="170"/>
      <c r="L3824" s="170"/>
      <c r="M3824" s="170"/>
      <c r="N3824" s="170"/>
      <c r="O3824" s="170"/>
      <c r="P3824" s="170"/>
      <c r="Q3824" s="170"/>
      <c r="R3824" s="170"/>
      <c r="S3824" s="170"/>
      <c r="T3824" s="170"/>
      <c r="U3824" s="170"/>
      <c r="V3824" s="170"/>
      <c r="W3824" s="170"/>
      <c r="X3824" s="174"/>
      <c r="Y3824" s="170"/>
      <c r="Z3824" s="170"/>
      <c r="AA3824" s="170"/>
      <c r="AB3824" s="170"/>
      <c r="AC3824" s="170"/>
      <c r="AD3824" s="174"/>
      <c r="AE3824" s="170"/>
      <c r="AF3824" s="170"/>
      <c r="AI3824" s="170"/>
      <c r="AJ3824" s="170"/>
      <c r="AK3824" s="170"/>
      <c r="AL3824" s="170"/>
      <c r="AM3824" s="170"/>
      <c r="AN3824" s="170"/>
    </row>
    <row r="3825" spans="1:40" ht="52.5" customHeight="1" x14ac:dyDescent="0.2">
      <c r="A3825" s="170"/>
      <c r="B3825" s="170"/>
      <c r="C3825" s="170"/>
      <c r="D3825" s="170"/>
      <c r="E3825" s="170"/>
      <c r="F3825" s="170"/>
      <c r="G3825" s="170"/>
      <c r="H3825" s="170"/>
      <c r="I3825" s="170"/>
      <c r="J3825" s="170"/>
      <c r="K3825" s="170"/>
      <c r="L3825" s="170"/>
      <c r="M3825" s="170"/>
      <c r="N3825" s="170"/>
      <c r="O3825" s="170"/>
      <c r="P3825" s="170"/>
      <c r="Q3825" s="170"/>
      <c r="R3825" s="170"/>
      <c r="S3825" s="170"/>
      <c r="T3825" s="170"/>
      <c r="U3825" s="170"/>
      <c r="V3825" s="170"/>
      <c r="W3825" s="170"/>
      <c r="X3825" s="174"/>
      <c r="Y3825" s="170"/>
      <c r="Z3825" s="170"/>
      <c r="AA3825" s="170"/>
      <c r="AB3825" s="170"/>
      <c r="AC3825" s="170"/>
      <c r="AD3825" s="174"/>
      <c r="AE3825" s="170"/>
      <c r="AF3825" s="170"/>
      <c r="AI3825" s="170"/>
      <c r="AJ3825" s="170"/>
      <c r="AK3825" s="170"/>
      <c r="AL3825" s="170"/>
      <c r="AM3825" s="170"/>
      <c r="AN3825" s="170"/>
    </row>
    <row r="3826" spans="1:40" ht="52.5" customHeight="1" x14ac:dyDescent="0.2">
      <c r="A3826" s="170"/>
      <c r="B3826" s="170"/>
      <c r="C3826" s="170"/>
      <c r="D3826" s="170"/>
      <c r="E3826" s="170"/>
      <c r="F3826" s="170"/>
      <c r="G3826" s="170"/>
      <c r="H3826" s="170"/>
      <c r="I3826" s="170"/>
      <c r="J3826" s="170"/>
      <c r="K3826" s="170"/>
      <c r="L3826" s="170"/>
      <c r="M3826" s="170"/>
      <c r="N3826" s="170"/>
      <c r="O3826" s="170"/>
      <c r="P3826" s="170"/>
      <c r="Q3826" s="170"/>
      <c r="R3826" s="170"/>
      <c r="S3826" s="170"/>
      <c r="T3826" s="170"/>
      <c r="U3826" s="170"/>
      <c r="V3826" s="170"/>
      <c r="W3826" s="170"/>
      <c r="X3826" s="174"/>
      <c r="Y3826" s="170"/>
      <c r="Z3826" s="170"/>
      <c r="AA3826" s="170"/>
      <c r="AB3826" s="170"/>
      <c r="AC3826" s="170"/>
      <c r="AD3826" s="174"/>
      <c r="AE3826" s="170"/>
      <c r="AF3826" s="170"/>
      <c r="AI3826" s="170"/>
      <c r="AJ3826" s="170"/>
      <c r="AK3826" s="170"/>
      <c r="AL3826" s="170"/>
      <c r="AM3826" s="170"/>
      <c r="AN3826" s="170"/>
    </row>
    <row r="3827" spans="1:40" ht="52.5" customHeight="1" x14ac:dyDescent="0.2">
      <c r="A3827" s="170"/>
      <c r="B3827" s="170"/>
      <c r="C3827" s="170"/>
      <c r="D3827" s="170"/>
      <c r="E3827" s="170"/>
      <c r="F3827" s="170"/>
      <c r="G3827" s="170"/>
      <c r="H3827" s="170"/>
      <c r="I3827" s="170"/>
      <c r="J3827" s="170"/>
      <c r="K3827" s="170"/>
      <c r="L3827" s="170"/>
      <c r="M3827" s="170"/>
      <c r="N3827" s="170"/>
      <c r="O3827" s="170"/>
      <c r="P3827" s="170"/>
      <c r="Q3827" s="170"/>
      <c r="R3827" s="170"/>
      <c r="S3827" s="170"/>
      <c r="T3827" s="170"/>
      <c r="U3827" s="170"/>
      <c r="V3827" s="170"/>
      <c r="W3827" s="170"/>
      <c r="X3827" s="174"/>
      <c r="Y3827" s="170"/>
      <c r="Z3827" s="170"/>
      <c r="AA3827" s="170"/>
      <c r="AB3827" s="170"/>
      <c r="AC3827" s="170"/>
      <c r="AD3827" s="174"/>
      <c r="AE3827" s="170"/>
      <c r="AF3827" s="170"/>
      <c r="AI3827" s="170"/>
      <c r="AJ3827" s="170"/>
      <c r="AK3827" s="170"/>
      <c r="AL3827" s="170"/>
      <c r="AM3827" s="170"/>
      <c r="AN3827" s="170"/>
    </row>
    <row r="3828" spans="1:40" ht="52.5" customHeight="1" x14ac:dyDescent="0.2">
      <c r="A3828" s="170"/>
      <c r="B3828" s="170"/>
      <c r="C3828" s="170"/>
      <c r="D3828" s="170"/>
      <c r="E3828" s="170"/>
      <c r="F3828" s="170"/>
      <c r="G3828" s="170"/>
      <c r="H3828" s="170"/>
      <c r="I3828" s="170"/>
      <c r="J3828" s="170"/>
      <c r="K3828" s="170"/>
      <c r="L3828" s="170"/>
      <c r="M3828" s="170"/>
      <c r="N3828" s="170"/>
      <c r="O3828" s="170"/>
      <c r="P3828" s="170"/>
      <c r="Q3828" s="170"/>
      <c r="R3828" s="170"/>
      <c r="S3828" s="170"/>
      <c r="T3828" s="170"/>
      <c r="U3828" s="170"/>
      <c r="V3828" s="170"/>
      <c r="W3828" s="170"/>
      <c r="X3828" s="174"/>
      <c r="Y3828" s="170"/>
      <c r="Z3828" s="170"/>
      <c r="AA3828" s="170"/>
      <c r="AB3828" s="170"/>
      <c r="AC3828" s="170"/>
      <c r="AD3828" s="174"/>
      <c r="AE3828" s="170"/>
      <c r="AF3828" s="170"/>
      <c r="AI3828" s="170"/>
      <c r="AJ3828" s="170"/>
      <c r="AK3828" s="170"/>
      <c r="AL3828" s="170"/>
      <c r="AM3828" s="170"/>
      <c r="AN3828" s="170"/>
    </row>
    <row r="3829" spans="1:40" ht="52.5" customHeight="1" x14ac:dyDescent="0.2">
      <c r="A3829" s="170"/>
      <c r="B3829" s="170"/>
      <c r="C3829" s="170"/>
      <c r="D3829" s="170"/>
      <c r="E3829" s="170"/>
      <c r="F3829" s="170"/>
      <c r="G3829" s="170"/>
      <c r="H3829" s="170"/>
      <c r="I3829" s="170"/>
      <c r="J3829" s="170"/>
      <c r="K3829" s="170"/>
      <c r="L3829" s="170"/>
      <c r="M3829" s="170"/>
      <c r="N3829" s="170"/>
      <c r="O3829" s="170"/>
      <c r="P3829" s="170"/>
      <c r="Q3829" s="170"/>
      <c r="R3829" s="170"/>
      <c r="S3829" s="170"/>
      <c r="T3829" s="170"/>
      <c r="U3829" s="170"/>
      <c r="V3829" s="170"/>
      <c r="W3829" s="170"/>
      <c r="X3829" s="174"/>
      <c r="Y3829" s="170"/>
      <c r="Z3829" s="170"/>
      <c r="AA3829" s="170"/>
      <c r="AB3829" s="170"/>
      <c r="AC3829" s="170"/>
      <c r="AD3829" s="174"/>
      <c r="AE3829" s="170"/>
      <c r="AF3829" s="170"/>
      <c r="AI3829" s="170"/>
      <c r="AJ3829" s="170"/>
      <c r="AK3829" s="170"/>
      <c r="AL3829" s="170"/>
      <c r="AM3829" s="170"/>
      <c r="AN3829" s="170"/>
    </row>
    <row r="3830" spans="1:40" ht="52.5" customHeight="1" x14ac:dyDescent="0.2">
      <c r="A3830" s="170"/>
      <c r="B3830" s="170"/>
      <c r="C3830" s="170"/>
      <c r="D3830" s="170"/>
      <c r="E3830" s="170"/>
      <c r="F3830" s="170"/>
      <c r="G3830" s="170"/>
      <c r="H3830" s="170"/>
      <c r="I3830" s="170"/>
      <c r="J3830" s="170"/>
      <c r="K3830" s="170"/>
      <c r="L3830" s="170"/>
      <c r="M3830" s="170"/>
      <c r="N3830" s="170"/>
      <c r="O3830" s="170"/>
      <c r="P3830" s="170"/>
      <c r="Q3830" s="170"/>
      <c r="R3830" s="170"/>
      <c r="S3830" s="170"/>
      <c r="T3830" s="170"/>
      <c r="U3830" s="170"/>
      <c r="V3830" s="170"/>
      <c r="W3830" s="170"/>
      <c r="X3830" s="174"/>
      <c r="Y3830" s="170"/>
      <c r="Z3830" s="170"/>
      <c r="AA3830" s="170"/>
      <c r="AB3830" s="170"/>
      <c r="AC3830" s="170"/>
      <c r="AD3830" s="174"/>
      <c r="AE3830" s="170"/>
      <c r="AF3830" s="170"/>
      <c r="AI3830" s="170"/>
      <c r="AJ3830" s="170"/>
      <c r="AK3830" s="170"/>
      <c r="AL3830" s="170"/>
      <c r="AM3830" s="170"/>
      <c r="AN3830" s="170"/>
    </row>
    <row r="3831" spans="1:40" ht="52.5" customHeight="1" x14ac:dyDescent="0.2">
      <c r="A3831" s="170"/>
      <c r="B3831" s="170"/>
      <c r="C3831" s="170"/>
      <c r="D3831" s="170"/>
      <c r="E3831" s="170"/>
      <c r="F3831" s="170"/>
      <c r="G3831" s="170"/>
      <c r="H3831" s="170"/>
      <c r="I3831" s="170"/>
      <c r="J3831" s="170"/>
      <c r="K3831" s="170"/>
      <c r="L3831" s="170"/>
      <c r="M3831" s="170"/>
      <c r="N3831" s="170"/>
      <c r="O3831" s="170"/>
      <c r="P3831" s="170"/>
      <c r="Q3831" s="170"/>
      <c r="R3831" s="170"/>
      <c r="S3831" s="170"/>
      <c r="T3831" s="170"/>
      <c r="U3831" s="170"/>
      <c r="V3831" s="170"/>
      <c r="W3831" s="170"/>
      <c r="X3831" s="174"/>
      <c r="Y3831" s="170"/>
      <c r="Z3831" s="170"/>
      <c r="AA3831" s="170"/>
      <c r="AB3831" s="170"/>
      <c r="AC3831" s="170"/>
      <c r="AD3831" s="174"/>
      <c r="AE3831" s="170"/>
      <c r="AF3831" s="170"/>
      <c r="AI3831" s="170"/>
      <c r="AJ3831" s="170"/>
      <c r="AK3831" s="170"/>
      <c r="AL3831" s="170"/>
      <c r="AM3831" s="170"/>
      <c r="AN3831" s="170"/>
    </row>
    <row r="3832" spans="1:40" ht="52.5" customHeight="1" x14ac:dyDescent="0.2">
      <c r="A3832" s="170"/>
      <c r="B3832" s="170"/>
      <c r="C3832" s="170"/>
      <c r="D3832" s="170"/>
      <c r="E3832" s="170"/>
      <c r="F3832" s="170"/>
      <c r="G3832" s="170"/>
      <c r="H3832" s="170"/>
      <c r="I3832" s="170"/>
      <c r="J3832" s="170"/>
      <c r="K3832" s="170"/>
      <c r="L3832" s="170"/>
      <c r="M3832" s="170"/>
      <c r="N3832" s="170"/>
      <c r="O3832" s="170"/>
      <c r="P3832" s="170"/>
      <c r="Q3832" s="170"/>
      <c r="R3832" s="170"/>
      <c r="S3832" s="170"/>
      <c r="T3832" s="170"/>
      <c r="U3832" s="170"/>
      <c r="V3832" s="170"/>
      <c r="W3832" s="170"/>
      <c r="X3832" s="174"/>
      <c r="Y3832" s="170"/>
      <c r="Z3832" s="170"/>
      <c r="AA3832" s="170"/>
      <c r="AB3832" s="170"/>
      <c r="AC3832" s="170"/>
      <c r="AD3832" s="174"/>
      <c r="AE3832" s="170"/>
      <c r="AF3832" s="170"/>
      <c r="AI3832" s="170"/>
      <c r="AJ3832" s="170"/>
      <c r="AK3832" s="170"/>
      <c r="AL3832" s="170"/>
      <c r="AM3832" s="170"/>
      <c r="AN3832" s="170"/>
    </row>
    <row r="3833" spans="1:40" ht="52.5" customHeight="1" x14ac:dyDescent="0.2">
      <c r="A3833" s="170"/>
      <c r="B3833" s="170"/>
      <c r="C3833" s="170"/>
      <c r="D3833" s="170"/>
      <c r="E3833" s="170"/>
      <c r="F3833" s="170"/>
      <c r="G3833" s="170"/>
      <c r="H3833" s="170"/>
      <c r="I3833" s="170"/>
      <c r="J3833" s="170"/>
      <c r="K3833" s="170"/>
      <c r="L3833" s="170"/>
      <c r="M3833" s="170"/>
      <c r="N3833" s="170"/>
      <c r="O3833" s="170"/>
      <c r="P3833" s="170"/>
      <c r="Q3833" s="170"/>
      <c r="R3833" s="170"/>
      <c r="S3833" s="170"/>
      <c r="T3833" s="170"/>
      <c r="U3833" s="170"/>
      <c r="V3833" s="170"/>
      <c r="W3833" s="170"/>
      <c r="X3833" s="174"/>
      <c r="Y3833" s="170"/>
      <c r="Z3833" s="170"/>
      <c r="AA3833" s="170"/>
      <c r="AB3833" s="170"/>
      <c r="AC3833" s="170"/>
      <c r="AD3833" s="174"/>
      <c r="AE3833" s="170"/>
      <c r="AF3833" s="170"/>
      <c r="AI3833" s="170"/>
      <c r="AJ3833" s="170"/>
      <c r="AK3833" s="170"/>
      <c r="AL3833" s="170"/>
      <c r="AM3833" s="170"/>
      <c r="AN3833" s="170"/>
    </row>
    <row r="3834" spans="1:40" ht="52.5" customHeight="1" x14ac:dyDescent="0.2">
      <c r="A3834" s="170"/>
      <c r="B3834" s="170"/>
      <c r="C3834" s="170"/>
      <c r="D3834" s="170"/>
      <c r="E3834" s="170"/>
      <c r="F3834" s="170"/>
      <c r="G3834" s="170"/>
      <c r="H3834" s="170"/>
      <c r="I3834" s="170"/>
      <c r="J3834" s="170"/>
      <c r="K3834" s="170"/>
      <c r="L3834" s="170"/>
      <c r="M3834" s="170"/>
      <c r="N3834" s="170"/>
      <c r="O3834" s="170"/>
      <c r="P3834" s="170"/>
      <c r="Q3834" s="170"/>
      <c r="R3834" s="170"/>
      <c r="S3834" s="170"/>
      <c r="T3834" s="170"/>
      <c r="U3834" s="170"/>
      <c r="V3834" s="170"/>
      <c r="W3834" s="170"/>
      <c r="X3834" s="174"/>
      <c r="Y3834" s="170"/>
      <c r="Z3834" s="170"/>
      <c r="AA3834" s="170"/>
      <c r="AB3834" s="170"/>
      <c r="AC3834" s="170"/>
      <c r="AD3834" s="174"/>
      <c r="AE3834" s="170"/>
      <c r="AF3834" s="170"/>
      <c r="AI3834" s="170"/>
      <c r="AJ3834" s="170"/>
      <c r="AK3834" s="170"/>
      <c r="AL3834" s="170"/>
      <c r="AM3834" s="170"/>
      <c r="AN3834" s="170"/>
    </row>
    <row r="3835" spans="1:40" ht="52.5" customHeight="1" x14ac:dyDescent="0.2">
      <c r="A3835" s="170"/>
      <c r="B3835" s="170"/>
      <c r="C3835" s="170"/>
      <c r="D3835" s="170"/>
      <c r="E3835" s="170"/>
      <c r="F3835" s="170"/>
      <c r="G3835" s="170"/>
      <c r="H3835" s="170"/>
      <c r="I3835" s="170"/>
      <c r="J3835" s="170"/>
      <c r="K3835" s="170"/>
      <c r="L3835" s="170"/>
      <c r="M3835" s="170"/>
      <c r="N3835" s="170"/>
      <c r="O3835" s="170"/>
      <c r="P3835" s="170"/>
      <c r="Q3835" s="170"/>
      <c r="R3835" s="170"/>
      <c r="S3835" s="170"/>
      <c r="T3835" s="170"/>
      <c r="U3835" s="170"/>
      <c r="V3835" s="170"/>
      <c r="W3835" s="170"/>
      <c r="X3835" s="174"/>
      <c r="Y3835" s="170"/>
      <c r="Z3835" s="170"/>
      <c r="AA3835" s="170"/>
      <c r="AB3835" s="170"/>
      <c r="AC3835" s="170"/>
      <c r="AD3835" s="174"/>
      <c r="AE3835" s="170"/>
      <c r="AF3835" s="170"/>
      <c r="AI3835" s="170"/>
      <c r="AJ3835" s="170"/>
      <c r="AK3835" s="170"/>
      <c r="AL3835" s="170"/>
      <c r="AM3835" s="170"/>
      <c r="AN3835" s="170"/>
    </row>
    <row r="3836" spans="1:40" ht="52.5" customHeight="1" x14ac:dyDescent="0.2">
      <c r="A3836" s="170"/>
      <c r="B3836" s="170"/>
      <c r="C3836" s="170"/>
      <c r="D3836" s="170"/>
      <c r="E3836" s="170"/>
      <c r="F3836" s="170"/>
      <c r="G3836" s="170"/>
      <c r="H3836" s="170"/>
      <c r="I3836" s="170"/>
      <c r="J3836" s="170"/>
      <c r="K3836" s="170"/>
      <c r="L3836" s="170"/>
      <c r="M3836" s="170"/>
      <c r="N3836" s="170"/>
      <c r="O3836" s="170"/>
      <c r="P3836" s="170"/>
      <c r="Q3836" s="170"/>
      <c r="R3836" s="170"/>
      <c r="S3836" s="170"/>
      <c r="T3836" s="170"/>
      <c r="U3836" s="170"/>
      <c r="V3836" s="170"/>
      <c r="W3836" s="170"/>
      <c r="X3836" s="174"/>
      <c r="Y3836" s="170"/>
      <c r="Z3836" s="170"/>
      <c r="AA3836" s="170"/>
      <c r="AB3836" s="170"/>
      <c r="AC3836" s="170"/>
      <c r="AD3836" s="174"/>
      <c r="AE3836" s="170"/>
      <c r="AF3836" s="170"/>
      <c r="AI3836" s="170"/>
      <c r="AJ3836" s="170"/>
      <c r="AK3836" s="170"/>
      <c r="AL3836" s="170"/>
      <c r="AM3836" s="170"/>
      <c r="AN3836" s="170"/>
    </row>
    <row r="3837" spans="1:40" ht="52.5" customHeight="1" x14ac:dyDescent="0.2">
      <c r="A3837" s="170"/>
      <c r="B3837" s="170"/>
      <c r="C3837" s="170"/>
      <c r="D3837" s="170"/>
      <c r="E3837" s="170"/>
      <c r="F3837" s="170"/>
      <c r="G3837" s="170"/>
      <c r="H3837" s="170"/>
      <c r="I3837" s="170"/>
      <c r="J3837" s="170"/>
      <c r="K3837" s="170"/>
      <c r="L3837" s="170"/>
      <c r="M3837" s="170"/>
      <c r="N3837" s="170"/>
      <c r="O3837" s="170"/>
      <c r="P3837" s="170"/>
      <c r="Q3837" s="170"/>
      <c r="R3837" s="170"/>
      <c r="S3837" s="170"/>
      <c r="T3837" s="170"/>
      <c r="U3837" s="170"/>
      <c r="V3837" s="170"/>
      <c r="W3837" s="170"/>
      <c r="X3837" s="174"/>
      <c r="Y3837" s="170"/>
      <c r="Z3837" s="170"/>
      <c r="AA3837" s="170"/>
      <c r="AB3837" s="170"/>
      <c r="AC3837" s="170"/>
      <c r="AD3837" s="174"/>
      <c r="AE3837" s="170"/>
      <c r="AF3837" s="170"/>
      <c r="AI3837" s="170"/>
      <c r="AJ3837" s="170"/>
      <c r="AK3837" s="170"/>
      <c r="AL3837" s="170"/>
      <c r="AM3837" s="170"/>
      <c r="AN3837" s="170"/>
    </row>
    <row r="3838" spans="1:40" ht="52.5" customHeight="1" x14ac:dyDescent="0.2">
      <c r="A3838" s="170"/>
      <c r="B3838" s="170"/>
      <c r="C3838" s="170"/>
      <c r="D3838" s="170"/>
      <c r="E3838" s="170"/>
      <c r="F3838" s="170"/>
      <c r="G3838" s="170"/>
      <c r="H3838" s="170"/>
      <c r="I3838" s="170"/>
      <c r="J3838" s="170"/>
      <c r="K3838" s="170"/>
      <c r="L3838" s="170"/>
      <c r="M3838" s="170"/>
      <c r="N3838" s="170"/>
      <c r="O3838" s="170"/>
      <c r="P3838" s="170"/>
      <c r="Q3838" s="170"/>
      <c r="R3838" s="170"/>
      <c r="S3838" s="170"/>
      <c r="T3838" s="170"/>
      <c r="U3838" s="170"/>
      <c r="V3838" s="170"/>
      <c r="W3838" s="170"/>
      <c r="X3838" s="174"/>
      <c r="Y3838" s="170"/>
      <c r="Z3838" s="170"/>
      <c r="AA3838" s="170"/>
      <c r="AB3838" s="170"/>
      <c r="AC3838" s="170"/>
      <c r="AD3838" s="174"/>
      <c r="AE3838" s="170"/>
      <c r="AF3838" s="170"/>
      <c r="AI3838" s="170"/>
      <c r="AJ3838" s="170"/>
      <c r="AK3838" s="170"/>
      <c r="AL3838" s="170"/>
      <c r="AM3838" s="170"/>
      <c r="AN3838" s="170"/>
    </row>
    <row r="3839" spans="1:40" ht="52.5" customHeight="1" x14ac:dyDescent="0.2">
      <c r="A3839" s="170"/>
      <c r="B3839" s="170"/>
      <c r="C3839" s="170"/>
      <c r="D3839" s="170"/>
      <c r="E3839" s="170"/>
      <c r="F3839" s="170"/>
      <c r="G3839" s="170"/>
      <c r="H3839" s="170"/>
      <c r="I3839" s="170"/>
      <c r="J3839" s="170"/>
      <c r="K3839" s="170"/>
      <c r="L3839" s="170"/>
      <c r="M3839" s="170"/>
      <c r="N3839" s="170"/>
      <c r="O3839" s="170"/>
      <c r="P3839" s="170"/>
      <c r="Q3839" s="170"/>
      <c r="R3839" s="170"/>
      <c r="S3839" s="170"/>
      <c r="T3839" s="170"/>
      <c r="U3839" s="170"/>
      <c r="V3839" s="170"/>
      <c r="W3839" s="170"/>
      <c r="X3839" s="174"/>
      <c r="Y3839" s="170"/>
      <c r="Z3839" s="170"/>
      <c r="AA3839" s="170"/>
      <c r="AB3839" s="170"/>
      <c r="AC3839" s="170"/>
      <c r="AD3839" s="174"/>
      <c r="AE3839" s="170"/>
      <c r="AF3839" s="170"/>
      <c r="AI3839" s="170"/>
      <c r="AJ3839" s="170"/>
      <c r="AK3839" s="170"/>
      <c r="AL3839" s="170"/>
      <c r="AM3839" s="170"/>
      <c r="AN3839" s="170"/>
    </row>
    <row r="3840" spans="1:40" ht="52.5" customHeight="1" x14ac:dyDescent="0.2">
      <c r="A3840" s="170"/>
      <c r="B3840" s="170"/>
      <c r="C3840" s="170"/>
      <c r="D3840" s="170"/>
      <c r="E3840" s="170"/>
      <c r="F3840" s="170"/>
      <c r="G3840" s="170"/>
      <c r="H3840" s="170"/>
      <c r="I3840" s="170"/>
      <c r="J3840" s="170"/>
      <c r="K3840" s="170"/>
      <c r="L3840" s="170"/>
      <c r="M3840" s="170"/>
      <c r="N3840" s="170"/>
      <c r="O3840" s="170"/>
      <c r="P3840" s="170"/>
      <c r="Q3840" s="170"/>
      <c r="R3840" s="170"/>
      <c r="S3840" s="170"/>
      <c r="T3840" s="170"/>
      <c r="U3840" s="170"/>
      <c r="V3840" s="170"/>
      <c r="W3840" s="170"/>
      <c r="X3840" s="174"/>
      <c r="Y3840" s="170"/>
      <c r="Z3840" s="170"/>
      <c r="AA3840" s="170"/>
      <c r="AB3840" s="170"/>
      <c r="AC3840" s="170"/>
      <c r="AD3840" s="174"/>
      <c r="AE3840" s="170"/>
      <c r="AF3840" s="170"/>
      <c r="AI3840" s="170"/>
      <c r="AJ3840" s="170"/>
      <c r="AK3840" s="170"/>
      <c r="AL3840" s="170"/>
      <c r="AM3840" s="170"/>
      <c r="AN3840" s="170"/>
    </row>
    <row r="3841" spans="1:40" ht="52.5" customHeight="1" x14ac:dyDescent="0.2">
      <c r="A3841" s="170"/>
      <c r="B3841" s="170"/>
      <c r="C3841" s="170"/>
      <c r="D3841" s="170"/>
      <c r="E3841" s="170"/>
      <c r="F3841" s="170"/>
      <c r="G3841" s="170"/>
      <c r="H3841" s="170"/>
      <c r="I3841" s="170"/>
      <c r="J3841" s="170"/>
      <c r="K3841" s="170"/>
      <c r="L3841" s="170"/>
      <c r="M3841" s="170"/>
      <c r="N3841" s="170"/>
      <c r="O3841" s="170"/>
      <c r="P3841" s="170"/>
      <c r="Q3841" s="170"/>
      <c r="R3841" s="170"/>
      <c r="S3841" s="170"/>
      <c r="T3841" s="170"/>
      <c r="U3841" s="170"/>
      <c r="V3841" s="170"/>
      <c r="W3841" s="170"/>
      <c r="X3841" s="174"/>
      <c r="Y3841" s="170"/>
      <c r="Z3841" s="170"/>
      <c r="AA3841" s="170"/>
      <c r="AB3841" s="170"/>
      <c r="AC3841" s="170"/>
      <c r="AD3841" s="174"/>
      <c r="AE3841" s="170"/>
      <c r="AF3841" s="170"/>
      <c r="AI3841" s="170"/>
      <c r="AJ3841" s="170"/>
      <c r="AK3841" s="170"/>
      <c r="AL3841" s="170"/>
      <c r="AM3841" s="170"/>
      <c r="AN3841" s="170"/>
    </row>
    <row r="3842" spans="1:40" ht="52.5" customHeight="1" x14ac:dyDescent="0.2">
      <c r="A3842" s="170"/>
      <c r="B3842" s="170"/>
      <c r="C3842" s="170"/>
      <c r="D3842" s="170"/>
      <c r="E3842" s="170"/>
      <c r="F3842" s="170"/>
      <c r="G3842" s="170"/>
      <c r="H3842" s="170"/>
      <c r="I3842" s="170"/>
      <c r="J3842" s="170"/>
      <c r="K3842" s="170"/>
      <c r="L3842" s="170"/>
      <c r="M3842" s="170"/>
      <c r="N3842" s="170"/>
      <c r="O3842" s="170"/>
      <c r="P3842" s="170"/>
      <c r="Q3842" s="170"/>
      <c r="R3842" s="170"/>
      <c r="S3842" s="170"/>
      <c r="T3842" s="170"/>
      <c r="U3842" s="170"/>
      <c r="V3842" s="170"/>
      <c r="W3842" s="170"/>
      <c r="X3842" s="174"/>
      <c r="Y3842" s="170"/>
      <c r="Z3842" s="170"/>
      <c r="AA3842" s="170"/>
      <c r="AB3842" s="170"/>
      <c r="AC3842" s="170"/>
      <c r="AD3842" s="174"/>
      <c r="AE3842" s="170"/>
      <c r="AF3842" s="170"/>
      <c r="AI3842" s="170"/>
      <c r="AJ3842" s="170"/>
      <c r="AK3842" s="170"/>
      <c r="AL3842" s="170"/>
      <c r="AM3842" s="170"/>
      <c r="AN3842" s="170"/>
    </row>
    <row r="3843" spans="1:40" ht="52.5" customHeight="1" x14ac:dyDescent="0.2">
      <c r="A3843" s="170"/>
      <c r="B3843" s="170"/>
      <c r="C3843" s="170"/>
      <c r="D3843" s="170"/>
      <c r="E3843" s="170"/>
      <c r="F3843" s="170"/>
      <c r="G3843" s="170"/>
      <c r="H3843" s="170"/>
      <c r="I3843" s="170"/>
      <c r="J3843" s="170"/>
      <c r="K3843" s="170"/>
      <c r="L3843" s="170"/>
      <c r="M3843" s="170"/>
      <c r="N3843" s="170"/>
      <c r="O3843" s="170"/>
      <c r="P3843" s="170"/>
      <c r="Q3843" s="170"/>
      <c r="R3843" s="170"/>
      <c r="S3843" s="170"/>
      <c r="T3843" s="170"/>
      <c r="U3843" s="170"/>
      <c r="V3843" s="170"/>
      <c r="W3843" s="170"/>
      <c r="X3843" s="174"/>
      <c r="Y3843" s="170"/>
      <c r="Z3843" s="170"/>
      <c r="AA3843" s="170"/>
      <c r="AB3843" s="170"/>
      <c r="AC3843" s="170"/>
      <c r="AD3843" s="174"/>
      <c r="AE3843" s="170"/>
      <c r="AF3843" s="170"/>
      <c r="AI3843" s="170"/>
      <c r="AJ3843" s="170"/>
      <c r="AK3843" s="170"/>
      <c r="AL3843" s="170"/>
      <c r="AM3843" s="170"/>
      <c r="AN3843" s="170"/>
    </row>
    <row r="3844" spans="1:40" ht="52.5" customHeight="1" x14ac:dyDescent="0.2">
      <c r="A3844" s="170"/>
      <c r="B3844" s="170"/>
      <c r="C3844" s="170"/>
      <c r="D3844" s="170"/>
      <c r="E3844" s="170"/>
      <c r="F3844" s="170"/>
      <c r="G3844" s="170"/>
      <c r="H3844" s="170"/>
      <c r="I3844" s="170"/>
      <c r="J3844" s="170"/>
      <c r="K3844" s="170"/>
      <c r="L3844" s="170"/>
      <c r="M3844" s="170"/>
      <c r="N3844" s="170"/>
      <c r="O3844" s="170"/>
      <c r="P3844" s="170"/>
      <c r="Q3844" s="170"/>
      <c r="R3844" s="170"/>
      <c r="S3844" s="170"/>
      <c r="T3844" s="170"/>
      <c r="U3844" s="170"/>
      <c r="V3844" s="170"/>
      <c r="W3844" s="170"/>
      <c r="X3844" s="174"/>
      <c r="Y3844" s="170"/>
      <c r="Z3844" s="170"/>
      <c r="AA3844" s="170"/>
      <c r="AB3844" s="170"/>
      <c r="AC3844" s="170"/>
      <c r="AD3844" s="174"/>
      <c r="AE3844" s="170"/>
      <c r="AF3844" s="170"/>
      <c r="AI3844" s="170"/>
      <c r="AJ3844" s="170"/>
      <c r="AK3844" s="170"/>
      <c r="AL3844" s="170"/>
      <c r="AM3844" s="170"/>
      <c r="AN3844" s="170"/>
    </row>
    <row r="3845" spans="1:40" ht="52.5" customHeight="1" x14ac:dyDescent="0.2">
      <c r="A3845" s="170"/>
      <c r="B3845" s="170"/>
      <c r="C3845" s="170"/>
      <c r="D3845" s="170"/>
      <c r="E3845" s="170"/>
      <c r="F3845" s="170"/>
      <c r="G3845" s="170"/>
      <c r="H3845" s="170"/>
      <c r="I3845" s="170"/>
      <c r="J3845" s="170"/>
      <c r="K3845" s="170"/>
      <c r="L3845" s="170"/>
      <c r="M3845" s="170"/>
      <c r="N3845" s="170"/>
      <c r="O3845" s="170"/>
      <c r="P3845" s="170"/>
      <c r="Q3845" s="170"/>
      <c r="R3845" s="170"/>
      <c r="S3845" s="170"/>
      <c r="T3845" s="170"/>
      <c r="U3845" s="170"/>
      <c r="V3845" s="170"/>
      <c r="W3845" s="170"/>
      <c r="X3845" s="174"/>
      <c r="Y3845" s="170"/>
      <c r="Z3845" s="170"/>
      <c r="AA3845" s="170"/>
      <c r="AB3845" s="170"/>
      <c r="AC3845" s="170"/>
      <c r="AD3845" s="174"/>
      <c r="AE3845" s="170"/>
      <c r="AF3845" s="170"/>
      <c r="AI3845" s="170"/>
      <c r="AJ3845" s="170"/>
      <c r="AK3845" s="170"/>
      <c r="AL3845" s="170"/>
      <c r="AM3845" s="170"/>
      <c r="AN3845" s="170"/>
    </row>
    <row r="3846" spans="1:40" ht="52.5" customHeight="1" x14ac:dyDescent="0.2">
      <c r="A3846" s="170"/>
      <c r="B3846" s="170"/>
      <c r="C3846" s="170"/>
      <c r="D3846" s="170"/>
      <c r="E3846" s="170"/>
      <c r="F3846" s="170"/>
      <c r="G3846" s="170"/>
      <c r="H3846" s="170"/>
      <c r="I3846" s="170"/>
      <c r="J3846" s="170"/>
      <c r="K3846" s="170"/>
      <c r="L3846" s="170"/>
      <c r="M3846" s="170"/>
      <c r="N3846" s="170"/>
      <c r="O3846" s="170"/>
      <c r="P3846" s="170"/>
      <c r="Q3846" s="170"/>
      <c r="R3846" s="170"/>
      <c r="S3846" s="170"/>
      <c r="T3846" s="170"/>
      <c r="U3846" s="170"/>
      <c r="V3846" s="170"/>
      <c r="W3846" s="170"/>
      <c r="X3846" s="174"/>
      <c r="Y3846" s="170"/>
      <c r="Z3846" s="170"/>
      <c r="AA3846" s="170"/>
      <c r="AB3846" s="170"/>
      <c r="AC3846" s="170"/>
      <c r="AD3846" s="174"/>
      <c r="AE3846" s="170"/>
      <c r="AF3846" s="170"/>
      <c r="AI3846" s="170"/>
      <c r="AJ3846" s="170"/>
      <c r="AK3846" s="170"/>
      <c r="AL3846" s="170"/>
      <c r="AM3846" s="170"/>
      <c r="AN3846" s="170"/>
    </row>
    <row r="3847" spans="1:40" ht="52.5" customHeight="1" x14ac:dyDescent="0.2">
      <c r="A3847" s="170"/>
      <c r="B3847" s="170"/>
      <c r="C3847" s="170"/>
      <c r="D3847" s="170"/>
      <c r="E3847" s="170"/>
      <c r="F3847" s="170"/>
      <c r="G3847" s="170"/>
      <c r="H3847" s="170"/>
      <c r="I3847" s="170"/>
      <c r="J3847" s="170"/>
      <c r="K3847" s="170"/>
      <c r="L3847" s="170"/>
      <c r="M3847" s="170"/>
      <c r="N3847" s="170"/>
      <c r="O3847" s="170"/>
      <c r="P3847" s="170"/>
      <c r="Q3847" s="170"/>
      <c r="R3847" s="170"/>
      <c r="S3847" s="170"/>
      <c r="T3847" s="170"/>
      <c r="U3847" s="170"/>
      <c r="V3847" s="170"/>
      <c r="W3847" s="170"/>
      <c r="X3847" s="174"/>
      <c r="Y3847" s="170"/>
      <c r="Z3847" s="170"/>
      <c r="AA3847" s="170"/>
      <c r="AB3847" s="170"/>
      <c r="AC3847" s="170"/>
      <c r="AD3847" s="174"/>
      <c r="AE3847" s="170"/>
      <c r="AF3847" s="170"/>
      <c r="AI3847" s="170"/>
      <c r="AJ3847" s="170"/>
      <c r="AK3847" s="170"/>
      <c r="AL3847" s="170"/>
      <c r="AM3847" s="170"/>
      <c r="AN3847" s="170"/>
    </row>
    <row r="3848" spans="1:40" ht="52.5" customHeight="1" x14ac:dyDescent="0.2">
      <c r="A3848" s="170"/>
      <c r="B3848" s="170"/>
      <c r="C3848" s="170"/>
      <c r="D3848" s="170"/>
      <c r="E3848" s="170"/>
      <c r="F3848" s="170"/>
      <c r="G3848" s="170"/>
      <c r="H3848" s="170"/>
      <c r="I3848" s="170"/>
      <c r="J3848" s="170"/>
      <c r="K3848" s="170"/>
      <c r="L3848" s="170"/>
      <c r="M3848" s="170"/>
      <c r="N3848" s="170"/>
      <c r="O3848" s="170"/>
      <c r="P3848" s="170"/>
      <c r="Q3848" s="170"/>
      <c r="R3848" s="170"/>
      <c r="S3848" s="170"/>
      <c r="T3848" s="170"/>
      <c r="U3848" s="170"/>
      <c r="V3848" s="170"/>
      <c r="W3848" s="170"/>
      <c r="X3848" s="174"/>
      <c r="Y3848" s="170"/>
      <c r="Z3848" s="170"/>
      <c r="AA3848" s="170"/>
      <c r="AB3848" s="170"/>
      <c r="AC3848" s="170"/>
      <c r="AD3848" s="174"/>
      <c r="AE3848" s="170"/>
      <c r="AF3848" s="170"/>
      <c r="AI3848" s="170"/>
      <c r="AJ3848" s="170"/>
      <c r="AK3848" s="170"/>
      <c r="AL3848" s="170"/>
      <c r="AM3848" s="170"/>
      <c r="AN3848" s="170"/>
    </row>
    <row r="3849" spans="1:40" ht="52.5" customHeight="1" x14ac:dyDescent="0.2">
      <c r="A3849" s="170"/>
      <c r="B3849" s="170"/>
      <c r="C3849" s="170"/>
      <c r="D3849" s="170"/>
      <c r="E3849" s="170"/>
      <c r="F3849" s="170"/>
      <c r="G3849" s="170"/>
      <c r="H3849" s="170"/>
      <c r="I3849" s="170"/>
      <c r="J3849" s="170"/>
      <c r="K3849" s="170"/>
      <c r="L3849" s="170"/>
      <c r="M3849" s="170"/>
      <c r="N3849" s="170"/>
      <c r="O3849" s="170"/>
      <c r="P3849" s="170"/>
      <c r="Q3849" s="170"/>
      <c r="R3849" s="170"/>
      <c r="S3849" s="170"/>
      <c r="T3849" s="170"/>
      <c r="U3849" s="170"/>
      <c r="V3849" s="170"/>
      <c r="W3849" s="170"/>
      <c r="X3849" s="174"/>
      <c r="Y3849" s="170"/>
      <c r="Z3849" s="170"/>
      <c r="AA3849" s="170"/>
      <c r="AB3849" s="170"/>
      <c r="AC3849" s="170"/>
      <c r="AD3849" s="174"/>
      <c r="AE3849" s="170"/>
      <c r="AF3849" s="170"/>
      <c r="AI3849" s="170"/>
      <c r="AJ3849" s="170"/>
      <c r="AK3849" s="170"/>
      <c r="AL3849" s="170"/>
      <c r="AM3849" s="170"/>
      <c r="AN3849" s="170"/>
    </row>
    <row r="3850" spans="1:40" ht="52.5" customHeight="1" x14ac:dyDescent="0.2">
      <c r="A3850" s="170"/>
      <c r="B3850" s="170"/>
      <c r="C3850" s="170"/>
      <c r="D3850" s="170"/>
      <c r="E3850" s="170"/>
      <c r="F3850" s="170"/>
      <c r="G3850" s="170"/>
      <c r="H3850" s="170"/>
      <c r="I3850" s="170"/>
      <c r="J3850" s="170"/>
      <c r="K3850" s="170"/>
      <c r="L3850" s="170"/>
      <c r="M3850" s="170"/>
      <c r="N3850" s="170"/>
      <c r="O3850" s="170"/>
      <c r="P3850" s="170"/>
      <c r="Q3850" s="170"/>
      <c r="R3850" s="170"/>
      <c r="S3850" s="170"/>
      <c r="T3850" s="170"/>
      <c r="U3850" s="170"/>
      <c r="V3850" s="170"/>
      <c r="W3850" s="170"/>
      <c r="X3850" s="174"/>
      <c r="Y3850" s="170"/>
      <c r="Z3850" s="170"/>
      <c r="AA3850" s="170"/>
      <c r="AB3850" s="170"/>
      <c r="AC3850" s="170"/>
      <c r="AD3850" s="174"/>
      <c r="AE3850" s="170"/>
      <c r="AF3850" s="170"/>
      <c r="AI3850" s="170"/>
      <c r="AJ3850" s="170"/>
      <c r="AK3850" s="170"/>
      <c r="AL3850" s="170"/>
      <c r="AM3850" s="170"/>
      <c r="AN3850" s="170"/>
    </row>
    <row r="3851" spans="1:40" ht="52.5" customHeight="1" x14ac:dyDescent="0.2">
      <c r="A3851" s="170"/>
      <c r="B3851" s="170"/>
      <c r="C3851" s="170"/>
      <c r="D3851" s="170"/>
      <c r="E3851" s="170"/>
      <c r="F3851" s="170"/>
      <c r="G3851" s="170"/>
      <c r="H3851" s="170"/>
      <c r="I3851" s="170"/>
      <c r="J3851" s="170"/>
      <c r="K3851" s="170"/>
      <c r="L3851" s="170"/>
      <c r="M3851" s="170"/>
      <c r="N3851" s="170"/>
      <c r="O3851" s="170"/>
      <c r="P3851" s="170"/>
      <c r="Q3851" s="170"/>
      <c r="R3851" s="170"/>
      <c r="S3851" s="170"/>
      <c r="T3851" s="170"/>
      <c r="U3851" s="170"/>
      <c r="V3851" s="170"/>
      <c r="W3851" s="170"/>
      <c r="X3851" s="174"/>
      <c r="Y3851" s="170"/>
      <c r="Z3851" s="170"/>
      <c r="AA3851" s="170"/>
      <c r="AB3851" s="170"/>
      <c r="AC3851" s="170"/>
      <c r="AD3851" s="174"/>
      <c r="AE3851" s="170"/>
      <c r="AF3851" s="170"/>
      <c r="AI3851" s="170"/>
      <c r="AJ3851" s="170"/>
      <c r="AK3851" s="170"/>
      <c r="AL3851" s="170"/>
      <c r="AM3851" s="170"/>
      <c r="AN3851" s="170"/>
    </row>
    <row r="3852" spans="1:40" ht="52.5" customHeight="1" x14ac:dyDescent="0.2">
      <c r="A3852" s="170"/>
      <c r="B3852" s="170"/>
      <c r="C3852" s="170"/>
      <c r="D3852" s="170"/>
      <c r="E3852" s="170"/>
      <c r="F3852" s="170"/>
      <c r="G3852" s="170"/>
      <c r="H3852" s="170"/>
      <c r="I3852" s="170"/>
      <c r="J3852" s="170"/>
      <c r="K3852" s="170"/>
      <c r="L3852" s="170"/>
      <c r="M3852" s="170"/>
      <c r="N3852" s="170"/>
      <c r="O3852" s="170"/>
      <c r="P3852" s="170"/>
      <c r="Q3852" s="170"/>
      <c r="R3852" s="170"/>
      <c r="S3852" s="170"/>
      <c r="T3852" s="170"/>
      <c r="U3852" s="170"/>
      <c r="V3852" s="170"/>
      <c r="W3852" s="170"/>
      <c r="X3852" s="174"/>
      <c r="Y3852" s="170"/>
      <c r="Z3852" s="170"/>
      <c r="AA3852" s="170"/>
      <c r="AB3852" s="170"/>
      <c r="AC3852" s="170"/>
      <c r="AD3852" s="174"/>
      <c r="AE3852" s="170"/>
      <c r="AF3852" s="170"/>
      <c r="AI3852" s="170"/>
      <c r="AJ3852" s="170"/>
      <c r="AK3852" s="170"/>
      <c r="AL3852" s="170"/>
      <c r="AM3852" s="170"/>
      <c r="AN3852" s="170"/>
    </row>
    <row r="3853" spans="1:40" ht="52.5" customHeight="1" x14ac:dyDescent="0.2">
      <c r="A3853" s="170"/>
      <c r="B3853" s="170"/>
      <c r="C3853" s="170"/>
      <c r="D3853" s="170"/>
      <c r="E3853" s="170"/>
      <c r="F3853" s="170"/>
      <c r="G3853" s="170"/>
      <c r="H3853" s="170"/>
      <c r="I3853" s="170"/>
      <c r="J3853" s="170"/>
      <c r="K3853" s="170"/>
      <c r="L3853" s="170"/>
      <c r="M3853" s="170"/>
      <c r="N3853" s="170"/>
      <c r="O3853" s="170"/>
      <c r="P3853" s="170"/>
      <c r="Q3853" s="170"/>
      <c r="R3853" s="170"/>
      <c r="S3853" s="170"/>
      <c r="T3853" s="170"/>
      <c r="U3853" s="170"/>
      <c r="V3853" s="170"/>
      <c r="W3853" s="170"/>
      <c r="X3853" s="174"/>
      <c r="Y3853" s="170"/>
      <c r="Z3853" s="170"/>
      <c r="AA3853" s="170"/>
      <c r="AB3853" s="170"/>
      <c r="AC3853" s="170"/>
      <c r="AD3853" s="174"/>
      <c r="AE3853" s="170"/>
      <c r="AF3853" s="170"/>
      <c r="AI3853" s="170"/>
      <c r="AJ3853" s="170"/>
      <c r="AK3853" s="170"/>
      <c r="AL3853" s="170"/>
      <c r="AM3853" s="170"/>
      <c r="AN3853" s="170"/>
    </row>
    <row r="3854" spans="1:40" ht="52.5" customHeight="1" x14ac:dyDescent="0.2">
      <c r="A3854" s="170"/>
      <c r="B3854" s="170"/>
      <c r="C3854" s="170"/>
      <c r="D3854" s="170"/>
      <c r="E3854" s="170"/>
      <c r="F3854" s="170"/>
      <c r="G3854" s="170"/>
      <c r="H3854" s="170"/>
      <c r="I3854" s="170"/>
      <c r="J3854" s="170"/>
      <c r="K3854" s="170"/>
      <c r="L3854" s="170"/>
      <c r="M3854" s="170"/>
      <c r="N3854" s="170"/>
      <c r="O3854" s="170"/>
      <c r="P3854" s="170"/>
      <c r="Q3854" s="170"/>
      <c r="R3854" s="170"/>
      <c r="S3854" s="170"/>
      <c r="T3854" s="170"/>
      <c r="U3854" s="170"/>
      <c r="V3854" s="170"/>
      <c r="W3854" s="170"/>
      <c r="X3854" s="174"/>
      <c r="Y3854" s="170"/>
      <c r="Z3854" s="170"/>
      <c r="AA3854" s="170"/>
      <c r="AB3854" s="170"/>
      <c r="AC3854" s="170"/>
      <c r="AD3854" s="174"/>
      <c r="AE3854" s="170"/>
      <c r="AF3854" s="170"/>
      <c r="AI3854" s="170"/>
      <c r="AJ3854" s="170"/>
      <c r="AK3854" s="170"/>
      <c r="AL3854" s="170"/>
      <c r="AM3854" s="170"/>
      <c r="AN3854" s="170"/>
    </row>
    <row r="3855" spans="1:40" ht="52.5" customHeight="1" x14ac:dyDescent="0.2">
      <c r="A3855" s="170"/>
      <c r="B3855" s="170"/>
      <c r="C3855" s="170"/>
      <c r="D3855" s="170"/>
      <c r="E3855" s="170"/>
      <c r="F3855" s="170"/>
      <c r="G3855" s="170"/>
      <c r="H3855" s="170"/>
      <c r="I3855" s="170"/>
      <c r="J3855" s="170"/>
      <c r="K3855" s="170"/>
      <c r="L3855" s="170"/>
      <c r="M3855" s="170"/>
      <c r="N3855" s="170"/>
      <c r="O3855" s="170"/>
      <c r="P3855" s="170"/>
      <c r="Q3855" s="170"/>
      <c r="R3855" s="170"/>
      <c r="S3855" s="170"/>
      <c r="T3855" s="170"/>
      <c r="U3855" s="170"/>
      <c r="V3855" s="170"/>
      <c r="W3855" s="170"/>
      <c r="X3855" s="174"/>
      <c r="Y3855" s="170"/>
      <c r="Z3855" s="170"/>
      <c r="AA3855" s="170"/>
      <c r="AB3855" s="170"/>
      <c r="AC3855" s="170"/>
      <c r="AD3855" s="174"/>
      <c r="AE3855" s="170"/>
      <c r="AF3855" s="170"/>
      <c r="AI3855" s="170"/>
      <c r="AJ3855" s="170"/>
      <c r="AK3855" s="170"/>
      <c r="AL3855" s="170"/>
      <c r="AM3855" s="170"/>
      <c r="AN3855" s="170"/>
    </row>
    <row r="3856" spans="1:40" ht="52.5" customHeight="1" x14ac:dyDescent="0.2">
      <c r="A3856" s="170"/>
      <c r="B3856" s="170"/>
      <c r="C3856" s="170"/>
      <c r="D3856" s="170"/>
      <c r="E3856" s="170"/>
      <c r="F3856" s="170"/>
      <c r="G3856" s="170"/>
      <c r="H3856" s="170"/>
      <c r="I3856" s="170"/>
      <c r="J3856" s="170"/>
      <c r="K3856" s="170"/>
      <c r="L3856" s="170"/>
      <c r="M3856" s="170"/>
      <c r="N3856" s="170"/>
      <c r="O3856" s="170"/>
      <c r="P3856" s="170"/>
      <c r="Q3856" s="170"/>
      <c r="R3856" s="170"/>
      <c r="S3856" s="170"/>
      <c r="T3856" s="170"/>
      <c r="U3856" s="170"/>
      <c r="V3856" s="170"/>
      <c r="W3856" s="170"/>
      <c r="X3856" s="174"/>
      <c r="Y3856" s="170"/>
      <c r="Z3856" s="170"/>
      <c r="AA3856" s="170"/>
      <c r="AB3856" s="170"/>
      <c r="AC3856" s="170"/>
      <c r="AD3856" s="174"/>
      <c r="AE3856" s="170"/>
      <c r="AF3856" s="170"/>
      <c r="AI3856" s="170"/>
      <c r="AJ3856" s="170"/>
      <c r="AK3856" s="170"/>
      <c r="AL3856" s="170"/>
      <c r="AM3856" s="170"/>
      <c r="AN3856" s="170"/>
    </row>
    <row r="3857" spans="1:40" ht="52.5" customHeight="1" x14ac:dyDescent="0.2">
      <c r="A3857" s="170"/>
      <c r="B3857" s="170"/>
      <c r="C3857" s="170"/>
      <c r="D3857" s="170"/>
      <c r="E3857" s="170"/>
      <c r="F3857" s="170"/>
      <c r="G3857" s="170"/>
      <c r="H3857" s="170"/>
      <c r="I3857" s="170"/>
      <c r="J3857" s="170"/>
      <c r="K3857" s="170"/>
      <c r="L3857" s="170"/>
      <c r="M3857" s="170"/>
      <c r="N3857" s="170"/>
      <c r="O3857" s="170"/>
      <c r="P3857" s="170"/>
      <c r="Q3857" s="170"/>
      <c r="R3857" s="170"/>
      <c r="S3857" s="170"/>
      <c r="T3857" s="170"/>
      <c r="U3857" s="170"/>
      <c r="V3857" s="170"/>
      <c r="W3857" s="170"/>
      <c r="X3857" s="174"/>
      <c r="Y3857" s="170"/>
      <c r="Z3857" s="170"/>
      <c r="AA3857" s="170"/>
      <c r="AB3857" s="170"/>
      <c r="AC3857" s="170"/>
      <c r="AD3857" s="174"/>
      <c r="AE3857" s="170"/>
      <c r="AF3857" s="170"/>
      <c r="AI3857" s="170"/>
      <c r="AJ3857" s="170"/>
      <c r="AK3857" s="170"/>
      <c r="AL3857" s="170"/>
      <c r="AM3857" s="170"/>
      <c r="AN3857" s="170"/>
    </row>
    <row r="3858" spans="1:40" ht="52.5" customHeight="1" x14ac:dyDescent="0.2">
      <c r="A3858" s="170"/>
      <c r="B3858" s="170"/>
      <c r="C3858" s="170"/>
      <c r="D3858" s="170"/>
      <c r="E3858" s="170"/>
      <c r="F3858" s="170"/>
      <c r="G3858" s="170"/>
      <c r="H3858" s="170"/>
      <c r="I3858" s="170"/>
      <c r="J3858" s="170"/>
      <c r="K3858" s="170"/>
      <c r="L3858" s="170"/>
      <c r="M3858" s="170"/>
      <c r="N3858" s="170"/>
      <c r="O3858" s="170"/>
      <c r="P3858" s="170"/>
      <c r="Q3858" s="170"/>
      <c r="R3858" s="170"/>
      <c r="S3858" s="170"/>
      <c r="T3858" s="170"/>
      <c r="U3858" s="170"/>
      <c r="V3858" s="170"/>
      <c r="W3858" s="170"/>
      <c r="X3858" s="174"/>
      <c r="Y3858" s="170"/>
      <c r="Z3858" s="170"/>
      <c r="AA3858" s="170"/>
      <c r="AB3858" s="170"/>
      <c r="AC3858" s="170"/>
      <c r="AD3858" s="174"/>
      <c r="AE3858" s="170"/>
      <c r="AF3858" s="170"/>
      <c r="AI3858" s="170"/>
      <c r="AJ3858" s="170"/>
      <c r="AK3858" s="170"/>
      <c r="AL3858" s="170"/>
      <c r="AM3858" s="170"/>
      <c r="AN3858" s="170"/>
    </row>
    <row r="3859" spans="1:40" ht="52.5" customHeight="1" x14ac:dyDescent="0.2">
      <c r="A3859" s="170"/>
      <c r="B3859" s="170"/>
      <c r="C3859" s="170"/>
      <c r="D3859" s="170"/>
      <c r="E3859" s="170"/>
      <c r="F3859" s="170"/>
      <c r="G3859" s="170"/>
      <c r="H3859" s="170"/>
      <c r="I3859" s="170"/>
      <c r="J3859" s="170"/>
      <c r="K3859" s="170"/>
      <c r="L3859" s="170"/>
      <c r="M3859" s="170"/>
      <c r="N3859" s="170"/>
      <c r="O3859" s="170"/>
      <c r="P3859" s="170"/>
      <c r="Q3859" s="170"/>
      <c r="R3859" s="170"/>
      <c r="S3859" s="170"/>
      <c r="T3859" s="170"/>
      <c r="U3859" s="170"/>
      <c r="V3859" s="170"/>
      <c r="W3859" s="170"/>
      <c r="X3859" s="174"/>
      <c r="Y3859" s="170"/>
      <c r="Z3859" s="170"/>
      <c r="AA3859" s="170"/>
      <c r="AB3859" s="170"/>
      <c r="AC3859" s="170"/>
      <c r="AD3859" s="174"/>
      <c r="AE3859" s="170"/>
      <c r="AF3859" s="170"/>
      <c r="AI3859" s="170"/>
      <c r="AJ3859" s="170"/>
      <c r="AK3859" s="170"/>
      <c r="AL3859" s="170"/>
      <c r="AM3859" s="170"/>
      <c r="AN3859" s="170"/>
    </row>
    <row r="3860" spans="1:40" ht="52.5" customHeight="1" x14ac:dyDescent="0.2">
      <c r="A3860" s="170"/>
      <c r="B3860" s="170"/>
      <c r="C3860" s="170"/>
      <c r="D3860" s="170"/>
      <c r="E3860" s="170"/>
      <c r="F3860" s="170"/>
      <c r="G3860" s="170"/>
      <c r="H3860" s="170"/>
      <c r="I3860" s="170"/>
      <c r="J3860" s="170"/>
      <c r="K3860" s="170"/>
      <c r="L3860" s="170"/>
      <c r="M3860" s="170"/>
      <c r="N3860" s="170"/>
      <c r="O3860" s="170"/>
      <c r="P3860" s="170"/>
      <c r="Q3860" s="170"/>
      <c r="R3860" s="170"/>
      <c r="S3860" s="170"/>
      <c r="T3860" s="170"/>
      <c r="U3860" s="170"/>
      <c r="V3860" s="170"/>
      <c r="W3860" s="170"/>
      <c r="X3860" s="174"/>
      <c r="Y3860" s="170"/>
      <c r="Z3860" s="170"/>
      <c r="AA3860" s="170"/>
      <c r="AB3860" s="170"/>
      <c r="AC3860" s="170"/>
      <c r="AD3860" s="174"/>
      <c r="AE3860" s="170"/>
      <c r="AF3860" s="170"/>
      <c r="AI3860" s="170"/>
      <c r="AJ3860" s="170"/>
      <c r="AK3860" s="170"/>
      <c r="AL3860" s="170"/>
      <c r="AM3860" s="170"/>
      <c r="AN3860" s="170"/>
    </row>
    <row r="3861" spans="1:40" ht="52.5" customHeight="1" x14ac:dyDescent="0.2">
      <c r="A3861" s="170"/>
      <c r="B3861" s="170"/>
      <c r="C3861" s="170"/>
      <c r="D3861" s="170"/>
      <c r="E3861" s="170"/>
      <c r="F3861" s="170"/>
      <c r="G3861" s="170"/>
      <c r="H3861" s="170"/>
      <c r="I3861" s="170"/>
      <c r="J3861" s="170"/>
      <c r="K3861" s="170"/>
      <c r="L3861" s="170"/>
      <c r="M3861" s="170"/>
      <c r="N3861" s="170"/>
      <c r="O3861" s="170"/>
      <c r="P3861" s="170"/>
      <c r="Q3861" s="170"/>
      <c r="R3861" s="170"/>
      <c r="S3861" s="170"/>
      <c r="T3861" s="170"/>
      <c r="U3861" s="170"/>
      <c r="V3861" s="170"/>
      <c r="W3861" s="170"/>
      <c r="X3861" s="174"/>
      <c r="Y3861" s="170"/>
      <c r="Z3861" s="170"/>
      <c r="AA3861" s="170"/>
      <c r="AB3861" s="170"/>
      <c r="AC3861" s="170"/>
      <c r="AD3861" s="174"/>
      <c r="AE3861" s="170"/>
      <c r="AF3861" s="170"/>
      <c r="AI3861" s="170"/>
      <c r="AJ3861" s="170"/>
      <c r="AK3861" s="170"/>
      <c r="AL3861" s="170"/>
      <c r="AM3861" s="170"/>
      <c r="AN3861" s="170"/>
    </row>
    <row r="3862" spans="1:40" ht="52.5" customHeight="1" x14ac:dyDescent="0.2">
      <c r="A3862" s="170"/>
      <c r="B3862" s="170"/>
      <c r="C3862" s="170"/>
      <c r="D3862" s="170"/>
      <c r="E3862" s="170"/>
      <c r="F3862" s="170"/>
      <c r="G3862" s="170"/>
      <c r="H3862" s="170"/>
      <c r="I3862" s="170"/>
      <c r="J3862" s="170"/>
      <c r="K3862" s="170"/>
      <c r="L3862" s="170"/>
      <c r="M3862" s="170"/>
      <c r="N3862" s="170"/>
      <c r="O3862" s="170"/>
      <c r="P3862" s="170"/>
      <c r="Q3862" s="170"/>
      <c r="R3862" s="170"/>
      <c r="S3862" s="170"/>
      <c r="T3862" s="170"/>
      <c r="U3862" s="170"/>
      <c r="V3862" s="170"/>
      <c r="W3862" s="170"/>
      <c r="X3862" s="174"/>
      <c r="Y3862" s="170"/>
      <c r="Z3862" s="170"/>
      <c r="AA3862" s="170"/>
      <c r="AB3862" s="170"/>
      <c r="AC3862" s="170"/>
      <c r="AD3862" s="174"/>
      <c r="AE3862" s="170"/>
      <c r="AF3862" s="170"/>
      <c r="AI3862" s="170"/>
      <c r="AJ3862" s="170"/>
      <c r="AK3862" s="170"/>
      <c r="AL3862" s="170"/>
      <c r="AM3862" s="170"/>
      <c r="AN3862" s="170"/>
    </row>
    <row r="3863" spans="1:40" ht="52.5" customHeight="1" x14ac:dyDescent="0.2">
      <c r="A3863" s="170"/>
      <c r="B3863" s="170"/>
      <c r="C3863" s="170"/>
      <c r="D3863" s="170"/>
      <c r="E3863" s="170"/>
      <c r="F3863" s="170"/>
      <c r="G3863" s="170"/>
      <c r="H3863" s="170"/>
      <c r="I3863" s="170"/>
      <c r="J3863" s="170"/>
      <c r="K3863" s="170"/>
      <c r="L3863" s="170"/>
      <c r="M3863" s="170"/>
      <c r="N3863" s="170"/>
      <c r="O3863" s="170"/>
      <c r="P3863" s="170"/>
      <c r="Q3863" s="170"/>
      <c r="R3863" s="170"/>
      <c r="S3863" s="170"/>
      <c r="T3863" s="170"/>
      <c r="U3863" s="170"/>
      <c r="V3863" s="170"/>
      <c r="W3863" s="170"/>
      <c r="X3863" s="174"/>
      <c r="Y3863" s="170"/>
      <c r="Z3863" s="170"/>
      <c r="AA3863" s="170"/>
      <c r="AB3863" s="170"/>
      <c r="AC3863" s="170"/>
      <c r="AD3863" s="174"/>
      <c r="AE3863" s="170"/>
      <c r="AF3863" s="170"/>
      <c r="AI3863" s="170"/>
      <c r="AJ3863" s="170"/>
      <c r="AK3863" s="170"/>
      <c r="AL3863" s="170"/>
      <c r="AM3863" s="170"/>
      <c r="AN3863" s="170"/>
    </row>
    <row r="3864" spans="1:40" ht="52.5" customHeight="1" x14ac:dyDescent="0.2">
      <c r="A3864" s="170"/>
      <c r="B3864" s="170"/>
      <c r="C3864" s="170"/>
      <c r="D3864" s="170"/>
      <c r="E3864" s="170"/>
      <c r="F3864" s="170"/>
      <c r="G3864" s="170"/>
      <c r="H3864" s="170"/>
      <c r="I3864" s="170"/>
      <c r="J3864" s="170"/>
      <c r="K3864" s="170"/>
      <c r="L3864" s="170"/>
      <c r="M3864" s="170"/>
      <c r="N3864" s="170"/>
      <c r="O3864" s="170"/>
      <c r="P3864" s="170"/>
      <c r="Q3864" s="170"/>
      <c r="R3864" s="170"/>
      <c r="S3864" s="170"/>
      <c r="T3864" s="170"/>
      <c r="U3864" s="170"/>
      <c r="V3864" s="170"/>
      <c r="W3864" s="170"/>
      <c r="X3864" s="174"/>
      <c r="Y3864" s="170"/>
      <c r="Z3864" s="170"/>
      <c r="AA3864" s="170"/>
      <c r="AB3864" s="170"/>
      <c r="AC3864" s="170"/>
      <c r="AD3864" s="174"/>
      <c r="AE3864" s="170"/>
      <c r="AF3864" s="170"/>
      <c r="AI3864" s="170"/>
      <c r="AJ3864" s="170"/>
      <c r="AK3864" s="170"/>
      <c r="AL3864" s="170"/>
      <c r="AM3864" s="170"/>
      <c r="AN3864" s="170"/>
    </row>
    <row r="3865" spans="1:40" ht="52.5" customHeight="1" x14ac:dyDescent="0.2">
      <c r="A3865" s="170"/>
      <c r="B3865" s="170"/>
      <c r="C3865" s="170"/>
      <c r="D3865" s="170"/>
      <c r="E3865" s="170"/>
      <c r="F3865" s="170"/>
      <c r="G3865" s="170"/>
      <c r="H3865" s="170"/>
      <c r="I3865" s="170"/>
      <c r="J3865" s="170"/>
      <c r="K3865" s="170"/>
      <c r="L3865" s="170"/>
      <c r="M3865" s="170"/>
      <c r="N3865" s="170"/>
      <c r="O3865" s="170"/>
      <c r="P3865" s="170"/>
      <c r="Q3865" s="170"/>
      <c r="R3865" s="170"/>
      <c r="S3865" s="170"/>
      <c r="T3865" s="170"/>
      <c r="U3865" s="170"/>
      <c r="V3865" s="170"/>
      <c r="W3865" s="170"/>
      <c r="X3865" s="174"/>
      <c r="Y3865" s="170"/>
      <c r="Z3865" s="170"/>
      <c r="AA3865" s="170"/>
      <c r="AB3865" s="170"/>
      <c r="AC3865" s="170"/>
      <c r="AD3865" s="174"/>
      <c r="AE3865" s="170"/>
      <c r="AF3865" s="170"/>
      <c r="AI3865" s="170"/>
      <c r="AJ3865" s="170"/>
      <c r="AK3865" s="170"/>
      <c r="AL3865" s="170"/>
      <c r="AM3865" s="170"/>
      <c r="AN3865" s="170"/>
    </row>
    <row r="3866" spans="1:40" ht="52.5" customHeight="1" x14ac:dyDescent="0.2">
      <c r="A3866" s="170"/>
      <c r="B3866" s="170"/>
      <c r="C3866" s="170"/>
      <c r="D3866" s="170"/>
      <c r="E3866" s="170"/>
      <c r="F3866" s="170"/>
      <c r="G3866" s="170"/>
      <c r="H3866" s="170"/>
      <c r="I3866" s="170"/>
      <c r="J3866" s="170"/>
      <c r="K3866" s="170"/>
      <c r="L3866" s="170"/>
      <c r="M3866" s="170"/>
      <c r="N3866" s="170"/>
      <c r="O3866" s="170"/>
      <c r="P3866" s="170"/>
      <c r="Q3866" s="170"/>
      <c r="R3866" s="170"/>
      <c r="S3866" s="170"/>
      <c r="T3866" s="170"/>
      <c r="U3866" s="170"/>
      <c r="V3866" s="170"/>
      <c r="W3866" s="170"/>
      <c r="X3866" s="174"/>
      <c r="Y3866" s="170"/>
      <c r="Z3866" s="170"/>
      <c r="AA3866" s="170"/>
      <c r="AB3866" s="170"/>
      <c r="AC3866" s="170"/>
      <c r="AD3866" s="174"/>
      <c r="AE3866" s="170"/>
      <c r="AF3866" s="170"/>
      <c r="AI3866" s="170"/>
      <c r="AJ3866" s="170"/>
      <c r="AK3866" s="170"/>
      <c r="AL3866" s="170"/>
      <c r="AM3866" s="170"/>
      <c r="AN3866" s="170"/>
    </row>
    <row r="3867" spans="1:40" ht="52.5" customHeight="1" x14ac:dyDescent="0.2">
      <c r="A3867" s="170"/>
      <c r="B3867" s="170"/>
      <c r="C3867" s="170"/>
      <c r="D3867" s="170"/>
      <c r="E3867" s="170"/>
      <c r="F3867" s="170"/>
      <c r="G3867" s="170"/>
      <c r="H3867" s="170"/>
      <c r="I3867" s="170"/>
      <c r="J3867" s="170"/>
      <c r="K3867" s="170"/>
      <c r="L3867" s="170"/>
      <c r="M3867" s="170"/>
      <c r="N3867" s="170"/>
      <c r="O3867" s="170"/>
      <c r="P3867" s="170"/>
      <c r="Q3867" s="170"/>
      <c r="R3867" s="170"/>
      <c r="S3867" s="170"/>
      <c r="T3867" s="170"/>
      <c r="U3867" s="170"/>
      <c r="V3867" s="170"/>
      <c r="W3867" s="170"/>
      <c r="X3867" s="174"/>
      <c r="Y3867" s="170"/>
      <c r="Z3867" s="170"/>
      <c r="AA3867" s="170"/>
      <c r="AB3867" s="170"/>
      <c r="AC3867" s="170"/>
      <c r="AD3867" s="174"/>
      <c r="AE3867" s="170"/>
      <c r="AF3867" s="170"/>
      <c r="AI3867" s="170"/>
      <c r="AJ3867" s="170"/>
      <c r="AK3867" s="170"/>
      <c r="AL3867" s="170"/>
      <c r="AM3867" s="170"/>
      <c r="AN3867" s="170"/>
    </row>
    <row r="3868" spans="1:40" ht="52.5" customHeight="1" x14ac:dyDescent="0.2">
      <c r="A3868" s="170"/>
      <c r="B3868" s="170"/>
      <c r="C3868" s="170"/>
      <c r="D3868" s="170"/>
      <c r="E3868" s="170"/>
      <c r="F3868" s="170"/>
      <c r="G3868" s="170"/>
      <c r="H3868" s="170"/>
      <c r="I3868" s="170"/>
      <c r="J3868" s="170"/>
      <c r="K3868" s="170"/>
      <c r="L3868" s="170"/>
      <c r="M3868" s="170"/>
      <c r="N3868" s="170"/>
      <c r="O3868" s="170"/>
      <c r="P3868" s="170"/>
      <c r="Q3868" s="170"/>
      <c r="R3868" s="170"/>
      <c r="S3868" s="170"/>
      <c r="T3868" s="170"/>
      <c r="U3868" s="170"/>
      <c r="V3868" s="170"/>
      <c r="W3868" s="170"/>
      <c r="X3868" s="174"/>
      <c r="Y3868" s="170"/>
      <c r="Z3868" s="170"/>
      <c r="AA3868" s="170"/>
      <c r="AB3868" s="170"/>
      <c r="AC3868" s="170"/>
      <c r="AD3868" s="174"/>
      <c r="AE3868" s="170"/>
      <c r="AF3868" s="170"/>
      <c r="AI3868" s="170"/>
      <c r="AJ3868" s="170"/>
      <c r="AK3868" s="170"/>
      <c r="AL3868" s="170"/>
      <c r="AM3868" s="170"/>
      <c r="AN3868" s="170"/>
    </row>
    <row r="3869" spans="1:40" ht="52.5" customHeight="1" x14ac:dyDescent="0.2">
      <c r="A3869" s="170"/>
      <c r="B3869" s="170"/>
      <c r="C3869" s="170"/>
      <c r="D3869" s="170"/>
      <c r="E3869" s="170"/>
      <c r="F3869" s="170"/>
      <c r="G3869" s="170"/>
      <c r="H3869" s="170"/>
      <c r="I3869" s="170"/>
      <c r="J3869" s="170"/>
      <c r="K3869" s="170"/>
      <c r="L3869" s="170"/>
      <c r="M3869" s="170"/>
      <c r="N3869" s="170"/>
      <c r="O3869" s="170"/>
      <c r="P3869" s="170"/>
      <c r="Q3869" s="170"/>
      <c r="R3869" s="170"/>
      <c r="S3869" s="170"/>
      <c r="T3869" s="170"/>
      <c r="U3869" s="170"/>
      <c r="V3869" s="170"/>
      <c r="W3869" s="170"/>
      <c r="X3869" s="174"/>
      <c r="Y3869" s="170"/>
      <c r="Z3869" s="170"/>
      <c r="AA3869" s="170"/>
      <c r="AB3869" s="170"/>
      <c r="AC3869" s="170"/>
      <c r="AD3869" s="174"/>
      <c r="AE3869" s="170"/>
      <c r="AF3869" s="170"/>
      <c r="AI3869" s="170"/>
      <c r="AJ3869" s="170"/>
      <c r="AK3869" s="170"/>
      <c r="AL3869" s="170"/>
      <c r="AM3869" s="170"/>
      <c r="AN3869" s="170"/>
    </row>
    <row r="3870" spans="1:40" ht="52.5" customHeight="1" x14ac:dyDescent="0.2">
      <c r="A3870" s="170"/>
      <c r="B3870" s="170"/>
      <c r="C3870" s="170"/>
      <c r="D3870" s="170"/>
      <c r="E3870" s="170"/>
      <c r="F3870" s="170"/>
      <c r="G3870" s="170"/>
      <c r="H3870" s="170"/>
      <c r="I3870" s="170"/>
      <c r="J3870" s="170"/>
      <c r="K3870" s="170"/>
      <c r="L3870" s="170"/>
      <c r="M3870" s="170"/>
      <c r="N3870" s="170"/>
      <c r="O3870" s="170"/>
      <c r="P3870" s="170"/>
      <c r="Q3870" s="170"/>
      <c r="R3870" s="170"/>
      <c r="S3870" s="170"/>
      <c r="T3870" s="170"/>
      <c r="U3870" s="170"/>
      <c r="V3870" s="170"/>
      <c r="W3870" s="170"/>
      <c r="X3870" s="174"/>
      <c r="Y3870" s="170"/>
      <c r="Z3870" s="170"/>
      <c r="AA3870" s="170"/>
      <c r="AB3870" s="170"/>
      <c r="AC3870" s="170"/>
      <c r="AD3870" s="174"/>
      <c r="AE3870" s="170"/>
      <c r="AF3870" s="170"/>
      <c r="AI3870" s="170"/>
      <c r="AJ3870" s="170"/>
      <c r="AK3870" s="170"/>
      <c r="AL3870" s="170"/>
      <c r="AM3870" s="170"/>
      <c r="AN3870" s="170"/>
    </row>
    <row r="3871" spans="1:40" ht="52.5" customHeight="1" x14ac:dyDescent="0.2">
      <c r="A3871" s="170"/>
      <c r="B3871" s="170"/>
      <c r="C3871" s="170"/>
      <c r="D3871" s="170"/>
      <c r="E3871" s="170"/>
      <c r="F3871" s="170"/>
      <c r="G3871" s="170"/>
      <c r="H3871" s="170"/>
      <c r="I3871" s="170"/>
      <c r="J3871" s="170"/>
      <c r="K3871" s="170"/>
      <c r="L3871" s="170"/>
      <c r="M3871" s="170"/>
      <c r="N3871" s="170"/>
      <c r="O3871" s="170"/>
      <c r="P3871" s="170"/>
      <c r="Q3871" s="170"/>
      <c r="R3871" s="170"/>
      <c r="S3871" s="170"/>
      <c r="T3871" s="170"/>
      <c r="U3871" s="170"/>
      <c r="V3871" s="170"/>
      <c r="W3871" s="170"/>
      <c r="X3871" s="174"/>
      <c r="Y3871" s="170"/>
      <c r="Z3871" s="170"/>
      <c r="AA3871" s="170"/>
      <c r="AB3871" s="170"/>
      <c r="AC3871" s="170"/>
      <c r="AD3871" s="174"/>
      <c r="AE3871" s="170"/>
      <c r="AF3871" s="170"/>
      <c r="AI3871" s="170"/>
      <c r="AJ3871" s="170"/>
      <c r="AK3871" s="170"/>
      <c r="AL3871" s="170"/>
      <c r="AM3871" s="170"/>
      <c r="AN3871" s="170"/>
    </row>
    <row r="3872" spans="1:40" ht="52.5" customHeight="1" x14ac:dyDescent="0.2">
      <c r="A3872" s="170"/>
      <c r="B3872" s="170"/>
      <c r="C3872" s="170"/>
      <c r="D3872" s="170"/>
      <c r="E3872" s="170"/>
      <c r="F3872" s="170"/>
      <c r="G3872" s="170"/>
      <c r="H3872" s="170"/>
      <c r="I3872" s="170"/>
      <c r="J3872" s="170"/>
      <c r="K3872" s="170"/>
      <c r="L3872" s="170"/>
      <c r="M3872" s="170"/>
      <c r="N3872" s="170"/>
      <c r="O3872" s="170"/>
      <c r="P3872" s="170"/>
      <c r="Q3872" s="170"/>
      <c r="R3872" s="170"/>
      <c r="S3872" s="170"/>
      <c r="T3872" s="170"/>
      <c r="U3872" s="170"/>
      <c r="V3872" s="170"/>
      <c r="W3872" s="170"/>
      <c r="X3872" s="174"/>
      <c r="Y3872" s="170"/>
      <c r="Z3872" s="170"/>
      <c r="AA3872" s="170"/>
      <c r="AB3872" s="170"/>
      <c r="AC3872" s="170"/>
      <c r="AD3872" s="174"/>
      <c r="AE3872" s="170"/>
      <c r="AF3872" s="170"/>
      <c r="AI3872" s="170"/>
      <c r="AJ3872" s="170"/>
      <c r="AK3872" s="170"/>
      <c r="AL3872" s="170"/>
      <c r="AM3872" s="170"/>
      <c r="AN3872" s="170"/>
    </row>
    <row r="3873" spans="1:40" ht="52.5" customHeight="1" x14ac:dyDescent="0.2">
      <c r="A3873" s="170"/>
      <c r="B3873" s="170"/>
      <c r="C3873" s="170"/>
      <c r="D3873" s="170"/>
      <c r="E3873" s="170"/>
      <c r="F3873" s="170"/>
      <c r="G3873" s="170"/>
      <c r="H3873" s="170"/>
      <c r="I3873" s="170"/>
      <c r="J3873" s="170"/>
      <c r="K3873" s="170"/>
      <c r="L3873" s="170"/>
      <c r="M3873" s="170"/>
      <c r="N3873" s="170"/>
      <c r="O3873" s="170"/>
      <c r="P3873" s="170"/>
      <c r="Q3873" s="170"/>
      <c r="R3873" s="170"/>
      <c r="S3873" s="170"/>
      <c r="T3873" s="170"/>
      <c r="U3873" s="170"/>
      <c r="V3873" s="170"/>
      <c r="W3873" s="170"/>
      <c r="X3873" s="174"/>
      <c r="Y3873" s="170"/>
      <c r="Z3873" s="170"/>
      <c r="AA3873" s="170"/>
      <c r="AB3873" s="170"/>
      <c r="AC3873" s="170"/>
      <c r="AD3873" s="174"/>
      <c r="AE3873" s="170"/>
      <c r="AF3873" s="170"/>
      <c r="AI3873" s="170"/>
      <c r="AJ3873" s="170"/>
      <c r="AK3873" s="170"/>
      <c r="AL3873" s="170"/>
      <c r="AM3873" s="170"/>
      <c r="AN3873" s="170"/>
    </row>
    <row r="3874" spans="1:40" ht="52.5" customHeight="1" x14ac:dyDescent="0.2">
      <c r="A3874" s="170"/>
      <c r="B3874" s="170"/>
      <c r="C3874" s="170"/>
      <c r="D3874" s="170"/>
      <c r="E3874" s="170"/>
      <c r="F3874" s="170"/>
      <c r="G3874" s="170"/>
      <c r="H3874" s="170"/>
      <c r="I3874" s="170"/>
      <c r="J3874" s="170"/>
      <c r="K3874" s="170"/>
      <c r="L3874" s="170"/>
      <c r="M3874" s="170"/>
      <c r="N3874" s="170"/>
      <c r="O3874" s="170"/>
      <c r="P3874" s="170"/>
      <c r="Q3874" s="170"/>
      <c r="R3874" s="170"/>
      <c r="S3874" s="170"/>
      <c r="T3874" s="170"/>
      <c r="U3874" s="170"/>
      <c r="V3874" s="170"/>
      <c r="W3874" s="170"/>
      <c r="X3874" s="174"/>
      <c r="Y3874" s="170"/>
      <c r="Z3874" s="170"/>
      <c r="AA3874" s="170"/>
      <c r="AB3874" s="170"/>
      <c r="AC3874" s="170"/>
      <c r="AD3874" s="174"/>
      <c r="AE3874" s="170"/>
      <c r="AF3874" s="170"/>
      <c r="AI3874" s="170"/>
      <c r="AJ3874" s="170"/>
      <c r="AK3874" s="170"/>
      <c r="AL3874" s="170"/>
      <c r="AM3874" s="170"/>
      <c r="AN3874" s="170"/>
    </row>
    <row r="3875" spans="1:40" ht="52.5" customHeight="1" x14ac:dyDescent="0.2">
      <c r="A3875" s="170"/>
      <c r="B3875" s="170"/>
      <c r="C3875" s="170"/>
      <c r="D3875" s="170"/>
      <c r="E3875" s="170"/>
      <c r="F3875" s="170"/>
      <c r="G3875" s="170"/>
      <c r="H3875" s="170"/>
      <c r="I3875" s="170"/>
      <c r="J3875" s="170"/>
      <c r="K3875" s="170"/>
      <c r="L3875" s="170"/>
      <c r="M3875" s="170"/>
      <c r="N3875" s="170"/>
      <c r="O3875" s="170"/>
      <c r="P3875" s="170"/>
      <c r="Q3875" s="170"/>
      <c r="R3875" s="170"/>
      <c r="S3875" s="170"/>
      <c r="T3875" s="170"/>
      <c r="U3875" s="170"/>
      <c r="V3875" s="170"/>
      <c r="W3875" s="170"/>
      <c r="X3875" s="174"/>
      <c r="Y3875" s="170"/>
      <c r="Z3875" s="170"/>
      <c r="AA3875" s="170"/>
      <c r="AB3875" s="170"/>
      <c r="AC3875" s="170"/>
      <c r="AD3875" s="174"/>
      <c r="AE3875" s="170"/>
      <c r="AF3875" s="170"/>
      <c r="AI3875" s="170"/>
      <c r="AJ3875" s="170"/>
      <c r="AK3875" s="170"/>
      <c r="AL3875" s="170"/>
      <c r="AM3875" s="170"/>
      <c r="AN3875" s="170"/>
    </row>
    <row r="3876" spans="1:40" ht="52.5" customHeight="1" x14ac:dyDescent="0.2">
      <c r="A3876" s="170"/>
      <c r="B3876" s="170"/>
      <c r="C3876" s="170"/>
      <c r="D3876" s="170"/>
      <c r="E3876" s="170"/>
      <c r="F3876" s="170"/>
      <c r="G3876" s="170"/>
      <c r="H3876" s="170"/>
      <c r="I3876" s="170"/>
      <c r="J3876" s="170"/>
      <c r="K3876" s="170"/>
      <c r="L3876" s="170"/>
      <c r="M3876" s="170"/>
      <c r="N3876" s="170"/>
      <c r="O3876" s="170"/>
      <c r="P3876" s="170"/>
      <c r="Q3876" s="170"/>
      <c r="R3876" s="170"/>
      <c r="S3876" s="170"/>
      <c r="T3876" s="170"/>
      <c r="U3876" s="170"/>
      <c r="V3876" s="170"/>
      <c r="W3876" s="170"/>
      <c r="X3876" s="174"/>
      <c r="Y3876" s="170"/>
      <c r="Z3876" s="170"/>
      <c r="AA3876" s="170"/>
      <c r="AB3876" s="170"/>
      <c r="AC3876" s="170"/>
      <c r="AD3876" s="174"/>
      <c r="AE3876" s="170"/>
      <c r="AF3876" s="170"/>
      <c r="AI3876" s="170"/>
      <c r="AJ3876" s="170"/>
      <c r="AK3876" s="170"/>
      <c r="AL3876" s="170"/>
      <c r="AM3876" s="170"/>
      <c r="AN3876" s="170"/>
    </row>
    <row r="3877" spans="1:40" ht="52.5" customHeight="1" x14ac:dyDescent="0.2">
      <c r="A3877" s="170"/>
      <c r="B3877" s="170"/>
      <c r="C3877" s="170"/>
      <c r="D3877" s="170"/>
      <c r="E3877" s="170"/>
      <c r="F3877" s="170"/>
      <c r="G3877" s="170"/>
      <c r="H3877" s="170"/>
      <c r="I3877" s="170"/>
      <c r="J3877" s="170"/>
      <c r="K3877" s="170"/>
      <c r="L3877" s="170"/>
      <c r="M3877" s="170"/>
      <c r="N3877" s="170"/>
      <c r="O3877" s="170"/>
      <c r="P3877" s="170"/>
      <c r="Q3877" s="170"/>
      <c r="R3877" s="170"/>
      <c r="S3877" s="170"/>
      <c r="T3877" s="170"/>
      <c r="U3877" s="170"/>
      <c r="V3877" s="170"/>
      <c r="W3877" s="170"/>
      <c r="X3877" s="174"/>
      <c r="Y3877" s="170"/>
      <c r="Z3877" s="170"/>
      <c r="AA3877" s="170"/>
      <c r="AB3877" s="170"/>
      <c r="AC3877" s="170"/>
      <c r="AD3877" s="174"/>
      <c r="AE3877" s="170"/>
      <c r="AF3877" s="170"/>
      <c r="AI3877" s="170"/>
      <c r="AJ3877" s="170"/>
      <c r="AK3877" s="170"/>
      <c r="AL3877" s="170"/>
      <c r="AM3877" s="170"/>
      <c r="AN3877" s="170"/>
    </row>
    <row r="3878" spans="1:40" ht="52.5" customHeight="1" x14ac:dyDescent="0.2">
      <c r="A3878" s="170"/>
      <c r="B3878" s="170"/>
      <c r="C3878" s="170"/>
      <c r="D3878" s="170"/>
      <c r="E3878" s="170"/>
      <c r="F3878" s="170"/>
      <c r="G3878" s="170"/>
      <c r="H3878" s="170"/>
      <c r="I3878" s="170"/>
      <c r="J3878" s="170"/>
      <c r="K3878" s="170"/>
      <c r="L3878" s="170"/>
      <c r="M3878" s="170"/>
      <c r="N3878" s="170"/>
      <c r="O3878" s="170"/>
      <c r="P3878" s="170"/>
      <c r="Q3878" s="170"/>
      <c r="R3878" s="170"/>
      <c r="S3878" s="170"/>
      <c r="T3878" s="170"/>
      <c r="U3878" s="170"/>
      <c r="V3878" s="170"/>
      <c r="W3878" s="170"/>
      <c r="X3878" s="174"/>
      <c r="Y3878" s="170"/>
      <c r="Z3878" s="170"/>
      <c r="AA3878" s="170"/>
      <c r="AB3878" s="170"/>
      <c r="AC3878" s="170"/>
      <c r="AD3878" s="174"/>
      <c r="AE3878" s="170"/>
      <c r="AF3878" s="170"/>
      <c r="AI3878" s="170"/>
      <c r="AJ3878" s="170"/>
      <c r="AK3878" s="170"/>
      <c r="AL3878" s="170"/>
      <c r="AM3878" s="170"/>
      <c r="AN3878" s="170"/>
    </row>
    <row r="3879" spans="1:40" ht="52.5" customHeight="1" x14ac:dyDescent="0.2">
      <c r="A3879" s="170"/>
      <c r="B3879" s="170"/>
      <c r="C3879" s="170"/>
      <c r="D3879" s="170"/>
      <c r="E3879" s="170"/>
      <c r="F3879" s="170"/>
      <c r="G3879" s="170"/>
      <c r="H3879" s="170"/>
      <c r="I3879" s="170"/>
      <c r="J3879" s="170"/>
      <c r="K3879" s="170"/>
      <c r="L3879" s="170"/>
      <c r="M3879" s="170"/>
      <c r="N3879" s="170"/>
      <c r="O3879" s="170"/>
      <c r="P3879" s="170"/>
      <c r="Q3879" s="170"/>
      <c r="R3879" s="170"/>
      <c r="S3879" s="170"/>
      <c r="T3879" s="170"/>
      <c r="U3879" s="170"/>
      <c r="V3879" s="170"/>
      <c r="W3879" s="170"/>
      <c r="X3879" s="174"/>
      <c r="Y3879" s="170"/>
      <c r="Z3879" s="170"/>
      <c r="AA3879" s="170"/>
      <c r="AB3879" s="170"/>
      <c r="AC3879" s="170"/>
      <c r="AD3879" s="174"/>
      <c r="AE3879" s="170"/>
      <c r="AF3879" s="170"/>
      <c r="AI3879" s="170"/>
      <c r="AJ3879" s="170"/>
      <c r="AK3879" s="170"/>
      <c r="AL3879" s="170"/>
      <c r="AM3879" s="170"/>
      <c r="AN3879" s="170"/>
    </row>
    <row r="3880" spans="1:40" ht="52.5" customHeight="1" x14ac:dyDescent="0.2">
      <c r="A3880" s="170"/>
      <c r="B3880" s="170"/>
      <c r="C3880" s="170"/>
      <c r="D3880" s="170"/>
      <c r="E3880" s="170"/>
      <c r="F3880" s="170"/>
      <c r="G3880" s="170"/>
      <c r="H3880" s="170"/>
      <c r="I3880" s="170"/>
      <c r="J3880" s="170"/>
      <c r="K3880" s="170"/>
      <c r="L3880" s="170"/>
      <c r="M3880" s="170"/>
      <c r="N3880" s="170"/>
      <c r="O3880" s="170"/>
      <c r="P3880" s="170"/>
      <c r="Q3880" s="170"/>
      <c r="R3880" s="170"/>
      <c r="S3880" s="170"/>
      <c r="T3880" s="170"/>
      <c r="U3880" s="170"/>
      <c r="V3880" s="170"/>
      <c r="W3880" s="170"/>
      <c r="X3880" s="174"/>
      <c r="Y3880" s="170"/>
      <c r="Z3880" s="170"/>
      <c r="AA3880" s="170"/>
      <c r="AB3880" s="170"/>
      <c r="AC3880" s="170"/>
      <c r="AD3880" s="174"/>
      <c r="AE3880" s="170"/>
      <c r="AF3880" s="170"/>
      <c r="AI3880" s="170"/>
      <c r="AJ3880" s="170"/>
      <c r="AK3880" s="170"/>
      <c r="AL3880" s="170"/>
      <c r="AM3880" s="170"/>
      <c r="AN3880" s="170"/>
    </row>
    <row r="3881" spans="1:40" ht="52.5" customHeight="1" x14ac:dyDescent="0.2">
      <c r="A3881" s="170"/>
      <c r="B3881" s="170"/>
      <c r="C3881" s="170"/>
      <c r="D3881" s="170"/>
      <c r="E3881" s="170"/>
      <c r="F3881" s="170"/>
      <c r="G3881" s="170"/>
      <c r="H3881" s="170"/>
      <c r="I3881" s="170"/>
      <c r="J3881" s="170"/>
      <c r="K3881" s="170"/>
      <c r="L3881" s="170"/>
      <c r="M3881" s="170"/>
      <c r="N3881" s="170"/>
      <c r="O3881" s="170"/>
      <c r="P3881" s="170"/>
      <c r="Q3881" s="170"/>
      <c r="R3881" s="170"/>
      <c r="S3881" s="170"/>
      <c r="T3881" s="170"/>
      <c r="U3881" s="170"/>
      <c r="V3881" s="170"/>
      <c r="W3881" s="170"/>
      <c r="X3881" s="174"/>
      <c r="Y3881" s="170"/>
      <c r="Z3881" s="170"/>
      <c r="AA3881" s="170"/>
      <c r="AB3881" s="170"/>
      <c r="AC3881" s="170"/>
      <c r="AD3881" s="174"/>
      <c r="AE3881" s="170"/>
      <c r="AF3881" s="170"/>
      <c r="AI3881" s="170"/>
      <c r="AJ3881" s="170"/>
      <c r="AK3881" s="170"/>
      <c r="AL3881" s="170"/>
      <c r="AM3881" s="170"/>
      <c r="AN3881" s="170"/>
    </row>
    <row r="3882" spans="1:40" ht="52.5" customHeight="1" x14ac:dyDescent="0.2">
      <c r="A3882" s="170"/>
      <c r="B3882" s="170"/>
      <c r="C3882" s="170"/>
      <c r="D3882" s="170"/>
      <c r="E3882" s="170"/>
      <c r="F3882" s="170"/>
      <c r="G3882" s="170"/>
      <c r="H3882" s="170"/>
      <c r="I3882" s="170"/>
      <c r="J3882" s="170"/>
      <c r="K3882" s="170"/>
      <c r="L3882" s="170"/>
      <c r="M3882" s="170"/>
      <c r="N3882" s="170"/>
      <c r="O3882" s="170"/>
      <c r="P3882" s="170"/>
      <c r="Q3882" s="170"/>
      <c r="R3882" s="170"/>
      <c r="S3882" s="170"/>
      <c r="T3882" s="170"/>
      <c r="U3882" s="170"/>
      <c r="V3882" s="170"/>
      <c r="W3882" s="170"/>
      <c r="X3882" s="174"/>
      <c r="Y3882" s="170"/>
      <c r="Z3882" s="170"/>
      <c r="AA3882" s="170"/>
      <c r="AB3882" s="170"/>
      <c r="AC3882" s="170"/>
      <c r="AD3882" s="174"/>
      <c r="AE3882" s="170"/>
      <c r="AF3882" s="170"/>
      <c r="AI3882" s="170"/>
      <c r="AJ3882" s="170"/>
      <c r="AK3882" s="170"/>
      <c r="AL3882" s="170"/>
      <c r="AM3882" s="170"/>
      <c r="AN3882" s="170"/>
    </row>
    <row r="3883" spans="1:40" ht="52.5" customHeight="1" x14ac:dyDescent="0.2">
      <c r="A3883" s="170"/>
      <c r="B3883" s="170"/>
      <c r="C3883" s="170"/>
      <c r="D3883" s="170"/>
      <c r="E3883" s="170"/>
      <c r="F3883" s="170"/>
      <c r="G3883" s="170"/>
      <c r="H3883" s="170"/>
      <c r="I3883" s="170"/>
      <c r="J3883" s="170"/>
      <c r="K3883" s="170"/>
      <c r="L3883" s="170"/>
      <c r="M3883" s="170"/>
      <c r="N3883" s="170"/>
      <c r="O3883" s="170"/>
      <c r="P3883" s="170"/>
      <c r="Q3883" s="170"/>
      <c r="R3883" s="170"/>
      <c r="S3883" s="170"/>
      <c r="T3883" s="170"/>
      <c r="U3883" s="170"/>
      <c r="V3883" s="170"/>
      <c r="W3883" s="170"/>
      <c r="X3883" s="174"/>
      <c r="Y3883" s="170"/>
      <c r="Z3883" s="170"/>
      <c r="AA3883" s="170"/>
      <c r="AB3883" s="170"/>
      <c r="AC3883" s="170"/>
      <c r="AD3883" s="174"/>
      <c r="AE3883" s="170"/>
      <c r="AF3883" s="170"/>
      <c r="AI3883" s="170"/>
      <c r="AJ3883" s="170"/>
      <c r="AK3883" s="170"/>
      <c r="AL3883" s="170"/>
      <c r="AM3883" s="170"/>
      <c r="AN3883" s="170"/>
    </row>
    <row r="3884" spans="1:40" ht="52.5" customHeight="1" x14ac:dyDescent="0.2">
      <c r="A3884" s="170"/>
      <c r="B3884" s="170"/>
      <c r="C3884" s="170"/>
      <c r="D3884" s="170"/>
      <c r="E3884" s="170"/>
      <c r="F3884" s="170"/>
      <c r="G3884" s="170"/>
      <c r="H3884" s="170"/>
      <c r="I3884" s="170"/>
      <c r="J3884" s="170"/>
      <c r="K3884" s="170"/>
      <c r="L3884" s="170"/>
      <c r="M3884" s="170"/>
      <c r="N3884" s="170"/>
      <c r="O3884" s="170"/>
      <c r="P3884" s="170"/>
      <c r="Q3884" s="170"/>
      <c r="R3884" s="170"/>
      <c r="S3884" s="170"/>
      <c r="T3884" s="170"/>
      <c r="U3884" s="170"/>
      <c r="V3884" s="170"/>
      <c r="W3884" s="170"/>
      <c r="X3884" s="174"/>
      <c r="Y3884" s="170"/>
      <c r="Z3884" s="170"/>
      <c r="AA3884" s="170"/>
      <c r="AB3884" s="170"/>
      <c r="AC3884" s="170"/>
      <c r="AD3884" s="174"/>
      <c r="AE3884" s="170"/>
      <c r="AF3884" s="170"/>
      <c r="AI3884" s="170"/>
      <c r="AJ3884" s="170"/>
      <c r="AK3884" s="170"/>
      <c r="AL3884" s="170"/>
      <c r="AM3884" s="170"/>
      <c r="AN3884" s="170"/>
    </row>
    <row r="3885" spans="1:40" ht="52.5" customHeight="1" x14ac:dyDescent="0.2">
      <c r="A3885" s="170"/>
      <c r="B3885" s="170"/>
      <c r="C3885" s="170"/>
      <c r="D3885" s="170"/>
      <c r="E3885" s="170"/>
      <c r="F3885" s="170"/>
      <c r="G3885" s="170"/>
      <c r="H3885" s="170"/>
      <c r="I3885" s="170"/>
      <c r="J3885" s="170"/>
      <c r="K3885" s="170"/>
      <c r="L3885" s="170"/>
      <c r="M3885" s="170"/>
      <c r="N3885" s="170"/>
      <c r="O3885" s="170"/>
      <c r="P3885" s="170"/>
      <c r="Q3885" s="170"/>
      <c r="R3885" s="170"/>
      <c r="S3885" s="170"/>
      <c r="T3885" s="170"/>
      <c r="U3885" s="170"/>
      <c r="V3885" s="170"/>
      <c r="W3885" s="170"/>
      <c r="X3885" s="174"/>
      <c r="Y3885" s="170"/>
      <c r="Z3885" s="170"/>
      <c r="AA3885" s="170"/>
      <c r="AB3885" s="170"/>
      <c r="AC3885" s="170"/>
      <c r="AD3885" s="174"/>
      <c r="AE3885" s="170"/>
      <c r="AF3885" s="170"/>
      <c r="AI3885" s="170"/>
      <c r="AJ3885" s="170"/>
      <c r="AK3885" s="170"/>
      <c r="AL3885" s="170"/>
      <c r="AM3885" s="170"/>
      <c r="AN3885" s="170"/>
    </row>
    <row r="3886" spans="1:40" ht="52.5" customHeight="1" x14ac:dyDescent="0.2">
      <c r="A3886" s="170"/>
      <c r="B3886" s="170"/>
      <c r="C3886" s="170"/>
      <c r="D3886" s="170"/>
      <c r="E3886" s="170"/>
      <c r="F3886" s="170"/>
      <c r="G3886" s="170"/>
      <c r="H3886" s="170"/>
      <c r="I3886" s="170"/>
      <c r="J3886" s="170"/>
      <c r="K3886" s="170"/>
      <c r="L3886" s="170"/>
      <c r="M3886" s="170"/>
      <c r="N3886" s="170"/>
      <c r="O3886" s="170"/>
      <c r="P3886" s="170"/>
      <c r="Q3886" s="170"/>
      <c r="R3886" s="170"/>
      <c r="S3886" s="170"/>
      <c r="T3886" s="170"/>
      <c r="U3886" s="170"/>
      <c r="V3886" s="170"/>
      <c r="W3886" s="170"/>
      <c r="X3886" s="174"/>
      <c r="Y3886" s="170"/>
      <c r="Z3886" s="170"/>
      <c r="AA3886" s="170"/>
      <c r="AB3886" s="170"/>
      <c r="AC3886" s="170"/>
      <c r="AD3886" s="174"/>
      <c r="AE3886" s="170"/>
      <c r="AF3886" s="170"/>
      <c r="AI3886" s="170"/>
      <c r="AJ3886" s="170"/>
      <c r="AK3886" s="170"/>
      <c r="AL3886" s="170"/>
      <c r="AM3886" s="170"/>
      <c r="AN3886" s="170"/>
    </row>
    <row r="3887" spans="1:40" ht="52.5" customHeight="1" x14ac:dyDescent="0.2">
      <c r="A3887" s="170"/>
      <c r="B3887" s="170"/>
      <c r="C3887" s="170"/>
      <c r="D3887" s="170"/>
      <c r="E3887" s="170"/>
      <c r="F3887" s="170"/>
      <c r="G3887" s="170"/>
      <c r="H3887" s="170"/>
      <c r="I3887" s="170"/>
      <c r="J3887" s="170"/>
      <c r="K3887" s="170"/>
      <c r="L3887" s="170"/>
      <c r="M3887" s="170"/>
      <c r="N3887" s="170"/>
      <c r="O3887" s="170"/>
      <c r="P3887" s="170"/>
      <c r="Q3887" s="170"/>
      <c r="R3887" s="170"/>
      <c r="S3887" s="170"/>
      <c r="T3887" s="170"/>
      <c r="U3887" s="170"/>
      <c r="V3887" s="170"/>
      <c r="W3887" s="170"/>
      <c r="X3887" s="174"/>
      <c r="Y3887" s="170"/>
      <c r="Z3887" s="170"/>
      <c r="AA3887" s="170"/>
      <c r="AB3887" s="170"/>
      <c r="AC3887" s="170"/>
      <c r="AD3887" s="174"/>
      <c r="AE3887" s="170"/>
      <c r="AF3887" s="170"/>
      <c r="AI3887" s="170"/>
      <c r="AJ3887" s="170"/>
      <c r="AK3887" s="170"/>
      <c r="AL3887" s="170"/>
      <c r="AM3887" s="170"/>
      <c r="AN3887" s="170"/>
    </row>
    <row r="3888" spans="1:40" ht="52.5" customHeight="1" x14ac:dyDescent="0.2">
      <c r="A3888" s="170"/>
      <c r="B3888" s="170"/>
      <c r="C3888" s="170"/>
      <c r="D3888" s="170"/>
      <c r="E3888" s="170"/>
      <c r="F3888" s="170"/>
      <c r="G3888" s="170"/>
      <c r="H3888" s="170"/>
      <c r="I3888" s="170"/>
      <c r="J3888" s="170"/>
      <c r="K3888" s="170"/>
      <c r="L3888" s="170"/>
      <c r="M3888" s="170"/>
      <c r="N3888" s="170"/>
      <c r="O3888" s="170"/>
      <c r="P3888" s="170"/>
      <c r="Q3888" s="170"/>
      <c r="R3888" s="170"/>
      <c r="S3888" s="170"/>
      <c r="T3888" s="170"/>
      <c r="U3888" s="170"/>
      <c r="V3888" s="170"/>
      <c r="W3888" s="170"/>
      <c r="X3888" s="174"/>
      <c r="Y3888" s="170"/>
      <c r="Z3888" s="170"/>
      <c r="AA3888" s="170"/>
      <c r="AB3888" s="170"/>
      <c r="AC3888" s="170"/>
      <c r="AD3888" s="174"/>
      <c r="AE3888" s="170"/>
      <c r="AF3888" s="170"/>
      <c r="AI3888" s="170"/>
      <c r="AJ3888" s="170"/>
      <c r="AK3888" s="170"/>
      <c r="AL3888" s="170"/>
      <c r="AM3888" s="170"/>
      <c r="AN3888" s="170"/>
    </row>
    <row r="3889" spans="1:40" ht="52.5" customHeight="1" x14ac:dyDescent="0.2">
      <c r="A3889" s="170"/>
      <c r="B3889" s="170"/>
      <c r="C3889" s="170"/>
      <c r="D3889" s="170"/>
      <c r="E3889" s="170"/>
      <c r="F3889" s="170"/>
      <c r="G3889" s="170"/>
      <c r="H3889" s="170"/>
      <c r="I3889" s="170"/>
      <c r="J3889" s="170"/>
      <c r="K3889" s="170"/>
      <c r="L3889" s="170"/>
      <c r="M3889" s="170"/>
      <c r="N3889" s="170"/>
      <c r="O3889" s="170"/>
      <c r="P3889" s="170"/>
      <c r="Q3889" s="170"/>
      <c r="R3889" s="170"/>
      <c r="S3889" s="170"/>
      <c r="T3889" s="170"/>
      <c r="U3889" s="170"/>
      <c r="V3889" s="170"/>
      <c r="W3889" s="170"/>
      <c r="X3889" s="174"/>
      <c r="Y3889" s="170"/>
      <c r="Z3889" s="170"/>
      <c r="AA3889" s="170"/>
      <c r="AB3889" s="170"/>
      <c r="AC3889" s="170"/>
      <c r="AD3889" s="174"/>
      <c r="AE3889" s="170"/>
      <c r="AF3889" s="170"/>
      <c r="AI3889" s="170"/>
      <c r="AJ3889" s="170"/>
      <c r="AK3889" s="170"/>
      <c r="AL3889" s="170"/>
      <c r="AM3889" s="170"/>
      <c r="AN3889" s="170"/>
    </row>
    <row r="3890" spans="1:40" ht="52.5" customHeight="1" x14ac:dyDescent="0.2">
      <c r="A3890" s="170"/>
      <c r="B3890" s="170"/>
      <c r="C3890" s="170"/>
      <c r="D3890" s="170"/>
      <c r="E3890" s="170"/>
      <c r="F3890" s="170"/>
      <c r="G3890" s="170"/>
      <c r="H3890" s="170"/>
      <c r="I3890" s="170"/>
      <c r="J3890" s="170"/>
      <c r="K3890" s="170"/>
      <c r="L3890" s="170"/>
      <c r="M3890" s="170"/>
      <c r="N3890" s="170"/>
      <c r="O3890" s="170"/>
      <c r="P3890" s="170"/>
      <c r="Q3890" s="170"/>
      <c r="R3890" s="170"/>
      <c r="S3890" s="170"/>
      <c r="T3890" s="170"/>
      <c r="U3890" s="170"/>
      <c r="V3890" s="170"/>
      <c r="W3890" s="170"/>
      <c r="X3890" s="174"/>
      <c r="Y3890" s="170"/>
      <c r="Z3890" s="170"/>
      <c r="AA3890" s="170"/>
      <c r="AB3890" s="170"/>
      <c r="AC3890" s="170"/>
      <c r="AD3890" s="174"/>
      <c r="AE3890" s="170"/>
      <c r="AF3890" s="170"/>
      <c r="AI3890" s="170"/>
      <c r="AJ3890" s="170"/>
      <c r="AK3890" s="170"/>
      <c r="AL3890" s="170"/>
      <c r="AM3890" s="170"/>
      <c r="AN3890" s="170"/>
    </row>
    <row r="3891" spans="1:40" ht="52.5" customHeight="1" x14ac:dyDescent="0.2">
      <c r="A3891" s="170"/>
      <c r="B3891" s="170"/>
      <c r="C3891" s="170"/>
      <c r="D3891" s="170"/>
      <c r="E3891" s="170"/>
      <c r="F3891" s="170"/>
      <c r="G3891" s="170"/>
      <c r="H3891" s="170"/>
      <c r="I3891" s="170"/>
      <c r="J3891" s="170"/>
      <c r="K3891" s="170"/>
      <c r="L3891" s="170"/>
      <c r="M3891" s="170"/>
      <c r="N3891" s="170"/>
      <c r="O3891" s="170"/>
      <c r="P3891" s="170"/>
      <c r="Q3891" s="170"/>
      <c r="R3891" s="170"/>
      <c r="S3891" s="170"/>
      <c r="T3891" s="170"/>
      <c r="U3891" s="170"/>
      <c r="V3891" s="170"/>
      <c r="W3891" s="170"/>
      <c r="X3891" s="174"/>
      <c r="Y3891" s="170"/>
      <c r="Z3891" s="170"/>
      <c r="AA3891" s="170"/>
      <c r="AB3891" s="170"/>
      <c r="AC3891" s="170"/>
      <c r="AD3891" s="174"/>
      <c r="AE3891" s="170"/>
      <c r="AF3891" s="170"/>
      <c r="AI3891" s="170"/>
      <c r="AJ3891" s="170"/>
      <c r="AK3891" s="170"/>
      <c r="AL3891" s="170"/>
      <c r="AM3891" s="170"/>
      <c r="AN3891" s="170"/>
    </row>
    <row r="3892" spans="1:40" ht="52.5" customHeight="1" x14ac:dyDescent="0.2">
      <c r="A3892" s="170"/>
      <c r="B3892" s="170"/>
      <c r="C3892" s="170"/>
      <c r="D3892" s="170"/>
      <c r="E3892" s="170"/>
      <c r="F3892" s="170"/>
      <c r="G3892" s="170"/>
      <c r="H3892" s="170"/>
      <c r="I3892" s="170"/>
      <c r="J3892" s="170"/>
      <c r="K3892" s="170"/>
      <c r="L3892" s="170"/>
      <c r="M3892" s="170"/>
      <c r="N3892" s="170"/>
      <c r="O3892" s="170"/>
      <c r="P3892" s="170"/>
      <c r="Q3892" s="170"/>
      <c r="R3892" s="170"/>
      <c r="S3892" s="170"/>
      <c r="T3892" s="170"/>
      <c r="U3892" s="170"/>
      <c r="V3892" s="170"/>
      <c r="W3892" s="170"/>
      <c r="X3892" s="174"/>
      <c r="Y3892" s="170"/>
      <c r="Z3892" s="170"/>
      <c r="AA3892" s="170"/>
      <c r="AB3892" s="170"/>
      <c r="AC3892" s="170"/>
      <c r="AD3892" s="174"/>
      <c r="AE3892" s="170"/>
      <c r="AF3892" s="170"/>
      <c r="AI3892" s="170"/>
      <c r="AJ3892" s="170"/>
      <c r="AK3892" s="170"/>
      <c r="AL3892" s="170"/>
      <c r="AM3892" s="170"/>
      <c r="AN3892" s="170"/>
    </row>
    <row r="3893" spans="1:40" ht="52.5" customHeight="1" x14ac:dyDescent="0.2">
      <c r="A3893" s="170"/>
      <c r="B3893" s="170"/>
      <c r="C3893" s="170"/>
      <c r="D3893" s="170"/>
      <c r="E3893" s="170"/>
      <c r="F3893" s="170"/>
      <c r="G3893" s="170"/>
      <c r="H3893" s="170"/>
      <c r="I3893" s="170"/>
      <c r="J3893" s="170"/>
      <c r="K3893" s="170"/>
      <c r="L3893" s="170"/>
      <c r="M3893" s="170"/>
      <c r="N3893" s="170"/>
      <c r="O3893" s="170"/>
      <c r="P3893" s="170"/>
      <c r="Q3893" s="170"/>
      <c r="R3893" s="170"/>
      <c r="S3893" s="170"/>
      <c r="T3893" s="170"/>
      <c r="U3893" s="170"/>
      <c r="V3893" s="170"/>
      <c r="W3893" s="170"/>
      <c r="X3893" s="174"/>
      <c r="Y3893" s="170"/>
      <c r="Z3893" s="170"/>
      <c r="AA3893" s="170"/>
      <c r="AB3893" s="170"/>
      <c r="AC3893" s="170"/>
      <c r="AD3893" s="174"/>
      <c r="AE3893" s="170"/>
      <c r="AF3893" s="170"/>
      <c r="AI3893" s="170"/>
      <c r="AJ3893" s="170"/>
      <c r="AK3893" s="170"/>
      <c r="AL3893" s="170"/>
      <c r="AM3893" s="170"/>
      <c r="AN3893" s="170"/>
    </row>
    <row r="3894" spans="1:40" ht="52.5" customHeight="1" x14ac:dyDescent="0.2">
      <c r="A3894" s="170"/>
      <c r="B3894" s="170"/>
      <c r="C3894" s="170"/>
      <c r="D3894" s="170"/>
      <c r="E3894" s="170"/>
      <c r="F3894" s="170"/>
      <c r="G3894" s="170"/>
      <c r="H3894" s="170"/>
      <c r="I3894" s="170"/>
      <c r="J3894" s="170"/>
      <c r="K3894" s="170"/>
      <c r="L3894" s="170"/>
      <c r="M3894" s="170"/>
      <c r="N3894" s="170"/>
      <c r="O3894" s="170"/>
      <c r="P3894" s="170"/>
      <c r="Q3894" s="170"/>
      <c r="R3894" s="170"/>
      <c r="S3894" s="170"/>
      <c r="T3894" s="170"/>
      <c r="U3894" s="170"/>
      <c r="V3894" s="170"/>
      <c r="W3894" s="170"/>
      <c r="X3894" s="174"/>
      <c r="Y3894" s="170"/>
      <c r="Z3894" s="170"/>
      <c r="AA3894" s="170"/>
      <c r="AB3894" s="170"/>
      <c r="AC3894" s="170"/>
      <c r="AD3894" s="174"/>
      <c r="AE3894" s="170"/>
      <c r="AF3894" s="170"/>
      <c r="AI3894" s="170"/>
      <c r="AJ3894" s="170"/>
      <c r="AK3894" s="170"/>
      <c r="AL3894" s="170"/>
      <c r="AM3894" s="170"/>
      <c r="AN3894" s="170"/>
    </row>
    <row r="3895" spans="1:40" ht="52.5" customHeight="1" x14ac:dyDescent="0.2">
      <c r="A3895" s="170"/>
      <c r="B3895" s="170"/>
      <c r="C3895" s="170"/>
      <c r="D3895" s="170"/>
      <c r="E3895" s="170"/>
      <c r="F3895" s="170"/>
      <c r="G3895" s="170"/>
      <c r="H3895" s="170"/>
      <c r="I3895" s="170"/>
      <c r="J3895" s="170"/>
      <c r="K3895" s="170"/>
      <c r="L3895" s="170"/>
      <c r="M3895" s="170"/>
      <c r="N3895" s="170"/>
      <c r="O3895" s="170"/>
      <c r="P3895" s="170"/>
      <c r="Q3895" s="170"/>
      <c r="R3895" s="170"/>
      <c r="S3895" s="170"/>
      <c r="T3895" s="170"/>
      <c r="U3895" s="170"/>
      <c r="V3895" s="170"/>
      <c r="W3895" s="170"/>
      <c r="X3895" s="174"/>
      <c r="Y3895" s="170"/>
      <c r="Z3895" s="170"/>
      <c r="AA3895" s="170"/>
      <c r="AB3895" s="170"/>
      <c r="AC3895" s="170"/>
      <c r="AD3895" s="174"/>
      <c r="AE3895" s="170"/>
      <c r="AF3895" s="170"/>
      <c r="AI3895" s="170"/>
      <c r="AJ3895" s="170"/>
      <c r="AK3895" s="170"/>
      <c r="AL3895" s="170"/>
      <c r="AM3895" s="170"/>
      <c r="AN3895" s="170"/>
    </row>
    <row r="3896" spans="1:40" ht="52.5" customHeight="1" x14ac:dyDescent="0.2">
      <c r="A3896" s="170"/>
      <c r="B3896" s="170"/>
      <c r="C3896" s="170"/>
      <c r="D3896" s="170"/>
      <c r="E3896" s="170"/>
      <c r="F3896" s="170"/>
      <c r="G3896" s="170"/>
      <c r="H3896" s="170"/>
      <c r="I3896" s="170"/>
      <c r="J3896" s="170"/>
      <c r="K3896" s="170"/>
      <c r="L3896" s="170"/>
      <c r="M3896" s="170"/>
      <c r="N3896" s="170"/>
      <c r="O3896" s="170"/>
      <c r="P3896" s="170"/>
      <c r="Q3896" s="170"/>
      <c r="R3896" s="170"/>
      <c r="S3896" s="170"/>
      <c r="T3896" s="170"/>
      <c r="U3896" s="170"/>
      <c r="V3896" s="170"/>
      <c r="W3896" s="170"/>
      <c r="X3896" s="174"/>
      <c r="Y3896" s="170"/>
      <c r="Z3896" s="170"/>
      <c r="AA3896" s="170"/>
      <c r="AB3896" s="170"/>
      <c r="AC3896" s="170"/>
      <c r="AD3896" s="174"/>
      <c r="AE3896" s="170"/>
      <c r="AF3896" s="170"/>
      <c r="AI3896" s="170"/>
      <c r="AJ3896" s="170"/>
      <c r="AK3896" s="170"/>
      <c r="AL3896" s="170"/>
      <c r="AM3896" s="170"/>
      <c r="AN3896" s="170"/>
    </row>
    <row r="3897" spans="1:40" ht="52.5" customHeight="1" x14ac:dyDescent="0.2">
      <c r="A3897" s="170"/>
      <c r="B3897" s="170"/>
      <c r="C3897" s="170"/>
      <c r="D3897" s="170"/>
      <c r="E3897" s="170"/>
      <c r="F3897" s="170"/>
      <c r="G3897" s="170"/>
      <c r="H3897" s="170"/>
      <c r="I3897" s="170"/>
      <c r="J3897" s="170"/>
      <c r="K3897" s="170"/>
      <c r="L3897" s="170"/>
      <c r="M3897" s="170"/>
      <c r="N3897" s="170"/>
      <c r="O3897" s="170"/>
      <c r="P3897" s="170"/>
      <c r="Q3897" s="170"/>
      <c r="R3897" s="170"/>
      <c r="S3897" s="170"/>
      <c r="T3897" s="170"/>
      <c r="U3897" s="170"/>
      <c r="V3897" s="170"/>
      <c r="W3897" s="170"/>
      <c r="X3897" s="174"/>
      <c r="Y3897" s="170"/>
      <c r="Z3897" s="170"/>
      <c r="AA3897" s="170"/>
      <c r="AB3897" s="170"/>
      <c r="AC3897" s="170"/>
      <c r="AD3897" s="174"/>
      <c r="AE3897" s="170"/>
      <c r="AF3897" s="170"/>
      <c r="AI3897" s="170"/>
      <c r="AJ3897" s="170"/>
      <c r="AK3897" s="170"/>
      <c r="AL3897" s="170"/>
      <c r="AM3897" s="170"/>
      <c r="AN3897" s="170"/>
    </row>
    <row r="3898" spans="1:40" ht="52.5" customHeight="1" x14ac:dyDescent="0.2">
      <c r="A3898" s="170"/>
      <c r="B3898" s="170"/>
      <c r="C3898" s="170"/>
      <c r="D3898" s="170"/>
      <c r="E3898" s="170"/>
      <c r="F3898" s="170"/>
      <c r="G3898" s="170"/>
      <c r="H3898" s="170"/>
      <c r="I3898" s="170"/>
      <c r="J3898" s="170"/>
      <c r="K3898" s="170"/>
      <c r="L3898" s="170"/>
      <c r="M3898" s="170"/>
      <c r="N3898" s="170"/>
      <c r="O3898" s="170"/>
      <c r="P3898" s="170"/>
      <c r="Q3898" s="170"/>
      <c r="R3898" s="170"/>
      <c r="S3898" s="170"/>
      <c r="T3898" s="170"/>
      <c r="U3898" s="170"/>
      <c r="V3898" s="170"/>
      <c r="W3898" s="170"/>
      <c r="X3898" s="174"/>
      <c r="Y3898" s="170"/>
      <c r="Z3898" s="170"/>
      <c r="AA3898" s="170"/>
      <c r="AB3898" s="170"/>
      <c r="AC3898" s="170"/>
      <c r="AD3898" s="174"/>
      <c r="AE3898" s="170"/>
      <c r="AF3898" s="170"/>
      <c r="AI3898" s="170"/>
      <c r="AJ3898" s="170"/>
      <c r="AK3898" s="170"/>
      <c r="AL3898" s="170"/>
      <c r="AM3898" s="170"/>
      <c r="AN3898" s="170"/>
    </row>
    <row r="3899" spans="1:40" ht="52.5" customHeight="1" x14ac:dyDescent="0.2">
      <c r="A3899" s="170"/>
      <c r="B3899" s="170"/>
      <c r="C3899" s="170"/>
      <c r="D3899" s="170"/>
      <c r="E3899" s="170"/>
      <c r="F3899" s="170"/>
      <c r="G3899" s="170"/>
      <c r="H3899" s="170"/>
      <c r="I3899" s="170"/>
      <c r="J3899" s="170"/>
      <c r="K3899" s="170"/>
      <c r="L3899" s="170"/>
      <c r="M3899" s="170"/>
      <c r="N3899" s="170"/>
      <c r="O3899" s="170"/>
      <c r="P3899" s="170"/>
      <c r="Q3899" s="170"/>
      <c r="R3899" s="170"/>
      <c r="S3899" s="170"/>
      <c r="T3899" s="170"/>
      <c r="U3899" s="170"/>
      <c r="V3899" s="170"/>
      <c r="W3899" s="170"/>
      <c r="X3899" s="174"/>
      <c r="Y3899" s="170"/>
      <c r="Z3899" s="170"/>
      <c r="AA3899" s="170"/>
      <c r="AB3899" s="170"/>
      <c r="AC3899" s="170"/>
      <c r="AD3899" s="174"/>
      <c r="AE3899" s="170"/>
      <c r="AF3899" s="170"/>
      <c r="AI3899" s="170"/>
      <c r="AJ3899" s="170"/>
      <c r="AK3899" s="170"/>
      <c r="AL3899" s="170"/>
      <c r="AM3899" s="170"/>
      <c r="AN3899" s="170"/>
    </row>
    <row r="3900" spans="1:40" ht="52.5" customHeight="1" x14ac:dyDescent="0.2">
      <c r="A3900" s="170"/>
      <c r="B3900" s="170"/>
      <c r="C3900" s="170"/>
      <c r="D3900" s="170"/>
      <c r="E3900" s="170"/>
      <c r="F3900" s="170"/>
      <c r="G3900" s="170"/>
      <c r="H3900" s="170"/>
      <c r="I3900" s="170"/>
      <c r="J3900" s="170"/>
      <c r="K3900" s="170"/>
      <c r="L3900" s="170"/>
      <c r="M3900" s="170"/>
      <c r="N3900" s="170"/>
      <c r="O3900" s="170"/>
      <c r="P3900" s="170"/>
      <c r="Q3900" s="170"/>
      <c r="R3900" s="170"/>
      <c r="S3900" s="170"/>
      <c r="T3900" s="170"/>
      <c r="U3900" s="170"/>
      <c r="V3900" s="170"/>
      <c r="W3900" s="170"/>
      <c r="X3900" s="174"/>
      <c r="Y3900" s="170"/>
      <c r="Z3900" s="170"/>
      <c r="AA3900" s="170"/>
      <c r="AB3900" s="170"/>
      <c r="AC3900" s="170"/>
      <c r="AD3900" s="174"/>
      <c r="AE3900" s="170"/>
      <c r="AF3900" s="170"/>
      <c r="AI3900" s="170"/>
      <c r="AJ3900" s="170"/>
      <c r="AK3900" s="170"/>
      <c r="AL3900" s="170"/>
      <c r="AM3900" s="170"/>
      <c r="AN3900" s="170"/>
    </row>
    <row r="3901" spans="1:40" ht="52.5" customHeight="1" x14ac:dyDescent="0.2">
      <c r="A3901" s="170"/>
      <c r="B3901" s="170"/>
      <c r="C3901" s="170"/>
      <c r="D3901" s="170"/>
      <c r="E3901" s="170"/>
      <c r="F3901" s="170"/>
      <c r="G3901" s="170"/>
      <c r="H3901" s="170"/>
      <c r="I3901" s="170"/>
      <c r="J3901" s="170"/>
      <c r="K3901" s="170"/>
      <c r="L3901" s="170"/>
      <c r="M3901" s="170"/>
      <c r="N3901" s="170"/>
      <c r="O3901" s="170"/>
      <c r="P3901" s="170"/>
      <c r="Q3901" s="170"/>
      <c r="R3901" s="170"/>
      <c r="S3901" s="170"/>
      <c r="T3901" s="170"/>
      <c r="U3901" s="170"/>
      <c r="V3901" s="170"/>
      <c r="W3901" s="170"/>
      <c r="X3901" s="174"/>
      <c r="Y3901" s="170"/>
      <c r="Z3901" s="170"/>
      <c r="AA3901" s="170"/>
      <c r="AB3901" s="170"/>
      <c r="AC3901" s="170"/>
      <c r="AD3901" s="174"/>
      <c r="AE3901" s="170"/>
      <c r="AF3901" s="170"/>
      <c r="AI3901" s="170"/>
      <c r="AJ3901" s="170"/>
      <c r="AK3901" s="170"/>
      <c r="AL3901" s="170"/>
      <c r="AM3901" s="170"/>
      <c r="AN3901" s="170"/>
    </row>
    <row r="3902" spans="1:40" ht="52.5" customHeight="1" x14ac:dyDescent="0.2">
      <c r="A3902" s="170"/>
      <c r="B3902" s="170"/>
      <c r="C3902" s="170"/>
      <c r="D3902" s="170"/>
      <c r="E3902" s="170"/>
      <c r="F3902" s="170"/>
      <c r="G3902" s="170"/>
      <c r="H3902" s="170"/>
      <c r="I3902" s="170"/>
      <c r="J3902" s="170"/>
      <c r="K3902" s="170"/>
      <c r="L3902" s="170"/>
      <c r="M3902" s="170"/>
      <c r="N3902" s="170"/>
      <c r="O3902" s="170"/>
      <c r="P3902" s="170"/>
      <c r="Q3902" s="170"/>
      <c r="R3902" s="170"/>
      <c r="S3902" s="170"/>
      <c r="T3902" s="170"/>
      <c r="U3902" s="170"/>
      <c r="V3902" s="170"/>
      <c r="W3902" s="170"/>
      <c r="X3902" s="174"/>
      <c r="Y3902" s="170"/>
      <c r="Z3902" s="170"/>
      <c r="AA3902" s="170"/>
      <c r="AB3902" s="170"/>
      <c r="AC3902" s="170"/>
      <c r="AD3902" s="174"/>
      <c r="AE3902" s="170"/>
      <c r="AF3902" s="170"/>
      <c r="AI3902" s="170"/>
      <c r="AJ3902" s="170"/>
      <c r="AK3902" s="170"/>
      <c r="AL3902" s="170"/>
      <c r="AM3902" s="170"/>
      <c r="AN3902" s="170"/>
    </row>
    <row r="3903" spans="1:40" ht="52.5" customHeight="1" x14ac:dyDescent="0.2">
      <c r="A3903" s="170"/>
      <c r="B3903" s="170"/>
      <c r="C3903" s="170"/>
      <c r="D3903" s="170"/>
      <c r="E3903" s="170"/>
      <c r="F3903" s="170"/>
      <c r="G3903" s="170"/>
      <c r="H3903" s="170"/>
      <c r="I3903" s="170"/>
      <c r="J3903" s="170"/>
      <c r="K3903" s="170"/>
      <c r="L3903" s="170"/>
      <c r="M3903" s="170"/>
      <c r="N3903" s="170"/>
      <c r="O3903" s="170"/>
      <c r="P3903" s="170"/>
      <c r="Q3903" s="170"/>
      <c r="R3903" s="170"/>
      <c r="S3903" s="170"/>
      <c r="T3903" s="170"/>
      <c r="U3903" s="170"/>
      <c r="V3903" s="170"/>
      <c r="W3903" s="170"/>
      <c r="X3903" s="174"/>
      <c r="Y3903" s="170"/>
      <c r="Z3903" s="170"/>
      <c r="AA3903" s="170"/>
      <c r="AB3903" s="170"/>
      <c r="AC3903" s="170"/>
      <c r="AD3903" s="174"/>
      <c r="AE3903" s="170"/>
      <c r="AF3903" s="170"/>
      <c r="AI3903" s="170"/>
      <c r="AJ3903" s="170"/>
      <c r="AK3903" s="170"/>
      <c r="AL3903" s="170"/>
      <c r="AM3903" s="170"/>
      <c r="AN3903" s="170"/>
    </row>
    <row r="3904" spans="1:40" ht="52.5" customHeight="1" x14ac:dyDescent="0.2">
      <c r="A3904" s="170"/>
      <c r="B3904" s="170"/>
      <c r="C3904" s="170"/>
      <c r="D3904" s="170"/>
      <c r="E3904" s="170"/>
      <c r="F3904" s="170"/>
      <c r="G3904" s="170"/>
      <c r="H3904" s="170"/>
      <c r="I3904" s="170"/>
      <c r="J3904" s="170"/>
      <c r="K3904" s="170"/>
      <c r="L3904" s="170"/>
      <c r="M3904" s="170"/>
      <c r="N3904" s="170"/>
      <c r="O3904" s="170"/>
      <c r="P3904" s="170"/>
      <c r="Q3904" s="170"/>
      <c r="R3904" s="170"/>
      <c r="S3904" s="170"/>
      <c r="T3904" s="170"/>
      <c r="U3904" s="170"/>
      <c r="V3904" s="170"/>
      <c r="W3904" s="170"/>
      <c r="X3904" s="174"/>
      <c r="Y3904" s="170"/>
      <c r="Z3904" s="170"/>
      <c r="AA3904" s="170"/>
      <c r="AB3904" s="170"/>
      <c r="AC3904" s="170"/>
      <c r="AD3904" s="174"/>
      <c r="AE3904" s="170"/>
      <c r="AF3904" s="170"/>
      <c r="AI3904" s="170"/>
      <c r="AJ3904" s="170"/>
      <c r="AK3904" s="170"/>
      <c r="AL3904" s="170"/>
      <c r="AM3904" s="170"/>
      <c r="AN3904" s="170"/>
    </row>
    <row r="3905" spans="1:40" ht="52.5" customHeight="1" x14ac:dyDescent="0.2">
      <c r="A3905" s="170"/>
      <c r="B3905" s="170"/>
      <c r="C3905" s="170"/>
      <c r="D3905" s="170"/>
      <c r="E3905" s="170"/>
      <c r="F3905" s="170"/>
      <c r="G3905" s="170"/>
      <c r="H3905" s="170"/>
      <c r="I3905" s="170"/>
      <c r="J3905" s="170"/>
      <c r="K3905" s="170"/>
      <c r="L3905" s="170"/>
      <c r="M3905" s="170"/>
      <c r="N3905" s="170"/>
      <c r="O3905" s="170"/>
      <c r="P3905" s="170"/>
      <c r="Q3905" s="170"/>
      <c r="R3905" s="170"/>
      <c r="S3905" s="170"/>
      <c r="T3905" s="170"/>
      <c r="U3905" s="170"/>
      <c r="V3905" s="170"/>
      <c r="W3905" s="170"/>
      <c r="X3905" s="174"/>
      <c r="Y3905" s="170"/>
      <c r="Z3905" s="170"/>
      <c r="AA3905" s="170"/>
      <c r="AB3905" s="170"/>
      <c r="AC3905" s="170"/>
      <c r="AD3905" s="174"/>
      <c r="AE3905" s="170"/>
      <c r="AF3905" s="170"/>
      <c r="AI3905" s="170"/>
      <c r="AJ3905" s="170"/>
      <c r="AK3905" s="170"/>
      <c r="AL3905" s="170"/>
      <c r="AM3905" s="170"/>
      <c r="AN3905" s="170"/>
    </row>
    <row r="3906" spans="1:40" ht="52.5" customHeight="1" x14ac:dyDescent="0.2">
      <c r="A3906" s="170"/>
      <c r="B3906" s="170"/>
      <c r="C3906" s="170"/>
      <c r="D3906" s="170"/>
      <c r="E3906" s="170"/>
      <c r="F3906" s="170"/>
      <c r="G3906" s="170"/>
      <c r="H3906" s="170"/>
      <c r="I3906" s="170"/>
      <c r="J3906" s="170"/>
      <c r="K3906" s="170"/>
      <c r="L3906" s="170"/>
      <c r="M3906" s="170"/>
      <c r="N3906" s="170"/>
      <c r="O3906" s="170"/>
      <c r="P3906" s="170"/>
      <c r="Q3906" s="170"/>
      <c r="R3906" s="170"/>
      <c r="S3906" s="170"/>
      <c r="T3906" s="170"/>
      <c r="U3906" s="170"/>
      <c r="V3906" s="170"/>
      <c r="W3906" s="170"/>
      <c r="X3906" s="174"/>
      <c r="Y3906" s="170"/>
      <c r="Z3906" s="170"/>
      <c r="AA3906" s="170"/>
      <c r="AB3906" s="170"/>
      <c r="AC3906" s="170"/>
      <c r="AD3906" s="174"/>
      <c r="AE3906" s="170"/>
      <c r="AF3906" s="170"/>
      <c r="AI3906" s="170"/>
      <c r="AJ3906" s="170"/>
      <c r="AK3906" s="170"/>
      <c r="AL3906" s="170"/>
      <c r="AM3906" s="170"/>
      <c r="AN3906" s="170"/>
    </row>
    <row r="3907" spans="1:40" ht="52.5" customHeight="1" x14ac:dyDescent="0.2">
      <c r="A3907" s="170"/>
      <c r="B3907" s="170"/>
      <c r="C3907" s="170"/>
      <c r="D3907" s="170"/>
      <c r="E3907" s="170"/>
      <c r="F3907" s="170"/>
      <c r="G3907" s="170"/>
      <c r="H3907" s="170"/>
      <c r="I3907" s="170"/>
      <c r="J3907" s="170"/>
      <c r="K3907" s="170"/>
      <c r="L3907" s="170"/>
      <c r="M3907" s="170"/>
      <c r="N3907" s="170"/>
      <c r="O3907" s="170"/>
      <c r="P3907" s="170"/>
      <c r="Q3907" s="170"/>
      <c r="R3907" s="170"/>
      <c r="S3907" s="170"/>
      <c r="T3907" s="170"/>
      <c r="U3907" s="170"/>
      <c r="V3907" s="170"/>
      <c r="W3907" s="170"/>
      <c r="X3907" s="174"/>
      <c r="Y3907" s="170"/>
      <c r="Z3907" s="170"/>
      <c r="AA3907" s="170"/>
      <c r="AB3907" s="170"/>
      <c r="AC3907" s="170"/>
      <c r="AD3907" s="174"/>
      <c r="AE3907" s="170"/>
      <c r="AF3907" s="170"/>
      <c r="AI3907" s="170"/>
      <c r="AJ3907" s="170"/>
      <c r="AK3907" s="170"/>
      <c r="AL3907" s="170"/>
      <c r="AM3907" s="170"/>
      <c r="AN3907" s="170"/>
    </row>
    <row r="3908" spans="1:40" ht="52.5" customHeight="1" x14ac:dyDescent="0.2">
      <c r="A3908" s="170"/>
      <c r="B3908" s="170"/>
      <c r="C3908" s="170"/>
      <c r="D3908" s="170"/>
      <c r="E3908" s="170"/>
      <c r="F3908" s="170"/>
      <c r="G3908" s="170"/>
      <c r="H3908" s="170"/>
      <c r="I3908" s="170"/>
      <c r="J3908" s="170"/>
      <c r="K3908" s="170"/>
      <c r="L3908" s="170"/>
      <c r="M3908" s="170"/>
      <c r="N3908" s="170"/>
      <c r="O3908" s="170"/>
      <c r="P3908" s="170"/>
      <c r="Q3908" s="170"/>
      <c r="R3908" s="170"/>
      <c r="S3908" s="170"/>
      <c r="T3908" s="170"/>
      <c r="U3908" s="170"/>
      <c r="V3908" s="170"/>
      <c r="W3908" s="170"/>
      <c r="X3908" s="174"/>
      <c r="Y3908" s="170"/>
      <c r="Z3908" s="170"/>
      <c r="AA3908" s="170"/>
      <c r="AB3908" s="170"/>
      <c r="AC3908" s="170"/>
      <c r="AD3908" s="174"/>
      <c r="AE3908" s="170"/>
      <c r="AF3908" s="170"/>
      <c r="AI3908" s="170"/>
      <c r="AJ3908" s="170"/>
      <c r="AK3908" s="170"/>
      <c r="AL3908" s="170"/>
      <c r="AM3908" s="170"/>
      <c r="AN3908" s="170"/>
    </row>
    <row r="3909" spans="1:40" ht="52.5" customHeight="1" x14ac:dyDescent="0.2">
      <c r="A3909" s="170"/>
      <c r="B3909" s="170"/>
      <c r="C3909" s="170"/>
      <c r="D3909" s="170"/>
      <c r="E3909" s="170"/>
      <c r="F3909" s="170"/>
      <c r="G3909" s="170"/>
      <c r="H3909" s="170"/>
      <c r="I3909" s="170"/>
      <c r="J3909" s="170"/>
      <c r="K3909" s="170"/>
      <c r="L3909" s="170"/>
      <c r="M3909" s="170"/>
      <c r="N3909" s="170"/>
      <c r="O3909" s="170"/>
      <c r="P3909" s="170"/>
      <c r="Q3909" s="170"/>
      <c r="R3909" s="170"/>
      <c r="S3909" s="170"/>
      <c r="T3909" s="170"/>
      <c r="U3909" s="170"/>
      <c r="V3909" s="170"/>
      <c r="W3909" s="170"/>
      <c r="X3909" s="174"/>
      <c r="Y3909" s="170"/>
      <c r="Z3909" s="170"/>
      <c r="AA3909" s="170"/>
      <c r="AB3909" s="170"/>
      <c r="AC3909" s="170"/>
      <c r="AD3909" s="174"/>
      <c r="AE3909" s="170"/>
      <c r="AF3909" s="170"/>
      <c r="AI3909" s="170"/>
      <c r="AJ3909" s="170"/>
      <c r="AK3909" s="170"/>
      <c r="AL3909" s="170"/>
      <c r="AM3909" s="170"/>
      <c r="AN3909" s="170"/>
    </row>
    <row r="3910" spans="1:40" ht="52.5" customHeight="1" x14ac:dyDescent="0.2">
      <c r="A3910" s="170"/>
      <c r="B3910" s="170"/>
      <c r="C3910" s="170"/>
      <c r="D3910" s="170"/>
      <c r="E3910" s="170"/>
      <c r="F3910" s="170"/>
      <c r="G3910" s="170"/>
      <c r="H3910" s="170"/>
      <c r="I3910" s="170"/>
      <c r="J3910" s="170"/>
      <c r="K3910" s="170"/>
      <c r="L3910" s="170"/>
      <c r="M3910" s="170"/>
      <c r="N3910" s="170"/>
      <c r="O3910" s="170"/>
      <c r="P3910" s="170"/>
      <c r="Q3910" s="170"/>
      <c r="R3910" s="170"/>
      <c r="S3910" s="170"/>
      <c r="T3910" s="170"/>
      <c r="U3910" s="170"/>
      <c r="V3910" s="170"/>
      <c r="W3910" s="170"/>
      <c r="X3910" s="174"/>
      <c r="Y3910" s="170"/>
      <c r="Z3910" s="170"/>
      <c r="AA3910" s="170"/>
      <c r="AB3910" s="170"/>
      <c r="AC3910" s="170"/>
      <c r="AD3910" s="174"/>
      <c r="AE3910" s="170"/>
      <c r="AF3910" s="170"/>
      <c r="AI3910" s="170"/>
      <c r="AJ3910" s="170"/>
      <c r="AK3910" s="170"/>
      <c r="AL3910" s="170"/>
      <c r="AM3910" s="170"/>
      <c r="AN3910" s="170"/>
    </row>
    <row r="3911" spans="1:40" ht="52.5" customHeight="1" x14ac:dyDescent="0.2">
      <c r="A3911" s="170"/>
      <c r="B3911" s="170"/>
      <c r="C3911" s="170"/>
      <c r="D3911" s="170"/>
      <c r="E3911" s="170"/>
      <c r="F3911" s="170"/>
      <c r="G3911" s="170"/>
      <c r="H3911" s="170"/>
      <c r="I3911" s="170"/>
      <c r="J3911" s="170"/>
      <c r="K3911" s="170"/>
      <c r="L3911" s="170"/>
      <c r="M3911" s="170"/>
      <c r="N3911" s="170"/>
      <c r="O3911" s="170"/>
      <c r="P3911" s="170"/>
      <c r="Q3911" s="170"/>
      <c r="R3911" s="170"/>
      <c r="S3911" s="170"/>
      <c r="T3911" s="170"/>
      <c r="U3911" s="170"/>
      <c r="V3911" s="170"/>
      <c r="W3911" s="170"/>
      <c r="X3911" s="174"/>
      <c r="Y3911" s="170"/>
      <c r="Z3911" s="170"/>
      <c r="AA3911" s="170"/>
      <c r="AB3911" s="170"/>
      <c r="AC3911" s="170"/>
      <c r="AD3911" s="174"/>
      <c r="AE3911" s="170"/>
      <c r="AF3911" s="170"/>
      <c r="AI3911" s="170"/>
      <c r="AJ3911" s="170"/>
      <c r="AK3911" s="170"/>
      <c r="AL3911" s="170"/>
      <c r="AM3911" s="170"/>
      <c r="AN3911" s="170"/>
    </row>
    <row r="3912" spans="1:40" ht="52.5" customHeight="1" x14ac:dyDescent="0.2">
      <c r="A3912" s="170"/>
      <c r="B3912" s="170"/>
      <c r="C3912" s="170"/>
      <c r="D3912" s="170"/>
      <c r="E3912" s="170"/>
      <c r="F3912" s="170"/>
      <c r="G3912" s="170"/>
      <c r="H3912" s="170"/>
      <c r="I3912" s="170"/>
      <c r="J3912" s="170"/>
      <c r="K3912" s="170"/>
      <c r="L3912" s="170"/>
      <c r="M3912" s="170"/>
      <c r="N3912" s="170"/>
      <c r="O3912" s="170"/>
      <c r="P3912" s="170"/>
      <c r="Q3912" s="170"/>
      <c r="R3912" s="170"/>
      <c r="S3912" s="170"/>
      <c r="T3912" s="170"/>
      <c r="U3912" s="170"/>
      <c r="V3912" s="170"/>
      <c r="W3912" s="170"/>
      <c r="X3912" s="174"/>
      <c r="Y3912" s="170"/>
      <c r="Z3912" s="170"/>
      <c r="AA3912" s="170"/>
      <c r="AB3912" s="170"/>
      <c r="AC3912" s="170"/>
      <c r="AD3912" s="174"/>
      <c r="AE3912" s="170"/>
      <c r="AF3912" s="170"/>
      <c r="AI3912" s="170"/>
      <c r="AJ3912" s="170"/>
      <c r="AK3912" s="170"/>
      <c r="AL3912" s="170"/>
      <c r="AM3912" s="170"/>
      <c r="AN3912" s="170"/>
    </row>
    <row r="3913" spans="1:40" ht="52.5" customHeight="1" x14ac:dyDescent="0.2">
      <c r="A3913" s="170"/>
      <c r="B3913" s="170"/>
      <c r="C3913" s="170"/>
      <c r="D3913" s="170"/>
      <c r="E3913" s="170"/>
      <c r="F3913" s="170"/>
      <c r="G3913" s="170"/>
      <c r="H3913" s="170"/>
      <c r="I3913" s="170"/>
      <c r="J3913" s="170"/>
      <c r="K3913" s="170"/>
      <c r="L3913" s="170"/>
      <c r="M3913" s="170"/>
      <c r="N3913" s="170"/>
      <c r="O3913" s="170"/>
      <c r="P3913" s="170"/>
      <c r="Q3913" s="170"/>
      <c r="R3913" s="170"/>
      <c r="S3913" s="170"/>
      <c r="T3913" s="170"/>
      <c r="U3913" s="170"/>
      <c r="V3913" s="170"/>
      <c r="W3913" s="170"/>
      <c r="X3913" s="174"/>
      <c r="Y3913" s="170"/>
      <c r="Z3913" s="170"/>
      <c r="AA3913" s="170"/>
      <c r="AB3913" s="170"/>
      <c r="AC3913" s="170"/>
      <c r="AD3913" s="174"/>
      <c r="AE3913" s="170"/>
      <c r="AF3913" s="170"/>
      <c r="AI3913" s="170"/>
      <c r="AJ3913" s="170"/>
      <c r="AK3913" s="170"/>
      <c r="AL3913" s="170"/>
      <c r="AM3913" s="170"/>
      <c r="AN3913" s="170"/>
    </row>
    <row r="3914" spans="1:40" ht="52.5" customHeight="1" x14ac:dyDescent="0.2">
      <c r="A3914" s="170"/>
      <c r="B3914" s="170"/>
      <c r="C3914" s="170"/>
      <c r="D3914" s="170"/>
      <c r="E3914" s="170"/>
      <c r="F3914" s="170"/>
      <c r="G3914" s="170"/>
      <c r="H3914" s="170"/>
      <c r="I3914" s="170"/>
      <c r="J3914" s="170"/>
      <c r="K3914" s="170"/>
      <c r="L3914" s="170"/>
      <c r="M3914" s="170"/>
      <c r="N3914" s="170"/>
      <c r="O3914" s="170"/>
      <c r="P3914" s="170"/>
      <c r="Q3914" s="170"/>
      <c r="R3914" s="170"/>
      <c r="S3914" s="170"/>
      <c r="T3914" s="170"/>
      <c r="U3914" s="170"/>
      <c r="V3914" s="170"/>
      <c r="W3914" s="170"/>
      <c r="X3914" s="174"/>
      <c r="Y3914" s="170"/>
      <c r="Z3914" s="170"/>
      <c r="AA3914" s="170"/>
      <c r="AB3914" s="170"/>
      <c r="AC3914" s="170"/>
      <c r="AD3914" s="174"/>
      <c r="AE3914" s="170"/>
      <c r="AF3914" s="170"/>
      <c r="AI3914" s="170"/>
      <c r="AJ3914" s="170"/>
      <c r="AK3914" s="170"/>
      <c r="AL3914" s="170"/>
      <c r="AM3914" s="170"/>
      <c r="AN3914" s="170"/>
    </row>
    <row r="3915" spans="1:40" ht="52.5" customHeight="1" x14ac:dyDescent="0.2">
      <c r="A3915" s="170"/>
      <c r="B3915" s="170"/>
      <c r="C3915" s="170"/>
      <c r="D3915" s="170"/>
      <c r="E3915" s="170"/>
      <c r="F3915" s="170"/>
      <c r="G3915" s="170"/>
      <c r="H3915" s="170"/>
      <c r="I3915" s="170"/>
      <c r="J3915" s="170"/>
      <c r="K3915" s="170"/>
      <c r="L3915" s="170"/>
      <c r="M3915" s="170"/>
      <c r="N3915" s="170"/>
      <c r="O3915" s="170"/>
      <c r="P3915" s="170"/>
      <c r="Q3915" s="170"/>
      <c r="R3915" s="170"/>
      <c r="S3915" s="170"/>
      <c r="T3915" s="170"/>
      <c r="U3915" s="170"/>
      <c r="V3915" s="170"/>
      <c r="W3915" s="170"/>
      <c r="X3915" s="174"/>
      <c r="Y3915" s="170"/>
      <c r="Z3915" s="170"/>
      <c r="AA3915" s="170"/>
      <c r="AB3915" s="170"/>
      <c r="AC3915" s="170"/>
      <c r="AD3915" s="174"/>
      <c r="AE3915" s="170"/>
      <c r="AF3915" s="170"/>
      <c r="AI3915" s="170"/>
      <c r="AJ3915" s="170"/>
      <c r="AK3915" s="170"/>
      <c r="AL3915" s="170"/>
      <c r="AM3915" s="170"/>
      <c r="AN3915" s="170"/>
    </row>
    <row r="3916" spans="1:40" ht="52.5" customHeight="1" x14ac:dyDescent="0.2">
      <c r="A3916" s="170"/>
      <c r="B3916" s="170"/>
      <c r="C3916" s="170"/>
      <c r="D3916" s="170"/>
      <c r="E3916" s="170"/>
      <c r="F3916" s="170"/>
      <c r="G3916" s="170"/>
      <c r="H3916" s="170"/>
      <c r="I3916" s="170"/>
      <c r="J3916" s="170"/>
      <c r="K3916" s="170"/>
      <c r="L3916" s="170"/>
      <c r="M3916" s="170"/>
      <c r="N3916" s="170"/>
      <c r="O3916" s="170"/>
      <c r="P3916" s="170"/>
      <c r="Q3916" s="170"/>
      <c r="R3916" s="170"/>
      <c r="S3916" s="170"/>
      <c r="T3916" s="170"/>
      <c r="U3916" s="170"/>
      <c r="V3916" s="170"/>
      <c r="W3916" s="170"/>
      <c r="X3916" s="174"/>
      <c r="Y3916" s="170"/>
      <c r="Z3916" s="170"/>
      <c r="AA3916" s="170"/>
      <c r="AB3916" s="170"/>
      <c r="AC3916" s="170"/>
      <c r="AD3916" s="174"/>
      <c r="AE3916" s="170"/>
      <c r="AF3916" s="170"/>
      <c r="AI3916" s="170"/>
      <c r="AJ3916" s="170"/>
      <c r="AK3916" s="170"/>
      <c r="AL3916" s="170"/>
      <c r="AM3916" s="170"/>
      <c r="AN3916" s="170"/>
    </row>
    <row r="3917" spans="1:40" ht="52.5" customHeight="1" x14ac:dyDescent="0.2">
      <c r="A3917" s="170"/>
      <c r="B3917" s="170"/>
      <c r="C3917" s="170"/>
      <c r="D3917" s="170"/>
      <c r="E3917" s="170"/>
      <c r="F3917" s="170"/>
      <c r="G3917" s="170"/>
      <c r="H3917" s="170"/>
      <c r="I3917" s="170"/>
      <c r="J3917" s="170"/>
      <c r="K3917" s="170"/>
      <c r="L3917" s="170"/>
      <c r="M3917" s="170"/>
      <c r="N3917" s="170"/>
      <c r="O3917" s="170"/>
      <c r="P3917" s="170"/>
      <c r="Q3917" s="170"/>
      <c r="R3917" s="170"/>
      <c r="S3917" s="170"/>
      <c r="T3917" s="170"/>
      <c r="U3917" s="170"/>
      <c r="V3917" s="170"/>
      <c r="W3917" s="170"/>
      <c r="X3917" s="174"/>
      <c r="Y3917" s="170"/>
      <c r="Z3917" s="170"/>
      <c r="AA3917" s="170"/>
      <c r="AB3917" s="170"/>
      <c r="AC3917" s="170"/>
      <c r="AD3917" s="174"/>
      <c r="AE3917" s="170"/>
      <c r="AF3917" s="170"/>
      <c r="AI3917" s="170"/>
      <c r="AJ3917" s="170"/>
      <c r="AK3917" s="170"/>
      <c r="AL3917" s="170"/>
      <c r="AM3917" s="170"/>
      <c r="AN3917" s="170"/>
    </row>
    <row r="3918" spans="1:40" ht="52.5" customHeight="1" x14ac:dyDescent="0.2">
      <c r="A3918" s="170"/>
      <c r="B3918" s="170"/>
      <c r="C3918" s="170"/>
      <c r="D3918" s="170"/>
      <c r="E3918" s="170"/>
      <c r="F3918" s="170"/>
      <c r="G3918" s="170"/>
      <c r="H3918" s="170"/>
      <c r="I3918" s="170"/>
      <c r="J3918" s="170"/>
      <c r="K3918" s="170"/>
      <c r="L3918" s="170"/>
      <c r="M3918" s="170"/>
      <c r="N3918" s="170"/>
      <c r="O3918" s="170"/>
      <c r="P3918" s="170"/>
      <c r="Q3918" s="170"/>
      <c r="R3918" s="170"/>
      <c r="S3918" s="170"/>
      <c r="T3918" s="170"/>
      <c r="U3918" s="170"/>
      <c r="V3918" s="170"/>
      <c r="W3918" s="170"/>
      <c r="X3918" s="174"/>
      <c r="Y3918" s="170"/>
      <c r="Z3918" s="170"/>
      <c r="AA3918" s="170"/>
      <c r="AB3918" s="170"/>
      <c r="AC3918" s="170"/>
      <c r="AD3918" s="174"/>
      <c r="AE3918" s="170"/>
      <c r="AF3918" s="170"/>
      <c r="AI3918" s="170"/>
      <c r="AJ3918" s="170"/>
      <c r="AK3918" s="170"/>
      <c r="AL3918" s="170"/>
      <c r="AM3918" s="170"/>
      <c r="AN3918" s="170"/>
    </row>
    <row r="3919" spans="1:40" ht="52.5" customHeight="1" x14ac:dyDescent="0.2">
      <c r="A3919" s="170"/>
      <c r="B3919" s="170"/>
      <c r="C3919" s="170"/>
      <c r="D3919" s="170"/>
      <c r="E3919" s="170"/>
      <c r="F3919" s="170"/>
      <c r="G3919" s="170"/>
      <c r="H3919" s="170"/>
      <c r="I3919" s="170"/>
      <c r="J3919" s="170"/>
      <c r="K3919" s="170"/>
      <c r="L3919" s="170"/>
      <c r="M3919" s="170"/>
      <c r="N3919" s="170"/>
      <c r="O3919" s="170"/>
      <c r="P3919" s="170"/>
      <c r="Q3919" s="170"/>
      <c r="R3919" s="170"/>
      <c r="S3919" s="170"/>
      <c r="T3919" s="170"/>
      <c r="U3919" s="170"/>
      <c r="V3919" s="170"/>
      <c r="W3919" s="170"/>
      <c r="X3919" s="174"/>
      <c r="Y3919" s="170"/>
      <c r="Z3919" s="170"/>
      <c r="AA3919" s="170"/>
      <c r="AB3919" s="170"/>
      <c r="AC3919" s="170"/>
      <c r="AD3919" s="174"/>
      <c r="AE3919" s="170"/>
      <c r="AF3919" s="170"/>
      <c r="AI3919" s="170"/>
      <c r="AJ3919" s="170"/>
      <c r="AK3919" s="170"/>
      <c r="AL3919" s="170"/>
      <c r="AM3919" s="170"/>
      <c r="AN3919" s="170"/>
    </row>
    <row r="3920" spans="1:40" ht="52.5" customHeight="1" x14ac:dyDescent="0.2">
      <c r="A3920" s="170"/>
      <c r="B3920" s="170"/>
      <c r="C3920" s="170"/>
      <c r="D3920" s="170"/>
      <c r="E3920" s="170"/>
      <c r="F3920" s="170"/>
      <c r="G3920" s="170"/>
      <c r="H3920" s="170"/>
      <c r="I3920" s="170"/>
      <c r="J3920" s="170"/>
      <c r="K3920" s="170"/>
      <c r="L3920" s="170"/>
      <c r="M3920" s="170"/>
      <c r="N3920" s="170"/>
      <c r="O3920" s="170"/>
      <c r="P3920" s="170"/>
      <c r="Q3920" s="170"/>
      <c r="R3920" s="170"/>
      <c r="S3920" s="170"/>
      <c r="T3920" s="170"/>
      <c r="U3920" s="170"/>
      <c r="V3920" s="170"/>
      <c r="W3920" s="170"/>
      <c r="X3920" s="174"/>
      <c r="Y3920" s="170"/>
      <c r="Z3920" s="170"/>
      <c r="AA3920" s="170"/>
      <c r="AB3920" s="170"/>
      <c r="AC3920" s="170"/>
      <c r="AD3920" s="174"/>
      <c r="AE3920" s="170"/>
      <c r="AF3920" s="170"/>
      <c r="AI3920" s="170"/>
      <c r="AJ3920" s="170"/>
      <c r="AK3920" s="170"/>
      <c r="AL3920" s="170"/>
      <c r="AM3920" s="170"/>
      <c r="AN3920" s="170"/>
    </row>
    <row r="3921" spans="1:40" ht="52.5" customHeight="1" x14ac:dyDescent="0.2">
      <c r="A3921" s="170"/>
      <c r="B3921" s="170"/>
      <c r="C3921" s="170"/>
      <c r="D3921" s="170"/>
      <c r="E3921" s="170"/>
      <c r="F3921" s="170"/>
      <c r="G3921" s="170"/>
      <c r="H3921" s="170"/>
      <c r="I3921" s="170"/>
      <c r="J3921" s="170"/>
      <c r="K3921" s="170"/>
      <c r="L3921" s="170"/>
      <c r="M3921" s="170"/>
      <c r="N3921" s="170"/>
      <c r="O3921" s="170"/>
      <c r="P3921" s="170"/>
      <c r="Q3921" s="170"/>
      <c r="R3921" s="170"/>
      <c r="S3921" s="170"/>
      <c r="T3921" s="170"/>
      <c r="U3921" s="170"/>
      <c r="V3921" s="170"/>
      <c r="W3921" s="170"/>
      <c r="X3921" s="174"/>
      <c r="Y3921" s="170"/>
      <c r="Z3921" s="170"/>
      <c r="AA3921" s="170"/>
      <c r="AB3921" s="170"/>
      <c r="AC3921" s="170"/>
      <c r="AD3921" s="174"/>
      <c r="AE3921" s="170"/>
      <c r="AF3921" s="170"/>
      <c r="AI3921" s="170"/>
      <c r="AJ3921" s="170"/>
      <c r="AK3921" s="170"/>
      <c r="AL3921" s="170"/>
      <c r="AM3921" s="170"/>
      <c r="AN3921" s="170"/>
    </row>
    <row r="3922" spans="1:40" ht="52.5" customHeight="1" x14ac:dyDescent="0.2">
      <c r="A3922" s="170"/>
      <c r="B3922" s="170"/>
      <c r="C3922" s="170"/>
      <c r="D3922" s="170"/>
      <c r="E3922" s="170"/>
      <c r="F3922" s="170"/>
      <c r="G3922" s="170"/>
      <c r="H3922" s="170"/>
      <c r="I3922" s="170"/>
      <c r="J3922" s="170"/>
      <c r="K3922" s="170"/>
      <c r="L3922" s="170"/>
      <c r="M3922" s="170"/>
      <c r="N3922" s="170"/>
      <c r="O3922" s="170"/>
      <c r="P3922" s="170"/>
      <c r="Q3922" s="170"/>
      <c r="R3922" s="170"/>
      <c r="S3922" s="170"/>
      <c r="T3922" s="170"/>
      <c r="U3922" s="170"/>
      <c r="V3922" s="170"/>
      <c r="W3922" s="170"/>
      <c r="X3922" s="174"/>
      <c r="Y3922" s="170"/>
      <c r="Z3922" s="170"/>
      <c r="AA3922" s="170"/>
      <c r="AB3922" s="170"/>
      <c r="AC3922" s="170"/>
      <c r="AD3922" s="174"/>
      <c r="AE3922" s="170"/>
      <c r="AF3922" s="170"/>
      <c r="AI3922" s="170"/>
      <c r="AJ3922" s="170"/>
      <c r="AK3922" s="170"/>
      <c r="AL3922" s="170"/>
      <c r="AM3922" s="170"/>
      <c r="AN3922" s="170"/>
    </row>
    <row r="3923" spans="1:40" ht="52.5" customHeight="1" x14ac:dyDescent="0.2">
      <c r="A3923" s="170"/>
      <c r="B3923" s="170"/>
      <c r="C3923" s="170"/>
      <c r="D3923" s="170"/>
      <c r="E3923" s="170"/>
      <c r="F3923" s="170"/>
      <c r="G3923" s="170"/>
      <c r="H3923" s="170"/>
      <c r="I3923" s="170"/>
      <c r="J3923" s="170"/>
      <c r="K3923" s="170"/>
      <c r="L3923" s="170"/>
      <c r="M3923" s="170"/>
      <c r="N3923" s="170"/>
      <c r="O3923" s="170"/>
      <c r="P3923" s="170"/>
      <c r="Q3923" s="170"/>
      <c r="R3923" s="170"/>
      <c r="S3923" s="170"/>
      <c r="T3923" s="170"/>
      <c r="U3923" s="170"/>
      <c r="V3923" s="170"/>
      <c r="W3923" s="170"/>
      <c r="X3923" s="174"/>
      <c r="Y3923" s="170"/>
      <c r="Z3923" s="170"/>
      <c r="AA3923" s="170"/>
      <c r="AB3923" s="170"/>
      <c r="AC3923" s="170"/>
      <c r="AD3923" s="174"/>
      <c r="AE3923" s="170"/>
      <c r="AF3923" s="170"/>
      <c r="AI3923" s="170"/>
      <c r="AJ3923" s="170"/>
      <c r="AK3923" s="170"/>
      <c r="AL3923" s="170"/>
      <c r="AM3923" s="170"/>
      <c r="AN3923" s="170"/>
    </row>
    <row r="3924" spans="1:40" ht="52.5" customHeight="1" x14ac:dyDescent="0.2">
      <c r="A3924" s="170"/>
      <c r="B3924" s="170"/>
      <c r="C3924" s="170"/>
      <c r="D3924" s="170"/>
      <c r="E3924" s="170"/>
      <c r="F3924" s="170"/>
      <c r="G3924" s="170"/>
      <c r="H3924" s="170"/>
      <c r="I3924" s="170"/>
      <c r="J3924" s="170"/>
      <c r="K3924" s="170"/>
      <c r="L3924" s="170"/>
      <c r="M3924" s="170"/>
      <c r="N3924" s="170"/>
      <c r="O3924" s="170"/>
      <c r="P3924" s="170"/>
      <c r="Q3924" s="170"/>
      <c r="R3924" s="170"/>
      <c r="S3924" s="170"/>
      <c r="T3924" s="170"/>
      <c r="U3924" s="170"/>
      <c r="V3924" s="170"/>
      <c r="W3924" s="170"/>
      <c r="X3924" s="174"/>
      <c r="Y3924" s="170"/>
      <c r="Z3924" s="170"/>
      <c r="AA3924" s="170"/>
      <c r="AB3924" s="170"/>
      <c r="AC3924" s="170"/>
      <c r="AD3924" s="174"/>
      <c r="AE3924" s="170"/>
      <c r="AF3924" s="170"/>
      <c r="AI3924" s="170"/>
      <c r="AJ3924" s="170"/>
      <c r="AK3924" s="170"/>
      <c r="AL3924" s="170"/>
      <c r="AM3924" s="170"/>
      <c r="AN3924" s="170"/>
    </row>
    <row r="3925" spans="1:40" ht="52.5" customHeight="1" x14ac:dyDescent="0.2">
      <c r="A3925" s="170"/>
      <c r="B3925" s="170"/>
      <c r="C3925" s="170"/>
      <c r="D3925" s="170"/>
      <c r="E3925" s="170"/>
      <c r="F3925" s="170"/>
      <c r="G3925" s="170"/>
      <c r="H3925" s="170"/>
      <c r="I3925" s="170"/>
      <c r="J3925" s="170"/>
      <c r="K3925" s="170"/>
      <c r="L3925" s="170"/>
      <c r="M3925" s="170"/>
      <c r="N3925" s="170"/>
      <c r="O3925" s="170"/>
      <c r="P3925" s="170"/>
      <c r="Q3925" s="170"/>
      <c r="R3925" s="170"/>
      <c r="S3925" s="170"/>
      <c r="T3925" s="170"/>
      <c r="U3925" s="170"/>
      <c r="V3925" s="170"/>
      <c r="W3925" s="170"/>
      <c r="X3925" s="174"/>
      <c r="Y3925" s="170"/>
      <c r="Z3925" s="170"/>
      <c r="AA3925" s="170"/>
      <c r="AB3925" s="170"/>
      <c r="AC3925" s="170"/>
      <c r="AD3925" s="174"/>
      <c r="AE3925" s="170"/>
      <c r="AF3925" s="170"/>
      <c r="AI3925" s="170"/>
      <c r="AJ3925" s="170"/>
      <c r="AK3925" s="170"/>
      <c r="AL3925" s="170"/>
      <c r="AM3925" s="170"/>
      <c r="AN3925" s="170"/>
    </row>
    <row r="3926" spans="1:40" ht="52.5" customHeight="1" x14ac:dyDescent="0.2">
      <c r="A3926" s="170"/>
      <c r="B3926" s="170"/>
      <c r="C3926" s="170"/>
      <c r="D3926" s="170"/>
      <c r="E3926" s="170"/>
      <c r="F3926" s="170"/>
      <c r="G3926" s="170"/>
      <c r="H3926" s="170"/>
      <c r="I3926" s="170"/>
      <c r="J3926" s="170"/>
      <c r="K3926" s="170"/>
      <c r="L3926" s="170"/>
      <c r="M3926" s="170"/>
      <c r="N3926" s="170"/>
      <c r="O3926" s="170"/>
      <c r="P3926" s="170"/>
      <c r="Q3926" s="170"/>
      <c r="R3926" s="170"/>
      <c r="S3926" s="170"/>
      <c r="T3926" s="170"/>
      <c r="U3926" s="170"/>
      <c r="V3926" s="170"/>
      <c r="W3926" s="170"/>
      <c r="X3926" s="174"/>
      <c r="Y3926" s="170"/>
      <c r="Z3926" s="170"/>
      <c r="AA3926" s="170"/>
      <c r="AB3926" s="170"/>
      <c r="AC3926" s="170"/>
      <c r="AD3926" s="174"/>
      <c r="AE3926" s="170"/>
      <c r="AF3926" s="170"/>
      <c r="AI3926" s="170"/>
      <c r="AJ3926" s="170"/>
      <c r="AK3926" s="170"/>
      <c r="AL3926" s="170"/>
      <c r="AM3926" s="170"/>
      <c r="AN3926" s="170"/>
    </row>
    <row r="3927" spans="1:40" ht="52.5" customHeight="1" x14ac:dyDescent="0.2">
      <c r="A3927" s="170"/>
      <c r="B3927" s="170"/>
      <c r="C3927" s="170"/>
      <c r="D3927" s="170"/>
      <c r="E3927" s="170"/>
      <c r="F3927" s="170"/>
      <c r="G3927" s="170"/>
      <c r="H3927" s="170"/>
      <c r="I3927" s="170"/>
      <c r="J3927" s="170"/>
      <c r="K3927" s="170"/>
      <c r="L3927" s="170"/>
      <c r="M3927" s="170"/>
      <c r="N3927" s="170"/>
      <c r="O3927" s="170"/>
      <c r="P3927" s="170"/>
      <c r="Q3927" s="170"/>
      <c r="R3927" s="170"/>
      <c r="S3927" s="170"/>
      <c r="T3927" s="170"/>
      <c r="U3927" s="170"/>
      <c r="V3927" s="170"/>
      <c r="W3927" s="170"/>
      <c r="X3927" s="174"/>
      <c r="Y3927" s="170"/>
      <c r="Z3927" s="170"/>
      <c r="AA3927" s="170"/>
      <c r="AB3927" s="170"/>
      <c r="AC3927" s="170"/>
      <c r="AD3927" s="174"/>
      <c r="AE3927" s="170"/>
      <c r="AF3927" s="170"/>
      <c r="AI3927" s="170"/>
      <c r="AJ3927" s="170"/>
      <c r="AK3927" s="170"/>
      <c r="AL3927" s="170"/>
      <c r="AM3927" s="170"/>
      <c r="AN3927" s="170"/>
    </row>
    <row r="3928" spans="1:40" ht="52.5" customHeight="1" x14ac:dyDescent="0.2">
      <c r="A3928" s="170"/>
      <c r="B3928" s="170"/>
      <c r="C3928" s="170"/>
      <c r="D3928" s="170"/>
      <c r="E3928" s="170"/>
      <c r="F3928" s="170"/>
      <c r="G3928" s="170"/>
      <c r="H3928" s="170"/>
      <c r="I3928" s="170"/>
      <c r="J3928" s="170"/>
      <c r="K3928" s="170"/>
      <c r="L3928" s="170"/>
      <c r="M3928" s="170"/>
      <c r="N3928" s="170"/>
      <c r="O3928" s="170"/>
      <c r="P3928" s="170"/>
      <c r="Q3928" s="170"/>
      <c r="R3928" s="170"/>
      <c r="S3928" s="170"/>
      <c r="T3928" s="170"/>
      <c r="U3928" s="170"/>
      <c r="V3928" s="170"/>
      <c r="W3928" s="170"/>
      <c r="X3928" s="174"/>
      <c r="Y3928" s="170"/>
      <c r="Z3928" s="170"/>
      <c r="AA3928" s="170"/>
      <c r="AB3928" s="170"/>
      <c r="AC3928" s="170"/>
      <c r="AD3928" s="174"/>
      <c r="AE3928" s="170"/>
      <c r="AF3928" s="170"/>
      <c r="AI3928" s="170"/>
      <c r="AJ3928" s="170"/>
      <c r="AK3928" s="170"/>
      <c r="AL3928" s="170"/>
      <c r="AM3928" s="170"/>
      <c r="AN3928" s="170"/>
    </row>
    <row r="3929" spans="1:40" ht="52.5" customHeight="1" x14ac:dyDescent="0.2">
      <c r="A3929" s="170"/>
      <c r="B3929" s="170"/>
      <c r="C3929" s="170"/>
      <c r="D3929" s="170"/>
      <c r="E3929" s="170"/>
      <c r="F3929" s="170"/>
      <c r="G3929" s="170"/>
      <c r="H3929" s="170"/>
      <c r="I3929" s="170"/>
      <c r="J3929" s="170"/>
      <c r="K3929" s="170"/>
      <c r="L3929" s="170"/>
      <c r="M3929" s="170"/>
      <c r="N3929" s="170"/>
      <c r="O3929" s="170"/>
      <c r="P3929" s="170"/>
      <c r="Q3929" s="170"/>
      <c r="R3929" s="170"/>
      <c r="S3929" s="170"/>
      <c r="T3929" s="170"/>
      <c r="U3929" s="170"/>
      <c r="V3929" s="170"/>
      <c r="W3929" s="170"/>
      <c r="X3929" s="174"/>
      <c r="Y3929" s="170"/>
      <c r="Z3929" s="170"/>
      <c r="AA3929" s="170"/>
      <c r="AB3929" s="170"/>
      <c r="AC3929" s="170"/>
      <c r="AD3929" s="174"/>
      <c r="AE3929" s="170"/>
      <c r="AF3929" s="170"/>
      <c r="AI3929" s="170"/>
      <c r="AJ3929" s="170"/>
      <c r="AK3929" s="170"/>
      <c r="AL3929" s="170"/>
      <c r="AM3929" s="170"/>
      <c r="AN3929" s="170"/>
    </row>
    <row r="3930" spans="1:40" ht="52.5" customHeight="1" x14ac:dyDescent="0.2">
      <c r="A3930" s="170"/>
      <c r="B3930" s="170"/>
      <c r="C3930" s="170"/>
      <c r="D3930" s="170"/>
      <c r="E3930" s="170"/>
      <c r="F3930" s="170"/>
      <c r="G3930" s="170"/>
      <c r="H3930" s="170"/>
      <c r="I3930" s="170"/>
      <c r="J3930" s="170"/>
      <c r="K3930" s="170"/>
      <c r="L3930" s="170"/>
      <c r="M3930" s="170"/>
      <c r="N3930" s="170"/>
      <c r="O3930" s="170"/>
      <c r="P3930" s="170"/>
      <c r="Q3930" s="170"/>
      <c r="R3930" s="170"/>
      <c r="S3930" s="170"/>
      <c r="T3930" s="170"/>
      <c r="U3930" s="170"/>
      <c r="V3930" s="170"/>
      <c r="W3930" s="170"/>
      <c r="X3930" s="174"/>
      <c r="Y3930" s="170"/>
      <c r="Z3930" s="170"/>
      <c r="AA3930" s="170"/>
      <c r="AB3930" s="170"/>
      <c r="AC3930" s="170"/>
      <c r="AD3930" s="174"/>
      <c r="AE3930" s="170"/>
      <c r="AF3930" s="170"/>
      <c r="AI3930" s="170"/>
      <c r="AJ3930" s="170"/>
      <c r="AK3930" s="170"/>
      <c r="AL3930" s="170"/>
      <c r="AM3930" s="170"/>
      <c r="AN3930" s="170"/>
    </row>
    <row r="3931" spans="1:40" ht="52.5" customHeight="1" x14ac:dyDescent="0.2">
      <c r="A3931" s="170"/>
      <c r="B3931" s="170"/>
      <c r="C3931" s="170"/>
      <c r="D3931" s="170"/>
      <c r="E3931" s="170"/>
      <c r="F3931" s="170"/>
      <c r="G3931" s="170"/>
      <c r="H3931" s="170"/>
      <c r="I3931" s="170"/>
      <c r="J3931" s="170"/>
      <c r="K3931" s="170"/>
      <c r="L3931" s="170"/>
      <c r="M3931" s="170"/>
      <c r="N3931" s="170"/>
      <c r="O3931" s="170"/>
      <c r="P3931" s="170"/>
      <c r="Q3931" s="170"/>
      <c r="R3931" s="170"/>
      <c r="S3931" s="170"/>
      <c r="T3931" s="170"/>
      <c r="U3931" s="170"/>
      <c r="V3931" s="170"/>
      <c r="W3931" s="170"/>
      <c r="X3931" s="174"/>
      <c r="Y3931" s="170"/>
      <c r="Z3931" s="170"/>
      <c r="AA3931" s="170"/>
      <c r="AB3931" s="170"/>
      <c r="AC3931" s="170"/>
      <c r="AD3931" s="174"/>
      <c r="AE3931" s="170"/>
      <c r="AF3931" s="170"/>
      <c r="AI3931" s="170"/>
      <c r="AJ3931" s="170"/>
      <c r="AK3931" s="170"/>
      <c r="AL3931" s="170"/>
      <c r="AM3931" s="170"/>
      <c r="AN3931" s="170"/>
    </row>
    <row r="3932" spans="1:40" ht="52.5" customHeight="1" x14ac:dyDescent="0.2">
      <c r="A3932" s="170"/>
      <c r="B3932" s="170"/>
      <c r="C3932" s="170"/>
      <c r="D3932" s="170"/>
      <c r="E3932" s="170"/>
      <c r="F3932" s="170"/>
      <c r="G3932" s="170"/>
      <c r="H3932" s="170"/>
      <c r="I3932" s="170"/>
      <c r="J3932" s="170"/>
      <c r="K3932" s="170"/>
      <c r="L3932" s="170"/>
      <c r="M3932" s="170"/>
      <c r="N3932" s="170"/>
      <c r="O3932" s="170"/>
      <c r="P3932" s="170"/>
      <c r="Q3932" s="170"/>
      <c r="R3932" s="170"/>
      <c r="S3932" s="170"/>
      <c r="T3932" s="170"/>
      <c r="U3932" s="170"/>
      <c r="V3932" s="170"/>
      <c r="W3932" s="170"/>
      <c r="X3932" s="174"/>
      <c r="Y3932" s="170"/>
      <c r="Z3932" s="170"/>
      <c r="AA3932" s="170"/>
      <c r="AB3932" s="170"/>
      <c r="AC3932" s="170"/>
      <c r="AD3932" s="174"/>
      <c r="AE3932" s="170"/>
      <c r="AF3932" s="170"/>
      <c r="AI3932" s="170"/>
      <c r="AJ3932" s="170"/>
      <c r="AK3932" s="170"/>
      <c r="AL3932" s="170"/>
      <c r="AM3932" s="170"/>
      <c r="AN3932" s="170"/>
    </row>
    <row r="3933" spans="1:40" ht="52.5" customHeight="1" x14ac:dyDescent="0.2">
      <c r="A3933" s="170"/>
      <c r="B3933" s="170"/>
      <c r="C3933" s="170"/>
      <c r="D3933" s="170"/>
      <c r="E3933" s="170"/>
      <c r="F3933" s="170"/>
      <c r="G3933" s="170"/>
      <c r="H3933" s="170"/>
      <c r="I3933" s="170"/>
      <c r="J3933" s="170"/>
      <c r="K3933" s="170"/>
      <c r="L3933" s="170"/>
      <c r="M3933" s="170"/>
      <c r="N3933" s="170"/>
      <c r="O3933" s="170"/>
      <c r="P3933" s="170"/>
      <c r="Q3933" s="170"/>
      <c r="R3933" s="170"/>
      <c r="S3933" s="170"/>
      <c r="T3933" s="170"/>
      <c r="U3933" s="170"/>
      <c r="V3933" s="170"/>
      <c r="W3933" s="170"/>
      <c r="X3933" s="174"/>
      <c r="Y3933" s="170"/>
      <c r="Z3933" s="170"/>
      <c r="AA3933" s="170"/>
      <c r="AB3933" s="170"/>
      <c r="AC3933" s="170"/>
      <c r="AD3933" s="174"/>
      <c r="AE3933" s="170"/>
      <c r="AF3933" s="170"/>
      <c r="AI3933" s="170"/>
      <c r="AJ3933" s="170"/>
      <c r="AK3933" s="170"/>
      <c r="AL3933" s="170"/>
      <c r="AM3933" s="170"/>
      <c r="AN3933" s="170"/>
    </row>
    <row r="3934" spans="1:40" ht="52.5" customHeight="1" x14ac:dyDescent="0.2">
      <c r="A3934" s="170"/>
      <c r="B3934" s="170"/>
      <c r="C3934" s="170"/>
      <c r="D3934" s="170"/>
      <c r="E3934" s="170"/>
      <c r="F3934" s="170"/>
      <c r="G3934" s="170"/>
      <c r="H3934" s="170"/>
      <c r="I3934" s="170"/>
      <c r="J3934" s="170"/>
      <c r="K3934" s="170"/>
      <c r="L3934" s="170"/>
      <c r="M3934" s="170"/>
      <c r="N3934" s="170"/>
      <c r="O3934" s="170"/>
      <c r="P3934" s="170"/>
      <c r="Q3934" s="170"/>
      <c r="R3934" s="170"/>
      <c r="S3934" s="170"/>
      <c r="T3934" s="170"/>
      <c r="U3934" s="170"/>
      <c r="V3934" s="170"/>
      <c r="W3934" s="170"/>
      <c r="X3934" s="174"/>
      <c r="Y3934" s="170"/>
      <c r="Z3934" s="170"/>
      <c r="AA3934" s="170"/>
      <c r="AB3934" s="170"/>
      <c r="AC3934" s="170"/>
      <c r="AD3934" s="174"/>
      <c r="AE3934" s="170"/>
      <c r="AF3934" s="170"/>
      <c r="AI3934" s="170"/>
      <c r="AJ3934" s="170"/>
      <c r="AK3934" s="170"/>
      <c r="AL3934" s="170"/>
      <c r="AM3934" s="170"/>
      <c r="AN3934" s="170"/>
    </row>
    <row r="3935" spans="1:40" ht="52.5" customHeight="1" x14ac:dyDescent="0.2">
      <c r="A3935" s="170"/>
      <c r="B3935" s="170"/>
      <c r="C3935" s="170"/>
      <c r="D3935" s="170"/>
      <c r="E3935" s="170"/>
      <c r="F3935" s="170"/>
      <c r="G3935" s="170"/>
      <c r="H3935" s="170"/>
      <c r="I3935" s="170"/>
      <c r="J3935" s="170"/>
      <c r="K3935" s="170"/>
      <c r="L3935" s="170"/>
      <c r="M3935" s="170"/>
      <c r="N3935" s="170"/>
      <c r="O3935" s="170"/>
      <c r="P3935" s="170"/>
      <c r="Q3935" s="170"/>
      <c r="R3935" s="170"/>
      <c r="S3935" s="170"/>
      <c r="T3935" s="170"/>
      <c r="U3935" s="170"/>
      <c r="V3935" s="170"/>
      <c r="W3935" s="170"/>
      <c r="X3935" s="174"/>
      <c r="Y3935" s="170"/>
      <c r="Z3935" s="170"/>
      <c r="AA3935" s="170"/>
      <c r="AB3935" s="170"/>
      <c r="AC3935" s="170"/>
      <c r="AD3935" s="174"/>
      <c r="AE3935" s="170"/>
      <c r="AF3935" s="170"/>
      <c r="AI3935" s="170"/>
      <c r="AJ3935" s="170"/>
      <c r="AK3935" s="170"/>
      <c r="AL3935" s="170"/>
      <c r="AM3935" s="170"/>
      <c r="AN3935" s="170"/>
    </row>
    <row r="3936" spans="1:40" ht="52.5" customHeight="1" x14ac:dyDescent="0.2">
      <c r="A3936" s="170"/>
      <c r="B3936" s="170"/>
      <c r="C3936" s="170"/>
      <c r="D3936" s="170"/>
      <c r="E3936" s="170"/>
      <c r="F3936" s="170"/>
      <c r="G3936" s="170"/>
      <c r="H3936" s="170"/>
      <c r="I3936" s="170"/>
      <c r="J3936" s="170"/>
      <c r="K3936" s="170"/>
      <c r="L3936" s="170"/>
      <c r="M3936" s="170"/>
      <c r="N3936" s="170"/>
      <c r="O3936" s="170"/>
      <c r="P3936" s="170"/>
      <c r="Q3936" s="170"/>
      <c r="R3936" s="170"/>
      <c r="S3936" s="170"/>
      <c r="T3936" s="170"/>
      <c r="U3936" s="170"/>
      <c r="V3936" s="170"/>
      <c r="W3936" s="170"/>
      <c r="X3936" s="174"/>
      <c r="Y3936" s="170"/>
      <c r="Z3936" s="170"/>
      <c r="AA3936" s="170"/>
      <c r="AB3936" s="170"/>
      <c r="AC3936" s="170"/>
      <c r="AD3936" s="174"/>
      <c r="AE3936" s="170"/>
      <c r="AF3936" s="170"/>
      <c r="AI3936" s="170"/>
      <c r="AJ3936" s="170"/>
      <c r="AK3936" s="170"/>
      <c r="AL3936" s="170"/>
      <c r="AM3936" s="170"/>
      <c r="AN3936" s="170"/>
    </row>
    <row r="3937" spans="1:40" ht="52.5" customHeight="1" x14ac:dyDescent="0.2">
      <c r="A3937" s="170"/>
      <c r="B3937" s="170"/>
      <c r="C3937" s="170"/>
      <c r="D3937" s="170"/>
      <c r="E3937" s="170"/>
      <c r="F3937" s="170"/>
      <c r="G3937" s="170"/>
      <c r="H3937" s="170"/>
      <c r="I3937" s="170"/>
      <c r="J3937" s="170"/>
      <c r="K3937" s="170"/>
      <c r="L3937" s="170"/>
      <c r="M3937" s="170"/>
      <c r="N3937" s="170"/>
      <c r="O3937" s="170"/>
      <c r="P3937" s="170"/>
      <c r="Q3937" s="170"/>
      <c r="R3937" s="170"/>
      <c r="S3937" s="170"/>
      <c r="T3937" s="170"/>
      <c r="U3937" s="170"/>
      <c r="V3937" s="170"/>
      <c r="W3937" s="170"/>
      <c r="X3937" s="174"/>
      <c r="Y3937" s="170"/>
      <c r="Z3937" s="170"/>
      <c r="AA3937" s="170"/>
      <c r="AB3937" s="170"/>
      <c r="AC3937" s="170"/>
      <c r="AD3937" s="174"/>
      <c r="AE3937" s="170"/>
      <c r="AF3937" s="170"/>
      <c r="AI3937" s="170"/>
      <c r="AJ3937" s="170"/>
      <c r="AK3937" s="170"/>
      <c r="AL3937" s="170"/>
      <c r="AM3937" s="170"/>
      <c r="AN3937" s="170"/>
    </row>
    <row r="3938" spans="1:40" ht="52.5" customHeight="1" x14ac:dyDescent="0.2">
      <c r="A3938" s="170"/>
      <c r="B3938" s="170"/>
      <c r="C3938" s="170"/>
      <c r="D3938" s="170"/>
      <c r="E3938" s="170"/>
      <c r="F3938" s="170"/>
      <c r="G3938" s="170"/>
      <c r="H3938" s="170"/>
      <c r="I3938" s="170"/>
      <c r="J3938" s="170"/>
      <c r="K3938" s="170"/>
      <c r="L3938" s="170"/>
      <c r="M3938" s="170"/>
      <c r="N3938" s="170"/>
      <c r="O3938" s="170"/>
      <c r="P3938" s="170"/>
      <c r="Q3938" s="170"/>
      <c r="R3938" s="170"/>
      <c r="S3938" s="170"/>
      <c r="T3938" s="170"/>
      <c r="U3938" s="170"/>
      <c r="V3938" s="170"/>
      <c r="W3938" s="170"/>
      <c r="X3938" s="174"/>
      <c r="Y3938" s="170"/>
      <c r="Z3938" s="170"/>
      <c r="AA3938" s="170"/>
      <c r="AB3938" s="170"/>
      <c r="AC3938" s="170"/>
      <c r="AD3938" s="174"/>
      <c r="AE3938" s="170"/>
      <c r="AF3938" s="170"/>
      <c r="AI3938" s="170"/>
      <c r="AJ3938" s="170"/>
      <c r="AK3938" s="170"/>
      <c r="AL3938" s="170"/>
      <c r="AM3938" s="170"/>
      <c r="AN3938" s="170"/>
    </row>
    <row r="3939" spans="1:40" ht="52.5" customHeight="1" x14ac:dyDescent="0.2">
      <c r="A3939" s="170"/>
      <c r="B3939" s="170"/>
      <c r="C3939" s="170"/>
      <c r="D3939" s="170"/>
      <c r="E3939" s="170"/>
      <c r="F3939" s="170"/>
      <c r="G3939" s="170"/>
      <c r="H3939" s="170"/>
      <c r="I3939" s="170"/>
      <c r="J3939" s="170"/>
      <c r="K3939" s="170"/>
      <c r="L3939" s="170"/>
      <c r="M3939" s="170"/>
      <c r="N3939" s="170"/>
      <c r="O3939" s="170"/>
      <c r="P3939" s="170"/>
      <c r="Q3939" s="170"/>
      <c r="R3939" s="170"/>
      <c r="S3939" s="170"/>
      <c r="T3939" s="170"/>
      <c r="U3939" s="170"/>
      <c r="V3939" s="170"/>
      <c r="W3939" s="170"/>
      <c r="X3939" s="174"/>
      <c r="Y3939" s="170"/>
      <c r="Z3939" s="170"/>
      <c r="AA3939" s="170"/>
      <c r="AB3939" s="170"/>
      <c r="AC3939" s="170"/>
      <c r="AD3939" s="174"/>
      <c r="AE3939" s="170"/>
      <c r="AF3939" s="170"/>
      <c r="AI3939" s="170"/>
      <c r="AJ3939" s="170"/>
      <c r="AK3939" s="170"/>
      <c r="AL3939" s="170"/>
      <c r="AM3939" s="170"/>
      <c r="AN3939" s="170"/>
    </row>
    <row r="3940" spans="1:40" ht="52.5" customHeight="1" x14ac:dyDescent="0.2">
      <c r="A3940" s="170"/>
      <c r="B3940" s="170"/>
      <c r="C3940" s="170"/>
      <c r="D3940" s="170"/>
      <c r="E3940" s="170"/>
      <c r="F3940" s="170"/>
      <c r="G3940" s="170"/>
      <c r="H3940" s="170"/>
      <c r="I3940" s="170"/>
      <c r="J3940" s="170"/>
      <c r="K3940" s="170"/>
      <c r="L3940" s="170"/>
      <c r="M3940" s="170"/>
      <c r="N3940" s="170"/>
      <c r="O3940" s="170"/>
      <c r="P3940" s="170"/>
      <c r="Q3940" s="170"/>
      <c r="R3940" s="170"/>
      <c r="S3940" s="170"/>
      <c r="T3940" s="170"/>
      <c r="U3940" s="170"/>
      <c r="V3940" s="170"/>
      <c r="W3940" s="170"/>
      <c r="X3940" s="174"/>
      <c r="Y3940" s="170"/>
      <c r="Z3940" s="170"/>
      <c r="AA3940" s="170"/>
      <c r="AB3940" s="170"/>
      <c r="AC3940" s="170"/>
      <c r="AD3940" s="174"/>
      <c r="AE3940" s="170"/>
      <c r="AF3940" s="170"/>
      <c r="AI3940" s="170"/>
      <c r="AJ3940" s="170"/>
      <c r="AK3940" s="170"/>
      <c r="AL3940" s="170"/>
      <c r="AM3940" s="170"/>
      <c r="AN3940" s="170"/>
    </row>
    <row r="3941" spans="1:40" ht="52.5" customHeight="1" x14ac:dyDescent="0.2">
      <c r="A3941" s="170"/>
      <c r="B3941" s="170"/>
      <c r="C3941" s="170"/>
      <c r="D3941" s="170"/>
      <c r="E3941" s="170"/>
      <c r="F3941" s="170"/>
      <c r="G3941" s="170"/>
      <c r="H3941" s="170"/>
      <c r="I3941" s="170"/>
      <c r="J3941" s="170"/>
      <c r="K3941" s="170"/>
      <c r="L3941" s="170"/>
      <c r="M3941" s="170"/>
      <c r="N3941" s="170"/>
      <c r="O3941" s="170"/>
      <c r="P3941" s="170"/>
      <c r="Q3941" s="170"/>
      <c r="R3941" s="170"/>
      <c r="S3941" s="170"/>
      <c r="T3941" s="170"/>
      <c r="U3941" s="170"/>
      <c r="V3941" s="170"/>
      <c r="W3941" s="170"/>
      <c r="X3941" s="174"/>
      <c r="Y3941" s="170"/>
      <c r="Z3941" s="170"/>
      <c r="AA3941" s="170"/>
      <c r="AB3941" s="170"/>
      <c r="AC3941" s="170"/>
      <c r="AD3941" s="174"/>
      <c r="AE3941" s="170"/>
      <c r="AF3941" s="170"/>
      <c r="AI3941" s="170"/>
      <c r="AJ3941" s="170"/>
      <c r="AK3941" s="170"/>
      <c r="AL3941" s="170"/>
      <c r="AM3941" s="170"/>
      <c r="AN3941" s="170"/>
    </row>
    <row r="3942" spans="1:40" ht="52.5" customHeight="1" x14ac:dyDescent="0.2">
      <c r="A3942" s="170"/>
      <c r="B3942" s="170"/>
      <c r="C3942" s="170"/>
      <c r="D3942" s="170"/>
      <c r="E3942" s="170"/>
      <c r="F3942" s="170"/>
      <c r="G3942" s="170"/>
      <c r="H3942" s="170"/>
      <c r="I3942" s="170"/>
      <c r="J3942" s="170"/>
      <c r="K3942" s="170"/>
      <c r="L3942" s="170"/>
      <c r="M3942" s="170"/>
      <c r="N3942" s="170"/>
      <c r="O3942" s="170"/>
      <c r="P3942" s="170"/>
      <c r="Q3942" s="170"/>
      <c r="R3942" s="170"/>
      <c r="S3942" s="170"/>
      <c r="T3942" s="170"/>
      <c r="U3942" s="170"/>
      <c r="V3942" s="170"/>
      <c r="W3942" s="170"/>
      <c r="X3942" s="174"/>
      <c r="Y3942" s="170"/>
      <c r="Z3942" s="170"/>
      <c r="AA3942" s="170"/>
      <c r="AB3942" s="170"/>
      <c r="AC3942" s="170"/>
      <c r="AD3942" s="174"/>
      <c r="AE3942" s="170"/>
      <c r="AF3942" s="170"/>
      <c r="AI3942" s="170"/>
      <c r="AJ3942" s="170"/>
      <c r="AK3942" s="170"/>
      <c r="AL3942" s="170"/>
      <c r="AM3942" s="170"/>
      <c r="AN3942" s="170"/>
    </row>
    <row r="3943" spans="1:40" ht="52.5" customHeight="1" x14ac:dyDescent="0.2">
      <c r="A3943" s="170"/>
      <c r="B3943" s="170"/>
      <c r="C3943" s="170"/>
      <c r="D3943" s="170"/>
      <c r="E3943" s="170"/>
      <c r="F3943" s="170"/>
      <c r="G3943" s="170"/>
      <c r="H3943" s="170"/>
      <c r="I3943" s="170"/>
      <c r="J3943" s="170"/>
      <c r="K3943" s="170"/>
      <c r="L3943" s="170"/>
      <c r="M3943" s="170"/>
      <c r="N3943" s="170"/>
      <c r="O3943" s="170"/>
      <c r="P3943" s="170"/>
      <c r="Q3943" s="170"/>
      <c r="R3943" s="170"/>
      <c r="S3943" s="170"/>
      <c r="T3943" s="170"/>
      <c r="U3943" s="170"/>
      <c r="V3943" s="170"/>
      <c r="W3943" s="170"/>
      <c r="X3943" s="174"/>
      <c r="Y3943" s="170"/>
      <c r="Z3943" s="170"/>
      <c r="AA3943" s="170"/>
      <c r="AB3943" s="170"/>
      <c r="AC3943" s="170"/>
      <c r="AD3943" s="174"/>
      <c r="AE3943" s="170"/>
      <c r="AF3943" s="170"/>
      <c r="AI3943" s="170"/>
      <c r="AJ3943" s="170"/>
      <c r="AK3943" s="170"/>
      <c r="AL3943" s="170"/>
      <c r="AM3943" s="170"/>
      <c r="AN3943" s="170"/>
    </row>
    <row r="3944" spans="1:40" ht="52.5" customHeight="1" x14ac:dyDescent="0.2">
      <c r="A3944" s="170"/>
      <c r="B3944" s="170"/>
      <c r="C3944" s="170"/>
      <c r="D3944" s="170"/>
      <c r="E3944" s="170"/>
      <c r="F3944" s="170"/>
      <c r="G3944" s="170"/>
      <c r="H3944" s="170"/>
      <c r="I3944" s="170"/>
      <c r="J3944" s="170"/>
      <c r="K3944" s="170"/>
      <c r="L3944" s="170"/>
      <c r="M3944" s="170"/>
      <c r="N3944" s="170"/>
      <c r="O3944" s="170"/>
      <c r="P3944" s="170"/>
      <c r="Q3944" s="170"/>
      <c r="R3944" s="170"/>
      <c r="S3944" s="170"/>
      <c r="T3944" s="170"/>
      <c r="U3944" s="170"/>
      <c r="V3944" s="170"/>
      <c r="W3944" s="170"/>
      <c r="X3944" s="174"/>
      <c r="Y3944" s="170"/>
      <c r="Z3944" s="170"/>
      <c r="AA3944" s="170"/>
      <c r="AB3944" s="170"/>
      <c r="AC3944" s="170"/>
      <c r="AD3944" s="174"/>
      <c r="AE3944" s="170"/>
      <c r="AF3944" s="170"/>
      <c r="AI3944" s="170"/>
      <c r="AJ3944" s="170"/>
      <c r="AK3944" s="170"/>
      <c r="AL3944" s="170"/>
      <c r="AM3944" s="170"/>
      <c r="AN3944" s="170"/>
    </row>
    <row r="3945" spans="1:40" ht="52.5" customHeight="1" x14ac:dyDescent="0.2">
      <c r="A3945" s="170"/>
      <c r="B3945" s="170"/>
      <c r="C3945" s="170"/>
      <c r="D3945" s="170"/>
      <c r="E3945" s="170"/>
      <c r="F3945" s="170"/>
      <c r="G3945" s="170"/>
      <c r="H3945" s="170"/>
      <c r="I3945" s="170"/>
      <c r="J3945" s="170"/>
      <c r="K3945" s="170"/>
      <c r="L3945" s="170"/>
      <c r="M3945" s="170"/>
      <c r="N3945" s="170"/>
      <c r="O3945" s="170"/>
      <c r="P3945" s="170"/>
      <c r="Q3945" s="170"/>
      <c r="R3945" s="170"/>
      <c r="S3945" s="170"/>
      <c r="T3945" s="170"/>
      <c r="U3945" s="170"/>
      <c r="V3945" s="170"/>
      <c r="W3945" s="170"/>
      <c r="X3945" s="174"/>
      <c r="Y3945" s="170"/>
      <c r="Z3945" s="170"/>
      <c r="AA3945" s="170"/>
      <c r="AB3945" s="170"/>
      <c r="AC3945" s="170"/>
      <c r="AD3945" s="174"/>
      <c r="AE3945" s="170"/>
      <c r="AF3945" s="170"/>
      <c r="AI3945" s="170"/>
      <c r="AJ3945" s="170"/>
      <c r="AK3945" s="170"/>
      <c r="AL3945" s="170"/>
      <c r="AM3945" s="170"/>
      <c r="AN3945" s="170"/>
    </row>
    <row r="3946" spans="1:40" ht="52.5" customHeight="1" x14ac:dyDescent="0.2">
      <c r="A3946" s="170"/>
      <c r="B3946" s="170"/>
      <c r="C3946" s="170"/>
      <c r="D3946" s="170"/>
      <c r="E3946" s="170"/>
      <c r="F3946" s="170"/>
      <c r="G3946" s="170"/>
      <c r="H3946" s="170"/>
      <c r="I3946" s="170"/>
      <c r="J3946" s="170"/>
      <c r="K3946" s="170"/>
      <c r="L3946" s="170"/>
      <c r="M3946" s="170"/>
      <c r="N3946" s="170"/>
      <c r="O3946" s="170"/>
      <c r="P3946" s="170"/>
      <c r="Q3946" s="170"/>
      <c r="R3946" s="170"/>
      <c r="S3946" s="170"/>
      <c r="T3946" s="170"/>
      <c r="U3946" s="170"/>
      <c r="V3946" s="170"/>
      <c r="W3946" s="170"/>
      <c r="X3946" s="174"/>
      <c r="Y3946" s="170"/>
      <c r="Z3946" s="170"/>
      <c r="AA3946" s="170"/>
      <c r="AB3946" s="170"/>
      <c r="AC3946" s="170"/>
      <c r="AD3946" s="174"/>
      <c r="AE3946" s="170"/>
      <c r="AF3946" s="170"/>
      <c r="AI3946" s="170"/>
      <c r="AJ3946" s="170"/>
      <c r="AK3946" s="170"/>
      <c r="AL3946" s="170"/>
      <c r="AM3946" s="170"/>
      <c r="AN3946" s="170"/>
    </row>
    <row r="3947" spans="1:40" ht="52.5" customHeight="1" x14ac:dyDescent="0.2">
      <c r="A3947" s="170"/>
      <c r="B3947" s="170"/>
      <c r="C3947" s="170"/>
      <c r="D3947" s="170"/>
      <c r="E3947" s="170"/>
      <c r="F3947" s="170"/>
      <c r="G3947" s="170"/>
      <c r="H3947" s="170"/>
      <c r="I3947" s="170"/>
      <c r="J3947" s="170"/>
      <c r="K3947" s="170"/>
      <c r="L3947" s="170"/>
      <c r="M3947" s="170"/>
      <c r="N3947" s="170"/>
      <c r="O3947" s="170"/>
      <c r="P3947" s="170"/>
      <c r="Q3947" s="170"/>
      <c r="R3947" s="170"/>
      <c r="S3947" s="170"/>
      <c r="T3947" s="170"/>
      <c r="U3947" s="170"/>
      <c r="V3947" s="170"/>
      <c r="W3947" s="170"/>
      <c r="X3947" s="174"/>
      <c r="Y3947" s="170"/>
      <c r="Z3947" s="170"/>
      <c r="AA3947" s="170"/>
      <c r="AB3947" s="170"/>
      <c r="AC3947" s="170"/>
      <c r="AD3947" s="174"/>
      <c r="AE3947" s="170"/>
      <c r="AF3947" s="170"/>
      <c r="AI3947" s="170"/>
      <c r="AJ3947" s="170"/>
      <c r="AK3947" s="170"/>
      <c r="AL3947" s="170"/>
      <c r="AM3947" s="170"/>
      <c r="AN3947" s="170"/>
    </row>
    <row r="3948" spans="1:40" ht="52.5" customHeight="1" x14ac:dyDescent="0.2">
      <c r="A3948" s="170"/>
      <c r="B3948" s="170"/>
      <c r="C3948" s="170"/>
      <c r="D3948" s="170"/>
      <c r="E3948" s="170"/>
      <c r="F3948" s="170"/>
      <c r="G3948" s="170"/>
      <c r="H3948" s="170"/>
      <c r="I3948" s="170"/>
      <c r="J3948" s="170"/>
      <c r="K3948" s="170"/>
      <c r="L3948" s="170"/>
      <c r="M3948" s="170"/>
      <c r="N3948" s="170"/>
      <c r="O3948" s="170"/>
      <c r="P3948" s="170"/>
      <c r="Q3948" s="170"/>
      <c r="R3948" s="170"/>
      <c r="S3948" s="170"/>
      <c r="T3948" s="170"/>
      <c r="U3948" s="170"/>
      <c r="V3948" s="170"/>
      <c r="W3948" s="170"/>
      <c r="X3948" s="174"/>
      <c r="Y3948" s="170"/>
      <c r="Z3948" s="170"/>
      <c r="AA3948" s="170"/>
      <c r="AB3948" s="170"/>
      <c r="AC3948" s="170"/>
      <c r="AD3948" s="174"/>
      <c r="AE3948" s="170"/>
      <c r="AF3948" s="170"/>
      <c r="AI3948" s="170"/>
      <c r="AJ3948" s="170"/>
      <c r="AK3948" s="170"/>
      <c r="AL3948" s="170"/>
      <c r="AM3948" s="170"/>
      <c r="AN3948" s="170"/>
    </row>
    <row r="3949" spans="1:40" ht="52.5" customHeight="1" x14ac:dyDescent="0.2">
      <c r="A3949" s="170"/>
      <c r="B3949" s="170"/>
      <c r="C3949" s="170"/>
      <c r="D3949" s="170"/>
      <c r="E3949" s="170"/>
      <c r="F3949" s="170"/>
      <c r="G3949" s="170"/>
      <c r="H3949" s="170"/>
      <c r="I3949" s="170"/>
      <c r="J3949" s="170"/>
      <c r="K3949" s="170"/>
      <c r="L3949" s="170"/>
      <c r="M3949" s="170"/>
      <c r="N3949" s="170"/>
      <c r="O3949" s="170"/>
      <c r="P3949" s="170"/>
      <c r="Q3949" s="170"/>
      <c r="R3949" s="170"/>
      <c r="S3949" s="170"/>
      <c r="T3949" s="170"/>
      <c r="U3949" s="170"/>
      <c r="V3949" s="170"/>
      <c r="W3949" s="170"/>
      <c r="X3949" s="174"/>
      <c r="Y3949" s="170"/>
      <c r="Z3949" s="170"/>
      <c r="AA3949" s="170"/>
      <c r="AB3949" s="170"/>
      <c r="AC3949" s="170"/>
      <c r="AD3949" s="174"/>
      <c r="AE3949" s="170"/>
      <c r="AF3949" s="170"/>
      <c r="AI3949" s="170"/>
      <c r="AJ3949" s="170"/>
      <c r="AK3949" s="170"/>
      <c r="AL3949" s="170"/>
      <c r="AM3949" s="170"/>
      <c r="AN3949" s="170"/>
    </row>
    <row r="3950" spans="1:40" ht="52.5" customHeight="1" x14ac:dyDescent="0.2">
      <c r="A3950" s="170"/>
      <c r="B3950" s="170"/>
      <c r="C3950" s="170"/>
      <c r="D3950" s="170"/>
      <c r="E3950" s="170"/>
      <c r="F3950" s="170"/>
      <c r="G3950" s="170"/>
      <c r="H3950" s="170"/>
      <c r="I3950" s="170"/>
      <c r="J3950" s="170"/>
      <c r="K3950" s="170"/>
      <c r="L3950" s="170"/>
      <c r="M3950" s="170"/>
      <c r="N3950" s="170"/>
      <c r="O3950" s="170"/>
      <c r="P3950" s="170"/>
      <c r="Q3950" s="170"/>
      <c r="R3950" s="170"/>
      <c r="S3950" s="170"/>
      <c r="T3950" s="170"/>
      <c r="U3950" s="170"/>
      <c r="V3950" s="170"/>
      <c r="W3950" s="170"/>
      <c r="X3950" s="174"/>
      <c r="Y3950" s="170"/>
      <c r="Z3950" s="170"/>
      <c r="AA3950" s="170"/>
      <c r="AB3950" s="170"/>
      <c r="AC3950" s="170"/>
      <c r="AD3950" s="174"/>
      <c r="AE3950" s="170"/>
      <c r="AF3950" s="170"/>
      <c r="AI3950" s="170"/>
      <c r="AJ3950" s="170"/>
      <c r="AK3950" s="170"/>
      <c r="AL3950" s="170"/>
      <c r="AM3950" s="170"/>
      <c r="AN3950" s="170"/>
    </row>
    <row r="3951" spans="1:40" ht="52.5" customHeight="1" x14ac:dyDescent="0.2">
      <c r="A3951" s="170"/>
      <c r="B3951" s="170"/>
      <c r="C3951" s="170"/>
      <c r="D3951" s="170"/>
      <c r="E3951" s="170"/>
      <c r="F3951" s="170"/>
      <c r="G3951" s="170"/>
      <c r="H3951" s="170"/>
      <c r="I3951" s="170"/>
      <c r="J3951" s="170"/>
      <c r="K3951" s="170"/>
      <c r="L3951" s="170"/>
      <c r="M3951" s="170"/>
      <c r="N3951" s="170"/>
      <c r="O3951" s="170"/>
      <c r="P3951" s="170"/>
      <c r="Q3951" s="170"/>
      <c r="R3951" s="170"/>
      <c r="S3951" s="170"/>
      <c r="T3951" s="170"/>
      <c r="U3951" s="170"/>
      <c r="V3951" s="170"/>
      <c r="W3951" s="170"/>
      <c r="X3951" s="174"/>
      <c r="Y3951" s="170"/>
      <c r="Z3951" s="170"/>
      <c r="AA3951" s="170"/>
      <c r="AB3951" s="170"/>
      <c r="AC3951" s="170"/>
      <c r="AD3951" s="174"/>
      <c r="AE3951" s="170"/>
      <c r="AF3951" s="170"/>
      <c r="AI3951" s="170"/>
      <c r="AJ3951" s="170"/>
      <c r="AK3951" s="170"/>
      <c r="AL3951" s="170"/>
      <c r="AM3951" s="170"/>
      <c r="AN3951" s="170"/>
    </row>
    <row r="3952" spans="1:40" ht="52.5" customHeight="1" x14ac:dyDescent="0.2">
      <c r="A3952" s="170"/>
      <c r="B3952" s="170"/>
      <c r="C3952" s="170"/>
      <c r="D3952" s="170"/>
      <c r="E3952" s="170"/>
      <c r="F3952" s="170"/>
      <c r="G3952" s="170"/>
      <c r="H3952" s="170"/>
      <c r="I3952" s="170"/>
      <c r="J3952" s="170"/>
      <c r="K3952" s="170"/>
      <c r="L3952" s="170"/>
      <c r="M3952" s="170"/>
      <c r="N3952" s="170"/>
      <c r="O3952" s="170"/>
      <c r="P3952" s="170"/>
      <c r="Q3952" s="170"/>
      <c r="R3952" s="170"/>
      <c r="S3952" s="170"/>
      <c r="T3952" s="170"/>
      <c r="U3952" s="170"/>
      <c r="V3952" s="170"/>
      <c r="W3952" s="170"/>
      <c r="X3952" s="174"/>
      <c r="Y3952" s="170"/>
      <c r="Z3952" s="170"/>
      <c r="AA3952" s="170"/>
      <c r="AB3952" s="170"/>
      <c r="AC3952" s="170"/>
      <c r="AD3952" s="174"/>
      <c r="AE3952" s="170"/>
      <c r="AF3952" s="170"/>
      <c r="AI3952" s="170"/>
      <c r="AJ3952" s="170"/>
      <c r="AK3952" s="170"/>
      <c r="AL3952" s="170"/>
      <c r="AM3952" s="170"/>
      <c r="AN3952" s="170"/>
    </row>
    <row r="3953" spans="1:40" ht="52.5" customHeight="1" x14ac:dyDescent="0.2">
      <c r="A3953" s="170"/>
      <c r="B3953" s="170"/>
      <c r="C3953" s="170"/>
      <c r="D3953" s="170"/>
      <c r="E3953" s="170"/>
      <c r="F3953" s="170"/>
      <c r="G3953" s="170"/>
      <c r="H3953" s="170"/>
      <c r="I3953" s="170"/>
      <c r="J3953" s="170"/>
      <c r="K3953" s="170"/>
      <c r="L3953" s="170"/>
      <c r="M3953" s="170"/>
      <c r="N3953" s="170"/>
      <c r="O3953" s="170"/>
      <c r="P3953" s="170"/>
      <c r="Q3953" s="170"/>
      <c r="R3953" s="170"/>
      <c r="S3953" s="170"/>
      <c r="T3953" s="170"/>
      <c r="U3953" s="170"/>
      <c r="V3953" s="170"/>
      <c r="W3953" s="170"/>
      <c r="X3953" s="174"/>
      <c r="Y3953" s="170"/>
      <c r="Z3953" s="170"/>
      <c r="AA3953" s="170"/>
      <c r="AB3953" s="170"/>
      <c r="AC3953" s="170"/>
      <c r="AD3953" s="174"/>
      <c r="AE3953" s="170"/>
      <c r="AF3953" s="170"/>
      <c r="AI3953" s="170"/>
      <c r="AJ3953" s="170"/>
      <c r="AK3953" s="170"/>
      <c r="AL3953" s="170"/>
      <c r="AM3953" s="170"/>
      <c r="AN3953" s="170"/>
    </row>
    <row r="3954" spans="1:40" ht="52.5" customHeight="1" x14ac:dyDescent="0.2">
      <c r="A3954" s="170"/>
      <c r="B3954" s="170"/>
      <c r="C3954" s="170"/>
      <c r="D3954" s="170"/>
      <c r="E3954" s="170"/>
      <c r="F3954" s="170"/>
      <c r="G3954" s="170"/>
      <c r="H3954" s="170"/>
      <c r="I3954" s="170"/>
      <c r="J3954" s="170"/>
      <c r="K3954" s="170"/>
      <c r="L3954" s="170"/>
      <c r="M3954" s="170"/>
      <c r="N3954" s="170"/>
      <c r="O3954" s="170"/>
      <c r="P3954" s="170"/>
      <c r="Q3954" s="170"/>
      <c r="R3954" s="170"/>
      <c r="S3954" s="170"/>
      <c r="T3954" s="170"/>
      <c r="U3954" s="170"/>
      <c r="V3954" s="170"/>
      <c r="W3954" s="170"/>
      <c r="X3954" s="174"/>
      <c r="Y3954" s="170"/>
      <c r="Z3954" s="170"/>
      <c r="AA3954" s="170"/>
      <c r="AB3954" s="170"/>
      <c r="AC3954" s="170"/>
      <c r="AD3954" s="174"/>
      <c r="AE3954" s="170"/>
      <c r="AF3954" s="170"/>
      <c r="AI3954" s="170"/>
      <c r="AJ3954" s="170"/>
      <c r="AK3954" s="170"/>
      <c r="AL3954" s="170"/>
      <c r="AM3954" s="170"/>
      <c r="AN3954" s="170"/>
    </row>
    <row r="3955" spans="1:40" ht="52.5" customHeight="1" x14ac:dyDescent="0.2">
      <c r="A3955" s="170"/>
      <c r="B3955" s="170"/>
      <c r="C3955" s="170"/>
      <c r="D3955" s="170"/>
      <c r="E3955" s="170"/>
      <c r="F3955" s="170"/>
      <c r="G3955" s="170"/>
      <c r="H3955" s="170"/>
      <c r="I3955" s="170"/>
      <c r="J3955" s="170"/>
      <c r="K3955" s="170"/>
      <c r="L3955" s="170"/>
      <c r="M3955" s="170"/>
      <c r="N3955" s="170"/>
      <c r="O3955" s="170"/>
      <c r="P3955" s="170"/>
      <c r="Q3955" s="170"/>
      <c r="R3955" s="170"/>
      <c r="S3955" s="170"/>
      <c r="T3955" s="170"/>
      <c r="U3955" s="170"/>
      <c r="V3955" s="170"/>
      <c r="W3955" s="170"/>
      <c r="X3955" s="174"/>
      <c r="Y3955" s="170"/>
      <c r="Z3955" s="170"/>
      <c r="AA3955" s="170"/>
      <c r="AB3955" s="170"/>
      <c r="AC3955" s="170"/>
      <c r="AD3955" s="174"/>
      <c r="AE3955" s="170"/>
      <c r="AF3955" s="170"/>
      <c r="AI3955" s="170"/>
      <c r="AJ3955" s="170"/>
      <c r="AK3955" s="170"/>
      <c r="AL3955" s="170"/>
      <c r="AM3955" s="170"/>
      <c r="AN3955" s="170"/>
    </row>
    <row r="3956" spans="1:40" ht="52.5" customHeight="1" x14ac:dyDescent="0.2">
      <c r="A3956" s="170"/>
      <c r="B3956" s="170"/>
      <c r="C3956" s="170"/>
      <c r="D3956" s="170"/>
      <c r="E3956" s="170"/>
      <c r="F3956" s="170"/>
      <c r="G3956" s="170"/>
      <c r="H3956" s="170"/>
      <c r="I3956" s="170"/>
      <c r="J3956" s="170"/>
      <c r="K3956" s="170"/>
      <c r="L3956" s="170"/>
      <c r="M3956" s="170"/>
      <c r="N3956" s="170"/>
      <c r="O3956" s="170"/>
      <c r="P3956" s="170"/>
      <c r="Q3956" s="170"/>
      <c r="R3956" s="170"/>
      <c r="S3956" s="170"/>
      <c r="T3956" s="170"/>
      <c r="U3956" s="170"/>
      <c r="V3956" s="170"/>
      <c r="W3956" s="170"/>
      <c r="X3956" s="174"/>
      <c r="Y3956" s="170"/>
      <c r="Z3956" s="170"/>
      <c r="AA3956" s="170"/>
      <c r="AB3956" s="170"/>
      <c r="AC3956" s="170"/>
      <c r="AD3956" s="174"/>
      <c r="AE3956" s="170"/>
      <c r="AF3956" s="170"/>
      <c r="AI3956" s="170"/>
      <c r="AJ3956" s="170"/>
      <c r="AK3956" s="170"/>
      <c r="AL3956" s="170"/>
      <c r="AM3956" s="170"/>
      <c r="AN3956" s="170"/>
    </row>
    <row r="3957" spans="1:40" ht="52.5" customHeight="1" x14ac:dyDescent="0.2">
      <c r="A3957" s="170"/>
      <c r="B3957" s="170"/>
      <c r="C3957" s="170"/>
      <c r="D3957" s="170"/>
      <c r="E3957" s="170"/>
      <c r="F3957" s="170"/>
      <c r="G3957" s="170"/>
      <c r="H3957" s="170"/>
      <c r="I3957" s="170"/>
      <c r="J3957" s="170"/>
      <c r="K3957" s="170"/>
      <c r="L3957" s="170"/>
      <c r="M3957" s="170"/>
      <c r="N3957" s="170"/>
      <c r="O3957" s="170"/>
      <c r="P3957" s="170"/>
      <c r="Q3957" s="170"/>
      <c r="R3957" s="170"/>
      <c r="S3957" s="170"/>
      <c r="T3957" s="170"/>
      <c r="U3957" s="170"/>
      <c r="V3957" s="170"/>
      <c r="W3957" s="170"/>
      <c r="X3957" s="174"/>
      <c r="Y3957" s="170"/>
      <c r="Z3957" s="170"/>
      <c r="AA3957" s="170"/>
      <c r="AB3957" s="170"/>
      <c r="AC3957" s="170"/>
      <c r="AD3957" s="174"/>
      <c r="AE3957" s="170"/>
      <c r="AF3957" s="170"/>
      <c r="AI3957" s="170"/>
      <c r="AJ3957" s="170"/>
      <c r="AK3957" s="170"/>
      <c r="AL3957" s="170"/>
      <c r="AM3957" s="170"/>
      <c r="AN3957" s="170"/>
    </row>
    <row r="3958" spans="1:40" ht="52.5" customHeight="1" x14ac:dyDescent="0.2">
      <c r="A3958" s="170"/>
      <c r="B3958" s="170"/>
      <c r="C3958" s="170"/>
      <c r="D3958" s="170"/>
      <c r="E3958" s="170"/>
      <c r="F3958" s="170"/>
      <c r="G3958" s="170"/>
      <c r="H3958" s="170"/>
      <c r="I3958" s="170"/>
      <c r="J3958" s="170"/>
      <c r="K3958" s="170"/>
      <c r="L3958" s="170"/>
      <c r="M3958" s="170"/>
      <c r="N3958" s="170"/>
      <c r="O3958" s="170"/>
      <c r="P3958" s="170"/>
      <c r="Q3958" s="170"/>
      <c r="R3958" s="170"/>
      <c r="S3958" s="170"/>
      <c r="T3958" s="170"/>
      <c r="U3958" s="170"/>
      <c r="V3958" s="170"/>
      <c r="W3958" s="170"/>
      <c r="X3958" s="174"/>
      <c r="Y3958" s="170"/>
      <c r="Z3958" s="170"/>
      <c r="AA3958" s="170"/>
      <c r="AB3958" s="170"/>
      <c r="AC3958" s="170"/>
      <c r="AD3958" s="174"/>
      <c r="AE3958" s="170"/>
      <c r="AF3958" s="170"/>
      <c r="AI3958" s="170"/>
      <c r="AJ3958" s="170"/>
      <c r="AK3958" s="170"/>
      <c r="AL3958" s="170"/>
      <c r="AM3958" s="170"/>
      <c r="AN3958" s="170"/>
    </row>
    <row r="3959" spans="1:40" ht="52.5" customHeight="1" x14ac:dyDescent="0.2">
      <c r="A3959" s="170"/>
      <c r="B3959" s="170"/>
      <c r="C3959" s="170"/>
      <c r="D3959" s="170"/>
      <c r="E3959" s="170"/>
      <c r="F3959" s="170"/>
      <c r="G3959" s="170"/>
      <c r="H3959" s="170"/>
      <c r="I3959" s="170"/>
      <c r="J3959" s="170"/>
      <c r="K3959" s="170"/>
      <c r="L3959" s="170"/>
      <c r="M3959" s="170"/>
      <c r="N3959" s="170"/>
      <c r="O3959" s="170"/>
      <c r="P3959" s="170"/>
      <c r="Q3959" s="170"/>
      <c r="R3959" s="170"/>
      <c r="S3959" s="170"/>
      <c r="T3959" s="170"/>
      <c r="U3959" s="170"/>
      <c r="V3959" s="170"/>
      <c r="W3959" s="170"/>
      <c r="X3959" s="174"/>
      <c r="Y3959" s="170"/>
      <c r="Z3959" s="170"/>
      <c r="AA3959" s="170"/>
      <c r="AB3959" s="170"/>
      <c r="AC3959" s="170"/>
      <c r="AD3959" s="174"/>
      <c r="AE3959" s="170"/>
      <c r="AF3959" s="170"/>
      <c r="AI3959" s="170"/>
      <c r="AJ3959" s="170"/>
      <c r="AK3959" s="170"/>
      <c r="AL3959" s="170"/>
      <c r="AM3959" s="170"/>
      <c r="AN3959" s="170"/>
    </row>
    <row r="3960" spans="1:40" ht="52.5" customHeight="1" x14ac:dyDescent="0.2">
      <c r="A3960" s="170"/>
      <c r="B3960" s="170"/>
      <c r="C3960" s="170"/>
      <c r="D3960" s="170"/>
      <c r="E3960" s="170"/>
      <c r="F3960" s="170"/>
      <c r="G3960" s="170"/>
      <c r="H3960" s="170"/>
      <c r="I3960" s="170"/>
      <c r="J3960" s="170"/>
      <c r="K3960" s="170"/>
      <c r="L3960" s="170"/>
      <c r="M3960" s="170"/>
      <c r="N3960" s="170"/>
      <c r="O3960" s="170"/>
      <c r="P3960" s="170"/>
      <c r="Q3960" s="170"/>
      <c r="R3960" s="170"/>
      <c r="S3960" s="170"/>
      <c r="T3960" s="170"/>
      <c r="U3960" s="170"/>
      <c r="V3960" s="170"/>
      <c r="W3960" s="170"/>
      <c r="X3960" s="174"/>
      <c r="Y3960" s="170"/>
      <c r="Z3960" s="170"/>
      <c r="AA3960" s="170"/>
      <c r="AB3960" s="170"/>
      <c r="AC3960" s="170"/>
      <c r="AD3960" s="174"/>
      <c r="AE3960" s="170"/>
      <c r="AF3960" s="170"/>
      <c r="AI3960" s="170"/>
      <c r="AJ3960" s="170"/>
      <c r="AK3960" s="170"/>
      <c r="AL3960" s="170"/>
      <c r="AM3960" s="170"/>
      <c r="AN3960" s="170"/>
    </row>
    <row r="3961" spans="1:40" ht="52.5" customHeight="1" x14ac:dyDescent="0.2">
      <c r="A3961" s="170"/>
      <c r="B3961" s="170"/>
      <c r="C3961" s="170"/>
      <c r="D3961" s="170"/>
      <c r="E3961" s="170"/>
      <c r="F3961" s="170"/>
      <c r="G3961" s="170"/>
      <c r="H3961" s="170"/>
      <c r="I3961" s="170"/>
      <c r="J3961" s="170"/>
      <c r="K3961" s="170"/>
      <c r="L3961" s="170"/>
      <c r="M3961" s="170"/>
      <c r="N3961" s="170"/>
      <c r="O3961" s="170"/>
      <c r="P3961" s="170"/>
      <c r="Q3961" s="170"/>
      <c r="R3961" s="170"/>
      <c r="S3961" s="170"/>
      <c r="T3961" s="170"/>
      <c r="U3961" s="170"/>
      <c r="V3961" s="170"/>
      <c r="W3961" s="170"/>
      <c r="X3961" s="174"/>
      <c r="Y3961" s="170"/>
      <c r="Z3961" s="170"/>
      <c r="AA3961" s="170"/>
      <c r="AB3961" s="170"/>
      <c r="AC3961" s="170"/>
      <c r="AD3961" s="174"/>
      <c r="AE3961" s="170"/>
      <c r="AF3961" s="170"/>
      <c r="AI3961" s="170"/>
      <c r="AJ3961" s="170"/>
      <c r="AK3961" s="170"/>
      <c r="AL3961" s="170"/>
      <c r="AM3961" s="170"/>
      <c r="AN3961" s="170"/>
    </row>
    <row r="3962" spans="1:40" ht="52.5" customHeight="1" x14ac:dyDescent="0.2">
      <c r="A3962" s="170"/>
      <c r="B3962" s="170"/>
      <c r="C3962" s="170"/>
      <c r="D3962" s="170"/>
      <c r="E3962" s="170"/>
      <c r="F3962" s="170"/>
      <c r="G3962" s="170"/>
      <c r="H3962" s="170"/>
      <c r="I3962" s="170"/>
      <c r="J3962" s="170"/>
      <c r="K3962" s="170"/>
      <c r="L3962" s="170"/>
      <c r="M3962" s="170"/>
      <c r="N3962" s="170"/>
      <c r="O3962" s="170"/>
      <c r="P3962" s="170"/>
      <c r="Q3962" s="170"/>
      <c r="R3962" s="170"/>
      <c r="S3962" s="170"/>
      <c r="T3962" s="170"/>
      <c r="U3962" s="170"/>
      <c r="V3962" s="170"/>
      <c r="W3962" s="170"/>
      <c r="X3962" s="174"/>
      <c r="Y3962" s="170"/>
      <c r="Z3962" s="170"/>
      <c r="AA3962" s="170"/>
      <c r="AB3962" s="170"/>
      <c r="AC3962" s="170"/>
      <c r="AD3962" s="174"/>
      <c r="AE3962" s="170"/>
      <c r="AF3962" s="170"/>
      <c r="AI3962" s="170"/>
      <c r="AJ3962" s="170"/>
      <c r="AK3962" s="170"/>
      <c r="AL3962" s="170"/>
      <c r="AM3962" s="170"/>
      <c r="AN3962" s="170"/>
    </row>
    <row r="3963" spans="1:40" ht="52.5" customHeight="1" x14ac:dyDescent="0.2">
      <c r="A3963" s="170"/>
      <c r="B3963" s="170"/>
      <c r="C3963" s="170"/>
      <c r="D3963" s="170"/>
      <c r="E3963" s="170"/>
      <c r="F3963" s="170"/>
      <c r="G3963" s="170"/>
      <c r="H3963" s="170"/>
      <c r="I3963" s="170"/>
      <c r="J3963" s="170"/>
      <c r="K3963" s="170"/>
      <c r="L3963" s="170"/>
      <c r="M3963" s="170"/>
      <c r="N3963" s="170"/>
      <c r="O3963" s="170"/>
      <c r="P3963" s="170"/>
      <c r="Q3963" s="170"/>
      <c r="R3963" s="170"/>
      <c r="S3963" s="170"/>
      <c r="T3963" s="170"/>
      <c r="U3963" s="170"/>
      <c r="V3963" s="170"/>
      <c r="W3963" s="170"/>
      <c r="X3963" s="174"/>
      <c r="Y3963" s="170"/>
      <c r="Z3963" s="170"/>
      <c r="AA3963" s="170"/>
      <c r="AB3963" s="170"/>
      <c r="AC3963" s="170"/>
      <c r="AD3963" s="174"/>
      <c r="AE3963" s="170"/>
      <c r="AF3963" s="170"/>
      <c r="AI3963" s="170"/>
      <c r="AJ3963" s="170"/>
      <c r="AK3963" s="170"/>
      <c r="AL3963" s="170"/>
      <c r="AM3963" s="170"/>
      <c r="AN3963" s="170"/>
    </row>
    <row r="3964" spans="1:40" ht="52.5" customHeight="1" x14ac:dyDescent="0.2">
      <c r="A3964" s="170"/>
      <c r="B3964" s="170"/>
      <c r="C3964" s="170"/>
      <c r="D3964" s="170"/>
      <c r="E3964" s="170"/>
      <c r="F3964" s="170"/>
      <c r="G3964" s="170"/>
      <c r="H3964" s="170"/>
      <c r="I3964" s="170"/>
      <c r="J3964" s="170"/>
      <c r="K3964" s="170"/>
      <c r="L3964" s="170"/>
      <c r="M3964" s="170"/>
      <c r="N3964" s="170"/>
      <c r="O3964" s="170"/>
      <c r="P3964" s="170"/>
      <c r="Q3964" s="170"/>
      <c r="R3964" s="170"/>
      <c r="S3964" s="170"/>
      <c r="T3964" s="170"/>
      <c r="U3964" s="170"/>
      <c r="V3964" s="170"/>
      <c r="W3964" s="170"/>
      <c r="X3964" s="174"/>
      <c r="Y3964" s="170"/>
      <c r="Z3964" s="170"/>
      <c r="AA3964" s="170"/>
      <c r="AB3964" s="170"/>
      <c r="AC3964" s="170"/>
      <c r="AD3964" s="174"/>
      <c r="AE3964" s="170"/>
      <c r="AF3964" s="170"/>
      <c r="AI3964" s="170"/>
      <c r="AJ3964" s="170"/>
      <c r="AK3964" s="170"/>
      <c r="AL3964" s="170"/>
      <c r="AM3964" s="170"/>
      <c r="AN3964" s="170"/>
    </row>
    <row r="3965" spans="1:40" ht="52.5" customHeight="1" x14ac:dyDescent="0.2">
      <c r="A3965" s="170"/>
      <c r="B3965" s="170"/>
      <c r="C3965" s="170"/>
      <c r="D3965" s="170"/>
      <c r="E3965" s="170"/>
      <c r="F3965" s="170"/>
      <c r="G3965" s="170"/>
      <c r="H3965" s="170"/>
      <c r="I3965" s="170"/>
      <c r="J3965" s="170"/>
      <c r="K3965" s="170"/>
      <c r="L3965" s="170"/>
      <c r="M3965" s="170"/>
      <c r="N3965" s="170"/>
      <c r="O3965" s="170"/>
      <c r="P3965" s="170"/>
      <c r="Q3965" s="170"/>
      <c r="R3965" s="170"/>
      <c r="S3965" s="170"/>
      <c r="T3965" s="170"/>
      <c r="U3965" s="170"/>
      <c r="V3965" s="170"/>
      <c r="W3965" s="170"/>
      <c r="X3965" s="174"/>
      <c r="Y3965" s="170"/>
      <c r="Z3965" s="170"/>
      <c r="AA3965" s="170"/>
      <c r="AB3965" s="170"/>
      <c r="AC3965" s="170"/>
      <c r="AD3965" s="174"/>
      <c r="AE3965" s="170"/>
      <c r="AF3965" s="170"/>
      <c r="AI3965" s="170"/>
      <c r="AJ3965" s="170"/>
      <c r="AK3965" s="170"/>
      <c r="AL3965" s="170"/>
      <c r="AM3965" s="170"/>
      <c r="AN3965" s="170"/>
    </row>
    <row r="3966" spans="1:40" ht="52.5" customHeight="1" x14ac:dyDescent="0.2">
      <c r="A3966" s="170"/>
      <c r="B3966" s="170"/>
      <c r="C3966" s="170"/>
      <c r="D3966" s="170"/>
      <c r="E3966" s="170"/>
      <c r="F3966" s="170"/>
      <c r="G3966" s="170"/>
      <c r="H3966" s="170"/>
      <c r="I3966" s="170"/>
      <c r="J3966" s="170"/>
      <c r="K3966" s="170"/>
      <c r="L3966" s="170"/>
      <c r="M3966" s="170"/>
      <c r="N3966" s="170"/>
      <c r="O3966" s="170"/>
      <c r="P3966" s="170"/>
      <c r="Q3966" s="170"/>
      <c r="R3966" s="170"/>
      <c r="S3966" s="170"/>
      <c r="T3966" s="170"/>
      <c r="U3966" s="170"/>
      <c r="V3966" s="170"/>
      <c r="W3966" s="170"/>
      <c r="X3966" s="174"/>
      <c r="Y3966" s="170"/>
      <c r="Z3966" s="170"/>
      <c r="AA3966" s="170"/>
      <c r="AB3966" s="170"/>
      <c r="AC3966" s="170"/>
      <c r="AD3966" s="174"/>
      <c r="AE3966" s="170"/>
      <c r="AF3966" s="170"/>
      <c r="AI3966" s="170"/>
      <c r="AJ3966" s="170"/>
      <c r="AK3966" s="170"/>
      <c r="AL3966" s="170"/>
      <c r="AM3966" s="170"/>
      <c r="AN3966" s="170"/>
    </row>
    <row r="3967" spans="1:40" ht="52.5" customHeight="1" x14ac:dyDescent="0.2">
      <c r="A3967" s="170"/>
      <c r="B3967" s="170"/>
      <c r="C3967" s="170"/>
      <c r="D3967" s="170"/>
      <c r="E3967" s="170"/>
      <c r="F3967" s="170"/>
      <c r="G3967" s="170"/>
      <c r="H3967" s="170"/>
      <c r="I3967" s="170"/>
      <c r="J3967" s="170"/>
      <c r="K3967" s="170"/>
      <c r="L3967" s="170"/>
      <c r="M3967" s="170"/>
      <c r="N3967" s="170"/>
      <c r="O3967" s="170"/>
      <c r="P3967" s="170"/>
      <c r="Q3967" s="170"/>
      <c r="R3967" s="170"/>
      <c r="S3967" s="170"/>
      <c r="T3967" s="170"/>
      <c r="U3967" s="170"/>
      <c r="V3967" s="170"/>
      <c r="W3967" s="170"/>
      <c r="X3967" s="174"/>
      <c r="Y3967" s="170"/>
      <c r="Z3967" s="170"/>
      <c r="AA3967" s="170"/>
      <c r="AB3967" s="170"/>
      <c r="AC3967" s="170"/>
      <c r="AD3967" s="174"/>
      <c r="AE3967" s="170"/>
      <c r="AF3967" s="170"/>
      <c r="AI3967" s="170"/>
      <c r="AJ3967" s="170"/>
      <c r="AK3967" s="170"/>
      <c r="AL3967" s="170"/>
      <c r="AM3967" s="170"/>
      <c r="AN3967" s="170"/>
    </row>
    <row r="3968" spans="1:40" ht="52.5" customHeight="1" x14ac:dyDescent="0.2">
      <c r="A3968" s="170"/>
      <c r="B3968" s="170"/>
      <c r="C3968" s="170"/>
      <c r="D3968" s="170"/>
      <c r="E3968" s="170"/>
      <c r="F3968" s="170"/>
      <c r="G3968" s="170"/>
      <c r="H3968" s="170"/>
      <c r="I3968" s="170"/>
      <c r="J3968" s="170"/>
      <c r="K3968" s="170"/>
      <c r="L3968" s="170"/>
      <c r="M3968" s="170"/>
      <c r="N3968" s="170"/>
      <c r="O3968" s="170"/>
      <c r="P3968" s="170"/>
      <c r="Q3968" s="170"/>
      <c r="R3968" s="170"/>
      <c r="S3968" s="170"/>
      <c r="T3968" s="170"/>
      <c r="U3968" s="170"/>
      <c r="V3968" s="170"/>
      <c r="W3968" s="170"/>
      <c r="X3968" s="174"/>
      <c r="Y3968" s="170"/>
      <c r="Z3968" s="170"/>
      <c r="AA3968" s="170"/>
      <c r="AB3968" s="170"/>
      <c r="AC3968" s="170"/>
      <c r="AD3968" s="174"/>
      <c r="AE3968" s="170"/>
      <c r="AF3968" s="170"/>
      <c r="AI3968" s="170"/>
      <c r="AJ3968" s="170"/>
      <c r="AK3968" s="170"/>
      <c r="AL3968" s="170"/>
      <c r="AM3968" s="170"/>
      <c r="AN3968" s="170"/>
    </row>
    <row r="3969" spans="1:40" ht="52.5" customHeight="1" x14ac:dyDescent="0.2">
      <c r="A3969" s="170"/>
      <c r="B3969" s="170"/>
      <c r="C3969" s="170"/>
      <c r="D3969" s="170"/>
      <c r="E3969" s="170"/>
      <c r="F3969" s="170"/>
      <c r="G3969" s="170"/>
      <c r="H3969" s="170"/>
      <c r="I3969" s="170"/>
      <c r="J3969" s="170"/>
      <c r="K3969" s="170"/>
      <c r="L3969" s="170"/>
      <c r="M3969" s="170"/>
      <c r="N3969" s="170"/>
      <c r="O3969" s="170"/>
      <c r="P3969" s="170"/>
      <c r="Q3969" s="170"/>
      <c r="R3969" s="170"/>
      <c r="S3969" s="170"/>
      <c r="T3969" s="170"/>
      <c r="U3969" s="170"/>
      <c r="V3969" s="170"/>
      <c r="W3969" s="170"/>
      <c r="X3969" s="174"/>
      <c r="Y3969" s="170"/>
      <c r="Z3969" s="170"/>
      <c r="AA3969" s="170"/>
      <c r="AB3969" s="170"/>
      <c r="AC3969" s="170"/>
      <c r="AD3969" s="174"/>
      <c r="AE3969" s="170"/>
      <c r="AF3969" s="170"/>
      <c r="AI3969" s="170"/>
      <c r="AJ3969" s="170"/>
      <c r="AK3969" s="170"/>
      <c r="AL3969" s="170"/>
      <c r="AM3969" s="170"/>
      <c r="AN3969" s="170"/>
    </row>
    <row r="3970" spans="1:40" ht="52.5" customHeight="1" x14ac:dyDescent="0.2">
      <c r="A3970" s="170"/>
      <c r="B3970" s="170"/>
      <c r="C3970" s="170"/>
      <c r="D3970" s="170"/>
      <c r="E3970" s="170"/>
      <c r="F3970" s="170"/>
      <c r="G3970" s="170"/>
      <c r="H3970" s="170"/>
      <c r="I3970" s="170"/>
      <c r="J3970" s="170"/>
      <c r="K3970" s="170"/>
      <c r="L3970" s="170"/>
      <c r="M3970" s="170"/>
      <c r="N3970" s="170"/>
      <c r="O3970" s="170"/>
      <c r="P3970" s="170"/>
      <c r="Q3970" s="170"/>
      <c r="R3970" s="170"/>
      <c r="S3970" s="170"/>
      <c r="T3970" s="170"/>
      <c r="U3970" s="170"/>
      <c r="V3970" s="170"/>
      <c r="W3970" s="170"/>
      <c r="X3970" s="174"/>
      <c r="Y3970" s="170"/>
      <c r="Z3970" s="170"/>
      <c r="AA3970" s="170"/>
      <c r="AB3970" s="170"/>
      <c r="AC3970" s="170"/>
      <c r="AD3970" s="174"/>
      <c r="AE3970" s="170"/>
      <c r="AF3970" s="170"/>
      <c r="AI3970" s="170"/>
      <c r="AJ3970" s="170"/>
      <c r="AK3970" s="170"/>
      <c r="AL3970" s="170"/>
      <c r="AM3970" s="170"/>
      <c r="AN3970" s="170"/>
    </row>
    <row r="3971" spans="1:40" ht="52.5" customHeight="1" x14ac:dyDescent="0.2">
      <c r="A3971" s="170"/>
      <c r="B3971" s="170"/>
      <c r="C3971" s="170"/>
      <c r="D3971" s="170"/>
      <c r="E3971" s="170"/>
      <c r="F3971" s="170"/>
      <c r="G3971" s="170"/>
      <c r="H3971" s="170"/>
      <c r="I3971" s="170"/>
      <c r="J3971" s="170"/>
      <c r="K3971" s="170"/>
      <c r="L3971" s="170"/>
      <c r="M3971" s="170"/>
      <c r="N3971" s="170"/>
      <c r="O3971" s="170"/>
      <c r="P3971" s="170"/>
      <c r="Q3971" s="170"/>
      <c r="R3971" s="170"/>
      <c r="S3971" s="170"/>
      <c r="T3971" s="170"/>
      <c r="U3971" s="170"/>
      <c r="V3971" s="170"/>
      <c r="W3971" s="170"/>
      <c r="X3971" s="174"/>
      <c r="Y3971" s="170"/>
      <c r="Z3971" s="170"/>
      <c r="AA3971" s="170"/>
      <c r="AB3971" s="170"/>
      <c r="AC3971" s="170"/>
      <c r="AD3971" s="174"/>
      <c r="AE3971" s="170"/>
      <c r="AF3971" s="170"/>
      <c r="AI3971" s="170"/>
      <c r="AJ3971" s="170"/>
      <c r="AK3971" s="170"/>
      <c r="AL3971" s="170"/>
      <c r="AM3971" s="170"/>
      <c r="AN3971" s="170"/>
    </row>
    <row r="3972" spans="1:40" ht="52.5" customHeight="1" x14ac:dyDescent="0.2">
      <c r="A3972" s="170"/>
      <c r="B3972" s="170"/>
      <c r="C3972" s="170"/>
      <c r="D3972" s="170"/>
      <c r="E3972" s="170"/>
      <c r="F3972" s="170"/>
      <c r="G3972" s="170"/>
      <c r="H3972" s="170"/>
      <c r="I3972" s="170"/>
      <c r="J3972" s="170"/>
      <c r="K3972" s="170"/>
      <c r="L3972" s="170"/>
      <c r="M3972" s="170"/>
      <c r="N3972" s="170"/>
      <c r="O3972" s="170"/>
      <c r="P3972" s="170"/>
      <c r="Q3972" s="170"/>
      <c r="R3972" s="170"/>
      <c r="S3972" s="170"/>
      <c r="T3972" s="170"/>
      <c r="U3972" s="170"/>
      <c r="V3972" s="170"/>
      <c r="W3972" s="170"/>
      <c r="X3972" s="174"/>
      <c r="Y3972" s="170"/>
      <c r="Z3972" s="170"/>
      <c r="AA3972" s="170"/>
      <c r="AB3972" s="170"/>
      <c r="AC3972" s="170"/>
      <c r="AD3972" s="174"/>
      <c r="AE3972" s="170"/>
      <c r="AF3972" s="170"/>
      <c r="AI3972" s="170"/>
      <c r="AJ3972" s="170"/>
      <c r="AK3972" s="170"/>
      <c r="AL3972" s="170"/>
      <c r="AM3972" s="170"/>
      <c r="AN3972" s="170"/>
    </row>
    <row r="3973" spans="1:40" ht="52.5" customHeight="1" x14ac:dyDescent="0.2">
      <c r="A3973" s="170"/>
      <c r="B3973" s="170"/>
      <c r="C3973" s="170"/>
      <c r="D3973" s="170"/>
      <c r="E3973" s="170"/>
      <c r="F3973" s="170"/>
      <c r="G3973" s="170"/>
      <c r="H3973" s="170"/>
      <c r="I3973" s="170"/>
      <c r="J3973" s="170"/>
      <c r="K3973" s="170"/>
      <c r="L3973" s="170"/>
      <c r="M3973" s="170"/>
      <c r="N3973" s="170"/>
      <c r="O3973" s="170"/>
      <c r="P3973" s="170"/>
      <c r="Q3973" s="170"/>
      <c r="R3973" s="170"/>
      <c r="S3973" s="170"/>
      <c r="T3973" s="170"/>
      <c r="U3973" s="170"/>
      <c r="V3973" s="170"/>
      <c r="W3973" s="170"/>
      <c r="X3973" s="174"/>
      <c r="Y3973" s="170"/>
      <c r="Z3973" s="170"/>
      <c r="AA3973" s="170"/>
      <c r="AB3973" s="170"/>
      <c r="AC3973" s="170"/>
      <c r="AD3973" s="174"/>
      <c r="AE3973" s="170"/>
      <c r="AF3973" s="170"/>
      <c r="AI3973" s="170"/>
      <c r="AJ3973" s="170"/>
      <c r="AK3973" s="170"/>
      <c r="AL3973" s="170"/>
      <c r="AM3973" s="170"/>
      <c r="AN3973" s="170"/>
    </row>
    <row r="3974" spans="1:40" ht="52.5" customHeight="1" x14ac:dyDescent="0.2">
      <c r="A3974" s="170"/>
      <c r="B3974" s="170"/>
      <c r="C3974" s="170"/>
      <c r="D3974" s="170"/>
      <c r="E3974" s="170"/>
      <c r="F3974" s="170"/>
      <c r="G3974" s="170"/>
      <c r="H3974" s="170"/>
      <c r="I3974" s="170"/>
      <c r="J3974" s="170"/>
      <c r="K3974" s="170"/>
      <c r="L3974" s="170"/>
      <c r="M3974" s="170"/>
      <c r="N3974" s="170"/>
      <c r="O3974" s="170"/>
      <c r="P3974" s="170"/>
      <c r="Q3974" s="170"/>
      <c r="R3974" s="170"/>
      <c r="S3974" s="170"/>
      <c r="T3974" s="170"/>
      <c r="U3974" s="170"/>
      <c r="V3974" s="170"/>
      <c r="W3974" s="170"/>
      <c r="X3974" s="174"/>
      <c r="Y3974" s="170"/>
      <c r="Z3974" s="170"/>
      <c r="AA3974" s="170"/>
      <c r="AB3974" s="170"/>
      <c r="AC3974" s="170"/>
      <c r="AD3974" s="174"/>
      <c r="AE3974" s="170"/>
      <c r="AF3974" s="170"/>
      <c r="AI3974" s="170"/>
      <c r="AJ3974" s="170"/>
      <c r="AK3974" s="170"/>
      <c r="AL3974" s="170"/>
      <c r="AM3974" s="170"/>
      <c r="AN3974" s="170"/>
    </row>
    <row r="3975" spans="1:40" ht="52.5" customHeight="1" x14ac:dyDescent="0.2">
      <c r="A3975" s="170"/>
      <c r="B3975" s="170"/>
      <c r="C3975" s="170"/>
      <c r="D3975" s="170"/>
      <c r="E3975" s="170"/>
      <c r="F3975" s="170"/>
      <c r="G3975" s="170"/>
      <c r="H3975" s="170"/>
      <c r="I3975" s="170"/>
      <c r="J3975" s="170"/>
      <c r="K3975" s="170"/>
      <c r="L3975" s="170"/>
      <c r="M3975" s="170"/>
      <c r="N3975" s="170"/>
      <c r="O3975" s="170"/>
      <c r="P3975" s="170"/>
      <c r="Q3975" s="170"/>
      <c r="R3975" s="170"/>
      <c r="S3975" s="170"/>
      <c r="T3975" s="170"/>
      <c r="U3975" s="170"/>
      <c r="V3975" s="170"/>
      <c r="W3975" s="170"/>
      <c r="X3975" s="174"/>
      <c r="Y3975" s="170"/>
      <c r="Z3975" s="170"/>
      <c r="AA3975" s="170"/>
      <c r="AB3975" s="170"/>
      <c r="AC3975" s="170"/>
      <c r="AD3975" s="174"/>
      <c r="AE3975" s="170"/>
      <c r="AF3975" s="170"/>
      <c r="AI3975" s="170"/>
      <c r="AJ3975" s="170"/>
      <c r="AK3975" s="170"/>
      <c r="AL3975" s="170"/>
      <c r="AM3975" s="170"/>
      <c r="AN3975" s="170"/>
    </row>
    <row r="3976" spans="1:40" ht="52.5" customHeight="1" x14ac:dyDescent="0.2">
      <c r="A3976" s="170"/>
      <c r="B3976" s="170"/>
      <c r="C3976" s="170"/>
      <c r="D3976" s="170"/>
      <c r="E3976" s="170"/>
      <c r="F3976" s="170"/>
      <c r="G3976" s="170"/>
      <c r="H3976" s="170"/>
      <c r="I3976" s="170"/>
      <c r="J3976" s="170"/>
      <c r="K3976" s="170"/>
      <c r="L3976" s="170"/>
      <c r="M3976" s="170"/>
      <c r="N3976" s="170"/>
      <c r="O3976" s="170"/>
      <c r="P3976" s="170"/>
      <c r="Q3976" s="170"/>
      <c r="R3976" s="170"/>
      <c r="S3976" s="170"/>
      <c r="T3976" s="170"/>
      <c r="U3976" s="170"/>
      <c r="V3976" s="170"/>
      <c r="W3976" s="170"/>
      <c r="X3976" s="174"/>
      <c r="Y3976" s="170"/>
      <c r="Z3976" s="170"/>
      <c r="AA3976" s="170"/>
      <c r="AB3976" s="170"/>
      <c r="AC3976" s="170"/>
      <c r="AD3976" s="174"/>
      <c r="AE3976" s="170"/>
      <c r="AF3976" s="170"/>
      <c r="AI3976" s="170"/>
      <c r="AJ3976" s="170"/>
      <c r="AK3976" s="170"/>
      <c r="AL3976" s="170"/>
      <c r="AM3976" s="170"/>
      <c r="AN3976" s="170"/>
    </row>
    <row r="3977" spans="1:40" ht="52.5" customHeight="1" x14ac:dyDescent="0.2">
      <c r="A3977" s="170"/>
      <c r="B3977" s="170"/>
      <c r="C3977" s="170"/>
      <c r="D3977" s="170"/>
      <c r="E3977" s="170"/>
      <c r="F3977" s="170"/>
      <c r="G3977" s="170"/>
      <c r="H3977" s="170"/>
      <c r="I3977" s="170"/>
      <c r="J3977" s="170"/>
      <c r="K3977" s="170"/>
      <c r="L3977" s="170"/>
      <c r="M3977" s="170"/>
      <c r="N3977" s="170"/>
      <c r="O3977" s="170"/>
      <c r="P3977" s="170"/>
      <c r="Q3977" s="170"/>
      <c r="R3977" s="170"/>
      <c r="S3977" s="170"/>
      <c r="T3977" s="170"/>
      <c r="U3977" s="170"/>
      <c r="V3977" s="170"/>
      <c r="W3977" s="170"/>
      <c r="X3977" s="174"/>
      <c r="Y3977" s="170"/>
      <c r="Z3977" s="170"/>
      <c r="AA3977" s="170"/>
      <c r="AB3977" s="170"/>
      <c r="AC3977" s="170"/>
      <c r="AD3977" s="174"/>
      <c r="AE3977" s="170"/>
      <c r="AF3977" s="170"/>
      <c r="AI3977" s="170"/>
      <c r="AJ3977" s="170"/>
      <c r="AK3977" s="170"/>
      <c r="AL3977" s="170"/>
      <c r="AM3977" s="170"/>
      <c r="AN3977" s="170"/>
    </row>
    <row r="3978" spans="1:40" ht="52.5" customHeight="1" x14ac:dyDescent="0.2">
      <c r="A3978" s="170"/>
      <c r="B3978" s="170"/>
      <c r="C3978" s="170"/>
      <c r="D3978" s="170"/>
      <c r="E3978" s="170"/>
      <c r="F3978" s="170"/>
      <c r="G3978" s="170"/>
      <c r="H3978" s="170"/>
      <c r="I3978" s="170"/>
      <c r="J3978" s="170"/>
      <c r="K3978" s="170"/>
      <c r="L3978" s="170"/>
      <c r="M3978" s="170"/>
      <c r="N3978" s="170"/>
      <c r="O3978" s="170"/>
      <c r="P3978" s="170"/>
      <c r="Q3978" s="170"/>
      <c r="R3978" s="170"/>
      <c r="S3978" s="170"/>
      <c r="T3978" s="170"/>
      <c r="U3978" s="170"/>
      <c r="V3978" s="170"/>
      <c r="W3978" s="170"/>
      <c r="X3978" s="174"/>
      <c r="Y3978" s="170"/>
      <c r="Z3978" s="170"/>
      <c r="AA3978" s="170"/>
      <c r="AB3978" s="170"/>
      <c r="AC3978" s="170"/>
      <c r="AD3978" s="174"/>
      <c r="AE3978" s="170"/>
      <c r="AF3978" s="170"/>
      <c r="AI3978" s="170"/>
      <c r="AJ3978" s="170"/>
      <c r="AK3978" s="170"/>
      <c r="AL3978" s="170"/>
      <c r="AM3978" s="170"/>
      <c r="AN3978" s="170"/>
    </row>
    <row r="3979" spans="1:40" ht="52.5" customHeight="1" x14ac:dyDescent="0.2">
      <c r="A3979" s="170"/>
      <c r="B3979" s="170"/>
      <c r="C3979" s="170"/>
      <c r="D3979" s="170"/>
      <c r="E3979" s="170"/>
      <c r="F3979" s="170"/>
      <c r="G3979" s="170"/>
      <c r="H3979" s="170"/>
      <c r="I3979" s="170"/>
      <c r="J3979" s="170"/>
      <c r="K3979" s="170"/>
      <c r="L3979" s="170"/>
      <c r="M3979" s="170"/>
      <c r="N3979" s="170"/>
      <c r="O3979" s="170"/>
      <c r="P3979" s="170"/>
      <c r="Q3979" s="170"/>
      <c r="R3979" s="170"/>
      <c r="S3979" s="170"/>
      <c r="T3979" s="170"/>
      <c r="U3979" s="170"/>
      <c r="V3979" s="170"/>
      <c r="W3979" s="170"/>
      <c r="X3979" s="174"/>
      <c r="Y3979" s="170"/>
      <c r="Z3979" s="170"/>
      <c r="AA3979" s="170"/>
      <c r="AB3979" s="170"/>
      <c r="AC3979" s="170"/>
      <c r="AD3979" s="174"/>
      <c r="AE3979" s="170"/>
      <c r="AF3979" s="170"/>
      <c r="AI3979" s="170"/>
      <c r="AJ3979" s="170"/>
      <c r="AK3979" s="170"/>
      <c r="AL3979" s="170"/>
      <c r="AM3979" s="170"/>
      <c r="AN3979" s="170"/>
    </row>
    <row r="3980" spans="1:40" ht="52.5" customHeight="1" x14ac:dyDescent="0.2">
      <c r="A3980" s="170"/>
      <c r="B3980" s="170"/>
      <c r="C3980" s="170"/>
      <c r="D3980" s="170"/>
      <c r="E3980" s="170"/>
      <c r="F3980" s="170"/>
      <c r="G3980" s="170"/>
      <c r="H3980" s="170"/>
      <c r="I3980" s="170"/>
      <c r="J3980" s="170"/>
      <c r="K3980" s="170"/>
      <c r="L3980" s="170"/>
      <c r="M3980" s="170"/>
      <c r="N3980" s="170"/>
      <c r="O3980" s="170"/>
      <c r="P3980" s="170"/>
      <c r="Q3980" s="170"/>
      <c r="R3980" s="170"/>
      <c r="S3980" s="170"/>
      <c r="T3980" s="170"/>
      <c r="U3980" s="170"/>
      <c r="V3980" s="170"/>
      <c r="W3980" s="170"/>
      <c r="X3980" s="174"/>
      <c r="Y3980" s="170"/>
      <c r="Z3980" s="170"/>
      <c r="AA3980" s="170"/>
      <c r="AB3980" s="170"/>
      <c r="AC3980" s="170"/>
      <c r="AD3980" s="174"/>
      <c r="AE3980" s="170"/>
      <c r="AF3980" s="170"/>
      <c r="AI3980" s="170"/>
      <c r="AJ3980" s="170"/>
      <c r="AK3980" s="170"/>
      <c r="AL3980" s="170"/>
      <c r="AM3980" s="170"/>
      <c r="AN3980" s="170"/>
    </row>
    <row r="3981" spans="1:40" ht="52.5" customHeight="1" x14ac:dyDescent="0.2">
      <c r="A3981" s="170"/>
      <c r="B3981" s="170"/>
      <c r="C3981" s="170"/>
      <c r="D3981" s="170"/>
      <c r="E3981" s="170"/>
      <c r="F3981" s="170"/>
      <c r="G3981" s="170"/>
      <c r="H3981" s="170"/>
      <c r="I3981" s="170"/>
      <c r="J3981" s="170"/>
      <c r="K3981" s="170"/>
      <c r="L3981" s="170"/>
      <c r="M3981" s="170"/>
      <c r="N3981" s="170"/>
      <c r="O3981" s="170"/>
      <c r="P3981" s="170"/>
      <c r="Q3981" s="170"/>
      <c r="R3981" s="170"/>
      <c r="S3981" s="170"/>
      <c r="T3981" s="170"/>
      <c r="U3981" s="170"/>
      <c r="V3981" s="170"/>
      <c r="W3981" s="170"/>
      <c r="X3981" s="174"/>
      <c r="Y3981" s="170"/>
      <c r="Z3981" s="170"/>
      <c r="AA3981" s="170"/>
      <c r="AB3981" s="170"/>
      <c r="AC3981" s="170"/>
      <c r="AD3981" s="174"/>
      <c r="AE3981" s="170"/>
      <c r="AF3981" s="170"/>
      <c r="AI3981" s="170"/>
      <c r="AJ3981" s="170"/>
      <c r="AK3981" s="170"/>
      <c r="AL3981" s="170"/>
      <c r="AM3981" s="170"/>
      <c r="AN3981" s="170"/>
    </row>
    <row r="3982" spans="1:40" ht="52.5" customHeight="1" x14ac:dyDescent="0.2">
      <c r="A3982" s="170"/>
      <c r="B3982" s="170"/>
      <c r="C3982" s="170"/>
      <c r="D3982" s="170"/>
      <c r="E3982" s="170"/>
      <c r="F3982" s="170"/>
      <c r="G3982" s="170"/>
      <c r="H3982" s="170"/>
      <c r="I3982" s="170"/>
      <c r="J3982" s="170"/>
      <c r="K3982" s="170"/>
      <c r="L3982" s="170"/>
      <c r="M3982" s="170"/>
      <c r="N3982" s="170"/>
      <c r="O3982" s="170"/>
      <c r="P3982" s="170"/>
      <c r="Q3982" s="170"/>
      <c r="R3982" s="170"/>
      <c r="S3982" s="170"/>
      <c r="T3982" s="170"/>
      <c r="U3982" s="170"/>
      <c r="V3982" s="170"/>
      <c r="W3982" s="170"/>
      <c r="X3982" s="174"/>
      <c r="Y3982" s="170"/>
      <c r="Z3982" s="170"/>
      <c r="AA3982" s="170"/>
      <c r="AB3982" s="170"/>
      <c r="AC3982" s="170"/>
      <c r="AD3982" s="174"/>
      <c r="AE3982" s="170"/>
      <c r="AF3982" s="170"/>
      <c r="AI3982" s="170"/>
      <c r="AJ3982" s="170"/>
      <c r="AK3982" s="170"/>
      <c r="AL3982" s="170"/>
      <c r="AM3982" s="170"/>
      <c r="AN3982" s="170"/>
    </row>
    <row r="3983" spans="1:40" ht="52.5" customHeight="1" x14ac:dyDescent="0.2">
      <c r="A3983" s="170"/>
      <c r="B3983" s="170"/>
      <c r="C3983" s="170"/>
      <c r="D3983" s="170"/>
      <c r="E3983" s="170"/>
      <c r="F3983" s="170"/>
      <c r="G3983" s="170"/>
      <c r="H3983" s="170"/>
      <c r="I3983" s="170"/>
      <c r="J3983" s="170"/>
      <c r="K3983" s="170"/>
      <c r="L3983" s="170"/>
      <c r="M3983" s="170"/>
      <c r="N3983" s="170"/>
      <c r="O3983" s="170"/>
      <c r="P3983" s="170"/>
      <c r="Q3983" s="170"/>
      <c r="R3983" s="170"/>
      <c r="S3983" s="170"/>
      <c r="T3983" s="170"/>
      <c r="U3983" s="170"/>
      <c r="V3983" s="170"/>
      <c r="W3983" s="170"/>
      <c r="X3983" s="174"/>
      <c r="Y3983" s="170"/>
      <c r="Z3983" s="170"/>
      <c r="AA3983" s="170"/>
      <c r="AB3983" s="170"/>
      <c r="AC3983" s="170"/>
      <c r="AD3983" s="174"/>
      <c r="AE3983" s="170"/>
      <c r="AF3983" s="170"/>
      <c r="AI3983" s="170"/>
      <c r="AJ3983" s="170"/>
      <c r="AK3983" s="170"/>
      <c r="AL3983" s="170"/>
      <c r="AM3983" s="170"/>
      <c r="AN3983" s="170"/>
    </row>
    <row r="3984" spans="1:40" ht="52.5" customHeight="1" x14ac:dyDescent="0.2">
      <c r="A3984" s="170"/>
      <c r="B3984" s="170"/>
      <c r="C3984" s="170"/>
      <c r="D3984" s="170"/>
      <c r="E3984" s="170"/>
      <c r="F3984" s="170"/>
      <c r="G3984" s="170"/>
      <c r="H3984" s="170"/>
      <c r="I3984" s="170"/>
      <c r="J3984" s="170"/>
      <c r="K3984" s="170"/>
      <c r="L3984" s="170"/>
      <c r="M3984" s="170"/>
      <c r="N3984" s="170"/>
      <c r="O3984" s="170"/>
      <c r="P3984" s="170"/>
      <c r="Q3984" s="170"/>
      <c r="R3984" s="170"/>
      <c r="S3984" s="170"/>
      <c r="T3984" s="170"/>
      <c r="U3984" s="170"/>
      <c r="V3984" s="170"/>
      <c r="W3984" s="170"/>
      <c r="X3984" s="174"/>
      <c r="Y3984" s="170"/>
      <c r="Z3984" s="170"/>
      <c r="AA3984" s="170"/>
      <c r="AB3984" s="170"/>
      <c r="AC3984" s="170"/>
      <c r="AD3984" s="174"/>
      <c r="AE3984" s="170"/>
      <c r="AF3984" s="170"/>
      <c r="AI3984" s="170"/>
      <c r="AJ3984" s="170"/>
      <c r="AK3984" s="170"/>
      <c r="AL3984" s="170"/>
      <c r="AM3984" s="170"/>
      <c r="AN3984" s="170"/>
    </row>
    <row r="3985" spans="1:40" ht="52.5" customHeight="1" x14ac:dyDescent="0.2">
      <c r="A3985" s="170"/>
      <c r="B3985" s="170"/>
      <c r="C3985" s="170"/>
      <c r="D3985" s="170"/>
      <c r="E3985" s="170"/>
      <c r="F3985" s="170"/>
      <c r="G3985" s="170"/>
      <c r="H3985" s="170"/>
      <c r="I3985" s="170"/>
      <c r="J3985" s="170"/>
      <c r="K3985" s="170"/>
      <c r="L3985" s="170"/>
      <c r="M3985" s="170"/>
      <c r="N3985" s="170"/>
      <c r="O3985" s="170"/>
      <c r="P3985" s="170"/>
      <c r="Q3985" s="170"/>
      <c r="R3985" s="170"/>
      <c r="S3985" s="170"/>
      <c r="T3985" s="170"/>
      <c r="U3985" s="170"/>
      <c r="V3985" s="170"/>
      <c r="W3985" s="170"/>
      <c r="X3985" s="174"/>
      <c r="Y3985" s="170"/>
      <c r="Z3985" s="170"/>
      <c r="AA3985" s="170"/>
      <c r="AB3985" s="170"/>
      <c r="AC3985" s="170"/>
      <c r="AD3985" s="174"/>
      <c r="AE3985" s="170"/>
      <c r="AF3985" s="170"/>
      <c r="AI3985" s="170"/>
      <c r="AJ3985" s="170"/>
      <c r="AK3985" s="170"/>
      <c r="AL3985" s="170"/>
      <c r="AM3985" s="170"/>
      <c r="AN3985" s="170"/>
    </row>
    <row r="3986" spans="1:40" ht="52.5" customHeight="1" x14ac:dyDescent="0.2">
      <c r="A3986" s="170"/>
      <c r="B3986" s="170"/>
      <c r="C3986" s="170"/>
      <c r="D3986" s="170"/>
      <c r="E3986" s="170"/>
      <c r="F3986" s="170"/>
      <c r="G3986" s="170"/>
      <c r="H3986" s="170"/>
      <c r="I3986" s="170"/>
      <c r="J3986" s="170"/>
      <c r="K3986" s="170"/>
      <c r="L3986" s="170"/>
      <c r="M3986" s="170"/>
      <c r="N3986" s="170"/>
      <c r="O3986" s="170"/>
      <c r="P3986" s="170"/>
      <c r="Q3986" s="170"/>
      <c r="R3986" s="170"/>
      <c r="S3986" s="170"/>
      <c r="T3986" s="170"/>
      <c r="U3986" s="170"/>
      <c r="V3986" s="170"/>
      <c r="W3986" s="170"/>
      <c r="X3986" s="174"/>
      <c r="Y3986" s="170"/>
      <c r="Z3986" s="170"/>
      <c r="AA3986" s="170"/>
      <c r="AB3986" s="170"/>
      <c r="AC3986" s="170"/>
      <c r="AD3986" s="174"/>
      <c r="AE3986" s="170"/>
      <c r="AF3986" s="170"/>
      <c r="AI3986" s="170"/>
      <c r="AJ3986" s="170"/>
      <c r="AK3986" s="170"/>
      <c r="AL3986" s="170"/>
      <c r="AM3986" s="170"/>
      <c r="AN3986" s="170"/>
    </row>
    <row r="3987" spans="1:40" ht="52.5" customHeight="1" x14ac:dyDescent="0.2">
      <c r="A3987" s="170"/>
      <c r="B3987" s="170"/>
      <c r="C3987" s="170"/>
      <c r="D3987" s="170"/>
      <c r="E3987" s="170"/>
      <c r="F3987" s="170"/>
      <c r="G3987" s="170"/>
      <c r="H3987" s="170"/>
      <c r="I3987" s="170"/>
      <c r="J3987" s="170"/>
      <c r="K3987" s="170"/>
      <c r="L3987" s="170"/>
      <c r="M3987" s="170"/>
      <c r="N3987" s="170"/>
      <c r="O3987" s="170"/>
      <c r="P3987" s="170"/>
      <c r="Q3987" s="170"/>
      <c r="R3987" s="170"/>
      <c r="S3987" s="170"/>
      <c r="T3987" s="170"/>
      <c r="U3987" s="170"/>
      <c r="V3987" s="170"/>
      <c r="W3987" s="170"/>
      <c r="X3987" s="174"/>
      <c r="Y3987" s="170"/>
      <c r="Z3987" s="170"/>
      <c r="AA3987" s="170"/>
      <c r="AB3987" s="170"/>
      <c r="AC3987" s="170"/>
      <c r="AD3987" s="174"/>
      <c r="AE3987" s="170"/>
      <c r="AF3987" s="170"/>
      <c r="AI3987" s="170"/>
      <c r="AJ3987" s="170"/>
      <c r="AK3987" s="170"/>
      <c r="AL3987" s="170"/>
      <c r="AM3987" s="170"/>
      <c r="AN3987" s="170"/>
    </row>
    <row r="3988" spans="1:40" ht="52.5" customHeight="1" x14ac:dyDescent="0.2">
      <c r="A3988" s="170"/>
      <c r="B3988" s="170"/>
      <c r="C3988" s="170"/>
      <c r="D3988" s="170"/>
      <c r="E3988" s="170"/>
      <c r="F3988" s="170"/>
      <c r="G3988" s="170"/>
      <c r="H3988" s="170"/>
      <c r="I3988" s="170"/>
      <c r="J3988" s="170"/>
      <c r="K3988" s="170"/>
      <c r="L3988" s="170"/>
      <c r="M3988" s="170"/>
      <c r="N3988" s="170"/>
      <c r="O3988" s="170"/>
      <c r="P3988" s="170"/>
      <c r="Q3988" s="170"/>
      <c r="R3988" s="170"/>
      <c r="S3988" s="170"/>
      <c r="T3988" s="170"/>
      <c r="U3988" s="170"/>
      <c r="V3988" s="170"/>
      <c r="W3988" s="170"/>
      <c r="X3988" s="174"/>
      <c r="Y3988" s="170"/>
      <c r="Z3988" s="170"/>
      <c r="AA3988" s="170"/>
      <c r="AB3988" s="170"/>
      <c r="AC3988" s="170"/>
      <c r="AD3988" s="174"/>
      <c r="AE3988" s="170"/>
      <c r="AF3988" s="170"/>
      <c r="AI3988" s="170"/>
      <c r="AJ3988" s="170"/>
      <c r="AK3988" s="170"/>
      <c r="AL3988" s="170"/>
      <c r="AM3988" s="170"/>
      <c r="AN3988" s="170"/>
    </row>
    <row r="3989" spans="1:40" ht="52.5" customHeight="1" x14ac:dyDescent="0.2">
      <c r="A3989" s="170"/>
      <c r="B3989" s="170"/>
      <c r="C3989" s="170"/>
      <c r="D3989" s="170"/>
      <c r="E3989" s="170"/>
      <c r="F3989" s="170"/>
      <c r="G3989" s="170"/>
      <c r="H3989" s="170"/>
      <c r="I3989" s="170"/>
      <c r="J3989" s="170"/>
      <c r="K3989" s="170"/>
      <c r="L3989" s="170"/>
      <c r="M3989" s="170"/>
      <c r="N3989" s="170"/>
      <c r="O3989" s="170"/>
      <c r="P3989" s="170"/>
      <c r="Q3989" s="170"/>
      <c r="R3989" s="170"/>
      <c r="S3989" s="170"/>
      <c r="T3989" s="170"/>
      <c r="U3989" s="170"/>
      <c r="V3989" s="170"/>
      <c r="W3989" s="170"/>
      <c r="X3989" s="174"/>
      <c r="Y3989" s="170"/>
      <c r="Z3989" s="170"/>
      <c r="AA3989" s="170"/>
      <c r="AB3989" s="170"/>
      <c r="AC3989" s="170"/>
      <c r="AD3989" s="174"/>
      <c r="AE3989" s="170"/>
      <c r="AF3989" s="170"/>
      <c r="AI3989" s="170"/>
      <c r="AJ3989" s="170"/>
      <c r="AK3989" s="170"/>
      <c r="AL3989" s="170"/>
      <c r="AM3989" s="170"/>
      <c r="AN3989" s="170"/>
    </row>
    <row r="3990" spans="1:40" ht="52.5" customHeight="1" x14ac:dyDescent="0.2">
      <c r="A3990" s="170"/>
      <c r="B3990" s="170"/>
      <c r="C3990" s="170"/>
      <c r="D3990" s="170"/>
      <c r="E3990" s="170"/>
      <c r="F3990" s="170"/>
      <c r="G3990" s="170"/>
      <c r="H3990" s="170"/>
      <c r="I3990" s="170"/>
      <c r="J3990" s="170"/>
      <c r="K3990" s="170"/>
      <c r="L3990" s="170"/>
      <c r="M3990" s="170"/>
      <c r="N3990" s="170"/>
      <c r="O3990" s="170"/>
      <c r="P3990" s="170"/>
      <c r="Q3990" s="170"/>
      <c r="R3990" s="170"/>
      <c r="S3990" s="170"/>
      <c r="T3990" s="170"/>
      <c r="U3990" s="170"/>
      <c r="V3990" s="170"/>
      <c r="W3990" s="170"/>
      <c r="X3990" s="174"/>
      <c r="Y3990" s="170"/>
      <c r="Z3990" s="170"/>
      <c r="AA3990" s="170"/>
      <c r="AB3990" s="170"/>
      <c r="AC3990" s="170"/>
      <c r="AD3990" s="174"/>
      <c r="AE3990" s="170"/>
      <c r="AF3990" s="170"/>
      <c r="AI3990" s="170"/>
      <c r="AJ3990" s="170"/>
      <c r="AK3990" s="170"/>
      <c r="AL3990" s="170"/>
      <c r="AM3990" s="170"/>
      <c r="AN3990" s="170"/>
    </row>
    <row r="3991" spans="1:40" ht="52.5" customHeight="1" x14ac:dyDescent="0.2">
      <c r="A3991" s="170"/>
      <c r="B3991" s="170"/>
      <c r="C3991" s="170"/>
      <c r="D3991" s="170"/>
      <c r="E3991" s="170"/>
      <c r="F3991" s="170"/>
      <c r="G3991" s="170"/>
      <c r="H3991" s="170"/>
      <c r="I3991" s="170"/>
      <c r="J3991" s="170"/>
      <c r="K3991" s="170"/>
      <c r="L3991" s="170"/>
      <c r="M3991" s="170"/>
      <c r="N3991" s="170"/>
      <c r="O3991" s="170"/>
      <c r="P3991" s="170"/>
      <c r="Q3991" s="170"/>
      <c r="R3991" s="170"/>
      <c r="S3991" s="170"/>
      <c r="T3991" s="170"/>
      <c r="U3991" s="170"/>
      <c r="V3991" s="170"/>
      <c r="W3991" s="170"/>
      <c r="X3991" s="174"/>
      <c r="Y3991" s="170"/>
      <c r="Z3991" s="170"/>
      <c r="AA3991" s="170"/>
      <c r="AB3991" s="170"/>
      <c r="AC3991" s="170"/>
      <c r="AD3991" s="174"/>
      <c r="AE3991" s="170"/>
      <c r="AF3991" s="170"/>
      <c r="AI3991" s="170"/>
      <c r="AJ3991" s="170"/>
      <c r="AK3991" s="170"/>
      <c r="AL3991" s="170"/>
      <c r="AM3991" s="170"/>
      <c r="AN3991" s="170"/>
    </row>
    <row r="3992" spans="1:40" ht="52.5" customHeight="1" x14ac:dyDescent="0.2">
      <c r="A3992" s="170"/>
      <c r="B3992" s="170"/>
      <c r="C3992" s="170"/>
      <c r="D3992" s="170"/>
      <c r="E3992" s="170"/>
      <c r="F3992" s="170"/>
      <c r="G3992" s="170"/>
      <c r="H3992" s="170"/>
      <c r="I3992" s="170"/>
      <c r="J3992" s="170"/>
      <c r="K3992" s="170"/>
      <c r="L3992" s="170"/>
      <c r="M3992" s="170"/>
      <c r="N3992" s="170"/>
      <c r="O3992" s="170"/>
      <c r="P3992" s="170"/>
      <c r="Q3992" s="170"/>
      <c r="R3992" s="170"/>
      <c r="S3992" s="170"/>
      <c r="T3992" s="170"/>
      <c r="U3992" s="170"/>
      <c r="V3992" s="170"/>
      <c r="W3992" s="170"/>
      <c r="X3992" s="174"/>
      <c r="Y3992" s="170"/>
      <c r="Z3992" s="170"/>
      <c r="AA3992" s="170"/>
      <c r="AB3992" s="170"/>
      <c r="AC3992" s="170"/>
      <c r="AD3992" s="174"/>
      <c r="AE3992" s="170"/>
      <c r="AF3992" s="170"/>
      <c r="AI3992" s="170"/>
      <c r="AJ3992" s="170"/>
      <c r="AK3992" s="170"/>
      <c r="AL3992" s="170"/>
      <c r="AM3992" s="170"/>
      <c r="AN3992" s="170"/>
    </row>
    <row r="3993" spans="1:40" ht="52.5" customHeight="1" x14ac:dyDescent="0.2">
      <c r="A3993" s="170"/>
      <c r="B3993" s="170"/>
      <c r="C3993" s="170"/>
      <c r="D3993" s="170"/>
      <c r="E3993" s="170"/>
      <c r="F3993" s="170"/>
      <c r="G3993" s="170"/>
      <c r="H3993" s="170"/>
      <c r="I3993" s="170"/>
      <c r="J3993" s="170"/>
      <c r="K3993" s="170"/>
      <c r="L3993" s="170"/>
      <c r="M3993" s="170"/>
      <c r="N3993" s="170"/>
      <c r="O3993" s="170"/>
      <c r="P3993" s="170"/>
      <c r="Q3993" s="170"/>
      <c r="R3993" s="170"/>
      <c r="S3993" s="170"/>
      <c r="T3993" s="170"/>
      <c r="U3993" s="170"/>
      <c r="V3993" s="170"/>
      <c r="W3993" s="170"/>
      <c r="X3993" s="174"/>
      <c r="Y3993" s="170"/>
      <c r="Z3993" s="170"/>
      <c r="AA3993" s="170"/>
      <c r="AB3993" s="170"/>
      <c r="AC3993" s="170"/>
      <c r="AD3993" s="174"/>
      <c r="AE3993" s="170"/>
      <c r="AF3993" s="170"/>
      <c r="AI3993" s="170"/>
      <c r="AJ3993" s="170"/>
      <c r="AK3993" s="170"/>
      <c r="AL3993" s="170"/>
      <c r="AM3993" s="170"/>
      <c r="AN3993" s="170"/>
    </row>
    <row r="3994" spans="1:40" ht="52.5" customHeight="1" x14ac:dyDescent="0.2">
      <c r="A3994" s="170"/>
      <c r="B3994" s="170"/>
      <c r="C3994" s="170"/>
      <c r="D3994" s="170"/>
      <c r="E3994" s="170"/>
      <c r="F3994" s="170"/>
      <c r="G3994" s="170"/>
      <c r="H3994" s="170"/>
      <c r="I3994" s="170"/>
      <c r="J3994" s="170"/>
      <c r="K3994" s="170"/>
      <c r="L3994" s="170"/>
      <c r="M3994" s="170"/>
      <c r="N3994" s="170"/>
      <c r="O3994" s="170"/>
      <c r="P3994" s="170"/>
      <c r="Q3994" s="170"/>
      <c r="R3994" s="170"/>
      <c r="S3994" s="170"/>
      <c r="T3994" s="170"/>
      <c r="U3994" s="170"/>
      <c r="V3994" s="170"/>
      <c r="W3994" s="170"/>
      <c r="X3994" s="174"/>
      <c r="Y3994" s="170"/>
      <c r="Z3994" s="170"/>
      <c r="AA3994" s="170"/>
      <c r="AB3994" s="170"/>
      <c r="AC3994" s="170"/>
      <c r="AD3994" s="174"/>
      <c r="AE3994" s="170"/>
      <c r="AF3994" s="170"/>
      <c r="AI3994" s="170"/>
      <c r="AJ3994" s="170"/>
      <c r="AK3994" s="170"/>
      <c r="AL3994" s="170"/>
      <c r="AM3994" s="170"/>
      <c r="AN3994" s="170"/>
    </row>
    <row r="3995" spans="1:40" ht="52.5" customHeight="1" x14ac:dyDescent="0.2">
      <c r="A3995" s="170"/>
      <c r="B3995" s="170"/>
      <c r="C3995" s="170"/>
      <c r="D3995" s="170"/>
      <c r="E3995" s="170"/>
      <c r="F3995" s="170"/>
      <c r="G3995" s="170"/>
      <c r="H3995" s="170"/>
      <c r="I3995" s="170"/>
      <c r="J3995" s="170"/>
      <c r="K3995" s="170"/>
      <c r="L3995" s="170"/>
      <c r="M3995" s="170"/>
      <c r="N3995" s="170"/>
      <c r="O3995" s="170"/>
      <c r="P3995" s="170"/>
      <c r="Q3995" s="170"/>
      <c r="R3995" s="170"/>
      <c r="S3995" s="170"/>
      <c r="T3995" s="170"/>
      <c r="U3995" s="170"/>
      <c r="V3995" s="170"/>
      <c r="W3995" s="170"/>
      <c r="X3995" s="174"/>
      <c r="Y3995" s="170"/>
      <c r="Z3995" s="170"/>
      <c r="AA3995" s="170"/>
      <c r="AB3995" s="170"/>
      <c r="AC3995" s="170"/>
      <c r="AD3995" s="174"/>
      <c r="AE3995" s="170"/>
      <c r="AF3995" s="170"/>
      <c r="AI3995" s="170"/>
      <c r="AJ3995" s="170"/>
      <c r="AK3995" s="170"/>
      <c r="AL3995" s="170"/>
      <c r="AM3995" s="170"/>
      <c r="AN3995" s="170"/>
    </row>
    <row r="3996" spans="1:40" ht="52.5" customHeight="1" x14ac:dyDescent="0.2">
      <c r="A3996" s="170"/>
      <c r="B3996" s="170"/>
      <c r="C3996" s="170"/>
      <c r="D3996" s="170"/>
      <c r="E3996" s="170"/>
      <c r="F3996" s="170"/>
      <c r="G3996" s="170"/>
      <c r="H3996" s="170"/>
      <c r="I3996" s="170"/>
      <c r="J3996" s="170"/>
      <c r="K3996" s="170"/>
      <c r="L3996" s="170"/>
      <c r="M3996" s="170"/>
      <c r="N3996" s="170"/>
      <c r="O3996" s="170"/>
      <c r="P3996" s="170"/>
      <c r="Q3996" s="170"/>
      <c r="R3996" s="170"/>
      <c r="S3996" s="170"/>
      <c r="T3996" s="170"/>
      <c r="U3996" s="170"/>
      <c r="V3996" s="170"/>
      <c r="W3996" s="170"/>
      <c r="X3996" s="174"/>
      <c r="Y3996" s="170"/>
      <c r="Z3996" s="170"/>
      <c r="AA3996" s="170"/>
      <c r="AB3996" s="170"/>
      <c r="AC3996" s="170"/>
      <c r="AD3996" s="174"/>
      <c r="AE3996" s="170"/>
      <c r="AF3996" s="170"/>
      <c r="AI3996" s="170"/>
      <c r="AJ3996" s="170"/>
      <c r="AK3996" s="170"/>
      <c r="AL3996" s="170"/>
      <c r="AM3996" s="170"/>
      <c r="AN3996" s="170"/>
    </row>
    <row r="3997" spans="1:40" ht="52.5" customHeight="1" x14ac:dyDescent="0.2">
      <c r="A3997" s="170"/>
      <c r="B3997" s="170"/>
      <c r="C3997" s="170"/>
      <c r="D3997" s="170"/>
      <c r="E3997" s="170"/>
      <c r="F3997" s="170"/>
      <c r="G3997" s="170"/>
      <c r="H3997" s="170"/>
      <c r="I3997" s="170"/>
      <c r="J3997" s="170"/>
      <c r="K3997" s="170"/>
      <c r="L3997" s="170"/>
      <c r="M3997" s="170"/>
      <c r="N3997" s="170"/>
      <c r="O3997" s="170"/>
      <c r="P3997" s="170"/>
      <c r="Q3997" s="170"/>
      <c r="R3997" s="170"/>
      <c r="S3997" s="170"/>
      <c r="T3997" s="170"/>
      <c r="U3997" s="170"/>
      <c r="V3997" s="170"/>
      <c r="W3997" s="170"/>
      <c r="X3997" s="174"/>
      <c r="Y3997" s="170"/>
      <c r="Z3997" s="170"/>
      <c r="AA3997" s="170"/>
      <c r="AB3997" s="170"/>
      <c r="AC3997" s="170"/>
      <c r="AD3997" s="174"/>
      <c r="AE3997" s="170"/>
      <c r="AF3997" s="170"/>
      <c r="AI3997" s="170"/>
      <c r="AJ3997" s="170"/>
      <c r="AK3997" s="170"/>
      <c r="AL3997" s="170"/>
      <c r="AM3997" s="170"/>
      <c r="AN3997" s="170"/>
    </row>
    <row r="3998" spans="1:40" ht="52.5" customHeight="1" x14ac:dyDescent="0.2">
      <c r="A3998" s="170"/>
      <c r="B3998" s="170"/>
      <c r="C3998" s="170"/>
      <c r="D3998" s="170"/>
      <c r="E3998" s="170"/>
      <c r="F3998" s="170"/>
      <c r="G3998" s="170"/>
      <c r="H3998" s="170"/>
      <c r="I3998" s="170"/>
      <c r="J3998" s="170"/>
      <c r="K3998" s="170"/>
      <c r="L3998" s="170"/>
      <c r="M3998" s="170"/>
      <c r="N3998" s="170"/>
      <c r="O3998" s="170"/>
      <c r="P3998" s="170"/>
      <c r="Q3998" s="170"/>
      <c r="R3998" s="170"/>
      <c r="S3998" s="170"/>
      <c r="T3998" s="170"/>
      <c r="U3998" s="170"/>
      <c r="V3998" s="170"/>
      <c r="W3998" s="170"/>
      <c r="X3998" s="174"/>
      <c r="Y3998" s="170"/>
      <c r="Z3998" s="170"/>
      <c r="AA3998" s="170"/>
      <c r="AB3998" s="170"/>
      <c r="AC3998" s="170"/>
      <c r="AD3998" s="174"/>
      <c r="AE3998" s="170"/>
      <c r="AF3998" s="170"/>
      <c r="AI3998" s="170"/>
      <c r="AJ3998" s="170"/>
      <c r="AK3998" s="170"/>
      <c r="AL3998" s="170"/>
      <c r="AM3998" s="170"/>
      <c r="AN3998" s="170"/>
    </row>
    <row r="3999" spans="1:40" ht="52.5" customHeight="1" x14ac:dyDescent="0.2">
      <c r="A3999" s="170"/>
      <c r="B3999" s="170"/>
      <c r="C3999" s="170"/>
      <c r="D3999" s="170"/>
      <c r="E3999" s="170"/>
      <c r="F3999" s="170"/>
      <c r="G3999" s="170"/>
      <c r="H3999" s="170"/>
      <c r="I3999" s="170"/>
      <c r="J3999" s="170"/>
      <c r="K3999" s="170"/>
      <c r="L3999" s="170"/>
      <c r="M3999" s="170"/>
      <c r="N3999" s="170"/>
      <c r="O3999" s="170"/>
      <c r="P3999" s="170"/>
      <c r="Q3999" s="170"/>
      <c r="R3999" s="170"/>
      <c r="S3999" s="170"/>
      <c r="T3999" s="170"/>
      <c r="U3999" s="170"/>
      <c r="V3999" s="170"/>
      <c r="W3999" s="170"/>
      <c r="X3999" s="174"/>
      <c r="Y3999" s="170"/>
      <c r="Z3999" s="170"/>
      <c r="AA3999" s="170"/>
      <c r="AB3999" s="170"/>
      <c r="AC3999" s="170"/>
      <c r="AD3999" s="174"/>
      <c r="AE3999" s="170"/>
      <c r="AF3999" s="170"/>
      <c r="AI3999" s="170"/>
      <c r="AJ3999" s="170"/>
      <c r="AK3999" s="170"/>
      <c r="AL3999" s="170"/>
      <c r="AM3999" s="170"/>
      <c r="AN3999" s="170"/>
    </row>
    <row r="4000" spans="1:40" ht="52.5" customHeight="1" x14ac:dyDescent="0.2">
      <c r="A4000" s="170"/>
      <c r="B4000" s="170"/>
      <c r="C4000" s="170"/>
      <c r="D4000" s="170"/>
      <c r="E4000" s="170"/>
      <c r="F4000" s="170"/>
      <c r="G4000" s="170"/>
      <c r="H4000" s="170"/>
      <c r="I4000" s="170"/>
      <c r="J4000" s="170"/>
      <c r="K4000" s="170"/>
      <c r="L4000" s="170"/>
      <c r="M4000" s="170"/>
      <c r="N4000" s="170"/>
      <c r="O4000" s="170"/>
      <c r="P4000" s="170"/>
      <c r="Q4000" s="170"/>
      <c r="R4000" s="170"/>
      <c r="S4000" s="170"/>
      <c r="T4000" s="170"/>
      <c r="U4000" s="170"/>
      <c r="V4000" s="170"/>
      <c r="W4000" s="170"/>
      <c r="X4000" s="174"/>
      <c r="Y4000" s="170"/>
      <c r="Z4000" s="170"/>
      <c r="AA4000" s="170"/>
      <c r="AB4000" s="170"/>
      <c r="AC4000" s="170"/>
      <c r="AD4000" s="174"/>
      <c r="AE4000" s="170"/>
      <c r="AF4000" s="170"/>
      <c r="AI4000" s="170"/>
      <c r="AJ4000" s="170"/>
      <c r="AK4000" s="170"/>
      <c r="AL4000" s="170"/>
      <c r="AM4000" s="170"/>
      <c r="AN4000" s="170"/>
    </row>
    <row r="4001" spans="1:40" ht="52.5" customHeight="1" x14ac:dyDescent="0.2">
      <c r="A4001" s="170"/>
      <c r="B4001" s="170"/>
      <c r="C4001" s="170"/>
      <c r="D4001" s="170"/>
      <c r="E4001" s="170"/>
      <c r="F4001" s="170"/>
      <c r="G4001" s="170"/>
      <c r="H4001" s="170"/>
      <c r="I4001" s="170"/>
      <c r="J4001" s="170"/>
      <c r="K4001" s="170"/>
      <c r="L4001" s="170"/>
      <c r="M4001" s="170"/>
      <c r="N4001" s="170"/>
      <c r="O4001" s="170"/>
      <c r="P4001" s="170"/>
      <c r="Q4001" s="170"/>
      <c r="R4001" s="170"/>
      <c r="S4001" s="170"/>
      <c r="T4001" s="170"/>
      <c r="U4001" s="170"/>
      <c r="V4001" s="170"/>
      <c r="W4001" s="170"/>
      <c r="X4001" s="174"/>
      <c r="Y4001" s="170"/>
      <c r="Z4001" s="170"/>
      <c r="AA4001" s="170"/>
      <c r="AB4001" s="170"/>
      <c r="AC4001" s="170"/>
      <c r="AD4001" s="174"/>
      <c r="AE4001" s="170"/>
      <c r="AF4001" s="170"/>
      <c r="AI4001" s="170"/>
      <c r="AJ4001" s="170"/>
      <c r="AK4001" s="170"/>
      <c r="AL4001" s="170"/>
      <c r="AM4001" s="170"/>
      <c r="AN4001" s="170"/>
    </row>
    <row r="4002" spans="1:40" ht="52.5" customHeight="1" x14ac:dyDescent="0.2">
      <c r="A4002" s="170"/>
      <c r="B4002" s="170"/>
      <c r="C4002" s="170"/>
      <c r="D4002" s="170"/>
      <c r="E4002" s="170"/>
      <c r="F4002" s="170"/>
      <c r="G4002" s="170"/>
      <c r="H4002" s="170"/>
      <c r="I4002" s="170"/>
      <c r="J4002" s="170"/>
      <c r="K4002" s="170"/>
      <c r="L4002" s="170"/>
      <c r="M4002" s="170"/>
      <c r="N4002" s="170"/>
      <c r="O4002" s="170"/>
      <c r="P4002" s="170"/>
      <c r="Q4002" s="170"/>
      <c r="R4002" s="170"/>
      <c r="S4002" s="170"/>
      <c r="T4002" s="170"/>
      <c r="U4002" s="170"/>
      <c r="V4002" s="170"/>
      <c r="W4002" s="170"/>
      <c r="X4002" s="174"/>
      <c r="Y4002" s="170"/>
      <c r="Z4002" s="170"/>
      <c r="AA4002" s="170"/>
      <c r="AB4002" s="170"/>
      <c r="AC4002" s="170"/>
      <c r="AD4002" s="174"/>
      <c r="AE4002" s="170"/>
      <c r="AF4002" s="170"/>
      <c r="AI4002" s="170"/>
      <c r="AJ4002" s="170"/>
      <c r="AK4002" s="170"/>
      <c r="AL4002" s="170"/>
      <c r="AM4002" s="170"/>
      <c r="AN4002" s="170"/>
    </row>
    <row r="4003" spans="1:40" ht="52.5" customHeight="1" x14ac:dyDescent="0.2">
      <c r="A4003" s="170"/>
      <c r="B4003" s="170"/>
      <c r="C4003" s="170"/>
      <c r="D4003" s="170"/>
      <c r="E4003" s="170"/>
      <c r="F4003" s="170"/>
      <c r="G4003" s="170"/>
      <c r="H4003" s="170"/>
      <c r="I4003" s="170"/>
      <c r="J4003" s="170"/>
      <c r="K4003" s="170"/>
      <c r="L4003" s="170"/>
      <c r="M4003" s="170"/>
      <c r="N4003" s="170"/>
      <c r="O4003" s="170"/>
      <c r="P4003" s="170"/>
      <c r="Q4003" s="170"/>
      <c r="R4003" s="170"/>
      <c r="S4003" s="170"/>
      <c r="T4003" s="170"/>
      <c r="U4003" s="170"/>
      <c r="V4003" s="170"/>
      <c r="W4003" s="170"/>
      <c r="X4003" s="174"/>
      <c r="Y4003" s="170"/>
      <c r="Z4003" s="170"/>
      <c r="AA4003" s="170"/>
      <c r="AB4003" s="170"/>
      <c r="AC4003" s="170"/>
      <c r="AD4003" s="174"/>
      <c r="AE4003" s="170"/>
      <c r="AF4003" s="170"/>
      <c r="AI4003" s="170"/>
      <c r="AJ4003" s="170"/>
      <c r="AK4003" s="170"/>
      <c r="AL4003" s="170"/>
      <c r="AM4003" s="170"/>
      <c r="AN4003" s="170"/>
    </row>
    <row r="4004" spans="1:40" ht="52.5" customHeight="1" x14ac:dyDescent="0.2">
      <c r="A4004" s="170"/>
      <c r="B4004" s="170"/>
      <c r="C4004" s="170"/>
      <c r="D4004" s="170"/>
      <c r="E4004" s="170"/>
      <c r="F4004" s="170"/>
      <c r="G4004" s="170"/>
      <c r="H4004" s="170"/>
      <c r="I4004" s="170"/>
      <c r="J4004" s="170"/>
      <c r="K4004" s="170"/>
      <c r="L4004" s="170"/>
      <c r="M4004" s="170"/>
      <c r="N4004" s="170"/>
      <c r="O4004" s="170"/>
      <c r="P4004" s="170"/>
      <c r="Q4004" s="170"/>
      <c r="R4004" s="170"/>
      <c r="S4004" s="170"/>
      <c r="T4004" s="170"/>
      <c r="U4004" s="170"/>
      <c r="V4004" s="170"/>
      <c r="W4004" s="170"/>
      <c r="X4004" s="174"/>
      <c r="Y4004" s="170"/>
      <c r="Z4004" s="170"/>
      <c r="AA4004" s="170"/>
      <c r="AB4004" s="170"/>
      <c r="AC4004" s="170"/>
      <c r="AD4004" s="174"/>
      <c r="AE4004" s="170"/>
      <c r="AF4004" s="170"/>
      <c r="AI4004" s="170"/>
      <c r="AJ4004" s="170"/>
      <c r="AK4004" s="170"/>
      <c r="AL4004" s="170"/>
      <c r="AM4004" s="170"/>
      <c r="AN4004" s="170"/>
    </row>
    <row r="4005" spans="1:40" ht="52.5" customHeight="1" x14ac:dyDescent="0.2">
      <c r="A4005" s="170"/>
      <c r="B4005" s="170"/>
      <c r="C4005" s="170"/>
      <c r="D4005" s="170"/>
      <c r="E4005" s="170"/>
      <c r="F4005" s="170"/>
      <c r="G4005" s="170"/>
      <c r="H4005" s="170"/>
      <c r="I4005" s="170"/>
      <c r="J4005" s="170"/>
      <c r="K4005" s="170"/>
      <c r="L4005" s="170"/>
      <c r="M4005" s="170"/>
      <c r="N4005" s="170"/>
      <c r="O4005" s="170"/>
      <c r="P4005" s="170"/>
      <c r="Q4005" s="170"/>
      <c r="R4005" s="170"/>
      <c r="S4005" s="170"/>
      <c r="T4005" s="170"/>
      <c r="U4005" s="170"/>
      <c r="V4005" s="170"/>
      <c r="W4005" s="170"/>
      <c r="X4005" s="174"/>
      <c r="Y4005" s="170"/>
      <c r="Z4005" s="170"/>
      <c r="AA4005" s="170"/>
      <c r="AB4005" s="170"/>
      <c r="AC4005" s="170"/>
      <c r="AD4005" s="174"/>
      <c r="AE4005" s="170"/>
      <c r="AF4005" s="170"/>
      <c r="AI4005" s="170"/>
      <c r="AJ4005" s="170"/>
      <c r="AK4005" s="170"/>
      <c r="AL4005" s="170"/>
      <c r="AM4005" s="170"/>
      <c r="AN4005" s="170"/>
    </row>
    <row r="4006" spans="1:40" ht="52.5" customHeight="1" x14ac:dyDescent="0.2">
      <c r="A4006" s="170"/>
      <c r="B4006" s="170"/>
      <c r="C4006" s="170"/>
      <c r="D4006" s="170"/>
      <c r="E4006" s="170"/>
      <c r="F4006" s="170"/>
      <c r="G4006" s="170"/>
      <c r="H4006" s="170"/>
      <c r="I4006" s="170"/>
      <c r="J4006" s="170"/>
      <c r="K4006" s="170"/>
      <c r="L4006" s="170"/>
      <c r="M4006" s="170"/>
      <c r="N4006" s="170"/>
      <c r="O4006" s="170"/>
      <c r="P4006" s="170"/>
      <c r="Q4006" s="170"/>
      <c r="R4006" s="170"/>
      <c r="S4006" s="170"/>
      <c r="T4006" s="170"/>
      <c r="U4006" s="170"/>
      <c r="V4006" s="170"/>
      <c r="W4006" s="170"/>
      <c r="X4006" s="174"/>
      <c r="Y4006" s="170"/>
      <c r="Z4006" s="170"/>
      <c r="AA4006" s="170"/>
      <c r="AB4006" s="170"/>
      <c r="AC4006" s="170"/>
      <c r="AD4006" s="174"/>
      <c r="AE4006" s="170"/>
      <c r="AF4006" s="170"/>
      <c r="AI4006" s="170"/>
      <c r="AJ4006" s="170"/>
      <c r="AK4006" s="170"/>
      <c r="AL4006" s="170"/>
      <c r="AM4006" s="170"/>
      <c r="AN4006" s="170"/>
    </row>
    <row r="4007" spans="1:40" ht="52.5" customHeight="1" x14ac:dyDescent="0.2">
      <c r="A4007" s="170"/>
      <c r="B4007" s="170"/>
      <c r="C4007" s="170"/>
      <c r="D4007" s="170"/>
      <c r="E4007" s="170"/>
      <c r="F4007" s="170"/>
      <c r="G4007" s="170"/>
      <c r="H4007" s="170"/>
      <c r="I4007" s="170"/>
      <c r="J4007" s="170"/>
      <c r="K4007" s="170"/>
      <c r="L4007" s="170"/>
      <c r="M4007" s="170"/>
      <c r="N4007" s="170"/>
      <c r="O4007" s="170"/>
      <c r="P4007" s="170"/>
      <c r="Q4007" s="170"/>
      <c r="R4007" s="170"/>
      <c r="S4007" s="170"/>
      <c r="T4007" s="170"/>
      <c r="U4007" s="170"/>
      <c r="V4007" s="170"/>
      <c r="W4007" s="170"/>
      <c r="X4007" s="174"/>
      <c r="Y4007" s="170"/>
      <c r="Z4007" s="170"/>
      <c r="AA4007" s="170"/>
      <c r="AB4007" s="170"/>
      <c r="AC4007" s="170"/>
      <c r="AD4007" s="174"/>
      <c r="AE4007" s="170"/>
      <c r="AF4007" s="170"/>
      <c r="AI4007" s="170"/>
      <c r="AJ4007" s="170"/>
      <c r="AK4007" s="170"/>
      <c r="AL4007" s="170"/>
      <c r="AM4007" s="170"/>
      <c r="AN4007" s="170"/>
    </row>
    <row r="4008" spans="1:40" ht="52.5" customHeight="1" x14ac:dyDescent="0.2">
      <c r="A4008" s="170"/>
      <c r="B4008" s="170"/>
      <c r="C4008" s="170"/>
      <c r="D4008" s="170"/>
      <c r="E4008" s="170"/>
      <c r="F4008" s="170"/>
      <c r="G4008" s="170"/>
      <c r="H4008" s="170"/>
      <c r="I4008" s="170"/>
      <c r="J4008" s="170"/>
      <c r="K4008" s="170"/>
      <c r="L4008" s="170"/>
      <c r="M4008" s="170"/>
      <c r="N4008" s="170"/>
      <c r="O4008" s="170"/>
      <c r="P4008" s="170"/>
      <c r="Q4008" s="170"/>
      <c r="R4008" s="170"/>
      <c r="S4008" s="170"/>
      <c r="T4008" s="170"/>
      <c r="U4008" s="170"/>
      <c r="V4008" s="170"/>
      <c r="W4008" s="170"/>
      <c r="X4008" s="174"/>
      <c r="Y4008" s="170"/>
      <c r="Z4008" s="170"/>
      <c r="AA4008" s="170"/>
      <c r="AB4008" s="170"/>
      <c r="AC4008" s="170"/>
      <c r="AD4008" s="174"/>
      <c r="AE4008" s="170"/>
      <c r="AF4008" s="170"/>
      <c r="AI4008" s="170"/>
      <c r="AJ4008" s="170"/>
      <c r="AK4008" s="170"/>
      <c r="AL4008" s="170"/>
      <c r="AM4008" s="170"/>
      <c r="AN4008" s="170"/>
    </row>
    <row r="4009" spans="1:40" ht="52.5" customHeight="1" x14ac:dyDescent="0.2">
      <c r="A4009" s="170"/>
      <c r="B4009" s="170"/>
      <c r="C4009" s="170"/>
      <c r="D4009" s="170"/>
      <c r="E4009" s="170"/>
      <c r="F4009" s="170"/>
      <c r="G4009" s="170"/>
      <c r="H4009" s="170"/>
      <c r="I4009" s="170"/>
      <c r="J4009" s="170"/>
      <c r="K4009" s="170"/>
      <c r="L4009" s="170"/>
      <c r="M4009" s="170"/>
      <c r="N4009" s="170"/>
      <c r="O4009" s="170"/>
      <c r="P4009" s="170"/>
      <c r="Q4009" s="170"/>
      <c r="R4009" s="170"/>
      <c r="S4009" s="170"/>
      <c r="T4009" s="170"/>
      <c r="U4009" s="170"/>
      <c r="V4009" s="170"/>
      <c r="W4009" s="170"/>
      <c r="X4009" s="174"/>
      <c r="Y4009" s="170"/>
      <c r="Z4009" s="170"/>
      <c r="AA4009" s="170"/>
      <c r="AB4009" s="170"/>
      <c r="AC4009" s="170"/>
      <c r="AD4009" s="174"/>
      <c r="AE4009" s="170"/>
      <c r="AF4009" s="170"/>
      <c r="AI4009" s="170"/>
      <c r="AJ4009" s="170"/>
      <c r="AK4009" s="170"/>
      <c r="AL4009" s="170"/>
      <c r="AM4009" s="170"/>
      <c r="AN4009" s="170"/>
    </row>
    <row r="4010" spans="1:40" ht="52.5" customHeight="1" x14ac:dyDescent="0.2">
      <c r="A4010" s="170"/>
      <c r="B4010" s="170"/>
      <c r="C4010" s="170"/>
      <c r="D4010" s="170"/>
      <c r="E4010" s="170"/>
      <c r="F4010" s="170"/>
      <c r="G4010" s="170"/>
      <c r="H4010" s="170"/>
      <c r="I4010" s="170"/>
      <c r="J4010" s="170"/>
      <c r="K4010" s="170"/>
      <c r="L4010" s="170"/>
      <c r="M4010" s="170"/>
      <c r="N4010" s="170"/>
      <c r="O4010" s="170"/>
      <c r="P4010" s="170"/>
      <c r="Q4010" s="170"/>
      <c r="R4010" s="170"/>
      <c r="S4010" s="170"/>
      <c r="T4010" s="170"/>
      <c r="U4010" s="170"/>
      <c r="V4010" s="170"/>
      <c r="W4010" s="170"/>
      <c r="X4010" s="174"/>
      <c r="Y4010" s="170"/>
      <c r="Z4010" s="170"/>
      <c r="AA4010" s="170"/>
      <c r="AB4010" s="170"/>
      <c r="AC4010" s="170"/>
      <c r="AD4010" s="174"/>
      <c r="AE4010" s="170"/>
      <c r="AF4010" s="170"/>
      <c r="AI4010" s="170"/>
      <c r="AJ4010" s="170"/>
      <c r="AK4010" s="170"/>
      <c r="AL4010" s="170"/>
      <c r="AM4010" s="170"/>
      <c r="AN4010" s="170"/>
    </row>
    <row r="4011" spans="1:40" ht="52.5" customHeight="1" x14ac:dyDescent="0.2">
      <c r="A4011" s="170"/>
      <c r="B4011" s="170"/>
      <c r="C4011" s="170"/>
      <c r="D4011" s="170"/>
      <c r="E4011" s="170"/>
      <c r="F4011" s="170"/>
      <c r="G4011" s="170"/>
      <c r="H4011" s="170"/>
      <c r="I4011" s="170"/>
      <c r="J4011" s="170"/>
      <c r="K4011" s="170"/>
      <c r="L4011" s="170"/>
      <c r="M4011" s="170"/>
      <c r="N4011" s="170"/>
      <c r="O4011" s="170"/>
      <c r="P4011" s="170"/>
      <c r="Q4011" s="170"/>
      <c r="R4011" s="170"/>
      <c r="S4011" s="170"/>
      <c r="T4011" s="170"/>
      <c r="U4011" s="170"/>
      <c r="V4011" s="170"/>
      <c r="W4011" s="170"/>
      <c r="X4011" s="174"/>
      <c r="Y4011" s="170"/>
      <c r="Z4011" s="170"/>
      <c r="AA4011" s="170"/>
      <c r="AB4011" s="170"/>
      <c r="AC4011" s="170"/>
      <c r="AD4011" s="174"/>
      <c r="AE4011" s="170"/>
      <c r="AF4011" s="170"/>
      <c r="AI4011" s="170"/>
      <c r="AJ4011" s="170"/>
      <c r="AK4011" s="170"/>
      <c r="AL4011" s="170"/>
      <c r="AM4011" s="170"/>
      <c r="AN4011" s="170"/>
    </row>
    <row r="4012" spans="1:40" ht="52.5" customHeight="1" x14ac:dyDescent="0.2">
      <c r="A4012" s="170"/>
      <c r="B4012" s="170"/>
      <c r="C4012" s="170"/>
      <c r="D4012" s="170"/>
      <c r="E4012" s="170"/>
      <c r="F4012" s="170"/>
      <c r="G4012" s="170"/>
      <c r="H4012" s="170"/>
      <c r="I4012" s="170"/>
      <c r="J4012" s="170"/>
      <c r="K4012" s="170"/>
      <c r="L4012" s="170"/>
      <c r="M4012" s="170"/>
      <c r="N4012" s="170"/>
      <c r="O4012" s="170"/>
      <c r="P4012" s="170"/>
      <c r="Q4012" s="170"/>
      <c r="R4012" s="170"/>
      <c r="S4012" s="170"/>
      <c r="T4012" s="170"/>
      <c r="U4012" s="170"/>
      <c r="V4012" s="170"/>
      <c r="W4012" s="170"/>
      <c r="X4012" s="174"/>
      <c r="Y4012" s="170"/>
      <c r="Z4012" s="170"/>
      <c r="AA4012" s="170"/>
      <c r="AB4012" s="170"/>
      <c r="AC4012" s="170"/>
      <c r="AD4012" s="174"/>
      <c r="AE4012" s="170"/>
      <c r="AF4012" s="170"/>
      <c r="AI4012" s="170"/>
      <c r="AJ4012" s="170"/>
      <c r="AK4012" s="170"/>
      <c r="AL4012" s="170"/>
      <c r="AM4012" s="170"/>
      <c r="AN4012" s="170"/>
    </row>
    <row r="4013" spans="1:40" ht="52.5" customHeight="1" x14ac:dyDescent="0.2">
      <c r="A4013" s="170"/>
      <c r="B4013" s="170"/>
      <c r="C4013" s="170"/>
      <c r="D4013" s="170"/>
      <c r="E4013" s="170"/>
      <c r="F4013" s="170"/>
      <c r="G4013" s="170"/>
      <c r="H4013" s="170"/>
      <c r="I4013" s="170"/>
      <c r="J4013" s="170"/>
      <c r="K4013" s="170"/>
      <c r="L4013" s="170"/>
      <c r="M4013" s="170"/>
      <c r="N4013" s="170"/>
      <c r="O4013" s="170"/>
      <c r="P4013" s="170"/>
      <c r="Q4013" s="170"/>
      <c r="R4013" s="170"/>
      <c r="S4013" s="170"/>
      <c r="T4013" s="170"/>
      <c r="U4013" s="170"/>
      <c r="V4013" s="170"/>
      <c r="W4013" s="170"/>
      <c r="X4013" s="174"/>
      <c r="Y4013" s="170"/>
      <c r="Z4013" s="170"/>
      <c r="AA4013" s="170"/>
      <c r="AB4013" s="170"/>
      <c r="AC4013" s="170"/>
      <c r="AD4013" s="174"/>
      <c r="AE4013" s="170"/>
      <c r="AF4013" s="170"/>
      <c r="AI4013" s="170"/>
      <c r="AJ4013" s="170"/>
      <c r="AK4013" s="170"/>
      <c r="AL4013" s="170"/>
      <c r="AM4013" s="170"/>
      <c r="AN4013" s="170"/>
    </row>
    <row r="4014" spans="1:40" ht="52.5" customHeight="1" x14ac:dyDescent="0.2">
      <c r="A4014" s="170"/>
      <c r="B4014" s="170"/>
      <c r="C4014" s="170"/>
      <c r="D4014" s="170"/>
      <c r="E4014" s="170"/>
      <c r="F4014" s="170"/>
      <c r="G4014" s="170"/>
      <c r="H4014" s="170"/>
      <c r="I4014" s="170"/>
      <c r="J4014" s="170"/>
      <c r="K4014" s="170"/>
      <c r="L4014" s="170"/>
      <c r="M4014" s="170"/>
      <c r="N4014" s="170"/>
      <c r="O4014" s="170"/>
      <c r="P4014" s="170"/>
      <c r="Q4014" s="170"/>
      <c r="R4014" s="170"/>
      <c r="S4014" s="170"/>
      <c r="T4014" s="170"/>
      <c r="U4014" s="170"/>
      <c r="V4014" s="170"/>
      <c r="W4014" s="170"/>
      <c r="X4014" s="174"/>
      <c r="Y4014" s="170"/>
      <c r="Z4014" s="170"/>
      <c r="AA4014" s="170"/>
      <c r="AB4014" s="170"/>
      <c r="AC4014" s="170"/>
      <c r="AD4014" s="174"/>
      <c r="AE4014" s="170"/>
      <c r="AF4014" s="170"/>
      <c r="AI4014" s="170"/>
      <c r="AJ4014" s="170"/>
      <c r="AK4014" s="170"/>
      <c r="AL4014" s="170"/>
      <c r="AM4014" s="170"/>
      <c r="AN4014" s="170"/>
    </row>
    <row r="4015" spans="1:40" ht="52.5" customHeight="1" x14ac:dyDescent="0.2">
      <c r="A4015" s="170"/>
      <c r="B4015" s="170"/>
      <c r="C4015" s="170"/>
      <c r="D4015" s="170"/>
      <c r="E4015" s="170"/>
      <c r="F4015" s="170"/>
      <c r="G4015" s="170"/>
      <c r="H4015" s="170"/>
      <c r="I4015" s="170"/>
      <c r="J4015" s="170"/>
      <c r="K4015" s="170"/>
      <c r="L4015" s="170"/>
      <c r="M4015" s="170"/>
      <c r="N4015" s="170"/>
      <c r="O4015" s="170"/>
      <c r="P4015" s="170"/>
      <c r="Q4015" s="170"/>
      <c r="R4015" s="170"/>
      <c r="S4015" s="170"/>
      <c r="T4015" s="170"/>
      <c r="U4015" s="170"/>
      <c r="V4015" s="170"/>
      <c r="W4015" s="170"/>
      <c r="X4015" s="174"/>
      <c r="Y4015" s="170"/>
      <c r="Z4015" s="170"/>
      <c r="AA4015" s="170"/>
      <c r="AB4015" s="170"/>
      <c r="AC4015" s="170"/>
      <c r="AD4015" s="174"/>
      <c r="AE4015" s="170"/>
      <c r="AF4015" s="170"/>
      <c r="AI4015" s="170"/>
      <c r="AJ4015" s="170"/>
      <c r="AK4015" s="170"/>
      <c r="AL4015" s="170"/>
      <c r="AM4015" s="170"/>
      <c r="AN4015" s="170"/>
    </row>
    <row r="4016" spans="1:40" ht="52.5" customHeight="1" x14ac:dyDescent="0.2">
      <c r="A4016" s="170"/>
      <c r="B4016" s="170"/>
      <c r="C4016" s="170"/>
      <c r="D4016" s="170"/>
      <c r="E4016" s="170"/>
      <c r="F4016" s="170"/>
      <c r="G4016" s="170"/>
      <c r="H4016" s="170"/>
      <c r="I4016" s="170"/>
      <c r="J4016" s="170"/>
      <c r="K4016" s="170"/>
      <c r="L4016" s="170"/>
      <c r="M4016" s="170"/>
      <c r="N4016" s="170"/>
      <c r="O4016" s="170"/>
      <c r="P4016" s="170"/>
      <c r="Q4016" s="170"/>
      <c r="R4016" s="170"/>
      <c r="S4016" s="170"/>
      <c r="T4016" s="170"/>
      <c r="U4016" s="170"/>
      <c r="V4016" s="170"/>
      <c r="W4016" s="170"/>
      <c r="X4016" s="174"/>
      <c r="Y4016" s="170"/>
      <c r="Z4016" s="170"/>
      <c r="AA4016" s="170"/>
      <c r="AB4016" s="170"/>
      <c r="AC4016" s="170"/>
      <c r="AD4016" s="174"/>
      <c r="AE4016" s="170"/>
      <c r="AF4016" s="170"/>
      <c r="AI4016" s="170"/>
      <c r="AJ4016" s="170"/>
      <c r="AK4016" s="170"/>
      <c r="AL4016" s="170"/>
      <c r="AM4016" s="170"/>
      <c r="AN4016" s="170"/>
    </row>
    <row r="4017" spans="1:40" ht="52.5" customHeight="1" x14ac:dyDescent="0.2">
      <c r="A4017" s="170"/>
      <c r="B4017" s="170"/>
      <c r="C4017" s="170"/>
      <c r="D4017" s="170"/>
      <c r="E4017" s="170"/>
      <c r="F4017" s="170"/>
      <c r="G4017" s="170"/>
      <c r="H4017" s="170"/>
      <c r="I4017" s="170"/>
      <c r="J4017" s="170"/>
      <c r="K4017" s="170"/>
      <c r="L4017" s="170"/>
      <c r="M4017" s="170"/>
      <c r="N4017" s="170"/>
      <c r="O4017" s="170"/>
      <c r="P4017" s="170"/>
      <c r="Q4017" s="170"/>
      <c r="R4017" s="170"/>
      <c r="S4017" s="170"/>
      <c r="T4017" s="170"/>
      <c r="U4017" s="170"/>
      <c r="V4017" s="170"/>
      <c r="W4017" s="170"/>
      <c r="X4017" s="174"/>
      <c r="Y4017" s="170"/>
      <c r="Z4017" s="170"/>
      <c r="AA4017" s="170"/>
      <c r="AB4017" s="170"/>
      <c r="AC4017" s="170"/>
      <c r="AD4017" s="174"/>
      <c r="AE4017" s="170"/>
      <c r="AF4017" s="170"/>
      <c r="AI4017" s="170"/>
      <c r="AJ4017" s="170"/>
      <c r="AK4017" s="170"/>
      <c r="AL4017" s="170"/>
      <c r="AM4017" s="170"/>
      <c r="AN4017" s="170"/>
    </row>
    <row r="4018" spans="1:40" ht="52.5" customHeight="1" x14ac:dyDescent="0.2">
      <c r="A4018" s="170"/>
      <c r="B4018" s="170"/>
      <c r="C4018" s="170"/>
      <c r="D4018" s="170"/>
      <c r="E4018" s="170"/>
      <c r="F4018" s="170"/>
      <c r="G4018" s="170"/>
      <c r="H4018" s="170"/>
      <c r="I4018" s="170"/>
      <c r="J4018" s="170"/>
      <c r="K4018" s="170"/>
      <c r="L4018" s="170"/>
      <c r="M4018" s="170"/>
      <c r="N4018" s="170"/>
      <c r="O4018" s="170"/>
      <c r="P4018" s="170"/>
      <c r="Q4018" s="170"/>
      <c r="R4018" s="170"/>
      <c r="S4018" s="170"/>
      <c r="T4018" s="170"/>
      <c r="U4018" s="170"/>
      <c r="V4018" s="170"/>
      <c r="W4018" s="170"/>
      <c r="X4018" s="174"/>
      <c r="Y4018" s="170"/>
      <c r="Z4018" s="170"/>
      <c r="AA4018" s="170"/>
      <c r="AB4018" s="170"/>
      <c r="AC4018" s="170"/>
      <c r="AD4018" s="174"/>
      <c r="AE4018" s="170"/>
      <c r="AF4018" s="170"/>
      <c r="AI4018" s="170"/>
      <c r="AJ4018" s="170"/>
      <c r="AK4018" s="170"/>
      <c r="AL4018" s="170"/>
      <c r="AM4018" s="170"/>
      <c r="AN4018" s="170"/>
    </row>
    <row r="4019" spans="1:40" ht="52.5" customHeight="1" x14ac:dyDescent="0.2">
      <c r="A4019" s="170"/>
      <c r="B4019" s="170"/>
      <c r="C4019" s="170"/>
      <c r="D4019" s="170"/>
      <c r="E4019" s="170"/>
      <c r="F4019" s="170"/>
      <c r="G4019" s="170"/>
      <c r="H4019" s="170"/>
      <c r="I4019" s="170"/>
      <c r="J4019" s="170"/>
      <c r="K4019" s="170"/>
      <c r="L4019" s="170"/>
      <c r="M4019" s="170"/>
      <c r="N4019" s="170"/>
      <c r="O4019" s="170"/>
      <c r="P4019" s="170"/>
      <c r="Q4019" s="170"/>
      <c r="R4019" s="170"/>
      <c r="S4019" s="170"/>
      <c r="T4019" s="170"/>
      <c r="U4019" s="170"/>
      <c r="V4019" s="170"/>
      <c r="W4019" s="170"/>
      <c r="X4019" s="174"/>
      <c r="Y4019" s="170"/>
      <c r="Z4019" s="170"/>
      <c r="AA4019" s="170"/>
      <c r="AB4019" s="170"/>
      <c r="AC4019" s="170"/>
      <c r="AD4019" s="174"/>
      <c r="AE4019" s="170"/>
      <c r="AF4019" s="170"/>
      <c r="AI4019" s="170"/>
      <c r="AJ4019" s="170"/>
      <c r="AK4019" s="170"/>
      <c r="AL4019" s="170"/>
      <c r="AM4019" s="170"/>
      <c r="AN4019" s="170"/>
    </row>
    <row r="4020" spans="1:40" ht="52.5" customHeight="1" x14ac:dyDescent="0.2">
      <c r="A4020" s="170"/>
      <c r="B4020" s="170"/>
      <c r="C4020" s="170"/>
      <c r="D4020" s="170"/>
      <c r="E4020" s="170"/>
      <c r="F4020" s="170"/>
      <c r="G4020" s="170"/>
      <c r="H4020" s="170"/>
      <c r="I4020" s="170"/>
      <c r="J4020" s="170"/>
      <c r="K4020" s="170"/>
      <c r="L4020" s="170"/>
      <c r="M4020" s="170"/>
      <c r="N4020" s="170"/>
      <c r="O4020" s="170"/>
      <c r="P4020" s="170"/>
      <c r="Q4020" s="170"/>
      <c r="R4020" s="170"/>
      <c r="S4020" s="170"/>
      <c r="T4020" s="170"/>
      <c r="U4020" s="170"/>
      <c r="V4020" s="170"/>
      <c r="W4020" s="170"/>
      <c r="X4020" s="174"/>
      <c r="Y4020" s="170"/>
      <c r="Z4020" s="170"/>
      <c r="AA4020" s="170"/>
      <c r="AB4020" s="170"/>
      <c r="AC4020" s="170"/>
      <c r="AD4020" s="174"/>
      <c r="AE4020" s="170"/>
      <c r="AF4020" s="170"/>
      <c r="AI4020" s="170"/>
      <c r="AJ4020" s="170"/>
      <c r="AK4020" s="170"/>
      <c r="AL4020" s="170"/>
      <c r="AM4020" s="170"/>
      <c r="AN4020" s="170"/>
    </row>
    <row r="4021" spans="1:40" ht="52.5" customHeight="1" x14ac:dyDescent="0.2">
      <c r="A4021" s="170"/>
      <c r="B4021" s="170"/>
      <c r="C4021" s="170"/>
      <c r="D4021" s="170"/>
      <c r="E4021" s="170"/>
      <c r="F4021" s="170"/>
      <c r="G4021" s="170"/>
      <c r="H4021" s="170"/>
      <c r="I4021" s="170"/>
      <c r="J4021" s="170"/>
      <c r="K4021" s="170"/>
      <c r="L4021" s="170"/>
      <c r="M4021" s="170"/>
      <c r="N4021" s="170"/>
      <c r="O4021" s="170"/>
      <c r="P4021" s="170"/>
      <c r="Q4021" s="170"/>
      <c r="R4021" s="170"/>
      <c r="S4021" s="170"/>
      <c r="T4021" s="170"/>
      <c r="U4021" s="170"/>
      <c r="V4021" s="170"/>
      <c r="W4021" s="170"/>
      <c r="X4021" s="174"/>
      <c r="Y4021" s="170"/>
      <c r="Z4021" s="170"/>
      <c r="AA4021" s="170"/>
      <c r="AB4021" s="170"/>
      <c r="AC4021" s="170"/>
      <c r="AD4021" s="174"/>
      <c r="AE4021" s="170"/>
      <c r="AF4021" s="170"/>
      <c r="AI4021" s="170"/>
      <c r="AJ4021" s="170"/>
      <c r="AK4021" s="170"/>
      <c r="AL4021" s="170"/>
      <c r="AM4021" s="170"/>
      <c r="AN4021" s="170"/>
    </row>
    <row r="4022" spans="1:40" ht="52.5" customHeight="1" x14ac:dyDescent="0.2">
      <c r="A4022" s="170"/>
      <c r="B4022" s="170"/>
      <c r="C4022" s="170"/>
      <c r="D4022" s="170"/>
      <c r="E4022" s="170"/>
      <c r="F4022" s="170"/>
      <c r="G4022" s="170"/>
      <c r="H4022" s="170"/>
      <c r="I4022" s="170"/>
      <c r="J4022" s="170"/>
      <c r="K4022" s="170"/>
      <c r="L4022" s="170"/>
      <c r="M4022" s="170"/>
      <c r="N4022" s="170"/>
      <c r="O4022" s="170"/>
      <c r="P4022" s="170"/>
      <c r="Q4022" s="170"/>
      <c r="R4022" s="170"/>
      <c r="S4022" s="170"/>
      <c r="T4022" s="170"/>
      <c r="U4022" s="170"/>
      <c r="V4022" s="170"/>
      <c r="W4022" s="170"/>
      <c r="X4022" s="174"/>
      <c r="Y4022" s="170"/>
      <c r="Z4022" s="170"/>
      <c r="AA4022" s="170"/>
      <c r="AB4022" s="170"/>
      <c r="AC4022" s="170"/>
      <c r="AD4022" s="174"/>
      <c r="AE4022" s="170"/>
      <c r="AF4022" s="170"/>
      <c r="AI4022" s="170"/>
      <c r="AJ4022" s="170"/>
      <c r="AK4022" s="170"/>
      <c r="AL4022" s="170"/>
      <c r="AM4022" s="170"/>
      <c r="AN4022" s="170"/>
    </row>
    <row r="4023" spans="1:40" ht="52.5" customHeight="1" x14ac:dyDescent="0.2">
      <c r="A4023" s="170"/>
      <c r="B4023" s="170"/>
      <c r="C4023" s="170"/>
      <c r="D4023" s="170"/>
      <c r="E4023" s="170"/>
      <c r="F4023" s="170"/>
      <c r="G4023" s="170"/>
      <c r="H4023" s="170"/>
      <c r="I4023" s="170"/>
      <c r="J4023" s="170"/>
      <c r="K4023" s="170"/>
      <c r="L4023" s="170"/>
      <c r="M4023" s="170"/>
      <c r="N4023" s="170"/>
      <c r="O4023" s="170"/>
      <c r="P4023" s="170"/>
      <c r="Q4023" s="170"/>
      <c r="R4023" s="170"/>
      <c r="S4023" s="170"/>
      <c r="T4023" s="170"/>
      <c r="U4023" s="170"/>
      <c r="V4023" s="170"/>
      <c r="W4023" s="170"/>
      <c r="X4023" s="174"/>
      <c r="Y4023" s="170"/>
      <c r="Z4023" s="170"/>
      <c r="AA4023" s="170"/>
      <c r="AB4023" s="170"/>
      <c r="AC4023" s="170"/>
      <c r="AD4023" s="174"/>
      <c r="AE4023" s="170"/>
      <c r="AF4023" s="170"/>
      <c r="AI4023" s="170"/>
      <c r="AJ4023" s="170"/>
      <c r="AK4023" s="170"/>
      <c r="AL4023" s="170"/>
      <c r="AM4023" s="170"/>
      <c r="AN4023" s="170"/>
    </row>
    <row r="4024" spans="1:40" ht="52.5" customHeight="1" x14ac:dyDescent="0.2">
      <c r="A4024" s="170"/>
      <c r="B4024" s="170"/>
      <c r="C4024" s="170"/>
      <c r="D4024" s="170"/>
      <c r="E4024" s="170"/>
      <c r="F4024" s="170"/>
      <c r="G4024" s="170"/>
      <c r="H4024" s="170"/>
      <c r="I4024" s="170"/>
      <c r="J4024" s="170"/>
      <c r="K4024" s="170"/>
      <c r="L4024" s="170"/>
      <c r="M4024" s="170"/>
      <c r="N4024" s="170"/>
      <c r="O4024" s="170"/>
      <c r="P4024" s="170"/>
      <c r="Q4024" s="170"/>
      <c r="R4024" s="170"/>
      <c r="S4024" s="170"/>
      <c r="T4024" s="170"/>
      <c r="U4024" s="170"/>
      <c r="V4024" s="170"/>
      <c r="W4024" s="170"/>
      <c r="X4024" s="174"/>
      <c r="Y4024" s="170"/>
      <c r="Z4024" s="170"/>
      <c r="AA4024" s="170"/>
      <c r="AB4024" s="170"/>
      <c r="AC4024" s="170"/>
      <c r="AD4024" s="174"/>
      <c r="AE4024" s="170"/>
      <c r="AF4024" s="170"/>
      <c r="AI4024" s="170"/>
      <c r="AJ4024" s="170"/>
      <c r="AK4024" s="170"/>
      <c r="AL4024" s="170"/>
      <c r="AM4024" s="170"/>
      <c r="AN4024" s="170"/>
    </row>
    <row r="4025" spans="1:40" ht="52.5" customHeight="1" x14ac:dyDescent="0.2">
      <c r="A4025" s="170"/>
      <c r="B4025" s="170"/>
      <c r="C4025" s="170"/>
      <c r="D4025" s="170"/>
      <c r="E4025" s="170"/>
      <c r="F4025" s="170"/>
      <c r="G4025" s="170"/>
      <c r="H4025" s="170"/>
      <c r="I4025" s="170"/>
      <c r="J4025" s="170"/>
      <c r="K4025" s="170"/>
      <c r="L4025" s="170"/>
      <c r="M4025" s="170"/>
      <c r="N4025" s="170"/>
      <c r="O4025" s="170"/>
      <c r="P4025" s="170"/>
      <c r="Q4025" s="170"/>
      <c r="R4025" s="170"/>
      <c r="S4025" s="170"/>
      <c r="T4025" s="170"/>
      <c r="U4025" s="170"/>
      <c r="V4025" s="170"/>
      <c r="W4025" s="170"/>
      <c r="X4025" s="174"/>
      <c r="Y4025" s="170"/>
      <c r="Z4025" s="170"/>
      <c r="AA4025" s="170"/>
      <c r="AB4025" s="170"/>
      <c r="AC4025" s="170"/>
      <c r="AD4025" s="174"/>
      <c r="AE4025" s="170"/>
      <c r="AF4025" s="170"/>
      <c r="AI4025" s="170"/>
      <c r="AJ4025" s="170"/>
      <c r="AK4025" s="170"/>
      <c r="AL4025" s="170"/>
      <c r="AM4025" s="170"/>
      <c r="AN4025" s="170"/>
    </row>
    <row r="4026" spans="1:40" ht="52.5" customHeight="1" x14ac:dyDescent="0.2">
      <c r="A4026" s="170"/>
      <c r="B4026" s="170"/>
      <c r="C4026" s="170"/>
      <c r="D4026" s="170"/>
      <c r="E4026" s="170"/>
      <c r="F4026" s="170"/>
      <c r="G4026" s="170"/>
      <c r="H4026" s="170"/>
      <c r="I4026" s="170"/>
      <c r="J4026" s="170"/>
      <c r="K4026" s="170"/>
      <c r="L4026" s="170"/>
      <c r="M4026" s="170"/>
      <c r="N4026" s="170"/>
      <c r="O4026" s="170"/>
      <c r="P4026" s="170"/>
      <c r="Q4026" s="170"/>
      <c r="R4026" s="170"/>
      <c r="S4026" s="170"/>
      <c r="T4026" s="170"/>
      <c r="U4026" s="170"/>
      <c r="V4026" s="170"/>
      <c r="W4026" s="170"/>
      <c r="X4026" s="174"/>
      <c r="Y4026" s="170"/>
      <c r="Z4026" s="170"/>
      <c r="AA4026" s="170"/>
      <c r="AB4026" s="170"/>
      <c r="AC4026" s="170"/>
      <c r="AD4026" s="174"/>
      <c r="AE4026" s="170"/>
      <c r="AF4026" s="170"/>
      <c r="AI4026" s="170"/>
      <c r="AJ4026" s="170"/>
      <c r="AK4026" s="170"/>
      <c r="AL4026" s="170"/>
      <c r="AM4026" s="170"/>
      <c r="AN4026" s="170"/>
    </row>
    <row r="4027" spans="1:40" ht="52.5" customHeight="1" x14ac:dyDescent="0.2">
      <c r="A4027" s="170"/>
      <c r="B4027" s="170"/>
      <c r="C4027" s="170"/>
      <c r="D4027" s="170"/>
      <c r="E4027" s="170"/>
      <c r="F4027" s="170"/>
      <c r="G4027" s="170"/>
      <c r="H4027" s="170"/>
      <c r="I4027" s="170"/>
      <c r="J4027" s="170"/>
      <c r="K4027" s="170"/>
      <c r="L4027" s="170"/>
      <c r="M4027" s="170"/>
      <c r="N4027" s="170"/>
      <c r="O4027" s="170"/>
      <c r="P4027" s="170"/>
      <c r="Q4027" s="170"/>
      <c r="R4027" s="170"/>
      <c r="S4027" s="170"/>
      <c r="T4027" s="170"/>
      <c r="U4027" s="170"/>
      <c r="V4027" s="170"/>
      <c r="W4027" s="170"/>
      <c r="X4027" s="174"/>
      <c r="Y4027" s="170"/>
      <c r="Z4027" s="170"/>
      <c r="AA4027" s="170"/>
      <c r="AB4027" s="170"/>
      <c r="AC4027" s="170"/>
      <c r="AD4027" s="174"/>
      <c r="AE4027" s="170"/>
      <c r="AF4027" s="170"/>
      <c r="AI4027" s="170"/>
      <c r="AJ4027" s="170"/>
      <c r="AK4027" s="170"/>
      <c r="AL4027" s="170"/>
      <c r="AM4027" s="170"/>
      <c r="AN4027" s="170"/>
    </row>
    <row r="4028" spans="1:40" ht="52.5" customHeight="1" x14ac:dyDescent="0.2">
      <c r="A4028" s="170"/>
      <c r="B4028" s="170"/>
      <c r="C4028" s="170"/>
      <c r="D4028" s="170"/>
      <c r="E4028" s="170"/>
      <c r="F4028" s="170"/>
      <c r="G4028" s="170"/>
      <c r="H4028" s="170"/>
      <c r="I4028" s="170"/>
      <c r="J4028" s="170"/>
      <c r="K4028" s="170"/>
      <c r="L4028" s="170"/>
      <c r="M4028" s="170"/>
      <c r="N4028" s="170"/>
      <c r="O4028" s="170"/>
      <c r="P4028" s="170"/>
      <c r="Q4028" s="170"/>
      <c r="R4028" s="170"/>
      <c r="S4028" s="170"/>
      <c r="T4028" s="170"/>
      <c r="U4028" s="170"/>
      <c r="V4028" s="170"/>
      <c r="W4028" s="170"/>
      <c r="X4028" s="174"/>
      <c r="Y4028" s="170"/>
      <c r="Z4028" s="170"/>
      <c r="AA4028" s="170"/>
      <c r="AB4028" s="170"/>
      <c r="AC4028" s="170"/>
      <c r="AD4028" s="174"/>
      <c r="AE4028" s="170"/>
      <c r="AF4028" s="170"/>
      <c r="AI4028" s="170"/>
      <c r="AJ4028" s="170"/>
      <c r="AK4028" s="170"/>
      <c r="AL4028" s="170"/>
      <c r="AM4028" s="170"/>
      <c r="AN4028" s="170"/>
    </row>
    <row r="4029" spans="1:40" ht="52.5" customHeight="1" x14ac:dyDescent="0.2">
      <c r="A4029" s="170"/>
      <c r="B4029" s="170"/>
      <c r="C4029" s="170"/>
      <c r="D4029" s="170"/>
      <c r="E4029" s="170"/>
      <c r="F4029" s="170"/>
      <c r="G4029" s="170"/>
      <c r="H4029" s="170"/>
      <c r="I4029" s="170"/>
      <c r="J4029" s="170"/>
      <c r="K4029" s="170"/>
      <c r="L4029" s="170"/>
      <c r="M4029" s="170"/>
      <c r="N4029" s="170"/>
      <c r="O4029" s="170"/>
      <c r="P4029" s="170"/>
      <c r="Q4029" s="170"/>
      <c r="R4029" s="170"/>
      <c r="S4029" s="170"/>
      <c r="T4029" s="170"/>
      <c r="U4029" s="170"/>
      <c r="V4029" s="170"/>
      <c r="W4029" s="170"/>
      <c r="X4029" s="174"/>
      <c r="Y4029" s="170"/>
      <c r="Z4029" s="170"/>
      <c r="AA4029" s="170"/>
      <c r="AB4029" s="170"/>
      <c r="AC4029" s="170"/>
      <c r="AD4029" s="174"/>
      <c r="AE4029" s="170"/>
      <c r="AF4029" s="170"/>
      <c r="AI4029" s="170"/>
      <c r="AJ4029" s="170"/>
      <c r="AK4029" s="170"/>
      <c r="AL4029" s="170"/>
      <c r="AM4029" s="170"/>
      <c r="AN4029" s="170"/>
    </row>
    <row r="4030" spans="1:40" ht="52.5" customHeight="1" x14ac:dyDescent="0.2">
      <c r="A4030" s="170"/>
      <c r="B4030" s="170"/>
      <c r="C4030" s="170"/>
      <c r="D4030" s="170"/>
      <c r="E4030" s="170"/>
      <c r="F4030" s="170"/>
      <c r="G4030" s="170"/>
      <c r="H4030" s="170"/>
      <c r="I4030" s="170"/>
      <c r="J4030" s="170"/>
      <c r="K4030" s="170"/>
      <c r="L4030" s="170"/>
      <c r="M4030" s="170"/>
      <c r="N4030" s="170"/>
      <c r="O4030" s="170"/>
      <c r="P4030" s="170"/>
      <c r="Q4030" s="170"/>
      <c r="R4030" s="170"/>
      <c r="S4030" s="170"/>
      <c r="T4030" s="170"/>
      <c r="U4030" s="170"/>
      <c r="V4030" s="170"/>
      <c r="W4030" s="170"/>
      <c r="X4030" s="174"/>
      <c r="Y4030" s="170"/>
      <c r="Z4030" s="170"/>
      <c r="AA4030" s="170"/>
      <c r="AB4030" s="170"/>
      <c r="AC4030" s="170"/>
      <c r="AD4030" s="174"/>
      <c r="AE4030" s="170"/>
      <c r="AF4030" s="170"/>
      <c r="AI4030" s="170"/>
      <c r="AJ4030" s="170"/>
      <c r="AK4030" s="170"/>
      <c r="AL4030" s="170"/>
      <c r="AM4030" s="170"/>
      <c r="AN4030" s="170"/>
    </row>
    <row r="4031" spans="1:40" ht="52.5" customHeight="1" x14ac:dyDescent="0.2">
      <c r="A4031" s="170"/>
      <c r="B4031" s="170"/>
      <c r="C4031" s="170"/>
      <c r="D4031" s="170"/>
      <c r="E4031" s="170"/>
      <c r="F4031" s="170"/>
      <c r="G4031" s="170"/>
      <c r="H4031" s="170"/>
      <c r="I4031" s="170"/>
      <c r="J4031" s="170"/>
      <c r="K4031" s="170"/>
      <c r="L4031" s="170"/>
      <c r="M4031" s="170"/>
      <c r="N4031" s="170"/>
      <c r="O4031" s="170"/>
      <c r="P4031" s="170"/>
      <c r="Q4031" s="170"/>
      <c r="R4031" s="170"/>
      <c r="S4031" s="170"/>
      <c r="T4031" s="170"/>
      <c r="U4031" s="170"/>
      <c r="V4031" s="170"/>
      <c r="W4031" s="170"/>
      <c r="X4031" s="174"/>
      <c r="Y4031" s="170"/>
      <c r="Z4031" s="170"/>
      <c r="AA4031" s="170"/>
      <c r="AB4031" s="170"/>
      <c r="AC4031" s="170"/>
      <c r="AD4031" s="174"/>
      <c r="AE4031" s="170"/>
      <c r="AF4031" s="170"/>
      <c r="AI4031" s="170"/>
      <c r="AJ4031" s="170"/>
      <c r="AK4031" s="170"/>
      <c r="AL4031" s="170"/>
      <c r="AM4031" s="170"/>
      <c r="AN4031" s="170"/>
    </row>
    <row r="4032" spans="1:40" ht="52.5" customHeight="1" x14ac:dyDescent="0.2">
      <c r="A4032" s="170"/>
      <c r="B4032" s="170"/>
      <c r="C4032" s="170"/>
      <c r="D4032" s="170"/>
      <c r="E4032" s="170"/>
      <c r="F4032" s="170"/>
      <c r="G4032" s="170"/>
      <c r="H4032" s="170"/>
      <c r="I4032" s="170"/>
      <c r="J4032" s="170"/>
      <c r="K4032" s="170"/>
      <c r="L4032" s="170"/>
      <c r="M4032" s="170"/>
      <c r="N4032" s="170"/>
      <c r="O4032" s="170"/>
      <c r="P4032" s="170"/>
      <c r="Q4032" s="170"/>
      <c r="R4032" s="170"/>
      <c r="S4032" s="170"/>
      <c r="T4032" s="170"/>
      <c r="U4032" s="170"/>
      <c r="V4032" s="170"/>
      <c r="W4032" s="170"/>
      <c r="X4032" s="174"/>
      <c r="Y4032" s="170"/>
      <c r="Z4032" s="170"/>
      <c r="AA4032" s="170"/>
      <c r="AB4032" s="170"/>
      <c r="AC4032" s="170"/>
      <c r="AD4032" s="174"/>
      <c r="AE4032" s="170"/>
      <c r="AF4032" s="170"/>
      <c r="AI4032" s="170"/>
      <c r="AJ4032" s="170"/>
      <c r="AK4032" s="170"/>
      <c r="AL4032" s="170"/>
      <c r="AM4032" s="170"/>
      <c r="AN4032" s="170"/>
    </row>
    <row r="4033" spans="1:40" ht="52.5" customHeight="1" x14ac:dyDescent="0.2">
      <c r="A4033" s="170"/>
      <c r="B4033" s="170"/>
      <c r="C4033" s="170"/>
      <c r="D4033" s="170"/>
      <c r="E4033" s="170"/>
      <c r="F4033" s="170"/>
      <c r="G4033" s="170"/>
      <c r="H4033" s="170"/>
      <c r="I4033" s="170"/>
      <c r="J4033" s="170"/>
      <c r="K4033" s="170"/>
      <c r="L4033" s="170"/>
      <c r="M4033" s="170"/>
      <c r="N4033" s="170"/>
      <c r="O4033" s="170"/>
      <c r="P4033" s="170"/>
      <c r="Q4033" s="170"/>
      <c r="R4033" s="170"/>
      <c r="S4033" s="170"/>
      <c r="T4033" s="170"/>
      <c r="U4033" s="170"/>
      <c r="V4033" s="170"/>
      <c r="W4033" s="170"/>
      <c r="X4033" s="174"/>
      <c r="Y4033" s="170"/>
      <c r="Z4033" s="170"/>
      <c r="AA4033" s="170"/>
      <c r="AB4033" s="170"/>
      <c r="AC4033" s="170"/>
      <c r="AD4033" s="174"/>
      <c r="AE4033" s="170"/>
      <c r="AF4033" s="170"/>
      <c r="AI4033" s="170"/>
      <c r="AJ4033" s="170"/>
      <c r="AK4033" s="170"/>
      <c r="AL4033" s="170"/>
      <c r="AM4033" s="170"/>
      <c r="AN4033" s="170"/>
    </row>
    <row r="4034" spans="1:40" ht="52.5" customHeight="1" x14ac:dyDescent="0.2">
      <c r="A4034" s="170"/>
      <c r="B4034" s="170"/>
      <c r="C4034" s="170"/>
      <c r="D4034" s="170"/>
      <c r="E4034" s="170"/>
      <c r="F4034" s="170"/>
      <c r="G4034" s="170"/>
      <c r="H4034" s="170"/>
      <c r="I4034" s="170"/>
      <c r="J4034" s="170"/>
      <c r="K4034" s="170"/>
      <c r="L4034" s="170"/>
      <c r="M4034" s="170"/>
      <c r="N4034" s="170"/>
      <c r="O4034" s="170"/>
      <c r="P4034" s="170"/>
      <c r="Q4034" s="170"/>
      <c r="R4034" s="170"/>
      <c r="S4034" s="170"/>
      <c r="T4034" s="170"/>
      <c r="U4034" s="170"/>
      <c r="V4034" s="170"/>
      <c r="W4034" s="170"/>
      <c r="X4034" s="174"/>
      <c r="Y4034" s="170"/>
      <c r="Z4034" s="170"/>
      <c r="AA4034" s="170"/>
      <c r="AB4034" s="170"/>
      <c r="AC4034" s="170"/>
      <c r="AD4034" s="174"/>
      <c r="AE4034" s="170"/>
      <c r="AF4034" s="170"/>
      <c r="AI4034" s="170"/>
      <c r="AJ4034" s="170"/>
      <c r="AK4034" s="170"/>
      <c r="AL4034" s="170"/>
      <c r="AM4034" s="170"/>
      <c r="AN4034" s="170"/>
    </row>
    <row r="4035" spans="1:40" ht="52.5" customHeight="1" x14ac:dyDescent="0.2">
      <c r="A4035" s="170"/>
      <c r="B4035" s="170"/>
      <c r="C4035" s="170"/>
      <c r="D4035" s="170"/>
      <c r="E4035" s="170"/>
      <c r="F4035" s="170"/>
      <c r="G4035" s="170"/>
      <c r="H4035" s="170"/>
      <c r="I4035" s="170"/>
      <c r="J4035" s="170"/>
      <c r="K4035" s="170"/>
      <c r="L4035" s="170"/>
      <c r="M4035" s="170"/>
      <c r="N4035" s="170"/>
      <c r="O4035" s="170"/>
      <c r="P4035" s="170"/>
      <c r="Q4035" s="170"/>
      <c r="R4035" s="170"/>
      <c r="S4035" s="170"/>
      <c r="T4035" s="170"/>
      <c r="U4035" s="170"/>
      <c r="V4035" s="170"/>
      <c r="W4035" s="170"/>
      <c r="X4035" s="174"/>
      <c r="Y4035" s="170"/>
      <c r="Z4035" s="170"/>
      <c r="AA4035" s="170"/>
      <c r="AB4035" s="170"/>
      <c r="AC4035" s="170"/>
      <c r="AD4035" s="174"/>
      <c r="AE4035" s="170"/>
      <c r="AF4035" s="170"/>
      <c r="AI4035" s="170"/>
      <c r="AJ4035" s="170"/>
      <c r="AK4035" s="170"/>
      <c r="AL4035" s="170"/>
      <c r="AM4035" s="170"/>
      <c r="AN4035" s="170"/>
    </row>
    <row r="4036" spans="1:40" ht="52.5" customHeight="1" x14ac:dyDescent="0.2">
      <c r="A4036" s="170"/>
      <c r="B4036" s="170"/>
      <c r="C4036" s="170"/>
      <c r="D4036" s="170"/>
      <c r="E4036" s="170"/>
      <c r="F4036" s="170"/>
      <c r="G4036" s="170"/>
      <c r="H4036" s="170"/>
      <c r="I4036" s="170"/>
      <c r="J4036" s="170"/>
      <c r="K4036" s="170"/>
      <c r="L4036" s="170"/>
      <c r="M4036" s="170"/>
      <c r="N4036" s="170"/>
      <c r="O4036" s="170"/>
      <c r="P4036" s="170"/>
      <c r="Q4036" s="170"/>
      <c r="R4036" s="170"/>
      <c r="S4036" s="170"/>
      <c r="T4036" s="170"/>
      <c r="U4036" s="170"/>
      <c r="V4036" s="170"/>
      <c r="W4036" s="170"/>
      <c r="X4036" s="174"/>
      <c r="Y4036" s="170"/>
      <c r="Z4036" s="170"/>
      <c r="AA4036" s="170"/>
      <c r="AB4036" s="170"/>
      <c r="AC4036" s="170"/>
      <c r="AD4036" s="174"/>
      <c r="AE4036" s="170"/>
      <c r="AF4036" s="170"/>
      <c r="AI4036" s="170"/>
      <c r="AJ4036" s="170"/>
      <c r="AK4036" s="170"/>
      <c r="AL4036" s="170"/>
      <c r="AM4036" s="170"/>
      <c r="AN4036" s="170"/>
    </row>
    <row r="4037" spans="1:40" ht="52.5" customHeight="1" x14ac:dyDescent="0.2">
      <c r="A4037" s="170"/>
      <c r="B4037" s="170"/>
      <c r="C4037" s="170"/>
      <c r="D4037" s="170"/>
      <c r="E4037" s="170"/>
      <c r="F4037" s="170"/>
      <c r="G4037" s="170"/>
      <c r="H4037" s="170"/>
      <c r="I4037" s="170"/>
      <c r="J4037" s="170"/>
      <c r="K4037" s="170"/>
      <c r="L4037" s="170"/>
      <c r="M4037" s="170"/>
      <c r="N4037" s="170"/>
      <c r="O4037" s="170"/>
      <c r="P4037" s="170"/>
      <c r="Q4037" s="170"/>
      <c r="R4037" s="170"/>
      <c r="S4037" s="170"/>
      <c r="T4037" s="170"/>
      <c r="U4037" s="170"/>
      <c r="V4037" s="170"/>
      <c r="W4037" s="170"/>
      <c r="X4037" s="174"/>
      <c r="Y4037" s="170"/>
      <c r="Z4037" s="170"/>
      <c r="AA4037" s="170"/>
      <c r="AB4037" s="170"/>
      <c r="AC4037" s="170"/>
      <c r="AD4037" s="174"/>
      <c r="AE4037" s="170"/>
      <c r="AF4037" s="170"/>
      <c r="AI4037" s="170"/>
      <c r="AJ4037" s="170"/>
      <c r="AK4037" s="170"/>
      <c r="AL4037" s="170"/>
      <c r="AM4037" s="170"/>
      <c r="AN4037" s="170"/>
    </row>
    <row r="4038" spans="1:40" ht="52.5" customHeight="1" x14ac:dyDescent="0.2">
      <c r="A4038" s="170"/>
      <c r="B4038" s="170"/>
      <c r="C4038" s="170"/>
      <c r="D4038" s="170"/>
      <c r="E4038" s="170"/>
      <c r="F4038" s="170"/>
      <c r="G4038" s="170"/>
      <c r="H4038" s="170"/>
      <c r="I4038" s="170"/>
      <c r="J4038" s="170"/>
      <c r="K4038" s="170"/>
      <c r="L4038" s="170"/>
      <c r="M4038" s="170"/>
      <c r="N4038" s="170"/>
      <c r="O4038" s="170"/>
      <c r="P4038" s="170"/>
      <c r="Q4038" s="170"/>
      <c r="R4038" s="170"/>
      <c r="S4038" s="170"/>
      <c r="T4038" s="170"/>
      <c r="U4038" s="170"/>
      <c r="V4038" s="170"/>
      <c r="W4038" s="170"/>
      <c r="X4038" s="174"/>
      <c r="Y4038" s="170"/>
      <c r="Z4038" s="170"/>
      <c r="AA4038" s="170"/>
      <c r="AB4038" s="170"/>
      <c r="AC4038" s="170"/>
      <c r="AD4038" s="174"/>
      <c r="AE4038" s="170"/>
      <c r="AF4038" s="170"/>
      <c r="AI4038" s="170"/>
      <c r="AJ4038" s="170"/>
      <c r="AK4038" s="170"/>
      <c r="AL4038" s="170"/>
      <c r="AM4038" s="170"/>
      <c r="AN4038" s="170"/>
    </row>
    <row r="4039" spans="1:40" ht="52.5" customHeight="1" x14ac:dyDescent="0.2">
      <c r="A4039" s="170"/>
      <c r="B4039" s="170"/>
      <c r="C4039" s="170"/>
      <c r="D4039" s="170"/>
      <c r="E4039" s="170"/>
      <c r="F4039" s="170"/>
      <c r="G4039" s="170"/>
      <c r="H4039" s="170"/>
      <c r="I4039" s="170"/>
      <c r="J4039" s="170"/>
      <c r="K4039" s="170"/>
      <c r="L4039" s="170"/>
      <c r="M4039" s="170"/>
      <c r="N4039" s="170"/>
      <c r="O4039" s="170"/>
      <c r="P4039" s="170"/>
      <c r="Q4039" s="170"/>
      <c r="R4039" s="170"/>
      <c r="S4039" s="170"/>
      <c r="T4039" s="170"/>
      <c r="U4039" s="170"/>
      <c r="V4039" s="170"/>
      <c r="W4039" s="170"/>
      <c r="X4039" s="174"/>
      <c r="Y4039" s="170"/>
      <c r="Z4039" s="170"/>
      <c r="AA4039" s="170"/>
      <c r="AB4039" s="170"/>
      <c r="AC4039" s="170"/>
      <c r="AD4039" s="174"/>
      <c r="AE4039" s="170"/>
      <c r="AF4039" s="170"/>
      <c r="AI4039" s="170"/>
      <c r="AJ4039" s="170"/>
      <c r="AK4039" s="170"/>
      <c r="AL4039" s="170"/>
      <c r="AM4039" s="170"/>
      <c r="AN4039" s="170"/>
    </row>
    <row r="4040" spans="1:40" ht="52.5" customHeight="1" x14ac:dyDescent="0.2">
      <c r="A4040" s="170"/>
      <c r="B4040" s="170"/>
      <c r="C4040" s="170"/>
      <c r="D4040" s="170"/>
      <c r="E4040" s="170"/>
      <c r="F4040" s="170"/>
      <c r="G4040" s="170"/>
      <c r="H4040" s="170"/>
      <c r="I4040" s="170"/>
      <c r="J4040" s="170"/>
      <c r="K4040" s="170"/>
      <c r="L4040" s="170"/>
      <c r="M4040" s="170"/>
      <c r="N4040" s="170"/>
      <c r="O4040" s="170"/>
      <c r="P4040" s="170"/>
      <c r="Q4040" s="170"/>
      <c r="R4040" s="170"/>
      <c r="S4040" s="170"/>
      <c r="T4040" s="170"/>
      <c r="U4040" s="170"/>
      <c r="V4040" s="170"/>
      <c r="W4040" s="170"/>
      <c r="X4040" s="174"/>
      <c r="Y4040" s="170"/>
      <c r="Z4040" s="170"/>
      <c r="AA4040" s="170"/>
      <c r="AB4040" s="170"/>
      <c r="AC4040" s="170"/>
      <c r="AD4040" s="174"/>
      <c r="AE4040" s="170"/>
      <c r="AF4040" s="170"/>
      <c r="AI4040" s="170"/>
      <c r="AJ4040" s="170"/>
      <c r="AK4040" s="170"/>
      <c r="AL4040" s="170"/>
      <c r="AM4040" s="170"/>
      <c r="AN4040" s="170"/>
    </row>
    <row r="4041" spans="1:40" ht="52.5" customHeight="1" x14ac:dyDescent="0.2">
      <c r="A4041" s="170"/>
      <c r="B4041" s="170"/>
      <c r="C4041" s="170"/>
      <c r="D4041" s="170"/>
      <c r="E4041" s="170"/>
      <c r="F4041" s="170"/>
      <c r="G4041" s="170"/>
      <c r="H4041" s="170"/>
      <c r="I4041" s="170"/>
      <c r="J4041" s="170"/>
      <c r="K4041" s="170"/>
      <c r="L4041" s="170"/>
      <c r="M4041" s="170"/>
      <c r="N4041" s="170"/>
      <c r="O4041" s="170"/>
      <c r="P4041" s="170"/>
      <c r="Q4041" s="170"/>
      <c r="R4041" s="170"/>
      <c r="S4041" s="170"/>
      <c r="T4041" s="170"/>
      <c r="U4041" s="170"/>
      <c r="V4041" s="170"/>
      <c r="W4041" s="170"/>
      <c r="X4041" s="174"/>
      <c r="Y4041" s="170"/>
      <c r="Z4041" s="170"/>
      <c r="AA4041" s="170"/>
      <c r="AB4041" s="170"/>
      <c r="AC4041" s="170"/>
      <c r="AD4041" s="174"/>
      <c r="AE4041" s="170"/>
      <c r="AF4041" s="170"/>
      <c r="AI4041" s="170"/>
      <c r="AJ4041" s="170"/>
      <c r="AK4041" s="170"/>
      <c r="AL4041" s="170"/>
      <c r="AM4041" s="170"/>
      <c r="AN4041" s="170"/>
    </row>
    <row r="4042" spans="1:40" ht="52.5" customHeight="1" x14ac:dyDescent="0.2">
      <c r="A4042" s="170"/>
      <c r="B4042" s="170"/>
      <c r="C4042" s="170"/>
      <c r="D4042" s="170"/>
      <c r="E4042" s="170"/>
      <c r="F4042" s="170"/>
      <c r="G4042" s="170"/>
      <c r="H4042" s="170"/>
      <c r="I4042" s="170"/>
      <c r="J4042" s="170"/>
      <c r="K4042" s="170"/>
      <c r="L4042" s="170"/>
      <c r="M4042" s="170"/>
      <c r="N4042" s="170"/>
      <c r="O4042" s="170"/>
      <c r="P4042" s="170"/>
      <c r="Q4042" s="170"/>
      <c r="R4042" s="170"/>
      <c r="S4042" s="170"/>
      <c r="T4042" s="170"/>
      <c r="U4042" s="170"/>
      <c r="V4042" s="170"/>
      <c r="W4042" s="170"/>
      <c r="X4042" s="174"/>
      <c r="Y4042" s="170"/>
      <c r="Z4042" s="170"/>
      <c r="AA4042" s="170"/>
      <c r="AB4042" s="170"/>
      <c r="AC4042" s="170"/>
      <c r="AD4042" s="174"/>
      <c r="AE4042" s="170"/>
      <c r="AF4042" s="170"/>
      <c r="AI4042" s="170"/>
      <c r="AJ4042" s="170"/>
      <c r="AK4042" s="170"/>
      <c r="AL4042" s="170"/>
      <c r="AM4042" s="170"/>
      <c r="AN4042" s="170"/>
    </row>
    <row r="4043" spans="1:40" ht="52.5" customHeight="1" x14ac:dyDescent="0.2">
      <c r="A4043" s="170"/>
      <c r="B4043" s="170"/>
      <c r="C4043" s="170"/>
      <c r="D4043" s="170"/>
      <c r="E4043" s="170"/>
      <c r="F4043" s="170"/>
      <c r="G4043" s="170"/>
      <c r="H4043" s="170"/>
      <c r="I4043" s="170"/>
      <c r="J4043" s="170"/>
      <c r="K4043" s="170"/>
      <c r="L4043" s="170"/>
      <c r="M4043" s="170"/>
      <c r="N4043" s="170"/>
      <c r="O4043" s="170"/>
      <c r="P4043" s="170"/>
      <c r="Q4043" s="170"/>
      <c r="R4043" s="170"/>
      <c r="S4043" s="170"/>
      <c r="T4043" s="170"/>
      <c r="U4043" s="170"/>
      <c r="V4043" s="170"/>
      <c r="W4043" s="170"/>
      <c r="X4043" s="174"/>
      <c r="Y4043" s="170"/>
      <c r="Z4043" s="170"/>
      <c r="AA4043" s="170"/>
      <c r="AB4043" s="170"/>
      <c r="AC4043" s="170"/>
      <c r="AD4043" s="174"/>
      <c r="AE4043" s="170"/>
      <c r="AF4043" s="170"/>
      <c r="AI4043" s="170"/>
      <c r="AJ4043" s="170"/>
      <c r="AK4043" s="170"/>
      <c r="AL4043" s="170"/>
      <c r="AM4043" s="170"/>
      <c r="AN4043" s="170"/>
    </row>
    <row r="4044" spans="1:40" ht="52.5" customHeight="1" x14ac:dyDescent="0.2">
      <c r="A4044" s="170"/>
      <c r="B4044" s="170"/>
      <c r="C4044" s="170"/>
      <c r="D4044" s="170"/>
      <c r="E4044" s="170"/>
      <c r="F4044" s="170"/>
      <c r="G4044" s="170"/>
      <c r="H4044" s="170"/>
      <c r="I4044" s="170"/>
      <c r="J4044" s="170"/>
      <c r="K4044" s="170"/>
      <c r="L4044" s="170"/>
      <c r="M4044" s="170"/>
      <c r="N4044" s="170"/>
      <c r="O4044" s="170"/>
      <c r="P4044" s="170"/>
      <c r="Q4044" s="170"/>
      <c r="R4044" s="170"/>
      <c r="S4044" s="170"/>
      <c r="T4044" s="170"/>
      <c r="U4044" s="170"/>
      <c r="V4044" s="170"/>
      <c r="W4044" s="170"/>
      <c r="X4044" s="174"/>
      <c r="Y4044" s="170"/>
      <c r="Z4044" s="170"/>
      <c r="AA4044" s="170"/>
      <c r="AB4044" s="170"/>
      <c r="AC4044" s="170"/>
      <c r="AD4044" s="174"/>
      <c r="AE4044" s="170"/>
      <c r="AF4044" s="170"/>
      <c r="AI4044" s="170"/>
      <c r="AJ4044" s="170"/>
      <c r="AK4044" s="170"/>
      <c r="AL4044" s="170"/>
      <c r="AM4044" s="170"/>
      <c r="AN4044" s="170"/>
    </row>
    <row r="4045" spans="1:40" ht="52.5" customHeight="1" x14ac:dyDescent="0.2">
      <c r="A4045" s="170"/>
      <c r="B4045" s="170"/>
      <c r="C4045" s="170"/>
      <c r="D4045" s="170"/>
      <c r="E4045" s="170"/>
      <c r="F4045" s="170"/>
      <c r="G4045" s="170"/>
      <c r="H4045" s="170"/>
      <c r="I4045" s="170"/>
      <c r="J4045" s="170"/>
      <c r="K4045" s="170"/>
      <c r="L4045" s="170"/>
      <c r="M4045" s="170"/>
      <c r="N4045" s="170"/>
      <c r="O4045" s="170"/>
      <c r="P4045" s="170"/>
      <c r="Q4045" s="170"/>
      <c r="R4045" s="170"/>
      <c r="S4045" s="170"/>
      <c r="T4045" s="170"/>
      <c r="U4045" s="170"/>
      <c r="V4045" s="170"/>
      <c r="W4045" s="170"/>
      <c r="X4045" s="174"/>
      <c r="Y4045" s="170"/>
      <c r="Z4045" s="170"/>
      <c r="AA4045" s="170"/>
      <c r="AB4045" s="170"/>
      <c r="AC4045" s="170"/>
      <c r="AD4045" s="174"/>
      <c r="AE4045" s="170"/>
      <c r="AF4045" s="170"/>
      <c r="AI4045" s="170"/>
      <c r="AJ4045" s="170"/>
      <c r="AK4045" s="170"/>
      <c r="AL4045" s="170"/>
      <c r="AM4045" s="170"/>
      <c r="AN4045" s="170"/>
    </row>
    <row r="4046" spans="1:40" ht="52.5" customHeight="1" x14ac:dyDescent="0.2">
      <c r="A4046" s="170"/>
      <c r="B4046" s="170"/>
      <c r="C4046" s="170"/>
      <c r="D4046" s="170"/>
      <c r="E4046" s="170"/>
      <c r="F4046" s="170"/>
      <c r="G4046" s="170"/>
      <c r="H4046" s="170"/>
      <c r="I4046" s="170"/>
      <c r="J4046" s="170"/>
      <c r="K4046" s="170"/>
      <c r="L4046" s="170"/>
      <c r="M4046" s="170"/>
      <c r="N4046" s="170"/>
      <c r="O4046" s="170"/>
      <c r="P4046" s="170"/>
      <c r="Q4046" s="170"/>
      <c r="R4046" s="170"/>
      <c r="S4046" s="170"/>
      <c r="T4046" s="170"/>
      <c r="U4046" s="170"/>
      <c r="V4046" s="170"/>
      <c r="W4046" s="170"/>
      <c r="X4046" s="174"/>
      <c r="Y4046" s="170"/>
      <c r="Z4046" s="170"/>
      <c r="AA4046" s="170"/>
      <c r="AB4046" s="170"/>
      <c r="AC4046" s="170"/>
      <c r="AD4046" s="174"/>
      <c r="AE4046" s="170"/>
      <c r="AF4046" s="170"/>
      <c r="AI4046" s="170"/>
      <c r="AJ4046" s="170"/>
      <c r="AK4046" s="170"/>
      <c r="AL4046" s="170"/>
      <c r="AM4046" s="170"/>
      <c r="AN4046" s="170"/>
    </row>
    <row r="4047" spans="1:40" ht="52.5" customHeight="1" x14ac:dyDescent="0.2">
      <c r="A4047" s="170"/>
      <c r="B4047" s="170"/>
      <c r="C4047" s="170"/>
      <c r="D4047" s="170"/>
      <c r="E4047" s="170"/>
      <c r="F4047" s="170"/>
      <c r="G4047" s="170"/>
      <c r="H4047" s="170"/>
      <c r="I4047" s="170"/>
      <c r="J4047" s="170"/>
      <c r="K4047" s="170"/>
      <c r="L4047" s="170"/>
      <c r="M4047" s="170"/>
      <c r="N4047" s="170"/>
      <c r="O4047" s="170"/>
      <c r="P4047" s="170"/>
      <c r="Q4047" s="170"/>
      <c r="R4047" s="170"/>
      <c r="S4047" s="170"/>
      <c r="T4047" s="170"/>
      <c r="U4047" s="170"/>
      <c r="V4047" s="170"/>
      <c r="W4047" s="170"/>
      <c r="X4047" s="174"/>
      <c r="Y4047" s="170"/>
      <c r="Z4047" s="170"/>
      <c r="AA4047" s="170"/>
      <c r="AB4047" s="170"/>
      <c r="AC4047" s="170"/>
      <c r="AD4047" s="174"/>
      <c r="AE4047" s="170"/>
      <c r="AF4047" s="170"/>
      <c r="AI4047" s="170"/>
      <c r="AJ4047" s="170"/>
      <c r="AK4047" s="170"/>
      <c r="AL4047" s="170"/>
      <c r="AM4047" s="170"/>
      <c r="AN4047" s="170"/>
    </row>
    <row r="4048" spans="1:40" ht="52.5" customHeight="1" x14ac:dyDescent="0.2">
      <c r="A4048" s="170"/>
      <c r="B4048" s="170"/>
      <c r="C4048" s="170"/>
      <c r="D4048" s="170"/>
      <c r="E4048" s="170"/>
      <c r="F4048" s="170"/>
      <c r="G4048" s="170"/>
      <c r="H4048" s="170"/>
      <c r="I4048" s="170"/>
      <c r="J4048" s="170"/>
      <c r="K4048" s="170"/>
      <c r="L4048" s="170"/>
      <c r="M4048" s="170"/>
      <c r="N4048" s="170"/>
      <c r="O4048" s="170"/>
      <c r="P4048" s="170"/>
      <c r="Q4048" s="170"/>
      <c r="R4048" s="170"/>
      <c r="S4048" s="170"/>
      <c r="T4048" s="170"/>
      <c r="U4048" s="170"/>
      <c r="V4048" s="170"/>
      <c r="W4048" s="170"/>
      <c r="X4048" s="174"/>
      <c r="Y4048" s="170"/>
      <c r="Z4048" s="170"/>
      <c r="AA4048" s="170"/>
      <c r="AB4048" s="170"/>
      <c r="AC4048" s="170"/>
      <c r="AD4048" s="174"/>
      <c r="AE4048" s="170"/>
      <c r="AF4048" s="170"/>
      <c r="AI4048" s="170"/>
      <c r="AJ4048" s="170"/>
      <c r="AK4048" s="170"/>
      <c r="AL4048" s="170"/>
      <c r="AM4048" s="170"/>
      <c r="AN4048" s="170"/>
    </row>
    <row r="4049" spans="1:40" ht="52.5" customHeight="1" x14ac:dyDescent="0.2">
      <c r="A4049" s="170"/>
      <c r="B4049" s="170"/>
      <c r="C4049" s="170"/>
      <c r="D4049" s="170"/>
      <c r="E4049" s="170"/>
      <c r="F4049" s="170"/>
      <c r="G4049" s="170"/>
      <c r="H4049" s="170"/>
      <c r="I4049" s="170"/>
      <c r="J4049" s="170"/>
      <c r="K4049" s="170"/>
      <c r="L4049" s="170"/>
      <c r="M4049" s="170"/>
      <c r="N4049" s="170"/>
      <c r="O4049" s="170"/>
      <c r="P4049" s="170"/>
      <c r="Q4049" s="170"/>
      <c r="R4049" s="170"/>
      <c r="S4049" s="170"/>
      <c r="T4049" s="170"/>
      <c r="U4049" s="170"/>
      <c r="V4049" s="170"/>
      <c r="W4049" s="170"/>
      <c r="X4049" s="174"/>
      <c r="Y4049" s="170"/>
      <c r="Z4049" s="170"/>
      <c r="AA4049" s="170"/>
      <c r="AB4049" s="170"/>
      <c r="AC4049" s="170"/>
      <c r="AD4049" s="174"/>
      <c r="AE4049" s="170"/>
      <c r="AF4049" s="170"/>
      <c r="AI4049" s="170"/>
      <c r="AJ4049" s="170"/>
      <c r="AK4049" s="170"/>
      <c r="AL4049" s="170"/>
      <c r="AM4049" s="170"/>
      <c r="AN4049" s="170"/>
    </row>
    <row r="4050" spans="1:40" ht="52.5" customHeight="1" x14ac:dyDescent="0.2">
      <c r="A4050" s="170"/>
      <c r="B4050" s="170"/>
      <c r="C4050" s="170"/>
      <c r="D4050" s="170"/>
      <c r="E4050" s="170"/>
      <c r="F4050" s="170"/>
      <c r="G4050" s="170"/>
      <c r="H4050" s="170"/>
      <c r="I4050" s="170"/>
      <c r="J4050" s="170"/>
      <c r="K4050" s="170"/>
      <c r="L4050" s="170"/>
      <c r="M4050" s="170"/>
      <c r="N4050" s="170"/>
      <c r="O4050" s="170"/>
      <c r="P4050" s="170"/>
      <c r="Q4050" s="170"/>
      <c r="R4050" s="170"/>
      <c r="S4050" s="170"/>
      <c r="T4050" s="170"/>
      <c r="U4050" s="170"/>
      <c r="V4050" s="170"/>
      <c r="W4050" s="170"/>
      <c r="X4050" s="174"/>
      <c r="Y4050" s="170"/>
      <c r="Z4050" s="170"/>
      <c r="AA4050" s="170"/>
      <c r="AB4050" s="170"/>
      <c r="AC4050" s="170"/>
      <c r="AD4050" s="174"/>
      <c r="AE4050" s="170"/>
      <c r="AF4050" s="170"/>
      <c r="AI4050" s="170"/>
      <c r="AJ4050" s="170"/>
      <c r="AK4050" s="170"/>
      <c r="AL4050" s="170"/>
      <c r="AM4050" s="170"/>
      <c r="AN4050" s="170"/>
    </row>
    <row r="4051" spans="1:40" ht="52.5" customHeight="1" x14ac:dyDescent="0.2">
      <c r="A4051" s="170"/>
      <c r="B4051" s="170"/>
      <c r="C4051" s="170"/>
      <c r="D4051" s="170"/>
      <c r="E4051" s="170"/>
      <c r="F4051" s="170"/>
      <c r="G4051" s="170"/>
      <c r="H4051" s="170"/>
      <c r="I4051" s="170"/>
      <c r="J4051" s="170"/>
      <c r="K4051" s="170"/>
      <c r="L4051" s="170"/>
      <c r="M4051" s="170"/>
      <c r="N4051" s="170"/>
      <c r="O4051" s="170"/>
      <c r="P4051" s="170"/>
      <c r="Q4051" s="170"/>
      <c r="R4051" s="170"/>
      <c r="S4051" s="170"/>
      <c r="T4051" s="170"/>
      <c r="U4051" s="170"/>
      <c r="V4051" s="170"/>
      <c r="W4051" s="170"/>
      <c r="X4051" s="174"/>
      <c r="Y4051" s="170"/>
      <c r="Z4051" s="170"/>
      <c r="AA4051" s="170"/>
      <c r="AB4051" s="170"/>
      <c r="AC4051" s="170"/>
      <c r="AD4051" s="174"/>
      <c r="AE4051" s="170"/>
      <c r="AF4051" s="170"/>
      <c r="AI4051" s="170"/>
      <c r="AJ4051" s="170"/>
      <c r="AK4051" s="170"/>
      <c r="AL4051" s="170"/>
      <c r="AM4051" s="170"/>
      <c r="AN4051" s="170"/>
    </row>
    <row r="4052" spans="1:40" ht="52.5" customHeight="1" x14ac:dyDescent="0.2">
      <c r="A4052" s="170"/>
      <c r="B4052" s="170"/>
      <c r="C4052" s="170"/>
      <c r="D4052" s="170"/>
      <c r="E4052" s="170"/>
      <c r="F4052" s="170"/>
      <c r="G4052" s="170"/>
      <c r="H4052" s="170"/>
      <c r="I4052" s="170"/>
      <c r="J4052" s="170"/>
      <c r="K4052" s="170"/>
      <c r="L4052" s="170"/>
      <c r="M4052" s="170"/>
      <c r="N4052" s="170"/>
      <c r="O4052" s="170"/>
      <c r="P4052" s="170"/>
      <c r="Q4052" s="170"/>
      <c r="R4052" s="170"/>
      <c r="S4052" s="170"/>
      <c r="T4052" s="170"/>
      <c r="U4052" s="170"/>
      <c r="V4052" s="170"/>
      <c r="W4052" s="170"/>
      <c r="X4052" s="174"/>
      <c r="Y4052" s="170"/>
      <c r="Z4052" s="170"/>
      <c r="AA4052" s="170"/>
      <c r="AB4052" s="170"/>
      <c r="AC4052" s="170"/>
      <c r="AD4052" s="174"/>
      <c r="AE4052" s="170"/>
      <c r="AF4052" s="170"/>
      <c r="AI4052" s="170"/>
      <c r="AJ4052" s="170"/>
      <c r="AK4052" s="170"/>
      <c r="AL4052" s="170"/>
      <c r="AM4052" s="170"/>
      <c r="AN4052" s="170"/>
    </row>
    <row r="4053" spans="1:40" ht="52.5" customHeight="1" x14ac:dyDescent="0.2">
      <c r="A4053" s="170"/>
      <c r="B4053" s="170"/>
      <c r="C4053" s="170"/>
      <c r="D4053" s="170"/>
      <c r="E4053" s="170"/>
      <c r="F4053" s="170"/>
      <c r="G4053" s="170"/>
      <c r="H4053" s="170"/>
      <c r="I4053" s="170"/>
      <c r="J4053" s="170"/>
      <c r="K4053" s="170"/>
      <c r="L4053" s="170"/>
      <c r="M4053" s="170"/>
      <c r="N4053" s="170"/>
      <c r="O4053" s="170"/>
      <c r="P4053" s="170"/>
      <c r="Q4053" s="170"/>
      <c r="R4053" s="170"/>
      <c r="S4053" s="170"/>
      <c r="T4053" s="170"/>
      <c r="U4053" s="170"/>
      <c r="V4053" s="170"/>
      <c r="W4053" s="170"/>
      <c r="X4053" s="174"/>
      <c r="Y4053" s="170"/>
      <c r="Z4053" s="170"/>
      <c r="AA4053" s="170"/>
      <c r="AB4053" s="170"/>
      <c r="AC4053" s="170"/>
      <c r="AD4053" s="174"/>
      <c r="AE4053" s="170"/>
      <c r="AF4053" s="170"/>
      <c r="AI4053" s="170"/>
      <c r="AJ4053" s="170"/>
      <c r="AK4053" s="170"/>
      <c r="AL4053" s="170"/>
      <c r="AM4053" s="170"/>
      <c r="AN4053" s="170"/>
    </row>
    <row r="4054" spans="1:40" ht="52.5" customHeight="1" x14ac:dyDescent="0.2">
      <c r="A4054" s="170"/>
      <c r="B4054" s="170"/>
      <c r="C4054" s="170"/>
      <c r="D4054" s="170"/>
      <c r="E4054" s="170"/>
      <c r="F4054" s="170"/>
      <c r="G4054" s="170"/>
      <c r="H4054" s="170"/>
      <c r="I4054" s="170"/>
      <c r="J4054" s="170"/>
      <c r="K4054" s="170"/>
      <c r="L4054" s="170"/>
      <c r="M4054" s="170"/>
      <c r="N4054" s="170"/>
      <c r="O4054" s="170"/>
      <c r="P4054" s="170"/>
      <c r="Q4054" s="170"/>
      <c r="R4054" s="170"/>
      <c r="S4054" s="170"/>
      <c r="T4054" s="170"/>
      <c r="U4054" s="170"/>
      <c r="V4054" s="170"/>
      <c r="W4054" s="170"/>
      <c r="X4054" s="174"/>
      <c r="Y4054" s="170"/>
      <c r="Z4054" s="170"/>
      <c r="AA4054" s="170"/>
      <c r="AB4054" s="170"/>
      <c r="AC4054" s="170"/>
      <c r="AD4054" s="174"/>
      <c r="AE4054" s="170"/>
      <c r="AF4054" s="170"/>
      <c r="AI4054" s="170"/>
      <c r="AJ4054" s="170"/>
      <c r="AK4054" s="170"/>
      <c r="AL4054" s="170"/>
      <c r="AM4054" s="170"/>
      <c r="AN4054" s="170"/>
    </row>
    <row r="4055" spans="1:40" ht="52.5" customHeight="1" x14ac:dyDescent="0.2">
      <c r="A4055" s="170"/>
      <c r="B4055" s="170"/>
      <c r="C4055" s="170"/>
      <c r="D4055" s="170"/>
      <c r="E4055" s="170"/>
      <c r="F4055" s="170"/>
      <c r="G4055" s="170"/>
      <c r="H4055" s="170"/>
      <c r="I4055" s="170"/>
      <c r="J4055" s="170"/>
      <c r="K4055" s="170"/>
      <c r="L4055" s="170"/>
      <c r="M4055" s="170"/>
      <c r="N4055" s="170"/>
      <c r="O4055" s="170"/>
      <c r="P4055" s="170"/>
      <c r="Q4055" s="170"/>
      <c r="R4055" s="170"/>
      <c r="S4055" s="170"/>
      <c r="T4055" s="170"/>
      <c r="U4055" s="170"/>
      <c r="V4055" s="170"/>
      <c r="W4055" s="170"/>
      <c r="X4055" s="174"/>
      <c r="Y4055" s="170"/>
      <c r="Z4055" s="170"/>
      <c r="AA4055" s="170"/>
      <c r="AB4055" s="170"/>
      <c r="AC4055" s="170"/>
      <c r="AD4055" s="174"/>
      <c r="AE4055" s="170"/>
      <c r="AF4055" s="170"/>
      <c r="AI4055" s="170"/>
      <c r="AJ4055" s="170"/>
      <c r="AK4055" s="170"/>
      <c r="AL4055" s="170"/>
      <c r="AM4055" s="170"/>
      <c r="AN4055" s="170"/>
    </row>
    <row r="4056" spans="1:40" ht="52.5" customHeight="1" x14ac:dyDescent="0.2">
      <c r="A4056" s="170"/>
      <c r="B4056" s="170"/>
      <c r="C4056" s="170"/>
      <c r="D4056" s="170"/>
      <c r="E4056" s="170"/>
      <c r="F4056" s="170"/>
      <c r="G4056" s="170"/>
      <c r="H4056" s="170"/>
      <c r="I4056" s="170"/>
      <c r="J4056" s="170"/>
      <c r="K4056" s="170"/>
      <c r="L4056" s="170"/>
      <c r="M4056" s="170"/>
      <c r="N4056" s="170"/>
      <c r="O4056" s="170"/>
      <c r="P4056" s="170"/>
      <c r="Q4056" s="170"/>
      <c r="R4056" s="170"/>
      <c r="S4056" s="170"/>
      <c r="T4056" s="170"/>
      <c r="U4056" s="170"/>
      <c r="V4056" s="170"/>
      <c r="W4056" s="170"/>
      <c r="X4056" s="174"/>
      <c r="Y4056" s="170"/>
      <c r="Z4056" s="170"/>
      <c r="AA4056" s="170"/>
      <c r="AB4056" s="170"/>
      <c r="AC4056" s="170"/>
      <c r="AD4056" s="174"/>
      <c r="AE4056" s="170"/>
      <c r="AF4056" s="170"/>
      <c r="AI4056" s="170"/>
      <c r="AJ4056" s="170"/>
      <c r="AK4056" s="170"/>
      <c r="AL4056" s="170"/>
      <c r="AM4056" s="170"/>
      <c r="AN4056" s="170"/>
    </row>
    <row r="4057" spans="1:40" ht="52.5" customHeight="1" x14ac:dyDescent="0.2">
      <c r="A4057" s="170"/>
      <c r="B4057" s="170"/>
      <c r="C4057" s="170"/>
      <c r="D4057" s="170"/>
      <c r="E4057" s="170"/>
      <c r="F4057" s="170"/>
      <c r="G4057" s="170"/>
      <c r="H4057" s="170"/>
      <c r="I4057" s="170"/>
      <c r="J4057" s="170"/>
      <c r="K4057" s="170"/>
      <c r="L4057" s="170"/>
      <c r="M4057" s="170"/>
      <c r="N4057" s="170"/>
      <c r="O4057" s="170"/>
      <c r="P4057" s="170"/>
      <c r="Q4057" s="170"/>
      <c r="R4057" s="170"/>
      <c r="S4057" s="170"/>
      <c r="T4057" s="170"/>
      <c r="U4057" s="170"/>
      <c r="V4057" s="170"/>
      <c r="W4057" s="170"/>
      <c r="X4057" s="174"/>
      <c r="Y4057" s="170"/>
      <c r="Z4057" s="170"/>
      <c r="AA4057" s="170"/>
      <c r="AB4057" s="170"/>
      <c r="AC4057" s="170"/>
      <c r="AD4057" s="174"/>
      <c r="AE4057" s="170"/>
      <c r="AF4057" s="170"/>
      <c r="AI4057" s="170"/>
      <c r="AJ4057" s="170"/>
      <c r="AK4057" s="170"/>
      <c r="AL4057" s="170"/>
      <c r="AM4057" s="170"/>
      <c r="AN4057" s="170"/>
    </row>
    <row r="4058" spans="1:40" ht="52.5" customHeight="1" x14ac:dyDescent="0.2">
      <c r="A4058" s="170"/>
      <c r="B4058" s="170"/>
      <c r="C4058" s="170"/>
      <c r="D4058" s="170"/>
      <c r="E4058" s="170"/>
      <c r="F4058" s="170"/>
      <c r="G4058" s="170"/>
      <c r="H4058" s="170"/>
      <c r="I4058" s="170"/>
      <c r="J4058" s="170"/>
      <c r="K4058" s="170"/>
      <c r="L4058" s="170"/>
      <c r="M4058" s="170"/>
      <c r="N4058" s="170"/>
      <c r="O4058" s="170"/>
      <c r="P4058" s="170"/>
      <c r="Q4058" s="170"/>
      <c r="R4058" s="170"/>
      <c r="S4058" s="170"/>
      <c r="T4058" s="170"/>
      <c r="U4058" s="170"/>
      <c r="V4058" s="170"/>
      <c r="W4058" s="170"/>
      <c r="X4058" s="174"/>
      <c r="Y4058" s="170"/>
      <c r="Z4058" s="170"/>
      <c r="AA4058" s="170"/>
      <c r="AB4058" s="170"/>
      <c r="AC4058" s="170"/>
      <c r="AD4058" s="174"/>
      <c r="AE4058" s="170"/>
      <c r="AF4058" s="170"/>
      <c r="AI4058" s="170"/>
      <c r="AJ4058" s="170"/>
      <c r="AK4058" s="170"/>
      <c r="AL4058" s="170"/>
      <c r="AM4058" s="170"/>
      <c r="AN4058" s="170"/>
    </row>
    <row r="4059" spans="1:40" ht="52.5" customHeight="1" x14ac:dyDescent="0.2">
      <c r="A4059" s="170"/>
      <c r="B4059" s="170"/>
      <c r="C4059" s="170"/>
      <c r="D4059" s="170"/>
      <c r="E4059" s="170"/>
      <c r="F4059" s="170"/>
      <c r="G4059" s="170"/>
      <c r="H4059" s="170"/>
      <c r="I4059" s="170"/>
      <c r="J4059" s="170"/>
      <c r="K4059" s="170"/>
      <c r="L4059" s="170"/>
      <c r="M4059" s="170"/>
      <c r="N4059" s="170"/>
      <c r="O4059" s="170"/>
      <c r="P4059" s="170"/>
      <c r="Q4059" s="170"/>
      <c r="R4059" s="170"/>
      <c r="S4059" s="170"/>
      <c r="T4059" s="170"/>
      <c r="U4059" s="170"/>
      <c r="V4059" s="170"/>
      <c r="W4059" s="170"/>
      <c r="X4059" s="174"/>
      <c r="Y4059" s="170"/>
      <c r="Z4059" s="170"/>
      <c r="AA4059" s="170"/>
      <c r="AB4059" s="170"/>
      <c r="AC4059" s="170"/>
      <c r="AD4059" s="174"/>
      <c r="AE4059" s="170"/>
      <c r="AF4059" s="170"/>
      <c r="AI4059" s="170"/>
      <c r="AJ4059" s="170"/>
      <c r="AK4059" s="170"/>
      <c r="AL4059" s="170"/>
      <c r="AM4059" s="170"/>
      <c r="AN4059" s="170"/>
    </row>
    <row r="4060" spans="1:40" ht="52.5" customHeight="1" x14ac:dyDescent="0.2">
      <c r="A4060" s="170"/>
      <c r="B4060" s="170"/>
      <c r="C4060" s="170"/>
      <c r="D4060" s="170"/>
      <c r="E4060" s="170"/>
      <c r="F4060" s="170"/>
      <c r="G4060" s="170"/>
      <c r="H4060" s="170"/>
      <c r="I4060" s="170"/>
      <c r="J4060" s="170"/>
      <c r="K4060" s="170"/>
      <c r="L4060" s="170"/>
      <c r="M4060" s="170"/>
      <c r="N4060" s="170"/>
      <c r="O4060" s="170"/>
      <c r="P4060" s="170"/>
      <c r="Q4060" s="170"/>
      <c r="R4060" s="170"/>
      <c r="S4060" s="170"/>
      <c r="T4060" s="170"/>
      <c r="U4060" s="170"/>
      <c r="V4060" s="170"/>
      <c r="W4060" s="170"/>
      <c r="X4060" s="174"/>
      <c r="Y4060" s="170"/>
      <c r="Z4060" s="170"/>
      <c r="AA4060" s="170"/>
      <c r="AB4060" s="170"/>
      <c r="AC4060" s="170"/>
      <c r="AD4060" s="174"/>
      <c r="AE4060" s="170"/>
      <c r="AF4060" s="170"/>
      <c r="AI4060" s="170"/>
      <c r="AJ4060" s="170"/>
      <c r="AK4060" s="170"/>
      <c r="AL4060" s="170"/>
      <c r="AM4060" s="170"/>
      <c r="AN4060" s="170"/>
    </row>
    <row r="4061" spans="1:40" ht="52.5" customHeight="1" x14ac:dyDescent="0.2">
      <c r="A4061" s="170"/>
      <c r="B4061" s="170"/>
      <c r="C4061" s="170"/>
      <c r="D4061" s="170"/>
      <c r="E4061" s="170"/>
      <c r="F4061" s="170"/>
      <c r="G4061" s="170"/>
      <c r="H4061" s="170"/>
      <c r="I4061" s="170"/>
      <c r="J4061" s="170"/>
      <c r="K4061" s="170"/>
      <c r="L4061" s="170"/>
      <c r="M4061" s="170"/>
      <c r="N4061" s="170"/>
      <c r="O4061" s="170"/>
      <c r="P4061" s="170"/>
      <c r="Q4061" s="170"/>
      <c r="R4061" s="170"/>
      <c r="S4061" s="170"/>
      <c r="T4061" s="170"/>
      <c r="U4061" s="170"/>
      <c r="V4061" s="170"/>
      <c r="W4061" s="170"/>
      <c r="X4061" s="174"/>
      <c r="Y4061" s="170"/>
      <c r="Z4061" s="170"/>
      <c r="AA4061" s="170"/>
      <c r="AB4061" s="170"/>
      <c r="AC4061" s="170"/>
      <c r="AD4061" s="174"/>
      <c r="AE4061" s="170"/>
      <c r="AF4061" s="170"/>
      <c r="AI4061" s="170"/>
      <c r="AJ4061" s="170"/>
      <c r="AK4061" s="170"/>
      <c r="AL4061" s="170"/>
      <c r="AM4061" s="170"/>
      <c r="AN4061" s="170"/>
    </row>
    <row r="4062" spans="1:40" ht="52.5" customHeight="1" x14ac:dyDescent="0.2">
      <c r="A4062" s="170"/>
      <c r="B4062" s="170"/>
      <c r="C4062" s="170"/>
      <c r="D4062" s="170"/>
      <c r="E4062" s="170"/>
      <c r="F4062" s="170"/>
      <c r="G4062" s="170"/>
      <c r="H4062" s="170"/>
      <c r="I4062" s="170"/>
      <c r="J4062" s="170"/>
      <c r="K4062" s="170"/>
      <c r="L4062" s="170"/>
      <c r="M4062" s="170"/>
      <c r="N4062" s="170"/>
      <c r="O4062" s="170"/>
      <c r="P4062" s="170"/>
      <c r="Q4062" s="170"/>
      <c r="R4062" s="170"/>
      <c r="S4062" s="170"/>
      <c r="T4062" s="170"/>
      <c r="U4062" s="170"/>
      <c r="V4062" s="170"/>
      <c r="W4062" s="170"/>
      <c r="X4062" s="174"/>
      <c r="Y4062" s="170"/>
      <c r="Z4062" s="170"/>
      <c r="AA4062" s="170"/>
      <c r="AB4062" s="170"/>
      <c r="AC4062" s="170"/>
      <c r="AD4062" s="174"/>
      <c r="AE4062" s="170"/>
      <c r="AF4062" s="170"/>
      <c r="AI4062" s="170"/>
      <c r="AJ4062" s="170"/>
      <c r="AK4062" s="170"/>
      <c r="AL4062" s="170"/>
      <c r="AM4062" s="170"/>
      <c r="AN4062" s="170"/>
    </row>
    <row r="4063" spans="1:40" ht="52.5" customHeight="1" x14ac:dyDescent="0.2">
      <c r="A4063" s="170"/>
      <c r="B4063" s="170"/>
      <c r="C4063" s="170"/>
      <c r="D4063" s="170"/>
      <c r="E4063" s="170"/>
      <c r="F4063" s="170"/>
      <c r="G4063" s="170"/>
      <c r="H4063" s="170"/>
      <c r="I4063" s="170"/>
      <c r="J4063" s="170"/>
      <c r="K4063" s="170"/>
      <c r="L4063" s="170"/>
      <c r="M4063" s="170"/>
      <c r="N4063" s="170"/>
      <c r="O4063" s="170"/>
      <c r="P4063" s="170"/>
      <c r="Q4063" s="170"/>
      <c r="R4063" s="170"/>
      <c r="S4063" s="170"/>
      <c r="T4063" s="170"/>
      <c r="U4063" s="170"/>
      <c r="V4063" s="170"/>
      <c r="W4063" s="170"/>
      <c r="X4063" s="174"/>
      <c r="Y4063" s="170"/>
      <c r="Z4063" s="170"/>
      <c r="AA4063" s="170"/>
      <c r="AB4063" s="170"/>
      <c r="AC4063" s="170"/>
      <c r="AD4063" s="174"/>
      <c r="AE4063" s="170"/>
      <c r="AF4063" s="170"/>
      <c r="AI4063" s="170"/>
      <c r="AJ4063" s="170"/>
      <c r="AK4063" s="170"/>
      <c r="AL4063" s="170"/>
      <c r="AM4063" s="170"/>
      <c r="AN4063" s="170"/>
    </row>
    <row r="4064" spans="1:40" ht="52.5" customHeight="1" x14ac:dyDescent="0.2">
      <c r="A4064" s="170"/>
      <c r="B4064" s="170"/>
      <c r="C4064" s="170"/>
      <c r="D4064" s="170"/>
      <c r="E4064" s="170"/>
      <c r="F4064" s="170"/>
      <c r="G4064" s="170"/>
      <c r="H4064" s="170"/>
      <c r="I4064" s="170"/>
      <c r="J4064" s="170"/>
      <c r="K4064" s="170"/>
      <c r="L4064" s="170"/>
      <c r="M4064" s="170"/>
      <c r="N4064" s="170"/>
      <c r="O4064" s="170"/>
      <c r="P4064" s="170"/>
      <c r="Q4064" s="170"/>
      <c r="R4064" s="170"/>
      <c r="S4064" s="170"/>
      <c r="T4064" s="170"/>
      <c r="U4064" s="170"/>
      <c r="V4064" s="170"/>
      <c r="W4064" s="170"/>
      <c r="X4064" s="174"/>
      <c r="Y4064" s="170"/>
      <c r="Z4064" s="170"/>
      <c r="AA4064" s="170"/>
      <c r="AB4064" s="170"/>
      <c r="AC4064" s="170"/>
      <c r="AD4064" s="174"/>
      <c r="AE4064" s="170"/>
      <c r="AF4064" s="170"/>
      <c r="AI4064" s="170"/>
      <c r="AJ4064" s="170"/>
      <c r="AK4064" s="170"/>
      <c r="AL4064" s="170"/>
      <c r="AM4064" s="170"/>
      <c r="AN4064" s="170"/>
    </row>
    <row r="4065" spans="1:40" ht="52.5" customHeight="1" x14ac:dyDescent="0.2">
      <c r="A4065" s="170"/>
      <c r="B4065" s="170"/>
      <c r="C4065" s="170"/>
      <c r="D4065" s="170"/>
      <c r="E4065" s="170"/>
      <c r="F4065" s="170"/>
      <c r="G4065" s="170"/>
      <c r="H4065" s="170"/>
      <c r="I4065" s="170"/>
      <c r="J4065" s="170"/>
      <c r="K4065" s="170"/>
      <c r="L4065" s="170"/>
      <c r="M4065" s="170"/>
      <c r="N4065" s="170"/>
      <c r="O4065" s="170"/>
      <c r="P4065" s="170"/>
      <c r="Q4065" s="170"/>
      <c r="R4065" s="170"/>
      <c r="S4065" s="170"/>
      <c r="T4065" s="170"/>
      <c r="U4065" s="170"/>
      <c r="V4065" s="170"/>
      <c r="W4065" s="170"/>
      <c r="X4065" s="174"/>
      <c r="Y4065" s="170"/>
      <c r="Z4065" s="170"/>
      <c r="AA4065" s="170"/>
      <c r="AB4065" s="170"/>
      <c r="AC4065" s="170"/>
      <c r="AD4065" s="174"/>
      <c r="AE4065" s="170"/>
      <c r="AF4065" s="170"/>
      <c r="AI4065" s="170"/>
      <c r="AJ4065" s="170"/>
      <c r="AK4065" s="170"/>
      <c r="AL4065" s="170"/>
      <c r="AM4065" s="170"/>
      <c r="AN4065" s="170"/>
    </row>
    <row r="4066" spans="1:40" ht="52.5" customHeight="1" x14ac:dyDescent="0.2">
      <c r="A4066" s="170"/>
      <c r="B4066" s="170"/>
      <c r="C4066" s="170"/>
      <c r="D4066" s="170"/>
      <c r="E4066" s="170"/>
      <c r="F4066" s="170"/>
      <c r="G4066" s="170"/>
      <c r="H4066" s="170"/>
      <c r="I4066" s="170"/>
      <c r="J4066" s="170"/>
      <c r="K4066" s="170"/>
      <c r="L4066" s="170"/>
      <c r="M4066" s="170"/>
      <c r="N4066" s="170"/>
      <c r="O4066" s="170"/>
      <c r="P4066" s="170"/>
      <c r="Q4066" s="170"/>
      <c r="R4066" s="170"/>
      <c r="S4066" s="170"/>
      <c r="T4066" s="170"/>
      <c r="U4066" s="170"/>
      <c r="V4066" s="170"/>
      <c r="W4066" s="170"/>
      <c r="X4066" s="174"/>
      <c r="Y4066" s="170"/>
      <c r="Z4066" s="170"/>
      <c r="AA4066" s="170"/>
      <c r="AB4066" s="170"/>
      <c r="AC4066" s="170"/>
      <c r="AD4066" s="174"/>
      <c r="AE4066" s="170"/>
      <c r="AF4066" s="170"/>
      <c r="AI4066" s="170"/>
      <c r="AJ4066" s="170"/>
      <c r="AK4066" s="170"/>
      <c r="AL4066" s="170"/>
      <c r="AM4066" s="170"/>
      <c r="AN4066" s="170"/>
    </row>
    <row r="4067" spans="1:40" ht="52.5" customHeight="1" x14ac:dyDescent="0.2">
      <c r="A4067" s="170"/>
      <c r="B4067" s="170"/>
      <c r="C4067" s="170"/>
      <c r="D4067" s="170"/>
      <c r="E4067" s="170"/>
      <c r="F4067" s="170"/>
      <c r="G4067" s="170"/>
      <c r="H4067" s="170"/>
      <c r="I4067" s="170"/>
      <c r="J4067" s="170"/>
      <c r="K4067" s="170"/>
      <c r="L4067" s="170"/>
      <c r="M4067" s="170"/>
      <c r="N4067" s="170"/>
      <c r="O4067" s="170"/>
      <c r="P4067" s="170"/>
      <c r="Q4067" s="170"/>
      <c r="R4067" s="170"/>
      <c r="S4067" s="170"/>
      <c r="T4067" s="170"/>
      <c r="U4067" s="170"/>
      <c r="V4067" s="170"/>
      <c r="W4067" s="170"/>
      <c r="X4067" s="174"/>
      <c r="Y4067" s="170"/>
      <c r="Z4067" s="170"/>
      <c r="AA4067" s="170"/>
      <c r="AB4067" s="170"/>
      <c r="AC4067" s="170"/>
      <c r="AD4067" s="174"/>
      <c r="AE4067" s="170"/>
      <c r="AF4067" s="170"/>
      <c r="AI4067" s="170"/>
      <c r="AJ4067" s="170"/>
      <c r="AK4067" s="170"/>
      <c r="AL4067" s="170"/>
      <c r="AM4067" s="170"/>
      <c r="AN4067" s="170"/>
    </row>
    <row r="4068" spans="1:40" ht="52.5" customHeight="1" x14ac:dyDescent="0.2">
      <c r="A4068" s="170"/>
      <c r="B4068" s="170"/>
      <c r="C4068" s="170"/>
      <c r="D4068" s="170"/>
      <c r="E4068" s="170"/>
      <c r="F4068" s="170"/>
      <c r="G4068" s="170"/>
      <c r="H4068" s="170"/>
      <c r="I4068" s="170"/>
      <c r="J4068" s="170"/>
      <c r="K4068" s="170"/>
      <c r="L4068" s="170"/>
      <c r="M4068" s="170"/>
      <c r="N4068" s="170"/>
      <c r="O4068" s="170"/>
      <c r="P4068" s="170"/>
      <c r="Q4068" s="170"/>
      <c r="R4068" s="170"/>
      <c r="S4068" s="170"/>
      <c r="T4068" s="170"/>
      <c r="U4068" s="170"/>
      <c r="V4068" s="170"/>
      <c r="W4068" s="170"/>
      <c r="X4068" s="174"/>
      <c r="Y4068" s="170"/>
      <c r="Z4068" s="170"/>
      <c r="AA4068" s="170"/>
      <c r="AB4068" s="170"/>
      <c r="AC4068" s="170"/>
      <c r="AD4068" s="174"/>
      <c r="AE4068" s="170"/>
      <c r="AF4068" s="170"/>
      <c r="AI4068" s="170"/>
      <c r="AJ4068" s="170"/>
      <c r="AK4068" s="170"/>
      <c r="AL4068" s="170"/>
      <c r="AM4068" s="170"/>
      <c r="AN4068" s="170"/>
    </row>
    <row r="4069" spans="1:40" ht="52.5" customHeight="1" x14ac:dyDescent="0.2">
      <c r="A4069" s="170"/>
      <c r="B4069" s="170"/>
      <c r="C4069" s="170"/>
      <c r="D4069" s="170"/>
      <c r="E4069" s="170"/>
      <c r="F4069" s="170"/>
      <c r="G4069" s="170"/>
      <c r="H4069" s="170"/>
      <c r="I4069" s="170"/>
      <c r="J4069" s="170"/>
      <c r="K4069" s="170"/>
      <c r="L4069" s="170"/>
      <c r="M4069" s="170"/>
      <c r="N4069" s="170"/>
      <c r="O4069" s="170"/>
      <c r="P4069" s="170"/>
      <c r="Q4069" s="170"/>
      <c r="R4069" s="170"/>
      <c r="S4069" s="170"/>
      <c r="T4069" s="170"/>
      <c r="U4069" s="170"/>
      <c r="V4069" s="170"/>
      <c r="W4069" s="170"/>
      <c r="X4069" s="174"/>
      <c r="Y4069" s="170"/>
      <c r="Z4069" s="170"/>
      <c r="AA4069" s="170"/>
      <c r="AB4069" s="170"/>
      <c r="AC4069" s="170"/>
      <c r="AD4069" s="174"/>
      <c r="AE4069" s="170"/>
      <c r="AF4069" s="170"/>
      <c r="AI4069" s="170"/>
      <c r="AJ4069" s="170"/>
      <c r="AK4069" s="170"/>
      <c r="AL4069" s="170"/>
      <c r="AM4069" s="170"/>
      <c r="AN4069" s="170"/>
    </row>
    <row r="4070" spans="1:40" ht="52.5" customHeight="1" x14ac:dyDescent="0.2">
      <c r="A4070" s="170"/>
      <c r="B4070" s="170"/>
      <c r="C4070" s="170"/>
      <c r="D4070" s="170"/>
      <c r="E4070" s="170"/>
      <c r="F4070" s="170"/>
      <c r="G4070" s="170"/>
      <c r="H4070" s="170"/>
      <c r="I4070" s="170"/>
      <c r="J4070" s="170"/>
      <c r="K4070" s="170"/>
      <c r="L4070" s="170"/>
      <c r="M4070" s="170"/>
      <c r="N4070" s="170"/>
      <c r="O4070" s="170"/>
      <c r="P4070" s="170"/>
      <c r="Q4070" s="170"/>
      <c r="R4070" s="170"/>
      <c r="S4070" s="170"/>
      <c r="T4070" s="170"/>
      <c r="U4070" s="170"/>
      <c r="V4070" s="170"/>
      <c r="W4070" s="170"/>
      <c r="X4070" s="174"/>
      <c r="Y4070" s="170"/>
      <c r="Z4070" s="170"/>
      <c r="AA4070" s="170"/>
      <c r="AB4070" s="170"/>
      <c r="AC4070" s="170"/>
      <c r="AD4070" s="174"/>
      <c r="AE4070" s="170"/>
      <c r="AF4070" s="170"/>
      <c r="AI4070" s="170"/>
      <c r="AJ4070" s="170"/>
      <c r="AK4070" s="170"/>
      <c r="AL4070" s="170"/>
      <c r="AM4070" s="170"/>
      <c r="AN4070" s="170"/>
    </row>
    <row r="4071" spans="1:40" ht="52.5" customHeight="1" x14ac:dyDescent="0.2">
      <c r="A4071" s="170"/>
      <c r="B4071" s="170"/>
      <c r="C4071" s="170"/>
      <c r="D4071" s="170"/>
      <c r="E4071" s="170"/>
      <c r="F4071" s="170"/>
      <c r="G4071" s="170"/>
      <c r="H4071" s="170"/>
      <c r="I4071" s="170"/>
      <c r="J4071" s="170"/>
      <c r="K4071" s="170"/>
      <c r="L4071" s="170"/>
      <c r="M4071" s="170"/>
      <c r="N4071" s="170"/>
      <c r="O4071" s="170"/>
      <c r="P4071" s="170"/>
      <c r="Q4071" s="170"/>
      <c r="R4071" s="170"/>
      <c r="S4071" s="170"/>
      <c r="T4071" s="170"/>
      <c r="U4071" s="170"/>
      <c r="V4071" s="170"/>
      <c r="W4071" s="170"/>
      <c r="X4071" s="174"/>
      <c r="Y4071" s="170"/>
      <c r="Z4071" s="170"/>
      <c r="AA4071" s="170"/>
      <c r="AB4071" s="170"/>
      <c r="AC4071" s="170"/>
      <c r="AD4071" s="174"/>
      <c r="AE4071" s="170"/>
      <c r="AF4071" s="170"/>
      <c r="AI4071" s="170"/>
      <c r="AJ4071" s="170"/>
      <c r="AK4071" s="170"/>
      <c r="AL4071" s="170"/>
      <c r="AM4071" s="170"/>
      <c r="AN4071" s="170"/>
    </row>
    <row r="4072" spans="1:40" ht="52.5" customHeight="1" x14ac:dyDescent="0.2">
      <c r="A4072" s="170"/>
      <c r="B4072" s="170"/>
      <c r="C4072" s="170"/>
      <c r="D4072" s="170"/>
      <c r="E4072" s="170"/>
      <c r="F4072" s="170"/>
      <c r="G4072" s="170"/>
      <c r="H4072" s="170"/>
      <c r="I4072" s="170"/>
      <c r="J4072" s="170"/>
      <c r="K4072" s="170"/>
      <c r="L4072" s="170"/>
      <c r="M4072" s="170"/>
      <c r="N4072" s="170"/>
      <c r="O4072" s="170"/>
      <c r="P4072" s="170"/>
      <c r="Q4072" s="170"/>
      <c r="R4072" s="170"/>
      <c r="S4072" s="170"/>
      <c r="T4072" s="170"/>
      <c r="U4072" s="170"/>
      <c r="V4072" s="170"/>
      <c r="W4072" s="170"/>
      <c r="X4072" s="174"/>
      <c r="Y4072" s="170"/>
      <c r="Z4072" s="170"/>
      <c r="AA4072" s="170"/>
      <c r="AB4072" s="170"/>
      <c r="AC4072" s="170"/>
      <c r="AD4072" s="174"/>
      <c r="AE4072" s="170"/>
      <c r="AF4072" s="170"/>
      <c r="AI4072" s="170"/>
      <c r="AJ4072" s="170"/>
      <c r="AK4072" s="170"/>
      <c r="AL4072" s="170"/>
      <c r="AM4072" s="170"/>
      <c r="AN4072" s="170"/>
    </row>
    <row r="4073" spans="1:40" ht="52.5" customHeight="1" x14ac:dyDescent="0.2">
      <c r="A4073" s="170"/>
      <c r="B4073" s="170"/>
      <c r="C4073" s="170"/>
      <c r="D4073" s="170"/>
      <c r="E4073" s="170"/>
      <c r="F4073" s="170"/>
      <c r="G4073" s="170"/>
      <c r="H4073" s="170"/>
      <c r="I4073" s="170"/>
      <c r="J4073" s="170"/>
      <c r="K4073" s="170"/>
      <c r="L4073" s="170"/>
      <c r="M4073" s="170"/>
      <c r="N4073" s="170"/>
      <c r="O4073" s="170"/>
      <c r="P4073" s="170"/>
      <c r="Q4073" s="170"/>
      <c r="R4073" s="170"/>
      <c r="S4073" s="170"/>
      <c r="T4073" s="170"/>
      <c r="U4073" s="170"/>
      <c r="V4073" s="170"/>
      <c r="W4073" s="170"/>
      <c r="X4073" s="174"/>
      <c r="Y4073" s="170"/>
      <c r="Z4073" s="170"/>
      <c r="AA4073" s="170"/>
      <c r="AB4073" s="170"/>
      <c r="AC4073" s="170"/>
      <c r="AD4073" s="174"/>
      <c r="AE4073" s="170"/>
      <c r="AF4073" s="170"/>
      <c r="AI4073" s="170"/>
      <c r="AJ4073" s="170"/>
      <c r="AK4073" s="170"/>
      <c r="AL4073" s="170"/>
      <c r="AM4073" s="170"/>
      <c r="AN4073" s="170"/>
    </row>
    <row r="4074" spans="1:40" ht="52.5" customHeight="1" x14ac:dyDescent="0.2">
      <c r="A4074" s="170"/>
      <c r="B4074" s="170"/>
      <c r="C4074" s="170"/>
      <c r="D4074" s="170"/>
      <c r="E4074" s="170"/>
      <c r="F4074" s="170"/>
      <c r="G4074" s="170"/>
      <c r="H4074" s="170"/>
      <c r="I4074" s="170"/>
      <c r="J4074" s="170"/>
      <c r="K4074" s="170"/>
      <c r="L4074" s="170"/>
      <c r="M4074" s="170"/>
      <c r="N4074" s="170"/>
      <c r="O4074" s="170"/>
      <c r="P4074" s="170"/>
      <c r="Q4074" s="170"/>
      <c r="R4074" s="170"/>
      <c r="S4074" s="170"/>
      <c r="T4074" s="170"/>
      <c r="U4074" s="170"/>
      <c r="V4074" s="170"/>
      <c r="W4074" s="170"/>
      <c r="X4074" s="174"/>
      <c r="Y4074" s="170"/>
      <c r="Z4074" s="170"/>
      <c r="AA4074" s="170"/>
      <c r="AB4074" s="170"/>
      <c r="AC4074" s="170"/>
      <c r="AD4074" s="174"/>
      <c r="AE4074" s="170"/>
      <c r="AF4074" s="170"/>
      <c r="AI4074" s="170"/>
      <c r="AJ4074" s="170"/>
      <c r="AK4074" s="170"/>
      <c r="AL4074" s="170"/>
      <c r="AM4074" s="170"/>
      <c r="AN4074" s="170"/>
    </row>
    <row r="4075" spans="1:40" ht="52.5" customHeight="1" x14ac:dyDescent="0.2">
      <c r="A4075" s="170"/>
      <c r="B4075" s="170"/>
      <c r="C4075" s="170"/>
      <c r="D4075" s="170"/>
      <c r="E4075" s="170"/>
      <c r="F4075" s="170"/>
      <c r="G4075" s="170"/>
      <c r="H4075" s="170"/>
      <c r="I4075" s="170"/>
      <c r="J4075" s="170"/>
      <c r="K4075" s="170"/>
      <c r="L4075" s="170"/>
      <c r="M4075" s="170"/>
      <c r="N4075" s="170"/>
      <c r="O4075" s="170"/>
      <c r="P4075" s="170"/>
      <c r="Q4075" s="170"/>
      <c r="R4075" s="170"/>
      <c r="S4075" s="170"/>
      <c r="T4075" s="170"/>
      <c r="U4075" s="170"/>
      <c r="V4075" s="170"/>
      <c r="W4075" s="170"/>
      <c r="X4075" s="174"/>
      <c r="Y4075" s="170"/>
      <c r="Z4075" s="170"/>
      <c r="AA4075" s="170"/>
      <c r="AB4075" s="170"/>
      <c r="AC4075" s="170"/>
      <c r="AD4075" s="174"/>
      <c r="AE4075" s="170"/>
      <c r="AF4075" s="170"/>
      <c r="AI4075" s="170"/>
      <c r="AJ4075" s="170"/>
      <c r="AK4075" s="170"/>
      <c r="AL4075" s="170"/>
      <c r="AM4075" s="170"/>
      <c r="AN4075" s="170"/>
    </row>
    <row r="4076" spans="1:40" ht="52.5" customHeight="1" x14ac:dyDescent="0.2">
      <c r="A4076" s="170"/>
      <c r="B4076" s="170"/>
      <c r="C4076" s="170"/>
      <c r="D4076" s="170"/>
      <c r="E4076" s="170"/>
      <c r="F4076" s="170"/>
      <c r="G4076" s="170"/>
      <c r="H4076" s="170"/>
      <c r="I4076" s="170"/>
      <c r="J4076" s="170"/>
      <c r="K4076" s="170"/>
      <c r="L4076" s="170"/>
      <c r="M4076" s="170"/>
      <c r="N4076" s="170"/>
      <c r="O4076" s="170"/>
      <c r="P4076" s="170"/>
      <c r="Q4076" s="170"/>
      <c r="R4076" s="170"/>
      <c r="S4076" s="170"/>
      <c r="T4076" s="170"/>
      <c r="U4076" s="170"/>
      <c r="V4076" s="170"/>
      <c r="W4076" s="170"/>
      <c r="X4076" s="174"/>
      <c r="Y4076" s="170"/>
      <c r="Z4076" s="170"/>
      <c r="AA4076" s="170"/>
      <c r="AB4076" s="170"/>
      <c r="AC4076" s="170"/>
      <c r="AD4076" s="174"/>
      <c r="AE4076" s="170"/>
      <c r="AF4076" s="170"/>
      <c r="AI4076" s="170"/>
      <c r="AJ4076" s="170"/>
      <c r="AK4076" s="170"/>
      <c r="AL4076" s="170"/>
      <c r="AM4076" s="170"/>
      <c r="AN4076" s="170"/>
    </row>
    <row r="4077" spans="1:40" ht="52.5" customHeight="1" x14ac:dyDescent="0.2">
      <c r="A4077" s="170"/>
      <c r="B4077" s="170"/>
      <c r="C4077" s="170"/>
      <c r="D4077" s="170"/>
      <c r="E4077" s="170"/>
      <c r="F4077" s="170"/>
      <c r="G4077" s="170"/>
      <c r="H4077" s="170"/>
      <c r="I4077" s="170"/>
      <c r="J4077" s="170"/>
      <c r="K4077" s="170"/>
      <c r="L4077" s="170"/>
      <c r="M4077" s="170"/>
      <c r="N4077" s="170"/>
      <c r="O4077" s="170"/>
      <c r="P4077" s="170"/>
      <c r="Q4077" s="170"/>
      <c r="R4077" s="170"/>
      <c r="S4077" s="170"/>
      <c r="T4077" s="170"/>
      <c r="U4077" s="170"/>
      <c r="V4077" s="170"/>
      <c r="W4077" s="170"/>
      <c r="X4077" s="174"/>
      <c r="Y4077" s="170"/>
      <c r="Z4077" s="170"/>
      <c r="AA4077" s="170"/>
      <c r="AB4077" s="170"/>
      <c r="AC4077" s="170"/>
      <c r="AD4077" s="174"/>
      <c r="AE4077" s="170"/>
      <c r="AF4077" s="170"/>
      <c r="AI4077" s="170"/>
      <c r="AJ4077" s="170"/>
      <c r="AK4077" s="170"/>
      <c r="AL4077" s="170"/>
      <c r="AM4077" s="170"/>
      <c r="AN4077" s="170"/>
    </row>
    <row r="4078" spans="1:40" ht="52.5" customHeight="1" x14ac:dyDescent="0.2">
      <c r="A4078" s="170"/>
      <c r="B4078" s="170"/>
      <c r="C4078" s="170"/>
      <c r="D4078" s="170"/>
      <c r="E4078" s="170"/>
      <c r="F4078" s="170"/>
      <c r="G4078" s="170"/>
      <c r="H4078" s="170"/>
      <c r="I4078" s="170"/>
      <c r="J4078" s="170"/>
      <c r="K4078" s="170"/>
      <c r="L4078" s="170"/>
      <c r="M4078" s="170"/>
      <c r="N4078" s="170"/>
      <c r="O4078" s="170"/>
      <c r="P4078" s="170"/>
      <c r="Q4078" s="170"/>
      <c r="R4078" s="170"/>
      <c r="S4078" s="170"/>
      <c r="T4078" s="170"/>
      <c r="U4078" s="170"/>
      <c r="V4078" s="170"/>
      <c r="W4078" s="170"/>
      <c r="X4078" s="174"/>
      <c r="Y4078" s="170"/>
      <c r="Z4078" s="170"/>
      <c r="AA4078" s="170"/>
      <c r="AB4078" s="170"/>
      <c r="AC4078" s="170"/>
      <c r="AD4078" s="174"/>
      <c r="AE4078" s="170"/>
      <c r="AF4078" s="170"/>
      <c r="AI4078" s="170"/>
      <c r="AJ4078" s="170"/>
      <c r="AK4078" s="170"/>
      <c r="AL4078" s="170"/>
      <c r="AM4078" s="170"/>
      <c r="AN4078" s="170"/>
    </row>
    <row r="4079" spans="1:40" ht="52.5" customHeight="1" x14ac:dyDescent="0.2">
      <c r="A4079" s="170"/>
      <c r="B4079" s="170"/>
      <c r="C4079" s="170"/>
      <c r="D4079" s="170"/>
      <c r="E4079" s="170"/>
      <c r="F4079" s="170"/>
      <c r="G4079" s="170"/>
      <c r="H4079" s="170"/>
      <c r="I4079" s="170"/>
      <c r="J4079" s="170"/>
      <c r="K4079" s="170"/>
      <c r="L4079" s="170"/>
      <c r="M4079" s="170"/>
      <c r="N4079" s="170"/>
      <c r="O4079" s="170"/>
      <c r="P4079" s="170"/>
      <c r="Q4079" s="170"/>
      <c r="R4079" s="170"/>
      <c r="S4079" s="170"/>
      <c r="T4079" s="170"/>
      <c r="U4079" s="170"/>
      <c r="V4079" s="170"/>
      <c r="W4079" s="170"/>
      <c r="X4079" s="174"/>
      <c r="Y4079" s="170"/>
      <c r="Z4079" s="170"/>
      <c r="AA4079" s="170"/>
      <c r="AB4079" s="170"/>
      <c r="AC4079" s="170"/>
      <c r="AD4079" s="174"/>
      <c r="AE4079" s="170"/>
      <c r="AF4079" s="170"/>
      <c r="AI4079" s="170"/>
      <c r="AJ4079" s="170"/>
      <c r="AK4079" s="170"/>
      <c r="AL4079" s="170"/>
      <c r="AM4079" s="170"/>
      <c r="AN4079" s="170"/>
    </row>
    <row r="4080" spans="1:40" ht="52.5" customHeight="1" x14ac:dyDescent="0.2">
      <c r="A4080" s="170"/>
      <c r="B4080" s="170"/>
      <c r="C4080" s="170"/>
      <c r="D4080" s="170"/>
      <c r="E4080" s="170"/>
      <c r="F4080" s="170"/>
      <c r="G4080" s="170"/>
      <c r="H4080" s="170"/>
      <c r="I4080" s="170"/>
      <c r="J4080" s="170"/>
      <c r="K4080" s="170"/>
      <c r="L4080" s="170"/>
      <c r="M4080" s="170"/>
      <c r="N4080" s="170"/>
      <c r="O4080" s="170"/>
      <c r="P4080" s="170"/>
      <c r="Q4080" s="170"/>
      <c r="R4080" s="170"/>
      <c r="S4080" s="170"/>
      <c r="T4080" s="170"/>
      <c r="U4080" s="170"/>
      <c r="V4080" s="170"/>
      <c r="W4080" s="170"/>
      <c r="X4080" s="174"/>
      <c r="Y4080" s="170"/>
      <c r="Z4080" s="170"/>
      <c r="AA4080" s="170"/>
      <c r="AB4080" s="170"/>
      <c r="AC4080" s="170"/>
      <c r="AD4080" s="174"/>
      <c r="AE4080" s="170"/>
      <c r="AF4080" s="170"/>
      <c r="AI4080" s="170"/>
      <c r="AJ4080" s="170"/>
      <c r="AK4080" s="170"/>
      <c r="AL4080" s="170"/>
      <c r="AM4080" s="170"/>
      <c r="AN4080" s="170"/>
    </row>
    <row r="4081" spans="1:40" ht="52.5" customHeight="1" x14ac:dyDescent="0.2">
      <c r="A4081" s="170"/>
      <c r="B4081" s="170"/>
      <c r="C4081" s="170"/>
      <c r="D4081" s="170"/>
      <c r="E4081" s="170"/>
      <c r="F4081" s="170"/>
      <c r="G4081" s="170"/>
      <c r="H4081" s="170"/>
      <c r="I4081" s="170"/>
      <c r="J4081" s="170"/>
      <c r="K4081" s="170"/>
      <c r="L4081" s="170"/>
      <c r="M4081" s="170"/>
      <c r="N4081" s="170"/>
      <c r="O4081" s="170"/>
      <c r="P4081" s="170"/>
      <c r="Q4081" s="170"/>
      <c r="R4081" s="170"/>
      <c r="S4081" s="170"/>
      <c r="T4081" s="170"/>
      <c r="U4081" s="170"/>
      <c r="V4081" s="170"/>
      <c r="W4081" s="170"/>
      <c r="X4081" s="174"/>
      <c r="Y4081" s="170"/>
      <c r="Z4081" s="170"/>
      <c r="AA4081" s="170"/>
      <c r="AB4081" s="170"/>
      <c r="AC4081" s="170"/>
      <c r="AD4081" s="174"/>
      <c r="AE4081" s="170"/>
      <c r="AF4081" s="170"/>
      <c r="AI4081" s="170"/>
      <c r="AJ4081" s="170"/>
      <c r="AK4081" s="170"/>
      <c r="AL4081" s="170"/>
      <c r="AM4081" s="170"/>
      <c r="AN4081" s="170"/>
    </row>
    <row r="4082" spans="1:40" ht="52.5" customHeight="1" x14ac:dyDescent="0.2">
      <c r="A4082" s="170"/>
      <c r="B4082" s="170"/>
      <c r="C4082" s="170"/>
      <c r="D4082" s="170"/>
      <c r="E4082" s="170"/>
      <c r="F4082" s="170"/>
      <c r="G4082" s="170"/>
      <c r="H4082" s="170"/>
      <c r="I4082" s="170"/>
      <c r="J4082" s="170"/>
      <c r="K4082" s="170"/>
      <c r="L4082" s="170"/>
      <c r="M4082" s="170"/>
      <c r="N4082" s="170"/>
      <c r="O4082" s="170"/>
      <c r="P4082" s="170"/>
      <c r="Q4082" s="170"/>
      <c r="R4082" s="170"/>
      <c r="S4082" s="170"/>
      <c r="T4082" s="170"/>
      <c r="U4082" s="170"/>
      <c r="V4082" s="170"/>
      <c r="W4082" s="170"/>
      <c r="X4082" s="174"/>
      <c r="Y4082" s="170"/>
      <c r="Z4082" s="170"/>
      <c r="AA4082" s="170"/>
      <c r="AB4082" s="170"/>
      <c r="AC4082" s="170"/>
      <c r="AD4082" s="174"/>
      <c r="AE4082" s="170"/>
      <c r="AF4082" s="170"/>
      <c r="AI4082" s="170"/>
      <c r="AJ4082" s="170"/>
      <c r="AK4082" s="170"/>
      <c r="AL4082" s="170"/>
      <c r="AM4082" s="170"/>
      <c r="AN4082" s="170"/>
    </row>
    <row r="4083" spans="1:40" ht="52.5" customHeight="1" x14ac:dyDescent="0.2">
      <c r="A4083" s="170"/>
      <c r="B4083" s="170"/>
      <c r="C4083" s="170"/>
      <c r="D4083" s="170"/>
      <c r="E4083" s="170"/>
      <c r="F4083" s="170"/>
      <c r="G4083" s="170"/>
      <c r="H4083" s="170"/>
      <c r="I4083" s="170"/>
      <c r="J4083" s="170"/>
      <c r="K4083" s="170"/>
      <c r="L4083" s="170"/>
      <c r="M4083" s="170"/>
      <c r="N4083" s="170"/>
      <c r="O4083" s="170"/>
      <c r="P4083" s="170"/>
      <c r="Q4083" s="170"/>
      <c r="R4083" s="170"/>
      <c r="S4083" s="170"/>
      <c r="T4083" s="170"/>
      <c r="U4083" s="170"/>
      <c r="V4083" s="170"/>
      <c r="W4083" s="170"/>
      <c r="X4083" s="174"/>
      <c r="Y4083" s="170"/>
      <c r="Z4083" s="170"/>
      <c r="AA4083" s="170"/>
      <c r="AB4083" s="170"/>
      <c r="AC4083" s="170"/>
      <c r="AD4083" s="174"/>
      <c r="AE4083" s="170"/>
      <c r="AF4083" s="170"/>
      <c r="AI4083" s="170"/>
      <c r="AJ4083" s="170"/>
      <c r="AK4083" s="170"/>
      <c r="AL4083" s="170"/>
      <c r="AM4083" s="170"/>
      <c r="AN4083" s="170"/>
    </row>
    <row r="4084" spans="1:40" ht="52.5" customHeight="1" x14ac:dyDescent="0.2">
      <c r="A4084" s="170"/>
      <c r="B4084" s="170"/>
      <c r="C4084" s="170"/>
      <c r="D4084" s="170"/>
      <c r="E4084" s="170"/>
      <c r="F4084" s="170"/>
      <c r="G4084" s="170"/>
      <c r="H4084" s="170"/>
      <c r="I4084" s="170"/>
      <c r="J4084" s="170"/>
      <c r="K4084" s="170"/>
      <c r="L4084" s="170"/>
      <c r="M4084" s="170"/>
      <c r="N4084" s="170"/>
      <c r="O4084" s="170"/>
      <c r="P4084" s="170"/>
      <c r="Q4084" s="170"/>
      <c r="R4084" s="170"/>
      <c r="S4084" s="170"/>
      <c r="T4084" s="170"/>
      <c r="U4084" s="170"/>
      <c r="V4084" s="170"/>
      <c r="W4084" s="170"/>
      <c r="X4084" s="174"/>
      <c r="Y4084" s="170"/>
      <c r="Z4084" s="170"/>
      <c r="AA4084" s="170"/>
      <c r="AB4084" s="170"/>
      <c r="AC4084" s="170"/>
      <c r="AD4084" s="174"/>
      <c r="AE4084" s="170"/>
      <c r="AF4084" s="170"/>
      <c r="AI4084" s="170"/>
      <c r="AJ4084" s="170"/>
      <c r="AK4084" s="170"/>
      <c r="AL4084" s="170"/>
      <c r="AM4084" s="170"/>
      <c r="AN4084" s="170"/>
    </row>
    <row r="4085" spans="1:40" ht="52.5" customHeight="1" x14ac:dyDescent="0.2">
      <c r="A4085" s="170"/>
      <c r="B4085" s="170"/>
      <c r="C4085" s="170"/>
      <c r="D4085" s="170"/>
      <c r="E4085" s="170"/>
      <c r="F4085" s="170"/>
      <c r="G4085" s="170"/>
      <c r="H4085" s="170"/>
      <c r="I4085" s="170"/>
      <c r="J4085" s="170"/>
      <c r="K4085" s="170"/>
      <c r="L4085" s="170"/>
      <c r="M4085" s="170"/>
      <c r="N4085" s="170"/>
      <c r="O4085" s="170"/>
      <c r="P4085" s="170"/>
      <c r="Q4085" s="170"/>
      <c r="R4085" s="170"/>
      <c r="S4085" s="170"/>
      <c r="T4085" s="170"/>
      <c r="U4085" s="170"/>
      <c r="V4085" s="170"/>
      <c r="W4085" s="170"/>
      <c r="X4085" s="174"/>
      <c r="Y4085" s="170"/>
      <c r="Z4085" s="170"/>
      <c r="AA4085" s="170"/>
      <c r="AB4085" s="170"/>
      <c r="AC4085" s="170"/>
      <c r="AD4085" s="174"/>
      <c r="AE4085" s="170"/>
      <c r="AF4085" s="170"/>
      <c r="AI4085" s="170"/>
      <c r="AJ4085" s="170"/>
      <c r="AK4085" s="170"/>
      <c r="AL4085" s="170"/>
      <c r="AM4085" s="170"/>
      <c r="AN4085" s="170"/>
    </row>
    <row r="4086" spans="1:40" ht="52.5" customHeight="1" x14ac:dyDescent="0.2">
      <c r="A4086" s="170"/>
      <c r="B4086" s="170"/>
      <c r="C4086" s="170"/>
      <c r="D4086" s="170"/>
      <c r="E4086" s="170"/>
      <c r="F4086" s="170"/>
      <c r="G4086" s="170"/>
      <c r="H4086" s="170"/>
      <c r="I4086" s="170"/>
      <c r="J4086" s="170"/>
      <c r="K4086" s="170"/>
      <c r="L4086" s="170"/>
      <c r="M4086" s="170"/>
      <c r="N4086" s="170"/>
      <c r="O4086" s="170"/>
      <c r="P4086" s="170"/>
      <c r="Q4086" s="170"/>
      <c r="R4086" s="170"/>
      <c r="S4086" s="170"/>
      <c r="T4086" s="170"/>
      <c r="U4086" s="170"/>
      <c r="V4086" s="170"/>
      <c r="W4086" s="170"/>
      <c r="X4086" s="174"/>
      <c r="Y4086" s="170"/>
      <c r="Z4086" s="170"/>
      <c r="AA4086" s="170"/>
      <c r="AB4086" s="170"/>
      <c r="AC4086" s="170"/>
      <c r="AD4086" s="174"/>
      <c r="AE4086" s="170"/>
      <c r="AF4086" s="170"/>
      <c r="AI4086" s="170"/>
      <c r="AJ4086" s="170"/>
      <c r="AK4086" s="170"/>
      <c r="AL4086" s="170"/>
      <c r="AM4086" s="170"/>
      <c r="AN4086" s="170"/>
    </row>
    <row r="4087" spans="1:40" ht="52.5" customHeight="1" x14ac:dyDescent="0.2">
      <c r="A4087" s="170"/>
      <c r="B4087" s="170"/>
      <c r="C4087" s="170"/>
      <c r="D4087" s="170"/>
      <c r="E4087" s="170"/>
      <c r="F4087" s="170"/>
      <c r="G4087" s="170"/>
      <c r="H4087" s="170"/>
      <c r="I4087" s="170"/>
      <c r="J4087" s="170"/>
      <c r="K4087" s="170"/>
      <c r="L4087" s="170"/>
      <c r="M4087" s="170"/>
      <c r="N4087" s="170"/>
      <c r="O4087" s="170"/>
      <c r="P4087" s="170"/>
      <c r="Q4087" s="170"/>
      <c r="R4087" s="170"/>
      <c r="S4087" s="170"/>
      <c r="T4087" s="170"/>
      <c r="U4087" s="170"/>
      <c r="V4087" s="170"/>
      <c r="W4087" s="170"/>
      <c r="X4087" s="174"/>
      <c r="Y4087" s="170"/>
      <c r="Z4087" s="170"/>
      <c r="AA4087" s="170"/>
      <c r="AB4087" s="170"/>
      <c r="AC4087" s="170"/>
      <c r="AD4087" s="174"/>
      <c r="AE4087" s="170"/>
      <c r="AF4087" s="170"/>
      <c r="AI4087" s="170"/>
      <c r="AJ4087" s="170"/>
      <c r="AK4087" s="170"/>
      <c r="AL4087" s="170"/>
      <c r="AM4087" s="170"/>
      <c r="AN4087" s="170"/>
    </row>
    <row r="4088" spans="1:40" ht="52.5" customHeight="1" x14ac:dyDescent="0.2">
      <c r="A4088" s="170"/>
      <c r="B4088" s="170"/>
      <c r="C4088" s="170"/>
      <c r="D4088" s="170"/>
      <c r="E4088" s="170"/>
      <c r="F4088" s="170"/>
      <c r="G4088" s="170"/>
      <c r="H4088" s="170"/>
      <c r="I4088" s="170"/>
      <c r="J4088" s="170"/>
      <c r="K4088" s="170"/>
      <c r="L4088" s="170"/>
      <c r="M4088" s="170"/>
      <c r="N4088" s="170"/>
      <c r="O4088" s="170"/>
      <c r="P4088" s="170"/>
      <c r="Q4088" s="170"/>
      <c r="R4088" s="170"/>
      <c r="S4088" s="170"/>
      <c r="T4088" s="170"/>
      <c r="U4088" s="170"/>
      <c r="V4088" s="170"/>
      <c r="W4088" s="170"/>
      <c r="X4088" s="174"/>
      <c r="Y4088" s="170"/>
      <c r="Z4088" s="170"/>
      <c r="AA4088" s="170"/>
      <c r="AB4088" s="170"/>
      <c r="AC4088" s="170"/>
      <c r="AD4088" s="174"/>
      <c r="AE4088" s="170"/>
      <c r="AF4088" s="170"/>
      <c r="AI4088" s="170"/>
      <c r="AJ4088" s="170"/>
      <c r="AK4088" s="170"/>
      <c r="AL4088" s="170"/>
      <c r="AM4088" s="170"/>
      <c r="AN4088" s="170"/>
    </row>
    <row r="4089" spans="1:40" ht="52.5" customHeight="1" x14ac:dyDescent="0.2">
      <c r="A4089" s="170"/>
      <c r="B4089" s="170"/>
      <c r="C4089" s="170"/>
      <c r="D4089" s="170"/>
      <c r="E4089" s="170"/>
      <c r="F4089" s="170"/>
      <c r="G4089" s="170"/>
      <c r="H4089" s="170"/>
      <c r="I4089" s="170"/>
      <c r="J4089" s="170"/>
      <c r="K4089" s="170"/>
      <c r="L4089" s="170"/>
      <c r="M4089" s="170"/>
      <c r="N4089" s="170"/>
      <c r="O4089" s="170"/>
      <c r="P4089" s="170"/>
      <c r="Q4089" s="170"/>
      <c r="R4089" s="170"/>
      <c r="S4089" s="170"/>
      <c r="T4089" s="170"/>
      <c r="U4089" s="170"/>
      <c r="V4089" s="170"/>
      <c r="W4089" s="170"/>
      <c r="X4089" s="174"/>
      <c r="Y4089" s="170"/>
      <c r="Z4089" s="170"/>
      <c r="AA4089" s="170"/>
      <c r="AB4089" s="170"/>
      <c r="AC4089" s="170"/>
      <c r="AD4089" s="174"/>
      <c r="AE4089" s="170"/>
      <c r="AF4089" s="170"/>
      <c r="AI4089" s="170"/>
      <c r="AJ4089" s="170"/>
      <c r="AK4089" s="170"/>
      <c r="AL4089" s="170"/>
      <c r="AM4089" s="170"/>
      <c r="AN4089" s="170"/>
    </row>
    <row r="4090" spans="1:40" ht="52.5" customHeight="1" x14ac:dyDescent="0.2">
      <c r="A4090" s="170"/>
      <c r="B4090" s="170"/>
      <c r="C4090" s="170"/>
      <c r="D4090" s="170"/>
      <c r="E4090" s="170"/>
      <c r="F4090" s="170"/>
      <c r="G4090" s="170"/>
      <c r="H4090" s="170"/>
      <c r="I4090" s="170"/>
      <c r="J4090" s="170"/>
      <c r="K4090" s="170"/>
      <c r="L4090" s="170"/>
      <c r="M4090" s="170"/>
      <c r="N4090" s="170"/>
      <c r="O4090" s="170"/>
      <c r="P4090" s="170"/>
      <c r="Q4090" s="170"/>
      <c r="R4090" s="170"/>
      <c r="S4090" s="170"/>
      <c r="T4090" s="170"/>
      <c r="U4090" s="170"/>
      <c r="V4090" s="170"/>
      <c r="W4090" s="170"/>
      <c r="X4090" s="174"/>
      <c r="Y4090" s="170"/>
      <c r="Z4090" s="170"/>
      <c r="AA4090" s="170"/>
      <c r="AB4090" s="170"/>
      <c r="AC4090" s="170"/>
      <c r="AD4090" s="174"/>
      <c r="AE4090" s="170"/>
      <c r="AF4090" s="170"/>
      <c r="AI4090" s="170"/>
      <c r="AJ4090" s="170"/>
      <c r="AK4090" s="170"/>
      <c r="AL4090" s="170"/>
      <c r="AM4090" s="170"/>
      <c r="AN4090" s="170"/>
    </row>
    <row r="4091" spans="1:40" ht="52.5" customHeight="1" x14ac:dyDescent="0.2">
      <c r="A4091" s="170"/>
      <c r="B4091" s="170"/>
      <c r="C4091" s="170"/>
      <c r="D4091" s="170"/>
      <c r="E4091" s="170"/>
      <c r="F4091" s="170"/>
      <c r="G4091" s="170"/>
      <c r="H4091" s="170"/>
      <c r="I4091" s="170"/>
      <c r="J4091" s="170"/>
      <c r="K4091" s="170"/>
      <c r="L4091" s="170"/>
      <c r="M4091" s="170"/>
      <c r="N4091" s="170"/>
      <c r="O4091" s="170"/>
      <c r="P4091" s="170"/>
      <c r="Q4091" s="170"/>
      <c r="R4091" s="170"/>
      <c r="S4091" s="170"/>
      <c r="T4091" s="170"/>
      <c r="U4091" s="170"/>
      <c r="V4091" s="170"/>
      <c r="W4091" s="170"/>
      <c r="X4091" s="174"/>
      <c r="Y4091" s="170"/>
      <c r="Z4091" s="170"/>
      <c r="AA4091" s="170"/>
      <c r="AB4091" s="170"/>
      <c r="AC4091" s="170"/>
      <c r="AD4091" s="174"/>
      <c r="AE4091" s="170"/>
      <c r="AF4091" s="170"/>
      <c r="AI4091" s="170"/>
      <c r="AJ4091" s="170"/>
      <c r="AK4091" s="170"/>
      <c r="AL4091" s="170"/>
      <c r="AM4091" s="170"/>
      <c r="AN4091" s="170"/>
    </row>
    <row r="4092" spans="1:40" ht="52.5" customHeight="1" x14ac:dyDescent="0.2">
      <c r="A4092" s="170"/>
      <c r="B4092" s="170"/>
      <c r="C4092" s="170"/>
      <c r="D4092" s="170"/>
      <c r="E4092" s="170"/>
      <c r="F4092" s="170"/>
      <c r="G4092" s="170"/>
      <c r="H4092" s="170"/>
      <c r="I4092" s="170"/>
      <c r="J4092" s="170"/>
      <c r="K4092" s="170"/>
      <c r="L4092" s="170"/>
      <c r="M4092" s="170"/>
      <c r="N4092" s="170"/>
      <c r="O4092" s="170"/>
      <c r="P4092" s="170"/>
      <c r="Q4092" s="170"/>
      <c r="R4092" s="170"/>
      <c r="S4092" s="170"/>
      <c r="T4092" s="170"/>
      <c r="U4092" s="170"/>
      <c r="V4092" s="170"/>
      <c r="W4092" s="170"/>
      <c r="X4092" s="174"/>
      <c r="Y4092" s="170"/>
      <c r="Z4092" s="170"/>
      <c r="AA4092" s="170"/>
      <c r="AB4092" s="170"/>
      <c r="AC4092" s="170"/>
      <c r="AD4092" s="174"/>
      <c r="AE4092" s="170"/>
      <c r="AF4092" s="170"/>
      <c r="AI4092" s="170"/>
      <c r="AJ4092" s="170"/>
      <c r="AK4092" s="170"/>
      <c r="AL4092" s="170"/>
      <c r="AM4092" s="170"/>
      <c r="AN4092" s="170"/>
    </row>
    <row r="4093" spans="1:40" ht="52.5" customHeight="1" x14ac:dyDescent="0.2">
      <c r="A4093" s="170"/>
      <c r="B4093" s="170"/>
      <c r="C4093" s="170"/>
      <c r="D4093" s="170"/>
      <c r="E4093" s="170"/>
      <c r="F4093" s="170"/>
      <c r="G4093" s="170"/>
      <c r="H4093" s="170"/>
      <c r="I4093" s="170"/>
      <c r="J4093" s="170"/>
      <c r="K4093" s="170"/>
      <c r="L4093" s="170"/>
      <c r="M4093" s="170"/>
      <c r="N4093" s="170"/>
      <c r="O4093" s="170"/>
      <c r="P4093" s="170"/>
      <c r="Q4093" s="170"/>
      <c r="R4093" s="170"/>
      <c r="S4093" s="170"/>
      <c r="T4093" s="170"/>
      <c r="U4093" s="170"/>
      <c r="V4093" s="170"/>
      <c r="W4093" s="170"/>
      <c r="X4093" s="174"/>
      <c r="Y4093" s="170"/>
      <c r="Z4093" s="170"/>
      <c r="AA4093" s="170"/>
      <c r="AB4093" s="170"/>
      <c r="AC4093" s="170"/>
      <c r="AD4093" s="174"/>
      <c r="AE4093" s="170"/>
      <c r="AF4093" s="170"/>
      <c r="AI4093" s="170"/>
      <c r="AJ4093" s="170"/>
      <c r="AK4093" s="170"/>
      <c r="AL4093" s="170"/>
      <c r="AM4093" s="170"/>
      <c r="AN4093" s="170"/>
    </row>
    <row r="4094" spans="1:40" ht="52.5" customHeight="1" x14ac:dyDescent="0.2">
      <c r="A4094" s="170"/>
      <c r="B4094" s="170"/>
      <c r="C4094" s="170"/>
      <c r="D4094" s="170"/>
      <c r="E4094" s="170"/>
      <c r="F4094" s="170"/>
      <c r="G4094" s="170"/>
      <c r="H4094" s="170"/>
      <c r="I4094" s="170"/>
      <c r="J4094" s="170"/>
      <c r="K4094" s="170"/>
      <c r="L4094" s="170"/>
      <c r="M4094" s="170"/>
      <c r="N4094" s="170"/>
      <c r="O4094" s="170"/>
      <c r="P4094" s="170"/>
      <c r="Q4094" s="170"/>
      <c r="R4094" s="170"/>
      <c r="S4094" s="170"/>
      <c r="T4094" s="170"/>
      <c r="U4094" s="170"/>
      <c r="V4094" s="170"/>
      <c r="W4094" s="170"/>
      <c r="X4094" s="174"/>
      <c r="Y4094" s="170"/>
      <c r="Z4094" s="170"/>
      <c r="AA4094" s="170"/>
      <c r="AB4094" s="170"/>
      <c r="AC4094" s="170"/>
      <c r="AD4094" s="174"/>
      <c r="AE4094" s="170"/>
      <c r="AF4094" s="170"/>
      <c r="AI4094" s="170"/>
      <c r="AJ4094" s="170"/>
      <c r="AK4094" s="170"/>
      <c r="AL4094" s="170"/>
      <c r="AM4094" s="170"/>
      <c r="AN4094" s="170"/>
    </row>
    <row r="4095" spans="1:40" ht="52.5" customHeight="1" x14ac:dyDescent="0.2">
      <c r="A4095" s="170"/>
      <c r="B4095" s="170"/>
      <c r="C4095" s="170"/>
      <c r="D4095" s="170"/>
      <c r="E4095" s="170"/>
      <c r="F4095" s="170"/>
      <c r="G4095" s="170"/>
      <c r="H4095" s="170"/>
      <c r="I4095" s="170"/>
      <c r="J4095" s="170"/>
      <c r="K4095" s="170"/>
      <c r="L4095" s="170"/>
      <c r="M4095" s="170"/>
      <c r="N4095" s="170"/>
      <c r="O4095" s="170"/>
      <c r="P4095" s="170"/>
      <c r="Q4095" s="170"/>
      <c r="R4095" s="170"/>
      <c r="S4095" s="170"/>
      <c r="T4095" s="170"/>
      <c r="U4095" s="170"/>
      <c r="V4095" s="170"/>
      <c r="W4095" s="170"/>
      <c r="X4095" s="174"/>
      <c r="Y4095" s="170"/>
      <c r="Z4095" s="170"/>
      <c r="AA4095" s="170"/>
      <c r="AB4095" s="170"/>
      <c r="AC4095" s="170"/>
      <c r="AD4095" s="174"/>
      <c r="AE4095" s="170"/>
      <c r="AF4095" s="170"/>
      <c r="AI4095" s="170"/>
      <c r="AJ4095" s="170"/>
      <c r="AK4095" s="170"/>
      <c r="AL4095" s="170"/>
      <c r="AM4095" s="170"/>
      <c r="AN4095" s="170"/>
    </row>
    <row r="4096" spans="1:40" ht="52.5" customHeight="1" x14ac:dyDescent="0.2">
      <c r="A4096" s="170"/>
      <c r="B4096" s="170"/>
      <c r="C4096" s="170"/>
      <c r="D4096" s="170"/>
      <c r="E4096" s="170"/>
      <c r="F4096" s="170"/>
      <c r="G4096" s="170"/>
      <c r="H4096" s="170"/>
      <c r="I4096" s="170"/>
      <c r="J4096" s="170"/>
      <c r="K4096" s="170"/>
      <c r="L4096" s="170"/>
      <c r="M4096" s="170"/>
      <c r="N4096" s="170"/>
      <c r="O4096" s="170"/>
      <c r="P4096" s="170"/>
      <c r="Q4096" s="170"/>
      <c r="R4096" s="170"/>
      <c r="S4096" s="170"/>
      <c r="T4096" s="170"/>
      <c r="U4096" s="170"/>
      <c r="V4096" s="170"/>
      <c r="W4096" s="170"/>
      <c r="X4096" s="174"/>
      <c r="Y4096" s="170"/>
      <c r="Z4096" s="170"/>
      <c r="AA4096" s="170"/>
      <c r="AB4096" s="170"/>
      <c r="AC4096" s="170"/>
      <c r="AD4096" s="174"/>
      <c r="AE4096" s="170"/>
      <c r="AF4096" s="170"/>
      <c r="AI4096" s="170"/>
      <c r="AJ4096" s="170"/>
      <c r="AK4096" s="170"/>
      <c r="AL4096" s="170"/>
      <c r="AM4096" s="170"/>
      <c r="AN4096" s="170"/>
    </row>
    <row r="4097" spans="1:40" ht="52.5" customHeight="1" x14ac:dyDescent="0.2">
      <c r="A4097" s="170"/>
      <c r="B4097" s="170"/>
      <c r="C4097" s="170"/>
      <c r="D4097" s="170"/>
      <c r="E4097" s="170"/>
      <c r="F4097" s="170"/>
      <c r="G4097" s="170"/>
      <c r="H4097" s="170"/>
      <c r="I4097" s="170"/>
      <c r="J4097" s="170"/>
      <c r="K4097" s="170"/>
      <c r="L4097" s="170"/>
      <c r="M4097" s="170"/>
      <c r="N4097" s="170"/>
      <c r="O4097" s="170"/>
      <c r="P4097" s="170"/>
      <c r="Q4097" s="170"/>
      <c r="R4097" s="170"/>
      <c r="S4097" s="170"/>
      <c r="T4097" s="170"/>
      <c r="U4097" s="170"/>
      <c r="V4097" s="170"/>
      <c r="W4097" s="170"/>
      <c r="X4097" s="174"/>
      <c r="Y4097" s="170"/>
      <c r="Z4097" s="170"/>
      <c r="AA4097" s="170"/>
      <c r="AB4097" s="170"/>
      <c r="AC4097" s="170"/>
      <c r="AD4097" s="174"/>
      <c r="AE4097" s="170"/>
      <c r="AF4097" s="170"/>
      <c r="AI4097" s="170"/>
      <c r="AJ4097" s="170"/>
      <c r="AK4097" s="170"/>
      <c r="AL4097" s="170"/>
      <c r="AM4097" s="170"/>
      <c r="AN4097" s="170"/>
    </row>
    <row r="4098" spans="1:40" ht="52.5" customHeight="1" x14ac:dyDescent="0.2">
      <c r="A4098" s="170"/>
      <c r="B4098" s="170"/>
      <c r="C4098" s="170"/>
      <c r="D4098" s="170"/>
      <c r="E4098" s="170"/>
      <c r="F4098" s="170"/>
      <c r="G4098" s="170"/>
      <c r="H4098" s="170"/>
      <c r="I4098" s="170"/>
      <c r="J4098" s="170"/>
      <c r="K4098" s="170"/>
      <c r="L4098" s="170"/>
      <c r="M4098" s="170"/>
      <c r="N4098" s="170"/>
      <c r="O4098" s="170"/>
      <c r="P4098" s="170"/>
      <c r="Q4098" s="170"/>
      <c r="R4098" s="170"/>
      <c r="S4098" s="170"/>
      <c r="T4098" s="170"/>
      <c r="U4098" s="170"/>
      <c r="V4098" s="170"/>
      <c r="W4098" s="170"/>
      <c r="X4098" s="174"/>
      <c r="Y4098" s="170"/>
      <c r="Z4098" s="170"/>
      <c r="AA4098" s="170"/>
      <c r="AB4098" s="170"/>
      <c r="AC4098" s="170"/>
      <c r="AD4098" s="174"/>
      <c r="AE4098" s="170"/>
      <c r="AF4098" s="170"/>
      <c r="AI4098" s="170"/>
      <c r="AJ4098" s="170"/>
      <c r="AK4098" s="170"/>
      <c r="AL4098" s="170"/>
      <c r="AM4098" s="170"/>
      <c r="AN4098" s="170"/>
    </row>
    <row r="4099" spans="1:40" ht="52.5" customHeight="1" x14ac:dyDescent="0.2">
      <c r="A4099" s="170"/>
      <c r="B4099" s="170"/>
      <c r="C4099" s="170"/>
      <c r="D4099" s="170"/>
      <c r="E4099" s="170"/>
      <c r="F4099" s="170"/>
      <c r="G4099" s="170"/>
      <c r="H4099" s="170"/>
      <c r="I4099" s="170"/>
      <c r="J4099" s="170"/>
      <c r="K4099" s="170"/>
      <c r="L4099" s="170"/>
      <c r="M4099" s="170"/>
      <c r="N4099" s="170"/>
      <c r="O4099" s="170"/>
      <c r="P4099" s="170"/>
      <c r="Q4099" s="170"/>
      <c r="R4099" s="170"/>
      <c r="S4099" s="170"/>
      <c r="T4099" s="170"/>
      <c r="U4099" s="170"/>
      <c r="V4099" s="170"/>
      <c r="W4099" s="170"/>
      <c r="X4099" s="174"/>
      <c r="Y4099" s="170"/>
      <c r="Z4099" s="170"/>
      <c r="AA4099" s="170"/>
      <c r="AB4099" s="170"/>
      <c r="AC4099" s="170"/>
      <c r="AD4099" s="174"/>
      <c r="AE4099" s="170"/>
      <c r="AF4099" s="170"/>
      <c r="AI4099" s="170"/>
      <c r="AJ4099" s="170"/>
      <c r="AK4099" s="170"/>
      <c r="AL4099" s="170"/>
      <c r="AM4099" s="170"/>
      <c r="AN4099" s="170"/>
    </row>
    <row r="4100" spans="1:40" ht="52.5" customHeight="1" x14ac:dyDescent="0.2">
      <c r="A4100" s="170"/>
      <c r="B4100" s="170"/>
      <c r="C4100" s="170"/>
      <c r="D4100" s="170"/>
      <c r="E4100" s="170"/>
      <c r="F4100" s="170"/>
      <c r="G4100" s="170"/>
      <c r="H4100" s="170"/>
      <c r="I4100" s="170"/>
      <c r="J4100" s="170"/>
      <c r="K4100" s="170"/>
      <c r="L4100" s="170"/>
      <c r="M4100" s="170"/>
      <c r="N4100" s="170"/>
      <c r="O4100" s="170"/>
      <c r="P4100" s="170"/>
      <c r="Q4100" s="170"/>
      <c r="R4100" s="170"/>
      <c r="S4100" s="170"/>
      <c r="T4100" s="170"/>
      <c r="U4100" s="170"/>
      <c r="V4100" s="170"/>
      <c r="W4100" s="170"/>
      <c r="X4100" s="174"/>
      <c r="Y4100" s="170"/>
      <c r="Z4100" s="170"/>
      <c r="AA4100" s="170"/>
      <c r="AB4100" s="170"/>
      <c r="AC4100" s="170"/>
      <c r="AD4100" s="174"/>
      <c r="AE4100" s="170"/>
      <c r="AF4100" s="170"/>
      <c r="AI4100" s="170"/>
      <c r="AJ4100" s="170"/>
      <c r="AK4100" s="170"/>
      <c r="AL4100" s="170"/>
      <c r="AM4100" s="170"/>
      <c r="AN4100" s="170"/>
    </row>
    <row r="4101" spans="1:40" ht="52.5" customHeight="1" x14ac:dyDescent="0.2">
      <c r="A4101" s="170"/>
      <c r="B4101" s="170"/>
      <c r="C4101" s="170"/>
      <c r="D4101" s="170"/>
      <c r="E4101" s="170"/>
      <c r="F4101" s="170"/>
      <c r="G4101" s="170"/>
      <c r="H4101" s="170"/>
      <c r="I4101" s="170"/>
      <c r="J4101" s="170"/>
      <c r="K4101" s="170"/>
      <c r="L4101" s="170"/>
      <c r="M4101" s="170"/>
      <c r="N4101" s="170"/>
      <c r="O4101" s="170"/>
      <c r="P4101" s="170"/>
      <c r="Q4101" s="170"/>
      <c r="R4101" s="170"/>
      <c r="S4101" s="170"/>
      <c r="T4101" s="170"/>
      <c r="U4101" s="170"/>
      <c r="V4101" s="170"/>
      <c r="W4101" s="170"/>
      <c r="X4101" s="174"/>
      <c r="Y4101" s="170"/>
      <c r="Z4101" s="170"/>
      <c r="AA4101" s="170"/>
      <c r="AB4101" s="170"/>
      <c r="AC4101" s="170"/>
      <c r="AD4101" s="174"/>
      <c r="AE4101" s="170"/>
      <c r="AF4101" s="170"/>
      <c r="AI4101" s="170"/>
      <c r="AJ4101" s="170"/>
      <c r="AK4101" s="170"/>
      <c r="AL4101" s="170"/>
      <c r="AM4101" s="170"/>
      <c r="AN4101" s="170"/>
    </row>
    <row r="4102" spans="1:40" ht="52.5" customHeight="1" x14ac:dyDescent="0.2">
      <c r="A4102" s="170"/>
      <c r="B4102" s="170"/>
      <c r="C4102" s="170"/>
      <c r="D4102" s="170"/>
      <c r="E4102" s="170"/>
      <c r="F4102" s="170"/>
      <c r="G4102" s="170"/>
      <c r="H4102" s="170"/>
      <c r="I4102" s="170"/>
      <c r="J4102" s="170"/>
      <c r="K4102" s="170"/>
      <c r="L4102" s="170"/>
      <c r="M4102" s="170"/>
      <c r="N4102" s="170"/>
      <c r="O4102" s="170"/>
      <c r="P4102" s="170"/>
      <c r="Q4102" s="170"/>
      <c r="R4102" s="170"/>
      <c r="S4102" s="170"/>
      <c r="T4102" s="170"/>
      <c r="U4102" s="170"/>
      <c r="V4102" s="170"/>
      <c r="W4102" s="170"/>
      <c r="X4102" s="174"/>
      <c r="Y4102" s="170"/>
      <c r="Z4102" s="170"/>
      <c r="AA4102" s="170"/>
      <c r="AB4102" s="170"/>
      <c r="AC4102" s="170"/>
      <c r="AD4102" s="174"/>
      <c r="AE4102" s="170"/>
      <c r="AF4102" s="170"/>
      <c r="AI4102" s="170"/>
      <c r="AJ4102" s="170"/>
      <c r="AK4102" s="170"/>
      <c r="AL4102" s="170"/>
      <c r="AM4102" s="170"/>
      <c r="AN4102" s="170"/>
    </row>
    <row r="4103" spans="1:40" ht="52.5" customHeight="1" x14ac:dyDescent="0.2">
      <c r="A4103" s="170"/>
      <c r="B4103" s="170"/>
      <c r="C4103" s="170"/>
      <c r="D4103" s="170"/>
      <c r="E4103" s="170"/>
      <c r="F4103" s="170"/>
      <c r="G4103" s="170"/>
      <c r="H4103" s="170"/>
      <c r="I4103" s="170"/>
      <c r="J4103" s="170"/>
      <c r="K4103" s="170"/>
      <c r="L4103" s="170"/>
      <c r="M4103" s="170"/>
      <c r="N4103" s="170"/>
      <c r="O4103" s="170"/>
      <c r="P4103" s="170"/>
      <c r="Q4103" s="170"/>
      <c r="R4103" s="170"/>
      <c r="S4103" s="170"/>
      <c r="T4103" s="170"/>
      <c r="U4103" s="170"/>
      <c r="V4103" s="170"/>
      <c r="W4103" s="170"/>
      <c r="X4103" s="174"/>
      <c r="Y4103" s="170"/>
      <c r="Z4103" s="170"/>
      <c r="AA4103" s="170"/>
      <c r="AB4103" s="170"/>
      <c r="AC4103" s="170"/>
      <c r="AD4103" s="174"/>
      <c r="AE4103" s="170"/>
      <c r="AF4103" s="170"/>
      <c r="AI4103" s="170"/>
      <c r="AJ4103" s="170"/>
      <c r="AK4103" s="170"/>
      <c r="AL4103" s="170"/>
      <c r="AM4103" s="170"/>
      <c r="AN4103" s="170"/>
    </row>
    <row r="4104" spans="1:40" ht="52.5" customHeight="1" x14ac:dyDescent="0.2">
      <c r="A4104" s="170"/>
      <c r="B4104" s="170"/>
      <c r="C4104" s="170"/>
      <c r="D4104" s="170"/>
      <c r="E4104" s="170"/>
      <c r="F4104" s="170"/>
      <c r="G4104" s="170"/>
      <c r="H4104" s="170"/>
      <c r="I4104" s="170"/>
      <c r="J4104" s="170"/>
      <c r="K4104" s="170"/>
      <c r="L4104" s="170"/>
      <c r="M4104" s="170"/>
      <c r="N4104" s="170"/>
      <c r="O4104" s="170"/>
      <c r="P4104" s="170"/>
      <c r="Q4104" s="170"/>
      <c r="R4104" s="170"/>
      <c r="S4104" s="170"/>
      <c r="T4104" s="170"/>
      <c r="U4104" s="170"/>
      <c r="V4104" s="170"/>
      <c r="W4104" s="170"/>
      <c r="X4104" s="174"/>
      <c r="Y4104" s="170"/>
      <c r="Z4104" s="170"/>
      <c r="AA4104" s="170"/>
      <c r="AB4104" s="170"/>
      <c r="AC4104" s="170"/>
      <c r="AD4104" s="174"/>
      <c r="AE4104" s="170"/>
      <c r="AF4104" s="170"/>
      <c r="AI4104" s="170"/>
      <c r="AJ4104" s="170"/>
      <c r="AK4104" s="170"/>
      <c r="AL4104" s="170"/>
      <c r="AM4104" s="170"/>
      <c r="AN4104" s="170"/>
    </row>
    <row r="4105" spans="1:40" ht="52.5" customHeight="1" x14ac:dyDescent="0.2">
      <c r="A4105" s="170"/>
      <c r="B4105" s="170"/>
      <c r="C4105" s="170"/>
      <c r="D4105" s="170"/>
      <c r="E4105" s="170"/>
      <c r="F4105" s="170"/>
      <c r="G4105" s="170"/>
      <c r="H4105" s="170"/>
      <c r="I4105" s="170"/>
      <c r="J4105" s="170"/>
      <c r="K4105" s="170"/>
      <c r="L4105" s="170"/>
      <c r="M4105" s="170"/>
      <c r="N4105" s="170"/>
      <c r="O4105" s="170"/>
      <c r="P4105" s="170"/>
      <c r="Q4105" s="170"/>
      <c r="R4105" s="170"/>
      <c r="S4105" s="170"/>
      <c r="T4105" s="170"/>
      <c r="U4105" s="170"/>
      <c r="V4105" s="170"/>
      <c r="W4105" s="170"/>
      <c r="X4105" s="174"/>
      <c r="Y4105" s="170"/>
      <c r="Z4105" s="170"/>
      <c r="AA4105" s="170"/>
      <c r="AB4105" s="170"/>
      <c r="AC4105" s="170"/>
      <c r="AD4105" s="174"/>
      <c r="AE4105" s="170"/>
      <c r="AF4105" s="170"/>
      <c r="AI4105" s="170"/>
      <c r="AJ4105" s="170"/>
      <c r="AK4105" s="170"/>
      <c r="AL4105" s="170"/>
      <c r="AM4105" s="170"/>
      <c r="AN4105" s="170"/>
    </row>
    <row r="4106" spans="1:40" ht="52.5" customHeight="1" x14ac:dyDescent="0.2">
      <c r="A4106" s="170"/>
      <c r="B4106" s="170"/>
      <c r="C4106" s="170"/>
      <c r="D4106" s="170"/>
      <c r="E4106" s="170"/>
      <c r="F4106" s="170"/>
      <c r="G4106" s="170"/>
      <c r="H4106" s="170"/>
      <c r="I4106" s="170"/>
      <c r="J4106" s="170"/>
      <c r="K4106" s="170"/>
      <c r="L4106" s="170"/>
      <c r="M4106" s="170"/>
      <c r="N4106" s="170"/>
      <c r="O4106" s="170"/>
      <c r="P4106" s="170"/>
      <c r="Q4106" s="170"/>
      <c r="R4106" s="170"/>
      <c r="S4106" s="170"/>
      <c r="T4106" s="170"/>
      <c r="U4106" s="170"/>
      <c r="V4106" s="170"/>
      <c r="W4106" s="170"/>
      <c r="X4106" s="174"/>
      <c r="Y4106" s="170"/>
      <c r="Z4106" s="170"/>
      <c r="AA4106" s="170"/>
      <c r="AB4106" s="170"/>
      <c r="AC4106" s="170"/>
      <c r="AD4106" s="174"/>
      <c r="AE4106" s="170"/>
      <c r="AF4106" s="170"/>
      <c r="AI4106" s="170"/>
      <c r="AJ4106" s="170"/>
      <c r="AK4106" s="170"/>
      <c r="AL4106" s="170"/>
      <c r="AM4106" s="170"/>
      <c r="AN4106" s="170"/>
    </row>
    <row r="4107" spans="1:40" ht="52.5" customHeight="1" x14ac:dyDescent="0.2">
      <c r="A4107" s="170"/>
      <c r="B4107" s="170"/>
      <c r="C4107" s="170"/>
      <c r="D4107" s="170"/>
      <c r="E4107" s="170"/>
      <c r="F4107" s="170"/>
      <c r="G4107" s="170"/>
      <c r="H4107" s="170"/>
      <c r="I4107" s="170"/>
      <c r="J4107" s="170"/>
      <c r="K4107" s="170"/>
      <c r="L4107" s="170"/>
      <c r="M4107" s="170"/>
      <c r="N4107" s="170"/>
      <c r="O4107" s="170"/>
      <c r="P4107" s="170"/>
      <c r="Q4107" s="170"/>
      <c r="R4107" s="170"/>
      <c r="S4107" s="170"/>
      <c r="T4107" s="170"/>
      <c r="U4107" s="170"/>
      <c r="V4107" s="170"/>
      <c r="W4107" s="170"/>
      <c r="X4107" s="174"/>
      <c r="Y4107" s="170"/>
      <c r="Z4107" s="170"/>
      <c r="AA4107" s="170"/>
      <c r="AB4107" s="170"/>
      <c r="AC4107" s="170"/>
      <c r="AD4107" s="174"/>
      <c r="AE4107" s="170"/>
      <c r="AF4107" s="170"/>
      <c r="AI4107" s="170"/>
      <c r="AJ4107" s="170"/>
      <c r="AK4107" s="170"/>
      <c r="AL4107" s="170"/>
      <c r="AM4107" s="170"/>
      <c r="AN4107" s="170"/>
    </row>
    <row r="4108" spans="1:40" ht="52.5" customHeight="1" x14ac:dyDescent="0.2">
      <c r="A4108" s="170"/>
      <c r="B4108" s="170"/>
      <c r="C4108" s="170"/>
      <c r="D4108" s="170"/>
      <c r="E4108" s="170"/>
      <c r="F4108" s="170"/>
      <c r="G4108" s="170"/>
      <c r="H4108" s="170"/>
      <c r="I4108" s="170"/>
      <c r="J4108" s="170"/>
      <c r="K4108" s="170"/>
      <c r="L4108" s="170"/>
      <c r="M4108" s="170"/>
      <c r="N4108" s="170"/>
      <c r="O4108" s="170"/>
      <c r="P4108" s="170"/>
      <c r="Q4108" s="170"/>
      <c r="R4108" s="170"/>
      <c r="S4108" s="170"/>
      <c r="T4108" s="170"/>
      <c r="U4108" s="170"/>
      <c r="V4108" s="170"/>
      <c r="W4108" s="170"/>
      <c r="X4108" s="174"/>
      <c r="Y4108" s="170"/>
      <c r="Z4108" s="170"/>
      <c r="AA4108" s="170"/>
      <c r="AB4108" s="170"/>
      <c r="AC4108" s="170"/>
      <c r="AD4108" s="174"/>
      <c r="AE4108" s="170"/>
      <c r="AF4108" s="170"/>
      <c r="AI4108" s="170"/>
      <c r="AJ4108" s="170"/>
      <c r="AK4108" s="170"/>
      <c r="AL4108" s="170"/>
      <c r="AM4108" s="170"/>
      <c r="AN4108" s="170"/>
    </row>
    <row r="4109" spans="1:40" ht="52.5" customHeight="1" x14ac:dyDescent="0.2">
      <c r="A4109" s="170"/>
      <c r="B4109" s="170"/>
      <c r="C4109" s="170"/>
      <c r="D4109" s="170"/>
      <c r="E4109" s="170"/>
      <c r="F4109" s="170"/>
      <c r="G4109" s="170"/>
      <c r="H4109" s="170"/>
      <c r="I4109" s="170"/>
      <c r="J4109" s="170"/>
      <c r="K4109" s="170"/>
      <c r="L4109" s="170"/>
      <c r="M4109" s="170"/>
      <c r="N4109" s="170"/>
      <c r="O4109" s="170"/>
      <c r="P4109" s="170"/>
      <c r="Q4109" s="170"/>
      <c r="R4109" s="170"/>
      <c r="S4109" s="170"/>
      <c r="T4109" s="170"/>
      <c r="U4109" s="170"/>
      <c r="V4109" s="170"/>
      <c r="W4109" s="170"/>
      <c r="X4109" s="174"/>
      <c r="Y4109" s="170"/>
      <c r="Z4109" s="170"/>
      <c r="AA4109" s="170"/>
      <c r="AB4109" s="170"/>
      <c r="AC4109" s="170"/>
      <c r="AD4109" s="174"/>
      <c r="AE4109" s="170"/>
      <c r="AF4109" s="170"/>
      <c r="AI4109" s="170"/>
      <c r="AJ4109" s="170"/>
      <c r="AK4109" s="170"/>
      <c r="AL4109" s="170"/>
      <c r="AM4109" s="170"/>
      <c r="AN4109" s="170"/>
    </row>
    <row r="4110" spans="1:40" ht="52.5" customHeight="1" x14ac:dyDescent="0.2">
      <c r="A4110" s="170"/>
      <c r="B4110" s="170"/>
      <c r="C4110" s="170"/>
      <c r="D4110" s="170"/>
      <c r="E4110" s="170"/>
      <c r="F4110" s="170"/>
      <c r="G4110" s="170"/>
      <c r="H4110" s="170"/>
      <c r="I4110" s="170"/>
      <c r="J4110" s="170"/>
      <c r="K4110" s="170"/>
      <c r="L4110" s="170"/>
      <c r="M4110" s="170"/>
      <c r="N4110" s="170"/>
      <c r="O4110" s="170"/>
      <c r="P4110" s="170"/>
      <c r="Q4110" s="170"/>
      <c r="R4110" s="170"/>
      <c r="S4110" s="170"/>
      <c r="T4110" s="170"/>
      <c r="U4110" s="170"/>
      <c r="V4110" s="170"/>
      <c r="W4110" s="170"/>
      <c r="X4110" s="174"/>
      <c r="Y4110" s="170"/>
      <c r="Z4110" s="170"/>
      <c r="AA4110" s="170"/>
      <c r="AB4110" s="170"/>
      <c r="AC4110" s="170"/>
      <c r="AD4110" s="174"/>
      <c r="AE4110" s="170"/>
      <c r="AF4110" s="170"/>
      <c r="AI4110" s="170"/>
      <c r="AJ4110" s="170"/>
      <c r="AK4110" s="170"/>
      <c r="AL4110" s="170"/>
      <c r="AM4110" s="170"/>
      <c r="AN4110" s="170"/>
    </row>
    <row r="4111" spans="1:40" ht="52.5" customHeight="1" x14ac:dyDescent="0.2">
      <c r="A4111" s="170"/>
      <c r="B4111" s="170"/>
      <c r="C4111" s="170"/>
      <c r="D4111" s="170"/>
      <c r="E4111" s="170"/>
      <c r="F4111" s="170"/>
      <c r="G4111" s="170"/>
      <c r="H4111" s="170"/>
      <c r="I4111" s="170"/>
      <c r="J4111" s="170"/>
      <c r="K4111" s="170"/>
      <c r="L4111" s="170"/>
      <c r="M4111" s="170"/>
      <c r="N4111" s="170"/>
      <c r="O4111" s="170"/>
      <c r="P4111" s="170"/>
      <c r="Q4111" s="170"/>
      <c r="R4111" s="170"/>
      <c r="S4111" s="170"/>
      <c r="T4111" s="170"/>
      <c r="U4111" s="170"/>
      <c r="V4111" s="170"/>
      <c r="W4111" s="170"/>
      <c r="X4111" s="174"/>
      <c r="Y4111" s="170"/>
      <c r="Z4111" s="170"/>
      <c r="AA4111" s="170"/>
      <c r="AB4111" s="170"/>
      <c r="AC4111" s="170"/>
      <c r="AD4111" s="174"/>
      <c r="AE4111" s="170"/>
      <c r="AF4111" s="170"/>
      <c r="AI4111" s="170"/>
      <c r="AJ4111" s="170"/>
      <c r="AK4111" s="170"/>
      <c r="AL4111" s="170"/>
      <c r="AM4111" s="170"/>
      <c r="AN4111" s="170"/>
    </row>
    <row r="4112" spans="1:40" ht="52.5" customHeight="1" x14ac:dyDescent="0.2">
      <c r="A4112" s="170"/>
      <c r="B4112" s="170"/>
      <c r="C4112" s="170"/>
      <c r="D4112" s="170"/>
      <c r="E4112" s="170"/>
      <c r="F4112" s="170"/>
      <c r="G4112" s="170"/>
      <c r="H4112" s="170"/>
      <c r="I4112" s="170"/>
      <c r="J4112" s="170"/>
      <c r="K4112" s="170"/>
      <c r="L4112" s="170"/>
      <c r="M4112" s="170"/>
      <c r="N4112" s="170"/>
      <c r="O4112" s="170"/>
      <c r="P4112" s="170"/>
      <c r="Q4112" s="170"/>
      <c r="R4112" s="170"/>
      <c r="S4112" s="170"/>
      <c r="T4112" s="170"/>
      <c r="U4112" s="170"/>
      <c r="V4112" s="170"/>
      <c r="W4112" s="170"/>
      <c r="X4112" s="174"/>
      <c r="Y4112" s="170"/>
      <c r="Z4112" s="170"/>
      <c r="AA4112" s="170"/>
      <c r="AB4112" s="170"/>
      <c r="AC4112" s="170"/>
      <c r="AD4112" s="174"/>
      <c r="AE4112" s="170"/>
      <c r="AF4112" s="170"/>
      <c r="AI4112" s="170"/>
      <c r="AJ4112" s="170"/>
      <c r="AK4112" s="170"/>
      <c r="AL4112" s="170"/>
      <c r="AM4112" s="170"/>
      <c r="AN4112" s="170"/>
    </row>
    <row r="4113" spans="1:40" ht="52.5" customHeight="1" x14ac:dyDescent="0.2">
      <c r="A4113" s="170"/>
      <c r="B4113" s="170"/>
      <c r="C4113" s="170"/>
      <c r="D4113" s="170"/>
      <c r="E4113" s="170"/>
      <c r="F4113" s="170"/>
      <c r="G4113" s="170"/>
      <c r="H4113" s="170"/>
      <c r="I4113" s="170"/>
      <c r="J4113" s="170"/>
      <c r="K4113" s="170"/>
      <c r="L4113" s="170"/>
      <c r="M4113" s="170"/>
      <c r="N4113" s="170"/>
      <c r="O4113" s="170"/>
      <c r="P4113" s="170"/>
      <c r="Q4113" s="170"/>
      <c r="R4113" s="170"/>
      <c r="S4113" s="170"/>
      <c r="T4113" s="170"/>
      <c r="U4113" s="170"/>
      <c r="V4113" s="170"/>
      <c r="W4113" s="170"/>
      <c r="X4113" s="174"/>
      <c r="Y4113" s="170"/>
      <c r="Z4113" s="170"/>
      <c r="AA4113" s="170"/>
      <c r="AB4113" s="170"/>
      <c r="AC4113" s="170"/>
      <c r="AD4113" s="174"/>
      <c r="AE4113" s="170"/>
      <c r="AF4113" s="170"/>
      <c r="AI4113" s="170"/>
      <c r="AJ4113" s="170"/>
      <c r="AK4113" s="170"/>
      <c r="AL4113" s="170"/>
      <c r="AM4113" s="170"/>
      <c r="AN4113" s="170"/>
    </row>
    <row r="4114" spans="1:40" ht="52.5" customHeight="1" x14ac:dyDescent="0.2">
      <c r="A4114" s="170"/>
      <c r="B4114" s="170"/>
      <c r="C4114" s="170"/>
      <c r="D4114" s="170"/>
      <c r="E4114" s="170"/>
      <c r="F4114" s="170"/>
      <c r="G4114" s="170"/>
      <c r="H4114" s="170"/>
      <c r="I4114" s="170"/>
      <c r="J4114" s="170"/>
      <c r="K4114" s="170"/>
      <c r="L4114" s="170"/>
      <c r="M4114" s="170"/>
      <c r="N4114" s="170"/>
      <c r="O4114" s="170"/>
      <c r="P4114" s="170"/>
      <c r="Q4114" s="170"/>
      <c r="R4114" s="170"/>
      <c r="S4114" s="170"/>
      <c r="T4114" s="170"/>
      <c r="U4114" s="170"/>
      <c r="V4114" s="170"/>
      <c r="W4114" s="170"/>
      <c r="X4114" s="174"/>
      <c r="Y4114" s="170"/>
      <c r="Z4114" s="170"/>
      <c r="AA4114" s="170"/>
      <c r="AB4114" s="170"/>
      <c r="AC4114" s="170"/>
      <c r="AD4114" s="174"/>
      <c r="AE4114" s="170"/>
      <c r="AF4114" s="170"/>
      <c r="AI4114" s="170"/>
      <c r="AJ4114" s="170"/>
      <c r="AK4114" s="170"/>
      <c r="AL4114" s="170"/>
      <c r="AM4114" s="170"/>
      <c r="AN4114" s="170"/>
    </row>
    <row r="4115" spans="1:40" ht="52.5" customHeight="1" x14ac:dyDescent="0.2">
      <c r="A4115" s="170"/>
      <c r="B4115" s="170"/>
      <c r="C4115" s="170"/>
      <c r="D4115" s="170"/>
      <c r="E4115" s="170"/>
      <c r="F4115" s="170"/>
      <c r="G4115" s="170"/>
      <c r="H4115" s="170"/>
      <c r="I4115" s="170"/>
      <c r="J4115" s="170"/>
      <c r="K4115" s="170"/>
      <c r="L4115" s="170"/>
      <c r="M4115" s="170"/>
      <c r="N4115" s="170"/>
      <c r="O4115" s="170"/>
      <c r="P4115" s="170"/>
      <c r="Q4115" s="170"/>
      <c r="R4115" s="170"/>
      <c r="S4115" s="170"/>
      <c r="T4115" s="170"/>
      <c r="U4115" s="170"/>
      <c r="V4115" s="170"/>
      <c r="W4115" s="170"/>
      <c r="X4115" s="174"/>
      <c r="Y4115" s="170"/>
      <c r="Z4115" s="170"/>
      <c r="AA4115" s="170"/>
      <c r="AB4115" s="170"/>
      <c r="AC4115" s="170"/>
      <c r="AD4115" s="174"/>
      <c r="AE4115" s="170"/>
      <c r="AF4115" s="170"/>
      <c r="AI4115" s="170"/>
      <c r="AJ4115" s="170"/>
      <c r="AK4115" s="170"/>
      <c r="AL4115" s="170"/>
      <c r="AM4115" s="170"/>
      <c r="AN4115" s="170"/>
    </row>
    <row r="4116" spans="1:40" ht="52.5" customHeight="1" x14ac:dyDescent="0.2">
      <c r="A4116" s="170"/>
      <c r="B4116" s="170"/>
      <c r="C4116" s="170"/>
      <c r="D4116" s="170"/>
      <c r="E4116" s="170"/>
      <c r="F4116" s="170"/>
      <c r="G4116" s="170"/>
      <c r="H4116" s="170"/>
      <c r="I4116" s="170"/>
      <c r="J4116" s="170"/>
      <c r="K4116" s="170"/>
      <c r="L4116" s="170"/>
      <c r="M4116" s="170"/>
      <c r="N4116" s="170"/>
      <c r="O4116" s="170"/>
      <c r="P4116" s="170"/>
      <c r="Q4116" s="170"/>
      <c r="R4116" s="170"/>
      <c r="S4116" s="170"/>
      <c r="T4116" s="170"/>
      <c r="U4116" s="170"/>
      <c r="V4116" s="170"/>
      <c r="W4116" s="170"/>
      <c r="X4116" s="174"/>
      <c r="Y4116" s="170"/>
      <c r="Z4116" s="170"/>
      <c r="AA4116" s="170"/>
      <c r="AB4116" s="170"/>
      <c r="AC4116" s="170"/>
      <c r="AD4116" s="174"/>
      <c r="AE4116" s="170"/>
      <c r="AF4116" s="170"/>
      <c r="AI4116" s="170"/>
      <c r="AJ4116" s="170"/>
      <c r="AK4116" s="170"/>
      <c r="AL4116" s="170"/>
      <c r="AM4116" s="170"/>
      <c r="AN4116" s="170"/>
    </row>
    <row r="4117" spans="1:40" ht="52.5" customHeight="1" x14ac:dyDescent="0.2">
      <c r="A4117" s="170"/>
      <c r="B4117" s="170"/>
      <c r="C4117" s="170"/>
      <c r="D4117" s="170"/>
      <c r="E4117" s="170"/>
      <c r="F4117" s="170"/>
      <c r="G4117" s="170"/>
      <c r="H4117" s="170"/>
      <c r="I4117" s="170"/>
      <c r="J4117" s="170"/>
      <c r="K4117" s="170"/>
      <c r="L4117" s="170"/>
      <c r="M4117" s="170"/>
      <c r="N4117" s="170"/>
      <c r="O4117" s="170"/>
      <c r="P4117" s="170"/>
      <c r="Q4117" s="170"/>
      <c r="R4117" s="170"/>
      <c r="S4117" s="170"/>
      <c r="T4117" s="170"/>
      <c r="U4117" s="170"/>
      <c r="V4117" s="170"/>
      <c r="W4117" s="170"/>
      <c r="X4117" s="174"/>
      <c r="Y4117" s="170"/>
      <c r="Z4117" s="170"/>
      <c r="AA4117" s="170"/>
      <c r="AB4117" s="170"/>
      <c r="AC4117" s="170"/>
      <c r="AD4117" s="174"/>
      <c r="AE4117" s="170"/>
      <c r="AF4117" s="170"/>
      <c r="AI4117" s="170"/>
      <c r="AJ4117" s="170"/>
      <c r="AK4117" s="170"/>
      <c r="AL4117" s="170"/>
      <c r="AM4117" s="170"/>
      <c r="AN4117" s="170"/>
    </row>
    <row r="4118" spans="1:40" ht="52.5" customHeight="1" x14ac:dyDescent="0.2">
      <c r="A4118" s="170"/>
      <c r="B4118" s="170"/>
      <c r="C4118" s="170"/>
      <c r="D4118" s="170"/>
      <c r="E4118" s="170"/>
      <c r="F4118" s="170"/>
      <c r="G4118" s="170"/>
      <c r="H4118" s="170"/>
      <c r="I4118" s="170"/>
      <c r="J4118" s="170"/>
      <c r="K4118" s="170"/>
      <c r="L4118" s="170"/>
      <c r="M4118" s="170"/>
      <c r="N4118" s="170"/>
      <c r="O4118" s="170"/>
      <c r="P4118" s="170"/>
      <c r="Q4118" s="170"/>
      <c r="R4118" s="170"/>
      <c r="S4118" s="170"/>
      <c r="T4118" s="170"/>
      <c r="U4118" s="170"/>
      <c r="V4118" s="170"/>
      <c r="W4118" s="170"/>
      <c r="X4118" s="174"/>
      <c r="Y4118" s="170"/>
      <c r="Z4118" s="170"/>
      <c r="AA4118" s="170"/>
      <c r="AB4118" s="170"/>
      <c r="AC4118" s="170"/>
      <c r="AD4118" s="174"/>
      <c r="AE4118" s="170"/>
      <c r="AF4118" s="170"/>
      <c r="AI4118" s="170"/>
      <c r="AJ4118" s="170"/>
      <c r="AK4118" s="170"/>
      <c r="AL4118" s="170"/>
      <c r="AM4118" s="170"/>
      <c r="AN4118" s="170"/>
    </row>
    <row r="4119" spans="1:40" ht="52.5" customHeight="1" x14ac:dyDescent="0.2">
      <c r="A4119" s="170"/>
      <c r="B4119" s="170"/>
      <c r="C4119" s="170"/>
      <c r="D4119" s="170"/>
      <c r="E4119" s="170"/>
      <c r="F4119" s="170"/>
      <c r="G4119" s="170"/>
      <c r="H4119" s="170"/>
      <c r="I4119" s="170"/>
      <c r="J4119" s="170"/>
      <c r="K4119" s="170"/>
      <c r="L4119" s="170"/>
      <c r="M4119" s="170"/>
      <c r="N4119" s="170"/>
      <c r="O4119" s="170"/>
      <c r="P4119" s="170"/>
      <c r="Q4119" s="170"/>
      <c r="R4119" s="170"/>
      <c r="S4119" s="170"/>
      <c r="T4119" s="170"/>
      <c r="U4119" s="170"/>
      <c r="V4119" s="170"/>
      <c r="W4119" s="170"/>
      <c r="X4119" s="174"/>
      <c r="Y4119" s="170"/>
      <c r="Z4119" s="170"/>
      <c r="AA4119" s="170"/>
      <c r="AB4119" s="170"/>
      <c r="AC4119" s="170"/>
      <c r="AD4119" s="174"/>
      <c r="AE4119" s="170"/>
      <c r="AF4119" s="170"/>
      <c r="AI4119" s="170"/>
      <c r="AJ4119" s="170"/>
      <c r="AK4119" s="170"/>
      <c r="AL4119" s="170"/>
      <c r="AM4119" s="170"/>
      <c r="AN4119" s="170"/>
    </row>
    <row r="4120" spans="1:40" ht="52.5" customHeight="1" x14ac:dyDescent="0.2">
      <c r="A4120" s="170"/>
      <c r="B4120" s="170"/>
      <c r="C4120" s="170"/>
      <c r="D4120" s="170"/>
      <c r="E4120" s="170"/>
      <c r="F4120" s="170"/>
      <c r="G4120" s="170"/>
      <c r="H4120" s="170"/>
      <c r="I4120" s="170"/>
      <c r="J4120" s="170"/>
      <c r="K4120" s="170"/>
      <c r="L4120" s="170"/>
      <c r="M4120" s="170"/>
      <c r="N4120" s="170"/>
      <c r="O4120" s="170"/>
      <c r="P4120" s="170"/>
      <c r="Q4120" s="170"/>
      <c r="R4120" s="170"/>
      <c r="S4120" s="170"/>
      <c r="T4120" s="170"/>
      <c r="U4120" s="170"/>
      <c r="V4120" s="170"/>
      <c r="W4120" s="170"/>
      <c r="X4120" s="174"/>
      <c r="Y4120" s="170"/>
      <c r="Z4120" s="170"/>
      <c r="AA4120" s="170"/>
      <c r="AB4120" s="170"/>
      <c r="AC4120" s="170"/>
      <c r="AD4120" s="174"/>
      <c r="AE4120" s="170"/>
      <c r="AF4120" s="170"/>
      <c r="AI4120" s="170"/>
      <c r="AJ4120" s="170"/>
      <c r="AK4120" s="170"/>
      <c r="AL4120" s="170"/>
      <c r="AM4120" s="170"/>
      <c r="AN4120" s="170"/>
    </row>
    <row r="4121" spans="1:40" ht="52.5" customHeight="1" x14ac:dyDescent="0.2">
      <c r="A4121" s="170"/>
      <c r="B4121" s="170"/>
      <c r="C4121" s="170"/>
      <c r="D4121" s="170"/>
      <c r="E4121" s="170"/>
      <c r="F4121" s="170"/>
      <c r="G4121" s="170"/>
      <c r="H4121" s="170"/>
      <c r="I4121" s="170"/>
      <c r="J4121" s="170"/>
      <c r="K4121" s="170"/>
      <c r="L4121" s="170"/>
      <c r="M4121" s="170"/>
      <c r="N4121" s="170"/>
      <c r="O4121" s="170"/>
      <c r="P4121" s="170"/>
      <c r="Q4121" s="170"/>
      <c r="R4121" s="170"/>
      <c r="S4121" s="170"/>
      <c r="T4121" s="170"/>
      <c r="U4121" s="170"/>
      <c r="V4121" s="170"/>
      <c r="W4121" s="170"/>
      <c r="X4121" s="174"/>
      <c r="Y4121" s="170"/>
      <c r="Z4121" s="170"/>
      <c r="AA4121" s="170"/>
      <c r="AB4121" s="170"/>
      <c r="AC4121" s="170"/>
      <c r="AD4121" s="174"/>
      <c r="AE4121" s="170"/>
      <c r="AF4121" s="170"/>
      <c r="AI4121" s="170"/>
      <c r="AJ4121" s="170"/>
      <c r="AK4121" s="170"/>
      <c r="AL4121" s="170"/>
      <c r="AM4121" s="170"/>
      <c r="AN4121" s="170"/>
    </row>
    <row r="4122" spans="1:40" ht="52.5" customHeight="1" x14ac:dyDescent="0.2">
      <c r="A4122" s="170"/>
      <c r="B4122" s="170"/>
      <c r="C4122" s="170"/>
      <c r="D4122" s="170"/>
      <c r="E4122" s="170"/>
      <c r="F4122" s="170"/>
      <c r="G4122" s="170"/>
      <c r="H4122" s="170"/>
      <c r="I4122" s="170"/>
      <c r="J4122" s="170"/>
      <c r="K4122" s="170"/>
      <c r="L4122" s="170"/>
      <c r="M4122" s="170"/>
      <c r="N4122" s="170"/>
      <c r="O4122" s="170"/>
      <c r="P4122" s="170"/>
      <c r="Q4122" s="170"/>
      <c r="R4122" s="170"/>
      <c r="S4122" s="170"/>
      <c r="T4122" s="170"/>
      <c r="U4122" s="170"/>
      <c r="V4122" s="170"/>
      <c r="W4122" s="170"/>
      <c r="X4122" s="174"/>
      <c r="Y4122" s="170"/>
      <c r="Z4122" s="170"/>
      <c r="AA4122" s="170"/>
      <c r="AB4122" s="170"/>
      <c r="AC4122" s="170"/>
      <c r="AD4122" s="174"/>
      <c r="AE4122" s="170"/>
      <c r="AF4122" s="170"/>
      <c r="AI4122" s="170"/>
      <c r="AJ4122" s="170"/>
      <c r="AK4122" s="170"/>
      <c r="AL4122" s="170"/>
      <c r="AM4122" s="170"/>
      <c r="AN4122" s="170"/>
    </row>
    <row r="4123" spans="1:40" ht="52.5" customHeight="1" x14ac:dyDescent="0.2">
      <c r="A4123" s="170"/>
      <c r="B4123" s="170"/>
      <c r="C4123" s="170"/>
      <c r="D4123" s="170"/>
      <c r="E4123" s="170"/>
      <c r="F4123" s="170"/>
      <c r="G4123" s="170"/>
      <c r="H4123" s="170"/>
      <c r="I4123" s="170"/>
      <c r="J4123" s="170"/>
      <c r="K4123" s="170"/>
      <c r="L4123" s="170"/>
      <c r="M4123" s="170"/>
      <c r="N4123" s="170"/>
      <c r="O4123" s="170"/>
      <c r="P4123" s="170"/>
      <c r="Q4123" s="170"/>
      <c r="R4123" s="170"/>
      <c r="S4123" s="170"/>
      <c r="T4123" s="170"/>
      <c r="U4123" s="170"/>
      <c r="V4123" s="170"/>
      <c r="W4123" s="170"/>
      <c r="X4123" s="174"/>
      <c r="Y4123" s="170"/>
      <c r="Z4123" s="170"/>
      <c r="AA4123" s="170"/>
      <c r="AB4123" s="170"/>
      <c r="AC4123" s="170"/>
      <c r="AD4123" s="174"/>
      <c r="AE4123" s="170"/>
      <c r="AF4123" s="170"/>
      <c r="AI4123" s="170"/>
      <c r="AJ4123" s="170"/>
      <c r="AK4123" s="170"/>
      <c r="AL4123" s="170"/>
      <c r="AM4123" s="170"/>
      <c r="AN4123" s="170"/>
    </row>
    <row r="4124" spans="1:40" ht="52.5" customHeight="1" x14ac:dyDescent="0.2">
      <c r="A4124" s="170"/>
      <c r="B4124" s="170"/>
      <c r="C4124" s="170"/>
      <c r="D4124" s="170"/>
      <c r="E4124" s="170"/>
      <c r="F4124" s="170"/>
      <c r="G4124" s="170"/>
      <c r="H4124" s="170"/>
      <c r="I4124" s="170"/>
      <c r="J4124" s="170"/>
      <c r="K4124" s="170"/>
      <c r="L4124" s="170"/>
      <c r="M4124" s="170"/>
      <c r="N4124" s="170"/>
      <c r="O4124" s="170"/>
      <c r="P4124" s="170"/>
      <c r="Q4124" s="170"/>
      <c r="R4124" s="170"/>
      <c r="S4124" s="170"/>
      <c r="T4124" s="170"/>
      <c r="U4124" s="170"/>
      <c r="V4124" s="170"/>
      <c r="W4124" s="170"/>
      <c r="X4124" s="174"/>
      <c r="Y4124" s="170"/>
      <c r="Z4124" s="170"/>
      <c r="AA4124" s="170"/>
      <c r="AB4124" s="170"/>
      <c r="AC4124" s="170"/>
      <c r="AD4124" s="174"/>
      <c r="AE4124" s="170"/>
      <c r="AF4124" s="170"/>
      <c r="AI4124" s="170"/>
      <c r="AJ4124" s="170"/>
      <c r="AK4124" s="170"/>
      <c r="AL4124" s="170"/>
      <c r="AM4124" s="170"/>
      <c r="AN4124" s="170"/>
    </row>
    <row r="4125" spans="1:40" ht="52.5" customHeight="1" x14ac:dyDescent="0.2">
      <c r="A4125" s="170"/>
      <c r="B4125" s="170"/>
      <c r="C4125" s="170"/>
      <c r="D4125" s="170"/>
      <c r="E4125" s="170"/>
      <c r="F4125" s="170"/>
      <c r="G4125" s="170"/>
      <c r="H4125" s="170"/>
      <c r="I4125" s="170"/>
      <c r="J4125" s="170"/>
      <c r="K4125" s="170"/>
      <c r="L4125" s="170"/>
      <c r="M4125" s="170"/>
      <c r="N4125" s="170"/>
      <c r="O4125" s="170"/>
      <c r="P4125" s="170"/>
      <c r="Q4125" s="170"/>
      <c r="R4125" s="170"/>
      <c r="S4125" s="170"/>
      <c r="T4125" s="170"/>
      <c r="U4125" s="170"/>
      <c r="V4125" s="170"/>
      <c r="W4125" s="170"/>
      <c r="X4125" s="174"/>
      <c r="Y4125" s="170"/>
      <c r="Z4125" s="170"/>
      <c r="AA4125" s="170"/>
      <c r="AB4125" s="170"/>
      <c r="AC4125" s="170"/>
      <c r="AD4125" s="174"/>
      <c r="AE4125" s="170"/>
      <c r="AF4125" s="170"/>
      <c r="AI4125" s="170"/>
      <c r="AJ4125" s="170"/>
      <c r="AK4125" s="170"/>
      <c r="AL4125" s="170"/>
      <c r="AM4125" s="170"/>
      <c r="AN4125" s="170"/>
    </row>
    <row r="4126" spans="1:40" ht="52.5" customHeight="1" x14ac:dyDescent="0.2">
      <c r="A4126" s="170"/>
      <c r="B4126" s="170"/>
      <c r="C4126" s="170"/>
      <c r="D4126" s="170"/>
      <c r="E4126" s="170"/>
      <c r="F4126" s="170"/>
      <c r="G4126" s="170"/>
      <c r="H4126" s="170"/>
      <c r="I4126" s="170"/>
      <c r="J4126" s="170"/>
      <c r="K4126" s="170"/>
      <c r="L4126" s="170"/>
      <c r="M4126" s="170"/>
      <c r="N4126" s="170"/>
      <c r="O4126" s="170"/>
      <c r="P4126" s="170"/>
      <c r="Q4126" s="170"/>
      <c r="R4126" s="170"/>
      <c r="S4126" s="170"/>
      <c r="T4126" s="170"/>
      <c r="U4126" s="170"/>
      <c r="V4126" s="170"/>
      <c r="W4126" s="170"/>
      <c r="X4126" s="174"/>
      <c r="Y4126" s="170"/>
      <c r="Z4126" s="170"/>
      <c r="AA4126" s="170"/>
      <c r="AB4126" s="170"/>
      <c r="AC4126" s="170"/>
      <c r="AD4126" s="174"/>
      <c r="AE4126" s="170"/>
      <c r="AF4126" s="170"/>
      <c r="AI4126" s="170"/>
      <c r="AJ4126" s="170"/>
      <c r="AK4126" s="170"/>
      <c r="AL4126" s="170"/>
      <c r="AM4126" s="170"/>
      <c r="AN4126" s="170"/>
    </row>
    <row r="4127" spans="1:40" ht="52.5" customHeight="1" x14ac:dyDescent="0.2">
      <c r="A4127" s="170"/>
      <c r="B4127" s="170"/>
      <c r="C4127" s="170"/>
      <c r="D4127" s="170"/>
      <c r="E4127" s="170"/>
      <c r="F4127" s="170"/>
      <c r="G4127" s="170"/>
      <c r="H4127" s="170"/>
      <c r="I4127" s="170"/>
      <c r="J4127" s="170"/>
      <c r="K4127" s="170"/>
      <c r="L4127" s="170"/>
      <c r="M4127" s="170"/>
      <c r="N4127" s="170"/>
      <c r="O4127" s="170"/>
      <c r="P4127" s="170"/>
      <c r="Q4127" s="170"/>
      <c r="R4127" s="170"/>
      <c r="S4127" s="170"/>
      <c r="T4127" s="170"/>
      <c r="U4127" s="170"/>
      <c r="V4127" s="170"/>
      <c r="W4127" s="170"/>
      <c r="X4127" s="174"/>
      <c r="Y4127" s="170"/>
      <c r="Z4127" s="170"/>
      <c r="AA4127" s="170"/>
      <c r="AB4127" s="170"/>
      <c r="AC4127" s="170"/>
      <c r="AD4127" s="174"/>
      <c r="AE4127" s="170"/>
      <c r="AF4127" s="170"/>
      <c r="AI4127" s="170"/>
      <c r="AJ4127" s="170"/>
      <c r="AK4127" s="170"/>
      <c r="AL4127" s="170"/>
      <c r="AM4127" s="170"/>
      <c r="AN4127" s="170"/>
    </row>
    <row r="4128" spans="1:40" ht="52.5" customHeight="1" x14ac:dyDescent="0.2">
      <c r="A4128" s="170"/>
      <c r="B4128" s="170"/>
      <c r="C4128" s="170"/>
      <c r="D4128" s="170"/>
      <c r="E4128" s="170"/>
      <c r="F4128" s="170"/>
      <c r="G4128" s="170"/>
      <c r="H4128" s="170"/>
      <c r="I4128" s="170"/>
      <c r="J4128" s="170"/>
      <c r="K4128" s="170"/>
      <c r="L4128" s="170"/>
      <c r="M4128" s="170"/>
      <c r="N4128" s="170"/>
      <c r="O4128" s="170"/>
      <c r="P4128" s="170"/>
      <c r="Q4128" s="170"/>
      <c r="R4128" s="170"/>
      <c r="S4128" s="170"/>
      <c r="T4128" s="170"/>
      <c r="U4128" s="170"/>
      <c r="V4128" s="170"/>
      <c r="W4128" s="170"/>
      <c r="X4128" s="174"/>
      <c r="Y4128" s="170"/>
      <c r="Z4128" s="170"/>
      <c r="AA4128" s="170"/>
      <c r="AB4128" s="170"/>
      <c r="AC4128" s="170"/>
      <c r="AD4128" s="174"/>
      <c r="AE4128" s="170"/>
      <c r="AF4128" s="170"/>
      <c r="AI4128" s="170"/>
      <c r="AJ4128" s="170"/>
      <c r="AK4128" s="170"/>
      <c r="AL4128" s="170"/>
      <c r="AM4128" s="170"/>
      <c r="AN4128" s="170"/>
    </row>
    <row r="4129" spans="1:40" ht="52.5" customHeight="1" x14ac:dyDescent="0.2">
      <c r="A4129" s="170"/>
      <c r="B4129" s="170"/>
      <c r="C4129" s="170"/>
      <c r="D4129" s="170"/>
      <c r="E4129" s="170"/>
      <c r="F4129" s="170"/>
      <c r="G4129" s="170"/>
      <c r="H4129" s="170"/>
      <c r="I4129" s="170"/>
      <c r="J4129" s="170"/>
      <c r="K4129" s="170"/>
      <c r="L4129" s="170"/>
      <c r="M4129" s="170"/>
      <c r="N4129" s="170"/>
      <c r="O4129" s="170"/>
      <c r="P4129" s="170"/>
      <c r="Q4129" s="170"/>
      <c r="R4129" s="170"/>
      <c r="S4129" s="170"/>
      <c r="T4129" s="170"/>
      <c r="U4129" s="170"/>
      <c r="V4129" s="170"/>
      <c r="W4129" s="170"/>
      <c r="X4129" s="174"/>
      <c r="Y4129" s="170"/>
      <c r="Z4129" s="170"/>
      <c r="AA4129" s="170"/>
      <c r="AB4129" s="170"/>
      <c r="AC4129" s="170"/>
      <c r="AD4129" s="174"/>
      <c r="AE4129" s="170"/>
      <c r="AF4129" s="170"/>
      <c r="AI4129" s="170"/>
      <c r="AJ4129" s="170"/>
      <c r="AK4129" s="170"/>
      <c r="AL4129" s="170"/>
      <c r="AM4129" s="170"/>
      <c r="AN4129" s="170"/>
    </row>
    <row r="4130" spans="1:40" ht="52.5" customHeight="1" x14ac:dyDescent="0.2">
      <c r="A4130" s="170"/>
      <c r="B4130" s="170"/>
      <c r="C4130" s="170"/>
      <c r="D4130" s="170"/>
      <c r="E4130" s="170"/>
      <c r="F4130" s="170"/>
      <c r="G4130" s="170"/>
      <c r="H4130" s="170"/>
      <c r="I4130" s="170"/>
      <c r="J4130" s="170"/>
      <c r="K4130" s="170"/>
      <c r="L4130" s="170"/>
      <c r="M4130" s="170"/>
      <c r="N4130" s="170"/>
      <c r="O4130" s="170"/>
      <c r="P4130" s="170"/>
      <c r="Q4130" s="170"/>
      <c r="R4130" s="170"/>
      <c r="S4130" s="170"/>
      <c r="T4130" s="170"/>
      <c r="U4130" s="170"/>
      <c r="V4130" s="170"/>
      <c r="W4130" s="170"/>
      <c r="X4130" s="174"/>
      <c r="Y4130" s="170"/>
      <c r="Z4130" s="170"/>
      <c r="AA4130" s="170"/>
      <c r="AB4130" s="170"/>
      <c r="AC4130" s="170"/>
      <c r="AD4130" s="174"/>
      <c r="AE4130" s="170"/>
      <c r="AF4130" s="170"/>
      <c r="AI4130" s="170"/>
      <c r="AJ4130" s="170"/>
      <c r="AK4130" s="170"/>
      <c r="AL4130" s="170"/>
      <c r="AM4130" s="170"/>
      <c r="AN4130" s="170"/>
    </row>
    <row r="4131" spans="1:40" ht="52.5" customHeight="1" x14ac:dyDescent="0.2">
      <c r="A4131" s="170"/>
      <c r="B4131" s="170"/>
      <c r="C4131" s="170"/>
      <c r="D4131" s="170"/>
      <c r="E4131" s="170"/>
      <c r="F4131" s="170"/>
      <c r="G4131" s="170"/>
      <c r="H4131" s="170"/>
      <c r="I4131" s="170"/>
      <c r="J4131" s="170"/>
      <c r="K4131" s="170"/>
      <c r="L4131" s="170"/>
      <c r="M4131" s="170"/>
      <c r="N4131" s="170"/>
      <c r="O4131" s="170"/>
      <c r="P4131" s="170"/>
      <c r="Q4131" s="170"/>
      <c r="R4131" s="170"/>
      <c r="S4131" s="170"/>
      <c r="T4131" s="170"/>
      <c r="U4131" s="170"/>
      <c r="V4131" s="170"/>
      <c r="W4131" s="170"/>
      <c r="X4131" s="174"/>
      <c r="Y4131" s="170"/>
      <c r="Z4131" s="170"/>
      <c r="AA4131" s="170"/>
      <c r="AB4131" s="170"/>
      <c r="AC4131" s="170"/>
      <c r="AD4131" s="174"/>
      <c r="AE4131" s="170"/>
      <c r="AF4131" s="170"/>
      <c r="AI4131" s="170"/>
      <c r="AJ4131" s="170"/>
      <c r="AK4131" s="170"/>
      <c r="AL4131" s="170"/>
      <c r="AM4131" s="170"/>
      <c r="AN4131" s="170"/>
    </row>
    <row r="4132" spans="1:40" ht="52.5" customHeight="1" x14ac:dyDescent="0.2">
      <c r="A4132" s="170"/>
      <c r="B4132" s="170"/>
      <c r="C4132" s="170"/>
      <c r="D4132" s="170"/>
      <c r="E4132" s="170"/>
      <c r="F4132" s="170"/>
      <c r="G4132" s="170"/>
      <c r="H4132" s="170"/>
      <c r="I4132" s="170"/>
      <c r="J4132" s="170"/>
      <c r="K4132" s="170"/>
      <c r="L4132" s="170"/>
      <c r="M4132" s="170"/>
      <c r="N4132" s="170"/>
      <c r="O4132" s="170"/>
      <c r="P4132" s="170"/>
      <c r="Q4132" s="170"/>
      <c r="R4132" s="170"/>
      <c r="S4132" s="170"/>
      <c r="T4132" s="170"/>
      <c r="U4132" s="170"/>
      <c r="V4132" s="170"/>
      <c r="W4132" s="170"/>
      <c r="X4132" s="174"/>
      <c r="Y4132" s="170"/>
      <c r="Z4132" s="170"/>
      <c r="AA4132" s="170"/>
      <c r="AB4132" s="170"/>
      <c r="AC4132" s="170"/>
      <c r="AD4132" s="174"/>
      <c r="AE4132" s="170"/>
      <c r="AF4132" s="170"/>
      <c r="AI4132" s="170"/>
      <c r="AJ4132" s="170"/>
      <c r="AK4132" s="170"/>
      <c r="AL4132" s="170"/>
      <c r="AM4132" s="170"/>
      <c r="AN4132" s="170"/>
    </row>
    <row r="4133" spans="1:40" ht="52.5" customHeight="1" x14ac:dyDescent="0.2">
      <c r="A4133" s="170"/>
      <c r="B4133" s="170"/>
      <c r="C4133" s="170"/>
      <c r="D4133" s="170"/>
      <c r="E4133" s="170"/>
      <c r="F4133" s="170"/>
      <c r="G4133" s="170"/>
      <c r="H4133" s="170"/>
      <c r="I4133" s="170"/>
      <c r="J4133" s="170"/>
      <c r="K4133" s="170"/>
      <c r="L4133" s="170"/>
      <c r="M4133" s="170"/>
      <c r="N4133" s="170"/>
      <c r="O4133" s="170"/>
      <c r="P4133" s="170"/>
      <c r="Q4133" s="170"/>
      <c r="R4133" s="170"/>
      <c r="S4133" s="170"/>
      <c r="T4133" s="170"/>
      <c r="U4133" s="170"/>
      <c r="V4133" s="170"/>
      <c r="W4133" s="170"/>
      <c r="X4133" s="174"/>
      <c r="Y4133" s="170"/>
      <c r="Z4133" s="170"/>
      <c r="AA4133" s="170"/>
      <c r="AB4133" s="170"/>
      <c r="AC4133" s="170"/>
      <c r="AD4133" s="174"/>
      <c r="AE4133" s="170"/>
      <c r="AF4133" s="170"/>
      <c r="AI4133" s="170"/>
      <c r="AJ4133" s="170"/>
      <c r="AK4133" s="170"/>
      <c r="AL4133" s="170"/>
      <c r="AM4133" s="170"/>
      <c r="AN4133" s="170"/>
    </row>
    <row r="4134" spans="1:40" ht="52.5" customHeight="1" x14ac:dyDescent="0.2">
      <c r="A4134" s="170"/>
      <c r="B4134" s="170"/>
      <c r="C4134" s="170"/>
      <c r="D4134" s="170"/>
      <c r="E4134" s="170"/>
      <c r="F4134" s="170"/>
      <c r="G4134" s="170"/>
      <c r="H4134" s="170"/>
      <c r="I4134" s="170"/>
      <c r="J4134" s="170"/>
      <c r="K4134" s="170"/>
      <c r="L4134" s="170"/>
      <c r="M4134" s="170"/>
      <c r="N4134" s="170"/>
      <c r="O4134" s="170"/>
      <c r="P4134" s="170"/>
      <c r="Q4134" s="170"/>
      <c r="R4134" s="170"/>
      <c r="S4134" s="170"/>
      <c r="T4134" s="170"/>
      <c r="U4134" s="170"/>
      <c r="V4134" s="170"/>
      <c r="W4134" s="170"/>
      <c r="X4134" s="174"/>
      <c r="Y4134" s="170"/>
      <c r="Z4134" s="170"/>
      <c r="AA4134" s="170"/>
      <c r="AB4134" s="170"/>
      <c r="AC4134" s="170"/>
      <c r="AD4134" s="174"/>
      <c r="AE4134" s="170"/>
      <c r="AF4134" s="170"/>
      <c r="AI4134" s="170"/>
      <c r="AJ4134" s="170"/>
      <c r="AK4134" s="170"/>
      <c r="AL4134" s="170"/>
      <c r="AM4134" s="170"/>
      <c r="AN4134" s="170"/>
    </row>
    <row r="4135" spans="1:40" ht="52.5" customHeight="1" x14ac:dyDescent="0.2">
      <c r="A4135" s="170"/>
      <c r="B4135" s="170"/>
      <c r="C4135" s="170"/>
      <c r="D4135" s="170"/>
      <c r="E4135" s="170"/>
      <c r="F4135" s="170"/>
      <c r="G4135" s="170"/>
      <c r="H4135" s="170"/>
      <c r="I4135" s="170"/>
      <c r="J4135" s="170"/>
      <c r="K4135" s="170"/>
      <c r="L4135" s="170"/>
      <c r="M4135" s="170"/>
      <c r="N4135" s="170"/>
      <c r="O4135" s="170"/>
      <c r="P4135" s="170"/>
      <c r="Q4135" s="170"/>
      <c r="R4135" s="170"/>
      <c r="S4135" s="170"/>
      <c r="T4135" s="170"/>
      <c r="U4135" s="170"/>
      <c r="V4135" s="170"/>
      <c r="W4135" s="170"/>
      <c r="X4135" s="174"/>
      <c r="Y4135" s="170"/>
      <c r="Z4135" s="170"/>
      <c r="AA4135" s="170"/>
      <c r="AB4135" s="170"/>
      <c r="AC4135" s="170"/>
      <c r="AD4135" s="174"/>
      <c r="AE4135" s="170"/>
      <c r="AF4135" s="170"/>
      <c r="AI4135" s="170"/>
      <c r="AJ4135" s="170"/>
      <c r="AK4135" s="170"/>
      <c r="AL4135" s="170"/>
      <c r="AM4135" s="170"/>
      <c r="AN4135" s="170"/>
    </row>
    <row r="4136" spans="1:40" ht="52.5" customHeight="1" x14ac:dyDescent="0.2">
      <c r="A4136" s="170"/>
      <c r="B4136" s="170"/>
      <c r="C4136" s="170"/>
      <c r="D4136" s="170"/>
      <c r="E4136" s="170"/>
      <c r="F4136" s="170"/>
      <c r="G4136" s="170"/>
      <c r="H4136" s="170"/>
      <c r="I4136" s="170"/>
      <c r="J4136" s="170"/>
      <c r="K4136" s="170"/>
      <c r="L4136" s="170"/>
      <c r="M4136" s="170"/>
      <c r="N4136" s="170"/>
      <c r="O4136" s="170"/>
      <c r="P4136" s="170"/>
      <c r="Q4136" s="170"/>
      <c r="R4136" s="170"/>
      <c r="S4136" s="170"/>
      <c r="T4136" s="170"/>
      <c r="U4136" s="170"/>
      <c r="V4136" s="170"/>
      <c r="W4136" s="170"/>
      <c r="X4136" s="174"/>
      <c r="Y4136" s="170"/>
      <c r="Z4136" s="170"/>
      <c r="AA4136" s="170"/>
      <c r="AB4136" s="170"/>
      <c r="AC4136" s="170"/>
      <c r="AD4136" s="174"/>
      <c r="AE4136" s="170"/>
      <c r="AF4136" s="170"/>
      <c r="AI4136" s="170"/>
      <c r="AJ4136" s="170"/>
      <c r="AK4136" s="170"/>
      <c r="AL4136" s="170"/>
      <c r="AM4136" s="170"/>
      <c r="AN4136" s="170"/>
    </row>
    <row r="4137" spans="1:40" ht="52.5" customHeight="1" x14ac:dyDescent="0.2">
      <c r="A4137" s="170"/>
      <c r="B4137" s="170"/>
      <c r="C4137" s="170"/>
      <c r="D4137" s="170"/>
      <c r="E4137" s="170"/>
      <c r="F4137" s="170"/>
      <c r="G4137" s="170"/>
      <c r="H4137" s="170"/>
      <c r="I4137" s="170"/>
      <c r="J4137" s="170"/>
      <c r="K4137" s="170"/>
      <c r="L4137" s="170"/>
      <c r="M4137" s="170"/>
      <c r="N4137" s="170"/>
      <c r="O4137" s="170"/>
      <c r="P4137" s="170"/>
      <c r="Q4137" s="170"/>
      <c r="R4137" s="170"/>
      <c r="S4137" s="170"/>
      <c r="T4137" s="170"/>
      <c r="U4137" s="170"/>
      <c r="V4137" s="170"/>
      <c r="W4137" s="170"/>
      <c r="X4137" s="174"/>
      <c r="Y4137" s="170"/>
      <c r="Z4137" s="170"/>
      <c r="AA4137" s="170"/>
      <c r="AB4137" s="170"/>
      <c r="AC4137" s="170"/>
      <c r="AD4137" s="174"/>
      <c r="AE4137" s="170"/>
      <c r="AF4137" s="170"/>
      <c r="AI4137" s="170"/>
      <c r="AJ4137" s="170"/>
      <c r="AK4137" s="170"/>
      <c r="AL4137" s="170"/>
      <c r="AM4137" s="170"/>
      <c r="AN4137" s="170"/>
    </row>
    <row r="4138" spans="1:40" ht="52.5" customHeight="1" x14ac:dyDescent="0.2">
      <c r="A4138" s="170"/>
      <c r="B4138" s="170"/>
      <c r="C4138" s="170"/>
      <c r="D4138" s="170"/>
      <c r="E4138" s="170"/>
      <c r="F4138" s="170"/>
      <c r="G4138" s="170"/>
      <c r="H4138" s="170"/>
      <c r="I4138" s="170"/>
      <c r="J4138" s="170"/>
      <c r="K4138" s="170"/>
      <c r="L4138" s="170"/>
      <c r="M4138" s="170"/>
      <c r="N4138" s="170"/>
      <c r="O4138" s="170"/>
      <c r="P4138" s="170"/>
      <c r="Q4138" s="170"/>
      <c r="R4138" s="170"/>
      <c r="S4138" s="170"/>
      <c r="T4138" s="170"/>
      <c r="U4138" s="170"/>
      <c r="V4138" s="170"/>
      <c r="W4138" s="170"/>
      <c r="X4138" s="174"/>
      <c r="Y4138" s="170"/>
      <c r="Z4138" s="170"/>
      <c r="AA4138" s="170"/>
      <c r="AB4138" s="170"/>
      <c r="AC4138" s="170"/>
      <c r="AD4138" s="174"/>
      <c r="AE4138" s="170"/>
      <c r="AF4138" s="170"/>
      <c r="AI4138" s="170"/>
      <c r="AJ4138" s="170"/>
      <c r="AK4138" s="170"/>
      <c r="AL4138" s="170"/>
      <c r="AM4138" s="170"/>
      <c r="AN4138" s="170"/>
    </row>
    <row r="4139" spans="1:40" ht="52.5" customHeight="1" x14ac:dyDescent="0.2">
      <c r="A4139" s="170"/>
      <c r="B4139" s="170"/>
      <c r="C4139" s="170"/>
      <c r="D4139" s="170"/>
      <c r="E4139" s="170"/>
      <c r="F4139" s="170"/>
      <c r="G4139" s="170"/>
      <c r="H4139" s="170"/>
      <c r="I4139" s="170"/>
      <c r="J4139" s="170"/>
      <c r="K4139" s="170"/>
      <c r="L4139" s="170"/>
      <c r="M4139" s="170"/>
      <c r="N4139" s="170"/>
      <c r="O4139" s="170"/>
      <c r="P4139" s="170"/>
      <c r="Q4139" s="170"/>
      <c r="R4139" s="170"/>
      <c r="S4139" s="170"/>
      <c r="T4139" s="170"/>
      <c r="U4139" s="170"/>
      <c r="V4139" s="170"/>
      <c r="W4139" s="170"/>
      <c r="X4139" s="174"/>
      <c r="Y4139" s="170"/>
      <c r="Z4139" s="170"/>
      <c r="AA4139" s="170"/>
      <c r="AB4139" s="170"/>
      <c r="AC4139" s="170"/>
      <c r="AD4139" s="174"/>
      <c r="AE4139" s="170"/>
      <c r="AF4139" s="170"/>
      <c r="AI4139" s="170"/>
      <c r="AJ4139" s="170"/>
      <c r="AK4139" s="170"/>
      <c r="AL4139" s="170"/>
      <c r="AM4139" s="170"/>
      <c r="AN4139" s="170"/>
    </row>
    <row r="4140" spans="1:40" ht="52.5" customHeight="1" x14ac:dyDescent="0.2">
      <c r="A4140" s="170"/>
      <c r="B4140" s="170"/>
      <c r="C4140" s="170"/>
      <c r="D4140" s="170"/>
      <c r="E4140" s="170"/>
      <c r="F4140" s="170"/>
      <c r="G4140" s="170"/>
      <c r="H4140" s="170"/>
      <c r="I4140" s="170"/>
      <c r="J4140" s="170"/>
      <c r="K4140" s="170"/>
      <c r="L4140" s="170"/>
      <c r="M4140" s="170"/>
      <c r="N4140" s="170"/>
      <c r="O4140" s="170"/>
      <c r="P4140" s="170"/>
      <c r="Q4140" s="170"/>
      <c r="R4140" s="170"/>
      <c r="S4140" s="170"/>
      <c r="T4140" s="170"/>
      <c r="U4140" s="170"/>
      <c r="V4140" s="170"/>
      <c r="W4140" s="170"/>
      <c r="X4140" s="174"/>
      <c r="Y4140" s="170"/>
      <c r="Z4140" s="170"/>
      <c r="AA4140" s="170"/>
      <c r="AB4140" s="170"/>
      <c r="AC4140" s="170"/>
      <c r="AD4140" s="174"/>
      <c r="AE4140" s="170"/>
      <c r="AF4140" s="170"/>
      <c r="AI4140" s="170"/>
      <c r="AJ4140" s="170"/>
      <c r="AK4140" s="170"/>
      <c r="AL4140" s="170"/>
      <c r="AM4140" s="170"/>
      <c r="AN4140" s="170"/>
    </row>
    <row r="4141" spans="1:40" ht="52.5" customHeight="1" x14ac:dyDescent="0.2">
      <c r="A4141" s="170"/>
      <c r="B4141" s="170"/>
      <c r="C4141" s="170"/>
      <c r="D4141" s="170"/>
      <c r="E4141" s="170"/>
      <c r="F4141" s="170"/>
      <c r="G4141" s="170"/>
      <c r="H4141" s="170"/>
      <c r="I4141" s="170"/>
      <c r="J4141" s="170"/>
      <c r="K4141" s="170"/>
      <c r="L4141" s="170"/>
      <c r="M4141" s="170"/>
      <c r="N4141" s="170"/>
      <c r="O4141" s="170"/>
      <c r="P4141" s="170"/>
      <c r="Q4141" s="170"/>
      <c r="R4141" s="170"/>
      <c r="S4141" s="170"/>
      <c r="T4141" s="170"/>
      <c r="U4141" s="170"/>
      <c r="V4141" s="170"/>
      <c r="W4141" s="170"/>
      <c r="X4141" s="174"/>
      <c r="Y4141" s="170"/>
      <c r="Z4141" s="170"/>
      <c r="AA4141" s="170"/>
      <c r="AB4141" s="170"/>
      <c r="AC4141" s="170"/>
      <c r="AD4141" s="174"/>
      <c r="AE4141" s="170"/>
      <c r="AF4141" s="170"/>
      <c r="AI4141" s="170"/>
      <c r="AJ4141" s="170"/>
      <c r="AK4141" s="170"/>
      <c r="AL4141" s="170"/>
      <c r="AM4141" s="170"/>
      <c r="AN4141" s="170"/>
    </row>
    <row r="4142" spans="1:40" ht="52.5" customHeight="1" x14ac:dyDescent="0.2">
      <c r="A4142" s="170"/>
      <c r="B4142" s="170"/>
      <c r="C4142" s="170"/>
      <c r="D4142" s="170"/>
      <c r="E4142" s="170"/>
      <c r="F4142" s="170"/>
      <c r="G4142" s="170"/>
      <c r="H4142" s="170"/>
      <c r="I4142" s="170"/>
      <c r="J4142" s="170"/>
      <c r="K4142" s="170"/>
      <c r="L4142" s="170"/>
      <c r="M4142" s="170"/>
      <c r="N4142" s="170"/>
      <c r="O4142" s="170"/>
      <c r="P4142" s="170"/>
      <c r="Q4142" s="170"/>
      <c r="R4142" s="170"/>
      <c r="S4142" s="170"/>
      <c r="T4142" s="170"/>
      <c r="U4142" s="170"/>
      <c r="V4142" s="170"/>
      <c r="W4142" s="170"/>
      <c r="X4142" s="174"/>
      <c r="Y4142" s="170"/>
      <c r="Z4142" s="170"/>
      <c r="AA4142" s="170"/>
      <c r="AB4142" s="170"/>
      <c r="AC4142" s="170"/>
      <c r="AD4142" s="174"/>
      <c r="AE4142" s="170"/>
      <c r="AF4142" s="170"/>
      <c r="AI4142" s="170"/>
      <c r="AJ4142" s="170"/>
      <c r="AK4142" s="170"/>
      <c r="AL4142" s="170"/>
      <c r="AM4142" s="170"/>
      <c r="AN4142" s="170"/>
    </row>
    <row r="4143" spans="1:40" ht="52.5" customHeight="1" x14ac:dyDescent="0.2">
      <c r="A4143" s="170"/>
      <c r="B4143" s="170"/>
      <c r="C4143" s="170"/>
      <c r="D4143" s="170"/>
      <c r="E4143" s="170"/>
      <c r="F4143" s="170"/>
      <c r="G4143" s="170"/>
      <c r="H4143" s="170"/>
      <c r="I4143" s="170"/>
      <c r="J4143" s="170"/>
      <c r="K4143" s="170"/>
      <c r="L4143" s="170"/>
      <c r="M4143" s="170"/>
      <c r="N4143" s="170"/>
      <c r="O4143" s="170"/>
      <c r="P4143" s="170"/>
      <c r="Q4143" s="170"/>
      <c r="R4143" s="170"/>
      <c r="S4143" s="170"/>
      <c r="T4143" s="170"/>
      <c r="U4143" s="170"/>
      <c r="V4143" s="170"/>
      <c r="W4143" s="170"/>
      <c r="X4143" s="174"/>
      <c r="Y4143" s="170"/>
      <c r="Z4143" s="170"/>
      <c r="AA4143" s="170"/>
      <c r="AB4143" s="170"/>
      <c r="AC4143" s="170"/>
      <c r="AD4143" s="174"/>
      <c r="AE4143" s="170"/>
      <c r="AF4143" s="170"/>
      <c r="AI4143" s="170"/>
      <c r="AJ4143" s="170"/>
      <c r="AK4143" s="170"/>
      <c r="AL4143" s="170"/>
      <c r="AM4143" s="170"/>
      <c r="AN4143" s="170"/>
    </row>
    <row r="4144" spans="1:40" ht="52.5" customHeight="1" x14ac:dyDescent="0.2">
      <c r="A4144" s="170"/>
      <c r="B4144" s="170"/>
      <c r="C4144" s="170"/>
      <c r="D4144" s="170"/>
      <c r="E4144" s="170"/>
      <c r="F4144" s="170"/>
      <c r="G4144" s="170"/>
      <c r="H4144" s="170"/>
      <c r="I4144" s="170"/>
      <c r="J4144" s="170"/>
      <c r="K4144" s="170"/>
      <c r="L4144" s="170"/>
      <c r="M4144" s="170"/>
      <c r="N4144" s="170"/>
      <c r="O4144" s="170"/>
      <c r="P4144" s="170"/>
      <c r="Q4144" s="170"/>
      <c r="R4144" s="170"/>
      <c r="S4144" s="170"/>
      <c r="T4144" s="170"/>
      <c r="U4144" s="170"/>
      <c r="V4144" s="170"/>
      <c r="W4144" s="170"/>
      <c r="X4144" s="174"/>
      <c r="Y4144" s="170"/>
      <c r="Z4144" s="170"/>
      <c r="AA4144" s="170"/>
      <c r="AB4144" s="170"/>
      <c r="AC4144" s="170"/>
      <c r="AD4144" s="174"/>
      <c r="AE4144" s="170"/>
      <c r="AF4144" s="170"/>
      <c r="AI4144" s="170"/>
      <c r="AJ4144" s="170"/>
      <c r="AK4144" s="170"/>
      <c r="AL4144" s="170"/>
      <c r="AM4144" s="170"/>
      <c r="AN4144" s="170"/>
    </row>
    <row r="4145" spans="1:40" ht="52.5" customHeight="1" x14ac:dyDescent="0.2">
      <c r="A4145" s="170"/>
      <c r="B4145" s="170"/>
      <c r="C4145" s="170"/>
      <c r="D4145" s="170"/>
      <c r="E4145" s="170"/>
      <c r="F4145" s="170"/>
      <c r="G4145" s="170"/>
      <c r="H4145" s="170"/>
      <c r="I4145" s="170"/>
      <c r="J4145" s="170"/>
      <c r="K4145" s="170"/>
      <c r="L4145" s="170"/>
      <c r="M4145" s="170"/>
      <c r="N4145" s="170"/>
      <c r="O4145" s="170"/>
      <c r="P4145" s="170"/>
      <c r="Q4145" s="170"/>
      <c r="R4145" s="170"/>
      <c r="S4145" s="170"/>
      <c r="T4145" s="170"/>
      <c r="U4145" s="170"/>
      <c r="V4145" s="170"/>
      <c r="W4145" s="170"/>
      <c r="X4145" s="174"/>
      <c r="Y4145" s="170"/>
      <c r="Z4145" s="170"/>
      <c r="AA4145" s="170"/>
      <c r="AB4145" s="170"/>
      <c r="AC4145" s="170"/>
      <c r="AD4145" s="174"/>
      <c r="AE4145" s="170"/>
      <c r="AF4145" s="170"/>
      <c r="AI4145" s="170"/>
      <c r="AJ4145" s="170"/>
      <c r="AK4145" s="170"/>
      <c r="AL4145" s="170"/>
      <c r="AM4145" s="170"/>
      <c r="AN4145" s="170"/>
    </row>
    <row r="4146" spans="1:40" ht="52.5" customHeight="1" x14ac:dyDescent="0.2">
      <c r="A4146" s="170"/>
      <c r="B4146" s="170"/>
      <c r="C4146" s="170"/>
      <c r="D4146" s="170"/>
      <c r="E4146" s="170"/>
      <c r="F4146" s="170"/>
      <c r="G4146" s="170"/>
      <c r="H4146" s="170"/>
      <c r="I4146" s="170"/>
      <c r="J4146" s="170"/>
      <c r="K4146" s="170"/>
      <c r="L4146" s="170"/>
      <c r="M4146" s="170"/>
      <c r="N4146" s="170"/>
      <c r="O4146" s="170"/>
      <c r="P4146" s="170"/>
      <c r="Q4146" s="170"/>
      <c r="R4146" s="170"/>
      <c r="S4146" s="170"/>
      <c r="T4146" s="170"/>
      <c r="U4146" s="170"/>
      <c r="V4146" s="170"/>
      <c r="W4146" s="170"/>
      <c r="X4146" s="174"/>
      <c r="Y4146" s="170"/>
      <c r="Z4146" s="170"/>
      <c r="AA4146" s="170"/>
      <c r="AB4146" s="170"/>
      <c r="AC4146" s="170"/>
      <c r="AD4146" s="174"/>
      <c r="AE4146" s="170"/>
      <c r="AF4146" s="170"/>
      <c r="AI4146" s="170"/>
      <c r="AJ4146" s="170"/>
      <c r="AK4146" s="170"/>
      <c r="AL4146" s="170"/>
      <c r="AM4146" s="170"/>
      <c r="AN4146" s="170"/>
    </row>
    <row r="4147" spans="1:40" ht="52.5" customHeight="1" x14ac:dyDescent="0.2">
      <c r="A4147" s="170"/>
      <c r="B4147" s="170"/>
      <c r="C4147" s="170"/>
      <c r="D4147" s="170"/>
      <c r="E4147" s="170"/>
      <c r="F4147" s="170"/>
      <c r="G4147" s="170"/>
      <c r="H4147" s="170"/>
      <c r="I4147" s="170"/>
      <c r="J4147" s="170"/>
      <c r="K4147" s="170"/>
      <c r="L4147" s="170"/>
      <c r="M4147" s="170"/>
      <c r="N4147" s="170"/>
      <c r="O4147" s="170"/>
      <c r="P4147" s="170"/>
      <c r="Q4147" s="170"/>
      <c r="R4147" s="170"/>
      <c r="S4147" s="170"/>
      <c r="T4147" s="170"/>
      <c r="U4147" s="170"/>
      <c r="V4147" s="170"/>
      <c r="W4147" s="170"/>
      <c r="X4147" s="174"/>
      <c r="Y4147" s="170"/>
      <c r="Z4147" s="170"/>
      <c r="AA4147" s="170"/>
      <c r="AB4147" s="170"/>
      <c r="AC4147" s="170"/>
      <c r="AD4147" s="174"/>
      <c r="AE4147" s="170"/>
      <c r="AF4147" s="170"/>
      <c r="AI4147" s="170"/>
      <c r="AJ4147" s="170"/>
      <c r="AK4147" s="170"/>
      <c r="AL4147" s="170"/>
      <c r="AM4147" s="170"/>
      <c r="AN4147" s="170"/>
    </row>
    <row r="4148" spans="1:40" ht="52.5" customHeight="1" x14ac:dyDescent="0.2">
      <c r="A4148" s="170"/>
      <c r="B4148" s="170"/>
      <c r="C4148" s="170"/>
      <c r="D4148" s="170"/>
      <c r="E4148" s="170"/>
      <c r="F4148" s="170"/>
      <c r="G4148" s="170"/>
      <c r="H4148" s="170"/>
      <c r="I4148" s="170"/>
      <c r="J4148" s="170"/>
      <c r="K4148" s="170"/>
      <c r="L4148" s="170"/>
      <c r="M4148" s="170"/>
      <c r="N4148" s="170"/>
      <c r="O4148" s="170"/>
      <c r="P4148" s="170"/>
      <c r="Q4148" s="170"/>
      <c r="R4148" s="170"/>
      <c r="S4148" s="170"/>
      <c r="T4148" s="170"/>
      <c r="U4148" s="170"/>
      <c r="V4148" s="170"/>
      <c r="W4148" s="170"/>
      <c r="X4148" s="174"/>
      <c r="Y4148" s="170"/>
      <c r="Z4148" s="170"/>
      <c r="AA4148" s="170"/>
      <c r="AB4148" s="170"/>
      <c r="AC4148" s="170"/>
      <c r="AD4148" s="174"/>
      <c r="AE4148" s="170"/>
      <c r="AF4148" s="170"/>
      <c r="AI4148" s="170"/>
      <c r="AJ4148" s="170"/>
      <c r="AK4148" s="170"/>
      <c r="AL4148" s="170"/>
      <c r="AM4148" s="170"/>
      <c r="AN4148" s="170"/>
    </row>
    <row r="4149" spans="1:40" ht="52.5" customHeight="1" x14ac:dyDescent="0.2">
      <c r="A4149" s="170"/>
      <c r="B4149" s="170"/>
      <c r="C4149" s="170"/>
      <c r="D4149" s="170"/>
      <c r="E4149" s="170"/>
      <c r="F4149" s="170"/>
      <c r="G4149" s="170"/>
      <c r="H4149" s="170"/>
      <c r="I4149" s="170"/>
      <c r="J4149" s="170"/>
      <c r="K4149" s="170"/>
      <c r="L4149" s="170"/>
      <c r="M4149" s="170"/>
      <c r="N4149" s="170"/>
      <c r="O4149" s="170"/>
      <c r="P4149" s="170"/>
      <c r="Q4149" s="170"/>
      <c r="R4149" s="170"/>
      <c r="S4149" s="170"/>
      <c r="T4149" s="170"/>
      <c r="U4149" s="170"/>
      <c r="V4149" s="170"/>
      <c r="W4149" s="170"/>
      <c r="X4149" s="174"/>
      <c r="Y4149" s="170"/>
      <c r="Z4149" s="170"/>
      <c r="AA4149" s="170"/>
      <c r="AB4149" s="170"/>
      <c r="AC4149" s="170"/>
      <c r="AD4149" s="174"/>
      <c r="AE4149" s="170"/>
      <c r="AF4149" s="170"/>
      <c r="AI4149" s="170"/>
      <c r="AJ4149" s="170"/>
      <c r="AK4149" s="170"/>
      <c r="AL4149" s="170"/>
      <c r="AM4149" s="170"/>
      <c r="AN4149" s="170"/>
    </row>
    <row r="4150" spans="1:40" ht="52.5" customHeight="1" x14ac:dyDescent="0.2">
      <c r="A4150" s="170"/>
      <c r="B4150" s="170"/>
      <c r="C4150" s="170"/>
      <c r="D4150" s="170"/>
      <c r="E4150" s="170"/>
      <c r="F4150" s="170"/>
      <c r="G4150" s="170"/>
      <c r="H4150" s="170"/>
      <c r="I4150" s="170"/>
      <c r="J4150" s="170"/>
      <c r="K4150" s="170"/>
      <c r="L4150" s="170"/>
      <c r="M4150" s="170"/>
      <c r="N4150" s="170"/>
      <c r="O4150" s="170"/>
      <c r="P4150" s="170"/>
      <c r="Q4150" s="170"/>
      <c r="R4150" s="170"/>
      <c r="S4150" s="170"/>
      <c r="T4150" s="170"/>
      <c r="U4150" s="170"/>
      <c r="V4150" s="170"/>
      <c r="W4150" s="170"/>
      <c r="X4150" s="174"/>
      <c r="Y4150" s="170"/>
      <c r="Z4150" s="170"/>
      <c r="AA4150" s="170"/>
      <c r="AB4150" s="170"/>
      <c r="AC4150" s="170"/>
      <c r="AD4150" s="174"/>
      <c r="AE4150" s="170"/>
      <c r="AF4150" s="170"/>
      <c r="AI4150" s="170"/>
      <c r="AJ4150" s="170"/>
      <c r="AK4150" s="170"/>
      <c r="AL4150" s="170"/>
      <c r="AM4150" s="170"/>
      <c r="AN4150" s="170"/>
    </row>
    <row r="4151" spans="1:40" ht="52.5" customHeight="1" x14ac:dyDescent="0.2">
      <c r="A4151" s="170"/>
      <c r="B4151" s="170"/>
      <c r="C4151" s="170"/>
      <c r="D4151" s="170"/>
      <c r="E4151" s="170"/>
      <c r="F4151" s="170"/>
      <c r="G4151" s="170"/>
      <c r="H4151" s="170"/>
      <c r="I4151" s="170"/>
      <c r="J4151" s="170"/>
      <c r="K4151" s="170"/>
      <c r="L4151" s="170"/>
      <c r="M4151" s="170"/>
      <c r="N4151" s="170"/>
      <c r="O4151" s="170"/>
      <c r="P4151" s="170"/>
      <c r="Q4151" s="170"/>
      <c r="R4151" s="170"/>
      <c r="S4151" s="170"/>
      <c r="T4151" s="170"/>
      <c r="U4151" s="170"/>
      <c r="V4151" s="170"/>
      <c r="W4151" s="170"/>
      <c r="X4151" s="174"/>
      <c r="Y4151" s="170"/>
      <c r="Z4151" s="170"/>
      <c r="AA4151" s="170"/>
      <c r="AB4151" s="170"/>
      <c r="AC4151" s="170"/>
      <c r="AD4151" s="174"/>
      <c r="AE4151" s="170"/>
      <c r="AF4151" s="170"/>
      <c r="AI4151" s="170"/>
      <c r="AJ4151" s="170"/>
      <c r="AK4151" s="170"/>
      <c r="AL4151" s="170"/>
      <c r="AM4151" s="170"/>
      <c r="AN4151" s="170"/>
    </row>
    <row r="4152" spans="1:40" ht="52.5" customHeight="1" x14ac:dyDescent="0.2">
      <c r="A4152" s="170"/>
      <c r="B4152" s="170"/>
      <c r="C4152" s="170"/>
      <c r="D4152" s="170"/>
      <c r="E4152" s="170"/>
      <c r="F4152" s="170"/>
      <c r="G4152" s="170"/>
      <c r="H4152" s="170"/>
      <c r="I4152" s="170"/>
      <c r="J4152" s="170"/>
      <c r="K4152" s="170"/>
      <c r="L4152" s="170"/>
      <c r="M4152" s="170"/>
      <c r="N4152" s="170"/>
      <c r="O4152" s="170"/>
      <c r="P4152" s="170"/>
      <c r="Q4152" s="170"/>
      <c r="R4152" s="170"/>
      <c r="S4152" s="170"/>
      <c r="T4152" s="170"/>
      <c r="U4152" s="170"/>
      <c r="V4152" s="170"/>
      <c r="W4152" s="170"/>
      <c r="X4152" s="174"/>
      <c r="Y4152" s="170"/>
      <c r="Z4152" s="170"/>
      <c r="AA4152" s="170"/>
      <c r="AB4152" s="170"/>
      <c r="AC4152" s="170"/>
      <c r="AD4152" s="174"/>
      <c r="AE4152" s="170"/>
      <c r="AF4152" s="170"/>
      <c r="AI4152" s="170"/>
      <c r="AJ4152" s="170"/>
      <c r="AK4152" s="170"/>
      <c r="AL4152" s="170"/>
      <c r="AM4152" s="170"/>
      <c r="AN4152" s="170"/>
    </row>
    <row r="4153" spans="1:40" ht="52.5" customHeight="1" x14ac:dyDescent="0.2">
      <c r="A4153" s="170"/>
      <c r="B4153" s="170"/>
      <c r="C4153" s="170"/>
      <c r="D4153" s="170"/>
      <c r="E4153" s="170"/>
      <c r="F4153" s="170"/>
      <c r="G4153" s="170"/>
      <c r="H4153" s="170"/>
      <c r="I4153" s="170"/>
      <c r="J4153" s="170"/>
      <c r="K4153" s="170"/>
      <c r="L4153" s="170"/>
      <c r="M4153" s="170"/>
      <c r="N4153" s="170"/>
      <c r="O4153" s="170"/>
      <c r="P4153" s="170"/>
      <c r="Q4153" s="170"/>
      <c r="R4153" s="170"/>
      <c r="S4153" s="170"/>
      <c r="T4153" s="170"/>
      <c r="U4153" s="170"/>
      <c r="V4153" s="170"/>
      <c r="W4153" s="170"/>
      <c r="X4153" s="174"/>
      <c r="Y4153" s="170"/>
      <c r="Z4153" s="170"/>
      <c r="AA4153" s="170"/>
      <c r="AB4153" s="170"/>
      <c r="AC4153" s="170"/>
      <c r="AD4153" s="174"/>
      <c r="AE4153" s="170"/>
      <c r="AF4153" s="170"/>
      <c r="AI4153" s="170"/>
      <c r="AJ4153" s="170"/>
      <c r="AK4153" s="170"/>
      <c r="AL4153" s="170"/>
      <c r="AM4153" s="170"/>
      <c r="AN4153" s="170"/>
    </row>
    <row r="4154" spans="1:40" ht="52.5" customHeight="1" x14ac:dyDescent="0.2">
      <c r="A4154" s="170"/>
      <c r="B4154" s="170"/>
      <c r="C4154" s="170"/>
      <c r="D4154" s="170"/>
      <c r="E4154" s="170"/>
      <c r="F4154" s="170"/>
      <c r="G4154" s="170"/>
      <c r="H4154" s="170"/>
      <c r="I4154" s="170"/>
      <c r="J4154" s="170"/>
      <c r="K4154" s="170"/>
      <c r="L4154" s="170"/>
      <c r="M4154" s="170"/>
      <c r="N4154" s="170"/>
      <c r="O4154" s="170"/>
      <c r="P4154" s="170"/>
      <c r="Q4154" s="170"/>
      <c r="R4154" s="170"/>
      <c r="S4154" s="170"/>
      <c r="T4154" s="170"/>
      <c r="U4154" s="170"/>
      <c r="V4154" s="170"/>
      <c r="W4154" s="170"/>
      <c r="X4154" s="174"/>
      <c r="Y4154" s="170"/>
      <c r="Z4154" s="170"/>
      <c r="AA4154" s="170"/>
      <c r="AB4154" s="170"/>
      <c r="AC4154" s="170"/>
      <c r="AD4154" s="174"/>
      <c r="AE4154" s="170"/>
      <c r="AF4154" s="170"/>
      <c r="AI4154" s="170"/>
      <c r="AJ4154" s="170"/>
      <c r="AK4154" s="170"/>
      <c r="AL4154" s="170"/>
      <c r="AM4154" s="170"/>
      <c r="AN4154" s="170"/>
    </row>
    <row r="4155" spans="1:40" ht="52.5" customHeight="1" x14ac:dyDescent="0.2">
      <c r="A4155" s="170"/>
      <c r="B4155" s="170"/>
      <c r="C4155" s="170"/>
      <c r="D4155" s="170"/>
      <c r="E4155" s="170"/>
      <c r="F4155" s="170"/>
      <c r="G4155" s="170"/>
      <c r="H4155" s="170"/>
      <c r="I4155" s="170"/>
      <c r="J4155" s="170"/>
      <c r="K4155" s="170"/>
      <c r="L4155" s="170"/>
      <c r="M4155" s="170"/>
      <c r="N4155" s="170"/>
      <c r="O4155" s="170"/>
      <c r="P4155" s="170"/>
      <c r="Q4155" s="170"/>
      <c r="R4155" s="170"/>
      <c r="S4155" s="170"/>
      <c r="T4155" s="170"/>
      <c r="U4155" s="170"/>
      <c r="V4155" s="170"/>
      <c r="W4155" s="170"/>
      <c r="X4155" s="174"/>
      <c r="Y4155" s="170"/>
      <c r="Z4155" s="170"/>
      <c r="AA4155" s="170"/>
      <c r="AB4155" s="170"/>
      <c r="AC4155" s="170"/>
      <c r="AD4155" s="174"/>
      <c r="AE4155" s="170"/>
      <c r="AF4155" s="170"/>
      <c r="AI4155" s="170"/>
      <c r="AJ4155" s="170"/>
      <c r="AK4155" s="170"/>
      <c r="AL4155" s="170"/>
      <c r="AM4155" s="170"/>
      <c r="AN4155" s="170"/>
    </row>
    <row r="4156" spans="1:40" ht="52.5" customHeight="1" x14ac:dyDescent="0.2">
      <c r="A4156" s="170"/>
      <c r="B4156" s="170"/>
      <c r="C4156" s="170"/>
      <c r="D4156" s="170"/>
      <c r="E4156" s="170"/>
      <c r="F4156" s="170"/>
      <c r="G4156" s="170"/>
      <c r="H4156" s="170"/>
      <c r="I4156" s="170"/>
      <c r="J4156" s="170"/>
      <c r="K4156" s="170"/>
      <c r="L4156" s="170"/>
      <c r="M4156" s="170"/>
      <c r="N4156" s="170"/>
      <c r="O4156" s="170"/>
      <c r="P4156" s="170"/>
      <c r="Q4156" s="170"/>
      <c r="R4156" s="170"/>
      <c r="S4156" s="170"/>
      <c r="T4156" s="170"/>
      <c r="U4156" s="170"/>
      <c r="V4156" s="170"/>
      <c r="W4156" s="170"/>
      <c r="X4156" s="174"/>
      <c r="Y4156" s="170"/>
      <c r="Z4156" s="170"/>
      <c r="AA4156" s="170"/>
      <c r="AB4156" s="170"/>
      <c r="AC4156" s="170"/>
      <c r="AD4156" s="174"/>
      <c r="AE4156" s="170"/>
      <c r="AF4156" s="170"/>
      <c r="AI4156" s="170"/>
      <c r="AJ4156" s="170"/>
      <c r="AK4156" s="170"/>
      <c r="AL4156" s="170"/>
      <c r="AM4156" s="170"/>
      <c r="AN4156" s="170"/>
    </row>
    <row r="4157" spans="1:40" ht="52.5" customHeight="1" x14ac:dyDescent="0.2">
      <c r="A4157" s="170"/>
      <c r="B4157" s="170"/>
      <c r="C4157" s="170"/>
      <c r="D4157" s="170"/>
      <c r="E4157" s="170"/>
      <c r="F4157" s="170"/>
      <c r="G4157" s="170"/>
      <c r="H4157" s="170"/>
      <c r="I4157" s="170"/>
      <c r="J4157" s="170"/>
      <c r="K4157" s="170"/>
      <c r="L4157" s="170"/>
      <c r="M4157" s="170"/>
      <c r="N4157" s="170"/>
      <c r="O4157" s="170"/>
      <c r="P4157" s="170"/>
      <c r="Q4157" s="170"/>
      <c r="R4157" s="170"/>
      <c r="S4157" s="170"/>
      <c r="T4157" s="170"/>
      <c r="U4157" s="170"/>
      <c r="V4157" s="170"/>
      <c r="W4157" s="170"/>
      <c r="X4157" s="174"/>
      <c r="Y4157" s="170"/>
      <c r="Z4157" s="170"/>
      <c r="AA4157" s="170"/>
      <c r="AB4157" s="170"/>
      <c r="AC4157" s="170"/>
      <c r="AD4157" s="174"/>
      <c r="AE4157" s="170"/>
      <c r="AF4157" s="170"/>
      <c r="AI4157" s="170"/>
      <c r="AJ4157" s="170"/>
      <c r="AK4157" s="170"/>
      <c r="AL4157" s="170"/>
      <c r="AM4157" s="170"/>
      <c r="AN4157" s="170"/>
    </row>
    <row r="4158" spans="1:40" ht="52.5" customHeight="1" x14ac:dyDescent="0.2">
      <c r="A4158" s="170"/>
      <c r="B4158" s="170"/>
      <c r="C4158" s="170"/>
      <c r="D4158" s="170"/>
      <c r="E4158" s="170"/>
      <c r="F4158" s="170"/>
      <c r="G4158" s="170"/>
      <c r="H4158" s="170"/>
      <c r="I4158" s="170"/>
      <c r="J4158" s="170"/>
      <c r="K4158" s="170"/>
      <c r="L4158" s="170"/>
      <c r="M4158" s="170"/>
      <c r="N4158" s="170"/>
      <c r="O4158" s="170"/>
      <c r="P4158" s="170"/>
      <c r="Q4158" s="170"/>
      <c r="R4158" s="170"/>
      <c r="S4158" s="170"/>
      <c r="T4158" s="170"/>
      <c r="U4158" s="170"/>
      <c r="V4158" s="170"/>
      <c r="W4158" s="170"/>
      <c r="X4158" s="174"/>
      <c r="Y4158" s="170"/>
      <c r="Z4158" s="170"/>
      <c r="AA4158" s="170"/>
      <c r="AB4158" s="170"/>
      <c r="AC4158" s="170"/>
      <c r="AD4158" s="174"/>
      <c r="AE4158" s="170"/>
      <c r="AF4158" s="170"/>
      <c r="AI4158" s="170"/>
      <c r="AJ4158" s="170"/>
      <c r="AK4158" s="170"/>
      <c r="AL4158" s="170"/>
      <c r="AM4158" s="170"/>
      <c r="AN4158" s="170"/>
    </row>
    <row r="4159" spans="1:40" ht="52.5" customHeight="1" x14ac:dyDescent="0.2">
      <c r="A4159" s="170"/>
      <c r="B4159" s="170"/>
      <c r="C4159" s="170"/>
      <c r="D4159" s="170"/>
      <c r="E4159" s="170"/>
      <c r="F4159" s="170"/>
      <c r="G4159" s="170"/>
      <c r="H4159" s="170"/>
      <c r="I4159" s="170"/>
      <c r="J4159" s="170"/>
      <c r="K4159" s="170"/>
      <c r="L4159" s="170"/>
      <c r="M4159" s="170"/>
      <c r="N4159" s="170"/>
      <c r="O4159" s="170"/>
      <c r="P4159" s="170"/>
      <c r="Q4159" s="170"/>
      <c r="R4159" s="170"/>
      <c r="S4159" s="170"/>
      <c r="T4159" s="170"/>
      <c r="U4159" s="170"/>
      <c r="V4159" s="170"/>
      <c r="W4159" s="170"/>
      <c r="X4159" s="174"/>
      <c r="Y4159" s="170"/>
      <c r="Z4159" s="170"/>
      <c r="AA4159" s="170"/>
      <c r="AB4159" s="170"/>
      <c r="AC4159" s="170"/>
      <c r="AD4159" s="174"/>
      <c r="AE4159" s="170"/>
      <c r="AF4159" s="170"/>
      <c r="AI4159" s="170"/>
      <c r="AJ4159" s="170"/>
      <c r="AK4159" s="170"/>
      <c r="AL4159" s="170"/>
      <c r="AM4159" s="170"/>
      <c r="AN4159" s="170"/>
    </row>
    <row r="4160" spans="1:40" ht="52.5" customHeight="1" x14ac:dyDescent="0.2">
      <c r="A4160" s="170"/>
      <c r="B4160" s="170"/>
      <c r="C4160" s="170"/>
      <c r="D4160" s="170"/>
      <c r="E4160" s="170"/>
      <c r="F4160" s="170"/>
      <c r="G4160" s="170"/>
      <c r="H4160" s="170"/>
      <c r="I4160" s="170"/>
      <c r="J4160" s="170"/>
      <c r="K4160" s="170"/>
      <c r="L4160" s="170"/>
      <c r="M4160" s="170"/>
      <c r="N4160" s="170"/>
      <c r="O4160" s="170"/>
      <c r="P4160" s="170"/>
      <c r="Q4160" s="170"/>
      <c r="R4160" s="170"/>
      <c r="S4160" s="170"/>
      <c r="T4160" s="170"/>
      <c r="U4160" s="170"/>
      <c r="V4160" s="170"/>
      <c r="W4160" s="170"/>
      <c r="X4160" s="174"/>
      <c r="Y4160" s="170"/>
      <c r="Z4160" s="170"/>
      <c r="AA4160" s="170"/>
      <c r="AB4160" s="170"/>
      <c r="AC4160" s="170"/>
      <c r="AD4160" s="174"/>
      <c r="AE4160" s="170"/>
      <c r="AF4160" s="170"/>
      <c r="AI4160" s="170"/>
      <c r="AJ4160" s="170"/>
      <c r="AK4160" s="170"/>
      <c r="AL4160" s="170"/>
      <c r="AM4160" s="170"/>
      <c r="AN4160" s="170"/>
    </row>
    <row r="4161" spans="1:40" ht="52.5" customHeight="1" x14ac:dyDescent="0.2">
      <c r="A4161" s="170"/>
      <c r="B4161" s="170"/>
      <c r="C4161" s="170"/>
      <c r="D4161" s="170"/>
      <c r="E4161" s="170"/>
      <c r="F4161" s="170"/>
      <c r="G4161" s="170"/>
      <c r="H4161" s="170"/>
      <c r="I4161" s="170"/>
      <c r="J4161" s="170"/>
      <c r="K4161" s="170"/>
      <c r="L4161" s="170"/>
      <c r="M4161" s="170"/>
      <c r="N4161" s="170"/>
      <c r="O4161" s="170"/>
      <c r="P4161" s="170"/>
      <c r="Q4161" s="170"/>
      <c r="R4161" s="170"/>
      <c r="S4161" s="170"/>
      <c r="T4161" s="170"/>
      <c r="U4161" s="170"/>
      <c r="V4161" s="170"/>
      <c r="W4161" s="170"/>
      <c r="X4161" s="174"/>
      <c r="Y4161" s="170"/>
      <c r="Z4161" s="170"/>
      <c r="AA4161" s="170"/>
      <c r="AB4161" s="170"/>
      <c r="AC4161" s="170"/>
      <c r="AD4161" s="174"/>
      <c r="AE4161" s="170"/>
      <c r="AF4161" s="170"/>
      <c r="AI4161" s="170"/>
      <c r="AJ4161" s="170"/>
      <c r="AK4161" s="170"/>
      <c r="AL4161" s="170"/>
      <c r="AM4161" s="170"/>
      <c r="AN4161" s="170"/>
    </row>
    <row r="4162" spans="1:40" ht="52.5" customHeight="1" x14ac:dyDescent="0.2">
      <c r="A4162" s="170"/>
      <c r="B4162" s="170"/>
      <c r="C4162" s="170"/>
      <c r="D4162" s="170"/>
      <c r="E4162" s="170"/>
      <c r="F4162" s="170"/>
      <c r="G4162" s="170"/>
      <c r="H4162" s="170"/>
      <c r="I4162" s="170"/>
      <c r="J4162" s="170"/>
      <c r="K4162" s="170"/>
      <c r="L4162" s="170"/>
      <c r="M4162" s="170"/>
      <c r="N4162" s="170"/>
      <c r="O4162" s="170"/>
      <c r="P4162" s="170"/>
      <c r="Q4162" s="170"/>
      <c r="R4162" s="170"/>
      <c r="S4162" s="170"/>
      <c r="T4162" s="170"/>
      <c r="U4162" s="170"/>
      <c r="V4162" s="170"/>
      <c r="W4162" s="170"/>
      <c r="X4162" s="174"/>
      <c r="Y4162" s="170"/>
      <c r="Z4162" s="170"/>
      <c r="AA4162" s="170"/>
      <c r="AB4162" s="170"/>
      <c r="AC4162" s="170"/>
      <c r="AD4162" s="174"/>
      <c r="AE4162" s="170"/>
      <c r="AF4162" s="170"/>
      <c r="AI4162" s="170"/>
      <c r="AJ4162" s="170"/>
      <c r="AK4162" s="170"/>
      <c r="AL4162" s="170"/>
      <c r="AM4162" s="170"/>
      <c r="AN4162" s="170"/>
    </row>
    <row r="4163" spans="1:40" ht="52.5" customHeight="1" x14ac:dyDescent="0.2">
      <c r="A4163" s="170"/>
      <c r="B4163" s="170"/>
      <c r="C4163" s="170"/>
      <c r="D4163" s="170"/>
      <c r="E4163" s="170"/>
      <c r="F4163" s="170"/>
      <c r="G4163" s="170"/>
      <c r="H4163" s="170"/>
      <c r="I4163" s="170"/>
      <c r="J4163" s="170"/>
      <c r="K4163" s="170"/>
      <c r="L4163" s="170"/>
      <c r="M4163" s="170"/>
      <c r="N4163" s="170"/>
      <c r="O4163" s="170"/>
      <c r="P4163" s="170"/>
      <c r="Q4163" s="170"/>
      <c r="R4163" s="170"/>
      <c r="S4163" s="170"/>
      <c r="T4163" s="170"/>
      <c r="U4163" s="170"/>
      <c r="V4163" s="170"/>
      <c r="W4163" s="170"/>
      <c r="X4163" s="174"/>
      <c r="Y4163" s="170"/>
      <c r="Z4163" s="170"/>
      <c r="AA4163" s="170"/>
      <c r="AB4163" s="170"/>
      <c r="AC4163" s="170"/>
      <c r="AD4163" s="174"/>
      <c r="AE4163" s="170"/>
      <c r="AF4163" s="170"/>
      <c r="AI4163" s="170"/>
      <c r="AJ4163" s="170"/>
      <c r="AK4163" s="170"/>
      <c r="AL4163" s="170"/>
      <c r="AM4163" s="170"/>
      <c r="AN4163" s="170"/>
    </row>
    <row r="4164" spans="1:40" ht="52.5" customHeight="1" x14ac:dyDescent="0.2">
      <c r="A4164" s="170"/>
      <c r="B4164" s="170"/>
      <c r="C4164" s="170"/>
      <c r="D4164" s="170"/>
      <c r="E4164" s="170"/>
      <c r="F4164" s="170"/>
      <c r="G4164" s="170"/>
      <c r="H4164" s="170"/>
      <c r="I4164" s="170"/>
      <c r="J4164" s="170"/>
      <c r="K4164" s="170"/>
      <c r="L4164" s="170"/>
      <c r="M4164" s="170"/>
      <c r="N4164" s="170"/>
      <c r="O4164" s="170"/>
      <c r="P4164" s="170"/>
      <c r="Q4164" s="170"/>
      <c r="R4164" s="170"/>
      <c r="S4164" s="170"/>
      <c r="T4164" s="170"/>
      <c r="U4164" s="170"/>
      <c r="V4164" s="170"/>
      <c r="W4164" s="170"/>
      <c r="X4164" s="174"/>
      <c r="Y4164" s="170"/>
      <c r="Z4164" s="170"/>
      <c r="AA4164" s="170"/>
      <c r="AB4164" s="170"/>
      <c r="AC4164" s="170"/>
      <c r="AD4164" s="174"/>
      <c r="AE4164" s="170"/>
      <c r="AF4164" s="170"/>
      <c r="AI4164" s="170"/>
      <c r="AJ4164" s="170"/>
      <c r="AK4164" s="170"/>
      <c r="AL4164" s="170"/>
      <c r="AM4164" s="170"/>
      <c r="AN4164" s="170"/>
    </row>
    <row r="4165" spans="1:40" ht="52.5" customHeight="1" x14ac:dyDescent="0.2">
      <c r="A4165" s="170"/>
      <c r="B4165" s="170"/>
      <c r="C4165" s="170"/>
      <c r="D4165" s="170"/>
      <c r="E4165" s="170"/>
      <c r="F4165" s="170"/>
      <c r="G4165" s="170"/>
      <c r="H4165" s="170"/>
      <c r="I4165" s="170"/>
      <c r="J4165" s="170"/>
      <c r="K4165" s="170"/>
      <c r="L4165" s="170"/>
      <c r="M4165" s="170"/>
      <c r="N4165" s="170"/>
      <c r="O4165" s="170"/>
      <c r="P4165" s="170"/>
      <c r="Q4165" s="170"/>
      <c r="R4165" s="170"/>
      <c r="S4165" s="170"/>
      <c r="T4165" s="170"/>
      <c r="U4165" s="170"/>
      <c r="V4165" s="170"/>
      <c r="W4165" s="170"/>
      <c r="X4165" s="174"/>
      <c r="Y4165" s="170"/>
      <c r="Z4165" s="170"/>
      <c r="AA4165" s="170"/>
      <c r="AB4165" s="170"/>
      <c r="AC4165" s="170"/>
      <c r="AD4165" s="174"/>
      <c r="AE4165" s="170"/>
      <c r="AF4165" s="170"/>
      <c r="AI4165" s="170"/>
      <c r="AJ4165" s="170"/>
      <c r="AK4165" s="170"/>
      <c r="AL4165" s="170"/>
      <c r="AM4165" s="170"/>
      <c r="AN4165" s="170"/>
    </row>
    <row r="4166" spans="1:40" ht="52.5" customHeight="1" x14ac:dyDescent="0.2">
      <c r="A4166" s="170"/>
      <c r="B4166" s="170"/>
      <c r="C4166" s="170"/>
      <c r="D4166" s="170"/>
      <c r="E4166" s="170"/>
      <c r="F4166" s="170"/>
      <c r="G4166" s="170"/>
      <c r="H4166" s="170"/>
      <c r="I4166" s="170"/>
      <c r="J4166" s="170"/>
      <c r="K4166" s="170"/>
      <c r="L4166" s="170"/>
      <c r="M4166" s="170"/>
      <c r="N4166" s="170"/>
      <c r="O4166" s="170"/>
      <c r="P4166" s="170"/>
      <c r="Q4166" s="170"/>
      <c r="R4166" s="170"/>
      <c r="S4166" s="170"/>
      <c r="T4166" s="170"/>
      <c r="U4166" s="170"/>
      <c r="V4166" s="170"/>
      <c r="W4166" s="170"/>
      <c r="X4166" s="174"/>
      <c r="Y4166" s="170"/>
      <c r="Z4166" s="170"/>
      <c r="AA4166" s="170"/>
      <c r="AB4166" s="170"/>
      <c r="AC4166" s="170"/>
      <c r="AD4166" s="174"/>
      <c r="AE4166" s="170"/>
      <c r="AF4166" s="170"/>
      <c r="AI4166" s="170"/>
      <c r="AJ4166" s="170"/>
      <c r="AK4166" s="170"/>
      <c r="AL4166" s="170"/>
      <c r="AM4166" s="170"/>
      <c r="AN4166" s="170"/>
    </row>
    <row r="4167" spans="1:40" ht="52.5" customHeight="1" x14ac:dyDescent="0.2">
      <c r="A4167" s="170"/>
      <c r="B4167" s="170"/>
      <c r="C4167" s="170"/>
      <c r="D4167" s="170"/>
      <c r="E4167" s="170"/>
      <c r="F4167" s="170"/>
      <c r="G4167" s="170"/>
      <c r="H4167" s="170"/>
      <c r="I4167" s="170"/>
      <c r="J4167" s="170"/>
      <c r="K4167" s="170"/>
      <c r="L4167" s="170"/>
      <c r="M4167" s="170"/>
      <c r="N4167" s="170"/>
      <c r="O4167" s="170"/>
      <c r="P4167" s="170"/>
      <c r="Q4167" s="170"/>
      <c r="R4167" s="170"/>
      <c r="S4167" s="170"/>
      <c r="T4167" s="170"/>
      <c r="U4167" s="170"/>
      <c r="V4167" s="170"/>
      <c r="W4167" s="170"/>
      <c r="X4167" s="174"/>
      <c r="Y4167" s="170"/>
      <c r="Z4167" s="170"/>
      <c r="AA4167" s="170"/>
      <c r="AB4167" s="170"/>
      <c r="AC4167" s="170"/>
      <c r="AD4167" s="174"/>
      <c r="AE4167" s="170"/>
      <c r="AF4167" s="170"/>
      <c r="AI4167" s="170"/>
      <c r="AJ4167" s="170"/>
      <c r="AK4167" s="170"/>
      <c r="AL4167" s="170"/>
      <c r="AM4167" s="170"/>
      <c r="AN4167" s="170"/>
    </row>
    <row r="4168" spans="1:40" ht="52.5" customHeight="1" x14ac:dyDescent="0.2">
      <c r="A4168" s="170"/>
      <c r="B4168" s="170"/>
      <c r="C4168" s="170"/>
      <c r="D4168" s="170"/>
      <c r="E4168" s="170"/>
      <c r="F4168" s="170"/>
      <c r="G4168" s="170"/>
      <c r="H4168" s="170"/>
      <c r="I4168" s="170"/>
      <c r="J4168" s="170"/>
      <c r="K4168" s="170"/>
      <c r="L4168" s="170"/>
      <c r="M4168" s="170"/>
      <c r="N4168" s="170"/>
      <c r="O4168" s="170"/>
      <c r="P4168" s="170"/>
      <c r="Q4168" s="170"/>
      <c r="R4168" s="170"/>
      <c r="S4168" s="170"/>
      <c r="T4168" s="170"/>
      <c r="U4168" s="170"/>
      <c r="V4168" s="170"/>
      <c r="W4168" s="170"/>
      <c r="X4168" s="174"/>
      <c r="Y4168" s="170"/>
      <c r="Z4168" s="170"/>
      <c r="AA4168" s="170"/>
      <c r="AB4168" s="170"/>
      <c r="AC4168" s="170"/>
      <c r="AD4168" s="174"/>
      <c r="AE4168" s="170"/>
      <c r="AF4168" s="170"/>
      <c r="AI4168" s="170"/>
      <c r="AJ4168" s="170"/>
      <c r="AK4168" s="170"/>
      <c r="AL4168" s="170"/>
      <c r="AM4168" s="170"/>
      <c r="AN4168" s="170"/>
    </row>
    <row r="4169" spans="1:40" ht="52.5" customHeight="1" x14ac:dyDescent="0.2">
      <c r="A4169" s="170"/>
      <c r="B4169" s="170"/>
      <c r="C4169" s="170"/>
      <c r="D4169" s="170"/>
      <c r="E4169" s="170"/>
      <c r="F4169" s="170"/>
      <c r="G4169" s="170"/>
      <c r="H4169" s="170"/>
      <c r="I4169" s="170"/>
      <c r="J4169" s="170"/>
      <c r="K4169" s="170"/>
      <c r="L4169" s="170"/>
      <c r="M4169" s="170"/>
      <c r="N4169" s="170"/>
      <c r="O4169" s="170"/>
      <c r="P4169" s="170"/>
      <c r="Q4169" s="170"/>
      <c r="R4169" s="170"/>
      <c r="S4169" s="170"/>
      <c r="T4169" s="170"/>
      <c r="U4169" s="170"/>
      <c r="V4169" s="170"/>
      <c r="W4169" s="170"/>
      <c r="X4169" s="174"/>
      <c r="Y4169" s="170"/>
      <c r="Z4169" s="170"/>
      <c r="AA4169" s="170"/>
      <c r="AB4169" s="170"/>
      <c r="AC4169" s="170"/>
      <c r="AD4169" s="174"/>
      <c r="AE4169" s="170"/>
      <c r="AF4169" s="170"/>
      <c r="AI4169" s="170"/>
      <c r="AJ4169" s="170"/>
      <c r="AK4169" s="170"/>
      <c r="AL4169" s="170"/>
      <c r="AM4169" s="170"/>
      <c r="AN4169" s="170"/>
    </row>
    <row r="4170" spans="1:40" ht="52.5" customHeight="1" x14ac:dyDescent="0.2">
      <c r="A4170" s="170"/>
      <c r="B4170" s="170"/>
      <c r="C4170" s="170"/>
      <c r="D4170" s="170"/>
      <c r="E4170" s="170"/>
      <c r="F4170" s="170"/>
      <c r="G4170" s="170"/>
      <c r="H4170" s="170"/>
      <c r="I4170" s="170"/>
      <c r="J4170" s="170"/>
      <c r="K4170" s="170"/>
      <c r="L4170" s="170"/>
      <c r="M4170" s="170"/>
      <c r="N4170" s="170"/>
      <c r="O4170" s="170"/>
      <c r="P4170" s="170"/>
      <c r="Q4170" s="170"/>
      <c r="R4170" s="170"/>
      <c r="S4170" s="170"/>
      <c r="T4170" s="170"/>
      <c r="U4170" s="170"/>
      <c r="V4170" s="170"/>
      <c r="W4170" s="170"/>
      <c r="X4170" s="174"/>
      <c r="Y4170" s="170"/>
      <c r="Z4170" s="170"/>
      <c r="AA4170" s="170"/>
      <c r="AB4170" s="170"/>
      <c r="AC4170" s="170"/>
      <c r="AD4170" s="174"/>
      <c r="AE4170" s="170"/>
      <c r="AF4170" s="170"/>
      <c r="AI4170" s="170"/>
      <c r="AJ4170" s="170"/>
      <c r="AK4170" s="170"/>
      <c r="AL4170" s="170"/>
      <c r="AM4170" s="170"/>
      <c r="AN4170" s="170"/>
    </row>
    <row r="4171" spans="1:40" ht="52.5" customHeight="1" x14ac:dyDescent="0.2">
      <c r="A4171" s="170"/>
      <c r="B4171" s="170"/>
      <c r="C4171" s="170"/>
      <c r="D4171" s="170"/>
      <c r="E4171" s="170"/>
      <c r="F4171" s="170"/>
      <c r="G4171" s="170"/>
      <c r="H4171" s="170"/>
      <c r="I4171" s="170"/>
      <c r="J4171" s="170"/>
      <c r="K4171" s="170"/>
      <c r="L4171" s="170"/>
      <c r="M4171" s="170"/>
      <c r="N4171" s="170"/>
      <c r="O4171" s="170"/>
      <c r="P4171" s="170"/>
      <c r="Q4171" s="170"/>
      <c r="R4171" s="170"/>
      <c r="S4171" s="170"/>
      <c r="T4171" s="170"/>
      <c r="U4171" s="170"/>
      <c r="V4171" s="170"/>
      <c r="W4171" s="170"/>
      <c r="X4171" s="174"/>
      <c r="Y4171" s="170"/>
      <c r="Z4171" s="170"/>
      <c r="AA4171" s="170"/>
      <c r="AB4171" s="170"/>
      <c r="AC4171" s="170"/>
      <c r="AD4171" s="174"/>
      <c r="AE4171" s="170"/>
      <c r="AF4171" s="170"/>
      <c r="AI4171" s="170"/>
      <c r="AJ4171" s="170"/>
      <c r="AK4171" s="170"/>
      <c r="AL4171" s="170"/>
      <c r="AM4171" s="170"/>
      <c r="AN4171" s="170"/>
    </row>
    <row r="4172" spans="1:40" ht="52.5" customHeight="1" x14ac:dyDescent="0.2">
      <c r="A4172" s="170"/>
      <c r="B4172" s="170"/>
      <c r="C4172" s="170"/>
      <c r="D4172" s="170"/>
      <c r="E4172" s="170"/>
      <c r="F4172" s="170"/>
      <c r="G4172" s="170"/>
      <c r="H4172" s="170"/>
      <c r="I4172" s="170"/>
      <c r="J4172" s="170"/>
      <c r="K4172" s="170"/>
      <c r="L4172" s="170"/>
      <c r="M4172" s="170"/>
      <c r="N4172" s="170"/>
      <c r="O4172" s="170"/>
      <c r="P4172" s="170"/>
      <c r="Q4172" s="170"/>
      <c r="R4172" s="170"/>
      <c r="S4172" s="170"/>
      <c r="T4172" s="170"/>
      <c r="U4172" s="170"/>
      <c r="V4172" s="170"/>
      <c r="W4172" s="170"/>
      <c r="X4172" s="174"/>
      <c r="Y4172" s="170"/>
      <c r="Z4172" s="170"/>
      <c r="AA4172" s="170"/>
      <c r="AB4172" s="170"/>
      <c r="AC4172" s="170"/>
      <c r="AD4172" s="174"/>
      <c r="AE4172" s="170"/>
      <c r="AF4172" s="170"/>
      <c r="AI4172" s="170"/>
      <c r="AJ4172" s="170"/>
      <c r="AK4172" s="170"/>
      <c r="AL4172" s="170"/>
      <c r="AM4172" s="170"/>
      <c r="AN4172" s="170"/>
    </row>
    <row r="4173" spans="1:40" ht="52.5" customHeight="1" x14ac:dyDescent="0.2">
      <c r="A4173" s="170"/>
      <c r="B4173" s="170"/>
      <c r="C4173" s="170"/>
      <c r="D4173" s="170"/>
      <c r="E4173" s="170"/>
      <c r="F4173" s="170"/>
      <c r="G4173" s="170"/>
      <c r="H4173" s="170"/>
      <c r="I4173" s="170"/>
      <c r="J4173" s="170"/>
      <c r="K4173" s="170"/>
      <c r="L4173" s="170"/>
      <c r="M4173" s="170"/>
      <c r="N4173" s="170"/>
      <c r="O4173" s="170"/>
      <c r="P4173" s="170"/>
      <c r="Q4173" s="170"/>
      <c r="R4173" s="170"/>
      <c r="S4173" s="170"/>
      <c r="T4173" s="170"/>
      <c r="U4173" s="170"/>
      <c r="V4173" s="170"/>
      <c r="W4173" s="170"/>
      <c r="X4173" s="174"/>
      <c r="Y4173" s="170"/>
      <c r="Z4173" s="170"/>
      <c r="AA4173" s="170"/>
      <c r="AB4173" s="170"/>
      <c r="AC4173" s="170"/>
      <c r="AD4173" s="174"/>
      <c r="AE4173" s="170"/>
      <c r="AF4173" s="170"/>
      <c r="AI4173" s="170"/>
      <c r="AJ4173" s="170"/>
      <c r="AK4173" s="170"/>
      <c r="AL4173" s="170"/>
      <c r="AM4173" s="170"/>
      <c r="AN4173" s="170"/>
    </row>
    <row r="4174" spans="1:40" ht="52.5" customHeight="1" x14ac:dyDescent="0.2">
      <c r="A4174" s="170"/>
      <c r="B4174" s="170"/>
      <c r="C4174" s="170"/>
      <c r="D4174" s="170"/>
      <c r="E4174" s="170"/>
      <c r="F4174" s="170"/>
      <c r="G4174" s="170"/>
      <c r="H4174" s="170"/>
      <c r="I4174" s="170"/>
      <c r="J4174" s="170"/>
      <c r="K4174" s="170"/>
      <c r="L4174" s="170"/>
      <c r="M4174" s="170"/>
      <c r="N4174" s="170"/>
      <c r="O4174" s="170"/>
      <c r="P4174" s="170"/>
      <c r="Q4174" s="170"/>
      <c r="R4174" s="170"/>
      <c r="S4174" s="170"/>
      <c r="T4174" s="170"/>
      <c r="U4174" s="170"/>
      <c r="V4174" s="170"/>
      <c r="W4174" s="170"/>
      <c r="X4174" s="174"/>
      <c r="Y4174" s="170"/>
      <c r="Z4174" s="170"/>
      <c r="AA4174" s="170"/>
      <c r="AB4174" s="170"/>
      <c r="AC4174" s="170"/>
      <c r="AD4174" s="174"/>
      <c r="AE4174" s="170"/>
      <c r="AF4174" s="170"/>
      <c r="AI4174" s="170"/>
      <c r="AJ4174" s="170"/>
      <c r="AK4174" s="170"/>
      <c r="AL4174" s="170"/>
      <c r="AM4174" s="170"/>
      <c r="AN4174" s="170"/>
    </row>
    <row r="4175" spans="1:40" ht="52.5" customHeight="1" x14ac:dyDescent="0.2">
      <c r="A4175" s="170"/>
      <c r="B4175" s="170"/>
      <c r="C4175" s="170"/>
      <c r="D4175" s="170"/>
      <c r="E4175" s="170"/>
      <c r="F4175" s="170"/>
      <c r="G4175" s="170"/>
      <c r="H4175" s="170"/>
      <c r="I4175" s="170"/>
      <c r="J4175" s="170"/>
      <c r="K4175" s="170"/>
      <c r="L4175" s="170"/>
      <c r="M4175" s="170"/>
      <c r="N4175" s="170"/>
      <c r="O4175" s="170"/>
      <c r="P4175" s="170"/>
      <c r="Q4175" s="170"/>
      <c r="R4175" s="170"/>
      <c r="S4175" s="170"/>
      <c r="T4175" s="170"/>
      <c r="U4175" s="170"/>
      <c r="V4175" s="170"/>
      <c r="W4175" s="170"/>
      <c r="X4175" s="174"/>
      <c r="Y4175" s="170"/>
      <c r="Z4175" s="170"/>
      <c r="AA4175" s="170"/>
      <c r="AB4175" s="170"/>
      <c r="AC4175" s="170"/>
      <c r="AD4175" s="174"/>
      <c r="AE4175" s="170"/>
      <c r="AF4175" s="170"/>
      <c r="AI4175" s="170"/>
      <c r="AJ4175" s="170"/>
      <c r="AK4175" s="170"/>
      <c r="AL4175" s="170"/>
      <c r="AM4175" s="170"/>
      <c r="AN4175" s="170"/>
    </row>
    <row r="4176" spans="1:40" ht="52.5" customHeight="1" x14ac:dyDescent="0.2">
      <c r="A4176" s="170"/>
      <c r="B4176" s="170"/>
      <c r="C4176" s="170"/>
      <c r="D4176" s="170"/>
      <c r="E4176" s="170"/>
      <c r="F4176" s="170"/>
      <c r="G4176" s="170"/>
      <c r="H4176" s="170"/>
      <c r="I4176" s="170"/>
      <c r="J4176" s="170"/>
      <c r="K4176" s="170"/>
      <c r="L4176" s="170"/>
      <c r="M4176" s="170"/>
      <c r="N4176" s="170"/>
      <c r="O4176" s="170"/>
      <c r="P4176" s="170"/>
      <c r="Q4176" s="170"/>
      <c r="R4176" s="170"/>
      <c r="S4176" s="170"/>
      <c r="T4176" s="170"/>
      <c r="U4176" s="170"/>
      <c r="V4176" s="170"/>
      <c r="W4176" s="170"/>
      <c r="X4176" s="174"/>
      <c r="Y4176" s="170"/>
      <c r="Z4176" s="170"/>
      <c r="AA4176" s="170"/>
      <c r="AB4176" s="170"/>
      <c r="AC4176" s="170"/>
      <c r="AD4176" s="174"/>
      <c r="AE4176" s="170"/>
      <c r="AF4176" s="170"/>
      <c r="AI4176" s="170"/>
      <c r="AJ4176" s="170"/>
      <c r="AK4176" s="170"/>
      <c r="AL4176" s="170"/>
      <c r="AM4176" s="170"/>
      <c r="AN4176" s="170"/>
    </row>
    <row r="4177" spans="1:40" ht="52.5" customHeight="1" x14ac:dyDescent="0.2">
      <c r="A4177" s="170"/>
      <c r="B4177" s="170"/>
      <c r="C4177" s="170"/>
      <c r="D4177" s="170"/>
      <c r="E4177" s="170"/>
      <c r="F4177" s="170"/>
      <c r="G4177" s="170"/>
      <c r="H4177" s="170"/>
      <c r="I4177" s="170"/>
      <c r="J4177" s="170"/>
      <c r="K4177" s="170"/>
      <c r="L4177" s="170"/>
      <c r="M4177" s="170"/>
      <c r="N4177" s="170"/>
      <c r="O4177" s="170"/>
      <c r="P4177" s="170"/>
      <c r="Q4177" s="170"/>
      <c r="R4177" s="170"/>
      <c r="S4177" s="170"/>
      <c r="T4177" s="170"/>
      <c r="U4177" s="170"/>
      <c r="V4177" s="170"/>
      <c r="W4177" s="170"/>
      <c r="X4177" s="174"/>
      <c r="Y4177" s="170"/>
      <c r="Z4177" s="170"/>
      <c r="AA4177" s="170"/>
      <c r="AB4177" s="170"/>
      <c r="AC4177" s="170"/>
      <c r="AD4177" s="174"/>
      <c r="AE4177" s="170"/>
      <c r="AF4177" s="170"/>
      <c r="AI4177" s="170"/>
      <c r="AJ4177" s="170"/>
      <c r="AK4177" s="170"/>
      <c r="AL4177" s="170"/>
      <c r="AM4177" s="170"/>
      <c r="AN4177" s="170"/>
    </row>
    <row r="4178" spans="1:40" ht="52.5" customHeight="1" x14ac:dyDescent="0.2">
      <c r="A4178" s="170"/>
      <c r="B4178" s="170"/>
      <c r="C4178" s="170"/>
      <c r="D4178" s="170"/>
      <c r="E4178" s="170"/>
      <c r="F4178" s="170"/>
      <c r="G4178" s="170"/>
      <c r="H4178" s="170"/>
      <c r="I4178" s="170"/>
      <c r="J4178" s="170"/>
      <c r="K4178" s="170"/>
      <c r="L4178" s="170"/>
      <c r="M4178" s="170"/>
      <c r="N4178" s="170"/>
      <c r="O4178" s="170"/>
      <c r="P4178" s="170"/>
      <c r="Q4178" s="170"/>
      <c r="R4178" s="170"/>
      <c r="S4178" s="170"/>
      <c r="T4178" s="170"/>
      <c r="U4178" s="170"/>
      <c r="V4178" s="170"/>
      <c r="W4178" s="170"/>
      <c r="X4178" s="174"/>
      <c r="Y4178" s="170"/>
      <c r="Z4178" s="170"/>
      <c r="AA4178" s="170"/>
      <c r="AB4178" s="170"/>
      <c r="AC4178" s="170"/>
      <c r="AD4178" s="174"/>
      <c r="AE4178" s="170"/>
      <c r="AF4178" s="170"/>
      <c r="AI4178" s="170"/>
      <c r="AJ4178" s="170"/>
      <c r="AK4178" s="170"/>
      <c r="AL4178" s="170"/>
      <c r="AM4178" s="170"/>
      <c r="AN4178" s="170"/>
    </row>
    <row r="4179" spans="1:40" ht="52.5" customHeight="1" x14ac:dyDescent="0.2">
      <c r="A4179" s="170"/>
      <c r="B4179" s="170"/>
      <c r="C4179" s="170"/>
      <c r="D4179" s="170"/>
      <c r="E4179" s="170"/>
      <c r="F4179" s="170"/>
      <c r="G4179" s="170"/>
      <c r="H4179" s="170"/>
      <c r="I4179" s="170"/>
      <c r="J4179" s="170"/>
      <c r="K4179" s="170"/>
      <c r="L4179" s="170"/>
      <c r="M4179" s="170"/>
      <c r="N4179" s="170"/>
      <c r="O4179" s="170"/>
      <c r="P4179" s="170"/>
      <c r="Q4179" s="170"/>
      <c r="R4179" s="170"/>
      <c r="S4179" s="170"/>
      <c r="T4179" s="170"/>
      <c r="U4179" s="170"/>
      <c r="V4179" s="170"/>
      <c r="W4179" s="170"/>
      <c r="X4179" s="174"/>
      <c r="Y4179" s="170"/>
      <c r="Z4179" s="170"/>
      <c r="AA4179" s="170"/>
      <c r="AB4179" s="170"/>
      <c r="AC4179" s="170"/>
      <c r="AD4179" s="174"/>
      <c r="AE4179" s="170"/>
      <c r="AF4179" s="170"/>
      <c r="AI4179" s="170"/>
      <c r="AJ4179" s="170"/>
      <c r="AK4179" s="170"/>
      <c r="AL4179" s="170"/>
      <c r="AM4179" s="170"/>
      <c r="AN4179" s="170"/>
    </row>
    <row r="4180" spans="1:40" ht="52.5" customHeight="1" x14ac:dyDescent="0.2">
      <c r="A4180" s="170"/>
      <c r="B4180" s="170"/>
      <c r="C4180" s="170"/>
      <c r="D4180" s="170"/>
      <c r="E4180" s="170"/>
      <c r="F4180" s="170"/>
      <c r="G4180" s="170"/>
      <c r="H4180" s="170"/>
      <c r="I4180" s="170"/>
      <c r="J4180" s="170"/>
      <c r="K4180" s="170"/>
      <c r="L4180" s="170"/>
      <c r="M4180" s="170"/>
      <c r="N4180" s="170"/>
      <c r="O4180" s="170"/>
      <c r="P4180" s="170"/>
      <c r="Q4180" s="170"/>
      <c r="R4180" s="170"/>
      <c r="S4180" s="170"/>
      <c r="T4180" s="170"/>
      <c r="U4180" s="170"/>
      <c r="V4180" s="170"/>
      <c r="W4180" s="170"/>
      <c r="X4180" s="174"/>
      <c r="Y4180" s="170"/>
      <c r="Z4180" s="170"/>
      <c r="AA4180" s="170"/>
      <c r="AB4180" s="170"/>
      <c r="AC4180" s="170"/>
      <c r="AD4180" s="174"/>
      <c r="AE4180" s="170"/>
      <c r="AF4180" s="170"/>
      <c r="AI4180" s="170"/>
      <c r="AJ4180" s="170"/>
      <c r="AK4180" s="170"/>
      <c r="AL4180" s="170"/>
      <c r="AM4180" s="170"/>
      <c r="AN4180" s="170"/>
    </row>
    <row r="4181" spans="1:40" ht="52.5" customHeight="1" x14ac:dyDescent="0.2">
      <c r="A4181" s="170"/>
      <c r="B4181" s="170"/>
      <c r="C4181" s="170"/>
      <c r="D4181" s="170"/>
      <c r="E4181" s="170"/>
      <c r="F4181" s="170"/>
      <c r="G4181" s="170"/>
      <c r="H4181" s="170"/>
      <c r="I4181" s="170"/>
      <c r="J4181" s="170"/>
      <c r="K4181" s="170"/>
      <c r="L4181" s="170"/>
      <c r="M4181" s="170"/>
      <c r="N4181" s="170"/>
      <c r="O4181" s="170"/>
      <c r="P4181" s="170"/>
      <c r="Q4181" s="170"/>
      <c r="R4181" s="170"/>
      <c r="S4181" s="170"/>
      <c r="T4181" s="170"/>
      <c r="U4181" s="170"/>
      <c r="V4181" s="170"/>
      <c r="W4181" s="170"/>
      <c r="X4181" s="174"/>
      <c r="Y4181" s="170"/>
      <c r="Z4181" s="170"/>
      <c r="AA4181" s="170"/>
      <c r="AB4181" s="170"/>
      <c r="AC4181" s="170"/>
      <c r="AD4181" s="174"/>
      <c r="AE4181" s="170"/>
      <c r="AF4181" s="170"/>
      <c r="AI4181" s="170"/>
      <c r="AJ4181" s="170"/>
      <c r="AK4181" s="170"/>
      <c r="AL4181" s="170"/>
      <c r="AM4181" s="170"/>
      <c r="AN4181" s="170"/>
    </row>
    <row r="4182" spans="1:40" ht="52.5" customHeight="1" x14ac:dyDescent="0.2">
      <c r="A4182" s="170"/>
      <c r="B4182" s="170"/>
      <c r="C4182" s="170"/>
      <c r="D4182" s="170"/>
      <c r="E4182" s="170"/>
      <c r="F4182" s="170"/>
      <c r="G4182" s="170"/>
      <c r="H4182" s="170"/>
      <c r="I4182" s="170"/>
      <c r="J4182" s="170"/>
      <c r="K4182" s="170"/>
      <c r="L4182" s="170"/>
      <c r="M4182" s="170"/>
      <c r="N4182" s="170"/>
      <c r="O4182" s="170"/>
      <c r="P4182" s="170"/>
      <c r="Q4182" s="170"/>
      <c r="R4182" s="170"/>
      <c r="S4182" s="170"/>
      <c r="T4182" s="170"/>
      <c r="U4182" s="170"/>
      <c r="V4182" s="170"/>
      <c r="W4182" s="170"/>
      <c r="X4182" s="174"/>
      <c r="Y4182" s="170"/>
      <c r="Z4182" s="170"/>
      <c r="AA4182" s="170"/>
      <c r="AB4182" s="170"/>
      <c r="AC4182" s="170"/>
      <c r="AD4182" s="174"/>
      <c r="AE4182" s="170"/>
      <c r="AF4182" s="170"/>
      <c r="AI4182" s="170"/>
      <c r="AJ4182" s="170"/>
      <c r="AK4182" s="170"/>
      <c r="AL4182" s="170"/>
      <c r="AM4182" s="170"/>
      <c r="AN4182" s="170"/>
    </row>
    <row r="4183" spans="1:40" ht="52.5" customHeight="1" x14ac:dyDescent="0.2">
      <c r="A4183" s="170"/>
      <c r="B4183" s="170"/>
      <c r="C4183" s="170"/>
      <c r="D4183" s="170"/>
      <c r="E4183" s="170"/>
      <c r="F4183" s="170"/>
      <c r="G4183" s="170"/>
      <c r="H4183" s="170"/>
      <c r="I4183" s="170"/>
      <c r="J4183" s="170"/>
      <c r="K4183" s="170"/>
      <c r="L4183" s="170"/>
      <c r="M4183" s="170"/>
      <c r="N4183" s="170"/>
      <c r="O4183" s="170"/>
      <c r="P4183" s="170"/>
      <c r="Q4183" s="170"/>
      <c r="R4183" s="170"/>
      <c r="S4183" s="170"/>
      <c r="T4183" s="170"/>
      <c r="U4183" s="170"/>
      <c r="V4183" s="170"/>
      <c r="W4183" s="170"/>
      <c r="X4183" s="174"/>
      <c r="Y4183" s="170"/>
      <c r="Z4183" s="170"/>
      <c r="AA4183" s="170"/>
      <c r="AB4183" s="170"/>
      <c r="AC4183" s="170"/>
      <c r="AD4183" s="174"/>
      <c r="AE4183" s="170"/>
      <c r="AF4183" s="170"/>
      <c r="AI4183" s="170"/>
      <c r="AJ4183" s="170"/>
      <c r="AK4183" s="170"/>
      <c r="AL4183" s="170"/>
      <c r="AM4183" s="170"/>
      <c r="AN4183" s="170"/>
    </row>
    <row r="4184" spans="1:40" ht="52.5" customHeight="1" x14ac:dyDescent="0.2">
      <c r="A4184" s="170"/>
      <c r="B4184" s="170"/>
      <c r="C4184" s="170"/>
      <c r="D4184" s="170"/>
      <c r="E4184" s="170"/>
      <c r="F4184" s="170"/>
      <c r="G4184" s="170"/>
      <c r="H4184" s="170"/>
      <c r="I4184" s="170"/>
      <c r="J4184" s="170"/>
      <c r="K4184" s="170"/>
      <c r="L4184" s="170"/>
      <c r="M4184" s="170"/>
      <c r="N4184" s="170"/>
      <c r="O4184" s="170"/>
      <c r="P4184" s="170"/>
      <c r="Q4184" s="170"/>
      <c r="R4184" s="170"/>
      <c r="S4184" s="170"/>
      <c r="T4184" s="170"/>
      <c r="U4184" s="170"/>
      <c r="V4184" s="170"/>
      <c r="W4184" s="170"/>
      <c r="X4184" s="174"/>
      <c r="Y4184" s="170"/>
      <c r="Z4184" s="170"/>
      <c r="AA4184" s="170"/>
      <c r="AB4184" s="170"/>
      <c r="AC4184" s="170"/>
      <c r="AD4184" s="174"/>
      <c r="AE4184" s="170"/>
      <c r="AF4184" s="170"/>
      <c r="AI4184" s="170"/>
      <c r="AJ4184" s="170"/>
      <c r="AK4184" s="170"/>
      <c r="AL4184" s="170"/>
      <c r="AM4184" s="170"/>
      <c r="AN4184" s="170"/>
    </row>
    <row r="4185" spans="1:40" ht="52.5" customHeight="1" x14ac:dyDescent="0.2">
      <c r="A4185" s="170"/>
      <c r="B4185" s="170"/>
      <c r="C4185" s="170"/>
      <c r="D4185" s="170"/>
      <c r="E4185" s="170"/>
      <c r="F4185" s="170"/>
      <c r="G4185" s="170"/>
      <c r="H4185" s="170"/>
      <c r="I4185" s="170"/>
      <c r="J4185" s="170"/>
      <c r="K4185" s="170"/>
      <c r="L4185" s="170"/>
      <c r="M4185" s="170"/>
      <c r="N4185" s="170"/>
      <c r="O4185" s="170"/>
      <c r="P4185" s="170"/>
      <c r="Q4185" s="170"/>
      <c r="R4185" s="170"/>
      <c r="S4185" s="170"/>
      <c r="T4185" s="170"/>
      <c r="U4185" s="170"/>
      <c r="V4185" s="170"/>
      <c r="W4185" s="170"/>
      <c r="X4185" s="174"/>
      <c r="Y4185" s="170"/>
      <c r="Z4185" s="170"/>
      <c r="AA4185" s="170"/>
      <c r="AB4185" s="170"/>
      <c r="AC4185" s="170"/>
      <c r="AD4185" s="174"/>
      <c r="AE4185" s="170"/>
      <c r="AF4185" s="170"/>
      <c r="AI4185" s="170"/>
      <c r="AJ4185" s="170"/>
      <c r="AK4185" s="170"/>
      <c r="AL4185" s="170"/>
      <c r="AM4185" s="170"/>
      <c r="AN4185" s="170"/>
    </row>
    <row r="4186" spans="1:40" ht="52.5" customHeight="1" x14ac:dyDescent="0.2">
      <c r="A4186" s="170"/>
      <c r="B4186" s="170"/>
      <c r="C4186" s="170"/>
      <c r="D4186" s="170"/>
      <c r="E4186" s="170"/>
      <c r="F4186" s="170"/>
      <c r="G4186" s="170"/>
      <c r="H4186" s="170"/>
      <c r="I4186" s="170"/>
      <c r="J4186" s="170"/>
      <c r="K4186" s="170"/>
      <c r="L4186" s="170"/>
      <c r="M4186" s="170"/>
      <c r="N4186" s="170"/>
      <c r="O4186" s="170"/>
      <c r="P4186" s="170"/>
      <c r="Q4186" s="170"/>
      <c r="R4186" s="170"/>
      <c r="S4186" s="170"/>
      <c r="T4186" s="170"/>
      <c r="U4186" s="170"/>
      <c r="V4186" s="170"/>
      <c r="W4186" s="170"/>
      <c r="X4186" s="174"/>
      <c r="Y4186" s="170"/>
      <c r="Z4186" s="170"/>
      <c r="AA4186" s="170"/>
      <c r="AB4186" s="170"/>
      <c r="AC4186" s="170"/>
      <c r="AD4186" s="174"/>
      <c r="AE4186" s="170"/>
      <c r="AF4186" s="170"/>
      <c r="AI4186" s="170"/>
      <c r="AJ4186" s="170"/>
      <c r="AK4186" s="170"/>
      <c r="AL4186" s="170"/>
      <c r="AM4186" s="170"/>
      <c r="AN4186" s="170"/>
    </row>
    <row r="4187" spans="1:40" ht="52.5" customHeight="1" x14ac:dyDescent="0.2">
      <c r="A4187" s="170"/>
      <c r="B4187" s="170"/>
      <c r="C4187" s="170"/>
      <c r="D4187" s="170"/>
      <c r="E4187" s="170"/>
      <c r="F4187" s="170"/>
      <c r="G4187" s="170"/>
      <c r="H4187" s="170"/>
      <c r="I4187" s="170"/>
      <c r="J4187" s="170"/>
      <c r="K4187" s="170"/>
      <c r="L4187" s="170"/>
      <c r="M4187" s="170"/>
      <c r="N4187" s="170"/>
      <c r="O4187" s="170"/>
      <c r="P4187" s="170"/>
      <c r="Q4187" s="170"/>
      <c r="R4187" s="170"/>
      <c r="S4187" s="170"/>
      <c r="T4187" s="170"/>
      <c r="U4187" s="170"/>
      <c r="V4187" s="170"/>
      <c r="W4187" s="170"/>
      <c r="X4187" s="174"/>
      <c r="Y4187" s="170"/>
      <c r="Z4187" s="170"/>
      <c r="AA4187" s="170"/>
      <c r="AB4187" s="170"/>
      <c r="AC4187" s="170"/>
      <c r="AD4187" s="174"/>
      <c r="AE4187" s="170"/>
      <c r="AF4187" s="170"/>
      <c r="AI4187" s="170"/>
      <c r="AJ4187" s="170"/>
      <c r="AK4187" s="170"/>
      <c r="AL4187" s="170"/>
      <c r="AM4187" s="170"/>
      <c r="AN4187" s="170"/>
    </row>
    <row r="4188" spans="1:40" ht="52.5" customHeight="1" x14ac:dyDescent="0.2">
      <c r="A4188" s="170"/>
      <c r="B4188" s="170"/>
      <c r="C4188" s="170"/>
      <c r="D4188" s="170"/>
      <c r="E4188" s="170"/>
      <c r="F4188" s="170"/>
      <c r="G4188" s="170"/>
      <c r="H4188" s="170"/>
      <c r="I4188" s="170"/>
      <c r="J4188" s="170"/>
      <c r="K4188" s="170"/>
      <c r="L4188" s="170"/>
      <c r="M4188" s="170"/>
      <c r="N4188" s="170"/>
      <c r="O4188" s="170"/>
      <c r="P4188" s="170"/>
      <c r="Q4188" s="170"/>
      <c r="R4188" s="170"/>
      <c r="S4188" s="170"/>
      <c r="T4188" s="170"/>
      <c r="U4188" s="170"/>
      <c r="V4188" s="170"/>
      <c r="W4188" s="170"/>
      <c r="X4188" s="174"/>
      <c r="Y4188" s="170"/>
      <c r="Z4188" s="170"/>
      <c r="AA4188" s="170"/>
      <c r="AB4188" s="170"/>
      <c r="AC4188" s="170"/>
      <c r="AD4188" s="174"/>
      <c r="AE4188" s="170"/>
      <c r="AF4188" s="170"/>
      <c r="AI4188" s="170"/>
      <c r="AJ4188" s="170"/>
      <c r="AK4188" s="170"/>
      <c r="AL4188" s="170"/>
      <c r="AM4188" s="170"/>
      <c r="AN4188" s="170"/>
    </row>
    <row r="4189" spans="1:40" ht="52.5" customHeight="1" x14ac:dyDescent="0.2">
      <c r="A4189" s="170"/>
      <c r="B4189" s="170"/>
      <c r="C4189" s="170"/>
      <c r="D4189" s="170"/>
      <c r="E4189" s="170"/>
      <c r="F4189" s="170"/>
      <c r="G4189" s="170"/>
      <c r="H4189" s="170"/>
      <c r="I4189" s="170"/>
      <c r="J4189" s="170"/>
      <c r="K4189" s="170"/>
      <c r="L4189" s="170"/>
      <c r="M4189" s="170"/>
      <c r="N4189" s="170"/>
      <c r="O4189" s="170"/>
      <c r="P4189" s="170"/>
      <c r="Q4189" s="170"/>
      <c r="R4189" s="170"/>
      <c r="S4189" s="170"/>
      <c r="T4189" s="170"/>
      <c r="U4189" s="170"/>
      <c r="V4189" s="170"/>
      <c r="W4189" s="170"/>
      <c r="X4189" s="174"/>
      <c r="Y4189" s="170"/>
      <c r="Z4189" s="170"/>
      <c r="AA4189" s="170"/>
      <c r="AB4189" s="170"/>
      <c r="AC4189" s="170"/>
      <c r="AD4189" s="174"/>
      <c r="AE4189" s="170"/>
      <c r="AF4189" s="170"/>
      <c r="AI4189" s="170"/>
      <c r="AJ4189" s="170"/>
      <c r="AK4189" s="170"/>
      <c r="AL4189" s="170"/>
      <c r="AM4189" s="170"/>
      <c r="AN4189" s="170"/>
    </row>
    <row r="4190" spans="1:40" ht="52.5" customHeight="1" x14ac:dyDescent="0.2">
      <c r="A4190" s="170"/>
      <c r="B4190" s="170"/>
      <c r="C4190" s="170"/>
      <c r="D4190" s="170"/>
      <c r="E4190" s="170"/>
      <c r="F4190" s="170"/>
      <c r="G4190" s="170"/>
      <c r="H4190" s="170"/>
      <c r="I4190" s="170"/>
      <c r="J4190" s="170"/>
      <c r="K4190" s="170"/>
      <c r="L4190" s="170"/>
      <c r="M4190" s="170"/>
      <c r="N4190" s="170"/>
      <c r="O4190" s="170"/>
      <c r="P4190" s="170"/>
      <c r="Q4190" s="170"/>
      <c r="R4190" s="170"/>
      <c r="S4190" s="170"/>
      <c r="T4190" s="170"/>
      <c r="U4190" s="170"/>
      <c r="V4190" s="170"/>
      <c r="W4190" s="170"/>
      <c r="X4190" s="174"/>
      <c r="Y4190" s="170"/>
      <c r="Z4190" s="170"/>
      <c r="AA4190" s="170"/>
      <c r="AB4190" s="170"/>
      <c r="AC4190" s="170"/>
      <c r="AD4190" s="174"/>
      <c r="AE4190" s="170"/>
      <c r="AF4190" s="170"/>
      <c r="AI4190" s="170"/>
      <c r="AJ4190" s="170"/>
      <c r="AK4190" s="170"/>
      <c r="AL4190" s="170"/>
      <c r="AM4190" s="170"/>
      <c r="AN4190" s="170"/>
    </row>
    <row r="4191" spans="1:40" ht="52.5" customHeight="1" x14ac:dyDescent="0.2">
      <c r="A4191" s="170"/>
      <c r="B4191" s="170"/>
      <c r="C4191" s="170"/>
      <c r="D4191" s="170"/>
      <c r="E4191" s="170"/>
      <c r="F4191" s="170"/>
      <c r="G4191" s="170"/>
      <c r="H4191" s="170"/>
      <c r="I4191" s="170"/>
      <c r="J4191" s="170"/>
      <c r="K4191" s="170"/>
      <c r="L4191" s="170"/>
      <c r="M4191" s="170"/>
      <c r="N4191" s="170"/>
      <c r="O4191" s="170"/>
      <c r="P4191" s="170"/>
      <c r="Q4191" s="170"/>
      <c r="R4191" s="170"/>
      <c r="S4191" s="170"/>
      <c r="T4191" s="170"/>
      <c r="U4191" s="170"/>
      <c r="V4191" s="170"/>
      <c r="W4191" s="170"/>
      <c r="X4191" s="174"/>
      <c r="Y4191" s="170"/>
      <c r="Z4191" s="170"/>
      <c r="AA4191" s="170"/>
      <c r="AB4191" s="170"/>
      <c r="AC4191" s="170"/>
      <c r="AD4191" s="174"/>
      <c r="AE4191" s="170"/>
      <c r="AF4191" s="170"/>
      <c r="AI4191" s="170"/>
      <c r="AJ4191" s="170"/>
      <c r="AK4191" s="170"/>
      <c r="AL4191" s="170"/>
      <c r="AM4191" s="170"/>
      <c r="AN4191" s="170"/>
    </row>
    <row r="4192" spans="1:40" ht="52.5" customHeight="1" x14ac:dyDescent="0.2">
      <c r="A4192" s="170"/>
      <c r="B4192" s="170"/>
      <c r="C4192" s="170"/>
      <c r="D4192" s="170"/>
      <c r="E4192" s="170"/>
      <c r="F4192" s="170"/>
      <c r="G4192" s="170"/>
      <c r="H4192" s="170"/>
      <c r="I4192" s="170"/>
      <c r="J4192" s="170"/>
      <c r="K4192" s="170"/>
      <c r="L4192" s="170"/>
      <c r="M4192" s="170"/>
      <c r="N4192" s="170"/>
      <c r="O4192" s="170"/>
      <c r="P4192" s="170"/>
      <c r="Q4192" s="170"/>
      <c r="R4192" s="170"/>
      <c r="S4192" s="170"/>
      <c r="T4192" s="170"/>
      <c r="U4192" s="170"/>
      <c r="V4192" s="170"/>
      <c r="W4192" s="170"/>
      <c r="X4192" s="174"/>
      <c r="Y4192" s="170"/>
      <c r="Z4192" s="170"/>
      <c r="AA4192" s="170"/>
      <c r="AB4192" s="170"/>
      <c r="AC4192" s="170"/>
      <c r="AD4192" s="174"/>
      <c r="AE4192" s="170"/>
      <c r="AF4192" s="170"/>
      <c r="AI4192" s="170"/>
      <c r="AJ4192" s="170"/>
      <c r="AK4192" s="170"/>
      <c r="AL4192" s="170"/>
      <c r="AM4192" s="170"/>
      <c r="AN4192" s="170"/>
    </row>
    <row r="4193" spans="1:40" ht="52.5" customHeight="1" x14ac:dyDescent="0.2">
      <c r="A4193" s="170"/>
      <c r="B4193" s="170"/>
      <c r="C4193" s="170"/>
      <c r="D4193" s="170"/>
      <c r="E4193" s="170"/>
      <c r="F4193" s="170"/>
      <c r="G4193" s="170"/>
      <c r="H4193" s="170"/>
      <c r="I4193" s="170"/>
      <c r="J4193" s="170"/>
      <c r="K4193" s="170"/>
      <c r="L4193" s="170"/>
      <c r="M4193" s="170"/>
      <c r="N4193" s="170"/>
      <c r="O4193" s="170"/>
      <c r="P4193" s="170"/>
      <c r="Q4193" s="170"/>
      <c r="R4193" s="170"/>
      <c r="S4193" s="170"/>
      <c r="T4193" s="170"/>
      <c r="U4193" s="170"/>
      <c r="V4193" s="170"/>
      <c r="W4193" s="170"/>
      <c r="X4193" s="174"/>
      <c r="Y4193" s="170"/>
      <c r="Z4193" s="170"/>
      <c r="AA4193" s="170"/>
      <c r="AB4193" s="170"/>
      <c r="AC4193" s="170"/>
      <c r="AD4193" s="174"/>
      <c r="AE4193" s="170"/>
      <c r="AF4193" s="170"/>
      <c r="AI4193" s="170"/>
      <c r="AJ4193" s="170"/>
      <c r="AK4193" s="170"/>
      <c r="AL4193" s="170"/>
      <c r="AM4193" s="170"/>
      <c r="AN4193" s="170"/>
    </row>
    <row r="4194" spans="1:40" ht="52.5" customHeight="1" x14ac:dyDescent="0.2">
      <c r="A4194" s="170"/>
      <c r="B4194" s="170"/>
      <c r="C4194" s="170"/>
      <c r="D4194" s="170"/>
      <c r="E4194" s="170"/>
      <c r="F4194" s="170"/>
      <c r="G4194" s="170"/>
      <c r="H4194" s="170"/>
      <c r="I4194" s="170"/>
      <c r="J4194" s="170"/>
      <c r="K4194" s="170"/>
      <c r="L4194" s="170"/>
      <c r="M4194" s="170"/>
      <c r="N4194" s="170"/>
      <c r="O4194" s="170"/>
      <c r="P4194" s="170"/>
      <c r="Q4194" s="170"/>
      <c r="R4194" s="170"/>
      <c r="S4194" s="170"/>
      <c r="T4194" s="170"/>
      <c r="U4194" s="170"/>
      <c r="V4194" s="170"/>
      <c r="W4194" s="170"/>
      <c r="X4194" s="174"/>
      <c r="Y4194" s="170"/>
      <c r="Z4194" s="170"/>
      <c r="AA4194" s="170"/>
      <c r="AB4194" s="170"/>
      <c r="AC4194" s="170"/>
      <c r="AD4194" s="174"/>
      <c r="AE4194" s="170"/>
      <c r="AF4194" s="170"/>
      <c r="AI4194" s="170"/>
      <c r="AJ4194" s="170"/>
      <c r="AK4194" s="170"/>
      <c r="AL4194" s="170"/>
      <c r="AM4194" s="170"/>
      <c r="AN4194" s="170"/>
    </row>
    <row r="4195" spans="1:40" ht="52.5" customHeight="1" x14ac:dyDescent="0.2">
      <c r="A4195" s="170"/>
      <c r="B4195" s="170"/>
      <c r="C4195" s="170"/>
      <c r="D4195" s="170"/>
      <c r="E4195" s="170"/>
      <c r="F4195" s="170"/>
      <c r="G4195" s="170"/>
      <c r="H4195" s="170"/>
      <c r="I4195" s="170"/>
      <c r="J4195" s="170"/>
      <c r="K4195" s="170"/>
      <c r="L4195" s="170"/>
      <c r="M4195" s="170"/>
      <c r="N4195" s="170"/>
      <c r="O4195" s="170"/>
      <c r="P4195" s="170"/>
      <c r="Q4195" s="170"/>
      <c r="R4195" s="170"/>
      <c r="S4195" s="170"/>
      <c r="T4195" s="170"/>
      <c r="U4195" s="170"/>
      <c r="V4195" s="170"/>
      <c r="W4195" s="170"/>
      <c r="X4195" s="174"/>
      <c r="Y4195" s="170"/>
      <c r="Z4195" s="170"/>
      <c r="AA4195" s="170"/>
      <c r="AB4195" s="170"/>
      <c r="AC4195" s="170"/>
      <c r="AD4195" s="174"/>
      <c r="AE4195" s="170"/>
      <c r="AF4195" s="170"/>
      <c r="AI4195" s="170"/>
      <c r="AJ4195" s="170"/>
      <c r="AK4195" s="170"/>
      <c r="AL4195" s="170"/>
      <c r="AM4195" s="170"/>
      <c r="AN4195" s="170"/>
    </row>
    <row r="4196" spans="1:40" ht="52.5" customHeight="1" x14ac:dyDescent="0.2">
      <c r="A4196" s="170"/>
      <c r="B4196" s="170"/>
      <c r="C4196" s="170"/>
      <c r="D4196" s="170"/>
      <c r="E4196" s="170"/>
      <c r="F4196" s="170"/>
      <c r="G4196" s="170"/>
      <c r="H4196" s="170"/>
      <c r="I4196" s="170"/>
      <c r="J4196" s="170"/>
      <c r="K4196" s="170"/>
      <c r="L4196" s="170"/>
      <c r="M4196" s="170"/>
      <c r="N4196" s="170"/>
      <c r="O4196" s="170"/>
      <c r="P4196" s="170"/>
      <c r="Q4196" s="170"/>
      <c r="R4196" s="170"/>
      <c r="S4196" s="170"/>
      <c r="T4196" s="170"/>
      <c r="U4196" s="170"/>
      <c r="V4196" s="170"/>
      <c r="W4196" s="170"/>
      <c r="X4196" s="174"/>
      <c r="Y4196" s="170"/>
      <c r="Z4196" s="170"/>
      <c r="AA4196" s="170"/>
      <c r="AB4196" s="170"/>
      <c r="AC4196" s="170"/>
      <c r="AD4196" s="174"/>
      <c r="AE4196" s="170"/>
      <c r="AF4196" s="170"/>
      <c r="AI4196" s="170"/>
      <c r="AJ4196" s="170"/>
      <c r="AK4196" s="170"/>
      <c r="AL4196" s="170"/>
      <c r="AM4196" s="170"/>
      <c r="AN4196" s="170"/>
    </row>
    <row r="4197" spans="1:40" ht="52.5" customHeight="1" x14ac:dyDescent="0.2">
      <c r="A4197" s="170"/>
      <c r="B4197" s="170"/>
      <c r="C4197" s="170"/>
      <c r="D4197" s="170"/>
      <c r="E4197" s="170"/>
      <c r="F4197" s="170"/>
      <c r="G4197" s="170"/>
      <c r="H4197" s="170"/>
      <c r="I4197" s="170"/>
      <c r="J4197" s="170"/>
      <c r="K4197" s="170"/>
      <c r="L4197" s="170"/>
      <c r="M4197" s="170"/>
      <c r="N4197" s="170"/>
      <c r="O4197" s="170"/>
      <c r="P4197" s="170"/>
      <c r="Q4197" s="170"/>
      <c r="R4197" s="170"/>
      <c r="S4197" s="170"/>
      <c r="T4197" s="170"/>
      <c r="U4197" s="170"/>
      <c r="V4197" s="170"/>
      <c r="W4197" s="170"/>
      <c r="X4197" s="174"/>
      <c r="Y4197" s="170"/>
      <c r="Z4197" s="170"/>
      <c r="AA4197" s="170"/>
      <c r="AB4197" s="170"/>
      <c r="AC4197" s="170"/>
      <c r="AD4197" s="174"/>
      <c r="AE4197" s="170"/>
      <c r="AF4197" s="170"/>
      <c r="AI4197" s="170"/>
      <c r="AJ4197" s="170"/>
      <c r="AK4197" s="170"/>
      <c r="AL4197" s="170"/>
      <c r="AM4197" s="170"/>
      <c r="AN4197" s="170"/>
    </row>
    <row r="4198" spans="1:40" ht="52.5" customHeight="1" x14ac:dyDescent="0.2">
      <c r="A4198" s="170"/>
      <c r="B4198" s="170"/>
      <c r="C4198" s="170"/>
      <c r="D4198" s="170"/>
      <c r="E4198" s="170"/>
      <c r="F4198" s="170"/>
      <c r="G4198" s="170"/>
      <c r="H4198" s="170"/>
      <c r="I4198" s="170"/>
      <c r="J4198" s="170"/>
      <c r="K4198" s="170"/>
      <c r="L4198" s="170"/>
      <c r="M4198" s="170"/>
      <c r="N4198" s="170"/>
      <c r="O4198" s="170"/>
      <c r="P4198" s="170"/>
      <c r="Q4198" s="170"/>
      <c r="R4198" s="170"/>
      <c r="S4198" s="170"/>
      <c r="T4198" s="170"/>
      <c r="U4198" s="170"/>
      <c r="V4198" s="170"/>
      <c r="W4198" s="170"/>
      <c r="X4198" s="174"/>
      <c r="Y4198" s="170"/>
      <c r="Z4198" s="170"/>
      <c r="AA4198" s="170"/>
      <c r="AB4198" s="170"/>
      <c r="AC4198" s="170"/>
      <c r="AD4198" s="174"/>
      <c r="AE4198" s="170"/>
      <c r="AF4198" s="170"/>
      <c r="AI4198" s="170"/>
      <c r="AJ4198" s="170"/>
      <c r="AK4198" s="170"/>
      <c r="AL4198" s="170"/>
      <c r="AM4198" s="170"/>
      <c r="AN4198" s="170"/>
    </row>
    <row r="4199" spans="1:40" ht="52.5" customHeight="1" x14ac:dyDescent="0.2">
      <c r="A4199" s="170"/>
      <c r="B4199" s="170"/>
      <c r="C4199" s="170"/>
      <c r="D4199" s="170"/>
      <c r="E4199" s="170"/>
      <c r="F4199" s="170"/>
      <c r="G4199" s="170"/>
      <c r="H4199" s="170"/>
      <c r="I4199" s="170"/>
      <c r="J4199" s="170"/>
      <c r="K4199" s="170"/>
      <c r="L4199" s="170"/>
      <c r="M4199" s="170"/>
      <c r="N4199" s="170"/>
      <c r="O4199" s="170"/>
      <c r="P4199" s="170"/>
      <c r="Q4199" s="170"/>
      <c r="R4199" s="170"/>
      <c r="S4199" s="170"/>
      <c r="T4199" s="170"/>
      <c r="U4199" s="170"/>
      <c r="V4199" s="170"/>
      <c r="W4199" s="170"/>
      <c r="X4199" s="174"/>
      <c r="Y4199" s="170"/>
      <c r="Z4199" s="170"/>
      <c r="AA4199" s="170"/>
      <c r="AB4199" s="170"/>
      <c r="AC4199" s="170"/>
      <c r="AD4199" s="174"/>
      <c r="AE4199" s="170"/>
      <c r="AF4199" s="170"/>
      <c r="AI4199" s="170"/>
      <c r="AJ4199" s="170"/>
      <c r="AK4199" s="170"/>
      <c r="AL4199" s="170"/>
      <c r="AM4199" s="170"/>
      <c r="AN4199" s="170"/>
    </row>
    <row r="4200" spans="1:40" ht="52.5" customHeight="1" x14ac:dyDescent="0.2">
      <c r="A4200" s="170"/>
      <c r="B4200" s="170"/>
      <c r="C4200" s="170"/>
      <c r="D4200" s="170"/>
      <c r="E4200" s="170"/>
      <c r="F4200" s="170"/>
      <c r="G4200" s="170"/>
      <c r="H4200" s="170"/>
      <c r="I4200" s="170"/>
      <c r="J4200" s="170"/>
      <c r="K4200" s="170"/>
      <c r="L4200" s="170"/>
      <c r="M4200" s="170"/>
      <c r="N4200" s="170"/>
      <c r="O4200" s="170"/>
      <c r="P4200" s="170"/>
      <c r="Q4200" s="170"/>
      <c r="R4200" s="170"/>
      <c r="S4200" s="170"/>
      <c r="T4200" s="170"/>
      <c r="U4200" s="170"/>
      <c r="V4200" s="170"/>
      <c r="W4200" s="170"/>
      <c r="X4200" s="174"/>
      <c r="Y4200" s="170"/>
      <c r="Z4200" s="170"/>
      <c r="AA4200" s="170"/>
      <c r="AB4200" s="170"/>
      <c r="AC4200" s="170"/>
      <c r="AD4200" s="174"/>
      <c r="AE4200" s="170"/>
      <c r="AF4200" s="170"/>
      <c r="AI4200" s="170"/>
      <c r="AJ4200" s="170"/>
      <c r="AK4200" s="170"/>
      <c r="AL4200" s="170"/>
      <c r="AM4200" s="170"/>
      <c r="AN4200" s="170"/>
    </row>
    <row r="4201" spans="1:40" ht="52.5" customHeight="1" x14ac:dyDescent="0.2">
      <c r="A4201" s="170"/>
      <c r="B4201" s="170"/>
      <c r="C4201" s="170"/>
      <c r="D4201" s="170"/>
      <c r="E4201" s="170"/>
      <c r="F4201" s="170"/>
      <c r="G4201" s="170"/>
      <c r="H4201" s="170"/>
      <c r="I4201" s="170"/>
      <c r="J4201" s="170"/>
      <c r="K4201" s="170"/>
      <c r="L4201" s="170"/>
      <c r="M4201" s="170"/>
      <c r="N4201" s="170"/>
      <c r="O4201" s="170"/>
      <c r="P4201" s="170"/>
      <c r="Q4201" s="170"/>
      <c r="R4201" s="170"/>
      <c r="S4201" s="170"/>
      <c r="T4201" s="170"/>
      <c r="U4201" s="170"/>
      <c r="V4201" s="170"/>
      <c r="W4201" s="170"/>
      <c r="X4201" s="174"/>
      <c r="Y4201" s="170"/>
      <c r="Z4201" s="170"/>
      <c r="AA4201" s="170"/>
      <c r="AB4201" s="170"/>
      <c r="AC4201" s="170"/>
      <c r="AD4201" s="174"/>
      <c r="AE4201" s="170"/>
      <c r="AF4201" s="170"/>
      <c r="AI4201" s="170"/>
      <c r="AJ4201" s="170"/>
      <c r="AK4201" s="170"/>
      <c r="AL4201" s="170"/>
      <c r="AM4201" s="170"/>
      <c r="AN4201" s="170"/>
    </row>
    <row r="4202" spans="1:40" ht="52.5" customHeight="1" x14ac:dyDescent="0.2">
      <c r="A4202" s="170"/>
      <c r="B4202" s="170"/>
      <c r="C4202" s="170"/>
      <c r="D4202" s="170"/>
      <c r="E4202" s="170"/>
      <c r="F4202" s="170"/>
      <c r="G4202" s="170"/>
      <c r="H4202" s="170"/>
      <c r="I4202" s="170"/>
      <c r="J4202" s="170"/>
      <c r="K4202" s="170"/>
      <c r="L4202" s="170"/>
      <c r="M4202" s="170"/>
      <c r="N4202" s="170"/>
      <c r="O4202" s="170"/>
      <c r="P4202" s="170"/>
      <c r="Q4202" s="170"/>
      <c r="R4202" s="170"/>
      <c r="S4202" s="170"/>
      <c r="T4202" s="170"/>
      <c r="U4202" s="170"/>
      <c r="V4202" s="170"/>
      <c r="W4202" s="170"/>
      <c r="X4202" s="174"/>
      <c r="Y4202" s="170"/>
      <c r="Z4202" s="170"/>
      <c r="AA4202" s="170"/>
      <c r="AB4202" s="170"/>
      <c r="AC4202" s="170"/>
      <c r="AD4202" s="174"/>
      <c r="AE4202" s="170"/>
      <c r="AF4202" s="170"/>
      <c r="AI4202" s="170"/>
      <c r="AJ4202" s="170"/>
      <c r="AK4202" s="170"/>
      <c r="AL4202" s="170"/>
      <c r="AM4202" s="170"/>
      <c r="AN4202" s="170"/>
    </row>
    <row r="4203" spans="1:40" ht="52.5" customHeight="1" x14ac:dyDescent="0.2">
      <c r="A4203" s="170"/>
      <c r="B4203" s="170"/>
      <c r="C4203" s="170"/>
      <c r="D4203" s="170"/>
      <c r="E4203" s="170"/>
      <c r="F4203" s="170"/>
      <c r="G4203" s="170"/>
      <c r="H4203" s="170"/>
      <c r="I4203" s="170"/>
      <c r="J4203" s="170"/>
      <c r="K4203" s="170"/>
      <c r="L4203" s="170"/>
      <c r="M4203" s="170"/>
      <c r="N4203" s="170"/>
      <c r="O4203" s="170"/>
      <c r="P4203" s="170"/>
      <c r="Q4203" s="170"/>
      <c r="R4203" s="170"/>
      <c r="S4203" s="170"/>
      <c r="T4203" s="170"/>
      <c r="U4203" s="170"/>
      <c r="V4203" s="170"/>
      <c r="W4203" s="170"/>
      <c r="X4203" s="174"/>
      <c r="Y4203" s="170"/>
      <c r="Z4203" s="170"/>
      <c r="AA4203" s="170"/>
      <c r="AB4203" s="170"/>
      <c r="AC4203" s="170"/>
      <c r="AD4203" s="174"/>
      <c r="AE4203" s="170"/>
      <c r="AF4203" s="170"/>
      <c r="AI4203" s="170"/>
      <c r="AJ4203" s="170"/>
      <c r="AK4203" s="170"/>
      <c r="AL4203" s="170"/>
      <c r="AM4203" s="170"/>
      <c r="AN4203" s="170"/>
    </row>
    <row r="4204" spans="1:40" ht="52.5" customHeight="1" x14ac:dyDescent="0.2">
      <c r="A4204" s="170"/>
      <c r="B4204" s="170"/>
      <c r="C4204" s="170"/>
      <c r="D4204" s="170"/>
      <c r="E4204" s="170"/>
      <c r="F4204" s="170"/>
      <c r="G4204" s="170"/>
      <c r="H4204" s="170"/>
      <c r="I4204" s="170"/>
      <c r="J4204" s="170"/>
      <c r="K4204" s="170"/>
      <c r="L4204" s="170"/>
      <c r="M4204" s="170"/>
      <c r="N4204" s="170"/>
      <c r="O4204" s="170"/>
      <c r="P4204" s="170"/>
      <c r="Q4204" s="170"/>
      <c r="R4204" s="170"/>
      <c r="S4204" s="170"/>
      <c r="T4204" s="170"/>
      <c r="U4204" s="170"/>
      <c r="V4204" s="170"/>
      <c r="W4204" s="170"/>
      <c r="X4204" s="174"/>
      <c r="Y4204" s="170"/>
      <c r="Z4204" s="170"/>
      <c r="AA4204" s="170"/>
      <c r="AB4204" s="170"/>
      <c r="AC4204" s="170"/>
      <c r="AD4204" s="174"/>
      <c r="AE4204" s="170"/>
      <c r="AF4204" s="170"/>
      <c r="AI4204" s="170"/>
      <c r="AJ4204" s="170"/>
      <c r="AK4204" s="170"/>
      <c r="AL4204" s="170"/>
      <c r="AM4204" s="170"/>
      <c r="AN4204" s="170"/>
    </row>
    <row r="4205" spans="1:40" ht="52.5" customHeight="1" x14ac:dyDescent="0.2">
      <c r="A4205" s="170"/>
      <c r="B4205" s="170"/>
      <c r="C4205" s="170"/>
      <c r="D4205" s="170"/>
      <c r="E4205" s="170"/>
      <c r="F4205" s="170"/>
      <c r="G4205" s="170"/>
      <c r="H4205" s="170"/>
      <c r="I4205" s="170"/>
      <c r="J4205" s="170"/>
      <c r="K4205" s="170"/>
      <c r="L4205" s="170"/>
      <c r="M4205" s="170"/>
      <c r="N4205" s="170"/>
      <c r="O4205" s="170"/>
      <c r="P4205" s="170"/>
      <c r="Q4205" s="170"/>
      <c r="R4205" s="170"/>
      <c r="S4205" s="170"/>
      <c r="T4205" s="170"/>
      <c r="U4205" s="170"/>
      <c r="V4205" s="170"/>
      <c r="W4205" s="170"/>
      <c r="X4205" s="174"/>
      <c r="Y4205" s="170"/>
      <c r="Z4205" s="170"/>
      <c r="AA4205" s="170"/>
      <c r="AB4205" s="170"/>
      <c r="AC4205" s="170"/>
      <c r="AD4205" s="174"/>
      <c r="AE4205" s="170"/>
      <c r="AF4205" s="170"/>
      <c r="AI4205" s="170"/>
      <c r="AJ4205" s="170"/>
      <c r="AK4205" s="170"/>
      <c r="AL4205" s="170"/>
      <c r="AM4205" s="170"/>
      <c r="AN4205" s="170"/>
    </row>
    <row r="4206" spans="1:40" ht="52.5" customHeight="1" x14ac:dyDescent="0.2">
      <c r="A4206" s="170"/>
      <c r="B4206" s="170"/>
      <c r="C4206" s="170"/>
      <c r="D4206" s="170"/>
      <c r="E4206" s="170"/>
      <c r="F4206" s="170"/>
      <c r="G4206" s="170"/>
      <c r="H4206" s="170"/>
      <c r="I4206" s="170"/>
      <c r="J4206" s="170"/>
      <c r="K4206" s="170"/>
      <c r="L4206" s="170"/>
      <c r="M4206" s="170"/>
      <c r="N4206" s="170"/>
      <c r="O4206" s="170"/>
      <c r="P4206" s="170"/>
      <c r="Q4206" s="170"/>
      <c r="R4206" s="170"/>
      <c r="S4206" s="170"/>
      <c r="T4206" s="170"/>
      <c r="U4206" s="170"/>
      <c r="V4206" s="170"/>
      <c r="W4206" s="170"/>
      <c r="X4206" s="174"/>
      <c r="Y4206" s="170"/>
      <c r="Z4206" s="170"/>
      <c r="AA4206" s="170"/>
      <c r="AB4206" s="170"/>
      <c r="AC4206" s="170"/>
      <c r="AD4206" s="174"/>
      <c r="AE4206" s="170"/>
      <c r="AF4206" s="170"/>
      <c r="AI4206" s="170"/>
      <c r="AJ4206" s="170"/>
      <c r="AK4206" s="170"/>
      <c r="AL4206" s="170"/>
      <c r="AM4206" s="170"/>
      <c r="AN4206" s="170"/>
    </row>
    <row r="4207" spans="1:40" ht="52.5" customHeight="1" x14ac:dyDescent="0.2">
      <c r="A4207" s="170"/>
      <c r="B4207" s="170"/>
      <c r="C4207" s="170"/>
      <c r="D4207" s="170"/>
      <c r="E4207" s="170"/>
      <c r="F4207" s="170"/>
      <c r="G4207" s="170"/>
      <c r="H4207" s="170"/>
      <c r="I4207" s="170"/>
      <c r="J4207" s="170"/>
      <c r="K4207" s="170"/>
      <c r="L4207" s="170"/>
      <c r="M4207" s="170"/>
      <c r="N4207" s="170"/>
      <c r="O4207" s="170"/>
      <c r="P4207" s="170"/>
      <c r="Q4207" s="170"/>
      <c r="R4207" s="170"/>
      <c r="S4207" s="170"/>
      <c r="T4207" s="170"/>
      <c r="U4207" s="170"/>
      <c r="V4207" s="170"/>
      <c r="W4207" s="170"/>
      <c r="X4207" s="174"/>
      <c r="Y4207" s="170"/>
      <c r="Z4207" s="170"/>
      <c r="AA4207" s="170"/>
      <c r="AB4207" s="170"/>
      <c r="AC4207" s="170"/>
      <c r="AD4207" s="174"/>
      <c r="AE4207" s="170"/>
      <c r="AF4207" s="170"/>
      <c r="AI4207" s="170"/>
      <c r="AJ4207" s="170"/>
      <c r="AK4207" s="170"/>
      <c r="AL4207" s="170"/>
      <c r="AM4207" s="170"/>
      <c r="AN4207" s="170"/>
    </row>
    <row r="4208" spans="1:40" ht="52.5" customHeight="1" x14ac:dyDescent="0.2">
      <c r="A4208" s="170"/>
      <c r="B4208" s="170"/>
      <c r="C4208" s="170"/>
      <c r="D4208" s="170"/>
      <c r="E4208" s="170"/>
      <c r="F4208" s="170"/>
      <c r="G4208" s="170"/>
      <c r="H4208" s="170"/>
      <c r="I4208" s="170"/>
      <c r="J4208" s="170"/>
      <c r="K4208" s="170"/>
      <c r="L4208" s="170"/>
      <c r="M4208" s="170"/>
      <c r="N4208" s="170"/>
      <c r="O4208" s="170"/>
      <c r="P4208" s="170"/>
      <c r="Q4208" s="170"/>
      <c r="R4208" s="170"/>
      <c r="S4208" s="170"/>
      <c r="T4208" s="170"/>
      <c r="U4208" s="170"/>
      <c r="V4208" s="170"/>
      <c r="W4208" s="170"/>
      <c r="X4208" s="174"/>
      <c r="Y4208" s="170"/>
      <c r="Z4208" s="170"/>
      <c r="AA4208" s="170"/>
      <c r="AB4208" s="170"/>
      <c r="AC4208" s="170"/>
      <c r="AD4208" s="174"/>
      <c r="AE4208" s="170"/>
      <c r="AF4208" s="170"/>
      <c r="AI4208" s="170"/>
      <c r="AJ4208" s="170"/>
      <c r="AK4208" s="170"/>
      <c r="AL4208" s="170"/>
      <c r="AM4208" s="170"/>
      <c r="AN4208" s="170"/>
    </row>
    <row r="4209" spans="1:40" ht="52.5" customHeight="1" x14ac:dyDescent="0.2">
      <c r="A4209" s="170"/>
      <c r="B4209" s="170"/>
      <c r="C4209" s="170"/>
      <c r="D4209" s="170"/>
      <c r="E4209" s="170"/>
      <c r="F4209" s="170"/>
      <c r="G4209" s="170"/>
      <c r="H4209" s="170"/>
      <c r="I4209" s="170"/>
      <c r="J4209" s="170"/>
      <c r="K4209" s="170"/>
      <c r="L4209" s="170"/>
      <c r="M4209" s="170"/>
      <c r="N4209" s="170"/>
      <c r="O4209" s="170"/>
      <c r="P4209" s="170"/>
      <c r="Q4209" s="170"/>
      <c r="R4209" s="170"/>
      <c r="S4209" s="170"/>
      <c r="T4209" s="170"/>
      <c r="U4209" s="170"/>
      <c r="V4209" s="170"/>
      <c r="W4209" s="170"/>
      <c r="X4209" s="174"/>
      <c r="Y4209" s="170"/>
      <c r="Z4209" s="170"/>
      <c r="AA4209" s="170"/>
      <c r="AB4209" s="170"/>
      <c r="AC4209" s="170"/>
      <c r="AD4209" s="174"/>
      <c r="AE4209" s="170"/>
      <c r="AF4209" s="170"/>
      <c r="AI4209" s="170"/>
      <c r="AJ4209" s="170"/>
      <c r="AK4209" s="170"/>
      <c r="AL4209" s="170"/>
      <c r="AM4209" s="170"/>
      <c r="AN4209" s="170"/>
    </row>
    <row r="4210" spans="1:40" ht="52.5" customHeight="1" x14ac:dyDescent="0.2">
      <c r="A4210" s="170"/>
      <c r="B4210" s="170"/>
      <c r="C4210" s="170"/>
      <c r="D4210" s="170"/>
      <c r="E4210" s="170"/>
      <c r="F4210" s="170"/>
      <c r="G4210" s="170"/>
      <c r="H4210" s="170"/>
      <c r="I4210" s="170"/>
      <c r="J4210" s="170"/>
      <c r="K4210" s="170"/>
      <c r="L4210" s="170"/>
      <c r="M4210" s="170"/>
      <c r="N4210" s="170"/>
      <c r="O4210" s="170"/>
      <c r="P4210" s="170"/>
      <c r="Q4210" s="170"/>
      <c r="R4210" s="170"/>
      <c r="S4210" s="170"/>
      <c r="T4210" s="170"/>
      <c r="U4210" s="170"/>
      <c r="V4210" s="170"/>
      <c r="W4210" s="170"/>
      <c r="X4210" s="174"/>
      <c r="Y4210" s="170"/>
      <c r="Z4210" s="170"/>
      <c r="AA4210" s="170"/>
      <c r="AB4210" s="170"/>
      <c r="AC4210" s="170"/>
      <c r="AD4210" s="174"/>
      <c r="AE4210" s="170"/>
      <c r="AF4210" s="170"/>
      <c r="AI4210" s="170"/>
      <c r="AJ4210" s="170"/>
      <c r="AK4210" s="170"/>
      <c r="AL4210" s="170"/>
      <c r="AM4210" s="170"/>
      <c r="AN4210" s="170"/>
    </row>
    <row r="4211" spans="1:40" ht="52.5" customHeight="1" x14ac:dyDescent="0.2">
      <c r="A4211" s="170"/>
      <c r="B4211" s="170"/>
      <c r="C4211" s="170"/>
      <c r="D4211" s="170"/>
      <c r="E4211" s="170"/>
      <c r="F4211" s="170"/>
      <c r="G4211" s="170"/>
      <c r="H4211" s="170"/>
      <c r="I4211" s="170"/>
      <c r="J4211" s="170"/>
      <c r="K4211" s="170"/>
      <c r="L4211" s="170"/>
      <c r="M4211" s="170"/>
      <c r="N4211" s="170"/>
      <c r="O4211" s="170"/>
      <c r="P4211" s="170"/>
      <c r="Q4211" s="170"/>
      <c r="R4211" s="170"/>
      <c r="S4211" s="170"/>
      <c r="T4211" s="170"/>
      <c r="U4211" s="170"/>
      <c r="V4211" s="170"/>
      <c r="W4211" s="170"/>
      <c r="X4211" s="174"/>
      <c r="Y4211" s="170"/>
      <c r="Z4211" s="170"/>
      <c r="AA4211" s="170"/>
      <c r="AB4211" s="170"/>
      <c r="AC4211" s="170"/>
      <c r="AD4211" s="174"/>
      <c r="AE4211" s="170"/>
      <c r="AF4211" s="170"/>
      <c r="AI4211" s="170"/>
      <c r="AJ4211" s="170"/>
      <c r="AK4211" s="170"/>
      <c r="AL4211" s="170"/>
      <c r="AM4211" s="170"/>
      <c r="AN4211" s="170"/>
    </row>
    <row r="4212" spans="1:40" ht="52.5" customHeight="1" x14ac:dyDescent="0.2">
      <c r="A4212" s="170"/>
      <c r="B4212" s="170"/>
      <c r="C4212" s="170"/>
      <c r="D4212" s="170"/>
      <c r="E4212" s="170"/>
      <c r="F4212" s="170"/>
      <c r="G4212" s="170"/>
      <c r="H4212" s="170"/>
      <c r="I4212" s="170"/>
      <c r="J4212" s="170"/>
      <c r="K4212" s="170"/>
      <c r="L4212" s="170"/>
      <c r="M4212" s="170"/>
      <c r="N4212" s="170"/>
      <c r="O4212" s="170"/>
      <c r="P4212" s="170"/>
      <c r="Q4212" s="170"/>
      <c r="R4212" s="170"/>
      <c r="S4212" s="170"/>
      <c r="T4212" s="170"/>
      <c r="U4212" s="170"/>
      <c r="V4212" s="170"/>
      <c r="W4212" s="170"/>
      <c r="X4212" s="174"/>
      <c r="Y4212" s="170"/>
      <c r="Z4212" s="170"/>
      <c r="AA4212" s="170"/>
      <c r="AB4212" s="170"/>
      <c r="AC4212" s="170"/>
      <c r="AD4212" s="174"/>
      <c r="AE4212" s="170"/>
      <c r="AF4212" s="170"/>
      <c r="AI4212" s="170"/>
      <c r="AJ4212" s="170"/>
      <c r="AK4212" s="170"/>
      <c r="AL4212" s="170"/>
      <c r="AM4212" s="170"/>
      <c r="AN4212" s="170"/>
    </row>
    <row r="4213" spans="1:40" ht="52.5" customHeight="1" x14ac:dyDescent="0.2">
      <c r="A4213" s="170"/>
      <c r="B4213" s="170"/>
      <c r="C4213" s="170"/>
      <c r="D4213" s="170"/>
      <c r="E4213" s="170"/>
      <c r="F4213" s="170"/>
      <c r="G4213" s="170"/>
      <c r="H4213" s="170"/>
      <c r="I4213" s="170"/>
      <c r="J4213" s="170"/>
      <c r="K4213" s="170"/>
      <c r="L4213" s="170"/>
      <c r="M4213" s="170"/>
      <c r="N4213" s="170"/>
      <c r="O4213" s="170"/>
      <c r="P4213" s="170"/>
      <c r="Q4213" s="170"/>
      <c r="R4213" s="170"/>
      <c r="S4213" s="170"/>
      <c r="T4213" s="170"/>
      <c r="U4213" s="170"/>
      <c r="V4213" s="170"/>
      <c r="W4213" s="170"/>
      <c r="X4213" s="174"/>
      <c r="Y4213" s="170"/>
      <c r="Z4213" s="170"/>
      <c r="AA4213" s="170"/>
      <c r="AB4213" s="170"/>
      <c r="AC4213" s="170"/>
      <c r="AD4213" s="174"/>
      <c r="AE4213" s="170"/>
      <c r="AF4213" s="170"/>
      <c r="AI4213" s="170"/>
      <c r="AJ4213" s="170"/>
      <c r="AK4213" s="170"/>
      <c r="AL4213" s="170"/>
      <c r="AM4213" s="170"/>
      <c r="AN4213" s="170"/>
    </row>
    <row r="4214" spans="1:40" ht="52.5" customHeight="1" x14ac:dyDescent="0.2">
      <c r="A4214" s="170"/>
      <c r="B4214" s="170"/>
      <c r="C4214" s="170"/>
      <c r="D4214" s="170"/>
      <c r="E4214" s="170"/>
      <c r="F4214" s="170"/>
      <c r="G4214" s="170"/>
      <c r="H4214" s="170"/>
      <c r="I4214" s="170"/>
      <c r="J4214" s="170"/>
      <c r="K4214" s="170"/>
      <c r="L4214" s="170"/>
      <c r="M4214" s="170"/>
      <c r="N4214" s="170"/>
      <c r="O4214" s="170"/>
      <c r="P4214" s="170"/>
      <c r="Q4214" s="170"/>
      <c r="R4214" s="170"/>
      <c r="S4214" s="170"/>
      <c r="T4214" s="170"/>
      <c r="U4214" s="170"/>
      <c r="V4214" s="170"/>
      <c r="W4214" s="170"/>
      <c r="X4214" s="174"/>
      <c r="Y4214" s="170"/>
      <c r="Z4214" s="170"/>
      <c r="AA4214" s="170"/>
      <c r="AB4214" s="170"/>
      <c r="AC4214" s="170"/>
      <c r="AD4214" s="174"/>
      <c r="AE4214" s="170"/>
      <c r="AF4214" s="170"/>
      <c r="AI4214" s="170"/>
      <c r="AJ4214" s="170"/>
      <c r="AK4214" s="170"/>
      <c r="AL4214" s="170"/>
      <c r="AM4214" s="170"/>
      <c r="AN4214" s="170"/>
    </row>
    <row r="4215" spans="1:40" ht="52.5" customHeight="1" x14ac:dyDescent="0.2">
      <c r="A4215" s="170"/>
      <c r="B4215" s="170"/>
      <c r="C4215" s="170"/>
      <c r="D4215" s="170"/>
      <c r="E4215" s="170"/>
      <c r="F4215" s="170"/>
      <c r="G4215" s="170"/>
      <c r="H4215" s="170"/>
      <c r="I4215" s="170"/>
      <c r="J4215" s="170"/>
      <c r="K4215" s="170"/>
      <c r="L4215" s="170"/>
      <c r="M4215" s="170"/>
      <c r="N4215" s="170"/>
      <c r="O4215" s="170"/>
      <c r="P4215" s="170"/>
      <c r="Q4215" s="170"/>
      <c r="R4215" s="170"/>
      <c r="S4215" s="170"/>
      <c r="T4215" s="170"/>
      <c r="U4215" s="170"/>
      <c r="V4215" s="170"/>
      <c r="W4215" s="170"/>
      <c r="X4215" s="174"/>
      <c r="Y4215" s="170"/>
      <c r="Z4215" s="170"/>
      <c r="AA4215" s="170"/>
      <c r="AB4215" s="170"/>
      <c r="AC4215" s="170"/>
      <c r="AD4215" s="174"/>
      <c r="AE4215" s="170"/>
      <c r="AF4215" s="170"/>
      <c r="AI4215" s="170"/>
      <c r="AJ4215" s="170"/>
      <c r="AK4215" s="170"/>
      <c r="AL4215" s="170"/>
      <c r="AM4215" s="170"/>
      <c r="AN4215" s="170"/>
    </row>
    <row r="4216" spans="1:40" ht="52.5" customHeight="1" x14ac:dyDescent="0.2">
      <c r="A4216" s="170"/>
      <c r="B4216" s="170"/>
      <c r="C4216" s="170"/>
      <c r="D4216" s="170"/>
      <c r="E4216" s="170"/>
      <c r="F4216" s="170"/>
      <c r="G4216" s="170"/>
      <c r="H4216" s="170"/>
      <c r="I4216" s="170"/>
      <c r="J4216" s="170"/>
      <c r="K4216" s="170"/>
      <c r="L4216" s="170"/>
      <c r="M4216" s="170"/>
      <c r="N4216" s="170"/>
      <c r="O4216" s="170"/>
      <c r="P4216" s="170"/>
      <c r="Q4216" s="170"/>
      <c r="R4216" s="170"/>
      <c r="S4216" s="170"/>
      <c r="T4216" s="170"/>
      <c r="U4216" s="170"/>
      <c r="V4216" s="170"/>
      <c r="W4216" s="170"/>
      <c r="X4216" s="174"/>
      <c r="Y4216" s="170"/>
      <c r="Z4216" s="170"/>
      <c r="AA4216" s="170"/>
      <c r="AB4216" s="170"/>
      <c r="AC4216" s="170"/>
      <c r="AD4216" s="174"/>
      <c r="AE4216" s="170"/>
      <c r="AF4216" s="170"/>
      <c r="AI4216" s="170"/>
      <c r="AJ4216" s="170"/>
      <c r="AK4216" s="170"/>
      <c r="AL4216" s="170"/>
      <c r="AM4216" s="170"/>
      <c r="AN4216" s="170"/>
    </row>
    <row r="4217" spans="1:40" ht="52.5" customHeight="1" x14ac:dyDescent="0.2">
      <c r="A4217" s="170"/>
      <c r="B4217" s="170"/>
      <c r="C4217" s="170"/>
      <c r="D4217" s="170"/>
      <c r="E4217" s="170"/>
      <c r="F4217" s="170"/>
      <c r="G4217" s="170"/>
      <c r="H4217" s="170"/>
      <c r="I4217" s="170"/>
      <c r="J4217" s="170"/>
      <c r="K4217" s="170"/>
      <c r="L4217" s="170"/>
      <c r="M4217" s="170"/>
      <c r="N4217" s="170"/>
      <c r="O4217" s="170"/>
      <c r="P4217" s="170"/>
      <c r="Q4217" s="170"/>
      <c r="R4217" s="170"/>
      <c r="S4217" s="170"/>
      <c r="T4217" s="170"/>
      <c r="U4217" s="170"/>
      <c r="V4217" s="170"/>
      <c r="W4217" s="170"/>
      <c r="X4217" s="174"/>
      <c r="Y4217" s="170"/>
      <c r="Z4217" s="170"/>
      <c r="AA4217" s="170"/>
      <c r="AB4217" s="170"/>
      <c r="AC4217" s="170"/>
      <c r="AD4217" s="174"/>
      <c r="AE4217" s="170"/>
      <c r="AF4217" s="170"/>
      <c r="AI4217" s="170"/>
      <c r="AJ4217" s="170"/>
      <c r="AK4217" s="170"/>
      <c r="AL4217" s="170"/>
      <c r="AM4217" s="170"/>
      <c r="AN4217" s="170"/>
    </row>
    <row r="4218" spans="1:40" ht="52.5" customHeight="1" x14ac:dyDescent="0.2">
      <c r="A4218" s="170"/>
      <c r="B4218" s="170"/>
      <c r="C4218" s="170"/>
      <c r="D4218" s="170"/>
      <c r="E4218" s="170"/>
      <c r="F4218" s="170"/>
      <c r="G4218" s="170"/>
      <c r="H4218" s="170"/>
      <c r="I4218" s="170"/>
      <c r="J4218" s="170"/>
      <c r="K4218" s="170"/>
      <c r="L4218" s="170"/>
      <c r="M4218" s="170"/>
      <c r="N4218" s="170"/>
      <c r="O4218" s="170"/>
      <c r="P4218" s="170"/>
      <c r="Q4218" s="170"/>
      <c r="R4218" s="170"/>
      <c r="S4218" s="170"/>
      <c r="T4218" s="170"/>
      <c r="U4218" s="170"/>
      <c r="V4218" s="170"/>
      <c r="W4218" s="170"/>
      <c r="X4218" s="174"/>
      <c r="Y4218" s="170"/>
      <c r="Z4218" s="170"/>
      <c r="AA4218" s="170"/>
      <c r="AB4218" s="170"/>
      <c r="AC4218" s="170"/>
      <c r="AD4218" s="174"/>
      <c r="AE4218" s="170"/>
      <c r="AF4218" s="170"/>
      <c r="AI4218" s="170"/>
      <c r="AJ4218" s="170"/>
      <c r="AK4218" s="170"/>
      <c r="AL4218" s="170"/>
      <c r="AM4218" s="170"/>
      <c r="AN4218" s="170"/>
    </row>
    <row r="4219" spans="1:40" ht="52.5" customHeight="1" x14ac:dyDescent="0.2">
      <c r="A4219" s="170"/>
      <c r="B4219" s="170"/>
      <c r="C4219" s="170"/>
      <c r="D4219" s="170"/>
      <c r="E4219" s="170"/>
      <c r="F4219" s="170"/>
      <c r="G4219" s="170"/>
      <c r="H4219" s="170"/>
      <c r="I4219" s="170"/>
      <c r="J4219" s="170"/>
      <c r="K4219" s="170"/>
      <c r="L4219" s="170"/>
      <c r="M4219" s="170"/>
      <c r="N4219" s="170"/>
      <c r="O4219" s="170"/>
      <c r="P4219" s="170"/>
      <c r="Q4219" s="170"/>
      <c r="R4219" s="170"/>
      <c r="S4219" s="170"/>
      <c r="T4219" s="170"/>
      <c r="U4219" s="170"/>
      <c r="V4219" s="170"/>
      <c r="W4219" s="170"/>
      <c r="X4219" s="174"/>
      <c r="Y4219" s="170"/>
      <c r="Z4219" s="170"/>
      <c r="AA4219" s="170"/>
      <c r="AB4219" s="170"/>
      <c r="AC4219" s="170"/>
      <c r="AD4219" s="174"/>
      <c r="AE4219" s="170"/>
      <c r="AF4219" s="170"/>
      <c r="AI4219" s="170"/>
      <c r="AJ4219" s="170"/>
      <c r="AK4219" s="170"/>
      <c r="AL4219" s="170"/>
      <c r="AM4219" s="170"/>
      <c r="AN4219" s="170"/>
    </row>
    <row r="4220" spans="1:40" ht="52.5" customHeight="1" x14ac:dyDescent="0.2">
      <c r="A4220" s="170"/>
      <c r="B4220" s="170"/>
      <c r="C4220" s="170"/>
      <c r="D4220" s="170"/>
      <c r="E4220" s="170"/>
      <c r="F4220" s="170"/>
      <c r="G4220" s="170"/>
      <c r="H4220" s="170"/>
      <c r="I4220" s="170"/>
      <c r="J4220" s="170"/>
      <c r="K4220" s="170"/>
      <c r="L4220" s="170"/>
      <c r="M4220" s="170"/>
      <c r="N4220" s="170"/>
      <c r="O4220" s="170"/>
      <c r="P4220" s="170"/>
      <c r="Q4220" s="170"/>
      <c r="R4220" s="170"/>
      <c r="S4220" s="170"/>
      <c r="T4220" s="170"/>
      <c r="U4220" s="170"/>
      <c r="V4220" s="170"/>
      <c r="W4220" s="170"/>
      <c r="X4220" s="174"/>
      <c r="Y4220" s="170"/>
      <c r="Z4220" s="170"/>
      <c r="AA4220" s="170"/>
      <c r="AB4220" s="170"/>
      <c r="AC4220" s="170"/>
      <c r="AD4220" s="174"/>
      <c r="AE4220" s="170"/>
      <c r="AF4220" s="170"/>
      <c r="AI4220" s="170"/>
      <c r="AJ4220" s="170"/>
      <c r="AK4220" s="170"/>
      <c r="AL4220" s="170"/>
      <c r="AM4220" s="170"/>
      <c r="AN4220" s="170"/>
    </row>
    <row r="4221" spans="1:40" ht="52.5" customHeight="1" x14ac:dyDescent="0.2">
      <c r="A4221" s="170"/>
      <c r="B4221" s="170"/>
      <c r="C4221" s="170"/>
      <c r="D4221" s="170"/>
      <c r="E4221" s="170"/>
      <c r="F4221" s="170"/>
      <c r="G4221" s="170"/>
      <c r="H4221" s="170"/>
      <c r="I4221" s="170"/>
      <c r="J4221" s="170"/>
      <c r="K4221" s="170"/>
      <c r="L4221" s="170"/>
      <c r="M4221" s="170"/>
      <c r="N4221" s="170"/>
      <c r="O4221" s="170"/>
      <c r="P4221" s="170"/>
      <c r="Q4221" s="170"/>
      <c r="R4221" s="170"/>
      <c r="S4221" s="170"/>
      <c r="T4221" s="170"/>
      <c r="U4221" s="170"/>
      <c r="V4221" s="170"/>
      <c r="W4221" s="170"/>
      <c r="X4221" s="174"/>
      <c r="Y4221" s="170"/>
      <c r="Z4221" s="170"/>
      <c r="AA4221" s="170"/>
      <c r="AB4221" s="170"/>
      <c r="AC4221" s="170"/>
      <c r="AD4221" s="174"/>
      <c r="AE4221" s="170"/>
      <c r="AF4221" s="170"/>
      <c r="AI4221" s="170"/>
      <c r="AJ4221" s="170"/>
      <c r="AK4221" s="170"/>
      <c r="AL4221" s="170"/>
      <c r="AM4221" s="170"/>
      <c r="AN4221" s="170"/>
    </row>
    <row r="4222" spans="1:40" ht="52.5" customHeight="1" x14ac:dyDescent="0.2">
      <c r="A4222" s="170"/>
      <c r="B4222" s="170"/>
      <c r="C4222" s="170"/>
      <c r="D4222" s="170"/>
      <c r="E4222" s="170"/>
      <c r="F4222" s="170"/>
      <c r="G4222" s="170"/>
      <c r="H4222" s="170"/>
      <c r="I4222" s="170"/>
      <c r="J4222" s="170"/>
      <c r="K4222" s="170"/>
      <c r="L4222" s="170"/>
      <c r="M4222" s="170"/>
      <c r="N4222" s="170"/>
      <c r="O4222" s="170"/>
      <c r="P4222" s="170"/>
      <c r="Q4222" s="170"/>
      <c r="R4222" s="170"/>
      <c r="S4222" s="170"/>
      <c r="T4222" s="170"/>
      <c r="U4222" s="170"/>
      <c r="V4222" s="170"/>
      <c r="W4222" s="170"/>
      <c r="X4222" s="174"/>
      <c r="Y4222" s="170"/>
      <c r="Z4222" s="170"/>
      <c r="AA4222" s="170"/>
      <c r="AB4222" s="170"/>
      <c r="AC4222" s="170"/>
      <c r="AD4222" s="174"/>
      <c r="AE4222" s="170"/>
      <c r="AF4222" s="170"/>
      <c r="AI4222" s="170"/>
      <c r="AJ4222" s="170"/>
      <c r="AK4222" s="170"/>
      <c r="AL4222" s="170"/>
      <c r="AM4222" s="170"/>
      <c r="AN4222" s="170"/>
    </row>
    <row r="4223" spans="1:40" ht="52.5" customHeight="1" x14ac:dyDescent="0.2">
      <c r="A4223" s="170"/>
      <c r="B4223" s="170"/>
      <c r="C4223" s="170"/>
      <c r="D4223" s="170"/>
      <c r="E4223" s="170"/>
      <c r="F4223" s="170"/>
      <c r="G4223" s="170"/>
      <c r="H4223" s="170"/>
      <c r="I4223" s="170"/>
      <c r="J4223" s="170"/>
      <c r="K4223" s="170"/>
      <c r="L4223" s="170"/>
      <c r="M4223" s="170"/>
      <c r="N4223" s="170"/>
      <c r="O4223" s="170"/>
      <c r="P4223" s="170"/>
      <c r="Q4223" s="170"/>
      <c r="R4223" s="170"/>
      <c r="S4223" s="170"/>
      <c r="T4223" s="170"/>
      <c r="U4223" s="170"/>
      <c r="V4223" s="170"/>
      <c r="W4223" s="170"/>
      <c r="X4223" s="174"/>
      <c r="Y4223" s="170"/>
      <c r="Z4223" s="170"/>
      <c r="AA4223" s="170"/>
      <c r="AB4223" s="170"/>
      <c r="AC4223" s="170"/>
      <c r="AD4223" s="174"/>
      <c r="AE4223" s="170"/>
      <c r="AF4223" s="170"/>
      <c r="AI4223" s="170"/>
      <c r="AJ4223" s="170"/>
      <c r="AK4223" s="170"/>
      <c r="AL4223" s="170"/>
      <c r="AM4223" s="170"/>
      <c r="AN4223" s="170"/>
    </row>
    <row r="4224" spans="1:40" ht="52.5" customHeight="1" x14ac:dyDescent="0.2">
      <c r="A4224" s="170"/>
      <c r="B4224" s="170"/>
      <c r="C4224" s="170"/>
      <c r="D4224" s="170"/>
      <c r="E4224" s="170"/>
      <c r="F4224" s="170"/>
      <c r="G4224" s="170"/>
      <c r="H4224" s="170"/>
      <c r="I4224" s="170"/>
      <c r="J4224" s="170"/>
      <c r="K4224" s="170"/>
      <c r="L4224" s="170"/>
      <c r="M4224" s="170"/>
      <c r="N4224" s="170"/>
      <c r="O4224" s="170"/>
      <c r="P4224" s="170"/>
      <c r="Q4224" s="170"/>
      <c r="R4224" s="170"/>
      <c r="S4224" s="170"/>
      <c r="T4224" s="170"/>
      <c r="U4224" s="170"/>
      <c r="V4224" s="170"/>
      <c r="W4224" s="170"/>
      <c r="X4224" s="174"/>
      <c r="Y4224" s="170"/>
      <c r="Z4224" s="170"/>
      <c r="AA4224" s="170"/>
      <c r="AB4224" s="170"/>
      <c r="AC4224" s="170"/>
      <c r="AD4224" s="174"/>
      <c r="AE4224" s="170"/>
      <c r="AF4224" s="170"/>
      <c r="AI4224" s="170"/>
      <c r="AJ4224" s="170"/>
      <c r="AK4224" s="170"/>
      <c r="AL4224" s="170"/>
      <c r="AM4224" s="170"/>
      <c r="AN4224" s="170"/>
    </row>
    <row r="4225" spans="1:40" ht="52.5" customHeight="1" x14ac:dyDescent="0.2">
      <c r="A4225" s="170"/>
      <c r="B4225" s="170"/>
      <c r="C4225" s="170"/>
      <c r="D4225" s="170"/>
      <c r="E4225" s="170"/>
      <c r="F4225" s="170"/>
      <c r="G4225" s="170"/>
      <c r="H4225" s="170"/>
      <c r="I4225" s="170"/>
      <c r="J4225" s="170"/>
      <c r="K4225" s="170"/>
      <c r="L4225" s="170"/>
      <c r="M4225" s="170"/>
      <c r="N4225" s="170"/>
      <c r="O4225" s="170"/>
      <c r="P4225" s="170"/>
      <c r="Q4225" s="170"/>
      <c r="R4225" s="170"/>
      <c r="S4225" s="170"/>
      <c r="T4225" s="170"/>
      <c r="U4225" s="170"/>
      <c r="V4225" s="170"/>
      <c r="W4225" s="170"/>
      <c r="X4225" s="174"/>
      <c r="Y4225" s="170"/>
      <c r="Z4225" s="170"/>
      <c r="AA4225" s="170"/>
      <c r="AB4225" s="170"/>
      <c r="AC4225" s="170"/>
      <c r="AD4225" s="174"/>
      <c r="AE4225" s="170"/>
      <c r="AF4225" s="170"/>
      <c r="AI4225" s="170"/>
      <c r="AJ4225" s="170"/>
      <c r="AK4225" s="170"/>
      <c r="AL4225" s="170"/>
      <c r="AM4225" s="170"/>
      <c r="AN4225" s="170"/>
    </row>
    <row r="4226" spans="1:40" ht="52.5" customHeight="1" x14ac:dyDescent="0.2">
      <c r="A4226" s="170"/>
      <c r="B4226" s="170"/>
      <c r="C4226" s="170"/>
      <c r="D4226" s="170"/>
      <c r="E4226" s="170"/>
      <c r="F4226" s="170"/>
      <c r="G4226" s="170"/>
      <c r="H4226" s="170"/>
      <c r="I4226" s="170"/>
      <c r="J4226" s="170"/>
      <c r="K4226" s="170"/>
      <c r="L4226" s="170"/>
      <c r="M4226" s="170"/>
      <c r="N4226" s="170"/>
      <c r="O4226" s="170"/>
      <c r="P4226" s="170"/>
      <c r="Q4226" s="170"/>
      <c r="R4226" s="170"/>
      <c r="S4226" s="170"/>
      <c r="T4226" s="170"/>
      <c r="U4226" s="170"/>
      <c r="V4226" s="170"/>
      <c r="W4226" s="170"/>
      <c r="X4226" s="174"/>
      <c r="Y4226" s="170"/>
      <c r="Z4226" s="170"/>
      <c r="AA4226" s="170"/>
      <c r="AB4226" s="170"/>
      <c r="AC4226" s="170"/>
      <c r="AD4226" s="174"/>
      <c r="AE4226" s="170"/>
      <c r="AF4226" s="170"/>
      <c r="AI4226" s="170"/>
      <c r="AJ4226" s="170"/>
      <c r="AK4226" s="170"/>
      <c r="AL4226" s="170"/>
      <c r="AM4226" s="170"/>
      <c r="AN4226" s="170"/>
    </row>
    <row r="4227" spans="1:40" ht="52.5" customHeight="1" x14ac:dyDescent="0.2">
      <c r="A4227" s="170"/>
      <c r="B4227" s="170"/>
      <c r="C4227" s="170"/>
      <c r="D4227" s="170"/>
      <c r="E4227" s="170"/>
      <c r="F4227" s="170"/>
      <c r="G4227" s="170"/>
      <c r="H4227" s="170"/>
      <c r="I4227" s="170"/>
      <c r="J4227" s="170"/>
      <c r="K4227" s="170"/>
      <c r="L4227" s="170"/>
      <c r="M4227" s="170"/>
      <c r="N4227" s="170"/>
      <c r="O4227" s="170"/>
      <c r="P4227" s="170"/>
      <c r="Q4227" s="170"/>
      <c r="R4227" s="170"/>
      <c r="S4227" s="170"/>
      <c r="T4227" s="170"/>
      <c r="U4227" s="170"/>
      <c r="V4227" s="170"/>
      <c r="W4227" s="170"/>
      <c r="X4227" s="174"/>
      <c r="Y4227" s="170"/>
      <c r="Z4227" s="170"/>
      <c r="AA4227" s="170"/>
      <c r="AB4227" s="170"/>
      <c r="AC4227" s="170"/>
      <c r="AD4227" s="174"/>
      <c r="AE4227" s="170"/>
      <c r="AF4227" s="170"/>
      <c r="AI4227" s="170"/>
      <c r="AJ4227" s="170"/>
      <c r="AK4227" s="170"/>
      <c r="AL4227" s="170"/>
      <c r="AM4227" s="170"/>
      <c r="AN4227" s="170"/>
    </row>
    <row r="4228" spans="1:40" ht="52.5" customHeight="1" x14ac:dyDescent="0.2">
      <c r="A4228" s="170"/>
      <c r="B4228" s="170"/>
      <c r="C4228" s="170"/>
      <c r="D4228" s="170"/>
      <c r="E4228" s="170"/>
      <c r="F4228" s="170"/>
      <c r="G4228" s="170"/>
      <c r="H4228" s="170"/>
      <c r="I4228" s="170"/>
      <c r="J4228" s="170"/>
      <c r="K4228" s="170"/>
      <c r="L4228" s="170"/>
      <c r="M4228" s="170"/>
      <c r="N4228" s="170"/>
      <c r="O4228" s="170"/>
      <c r="P4228" s="170"/>
      <c r="Q4228" s="170"/>
      <c r="R4228" s="170"/>
      <c r="S4228" s="170"/>
      <c r="T4228" s="170"/>
      <c r="U4228" s="170"/>
      <c r="V4228" s="170"/>
      <c r="W4228" s="170"/>
      <c r="X4228" s="174"/>
      <c r="Y4228" s="170"/>
      <c r="Z4228" s="170"/>
      <c r="AA4228" s="170"/>
      <c r="AB4228" s="170"/>
      <c r="AC4228" s="170"/>
      <c r="AD4228" s="174"/>
      <c r="AE4228" s="170"/>
      <c r="AF4228" s="170"/>
      <c r="AI4228" s="170"/>
      <c r="AJ4228" s="170"/>
      <c r="AK4228" s="170"/>
      <c r="AL4228" s="170"/>
      <c r="AM4228" s="170"/>
      <c r="AN4228" s="170"/>
    </row>
    <row r="4229" spans="1:40" ht="52.5" customHeight="1" x14ac:dyDescent="0.2">
      <c r="A4229" s="170"/>
      <c r="B4229" s="170"/>
      <c r="C4229" s="170"/>
      <c r="D4229" s="170"/>
      <c r="E4229" s="170"/>
      <c r="F4229" s="170"/>
      <c r="G4229" s="170"/>
      <c r="H4229" s="170"/>
      <c r="I4229" s="170"/>
      <c r="J4229" s="170"/>
      <c r="K4229" s="170"/>
      <c r="L4229" s="170"/>
      <c r="M4229" s="170"/>
      <c r="N4229" s="170"/>
      <c r="O4229" s="170"/>
      <c r="P4229" s="170"/>
      <c r="Q4229" s="170"/>
      <c r="R4229" s="170"/>
      <c r="S4229" s="170"/>
      <c r="T4229" s="170"/>
      <c r="U4229" s="170"/>
      <c r="V4229" s="170"/>
      <c r="W4229" s="170"/>
      <c r="X4229" s="174"/>
      <c r="Y4229" s="170"/>
      <c r="Z4229" s="170"/>
      <c r="AA4229" s="170"/>
      <c r="AB4229" s="170"/>
      <c r="AC4229" s="170"/>
      <c r="AD4229" s="174"/>
      <c r="AE4229" s="170"/>
      <c r="AF4229" s="170"/>
      <c r="AI4229" s="170"/>
      <c r="AJ4229" s="170"/>
      <c r="AK4229" s="170"/>
      <c r="AL4229" s="170"/>
      <c r="AM4229" s="170"/>
      <c r="AN4229" s="170"/>
    </row>
    <row r="4230" spans="1:40" ht="52.5" customHeight="1" x14ac:dyDescent="0.2">
      <c r="A4230" s="170"/>
      <c r="B4230" s="170"/>
      <c r="C4230" s="170"/>
      <c r="D4230" s="170"/>
      <c r="E4230" s="170"/>
      <c r="F4230" s="170"/>
      <c r="G4230" s="170"/>
      <c r="H4230" s="170"/>
      <c r="I4230" s="170"/>
      <c r="J4230" s="170"/>
      <c r="K4230" s="170"/>
      <c r="L4230" s="170"/>
      <c r="M4230" s="170"/>
      <c r="N4230" s="170"/>
      <c r="O4230" s="170"/>
      <c r="P4230" s="170"/>
      <c r="Q4230" s="170"/>
      <c r="R4230" s="170"/>
      <c r="S4230" s="170"/>
      <c r="T4230" s="170"/>
      <c r="U4230" s="170"/>
      <c r="V4230" s="170"/>
      <c r="W4230" s="170"/>
      <c r="X4230" s="174"/>
      <c r="Y4230" s="170"/>
      <c r="Z4230" s="170"/>
      <c r="AA4230" s="170"/>
      <c r="AB4230" s="170"/>
      <c r="AC4230" s="170"/>
      <c r="AD4230" s="174"/>
      <c r="AE4230" s="170"/>
      <c r="AF4230" s="170"/>
      <c r="AI4230" s="170"/>
      <c r="AJ4230" s="170"/>
      <c r="AK4230" s="170"/>
      <c r="AL4230" s="170"/>
      <c r="AM4230" s="170"/>
      <c r="AN4230" s="170"/>
    </row>
    <row r="4231" spans="1:40" ht="52.5" customHeight="1" x14ac:dyDescent="0.2">
      <c r="A4231" s="170"/>
      <c r="B4231" s="170"/>
      <c r="C4231" s="170"/>
      <c r="D4231" s="170"/>
      <c r="E4231" s="170"/>
      <c r="F4231" s="170"/>
      <c r="G4231" s="170"/>
      <c r="H4231" s="170"/>
      <c r="I4231" s="170"/>
      <c r="J4231" s="170"/>
      <c r="K4231" s="170"/>
      <c r="L4231" s="170"/>
      <c r="M4231" s="170"/>
      <c r="N4231" s="170"/>
      <c r="O4231" s="170"/>
      <c r="P4231" s="170"/>
      <c r="Q4231" s="170"/>
      <c r="R4231" s="170"/>
      <c r="S4231" s="170"/>
      <c r="T4231" s="170"/>
      <c r="U4231" s="170"/>
      <c r="V4231" s="170"/>
      <c r="W4231" s="170"/>
      <c r="X4231" s="174"/>
      <c r="Y4231" s="170"/>
      <c r="Z4231" s="170"/>
      <c r="AA4231" s="170"/>
      <c r="AB4231" s="170"/>
      <c r="AC4231" s="170"/>
      <c r="AD4231" s="174"/>
      <c r="AE4231" s="170"/>
      <c r="AF4231" s="170"/>
      <c r="AI4231" s="170"/>
      <c r="AJ4231" s="170"/>
      <c r="AK4231" s="170"/>
      <c r="AL4231" s="170"/>
      <c r="AM4231" s="170"/>
      <c r="AN4231" s="170"/>
    </row>
    <row r="4232" spans="1:40" ht="52.5" customHeight="1" x14ac:dyDescent="0.2">
      <c r="A4232" s="170"/>
      <c r="B4232" s="170"/>
      <c r="C4232" s="170"/>
      <c r="D4232" s="170"/>
      <c r="E4232" s="170"/>
      <c r="F4232" s="170"/>
      <c r="G4232" s="170"/>
      <c r="H4232" s="170"/>
      <c r="I4232" s="170"/>
      <c r="J4232" s="170"/>
      <c r="K4232" s="170"/>
      <c r="L4232" s="170"/>
      <c r="M4232" s="170"/>
      <c r="N4232" s="170"/>
      <c r="O4232" s="170"/>
      <c r="P4232" s="170"/>
      <c r="Q4232" s="170"/>
      <c r="R4232" s="170"/>
      <c r="S4232" s="170"/>
      <c r="T4232" s="170"/>
      <c r="U4232" s="170"/>
      <c r="V4232" s="170"/>
      <c r="W4232" s="170"/>
      <c r="X4232" s="174"/>
      <c r="Y4232" s="170"/>
      <c r="Z4232" s="170"/>
      <c r="AA4232" s="170"/>
      <c r="AB4232" s="170"/>
      <c r="AC4232" s="170"/>
      <c r="AD4232" s="174"/>
      <c r="AE4232" s="170"/>
      <c r="AF4232" s="170"/>
      <c r="AI4232" s="170"/>
      <c r="AJ4232" s="170"/>
      <c r="AK4232" s="170"/>
      <c r="AL4232" s="170"/>
      <c r="AM4232" s="170"/>
      <c r="AN4232" s="170"/>
    </row>
    <row r="4233" spans="1:40" ht="52.5" customHeight="1" x14ac:dyDescent="0.2">
      <c r="A4233" s="170"/>
      <c r="B4233" s="170"/>
      <c r="C4233" s="170"/>
      <c r="D4233" s="170"/>
      <c r="E4233" s="170"/>
      <c r="F4233" s="170"/>
      <c r="G4233" s="170"/>
      <c r="H4233" s="170"/>
      <c r="I4233" s="170"/>
      <c r="J4233" s="170"/>
      <c r="K4233" s="170"/>
      <c r="L4233" s="170"/>
      <c r="M4233" s="170"/>
      <c r="N4233" s="170"/>
      <c r="O4233" s="170"/>
      <c r="P4233" s="170"/>
      <c r="Q4233" s="170"/>
      <c r="R4233" s="170"/>
      <c r="S4233" s="170"/>
      <c r="T4233" s="170"/>
      <c r="U4233" s="170"/>
      <c r="V4233" s="170"/>
      <c r="W4233" s="170"/>
      <c r="X4233" s="174"/>
      <c r="Y4233" s="170"/>
      <c r="Z4233" s="170"/>
      <c r="AA4233" s="170"/>
      <c r="AB4233" s="170"/>
      <c r="AC4233" s="170"/>
      <c r="AD4233" s="174"/>
      <c r="AE4233" s="170"/>
      <c r="AF4233" s="170"/>
      <c r="AI4233" s="170"/>
      <c r="AJ4233" s="170"/>
      <c r="AK4233" s="170"/>
      <c r="AL4233" s="170"/>
      <c r="AM4233" s="170"/>
      <c r="AN4233" s="170"/>
    </row>
    <row r="4234" spans="1:40" ht="52.5" customHeight="1" x14ac:dyDescent="0.2">
      <c r="A4234" s="170"/>
      <c r="B4234" s="170"/>
      <c r="C4234" s="170"/>
      <c r="D4234" s="170"/>
      <c r="E4234" s="170"/>
      <c r="F4234" s="170"/>
      <c r="G4234" s="170"/>
      <c r="H4234" s="170"/>
      <c r="I4234" s="170"/>
      <c r="J4234" s="170"/>
      <c r="K4234" s="170"/>
      <c r="L4234" s="170"/>
      <c r="M4234" s="170"/>
      <c r="N4234" s="170"/>
      <c r="O4234" s="170"/>
      <c r="P4234" s="170"/>
      <c r="Q4234" s="170"/>
      <c r="R4234" s="170"/>
      <c r="S4234" s="170"/>
      <c r="T4234" s="170"/>
      <c r="U4234" s="170"/>
      <c r="V4234" s="170"/>
      <c r="W4234" s="170"/>
      <c r="X4234" s="174"/>
      <c r="Y4234" s="170"/>
      <c r="Z4234" s="170"/>
      <c r="AA4234" s="170"/>
      <c r="AB4234" s="170"/>
      <c r="AC4234" s="170"/>
      <c r="AD4234" s="174"/>
      <c r="AE4234" s="170"/>
      <c r="AF4234" s="170"/>
      <c r="AI4234" s="170"/>
      <c r="AJ4234" s="170"/>
      <c r="AK4234" s="170"/>
      <c r="AL4234" s="170"/>
      <c r="AM4234" s="170"/>
      <c r="AN4234" s="170"/>
    </row>
    <row r="4235" spans="1:40" ht="52.5" customHeight="1" x14ac:dyDescent="0.2">
      <c r="A4235" s="170"/>
      <c r="B4235" s="170"/>
      <c r="C4235" s="170"/>
      <c r="D4235" s="170"/>
      <c r="E4235" s="170"/>
      <c r="F4235" s="170"/>
      <c r="G4235" s="170"/>
      <c r="H4235" s="170"/>
      <c r="I4235" s="170"/>
      <c r="J4235" s="170"/>
      <c r="K4235" s="170"/>
      <c r="L4235" s="170"/>
      <c r="M4235" s="170"/>
      <c r="N4235" s="170"/>
      <c r="O4235" s="170"/>
      <c r="P4235" s="170"/>
      <c r="Q4235" s="170"/>
      <c r="R4235" s="170"/>
      <c r="S4235" s="170"/>
      <c r="T4235" s="170"/>
      <c r="U4235" s="170"/>
      <c r="V4235" s="170"/>
      <c r="W4235" s="170"/>
      <c r="X4235" s="174"/>
      <c r="Y4235" s="170"/>
      <c r="Z4235" s="170"/>
      <c r="AA4235" s="170"/>
      <c r="AB4235" s="170"/>
      <c r="AC4235" s="170"/>
      <c r="AD4235" s="174"/>
      <c r="AE4235" s="170"/>
      <c r="AF4235" s="170"/>
      <c r="AI4235" s="170"/>
      <c r="AJ4235" s="170"/>
      <c r="AK4235" s="170"/>
      <c r="AL4235" s="170"/>
      <c r="AM4235" s="170"/>
      <c r="AN4235" s="170"/>
    </row>
    <row r="4236" spans="1:40" ht="52.5" customHeight="1" x14ac:dyDescent="0.2">
      <c r="A4236" s="170"/>
      <c r="B4236" s="170"/>
      <c r="C4236" s="170"/>
      <c r="D4236" s="170"/>
      <c r="E4236" s="170"/>
      <c r="F4236" s="170"/>
      <c r="G4236" s="170"/>
      <c r="H4236" s="170"/>
      <c r="I4236" s="170"/>
      <c r="J4236" s="170"/>
      <c r="K4236" s="170"/>
      <c r="L4236" s="170"/>
      <c r="M4236" s="170"/>
      <c r="N4236" s="170"/>
      <c r="O4236" s="170"/>
      <c r="P4236" s="170"/>
      <c r="Q4236" s="170"/>
      <c r="R4236" s="170"/>
      <c r="S4236" s="170"/>
      <c r="T4236" s="170"/>
      <c r="U4236" s="170"/>
      <c r="V4236" s="170"/>
      <c r="W4236" s="170"/>
      <c r="X4236" s="174"/>
      <c r="Y4236" s="170"/>
      <c r="Z4236" s="170"/>
      <c r="AA4236" s="170"/>
      <c r="AB4236" s="170"/>
      <c r="AC4236" s="170"/>
      <c r="AD4236" s="174"/>
      <c r="AE4236" s="170"/>
      <c r="AF4236" s="170"/>
      <c r="AI4236" s="170"/>
      <c r="AJ4236" s="170"/>
      <c r="AK4236" s="170"/>
      <c r="AL4236" s="170"/>
      <c r="AM4236" s="170"/>
      <c r="AN4236" s="170"/>
    </row>
    <row r="4237" spans="1:40" ht="52.5" customHeight="1" x14ac:dyDescent="0.2">
      <c r="A4237" s="170"/>
      <c r="B4237" s="170"/>
      <c r="C4237" s="170"/>
      <c r="D4237" s="170"/>
      <c r="E4237" s="170"/>
      <c r="F4237" s="170"/>
      <c r="G4237" s="170"/>
      <c r="H4237" s="170"/>
      <c r="I4237" s="170"/>
      <c r="J4237" s="170"/>
      <c r="K4237" s="170"/>
      <c r="L4237" s="170"/>
      <c r="M4237" s="170"/>
      <c r="N4237" s="170"/>
      <c r="O4237" s="170"/>
      <c r="P4237" s="170"/>
      <c r="Q4237" s="170"/>
      <c r="R4237" s="170"/>
      <c r="S4237" s="170"/>
      <c r="T4237" s="170"/>
      <c r="U4237" s="170"/>
      <c r="V4237" s="170"/>
      <c r="W4237" s="170"/>
      <c r="X4237" s="174"/>
      <c r="Y4237" s="170"/>
      <c r="Z4237" s="170"/>
      <c r="AA4237" s="170"/>
      <c r="AB4237" s="170"/>
      <c r="AC4237" s="170"/>
      <c r="AD4237" s="174"/>
      <c r="AE4237" s="170"/>
      <c r="AF4237" s="170"/>
      <c r="AI4237" s="170"/>
      <c r="AJ4237" s="170"/>
      <c r="AK4237" s="170"/>
      <c r="AL4237" s="170"/>
      <c r="AM4237" s="170"/>
      <c r="AN4237" s="170"/>
    </row>
    <row r="4238" spans="1:40" ht="52.5" customHeight="1" x14ac:dyDescent="0.2">
      <c r="A4238" s="170"/>
      <c r="B4238" s="170"/>
      <c r="C4238" s="170"/>
      <c r="D4238" s="170"/>
      <c r="E4238" s="170"/>
      <c r="F4238" s="170"/>
      <c r="G4238" s="170"/>
      <c r="H4238" s="170"/>
      <c r="I4238" s="170"/>
      <c r="J4238" s="170"/>
      <c r="K4238" s="170"/>
      <c r="L4238" s="170"/>
      <c r="M4238" s="170"/>
      <c r="N4238" s="170"/>
      <c r="O4238" s="170"/>
      <c r="P4238" s="170"/>
      <c r="Q4238" s="170"/>
      <c r="R4238" s="170"/>
      <c r="S4238" s="170"/>
      <c r="T4238" s="170"/>
      <c r="U4238" s="170"/>
      <c r="V4238" s="170"/>
      <c r="W4238" s="170"/>
      <c r="X4238" s="174"/>
      <c r="Y4238" s="170"/>
      <c r="Z4238" s="170"/>
      <c r="AA4238" s="170"/>
      <c r="AB4238" s="170"/>
      <c r="AC4238" s="170"/>
      <c r="AD4238" s="174"/>
      <c r="AE4238" s="170"/>
      <c r="AF4238" s="170"/>
      <c r="AI4238" s="170"/>
      <c r="AJ4238" s="170"/>
      <c r="AK4238" s="170"/>
      <c r="AL4238" s="170"/>
      <c r="AM4238" s="170"/>
      <c r="AN4238" s="170"/>
    </row>
    <row r="4239" spans="1:40" ht="52.5" customHeight="1" x14ac:dyDescent="0.2">
      <c r="A4239" s="170"/>
      <c r="B4239" s="170"/>
      <c r="C4239" s="170"/>
      <c r="D4239" s="170"/>
      <c r="E4239" s="170"/>
      <c r="F4239" s="170"/>
      <c r="G4239" s="170"/>
      <c r="H4239" s="170"/>
      <c r="I4239" s="170"/>
      <c r="J4239" s="170"/>
      <c r="K4239" s="170"/>
      <c r="L4239" s="170"/>
      <c r="M4239" s="170"/>
      <c r="N4239" s="170"/>
      <c r="O4239" s="170"/>
      <c r="P4239" s="170"/>
      <c r="Q4239" s="170"/>
      <c r="R4239" s="170"/>
      <c r="S4239" s="170"/>
      <c r="T4239" s="170"/>
      <c r="U4239" s="170"/>
      <c r="V4239" s="170"/>
      <c r="W4239" s="170"/>
      <c r="X4239" s="174"/>
      <c r="Y4239" s="170"/>
      <c r="Z4239" s="170"/>
      <c r="AA4239" s="170"/>
      <c r="AB4239" s="170"/>
      <c r="AC4239" s="170"/>
      <c r="AD4239" s="174"/>
      <c r="AE4239" s="170"/>
      <c r="AF4239" s="170"/>
      <c r="AI4239" s="170"/>
      <c r="AJ4239" s="170"/>
      <c r="AK4239" s="170"/>
      <c r="AL4239" s="170"/>
      <c r="AM4239" s="170"/>
      <c r="AN4239" s="170"/>
    </row>
    <row r="4240" spans="1:40" ht="52.5" customHeight="1" x14ac:dyDescent="0.2">
      <c r="A4240" s="170"/>
      <c r="B4240" s="170"/>
      <c r="C4240" s="170"/>
      <c r="D4240" s="170"/>
      <c r="E4240" s="170"/>
      <c r="F4240" s="170"/>
      <c r="G4240" s="170"/>
      <c r="H4240" s="170"/>
      <c r="I4240" s="170"/>
      <c r="J4240" s="170"/>
      <c r="K4240" s="170"/>
      <c r="L4240" s="170"/>
      <c r="M4240" s="170"/>
      <c r="N4240" s="170"/>
      <c r="O4240" s="170"/>
      <c r="P4240" s="170"/>
      <c r="Q4240" s="170"/>
      <c r="R4240" s="170"/>
      <c r="S4240" s="170"/>
      <c r="T4240" s="170"/>
      <c r="U4240" s="170"/>
      <c r="V4240" s="170"/>
      <c r="W4240" s="170"/>
      <c r="X4240" s="174"/>
      <c r="Y4240" s="170"/>
      <c r="Z4240" s="170"/>
      <c r="AA4240" s="170"/>
      <c r="AB4240" s="170"/>
      <c r="AC4240" s="170"/>
      <c r="AD4240" s="174"/>
      <c r="AE4240" s="170"/>
      <c r="AF4240" s="170"/>
      <c r="AI4240" s="170"/>
      <c r="AJ4240" s="170"/>
      <c r="AK4240" s="170"/>
      <c r="AL4240" s="170"/>
      <c r="AM4240" s="170"/>
      <c r="AN4240" s="170"/>
    </row>
    <row r="4241" spans="1:40" ht="52.5" customHeight="1" x14ac:dyDescent="0.2">
      <c r="A4241" s="170"/>
      <c r="B4241" s="170"/>
      <c r="C4241" s="170"/>
      <c r="D4241" s="170"/>
      <c r="E4241" s="170"/>
      <c r="F4241" s="170"/>
      <c r="G4241" s="170"/>
      <c r="H4241" s="170"/>
      <c r="I4241" s="170"/>
      <c r="J4241" s="170"/>
      <c r="K4241" s="170"/>
      <c r="L4241" s="170"/>
      <c r="M4241" s="170"/>
      <c r="N4241" s="170"/>
      <c r="O4241" s="170"/>
      <c r="P4241" s="170"/>
      <c r="Q4241" s="170"/>
      <c r="R4241" s="170"/>
      <c r="S4241" s="170"/>
      <c r="T4241" s="170"/>
      <c r="U4241" s="170"/>
      <c r="V4241" s="170"/>
      <c r="W4241" s="170"/>
      <c r="X4241" s="174"/>
      <c r="Y4241" s="170"/>
      <c r="Z4241" s="170"/>
      <c r="AA4241" s="170"/>
      <c r="AB4241" s="170"/>
      <c r="AC4241" s="170"/>
      <c r="AD4241" s="174"/>
      <c r="AE4241" s="170"/>
      <c r="AF4241" s="170"/>
      <c r="AI4241" s="170"/>
      <c r="AJ4241" s="170"/>
      <c r="AK4241" s="170"/>
      <c r="AL4241" s="170"/>
      <c r="AM4241" s="170"/>
      <c r="AN4241" s="170"/>
    </row>
    <row r="4242" spans="1:40" ht="52.5" customHeight="1" x14ac:dyDescent="0.2">
      <c r="A4242" s="170"/>
      <c r="B4242" s="170"/>
      <c r="C4242" s="170"/>
      <c r="D4242" s="170"/>
      <c r="E4242" s="170"/>
      <c r="F4242" s="170"/>
      <c r="G4242" s="170"/>
      <c r="H4242" s="170"/>
      <c r="I4242" s="170"/>
      <c r="J4242" s="170"/>
      <c r="K4242" s="170"/>
      <c r="L4242" s="170"/>
      <c r="M4242" s="170"/>
      <c r="N4242" s="170"/>
      <c r="O4242" s="170"/>
      <c r="P4242" s="170"/>
      <c r="Q4242" s="170"/>
      <c r="R4242" s="170"/>
      <c r="S4242" s="170"/>
      <c r="T4242" s="170"/>
      <c r="U4242" s="170"/>
      <c r="V4242" s="170"/>
      <c r="W4242" s="170"/>
      <c r="X4242" s="174"/>
      <c r="Y4242" s="170"/>
      <c r="Z4242" s="170"/>
      <c r="AA4242" s="170"/>
      <c r="AB4242" s="170"/>
      <c r="AC4242" s="170"/>
      <c r="AD4242" s="174"/>
      <c r="AE4242" s="170"/>
      <c r="AF4242" s="170"/>
      <c r="AI4242" s="170"/>
      <c r="AJ4242" s="170"/>
      <c r="AK4242" s="170"/>
      <c r="AL4242" s="170"/>
      <c r="AM4242" s="170"/>
      <c r="AN4242" s="170"/>
    </row>
    <row r="4243" spans="1:40" ht="52.5" customHeight="1" x14ac:dyDescent="0.2">
      <c r="A4243" s="170"/>
      <c r="B4243" s="170"/>
      <c r="C4243" s="170"/>
      <c r="D4243" s="170"/>
      <c r="E4243" s="170"/>
      <c r="F4243" s="170"/>
      <c r="G4243" s="170"/>
      <c r="H4243" s="170"/>
      <c r="I4243" s="170"/>
      <c r="J4243" s="170"/>
      <c r="K4243" s="170"/>
      <c r="L4243" s="170"/>
      <c r="M4243" s="170"/>
      <c r="N4243" s="170"/>
      <c r="O4243" s="170"/>
      <c r="P4243" s="170"/>
      <c r="Q4243" s="170"/>
      <c r="R4243" s="170"/>
      <c r="S4243" s="170"/>
      <c r="T4243" s="170"/>
      <c r="U4243" s="170"/>
      <c r="V4243" s="170"/>
      <c r="W4243" s="170"/>
      <c r="X4243" s="174"/>
      <c r="Y4243" s="170"/>
      <c r="Z4243" s="170"/>
      <c r="AA4243" s="170"/>
      <c r="AB4243" s="170"/>
      <c r="AC4243" s="170"/>
      <c r="AD4243" s="174"/>
      <c r="AE4243" s="170"/>
      <c r="AF4243" s="170"/>
      <c r="AI4243" s="170"/>
      <c r="AJ4243" s="170"/>
      <c r="AK4243" s="170"/>
      <c r="AL4243" s="170"/>
      <c r="AM4243" s="170"/>
      <c r="AN4243" s="170"/>
    </row>
    <row r="4244" spans="1:40" ht="52.5" customHeight="1" x14ac:dyDescent="0.2">
      <c r="A4244" s="170"/>
      <c r="B4244" s="170"/>
      <c r="C4244" s="170"/>
      <c r="D4244" s="170"/>
      <c r="E4244" s="170"/>
      <c r="F4244" s="170"/>
      <c r="G4244" s="170"/>
      <c r="H4244" s="170"/>
      <c r="I4244" s="170"/>
      <c r="J4244" s="170"/>
      <c r="K4244" s="170"/>
      <c r="L4244" s="170"/>
      <c r="M4244" s="170"/>
      <c r="N4244" s="170"/>
      <c r="O4244" s="170"/>
      <c r="P4244" s="170"/>
      <c r="Q4244" s="170"/>
      <c r="R4244" s="170"/>
      <c r="S4244" s="170"/>
      <c r="T4244" s="170"/>
      <c r="U4244" s="170"/>
      <c r="V4244" s="170"/>
      <c r="W4244" s="170"/>
      <c r="X4244" s="174"/>
      <c r="Y4244" s="170"/>
      <c r="Z4244" s="170"/>
      <c r="AA4244" s="170"/>
      <c r="AB4244" s="170"/>
      <c r="AC4244" s="170"/>
      <c r="AD4244" s="174"/>
      <c r="AE4244" s="170"/>
      <c r="AF4244" s="170"/>
      <c r="AI4244" s="170"/>
      <c r="AJ4244" s="170"/>
      <c r="AK4244" s="170"/>
      <c r="AL4244" s="170"/>
      <c r="AM4244" s="170"/>
      <c r="AN4244" s="170"/>
    </row>
    <row r="4245" spans="1:40" ht="52.5" customHeight="1" x14ac:dyDescent="0.2">
      <c r="A4245" s="170"/>
      <c r="B4245" s="170"/>
      <c r="C4245" s="170"/>
      <c r="D4245" s="170"/>
      <c r="E4245" s="170"/>
      <c r="F4245" s="170"/>
      <c r="G4245" s="170"/>
      <c r="H4245" s="170"/>
      <c r="I4245" s="170"/>
      <c r="J4245" s="170"/>
      <c r="K4245" s="170"/>
      <c r="L4245" s="170"/>
      <c r="M4245" s="170"/>
      <c r="N4245" s="170"/>
      <c r="O4245" s="170"/>
      <c r="P4245" s="170"/>
      <c r="Q4245" s="170"/>
      <c r="R4245" s="170"/>
      <c r="S4245" s="170"/>
      <c r="T4245" s="170"/>
      <c r="U4245" s="170"/>
      <c r="V4245" s="170"/>
      <c r="W4245" s="170"/>
      <c r="X4245" s="174"/>
      <c r="Y4245" s="170"/>
      <c r="Z4245" s="170"/>
      <c r="AA4245" s="170"/>
      <c r="AB4245" s="170"/>
      <c r="AC4245" s="170"/>
      <c r="AD4245" s="174"/>
      <c r="AE4245" s="170"/>
      <c r="AF4245" s="170"/>
      <c r="AI4245" s="170"/>
      <c r="AJ4245" s="170"/>
      <c r="AK4245" s="170"/>
      <c r="AL4245" s="170"/>
      <c r="AM4245" s="170"/>
      <c r="AN4245" s="170"/>
    </row>
    <row r="4246" spans="1:40" ht="52.5" customHeight="1" x14ac:dyDescent="0.2">
      <c r="A4246" s="170"/>
      <c r="B4246" s="170"/>
      <c r="C4246" s="170"/>
      <c r="D4246" s="170"/>
      <c r="E4246" s="170"/>
      <c r="F4246" s="170"/>
      <c r="G4246" s="170"/>
      <c r="H4246" s="170"/>
      <c r="I4246" s="170"/>
      <c r="J4246" s="170"/>
      <c r="K4246" s="170"/>
      <c r="L4246" s="170"/>
      <c r="M4246" s="170"/>
      <c r="N4246" s="170"/>
      <c r="O4246" s="170"/>
      <c r="P4246" s="170"/>
      <c r="Q4246" s="170"/>
      <c r="R4246" s="170"/>
      <c r="S4246" s="170"/>
      <c r="T4246" s="170"/>
      <c r="U4246" s="170"/>
      <c r="V4246" s="170"/>
      <c r="W4246" s="170"/>
      <c r="X4246" s="174"/>
      <c r="Y4246" s="170"/>
      <c r="Z4246" s="170"/>
      <c r="AA4246" s="170"/>
      <c r="AB4246" s="170"/>
      <c r="AC4246" s="170"/>
      <c r="AD4246" s="174"/>
      <c r="AE4246" s="170"/>
      <c r="AF4246" s="170"/>
      <c r="AI4246" s="170"/>
      <c r="AJ4246" s="170"/>
      <c r="AK4246" s="170"/>
      <c r="AL4246" s="170"/>
      <c r="AM4246" s="170"/>
      <c r="AN4246" s="170"/>
    </row>
    <row r="4247" spans="1:40" ht="52.5" customHeight="1" x14ac:dyDescent="0.2">
      <c r="A4247" s="170"/>
      <c r="B4247" s="170"/>
      <c r="C4247" s="170"/>
      <c r="D4247" s="170"/>
      <c r="E4247" s="170"/>
      <c r="F4247" s="170"/>
      <c r="G4247" s="170"/>
      <c r="H4247" s="170"/>
      <c r="I4247" s="170"/>
      <c r="J4247" s="170"/>
      <c r="K4247" s="170"/>
      <c r="L4247" s="170"/>
      <c r="M4247" s="170"/>
      <c r="N4247" s="170"/>
      <c r="O4247" s="170"/>
      <c r="P4247" s="170"/>
      <c r="Q4247" s="170"/>
      <c r="R4247" s="170"/>
      <c r="S4247" s="170"/>
      <c r="T4247" s="170"/>
      <c r="U4247" s="170"/>
      <c r="V4247" s="170"/>
      <c r="W4247" s="170"/>
      <c r="X4247" s="174"/>
      <c r="Y4247" s="170"/>
      <c r="Z4247" s="170"/>
      <c r="AA4247" s="170"/>
      <c r="AB4247" s="170"/>
      <c r="AC4247" s="170"/>
      <c r="AD4247" s="174"/>
      <c r="AE4247" s="170"/>
      <c r="AF4247" s="170"/>
      <c r="AI4247" s="170"/>
      <c r="AJ4247" s="170"/>
      <c r="AK4247" s="170"/>
      <c r="AL4247" s="170"/>
      <c r="AM4247" s="170"/>
      <c r="AN4247" s="170"/>
    </row>
    <row r="4248" spans="1:40" ht="52.5" customHeight="1" x14ac:dyDescent="0.2">
      <c r="A4248" s="170"/>
      <c r="B4248" s="170"/>
      <c r="C4248" s="170"/>
      <c r="D4248" s="170"/>
      <c r="E4248" s="170"/>
      <c r="F4248" s="170"/>
      <c r="G4248" s="170"/>
      <c r="H4248" s="170"/>
      <c r="I4248" s="170"/>
      <c r="J4248" s="170"/>
      <c r="K4248" s="170"/>
      <c r="L4248" s="170"/>
      <c r="M4248" s="170"/>
      <c r="N4248" s="170"/>
      <c r="O4248" s="170"/>
      <c r="P4248" s="170"/>
      <c r="Q4248" s="170"/>
      <c r="R4248" s="170"/>
      <c r="S4248" s="170"/>
      <c r="T4248" s="170"/>
      <c r="U4248" s="170"/>
      <c r="V4248" s="170"/>
      <c r="W4248" s="170"/>
      <c r="X4248" s="174"/>
      <c r="Y4248" s="170"/>
      <c r="Z4248" s="170"/>
      <c r="AA4248" s="170"/>
      <c r="AB4248" s="170"/>
      <c r="AC4248" s="170"/>
      <c r="AD4248" s="174"/>
      <c r="AE4248" s="170"/>
      <c r="AF4248" s="170"/>
      <c r="AI4248" s="170"/>
      <c r="AJ4248" s="170"/>
      <c r="AK4248" s="170"/>
      <c r="AL4248" s="170"/>
      <c r="AM4248" s="170"/>
      <c r="AN4248" s="170"/>
    </row>
    <row r="4249" spans="1:40" ht="52.5" customHeight="1" x14ac:dyDescent="0.2">
      <c r="A4249" s="170"/>
      <c r="B4249" s="170"/>
      <c r="C4249" s="170"/>
      <c r="D4249" s="170"/>
      <c r="E4249" s="170"/>
      <c r="F4249" s="170"/>
      <c r="G4249" s="170"/>
      <c r="H4249" s="170"/>
      <c r="I4249" s="170"/>
      <c r="J4249" s="170"/>
      <c r="K4249" s="170"/>
      <c r="L4249" s="170"/>
      <c r="M4249" s="170"/>
      <c r="N4249" s="170"/>
      <c r="O4249" s="170"/>
      <c r="P4249" s="170"/>
      <c r="Q4249" s="170"/>
      <c r="R4249" s="170"/>
      <c r="S4249" s="170"/>
      <c r="T4249" s="170"/>
      <c r="U4249" s="170"/>
      <c r="V4249" s="170"/>
      <c r="W4249" s="170"/>
      <c r="X4249" s="174"/>
      <c r="Y4249" s="170"/>
      <c r="Z4249" s="170"/>
      <c r="AA4249" s="170"/>
      <c r="AB4249" s="170"/>
      <c r="AC4249" s="170"/>
      <c r="AD4249" s="174"/>
      <c r="AE4249" s="170"/>
      <c r="AF4249" s="170"/>
      <c r="AI4249" s="170"/>
      <c r="AJ4249" s="170"/>
      <c r="AK4249" s="170"/>
      <c r="AL4249" s="170"/>
      <c r="AM4249" s="170"/>
      <c r="AN4249" s="170"/>
    </row>
    <row r="4250" spans="1:40" ht="52.5" customHeight="1" x14ac:dyDescent="0.2">
      <c r="A4250" s="170"/>
      <c r="B4250" s="170"/>
      <c r="C4250" s="170"/>
      <c r="D4250" s="170"/>
      <c r="E4250" s="170"/>
      <c r="F4250" s="170"/>
      <c r="G4250" s="170"/>
      <c r="H4250" s="170"/>
      <c r="I4250" s="170"/>
      <c r="J4250" s="170"/>
      <c r="K4250" s="170"/>
      <c r="L4250" s="170"/>
      <c r="M4250" s="170"/>
      <c r="N4250" s="170"/>
      <c r="O4250" s="170"/>
      <c r="P4250" s="170"/>
      <c r="Q4250" s="170"/>
      <c r="R4250" s="170"/>
      <c r="S4250" s="170"/>
      <c r="T4250" s="170"/>
      <c r="U4250" s="170"/>
      <c r="V4250" s="170"/>
      <c r="W4250" s="170"/>
      <c r="X4250" s="174"/>
      <c r="Y4250" s="170"/>
      <c r="Z4250" s="170"/>
      <c r="AA4250" s="170"/>
      <c r="AB4250" s="170"/>
      <c r="AC4250" s="170"/>
      <c r="AD4250" s="174"/>
      <c r="AE4250" s="170"/>
      <c r="AF4250" s="170"/>
      <c r="AI4250" s="170"/>
      <c r="AJ4250" s="170"/>
      <c r="AK4250" s="170"/>
      <c r="AL4250" s="170"/>
      <c r="AM4250" s="170"/>
      <c r="AN4250" s="170"/>
    </row>
    <row r="4251" spans="1:40" ht="52.5" customHeight="1" x14ac:dyDescent="0.2">
      <c r="A4251" s="170"/>
      <c r="B4251" s="170"/>
      <c r="C4251" s="170"/>
      <c r="D4251" s="170"/>
      <c r="E4251" s="170"/>
      <c r="F4251" s="170"/>
      <c r="G4251" s="170"/>
      <c r="H4251" s="170"/>
      <c r="I4251" s="170"/>
      <c r="J4251" s="170"/>
      <c r="K4251" s="170"/>
      <c r="L4251" s="170"/>
      <c r="M4251" s="170"/>
      <c r="N4251" s="170"/>
      <c r="O4251" s="170"/>
      <c r="P4251" s="170"/>
      <c r="Q4251" s="170"/>
      <c r="R4251" s="170"/>
      <c r="S4251" s="170"/>
      <c r="T4251" s="170"/>
      <c r="U4251" s="170"/>
      <c r="V4251" s="170"/>
      <c r="W4251" s="170"/>
      <c r="X4251" s="174"/>
      <c r="Y4251" s="170"/>
      <c r="Z4251" s="170"/>
      <c r="AA4251" s="170"/>
      <c r="AB4251" s="170"/>
      <c r="AC4251" s="170"/>
      <c r="AD4251" s="174"/>
      <c r="AE4251" s="170"/>
      <c r="AF4251" s="170"/>
      <c r="AI4251" s="170"/>
      <c r="AJ4251" s="170"/>
      <c r="AK4251" s="170"/>
      <c r="AL4251" s="170"/>
      <c r="AM4251" s="170"/>
      <c r="AN4251" s="170"/>
    </row>
    <row r="4252" spans="1:40" ht="52.5" customHeight="1" x14ac:dyDescent="0.2">
      <c r="A4252" s="170"/>
      <c r="B4252" s="170"/>
      <c r="C4252" s="170"/>
      <c r="D4252" s="170"/>
      <c r="E4252" s="170"/>
      <c r="F4252" s="170"/>
      <c r="G4252" s="170"/>
      <c r="H4252" s="170"/>
      <c r="I4252" s="170"/>
      <c r="J4252" s="170"/>
      <c r="K4252" s="170"/>
      <c r="L4252" s="170"/>
      <c r="M4252" s="170"/>
      <c r="N4252" s="170"/>
      <c r="O4252" s="170"/>
      <c r="P4252" s="170"/>
      <c r="Q4252" s="170"/>
      <c r="R4252" s="170"/>
      <c r="S4252" s="170"/>
      <c r="T4252" s="170"/>
      <c r="U4252" s="170"/>
      <c r="V4252" s="170"/>
      <c r="W4252" s="170"/>
      <c r="X4252" s="174"/>
      <c r="Y4252" s="170"/>
      <c r="Z4252" s="170"/>
      <c r="AA4252" s="170"/>
      <c r="AB4252" s="170"/>
      <c r="AC4252" s="170"/>
      <c r="AD4252" s="174"/>
      <c r="AE4252" s="170"/>
      <c r="AF4252" s="170"/>
      <c r="AI4252" s="170"/>
      <c r="AJ4252" s="170"/>
      <c r="AK4252" s="170"/>
      <c r="AL4252" s="170"/>
      <c r="AM4252" s="170"/>
      <c r="AN4252" s="170"/>
    </row>
    <row r="4253" spans="1:40" ht="52.5" customHeight="1" x14ac:dyDescent="0.2">
      <c r="A4253" s="170"/>
      <c r="B4253" s="170"/>
      <c r="C4253" s="170"/>
      <c r="D4253" s="170"/>
      <c r="E4253" s="170"/>
      <c r="F4253" s="170"/>
      <c r="G4253" s="170"/>
      <c r="H4253" s="170"/>
      <c r="I4253" s="170"/>
      <c r="J4253" s="170"/>
      <c r="K4253" s="170"/>
      <c r="L4253" s="170"/>
      <c r="M4253" s="170"/>
      <c r="N4253" s="170"/>
      <c r="O4253" s="170"/>
      <c r="P4253" s="170"/>
      <c r="Q4253" s="170"/>
      <c r="R4253" s="170"/>
      <c r="S4253" s="170"/>
      <c r="T4253" s="170"/>
      <c r="U4253" s="170"/>
      <c r="V4253" s="170"/>
      <c r="W4253" s="170"/>
      <c r="X4253" s="174"/>
      <c r="Y4253" s="170"/>
      <c r="Z4253" s="170"/>
      <c r="AA4253" s="170"/>
      <c r="AB4253" s="170"/>
      <c r="AC4253" s="170"/>
      <c r="AD4253" s="174"/>
      <c r="AE4253" s="170"/>
      <c r="AF4253" s="170"/>
      <c r="AI4253" s="170"/>
      <c r="AJ4253" s="170"/>
      <c r="AK4253" s="170"/>
      <c r="AL4253" s="170"/>
      <c r="AM4253" s="170"/>
      <c r="AN4253" s="170"/>
    </row>
    <row r="4254" spans="1:40" ht="52.5" customHeight="1" x14ac:dyDescent="0.2">
      <c r="A4254" s="170"/>
      <c r="B4254" s="170"/>
      <c r="C4254" s="170"/>
      <c r="D4254" s="170"/>
      <c r="E4254" s="170"/>
      <c r="F4254" s="170"/>
      <c r="G4254" s="170"/>
      <c r="H4254" s="170"/>
      <c r="I4254" s="170"/>
      <c r="J4254" s="170"/>
      <c r="K4254" s="170"/>
      <c r="L4254" s="170"/>
      <c r="M4254" s="170"/>
      <c r="N4254" s="170"/>
      <c r="O4254" s="170"/>
      <c r="P4254" s="170"/>
      <c r="Q4254" s="170"/>
      <c r="R4254" s="170"/>
      <c r="S4254" s="170"/>
      <c r="T4254" s="170"/>
      <c r="U4254" s="170"/>
      <c r="V4254" s="170"/>
      <c r="W4254" s="170"/>
      <c r="X4254" s="174"/>
      <c r="Y4254" s="170"/>
      <c r="Z4254" s="170"/>
      <c r="AA4254" s="170"/>
      <c r="AB4254" s="170"/>
      <c r="AC4254" s="170"/>
      <c r="AD4254" s="174"/>
      <c r="AE4254" s="170"/>
      <c r="AF4254" s="170"/>
      <c r="AI4254" s="170"/>
      <c r="AJ4254" s="170"/>
      <c r="AK4254" s="170"/>
      <c r="AL4254" s="170"/>
      <c r="AM4254" s="170"/>
      <c r="AN4254" s="170"/>
    </row>
    <row r="4255" spans="1:40" ht="52.5" customHeight="1" x14ac:dyDescent="0.2">
      <c r="A4255" s="170"/>
      <c r="B4255" s="170"/>
      <c r="C4255" s="170"/>
      <c r="D4255" s="170"/>
      <c r="E4255" s="170"/>
      <c r="F4255" s="170"/>
      <c r="G4255" s="170"/>
      <c r="H4255" s="170"/>
      <c r="I4255" s="170"/>
      <c r="J4255" s="170"/>
      <c r="K4255" s="170"/>
      <c r="L4255" s="170"/>
      <c r="M4255" s="170"/>
      <c r="N4255" s="170"/>
      <c r="O4255" s="170"/>
      <c r="P4255" s="170"/>
      <c r="Q4255" s="170"/>
      <c r="R4255" s="170"/>
      <c r="S4255" s="170"/>
      <c r="T4255" s="170"/>
      <c r="U4255" s="170"/>
      <c r="V4255" s="170"/>
      <c r="W4255" s="170"/>
      <c r="X4255" s="174"/>
      <c r="Y4255" s="170"/>
      <c r="Z4255" s="170"/>
      <c r="AA4255" s="170"/>
      <c r="AB4255" s="170"/>
      <c r="AC4255" s="170"/>
      <c r="AD4255" s="174"/>
      <c r="AE4255" s="170"/>
      <c r="AF4255" s="170"/>
      <c r="AI4255" s="170"/>
      <c r="AJ4255" s="170"/>
      <c r="AK4255" s="170"/>
      <c r="AL4255" s="170"/>
      <c r="AM4255" s="170"/>
      <c r="AN4255" s="170"/>
    </row>
    <row r="4256" spans="1:40" ht="52.5" customHeight="1" x14ac:dyDescent="0.2">
      <c r="A4256" s="170"/>
      <c r="B4256" s="170"/>
      <c r="C4256" s="170"/>
      <c r="D4256" s="170"/>
      <c r="E4256" s="170"/>
      <c r="F4256" s="170"/>
      <c r="G4256" s="170"/>
      <c r="H4256" s="170"/>
      <c r="I4256" s="170"/>
      <c r="J4256" s="170"/>
      <c r="K4256" s="170"/>
      <c r="L4256" s="170"/>
      <c r="M4256" s="170"/>
      <c r="N4256" s="170"/>
      <c r="O4256" s="170"/>
      <c r="P4256" s="170"/>
      <c r="Q4256" s="170"/>
      <c r="R4256" s="170"/>
      <c r="S4256" s="170"/>
      <c r="T4256" s="170"/>
      <c r="U4256" s="170"/>
      <c r="V4256" s="170"/>
      <c r="W4256" s="170"/>
      <c r="X4256" s="174"/>
      <c r="Y4256" s="170"/>
      <c r="Z4256" s="170"/>
      <c r="AA4256" s="170"/>
      <c r="AB4256" s="170"/>
      <c r="AC4256" s="170"/>
      <c r="AD4256" s="174"/>
      <c r="AE4256" s="170"/>
      <c r="AF4256" s="170"/>
      <c r="AI4256" s="170"/>
      <c r="AJ4256" s="170"/>
      <c r="AK4256" s="170"/>
      <c r="AL4256" s="170"/>
      <c r="AM4256" s="170"/>
      <c r="AN4256" s="170"/>
    </row>
    <row r="4257" spans="1:40" ht="52.5" customHeight="1" x14ac:dyDescent="0.2">
      <c r="A4257" s="170"/>
      <c r="B4257" s="170"/>
      <c r="C4257" s="170"/>
      <c r="D4257" s="170"/>
      <c r="E4257" s="170"/>
      <c r="F4257" s="170"/>
      <c r="G4257" s="170"/>
      <c r="H4257" s="170"/>
      <c r="I4257" s="170"/>
      <c r="J4257" s="170"/>
      <c r="K4257" s="170"/>
      <c r="L4257" s="170"/>
      <c r="M4257" s="170"/>
      <c r="N4257" s="170"/>
      <c r="O4257" s="170"/>
      <c r="P4257" s="170"/>
      <c r="Q4257" s="170"/>
      <c r="R4257" s="170"/>
      <c r="S4257" s="170"/>
      <c r="T4257" s="170"/>
      <c r="U4257" s="170"/>
      <c r="V4257" s="170"/>
      <c r="W4257" s="170"/>
      <c r="X4257" s="174"/>
      <c r="Y4257" s="170"/>
      <c r="Z4257" s="170"/>
      <c r="AA4257" s="170"/>
      <c r="AB4257" s="170"/>
      <c r="AC4257" s="170"/>
      <c r="AD4257" s="174"/>
      <c r="AE4257" s="170"/>
      <c r="AF4257" s="170"/>
      <c r="AI4257" s="170"/>
      <c r="AJ4257" s="170"/>
      <c r="AK4257" s="170"/>
      <c r="AL4257" s="170"/>
      <c r="AM4257" s="170"/>
      <c r="AN4257" s="170"/>
    </row>
    <row r="4258" spans="1:40" ht="52.5" customHeight="1" x14ac:dyDescent="0.2">
      <c r="A4258" s="170"/>
      <c r="B4258" s="170"/>
      <c r="C4258" s="170"/>
      <c r="D4258" s="170"/>
      <c r="E4258" s="170"/>
      <c r="F4258" s="170"/>
      <c r="G4258" s="170"/>
      <c r="H4258" s="170"/>
      <c r="I4258" s="170"/>
      <c r="J4258" s="170"/>
      <c r="K4258" s="170"/>
      <c r="L4258" s="170"/>
      <c r="M4258" s="170"/>
      <c r="N4258" s="170"/>
      <c r="O4258" s="170"/>
      <c r="P4258" s="170"/>
      <c r="Q4258" s="170"/>
      <c r="R4258" s="170"/>
      <c r="S4258" s="170"/>
      <c r="T4258" s="170"/>
      <c r="U4258" s="170"/>
      <c r="V4258" s="170"/>
      <c r="W4258" s="170"/>
      <c r="X4258" s="174"/>
      <c r="Y4258" s="170"/>
      <c r="Z4258" s="170"/>
      <c r="AA4258" s="170"/>
      <c r="AB4258" s="170"/>
      <c r="AC4258" s="170"/>
      <c r="AD4258" s="174"/>
      <c r="AE4258" s="170"/>
      <c r="AF4258" s="170"/>
      <c r="AI4258" s="170"/>
      <c r="AJ4258" s="170"/>
      <c r="AK4258" s="170"/>
      <c r="AL4258" s="170"/>
      <c r="AM4258" s="170"/>
      <c r="AN4258" s="170"/>
    </row>
    <row r="4259" spans="1:40" ht="52.5" customHeight="1" x14ac:dyDescent="0.2">
      <c r="A4259" s="170"/>
      <c r="B4259" s="170"/>
      <c r="C4259" s="170"/>
      <c r="D4259" s="170"/>
      <c r="E4259" s="170"/>
      <c r="F4259" s="170"/>
      <c r="G4259" s="170"/>
      <c r="H4259" s="170"/>
      <c r="I4259" s="170"/>
      <c r="J4259" s="170"/>
      <c r="K4259" s="170"/>
      <c r="L4259" s="170"/>
      <c r="M4259" s="170"/>
      <c r="N4259" s="170"/>
      <c r="O4259" s="170"/>
      <c r="P4259" s="170"/>
      <c r="Q4259" s="170"/>
      <c r="R4259" s="170"/>
      <c r="S4259" s="170"/>
      <c r="T4259" s="170"/>
      <c r="U4259" s="170"/>
      <c r="V4259" s="170"/>
      <c r="W4259" s="170"/>
      <c r="X4259" s="174"/>
      <c r="Y4259" s="170"/>
      <c r="Z4259" s="170"/>
      <c r="AA4259" s="170"/>
      <c r="AB4259" s="170"/>
      <c r="AC4259" s="170"/>
      <c r="AD4259" s="174"/>
      <c r="AE4259" s="170"/>
      <c r="AF4259" s="170"/>
      <c r="AI4259" s="170"/>
      <c r="AJ4259" s="170"/>
      <c r="AK4259" s="170"/>
      <c r="AL4259" s="170"/>
      <c r="AM4259" s="170"/>
      <c r="AN4259" s="170"/>
    </row>
    <row r="4260" spans="1:40" ht="52.5" customHeight="1" x14ac:dyDescent="0.2">
      <c r="A4260" s="170"/>
      <c r="B4260" s="170"/>
      <c r="C4260" s="170"/>
      <c r="D4260" s="170"/>
      <c r="E4260" s="170"/>
      <c r="F4260" s="170"/>
      <c r="G4260" s="170"/>
      <c r="H4260" s="170"/>
      <c r="I4260" s="170"/>
      <c r="J4260" s="170"/>
      <c r="K4260" s="170"/>
      <c r="L4260" s="170"/>
      <c r="M4260" s="170"/>
      <c r="N4260" s="170"/>
      <c r="O4260" s="170"/>
      <c r="P4260" s="170"/>
      <c r="Q4260" s="170"/>
      <c r="R4260" s="170"/>
      <c r="S4260" s="170"/>
      <c r="T4260" s="170"/>
      <c r="U4260" s="170"/>
      <c r="V4260" s="170"/>
      <c r="W4260" s="170"/>
      <c r="X4260" s="174"/>
      <c r="Y4260" s="170"/>
      <c r="Z4260" s="170"/>
      <c r="AA4260" s="170"/>
      <c r="AB4260" s="170"/>
      <c r="AC4260" s="170"/>
      <c r="AD4260" s="174"/>
      <c r="AE4260" s="170"/>
      <c r="AF4260" s="170"/>
      <c r="AI4260" s="170"/>
      <c r="AJ4260" s="170"/>
      <c r="AK4260" s="170"/>
      <c r="AL4260" s="170"/>
      <c r="AM4260" s="170"/>
      <c r="AN4260" s="170"/>
    </row>
    <row r="4261" spans="1:40" ht="52.5" customHeight="1" x14ac:dyDescent="0.2">
      <c r="A4261" s="170"/>
      <c r="B4261" s="170"/>
      <c r="C4261" s="170"/>
      <c r="D4261" s="170"/>
      <c r="E4261" s="170"/>
      <c r="F4261" s="170"/>
      <c r="G4261" s="170"/>
      <c r="H4261" s="170"/>
      <c r="I4261" s="170"/>
      <c r="J4261" s="170"/>
      <c r="K4261" s="170"/>
      <c r="L4261" s="170"/>
      <c r="M4261" s="170"/>
      <c r="N4261" s="170"/>
      <c r="O4261" s="170"/>
      <c r="P4261" s="170"/>
      <c r="Q4261" s="170"/>
      <c r="R4261" s="170"/>
      <c r="S4261" s="170"/>
      <c r="T4261" s="170"/>
      <c r="U4261" s="170"/>
      <c r="V4261" s="170"/>
      <c r="W4261" s="170"/>
      <c r="X4261" s="174"/>
      <c r="Y4261" s="170"/>
      <c r="Z4261" s="170"/>
      <c r="AA4261" s="170"/>
      <c r="AB4261" s="170"/>
      <c r="AC4261" s="170"/>
      <c r="AD4261" s="174"/>
      <c r="AE4261" s="170"/>
      <c r="AF4261" s="170"/>
      <c r="AI4261" s="170"/>
      <c r="AJ4261" s="170"/>
      <c r="AK4261" s="170"/>
      <c r="AL4261" s="170"/>
      <c r="AM4261" s="170"/>
      <c r="AN4261" s="170"/>
    </row>
    <row r="4262" spans="1:40" ht="52.5" customHeight="1" x14ac:dyDescent="0.2">
      <c r="A4262" s="170"/>
      <c r="B4262" s="170"/>
      <c r="C4262" s="170"/>
      <c r="D4262" s="170"/>
      <c r="E4262" s="170"/>
      <c r="F4262" s="170"/>
      <c r="G4262" s="170"/>
      <c r="H4262" s="170"/>
      <c r="I4262" s="170"/>
      <c r="J4262" s="170"/>
      <c r="K4262" s="170"/>
      <c r="L4262" s="170"/>
      <c r="M4262" s="170"/>
      <c r="N4262" s="170"/>
      <c r="O4262" s="170"/>
      <c r="P4262" s="170"/>
      <c r="Q4262" s="170"/>
      <c r="R4262" s="170"/>
      <c r="S4262" s="170"/>
      <c r="T4262" s="170"/>
      <c r="U4262" s="170"/>
      <c r="V4262" s="170"/>
      <c r="W4262" s="170"/>
      <c r="X4262" s="174"/>
      <c r="Y4262" s="170"/>
      <c r="Z4262" s="170"/>
      <c r="AA4262" s="170"/>
      <c r="AB4262" s="170"/>
      <c r="AC4262" s="170"/>
      <c r="AD4262" s="174"/>
      <c r="AE4262" s="170"/>
      <c r="AF4262" s="170"/>
      <c r="AI4262" s="170"/>
      <c r="AJ4262" s="170"/>
      <c r="AK4262" s="170"/>
      <c r="AL4262" s="170"/>
      <c r="AM4262" s="170"/>
      <c r="AN4262" s="170"/>
    </row>
    <row r="4263" spans="1:40" ht="52.5" customHeight="1" x14ac:dyDescent="0.2">
      <c r="A4263" s="170"/>
      <c r="B4263" s="170"/>
      <c r="C4263" s="170"/>
      <c r="D4263" s="170"/>
      <c r="E4263" s="170"/>
      <c r="F4263" s="170"/>
      <c r="G4263" s="170"/>
      <c r="H4263" s="170"/>
      <c r="I4263" s="170"/>
      <c r="J4263" s="170"/>
      <c r="K4263" s="170"/>
      <c r="L4263" s="170"/>
      <c r="M4263" s="170"/>
      <c r="N4263" s="170"/>
      <c r="O4263" s="170"/>
      <c r="P4263" s="170"/>
      <c r="Q4263" s="170"/>
      <c r="R4263" s="170"/>
      <c r="S4263" s="170"/>
      <c r="T4263" s="170"/>
      <c r="U4263" s="170"/>
      <c r="V4263" s="170"/>
      <c r="W4263" s="170"/>
      <c r="X4263" s="174"/>
      <c r="Y4263" s="170"/>
      <c r="Z4263" s="170"/>
      <c r="AA4263" s="170"/>
      <c r="AB4263" s="170"/>
      <c r="AC4263" s="170"/>
      <c r="AD4263" s="174"/>
      <c r="AE4263" s="170"/>
      <c r="AF4263" s="170"/>
      <c r="AI4263" s="170"/>
      <c r="AJ4263" s="170"/>
      <c r="AK4263" s="170"/>
      <c r="AL4263" s="170"/>
      <c r="AM4263" s="170"/>
      <c r="AN4263" s="170"/>
    </row>
    <row r="4264" spans="1:40" ht="52.5" customHeight="1" x14ac:dyDescent="0.2">
      <c r="A4264" s="170"/>
      <c r="B4264" s="170"/>
      <c r="C4264" s="170"/>
      <c r="D4264" s="170"/>
      <c r="E4264" s="170"/>
      <c r="F4264" s="170"/>
      <c r="G4264" s="170"/>
      <c r="H4264" s="170"/>
      <c r="I4264" s="170"/>
      <c r="J4264" s="170"/>
      <c r="K4264" s="170"/>
      <c r="L4264" s="170"/>
      <c r="M4264" s="170"/>
      <c r="N4264" s="170"/>
      <c r="O4264" s="170"/>
      <c r="P4264" s="170"/>
      <c r="Q4264" s="170"/>
      <c r="R4264" s="170"/>
      <c r="S4264" s="170"/>
      <c r="T4264" s="170"/>
      <c r="U4264" s="170"/>
      <c r="V4264" s="170"/>
      <c r="W4264" s="170"/>
      <c r="X4264" s="174"/>
      <c r="Y4264" s="170"/>
      <c r="Z4264" s="170"/>
      <c r="AA4264" s="170"/>
      <c r="AB4264" s="170"/>
      <c r="AC4264" s="170"/>
      <c r="AD4264" s="174"/>
      <c r="AE4264" s="170"/>
      <c r="AF4264" s="170"/>
      <c r="AI4264" s="170"/>
      <c r="AJ4264" s="170"/>
      <c r="AK4264" s="170"/>
      <c r="AL4264" s="170"/>
      <c r="AM4264" s="170"/>
      <c r="AN4264" s="170"/>
    </row>
    <row r="4265" spans="1:40" ht="52.5" customHeight="1" x14ac:dyDescent="0.2">
      <c r="A4265" s="170"/>
      <c r="B4265" s="170"/>
      <c r="C4265" s="170"/>
      <c r="D4265" s="170"/>
      <c r="E4265" s="170"/>
      <c r="F4265" s="170"/>
      <c r="G4265" s="170"/>
      <c r="H4265" s="170"/>
      <c r="I4265" s="170"/>
      <c r="J4265" s="170"/>
      <c r="K4265" s="170"/>
      <c r="L4265" s="170"/>
      <c r="M4265" s="170"/>
      <c r="N4265" s="170"/>
      <c r="O4265" s="170"/>
      <c r="P4265" s="170"/>
      <c r="Q4265" s="170"/>
      <c r="R4265" s="170"/>
      <c r="S4265" s="170"/>
      <c r="T4265" s="170"/>
      <c r="U4265" s="170"/>
      <c r="V4265" s="170"/>
      <c r="W4265" s="170"/>
      <c r="X4265" s="174"/>
      <c r="Y4265" s="170"/>
      <c r="Z4265" s="170"/>
      <c r="AA4265" s="170"/>
      <c r="AB4265" s="170"/>
      <c r="AC4265" s="170"/>
      <c r="AD4265" s="174"/>
      <c r="AE4265" s="170"/>
      <c r="AF4265" s="170"/>
      <c r="AI4265" s="170"/>
      <c r="AJ4265" s="170"/>
      <c r="AK4265" s="170"/>
      <c r="AL4265" s="170"/>
      <c r="AM4265" s="170"/>
      <c r="AN4265" s="170"/>
    </row>
    <row r="4266" spans="1:40" ht="52.5" customHeight="1" x14ac:dyDescent="0.2">
      <c r="A4266" s="170"/>
      <c r="B4266" s="170"/>
      <c r="C4266" s="170"/>
      <c r="D4266" s="170"/>
      <c r="E4266" s="170"/>
      <c r="F4266" s="170"/>
      <c r="G4266" s="170"/>
      <c r="H4266" s="170"/>
      <c r="I4266" s="170"/>
      <c r="J4266" s="170"/>
      <c r="K4266" s="170"/>
      <c r="L4266" s="170"/>
      <c r="M4266" s="170"/>
      <c r="N4266" s="170"/>
      <c r="O4266" s="170"/>
      <c r="P4266" s="170"/>
      <c r="Q4266" s="170"/>
      <c r="R4266" s="170"/>
      <c r="S4266" s="170"/>
      <c r="T4266" s="170"/>
      <c r="U4266" s="170"/>
      <c r="V4266" s="170"/>
      <c r="W4266" s="170"/>
      <c r="X4266" s="174"/>
      <c r="Y4266" s="170"/>
      <c r="Z4266" s="170"/>
      <c r="AA4266" s="170"/>
      <c r="AB4266" s="170"/>
      <c r="AC4266" s="170"/>
      <c r="AD4266" s="174"/>
      <c r="AE4266" s="170"/>
      <c r="AF4266" s="170"/>
      <c r="AI4266" s="170"/>
      <c r="AJ4266" s="170"/>
      <c r="AK4266" s="170"/>
      <c r="AL4266" s="170"/>
      <c r="AM4266" s="170"/>
      <c r="AN4266" s="170"/>
    </row>
    <row r="4267" spans="1:40" ht="52.5" customHeight="1" x14ac:dyDescent="0.2">
      <c r="A4267" s="170"/>
      <c r="B4267" s="170"/>
      <c r="C4267" s="170"/>
      <c r="D4267" s="170"/>
      <c r="E4267" s="170"/>
      <c r="F4267" s="170"/>
      <c r="G4267" s="170"/>
      <c r="H4267" s="170"/>
      <c r="I4267" s="170"/>
      <c r="J4267" s="170"/>
      <c r="K4267" s="170"/>
      <c r="L4267" s="170"/>
      <c r="M4267" s="170"/>
      <c r="N4267" s="170"/>
      <c r="O4267" s="170"/>
      <c r="P4267" s="170"/>
      <c r="Q4267" s="170"/>
      <c r="R4267" s="170"/>
      <c r="S4267" s="170"/>
      <c r="T4267" s="170"/>
      <c r="U4267" s="170"/>
      <c r="V4267" s="170"/>
      <c r="W4267" s="170"/>
      <c r="X4267" s="174"/>
      <c r="Y4267" s="170"/>
      <c r="Z4267" s="170"/>
      <c r="AA4267" s="170"/>
      <c r="AB4267" s="170"/>
      <c r="AC4267" s="170"/>
      <c r="AD4267" s="174"/>
      <c r="AE4267" s="170"/>
      <c r="AF4267" s="170"/>
      <c r="AI4267" s="170"/>
      <c r="AJ4267" s="170"/>
      <c r="AK4267" s="170"/>
      <c r="AL4267" s="170"/>
      <c r="AM4267" s="170"/>
      <c r="AN4267" s="170"/>
    </row>
    <row r="4268" spans="1:40" ht="52.5" customHeight="1" x14ac:dyDescent="0.2">
      <c r="A4268" s="170"/>
      <c r="B4268" s="170"/>
      <c r="C4268" s="170"/>
      <c r="D4268" s="170"/>
      <c r="E4268" s="170"/>
      <c r="F4268" s="170"/>
      <c r="G4268" s="170"/>
      <c r="H4268" s="170"/>
      <c r="I4268" s="170"/>
      <c r="J4268" s="170"/>
      <c r="K4268" s="170"/>
      <c r="L4268" s="170"/>
      <c r="M4268" s="170"/>
      <c r="N4268" s="170"/>
      <c r="O4268" s="170"/>
      <c r="P4268" s="170"/>
      <c r="Q4268" s="170"/>
      <c r="R4268" s="170"/>
      <c r="S4268" s="170"/>
      <c r="T4268" s="170"/>
      <c r="U4268" s="170"/>
      <c r="V4268" s="170"/>
      <c r="W4268" s="170"/>
      <c r="X4268" s="174"/>
      <c r="Y4268" s="170"/>
      <c r="Z4268" s="170"/>
      <c r="AA4268" s="170"/>
      <c r="AB4268" s="170"/>
      <c r="AC4268" s="170"/>
      <c r="AD4268" s="174"/>
      <c r="AE4268" s="170"/>
      <c r="AF4268" s="170"/>
      <c r="AI4268" s="170"/>
      <c r="AJ4268" s="170"/>
      <c r="AK4268" s="170"/>
      <c r="AL4268" s="170"/>
      <c r="AM4268" s="170"/>
      <c r="AN4268" s="170"/>
    </row>
    <row r="4269" spans="1:40" ht="52.5" customHeight="1" x14ac:dyDescent="0.2">
      <c r="A4269" s="170"/>
      <c r="B4269" s="170"/>
      <c r="C4269" s="170"/>
      <c r="D4269" s="170"/>
      <c r="E4269" s="170"/>
      <c r="F4269" s="170"/>
      <c r="G4269" s="170"/>
      <c r="H4269" s="170"/>
      <c r="I4269" s="170"/>
      <c r="J4269" s="170"/>
      <c r="K4269" s="170"/>
      <c r="L4269" s="170"/>
      <c r="M4269" s="170"/>
      <c r="N4269" s="170"/>
      <c r="O4269" s="170"/>
      <c r="P4269" s="170"/>
      <c r="Q4269" s="170"/>
      <c r="R4269" s="170"/>
      <c r="S4269" s="170"/>
      <c r="T4269" s="170"/>
      <c r="U4269" s="170"/>
      <c r="V4269" s="170"/>
      <c r="W4269" s="170"/>
      <c r="X4269" s="174"/>
      <c r="Y4269" s="170"/>
      <c r="Z4269" s="170"/>
      <c r="AA4269" s="170"/>
      <c r="AB4269" s="170"/>
      <c r="AC4269" s="170"/>
      <c r="AD4269" s="174"/>
      <c r="AE4269" s="170"/>
      <c r="AF4269" s="170"/>
      <c r="AI4269" s="170"/>
      <c r="AJ4269" s="170"/>
      <c r="AK4269" s="170"/>
      <c r="AL4269" s="170"/>
      <c r="AM4269" s="170"/>
      <c r="AN4269" s="170"/>
    </row>
    <row r="4270" spans="1:40" ht="52.5" customHeight="1" x14ac:dyDescent="0.2">
      <c r="A4270" s="170"/>
      <c r="B4270" s="170"/>
      <c r="C4270" s="170"/>
      <c r="D4270" s="170"/>
      <c r="E4270" s="170"/>
      <c r="F4270" s="170"/>
      <c r="G4270" s="170"/>
      <c r="H4270" s="170"/>
      <c r="I4270" s="170"/>
      <c r="J4270" s="170"/>
      <c r="K4270" s="170"/>
      <c r="L4270" s="170"/>
      <c r="M4270" s="170"/>
      <c r="N4270" s="170"/>
      <c r="O4270" s="170"/>
      <c r="P4270" s="170"/>
      <c r="Q4270" s="170"/>
      <c r="R4270" s="170"/>
      <c r="S4270" s="170"/>
      <c r="T4270" s="170"/>
      <c r="U4270" s="170"/>
      <c r="V4270" s="170"/>
      <c r="W4270" s="170"/>
      <c r="X4270" s="174"/>
      <c r="Y4270" s="170"/>
      <c r="Z4270" s="170"/>
      <c r="AA4270" s="170"/>
      <c r="AB4270" s="170"/>
      <c r="AC4270" s="170"/>
      <c r="AD4270" s="174"/>
      <c r="AE4270" s="170"/>
      <c r="AF4270" s="170"/>
      <c r="AI4270" s="170"/>
      <c r="AJ4270" s="170"/>
      <c r="AK4270" s="170"/>
      <c r="AL4270" s="170"/>
      <c r="AM4270" s="170"/>
      <c r="AN4270" s="170"/>
    </row>
    <row r="4271" spans="1:40" ht="52.5" customHeight="1" x14ac:dyDescent="0.2">
      <c r="A4271" s="170"/>
      <c r="B4271" s="170"/>
      <c r="C4271" s="170"/>
      <c r="D4271" s="170"/>
      <c r="E4271" s="170"/>
      <c r="F4271" s="170"/>
      <c r="G4271" s="170"/>
      <c r="H4271" s="170"/>
      <c r="I4271" s="170"/>
      <c r="J4271" s="170"/>
      <c r="K4271" s="170"/>
      <c r="L4271" s="170"/>
      <c r="M4271" s="170"/>
      <c r="N4271" s="170"/>
      <c r="O4271" s="170"/>
      <c r="P4271" s="170"/>
      <c r="Q4271" s="170"/>
      <c r="R4271" s="170"/>
      <c r="S4271" s="170"/>
      <c r="T4271" s="170"/>
      <c r="U4271" s="170"/>
      <c r="V4271" s="170"/>
      <c r="W4271" s="170"/>
      <c r="X4271" s="174"/>
      <c r="Y4271" s="170"/>
      <c r="Z4271" s="170"/>
      <c r="AA4271" s="170"/>
      <c r="AB4271" s="170"/>
      <c r="AC4271" s="170"/>
      <c r="AD4271" s="174"/>
      <c r="AE4271" s="170"/>
      <c r="AF4271" s="170"/>
      <c r="AI4271" s="170"/>
      <c r="AJ4271" s="170"/>
      <c r="AK4271" s="170"/>
      <c r="AL4271" s="170"/>
      <c r="AM4271" s="170"/>
      <c r="AN4271" s="170"/>
    </row>
    <row r="4272" spans="1:40" ht="52.5" customHeight="1" x14ac:dyDescent="0.2">
      <c r="A4272" s="170"/>
      <c r="B4272" s="170"/>
      <c r="C4272" s="170"/>
      <c r="D4272" s="170"/>
      <c r="E4272" s="170"/>
      <c r="F4272" s="170"/>
      <c r="G4272" s="170"/>
      <c r="H4272" s="170"/>
      <c r="I4272" s="170"/>
      <c r="J4272" s="170"/>
      <c r="K4272" s="170"/>
      <c r="L4272" s="170"/>
      <c r="M4272" s="170"/>
      <c r="N4272" s="170"/>
      <c r="O4272" s="170"/>
      <c r="P4272" s="170"/>
      <c r="Q4272" s="170"/>
      <c r="R4272" s="170"/>
      <c r="S4272" s="170"/>
      <c r="T4272" s="170"/>
      <c r="U4272" s="170"/>
      <c r="V4272" s="170"/>
      <c r="W4272" s="170"/>
      <c r="X4272" s="174"/>
      <c r="Y4272" s="170"/>
      <c r="Z4272" s="170"/>
      <c r="AA4272" s="170"/>
      <c r="AB4272" s="170"/>
      <c r="AC4272" s="170"/>
      <c r="AD4272" s="174"/>
      <c r="AE4272" s="170"/>
      <c r="AF4272" s="170"/>
      <c r="AI4272" s="170"/>
      <c r="AJ4272" s="170"/>
      <c r="AK4272" s="170"/>
      <c r="AL4272" s="170"/>
      <c r="AM4272" s="170"/>
      <c r="AN4272" s="170"/>
    </row>
    <row r="4273" spans="1:40" ht="52.5" customHeight="1" x14ac:dyDescent="0.2">
      <c r="A4273" s="170"/>
      <c r="B4273" s="170"/>
      <c r="C4273" s="170"/>
      <c r="D4273" s="170"/>
      <c r="E4273" s="170"/>
      <c r="F4273" s="170"/>
      <c r="G4273" s="170"/>
      <c r="H4273" s="170"/>
      <c r="I4273" s="170"/>
      <c r="J4273" s="170"/>
      <c r="K4273" s="170"/>
      <c r="L4273" s="170"/>
      <c r="M4273" s="170"/>
      <c r="N4273" s="170"/>
      <c r="O4273" s="170"/>
      <c r="P4273" s="170"/>
      <c r="Q4273" s="170"/>
      <c r="R4273" s="170"/>
      <c r="S4273" s="170"/>
      <c r="T4273" s="170"/>
      <c r="U4273" s="170"/>
      <c r="V4273" s="170"/>
      <c r="W4273" s="170"/>
      <c r="X4273" s="174"/>
      <c r="Y4273" s="170"/>
      <c r="Z4273" s="170"/>
      <c r="AA4273" s="170"/>
      <c r="AB4273" s="170"/>
      <c r="AC4273" s="170"/>
      <c r="AD4273" s="174"/>
      <c r="AE4273" s="170"/>
      <c r="AF4273" s="170"/>
      <c r="AI4273" s="170"/>
      <c r="AJ4273" s="170"/>
      <c r="AK4273" s="170"/>
      <c r="AL4273" s="170"/>
      <c r="AM4273" s="170"/>
      <c r="AN4273" s="170"/>
    </row>
    <row r="4274" spans="1:40" ht="52.5" customHeight="1" x14ac:dyDescent="0.2">
      <c r="A4274" s="170"/>
      <c r="B4274" s="170"/>
      <c r="C4274" s="170"/>
      <c r="D4274" s="170"/>
      <c r="E4274" s="170"/>
      <c r="F4274" s="170"/>
      <c r="G4274" s="170"/>
      <c r="H4274" s="170"/>
      <c r="I4274" s="170"/>
      <c r="J4274" s="170"/>
      <c r="K4274" s="170"/>
      <c r="L4274" s="170"/>
      <c r="M4274" s="170"/>
      <c r="N4274" s="170"/>
      <c r="O4274" s="170"/>
      <c r="P4274" s="170"/>
      <c r="Q4274" s="170"/>
      <c r="R4274" s="170"/>
      <c r="S4274" s="170"/>
      <c r="T4274" s="170"/>
      <c r="U4274" s="170"/>
      <c r="V4274" s="170"/>
      <c r="W4274" s="170"/>
      <c r="X4274" s="174"/>
      <c r="Y4274" s="170"/>
      <c r="Z4274" s="170"/>
      <c r="AA4274" s="170"/>
      <c r="AB4274" s="170"/>
      <c r="AC4274" s="170"/>
      <c r="AD4274" s="174"/>
      <c r="AE4274" s="170"/>
      <c r="AF4274" s="170"/>
      <c r="AI4274" s="170"/>
      <c r="AJ4274" s="170"/>
      <c r="AK4274" s="170"/>
      <c r="AL4274" s="170"/>
      <c r="AM4274" s="170"/>
      <c r="AN4274" s="170"/>
    </row>
    <row r="4275" spans="1:40" ht="52.5" customHeight="1" x14ac:dyDescent="0.2">
      <c r="A4275" s="170"/>
      <c r="B4275" s="170"/>
      <c r="C4275" s="170"/>
      <c r="D4275" s="170"/>
      <c r="E4275" s="170"/>
      <c r="F4275" s="170"/>
      <c r="G4275" s="170"/>
      <c r="H4275" s="170"/>
      <c r="I4275" s="170"/>
      <c r="J4275" s="170"/>
      <c r="K4275" s="170"/>
      <c r="L4275" s="170"/>
      <c r="M4275" s="170"/>
      <c r="N4275" s="170"/>
      <c r="O4275" s="170"/>
      <c r="P4275" s="170"/>
      <c r="Q4275" s="170"/>
      <c r="R4275" s="170"/>
      <c r="S4275" s="170"/>
      <c r="T4275" s="170"/>
      <c r="U4275" s="170"/>
      <c r="V4275" s="170"/>
      <c r="W4275" s="170"/>
      <c r="X4275" s="174"/>
      <c r="Y4275" s="170"/>
      <c r="Z4275" s="170"/>
      <c r="AA4275" s="170"/>
      <c r="AB4275" s="170"/>
      <c r="AC4275" s="170"/>
      <c r="AD4275" s="174"/>
      <c r="AE4275" s="170"/>
      <c r="AF4275" s="170"/>
      <c r="AI4275" s="170"/>
      <c r="AJ4275" s="170"/>
      <c r="AK4275" s="170"/>
      <c r="AL4275" s="170"/>
      <c r="AM4275" s="170"/>
      <c r="AN4275" s="170"/>
    </row>
    <row r="4276" spans="1:40" ht="52.5" customHeight="1" x14ac:dyDescent="0.2">
      <c r="A4276" s="170"/>
      <c r="B4276" s="170"/>
      <c r="C4276" s="170"/>
      <c r="D4276" s="170"/>
      <c r="E4276" s="170"/>
      <c r="F4276" s="170"/>
      <c r="G4276" s="170"/>
      <c r="H4276" s="170"/>
      <c r="I4276" s="170"/>
      <c r="J4276" s="170"/>
      <c r="K4276" s="170"/>
      <c r="L4276" s="170"/>
      <c r="M4276" s="170"/>
      <c r="N4276" s="170"/>
      <c r="O4276" s="170"/>
      <c r="P4276" s="170"/>
      <c r="Q4276" s="170"/>
      <c r="R4276" s="170"/>
      <c r="S4276" s="170"/>
      <c r="T4276" s="170"/>
      <c r="U4276" s="170"/>
      <c r="V4276" s="170"/>
      <c r="W4276" s="170"/>
      <c r="X4276" s="174"/>
      <c r="Y4276" s="170"/>
      <c r="Z4276" s="170"/>
      <c r="AA4276" s="170"/>
      <c r="AB4276" s="170"/>
      <c r="AC4276" s="170"/>
      <c r="AD4276" s="174"/>
      <c r="AE4276" s="170"/>
      <c r="AF4276" s="170"/>
      <c r="AI4276" s="170"/>
      <c r="AJ4276" s="170"/>
      <c r="AK4276" s="170"/>
      <c r="AL4276" s="170"/>
      <c r="AM4276" s="170"/>
      <c r="AN4276" s="170"/>
    </row>
    <row r="4277" spans="1:40" ht="52.5" customHeight="1" x14ac:dyDescent="0.2">
      <c r="A4277" s="170"/>
      <c r="B4277" s="170"/>
      <c r="C4277" s="170"/>
      <c r="D4277" s="170"/>
      <c r="E4277" s="170"/>
      <c r="F4277" s="170"/>
      <c r="G4277" s="170"/>
      <c r="H4277" s="170"/>
      <c r="I4277" s="170"/>
      <c r="J4277" s="170"/>
      <c r="K4277" s="170"/>
      <c r="L4277" s="170"/>
      <c r="M4277" s="170"/>
      <c r="N4277" s="170"/>
      <c r="O4277" s="170"/>
      <c r="P4277" s="170"/>
      <c r="Q4277" s="170"/>
      <c r="R4277" s="170"/>
      <c r="S4277" s="170"/>
      <c r="T4277" s="170"/>
      <c r="U4277" s="170"/>
      <c r="V4277" s="170"/>
      <c r="W4277" s="170"/>
      <c r="X4277" s="174"/>
      <c r="Y4277" s="170"/>
      <c r="Z4277" s="170"/>
      <c r="AA4277" s="170"/>
      <c r="AB4277" s="170"/>
      <c r="AC4277" s="170"/>
      <c r="AD4277" s="174"/>
      <c r="AE4277" s="170"/>
      <c r="AF4277" s="170"/>
      <c r="AI4277" s="170"/>
      <c r="AJ4277" s="170"/>
      <c r="AK4277" s="170"/>
      <c r="AL4277" s="170"/>
      <c r="AM4277" s="170"/>
      <c r="AN4277" s="170"/>
    </row>
    <row r="4278" spans="1:40" ht="52.5" customHeight="1" x14ac:dyDescent="0.2">
      <c r="A4278" s="170"/>
      <c r="B4278" s="170"/>
      <c r="C4278" s="170"/>
      <c r="D4278" s="170"/>
      <c r="E4278" s="170"/>
      <c r="F4278" s="170"/>
      <c r="G4278" s="170"/>
      <c r="H4278" s="170"/>
      <c r="I4278" s="170"/>
      <c r="J4278" s="170"/>
      <c r="K4278" s="170"/>
      <c r="L4278" s="170"/>
      <c r="M4278" s="170"/>
      <c r="N4278" s="170"/>
      <c r="O4278" s="170"/>
      <c r="P4278" s="170"/>
      <c r="Q4278" s="170"/>
      <c r="R4278" s="170"/>
      <c r="S4278" s="170"/>
      <c r="T4278" s="170"/>
      <c r="U4278" s="170"/>
      <c r="V4278" s="170"/>
      <c r="W4278" s="170"/>
      <c r="X4278" s="174"/>
      <c r="Y4278" s="170"/>
      <c r="Z4278" s="170"/>
      <c r="AA4278" s="170"/>
      <c r="AB4278" s="170"/>
      <c r="AC4278" s="170"/>
      <c r="AD4278" s="174"/>
      <c r="AE4278" s="170"/>
      <c r="AF4278" s="170"/>
      <c r="AI4278" s="170"/>
      <c r="AJ4278" s="170"/>
      <c r="AK4278" s="170"/>
      <c r="AL4278" s="170"/>
      <c r="AM4278" s="170"/>
      <c r="AN4278" s="170"/>
    </row>
    <row r="4279" spans="1:40" ht="52.5" customHeight="1" x14ac:dyDescent="0.2">
      <c r="A4279" s="170"/>
      <c r="B4279" s="170"/>
      <c r="C4279" s="170"/>
      <c r="D4279" s="170"/>
      <c r="E4279" s="170"/>
      <c r="F4279" s="170"/>
      <c r="G4279" s="170"/>
      <c r="H4279" s="170"/>
      <c r="I4279" s="170"/>
      <c r="J4279" s="170"/>
      <c r="K4279" s="170"/>
      <c r="L4279" s="170"/>
      <c r="M4279" s="170"/>
      <c r="N4279" s="170"/>
      <c r="O4279" s="170"/>
      <c r="P4279" s="170"/>
      <c r="Q4279" s="170"/>
      <c r="R4279" s="170"/>
      <c r="S4279" s="170"/>
      <c r="T4279" s="170"/>
      <c r="U4279" s="170"/>
      <c r="V4279" s="170"/>
      <c r="W4279" s="170"/>
      <c r="X4279" s="174"/>
      <c r="Y4279" s="170"/>
      <c r="Z4279" s="170"/>
      <c r="AA4279" s="170"/>
      <c r="AB4279" s="170"/>
      <c r="AC4279" s="170"/>
      <c r="AD4279" s="174"/>
      <c r="AE4279" s="170"/>
      <c r="AF4279" s="170"/>
      <c r="AI4279" s="170"/>
      <c r="AJ4279" s="170"/>
      <c r="AK4279" s="170"/>
      <c r="AL4279" s="170"/>
      <c r="AM4279" s="170"/>
      <c r="AN4279" s="170"/>
    </row>
    <row r="4280" spans="1:40" ht="52.5" customHeight="1" x14ac:dyDescent="0.2">
      <c r="A4280" s="170"/>
      <c r="B4280" s="170"/>
      <c r="C4280" s="170"/>
      <c r="D4280" s="170"/>
      <c r="E4280" s="170"/>
      <c r="F4280" s="170"/>
      <c r="G4280" s="170"/>
      <c r="H4280" s="170"/>
      <c r="I4280" s="170"/>
      <c r="J4280" s="170"/>
      <c r="K4280" s="170"/>
      <c r="L4280" s="170"/>
      <c r="M4280" s="170"/>
      <c r="N4280" s="170"/>
      <c r="O4280" s="170"/>
      <c r="P4280" s="170"/>
      <c r="Q4280" s="170"/>
      <c r="R4280" s="170"/>
      <c r="S4280" s="170"/>
      <c r="T4280" s="170"/>
      <c r="U4280" s="170"/>
      <c r="V4280" s="170"/>
      <c r="W4280" s="170"/>
      <c r="X4280" s="174"/>
      <c r="Y4280" s="170"/>
      <c r="Z4280" s="170"/>
      <c r="AA4280" s="170"/>
      <c r="AB4280" s="170"/>
      <c r="AC4280" s="170"/>
      <c r="AD4280" s="174"/>
      <c r="AE4280" s="170"/>
      <c r="AF4280" s="170"/>
      <c r="AI4280" s="170"/>
      <c r="AJ4280" s="170"/>
      <c r="AK4280" s="170"/>
      <c r="AL4280" s="170"/>
      <c r="AM4280" s="170"/>
      <c r="AN4280" s="170"/>
    </row>
    <row r="4281" spans="1:40" ht="52.5" customHeight="1" x14ac:dyDescent="0.2">
      <c r="A4281" s="170"/>
      <c r="B4281" s="170"/>
      <c r="C4281" s="170"/>
      <c r="D4281" s="170"/>
      <c r="E4281" s="170"/>
      <c r="F4281" s="170"/>
      <c r="G4281" s="170"/>
      <c r="H4281" s="170"/>
      <c r="I4281" s="170"/>
      <c r="J4281" s="170"/>
      <c r="K4281" s="170"/>
      <c r="L4281" s="170"/>
      <c r="M4281" s="170"/>
      <c r="N4281" s="170"/>
      <c r="O4281" s="170"/>
      <c r="P4281" s="170"/>
      <c r="Q4281" s="170"/>
      <c r="R4281" s="170"/>
      <c r="S4281" s="170"/>
      <c r="T4281" s="170"/>
      <c r="U4281" s="170"/>
      <c r="V4281" s="170"/>
      <c r="W4281" s="170"/>
      <c r="X4281" s="174"/>
      <c r="Y4281" s="170"/>
      <c r="Z4281" s="170"/>
      <c r="AA4281" s="170"/>
      <c r="AB4281" s="170"/>
      <c r="AC4281" s="170"/>
      <c r="AD4281" s="174"/>
      <c r="AE4281" s="170"/>
      <c r="AF4281" s="170"/>
      <c r="AI4281" s="170"/>
      <c r="AJ4281" s="170"/>
      <c r="AK4281" s="170"/>
      <c r="AL4281" s="170"/>
      <c r="AM4281" s="170"/>
      <c r="AN4281" s="170"/>
    </row>
    <row r="4282" spans="1:40" ht="52.5" customHeight="1" x14ac:dyDescent="0.2">
      <c r="A4282" s="170"/>
      <c r="B4282" s="170"/>
      <c r="C4282" s="170"/>
      <c r="D4282" s="170"/>
      <c r="E4282" s="170"/>
      <c r="F4282" s="170"/>
      <c r="G4282" s="170"/>
      <c r="H4282" s="170"/>
      <c r="I4282" s="170"/>
      <c r="J4282" s="170"/>
      <c r="K4282" s="170"/>
      <c r="L4282" s="170"/>
      <c r="M4282" s="170"/>
      <c r="N4282" s="170"/>
      <c r="O4282" s="170"/>
      <c r="P4282" s="170"/>
      <c r="Q4282" s="170"/>
      <c r="R4282" s="170"/>
      <c r="S4282" s="170"/>
      <c r="T4282" s="170"/>
      <c r="U4282" s="170"/>
      <c r="V4282" s="170"/>
      <c r="W4282" s="170"/>
      <c r="X4282" s="174"/>
      <c r="Y4282" s="170"/>
      <c r="Z4282" s="170"/>
      <c r="AA4282" s="170"/>
      <c r="AB4282" s="170"/>
      <c r="AC4282" s="170"/>
      <c r="AD4282" s="174"/>
      <c r="AE4282" s="170"/>
      <c r="AF4282" s="170"/>
      <c r="AI4282" s="170"/>
      <c r="AJ4282" s="170"/>
      <c r="AK4282" s="170"/>
      <c r="AL4282" s="170"/>
      <c r="AM4282" s="170"/>
      <c r="AN4282" s="170"/>
    </row>
    <row r="4283" spans="1:40" ht="52.5" customHeight="1" x14ac:dyDescent="0.2">
      <c r="A4283" s="170"/>
      <c r="B4283" s="170"/>
      <c r="C4283" s="170"/>
      <c r="D4283" s="170"/>
      <c r="E4283" s="170"/>
      <c r="F4283" s="170"/>
      <c r="G4283" s="170"/>
      <c r="H4283" s="170"/>
      <c r="I4283" s="170"/>
      <c r="J4283" s="170"/>
      <c r="K4283" s="170"/>
      <c r="L4283" s="170"/>
      <c r="M4283" s="170"/>
      <c r="N4283" s="170"/>
      <c r="O4283" s="170"/>
      <c r="P4283" s="170"/>
      <c r="Q4283" s="170"/>
      <c r="R4283" s="170"/>
      <c r="S4283" s="170"/>
      <c r="T4283" s="170"/>
      <c r="U4283" s="170"/>
      <c r="V4283" s="170"/>
      <c r="W4283" s="170"/>
      <c r="X4283" s="174"/>
      <c r="Y4283" s="170"/>
      <c r="Z4283" s="170"/>
      <c r="AA4283" s="170"/>
      <c r="AB4283" s="170"/>
      <c r="AC4283" s="170"/>
      <c r="AD4283" s="174"/>
      <c r="AE4283" s="170"/>
      <c r="AF4283" s="170"/>
      <c r="AI4283" s="170"/>
      <c r="AJ4283" s="170"/>
      <c r="AK4283" s="170"/>
      <c r="AL4283" s="170"/>
      <c r="AM4283" s="170"/>
      <c r="AN4283" s="170"/>
    </row>
    <row r="4284" spans="1:40" ht="52.5" customHeight="1" x14ac:dyDescent="0.2">
      <c r="A4284" s="170"/>
      <c r="B4284" s="170"/>
      <c r="C4284" s="170"/>
      <c r="D4284" s="170"/>
      <c r="E4284" s="170"/>
      <c r="F4284" s="170"/>
      <c r="G4284" s="170"/>
      <c r="H4284" s="170"/>
      <c r="I4284" s="170"/>
      <c r="J4284" s="170"/>
      <c r="K4284" s="170"/>
      <c r="L4284" s="170"/>
      <c r="M4284" s="170"/>
      <c r="N4284" s="170"/>
      <c r="O4284" s="170"/>
      <c r="P4284" s="170"/>
      <c r="Q4284" s="170"/>
      <c r="R4284" s="170"/>
      <c r="S4284" s="170"/>
      <c r="T4284" s="170"/>
      <c r="U4284" s="170"/>
      <c r="V4284" s="170"/>
      <c r="W4284" s="170"/>
      <c r="X4284" s="174"/>
      <c r="Y4284" s="170"/>
      <c r="Z4284" s="170"/>
      <c r="AA4284" s="170"/>
      <c r="AB4284" s="170"/>
      <c r="AC4284" s="170"/>
      <c r="AD4284" s="174"/>
      <c r="AE4284" s="170"/>
      <c r="AF4284" s="170"/>
      <c r="AI4284" s="170"/>
      <c r="AJ4284" s="170"/>
      <c r="AK4284" s="170"/>
      <c r="AL4284" s="170"/>
      <c r="AM4284" s="170"/>
      <c r="AN4284" s="170"/>
    </row>
    <row r="4285" spans="1:40" ht="52.5" customHeight="1" x14ac:dyDescent="0.2">
      <c r="A4285" s="170"/>
      <c r="B4285" s="170"/>
      <c r="C4285" s="170"/>
      <c r="D4285" s="170"/>
      <c r="E4285" s="170"/>
      <c r="F4285" s="170"/>
      <c r="G4285" s="170"/>
      <c r="H4285" s="170"/>
      <c r="I4285" s="170"/>
      <c r="J4285" s="170"/>
      <c r="K4285" s="170"/>
      <c r="L4285" s="170"/>
      <c r="M4285" s="170"/>
      <c r="N4285" s="170"/>
      <c r="O4285" s="170"/>
      <c r="P4285" s="170"/>
      <c r="Q4285" s="170"/>
      <c r="R4285" s="170"/>
      <c r="S4285" s="170"/>
      <c r="T4285" s="170"/>
      <c r="U4285" s="170"/>
      <c r="V4285" s="170"/>
      <c r="W4285" s="170"/>
      <c r="X4285" s="174"/>
      <c r="Y4285" s="170"/>
      <c r="Z4285" s="170"/>
      <c r="AA4285" s="170"/>
      <c r="AB4285" s="170"/>
      <c r="AC4285" s="170"/>
      <c r="AD4285" s="174"/>
      <c r="AE4285" s="170"/>
      <c r="AF4285" s="170"/>
      <c r="AI4285" s="170"/>
      <c r="AJ4285" s="170"/>
      <c r="AK4285" s="170"/>
      <c r="AL4285" s="170"/>
      <c r="AM4285" s="170"/>
      <c r="AN4285" s="170"/>
    </row>
    <row r="4286" spans="1:40" ht="52.5" customHeight="1" x14ac:dyDescent="0.2">
      <c r="A4286" s="170"/>
      <c r="B4286" s="170"/>
      <c r="C4286" s="170"/>
      <c r="D4286" s="170"/>
      <c r="E4286" s="170"/>
      <c r="F4286" s="170"/>
      <c r="G4286" s="170"/>
      <c r="H4286" s="170"/>
      <c r="I4286" s="170"/>
      <c r="J4286" s="170"/>
      <c r="K4286" s="170"/>
      <c r="L4286" s="170"/>
      <c r="M4286" s="170"/>
      <c r="N4286" s="170"/>
      <c r="O4286" s="170"/>
      <c r="P4286" s="170"/>
      <c r="Q4286" s="170"/>
      <c r="R4286" s="170"/>
      <c r="S4286" s="170"/>
      <c r="T4286" s="170"/>
      <c r="U4286" s="170"/>
      <c r="V4286" s="170"/>
      <c r="W4286" s="170"/>
      <c r="X4286" s="174"/>
      <c r="Y4286" s="170"/>
      <c r="Z4286" s="170"/>
      <c r="AA4286" s="170"/>
      <c r="AB4286" s="170"/>
      <c r="AC4286" s="170"/>
      <c r="AD4286" s="174"/>
      <c r="AE4286" s="170"/>
      <c r="AF4286" s="170"/>
      <c r="AI4286" s="170"/>
      <c r="AJ4286" s="170"/>
      <c r="AK4286" s="170"/>
      <c r="AL4286" s="170"/>
      <c r="AM4286" s="170"/>
      <c r="AN4286" s="170"/>
    </row>
    <row r="4287" spans="1:40" ht="52.5" customHeight="1" x14ac:dyDescent="0.2">
      <c r="A4287" s="170"/>
      <c r="B4287" s="170"/>
      <c r="C4287" s="170"/>
      <c r="D4287" s="170"/>
      <c r="E4287" s="170"/>
      <c r="F4287" s="170"/>
      <c r="G4287" s="170"/>
      <c r="H4287" s="170"/>
      <c r="I4287" s="170"/>
      <c r="J4287" s="170"/>
      <c r="K4287" s="170"/>
      <c r="L4287" s="170"/>
      <c r="M4287" s="170"/>
      <c r="N4287" s="170"/>
      <c r="O4287" s="170"/>
      <c r="P4287" s="170"/>
      <c r="Q4287" s="170"/>
      <c r="R4287" s="170"/>
      <c r="S4287" s="170"/>
      <c r="T4287" s="170"/>
      <c r="U4287" s="170"/>
      <c r="V4287" s="170"/>
      <c r="W4287" s="170"/>
      <c r="X4287" s="174"/>
      <c r="Y4287" s="170"/>
      <c r="Z4287" s="170"/>
      <c r="AA4287" s="170"/>
      <c r="AB4287" s="170"/>
      <c r="AC4287" s="170"/>
      <c r="AD4287" s="174"/>
      <c r="AE4287" s="170"/>
      <c r="AF4287" s="170"/>
      <c r="AI4287" s="170"/>
      <c r="AJ4287" s="170"/>
      <c r="AK4287" s="170"/>
      <c r="AL4287" s="170"/>
      <c r="AM4287" s="170"/>
      <c r="AN4287" s="170"/>
    </row>
    <row r="4288" spans="1:40" ht="52.5" customHeight="1" x14ac:dyDescent="0.2">
      <c r="A4288" s="170"/>
      <c r="B4288" s="170"/>
      <c r="C4288" s="170"/>
      <c r="D4288" s="170"/>
      <c r="E4288" s="170"/>
      <c r="F4288" s="170"/>
      <c r="G4288" s="170"/>
      <c r="H4288" s="170"/>
      <c r="I4288" s="170"/>
      <c r="J4288" s="170"/>
      <c r="K4288" s="170"/>
      <c r="L4288" s="170"/>
      <c r="M4288" s="170"/>
      <c r="N4288" s="170"/>
      <c r="O4288" s="170"/>
      <c r="P4288" s="170"/>
      <c r="Q4288" s="170"/>
      <c r="R4288" s="170"/>
      <c r="S4288" s="170"/>
      <c r="T4288" s="170"/>
      <c r="U4288" s="170"/>
      <c r="V4288" s="170"/>
      <c r="W4288" s="170"/>
      <c r="X4288" s="174"/>
      <c r="Y4288" s="170"/>
      <c r="Z4288" s="170"/>
      <c r="AA4288" s="170"/>
      <c r="AB4288" s="170"/>
      <c r="AC4288" s="170"/>
      <c r="AD4288" s="174"/>
      <c r="AE4288" s="170"/>
      <c r="AF4288" s="170"/>
      <c r="AI4288" s="170"/>
      <c r="AJ4288" s="170"/>
      <c r="AK4288" s="170"/>
      <c r="AL4288" s="170"/>
      <c r="AM4288" s="170"/>
      <c r="AN4288" s="170"/>
    </row>
    <row r="4289" spans="1:40" ht="52.5" customHeight="1" x14ac:dyDescent="0.2">
      <c r="A4289" s="170"/>
      <c r="B4289" s="170"/>
      <c r="C4289" s="170"/>
      <c r="D4289" s="170"/>
      <c r="E4289" s="170"/>
      <c r="F4289" s="170"/>
      <c r="G4289" s="170"/>
      <c r="H4289" s="170"/>
      <c r="I4289" s="170"/>
      <c r="J4289" s="170"/>
      <c r="K4289" s="170"/>
      <c r="L4289" s="170"/>
      <c r="M4289" s="170"/>
      <c r="N4289" s="170"/>
      <c r="O4289" s="170"/>
      <c r="P4289" s="170"/>
      <c r="Q4289" s="170"/>
      <c r="R4289" s="170"/>
      <c r="S4289" s="170"/>
      <c r="T4289" s="170"/>
      <c r="U4289" s="170"/>
      <c r="V4289" s="170"/>
      <c r="W4289" s="170"/>
      <c r="X4289" s="174"/>
      <c r="Y4289" s="170"/>
      <c r="Z4289" s="170"/>
      <c r="AA4289" s="170"/>
      <c r="AB4289" s="170"/>
      <c r="AC4289" s="170"/>
      <c r="AD4289" s="174"/>
      <c r="AE4289" s="170"/>
      <c r="AF4289" s="170"/>
      <c r="AI4289" s="170"/>
      <c r="AJ4289" s="170"/>
      <c r="AK4289" s="170"/>
      <c r="AL4289" s="170"/>
      <c r="AM4289" s="170"/>
      <c r="AN4289" s="170"/>
    </row>
    <row r="4290" spans="1:40" ht="52.5" customHeight="1" x14ac:dyDescent="0.2">
      <c r="A4290" s="170"/>
      <c r="B4290" s="170"/>
      <c r="C4290" s="170"/>
      <c r="D4290" s="170"/>
      <c r="E4290" s="170"/>
      <c r="F4290" s="170"/>
      <c r="G4290" s="170"/>
      <c r="H4290" s="170"/>
      <c r="I4290" s="170"/>
      <c r="J4290" s="170"/>
      <c r="K4290" s="170"/>
      <c r="L4290" s="170"/>
      <c r="M4290" s="170"/>
      <c r="N4290" s="170"/>
      <c r="O4290" s="170"/>
      <c r="P4290" s="170"/>
      <c r="Q4290" s="170"/>
      <c r="R4290" s="170"/>
      <c r="S4290" s="170"/>
      <c r="T4290" s="170"/>
      <c r="U4290" s="170"/>
      <c r="V4290" s="170"/>
      <c r="W4290" s="170"/>
      <c r="X4290" s="174"/>
      <c r="Y4290" s="170"/>
      <c r="Z4290" s="170"/>
      <c r="AA4290" s="170"/>
      <c r="AB4290" s="170"/>
      <c r="AC4290" s="170"/>
      <c r="AD4290" s="174"/>
      <c r="AE4290" s="170"/>
      <c r="AF4290" s="170"/>
      <c r="AI4290" s="170"/>
      <c r="AJ4290" s="170"/>
      <c r="AK4290" s="170"/>
      <c r="AL4290" s="170"/>
      <c r="AM4290" s="170"/>
      <c r="AN4290" s="170"/>
    </row>
    <row r="4291" spans="1:40" ht="52.5" customHeight="1" x14ac:dyDescent="0.2">
      <c r="A4291" s="170"/>
      <c r="B4291" s="170"/>
      <c r="C4291" s="170"/>
      <c r="D4291" s="170"/>
      <c r="E4291" s="170"/>
      <c r="F4291" s="170"/>
      <c r="G4291" s="170"/>
      <c r="H4291" s="170"/>
      <c r="I4291" s="170"/>
      <c r="J4291" s="170"/>
      <c r="K4291" s="170"/>
      <c r="L4291" s="170"/>
      <c r="M4291" s="170"/>
      <c r="N4291" s="170"/>
      <c r="O4291" s="170"/>
      <c r="P4291" s="170"/>
      <c r="Q4291" s="170"/>
      <c r="R4291" s="170"/>
      <c r="S4291" s="170"/>
      <c r="T4291" s="170"/>
      <c r="U4291" s="170"/>
      <c r="V4291" s="170"/>
      <c r="W4291" s="170"/>
      <c r="X4291" s="174"/>
      <c r="Y4291" s="170"/>
      <c r="Z4291" s="170"/>
      <c r="AA4291" s="170"/>
      <c r="AB4291" s="170"/>
      <c r="AC4291" s="170"/>
      <c r="AD4291" s="174"/>
      <c r="AE4291" s="170"/>
      <c r="AF4291" s="170"/>
      <c r="AI4291" s="170"/>
      <c r="AJ4291" s="170"/>
      <c r="AK4291" s="170"/>
      <c r="AL4291" s="170"/>
      <c r="AM4291" s="170"/>
      <c r="AN4291" s="170"/>
    </row>
    <row r="4292" spans="1:40" ht="52.5" customHeight="1" x14ac:dyDescent="0.2">
      <c r="A4292" s="170"/>
      <c r="B4292" s="170"/>
      <c r="C4292" s="170"/>
      <c r="D4292" s="170"/>
      <c r="E4292" s="170"/>
      <c r="F4292" s="170"/>
      <c r="G4292" s="170"/>
      <c r="H4292" s="170"/>
      <c r="I4292" s="170"/>
      <c r="J4292" s="170"/>
      <c r="K4292" s="170"/>
      <c r="L4292" s="170"/>
      <c r="M4292" s="170"/>
      <c r="N4292" s="170"/>
      <c r="O4292" s="170"/>
      <c r="P4292" s="170"/>
      <c r="Q4292" s="170"/>
      <c r="R4292" s="170"/>
      <c r="S4292" s="170"/>
      <c r="T4292" s="170"/>
      <c r="U4292" s="170"/>
      <c r="V4292" s="170"/>
      <c r="W4292" s="170"/>
      <c r="X4292" s="174"/>
      <c r="Y4292" s="170"/>
      <c r="Z4292" s="170"/>
      <c r="AA4292" s="170"/>
      <c r="AB4292" s="170"/>
      <c r="AC4292" s="170"/>
      <c r="AD4292" s="174"/>
      <c r="AE4292" s="170"/>
      <c r="AF4292" s="170"/>
      <c r="AI4292" s="170"/>
      <c r="AJ4292" s="170"/>
      <c r="AK4292" s="170"/>
      <c r="AL4292" s="170"/>
      <c r="AM4292" s="170"/>
      <c r="AN4292" s="170"/>
    </row>
    <row r="4293" spans="1:40" ht="52.5" customHeight="1" x14ac:dyDescent="0.2">
      <c r="A4293" s="170"/>
      <c r="B4293" s="170"/>
      <c r="C4293" s="170"/>
      <c r="D4293" s="170"/>
      <c r="E4293" s="170"/>
      <c r="F4293" s="170"/>
      <c r="G4293" s="170"/>
      <c r="H4293" s="170"/>
      <c r="I4293" s="170"/>
      <c r="J4293" s="170"/>
      <c r="K4293" s="170"/>
      <c r="L4293" s="170"/>
      <c r="M4293" s="170"/>
      <c r="N4293" s="170"/>
      <c r="O4293" s="170"/>
      <c r="P4293" s="170"/>
      <c r="Q4293" s="170"/>
      <c r="R4293" s="170"/>
      <c r="S4293" s="170"/>
      <c r="T4293" s="170"/>
      <c r="U4293" s="170"/>
      <c r="V4293" s="170"/>
      <c r="W4293" s="170"/>
      <c r="X4293" s="174"/>
      <c r="Y4293" s="170"/>
      <c r="Z4293" s="170"/>
      <c r="AA4293" s="170"/>
      <c r="AB4293" s="170"/>
      <c r="AC4293" s="170"/>
      <c r="AD4293" s="174"/>
      <c r="AE4293" s="170"/>
      <c r="AF4293" s="170"/>
      <c r="AI4293" s="170"/>
      <c r="AJ4293" s="170"/>
      <c r="AK4293" s="170"/>
      <c r="AL4293" s="170"/>
      <c r="AM4293" s="170"/>
      <c r="AN4293" s="170"/>
    </row>
    <row r="4294" spans="1:40" ht="52.5" customHeight="1" x14ac:dyDescent="0.2">
      <c r="A4294" s="170"/>
      <c r="B4294" s="170"/>
      <c r="C4294" s="170"/>
      <c r="D4294" s="170"/>
      <c r="E4294" s="170"/>
      <c r="F4294" s="170"/>
      <c r="G4294" s="170"/>
      <c r="H4294" s="170"/>
      <c r="I4294" s="170"/>
      <c r="J4294" s="170"/>
      <c r="K4294" s="170"/>
      <c r="L4294" s="170"/>
      <c r="M4294" s="170"/>
      <c r="N4294" s="170"/>
      <c r="O4294" s="170"/>
      <c r="P4294" s="170"/>
      <c r="Q4294" s="170"/>
      <c r="R4294" s="170"/>
      <c r="S4294" s="170"/>
      <c r="T4294" s="170"/>
      <c r="U4294" s="170"/>
      <c r="V4294" s="170"/>
      <c r="W4294" s="170"/>
      <c r="X4294" s="174"/>
      <c r="Y4294" s="170"/>
      <c r="Z4294" s="170"/>
      <c r="AA4294" s="170"/>
      <c r="AB4294" s="170"/>
      <c r="AC4294" s="170"/>
      <c r="AD4294" s="174"/>
      <c r="AE4294" s="170"/>
      <c r="AF4294" s="170"/>
      <c r="AI4294" s="170"/>
      <c r="AJ4294" s="170"/>
      <c r="AK4294" s="170"/>
      <c r="AL4294" s="170"/>
      <c r="AM4294" s="170"/>
      <c r="AN4294" s="170"/>
    </row>
    <row r="4295" spans="1:40" ht="52.5" customHeight="1" x14ac:dyDescent="0.2">
      <c r="A4295" s="170"/>
      <c r="B4295" s="170"/>
      <c r="C4295" s="170"/>
      <c r="D4295" s="170"/>
      <c r="E4295" s="170"/>
      <c r="F4295" s="170"/>
      <c r="G4295" s="170"/>
      <c r="H4295" s="170"/>
      <c r="I4295" s="170"/>
      <c r="J4295" s="170"/>
      <c r="K4295" s="170"/>
      <c r="L4295" s="170"/>
      <c r="M4295" s="170"/>
      <c r="N4295" s="170"/>
      <c r="O4295" s="170"/>
      <c r="P4295" s="170"/>
      <c r="Q4295" s="170"/>
      <c r="R4295" s="170"/>
      <c r="S4295" s="170"/>
      <c r="T4295" s="170"/>
      <c r="U4295" s="170"/>
      <c r="V4295" s="170"/>
      <c r="W4295" s="170"/>
      <c r="X4295" s="174"/>
      <c r="Y4295" s="170"/>
      <c r="Z4295" s="170"/>
      <c r="AA4295" s="170"/>
      <c r="AB4295" s="170"/>
      <c r="AC4295" s="170"/>
      <c r="AD4295" s="174"/>
      <c r="AE4295" s="170"/>
      <c r="AF4295" s="170"/>
      <c r="AI4295" s="170"/>
      <c r="AJ4295" s="170"/>
      <c r="AK4295" s="170"/>
      <c r="AL4295" s="170"/>
      <c r="AM4295" s="170"/>
      <c r="AN4295" s="170"/>
    </row>
    <row r="4296" spans="1:40" ht="52.5" customHeight="1" x14ac:dyDescent="0.2">
      <c r="A4296" s="170"/>
      <c r="B4296" s="170"/>
      <c r="C4296" s="170"/>
      <c r="D4296" s="170"/>
      <c r="E4296" s="170"/>
      <c r="F4296" s="170"/>
      <c r="G4296" s="170"/>
      <c r="H4296" s="170"/>
      <c r="I4296" s="170"/>
      <c r="J4296" s="170"/>
      <c r="K4296" s="170"/>
      <c r="L4296" s="170"/>
      <c r="M4296" s="170"/>
      <c r="N4296" s="170"/>
      <c r="O4296" s="170"/>
      <c r="P4296" s="170"/>
      <c r="Q4296" s="170"/>
      <c r="R4296" s="170"/>
      <c r="S4296" s="170"/>
      <c r="T4296" s="170"/>
      <c r="U4296" s="170"/>
      <c r="V4296" s="170"/>
      <c r="W4296" s="170"/>
      <c r="X4296" s="174"/>
      <c r="Y4296" s="170"/>
      <c r="Z4296" s="170"/>
      <c r="AA4296" s="170"/>
      <c r="AB4296" s="170"/>
      <c r="AC4296" s="170"/>
      <c r="AD4296" s="174"/>
      <c r="AE4296" s="170"/>
      <c r="AF4296" s="170"/>
      <c r="AI4296" s="170"/>
      <c r="AJ4296" s="170"/>
      <c r="AK4296" s="170"/>
      <c r="AL4296" s="170"/>
      <c r="AM4296" s="170"/>
      <c r="AN4296" s="170"/>
    </row>
    <row r="4297" spans="1:40" ht="52.5" customHeight="1" x14ac:dyDescent="0.2">
      <c r="A4297" s="170"/>
      <c r="B4297" s="170"/>
      <c r="C4297" s="170"/>
      <c r="D4297" s="170"/>
      <c r="E4297" s="170"/>
      <c r="F4297" s="170"/>
      <c r="G4297" s="170"/>
      <c r="H4297" s="170"/>
      <c r="I4297" s="170"/>
      <c r="J4297" s="170"/>
      <c r="K4297" s="170"/>
      <c r="L4297" s="170"/>
      <c r="M4297" s="170"/>
      <c r="N4297" s="170"/>
      <c r="O4297" s="170"/>
      <c r="P4297" s="170"/>
      <c r="Q4297" s="170"/>
      <c r="R4297" s="170"/>
      <c r="S4297" s="170"/>
      <c r="T4297" s="170"/>
      <c r="U4297" s="170"/>
      <c r="V4297" s="170"/>
      <c r="W4297" s="170"/>
      <c r="X4297" s="174"/>
      <c r="Y4297" s="170"/>
      <c r="Z4297" s="170"/>
      <c r="AA4297" s="170"/>
      <c r="AB4297" s="170"/>
      <c r="AC4297" s="170"/>
      <c r="AD4297" s="174"/>
      <c r="AE4297" s="170"/>
      <c r="AF4297" s="170"/>
      <c r="AI4297" s="170"/>
      <c r="AJ4297" s="170"/>
      <c r="AK4297" s="170"/>
      <c r="AL4297" s="170"/>
      <c r="AM4297" s="170"/>
      <c r="AN4297" s="170"/>
    </row>
    <row r="4298" spans="1:40" ht="52.5" customHeight="1" x14ac:dyDescent="0.2">
      <c r="A4298" s="170"/>
      <c r="B4298" s="170"/>
      <c r="C4298" s="170"/>
      <c r="D4298" s="170"/>
      <c r="E4298" s="170"/>
      <c r="F4298" s="170"/>
      <c r="G4298" s="170"/>
      <c r="H4298" s="170"/>
      <c r="I4298" s="170"/>
      <c r="J4298" s="170"/>
      <c r="K4298" s="170"/>
      <c r="L4298" s="170"/>
      <c r="M4298" s="170"/>
      <c r="N4298" s="170"/>
      <c r="O4298" s="170"/>
      <c r="P4298" s="170"/>
      <c r="Q4298" s="170"/>
      <c r="R4298" s="170"/>
      <c r="S4298" s="170"/>
      <c r="T4298" s="170"/>
      <c r="U4298" s="170"/>
      <c r="V4298" s="170"/>
      <c r="W4298" s="170"/>
      <c r="X4298" s="174"/>
      <c r="Y4298" s="170"/>
      <c r="Z4298" s="170"/>
      <c r="AA4298" s="170"/>
      <c r="AB4298" s="170"/>
      <c r="AC4298" s="170"/>
      <c r="AD4298" s="174"/>
      <c r="AE4298" s="170"/>
      <c r="AF4298" s="170"/>
      <c r="AI4298" s="170"/>
      <c r="AJ4298" s="170"/>
      <c r="AK4298" s="170"/>
      <c r="AL4298" s="170"/>
      <c r="AM4298" s="170"/>
      <c r="AN4298" s="170"/>
    </row>
    <row r="4299" spans="1:40" ht="52.5" customHeight="1" x14ac:dyDescent="0.2">
      <c r="A4299" s="170"/>
      <c r="B4299" s="170"/>
      <c r="C4299" s="170"/>
      <c r="D4299" s="170"/>
      <c r="E4299" s="170"/>
      <c r="F4299" s="170"/>
      <c r="G4299" s="170"/>
      <c r="H4299" s="170"/>
      <c r="I4299" s="170"/>
      <c r="J4299" s="170"/>
      <c r="K4299" s="170"/>
      <c r="L4299" s="170"/>
      <c r="M4299" s="170"/>
      <c r="N4299" s="170"/>
      <c r="O4299" s="170"/>
      <c r="P4299" s="170"/>
      <c r="Q4299" s="170"/>
      <c r="R4299" s="170"/>
      <c r="S4299" s="170"/>
      <c r="T4299" s="170"/>
      <c r="U4299" s="170"/>
      <c r="V4299" s="170"/>
      <c r="W4299" s="170"/>
      <c r="X4299" s="174"/>
      <c r="Y4299" s="170"/>
      <c r="Z4299" s="170"/>
      <c r="AA4299" s="170"/>
      <c r="AB4299" s="170"/>
      <c r="AC4299" s="170"/>
      <c r="AD4299" s="174"/>
      <c r="AE4299" s="170"/>
      <c r="AF4299" s="170"/>
      <c r="AI4299" s="170"/>
      <c r="AJ4299" s="170"/>
      <c r="AK4299" s="170"/>
      <c r="AL4299" s="170"/>
      <c r="AM4299" s="170"/>
      <c r="AN4299" s="170"/>
    </row>
    <row r="4300" spans="1:40" ht="52.5" customHeight="1" x14ac:dyDescent="0.2">
      <c r="A4300" s="170"/>
      <c r="B4300" s="170"/>
      <c r="C4300" s="170"/>
      <c r="D4300" s="170"/>
      <c r="E4300" s="170"/>
      <c r="F4300" s="170"/>
      <c r="G4300" s="170"/>
      <c r="H4300" s="170"/>
      <c r="I4300" s="170"/>
      <c r="J4300" s="170"/>
      <c r="K4300" s="170"/>
      <c r="L4300" s="170"/>
      <c r="M4300" s="170"/>
      <c r="N4300" s="170"/>
      <c r="O4300" s="170"/>
      <c r="P4300" s="170"/>
      <c r="Q4300" s="170"/>
      <c r="R4300" s="170"/>
      <c r="S4300" s="170"/>
      <c r="T4300" s="170"/>
      <c r="U4300" s="170"/>
      <c r="V4300" s="170"/>
      <c r="W4300" s="170"/>
      <c r="X4300" s="174"/>
      <c r="Y4300" s="170"/>
      <c r="Z4300" s="170"/>
      <c r="AA4300" s="170"/>
      <c r="AB4300" s="170"/>
      <c r="AC4300" s="170"/>
      <c r="AD4300" s="174"/>
      <c r="AE4300" s="170"/>
      <c r="AF4300" s="170"/>
      <c r="AI4300" s="170"/>
      <c r="AJ4300" s="170"/>
      <c r="AK4300" s="170"/>
      <c r="AL4300" s="170"/>
      <c r="AM4300" s="170"/>
      <c r="AN4300" s="170"/>
    </row>
    <row r="4301" spans="1:40" ht="52.5" customHeight="1" x14ac:dyDescent="0.2">
      <c r="A4301" s="170"/>
      <c r="B4301" s="170"/>
      <c r="C4301" s="170"/>
      <c r="D4301" s="170"/>
      <c r="E4301" s="170"/>
      <c r="F4301" s="170"/>
      <c r="G4301" s="170"/>
      <c r="H4301" s="170"/>
      <c r="I4301" s="170"/>
      <c r="J4301" s="170"/>
      <c r="K4301" s="170"/>
      <c r="L4301" s="170"/>
      <c r="M4301" s="170"/>
      <c r="N4301" s="170"/>
      <c r="O4301" s="170"/>
      <c r="P4301" s="170"/>
      <c r="Q4301" s="170"/>
      <c r="R4301" s="170"/>
      <c r="S4301" s="170"/>
      <c r="T4301" s="170"/>
      <c r="U4301" s="170"/>
      <c r="V4301" s="170"/>
      <c r="W4301" s="170"/>
      <c r="X4301" s="174"/>
      <c r="Y4301" s="170"/>
      <c r="Z4301" s="170"/>
      <c r="AA4301" s="170"/>
      <c r="AB4301" s="170"/>
      <c r="AC4301" s="170"/>
      <c r="AD4301" s="174"/>
      <c r="AE4301" s="170"/>
      <c r="AF4301" s="170"/>
      <c r="AI4301" s="170"/>
      <c r="AJ4301" s="170"/>
      <c r="AK4301" s="170"/>
      <c r="AL4301" s="170"/>
      <c r="AM4301" s="170"/>
      <c r="AN4301" s="170"/>
    </row>
    <row r="4302" spans="1:40" ht="52.5" customHeight="1" x14ac:dyDescent="0.2">
      <c r="A4302" s="170"/>
      <c r="B4302" s="170"/>
      <c r="C4302" s="170"/>
      <c r="D4302" s="170"/>
      <c r="E4302" s="170"/>
      <c r="F4302" s="170"/>
      <c r="G4302" s="170"/>
      <c r="H4302" s="170"/>
      <c r="I4302" s="170"/>
      <c r="J4302" s="170"/>
      <c r="K4302" s="170"/>
      <c r="L4302" s="170"/>
      <c r="M4302" s="170"/>
      <c r="N4302" s="170"/>
      <c r="O4302" s="170"/>
      <c r="P4302" s="170"/>
      <c r="Q4302" s="170"/>
      <c r="R4302" s="170"/>
      <c r="S4302" s="170"/>
      <c r="T4302" s="170"/>
      <c r="U4302" s="170"/>
      <c r="V4302" s="170"/>
      <c r="W4302" s="170"/>
      <c r="X4302" s="174"/>
      <c r="Y4302" s="170"/>
      <c r="Z4302" s="170"/>
      <c r="AA4302" s="170"/>
      <c r="AB4302" s="170"/>
      <c r="AC4302" s="170"/>
      <c r="AD4302" s="174"/>
      <c r="AE4302" s="170"/>
      <c r="AF4302" s="170"/>
      <c r="AI4302" s="170"/>
      <c r="AJ4302" s="170"/>
      <c r="AK4302" s="170"/>
      <c r="AL4302" s="170"/>
      <c r="AM4302" s="170"/>
      <c r="AN4302" s="170"/>
    </row>
    <row r="4303" spans="1:40" ht="52.5" customHeight="1" x14ac:dyDescent="0.2">
      <c r="A4303" s="170"/>
      <c r="B4303" s="170"/>
      <c r="C4303" s="170"/>
      <c r="D4303" s="170"/>
      <c r="E4303" s="170"/>
      <c r="F4303" s="170"/>
      <c r="G4303" s="170"/>
      <c r="H4303" s="170"/>
      <c r="I4303" s="170"/>
      <c r="J4303" s="170"/>
      <c r="K4303" s="170"/>
      <c r="L4303" s="170"/>
      <c r="M4303" s="170"/>
      <c r="N4303" s="170"/>
      <c r="O4303" s="170"/>
      <c r="P4303" s="170"/>
      <c r="Q4303" s="170"/>
      <c r="R4303" s="170"/>
      <c r="S4303" s="170"/>
      <c r="T4303" s="170"/>
      <c r="U4303" s="170"/>
      <c r="V4303" s="170"/>
      <c r="W4303" s="170"/>
      <c r="X4303" s="174"/>
      <c r="Y4303" s="170"/>
      <c r="Z4303" s="170"/>
      <c r="AA4303" s="170"/>
      <c r="AB4303" s="170"/>
      <c r="AC4303" s="170"/>
      <c r="AD4303" s="174"/>
      <c r="AE4303" s="170"/>
      <c r="AF4303" s="170"/>
      <c r="AI4303" s="170"/>
      <c r="AJ4303" s="170"/>
      <c r="AK4303" s="170"/>
      <c r="AL4303" s="170"/>
      <c r="AM4303" s="170"/>
      <c r="AN4303" s="170"/>
    </row>
    <row r="4304" spans="1:40" ht="52.5" customHeight="1" x14ac:dyDescent="0.2">
      <c r="A4304" s="170"/>
      <c r="B4304" s="170"/>
      <c r="C4304" s="170"/>
      <c r="D4304" s="170"/>
      <c r="E4304" s="170"/>
      <c r="F4304" s="170"/>
      <c r="G4304" s="170"/>
      <c r="H4304" s="170"/>
      <c r="I4304" s="170"/>
      <c r="J4304" s="170"/>
      <c r="K4304" s="170"/>
      <c r="L4304" s="170"/>
      <c r="M4304" s="170"/>
      <c r="N4304" s="170"/>
      <c r="O4304" s="170"/>
      <c r="P4304" s="170"/>
      <c r="Q4304" s="170"/>
      <c r="R4304" s="170"/>
      <c r="S4304" s="170"/>
      <c r="T4304" s="170"/>
      <c r="U4304" s="170"/>
      <c r="V4304" s="170"/>
      <c r="W4304" s="170"/>
      <c r="X4304" s="174"/>
      <c r="Y4304" s="170"/>
      <c r="Z4304" s="170"/>
      <c r="AA4304" s="170"/>
      <c r="AB4304" s="170"/>
      <c r="AC4304" s="170"/>
      <c r="AD4304" s="174"/>
      <c r="AE4304" s="170"/>
      <c r="AF4304" s="170"/>
      <c r="AI4304" s="170"/>
      <c r="AJ4304" s="170"/>
      <c r="AK4304" s="170"/>
      <c r="AL4304" s="170"/>
      <c r="AM4304" s="170"/>
      <c r="AN4304" s="170"/>
    </row>
    <row r="4305" spans="1:40" ht="52.5" customHeight="1" x14ac:dyDescent="0.2">
      <c r="A4305" s="170"/>
      <c r="B4305" s="170"/>
      <c r="C4305" s="170"/>
      <c r="D4305" s="170"/>
      <c r="E4305" s="170"/>
      <c r="F4305" s="170"/>
      <c r="G4305" s="170"/>
      <c r="H4305" s="170"/>
      <c r="I4305" s="170"/>
      <c r="J4305" s="170"/>
      <c r="K4305" s="170"/>
      <c r="L4305" s="170"/>
      <c r="M4305" s="170"/>
      <c r="N4305" s="170"/>
      <c r="O4305" s="170"/>
      <c r="P4305" s="170"/>
      <c r="Q4305" s="170"/>
      <c r="R4305" s="170"/>
      <c r="S4305" s="170"/>
      <c r="T4305" s="170"/>
      <c r="U4305" s="170"/>
      <c r="V4305" s="170"/>
      <c r="W4305" s="170"/>
      <c r="X4305" s="174"/>
      <c r="Y4305" s="170"/>
      <c r="Z4305" s="170"/>
      <c r="AA4305" s="170"/>
      <c r="AB4305" s="170"/>
      <c r="AC4305" s="170"/>
      <c r="AD4305" s="174"/>
      <c r="AE4305" s="170"/>
      <c r="AF4305" s="170"/>
      <c r="AI4305" s="170"/>
      <c r="AJ4305" s="170"/>
      <c r="AK4305" s="170"/>
      <c r="AL4305" s="170"/>
      <c r="AM4305" s="170"/>
      <c r="AN4305" s="170"/>
    </row>
    <row r="4306" spans="1:40" ht="52.5" customHeight="1" x14ac:dyDescent="0.2">
      <c r="A4306" s="170"/>
      <c r="B4306" s="170"/>
      <c r="C4306" s="170"/>
      <c r="D4306" s="170"/>
      <c r="E4306" s="170"/>
      <c r="F4306" s="170"/>
      <c r="G4306" s="170"/>
      <c r="H4306" s="170"/>
      <c r="I4306" s="170"/>
      <c r="J4306" s="170"/>
      <c r="K4306" s="170"/>
      <c r="L4306" s="170"/>
      <c r="M4306" s="170"/>
      <c r="N4306" s="170"/>
      <c r="O4306" s="170"/>
      <c r="P4306" s="170"/>
      <c r="Q4306" s="170"/>
      <c r="R4306" s="170"/>
      <c r="S4306" s="170"/>
      <c r="T4306" s="170"/>
      <c r="U4306" s="170"/>
      <c r="V4306" s="170"/>
      <c r="W4306" s="170"/>
      <c r="X4306" s="174"/>
      <c r="Y4306" s="170"/>
      <c r="Z4306" s="170"/>
      <c r="AA4306" s="170"/>
      <c r="AB4306" s="170"/>
      <c r="AC4306" s="170"/>
      <c r="AD4306" s="174"/>
      <c r="AE4306" s="170"/>
      <c r="AF4306" s="170"/>
      <c r="AI4306" s="170"/>
      <c r="AJ4306" s="170"/>
      <c r="AK4306" s="170"/>
      <c r="AL4306" s="170"/>
      <c r="AM4306" s="170"/>
      <c r="AN4306" s="170"/>
    </row>
    <row r="4307" spans="1:40" ht="52.5" customHeight="1" x14ac:dyDescent="0.2">
      <c r="A4307" s="170"/>
      <c r="B4307" s="170"/>
      <c r="C4307" s="170"/>
      <c r="D4307" s="170"/>
      <c r="E4307" s="170"/>
      <c r="F4307" s="170"/>
      <c r="G4307" s="170"/>
      <c r="H4307" s="170"/>
      <c r="I4307" s="170"/>
      <c r="J4307" s="170"/>
      <c r="K4307" s="170"/>
      <c r="L4307" s="170"/>
      <c r="M4307" s="170"/>
      <c r="N4307" s="170"/>
      <c r="O4307" s="170"/>
      <c r="P4307" s="170"/>
      <c r="Q4307" s="170"/>
      <c r="R4307" s="170"/>
      <c r="S4307" s="170"/>
      <c r="T4307" s="170"/>
      <c r="U4307" s="170"/>
      <c r="V4307" s="170"/>
      <c r="W4307" s="170"/>
      <c r="X4307" s="174"/>
      <c r="Y4307" s="170"/>
      <c r="Z4307" s="170"/>
      <c r="AA4307" s="170"/>
      <c r="AB4307" s="170"/>
      <c r="AC4307" s="170"/>
      <c r="AD4307" s="174"/>
      <c r="AE4307" s="170"/>
      <c r="AF4307" s="170"/>
      <c r="AI4307" s="170"/>
      <c r="AJ4307" s="170"/>
      <c r="AK4307" s="170"/>
      <c r="AL4307" s="170"/>
      <c r="AM4307" s="170"/>
      <c r="AN4307" s="170"/>
    </row>
    <row r="4308" spans="1:40" ht="52.5" customHeight="1" x14ac:dyDescent="0.2">
      <c r="A4308" s="170"/>
      <c r="B4308" s="170"/>
      <c r="C4308" s="170"/>
      <c r="D4308" s="170"/>
      <c r="E4308" s="170"/>
      <c r="F4308" s="170"/>
      <c r="G4308" s="170"/>
      <c r="H4308" s="170"/>
      <c r="I4308" s="170"/>
      <c r="J4308" s="170"/>
      <c r="K4308" s="170"/>
      <c r="L4308" s="170"/>
      <c r="M4308" s="170"/>
      <c r="N4308" s="170"/>
      <c r="O4308" s="170"/>
      <c r="P4308" s="170"/>
      <c r="Q4308" s="170"/>
      <c r="R4308" s="170"/>
      <c r="S4308" s="170"/>
      <c r="T4308" s="170"/>
      <c r="U4308" s="170"/>
      <c r="V4308" s="170"/>
      <c r="W4308" s="170"/>
      <c r="X4308" s="174"/>
      <c r="Y4308" s="170"/>
      <c r="Z4308" s="170"/>
      <c r="AA4308" s="170"/>
      <c r="AB4308" s="170"/>
      <c r="AC4308" s="170"/>
      <c r="AD4308" s="174"/>
      <c r="AE4308" s="170"/>
      <c r="AF4308" s="170"/>
      <c r="AI4308" s="170"/>
      <c r="AJ4308" s="170"/>
      <c r="AK4308" s="170"/>
      <c r="AL4308" s="170"/>
      <c r="AM4308" s="170"/>
      <c r="AN4308" s="170"/>
    </row>
    <row r="4309" spans="1:40" ht="52.5" customHeight="1" x14ac:dyDescent="0.2">
      <c r="A4309" s="170"/>
      <c r="B4309" s="170"/>
      <c r="C4309" s="170"/>
      <c r="D4309" s="170"/>
      <c r="E4309" s="170"/>
      <c r="F4309" s="170"/>
      <c r="G4309" s="170"/>
      <c r="H4309" s="170"/>
      <c r="I4309" s="170"/>
      <c r="J4309" s="170"/>
      <c r="K4309" s="170"/>
      <c r="L4309" s="170"/>
      <c r="M4309" s="170"/>
      <c r="N4309" s="170"/>
      <c r="O4309" s="170"/>
      <c r="P4309" s="170"/>
      <c r="Q4309" s="170"/>
      <c r="R4309" s="170"/>
      <c r="S4309" s="170"/>
      <c r="T4309" s="170"/>
      <c r="U4309" s="170"/>
      <c r="V4309" s="170"/>
      <c r="W4309" s="170"/>
      <c r="X4309" s="174"/>
      <c r="Y4309" s="170"/>
      <c r="Z4309" s="170"/>
      <c r="AA4309" s="170"/>
      <c r="AB4309" s="170"/>
      <c r="AC4309" s="170"/>
      <c r="AD4309" s="174"/>
      <c r="AE4309" s="170"/>
      <c r="AF4309" s="170"/>
      <c r="AI4309" s="170"/>
      <c r="AJ4309" s="170"/>
      <c r="AK4309" s="170"/>
      <c r="AL4309" s="170"/>
      <c r="AM4309" s="170"/>
      <c r="AN4309" s="170"/>
    </row>
    <row r="4310" spans="1:40" ht="52.5" customHeight="1" x14ac:dyDescent="0.2">
      <c r="A4310" s="170"/>
      <c r="B4310" s="170"/>
      <c r="C4310" s="170"/>
      <c r="D4310" s="170"/>
      <c r="E4310" s="170"/>
      <c r="F4310" s="170"/>
      <c r="G4310" s="170"/>
      <c r="H4310" s="170"/>
      <c r="I4310" s="170"/>
      <c r="J4310" s="170"/>
      <c r="K4310" s="170"/>
      <c r="L4310" s="170"/>
      <c r="M4310" s="170"/>
      <c r="N4310" s="170"/>
      <c r="O4310" s="170"/>
      <c r="P4310" s="170"/>
      <c r="Q4310" s="170"/>
      <c r="R4310" s="170"/>
      <c r="S4310" s="170"/>
      <c r="T4310" s="170"/>
      <c r="U4310" s="170"/>
      <c r="V4310" s="170"/>
      <c r="W4310" s="170"/>
      <c r="X4310" s="174"/>
      <c r="Y4310" s="170"/>
      <c r="Z4310" s="170"/>
      <c r="AA4310" s="170"/>
      <c r="AB4310" s="170"/>
      <c r="AC4310" s="170"/>
      <c r="AD4310" s="174"/>
      <c r="AE4310" s="170"/>
      <c r="AF4310" s="170"/>
      <c r="AI4310" s="170"/>
      <c r="AJ4310" s="170"/>
      <c r="AK4310" s="170"/>
      <c r="AL4310" s="170"/>
      <c r="AM4310" s="170"/>
      <c r="AN4310" s="170"/>
    </row>
    <row r="4311" spans="1:40" ht="52.5" customHeight="1" x14ac:dyDescent="0.2">
      <c r="A4311" s="170"/>
      <c r="B4311" s="170"/>
      <c r="C4311" s="170"/>
      <c r="D4311" s="170"/>
      <c r="E4311" s="170"/>
      <c r="F4311" s="170"/>
      <c r="G4311" s="170"/>
      <c r="H4311" s="170"/>
      <c r="I4311" s="170"/>
      <c r="J4311" s="170"/>
      <c r="K4311" s="170"/>
      <c r="L4311" s="170"/>
      <c r="M4311" s="170"/>
      <c r="N4311" s="170"/>
      <c r="O4311" s="170"/>
      <c r="P4311" s="170"/>
      <c r="Q4311" s="170"/>
      <c r="R4311" s="170"/>
      <c r="S4311" s="170"/>
      <c r="T4311" s="170"/>
      <c r="U4311" s="170"/>
      <c r="V4311" s="170"/>
      <c r="W4311" s="170"/>
      <c r="X4311" s="174"/>
      <c r="Y4311" s="170"/>
      <c r="Z4311" s="170"/>
      <c r="AA4311" s="170"/>
      <c r="AB4311" s="170"/>
      <c r="AC4311" s="170"/>
      <c r="AD4311" s="174"/>
      <c r="AE4311" s="170"/>
      <c r="AF4311" s="170"/>
      <c r="AI4311" s="170"/>
      <c r="AJ4311" s="170"/>
      <c r="AK4311" s="170"/>
      <c r="AL4311" s="170"/>
      <c r="AM4311" s="170"/>
      <c r="AN4311" s="170"/>
    </row>
    <row r="4312" spans="1:40" ht="52.5" customHeight="1" x14ac:dyDescent="0.2">
      <c r="A4312" s="170"/>
      <c r="B4312" s="170"/>
      <c r="C4312" s="170"/>
      <c r="D4312" s="170"/>
      <c r="E4312" s="170"/>
      <c r="F4312" s="170"/>
      <c r="G4312" s="170"/>
      <c r="H4312" s="170"/>
      <c r="I4312" s="170"/>
      <c r="J4312" s="170"/>
      <c r="K4312" s="170"/>
      <c r="L4312" s="170"/>
      <c r="M4312" s="170"/>
      <c r="N4312" s="170"/>
      <c r="O4312" s="170"/>
      <c r="P4312" s="170"/>
      <c r="Q4312" s="170"/>
      <c r="R4312" s="170"/>
      <c r="S4312" s="170"/>
      <c r="T4312" s="170"/>
      <c r="U4312" s="170"/>
      <c r="V4312" s="170"/>
      <c r="W4312" s="170"/>
      <c r="X4312" s="174"/>
      <c r="Y4312" s="170"/>
      <c r="Z4312" s="170"/>
      <c r="AA4312" s="170"/>
      <c r="AB4312" s="170"/>
      <c r="AC4312" s="170"/>
      <c r="AD4312" s="174"/>
      <c r="AE4312" s="170"/>
      <c r="AF4312" s="170"/>
      <c r="AI4312" s="170"/>
      <c r="AJ4312" s="170"/>
      <c r="AK4312" s="170"/>
      <c r="AL4312" s="170"/>
      <c r="AM4312" s="170"/>
      <c r="AN4312" s="170"/>
    </row>
    <row r="4313" spans="1:40" ht="52.5" customHeight="1" x14ac:dyDescent="0.2">
      <c r="A4313" s="170"/>
      <c r="B4313" s="170"/>
      <c r="C4313" s="170"/>
      <c r="D4313" s="170"/>
      <c r="E4313" s="170"/>
      <c r="F4313" s="170"/>
      <c r="G4313" s="170"/>
      <c r="H4313" s="170"/>
      <c r="I4313" s="170"/>
      <c r="J4313" s="170"/>
      <c r="K4313" s="170"/>
      <c r="L4313" s="170"/>
      <c r="M4313" s="170"/>
      <c r="N4313" s="170"/>
      <c r="O4313" s="170"/>
      <c r="P4313" s="170"/>
      <c r="Q4313" s="170"/>
      <c r="R4313" s="170"/>
      <c r="S4313" s="170"/>
      <c r="T4313" s="170"/>
      <c r="U4313" s="170"/>
      <c r="V4313" s="170"/>
      <c r="W4313" s="170"/>
      <c r="X4313" s="174"/>
      <c r="Y4313" s="170"/>
      <c r="Z4313" s="170"/>
      <c r="AA4313" s="170"/>
      <c r="AB4313" s="170"/>
      <c r="AC4313" s="170"/>
      <c r="AD4313" s="174"/>
      <c r="AE4313" s="170"/>
      <c r="AF4313" s="170"/>
      <c r="AI4313" s="170"/>
      <c r="AJ4313" s="170"/>
      <c r="AK4313" s="170"/>
      <c r="AL4313" s="170"/>
      <c r="AM4313" s="170"/>
      <c r="AN4313" s="170"/>
    </row>
    <row r="4314" spans="1:40" ht="52.5" customHeight="1" x14ac:dyDescent="0.2">
      <c r="A4314" s="170"/>
      <c r="B4314" s="170"/>
      <c r="C4314" s="170"/>
      <c r="D4314" s="170"/>
      <c r="E4314" s="170"/>
      <c r="F4314" s="170"/>
      <c r="G4314" s="170"/>
      <c r="H4314" s="170"/>
      <c r="I4314" s="170"/>
      <c r="J4314" s="170"/>
      <c r="K4314" s="170"/>
      <c r="L4314" s="170"/>
      <c r="M4314" s="170"/>
      <c r="N4314" s="170"/>
      <c r="O4314" s="170"/>
      <c r="P4314" s="170"/>
      <c r="Q4314" s="170"/>
      <c r="R4314" s="170"/>
      <c r="S4314" s="170"/>
      <c r="T4314" s="170"/>
      <c r="U4314" s="170"/>
      <c r="V4314" s="170"/>
      <c r="W4314" s="170"/>
      <c r="X4314" s="174"/>
      <c r="Y4314" s="170"/>
      <c r="Z4314" s="170"/>
      <c r="AA4314" s="170"/>
      <c r="AB4314" s="170"/>
      <c r="AC4314" s="170"/>
      <c r="AD4314" s="174"/>
      <c r="AE4314" s="170"/>
      <c r="AF4314" s="170"/>
      <c r="AI4314" s="170"/>
      <c r="AJ4314" s="170"/>
      <c r="AK4314" s="170"/>
      <c r="AL4314" s="170"/>
      <c r="AM4314" s="170"/>
      <c r="AN4314" s="170"/>
    </row>
    <row r="4315" spans="1:40" ht="52.5" customHeight="1" x14ac:dyDescent="0.2">
      <c r="A4315" s="170"/>
      <c r="B4315" s="170"/>
      <c r="C4315" s="170"/>
      <c r="D4315" s="170"/>
      <c r="E4315" s="170"/>
      <c r="F4315" s="170"/>
      <c r="G4315" s="170"/>
      <c r="H4315" s="170"/>
      <c r="I4315" s="170"/>
      <c r="J4315" s="170"/>
      <c r="K4315" s="170"/>
      <c r="L4315" s="170"/>
      <c r="M4315" s="170"/>
      <c r="N4315" s="170"/>
      <c r="O4315" s="170"/>
      <c r="P4315" s="170"/>
      <c r="Q4315" s="170"/>
      <c r="R4315" s="170"/>
      <c r="S4315" s="170"/>
      <c r="T4315" s="170"/>
      <c r="U4315" s="170"/>
      <c r="V4315" s="170"/>
      <c r="W4315" s="170"/>
      <c r="X4315" s="174"/>
      <c r="Y4315" s="170"/>
      <c r="Z4315" s="170"/>
      <c r="AA4315" s="170"/>
      <c r="AB4315" s="170"/>
      <c r="AC4315" s="170"/>
      <c r="AD4315" s="174"/>
      <c r="AE4315" s="170"/>
      <c r="AF4315" s="170"/>
      <c r="AI4315" s="170"/>
      <c r="AJ4315" s="170"/>
      <c r="AK4315" s="170"/>
      <c r="AL4315" s="170"/>
      <c r="AM4315" s="170"/>
      <c r="AN4315" s="170"/>
    </row>
    <row r="4316" spans="1:40" ht="52.5" customHeight="1" x14ac:dyDescent="0.2">
      <c r="A4316" s="170"/>
      <c r="B4316" s="170"/>
      <c r="C4316" s="170"/>
      <c r="D4316" s="170"/>
      <c r="E4316" s="170"/>
      <c r="F4316" s="170"/>
      <c r="G4316" s="170"/>
      <c r="H4316" s="170"/>
      <c r="I4316" s="170"/>
      <c r="J4316" s="170"/>
      <c r="K4316" s="170"/>
      <c r="L4316" s="170"/>
      <c r="M4316" s="170"/>
      <c r="N4316" s="170"/>
      <c r="O4316" s="170"/>
      <c r="P4316" s="170"/>
      <c r="Q4316" s="170"/>
      <c r="R4316" s="170"/>
      <c r="S4316" s="170"/>
      <c r="T4316" s="170"/>
      <c r="U4316" s="170"/>
      <c r="V4316" s="170"/>
      <c r="W4316" s="170"/>
      <c r="X4316" s="174"/>
      <c r="Y4316" s="170"/>
      <c r="Z4316" s="170"/>
      <c r="AA4316" s="170"/>
      <c r="AB4316" s="170"/>
      <c r="AC4316" s="170"/>
      <c r="AD4316" s="174"/>
      <c r="AE4316" s="170"/>
      <c r="AF4316" s="170"/>
      <c r="AI4316" s="170"/>
      <c r="AJ4316" s="170"/>
      <c r="AK4316" s="170"/>
      <c r="AL4316" s="170"/>
      <c r="AM4316" s="170"/>
      <c r="AN4316" s="170"/>
    </row>
    <row r="4317" spans="1:40" ht="52.5" customHeight="1" x14ac:dyDescent="0.2">
      <c r="A4317" s="170"/>
      <c r="B4317" s="170"/>
      <c r="C4317" s="170"/>
      <c r="D4317" s="170"/>
      <c r="E4317" s="170"/>
      <c r="F4317" s="170"/>
      <c r="G4317" s="170"/>
      <c r="H4317" s="170"/>
      <c r="I4317" s="170"/>
      <c r="J4317" s="170"/>
      <c r="K4317" s="170"/>
      <c r="L4317" s="170"/>
      <c r="M4317" s="170"/>
      <c r="N4317" s="170"/>
      <c r="O4317" s="170"/>
      <c r="P4317" s="170"/>
      <c r="Q4317" s="170"/>
      <c r="R4317" s="170"/>
      <c r="S4317" s="170"/>
      <c r="T4317" s="170"/>
      <c r="U4317" s="170"/>
      <c r="V4317" s="170"/>
      <c r="W4317" s="170"/>
      <c r="X4317" s="174"/>
      <c r="Y4317" s="170"/>
      <c r="Z4317" s="170"/>
      <c r="AA4317" s="170"/>
      <c r="AB4317" s="170"/>
      <c r="AC4317" s="170"/>
      <c r="AD4317" s="174"/>
      <c r="AE4317" s="170"/>
      <c r="AF4317" s="170"/>
      <c r="AI4317" s="170"/>
      <c r="AJ4317" s="170"/>
      <c r="AK4317" s="170"/>
      <c r="AL4317" s="170"/>
      <c r="AM4317" s="170"/>
      <c r="AN4317" s="170"/>
    </row>
    <row r="4318" spans="1:40" ht="52.5" customHeight="1" x14ac:dyDescent="0.2">
      <c r="A4318" s="170"/>
      <c r="B4318" s="170"/>
      <c r="C4318" s="170"/>
      <c r="D4318" s="170"/>
      <c r="E4318" s="170"/>
      <c r="F4318" s="170"/>
      <c r="G4318" s="170"/>
      <c r="H4318" s="170"/>
      <c r="I4318" s="170"/>
      <c r="J4318" s="170"/>
      <c r="K4318" s="170"/>
      <c r="L4318" s="170"/>
      <c r="M4318" s="170"/>
      <c r="N4318" s="170"/>
      <c r="O4318" s="170"/>
      <c r="P4318" s="170"/>
      <c r="Q4318" s="170"/>
      <c r="R4318" s="170"/>
      <c r="S4318" s="170"/>
      <c r="T4318" s="170"/>
      <c r="U4318" s="170"/>
      <c r="V4318" s="170"/>
      <c r="W4318" s="170"/>
      <c r="X4318" s="174"/>
      <c r="Y4318" s="170"/>
      <c r="Z4318" s="170"/>
      <c r="AA4318" s="170"/>
      <c r="AB4318" s="170"/>
      <c r="AC4318" s="170"/>
      <c r="AD4318" s="174"/>
      <c r="AE4318" s="170"/>
      <c r="AF4318" s="170"/>
      <c r="AI4318" s="170"/>
      <c r="AJ4318" s="170"/>
      <c r="AK4318" s="170"/>
      <c r="AL4318" s="170"/>
      <c r="AM4318" s="170"/>
      <c r="AN4318" s="170"/>
    </row>
    <row r="4319" spans="1:40" ht="52.5" customHeight="1" x14ac:dyDescent="0.2">
      <c r="A4319" s="170"/>
      <c r="B4319" s="170"/>
      <c r="C4319" s="170"/>
      <c r="D4319" s="170"/>
      <c r="E4319" s="170"/>
      <c r="F4319" s="170"/>
      <c r="G4319" s="170"/>
      <c r="H4319" s="170"/>
      <c r="I4319" s="170"/>
      <c r="J4319" s="170"/>
      <c r="K4319" s="170"/>
      <c r="L4319" s="170"/>
      <c r="M4319" s="170"/>
      <c r="N4319" s="170"/>
      <c r="O4319" s="170"/>
      <c r="P4319" s="170"/>
      <c r="Q4319" s="170"/>
      <c r="R4319" s="170"/>
      <c r="S4319" s="170"/>
      <c r="T4319" s="170"/>
      <c r="U4319" s="170"/>
      <c r="V4319" s="170"/>
      <c r="W4319" s="170"/>
      <c r="X4319" s="174"/>
      <c r="Y4319" s="170"/>
      <c r="Z4319" s="170"/>
      <c r="AA4319" s="170"/>
      <c r="AB4319" s="170"/>
      <c r="AC4319" s="170"/>
      <c r="AD4319" s="174"/>
      <c r="AE4319" s="170"/>
      <c r="AF4319" s="170"/>
      <c r="AI4319" s="170"/>
      <c r="AJ4319" s="170"/>
      <c r="AK4319" s="170"/>
      <c r="AL4319" s="170"/>
      <c r="AM4319" s="170"/>
      <c r="AN4319" s="170"/>
    </row>
    <row r="4320" spans="1:40" ht="52.5" customHeight="1" x14ac:dyDescent="0.2">
      <c r="A4320" s="170"/>
      <c r="B4320" s="170"/>
      <c r="C4320" s="170"/>
      <c r="D4320" s="170"/>
      <c r="E4320" s="170"/>
      <c r="F4320" s="170"/>
      <c r="G4320" s="170"/>
      <c r="H4320" s="170"/>
      <c r="I4320" s="170"/>
      <c r="J4320" s="170"/>
      <c r="K4320" s="170"/>
      <c r="L4320" s="170"/>
      <c r="M4320" s="170"/>
      <c r="N4320" s="170"/>
      <c r="O4320" s="170"/>
      <c r="P4320" s="170"/>
      <c r="Q4320" s="170"/>
      <c r="R4320" s="170"/>
      <c r="S4320" s="170"/>
      <c r="T4320" s="170"/>
      <c r="U4320" s="170"/>
      <c r="V4320" s="170"/>
      <c r="W4320" s="170"/>
      <c r="X4320" s="174"/>
      <c r="Y4320" s="170"/>
      <c r="Z4320" s="170"/>
      <c r="AA4320" s="170"/>
      <c r="AB4320" s="170"/>
      <c r="AC4320" s="170"/>
      <c r="AD4320" s="174"/>
      <c r="AE4320" s="170"/>
      <c r="AF4320" s="170"/>
      <c r="AI4320" s="170"/>
      <c r="AJ4320" s="170"/>
      <c r="AK4320" s="170"/>
      <c r="AL4320" s="170"/>
      <c r="AM4320" s="170"/>
      <c r="AN4320" s="170"/>
    </row>
    <row r="4321" spans="1:40" ht="52.5" customHeight="1" x14ac:dyDescent="0.2">
      <c r="A4321" s="170"/>
      <c r="B4321" s="170"/>
      <c r="C4321" s="170"/>
      <c r="D4321" s="170"/>
      <c r="E4321" s="170"/>
      <c r="F4321" s="170"/>
      <c r="G4321" s="170"/>
      <c r="H4321" s="170"/>
      <c r="I4321" s="170"/>
      <c r="J4321" s="170"/>
      <c r="K4321" s="170"/>
      <c r="L4321" s="170"/>
      <c r="M4321" s="170"/>
      <c r="N4321" s="170"/>
      <c r="O4321" s="170"/>
      <c r="P4321" s="170"/>
      <c r="Q4321" s="170"/>
      <c r="R4321" s="170"/>
      <c r="S4321" s="170"/>
      <c r="T4321" s="170"/>
      <c r="U4321" s="170"/>
      <c r="V4321" s="170"/>
      <c r="W4321" s="170"/>
      <c r="X4321" s="174"/>
      <c r="Y4321" s="170"/>
      <c r="Z4321" s="170"/>
      <c r="AA4321" s="170"/>
      <c r="AB4321" s="170"/>
      <c r="AC4321" s="170"/>
      <c r="AD4321" s="174"/>
      <c r="AE4321" s="170"/>
      <c r="AF4321" s="170"/>
      <c r="AI4321" s="170"/>
      <c r="AJ4321" s="170"/>
      <c r="AK4321" s="170"/>
      <c r="AL4321" s="170"/>
      <c r="AM4321" s="170"/>
      <c r="AN4321" s="170"/>
    </row>
    <row r="4322" spans="1:40" ht="52.5" customHeight="1" x14ac:dyDescent="0.2">
      <c r="A4322" s="170"/>
      <c r="B4322" s="170"/>
      <c r="C4322" s="170"/>
      <c r="D4322" s="170"/>
      <c r="E4322" s="170"/>
      <c r="F4322" s="170"/>
      <c r="G4322" s="170"/>
      <c r="H4322" s="170"/>
      <c r="I4322" s="170"/>
      <c r="J4322" s="170"/>
      <c r="K4322" s="170"/>
      <c r="L4322" s="170"/>
      <c r="M4322" s="170"/>
      <c r="N4322" s="170"/>
      <c r="O4322" s="170"/>
      <c r="P4322" s="170"/>
      <c r="Q4322" s="170"/>
      <c r="R4322" s="170"/>
      <c r="S4322" s="170"/>
      <c r="T4322" s="170"/>
      <c r="U4322" s="170"/>
      <c r="V4322" s="170"/>
      <c r="W4322" s="170"/>
      <c r="X4322" s="174"/>
      <c r="Y4322" s="170"/>
      <c r="Z4322" s="170"/>
      <c r="AA4322" s="170"/>
      <c r="AB4322" s="170"/>
      <c r="AC4322" s="170"/>
      <c r="AD4322" s="174"/>
      <c r="AE4322" s="170"/>
      <c r="AF4322" s="170"/>
      <c r="AI4322" s="170"/>
      <c r="AJ4322" s="170"/>
      <c r="AK4322" s="170"/>
      <c r="AL4322" s="170"/>
      <c r="AM4322" s="170"/>
      <c r="AN4322" s="170"/>
    </row>
    <row r="4323" spans="1:40" ht="52.5" customHeight="1" x14ac:dyDescent="0.2">
      <c r="A4323" s="170"/>
      <c r="B4323" s="170"/>
      <c r="C4323" s="170"/>
      <c r="D4323" s="170"/>
      <c r="E4323" s="170"/>
      <c r="F4323" s="170"/>
      <c r="G4323" s="170"/>
      <c r="H4323" s="170"/>
      <c r="I4323" s="170"/>
      <c r="J4323" s="170"/>
      <c r="K4323" s="170"/>
      <c r="L4323" s="170"/>
      <c r="M4323" s="170"/>
      <c r="N4323" s="170"/>
      <c r="O4323" s="170"/>
      <c r="P4323" s="170"/>
      <c r="Q4323" s="170"/>
      <c r="R4323" s="170"/>
      <c r="S4323" s="170"/>
      <c r="T4323" s="170"/>
      <c r="U4323" s="170"/>
      <c r="V4323" s="170"/>
      <c r="W4323" s="170"/>
      <c r="X4323" s="174"/>
      <c r="Y4323" s="170"/>
      <c r="Z4323" s="170"/>
      <c r="AA4323" s="170"/>
      <c r="AB4323" s="170"/>
      <c r="AC4323" s="170"/>
      <c r="AD4323" s="174"/>
      <c r="AE4323" s="170"/>
      <c r="AF4323" s="170"/>
      <c r="AI4323" s="170"/>
      <c r="AJ4323" s="170"/>
      <c r="AK4323" s="170"/>
      <c r="AL4323" s="170"/>
      <c r="AM4323" s="170"/>
      <c r="AN4323" s="170"/>
    </row>
    <row r="4324" spans="1:40" ht="52.5" customHeight="1" x14ac:dyDescent="0.2">
      <c r="A4324" s="170"/>
      <c r="B4324" s="170"/>
      <c r="C4324" s="170"/>
      <c r="D4324" s="170"/>
      <c r="E4324" s="170"/>
      <c r="F4324" s="170"/>
      <c r="G4324" s="170"/>
      <c r="H4324" s="170"/>
      <c r="I4324" s="170"/>
      <c r="J4324" s="170"/>
      <c r="K4324" s="170"/>
      <c r="L4324" s="170"/>
      <c r="M4324" s="170"/>
      <c r="N4324" s="170"/>
      <c r="O4324" s="170"/>
      <c r="P4324" s="170"/>
      <c r="Q4324" s="170"/>
      <c r="R4324" s="170"/>
      <c r="S4324" s="170"/>
      <c r="T4324" s="170"/>
      <c r="U4324" s="170"/>
      <c r="V4324" s="170"/>
      <c r="W4324" s="170"/>
      <c r="X4324" s="174"/>
      <c r="Y4324" s="170"/>
      <c r="Z4324" s="170"/>
      <c r="AA4324" s="170"/>
      <c r="AB4324" s="170"/>
      <c r="AC4324" s="170"/>
      <c r="AD4324" s="174"/>
      <c r="AE4324" s="170"/>
      <c r="AF4324" s="170"/>
      <c r="AI4324" s="170"/>
      <c r="AJ4324" s="170"/>
      <c r="AK4324" s="170"/>
      <c r="AL4324" s="170"/>
      <c r="AM4324" s="170"/>
      <c r="AN4324" s="170"/>
    </row>
    <row r="4325" spans="1:40" ht="52.5" customHeight="1" x14ac:dyDescent="0.2">
      <c r="A4325" s="170"/>
      <c r="B4325" s="170"/>
      <c r="C4325" s="170"/>
      <c r="D4325" s="170"/>
      <c r="E4325" s="170"/>
      <c r="F4325" s="170"/>
      <c r="G4325" s="170"/>
      <c r="H4325" s="170"/>
      <c r="I4325" s="170"/>
      <c r="J4325" s="170"/>
      <c r="K4325" s="170"/>
      <c r="L4325" s="170"/>
      <c r="M4325" s="170"/>
      <c r="N4325" s="170"/>
      <c r="O4325" s="170"/>
      <c r="P4325" s="170"/>
      <c r="Q4325" s="170"/>
      <c r="R4325" s="170"/>
      <c r="S4325" s="170"/>
      <c r="T4325" s="170"/>
      <c r="U4325" s="170"/>
      <c r="V4325" s="170"/>
      <c r="W4325" s="170"/>
      <c r="X4325" s="174"/>
      <c r="Y4325" s="170"/>
      <c r="Z4325" s="170"/>
      <c r="AA4325" s="170"/>
      <c r="AB4325" s="170"/>
      <c r="AC4325" s="170"/>
      <c r="AD4325" s="174"/>
      <c r="AE4325" s="170"/>
      <c r="AF4325" s="170"/>
      <c r="AI4325" s="170"/>
      <c r="AJ4325" s="170"/>
      <c r="AK4325" s="170"/>
      <c r="AL4325" s="170"/>
      <c r="AM4325" s="170"/>
      <c r="AN4325" s="170"/>
    </row>
    <row r="4326" spans="1:40" ht="52.5" customHeight="1" x14ac:dyDescent="0.2">
      <c r="A4326" s="170"/>
      <c r="B4326" s="170"/>
      <c r="C4326" s="170"/>
      <c r="D4326" s="170"/>
      <c r="E4326" s="170"/>
      <c r="F4326" s="170"/>
      <c r="G4326" s="170"/>
      <c r="H4326" s="170"/>
      <c r="I4326" s="170"/>
      <c r="J4326" s="170"/>
      <c r="K4326" s="170"/>
      <c r="L4326" s="170"/>
      <c r="M4326" s="170"/>
      <c r="N4326" s="170"/>
      <c r="O4326" s="170"/>
      <c r="P4326" s="170"/>
      <c r="Q4326" s="170"/>
      <c r="R4326" s="170"/>
      <c r="S4326" s="170"/>
      <c r="T4326" s="170"/>
      <c r="U4326" s="170"/>
      <c r="V4326" s="170"/>
      <c r="W4326" s="170"/>
      <c r="X4326" s="174"/>
      <c r="Y4326" s="170"/>
      <c r="Z4326" s="170"/>
      <c r="AA4326" s="170"/>
      <c r="AB4326" s="170"/>
      <c r="AC4326" s="170"/>
      <c r="AD4326" s="174"/>
      <c r="AE4326" s="170"/>
      <c r="AF4326" s="170"/>
      <c r="AI4326" s="170"/>
      <c r="AJ4326" s="170"/>
      <c r="AK4326" s="170"/>
      <c r="AL4326" s="170"/>
      <c r="AM4326" s="170"/>
      <c r="AN4326" s="170"/>
    </row>
    <row r="4327" spans="1:40" ht="52.5" customHeight="1" x14ac:dyDescent="0.2">
      <c r="A4327" s="170"/>
      <c r="B4327" s="170"/>
      <c r="C4327" s="170"/>
      <c r="D4327" s="170"/>
      <c r="E4327" s="170"/>
      <c r="F4327" s="170"/>
      <c r="G4327" s="170"/>
      <c r="H4327" s="170"/>
      <c r="I4327" s="170"/>
      <c r="J4327" s="170"/>
      <c r="K4327" s="170"/>
      <c r="L4327" s="170"/>
      <c r="M4327" s="170"/>
      <c r="N4327" s="170"/>
      <c r="O4327" s="170"/>
      <c r="P4327" s="170"/>
      <c r="Q4327" s="170"/>
      <c r="R4327" s="170"/>
      <c r="S4327" s="170"/>
      <c r="T4327" s="170"/>
      <c r="U4327" s="170"/>
      <c r="V4327" s="170"/>
      <c r="W4327" s="170"/>
      <c r="X4327" s="174"/>
      <c r="Y4327" s="170"/>
      <c r="Z4327" s="170"/>
      <c r="AA4327" s="170"/>
      <c r="AB4327" s="170"/>
      <c r="AC4327" s="170"/>
      <c r="AD4327" s="174"/>
      <c r="AE4327" s="170"/>
      <c r="AF4327" s="170"/>
      <c r="AI4327" s="170"/>
      <c r="AJ4327" s="170"/>
      <c r="AK4327" s="170"/>
      <c r="AL4327" s="170"/>
      <c r="AM4327" s="170"/>
      <c r="AN4327" s="170"/>
    </row>
    <row r="4328" spans="1:40" ht="52.5" customHeight="1" x14ac:dyDescent="0.2">
      <c r="A4328" s="170"/>
      <c r="B4328" s="170"/>
      <c r="C4328" s="170"/>
      <c r="D4328" s="170"/>
      <c r="E4328" s="170"/>
      <c r="F4328" s="170"/>
      <c r="G4328" s="170"/>
      <c r="H4328" s="170"/>
      <c r="I4328" s="170"/>
      <c r="J4328" s="170"/>
      <c r="K4328" s="170"/>
      <c r="L4328" s="170"/>
      <c r="M4328" s="170"/>
      <c r="N4328" s="170"/>
      <c r="O4328" s="170"/>
      <c r="P4328" s="170"/>
      <c r="Q4328" s="170"/>
      <c r="R4328" s="170"/>
      <c r="S4328" s="170"/>
      <c r="T4328" s="170"/>
      <c r="U4328" s="170"/>
      <c r="V4328" s="170"/>
      <c r="W4328" s="170"/>
      <c r="X4328" s="174"/>
      <c r="Y4328" s="170"/>
      <c r="Z4328" s="170"/>
      <c r="AA4328" s="170"/>
      <c r="AB4328" s="170"/>
      <c r="AC4328" s="170"/>
      <c r="AD4328" s="174"/>
      <c r="AE4328" s="170"/>
      <c r="AF4328" s="170"/>
      <c r="AI4328" s="170"/>
      <c r="AJ4328" s="170"/>
      <c r="AK4328" s="170"/>
      <c r="AL4328" s="170"/>
      <c r="AM4328" s="170"/>
      <c r="AN4328" s="170"/>
    </row>
    <row r="4329" spans="1:40" ht="52.5" customHeight="1" x14ac:dyDescent="0.2">
      <c r="A4329" s="170"/>
      <c r="B4329" s="170"/>
      <c r="C4329" s="170"/>
      <c r="D4329" s="170"/>
      <c r="E4329" s="170"/>
      <c r="F4329" s="170"/>
      <c r="G4329" s="170"/>
      <c r="H4329" s="170"/>
      <c r="I4329" s="170"/>
      <c r="J4329" s="170"/>
      <c r="K4329" s="170"/>
      <c r="L4329" s="170"/>
      <c r="M4329" s="170"/>
      <c r="N4329" s="170"/>
      <c r="O4329" s="170"/>
      <c r="P4329" s="170"/>
      <c r="Q4329" s="170"/>
      <c r="R4329" s="170"/>
      <c r="S4329" s="170"/>
      <c r="T4329" s="170"/>
      <c r="U4329" s="170"/>
      <c r="V4329" s="170"/>
      <c r="W4329" s="170"/>
      <c r="X4329" s="174"/>
      <c r="Y4329" s="170"/>
      <c r="Z4329" s="170"/>
      <c r="AA4329" s="170"/>
      <c r="AB4329" s="170"/>
      <c r="AC4329" s="170"/>
      <c r="AD4329" s="174"/>
      <c r="AE4329" s="170"/>
      <c r="AF4329" s="170"/>
      <c r="AI4329" s="170"/>
      <c r="AJ4329" s="170"/>
      <c r="AK4329" s="170"/>
      <c r="AL4329" s="170"/>
      <c r="AM4329" s="170"/>
      <c r="AN4329" s="170"/>
    </row>
    <row r="4330" spans="1:40" ht="52.5" customHeight="1" x14ac:dyDescent="0.2">
      <c r="A4330" s="170"/>
      <c r="B4330" s="170"/>
      <c r="C4330" s="170"/>
      <c r="D4330" s="170"/>
      <c r="E4330" s="170"/>
      <c r="F4330" s="170"/>
      <c r="G4330" s="170"/>
      <c r="H4330" s="170"/>
      <c r="I4330" s="170"/>
      <c r="J4330" s="170"/>
      <c r="K4330" s="170"/>
      <c r="L4330" s="170"/>
      <c r="M4330" s="170"/>
      <c r="N4330" s="170"/>
      <c r="O4330" s="170"/>
      <c r="P4330" s="170"/>
      <c r="Q4330" s="170"/>
      <c r="R4330" s="170"/>
      <c r="S4330" s="170"/>
      <c r="T4330" s="170"/>
      <c r="U4330" s="170"/>
      <c r="V4330" s="170"/>
      <c r="W4330" s="170"/>
      <c r="X4330" s="174"/>
      <c r="Y4330" s="170"/>
      <c r="Z4330" s="170"/>
      <c r="AA4330" s="170"/>
      <c r="AB4330" s="170"/>
      <c r="AC4330" s="170"/>
      <c r="AD4330" s="174"/>
      <c r="AE4330" s="170"/>
      <c r="AF4330" s="170"/>
      <c r="AI4330" s="170"/>
      <c r="AJ4330" s="170"/>
      <c r="AK4330" s="170"/>
      <c r="AL4330" s="170"/>
      <c r="AM4330" s="170"/>
      <c r="AN4330" s="170"/>
    </row>
    <row r="4331" spans="1:40" ht="52.5" customHeight="1" x14ac:dyDescent="0.2">
      <c r="A4331" s="170"/>
      <c r="B4331" s="170"/>
      <c r="C4331" s="170"/>
      <c r="D4331" s="170"/>
      <c r="E4331" s="170"/>
      <c r="F4331" s="170"/>
      <c r="G4331" s="170"/>
      <c r="H4331" s="170"/>
      <c r="I4331" s="170"/>
      <c r="J4331" s="170"/>
      <c r="K4331" s="170"/>
      <c r="L4331" s="170"/>
      <c r="M4331" s="170"/>
      <c r="N4331" s="170"/>
      <c r="O4331" s="170"/>
      <c r="P4331" s="170"/>
      <c r="Q4331" s="170"/>
      <c r="R4331" s="170"/>
      <c r="S4331" s="170"/>
      <c r="T4331" s="170"/>
      <c r="U4331" s="170"/>
      <c r="V4331" s="170"/>
      <c r="W4331" s="170"/>
      <c r="X4331" s="174"/>
      <c r="Y4331" s="170"/>
      <c r="Z4331" s="170"/>
      <c r="AA4331" s="170"/>
      <c r="AB4331" s="170"/>
      <c r="AC4331" s="170"/>
      <c r="AD4331" s="174"/>
      <c r="AE4331" s="170"/>
      <c r="AF4331" s="170"/>
      <c r="AI4331" s="170"/>
      <c r="AJ4331" s="170"/>
      <c r="AK4331" s="170"/>
      <c r="AL4331" s="170"/>
      <c r="AM4331" s="170"/>
      <c r="AN4331" s="170"/>
    </row>
    <row r="4332" spans="1:40" ht="52.5" customHeight="1" x14ac:dyDescent="0.2">
      <c r="A4332" s="170"/>
      <c r="B4332" s="170"/>
      <c r="C4332" s="170"/>
      <c r="D4332" s="170"/>
      <c r="E4332" s="170"/>
      <c r="F4332" s="170"/>
      <c r="G4332" s="170"/>
      <c r="H4332" s="170"/>
      <c r="I4332" s="170"/>
      <c r="J4332" s="170"/>
      <c r="K4332" s="170"/>
      <c r="L4332" s="170"/>
      <c r="M4332" s="170"/>
      <c r="N4332" s="170"/>
      <c r="O4332" s="170"/>
      <c r="P4332" s="170"/>
      <c r="Q4332" s="170"/>
      <c r="R4332" s="170"/>
      <c r="S4332" s="170"/>
      <c r="T4332" s="170"/>
      <c r="U4332" s="170"/>
      <c r="V4332" s="170"/>
      <c r="W4332" s="170"/>
      <c r="X4332" s="174"/>
      <c r="Y4332" s="170"/>
      <c r="Z4332" s="170"/>
      <c r="AA4332" s="170"/>
      <c r="AB4332" s="170"/>
      <c r="AC4332" s="170"/>
      <c r="AD4332" s="174"/>
      <c r="AE4332" s="170"/>
      <c r="AF4332" s="170"/>
      <c r="AI4332" s="170"/>
      <c r="AJ4332" s="170"/>
      <c r="AK4332" s="170"/>
      <c r="AL4332" s="170"/>
      <c r="AM4332" s="170"/>
      <c r="AN4332" s="170"/>
    </row>
    <row r="4333" spans="1:40" ht="52.5" customHeight="1" x14ac:dyDescent="0.2">
      <c r="A4333" s="170"/>
      <c r="B4333" s="170"/>
      <c r="C4333" s="170"/>
      <c r="D4333" s="170"/>
      <c r="E4333" s="170"/>
      <c r="F4333" s="170"/>
      <c r="G4333" s="170"/>
      <c r="H4333" s="170"/>
      <c r="I4333" s="170"/>
      <c r="J4333" s="170"/>
      <c r="K4333" s="170"/>
      <c r="L4333" s="170"/>
      <c r="M4333" s="170"/>
      <c r="N4333" s="170"/>
      <c r="O4333" s="170"/>
      <c r="P4333" s="170"/>
      <c r="Q4333" s="170"/>
      <c r="R4333" s="170"/>
      <c r="S4333" s="170"/>
      <c r="T4333" s="170"/>
      <c r="U4333" s="170"/>
      <c r="V4333" s="170"/>
      <c r="W4333" s="170"/>
      <c r="X4333" s="174"/>
      <c r="Y4333" s="170"/>
      <c r="Z4333" s="170"/>
      <c r="AA4333" s="170"/>
      <c r="AB4333" s="170"/>
      <c r="AC4333" s="170"/>
      <c r="AD4333" s="174"/>
      <c r="AE4333" s="170"/>
      <c r="AF4333" s="170"/>
      <c r="AI4333" s="170"/>
      <c r="AJ4333" s="170"/>
      <c r="AK4333" s="170"/>
      <c r="AL4333" s="170"/>
      <c r="AM4333" s="170"/>
      <c r="AN4333" s="170"/>
    </row>
    <row r="4334" spans="1:40" ht="52.5" customHeight="1" x14ac:dyDescent="0.2">
      <c r="A4334" s="170"/>
      <c r="B4334" s="170"/>
      <c r="C4334" s="170"/>
      <c r="D4334" s="170"/>
      <c r="E4334" s="170"/>
      <c r="F4334" s="170"/>
      <c r="G4334" s="170"/>
      <c r="H4334" s="170"/>
      <c r="I4334" s="170"/>
      <c r="J4334" s="170"/>
      <c r="K4334" s="170"/>
      <c r="L4334" s="170"/>
      <c r="M4334" s="170"/>
      <c r="N4334" s="170"/>
      <c r="O4334" s="170"/>
      <c r="P4334" s="170"/>
      <c r="Q4334" s="170"/>
      <c r="R4334" s="170"/>
      <c r="S4334" s="170"/>
      <c r="T4334" s="170"/>
      <c r="U4334" s="170"/>
      <c r="V4334" s="170"/>
      <c r="W4334" s="170"/>
      <c r="X4334" s="174"/>
      <c r="Y4334" s="170"/>
      <c r="Z4334" s="170"/>
      <c r="AA4334" s="170"/>
      <c r="AB4334" s="170"/>
      <c r="AC4334" s="170"/>
      <c r="AD4334" s="174"/>
      <c r="AE4334" s="170"/>
      <c r="AF4334" s="170"/>
      <c r="AI4334" s="170"/>
      <c r="AJ4334" s="170"/>
      <c r="AK4334" s="170"/>
      <c r="AL4334" s="170"/>
      <c r="AM4334" s="170"/>
      <c r="AN4334" s="170"/>
    </row>
    <row r="4335" spans="1:40" ht="52.5" customHeight="1" x14ac:dyDescent="0.2">
      <c r="A4335" s="170"/>
      <c r="B4335" s="170"/>
      <c r="C4335" s="170"/>
      <c r="D4335" s="170"/>
      <c r="E4335" s="170"/>
      <c r="F4335" s="170"/>
      <c r="G4335" s="170"/>
      <c r="H4335" s="170"/>
      <c r="I4335" s="170"/>
      <c r="J4335" s="170"/>
      <c r="K4335" s="170"/>
      <c r="L4335" s="170"/>
      <c r="M4335" s="170"/>
      <c r="N4335" s="170"/>
      <c r="O4335" s="170"/>
      <c r="P4335" s="170"/>
      <c r="Q4335" s="170"/>
      <c r="R4335" s="170"/>
      <c r="S4335" s="170"/>
      <c r="T4335" s="170"/>
      <c r="U4335" s="170"/>
      <c r="V4335" s="170"/>
      <c r="W4335" s="170"/>
      <c r="X4335" s="174"/>
      <c r="Y4335" s="170"/>
      <c r="Z4335" s="170"/>
      <c r="AA4335" s="170"/>
      <c r="AB4335" s="170"/>
      <c r="AC4335" s="170"/>
      <c r="AD4335" s="174"/>
      <c r="AE4335" s="170"/>
      <c r="AF4335" s="170"/>
      <c r="AI4335" s="170"/>
      <c r="AJ4335" s="170"/>
      <c r="AK4335" s="170"/>
      <c r="AL4335" s="170"/>
      <c r="AM4335" s="170"/>
      <c r="AN4335" s="170"/>
    </row>
    <row r="4336" spans="1:40" ht="52.5" customHeight="1" x14ac:dyDescent="0.2">
      <c r="A4336" s="170"/>
      <c r="B4336" s="170"/>
      <c r="C4336" s="170"/>
      <c r="D4336" s="170"/>
      <c r="E4336" s="170"/>
      <c r="F4336" s="170"/>
      <c r="G4336" s="170"/>
      <c r="H4336" s="170"/>
      <c r="I4336" s="170"/>
      <c r="J4336" s="170"/>
      <c r="K4336" s="170"/>
      <c r="L4336" s="170"/>
      <c r="M4336" s="170"/>
      <c r="N4336" s="170"/>
      <c r="O4336" s="170"/>
      <c r="P4336" s="170"/>
      <c r="Q4336" s="170"/>
      <c r="R4336" s="170"/>
      <c r="S4336" s="170"/>
      <c r="T4336" s="170"/>
      <c r="U4336" s="170"/>
      <c r="V4336" s="170"/>
      <c r="W4336" s="170"/>
      <c r="X4336" s="174"/>
      <c r="Y4336" s="170"/>
      <c r="Z4336" s="170"/>
      <c r="AA4336" s="170"/>
      <c r="AB4336" s="170"/>
      <c r="AC4336" s="170"/>
      <c r="AD4336" s="174"/>
      <c r="AE4336" s="170"/>
      <c r="AF4336" s="170"/>
      <c r="AI4336" s="170"/>
      <c r="AJ4336" s="170"/>
      <c r="AK4336" s="170"/>
      <c r="AL4336" s="170"/>
      <c r="AM4336" s="170"/>
      <c r="AN4336" s="170"/>
    </row>
    <row r="4337" spans="1:40" ht="52.5" customHeight="1" x14ac:dyDescent="0.2">
      <c r="A4337" s="170"/>
      <c r="B4337" s="170"/>
      <c r="C4337" s="170"/>
      <c r="D4337" s="170"/>
      <c r="E4337" s="170"/>
      <c r="F4337" s="170"/>
      <c r="G4337" s="170"/>
      <c r="H4337" s="170"/>
      <c r="I4337" s="170"/>
      <c r="J4337" s="170"/>
      <c r="K4337" s="170"/>
      <c r="L4337" s="170"/>
      <c r="M4337" s="170"/>
      <c r="N4337" s="170"/>
      <c r="O4337" s="170"/>
      <c r="P4337" s="170"/>
      <c r="Q4337" s="170"/>
      <c r="R4337" s="170"/>
      <c r="S4337" s="170"/>
      <c r="T4337" s="170"/>
      <c r="U4337" s="170"/>
      <c r="V4337" s="170"/>
      <c r="W4337" s="170"/>
      <c r="X4337" s="174"/>
      <c r="Y4337" s="170"/>
      <c r="Z4337" s="170"/>
      <c r="AA4337" s="170"/>
      <c r="AB4337" s="170"/>
      <c r="AC4337" s="170"/>
      <c r="AD4337" s="174"/>
      <c r="AE4337" s="170"/>
      <c r="AF4337" s="170"/>
      <c r="AI4337" s="170"/>
      <c r="AJ4337" s="170"/>
      <c r="AK4337" s="170"/>
      <c r="AL4337" s="170"/>
      <c r="AM4337" s="170"/>
      <c r="AN4337" s="170"/>
    </row>
    <row r="4338" spans="1:40" ht="52.5" customHeight="1" x14ac:dyDescent="0.2">
      <c r="A4338" s="170"/>
      <c r="B4338" s="170"/>
      <c r="C4338" s="170"/>
      <c r="D4338" s="170"/>
      <c r="E4338" s="170"/>
      <c r="F4338" s="170"/>
      <c r="G4338" s="170"/>
      <c r="H4338" s="170"/>
      <c r="I4338" s="170"/>
      <c r="J4338" s="170"/>
      <c r="K4338" s="170"/>
      <c r="L4338" s="170"/>
      <c r="M4338" s="170"/>
      <c r="N4338" s="170"/>
      <c r="O4338" s="170"/>
      <c r="P4338" s="170"/>
      <c r="Q4338" s="170"/>
      <c r="R4338" s="170"/>
      <c r="S4338" s="170"/>
      <c r="T4338" s="170"/>
      <c r="U4338" s="170"/>
      <c r="V4338" s="170"/>
      <c r="W4338" s="170"/>
      <c r="X4338" s="174"/>
      <c r="Y4338" s="170"/>
      <c r="Z4338" s="170"/>
      <c r="AA4338" s="170"/>
      <c r="AB4338" s="170"/>
      <c r="AC4338" s="170"/>
      <c r="AD4338" s="174"/>
      <c r="AE4338" s="170"/>
      <c r="AF4338" s="170"/>
      <c r="AI4338" s="170"/>
      <c r="AJ4338" s="170"/>
      <c r="AK4338" s="170"/>
      <c r="AL4338" s="170"/>
      <c r="AM4338" s="170"/>
      <c r="AN4338" s="170"/>
    </row>
    <row r="4339" spans="1:40" ht="52.5" customHeight="1" x14ac:dyDescent="0.2">
      <c r="A4339" s="170"/>
      <c r="B4339" s="170"/>
      <c r="C4339" s="170"/>
      <c r="D4339" s="170"/>
      <c r="E4339" s="170"/>
      <c r="F4339" s="170"/>
      <c r="G4339" s="170"/>
      <c r="H4339" s="170"/>
      <c r="I4339" s="170"/>
      <c r="J4339" s="170"/>
      <c r="K4339" s="170"/>
      <c r="L4339" s="170"/>
      <c r="M4339" s="170"/>
      <c r="N4339" s="170"/>
      <c r="O4339" s="170"/>
      <c r="P4339" s="170"/>
      <c r="Q4339" s="170"/>
      <c r="R4339" s="170"/>
      <c r="S4339" s="170"/>
      <c r="T4339" s="170"/>
      <c r="U4339" s="170"/>
      <c r="V4339" s="170"/>
      <c r="W4339" s="170"/>
      <c r="X4339" s="174"/>
      <c r="Y4339" s="170"/>
      <c r="Z4339" s="170"/>
      <c r="AA4339" s="170"/>
      <c r="AB4339" s="170"/>
      <c r="AC4339" s="170"/>
      <c r="AD4339" s="174"/>
      <c r="AE4339" s="170"/>
      <c r="AF4339" s="170"/>
      <c r="AI4339" s="170"/>
      <c r="AJ4339" s="170"/>
      <c r="AK4339" s="170"/>
      <c r="AL4339" s="170"/>
      <c r="AM4339" s="170"/>
      <c r="AN4339" s="170"/>
    </row>
    <row r="4340" spans="1:40" ht="52.5" customHeight="1" x14ac:dyDescent="0.2">
      <c r="A4340" s="170"/>
      <c r="B4340" s="170"/>
      <c r="C4340" s="170"/>
      <c r="D4340" s="170"/>
      <c r="E4340" s="170"/>
      <c r="F4340" s="170"/>
      <c r="G4340" s="170"/>
      <c r="H4340" s="170"/>
      <c r="I4340" s="170"/>
      <c r="J4340" s="170"/>
      <c r="K4340" s="170"/>
      <c r="L4340" s="170"/>
      <c r="M4340" s="170"/>
      <c r="N4340" s="170"/>
      <c r="O4340" s="170"/>
      <c r="P4340" s="170"/>
      <c r="Q4340" s="170"/>
      <c r="R4340" s="170"/>
      <c r="S4340" s="170"/>
      <c r="T4340" s="170"/>
      <c r="U4340" s="170"/>
      <c r="V4340" s="170"/>
      <c r="W4340" s="170"/>
      <c r="X4340" s="174"/>
      <c r="Y4340" s="170"/>
      <c r="Z4340" s="170"/>
      <c r="AA4340" s="170"/>
      <c r="AB4340" s="170"/>
      <c r="AC4340" s="170"/>
      <c r="AD4340" s="174"/>
      <c r="AE4340" s="170"/>
      <c r="AF4340" s="170"/>
      <c r="AI4340" s="170"/>
      <c r="AJ4340" s="170"/>
      <c r="AK4340" s="170"/>
      <c r="AL4340" s="170"/>
      <c r="AM4340" s="170"/>
      <c r="AN4340" s="170"/>
    </row>
    <row r="4341" spans="1:40" ht="52.5" customHeight="1" x14ac:dyDescent="0.2">
      <c r="A4341" s="170"/>
      <c r="B4341" s="170"/>
      <c r="C4341" s="170"/>
      <c r="D4341" s="170"/>
      <c r="E4341" s="170"/>
      <c r="F4341" s="170"/>
      <c r="G4341" s="170"/>
      <c r="H4341" s="170"/>
      <c r="I4341" s="170"/>
      <c r="J4341" s="170"/>
      <c r="K4341" s="170"/>
      <c r="L4341" s="170"/>
      <c r="M4341" s="170"/>
      <c r="N4341" s="170"/>
      <c r="O4341" s="170"/>
      <c r="P4341" s="170"/>
      <c r="Q4341" s="170"/>
      <c r="R4341" s="170"/>
      <c r="S4341" s="170"/>
      <c r="T4341" s="170"/>
      <c r="U4341" s="170"/>
      <c r="V4341" s="170"/>
      <c r="W4341" s="170"/>
      <c r="X4341" s="174"/>
      <c r="Y4341" s="170"/>
      <c r="Z4341" s="170"/>
      <c r="AA4341" s="170"/>
      <c r="AB4341" s="170"/>
      <c r="AC4341" s="170"/>
      <c r="AD4341" s="174"/>
      <c r="AE4341" s="170"/>
      <c r="AF4341" s="170"/>
      <c r="AI4341" s="170"/>
      <c r="AJ4341" s="170"/>
      <c r="AK4341" s="170"/>
      <c r="AL4341" s="170"/>
      <c r="AM4341" s="170"/>
      <c r="AN4341" s="170"/>
    </row>
    <row r="4342" spans="1:40" ht="52.5" customHeight="1" x14ac:dyDescent="0.2">
      <c r="A4342" s="170"/>
      <c r="B4342" s="170"/>
      <c r="C4342" s="170"/>
      <c r="D4342" s="170"/>
      <c r="E4342" s="170"/>
      <c r="F4342" s="170"/>
      <c r="G4342" s="170"/>
      <c r="H4342" s="170"/>
      <c r="I4342" s="170"/>
      <c r="J4342" s="170"/>
      <c r="K4342" s="170"/>
      <c r="L4342" s="170"/>
      <c r="M4342" s="170"/>
      <c r="N4342" s="170"/>
      <c r="O4342" s="170"/>
      <c r="P4342" s="170"/>
      <c r="Q4342" s="170"/>
      <c r="R4342" s="170"/>
      <c r="S4342" s="170"/>
      <c r="T4342" s="170"/>
      <c r="U4342" s="170"/>
      <c r="V4342" s="170"/>
      <c r="W4342" s="170"/>
      <c r="X4342" s="174"/>
      <c r="Y4342" s="170"/>
      <c r="Z4342" s="170"/>
      <c r="AA4342" s="170"/>
      <c r="AB4342" s="170"/>
      <c r="AC4342" s="170"/>
      <c r="AD4342" s="174"/>
      <c r="AE4342" s="170"/>
      <c r="AF4342" s="170"/>
      <c r="AI4342" s="170"/>
      <c r="AJ4342" s="170"/>
      <c r="AK4342" s="170"/>
      <c r="AL4342" s="170"/>
      <c r="AM4342" s="170"/>
      <c r="AN4342" s="170"/>
    </row>
    <row r="4343" spans="1:40" ht="52.5" customHeight="1" x14ac:dyDescent="0.2">
      <c r="A4343" s="170"/>
      <c r="B4343" s="170"/>
      <c r="C4343" s="170"/>
      <c r="D4343" s="170"/>
      <c r="E4343" s="170"/>
      <c r="F4343" s="170"/>
      <c r="G4343" s="170"/>
      <c r="H4343" s="170"/>
      <c r="I4343" s="170"/>
      <c r="J4343" s="170"/>
      <c r="K4343" s="170"/>
      <c r="L4343" s="170"/>
      <c r="M4343" s="170"/>
      <c r="N4343" s="170"/>
      <c r="O4343" s="170"/>
      <c r="P4343" s="170"/>
      <c r="Q4343" s="170"/>
      <c r="R4343" s="170"/>
      <c r="S4343" s="170"/>
      <c r="T4343" s="170"/>
      <c r="U4343" s="170"/>
      <c r="V4343" s="170"/>
      <c r="W4343" s="170"/>
      <c r="X4343" s="174"/>
      <c r="Y4343" s="170"/>
      <c r="Z4343" s="170"/>
      <c r="AA4343" s="170"/>
      <c r="AB4343" s="170"/>
      <c r="AC4343" s="170"/>
      <c r="AD4343" s="174"/>
      <c r="AE4343" s="170"/>
      <c r="AF4343" s="170"/>
      <c r="AI4343" s="170"/>
      <c r="AJ4343" s="170"/>
      <c r="AK4343" s="170"/>
      <c r="AL4343" s="170"/>
      <c r="AM4343" s="170"/>
      <c r="AN4343" s="170"/>
    </row>
    <row r="4344" spans="1:40" ht="52.5" customHeight="1" x14ac:dyDescent="0.2">
      <c r="A4344" s="170"/>
      <c r="B4344" s="170"/>
      <c r="C4344" s="170"/>
      <c r="D4344" s="170"/>
      <c r="E4344" s="170"/>
      <c r="F4344" s="170"/>
      <c r="G4344" s="170"/>
      <c r="H4344" s="170"/>
      <c r="I4344" s="170"/>
      <c r="J4344" s="170"/>
      <c r="K4344" s="170"/>
      <c r="L4344" s="170"/>
      <c r="M4344" s="170"/>
      <c r="N4344" s="170"/>
      <c r="O4344" s="170"/>
      <c r="P4344" s="170"/>
      <c r="Q4344" s="170"/>
      <c r="R4344" s="170"/>
      <c r="S4344" s="170"/>
      <c r="T4344" s="170"/>
      <c r="U4344" s="170"/>
      <c r="V4344" s="170"/>
      <c r="W4344" s="170"/>
      <c r="X4344" s="174"/>
      <c r="Y4344" s="170"/>
      <c r="Z4344" s="170"/>
      <c r="AA4344" s="170"/>
      <c r="AB4344" s="170"/>
      <c r="AC4344" s="170"/>
      <c r="AD4344" s="174"/>
      <c r="AE4344" s="170"/>
      <c r="AF4344" s="170"/>
      <c r="AI4344" s="170"/>
      <c r="AJ4344" s="170"/>
      <c r="AK4344" s="170"/>
      <c r="AL4344" s="170"/>
      <c r="AM4344" s="170"/>
      <c r="AN4344" s="170"/>
    </row>
    <row r="4345" spans="1:40" ht="52.5" customHeight="1" x14ac:dyDescent="0.2">
      <c r="A4345" s="170"/>
      <c r="B4345" s="170"/>
      <c r="C4345" s="170"/>
      <c r="D4345" s="170"/>
      <c r="E4345" s="170"/>
      <c r="F4345" s="170"/>
      <c r="G4345" s="170"/>
      <c r="H4345" s="170"/>
      <c r="I4345" s="170"/>
      <c r="J4345" s="170"/>
      <c r="K4345" s="170"/>
      <c r="L4345" s="170"/>
      <c r="M4345" s="170"/>
      <c r="N4345" s="170"/>
      <c r="O4345" s="170"/>
      <c r="P4345" s="170"/>
      <c r="Q4345" s="170"/>
      <c r="R4345" s="170"/>
      <c r="S4345" s="170"/>
      <c r="T4345" s="170"/>
      <c r="U4345" s="170"/>
      <c r="V4345" s="170"/>
      <c r="W4345" s="170"/>
      <c r="X4345" s="174"/>
      <c r="Y4345" s="170"/>
      <c r="Z4345" s="170"/>
      <c r="AA4345" s="170"/>
      <c r="AB4345" s="170"/>
      <c r="AC4345" s="170"/>
      <c r="AD4345" s="174"/>
      <c r="AE4345" s="170"/>
      <c r="AF4345" s="170"/>
      <c r="AI4345" s="170"/>
      <c r="AJ4345" s="170"/>
      <c r="AK4345" s="170"/>
      <c r="AL4345" s="170"/>
      <c r="AM4345" s="170"/>
      <c r="AN4345" s="170"/>
    </row>
    <row r="4346" spans="1:40" ht="52.5" customHeight="1" x14ac:dyDescent="0.2">
      <c r="A4346" s="170"/>
      <c r="B4346" s="170"/>
      <c r="C4346" s="170"/>
      <c r="D4346" s="170"/>
      <c r="E4346" s="170"/>
      <c r="F4346" s="170"/>
      <c r="G4346" s="170"/>
      <c r="H4346" s="170"/>
      <c r="I4346" s="170"/>
      <c r="J4346" s="170"/>
      <c r="K4346" s="170"/>
      <c r="L4346" s="170"/>
      <c r="M4346" s="170"/>
      <c r="N4346" s="170"/>
      <c r="O4346" s="170"/>
      <c r="P4346" s="170"/>
      <c r="Q4346" s="170"/>
      <c r="R4346" s="170"/>
      <c r="S4346" s="170"/>
      <c r="T4346" s="170"/>
      <c r="U4346" s="170"/>
      <c r="V4346" s="170"/>
      <c r="W4346" s="170"/>
      <c r="X4346" s="174"/>
      <c r="Y4346" s="170"/>
      <c r="Z4346" s="170"/>
      <c r="AA4346" s="170"/>
      <c r="AB4346" s="170"/>
      <c r="AC4346" s="170"/>
      <c r="AD4346" s="174"/>
      <c r="AE4346" s="170"/>
      <c r="AF4346" s="170"/>
      <c r="AI4346" s="170"/>
      <c r="AJ4346" s="170"/>
      <c r="AK4346" s="170"/>
      <c r="AL4346" s="170"/>
      <c r="AM4346" s="170"/>
      <c r="AN4346" s="170"/>
    </row>
    <row r="4347" spans="1:40" ht="52.5" customHeight="1" x14ac:dyDescent="0.2">
      <c r="A4347" s="170"/>
      <c r="B4347" s="170"/>
      <c r="C4347" s="170"/>
      <c r="D4347" s="170"/>
      <c r="E4347" s="170"/>
      <c r="F4347" s="170"/>
      <c r="G4347" s="170"/>
      <c r="H4347" s="170"/>
      <c r="I4347" s="170"/>
      <c r="J4347" s="170"/>
      <c r="K4347" s="170"/>
      <c r="L4347" s="170"/>
      <c r="M4347" s="170"/>
      <c r="N4347" s="170"/>
      <c r="O4347" s="170"/>
      <c r="P4347" s="170"/>
      <c r="Q4347" s="170"/>
      <c r="R4347" s="170"/>
      <c r="S4347" s="170"/>
      <c r="T4347" s="170"/>
      <c r="U4347" s="170"/>
      <c r="V4347" s="170"/>
      <c r="W4347" s="170"/>
      <c r="X4347" s="174"/>
      <c r="Y4347" s="170"/>
      <c r="Z4347" s="170"/>
      <c r="AA4347" s="170"/>
      <c r="AB4347" s="170"/>
      <c r="AC4347" s="170"/>
      <c r="AD4347" s="174"/>
      <c r="AE4347" s="170"/>
      <c r="AF4347" s="170"/>
      <c r="AI4347" s="170"/>
      <c r="AJ4347" s="170"/>
      <c r="AK4347" s="170"/>
      <c r="AL4347" s="170"/>
      <c r="AM4347" s="170"/>
      <c r="AN4347" s="170"/>
    </row>
    <row r="4348" spans="1:40" ht="52.5" customHeight="1" x14ac:dyDescent="0.2">
      <c r="A4348" s="170"/>
      <c r="B4348" s="170"/>
      <c r="C4348" s="170"/>
      <c r="D4348" s="170"/>
      <c r="E4348" s="170"/>
      <c r="F4348" s="170"/>
      <c r="G4348" s="170"/>
      <c r="H4348" s="170"/>
      <c r="I4348" s="170"/>
      <c r="J4348" s="170"/>
      <c r="K4348" s="170"/>
      <c r="L4348" s="170"/>
      <c r="M4348" s="170"/>
      <c r="N4348" s="170"/>
      <c r="O4348" s="170"/>
      <c r="P4348" s="170"/>
      <c r="Q4348" s="170"/>
      <c r="R4348" s="170"/>
      <c r="S4348" s="170"/>
      <c r="T4348" s="170"/>
      <c r="U4348" s="170"/>
      <c r="V4348" s="170"/>
      <c r="W4348" s="170"/>
      <c r="X4348" s="174"/>
      <c r="Y4348" s="170"/>
      <c r="Z4348" s="170"/>
      <c r="AA4348" s="170"/>
      <c r="AB4348" s="170"/>
      <c r="AC4348" s="170"/>
      <c r="AD4348" s="174"/>
      <c r="AE4348" s="170"/>
      <c r="AF4348" s="170"/>
      <c r="AI4348" s="170"/>
      <c r="AJ4348" s="170"/>
      <c r="AK4348" s="170"/>
      <c r="AL4348" s="170"/>
      <c r="AM4348" s="170"/>
      <c r="AN4348" s="170"/>
    </row>
    <row r="4349" spans="1:40" ht="52.5" customHeight="1" x14ac:dyDescent="0.2">
      <c r="A4349" s="170"/>
      <c r="B4349" s="170"/>
      <c r="C4349" s="170"/>
      <c r="D4349" s="170"/>
      <c r="E4349" s="170"/>
      <c r="F4349" s="170"/>
      <c r="G4349" s="170"/>
      <c r="H4349" s="170"/>
      <c r="I4349" s="170"/>
      <c r="J4349" s="170"/>
      <c r="K4349" s="170"/>
      <c r="L4349" s="170"/>
      <c r="M4349" s="170"/>
      <c r="N4349" s="170"/>
      <c r="O4349" s="170"/>
      <c r="P4349" s="170"/>
      <c r="Q4349" s="170"/>
      <c r="R4349" s="170"/>
      <c r="S4349" s="170"/>
      <c r="T4349" s="170"/>
      <c r="U4349" s="170"/>
      <c r="V4349" s="170"/>
      <c r="W4349" s="170"/>
      <c r="X4349" s="174"/>
      <c r="Y4349" s="170"/>
      <c r="Z4349" s="170"/>
      <c r="AA4349" s="170"/>
      <c r="AB4349" s="170"/>
      <c r="AC4349" s="170"/>
      <c r="AD4349" s="174"/>
      <c r="AE4349" s="170"/>
      <c r="AF4349" s="170"/>
      <c r="AI4349" s="170"/>
      <c r="AJ4349" s="170"/>
      <c r="AK4349" s="170"/>
      <c r="AL4349" s="170"/>
      <c r="AM4349" s="170"/>
      <c r="AN4349" s="170"/>
    </row>
    <row r="4350" spans="1:40" ht="52.5" customHeight="1" x14ac:dyDescent="0.2">
      <c r="A4350" s="170"/>
      <c r="B4350" s="170"/>
      <c r="C4350" s="170"/>
      <c r="D4350" s="170"/>
      <c r="E4350" s="170"/>
      <c r="F4350" s="170"/>
      <c r="G4350" s="170"/>
      <c r="H4350" s="170"/>
      <c r="I4350" s="170"/>
      <c r="J4350" s="170"/>
      <c r="K4350" s="170"/>
      <c r="L4350" s="170"/>
      <c r="M4350" s="170"/>
      <c r="N4350" s="170"/>
      <c r="O4350" s="170"/>
      <c r="P4350" s="170"/>
      <c r="Q4350" s="170"/>
      <c r="R4350" s="170"/>
      <c r="S4350" s="170"/>
      <c r="T4350" s="170"/>
      <c r="U4350" s="170"/>
      <c r="V4350" s="170"/>
      <c r="W4350" s="170"/>
      <c r="X4350" s="174"/>
      <c r="Y4350" s="170"/>
      <c r="Z4350" s="170"/>
      <c r="AA4350" s="170"/>
      <c r="AB4350" s="170"/>
      <c r="AC4350" s="170"/>
      <c r="AD4350" s="174"/>
      <c r="AE4350" s="170"/>
      <c r="AF4350" s="170"/>
      <c r="AI4350" s="170"/>
      <c r="AJ4350" s="170"/>
      <c r="AK4350" s="170"/>
      <c r="AL4350" s="170"/>
      <c r="AM4350" s="170"/>
      <c r="AN4350" s="170"/>
    </row>
    <row r="4351" spans="1:40" ht="52.5" customHeight="1" x14ac:dyDescent="0.2">
      <c r="A4351" s="170"/>
      <c r="B4351" s="170"/>
      <c r="C4351" s="170"/>
      <c r="D4351" s="170"/>
      <c r="E4351" s="170"/>
      <c r="F4351" s="170"/>
      <c r="G4351" s="170"/>
      <c r="H4351" s="170"/>
      <c r="I4351" s="170"/>
      <c r="J4351" s="170"/>
      <c r="K4351" s="170"/>
      <c r="L4351" s="170"/>
      <c r="M4351" s="170"/>
      <c r="N4351" s="170"/>
      <c r="O4351" s="170"/>
      <c r="P4351" s="170"/>
      <c r="Q4351" s="170"/>
      <c r="R4351" s="170"/>
      <c r="S4351" s="170"/>
      <c r="T4351" s="170"/>
      <c r="U4351" s="170"/>
      <c r="V4351" s="170"/>
      <c r="W4351" s="170"/>
      <c r="X4351" s="174"/>
      <c r="Y4351" s="170"/>
      <c r="Z4351" s="170"/>
      <c r="AA4351" s="170"/>
      <c r="AB4351" s="170"/>
      <c r="AC4351" s="170"/>
      <c r="AD4351" s="174"/>
      <c r="AE4351" s="170"/>
      <c r="AF4351" s="170"/>
      <c r="AI4351" s="170"/>
      <c r="AJ4351" s="170"/>
      <c r="AK4351" s="170"/>
      <c r="AL4351" s="170"/>
      <c r="AM4351" s="170"/>
      <c r="AN4351" s="170"/>
    </row>
    <row r="4352" spans="1:40" ht="52.5" customHeight="1" x14ac:dyDescent="0.2">
      <c r="A4352" s="170"/>
      <c r="B4352" s="170"/>
      <c r="C4352" s="170"/>
      <c r="D4352" s="170"/>
      <c r="E4352" s="170"/>
      <c r="F4352" s="170"/>
      <c r="G4352" s="170"/>
      <c r="H4352" s="170"/>
      <c r="I4352" s="170"/>
      <c r="J4352" s="170"/>
      <c r="K4352" s="170"/>
      <c r="L4352" s="170"/>
      <c r="M4352" s="170"/>
      <c r="N4352" s="170"/>
      <c r="O4352" s="170"/>
      <c r="P4352" s="170"/>
      <c r="Q4352" s="170"/>
      <c r="R4352" s="170"/>
      <c r="S4352" s="170"/>
      <c r="T4352" s="170"/>
      <c r="U4352" s="170"/>
      <c r="V4352" s="170"/>
      <c r="W4352" s="170"/>
      <c r="X4352" s="174"/>
      <c r="Y4352" s="170"/>
      <c r="Z4352" s="170"/>
      <c r="AA4352" s="170"/>
      <c r="AB4352" s="170"/>
      <c r="AC4352" s="170"/>
      <c r="AD4352" s="174"/>
      <c r="AE4352" s="170"/>
      <c r="AF4352" s="170"/>
      <c r="AI4352" s="170"/>
      <c r="AJ4352" s="170"/>
      <c r="AK4352" s="170"/>
      <c r="AL4352" s="170"/>
      <c r="AM4352" s="170"/>
      <c r="AN4352" s="170"/>
    </row>
    <row r="4353" spans="1:40" ht="52.5" customHeight="1" x14ac:dyDescent="0.2">
      <c r="A4353" s="170"/>
      <c r="B4353" s="170"/>
      <c r="C4353" s="170"/>
      <c r="D4353" s="170"/>
      <c r="E4353" s="170"/>
      <c r="F4353" s="170"/>
      <c r="G4353" s="170"/>
      <c r="H4353" s="170"/>
      <c r="I4353" s="170"/>
      <c r="J4353" s="170"/>
      <c r="K4353" s="170"/>
      <c r="L4353" s="170"/>
      <c r="M4353" s="170"/>
      <c r="N4353" s="170"/>
      <c r="O4353" s="170"/>
      <c r="P4353" s="170"/>
      <c r="Q4353" s="170"/>
      <c r="R4353" s="170"/>
      <c r="S4353" s="170"/>
      <c r="T4353" s="170"/>
      <c r="U4353" s="170"/>
      <c r="V4353" s="170"/>
      <c r="W4353" s="170"/>
      <c r="X4353" s="174"/>
      <c r="Y4353" s="170"/>
      <c r="Z4353" s="170"/>
      <c r="AA4353" s="170"/>
      <c r="AB4353" s="170"/>
      <c r="AC4353" s="170"/>
      <c r="AD4353" s="174"/>
      <c r="AE4353" s="170"/>
      <c r="AF4353" s="170"/>
      <c r="AI4353" s="170"/>
      <c r="AJ4353" s="170"/>
      <c r="AK4353" s="170"/>
      <c r="AL4353" s="170"/>
      <c r="AM4353" s="170"/>
      <c r="AN4353" s="170"/>
    </row>
    <row r="4354" spans="1:40" ht="52.5" customHeight="1" x14ac:dyDescent="0.2">
      <c r="A4354" s="170"/>
      <c r="B4354" s="170"/>
      <c r="C4354" s="170"/>
      <c r="D4354" s="170"/>
      <c r="E4354" s="170"/>
      <c r="F4354" s="170"/>
      <c r="G4354" s="170"/>
      <c r="H4354" s="170"/>
      <c r="I4354" s="170"/>
      <c r="J4354" s="170"/>
      <c r="K4354" s="170"/>
      <c r="L4354" s="170"/>
      <c r="M4354" s="170"/>
      <c r="N4354" s="170"/>
      <c r="O4354" s="170"/>
      <c r="P4354" s="170"/>
      <c r="Q4354" s="170"/>
      <c r="R4354" s="170"/>
      <c r="S4354" s="170"/>
      <c r="T4354" s="170"/>
      <c r="U4354" s="170"/>
      <c r="V4354" s="170"/>
      <c r="W4354" s="170"/>
      <c r="X4354" s="174"/>
      <c r="Y4354" s="170"/>
      <c r="Z4354" s="170"/>
      <c r="AA4354" s="170"/>
      <c r="AB4354" s="170"/>
      <c r="AC4354" s="170"/>
      <c r="AD4354" s="174"/>
      <c r="AE4354" s="170"/>
      <c r="AF4354" s="170"/>
      <c r="AI4354" s="170"/>
      <c r="AJ4354" s="170"/>
      <c r="AK4354" s="170"/>
      <c r="AL4354" s="170"/>
      <c r="AM4354" s="170"/>
      <c r="AN4354" s="170"/>
    </row>
    <row r="4355" spans="1:40" ht="52.5" customHeight="1" x14ac:dyDescent="0.2">
      <c r="A4355" s="170"/>
      <c r="B4355" s="170"/>
      <c r="C4355" s="170"/>
      <c r="D4355" s="170"/>
      <c r="E4355" s="170"/>
      <c r="F4355" s="170"/>
      <c r="G4355" s="170"/>
      <c r="H4355" s="170"/>
      <c r="I4355" s="170"/>
      <c r="J4355" s="170"/>
      <c r="K4355" s="170"/>
      <c r="L4355" s="170"/>
      <c r="M4355" s="170"/>
      <c r="N4355" s="170"/>
      <c r="O4355" s="170"/>
      <c r="P4355" s="170"/>
      <c r="Q4355" s="170"/>
      <c r="R4355" s="170"/>
      <c r="S4355" s="170"/>
      <c r="T4355" s="170"/>
      <c r="U4355" s="170"/>
      <c r="V4355" s="170"/>
      <c r="W4355" s="170"/>
      <c r="X4355" s="174"/>
      <c r="Y4355" s="170"/>
      <c r="Z4355" s="170"/>
      <c r="AA4355" s="170"/>
      <c r="AB4355" s="170"/>
      <c r="AC4355" s="170"/>
      <c r="AD4355" s="174"/>
      <c r="AE4355" s="170"/>
      <c r="AF4355" s="170"/>
      <c r="AI4355" s="170"/>
      <c r="AJ4355" s="170"/>
      <c r="AK4355" s="170"/>
      <c r="AL4355" s="170"/>
      <c r="AM4355" s="170"/>
      <c r="AN4355" s="170"/>
    </row>
    <row r="4356" spans="1:40" ht="52.5" customHeight="1" x14ac:dyDescent="0.2">
      <c r="A4356" s="170"/>
      <c r="B4356" s="170"/>
      <c r="C4356" s="170"/>
      <c r="D4356" s="170"/>
      <c r="E4356" s="170"/>
      <c r="F4356" s="170"/>
      <c r="G4356" s="170"/>
      <c r="H4356" s="170"/>
      <c r="I4356" s="170"/>
      <c r="J4356" s="170"/>
      <c r="K4356" s="170"/>
      <c r="L4356" s="170"/>
      <c r="M4356" s="170"/>
      <c r="N4356" s="170"/>
      <c r="O4356" s="170"/>
      <c r="P4356" s="170"/>
      <c r="Q4356" s="170"/>
      <c r="R4356" s="170"/>
      <c r="S4356" s="170"/>
      <c r="T4356" s="170"/>
      <c r="U4356" s="170"/>
      <c r="V4356" s="170"/>
      <c r="W4356" s="170"/>
      <c r="X4356" s="174"/>
      <c r="Y4356" s="170"/>
      <c r="Z4356" s="170"/>
      <c r="AA4356" s="170"/>
      <c r="AB4356" s="170"/>
      <c r="AC4356" s="170"/>
      <c r="AD4356" s="174"/>
      <c r="AE4356" s="170"/>
      <c r="AF4356" s="170"/>
      <c r="AI4356" s="170"/>
      <c r="AJ4356" s="170"/>
      <c r="AK4356" s="170"/>
      <c r="AL4356" s="170"/>
      <c r="AM4356" s="170"/>
      <c r="AN4356" s="170"/>
    </row>
    <row r="4357" spans="1:40" ht="52.5" customHeight="1" x14ac:dyDescent="0.2">
      <c r="A4357" s="170"/>
      <c r="B4357" s="170"/>
      <c r="C4357" s="170"/>
      <c r="D4357" s="170"/>
      <c r="E4357" s="170"/>
      <c r="F4357" s="170"/>
      <c r="G4357" s="170"/>
      <c r="H4357" s="170"/>
      <c r="I4357" s="170"/>
      <c r="J4357" s="170"/>
      <c r="K4357" s="170"/>
      <c r="L4357" s="170"/>
      <c r="M4357" s="170"/>
      <c r="N4357" s="170"/>
      <c r="O4357" s="170"/>
      <c r="P4357" s="170"/>
      <c r="Q4357" s="170"/>
      <c r="R4357" s="170"/>
      <c r="S4357" s="170"/>
      <c r="T4357" s="170"/>
      <c r="U4357" s="170"/>
      <c r="V4357" s="170"/>
      <c r="W4357" s="170"/>
      <c r="X4357" s="174"/>
      <c r="Y4357" s="170"/>
      <c r="Z4357" s="170"/>
      <c r="AA4357" s="170"/>
      <c r="AB4357" s="170"/>
      <c r="AC4357" s="170"/>
      <c r="AD4357" s="174"/>
      <c r="AE4357" s="170"/>
      <c r="AF4357" s="170"/>
      <c r="AI4357" s="170"/>
      <c r="AJ4357" s="170"/>
      <c r="AK4357" s="170"/>
      <c r="AL4357" s="170"/>
      <c r="AM4357" s="170"/>
      <c r="AN4357" s="170"/>
    </row>
    <row r="4358" spans="1:40" ht="52.5" customHeight="1" x14ac:dyDescent="0.2">
      <c r="A4358" s="170"/>
      <c r="B4358" s="170"/>
      <c r="C4358" s="170"/>
      <c r="D4358" s="170"/>
      <c r="E4358" s="170"/>
      <c r="F4358" s="170"/>
      <c r="G4358" s="170"/>
      <c r="H4358" s="170"/>
      <c r="I4358" s="170"/>
      <c r="J4358" s="170"/>
      <c r="K4358" s="170"/>
      <c r="L4358" s="170"/>
      <c r="M4358" s="170"/>
      <c r="N4358" s="170"/>
      <c r="O4358" s="170"/>
      <c r="P4358" s="170"/>
      <c r="Q4358" s="170"/>
      <c r="R4358" s="170"/>
      <c r="S4358" s="170"/>
      <c r="T4358" s="170"/>
      <c r="U4358" s="170"/>
      <c r="V4358" s="170"/>
      <c r="W4358" s="170"/>
      <c r="X4358" s="174"/>
      <c r="Y4358" s="170"/>
      <c r="Z4358" s="170"/>
      <c r="AA4358" s="170"/>
      <c r="AB4358" s="170"/>
      <c r="AC4358" s="170"/>
      <c r="AD4358" s="174"/>
      <c r="AE4358" s="170"/>
      <c r="AF4358" s="170"/>
      <c r="AI4358" s="170"/>
      <c r="AJ4358" s="170"/>
      <c r="AK4358" s="170"/>
      <c r="AL4358" s="170"/>
      <c r="AM4358" s="170"/>
      <c r="AN4358" s="170"/>
    </row>
    <row r="4359" spans="1:40" ht="52.5" customHeight="1" x14ac:dyDescent="0.2">
      <c r="A4359" s="170"/>
      <c r="B4359" s="170"/>
      <c r="C4359" s="170"/>
      <c r="D4359" s="170"/>
      <c r="E4359" s="170"/>
      <c r="F4359" s="170"/>
      <c r="G4359" s="170"/>
      <c r="H4359" s="170"/>
      <c r="I4359" s="170"/>
      <c r="J4359" s="170"/>
      <c r="K4359" s="170"/>
      <c r="L4359" s="170"/>
      <c r="M4359" s="170"/>
      <c r="N4359" s="170"/>
      <c r="O4359" s="170"/>
      <c r="P4359" s="170"/>
      <c r="Q4359" s="170"/>
      <c r="R4359" s="170"/>
      <c r="S4359" s="170"/>
      <c r="T4359" s="170"/>
      <c r="U4359" s="170"/>
      <c r="V4359" s="170"/>
      <c r="W4359" s="170"/>
      <c r="X4359" s="174"/>
      <c r="Y4359" s="170"/>
      <c r="Z4359" s="170"/>
      <c r="AA4359" s="170"/>
      <c r="AB4359" s="170"/>
      <c r="AC4359" s="170"/>
      <c r="AD4359" s="174"/>
      <c r="AE4359" s="170"/>
      <c r="AF4359" s="170"/>
      <c r="AI4359" s="170"/>
      <c r="AJ4359" s="170"/>
      <c r="AK4359" s="170"/>
      <c r="AL4359" s="170"/>
      <c r="AM4359" s="170"/>
      <c r="AN4359" s="170"/>
    </row>
    <row r="4360" spans="1:40" ht="52.5" customHeight="1" x14ac:dyDescent="0.2">
      <c r="A4360" s="170"/>
      <c r="B4360" s="170"/>
      <c r="C4360" s="170"/>
      <c r="D4360" s="170"/>
      <c r="E4360" s="170"/>
      <c r="F4360" s="170"/>
      <c r="G4360" s="170"/>
      <c r="H4360" s="170"/>
      <c r="I4360" s="170"/>
      <c r="J4360" s="170"/>
      <c r="K4360" s="170"/>
      <c r="L4360" s="170"/>
      <c r="M4360" s="170"/>
      <c r="N4360" s="170"/>
      <c r="O4360" s="170"/>
      <c r="P4360" s="170"/>
      <c r="Q4360" s="170"/>
      <c r="R4360" s="170"/>
      <c r="S4360" s="170"/>
      <c r="T4360" s="170"/>
      <c r="U4360" s="170"/>
      <c r="V4360" s="170"/>
      <c r="W4360" s="170"/>
      <c r="X4360" s="174"/>
      <c r="Y4360" s="170"/>
      <c r="Z4360" s="170"/>
      <c r="AA4360" s="170"/>
      <c r="AB4360" s="170"/>
      <c r="AC4360" s="170"/>
      <c r="AD4360" s="174"/>
      <c r="AE4360" s="170"/>
      <c r="AF4360" s="170"/>
      <c r="AI4360" s="170"/>
      <c r="AJ4360" s="170"/>
      <c r="AK4360" s="170"/>
      <c r="AL4360" s="170"/>
      <c r="AM4360" s="170"/>
      <c r="AN4360" s="170"/>
    </row>
    <row r="4361" spans="1:40" ht="52.5" customHeight="1" x14ac:dyDescent="0.2">
      <c r="A4361" s="170"/>
      <c r="B4361" s="170"/>
      <c r="C4361" s="170"/>
      <c r="D4361" s="170"/>
      <c r="E4361" s="170"/>
      <c r="F4361" s="170"/>
      <c r="G4361" s="170"/>
      <c r="H4361" s="170"/>
      <c r="I4361" s="170"/>
      <c r="J4361" s="170"/>
      <c r="K4361" s="170"/>
      <c r="L4361" s="170"/>
      <c r="M4361" s="170"/>
      <c r="N4361" s="170"/>
      <c r="O4361" s="170"/>
      <c r="P4361" s="170"/>
      <c r="Q4361" s="170"/>
      <c r="R4361" s="170"/>
      <c r="S4361" s="170"/>
      <c r="T4361" s="170"/>
      <c r="U4361" s="170"/>
      <c r="V4361" s="170"/>
      <c r="W4361" s="170"/>
      <c r="X4361" s="174"/>
      <c r="Y4361" s="170"/>
      <c r="Z4361" s="170"/>
      <c r="AA4361" s="170"/>
      <c r="AB4361" s="170"/>
      <c r="AC4361" s="170"/>
      <c r="AD4361" s="174"/>
      <c r="AE4361" s="170"/>
      <c r="AF4361" s="170"/>
      <c r="AI4361" s="170"/>
      <c r="AJ4361" s="170"/>
      <c r="AK4361" s="170"/>
      <c r="AL4361" s="170"/>
      <c r="AM4361" s="170"/>
      <c r="AN4361" s="170"/>
    </row>
    <row r="4362" spans="1:40" ht="52.5" customHeight="1" x14ac:dyDescent="0.2">
      <c r="A4362" s="170"/>
      <c r="B4362" s="170"/>
      <c r="C4362" s="170"/>
      <c r="D4362" s="170"/>
      <c r="E4362" s="170"/>
      <c r="F4362" s="170"/>
      <c r="G4362" s="170"/>
      <c r="H4362" s="170"/>
      <c r="I4362" s="170"/>
      <c r="J4362" s="170"/>
      <c r="K4362" s="170"/>
      <c r="L4362" s="170"/>
      <c r="M4362" s="170"/>
      <c r="N4362" s="170"/>
      <c r="O4362" s="170"/>
      <c r="P4362" s="170"/>
      <c r="Q4362" s="170"/>
      <c r="R4362" s="170"/>
      <c r="S4362" s="170"/>
      <c r="T4362" s="170"/>
      <c r="U4362" s="170"/>
      <c r="V4362" s="170"/>
      <c r="W4362" s="170"/>
      <c r="X4362" s="174"/>
      <c r="Y4362" s="170"/>
      <c r="Z4362" s="170"/>
      <c r="AA4362" s="170"/>
      <c r="AB4362" s="170"/>
      <c r="AC4362" s="170"/>
      <c r="AD4362" s="174"/>
      <c r="AE4362" s="170"/>
      <c r="AF4362" s="170"/>
      <c r="AI4362" s="170"/>
      <c r="AJ4362" s="170"/>
      <c r="AK4362" s="170"/>
      <c r="AL4362" s="170"/>
      <c r="AM4362" s="170"/>
      <c r="AN4362" s="170"/>
    </row>
    <row r="4363" spans="1:40" ht="52.5" customHeight="1" x14ac:dyDescent="0.2">
      <c r="A4363" s="170"/>
      <c r="B4363" s="170"/>
      <c r="C4363" s="170"/>
      <c r="D4363" s="170"/>
      <c r="E4363" s="170"/>
      <c r="F4363" s="170"/>
      <c r="G4363" s="170"/>
      <c r="H4363" s="170"/>
      <c r="I4363" s="170"/>
      <c r="J4363" s="170"/>
      <c r="K4363" s="170"/>
      <c r="L4363" s="170"/>
      <c r="M4363" s="170"/>
      <c r="N4363" s="170"/>
      <c r="O4363" s="170"/>
      <c r="P4363" s="170"/>
      <c r="Q4363" s="170"/>
      <c r="R4363" s="170"/>
      <c r="S4363" s="170"/>
      <c r="T4363" s="170"/>
      <c r="U4363" s="170"/>
      <c r="V4363" s="170"/>
      <c r="W4363" s="170"/>
      <c r="X4363" s="174"/>
      <c r="Y4363" s="170"/>
      <c r="Z4363" s="170"/>
      <c r="AA4363" s="170"/>
      <c r="AB4363" s="170"/>
      <c r="AC4363" s="170"/>
      <c r="AD4363" s="174"/>
      <c r="AE4363" s="170"/>
      <c r="AF4363" s="170"/>
      <c r="AI4363" s="170"/>
      <c r="AJ4363" s="170"/>
      <c r="AK4363" s="170"/>
      <c r="AL4363" s="170"/>
      <c r="AM4363" s="170"/>
      <c r="AN4363" s="170"/>
    </row>
    <row r="4364" spans="1:40" ht="52.5" customHeight="1" x14ac:dyDescent="0.2">
      <c r="A4364" s="170"/>
      <c r="B4364" s="170"/>
      <c r="C4364" s="170"/>
      <c r="D4364" s="170"/>
      <c r="E4364" s="170"/>
      <c r="F4364" s="170"/>
      <c r="G4364" s="170"/>
      <c r="H4364" s="170"/>
      <c r="I4364" s="170"/>
      <c r="J4364" s="170"/>
      <c r="K4364" s="170"/>
      <c r="L4364" s="170"/>
      <c r="M4364" s="170"/>
      <c r="N4364" s="170"/>
      <c r="O4364" s="170"/>
      <c r="P4364" s="170"/>
      <c r="Q4364" s="170"/>
      <c r="R4364" s="170"/>
      <c r="S4364" s="170"/>
      <c r="T4364" s="170"/>
      <c r="U4364" s="170"/>
      <c r="V4364" s="170"/>
      <c r="W4364" s="170"/>
      <c r="X4364" s="174"/>
      <c r="Y4364" s="170"/>
      <c r="Z4364" s="170"/>
      <c r="AA4364" s="170"/>
      <c r="AB4364" s="170"/>
      <c r="AC4364" s="170"/>
      <c r="AD4364" s="174"/>
      <c r="AE4364" s="170"/>
      <c r="AF4364" s="170"/>
      <c r="AI4364" s="170"/>
      <c r="AJ4364" s="170"/>
      <c r="AK4364" s="170"/>
      <c r="AL4364" s="170"/>
      <c r="AM4364" s="170"/>
      <c r="AN4364" s="170"/>
    </row>
    <row r="4365" spans="1:40" ht="52.5" customHeight="1" x14ac:dyDescent="0.2">
      <c r="A4365" s="170"/>
      <c r="B4365" s="170"/>
      <c r="C4365" s="170"/>
      <c r="D4365" s="170"/>
      <c r="E4365" s="170"/>
      <c r="F4365" s="170"/>
      <c r="G4365" s="170"/>
      <c r="H4365" s="170"/>
      <c r="I4365" s="170"/>
      <c r="J4365" s="170"/>
      <c r="K4365" s="170"/>
      <c r="L4365" s="170"/>
      <c r="M4365" s="170"/>
      <c r="N4365" s="170"/>
      <c r="O4365" s="170"/>
      <c r="P4365" s="170"/>
      <c r="Q4365" s="170"/>
      <c r="R4365" s="170"/>
      <c r="S4365" s="170"/>
      <c r="T4365" s="170"/>
      <c r="U4365" s="170"/>
      <c r="V4365" s="170"/>
      <c r="W4365" s="170"/>
      <c r="X4365" s="174"/>
      <c r="Y4365" s="170"/>
      <c r="Z4365" s="170"/>
      <c r="AA4365" s="170"/>
      <c r="AB4365" s="170"/>
      <c r="AC4365" s="170"/>
      <c r="AD4365" s="174"/>
      <c r="AE4365" s="170"/>
      <c r="AF4365" s="170"/>
      <c r="AI4365" s="170"/>
      <c r="AJ4365" s="170"/>
      <c r="AK4365" s="170"/>
      <c r="AL4365" s="170"/>
      <c r="AM4365" s="170"/>
      <c r="AN4365" s="170"/>
    </row>
    <row r="4366" spans="1:40" ht="52.5" customHeight="1" x14ac:dyDescent="0.2">
      <c r="A4366" s="170"/>
      <c r="B4366" s="170"/>
      <c r="C4366" s="170"/>
      <c r="D4366" s="170"/>
      <c r="E4366" s="170"/>
      <c r="F4366" s="170"/>
      <c r="G4366" s="170"/>
      <c r="H4366" s="170"/>
      <c r="I4366" s="170"/>
      <c r="J4366" s="170"/>
      <c r="K4366" s="170"/>
      <c r="L4366" s="170"/>
      <c r="M4366" s="170"/>
      <c r="N4366" s="170"/>
      <c r="O4366" s="170"/>
      <c r="P4366" s="170"/>
      <c r="Q4366" s="170"/>
      <c r="R4366" s="170"/>
      <c r="S4366" s="170"/>
      <c r="T4366" s="170"/>
      <c r="U4366" s="170"/>
      <c r="V4366" s="170"/>
      <c r="W4366" s="170"/>
      <c r="X4366" s="174"/>
      <c r="Y4366" s="170"/>
      <c r="Z4366" s="170"/>
      <c r="AA4366" s="170"/>
      <c r="AB4366" s="170"/>
      <c r="AC4366" s="170"/>
      <c r="AD4366" s="174"/>
      <c r="AE4366" s="170"/>
      <c r="AF4366" s="170"/>
      <c r="AI4366" s="170"/>
      <c r="AJ4366" s="170"/>
      <c r="AK4366" s="170"/>
      <c r="AL4366" s="170"/>
      <c r="AM4366" s="170"/>
      <c r="AN4366" s="170"/>
    </row>
    <row r="4367" spans="1:40" ht="52.5" customHeight="1" x14ac:dyDescent="0.2">
      <c r="A4367" s="170"/>
      <c r="B4367" s="170"/>
      <c r="C4367" s="170"/>
      <c r="D4367" s="170"/>
      <c r="E4367" s="170"/>
      <c r="F4367" s="170"/>
      <c r="G4367" s="170"/>
      <c r="H4367" s="170"/>
      <c r="I4367" s="170"/>
      <c r="J4367" s="170"/>
      <c r="K4367" s="170"/>
      <c r="L4367" s="170"/>
      <c r="M4367" s="170"/>
      <c r="N4367" s="170"/>
      <c r="O4367" s="170"/>
      <c r="P4367" s="170"/>
      <c r="Q4367" s="170"/>
      <c r="R4367" s="170"/>
      <c r="S4367" s="170"/>
      <c r="T4367" s="170"/>
      <c r="U4367" s="170"/>
      <c r="V4367" s="170"/>
      <c r="W4367" s="170"/>
      <c r="X4367" s="174"/>
      <c r="Y4367" s="170"/>
      <c r="Z4367" s="170"/>
      <c r="AA4367" s="170"/>
      <c r="AB4367" s="170"/>
      <c r="AC4367" s="170"/>
      <c r="AD4367" s="174"/>
      <c r="AE4367" s="170"/>
      <c r="AF4367" s="170"/>
      <c r="AI4367" s="170"/>
      <c r="AJ4367" s="170"/>
      <c r="AK4367" s="170"/>
      <c r="AL4367" s="170"/>
      <c r="AM4367" s="170"/>
      <c r="AN4367" s="170"/>
    </row>
    <row r="4368" spans="1:40" ht="52.5" customHeight="1" x14ac:dyDescent="0.2">
      <c r="A4368" s="170"/>
      <c r="B4368" s="170"/>
      <c r="C4368" s="170"/>
      <c r="D4368" s="170"/>
      <c r="E4368" s="170"/>
      <c r="F4368" s="170"/>
      <c r="G4368" s="170"/>
      <c r="H4368" s="170"/>
      <c r="I4368" s="170"/>
      <c r="J4368" s="170"/>
      <c r="K4368" s="170"/>
      <c r="L4368" s="170"/>
      <c r="M4368" s="170"/>
      <c r="N4368" s="170"/>
      <c r="O4368" s="170"/>
      <c r="P4368" s="170"/>
      <c r="Q4368" s="170"/>
      <c r="R4368" s="170"/>
      <c r="S4368" s="170"/>
      <c r="T4368" s="170"/>
      <c r="U4368" s="170"/>
      <c r="V4368" s="170"/>
      <c r="W4368" s="170"/>
      <c r="X4368" s="174"/>
      <c r="Y4368" s="170"/>
      <c r="Z4368" s="170"/>
      <c r="AA4368" s="170"/>
      <c r="AB4368" s="170"/>
      <c r="AC4368" s="170"/>
      <c r="AD4368" s="174"/>
      <c r="AE4368" s="170"/>
      <c r="AF4368" s="170"/>
      <c r="AI4368" s="170"/>
      <c r="AJ4368" s="170"/>
      <c r="AK4368" s="170"/>
      <c r="AL4368" s="170"/>
      <c r="AM4368" s="170"/>
      <c r="AN4368" s="170"/>
    </row>
    <row r="4369" spans="1:40" ht="52.5" customHeight="1" x14ac:dyDescent="0.2">
      <c r="A4369" s="170"/>
      <c r="B4369" s="170"/>
      <c r="C4369" s="170"/>
      <c r="D4369" s="170"/>
      <c r="E4369" s="170"/>
      <c r="F4369" s="170"/>
      <c r="G4369" s="170"/>
      <c r="H4369" s="170"/>
      <c r="I4369" s="170"/>
      <c r="J4369" s="170"/>
      <c r="K4369" s="170"/>
      <c r="L4369" s="170"/>
      <c r="M4369" s="170"/>
      <c r="N4369" s="170"/>
      <c r="O4369" s="170"/>
      <c r="P4369" s="170"/>
      <c r="Q4369" s="170"/>
      <c r="R4369" s="170"/>
      <c r="S4369" s="170"/>
      <c r="T4369" s="170"/>
      <c r="U4369" s="170"/>
      <c r="V4369" s="170"/>
      <c r="W4369" s="170"/>
      <c r="X4369" s="174"/>
      <c r="Y4369" s="170"/>
      <c r="Z4369" s="170"/>
      <c r="AA4369" s="170"/>
      <c r="AB4369" s="170"/>
      <c r="AC4369" s="170"/>
      <c r="AD4369" s="174"/>
      <c r="AE4369" s="170"/>
      <c r="AF4369" s="170"/>
      <c r="AI4369" s="170"/>
      <c r="AJ4369" s="170"/>
      <c r="AK4369" s="170"/>
      <c r="AL4369" s="170"/>
      <c r="AM4369" s="170"/>
      <c r="AN4369" s="170"/>
    </row>
    <row r="4370" spans="1:40" ht="52.5" customHeight="1" x14ac:dyDescent="0.2">
      <c r="A4370" s="170"/>
      <c r="B4370" s="170"/>
      <c r="C4370" s="170"/>
      <c r="D4370" s="170"/>
      <c r="E4370" s="170"/>
      <c r="F4370" s="170"/>
      <c r="G4370" s="170"/>
      <c r="H4370" s="170"/>
      <c r="I4370" s="170"/>
      <c r="J4370" s="170"/>
      <c r="K4370" s="170"/>
      <c r="L4370" s="170"/>
      <c r="M4370" s="170"/>
      <c r="N4370" s="170"/>
      <c r="O4370" s="170"/>
      <c r="P4370" s="170"/>
      <c r="Q4370" s="170"/>
      <c r="R4370" s="170"/>
      <c r="S4370" s="170"/>
      <c r="T4370" s="170"/>
      <c r="U4370" s="170"/>
      <c r="V4370" s="170"/>
      <c r="W4370" s="170"/>
      <c r="X4370" s="174"/>
      <c r="Y4370" s="170"/>
      <c r="Z4370" s="170"/>
      <c r="AA4370" s="170"/>
      <c r="AB4370" s="170"/>
      <c r="AC4370" s="170"/>
      <c r="AD4370" s="174"/>
      <c r="AE4370" s="170"/>
      <c r="AF4370" s="170"/>
      <c r="AI4370" s="170"/>
      <c r="AJ4370" s="170"/>
      <c r="AK4370" s="170"/>
      <c r="AL4370" s="170"/>
      <c r="AM4370" s="170"/>
      <c r="AN4370" s="170"/>
    </row>
    <row r="4371" spans="1:40" ht="52.5" customHeight="1" x14ac:dyDescent="0.2">
      <c r="A4371" s="170"/>
      <c r="B4371" s="170"/>
      <c r="C4371" s="170"/>
      <c r="D4371" s="170"/>
      <c r="E4371" s="170"/>
      <c r="F4371" s="170"/>
      <c r="G4371" s="170"/>
      <c r="H4371" s="170"/>
      <c r="I4371" s="170"/>
      <c r="J4371" s="170"/>
      <c r="K4371" s="170"/>
      <c r="L4371" s="170"/>
      <c r="M4371" s="170"/>
      <c r="N4371" s="170"/>
      <c r="O4371" s="170"/>
      <c r="P4371" s="170"/>
      <c r="Q4371" s="170"/>
      <c r="R4371" s="170"/>
      <c r="S4371" s="170"/>
      <c r="T4371" s="170"/>
      <c r="U4371" s="170"/>
      <c r="V4371" s="170"/>
      <c r="W4371" s="170"/>
      <c r="X4371" s="174"/>
      <c r="Y4371" s="170"/>
      <c r="Z4371" s="170"/>
      <c r="AA4371" s="170"/>
      <c r="AB4371" s="170"/>
      <c r="AC4371" s="170"/>
      <c r="AD4371" s="174"/>
      <c r="AE4371" s="170"/>
      <c r="AF4371" s="170"/>
      <c r="AI4371" s="170"/>
      <c r="AJ4371" s="170"/>
      <c r="AK4371" s="170"/>
      <c r="AL4371" s="170"/>
      <c r="AM4371" s="170"/>
      <c r="AN4371" s="170"/>
    </row>
    <row r="4372" spans="1:40" ht="52.5" customHeight="1" x14ac:dyDescent="0.2">
      <c r="A4372" s="170"/>
      <c r="B4372" s="170"/>
      <c r="C4372" s="170"/>
      <c r="D4372" s="170"/>
      <c r="E4372" s="170"/>
      <c r="F4372" s="170"/>
      <c r="G4372" s="170"/>
      <c r="H4372" s="170"/>
      <c r="I4372" s="170"/>
      <c r="J4372" s="170"/>
      <c r="K4372" s="170"/>
      <c r="L4372" s="170"/>
      <c r="M4372" s="170"/>
      <c r="N4372" s="170"/>
      <c r="O4372" s="170"/>
      <c r="P4372" s="170"/>
      <c r="Q4372" s="170"/>
      <c r="R4372" s="170"/>
      <c r="S4372" s="170"/>
      <c r="T4372" s="170"/>
      <c r="U4372" s="170"/>
      <c r="V4372" s="170"/>
      <c r="W4372" s="170"/>
      <c r="X4372" s="174"/>
      <c r="Y4372" s="170"/>
      <c r="Z4372" s="170"/>
      <c r="AA4372" s="170"/>
      <c r="AB4372" s="170"/>
      <c r="AC4372" s="170"/>
      <c r="AD4372" s="174"/>
      <c r="AE4372" s="170"/>
      <c r="AF4372" s="170"/>
      <c r="AI4372" s="170"/>
      <c r="AJ4372" s="170"/>
      <c r="AK4372" s="170"/>
      <c r="AL4372" s="170"/>
      <c r="AM4372" s="170"/>
      <c r="AN4372" s="170"/>
    </row>
    <row r="4373" spans="1:40" ht="52.5" customHeight="1" x14ac:dyDescent="0.2">
      <c r="A4373" s="170"/>
      <c r="B4373" s="170"/>
      <c r="C4373" s="170"/>
      <c r="D4373" s="170"/>
      <c r="E4373" s="170"/>
      <c r="F4373" s="170"/>
      <c r="G4373" s="170"/>
      <c r="H4373" s="170"/>
      <c r="I4373" s="170"/>
      <c r="J4373" s="170"/>
      <c r="K4373" s="170"/>
      <c r="L4373" s="170"/>
      <c r="M4373" s="170"/>
      <c r="N4373" s="170"/>
      <c r="O4373" s="170"/>
      <c r="P4373" s="170"/>
      <c r="Q4373" s="170"/>
      <c r="R4373" s="170"/>
      <c r="S4373" s="170"/>
      <c r="T4373" s="170"/>
      <c r="U4373" s="170"/>
      <c r="V4373" s="170"/>
      <c r="W4373" s="170"/>
      <c r="X4373" s="174"/>
      <c r="Y4373" s="170"/>
      <c r="Z4373" s="170"/>
      <c r="AA4373" s="170"/>
      <c r="AB4373" s="170"/>
      <c r="AC4373" s="170"/>
      <c r="AD4373" s="174"/>
      <c r="AE4373" s="170"/>
      <c r="AF4373" s="170"/>
      <c r="AI4373" s="170"/>
      <c r="AJ4373" s="170"/>
      <c r="AK4373" s="170"/>
      <c r="AL4373" s="170"/>
      <c r="AM4373" s="170"/>
      <c r="AN4373" s="170"/>
    </row>
    <row r="4374" spans="1:40" ht="52.5" customHeight="1" x14ac:dyDescent="0.2">
      <c r="A4374" s="170"/>
      <c r="B4374" s="170"/>
      <c r="C4374" s="170"/>
      <c r="D4374" s="170"/>
      <c r="E4374" s="170"/>
      <c r="F4374" s="170"/>
      <c r="G4374" s="170"/>
      <c r="H4374" s="170"/>
      <c r="I4374" s="170"/>
      <c r="J4374" s="170"/>
      <c r="K4374" s="170"/>
      <c r="L4374" s="170"/>
      <c r="M4374" s="170"/>
      <c r="N4374" s="170"/>
      <c r="O4374" s="170"/>
      <c r="P4374" s="170"/>
      <c r="Q4374" s="170"/>
      <c r="R4374" s="170"/>
      <c r="S4374" s="170"/>
      <c r="T4374" s="170"/>
      <c r="U4374" s="170"/>
      <c r="V4374" s="170"/>
      <c r="W4374" s="170"/>
      <c r="X4374" s="174"/>
      <c r="Y4374" s="170"/>
      <c r="Z4374" s="170"/>
      <c r="AA4374" s="170"/>
      <c r="AB4374" s="170"/>
      <c r="AC4374" s="170"/>
      <c r="AD4374" s="174"/>
      <c r="AE4374" s="170"/>
      <c r="AF4374" s="170"/>
      <c r="AI4374" s="170"/>
      <c r="AJ4374" s="170"/>
      <c r="AK4374" s="170"/>
      <c r="AL4374" s="170"/>
      <c r="AM4374" s="170"/>
      <c r="AN4374" s="170"/>
    </row>
    <row r="4375" spans="1:40" ht="52.5" customHeight="1" x14ac:dyDescent="0.2">
      <c r="A4375" s="170"/>
      <c r="B4375" s="170"/>
      <c r="C4375" s="170"/>
      <c r="D4375" s="170"/>
      <c r="E4375" s="170"/>
      <c r="F4375" s="170"/>
      <c r="G4375" s="170"/>
      <c r="H4375" s="170"/>
      <c r="I4375" s="170"/>
      <c r="J4375" s="170"/>
      <c r="K4375" s="170"/>
      <c r="L4375" s="170"/>
      <c r="M4375" s="170"/>
      <c r="N4375" s="170"/>
      <c r="O4375" s="170"/>
      <c r="P4375" s="170"/>
      <c r="Q4375" s="170"/>
      <c r="R4375" s="170"/>
      <c r="S4375" s="170"/>
      <c r="T4375" s="170"/>
      <c r="U4375" s="170"/>
      <c r="V4375" s="170"/>
      <c r="W4375" s="170"/>
      <c r="X4375" s="174"/>
      <c r="Y4375" s="170"/>
      <c r="Z4375" s="170"/>
      <c r="AA4375" s="170"/>
      <c r="AB4375" s="170"/>
      <c r="AC4375" s="170"/>
      <c r="AD4375" s="174"/>
      <c r="AE4375" s="170"/>
      <c r="AF4375" s="170"/>
      <c r="AI4375" s="170"/>
      <c r="AJ4375" s="170"/>
      <c r="AK4375" s="170"/>
      <c r="AL4375" s="170"/>
      <c r="AM4375" s="170"/>
      <c r="AN4375" s="170"/>
    </row>
    <row r="4376" spans="1:40" ht="52.5" customHeight="1" x14ac:dyDescent="0.2">
      <c r="A4376" s="170"/>
      <c r="B4376" s="170"/>
      <c r="C4376" s="170"/>
      <c r="D4376" s="170"/>
      <c r="E4376" s="170"/>
      <c r="F4376" s="170"/>
      <c r="G4376" s="170"/>
      <c r="H4376" s="170"/>
      <c r="I4376" s="170"/>
      <c r="J4376" s="170"/>
      <c r="K4376" s="170"/>
      <c r="L4376" s="170"/>
      <c r="M4376" s="170"/>
      <c r="N4376" s="170"/>
      <c r="O4376" s="170"/>
      <c r="P4376" s="170"/>
      <c r="Q4376" s="170"/>
      <c r="R4376" s="170"/>
      <c r="S4376" s="170"/>
      <c r="T4376" s="170"/>
      <c r="U4376" s="170"/>
      <c r="V4376" s="170"/>
      <c r="W4376" s="170"/>
      <c r="X4376" s="174"/>
      <c r="Y4376" s="170"/>
      <c r="Z4376" s="170"/>
      <c r="AA4376" s="170"/>
      <c r="AB4376" s="170"/>
      <c r="AC4376" s="170"/>
      <c r="AD4376" s="174"/>
      <c r="AE4376" s="170"/>
      <c r="AF4376" s="170"/>
      <c r="AI4376" s="170"/>
      <c r="AJ4376" s="170"/>
      <c r="AK4376" s="170"/>
      <c r="AL4376" s="170"/>
      <c r="AM4376" s="170"/>
      <c r="AN4376" s="170"/>
    </row>
    <row r="4377" spans="1:40" ht="52.5" customHeight="1" x14ac:dyDescent="0.2">
      <c r="A4377" s="170"/>
      <c r="B4377" s="170"/>
      <c r="C4377" s="170"/>
      <c r="D4377" s="170"/>
      <c r="E4377" s="170"/>
      <c r="F4377" s="170"/>
      <c r="G4377" s="170"/>
      <c r="H4377" s="170"/>
      <c r="I4377" s="170"/>
      <c r="J4377" s="170"/>
      <c r="K4377" s="170"/>
      <c r="L4377" s="170"/>
      <c r="M4377" s="170"/>
      <c r="N4377" s="170"/>
      <c r="O4377" s="170"/>
      <c r="P4377" s="170"/>
      <c r="Q4377" s="170"/>
      <c r="R4377" s="170"/>
      <c r="S4377" s="170"/>
      <c r="T4377" s="170"/>
      <c r="U4377" s="170"/>
      <c r="V4377" s="170"/>
      <c r="W4377" s="170"/>
      <c r="X4377" s="174"/>
      <c r="Y4377" s="170"/>
      <c r="Z4377" s="170"/>
      <c r="AA4377" s="170"/>
      <c r="AB4377" s="170"/>
      <c r="AC4377" s="170"/>
      <c r="AD4377" s="174"/>
      <c r="AE4377" s="170"/>
      <c r="AF4377" s="170"/>
      <c r="AI4377" s="170"/>
      <c r="AJ4377" s="170"/>
      <c r="AK4377" s="170"/>
      <c r="AL4377" s="170"/>
      <c r="AM4377" s="170"/>
      <c r="AN4377" s="170"/>
    </row>
    <row r="4378" spans="1:40" ht="52.5" customHeight="1" x14ac:dyDescent="0.2">
      <c r="A4378" s="170"/>
      <c r="B4378" s="170"/>
      <c r="C4378" s="170"/>
      <c r="D4378" s="170"/>
      <c r="E4378" s="170"/>
      <c r="F4378" s="170"/>
      <c r="G4378" s="170"/>
      <c r="H4378" s="170"/>
      <c r="I4378" s="170"/>
      <c r="J4378" s="170"/>
      <c r="K4378" s="170"/>
      <c r="L4378" s="170"/>
      <c r="M4378" s="170"/>
      <c r="N4378" s="170"/>
      <c r="O4378" s="170"/>
      <c r="P4378" s="170"/>
      <c r="Q4378" s="170"/>
      <c r="R4378" s="170"/>
      <c r="S4378" s="170"/>
      <c r="T4378" s="170"/>
      <c r="U4378" s="170"/>
      <c r="V4378" s="170"/>
      <c r="W4378" s="170"/>
      <c r="X4378" s="174"/>
      <c r="Y4378" s="170"/>
      <c r="Z4378" s="170"/>
      <c r="AA4378" s="170"/>
      <c r="AB4378" s="170"/>
      <c r="AC4378" s="170"/>
      <c r="AD4378" s="174"/>
      <c r="AE4378" s="170"/>
      <c r="AF4378" s="170"/>
      <c r="AI4378" s="170"/>
      <c r="AJ4378" s="170"/>
      <c r="AK4378" s="170"/>
      <c r="AL4378" s="170"/>
      <c r="AM4378" s="170"/>
      <c r="AN4378" s="170"/>
    </row>
    <row r="4379" spans="1:40" ht="52.5" customHeight="1" x14ac:dyDescent="0.2">
      <c r="A4379" s="170"/>
      <c r="B4379" s="170"/>
      <c r="C4379" s="170"/>
      <c r="D4379" s="170"/>
      <c r="E4379" s="170"/>
      <c r="F4379" s="170"/>
      <c r="G4379" s="170"/>
      <c r="H4379" s="170"/>
      <c r="I4379" s="170"/>
      <c r="J4379" s="170"/>
      <c r="K4379" s="170"/>
      <c r="L4379" s="170"/>
      <c r="M4379" s="170"/>
      <c r="N4379" s="170"/>
      <c r="O4379" s="170"/>
      <c r="P4379" s="170"/>
      <c r="Q4379" s="170"/>
      <c r="R4379" s="170"/>
      <c r="S4379" s="170"/>
      <c r="T4379" s="170"/>
      <c r="U4379" s="170"/>
      <c r="V4379" s="170"/>
      <c r="W4379" s="170"/>
      <c r="X4379" s="174"/>
      <c r="Y4379" s="170"/>
      <c r="Z4379" s="170"/>
      <c r="AA4379" s="170"/>
      <c r="AB4379" s="170"/>
      <c r="AC4379" s="170"/>
      <c r="AD4379" s="174"/>
      <c r="AE4379" s="170"/>
      <c r="AF4379" s="170"/>
      <c r="AI4379" s="170"/>
      <c r="AJ4379" s="170"/>
      <c r="AK4379" s="170"/>
      <c r="AL4379" s="170"/>
      <c r="AM4379" s="170"/>
      <c r="AN4379" s="170"/>
    </row>
    <row r="4380" spans="1:40" ht="52.5" customHeight="1" x14ac:dyDescent="0.2">
      <c r="A4380" s="170"/>
      <c r="B4380" s="170"/>
      <c r="C4380" s="170"/>
      <c r="D4380" s="170"/>
      <c r="E4380" s="170"/>
      <c r="F4380" s="170"/>
      <c r="G4380" s="170"/>
      <c r="H4380" s="170"/>
      <c r="I4380" s="170"/>
      <c r="J4380" s="170"/>
      <c r="K4380" s="170"/>
      <c r="L4380" s="170"/>
      <c r="M4380" s="170"/>
      <c r="N4380" s="170"/>
      <c r="O4380" s="170"/>
      <c r="P4380" s="170"/>
      <c r="Q4380" s="170"/>
      <c r="R4380" s="170"/>
      <c r="S4380" s="170"/>
      <c r="T4380" s="170"/>
      <c r="U4380" s="170"/>
      <c r="V4380" s="170"/>
      <c r="W4380" s="170"/>
      <c r="X4380" s="174"/>
      <c r="Y4380" s="170"/>
      <c r="Z4380" s="170"/>
      <c r="AA4380" s="170"/>
      <c r="AB4380" s="170"/>
      <c r="AC4380" s="170"/>
      <c r="AD4380" s="174"/>
      <c r="AE4380" s="170"/>
      <c r="AF4380" s="170"/>
      <c r="AI4380" s="170"/>
      <c r="AJ4380" s="170"/>
      <c r="AK4380" s="170"/>
      <c r="AL4380" s="170"/>
      <c r="AM4380" s="170"/>
      <c r="AN4380" s="170"/>
    </row>
    <row r="4381" spans="1:40" ht="52.5" customHeight="1" x14ac:dyDescent="0.2">
      <c r="A4381" s="170"/>
      <c r="B4381" s="170"/>
      <c r="C4381" s="170"/>
      <c r="D4381" s="170"/>
      <c r="E4381" s="170"/>
      <c r="F4381" s="170"/>
      <c r="G4381" s="170"/>
      <c r="H4381" s="170"/>
      <c r="I4381" s="170"/>
      <c r="J4381" s="170"/>
      <c r="K4381" s="170"/>
      <c r="L4381" s="170"/>
      <c r="M4381" s="170"/>
      <c r="N4381" s="170"/>
      <c r="O4381" s="170"/>
      <c r="P4381" s="170"/>
      <c r="Q4381" s="170"/>
      <c r="R4381" s="170"/>
      <c r="S4381" s="170"/>
      <c r="T4381" s="170"/>
      <c r="U4381" s="170"/>
      <c r="V4381" s="170"/>
      <c r="W4381" s="170"/>
      <c r="X4381" s="174"/>
      <c r="Y4381" s="170"/>
      <c r="Z4381" s="170"/>
      <c r="AA4381" s="170"/>
      <c r="AB4381" s="170"/>
      <c r="AC4381" s="170"/>
      <c r="AD4381" s="174"/>
      <c r="AE4381" s="170"/>
      <c r="AF4381" s="170"/>
      <c r="AI4381" s="170"/>
      <c r="AJ4381" s="170"/>
      <c r="AK4381" s="170"/>
      <c r="AL4381" s="170"/>
      <c r="AM4381" s="170"/>
      <c r="AN4381" s="170"/>
    </row>
    <row r="4382" spans="1:40" ht="52.5" customHeight="1" x14ac:dyDescent="0.2">
      <c r="A4382" s="170"/>
      <c r="B4382" s="170"/>
      <c r="C4382" s="170"/>
      <c r="D4382" s="170"/>
      <c r="E4382" s="170"/>
      <c r="F4382" s="170"/>
      <c r="G4382" s="170"/>
      <c r="H4382" s="170"/>
      <c r="I4382" s="170"/>
      <c r="J4382" s="170"/>
      <c r="K4382" s="170"/>
      <c r="L4382" s="170"/>
      <c r="M4382" s="170"/>
      <c r="N4382" s="170"/>
      <c r="O4382" s="170"/>
      <c r="P4382" s="170"/>
      <c r="Q4382" s="170"/>
      <c r="R4382" s="170"/>
      <c r="S4382" s="170"/>
      <c r="T4382" s="170"/>
      <c r="U4382" s="170"/>
      <c r="V4382" s="170"/>
      <c r="W4382" s="170"/>
      <c r="X4382" s="174"/>
      <c r="Y4382" s="170"/>
      <c r="Z4382" s="170"/>
      <c r="AA4382" s="170"/>
      <c r="AB4382" s="170"/>
      <c r="AC4382" s="170"/>
      <c r="AD4382" s="174"/>
      <c r="AE4382" s="170"/>
      <c r="AF4382" s="170"/>
      <c r="AI4382" s="170"/>
      <c r="AJ4382" s="170"/>
      <c r="AK4382" s="170"/>
      <c r="AL4382" s="170"/>
      <c r="AM4382" s="170"/>
      <c r="AN4382" s="170"/>
    </row>
    <row r="4383" spans="1:40" ht="52.5" customHeight="1" x14ac:dyDescent="0.2">
      <c r="A4383" s="170"/>
      <c r="B4383" s="170"/>
      <c r="C4383" s="170"/>
      <c r="D4383" s="170"/>
      <c r="E4383" s="170"/>
      <c r="F4383" s="170"/>
      <c r="G4383" s="170"/>
      <c r="H4383" s="170"/>
      <c r="I4383" s="170"/>
      <c r="J4383" s="170"/>
      <c r="K4383" s="170"/>
      <c r="L4383" s="170"/>
      <c r="M4383" s="170"/>
      <c r="N4383" s="170"/>
      <c r="O4383" s="170"/>
      <c r="P4383" s="170"/>
      <c r="Q4383" s="170"/>
      <c r="R4383" s="170"/>
      <c r="S4383" s="170"/>
      <c r="T4383" s="170"/>
      <c r="U4383" s="170"/>
      <c r="V4383" s="170"/>
      <c r="W4383" s="170"/>
      <c r="X4383" s="174"/>
      <c r="Y4383" s="170"/>
      <c r="Z4383" s="170"/>
      <c r="AA4383" s="170"/>
      <c r="AB4383" s="170"/>
      <c r="AC4383" s="170"/>
      <c r="AD4383" s="174"/>
      <c r="AE4383" s="170"/>
      <c r="AF4383" s="170"/>
      <c r="AI4383" s="170"/>
      <c r="AJ4383" s="170"/>
      <c r="AK4383" s="170"/>
      <c r="AL4383" s="170"/>
      <c r="AM4383" s="170"/>
      <c r="AN4383" s="170"/>
    </row>
    <row r="4384" spans="1:40" ht="52.5" customHeight="1" x14ac:dyDescent="0.2">
      <c r="A4384" s="170"/>
      <c r="B4384" s="170"/>
      <c r="C4384" s="170"/>
      <c r="D4384" s="170"/>
      <c r="E4384" s="170"/>
      <c r="F4384" s="170"/>
      <c r="G4384" s="170"/>
      <c r="H4384" s="170"/>
      <c r="I4384" s="170"/>
      <c r="J4384" s="170"/>
      <c r="K4384" s="170"/>
      <c r="L4384" s="170"/>
      <c r="M4384" s="170"/>
      <c r="N4384" s="170"/>
      <c r="O4384" s="170"/>
      <c r="P4384" s="170"/>
      <c r="Q4384" s="170"/>
      <c r="R4384" s="170"/>
      <c r="S4384" s="170"/>
      <c r="T4384" s="170"/>
      <c r="U4384" s="170"/>
      <c r="V4384" s="170"/>
      <c r="W4384" s="170"/>
      <c r="X4384" s="174"/>
      <c r="Y4384" s="170"/>
      <c r="Z4384" s="170"/>
      <c r="AA4384" s="170"/>
      <c r="AB4384" s="170"/>
      <c r="AC4384" s="170"/>
      <c r="AD4384" s="174"/>
      <c r="AE4384" s="170"/>
      <c r="AF4384" s="170"/>
      <c r="AI4384" s="170"/>
      <c r="AJ4384" s="170"/>
      <c r="AK4384" s="170"/>
      <c r="AL4384" s="170"/>
      <c r="AM4384" s="170"/>
      <c r="AN4384" s="170"/>
    </row>
    <row r="4385" spans="1:40" ht="52.5" customHeight="1" x14ac:dyDescent="0.2">
      <c r="A4385" s="170"/>
      <c r="B4385" s="170"/>
      <c r="C4385" s="170"/>
      <c r="D4385" s="170"/>
      <c r="E4385" s="170"/>
      <c r="F4385" s="170"/>
      <c r="G4385" s="170"/>
      <c r="H4385" s="170"/>
      <c r="I4385" s="170"/>
      <c r="J4385" s="170"/>
      <c r="K4385" s="170"/>
      <c r="L4385" s="170"/>
      <c r="M4385" s="170"/>
      <c r="N4385" s="170"/>
      <c r="O4385" s="170"/>
      <c r="P4385" s="170"/>
      <c r="Q4385" s="170"/>
      <c r="R4385" s="170"/>
      <c r="S4385" s="170"/>
      <c r="T4385" s="170"/>
      <c r="U4385" s="170"/>
      <c r="V4385" s="170"/>
      <c r="W4385" s="170"/>
      <c r="X4385" s="174"/>
      <c r="Y4385" s="170"/>
      <c r="Z4385" s="170"/>
      <c r="AA4385" s="170"/>
      <c r="AB4385" s="170"/>
      <c r="AC4385" s="170"/>
      <c r="AD4385" s="174"/>
      <c r="AE4385" s="170"/>
      <c r="AF4385" s="170"/>
      <c r="AI4385" s="170"/>
      <c r="AJ4385" s="170"/>
      <c r="AK4385" s="170"/>
      <c r="AL4385" s="170"/>
      <c r="AM4385" s="170"/>
      <c r="AN4385" s="170"/>
    </row>
    <row r="4386" spans="1:40" ht="52.5" customHeight="1" x14ac:dyDescent="0.2">
      <c r="A4386" s="170"/>
      <c r="B4386" s="170"/>
      <c r="C4386" s="170"/>
      <c r="D4386" s="170"/>
      <c r="E4386" s="170"/>
      <c r="F4386" s="170"/>
      <c r="G4386" s="170"/>
      <c r="H4386" s="170"/>
      <c r="I4386" s="170"/>
      <c r="J4386" s="170"/>
      <c r="K4386" s="170"/>
      <c r="L4386" s="170"/>
      <c r="M4386" s="170"/>
      <c r="N4386" s="170"/>
      <c r="O4386" s="170"/>
      <c r="P4386" s="170"/>
      <c r="Q4386" s="170"/>
      <c r="R4386" s="170"/>
      <c r="S4386" s="170"/>
      <c r="T4386" s="170"/>
      <c r="U4386" s="170"/>
      <c r="V4386" s="170"/>
      <c r="W4386" s="170"/>
      <c r="X4386" s="174"/>
      <c r="Y4386" s="170"/>
      <c r="Z4386" s="170"/>
      <c r="AA4386" s="170"/>
      <c r="AB4386" s="170"/>
      <c r="AC4386" s="170"/>
      <c r="AD4386" s="174"/>
      <c r="AE4386" s="170"/>
      <c r="AF4386" s="170"/>
      <c r="AI4386" s="170"/>
      <c r="AJ4386" s="170"/>
      <c r="AK4386" s="170"/>
      <c r="AL4386" s="170"/>
      <c r="AM4386" s="170"/>
      <c r="AN4386" s="170"/>
    </row>
    <row r="4387" spans="1:40" ht="52.5" customHeight="1" x14ac:dyDescent="0.2">
      <c r="A4387" s="170"/>
      <c r="B4387" s="170"/>
      <c r="C4387" s="170"/>
      <c r="D4387" s="170"/>
      <c r="E4387" s="170"/>
      <c r="F4387" s="170"/>
      <c r="G4387" s="170"/>
      <c r="H4387" s="170"/>
      <c r="I4387" s="170"/>
      <c r="J4387" s="170"/>
      <c r="K4387" s="170"/>
      <c r="L4387" s="170"/>
      <c r="M4387" s="170"/>
      <c r="N4387" s="170"/>
      <c r="O4387" s="170"/>
      <c r="P4387" s="170"/>
      <c r="Q4387" s="170"/>
      <c r="R4387" s="170"/>
      <c r="S4387" s="170"/>
      <c r="T4387" s="170"/>
      <c r="U4387" s="170"/>
      <c r="V4387" s="170"/>
      <c r="W4387" s="170"/>
      <c r="X4387" s="174"/>
      <c r="Y4387" s="170"/>
      <c r="Z4387" s="170"/>
      <c r="AA4387" s="170"/>
      <c r="AB4387" s="170"/>
      <c r="AC4387" s="170"/>
      <c r="AD4387" s="174"/>
      <c r="AE4387" s="170"/>
      <c r="AF4387" s="170"/>
      <c r="AI4387" s="170"/>
      <c r="AJ4387" s="170"/>
      <c r="AK4387" s="170"/>
      <c r="AL4387" s="170"/>
      <c r="AM4387" s="170"/>
      <c r="AN4387" s="170"/>
    </row>
    <row r="4388" spans="1:40" ht="52.5" customHeight="1" x14ac:dyDescent="0.2">
      <c r="A4388" s="170"/>
      <c r="B4388" s="170"/>
      <c r="C4388" s="170"/>
      <c r="D4388" s="170"/>
      <c r="E4388" s="170"/>
      <c r="F4388" s="170"/>
      <c r="G4388" s="170"/>
      <c r="H4388" s="170"/>
      <c r="I4388" s="170"/>
      <c r="J4388" s="170"/>
      <c r="K4388" s="170"/>
      <c r="L4388" s="170"/>
      <c r="M4388" s="170"/>
      <c r="N4388" s="170"/>
      <c r="O4388" s="170"/>
      <c r="P4388" s="170"/>
      <c r="Q4388" s="170"/>
      <c r="R4388" s="170"/>
      <c r="S4388" s="170"/>
      <c r="T4388" s="170"/>
      <c r="U4388" s="170"/>
      <c r="V4388" s="170"/>
      <c r="W4388" s="170"/>
      <c r="X4388" s="174"/>
      <c r="Y4388" s="170"/>
      <c r="Z4388" s="170"/>
      <c r="AA4388" s="170"/>
      <c r="AB4388" s="170"/>
      <c r="AC4388" s="170"/>
      <c r="AD4388" s="174"/>
      <c r="AE4388" s="170"/>
      <c r="AF4388" s="170"/>
      <c r="AI4388" s="170"/>
      <c r="AJ4388" s="170"/>
      <c r="AK4388" s="170"/>
      <c r="AL4388" s="170"/>
      <c r="AM4388" s="170"/>
      <c r="AN4388" s="170"/>
    </row>
    <row r="4389" spans="1:40" ht="52.5" customHeight="1" x14ac:dyDescent="0.2">
      <c r="A4389" s="170"/>
      <c r="B4389" s="170"/>
      <c r="C4389" s="170"/>
      <c r="D4389" s="170"/>
      <c r="E4389" s="170"/>
      <c r="F4389" s="170"/>
      <c r="G4389" s="170"/>
      <c r="H4389" s="170"/>
      <c r="I4389" s="170"/>
      <c r="J4389" s="170"/>
      <c r="K4389" s="170"/>
      <c r="L4389" s="170"/>
      <c r="M4389" s="170"/>
      <c r="N4389" s="170"/>
      <c r="O4389" s="170"/>
      <c r="P4389" s="170"/>
      <c r="Q4389" s="170"/>
      <c r="R4389" s="170"/>
      <c r="S4389" s="170"/>
      <c r="T4389" s="170"/>
      <c r="U4389" s="170"/>
      <c r="V4389" s="170"/>
      <c r="W4389" s="170"/>
      <c r="X4389" s="174"/>
      <c r="Y4389" s="170"/>
      <c r="Z4389" s="170"/>
      <c r="AA4389" s="170"/>
      <c r="AB4389" s="170"/>
      <c r="AC4389" s="170"/>
      <c r="AD4389" s="174"/>
      <c r="AE4389" s="170"/>
      <c r="AF4389" s="170"/>
      <c r="AI4389" s="170"/>
      <c r="AJ4389" s="170"/>
      <c r="AK4389" s="170"/>
      <c r="AL4389" s="170"/>
      <c r="AM4389" s="170"/>
      <c r="AN4389" s="170"/>
    </row>
    <row r="4390" spans="1:40" ht="52.5" customHeight="1" x14ac:dyDescent="0.2">
      <c r="A4390" s="170"/>
      <c r="B4390" s="170"/>
      <c r="C4390" s="170"/>
      <c r="D4390" s="170"/>
      <c r="E4390" s="170"/>
      <c r="F4390" s="170"/>
      <c r="G4390" s="170"/>
      <c r="H4390" s="170"/>
      <c r="I4390" s="170"/>
      <c r="J4390" s="170"/>
      <c r="K4390" s="170"/>
      <c r="L4390" s="170"/>
      <c r="M4390" s="170"/>
      <c r="N4390" s="170"/>
      <c r="O4390" s="170"/>
      <c r="P4390" s="170"/>
      <c r="Q4390" s="170"/>
      <c r="R4390" s="170"/>
      <c r="S4390" s="170"/>
      <c r="T4390" s="170"/>
      <c r="U4390" s="170"/>
      <c r="V4390" s="170"/>
      <c r="W4390" s="170"/>
      <c r="X4390" s="174"/>
      <c r="Y4390" s="170"/>
      <c r="Z4390" s="170"/>
      <c r="AA4390" s="170"/>
      <c r="AB4390" s="170"/>
      <c r="AC4390" s="170"/>
      <c r="AD4390" s="174"/>
      <c r="AE4390" s="170"/>
      <c r="AF4390" s="170"/>
      <c r="AI4390" s="170"/>
      <c r="AJ4390" s="170"/>
      <c r="AK4390" s="170"/>
      <c r="AL4390" s="170"/>
      <c r="AM4390" s="170"/>
      <c r="AN4390" s="170"/>
    </row>
    <row r="4391" spans="1:40" ht="52.5" customHeight="1" x14ac:dyDescent="0.2">
      <c r="A4391" s="170"/>
      <c r="B4391" s="170"/>
      <c r="C4391" s="170"/>
      <c r="D4391" s="170"/>
      <c r="E4391" s="170"/>
      <c r="F4391" s="170"/>
      <c r="G4391" s="170"/>
      <c r="H4391" s="170"/>
      <c r="I4391" s="170"/>
      <c r="J4391" s="170"/>
      <c r="K4391" s="170"/>
      <c r="L4391" s="170"/>
      <c r="M4391" s="170"/>
      <c r="N4391" s="170"/>
      <c r="O4391" s="170"/>
      <c r="P4391" s="170"/>
      <c r="Q4391" s="170"/>
      <c r="R4391" s="170"/>
      <c r="S4391" s="170"/>
      <c r="T4391" s="170"/>
      <c r="U4391" s="170"/>
      <c r="V4391" s="170"/>
      <c r="W4391" s="170"/>
      <c r="X4391" s="174"/>
      <c r="Y4391" s="170"/>
      <c r="Z4391" s="170"/>
      <c r="AA4391" s="170"/>
      <c r="AB4391" s="170"/>
      <c r="AC4391" s="170"/>
      <c r="AD4391" s="174"/>
      <c r="AE4391" s="170"/>
      <c r="AF4391" s="170"/>
      <c r="AI4391" s="170"/>
      <c r="AJ4391" s="170"/>
      <c r="AK4391" s="170"/>
      <c r="AL4391" s="170"/>
      <c r="AM4391" s="170"/>
      <c r="AN4391" s="170"/>
    </row>
    <row r="4392" spans="1:40" ht="52.5" customHeight="1" x14ac:dyDescent="0.2">
      <c r="A4392" s="170"/>
      <c r="B4392" s="170"/>
      <c r="C4392" s="170"/>
      <c r="D4392" s="170"/>
      <c r="E4392" s="170"/>
      <c r="F4392" s="170"/>
      <c r="G4392" s="170"/>
      <c r="H4392" s="170"/>
      <c r="I4392" s="170"/>
      <c r="J4392" s="170"/>
      <c r="K4392" s="170"/>
      <c r="L4392" s="170"/>
      <c r="M4392" s="170"/>
      <c r="N4392" s="170"/>
      <c r="O4392" s="170"/>
      <c r="P4392" s="170"/>
      <c r="Q4392" s="170"/>
      <c r="R4392" s="170"/>
      <c r="S4392" s="170"/>
      <c r="T4392" s="170"/>
      <c r="U4392" s="170"/>
      <c r="V4392" s="170"/>
      <c r="W4392" s="170"/>
      <c r="X4392" s="174"/>
      <c r="Y4392" s="170"/>
      <c r="Z4392" s="170"/>
      <c r="AA4392" s="170"/>
      <c r="AB4392" s="170"/>
      <c r="AC4392" s="170"/>
      <c r="AD4392" s="174"/>
      <c r="AE4392" s="170"/>
      <c r="AF4392" s="170"/>
      <c r="AI4392" s="170"/>
      <c r="AJ4392" s="170"/>
      <c r="AK4392" s="170"/>
      <c r="AL4392" s="170"/>
      <c r="AM4392" s="170"/>
      <c r="AN4392" s="170"/>
    </row>
    <row r="4393" spans="1:40" ht="52.5" customHeight="1" x14ac:dyDescent="0.2">
      <c r="A4393" s="170"/>
      <c r="B4393" s="170"/>
      <c r="C4393" s="170"/>
      <c r="D4393" s="170"/>
      <c r="E4393" s="170"/>
      <c r="F4393" s="170"/>
      <c r="G4393" s="170"/>
      <c r="H4393" s="170"/>
      <c r="I4393" s="170"/>
      <c r="J4393" s="170"/>
      <c r="K4393" s="170"/>
      <c r="L4393" s="170"/>
      <c r="M4393" s="170"/>
      <c r="N4393" s="170"/>
      <c r="O4393" s="170"/>
      <c r="P4393" s="170"/>
      <c r="Q4393" s="170"/>
      <c r="R4393" s="170"/>
      <c r="S4393" s="170"/>
      <c r="T4393" s="170"/>
      <c r="U4393" s="170"/>
      <c r="V4393" s="170"/>
      <c r="W4393" s="170"/>
      <c r="X4393" s="174"/>
      <c r="Y4393" s="170"/>
      <c r="Z4393" s="170"/>
      <c r="AA4393" s="170"/>
      <c r="AB4393" s="170"/>
      <c r="AC4393" s="170"/>
      <c r="AD4393" s="174"/>
      <c r="AE4393" s="170"/>
      <c r="AF4393" s="170"/>
      <c r="AI4393" s="170"/>
      <c r="AJ4393" s="170"/>
      <c r="AK4393" s="170"/>
      <c r="AL4393" s="170"/>
      <c r="AM4393" s="170"/>
      <c r="AN4393" s="170"/>
    </row>
    <row r="4394" spans="1:40" ht="52.5" customHeight="1" x14ac:dyDescent="0.2">
      <c r="A4394" s="170"/>
      <c r="B4394" s="170"/>
      <c r="C4394" s="170"/>
      <c r="D4394" s="170"/>
      <c r="E4394" s="170"/>
      <c r="F4394" s="170"/>
      <c r="G4394" s="170"/>
      <c r="H4394" s="170"/>
      <c r="I4394" s="170"/>
      <c r="J4394" s="170"/>
      <c r="K4394" s="170"/>
      <c r="L4394" s="170"/>
      <c r="M4394" s="170"/>
      <c r="N4394" s="170"/>
      <c r="O4394" s="170"/>
      <c r="P4394" s="170"/>
      <c r="Q4394" s="170"/>
      <c r="R4394" s="170"/>
      <c r="S4394" s="170"/>
      <c r="T4394" s="170"/>
      <c r="U4394" s="170"/>
      <c r="V4394" s="170"/>
      <c r="W4394" s="170"/>
      <c r="X4394" s="174"/>
      <c r="Y4394" s="170"/>
      <c r="Z4394" s="170"/>
      <c r="AA4394" s="170"/>
      <c r="AB4394" s="170"/>
      <c r="AC4394" s="170"/>
      <c r="AD4394" s="174"/>
      <c r="AE4394" s="170"/>
      <c r="AF4394" s="170"/>
      <c r="AI4394" s="170"/>
      <c r="AJ4394" s="170"/>
      <c r="AK4394" s="170"/>
      <c r="AL4394" s="170"/>
      <c r="AM4394" s="170"/>
      <c r="AN4394" s="170"/>
    </row>
    <row r="4395" spans="1:40" ht="52.5" customHeight="1" x14ac:dyDescent="0.2">
      <c r="A4395" s="170"/>
      <c r="B4395" s="170"/>
      <c r="C4395" s="170"/>
      <c r="D4395" s="170"/>
      <c r="E4395" s="170"/>
      <c r="F4395" s="170"/>
      <c r="G4395" s="170"/>
      <c r="H4395" s="170"/>
      <c r="I4395" s="170"/>
      <c r="J4395" s="170"/>
      <c r="K4395" s="170"/>
      <c r="L4395" s="170"/>
      <c r="M4395" s="170"/>
      <c r="N4395" s="170"/>
      <c r="O4395" s="170"/>
      <c r="P4395" s="170"/>
      <c r="Q4395" s="170"/>
      <c r="R4395" s="170"/>
      <c r="S4395" s="170"/>
      <c r="T4395" s="170"/>
      <c r="U4395" s="170"/>
      <c r="V4395" s="170"/>
      <c r="W4395" s="170"/>
      <c r="X4395" s="174"/>
      <c r="Y4395" s="170"/>
      <c r="Z4395" s="170"/>
      <c r="AA4395" s="170"/>
      <c r="AB4395" s="170"/>
      <c r="AC4395" s="170"/>
      <c r="AD4395" s="174"/>
      <c r="AE4395" s="170"/>
      <c r="AF4395" s="170"/>
      <c r="AI4395" s="170"/>
      <c r="AJ4395" s="170"/>
      <c r="AK4395" s="170"/>
      <c r="AL4395" s="170"/>
      <c r="AM4395" s="170"/>
      <c r="AN4395" s="170"/>
    </row>
    <row r="4396" spans="1:40" ht="52.5" customHeight="1" x14ac:dyDescent="0.2">
      <c r="A4396" s="170"/>
      <c r="B4396" s="170"/>
      <c r="C4396" s="170"/>
      <c r="D4396" s="170"/>
      <c r="E4396" s="170"/>
      <c r="F4396" s="170"/>
      <c r="G4396" s="170"/>
      <c r="H4396" s="170"/>
      <c r="I4396" s="170"/>
      <c r="J4396" s="170"/>
      <c r="K4396" s="170"/>
      <c r="L4396" s="170"/>
      <c r="M4396" s="170"/>
      <c r="N4396" s="170"/>
      <c r="O4396" s="170"/>
      <c r="P4396" s="170"/>
      <c r="Q4396" s="170"/>
      <c r="R4396" s="170"/>
      <c r="S4396" s="170"/>
      <c r="T4396" s="170"/>
      <c r="U4396" s="170"/>
      <c r="V4396" s="170"/>
      <c r="W4396" s="170"/>
      <c r="X4396" s="174"/>
      <c r="Y4396" s="170"/>
      <c r="Z4396" s="170"/>
      <c r="AA4396" s="170"/>
      <c r="AB4396" s="170"/>
      <c r="AC4396" s="170"/>
      <c r="AD4396" s="174"/>
      <c r="AE4396" s="170"/>
      <c r="AF4396" s="170"/>
      <c r="AI4396" s="170"/>
      <c r="AJ4396" s="170"/>
      <c r="AK4396" s="170"/>
      <c r="AL4396" s="170"/>
      <c r="AM4396" s="170"/>
      <c r="AN4396" s="170"/>
    </row>
    <row r="4397" spans="1:40" ht="52.5" customHeight="1" x14ac:dyDescent="0.2">
      <c r="A4397" s="170"/>
      <c r="B4397" s="170"/>
      <c r="C4397" s="170"/>
      <c r="D4397" s="170"/>
      <c r="E4397" s="170"/>
      <c r="F4397" s="170"/>
      <c r="G4397" s="170"/>
      <c r="H4397" s="170"/>
      <c r="I4397" s="170"/>
      <c r="J4397" s="170"/>
      <c r="K4397" s="170"/>
      <c r="L4397" s="170"/>
      <c r="M4397" s="170"/>
      <c r="N4397" s="170"/>
      <c r="O4397" s="170"/>
      <c r="P4397" s="170"/>
      <c r="Q4397" s="170"/>
      <c r="R4397" s="170"/>
      <c r="S4397" s="170"/>
      <c r="T4397" s="170"/>
      <c r="U4397" s="170"/>
      <c r="V4397" s="170"/>
      <c r="W4397" s="170"/>
      <c r="X4397" s="174"/>
      <c r="Y4397" s="170"/>
      <c r="Z4397" s="170"/>
      <c r="AA4397" s="170"/>
      <c r="AB4397" s="170"/>
      <c r="AC4397" s="170"/>
      <c r="AD4397" s="174"/>
      <c r="AE4397" s="170"/>
      <c r="AF4397" s="170"/>
      <c r="AI4397" s="170"/>
      <c r="AJ4397" s="170"/>
      <c r="AK4397" s="170"/>
      <c r="AL4397" s="170"/>
      <c r="AM4397" s="170"/>
      <c r="AN4397" s="170"/>
    </row>
    <row r="4398" spans="1:40" ht="52.5" customHeight="1" x14ac:dyDescent="0.2">
      <c r="A4398" s="170"/>
      <c r="B4398" s="170"/>
      <c r="C4398" s="170"/>
      <c r="D4398" s="170"/>
      <c r="E4398" s="170"/>
      <c r="F4398" s="170"/>
      <c r="G4398" s="170"/>
      <c r="H4398" s="170"/>
      <c r="I4398" s="170"/>
      <c r="J4398" s="170"/>
      <c r="K4398" s="170"/>
      <c r="L4398" s="170"/>
      <c r="M4398" s="170"/>
      <c r="N4398" s="170"/>
      <c r="O4398" s="170"/>
      <c r="P4398" s="170"/>
      <c r="Q4398" s="170"/>
      <c r="R4398" s="170"/>
      <c r="S4398" s="170"/>
      <c r="T4398" s="170"/>
      <c r="U4398" s="170"/>
      <c r="V4398" s="170"/>
      <c r="W4398" s="170"/>
      <c r="X4398" s="174"/>
      <c r="Y4398" s="170"/>
      <c r="Z4398" s="170"/>
      <c r="AA4398" s="170"/>
      <c r="AB4398" s="170"/>
      <c r="AC4398" s="170"/>
      <c r="AD4398" s="174"/>
      <c r="AE4398" s="170"/>
      <c r="AF4398" s="170"/>
      <c r="AI4398" s="170"/>
      <c r="AJ4398" s="170"/>
      <c r="AK4398" s="170"/>
      <c r="AL4398" s="170"/>
      <c r="AM4398" s="170"/>
      <c r="AN4398" s="170"/>
    </row>
    <row r="4399" spans="1:40" ht="52.5" customHeight="1" x14ac:dyDescent="0.2">
      <c r="A4399" s="170"/>
      <c r="B4399" s="170"/>
      <c r="C4399" s="170"/>
      <c r="D4399" s="170"/>
      <c r="E4399" s="170"/>
      <c r="F4399" s="170"/>
      <c r="G4399" s="170"/>
      <c r="H4399" s="170"/>
      <c r="I4399" s="170"/>
      <c r="J4399" s="170"/>
      <c r="K4399" s="170"/>
      <c r="L4399" s="170"/>
      <c r="M4399" s="170"/>
      <c r="N4399" s="170"/>
      <c r="O4399" s="170"/>
      <c r="P4399" s="170"/>
      <c r="Q4399" s="170"/>
      <c r="R4399" s="170"/>
      <c r="S4399" s="170"/>
      <c r="T4399" s="170"/>
      <c r="U4399" s="170"/>
      <c r="V4399" s="170"/>
      <c r="W4399" s="170"/>
      <c r="X4399" s="174"/>
      <c r="Y4399" s="170"/>
      <c r="Z4399" s="170"/>
      <c r="AA4399" s="170"/>
      <c r="AB4399" s="170"/>
      <c r="AC4399" s="170"/>
      <c r="AD4399" s="174"/>
      <c r="AE4399" s="170"/>
      <c r="AF4399" s="170"/>
      <c r="AI4399" s="170"/>
      <c r="AJ4399" s="170"/>
      <c r="AK4399" s="170"/>
      <c r="AL4399" s="170"/>
      <c r="AM4399" s="170"/>
      <c r="AN4399" s="170"/>
    </row>
    <row r="4400" spans="1:40" ht="52.5" customHeight="1" x14ac:dyDescent="0.2">
      <c r="A4400" s="170"/>
      <c r="B4400" s="170"/>
      <c r="C4400" s="170"/>
      <c r="D4400" s="170"/>
      <c r="E4400" s="170"/>
      <c r="F4400" s="170"/>
      <c r="G4400" s="170"/>
      <c r="H4400" s="170"/>
      <c r="I4400" s="170"/>
      <c r="J4400" s="170"/>
      <c r="K4400" s="170"/>
      <c r="L4400" s="170"/>
      <c r="M4400" s="170"/>
      <c r="N4400" s="170"/>
      <c r="O4400" s="170"/>
      <c r="P4400" s="170"/>
      <c r="Q4400" s="170"/>
      <c r="R4400" s="170"/>
      <c r="S4400" s="170"/>
      <c r="T4400" s="170"/>
      <c r="U4400" s="170"/>
      <c r="V4400" s="170"/>
      <c r="W4400" s="170"/>
      <c r="X4400" s="174"/>
      <c r="Y4400" s="170"/>
      <c r="Z4400" s="170"/>
      <c r="AA4400" s="170"/>
      <c r="AB4400" s="170"/>
      <c r="AC4400" s="170"/>
      <c r="AD4400" s="174"/>
      <c r="AE4400" s="170"/>
      <c r="AF4400" s="170"/>
      <c r="AI4400" s="170"/>
      <c r="AJ4400" s="170"/>
      <c r="AK4400" s="170"/>
      <c r="AL4400" s="170"/>
      <c r="AM4400" s="170"/>
      <c r="AN4400" s="170"/>
    </row>
    <row r="4401" spans="1:40" ht="52.5" customHeight="1" x14ac:dyDescent="0.2">
      <c r="A4401" s="170"/>
      <c r="B4401" s="170"/>
      <c r="C4401" s="170"/>
      <c r="D4401" s="170"/>
      <c r="E4401" s="170"/>
      <c r="F4401" s="170"/>
      <c r="G4401" s="170"/>
      <c r="H4401" s="170"/>
      <c r="I4401" s="170"/>
      <c r="J4401" s="170"/>
      <c r="K4401" s="170"/>
      <c r="L4401" s="170"/>
      <c r="M4401" s="170"/>
      <c r="N4401" s="170"/>
      <c r="O4401" s="170"/>
      <c r="P4401" s="170"/>
      <c r="Q4401" s="170"/>
      <c r="R4401" s="170"/>
      <c r="S4401" s="170"/>
      <c r="T4401" s="170"/>
      <c r="U4401" s="170"/>
      <c r="V4401" s="170"/>
      <c r="W4401" s="170"/>
      <c r="X4401" s="174"/>
      <c r="Y4401" s="170"/>
      <c r="Z4401" s="170"/>
      <c r="AA4401" s="170"/>
      <c r="AB4401" s="170"/>
      <c r="AC4401" s="170"/>
      <c r="AD4401" s="174"/>
      <c r="AE4401" s="170"/>
      <c r="AF4401" s="170"/>
      <c r="AI4401" s="170"/>
      <c r="AJ4401" s="170"/>
      <c r="AK4401" s="170"/>
      <c r="AL4401" s="170"/>
      <c r="AM4401" s="170"/>
      <c r="AN4401" s="170"/>
    </row>
    <row r="4402" spans="1:40" ht="52.5" customHeight="1" x14ac:dyDescent="0.2">
      <c r="A4402" s="170"/>
      <c r="B4402" s="170"/>
      <c r="C4402" s="170"/>
      <c r="D4402" s="170"/>
      <c r="E4402" s="170"/>
      <c r="F4402" s="170"/>
      <c r="G4402" s="170"/>
      <c r="H4402" s="170"/>
      <c r="I4402" s="170"/>
      <c r="J4402" s="170"/>
      <c r="K4402" s="170"/>
      <c r="L4402" s="170"/>
      <c r="M4402" s="170"/>
      <c r="N4402" s="170"/>
      <c r="O4402" s="170"/>
      <c r="P4402" s="170"/>
      <c r="Q4402" s="170"/>
      <c r="R4402" s="170"/>
      <c r="S4402" s="170"/>
      <c r="T4402" s="170"/>
      <c r="U4402" s="170"/>
      <c r="V4402" s="170"/>
      <c r="W4402" s="170"/>
      <c r="X4402" s="174"/>
      <c r="Y4402" s="170"/>
      <c r="Z4402" s="170"/>
      <c r="AA4402" s="170"/>
      <c r="AB4402" s="170"/>
      <c r="AC4402" s="170"/>
      <c r="AD4402" s="174"/>
      <c r="AE4402" s="170"/>
      <c r="AF4402" s="170"/>
      <c r="AI4402" s="170"/>
      <c r="AJ4402" s="170"/>
      <c r="AK4402" s="170"/>
      <c r="AL4402" s="170"/>
      <c r="AM4402" s="170"/>
      <c r="AN4402" s="170"/>
    </row>
    <row r="4403" spans="1:40" ht="52.5" customHeight="1" x14ac:dyDescent="0.2">
      <c r="A4403" s="170"/>
      <c r="B4403" s="170"/>
      <c r="C4403" s="170"/>
      <c r="D4403" s="170"/>
      <c r="E4403" s="170"/>
      <c r="F4403" s="170"/>
      <c r="G4403" s="170"/>
      <c r="H4403" s="170"/>
      <c r="I4403" s="170"/>
      <c r="J4403" s="170"/>
      <c r="K4403" s="170"/>
      <c r="L4403" s="170"/>
      <c r="M4403" s="170"/>
      <c r="N4403" s="170"/>
      <c r="O4403" s="170"/>
      <c r="P4403" s="170"/>
      <c r="Q4403" s="170"/>
      <c r="R4403" s="170"/>
      <c r="S4403" s="170"/>
      <c r="T4403" s="170"/>
      <c r="U4403" s="170"/>
      <c r="V4403" s="170"/>
      <c r="W4403" s="170"/>
      <c r="X4403" s="174"/>
      <c r="Y4403" s="170"/>
      <c r="Z4403" s="170"/>
      <c r="AA4403" s="170"/>
      <c r="AB4403" s="170"/>
      <c r="AC4403" s="170"/>
      <c r="AD4403" s="174"/>
      <c r="AE4403" s="170"/>
      <c r="AF4403" s="170"/>
      <c r="AI4403" s="170"/>
      <c r="AJ4403" s="170"/>
      <c r="AK4403" s="170"/>
      <c r="AL4403" s="170"/>
      <c r="AM4403" s="170"/>
      <c r="AN4403" s="170"/>
    </row>
    <row r="4404" spans="1:40" ht="52.5" customHeight="1" x14ac:dyDescent="0.2">
      <c r="A4404" s="170"/>
      <c r="B4404" s="170"/>
      <c r="C4404" s="170"/>
      <c r="D4404" s="170"/>
      <c r="E4404" s="170"/>
      <c r="F4404" s="170"/>
      <c r="G4404" s="170"/>
      <c r="H4404" s="170"/>
      <c r="I4404" s="170"/>
      <c r="J4404" s="170"/>
      <c r="K4404" s="170"/>
      <c r="L4404" s="170"/>
      <c r="M4404" s="170"/>
      <c r="N4404" s="170"/>
      <c r="O4404" s="170"/>
      <c r="P4404" s="170"/>
      <c r="Q4404" s="170"/>
      <c r="R4404" s="170"/>
      <c r="S4404" s="170"/>
      <c r="T4404" s="170"/>
      <c r="U4404" s="170"/>
      <c r="V4404" s="170"/>
      <c r="W4404" s="170"/>
      <c r="X4404" s="174"/>
      <c r="Y4404" s="170"/>
      <c r="Z4404" s="170"/>
      <c r="AA4404" s="170"/>
      <c r="AB4404" s="170"/>
      <c r="AC4404" s="170"/>
      <c r="AD4404" s="174"/>
      <c r="AE4404" s="170"/>
      <c r="AF4404" s="170"/>
      <c r="AI4404" s="170"/>
      <c r="AJ4404" s="170"/>
      <c r="AK4404" s="170"/>
      <c r="AL4404" s="170"/>
      <c r="AM4404" s="170"/>
      <c r="AN4404" s="170"/>
    </row>
    <row r="4405" spans="1:40" ht="52.5" customHeight="1" x14ac:dyDescent="0.2">
      <c r="A4405" s="170"/>
      <c r="B4405" s="170"/>
      <c r="C4405" s="170"/>
      <c r="D4405" s="170"/>
      <c r="E4405" s="170"/>
      <c r="F4405" s="170"/>
      <c r="G4405" s="170"/>
      <c r="H4405" s="170"/>
      <c r="I4405" s="170"/>
      <c r="J4405" s="170"/>
      <c r="K4405" s="170"/>
      <c r="L4405" s="170"/>
      <c r="M4405" s="170"/>
      <c r="N4405" s="170"/>
      <c r="O4405" s="170"/>
      <c r="P4405" s="170"/>
      <c r="Q4405" s="170"/>
      <c r="R4405" s="170"/>
      <c r="S4405" s="170"/>
      <c r="T4405" s="170"/>
      <c r="U4405" s="170"/>
      <c r="V4405" s="170"/>
      <c r="W4405" s="170"/>
      <c r="X4405" s="174"/>
      <c r="Y4405" s="170"/>
      <c r="Z4405" s="170"/>
      <c r="AA4405" s="170"/>
      <c r="AB4405" s="170"/>
      <c r="AC4405" s="170"/>
      <c r="AD4405" s="174"/>
      <c r="AE4405" s="170"/>
      <c r="AF4405" s="170"/>
      <c r="AI4405" s="170"/>
      <c r="AJ4405" s="170"/>
      <c r="AK4405" s="170"/>
      <c r="AL4405" s="170"/>
      <c r="AM4405" s="170"/>
      <c r="AN4405" s="170"/>
    </row>
    <row r="4406" spans="1:40" ht="52.5" customHeight="1" x14ac:dyDescent="0.2">
      <c r="A4406" s="170"/>
      <c r="B4406" s="170"/>
      <c r="C4406" s="170"/>
      <c r="D4406" s="170"/>
      <c r="E4406" s="170"/>
      <c r="F4406" s="170"/>
      <c r="G4406" s="170"/>
      <c r="H4406" s="170"/>
      <c r="I4406" s="170"/>
      <c r="J4406" s="170"/>
      <c r="K4406" s="170"/>
      <c r="L4406" s="170"/>
      <c r="M4406" s="170"/>
      <c r="N4406" s="170"/>
      <c r="O4406" s="170"/>
      <c r="P4406" s="170"/>
      <c r="Q4406" s="170"/>
      <c r="R4406" s="170"/>
      <c r="S4406" s="170"/>
      <c r="T4406" s="170"/>
      <c r="U4406" s="170"/>
      <c r="V4406" s="170"/>
      <c r="W4406" s="170"/>
      <c r="X4406" s="174"/>
      <c r="Y4406" s="170"/>
      <c r="Z4406" s="170"/>
      <c r="AA4406" s="170"/>
      <c r="AB4406" s="170"/>
      <c r="AC4406" s="170"/>
      <c r="AD4406" s="174"/>
      <c r="AE4406" s="170"/>
      <c r="AF4406" s="170"/>
      <c r="AI4406" s="170"/>
      <c r="AJ4406" s="170"/>
      <c r="AK4406" s="170"/>
      <c r="AL4406" s="170"/>
      <c r="AM4406" s="170"/>
      <c r="AN4406" s="170"/>
    </row>
    <row r="4407" spans="1:40" ht="52.5" customHeight="1" x14ac:dyDescent="0.2">
      <c r="A4407" s="170"/>
      <c r="B4407" s="170"/>
      <c r="C4407" s="170"/>
      <c r="D4407" s="170"/>
      <c r="E4407" s="170"/>
      <c r="F4407" s="170"/>
      <c r="G4407" s="170"/>
      <c r="H4407" s="170"/>
      <c r="I4407" s="170"/>
      <c r="J4407" s="170"/>
      <c r="K4407" s="170"/>
      <c r="L4407" s="170"/>
      <c r="M4407" s="170"/>
      <c r="N4407" s="170"/>
      <c r="O4407" s="170"/>
      <c r="P4407" s="170"/>
      <c r="Q4407" s="170"/>
      <c r="R4407" s="170"/>
      <c r="S4407" s="170"/>
      <c r="T4407" s="170"/>
      <c r="U4407" s="170"/>
      <c r="V4407" s="170"/>
      <c r="W4407" s="170"/>
      <c r="X4407" s="174"/>
      <c r="Y4407" s="170"/>
      <c r="Z4407" s="170"/>
      <c r="AA4407" s="170"/>
      <c r="AB4407" s="170"/>
      <c r="AC4407" s="170"/>
      <c r="AD4407" s="174"/>
      <c r="AE4407" s="170"/>
      <c r="AF4407" s="170"/>
      <c r="AI4407" s="170"/>
      <c r="AJ4407" s="170"/>
      <c r="AK4407" s="170"/>
      <c r="AL4407" s="170"/>
      <c r="AM4407" s="170"/>
      <c r="AN4407" s="170"/>
    </row>
    <row r="4408" spans="1:40" ht="52.5" customHeight="1" x14ac:dyDescent="0.2">
      <c r="A4408" s="170"/>
      <c r="B4408" s="170"/>
      <c r="C4408" s="170"/>
      <c r="D4408" s="170"/>
      <c r="E4408" s="170"/>
      <c r="F4408" s="170"/>
      <c r="G4408" s="170"/>
      <c r="H4408" s="170"/>
      <c r="I4408" s="170"/>
      <c r="J4408" s="170"/>
      <c r="K4408" s="170"/>
      <c r="L4408" s="170"/>
      <c r="M4408" s="170"/>
      <c r="N4408" s="170"/>
      <c r="O4408" s="170"/>
      <c r="P4408" s="170"/>
      <c r="Q4408" s="170"/>
      <c r="R4408" s="170"/>
      <c r="S4408" s="170"/>
      <c r="T4408" s="170"/>
      <c r="U4408" s="170"/>
      <c r="V4408" s="170"/>
      <c r="W4408" s="170"/>
      <c r="X4408" s="174"/>
      <c r="Y4408" s="170"/>
      <c r="Z4408" s="170"/>
      <c r="AA4408" s="170"/>
      <c r="AB4408" s="170"/>
      <c r="AC4408" s="170"/>
      <c r="AD4408" s="174"/>
      <c r="AE4408" s="170"/>
      <c r="AF4408" s="170"/>
      <c r="AI4408" s="170"/>
      <c r="AJ4408" s="170"/>
      <c r="AK4408" s="170"/>
      <c r="AL4408" s="170"/>
      <c r="AM4408" s="170"/>
      <c r="AN4408" s="170"/>
    </row>
    <row r="4409" spans="1:40" ht="52.5" customHeight="1" x14ac:dyDescent="0.2">
      <c r="A4409" s="170"/>
      <c r="B4409" s="170"/>
      <c r="C4409" s="170"/>
      <c r="D4409" s="170"/>
      <c r="E4409" s="170"/>
      <c r="F4409" s="170"/>
      <c r="G4409" s="170"/>
      <c r="H4409" s="170"/>
      <c r="I4409" s="170"/>
      <c r="J4409" s="170"/>
      <c r="K4409" s="170"/>
      <c r="L4409" s="170"/>
      <c r="M4409" s="170"/>
      <c r="N4409" s="170"/>
      <c r="O4409" s="170"/>
      <c r="P4409" s="170"/>
      <c r="Q4409" s="170"/>
      <c r="R4409" s="170"/>
      <c r="S4409" s="170"/>
      <c r="T4409" s="170"/>
      <c r="U4409" s="170"/>
      <c r="V4409" s="170"/>
      <c r="W4409" s="170"/>
      <c r="X4409" s="174"/>
      <c r="Y4409" s="170"/>
      <c r="Z4409" s="170"/>
      <c r="AA4409" s="170"/>
      <c r="AB4409" s="170"/>
      <c r="AC4409" s="170"/>
      <c r="AD4409" s="174"/>
      <c r="AE4409" s="170"/>
      <c r="AF4409" s="170"/>
      <c r="AI4409" s="170"/>
      <c r="AJ4409" s="170"/>
      <c r="AK4409" s="170"/>
      <c r="AL4409" s="170"/>
      <c r="AM4409" s="170"/>
      <c r="AN4409" s="170"/>
    </row>
    <row r="4410" spans="1:40" ht="52.5" customHeight="1" x14ac:dyDescent="0.2">
      <c r="A4410" s="170"/>
      <c r="B4410" s="170"/>
      <c r="C4410" s="170"/>
      <c r="D4410" s="170"/>
      <c r="E4410" s="170"/>
      <c r="F4410" s="170"/>
      <c r="G4410" s="170"/>
      <c r="H4410" s="170"/>
      <c r="I4410" s="170"/>
      <c r="J4410" s="170"/>
      <c r="K4410" s="170"/>
      <c r="L4410" s="170"/>
      <c r="M4410" s="170"/>
      <c r="N4410" s="170"/>
      <c r="O4410" s="170"/>
      <c r="P4410" s="170"/>
      <c r="Q4410" s="170"/>
      <c r="R4410" s="170"/>
      <c r="S4410" s="170"/>
      <c r="T4410" s="170"/>
      <c r="U4410" s="170"/>
      <c r="V4410" s="170"/>
      <c r="W4410" s="170"/>
      <c r="X4410" s="174"/>
      <c r="Y4410" s="170"/>
      <c r="Z4410" s="170"/>
      <c r="AA4410" s="170"/>
      <c r="AB4410" s="170"/>
      <c r="AC4410" s="170"/>
      <c r="AD4410" s="174"/>
      <c r="AE4410" s="170"/>
      <c r="AF4410" s="170"/>
      <c r="AI4410" s="170"/>
      <c r="AJ4410" s="170"/>
      <c r="AK4410" s="170"/>
      <c r="AL4410" s="170"/>
      <c r="AM4410" s="170"/>
      <c r="AN4410" s="170"/>
    </row>
    <row r="4411" spans="1:40" ht="52.5" customHeight="1" x14ac:dyDescent="0.2">
      <c r="A4411" s="170"/>
      <c r="B4411" s="170"/>
      <c r="C4411" s="170"/>
      <c r="D4411" s="170"/>
      <c r="E4411" s="170"/>
      <c r="F4411" s="170"/>
      <c r="G4411" s="170"/>
      <c r="H4411" s="170"/>
      <c r="I4411" s="170"/>
      <c r="J4411" s="170"/>
      <c r="K4411" s="170"/>
      <c r="L4411" s="170"/>
      <c r="M4411" s="170"/>
      <c r="N4411" s="170"/>
      <c r="O4411" s="170"/>
      <c r="P4411" s="170"/>
      <c r="Q4411" s="170"/>
      <c r="R4411" s="170"/>
      <c r="S4411" s="170"/>
      <c r="T4411" s="170"/>
      <c r="U4411" s="170"/>
      <c r="V4411" s="170"/>
      <c r="W4411" s="170"/>
      <c r="X4411" s="174"/>
      <c r="Y4411" s="170"/>
      <c r="Z4411" s="170"/>
      <c r="AA4411" s="170"/>
      <c r="AB4411" s="170"/>
      <c r="AC4411" s="170"/>
      <c r="AD4411" s="174"/>
      <c r="AE4411" s="170"/>
      <c r="AF4411" s="170"/>
      <c r="AI4411" s="170"/>
      <c r="AJ4411" s="170"/>
      <c r="AK4411" s="170"/>
      <c r="AL4411" s="170"/>
      <c r="AM4411" s="170"/>
      <c r="AN4411" s="170"/>
    </row>
    <row r="4412" spans="1:40" ht="52.5" customHeight="1" x14ac:dyDescent="0.2">
      <c r="A4412" s="170"/>
      <c r="B4412" s="170"/>
      <c r="C4412" s="170"/>
      <c r="D4412" s="170"/>
      <c r="E4412" s="170"/>
      <c r="F4412" s="170"/>
      <c r="G4412" s="170"/>
      <c r="H4412" s="170"/>
      <c r="I4412" s="170"/>
      <c r="J4412" s="170"/>
      <c r="K4412" s="170"/>
      <c r="L4412" s="170"/>
      <c r="M4412" s="170"/>
      <c r="N4412" s="170"/>
      <c r="O4412" s="170"/>
      <c r="P4412" s="170"/>
      <c r="Q4412" s="170"/>
      <c r="R4412" s="170"/>
      <c r="S4412" s="170"/>
      <c r="T4412" s="170"/>
      <c r="U4412" s="170"/>
      <c r="V4412" s="170"/>
      <c r="W4412" s="170"/>
      <c r="X4412" s="174"/>
      <c r="Y4412" s="170"/>
      <c r="Z4412" s="170"/>
      <c r="AA4412" s="170"/>
      <c r="AB4412" s="170"/>
      <c r="AC4412" s="170"/>
      <c r="AD4412" s="174"/>
      <c r="AE4412" s="170"/>
      <c r="AF4412" s="170"/>
      <c r="AI4412" s="170"/>
      <c r="AJ4412" s="170"/>
      <c r="AK4412" s="170"/>
      <c r="AL4412" s="170"/>
      <c r="AM4412" s="170"/>
      <c r="AN4412" s="170"/>
    </row>
    <row r="4413" spans="1:40" ht="52.5" customHeight="1" x14ac:dyDescent="0.2">
      <c r="A4413" s="170"/>
      <c r="B4413" s="170"/>
      <c r="C4413" s="170"/>
      <c r="D4413" s="170"/>
      <c r="E4413" s="170"/>
      <c r="F4413" s="170"/>
      <c r="G4413" s="170"/>
      <c r="H4413" s="170"/>
      <c r="I4413" s="170"/>
      <c r="J4413" s="170"/>
      <c r="K4413" s="170"/>
      <c r="L4413" s="170"/>
      <c r="M4413" s="170"/>
      <c r="N4413" s="170"/>
      <c r="O4413" s="170"/>
      <c r="P4413" s="170"/>
      <c r="Q4413" s="170"/>
      <c r="R4413" s="170"/>
      <c r="S4413" s="170"/>
      <c r="T4413" s="170"/>
      <c r="U4413" s="170"/>
      <c r="V4413" s="170"/>
      <c r="W4413" s="170"/>
      <c r="X4413" s="174"/>
      <c r="Y4413" s="170"/>
      <c r="Z4413" s="170"/>
      <c r="AA4413" s="170"/>
      <c r="AB4413" s="170"/>
      <c r="AC4413" s="170"/>
      <c r="AD4413" s="174"/>
      <c r="AE4413" s="170"/>
      <c r="AF4413" s="170"/>
      <c r="AI4413" s="170"/>
      <c r="AJ4413" s="170"/>
      <c r="AK4413" s="170"/>
      <c r="AL4413" s="170"/>
      <c r="AM4413" s="170"/>
      <c r="AN4413" s="170"/>
    </row>
    <row r="4414" spans="1:40" ht="52.5" customHeight="1" x14ac:dyDescent="0.2">
      <c r="A4414" s="170"/>
      <c r="B4414" s="170"/>
      <c r="C4414" s="170"/>
      <c r="D4414" s="170"/>
      <c r="E4414" s="170"/>
      <c r="F4414" s="170"/>
      <c r="G4414" s="170"/>
      <c r="H4414" s="170"/>
      <c r="I4414" s="170"/>
      <c r="J4414" s="170"/>
      <c r="K4414" s="170"/>
      <c r="L4414" s="170"/>
      <c r="M4414" s="170"/>
      <c r="N4414" s="170"/>
      <c r="O4414" s="170"/>
      <c r="P4414" s="170"/>
      <c r="Q4414" s="170"/>
      <c r="R4414" s="170"/>
      <c r="S4414" s="170"/>
      <c r="T4414" s="170"/>
      <c r="U4414" s="170"/>
      <c r="V4414" s="170"/>
      <c r="W4414" s="170"/>
      <c r="X4414" s="174"/>
      <c r="Y4414" s="170"/>
      <c r="Z4414" s="170"/>
      <c r="AA4414" s="170"/>
      <c r="AB4414" s="170"/>
      <c r="AC4414" s="170"/>
      <c r="AD4414" s="174"/>
      <c r="AE4414" s="170"/>
      <c r="AF4414" s="170"/>
      <c r="AI4414" s="170"/>
      <c r="AJ4414" s="170"/>
      <c r="AK4414" s="170"/>
      <c r="AL4414" s="170"/>
      <c r="AM4414" s="170"/>
      <c r="AN4414" s="170"/>
    </row>
    <row r="4415" spans="1:40" ht="52.5" customHeight="1" x14ac:dyDescent="0.2">
      <c r="A4415" s="170"/>
      <c r="B4415" s="170"/>
      <c r="C4415" s="170"/>
      <c r="D4415" s="170"/>
      <c r="E4415" s="170"/>
      <c r="F4415" s="170"/>
      <c r="G4415" s="170"/>
      <c r="H4415" s="170"/>
      <c r="I4415" s="170"/>
      <c r="J4415" s="170"/>
      <c r="K4415" s="170"/>
      <c r="L4415" s="170"/>
      <c r="M4415" s="170"/>
      <c r="N4415" s="170"/>
      <c r="O4415" s="170"/>
      <c r="P4415" s="170"/>
      <c r="Q4415" s="170"/>
      <c r="R4415" s="170"/>
      <c r="S4415" s="170"/>
      <c r="T4415" s="170"/>
      <c r="U4415" s="170"/>
      <c r="V4415" s="170"/>
      <c r="W4415" s="170"/>
      <c r="X4415" s="174"/>
      <c r="Y4415" s="170"/>
      <c r="Z4415" s="170"/>
      <c r="AA4415" s="170"/>
      <c r="AB4415" s="170"/>
      <c r="AC4415" s="170"/>
      <c r="AD4415" s="174"/>
      <c r="AE4415" s="170"/>
      <c r="AF4415" s="170"/>
      <c r="AI4415" s="170"/>
      <c r="AJ4415" s="170"/>
      <c r="AK4415" s="170"/>
      <c r="AL4415" s="170"/>
      <c r="AM4415" s="170"/>
      <c r="AN4415" s="170"/>
    </row>
    <row r="4416" spans="1:40" ht="52.5" customHeight="1" x14ac:dyDescent="0.2">
      <c r="A4416" s="170"/>
      <c r="B4416" s="170"/>
      <c r="C4416" s="170"/>
      <c r="D4416" s="170"/>
      <c r="E4416" s="170"/>
      <c r="F4416" s="170"/>
      <c r="G4416" s="170"/>
      <c r="H4416" s="170"/>
      <c r="I4416" s="170"/>
      <c r="J4416" s="170"/>
      <c r="K4416" s="170"/>
      <c r="L4416" s="170"/>
      <c r="M4416" s="170"/>
      <c r="N4416" s="170"/>
      <c r="O4416" s="170"/>
      <c r="P4416" s="170"/>
      <c r="Q4416" s="170"/>
      <c r="R4416" s="170"/>
      <c r="S4416" s="170"/>
      <c r="T4416" s="170"/>
      <c r="U4416" s="170"/>
      <c r="V4416" s="170"/>
      <c r="W4416" s="170"/>
      <c r="X4416" s="174"/>
      <c r="Y4416" s="170"/>
      <c r="Z4416" s="170"/>
      <c r="AA4416" s="170"/>
      <c r="AB4416" s="170"/>
      <c r="AC4416" s="170"/>
      <c r="AD4416" s="174"/>
      <c r="AE4416" s="170"/>
      <c r="AF4416" s="170"/>
      <c r="AI4416" s="170"/>
      <c r="AJ4416" s="170"/>
      <c r="AK4416" s="170"/>
      <c r="AL4416" s="170"/>
      <c r="AM4416" s="170"/>
      <c r="AN4416" s="170"/>
    </row>
    <row r="4417" spans="1:40" ht="52.5" customHeight="1" x14ac:dyDescent="0.2">
      <c r="A4417" s="170"/>
      <c r="B4417" s="170"/>
      <c r="C4417" s="170"/>
      <c r="D4417" s="170"/>
      <c r="E4417" s="170"/>
      <c r="F4417" s="170"/>
      <c r="G4417" s="170"/>
      <c r="H4417" s="170"/>
      <c r="I4417" s="170"/>
      <c r="J4417" s="170"/>
      <c r="K4417" s="170"/>
      <c r="L4417" s="170"/>
      <c r="M4417" s="170"/>
      <c r="N4417" s="170"/>
      <c r="O4417" s="170"/>
      <c r="P4417" s="170"/>
      <c r="Q4417" s="170"/>
      <c r="R4417" s="170"/>
      <c r="S4417" s="170"/>
      <c r="T4417" s="170"/>
      <c r="U4417" s="170"/>
      <c r="V4417" s="170"/>
      <c r="W4417" s="170"/>
      <c r="X4417" s="174"/>
      <c r="Y4417" s="170"/>
      <c r="Z4417" s="170"/>
      <c r="AA4417" s="170"/>
      <c r="AB4417" s="170"/>
      <c r="AC4417" s="170"/>
      <c r="AD4417" s="174"/>
      <c r="AE4417" s="170"/>
      <c r="AF4417" s="170"/>
      <c r="AI4417" s="170"/>
      <c r="AJ4417" s="170"/>
      <c r="AK4417" s="170"/>
      <c r="AL4417" s="170"/>
      <c r="AM4417" s="170"/>
      <c r="AN4417" s="170"/>
    </row>
    <row r="4418" spans="1:40" ht="52.5" customHeight="1" x14ac:dyDescent="0.2">
      <c r="A4418" s="170"/>
      <c r="B4418" s="170"/>
      <c r="C4418" s="170"/>
      <c r="D4418" s="170"/>
      <c r="E4418" s="170"/>
      <c r="F4418" s="170"/>
      <c r="G4418" s="170"/>
      <c r="H4418" s="170"/>
      <c r="I4418" s="170"/>
      <c r="J4418" s="170"/>
      <c r="K4418" s="170"/>
      <c r="L4418" s="170"/>
      <c r="M4418" s="170"/>
      <c r="N4418" s="170"/>
      <c r="O4418" s="170"/>
      <c r="P4418" s="170"/>
      <c r="Q4418" s="170"/>
      <c r="R4418" s="170"/>
      <c r="S4418" s="170"/>
      <c r="T4418" s="170"/>
      <c r="U4418" s="170"/>
      <c r="V4418" s="170"/>
      <c r="W4418" s="170"/>
      <c r="X4418" s="174"/>
      <c r="Y4418" s="170"/>
      <c r="Z4418" s="170"/>
      <c r="AA4418" s="170"/>
      <c r="AB4418" s="170"/>
      <c r="AC4418" s="170"/>
      <c r="AD4418" s="174"/>
      <c r="AE4418" s="170"/>
      <c r="AF4418" s="170"/>
      <c r="AI4418" s="170"/>
      <c r="AJ4418" s="170"/>
      <c r="AK4418" s="170"/>
      <c r="AL4418" s="170"/>
      <c r="AM4418" s="170"/>
      <c r="AN4418" s="170"/>
    </row>
    <row r="4419" spans="1:40" ht="52.5" customHeight="1" x14ac:dyDescent="0.2">
      <c r="A4419" s="170"/>
      <c r="B4419" s="170"/>
      <c r="C4419" s="170"/>
      <c r="D4419" s="170"/>
      <c r="E4419" s="170"/>
      <c r="F4419" s="170"/>
      <c r="G4419" s="170"/>
      <c r="H4419" s="170"/>
      <c r="I4419" s="170"/>
      <c r="J4419" s="170"/>
      <c r="K4419" s="170"/>
      <c r="L4419" s="170"/>
      <c r="M4419" s="170"/>
      <c r="N4419" s="170"/>
      <c r="O4419" s="170"/>
      <c r="P4419" s="170"/>
      <c r="Q4419" s="170"/>
      <c r="R4419" s="170"/>
      <c r="S4419" s="170"/>
      <c r="T4419" s="170"/>
      <c r="U4419" s="170"/>
      <c r="V4419" s="170"/>
      <c r="W4419" s="170"/>
      <c r="X4419" s="174"/>
      <c r="Y4419" s="170"/>
      <c r="Z4419" s="170"/>
      <c r="AA4419" s="170"/>
      <c r="AB4419" s="170"/>
      <c r="AC4419" s="170"/>
      <c r="AD4419" s="174"/>
      <c r="AE4419" s="170"/>
      <c r="AF4419" s="170"/>
      <c r="AI4419" s="170"/>
      <c r="AJ4419" s="170"/>
      <c r="AK4419" s="170"/>
      <c r="AL4419" s="170"/>
      <c r="AM4419" s="170"/>
      <c r="AN4419" s="170"/>
    </row>
    <row r="4420" spans="1:40" ht="52.5" customHeight="1" x14ac:dyDescent="0.2">
      <c r="A4420" s="170"/>
      <c r="B4420" s="170"/>
      <c r="C4420" s="170"/>
      <c r="D4420" s="170"/>
      <c r="E4420" s="170"/>
      <c r="F4420" s="170"/>
      <c r="G4420" s="170"/>
      <c r="H4420" s="170"/>
      <c r="I4420" s="170"/>
      <c r="J4420" s="170"/>
      <c r="K4420" s="170"/>
      <c r="L4420" s="170"/>
      <c r="M4420" s="170"/>
      <c r="N4420" s="170"/>
      <c r="O4420" s="170"/>
      <c r="P4420" s="170"/>
      <c r="Q4420" s="170"/>
      <c r="R4420" s="170"/>
      <c r="S4420" s="170"/>
      <c r="T4420" s="170"/>
      <c r="U4420" s="170"/>
      <c r="V4420" s="170"/>
      <c r="W4420" s="170"/>
      <c r="X4420" s="174"/>
      <c r="Y4420" s="170"/>
      <c r="Z4420" s="170"/>
      <c r="AA4420" s="170"/>
      <c r="AB4420" s="170"/>
      <c r="AC4420" s="170"/>
      <c r="AD4420" s="174"/>
      <c r="AE4420" s="170"/>
      <c r="AF4420" s="170"/>
      <c r="AI4420" s="170"/>
      <c r="AJ4420" s="170"/>
      <c r="AK4420" s="170"/>
      <c r="AL4420" s="170"/>
      <c r="AM4420" s="170"/>
      <c r="AN4420" s="170"/>
    </row>
    <row r="4421" spans="1:40" ht="52.5" customHeight="1" x14ac:dyDescent="0.2">
      <c r="A4421" s="170"/>
      <c r="B4421" s="170"/>
      <c r="C4421" s="170"/>
      <c r="D4421" s="170"/>
      <c r="E4421" s="170"/>
      <c r="F4421" s="170"/>
      <c r="G4421" s="170"/>
      <c r="H4421" s="170"/>
      <c r="I4421" s="170"/>
      <c r="J4421" s="170"/>
      <c r="K4421" s="170"/>
      <c r="L4421" s="170"/>
      <c r="M4421" s="170"/>
      <c r="N4421" s="170"/>
      <c r="O4421" s="170"/>
      <c r="P4421" s="170"/>
      <c r="Q4421" s="170"/>
      <c r="R4421" s="170"/>
      <c r="S4421" s="170"/>
      <c r="T4421" s="170"/>
      <c r="U4421" s="170"/>
      <c r="V4421" s="170"/>
      <c r="W4421" s="170"/>
      <c r="X4421" s="174"/>
      <c r="Y4421" s="170"/>
      <c r="Z4421" s="170"/>
      <c r="AA4421" s="170"/>
      <c r="AB4421" s="170"/>
      <c r="AC4421" s="170"/>
      <c r="AD4421" s="174"/>
      <c r="AE4421" s="170"/>
      <c r="AF4421" s="170"/>
      <c r="AI4421" s="170"/>
      <c r="AJ4421" s="170"/>
      <c r="AK4421" s="170"/>
      <c r="AL4421" s="170"/>
      <c r="AM4421" s="170"/>
      <c r="AN4421" s="170"/>
    </row>
    <row r="4422" spans="1:40" ht="52.5" customHeight="1" x14ac:dyDescent="0.2">
      <c r="A4422" s="170"/>
      <c r="B4422" s="170"/>
      <c r="C4422" s="170"/>
      <c r="D4422" s="170"/>
      <c r="E4422" s="170"/>
      <c r="F4422" s="170"/>
      <c r="G4422" s="170"/>
      <c r="H4422" s="170"/>
      <c r="I4422" s="170"/>
      <c r="J4422" s="170"/>
      <c r="K4422" s="170"/>
      <c r="L4422" s="170"/>
      <c r="M4422" s="170"/>
      <c r="N4422" s="170"/>
      <c r="O4422" s="170"/>
      <c r="P4422" s="170"/>
      <c r="Q4422" s="170"/>
      <c r="R4422" s="170"/>
      <c r="S4422" s="170"/>
      <c r="T4422" s="170"/>
      <c r="U4422" s="170"/>
      <c r="V4422" s="170"/>
      <c r="W4422" s="170"/>
      <c r="X4422" s="174"/>
      <c r="Y4422" s="170"/>
      <c r="Z4422" s="170"/>
      <c r="AA4422" s="170"/>
      <c r="AB4422" s="170"/>
      <c r="AC4422" s="170"/>
      <c r="AD4422" s="174"/>
      <c r="AE4422" s="170"/>
      <c r="AF4422" s="170"/>
      <c r="AI4422" s="170"/>
      <c r="AJ4422" s="170"/>
      <c r="AK4422" s="170"/>
      <c r="AL4422" s="170"/>
      <c r="AM4422" s="170"/>
      <c r="AN4422" s="170"/>
    </row>
    <row r="4423" spans="1:40" ht="52.5" customHeight="1" x14ac:dyDescent="0.2">
      <c r="A4423" s="170"/>
      <c r="B4423" s="170"/>
      <c r="C4423" s="170"/>
      <c r="D4423" s="170"/>
      <c r="E4423" s="170"/>
      <c r="F4423" s="170"/>
      <c r="G4423" s="170"/>
      <c r="H4423" s="170"/>
      <c r="I4423" s="170"/>
      <c r="J4423" s="170"/>
      <c r="K4423" s="170"/>
      <c r="L4423" s="170"/>
      <c r="M4423" s="170"/>
      <c r="N4423" s="170"/>
      <c r="O4423" s="170"/>
      <c r="P4423" s="170"/>
      <c r="Q4423" s="170"/>
      <c r="R4423" s="170"/>
      <c r="S4423" s="170"/>
      <c r="T4423" s="170"/>
      <c r="U4423" s="170"/>
      <c r="V4423" s="170"/>
      <c r="W4423" s="170"/>
      <c r="X4423" s="174"/>
      <c r="Y4423" s="170"/>
      <c r="Z4423" s="170"/>
      <c r="AA4423" s="170"/>
      <c r="AB4423" s="170"/>
      <c r="AC4423" s="170"/>
      <c r="AD4423" s="174"/>
      <c r="AE4423" s="170"/>
      <c r="AF4423" s="170"/>
      <c r="AI4423" s="170"/>
      <c r="AJ4423" s="170"/>
      <c r="AK4423" s="170"/>
      <c r="AL4423" s="170"/>
      <c r="AM4423" s="170"/>
      <c r="AN4423" s="170"/>
    </row>
    <row r="4424" spans="1:40" ht="52.5" customHeight="1" x14ac:dyDescent="0.2">
      <c r="A4424" s="170"/>
      <c r="B4424" s="170"/>
      <c r="C4424" s="170"/>
      <c r="D4424" s="170"/>
      <c r="E4424" s="170"/>
      <c r="F4424" s="170"/>
      <c r="G4424" s="170"/>
      <c r="H4424" s="170"/>
      <c r="I4424" s="170"/>
      <c r="J4424" s="170"/>
      <c r="K4424" s="170"/>
      <c r="L4424" s="170"/>
      <c r="M4424" s="170"/>
      <c r="N4424" s="170"/>
      <c r="O4424" s="170"/>
      <c r="P4424" s="170"/>
      <c r="Q4424" s="170"/>
      <c r="R4424" s="170"/>
      <c r="S4424" s="170"/>
      <c r="T4424" s="170"/>
      <c r="U4424" s="170"/>
      <c r="V4424" s="170"/>
      <c r="W4424" s="170"/>
      <c r="X4424" s="174"/>
      <c r="Y4424" s="170"/>
      <c r="Z4424" s="170"/>
      <c r="AA4424" s="170"/>
      <c r="AB4424" s="170"/>
      <c r="AC4424" s="170"/>
      <c r="AD4424" s="174"/>
      <c r="AE4424" s="170"/>
      <c r="AF4424" s="170"/>
      <c r="AI4424" s="170"/>
      <c r="AJ4424" s="170"/>
      <c r="AK4424" s="170"/>
      <c r="AL4424" s="170"/>
      <c r="AM4424" s="170"/>
      <c r="AN4424" s="170"/>
    </row>
    <row r="4425" spans="1:40" ht="52.5" customHeight="1" x14ac:dyDescent="0.2">
      <c r="A4425" s="170"/>
      <c r="B4425" s="170"/>
      <c r="C4425" s="170"/>
      <c r="D4425" s="170"/>
      <c r="E4425" s="170"/>
      <c r="F4425" s="170"/>
      <c r="G4425" s="170"/>
      <c r="H4425" s="170"/>
      <c r="I4425" s="170"/>
      <c r="J4425" s="170"/>
      <c r="K4425" s="170"/>
      <c r="L4425" s="170"/>
      <c r="M4425" s="170"/>
      <c r="N4425" s="170"/>
      <c r="O4425" s="170"/>
      <c r="P4425" s="170"/>
      <c r="Q4425" s="170"/>
      <c r="R4425" s="170"/>
      <c r="S4425" s="170"/>
      <c r="T4425" s="170"/>
      <c r="U4425" s="170"/>
      <c r="V4425" s="170"/>
      <c r="W4425" s="170"/>
      <c r="X4425" s="174"/>
      <c r="Y4425" s="170"/>
      <c r="Z4425" s="170"/>
      <c r="AA4425" s="170"/>
      <c r="AB4425" s="170"/>
      <c r="AC4425" s="170"/>
      <c r="AD4425" s="174"/>
      <c r="AE4425" s="170"/>
      <c r="AF4425" s="170"/>
      <c r="AI4425" s="170"/>
      <c r="AJ4425" s="170"/>
      <c r="AK4425" s="170"/>
      <c r="AL4425" s="170"/>
      <c r="AM4425" s="170"/>
      <c r="AN4425" s="170"/>
    </row>
    <row r="4426" spans="1:40" ht="52.5" customHeight="1" x14ac:dyDescent="0.2">
      <c r="A4426" s="170"/>
      <c r="B4426" s="170"/>
      <c r="C4426" s="170"/>
      <c r="D4426" s="170"/>
      <c r="E4426" s="170"/>
      <c r="F4426" s="170"/>
      <c r="G4426" s="170"/>
      <c r="H4426" s="170"/>
      <c r="I4426" s="170"/>
      <c r="J4426" s="170"/>
      <c r="K4426" s="170"/>
      <c r="L4426" s="170"/>
      <c r="M4426" s="170"/>
      <c r="N4426" s="170"/>
      <c r="O4426" s="170"/>
      <c r="P4426" s="170"/>
      <c r="Q4426" s="170"/>
      <c r="R4426" s="170"/>
      <c r="S4426" s="170"/>
      <c r="T4426" s="170"/>
      <c r="U4426" s="170"/>
      <c r="V4426" s="170"/>
      <c r="W4426" s="170"/>
      <c r="X4426" s="174"/>
      <c r="Y4426" s="170"/>
      <c r="Z4426" s="170"/>
      <c r="AA4426" s="170"/>
      <c r="AB4426" s="170"/>
      <c r="AC4426" s="170"/>
      <c r="AD4426" s="174"/>
      <c r="AE4426" s="170"/>
      <c r="AF4426" s="170"/>
      <c r="AI4426" s="170"/>
      <c r="AJ4426" s="170"/>
      <c r="AK4426" s="170"/>
      <c r="AL4426" s="170"/>
      <c r="AM4426" s="170"/>
      <c r="AN4426" s="170"/>
    </row>
    <row r="4427" spans="1:40" ht="52.5" customHeight="1" x14ac:dyDescent="0.2">
      <c r="A4427" s="170"/>
      <c r="B4427" s="170"/>
      <c r="C4427" s="170"/>
      <c r="D4427" s="170"/>
      <c r="E4427" s="170"/>
      <c r="F4427" s="170"/>
      <c r="G4427" s="170"/>
      <c r="H4427" s="170"/>
      <c r="I4427" s="170"/>
      <c r="J4427" s="170"/>
      <c r="K4427" s="170"/>
      <c r="L4427" s="170"/>
      <c r="M4427" s="170"/>
      <c r="N4427" s="170"/>
      <c r="O4427" s="170"/>
      <c r="P4427" s="170"/>
      <c r="Q4427" s="170"/>
      <c r="R4427" s="170"/>
      <c r="S4427" s="170"/>
      <c r="T4427" s="170"/>
      <c r="U4427" s="170"/>
      <c r="V4427" s="170"/>
      <c r="W4427" s="170"/>
      <c r="X4427" s="174"/>
      <c r="Y4427" s="170"/>
      <c r="Z4427" s="170"/>
      <c r="AA4427" s="170"/>
      <c r="AB4427" s="170"/>
      <c r="AC4427" s="170"/>
      <c r="AD4427" s="174"/>
      <c r="AE4427" s="170"/>
      <c r="AF4427" s="170"/>
      <c r="AI4427" s="170"/>
      <c r="AJ4427" s="170"/>
      <c r="AK4427" s="170"/>
      <c r="AL4427" s="170"/>
      <c r="AM4427" s="170"/>
      <c r="AN4427" s="170"/>
    </row>
    <row r="4428" spans="1:40" ht="52.5" customHeight="1" x14ac:dyDescent="0.2">
      <c r="A4428" s="170"/>
      <c r="B4428" s="170"/>
      <c r="C4428" s="170"/>
      <c r="D4428" s="170"/>
      <c r="E4428" s="170"/>
      <c r="F4428" s="170"/>
      <c r="G4428" s="170"/>
      <c r="H4428" s="170"/>
      <c r="I4428" s="170"/>
      <c r="J4428" s="170"/>
      <c r="K4428" s="170"/>
      <c r="L4428" s="170"/>
      <c r="M4428" s="170"/>
      <c r="N4428" s="170"/>
      <c r="O4428" s="170"/>
      <c r="P4428" s="170"/>
      <c r="Q4428" s="170"/>
      <c r="R4428" s="170"/>
      <c r="S4428" s="170"/>
      <c r="T4428" s="170"/>
      <c r="U4428" s="170"/>
      <c r="V4428" s="170"/>
      <c r="W4428" s="170"/>
      <c r="X4428" s="174"/>
      <c r="Y4428" s="170"/>
      <c r="Z4428" s="170"/>
      <c r="AA4428" s="170"/>
      <c r="AB4428" s="170"/>
      <c r="AC4428" s="170"/>
      <c r="AD4428" s="174"/>
      <c r="AE4428" s="170"/>
      <c r="AF4428" s="170"/>
      <c r="AI4428" s="170"/>
      <c r="AJ4428" s="170"/>
      <c r="AK4428" s="170"/>
      <c r="AL4428" s="170"/>
      <c r="AM4428" s="170"/>
      <c r="AN4428" s="170"/>
    </row>
    <row r="4429" spans="1:40" ht="52.5" customHeight="1" x14ac:dyDescent="0.2">
      <c r="A4429" s="170"/>
      <c r="B4429" s="170"/>
      <c r="C4429" s="170"/>
      <c r="D4429" s="170"/>
      <c r="E4429" s="170"/>
      <c r="F4429" s="170"/>
      <c r="G4429" s="170"/>
      <c r="H4429" s="170"/>
      <c r="I4429" s="170"/>
      <c r="J4429" s="170"/>
      <c r="K4429" s="170"/>
      <c r="L4429" s="170"/>
      <c r="M4429" s="170"/>
      <c r="N4429" s="170"/>
      <c r="O4429" s="170"/>
      <c r="P4429" s="170"/>
      <c r="Q4429" s="170"/>
      <c r="R4429" s="170"/>
      <c r="S4429" s="170"/>
      <c r="T4429" s="170"/>
      <c r="U4429" s="170"/>
      <c r="V4429" s="170"/>
      <c r="W4429" s="170"/>
      <c r="X4429" s="174"/>
      <c r="Y4429" s="170"/>
      <c r="Z4429" s="170"/>
      <c r="AA4429" s="170"/>
      <c r="AB4429" s="170"/>
      <c r="AC4429" s="170"/>
      <c r="AD4429" s="174"/>
      <c r="AE4429" s="170"/>
      <c r="AF4429" s="170"/>
      <c r="AI4429" s="170"/>
      <c r="AJ4429" s="170"/>
      <c r="AK4429" s="170"/>
      <c r="AL4429" s="170"/>
      <c r="AM4429" s="170"/>
      <c r="AN4429" s="170"/>
    </row>
    <row r="4430" spans="1:40" ht="52.5" customHeight="1" x14ac:dyDescent="0.2">
      <c r="A4430" s="170"/>
      <c r="B4430" s="170"/>
      <c r="C4430" s="170"/>
      <c r="D4430" s="170"/>
      <c r="E4430" s="170"/>
      <c r="F4430" s="170"/>
      <c r="G4430" s="170"/>
      <c r="H4430" s="170"/>
      <c r="I4430" s="170"/>
      <c r="J4430" s="170"/>
      <c r="K4430" s="170"/>
      <c r="L4430" s="170"/>
      <c r="M4430" s="170"/>
      <c r="N4430" s="170"/>
      <c r="O4430" s="170"/>
      <c r="P4430" s="170"/>
      <c r="Q4430" s="170"/>
      <c r="R4430" s="170"/>
      <c r="S4430" s="170"/>
      <c r="T4430" s="170"/>
      <c r="U4430" s="170"/>
      <c r="V4430" s="170"/>
      <c r="W4430" s="170"/>
      <c r="X4430" s="174"/>
      <c r="Y4430" s="170"/>
      <c r="Z4430" s="170"/>
      <c r="AA4430" s="170"/>
      <c r="AB4430" s="170"/>
      <c r="AC4430" s="170"/>
      <c r="AD4430" s="174"/>
      <c r="AE4430" s="170"/>
      <c r="AF4430" s="170"/>
      <c r="AI4430" s="170"/>
      <c r="AJ4430" s="170"/>
      <c r="AK4430" s="170"/>
      <c r="AL4430" s="170"/>
      <c r="AM4430" s="170"/>
      <c r="AN4430" s="170"/>
    </row>
    <row r="4431" spans="1:40" ht="52.5" customHeight="1" x14ac:dyDescent="0.2">
      <c r="A4431" s="170"/>
      <c r="B4431" s="170"/>
      <c r="C4431" s="170"/>
      <c r="D4431" s="170"/>
      <c r="E4431" s="170"/>
      <c r="F4431" s="170"/>
      <c r="G4431" s="170"/>
      <c r="H4431" s="170"/>
      <c r="I4431" s="170"/>
      <c r="J4431" s="170"/>
      <c r="K4431" s="170"/>
      <c r="L4431" s="170"/>
      <c r="M4431" s="170"/>
      <c r="N4431" s="170"/>
      <c r="O4431" s="170"/>
      <c r="P4431" s="170"/>
      <c r="Q4431" s="170"/>
      <c r="R4431" s="170"/>
      <c r="S4431" s="170"/>
      <c r="T4431" s="170"/>
      <c r="U4431" s="170"/>
      <c r="V4431" s="170"/>
      <c r="W4431" s="170"/>
      <c r="X4431" s="174"/>
      <c r="Y4431" s="170"/>
      <c r="Z4431" s="170"/>
      <c r="AA4431" s="170"/>
      <c r="AB4431" s="170"/>
      <c r="AC4431" s="170"/>
      <c r="AD4431" s="174"/>
      <c r="AE4431" s="170"/>
      <c r="AF4431" s="170"/>
      <c r="AI4431" s="170"/>
      <c r="AJ4431" s="170"/>
      <c r="AK4431" s="170"/>
      <c r="AL4431" s="170"/>
      <c r="AM4431" s="170"/>
      <c r="AN4431" s="170"/>
    </row>
    <row r="4432" spans="1:40" ht="52.5" customHeight="1" x14ac:dyDescent="0.2">
      <c r="A4432" s="170"/>
      <c r="B4432" s="170"/>
      <c r="C4432" s="170"/>
      <c r="D4432" s="170"/>
      <c r="E4432" s="170"/>
      <c r="F4432" s="170"/>
      <c r="G4432" s="170"/>
      <c r="H4432" s="170"/>
      <c r="I4432" s="170"/>
      <c r="J4432" s="170"/>
      <c r="K4432" s="170"/>
      <c r="L4432" s="170"/>
      <c r="M4432" s="170"/>
      <c r="N4432" s="170"/>
      <c r="O4432" s="170"/>
      <c r="P4432" s="170"/>
      <c r="Q4432" s="170"/>
      <c r="R4432" s="170"/>
      <c r="S4432" s="170"/>
      <c r="T4432" s="170"/>
      <c r="U4432" s="170"/>
      <c r="V4432" s="170"/>
      <c r="W4432" s="170"/>
      <c r="X4432" s="174"/>
      <c r="Y4432" s="170"/>
      <c r="Z4432" s="170"/>
      <c r="AA4432" s="170"/>
      <c r="AB4432" s="170"/>
      <c r="AC4432" s="170"/>
      <c r="AD4432" s="174"/>
      <c r="AE4432" s="170"/>
      <c r="AF4432" s="170"/>
      <c r="AI4432" s="170"/>
      <c r="AJ4432" s="170"/>
      <c r="AK4432" s="170"/>
      <c r="AL4432" s="170"/>
      <c r="AM4432" s="170"/>
      <c r="AN4432" s="170"/>
    </row>
    <row r="4433" spans="1:40" ht="52.5" customHeight="1" x14ac:dyDescent="0.2">
      <c r="A4433" s="170"/>
      <c r="B4433" s="170"/>
      <c r="C4433" s="170"/>
      <c r="D4433" s="170"/>
      <c r="E4433" s="170"/>
      <c r="F4433" s="170"/>
      <c r="G4433" s="170"/>
      <c r="H4433" s="170"/>
      <c r="I4433" s="170"/>
      <c r="J4433" s="170"/>
      <c r="K4433" s="170"/>
      <c r="L4433" s="170"/>
      <c r="M4433" s="170"/>
      <c r="N4433" s="170"/>
      <c r="O4433" s="170"/>
      <c r="P4433" s="170"/>
      <c r="Q4433" s="170"/>
      <c r="R4433" s="170"/>
      <c r="S4433" s="170"/>
      <c r="T4433" s="170"/>
      <c r="U4433" s="170"/>
      <c r="V4433" s="170"/>
      <c r="W4433" s="170"/>
      <c r="X4433" s="174"/>
      <c r="Y4433" s="170"/>
      <c r="Z4433" s="170"/>
      <c r="AA4433" s="170"/>
      <c r="AB4433" s="170"/>
      <c r="AC4433" s="170"/>
      <c r="AD4433" s="174"/>
      <c r="AE4433" s="170"/>
      <c r="AF4433" s="170"/>
      <c r="AI4433" s="170"/>
      <c r="AJ4433" s="170"/>
      <c r="AK4433" s="170"/>
      <c r="AL4433" s="170"/>
      <c r="AM4433" s="170"/>
      <c r="AN4433" s="170"/>
    </row>
    <row r="4434" spans="1:40" ht="52.5" customHeight="1" x14ac:dyDescent="0.2">
      <c r="A4434" s="170"/>
      <c r="B4434" s="170"/>
      <c r="C4434" s="170"/>
      <c r="D4434" s="170"/>
      <c r="E4434" s="170"/>
      <c r="F4434" s="170"/>
      <c r="G4434" s="170"/>
      <c r="H4434" s="170"/>
      <c r="I4434" s="170"/>
      <c r="J4434" s="170"/>
      <c r="K4434" s="170"/>
      <c r="L4434" s="170"/>
      <c r="M4434" s="170"/>
      <c r="N4434" s="170"/>
      <c r="O4434" s="170"/>
      <c r="P4434" s="170"/>
      <c r="Q4434" s="170"/>
      <c r="R4434" s="170"/>
      <c r="S4434" s="170"/>
      <c r="T4434" s="170"/>
      <c r="U4434" s="170"/>
      <c r="V4434" s="170"/>
      <c r="W4434" s="170"/>
      <c r="X4434" s="174"/>
      <c r="Y4434" s="170"/>
      <c r="Z4434" s="170"/>
      <c r="AA4434" s="170"/>
      <c r="AB4434" s="170"/>
      <c r="AC4434" s="170"/>
      <c r="AD4434" s="174"/>
      <c r="AE4434" s="170"/>
      <c r="AF4434" s="170"/>
      <c r="AI4434" s="170"/>
      <c r="AJ4434" s="170"/>
      <c r="AK4434" s="170"/>
      <c r="AL4434" s="170"/>
      <c r="AM4434" s="170"/>
      <c r="AN4434" s="170"/>
    </row>
    <row r="4435" spans="1:40" ht="52.5" customHeight="1" x14ac:dyDescent="0.2">
      <c r="A4435" s="170"/>
      <c r="B4435" s="170"/>
      <c r="C4435" s="170"/>
      <c r="D4435" s="170"/>
      <c r="E4435" s="170"/>
      <c r="F4435" s="170"/>
      <c r="G4435" s="170"/>
      <c r="H4435" s="170"/>
      <c r="I4435" s="170"/>
      <c r="J4435" s="170"/>
      <c r="K4435" s="170"/>
      <c r="L4435" s="170"/>
      <c r="M4435" s="170"/>
      <c r="N4435" s="170"/>
      <c r="O4435" s="170"/>
      <c r="P4435" s="170"/>
      <c r="Q4435" s="170"/>
      <c r="R4435" s="170"/>
      <c r="S4435" s="170"/>
      <c r="T4435" s="170"/>
      <c r="U4435" s="170"/>
      <c r="V4435" s="170"/>
      <c r="W4435" s="170"/>
      <c r="X4435" s="174"/>
      <c r="Y4435" s="170"/>
      <c r="Z4435" s="170"/>
      <c r="AA4435" s="170"/>
      <c r="AB4435" s="170"/>
      <c r="AC4435" s="170"/>
      <c r="AD4435" s="174"/>
      <c r="AE4435" s="170"/>
      <c r="AF4435" s="170"/>
      <c r="AI4435" s="170"/>
      <c r="AJ4435" s="170"/>
      <c r="AK4435" s="170"/>
      <c r="AL4435" s="170"/>
      <c r="AM4435" s="170"/>
      <c r="AN4435" s="170"/>
    </row>
    <row r="4436" spans="1:40" ht="52.5" customHeight="1" x14ac:dyDescent="0.2">
      <c r="A4436" s="170"/>
      <c r="B4436" s="170"/>
      <c r="C4436" s="170"/>
      <c r="D4436" s="170"/>
      <c r="E4436" s="170"/>
      <c r="F4436" s="170"/>
      <c r="G4436" s="170"/>
      <c r="H4436" s="170"/>
      <c r="I4436" s="170"/>
      <c r="J4436" s="170"/>
      <c r="K4436" s="170"/>
      <c r="L4436" s="170"/>
      <c r="M4436" s="170"/>
      <c r="N4436" s="170"/>
      <c r="O4436" s="170"/>
      <c r="P4436" s="170"/>
      <c r="Q4436" s="170"/>
      <c r="R4436" s="170"/>
      <c r="S4436" s="170"/>
      <c r="T4436" s="170"/>
      <c r="U4436" s="170"/>
      <c r="V4436" s="170"/>
      <c r="W4436" s="170"/>
      <c r="X4436" s="174"/>
      <c r="Y4436" s="170"/>
      <c r="Z4436" s="170"/>
      <c r="AA4436" s="170"/>
      <c r="AB4436" s="170"/>
      <c r="AC4436" s="170"/>
      <c r="AD4436" s="174"/>
      <c r="AE4436" s="170"/>
      <c r="AF4436" s="170"/>
      <c r="AI4436" s="170"/>
      <c r="AJ4436" s="170"/>
      <c r="AK4436" s="170"/>
      <c r="AL4436" s="170"/>
      <c r="AM4436" s="170"/>
      <c r="AN4436" s="170"/>
    </row>
    <row r="4437" spans="1:40" ht="52.5" customHeight="1" x14ac:dyDescent="0.2">
      <c r="A4437" s="170"/>
      <c r="B4437" s="170"/>
      <c r="C4437" s="170"/>
      <c r="D4437" s="170"/>
      <c r="E4437" s="170"/>
      <c r="F4437" s="170"/>
      <c r="G4437" s="170"/>
      <c r="H4437" s="170"/>
      <c r="I4437" s="170"/>
      <c r="J4437" s="170"/>
      <c r="K4437" s="170"/>
      <c r="L4437" s="170"/>
      <c r="M4437" s="170"/>
      <c r="N4437" s="170"/>
      <c r="O4437" s="170"/>
      <c r="P4437" s="170"/>
      <c r="Q4437" s="170"/>
      <c r="R4437" s="170"/>
      <c r="S4437" s="170"/>
      <c r="T4437" s="170"/>
      <c r="U4437" s="170"/>
      <c r="V4437" s="170"/>
      <c r="W4437" s="170"/>
      <c r="X4437" s="174"/>
      <c r="Y4437" s="170"/>
      <c r="Z4437" s="170"/>
      <c r="AA4437" s="170"/>
      <c r="AB4437" s="170"/>
      <c r="AC4437" s="170"/>
      <c r="AD4437" s="174"/>
      <c r="AE4437" s="170"/>
      <c r="AF4437" s="170"/>
      <c r="AI4437" s="170"/>
      <c r="AJ4437" s="170"/>
      <c r="AK4437" s="170"/>
      <c r="AL4437" s="170"/>
      <c r="AM4437" s="170"/>
      <c r="AN4437" s="170"/>
    </row>
    <row r="4438" spans="1:40" ht="52.5" customHeight="1" x14ac:dyDescent="0.2">
      <c r="A4438" s="170"/>
      <c r="B4438" s="170"/>
      <c r="C4438" s="170"/>
      <c r="D4438" s="170"/>
      <c r="E4438" s="170"/>
      <c r="F4438" s="170"/>
      <c r="G4438" s="170"/>
      <c r="H4438" s="170"/>
      <c r="I4438" s="170"/>
      <c r="J4438" s="170"/>
      <c r="K4438" s="170"/>
      <c r="L4438" s="170"/>
      <c r="M4438" s="170"/>
      <c r="N4438" s="170"/>
      <c r="O4438" s="170"/>
      <c r="P4438" s="170"/>
      <c r="Q4438" s="170"/>
      <c r="R4438" s="170"/>
      <c r="S4438" s="170"/>
      <c r="T4438" s="170"/>
      <c r="U4438" s="170"/>
      <c r="V4438" s="170"/>
      <c r="W4438" s="170"/>
      <c r="X4438" s="174"/>
      <c r="Y4438" s="170"/>
      <c r="Z4438" s="170"/>
      <c r="AA4438" s="170"/>
      <c r="AB4438" s="170"/>
      <c r="AC4438" s="170"/>
      <c r="AD4438" s="174"/>
      <c r="AE4438" s="170"/>
      <c r="AF4438" s="170"/>
      <c r="AI4438" s="170"/>
      <c r="AJ4438" s="170"/>
      <c r="AK4438" s="170"/>
      <c r="AL4438" s="170"/>
      <c r="AM4438" s="170"/>
      <c r="AN4438" s="170"/>
    </row>
    <row r="4439" spans="1:40" ht="52.5" customHeight="1" x14ac:dyDescent="0.2">
      <c r="A4439" s="170"/>
      <c r="B4439" s="170"/>
      <c r="C4439" s="170"/>
      <c r="D4439" s="170"/>
      <c r="E4439" s="170"/>
      <c r="F4439" s="170"/>
      <c r="G4439" s="170"/>
      <c r="H4439" s="170"/>
      <c r="I4439" s="170"/>
      <c r="J4439" s="170"/>
      <c r="K4439" s="170"/>
      <c r="L4439" s="170"/>
      <c r="M4439" s="170"/>
      <c r="N4439" s="170"/>
      <c r="O4439" s="170"/>
      <c r="P4439" s="170"/>
      <c r="Q4439" s="170"/>
      <c r="R4439" s="170"/>
      <c r="S4439" s="170"/>
      <c r="T4439" s="170"/>
      <c r="U4439" s="170"/>
      <c r="V4439" s="170"/>
      <c r="W4439" s="170"/>
      <c r="X4439" s="174"/>
      <c r="Y4439" s="170"/>
      <c r="Z4439" s="170"/>
      <c r="AA4439" s="170"/>
      <c r="AB4439" s="170"/>
      <c r="AC4439" s="170"/>
      <c r="AD4439" s="174"/>
      <c r="AE4439" s="170"/>
      <c r="AF4439" s="170"/>
      <c r="AI4439" s="170"/>
      <c r="AJ4439" s="170"/>
      <c r="AK4439" s="170"/>
      <c r="AL4439" s="170"/>
      <c r="AM4439" s="170"/>
      <c r="AN4439" s="170"/>
    </row>
    <row r="4440" spans="1:40" ht="52.5" customHeight="1" x14ac:dyDescent="0.2">
      <c r="A4440" s="170"/>
      <c r="B4440" s="170"/>
      <c r="C4440" s="170"/>
      <c r="D4440" s="170"/>
      <c r="E4440" s="170"/>
      <c r="F4440" s="170"/>
      <c r="G4440" s="170"/>
      <c r="H4440" s="170"/>
      <c r="I4440" s="170"/>
      <c r="J4440" s="170"/>
      <c r="K4440" s="170"/>
      <c r="L4440" s="170"/>
      <c r="M4440" s="170"/>
      <c r="N4440" s="170"/>
      <c r="O4440" s="170"/>
      <c r="P4440" s="170"/>
      <c r="Q4440" s="170"/>
      <c r="R4440" s="170"/>
      <c r="S4440" s="170"/>
      <c r="T4440" s="170"/>
      <c r="U4440" s="170"/>
      <c r="V4440" s="170"/>
      <c r="W4440" s="170"/>
      <c r="X4440" s="174"/>
      <c r="Y4440" s="170"/>
      <c r="Z4440" s="170"/>
      <c r="AA4440" s="170"/>
      <c r="AB4440" s="170"/>
      <c r="AC4440" s="170"/>
      <c r="AD4440" s="174"/>
      <c r="AE4440" s="170"/>
      <c r="AF4440" s="170"/>
      <c r="AI4440" s="170"/>
      <c r="AJ4440" s="170"/>
      <c r="AK4440" s="170"/>
      <c r="AL4440" s="170"/>
      <c r="AM4440" s="170"/>
      <c r="AN4440" s="170"/>
    </row>
    <row r="4441" spans="1:40" ht="52.5" customHeight="1" x14ac:dyDescent="0.2">
      <c r="A4441" s="170"/>
      <c r="B4441" s="170"/>
      <c r="C4441" s="170"/>
      <c r="D4441" s="170"/>
      <c r="E4441" s="170"/>
      <c r="F4441" s="170"/>
      <c r="G4441" s="170"/>
      <c r="H4441" s="170"/>
      <c r="I4441" s="170"/>
      <c r="J4441" s="170"/>
      <c r="K4441" s="170"/>
      <c r="L4441" s="170"/>
      <c r="M4441" s="170"/>
      <c r="N4441" s="170"/>
      <c r="O4441" s="170"/>
      <c r="P4441" s="170"/>
      <c r="Q4441" s="170"/>
      <c r="R4441" s="170"/>
      <c r="S4441" s="170"/>
      <c r="T4441" s="170"/>
      <c r="U4441" s="170"/>
      <c r="V4441" s="170"/>
      <c r="W4441" s="170"/>
      <c r="X4441" s="174"/>
      <c r="Y4441" s="170"/>
      <c r="Z4441" s="170"/>
      <c r="AA4441" s="170"/>
      <c r="AB4441" s="170"/>
      <c r="AC4441" s="170"/>
      <c r="AD4441" s="174"/>
      <c r="AE4441" s="170"/>
      <c r="AF4441" s="170"/>
      <c r="AI4441" s="170"/>
      <c r="AJ4441" s="170"/>
      <c r="AK4441" s="170"/>
      <c r="AL4441" s="170"/>
      <c r="AM4441" s="170"/>
      <c r="AN4441" s="170"/>
    </row>
    <row r="4442" spans="1:40" ht="52.5" customHeight="1" x14ac:dyDescent="0.2">
      <c r="A4442" s="170"/>
      <c r="B4442" s="170"/>
      <c r="C4442" s="170"/>
      <c r="D4442" s="170"/>
      <c r="E4442" s="170"/>
      <c r="F4442" s="170"/>
      <c r="G4442" s="170"/>
      <c r="H4442" s="170"/>
      <c r="I4442" s="170"/>
      <c r="J4442" s="170"/>
      <c r="K4442" s="170"/>
      <c r="L4442" s="170"/>
      <c r="M4442" s="170"/>
      <c r="N4442" s="170"/>
      <c r="O4442" s="170"/>
      <c r="P4442" s="170"/>
      <c r="Q4442" s="170"/>
      <c r="R4442" s="170"/>
      <c r="S4442" s="170"/>
      <c r="T4442" s="170"/>
      <c r="U4442" s="170"/>
      <c r="V4442" s="170"/>
      <c r="W4442" s="170"/>
      <c r="X4442" s="174"/>
      <c r="Y4442" s="170"/>
      <c r="Z4442" s="170"/>
      <c r="AA4442" s="170"/>
      <c r="AB4442" s="170"/>
      <c r="AC4442" s="170"/>
      <c r="AD4442" s="174"/>
      <c r="AE4442" s="170"/>
      <c r="AF4442" s="170"/>
      <c r="AI4442" s="170"/>
      <c r="AJ4442" s="170"/>
      <c r="AK4442" s="170"/>
      <c r="AL4442" s="170"/>
      <c r="AM4442" s="170"/>
      <c r="AN4442" s="170"/>
    </row>
    <row r="4443" spans="1:40" ht="52.5" customHeight="1" x14ac:dyDescent="0.2">
      <c r="A4443" s="170"/>
      <c r="B4443" s="170"/>
      <c r="C4443" s="170"/>
      <c r="D4443" s="170"/>
      <c r="E4443" s="170"/>
      <c r="F4443" s="170"/>
      <c r="G4443" s="170"/>
      <c r="H4443" s="170"/>
      <c r="I4443" s="170"/>
      <c r="J4443" s="170"/>
      <c r="K4443" s="170"/>
      <c r="L4443" s="170"/>
      <c r="M4443" s="170"/>
      <c r="N4443" s="170"/>
      <c r="O4443" s="170"/>
      <c r="P4443" s="170"/>
      <c r="Q4443" s="170"/>
      <c r="R4443" s="170"/>
      <c r="S4443" s="170"/>
      <c r="T4443" s="170"/>
      <c r="U4443" s="170"/>
      <c r="V4443" s="170"/>
      <c r="W4443" s="170"/>
      <c r="X4443" s="174"/>
      <c r="Y4443" s="170"/>
      <c r="Z4443" s="170"/>
      <c r="AA4443" s="170"/>
      <c r="AB4443" s="170"/>
      <c r="AC4443" s="170"/>
      <c r="AD4443" s="174"/>
      <c r="AE4443" s="170"/>
      <c r="AF4443" s="170"/>
      <c r="AI4443" s="170"/>
      <c r="AJ4443" s="170"/>
      <c r="AK4443" s="170"/>
      <c r="AL4443" s="170"/>
      <c r="AM4443" s="170"/>
      <c r="AN4443" s="170"/>
    </row>
    <row r="4444" spans="1:40" ht="52.5" customHeight="1" x14ac:dyDescent="0.2">
      <c r="A4444" s="170"/>
      <c r="B4444" s="170"/>
      <c r="C4444" s="170"/>
      <c r="D4444" s="170"/>
      <c r="E4444" s="170"/>
      <c r="F4444" s="170"/>
      <c r="G4444" s="170"/>
      <c r="H4444" s="170"/>
      <c r="I4444" s="170"/>
      <c r="J4444" s="170"/>
      <c r="K4444" s="170"/>
      <c r="L4444" s="170"/>
      <c r="M4444" s="170"/>
      <c r="N4444" s="170"/>
      <c r="O4444" s="170"/>
      <c r="P4444" s="170"/>
      <c r="Q4444" s="170"/>
      <c r="R4444" s="170"/>
      <c r="S4444" s="170"/>
      <c r="T4444" s="170"/>
      <c r="U4444" s="170"/>
      <c r="V4444" s="170"/>
      <c r="W4444" s="170"/>
      <c r="X4444" s="174"/>
      <c r="Y4444" s="170"/>
      <c r="Z4444" s="170"/>
      <c r="AA4444" s="170"/>
      <c r="AB4444" s="170"/>
      <c r="AC4444" s="170"/>
      <c r="AD4444" s="174"/>
      <c r="AE4444" s="170"/>
      <c r="AF4444" s="170"/>
      <c r="AI4444" s="170"/>
      <c r="AJ4444" s="170"/>
      <c r="AK4444" s="170"/>
      <c r="AL4444" s="170"/>
      <c r="AM4444" s="170"/>
      <c r="AN4444" s="170"/>
    </row>
    <row r="4445" spans="1:40" ht="52.5" customHeight="1" x14ac:dyDescent="0.2">
      <c r="A4445" s="170"/>
      <c r="B4445" s="170"/>
      <c r="C4445" s="170"/>
      <c r="D4445" s="170"/>
      <c r="E4445" s="170"/>
      <c r="F4445" s="170"/>
      <c r="G4445" s="170"/>
      <c r="H4445" s="170"/>
      <c r="I4445" s="170"/>
      <c r="J4445" s="170"/>
      <c r="K4445" s="170"/>
      <c r="L4445" s="170"/>
      <c r="M4445" s="170"/>
      <c r="N4445" s="170"/>
      <c r="O4445" s="170"/>
      <c r="P4445" s="170"/>
      <c r="Q4445" s="170"/>
      <c r="R4445" s="170"/>
      <c r="S4445" s="170"/>
      <c r="T4445" s="170"/>
      <c r="U4445" s="170"/>
      <c r="V4445" s="170"/>
      <c r="W4445" s="170"/>
      <c r="X4445" s="174"/>
      <c r="Y4445" s="170"/>
      <c r="Z4445" s="170"/>
      <c r="AA4445" s="170"/>
      <c r="AB4445" s="170"/>
      <c r="AC4445" s="170"/>
      <c r="AD4445" s="174"/>
      <c r="AE4445" s="170"/>
      <c r="AF4445" s="170"/>
      <c r="AI4445" s="170"/>
      <c r="AJ4445" s="170"/>
      <c r="AK4445" s="170"/>
      <c r="AL4445" s="170"/>
      <c r="AM4445" s="170"/>
      <c r="AN4445" s="170"/>
    </row>
    <row r="4446" spans="1:40" ht="52.5" customHeight="1" x14ac:dyDescent="0.2">
      <c r="A4446" s="170"/>
      <c r="B4446" s="170"/>
      <c r="C4446" s="170"/>
      <c r="D4446" s="170"/>
      <c r="E4446" s="170"/>
      <c r="F4446" s="170"/>
      <c r="G4446" s="170"/>
      <c r="H4446" s="170"/>
      <c r="I4446" s="170"/>
      <c r="J4446" s="170"/>
      <c r="K4446" s="170"/>
      <c r="L4446" s="170"/>
      <c r="M4446" s="170"/>
      <c r="N4446" s="170"/>
      <c r="O4446" s="170"/>
      <c r="P4446" s="170"/>
      <c r="Q4446" s="170"/>
      <c r="R4446" s="170"/>
      <c r="S4446" s="170"/>
      <c r="T4446" s="170"/>
      <c r="U4446" s="170"/>
      <c r="V4446" s="170"/>
      <c r="W4446" s="170"/>
      <c r="X4446" s="174"/>
      <c r="Y4446" s="170"/>
      <c r="Z4446" s="170"/>
      <c r="AA4446" s="170"/>
      <c r="AB4446" s="170"/>
      <c r="AC4446" s="170"/>
      <c r="AD4446" s="174"/>
      <c r="AE4446" s="170"/>
      <c r="AF4446" s="170"/>
      <c r="AI4446" s="170"/>
      <c r="AJ4446" s="170"/>
      <c r="AK4446" s="170"/>
      <c r="AL4446" s="170"/>
      <c r="AM4446" s="170"/>
      <c r="AN4446" s="170"/>
    </row>
    <row r="4447" spans="1:40" ht="52.5" customHeight="1" x14ac:dyDescent="0.2">
      <c r="A4447" s="170"/>
      <c r="B4447" s="170"/>
      <c r="C4447" s="170"/>
      <c r="D4447" s="170"/>
      <c r="E4447" s="170"/>
      <c r="F4447" s="170"/>
      <c r="G4447" s="170"/>
      <c r="H4447" s="170"/>
      <c r="I4447" s="170"/>
      <c r="J4447" s="170"/>
      <c r="K4447" s="170"/>
      <c r="L4447" s="170"/>
      <c r="M4447" s="170"/>
      <c r="N4447" s="170"/>
      <c r="O4447" s="170"/>
      <c r="P4447" s="170"/>
      <c r="Q4447" s="170"/>
      <c r="R4447" s="170"/>
      <c r="S4447" s="170"/>
      <c r="T4447" s="170"/>
      <c r="U4447" s="170"/>
      <c r="V4447" s="170"/>
      <c r="W4447" s="170"/>
      <c r="X4447" s="174"/>
      <c r="Y4447" s="170"/>
      <c r="Z4447" s="170"/>
      <c r="AA4447" s="170"/>
      <c r="AB4447" s="170"/>
      <c r="AC4447" s="170"/>
      <c r="AD4447" s="174"/>
      <c r="AE4447" s="170"/>
      <c r="AF4447" s="170"/>
      <c r="AI4447" s="170"/>
      <c r="AJ4447" s="170"/>
      <c r="AK4447" s="170"/>
      <c r="AL4447" s="170"/>
      <c r="AM4447" s="170"/>
      <c r="AN4447" s="170"/>
    </row>
    <row r="4448" spans="1:40" ht="52.5" customHeight="1" x14ac:dyDescent="0.2">
      <c r="A4448" s="170"/>
      <c r="B4448" s="170"/>
      <c r="C4448" s="170"/>
      <c r="D4448" s="170"/>
      <c r="E4448" s="170"/>
      <c r="F4448" s="170"/>
      <c r="G4448" s="170"/>
      <c r="H4448" s="170"/>
      <c r="I4448" s="170"/>
      <c r="J4448" s="170"/>
      <c r="K4448" s="170"/>
      <c r="L4448" s="170"/>
      <c r="M4448" s="170"/>
      <c r="N4448" s="170"/>
      <c r="O4448" s="170"/>
      <c r="P4448" s="170"/>
      <c r="Q4448" s="170"/>
      <c r="R4448" s="170"/>
      <c r="S4448" s="170"/>
      <c r="T4448" s="170"/>
      <c r="U4448" s="170"/>
      <c r="V4448" s="170"/>
      <c r="W4448" s="170"/>
      <c r="X4448" s="174"/>
      <c r="Y4448" s="170"/>
      <c r="Z4448" s="170"/>
      <c r="AA4448" s="170"/>
      <c r="AB4448" s="170"/>
      <c r="AC4448" s="170"/>
      <c r="AD4448" s="174"/>
      <c r="AE4448" s="170"/>
      <c r="AF4448" s="170"/>
      <c r="AI4448" s="170"/>
      <c r="AJ4448" s="170"/>
      <c r="AK4448" s="170"/>
      <c r="AL4448" s="170"/>
      <c r="AM4448" s="170"/>
      <c r="AN4448" s="170"/>
    </row>
    <row r="4449" spans="1:40" ht="52.5" customHeight="1" x14ac:dyDescent="0.2">
      <c r="A4449" s="170"/>
      <c r="B4449" s="170"/>
      <c r="C4449" s="170"/>
      <c r="D4449" s="170"/>
      <c r="E4449" s="170"/>
      <c r="F4449" s="170"/>
      <c r="G4449" s="170"/>
      <c r="H4449" s="170"/>
      <c r="I4449" s="170"/>
      <c r="J4449" s="170"/>
      <c r="K4449" s="170"/>
      <c r="L4449" s="170"/>
      <c r="M4449" s="170"/>
      <c r="N4449" s="170"/>
      <c r="O4449" s="170"/>
      <c r="P4449" s="170"/>
      <c r="Q4449" s="170"/>
      <c r="R4449" s="170"/>
      <c r="S4449" s="170"/>
      <c r="T4449" s="170"/>
      <c r="U4449" s="170"/>
      <c r="V4449" s="170"/>
      <c r="W4449" s="170"/>
      <c r="X4449" s="174"/>
      <c r="Y4449" s="170"/>
      <c r="Z4449" s="170"/>
      <c r="AA4449" s="170"/>
      <c r="AB4449" s="170"/>
      <c r="AC4449" s="170"/>
      <c r="AD4449" s="174"/>
      <c r="AE4449" s="170"/>
      <c r="AF4449" s="170"/>
      <c r="AI4449" s="170"/>
      <c r="AJ4449" s="170"/>
      <c r="AK4449" s="170"/>
      <c r="AL4449" s="170"/>
      <c r="AM4449" s="170"/>
      <c r="AN4449" s="170"/>
    </row>
    <row r="4450" spans="1:40" ht="52.5" customHeight="1" x14ac:dyDescent="0.2">
      <c r="A4450" s="170"/>
      <c r="B4450" s="170"/>
      <c r="C4450" s="170"/>
      <c r="D4450" s="170"/>
      <c r="E4450" s="170"/>
      <c r="F4450" s="170"/>
      <c r="G4450" s="170"/>
      <c r="H4450" s="170"/>
      <c r="I4450" s="170"/>
      <c r="J4450" s="170"/>
      <c r="K4450" s="170"/>
      <c r="L4450" s="170"/>
      <c r="M4450" s="170"/>
      <c r="N4450" s="170"/>
      <c r="O4450" s="170"/>
      <c r="P4450" s="170"/>
      <c r="Q4450" s="170"/>
      <c r="R4450" s="170"/>
      <c r="S4450" s="170"/>
      <c r="T4450" s="170"/>
      <c r="U4450" s="170"/>
      <c r="V4450" s="170"/>
      <c r="W4450" s="170"/>
      <c r="X4450" s="174"/>
      <c r="Y4450" s="170"/>
      <c r="Z4450" s="170"/>
      <c r="AA4450" s="170"/>
      <c r="AB4450" s="170"/>
      <c r="AC4450" s="170"/>
      <c r="AD4450" s="174"/>
      <c r="AE4450" s="170"/>
      <c r="AF4450" s="170"/>
      <c r="AI4450" s="170"/>
      <c r="AJ4450" s="170"/>
      <c r="AK4450" s="170"/>
      <c r="AL4450" s="170"/>
      <c r="AM4450" s="170"/>
      <c r="AN4450" s="170"/>
    </row>
    <row r="4451" spans="1:40" ht="52.5" customHeight="1" x14ac:dyDescent="0.2">
      <c r="A4451" s="170"/>
      <c r="B4451" s="170"/>
      <c r="C4451" s="170"/>
      <c r="D4451" s="170"/>
      <c r="E4451" s="170"/>
      <c r="F4451" s="170"/>
      <c r="G4451" s="170"/>
      <c r="H4451" s="170"/>
      <c r="I4451" s="170"/>
      <c r="J4451" s="170"/>
      <c r="K4451" s="170"/>
      <c r="L4451" s="170"/>
      <c r="M4451" s="170"/>
      <c r="N4451" s="170"/>
      <c r="O4451" s="170"/>
      <c r="P4451" s="170"/>
      <c r="Q4451" s="170"/>
      <c r="R4451" s="170"/>
      <c r="S4451" s="170"/>
      <c r="T4451" s="170"/>
      <c r="U4451" s="170"/>
      <c r="V4451" s="170"/>
      <c r="W4451" s="170"/>
      <c r="X4451" s="174"/>
      <c r="Y4451" s="170"/>
      <c r="Z4451" s="170"/>
      <c r="AA4451" s="170"/>
      <c r="AB4451" s="170"/>
      <c r="AC4451" s="170"/>
      <c r="AD4451" s="174"/>
      <c r="AE4451" s="170"/>
      <c r="AF4451" s="170"/>
      <c r="AI4451" s="170"/>
      <c r="AJ4451" s="170"/>
      <c r="AK4451" s="170"/>
      <c r="AL4451" s="170"/>
      <c r="AM4451" s="170"/>
      <c r="AN4451" s="170"/>
    </row>
    <row r="4452" spans="1:40" ht="52.5" customHeight="1" x14ac:dyDescent="0.2">
      <c r="A4452" s="170"/>
      <c r="B4452" s="170"/>
      <c r="C4452" s="170"/>
      <c r="D4452" s="170"/>
      <c r="E4452" s="170"/>
      <c r="F4452" s="170"/>
      <c r="G4452" s="170"/>
      <c r="H4452" s="170"/>
      <c r="I4452" s="170"/>
      <c r="J4452" s="170"/>
      <c r="K4452" s="170"/>
      <c r="L4452" s="170"/>
      <c r="M4452" s="170"/>
      <c r="N4452" s="170"/>
      <c r="O4452" s="170"/>
      <c r="P4452" s="170"/>
      <c r="Q4452" s="170"/>
      <c r="R4452" s="170"/>
      <c r="S4452" s="170"/>
      <c r="T4452" s="170"/>
      <c r="U4452" s="170"/>
      <c r="V4452" s="170"/>
      <c r="W4452" s="170"/>
      <c r="X4452" s="174"/>
      <c r="Y4452" s="170"/>
      <c r="Z4452" s="170"/>
      <c r="AA4452" s="170"/>
      <c r="AB4452" s="170"/>
      <c r="AC4452" s="170"/>
      <c r="AD4452" s="174"/>
      <c r="AE4452" s="170"/>
      <c r="AF4452" s="170"/>
      <c r="AI4452" s="170"/>
      <c r="AJ4452" s="170"/>
      <c r="AK4452" s="170"/>
      <c r="AL4452" s="170"/>
      <c r="AM4452" s="170"/>
      <c r="AN4452" s="170"/>
    </row>
    <row r="4453" spans="1:40" ht="52.5" customHeight="1" x14ac:dyDescent="0.2">
      <c r="A4453" s="170"/>
      <c r="B4453" s="170"/>
      <c r="C4453" s="170"/>
      <c r="D4453" s="170"/>
      <c r="E4453" s="170"/>
      <c r="F4453" s="170"/>
      <c r="G4453" s="170"/>
      <c r="H4453" s="170"/>
      <c r="I4453" s="170"/>
      <c r="J4453" s="170"/>
      <c r="K4453" s="170"/>
      <c r="L4453" s="170"/>
      <c r="M4453" s="170"/>
      <c r="N4453" s="170"/>
      <c r="O4453" s="170"/>
      <c r="P4453" s="170"/>
      <c r="Q4453" s="170"/>
      <c r="R4453" s="170"/>
      <c r="S4453" s="170"/>
      <c r="T4453" s="170"/>
      <c r="U4453" s="170"/>
      <c r="V4453" s="170"/>
      <c r="W4453" s="170"/>
      <c r="X4453" s="174"/>
      <c r="Y4453" s="170"/>
      <c r="Z4453" s="170"/>
      <c r="AA4453" s="170"/>
      <c r="AB4453" s="170"/>
      <c r="AC4453" s="170"/>
      <c r="AD4453" s="174"/>
      <c r="AE4453" s="170"/>
      <c r="AF4453" s="170"/>
      <c r="AI4453" s="170"/>
      <c r="AJ4453" s="170"/>
      <c r="AK4453" s="170"/>
      <c r="AL4453" s="170"/>
      <c r="AM4453" s="170"/>
      <c r="AN4453" s="170"/>
    </row>
    <row r="4454" spans="1:40" ht="52.5" customHeight="1" x14ac:dyDescent="0.2">
      <c r="A4454" s="170"/>
      <c r="B4454" s="170"/>
      <c r="C4454" s="170"/>
      <c r="D4454" s="170"/>
      <c r="E4454" s="170"/>
      <c r="F4454" s="170"/>
      <c r="G4454" s="170"/>
      <c r="H4454" s="170"/>
      <c r="I4454" s="170"/>
      <c r="J4454" s="170"/>
      <c r="K4454" s="170"/>
      <c r="L4454" s="170"/>
      <c r="M4454" s="170"/>
      <c r="N4454" s="170"/>
      <c r="O4454" s="170"/>
      <c r="P4454" s="170"/>
      <c r="Q4454" s="170"/>
      <c r="R4454" s="170"/>
      <c r="S4454" s="170"/>
      <c r="T4454" s="170"/>
      <c r="U4454" s="170"/>
      <c r="V4454" s="170"/>
      <c r="W4454" s="170"/>
      <c r="X4454" s="174"/>
      <c r="Y4454" s="170"/>
      <c r="Z4454" s="170"/>
      <c r="AA4454" s="170"/>
      <c r="AB4454" s="170"/>
      <c r="AC4454" s="170"/>
      <c r="AD4454" s="174"/>
      <c r="AE4454" s="170"/>
      <c r="AF4454" s="170"/>
      <c r="AI4454" s="170"/>
      <c r="AJ4454" s="170"/>
      <c r="AK4454" s="170"/>
      <c r="AL4454" s="170"/>
      <c r="AM4454" s="170"/>
      <c r="AN4454" s="170"/>
    </row>
    <row r="4455" spans="1:40" ht="52.5" customHeight="1" x14ac:dyDescent="0.2">
      <c r="A4455" s="170"/>
      <c r="B4455" s="170"/>
      <c r="C4455" s="170"/>
      <c r="D4455" s="170"/>
      <c r="E4455" s="170"/>
      <c r="F4455" s="170"/>
      <c r="G4455" s="170"/>
      <c r="H4455" s="170"/>
      <c r="I4455" s="170"/>
      <c r="J4455" s="170"/>
      <c r="K4455" s="170"/>
      <c r="L4455" s="170"/>
      <c r="M4455" s="170"/>
      <c r="N4455" s="170"/>
      <c r="O4455" s="170"/>
      <c r="P4455" s="170"/>
      <c r="Q4455" s="170"/>
      <c r="R4455" s="170"/>
      <c r="S4455" s="170"/>
      <c r="T4455" s="170"/>
      <c r="U4455" s="170"/>
      <c r="V4455" s="170"/>
      <c r="W4455" s="170"/>
      <c r="X4455" s="174"/>
      <c r="Y4455" s="170"/>
      <c r="Z4455" s="170"/>
      <c r="AA4455" s="170"/>
      <c r="AB4455" s="170"/>
      <c r="AC4455" s="170"/>
      <c r="AD4455" s="174"/>
      <c r="AE4455" s="170"/>
      <c r="AF4455" s="170"/>
      <c r="AI4455" s="170"/>
      <c r="AJ4455" s="170"/>
      <c r="AK4455" s="170"/>
      <c r="AL4455" s="170"/>
      <c r="AM4455" s="170"/>
      <c r="AN4455" s="170"/>
    </row>
    <row r="4456" spans="1:40" ht="52.5" customHeight="1" x14ac:dyDescent="0.2">
      <c r="A4456" s="170"/>
      <c r="B4456" s="170"/>
      <c r="C4456" s="170"/>
      <c r="D4456" s="170"/>
      <c r="E4456" s="170"/>
      <c r="F4456" s="170"/>
      <c r="G4456" s="170"/>
      <c r="H4456" s="170"/>
      <c r="I4456" s="170"/>
      <c r="J4456" s="170"/>
      <c r="K4456" s="170"/>
      <c r="L4456" s="170"/>
      <c r="M4456" s="170"/>
      <c r="N4456" s="170"/>
      <c r="O4456" s="170"/>
      <c r="P4456" s="170"/>
      <c r="Q4456" s="170"/>
      <c r="R4456" s="170"/>
      <c r="S4456" s="170"/>
      <c r="T4456" s="170"/>
      <c r="U4456" s="170"/>
      <c r="V4456" s="170"/>
      <c r="W4456" s="170"/>
      <c r="X4456" s="174"/>
      <c r="Y4456" s="170"/>
      <c r="Z4456" s="170"/>
      <c r="AA4456" s="170"/>
      <c r="AB4456" s="170"/>
      <c r="AC4456" s="170"/>
      <c r="AD4456" s="174"/>
      <c r="AE4456" s="170"/>
      <c r="AF4456" s="170"/>
      <c r="AI4456" s="170"/>
      <c r="AJ4456" s="170"/>
      <c r="AK4456" s="170"/>
      <c r="AL4456" s="170"/>
      <c r="AM4456" s="170"/>
      <c r="AN4456" s="170"/>
    </row>
    <row r="4457" spans="1:40" ht="52.5" customHeight="1" x14ac:dyDescent="0.2">
      <c r="A4457" s="170"/>
      <c r="B4457" s="170"/>
      <c r="C4457" s="170"/>
      <c r="D4457" s="170"/>
      <c r="E4457" s="170"/>
      <c r="F4457" s="170"/>
      <c r="G4457" s="170"/>
      <c r="H4457" s="170"/>
      <c r="I4457" s="170"/>
      <c r="J4457" s="170"/>
      <c r="K4457" s="170"/>
      <c r="L4457" s="170"/>
      <c r="M4457" s="170"/>
      <c r="N4457" s="170"/>
      <c r="O4457" s="170"/>
      <c r="P4457" s="170"/>
      <c r="Q4457" s="170"/>
      <c r="R4457" s="170"/>
      <c r="S4457" s="170"/>
      <c r="T4457" s="170"/>
      <c r="U4457" s="170"/>
      <c r="V4457" s="170"/>
      <c r="W4457" s="170"/>
      <c r="X4457" s="174"/>
      <c r="Y4457" s="170"/>
      <c r="Z4457" s="170"/>
      <c r="AA4457" s="170"/>
      <c r="AB4457" s="170"/>
      <c r="AC4457" s="170"/>
      <c r="AD4457" s="174"/>
      <c r="AE4457" s="170"/>
      <c r="AF4457" s="170"/>
      <c r="AI4457" s="170"/>
      <c r="AJ4457" s="170"/>
      <c r="AK4457" s="170"/>
      <c r="AL4457" s="170"/>
      <c r="AM4457" s="170"/>
      <c r="AN4457" s="170"/>
    </row>
    <row r="4458" spans="1:40" ht="52.5" customHeight="1" x14ac:dyDescent="0.2">
      <c r="A4458" s="170"/>
      <c r="B4458" s="170"/>
      <c r="C4458" s="170"/>
      <c r="D4458" s="170"/>
      <c r="E4458" s="170"/>
      <c r="F4458" s="170"/>
      <c r="G4458" s="170"/>
      <c r="H4458" s="170"/>
      <c r="I4458" s="170"/>
      <c r="J4458" s="170"/>
      <c r="K4458" s="170"/>
      <c r="L4458" s="170"/>
      <c r="M4458" s="170"/>
      <c r="N4458" s="170"/>
      <c r="O4458" s="170"/>
      <c r="P4458" s="170"/>
      <c r="Q4458" s="170"/>
      <c r="R4458" s="170"/>
      <c r="S4458" s="170"/>
      <c r="T4458" s="170"/>
      <c r="U4458" s="170"/>
      <c r="V4458" s="170"/>
      <c r="W4458" s="170"/>
      <c r="X4458" s="174"/>
      <c r="Y4458" s="170"/>
      <c r="Z4458" s="170"/>
      <c r="AA4458" s="170"/>
      <c r="AB4458" s="170"/>
      <c r="AC4458" s="170"/>
      <c r="AD4458" s="174"/>
      <c r="AE4458" s="170"/>
      <c r="AF4458" s="170"/>
      <c r="AI4458" s="170"/>
      <c r="AJ4458" s="170"/>
      <c r="AK4458" s="170"/>
      <c r="AL4458" s="170"/>
      <c r="AM4458" s="170"/>
      <c r="AN4458" s="170"/>
    </row>
    <row r="4459" spans="1:40" ht="52.5" customHeight="1" x14ac:dyDescent="0.2">
      <c r="A4459" s="170"/>
      <c r="B4459" s="170"/>
      <c r="C4459" s="170"/>
      <c r="D4459" s="170"/>
      <c r="E4459" s="170"/>
      <c r="F4459" s="170"/>
      <c r="G4459" s="170"/>
      <c r="H4459" s="170"/>
      <c r="I4459" s="170"/>
      <c r="J4459" s="170"/>
      <c r="K4459" s="170"/>
      <c r="L4459" s="170"/>
      <c r="M4459" s="170"/>
      <c r="N4459" s="170"/>
      <c r="O4459" s="170"/>
      <c r="P4459" s="170"/>
      <c r="Q4459" s="170"/>
      <c r="R4459" s="170"/>
      <c r="S4459" s="170"/>
      <c r="T4459" s="170"/>
      <c r="U4459" s="170"/>
      <c r="V4459" s="170"/>
      <c r="W4459" s="170"/>
      <c r="X4459" s="174"/>
      <c r="Y4459" s="170"/>
      <c r="Z4459" s="170"/>
      <c r="AA4459" s="170"/>
      <c r="AB4459" s="170"/>
      <c r="AC4459" s="170"/>
      <c r="AD4459" s="174"/>
      <c r="AE4459" s="170"/>
      <c r="AF4459" s="170"/>
      <c r="AI4459" s="170"/>
      <c r="AJ4459" s="170"/>
      <c r="AK4459" s="170"/>
      <c r="AL4459" s="170"/>
      <c r="AM4459" s="170"/>
      <c r="AN4459" s="170"/>
    </row>
    <row r="4460" spans="1:40" ht="52.5" customHeight="1" x14ac:dyDescent="0.2">
      <c r="A4460" s="170"/>
      <c r="B4460" s="170"/>
      <c r="C4460" s="170"/>
      <c r="D4460" s="170"/>
      <c r="E4460" s="170"/>
      <c r="F4460" s="170"/>
      <c r="G4460" s="170"/>
      <c r="H4460" s="170"/>
      <c r="I4460" s="170"/>
      <c r="J4460" s="170"/>
      <c r="K4460" s="170"/>
      <c r="L4460" s="170"/>
      <c r="M4460" s="170"/>
      <c r="N4460" s="170"/>
      <c r="O4460" s="170"/>
      <c r="P4460" s="170"/>
      <c r="Q4460" s="170"/>
      <c r="R4460" s="170"/>
      <c r="S4460" s="170"/>
      <c r="T4460" s="170"/>
      <c r="U4460" s="170"/>
      <c r="V4460" s="170"/>
      <c r="W4460" s="170"/>
      <c r="X4460" s="174"/>
      <c r="Y4460" s="170"/>
      <c r="Z4460" s="170"/>
      <c r="AA4460" s="170"/>
      <c r="AB4460" s="170"/>
      <c r="AC4460" s="170"/>
      <c r="AD4460" s="174"/>
      <c r="AE4460" s="170"/>
      <c r="AF4460" s="170"/>
      <c r="AI4460" s="170"/>
      <c r="AJ4460" s="170"/>
      <c r="AK4460" s="170"/>
      <c r="AL4460" s="170"/>
      <c r="AM4460" s="170"/>
      <c r="AN4460" s="170"/>
    </row>
    <row r="4461" spans="1:40" ht="52.5" customHeight="1" x14ac:dyDescent="0.2">
      <c r="A4461" s="170"/>
      <c r="B4461" s="170"/>
      <c r="C4461" s="170"/>
      <c r="D4461" s="170"/>
      <c r="E4461" s="170"/>
      <c r="F4461" s="170"/>
      <c r="G4461" s="170"/>
      <c r="H4461" s="170"/>
      <c r="I4461" s="170"/>
      <c r="J4461" s="170"/>
      <c r="K4461" s="170"/>
      <c r="L4461" s="170"/>
      <c r="M4461" s="170"/>
      <c r="N4461" s="170"/>
      <c r="O4461" s="170"/>
      <c r="P4461" s="170"/>
      <c r="Q4461" s="170"/>
      <c r="R4461" s="170"/>
      <c r="S4461" s="170"/>
      <c r="T4461" s="170"/>
      <c r="U4461" s="170"/>
      <c r="V4461" s="170"/>
      <c r="W4461" s="170"/>
      <c r="X4461" s="174"/>
      <c r="Y4461" s="170"/>
      <c r="Z4461" s="170"/>
      <c r="AA4461" s="170"/>
      <c r="AB4461" s="170"/>
      <c r="AC4461" s="170"/>
      <c r="AD4461" s="174"/>
      <c r="AE4461" s="170"/>
      <c r="AF4461" s="170"/>
      <c r="AI4461" s="170"/>
      <c r="AJ4461" s="170"/>
      <c r="AK4461" s="170"/>
      <c r="AL4461" s="170"/>
      <c r="AM4461" s="170"/>
      <c r="AN4461" s="170"/>
    </row>
    <row r="4462" spans="1:40" ht="52.5" customHeight="1" x14ac:dyDescent="0.2">
      <c r="A4462" s="170"/>
      <c r="B4462" s="170"/>
      <c r="C4462" s="170"/>
      <c r="D4462" s="170"/>
      <c r="E4462" s="170"/>
      <c r="F4462" s="170"/>
      <c r="G4462" s="170"/>
      <c r="H4462" s="170"/>
      <c r="I4462" s="170"/>
      <c r="J4462" s="170"/>
      <c r="K4462" s="170"/>
      <c r="L4462" s="170"/>
      <c r="M4462" s="170"/>
      <c r="N4462" s="170"/>
      <c r="O4462" s="170"/>
      <c r="P4462" s="170"/>
      <c r="Q4462" s="170"/>
      <c r="R4462" s="170"/>
      <c r="S4462" s="170"/>
      <c r="T4462" s="170"/>
      <c r="U4462" s="170"/>
      <c r="V4462" s="170"/>
      <c r="W4462" s="170"/>
      <c r="X4462" s="174"/>
      <c r="Y4462" s="170"/>
      <c r="Z4462" s="170"/>
      <c r="AA4462" s="170"/>
      <c r="AB4462" s="170"/>
      <c r="AC4462" s="170"/>
      <c r="AD4462" s="174"/>
      <c r="AE4462" s="170"/>
      <c r="AF4462" s="170"/>
      <c r="AI4462" s="170"/>
      <c r="AJ4462" s="170"/>
      <c r="AK4462" s="170"/>
      <c r="AL4462" s="170"/>
      <c r="AM4462" s="170"/>
      <c r="AN4462" s="170"/>
    </row>
    <row r="4463" spans="1:40" ht="52.5" customHeight="1" x14ac:dyDescent="0.2">
      <c r="A4463" s="170"/>
      <c r="B4463" s="170"/>
      <c r="C4463" s="170"/>
      <c r="D4463" s="170"/>
      <c r="E4463" s="170"/>
      <c r="F4463" s="170"/>
      <c r="G4463" s="170"/>
      <c r="H4463" s="170"/>
      <c r="I4463" s="170"/>
      <c r="J4463" s="170"/>
      <c r="K4463" s="170"/>
      <c r="L4463" s="170"/>
      <c r="M4463" s="170"/>
      <c r="N4463" s="170"/>
      <c r="O4463" s="170"/>
      <c r="P4463" s="170"/>
      <c r="Q4463" s="170"/>
      <c r="R4463" s="170"/>
      <c r="S4463" s="170"/>
      <c r="T4463" s="170"/>
      <c r="U4463" s="170"/>
      <c r="V4463" s="170"/>
      <c r="W4463" s="170"/>
      <c r="X4463" s="174"/>
      <c r="Y4463" s="170"/>
      <c r="Z4463" s="170"/>
      <c r="AA4463" s="170"/>
      <c r="AB4463" s="170"/>
      <c r="AC4463" s="170"/>
      <c r="AD4463" s="174"/>
      <c r="AE4463" s="170"/>
      <c r="AF4463" s="170"/>
      <c r="AI4463" s="170"/>
      <c r="AJ4463" s="170"/>
      <c r="AK4463" s="170"/>
      <c r="AL4463" s="170"/>
      <c r="AM4463" s="170"/>
      <c r="AN4463" s="170"/>
    </row>
    <row r="4464" spans="1:40" ht="52.5" customHeight="1" x14ac:dyDescent="0.2">
      <c r="A4464" s="170"/>
      <c r="B4464" s="170"/>
      <c r="C4464" s="170"/>
      <c r="D4464" s="170"/>
      <c r="E4464" s="170"/>
      <c r="F4464" s="170"/>
      <c r="G4464" s="170"/>
      <c r="H4464" s="170"/>
      <c r="I4464" s="170"/>
      <c r="J4464" s="170"/>
      <c r="K4464" s="170"/>
      <c r="L4464" s="170"/>
      <c r="M4464" s="170"/>
      <c r="N4464" s="170"/>
      <c r="O4464" s="170"/>
      <c r="P4464" s="170"/>
      <c r="Q4464" s="170"/>
      <c r="R4464" s="170"/>
      <c r="S4464" s="170"/>
      <c r="T4464" s="170"/>
      <c r="U4464" s="170"/>
      <c r="V4464" s="170"/>
      <c r="W4464" s="170"/>
      <c r="X4464" s="174"/>
      <c r="Y4464" s="170"/>
      <c r="Z4464" s="170"/>
      <c r="AA4464" s="170"/>
      <c r="AB4464" s="170"/>
      <c r="AC4464" s="170"/>
      <c r="AD4464" s="174"/>
      <c r="AE4464" s="170"/>
      <c r="AF4464" s="170"/>
      <c r="AI4464" s="170"/>
      <c r="AJ4464" s="170"/>
      <c r="AK4464" s="170"/>
      <c r="AL4464" s="170"/>
      <c r="AM4464" s="170"/>
      <c r="AN4464" s="170"/>
    </row>
    <row r="4465" spans="1:40" ht="52.5" customHeight="1" x14ac:dyDescent="0.2">
      <c r="A4465" s="170"/>
      <c r="B4465" s="170"/>
      <c r="C4465" s="170"/>
      <c r="D4465" s="170"/>
      <c r="E4465" s="170"/>
      <c r="F4465" s="170"/>
      <c r="G4465" s="170"/>
      <c r="H4465" s="170"/>
      <c r="I4465" s="170"/>
      <c r="J4465" s="170"/>
      <c r="K4465" s="170"/>
      <c r="L4465" s="170"/>
      <c r="M4465" s="170"/>
      <c r="N4465" s="170"/>
      <c r="O4465" s="170"/>
      <c r="P4465" s="170"/>
      <c r="Q4465" s="170"/>
      <c r="R4465" s="170"/>
      <c r="S4465" s="170"/>
      <c r="T4465" s="170"/>
      <c r="U4465" s="170"/>
      <c r="V4465" s="170"/>
      <c r="W4465" s="170"/>
      <c r="X4465" s="174"/>
      <c r="Y4465" s="170"/>
      <c r="Z4465" s="170"/>
      <c r="AA4465" s="170"/>
      <c r="AB4465" s="170"/>
      <c r="AC4465" s="170"/>
      <c r="AD4465" s="174"/>
      <c r="AE4465" s="170"/>
      <c r="AF4465" s="170"/>
      <c r="AI4465" s="170"/>
      <c r="AJ4465" s="170"/>
      <c r="AK4465" s="170"/>
      <c r="AL4465" s="170"/>
      <c r="AM4465" s="170"/>
      <c r="AN4465" s="170"/>
    </row>
    <row r="4466" spans="1:40" ht="52.5" customHeight="1" x14ac:dyDescent="0.2">
      <c r="A4466" s="170"/>
      <c r="B4466" s="170"/>
      <c r="C4466" s="170"/>
      <c r="D4466" s="170"/>
      <c r="E4466" s="170"/>
      <c r="F4466" s="170"/>
      <c r="G4466" s="170"/>
      <c r="H4466" s="170"/>
      <c r="I4466" s="170"/>
      <c r="J4466" s="170"/>
      <c r="K4466" s="170"/>
      <c r="L4466" s="170"/>
      <c r="M4466" s="170"/>
      <c r="N4466" s="170"/>
      <c r="O4466" s="170"/>
      <c r="P4466" s="170"/>
      <c r="Q4466" s="170"/>
      <c r="R4466" s="170"/>
      <c r="S4466" s="170"/>
      <c r="T4466" s="170"/>
      <c r="U4466" s="170"/>
      <c r="V4466" s="170"/>
      <c r="W4466" s="170"/>
      <c r="X4466" s="174"/>
      <c r="Y4466" s="170"/>
      <c r="Z4466" s="170"/>
      <c r="AA4466" s="170"/>
      <c r="AB4466" s="170"/>
      <c r="AC4466" s="170"/>
      <c r="AD4466" s="174"/>
      <c r="AE4466" s="170"/>
      <c r="AF4466" s="170"/>
      <c r="AI4466" s="170"/>
      <c r="AJ4466" s="170"/>
      <c r="AK4466" s="170"/>
      <c r="AL4466" s="170"/>
      <c r="AM4466" s="170"/>
      <c r="AN4466" s="170"/>
    </row>
    <row r="4467" spans="1:40" ht="52.5" customHeight="1" x14ac:dyDescent="0.2">
      <c r="A4467" s="170"/>
      <c r="B4467" s="170"/>
      <c r="C4467" s="170"/>
      <c r="D4467" s="170"/>
      <c r="E4467" s="170"/>
      <c r="F4467" s="170"/>
      <c r="G4467" s="170"/>
      <c r="H4467" s="170"/>
      <c r="I4467" s="170"/>
      <c r="J4467" s="170"/>
      <c r="K4467" s="170"/>
      <c r="L4467" s="170"/>
      <c r="M4467" s="170"/>
      <c r="N4467" s="170"/>
      <c r="O4467" s="170"/>
      <c r="P4467" s="170"/>
      <c r="Q4467" s="170"/>
      <c r="R4467" s="170"/>
      <c r="S4467" s="170"/>
      <c r="T4467" s="170"/>
      <c r="U4467" s="170"/>
      <c r="V4467" s="170"/>
      <c r="W4467" s="170"/>
      <c r="X4467" s="174"/>
      <c r="Y4467" s="170"/>
      <c r="Z4467" s="170"/>
      <c r="AA4467" s="170"/>
      <c r="AB4467" s="170"/>
      <c r="AC4467" s="170"/>
      <c r="AD4467" s="174"/>
      <c r="AE4467" s="170"/>
      <c r="AF4467" s="170"/>
      <c r="AI4467" s="170"/>
      <c r="AJ4467" s="170"/>
      <c r="AK4467" s="170"/>
      <c r="AL4467" s="170"/>
      <c r="AM4467" s="170"/>
      <c r="AN4467" s="170"/>
    </row>
    <row r="4468" spans="1:40" ht="52.5" customHeight="1" x14ac:dyDescent="0.2">
      <c r="A4468" s="170"/>
      <c r="B4468" s="170"/>
      <c r="C4468" s="170"/>
      <c r="D4468" s="170"/>
      <c r="E4468" s="170"/>
      <c r="F4468" s="170"/>
      <c r="G4468" s="170"/>
      <c r="H4468" s="170"/>
      <c r="I4468" s="170"/>
      <c r="J4468" s="170"/>
      <c r="K4468" s="170"/>
      <c r="L4468" s="170"/>
      <c r="M4468" s="170"/>
      <c r="N4468" s="170"/>
      <c r="O4468" s="170"/>
      <c r="P4468" s="170"/>
      <c r="Q4468" s="170"/>
      <c r="R4468" s="170"/>
      <c r="S4468" s="170"/>
      <c r="T4468" s="170"/>
      <c r="U4468" s="170"/>
      <c r="V4468" s="170"/>
      <c r="W4468" s="170"/>
      <c r="X4468" s="174"/>
      <c r="Y4468" s="170"/>
      <c r="Z4468" s="170"/>
      <c r="AA4468" s="170"/>
      <c r="AB4468" s="170"/>
      <c r="AC4468" s="170"/>
      <c r="AD4468" s="174"/>
      <c r="AE4468" s="170"/>
      <c r="AF4468" s="170"/>
      <c r="AI4468" s="170"/>
      <c r="AJ4468" s="170"/>
      <c r="AK4468" s="170"/>
      <c r="AL4468" s="170"/>
      <c r="AM4468" s="170"/>
      <c r="AN4468" s="170"/>
    </row>
    <row r="4469" spans="1:40" ht="52.5" customHeight="1" x14ac:dyDescent="0.2">
      <c r="A4469" s="170"/>
      <c r="B4469" s="170"/>
      <c r="C4469" s="170"/>
      <c r="D4469" s="170"/>
      <c r="E4469" s="170"/>
      <c r="F4469" s="170"/>
      <c r="G4469" s="170"/>
      <c r="H4469" s="170"/>
      <c r="I4469" s="170"/>
      <c r="J4469" s="170"/>
      <c r="K4469" s="170"/>
      <c r="L4469" s="170"/>
      <c r="M4469" s="170"/>
      <c r="N4469" s="170"/>
      <c r="O4469" s="170"/>
      <c r="P4469" s="170"/>
      <c r="Q4469" s="170"/>
      <c r="R4469" s="170"/>
      <c r="S4469" s="170"/>
      <c r="T4469" s="170"/>
      <c r="U4469" s="170"/>
      <c r="V4469" s="170"/>
      <c r="W4469" s="170"/>
      <c r="X4469" s="174"/>
      <c r="Y4469" s="170"/>
      <c r="Z4469" s="170"/>
      <c r="AA4469" s="170"/>
      <c r="AB4469" s="170"/>
      <c r="AC4469" s="170"/>
      <c r="AD4469" s="174"/>
      <c r="AE4469" s="170"/>
      <c r="AF4469" s="170"/>
      <c r="AI4469" s="170"/>
      <c r="AJ4469" s="170"/>
      <c r="AK4469" s="170"/>
      <c r="AL4469" s="170"/>
      <c r="AM4469" s="170"/>
      <c r="AN4469" s="170"/>
    </row>
    <row r="4470" spans="1:40" ht="52.5" customHeight="1" x14ac:dyDescent="0.2">
      <c r="A4470" s="170"/>
      <c r="B4470" s="170"/>
      <c r="C4470" s="170"/>
      <c r="D4470" s="170"/>
      <c r="E4470" s="170"/>
      <c r="F4470" s="170"/>
      <c r="G4470" s="170"/>
      <c r="H4470" s="170"/>
      <c r="I4470" s="170"/>
      <c r="J4470" s="170"/>
      <c r="K4470" s="170"/>
      <c r="L4470" s="170"/>
      <c r="M4470" s="170"/>
      <c r="N4470" s="170"/>
      <c r="O4470" s="170"/>
      <c r="P4470" s="170"/>
      <c r="Q4470" s="170"/>
      <c r="R4470" s="170"/>
      <c r="S4470" s="170"/>
      <c r="T4470" s="170"/>
      <c r="U4470" s="170"/>
      <c r="V4470" s="170"/>
      <c r="W4470" s="170"/>
      <c r="X4470" s="174"/>
      <c r="Y4470" s="170"/>
      <c r="Z4470" s="170"/>
      <c r="AA4470" s="170"/>
      <c r="AB4470" s="170"/>
      <c r="AC4470" s="170"/>
      <c r="AD4470" s="174"/>
      <c r="AE4470" s="170"/>
      <c r="AF4470" s="170"/>
      <c r="AI4470" s="170"/>
      <c r="AJ4470" s="170"/>
      <c r="AK4470" s="170"/>
      <c r="AL4470" s="170"/>
      <c r="AM4470" s="170"/>
      <c r="AN4470" s="170"/>
    </row>
    <row r="4471" spans="1:40" ht="52.5" customHeight="1" x14ac:dyDescent="0.2">
      <c r="A4471" s="170"/>
      <c r="B4471" s="170"/>
      <c r="C4471" s="170"/>
      <c r="D4471" s="170"/>
      <c r="E4471" s="170"/>
      <c r="F4471" s="170"/>
      <c r="G4471" s="170"/>
      <c r="H4471" s="170"/>
      <c r="I4471" s="170"/>
      <c r="J4471" s="170"/>
      <c r="K4471" s="170"/>
      <c r="L4471" s="170"/>
      <c r="M4471" s="170"/>
      <c r="N4471" s="170"/>
      <c r="O4471" s="170"/>
      <c r="P4471" s="170"/>
      <c r="Q4471" s="170"/>
      <c r="R4471" s="170"/>
      <c r="S4471" s="170"/>
      <c r="T4471" s="170"/>
      <c r="U4471" s="170"/>
      <c r="V4471" s="170"/>
      <c r="W4471" s="170"/>
      <c r="X4471" s="174"/>
      <c r="Y4471" s="170"/>
      <c r="Z4471" s="170"/>
      <c r="AA4471" s="170"/>
      <c r="AB4471" s="170"/>
      <c r="AC4471" s="170"/>
      <c r="AD4471" s="174"/>
      <c r="AE4471" s="170"/>
      <c r="AF4471" s="170"/>
      <c r="AI4471" s="170"/>
      <c r="AJ4471" s="170"/>
      <c r="AK4471" s="170"/>
      <c r="AL4471" s="170"/>
      <c r="AM4471" s="170"/>
      <c r="AN4471" s="170"/>
    </row>
    <row r="4472" spans="1:40" ht="52.5" customHeight="1" x14ac:dyDescent="0.2">
      <c r="A4472" s="170"/>
      <c r="B4472" s="170"/>
      <c r="C4472" s="170"/>
      <c r="D4472" s="170"/>
      <c r="E4472" s="170"/>
      <c r="F4472" s="170"/>
      <c r="G4472" s="170"/>
      <c r="H4472" s="170"/>
      <c r="I4472" s="170"/>
      <c r="J4472" s="170"/>
      <c r="K4472" s="170"/>
      <c r="L4472" s="170"/>
      <c r="M4472" s="170"/>
      <c r="N4472" s="170"/>
      <c r="O4472" s="170"/>
      <c r="P4472" s="170"/>
      <c r="Q4472" s="170"/>
      <c r="R4472" s="170"/>
      <c r="S4472" s="170"/>
      <c r="T4472" s="170"/>
      <c r="U4472" s="170"/>
      <c r="V4472" s="170"/>
      <c r="W4472" s="170"/>
      <c r="X4472" s="174"/>
      <c r="Y4472" s="170"/>
      <c r="Z4472" s="170"/>
      <c r="AA4472" s="170"/>
      <c r="AB4472" s="170"/>
      <c r="AC4472" s="170"/>
      <c r="AD4472" s="174"/>
      <c r="AE4472" s="170"/>
      <c r="AF4472" s="170"/>
      <c r="AI4472" s="170"/>
      <c r="AJ4472" s="170"/>
      <c r="AK4472" s="170"/>
      <c r="AL4472" s="170"/>
      <c r="AM4472" s="170"/>
      <c r="AN4472" s="170"/>
    </row>
    <row r="4473" spans="1:40" ht="52.5" customHeight="1" x14ac:dyDescent="0.2">
      <c r="A4473" s="170"/>
      <c r="B4473" s="170"/>
      <c r="C4473" s="170"/>
      <c r="D4473" s="170"/>
      <c r="E4473" s="170"/>
      <c r="F4473" s="170"/>
      <c r="G4473" s="170"/>
      <c r="H4473" s="170"/>
      <c r="I4473" s="170"/>
      <c r="J4473" s="170"/>
      <c r="K4473" s="170"/>
      <c r="L4473" s="170"/>
      <c r="M4473" s="170"/>
      <c r="N4473" s="170"/>
      <c r="O4473" s="170"/>
      <c r="P4473" s="170"/>
      <c r="Q4473" s="170"/>
      <c r="R4473" s="170"/>
      <c r="S4473" s="170"/>
      <c r="T4473" s="170"/>
      <c r="U4473" s="170"/>
      <c r="V4473" s="170"/>
      <c r="W4473" s="170"/>
      <c r="X4473" s="174"/>
      <c r="Y4473" s="170"/>
      <c r="Z4473" s="170"/>
      <c r="AA4473" s="170"/>
      <c r="AB4473" s="170"/>
      <c r="AC4473" s="170"/>
      <c r="AD4473" s="174"/>
      <c r="AE4473" s="170"/>
      <c r="AF4473" s="170"/>
      <c r="AI4473" s="170"/>
      <c r="AJ4473" s="170"/>
      <c r="AK4473" s="170"/>
      <c r="AL4473" s="170"/>
      <c r="AM4473" s="170"/>
      <c r="AN4473" s="170"/>
    </row>
    <row r="4474" spans="1:40" ht="52.5" customHeight="1" x14ac:dyDescent="0.2">
      <c r="A4474" s="170"/>
      <c r="B4474" s="170"/>
      <c r="C4474" s="170"/>
      <c r="D4474" s="170"/>
      <c r="E4474" s="170"/>
      <c r="F4474" s="170"/>
      <c r="G4474" s="170"/>
      <c r="H4474" s="170"/>
      <c r="I4474" s="170"/>
      <c r="J4474" s="170"/>
      <c r="K4474" s="170"/>
      <c r="L4474" s="170"/>
      <c r="M4474" s="170"/>
      <c r="N4474" s="170"/>
      <c r="O4474" s="170"/>
      <c r="P4474" s="170"/>
      <c r="Q4474" s="170"/>
      <c r="R4474" s="170"/>
      <c r="S4474" s="170"/>
      <c r="T4474" s="170"/>
      <c r="U4474" s="170"/>
      <c r="V4474" s="170"/>
      <c r="W4474" s="170"/>
      <c r="X4474" s="174"/>
      <c r="Y4474" s="170"/>
      <c r="Z4474" s="170"/>
      <c r="AA4474" s="170"/>
      <c r="AB4474" s="170"/>
      <c r="AC4474" s="170"/>
      <c r="AD4474" s="174"/>
      <c r="AE4474" s="170"/>
      <c r="AF4474" s="170"/>
      <c r="AI4474" s="170"/>
      <c r="AJ4474" s="170"/>
      <c r="AK4474" s="170"/>
      <c r="AL4474" s="170"/>
      <c r="AM4474" s="170"/>
      <c r="AN4474" s="170"/>
    </row>
    <row r="4475" spans="1:40" ht="52.5" customHeight="1" x14ac:dyDescent="0.2">
      <c r="A4475" s="170"/>
      <c r="B4475" s="170"/>
      <c r="C4475" s="170"/>
      <c r="D4475" s="170"/>
      <c r="E4475" s="170"/>
      <c r="F4475" s="170"/>
      <c r="G4475" s="170"/>
      <c r="H4475" s="170"/>
      <c r="I4475" s="170"/>
      <c r="J4475" s="170"/>
      <c r="K4475" s="170"/>
      <c r="L4475" s="170"/>
      <c r="M4475" s="170"/>
      <c r="N4475" s="170"/>
      <c r="O4475" s="170"/>
      <c r="P4475" s="170"/>
      <c r="Q4475" s="170"/>
      <c r="R4475" s="170"/>
      <c r="S4475" s="170"/>
      <c r="T4475" s="170"/>
      <c r="U4475" s="170"/>
      <c r="V4475" s="170"/>
      <c r="W4475" s="170"/>
      <c r="X4475" s="174"/>
      <c r="Y4475" s="170"/>
      <c r="Z4475" s="170"/>
      <c r="AA4475" s="170"/>
      <c r="AB4475" s="170"/>
      <c r="AC4475" s="170"/>
      <c r="AD4475" s="174"/>
      <c r="AE4475" s="170"/>
      <c r="AF4475" s="170"/>
      <c r="AI4475" s="170"/>
      <c r="AJ4475" s="170"/>
      <c r="AK4475" s="170"/>
      <c r="AL4475" s="170"/>
      <c r="AM4475" s="170"/>
      <c r="AN4475" s="170"/>
    </row>
    <row r="4476" spans="1:40" ht="52.5" customHeight="1" x14ac:dyDescent="0.2">
      <c r="A4476" s="170"/>
      <c r="B4476" s="170"/>
      <c r="C4476" s="170"/>
      <c r="D4476" s="170"/>
      <c r="E4476" s="170"/>
      <c r="F4476" s="170"/>
      <c r="G4476" s="170"/>
      <c r="H4476" s="170"/>
      <c r="I4476" s="170"/>
      <c r="J4476" s="170"/>
      <c r="K4476" s="170"/>
      <c r="L4476" s="170"/>
      <c r="M4476" s="170"/>
      <c r="N4476" s="170"/>
      <c r="O4476" s="170"/>
      <c r="P4476" s="170"/>
      <c r="Q4476" s="170"/>
      <c r="R4476" s="170"/>
      <c r="S4476" s="170"/>
      <c r="T4476" s="170"/>
      <c r="U4476" s="170"/>
      <c r="V4476" s="170"/>
      <c r="W4476" s="170"/>
      <c r="X4476" s="174"/>
      <c r="Y4476" s="170"/>
      <c r="Z4476" s="170"/>
      <c r="AA4476" s="170"/>
      <c r="AB4476" s="170"/>
      <c r="AC4476" s="170"/>
      <c r="AD4476" s="174"/>
      <c r="AE4476" s="170"/>
      <c r="AF4476" s="170"/>
      <c r="AI4476" s="170"/>
      <c r="AJ4476" s="170"/>
      <c r="AK4476" s="170"/>
      <c r="AL4476" s="170"/>
      <c r="AM4476" s="170"/>
      <c r="AN4476" s="170"/>
    </row>
    <row r="4477" spans="1:40" ht="52.5" customHeight="1" x14ac:dyDescent="0.2">
      <c r="A4477" s="170"/>
      <c r="B4477" s="170"/>
      <c r="C4477" s="170"/>
      <c r="D4477" s="170"/>
      <c r="E4477" s="170"/>
      <c r="F4477" s="170"/>
      <c r="G4477" s="170"/>
      <c r="H4477" s="170"/>
      <c r="I4477" s="170"/>
      <c r="J4477" s="170"/>
      <c r="K4477" s="170"/>
      <c r="L4477" s="170"/>
      <c r="M4477" s="170"/>
      <c r="N4477" s="170"/>
      <c r="O4477" s="170"/>
      <c r="P4477" s="170"/>
      <c r="Q4477" s="170"/>
      <c r="R4477" s="170"/>
      <c r="S4477" s="170"/>
      <c r="T4477" s="170"/>
      <c r="U4477" s="170"/>
      <c r="V4477" s="170"/>
      <c r="W4477" s="170"/>
      <c r="X4477" s="174"/>
      <c r="Y4477" s="170"/>
      <c r="Z4477" s="170"/>
      <c r="AA4477" s="170"/>
      <c r="AB4477" s="170"/>
      <c r="AC4477" s="170"/>
      <c r="AD4477" s="174"/>
      <c r="AE4477" s="170"/>
      <c r="AF4477" s="170"/>
      <c r="AI4477" s="170"/>
      <c r="AJ4477" s="170"/>
      <c r="AK4477" s="170"/>
      <c r="AL4477" s="170"/>
      <c r="AM4477" s="170"/>
      <c r="AN4477" s="170"/>
    </row>
    <row r="4478" spans="1:40" ht="52.5" customHeight="1" x14ac:dyDescent="0.2">
      <c r="A4478" s="170"/>
      <c r="B4478" s="170"/>
      <c r="C4478" s="170"/>
      <c r="D4478" s="170"/>
      <c r="E4478" s="170"/>
      <c r="F4478" s="170"/>
      <c r="G4478" s="170"/>
      <c r="H4478" s="170"/>
      <c r="I4478" s="170"/>
      <c r="J4478" s="170"/>
      <c r="K4478" s="170"/>
      <c r="L4478" s="170"/>
      <c r="M4478" s="170"/>
      <c r="N4478" s="170"/>
      <c r="O4478" s="170"/>
      <c r="P4478" s="170"/>
      <c r="Q4478" s="170"/>
      <c r="R4478" s="170"/>
      <c r="S4478" s="170"/>
      <c r="T4478" s="170"/>
      <c r="U4478" s="170"/>
      <c r="V4478" s="170"/>
      <c r="W4478" s="170"/>
      <c r="X4478" s="174"/>
      <c r="Y4478" s="170"/>
      <c r="Z4478" s="170"/>
      <c r="AA4478" s="170"/>
      <c r="AB4478" s="170"/>
      <c r="AC4478" s="170"/>
      <c r="AD4478" s="174"/>
      <c r="AE4478" s="170"/>
      <c r="AF4478" s="170"/>
      <c r="AI4478" s="170"/>
      <c r="AJ4478" s="170"/>
      <c r="AK4478" s="170"/>
      <c r="AL4478" s="170"/>
      <c r="AM4478" s="170"/>
      <c r="AN4478" s="170"/>
    </row>
    <row r="4479" spans="1:40" ht="52.5" customHeight="1" x14ac:dyDescent="0.2">
      <c r="A4479" s="170"/>
      <c r="B4479" s="170"/>
      <c r="C4479" s="170"/>
      <c r="D4479" s="170"/>
      <c r="E4479" s="170"/>
      <c r="F4479" s="170"/>
      <c r="G4479" s="170"/>
      <c r="H4479" s="170"/>
      <c r="I4479" s="170"/>
      <c r="J4479" s="170"/>
      <c r="K4479" s="170"/>
      <c r="L4479" s="170"/>
      <c r="M4479" s="170"/>
      <c r="N4479" s="170"/>
      <c r="O4479" s="170"/>
      <c r="P4479" s="170"/>
      <c r="Q4479" s="170"/>
      <c r="R4479" s="170"/>
      <c r="S4479" s="170"/>
      <c r="T4479" s="170"/>
      <c r="U4479" s="170"/>
      <c r="V4479" s="170"/>
      <c r="W4479" s="170"/>
      <c r="X4479" s="174"/>
      <c r="Y4479" s="170"/>
      <c r="Z4479" s="170"/>
      <c r="AA4479" s="170"/>
      <c r="AB4479" s="170"/>
      <c r="AC4479" s="170"/>
      <c r="AD4479" s="174"/>
      <c r="AE4479" s="170"/>
      <c r="AF4479" s="170"/>
      <c r="AI4479" s="170"/>
      <c r="AJ4479" s="170"/>
      <c r="AK4479" s="170"/>
      <c r="AL4479" s="170"/>
      <c r="AM4479" s="170"/>
      <c r="AN4479" s="170"/>
    </row>
    <row r="4480" spans="1:40" ht="52.5" customHeight="1" x14ac:dyDescent="0.2">
      <c r="A4480" s="170"/>
      <c r="B4480" s="170"/>
      <c r="C4480" s="170"/>
      <c r="D4480" s="170"/>
      <c r="E4480" s="170"/>
      <c r="F4480" s="170"/>
      <c r="G4480" s="170"/>
      <c r="H4480" s="170"/>
      <c r="I4480" s="170"/>
      <c r="J4480" s="170"/>
      <c r="K4480" s="170"/>
      <c r="L4480" s="170"/>
      <c r="M4480" s="170"/>
      <c r="N4480" s="170"/>
      <c r="O4480" s="170"/>
      <c r="P4480" s="170"/>
      <c r="Q4480" s="170"/>
      <c r="R4480" s="170"/>
      <c r="S4480" s="170"/>
      <c r="T4480" s="170"/>
      <c r="U4480" s="170"/>
      <c r="V4480" s="170"/>
      <c r="W4480" s="170"/>
      <c r="X4480" s="174"/>
      <c r="Y4480" s="170"/>
      <c r="Z4480" s="170"/>
      <c r="AA4480" s="170"/>
      <c r="AB4480" s="170"/>
      <c r="AC4480" s="170"/>
      <c r="AD4480" s="174"/>
      <c r="AE4480" s="170"/>
      <c r="AF4480" s="170"/>
      <c r="AI4480" s="170"/>
      <c r="AJ4480" s="170"/>
      <c r="AK4480" s="170"/>
      <c r="AL4480" s="170"/>
      <c r="AM4480" s="170"/>
      <c r="AN4480" s="170"/>
    </row>
    <row r="4481" spans="1:40" ht="52.5" customHeight="1" x14ac:dyDescent="0.2">
      <c r="A4481" s="170"/>
      <c r="B4481" s="170"/>
      <c r="C4481" s="170"/>
      <c r="D4481" s="170"/>
      <c r="E4481" s="170"/>
      <c r="F4481" s="170"/>
      <c r="G4481" s="170"/>
      <c r="H4481" s="170"/>
      <c r="I4481" s="170"/>
      <c r="J4481" s="170"/>
      <c r="K4481" s="170"/>
      <c r="L4481" s="170"/>
      <c r="M4481" s="170"/>
      <c r="N4481" s="170"/>
      <c r="O4481" s="170"/>
      <c r="P4481" s="170"/>
      <c r="Q4481" s="170"/>
      <c r="R4481" s="170"/>
      <c r="S4481" s="170"/>
      <c r="T4481" s="170"/>
      <c r="U4481" s="170"/>
      <c r="V4481" s="170"/>
      <c r="W4481" s="170"/>
      <c r="X4481" s="174"/>
      <c r="Y4481" s="170"/>
      <c r="Z4481" s="170"/>
      <c r="AA4481" s="170"/>
      <c r="AB4481" s="170"/>
      <c r="AC4481" s="170"/>
      <c r="AD4481" s="174"/>
      <c r="AE4481" s="170"/>
      <c r="AF4481" s="170"/>
      <c r="AI4481" s="170"/>
      <c r="AJ4481" s="170"/>
      <c r="AK4481" s="170"/>
      <c r="AL4481" s="170"/>
      <c r="AM4481" s="170"/>
      <c r="AN4481" s="170"/>
    </row>
    <row r="4482" spans="1:40" ht="52.5" customHeight="1" x14ac:dyDescent="0.2">
      <c r="A4482" s="170"/>
      <c r="B4482" s="170"/>
      <c r="C4482" s="170"/>
      <c r="D4482" s="170"/>
      <c r="E4482" s="170"/>
      <c r="F4482" s="170"/>
      <c r="G4482" s="170"/>
      <c r="H4482" s="170"/>
      <c r="I4482" s="170"/>
      <c r="J4482" s="170"/>
      <c r="K4482" s="170"/>
      <c r="L4482" s="170"/>
      <c r="M4482" s="170"/>
      <c r="N4482" s="170"/>
      <c r="O4482" s="170"/>
      <c r="P4482" s="170"/>
      <c r="Q4482" s="170"/>
      <c r="R4482" s="170"/>
      <c r="S4482" s="170"/>
      <c r="T4482" s="170"/>
      <c r="U4482" s="170"/>
      <c r="V4482" s="170"/>
      <c r="W4482" s="170"/>
      <c r="X4482" s="174"/>
      <c r="Y4482" s="170"/>
      <c r="Z4482" s="170"/>
      <c r="AA4482" s="170"/>
      <c r="AB4482" s="170"/>
      <c r="AC4482" s="170"/>
      <c r="AD4482" s="174"/>
      <c r="AE4482" s="170"/>
      <c r="AF4482" s="170"/>
      <c r="AI4482" s="170"/>
      <c r="AJ4482" s="170"/>
      <c r="AK4482" s="170"/>
      <c r="AL4482" s="170"/>
      <c r="AM4482" s="170"/>
      <c r="AN4482" s="170"/>
    </row>
    <row r="4483" spans="1:40" ht="52.5" customHeight="1" x14ac:dyDescent="0.2">
      <c r="A4483" s="170"/>
      <c r="B4483" s="170"/>
      <c r="C4483" s="170"/>
      <c r="D4483" s="170"/>
      <c r="E4483" s="170"/>
      <c r="F4483" s="170"/>
      <c r="G4483" s="170"/>
      <c r="H4483" s="170"/>
      <c r="I4483" s="170"/>
      <c r="J4483" s="170"/>
      <c r="K4483" s="170"/>
      <c r="L4483" s="170"/>
      <c r="M4483" s="170"/>
      <c r="N4483" s="170"/>
      <c r="O4483" s="170"/>
      <c r="P4483" s="170"/>
      <c r="Q4483" s="170"/>
      <c r="R4483" s="170"/>
      <c r="S4483" s="170"/>
      <c r="T4483" s="170"/>
      <c r="U4483" s="170"/>
      <c r="V4483" s="170"/>
      <c r="W4483" s="170"/>
      <c r="X4483" s="174"/>
      <c r="Y4483" s="170"/>
      <c r="Z4483" s="170"/>
      <c r="AA4483" s="170"/>
      <c r="AB4483" s="170"/>
      <c r="AC4483" s="170"/>
      <c r="AD4483" s="174"/>
      <c r="AE4483" s="170"/>
      <c r="AF4483" s="170"/>
      <c r="AI4483" s="170"/>
      <c r="AJ4483" s="170"/>
      <c r="AK4483" s="170"/>
      <c r="AL4483" s="170"/>
      <c r="AM4483" s="170"/>
      <c r="AN4483" s="170"/>
    </row>
    <row r="4484" spans="1:40" ht="52.5" customHeight="1" x14ac:dyDescent="0.2">
      <c r="A4484" s="170"/>
      <c r="B4484" s="170"/>
      <c r="C4484" s="170"/>
      <c r="D4484" s="170"/>
      <c r="E4484" s="170"/>
      <c r="F4484" s="170"/>
      <c r="G4484" s="170"/>
      <c r="H4484" s="170"/>
      <c r="I4484" s="170"/>
      <c r="J4484" s="170"/>
      <c r="K4484" s="170"/>
      <c r="L4484" s="170"/>
      <c r="M4484" s="170"/>
      <c r="N4484" s="170"/>
      <c r="O4484" s="170"/>
      <c r="P4484" s="170"/>
      <c r="Q4484" s="170"/>
      <c r="R4484" s="170"/>
      <c r="S4484" s="170"/>
      <c r="T4484" s="170"/>
      <c r="U4484" s="170"/>
      <c r="V4484" s="170"/>
      <c r="W4484" s="170"/>
      <c r="X4484" s="174"/>
      <c r="Y4484" s="170"/>
      <c r="Z4484" s="170"/>
      <c r="AA4484" s="170"/>
      <c r="AB4484" s="170"/>
      <c r="AC4484" s="170"/>
      <c r="AD4484" s="174"/>
      <c r="AE4484" s="170"/>
      <c r="AF4484" s="170"/>
      <c r="AI4484" s="170"/>
      <c r="AJ4484" s="170"/>
      <c r="AK4484" s="170"/>
      <c r="AL4484" s="170"/>
      <c r="AM4484" s="170"/>
      <c r="AN4484" s="170"/>
    </row>
    <row r="4485" spans="1:40" ht="52.5" customHeight="1" x14ac:dyDescent="0.2">
      <c r="A4485" s="170"/>
      <c r="B4485" s="170"/>
      <c r="C4485" s="170"/>
      <c r="D4485" s="170"/>
      <c r="E4485" s="170"/>
      <c r="F4485" s="170"/>
      <c r="G4485" s="170"/>
      <c r="H4485" s="170"/>
      <c r="I4485" s="170"/>
      <c r="J4485" s="170"/>
      <c r="K4485" s="170"/>
      <c r="L4485" s="170"/>
      <c r="M4485" s="170"/>
      <c r="N4485" s="170"/>
      <c r="O4485" s="170"/>
      <c r="P4485" s="170"/>
      <c r="Q4485" s="170"/>
      <c r="R4485" s="170"/>
      <c r="S4485" s="170"/>
      <c r="T4485" s="170"/>
      <c r="U4485" s="170"/>
      <c r="V4485" s="170"/>
      <c r="W4485" s="170"/>
      <c r="X4485" s="174"/>
      <c r="Y4485" s="170"/>
      <c r="Z4485" s="170"/>
      <c r="AA4485" s="170"/>
      <c r="AB4485" s="170"/>
      <c r="AC4485" s="170"/>
      <c r="AD4485" s="174"/>
      <c r="AE4485" s="170"/>
      <c r="AF4485" s="170"/>
      <c r="AI4485" s="170"/>
      <c r="AJ4485" s="170"/>
      <c r="AK4485" s="170"/>
      <c r="AL4485" s="170"/>
      <c r="AM4485" s="170"/>
      <c r="AN4485" s="170"/>
    </row>
    <row r="4486" spans="1:40" ht="52.5" customHeight="1" x14ac:dyDescent="0.2">
      <c r="A4486" s="170"/>
      <c r="B4486" s="170"/>
      <c r="C4486" s="170"/>
      <c r="D4486" s="170"/>
      <c r="E4486" s="170"/>
      <c r="F4486" s="170"/>
      <c r="G4486" s="170"/>
      <c r="H4486" s="170"/>
      <c r="I4486" s="170"/>
      <c r="J4486" s="170"/>
      <c r="K4486" s="170"/>
      <c r="L4486" s="170"/>
      <c r="M4486" s="170"/>
      <c r="N4486" s="170"/>
      <c r="O4486" s="170"/>
      <c r="P4486" s="170"/>
      <c r="Q4486" s="170"/>
      <c r="R4486" s="170"/>
      <c r="S4486" s="170"/>
      <c r="T4486" s="170"/>
      <c r="U4486" s="170"/>
      <c r="V4486" s="170"/>
      <c r="W4486" s="170"/>
      <c r="X4486" s="174"/>
      <c r="Y4486" s="170"/>
      <c r="Z4486" s="170"/>
      <c r="AA4486" s="170"/>
      <c r="AB4486" s="170"/>
      <c r="AC4486" s="170"/>
      <c r="AD4486" s="174"/>
      <c r="AE4486" s="170"/>
      <c r="AF4486" s="170"/>
      <c r="AI4486" s="170"/>
      <c r="AJ4486" s="170"/>
      <c r="AK4486" s="170"/>
      <c r="AL4486" s="170"/>
      <c r="AM4486" s="170"/>
      <c r="AN4486" s="170"/>
    </row>
    <row r="4487" spans="1:40" ht="52.5" customHeight="1" x14ac:dyDescent="0.2">
      <c r="A4487" s="170"/>
      <c r="B4487" s="170"/>
      <c r="C4487" s="170"/>
      <c r="D4487" s="170"/>
      <c r="E4487" s="170"/>
      <c r="F4487" s="170"/>
      <c r="G4487" s="170"/>
      <c r="H4487" s="170"/>
      <c r="I4487" s="170"/>
      <c r="J4487" s="170"/>
      <c r="K4487" s="170"/>
      <c r="L4487" s="170"/>
      <c r="M4487" s="170"/>
      <c r="N4487" s="170"/>
      <c r="O4487" s="170"/>
      <c r="P4487" s="170"/>
      <c r="Q4487" s="170"/>
      <c r="R4487" s="170"/>
      <c r="S4487" s="170"/>
      <c r="T4487" s="170"/>
      <c r="U4487" s="170"/>
      <c r="V4487" s="170"/>
      <c r="W4487" s="170"/>
      <c r="X4487" s="174"/>
      <c r="Y4487" s="170"/>
      <c r="Z4487" s="170"/>
      <c r="AA4487" s="170"/>
      <c r="AB4487" s="170"/>
      <c r="AC4487" s="170"/>
      <c r="AD4487" s="174"/>
      <c r="AE4487" s="170"/>
      <c r="AF4487" s="170"/>
      <c r="AI4487" s="170"/>
      <c r="AJ4487" s="170"/>
      <c r="AK4487" s="170"/>
      <c r="AL4487" s="170"/>
      <c r="AM4487" s="170"/>
      <c r="AN4487" s="170"/>
    </row>
    <row r="4488" spans="1:40" ht="52.5" customHeight="1" x14ac:dyDescent="0.2">
      <c r="A4488" s="170"/>
      <c r="B4488" s="170"/>
      <c r="C4488" s="170"/>
      <c r="D4488" s="170"/>
      <c r="E4488" s="170"/>
      <c r="F4488" s="170"/>
      <c r="G4488" s="170"/>
      <c r="H4488" s="170"/>
      <c r="I4488" s="170"/>
      <c r="J4488" s="170"/>
      <c r="K4488" s="170"/>
      <c r="L4488" s="170"/>
      <c r="M4488" s="170"/>
      <c r="N4488" s="170"/>
      <c r="O4488" s="170"/>
      <c r="P4488" s="170"/>
      <c r="Q4488" s="170"/>
      <c r="R4488" s="170"/>
      <c r="S4488" s="170"/>
      <c r="T4488" s="170"/>
      <c r="U4488" s="170"/>
      <c r="V4488" s="170"/>
      <c r="W4488" s="170"/>
      <c r="X4488" s="174"/>
      <c r="Y4488" s="170"/>
      <c r="Z4488" s="170"/>
      <c r="AA4488" s="170"/>
      <c r="AB4488" s="170"/>
      <c r="AC4488" s="170"/>
      <c r="AD4488" s="174"/>
      <c r="AE4488" s="170"/>
      <c r="AF4488" s="170"/>
      <c r="AI4488" s="170"/>
      <c r="AJ4488" s="170"/>
      <c r="AK4488" s="170"/>
      <c r="AL4488" s="170"/>
      <c r="AM4488" s="170"/>
      <c r="AN4488" s="170"/>
    </row>
    <row r="4489" spans="1:40" ht="52.5" customHeight="1" x14ac:dyDescent="0.2">
      <c r="A4489" s="170"/>
      <c r="B4489" s="170"/>
      <c r="C4489" s="170"/>
      <c r="D4489" s="170"/>
      <c r="E4489" s="170"/>
      <c r="F4489" s="170"/>
      <c r="G4489" s="170"/>
      <c r="H4489" s="170"/>
      <c r="I4489" s="170"/>
      <c r="J4489" s="170"/>
      <c r="K4489" s="170"/>
      <c r="L4489" s="170"/>
      <c r="M4489" s="170"/>
      <c r="N4489" s="170"/>
      <c r="O4489" s="170"/>
      <c r="P4489" s="170"/>
      <c r="Q4489" s="170"/>
      <c r="R4489" s="170"/>
      <c r="S4489" s="170"/>
      <c r="T4489" s="170"/>
      <c r="U4489" s="170"/>
      <c r="V4489" s="170"/>
      <c r="W4489" s="170"/>
      <c r="X4489" s="174"/>
      <c r="Y4489" s="170"/>
      <c r="Z4489" s="170"/>
      <c r="AA4489" s="170"/>
      <c r="AB4489" s="170"/>
      <c r="AC4489" s="170"/>
      <c r="AD4489" s="174"/>
      <c r="AE4489" s="170"/>
      <c r="AF4489" s="170"/>
      <c r="AI4489" s="170"/>
      <c r="AJ4489" s="170"/>
      <c r="AK4489" s="170"/>
      <c r="AL4489" s="170"/>
      <c r="AM4489" s="170"/>
      <c r="AN4489" s="170"/>
    </row>
    <row r="4490" spans="1:40" ht="52.5" customHeight="1" x14ac:dyDescent="0.2">
      <c r="A4490" s="170"/>
      <c r="B4490" s="170"/>
      <c r="C4490" s="170"/>
      <c r="D4490" s="170"/>
      <c r="E4490" s="170"/>
      <c r="F4490" s="170"/>
      <c r="G4490" s="170"/>
      <c r="H4490" s="170"/>
      <c r="I4490" s="170"/>
      <c r="J4490" s="170"/>
      <c r="K4490" s="170"/>
      <c r="L4490" s="170"/>
      <c r="M4490" s="170"/>
      <c r="N4490" s="170"/>
      <c r="O4490" s="170"/>
      <c r="P4490" s="170"/>
      <c r="Q4490" s="170"/>
      <c r="R4490" s="170"/>
      <c r="S4490" s="170"/>
      <c r="T4490" s="170"/>
      <c r="U4490" s="170"/>
      <c r="V4490" s="170"/>
      <c r="W4490" s="170"/>
      <c r="X4490" s="174"/>
      <c r="Y4490" s="170"/>
      <c r="Z4490" s="170"/>
      <c r="AA4490" s="170"/>
      <c r="AB4490" s="170"/>
      <c r="AC4490" s="170"/>
      <c r="AD4490" s="174"/>
      <c r="AE4490" s="170"/>
      <c r="AF4490" s="170"/>
      <c r="AI4490" s="170"/>
      <c r="AJ4490" s="170"/>
      <c r="AK4490" s="170"/>
      <c r="AL4490" s="170"/>
      <c r="AM4490" s="170"/>
      <c r="AN4490" s="170"/>
    </row>
    <row r="4491" spans="1:40" ht="52.5" customHeight="1" x14ac:dyDescent="0.2">
      <c r="A4491" s="170"/>
      <c r="B4491" s="170"/>
      <c r="C4491" s="170"/>
      <c r="D4491" s="170"/>
      <c r="E4491" s="170"/>
      <c r="F4491" s="170"/>
      <c r="G4491" s="170"/>
      <c r="H4491" s="170"/>
      <c r="I4491" s="170"/>
      <c r="J4491" s="170"/>
      <c r="K4491" s="170"/>
      <c r="L4491" s="170"/>
      <c r="M4491" s="170"/>
      <c r="N4491" s="170"/>
      <c r="O4491" s="170"/>
      <c r="P4491" s="170"/>
      <c r="Q4491" s="170"/>
      <c r="R4491" s="170"/>
      <c r="S4491" s="170"/>
      <c r="T4491" s="170"/>
      <c r="U4491" s="170"/>
      <c r="V4491" s="170"/>
      <c r="W4491" s="170"/>
      <c r="X4491" s="174"/>
      <c r="Y4491" s="170"/>
      <c r="Z4491" s="170"/>
      <c r="AA4491" s="170"/>
      <c r="AB4491" s="170"/>
      <c r="AC4491" s="170"/>
      <c r="AD4491" s="174"/>
      <c r="AE4491" s="170"/>
      <c r="AF4491" s="170"/>
      <c r="AI4491" s="170"/>
      <c r="AJ4491" s="170"/>
      <c r="AK4491" s="170"/>
      <c r="AL4491" s="170"/>
      <c r="AM4491" s="170"/>
      <c r="AN4491" s="170"/>
    </row>
    <row r="4492" spans="1:40" ht="52.5" customHeight="1" x14ac:dyDescent="0.2">
      <c r="A4492" s="170"/>
      <c r="B4492" s="170"/>
      <c r="C4492" s="170"/>
      <c r="D4492" s="170"/>
      <c r="E4492" s="170"/>
      <c r="F4492" s="170"/>
      <c r="G4492" s="170"/>
      <c r="H4492" s="170"/>
      <c r="I4492" s="170"/>
      <c r="J4492" s="170"/>
      <c r="K4492" s="170"/>
      <c r="L4492" s="170"/>
      <c r="M4492" s="170"/>
      <c r="N4492" s="170"/>
      <c r="O4492" s="170"/>
      <c r="P4492" s="170"/>
      <c r="Q4492" s="170"/>
      <c r="R4492" s="170"/>
      <c r="S4492" s="170"/>
      <c r="T4492" s="170"/>
      <c r="U4492" s="170"/>
      <c r="V4492" s="170"/>
      <c r="W4492" s="170"/>
      <c r="X4492" s="174"/>
      <c r="Y4492" s="170"/>
      <c r="Z4492" s="170"/>
      <c r="AA4492" s="170"/>
      <c r="AB4492" s="170"/>
      <c r="AC4492" s="170"/>
      <c r="AD4492" s="174"/>
      <c r="AE4492" s="170"/>
      <c r="AF4492" s="170"/>
      <c r="AI4492" s="170"/>
      <c r="AJ4492" s="170"/>
      <c r="AK4492" s="170"/>
      <c r="AL4492" s="170"/>
      <c r="AM4492" s="170"/>
      <c r="AN4492" s="170"/>
    </row>
    <row r="4493" spans="1:40" ht="52.5" customHeight="1" x14ac:dyDescent="0.2">
      <c r="A4493" s="170"/>
      <c r="B4493" s="170"/>
      <c r="C4493" s="170"/>
      <c r="D4493" s="170"/>
      <c r="E4493" s="170"/>
      <c r="F4493" s="170"/>
      <c r="G4493" s="170"/>
      <c r="H4493" s="170"/>
      <c r="I4493" s="170"/>
      <c r="J4493" s="170"/>
      <c r="K4493" s="170"/>
      <c r="L4493" s="170"/>
      <c r="M4493" s="170"/>
      <c r="N4493" s="170"/>
      <c r="O4493" s="170"/>
      <c r="P4493" s="170"/>
      <c r="Q4493" s="170"/>
      <c r="R4493" s="170"/>
      <c r="S4493" s="170"/>
      <c r="T4493" s="170"/>
      <c r="U4493" s="170"/>
      <c r="V4493" s="170"/>
      <c r="W4493" s="170"/>
      <c r="X4493" s="174"/>
      <c r="Y4493" s="170"/>
      <c r="Z4493" s="170"/>
      <c r="AA4493" s="170"/>
      <c r="AB4493" s="170"/>
      <c r="AC4493" s="170"/>
      <c r="AD4493" s="174"/>
      <c r="AE4493" s="170"/>
      <c r="AF4493" s="170"/>
      <c r="AI4493" s="170"/>
      <c r="AJ4493" s="170"/>
      <c r="AK4493" s="170"/>
      <c r="AL4493" s="170"/>
      <c r="AM4493" s="170"/>
      <c r="AN4493" s="170"/>
    </row>
    <row r="4494" spans="1:40" ht="52.5" customHeight="1" x14ac:dyDescent="0.2">
      <c r="A4494" s="170"/>
      <c r="B4494" s="170"/>
      <c r="C4494" s="170"/>
      <c r="D4494" s="170"/>
      <c r="E4494" s="170"/>
      <c r="F4494" s="170"/>
      <c r="G4494" s="170"/>
      <c r="H4494" s="170"/>
      <c r="I4494" s="170"/>
      <c r="J4494" s="170"/>
      <c r="K4494" s="170"/>
      <c r="L4494" s="170"/>
      <c r="M4494" s="170"/>
      <c r="N4494" s="170"/>
      <c r="O4494" s="170"/>
      <c r="P4494" s="170"/>
      <c r="Q4494" s="170"/>
      <c r="R4494" s="170"/>
      <c r="S4494" s="170"/>
      <c r="T4494" s="170"/>
      <c r="U4494" s="170"/>
      <c r="V4494" s="170"/>
      <c r="W4494" s="170"/>
      <c r="X4494" s="174"/>
      <c r="Y4494" s="170"/>
      <c r="Z4494" s="170"/>
      <c r="AA4494" s="170"/>
      <c r="AB4494" s="170"/>
      <c r="AC4494" s="170"/>
      <c r="AD4494" s="174"/>
      <c r="AE4494" s="170"/>
      <c r="AF4494" s="170"/>
      <c r="AI4494" s="170"/>
      <c r="AJ4494" s="170"/>
      <c r="AK4494" s="170"/>
      <c r="AL4494" s="170"/>
      <c r="AM4494" s="170"/>
      <c r="AN4494" s="170"/>
    </row>
    <row r="4495" spans="1:40" ht="52.5" customHeight="1" x14ac:dyDescent="0.2">
      <c r="A4495" s="170"/>
      <c r="B4495" s="170"/>
      <c r="C4495" s="170"/>
      <c r="D4495" s="170"/>
      <c r="E4495" s="170"/>
      <c r="F4495" s="170"/>
      <c r="G4495" s="170"/>
      <c r="H4495" s="170"/>
      <c r="I4495" s="170"/>
      <c r="J4495" s="170"/>
      <c r="K4495" s="170"/>
      <c r="L4495" s="170"/>
      <c r="M4495" s="170"/>
      <c r="N4495" s="170"/>
      <c r="O4495" s="170"/>
      <c r="P4495" s="170"/>
      <c r="Q4495" s="170"/>
      <c r="R4495" s="170"/>
      <c r="S4495" s="170"/>
      <c r="T4495" s="170"/>
      <c r="U4495" s="170"/>
      <c r="V4495" s="170"/>
      <c r="W4495" s="170"/>
      <c r="X4495" s="174"/>
      <c r="Y4495" s="170"/>
      <c r="Z4495" s="170"/>
      <c r="AA4495" s="170"/>
      <c r="AB4495" s="170"/>
      <c r="AC4495" s="170"/>
      <c r="AD4495" s="174"/>
      <c r="AE4495" s="170"/>
      <c r="AF4495" s="170"/>
      <c r="AI4495" s="170"/>
      <c r="AJ4495" s="170"/>
      <c r="AK4495" s="170"/>
      <c r="AL4495" s="170"/>
      <c r="AM4495" s="170"/>
      <c r="AN4495" s="170"/>
    </row>
    <row r="4496" spans="1:40" ht="52.5" customHeight="1" x14ac:dyDescent="0.2">
      <c r="A4496" s="170"/>
      <c r="B4496" s="170"/>
      <c r="C4496" s="170"/>
      <c r="D4496" s="170"/>
      <c r="E4496" s="170"/>
      <c r="F4496" s="170"/>
      <c r="G4496" s="170"/>
      <c r="H4496" s="170"/>
      <c r="I4496" s="170"/>
      <c r="J4496" s="170"/>
      <c r="K4496" s="170"/>
      <c r="L4496" s="170"/>
      <c r="M4496" s="170"/>
      <c r="N4496" s="170"/>
      <c r="O4496" s="170"/>
      <c r="P4496" s="170"/>
      <c r="Q4496" s="170"/>
      <c r="R4496" s="170"/>
      <c r="S4496" s="170"/>
      <c r="T4496" s="170"/>
      <c r="U4496" s="170"/>
      <c r="V4496" s="170"/>
      <c r="W4496" s="170"/>
      <c r="X4496" s="174"/>
      <c r="Y4496" s="170"/>
      <c r="Z4496" s="170"/>
      <c r="AA4496" s="170"/>
      <c r="AB4496" s="170"/>
      <c r="AC4496" s="170"/>
      <c r="AD4496" s="174"/>
      <c r="AE4496" s="170"/>
      <c r="AF4496" s="170"/>
      <c r="AI4496" s="170"/>
      <c r="AJ4496" s="170"/>
      <c r="AK4496" s="170"/>
      <c r="AL4496" s="170"/>
      <c r="AM4496" s="170"/>
      <c r="AN4496" s="170"/>
    </row>
    <row r="4497" spans="1:40" ht="52.5" customHeight="1" x14ac:dyDescent="0.2">
      <c r="A4497" s="170"/>
      <c r="B4497" s="170"/>
      <c r="C4497" s="170"/>
      <c r="D4497" s="170"/>
      <c r="E4497" s="170"/>
      <c r="F4497" s="170"/>
      <c r="G4497" s="170"/>
      <c r="H4497" s="170"/>
      <c r="I4497" s="170"/>
      <c r="J4497" s="170"/>
      <c r="K4497" s="170"/>
      <c r="L4497" s="170"/>
      <c r="M4497" s="170"/>
      <c r="N4497" s="170"/>
      <c r="O4497" s="170"/>
      <c r="P4497" s="170"/>
      <c r="Q4497" s="170"/>
      <c r="R4497" s="170"/>
      <c r="S4497" s="170"/>
      <c r="T4497" s="170"/>
      <c r="U4497" s="170"/>
      <c r="V4497" s="170"/>
      <c r="W4497" s="170"/>
      <c r="X4497" s="174"/>
      <c r="Y4497" s="170"/>
      <c r="Z4497" s="170"/>
      <c r="AA4497" s="170"/>
      <c r="AB4497" s="170"/>
      <c r="AC4497" s="170"/>
      <c r="AD4497" s="174"/>
      <c r="AE4497" s="170"/>
      <c r="AF4497" s="170"/>
      <c r="AI4497" s="170"/>
      <c r="AJ4497" s="170"/>
      <c r="AK4497" s="170"/>
      <c r="AL4497" s="170"/>
      <c r="AM4497" s="170"/>
      <c r="AN4497" s="170"/>
    </row>
    <row r="4498" spans="1:40" ht="52.5" customHeight="1" x14ac:dyDescent="0.2">
      <c r="A4498" s="170"/>
      <c r="B4498" s="170"/>
      <c r="C4498" s="170"/>
      <c r="D4498" s="170"/>
      <c r="E4498" s="170"/>
      <c r="F4498" s="170"/>
      <c r="G4498" s="170"/>
      <c r="H4498" s="170"/>
      <c r="I4498" s="170"/>
      <c r="J4498" s="170"/>
      <c r="K4498" s="170"/>
      <c r="L4498" s="170"/>
      <c r="M4498" s="170"/>
      <c r="N4498" s="170"/>
      <c r="O4498" s="170"/>
      <c r="P4498" s="170"/>
      <c r="Q4498" s="170"/>
      <c r="R4498" s="170"/>
      <c r="S4498" s="170"/>
      <c r="T4498" s="170"/>
      <c r="U4498" s="170"/>
      <c r="V4498" s="170"/>
      <c r="W4498" s="170"/>
      <c r="X4498" s="174"/>
      <c r="Y4498" s="170"/>
      <c r="Z4498" s="170"/>
      <c r="AA4498" s="170"/>
      <c r="AB4498" s="170"/>
      <c r="AC4498" s="170"/>
      <c r="AD4498" s="174"/>
      <c r="AE4498" s="170"/>
      <c r="AF4498" s="170"/>
      <c r="AI4498" s="170"/>
      <c r="AJ4498" s="170"/>
      <c r="AK4498" s="170"/>
      <c r="AL4498" s="170"/>
      <c r="AM4498" s="170"/>
      <c r="AN4498" s="170"/>
    </row>
    <row r="4499" spans="1:40" ht="52.5" customHeight="1" x14ac:dyDescent="0.2">
      <c r="A4499" s="170"/>
      <c r="B4499" s="170"/>
      <c r="C4499" s="170"/>
      <c r="D4499" s="170"/>
      <c r="E4499" s="170"/>
      <c r="F4499" s="170"/>
      <c r="G4499" s="170"/>
      <c r="H4499" s="170"/>
      <c r="I4499" s="170"/>
      <c r="J4499" s="170"/>
      <c r="K4499" s="170"/>
      <c r="L4499" s="170"/>
      <c r="M4499" s="170"/>
      <c r="N4499" s="170"/>
      <c r="O4499" s="170"/>
      <c r="P4499" s="170"/>
      <c r="Q4499" s="170"/>
      <c r="R4499" s="170"/>
      <c r="S4499" s="170"/>
      <c r="T4499" s="170"/>
      <c r="U4499" s="170"/>
      <c r="V4499" s="170"/>
      <c r="W4499" s="170"/>
      <c r="X4499" s="174"/>
      <c r="Y4499" s="170"/>
      <c r="Z4499" s="170"/>
      <c r="AA4499" s="170"/>
      <c r="AB4499" s="170"/>
      <c r="AC4499" s="170"/>
      <c r="AD4499" s="174"/>
      <c r="AE4499" s="170"/>
      <c r="AF4499" s="170"/>
      <c r="AI4499" s="170"/>
      <c r="AJ4499" s="170"/>
      <c r="AK4499" s="170"/>
      <c r="AL4499" s="170"/>
      <c r="AM4499" s="170"/>
      <c r="AN4499" s="170"/>
    </row>
    <row r="4500" spans="1:40" ht="52.5" customHeight="1" x14ac:dyDescent="0.2">
      <c r="A4500" s="170"/>
      <c r="B4500" s="170"/>
      <c r="C4500" s="170"/>
      <c r="D4500" s="170"/>
      <c r="E4500" s="170"/>
      <c r="F4500" s="170"/>
      <c r="G4500" s="170"/>
      <c r="H4500" s="170"/>
      <c r="I4500" s="170"/>
      <c r="J4500" s="170"/>
      <c r="K4500" s="170"/>
      <c r="L4500" s="170"/>
      <c r="M4500" s="170"/>
      <c r="N4500" s="170"/>
      <c r="O4500" s="170"/>
      <c r="P4500" s="170"/>
      <c r="Q4500" s="170"/>
      <c r="R4500" s="170"/>
      <c r="S4500" s="170"/>
      <c r="T4500" s="170"/>
      <c r="U4500" s="170"/>
      <c r="V4500" s="170"/>
      <c r="W4500" s="170"/>
      <c r="X4500" s="174"/>
      <c r="Y4500" s="170"/>
      <c r="Z4500" s="170"/>
      <c r="AA4500" s="170"/>
      <c r="AB4500" s="170"/>
      <c r="AC4500" s="170"/>
      <c r="AD4500" s="174"/>
      <c r="AE4500" s="170"/>
      <c r="AF4500" s="170"/>
      <c r="AI4500" s="170"/>
      <c r="AJ4500" s="170"/>
      <c r="AK4500" s="170"/>
      <c r="AL4500" s="170"/>
      <c r="AM4500" s="170"/>
      <c r="AN4500" s="170"/>
    </row>
    <row r="4501" spans="1:40" ht="52.5" customHeight="1" x14ac:dyDescent="0.2">
      <c r="A4501" s="170"/>
      <c r="B4501" s="170"/>
      <c r="C4501" s="170"/>
      <c r="D4501" s="170"/>
      <c r="E4501" s="170"/>
      <c r="F4501" s="170"/>
      <c r="G4501" s="170"/>
      <c r="H4501" s="170"/>
      <c r="I4501" s="170"/>
      <c r="J4501" s="170"/>
      <c r="K4501" s="170"/>
      <c r="L4501" s="170"/>
      <c r="M4501" s="170"/>
      <c r="N4501" s="170"/>
      <c r="O4501" s="170"/>
      <c r="P4501" s="170"/>
      <c r="Q4501" s="170"/>
      <c r="R4501" s="170"/>
      <c r="S4501" s="170"/>
      <c r="T4501" s="170"/>
      <c r="U4501" s="170"/>
      <c r="V4501" s="170"/>
      <c r="W4501" s="170"/>
      <c r="X4501" s="174"/>
      <c r="Y4501" s="170"/>
      <c r="Z4501" s="170"/>
      <c r="AA4501" s="170"/>
      <c r="AB4501" s="170"/>
      <c r="AC4501" s="170"/>
      <c r="AD4501" s="174"/>
      <c r="AE4501" s="170"/>
      <c r="AF4501" s="170"/>
      <c r="AI4501" s="170"/>
      <c r="AJ4501" s="170"/>
      <c r="AK4501" s="170"/>
      <c r="AL4501" s="170"/>
      <c r="AM4501" s="170"/>
      <c r="AN4501" s="170"/>
    </row>
    <row r="4502" spans="1:40" ht="52.5" customHeight="1" x14ac:dyDescent="0.2">
      <c r="A4502" s="170"/>
      <c r="B4502" s="170"/>
      <c r="C4502" s="170"/>
      <c r="D4502" s="170"/>
      <c r="E4502" s="170"/>
      <c r="F4502" s="170"/>
      <c r="G4502" s="170"/>
      <c r="H4502" s="170"/>
      <c r="I4502" s="170"/>
      <c r="J4502" s="170"/>
      <c r="K4502" s="170"/>
      <c r="L4502" s="170"/>
      <c r="M4502" s="170"/>
      <c r="N4502" s="170"/>
      <c r="O4502" s="170"/>
      <c r="P4502" s="170"/>
      <c r="Q4502" s="170"/>
      <c r="R4502" s="170"/>
      <c r="S4502" s="170"/>
      <c r="T4502" s="170"/>
      <c r="U4502" s="170"/>
      <c r="V4502" s="170"/>
      <c r="W4502" s="170"/>
      <c r="X4502" s="174"/>
      <c r="Y4502" s="170"/>
      <c r="Z4502" s="170"/>
      <c r="AA4502" s="170"/>
      <c r="AB4502" s="170"/>
      <c r="AC4502" s="170"/>
      <c r="AD4502" s="174"/>
      <c r="AE4502" s="170"/>
      <c r="AF4502" s="170"/>
      <c r="AI4502" s="170"/>
      <c r="AJ4502" s="170"/>
      <c r="AK4502" s="170"/>
      <c r="AL4502" s="170"/>
      <c r="AM4502" s="170"/>
      <c r="AN4502" s="170"/>
    </row>
    <row r="4503" spans="1:40" ht="52.5" customHeight="1" x14ac:dyDescent="0.2">
      <c r="A4503" s="170"/>
      <c r="B4503" s="170"/>
      <c r="C4503" s="170"/>
      <c r="D4503" s="170"/>
      <c r="E4503" s="170"/>
      <c r="F4503" s="170"/>
      <c r="G4503" s="170"/>
      <c r="H4503" s="170"/>
      <c r="I4503" s="170"/>
      <c r="J4503" s="170"/>
      <c r="K4503" s="170"/>
      <c r="L4503" s="170"/>
      <c r="M4503" s="170"/>
      <c r="N4503" s="170"/>
      <c r="O4503" s="170"/>
      <c r="P4503" s="170"/>
      <c r="Q4503" s="170"/>
      <c r="R4503" s="170"/>
      <c r="S4503" s="170"/>
      <c r="T4503" s="170"/>
      <c r="U4503" s="170"/>
      <c r="V4503" s="170"/>
      <c r="W4503" s="170"/>
      <c r="X4503" s="174"/>
      <c r="Y4503" s="170"/>
      <c r="Z4503" s="170"/>
      <c r="AA4503" s="170"/>
      <c r="AB4503" s="170"/>
      <c r="AC4503" s="170"/>
      <c r="AD4503" s="174"/>
      <c r="AE4503" s="170"/>
      <c r="AF4503" s="170"/>
      <c r="AI4503" s="170"/>
      <c r="AJ4503" s="170"/>
      <c r="AK4503" s="170"/>
      <c r="AL4503" s="170"/>
      <c r="AM4503" s="170"/>
      <c r="AN4503" s="170"/>
    </row>
    <row r="4504" spans="1:40" ht="52.5" customHeight="1" x14ac:dyDescent="0.2">
      <c r="A4504" s="170"/>
      <c r="B4504" s="170"/>
      <c r="C4504" s="170"/>
      <c r="D4504" s="170"/>
      <c r="E4504" s="170"/>
      <c r="F4504" s="170"/>
      <c r="G4504" s="170"/>
      <c r="H4504" s="170"/>
      <c r="I4504" s="170"/>
      <c r="J4504" s="170"/>
      <c r="K4504" s="170"/>
      <c r="L4504" s="170"/>
      <c r="M4504" s="170"/>
      <c r="N4504" s="170"/>
      <c r="O4504" s="170"/>
      <c r="P4504" s="170"/>
      <c r="Q4504" s="170"/>
      <c r="R4504" s="170"/>
      <c r="S4504" s="170"/>
      <c r="T4504" s="170"/>
      <c r="U4504" s="170"/>
      <c r="V4504" s="170"/>
      <c r="W4504" s="170"/>
      <c r="X4504" s="174"/>
      <c r="Y4504" s="170"/>
      <c r="Z4504" s="170"/>
      <c r="AA4504" s="170"/>
      <c r="AB4504" s="170"/>
      <c r="AC4504" s="170"/>
      <c r="AD4504" s="174"/>
      <c r="AE4504" s="170"/>
      <c r="AF4504" s="170"/>
      <c r="AI4504" s="170"/>
      <c r="AJ4504" s="170"/>
      <c r="AK4504" s="170"/>
      <c r="AL4504" s="170"/>
      <c r="AM4504" s="170"/>
      <c r="AN4504" s="170"/>
    </row>
    <row r="4505" spans="1:40" ht="52.5" customHeight="1" x14ac:dyDescent="0.2">
      <c r="A4505" s="170"/>
      <c r="B4505" s="170"/>
      <c r="C4505" s="170"/>
      <c r="D4505" s="170"/>
      <c r="E4505" s="170"/>
      <c r="F4505" s="170"/>
      <c r="G4505" s="170"/>
      <c r="H4505" s="170"/>
      <c r="I4505" s="170"/>
      <c r="J4505" s="170"/>
      <c r="K4505" s="170"/>
      <c r="L4505" s="170"/>
      <c r="M4505" s="170"/>
      <c r="N4505" s="170"/>
      <c r="O4505" s="170"/>
      <c r="P4505" s="170"/>
      <c r="Q4505" s="170"/>
      <c r="R4505" s="170"/>
      <c r="S4505" s="170"/>
      <c r="T4505" s="170"/>
      <c r="U4505" s="170"/>
      <c r="V4505" s="170"/>
      <c r="W4505" s="170"/>
      <c r="X4505" s="174"/>
      <c r="Y4505" s="170"/>
      <c r="Z4505" s="170"/>
      <c r="AA4505" s="170"/>
      <c r="AB4505" s="170"/>
      <c r="AC4505" s="170"/>
      <c r="AD4505" s="174"/>
      <c r="AE4505" s="170"/>
      <c r="AF4505" s="170"/>
      <c r="AI4505" s="170"/>
      <c r="AJ4505" s="170"/>
      <c r="AK4505" s="170"/>
      <c r="AL4505" s="170"/>
      <c r="AM4505" s="170"/>
      <c r="AN4505" s="170"/>
    </row>
    <row r="4506" spans="1:40" ht="52.5" customHeight="1" x14ac:dyDescent="0.2">
      <c r="A4506" s="170"/>
      <c r="B4506" s="170"/>
      <c r="C4506" s="170"/>
      <c r="D4506" s="170"/>
      <c r="E4506" s="170"/>
      <c r="F4506" s="170"/>
      <c r="G4506" s="170"/>
      <c r="H4506" s="170"/>
      <c r="I4506" s="170"/>
      <c r="J4506" s="170"/>
      <c r="K4506" s="170"/>
      <c r="L4506" s="170"/>
      <c r="M4506" s="170"/>
      <c r="N4506" s="170"/>
      <c r="O4506" s="170"/>
      <c r="P4506" s="170"/>
      <c r="Q4506" s="170"/>
      <c r="R4506" s="170"/>
      <c r="S4506" s="170"/>
      <c r="T4506" s="170"/>
      <c r="U4506" s="170"/>
      <c r="V4506" s="170"/>
      <c r="W4506" s="170"/>
      <c r="X4506" s="174"/>
      <c r="Y4506" s="170"/>
      <c r="Z4506" s="170"/>
      <c r="AA4506" s="170"/>
      <c r="AB4506" s="170"/>
      <c r="AC4506" s="170"/>
      <c r="AD4506" s="174"/>
      <c r="AE4506" s="170"/>
      <c r="AF4506" s="170"/>
      <c r="AI4506" s="170"/>
      <c r="AJ4506" s="170"/>
      <c r="AK4506" s="170"/>
      <c r="AL4506" s="170"/>
      <c r="AM4506" s="170"/>
      <c r="AN4506" s="170"/>
    </row>
    <row r="4507" spans="1:40" ht="52.5" customHeight="1" x14ac:dyDescent="0.2">
      <c r="A4507" s="170"/>
      <c r="B4507" s="170"/>
      <c r="C4507" s="170"/>
      <c r="D4507" s="170"/>
      <c r="E4507" s="170"/>
      <c r="F4507" s="170"/>
      <c r="G4507" s="170"/>
      <c r="H4507" s="170"/>
      <c r="I4507" s="170"/>
      <c r="J4507" s="170"/>
      <c r="K4507" s="170"/>
      <c r="L4507" s="170"/>
      <c r="M4507" s="170"/>
      <c r="N4507" s="170"/>
      <c r="O4507" s="170"/>
      <c r="P4507" s="170"/>
      <c r="Q4507" s="170"/>
      <c r="R4507" s="170"/>
      <c r="S4507" s="170"/>
      <c r="T4507" s="170"/>
      <c r="U4507" s="170"/>
      <c r="V4507" s="170"/>
      <c r="W4507" s="170"/>
      <c r="X4507" s="174"/>
      <c r="Y4507" s="170"/>
      <c r="Z4507" s="170"/>
      <c r="AA4507" s="170"/>
      <c r="AB4507" s="170"/>
      <c r="AC4507" s="170"/>
      <c r="AD4507" s="174"/>
      <c r="AE4507" s="170"/>
      <c r="AF4507" s="170"/>
      <c r="AI4507" s="170"/>
      <c r="AJ4507" s="170"/>
      <c r="AK4507" s="170"/>
      <c r="AL4507" s="170"/>
      <c r="AM4507" s="170"/>
      <c r="AN4507" s="170"/>
    </row>
    <row r="4508" spans="1:40" ht="52.5" customHeight="1" x14ac:dyDescent="0.2">
      <c r="A4508" s="170"/>
      <c r="B4508" s="170"/>
      <c r="C4508" s="170"/>
      <c r="D4508" s="170"/>
      <c r="E4508" s="170"/>
      <c r="F4508" s="170"/>
      <c r="G4508" s="170"/>
      <c r="H4508" s="170"/>
      <c r="I4508" s="170"/>
      <c r="J4508" s="170"/>
      <c r="K4508" s="170"/>
      <c r="L4508" s="170"/>
      <c r="M4508" s="170"/>
      <c r="N4508" s="170"/>
      <c r="O4508" s="170"/>
      <c r="P4508" s="170"/>
      <c r="Q4508" s="170"/>
      <c r="R4508" s="170"/>
      <c r="S4508" s="170"/>
      <c r="T4508" s="170"/>
      <c r="U4508" s="170"/>
      <c r="V4508" s="170"/>
      <c r="W4508" s="170"/>
      <c r="X4508" s="174"/>
      <c r="Y4508" s="170"/>
      <c r="Z4508" s="170"/>
      <c r="AA4508" s="170"/>
      <c r="AB4508" s="170"/>
      <c r="AC4508" s="170"/>
      <c r="AD4508" s="174"/>
      <c r="AE4508" s="170"/>
      <c r="AF4508" s="170"/>
      <c r="AI4508" s="170"/>
      <c r="AJ4508" s="170"/>
      <c r="AK4508" s="170"/>
      <c r="AL4508" s="170"/>
      <c r="AM4508" s="170"/>
      <c r="AN4508" s="170"/>
    </row>
    <row r="4509" spans="1:40" ht="52.5" customHeight="1" x14ac:dyDescent="0.2">
      <c r="A4509" s="170"/>
      <c r="B4509" s="170"/>
      <c r="C4509" s="170"/>
      <c r="D4509" s="170"/>
      <c r="E4509" s="170"/>
      <c r="F4509" s="170"/>
      <c r="G4509" s="170"/>
      <c r="H4509" s="170"/>
      <c r="I4509" s="170"/>
      <c r="J4509" s="170"/>
      <c r="K4509" s="170"/>
      <c r="L4509" s="170"/>
      <c r="M4509" s="170"/>
      <c r="N4509" s="170"/>
      <c r="O4509" s="170"/>
      <c r="P4509" s="170"/>
      <c r="Q4509" s="170"/>
      <c r="R4509" s="170"/>
      <c r="S4509" s="170"/>
      <c r="T4509" s="170"/>
      <c r="U4509" s="170"/>
      <c r="V4509" s="170"/>
      <c r="W4509" s="170"/>
      <c r="X4509" s="174"/>
      <c r="Y4509" s="170"/>
      <c r="Z4509" s="170"/>
      <c r="AA4509" s="170"/>
      <c r="AB4509" s="170"/>
      <c r="AC4509" s="170"/>
      <c r="AD4509" s="174"/>
      <c r="AE4509" s="170"/>
      <c r="AF4509" s="170"/>
      <c r="AI4509" s="170"/>
      <c r="AJ4509" s="170"/>
      <c r="AK4509" s="170"/>
      <c r="AL4509" s="170"/>
      <c r="AM4509" s="170"/>
      <c r="AN4509" s="170"/>
    </row>
    <row r="4510" spans="1:40" ht="52.5" customHeight="1" x14ac:dyDescent="0.2">
      <c r="A4510" s="170"/>
      <c r="B4510" s="170"/>
      <c r="C4510" s="170"/>
      <c r="D4510" s="170"/>
      <c r="E4510" s="170"/>
      <c r="F4510" s="170"/>
      <c r="G4510" s="170"/>
      <c r="H4510" s="170"/>
      <c r="I4510" s="170"/>
      <c r="J4510" s="170"/>
      <c r="K4510" s="170"/>
      <c r="L4510" s="170"/>
      <c r="M4510" s="170"/>
      <c r="N4510" s="170"/>
      <c r="O4510" s="170"/>
      <c r="P4510" s="170"/>
      <c r="Q4510" s="170"/>
      <c r="R4510" s="170"/>
      <c r="S4510" s="170"/>
      <c r="T4510" s="170"/>
      <c r="U4510" s="170"/>
      <c r="V4510" s="170"/>
      <c r="W4510" s="170"/>
      <c r="X4510" s="174"/>
      <c r="Y4510" s="170"/>
      <c r="Z4510" s="170"/>
      <c r="AA4510" s="170"/>
      <c r="AB4510" s="170"/>
      <c r="AC4510" s="170"/>
      <c r="AD4510" s="174"/>
      <c r="AE4510" s="170"/>
      <c r="AF4510" s="170"/>
      <c r="AI4510" s="170"/>
      <c r="AJ4510" s="170"/>
      <c r="AK4510" s="170"/>
      <c r="AL4510" s="170"/>
      <c r="AM4510" s="170"/>
      <c r="AN4510" s="170"/>
    </row>
    <row r="4511" spans="1:40" ht="52.5" customHeight="1" x14ac:dyDescent="0.2">
      <c r="A4511" s="170"/>
      <c r="B4511" s="170"/>
      <c r="C4511" s="170"/>
      <c r="D4511" s="170"/>
      <c r="E4511" s="170"/>
      <c r="F4511" s="170"/>
      <c r="G4511" s="170"/>
      <c r="H4511" s="170"/>
      <c r="I4511" s="170"/>
      <c r="J4511" s="170"/>
      <c r="K4511" s="170"/>
      <c r="L4511" s="170"/>
      <c r="M4511" s="170"/>
      <c r="N4511" s="170"/>
      <c r="O4511" s="170"/>
      <c r="P4511" s="170"/>
      <c r="Q4511" s="170"/>
      <c r="R4511" s="170"/>
      <c r="S4511" s="170"/>
      <c r="T4511" s="170"/>
      <c r="U4511" s="170"/>
      <c r="V4511" s="170"/>
      <c r="W4511" s="170"/>
      <c r="X4511" s="174"/>
      <c r="Y4511" s="170"/>
      <c r="Z4511" s="170"/>
      <c r="AA4511" s="170"/>
      <c r="AB4511" s="170"/>
      <c r="AC4511" s="170"/>
      <c r="AD4511" s="174"/>
      <c r="AE4511" s="170"/>
      <c r="AF4511" s="170"/>
      <c r="AI4511" s="170"/>
      <c r="AJ4511" s="170"/>
      <c r="AK4511" s="170"/>
      <c r="AL4511" s="170"/>
      <c r="AM4511" s="170"/>
      <c r="AN4511" s="170"/>
    </row>
    <row r="4512" spans="1:40" ht="52.5" customHeight="1" x14ac:dyDescent="0.2">
      <c r="A4512" s="170"/>
      <c r="B4512" s="170"/>
      <c r="C4512" s="170"/>
      <c r="D4512" s="170"/>
      <c r="E4512" s="170"/>
      <c r="F4512" s="170"/>
      <c r="G4512" s="170"/>
      <c r="H4512" s="170"/>
      <c r="I4512" s="170"/>
      <c r="J4512" s="170"/>
      <c r="K4512" s="170"/>
      <c r="L4512" s="170"/>
      <c r="M4512" s="170"/>
      <c r="N4512" s="170"/>
      <c r="O4512" s="170"/>
      <c r="P4512" s="170"/>
      <c r="Q4512" s="170"/>
      <c r="R4512" s="170"/>
      <c r="S4512" s="170"/>
      <c r="T4512" s="170"/>
      <c r="U4512" s="170"/>
      <c r="V4512" s="170"/>
      <c r="W4512" s="170"/>
      <c r="X4512" s="174"/>
      <c r="Y4512" s="170"/>
      <c r="Z4512" s="170"/>
      <c r="AA4512" s="170"/>
      <c r="AB4512" s="170"/>
      <c r="AC4512" s="170"/>
      <c r="AD4512" s="174"/>
      <c r="AE4512" s="170"/>
      <c r="AF4512" s="170"/>
      <c r="AI4512" s="170"/>
      <c r="AJ4512" s="170"/>
      <c r="AK4512" s="170"/>
      <c r="AL4512" s="170"/>
      <c r="AM4512" s="170"/>
      <c r="AN4512" s="170"/>
    </row>
    <row r="4513" spans="1:40" ht="52.5" customHeight="1" x14ac:dyDescent="0.2">
      <c r="A4513" s="170"/>
      <c r="B4513" s="170"/>
      <c r="C4513" s="170"/>
      <c r="D4513" s="170"/>
      <c r="E4513" s="170"/>
      <c r="F4513" s="170"/>
      <c r="G4513" s="170"/>
      <c r="H4513" s="170"/>
      <c r="I4513" s="170"/>
      <c r="J4513" s="170"/>
      <c r="K4513" s="170"/>
      <c r="L4513" s="170"/>
      <c r="M4513" s="170"/>
      <c r="N4513" s="170"/>
      <c r="O4513" s="170"/>
      <c r="P4513" s="170"/>
      <c r="Q4513" s="170"/>
      <c r="R4513" s="170"/>
      <c r="S4513" s="170"/>
      <c r="T4513" s="170"/>
      <c r="U4513" s="170"/>
      <c r="V4513" s="170"/>
      <c r="W4513" s="170"/>
      <c r="X4513" s="174"/>
      <c r="Y4513" s="170"/>
      <c r="Z4513" s="170"/>
      <c r="AA4513" s="170"/>
      <c r="AB4513" s="170"/>
      <c r="AC4513" s="170"/>
      <c r="AD4513" s="174"/>
      <c r="AE4513" s="170"/>
      <c r="AF4513" s="170"/>
      <c r="AI4513" s="170"/>
      <c r="AJ4513" s="170"/>
      <c r="AK4513" s="170"/>
      <c r="AL4513" s="170"/>
      <c r="AM4513" s="170"/>
      <c r="AN4513" s="170"/>
    </row>
    <row r="4514" spans="1:40" ht="52.5" customHeight="1" x14ac:dyDescent="0.2">
      <c r="A4514" s="170"/>
      <c r="B4514" s="170"/>
      <c r="C4514" s="170"/>
      <c r="D4514" s="170"/>
      <c r="E4514" s="170"/>
      <c r="F4514" s="170"/>
      <c r="G4514" s="170"/>
      <c r="H4514" s="170"/>
      <c r="I4514" s="170"/>
      <c r="J4514" s="170"/>
      <c r="K4514" s="170"/>
      <c r="L4514" s="170"/>
      <c r="M4514" s="170"/>
      <c r="N4514" s="170"/>
      <c r="O4514" s="170"/>
      <c r="P4514" s="170"/>
      <c r="Q4514" s="170"/>
      <c r="R4514" s="170"/>
      <c r="S4514" s="170"/>
      <c r="T4514" s="170"/>
      <c r="U4514" s="170"/>
      <c r="V4514" s="170"/>
      <c r="W4514" s="170"/>
      <c r="X4514" s="174"/>
      <c r="Y4514" s="170"/>
      <c r="Z4514" s="170"/>
      <c r="AA4514" s="170"/>
      <c r="AB4514" s="170"/>
      <c r="AC4514" s="170"/>
      <c r="AD4514" s="174"/>
      <c r="AE4514" s="170"/>
      <c r="AF4514" s="170"/>
      <c r="AI4514" s="170"/>
      <c r="AJ4514" s="170"/>
      <c r="AK4514" s="170"/>
      <c r="AL4514" s="170"/>
      <c r="AM4514" s="170"/>
      <c r="AN4514" s="170"/>
    </row>
    <row r="4515" spans="1:40" ht="52.5" customHeight="1" x14ac:dyDescent="0.2">
      <c r="A4515" s="170"/>
      <c r="B4515" s="170"/>
      <c r="C4515" s="170"/>
      <c r="D4515" s="170"/>
      <c r="E4515" s="170"/>
      <c r="F4515" s="170"/>
      <c r="G4515" s="170"/>
      <c r="H4515" s="170"/>
      <c r="I4515" s="170"/>
      <c r="J4515" s="170"/>
      <c r="K4515" s="170"/>
      <c r="L4515" s="170"/>
      <c r="M4515" s="170"/>
      <c r="N4515" s="170"/>
      <c r="O4515" s="170"/>
      <c r="P4515" s="170"/>
      <c r="Q4515" s="170"/>
      <c r="R4515" s="170"/>
      <c r="S4515" s="170"/>
      <c r="T4515" s="170"/>
      <c r="U4515" s="170"/>
      <c r="V4515" s="170"/>
      <c r="W4515" s="170"/>
      <c r="X4515" s="174"/>
      <c r="Y4515" s="170"/>
      <c r="Z4515" s="170"/>
      <c r="AA4515" s="170"/>
      <c r="AB4515" s="170"/>
      <c r="AC4515" s="170"/>
      <c r="AD4515" s="174"/>
      <c r="AE4515" s="170"/>
      <c r="AF4515" s="170"/>
      <c r="AI4515" s="170"/>
      <c r="AJ4515" s="170"/>
      <c r="AK4515" s="170"/>
      <c r="AL4515" s="170"/>
      <c r="AM4515" s="170"/>
      <c r="AN4515" s="170"/>
    </row>
    <row r="4516" spans="1:40" ht="52.5" customHeight="1" x14ac:dyDescent="0.2">
      <c r="A4516" s="170"/>
      <c r="B4516" s="170"/>
      <c r="C4516" s="170"/>
      <c r="D4516" s="170"/>
      <c r="E4516" s="170"/>
      <c r="F4516" s="170"/>
      <c r="G4516" s="170"/>
      <c r="H4516" s="170"/>
      <c r="I4516" s="170"/>
      <c r="J4516" s="170"/>
      <c r="K4516" s="170"/>
      <c r="L4516" s="170"/>
      <c r="M4516" s="170"/>
      <c r="N4516" s="170"/>
      <c r="O4516" s="170"/>
      <c r="P4516" s="170"/>
      <c r="Q4516" s="170"/>
      <c r="R4516" s="170"/>
      <c r="S4516" s="170"/>
      <c r="T4516" s="170"/>
      <c r="U4516" s="170"/>
      <c r="V4516" s="170"/>
      <c r="W4516" s="170"/>
      <c r="X4516" s="174"/>
      <c r="Y4516" s="170"/>
      <c r="Z4516" s="170"/>
      <c r="AA4516" s="170"/>
      <c r="AB4516" s="170"/>
      <c r="AC4516" s="170"/>
      <c r="AD4516" s="174"/>
      <c r="AE4516" s="170"/>
      <c r="AF4516" s="170"/>
      <c r="AI4516" s="170"/>
      <c r="AJ4516" s="170"/>
      <c r="AK4516" s="170"/>
      <c r="AL4516" s="170"/>
      <c r="AM4516" s="170"/>
      <c r="AN4516" s="170"/>
    </row>
    <row r="4517" spans="1:40" ht="52.5" customHeight="1" x14ac:dyDescent="0.2">
      <c r="A4517" s="170"/>
      <c r="B4517" s="170"/>
      <c r="C4517" s="170"/>
      <c r="D4517" s="170"/>
      <c r="E4517" s="170"/>
      <c r="F4517" s="170"/>
      <c r="G4517" s="170"/>
      <c r="H4517" s="170"/>
      <c r="I4517" s="170"/>
      <c r="J4517" s="170"/>
      <c r="K4517" s="170"/>
      <c r="L4517" s="170"/>
      <c r="M4517" s="170"/>
      <c r="N4517" s="170"/>
      <c r="O4517" s="170"/>
      <c r="P4517" s="170"/>
      <c r="Q4517" s="170"/>
      <c r="R4517" s="170"/>
      <c r="S4517" s="170"/>
      <c r="T4517" s="170"/>
      <c r="U4517" s="170"/>
      <c r="V4517" s="170"/>
      <c r="W4517" s="170"/>
      <c r="X4517" s="174"/>
      <c r="Y4517" s="170"/>
      <c r="Z4517" s="170"/>
      <c r="AA4517" s="170"/>
      <c r="AB4517" s="170"/>
      <c r="AC4517" s="170"/>
      <c r="AD4517" s="174"/>
      <c r="AE4517" s="170"/>
      <c r="AF4517" s="170"/>
      <c r="AI4517" s="170"/>
      <c r="AJ4517" s="170"/>
      <c r="AK4517" s="170"/>
      <c r="AL4517" s="170"/>
      <c r="AM4517" s="170"/>
      <c r="AN4517" s="170"/>
    </row>
    <row r="4518" spans="1:40" ht="52.5" customHeight="1" x14ac:dyDescent="0.2">
      <c r="A4518" s="170"/>
      <c r="B4518" s="170"/>
      <c r="C4518" s="170"/>
      <c r="D4518" s="170"/>
      <c r="E4518" s="170"/>
      <c r="F4518" s="170"/>
      <c r="G4518" s="170"/>
      <c r="H4518" s="170"/>
      <c r="I4518" s="170"/>
      <c r="J4518" s="170"/>
      <c r="K4518" s="170"/>
      <c r="L4518" s="170"/>
      <c r="M4518" s="170"/>
      <c r="N4518" s="170"/>
      <c r="O4518" s="170"/>
      <c r="P4518" s="170"/>
      <c r="Q4518" s="170"/>
      <c r="R4518" s="170"/>
      <c r="S4518" s="170"/>
      <c r="T4518" s="170"/>
      <c r="U4518" s="170"/>
      <c r="V4518" s="170"/>
      <c r="W4518" s="170"/>
      <c r="X4518" s="174"/>
      <c r="Y4518" s="170"/>
      <c r="Z4518" s="170"/>
      <c r="AA4518" s="170"/>
      <c r="AB4518" s="170"/>
      <c r="AC4518" s="170"/>
      <c r="AD4518" s="174"/>
      <c r="AE4518" s="170"/>
      <c r="AF4518" s="170"/>
      <c r="AI4518" s="170"/>
      <c r="AJ4518" s="170"/>
      <c r="AK4518" s="170"/>
      <c r="AL4518" s="170"/>
      <c r="AM4518" s="170"/>
      <c r="AN4518" s="170"/>
    </row>
    <row r="4519" spans="1:40" ht="52.5" customHeight="1" x14ac:dyDescent="0.2">
      <c r="A4519" s="170"/>
      <c r="B4519" s="170"/>
      <c r="C4519" s="170"/>
      <c r="D4519" s="170"/>
      <c r="E4519" s="170"/>
      <c r="F4519" s="170"/>
      <c r="G4519" s="170"/>
      <c r="H4519" s="170"/>
      <c r="I4519" s="170"/>
      <c r="J4519" s="170"/>
      <c r="K4519" s="170"/>
      <c r="L4519" s="170"/>
      <c r="M4519" s="170"/>
      <c r="N4519" s="170"/>
      <c r="O4519" s="170"/>
      <c r="P4519" s="170"/>
      <c r="Q4519" s="170"/>
      <c r="R4519" s="170"/>
      <c r="S4519" s="170"/>
      <c r="T4519" s="170"/>
      <c r="U4519" s="170"/>
      <c r="V4519" s="170"/>
      <c r="W4519" s="170"/>
      <c r="X4519" s="174"/>
      <c r="Y4519" s="170"/>
      <c r="Z4519" s="170"/>
      <c r="AA4519" s="170"/>
      <c r="AB4519" s="170"/>
      <c r="AC4519" s="170"/>
      <c r="AD4519" s="174"/>
      <c r="AE4519" s="170"/>
      <c r="AF4519" s="170"/>
      <c r="AI4519" s="170"/>
      <c r="AJ4519" s="170"/>
      <c r="AK4519" s="170"/>
      <c r="AL4519" s="170"/>
      <c r="AM4519" s="170"/>
      <c r="AN4519" s="170"/>
    </row>
    <row r="4520" spans="1:40" ht="52.5" customHeight="1" x14ac:dyDescent="0.2">
      <c r="A4520" s="170"/>
      <c r="B4520" s="170"/>
      <c r="C4520" s="170"/>
      <c r="D4520" s="170"/>
      <c r="E4520" s="170"/>
      <c r="F4520" s="170"/>
      <c r="G4520" s="170"/>
      <c r="H4520" s="170"/>
      <c r="I4520" s="170"/>
      <c r="J4520" s="170"/>
      <c r="K4520" s="170"/>
      <c r="L4520" s="170"/>
      <c r="M4520" s="170"/>
      <c r="N4520" s="170"/>
      <c r="O4520" s="170"/>
      <c r="P4520" s="170"/>
      <c r="Q4520" s="170"/>
      <c r="R4520" s="170"/>
      <c r="S4520" s="170"/>
      <c r="T4520" s="170"/>
      <c r="U4520" s="170"/>
      <c r="V4520" s="170"/>
      <c r="W4520" s="170"/>
      <c r="X4520" s="174"/>
      <c r="Y4520" s="170"/>
      <c r="Z4520" s="170"/>
      <c r="AA4520" s="170"/>
      <c r="AB4520" s="170"/>
      <c r="AC4520" s="170"/>
      <c r="AD4520" s="174"/>
      <c r="AE4520" s="170"/>
      <c r="AF4520" s="170"/>
      <c r="AI4520" s="170"/>
      <c r="AJ4520" s="170"/>
      <c r="AK4520" s="170"/>
      <c r="AL4520" s="170"/>
      <c r="AM4520" s="170"/>
      <c r="AN4520" s="170"/>
    </row>
    <row r="4521" spans="1:40" ht="52.5" customHeight="1" x14ac:dyDescent="0.2">
      <c r="A4521" s="170"/>
      <c r="B4521" s="170"/>
      <c r="C4521" s="170"/>
      <c r="D4521" s="170"/>
      <c r="E4521" s="170"/>
      <c r="F4521" s="170"/>
      <c r="G4521" s="170"/>
      <c r="H4521" s="170"/>
      <c r="I4521" s="170"/>
      <c r="J4521" s="170"/>
      <c r="K4521" s="170"/>
      <c r="L4521" s="170"/>
      <c r="M4521" s="170"/>
      <c r="N4521" s="170"/>
      <c r="O4521" s="170"/>
      <c r="P4521" s="170"/>
      <c r="Q4521" s="170"/>
      <c r="R4521" s="170"/>
      <c r="S4521" s="170"/>
      <c r="T4521" s="170"/>
      <c r="U4521" s="170"/>
      <c r="V4521" s="170"/>
      <c r="W4521" s="170"/>
      <c r="X4521" s="174"/>
      <c r="Y4521" s="170"/>
      <c r="Z4521" s="170"/>
      <c r="AA4521" s="170"/>
      <c r="AB4521" s="170"/>
      <c r="AC4521" s="170"/>
      <c r="AD4521" s="174"/>
      <c r="AE4521" s="170"/>
      <c r="AF4521" s="170"/>
      <c r="AI4521" s="170"/>
      <c r="AJ4521" s="170"/>
      <c r="AK4521" s="170"/>
      <c r="AL4521" s="170"/>
      <c r="AM4521" s="170"/>
      <c r="AN4521" s="170"/>
    </row>
    <row r="4522" spans="1:40" ht="52.5" customHeight="1" x14ac:dyDescent="0.2">
      <c r="A4522" s="170"/>
      <c r="B4522" s="170"/>
      <c r="C4522" s="170"/>
      <c r="D4522" s="170"/>
      <c r="E4522" s="170"/>
      <c r="F4522" s="170"/>
      <c r="G4522" s="170"/>
      <c r="H4522" s="170"/>
      <c r="I4522" s="170"/>
      <c r="J4522" s="170"/>
      <c r="K4522" s="170"/>
      <c r="L4522" s="170"/>
      <c r="M4522" s="170"/>
      <c r="N4522" s="170"/>
      <c r="O4522" s="170"/>
      <c r="P4522" s="170"/>
      <c r="Q4522" s="170"/>
      <c r="R4522" s="170"/>
      <c r="S4522" s="170"/>
      <c r="T4522" s="170"/>
      <c r="U4522" s="170"/>
      <c r="V4522" s="170"/>
      <c r="W4522" s="170"/>
      <c r="X4522" s="174"/>
      <c r="Y4522" s="170"/>
      <c r="Z4522" s="170"/>
      <c r="AA4522" s="170"/>
      <c r="AB4522" s="170"/>
      <c r="AC4522" s="170"/>
      <c r="AD4522" s="174"/>
      <c r="AE4522" s="170"/>
      <c r="AF4522" s="170"/>
      <c r="AI4522" s="170"/>
      <c r="AJ4522" s="170"/>
      <c r="AK4522" s="170"/>
      <c r="AL4522" s="170"/>
      <c r="AM4522" s="170"/>
      <c r="AN4522" s="170"/>
    </row>
    <row r="4523" spans="1:40" ht="52.5" customHeight="1" x14ac:dyDescent="0.2">
      <c r="A4523" s="170"/>
      <c r="B4523" s="170"/>
      <c r="C4523" s="170"/>
      <c r="D4523" s="170"/>
      <c r="E4523" s="170"/>
      <c r="F4523" s="170"/>
      <c r="G4523" s="170"/>
      <c r="H4523" s="170"/>
      <c r="I4523" s="170"/>
      <c r="J4523" s="170"/>
      <c r="K4523" s="170"/>
      <c r="L4523" s="170"/>
      <c r="M4523" s="170"/>
      <c r="N4523" s="170"/>
      <c r="O4523" s="170"/>
      <c r="P4523" s="170"/>
      <c r="Q4523" s="170"/>
      <c r="R4523" s="170"/>
      <c r="S4523" s="170"/>
      <c r="T4523" s="170"/>
      <c r="U4523" s="170"/>
      <c r="V4523" s="170"/>
      <c r="W4523" s="170"/>
      <c r="X4523" s="174"/>
      <c r="Y4523" s="170"/>
      <c r="Z4523" s="170"/>
      <c r="AA4523" s="170"/>
      <c r="AB4523" s="170"/>
      <c r="AC4523" s="170"/>
      <c r="AD4523" s="174"/>
      <c r="AE4523" s="170"/>
      <c r="AF4523" s="170"/>
      <c r="AI4523" s="170"/>
      <c r="AJ4523" s="170"/>
      <c r="AK4523" s="170"/>
      <c r="AL4523" s="170"/>
      <c r="AM4523" s="170"/>
      <c r="AN4523" s="170"/>
    </row>
    <row r="4524" spans="1:40" ht="52.5" customHeight="1" x14ac:dyDescent="0.2">
      <c r="A4524" s="170"/>
      <c r="B4524" s="170"/>
      <c r="C4524" s="170"/>
      <c r="D4524" s="170"/>
      <c r="E4524" s="170"/>
      <c r="F4524" s="170"/>
      <c r="G4524" s="170"/>
      <c r="H4524" s="170"/>
      <c r="I4524" s="170"/>
      <c r="J4524" s="170"/>
      <c r="K4524" s="170"/>
      <c r="L4524" s="170"/>
      <c r="M4524" s="170"/>
      <c r="N4524" s="170"/>
      <c r="O4524" s="170"/>
      <c r="P4524" s="170"/>
      <c r="Q4524" s="170"/>
      <c r="R4524" s="170"/>
      <c r="S4524" s="170"/>
      <c r="T4524" s="170"/>
      <c r="U4524" s="170"/>
      <c r="V4524" s="170"/>
      <c r="W4524" s="170"/>
      <c r="X4524" s="174"/>
      <c r="Y4524" s="170"/>
      <c r="Z4524" s="170"/>
      <c r="AA4524" s="170"/>
      <c r="AB4524" s="170"/>
      <c r="AC4524" s="170"/>
      <c r="AD4524" s="174"/>
      <c r="AE4524" s="170"/>
      <c r="AF4524" s="170"/>
      <c r="AI4524" s="170"/>
      <c r="AJ4524" s="170"/>
      <c r="AK4524" s="170"/>
      <c r="AL4524" s="170"/>
      <c r="AM4524" s="170"/>
      <c r="AN4524" s="170"/>
    </row>
    <row r="4525" spans="1:40" ht="52.5" customHeight="1" x14ac:dyDescent="0.2">
      <c r="A4525" s="170"/>
      <c r="B4525" s="170"/>
      <c r="C4525" s="170"/>
      <c r="D4525" s="170"/>
      <c r="E4525" s="170"/>
      <c r="F4525" s="170"/>
      <c r="G4525" s="170"/>
      <c r="H4525" s="170"/>
      <c r="I4525" s="170"/>
      <c r="J4525" s="170"/>
      <c r="K4525" s="170"/>
      <c r="L4525" s="170"/>
      <c r="M4525" s="170"/>
      <c r="N4525" s="170"/>
      <c r="O4525" s="170"/>
      <c r="P4525" s="170"/>
      <c r="Q4525" s="170"/>
      <c r="R4525" s="170"/>
      <c r="S4525" s="170"/>
      <c r="T4525" s="170"/>
      <c r="U4525" s="170"/>
      <c r="V4525" s="170"/>
      <c r="W4525" s="170"/>
      <c r="X4525" s="174"/>
      <c r="Y4525" s="170"/>
      <c r="Z4525" s="170"/>
      <c r="AA4525" s="170"/>
      <c r="AB4525" s="170"/>
      <c r="AC4525" s="170"/>
      <c r="AD4525" s="174"/>
      <c r="AE4525" s="170"/>
      <c r="AF4525" s="170"/>
      <c r="AI4525" s="170"/>
      <c r="AJ4525" s="170"/>
      <c r="AK4525" s="170"/>
      <c r="AL4525" s="170"/>
      <c r="AM4525" s="170"/>
      <c r="AN4525" s="170"/>
    </row>
    <row r="4526" spans="1:40" ht="52.5" customHeight="1" x14ac:dyDescent="0.2">
      <c r="A4526" s="170"/>
      <c r="B4526" s="170"/>
      <c r="C4526" s="170"/>
      <c r="D4526" s="170"/>
      <c r="E4526" s="170"/>
      <c r="F4526" s="170"/>
      <c r="G4526" s="170"/>
      <c r="H4526" s="170"/>
      <c r="I4526" s="170"/>
      <c r="J4526" s="170"/>
      <c r="K4526" s="170"/>
      <c r="L4526" s="170"/>
      <c r="M4526" s="170"/>
      <c r="N4526" s="170"/>
      <c r="O4526" s="170"/>
      <c r="P4526" s="170"/>
      <c r="Q4526" s="170"/>
      <c r="R4526" s="170"/>
      <c r="S4526" s="170"/>
      <c r="T4526" s="170"/>
      <c r="U4526" s="170"/>
      <c r="V4526" s="170"/>
      <c r="W4526" s="170"/>
      <c r="X4526" s="174"/>
      <c r="Y4526" s="170"/>
      <c r="Z4526" s="170"/>
      <c r="AA4526" s="170"/>
      <c r="AB4526" s="170"/>
      <c r="AC4526" s="170"/>
      <c r="AD4526" s="174"/>
      <c r="AE4526" s="170"/>
      <c r="AF4526" s="170"/>
      <c r="AI4526" s="170"/>
      <c r="AJ4526" s="170"/>
      <c r="AK4526" s="170"/>
      <c r="AL4526" s="170"/>
      <c r="AM4526" s="170"/>
      <c r="AN4526" s="170"/>
    </row>
    <row r="4527" spans="1:40" ht="52.5" customHeight="1" x14ac:dyDescent="0.2">
      <c r="A4527" s="170"/>
      <c r="B4527" s="170"/>
      <c r="C4527" s="170"/>
      <c r="D4527" s="170"/>
      <c r="E4527" s="170"/>
      <c r="F4527" s="170"/>
      <c r="G4527" s="170"/>
      <c r="H4527" s="170"/>
      <c r="I4527" s="170"/>
      <c r="J4527" s="170"/>
      <c r="K4527" s="170"/>
      <c r="L4527" s="170"/>
      <c r="M4527" s="170"/>
      <c r="N4527" s="170"/>
      <c r="O4527" s="170"/>
      <c r="P4527" s="170"/>
      <c r="Q4527" s="170"/>
      <c r="R4527" s="170"/>
      <c r="S4527" s="170"/>
      <c r="T4527" s="170"/>
      <c r="U4527" s="170"/>
      <c r="V4527" s="170"/>
      <c r="W4527" s="170"/>
      <c r="X4527" s="174"/>
      <c r="Y4527" s="170"/>
      <c r="Z4527" s="170"/>
      <c r="AA4527" s="170"/>
      <c r="AB4527" s="170"/>
      <c r="AC4527" s="170"/>
      <c r="AD4527" s="174"/>
      <c r="AE4527" s="170"/>
      <c r="AF4527" s="170"/>
      <c r="AI4527" s="170"/>
      <c r="AJ4527" s="170"/>
      <c r="AK4527" s="170"/>
      <c r="AL4527" s="170"/>
      <c r="AM4527" s="170"/>
      <c r="AN4527" s="170"/>
    </row>
    <row r="4528" spans="1:40" ht="52.5" customHeight="1" x14ac:dyDescent="0.2">
      <c r="A4528" s="170"/>
      <c r="B4528" s="170"/>
      <c r="C4528" s="170"/>
      <c r="D4528" s="170"/>
      <c r="E4528" s="170"/>
      <c r="F4528" s="170"/>
      <c r="G4528" s="170"/>
      <c r="H4528" s="170"/>
      <c r="I4528" s="170"/>
      <c r="J4528" s="170"/>
      <c r="K4528" s="170"/>
      <c r="L4528" s="170"/>
      <c r="M4528" s="170"/>
      <c r="N4528" s="170"/>
      <c r="O4528" s="170"/>
      <c r="P4528" s="170"/>
      <c r="Q4528" s="170"/>
      <c r="R4528" s="170"/>
      <c r="S4528" s="170"/>
      <c r="T4528" s="170"/>
      <c r="U4528" s="170"/>
      <c r="V4528" s="170"/>
      <c r="W4528" s="170"/>
      <c r="X4528" s="174"/>
      <c r="Y4528" s="170"/>
      <c r="Z4528" s="170"/>
      <c r="AA4528" s="170"/>
      <c r="AB4528" s="170"/>
      <c r="AC4528" s="170"/>
      <c r="AD4528" s="174"/>
      <c r="AE4528" s="170"/>
      <c r="AF4528" s="170"/>
      <c r="AI4528" s="170"/>
      <c r="AJ4528" s="170"/>
      <c r="AK4528" s="170"/>
      <c r="AL4528" s="170"/>
      <c r="AM4528" s="170"/>
      <c r="AN4528" s="170"/>
    </row>
    <row r="4529" spans="1:40" ht="52.5" customHeight="1" x14ac:dyDescent="0.2">
      <c r="A4529" s="170"/>
      <c r="B4529" s="170"/>
      <c r="C4529" s="170"/>
      <c r="D4529" s="170"/>
      <c r="E4529" s="170"/>
      <c r="F4529" s="170"/>
      <c r="G4529" s="170"/>
      <c r="H4529" s="170"/>
      <c r="I4529" s="170"/>
      <c r="J4529" s="170"/>
      <c r="K4529" s="170"/>
      <c r="L4529" s="170"/>
      <c r="M4529" s="170"/>
      <c r="N4529" s="170"/>
      <c r="O4529" s="170"/>
      <c r="P4529" s="170"/>
      <c r="Q4529" s="170"/>
      <c r="R4529" s="170"/>
      <c r="S4529" s="170"/>
      <c r="T4529" s="170"/>
      <c r="U4529" s="170"/>
      <c r="V4529" s="170"/>
      <c r="W4529" s="170"/>
      <c r="X4529" s="174"/>
      <c r="Y4529" s="170"/>
      <c r="Z4529" s="170"/>
      <c r="AA4529" s="170"/>
      <c r="AB4529" s="170"/>
      <c r="AC4529" s="170"/>
      <c r="AD4529" s="174"/>
      <c r="AE4529" s="170"/>
      <c r="AF4529" s="170"/>
      <c r="AI4529" s="170"/>
      <c r="AJ4529" s="170"/>
      <c r="AK4529" s="170"/>
      <c r="AL4529" s="170"/>
      <c r="AM4529" s="170"/>
      <c r="AN4529" s="170"/>
    </row>
    <row r="4530" spans="1:40" ht="52.5" customHeight="1" x14ac:dyDescent="0.2">
      <c r="A4530" s="170"/>
      <c r="B4530" s="170"/>
      <c r="C4530" s="170"/>
      <c r="D4530" s="170"/>
      <c r="E4530" s="170"/>
      <c r="F4530" s="170"/>
      <c r="G4530" s="170"/>
      <c r="H4530" s="170"/>
      <c r="I4530" s="170"/>
      <c r="J4530" s="170"/>
      <c r="K4530" s="170"/>
      <c r="L4530" s="170"/>
      <c r="M4530" s="170"/>
      <c r="N4530" s="170"/>
      <c r="O4530" s="170"/>
      <c r="P4530" s="170"/>
      <c r="Q4530" s="170"/>
      <c r="R4530" s="170"/>
      <c r="S4530" s="170"/>
      <c r="T4530" s="170"/>
      <c r="U4530" s="170"/>
      <c r="V4530" s="170"/>
      <c r="W4530" s="170"/>
      <c r="X4530" s="174"/>
      <c r="Y4530" s="170"/>
      <c r="Z4530" s="170"/>
      <c r="AA4530" s="170"/>
      <c r="AB4530" s="170"/>
      <c r="AC4530" s="170"/>
      <c r="AD4530" s="174"/>
      <c r="AE4530" s="170"/>
      <c r="AF4530" s="170"/>
      <c r="AI4530" s="170"/>
      <c r="AJ4530" s="170"/>
      <c r="AK4530" s="170"/>
      <c r="AL4530" s="170"/>
      <c r="AM4530" s="170"/>
      <c r="AN4530" s="170"/>
    </row>
    <row r="4531" spans="1:40" ht="52.5" customHeight="1" x14ac:dyDescent="0.2">
      <c r="A4531" s="170"/>
      <c r="B4531" s="170"/>
      <c r="C4531" s="170"/>
      <c r="D4531" s="170"/>
      <c r="E4531" s="170"/>
      <c r="F4531" s="170"/>
      <c r="G4531" s="170"/>
      <c r="H4531" s="170"/>
      <c r="I4531" s="170"/>
      <c r="J4531" s="170"/>
      <c r="K4531" s="170"/>
      <c r="L4531" s="170"/>
      <c r="M4531" s="170"/>
      <c r="N4531" s="170"/>
      <c r="O4531" s="170"/>
      <c r="P4531" s="170"/>
      <c r="Q4531" s="170"/>
      <c r="R4531" s="170"/>
      <c r="S4531" s="170"/>
      <c r="T4531" s="170"/>
      <c r="U4531" s="170"/>
      <c r="V4531" s="170"/>
      <c r="W4531" s="170"/>
      <c r="X4531" s="174"/>
      <c r="Y4531" s="170"/>
      <c r="Z4531" s="170"/>
      <c r="AA4531" s="170"/>
      <c r="AB4531" s="170"/>
      <c r="AC4531" s="170"/>
      <c r="AD4531" s="174"/>
      <c r="AE4531" s="170"/>
      <c r="AF4531" s="170"/>
      <c r="AI4531" s="170"/>
      <c r="AJ4531" s="170"/>
      <c r="AK4531" s="170"/>
      <c r="AL4531" s="170"/>
      <c r="AM4531" s="170"/>
      <c r="AN4531" s="170"/>
    </row>
    <row r="4532" spans="1:40" ht="52.5" customHeight="1" x14ac:dyDescent="0.2">
      <c r="A4532" s="170"/>
      <c r="B4532" s="170"/>
      <c r="C4532" s="170"/>
      <c r="D4532" s="170"/>
      <c r="E4532" s="170"/>
      <c r="F4532" s="170"/>
      <c r="G4532" s="170"/>
      <c r="H4532" s="170"/>
      <c r="I4532" s="170"/>
      <c r="J4532" s="170"/>
      <c r="K4532" s="170"/>
      <c r="L4532" s="170"/>
      <c r="M4532" s="170"/>
      <c r="N4532" s="170"/>
      <c r="O4532" s="170"/>
      <c r="P4532" s="170"/>
      <c r="Q4532" s="170"/>
      <c r="R4532" s="170"/>
      <c r="S4532" s="170"/>
      <c r="T4532" s="170"/>
      <c r="U4532" s="170"/>
      <c r="V4532" s="170"/>
      <c r="W4532" s="170"/>
      <c r="X4532" s="174"/>
      <c r="Y4532" s="170"/>
      <c r="Z4532" s="170"/>
      <c r="AA4532" s="170"/>
      <c r="AB4532" s="170"/>
      <c r="AC4532" s="170"/>
      <c r="AD4532" s="174"/>
      <c r="AE4532" s="170"/>
      <c r="AF4532" s="170"/>
      <c r="AI4532" s="170"/>
      <c r="AJ4532" s="170"/>
      <c r="AK4532" s="170"/>
      <c r="AL4532" s="170"/>
      <c r="AM4532" s="170"/>
      <c r="AN4532" s="170"/>
    </row>
    <row r="4533" spans="1:40" ht="52.5" customHeight="1" x14ac:dyDescent="0.2">
      <c r="A4533" s="170"/>
      <c r="B4533" s="170"/>
      <c r="C4533" s="170"/>
      <c r="D4533" s="170"/>
      <c r="E4533" s="170"/>
      <c r="F4533" s="170"/>
      <c r="G4533" s="170"/>
      <c r="H4533" s="170"/>
      <c r="I4533" s="170"/>
      <c r="J4533" s="170"/>
      <c r="K4533" s="170"/>
      <c r="L4533" s="170"/>
      <c r="M4533" s="170"/>
      <c r="N4533" s="170"/>
      <c r="O4533" s="170"/>
      <c r="P4533" s="170"/>
      <c r="Q4533" s="170"/>
      <c r="R4533" s="170"/>
      <c r="S4533" s="170"/>
      <c r="T4533" s="170"/>
      <c r="U4533" s="170"/>
      <c r="V4533" s="170"/>
      <c r="W4533" s="170"/>
      <c r="X4533" s="174"/>
      <c r="Y4533" s="170"/>
      <c r="Z4533" s="170"/>
      <c r="AA4533" s="170"/>
      <c r="AB4533" s="170"/>
      <c r="AC4533" s="170"/>
      <c r="AD4533" s="174"/>
      <c r="AE4533" s="170"/>
      <c r="AF4533" s="170"/>
      <c r="AI4533" s="170"/>
      <c r="AJ4533" s="170"/>
      <c r="AK4533" s="170"/>
      <c r="AL4533" s="170"/>
      <c r="AM4533" s="170"/>
      <c r="AN4533" s="170"/>
    </row>
    <row r="4534" spans="1:40" ht="52.5" customHeight="1" x14ac:dyDescent="0.2">
      <c r="A4534" s="170"/>
      <c r="B4534" s="170"/>
      <c r="C4534" s="170"/>
      <c r="D4534" s="170"/>
      <c r="E4534" s="170"/>
      <c r="F4534" s="170"/>
      <c r="G4534" s="170"/>
      <c r="H4534" s="170"/>
      <c r="I4534" s="170"/>
      <c r="J4534" s="170"/>
      <c r="K4534" s="170"/>
      <c r="L4534" s="170"/>
      <c r="M4534" s="170"/>
      <c r="N4534" s="170"/>
      <c r="O4534" s="170"/>
      <c r="P4534" s="170"/>
      <c r="Q4534" s="170"/>
      <c r="R4534" s="170"/>
      <c r="S4534" s="170"/>
      <c r="T4534" s="170"/>
      <c r="U4534" s="170"/>
      <c r="V4534" s="170"/>
      <c r="W4534" s="170"/>
      <c r="X4534" s="174"/>
      <c r="Y4534" s="170"/>
      <c r="Z4534" s="170"/>
      <c r="AA4534" s="170"/>
      <c r="AB4534" s="170"/>
      <c r="AC4534" s="170"/>
      <c r="AD4534" s="174"/>
      <c r="AE4534" s="170"/>
      <c r="AF4534" s="170"/>
      <c r="AI4534" s="170"/>
      <c r="AJ4534" s="170"/>
      <c r="AK4534" s="170"/>
      <c r="AL4534" s="170"/>
      <c r="AM4534" s="170"/>
      <c r="AN4534" s="170"/>
    </row>
    <row r="4535" spans="1:40" ht="52.5" customHeight="1" x14ac:dyDescent="0.2">
      <c r="A4535" s="170"/>
      <c r="B4535" s="170"/>
      <c r="C4535" s="170"/>
      <c r="D4535" s="170"/>
      <c r="E4535" s="170"/>
      <c r="F4535" s="170"/>
      <c r="G4535" s="170"/>
      <c r="H4535" s="170"/>
      <c r="I4535" s="170"/>
      <c r="J4535" s="170"/>
      <c r="K4535" s="170"/>
      <c r="L4535" s="170"/>
      <c r="M4535" s="170"/>
      <c r="N4535" s="170"/>
      <c r="O4535" s="170"/>
      <c r="P4535" s="170"/>
      <c r="Q4535" s="170"/>
      <c r="R4535" s="170"/>
      <c r="S4535" s="170"/>
      <c r="T4535" s="170"/>
      <c r="U4535" s="170"/>
      <c r="V4535" s="170"/>
      <c r="W4535" s="170"/>
      <c r="X4535" s="174"/>
      <c r="Y4535" s="170"/>
      <c r="Z4535" s="170"/>
      <c r="AA4535" s="170"/>
      <c r="AB4535" s="170"/>
      <c r="AC4535" s="170"/>
      <c r="AD4535" s="174"/>
      <c r="AE4535" s="170"/>
      <c r="AF4535" s="170"/>
      <c r="AI4535" s="170"/>
      <c r="AJ4535" s="170"/>
      <c r="AK4535" s="170"/>
      <c r="AL4535" s="170"/>
      <c r="AM4535" s="170"/>
      <c r="AN4535" s="170"/>
    </row>
    <row r="4536" spans="1:40" ht="52.5" customHeight="1" x14ac:dyDescent="0.2">
      <c r="A4536" s="170"/>
      <c r="B4536" s="170"/>
      <c r="C4536" s="170"/>
      <c r="D4536" s="170"/>
      <c r="E4536" s="170"/>
      <c r="F4536" s="170"/>
      <c r="G4536" s="170"/>
      <c r="H4536" s="170"/>
      <c r="I4536" s="170"/>
      <c r="J4536" s="170"/>
      <c r="K4536" s="170"/>
      <c r="L4536" s="170"/>
      <c r="M4536" s="170"/>
      <c r="N4536" s="170"/>
      <c r="O4536" s="170"/>
      <c r="P4536" s="170"/>
      <c r="Q4536" s="170"/>
      <c r="R4536" s="170"/>
      <c r="S4536" s="170"/>
      <c r="T4536" s="170"/>
      <c r="U4536" s="170"/>
      <c r="V4536" s="170"/>
      <c r="W4536" s="170"/>
      <c r="X4536" s="174"/>
      <c r="Y4536" s="170"/>
      <c r="Z4536" s="170"/>
      <c r="AA4536" s="170"/>
      <c r="AB4536" s="170"/>
      <c r="AC4536" s="170"/>
      <c r="AD4536" s="174"/>
      <c r="AE4536" s="170"/>
      <c r="AF4536" s="170"/>
      <c r="AI4536" s="170"/>
      <c r="AJ4536" s="170"/>
      <c r="AK4536" s="170"/>
      <c r="AL4536" s="170"/>
      <c r="AM4536" s="170"/>
      <c r="AN4536" s="170"/>
    </row>
    <row r="4537" spans="1:40" ht="52.5" customHeight="1" x14ac:dyDescent="0.2">
      <c r="A4537" s="170"/>
      <c r="B4537" s="170"/>
      <c r="C4537" s="170"/>
      <c r="D4537" s="170"/>
      <c r="E4537" s="170"/>
      <c r="F4537" s="170"/>
      <c r="G4537" s="170"/>
      <c r="H4537" s="170"/>
      <c r="I4537" s="170"/>
      <c r="J4537" s="170"/>
      <c r="K4537" s="170"/>
      <c r="L4537" s="170"/>
      <c r="M4537" s="170"/>
      <c r="N4537" s="170"/>
      <c r="O4537" s="170"/>
      <c r="P4537" s="170"/>
      <c r="Q4537" s="170"/>
      <c r="R4537" s="170"/>
      <c r="S4537" s="170"/>
      <c r="T4537" s="170"/>
      <c r="U4537" s="170"/>
      <c r="V4537" s="170"/>
      <c r="W4537" s="170"/>
      <c r="X4537" s="174"/>
      <c r="Y4537" s="170"/>
      <c r="Z4537" s="170"/>
      <c r="AA4537" s="170"/>
      <c r="AB4537" s="170"/>
      <c r="AC4537" s="170"/>
      <c r="AD4537" s="174"/>
      <c r="AE4537" s="170"/>
      <c r="AF4537" s="170"/>
      <c r="AI4537" s="170"/>
      <c r="AJ4537" s="170"/>
      <c r="AK4537" s="170"/>
      <c r="AL4537" s="170"/>
      <c r="AM4537" s="170"/>
      <c r="AN4537" s="170"/>
    </row>
    <row r="4538" spans="1:40" ht="52.5" customHeight="1" x14ac:dyDescent="0.2">
      <c r="A4538" s="170"/>
      <c r="B4538" s="170"/>
      <c r="C4538" s="170"/>
      <c r="D4538" s="170"/>
      <c r="E4538" s="170"/>
      <c r="F4538" s="170"/>
      <c r="G4538" s="170"/>
      <c r="H4538" s="170"/>
      <c r="I4538" s="170"/>
      <c r="J4538" s="170"/>
      <c r="K4538" s="170"/>
      <c r="L4538" s="170"/>
      <c r="M4538" s="170"/>
      <c r="N4538" s="170"/>
      <c r="O4538" s="170"/>
      <c r="P4538" s="170"/>
      <c r="Q4538" s="170"/>
      <c r="R4538" s="170"/>
      <c r="S4538" s="170"/>
      <c r="T4538" s="170"/>
      <c r="U4538" s="170"/>
      <c r="V4538" s="170"/>
      <c r="W4538" s="170"/>
      <c r="X4538" s="174"/>
      <c r="Y4538" s="170"/>
      <c r="Z4538" s="170"/>
      <c r="AA4538" s="170"/>
      <c r="AB4538" s="170"/>
      <c r="AC4538" s="170"/>
      <c r="AD4538" s="174"/>
      <c r="AE4538" s="170"/>
      <c r="AF4538" s="170"/>
      <c r="AI4538" s="170"/>
      <c r="AJ4538" s="170"/>
      <c r="AK4538" s="170"/>
      <c r="AL4538" s="170"/>
      <c r="AM4538" s="170"/>
      <c r="AN4538" s="170"/>
    </row>
    <row r="4539" spans="1:40" ht="52.5" customHeight="1" x14ac:dyDescent="0.2">
      <c r="A4539" s="170"/>
      <c r="B4539" s="170"/>
      <c r="C4539" s="170"/>
      <c r="D4539" s="170"/>
      <c r="E4539" s="170"/>
      <c r="F4539" s="170"/>
      <c r="G4539" s="170"/>
      <c r="H4539" s="170"/>
      <c r="I4539" s="170"/>
      <c r="J4539" s="170"/>
      <c r="K4539" s="170"/>
      <c r="L4539" s="170"/>
      <c r="M4539" s="170"/>
      <c r="N4539" s="170"/>
      <c r="O4539" s="170"/>
      <c r="P4539" s="170"/>
      <c r="Q4539" s="170"/>
      <c r="R4539" s="170"/>
      <c r="S4539" s="170"/>
      <c r="T4539" s="170"/>
      <c r="U4539" s="170"/>
      <c r="V4539" s="170"/>
      <c r="W4539" s="170"/>
      <c r="X4539" s="174"/>
      <c r="Y4539" s="170"/>
      <c r="Z4539" s="170"/>
      <c r="AA4539" s="170"/>
      <c r="AB4539" s="170"/>
      <c r="AC4539" s="170"/>
      <c r="AD4539" s="174"/>
      <c r="AE4539" s="170"/>
      <c r="AF4539" s="170"/>
      <c r="AI4539" s="170"/>
      <c r="AJ4539" s="170"/>
      <c r="AK4539" s="170"/>
      <c r="AL4539" s="170"/>
      <c r="AM4539" s="170"/>
      <c r="AN4539" s="170"/>
    </row>
    <row r="4540" spans="1:40" ht="52.5" customHeight="1" x14ac:dyDescent="0.2">
      <c r="A4540" s="170"/>
      <c r="B4540" s="170"/>
      <c r="C4540" s="170"/>
      <c r="D4540" s="170"/>
      <c r="E4540" s="170"/>
      <c r="F4540" s="170"/>
      <c r="G4540" s="170"/>
      <c r="H4540" s="170"/>
      <c r="I4540" s="170"/>
      <c r="J4540" s="170"/>
      <c r="K4540" s="170"/>
      <c r="L4540" s="170"/>
      <c r="M4540" s="170"/>
      <c r="N4540" s="170"/>
      <c r="O4540" s="170"/>
      <c r="P4540" s="170"/>
      <c r="Q4540" s="170"/>
      <c r="R4540" s="170"/>
      <c r="S4540" s="170"/>
      <c r="T4540" s="170"/>
      <c r="U4540" s="170"/>
      <c r="V4540" s="170"/>
      <c r="W4540" s="170"/>
      <c r="X4540" s="174"/>
      <c r="Y4540" s="170"/>
      <c r="Z4540" s="170"/>
      <c r="AA4540" s="170"/>
      <c r="AB4540" s="170"/>
      <c r="AC4540" s="170"/>
      <c r="AD4540" s="174"/>
      <c r="AE4540" s="170"/>
      <c r="AF4540" s="170"/>
      <c r="AI4540" s="170"/>
      <c r="AJ4540" s="170"/>
      <c r="AK4540" s="170"/>
      <c r="AL4540" s="170"/>
      <c r="AM4540" s="170"/>
      <c r="AN4540" s="170"/>
    </row>
    <row r="4541" spans="1:40" ht="52.5" customHeight="1" x14ac:dyDescent="0.2">
      <c r="A4541" s="170"/>
      <c r="B4541" s="170"/>
      <c r="C4541" s="170"/>
      <c r="D4541" s="170"/>
      <c r="E4541" s="170"/>
      <c r="F4541" s="170"/>
      <c r="G4541" s="170"/>
      <c r="H4541" s="170"/>
      <c r="I4541" s="170"/>
      <c r="J4541" s="170"/>
      <c r="K4541" s="170"/>
      <c r="L4541" s="170"/>
      <c r="M4541" s="170"/>
      <c r="N4541" s="170"/>
      <c r="O4541" s="170"/>
      <c r="P4541" s="170"/>
      <c r="Q4541" s="170"/>
      <c r="R4541" s="170"/>
      <c r="S4541" s="170"/>
      <c r="T4541" s="170"/>
      <c r="U4541" s="170"/>
      <c r="V4541" s="170"/>
      <c r="W4541" s="170"/>
      <c r="X4541" s="174"/>
      <c r="Y4541" s="170"/>
      <c r="Z4541" s="170"/>
      <c r="AA4541" s="170"/>
      <c r="AB4541" s="170"/>
      <c r="AC4541" s="170"/>
      <c r="AD4541" s="174"/>
      <c r="AE4541" s="170"/>
      <c r="AF4541" s="170"/>
      <c r="AI4541" s="170"/>
      <c r="AJ4541" s="170"/>
      <c r="AK4541" s="170"/>
      <c r="AL4541" s="170"/>
      <c r="AM4541" s="170"/>
      <c r="AN4541" s="170"/>
    </row>
    <row r="4542" spans="1:40" ht="52.5" customHeight="1" x14ac:dyDescent="0.2">
      <c r="A4542" s="170"/>
      <c r="B4542" s="170"/>
      <c r="C4542" s="170"/>
      <c r="D4542" s="170"/>
      <c r="E4542" s="170"/>
      <c r="F4542" s="170"/>
      <c r="G4542" s="170"/>
      <c r="H4542" s="170"/>
      <c r="I4542" s="170"/>
      <c r="J4542" s="170"/>
      <c r="K4542" s="170"/>
      <c r="L4542" s="170"/>
      <c r="M4542" s="170"/>
      <c r="N4542" s="170"/>
      <c r="O4542" s="170"/>
      <c r="P4542" s="170"/>
      <c r="Q4542" s="170"/>
      <c r="R4542" s="170"/>
      <c r="S4542" s="170"/>
      <c r="T4542" s="170"/>
      <c r="U4542" s="170"/>
      <c r="V4542" s="170"/>
      <c r="W4542" s="170"/>
      <c r="X4542" s="174"/>
      <c r="Y4542" s="170"/>
      <c r="Z4542" s="170"/>
      <c r="AA4542" s="170"/>
      <c r="AB4542" s="170"/>
      <c r="AC4542" s="170"/>
      <c r="AD4542" s="174"/>
      <c r="AE4542" s="170"/>
      <c r="AF4542" s="170"/>
      <c r="AI4542" s="170"/>
      <c r="AJ4542" s="170"/>
      <c r="AK4542" s="170"/>
      <c r="AL4542" s="170"/>
      <c r="AM4542" s="170"/>
      <c r="AN4542" s="170"/>
    </row>
    <row r="4543" spans="1:40" ht="52.5" customHeight="1" x14ac:dyDescent="0.2">
      <c r="A4543" s="170"/>
      <c r="B4543" s="170"/>
      <c r="C4543" s="170"/>
      <c r="D4543" s="170"/>
      <c r="E4543" s="170"/>
      <c r="F4543" s="170"/>
      <c r="G4543" s="170"/>
      <c r="H4543" s="170"/>
      <c r="I4543" s="170"/>
      <c r="J4543" s="170"/>
      <c r="K4543" s="170"/>
      <c r="L4543" s="170"/>
      <c r="M4543" s="170"/>
      <c r="N4543" s="170"/>
      <c r="O4543" s="170"/>
      <c r="P4543" s="170"/>
      <c r="Q4543" s="170"/>
      <c r="R4543" s="170"/>
      <c r="S4543" s="170"/>
      <c r="T4543" s="170"/>
      <c r="U4543" s="170"/>
      <c r="V4543" s="170"/>
      <c r="W4543" s="170"/>
      <c r="X4543" s="174"/>
      <c r="Y4543" s="170"/>
      <c r="Z4543" s="170"/>
      <c r="AA4543" s="170"/>
      <c r="AB4543" s="170"/>
      <c r="AC4543" s="170"/>
      <c r="AD4543" s="174"/>
      <c r="AE4543" s="170"/>
      <c r="AF4543" s="170"/>
      <c r="AI4543" s="170"/>
      <c r="AJ4543" s="170"/>
      <c r="AK4543" s="170"/>
      <c r="AL4543" s="170"/>
      <c r="AM4543" s="170"/>
      <c r="AN4543" s="170"/>
    </row>
    <row r="4544" spans="1:40" ht="52.5" customHeight="1" x14ac:dyDescent="0.2">
      <c r="A4544" s="170"/>
      <c r="B4544" s="170"/>
      <c r="C4544" s="170"/>
      <c r="D4544" s="170"/>
      <c r="E4544" s="170"/>
      <c r="F4544" s="170"/>
      <c r="G4544" s="170"/>
      <c r="H4544" s="170"/>
      <c r="I4544" s="170"/>
      <c r="J4544" s="170"/>
      <c r="K4544" s="170"/>
      <c r="L4544" s="170"/>
      <c r="M4544" s="170"/>
      <c r="N4544" s="170"/>
      <c r="O4544" s="170"/>
      <c r="P4544" s="170"/>
      <c r="Q4544" s="170"/>
      <c r="R4544" s="170"/>
      <c r="S4544" s="170"/>
      <c r="T4544" s="170"/>
      <c r="U4544" s="170"/>
      <c r="V4544" s="170"/>
      <c r="W4544" s="170"/>
      <c r="X4544" s="174"/>
      <c r="Y4544" s="170"/>
      <c r="Z4544" s="170"/>
      <c r="AA4544" s="170"/>
      <c r="AB4544" s="170"/>
      <c r="AC4544" s="170"/>
      <c r="AD4544" s="174"/>
      <c r="AE4544" s="170"/>
      <c r="AF4544" s="170"/>
      <c r="AI4544" s="170"/>
      <c r="AJ4544" s="170"/>
      <c r="AK4544" s="170"/>
      <c r="AL4544" s="170"/>
      <c r="AM4544" s="170"/>
      <c r="AN4544" s="170"/>
    </row>
    <row r="4545" spans="1:40" ht="52.5" customHeight="1" x14ac:dyDescent="0.2">
      <c r="A4545" s="170"/>
      <c r="B4545" s="170"/>
      <c r="C4545" s="170"/>
      <c r="D4545" s="170"/>
      <c r="E4545" s="170"/>
      <c r="F4545" s="170"/>
      <c r="G4545" s="170"/>
      <c r="H4545" s="170"/>
      <c r="I4545" s="170"/>
      <c r="J4545" s="170"/>
      <c r="K4545" s="170"/>
      <c r="L4545" s="170"/>
      <c r="M4545" s="170"/>
      <c r="N4545" s="170"/>
      <c r="O4545" s="170"/>
      <c r="P4545" s="170"/>
      <c r="Q4545" s="170"/>
      <c r="R4545" s="170"/>
      <c r="S4545" s="170"/>
      <c r="T4545" s="170"/>
      <c r="U4545" s="170"/>
      <c r="V4545" s="170"/>
      <c r="W4545" s="170"/>
      <c r="X4545" s="174"/>
      <c r="Y4545" s="170"/>
      <c r="Z4545" s="170"/>
      <c r="AA4545" s="170"/>
      <c r="AB4545" s="170"/>
      <c r="AC4545" s="170"/>
      <c r="AD4545" s="174"/>
      <c r="AE4545" s="170"/>
      <c r="AF4545" s="170"/>
      <c r="AI4545" s="170"/>
      <c r="AJ4545" s="170"/>
      <c r="AK4545" s="170"/>
      <c r="AL4545" s="170"/>
      <c r="AM4545" s="170"/>
      <c r="AN4545" s="170"/>
    </row>
    <row r="4546" spans="1:40" ht="52.5" customHeight="1" x14ac:dyDescent="0.2">
      <c r="A4546" s="170"/>
      <c r="B4546" s="170"/>
      <c r="C4546" s="170"/>
      <c r="D4546" s="170"/>
      <c r="E4546" s="170"/>
      <c r="F4546" s="170"/>
      <c r="G4546" s="170"/>
      <c r="H4546" s="170"/>
      <c r="I4546" s="170"/>
      <c r="J4546" s="170"/>
      <c r="K4546" s="170"/>
      <c r="L4546" s="170"/>
      <c r="M4546" s="170"/>
      <c r="N4546" s="170"/>
      <c r="O4546" s="170"/>
      <c r="P4546" s="170"/>
      <c r="Q4546" s="170"/>
      <c r="R4546" s="170"/>
      <c r="S4546" s="170"/>
      <c r="T4546" s="170"/>
      <c r="U4546" s="170"/>
      <c r="V4546" s="170"/>
      <c r="W4546" s="170"/>
      <c r="X4546" s="174"/>
      <c r="Y4546" s="170"/>
      <c r="Z4546" s="170"/>
      <c r="AA4546" s="170"/>
      <c r="AB4546" s="170"/>
      <c r="AC4546" s="170"/>
      <c r="AD4546" s="174"/>
      <c r="AE4546" s="170"/>
      <c r="AF4546" s="170"/>
      <c r="AI4546" s="170"/>
      <c r="AJ4546" s="170"/>
      <c r="AK4546" s="170"/>
      <c r="AL4546" s="170"/>
      <c r="AM4546" s="170"/>
      <c r="AN4546" s="170"/>
    </row>
    <row r="4547" spans="1:40" ht="52.5" customHeight="1" x14ac:dyDescent="0.2">
      <c r="A4547" s="170"/>
      <c r="B4547" s="170"/>
      <c r="C4547" s="170"/>
      <c r="D4547" s="170"/>
      <c r="E4547" s="170"/>
      <c r="F4547" s="170"/>
      <c r="G4547" s="170"/>
      <c r="H4547" s="170"/>
      <c r="I4547" s="170"/>
      <c r="J4547" s="170"/>
      <c r="K4547" s="170"/>
      <c r="L4547" s="170"/>
      <c r="M4547" s="170"/>
      <c r="N4547" s="170"/>
      <c r="O4547" s="170"/>
      <c r="P4547" s="170"/>
      <c r="Q4547" s="170"/>
      <c r="R4547" s="170"/>
      <c r="S4547" s="170"/>
      <c r="T4547" s="170"/>
      <c r="U4547" s="170"/>
      <c r="V4547" s="170"/>
      <c r="W4547" s="170"/>
      <c r="X4547" s="174"/>
      <c r="Y4547" s="170"/>
      <c r="Z4547" s="170"/>
      <c r="AA4547" s="170"/>
      <c r="AB4547" s="170"/>
      <c r="AC4547" s="170"/>
      <c r="AD4547" s="174"/>
      <c r="AE4547" s="170"/>
      <c r="AF4547" s="170"/>
      <c r="AI4547" s="170"/>
      <c r="AJ4547" s="170"/>
      <c r="AK4547" s="170"/>
      <c r="AL4547" s="170"/>
      <c r="AM4547" s="170"/>
      <c r="AN4547" s="170"/>
    </row>
    <row r="4548" spans="1:40" ht="52.5" customHeight="1" x14ac:dyDescent="0.2">
      <c r="A4548" s="170"/>
      <c r="B4548" s="170"/>
      <c r="C4548" s="170"/>
      <c r="D4548" s="170"/>
      <c r="E4548" s="170"/>
      <c r="F4548" s="170"/>
      <c r="G4548" s="170"/>
      <c r="H4548" s="170"/>
      <c r="I4548" s="170"/>
      <c r="J4548" s="170"/>
      <c r="K4548" s="170"/>
      <c r="L4548" s="170"/>
      <c r="M4548" s="170"/>
      <c r="N4548" s="170"/>
      <c r="O4548" s="170"/>
      <c r="P4548" s="170"/>
      <c r="Q4548" s="170"/>
      <c r="R4548" s="170"/>
      <c r="S4548" s="170"/>
      <c r="T4548" s="170"/>
      <c r="U4548" s="170"/>
      <c r="V4548" s="170"/>
      <c r="W4548" s="170"/>
      <c r="X4548" s="174"/>
      <c r="Y4548" s="170"/>
      <c r="Z4548" s="170"/>
      <c r="AA4548" s="170"/>
      <c r="AB4548" s="170"/>
      <c r="AC4548" s="170"/>
      <c r="AD4548" s="174"/>
      <c r="AE4548" s="170"/>
      <c r="AF4548" s="170"/>
      <c r="AI4548" s="170"/>
      <c r="AJ4548" s="170"/>
      <c r="AK4548" s="170"/>
      <c r="AL4548" s="170"/>
      <c r="AM4548" s="170"/>
      <c r="AN4548" s="170"/>
    </row>
    <row r="4549" spans="1:40" ht="52.5" customHeight="1" x14ac:dyDescent="0.2">
      <c r="A4549" s="170"/>
      <c r="B4549" s="170"/>
      <c r="C4549" s="170"/>
      <c r="D4549" s="170"/>
      <c r="E4549" s="170"/>
      <c r="F4549" s="170"/>
      <c r="G4549" s="170"/>
      <c r="H4549" s="170"/>
      <c r="I4549" s="170"/>
      <c r="J4549" s="170"/>
      <c r="K4549" s="170"/>
      <c r="L4549" s="170"/>
      <c r="M4549" s="170"/>
      <c r="N4549" s="170"/>
      <c r="O4549" s="170"/>
      <c r="P4549" s="170"/>
      <c r="Q4549" s="170"/>
      <c r="R4549" s="170"/>
      <c r="S4549" s="170"/>
      <c r="T4549" s="170"/>
      <c r="U4549" s="170"/>
      <c r="V4549" s="170"/>
      <c r="W4549" s="170"/>
      <c r="X4549" s="174"/>
      <c r="Y4549" s="170"/>
      <c r="Z4549" s="170"/>
      <c r="AA4549" s="170"/>
      <c r="AB4549" s="170"/>
      <c r="AC4549" s="170"/>
      <c r="AD4549" s="174"/>
      <c r="AE4549" s="170"/>
      <c r="AF4549" s="170"/>
      <c r="AI4549" s="170"/>
      <c r="AJ4549" s="170"/>
      <c r="AK4549" s="170"/>
      <c r="AL4549" s="170"/>
      <c r="AM4549" s="170"/>
      <c r="AN4549" s="170"/>
    </row>
    <row r="4550" spans="1:40" ht="52.5" customHeight="1" x14ac:dyDescent="0.2">
      <c r="A4550" s="170"/>
      <c r="B4550" s="170"/>
      <c r="C4550" s="170"/>
      <c r="D4550" s="170"/>
      <c r="E4550" s="170"/>
      <c r="F4550" s="170"/>
      <c r="G4550" s="170"/>
      <c r="H4550" s="170"/>
      <c r="I4550" s="170"/>
      <c r="J4550" s="170"/>
      <c r="K4550" s="170"/>
      <c r="L4550" s="170"/>
      <c r="M4550" s="170"/>
      <c r="N4550" s="170"/>
      <c r="O4550" s="170"/>
      <c r="P4550" s="170"/>
      <c r="Q4550" s="170"/>
      <c r="R4550" s="170"/>
      <c r="S4550" s="170"/>
      <c r="T4550" s="170"/>
      <c r="U4550" s="170"/>
      <c r="V4550" s="170"/>
      <c r="W4550" s="170"/>
      <c r="X4550" s="174"/>
      <c r="Y4550" s="170"/>
      <c r="Z4550" s="170"/>
      <c r="AA4550" s="170"/>
      <c r="AB4550" s="170"/>
      <c r="AC4550" s="170"/>
      <c r="AD4550" s="174"/>
      <c r="AE4550" s="170"/>
      <c r="AF4550" s="170"/>
      <c r="AI4550" s="170"/>
      <c r="AJ4550" s="170"/>
      <c r="AK4550" s="170"/>
      <c r="AL4550" s="170"/>
      <c r="AM4550" s="170"/>
      <c r="AN4550" s="170"/>
    </row>
    <row r="4551" spans="1:40" ht="52.5" customHeight="1" x14ac:dyDescent="0.2">
      <c r="A4551" s="170"/>
      <c r="B4551" s="170"/>
      <c r="C4551" s="170"/>
      <c r="D4551" s="170"/>
      <c r="E4551" s="170"/>
      <c r="F4551" s="170"/>
      <c r="G4551" s="170"/>
      <c r="H4551" s="170"/>
      <c r="I4551" s="170"/>
      <c r="J4551" s="170"/>
      <c r="K4551" s="170"/>
      <c r="L4551" s="170"/>
      <c r="M4551" s="170"/>
      <c r="N4551" s="170"/>
      <c r="O4551" s="170"/>
      <c r="P4551" s="170"/>
      <c r="Q4551" s="170"/>
      <c r="R4551" s="170"/>
      <c r="S4551" s="170"/>
      <c r="T4551" s="170"/>
      <c r="U4551" s="170"/>
      <c r="V4551" s="170"/>
      <c r="W4551" s="170"/>
      <c r="X4551" s="174"/>
      <c r="Y4551" s="170"/>
      <c r="Z4551" s="170"/>
      <c r="AA4551" s="170"/>
      <c r="AB4551" s="170"/>
      <c r="AC4551" s="170"/>
      <c r="AD4551" s="174"/>
      <c r="AE4551" s="170"/>
      <c r="AF4551" s="170"/>
      <c r="AI4551" s="170"/>
      <c r="AJ4551" s="170"/>
      <c r="AK4551" s="170"/>
      <c r="AL4551" s="170"/>
      <c r="AM4551" s="170"/>
      <c r="AN4551" s="170"/>
    </row>
    <row r="4552" spans="1:40" ht="52.5" customHeight="1" x14ac:dyDescent="0.2">
      <c r="A4552" s="170"/>
      <c r="B4552" s="170"/>
      <c r="C4552" s="170"/>
      <c r="D4552" s="170"/>
      <c r="E4552" s="170"/>
      <c r="F4552" s="170"/>
      <c r="G4552" s="170"/>
      <c r="H4552" s="170"/>
      <c r="I4552" s="170"/>
      <c r="J4552" s="170"/>
      <c r="K4552" s="170"/>
      <c r="L4552" s="170"/>
      <c r="M4552" s="170"/>
      <c r="N4552" s="170"/>
      <c r="O4552" s="170"/>
      <c r="P4552" s="170"/>
      <c r="Q4552" s="170"/>
      <c r="R4552" s="170"/>
      <c r="S4552" s="170"/>
      <c r="T4552" s="170"/>
      <c r="U4552" s="170"/>
      <c r="V4552" s="170"/>
      <c r="W4552" s="170"/>
      <c r="X4552" s="174"/>
      <c r="Y4552" s="170"/>
      <c r="Z4552" s="170"/>
      <c r="AA4552" s="170"/>
      <c r="AB4552" s="170"/>
      <c r="AC4552" s="170"/>
      <c r="AD4552" s="174"/>
      <c r="AE4552" s="170"/>
      <c r="AF4552" s="170"/>
      <c r="AI4552" s="170"/>
      <c r="AJ4552" s="170"/>
      <c r="AK4552" s="170"/>
      <c r="AL4552" s="170"/>
      <c r="AM4552" s="170"/>
      <c r="AN4552" s="170"/>
    </row>
    <row r="4553" spans="1:40" ht="52.5" customHeight="1" x14ac:dyDescent="0.2">
      <c r="A4553" s="170"/>
      <c r="B4553" s="170"/>
      <c r="C4553" s="170"/>
      <c r="D4553" s="170"/>
      <c r="E4553" s="170"/>
      <c r="F4553" s="170"/>
      <c r="G4553" s="170"/>
      <c r="H4553" s="170"/>
      <c r="I4553" s="170"/>
      <c r="J4553" s="170"/>
      <c r="K4553" s="170"/>
      <c r="L4553" s="170"/>
      <c r="M4553" s="170"/>
      <c r="N4553" s="170"/>
      <c r="O4553" s="170"/>
      <c r="P4553" s="170"/>
      <c r="Q4553" s="170"/>
      <c r="R4553" s="170"/>
      <c r="S4553" s="170"/>
      <c r="T4553" s="170"/>
      <c r="U4553" s="170"/>
      <c r="V4553" s="170"/>
      <c r="W4553" s="170"/>
      <c r="X4553" s="174"/>
      <c r="Y4553" s="170"/>
      <c r="Z4553" s="170"/>
      <c r="AA4553" s="170"/>
      <c r="AB4553" s="170"/>
      <c r="AC4553" s="170"/>
      <c r="AD4553" s="174"/>
      <c r="AE4553" s="170"/>
      <c r="AF4553" s="170"/>
      <c r="AI4553" s="170"/>
      <c r="AJ4553" s="170"/>
      <c r="AK4553" s="170"/>
      <c r="AL4553" s="170"/>
      <c r="AM4553" s="170"/>
      <c r="AN4553" s="170"/>
    </row>
    <row r="4554" spans="1:40" ht="52.5" customHeight="1" x14ac:dyDescent="0.2">
      <c r="A4554" s="170"/>
      <c r="B4554" s="170"/>
      <c r="C4554" s="170"/>
      <c r="D4554" s="170"/>
      <c r="E4554" s="170"/>
      <c r="F4554" s="170"/>
      <c r="G4554" s="170"/>
      <c r="H4554" s="170"/>
      <c r="I4554" s="170"/>
      <c r="J4554" s="170"/>
      <c r="K4554" s="170"/>
      <c r="L4554" s="170"/>
      <c r="M4554" s="170"/>
      <c r="N4554" s="170"/>
      <c r="O4554" s="170"/>
      <c r="P4554" s="170"/>
      <c r="Q4554" s="170"/>
      <c r="R4554" s="170"/>
      <c r="S4554" s="170"/>
      <c r="T4554" s="170"/>
      <c r="U4554" s="170"/>
      <c r="V4554" s="170"/>
      <c r="W4554" s="170"/>
      <c r="X4554" s="174"/>
      <c r="Y4554" s="170"/>
      <c r="Z4554" s="170"/>
      <c r="AA4554" s="170"/>
      <c r="AB4554" s="170"/>
      <c r="AC4554" s="170"/>
      <c r="AD4554" s="174"/>
      <c r="AE4554" s="170"/>
      <c r="AF4554" s="170"/>
      <c r="AI4554" s="170"/>
      <c r="AJ4554" s="170"/>
      <c r="AK4554" s="170"/>
      <c r="AL4554" s="170"/>
      <c r="AM4554" s="170"/>
      <c r="AN4554" s="170"/>
    </row>
    <row r="4555" spans="1:40" ht="52.5" customHeight="1" x14ac:dyDescent="0.2">
      <c r="A4555" s="170"/>
      <c r="B4555" s="170"/>
      <c r="C4555" s="170"/>
      <c r="D4555" s="170"/>
      <c r="E4555" s="170"/>
      <c r="F4555" s="170"/>
      <c r="G4555" s="170"/>
      <c r="H4555" s="170"/>
      <c r="I4555" s="170"/>
      <c r="J4555" s="170"/>
      <c r="K4555" s="170"/>
      <c r="L4555" s="170"/>
      <c r="M4555" s="170"/>
      <c r="N4555" s="170"/>
      <c r="O4555" s="170"/>
      <c r="P4555" s="170"/>
      <c r="Q4555" s="170"/>
      <c r="R4555" s="170"/>
      <c r="S4555" s="170"/>
      <c r="T4555" s="170"/>
      <c r="U4555" s="170"/>
      <c r="V4555" s="170"/>
      <c r="W4555" s="170"/>
      <c r="X4555" s="174"/>
      <c r="Y4555" s="170"/>
      <c r="Z4555" s="170"/>
      <c r="AA4555" s="170"/>
      <c r="AB4555" s="170"/>
      <c r="AC4555" s="170"/>
      <c r="AD4555" s="174"/>
      <c r="AE4555" s="170"/>
      <c r="AF4555" s="170"/>
      <c r="AI4555" s="170"/>
      <c r="AJ4555" s="170"/>
      <c r="AK4555" s="170"/>
      <c r="AL4555" s="170"/>
      <c r="AM4555" s="170"/>
      <c r="AN4555" s="170"/>
    </row>
    <row r="4556" spans="1:40" ht="52.5" customHeight="1" x14ac:dyDescent="0.2">
      <c r="A4556" s="170"/>
      <c r="B4556" s="170"/>
      <c r="C4556" s="170"/>
      <c r="D4556" s="170"/>
      <c r="E4556" s="170"/>
      <c r="F4556" s="170"/>
      <c r="G4556" s="170"/>
      <c r="H4556" s="170"/>
      <c r="I4556" s="170"/>
      <c r="J4556" s="170"/>
      <c r="K4556" s="170"/>
      <c r="L4556" s="170"/>
      <c r="M4556" s="170"/>
      <c r="N4556" s="170"/>
      <c r="O4556" s="170"/>
      <c r="P4556" s="170"/>
      <c r="Q4556" s="170"/>
      <c r="R4556" s="170"/>
      <c r="S4556" s="170"/>
      <c r="T4556" s="170"/>
      <c r="U4556" s="170"/>
      <c r="V4556" s="170"/>
      <c r="W4556" s="170"/>
      <c r="X4556" s="174"/>
      <c r="Y4556" s="170"/>
      <c r="Z4556" s="170"/>
      <c r="AA4556" s="170"/>
      <c r="AB4556" s="170"/>
      <c r="AC4556" s="170"/>
      <c r="AD4556" s="174"/>
      <c r="AE4556" s="170"/>
      <c r="AF4556" s="170"/>
      <c r="AI4556" s="170"/>
      <c r="AJ4556" s="170"/>
      <c r="AK4556" s="170"/>
      <c r="AL4556" s="170"/>
      <c r="AM4556" s="170"/>
      <c r="AN4556" s="170"/>
    </row>
    <row r="4557" spans="1:40" ht="52.5" customHeight="1" x14ac:dyDescent="0.2">
      <c r="A4557" s="170"/>
      <c r="B4557" s="170"/>
      <c r="C4557" s="170"/>
      <c r="D4557" s="170"/>
      <c r="E4557" s="170"/>
      <c r="F4557" s="170"/>
      <c r="G4557" s="170"/>
      <c r="H4557" s="170"/>
      <c r="I4557" s="170"/>
      <c r="J4557" s="170"/>
      <c r="K4557" s="170"/>
      <c r="L4557" s="170"/>
      <c r="M4557" s="170"/>
      <c r="N4557" s="170"/>
      <c r="O4557" s="170"/>
      <c r="P4557" s="170"/>
      <c r="Q4557" s="170"/>
      <c r="R4557" s="170"/>
      <c r="S4557" s="170"/>
      <c r="T4557" s="170"/>
      <c r="U4557" s="170"/>
      <c r="V4557" s="170"/>
      <c r="W4557" s="170"/>
      <c r="X4557" s="174"/>
      <c r="Y4557" s="170"/>
      <c r="Z4557" s="170"/>
      <c r="AA4557" s="170"/>
      <c r="AB4557" s="170"/>
      <c r="AC4557" s="170"/>
      <c r="AD4557" s="174"/>
      <c r="AE4557" s="170"/>
      <c r="AF4557" s="170"/>
      <c r="AI4557" s="170"/>
      <c r="AJ4557" s="170"/>
      <c r="AK4557" s="170"/>
      <c r="AL4557" s="170"/>
      <c r="AM4557" s="170"/>
      <c r="AN4557" s="170"/>
    </row>
    <row r="4558" spans="1:40" ht="52.5" customHeight="1" x14ac:dyDescent="0.2">
      <c r="A4558" s="170"/>
      <c r="B4558" s="170"/>
      <c r="C4558" s="170"/>
      <c r="D4558" s="170"/>
      <c r="E4558" s="170"/>
      <c r="F4558" s="170"/>
      <c r="G4558" s="170"/>
      <c r="H4558" s="170"/>
      <c r="I4558" s="170"/>
      <c r="J4558" s="170"/>
      <c r="K4558" s="170"/>
      <c r="L4558" s="170"/>
      <c r="M4558" s="170"/>
      <c r="N4558" s="170"/>
      <c r="O4558" s="170"/>
      <c r="P4558" s="170"/>
      <c r="Q4558" s="170"/>
      <c r="R4558" s="170"/>
      <c r="S4558" s="170"/>
      <c r="T4558" s="170"/>
      <c r="U4558" s="170"/>
      <c r="V4558" s="170"/>
      <c r="W4558" s="170"/>
      <c r="X4558" s="174"/>
      <c r="Y4558" s="170"/>
      <c r="Z4558" s="170"/>
      <c r="AA4558" s="170"/>
      <c r="AB4558" s="170"/>
      <c r="AC4558" s="170"/>
      <c r="AD4558" s="174"/>
      <c r="AE4558" s="170"/>
      <c r="AF4558" s="170"/>
      <c r="AI4558" s="170"/>
      <c r="AJ4558" s="170"/>
      <c r="AK4558" s="170"/>
      <c r="AL4558" s="170"/>
      <c r="AM4558" s="170"/>
      <c r="AN4558" s="170"/>
    </row>
    <row r="4559" spans="1:40" ht="52.5" customHeight="1" x14ac:dyDescent="0.2">
      <c r="A4559" s="170"/>
      <c r="B4559" s="170"/>
      <c r="C4559" s="170"/>
      <c r="D4559" s="170"/>
      <c r="E4559" s="170"/>
      <c r="F4559" s="170"/>
      <c r="G4559" s="170"/>
      <c r="H4559" s="170"/>
      <c r="I4559" s="170"/>
      <c r="J4559" s="170"/>
      <c r="K4559" s="170"/>
      <c r="L4559" s="170"/>
      <c r="M4559" s="170"/>
      <c r="N4559" s="170"/>
      <c r="O4559" s="170"/>
      <c r="P4559" s="170"/>
      <c r="Q4559" s="170"/>
      <c r="R4559" s="170"/>
      <c r="S4559" s="170"/>
      <c r="T4559" s="170"/>
      <c r="U4559" s="170"/>
      <c r="V4559" s="170"/>
      <c r="W4559" s="170"/>
      <c r="X4559" s="174"/>
      <c r="Y4559" s="170"/>
      <c r="Z4559" s="170"/>
      <c r="AA4559" s="170"/>
      <c r="AB4559" s="170"/>
      <c r="AC4559" s="170"/>
      <c r="AD4559" s="174"/>
      <c r="AE4559" s="170"/>
      <c r="AF4559" s="170"/>
      <c r="AI4559" s="170"/>
      <c r="AJ4559" s="170"/>
      <c r="AK4559" s="170"/>
      <c r="AL4559" s="170"/>
      <c r="AM4559" s="170"/>
      <c r="AN4559" s="170"/>
    </row>
    <row r="4560" spans="1:40" ht="52.5" customHeight="1" x14ac:dyDescent="0.2">
      <c r="A4560" s="170"/>
      <c r="B4560" s="170"/>
      <c r="C4560" s="170"/>
      <c r="D4560" s="170"/>
      <c r="E4560" s="170"/>
      <c r="F4560" s="170"/>
      <c r="G4560" s="170"/>
      <c r="H4560" s="170"/>
      <c r="I4560" s="170"/>
      <c r="J4560" s="170"/>
      <c r="K4560" s="170"/>
      <c r="L4560" s="170"/>
      <c r="M4560" s="170"/>
      <c r="N4560" s="170"/>
      <c r="O4560" s="170"/>
      <c r="P4560" s="170"/>
      <c r="Q4560" s="170"/>
      <c r="R4560" s="170"/>
      <c r="S4560" s="170"/>
      <c r="T4560" s="170"/>
      <c r="U4560" s="170"/>
      <c r="V4560" s="170"/>
      <c r="W4560" s="170"/>
      <c r="X4560" s="174"/>
      <c r="Y4560" s="170"/>
      <c r="Z4560" s="170"/>
      <c r="AA4560" s="170"/>
      <c r="AB4560" s="170"/>
      <c r="AC4560" s="170"/>
      <c r="AD4560" s="174"/>
      <c r="AE4560" s="170"/>
      <c r="AF4560" s="170"/>
      <c r="AI4560" s="170"/>
      <c r="AJ4560" s="170"/>
      <c r="AK4560" s="170"/>
      <c r="AL4560" s="170"/>
      <c r="AM4560" s="170"/>
      <c r="AN4560" s="170"/>
    </row>
    <row r="4561" spans="1:40" ht="52.5" customHeight="1" x14ac:dyDescent="0.2">
      <c r="A4561" s="170"/>
      <c r="B4561" s="170"/>
      <c r="C4561" s="170"/>
      <c r="D4561" s="170"/>
      <c r="E4561" s="170"/>
      <c r="F4561" s="170"/>
      <c r="G4561" s="170"/>
      <c r="H4561" s="170"/>
      <c r="I4561" s="170"/>
      <c r="J4561" s="170"/>
      <c r="K4561" s="170"/>
      <c r="L4561" s="170"/>
      <c r="M4561" s="170"/>
      <c r="N4561" s="170"/>
      <c r="O4561" s="170"/>
      <c r="P4561" s="170"/>
      <c r="Q4561" s="170"/>
      <c r="R4561" s="170"/>
      <c r="S4561" s="170"/>
      <c r="T4561" s="170"/>
      <c r="U4561" s="170"/>
      <c r="V4561" s="170"/>
      <c r="W4561" s="170"/>
      <c r="X4561" s="174"/>
      <c r="Y4561" s="170"/>
      <c r="Z4561" s="170"/>
      <c r="AA4561" s="170"/>
      <c r="AB4561" s="170"/>
      <c r="AC4561" s="170"/>
      <c r="AD4561" s="174"/>
      <c r="AE4561" s="170"/>
      <c r="AF4561" s="170"/>
      <c r="AI4561" s="170"/>
      <c r="AJ4561" s="170"/>
      <c r="AK4561" s="170"/>
      <c r="AL4561" s="170"/>
      <c r="AM4561" s="170"/>
      <c r="AN4561" s="170"/>
    </row>
    <row r="4562" spans="1:40" ht="52.5" customHeight="1" x14ac:dyDescent="0.2">
      <c r="A4562" s="170"/>
      <c r="B4562" s="170"/>
      <c r="C4562" s="170"/>
      <c r="D4562" s="170"/>
      <c r="E4562" s="170"/>
      <c r="F4562" s="170"/>
      <c r="G4562" s="170"/>
      <c r="H4562" s="170"/>
      <c r="I4562" s="170"/>
      <c r="J4562" s="170"/>
      <c r="K4562" s="170"/>
      <c r="L4562" s="170"/>
      <c r="M4562" s="170"/>
      <c r="N4562" s="170"/>
      <c r="O4562" s="170"/>
      <c r="P4562" s="170"/>
      <c r="Q4562" s="170"/>
      <c r="R4562" s="170"/>
      <c r="S4562" s="170"/>
      <c r="T4562" s="170"/>
      <c r="U4562" s="170"/>
      <c r="V4562" s="170"/>
      <c r="W4562" s="170"/>
      <c r="X4562" s="174"/>
      <c r="Y4562" s="170"/>
      <c r="Z4562" s="170"/>
      <c r="AA4562" s="170"/>
      <c r="AB4562" s="170"/>
      <c r="AC4562" s="170"/>
      <c r="AD4562" s="174"/>
      <c r="AE4562" s="170"/>
      <c r="AF4562" s="170"/>
      <c r="AI4562" s="170"/>
      <c r="AJ4562" s="170"/>
      <c r="AK4562" s="170"/>
      <c r="AL4562" s="170"/>
      <c r="AM4562" s="170"/>
      <c r="AN4562" s="170"/>
    </row>
    <row r="4563" spans="1:40" ht="52.5" customHeight="1" x14ac:dyDescent="0.2">
      <c r="A4563" s="170"/>
      <c r="B4563" s="170"/>
      <c r="C4563" s="170"/>
      <c r="D4563" s="170"/>
      <c r="E4563" s="170"/>
      <c r="F4563" s="170"/>
      <c r="G4563" s="170"/>
      <c r="H4563" s="170"/>
      <c r="I4563" s="170"/>
      <c r="J4563" s="170"/>
      <c r="K4563" s="170"/>
      <c r="L4563" s="170"/>
      <c r="M4563" s="170"/>
      <c r="N4563" s="170"/>
      <c r="O4563" s="170"/>
      <c r="P4563" s="170"/>
      <c r="Q4563" s="170"/>
      <c r="R4563" s="170"/>
      <c r="S4563" s="170"/>
      <c r="T4563" s="170"/>
      <c r="U4563" s="170"/>
      <c r="V4563" s="170"/>
      <c r="W4563" s="170"/>
      <c r="X4563" s="174"/>
      <c r="Y4563" s="170"/>
      <c r="Z4563" s="170"/>
      <c r="AA4563" s="170"/>
      <c r="AB4563" s="170"/>
      <c r="AC4563" s="170"/>
      <c r="AD4563" s="174"/>
      <c r="AE4563" s="170"/>
      <c r="AF4563" s="170"/>
      <c r="AI4563" s="170"/>
      <c r="AJ4563" s="170"/>
      <c r="AK4563" s="170"/>
      <c r="AL4563" s="170"/>
      <c r="AM4563" s="170"/>
      <c r="AN4563" s="170"/>
    </row>
    <row r="4564" spans="1:40" ht="52.5" customHeight="1" x14ac:dyDescent="0.2">
      <c r="A4564" s="170"/>
      <c r="B4564" s="170"/>
      <c r="C4564" s="170"/>
      <c r="D4564" s="170"/>
      <c r="E4564" s="170"/>
      <c r="F4564" s="170"/>
      <c r="G4564" s="170"/>
      <c r="H4564" s="170"/>
      <c r="I4564" s="170"/>
      <c r="J4564" s="170"/>
      <c r="K4564" s="170"/>
      <c r="L4564" s="170"/>
      <c r="M4564" s="170"/>
      <c r="N4564" s="170"/>
      <c r="O4564" s="170"/>
      <c r="P4564" s="170"/>
      <c r="Q4564" s="170"/>
      <c r="R4564" s="170"/>
      <c r="S4564" s="170"/>
      <c r="T4564" s="170"/>
      <c r="U4564" s="170"/>
      <c r="V4564" s="170"/>
      <c r="W4564" s="170"/>
      <c r="X4564" s="174"/>
      <c r="Y4564" s="170"/>
      <c r="Z4564" s="170"/>
      <c r="AA4564" s="170"/>
      <c r="AB4564" s="170"/>
      <c r="AC4564" s="170"/>
      <c r="AD4564" s="174"/>
      <c r="AE4564" s="170"/>
      <c r="AF4564" s="170"/>
      <c r="AI4564" s="170"/>
      <c r="AJ4564" s="170"/>
      <c r="AK4564" s="170"/>
      <c r="AL4564" s="170"/>
      <c r="AM4564" s="170"/>
      <c r="AN4564" s="170"/>
    </row>
    <row r="4565" spans="1:40" ht="52.5" customHeight="1" x14ac:dyDescent="0.2">
      <c r="A4565" s="170"/>
      <c r="B4565" s="170"/>
      <c r="C4565" s="170"/>
      <c r="D4565" s="170"/>
      <c r="E4565" s="170"/>
      <c r="F4565" s="170"/>
      <c r="G4565" s="170"/>
      <c r="H4565" s="170"/>
      <c r="I4565" s="170"/>
      <c r="J4565" s="170"/>
      <c r="K4565" s="170"/>
      <c r="L4565" s="170"/>
      <c r="M4565" s="170"/>
      <c r="N4565" s="170"/>
      <c r="O4565" s="170"/>
      <c r="P4565" s="170"/>
      <c r="Q4565" s="170"/>
      <c r="R4565" s="170"/>
      <c r="S4565" s="170"/>
      <c r="T4565" s="170"/>
      <c r="U4565" s="170"/>
      <c r="V4565" s="170"/>
      <c r="W4565" s="170"/>
      <c r="X4565" s="174"/>
      <c r="Y4565" s="170"/>
      <c r="Z4565" s="170"/>
      <c r="AA4565" s="170"/>
      <c r="AB4565" s="170"/>
      <c r="AC4565" s="170"/>
      <c r="AD4565" s="174"/>
      <c r="AE4565" s="170"/>
      <c r="AF4565" s="170"/>
      <c r="AI4565" s="170"/>
      <c r="AJ4565" s="170"/>
      <c r="AK4565" s="170"/>
      <c r="AL4565" s="170"/>
      <c r="AM4565" s="170"/>
      <c r="AN4565" s="170"/>
    </row>
    <row r="4566" spans="1:40" ht="52.5" customHeight="1" x14ac:dyDescent="0.2">
      <c r="A4566" s="170"/>
      <c r="B4566" s="170"/>
      <c r="C4566" s="170"/>
      <c r="D4566" s="170"/>
      <c r="E4566" s="170"/>
      <c r="F4566" s="170"/>
      <c r="G4566" s="170"/>
      <c r="H4566" s="170"/>
      <c r="I4566" s="170"/>
      <c r="J4566" s="170"/>
      <c r="K4566" s="170"/>
      <c r="L4566" s="170"/>
      <c r="M4566" s="170"/>
      <c r="N4566" s="170"/>
      <c r="O4566" s="170"/>
      <c r="P4566" s="170"/>
      <c r="Q4566" s="170"/>
      <c r="R4566" s="170"/>
      <c r="S4566" s="170"/>
      <c r="T4566" s="170"/>
      <c r="U4566" s="170"/>
      <c r="V4566" s="170"/>
      <c r="W4566" s="170"/>
      <c r="X4566" s="174"/>
      <c r="Y4566" s="170"/>
      <c r="Z4566" s="170"/>
      <c r="AA4566" s="170"/>
      <c r="AB4566" s="170"/>
      <c r="AC4566" s="170"/>
      <c r="AD4566" s="174"/>
      <c r="AE4566" s="170"/>
      <c r="AF4566" s="170"/>
      <c r="AI4566" s="170"/>
      <c r="AJ4566" s="170"/>
      <c r="AK4566" s="170"/>
      <c r="AL4566" s="170"/>
      <c r="AM4566" s="170"/>
      <c r="AN4566" s="170"/>
    </row>
    <row r="4567" spans="1:40" ht="52.5" customHeight="1" x14ac:dyDescent="0.2">
      <c r="A4567" s="170"/>
      <c r="B4567" s="170"/>
      <c r="C4567" s="170"/>
      <c r="D4567" s="170"/>
      <c r="E4567" s="170"/>
      <c r="F4567" s="170"/>
      <c r="G4567" s="170"/>
      <c r="H4567" s="170"/>
      <c r="I4567" s="170"/>
      <c r="J4567" s="170"/>
      <c r="K4567" s="170"/>
      <c r="L4567" s="170"/>
      <c r="M4567" s="170"/>
      <c r="N4567" s="170"/>
      <c r="O4567" s="170"/>
      <c r="P4567" s="170"/>
      <c r="Q4567" s="170"/>
      <c r="R4567" s="170"/>
      <c r="S4567" s="170"/>
      <c r="T4567" s="170"/>
      <c r="U4567" s="170"/>
      <c r="V4567" s="170"/>
      <c r="W4567" s="170"/>
      <c r="X4567" s="174"/>
      <c r="Y4567" s="170"/>
      <c r="Z4567" s="170"/>
      <c r="AA4567" s="170"/>
      <c r="AB4567" s="170"/>
      <c r="AC4567" s="170"/>
      <c r="AD4567" s="174"/>
      <c r="AE4567" s="170"/>
      <c r="AF4567" s="170"/>
      <c r="AI4567" s="170"/>
      <c r="AJ4567" s="170"/>
      <c r="AK4567" s="170"/>
      <c r="AL4567" s="170"/>
      <c r="AM4567" s="170"/>
      <c r="AN4567" s="170"/>
    </row>
    <row r="4568" spans="1:40" ht="52.5" customHeight="1" x14ac:dyDescent="0.2">
      <c r="A4568" s="170"/>
      <c r="B4568" s="170"/>
      <c r="C4568" s="170"/>
      <c r="D4568" s="170"/>
      <c r="E4568" s="170"/>
      <c r="F4568" s="170"/>
      <c r="G4568" s="170"/>
      <c r="H4568" s="170"/>
      <c r="I4568" s="170"/>
      <c r="J4568" s="170"/>
      <c r="K4568" s="170"/>
      <c r="L4568" s="170"/>
      <c r="M4568" s="170"/>
      <c r="N4568" s="170"/>
      <c r="O4568" s="170"/>
      <c r="P4568" s="170"/>
      <c r="Q4568" s="170"/>
      <c r="R4568" s="170"/>
      <c r="S4568" s="170"/>
      <c r="T4568" s="170"/>
      <c r="U4568" s="170"/>
      <c r="V4568" s="170"/>
      <c r="W4568" s="170"/>
      <c r="X4568" s="174"/>
      <c r="Y4568" s="170"/>
      <c r="Z4568" s="170"/>
      <c r="AA4568" s="170"/>
      <c r="AB4568" s="170"/>
      <c r="AC4568" s="170"/>
      <c r="AD4568" s="174"/>
      <c r="AE4568" s="170"/>
      <c r="AF4568" s="170"/>
      <c r="AI4568" s="170"/>
      <c r="AJ4568" s="170"/>
      <c r="AK4568" s="170"/>
      <c r="AL4568" s="170"/>
      <c r="AM4568" s="170"/>
      <c r="AN4568" s="170"/>
    </row>
    <row r="4569" spans="1:40" ht="52.5" customHeight="1" x14ac:dyDescent="0.2">
      <c r="A4569" s="170"/>
      <c r="B4569" s="170"/>
      <c r="C4569" s="170"/>
      <c r="D4569" s="170"/>
      <c r="E4569" s="170"/>
      <c r="F4569" s="170"/>
      <c r="G4569" s="170"/>
      <c r="H4569" s="170"/>
      <c r="I4569" s="170"/>
      <c r="J4569" s="170"/>
      <c r="K4569" s="170"/>
      <c r="L4569" s="170"/>
      <c r="M4569" s="170"/>
      <c r="N4569" s="170"/>
      <c r="O4569" s="170"/>
      <c r="P4569" s="170"/>
      <c r="Q4569" s="170"/>
      <c r="R4569" s="170"/>
      <c r="S4569" s="170"/>
      <c r="T4569" s="170"/>
      <c r="U4569" s="170"/>
      <c r="V4569" s="170"/>
      <c r="W4569" s="170"/>
      <c r="X4569" s="174"/>
      <c r="Y4569" s="170"/>
      <c r="Z4569" s="170"/>
      <c r="AA4569" s="170"/>
      <c r="AB4569" s="170"/>
      <c r="AC4569" s="170"/>
      <c r="AD4569" s="174"/>
      <c r="AE4569" s="170"/>
      <c r="AF4569" s="170"/>
      <c r="AI4569" s="170"/>
      <c r="AJ4569" s="170"/>
      <c r="AK4569" s="170"/>
      <c r="AL4569" s="170"/>
      <c r="AM4569" s="170"/>
      <c r="AN4569" s="170"/>
    </row>
    <row r="4570" spans="1:40" ht="52.5" customHeight="1" x14ac:dyDescent="0.2">
      <c r="A4570" s="170"/>
      <c r="B4570" s="170"/>
      <c r="C4570" s="170"/>
      <c r="D4570" s="170"/>
      <c r="E4570" s="170"/>
      <c r="F4570" s="170"/>
      <c r="G4570" s="170"/>
      <c r="H4570" s="170"/>
      <c r="I4570" s="170"/>
      <c r="J4570" s="170"/>
      <c r="K4570" s="170"/>
      <c r="L4570" s="170"/>
      <c r="M4570" s="170"/>
      <c r="N4570" s="170"/>
      <c r="O4570" s="170"/>
      <c r="P4570" s="170"/>
      <c r="Q4570" s="170"/>
      <c r="R4570" s="170"/>
      <c r="S4570" s="170"/>
      <c r="T4570" s="170"/>
      <c r="U4570" s="170"/>
      <c r="V4570" s="170"/>
      <c r="W4570" s="170"/>
      <c r="X4570" s="174"/>
      <c r="Y4570" s="170"/>
      <c r="Z4570" s="170"/>
      <c r="AA4570" s="170"/>
      <c r="AB4570" s="170"/>
      <c r="AC4570" s="170"/>
      <c r="AD4570" s="174"/>
      <c r="AE4570" s="170"/>
      <c r="AF4570" s="170"/>
      <c r="AI4570" s="170"/>
      <c r="AJ4570" s="170"/>
      <c r="AK4570" s="170"/>
      <c r="AL4570" s="170"/>
      <c r="AM4570" s="170"/>
      <c r="AN4570" s="170"/>
    </row>
    <row r="4571" spans="1:40" ht="52.5" customHeight="1" x14ac:dyDescent="0.2">
      <c r="A4571" s="170"/>
      <c r="B4571" s="170"/>
      <c r="C4571" s="170"/>
      <c r="D4571" s="170"/>
      <c r="E4571" s="170"/>
      <c r="F4571" s="170"/>
      <c r="G4571" s="170"/>
      <c r="H4571" s="170"/>
      <c r="I4571" s="170"/>
      <c r="J4571" s="170"/>
      <c r="K4571" s="170"/>
      <c r="L4571" s="170"/>
      <c r="M4571" s="170"/>
      <c r="N4571" s="170"/>
      <c r="O4571" s="170"/>
      <c r="P4571" s="170"/>
      <c r="Q4571" s="170"/>
      <c r="R4571" s="170"/>
      <c r="S4571" s="170"/>
      <c r="T4571" s="170"/>
      <c r="U4571" s="170"/>
      <c r="V4571" s="170"/>
      <c r="W4571" s="170"/>
      <c r="X4571" s="174"/>
      <c r="Y4571" s="170"/>
      <c r="Z4571" s="170"/>
      <c r="AA4571" s="170"/>
      <c r="AB4571" s="170"/>
      <c r="AC4571" s="170"/>
      <c r="AD4571" s="174"/>
      <c r="AE4571" s="170"/>
      <c r="AF4571" s="170"/>
      <c r="AI4571" s="170"/>
      <c r="AJ4571" s="170"/>
      <c r="AK4571" s="170"/>
      <c r="AL4571" s="170"/>
      <c r="AM4571" s="170"/>
      <c r="AN4571" s="170"/>
    </row>
    <row r="4572" spans="1:40" ht="52.5" customHeight="1" x14ac:dyDescent="0.2">
      <c r="A4572" s="170"/>
      <c r="B4572" s="170"/>
      <c r="C4572" s="170"/>
      <c r="D4572" s="170"/>
      <c r="E4572" s="170"/>
      <c r="F4572" s="170"/>
      <c r="G4572" s="170"/>
      <c r="H4572" s="170"/>
      <c r="I4572" s="170"/>
      <c r="J4572" s="170"/>
      <c r="K4572" s="170"/>
      <c r="L4572" s="170"/>
      <c r="M4572" s="170"/>
      <c r="N4572" s="170"/>
      <c r="O4572" s="170"/>
      <c r="P4572" s="170"/>
      <c r="Q4572" s="170"/>
      <c r="R4572" s="170"/>
      <c r="S4572" s="170"/>
      <c r="T4572" s="170"/>
      <c r="U4572" s="170"/>
      <c r="V4572" s="170"/>
      <c r="W4572" s="170"/>
      <c r="X4572" s="174"/>
      <c r="Y4572" s="170"/>
      <c r="Z4572" s="170"/>
      <c r="AA4572" s="170"/>
      <c r="AB4572" s="170"/>
      <c r="AC4572" s="170"/>
      <c r="AD4572" s="174"/>
      <c r="AE4572" s="170"/>
      <c r="AF4572" s="170"/>
      <c r="AI4572" s="170"/>
      <c r="AJ4572" s="170"/>
      <c r="AK4572" s="170"/>
      <c r="AL4572" s="170"/>
      <c r="AM4572" s="170"/>
      <c r="AN4572" s="170"/>
    </row>
    <row r="4573" spans="1:40" ht="52.5" customHeight="1" x14ac:dyDescent="0.2">
      <c r="A4573" s="170"/>
      <c r="B4573" s="170"/>
      <c r="C4573" s="170"/>
      <c r="D4573" s="170"/>
      <c r="E4573" s="170"/>
      <c r="F4573" s="170"/>
      <c r="G4573" s="170"/>
      <c r="H4573" s="170"/>
      <c r="I4573" s="170"/>
      <c r="J4573" s="170"/>
      <c r="K4573" s="170"/>
      <c r="L4573" s="170"/>
      <c r="M4573" s="170"/>
      <c r="N4573" s="170"/>
      <c r="O4573" s="170"/>
      <c r="P4573" s="170"/>
      <c r="Q4573" s="170"/>
      <c r="R4573" s="170"/>
      <c r="S4573" s="170"/>
      <c r="T4573" s="170"/>
      <c r="U4573" s="170"/>
      <c r="V4573" s="170"/>
      <c r="W4573" s="170"/>
      <c r="X4573" s="174"/>
      <c r="Y4573" s="170"/>
      <c r="Z4573" s="170"/>
      <c r="AA4573" s="170"/>
      <c r="AB4573" s="170"/>
      <c r="AC4573" s="170"/>
      <c r="AD4573" s="174"/>
      <c r="AE4573" s="170"/>
      <c r="AF4573" s="170"/>
      <c r="AI4573" s="170"/>
      <c r="AJ4573" s="170"/>
      <c r="AK4573" s="170"/>
      <c r="AL4573" s="170"/>
      <c r="AM4573" s="170"/>
      <c r="AN4573" s="170"/>
    </row>
    <row r="4574" spans="1:40" ht="52.5" customHeight="1" x14ac:dyDescent="0.2">
      <c r="A4574" s="170"/>
      <c r="B4574" s="170"/>
      <c r="C4574" s="170"/>
      <c r="D4574" s="170"/>
      <c r="E4574" s="170"/>
      <c r="F4574" s="170"/>
      <c r="G4574" s="170"/>
      <c r="H4574" s="170"/>
      <c r="I4574" s="170"/>
      <c r="J4574" s="170"/>
      <c r="K4574" s="170"/>
      <c r="L4574" s="170"/>
      <c r="M4574" s="170"/>
      <c r="N4574" s="170"/>
      <c r="O4574" s="170"/>
      <c r="P4574" s="170"/>
      <c r="Q4574" s="170"/>
      <c r="R4574" s="170"/>
      <c r="S4574" s="170"/>
      <c r="T4574" s="170"/>
      <c r="U4574" s="170"/>
      <c r="V4574" s="170"/>
      <c r="W4574" s="170"/>
      <c r="X4574" s="174"/>
      <c r="Y4574" s="170"/>
      <c r="Z4574" s="170"/>
      <c r="AA4574" s="170"/>
      <c r="AB4574" s="170"/>
      <c r="AC4574" s="170"/>
      <c r="AD4574" s="174"/>
      <c r="AE4574" s="170"/>
      <c r="AF4574" s="170"/>
      <c r="AI4574" s="170"/>
      <c r="AJ4574" s="170"/>
      <c r="AK4574" s="170"/>
      <c r="AL4574" s="170"/>
      <c r="AM4574" s="170"/>
      <c r="AN4574" s="170"/>
    </row>
    <row r="4575" spans="1:40" ht="52.5" customHeight="1" x14ac:dyDescent="0.2">
      <c r="A4575" s="170"/>
      <c r="B4575" s="170"/>
      <c r="C4575" s="170"/>
      <c r="D4575" s="170"/>
      <c r="E4575" s="170"/>
      <c r="F4575" s="170"/>
      <c r="G4575" s="170"/>
      <c r="H4575" s="170"/>
      <c r="I4575" s="170"/>
      <c r="J4575" s="170"/>
      <c r="K4575" s="170"/>
      <c r="L4575" s="170"/>
      <c r="M4575" s="170"/>
      <c r="N4575" s="170"/>
      <c r="O4575" s="170"/>
      <c r="P4575" s="170"/>
      <c r="Q4575" s="170"/>
      <c r="R4575" s="170"/>
      <c r="S4575" s="170"/>
      <c r="T4575" s="170"/>
      <c r="U4575" s="170"/>
      <c r="V4575" s="170"/>
      <c r="W4575" s="170"/>
      <c r="X4575" s="174"/>
      <c r="Y4575" s="170"/>
      <c r="Z4575" s="170"/>
      <c r="AA4575" s="170"/>
      <c r="AB4575" s="170"/>
      <c r="AC4575" s="170"/>
      <c r="AD4575" s="174"/>
      <c r="AE4575" s="170"/>
      <c r="AF4575" s="170"/>
      <c r="AI4575" s="170"/>
      <c r="AJ4575" s="170"/>
      <c r="AK4575" s="170"/>
      <c r="AL4575" s="170"/>
      <c r="AM4575" s="170"/>
      <c r="AN4575" s="170"/>
    </row>
    <row r="4576" spans="1:40" ht="52.5" customHeight="1" x14ac:dyDescent="0.2">
      <c r="A4576" s="170"/>
      <c r="B4576" s="170"/>
      <c r="C4576" s="170"/>
      <c r="D4576" s="170"/>
      <c r="E4576" s="170"/>
      <c r="F4576" s="170"/>
      <c r="G4576" s="170"/>
      <c r="H4576" s="170"/>
      <c r="I4576" s="170"/>
      <c r="J4576" s="170"/>
      <c r="K4576" s="170"/>
      <c r="L4576" s="170"/>
      <c r="M4576" s="170"/>
      <c r="N4576" s="170"/>
      <c r="O4576" s="170"/>
      <c r="P4576" s="170"/>
      <c r="Q4576" s="170"/>
      <c r="R4576" s="170"/>
      <c r="S4576" s="170"/>
      <c r="T4576" s="170"/>
      <c r="U4576" s="170"/>
      <c r="V4576" s="170"/>
      <c r="W4576" s="170"/>
      <c r="X4576" s="174"/>
      <c r="Y4576" s="170"/>
      <c r="Z4576" s="170"/>
      <c r="AA4576" s="170"/>
      <c r="AB4576" s="170"/>
      <c r="AC4576" s="170"/>
      <c r="AD4576" s="174"/>
      <c r="AE4576" s="170"/>
      <c r="AF4576" s="170"/>
      <c r="AI4576" s="170"/>
      <c r="AJ4576" s="170"/>
      <c r="AK4576" s="170"/>
      <c r="AL4576" s="170"/>
      <c r="AM4576" s="170"/>
      <c r="AN4576" s="170"/>
    </row>
    <row r="4577" spans="1:40" ht="52.5" customHeight="1" x14ac:dyDescent="0.2">
      <c r="A4577" s="170"/>
      <c r="B4577" s="170"/>
      <c r="C4577" s="170"/>
      <c r="D4577" s="170"/>
      <c r="E4577" s="170"/>
      <c r="F4577" s="170"/>
      <c r="G4577" s="170"/>
      <c r="H4577" s="170"/>
      <c r="I4577" s="170"/>
      <c r="J4577" s="170"/>
      <c r="K4577" s="170"/>
      <c r="L4577" s="170"/>
      <c r="M4577" s="170"/>
      <c r="N4577" s="170"/>
      <c r="O4577" s="170"/>
      <c r="P4577" s="170"/>
      <c r="Q4577" s="170"/>
      <c r="R4577" s="170"/>
      <c r="S4577" s="170"/>
      <c r="T4577" s="170"/>
      <c r="U4577" s="170"/>
      <c r="V4577" s="170"/>
      <c r="W4577" s="170"/>
      <c r="X4577" s="174"/>
      <c r="Y4577" s="170"/>
      <c r="Z4577" s="170"/>
      <c r="AA4577" s="170"/>
      <c r="AB4577" s="170"/>
      <c r="AC4577" s="170"/>
      <c r="AD4577" s="174"/>
      <c r="AE4577" s="170"/>
      <c r="AF4577" s="170"/>
      <c r="AI4577" s="170"/>
      <c r="AJ4577" s="170"/>
      <c r="AK4577" s="170"/>
      <c r="AL4577" s="170"/>
      <c r="AM4577" s="170"/>
      <c r="AN4577" s="170"/>
    </row>
    <row r="4578" spans="1:40" ht="52.5" customHeight="1" x14ac:dyDescent="0.2">
      <c r="A4578" s="170"/>
      <c r="B4578" s="170"/>
      <c r="C4578" s="170"/>
      <c r="D4578" s="170"/>
      <c r="E4578" s="170"/>
      <c r="F4578" s="170"/>
      <c r="G4578" s="170"/>
      <c r="H4578" s="170"/>
      <c r="I4578" s="170"/>
      <c r="J4578" s="170"/>
      <c r="K4578" s="170"/>
      <c r="L4578" s="170"/>
      <c r="M4578" s="170"/>
      <c r="N4578" s="170"/>
      <c r="O4578" s="170"/>
      <c r="P4578" s="170"/>
      <c r="Q4578" s="170"/>
      <c r="R4578" s="170"/>
      <c r="S4578" s="170"/>
      <c r="T4578" s="170"/>
      <c r="U4578" s="170"/>
      <c r="V4578" s="170"/>
      <c r="W4578" s="170"/>
      <c r="X4578" s="174"/>
      <c r="Y4578" s="170"/>
      <c r="Z4578" s="170"/>
      <c r="AA4578" s="170"/>
      <c r="AB4578" s="170"/>
      <c r="AC4578" s="170"/>
      <c r="AD4578" s="174"/>
      <c r="AE4578" s="170"/>
      <c r="AF4578" s="170"/>
      <c r="AI4578" s="170"/>
      <c r="AJ4578" s="170"/>
      <c r="AK4578" s="170"/>
      <c r="AL4578" s="170"/>
      <c r="AM4578" s="170"/>
      <c r="AN4578" s="170"/>
    </row>
    <row r="4579" spans="1:40" ht="52.5" customHeight="1" x14ac:dyDescent="0.2">
      <c r="A4579" s="170"/>
      <c r="B4579" s="170"/>
      <c r="C4579" s="170"/>
      <c r="D4579" s="170"/>
      <c r="E4579" s="170"/>
      <c r="F4579" s="170"/>
      <c r="G4579" s="170"/>
      <c r="H4579" s="170"/>
      <c r="I4579" s="170"/>
      <c r="J4579" s="170"/>
      <c r="K4579" s="170"/>
      <c r="L4579" s="170"/>
      <c r="M4579" s="170"/>
      <c r="N4579" s="170"/>
      <c r="O4579" s="170"/>
      <c r="P4579" s="170"/>
      <c r="Q4579" s="170"/>
      <c r="R4579" s="170"/>
      <c r="S4579" s="170"/>
      <c r="T4579" s="170"/>
      <c r="U4579" s="170"/>
      <c r="V4579" s="170"/>
      <c r="W4579" s="170"/>
      <c r="X4579" s="174"/>
      <c r="Y4579" s="170"/>
      <c r="Z4579" s="170"/>
      <c r="AA4579" s="170"/>
      <c r="AB4579" s="170"/>
      <c r="AC4579" s="170"/>
      <c r="AD4579" s="174"/>
      <c r="AE4579" s="170"/>
      <c r="AF4579" s="170"/>
      <c r="AI4579" s="170"/>
      <c r="AJ4579" s="170"/>
      <c r="AK4579" s="170"/>
      <c r="AL4579" s="170"/>
      <c r="AM4579" s="170"/>
      <c r="AN4579" s="170"/>
    </row>
    <row r="4580" spans="1:40" ht="52.5" customHeight="1" x14ac:dyDescent="0.2">
      <c r="A4580" s="170"/>
      <c r="B4580" s="170"/>
      <c r="C4580" s="170"/>
      <c r="D4580" s="170"/>
      <c r="E4580" s="170"/>
      <c r="F4580" s="170"/>
      <c r="G4580" s="170"/>
      <c r="H4580" s="170"/>
      <c r="I4580" s="170"/>
      <c r="J4580" s="170"/>
      <c r="K4580" s="170"/>
      <c r="L4580" s="170"/>
      <c r="M4580" s="170"/>
      <c r="N4580" s="170"/>
      <c r="O4580" s="170"/>
      <c r="P4580" s="170"/>
      <c r="Q4580" s="170"/>
      <c r="R4580" s="170"/>
      <c r="S4580" s="170"/>
      <c r="T4580" s="170"/>
      <c r="U4580" s="170"/>
      <c r="V4580" s="170"/>
      <c r="W4580" s="170"/>
      <c r="X4580" s="174"/>
      <c r="Y4580" s="170"/>
      <c r="Z4580" s="170"/>
      <c r="AA4580" s="170"/>
      <c r="AB4580" s="170"/>
      <c r="AC4580" s="170"/>
      <c r="AD4580" s="174"/>
      <c r="AE4580" s="170"/>
      <c r="AF4580" s="170"/>
      <c r="AI4580" s="170"/>
      <c r="AJ4580" s="170"/>
      <c r="AK4580" s="170"/>
      <c r="AL4580" s="170"/>
      <c r="AM4580" s="170"/>
      <c r="AN4580" s="170"/>
    </row>
    <row r="4581" spans="1:40" ht="52.5" customHeight="1" x14ac:dyDescent="0.2">
      <c r="A4581" s="170"/>
      <c r="B4581" s="170"/>
      <c r="C4581" s="170"/>
      <c r="D4581" s="170"/>
      <c r="E4581" s="170"/>
      <c r="F4581" s="170"/>
      <c r="G4581" s="170"/>
      <c r="H4581" s="170"/>
      <c r="I4581" s="170"/>
      <c r="J4581" s="170"/>
      <c r="K4581" s="170"/>
      <c r="L4581" s="170"/>
      <c r="M4581" s="170"/>
      <c r="N4581" s="170"/>
      <c r="O4581" s="170"/>
      <c r="P4581" s="170"/>
      <c r="Q4581" s="170"/>
      <c r="R4581" s="170"/>
      <c r="S4581" s="170"/>
      <c r="T4581" s="170"/>
      <c r="U4581" s="170"/>
      <c r="V4581" s="170"/>
      <c r="W4581" s="170"/>
      <c r="X4581" s="174"/>
      <c r="Y4581" s="170"/>
      <c r="Z4581" s="170"/>
      <c r="AA4581" s="170"/>
      <c r="AB4581" s="170"/>
      <c r="AC4581" s="170"/>
      <c r="AD4581" s="174"/>
      <c r="AE4581" s="170"/>
      <c r="AF4581" s="170"/>
      <c r="AI4581" s="170"/>
      <c r="AJ4581" s="170"/>
      <c r="AK4581" s="170"/>
      <c r="AL4581" s="170"/>
      <c r="AM4581" s="170"/>
      <c r="AN4581" s="170"/>
    </row>
    <row r="4582" spans="1:40" ht="52.5" customHeight="1" x14ac:dyDescent="0.2">
      <c r="A4582" s="170"/>
      <c r="B4582" s="170"/>
      <c r="C4582" s="170"/>
      <c r="D4582" s="170"/>
      <c r="E4582" s="170"/>
      <c r="F4582" s="170"/>
      <c r="G4582" s="170"/>
      <c r="H4582" s="170"/>
      <c r="I4582" s="170"/>
      <c r="J4582" s="170"/>
      <c r="K4582" s="170"/>
      <c r="L4582" s="170"/>
      <c r="M4582" s="170"/>
      <c r="N4582" s="170"/>
      <c r="O4582" s="170"/>
      <c r="P4582" s="170"/>
      <c r="Q4582" s="170"/>
      <c r="R4582" s="170"/>
      <c r="S4582" s="170"/>
      <c r="T4582" s="170"/>
      <c r="U4582" s="170"/>
      <c r="V4582" s="170"/>
      <c r="W4582" s="170"/>
      <c r="X4582" s="174"/>
      <c r="Y4582" s="170"/>
      <c r="Z4582" s="170"/>
      <c r="AA4582" s="170"/>
      <c r="AB4582" s="170"/>
      <c r="AC4582" s="170"/>
      <c r="AD4582" s="174"/>
      <c r="AE4582" s="170"/>
      <c r="AF4582" s="170"/>
      <c r="AI4582" s="170"/>
      <c r="AJ4582" s="170"/>
      <c r="AK4582" s="170"/>
      <c r="AL4582" s="170"/>
      <c r="AM4582" s="170"/>
      <c r="AN4582" s="170"/>
    </row>
    <row r="4583" spans="1:40" ht="52.5" customHeight="1" x14ac:dyDescent="0.2">
      <c r="A4583" s="170"/>
      <c r="B4583" s="170"/>
      <c r="C4583" s="170"/>
      <c r="D4583" s="170"/>
      <c r="E4583" s="170"/>
      <c r="F4583" s="170"/>
      <c r="G4583" s="170"/>
      <c r="H4583" s="170"/>
      <c r="I4583" s="170"/>
      <c r="J4583" s="170"/>
      <c r="K4583" s="170"/>
      <c r="L4583" s="170"/>
      <c r="M4583" s="170"/>
      <c r="N4583" s="170"/>
      <c r="O4583" s="170"/>
      <c r="P4583" s="170"/>
      <c r="Q4583" s="170"/>
      <c r="R4583" s="170"/>
      <c r="S4583" s="170"/>
      <c r="T4583" s="170"/>
      <c r="U4583" s="170"/>
      <c r="V4583" s="170"/>
      <c r="W4583" s="170"/>
      <c r="X4583" s="174"/>
      <c r="Y4583" s="170"/>
      <c r="Z4583" s="170"/>
      <c r="AA4583" s="170"/>
      <c r="AB4583" s="170"/>
      <c r="AC4583" s="170"/>
      <c r="AD4583" s="174"/>
      <c r="AE4583" s="170"/>
      <c r="AF4583" s="170"/>
      <c r="AI4583" s="170"/>
      <c r="AJ4583" s="170"/>
      <c r="AK4583" s="170"/>
      <c r="AL4583" s="170"/>
      <c r="AM4583" s="170"/>
      <c r="AN4583" s="170"/>
    </row>
    <row r="4584" spans="1:40" ht="52.5" customHeight="1" x14ac:dyDescent="0.2">
      <c r="A4584" s="170"/>
      <c r="B4584" s="170"/>
      <c r="C4584" s="170"/>
      <c r="D4584" s="170"/>
      <c r="E4584" s="170"/>
      <c r="F4584" s="170"/>
      <c r="G4584" s="170"/>
      <c r="H4584" s="170"/>
      <c r="I4584" s="170"/>
      <c r="J4584" s="170"/>
      <c r="K4584" s="170"/>
      <c r="L4584" s="170"/>
      <c r="M4584" s="170"/>
      <c r="N4584" s="170"/>
      <c r="O4584" s="170"/>
      <c r="P4584" s="170"/>
      <c r="Q4584" s="170"/>
      <c r="R4584" s="170"/>
      <c r="S4584" s="170"/>
      <c r="T4584" s="170"/>
      <c r="U4584" s="170"/>
      <c r="V4584" s="170"/>
      <c r="W4584" s="170"/>
      <c r="X4584" s="174"/>
      <c r="Y4584" s="170"/>
      <c r="Z4584" s="170"/>
      <c r="AA4584" s="170"/>
      <c r="AB4584" s="170"/>
      <c r="AC4584" s="170"/>
      <c r="AD4584" s="174"/>
      <c r="AE4584" s="170"/>
      <c r="AF4584" s="170"/>
      <c r="AI4584" s="170"/>
      <c r="AJ4584" s="170"/>
      <c r="AK4584" s="170"/>
      <c r="AL4584" s="170"/>
      <c r="AM4584" s="170"/>
      <c r="AN4584" s="170"/>
    </row>
    <row r="4585" spans="1:40" ht="52.5" customHeight="1" x14ac:dyDescent="0.2">
      <c r="A4585" s="170"/>
      <c r="B4585" s="170"/>
      <c r="C4585" s="170"/>
      <c r="D4585" s="170"/>
      <c r="E4585" s="170"/>
      <c r="F4585" s="170"/>
      <c r="G4585" s="170"/>
      <c r="H4585" s="170"/>
      <c r="I4585" s="170"/>
      <c r="J4585" s="170"/>
      <c r="K4585" s="170"/>
      <c r="L4585" s="170"/>
      <c r="M4585" s="170"/>
      <c r="N4585" s="170"/>
      <c r="O4585" s="170"/>
      <c r="P4585" s="170"/>
      <c r="Q4585" s="170"/>
      <c r="R4585" s="170"/>
      <c r="S4585" s="170"/>
      <c r="T4585" s="170"/>
      <c r="U4585" s="170"/>
      <c r="V4585" s="170"/>
      <c r="W4585" s="170"/>
      <c r="X4585" s="174"/>
      <c r="Y4585" s="170"/>
      <c r="Z4585" s="170"/>
      <c r="AA4585" s="170"/>
      <c r="AB4585" s="170"/>
      <c r="AC4585" s="170"/>
      <c r="AD4585" s="174"/>
      <c r="AE4585" s="170"/>
      <c r="AF4585" s="170"/>
      <c r="AI4585" s="170"/>
      <c r="AJ4585" s="170"/>
      <c r="AK4585" s="170"/>
      <c r="AL4585" s="170"/>
      <c r="AM4585" s="170"/>
      <c r="AN4585" s="170"/>
    </row>
    <row r="4586" spans="1:40" ht="52.5" customHeight="1" x14ac:dyDescent="0.2">
      <c r="A4586" s="170"/>
      <c r="B4586" s="170"/>
      <c r="C4586" s="170"/>
      <c r="D4586" s="170"/>
      <c r="E4586" s="170"/>
      <c r="F4586" s="170"/>
      <c r="G4586" s="170"/>
      <c r="H4586" s="170"/>
      <c r="I4586" s="170"/>
      <c r="J4586" s="170"/>
      <c r="K4586" s="170"/>
      <c r="L4586" s="170"/>
      <c r="M4586" s="170"/>
      <c r="N4586" s="170"/>
      <c r="O4586" s="170"/>
      <c r="P4586" s="170"/>
      <c r="Q4586" s="170"/>
      <c r="R4586" s="170"/>
      <c r="S4586" s="170"/>
      <c r="T4586" s="170"/>
      <c r="U4586" s="170"/>
      <c r="V4586" s="170"/>
      <c r="W4586" s="170"/>
      <c r="X4586" s="174"/>
      <c r="Y4586" s="170"/>
      <c r="Z4586" s="170"/>
      <c r="AA4586" s="170"/>
      <c r="AB4586" s="170"/>
      <c r="AC4586" s="170"/>
      <c r="AD4586" s="174"/>
      <c r="AE4586" s="170"/>
      <c r="AF4586" s="170"/>
      <c r="AI4586" s="170"/>
      <c r="AJ4586" s="170"/>
      <c r="AK4586" s="170"/>
      <c r="AL4586" s="170"/>
      <c r="AM4586" s="170"/>
      <c r="AN4586" s="170"/>
    </row>
    <row r="4587" spans="1:40" ht="52.5" customHeight="1" x14ac:dyDescent="0.2">
      <c r="A4587" s="170"/>
      <c r="B4587" s="170"/>
      <c r="C4587" s="170"/>
      <c r="D4587" s="170"/>
      <c r="E4587" s="170"/>
      <c r="F4587" s="170"/>
      <c r="G4587" s="170"/>
      <c r="H4587" s="170"/>
      <c r="I4587" s="170"/>
      <c r="J4587" s="170"/>
      <c r="K4587" s="170"/>
      <c r="L4587" s="170"/>
      <c r="M4587" s="170"/>
      <c r="N4587" s="170"/>
      <c r="O4587" s="170"/>
      <c r="P4587" s="170"/>
      <c r="Q4587" s="170"/>
      <c r="R4587" s="170"/>
      <c r="S4587" s="170"/>
      <c r="T4587" s="170"/>
      <c r="U4587" s="170"/>
      <c r="V4587" s="170"/>
      <c r="W4587" s="170"/>
      <c r="X4587" s="174"/>
      <c r="Y4587" s="170"/>
      <c r="Z4587" s="170"/>
      <c r="AA4587" s="170"/>
      <c r="AB4587" s="170"/>
      <c r="AC4587" s="170"/>
      <c r="AD4587" s="174"/>
      <c r="AE4587" s="170"/>
      <c r="AF4587" s="170"/>
      <c r="AI4587" s="170"/>
      <c r="AJ4587" s="170"/>
      <c r="AK4587" s="170"/>
      <c r="AL4587" s="170"/>
      <c r="AM4587" s="170"/>
      <c r="AN4587" s="170"/>
    </row>
    <row r="4588" spans="1:40" ht="52.5" customHeight="1" x14ac:dyDescent="0.2">
      <c r="A4588" s="170"/>
      <c r="B4588" s="170"/>
      <c r="C4588" s="170"/>
      <c r="D4588" s="170"/>
      <c r="E4588" s="170"/>
      <c r="F4588" s="170"/>
      <c r="G4588" s="170"/>
      <c r="H4588" s="170"/>
      <c r="I4588" s="170"/>
      <c r="J4588" s="170"/>
      <c r="K4588" s="170"/>
      <c r="L4588" s="170"/>
      <c r="M4588" s="170"/>
      <c r="N4588" s="170"/>
      <c r="O4588" s="170"/>
      <c r="P4588" s="170"/>
      <c r="Q4588" s="170"/>
      <c r="R4588" s="170"/>
      <c r="S4588" s="170"/>
      <c r="T4588" s="170"/>
      <c r="U4588" s="170"/>
      <c r="V4588" s="170"/>
      <c r="W4588" s="170"/>
      <c r="X4588" s="174"/>
      <c r="Y4588" s="170"/>
      <c r="Z4588" s="170"/>
      <c r="AA4588" s="170"/>
      <c r="AB4588" s="170"/>
      <c r="AC4588" s="170"/>
      <c r="AD4588" s="174"/>
      <c r="AE4588" s="170"/>
      <c r="AF4588" s="170"/>
      <c r="AI4588" s="170"/>
      <c r="AJ4588" s="170"/>
      <c r="AK4588" s="170"/>
      <c r="AL4588" s="170"/>
      <c r="AM4588" s="170"/>
      <c r="AN4588" s="170"/>
    </row>
    <row r="4589" spans="1:40" ht="52.5" customHeight="1" x14ac:dyDescent="0.2">
      <c r="A4589" s="170"/>
      <c r="B4589" s="170"/>
      <c r="C4589" s="170"/>
      <c r="D4589" s="170"/>
      <c r="E4589" s="170"/>
      <c r="F4589" s="170"/>
      <c r="G4589" s="170"/>
      <c r="H4589" s="170"/>
      <c r="I4589" s="170"/>
      <c r="J4589" s="170"/>
      <c r="K4589" s="170"/>
      <c r="L4589" s="170"/>
      <c r="M4589" s="170"/>
      <c r="N4589" s="170"/>
      <c r="O4589" s="170"/>
      <c r="P4589" s="170"/>
      <c r="Q4589" s="170"/>
      <c r="R4589" s="170"/>
      <c r="S4589" s="170"/>
      <c r="T4589" s="170"/>
      <c r="U4589" s="170"/>
      <c r="V4589" s="170"/>
      <c r="W4589" s="170"/>
      <c r="X4589" s="174"/>
      <c r="Y4589" s="170"/>
      <c r="Z4589" s="170"/>
      <c r="AA4589" s="170"/>
      <c r="AB4589" s="170"/>
      <c r="AC4589" s="170"/>
      <c r="AD4589" s="174"/>
      <c r="AE4589" s="170"/>
      <c r="AF4589" s="170"/>
      <c r="AI4589" s="170"/>
      <c r="AJ4589" s="170"/>
      <c r="AK4589" s="170"/>
      <c r="AL4589" s="170"/>
      <c r="AM4589" s="170"/>
      <c r="AN4589" s="170"/>
    </row>
    <row r="4590" spans="1:40" ht="52.5" customHeight="1" x14ac:dyDescent="0.2">
      <c r="A4590" s="170"/>
      <c r="B4590" s="170"/>
      <c r="C4590" s="170"/>
      <c r="D4590" s="170"/>
      <c r="E4590" s="170"/>
      <c r="F4590" s="170"/>
      <c r="G4590" s="170"/>
      <c r="H4590" s="170"/>
      <c r="I4590" s="170"/>
      <c r="J4590" s="170"/>
      <c r="K4590" s="170"/>
      <c r="L4590" s="170"/>
      <c r="M4590" s="170"/>
      <c r="N4590" s="170"/>
      <c r="O4590" s="170"/>
      <c r="P4590" s="170"/>
      <c r="Q4590" s="170"/>
      <c r="R4590" s="170"/>
      <c r="S4590" s="170"/>
      <c r="T4590" s="170"/>
      <c r="U4590" s="170"/>
      <c r="V4590" s="170"/>
      <c r="W4590" s="170"/>
      <c r="X4590" s="174"/>
      <c r="Y4590" s="170"/>
      <c r="Z4590" s="170"/>
      <c r="AA4590" s="170"/>
      <c r="AB4590" s="170"/>
      <c r="AC4590" s="170"/>
      <c r="AD4590" s="174"/>
      <c r="AE4590" s="170"/>
      <c r="AF4590" s="170"/>
      <c r="AI4590" s="170"/>
      <c r="AJ4590" s="170"/>
      <c r="AK4590" s="170"/>
      <c r="AL4590" s="170"/>
      <c r="AM4590" s="170"/>
      <c r="AN4590" s="170"/>
    </row>
    <row r="4591" spans="1:40" ht="52.5" customHeight="1" x14ac:dyDescent="0.2">
      <c r="A4591" s="170"/>
      <c r="B4591" s="170"/>
      <c r="C4591" s="170"/>
      <c r="D4591" s="170"/>
      <c r="E4591" s="170"/>
      <c r="F4591" s="170"/>
      <c r="G4591" s="170"/>
      <c r="H4591" s="170"/>
      <c r="I4591" s="170"/>
      <c r="J4591" s="170"/>
      <c r="K4591" s="170"/>
      <c r="L4591" s="170"/>
      <c r="M4591" s="170"/>
      <c r="N4591" s="170"/>
      <c r="O4591" s="170"/>
      <c r="P4591" s="170"/>
      <c r="Q4591" s="170"/>
      <c r="R4591" s="170"/>
      <c r="S4591" s="170"/>
      <c r="T4591" s="170"/>
      <c r="U4591" s="170"/>
      <c r="V4591" s="170"/>
      <c r="W4591" s="170"/>
      <c r="X4591" s="174"/>
      <c r="Y4591" s="170"/>
      <c r="Z4591" s="170"/>
      <c r="AA4591" s="170"/>
      <c r="AB4591" s="170"/>
      <c r="AC4591" s="170"/>
      <c r="AD4591" s="174"/>
      <c r="AE4591" s="170"/>
      <c r="AF4591" s="170"/>
      <c r="AI4591" s="170"/>
      <c r="AJ4591" s="170"/>
      <c r="AK4591" s="170"/>
      <c r="AL4591" s="170"/>
      <c r="AM4591" s="170"/>
      <c r="AN4591" s="170"/>
    </row>
    <row r="4592" spans="1:40" ht="52.5" customHeight="1" x14ac:dyDescent="0.2">
      <c r="A4592" s="170"/>
      <c r="B4592" s="170"/>
      <c r="C4592" s="170"/>
      <c r="D4592" s="170"/>
      <c r="E4592" s="170"/>
      <c r="F4592" s="170"/>
      <c r="G4592" s="170"/>
      <c r="H4592" s="170"/>
      <c r="I4592" s="170"/>
      <c r="J4592" s="170"/>
      <c r="K4592" s="170"/>
      <c r="L4592" s="170"/>
      <c r="M4592" s="170"/>
      <c r="N4592" s="170"/>
      <c r="O4592" s="170"/>
      <c r="P4592" s="170"/>
      <c r="Q4592" s="170"/>
      <c r="R4592" s="170"/>
      <c r="S4592" s="170"/>
      <c r="T4592" s="170"/>
      <c r="U4592" s="170"/>
      <c r="V4592" s="170"/>
      <c r="W4592" s="170"/>
      <c r="X4592" s="174"/>
      <c r="Y4592" s="170"/>
      <c r="Z4592" s="170"/>
      <c r="AA4592" s="170"/>
      <c r="AB4592" s="170"/>
      <c r="AC4592" s="170"/>
      <c r="AD4592" s="174"/>
      <c r="AE4592" s="170"/>
      <c r="AF4592" s="170"/>
      <c r="AI4592" s="170"/>
      <c r="AJ4592" s="170"/>
      <c r="AK4592" s="170"/>
      <c r="AL4592" s="170"/>
      <c r="AM4592" s="170"/>
      <c r="AN4592" s="170"/>
    </row>
    <row r="4593" spans="1:40" ht="52.5" customHeight="1" x14ac:dyDescent="0.2">
      <c r="A4593" s="170"/>
      <c r="B4593" s="170"/>
      <c r="C4593" s="170"/>
      <c r="D4593" s="170"/>
      <c r="E4593" s="170"/>
      <c r="F4593" s="170"/>
      <c r="G4593" s="170"/>
      <c r="H4593" s="170"/>
      <c r="I4593" s="170"/>
      <c r="J4593" s="170"/>
      <c r="K4593" s="170"/>
      <c r="L4593" s="170"/>
      <c r="M4593" s="170"/>
      <c r="N4593" s="170"/>
      <c r="O4593" s="170"/>
      <c r="P4593" s="170"/>
      <c r="Q4593" s="170"/>
      <c r="R4593" s="170"/>
      <c r="S4593" s="170"/>
      <c r="T4593" s="170"/>
      <c r="U4593" s="170"/>
      <c r="V4593" s="170"/>
      <c r="W4593" s="170"/>
      <c r="X4593" s="174"/>
      <c r="Y4593" s="170"/>
      <c r="Z4593" s="170"/>
      <c r="AA4593" s="170"/>
      <c r="AB4593" s="170"/>
      <c r="AC4593" s="170"/>
      <c r="AD4593" s="174"/>
      <c r="AE4593" s="170"/>
      <c r="AF4593" s="170"/>
      <c r="AI4593" s="170"/>
      <c r="AJ4593" s="170"/>
      <c r="AK4593" s="170"/>
      <c r="AL4593" s="170"/>
      <c r="AM4593" s="170"/>
      <c r="AN4593" s="170"/>
    </row>
    <row r="4594" spans="1:40" ht="52.5" customHeight="1" x14ac:dyDescent="0.2">
      <c r="A4594" s="170"/>
      <c r="B4594" s="170"/>
      <c r="C4594" s="170"/>
      <c r="D4594" s="170"/>
      <c r="E4594" s="170"/>
      <c r="F4594" s="170"/>
      <c r="G4594" s="170"/>
      <c r="H4594" s="170"/>
      <c r="I4594" s="170"/>
      <c r="J4594" s="170"/>
      <c r="K4594" s="170"/>
      <c r="L4594" s="170"/>
      <c r="M4594" s="170"/>
      <c r="N4594" s="170"/>
      <c r="O4594" s="170"/>
      <c r="P4594" s="170"/>
      <c r="Q4594" s="170"/>
      <c r="R4594" s="170"/>
      <c r="S4594" s="170"/>
      <c r="T4594" s="170"/>
      <c r="U4594" s="170"/>
      <c r="V4594" s="170"/>
      <c r="W4594" s="170"/>
      <c r="X4594" s="174"/>
      <c r="Y4594" s="170"/>
      <c r="Z4594" s="170"/>
      <c r="AA4594" s="170"/>
      <c r="AB4594" s="170"/>
      <c r="AC4594" s="170"/>
      <c r="AD4594" s="174"/>
      <c r="AE4594" s="170"/>
      <c r="AF4594" s="170"/>
      <c r="AI4594" s="170"/>
      <c r="AJ4594" s="170"/>
      <c r="AK4594" s="170"/>
      <c r="AL4594" s="170"/>
      <c r="AM4594" s="170"/>
      <c r="AN4594" s="170"/>
    </row>
    <row r="4595" spans="1:40" ht="52.5" customHeight="1" x14ac:dyDescent="0.2">
      <c r="A4595" s="170"/>
      <c r="B4595" s="170"/>
      <c r="C4595" s="170"/>
      <c r="D4595" s="170"/>
      <c r="E4595" s="170"/>
      <c r="F4595" s="170"/>
      <c r="G4595" s="170"/>
      <c r="H4595" s="170"/>
      <c r="I4595" s="170"/>
      <c r="J4595" s="170"/>
      <c r="K4595" s="170"/>
      <c r="L4595" s="170"/>
      <c r="M4595" s="170"/>
      <c r="N4595" s="170"/>
      <c r="O4595" s="170"/>
      <c r="P4595" s="170"/>
      <c r="Q4595" s="170"/>
      <c r="R4595" s="170"/>
      <c r="S4595" s="170"/>
      <c r="T4595" s="170"/>
      <c r="U4595" s="170"/>
      <c r="V4595" s="170"/>
      <c r="W4595" s="170"/>
      <c r="X4595" s="174"/>
      <c r="Y4595" s="170"/>
      <c r="Z4595" s="170"/>
      <c r="AA4595" s="170"/>
      <c r="AB4595" s="170"/>
      <c r="AC4595" s="170"/>
      <c r="AD4595" s="174"/>
      <c r="AE4595" s="170"/>
      <c r="AF4595" s="170"/>
      <c r="AI4595" s="170"/>
      <c r="AJ4595" s="170"/>
      <c r="AK4595" s="170"/>
      <c r="AL4595" s="170"/>
      <c r="AM4595" s="170"/>
      <c r="AN4595" s="170"/>
    </row>
    <row r="4596" spans="1:40" ht="52.5" customHeight="1" x14ac:dyDescent="0.2">
      <c r="A4596" s="170"/>
      <c r="B4596" s="170"/>
      <c r="C4596" s="170"/>
      <c r="D4596" s="170"/>
      <c r="E4596" s="170"/>
      <c r="F4596" s="170"/>
      <c r="G4596" s="170"/>
      <c r="H4596" s="170"/>
      <c r="I4596" s="170"/>
      <c r="J4596" s="170"/>
      <c r="K4596" s="170"/>
      <c r="L4596" s="170"/>
      <c r="M4596" s="170"/>
      <c r="N4596" s="170"/>
      <c r="O4596" s="170"/>
      <c r="P4596" s="170"/>
      <c r="Q4596" s="170"/>
      <c r="R4596" s="170"/>
      <c r="S4596" s="170"/>
      <c r="T4596" s="170"/>
      <c r="U4596" s="170"/>
      <c r="V4596" s="170"/>
      <c r="W4596" s="170"/>
      <c r="X4596" s="174"/>
      <c r="Y4596" s="170"/>
      <c r="Z4596" s="170"/>
      <c r="AA4596" s="170"/>
      <c r="AB4596" s="170"/>
      <c r="AC4596" s="170"/>
      <c r="AD4596" s="174"/>
      <c r="AE4596" s="170"/>
      <c r="AF4596" s="170"/>
      <c r="AI4596" s="170"/>
      <c r="AJ4596" s="170"/>
      <c r="AK4596" s="170"/>
      <c r="AL4596" s="170"/>
      <c r="AM4596" s="170"/>
      <c r="AN4596" s="170"/>
    </row>
    <row r="4597" spans="1:40" ht="52.5" customHeight="1" x14ac:dyDescent="0.2">
      <c r="A4597" s="170"/>
      <c r="B4597" s="170"/>
      <c r="C4597" s="170"/>
      <c r="D4597" s="170"/>
      <c r="E4597" s="170"/>
      <c r="F4597" s="170"/>
      <c r="G4597" s="170"/>
      <c r="H4597" s="170"/>
      <c r="I4597" s="170"/>
      <c r="J4597" s="170"/>
      <c r="K4597" s="170"/>
      <c r="L4597" s="170"/>
      <c r="M4597" s="170"/>
      <c r="N4597" s="170"/>
      <c r="O4597" s="170"/>
      <c r="P4597" s="170"/>
      <c r="Q4597" s="170"/>
      <c r="R4597" s="170"/>
      <c r="S4597" s="170"/>
      <c r="T4597" s="170"/>
      <c r="U4597" s="170"/>
      <c r="V4597" s="170"/>
      <c r="W4597" s="170"/>
      <c r="X4597" s="174"/>
      <c r="Y4597" s="170"/>
      <c r="Z4597" s="170"/>
      <c r="AA4597" s="170"/>
      <c r="AB4597" s="170"/>
      <c r="AC4597" s="170"/>
      <c r="AD4597" s="174"/>
      <c r="AE4597" s="170"/>
      <c r="AF4597" s="170"/>
      <c r="AI4597" s="170"/>
      <c r="AJ4597" s="170"/>
      <c r="AK4597" s="170"/>
      <c r="AL4597" s="170"/>
      <c r="AM4597" s="170"/>
      <c r="AN4597" s="170"/>
    </row>
    <row r="4598" spans="1:40" ht="52.5" customHeight="1" x14ac:dyDescent="0.2">
      <c r="A4598" s="170"/>
      <c r="B4598" s="170"/>
      <c r="C4598" s="170"/>
      <c r="D4598" s="170"/>
      <c r="E4598" s="170"/>
      <c r="F4598" s="170"/>
      <c r="G4598" s="170"/>
      <c r="H4598" s="170"/>
      <c r="I4598" s="170"/>
      <c r="J4598" s="170"/>
      <c r="K4598" s="170"/>
      <c r="L4598" s="170"/>
      <c r="M4598" s="170"/>
      <c r="N4598" s="170"/>
      <c r="O4598" s="170"/>
      <c r="P4598" s="170"/>
      <c r="Q4598" s="170"/>
      <c r="R4598" s="170"/>
      <c r="S4598" s="170"/>
      <c r="T4598" s="170"/>
      <c r="U4598" s="170"/>
      <c r="V4598" s="170"/>
      <c r="W4598" s="170"/>
      <c r="X4598" s="174"/>
      <c r="Y4598" s="170"/>
      <c r="Z4598" s="170"/>
      <c r="AA4598" s="170"/>
      <c r="AB4598" s="170"/>
      <c r="AC4598" s="170"/>
      <c r="AD4598" s="174"/>
      <c r="AE4598" s="170"/>
      <c r="AF4598" s="170"/>
      <c r="AI4598" s="170"/>
      <c r="AJ4598" s="170"/>
      <c r="AK4598" s="170"/>
      <c r="AL4598" s="170"/>
      <c r="AM4598" s="170"/>
      <c r="AN4598" s="170"/>
    </row>
    <row r="4599" spans="1:40" ht="52.5" customHeight="1" x14ac:dyDescent="0.2">
      <c r="A4599" s="170"/>
      <c r="B4599" s="170"/>
      <c r="C4599" s="170"/>
      <c r="D4599" s="170"/>
      <c r="E4599" s="170"/>
      <c r="F4599" s="170"/>
      <c r="G4599" s="170"/>
      <c r="H4599" s="170"/>
      <c r="I4599" s="170"/>
      <c r="J4599" s="170"/>
      <c r="K4599" s="170"/>
      <c r="L4599" s="170"/>
      <c r="M4599" s="170"/>
      <c r="N4599" s="170"/>
      <c r="O4599" s="170"/>
      <c r="P4599" s="170"/>
      <c r="Q4599" s="170"/>
      <c r="R4599" s="170"/>
      <c r="S4599" s="170"/>
      <c r="T4599" s="170"/>
      <c r="U4599" s="170"/>
      <c r="V4599" s="170"/>
      <c r="W4599" s="170"/>
      <c r="X4599" s="174"/>
      <c r="Y4599" s="170"/>
      <c r="Z4599" s="170"/>
      <c r="AA4599" s="170"/>
      <c r="AB4599" s="170"/>
      <c r="AC4599" s="170"/>
      <c r="AD4599" s="174"/>
      <c r="AE4599" s="170"/>
      <c r="AF4599" s="170"/>
      <c r="AI4599" s="170"/>
      <c r="AJ4599" s="170"/>
      <c r="AK4599" s="170"/>
      <c r="AL4599" s="170"/>
      <c r="AM4599" s="170"/>
      <c r="AN4599" s="170"/>
    </row>
    <row r="4600" spans="1:40" ht="52.5" customHeight="1" x14ac:dyDescent="0.2">
      <c r="A4600" s="170"/>
      <c r="B4600" s="170"/>
      <c r="C4600" s="170"/>
      <c r="D4600" s="170"/>
      <c r="E4600" s="170"/>
      <c r="F4600" s="170"/>
      <c r="G4600" s="170"/>
      <c r="H4600" s="170"/>
      <c r="I4600" s="170"/>
      <c r="J4600" s="170"/>
      <c r="K4600" s="170"/>
      <c r="L4600" s="170"/>
      <c r="M4600" s="170"/>
      <c r="N4600" s="170"/>
      <c r="O4600" s="170"/>
      <c r="P4600" s="170"/>
      <c r="Q4600" s="170"/>
      <c r="R4600" s="170"/>
      <c r="S4600" s="170"/>
      <c r="T4600" s="170"/>
      <c r="U4600" s="170"/>
      <c r="V4600" s="170"/>
      <c r="W4600" s="170"/>
      <c r="X4600" s="174"/>
      <c r="Y4600" s="170"/>
      <c r="Z4600" s="170"/>
      <c r="AA4600" s="170"/>
      <c r="AB4600" s="170"/>
      <c r="AC4600" s="170"/>
      <c r="AD4600" s="174"/>
      <c r="AE4600" s="170"/>
      <c r="AF4600" s="170"/>
      <c r="AI4600" s="170"/>
      <c r="AJ4600" s="170"/>
      <c r="AK4600" s="170"/>
      <c r="AL4600" s="170"/>
      <c r="AM4600" s="170"/>
      <c r="AN4600" s="170"/>
    </row>
    <row r="4601" spans="1:40" ht="52.5" customHeight="1" x14ac:dyDescent="0.2">
      <c r="A4601" s="170"/>
      <c r="B4601" s="170"/>
      <c r="C4601" s="170"/>
      <c r="D4601" s="170"/>
      <c r="E4601" s="170"/>
      <c r="F4601" s="170"/>
      <c r="G4601" s="170"/>
      <c r="H4601" s="170"/>
      <c r="I4601" s="170"/>
      <c r="J4601" s="170"/>
      <c r="K4601" s="170"/>
      <c r="L4601" s="170"/>
      <c r="M4601" s="170"/>
      <c r="N4601" s="170"/>
      <c r="O4601" s="170"/>
      <c r="P4601" s="170"/>
      <c r="Q4601" s="170"/>
      <c r="R4601" s="170"/>
      <c r="S4601" s="170"/>
      <c r="T4601" s="170"/>
      <c r="U4601" s="170"/>
      <c r="V4601" s="170"/>
      <c r="W4601" s="170"/>
      <c r="X4601" s="174"/>
      <c r="Y4601" s="170"/>
      <c r="Z4601" s="170"/>
      <c r="AA4601" s="170"/>
      <c r="AB4601" s="170"/>
      <c r="AC4601" s="170"/>
      <c r="AD4601" s="174"/>
      <c r="AE4601" s="170"/>
      <c r="AF4601" s="170"/>
      <c r="AI4601" s="170"/>
      <c r="AJ4601" s="170"/>
      <c r="AK4601" s="170"/>
      <c r="AL4601" s="170"/>
      <c r="AM4601" s="170"/>
      <c r="AN4601" s="170"/>
    </row>
    <row r="4602" spans="1:40" ht="52.5" customHeight="1" x14ac:dyDescent="0.2">
      <c r="A4602" s="170"/>
      <c r="B4602" s="170"/>
      <c r="C4602" s="170"/>
      <c r="D4602" s="170"/>
      <c r="E4602" s="170"/>
      <c r="F4602" s="170"/>
      <c r="G4602" s="170"/>
      <c r="H4602" s="170"/>
      <c r="I4602" s="170"/>
      <c r="J4602" s="170"/>
      <c r="K4602" s="170"/>
      <c r="L4602" s="170"/>
      <c r="M4602" s="170"/>
      <c r="N4602" s="170"/>
      <c r="O4602" s="170"/>
      <c r="P4602" s="170"/>
      <c r="Q4602" s="170"/>
      <c r="R4602" s="170"/>
      <c r="S4602" s="170"/>
      <c r="T4602" s="170"/>
      <c r="U4602" s="170"/>
      <c r="V4602" s="170"/>
      <c r="W4602" s="170"/>
      <c r="X4602" s="174"/>
      <c r="Y4602" s="170"/>
      <c r="Z4602" s="170"/>
      <c r="AA4602" s="170"/>
      <c r="AB4602" s="170"/>
      <c r="AC4602" s="170"/>
      <c r="AD4602" s="174"/>
      <c r="AE4602" s="170"/>
      <c r="AF4602" s="170"/>
      <c r="AI4602" s="170"/>
      <c r="AJ4602" s="170"/>
      <c r="AK4602" s="170"/>
      <c r="AL4602" s="170"/>
      <c r="AM4602" s="170"/>
      <c r="AN4602" s="170"/>
    </row>
    <row r="4603" spans="1:40" ht="52.5" customHeight="1" x14ac:dyDescent="0.2">
      <c r="A4603" s="170"/>
      <c r="B4603" s="170"/>
      <c r="C4603" s="170"/>
      <c r="D4603" s="170"/>
      <c r="E4603" s="170"/>
      <c r="F4603" s="170"/>
      <c r="G4603" s="170"/>
      <c r="H4603" s="170"/>
      <c r="I4603" s="170"/>
      <c r="J4603" s="170"/>
      <c r="K4603" s="170"/>
      <c r="L4603" s="170"/>
      <c r="M4603" s="170"/>
      <c r="N4603" s="170"/>
      <c r="O4603" s="170"/>
      <c r="P4603" s="170"/>
      <c r="Q4603" s="170"/>
      <c r="R4603" s="170"/>
      <c r="S4603" s="170"/>
      <c r="T4603" s="170"/>
      <c r="U4603" s="170"/>
      <c r="V4603" s="170"/>
      <c r="W4603" s="170"/>
      <c r="X4603" s="174"/>
      <c r="Y4603" s="170"/>
      <c r="Z4603" s="170"/>
      <c r="AA4603" s="170"/>
      <c r="AB4603" s="170"/>
      <c r="AC4603" s="170"/>
      <c r="AD4603" s="174"/>
      <c r="AE4603" s="170"/>
      <c r="AF4603" s="170"/>
      <c r="AI4603" s="170"/>
      <c r="AJ4603" s="170"/>
      <c r="AK4603" s="170"/>
      <c r="AL4603" s="170"/>
      <c r="AM4603" s="170"/>
      <c r="AN4603" s="170"/>
    </row>
    <row r="4604" spans="1:40" ht="52.5" customHeight="1" x14ac:dyDescent="0.2">
      <c r="A4604" s="170"/>
      <c r="B4604" s="170"/>
      <c r="C4604" s="170"/>
      <c r="D4604" s="170"/>
      <c r="E4604" s="170"/>
      <c r="F4604" s="170"/>
      <c r="G4604" s="170"/>
      <c r="H4604" s="170"/>
      <c r="I4604" s="170"/>
      <c r="J4604" s="170"/>
      <c r="K4604" s="170"/>
      <c r="L4604" s="170"/>
      <c r="M4604" s="170"/>
      <c r="N4604" s="170"/>
      <c r="O4604" s="170"/>
      <c r="P4604" s="170"/>
      <c r="Q4604" s="170"/>
      <c r="R4604" s="170"/>
      <c r="S4604" s="170"/>
      <c r="T4604" s="170"/>
      <c r="U4604" s="170"/>
      <c r="V4604" s="170"/>
      <c r="W4604" s="170"/>
      <c r="X4604" s="174"/>
      <c r="Y4604" s="170"/>
      <c r="Z4604" s="170"/>
      <c r="AA4604" s="170"/>
      <c r="AB4604" s="170"/>
      <c r="AC4604" s="170"/>
      <c r="AD4604" s="174"/>
      <c r="AE4604" s="170"/>
      <c r="AF4604" s="170"/>
      <c r="AI4604" s="170"/>
      <c r="AJ4604" s="170"/>
      <c r="AK4604" s="170"/>
      <c r="AL4604" s="170"/>
      <c r="AM4604" s="170"/>
      <c r="AN4604" s="170"/>
    </row>
    <row r="4605" spans="1:40" ht="52.5" customHeight="1" x14ac:dyDescent="0.2">
      <c r="A4605" s="170"/>
      <c r="B4605" s="170"/>
      <c r="C4605" s="170"/>
      <c r="D4605" s="170"/>
      <c r="E4605" s="170"/>
      <c r="F4605" s="170"/>
      <c r="G4605" s="170"/>
      <c r="H4605" s="170"/>
      <c r="I4605" s="170"/>
      <c r="J4605" s="170"/>
      <c r="K4605" s="170"/>
      <c r="L4605" s="170"/>
      <c r="M4605" s="170"/>
      <c r="N4605" s="170"/>
      <c r="O4605" s="170"/>
      <c r="P4605" s="170"/>
      <c r="Q4605" s="170"/>
      <c r="R4605" s="170"/>
      <c r="S4605" s="170"/>
      <c r="T4605" s="170"/>
      <c r="U4605" s="170"/>
      <c r="V4605" s="170"/>
      <c r="W4605" s="170"/>
      <c r="X4605" s="174"/>
      <c r="Y4605" s="170"/>
      <c r="Z4605" s="170"/>
      <c r="AA4605" s="170"/>
      <c r="AB4605" s="170"/>
      <c r="AC4605" s="170"/>
      <c r="AD4605" s="174"/>
      <c r="AE4605" s="170"/>
      <c r="AF4605" s="170"/>
      <c r="AI4605" s="170"/>
      <c r="AJ4605" s="170"/>
      <c r="AK4605" s="170"/>
      <c r="AL4605" s="170"/>
      <c r="AM4605" s="170"/>
      <c r="AN4605" s="170"/>
    </row>
    <row r="4606" spans="1:40" ht="52.5" customHeight="1" x14ac:dyDescent="0.2">
      <c r="A4606" s="170"/>
      <c r="B4606" s="170"/>
      <c r="C4606" s="170"/>
      <c r="D4606" s="170"/>
      <c r="E4606" s="170"/>
      <c r="F4606" s="170"/>
      <c r="G4606" s="170"/>
      <c r="H4606" s="170"/>
      <c r="I4606" s="170"/>
      <c r="J4606" s="170"/>
      <c r="K4606" s="170"/>
      <c r="L4606" s="170"/>
      <c r="M4606" s="170"/>
      <c r="N4606" s="170"/>
      <c r="O4606" s="170"/>
      <c r="P4606" s="170"/>
      <c r="Q4606" s="170"/>
      <c r="R4606" s="170"/>
      <c r="S4606" s="170"/>
      <c r="T4606" s="170"/>
      <c r="U4606" s="170"/>
      <c r="V4606" s="170"/>
      <c r="W4606" s="170"/>
      <c r="X4606" s="174"/>
      <c r="Y4606" s="170"/>
      <c r="Z4606" s="170"/>
      <c r="AA4606" s="170"/>
      <c r="AB4606" s="170"/>
      <c r="AC4606" s="170"/>
      <c r="AD4606" s="174"/>
      <c r="AE4606" s="170"/>
      <c r="AF4606" s="170"/>
      <c r="AI4606" s="170"/>
      <c r="AJ4606" s="170"/>
      <c r="AK4606" s="170"/>
      <c r="AL4606" s="170"/>
      <c r="AM4606" s="170"/>
      <c r="AN4606" s="170"/>
    </row>
    <row r="4607" spans="1:40" ht="52.5" customHeight="1" x14ac:dyDescent="0.2">
      <c r="A4607" s="170"/>
      <c r="B4607" s="170"/>
      <c r="C4607" s="170"/>
      <c r="D4607" s="170"/>
      <c r="E4607" s="170"/>
      <c r="F4607" s="170"/>
      <c r="G4607" s="170"/>
      <c r="H4607" s="170"/>
      <c r="I4607" s="170"/>
      <c r="J4607" s="170"/>
      <c r="K4607" s="170"/>
      <c r="L4607" s="170"/>
      <c r="M4607" s="170"/>
      <c r="N4607" s="170"/>
      <c r="O4607" s="170"/>
      <c r="P4607" s="170"/>
      <c r="Q4607" s="170"/>
      <c r="R4607" s="170"/>
      <c r="S4607" s="170"/>
      <c r="T4607" s="170"/>
      <c r="U4607" s="170"/>
      <c r="V4607" s="170"/>
      <c r="W4607" s="170"/>
      <c r="X4607" s="174"/>
      <c r="Y4607" s="170"/>
      <c r="Z4607" s="170"/>
      <c r="AA4607" s="170"/>
      <c r="AB4607" s="170"/>
      <c r="AC4607" s="170"/>
      <c r="AD4607" s="174"/>
      <c r="AE4607" s="170"/>
      <c r="AF4607" s="170"/>
      <c r="AI4607" s="170"/>
      <c r="AJ4607" s="170"/>
      <c r="AK4607" s="170"/>
      <c r="AL4607" s="170"/>
      <c r="AM4607" s="170"/>
      <c r="AN4607" s="170"/>
    </row>
    <row r="4608" spans="1:40" ht="52.5" customHeight="1" x14ac:dyDescent="0.2">
      <c r="A4608" s="170"/>
      <c r="B4608" s="170"/>
      <c r="C4608" s="170"/>
      <c r="D4608" s="170"/>
      <c r="E4608" s="170"/>
      <c r="F4608" s="170"/>
      <c r="G4608" s="170"/>
      <c r="H4608" s="170"/>
      <c r="I4608" s="170"/>
      <c r="J4608" s="170"/>
      <c r="K4608" s="170"/>
      <c r="L4608" s="170"/>
      <c r="M4608" s="170"/>
      <c r="N4608" s="170"/>
      <c r="O4608" s="170"/>
      <c r="P4608" s="170"/>
      <c r="Q4608" s="170"/>
      <c r="R4608" s="170"/>
      <c r="S4608" s="170"/>
      <c r="T4608" s="170"/>
      <c r="U4608" s="170"/>
      <c r="V4608" s="170"/>
      <c r="W4608" s="170"/>
      <c r="X4608" s="174"/>
      <c r="Y4608" s="170"/>
      <c r="Z4608" s="170"/>
      <c r="AA4608" s="170"/>
      <c r="AB4608" s="170"/>
      <c r="AC4608" s="170"/>
      <c r="AD4608" s="174"/>
      <c r="AE4608" s="170"/>
      <c r="AF4608" s="170"/>
      <c r="AI4608" s="170"/>
      <c r="AJ4608" s="170"/>
      <c r="AK4608" s="170"/>
      <c r="AL4608" s="170"/>
      <c r="AM4608" s="170"/>
      <c r="AN4608" s="170"/>
    </row>
    <row r="4609" spans="1:40" ht="52.5" customHeight="1" x14ac:dyDescent="0.2">
      <c r="A4609" s="170"/>
      <c r="B4609" s="170"/>
      <c r="C4609" s="170"/>
      <c r="D4609" s="170"/>
      <c r="E4609" s="170"/>
      <c r="F4609" s="170"/>
      <c r="G4609" s="170"/>
      <c r="H4609" s="170"/>
      <c r="I4609" s="170"/>
      <c r="J4609" s="170"/>
      <c r="K4609" s="170"/>
      <c r="L4609" s="170"/>
      <c r="M4609" s="170"/>
      <c r="N4609" s="170"/>
      <c r="O4609" s="170"/>
      <c r="P4609" s="170"/>
      <c r="Q4609" s="170"/>
      <c r="R4609" s="170"/>
      <c r="S4609" s="170"/>
      <c r="T4609" s="170"/>
      <c r="U4609" s="170"/>
      <c r="V4609" s="170"/>
      <c r="W4609" s="170"/>
      <c r="X4609" s="174"/>
      <c r="Y4609" s="170"/>
      <c r="Z4609" s="170"/>
      <c r="AA4609" s="170"/>
      <c r="AB4609" s="170"/>
      <c r="AC4609" s="170"/>
      <c r="AD4609" s="174"/>
      <c r="AE4609" s="170"/>
      <c r="AF4609" s="170"/>
      <c r="AI4609" s="170"/>
      <c r="AJ4609" s="170"/>
      <c r="AK4609" s="170"/>
      <c r="AL4609" s="170"/>
      <c r="AM4609" s="170"/>
      <c r="AN4609" s="170"/>
    </row>
    <row r="4610" spans="1:40" ht="52.5" customHeight="1" x14ac:dyDescent="0.2">
      <c r="A4610" s="170"/>
      <c r="B4610" s="170"/>
      <c r="C4610" s="170"/>
      <c r="D4610" s="170"/>
      <c r="E4610" s="170"/>
      <c r="F4610" s="170"/>
      <c r="G4610" s="170"/>
      <c r="H4610" s="170"/>
      <c r="I4610" s="170"/>
      <c r="J4610" s="170"/>
      <c r="K4610" s="170"/>
      <c r="L4610" s="170"/>
      <c r="M4610" s="170"/>
      <c r="N4610" s="170"/>
      <c r="O4610" s="170"/>
      <c r="P4610" s="170"/>
      <c r="Q4610" s="170"/>
      <c r="R4610" s="170"/>
      <c r="S4610" s="170"/>
      <c r="T4610" s="170"/>
      <c r="U4610" s="170"/>
      <c r="V4610" s="170"/>
      <c r="W4610" s="170"/>
      <c r="X4610" s="174"/>
      <c r="Y4610" s="170"/>
      <c r="Z4610" s="170"/>
      <c r="AA4610" s="170"/>
      <c r="AB4610" s="170"/>
      <c r="AC4610" s="170"/>
      <c r="AD4610" s="174"/>
      <c r="AE4610" s="170"/>
      <c r="AF4610" s="170"/>
      <c r="AI4610" s="170"/>
      <c r="AJ4610" s="170"/>
      <c r="AK4610" s="170"/>
      <c r="AL4610" s="170"/>
      <c r="AM4610" s="170"/>
      <c r="AN4610" s="170"/>
    </row>
    <row r="4611" spans="1:40" ht="52.5" customHeight="1" x14ac:dyDescent="0.2">
      <c r="A4611" s="170"/>
      <c r="B4611" s="170"/>
      <c r="C4611" s="170"/>
      <c r="D4611" s="170"/>
      <c r="E4611" s="170"/>
      <c r="F4611" s="170"/>
      <c r="G4611" s="170"/>
      <c r="H4611" s="170"/>
      <c r="I4611" s="170"/>
      <c r="J4611" s="170"/>
      <c r="K4611" s="170"/>
      <c r="L4611" s="170"/>
      <c r="M4611" s="170"/>
      <c r="N4611" s="170"/>
      <c r="O4611" s="170"/>
      <c r="P4611" s="170"/>
      <c r="Q4611" s="170"/>
      <c r="R4611" s="170"/>
      <c r="S4611" s="170"/>
      <c r="T4611" s="170"/>
      <c r="U4611" s="170"/>
      <c r="V4611" s="170"/>
      <c r="W4611" s="170"/>
      <c r="X4611" s="174"/>
      <c r="Y4611" s="170"/>
      <c r="Z4611" s="170"/>
      <c r="AA4611" s="170"/>
      <c r="AB4611" s="170"/>
      <c r="AC4611" s="170"/>
      <c r="AD4611" s="174"/>
      <c r="AE4611" s="170"/>
      <c r="AF4611" s="170"/>
      <c r="AI4611" s="170"/>
      <c r="AJ4611" s="170"/>
      <c r="AK4611" s="170"/>
      <c r="AL4611" s="170"/>
      <c r="AM4611" s="170"/>
      <c r="AN4611" s="170"/>
    </row>
    <row r="4612" spans="1:40" ht="52.5" customHeight="1" x14ac:dyDescent="0.2">
      <c r="A4612" s="170"/>
      <c r="B4612" s="170"/>
      <c r="C4612" s="170"/>
      <c r="D4612" s="170"/>
      <c r="E4612" s="170"/>
      <c r="F4612" s="170"/>
      <c r="G4612" s="170"/>
      <c r="H4612" s="170"/>
      <c r="I4612" s="170"/>
      <c r="J4612" s="170"/>
      <c r="K4612" s="170"/>
      <c r="L4612" s="170"/>
      <c r="M4612" s="170"/>
      <c r="N4612" s="170"/>
      <c r="O4612" s="170"/>
      <c r="P4612" s="170"/>
      <c r="Q4612" s="170"/>
      <c r="R4612" s="170"/>
      <c r="S4612" s="170"/>
      <c r="T4612" s="170"/>
      <c r="U4612" s="170"/>
      <c r="V4612" s="170"/>
      <c r="W4612" s="170"/>
      <c r="X4612" s="174"/>
      <c r="Y4612" s="170"/>
      <c r="Z4612" s="170"/>
      <c r="AA4612" s="170"/>
      <c r="AB4612" s="170"/>
      <c r="AC4612" s="170"/>
      <c r="AD4612" s="174"/>
      <c r="AE4612" s="170"/>
      <c r="AF4612" s="170"/>
      <c r="AI4612" s="170"/>
      <c r="AJ4612" s="170"/>
      <c r="AK4612" s="170"/>
      <c r="AL4612" s="170"/>
      <c r="AM4612" s="170"/>
      <c r="AN4612" s="170"/>
    </row>
    <row r="4613" spans="1:40" ht="52.5" customHeight="1" x14ac:dyDescent="0.2">
      <c r="A4613" s="170"/>
      <c r="B4613" s="170"/>
      <c r="C4613" s="170"/>
      <c r="D4613" s="170"/>
      <c r="E4613" s="170"/>
      <c r="F4613" s="170"/>
      <c r="G4613" s="170"/>
      <c r="H4613" s="170"/>
      <c r="I4613" s="170"/>
      <c r="J4613" s="170"/>
      <c r="K4613" s="170"/>
      <c r="L4613" s="170"/>
      <c r="M4613" s="170"/>
      <c r="N4613" s="170"/>
      <c r="O4613" s="170"/>
      <c r="P4613" s="170"/>
      <c r="Q4613" s="170"/>
      <c r="R4613" s="170"/>
      <c r="S4613" s="170"/>
      <c r="T4613" s="170"/>
      <c r="U4613" s="170"/>
      <c r="V4613" s="170"/>
      <c r="W4613" s="170"/>
      <c r="X4613" s="174"/>
      <c r="Y4613" s="170"/>
      <c r="Z4613" s="170"/>
      <c r="AA4613" s="170"/>
      <c r="AB4613" s="170"/>
      <c r="AC4613" s="170"/>
      <c r="AD4613" s="174"/>
      <c r="AE4613" s="170"/>
      <c r="AF4613" s="170"/>
      <c r="AI4613" s="170"/>
      <c r="AJ4613" s="170"/>
      <c r="AK4613" s="170"/>
      <c r="AL4613" s="170"/>
      <c r="AM4613" s="170"/>
      <c r="AN4613" s="170"/>
    </row>
    <row r="4614" spans="1:40" ht="52.5" customHeight="1" x14ac:dyDescent="0.2">
      <c r="A4614" s="170"/>
      <c r="B4614" s="170"/>
      <c r="C4614" s="170"/>
      <c r="D4614" s="170"/>
      <c r="E4614" s="170"/>
      <c r="F4614" s="170"/>
      <c r="G4614" s="170"/>
      <c r="H4614" s="170"/>
      <c r="I4614" s="170"/>
      <c r="J4614" s="170"/>
      <c r="K4614" s="170"/>
      <c r="L4614" s="170"/>
      <c r="M4614" s="170"/>
      <c r="N4614" s="170"/>
      <c r="O4614" s="170"/>
      <c r="P4614" s="170"/>
      <c r="Q4614" s="170"/>
      <c r="R4614" s="170"/>
      <c r="S4614" s="170"/>
      <c r="T4614" s="170"/>
      <c r="U4614" s="170"/>
      <c r="V4614" s="170"/>
      <c r="W4614" s="170"/>
      <c r="X4614" s="174"/>
      <c r="Y4614" s="170"/>
      <c r="Z4614" s="170"/>
      <c r="AA4614" s="170"/>
      <c r="AB4614" s="170"/>
      <c r="AC4614" s="170"/>
      <c r="AD4614" s="174"/>
      <c r="AE4614" s="170"/>
      <c r="AF4614" s="170"/>
      <c r="AI4614" s="170"/>
      <c r="AJ4614" s="170"/>
      <c r="AK4614" s="170"/>
      <c r="AL4614" s="170"/>
      <c r="AM4614" s="170"/>
      <c r="AN4614" s="170"/>
    </row>
    <row r="4615" spans="1:40" ht="52.5" customHeight="1" x14ac:dyDescent="0.2">
      <c r="A4615" s="170"/>
      <c r="B4615" s="170"/>
      <c r="C4615" s="170"/>
      <c r="D4615" s="170"/>
      <c r="E4615" s="170"/>
      <c r="F4615" s="170"/>
      <c r="G4615" s="170"/>
      <c r="H4615" s="170"/>
      <c r="I4615" s="170"/>
      <c r="J4615" s="170"/>
      <c r="K4615" s="170"/>
      <c r="L4615" s="170"/>
      <c r="M4615" s="170"/>
      <c r="N4615" s="170"/>
      <c r="O4615" s="170"/>
      <c r="P4615" s="170"/>
      <c r="Q4615" s="170"/>
      <c r="R4615" s="170"/>
      <c r="S4615" s="170"/>
      <c r="T4615" s="170"/>
      <c r="U4615" s="170"/>
      <c r="V4615" s="170"/>
      <c r="W4615" s="170"/>
      <c r="X4615" s="174"/>
      <c r="Y4615" s="170"/>
      <c r="Z4615" s="170"/>
      <c r="AA4615" s="170"/>
      <c r="AB4615" s="170"/>
      <c r="AC4615" s="170"/>
      <c r="AD4615" s="174"/>
      <c r="AE4615" s="170"/>
      <c r="AF4615" s="170"/>
      <c r="AI4615" s="170"/>
      <c r="AJ4615" s="170"/>
      <c r="AK4615" s="170"/>
      <c r="AL4615" s="170"/>
      <c r="AM4615" s="170"/>
      <c r="AN4615" s="170"/>
    </row>
    <row r="4616" spans="1:40" ht="52.5" customHeight="1" x14ac:dyDescent="0.2">
      <c r="A4616" s="170"/>
      <c r="B4616" s="170"/>
      <c r="C4616" s="170"/>
      <c r="D4616" s="170"/>
      <c r="E4616" s="170"/>
      <c r="F4616" s="170"/>
      <c r="G4616" s="170"/>
      <c r="H4616" s="170"/>
      <c r="I4616" s="170"/>
      <c r="J4616" s="170"/>
      <c r="K4616" s="170"/>
      <c r="L4616" s="170"/>
      <c r="M4616" s="170"/>
      <c r="N4616" s="170"/>
      <c r="O4616" s="170"/>
      <c r="P4616" s="170"/>
      <c r="Q4616" s="170"/>
      <c r="R4616" s="170"/>
      <c r="S4616" s="170"/>
      <c r="T4616" s="170"/>
      <c r="U4616" s="170"/>
      <c r="V4616" s="170"/>
      <c r="W4616" s="170"/>
      <c r="X4616" s="174"/>
      <c r="Y4616" s="170"/>
      <c r="Z4616" s="170"/>
      <c r="AA4616" s="170"/>
      <c r="AB4616" s="170"/>
      <c r="AC4616" s="170"/>
      <c r="AD4616" s="174"/>
      <c r="AE4616" s="170"/>
      <c r="AF4616" s="170"/>
      <c r="AI4616" s="170"/>
      <c r="AJ4616" s="170"/>
      <c r="AK4616" s="170"/>
      <c r="AL4616" s="170"/>
      <c r="AM4616" s="170"/>
      <c r="AN4616" s="170"/>
    </row>
    <row r="4617" spans="1:40" ht="52.5" customHeight="1" x14ac:dyDescent="0.2">
      <c r="A4617" s="170"/>
      <c r="B4617" s="170"/>
      <c r="C4617" s="170"/>
      <c r="D4617" s="170"/>
      <c r="E4617" s="170"/>
      <c r="F4617" s="170"/>
      <c r="G4617" s="170"/>
      <c r="H4617" s="170"/>
      <c r="I4617" s="170"/>
      <c r="J4617" s="170"/>
      <c r="K4617" s="170"/>
      <c r="L4617" s="170"/>
      <c r="M4617" s="170"/>
      <c r="N4617" s="170"/>
      <c r="O4617" s="170"/>
      <c r="P4617" s="170"/>
      <c r="Q4617" s="170"/>
      <c r="R4617" s="170"/>
      <c r="S4617" s="170"/>
      <c r="T4617" s="170"/>
      <c r="U4617" s="170"/>
      <c r="V4617" s="170"/>
      <c r="W4617" s="170"/>
      <c r="X4617" s="174"/>
      <c r="Y4617" s="170"/>
      <c r="Z4617" s="170"/>
      <c r="AA4617" s="170"/>
      <c r="AB4617" s="170"/>
      <c r="AC4617" s="170"/>
      <c r="AD4617" s="174"/>
      <c r="AE4617" s="170"/>
      <c r="AF4617" s="170"/>
      <c r="AI4617" s="170"/>
      <c r="AJ4617" s="170"/>
      <c r="AK4617" s="170"/>
      <c r="AL4617" s="170"/>
      <c r="AM4617" s="170"/>
      <c r="AN4617" s="170"/>
    </row>
    <row r="4618" spans="1:40" ht="52.5" customHeight="1" x14ac:dyDescent="0.2">
      <c r="A4618" s="170"/>
      <c r="B4618" s="170"/>
      <c r="C4618" s="170"/>
      <c r="D4618" s="170"/>
      <c r="E4618" s="170"/>
      <c r="F4618" s="170"/>
      <c r="G4618" s="170"/>
      <c r="H4618" s="170"/>
      <c r="I4618" s="170"/>
      <c r="J4618" s="170"/>
      <c r="K4618" s="170"/>
      <c r="L4618" s="170"/>
      <c r="M4618" s="170"/>
      <c r="N4618" s="170"/>
      <c r="O4618" s="170"/>
      <c r="P4618" s="170"/>
      <c r="Q4618" s="170"/>
      <c r="R4618" s="170"/>
      <c r="S4618" s="170"/>
      <c r="T4618" s="170"/>
      <c r="U4618" s="170"/>
      <c r="V4618" s="170"/>
      <c r="W4618" s="170"/>
      <c r="X4618" s="174"/>
      <c r="Y4618" s="170"/>
      <c r="Z4618" s="170"/>
      <c r="AA4618" s="170"/>
      <c r="AB4618" s="170"/>
      <c r="AC4618" s="170"/>
      <c r="AD4618" s="174"/>
      <c r="AE4618" s="170"/>
      <c r="AF4618" s="170"/>
      <c r="AI4618" s="170"/>
      <c r="AJ4618" s="170"/>
      <c r="AK4618" s="170"/>
      <c r="AL4618" s="170"/>
      <c r="AM4618" s="170"/>
      <c r="AN4618" s="170"/>
    </row>
    <row r="4619" spans="1:40" ht="52.5" customHeight="1" x14ac:dyDescent="0.2">
      <c r="A4619" s="170"/>
      <c r="B4619" s="170"/>
      <c r="C4619" s="170"/>
      <c r="D4619" s="170"/>
      <c r="E4619" s="170"/>
      <c r="F4619" s="170"/>
      <c r="G4619" s="170"/>
      <c r="H4619" s="170"/>
      <c r="I4619" s="170"/>
      <c r="J4619" s="170"/>
      <c r="K4619" s="170"/>
      <c r="L4619" s="170"/>
      <c r="M4619" s="170"/>
      <c r="N4619" s="170"/>
      <c r="O4619" s="170"/>
      <c r="P4619" s="170"/>
      <c r="Q4619" s="170"/>
      <c r="R4619" s="170"/>
      <c r="S4619" s="170"/>
      <c r="T4619" s="170"/>
      <c r="U4619" s="170"/>
      <c r="V4619" s="170"/>
      <c r="W4619" s="170"/>
      <c r="X4619" s="174"/>
      <c r="Y4619" s="170"/>
      <c r="Z4619" s="170"/>
      <c r="AA4619" s="170"/>
      <c r="AB4619" s="170"/>
      <c r="AC4619" s="170"/>
      <c r="AD4619" s="174"/>
      <c r="AE4619" s="170"/>
      <c r="AF4619" s="170"/>
      <c r="AI4619" s="170"/>
      <c r="AJ4619" s="170"/>
      <c r="AK4619" s="170"/>
      <c r="AL4619" s="170"/>
      <c r="AM4619" s="170"/>
      <c r="AN4619" s="170"/>
    </row>
    <row r="4620" spans="1:40" ht="52.5" customHeight="1" x14ac:dyDescent="0.2">
      <c r="A4620" s="170"/>
      <c r="B4620" s="170"/>
      <c r="C4620" s="170"/>
      <c r="D4620" s="170"/>
      <c r="E4620" s="170"/>
      <c r="F4620" s="170"/>
      <c r="G4620" s="170"/>
      <c r="H4620" s="170"/>
      <c r="I4620" s="170"/>
      <c r="J4620" s="170"/>
      <c r="K4620" s="170"/>
      <c r="L4620" s="170"/>
      <c r="M4620" s="170"/>
      <c r="N4620" s="170"/>
      <c r="O4620" s="170"/>
      <c r="P4620" s="170"/>
      <c r="Q4620" s="170"/>
      <c r="R4620" s="170"/>
      <c r="S4620" s="170"/>
      <c r="T4620" s="170"/>
      <c r="U4620" s="170"/>
      <c r="V4620" s="170"/>
      <c r="W4620" s="170"/>
      <c r="X4620" s="174"/>
      <c r="Y4620" s="170"/>
      <c r="Z4620" s="170"/>
      <c r="AA4620" s="170"/>
      <c r="AB4620" s="170"/>
      <c r="AC4620" s="170"/>
      <c r="AD4620" s="174"/>
      <c r="AE4620" s="170"/>
      <c r="AF4620" s="170"/>
      <c r="AI4620" s="170"/>
      <c r="AJ4620" s="170"/>
      <c r="AK4620" s="170"/>
      <c r="AL4620" s="170"/>
      <c r="AM4620" s="170"/>
      <c r="AN4620" s="170"/>
    </row>
    <row r="4621" spans="1:40" ht="52.5" customHeight="1" x14ac:dyDescent="0.2">
      <c r="A4621" s="170"/>
      <c r="B4621" s="170"/>
      <c r="C4621" s="170"/>
      <c r="D4621" s="170"/>
      <c r="E4621" s="170"/>
      <c r="F4621" s="170"/>
      <c r="G4621" s="170"/>
      <c r="H4621" s="170"/>
      <c r="I4621" s="170"/>
      <c r="J4621" s="170"/>
      <c r="K4621" s="170"/>
      <c r="L4621" s="170"/>
      <c r="M4621" s="170"/>
      <c r="N4621" s="170"/>
      <c r="O4621" s="170"/>
      <c r="P4621" s="170"/>
      <c r="Q4621" s="170"/>
      <c r="R4621" s="170"/>
      <c r="S4621" s="170"/>
      <c r="T4621" s="170"/>
      <c r="U4621" s="170"/>
      <c r="V4621" s="170"/>
      <c r="W4621" s="170"/>
      <c r="X4621" s="174"/>
      <c r="Y4621" s="170"/>
      <c r="Z4621" s="170"/>
      <c r="AA4621" s="170"/>
      <c r="AB4621" s="170"/>
      <c r="AC4621" s="170"/>
      <c r="AD4621" s="174"/>
      <c r="AE4621" s="170"/>
      <c r="AF4621" s="170"/>
      <c r="AI4621" s="170"/>
      <c r="AJ4621" s="170"/>
      <c r="AK4621" s="170"/>
      <c r="AL4621" s="170"/>
      <c r="AM4621" s="170"/>
      <c r="AN4621" s="170"/>
    </row>
    <row r="4622" spans="1:40" ht="52.5" customHeight="1" x14ac:dyDescent="0.2">
      <c r="A4622" s="170"/>
      <c r="B4622" s="170"/>
      <c r="C4622" s="170"/>
      <c r="D4622" s="170"/>
      <c r="E4622" s="170"/>
      <c r="F4622" s="170"/>
      <c r="G4622" s="170"/>
      <c r="H4622" s="170"/>
      <c r="I4622" s="170"/>
      <c r="J4622" s="170"/>
      <c r="K4622" s="170"/>
      <c r="L4622" s="170"/>
      <c r="M4622" s="170"/>
      <c r="N4622" s="170"/>
      <c r="O4622" s="170"/>
      <c r="P4622" s="170"/>
      <c r="Q4622" s="170"/>
      <c r="R4622" s="170"/>
      <c r="S4622" s="170"/>
      <c r="T4622" s="170"/>
      <c r="U4622" s="170"/>
      <c r="V4622" s="170"/>
      <c r="W4622" s="170"/>
      <c r="X4622" s="174"/>
      <c r="Y4622" s="170"/>
      <c r="Z4622" s="170"/>
      <c r="AA4622" s="170"/>
      <c r="AB4622" s="170"/>
      <c r="AC4622" s="170"/>
      <c r="AD4622" s="174"/>
      <c r="AE4622" s="170"/>
      <c r="AF4622" s="170"/>
      <c r="AI4622" s="170"/>
      <c r="AJ4622" s="170"/>
      <c r="AK4622" s="170"/>
      <c r="AL4622" s="170"/>
      <c r="AM4622" s="170"/>
      <c r="AN4622" s="170"/>
    </row>
    <row r="4623" spans="1:40" ht="52.5" customHeight="1" x14ac:dyDescent="0.2">
      <c r="A4623" s="170"/>
      <c r="B4623" s="170"/>
      <c r="C4623" s="170"/>
      <c r="D4623" s="170"/>
      <c r="E4623" s="170"/>
      <c r="F4623" s="170"/>
      <c r="G4623" s="170"/>
      <c r="H4623" s="170"/>
      <c r="I4623" s="170"/>
      <c r="J4623" s="170"/>
      <c r="K4623" s="170"/>
      <c r="L4623" s="170"/>
      <c r="M4623" s="170"/>
      <c r="N4623" s="170"/>
      <c r="O4623" s="170"/>
      <c r="P4623" s="170"/>
      <c r="Q4623" s="170"/>
      <c r="R4623" s="170"/>
      <c r="S4623" s="170"/>
      <c r="T4623" s="170"/>
      <c r="U4623" s="170"/>
      <c r="V4623" s="170"/>
      <c r="W4623" s="170"/>
      <c r="X4623" s="174"/>
      <c r="Y4623" s="170"/>
      <c r="Z4623" s="170"/>
      <c r="AA4623" s="170"/>
      <c r="AB4623" s="170"/>
      <c r="AC4623" s="170"/>
      <c r="AD4623" s="174"/>
      <c r="AE4623" s="170"/>
      <c r="AF4623" s="170"/>
      <c r="AI4623" s="170"/>
      <c r="AJ4623" s="170"/>
      <c r="AK4623" s="170"/>
      <c r="AL4623" s="170"/>
      <c r="AM4623" s="170"/>
      <c r="AN4623" s="170"/>
    </row>
    <row r="4624" spans="1:40" ht="52.5" customHeight="1" x14ac:dyDescent="0.2">
      <c r="A4624" s="170"/>
      <c r="B4624" s="170"/>
      <c r="C4624" s="170"/>
      <c r="D4624" s="170"/>
      <c r="E4624" s="170"/>
      <c r="F4624" s="170"/>
      <c r="G4624" s="170"/>
      <c r="H4624" s="170"/>
      <c r="I4624" s="170"/>
      <c r="J4624" s="170"/>
      <c r="K4624" s="170"/>
      <c r="L4624" s="170"/>
      <c r="M4624" s="170"/>
      <c r="N4624" s="170"/>
      <c r="O4624" s="170"/>
      <c r="P4624" s="170"/>
      <c r="Q4624" s="170"/>
      <c r="R4624" s="170"/>
      <c r="S4624" s="170"/>
      <c r="T4624" s="170"/>
      <c r="U4624" s="170"/>
      <c r="V4624" s="170"/>
      <c r="W4624" s="170"/>
      <c r="X4624" s="174"/>
      <c r="Y4624" s="170"/>
      <c r="Z4624" s="170"/>
      <c r="AA4624" s="170"/>
      <c r="AB4624" s="170"/>
      <c r="AC4624" s="170"/>
      <c r="AD4624" s="174"/>
      <c r="AE4624" s="170"/>
      <c r="AF4624" s="170"/>
      <c r="AI4624" s="170"/>
      <c r="AJ4624" s="170"/>
      <c r="AK4624" s="170"/>
      <c r="AL4624" s="170"/>
      <c r="AM4624" s="170"/>
      <c r="AN4624" s="170"/>
    </row>
    <row r="4625" spans="1:40" ht="52.5" customHeight="1" x14ac:dyDescent="0.2">
      <c r="A4625" s="170"/>
      <c r="B4625" s="170"/>
      <c r="C4625" s="170"/>
      <c r="D4625" s="170"/>
      <c r="E4625" s="170"/>
      <c r="F4625" s="170"/>
      <c r="G4625" s="170"/>
      <c r="H4625" s="170"/>
      <c r="I4625" s="170"/>
      <c r="J4625" s="170"/>
      <c r="K4625" s="170"/>
      <c r="L4625" s="170"/>
      <c r="M4625" s="170"/>
      <c r="N4625" s="170"/>
      <c r="O4625" s="170"/>
      <c r="P4625" s="170"/>
      <c r="Q4625" s="170"/>
      <c r="R4625" s="170"/>
      <c r="S4625" s="170"/>
      <c r="T4625" s="170"/>
      <c r="U4625" s="170"/>
      <c r="V4625" s="170"/>
      <c r="W4625" s="170"/>
      <c r="X4625" s="174"/>
      <c r="Y4625" s="170"/>
      <c r="Z4625" s="170"/>
      <c r="AA4625" s="170"/>
      <c r="AB4625" s="170"/>
      <c r="AC4625" s="170"/>
      <c r="AD4625" s="174"/>
      <c r="AE4625" s="170"/>
      <c r="AF4625" s="170"/>
      <c r="AI4625" s="170"/>
      <c r="AJ4625" s="170"/>
      <c r="AK4625" s="170"/>
      <c r="AL4625" s="170"/>
      <c r="AM4625" s="170"/>
      <c r="AN4625" s="170"/>
    </row>
    <row r="4626" spans="1:40" ht="52.5" customHeight="1" x14ac:dyDescent="0.2">
      <c r="A4626" s="170"/>
      <c r="B4626" s="170"/>
      <c r="C4626" s="170"/>
      <c r="D4626" s="170"/>
      <c r="E4626" s="170"/>
      <c r="F4626" s="170"/>
      <c r="G4626" s="170"/>
      <c r="H4626" s="170"/>
      <c r="I4626" s="170"/>
      <c r="J4626" s="170"/>
      <c r="K4626" s="170"/>
      <c r="L4626" s="170"/>
      <c r="M4626" s="170"/>
      <c r="N4626" s="170"/>
      <c r="O4626" s="170"/>
      <c r="P4626" s="170"/>
      <c r="Q4626" s="170"/>
      <c r="R4626" s="170"/>
      <c r="S4626" s="170"/>
      <c r="T4626" s="170"/>
      <c r="U4626" s="170"/>
      <c r="V4626" s="170"/>
      <c r="W4626" s="170"/>
      <c r="X4626" s="174"/>
      <c r="Y4626" s="170"/>
      <c r="Z4626" s="170"/>
      <c r="AA4626" s="170"/>
      <c r="AB4626" s="170"/>
      <c r="AC4626" s="170"/>
      <c r="AD4626" s="174"/>
      <c r="AE4626" s="170"/>
      <c r="AF4626" s="170"/>
      <c r="AI4626" s="170"/>
      <c r="AJ4626" s="170"/>
      <c r="AK4626" s="170"/>
      <c r="AL4626" s="170"/>
      <c r="AM4626" s="170"/>
      <c r="AN4626" s="170"/>
    </row>
    <row r="4627" spans="1:40" ht="52.5" customHeight="1" x14ac:dyDescent="0.2">
      <c r="A4627" s="170"/>
      <c r="B4627" s="170"/>
      <c r="C4627" s="170"/>
      <c r="D4627" s="170"/>
      <c r="E4627" s="170"/>
      <c r="F4627" s="170"/>
      <c r="G4627" s="170"/>
      <c r="H4627" s="170"/>
      <c r="I4627" s="170"/>
      <c r="J4627" s="170"/>
      <c r="K4627" s="170"/>
      <c r="L4627" s="170"/>
      <c r="M4627" s="170"/>
      <c r="N4627" s="170"/>
      <c r="O4627" s="170"/>
      <c r="P4627" s="170"/>
      <c r="Q4627" s="170"/>
      <c r="R4627" s="170"/>
      <c r="S4627" s="170"/>
      <c r="T4627" s="170"/>
      <c r="U4627" s="170"/>
      <c r="V4627" s="170"/>
      <c r="W4627" s="170"/>
      <c r="X4627" s="174"/>
      <c r="Y4627" s="170"/>
      <c r="Z4627" s="170"/>
      <c r="AA4627" s="170"/>
      <c r="AB4627" s="170"/>
      <c r="AC4627" s="170"/>
      <c r="AD4627" s="174"/>
      <c r="AE4627" s="170"/>
      <c r="AF4627" s="170"/>
      <c r="AI4627" s="170"/>
      <c r="AJ4627" s="170"/>
      <c r="AK4627" s="170"/>
      <c r="AL4627" s="170"/>
      <c r="AM4627" s="170"/>
      <c r="AN4627" s="170"/>
    </row>
    <row r="4628" spans="1:40" ht="52.5" customHeight="1" x14ac:dyDescent="0.2">
      <c r="A4628" s="170"/>
      <c r="B4628" s="170"/>
      <c r="C4628" s="170"/>
      <c r="D4628" s="170"/>
      <c r="E4628" s="170"/>
      <c r="F4628" s="170"/>
      <c r="G4628" s="170"/>
      <c r="H4628" s="170"/>
      <c r="I4628" s="170"/>
      <c r="J4628" s="170"/>
      <c r="K4628" s="170"/>
      <c r="L4628" s="170"/>
      <c r="M4628" s="170"/>
      <c r="N4628" s="170"/>
      <c r="O4628" s="170"/>
      <c r="P4628" s="170"/>
      <c r="Q4628" s="170"/>
      <c r="R4628" s="170"/>
      <c r="S4628" s="170"/>
      <c r="T4628" s="170"/>
      <c r="U4628" s="170"/>
      <c r="V4628" s="170"/>
      <c r="W4628" s="170"/>
      <c r="X4628" s="174"/>
      <c r="Y4628" s="170"/>
      <c r="Z4628" s="170"/>
      <c r="AA4628" s="170"/>
      <c r="AB4628" s="170"/>
      <c r="AC4628" s="170"/>
      <c r="AD4628" s="174"/>
      <c r="AE4628" s="170"/>
      <c r="AF4628" s="170"/>
      <c r="AI4628" s="170"/>
      <c r="AJ4628" s="170"/>
      <c r="AK4628" s="170"/>
      <c r="AL4628" s="170"/>
      <c r="AM4628" s="170"/>
      <c r="AN4628" s="170"/>
    </row>
    <row r="4629" spans="1:40" ht="52.5" customHeight="1" x14ac:dyDescent="0.2">
      <c r="A4629" s="170"/>
      <c r="B4629" s="170"/>
      <c r="C4629" s="170"/>
      <c r="D4629" s="170"/>
      <c r="E4629" s="170"/>
      <c r="F4629" s="170"/>
      <c r="G4629" s="170"/>
      <c r="H4629" s="170"/>
      <c r="I4629" s="170"/>
      <c r="J4629" s="170"/>
      <c r="K4629" s="170"/>
      <c r="L4629" s="170"/>
      <c r="M4629" s="170"/>
      <c r="N4629" s="170"/>
      <c r="O4629" s="170"/>
      <c r="P4629" s="170"/>
      <c r="Q4629" s="170"/>
      <c r="R4629" s="170"/>
      <c r="S4629" s="170"/>
      <c r="T4629" s="170"/>
      <c r="U4629" s="170"/>
      <c r="V4629" s="170"/>
      <c r="W4629" s="170"/>
      <c r="X4629" s="174"/>
      <c r="Y4629" s="170"/>
      <c r="Z4629" s="170"/>
      <c r="AA4629" s="170"/>
      <c r="AB4629" s="170"/>
      <c r="AC4629" s="170"/>
      <c r="AD4629" s="174"/>
      <c r="AE4629" s="170"/>
      <c r="AF4629" s="170"/>
      <c r="AI4629" s="170"/>
      <c r="AJ4629" s="170"/>
      <c r="AK4629" s="170"/>
      <c r="AL4629" s="170"/>
      <c r="AM4629" s="170"/>
      <c r="AN4629" s="170"/>
    </row>
    <row r="4630" spans="1:40" ht="52.5" customHeight="1" x14ac:dyDescent="0.2">
      <c r="A4630" s="170"/>
      <c r="B4630" s="170"/>
      <c r="C4630" s="170"/>
      <c r="D4630" s="170"/>
      <c r="E4630" s="170"/>
      <c r="F4630" s="170"/>
      <c r="G4630" s="170"/>
      <c r="H4630" s="170"/>
      <c r="I4630" s="170"/>
      <c r="J4630" s="170"/>
      <c r="K4630" s="170"/>
      <c r="L4630" s="170"/>
      <c r="M4630" s="170"/>
      <c r="N4630" s="170"/>
      <c r="O4630" s="170"/>
      <c r="P4630" s="170"/>
      <c r="Q4630" s="170"/>
      <c r="R4630" s="170"/>
      <c r="S4630" s="170"/>
      <c r="T4630" s="170"/>
      <c r="U4630" s="170"/>
      <c r="V4630" s="170"/>
      <c r="W4630" s="170"/>
      <c r="X4630" s="174"/>
      <c r="Y4630" s="170"/>
      <c r="Z4630" s="170"/>
      <c r="AA4630" s="170"/>
      <c r="AB4630" s="170"/>
      <c r="AC4630" s="170"/>
      <c r="AD4630" s="174"/>
      <c r="AE4630" s="170"/>
      <c r="AF4630" s="170"/>
      <c r="AI4630" s="170"/>
      <c r="AJ4630" s="170"/>
      <c r="AK4630" s="170"/>
      <c r="AL4630" s="170"/>
      <c r="AM4630" s="170"/>
      <c r="AN4630" s="170"/>
    </row>
    <row r="4631" spans="1:40" ht="52.5" customHeight="1" x14ac:dyDescent="0.2">
      <c r="A4631" s="170"/>
      <c r="B4631" s="170"/>
      <c r="C4631" s="170"/>
      <c r="D4631" s="170"/>
      <c r="E4631" s="170"/>
      <c r="F4631" s="170"/>
      <c r="G4631" s="170"/>
      <c r="H4631" s="170"/>
      <c r="I4631" s="170"/>
      <c r="J4631" s="170"/>
      <c r="K4631" s="170"/>
      <c r="L4631" s="170"/>
      <c r="M4631" s="170"/>
      <c r="N4631" s="170"/>
      <c r="O4631" s="170"/>
      <c r="P4631" s="170"/>
      <c r="Q4631" s="170"/>
      <c r="R4631" s="170"/>
      <c r="S4631" s="170"/>
      <c r="T4631" s="170"/>
      <c r="U4631" s="170"/>
      <c r="V4631" s="170"/>
      <c r="W4631" s="170"/>
      <c r="X4631" s="174"/>
      <c r="Y4631" s="170"/>
      <c r="Z4631" s="170"/>
      <c r="AA4631" s="170"/>
      <c r="AB4631" s="170"/>
      <c r="AC4631" s="170"/>
      <c r="AD4631" s="174"/>
      <c r="AE4631" s="170"/>
      <c r="AF4631" s="170"/>
      <c r="AI4631" s="170"/>
      <c r="AJ4631" s="170"/>
      <c r="AK4631" s="170"/>
      <c r="AL4631" s="170"/>
      <c r="AM4631" s="170"/>
      <c r="AN4631" s="170"/>
    </row>
    <row r="4632" spans="1:40" ht="52.5" customHeight="1" x14ac:dyDescent="0.2">
      <c r="A4632" s="170"/>
      <c r="B4632" s="170"/>
      <c r="C4632" s="170"/>
      <c r="D4632" s="170"/>
      <c r="E4632" s="170"/>
      <c r="F4632" s="170"/>
      <c r="G4632" s="170"/>
      <c r="H4632" s="170"/>
      <c r="I4632" s="170"/>
      <c r="J4632" s="170"/>
      <c r="K4632" s="170"/>
      <c r="L4632" s="170"/>
      <c r="M4632" s="170"/>
      <c r="N4632" s="170"/>
      <c r="O4632" s="170"/>
      <c r="P4632" s="170"/>
      <c r="Q4632" s="170"/>
      <c r="R4632" s="170"/>
      <c r="S4632" s="170"/>
      <c r="T4632" s="170"/>
      <c r="U4632" s="170"/>
      <c r="V4632" s="170"/>
      <c r="W4632" s="170"/>
      <c r="X4632" s="174"/>
      <c r="Y4632" s="170"/>
      <c r="Z4632" s="170"/>
      <c r="AA4632" s="170"/>
      <c r="AB4632" s="170"/>
      <c r="AC4632" s="170"/>
      <c r="AD4632" s="174"/>
      <c r="AE4632" s="170"/>
      <c r="AF4632" s="170"/>
      <c r="AI4632" s="170"/>
      <c r="AJ4632" s="170"/>
      <c r="AK4632" s="170"/>
      <c r="AL4632" s="170"/>
      <c r="AM4632" s="170"/>
      <c r="AN4632" s="170"/>
    </row>
    <row r="4633" spans="1:40" ht="52.5" customHeight="1" x14ac:dyDescent="0.2">
      <c r="A4633" s="170"/>
      <c r="B4633" s="170"/>
      <c r="C4633" s="170"/>
      <c r="D4633" s="170"/>
      <c r="E4633" s="170"/>
      <c r="F4633" s="170"/>
      <c r="G4633" s="170"/>
      <c r="H4633" s="170"/>
      <c r="I4633" s="170"/>
      <c r="J4633" s="170"/>
      <c r="K4633" s="170"/>
      <c r="L4633" s="170"/>
      <c r="M4633" s="170"/>
      <c r="N4633" s="170"/>
      <c r="O4633" s="170"/>
      <c r="P4633" s="170"/>
      <c r="Q4633" s="170"/>
      <c r="R4633" s="170"/>
      <c r="S4633" s="170"/>
      <c r="T4633" s="170"/>
      <c r="U4633" s="170"/>
      <c r="V4633" s="170"/>
      <c r="W4633" s="170"/>
      <c r="X4633" s="174"/>
      <c r="Y4633" s="170"/>
      <c r="Z4633" s="170"/>
      <c r="AA4633" s="170"/>
      <c r="AB4633" s="170"/>
      <c r="AC4633" s="170"/>
      <c r="AD4633" s="174"/>
      <c r="AE4633" s="170"/>
      <c r="AF4633" s="170"/>
      <c r="AI4633" s="170"/>
      <c r="AJ4633" s="170"/>
      <c r="AK4633" s="170"/>
      <c r="AL4633" s="170"/>
      <c r="AM4633" s="170"/>
      <c r="AN4633" s="170"/>
    </row>
    <row r="4634" spans="1:40" ht="52.5" customHeight="1" x14ac:dyDescent="0.2">
      <c r="A4634" s="170"/>
      <c r="B4634" s="170"/>
      <c r="C4634" s="170"/>
      <c r="D4634" s="170"/>
      <c r="E4634" s="170"/>
      <c r="F4634" s="170"/>
      <c r="G4634" s="170"/>
      <c r="H4634" s="170"/>
      <c r="I4634" s="170"/>
      <c r="J4634" s="170"/>
      <c r="K4634" s="170"/>
      <c r="L4634" s="170"/>
      <c r="M4634" s="170"/>
      <c r="N4634" s="170"/>
      <c r="O4634" s="170"/>
      <c r="P4634" s="170"/>
      <c r="Q4634" s="170"/>
      <c r="R4634" s="170"/>
      <c r="S4634" s="170"/>
      <c r="T4634" s="170"/>
      <c r="U4634" s="170"/>
      <c r="V4634" s="170"/>
      <c r="W4634" s="170"/>
      <c r="X4634" s="174"/>
      <c r="Y4634" s="170"/>
      <c r="Z4634" s="170"/>
      <c r="AA4634" s="170"/>
      <c r="AB4634" s="170"/>
      <c r="AC4634" s="170"/>
      <c r="AD4634" s="174"/>
      <c r="AE4634" s="170"/>
      <c r="AF4634" s="170"/>
      <c r="AI4634" s="170"/>
      <c r="AJ4634" s="170"/>
      <c r="AK4634" s="170"/>
      <c r="AL4634" s="170"/>
      <c r="AM4634" s="170"/>
      <c r="AN4634" s="170"/>
    </row>
    <row r="4635" spans="1:40" ht="52.5" customHeight="1" x14ac:dyDescent="0.2">
      <c r="A4635" s="170"/>
      <c r="B4635" s="170"/>
      <c r="C4635" s="170"/>
      <c r="D4635" s="170"/>
      <c r="E4635" s="170"/>
      <c r="F4635" s="170"/>
      <c r="G4635" s="170"/>
      <c r="H4635" s="170"/>
      <c r="I4635" s="170"/>
      <c r="J4635" s="170"/>
      <c r="K4635" s="170"/>
      <c r="L4635" s="170"/>
      <c r="M4635" s="170"/>
      <c r="N4635" s="170"/>
      <c r="O4635" s="170"/>
      <c r="P4635" s="170"/>
      <c r="Q4635" s="170"/>
      <c r="R4635" s="170"/>
      <c r="S4635" s="170"/>
      <c r="T4635" s="170"/>
      <c r="U4635" s="170"/>
      <c r="V4635" s="170"/>
      <c r="W4635" s="170"/>
      <c r="X4635" s="174"/>
      <c r="Y4635" s="170"/>
      <c r="Z4635" s="170"/>
      <c r="AA4635" s="170"/>
      <c r="AB4635" s="170"/>
      <c r="AC4635" s="170"/>
      <c r="AD4635" s="174"/>
      <c r="AE4635" s="170"/>
      <c r="AF4635" s="170"/>
      <c r="AI4635" s="170"/>
      <c r="AJ4635" s="170"/>
      <c r="AK4635" s="170"/>
      <c r="AL4635" s="170"/>
      <c r="AM4635" s="170"/>
      <c r="AN4635" s="170"/>
    </row>
    <row r="4636" spans="1:40" ht="52.5" customHeight="1" x14ac:dyDescent="0.2">
      <c r="A4636" s="170"/>
      <c r="B4636" s="170"/>
      <c r="C4636" s="170"/>
      <c r="D4636" s="170"/>
      <c r="E4636" s="170"/>
      <c r="F4636" s="170"/>
      <c r="G4636" s="170"/>
      <c r="H4636" s="170"/>
      <c r="I4636" s="170"/>
      <c r="J4636" s="170"/>
      <c r="K4636" s="170"/>
      <c r="L4636" s="170"/>
      <c r="M4636" s="170"/>
      <c r="N4636" s="170"/>
      <c r="O4636" s="170"/>
      <c r="P4636" s="170"/>
      <c r="Q4636" s="170"/>
      <c r="R4636" s="170"/>
      <c r="S4636" s="170"/>
      <c r="T4636" s="170"/>
      <c r="U4636" s="170"/>
      <c r="V4636" s="170"/>
      <c r="W4636" s="170"/>
      <c r="X4636" s="174"/>
      <c r="Y4636" s="170"/>
      <c r="Z4636" s="170"/>
      <c r="AA4636" s="170"/>
      <c r="AB4636" s="170"/>
      <c r="AC4636" s="170"/>
      <c r="AD4636" s="174"/>
      <c r="AE4636" s="170"/>
      <c r="AF4636" s="170"/>
      <c r="AI4636" s="170"/>
      <c r="AJ4636" s="170"/>
      <c r="AK4636" s="170"/>
      <c r="AL4636" s="170"/>
      <c r="AM4636" s="170"/>
      <c r="AN4636" s="170"/>
    </row>
    <row r="4637" spans="1:40" ht="52.5" customHeight="1" x14ac:dyDescent="0.2">
      <c r="A4637" s="170"/>
      <c r="B4637" s="170"/>
      <c r="C4637" s="170"/>
      <c r="D4637" s="170"/>
      <c r="E4637" s="170"/>
      <c r="F4637" s="170"/>
      <c r="G4637" s="170"/>
      <c r="H4637" s="170"/>
      <c r="I4637" s="170"/>
      <c r="J4637" s="170"/>
      <c r="K4637" s="170"/>
      <c r="L4637" s="170"/>
      <c r="M4637" s="170"/>
      <c r="N4637" s="170"/>
      <c r="O4637" s="170"/>
      <c r="P4637" s="170"/>
      <c r="Q4637" s="170"/>
      <c r="R4637" s="170"/>
      <c r="S4637" s="170"/>
      <c r="T4637" s="170"/>
      <c r="U4637" s="170"/>
      <c r="V4637" s="170"/>
      <c r="W4637" s="170"/>
      <c r="X4637" s="174"/>
      <c r="Y4637" s="170"/>
      <c r="Z4637" s="170"/>
      <c r="AA4637" s="170"/>
      <c r="AB4637" s="170"/>
      <c r="AC4637" s="170"/>
      <c r="AD4637" s="174"/>
      <c r="AE4637" s="170"/>
      <c r="AF4637" s="170"/>
      <c r="AI4637" s="170"/>
      <c r="AJ4637" s="170"/>
      <c r="AK4637" s="170"/>
      <c r="AL4637" s="170"/>
      <c r="AM4637" s="170"/>
      <c r="AN4637" s="170"/>
    </row>
    <row r="4638" spans="1:40" ht="52.5" customHeight="1" x14ac:dyDescent="0.2">
      <c r="A4638" s="170"/>
      <c r="B4638" s="170"/>
      <c r="C4638" s="170"/>
      <c r="D4638" s="170"/>
      <c r="E4638" s="170"/>
      <c r="F4638" s="170"/>
      <c r="G4638" s="170"/>
      <c r="H4638" s="170"/>
      <c r="I4638" s="170"/>
      <c r="J4638" s="170"/>
      <c r="K4638" s="170"/>
      <c r="L4638" s="170"/>
      <c r="M4638" s="170"/>
      <c r="N4638" s="170"/>
      <c r="O4638" s="170"/>
      <c r="P4638" s="170"/>
      <c r="Q4638" s="170"/>
      <c r="R4638" s="170"/>
      <c r="S4638" s="170"/>
      <c r="T4638" s="170"/>
      <c r="U4638" s="170"/>
      <c r="V4638" s="170"/>
      <c r="W4638" s="170"/>
      <c r="X4638" s="174"/>
      <c r="Y4638" s="170"/>
      <c r="Z4638" s="170"/>
      <c r="AA4638" s="170"/>
      <c r="AB4638" s="170"/>
      <c r="AC4638" s="170"/>
      <c r="AD4638" s="174"/>
      <c r="AE4638" s="170"/>
      <c r="AF4638" s="170"/>
      <c r="AI4638" s="170"/>
      <c r="AJ4638" s="170"/>
      <c r="AK4638" s="170"/>
      <c r="AL4638" s="170"/>
      <c r="AM4638" s="170"/>
      <c r="AN4638" s="170"/>
    </row>
    <row r="4639" spans="1:40" ht="52.5" customHeight="1" x14ac:dyDescent="0.2">
      <c r="A4639" s="170"/>
      <c r="B4639" s="170"/>
      <c r="C4639" s="170"/>
      <c r="D4639" s="170"/>
      <c r="E4639" s="170"/>
      <c r="F4639" s="170"/>
      <c r="G4639" s="170"/>
      <c r="H4639" s="170"/>
      <c r="I4639" s="170"/>
      <c r="J4639" s="170"/>
      <c r="K4639" s="170"/>
      <c r="L4639" s="170"/>
      <c r="M4639" s="170"/>
      <c r="N4639" s="170"/>
      <c r="O4639" s="170"/>
      <c r="P4639" s="170"/>
      <c r="Q4639" s="170"/>
      <c r="R4639" s="170"/>
      <c r="S4639" s="170"/>
      <c r="T4639" s="170"/>
      <c r="U4639" s="170"/>
      <c r="V4639" s="170"/>
      <c r="W4639" s="170"/>
      <c r="X4639" s="174"/>
      <c r="Y4639" s="170"/>
      <c r="Z4639" s="170"/>
      <c r="AA4639" s="170"/>
      <c r="AB4639" s="170"/>
      <c r="AC4639" s="170"/>
      <c r="AD4639" s="174"/>
      <c r="AE4639" s="170"/>
      <c r="AF4639" s="170"/>
      <c r="AI4639" s="170"/>
      <c r="AJ4639" s="170"/>
      <c r="AK4639" s="170"/>
      <c r="AL4639" s="170"/>
      <c r="AM4639" s="170"/>
      <c r="AN4639" s="170"/>
    </row>
    <row r="4640" spans="1:40" ht="52.5" customHeight="1" x14ac:dyDescent="0.2">
      <c r="A4640" s="170"/>
      <c r="B4640" s="170"/>
      <c r="C4640" s="170"/>
      <c r="D4640" s="170"/>
      <c r="E4640" s="170"/>
      <c r="F4640" s="170"/>
      <c r="G4640" s="170"/>
      <c r="H4640" s="170"/>
      <c r="I4640" s="170"/>
      <c r="J4640" s="170"/>
      <c r="K4640" s="170"/>
      <c r="L4640" s="170"/>
      <c r="M4640" s="170"/>
      <c r="N4640" s="170"/>
      <c r="O4640" s="170"/>
      <c r="P4640" s="170"/>
      <c r="Q4640" s="170"/>
      <c r="R4640" s="170"/>
      <c r="S4640" s="170"/>
      <c r="T4640" s="170"/>
      <c r="U4640" s="170"/>
      <c r="V4640" s="170"/>
      <c r="W4640" s="170"/>
      <c r="X4640" s="174"/>
      <c r="Y4640" s="170"/>
      <c r="Z4640" s="170"/>
      <c r="AA4640" s="170"/>
      <c r="AB4640" s="170"/>
      <c r="AC4640" s="170"/>
      <c r="AD4640" s="174"/>
      <c r="AE4640" s="170"/>
      <c r="AF4640" s="170"/>
      <c r="AI4640" s="170"/>
      <c r="AJ4640" s="170"/>
      <c r="AK4640" s="170"/>
      <c r="AL4640" s="170"/>
      <c r="AM4640" s="170"/>
      <c r="AN4640" s="170"/>
    </row>
    <row r="4641" spans="1:40" ht="52.5" customHeight="1" x14ac:dyDescent="0.2">
      <c r="A4641" s="170"/>
      <c r="B4641" s="170"/>
      <c r="C4641" s="170"/>
      <c r="D4641" s="170"/>
      <c r="E4641" s="170"/>
      <c r="F4641" s="170"/>
      <c r="G4641" s="170"/>
      <c r="H4641" s="170"/>
      <c r="I4641" s="170"/>
      <c r="J4641" s="170"/>
      <c r="K4641" s="170"/>
      <c r="L4641" s="170"/>
      <c r="M4641" s="170"/>
      <c r="N4641" s="170"/>
      <c r="O4641" s="170"/>
      <c r="P4641" s="170"/>
      <c r="Q4641" s="170"/>
      <c r="R4641" s="170"/>
      <c r="S4641" s="170"/>
      <c r="T4641" s="170"/>
      <c r="U4641" s="170"/>
      <c r="V4641" s="170"/>
      <c r="W4641" s="170"/>
      <c r="X4641" s="174"/>
      <c r="Y4641" s="170"/>
      <c r="Z4641" s="170"/>
      <c r="AA4641" s="170"/>
      <c r="AB4641" s="170"/>
      <c r="AC4641" s="170"/>
      <c r="AD4641" s="174"/>
      <c r="AE4641" s="170"/>
      <c r="AF4641" s="170"/>
      <c r="AI4641" s="170"/>
      <c r="AJ4641" s="170"/>
      <c r="AK4641" s="170"/>
      <c r="AL4641" s="170"/>
      <c r="AM4641" s="170"/>
      <c r="AN4641" s="170"/>
    </row>
    <row r="4642" spans="1:40" ht="52.5" customHeight="1" x14ac:dyDescent="0.2">
      <c r="A4642" s="170"/>
      <c r="B4642" s="170"/>
      <c r="C4642" s="170"/>
      <c r="D4642" s="170"/>
      <c r="E4642" s="170"/>
      <c r="F4642" s="170"/>
      <c r="G4642" s="170"/>
      <c r="H4642" s="170"/>
      <c r="I4642" s="170"/>
      <c r="J4642" s="170"/>
      <c r="K4642" s="170"/>
      <c r="L4642" s="170"/>
      <c r="M4642" s="170"/>
      <c r="N4642" s="170"/>
      <c r="O4642" s="170"/>
      <c r="P4642" s="170"/>
      <c r="Q4642" s="170"/>
      <c r="R4642" s="170"/>
      <c r="S4642" s="170"/>
      <c r="T4642" s="170"/>
      <c r="U4642" s="170"/>
      <c r="V4642" s="170"/>
      <c r="W4642" s="170"/>
      <c r="X4642" s="174"/>
      <c r="Y4642" s="170"/>
      <c r="Z4642" s="170"/>
      <c r="AA4642" s="170"/>
      <c r="AB4642" s="170"/>
      <c r="AC4642" s="170"/>
      <c r="AD4642" s="174"/>
      <c r="AE4642" s="170"/>
      <c r="AF4642" s="170"/>
      <c r="AI4642" s="170"/>
      <c r="AJ4642" s="170"/>
      <c r="AK4642" s="170"/>
      <c r="AL4642" s="170"/>
      <c r="AM4642" s="170"/>
      <c r="AN4642" s="170"/>
    </row>
    <row r="4643" spans="1:40" ht="52.5" customHeight="1" x14ac:dyDescent="0.2">
      <c r="A4643" s="170"/>
      <c r="B4643" s="170"/>
      <c r="C4643" s="170"/>
      <c r="D4643" s="170"/>
      <c r="E4643" s="170"/>
      <c r="F4643" s="170"/>
      <c r="G4643" s="170"/>
      <c r="H4643" s="170"/>
      <c r="I4643" s="170"/>
      <c r="J4643" s="170"/>
      <c r="K4643" s="170"/>
      <c r="L4643" s="170"/>
      <c r="M4643" s="170"/>
      <c r="N4643" s="170"/>
      <c r="O4643" s="170"/>
      <c r="P4643" s="170"/>
      <c r="Q4643" s="170"/>
      <c r="R4643" s="170"/>
      <c r="S4643" s="170"/>
      <c r="T4643" s="170"/>
      <c r="U4643" s="170"/>
      <c r="V4643" s="170"/>
      <c r="W4643" s="170"/>
      <c r="X4643" s="174"/>
      <c r="Y4643" s="170"/>
      <c r="Z4643" s="170"/>
      <c r="AA4643" s="170"/>
      <c r="AB4643" s="170"/>
      <c r="AC4643" s="170"/>
      <c r="AD4643" s="174"/>
      <c r="AE4643" s="170"/>
      <c r="AF4643" s="170"/>
      <c r="AI4643" s="170"/>
      <c r="AJ4643" s="170"/>
      <c r="AK4643" s="170"/>
      <c r="AL4643" s="170"/>
      <c r="AM4643" s="170"/>
      <c r="AN4643" s="170"/>
    </row>
    <row r="4644" spans="1:40" ht="52.5" customHeight="1" x14ac:dyDescent="0.2">
      <c r="A4644" s="170"/>
      <c r="B4644" s="170"/>
      <c r="C4644" s="170"/>
      <c r="D4644" s="170"/>
      <c r="E4644" s="170"/>
      <c r="F4644" s="170"/>
      <c r="G4644" s="170"/>
      <c r="H4644" s="170"/>
      <c r="I4644" s="170"/>
      <c r="J4644" s="170"/>
      <c r="K4644" s="170"/>
      <c r="L4644" s="170"/>
      <c r="M4644" s="170"/>
      <c r="N4644" s="170"/>
      <c r="O4644" s="170"/>
      <c r="P4644" s="170"/>
      <c r="Q4644" s="170"/>
      <c r="R4644" s="170"/>
      <c r="S4644" s="170"/>
      <c r="T4644" s="170"/>
      <c r="U4644" s="170"/>
      <c r="V4644" s="170"/>
      <c r="W4644" s="170"/>
      <c r="X4644" s="174"/>
      <c r="Y4644" s="170"/>
      <c r="Z4644" s="170"/>
      <c r="AA4644" s="170"/>
      <c r="AB4644" s="170"/>
      <c r="AC4644" s="170"/>
      <c r="AD4644" s="174"/>
      <c r="AE4644" s="170"/>
      <c r="AF4644" s="170"/>
      <c r="AI4644" s="170"/>
      <c r="AJ4644" s="170"/>
      <c r="AK4644" s="170"/>
      <c r="AL4644" s="170"/>
      <c r="AM4644" s="170"/>
      <c r="AN4644" s="170"/>
    </row>
    <row r="4645" spans="1:40" ht="52.5" customHeight="1" x14ac:dyDescent="0.2">
      <c r="A4645" s="170"/>
      <c r="B4645" s="170"/>
      <c r="C4645" s="170"/>
      <c r="D4645" s="170"/>
      <c r="E4645" s="170"/>
      <c r="F4645" s="170"/>
      <c r="G4645" s="170"/>
      <c r="H4645" s="170"/>
      <c r="I4645" s="170"/>
      <c r="J4645" s="170"/>
      <c r="K4645" s="170"/>
      <c r="L4645" s="170"/>
      <c r="M4645" s="170"/>
      <c r="N4645" s="170"/>
      <c r="O4645" s="170"/>
      <c r="P4645" s="170"/>
      <c r="Q4645" s="170"/>
      <c r="R4645" s="170"/>
      <c r="S4645" s="170"/>
      <c r="T4645" s="170"/>
      <c r="U4645" s="170"/>
      <c r="V4645" s="170"/>
      <c r="W4645" s="170"/>
      <c r="X4645" s="174"/>
      <c r="Y4645" s="170"/>
      <c r="Z4645" s="170"/>
      <c r="AA4645" s="170"/>
      <c r="AB4645" s="170"/>
      <c r="AC4645" s="170"/>
      <c r="AD4645" s="174"/>
      <c r="AE4645" s="170"/>
      <c r="AF4645" s="170"/>
      <c r="AI4645" s="170"/>
      <c r="AJ4645" s="170"/>
      <c r="AK4645" s="170"/>
      <c r="AL4645" s="170"/>
      <c r="AM4645" s="170"/>
      <c r="AN4645" s="170"/>
    </row>
    <row r="4646" spans="1:40" ht="52.5" customHeight="1" x14ac:dyDescent="0.2">
      <c r="A4646" s="170"/>
      <c r="B4646" s="170"/>
      <c r="C4646" s="170"/>
      <c r="D4646" s="170"/>
      <c r="E4646" s="170"/>
      <c r="F4646" s="170"/>
      <c r="G4646" s="170"/>
      <c r="H4646" s="170"/>
      <c r="I4646" s="170"/>
      <c r="J4646" s="170"/>
      <c r="K4646" s="170"/>
      <c r="L4646" s="170"/>
      <c r="M4646" s="170"/>
      <c r="N4646" s="170"/>
      <c r="O4646" s="170"/>
      <c r="P4646" s="170"/>
      <c r="Q4646" s="170"/>
      <c r="R4646" s="170"/>
      <c r="S4646" s="170"/>
      <c r="T4646" s="170"/>
      <c r="U4646" s="170"/>
      <c r="V4646" s="170"/>
      <c r="W4646" s="170"/>
      <c r="X4646" s="174"/>
      <c r="Y4646" s="170"/>
      <c r="Z4646" s="170"/>
      <c r="AA4646" s="170"/>
      <c r="AB4646" s="170"/>
      <c r="AC4646" s="170"/>
      <c r="AD4646" s="174"/>
      <c r="AE4646" s="170"/>
      <c r="AF4646" s="170"/>
      <c r="AI4646" s="170"/>
      <c r="AJ4646" s="170"/>
      <c r="AK4646" s="170"/>
      <c r="AL4646" s="170"/>
      <c r="AM4646" s="170"/>
      <c r="AN4646" s="170"/>
    </row>
    <row r="4647" spans="1:40" ht="52.5" customHeight="1" x14ac:dyDescent="0.2">
      <c r="A4647" s="170"/>
      <c r="B4647" s="170"/>
      <c r="C4647" s="170"/>
      <c r="D4647" s="170"/>
      <c r="E4647" s="170"/>
      <c r="F4647" s="170"/>
      <c r="G4647" s="170"/>
      <c r="H4647" s="170"/>
      <c r="I4647" s="170"/>
      <c r="J4647" s="170"/>
      <c r="K4647" s="170"/>
      <c r="L4647" s="170"/>
      <c r="M4647" s="170"/>
      <c r="N4647" s="170"/>
      <c r="O4647" s="170"/>
      <c r="P4647" s="170"/>
      <c r="Q4647" s="170"/>
      <c r="R4647" s="170"/>
      <c r="S4647" s="170"/>
      <c r="T4647" s="170"/>
      <c r="U4647" s="170"/>
      <c r="V4647" s="170"/>
      <c r="W4647" s="170"/>
      <c r="X4647" s="174"/>
      <c r="Y4647" s="170"/>
      <c r="Z4647" s="170"/>
      <c r="AA4647" s="170"/>
      <c r="AB4647" s="170"/>
      <c r="AC4647" s="170"/>
      <c r="AD4647" s="174"/>
      <c r="AE4647" s="170"/>
      <c r="AF4647" s="170"/>
      <c r="AI4647" s="170"/>
      <c r="AJ4647" s="170"/>
      <c r="AK4647" s="170"/>
      <c r="AL4647" s="170"/>
      <c r="AM4647" s="170"/>
      <c r="AN4647" s="170"/>
    </row>
    <row r="4648" spans="1:40" ht="52.5" customHeight="1" x14ac:dyDescent="0.2">
      <c r="A4648" s="170"/>
      <c r="B4648" s="170"/>
      <c r="C4648" s="170"/>
      <c r="D4648" s="170"/>
      <c r="E4648" s="170"/>
      <c r="F4648" s="170"/>
      <c r="G4648" s="170"/>
      <c r="H4648" s="170"/>
      <c r="I4648" s="170"/>
      <c r="J4648" s="170"/>
      <c r="K4648" s="170"/>
      <c r="L4648" s="170"/>
      <c r="M4648" s="170"/>
      <c r="N4648" s="170"/>
      <c r="O4648" s="170"/>
      <c r="P4648" s="170"/>
      <c r="Q4648" s="170"/>
      <c r="R4648" s="170"/>
      <c r="S4648" s="170"/>
      <c r="T4648" s="170"/>
      <c r="U4648" s="170"/>
      <c r="V4648" s="170"/>
      <c r="W4648" s="170"/>
      <c r="X4648" s="174"/>
      <c r="Y4648" s="170"/>
      <c r="Z4648" s="170"/>
      <c r="AA4648" s="170"/>
      <c r="AB4648" s="170"/>
      <c r="AC4648" s="170"/>
      <c r="AD4648" s="174"/>
      <c r="AE4648" s="170"/>
      <c r="AF4648" s="170"/>
      <c r="AI4648" s="170"/>
      <c r="AJ4648" s="170"/>
      <c r="AK4648" s="170"/>
      <c r="AL4648" s="170"/>
      <c r="AM4648" s="170"/>
      <c r="AN4648" s="170"/>
    </row>
    <row r="4649" spans="1:40" ht="52.5" customHeight="1" x14ac:dyDescent="0.2">
      <c r="A4649" s="170"/>
      <c r="B4649" s="170"/>
      <c r="C4649" s="170"/>
      <c r="D4649" s="170"/>
      <c r="E4649" s="170"/>
      <c r="F4649" s="170"/>
      <c r="G4649" s="170"/>
      <c r="H4649" s="170"/>
      <c r="I4649" s="170"/>
      <c r="J4649" s="170"/>
      <c r="K4649" s="170"/>
      <c r="L4649" s="170"/>
      <c r="M4649" s="170"/>
      <c r="N4649" s="170"/>
      <c r="O4649" s="170"/>
      <c r="P4649" s="170"/>
      <c r="Q4649" s="170"/>
      <c r="R4649" s="170"/>
      <c r="S4649" s="170"/>
      <c r="T4649" s="170"/>
      <c r="U4649" s="170"/>
      <c r="V4649" s="170"/>
      <c r="W4649" s="170"/>
      <c r="X4649" s="174"/>
      <c r="Y4649" s="170"/>
      <c r="Z4649" s="170"/>
      <c r="AA4649" s="170"/>
      <c r="AB4649" s="170"/>
      <c r="AC4649" s="170"/>
      <c r="AD4649" s="174"/>
      <c r="AE4649" s="170"/>
      <c r="AF4649" s="170"/>
      <c r="AI4649" s="170"/>
      <c r="AJ4649" s="170"/>
      <c r="AK4649" s="170"/>
      <c r="AL4649" s="170"/>
      <c r="AM4649" s="170"/>
      <c r="AN4649" s="170"/>
    </row>
    <row r="4650" spans="1:40" ht="52.5" customHeight="1" x14ac:dyDescent="0.2">
      <c r="A4650" s="170"/>
      <c r="B4650" s="170"/>
      <c r="C4650" s="170"/>
      <c r="D4650" s="170"/>
      <c r="E4650" s="170"/>
      <c r="F4650" s="170"/>
      <c r="G4650" s="170"/>
      <c r="H4650" s="170"/>
      <c r="I4650" s="170"/>
      <c r="J4650" s="170"/>
      <c r="K4650" s="170"/>
      <c r="L4650" s="170"/>
      <c r="M4650" s="170"/>
      <c r="N4650" s="170"/>
      <c r="O4650" s="170"/>
      <c r="P4650" s="170"/>
      <c r="Q4650" s="170"/>
      <c r="R4650" s="170"/>
      <c r="S4650" s="170"/>
      <c r="T4650" s="170"/>
      <c r="U4650" s="170"/>
      <c r="V4650" s="170"/>
      <c r="W4650" s="170"/>
      <c r="X4650" s="174"/>
      <c r="Y4650" s="170"/>
      <c r="Z4650" s="170"/>
      <c r="AA4650" s="170"/>
      <c r="AB4650" s="170"/>
      <c r="AC4650" s="170"/>
      <c r="AD4650" s="174"/>
      <c r="AE4650" s="170"/>
      <c r="AF4650" s="170"/>
      <c r="AI4650" s="170"/>
      <c r="AJ4650" s="170"/>
      <c r="AK4650" s="170"/>
      <c r="AL4650" s="170"/>
      <c r="AM4650" s="170"/>
      <c r="AN4650" s="170"/>
    </row>
    <row r="4651" spans="1:40" ht="52.5" customHeight="1" x14ac:dyDescent="0.2">
      <c r="A4651" s="170"/>
      <c r="B4651" s="170"/>
      <c r="C4651" s="170"/>
      <c r="D4651" s="170"/>
      <c r="E4651" s="170"/>
      <c r="F4651" s="170"/>
      <c r="G4651" s="170"/>
      <c r="H4651" s="170"/>
      <c r="I4651" s="170"/>
      <c r="J4651" s="170"/>
      <c r="K4651" s="170"/>
      <c r="L4651" s="170"/>
      <c r="M4651" s="170"/>
      <c r="N4651" s="170"/>
      <c r="O4651" s="170"/>
      <c r="P4651" s="170"/>
      <c r="Q4651" s="170"/>
      <c r="R4651" s="170"/>
      <c r="S4651" s="170"/>
      <c r="T4651" s="170"/>
      <c r="U4651" s="170"/>
      <c r="V4651" s="170"/>
      <c r="W4651" s="170"/>
      <c r="X4651" s="174"/>
      <c r="Y4651" s="170"/>
      <c r="Z4651" s="170"/>
      <c r="AA4651" s="170"/>
      <c r="AB4651" s="170"/>
      <c r="AC4651" s="170"/>
      <c r="AD4651" s="174"/>
      <c r="AE4651" s="170"/>
      <c r="AF4651" s="170"/>
      <c r="AI4651" s="170"/>
      <c r="AJ4651" s="170"/>
      <c r="AK4651" s="170"/>
      <c r="AL4651" s="170"/>
      <c r="AM4651" s="170"/>
      <c r="AN4651" s="170"/>
    </row>
    <row r="4652" spans="1:40" ht="52.5" customHeight="1" x14ac:dyDescent="0.2">
      <c r="A4652" s="170"/>
      <c r="B4652" s="170"/>
      <c r="C4652" s="170"/>
      <c r="D4652" s="170"/>
      <c r="E4652" s="170"/>
      <c r="F4652" s="170"/>
      <c r="G4652" s="170"/>
      <c r="H4652" s="170"/>
      <c r="I4652" s="170"/>
      <c r="J4652" s="170"/>
      <c r="K4652" s="170"/>
      <c r="L4652" s="170"/>
      <c r="M4652" s="170"/>
      <c r="N4652" s="170"/>
      <c r="O4652" s="170"/>
      <c r="P4652" s="170"/>
      <c r="Q4652" s="170"/>
      <c r="R4652" s="170"/>
      <c r="S4652" s="170"/>
      <c r="T4652" s="170"/>
      <c r="U4652" s="170"/>
      <c r="V4652" s="170"/>
      <c r="W4652" s="170"/>
      <c r="X4652" s="174"/>
      <c r="Y4652" s="170"/>
      <c r="Z4652" s="170"/>
      <c r="AA4652" s="170"/>
      <c r="AB4652" s="170"/>
      <c r="AC4652" s="170"/>
      <c r="AD4652" s="174"/>
      <c r="AE4652" s="170"/>
      <c r="AF4652" s="170"/>
      <c r="AI4652" s="170"/>
      <c r="AJ4652" s="170"/>
      <c r="AK4652" s="170"/>
      <c r="AL4652" s="170"/>
      <c r="AM4652" s="170"/>
      <c r="AN4652" s="170"/>
    </row>
    <row r="4653" spans="1:40" ht="52.5" customHeight="1" x14ac:dyDescent="0.2">
      <c r="A4653" s="170"/>
      <c r="B4653" s="170"/>
      <c r="C4653" s="170"/>
      <c r="D4653" s="170"/>
      <c r="E4653" s="170"/>
      <c r="F4653" s="170"/>
      <c r="G4653" s="170"/>
      <c r="H4653" s="170"/>
      <c r="I4653" s="170"/>
      <c r="J4653" s="170"/>
      <c r="K4653" s="170"/>
      <c r="L4653" s="170"/>
      <c r="M4653" s="170"/>
      <c r="N4653" s="170"/>
      <c r="O4653" s="170"/>
      <c r="P4653" s="170"/>
      <c r="Q4653" s="170"/>
      <c r="R4653" s="170"/>
      <c r="S4653" s="170"/>
      <c r="T4653" s="170"/>
      <c r="U4653" s="170"/>
      <c r="V4653" s="170"/>
      <c r="W4653" s="170"/>
      <c r="X4653" s="174"/>
      <c r="Y4653" s="170"/>
      <c r="Z4653" s="170"/>
      <c r="AA4653" s="170"/>
      <c r="AB4653" s="170"/>
      <c r="AC4653" s="170"/>
      <c r="AD4653" s="174"/>
      <c r="AE4653" s="170"/>
      <c r="AF4653" s="170"/>
      <c r="AI4653" s="170"/>
      <c r="AJ4653" s="170"/>
      <c r="AK4653" s="170"/>
      <c r="AL4653" s="170"/>
      <c r="AM4653" s="170"/>
      <c r="AN4653" s="170"/>
    </row>
    <row r="4654" spans="1:40" ht="52.5" customHeight="1" x14ac:dyDescent="0.2">
      <c r="A4654" s="170"/>
      <c r="B4654" s="170"/>
      <c r="C4654" s="170"/>
      <c r="D4654" s="170"/>
      <c r="E4654" s="170"/>
      <c r="F4654" s="170"/>
      <c r="G4654" s="170"/>
      <c r="H4654" s="170"/>
      <c r="I4654" s="170"/>
      <c r="J4654" s="170"/>
      <c r="K4654" s="170"/>
      <c r="L4654" s="170"/>
      <c r="M4654" s="170"/>
      <c r="N4654" s="170"/>
      <c r="O4654" s="170"/>
      <c r="P4654" s="170"/>
      <c r="Q4654" s="170"/>
      <c r="R4654" s="170"/>
      <c r="S4654" s="170"/>
      <c r="T4654" s="170"/>
      <c r="U4654" s="170"/>
      <c r="V4654" s="170"/>
      <c r="W4654" s="170"/>
      <c r="X4654" s="174"/>
      <c r="Y4654" s="170"/>
      <c r="Z4654" s="170"/>
      <c r="AA4654" s="170"/>
      <c r="AB4654" s="170"/>
      <c r="AC4654" s="170"/>
      <c r="AD4654" s="174"/>
      <c r="AE4654" s="170"/>
      <c r="AF4654" s="170"/>
      <c r="AI4654" s="170"/>
      <c r="AJ4654" s="170"/>
      <c r="AK4654" s="170"/>
      <c r="AL4654" s="170"/>
      <c r="AM4654" s="170"/>
      <c r="AN4654" s="170"/>
    </row>
    <row r="4655" spans="1:40" ht="52.5" customHeight="1" x14ac:dyDescent="0.2">
      <c r="A4655" s="170"/>
      <c r="B4655" s="170"/>
      <c r="C4655" s="170"/>
      <c r="D4655" s="170"/>
      <c r="E4655" s="170"/>
      <c r="F4655" s="170"/>
      <c r="G4655" s="170"/>
      <c r="H4655" s="170"/>
      <c r="I4655" s="170"/>
      <c r="J4655" s="170"/>
      <c r="K4655" s="170"/>
      <c r="L4655" s="170"/>
      <c r="M4655" s="170"/>
      <c r="N4655" s="170"/>
      <c r="O4655" s="170"/>
      <c r="P4655" s="170"/>
      <c r="Q4655" s="170"/>
      <c r="R4655" s="170"/>
      <c r="S4655" s="170"/>
      <c r="T4655" s="170"/>
      <c r="U4655" s="170"/>
      <c r="V4655" s="170"/>
      <c r="W4655" s="170"/>
      <c r="X4655" s="174"/>
      <c r="Y4655" s="170"/>
      <c r="Z4655" s="170"/>
      <c r="AA4655" s="170"/>
      <c r="AB4655" s="170"/>
      <c r="AC4655" s="170"/>
      <c r="AD4655" s="174"/>
      <c r="AE4655" s="170"/>
      <c r="AF4655" s="170"/>
      <c r="AI4655" s="170"/>
      <c r="AJ4655" s="170"/>
      <c r="AK4655" s="170"/>
      <c r="AL4655" s="170"/>
      <c r="AM4655" s="170"/>
      <c r="AN4655" s="170"/>
    </row>
    <row r="4656" spans="1:40" ht="52.5" customHeight="1" x14ac:dyDescent="0.2">
      <c r="A4656" s="170"/>
      <c r="B4656" s="170"/>
      <c r="C4656" s="170"/>
      <c r="D4656" s="170"/>
      <c r="E4656" s="170"/>
      <c r="F4656" s="170"/>
      <c r="G4656" s="170"/>
      <c r="H4656" s="170"/>
      <c r="I4656" s="170"/>
      <c r="J4656" s="170"/>
      <c r="K4656" s="170"/>
      <c r="L4656" s="170"/>
      <c r="M4656" s="170"/>
      <c r="N4656" s="170"/>
      <c r="O4656" s="170"/>
      <c r="P4656" s="170"/>
      <c r="Q4656" s="170"/>
      <c r="R4656" s="170"/>
      <c r="S4656" s="170"/>
      <c r="T4656" s="170"/>
      <c r="U4656" s="170"/>
      <c r="V4656" s="170"/>
      <c r="W4656" s="170"/>
      <c r="X4656" s="174"/>
      <c r="Y4656" s="170"/>
      <c r="Z4656" s="170"/>
      <c r="AA4656" s="170"/>
      <c r="AB4656" s="170"/>
      <c r="AC4656" s="170"/>
      <c r="AD4656" s="174"/>
      <c r="AE4656" s="170"/>
      <c r="AF4656" s="170"/>
      <c r="AI4656" s="170"/>
      <c r="AJ4656" s="170"/>
      <c r="AK4656" s="170"/>
      <c r="AL4656" s="170"/>
      <c r="AM4656" s="170"/>
      <c r="AN4656" s="170"/>
    </row>
    <row r="4657" spans="1:40" ht="52.5" customHeight="1" x14ac:dyDescent="0.2">
      <c r="A4657" s="170"/>
      <c r="B4657" s="170"/>
      <c r="C4657" s="170"/>
      <c r="D4657" s="170"/>
      <c r="E4657" s="170"/>
      <c r="F4657" s="170"/>
      <c r="G4657" s="170"/>
      <c r="H4657" s="170"/>
      <c r="I4657" s="170"/>
      <c r="J4657" s="170"/>
      <c r="K4657" s="170"/>
      <c r="L4657" s="170"/>
      <c r="M4657" s="170"/>
      <c r="N4657" s="170"/>
      <c r="O4657" s="170"/>
      <c r="P4657" s="170"/>
      <c r="Q4657" s="170"/>
      <c r="R4657" s="170"/>
      <c r="S4657" s="170"/>
      <c r="T4657" s="170"/>
      <c r="U4657" s="170"/>
      <c r="V4657" s="170"/>
      <c r="W4657" s="170"/>
      <c r="X4657" s="174"/>
      <c r="Y4657" s="170"/>
      <c r="Z4657" s="170"/>
      <c r="AA4657" s="170"/>
      <c r="AB4657" s="170"/>
      <c r="AC4657" s="170"/>
      <c r="AD4657" s="174"/>
      <c r="AE4657" s="170"/>
      <c r="AF4657" s="170"/>
      <c r="AI4657" s="170"/>
      <c r="AJ4657" s="170"/>
      <c r="AK4657" s="170"/>
      <c r="AL4657" s="170"/>
      <c r="AM4657" s="170"/>
      <c r="AN4657" s="170"/>
    </row>
    <row r="4658" spans="1:40" ht="52.5" customHeight="1" x14ac:dyDescent="0.2">
      <c r="A4658" s="170"/>
      <c r="B4658" s="170"/>
      <c r="C4658" s="170"/>
      <c r="D4658" s="170"/>
      <c r="E4658" s="170"/>
      <c r="F4658" s="170"/>
      <c r="G4658" s="170"/>
      <c r="H4658" s="170"/>
      <c r="I4658" s="170"/>
      <c r="J4658" s="170"/>
      <c r="K4658" s="170"/>
      <c r="L4658" s="170"/>
      <c r="M4658" s="170"/>
      <c r="N4658" s="170"/>
      <c r="O4658" s="170"/>
      <c r="P4658" s="170"/>
      <c r="Q4658" s="170"/>
      <c r="R4658" s="170"/>
      <c r="S4658" s="170"/>
      <c r="T4658" s="170"/>
      <c r="U4658" s="170"/>
      <c r="V4658" s="170"/>
      <c r="W4658" s="170"/>
      <c r="X4658" s="174"/>
      <c r="Y4658" s="170"/>
      <c r="Z4658" s="170"/>
      <c r="AA4658" s="170"/>
      <c r="AB4658" s="170"/>
      <c r="AC4658" s="170"/>
      <c r="AD4658" s="174"/>
      <c r="AE4658" s="170"/>
      <c r="AF4658" s="170"/>
      <c r="AI4658" s="170"/>
      <c r="AJ4658" s="170"/>
      <c r="AK4658" s="170"/>
      <c r="AL4658" s="170"/>
      <c r="AM4658" s="170"/>
      <c r="AN4658" s="170"/>
    </row>
    <row r="4659" spans="1:40" ht="52.5" customHeight="1" x14ac:dyDescent="0.2">
      <c r="A4659" s="170"/>
      <c r="B4659" s="170"/>
      <c r="C4659" s="170"/>
      <c r="D4659" s="170"/>
      <c r="E4659" s="170"/>
      <c r="F4659" s="170"/>
      <c r="G4659" s="170"/>
      <c r="H4659" s="170"/>
      <c r="I4659" s="170"/>
      <c r="J4659" s="170"/>
      <c r="K4659" s="170"/>
      <c r="L4659" s="170"/>
      <c r="M4659" s="170"/>
      <c r="N4659" s="170"/>
      <c r="O4659" s="170"/>
      <c r="P4659" s="170"/>
      <c r="Q4659" s="170"/>
      <c r="R4659" s="170"/>
      <c r="S4659" s="170"/>
      <c r="T4659" s="170"/>
      <c r="U4659" s="170"/>
      <c r="V4659" s="170"/>
      <c r="W4659" s="170"/>
      <c r="X4659" s="174"/>
      <c r="Y4659" s="170"/>
      <c r="Z4659" s="170"/>
      <c r="AA4659" s="170"/>
      <c r="AB4659" s="170"/>
      <c r="AC4659" s="170"/>
      <c r="AD4659" s="174"/>
      <c r="AE4659" s="170"/>
      <c r="AF4659" s="170"/>
      <c r="AI4659" s="170"/>
      <c r="AJ4659" s="170"/>
      <c r="AK4659" s="170"/>
      <c r="AL4659" s="170"/>
      <c r="AM4659" s="170"/>
      <c r="AN4659" s="170"/>
    </row>
    <row r="4660" spans="1:40" ht="52.5" customHeight="1" x14ac:dyDescent="0.2">
      <c r="A4660" s="170"/>
      <c r="B4660" s="170"/>
      <c r="C4660" s="170"/>
      <c r="D4660" s="170"/>
      <c r="E4660" s="170"/>
      <c r="F4660" s="170"/>
      <c r="G4660" s="170"/>
      <c r="H4660" s="170"/>
      <c r="I4660" s="170"/>
      <c r="J4660" s="170"/>
      <c r="K4660" s="170"/>
      <c r="L4660" s="170"/>
      <c r="M4660" s="170"/>
      <c r="N4660" s="170"/>
      <c r="O4660" s="170"/>
      <c r="P4660" s="170"/>
      <c r="Q4660" s="170"/>
      <c r="R4660" s="170"/>
      <c r="S4660" s="170"/>
      <c r="T4660" s="170"/>
      <c r="U4660" s="170"/>
      <c r="V4660" s="170"/>
      <c r="W4660" s="170"/>
      <c r="X4660" s="174"/>
      <c r="Y4660" s="170"/>
      <c r="Z4660" s="170"/>
      <c r="AA4660" s="170"/>
      <c r="AB4660" s="170"/>
      <c r="AC4660" s="170"/>
      <c r="AD4660" s="174"/>
      <c r="AE4660" s="170"/>
      <c r="AF4660" s="170"/>
      <c r="AI4660" s="170"/>
      <c r="AJ4660" s="170"/>
      <c r="AK4660" s="170"/>
      <c r="AL4660" s="170"/>
      <c r="AM4660" s="170"/>
      <c r="AN4660" s="170"/>
    </row>
    <row r="4661" spans="1:40" ht="52.5" customHeight="1" x14ac:dyDescent="0.2">
      <c r="A4661" s="170"/>
      <c r="B4661" s="170"/>
      <c r="C4661" s="170"/>
      <c r="D4661" s="170"/>
      <c r="E4661" s="170"/>
      <c r="F4661" s="170"/>
      <c r="G4661" s="170"/>
      <c r="H4661" s="170"/>
      <c r="I4661" s="170"/>
      <c r="J4661" s="170"/>
      <c r="K4661" s="170"/>
      <c r="L4661" s="170"/>
      <c r="M4661" s="170"/>
      <c r="N4661" s="170"/>
      <c r="O4661" s="170"/>
      <c r="P4661" s="170"/>
      <c r="Q4661" s="170"/>
      <c r="R4661" s="170"/>
      <c r="S4661" s="170"/>
      <c r="T4661" s="170"/>
      <c r="U4661" s="170"/>
      <c r="V4661" s="170"/>
      <c r="W4661" s="170"/>
      <c r="X4661" s="174"/>
      <c r="Y4661" s="170"/>
      <c r="Z4661" s="170"/>
      <c r="AA4661" s="170"/>
      <c r="AB4661" s="170"/>
      <c r="AC4661" s="170"/>
      <c r="AD4661" s="174"/>
      <c r="AE4661" s="170"/>
      <c r="AF4661" s="170"/>
      <c r="AI4661" s="170"/>
      <c r="AJ4661" s="170"/>
      <c r="AK4661" s="170"/>
      <c r="AL4661" s="170"/>
      <c r="AM4661" s="170"/>
      <c r="AN4661" s="170"/>
    </row>
    <row r="4662" spans="1:40" ht="52.5" customHeight="1" x14ac:dyDescent="0.2">
      <c r="A4662" s="170"/>
      <c r="B4662" s="170"/>
      <c r="C4662" s="170"/>
      <c r="D4662" s="170"/>
      <c r="E4662" s="170"/>
      <c r="F4662" s="170"/>
      <c r="G4662" s="170"/>
      <c r="H4662" s="170"/>
      <c r="I4662" s="170"/>
      <c r="J4662" s="170"/>
      <c r="K4662" s="170"/>
      <c r="L4662" s="170"/>
      <c r="M4662" s="170"/>
      <c r="N4662" s="170"/>
      <c r="O4662" s="170"/>
      <c r="P4662" s="170"/>
      <c r="Q4662" s="170"/>
      <c r="R4662" s="170"/>
      <c r="S4662" s="170"/>
      <c r="T4662" s="170"/>
      <c r="U4662" s="170"/>
      <c r="V4662" s="170"/>
      <c r="W4662" s="170"/>
      <c r="X4662" s="174"/>
      <c r="Y4662" s="170"/>
      <c r="Z4662" s="170"/>
      <c r="AA4662" s="170"/>
      <c r="AB4662" s="170"/>
      <c r="AC4662" s="170"/>
      <c r="AD4662" s="174"/>
      <c r="AE4662" s="170"/>
      <c r="AF4662" s="170"/>
      <c r="AI4662" s="170"/>
      <c r="AJ4662" s="170"/>
      <c r="AK4662" s="170"/>
      <c r="AL4662" s="170"/>
      <c r="AM4662" s="170"/>
      <c r="AN4662" s="170"/>
    </row>
    <row r="4663" spans="1:40" ht="52.5" customHeight="1" x14ac:dyDescent="0.2">
      <c r="A4663" s="170"/>
      <c r="B4663" s="170"/>
      <c r="C4663" s="170"/>
      <c r="D4663" s="170"/>
      <c r="E4663" s="170"/>
      <c r="F4663" s="170"/>
      <c r="G4663" s="170"/>
      <c r="H4663" s="170"/>
      <c r="I4663" s="170"/>
      <c r="J4663" s="170"/>
      <c r="K4663" s="170"/>
      <c r="L4663" s="170"/>
      <c r="M4663" s="170"/>
      <c r="N4663" s="170"/>
      <c r="O4663" s="170"/>
      <c r="P4663" s="170"/>
      <c r="Q4663" s="170"/>
      <c r="R4663" s="170"/>
      <c r="S4663" s="170"/>
      <c r="T4663" s="170"/>
      <c r="U4663" s="170"/>
      <c r="V4663" s="170"/>
      <c r="W4663" s="170"/>
      <c r="X4663" s="174"/>
      <c r="Y4663" s="170"/>
      <c r="Z4663" s="170"/>
      <c r="AA4663" s="170"/>
      <c r="AB4663" s="170"/>
      <c r="AC4663" s="170"/>
      <c r="AD4663" s="174"/>
      <c r="AE4663" s="170"/>
      <c r="AF4663" s="170"/>
      <c r="AI4663" s="170"/>
      <c r="AJ4663" s="170"/>
      <c r="AK4663" s="170"/>
      <c r="AL4663" s="170"/>
      <c r="AM4663" s="170"/>
      <c r="AN4663" s="170"/>
    </row>
    <row r="4664" spans="1:40" ht="52.5" customHeight="1" x14ac:dyDescent="0.2">
      <c r="A4664" s="170"/>
      <c r="B4664" s="170"/>
      <c r="C4664" s="170"/>
      <c r="D4664" s="170"/>
      <c r="E4664" s="170"/>
      <c r="F4664" s="170"/>
      <c r="G4664" s="170"/>
      <c r="H4664" s="170"/>
      <c r="I4664" s="170"/>
      <c r="J4664" s="170"/>
      <c r="K4664" s="170"/>
      <c r="L4664" s="170"/>
      <c r="M4664" s="170"/>
      <c r="N4664" s="170"/>
      <c r="O4664" s="170"/>
      <c r="P4664" s="170"/>
      <c r="Q4664" s="170"/>
      <c r="R4664" s="170"/>
      <c r="S4664" s="170"/>
      <c r="T4664" s="170"/>
      <c r="U4664" s="170"/>
      <c r="V4664" s="170"/>
      <c r="W4664" s="170"/>
      <c r="X4664" s="174"/>
      <c r="Y4664" s="170"/>
      <c r="Z4664" s="170"/>
      <c r="AA4664" s="170"/>
      <c r="AB4664" s="170"/>
      <c r="AC4664" s="170"/>
      <c r="AD4664" s="174"/>
      <c r="AE4664" s="170"/>
      <c r="AF4664" s="170"/>
      <c r="AI4664" s="170"/>
      <c r="AJ4664" s="170"/>
      <c r="AK4664" s="170"/>
      <c r="AL4664" s="170"/>
      <c r="AM4664" s="170"/>
      <c r="AN4664" s="170"/>
    </row>
    <row r="4665" spans="1:40" ht="52.5" customHeight="1" x14ac:dyDescent="0.2">
      <c r="A4665" s="170"/>
      <c r="B4665" s="170"/>
      <c r="C4665" s="170"/>
      <c r="D4665" s="170"/>
      <c r="E4665" s="170"/>
      <c r="F4665" s="170"/>
      <c r="G4665" s="170"/>
      <c r="H4665" s="170"/>
      <c r="I4665" s="170"/>
      <c r="J4665" s="170"/>
      <c r="K4665" s="170"/>
      <c r="L4665" s="170"/>
      <c r="M4665" s="170"/>
      <c r="N4665" s="170"/>
      <c r="O4665" s="170"/>
      <c r="P4665" s="170"/>
      <c r="Q4665" s="170"/>
      <c r="R4665" s="170"/>
      <c r="S4665" s="170"/>
      <c r="T4665" s="170"/>
      <c r="U4665" s="170"/>
      <c r="V4665" s="170"/>
      <c r="W4665" s="170"/>
      <c r="X4665" s="174"/>
      <c r="Y4665" s="170"/>
      <c r="Z4665" s="170"/>
      <c r="AA4665" s="170"/>
      <c r="AB4665" s="170"/>
      <c r="AC4665" s="170"/>
      <c r="AD4665" s="174"/>
      <c r="AE4665" s="170"/>
      <c r="AF4665" s="170"/>
      <c r="AI4665" s="170"/>
      <c r="AJ4665" s="170"/>
      <c r="AK4665" s="170"/>
      <c r="AL4665" s="170"/>
      <c r="AM4665" s="170"/>
      <c r="AN4665" s="170"/>
    </row>
    <row r="4666" spans="1:40" ht="52.5" customHeight="1" x14ac:dyDescent="0.2">
      <c r="A4666" s="170"/>
      <c r="B4666" s="170"/>
      <c r="C4666" s="170"/>
      <c r="D4666" s="170"/>
      <c r="E4666" s="170"/>
      <c r="F4666" s="170"/>
      <c r="G4666" s="170"/>
      <c r="H4666" s="170"/>
      <c r="I4666" s="170"/>
      <c r="J4666" s="170"/>
      <c r="K4666" s="170"/>
      <c r="L4666" s="170"/>
      <c r="M4666" s="170"/>
      <c r="N4666" s="170"/>
      <c r="O4666" s="170"/>
      <c r="P4666" s="170"/>
      <c r="Q4666" s="170"/>
      <c r="R4666" s="170"/>
      <c r="S4666" s="170"/>
      <c r="T4666" s="170"/>
      <c r="U4666" s="170"/>
      <c r="V4666" s="170"/>
      <c r="W4666" s="170"/>
      <c r="X4666" s="174"/>
      <c r="Y4666" s="170"/>
      <c r="Z4666" s="170"/>
      <c r="AA4666" s="170"/>
      <c r="AB4666" s="170"/>
      <c r="AC4666" s="170"/>
      <c r="AD4666" s="174"/>
      <c r="AE4666" s="170"/>
      <c r="AF4666" s="170"/>
      <c r="AI4666" s="170"/>
      <c r="AJ4666" s="170"/>
      <c r="AK4666" s="170"/>
      <c r="AL4666" s="170"/>
      <c r="AM4666" s="170"/>
      <c r="AN4666" s="170"/>
    </row>
    <row r="4667" spans="1:40" ht="52.5" customHeight="1" x14ac:dyDescent="0.2">
      <c r="A4667" s="170"/>
      <c r="B4667" s="170"/>
      <c r="C4667" s="170"/>
      <c r="D4667" s="170"/>
      <c r="E4667" s="170"/>
      <c r="F4667" s="170"/>
      <c r="G4667" s="170"/>
      <c r="H4667" s="170"/>
      <c r="I4667" s="170"/>
      <c r="J4667" s="170"/>
      <c r="K4667" s="170"/>
      <c r="L4667" s="170"/>
      <c r="M4667" s="170"/>
      <c r="N4667" s="170"/>
      <c r="O4667" s="170"/>
      <c r="P4667" s="170"/>
      <c r="Q4667" s="170"/>
      <c r="R4667" s="170"/>
      <c r="S4667" s="170"/>
      <c r="T4667" s="170"/>
      <c r="U4667" s="170"/>
      <c r="V4667" s="170"/>
      <c r="W4667" s="170"/>
      <c r="X4667" s="174"/>
      <c r="Y4667" s="170"/>
      <c r="Z4667" s="170"/>
      <c r="AA4667" s="170"/>
      <c r="AB4667" s="170"/>
      <c r="AC4667" s="170"/>
      <c r="AD4667" s="174"/>
      <c r="AE4667" s="170"/>
      <c r="AF4667" s="170"/>
      <c r="AI4667" s="170"/>
      <c r="AJ4667" s="170"/>
      <c r="AK4667" s="170"/>
      <c r="AL4667" s="170"/>
      <c r="AM4667" s="170"/>
      <c r="AN4667" s="170"/>
    </row>
    <row r="4668" spans="1:40" ht="52.5" customHeight="1" x14ac:dyDescent="0.2">
      <c r="A4668" s="170"/>
      <c r="B4668" s="170"/>
      <c r="C4668" s="170"/>
      <c r="D4668" s="170"/>
      <c r="E4668" s="170"/>
      <c r="F4668" s="170"/>
      <c r="G4668" s="170"/>
      <c r="H4668" s="170"/>
      <c r="I4668" s="170"/>
      <c r="J4668" s="170"/>
      <c r="K4668" s="170"/>
      <c r="L4668" s="170"/>
      <c r="M4668" s="170"/>
      <c r="N4668" s="170"/>
      <c r="O4668" s="170"/>
      <c r="P4668" s="170"/>
      <c r="Q4668" s="170"/>
      <c r="R4668" s="170"/>
      <c r="S4668" s="170"/>
      <c r="T4668" s="170"/>
      <c r="U4668" s="170"/>
      <c r="V4668" s="170"/>
      <c r="W4668" s="170"/>
      <c r="X4668" s="174"/>
      <c r="Y4668" s="170"/>
      <c r="Z4668" s="170"/>
      <c r="AA4668" s="170"/>
      <c r="AB4668" s="170"/>
      <c r="AC4668" s="170"/>
      <c r="AD4668" s="174"/>
      <c r="AE4668" s="170"/>
      <c r="AF4668" s="170"/>
      <c r="AI4668" s="170"/>
      <c r="AJ4668" s="170"/>
      <c r="AK4668" s="170"/>
      <c r="AL4668" s="170"/>
      <c r="AM4668" s="170"/>
      <c r="AN4668" s="170"/>
    </row>
    <row r="4669" spans="1:40" ht="52.5" customHeight="1" x14ac:dyDescent="0.2">
      <c r="A4669" s="170"/>
      <c r="B4669" s="170"/>
      <c r="C4669" s="170"/>
      <c r="D4669" s="170"/>
      <c r="E4669" s="170"/>
      <c r="F4669" s="170"/>
      <c r="G4669" s="170"/>
      <c r="H4669" s="170"/>
      <c r="I4669" s="170"/>
      <c r="J4669" s="170"/>
      <c r="K4669" s="170"/>
      <c r="L4669" s="170"/>
      <c r="M4669" s="170"/>
      <c r="N4669" s="170"/>
      <c r="O4669" s="170"/>
      <c r="P4669" s="170"/>
      <c r="Q4669" s="170"/>
      <c r="R4669" s="170"/>
      <c r="S4669" s="170"/>
      <c r="T4669" s="170"/>
      <c r="U4669" s="170"/>
      <c r="V4669" s="170"/>
      <c r="W4669" s="170"/>
      <c r="X4669" s="174"/>
      <c r="Y4669" s="170"/>
      <c r="Z4669" s="170"/>
      <c r="AA4669" s="170"/>
      <c r="AB4669" s="170"/>
      <c r="AC4669" s="170"/>
      <c r="AD4669" s="174"/>
      <c r="AE4669" s="170"/>
      <c r="AF4669" s="170"/>
      <c r="AI4669" s="170"/>
      <c r="AJ4669" s="170"/>
      <c r="AK4669" s="170"/>
      <c r="AL4669" s="170"/>
      <c r="AM4669" s="170"/>
      <c r="AN4669" s="170"/>
    </row>
    <row r="4670" spans="1:40" ht="52.5" customHeight="1" x14ac:dyDescent="0.2">
      <c r="A4670" s="170"/>
      <c r="B4670" s="170"/>
      <c r="C4670" s="170"/>
      <c r="D4670" s="170"/>
      <c r="E4670" s="170"/>
      <c r="F4670" s="170"/>
      <c r="G4670" s="170"/>
      <c r="H4670" s="170"/>
      <c r="I4670" s="170"/>
      <c r="J4670" s="170"/>
      <c r="K4670" s="170"/>
      <c r="L4670" s="170"/>
      <c r="M4670" s="170"/>
      <c r="N4670" s="170"/>
      <c r="O4670" s="170"/>
      <c r="P4670" s="170"/>
      <c r="Q4670" s="170"/>
      <c r="R4670" s="170"/>
      <c r="S4670" s="170"/>
      <c r="T4670" s="170"/>
      <c r="U4670" s="170"/>
      <c r="V4670" s="170"/>
      <c r="W4670" s="170"/>
      <c r="X4670" s="174"/>
      <c r="Y4670" s="170"/>
      <c r="Z4670" s="170"/>
      <c r="AA4670" s="170"/>
      <c r="AB4670" s="170"/>
      <c r="AC4670" s="170"/>
      <c r="AD4670" s="174"/>
      <c r="AE4670" s="170"/>
      <c r="AF4670" s="170"/>
      <c r="AI4670" s="170"/>
      <c r="AJ4670" s="170"/>
      <c r="AK4670" s="170"/>
      <c r="AL4670" s="170"/>
      <c r="AM4670" s="170"/>
      <c r="AN4670" s="170"/>
    </row>
    <row r="4671" spans="1:40" ht="52.5" customHeight="1" x14ac:dyDescent="0.2">
      <c r="A4671" s="170"/>
      <c r="B4671" s="170"/>
      <c r="C4671" s="170"/>
      <c r="D4671" s="170"/>
      <c r="E4671" s="170"/>
      <c r="F4671" s="170"/>
      <c r="G4671" s="170"/>
      <c r="H4671" s="170"/>
      <c r="I4671" s="170"/>
      <c r="J4671" s="170"/>
      <c r="K4671" s="170"/>
      <c r="L4671" s="170"/>
      <c r="M4671" s="170"/>
      <c r="N4671" s="170"/>
      <c r="O4671" s="170"/>
      <c r="P4671" s="170"/>
      <c r="Q4671" s="170"/>
      <c r="R4671" s="170"/>
      <c r="S4671" s="170"/>
      <c r="T4671" s="170"/>
      <c r="U4671" s="170"/>
      <c r="V4671" s="170"/>
      <c r="W4671" s="170"/>
      <c r="X4671" s="174"/>
      <c r="Y4671" s="170"/>
      <c r="Z4671" s="170"/>
      <c r="AA4671" s="170"/>
      <c r="AB4671" s="170"/>
      <c r="AC4671" s="170"/>
      <c r="AD4671" s="174"/>
      <c r="AE4671" s="170"/>
      <c r="AF4671" s="170"/>
      <c r="AI4671" s="170"/>
      <c r="AJ4671" s="170"/>
      <c r="AK4671" s="170"/>
      <c r="AL4671" s="170"/>
      <c r="AM4671" s="170"/>
      <c r="AN4671" s="170"/>
    </row>
    <row r="4672" spans="1:40" ht="52.5" customHeight="1" x14ac:dyDescent="0.2">
      <c r="A4672" s="170"/>
      <c r="B4672" s="170"/>
      <c r="C4672" s="170"/>
      <c r="D4672" s="170"/>
      <c r="E4672" s="170"/>
      <c r="F4672" s="170"/>
      <c r="G4672" s="170"/>
      <c r="H4672" s="170"/>
      <c r="I4672" s="170"/>
      <c r="J4672" s="170"/>
      <c r="K4672" s="170"/>
      <c r="L4672" s="170"/>
      <c r="M4672" s="170"/>
      <c r="N4672" s="170"/>
      <c r="O4672" s="170"/>
      <c r="P4672" s="170"/>
      <c r="Q4672" s="170"/>
      <c r="R4672" s="170"/>
      <c r="S4672" s="170"/>
      <c r="T4672" s="170"/>
      <c r="U4672" s="170"/>
      <c r="V4672" s="170"/>
      <c r="W4672" s="170"/>
      <c r="X4672" s="174"/>
      <c r="Y4672" s="170"/>
      <c r="Z4672" s="170"/>
      <c r="AA4672" s="170"/>
      <c r="AB4672" s="170"/>
      <c r="AC4672" s="170"/>
      <c r="AD4672" s="174"/>
      <c r="AE4672" s="170"/>
      <c r="AF4672" s="170"/>
      <c r="AI4672" s="170"/>
      <c r="AJ4672" s="170"/>
      <c r="AK4672" s="170"/>
      <c r="AL4672" s="170"/>
      <c r="AM4672" s="170"/>
      <c r="AN4672" s="170"/>
    </row>
    <row r="4673" spans="1:40" ht="52.5" customHeight="1" x14ac:dyDescent="0.2">
      <c r="A4673" s="170"/>
      <c r="B4673" s="170"/>
      <c r="C4673" s="170"/>
      <c r="D4673" s="170"/>
      <c r="E4673" s="170"/>
      <c r="F4673" s="170"/>
      <c r="G4673" s="170"/>
      <c r="H4673" s="170"/>
      <c r="I4673" s="170"/>
      <c r="J4673" s="170"/>
      <c r="K4673" s="170"/>
      <c r="L4673" s="170"/>
      <c r="M4673" s="170"/>
      <c r="N4673" s="170"/>
      <c r="O4673" s="170"/>
      <c r="P4673" s="170"/>
      <c r="Q4673" s="170"/>
      <c r="R4673" s="170"/>
      <c r="S4673" s="170"/>
      <c r="T4673" s="170"/>
      <c r="U4673" s="170"/>
      <c r="V4673" s="170"/>
      <c r="W4673" s="170"/>
      <c r="X4673" s="174"/>
      <c r="Y4673" s="170"/>
      <c r="Z4673" s="170"/>
      <c r="AA4673" s="170"/>
      <c r="AB4673" s="170"/>
      <c r="AC4673" s="170"/>
      <c r="AD4673" s="174"/>
      <c r="AE4673" s="170"/>
      <c r="AF4673" s="170"/>
      <c r="AI4673" s="170"/>
      <c r="AJ4673" s="170"/>
      <c r="AK4673" s="170"/>
      <c r="AL4673" s="170"/>
      <c r="AM4673" s="170"/>
      <c r="AN4673" s="170"/>
    </row>
    <row r="4674" spans="1:40" ht="52.5" customHeight="1" x14ac:dyDescent="0.2">
      <c r="A4674" s="170"/>
      <c r="B4674" s="170"/>
      <c r="C4674" s="170"/>
      <c r="D4674" s="170"/>
      <c r="E4674" s="170"/>
      <c r="F4674" s="170"/>
      <c r="G4674" s="170"/>
      <c r="H4674" s="170"/>
      <c r="I4674" s="170"/>
      <c r="J4674" s="170"/>
      <c r="K4674" s="170"/>
      <c r="L4674" s="170"/>
      <c r="M4674" s="170"/>
      <c r="N4674" s="170"/>
      <c r="O4674" s="170"/>
      <c r="P4674" s="170"/>
      <c r="Q4674" s="170"/>
      <c r="R4674" s="170"/>
      <c r="S4674" s="170"/>
      <c r="T4674" s="170"/>
      <c r="U4674" s="170"/>
      <c r="V4674" s="170"/>
      <c r="W4674" s="170"/>
      <c r="X4674" s="174"/>
      <c r="Y4674" s="170"/>
      <c r="Z4674" s="170"/>
      <c r="AA4674" s="170"/>
      <c r="AB4674" s="170"/>
      <c r="AC4674" s="170"/>
      <c r="AD4674" s="174"/>
      <c r="AE4674" s="170"/>
      <c r="AF4674" s="170"/>
      <c r="AI4674" s="170"/>
      <c r="AJ4674" s="170"/>
      <c r="AK4674" s="170"/>
      <c r="AL4674" s="170"/>
      <c r="AM4674" s="170"/>
      <c r="AN4674" s="170"/>
    </row>
    <row r="4675" spans="1:40" ht="52.5" customHeight="1" x14ac:dyDescent="0.2">
      <c r="A4675" s="170"/>
      <c r="B4675" s="170"/>
      <c r="C4675" s="170"/>
      <c r="D4675" s="170"/>
      <c r="E4675" s="170"/>
      <c r="F4675" s="170"/>
      <c r="G4675" s="170"/>
      <c r="H4675" s="170"/>
      <c r="I4675" s="170"/>
      <c r="J4675" s="170"/>
      <c r="K4675" s="170"/>
      <c r="L4675" s="170"/>
      <c r="M4675" s="170"/>
      <c r="N4675" s="170"/>
      <c r="O4675" s="170"/>
      <c r="P4675" s="170"/>
      <c r="Q4675" s="170"/>
      <c r="R4675" s="170"/>
      <c r="S4675" s="170"/>
      <c r="T4675" s="170"/>
      <c r="U4675" s="170"/>
      <c r="V4675" s="170"/>
      <c r="W4675" s="170"/>
      <c r="X4675" s="174"/>
      <c r="Y4675" s="170"/>
      <c r="Z4675" s="170"/>
      <c r="AA4675" s="170"/>
      <c r="AB4675" s="170"/>
      <c r="AC4675" s="170"/>
      <c r="AD4675" s="174"/>
      <c r="AE4675" s="170"/>
      <c r="AF4675" s="170"/>
      <c r="AI4675" s="170"/>
      <c r="AJ4675" s="170"/>
      <c r="AK4675" s="170"/>
      <c r="AL4675" s="170"/>
      <c r="AM4675" s="170"/>
      <c r="AN4675" s="170"/>
    </row>
    <row r="4676" spans="1:40" ht="52.5" customHeight="1" x14ac:dyDescent="0.2">
      <c r="A4676" s="170"/>
      <c r="B4676" s="170"/>
      <c r="C4676" s="170"/>
      <c r="D4676" s="170"/>
      <c r="E4676" s="170"/>
      <c r="F4676" s="170"/>
      <c r="G4676" s="170"/>
      <c r="H4676" s="170"/>
      <c r="I4676" s="170"/>
      <c r="J4676" s="170"/>
      <c r="K4676" s="170"/>
      <c r="L4676" s="170"/>
      <c r="M4676" s="170"/>
      <c r="N4676" s="170"/>
      <c r="O4676" s="170"/>
      <c r="P4676" s="170"/>
      <c r="Q4676" s="170"/>
      <c r="R4676" s="170"/>
      <c r="S4676" s="170"/>
      <c r="T4676" s="170"/>
      <c r="U4676" s="170"/>
      <c r="V4676" s="170"/>
      <c r="W4676" s="170"/>
      <c r="X4676" s="174"/>
      <c r="Y4676" s="170"/>
      <c r="Z4676" s="170"/>
      <c r="AA4676" s="170"/>
      <c r="AB4676" s="170"/>
      <c r="AC4676" s="170"/>
      <c r="AD4676" s="174"/>
      <c r="AE4676" s="170"/>
      <c r="AF4676" s="170"/>
      <c r="AI4676" s="170"/>
      <c r="AJ4676" s="170"/>
      <c r="AK4676" s="170"/>
      <c r="AL4676" s="170"/>
      <c r="AM4676" s="170"/>
      <c r="AN4676" s="170"/>
    </row>
    <row r="4677" spans="1:40" ht="52.5" customHeight="1" x14ac:dyDescent="0.2">
      <c r="A4677" s="170"/>
      <c r="B4677" s="170"/>
      <c r="C4677" s="170"/>
      <c r="D4677" s="170"/>
      <c r="E4677" s="170"/>
      <c r="F4677" s="170"/>
      <c r="G4677" s="170"/>
      <c r="H4677" s="170"/>
      <c r="I4677" s="170"/>
      <c r="J4677" s="170"/>
      <c r="K4677" s="170"/>
      <c r="L4677" s="170"/>
      <c r="M4677" s="170"/>
      <c r="N4677" s="170"/>
      <c r="O4677" s="170"/>
      <c r="P4677" s="170"/>
      <c r="Q4677" s="170"/>
      <c r="R4677" s="170"/>
      <c r="S4677" s="170"/>
      <c r="T4677" s="170"/>
      <c r="U4677" s="170"/>
      <c r="V4677" s="170"/>
      <c r="W4677" s="170"/>
      <c r="X4677" s="174"/>
      <c r="Y4677" s="170"/>
      <c r="Z4677" s="170"/>
      <c r="AA4677" s="170"/>
      <c r="AB4677" s="170"/>
      <c r="AC4677" s="170"/>
      <c r="AD4677" s="174"/>
      <c r="AE4677" s="170"/>
      <c r="AF4677" s="170"/>
      <c r="AI4677" s="170"/>
      <c r="AJ4677" s="170"/>
      <c r="AK4677" s="170"/>
      <c r="AL4677" s="170"/>
      <c r="AM4677" s="170"/>
      <c r="AN4677" s="170"/>
    </row>
    <row r="4678" spans="1:40" ht="52.5" customHeight="1" x14ac:dyDescent="0.2">
      <c r="A4678" s="170"/>
      <c r="B4678" s="170"/>
      <c r="C4678" s="170"/>
      <c r="D4678" s="170"/>
      <c r="E4678" s="170"/>
      <c r="F4678" s="170"/>
      <c r="G4678" s="170"/>
      <c r="H4678" s="170"/>
      <c r="I4678" s="170"/>
      <c r="J4678" s="170"/>
      <c r="K4678" s="170"/>
      <c r="L4678" s="170"/>
      <c r="M4678" s="170"/>
      <c r="N4678" s="170"/>
      <c r="O4678" s="170"/>
      <c r="P4678" s="170"/>
      <c r="Q4678" s="170"/>
      <c r="R4678" s="170"/>
      <c r="S4678" s="170"/>
      <c r="T4678" s="170"/>
      <c r="U4678" s="170"/>
      <c r="V4678" s="170"/>
      <c r="W4678" s="170"/>
      <c r="X4678" s="174"/>
      <c r="Y4678" s="170"/>
      <c r="Z4678" s="170"/>
      <c r="AA4678" s="170"/>
      <c r="AB4678" s="170"/>
      <c r="AC4678" s="170"/>
      <c r="AD4678" s="174"/>
      <c r="AE4678" s="170"/>
      <c r="AF4678" s="170"/>
      <c r="AI4678" s="170"/>
      <c r="AJ4678" s="170"/>
      <c r="AK4678" s="170"/>
      <c r="AL4678" s="170"/>
      <c r="AM4678" s="170"/>
      <c r="AN4678" s="170"/>
    </row>
    <row r="4679" spans="1:40" ht="52.5" customHeight="1" x14ac:dyDescent="0.2">
      <c r="A4679" s="170"/>
      <c r="B4679" s="170"/>
      <c r="C4679" s="170"/>
      <c r="D4679" s="170"/>
      <c r="E4679" s="170"/>
      <c r="F4679" s="170"/>
      <c r="G4679" s="170"/>
      <c r="H4679" s="170"/>
      <c r="I4679" s="170"/>
      <c r="J4679" s="170"/>
      <c r="K4679" s="170"/>
      <c r="L4679" s="170"/>
      <c r="M4679" s="170"/>
      <c r="N4679" s="170"/>
      <c r="O4679" s="170"/>
      <c r="P4679" s="170"/>
      <c r="Q4679" s="170"/>
      <c r="R4679" s="170"/>
      <c r="S4679" s="170"/>
      <c r="T4679" s="170"/>
      <c r="U4679" s="170"/>
      <c r="V4679" s="170"/>
      <c r="W4679" s="170"/>
      <c r="X4679" s="174"/>
      <c r="Y4679" s="170"/>
      <c r="Z4679" s="170"/>
      <c r="AA4679" s="170"/>
      <c r="AB4679" s="170"/>
      <c r="AC4679" s="170"/>
      <c r="AD4679" s="174"/>
      <c r="AE4679" s="170"/>
      <c r="AF4679" s="170"/>
      <c r="AI4679" s="170"/>
      <c r="AJ4679" s="170"/>
      <c r="AK4679" s="170"/>
      <c r="AL4679" s="170"/>
      <c r="AM4679" s="170"/>
      <c r="AN4679" s="170"/>
    </row>
    <row r="4680" spans="1:40" ht="52.5" customHeight="1" x14ac:dyDescent="0.2">
      <c r="A4680" s="170"/>
      <c r="B4680" s="170"/>
      <c r="C4680" s="170"/>
      <c r="D4680" s="170"/>
      <c r="E4680" s="170"/>
      <c r="F4680" s="170"/>
      <c r="G4680" s="170"/>
      <c r="H4680" s="170"/>
      <c r="I4680" s="170"/>
      <c r="J4680" s="170"/>
      <c r="K4680" s="170"/>
      <c r="L4680" s="170"/>
      <c r="M4680" s="170"/>
      <c r="N4680" s="170"/>
      <c r="O4680" s="170"/>
      <c r="P4680" s="170"/>
      <c r="Q4680" s="170"/>
      <c r="R4680" s="170"/>
      <c r="S4680" s="170"/>
      <c r="T4680" s="170"/>
      <c r="U4680" s="170"/>
      <c r="V4680" s="170"/>
      <c r="W4680" s="170"/>
      <c r="X4680" s="174"/>
      <c r="Y4680" s="170"/>
      <c r="Z4680" s="170"/>
      <c r="AA4680" s="170"/>
      <c r="AB4680" s="170"/>
      <c r="AC4680" s="170"/>
      <c r="AD4680" s="174"/>
      <c r="AE4680" s="170"/>
      <c r="AF4680" s="170"/>
      <c r="AI4680" s="170"/>
      <c r="AJ4680" s="170"/>
      <c r="AK4680" s="170"/>
      <c r="AL4680" s="170"/>
      <c r="AM4680" s="170"/>
      <c r="AN4680" s="170"/>
    </row>
    <row r="4681" spans="1:40" ht="52.5" customHeight="1" x14ac:dyDescent="0.2">
      <c r="A4681" s="170"/>
      <c r="B4681" s="170"/>
      <c r="C4681" s="170"/>
      <c r="D4681" s="170"/>
      <c r="E4681" s="170"/>
      <c r="F4681" s="170"/>
      <c r="G4681" s="170"/>
      <c r="H4681" s="170"/>
      <c r="I4681" s="170"/>
      <c r="J4681" s="170"/>
      <c r="K4681" s="170"/>
      <c r="L4681" s="170"/>
      <c r="M4681" s="170"/>
      <c r="N4681" s="170"/>
      <c r="O4681" s="170"/>
      <c r="P4681" s="170"/>
      <c r="Q4681" s="170"/>
      <c r="R4681" s="170"/>
      <c r="S4681" s="170"/>
      <c r="T4681" s="170"/>
      <c r="U4681" s="170"/>
      <c r="V4681" s="170"/>
      <c r="W4681" s="170"/>
      <c r="X4681" s="174"/>
      <c r="Y4681" s="170"/>
      <c r="Z4681" s="170"/>
      <c r="AA4681" s="170"/>
      <c r="AB4681" s="170"/>
      <c r="AC4681" s="170"/>
      <c r="AD4681" s="174"/>
      <c r="AE4681" s="170"/>
      <c r="AF4681" s="170"/>
      <c r="AI4681" s="170"/>
      <c r="AJ4681" s="170"/>
      <c r="AK4681" s="170"/>
      <c r="AL4681" s="170"/>
      <c r="AM4681" s="170"/>
      <c r="AN4681" s="170"/>
    </row>
    <row r="4682" spans="1:40" ht="52.5" customHeight="1" x14ac:dyDescent="0.2">
      <c r="A4682" s="170"/>
      <c r="B4682" s="170"/>
      <c r="C4682" s="170"/>
      <c r="D4682" s="170"/>
      <c r="E4682" s="170"/>
      <c r="F4682" s="170"/>
      <c r="G4682" s="170"/>
      <c r="H4682" s="170"/>
      <c r="I4682" s="170"/>
      <c r="J4682" s="170"/>
      <c r="K4682" s="170"/>
      <c r="L4682" s="170"/>
      <c r="M4682" s="170"/>
      <c r="N4682" s="170"/>
      <c r="O4682" s="170"/>
      <c r="P4682" s="170"/>
      <c r="Q4682" s="170"/>
      <c r="R4682" s="170"/>
      <c r="S4682" s="170"/>
      <c r="T4682" s="170"/>
      <c r="U4682" s="170"/>
      <c r="V4682" s="170"/>
      <c r="W4682" s="170"/>
      <c r="X4682" s="174"/>
      <c r="Y4682" s="170"/>
      <c r="Z4682" s="170"/>
      <c r="AA4682" s="170"/>
      <c r="AB4682" s="170"/>
      <c r="AC4682" s="170"/>
      <c r="AD4682" s="174"/>
      <c r="AE4682" s="170"/>
      <c r="AF4682" s="170"/>
      <c r="AI4682" s="170"/>
      <c r="AJ4682" s="170"/>
      <c r="AK4682" s="170"/>
      <c r="AL4682" s="170"/>
      <c r="AM4682" s="170"/>
      <c r="AN4682" s="170"/>
    </row>
    <row r="4683" spans="1:40" ht="52.5" customHeight="1" x14ac:dyDescent="0.2">
      <c r="A4683" s="170"/>
      <c r="B4683" s="170"/>
      <c r="C4683" s="170"/>
      <c r="D4683" s="170"/>
      <c r="E4683" s="170"/>
      <c r="F4683" s="170"/>
      <c r="G4683" s="170"/>
      <c r="H4683" s="170"/>
      <c r="I4683" s="170"/>
      <c r="J4683" s="170"/>
      <c r="K4683" s="170"/>
      <c r="L4683" s="170"/>
      <c r="M4683" s="170"/>
      <c r="N4683" s="170"/>
      <c r="O4683" s="170"/>
      <c r="P4683" s="170"/>
      <c r="Q4683" s="170"/>
      <c r="R4683" s="170"/>
      <c r="S4683" s="170"/>
      <c r="T4683" s="170"/>
      <c r="U4683" s="170"/>
      <c r="V4683" s="170"/>
      <c r="W4683" s="170"/>
      <c r="X4683" s="174"/>
      <c r="Y4683" s="170"/>
      <c r="Z4683" s="170"/>
      <c r="AA4683" s="170"/>
      <c r="AB4683" s="170"/>
      <c r="AC4683" s="170"/>
      <c r="AD4683" s="174"/>
      <c r="AE4683" s="170"/>
      <c r="AF4683" s="170"/>
      <c r="AI4683" s="170"/>
      <c r="AJ4683" s="170"/>
      <c r="AK4683" s="170"/>
      <c r="AL4683" s="170"/>
      <c r="AM4683" s="170"/>
      <c r="AN4683" s="170"/>
    </row>
    <row r="4684" spans="1:40" ht="52.5" customHeight="1" x14ac:dyDescent="0.2">
      <c r="A4684" s="170"/>
      <c r="B4684" s="170"/>
      <c r="C4684" s="170"/>
      <c r="D4684" s="170"/>
      <c r="E4684" s="170"/>
      <c r="F4684" s="170"/>
      <c r="G4684" s="170"/>
      <c r="H4684" s="170"/>
      <c r="I4684" s="170"/>
      <c r="J4684" s="170"/>
      <c r="K4684" s="170"/>
      <c r="L4684" s="170"/>
      <c r="M4684" s="170"/>
      <c r="N4684" s="170"/>
      <c r="O4684" s="170"/>
      <c r="P4684" s="170"/>
      <c r="Q4684" s="170"/>
      <c r="R4684" s="170"/>
      <c r="S4684" s="170"/>
      <c r="T4684" s="170"/>
      <c r="U4684" s="170"/>
      <c r="V4684" s="170"/>
      <c r="W4684" s="170"/>
      <c r="X4684" s="174"/>
      <c r="Y4684" s="170"/>
      <c r="Z4684" s="170"/>
      <c r="AA4684" s="170"/>
      <c r="AB4684" s="170"/>
      <c r="AC4684" s="170"/>
      <c r="AD4684" s="174"/>
      <c r="AE4684" s="170"/>
      <c r="AF4684" s="170"/>
      <c r="AI4684" s="170"/>
      <c r="AJ4684" s="170"/>
      <c r="AK4684" s="170"/>
      <c r="AL4684" s="170"/>
      <c r="AM4684" s="170"/>
      <c r="AN4684" s="170"/>
    </row>
    <row r="4685" spans="1:40" ht="52.5" customHeight="1" x14ac:dyDescent="0.2">
      <c r="A4685" s="170"/>
      <c r="B4685" s="170"/>
      <c r="C4685" s="170"/>
      <c r="D4685" s="170"/>
      <c r="E4685" s="170"/>
      <c r="F4685" s="170"/>
      <c r="G4685" s="170"/>
      <c r="H4685" s="170"/>
      <c r="I4685" s="170"/>
      <c r="J4685" s="170"/>
      <c r="K4685" s="170"/>
      <c r="L4685" s="170"/>
      <c r="M4685" s="170"/>
      <c r="N4685" s="170"/>
      <c r="O4685" s="170"/>
      <c r="P4685" s="170"/>
      <c r="Q4685" s="170"/>
      <c r="R4685" s="170"/>
      <c r="S4685" s="170"/>
      <c r="T4685" s="170"/>
      <c r="U4685" s="170"/>
      <c r="V4685" s="170"/>
      <c r="W4685" s="170"/>
      <c r="X4685" s="174"/>
      <c r="Y4685" s="170"/>
      <c r="Z4685" s="170"/>
      <c r="AA4685" s="170"/>
      <c r="AB4685" s="170"/>
      <c r="AC4685" s="170"/>
      <c r="AD4685" s="174"/>
      <c r="AE4685" s="170"/>
      <c r="AF4685" s="170"/>
      <c r="AI4685" s="170"/>
      <c r="AJ4685" s="170"/>
      <c r="AK4685" s="170"/>
      <c r="AL4685" s="170"/>
      <c r="AM4685" s="170"/>
      <c r="AN4685" s="170"/>
    </row>
    <row r="4686" spans="1:40" ht="52.5" customHeight="1" x14ac:dyDescent="0.2">
      <c r="A4686" s="170"/>
      <c r="B4686" s="170"/>
      <c r="C4686" s="170"/>
      <c r="D4686" s="170"/>
      <c r="E4686" s="170"/>
      <c r="F4686" s="170"/>
      <c r="G4686" s="170"/>
      <c r="H4686" s="170"/>
      <c r="I4686" s="170"/>
      <c r="J4686" s="170"/>
      <c r="K4686" s="170"/>
      <c r="L4686" s="170"/>
      <c r="M4686" s="170"/>
      <c r="N4686" s="170"/>
      <c r="O4686" s="170"/>
      <c r="P4686" s="170"/>
      <c r="Q4686" s="170"/>
      <c r="R4686" s="170"/>
      <c r="S4686" s="170"/>
      <c r="T4686" s="170"/>
      <c r="U4686" s="170"/>
      <c r="V4686" s="170"/>
      <c r="W4686" s="170"/>
      <c r="X4686" s="174"/>
      <c r="Y4686" s="170"/>
      <c r="Z4686" s="170"/>
      <c r="AA4686" s="170"/>
      <c r="AB4686" s="170"/>
      <c r="AC4686" s="170"/>
      <c r="AD4686" s="174"/>
      <c r="AE4686" s="170"/>
      <c r="AF4686" s="170"/>
      <c r="AI4686" s="170"/>
      <c r="AJ4686" s="170"/>
      <c r="AK4686" s="170"/>
      <c r="AL4686" s="170"/>
      <c r="AM4686" s="170"/>
      <c r="AN4686" s="170"/>
    </row>
    <row r="4687" spans="1:40" ht="52.5" customHeight="1" x14ac:dyDescent="0.2">
      <c r="A4687" s="170"/>
      <c r="B4687" s="170"/>
      <c r="C4687" s="170"/>
      <c r="D4687" s="170"/>
      <c r="E4687" s="170"/>
      <c r="F4687" s="170"/>
      <c r="G4687" s="170"/>
      <c r="H4687" s="170"/>
      <c r="I4687" s="170"/>
      <c r="J4687" s="170"/>
      <c r="K4687" s="170"/>
      <c r="L4687" s="170"/>
      <c r="M4687" s="170"/>
      <c r="N4687" s="170"/>
      <c r="O4687" s="170"/>
      <c r="P4687" s="170"/>
      <c r="Q4687" s="170"/>
      <c r="R4687" s="170"/>
      <c r="S4687" s="170"/>
      <c r="T4687" s="170"/>
      <c r="U4687" s="170"/>
      <c r="V4687" s="170"/>
      <c r="W4687" s="170"/>
      <c r="X4687" s="174"/>
      <c r="Y4687" s="170"/>
      <c r="Z4687" s="170"/>
      <c r="AA4687" s="170"/>
      <c r="AB4687" s="170"/>
      <c r="AC4687" s="170"/>
      <c r="AD4687" s="174"/>
      <c r="AE4687" s="170"/>
      <c r="AF4687" s="170"/>
      <c r="AI4687" s="170"/>
      <c r="AJ4687" s="170"/>
      <c r="AK4687" s="170"/>
      <c r="AL4687" s="170"/>
      <c r="AM4687" s="170"/>
      <c r="AN4687" s="170"/>
    </row>
    <row r="4688" spans="1:40" ht="52.5" customHeight="1" x14ac:dyDescent="0.2">
      <c r="A4688" s="170"/>
      <c r="B4688" s="170"/>
      <c r="C4688" s="170"/>
      <c r="D4688" s="170"/>
      <c r="E4688" s="170"/>
      <c r="F4688" s="170"/>
      <c r="G4688" s="170"/>
      <c r="H4688" s="170"/>
      <c r="I4688" s="170"/>
      <c r="J4688" s="170"/>
      <c r="K4688" s="170"/>
      <c r="L4688" s="170"/>
      <c r="M4688" s="170"/>
      <c r="N4688" s="170"/>
      <c r="O4688" s="170"/>
      <c r="P4688" s="170"/>
      <c r="Q4688" s="170"/>
      <c r="R4688" s="170"/>
      <c r="S4688" s="170"/>
      <c r="T4688" s="170"/>
      <c r="U4688" s="170"/>
      <c r="V4688" s="170"/>
      <c r="W4688" s="170"/>
      <c r="X4688" s="174"/>
      <c r="Y4688" s="170"/>
      <c r="Z4688" s="170"/>
      <c r="AA4688" s="170"/>
      <c r="AB4688" s="170"/>
      <c r="AC4688" s="170"/>
      <c r="AD4688" s="174"/>
      <c r="AE4688" s="170"/>
      <c r="AF4688" s="170"/>
      <c r="AI4688" s="170"/>
      <c r="AJ4688" s="170"/>
      <c r="AK4688" s="170"/>
      <c r="AL4688" s="170"/>
      <c r="AM4688" s="170"/>
      <c r="AN4688" s="170"/>
    </row>
    <row r="4689" spans="1:40" ht="52.5" customHeight="1" x14ac:dyDescent="0.2">
      <c r="A4689" s="170"/>
      <c r="B4689" s="170"/>
      <c r="C4689" s="170"/>
      <c r="D4689" s="170"/>
      <c r="E4689" s="170"/>
      <c r="F4689" s="170"/>
      <c r="G4689" s="170"/>
      <c r="H4689" s="170"/>
      <c r="I4689" s="170"/>
      <c r="J4689" s="170"/>
      <c r="K4689" s="170"/>
      <c r="L4689" s="170"/>
      <c r="M4689" s="170"/>
      <c r="N4689" s="170"/>
      <c r="O4689" s="170"/>
      <c r="P4689" s="170"/>
      <c r="Q4689" s="170"/>
      <c r="R4689" s="170"/>
      <c r="S4689" s="170"/>
      <c r="T4689" s="170"/>
      <c r="U4689" s="170"/>
      <c r="V4689" s="170"/>
      <c r="W4689" s="170"/>
      <c r="X4689" s="174"/>
      <c r="Y4689" s="170"/>
      <c r="Z4689" s="170"/>
      <c r="AA4689" s="170"/>
      <c r="AB4689" s="170"/>
      <c r="AC4689" s="170"/>
      <c r="AD4689" s="174"/>
      <c r="AE4689" s="170"/>
      <c r="AF4689" s="170"/>
      <c r="AI4689" s="170"/>
      <c r="AJ4689" s="170"/>
      <c r="AK4689" s="170"/>
      <c r="AL4689" s="170"/>
      <c r="AM4689" s="170"/>
      <c r="AN4689" s="170"/>
    </row>
    <row r="4690" spans="1:40" ht="52.5" customHeight="1" x14ac:dyDescent="0.2">
      <c r="A4690" s="170"/>
      <c r="B4690" s="170"/>
      <c r="C4690" s="170"/>
      <c r="D4690" s="170"/>
      <c r="E4690" s="170"/>
      <c r="F4690" s="170"/>
      <c r="G4690" s="170"/>
      <c r="H4690" s="170"/>
      <c r="I4690" s="170"/>
      <c r="J4690" s="170"/>
      <c r="K4690" s="170"/>
      <c r="L4690" s="170"/>
      <c r="M4690" s="170"/>
      <c r="N4690" s="170"/>
      <c r="O4690" s="170"/>
      <c r="P4690" s="170"/>
      <c r="Q4690" s="170"/>
      <c r="R4690" s="170"/>
      <c r="S4690" s="170"/>
      <c r="T4690" s="170"/>
      <c r="U4690" s="170"/>
      <c r="V4690" s="170"/>
      <c r="W4690" s="170"/>
      <c r="X4690" s="174"/>
      <c r="Y4690" s="170"/>
      <c r="Z4690" s="170"/>
      <c r="AA4690" s="170"/>
      <c r="AB4690" s="170"/>
      <c r="AC4690" s="170"/>
      <c r="AD4690" s="174"/>
      <c r="AE4690" s="170"/>
      <c r="AF4690" s="170"/>
      <c r="AI4690" s="170"/>
      <c r="AJ4690" s="170"/>
      <c r="AK4690" s="170"/>
      <c r="AL4690" s="170"/>
      <c r="AM4690" s="170"/>
      <c r="AN4690" s="170"/>
    </row>
    <row r="4691" spans="1:40" ht="52.5" customHeight="1" x14ac:dyDescent="0.2">
      <c r="A4691" s="170"/>
      <c r="B4691" s="170"/>
      <c r="C4691" s="170"/>
      <c r="D4691" s="170"/>
      <c r="E4691" s="170"/>
      <c r="F4691" s="170"/>
      <c r="G4691" s="170"/>
      <c r="H4691" s="170"/>
      <c r="I4691" s="170"/>
      <c r="J4691" s="170"/>
      <c r="K4691" s="170"/>
      <c r="L4691" s="170"/>
      <c r="M4691" s="170"/>
      <c r="N4691" s="170"/>
      <c r="O4691" s="170"/>
      <c r="P4691" s="170"/>
      <c r="Q4691" s="170"/>
      <c r="R4691" s="170"/>
      <c r="S4691" s="170"/>
      <c r="T4691" s="170"/>
      <c r="U4691" s="170"/>
      <c r="V4691" s="170"/>
      <c r="W4691" s="170"/>
      <c r="X4691" s="174"/>
      <c r="Y4691" s="170"/>
      <c r="Z4691" s="170"/>
      <c r="AA4691" s="170"/>
      <c r="AB4691" s="170"/>
      <c r="AC4691" s="170"/>
      <c r="AD4691" s="174"/>
      <c r="AE4691" s="170"/>
      <c r="AF4691" s="170"/>
      <c r="AI4691" s="170"/>
      <c r="AJ4691" s="170"/>
      <c r="AK4691" s="170"/>
      <c r="AL4691" s="170"/>
      <c r="AM4691" s="170"/>
      <c r="AN4691" s="170"/>
    </row>
    <row r="4692" spans="1:40" ht="52.5" customHeight="1" x14ac:dyDescent="0.2">
      <c r="A4692" s="170"/>
      <c r="B4692" s="170"/>
      <c r="C4692" s="170"/>
      <c r="D4692" s="170"/>
      <c r="E4692" s="170"/>
      <c r="F4692" s="170"/>
      <c r="G4692" s="170"/>
      <c r="H4692" s="170"/>
      <c r="I4692" s="170"/>
      <c r="J4692" s="170"/>
      <c r="K4692" s="170"/>
      <c r="L4692" s="170"/>
      <c r="M4692" s="170"/>
      <c r="N4692" s="170"/>
      <c r="O4692" s="170"/>
      <c r="P4692" s="170"/>
      <c r="Q4692" s="170"/>
      <c r="R4692" s="170"/>
      <c r="S4692" s="170"/>
      <c r="T4692" s="170"/>
      <c r="U4692" s="170"/>
      <c r="V4692" s="170"/>
      <c r="W4692" s="170"/>
      <c r="X4692" s="174"/>
      <c r="Y4692" s="170"/>
      <c r="Z4692" s="170"/>
      <c r="AA4692" s="170"/>
      <c r="AB4692" s="170"/>
      <c r="AC4692" s="170"/>
      <c r="AD4692" s="174"/>
      <c r="AE4692" s="170"/>
      <c r="AF4692" s="170"/>
      <c r="AI4692" s="170"/>
      <c r="AJ4692" s="170"/>
      <c r="AK4692" s="170"/>
      <c r="AL4692" s="170"/>
      <c r="AM4692" s="170"/>
      <c r="AN4692" s="170"/>
    </row>
    <row r="4693" spans="1:40" ht="52.5" customHeight="1" x14ac:dyDescent="0.2">
      <c r="A4693" s="170"/>
      <c r="B4693" s="170"/>
      <c r="C4693" s="170"/>
      <c r="D4693" s="170"/>
      <c r="E4693" s="170"/>
      <c r="F4693" s="170"/>
      <c r="G4693" s="170"/>
      <c r="H4693" s="170"/>
      <c r="I4693" s="170"/>
      <c r="J4693" s="170"/>
      <c r="K4693" s="170"/>
      <c r="L4693" s="170"/>
      <c r="M4693" s="170"/>
      <c r="N4693" s="170"/>
      <c r="O4693" s="170"/>
      <c r="P4693" s="170"/>
      <c r="Q4693" s="170"/>
      <c r="R4693" s="170"/>
      <c r="S4693" s="170"/>
      <c r="T4693" s="170"/>
      <c r="U4693" s="170"/>
      <c r="V4693" s="170"/>
      <c r="W4693" s="170"/>
      <c r="X4693" s="174"/>
      <c r="Y4693" s="170"/>
      <c r="Z4693" s="170"/>
      <c r="AA4693" s="170"/>
      <c r="AB4693" s="170"/>
      <c r="AC4693" s="170"/>
      <c r="AD4693" s="174"/>
      <c r="AE4693" s="170"/>
      <c r="AF4693" s="170"/>
      <c r="AI4693" s="170"/>
      <c r="AJ4693" s="170"/>
      <c r="AK4693" s="170"/>
      <c r="AL4693" s="170"/>
      <c r="AM4693" s="170"/>
      <c r="AN4693" s="170"/>
    </row>
    <row r="4694" spans="1:40" ht="52.5" customHeight="1" x14ac:dyDescent="0.2">
      <c r="A4694" s="170"/>
      <c r="B4694" s="170"/>
      <c r="C4694" s="170"/>
      <c r="D4694" s="170"/>
      <c r="E4694" s="170"/>
      <c r="F4694" s="170"/>
      <c r="G4694" s="170"/>
      <c r="H4694" s="170"/>
      <c r="I4694" s="170"/>
      <c r="J4694" s="170"/>
      <c r="K4694" s="170"/>
      <c r="L4694" s="170"/>
      <c r="M4694" s="170"/>
      <c r="N4694" s="170"/>
      <c r="O4694" s="170"/>
      <c r="P4694" s="170"/>
      <c r="Q4694" s="170"/>
      <c r="R4694" s="170"/>
      <c r="S4694" s="170"/>
      <c r="T4694" s="170"/>
      <c r="U4694" s="170"/>
      <c r="V4694" s="170"/>
      <c r="W4694" s="170"/>
      <c r="X4694" s="174"/>
      <c r="Y4694" s="170"/>
      <c r="Z4694" s="170"/>
      <c r="AA4694" s="170"/>
      <c r="AB4694" s="170"/>
      <c r="AC4694" s="170"/>
      <c r="AD4694" s="174"/>
      <c r="AE4694" s="170"/>
      <c r="AF4694" s="170"/>
      <c r="AI4694" s="170"/>
      <c r="AJ4694" s="170"/>
      <c r="AK4694" s="170"/>
      <c r="AL4694" s="170"/>
      <c r="AM4694" s="170"/>
      <c r="AN4694" s="170"/>
    </row>
    <row r="4695" spans="1:40" ht="52.5" customHeight="1" x14ac:dyDescent="0.2">
      <c r="A4695" s="170"/>
      <c r="B4695" s="170"/>
      <c r="C4695" s="170"/>
      <c r="D4695" s="170"/>
      <c r="E4695" s="170"/>
      <c r="F4695" s="170"/>
      <c r="G4695" s="170"/>
      <c r="H4695" s="170"/>
      <c r="I4695" s="170"/>
      <c r="J4695" s="170"/>
      <c r="K4695" s="170"/>
      <c r="L4695" s="170"/>
      <c r="M4695" s="170"/>
      <c r="N4695" s="170"/>
      <c r="O4695" s="170"/>
      <c r="P4695" s="170"/>
      <c r="Q4695" s="170"/>
      <c r="R4695" s="170"/>
      <c r="S4695" s="170"/>
      <c r="T4695" s="170"/>
      <c r="U4695" s="170"/>
      <c r="V4695" s="170"/>
      <c r="W4695" s="170"/>
      <c r="X4695" s="174"/>
      <c r="Y4695" s="170"/>
      <c r="Z4695" s="170"/>
      <c r="AA4695" s="170"/>
      <c r="AB4695" s="170"/>
      <c r="AC4695" s="170"/>
      <c r="AD4695" s="174"/>
      <c r="AE4695" s="170"/>
      <c r="AF4695" s="170"/>
      <c r="AI4695" s="170"/>
      <c r="AJ4695" s="170"/>
      <c r="AK4695" s="170"/>
      <c r="AL4695" s="170"/>
      <c r="AM4695" s="170"/>
      <c r="AN4695" s="170"/>
    </row>
    <row r="4696" spans="1:40" ht="52.5" customHeight="1" x14ac:dyDescent="0.2">
      <c r="A4696" s="170"/>
      <c r="B4696" s="170"/>
      <c r="C4696" s="170"/>
      <c r="D4696" s="170"/>
      <c r="E4696" s="170"/>
      <c r="F4696" s="170"/>
      <c r="G4696" s="170"/>
      <c r="H4696" s="170"/>
      <c r="I4696" s="170"/>
      <c r="J4696" s="170"/>
      <c r="K4696" s="170"/>
      <c r="L4696" s="170"/>
      <c r="M4696" s="170"/>
      <c r="N4696" s="170"/>
      <c r="O4696" s="170"/>
      <c r="P4696" s="170"/>
      <c r="Q4696" s="170"/>
      <c r="R4696" s="170"/>
      <c r="S4696" s="170"/>
      <c r="T4696" s="170"/>
      <c r="U4696" s="170"/>
      <c r="V4696" s="170"/>
      <c r="W4696" s="170"/>
      <c r="X4696" s="174"/>
      <c r="Y4696" s="170"/>
      <c r="Z4696" s="170"/>
      <c r="AA4696" s="170"/>
      <c r="AB4696" s="170"/>
      <c r="AC4696" s="170"/>
      <c r="AD4696" s="174"/>
      <c r="AE4696" s="170"/>
      <c r="AF4696" s="170"/>
      <c r="AI4696" s="170"/>
      <c r="AJ4696" s="170"/>
      <c r="AK4696" s="170"/>
      <c r="AL4696" s="170"/>
      <c r="AM4696" s="170"/>
      <c r="AN4696" s="170"/>
    </row>
    <row r="4697" spans="1:40" ht="52.5" customHeight="1" x14ac:dyDescent="0.2">
      <c r="A4697" s="170"/>
      <c r="B4697" s="170"/>
      <c r="C4697" s="170"/>
      <c r="D4697" s="170"/>
      <c r="E4697" s="170"/>
      <c r="F4697" s="170"/>
      <c r="G4697" s="170"/>
      <c r="H4697" s="170"/>
      <c r="I4697" s="170"/>
      <c r="J4697" s="170"/>
      <c r="K4697" s="170"/>
      <c r="L4697" s="170"/>
      <c r="M4697" s="170"/>
      <c r="N4697" s="170"/>
      <c r="O4697" s="170"/>
      <c r="P4697" s="170"/>
      <c r="Q4697" s="170"/>
      <c r="R4697" s="170"/>
      <c r="S4697" s="170"/>
      <c r="T4697" s="170"/>
      <c r="U4697" s="170"/>
      <c r="V4697" s="170"/>
      <c r="W4697" s="170"/>
      <c r="X4697" s="174"/>
      <c r="Y4697" s="170"/>
      <c r="Z4697" s="170"/>
      <c r="AA4697" s="170"/>
      <c r="AB4697" s="170"/>
      <c r="AC4697" s="170"/>
      <c r="AD4697" s="174"/>
      <c r="AE4697" s="170"/>
      <c r="AF4697" s="170"/>
      <c r="AI4697" s="170"/>
      <c r="AJ4697" s="170"/>
      <c r="AK4697" s="170"/>
      <c r="AL4697" s="170"/>
      <c r="AM4697" s="170"/>
      <c r="AN4697" s="170"/>
    </row>
    <row r="4698" spans="1:40" ht="52.5" customHeight="1" x14ac:dyDescent="0.2">
      <c r="A4698" s="170"/>
      <c r="B4698" s="170"/>
      <c r="C4698" s="170"/>
      <c r="D4698" s="170"/>
      <c r="E4698" s="170"/>
      <c r="F4698" s="170"/>
      <c r="G4698" s="170"/>
      <c r="H4698" s="170"/>
      <c r="I4698" s="170"/>
      <c r="J4698" s="170"/>
      <c r="K4698" s="170"/>
      <c r="L4698" s="170"/>
      <c r="M4698" s="170"/>
      <c r="N4698" s="170"/>
      <c r="O4698" s="170"/>
      <c r="P4698" s="170"/>
      <c r="Q4698" s="170"/>
      <c r="R4698" s="170"/>
      <c r="S4698" s="170"/>
      <c r="T4698" s="170"/>
      <c r="U4698" s="170"/>
      <c r="V4698" s="170"/>
      <c r="W4698" s="170"/>
      <c r="X4698" s="174"/>
      <c r="Y4698" s="170"/>
      <c r="Z4698" s="170"/>
      <c r="AA4698" s="170"/>
      <c r="AB4698" s="170"/>
      <c r="AC4698" s="170"/>
      <c r="AD4698" s="174"/>
      <c r="AE4698" s="170"/>
      <c r="AF4698" s="170"/>
      <c r="AI4698" s="170"/>
      <c r="AJ4698" s="170"/>
      <c r="AK4698" s="170"/>
      <c r="AL4698" s="170"/>
      <c r="AM4698" s="170"/>
      <c r="AN4698" s="170"/>
    </row>
    <row r="4699" spans="1:40" ht="52.5" customHeight="1" x14ac:dyDescent="0.2">
      <c r="A4699" s="170"/>
      <c r="B4699" s="170"/>
      <c r="C4699" s="170"/>
      <c r="D4699" s="170"/>
      <c r="E4699" s="170"/>
      <c r="F4699" s="170"/>
      <c r="G4699" s="170"/>
      <c r="H4699" s="170"/>
      <c r="I4699" s="170"/>
      <c r="J4699" s="170"/>
      <c r="K4699" s="170"/>
      <c r="L4699" s="170"/>
      <c r="M4699" s="170"/>
      <c r="N4699" s="170"/>
      <c r="O4699" s="170"/>
      <c r="P4699" s="170"/>
      <c r="Q4699" s="170"/>
      <c r="R4699" s="170"/>
      <c r="S4699" s="170"/>
      <c r="T4699" s="170"/>
      <c r="U4699" s="170"/>
      <c r="V4699" s="170"/>
      <c r="W4699" s="170"/>
      <c r="X4699" s="174"/>
      <c r="Y4699" s="170"/>
      <c r="Z4699" s="170"/>
      <c r="AA4699" s="170"/>
      <c r="AB4699" s="170"/>
      <c r="AC4699" s="170"/>
      <c r="AD4699" s="174"/>
      <c r="AE4699" s="170"/>
      <c r="AF4699" s="170"/>
      <c r="AI4699" s="170"/>
      <c r="AJ4699" s="170"/>
      <c r="AK4699" s="170"/>
      <c r="AL4699" s="170"/>
      <c r="AM4699" s="170"/>
      <c r="AN4699" s="170"/>
    </row>
    <row r="4700" spans="1:40" ht="52.5" customHeight="1" x14ac:dyDescent="0.2">
      <c r="A4700" s="170"/>
      <c r="B4700" s="170"/>
      <c r="C4700" s="170"/>
      <c r="D4700" s="170"/>
      <c r="E4700" s="170"/>
      <c r="F4700" s="170"/>
      <c r="G4700" s="170"/>
      <c r="H4700" s="170"/>
      <c r="I4700" s="170"/>
      <c r="J4700" s="170"/>
      <c r="K4700" s="170"/>
      <c r="L4700" s="170"/>
      <c r="M4700" s="170"/>
      <c r="N4700" s="170"/>
      <c r="O4700" s="170"/>
      <c r="P4700" s="170"/>
      <c r="Q4700" s="170"/>
      <c r="R4700" s="170"/>
      <c r="S4700" s="170"/>
      <c r="T4700" s="170"/>
      <c r="U4700" s="170"/>
      <c r="V4700" s="170"/>
      <c r="W4700" s="170"/>
      <c r="X4700" s="174"/>
      <c r="Y4700" s="170"/>
      <c r="Z4700" s="170"/>
      <c r="AA4700" s="170"/>
      <c r="AB4700" s="170"/>
      <c r="AC4700" s="170"/>
      <c r="AD4700" s="174"/>
      <c r="AE4700" s="170"/>
      <c r="AF4700" s="170"/>
      <c r="AI4700" s="170"/>
      <c r="AJ4700" s="170"/>
      <c r="AK4700" s="170"/>
      <c r="AL4700" s="170"/>
      <c r="AM4700" s="170"/>
      <c r="AN4700" s="170"/>
    </row>
    <row r="4701" spans="1:40" ht="52.5" customHeight="1" x14ac:dyDescent="0.2">
      <c r="A4701" s="170"/>
      <c r="B4701" s="170"/>
      <c r="C4701" s="170"/>
      <c r="D4701" s="170"/>
      <c r="E4701" s="170"/>
      <c r="F4701" s="170"/>
      <c r="G4701" s="170"/>
      <c r="H4701" s="170"/>
      <c r="I4701" s="170"/>
      <c r="J4701" s="170"/>
      <c r="K4701" s="170"/>
      <c r="L4701" s="170"/>
      <c r="M4701" s="170"/>
      <c r="N4701" s="170"/>
      <c r="O4701" s="170"/>
      <c r="P4701" s="170"/>
      <c r="Q4701" s="170"/>
      <c r="R4701" s="170"/>
      <c r="S4701" s="170"/>
      <c r="T4701" s="170"/>
      <c r="U4701" s="170"/>
      <c r="V4701" s="170"/>
      <c r="W4701" s="170"/>
      <c r="X4701" s="174"/>
      <c r="Y4701" s="170"/>
      <c r="Z4701" s="170"/>
      <c r="AA4701" s="170"/>
      <c r="AB4701" s="170"/>
      <c r="AC4701" s="170"/>
      <c r="AD4701" s="174"/>
      <c r="AE4701" s="170"/>
      <c r="AF4701" s="170"/>
      <c r="AI4701" s="170"/>
      <c r="AJ4701" s="170"/>
      <c r="AK4701" s="170"/>
      <c r="AL4701" s="170"/>
      <c r="AM4701" s="170"/>
      <c r="AN4701" s="170"/>
    </row>
    <row r="4702" spans="1:40" ht="52.5" customHeight="1" x14ac:dyDescent="0.2">
      <c r="A4702" s="170"/>
      <c r="B4702" s="170"/>
      <c r="C4702" s="170"/>
      <c r="D4702" s="170"/>
      <c r="E4702" s="170"/>
      <c r="F4702" s="170"/>
      <c r="G4702" s="170"/>
      <c r="H4702" s="170"/>
      <c r="I4702" s="170"/>
      <c r="J4702" s="170"/>
      <c r="K4702" s="170"/>
      <c r="L4702" s="170"/>
      <c r="M4702" s="170"/>
      <c r="N4702" s="170"/>
      <c r="O4702" s="170"/>
      <c r="P4702" s="170"/>
      <c r="Q4702" s="170"/>
      <c r="R4702" s="170"/>
      <c r="S4702" s="170"/>
      <c r="T4702" s="170"/>
      <c r="U4702" s="170"/>
      <c r="V4702" s="170"/>
      <c r="W4702" s="170"/>
      <c r="X4702" s="174"/>
      <c r="Y4702" s="170"/>
      <c r="Z4702" s="170"/>
      <c r="AA4702" s="170"/>
      <c r="AB4702" s="170"/>
      <c r="AC4702" s="170"/>
      <c r="AD4702" s="174"/>
      <c r="AE4702" s="170"/>
      <c r="AF4702" s="170"/>
      <c r="AI4702" s="170"/>
      <c r="AJ4702" s="170"/>
      <c r="AK4702" s="170"/>
      <c r="AL4702" s="170"/>
      <c r="AM4702" s="170"/>
      <c r="AN4702" s="170"/>
    </row>
    <row r="4703" spans="1:40" ht="52.5" customHeight="1" x14ac:dyDescent="0.2">
      <c r="A4703" s="170"/>
      <c r="B4703" s="170"/>
      <c r="C4703" s="170"/>
      <c r="D4703" s="170"/>
      <c r="E4703" s="170"/>
      <c r="F4703" s="170"/>
      <c r="G4703" s="170"/>
      <c r="H4703" s="170"/>
      <c r="I4703" s="170"/>
      <c r="J4703" s="170"/>
      <c r="K4703" s="170"/>
      <c r="L4703" s="170"/>
      <c r="M4703" s="170"/>
      <c r="N4703" s="170"/>
      <c r="O4703" s="170"/>
      <c r="P4703" s="170"/>
      <c r="Q4703" s="170"/>
      <c r="R4703" s="170"/>
      <c r="S4703" s="170"/>
      <c r="T4703" s="170"/>
      <c r="U4703" s="170"/>
      <c r="V4703" s="170"/>
      <c r="W4703" s="170"/>
      <c r="X4703" s="174"/>
      <c r="Y4703" s="170"/>
      <c r="Z4703" s="170"/>
      <c r="AA4703" s="170"/>
      <c r="AB4703" s="170"/>
      <c r="AC4703" s="170"/>
      <c r="AD4703" s="174"/>
      <c r="AE4703" s="170"/>
      <c r="AF4703" s="170"/>
      <c r="AI4703" s="170"/>
      <c r="AJ4703" s="170"/>
      <c r="AK4703" s="170"/>
      <c r="AL4703" s="170"/>
      <c r="AM4703" s="170"/>
      <c r="AN4703" s="170"/>
    </row>
    <row r="4704" spans="1:40" ht="52.5" customHeight="1" x14ac:dyDescent="0.2">
      <c r="A4704" s="170"/>
      <c r="B4704" s="170"/>
      <c r="C4704" s="170"/>
      <c r="D4704" s="170"/>
      <c r="E4704" s="170"/>
      <c r="F4704" s="170"/>
      <c r="G4704" s="170"/>
      <c r="H4704" s="170"/>
      <c r="I4704" s="170"/>
      <c r="J4704" s="170"/>
      <c r="K4704" s="170"/>
      <c r="L4704" s="170"/>
      <c r="M4704" s="170"/>
      <c r="N4704" s="170"/>
      <c r="O4704" s="170"/>
      <c r="P4704" s="170"/>
      <c r="Q4704" s="170"/>
      <c r="R4704" s="170"/>
      <c r="S4704" s="170"/>
      <c r="T4704" s="170"/>
      <c r="U4704" s="170"/>
      <c r="V4704" s="170"/>
      <c r="W4704" s="170"/>
      <c r="X4704" s="174"/>
      <c r="Y4704" s="170"/>
      <c r="Z4704" s="170"/>
      <c r="AA4704" s="170"/>
      <c r="AB4704" s="170"/>
      <c r="AC4704" s="170"/>
      <c r="AD4704" s="174"/>
      <c r="AE4704" s="170"/>
      <c r="AF4704" s="170"/>
      <c r="AI4704" s="170"/>
      <c r="AJ4704" s="170"/>
      <c r="AK4704" s="170"/>
      <c r="AL4704" s="170"/>
      <c r="AM4704" s="170"/>
      <c r="AN4704" s="170"/>
    </row>
    <row r="4705" spans="1:40" ht="52.5" customHeight="1" x14ac:dyDescent="0.2">
      <c r="A4705" s="170"/>
      <c r="B4705" s="170"/>
      <c r="C4705" s="170"/>
      <c r="D4705" s="170"/>
      <c r="E4705" s="170"/>
      <c r="F4705" s="170"/>
      <c r="G4705" s="170"/>
      <c r="H4705" s="170"/>
      <c r="I4705" s="170"/>
      <c r="J4705" s="170"/>
      <c r="K4705" s="170"/>
      <c r="L4705" s="170"/>
      <c r="M4705" s="170"/>
      <c r="N4705" s="170"/>
      <c r="O4705" s="170"/>
      <c r="P4705" s="170"/>
      <c r="Q4705" s="170"/>
      <c r="R4705" s="170"/>
      <c r="S4705" s="170"/>
      <c r="T4705" s="170"/>
      <c r="U4705" s="170"/>
      <c r="V4705" s="170"/>
      <c r="W4705" s="170"/>
      <c r="X4705" s="174"/>
      <c r="Y4705" s="170"/>
      <c r="Z4705" s="170"/>
      <c r="AA4705" s="170"/>
      <c r="AB4705" s="170"/>
      <c r="AC4705" s="170"/>
      <c r="AD4705" s="174"/>
      <c r="AE4705" s="170"/>
      <c r="AF4705" s="170"/>
      <c r="AI4705" s="170"/>
      <c r="AJ4705" s="170"/>
      <c r="AK4705" s="170"/>
      <c r="AL4705" s="170"/>
      <c r="AM4705" s="170"/>
      <c r="AN4705" s="170"/>
    </row>
    <row r="4706" spans="1:40" ht="52.5" customHeight="1" x14ac:dyDescent="0.2">
      <c r="A4706" s="170"/>
      <c r="B4706" s="170"/>
      <c r="C4706" s="170"/>
      <c r="D4706" s="170"/>
      <c r="E4706" s="170"/>
      <c r="F4706" s="170"/>
      <c r="G4706" s="170"/>
      <c r="H4706" s="170"/>
      <c r="I4706" s="170"/>
      <c r="J4706" s="170"/>
      <c r="K4706" s="170"/>
      <c r="L4706" s="170"/>
      <c r="M4706" s="170"/>
      <c r="N4706" s="170"/>
      <c r="O4706" s="170"/>
      <c r="P4706" s="170"/>
      <c r="Q4706" s="170"/>
      <c r="R4706" s="170"/>
      <c r="S4706" s="170"/>
      <c r="T4706" s="170"/>
      <c r="U4706" s="170"/>
      <c r="V4706" s="170"/>
      <c r="W4706" s="170"/>
      <c r="X4706" s="174"/>
      <c r="Y4706" s="170"/>
      <c r="Z4706" s="170"/>
      <c r="AA4706" s="170"/>
      <c r="AB4706" s="170"/>
      <c r="AC4706" s="170"/>
      <c r="AD4706" s="174"/>
      <c r="AE4706" s="170"/>
      <c r="AF4706" s="170"/>
      <c r="AI4706" s="170"/>
      <c r="AJ4706" s="170"/>
      <c r="AK4706" s="170"/>
      <c r="AL4706" s="170"/>
      <c r="AM4706" s="170"/>
      <c r="AN4706" s="170"/>
    </row>
    <row r="4707" spans="1:40" ht="52.5" customHeight="1" x14ac:dyDescent="0.2">
      <c r="A4707" s="170"/>
      <c r="B4707" s="170"/>
      <c r="C4707" s="170"/>
      <c r="D4707" s="170"/>
      <c r="E4707" s="170"/>
      <c r="F4707" s="170"/>
      <c r="G4707" s="170"/>
      <c r="H4707" s="170"/>
      <c r="I4707" s="170"/>
      <c r="J4707" s="170"/>
      <c r="K4707" s="170"/>
      <c r="L4707" s="170"/>
      <c r="M4707" s="170"/>
      <c r="N4707" s="170"/>
      <c r="O4707" s="170"/>
      <c r="P4707" s="170"/>
      <c r="Q4707" s="170"/>
      <c r="R4707" s="170"/>
      <c r="S4707" s="170"/>
      <c r="T4707" s="170"/>
      <c r="U4707" s="170"/>
      <c r="V4707" s="170"/>
      <c r="W4707" s="170"/>
      <c r="X4707" s="174"/>
      <c r="Y4707" s="170"/>
      <c r="Z4707" s="170"/>
      <c r="AA4707" s="170"/>
      <c r="AB4707" s="170"/>
      <c r="AC4707" s="170"/>
      <c r="AD4707" s="174"/>
      <c r="AE4707" s="170"/>
      <c r="AF4707" s="170"/>
      <c r="AI4707" s="170"/>
      <c r="AJ4707" s="170"/>
      <c r="AK4707" s="170"/>
      <c r="AL4707" s="170"/>
      <c r="AM4707" s="170"/>
      <c r="AN4707" s="170"/>
    </row>
    <row r="4708" spans="1:40" ht="52.5" customHeight="1" x14ac:dyDescent="0.2">
      <c r="A4708" s="170"/>
      <c r="B4708" s="170"/>
      <c r="C4708" s="170"/>
      <c r="D4708" s="170"/>
      <c r="E4708" s="170"/>
      <c r="F4708" s="170"/>
      <c r="G4708" s="170"/>
      <c r="H4708" s="170"/>
      <c r="I4708" s="170"/>
      <c r="J4708" s="170"/>
      <c r="K4708" s="170"/>
      <c r="L4708" s="170"/>
      <c r="M4708" s="170"/>
      <c r="N4708" s="170"/>
      <c r="O4708" s="170"/>
      <c r="P4708" s="170"/>
      <c r="Q4708" s="170"/>
      <c r="R4708" s="170"/>
      <c r="S4708" s="170"/>
      <c r="T4708" s="170"/>
      <c r="U4708" s="170"/>
      <c r="V4708" s="170"/>
      <c r="W4708" s="170"/>
      <c r="X4708" s="174"/>
      <c r="Y4708" s="170"/>
      <c r="Z4708" s="170"/>
      <c r="AA4708" s="170"/>
      <c r="AB4708" s="170"/>
      <c r="AC4708" s="170"/>
      <c r="AD4708" s="174"/>
      <c r="AE4708" s="170"/>
      <c r="AF4708" s="170"/>
      <c r="AI4708" s="170"/>
      <c r="AJ4708" s="170"/>
      <c r="AK4708" s="170"/>
      <c r="AL4708" s="170"/>
      <c r="AM4708" s="170"/>
      <c r="AN4708" s="170"/>
    </row>
    <row r="4709" spans="1:40" ht="52.5" customHeight="1" x14ac:dyDescent="0.2">
      <c r="A4709" s="170"/>
      <c r="B4709" s="170"/>
      <c r="C4709" s="170"/>
      <c r="D4709" s="170"/>
      <c r="E4709" s="170"/>
      <c r="F4709" s="170"/>
      <c r="G4709" s="170"/>
      <c r="H4709" s="170"/>
      <c r="I4709" s="170"/>
      <c r="J4709" s="170"/>
      <c r="K4709" s="170"/>
      <c r="L4709" s="170"/>
      <c r="M4709" s="170"/>
      <c r="N4709" s="170"/>
      <c r="O4709" s="170"/>
      <c r="P4709" s="170"/>
      <c r="Q4709" s="170"/>
      <c r="R4709" s="170"/>
      <c r="S4709" s="170"/>
      <c r="T4709" s="170"/>
      <c r="U4709" s="170"/>
      <c r="V4709" s="170"/>
      <c r="W4709" s="170"/>
      <c r="X4709" s="174"/>
      <c r="Y4709" s="170"/>
      <c r="Z4709" s="170"/>
      <c r="AA4709" s="170"/>
      <c r="AB4709" s="170"/>
      <c r="AC4709" s="170"/>
      <c r="AD4709" s="174"/>
      <c r="AE4709" s="170"/>
      <c r="AF4709" s="170"/>
      <c r="AI4709" s="170"/>
      <c r="AJ4709" s="170"/>
      <c r="AK4709" s="170"/>
      <c r="AL4709" s="170"/>
      <c r="AM4709" s="170"/>
      <c r="AN4709" s="170"/>
    </row>
    <row r="4710" spans="1:40" ht="52.5" customHeight="1" x14ac:dyDescent="0.2">
      <c r="A4710" s="170"/>
      <c r="B4710" s="170"/>
      <c r="C4710" s="170"/>
      <c r="D4710" s="170"/>
      <c r="E4710" s="170"/>
      <c r="F4710" s="170"/>
      <c r="G4710" s="170"/>
      <c r="H4710" s="170"/>
      <c r="I4710" s="170"/>
      <c r="J4710" s="170"/>
      <c r="K4710" s="170"/>
      <c r="L4710" s="170"/>
      <c r="M4710" s="170"/>
      <c r="N4710" s="170"/>
      <c r="O4710" s="170"/>
      <c r="P4710" s="170"/>
      <c r="Q4710" s="170"/>
      <c r="R4710" s="170"/>
      <c r="S4710" s="170"/>
      <c r="T4710" s="170"/>
      <c r="U4710" s="170"/>
      <c r="V4710" s="170"/>
      <c r="W4710" s="170"/>
      <c r="X4710" s="174"/>
      <c r="Y4710" s="170"/>
      <c r="Z4710" s="170"/>
      <c r="AA4710" s="170"/>
      <c r="AB4710" s="170"/>
      <c r="AC4710" s="170"/>
      <c r="AD4710" s="174"/>
      <c r="AE4710" s="170"/>
      <c r="AF4710" s="170"/>
      <c r="AI4710" s="170"/>
      <c r="AJ4710" s="170"/>
      <c r="AK4710" s="170"/>
      <c r="AL4710" s="170"/>
      <c r="AM4710" s="170"/>
      <c r="AN4710" s="170"/>
    </row>
    <row r="4711" spans="1:40" ht="52.5" customHeight="1" x14ac:dyDescent="0.2">
      <c r="A4711" s="170"/>
      <c r="B4711" s="170"/>
      <c r="C4711" s="170"/>
      <c r="D4711" s="170"/>
      <c r="E4711" s="170"/>
      <c r="F4711" s="170"/>
      <c r="G4711" s="170"/>
      <c r="H4711" s="170"/>
      <c r="I4711" s="170"/>
      <c r="J4711" s="170"/>
      <c r="K4711" s="170"/>
      <c r="L4711" s="170"/>
      <c r="M4711" s="170"/>
      <c r="N4711" s="170"/>
      <c r="O4711" s="170"/>
      <c r="P4711" s="170"/>
      <c r="Q4711" s="170"/>
      <c r="R4711" s="170"/>
      <c r="S4711" s="170"/>
      <c r="T4711" s="170"/>
      <c r="U4711" s="170"/>
      <c r="V4711" s="170"/>
      <c r="W4711" s="170"/>
      <c r="X4711" s="174"/>
      <c r="Y4711" s="170"/>
      <c r="Z4711" s="170"/>
      <c r="AA4711" s="170"/>
      <c r="AB4711" s="170"/>
      <c r="AC4711" s="170"/>
      <c r="AD4711" s="174"/>
      <c r="AE4711" s="170"/>
      <c r="AF4711" s="170"/>
      <c r="AI4711" s="170"/>
      <c r="AJ4711" s="170"/>
      <c r="AK4711" s="170"/>
      <c r="AL4711" s="170"/>
      <c r="AM4711" s="170"/>
      <c r="AN4711" s="170"/>
    </row>
    <row r="4712" spans="1:40" ht="52.5" customHeight="1" x14ac:dyDescent="0.2">
      <c r="A4712" s="170"/>
      <c r="B4712" s="170"/>
      <c r="C4712" s="170"/>
      <c r="D4712" s="170"/>
      <c r="E4712" s="170"/>
      <c r="F4712" s="170"/>
      <c r="G4712" s="170"/>
      <c r="H4712" s="170"/>
      <c r="I4712" s="170"/>
      <c r="J4712" s="170"/>
      <c r="K4712" s="170"/>
      <c r="L4712" s="170"/>
      <c r="M4712" s="170"/>
      <c r="N4712" s="170"/>
      <c r="O4712" s="170"/>
      <c r="P4712" s="170"/>
      <c r="Q4712" s="170"/>
      <c r="R4712" s="170"/>
      <c r="S4712" s="170"/>
      <c r="T4712" s="170"/>
      <c r="U4712" s="170"/>
      <c r="V4712" s="170"/>
      <c r="W4712" s="170"/>
      <c r="X4712" s="174"/>
      <c r="Y4712" s="170"/>
      <c r="Z4712" s="170"/>
      <c r="AA4712" s="170"/>
      <c r="AB4712" s="170"/>
      <c r="AC4712" s="170"/>
      <c r="AD4712" s="174"/>
      <c r="AE4712" s="170"/>
      <c r="AF4712" s="170"/>
      <c r="AI4712" s="170"/>
      <c r="AJ4712" s="170"/>
      <c r="AK4712" s="170"/>
      <c r="AL4712" s="170"/>
      <c r="AM4712" s="170"/>
      <c r="AN4712" s="170"/>
    </row>
    <row r="4713" spans="1:40" ht="52.5" customHeight="1" x14ac:dyDescent="0.2">
      <c r="A4713" s="170"/>
      <c r="B4713" s="170"/>
      <c r="C4713" s="170"/>
      <c r="D4713" s="170"/>
      <c r="E4713" s="170"/>
      <c r="F4713" s="170"/>
      <c r="G4713" s="170"/>
      <c r="H4713" s="170"/>
      <c r="I4713" s="170"/>
      <c r="J4713" s="170"/>
      <c r="K4713" s="170"/>
      <c r="L4713" s="170"/>
      <c r="M4713" s="170"/>
      <c r="N4713" s="170"/>
      <c r="O4713" s="170"/>
      <c r="P4713" s="170"/>
      <c r="Q4713" s="170"/>
      <c r="R4713" s="170"/>
      <c r="S4713" s="170"/>
      <c r="T4713" s="170"/>
      <c r="U4713" s="170"/>
      <c r="V4713" s="170"/>
      <c r="W4713" s="170"/>
      <c r="X4713" s="174"/>
      <c r="Y4713" s="170"/>
      <c r="Z4713" s="170"/>
      <c r="AA4713" s="170"/>
      <c r="AB4713" s="170"/>
      <c r="AC4713" s="170"/>
      <c r="AD4713" s="174"/>
      <c r="AE4713" s="170"/>
      <c r="AF4713" s="170"/>
      <c r="AI4713" s="170"/>
      <c r="AJ4713" s="170"/>
      <c r="AK4713" s="170"/>
      <c r="AL4713" s="170"/>
      <c r="AM4713" s="170"/>
      <c r="AN4713" s="170"/>
    </row>
    <row r="4714" spans="1:40" ht="52.5" customHeight="1" x14ac:dyDescent="0.2">
      <c r="A4714" s="170"/>
      <c r="B4714" s="170"/>
      <c r="C4714" s="170"/>
      <c r="D4714" s="170"/>
      <c r="E4714" s="170"/>
      <c r="F4714" s="170"/>
      <c r="G4714" s="170"/>
      <c r="H4714" s="170"/>
      <c r="I4714" s="170"/>
      <c r="J4714" s="170"/>
      <c r="K4714" s="170"/>
      <c r="L4714" s="170"/>
      <c r="M4714" s="170"/>
      <c r="N4714" s="170"/>
      <c r="O4714" s="170"/>
      <c r="P4714" s="170"/>
      <c r="Q4714" s="170"/>
      <c r="R4714" s="170"/>
      <c r="S4714" s="170"/>
      <c r="T4714" s="170"/>
      <c r="U4714" s="170"/>
      <c r="V4714" s="170"/>
      <c r="W4714" s="170"/>
      <c r="X4714" s="174"/>
      <c r="Y4714" s="170"/>
      <c r="Z4714" s="170"/>
      <c r="AA4714" s="170"/>
      <c r="AB4714" s="170"/>
      <c r="AC4714" s="170"/>
      <c r="AD4714" s="174"/>
      <c r="AE4714" s="170"/>
      <c r="AF4714" s="170"/>
      <c r="AI4714" s="170"/>
      <c r="AJ4714" s="170"/>
      <c r="AK4714" s="170"/>
      <c r="AL4714" s="170"/>
      <c r="AM4714" s="170"/>
      <c r="AN4714" s="170"/>
    </row>
    <row r="4715" spans="1:40" ht="52.5" customHeight="1" x14ac:dyDescent="0.2">
      <c r="A4715" s="170"/>
      <c r="B4715" s="170"/>
      <c r="C4715" s="170"/>
      <c r="D4715" s="170"/>
      <c r="E4715" s="170"/>
      <c r="F4715" s="170"/>
      <c r="G4715" s="170"/>
      <c r="H4715" s="170"/>
      <c r="I4715" s="170"/>
      <c r="J4715" s="170"/>
      <c r="K4715" s="170"/>
      <c r="L4715" s="170"/>
      <c r="M4715" s="170"/>
      <c r="N4715" s="170"/>
      <c r="O4715" s="170"/>
      <c r="P4715" s="170"/>
      <c r="Q4715" s="170"/>
      <c r="R4715" s="170"/>
      <c r="S4715" s="170"/>
      <c r="T4715" s="170"/>
      <c r="U4715" s="170"/>
      <c r="V4715" s="170"/>
      <c r="W4715" s="170"/>
      <c r="X4715" s="174"/>
      <c r="Y4715" s="170"/>
      <c r="Z4715" s="170"/>
      <c r="AA4715" s="170"/>
      <c r="AB4715" s="170"/>
      <c r="AC4715" s="170"/>
      <c r="AD4715" s="174"/>
      <c r="AE4715" s="170"/>
      <c r="AF4715" s="170"/>
      <c r="AI4715" s="170"/>
      <c r="AJ4715" s="170"/>
      <c r="AK4715" s="170"/>
      <c r="AL4715" s="170"/>
      <c r="AM4715" s="170"/>
      <c r="AN4715" s="170"/>
    </row>
    <row r="4716" spans="1:40" ht="52.5" customHeight="1" x14ac:dyDescent="0.2">
      <c r="A4716" s="170"/>
      <c r="B4716" s="170"/>
      <c r="C4716" s="170"/>
      <c r="D4716" s="170"/>
      <c r="E4716" s="170"/>
      <c r="F4716" s="170"/>
      <c r="G4716" s="170"/>
      <c r="H4716" s="170"/>
      <c r="I4716" s="170"/>
      <c r="J4716" s="170"/>
      <c r="K4716" s="170"/>
      <c r="L4716" s="170"/>
      <c r="M4716" s="170"/>
      <c r="N4716" s="170"/>
      <c r="O4716" s="170"/>
      <c r="P4716" s="170"/>
      <c r="Q4716" s="170"/>
      <c r="R4716" s="170"/>
      <c r="S4716" s="170"/>
      <c r="T4716" s="170"/>
      <c r="U4716" s="170"/>
      <c r="V4716" s="170"/>
      <c r="W4716" s="170"/>
      <c r="X4716" s="174"/>
      <c r="Y4716" s="170"/>
      <c r="Z4716" s="170"/>
      <c r="AA4716" s="170"/>
      <c r="AB4716" s="170"/>
      <c r="AC4716" s="170"/>
      <c r="AD4716" s="174"/>
      <c r="AE4716" s="170"/>
      <c r="AF4716" s="170"/>
      <c r="AI4716" s="170"/>
      <c r="AJ4716" s="170"/>
      <c r="AK4716" s="170"/>
      <c r="AL4716" s="170"/>
      <c r="AM4716" s="170"/>
      <c r="AN4716" s="170"/>
    </row>
    <row r="4717" spans="1:40" ht="52.5" customHeight="1" x14ac:dyDescent="0.2">
      <c r="A4717" s="170"/>
      <c r="B4717" s="170"/>
      <c r="C4717" s="170"/>
      <c r="D4717" s="170"/>
      <c r="E4717" s="170"/>
      <c r="F4717" s="170"/>
      <c r="G4717" s="170"/>
      <c r="H4717" s="170"/>
      <c r="I4717" s="170"/>
      <c r="J4717" s="170"/>
      <c r="K4717" s="170"/>
      <c r="L4717" s="170"/>
      <c r="M4717" s="170"/>
      <c r="N4717" s="170"/>
      <c r="O4717" s="170"/>
      <c r="P4717" s="170"/>
      <c r="Q4717" s="170"/>
      <c r="R4717" s="170"/>
      <c r="S4717" s="170"/>
      <c r="T4717" s="170"/>
      <c r="U4717" s="170"/>
      <c r="V4717" s="170"/>
      <c r="W4717" s="170"/>
      <c r="X4717" s="174"/>
      <c r="Y4717" s="170"/>
      <c r="Z4717" s="170"/>
      <c r="AA4717" s="170"/>
      <c r="AB4717" s="170"/>
      <c r="AC4717" s="170"/>
      <c r="AD4717" s="174"/>
      <c r="AE4717" s="170"/>
      <c r="AF4717" s="170"/>
      <c r="AI4717" s="170"/>
      <c r="AJ4717" s="170"/>
      <c r="AK4717" s="170"/>
      <c r="AL4717" s="170"/>
      <c r="AM4717" s="170"/>
      <c r="AN4717" s="170"/>
    </row>
    <row r="4718" spans="1:40" ht="52.5" customHeight="1" x14ac:dyDescent="0.2">
      <c r="A4718" s="170"/>
      <c r="B4718" s="170"/>
      <c r="C4718" s="170"/>
      <c r="D4718" s="170"/>
      <c r="E4718" s="170"/>
      <c r="F4718" s="170"/>
      <c r="G4718" s="170"/>
      <c r="H4718" s="170"/>
      <c r="I4718" s="170"/>
      <c r="J4718" s="170"/>
      <c r="K4718" s="170"/>
      <c r="L4718" s="170"/>
      <c r="M4718" s="170"/>
      <c r="N4718" s="170"/>
      <c r="O4718" s="170"/>
      <c r="P4718" s="170"/>
      <c r="Q4718" s="170"/>
      <c r="R4718" s="170"/>
      <c r="S4718" s="170"/>
      <c r="T4718" s="170"/>
      <c r="U4718" s="170"/>
      <c r="V4718" s="170"/>
      <c r="W4718" s="170"/>
      <c r="X4718" s="174"/>
      <c r="Y4718" s="170"/>
      <c r="Z4718" s="170"/>
      <c r="AA4718" s="170"/>
      <c r="AB4718" s="170"/>
      <c r="AC4718" s="170"/>
      <c r="AD4718" s="174"/>
      <c r="AE4718" s="170"/>
      <c r="AF4718" s="170"/>
      <c r="AI4718" s="170"/>
      <c r="AJ4718" s="170"/>
      <c r="AK4718" s="170"/>
      <c r="AL4718" s="170"/>
      <c r="AM4718" s="170"/>
      <c r="AN4718" s="170"/>
    </row>
    <row r="4719" spans="1:40" ht="52.5" customHeight="1" x14ac:dyDescent="0.2">
      <c r="A4719" s="170"/>
      <c r="B4719" s="170"/>
      <c r="C4719" s="170"/>
      <c r="D4719" s="170"/>
      <c r="E4719" s="170"/>
      <c r="F4719" s="170"/>
      <c r="G4719" s="170"/>
      <c r="H4719" s="170"/>
      <c r="I4719" s="170"/>
      <c r="J4719" s="170"/>
      <c r="K4719" s="170"/>
      <c r="L4719" s="170"/>
      <c r="M4719" s="170"/>
      <c r="N4719" s="170"/>
      <c r="O4719" s="170"/>
      <c r="P4719" s="170"/>
      <c r="Q4719" s="170"/>
      <c r="R4719" s="170"/>
      <c r="S4719" s="170"/>
      <c r="T4719" s="170"/>
      <c r="U4719" s="170"/>
      <c r="V4719" s="170"/>
      <c r="W4719" s="170"/>
      <c r="X4719" s="174"/>
      <c r="Y4719" s="170"/>
      <c r="Z4719" s="170"/>
      <c r="AA4719" s="170"/>
      <c r="AB4719" s="170"/>
      <c r="AC4719" s="170"/>
      <c r="AD4719" s="174"/>
      <c r="AE4719" s="170"/>
      <c r="AF4719" s="170"/>
      <c r="AI4719" s="170"/>
      <c r="AJ4719" s="170"/>
      <c r="AK4719" s="170"/>
      <c r="AL4719" s="170"/>
      <c r="AM4719" s="170"/>
      <c r="AN4719" s="170"/>
    </row>
    <row r="4720" spans="1:40" ht="52.5" customHeight="1" x14ac:dyDescent="0.2">
      <c r="A4720" s="170"/>
      <c r="B4720" s="170"/>
      <c r="C4720" s="170"/>
      <c r="D4720" s="170"/>
      <c r="E4720" s="170"/>
      <c r="F4720" s="170"/>
      <c r="G4720" s="170"/>
      <c r="H4720" s="170"/>
      <c r="I4720" s="170"/>
      <c r="J4720" s="170"/>
      <c r="K4720" s="170"/>
      <c r="L4720" s="170"/>
      <c r="M4720" s="170"/>
      <c r="N4720" s="170"/>
      <c r="O4720" s="170"/>
      <c r="P4720" s="170"/>
      <c r="Q4720" s="170"/>
      <c r="R4720" s="170"/>
      <c r="S4720" s="170"/>
      <c r="T4720" s="170"/>
      <c r="U4720" s="170"/>
      <c r="V4720" s="170"/>
      <c r="W4720" s="170"/>
      <c r="X4720" s="174"/>
      <c r="Y4720" s="170"/>
      <c r="Z4720" s="170"/>
      <c r="AA4720" s="170"/>
      <c r="AB4720" s="170"/>
      <c r="AC4720" s="170"/>
      <c r="AD4720" s="174"/>
      <c r="AE4720" s="170"/>
      <c r="AF4720" s="170"/>
      <c r="AI4720" s="170"/>
      <c r="AJ4720" s="170"/>
      <c r="AK4720" s="170"/>
      <c r="AL4720" s="170"/>
      <c r="AM4720" s="170"/>
      <c r="AN4720" s="170"/>
    </row>
    <row r="4721" spans="1:40" ht="52.5" customHeight="1" x14ac:dyDescent="0.2">
      <c r="A4721" s="170"/>
      <c r="B4721" s="170"/>
      <c r="C4721" s="170"/>
      <c r="D4721" s="170"/>
      <c r="E4721" s="170"/>
      <c r="F4721" s="170"/>
      <c r="G4721" s="170"/>
      <c r="H4721" s="170"/>
      <c r="I4721" s="170"/>
      <c r="J4721" s="170"/>
      <c r="K4721" s="170"/>
      <c r="L4721" s="170"/>
      <c r="M4721" s="170"/>
      <c r="N4721" s="170"/>
      <c r="O4721" s="170"/>
      <c r="P4721" s="170"/>
      <c r="Q4721" s="170"/>
      <c r="R4721" s="170"/>
      <c r="S4721" s="170"/>
      <c r="T4721" s="170"/>
      <c r="U4721" s="170"/>
      <c r="V4721" s="170"/>
      <c r="W4721" s="170"/>
      <c r="X4721" s="174"/>
      <c r="Y4721" s="170"/>
      <c r="Z4721" s="170"/>
      <c r="AA4721" s="170"/>
      <c r="AB4721" s="170"/>
      <c r="AC4721" s="170"/>
      <c r="AD4721" s="174"/>
      <c r="AE4721" s="170"/>
      <c r="AF4721" s="170"/>
      <c r="AI4721" s="170"/>
      <c r="AJ4721" s="170"/>
      <c r="AK4721" s="170"/>
      <c r="AL4721" s="170"/>
      <c r="AM4721" s="170"/>
      <c r="AN4721" s="170"/>
    </row>
    <row r="4722" spans="1:40" ht="52.5" customHeight="1" x14ac:dyDescent="0.2">
      <c r="A4722" s="170"/>
      <c r="B4722" s="170"/>
      <c r="C4722" s="170"/>
      <c r="D4722" s="170"/>
      <c r="E4722" s="170"/>
      <c r="F4722" s="170"/>
      <c r="G4722" s="170"/>
      <c r="H4722" s="170"/>
      <c r="I4722" s="170"/>
      <c r="J4722" s="170"/>
      <c r="K4722" s="170"/>
      <c r="L4722" s="170"/>
      <c r="M4722" s="170"/>
      <c r="N4722" s="170"/>
      <c r="O4722" s="170"/>
      <c r="P4722" s="170"/>
      <c r="Q4722" s="170"/>
      <c r="R4722" s="170"/>
      <c r="S4722" s="170"/>
      <c r="T4722" s="170"/>
      <c r="U4722" s="170"/>
      <c r="V4722" s="170"/>
      <c r="W4722" s="170"/>
      <c r="X4722" s="174"/>
      <c r="Y4722" s="170"/>
      <c r="Z4722" s="170"/>
      <c r="AA4722" s="170"/>
      <c r="AB4722" s="170"/>
      <c r="AC4722" s="170"/>
      <c r="AD4722" s="174"/>
      <c r="AE4722" s="170"/>
      <c r="AF4722" s="170"/>
      <c r="AI4722" s="170"/>
      <c r="AJ4722" s="170"/>
      <c r="AK4722" s="170"/>
      <c r="AL4722" s="170"/>
      <c r="AM4722" s="170"/>
      <c r="AN4722" s="170"/>
    </row>
    <row r="4723" spans="1:40" ht="52.5" customHeight="1" x14ac:dyDescent="0.2">
      <c r="A4723" s="170"/>
      <c r="B4723" s="170"/>
      <c r="C4723" s="170"/>
      <c r="D4723" s="170"/>
      <c r="E4723" s="170"/>
      <c r="F4723" s="170"/>
      <c r="G4723" s="170"/>
      <c r="H4723" s="170"/>
      <c r="I4723" s="170"/>
      <c r="J4723" s="170"/>
      <c r="K4723" s="170"/>
      <c r="L4723" s="170"/>
      <c r="M4723" s="170"/>
      <c r="N4723" s="170"/>
      <c r="O4723" s="170"/>
      <c r="P4723" s="170"/>
      <c r="Q4723" s="170"/>
      <c r="R4723" s="170"/>
      <c r="S4723" s="170"/>
      <c r="T4723" s="170"/>
      <c r="U4723" s="170"/>
      <c r="V4723" s="170"/>
      <c r="W4723" s="170"/>
      <c r="X4723" s="174"/>
      <c r="Y4723" s="170"/>
      <c r="Z4723" s="170"/>
      <c r="AA4723" s="170"/>
      <c r="AB4723" s="170"/>
      <c r="AC4723" s="170"/>
      <c r="AD4723" s="174"/>
      <c r="AE4723" s="170"/>
      <c r="AF4723" s="170"/>
      <c r="AI4723" s="170"/>
      <c r="AJ4723" s="170"/>
      <c r="AK4723" s="170"/>
      <c r="AL4723" s="170"/>
      <c r="AM4723" s="170"/>
      <c r="AN4723" s="170"/>
    </row>
    <row r="4724" spans="1:40" ht="52.5" customHeight="1" x14ac:dyDescent="0.2">
      <c r="A4724" s="170"/>
      <c r="B4724" s="170"/>
      <c r="C4724" s="170"/>
      <c r="D4724" s="170"/>
      <c r="E4724" s="170"/>
      <c r="F4724" s="170"/>
      <c r="G4724" s="170"/>
      <c r="H4724" s="170"/>
      <c r="I4724" s="170"/>
      <c r="J4724" s="170"/>
      <c r="K4724" s="170"/>
      <c r="L4724" s="170"/>
      <c r="M4724" s="170"/>
      <c r="N4724" s="170"/>
      <c r="O4724" s="170"/>
      <c r="P4724" s="170"/>
      <c r="Q4724" s="170"/>
      <c r="R4724" s="170"/>
      <c r="S4724" s="170"/>
      <c r="T4724" s="170"/>
      <c r="U4724" s="170"/>
      <c r="V4724" s="170"/>
      <c r="W4724" s="170"/>
      <c r="X4724" s="174"/>
      <c r="Y4724" s="170"/>
      <c r="Z4724" s="170"/>
      <c r="AA4724" s="170"/>
      <c r="AB4724" s="170"/>
      <c r="AC4724" s="170"/>
      <c r="AD4724" s="174"/>
      <c r="AE4724" s="170"/>
      <c r="AF4724" s="170"/>
      <c r="AI4724" s="170"/>
      <c r="AJ4724" s="170"/>
      <c r="AK4724" s="170"/>
      <c r="AL4724" s="170"/>
      <c r="AM4724" s="170"/>
      <c r="AN4724" s="170"/>
    </row>
    <row r="4725" spans="1:40" ht="52.5" customHeight="1" x14ac:dyDescent="0.2">
      <c r="A4725" s="170"/>
      <c r="B4725" s="170"/>
      <c r="C4725" s="170"/>
      <c r="D4725" s="170"/>
      <c r="E4725" s="170"/>
      <c r="F4725" s="170"/>
      <c r="G4725" s="170"/>
      <c r="H4725" s="170"/>
      <c r="I4725" s="170"/>
      <c r="J4725" s="170"/>
      <c r="K4725" s="170"/>
      <c r="L4725" s="170"/>
      <c r="M4725" s="170"/>
      <c r="N4725" s="170"/>
      <c r="O4725" s="170"/>
      <c r="P4725" s="170"/>
      <c r="Q4725" s="170"/>
      <c r="R4725" s="170"/>
      <c r="S4725" s="170"/>
      <c r="T4725" s="170"/>
      <c r="U4725" s="170"/>
      <c r="V4725" s="170"/>
      <c r="W4725" s="170"/>
      <c r="X4725" s="174"/>
      <c r="Y4725" s="170"/>
      <c r="Z4725" s="170"/>
      <c r="AA4725" s="170"/>
      <c r="AB4725" s="170"/>
      <c r="AC4725" s="170"/>
      <c r="AD4725" s="174"/>
      <c r="AE4725" s="170"/>
      <c r="AF4725" s="170"/>
      <c r="AI4725" s="170"/>
      <c r="AJ4725" s="170"/>
      <c r="AK4725" s="170"/>
      <c r="AL4725" s="170"/>
      <c r="AM4725" s="170"/>
      <c r="AN4725" s="170"/>
    </row>
    <row r="4726" spans="1:40" ht="52.5" customHeight="1" x14ac:dyDescent="0.2">
      <c r="A4726" s="170"/>
      <c r="B4726" s="170"/>
      <c r="C4726" s="170"/>
      <c r="D4726" s="170"/>
      <c r="E4726" s="170"/>
      <c r="F4726" s="170"/>
      <c r="G4726" s="170"/>
      <c r="H4726" s="170"/>
      <c r="I4726" s="170"/>
      <c r="J4726" s="170"/>
      <c r="K4726" s="170"/>
      <c r="L4726" s="170"/>
      <c r="M4726" s="170"/>
      <c r="N4726" s="170"/>
      <c r="O4726" s="170"/>
      <c r="P4726" s="170"/>
      <c r="Q4726" s="170"/>
      <c r="R4726" s="170"/>
      <c r="S4726" s="170"/>
      <c r="T4726" s="170"/>
      <c r="U4726" s="170"/>
      <c r="V4726" s="170"/>
      <c r="W4726" s="170"/>
      <c r="X4726" s="174"/>
      <c r="Y4726" s="170"/>
      <c r="Z4726" s="170"/>
      <c r="AA4726" s="170"/>
      <c r="AB4726" s="170"/>
      <c r="AC4726" s="170"/>
      <c r="AD4726" s="174"/>
      <c r="AE4726" s="170"/>
      <c r="AF4726" s="170"/>
      <c r="AI4726" s="170"/>
      <c r="AJ4726" s="170"/>
      <c r="AK4726" s="170"/>
      <c r="AL4726" s="170"/>
      <c r="AM4726" s="170"/>
      <c r="AN4726" s="170"/>
    </row>
    <row r="4727" spans="1:40" ht="52.5" customHeight="1" x14ac:dyDescent="0.2">
      <c r="A4727" s="170"/>
      <c r="B4727" s="170"/>
      <c r="C4727" s="170"/>
      <c r="D4727" s="170"/>
      <c r="E4727" s="170"/>
      <c r="F4727" s="170"/>
      <c r="G4727" s="170"/>
      <c r="H4727" s="170"/>
      <c r="I4727" s="170"/>
      <c r="J4727" s="170"/>
      <c r="K4727" s="170"/>
      <c r="L4727" s="170"/>
      <c r="M4727" s="170"/>
      <c r="N4727" s="170"/>
      <c r="O4727" s="170"/>
      <c r="P4727" s="170"/>
      <c r="Q4727" s="170"/>
      <c r="R4727" s="170"/>
      <c r="S4727" s="170"/>
      <c r="T4727" s="170"/>
      <c r="U4727" s="170"/>
      <c r="V4727" s="170"/>
      <c r="W4727" s="170"/>
      <c r="X4727" s="174"/>
      <c r="Y4727" s="170"/>
      <c r="Z4727" s="170"/>
      <c r="AA4727" s="170"/>
      <c r="AB4727" s="170"/>
      <c r="AC4727" s="170"/>
      <c r="AD4727" s="174"/>
      <c r="AE4727" s="170"/>
      <c r="AF4727" s="170"/>
      <c r="AI4727" s="170"/>
      <c r="AJ4727" s="170"/>
      <c r="AK4727" s="170"/>
      <c r="AL4727" s="170"/>
      <c r="AM4727" s="170"/>
      <c r="AN4727" s="170"/>
    </row>
    <row r="4728" spans="1:40" ht="52.5" customHeight="1" x14ac:dyDescent="0.2">
      <c r="A4728" s="170"/>
      <c r="B4728" s="170"/>
      <c r="C4728" s="170"/>
      <c r="D4728" s="170"/>
      <c r="E4728" s="170"/>
      <c r="F4728" s="170"/>
      <c r="G4728" s="170"/>
      <c r="H4728" s="170"/>
      <c r="I4728" s="170"/>
      <c r="J4728" s="170"/>
      <c r="K4728" s="170"/>
      <c r="L4728" s="170"/>
      <c r="M4728" s="170"/>
      <c r="N4728" s="170"/>
      <c r="O4728" s="170"/>
      <c r="P4728" s="170"/>
      <c r="Q4728" s="170"/>
      <c r="R4728" s="170"/>
      <c r="S4728" s="170"/>
      <c r="T4728" s="170"/>
      <c r="U4728" s="170"/>
      <c r="V4728" s="170"/>
      <c r="W4728" s="170"/>
      <c r="X4728" s="174"/>
      <c r="Y4728" s="170"/>
      <c r="Z4728" s="170"/>
      <c r="AA4728" s="170"/>
      <c r="AB4728" s="170"/>
      <c r="AC4728" s="170"/>
      <c r="AD4728" s="174"/>
      <c r="AE4728" s="170"/>
      <c r="AF4728" s="170"/>
      <c r="AI4728" s="170"/>
      <c r="AJ4728" s="170"/>
      <c r="AK4728" s="170"/>
      <c r="AL4728" s="170"/>
      <c r="AM4728" s="170"/>
      <c r="AN4728" s="170"/>
    </row>
    <row r="4729" spans="1:40" ht="52.5" customHeight="1" x14ac:dyDescent="0.2">
      <c r="A4729" s="170"/>
      <c r="B4729" s="170"/>
      <c r="C4729" s="170"/>
      <c r="D4729" s="170"/>
      <c r="E4729" s="170"/>
      <c r="F4729" s="170"/>
      <c r="G4729" s="170"/>
      <c r="H4729" s="170"/>
      <c r="I4729" s="170"/>
      <c r="J4729" s="170"/>
      <c r="K4729" s="170"/>
      <c r="L4729" s="170"/>
      <c r="M4729" s="170"/>
      <c r="N4729" s="170"/>
      <c r="O4729" s="170"/>
      <c r="P4729" s="170"/>
      <c r="Q4729" s="170"/>
      <c r="R4729" s="170"/>
      <c r="S4729" s="170"/>
      <c r="T4729" s="170"/>
      <c r="U4729" s="170"/>
      <c r="V4729" s="170"/>
      <c r="W4729" s="170"/>
      <c r="X4729" s="174"/>
      <c r="Y4729" s="170"/>
      <c r="Z4729" s="170"/>
      <c r="AA4729" s="170"/>
      <c r="AB4729" s="170"/>
      <c r="AC4729" s="170"/>
      <c r="AD4729" s="174"/>
      <c r="AE4729" s="170"/>
      <c r="AF4729" s="170"/>
      <c r="AI4729" s="170"/>
      <c r="AJ4729" s="170"/>
      <c r="AK4729" s="170"/>
      <c r="AL4729" s="170"/>
      <c r="AM4729" s="170"/>
      <c r="AN4729" s="170"/>
    </row>
    <row r="4730" spans="1:40" ht="52.5" customHeight="1" x14ac:dyDescent="0.2">
      <c r="A4730" s="170"/>
      <c r="B4730" s="170"/>
      <c r="C4730" s="170"/>
      <c r="D4730" s="170"/>
      <c r="E4730" s="170"/>
      <c r="F4730" s="170"/>
      <c r="G4730" s="170"/>
      <c r="H4730" s="170"/>
      <c r="I4730" s="170"/>
      <c r="J4730" s="170"/>
      <c r="K4730" s="170"/>
      <c r="L4730" s="170"/>
      <c r="M4730" s="170"/>
      <c r="N4730" s="170"/>
      <c r="O4730" s="170"/>
      <c r="P4730" s="170"/>
      <c r="Q4730" s="170"/>
      <c r="R4730" s="170"/>
      <c r="S4730" s="170"/>
      <c r="T4730" s="170"/>
      <c r="U4730" s="170"/>
      <c r="V4730" s="170"/>
      <c r="W4730" s="170"/>
      <c r="X4730" s="174"/>
      <c r="Y4730" s="170"/>
      <c r="Z4730" s="170"/>
      <c r="AA4730" s="170"/>
      <c r="AB4730" s="170"/>
      <c r="AC4730" s="170"/>
      <c r="AD4730" s="174"/>
      <c r="AE4730" s="170"/>
      <c r="AF4730" s="170"/>
      <c r="AI4730" s="170"/>
      <c r="AJ4730" s="170"/>
      <c r="AK4730" s="170"/>
      <c r="AL4730" s="170"/>
      <c r="AM4730" s="170"/>
      <c r="AN4730" s="170"/>
    </row>
    <row r="4731" spans="1:40" ht="52.5" customHeight="1" x14ac:dyDescent="0.2">
      <c r="A4731" s="170"/>
      <c r="B4731" s="170"/>
      <c r="C4731" s="170"/>
      <c r="D4731" s="170"/>
      <c r="E4731" s="170"/>
      <c r="F4731" s="170"/>
      <c r="G4731" s="170"/>
      <c r="H4731" s="170"/>
      <c r="I4731" s="170"/>
      <c r="J4731" s="170"/>
      <c r="K4731" s="170"/>
      <c r="L4731" s="170"/>
      <c r="M4731" s="170"/>
      <c r="N4731" s="170"/>
      <c r="O4731" s="170"/>
      <c r="P4731" s="170"/>
      <c r="Q4731" s="170"/>
      <c r="R4731" s="170"/>
      <c r="S4731" s="170"/>
      <c r="T4731" s="170"/>
      <c r="U4731" s="170"/>
      <c r="V4731" s="170"/>
      <c r="W4731" s="170"/>
      <c r="X4731" s="174"/>
      <c r="Y4731" s="170"/>
      <c r="Z4731" s="170"/>
      <c r="AA4731" s="170"/>
      <c r="AB4731" s="170"/>
      <c r="AC4731" s="170"/>
      <c r="AD4731" s="174"/>
      <c r="AE4731" s="170"/>
      <c r="AF4731" s="170"/>
      <c r="AI4731" s="170"/>
      <c r="AJ4731" s="170"/>
      <c r="AK4731" s="170"/>
      <c r="AL4731" s="170"/>
      <c r="AM4731" s="170"/>
      <c r="AN4731" s="170"/>
    </row>
    <row r="4732" spans="1:40" ht="52.5" customHeight="1" x14ac:dyDescent="0.2">
      <c r="A4732" s="170"/>
      <c r="B4732" s="170"/>
      <c r="C4732" s="170"/>
      <c r="D4732" s="170"/>
      <c r="E4732" s="170"/>
      <c r="F4732" s="170"/>
      <c r="G4732" s="170"/>
      <c r="H4732" s="170"/>
      <c r="I4732" s="170"/>
      <c r="J4732" s="170"/>
      <c r="K4732" s="170"/>
      <c r="L4732" s="170"/>
      <c r="M4732" s="170"/>
      <c r="N4732" s="170"/>
      <c r="O4732" s="170"/>
      <c r="P4732" s="170"/>
      <c r="Q4732" s="170"/>
      <c r="R4732" s="170"/>
      <c r="S4732" s="170"/>
      <c r="T4732" s="170"/>
      <c r="U4732" s="170"/>
      <c r="V4732" s="170"/>
      <c r="W4732" s="170"/>
      <c r="X4732" s="174"/>
      <c r="Y4732" s="170"/>
      <c r="Z4732" s="170"/>
      <c r="AA4732" s="170"/>
      <c r="AB4732" s="170"/>
      <c r="AC4732" s="170"/>
      <c r="AD4732" s="174"/>
      <c r="AE4732" s="170"/>
      <c r="AF4732" s="170"/>
      <c r="AI4732" s="170"/>
      <c r="AJ4732" s="170"/>
      <c r="AK4732" s="170"/>
      <c r="AL4732" s="170"/>
      <c r="AM4732" s="170"/>
      <c r="AN4732" s="170"/>
    </row>
    <row r="4733" spans="1:40" ht="52.5" customHeight="1" x14ac:dyDescent="0.2">
      <c r="A4733" s="170"/>
      <c r="B4733" s="170"/>
      <c r="C4733" s="170"/>
      <c r="D4733" s="170"/>
      <c r="E4733" s="170"/>
      <c r="F4733" s="170"/>
      <c r="G4733" s="170"/>
      <c r="H4733" s="170"/>
      <c r="I4733" s="170"/>
      <c r="J4733" s="170"/>
      <c r="K4733" s="170"/>
      <c r="L4733" s="170"/>
      <c r="M4733" s="170"/>
      <c r="N4733" s="170"/>
      <c r="O4733" s="170"/>
      <c r="P4733" s="170"/>
      <c r="Q4733" s="170"/>
      <c r="R4733" s="170"/>
      <c r="S4733" s="170"/>
      <c r="T4733" s="170"/>
      <c r="U4733" s="170"/>
      <c r="V4733" s="170"/>
      <c r="W4733" s="170"/>
      <c r="X4733" s="174"/>
      <c r="Y4733" s="170"/>
      <c r="Z4733" s="170"/>
      <c r="AA4733" s="170"/>
      <c r="AB4733" s="170"/>
      <c r="AC4733" s="170"/>
      <c r="AD4733" s="174"/>
      <c r="AE4733" s="170"/>
      <c r="AF4733" s="170"/>
      <c r="AI4733" s="170"/>
      <c r="AJ4733" s="170"/>
      <c r="AK4733" s="170"/>
      <c r="AL4733" s="170"/>
      <c r="AM4733" s="170"/>
      <c r="AN4733" s="170"/>
    </row>
    <row r="4734" spans="1:40" ht="52.5" customHeight="1" x14ac:dyDescent="0.2">
      <c r="A4734" s="170"/>
      <c r="B4734" s="170"/>
      <c r="C4734" s="170"/>
      <c r="D4734" s="170"/>
      <c r="E4734" s="170"/>
      <c r="F4734" s="170"/>
      <c r="G4734" s="170"/>
      <c r="H4734" s="170"/>
      <c r="I4734" s="170"/>
      <c r="J4734" s="170"/>
      <c r="K4734" s="170"/>
      <c r="L4734" s="170"/>
      <c r="M4734" s="170"/>
      <c r="N4734" s="170"/>
      <c r="O4734" s="170"/>
      <c r="P4734" s="170"/>
      <c r="Q4734" s="170"/>
      <c r="R4734" s="170"/>
      <c r="S4734" s="170"/>
      <c r="T4734" s="170"/>
      <c r="U4734" s="170"/>
      <c r="V4734" s="170"/>
      <c r="W4734" s="170"/>
      <c r="X4734" s="174"/>
      <c r="Y4734" s="170"/>
      <c r="Z4734" s="170"/>
      <c r="AA4734" s="170"/>
      <c r="AB4734" s="170"/>
      <c r="AC4734" s="170"/>
      <c r="AD4734" s="174"/>
      <c r="AE4734" s="170"/>
      <c r="AF4734" s="170"/>
      <c r="AI4734" s="170"/>
      <c r="AJ4734" s="170"/>
      <c r="AK4734" s="170"/>
      <c r="AL4734" s="170"/>
      <c r="AM4734" s="170"/>
      <c r="AN4734" s="170"/>
    </row>
    <row r="4735" spans="1:40" ht="52.5" customHeight="1" x14ac:dyDescent="0.2">
      <c r="A4735" s="170"/>
      <c r="B4735" s="170"/>
      <c r="C4735" s="170"/>
      <c r="D4735" s="170"/>
      <c r="E4735" s="170"/>
      <c r="F4735" s="170"/>
      <c r="G4735" s="170"/>
      <c r="H4735" s="170"/>
      <c r="I4735" s="170"/>
      <c r="J4735" s="170"/>
      <c r="K4735" s="170"/>
      <c r="L4735" s="170"/>
      <c r="M4735" s="170"/>
      <c r="N4735" s="170"/>
      <c r="O4735" s="170"/>
      <c r="P4735" s="170"/>
      <c r="Q4735" s="170"/>
      <c r="R4735" s="170"/>
      <c r="S4735" s="170"/>
      <c r="T4735" s="170"/>
      <c r="U4735" s="170"/>
      <c r="V4735" s="170"/>
      <c r="W4735" s="170"/>
      <c r="X4735" s="174"/>
      <c r="Y4735" s="170"/>
      <c r="Z4735" s="170"/>
      <c r="AA4735" s="170"/>
      <c r="AB4735" s="170"/>
      <c r="AC4735" s="170"/>
      <c r="AD4735" s="174"/>
      <c r="AE4735" s="170"/>
      <c r="AF4735" s="170"/>
      <c r="AI4735" s="170"/>
      <c r="AJ4735" s="170"/>
      <c r="AK4735" s="170"/>
      <c r="AL4735" s="170"/>
      <c r="AM4735" s="170"/>
      <c r="AN4735" s="170"/>
    </row>
    <row r="4736" spans="1:40" ht="52.5" customHeight="1" x14ac:dyDescent="0.2">
      <c r="A4736" s="170"/>
      <c r="B4736" s="170"/>
      <c r="C4736" s="170"/>
      <c r="D4736" s="170"/>
      <c r="E4736" s="170"/>
      <c r="F4736" s="170"/>
      <c r="G4736" s="170"/>
      <c r="H4736" s="170"/>
      <c r="I4736" s="170"/>
      <c r="J4736" s="170"/>
      <c r="K4736" s="170"/>
      <c r="L4736" s="170"/>
      <c r="M4736" s="170"/>
      <c r="N4736" s="170"/>
      <c r="O4736" s="170"/>
      <c r="P4736" s="170"/>
      <c r="Q4736" s="170"/>
      <c r="R4736" s="170"/>
      <c r="S4736" s="170"/>
      <c r="T4736" s="170"/>
      <c r="U4736" s="170"/>
      <c r="V4736" s="170"/>
      <c r="W4736" s="170"/>
      <c r="X4736" s="174"/>
      <c r="Y4736" s="170"/>
      <c r="Z4736" s="170"/>
      <c r="AA4736" s="170"/>
      <c r="AB4736" s="170"/>
      <c r="AC4736" s="170"/>
      <c r="AD4736" s="174"/>
      <c r="AE4736" s="170"/>
      <c r="AF4736" s="170"/>
      <c r="AI4736" s="170"/>
      <c r="AJ4736" s="170"/>
      <c r="AK4736" s="170"/>
      <c r="AL4736" s="170"/>
      <c r="AM4736" s="170"/>
      <c r="AN4736" s="170"/>
    </row>
    <row r="4737" spans="1:40" ht="52.5" customHeight="1" x14ac:dyDescent="0.2">
      <c r="A4737" s="170"/>
      <c r="B4737" s="170"/>
      <c r="C4737" s="170"/>
      <c r="D4737" s="170"/>
      <c r="E4737" s="170"/>
      <c r="F4737" s="170"/>
      <c r="G4737" s="170"/>
      <c r="H4737" s="170"/>
      <c r="I4737" s="170"/>
      <c r="J4737" s="170"/>
      <c r="K4737" s="170"/>
      <c r="L4737" s="170"/>
      <c r="M4737" s="170"/>
      <c r="N4737" s="170"/>
      <c r="O4737" s="170"/>
      <c r="P4737" s="170"/>
      <c r="Q4737" s="170"/>
      <c r="R4737" s="170"/>
      <c r="S4737" s="170"/>
      <c r="T4737" s="170"/>
      <c r="U4737" s="170"/>
      <c r="V4737" s="170"/>
      <c r="W4737" s="170"/>
      <c r="X4737" s="174"/>
      <c r="Y4737" s="170"/>
      <c r="Z4737" s="170"/>
      <c r="AA4737" s="170"/>
      <c r="AB4737" s="170"/>
      <c r="AC4737" s="170"/>
      <c r="AD4737" s="174"/>
      <c r="AE4737" s="170"/>
      <c r="AF4737" s="170"/>
      <c r="AI4737" s="170"/>
      <c r="AJ4737" s="170"/>
      <c r="AK4737" s="170"/>
      <c r="AL4737" s="170"/>
      <c r="AM4737" s="170"/>
      <c r="AN4737" s="170"/>
    </row>
    <row r="4738" spans="1:40" ht="52.5" customHeight="1" x14ac:dyDescent="0.2">
      <c r="A4738" s="170"/>
      <c r="B4738" s="170"/>
      <c r="C4738" s="170"/>
      <c r="D4738" s="170"/>
      <c r="E4738" s="170"/>
      <c r="F4738" s="170"/>
      <c r="G4738" s="170"/>
      <c r="H4738" s="170"/>
      <c r="I4738" s="170"/>
      <c r="J4738" s="170"/>
      <c r="K4738" s="170"/>
      <c r="L4738" s="170"/>
      <c r="M4738" s="170"/>
      <c r="N4738" s="170"/>
      <c r="O4738" s="170"/>
      <c r="P4738" s="170"/>
      <c r="Q4738" s="170"/>
      <c r="R4738" s="170"/>
      <c r="S4738" s="170"/>
      <c r="T4738" s="170"/>
      <c r="U4738" s="170"/>
      <c r="V4738" s="170"/>
      <c r="W4738" s="170"/>
      <c r="X4738" s="174"/>
      <c r="Y4738" s="170"/>
      <c r="Z4738" s="170"/>
      <c r="AA4738" s="170"/>
      <c r="AB4738" s="170"/>
      <c r="AC4738" s="170"/>
      <c r="AD4738" s="174"/>
      <c r="AE4738" s="170"/>
      <c r="AF4738" s="170"/>
      <c r="AI4738" s="170"/>
      <c r="AJ4738" s="170"/>
      <c r="AK4738" s="170"/>
      <c r="AL4738" s="170"/>
      <c r="AM4738" s="170"/>
      <c r="AN4738" s="170"/>
    </row>
    <row r="4739" spans="1:40" ht="52.5" customHeight="1" x14ac:dyDescent="0.2">
      <c r="A4739" s="170"/>
      <c r="B4739" s="170"/>
      <c r="C4739" s="170"/>
      <c r="D4739" s="170"/>
      <c r="E4739" s="170"/>
      <c r="F4739" s="170"/>
      <c r="G4739" s="170"/>
      <c r="H4739" s="170"/>
      <c r="I4739" s="170"/>
      <c r="J4739" s="170"/>
      <c r="K4739" s="170"/>
      <c r="L4739" s="170"/>
      <c r="M4739" s="170"/>
      <c r="N4739" s="170"/>
      <c r="O4739" s="170"/>
      <c r="P4739" s="170"/>
      <c r="Q4739" s="170"/>
      <c r="R4739" s="170"/>
      <c r="S4739" s="170"/>
      <c r="T4739" s="170"/>
      <c r="U4739" s="170"/>
      <c r="V4739" s="170"/>
      <c r="W4739" s="170"/>
      <c r="X4739" s="174"/>
      <c r="Y4739" s="170"/>
      <c r="Z4739" s="170"/>
      <c r="AA4739" s="170"/>
      <c r="AB4739" s="170"/>
      <c r="AC4739" s="170"/>
      <c r="AD4739" s="174"/>
      <c r="AE4739" s="170"/>
      <c r="AF4739" s="170"/>
      <c r="AI4739" s="170"/>
      <c r="AJ4739" s="170"/>
      <c r="AK4739" s="170"/>
      <c r="AL4739" s="170"/>
      <c r="AM4739" s="170"/>
      <c r="AN4739" s="170"/>
    </row>
    <row r="4740" spans="1:40" ht="52.5" customHeight="1" x14ac:dyDescent="0.2">
      <c r="A4740" s="170"/>
      <c r="B4740" s="170"/>
      <c r="C4740" s="170"/>
      <c r="D4740" s="170"/>
      <c r="E4740" s="170"/>
      <c r="F4740" s="170"/>
      <c r="G4740" s="170"/>
      <c r="H4740" s="170"/>
      <c r="I4740" s="170"/>
      <c r="J4740" s="170"/>
      <c r="K4740" s="170"/>
      <c r="L4740" s="170"/>
      <c r="M4740" s="170"/>
      <c r="N4740" s="170"/>
      <c r="O4740" s="170"/>
      <c r="P4740" s="170"/>
      <c r="Q4740" s="170"/>
      <c r="R4740" s="170"/>
      <c r="S4740" s="170"/>
      <c r="T4740" s="170"/>
      <c r="U4740" s="170"/>
      <c r="V4740" s="170"/>
      <c r="W4740" s="170"/>
      <c r="X4740" s="174"/>
      <c r="Y4740" s="170"/>
      <c r="Z4740" s="170"/>
      <c r="AA4740" s="170"/>
      <c r="AB4740" s="170"/>
      <c r="AC4740" s="170"/>
      <c r="AD4740" s="174"/>
      <c r="AE4740" s="170"/>
      <c r="AF4740" s="170"/>
      <c r="AI4740" s="170"/>
      <c r="AJ4740" s="170"/>
      <c r="AK4740" s="170"/>
      <c r="AL4740" s="170"/>
      <c r="AM4740" s="170"/>
      <c r="AN4740" s="170"/>
    </row>
    <row r="4741" spans="1:40" ht="52.5" customHeight="1" x14ac:dyDescent="0.2">
      <c r="A4741" s="170"/>
      <c r="B4741" s="170"/>
      <c r="C4741" s="170"/>
      <c r="D4741" s="170"/>
      <c r="E4741" s="170"/>
      <c r="F4741" s="170"/>
      <c r="G4741" s="170"/>
      <c r="H4741" s="170"/>
      <c r="I4741" s="170"/>
      <c r="J4741" s="170"/>
      <c r="K4741" s="170"/>
      <c r="L4741" s="170"/>
      <c r="M4741" s="170"/>
      <c r="N4741" s="170"/>
      <c r="O4741" s="170"/>
      <c r="P4741" s="170"/>
      <c r="Q4741" s="170"/>
      <c r="R4741" s="170"/>
      <c r="S4741" s="170"/>
      <c r="T4741" s="170"/>
      <c r="U4741" s="170"/>
      <c r="V4741" s="170"/>
      <c r="W4741" s="170"/>
      <c r="X4741" s="174"/>
      <c r="Y4741" s="170"/>
      <c r="Z4741" s="170"/>
      <c r="AA4741" s="170"/>
      <c r="AB4741" s="170"/>
      <c r="AC4741" s="170"/>
      <c r="AD4741" s="174"/>
      <c r="AE4741" s="170"/>
      <c r="AF4741" s="170"/>
      <c r="AI4741" s="170"/>
      <c r="AJ4741" s="170"/>
      <c r="AK4741" s="170"/>
      <c r="AL4741" s="170"/>
      <c r="AM4741" s="170"/>
      <c r="AN4741" s="170"/>
    </row>
    <row r="4742" spans="1:40" ht="52.5" customHeight="1" x14ac:dyDescent="0.2">
      <c r="A4742" s="170"/>
      <c r="B4742" s="170"/>
      <c r="C4742" s="170"/>
      <c r="D4742" s="170"/>
      <c r="E4742" s="170"/>
      <c r="F4742" s="170"/>
      <c r="G4742" s="170"/>
      <c r="H4742" s="170"/>
      <c r="I4742" s="170"/>
      <c r="J4742" s="170"/>
      <c r="K4742" s="170"/>
      <c r="L4742" s="170"/>
      <c r="M4742" s="170"/>
      <c r="N4742" s="170"/>
      <c r="O4742" s="170"/>
      <c r="P4742" s="170"/>
      <c r="Q4742" s="170"/>
      <c r="R4742" s="170"/>
      <c r="S4742" s="170"/>
      <c r="T4742" s="170"/>
      <c r="U4742" s="170"/>
      <c r="V4742" s="170"/>
      <c r="W4742" s="170"/>
      <c r="X4742" s="174"/>
      <c r="Y4742" s="170"/>
      <c r="Z4742" s="170"/>
      <c r="AA4742" s="170"/>
      <c r="AB4742" s="170"/>
      <c r="AC4742" s="170"/>
      <c r="AD4742" s="174"/>
      <c r="AE4742" s="170"/>
      <c r="AF4742" s="170"/>
      <c r="AI4742" s="170"/>
      <c r="AJ4742" s="170"/>
      <c r="AK4742" s="170"/>
      <c r="AL4742" s="170"/>
      <c r="AM4742" s="170"/>
      <c r="AN4742" s="170"/>
    </row>
    <row r="4743" spans="1:40" ht="52.5" customHeight="1" x14ac:dyDescent="0.2">
      <c r="A4743" s="170"/>
      <c r="B4743" s="170"/>
      <c r="C4743" s="170"/>
      <c r="D4743" s="170"/>
      <c r="E4743" s="170"/>
      <c r="F4743" s="170"/>
      <c r="G4743" s="170"/>
      <c r="H4743" s="170"/>
      <c r="I4743" s="170"/>
      <c r="J4743" s="170"/>
      <c r="K4743" s="170"/>
      <c r="L4743" s="170"/>
      <c r="M4743" s="170"/>
      <c r="N4743" s="170"/>
      <c r="O4743" s="170"/>
      <c r="P4743" s="170"/>
      <c r="Q4743" s="170"/>
      <c r="R4743" s="170"/>
      <c r="S4743" s="170"/>
      <c r="T4743" s="170"/>
      <c r="U4743" s="170"/>
      <c r="V4743" s="170"/>
      <c r="W4743" s="170"/>
      <c r="X4743" s="174"/>
      <c r="Y4743" s="170"/>
      <c r="Z4743" s="170"/>
      <c r="AA4743" s="170"/>
      <c r="AB4743" s="170"/>
      <c r="AC4743" s="170"/>
      <c r="AD4743" s="174"/>
      <c r="AE4743" s="170"/>
      <c r="AF4743" s="170"/>
      <c r="AI4743" s="170"/>
      <c r="AJ4743" s="170"/>
      <c r="AK4743" s="170"/>
      <c r="AL4743" s="170"/>
      <c r="AM4743" s="170"/>
      <c r="AN4743" s="170"/>
    </row>
    <row r="4744" spans="1:40" ht="52.5" customHeight="1" x14ac:dyDescent="0.2">
      <c r="A4744" s="170"/>
      <c r="B4744" s="170"/>
      <c r="C4744" s="170"/>
      <c r="D4744" s="170"/>
      <c r="E4744" s="170"/>
      <c r="F4744" s="170"/>
      <c r="G4744" s="170"/>
      <c r="H4744" s="170"/>
      <c r="I4744" s="170"/>
      <c r="J4744" s="170"/>
      <c r="K4744" s="170"/>
      <c r="L4744" s="170"/>
      <c r="M4744" s="170"/>
      <c r="N4744" s="170"/>
      <c r="O4744" s="170"/>
      <c r="P4744" s="170"/>
      <c r="Q4744" s="170"/>
      <c r="R4744" s="170"/>
      <c r="S4744" s="170"/>
      <c r="T4744" s="170"/>
      <c r="U4744" s="170"/>
      <c r="V4744" s="170"/>
      <c r="W4744" s="170"/>
      <c r="X4744" s="174"/>
      <c r="Y4744" s="170"/>
      <c r="Z4744" s="170"/>
      <c r="AA4744" s="170"/>
      <c r="AB4744" s="170"/>
      <c r="AC4744" s="170"/>
      <c r="AD4744" s="174"/>
      <c r="AE4744" s="170"/>
      <c r="AF4744" s="170"/>
      <c r="AI4744" s="170"/>
      <c r="AJ4744" s="170"/>
      <c r="AK4744" s="170"/>
      <c r="AL4744" s="170"/>
      <c r="AM4744" s="170"/>
      <c r="AN4744" s="170"/>
    </row>
    <row r="4745" spans="1:40" ht="52.5" customHeight="1" x14ac:dyDescent="0.2">
      <c r="A4745" s="170"/>
      <c r="B4745" s="170"/>
      <c r="C4745" s="170"/>
      <c r="D4745" s="170"/>
      <c r="E4745" s="170"/>
      <c r="F4745" s="170"/>
      <c r="G4745" s="170"/>
      <c r="H4745" s="170"/>
      <c r="I4745" s="170"/>
      <c r="J4745" s="170"/>
      <c r="K4745" s="170"/>
      <c r="L4745" s="170"/>
      <c r="M4745" s="170"/>
      <c r="N4745" s="170"/>
      <c r="O4745" s="170"/>
      <c r="P4745" s="170"/>
      <c r="Q4745" s="170"/>
      <c r="R4745" s="170"/>
      <c r="S4745" s="170"/>
      <c r="T4745" s="170"/>
      <c r="U4745" s="170"/>
      <c r="V4745" s="170"/>
      <c r="W4745" s="170"/>
      <c r="X4745" s="174"/>
      <c r="Y4745" s="170"/>
      <c r="Z4745" s="170"/>
      <c r="AA4745" s="170"/>
      <c r="AB4745" s="170"/>
      <c r="AC4745" s="170"/>
      <c r="AD4745" s="174"/>
      <c r="AE4745" s="170"/>
      <c r="AF4745" s="170"/>
      <c r="AI4745" s="170"/>
      <c r="AJ4745" s="170"/>
      <c r="AK4745" s="170"/>
      <c r="AL4745" s="170"/>
      <c r="AM4745" s="170"/>
      <c r="AN4745" s="170"/>
    </row>
    <row r="4746" spans="1:40" ht="52.5" customHeight="1" x14ac:dyDescent="0.2">
      <c r="A4746" s="170"/>
      <c r="B4746" s="170"/>
      <c r="C4746" s="170"/>
      <c r="D4746" s="170"/>
      <c r="E4746" s="170"/>
      <c r="F4746" s="170"/>
      <c r="G4746" s="170"/>
      <c r="H4746" s="170"/>
      <c r="I4746" s="170"/>
      <c r="J4746" s="170"/>
      <c r="K4746" s="170"/>
      <c r="L4746" s="170"/>
      <c r="M4746" s="170"/>
      <c r="N4746" s="170"/>
      <c r="O4746" s="170"/>
      <c r="P4746" s="170"/>
      <c r="Q4746" s="170"/>
      <c r="R4746" s="170"/>
      <c r="S4746" s="170"/>
      <c r="T4746" s="170"/>
      <c r="U4746" s="170"/>
      <c r="V4746" s="170"/>
      <c r="W4746" s="170"/>
      <c r="X4746" s="174"/>
      <c r="Y4746" s="170"/>
      <c r="Z4746" s="170"/>
      <c r="AA4746" s="170"/>
      <c r="AB4746" s="170"/>
      <c r="AC4746" s="170"/>
      <c r="AD4746" s="174"/>
      <c r="AE4746" s="170"/>
      <c r="AF4746" s="170"/>
      <c r="AI4746" s="170"/>
      <c r="AJ4746" s="170"/>
      <c r="AK4746" s="170"/>
      <c r="AL4746" s="170"/>
      <c r="AM4746" s="170"/>
      <c r="AN4746" s="170"/>
    </row>
    <row r="4747" spans="1:40" ht="52.5" customHeight="1" x14ac:dyDescent="0.2">
      <c r="A4747" s="170"/>
      <c r="B4747" s="170"/>
      <c r="C4747" s="170"/>
      <c r="D4747" s="170"/>
      <c r="E4747" s="170"/>
      <c r="F4747" s="170"/>
      <c r="G4747" s="170"/>
      <c r="H4747" s="170"/>
      <c r="I4747" s="170"/>
      <c r="J4747" s="170"/>
      <c r="K4747" s="170"/>
      <c r="L4747" s="170"/>
      <c r="M4747" s="170"/>
      <c r="N4747" s="170"/>
      <c r="O4747" s="170"/>
      <c r="P4747" s="170"/>
      <c r="Q4747" s="170"/>
      <c r="R4747" s="170"/>
      <c r="S4747" s="170"/>
      <c r="T4747" s="170"/>
      <c r="U4747" s="170"/>
      <c r="V4747" s="170"/>
      <c r="W4747" s="170"/>
      <c r="X4747" s="174"/>
      <c r="Y4747" s="170"/>
      <c r="Z4747" s="170"/>
      <c r="AA4747" s="170"/>
      <c r="AB4747" s="170"/>
      <c r="AC4747" s="170"/>
      <c r="AD4747" s="174"/>
      <c r="AE4747" s="170"/>
      <c r="AF4747" s="170"/>
      <c r="AI4747" s="170"/>
      <c r="AJ4747" s="170"/>
      <c r="AK4747" s="170"/>
      <c r="AL4747" s="170"/>
      <c r="AM4747" s="170"/>
      <c r="AN4747" s="170"/>
    </row>
    <row r="4748" spans="1:40" ht="52.5" customHeight="1" x14ac:dyDescent="0.2">
      <c r="A4748" s="170"/>
      <c r="B4748" s="170"/>
      <c r="C4748" s="170"/>
      <c r="D4748" s="170"/>
      <c r="E4748" s="170"/>
      <c r="F4748" s="170"/>
      <c r="G4748" s="170"/>
      <c r="H4748" s="170"/>
      <c r="I4748" s="170"/>
      <c r="J4748" s="170"/>
      <c r="K4748" s="170"/>
      <c r="L4748" s="170"/>
      <c r="M4748" s="170"/>
      <c r="N4748" s="170"/>
      <c r="O4748" s="170"/>
      <c r="P4748" s="170"/>
      <c r="Q4748" s="170"/>
      <c r="R4748" s="170"/>
      <c r="S4748" s="170"/>
      <c r="T4748" s="170"/>
      <c r="U4748" s="170"/>
      <c r="V4748" s="170"/>
      <c r="W4748" s="170"/>
      <c r="X4748" s="174"/>
      <c r="Y4748" s="170"/>
      <c r="Z4748" s="170"/>
      <c r="AA4748" s="170"/>
      <c r="AB4748" s="170"/>
      <c r="AC4748" s="170"/>
      <c r="AD4748" s="174"/>
      <c r="AE4748" s="170"/>
      <c r="AF4748" s="170"/>
      <c r="AI4748" s="170"/>
      <c r="AJ4748" s="170"/>
      <c r="AK4748" s="170"/>
      <c r="AL4748" s="170"/>
      <c r="AM4748" s="170"/>
      <c r="AN4748" s="170"/>
    </row>
    <row r="4749" spans="1:40" ht="52.5" customHeight="1" x14ac:dyDescent="0.2">
      <c r="A4749" s="170"/>
      <c r="B4749" s="170"/>
      <c r="C4749" s="170"/>
      <c r="D4749" s="170"/>
      <c r="E4749" s="170"/>
      <c r="F4749" s="170"/>
      <c r="G4749" s="170"/>
      <c r="H4749" s="170"/>
      <c r="I4749" s="170"/>
      <c r="J4749" s="170"/>
      <c r="K4749" s="170"/>
      <c r="L4749" s="170"/>
      <c r="M4749" s="170"/>
      <c r="N4749" s="170"/>
      <c r="O4749" s="170"/>
      <c r="P4749" s="170"/>
      <c r="Q4749" s="170"/>
      <c r="R4749" s="170"/>
      <c r="S4749" s="170"/>
      <c r="T4749" s="170"/>
      <c r="U4749" s="170"/>
      <c r="V4749" s="170"/>
      <c r="W4749" s="170"/>
      <c r="X4749" s="174"/>
      <c r="Y4749" s="170"/>
      <c r="Z4749" s="170"/>
      <c r="AA4749" s="170"/>
      <c r="AB4749" s="170"/>
      <c r="AC4749" s="170"/>
      <c r="AD4749" s="174"/>
      <c r="AE4749" s="170"/>
      <c r="AF4749" s="170"/>
      <c r="AI4749" s="170"/>
      <c r="AJ4749" s="170"/>
      <c r="AK4749" s="170"/>
      <c r="AL4749" s="170"/>
      <c r="AM4749" s="170"/>
      <c r="AN4749" s="170"/>
    </row>
    <row r="4750" spans="1:40" ht="52.5" customHeight="1" x14ac:dyDescent="0.2">
      <c r="A4750" s="170"/>
      <c r="B4750" s="170"/>
      <c r="C4750" s="170"/>
      <c r="D4750" s="170"/>
      <c r="E4750" s="170"/>
      <c r="F4750" s="170"/>
      <c r="G4750" s="170"/>
      <c r="H4750" s="170"/>
      <c r="I4750" s="170"/>
      <c r="J4750" s="170"/>
      <c r="K4750" s="170"/>
      <c r="L4750" s="170"/>
      <c r="M4750" s="170"/>
      <c r="N4750" s="170"/>
      <c r="O4750" s="170"/>
      <c r="P4750" s="170"/>
      <c r="Q4750" s="170"/>
      <c r="R4750" s="170"/>
      <c r="S4750" s="170"/>
      <c r="T4750" s="170"/>
      <c r="U4750" s="170"/>
      <c r="V4750" s="170"/>
      <c r="W4750" s="170"/>
      <c r="X4750" s="174"/>
      <c r="Y4750" s="170"/>
      <c r="Z4750" s="170"/>
      <c r="AA4750" s="170"/>
      <c r="AB4750" s="170"/>
      <c r="AC4750" s="170"/>
      <c r="AD4750" s="174"/>
      <c r="AE4750" s="170"/>
      <c r="AF4750" s="170"/>
      <c r="AI4750" s="170"/>
      <c r="AJ4750" s="170"/>
      <c r="AK4750" s="170"/>
      <c r="AL4750" s="170"/>
      <c r="AM4750" s="170"/>
      <c r="AN4750" s="170"/>
    </row>
    <row r="4751" spans="1:40" ht="52.5" customHeight="1" x14ac:dyDescent="0.2">
      <c r="A4751" s="170"/>
      <c r="B4751" s="170"/>
      <c r="C4751" s="170"/>
      <c r="D4751" s="170"/>
      <c r="E4751" s="170"/>
      <c r="F4751" s="170"/>
      <c r="G4751" s="170"/>
      <c r="H4751" s="170"/>
      <c r="I4751" s="170"/>
      <c r="J4751" s="170"/>
      <c r="K4751" s="170"/>
      <c r="L4751" s="170"/>
      <c r="M4751" s="170"/>
      <c r="N4751" s="170"/>
      <c r="O4751" s="170"/>
      <c r="P4751" s="170"/>
      <c r="Q4751" s="170"/>
      <c r="R4751" s="170"/>
      <c r="S4751" s="170"/>
      <c r="T4751" s="170"/>
      <c r="U4751" s="170"/>
      <c r="V4751" s="170"/>
      <c r="W4751" s="170"/>
      <c r="X4751" s="174"/>
      <c r="Y4751" s="170"/>
      <c r="Z4751" s="170"/>
      <c r="AA4751" s="170"/>
      <c r="AB4751" s="170"/>
      <c r="AC4751" s="170"/>
      <c r="AD4751" s="174"/>
      <c r="AE4751" s="170"/>
      <c r="AF4751" s="170"/>
      <c r="AI4751" s="170"/>
      <c r="AJ4751" s="170"/>
      <c r="AK4751" s="170"/>
      <c r="AL4751" s="170"/>
      <c r="AM4751" s="170"/>
      <c r="AN4751" s="170"/>
    </row>
    <row r="4752" spans="1:40" ht="52.5" customHeight="1" x14ac:dyDescent="0.2">
      <c r="A4752" s="170"/>
      <c r="B4752" s="170"/>
      <c r="C4752" s="170"/>
      <c r="D4752" s="170"/>
      <c r="E4752" s="170"/>
      <c r="F4752" s="170"/>
      <c r="G4752" s="170"/>
      <c r="H4752" s="170"/>
      <c r="I4752" s="170"/>
      <c r="J4752" s="170"/>
      <c r="K4752" s="170"/>
      <c r="L4752" s="170"/>
      <c r="M4752" s="170"/>
      <c r="N4752" s="170"/>
      <c r="O4752" s="170"/>
      <c r="P4752" s="170"/>
      <c r="Q4752" s="170"/>
      <c r="R4752" s="170"/>
      <c r="S4752" s="170"/>
      <c r="T4752" s="170"/>
      <c r="U4752" s="170"/>
      <c r="V4752" s="170"/>
      <c r="W4752" s="170"/>
      <c r="X4752" s="174"/>
      <c r="Y4752" s="170"/>
      <c r="Z4752" s="170"/>
      <c r="AA4752" s="170"/>
      <c r="AB4752" s="170"/>
      <c r="AC4752" s="170"/>
      <c r="AD4752" s="174"/>
      <c r="AE4752" s="170"/>
      <c r="AF4752" s="170"/>
      <c r="AI4752" s="170"/>
      <c r="AJ4752" s="170"/>
      <c r="AK4752" s="170"/>
      <c r="AL4752" s="170"/>
      <c r="AM4752" s="170"/>
      <c r="AN4752" s="170"/>
    </row>
    <row r="4753" spans="1:40" ht="52.5" customHeight="1" x14ac:dyDescent="0.2">
      <c r="A4753" s="170"/>
      <c r="B4753" s="170"/>
      <c r="C4753" s="170"/>
      <c r="D4753" s="170"/>
      <c r="E4753" s="170"/>
      <c r="F4753" s="170"/>
      <c r="G4753" s="170"/>
      <c r="H4753" s="170"/>
      <c r="I4753" s="170"/>
      <c r="J4753" s="170"/>
      <c r="K4753" s="170"/>
      <c r="L4753" s="170"/>
      <c r="M4753" s="170"/>
      <c r="N4753" s="170"/>
      <c r="O4753" s="170"/>
      <c r="P4753" s="170"/>
      <c r="Q4753" s="170"/>
      <c r="R4753" s="170"/>
      <c r="S4753" s="170"/>
      <c r="T4753" s="170"/>
      <c r="U4753" s="170"/>
      <c r="V4753" s="170"/>
      <c r="W4753" s="170"/>
      <c r="X4753" s="174"/>
      <c r="Y4753" s="170"/>
      <c r="Z4753" s="170"/>
      <c r="AA4753" s="170"/>
      <c r="AB4753" s="170"/>
      <c r="AC4753" s="170"/>
      <c r="AD4753" s="174"/>
      <c r="AE4753" s="170"/>
      <c r="AF4753" s="170"/>
      <c r="AI4753" s="170"/>
      <c r="AJ4753" s="170"/>
      <c r="AK4753" s="170"/>
      <c r="AL4753" s="170"/>
      <c r="AM4753" s="170"/>
      <c r="AN4753" s="170"/>
    </row>
    <row r="4754" spans="1:40" ht="52.5" customHeight="1" x14ac:dyDescent="0.2">
      <c r="A4754" s="170"/>
      <c r="B4754" s="170"/>
      <c r="C4754" s="170"/>
      <c r="D4754" s="170"/>
      <c r="E4754" s="170"/>
      <c r="F4754" s="170"/>
      <c r="G4754" s="170"/>
      <c r="H4754" s="170"/>
      <c r="I4754" s="170"/>
      <c r="J4754" s="170"/>
      <c r="K4754" s="170"/>
      <c r="L4754" s="170"/>
      <c r="M4754" s="170"/>
      <c r="N4754" s="170"/>
      <c r="O4754" s="170"/>
      <c r="P4754" s="170"/>
      <c r="Q4754" s="170"/>
      <c r="R4754" s="170"/>
      <c r="S4754" s="170"/>
      <c r="T4754" s="170"/>
      <c r="U4754" s="170"/>
      <c r="V4754" s="170"/>
      <c r="W4754" s="170"/>
      <c r="X4754" s="174"/>
      <c r="Y4754" s="170"/>
      <c r="Z4754" s="170"/>
      <c r="AA4754" s="170"/>
      <c r="AB4754" s="170"/>
      <c r="AC4754" s="170"/>
      <c r="AD4754" s="174"/>
      <c r="AE4754" s="170"/>
      <c r="AF4754" s="170"/>
      <c r="AI4754" s="170"/>
      <c r="AJ4754" s="170"/>
      <c r="AK4754" s="170"/>
      <c r="AL4754" s="170"/>
      <c r="AM4754" s="170"/>
      <c r="AN4754" s="170"/>
    </row>
    <row r="4755" spans="1:40" ht="52.5" customHeight="1" x14ac:dyDescent="0.2">
      <c r="A4755" s="170"/>
      <c r="B4755" s="170"/>
      <c r="C4755" s="170"/>
      <c r="D4755" s="170"/>
      <c r="E4755" s="170"/>
      <c r="F4755" s="170"/>
      <c r="G4755" s="170"/>
      <c r="H4755" s="170"/>
      <c r="I4755" s="170"/>
      <c r="J4755" s="170"/>
      <c r="K4755" s="170"/>
      <c r="L4755" s="170"/>
      <c r="M4755" s="170"/>
      <c r="N4755" s="170"/>
      <c r="O4755" s="170"/>
      <c r="P4755" s="170"/>
      <c r="Q4755" s="170"/>
      <c r="R4755" s="170"/>
      <c r="S4755" s="170"/>
      <c r="T4755" s="170"/>
      <c r="U4755" s="170"/>
      <c r="V4755" s="170"/>
      <c r="W4755" s="170"/>
      <c r="X4755" s="174"/>
      <c r="Y4755" s="170"/>
      <c r="Z4755" s="170"/>
      <c r="AA4755" s="170"/>
      <c r="AB4755" s="170"/>
      <c r="AC4755" s="170"/>
      <c r="AD4755" s="174"/>
      <c r="AE4755" s="170"/>
      <c r="AF4755" s="170"/>
      <c r="AI4755" s="170"/>
      <c r="AJ4755" s="170"/>
      <c r="AK4755" s="170"/>
      <c r="AL4755" s="170"/>
      <c r="AM4755" s="170"/>
      <c r="AN4755" s="170"/>
    </row>
    <row r="4756" spans="1:40" ht="52.5" customHeight="1" x14ac:dyDescent="0.2">
      <c r="A4756" s="170"/>
      <c r="B4756" s="170"/>
      <c r="C4756" s="170"/>
      <c r="D4756" s="170"/>
      <c r="E4756" s="170"/>
      <c r="F4756" s="170"/>
      <c r="G4756" s="170"/>
      <c r="H4756" s="170"/>
      <c r="I4756" s="170"/>
      <c r="J4756" s="170"/>
      <c r="K4756" s="170"/>
      <c r="L4756" s="170"/>
      <c r="M4756" s="170"/>
      <c r="N4756" s="170"/>
      <c r="O4756" s="170"/>
      <c r="P4756" s="170"/>
      <c r="Q4756" s="170"/>
      <c r="R4756" s="170"/>
      <c r="S4756" s="170"/>
      <c r="T4756" s="170"/>
      <c r="U4756" s="170"/>
      <c r="V4756" s="170"/>
      <c r="W4756" s="170"/>
      <c r="X4756" s="174"/>
      <c r="Y4756" s="170"/>
      <c r="Z4756" s="170"/>
      <c r="AA4756" s="170"/>
      <c r="AB4756" s="170"/>
      <c r="AC4756" s="170"/>
      <c r="AD4756" s="174"/>
      <c r="AE4756" s="170"/>
      <c r="AF4756" s="170"/>
      <c r="AI4756" s="170"/>
      <c r="AJ4756" s="170"/>
      <c r="AK4756" s="170"/>
      <c r="AL4756" s="170"/>
      <c r="AM4756" s="170"/>
      <c r="AN4756" s="170"/>
    </row>
    <row r="4757" spans="1:40" ht="52.5" customHeight="1" x14ac:dyDescent="0.2">
      <c r="A4757" s="170"/>
      <c r="B4757" s="170"/>
      <c r="C4757" s="170"/>
      <c r="D4757" s="170"/>
      <c r="E4757" s="170"/>
      <c r="F4757" s="170"/>
      <c r="G4757" s="170"/>
      <c r="H4757" s="170"/>
      <c r="I4757" s="170"/>
      <c r="J4757" s="170"/>
      <c r="K4757" s="170"/>
      <c r="L4757" s="170"/>
      <c r="M4757" s="170"/>
      <c r="N4757" s="170"/>
      <c r="O4757" s="170"/>
      <c r="P4757" s="170"/>
      <c r="Q4757" s="170"/>
      <c r="R4757" s="170"/>
      <c r="S4757" s="170"/>
      <c r="T4757" s="170"/>
      <c r="U4757" s="170"/>
      <c r="V4757" s="170"/>
      <c r="W4757" s="170"/>
      <c r="X4757" s="174"/>
      <c r="Y4757" s="170"/>
      <c r="Z4757" s="170"/>
      <c r="AA4757" s="170"/>
      <c r="AB4757" s="170"/>
      <c r="AC4757" s="170"/>
      <c r="AD4757" s="174"/>
      <c r="AE4757" s="170"/>
      <c r="AF4757" s="170"/>
      <c r="AI4757" s="170"/>
      <c r="AJ4757" s="170"/>
      <c r="AK4757" s="170"/>
      <c r="AL4757" s="170"/>
      <c r="AM4757" s="170"/>
      <c r="AN4757" s="170"/>
    </row>
    <row r="4758" spans="1:40" ht="52.5" customHeight="1" x14ac:dyDescent="0.2">
      <c r="A4758" s="170"/>
      <c r="B4758" s="170"/>
      <c r="C4758" s="170"/>
      <c r="D4758" s="170"/>
      <c r="E4758" s="170"/>
      <c r="F4758" s="170"/>
      <c r="G4758" s="170"/>
      <c r="H4758" s="170"/>
      <c r="I4758" s="170"/>
      <c r="J4758" s="170"/>
      <c r="K4758" s="170"/>
      <c r="L4758" s="170"/>
      <c r="M4758" s="170"/>
      <c r="N4758" s="170"/>
      <c r="O4758" s="170"/>
      <c r="P4758" s="170"/>
      <c r="Q4758" s="170"/>
      <c r="R4758" s="170"/>
      <c r="S4758" s="170"/>
      <c r="T4758" s="170"/>
      <c r="U4758" s="170"/>
      <c r="V4758" s="170"/>
      <c r="W4758" s="170"/>
      <c r="X4758" s="174"/>
      <c r="Y4758" s="170"/>
      <c r="Z4758" s="170"/>
      <c r="AA4758" s="170"/>
      <c r="AB4758" s="170"/>
      <c r="AC4758" s="170"/>
      <c r="AD4758" s="174"/>
      <c r="AE4758" s="170"/>
      <c r="AF4758" s="170"/>
      <c r="AI4758" s="170"/>
      <c r="AJ4758" s="170"/>
      <c r="AK4758" s="170"/>
      <c r="AL4758" s="170"/>
      <c r="AM4758" s="170"/>
      <c r="AN4758" s="170"/>
    </row>
    <row r="4759" spans="1:40" ht="52.5" customHeight="1" x14ac:dyDescent="0.2">
      <c r="A4759" s="170"/>
      <c r="B4759" s="170"/>
      <c r="C4759" s="170"/>
      <c r="D4759" s="170"/>
      <c r="E4759" s="170"/>
      <c r="F4759" s="170"/>
      <c r="G4759" s="170"/>
      <c r="H4759" s="170"/>
      <c r="I4759" s="170"/>
      <c r="J4759" s="170"/>
      <c r="K4759" s="170"/>
      <c r="L4759" s="170"/>
      <c r="M4759" s="170"/>
      <c r="N4759" s="170"/>
      <c r="O4759" s="170"/>
      <c r="P4759" s="170"/>
      <c r="Q4759" s="170"/>
      <c r="R4759" s="170"/>
      <c r="S4759" s="170"/>
      <c r="T4759" s="170"/>
      <c r="U4759" s="170"/>
      <c r="V4759" s="170"/>
      <c r="W4759" s="170"/>
      <c r="X4759" s="174"/>
      <c r="Y4759" s="170"/>
      <c r="Z4759" s="170"/>
      <c r="AA4759" s="170"/>
      <c r="AB4759" s="170"/>
      <c r="AC4759" s="170"/>
      <c r="AD4759" s="174"/>
      <c r="AE4759" s="170"/>
      <c r="AF4759" s="170"/>
      <c r="AI4759" s="170"/>
      <c r="AJ4759" s="170"/>
      <c r="AK4759" s="170"/>
      <c r="AL4759" s="170"/>
      <c r="AM4759" s="170"/>
      <c r="AN4759" s="170"/>
    </row>
    <row r="4760" spans="1:40" ht="52.5" customHeight="1" x14ac:dyDescent="0.2">
      <c r="A4760" s="170"/>
      <c r="B4760" s="170"/>
      <c r="C4760" s="170"/>
      <c r="D4760" s="170"/>
      <c r="E4760" s="170"/>
      <c r="F4760" s="170"/>
      <c r="G4760" s="170"/>
      <c r="H4760" s="170"/>
      <c r="I4760" s="170"/>
      <c r="J4760" s="170"/>
      <c r="K4760" s="170"/>
      <c r="L4760" s="170"/>
      <c r="M4760" s="170"/>
      <c r="N4760" s="170"/>
      <c r="O4760" s="170"/>
      <c r="P4760" s="170"/>
      <c r="Q4760" s="170"/>
      <c r="R4760" s="170"/>
      <c r="S4760" s="170"/>
      <c r="T4760" s="170"/>
      <c r="U4760" s="170"/>
      <c r="V4760" s="170"/>
      <c r="W4760" s="170"/>
      <c r="X4760" s="174"/>
      <c r="Y4760" s="170"/>
      <c r="Z4760" s="170"/>
      <c r="AA4760" s="170"/>
      <c r="AB4760" s="170"/>
      <c r="AC4760" s="170"/>
      <c r="AD4760" s="174"/>
      <c r="AE4760" s="170"/>
      <c r="AF4760" s="170"/>
      <c r="AI4760" s="170"/>
      <c r="AJ4760" s="170"/>
      <c r="AK4760" s="170"/>
      <c r="AL4760" s="170"/>
      <c r="AM4760" s="170"/>
      <c r="AN4760" s="170"/>
    </row>
    <row r="4761" spans="1:40" ht="52.5" customHeight="1" x14ac:dyDescent="0.2">
      <c r="A4761" s="170"/>
      <c r="B4761" s="170"/>
      <c r="C4761" s="170"/>
      <c r="D4761" s="170"/>
      <c r="E4761" s="170"/>
      <c r="F4761" s="170"/>
      <c r="G4761" s="170"/>
      <c r="H4761" s="170"/>
      <c r="I4761" s="170"/>
      <c r="J4761" s="170"/>
      <c r="K4761" s="170"/>
      <c r="L4761" s="170"/>
      <c r="M4761" s="170"/>
      <c r="N4761" s="170"/>
      <c r="O4761" s="170"/>
      <c r="P4761" s="170"/>
      <c r="Q4761" s="170"/>
      <c r="R4761" s="170"/>
      <c r="S4761" s="170"/>
      <c r="T4761" s="170"/>
      <c r="U4761" s="170"/>
      <c r="V4761" s="170"/>
      <c r="W4761" s="170"/>
      <c r="X4761" s="174"/>
      <c r="Y4761" s="170"/>
      <c r="Z4761" s="170"/>
      <c r="AA4761" s="170"/>
      <c r="AB4761" s="170"/>
      <c r="AC4761" s="170"/>
      <c r="AD4761" s="174"/>
      <c r="AE4761" s="170"/>
      <c r="AF4761" s="170"/>
      <c r="AI4761" s="170"/>
      <c r="AJ4761" s="170"/>
      <c r="AK4761" s="170"/>
      <c r="AL4761" s="170"/>
      <c r="AM4761" s="170"/>
      <c r="AN4761" s="170"/>
    </row>
    <row r="4762" spans="1:40" ht="52.5" customHeight="1" x14ac:dyDescent="0.2">
      <c r="A4762" s="170"/>
      <c r="B4762" s="170"/>
      <c r="C4762" s="170"/>
      <c r="D4762" s="170"/>
      <c r="E4762" s="170"/>
      <c r="F4762" s="170"/>
      <c r="G4762" s="170"/>
      <c r="H4762" s="170"/>
      <c r="I4762" s="170"/>
      <c r="J4762" s="170"/>
      <c r="K4762" s="170"/>
      <c r="L4762" s="170"/>
      <c r="M4762" s="170"/>
      <c r="N4762" s="170"/>
      <c r="O4762" s="170"/>
      <c r="P4762" s="170"/>
      <c r="Q4762" s="170"/>
      <c r="R4762" s="170"/>
      <c r="S4762" s="170"/>
      <c r="T4762" s="170"/>
      <c r="U4762" s="170"/>
      <c r="V4762" s="170"/>
      <c r="W4762" s="170"/>
      <c r="X4762" s="174"/>
      <c r="Y4762" s="170"/>
      <c r="Z4762" s="170"/>
      <c r="AA4762" s="170"/>
      <c r="AB4762" s="170"/>
      <c r="AC4762" s="170"/>
      <c r="AD4762" s="174"/>
      <c r="AE4762" s="170"/>
      <c r="AF4762" s="170"/>
      <c r="AI4762" s="170"/>
      <c r="AJ4762" s="170"/>
      <c r="AK4762" s="170"/>
      <c r="AL4762" s="170"/>
      <c r="AM4762" s="170"/>
      <c r="AN4762" s="170"/>
    </row>
    <row r="4763" spans="1:40" ht="52.5" customHeight="1" x14ac:dyDescent="0.2">
      <c r="A4763" s="170"/>
      <c r="B4763" s="170"/>
      <c r="C4763" s="170"/>
      <c r="D4763" s="170"/>
      <c r="E4763" s="170"/>
      <c r="F4763" s="170"/>
      <c r="G4763" s="170"/>
      <c r="H4763" s="170"/>
      <c r="I4763" s="170"/>
      <c r="J4763" s="170"/>
      <c r="K4763" s="170"/>
      <c r="L4763" s="170"/>
      <c r="M4763" s="170"/>
      <c r="N4763" s="170"/>
      <c r="O4763" s="170"/>
      <c r="P4763" s="170"/>
      <c r="Q4763" s="170"/>
      <c r="R4763" s="170"/>
      <c r="S4763" s="170"/>
      <c r="T4763" s="170"/>
      <c r="U4763" s="170"/>
      <c r="V4763" s="170"/>
      <c r="W4763" s="170"/>
      <c r="X4763" s="174"/>
      <c r="Y4763" s="170"/>
      <c r="Z4763" s="170"/>
      <c r="AA4763" s="170"/>
      <c r="AB4763" s="170"/>
      <c r="AC4763" s="170"/>
      <c r="AD4763" s="174"/>
      <c r="AE4763" s="170"/>
      <c r="AF4763" s="170"/>
      <c r="AI4763" s="170"/>
      <c r="AJ4763" s="170"/>
      <c r="AK4763" s="170"/>
      <c r="AL4763" s="170"/>
      <c r="AM4763" s="170"/>
      <c r="AN4763" s="170"/>
    </row>
    <row r="4764" spans="1:40" ht="52.5" customHeight="1" x14ac:dyDescent="0.2">
      <c r="A4764" s="170"/>
      <c r="B4764" s="170"/>
      <c r="C4764" s="170"/>
      <c r="D4764" s="170"/>
      <c r="E4764" s="170"/>
      <c r="F4764" s="170"/>
      <c r="G4764" s="170"/>
      <c r="H4764" s="170"/>
      <c r="I4764" s="170"/>
      <c r="J4764" s="170"/>
      <c r="K4764" s="170"/>
      <c r="L4764" s="170"/>
      <c r="M4764" s="170"/>
      <c r="N4764" s="170"/>
      <c r="O4764" s="170"/>
      <c r="P4764" s="170"/>
      <c r="Q4764" s="170"/>
      <c r="R4764" s="170"/>
      <c r="S4764" s="170"/>
      <c r="T4764" s="170"/>
      <c r="U4764" s="170"/>
      <c r="V4764" s="170"/>
      <c r="W4764" s="170"/>
      <c r="X4764" s="174"/>
      <c r="Y4764" s="170"/>
      <c r="Z4764" s="170"/>
      <c r="AA4764" s="170"/>
      <c r="AB4764" s="170"/>
      <c r="AC4764" s="170"/>
      <c r="AD4764" s="174"/>
      <c r="AE4764" s="170"/>
      <c r="AF4764" s="170"/>
      <c r="AI4764" s="170"/>
      <c r="AJ4764" s="170"/>
      <c r="AK4764" s="170"/>
      <c r="AL4764" s="170"/>
      <c r="AM4764" s="170"/>
      <c r="AN4764" s="170"/>
    </row>
    <row r="4765" spans="1:40" ht="52.5" customHeight="1" x14ac:dyDescent="0.2">
      <c r="A4765" s="170"/>
      <c r="B4765" s="170"/>
      <c r="C4765" s="170"/>
      <c r="D4765" s="170"/>
      <c r="E4765" s="170"/>
      <c r="F4765" s="170"/>
      <c r="G4765" s="170"/>
      <c r="H4765" s="170"/>
      <c r="I4765" s="170"/>
      <c r="J4765" s="170"/>
      <c r="K4765" s="170"/>
      <c r="L4765" s="170"/>
      <c r="M4765" s="170"/>
      <c r="N4765" s="170"/>
      <c r="O4765" s="170"/>
      <c r="P4765" s="170"/>
      <c r="Q4765" s="170"/>
      <c r="R4765" s="170"/>
      <c r="S4765" s="170"/>
      <c r="T4765" s="170"/>
      <c r="U4765" s="170"/>
      <c r="V4765" s="170"/>
      <c r="W4765" s="170"/>
      <c r="X4765" s="174"/>
      <c r="Y4765" s="170"/>
      <c r="Z4765" s="170"/>
      <c r="AA4765" s="170"/>
      <c r="AB4765" s="170"/>
      <c r="AC4765" s="170"/>
      <c r="AD4765" s="174"/>
      <c r="AE4765" s="170"/>
      <c r="AF4765" s="170"/>
      <c r="AI4765" s="170"/>
      <c r="AJ4765" s="170"/>
      <c r="AK4765" s="170"/>
      <c r="AL4765" s="170"/>
      <c r="AM4765" s="170"/>
      <c r="AN4765" s="170"/>
    </row>
    <row r="4766" spans="1:40" ht="52.5" customHeight="1" x14ac:dyDescent="0.2">
      <c r="A4766" s="170"/>
      <c r="B4766" s="170"/>
      <c r="C4766" s="170"/>
      <c r="D4766" s="170"/>
      <c r="E4766" s="170"/>
      <c r="F4766" s="170"/>
      <c r="G4766" s="170"/>
      <c r="H4766" s="170"/>
      <c r="I4766" s="170"/>
      <c r="J4766" s="170"/>
      <c r="K4766" s="170"/>
      <c r="L4766" s="170"/>
      <c r="M4766" s="170"/>
      <c r="N4766" s="170"/>
      <c r="O4766" s="170"/>
      <c r="P4766" s="170"/>
      <c r="Q4766" s="170"/>
      <c r="R4766" s="170"/>
      <c r="S4766" s="170"/>
      <c r="T4766" s="170"/>
      <c r="U4766" s="170"/>
      <c r="V4766" s="170"/>
      <c r="W4766" s="170"/>
      <c r="X4766" s="174"/>
      <c r="Y4766" s="170"/>
      <c r="Z4766" s="170"/>
      <c r="AA4766" s="170"/>
      <c r="AB4766" s="170"/>
      <c r="AC4766" s="170"/>
      <c r="AD4766" s="174"/>
      <c r="AE4766" s="170"/>
      <c r="AF4766" s="170"/>
      <c r="AI4766" s="170"/>
      <c r="AJ4766" s="170"/>
      <c r="AK4766" s="170"/>
      <c r="AL4766" s="170"/>
      <c r="AM4766" s="170"/>
      <c r="AN4766" s="170"/>
    </row>
    <row r="4767" spans="1:40" ht="52.5" customHeight="1" x14ac:dyDescent="0.2">
      <c r="A4767" s="170"/>
      <c r="B4767" s="170"/>
      <c r="C4767" s="170"/>
      <c r="D4767" s="170"/>
      <c r="E4767" s="170"/>
      <c r="F4767" s="170"/>
      <c r="G4767" s="170"/>
      <c r="H4767" s="170"/>
      <c r="I4767" s="170"/>
      <c r="J4767" s="170"/>
      <c r="K4767" s="170"/>
      <c r="L4767" s="170"/>
      <c r="M4767" s="170"/>
      <c r="N4767" s="170"/>
      <c r="O4767" s="170"/>
      <c r="P4767" s="170"/>
      <c r="Q4767" s="170"/>
      <c r="R4767" s="170"/>
      <c r="S4767" s="170"/>
      <c r="T4767" s="170"/>
      <c r="U4767" s="170"/>
      <c r="V4767" s="170"/>
      <c r="W4767" s="170"/>
      <c r="X4767" s="174"/>
      <c r="Y4767" s="170"/>
      <c r="Z4767" s="170"/>
      <c r="AA4767" s="170"/>
      <c r="AB4767" s="170"/>
      <c r="AC4767" s="170"/>
      <c r="AD4767" s="174"/>
      <c r="AE4767" s="170"/>
      <c r="AF4767" s="170"/>
      <c r="AI4767" s="170"/>
      <c r="AJ4767" s="170"/>
      <c r="AK4767" s="170"/>
      <c r="AL4767" s="170"/>
      <c r="AM4767" s="170"/>
      <c r="AN4767" s="170"/>
    </row>
    <row r="4768" spans="1:40" ht="52.5" customHeight="1" x14ac:dyDescent="0.2">
      <c r="A4768" s="170"/>
      <c r="B4768" s="170"/>
      <c r="C4768" s="170"/>
      <c r="D4768" s="170"/>
      <c r="E4768" s="170"/>
      <c r="F4768" s="170"/>
      <c r="G4768" s="170"/>
      <c r="H4768" s="170"/>
      <c r="I4768" s="170"/>
      <c r="J4768" s="170"/>
      <c r="K4768" s="170"/>
      <c r="L4768" s="170"/>
      <c r="M4768" s="170"/>
      <c r="N4768" s="170"/>
      <c r="O4768" s="170"/>
      <c r="P4768" s="170"/>
      <c r="Q4768" s="170"/>
      <c r="R4768" s="170"/>
      <c r="S4768" s="170"/>
      <c r="T4768" s="170"/>
      <c r="U4768" s="170"/>
      <c r="V4768" s="170"/>
      <c r="W4768" s="170"/>
      <c r="X4768" s="174"/>
      <c r="Y4768" s="170"/>
      <c r="Z4768" s="170"/>
      <c r="AA4768" s="170"/>
      <c r="AB4768" s="170"/>
      <c r="AC4768" s="170"/>
      <c r="AD4768" s="174"/>
      <c r="AE4768" s="170"/>
      <c r="AF4768" s="170"/>
      <c r="AI4768" s="170"/>
      <c r="AJ4768" s="170"/>
      <c r="AK4768" s="170"/>
      <c r="AL4768" s="170"/>
      <c r="AM4768" s="170"/>
      <c r="AN4768" s="170"/>
    </row>
    <row r="4769" spans="1:40" ht="52.5" customHeight="1" x14ac:dyDescent="0.2">
      <c r="A4769" s="170"/>
      <c r="B4769" s="170"/>
      <c r="C4769" s="170"/>
      <c r="D4769" s="170"/>
      <c r="E4769" s="170"/>
      <c r="F4769" s="170"/>
      <c r="G4769" s="170"/>
      <c r="H4769" s="170"/>
      <c r="I4769" s="170"/>
      <c r="J4769" s="170"/>
      <c r="K4769" s="170"/>
      <c r="L4769" s="170"/>
      <c r="M4769" s="170"/>
      <c r="N4769" s="170"/>
      <c r="O4769" s="170"/>
      <c r="P4769" s="170"/>
      <c r="Q4769" s="170"/>
      <c r="R4769" s="170"/>
      <c r="S4769" s="170"/>
      <c r="T4769" s="170"/>
      <c r="U4769" s="170"/>
      <c r="V4769" s="170"/>
      <c r="W4769" s="170"/>
      <c r="X4769" s="174"/>
      <c r="Y4769" s="170"/>
      <c r="Z4769" s="170"/>
      <c r="AA4769" s="170"/>
      <c r="AB4769" s="170"/>
      <c r="AC4769" s="170"/>
      <c r="AD4769" s="174"/>
      <c r="AE4769" s="170"/>
      <c r="AF4769" s="170"/>
      <c r="AI4769" s="170"/>
      <c r="AJ4769" s="170"/>
      <c r="AK4769" s="170"/>
      <c r="AL4769" s="170"/>
      <c r="AM4769" s="170"/>
      <c r="AN4769" s="170"/>
    </row>
    <row r="4770" spans="1:40" ht="52.5" customHeight="1" x14ac:dyDescent="0.2">
      <c r="A4770" s="170"/>
      <c r="B4770" s="170"/>
      <c r="C4770" s="170"/>
      <c r="D4770" s="170"/>
      <c r="E4770" s="170"/>
      <c r="F4770" s="170"/>
      <c r="G4770" s="170"/>
      <c r="H4770" s="170"/>
      <c r="I4770" s="170"/>
      <c r="J4770" s="170"/>
      <c r="K4770" s="170"/>
      <c r="L4770" s="170"/>
      <c r="M4770" s="170"/>
      <c r="N4770" s="170"/>
      <c r="O4770" s="170"/>
      <c r="P4770" s="170"/>
      <c r="Q4770" s="170"/>
      <c r="R4770" s="170"/>
      <c r="S4770" s="170"/>
      <c r="T4770" s="170"/>
      <c r="U4770" s="170"/>
      <c r="V4770" s="170"/>
      <c r="W4770" s="170"/>
      <c r="X4770" s="174"/>
      <c r="Y4770" s="170"/>
      <c r="Z4770" s="170"/>
      <c r="AA4770" s="170"/>
      <c r="AB4770" s="170"/>
      <c r="AC4770" s="170"/>
      <c r="AD4770" s="174"/>
      <c r="AE4770" s="170"/>
      <c r="AF4770" s="170"/>
      <c r="AI4770" s="170"/>
      <c r="AJ4770" s="170"/>
      <c r="AK4770" s="170"/>
      <c r="AL4770" s="170"/>
      <c r="AM4770" s="170"/>
      <c r="AN4770" s="170"/>
    </row>
    <row r="4771" spans="1:40" ht="52.5" customHeight="1" x14ac:dyDescent="0.2">
      <c r="A4771" s="170"/>
      <c r="B4771" s="170"/>
      <c r="C4771" s="170"/>
      <c r="D4771" s="170"/>
      <c r="E4771" s="170"/>
      <c r="F4771" s="170"/>
      <c r="G4771" s="170"/>
      <c r="H4771" s="170"/>
      <c r="I4771" s="170"/>
      <c r="J4771" s="170"/>
      <c r="K4771" s="170"/>
      <c r="L4771" s="170"/>
      <c r="M4771" s="170"/>
      <c r="N4771" s="170"/>
      <c r="O4771" s="170"/>
      <c r="P4771" s="170"/>
      <c r="Q4771" s="170"/>
      <c r="R4771" s="170"/>
      <c r="S4771" s="170"/>
      <c r="T4771" s="170"/>
      <c r="U4771" s="170"/>
      <c r="V4771" s="170"/>
      <c r="W4771" s="170"/>
      <c r="X4771" s="174"/>
      <c r="Y4771" s="170"/>
      <c r="Z4771" s="170"/>
      <c r="AA4771" s="170"/>
      <c r="AB4771" s="170"/>
      <c r="AC4771" s="170"/>
      <c r="AD4771" s="174"/>
      <c r="AE4771" s="170"/>
      <c r="AF4771" s="170"/>
      <c r="AI4771" s="170"/>
      <c r="AJ4771" s="170"/>
      <c r="AK4771" s="170"/>
      <c r="AL4771" s="170"/>
      <c r="AM4771" s="170"/>
      <c r="AN4771" s="170"/>
    </row>
    <row r="4772" spans="1:40" ht="52.5" customHeight="1" x14ac:dyDescent="0.2">
      <c r="A4772" s="170"/>
      <c r="B4772" s="170"/>
      <c r="C4772" s="170"/>
      <c r="D4772" s="170"/>
      <c r="E4772" s="170"/>
      <c r="F4772" s="170"/>
      <c r="G4772" s="170"/>
      <c r="H4772" s="170"/>
      <c r="I4772" s="170"/>
      <c r="J4772" s="170"/>
      <c r="K4772" s="170"/>
      <c r="L4772" s="170"/>
      <c r="M4772" s="170"/>
      <c r="N4772" s="170"/>
      <c r="O4772" s="170"/>
      <c r="P4772" s="170"/>
      <c r="Q4772" s="170"/>
      <c r="R4772" s="170"/>
      <c r="S4772" s="170"/>
      <c r="T4772" s="170"/>
      <c r="U4772" s="170"/>
      <c r="V4772" s="170"/>
      <c r="W4772" s="170"/>
      <c r="X4772" s="174"/>
      <c r="Y4772" s="170"/>
      <c r="Z4772" s="170"/>
      <c r="AA4772" s="170"/>
      <c r="AB4772" s="170"/>
      <c r="AC4772" s="170"/>
      <c r="AD4772" s="174"/>
      <c r="AE4772" s="170"/>
      <c r="AF4772" s="170"/>
      <c r="AI4772" s="170"/>
      <c r="AJ4772" s="170"/>
      <c r="AK4772" s="170"/>
      <c r="AL4772" s="170"/>
      <c r="AM4772" s="170"/>
      <c r="AN4772" s="170"/>
    </row>
    <row r="4773" spans="1:40" ht="52.5" customHeight="1" x14ac:dyDescent="0.2">
      <c r="A4773" s="170"/>
      <c r="B4773" s="170"/>
      <c r="C4773" s="170"/>
      <c r="D4773" s="170"/>
      <c r="E4773" s="170"/>
      <c r="F4773" s="170"/>
      <c r="G4773" s="170"/>
      <c r="H4773" s="170"/>
      <c r="I4773" s="170"/>
      <c r="J4773" s="170"/>
      <c r="K4773" s="170"/>
      <c r="L4773" s="170"/>
      <c r="M4773" s="170"/>
      <c r="N4773" s="170"/>
      <c r="O4773" s="170"/>
      <c r="P4773" s="170"/>
      <c r="Q4773" s="170"/>
      <c r="R4773" s="170"/>
      <c r="S4773" s="170"/>
      <c r="T4773" s="170"/>
      <c r="U4773" s="170"/>
      <c r="V4773" s="170"/>
      <c r="W4773" s="170"/>
      <c r="X4773" s="174"/>
      <c r="Y4773" s="170"/>
      <c r="Z4773" s="170"/>
      <c r="AA4773" s="170"/>
      <c r="AB4773" s="170"/>
      <c r="AC4773" s="170"/>
      <c r="AD4773" s="174"/>
      <c r="AE4773" s="170"/>
      <c r="AF4773" s="170"/>
      <c r="AI4773" s="170"/>
      <c r="AJ4773" s="170"/>
      <c r="AK4773" s="170"/>
      <c r="AL4773" s="170"/>
      <c r="AM4773" s="170"/>
      <c r="AN4773" s="170"/>
    </row>
    <row r="4774" spans="1:40" ht="52.5" customHeight="1" x14ac:dyDescent="0.2">
      <c r="A4774" s="170"/>
      <c r="B4774" s="170"/>
      <c r="C4774" s="170"/>
      <c r="D4774" s="170"/>
      <c r="E4774" s="170"/>
      <c r="F4774" s="170"/>
      <c r="G4774" s="170"/>
      <c r="H4774" s="170"/>
      <c r="I4774" s="170"/>
      <c r="J4774" s="170"/>
      <c r="K4774" s="170"/>
      <c r="L4774" s="170"/>
      <c r="M4774" s="170"/>
      <c r="N4774" s="170"/>
      <c r="O4774" s="170"/>
      <c r="P4774" s="170"/>
      <c r="Q4774" s="170"/>
      <c r="R4774" s="170"/>
      <c r="S4774" s="170"/>
      <c r="T4774" s="170"/>
      <c r="U4774" s="170"/>
      <c r="V4774" s="170"/>
      <c r="W4774" s="170"/>
      <c r="X4774" s="174"/>
      <c r="Y4774" s="170"/>
      <c r="Z4774" s="170"/>
      <c r="AA4774" s="170"/>
      <c r="AB4774" s="170"/>
      <c r="AC4774" s="170"/>
      <c r="AD4774" s="174"/>
      <c r="AE4774" s="170"/>
      <c r="AF4774" s="170"/>
      <c r="AI4774" s="170"/>
      <c r="AJ4774" s="170"/>
      <c r="AK4774" s="170"/>
      <c r="AL4774" s="170"/>
      <c r="AM4774" s="170"/>
      <c r="AN4774" s="170"/>
    </row>
    <row r="4775" spans="1:40" ht="52.5" customHeight="1" x14ac:dyDescent="0.2">
      <c r="A4775" s="170"/>
      <c r="B4775" s="170"/>
      <c r="C4775" s="170"/>
      <c r="D4775" s="170"/>
      <c r="E4775" s="170"/>
      <c r="F4775" s="170"/>
      <c r="G4775" s="170"/>
      <c r="H4775" s="170"/>
      <c r="I4775" s="170"/>
      <c r="J4775" s="170"/>
      <c r="K4775" s="170"/>
      <c r="L4775" s="170"/>
      <c r="M4775" s="170"/>
      <c r="N4775" s="170"/>
      <c r="O4775" s="170"/>
      <c r="P4775" s="170"/>
      <c r="Q4775" s="170"/>
      <c r="R4775" s="170"/>
      <c r="S4775" s="170"/>
      <c r="T4775" s="170"/>
      <c r="U4775" s="170"/>
      <c r="V4775" s="170"/>
      <c r="W4775" s="170"/>
      <c r="X4775" s="174"/>
      <c r="Y4775" s="170"/>
      <c r="Z4775" s="170"/>
      <c r="AA4775" s="170"/>
      <c r="AB4775" s="170"/>
      <c r="AC4775" s="170"/>
      <c r="AD4775" s="174"/>
      <c r="AE4775" s="170"/>
      <c r="AF4775" s="170"/>
      <c r="AI4775" s="170"/>
      <c r="AJ4775" s="170"/>
      <c r="AK4775" s="170"/>
      <c r="AL4775" s="170"/>
      <c r="AM4775" s="170"/>
      <c r="AN4775" s="170"/>
    </row>
    <row r="4776" spans="1:40" ht="52.5" customHeight="1" x14ac:dyDescent="0.2">
      <c r="A4776" s="170"/>
      <c r="B4776" s="170"/>
      <c r="C4776" s="170"/>
      <c r="D4776" s="170"/>
      <c r="E4776" s="170"/>
      <c r="F4776" s="170"/>
      <c r="G4776" s="170"/>
      <c r="H4776" s="170"/>
      <c r="I4776" s="170"/>
      <c r="J4776" s="170"/>
      <c r="K4776" s="170"/>
      <c r="L4776" s="170"/>
      <c r="M4776" s="170"/>
      <c r="N4776" s="170"/>
      <c r="O4776" s="170"/>
      <c r="P4776" s="170"/>
      <c r="Q4776" s="170"/>
      <c r="R4776" s="170"/>
      <c r="S4776" s="170"/>
      <c r="T4776" s="170"/>
      <c r="U4776" s="170"/>
      <c r="V4776" s="170"/>
      <c r="W4776" s="170"/>
      <c r="X4776" s="174"/>
      <c r="Y4776" s="170"/>
      <c r="Z4776" s="170"/>
      <c r="AA4776" s="170"/>
      <c r="AB4776" s="170"/>
      <c r="AC4776" s="170"/>
      <c r="AD4776" s="174"/>
      <c r="AE4776" s="170"/>
      <c r="AF4776" s="170"/>
      <c r="AI4776" s="170"/>
      <c r="AJ4776" s="170"/>
      <c r="AK4776" s="170"/>
      <c r="AL4776" s="170"/>
      <c r="AM4776" s="170"/>
      <c r="AN4776" s="170"/>
    </row>
    <row r="4777" spans="1:40" ht="52.5" customHeight="1" x14ac:dyDescent="0.2">
      <c r="A4777" s="170"/>
      <c r="B4777" s="170"/>
      <c r="C4777" s="170"/>
      <c r="D4777" s="170"/>
      <c r="E4777" s="170"/>
      <c r="F4777" s="170"/>
      <c r="G4777" s="170"/>
      <c r="H4777" s="170"/>
      <c r="I4777" s="170"/>
      <c r="J4777" s="170"/>
      <c r="K4777" s="170"/>
      <c r="L4777" s="170"/>
      <c r="M4777" s="170"/>
      <c r="N4777" s="170"/>
      <c r="O4777" s="170"/>
      <c r="P4777" s="170"/>
      <c r="Q4777" s="170"/>
      <c r="R4777" s="170"/>
      <c r="S4777" s="170"/>
      <c r="T4777" s="170"/>
      <c r="U4777" s="170"/>
      <c r="V4777" s="170"/>
      <c r="W4777" s="170"/>
      <c r="X4777" s="174"/>
      <c r="Y4777" s="170"/>
      <c r="Z4777" s="170"/>
      <c r="AA4777" s="170"/>
      <c r="AB4777" s="170"/>
      <c r="AC4777" s="170"/>
      <c r="AD4777" s="174"/>
      <c r="AE4777" s="170"/>
      <c r="AF4777" s="170"/>
      <c r="AI4777" s="170"/>
      <c r="AJ4777" s="170"/>
      <c r="AK4777" s="170"/>
      <c r="AL4777" s="170"/>
      <c r="AM4777" s="170"/>
      <c r="AN4777" s="170"/>
    </row>
    <row r="4778" spans="1:40" ht="52.5" customHeight="1" x14ac:dyDescent="0.2">
      <c r="A4778" s="170"/>
      <c r="B4778" s="170"/>
      <c r="C4778" s="170"/>
      <c r="D4778" s="170"/>
      <c r="E4778" s="170"/>
      <c r="F4778" s="170"/>
      <c r="G4778" s="170"/>
      <c r="H4778" s="170"/>
      <c r="I4778" s="170"/>
      <c r="J4778" s="170"/>
      <c r="K4778" s="170"/>
      <c r="L4778" s="170"/>
      <c r="M4778" s="170"/>
      <c r="N4778" s="170"/>
      <c r="O4778" s="170"/>
      <c r="P4778" s="170"/>
      <c r="Q4778" s="170"/>
      <c r="R4778" s="170"/>
      <c r="S4778" s="170"/>
      <c r="T4778" s="170"/>
      <c r="U4778" s="170"/>
      <c r="V4778" s="170"/>
      <c r="W4778" s="170"/>
      <c r="X4778" s="174"/>
      <c r="Y4778" s="170"/>
      <c r="Z4778" s="170"/>
      <c r="AA4778" s="170"/>
      <c r="AB4778" s="170"/>
      <c r="AC4778" s="170"/>
      <c r="AD4778" s="174"/>
      <c r="AE4778" s="170"/>
      <c r="AF4778" s="170"/>
      <c r="AI4778" s="170"/>
      <c r="AJ4778" s="170"/>
      <c r="AK4778" s="170"/>
      <c r="AL4778" s="170"/>
      <c r="AM4778" s="170"/>
      <c r="AN4778" s="170"/>
    </row>
    <row r="4779" spans="1:40" ht="52.5" customHeight="1" x14ac:dyDescent="0.2">
      <c r="A4779" s="170"/>
      <c r="B4779" s="170"/>
      <c r="C4779" s="170"/>
      <c r="D4779" s="170"/>
      <c r="E4779" s="170"/>
      <c r="F4779" s="170"/>
      <c r="G4779" s="170"/>
      <c r="H4779" s="170"/>
      <c r="I4779" s="170"/>
      <c r="J4779" s="170"/>
      <c r="K4779" s="170"/>
      <c r="L4779" s="170"/>
      <c r="M4779" s="170"/>
      <c r="N4779" s="170"/>
      <c r="O4779" s="170"/>
      <c r="P4779" s="170"/>
      <c r="Q4779" s="170"/>
      <c r="R4779" s="170"/>
      <c r="S4779" s="170"/>
      <c r="T4779" s="170"/>
      <c r="U4779" s="170"/>
      <c r="V4779" s="170"/>
      <c r="W4779" s="170"/>
      <c r="X4779" s="174"/>
      <c r="Y4779" s="170"/>
      <c r="Z4779" s="170"/>
      <c r="AA4779" s="170"/>
      <c r="AB4779" s="170"/>
      <c r="AC4779" s="170"/>
      <c r="AD4779" s="174"/>
      <c r="AE4779" s="170"/>
      <c r="AF4779" s="170"/>
      <c r="AI4779" s="170"/>
      <c r="AJ4779" s="170"/>
      <c r="AK4779" s="170"/>
      <c r="AL4779" s="170"/>
      <c r="AM4779" s="170"/>
      <c r="AN4779" s="170"/>
    </row>
    <row r="4780" spans="1:40" ht="52.5" customHeight="1" x14ac:dyDescent="0.2">
      <c r="A4780" s="170"/>
      <c r="B4780" s="170"/>
      <c r="C4780" s="170"/>
      <c r="D4780" s="170"/>
      <c r="E4780" s="170"/>
      <c r="F4780" s="170"/>
      <c r="G4780" s="170"/>
      <c r="H4780" s="170"/>
      <c r="I4780" s="170"/>
      <c r="J4780" s="170"/>
      <c r="K4780" s="170"/>
      <c r="L4780" s="170"/>
      <c r="M4780" s="170"/>
      <c r="N4780" s="170"/>
      <c r="O4780" s="170"/>
      <c r="P4780" s="170"/>
      <c r="Q4780" s="170"/>
      <c r="R4780" s="170"/>
      <c r="S4780" s="170"/>
      <c r="T4780" s="170"/>
      <c r="U4780" s="170"/>
      <c r="V4780" s="170"/>
      <c r="W4780" s="170"/>
      <c r="X4780" s="174"/>
      <c r="Y4780" s="170"/>
      <c r="Z4780" s="170"/>
      <c r="AA4780" s="170"/>
      <c r="AB4780" s="170"/>
      <c r="AC4780" s="170"/>
      <c r="AD4780" s="174"/>
      <c r="AE4780" s="170"/>
      <c r="AF4780" s="170"/>
      <c r="AI4780" s="170"/>
      <c r="AJ4780" s="170"/>
      <c r="AK4780" s="170"/>
      <c r="AL4780" s="170"/>
      <c r="AM4780" s="170"/>
      <c r="AN4780" s="170"/>
    </row>
    <row r="4781" spans="1:40" ht="52.5" customHeight="1" x14ac:dyDescent="0.2">
      <c r="A4781" s="170"/>
      <c r="B4781" s="170"/>
      <c r="C4781" s="170"/>
      <c r="D4781" s="170"/>
      <c r="E4781" s="170"/>
      <c r="F4781" s="170"/>
      <c r="G4781" s="170"/>
      <c r="H4781" s="170"/>
      <c r="I4781" s="170"/>
      <c r="J4781" s="170"/>
      <c r="K4781" s="170"/>
      <c r="L4781" s="170"/>
      <c r="M4781" s="170"/>
      <c r="N4781" s="170"/>
      <c r="O4781" s="170"/>
      <c r="P4781" s="170"/>
      <c r="Q4781" s="170"/>
      <c r="R4781" s="170"/>
      <c r="S4781" s="170"/>
      <c r="T4781" s="170"/>
      <c r="U4781" s="170"/>
      <c r="V4781" s="170"/>
      <c r="W4781" s="170"/>
      <c r="X4781" s="174"/>
      <c r="Y4781" s="170"/>
      <c r="Z4781" s="170"/>
      <c r="AA4781" s="170"/>
      <c r="AB4781" s="170"/>
      <c r="AC4781" s="170"/>
      <c r="AD4781" s="174"/>
      <c r="AE4781" s="170"/>
      <c r="AF4781" s="170"/>
      <c r="AI4781" s="170"/>
      <c r="AJ4781" s="170"/>
      <c r="AK4781" s="170"/>
      <c r="AL4781" s="170"/>
      <c r="AM4781" s="170"/>
      <c r="AN4781" s="170"/>
    </row>
    <row r="4782" spans="1:40" ht="52.5" customHeight="1" x14ac:dyDescent="0.2">
      <c r="A4782" s="170"/>
      <c r="B4782" s="170"/>
      <c r="C4782" s="170"/>
      <c r="D4782" s="170"/>
      <c r="E4782" s="170"/>
      <c r="F4782" s="170"/>
      <c r="G4782" s="170"/>
      <c r="H4782" s="170"/>
      <c r="I4782" s="170"/>
      <c r="J4782" s="170"/>
      <c r="K4782" s="170"/>
      <c r="L4782" s="170"/>
      <c r="M4782" s="170"/>
      <c r="N4782" s="170"/>
      <c r="O4782" s="170"/>
      <c r="P4782" s="170"/>
      <c r="Q4782" s="170"/>
      <c r="R4782" s="170"/>
      <c r="S4782" s="170"/>
      <c r="T4782" s="170"/>
      <c r="U4782" s="170"/>
      <c r="V4782" s="170"/>
      <c r="W4782" s="170"/>
      <c r="X4782" s="174"/>
      <c r="Y4782" s="170"/>
      <c r="Z4782" s="170"/>
      <c r="AA4782" s="170"/>
      <c r="AB4782" s="170"/>
      <c r="AC4782" s="170"/>
      <c r="AD4782" s="174"/>
      <c r="AE4782" s="170"/>
      <c r="AF4782" s="170"/>
      <c r="AI4782" s="170"/>
      <c r="AJ4782" s="170"/>
      <c r="AK4782" s="170"/>
      <c r="AL4782" s="170"/>
      <c r="AM4782" s="170"/>
      <c r="AN4782" s="170"/>
    </row>
    <row r="4783" spans="1:40" ht="52.5" customHeight="1" x14ac:dyDescent="0.2">
      <c r="A4783" s="170"/>
      <c r="B4783" s="170"/>
      <c r="C4783" s="170"/>
      <c r="D4783" s="170"/>
      <c r="E4783" s="170"/>
      <c r="F4783" s="170"/>
      <c r="G4783" s="170"/>
      <c r="H4783" s="170"/>
      <c r="I4783" s="170"/>
      <c r="J4783" s="170"/>
      <c r="K4783" s="170"/>
      <c r="L4783" s="170"/>
      <c r="M4783" s="170"/>
      <c r="N4783" s="170"/>
      <c r="O4783" s="170"/>
      <c r="P4783" s="170"/>
      <c r="Q4783" s="170"/>
      <c r="R4783" s="170"/>
      <c r="S4783" s="170"/>
      <c r="T4783" s="170"/>
      <c r="U4783" s="170"/>
      <c r="V4783" s="170"/>
      <c r="W4783" s="170"/>
      <c r="X4783" s="174"/>
      <c r="Y4783" s="170"/>
      <c r="Z4783" s="170"/>
      <c r="AA4783" s="170"/>
      <c r="AB4783" s="170"/>
      <c r="AC4783" s="170"/>
      <c r="AD4783" s="174"/>
      <c r="AE4783" s="170"/>
      <c r="AF4783" s="170"/>
      <c r="AI4783" s="170"/>
      <c r="AJ4783" s="170"/>
      <c r="AK4783" s="170"/>
      <c r="AL4783" s="170"/>
      <c r="AM4783" s="170"/>
      <c r="AN4783" s="170"/>
    </row>
    <row r="4784" spans="1:40" ht="52.5" customHeight="1" x14ac:dyDescent="0.2">
      <c r="A4784" s="170"/>
      <c r="B4784" s="170"/>
      <c r="C4784" s="170"/>
      <c r="D4784" s="170"/>
      <c r="E4784" s="170"/>
      <c r="F4784" s="170"/>
      <c r="G4784" s="170"/>
      <c r="H4784" s="170"/>
      <c r="I4784" s="170"/>
      <c r="J4784" s="170"/>
      <c r="K4784" s="170"/>
      <c r="L4784" s="170"/>
      <c r="M4784" s="170"/>
      <c r="N4784" s="170"/>
      <c r="O4784" s="170"/>
      <c r="P4784" s="170"/>
      <c r="Q4784" s="170"/>
      <c r="R4784" s="170"/>
      <c r="S4784" s="170"/>
      <c r="T4784" s="170"/>
      <c r="U4784" s="170"/>
      <c r="V4784" s="170"/>
      <c r="W4784" s="170"/>
      <c r="X4784" s="174"/>
      <c r="Y4784" s="170"/>
      <c r="Z4784" s="170"/>
      <c r="AA4784" s="170"/>
      <c r="AB4784" s="170"/>
      <c r="AC4784" s="170"/>
      <c r="AD4784" s="174"/>
      <c r="AE4784" s="170"/>
      <c r="AF4784" s="170"/>
      <c r="AI4784" s="170"/>
      <c r="AJ4784" s="170"/>
      <c r="AK4784" s="170"/>
      <c r="AL4784" s="170"/>
      <c r="AM4784" s="170"/>
      <c r="AN4784" s="170"/>
    </row>
    <row r="4785" spans="1:40" ht="52.5" customHeight="1" x14ac:dyDescent="0.2">
      <c r="A4785" s="170"/>
      <c r="B4785" s="170"/>
      <c r="C4785" s="170"/>
      <c r="D4785" s="170"/>
      <c r="E4785" s="170"/>
      <c r="F4785" s="170"/>
      <c r="G4785" s="170"/>
      <c r="H4785" s="170"/>
      <c r="I4785" s="170"/>
      <c r="J4785" s="170"/>
      <c r="K4785" s="170"/>
      <c r="L4785" s="170"/>
      <c r="M4785" s="170"/>
      <c r="N4785" s="170"/>
      <c r="O4785" s="170"/>
      <c r="P4785" s="170"/>
      <c r="Q4785" s="170"/>
      <c r="R4785" s="170"/>
      <c r="S4785" s="170"/>
      <c r="T4785" s="170"/>
      <c r="U4785" s="170"/>
      <c r="V4785" s="170"/>
      <c r="W4785" s="170"/>
      <c r="X4785" s="174"/>
      <c r="Y4785" s="170"/>
      <c r="Z4785" s="170"/>
      <c r="AA4785" s="170"/>
      <c r="AB4785" s="170"/>
      <c r="AC4785" s="170"/>
      <c r="AD4785" s="174"/>
      <c r="AE4785" s="170"/>
      <c r="AF4785" s="170"/>
      <c r="AI4785" s="170"/>
      <c r="AJ4785" s="170"/>
      <c r="AK4785" s="170"/>
      <c r="AL4785" s="170"/>
      <c r="AM4785" s="170"/>
      <c r="AN4785" s="170"/>
    </row>
    <row r="4786" spans="1:40" ht="52.5" customHeight="1" x14ac:dyDescent="0.2">
      <c r="A4786" s="170"/>
      <c r="B4786" s="170"/>
      <c r="C4786" s="170"/>
      <c r="D4786" s="170"/>
      <c r="E4786" s="170"/>
      <c r="F4786" s="170"/>
      <c r="G4786" s="170"/>
      <c r="H4786" s="170"/>
      <c r="I4786" s="170"/>
      <c r="J4786" s="170"/>
      <c r="K4786" s="170"/>
      <c r="L4786" s="170"/>
      <c r="M4786" s="170"/>
      <c r="N4786" s="170"/>
      <c r="O4786" s="170"/>
      <c r="P4786" s="170"/>
      <c r="Q4786" s="170"/>
      <c r="R4786" s="170"/>
      <c r="S4786" s="170"/>
      <c r="T4786" s="170"/>
      <c r="U4786" s="170"/>
      <c r="V4786" s="170"/>
      <c r="W4786" s="170"/>
      <c r="X4786" s="174"/>
      <c r="Y4786" s="170"/>
      <c r="Z4786" s="170"/>
      <c r="AA4786" s="170"/>
      <c r="AB4786" s="170"/>
      <c r="AC4786" s="170"/>
      <c r="AD4786" s="174"/>
      <c r="AE4786" s="170"/>
      <c r="AF4786" s="170"/>
      <c r="AI4786" s="170"/>
      <c r="AJ4786" s="170"/>
      <c r="AK4786" s="170"/>
      <c r="AL4786" s="170"/>
      <c r="AM4786" s="170"/>
      <c r="AN4786" s="170"/>
    </row>
    <row r="4787" spans="1:40" ht="52.5" customHeight="1" x14ac:dyDescent="0.2">
      <c r="A4787" s="170"/>
      <c r="B4787" s="170"/>
      <c r="C4787" s="170"/>
      <c r="D4787" s="170"/>
      <c r="E4787" s="170"/>
      <c r="F4787" s="170"/>
      <c r="G4787" s="170"/>
      <c r="H4787" s="170"/>
      <c r="I4787" s="170"/>
      <c r="J4787" s="170"/>
      <c r="K4787" s="170"/>
      <c r="L4787" s="170"/>
      <c r="M4787" s="170"/>
      <c r="N4787" s="170"/>
      <c r="O4787" s="170"/>
      <c r="P4787" s="170"/>
      <c r="Q4787" s="170"/>
      <c r="R4787" s="170"/>
      <c r="S4787" s="170"/>
      <c r="T4787" s="170"/>
      <c r="U4787" s="170"/>
      <c r="V4787" s="170"/>
      <c r="W4787" s="170"/>
      <c r="X4787" s="174"/>
      <c r="Y4787" s="170"/>
      <c r="Z4787" s="170"/>
      <c r="AA4787" s="170"/>
      <c r="AB4787" s="170"/>
      <c r="AC4787" s="170"/>
      <c r="AD4787" s="174"/>
      <c r="AE4787" s="170"/>
      <c r="AF4787" s="170"/>
      <c r="AI4787" s="170"/>
      <c r="AJ4787" s="170"/>
      <c r="AK4787" s="170"/>
      <c r="AL4787" s="170"/>
      <c r="AM4787" s="170"/>
      <c r="AN4787" s="170"/>
    </row>
    <row r="4788" spans="1:40" ht="52.5" customHeight="1" x14ac:dyDescent="0.2">
      <c r="A4788" s="170"/>
      <c r="B4788" s="170"/>
      <c r="C4788" s="170"/>
      <c r="D4788" s="170"/>
      <c r="E4788" s="170"/>
      <c r="F4788" s="170"/>
      <c r="G4788" s="170"/>
      <c r="H4788" s="170"/>
      <c r="I4788" s="170"/>
      <c r="J4788" s="170"/>
      <c r="K4788" s="170"/>
      <c r="L4788" s="170"/>
      <c r="M4788" s="170"/>
      <c r="N4788" s="170"/>
      <c r="O4788" s="170"/>
      <c r="P4788" s="170"/>
      <c r="Q4788" s="170"/>
      <c r="R4788" s="170"/>
      <c r="S4788" s="170"/>
      <c r="T4788" s="170"/>
      <c r="U4788" s="170"/>
      <c r="V4788" s="170"/>
      <c r="W4788" s="170"/>
      <c r="X4788" s="174"/>
      <c r="Y4788" s="170"/>
      <c r="Z4788" s="170"/>
      <c r="AA4788" s="170"/>
      <c r="AB4788" s="170"/>
      <c r="AC4788" s="170"/>
      <c r="AD4788" s="174"/>
      <c r="AE4788" s="170"/>
      <c r="AF4788" s="170"/>
      <c r="AI4788" s="170"/>
      <c r="AJ4788" s="170"/>
      <c r="AK4788" s="170"/>
      <c r="AL4788" s="170"/>
      <c r="AM4788" s="170"/>
      <c r="AN4788" s="170"/>
    </row>
    <row r="4789" spans="1:40" ht="52.5" customHeight="1" x14ac:dyDescent="0.2">
      <c r="A4789" s="170"/>
      <c r="B4789" s="170"/>
      <c r="C4789" s="170"/>
      <c r="D4789" s="170"/>
      <c r="E4789" s="170"/>
      <c r="F4789" s="170"/>
      <c r="G4789" s="170"/>
      <c r="H4789" s="170"/>
      <c r="I4789" s="170"/>
      <c r="J4789" s="170"/>
      <c r="K4789" s="170"/>
      <c r="L4789" s="170"/>
      <c r="M4789" s="170"/>
      <c r="N4789" s="170"/>
      <c r="O4789" s="170"/>
      <c r="P4789" s="170"/>
      <c r="Q4789" s="170"/>
      <c r="R4789" s="170"/>
      <c r="S4789" s="170"/>
      <c r="T4789" s="170"/>
      <c r="U4789" s="170"/>
      <c r="V4789" s="170"/>
      <c r="W4789" s="170"/>
      <c r="X4789" s="174"/>
      <c r="Y4789" s="170"/>
      <c r="Z4789" s="170"/>
      <c r="AA4789" s="170"/>
      <c r="AB4789" s="170"/>
      <c r="AC4789" s="170"/>
      <c r="AD4789" s="174"/>
      <c r="AE4789" s="170"/>
      <c r="AF4789" s="170"/>
      <c r="AI4789" s="170"/>
      <c r="AJ4789" s="170"/>
      <c r="AK4789" s="170"/>
      <c r="AL4789" s="170"/>
      <c r="AM4789" s="170"/>
      <c r="AN4789" s="170"/>
    </row>
    <row r="4790" spans="1:40" ht="52.5" customHeight="1" x14ac:dyDescent="0.2">
      <c r="A4790" s="170"/>
      <c r="B4790" s="170"/>
      <c r="C4790" s="170"/>
      <c r="D4790" s="170"/>
      <c r="E4790" s="170"/>
      <c r="F4790" s="170"/>
      <c r="G4790" s="170"/>
      <c r="H4790" s="170"/>
      <c r="I4790" s="170"/>
      <c r="J4790" s="170"/>
      <c r="K4790" s="170"/>
      <c r="L4790" s="170"/>
      <c r="M4790" s="170"/>
      <c r="N4790" s="170"/>
      <c r="O4790" s="170"/>
      <c r="P4790" s="170"/>
      <c r="Q4790" s="170"/>
      <c r="R4790" s="170"/>
      <c r="S4790" s="170"/>
      <c r="T4790" s="170"/>
      <c r="U4790" s="170"/>
      <c r="V4790" s="170"/>
      <c r="W4790" s="170"/>
      <c r="X4790" s="174"/>
      <c r="Y4790" s="170"/>
      <c r="Z4790" s="170"/>
      <c r="AA4790" s="170"/>
      <c r="AB4790" s="170"/>
      <c r="AC4790" s="170"/>
      <c r="AD4790" s="174"/>
      <c r="AE4790" s="170"/>
      <c r="AF4790" s="170"/>
      <c r="AI4790" s="170"/>
      <c r="AJ4790" s="170"/>
      <c r="AK4790" s="170"/>
      <c r="AL4790" s="170"/>
      <c r="AM4790" s="170"/>
      <c r="AN4790" s="170"/>
    </row>
    <row r="4791" spans="1:40" ht="52.5" customHeight="1" x14ac:dyDescent="0.2">
      <c r="A4791" s="170"/>
      <c r="B4791" s="170"/>
      <c r="C4791" s="170"/>
      <c r="D4791" s="170"/>
      <c r="E4791" s="170"/>
      <c r="F4791" s="170"/>
      <c r="G4791" s="170"/>
      <c r="H4791" s="170"/>
      <c r="I4791" s="170"/>
      <c r="J4791" s="170"/>
      <c r="K4791" s="170"/>
      <c r="L4791" s="170"/>
      <c r="M4791" s="170"/>
      <c r="N4791" s="170"/>
      <c r="O4791" s="170"/>
      <c r="P4791" s="170"/>
      <c r="Q4791" s="170"/>
      <c r="R4791" s="170"/>
      <c r="S4791" s="170"/>
      <c r="T4791" s="170"/>
      <c r="U4791" s="170"/>
      <c r="V4791" s="170"/>
      <c r="W4791" s="170"/>
      <c r="X4791" s="174"/>
      <c r="Y4791" s="170"/>
      <c r="Z4791" s="170"/>
      <c r="AA4791" s="170"/>
      <c r="AB4791" s="170"/>
      <c r="AC4791" s="170"/>
      <c r="AD4791" s="174"/>
      <c r="AE4791" s="170"/>
      <c r="AF4791" s="170"/>
      <c r="AI4791" s="170"/>
      <c r="AJ4791" s="170"/>
      <c r="AK4791" s="170"/>
      <c r="AL4791" s="170"/>
      <c r="AM4791" s="170"/>
      <c r="AN4791" s="170"/>
    </row>
    <row r="4792" spans="1:40" ht="52.5" customHeight="1" x14ac:dyDescent="0.2">
      <c r="A4792" s="170"/>
      <c r="B4792" s="170"/>
      <c r="C4792" s="170"/>
      <c r="D4792" s="170"/>
      <c r="E4792" s="170"/>
      <c r="F4792" s="170"/>
      <c r="G4792" s="170"/>
      <c r="H4792" s="170"/>
      <c r="I4792" s="170"/>
      <c r="J4792" s="170"/>
      <c r="K4792" s="170"/>
      <c r="L4792" s="170"/>
      <c r="M4792" s="170"/>
      <c r="N4792" s="170"/>
      <c r="O4792" s="170"/>
      <c r="P4792" s="170"/>
      <c r="Q4792" s="170"/>
      <c r="R4792" s="170"/>
      <c r="S4792" s="170"/>
      <c r="T4792" s="170"/>
      <c r="U4792" s="170"/>
      <c r="V4792" s="170"/>
      <c r="W4792" s="170"/>
      <c r="X4792" s="174"/>
      <c r="Y4792" s="170"/>
      <c r="Z4792" s="170"/>
      <c r="AA4792" s="170"/>
      <c r="AB4792" s="170"/>
      <c r="AC4792" s="170"/>
      <c r="AD4792" s="174"/>
      <c r="AE4792" s="170"/>
      <c r="AF4792" s="170"/>
      <c r="AI4792" s="170"/>
      <c r="AJ4792" s="170"/>
      <c r="AK4792" s="170"/>
      <c r="AL4792" s="170"/>
      <c r="AM4792" s="170"/>
      <c r="AN4792" s="170"/>
    </row>
    <row r="4793" spans="1:40" ht="52.5" customHeight="1" x14ac:dyDescent="0.2">
      <c r="A4793" s="170"/>
      <c r="B4793" s="170"/>
      <c r="C4793" s="170"/>
      <c r="D4793" s="170"/>
      <c r="E4793" s="170"/>
      <c r="F4793" s="170"/>
      <c r="G4793" s="170"/>
      <c r="H4793" s="170"/>
      <c r="I4793" s="170"/>
      <c r="J4793" s="170"/>
      <c r="K4793" s="170"/>
      <c r="L4793" s="170"/>
      <c r="M4793" s="170"/>
      <c r="N4793" s="170"/>
      <c r="O4793" s="170"/>
      <c r="P4793" s="170"/>
      <c r="Q4793" s="170"/>
      <c r="R4793" s="170"/>
      <c r="S4793" s="170"/>
      <c r="T4793" s="170"/>
      <c r="U4793" s="170"/>
      <c r="V4793" s="170"/>
      <c r="W4793" s="170"/>
      <c r="X4793" s="174"/>
      <c r="Y4793" s="170"/>
      <c r="Z4793" s="170"/>
      <c r="AA4793" s="170"/>
      <c r="AB4793" s="170"/>
      <c r="AC4793" s="170"/>
      <c r="AD4793" s="174"/>
      <c r="AE4793" s="170"/>
      <c r="AF4793" s="170"/>
      <c r="AI4793" s="170"/>
      <c r="AJ4793" s="170"/>
      <c r="AK4793" s="170"/>
      <c r="AL4793" s="170"/>
      <c r="AM4793" s="170"/>
      <c r="AN4793" s="170"/>
    </row>
    <row r="4794" spans="1:40" ht="52.5" customHeight="1" x14ac:dyDescent="0.2">
      <c r="A4794" s="170"/>
      <c r="B4794" s="170"/>
      <c r="C4794" s="170"/>
      <c r="D4794" s="170"/>
      <c r="E4794" s="170"/>
      <c r="F4794" s="170"/>
      <c r="G4794" s="170"/>
      <c r="H4794" s="170"/>
      <c r="I4794" s="170"/>
      <c r="J4794" s="170"/>
      <c r="K4794" s="170"/>
      <c r="L4794" s="170"/>
      <c r="M4794" s="170"/>
      <c r="N4794" s="170"/>
      <c r="O4794" s="170"/>
      <c r="P4794" s="170"/>
      <c r="Q4794" s="170"/>
      <c r="R4794" s="170"/>
      <c r="S4794" s="170"/>
      <c r="T4794" s="170"/>
      <c r="U4794" s="170"/>
      <c r="V4794" s="170"/>
      <c r="W4794" s="170"/>
      <c r="X4794" s="174"/>
      <c r="Y4794" s="170"/>
      <c r="Z4794" s="170"/>
      <c r="AA4794" s="170"/>
      <c r="AB4794" s="170"/>
      <c r="AC4794" s="170"/>
      <c r="AD4794" s="174"/>
      <c r="AE4794" s="170"/>
      <c r="AF4794" s="170"/>
      <c r="AI4794" s="170"/>
      <c r="AJ4794" s="170"/>
      <c r="AK4794" s="170"/>
      <c r="AL4794" s="170"/>
      <c r="AM4794" s="170"/>
      <c r="AN4794" s="170"/>
    </row>
    <row r="4795" spans="1:40" ht="52.5" customHeight="1" x14ac:dyDescent="0.2">
      <c r="A4795" s="170"/>
      <c r="B4795" s="170"/>
      <c r="C4795" s="170"/>
      <c r="D4795" s="170"/>
      <c r="E4795" s="170"/>
      <c r="F4795" s="170"/>
      <c r="G4795" s="170"/>
      <c r="H4795" s="170"/>
      <c r="I4795" s="170"/>
      <c r="J4795" s="170"/>
      <c r="K4795" s="170"/>
      <c r="L4795" s="170"/>
      <c r="M4795" s="170"/>
      <c r="N4795" s="170"/>
      <c r="O4795" s="170"/>
      <c r="P4795" s="170"/>
      <c r="Q4795" s="170"/>
      <c r="R4795" s="170"/>
      <c r="S4795" s="170"/>
      <c r="T4795" s="170"/>
      <c r="U4795" s="170"/>
      <c r="V4795" s="170"/>
      <c r="W4795" s="170"/>
      <c r="X4795" s="174"/>
      <c r="Y4795" s="170"/>
      <c r="Z4795" s="170"/>
      <c r="AA4795" s="170"/>
      <c r="AB4795" s="170"/>
      <c r="AC4795" s="170"/>
      <c r="AD4795" s="174"/>
      <c r="AE4795" s="170"/>
      <c r="AF4795" s="170"/>
      <c r="AI4795" s="170"/>
      <c r="AJ4795" s="170"/>
      <c r="AK4795" s="170"/>
      <c r="AL4795" s="170"/>
      <c r="AM4795" s="170"/>
      <c r="AN4795" s="170"/>
    </row>
    <row r="4796" spans="1:40" ht="52.5" customHeight="1" x14ac:dyDescent="0.2">
      <c r="A4796" s="170"/>
      <c r="B4796" s="170"/>
      <c r="C4796" s="170"/>
      <c r="D4796" s="170"/>
      <c r="E4796" s="170"/>
      <c r="F4796" s="170"/>
      <c r="G4796" s="170"/>
      <c r="H4796" s="170"/>
      <c r="I4796" s="170"/>
      <c r="J4796" s="170"/>
      <c r="K4796" s="170"/>
      <c r="L4796" s="170"/>
      <c r="M4796" s="170"/>
      <c r="N4796" s="170"/>
      <c r="O4796" s="170"/>
      <c r="P4796" s="170"/>
      <c r="Q4796" s="170"/>
      <c r="R4796" s="170"/>
      <c r="S4796" s="170"/>
      <c r="T4796" s="170"/>
      <c r="U4796" s="170"/>
      <c r="V4796" s="170"/>
      <c r="W4796" s="170"/>
      <c r="X4796" s="174"/>
      <c r="Y4796" s="170"/>
      <c r="Z4796" s="170"/>
      <c r="AA4796" s="170"/>
      <c r="AB4796" s="170"/>
      <c r="AC4796" s="170"/>
      <c r="AD4796" s="174"/>
      <c r="AE4796" s="170"/>
      <c r="AF4796" s="170"/>
      <c r="AI4796" s="170"/>
      <c r="AJ4796" s="170"/>
      <c r="AK4796" s="170"/>
      <c r="AL4796" s="170"/>
      <c r="AM4796" s="170"/>
      <c r="AN4796" s="170"/>
    </row>
    <row r="4797" spans="1:40" ht="52.5" customHeight="1" x14ac:dyDescent="0.2">
      <c r="A4797" s="170"/>
      <c r="B4797" s="170"/>
      <c r="C4797" s="170"/>
      <c r="D4797" s="170"/>
      <c r="E4797" s="170"/>
      <c r="F4797" s="170"/>
      <c r="G4797" s="170"/>
      <c r="H4797" s="170"/>
      <c r="I4797" s="170"/>
      <c r="J4797" s="170"/>
      <c r="K4797" s="170"/>
      <c r="L4797" s="170"/>
      <c r="M4797" s="170"/>
      <c r="N4797" s="170"/>
      <c r="O4797" s="170"/>
      <c r="P4797" s="170"/>
      <c r="Q4797" s="170"/>
      <c r="R4797" s="170"/>
      <c r="S4797" s="170"/>
      <c r="T4797" s="170"/>
      <c r="U4797" s="170"/>
      <c r="V4797" s="170"/>
      <c r="W4797" s="170"/>
      <c r="X4797" s="174"/>
      <c r="Y4797" s="170"/>
      <c r="Z4797" s="170"/>
      <c r="AA4797" s="170"/>
      <c r="AB4797" s="170"/>
      <c r="AC4797" s="170"/>
      <c r="AD4797" s="174"/>
      <c r="AE4797" s="170"/>
      <c r="AF4797" s="170"/>
      <c r="AI4797" s="170"/>
      <c r="AJ4797" s="170"/>
      <c r="AK4797" s="170"/>
      <c r="AL4797" s="170"/>
      <c r="AM4797" s="170"/>
      <c r="AN4797" s="170"/>
    </row>
    <row r="4798" spans="1:40" ht="52.5" customHeight="1" x14ac:dyDescent="0.2">
      <c r="A4798" s="170"/>
      <c r="B4798" s="170"/>
      <c r="C4798" s="170"/>
      <c r="D4798" s="170"/>
      <c r="E4798" s="170"/>
      <c r="F4798" s="170"/>
      <c r="G4798" s="170"/>
      <c r="H4798" s="170"/>
      <c r="I4798" s="170"/>
      <c r="J4798" s="170"/>
      <c r="K4798" s="170"/>
      <c r="L4798" s="170"/>
      <c r="M4798" s="170"/>
      <c r="N4798" s="170"/>
      <c r="O4798" s="170"/>
      <c r="P4798" s="170"/>
      <c r="Q4798" s="170"/>
      <c r="R4798" s="170"/>
      <c r="S4798" s="170"/>
      <c r="T4798" s="170"/>
      <c r="U4798" s="170"/>
      <c r="V4798" s="170"/>
      <c r="W4798" s="170"/>
      <c r="X4798" s="174"/>
      <c r="Y4798" s="170"/>
      <c r="Z4798" s="170"/>
      <c r="AA4798" s="170"/>
      <c r="AB4798" s="170"/>
      <c r="AC4798" s="170"/>
      <c r="AD4798" s="174"/>
      <c r="AE4798" s="170"/>
      <c r="AF4798" s="170"/>
      <c r="AI4798" s="170"/>
      <c r="AJ4798" s="170"/>
      <c r="AK4798" s="170"/>
      <c r="AL4798" s="170"/>
      <c r="AM4798" s="170"/>
      <c r="AN4798" s="170"/>
    </row>
    <row r="4799" spans="1:40" ht="52.5" customHeight="1" x14ac:dyDescent="0.2">
      <c r="A4799" s="170"/>
      <c r="B4799" s="170"/>
      <c r="C4799" s="170"/>
      <c r="D4799" s="170"/>
      <c r="E4799" s="170"/>
      <c r="F4799" s="170"/>
      <c r="G4799" s="170"/>
      <c r="H4799" s="170"/>
      <c r="I4799" s="170"/>
      <c r="J4799" s="170"/>
      <c r="K4799" s="170"/>
      <c r="L4799" s="170"/>
      <c r="M4799" s="170"/>
      <c r="N4799" s="170"/>
      <c r="O4799" s="170"/>
      <c r="P4799" s="170"/>
      <c r="Q4799" s="170"/>
      <c r="R4799" s="170"/>
      <c r="S4799" s="170"/>
      <c r="T4799" s="170"/>
      <c r="U4799" s="170"/>
      <c r="V4799" s="170"/>
      <c r="W4799" s="170"/>
      <c r="X4799" s="174"/>
      <c r="Y4799" s="170"/>
      <c r="Z4799" s="170"/>
      <c r="AA4799" s="170"/>
      <c r="AB4799" s="170"/>
      <c r="AC4799" s="170"/>
      <c r="AD4799" s="174"/>
      <c r="AE4799" s="170"/>
      <c r="AF4799" s="170"/>
      <c r="AI4799" s="170"/>
      <c r="AJ4799" s="170"/>
      <c r="AK4799" s="170"/>
      <c r="AL4799" s="170"/>
      <c r="AM4799" s="170"/>
      <c r="AN4799" s="170"/>
    </row>
    <row r="4800" spans="1:40" ht="52.5" customHeight="1" x14ac:dyDescent="0.2">
      <c r="A4800" s="170"/>
      <c r="B4800" s="170"/>
      <c r="C4800" s="170"/>
      <c r="D4800" s="170"/>
      <c r="E4800" s="170"/>
      <c r="F4800" s="170"/>
      <c r="G4800" s="170"/>
      <c r="H4800" s="170"/>
      <c r="I4800" s="170"/>
      <c r="J4800" s="170"/>
      <c r="K4800" s="170"/>
      <c r="L4800" s="170"/>
      <c r="M4800" s="170"/>
      <c r="N4800" s="170"/>
      <c r="O4800" s="170"/>
      <c r="P4800" s="170"/>
      <c r="Q4800" s="170"/>
      <c r="R4800" s="170"/>
      <c r="S4800" s="170"/>
      <c r="T4800" s="170"/>
      <c r="U4800" s="170"/>
      <c r="V4800" s="170"/>
      <c r="W4800" s="170"/>
      <c r="X4800" s="174"/>
      <c r="Y4800" s="170"/>
      <c r="Z4800" s="170"/>
      <c r="AA4800" s="170"/>
      <c r="AB4800" s="170"/>
      <c r="AC4800" s="170"/>
      <c r="AD4800" s="174"/>
      <c r="AE4800" s="170"/>
      <c r="AF4800" s="170"/>
      <c r="AI4800" s="170"/>
      <c r="AJ4800" s="170"/>
      <c r="AK4800" s="170"/>
      <c r="AL4800" s="170"/>
      <c r="AM4800" s="170"/>
      <c r="AN4800" s="170"/>
    </row>
    <row r="4801" spans="1:40" ht="52.5" customHeight="1" x14ac:dyDescent="0.2">
      <c r="A4801" s="170"/>
      <c r="B4801" s="170"/>
      <c r="C4801" s="170"/>
      <c r="D4801" s="170"/>
      <c r="E4801" s="170"/>
      <c r="F4801" s="170"/>
      <c r="G4801" s="170"/>
      <c r="H4801" s="170"/>
      <c r="I4801" s="170"/>
      <c r="J4801" s="170"/>
      <c r="K4801" s="170"/>
      <c r="L4801" s="170"/>
      <c r="M4801" s="170"/>
      <c r="N4801" s="170"/>
      <c r="O4801" s="170"/>
      <c r="P4801" s="170"/>
      <c r="Q4801" s="170"/>
      <c r="R4801" s="170"/>
      <c r="S4801" s="170"/>
      <c r="T4801" s="170"/>
      <c r="U4801" s="170"/>
      <c r="V4801" s="170"/>
      <c r="W4801" s="170"/>
      <c r="X4801" s="174"/>
      <c r="Y4801" s="170"/>
      <c r="Z4801" s="170"/>
      <c r="AA4801" s="170"/>
      <c r="AB4801" s="170"/>
      <c r="AC4801" s="170"/>
      <c r="AD4801" s="174"/>
      <c r="AE4801" s="170"/>
      <c r="AF4801" s="170"/>
      <c r="AI4801" s="170"/>
      <c r="AJ4801" s="170"/>
      <c r="AK4801" s="170"/>
      <c r="AL4801" s="170"/>
      <c r="AM4801" s="170"/>
      <c r="AN4801" s="170"/>
    </row>
    <row r="4802" spans="1:40" ht="52.5" customHeight="1" x14ac:dyDescent="0.2">
      <c r="A4802" s="170"/>
      <c r="B4802" s="170"/>
      <c r="C4802" s="170"/>
      <c r="D4802" s="170"/>
      <c r="E4802" s="170"/>
      <c r="F4802" s="170"/>
      <c r="G4802" s="170"/>
      <c r="H4802" s="170"/>
      <c r="I4802" s="170"/>
      <c r="J4802" s="170"/>
      <c r="K4802" s="170"/>
      <c r="L4802" s="170"/>
      <c r="M4802" s="170"/>
      <c r="N4802" s="170"/>
      <c r="O4802" s="170"/>
      <c r="P4802" s="170"/>
      <c r="Q4802" s="170"/>
      <c r="R4802" s="170"/>
      <c r="S4802" s="170"/>
      <c r="T4802" s="170"/>
      <c r="U4802" s="170"/>
      <c r="V4802" s="170"/>
      <c r="W4802" s="170"/>
      <c r="X4802" s="174"/>
      <c r="Y4802" s="170"/>
      <c r="Z4802" s="170"/>
      <c r="AA4802" s="170"/>
      <c r="AB4802" s="170"/>
      <c r="AC4802" s="170"/>
      <c r="AD4802" s="174"/>
      <c r="AE4802" s="170"/>
      <c r="AF4802" s="170"/>
      <c r="AI4802" s="170"/>
      <c r="AJ4802" s="170"/>
      <c r="AK4802" s="170"/>
      <c r="AL4802" s="170"/>
      <c r="AM4802" s="170"/>
      <c r="AN4802" s="170"/>
    </row>
    <row r="4803" spans="1:40" ht="52.5" customHeight="1" x14ac:dyDescent="0.2">
      <c r="A4803" s="170"/>
      <c r="B4803" s="170"/>
      <c r="C4803" s="170"/>
      <c r="D4803" s="170"/>
      <c r="E4803" s="170"/>
      <c r="F4803" s="170"/>
      <c r="G4803" s="170"/>
      <c r="H4803" s="170"/>
      <c r="I4803" s="170"/>
      <c r="J4803" s="170"/>
      <c r="K4803" s="170"/>
      <c r="L4803" s="170"/>
      <c r="M4803" s="170"/>
      <c r="N4803" s="170"/>
      <c r="O4803" s="170"/>
      <c r="P4803" s="170"/>
      <c r="Q4803" s="170"/>
      <c r="R4803" s="170"/>
      <c r="S4803" s="170"/>
      <c r="T4803" s="170"/>
      <c r="U4803" s="170"/>
      <c r="V4803" s="170"/>
      <c r="W4803" s="170"/>
      <c r="X4803" s="174"/>
      <c r="Y4803" s="170"/>
      <c r="Z4803" s="170"/>
      <c r="AA4803" s="170"/>
      <c r="AB4803" s="170"/>
      <c r="AC4803" s="170"/>
      <c r="AD4803" s="174"/>
      <c r="AE4803" s="170"/>
      <c r="AF4803" s="170"/>
      <c r="AI4803" s="170"/>
      <c r="AJ4803" s="170"/>
      <c r="AK4803" s="170"/>
      <c r="AL4803" s="170"/>
      <c r="AM4803" s="170"/>
      <c r="AN4803" s="170"/>
    </row>
    <row r="4804" spans="1:40" ht="52.5" customHeight="1" x14ac:dyDescent="0.2">
      <c r="A4804" s="170"/>
      <c r="B4804" s="170"/>
      <c r="C4804" s="170"/>
      <c r="D4804" s="170"/>
      <c r="E4804" s="170"/>
      <c r="F4804" s="170"/>
      <c r="G4804" s="170"/>
      <c r="H4804" s="170"/>
      <c r="I4804" s="170"/>
      <c r="J4804" s="170"/>
      <c r="K4804" s="170"/>
      <c r="L4804" s="170"/>
      <c r="M4804" s="170"/>
      <c r="N4804" s="170"/>
      <c r="O4804" s="170"/>
      <c r="P4804" s="170"/>
      <c r="Q4804" s="170"/>
      <c r="R4804" s="170"/>
      <c r="S4804" s="170"/>
      <c r="T4804" s="170"/>
      <c r="U4804" s="170"/>
      <c r="V4804" s="170"/>
      <c r="W4804" s="170"/>
      <c r="X4804" s="174"/>
      <c r="Y4804" s="170"/>
      <c r="Z4804" s="170"/>
      <c r="AA4804" s="170"/>
      <c r="AB4804" s="170"/>
      <c r="AC4804" s="170"/>
      <c r="AD4804" s="174"/>
      <c r="AE4804" s="170"/>
      <c r="AF4804" s="170"/>
      <c r="AI4804" s="170"/>
      <c r="AJ4804" s="170"/>
      <c r="AK4804" s="170"/>
      <c r="AL4804" s="170"/>
      <c r="AM4804" s="170"/>
      <c r="AN4804" s="170"/>
    </row>
    <row r="4805" spans="1:40" ht="52.5" customHeight="1" x14ac:dyDescent="0.2">
      <c r="A4805" s="170"/>
      <c r="B4805" s="170"/>
      <c r="C4805" s="170"/>
      <c r="D4805" s="170"/>
      <c r="E4805" s="170"/>
      <c r="F4805" s="170"/>
      <c r="G4805" s="170"/>
      <c r="H4805" s="170"/>
      <c r="I4805" s="170"/>
      <c r="J4805" s="170"/>
      <c r="K4805" s="170"/>
      <c r="L4805" s="170"/>
      <c r="M4805" s="170"/>
      <c r="N4805" s="170"/>
      <c r="O4805" s="170"/>
      <c r="P4805" s="170"/>
      <c r="Q4805" s="170"/>
      <c r="R4805" s="170"/>
      <c r="S4805" s="170"/>
      <c r="T4805" s="170"/>
      <c r="U4805" s="170"/>
      <c r="V4805" s="170"/>
      <c r="W4805" s="170"/>
      <c r="X4805" s="174"/>
      <c r="Y4805" s="170"/>
      <c r="Z4805" s="170"/>
      <c r="AA4805" s="170"/>
      <c r="AB4805" s="170"/>
      <c r="AC4805" s="170"/>
      <c r="AD4805" s="174"/>
      <c r="AE4805" s="170"/>
      <c r="AF4805" s="170"/>
      <c r="AI4805" s="170"/>
      <c r="AJ4805" s="170"/>
      <c r="AK4805" s="170"/>
      <c r="AL4805" s="170"/>
      <c r="AM4805" s="170"/>
      <c r="AN4805" s="170"/>
    </row>
    <row r="4806" spans="1:40" ht="52.5" customHeight="1" x14ac:dyDescent="0.2">
      <c r="A4806" s="170"/>
      <c r="B4806" s="170"/>
      <c r="C4806" s="170"/>
      <c r="D4806" s="170"/>
      <c r="E4806" s="170"/>
      <c r="F4806" s="170"/>
      <c r="G4806" s="170"/>
      <c r="H4806" s="170"/>
      <c r="I4806" s="170"/>
      <c r="J4806" s="170"/>
      <c r="K4806" s="170"/>
      <c r="L4806" s="170"/>
      <c r="M4806" s="170"/>
      <c r="N4806" s="170"/>
      <c r="O4806" s="170"/>
      <c r="P4806" s="170"/>
      <c r="Q4806" s="170"/>
      <c r="R4806" s="170"/>
      <c r="S4806" s="170"/>
      <c r="T4806" s="170"/>
      <c r="U4806" s="170"/>
      <c r="V4806" s="170"/>
      <c r="W4806" s="170"/>
      <c r="X4806" s="174"/>
      <c r="Y4806" s="170"/>
      <c r="Z4806" s="170"/>
      <c r="AA4806" s="170"/>
      <c r="AB4806" s="170"/>
      <c r="AC4806" s="170"/>
      <c r="AD4806" s="174"/>
      <c r="AE4806" s="170"/>
      <c r="AF4806" s="170"/>
      <c r="AI4806" s="170"/>
      <c r="AJ4806" s="170"/>
      <c r="AK4806" s="170"/>
      <c r="AL4806" s="170"/>
      <c r="AM4806" s="170"/>
      <c r="AN4806" s="170"/>
    </row>
    <row r="4807" spans="1:40" ht="52.5" customHeight="1" x14ac:dyDescent="0.2">
      <c r="A4807" s="170"/>
      <c r="B4807" s="170"/>
      <c r="C4807" s="170"/>
      <c r="D4807" s="170"/>
      <c r="E4807" s="170"/>
      <c r="F4807" s="170"/>
      <c r="G4807" s="170"/>
      <c r="H4807" s="170"/>
      <c r="I4807" s="170"/>
      <c r="J4807" s="170"/>
      <c r="K4807" s="170"/>
      <c r="L4807" s="170"/>
      <c r="M4807" s="170"/>
      <c r="N4807" s="170"/>
      <c r="O4807" s="170"/>
      <c r="P4807" s="170"/>
      <c r="Q4807" s="170"/>
      <c r="R4807" s="170"/>
      <c r="S4807" s="170"/>
      <c r="T4807" s="170"/>
      <c r="U4807" s="170"/>
      <c r="V4807" s="170"/>
      <c r="W4807" s="170"/>
      <c r="X4807" s="174"/>
      <c r="Y4807" s="170"/>
      <c r="Z4807" s="170"/>
      <c r="AA4807" s="170"/>
      <c r="AB4807" s="170"/>
      <c r="AC4807" s="170"/>
      <c r="AD4807" s="174"/>
      <c r="AE4807" s="170"/>
      <c r="AF4807" s="170"/>
      <c r="AI4807" s="170"/>
      <c r="AJ4807" s="170"/>
      <c r="AK4807" s="170"/>
      <c r="AL4807" s="170"/>
      <c r="AM4807" s="170"/>
      <c r="AN4807" s="170"/>
    </row>
    <row r="4808" spans="1:40" ht="52.5" customHeight="1" x14ac:dyDescent="0.2">
      <c r="A4808" s="170"/>
      <c r="B4808" s="170"/>
      <c r="C4808" s="170"/>
      <c r="D4808" s="170"/>
      <c r="E4808" s="170"/>
      <c r="F4808" s="170"/>
      <c r="G4808" s="170"/>
      <c r="H4808" s="170"/>
      <c r="I4808" s="170"/>
      <c r="J4808" s="170"/>
      <c r="K4808" s="170"/>
      <c r="L4808" s="170"/>
      <c r="M4808" s="170"/>
      <c r="N4808" s="170"/>
      <c r="O4808" s="170"/>
      <c r="P4808" s="170"/>
      <c r="Q4808" s="170"/>
      <c r="R4808" s="170"/>
      <c r="S4808" s="170"/>
      <c r="T4808" s="170"/>
      <c r="U4808" s="170"/>
      <c r="V4808" s="170"/>
      <c r="W4808" s="170"/>
      <c r="X4808" s="174"/>
      <c r="Y4808" s="170"/>
      <c r="Z4808" s="170"/>
      <c r="AA4808" s="170"/>
      <c r="AB4808" s="170"/>
      <c r="AC4808" s="170"/>
      <c r="AD4808" s="174"/>
      <c r="AE4808" s="170"/>
      <c r="AF4808" s="170"/>
      <c r="AI4808" s="170"/>
      <c r="AJ4808" s="170"/>
      <c r="AK4808" s="170"/>
      <c r="AL4808" s="170"/>
      <c r="AM4808" s="170"/>
      <c r="AN4808" s="170"/>
    </row>
    <row r="4809" spans="1:40" ht="52.5" customHeight="1" x14ac:dyDescent="0.2">
      <c r="A4809" s="170"/>
      <c r="B4809" s="170"/>
      <c r="C4809" s="170"/>
      <c r="D4809" s="170"/>
      <c r="E4809" s="170"/>
      <c r="F4809" s="170"/>
      <c r="G4809" s="170"/>
      <c r="H4809" s="170"/>
      <c r="I4809" s="170"/>
      <c r="J4809" s="170"/>
      <c r="K4809" s="170"/>
      <c r="L4809" s="170"/>
      <c r="M4809" s="170"/>
      <c r="N4809" s="170"/>
      <c r="O4809" s="170"/>
      <c r="P4809" s="170"/>
      <c r="Q4809" s="170"/>
      <c r="R4809" s="170"/>
      <c r="S4809" s="170"/>
      <c r="T4809" s="170"/>
      <c r="U4809" s="170"/>
      <c r="V4809" s="170"/>
      <c r="W4809" s="170"/>
      <c r="X4809" s="174"/>
      <c r="Y4809" s="170"/>
      <c r="Z4809" s="170"/>
      <c r="AA4809" s="170"/>
      <c r="AB4809" s="170"/>
      <c r="AC4809" s="170"/>
      <c r="AD4809" s="174"/>
      <c r="AE4809" s="170"/>
      <c r="AF4809" s="170"/>
      <c r="AI4809" s="170"/>
      <c r="AJ4809" s="170"/>
      <c r="AK4809" s="170"/>
      <c r="AL4809" s="170"/>
      <c r="AM4809" s="170"/>
      <c r="AN4809" s="170"/>
    </row>
    <row r="4810" spans="1:40" ht="52.5" customHeight="1" x14ac:dyDescent="0.2">
      <c r="A4810" s="170"/>
      <c r="B4810" s="170"/>
      <c r="C4810" s="170"/>
      <c r="D4810" s="170"/>
      <c r="E4810" s="170"/>
      <c r="F4810" s="170"/>
      <c r="G4810" s="170"/>
      <c r="H4810" s="170"/>
      <c r="I4810" s="170"/>
      <c r="J4810" s="170"/>
      <c r="K4810" s="170"/>
      <c r="L4810" s="170"/>
      <c r="M4810" s="170"/>
      <c r="N4810" s="170"/>
      <c r="O4810" s="170"/>
      <c r="P4810" s="170"/>
      <c r="Q4810" s="170"/>
      <c r="R4810" s="170"/>
      <c r="S4810" s="170"/>
      <c r="T4810" s="170"/>
      <c r="U4810" s="170"/>
      <c r="V4810" s="170"/>
      <c r="W4810" s="170"/>
      <c r="X4810" s="174"/>
      <c r="Y4810" s="170"/>
      <c r="Z4810" s="170"/>
      <c r="AA4810" s="170"/>
      <c r="AB4810" s="170"/>
      <c r="AC4810" s="170"/>
      <c r="AD4810" s="174"/>
      <c r="AE4810" s="170"/>
      <c r="AF4810" s="170"/>
      <c r="AI4810" s="170"/>
      <c r="AJ4810" s="170"/>
      <c r="AK4810" s="170"/>
      <c r="AL4810" s="170"/>
      <c r="AM4810" s="170"/>
      <c r="AN4810" s="170"/>
    </row>
    <row r="4811" spans="1:40" ht="52.5" customHeight="1" x14ac:dyDescent="0.2">
      <c r="A4811" s="170"/>
      <c r="B4811" s="170"/>
      <c r="C4811" s="170"/>
      <c r="D4811" s="170"/>
      <c r="E4811" s="170"/>
      <c r="F4811" s="170"/>
      <c r="G4811" s="170"/>
      <c r="H4811" s="170"/>
      <c r="I4811" s="170"/>
      <c r="J4811" s="170"/>
      <c r="K4811" s="170"/>
      <c r="L4811" s="170"/>
      <c r="M4811" s="170"/>
      <c r="N4811" s="170"/>
      <c r="O4811" s="170"/>
      <c r="P4811" s="170"/>
      <c r="Q4811" s="170"/>
      <c r="R4811" s="170"/>
      <c r="S4811" s="170"/>
      <c r="T4811" s="170"/>
      <c r="U4811" s="170"/>
      <c r="V4811" s="170"/>
      <c r="W4811" s="170"/>
      <c r="X4811" s="174"/>
      <c r="Y4811" s="170"/>
      <c r="Z4811" s="170"/>
      <c r="AA4811" s="170"/>
      <c r="AB4811" s="170"/>
      <c r="AC4811" s="170"/>
      <c r="AD4811" s="174"/>
      <c r="AE4811" s="170"/>
      <c r="AF4811" s="170"/>
      <c r="AI4811" s="170"/>
      <c r="AJ4811" s="170"/>
      <c r="AK4811" s="170"/>
      <c r="AL4811" s="170"/>
      <c r="AM4811" s="170"/>
      <c r="AN4811" s="170"/>
    </row>
    <row r="4812" spans="1:40" ht="52.5" customHeight="1" x14ac:dyDescent="0.2">
      <c r="A4812" s="170"/>
      <c r="B4812" s="170"/>
      <c r="C4812" s="170"/>
      <c r="D4812" s="170"/>
      <c r="E4812" s="170"/>
      <c r="F4812" s="170"/>
      <c r="G4812" s="170"/>
      <c r="H4812" s="170"/>
      <c r="I4812" s="170"/>
      <c r="J4812" s="170"/>
      <c r="K4812" s="170"/>
      <c r="L4812" s="170"/>
      <c r="M4812" s="170"/>
      <c r="N4812" s="170"/>
      <c r="O4812" s="170"/>
      <c r="P4812" s="170"/>
      <c r="Q4812" s="170"/>
      <c r="R4812" s="170"/>
      <c r="S4812" s="170"/>
      <c r="T4812" s="170"/>
      <c r="U4812" s="170"/>
      <c r="V4812" s="170"/>
      <c r="W4812" s="170"/>
      <c r="X4812" s="174"/>
      <c r="Y4812" s="170"/>
      <c r="Z4812" s="170"/>
      <c r="AA4812" s="170"/>
      <c r="AB4812" s="170"/>
      <c r="AC4812" s="170"/>
      <c r="AD4812" s="174"/>
      <c r="AE4812" s="170"/>
      <c r="AF4812" s="170"/>
      <c r="AI4812" s="170"/>
      <c r="AJ4812" s="170"/>
      <c r="AK4812" s="170"/>
      <c r="AL4812" s="170"/>
      <c r="AM4812" s="170"/>
      <c r="AN4812" s="170"/>
    </row>
    <row r="4813" spans="1:40" ht="52.5" customHeight="1" x14ac:dyDescent="0.2">
      <c r="A4813" s="170"/>
      <c r="B4813" s="170"/>
      <c r="C4813" s="170"/>
      <c r="D4813" s="170"/>
      <c r="E4813" s="170"/>
      <c r="F4813" s="170"/>
      <c r="G4813" s="170"/>
      <c r="H4813" s="170"/>
      <c r="I4813" s="170"/>
      <c r="J4813" s="170"/>
      <c r="K4813" s="170"/>
      <c r="L4813" s="170"/>
      <c r="M4813" s="170"/>
      <c r="N4813" s="170"/>
      <c r="O4813" s="170"/>
      <c r="P4813" s="170"/>
      <c r="Q4813" s="170"/>
      <c r="R4813" s="170"/>
      <c r="S4813" s="170"/>
      <c r="T4813" s="170"/>
      <c r="U4813" s="170"/>
      <c r="V4813" s="170"/>
      <c r="W4813" s="170"/>
      <c r="X4813" s="174"/>
      <c r="Y4813" s="170"/>
      <c r="Z4813" s="170"/>
      <c r="AA4813" s="170"/>
      <c r="AB4813" s="170"/>
      <c r="AC4813" s="170"/>
      <c r="AD4813" s="174"/>
      <c r="AE4813" s="170"/>
      <c r="AF4813" s="170"/>
      <c r="AI4813" s="170"/>
      <c r="AJ4813" s="170"/>
      <c r="AK4813" s="170"/>
      <c r="AL4813" s="170"/>
      <c r="AM4813" s="170"/>
      <c r="AN4813" s="170"/>
    </row>
    <row r="4814" spans="1:40" ht="52.5" customHeight="1" x14ac:dyDescent="0.2">
      <c r="A4814" s="170"/>
      <c r="B4814" s="170"/>
      <c r="C4814" s="170"/>
      <c r="D4814" s="170"/>
      <c r="E4814" s="170"/>
      <c r="F4814" s="170"/>
      <c r="G4814" s="170"/>
      <c r="H4814" s="170"/>
      <c r="I4814" s="170"/>
      <c r="J4814" s="170"/>
      <c r="K4814" s="170"/>
      <c r="L4814" s="170"/>
      <c r="M4814" s="170"/>
      <c r="N4814" s="170"/>
      <c r="O4814" s="170"/>
      <c r="P4814" s="170"/>
      <c r="Q4814" s="170"/>
      <c r="R4814" s="170"/>
      <c r="S4814" s="170"/>
      <c r="T4814" s="170"/>
      <c r="U4814" s="170"/>
      <c r="V4814" s="170"/>
      <c r="W4814" s="170"/>
      <c r="X4814" s="174"/>
      <c r="Y4814" s="170"/>
      <c r="Z4814" s="170"/>
      <c r="AA4814" s="170"/>
      <c r="AB4814" s="170"/>
      <c r="AC4814" s="170"/>
      <c r="AD4814" s="174"/>
      <c r="AE4814" s="170"/>
      <c r="AF4814" s="170"/>
      <c r="AI4814" s="170"/>
      <c r="AJ4814" s="170"/>
      <c r="AK4814" s="170"/>
      <c r="AL4814" s="170"/>
      <c r="AM4814" s="170"/>
      <c r="AN4814" s="170"/>
    </row>
    <row r="4815" spans="1:40" ht="52.5" customHeight="1" x14ac:dyDescent="0.2">
      <c r="A4815" s="170"/>
      <c r="B4815" s="170"/>
      <c r="C4815" s="170"/>
      <c r="D4815" s="170"/>
      <c r="E4815" s="170"/>
      <c r="F4815" s="170"/>
      <c r="G4815" s="170"/>
      <c r="H4815" s="170"/>
      <c r="I4815" s="170"/>
      <c r="J4815" s="170"/>
      <c r="K4815" s="170"/>
      <c r="L4815" s="170"/>
      <c r="M4815" s="170"/>
      <c r="N4815" s="170"/>
      <c r="O4815" s="170"/>
      <c r="P4815" s="170"/>
      <c r="Q4815" s="170"/>
      <c r="R4815" s="170"/>
      <c r="S4815" s="170"/>
      <c r="T4815" s="170"/>
      <c r="U4815" s="170"/>
      <c r="V4815" s="170"/>
      <c r="W4815" s="170"/>
      <c r="X4815" s="174"/>
      <c r="Y4815" s="170"/>
      <c r="Z4815" s="170"/>
      <c r="AA4815" s="170"/>
      <c r="AB4815" s="170"/>
      <c r="AC4815" s="170"/>
      <c r="AD4815" s="174"/>
      <c r="AE4815" s="170"/>
      <c r="AF4815" s="170"/>
      <c r="AI4815" s="170"/>
      <c r="AJ4815" s="170"/>
      <c r="AK4815" s="170"/>
      <c r="AL4815" s="170"/>
      <c r="AM4815" s="170"/>
      <c r="AN4815" s="170"/>
    </row>
    <row r="4816" spans="1:40" ht="52.5" customHeight="1" x14ac:dyDescent="0.2">
      <c r="A4816" s="170"/>
      <c r="B4816" s="170"/>
      <c r="C4816" s="170"/>
      <c r="D4816" s="170"/>
      <c r="E4816" s="170"/>
      <c r="F4816" s="170"/>
      <c r="G4816" s="170"/>
      <c r="H4816" s="170"/>
      <c r="I4816" s="170"/>
      <c r="J4816" s="170"/>
      <c r="K4816" s="170"/>
      <c r="L4816" s="170"/>
      <c r="M4816" s="170"/>
      <c r="N4816" s="170"/>
      <c r="O4816" s="170"/>
      <c r="P4816" s="170"/>
      <c r="Q4816" s="170"/>
      <c r="R4816" s="170"/>
      <c r="S4816" s="170"/>
      <c r="T4816" s="170"/>
      <c r="U4816" s="170"/>
      <c r="V4816" s="170"/>
      <c r="W4816" s="170"/>
      <c r="X4816" s="174"/>
      <c r="Y4816" s="170"/>
      <c r="Z4816" s="170"/>
      <c r="AA4816" s="170"/>
      <c r="AB4816" s="170"/>
      <c r="AC4816" s="170"/>
      <c r="AD4816" s="174"/>
      <c r="AE4816" s="170"/>
      <c r="AF4816" s="170"/>
      <c r="AI4816" s="170"/>
      <c r="AJ4816" s="170"/>
      <c r="AK4816" s="170"/>
      <c r="AL4816" s="170"/>
      <c r="AM4816" s="170"/>
      <c r="AN4816" s="170"/>
    </row>
    <row r="4817" spans="1:40" ht="52.5" customHeight="1" x14ac:dyDescent="0.2">
      <c r="A4817" s="170"/>
      <c r="B4817" s="170"/>
      <c r="C4817" s="170"/>
      <c r="D4817" s="170"/>
      <c r="E4817" s="170"/>
      <c r="F4817" s="170"/>
      <c r="G4817" s="170"/>
      <c r="H4817" s="170"/>
      <c r="I4817" s="170"/>
      <c r="J4817" s="170"/>
      <c r="K4817" s="170"/>
      <c r="L4817" s="170"/>
      <c r="M4817" s="170"/>
      <c r="N4817" s="170"/>
      <c r="O4817" s="170"/>
      <c r="P4817" s="170"/>
      <c r="Q4817" s="170"/>
      <c r="R4817" s="170"/>
      <c r="S4817" s="170"/>
      <c r="T4817" s="170"/>
      <c r="U4817" s="170"/>
      <c r="V4817" s="170"/>
      <c r="W4817" s="170"/>
      <c r="X4817" s="174"/>
      <c r="Y4817" s="170"/>
      <c r="Z4817" s="170"/>
      <c r="AA4817" s="170"/>
      <c r="AB4817" s="170"/>
      <c r="AC4817" s="170"/>
      <c r="AD4817" s="174"/>
      <c r="AE4817" s="170"/>
      <c r="AF4817" s="170"/>
      <c r="AI4817" s="170"/>
      <c r="AJ4817" s="170"/>
      <c r="AK4817" s="170"/>
      <c r="AL4817" s="170"/>
      <c r="AM4817" s="170"/>
      <c r="AN4817" s="170"/>
    </row>
    <row r="4818" spans="1:40" ht="52.5" customHeight="1" x14ac:dyDescent="0.2">
      <c r="A4818" s="170"/>
      <c r="B4818" s="170"/>
      <c r="C4818" s="170"/>
      <c r="D4818" s="170"/>
      <c r="E4818" s="170"/>
      <c r="F4818" s="170"/>
      <c r="G4818" s="170"/>
      <c r="H4818" s="170"/>
      <c r="I4818" s="170"/>
      <c r="J4818" s="170"/>
      <c r="K4818" s="170"/>
      <c r="L4818" s="170"/>
      <c r="M4818" s="170"/>
      <c r="N4818" s="170"/>
      <c r="O4818" s="170"/>
      <c r="P4818" s="170"/>
      <c r="Q4818" s="170"/>
      <c r="R4818" s="170"/>
      <c r="S4818" s="170"/>
      <c r="T4818" s="170"/>
      <c r="U4818" s="170"/>
      <c r="V4818" s="170"/>
      <c r="W4818" s="170"/>
      <c r="X4818" s="174"/>
      <c r="Y4818" s="170"/>
      <c r="Z4818" s="170"/>
      <c r="AA4818" s="170"/>
      <c r="AB4818" s="170"/>
      <c r="AC4818" s="170"/>
      <c r="AD4818" s="174"/>
      <c r="AE4818" s="170"/>
      <c r="AF4818" s="170"/>
      <c r="AI4818" s="170"/>
      <c r="AJ4818" s="170"/>
      <c r="AK4818" s="170"/>
      <c r="AL4818" s="170"/>
      <c r="AM4818" s="170"/>
      <c r="AN4818" s="170"/>
    </row>
    <row r="4819" spans="1:40" ht="52.5" customHeight="1" x14ac:dyDescent="0.2">
      <c r="A4819" s="170"/>
      <c r="B4819" s="170"/>
      <c r="C4819" s="170"/>
      <c r="D4819" s="170"/>
      <c r="E4819" s="170"/>
      <c r="F4819" s="170"/>
      <c r="G4819" s="170"/>
      <c r="H4819" s="170"/>
      <c r="I4819" s="170"/>
      <c r="J4819" s="170"/>
      <c r="K4819" s="170"/>
      <c r="L4819" s="170"/>
      <c r="M4819" s="170"/>
      <c r="N4819" s="170"/>
      <c r="O4819" s="170"/>
      <c r="P4819" s="170"/>
      <c r="Q4819" s="170"/>
      <c r="R4819" s="170"/>
      <c r="S4819" s="170"/>
      <c r="T4819" s="170"/>
      <c r="U4819" s="170"/>
      <c r="V4819" s="170"/>
      <c r="W4819" s="170"/>
      <c r="X4819" s="174"/>
      <c r="Y4819" s="170"/>
      <c r="Z4819" s="170"/>
      <c r="AA4819" s="170"/>
      <c r="AB4819" s="170"/>
      <c r="AC4819" s="170"/>
      <c r="AD4819" s="174"/>
      <c r="AE4819" s="170"/>
      <c r="AF4819" s="170"/>
      <c r="AI4819" s="170"/>
      <c r="AJ4819" s="170"/>
      <c r="AK4819" s="170"/>
      <c r="AL4819" s="170"/>
      <c r="AM4819" s="170"/>
      <c r="AN4819" s="170"/>
    </row>
    <row r="4820" spans="1:40" ht="52.5" customHeight="1" x14ac:dyDescent="0.2">
      <c r="A4820" s="170"/>
      <c r="B4820" s="170"/>
      <c r="C4820" s="170"/>
      <c r="D4820" s="170"/>
      <c r="E4820" s="170"/>
      <c r="F4820" s="170"/>
      <c r="G4820" s="170"/>
      <c r="H4820" s="170"/>
      <c r="I4820" s="170"/>
      <c r="J4820" s="170"/>
      <c r="K4820" s="170"/>
      <c r="L4820" s="170"/>
      <c r="M4820" s="170"/>
      <c r="N4820" s="170"/>
      <c r="O4820" s="170"/>
      <c r="P4820" s="170"/>
      <c r="Q4820" s="170"/>
      <c r="R4820" s="170"/>
      <c r="S4820" s="170"/>
      <c r="T4820" s="170"/>
      <c r="U4820" s="170"/>
      <c r="V4820" s="170"/>
      <c r="W4820" s="170"/>
      <c r="X4820" s="174"/>
      <c r="Y4820" s="170"/>
      <c r="Z4820" s="170"/>
      <c r="AA4820" s="170"/>
      <c r="AB4820" s="170"/>
      <c r="AC4820" s="170"/>
      <c r="AD4820" s="174"/>
      <c r="AE4820" s="170"/>
      <c r="AF4820" s="170"/>
      <c r="AI4820" s="170"/>
      <c r="AJ4820" s="170"/>
      <c r="AK4820" s="170"/>
      <c r="AL4820" s="170"/>
      <c r="AM4820" s="170"/>
      <c r="AN4820" s="170"/>
    </row>
    <row r="4821" spans="1:40" ht="52.5" customHeight="1" x14ac:dyDescent="0.2">
      <c r="A4821" s="170"/>
      <c r="B4821" s="170"/>
      <c r="C4821" s="170"/>
      <c r="D4821" s="170"/>
      <c r="E4821" s="170"/>
      <c r="F4821" s="170"/>
      <c r="G4821" s="170"/>
      <c r="H4821" s="170"/>
      <c r="I4821" s="170"/>
      <c r="J4821" s="170"/>
      <c r="K4821" s="170"/>
      <c r="L4821" s="170"/>
      <c r="M4821" s="170"/>
      <c r="N4821" s="170"/>
      <c r="O4821" s="170"/>
      <c r="P4821" s="170"/>
      <c r="Q4821" s="170"/>
      <c r="R4821" s="170"/>
      <c r="S4821" s="170"/>
      <c r="T4821" s="170"/>
      <c r="U4821" s="170"/>
      <c r="V4821" s="170"/>
      <c r="W4821" s="170"/>
      <c r="X4821" s="174"/>
      <c r="Y4821" s="170"/>
      <c r="Z4821" s="170"/>
      <c r="AA4821" s="170"/>
      <c r="AB4821" s="170"/>
      <c r="AC4821" s="170"/>
      <c r="AD4821" s="174"/>
      <c r="AE4821" s="170"/>
      <c r="AF4821" s="170"/>
      <c r="AI4821" s="170"/>
      <c r="AJ4821" s="170"/>
      <c r="AK4821" s="170"/>
      <c r="AL4821" s="170"/>
      <c r="AM4821" s="170"/>
      <c r="AN4821" s="170"/>
    </row>
    <row r="4822" spans="1:40" ht="52.5" customHeight="1" x14ac:dyDescent="0.2">
      <c r="A4822" s="170"/>
      <c r="B4822" s="170"/>
      <c r="C4822" s="170"/>
      <c r="D4822" s="170"/>
      <c r="E4822" s="170"/>
      <c r="F4822" s="170"/>
      <c r="G4822" s="170"/>
      <c r="H4822" s="170"/>
      <c r="I4822" s="170"/>
      <c r="J4822" s="170"/>
      <c r="K4822" s="170"/>
      <c r="L4822" s="170"/>
      <c r="M4822" s="170"/>
      <c r="N4822" s="170"/>
      <c r="O4822" s="170"/>
      <c r="P4822" s="170"/>
      <c r="Q4822" s="170"/>
      <c r="R4822" s="170"/>
      <c r="S4822" s="170"/>
      <c r="T4822" s="170"/>
      <c r="U4822" s="170"/>
      <c r="V4822" s="170"/>
      <c r="W4822" s="170"/>
      <c r="X4822" s="174"/>
      <c r="Y4822" s="170"/>
      <c r="Z4822" s="170"/>
      <c r="AA4822" s="170"/>
      <c r="AB4822" s="170"/>
      <c r="AC4822" s="170"/>
      <c r="AD4822" s="174"/>
      <c r="AE4822" s="170"/>
      <c r="AF4822" s="170"/>
      <c r="AI4822" s="170"/>
      <c r="AJ4822" s="170"/>
      <c r="AK4822" s="170"/>
      <c r="AL4822" s="170"/>
      <c r="AM4822" s="170"/>
      <c r="AN4822" s="170"/>
    </row>
    <row r="4823" spans="1:40" ht="52.5" customHeight="1" x14ac:dyDescent="0.2">
      <c r="A4823" s="170"/>
      <c r="B4823" s="170"/>
      <c r="C4823" s="170"/>
      <c r="D4823" s="170"/>
      <c r="E4823" s="170"/>
      <c r="F4823" s="170"/>
      <c r="G4823" s="170"/>
      <c r="H4823" s="170"/>
      <c r="I4823" s="170"/>
      <c r="J4823" s="170"/>
      <c r="K4823" s="170"/>
      <c r="L4823" s="170"/>
      <c r="M4823" s="170"/>
      <c r="N4823" s="170"/>
      <c r="O4823" s="170"/>
      <c r="P4823" s="170"/>
      <c r="Q4823" s="170"/>
      <c r="R4823" s="170"/>
      <c r="S4823" s="170"/>
      <c r="T4823" s="170"/>
      <c r="U4823" s="170"/>
      <c r="V4823" s="170"/>
      <c r="W4823" s="170"/>
      <c r="X4823" s="174"/>
      <c r="Y4823" s="170"/>
      <c r="Z4823" s="170"/>
      <c r="AA4823" s="170"/>
      <c r="AB4823" s="170"/>
      <c r="AC4823" s="170"/>
      <c r="AD4823" s="174"/>
      <c r="AE4823" s="170"/>
      <c r="AF4823" s="170"/>
      <c r="AI4823" s="170"/>
      <c r="AJ4823" s="170"/>
      <c r="AK4823" s="170"/>
      <c r="AL4823" s="170"/>
      <c r="AM4823" s="170"/>
      <c r="AN4823" s="170"/>
    </row>
    <row r="4824" spans="1:40" ht="52.5" customHeight="1" x14ac:dyDescent="0.2">
      <c r="A4824" s="170"/>
      <c r="B4824" s="170"/>
      <c r="C4824" s="170"/>
      <c r="D4824" s="170"/>
      <c r="E4824" s="170"/>
      <c r="F4824" s="170"/>
      <c r="G4824" s="170"/>
      <c r="H4824" s="170"/>
      <c r="I4824" s="170"/>
      <c r="J4824" s="170"/>
      <c r="K4824" s="170"/>
      <c r="L4824" s="170"/>
      <c r="M4824" s="170"/>
      <c r="N4824" s="170"/>
      <c r="O4824" s="170"/>
      <c r="P4824" s="170"/>
      <c r="Q4824" s="170"/>
      <c r="R4824" s="170"/>
      <c r="S4824" s="170"/>
      <c r="T4824" s="170"/>
      <c r="U4824" s="170"/>
      <c r="V4824" s="170"/>
      <c r="W4824" s="170"/>
      <c r="X4824" s="174"/>
      <c r="Y4824" s="170"/>
      <c r="Z4824" s="170"/>
      <c r="AA4824" s="170"/>
      <c r="AB4824" s="170"/>
      <c r="AC4824" s="170"/>
      <c r="AD4824" s="174"/>
      <c r="AE4824" s="170"/>
      <c r="AF4824" s="170"/>
      <c r="AI4824" s="170"/>
      <c r="AJ4824" s="170"/>
      <c r="AK4824" s="170"/>
      <c r="AL4824" s="170"/>
      <c r="AM4824" s="170"/>
      <c r="AN4824" s="170"/>
    </row>
    <row r="4825" spans="1:40" ht="52.5" customHeight="1" x14ac:dyDescent="0.2">
      <c r="A4825" s="170"/>
      <c r="B4825" s="170"/>
      <c r="C4825" s="170"/>
      <c r="D4825" s="170"/>
      <c r="E4825" s="170"/>
      <c r="F4825" s="170"/>
      <c r="G4825" s="170"/>
      <c r="H4825" s="170"/>
      <c r="I4825" s="170"/>
      <c r="J4825" s="170"/>
      <c r="K4825" s="170"/>
      <c r="L4825" s="170"/>
      <c r="M4825" s="170"/>
      <c r="N4825" s="170"/>
      <c r="O4825" s="170"/>
      <c r="P4825" s="170"/>
      <c r="Q4825" s="170"/>
      <c r="R4825" s="170"/>
      <c r="S4825" s="170"/>
      <c r="T4825" s="170"/>
      <c r="U4825" s="170"/>
      <c r="V4825" s="170"/>
      <c r="W4825" s="170"/>
      <c r="X4825" s="174"/>
      <c r="Y4825" s="170"/>
      <c r="Z4825" s="170"/>
      <c r="AA4825" s="170"/>
      <c r="AB4825" s="170"/>
      <c r="AC4825" s="170"/>
      <c r="AD4825" s="174"/>
      <c r="AE4825" s="170"/>
      <c r="AF4825" s="170"/>
      <c r="AI4825" s="170"/>
      <c r="AJ4825" s="170"/>
      <c r="AK4825" s="170"/>
      <c r="AL4825" s="170"/>
      <c r="AM4825" s="170"/>
      <c r="AN4825" s="170"/>
    </row>
    <row r="4826" spans="1:40" ht="52.5" customHeight="1" x14ac:dyDescent="0.2">
      <c r="A4826" s="170"/>
      <c r="B4826" s="170"/>
      <c r="C4826" s="170"/>
      <c r="D4826" s="170"/>
      <c r="E4826" s="170"/>
      <c r="F4826" s="170"/>
      <c r="G4826" s="170"/>
      <c r="H4826" s="170"/>
      <c r="I4826" s="170"/>
      <c r="J4826" s="170"/>
      <c r="K4826" s="170"/>
      <c r="L4826" s="170"/>
      <c r="M4826" s="170"/>
      <c r="N4826" s="170"/>
      <c r="O4826" s="170"/>
      <c r="P4826" s="170"/>
      <c r="Q4826" s="170"/>
      <c r="R4826" s="170"/>
      <c r="S4826" s="170"/>
      <c r="T4826" s="170"/>
      <c r="U4826" s="170"/>
      <c r="V4826" s="170"/>
      <c r="W4826" s="170"/>
      <c r="X4826" s="174"/>
      <c r="Y4826" s="170"/>
      <c r="Z4826" s="170"/>
      <c r="AA4826" s="170"/>
      <c r="AB4826" s="170"/>
      <c r="AC4826" s="170"/>
      <c r="AD4826" s="174"/>
      <c r="AE4826" s="170"/>
      <c r="AF4826" s="170"/>
      <c r="AI4826" s="170"/>
      <c r="AJ4826" s="170"/>
      <c r="AK4826" s="170"/>
      <c r="AL4826" s="170"/>
      <c r="AM4826" s="170"/>
      <c r="AN4826" s="170"/>
    </row>
    <row r="4827" spans="1:40" ht="52.5" customHeight="1" x14ac:dyDescent="0.2">
      <c r="A4827" s="170"/>
      <c r="B4827" s="170"/>
      <c r="C4827" s="170"/>
      <c r="D4827" s="170"/>
      <c r="E4827" s="170"/>
      <c r="F4827" s="170"/>
      <c r="G4827" s="170"/>
      <c r="H4827" s="170"/>
      <c r="I4827" s="170"/>
      <c r="J4827" s="170"/>
      <c r="K4827" s="170"/>
      <c r="L4827" s="170"/>
      <c r="M4827" s="170"/>
      <c r="N4827" s="170"/>
      <c r="O4827" s="170"/>
      <c r="P4827" s="170"/>
      <c r="Q4827" s="170"/>
      <c r="R4827" s="170"/>
      <c r="S4827" s="170"/>
      <c r="T4827" s="170"/>
      <c r="U4827" s="170"/>
      <c r="V4827" s="170"/>
      <c r="W4827" s="170"/>
      <c r="X4827" s="174"/>
      <c r="Y4827" s="170"/>
      <c r="Z4827" s="170"/>
      <c r="AA4827" s="170"/>
      <c r="AB4827" s="170"/>
      <c r="AC4827" s="170"/>
      <c r="AD4827" s="174"/>
      <c r="AE4827" s="170"/>
      <c r="AF4827" s="170"/>
      <c r="AI4827" s="170"/>
      <c r="AJ4827" s="170"/>
      <c r="AK4827" s="170"/>
      <c r="AL4827" s="170"/>
      <c r="AM4827" s="170"/>
      <c r="AN4827" s="170"/>
    </row>
    <row r="4828" spans="1:40" ht="52.5" customHeight="1" x14ac:dyDescent="0.2">
      <c r="A4828" s="170"/>
      <c r="B4828" s="170"/>
      <c r="C4828" s="170"/>
      <c r="D4828" s="170"/>
      <c r="E4828" s="170"/>
      <c r="F4828" s="170"/>
      <c r="G4828" s="170"/>
      <c r="H4828" s="170"/>
      <c r="I4828" s="170"/>
      <c r="J4828" s="170"/>
      <c r="K4828" s="170"/>
      <c r="L4828" s="170"/>
      <c r="M4828" s="170"/>
      <c r="N4828" s="170"/>
      <c r="O4828" s="170"/>
      <c r="P4828" s="170"/>
      <c r="Q4828" s="170"/>
      <c r="R4828" s="170"/>
      <c r="S4828" s="170"/>
      <c r="T4828" s="170"/>
      <c r="U4828" s="170"/>
      <c r="V4828" s="170"/>
      <c r="W4828" s="170"/>
      <c r="X4828" s="174"/>
      <c r="Y4828" s="170"/>
      <c r="Z4828" s="170"/>
      <c r="AA4828" s="170"/>
      <c r="AB4828" s="170"/>
      <c r="AC4828" s="170"/>
      <c r="AD4828" s="174"/>
      <c r="AE4828" s="170"/>
      <c r="AF4828" s="170"/>
      <c r="AI4828" s="170"/>
      <c r="AJ4828" s="170"/>
      <c r="AK4828" s="170"/>
      <c r="AL4828" s="170"/>
      <c r="AM4828" s="170"/>
      <c r="AN4828" s="170"/>
    </row>
    <row r="4829" spans="1:40" ht="52.5" customHeight="1" x14ac:dyDescent="0.2">
      <c r="A4829" s="170"/>
      <c r="B4829" s="170"/>
      <c r="C4829" s="170"/>
      <c r="D4829" s="170"/>
      <c r="E4829" s="170"/>
      <c r="F4829" s="170"/>
      <c r="G4829" s="170"/>
      <c r="H4829" s="170"/>
      <c r="I4829" s="170"/>
      <c r="J4829" s="170"/>
      <c r="K4829" s="170"/>
      <c r="L4829" s="170"/>
      <c r="M4829" s="170"/>
      <c r="N4829" s="170"/>
      <c r="O4829" s="170"/>
      <c r="P4829" s="170"/>
      <c r="Q4829" s="170"/>
      <c r="R4829" s="170"/>
      <c r="S4829" s="170"/>
      <c r="T4829" s="170"/>
      <c r="U4829" s="170"/>
      <c r="V4829" s="170"/>
      <c r="W4829" s="170"/>
      <c r="X4829" s="174"/>
      <c r="Y4829" s="170"/>
      <c r="Z4829" s="170"/>
      <c r="AA4829" s="170"/>
      <c r="AB4829" s="170"/>
      <c r="AC4829" s="170"/>
      <c r="AD4829" s="174"/>
      <c r="AE4829" s="170"/>
      <c r="AF4829" s="170"/>
      <c r="AI4829" s="170"/>
      <c r="AJ4829" s="170"/>
      <c r="AK4829" s="170"/>
      <c r="AL4829" s="170"/>
      <c r="AM4829" s="170"/>
      <c r="AN4829" s="170"/>
    </row>
    <row r="4830" spans="1:40" ht="52.5" customHeight="1" x14ac:dyDescent="0.2">
      <c r="A4830" s="170"/>
      <c r="B4830" s="170"/>
      <c r="C4830" s="170"/>
      <c r="D4830" s="170"/>
      <c r="E4830" s="170"/>
      <c r="F4830" s="170"/>
      <c r="G4830" s="170"/>
      <c r="H4830" s="170"/>
      <c r="I4830" s="170"/>
      <c r="J4830" s="170"/>
      <c r="K4830" s="170"/>
      <c r="L4830" s="170"/>
      <c r="M4830" s="170"/>
      <c r="N4830" s="170"/>
      <c r="O4830" s="170"/>
      <c r="P4830" s="170"/>
      <c r="Q4830" s="170"/>
      <c r="R4830" s="170"/>
      <c r="S4830" s="170"/>
      <c r="T4830" s="170"/>
      <c r="U4830" s="170"/>
      <c r="V4830" s="170"/>
      <c r="W4830" s="170"/>
      <c r="X4830" s="174"/>
      <c r="Y4830" s="170"/>
      <c r="Z4830" s="170"/>
      <c r="AA4830" s="170"/>
      <c r="AB4830" s="170"/>
      <c r="AC4830" s="170"/>
      <c r="AD4830" s="174"/>
      <c r="AE4830" s="170"/>
      <c r="AF4830" s="170"/>
      <c r="AI4830" s="170"/>
      <c r="AJ4830" s="170"/>
      <c r="AK4830" s="170"/>
      <c r="AL4830" s="170"/>
      <c r="AM4830" s="170"/>
      <c r="AN4830" s="170"/>
    </row>
    <row r="4831" spans="1:40" ht="52.5" customHeight="1" x14ac:dyDescent="0.2">
      <c r="A4831" s="170"/>
      <c r="B4831" s="170"/>
      <c r="C4831" s="170"/>
      <c r="D4831" s="170"/>
      <c r="E4831" s="170"/>
      <c r="F4831" s="170"/>
      <c r="G4831" s="170"/>
      <c r="H4831" s="170"/>
      <c r="I4831" s="170"/>
      <c r="J4831" s="170"/>
      <c r="K4831" s="170"/>
      <c r="L4831" s="170"/>
      <c r="M4831" s="170"/>
      <c r="N4831" s="170"/>
      <c r="O4831" s="170"/>
      <c r="P4831" s="170"/>
      <c r="Q4831" s="170"/>
      <c r="R4831" s="170"/>
      <c r="S4831" s="170"/>
      <c r="T4831" s="170"/>
      <c r="U4831" s="170"/>
      <c r="V4831" s="170"/>
      <c r="W4831" s="170"/>
      <c r="X4831" s="174"/>
      <c r="Y4831" s="170"/>
      <c r="Z4831" s="170"/>
      <c r="AA4831" s="170"/>
      <c r="AB4831" s="170"/>
      <c r="AC4831" s="170"/>
      <c r="AD4831" s="174"/>
      <c r="AE4831" s="170"/>
      <c r="AF4831" s="170"/>
      <c r="AI4831" s="170"/>
      <c r="AJ4831" s="170"/>
      <c r="AK4831" s="170"/>
      <c r="AL4831" s="170"/>
      <c r="AM4831" s="170"/>
      <c r="AN4831" s="170"/>
    </row>
    <row r="4832" spans="1:40" ht="52.5" customHeight="1" x14ac:dyDescent="0.2">
      <c r="A4832" s="170"/>
      <c r="B4832" s="170"/>
      <c r="C4832" s="170"/>
      <c r="D4832" s="170"/>
      <c r="E4832" s="170"/>
      <c r="F4832" s="170"/>
      <c r="G4832" s="170"/>
      <c r="H4832" s="170"/>
      <c r="I4832" s="170"/>
      <c r="J4832" s="170"/>
      <c r="K4832" s="170"/>
      <c r="L4832" s="170"/>
      <c r="M4832" s="170"/>
      <c r="N4832" s="170"/>
      <c r="O4832" s="170"/>
      <c r="P4832" s="170"/>
      <c r="Q4832" s="170"/>
      <c r="R4832" s="170"/>
      <c r="S4832" s="170"/>
      <c r="T4832" s="170"/>
      <c r="U4832" s="170"/>
      <c r="V4832" s="170"/>
      <c r="W4832" s="170"/>
      <c r="X4832" s="174"/>
      <c r="Y4832" s="170"/>
      <c r="Z4832" s="170"/>
      <c r="AA4832" s="170"/>
      <c r="AB4832" s="170"/>
      <c r="AC4832" s="170"/>
      <c r="AD4832" s="174"/>
      <c r="AE4832" s="170"/>
      <c r="AF4832" s="170"/>
      <c r="AI4832" s="170"/>
      <c r="AJ4832" s="170"/>
      <c r="AK4832" s="170"/>
      <c r="AL4832" s="170"/>
      <c r="AM4832" s="170"/>
      <c r="AN4832" s="170"/>
    </row>
    <row r="4833" spans="1:40" ht="52.5" customHeight="1" x14ac:dyDescent="0.2">
      <c r="A4833" s="170"/>
      <c r="B4833" s="170"/>
      <c r="C4833" s="170"/>
      <c r="D4833" s="170"/>
      <c r="E4833" s="170"/>
      <c r="F4833" s="170"/>
      <c r="G4833" s="170"/>
      <c r="H4833" s="170"/>
      <c r="I4833" s="170"/>
      <c r="J4833" s="170"/>
      <c r="K4833" s="170"/>
      <c r="L4833" s="170"/>
      <c r="M4833" s="170"/>
      <c r="N4833" s="170"/>
      <c r="O4833" s="170"/>
      <c r="P4833" s="170"/>
      <c r="Q4833" s="170"/>
      <c r="R4833" s="170"/>
      <c r="S4833" s="170"/>
      <c r="T4833" s="170"/>
      <c r="U4833" s="170"/>
      <c r="V4833" s="170"/>
      <c r="W4833" s="170"/>
      <c r="X4833" s="174"/>
      <c r="Y4833" s="170"/>
      <c r="Z4833" s="170"/>
      <c r="AA4833" s="170"/>
      <c r="AB4833" s="170"/>
      <c r="AC4833" s="170"/>
      <c r="AD4833" s="174"/>
      <c r="AE4833" s="170"/>
      <c r="AF4833" s="170"/>
      <c r="AI4833" s="170"/>
      <c r="AJ4833" s="170"/>
      <c r="AK4833" s="170"/>
      <c r="AL4833" s="170"/>
      <c r="AM4833" s="170"/>
      <c r="AN4833" s="170"/>
    </row>
    <row r="4834" spans="1:40" ht="52.5" customHeight="1" x14ac:dyDescent="0.2">
      <c r="A4834" s="170"/>
      <c r="B4834" s="170"/>
      <c r="C4834" s="170"/>
      <c r="D4834" s="170"/>
      <c r="E4834" s="170"/>
      <c r="F4834" s="170"/>
      <c r="G4834" s="170"/>
      <c r="H4834" s="170"/>
      <c r="I4834" s="170"/>
      <c r="J4834" s="170"/>
      <c r="K4834" s="170"/>
      <c r="L4834" s="170"/>
      <c r="M4834" s="170"/>
      <c r="N4834" s="170"/>
      <c r="O4834" s="170"/>
      <c r="P4834" s="170"/>
      <c r="Q4834" s="170"/>
      <c r="R4834" s="170"/>
      <c r="S4834" s="170"/>
      <c r="T4834" s="170"/>
      <c r="U4834" s="170"/>
      <c r="V4834" s="170"/>
      <c r="W4834" s="170"/>
      <c r="X4834" s="174"/>
      <c r="Y4834" s="170"/>
      <c r="Z4834" s="170"/>
      <c r="AA4834" s="170"/>
      <c r="AB4834" s="170"/>
      <c r="AC4834" s="170"/>
      <c r="AD4834" s="174"/>
      <c r="AE4834" s="170"/>
      <c r="AF4834" s="170"/>
      <c r="AI4834" s="170"/>
      <c r="AJ4834" s="170"/>
      <c r="AK4834" s="170"/>
      <c r="AL4834" s="170"/>
      <c r="AM4834" s="170"/>
      <c r="AN4834" s="170"/>
    </row>
    <row r="4835" spans="1:40" ht="52.5" customHeight="1" x14ac:dyDescent="0.2">
      <c r="A4835" s="170"/>
      <c r="B4835" s="170"/>
      <c r="C4835" s="170"/>
      <c r="D4835" s="170"/>
      <c r="E4835" s="170"/>
      <c r="F4835" s="170"/>
      <c r="G4835" s="170"/>
      <c r="H4835" s="170"/>
      <c r="I4835" s="170"/>
      <c r="J4835" s="170"/>
      <c r="K4835" s="170"/>
      <c r="L4835" s="170"/>
      <c r="M4835" s="170"/>
      <c r="N4835" s="170"/>
      <c r="O4835" s="170"/>
      <c r="P4835" s="170"/>
      <c r="Q4835" s="170"/>
      <c r="R4835" s="170"/>
      <c r="S4835" s="170"/>
      <c r="T4835" s="170"/>
      <c r="U4835" s="170"/>
      <c r="V4835" s="170"/>
      <c r="W4835" s="170"/>
      <c r="X4835" s="174"/>
      <c r="Y4835" s="170"/>
      <c r="Z4835" s="170"/>
      <c r="AA4835" s="170"/>
      <c r="AB4835" s="170"/>
      <c r="AC4835" s="170"/>
      <c r="AD4835" s="174"/>
      <c r="AE4835" s="170"/>
      <c r="AF4835" s="170"/>
      <c r="AI4835" s="170"/>
      <c r="AJ4835" s="170"/>
      <c r="AK4835" s="170"/>
      <c r="AL4835" s="170"/>
      <c r="AM4835" s="170"/>
      <c r="AN4835" s="170"/>
    </row>
    <row r="4836" spans="1:40" ht="52.5" customHeight="1" x14ac:dyDescent="0.2">
      <c r="A4836" s="170"/>
      <c r="B4836" s="170"/>
      <c r="C4836" s="170"/>
      <c r="D4836" s="170"/>
      <c r="E4836" s="170"/>
      <c r="F4836" s="170"/>
      <c r="G4836" s="170"/>
      <c r="H4836" s="170"/>
      <c r="I4836" s="170"/>
      <c r="J4836" s="170"/>
      <c r="K4836" s="170"/>
      <c r="L4836" s="170"/>
      <c r="M4836" s="170"/>
      <c r="N4836" s="170"/>
      <c r="O4836" s="170"/>
      <c r="P4836" s="170"/>
      <c r="Q4836" s="170"/>
      <c r="R4836" s="170"/>
      <c r="S4836" s="170"/>
      <c r="T4836" s="170"/>
      <c r="U4836" s="170"/>
      <c r="V4836" s="170"/>
      <c r="W4836" s="170"/>
      <c r="X4836" s="174"/>
      <c r="Y4836" s="170"/>
      <c r="Z4836" s="170"/>
      <c r="AA4836" s="170"/>
      <c r="AB4836" s="170"/>
      <c r="AC4836" s="170"/>
      <c r="AD4836" s="174"/>
      <c r="AE4836" s="170"/>
      <c r="AF4836" s="170"/>
      <c r="AI4836" s="170"/>
      <c r="AJ4836" s="170"/>
      <c r="AK4836" s="170"/>
      <c r="AL4836" s="170"/>
      <c r="AM4836" s="170"/>
      <c r="AN4836" s="170"/>
    </row>
    <row r="4837" spans="1:40" ht="52.5" customHeight="1" x14ac:dyDescent="0.2">
      <c r="A4837" s="170"/>
      <c r="B4837" s="170"/>
      <c r="C4837" s="170"/>
      <c r="D4837" s="170"/>
      <c r="E4837" s="170"/>
      <c r="F4837" s="170"/>
      <c r="G4837" s="170"/>
      <c r="H4837" s="170"/>
      <c r="I4837" s="170"/>
      <c r="J4837" s="170"/>
      <c r="K4837" s="170"/>
      <c r="L4837" s="170"/>
      <c r="M4837" s="170"/>
      <c r="N4837" s="170"/>
      <c r="O4837" s="170"/>
      <c r="P4837" s="170"/>
      <c r="Q4837" s="170"/>
      <c r="R4837" s="170"/>
      <c r="S4837" s="170"/>
      <c r="T4837" s="170"/>
      <c r="U4837" s="170"/>
      <c r="V4837" s="170"/>
      <c r="W4837" s="170"/>
      <c r="X4837" s="174"/>
      <c r="Y4837" s="170"/>
      <c r="Z4837" s="170"/>
      <c r="AA4837" s="170"/>
      <c r="AB4837" s="170"/>
      <c r="AC4837" s="170"/>
      <c r="AD4837" s="174"/>
      <c r="AE4837" s="170"/>
      <c r="AF4837" s="170"/>
      <c r="AI4837" s="170"/>
      <c r="AJ4837" s="170"/>
      <c r="AK4837" s="170"/>
      <c r="AL4837" s="170"/>
      <c r="AM4837" s="170"/>
      <c r="AN4837" s="170"/>
    </row>
    <row r="4838" spans="1:40" ht="52.5" customHeight="1" x14ac:dyDescent="0.2">
      <c r="A4838" s="170"/>
      <c r="B4838" s="170"/>
      <c r="C4838" s="170"/>
      <c r="D4838" s="170"/>
      <c r="E4838" s="170"/>
      <c r="F4838" s="170"/>
      <c r="G4838" s="170"/>
      <c r="H4838" s="170"/>
      <c r="I4838" s="170"/>
      <c r="J4838" s="170"/>
      <c r="K4838" s="170"/>
      <c r="L4838" s="170"/>
      <c r="M4838" s="170"/>
      <c r="N4838" s="170"/>
      <c r="O4838" s="170"/>
      <c r="P4838" s="170"/>
      <c r="Q4838" s="170"/>
      <c r="R4838" s="170"/>
      <c r="S4838" s="170"/>
      <c r="T4838" s="170"/>
      <c r="U4838" s="170"/>
      <c r="V4838" s="170"/>
      <c r="W4838" s="170"/>
      <c r="X4838" s="174"/>
      <c r="Y4838" s="170"/>
      <c r="Z4838" s="170"/>
      <c r="AA4838" s="170"/>
      <c r="AB4838" s="170"/>
      <c r="AC4838" s="170"/>
      <c r="AD4838" s="174"/>
      <c r="AE4838" s="170"/>
      <c r="AF4838" s="170"/>
      <c r="AI4838" s="170"/>
      <c r="AJ4838" s="170"/>
      <c r="AK4838" s="170"/>
      <c r="AL4838" s="170"/>
      <c r="AM4838" s="170"/>
      <c r="AN4838" s="170"/>
    </row>
    <row r="4839" spans="1:40" ht="52.5" customHeight="1" x14ac:dyDescent="0.2">
      <c r="A4839" s="170"/>
      <c r="B4839" s="170"/>
      <c r="C4839" s="170"/>
      <c r="D4839" s="170"/>
      <c r="E4839" s="170"/>
      <c r="F4839" s="170"/>
      <c r="G4839" s="170"/>
      <c r="H4839" s="170"/>
      <c r="I4839" s="170"/>
      <c r="J4839" s="170"/>
      <c r="K4839" s="170"/>
      <c r="L4839" s="170"/>
      <c r="M4839" s="170"/>
      <c r="N4839" s="170"/>
      <c r="O4839" s="170"/>
      <c r="P4839" s="170"/>
      <c r="Q4839" s="170"/>
      <c r="R4839" s="170"/>
      <c r="S4839" s="170"/>
      <c r="T4839" s="170"/>
      <c r="U4839" s="170"/>
      <c r="V4839" s="170"/>
      <c r="W4839" s="170"/>
      <c r="X4839" s="174"/>
      <c r="Y4839" s="170"/>
      <c r="Z4839" s="170"/>
      <c r="AA4839" s="170"/>
      <c r="AB4839" s="170"/>
      <c r="AC4839" s="170"/>
      <c r="AD4839" s="174"/>
      <c r="AE4839" s="170"/>
      <c r="AF4839" s="170"/>
      <c r="AI4839" s="170"/>
      <c r="AJ4839" s="170"/>
      <c r="AK4839" s="170"/>
      <c r="AL4839" s="170"/>
      <c r="AM4839" s="170"/>
      <c r="AN4839" s="170"/>
    </row>
    <row r="4840" spans="1:40" ht="52.5" customHeight="1" x14ac:dyDescent="0.2">
      <c r="A4840" s="170"/>
      <c r="B4840" s="170"/>
      <c r="C4840" s="170"/>
      <c r="D4840" s="170"/>
      <c r="E4840" s="170"/>
      <c r="F4840" s="170"/>
      <c r="G4840" s="170"/>
      <c r="H4840" s="170"/>
      <c r="I4840" s="170"/>
      <c r="J4840" s="170"/>
      <c r="K4840" s="170"/>
      <c r="L4840" s="170"/>
      <c r="M4840" s="170"/>
      <c r="N4840" s="170"/>
      <c r="O4840" s="170"/>
      <c r="P4840" s="170"/>
      <c r="Q4840" s="170"/>
      <c r="R4840" s="170"/>
      <c r="S4840" s="170"/>
      <c r="T4840" s="170"/>
      <c r="U4840" s="170"/>
      <c r="V4840" s="170"/>
      <c r="W4840" s="170"/>
      <c r="X4840" s="174"/>
      <c r="Y4840" s="170"/>
      <c r="Z4840" s="170"/>
      <c r="AA4840" s="170"/>
      <c r="AB4840" s="170"/>
      <c r="AC4840" s="170"/>
      <c r="AD4840" s="174"/>
      <c r="AE4840" s="170"/>
      <c r="AF4840" s="170"/>
      <c r="AI4840" s="170"/>
      <c r="AJ4840" s="170"/>
      <c r="AK4840" s="170"/>
      <c r="AL4840" s="170"/>
      <c r="AM4840" s="170"/>
      <c r="AN4840" s="170"/>
    </row>
    <row r="4841" spans="1:40" ht="52.5" customHeight="1" x14ac:dyDescent="0.2">
      <c r="A4841" s="170"/>
      <c r="B4841" s="170"/>
      <c r="C4841" s="170"/>
      <c r="D4841" s="170"/>
      <c r="E4841" s="170"/>
      <c r="F4841" s="170"/>
      <c r="G4841" s="170"/>
      <c r="H4841" s="170"/>
      <c r="I4841" s="170"/>
      <c r="J4841" s="170"/>
      <c r="K4841" s="170"/>
      <c r="L4841" s="170"/>
      <c r="M4841" s="170"/>
      <c r="N4841" s="170"/>
      <c r="O4841" s="170"/>
      <c r="P4841" s="170"/>
      <c r="Q4841" s="170"/>
      <c r="R4841" s="170"/>
      <c r="S4841" s="170"/>
      <c r="T4841" s="170"/>
      <c r="U4841" s="170"/>
      <c r="V4841" s="170"/>
      <c r="W4841" s="170"/>
      <c r="X4841" s="174"/>
      <c r="Y4841" s="170"/>
      <c r="Z4841" s="170"/>
      <c r="AA4841" s="170"/>
      <c r="AB4841" s="170"/>
      <c r="AC4841" s="170"/>
      <c r="AD4841" s="174"/>
      <c r="AE4841" s="170"/>
      <c r="AF4841" s="170"/>
      <c r="AI4841" s="170"/>
      <c r="AJ4841" s="170"/>
      <c r="AK4841" s="170"/>
      <c r="AL4841" s="170"/>
      <c r="AM4841" s="170"/>
      <c r="AN4841" s="170"/>
    </row>
    <row r="4842" spans="1:40" ht="52.5" customHeight="1" x14ac:dyDescent="0.2">
      <c r="A4842" s="170"/>
      <c r="B4842" s="170"/>
      <c r="C4842" s="170"/>
      <c r="D4842" s="170"/>
      <c r="E4842" s="170"/>
      <c r="F4842" s="170"/>
      <c r="G4842" s="170"/>
      <c r="H4842" s="170"/>
      <c r="I4842" s="170"/>
      <c r="J4842" s="170"/>
      <c r="K4842" s="170"/>
      <c r="L4842" s="170"/>
      <c r="M4842" s="170"/>
      <c r="N4842" s="170"/>
      <c r="O4842" s="170"/>
      <c r="P4842" s="170"/>
      <c r="Q4842" s="170"/>
      <c r="R4842" s="170"/>
      <c r="S4842" s="170"/>
      <c r="T4842" s="170"/>
      <c r="U4842" s="170"/>
      <c r="V4842" s="170"/>
      <c r="W4842" s="170"/>
      <c r="X4842" s="174"/>
      <c r="Y4842" s="170"/>
      <c r="Z4842" s="170"/>
      <c r="AA4842" s="170"/>
      <c r="AB4842" s="170"/>
      <c r="AC4842" s="170"/>
      <c r="AD4842" s="174"/>
      <c r="AE4842" s="170"/>
      <c r="AF4842" s="170"/>
      <c r="AI4842" s="170"/>
      <c r="AJ4842" s="170"/>
      <c r="AK4842" s="170"/>
      <c r="AL4842" s="170"/>
      <c r="AM4842" s="170"/>
      <c r="AN4842" s="170"/>
    </row>
    <row r="4843" spans="1:40" ht="52.5" customHeight="1" x14ac:dyDescent="0.2">
      <c r="A4843" s="170"/>
      <c r="B4843" s="170"/>
      <c r="C4843" s="170"/>
      <c r="D4843" s="170"/>
      <c r="E4843" s="170"/>
      <c r="F4843" s="170"/>
      <c r="G4843" s="170"/>
      <c r="H4843" s="170"/>
      <c r="I4843" s="170"/>
      <c r="J4843" s="170"/>
      <c r="K4843" s="170"/>
      <c r="L4843" s="170"/>
      <c r="M4843" s="170"/>
      <c r="N4843" s="170"/>
      <c r="O4843" s="170"/>
      <c r="P4843" s="170"/>
      <c r="Q4843" s="170"/>
      <c r="R4843" s="170"/>
      <c r="S4843" s="170"/>
      <c r="T4843" s="170"/>
      <c r="U4843" s="170"/>
      <c r="V4843" s="170"/>
      <c r="W4843" s="170"/>
      <c r="X4843" s="174"/>
      <c r="Y4843" s="170"/>
      <c r="Z4843" s="170"/>
      <c r="AA4843" s="170"/>
      <c r="AB4843" s="170"/>
      <c r="AC4843" s="170"/>
      <c r="AD4843" s="174"/>
      <c r="AE4843" s="170"/>
      <c r="AF4843" s="170"/>
      <c r="AI4843" s="170"/>
      <c r="AJ4843" s="170"/>
      <c r="AK4843" s="170"/>
      <c r="AL4843" s="170"/>
      <c r="AM4843" s="170"/>
      <c r="AN4843" s="170"/>
    </row>
    <row r="4844" spans="1:40" ht="52.5" customHeight="1" x14ac:dyDescent="0.2">
      <c r="A4844" s="170"/>
      <c r="B4844" s="170"/>
      <c r="C4844" s="170"/>
      <c r="D4844" s="170"/>
      <c r="E4844" s="170"/>
      <c r="F4844" s="170"/>
      <c r="G4844" s="170"/>
      <c r="H4844" s="170"/>
      <c r="I4844" s="170"/>
      <c r="J4844" s="170"/>
      <c r="K4844" s="170"/>
      <c r="L4844" s="170"/>
      <c r="M4844" s="170"/>
      <c r="N4844" s="170"/>
      <c r="O4844" s="170"/>
      <c r="P4844" s="170"/>
      <c r="Q4844" s="170"/>
      <c r="R4844" s="170"/>
      <c r="S4844" s="170"/>
      <c r="T4844" s="170"/>
      <c r="U4844" s="170"/>
      <c r="V4844" s="170"/>
      <c r="W4844" s="170"/>
      <c r="X4844" s="174"/>
      <c r="Y4844" s="170"/>
      <c r="Z4844" s="170"/>
      <c r="AA4844" s="170"/>
      <c r="AB4844" s="170"/>
      <c r="AC4844" s="170"/>
      <c r="AD4844" s="174"/>
      <c r="AE4844" s="170"/>
      <c r="AF4844" s="170"/>
      <c r="AI4844" s="170"/>
      <c r="AJ4844" s="170"/>
      <c r="AK4844" s="170"/>
      <c r="AL4844" s="170"/>
      <c r="AM4844" s="170"/>
      <c r="AN4844" s="170"/>
    </row>
    <row r="4845" spans="1:40" ht="52.5" customHeight="1" x14ac:dyDescent="0.2">
      <c r="A4845" s="170"/>
      <c r="B4845" s="170"/>
      <c r="C4845" s="170"/>
      <c r="D4845" s="170"/>
      <c r="E4845" s="170"/>
      <c r="F4845" s="170"/>
      <c r="G4845" s="170"/>
      <c r="H4845" s="170"/>
      <c r="I4845" s="170"/>
      <c r="J4845" s="170"/>
      <c r="K4845" s="170"/>
      <c r="L4845" s="170"/>
      <c r="M4845" s="170"/>
      <c r="N4845" s="170"/>
      <c r="O4845" s="170"/>
      <c r="P4845" s="170"/>
      <c r="Q4845" s="170"/>
      <c r="R4845" s="170"/>
      <c r="S4845" s="170"/>
      <c r="T4845" s="170"/>
      <c r="U4845" s="170"/>
      <c r="V4845" s="170"/>
      <c r="W4845" s="170"/>
      <c r="X4845" s="174"/>
      <c r="Y4845" s="170"/>
      <c r="Z4845" s="170"/>
      <c r="AA4845" s="170"/>
      <c r="AB4845" s="170"/>
      <c r="AC4845" s="170"/>
      <c r="AD4845" s="174"/>
      <c r="AE4845" s="170"/>
      <c r="AF4845" s="170"/>
      <c r="AI4845" s="170"/>
      <c r="AJ4845" s="170"/>
      <c r="AK4845" s="170"/>
      <c r="AL4845" s="170"/>
      <c r="AM4845" s="170"/>
      <c r="AN4845" s="170"/>
    </row>
    <row r="4846" spans="1:40" ht="52.5" customHeight="1" x14ac:dyDescent="0.2">
      <c r="A4846" s="170"/>
      <c r="B4846" s="170"/>
      <c r="C4846" s="170"/>
      <c r="D4846" s="170"/>
      <c r="E4846" s="170"/>
      <c r="F4846" s="170"/>
      <c r="G4846" s="170"/>
      <c r="H4846" s="170"/>
      <c r="I4846" s="170"/>
      <c r="J4846" s="170"/>
      <c r="K4846" s="170"/>
      <c r="L4846" s="170"/>
      <c r="M4846" s="170"/>
      <c r="N4846" s="170"/>
      <c r="O4846" s="170"/>
      <c r="P4846" s="170"/>
      <c r="Q4846" s="170"/>
      <c r="R4846" s="170"/>
      <c r="S4846" s="170"/>
      <c r="T4846" s="170"/>
      <c r="U4846" s="170"/>
      <c r="V4846" s="170"/>
      <c r="W4846" s="170"/>
      <c r="X4846" s="174"/>
      <c r="Y4846" s="170"/>
      <c r="Z4846" s="170"/>
      <c r="AA4846" s="170"/>
      <c r="AB4846" s="170"/>
      <c r="AC4846" s="170"/>
      <c r="AD4846" s="174"/>
      <c r="AE4846" s="170"/>
      <c r="AF4846" s="170"/>
      <c r="AI4846" s="170"/>
      <c r="AJ4846" s="170"/>
      <c r="AK4846" s="170"/>
      <c r="AL4846" s="170"/>
      <c r="AM4846" s="170"/>
      <c r="AN4846" s="170"/>
    </row>
    <row r="4847" spans="1:40" ht="52.5" customHeight="1" x14ac:dyDescent="0.2">
      <c r="A4847" s="170"/>
      <c r="B4847" s="170"/>
      <c r="C4847" s="170"/>
      <c r="D4847" s="170"/>
      <c r="E4847" s="170"/>
      <c r="F4847" s="170"/>
      <c r="G4847" s="170"/>
      <c r="H4847" s="170"/>
      <c r="I4847" s="170"/>
      <c r="J4847" s="170"/>
      <c r="K4847" s="170"/>
      <c r="L4847" s="170"/>
      <c r="M4847" s="170"/>
      <c r="N4847" s="170"/>
      <c r="O4847" s="170"/>
      <c r="P4847" s="170"/>
      <c r="Q4847" s="170"/>
      <c r="R4847" s="170"/>
      <c r="S4847" s="170"/>
      <c r="T4847" s="170"/>
      <c r="U4847" s="170"/>
      <c r="V4847" s="170"/>
      <c r="W4847" s="170"/>
      <c r="X4847" s="174"/>
      <c r="Y4847" s="170"/>
      <c r="Z4847" s="170"/>
      <c r="AA4847" s="170"/>
      <c r="AB4847" s="170"/>
      <c r="AC4847" s="170"/>
      <c r="AD4847" s="174"/>
      <c r="AE4847" s="170"/>
      <c r="AF4847" s="170"/>
      <c r="AI4847" s="170"/>
      <c r="AJ4847" s="170"/>
      <c r="AK4847" s="170"/>
      <c r="AL4847" s="170"/>
      <c r="AM4847" s="170"/>
      <c r="AN4847" s="170"/>
    </row>
    <row r="4848" spans="1:40" ht="52.5" customHeight="1" x14ac:dyDescent="0.2">
      <c r="A4848" s="170"/>
      <c r="B4848" s="170"/>
      <c r="C4848" s="170"/>
      <c r="D4848" s="170"/>
      <c r="E4848" s="170"/>
      <c r="F4848" s="170"/>
      <c r="G4848" s="170"/>
      <c r="H4848" s="170"/>
      <c r="I4848" s="170"/>
      <c r="J4848" s="170"/>
      <c r="K4848" s="170"/>
      <c r="L4848" s="170"/>
      <c r="M4848" s="170"/>
      <c r="N4848" s="170"/>
      <c r="O4848" s="170"/>
      <c r="P4848" s="170"/>
      <c r="Q4848" s="170"/>
      <c r="R4848" s="170"/>
      <c r="S4848" s="170"/>
      <c r="T4848" s="170"/>
      <c r="U4848" s="170"/>
      <c r="V4848" s="170"/>
      <c r="W4848" s="170"/>
      <c r="X4848" s="174"/>
      <c r="Y4848" s="170"/>
      <c r="Z4848" s="170"/>
      <c r="AA4848" s="170"/>
      <c r="AB4848" s="170"/>
      <c r="AC4848" s="170"/>
      <c r="AD4848" s="174"/>
      <c r="AE4848" s="170"/>
      <c r="AF4848" s="170"/>
      <c r="AI4848" s="170"/>
      <c r="AJ4848" s="170"/>
      <c r="AK4848" s="170"/>
      <c r="AL4848" s="170"/>
      <c r="AM4848" s="170"/>
      <c r="AN4848" s="170"/>
    </row>
    <row r="4849" spans="1:40" ht="52.5" customHeight="1" x14ac:dyDescent="0.2">
      <c r="A4849" s="170"/>
      <c r="B4849" s="170"/>
      <c r="C4849" s="170"/>
      <c r="D4849" s="170"/>
      <c r="E4849" s="170"/>
      <c r="F4849" s="170"/>
      <c r="G4849" s="170"/>
      <c r="H4849" s="170"/>
      <c r="I4849" s="170"/>
      <c r="J4849" s="170"/>
      <c r="K4849" s="170"/>
      <c r="L4849" s="170"/>
      <c r="M4849" s="170"/>
      <c r="N4849" s="170"/>
      <c r="O4849" s="170"/>
      <c r="P4849" s="170"/>
      <c r="Q4849" s="170"/>
      <c r="R4849" s="170"/>
      <c r="S4849" s="170"/>
      <c r="T4849" s="170"/>
      <c r="U4849" s="170"/>
      <c r="V4849" s="170"/>
      <c r="W4849" s="170"/>
      <c r="X4849" s="174"/>
      <c r="Y4849" s="170"/>
      <c r="Z4849" s="170"/>
      <c r="AA4849" s="170"/>
      <c r="AB4849" s="170"/>
      <c r="AC4849" s="170"/>
      <c r="AD4849" s="174"/>
      <c r="AE4849" s="170"/>
      <c r="AF4849" s="170"/>
      <c r="AI4849" s="170"/>
      <c r="AJ4849" s="170"/>
      <c r="AK4849" s="170"/>
      <c r="AL4849" s="170"/>
      <c r="AM4849" s="170"/>
      <c r="AN4849" s="170"/>
    </row>
    <row r="4850" spans="1:40" ht="52.5" customHeight="1" x14ac:dyDescent="0.2">
      <c r="A4850" s="170"/>
      <c r="B4850" s="170"/>
      <c r="C4850" s="170"/>
      <c r="D4850" s="170"/>
      <c r="E4850" s="170"/>
      <c r="F4850" s="170"/>
      <c r="G4850" s="170"/>
      <c r="H4850" s="170"/>
      <c r="I4850" s="170"/>
      <c r="J4850" s="170"/>
      <c r="K4850" s="170"/>
      <c r="L4850" s="170"/>
      <c r="M4850" s="170"/>
      <c r="N4850" s="170"/>
      <c r="O4850" s="170"/>
      <c r="P4850" s="170"/>
      <c r="Q4850" s="170"/>
      <c r="R4850" s="170"/>
      <c r="S4850" s="170"/>
      <c r="T4850" s="170"/>
      <c r="U4850" s="170"/>
      <c r="V4850" s="170"/>
      <c r="W4850" s="170"/>
      <c r="X4850" s="174"/>
      <c r="Y4850" s="170"/>
      <c r="Z4850" s="170"/>
      <c r="AA4850" s="170"/>
      <c r="AB4850" s="170"/>
      <c r="AC4850" s="170"/>
      <c r="AD4850" s="174"/>
      <c r="AE4850" s="170"/>
      <c r="AF4850" s="170"/>
      <c r="AI4850" s="170"/>
      <c r="AJ4850" s="170"/>
      <c r="AK4850" s="170"/>
      <c r="AL4850" s="170"/>
      <c r="AM4850" s="170"/>
      <c r="AN4850" s="170"/>
    </row>
    <row r="4851" spans="1:40" ht="52.5" customHeight="1" x14ac:dyDescent="0.2">
      <c r="A4851" s="170"/>
      <c r="B4851" s="170"/>
      <c r="C4851" s="170"/>
      <c r="D4851" s="170"/>
      <c r="E4851" s="170"/>
      <c r="F4851" s="170"/>
      <c r="G4851" s="170"/>
      <c r="H4851" s="170"/>
      <c r="I4851" s="170"/>
      <c r="J4851" s="170"/>
      <c r="K4851" s="170"/>
      <c r="L4851" s="170"/>
      <c r="M4851" s="170"/>
      <c r="N4851" s="170"/>
      <c r="O4851" s="170"/>
      <c r="P4851" s="170"/>
      <c r="Q4851" s="170"/>
      <c r="R4851" s="170"/>
      <c r="S4851" s="170"/>
      <c r="T4851" s="170"/>
      <c r="U4851" s="170"/>
      <c r="V4851" s="170"/>
      <c r="W4851" s="170"/>
      <c r="X4851" s="174"/>
      <c r="Y4851" s="170"/>
      <c r="Z4851" s="170"/>
      <c r="AA4851" s="170"/>
      <c r="AB4851" s="170"/>
      <c r="AC4851" s="170"/>
      <c r="AD4851" s="174"/>
      <c r="AE4851" s="170"/>
      <c r="AF4851" s="170"/>
      <c r="AI4851" s="170"/>
      <c r="AJ4851" s="170"/>
      <c r="AK4851" s="170"/>
      <c r="AL4851" s="170"/>
      <c r="AM4851" s="170"/>
      <c r="AN4851" s="170"/>
    </row>
    <row r="4852" spans="1:40" ht="52.5" customHeight="1" x14ac:dyDescent="0.2">
      <c r="A4852" s="170"/>
      <c r="B4852" s="170"/>
      <c r="C4852" s="170"/>
      <c r="D4852" s="170"/>
      <c r="E4852" s="170"/>
      <c r="F4852" s="170"/>
      <c r="G4852" s="170"/>
      <c r="H4852" s="170"/>
      <c r="I4852" s="170"/>
      <c r="J4852" s="170"/>
      <c r="K4852" s="170"/>
      <c r="L4852" s="170"/>
      <c r="M4852" s="170"/>
      <c r="N4852" s="170"/>
      <c r="O4852" s="170"/>
      <c r="P4852" s="170"/>
      <c r="Q4852" s="170"/>
      <c r="R4852" s="170"/>
      <c r="S4852" s="170"/>
      <c r="T4852" s="170"/>
      <c r="U4852" s="170"/>
      <c r="V4852" s="170"/>
      <c r="W4852" s="170"/>
      <c r="X4852" s="174"/>
      <c r="Y4852" s="170"/>
      <c r="Z4852" s="170"/>
      <c r="AA4852" s="170"/>
      <c r="AB4852" s="170"/>
      <c r="AC4852" s="170"/>
      <c r="AD4852" s="174"/>
      <c r="AE4852" s="170"/>
      <c r="AF4852" s="170"/>
      <c r="AI4852" s="170"/>
      <c r="AJ4852" s="170"/>
      <c r="AK4852" s="170"/>
      <c r="AL4852" s="170"/>
      <c r="AM4852" s="170"/>
      <c r="AN4852" s="170"/>
    </row>
    <row r="4853" spans="1:40" ht="52.5" customHeight="1" x14ac:dyDescent="0.2">
      <c r="A4853" s="170"/>
      <c r="B4853" s="170"/>
      <c r="C4853" s="170"/>
      <c r="D4853" s="170"/>
      <c r="E4853" s="170"/>
      <c r="F4853" s="170"/>
      <c r="G4853" s="170"/>
      <c r="H4853" s="170"/>
      <c r="I4853" s="170"/>
      <c r="J4853" s="170"/>
      <c r="K4853" s="170"/>
      <c r="L4853" s="170"/>
      <c r="M4853" s="170"/>
      <c r="N4853" s="170"/>
      <c r="O4853" s="170"/>
      <c r="P4853" s="170"/>
      <c r="Q4853" s="170"/>
      <c r="R4853" s="170"/>
      <c r="S4853" s="170"/>
      <c r="T4853" s="170"/>
      <c r="U4853" s="170"/>
      <c r="V4853" s="170"/>
      <c r="W4853" s="170"/>
      <c r="X4853" s="174"/>
      <c r="Y4853" s="170"/>
      <c r="Z4853" s="170"/>
      <c r="AA4853" s="170"/>
      <c r="AB4853" s="170"/>
      <c r="AC4853" s="170"/>
      <c r="AD4853" s="174"/>
      <c r="AE4853" s="170"/>
      <c r="AF4853" s="170"/>
      <c r="AI4853" s="170"/>
      <c r="AJ4853" s="170"/>
      <c r="AK4853" s="170"/>
      <c r="AL4853" s="170"/>
      <c r="AM4853" s="170"/>
      <c r="AN4853" s="170"/>
    </row>
    <row r="4854" spans="1:40" ht="52.5" customHeight="1" x14ac:dyDescent="0.2">
      <c r="A4854" s="170"/>
      <c r="B4854" s="170"/>
      <c r="C4854" s="170"/>
      <c r="D4854" s="170"/>
      <c r="E4854" s="170"/>
      <c r="F4854" s="170"/>
      <c r="G4854" s="170"/>
      <c r="H4854" s="170"/>
      <c r="I4854" s="170"/>
      <c r="J4854" s="170"/>
      <c r="K4854" s="170"/>
      <c r="L4854" s="170"/>
      <c r="M4854" s="170"/>
      <c r="N4854" s="170"/>
      <c r="O4854" s="170"/>
      <c r="P4854" s="170"/>
      <c r="Q4854" s="170"/>
      <c r="R4854" s="170"/>
      <c r="S4854" s="170"/>
      <c r="T4854" s="170"/>
      <c r="U4854" s="170"/>
      <c r="V4854" s="170"/>
      <c r="W4854" s="170"/>
      <c r="X4854" s="174"/>
      <c r="Y4854" s="170"/>
      <c r="Z4854" s="170"/>
      <c r="AA4854" s="170"/>
      <c r="AB4854" s="170"/>
      <c r="AC4854" s="170"/>
      <c r="AD4854" s="174"/>
      <c r="AE4854" s="170"/>
      <c r="AF4854" s="170"/>
      <c r="AI4854" s="170"/>
      <c r="AJ4854" s="170"/>
      <c r="AK4854" s="170"/>
      <c r="AL4854" s="170"/>
      <c r="AM4854" s="170"/>
      <c r="AN4854" s="170"/>
    </row>
    <row r="4855" spans="1:40" ht="52.5" customHeight="1" x14ac:dyDescent="0.2">
      <c r="A4855" s="170"/>
      <c r="B4855" s="170"/>
      <c r="C4855" s="170"/>
      <c r="D4855" s="170"/>
      <c r="E4855" s="170"/>
      <c r="F4855" s="170"/>
      <c r="G4855" s="170"/>
      <c r="H4855" s="170"/>
      <c r="I4855" s="170"/>
      <c r="J4855" s="170"/>
      <c r="K4855" s="170"/>
      <c r="L4855" s="170"/>
      <c r="M4855" s="170"/>
      <c r="N4855" s="170"/>
      <c r="O4855" s="170"/>
      <c r="P4855" s="170"/>
      <c r="Q4855" s="170"/>
      <c r="R4855" s="170"/>
      <c r="S4855" s="170"/>
      <c r="T4855" s="170"/>
      <c r="U4855" s="170"/>
      <c r="V4855" s="170"/>
      <c r="W4855" s="170"/>
      <c r="X4855" s="174"/>
      <c r="Y4855" s="170"/>
      <c r="Z4855" s="170"/>
      <c r="AA4855" s="170"/>
      <c r="AB4855" s="170"/>
      <c r="AC4855" s="170"/>
      <c r="AD4855" s="174"/>
      <c r="AE4855" s="170"/>
      <c r="AF4855" s="170"/>
      <c r="AI4855" s="170"/>
      <c r="AJ4855" s="170"/>
      <c r="AK4855" s="170"/>
      <c r="AL4855" s="170"/>
      <c r="AM4855" s="170"/>
      <c r="AN4855" s="170"/>
    </row>
    <row r="4856" spans="1:40" ht="52.5" customHeight="1" x14ac:dyDescent="0.2">
      <c r="A4856" s="170"/>
      <c r="B4856" s="170"/>
      <c r="C4856" s="170"/>
      <c r="D4856" s="170"/>
      <c r="E4856" s="170"/>
      <c r="F4856" s="170"/>
      <c r="G4856" s="170"/>
      <c r="H4856" s="170"/>
      <c r="I4856" s="170"/>
      <c r="J4856" s="170"/>
      <c r="K4856" s="170"/>
      <c r="L4856" s="170"/>
      <c r="M4856" s="170"/>
      <c r="N4856" s="170"/>
      <c r="O4856" s="170"/>
      <c r="P4856" s="170"/>
      <c r="Q4856" s="170"/>
      <c r="R4856" s="170"/>
      <c r="S4856" s="170"/>
      <c r="T4856" s="170"/>
      <c r="U4856" s="170"/>
      <c r="V4856" s="170"/>
      <c r="W4856" s="170"/>
      <c r="X4856" s="174"/>
      <c r="Y4856" s="170"/>
      <c r="Z4856" s="170"/>
      <c r="AA4856" s="170"/>
      <c r="AB4856" s="170"/>
      <c r="AC4856" s="170"/>
      <c r="AD4856" s="174"/>
      <c r="AE4856" s="170"/>
      <c r="AF4856" s="170"/>
      <c r="AI4856" s="170"/>
      <c r="AJ4856" s="170"/>
      <c r="AK4856" s="170"/>
      <c r="AL4856" s="170"/>
      <c r="AM4856" s="170"/>
      <c r="AN4856" s="170"/>
    </row>
    <row r="4857" spans="1:40" ht="52.5" customHeight="1" x14ac:dyDescent="0.2">
      <c r="A4857" s="170"/>
      <c r="B4857" s="170"/>
      <c r="C4857" s="170"/>
      <c r="D4857" s="170"/>
      <c r="E4857" s="170"/>
      <c r="F4857" s="170"/>
      <c r="G4857" s="170"/>
      <c r="H4857" s="170"/>
      <c r="I4857" s="170"/>
      <c r="J4857" s="170"/>
      <c r="K4857" s="170"/>
      <c r="L4857" s="170"/>
      <c r="M4857" s="170"/>
      <c r="N4857" s="170"/>
      <c r="O4857" s="170"/>
      <c r="P4857" s="170"/>
      <c r="Q4857" s="170"/>
      <c r="R4857" s="170"/>
      <c r="S4857" s="170"/>
      <c r="T4857" s="170"/>
      <c r="U4857" s="170"/>
      <c r="V4857" s="170"/>
      <c r="W4857" s="170"/>
      <c r="X4857" s="174"/>
      <c r="Y4857" s="170"/>
      <c r="Z4857" s="170"/>
      <c r="AA4857" s="170"/>
      <c r="AB4857" s="170"/>
      <c r="AC4857" s="170"/>
      <c r="AD4857" s="174"/>
      <c r="AE4857" s="170"/>
      <c r="AF4857" s="170"/>
      <c r="AI4857" s="170"/>
      <c r="AJ4857" s="170"/>
      <c r="AK4857" s="170"/>
      <c r="AL4857" s="170"/>
      <c r="AM4857" s="170"/>
      <c r="AN4857" s="170"/>
    </row>
    <row r="4858" spans="1:40" ht="52.5" customHeight="1" x14ac:dyDescent="0.2">
      <c r="A4858" s="170"/>
      <c r="B4858" s="170"/>
      <c r="C4858" s="170"/>
      <c r="D4858" s="170"/>
      <c r="E4858" s="170"/>
      <c r="F4858" s="170"/>
      <c r="G4858" s="170"/>
      <c r="H4858" s="170"/>
      <c r="I4858" s="170"/>
      <c r="J4858" s="170"/>
      <c r="K4858" s="170"/>
      <c r="L4858" s="170"/>
      <c r="M4858" s="170"/>
      <c r="N4858" s="170"/>
      <c r="O4858" s="170"/>
      <c r="P4858" s="170"/>
      <c r="Q4858" s="170"/>
      <c r="R4858" s="170"/>
      <c r="S4858" s="170"/>
      <c r="T4858" s="170"/>
      <c r="U4858" s="170"/>
      <c r="V4858" s="170"/>
      <c r="W4858" s="170"/>
      <c r="X4858" s="174"/>
      <c r="Y4858" s="170"/>
      <c r="Z4858" s="170"/>
      <c r="AA4858" s="170"/>
      <c r="AB4858" s="170"/>
      <c r="AC4858" s="170"/>
      <c r="AD4858" s="174"/>
      <c r="AE4858" s="170"/>
      <c r="AF4858" s="170"/>
      <c r="AI4858" s="170"/>
      <c r="AJ4858" s="170"/>
      <c r="AK4858" s="170"/>
      <c r="AL4858" s="170"/>
      <c r="AM4858" s="170"/>
      <c r="AN4858" s="170"/>
    </row>
    <row r="4859" spans="1:40" ht="52.5" customHeight="1" x14ac:dyDescent="0.2">
      <c r="A4859" s="170"/>
      <c r="B4859" s="170"/>
      <c r="C4859" s="170"/>
      <c r="D4859" s="170"/>
      <c r="E4859" s="170"/>
      <c r="F4859" s="170"/>
      <c r="G4859" s="170"/>
      <c r="H4859" s="170"/>
      <c r="I4859" s="170"/>
      <c r="J4859" s="170"/>
      <c r="K4859" s="170"/>
      <c r="L4859" s="170"/>
      <c r="M4859" s="170"/>
      <c r="N4859" s="170"/>
      <c r="O4859" s="170"/>
      <c r="P4859" s="170"/>
      <c r="Q4859" s="170"/>
      <c r="R4859" s="170"/>
      <c r="S4859" s="170"/>
      <c r="T4859" s="170"/>
      <c r="U4859" s="170"/>
      <c r="V4859" s="170"/>
      <c r="W4859" s="170"/>
      <c r="X4859" s="174"/>
      <c r="Y4859" s="170"/>
      <c r="Z4859" s="170"/>
      <c r="AA4859" s="170"/>
      <c r="AB4859" s="170"/>
      <c r="AC4859" s="170"/>
      <c r="AD4859" s="174"/>
      <c r="AE4859" s="170"/>
      <c r="AF4859" s="170"/>
      <c r="AI4859" s="170"/>
      <c r="AJ4859" s="170"/>
      <c r="AK4859" s="170"/>
      <c r="AL4859" s="170"/>
      <c r="AM4859" s="170"/>
      <c r="AN4859" s="170"/>
    </row>
    <row r="4860" spans="1:40" ht="52.5" customHeight="1" x14ac:dyDescent="0.2">
      <c r="A4860" s="170"/>
      <c r="B4860" s="170"/>
      <c r="C4860" s="170"/>
      <c r="D4860" s="170"/>
      <c r="E4860" s="170"/>
      <c r="F4860" s="170"/>
      <c r="G4860" s="170"/>
      <c r="H4860" s="170"/>
      <c r="I4860" s="170"/>
      <c r="J4860" s="170"/>
      <c r="K4860" s="170"/>
      <c r="L4860" s="170"/>
      <c r="M4860" s="170"/>
      <c r="N4860" s="170"/>
      <c r="O4860" s="170"/>
      <c r="P4860" s="170"/>
      <c r="Q4860" s="170"/>
      <c r="R4860" s="170"/>
      <c r="S4860" s="170"/>
      <c r="T4860" s="170"/>
      <c r="U4860" s="170"/>
      <c r="V4860" s="170"/>
      <c r="W4860" s="170"/>
      <c r="X4860" s="174"/>
      <c r="Y4860" s="170"/>
      <c r="Z4860" s="170"/>
      <c r="AA4860" s="170"/>
      <c r="AB4860" s="170"/>
      <c r="AC4860" s="170"/>
      <c r="AD4860" s="174"/>
      <c r="AE4860" s="170"/>
      <c r="AF4860" s="170"/>
      <c r="AI4860" s="170"/>
      <c r="AJ4860" s="170"/>
      <c r="AK4860" s="170"/>
      <c r="AL4860" s="170"/>
      <c r="AM4860" s="170"/>
      <c r="AN4860" s="170"/>
    </row>
    <row r="4861" spans="1:40" ht="52.5" customHeight="1" x14ac:dyDescent="0.2">
      <c r="A4861" s="170"/>
      <c r="B4861" s="170"/>
      <c r="C4861" s="170"/>
      <c r="D4861" s="170"/>
      <c r="E4861" s="170"/>
      <c r="F4861" s="170"/>
      <c r="G4861" s="170"/>
      <c r="H4861" s="170"/>
      <c r="I4861" s="170"/>
      <c r="J4861" s="170"/>
      <c r="K4861" s="170"/>
      <c r="L4861" s="170"/>
      <c r="M4861" s="170"/>
      <c r="N4861" s="170"/>
      <c r="O4861" s="170"/>
      <c r="P4861" s="170"/>
      <c r="Q4861" s="170"/>
      <c r="R4861" s="170"/>
      <c r="S4861" s="170"/>
      <c r="T4861" s="170"/>
      <c r="U4861" s="170"/>
      <c r="V4861" s="170"/>
      <c r="W4861" s="170"/>
      <c r="X4861" s="174"/>
      <c r="Y4861" s="170"/>
      <c r="Z4861" s="170"/>
      <c r="AA4861" s="170"/>
      <c r="AB4861" s="170"/>
      <c r="AC4861" s="170"/>
      <c r="AD4861" s="174"/>
      <c r="AE4861" s="170"/>
      <c r="AF4861" s="170"/>
      <c r="AI4861" s="170"/>
      <c r="AJ4861" s="170"/>
      <c r="AK4861" s="170"/>
      <c r="AL4861" s="170"/>
      <c r="AM4861" s="170"/>
      <c r="AN4861" s="170"/>
    </row>
    <row r="4862" spans="1:40" ht="52.5" customHeight="1" x14ac:dyDescent="0.2">
      <c r="A4862" s="170"/>
      <c r="B4862" s="170"/>
      <c r="C4862" s="170"/>
      <c r="D4862" s="170"/>
      <c r="E4862" s="170"/>
      <c r="F4862" s="170"/>
      <c r="G4862" s="170"/>
      <c r="H4862" s="170"/>
      <c r="I4862" s="170"/>
      <c r="J4862" s="170"/>
      <c r="K4862" s="170"/>
      <c r="L4862" s="170"/>
      <c r="M4862" s="170"/>
      <c r="N4862" s="170"/>
      <c r="O4862" s="170"/>
      <c r="P4862" s="170"/>
      <c r="Q4862" s="170"/>
      <c r="R4862" s="170"/>
      <c r="S4862" s="170"/>
      <c r="T4862" s="170"/>
      <c r="U4862" s="170"/>
      <c r="V4862" s="170"/>
      <c r="W4862" s="170"/>
      <c r="X4862" s="174"/>
      <c r="Y4862" s="170"/>
      <c r="Z4862" s="170"/>
      <c r="AA4862" s="170"/>
      <c r="AB4862" s="170"/>
      <c r="AC4862" s="170"/>
      <c r="AD4862" s="174"/>
      <c r="AE4862" s="170"/>
      <c r="AF4862" s="170"/>
      <c r="AI4862" s="170"/>
      <c r="AJ4862" s="170"/>
      <c r="AK4862" s="170"/>
      <c r="AL4862" s="170"/>
      <c r="AM4862" s="170"/>
      <c r="AN4862" s="170"/>
    </row>
    <row r="4863" spans="1:40" ht="52.5" customHeight="1" x14ac:dyDescent="0.2">
      <c r="A4863" s="170"/>
      <c r="B4863" s="170"/>
      <c r="C4863" s="170"/>
      <c r="D4863" s="170"/>
      <c r="E4863" s="170"/>
      <c r="F4863" s="170"/>
      <c r="G4863" s="170"/>
      <c r="H4863" s="170"/>
      <c r="I4863" s="170"/>
      <c r="J4863" s="170"/>
      <c r="K4863" s="170"/>
      <c r="L4863" s="170"/>
      <c r="M4863" s="170"/>
      <c r="N4863" s="170"/>
      <c r="O4863" s="170"/>
      <c r="P4863" s="170"/>
      <c r="Q4863" s="170"/>
      <c r="R4863" s="170"/>
      <c r="S4863" s="170"/>
      <c r="T4863" s="170"/>
      <c r="U4863" s="170"/>
      <c r="V4863" s="170"/>
      <c r="W4863" s="170"/>
      <c r="X4863" s="174"/>
      <c r="Y4863" s="170"/>
      <c r="Z4863" s="170"/>
      <c r="AA4863" s="170"/>
      <c r="AB4863" s="170"/>
      <c r="AC4863" s="170"/>
      <c r="AD4863" s="174"/>
      <c r="AE4863" s="170"/>
      <c r="AF4863" s="170"/>
      <c r="AI4863" s="170"/>
      <c r="AJ4863" s="170"/>
      <c r="AK4863" s="170"/>
      <c r="AL4863" s="170"/>
      <c r="AM4863" s="170"/>
      <c r="AN4863" s="170"/>
    </row>
    <row r="4864" spans="1:40" ht="52.5" customHeight="1" x14ac:dyDescent="0.2">
      <c r="A4864" s="170"/>
      <c r="B4864" s="170"/>
      <c r="C4864" s="170"/>
      <c r="D4864" s="170"/>
      <c r="E4864" s="170"/>
      <c r="F4864" s="170"/>
      <c r="G4864" s="170"/>
      <c r="H4864" s="170"/>
      <c r="I4864" s="170"/>
      <c r="J4864" s="170"/>
      <c r="K4864" s="170"/>
      <c r="L4864" s="170"/>
      <c r="M4864" s="170"/>
      <c r="N4864" s="170"/>
      <c r="O4864" s="170"/>
      <c r="P4864" s="170"/>
      <c r="Q4864" s="170"/>
      <c r="R4864" s="170"/>
      <c r="S4864" s="170"/>
      <c r="T4864" s="170"/>
      <c r="U4864" s="170"/>
      <c r="V4864" s="170"/>
      <c r="W4864" s="170"/>
      <c r="X4864" s="174"/>
      <c r="Y4864" s="170"/>
      <c r="Z4864" s="170"/>
      <c r="AA4864" s="170"/>
      <c r="AB4864" s="170"/>
      <c r="AC4864" s="170"/>
      <c r="AD4864" s="174"/>
      <c r="AE4864" s="170"/>
      <c r="AF4864" s="170"/>
      <c r="AI4864" s="170"/>
      <c r="AJ4864" s="170"/>
      <c r="AK4864" s="170"/>
      <c r="AL4864" s="170"/>
      <c r="AM4864" s="170"/>
      <c r="AN4864" s="170"/>
    </row>
    <row r="4865" spans="1:40" ht="52.5" customHeight="1" x14ac:dyDescent="0.2">
      <c r="A4865" s="170"/>
      <c r="B4865" s="170"/>
      <c r="C4865" s="170"/>
      <c r="D4865" s="170"/>
      <c r="E4865" s="170"/>
      <c r="F4865" s="170"/>
      <c r="G4865" s="170"/>
      <c r="H4865" s="170"/>
      <c r="I4865" s="170"/>
      <c r="J4865" s="170"/>
      <c r="K4865" s="170"/>
      <c r="L4865" s="170"/>
      <c r="M4865" s="170"/>
      <c r="N4865" s="170"/>
      <c r="O4865" s="170"/>
      <c r="P4865" s="170"/>
      <c r="Q4865" s="170"/>
      <c r="R4865" s="170"/>
      <c r="S4865" s="170"/>
      <c r="T4865" s="170"/>
      <c r="U4865" s="170"/>
      <c r="V4865" s="170"/>
      <c r="W4865" s="170"/>
      <c r="X4865" s="174"/>
      <c r="Y4865" s="170"/>
      <c r="Z4865" s="170"/>
      <c r="AA4865" s="170"/>
      <c r="AB4865" s="170"/>
      <c r="AC4865" s="170"/>
      <c r="AD4865" s="174"/>
      <c r="AE4865" s="170"/>
      <c r="AF4865" s="170"/>
      <c r="AI4865" s="170"/>
      <c r="AJ4865" s="170"/>
      <c r="AK4865" s="170"/>
      <c r="AL4865" s="170"/>
      <c r="AM4865" s="170"/>
      <c r="AN4865" s="170"/>
    </row>
    <row r="4866" spans="1:40" ht="52.5" customHeight="1" x14ac:dyDescent="0.2">
      <c r="A4866" s="170"/>
      <c r="B4866" s="170"/>
      <c r="C4866" s="170"/>
      <c r="D4866" s="170"/>
      <c r="E4866" s="170"/>
      <c r="F4866" s="170"/>
      <c r="G4866" s="170"/>
      <c r="H4866" s="170"/>
      <c r="I4866" s="170"/>
      <c r="J4866" s="170"/>
      <c r="K4866" s="170"/>
      <c r="L4866" s="170"/>
      <c r="M4866" s="170"/>
      <c r="N4866" s="170"/>
      <c r="O4866" s="170"/>
      <c r="P4866" s="170"/>
      <c r="Q4866" s="170"/>
      <c r="R4866" s="170"/>
      <c r="S4866" s="170"/>
      <c r="T4866" s="170"/>
      <c r="U4866" s="170"/>
      <c r="V4866" s="170"/>
      <c r="W4866" s="170"/>
      <c r="X4866" s="174"/>
      <c r="Y4866" s="170"/>
      <c r="Z4866" s="170"/>
      <c r="AA4866" s="170"/>
      <c r="AB4866" s="170"/>
      <c r="AC4866" s="170"/>
      <c r="AD4866" s="174"/>
      <c r="AE4866" s="170"/>
      <c r="AF4866" s="170"/>
      <c r="AI4866" s="170"/>
      <c r="AJ4866" s="170"/>
      <c r="AK4866" s="170"/>
      <c r="AL4866" s="170"/>
      <c r="AM4866" s="170"/>
      <c r="AN4866" s="170"/>
    </row>
    <row r="4867" spans="1:40" ht="52.5" customHeight="1" x14ac:dyDescent="0.2">
      <c r="A4867" s="170"/>
      <c r="B4867" s="170"/>
      <c r="C4867" s="170"/>
      <c r="D4867" s="170"/>
      <c r="E4867" s="170"/>
      <c r="F4867" s="170"/>
      <c r="G4867" s="170"/>
      <c r="H4867" s="170"/>
      <c r="I4867" s="170"/>
      <c r="J4867" s="170"/>
      <c r="K4867" s="170"/>
      <c r="L4867" s="170"/>
      <c r="M4867" s="170"/>
      <c r="N4867" s="170"/>
      <c r="O4867" s="170"/>
      <c r="P4867" s="170"/>
      <c r="Q4867" s="170"/>
      <c r="R4867" s="170"/>
      <c r="S4867" s="170"/>
      <c r="T4867" s="170"/>
      <c r="U4867" s="170"/>
      <c r="V4867" s="170"/>
      <c r="W4867" s="170"/>
      <c r="X4867" s="174"/>
      <c r="Y4867" s="170"/>
      <c r="Z4867" s="170"/>
      <c r="AA4867" s="170"/>
      <c r="AB4867" s="170"/>
      <c r="AC4867" s="170"/>
      <c r="AD4867" s="174"/>
      <c r="AE4867" s="170"/>
      <c r="AF4867" s="170"/>
      <c r="AI4867" s="170"/>
      <c r="AJ4867" s="170"/>
      <c r="AK4867" s="170"/>
      <c r="AL4867" s="170"/>
      <c r="AM4867" s="170"/>
      <c r="AN4867" s="170"/>
    </row>
    <row r="4868" spans="1:40" ht="52.5" customHeight="1" x14ac:dyDescent="0.2">
      <c r="A4868" s="170"/>
      <c r="B4868" s="170"/>
      <c r="C4868" s="170"/>
      <c r="D4868" s="170"/>
      <c r="E4868" s="170"/>
      <c r="F4868" s="170"/>
      <c r="G4868" s="170"/>
      <c r="H4868" s="170"/>
      <c r="I4868" s="170"/>
      <c r="J4868" s="170"/>
      <c r="K4868" s="170"/>
      <c r="L4868" s="170"/>
      <c r="M4868" s="170"/>
      <c r="N4868" s="170"/>
      <c r="O4868" s="170"/>
      <c r="P4868" s="170"/>
      <c r="Q4868" s="170"/>
      <c r="R4868" s="170"/>
      <c r="S4868" s="170"/>
      <c r="T4868" s="170"/>
      <c r="U4868" s="170"/>
      <c r="V4868" s="170"/>
      <c r="W4868" s="170"/>
      <c r="X4868" s="174"/>
      <c r="Y4868" s="170"/>
      <c r="Z4868" s="170"/>
      <c r="AA4868" s="170"/>
      <c r="AB4868" s="170"/>
      <c r="AC4868" s="170"/>
      <c r="AD4868" s="174"/>
      <c r="AE4868" s="170"/>
      <c r="AF4868" s="170"/>
      <c r="AI4868" s="170"/>
      <c r="AJ4868" s="170"/>
      <c r="AK4868" s="170"/>
      <c r="AL4868" s="170"/>
      <c r="AM4868" s="170"/>
      <c r="AN4868" s="170"/>
    </row>
    <row r="4869" spans="1:40" ht="52.5" customHeight="1" x14ac:dyDescent="0.2">
      <c r="A4869" s="170"/>
      <c r="B4869" s="170"/>
      <c r="C4869" s="170"/>
      <c r="D4869" s="170"/>
      <c r="E4869" s="170"/>
      <c r="F4869" s="170"/>
      <c r="G4869" s="170"/>
      <c r="H4869" s="170"/>
      <c r="I4869" s="170"/>
      <c r="J4869" s="170"/>
      <c r="K4869" s="170"/>
      <c r="L4869" s="170"/>
      <c r="M4869" s="170"/>
      <c r="N4869" s="170"/>
      <c r="O4869" s="170"/>
      <c r="P4869" s="170"/>
      <c r="Q4869" s="170"/>
      <c r="R4869" s="170"/>
      <c r="S4869" s="170"/>
      <c r="T4869" s="170"/>
      <c r="U4869" s="170"/>
      <c r="V4869" s="170"/>
      <c r="W4869" s="170"/>
      <c r="X4869" s="174"/>
      <c r="Y4869" s="170"/>
      <c r="Z4869" s="170"/>
      <c r="AA4869" s="170"/>
      <c r="AB4869" s="170"/>
      <c r="AC4869" s="170"/>
      <c r="AD4869" s="174"/>
      <c r="AE4869" s="170"/>
      <c r="AF4869" s="170"/>
      <c r="AI4869" s="170"/>
      <c r="AJ4869" s="170"/>
      <c r="AK4869" s="170"/>
      <c r="AL4869" s="170"/>
      <c r="AM4869" s="170"/>
      <c r="AN4869" s="170"/>
    </row>
    <row r="4870" spans="1:40" ht="52.5" customHeight="1" x14ac:dyDescent="0.2">
      <c r="A4870" s="170"/>
      <c r="B4870" s="170"/>
      <c r="C4870" s="170"/>
      <c r="D4870" s="170"/>
      <c r="E4870" s="170"/>
      <c r="F4870" s="170"/>
      <c r="G4870" s="170"/>
      <c r="H4870" s="170"/>
      <c r="I4870" s="170"/>
      <c r="J4870" s="170"/>
      <c r="K4870" s="170"/>
      <c r="L4870" s="170"/>
      <c r="M4870" s="170"/>
      <c r="N4870" s="170"/>
      <c r="O4870" s="170"/>
      <c r="P4870" s="170"/>
      <c r="Q4870" s="170"/>
      <c r="R4870" s="170"/>
      <c r="S4870" s="170"/>
      <c r="T4870" s="170"/>
      <c r="U4870" s="170"/>
      <c r="V4870" s="170"/>
      <c r="W4870" s="170"/>
      <c r="X4870" s="174"/>
      <c r="Y4870" s="170"/>
      <c r="Z4870" s="170"/>
      <c r="AA4870" s="170"/>
      <c r="AB4870" s="170"/>
      <c r="AC4870" s="170"/>
      <c r="AD4870" s="174"/>
      <c r="AE4870" s="170"/>
      <c r="AF4870" s="170"/>
      <c r="AI4870" s="170"/>
      <c r="AJ4870" s="170"/>
      <c r="AK4870" s="170"/>
      <c r="AL4870" s="170"/>
      <c r="AM4870" s="170"/>
      <c r="AN4870" s="170"/>
    </row>
    <row r="4871" spans="1:40" ht="52.5" customHeight="1" x14ac:dyDescent="0.2">
      <c r="A4871" s="170"/>
      <c r="B4871" s="170"/>
      <c r="C4871" s="170"/>
      <c r="D4871" s="170"/>
      <c r="E4871" s="170"/>
      <c r="F4871" s="170"/>
      <c r="G4871" s="170"/>
      <c r="H4871" s="170"/>
      <c r="I4871" s="170"/>
      <c r="J4871" s="170"/>
      <c r="K4871" s="170"/>
      <c r="L4871" s="170"/>
      <c r="M4871" s="170"/>
      <c r="N4871" s="170"/>
      <c r="O4871" s="170"/>
      <c r="P4871" s="170"/>
      <c r="Q4871" s="170"/>
      <c r="R4871" s="170"/>
      <c r="S4871" s="170"/>
      <c r="T4871" s="170"/>
      <c r="U4871" s="170"/>
      <c r="V4871" s="170"/>
      <c r="W4871" s="170"/>
      <c r="X4871" s="174"/>
      <c r="Y4871" s="170"/>
      <c r="Z4871" s="170"/>
      <c r="AA4871" s="170"/>
      <c r="AB4871" s="170"/>
      <c r="AC4871" s="170"/>
      <c r="AD4871" s="174"/>
      <c r="AE4871" s="170"/>
      <c r="AF4871" s="170"/>
      <c r="AI4871" s="170"/>
      <c r="AJ4871" s="170"/>
      <c r="AK4871" s="170"/>
      <c r="AL4871" s="170"/>
      <c r="AM4871" s="170"/>
      <c r="AN4871" s="170"/>
    </row>
    <row r="4872" spans="1:40" ht="52.5" customHeight="1" x14ac:dyDescent="0.2">
      <c r="A4872" s="170"/>
      <c r="B4872" s="170"/>
      <c r="C4872" s="170"/>
      <c r="D4872" s="170"/>
      <c r="E4872" s="170"/>
      <c r="F4872" s="170"/>
      <c r="G4872" s="170"/>
      <c r="H4872" s="170"/>
      <c r="I4872" s="170"/>
      <c r="J4872" s="170"/>
      <c r="K4872" s="170"/>
      <c r="L4872" s="170"/>
      <c r="M4872" s="170"/>
      <c r="N4872" s="170"/>
      <c r="O4872" s="170"/>
      <c r="P4872" s="170"/>
      <c r="Q4872" s="170"/>
      <c r="R4872" s="170"/>
      <c r="S4872" s="170"/>
      <c r="T4872" s="170"/>
      <c r="U4872" s="170"/>
      <c r="V4872" s="170"/>
      <c r="W4872" s="170"/>
      <c r="X4872" s="174"/>
      <c r="Y4872" s="170"/>
      <c r="Z4872" s="170"/>
      <c r="AA4872" s="170"/>
      <c r="AB4872" s="170"/>
      <c r="AC4872" s="170"/>
      <c r="AD4872" s="174"/>
      <c r="AE4872" s="170"/>
      <c r="AF4872" s="170"/>
      <c r="AI4872" s="170"/>
      <c r="AJ4872" s="170"/>
      <c r="AK4872" s="170"/>
      <c r="AL4872" s="170"/>
      <c r="AM4872" s="170"/>
      <c r="AN4872" s="170"/>
    </row>
    <row r="4873" spans="1:40" ht="52.5" customHeight="1" x14ac:dyDescent="0.2">
      <c r="A4873" s="170"/>
      <c r="B4873" s="170"/>
      <c r="C4873" s="170"/>
      <c r="D4873" s="170"/>
      <c r="E4873" s="170"/>
      <c r="F4873" s="170"/>
      <c r="G4873" s="170"/>
      <c r="H4873" s="170"/>
      <c r="I4873" s="170"/>
      <c r="J4873" s="170"/>
      <c r="K4873" s="170"/>
      <c r="L4873" s="170"/>
      <c r="M4873" s="170"/>
      <c r="N4873" s="170"/>
      <c r="O4873" s="170"/>
      <c r="P4873" s="170"/>
      <c r="Q4873" s="170"/>
      <c r="R4873" s="170"/>
      <c r="S4873" s="170"/>
      <c r="T4873" s="170"/>
      <c r="U4873" s="170"/>
      <c r="V4873" s="170"/>
      <c r="W4873" s="170"/>
      <c r="X4873" s="174"/>
      <c r="Y4873" s="170"/>
      <c r="Z4873" s="170"/>
      <c r="AA4873" s="170"/>
      <c r="AB4873" s="170"/>
      <c r="AC4873" s="170"/>
      <c r="AD4873" s="174"/>
      <c r="AE4873" s="170"/>
      <c r="AF4873" s="170"/>
      <c r="AI4873" s="170"/>
      <c r="AJ4873" s="170"/>
      <c r="AK4873" s="170"/>
      <c r="AL4873" s="170"/>
      <c r="AM4873" s="170"/>
      <c r="AN4873" s="170"/>
    </row>
    <row r="4874" spans="1:40" ht="52.5" customHeight="1" x14ac:dyDescent="0.2">
      <c r="A4874" s="170"/>
      <c r="B4874" s="170"/>
      <c r="C4874" s="170"/>
      <c r="D4874" s="170"/>
      <c r="E4874" s="170"/>
      <c r="F4874" s="170"/>
      <c r="G4874" s="170"/>
      <c r="H4874" s="170"/>
      <c r="I4874" s="170"/>
      <c r="J4874" s="170"/>
      <c r="K4874" s="170"/>
      <c r="L4874" s="170"/>
      <c r="M4874" s="170"/>
      <c r="N4874" s="170"/>
      <c r="O4874" s="170"/>
      <c r="P4874" s="170"/>
      <c r="Q4874" s="170"/>
      <c r="R4874" s="170"/>
      <c r="S4874" s="170"/>
      <c r="T4874" s="170"/>
      <c r="U4874" s="170"/>
      <c r="V4874" s="170"/>
      <c r="W4874" s="170"/>
      <c r="X4874" s="174"/>
      <c r="Y4874" s="170"/>
      <c r="Z4874" s="170"/>
      <c r="AA4874" s="170"/>
      <c r="AB4874" s="170"/>
      <c r="AC4874" s="170"/>
      <c r="AD4874" s="174"/>
      <c r="AE4874" s="170"/>
      <c r="AF4874" s="170"/>
      <c r="AI4874" s="170"/>
      <c r="AJ4874" s="170"/>
      <c r="AK4874" s="170"/>
      <c r="AL4874" s="170"/>
      <c r="AM4874" s="170"/>
      <c r="AN4874" s="170"/>
    </row>
    <row r="4875" spans="1:40" ht="52.5" customHeight="1" x14ac:dyDescent="0.2">
      <c r="A4875" s="170"/>
      <c r="B4875" s="170"/>
      <c r="C4875" s="170"/>
      <c r="D4875" s="170"/>
      <c r="E4875" s="170"/>
      <c r="F4875" s="170"/>
      <c r="G4875" s="170"/>
      <c r="H4875" s="170"/>
      <c r="I4875" s="170"/>
      <c r="J4875" s="170"/>
      <c r="K4875" s="170"/>
      <c r="L4875" s="170"/>
      <c r="M4875" s="170"/>
      <c r="N4875" s="170"/>
      <c r="O4875" s="170"/>
      <c r="P4875" s="170"/>
      <c r="Q4875" s="170"/>
      <c r="R4875" s="170"/>
      <c r="S4875" s="170"/>
      <c r="T4875" s="170"/>
      <c r="U4875" s="170"/>
      <c r="V4875" s="170"/>
      <c r="W4875" s="170"/>
      <c r="X4875" s="174"/>
      <c r="Y4875" s="170"/>
      <c r="Z4875" s="170"/>
      <c r="AA4875" s="170"/>
      <c r="AB4875" s="170"/>
      <c r="AC4875" s="170"/>
      <c r="AD4875" s="174"/>
      <c r="AE4875" s="170"/>
      <c r="AF4875" s="170"/>
      <c r="AI4875" s="170"/>
      <c r="AJ4875" s="170"/>
      <c r="AK4875" s="170"/>
      <c r="AL4875" s="170"/>
      <c r="AM4875" s="170"/>
      <c r="AN4875" s="170"/>
    </row>
    <row r="4876" spans="1:40" ht="52.5" customHeight="1" x14ac:dyDescent="0.2">
      <c r="A4876" s="170"/>
      <c r="B4876" s="170"/>
      <c r="C4876" s="170"/>
      <c r="D4876" s="170"/>
      <c r="E4876" s="170"/>
      <c r="F4876" s="170"/>
      <c r="G4876" s="170"/>
      <c r="H4876" s="170"/>
      <c r="I4876" s="170"/>
      <c r="J4876" s="170"/>
      <c r="K4876" s="170"/>
      <c r="L4876" s="170"/>
      <c r="M4876" s="170"/>
      <c r="N4876" s="170"/>
      <c r="O4876" s="170"/>
      <c r="P4876" s="170"/>
      <c r="Q4876" s="170"/>
      <c r="R4876" s="170"/>
      <c r="S4876" s="170"/>
      <c r="T4876" s="170"/>
      <c r="U4876" s="170"/>
      <c r="V4876" s="170"/>
      <c r="W4876" s="170"/>
      <c r="X4876" s="174"/>
      <c r="Y4876" s="170"/>
      <c r="Z4876" s="170"/>
      <c r="AA4876" s="170"/>
      <c r="AB4876" s="170"/>
      <c r="AC4876" s="170"/>
      <c r="AD4876" s="174"/>
      <c r="AE4876" s="170"/>
      <c r="AF4876" s="170"/>
      <c r="AI4876" s="170"/>
      <c r="AJ4876" s="170"/>
      <c r="AK4876" s="170"/>
      <c r="AL4876" s="170"/>
      <c r="AM4876" s="170"/>
      <c r="AN4876" s="170"/>
    </row>
    <row r="4877" spans="1:40" ht="52.5" customHeight="1" x14ac:dyDescent="0.2">
      <c r="A4877" s="170"/>
      <c r="B4877" s="170"/>
      <c r="C4877" s="170"/>
      <c r="D4877" s="170"/>
      <c r="E4877" s="170"/>
      <c r="F4877" s="170"/>
      <c r="G4877" s="170"/>
      <c r="H4877" s="170"/>
      <c r="I4877" s="170"/>
      <c r="J4877" s="170"/>
      <c r="K4877" s="170"/>
      <c r="L4877" s="170"/>
      <c r="M4877" s="170"/>
      <c r="N4877" s="170"/>
      <c r="O4877" s="170"/>
      <c r="P4877" s="170"/>
      <c r="Q4877" s="170"/>
      <c r="R4877" s="170"/>
      <c r="S4877" s="170"/>
      <c r="T4877" s="170"/>
      <c r="U4877" s="170"/>
      <c r="V4877" s="170"/>
      <c r="W4877" s="170"/>
      <c r="X4877" s="174"/>
      <c r="Y4877" s="170"/>
      <c r="Z4877" s="170"/>
      <c r="AA4877" s="170"/>
      <c r="AB4877" s="170"/>
      <c r="AC4877" s="170"/>
      <c r="AD4877" s="174"/>
      <c r="AE4877" s="170"/>
      <c r="AF4877" s="170"/>
      <c r="AI4877" s="170"/>
      <c r="AJ4877" s="170"/>
      <c r="AK4877" s="170"/>
      <c r="AL4877" s="170"/>
      <c r="AM4877" s="170"/>
      <c r="AN4877" s="170"/>
    </row>
    <row r="4878" spans="1:40" ht="52.5" customHeight="1" x14ac:dyDescent="0.2">
      <c r="A4878" s="170"/>
      <c r="B4878" s="170"/>
      <c r="C4878" s="170"/>
      <c r="D4878" s="170"/>
      <c r="E4878" s="170"/>
      <c r="F4878" s="170"/>
      <c r="G4878" s="170"/>
      <c r="H4878" s="170"/>
      <c r="I4878" s="170"/>
      <c r="J4878" s="170"/>
      <c r="K4878" s="170"/>
      <c r="L4878" s="170"/>
      <c r="M4878" s="170"/>
      <c r="N4878" s="170"/>
      <c r="O4878" s="170"/>
      <c r="P4878" s="170"/>
      <c r="Q4878" s="170"/>
      <c r="R4878" s="170"/>
      <c r="S4878" s="170"/>
      <c r="T4878" s="170"/>
      <c r="U4878" s="170"/>
      <c r="V4878" s="170"/>
      <c r="W4878" s="170"/>
      <c r="X4878" s="174"/>
      <c r="Y4878" s="170"/>
      <c r="Z4878" s="170"/>
      <c r="AA4878" s="170"/>
      <c r="AB4878" s="170"/>
      <c r="AC4878" s="170"/>
      <c r="AD4878" s="174"/>
      <c r="AE4878" s="170"/>
      <c r="AF4878" s="170"/>
      <c r="AI4878" s="170"/>
      <c r="AJ4878" s="170"/>
      <c r="AK4878" s="170"/>
      <c r="AL4878" s="170"/>
      <c r="AM4878" s="170"/>
      <c r="AN4878" s="170"/>
    </row>
    <row r="4879" spans="1:40" ht="52.5" customHeight="1" x14ac:dyDescent="0.2">
      <c r="A4879" s="170"/>
      <c r="B4879" s="170"/>
      <c r="C4879" s="170"/>
      <c r="D4879" s="170"/>
      <c r="E4879" s="170"/>
      <c r="F4879" s="170"/>
      <c r="G4879" s="170"/>
      <c r="H4879" s="170"/>
      <c r="I4879" s="170"/>
      <c r="J4879" s="170"/>
      <c r="K4879" s="170"/>
      <c r="L4879" s="170"/>
      <c r="M4879" s="170"/>
      <c r="N4879" s="170"/>
      <c r="O4879" s="170"/>
      <c r="P4879" s="170"/>
      <c r="Q4879" s="170"/>
      <c r="R4879" s="170"/>
      <c r="S4879" s="170"/>
      <c r="T4879" s="170"/>
      <c r="U4879" s="170"/>
      <c r="V4879" s="170"/>
      <c r="W4879" s="170"/>
      <c r="X4879" s="174"/>
      <c r="Y4879" s="170"/>
      <c r="Z4879" s="170"/>
      <c r="AA4879" s="170"/>
      <c r="AB4879" s="170"/>
      <c r="AC4879" s="170"/>
      <c r="AD4879" s="174"/>
      <c r="AE4879" s="170"/>
      <c r="AF4879" s="170"/>
      <c r="AI4879" s="170"/>
      <c r="AJ4879" s="170"/>
      <c r="AK4879" s="170"/>
      <c r="AL4879" s="170"/>
      <c r="AM4879" s="170"/>
      <c r="AN4879" s="170"/>
    </row>
    <row r="4880" spans="1:40" ht="52.5" customHeight="1" x14ac:dyDescent="0.2">
      <c r="A4880" s="170"/>
      <c r="B4880" s="170"/>
      <c r="C4880" s="170"/>
      <c r="D4880" s="170"/>
      <c r="E4880" s="170"/>
      <c r="F4880" s="170"/>
      <c r="G4880" s="170"/>
      <c r="H4880" s="170"/>
      <c r="I4880" s="170"/>
      <c r="J4880" s="170"/>
      <c r="K4880" s="170"/>
      <c r="L4880" s="170"/>
      <c r="M4880" s="170"/>
      <c r="N4880" s="170"/>
      <c r="O4880" s="170"/>
      <c r="P4880" s="170"/>
      <c r="Q4880" s="170"/>
      <c r="R4880" s="170"/>
      <c r="S4880" s="170"/>
      <c r="T4880" s="170"/>
      <c r="U4880" s="170"/>
      <c r="V4880" s="170"/>
      <c r="W4880" s="170"/>
      <c r="X4880" s="174"/>
      <c r="Y4880" s="170"/>
      <c r="Z4880" s="170"/>
      <c r="AA4880" s="170"/>
      <c r="AB4880" s="170"/>
      <c r="AC4880" s="170"/>
      <c r="AD4880" s="174"/>
      <c r="AE4880" s="170"/>
      <c r="AF4880" s="170"/>
      <c r="AI4880" s="170"/>
      <c r="AJ4880" s="170"/>
      <c r="AK4880" s="170"/>
      <c r="AL4880" s="170"/>
      <c r="AM4880" s="170"/>
      <c r="AN4880" s="170"/>
    </row>
    <row r="4881" spans="1:40" ht="52.5" customHeight="1" x14ac:dyDescent="0.2">
      <c r="A4881" s="170"/>
      <c r="B4881" s="170"/>
      <c r="C4881" s="170"/>
      <c r="D4881" s="170"/>
      <c r="E4881" s="170"/>
      <c r="F4881" s="170"/>
      <c r="G4881" s="170"/>
      <c r="H4881" s="170"/>
      <c r="I4881" s="170"/>
      <c r="J4881" s="170"/>
      <c r="K4881" s="170"/>
      <c r="L4881" s="170"/>
      <c r="M4881" s="170"/>
      <c r="N4881" s="170"/>
      <c r="O4881" s="170"/>
      <c r="P4881" s="170"/>
      <c r="Q4881" s="170"/>
      <c r="R4881" s="170"/>
      <c r="S4881" s="170"/>
      <c r="T4881" s="170"/>
      <c r="U4881" s="170"/>
      <c r="V4881" s="170"/>
      <c r="W4881" s="170"/>
      <c r="X4881" s="174"/>
      <c r="Y4881" s="170"/>
      <c r="Z4881" s="170"/>
      <c r="AA4881" s="170"/>
      <c r="AB4881" s="170"/>
      <c r="AC4881" s="170"/>
      <c r="AD4881" s="174"/>
      <c r="AE4881" s="170"/>
      <c r="AF4881" s="170"/>
      <c r="AI4881" s="170"/>
      <c r="AJ4881" s="170"/>
      <c r="AK4881" s="170"/>
      <c r="AL4881" s="170"/>
      <c r="AM4881" s="170"/>
      <c r="AN4881" s="170"/>
    </row>
    <row r="4882" spans="1:40" ht="52.5" customHeight="1" x14ac:dyDescent="0.2">
      <c r="A4882" s="170"/>
      <c r="B4882" s="170"/>
      <c r="C4882" s="170"/>
      <c r="D4882" s="170"/>
      <c r="E4882" s="170"/>
      <c r="F4882" s="170"/>
      <c r="G4882" s="170"/>
      <c r="H4882" s="170"/>
      <c r="I4882" s="170"/>
      <c r="J4882" s="170"/>
      <c r="K4882" s="170"/>
      <c r="L4882" s="170"/>
      <c r="M4882" s="170"/>
      <c r="N4882" s="170"/>
      <c r="O4882" s="170"/>
      <c r="P4882" s="170"/>
      <c r="Q4882" s="170"/>
      <c r="R4882" s="170"/>
      <c r="S4882" s="170"/>
      <c r="T4882" s="170"/>
      <c r="U4882" s="170"/>
      <c r="V4882" s="170"/>
      <c r="W4882" s="170"/>
      <c r="X4882" s="174"/>
      <c r="Y4882" s="170"/>
      <c r="Z4882" s="170"/>
      <c r="AA4882" s="170"/>
      <c r="AB4882" s="170"/>
      <c r="AC4882" s="170"/>
      <c r="AD4882" s="174"/>
      <c r="AE4882" s="170"/>
      <c r="AF4882" s="170"/>
      <c r="AI4882" s="170"/>
      <c r="AJ4882" s="170"/>
      <c r="AK4882" s="170"/>
      <c r="AL4882" s="170"/>
      <c r="AM4882" s="170"/>
      <c r="AN4882" s="170"/>
    </row>
    <row r="4883" spans="1:40" ht="52.5" customHeight="1" x14ac:dyDescent="0.2">
      <c r="A4883" s="170"/>
      <c r="B4883" s="170"/>
      <c r="C4883" s="170"/>
      <c r="D4883" s="170"/>
      <c r="E4883" s="170"/>
      <c r="F4883" s="170"/>
      <c r="G4883" s="170"/>
      <c r="H4883" s="170"/>
      <c r="I4883" s="170"/>
      <c r="J4883" s="170"/>
      <c r="K4883" s="170"/>
      <c r="L4883" s="170"/>
      <c r="M4883" s="170"/>
      <c r="N4883" s="170"/>
      <c r="O4883" s="170"/>
      <c r="P4883" s="170"/>
      <c r="Q4883" s="170"/>
      <c r="R4883" s="170"/>
      <c r="S4883" s="170"/>
      <c r="T4883" s="170"/>
      <c r="U4883" s="170"/>
      <c r="V4883" s="170"/>
      <c r="W4883" s="170"/>
      <c r="X4883" s="174"/>
      <c r="Y4883" s="170"/>
      <c r="Z4883" s="170"/>
      <c r="AA4883" s="170"/>
      <c r="AB4883" s="170"/>
      <c r="AC4883" s="170"/>
      <c r="AD4883" s="174"/>
      <c r="AE4883" s="170"/>
      <c r="AF4883" s="170"/>
      <c r="AI4883" s="170"/>
      <c r="AJ4883" s="170"/>
      <c r="AK4883" s="170"/>
      <c r="AL4883" s="170"/>
      <c r="AM4883" s="170"/>
      <c r="AN4883" s="170"/>
    </row>
    <row r="4884" spans="1:40" ht="52.5" customHeight="1" x14ac:dyDescent="0.2">
      <c r="A4884" s="170"/>
      <c r="B4884" s="170"/>
      <c r="C4884" s="170"/>
      <c r="D4884" s="170"/>
      <c r="E4884" s="170"/>
      <c r="F4884" s="170"/>
      <c r="G4884" s="170"/>
      <c r="H4884" s="170"/>
      <c r="I4884" s="170"/>
      <c r="J4884" s="170"/>
      <c r="K4884" s="170"/>
      <c r="L4884" s="170"/>
      <c r="M4884" s="170"/>
      <c r="N4884" s="170"/>
      <c r="O4884" s="170"/>
      <c r="P4884" s="170"/>
      <c r="Q4884" s="170"/>
      <c r="R4884" s="170"/>
      <c r="S4884" s="170"/>
      <c r="T4884" s="170"/>
      <c r="U4884" s="170"/>
      <c r="V4884" s="170"/>
      <c r="W4884" s="170"/>
      <c r="X4884" s="174"/>
      <c r="Y4884" s="170"/>
      <c r="Z4884" s="170"/>
      <c r="AA4884" s="170"/>
      <c r="AB4884" s="170"/>
      <c r="AC4884" s="170"/>
      <c r="AD4884" s="174"/>
      <c r="AE4884" s="170"/>
      <c r="AF4884" s="170"/>
      <c r="AI4884" s="170"/>
      <c r="AJ4884" s="170"/>
      <c r="AK4884" s="170"/>
      <c r="AL4884" s="170"/>
      <c r="AM4884" s="170"/>
      <c r="AN4884" s="170"/>
    </row>
    <row r="4885" spans="1:40" ht="52.5" customHeight="1" x14ac:dyDescent="0.2">
      <c r="A4885" s="170"/>
      <c r="B4885" s="170"/>
      <c r="C4885" s="170"/>
      <c r="D4885" s="170"/>
      <c r="E4885" s="170"/>
      <c r="F4885" s="170"/>
      <c r="G4885" s="170"/>
      <c r="H4885" s="170"/>
      <c r="I4885" s="170"/>
      <c r="J4885" s="170"/>
      <c r="K4885" s="170"/>
      <c r="L4885" s="170"/>
      <c r="M4885" s="170"/>
      <c r="N4885" s="170"/>
      <c r="O4885" s="170"/>
      <c r="P4885" s="170"/>
      <c r="Q4885" s="170"/>
      <c r="R4885" s="170"/>
      <c r="S4885" s="170"/>
      <c r="T4885" s="170"/>
      <c r="U4885" s="170"/>
      <c r="V4885" s="170"/>
      <c r="W4885" s="170"/>
      <c r="X4885" s="174"/>
      <c r="Y4885" s="170"/>
      <c r="Z4885" s="170"/>
      <c r="AA4885" s="170"/>
      <c r="AB4885" s="170"/>
      <c r="AC4885" s="170"/>
      <c r="AD4885" s="174"/>
      <c r="AE4885" s="170"/>
      <c r="AF4885" s="170"/>
      <c r="AI4885" s="170"/>
      <c r="AJ4885" s="170"/>
      <c r="AK4885" s="170"/>
      <c r="AL4885" s="170"/>
      <c r="AM4885" s="170"/>
      <c r="AN4885" s="170"/>
    </row>
    <row r="4886" spans="1:40" ht="52.5" customHeight="1" x14ac:dyDescent="0.2">
      <c r="A4886" s="170"/>
      <c r="B4886" s="170"/>
      <c r="C4886" s="170"/>
      <c r="D4886" s="170"/>
      <c r="E4886" s="170"/>
      <c r="F4886" s="170"/>
      <c r="G4886" s="170"/>
      <c r="H4886" s="170"/>
      <c r="I4886" s="170"/>
      <c r="J4886" s="170"/>
      <c r="K4886" s="170"/>
      <c r="L4886" s="170"/>
      <c r="M4886" s="170"/>
      <c r="N4886" s="170"/>
      <c r="O4886" s="170"/>
      <c r="P4886" s="170"/>
      <c r="Q4886" s="170"/>
      <c r="R4886" s="170"/>
      <c r="S4886" s="170"/>
      <c r="T4886" s="170"/>
      <c r="U4886" s="170"/>
      <c r="V4886" s="170"/>
      <c r="W4886" s="170"/>
      <c r="X4886" s="174"/>
      <c r="Y4886" s="170"/>
      <c r="Z4886" s="170"/>
      <c r="AA4886" s="170"/>
      <c r="AB4886" s="170"/>
      <c r="AC4886" s="170"/>
      <c r="AD4886" s="174"/>
      <c r="AE4886" s="170"/>
      <c r="AF4886" s="170"/>
      <c r="AI4886" s="170"/>
      <c r="AJ4886" s="170"/>
      <c r="AK4886" s="170"/>
      <c r="AL4886" s="170"/>
      <c r="AM4886" s="170"/>
      <c r="AN4886" s="170"/>
    </row>
    <row r="4887" spans="1:40" ht="52.5" customHeight="1" x14ac:dyDescent="0.2">
      <c r="A4887" s="170"/>
      <c r="B4887" s="170"/>
      <c r="C4887" s="170"/>
      <c r="D4887" s="170"/>
      <c r="E4887" s="170"/>
      <c r="F4887" s="170"/>
      <c r="G4887" s="170"/>
      <c r="H4887" s="170"/>
      <c r="I4887" s="170"/>
      <c r="J4887" s="170"/>
      <c r="K4887" s="170"/>
      <c r="L4887" s="170"/>
      <c r="M4887" s="170"/>
      <c r="N4887" s="170"/>
      <c r="O4887" s="170"/>
      <c r="P4887" s="170"/>
      <c r="Q4887" s="170"/>
      <c r="R4887" s="170"/>
      <c r="S4887" s="170"/>
      <c r="T4887" s="170"/>
      <c r="U4887" s="170"/>
      <c r="V4887" s="170"/>
      <c r="W4887" s="170"/>
      <c r="X4887" s="174"/>
      <c r="Y4887" s="170"/>
      <c r="Z4887" s="170"/>
      <c r="AA4887" s="170"/>
      <c r="AB4887" s="170"/>
      <c r="AC4887" s="170"/>
      <c r="AD4887" s="174"/>
      <c r="AE4887" s="170"/>
      <c r="AF4887" s="170"/>
      <c r="AI4887" s="170"/>
      <c r="AJ4887" s="170"/>
      <c r="AK4887" s="170"/>
      <c r="AL4887" s="170"/>
      <c r="AM4887" s="170"/>
      <c r="AN4887" s="170"/>
    </row>
    <row r="4888" spans="1:40" ht="52.5" customHeight="1" x14ac:dyDescent="0.2">
      <c r="A4888" s="170"/>
      <c r="B4888" s="170"/>
      <c r="C4888" s="170"/>
      <c r="D4888" s="170"/>
      <c r="E4888" s="170"/>
      <c r="F4888" s="170"/>
      <c r="G4888" s="170"/>
      <c r="H4888" s="170"/>
      <c r="I4888" s="170"/>
      <c r="J4888" s="170"/>
      <c r="K4888" s="170"/>
      <c r="L4888" s="170"/>
      <c r="M4888" s="170"/>
      <c r="N4888" s="170"/>
      <c r="O4888" s="170"/>
      <c r="P4888" s="170"/>
      <c r="Q4888" s="170"/>
      <c r="R4888" s="170"/>
      <c r="S4888" s="170"/>
      <c r="T4888" s="170"/>
      <c r="U4888" s="170"/>
      <c r="V4888" s="170"/>
      <c r="W4888" s="170"/>
      <c r="X4888" s="174"/>
      <c r="Y4888" s="170"/>
      <c r="Z4888" s="170"/>
      <c r="AA4888" s="170"/>
      <c r="AB4888" s="170"/>
      <c r="AC4888" s="170"/>
      <c r="AD4888" s="174"/>
      <c r="AE4888" s="170"/>
      <c r="AF4888" s="170"/>
      <c r="AI4888" s="170"/>
      <c r="AJ4888" s="170"/>
      <c r="AK4888" s="170"/>
      <c r="AL4888" s="170"/>
      <c r="AM4888" s="170"/>
      <c r="AN4888" s="170"/>
    </row>
    <row r="4889" spans="1:40" ht="52.5" customHeight="1" x14ac:dyDescent="0.2">
      <c r="A4889" s="170"/>
      <c r="B4889" s="170"/>
      <c r="C4889" s="170"/>
      <c r="D4889" s="170"/>
      <c r="E4889" s="170"/>
      <c r="F4889" s="170"/>
      <c r="G4889" s="170"/>
      <c r="H4889" s="170"/>
      <c r="I4889" s="170"/>
      <c r="J4889" s="170"/>
      <c r="K4889" s="170"/>
      <c r="L4889" s="170"/>
      <c r="M4889" s="170"/>
      <c r="N4889" s="170"/>
      <c r="O4889" s="170"/>
      <c r="P4889" s="170"/>
      <c r="Q4889" s="170"/>
      <c r="R4889" s="170"/>
      <c r="S4889" s="170"/>
      <c r="T4889" s="170"/>
      <c r="U4889" s="170"/>
      <c r="V4889" s="170"/>
      <c r="W4889" s="170"/>
      <c r="X4889" s="174"/>
      <c r="Y4889" s="170"/>
      <c r="Z4889" s="170"/>
      <c r="AA4889" s="170"/>
      <c r="AB4889" s="170"/>
      <c r="AC4889" s="170"/>
      <c r="AD4889" s="174"/>
      <c r="AE4889" s="170"/>
      <c r="AF4889" s="170"/>
      <c r="AI4889" s="170"/>
      <c r="AJ4889" s="170"/>
      <c r="AK4889" s="170"/>
      <c r="AL4889" s="170"/>
      <c r="AM4889" s="170"/>
      <c r="AN4889" s="170"/>
    </row>
    <row r="4890" spans="1:40" ht="52.5" customHeight="1" x14ac:dyDescent="0.2">
      <c r="A4890" s="170"/>
      <c r="B4890" s="170"/>
      <c r="C4890" s="170"/>
      <c r="D4890" s="170"/>
      <c r="E4890" s="170"/>
      <c r="F4890" s="170"/>
      <c r="G4890" s="170"/>
      <c r="H4890" s="170"/>
      <c r="I4890" s="170"/>
      <c r="J4890" s="170"/>
      <c r="K4890" s="170"/>
      <c r="L4890" s="170"/>
      <c r="M4890" s="170"/>
      <c r="N4890" s="170"/>
      <c r="O4890" s="170"/>
      <c r="P4890" s="170"/>
      <c r="Q4890" s="170"/>
      <c r="R4890" s="170"/>
      <c r="S4890" s="170"/>
      <c r="T4890" s="170"/>
      <c r="U4890" s="170"/>
      <c r="V4890" s="170"/>
      <c r="W4890" s="170"/>
      <c r="X4890" s="174"/>
      <c r="Y4890" s="170"/>
      <c r="Z4890" s="170"/>
      <c r="AA4890" s="170"/>
      <c r="AB4890" s="170"/>
      <c r="AC4890" s="170"/>
      <c r="AD4890" s="174"/>
      <c r="AE4890" s="170"/>
      <c r="AF4890" s="170"/>
      <c r="AI4890" s="170"/>
      <c r="AJ4890" s="170"/>
      <c r="AK4890" s="170"/>
      <c r="AL4890" s="170"/>
      <c r="AM4890" s="170"/>
      <c r="AN4890" s="170"/>
    </row>
    <row r="4891" spans="1:40" ht="52.5" customHeight="1" x14ac:dyDescent="0.2">
      <c r="A4891" s="170"/>
      <c r="B4891" s="170"/>
      <c r="C4891" s="170"/>
      <c r="D4891" s="170"/>
      <c r="E4891" s="170"/>
      <c r="F4891" s="170"/>
      <c r="G4891" s="170"/>
      <c r="H4891" s="170"/>
      <c r="I4891" s="170"/>
      <c r="J4891" s="170"/>
      <c r="K4891" s="170"/>
      <c r="L4891" s="170"/>
      <c r="M4891" s="170"/>
      <c r="N4891" s="170"/>
      <c r="O4891" s="170"/>
      <c r="P4891" s="170"/>
      <c r="Q4891" s="170"/>
      <c r="R4891" s="170"/>
      <c r="S4891" s="170"/>
      <c r="T4891" s="170"/>
      <c r="U4891" s="170"/>
      <c r="V4891" s="170"/>
      <c r="W4891" s="170"/>
      <c r="X4891" s="174"/>
      <c r="Y4891" s="170"/>
      <c r="Z4891" s="170"/>
      <c r="AA4891" s="170"/>
      <c r="AB4891" s="170"/>
      <c r="AC4891" s="170"/>
      <c r="AD4891" s="174"/>
      <c r="AE4891" s="170"/>
      <c r="AF4891" s="170"/>
      <c r="AI4891" s="170"/>
      <c r="AJ4891" s="170"/>
      <c r="AK4891" s="170"/>
      <c r="AL4891" s="170"/>
      <c r="AM4891" s="170"/>
      <c r="AN4891" s="170"/>
    </row>
    <row r="4892" spans="1:40" ht="52.5" customHeight="1" x14ac:dyDescent="0.2">
      <c r="A4892" s="170"/>
      <c r="B4892" s="170"/>
      <c r="C4892" s="170"/>
      <c r="D4892" s="170"/>
      <c r="E4892" s="170"/>
      <c r="F4892" s="170"/>
      <c r="G4892" s="170"/>
      <c r="H4892" s="170"/>
      <c r="I4892" s="170"/>
      <c r="J4892" s="170"/>
      <c r="K4892" s="170"/>
      <c r="L4892" s="170"/>
      <c r="M4892" s="170"/>
      <c r="N4892" s="170"/>
      <c r="O4892" s="170"/>
      <c r="P4892" s="170"/>
      <c r="Q4892" s="170"/>
      <c r="R4892" s="170"/>
      <c r="S4892" s="170"/>
      <c r="T4892" s="170"/>
      <c r="U4892" s="170"/>
      <c r="V4892" s="170"/>
      <c r="W4892" s="170"/>
      <c r="X4892" s="174"/>
      <c r="Y4892" s="170"/>
      <c r="Z4892" s="170"/>
      <c r="AA4892" s="170"/>
      <c r="AB4892" s="170"/>
      <c r="AC4892" s="170"/>
      <c r="AD4892" s="174"/>
      <c r="AE4892" s="170"/>
      <c r="AF4892" s="170"/>
      <c r="AI4892" s="170"/>
      <c r="AJ4892" s="170"/>
      <c r="AK4892" s="170"/>
      <c r="AL4892" s="170"/>
      <c r="AM4892" s="170"/>
      <c r="AN4892" s="170"/>
    </row>
    <row r="4893" spans="1:40" ht="52.5" customHeight="1" x14ac:dyDescent="0.2">
      <c r="A4893" s="170"/>
      <c r="B4893" s="170"/>
      <c r="C4893" s="170"/>
      <c r="D4893" s="170"/>
      <c r="E4893" s="170"/>
      <c r="F4893" s="170"/>
      <c r="G4893" s="170"/>
      <c r="H4893" s="170"/>
      <c r="I4893" s="170"/>
      <c r="J4893" s="170"/>
      <c r="K4893" s="170"/>
      <c r="L4893" s="170"/>
      <c r="M4893" s="170"/>
      <c r="N4893" s="170"/>
      <c r="O4893" s="170"/>
      <c r="P4893" s="170"/>
      <c r="Q4893" s="170"/>
      <c r="R4893" s="170"/>
      <c r="S4893" s="170"/>
      <c r="T4893" s="170"/>
      <c r="U4893" s="170"/>
      <c r="V4893" s="170"/>
      <c r="W4893" s="170"/>
      <c r="X4893" s="174"/>
      <c r="Y4893" s="170"/>
      <c r="Z4893" s="170"/>
      <c r="AA4893" s="170"/>
      <c r="AB4893" s="170"/>
      <c r="AC4893" s="170"/>
      <c r="AD4893" s="174"/>
      <c r="AE4893" s="170"/>
      <c r="AF4893" s="170"/>
      <c r="AI4893" s="170"/>
      <c r="AJ4893" s="170"/>
      <c r="AK4893" s="170"/>
      <c r="AL4893" s="170"/>
      <c r="AM4893" s="170"/>
      <c r="AN4893" s="170"/>
    </row>
    <row r="4894" spans="1:40" ht="52.5" customHeight="1" x14ac:dyDescent="0.2">
      <c r="A4894" s="170"/>
      <c r="B4894" s="170"/>
      <c r="C4894" s="170"/>
      <c r="D4894" s="170"/>
      <c r="E4894" s="170"/>
      <c r="F4894" s="170"/>
      <c r="G4894" s="170"/>
      <c r="H4894" s="170"/>
      <c r="I4894" s="170"/>
      <c r="J4894" s="170"/>
      <c r="K4894" s="170"/>
      <c r="L4894" s="170"/>
      <c r="M4894" s="170"/>
      <c r="N4894" s="170"/>
      <c r="O4894" s="170"/>
      <c r="P4894" s="170"/>
      <c r="Q4894" s="170"/>
      <c r="R4894" s="170"/>
      <c r="S4894" s="170"/>
      <c r="T4894" s="170"/>
      <c r="U4894" s="170"/>
      <c r="V4894" s="170"/>
      <c r="W4894" s="170"/>
      <c r="X4894" s="174"/>
      <c r="Y4894" s="170"/>
      <c r="Z4894" s="170"/>
      <c r="AA4894" s="170"/>
      <c r="AB4894" s="170"/>
      <c r="AC4894" s="170"/>
      <c r="AD4894" s="174"/>
      <c r="AE4894" s="170"/>
      <c r="AF4894" s="170"/>
      <c r="AI4894" s="170"/>
      <c r="AJ4894" s="170"/>
      <c r="AK4894" s="170"/>
      <c r="AL4894" s="170"/>
      <c r="AM4894" s="170"/>
      <c r="AN4894" s="170"/>
    </row>
    <row r="4895" spans="1:40" ht="52.5" customHeight="1" x14ac:dyDescent="0.2">
      <c r="A4895" s="170"/>
      <c r="B4895" s="170"/>
      <c r="C4895" s="170"/>
      <c r="D4895" s="170"/>
      <c r="E4895" s="170"/>
      <c r="F4895" s="170"/>
      <c r="G4895" s="170"/>
      <c r="H4895" s="170"/>
      <c r="I4895" s="170"/>
      <c r="J4895" s="170"/>
      <c r="K4895" s="170"/>
      <c r="L4895" s="170"/>
      <c r="M4895" s="170"/>
      <c r="N4895" s="170"/>
      <c r="O4895" s="170"/>
      <c r="P4895" s="170"/>
      <c r="Q4895" s="170"/>
      <c r="R4895" s="170"/>
      <c r="S4895" s="170"/>
      <c r="T4895" s="170"/>
      <c r="U4895" s="170"/>
      <c r="V4895" s="170"/>
      <c r="W4895" s="170"/>
      <c r="X4895" s="174"/>
      <c r="Y4895" s="170"/>
      <c r="Z4895" s="170"/>
      <c r="AA4895" s="170"/>
      <c r="AB4895" s="170"/>
      <c r="AC4895" s="170"/>
      <c r="AD4895" s="174"/>
      <c r="AE4895" s="170"/>
      <c r="AF4895" s="170"/>
      <c r="AI4895" s="170"/>
      <c r="AJ4895" s="170"/>
      <c r="AK4895" s="170"/>
      <c r="AL4895" s="170"/>
      <c r="AM4895" s="170"/>
      <c r="AN4895" s="170"/>
    </row>
    <row r="4896" spans="1:40" ht="52.5" customHeight="1" x14ac:dyDescent="0.2">
      <c r="A4896" s="170"/>
      <c r="B4896" s="170"/>
      <c r="C4896" s="170"/>
      <c r="D4896" s="170"/>
      <c r="E4896" s="170"/>
      <c r="F4896" s="170"/>
      <c r="G4896" s="170"/>
      <c r="H4896" s="170"/>
      <c r="I4896" s="170"/>
      <c r="J4896" s="170"/>
      <c r="K4896" s="170"/>
      <c r="L4896" s="170"/>
      <c r="M4896" s="170"/>
      <c r="N4896" s="170"/>
      <c r="O4896" s="170"/>
      <c r="P4896" s="170"/>
      <c r="Q4896" s="170"/>
      <c r="R4896" s="170"/>
      <c r="S4896" s="170"/>
      <c r="T4896" s="170"/>
      <c r="U4896" s="170"/>
      <c r="V4896" s="170"/>
      <c r="W4896" s="170"/>
      <c r="X4896" s="174"/>
      <c r="Y4896" s="170"/>
      <c r="Z4896" s="170"/>
      <c r="AA4896" s="170"/>
      <c r="AB4896" s="170"/>
      <c r="AC4896" s="170"/>
      <c r="AD4896" s="174"/>
      <c r="AE4896" s="170"/>
      <c r="AF4896" s="170"/>
      <c r="AI4896" s="170"/>
      <c r="AJ4896" s="170"/>
      <c r="AK4896" s="170"/>
      <c r="AL4896" s="170"/>
      <c r="AM4896" s="170"/>
      <c r="AN4896" s="170"/>
    </row>
    <row r="4897" spans="1:40" ht="52.5" customHeight="1" x14ac:dyDescent="0.2">
      <c r="A4897" s="170"/>
      <c r="B4897" s="170"/>
      <c r="C4897" s="170"/>
      <c r="D4897" s="170"/>
      <c r="E4897" s="170"/>
      <c r="F4897" s="170"/>
      <c r="G4897" s="170"/>
      <c r="H4897" s="170"/>
      <c r="I4897" s="170"/>
      <c r="J4897" s="170"/>
      <c r="K4897" s="170"/>
      <c r="L4897" s="170"/>
      <c r="M4897" s="170"/>
      <c r="N4897" s="170"/>
      <c r="O4897" s="170"/>
      <c r="P4897" s="170"/>
      <c r="Q4897" s="170"/>
      <c r="R4897" s="170"/>
      <c r="S4897" s="170"/>
      <c r="T4897" s="170"/>
      <c r="U4897" s="170"/>
      <c r="V4897" s="170"/>
      <c r="W4897" s="170"/>
      <c r="X4897" s="174"/>
      <c r="Y4897" s="170"/>
      <c r="Z4897" s="170"/>
      <c r="AA4897" s="170"/>
      <c r="AB4897" s="170"/>
      <c r="AC4897" s="170"/>
      <c r="AD4897" s="174"/>
      <c r="AE4897" s="170"/>
      <c r="AF4897" s="170"/>
      <c r="AI4897" s="170"/>
      <c r="AJ4897" s="170"/>
      <c r="AK4897" s="170"/>
      <c r="AL4897" s="170"/>
      <c r="AM4897" s="170"/>
      <c r="AN4897" s="170"/>
    </row>
    <row r="4898" spans="1:40" ht="52.5" customHeight="1" x14ac:dyDescent="0.2">
      <c r="A4898" s="170"/>
      <c r="B4898" s="170"/>
      <c r="C4898" s="170"/>
      <c r="D4898" s="170"/>
      <c r="E4898" s="170"/>
      <c r="F4898" s="170"/>
      <c r="G4898" s="170"/>
      <c r="H4898" s="170"/>
      <c r="I4898" s="170"/>
      <c r="J4898" s="170"/>
      <c r="K4898" s="170"/>
      <c r="L4898" s="170"/>
      <c r="M4898" s="170"/>
      <c r="N4898" s="170"/>
      <c r="O4898" s="170"/>
      <c r="P4898" s="170"/>
      <c r="Q4898" s="170"/>
      <c r="R4898" s="170"/>
      <c r="S4898" s="170"/>
      <c r="T4898" s="170"/>
      <c r="U4898" s="170"/>
      <c r="V4898" s="170"/>
      <c r="W4898" s="170"/>
      <c r="X4898" s="174"/>
      <c r="Y4898" s="170"/>
      <c r="Z4898" s="170"/>
      <c r="AA4898" s="170"/>
      <c r="AB4898" s="170"/>
      <c r="AC4898" s="170"/>
      <c r="AD4898" s="174"/>
      <c r="AE4898" s="170"/>
      <c r="AF4898" s="170"/>
      <c r="AI4898" s="170"/>
      <c r="AJ4898" s="170"/>
      <c r="AK4898" s="170"/>
      <c r="AL4898" s="170"/>
      <c r="AM4898" s="170"/>
      <c r="AN4898" s="170"/>
    </row>
    <row r="4899" spans="1:40" ht="52.5" customHeight="1" x14ac:dyDescent="0.2">
      <c r="A4899" s="170"/>
      <c r="B4899" s="170"/>
      <c r="C4899" s="170"/>
      <c r="D4899" s="170"/>
      <c r="E4899" s="170"/>
      <c r="F4899" s="170"/>
      <c r="G4899" s="170"/>
      <c r="H4899" s="170"/>
      <c r="I4899" s="170"/>
      <c r="J4899" s="170"/>
      <c r="K4899" s="170"/>
      <c r="L4899" s="170"/>
      <c r="M4899" s="170"/>
      <c r="N4899" s="170"/>
      <c r="O4899" s="170"/>
      <c r="P4899" s="170"/>
      <c r="Q4899" s="170"/>
      <c r="R4899" s="170"/>
      <c r="S4899" s="170"/>
      <c r="T4899" s="170"/>
      <c r="U4899" s="170"/>
      <c r="V4899" s="170"/>
      <c r="W4899" s="170"/>
      <c r="X4899" s="174"/>
      <c r="Y4899" s="170"/>
      <c r="Z4899" s="170"/>
      <c r="AA4899" s="170"/>
      <c r="AB4899" s="170"/>
      <c r="AC4899" s="170"/>
      <c r="AD4899" s="174"/>
      <c r="AE4899" s="170"/>
      <c r="AF4899" s="170"/>
      <c r="AI4899" s="170"/>
      <c r="AJ4899" s="170"/>
      <c r="AK4899" s="170"/>
      <c r="AL4899" s="170"/>
      <c r="AM4899" s="170"/>
      <c r="AN4899" s="170"/>
    </row>
    <row r="4900" spans="1:40" ht="52.5" customHeight="1" x14ac:dyDescent="0.2">
      <c r="A4900" s="170"/>
      <c r="B4900" s="170"/>
      <c r="C4900" s="170"/>
      <c r="D4900" s="170"/>
      <c r="E4900" s="170"/>
      <c r="F4900" s="170"/>
      <c r="G4900" s="170"/>
      <c r="H4900" s="170"/>
      <c r="I4900" s="170"/>
      <c r="J4900" s="170"/>
      <c r="K4900" s="170"/>
      <c r="L4900" s="170"/>
      <c r="M4900" s="170"/>
      <c r="N4900" s="170"/>
      <c r="O4900" s="170"/>
      <c r="P4900" s="170"/>
      <c r="Q4900" s="170"/>
      <c r="R4900" s="170"/>
      <c r="S4900" s="170"/>
      <c r="T4900" s="170"/>
      <c r="U4900" s="170"/>
      <c r="V4900" s="170"/>
      <c r="W4900" s="170"/>
      <c r="X4900" s="174"/>
      <c r="Y4900" s="170"/>
      <c r="Z4900" s="170"/>
      <c r="AA4900" s="170"/>
      <c r="AB4900" s="170"/>
      <c r="AC4900" s="170"/>
      <c r="AD4900" s="174"/>
      <c r="AE4900" s="170"/>
      <c r="AF4900" s="170"/>
      <c r="AI4900" s="170"/>
      <c r="AJ4900" s="170"/>
      <c r="AK4900" s="170"/>
      <c r="AL4900" s="170"/>
      <c r="AM4900" s="170"/>
      <c r="AN4900" s="170"/>
    </row>
    <row r="4901" spans="1:40" ht="52.5" customHeight="1" x14ac:dyDescent="0.2">
      <c r="A4901" s="170"/>
      <c r="B4901" s="170"/>
      <c r="C4901" s="170"/>
      <c r="D4901" s="170"/>
      <c r="E4901" s="170"/>
      <c r="F4901" s="170"/>
      <c r="G4901" s="170"/>
      <c r="H4901" s="170"/>
      <c r="I4901" s="170"/>
      <c r="J4901" s="170"/>
      <c r="K4901" s="170"/>
      <c r="L4901" s="170"/>
      <c r="M4901" s="170"/>
      <c r="N4901" s="170"/>
      <c r="O4901" s="170"/>
      <c r="P4901" s="170"/>
      <c r="Q4901" s="170"/>
      <c r="R4901" s="170"/>
      <c r="S4901" s="170"/>
      <c r="T4901" s="170"/>
      <c r="U4901" s="170"/>
      <c r="V4901" s="170"/>
      <c r="W4901" s="170"/>
      <c r="X4901" s="174"/>
      <c r="Y4901" s="170"/>
      <c r="Z4901" s="170"/>
      <c r="AA4901" s="170"/>
      <c r="AB4901" s="170"/>
      <c r="AC4901" s="170"/>
      <c r="AD4901" s="174"/>
      <c r="AE4901" s="170"/>
      <c r="AF4901" s="170"/>
      <c r="AI4901" s="170"/>
      <c r="AJ4901" s="170"/>
      <c r="AK4901" s="170"/>
      <c r="AL4901" s="170"/>
      <c r="AM4901" s="170"/>
      <c r="AN4901" s="170"/>
    </row>
    <row r="4902" spans="1:40" ht="52.5" customHeight="1" x14ac:dyDescent="0.2">
      <c r="A4902" s="170"/>
      <c r="B4902" s="170"/>
      <c r="C4902" s="170"/>
      <c r="D4902" s="170"/>
      <c r="E4902" s="170"/>
      <c r="F4902" s="170"/>
      <c r="G4902" s="170"/>
      <c r="H4902" s="170"/>
      <c r="I4902" s="170"/>
      <c r="J4902" s="170"/>
      <c r="K4902" s="170"/>
      <c r="L4902" s="170"/>
      <c r="M4902" s="170"/>
      <c r="N4902" s="170"/>
      <c r="O4902" s="170"/>
      <c r="P4902" s="170"/>
      <c r="Q4902" s="170"/>
      <c r="R4902" s="170"/>
      <c r="S4902" s="170"/>
      <c r="T4902" s="170"/>
      <c r="U4902" s="170"/>
      <c r="V4902" s="170"/>
      <c r="W4902" s="170"/>
      <c r="X4902" s="174"/>
      <c r="Y4902" s="170"/>
      <c r="Z4902" s="170"/>
      <c r="AA4902" s="170"/>
      <c r="AB4902" s="170"/>
      <c r="AC4902" s="170"/>
      <c r="AD4902" s="174"/>
      <c r="AE4902" s="170"/>
      <c r="AF4902" s="170"/>
      <c r="AI4902" s="170"/>
      <c r="AJ4902" s="170"/>
      <c r="AK4902" s="170"/>
      <c r="AL4902" s="170"/>
      <c r="AM4902" s="170"/>
      <c r="AN4902" s="170"/>
    </row>
    <row r="4903" spans="1:40" ht="52.5" customHeight="1" x14ac:dyDescent="0.2">
      <c r="A4903" s="170"/>
      <c r="B4903" s="170"/>
      <c r="C4903" s="170"/>
      <c r="D4903" s="170"/>
      <c r="E4903" s="170"/>
      <c r="F4903" s="170"/>
      <c r="G4903" s="170"/>
      <c r="H4903" s="170"/>
      <c r="I4903" s="170"/>
      <c r="J4903" s="170"/>
      <c r="K4903" s="170"/>
      <c r="L4903" s="170"/>
      <c r="M4903" s="170"/>
      <c r="N4903" s="170"/>
      <c r="O4903" s="170"/>
      <c r="P4903" s="170"/>
      <c r="Q4903" s="170"/>
      <c r="R4903" s="170"/>
      <c r="S4903" s="170"/>
      <c r="T4903" s="170"/>
      <c r="U4903" s="170"/>
      <c r="V4903" s="170"/>
      <c r="W4903" s="170"/>
      <c r="X4903" s="174"/>
      <c r="Y4903" s="170"/>
      <c r="Z4903" s="170"/>
      <c r="AA4903" s="170"/>
      <c r="AB4903" s="170"/>
      <c r="AC4903" s="170"/>
      <c r="AD4903" s="174"/>
      <c r="AE4903" s="170"/>
      <c r="AF4903" s="170"/>
      <c r="AI4903" s="170"/>
      <c r="AJ4903" s="170"/>
      <c r="AK4903" s="170"/>
      <c r="AL4903" s="170"/>
      <c r="AM4903" s="170"/>
      <c r="AN4903" s="170"/>
    </row>
    <row r="4904" spans="1:40" ht="52.5" customHeight="1" x14ac:dyDescent="0.2">
      <c r="A4904" s="170"/>
      <c r="B4904" s="170"/>
      <c r="C4904" s="170"/>
      <c r="D4904" s="170"/>
      <c r="E4904" s="170"/>
      <c r="F4904" s="170"/>
      <c r="G4904" s="170"/>
      <c r="H4904" s="170"/>
      <c r="I4904" s="170"/>
      <c r="J4904" s="170"/>
      <c r="K4904" s="170"/>
      <c r="L4904" s="170"/>
      <c r="M4904" s="170"/>
      <c r="N4904" s="170"/>
      <c r="O4904" s="170"/>
      <c r="P4904" s="170"/>
      <c r="Q4904" s="170"/>
      <c r="R4904" s="170"/>
      <c r="S4904" s="170"/>
      <c r="T4904" s="170"/>
      <c r="U4904" s="170"/>
      <c r="V4904" s="170"/>
      <c r="W4904" s="170"/>
      <c r="X4904" s="174"/>
      <c r="Y4904" s="170"/>
      <c r="Z4904" s="170"/>
      <c r="AA4904" s="170"/>
      <c r="AB4904" s="170"/>
      <c r="AC4904" s="170"/>
      <c r="AD4904" s="174"/>
      <c r="AE4904" s="170"/>
      <c r="AF4904" s="170"/>
      <c r="AI4904" s="170"/>
      <c r="AJ4904" s="170"/>
      <c r="AK4904" s="170"/>
      <c r="AL4904" s="170"/>
      <c r="AM4904" s="170"/>
      <c r="AN4904" s="170"/>
    </row>
    <row r="4905" spans="1:40" ht="52.5" customHeight="1" x14ac:dyDescent="0.2">
      <c r="A4905" s="170"/>
      <c r="B4905" s="170"/>
      <c r="C4905" s="170"/>
      <c r="D4905" s="170"/>
      <c r="E4905" s="170"/>
      <c r="F4905" s="170"/>
      <c r="G4905" s="170"/>
      <c r="H4905" s="170"/>
      <c r="I4905" s="170"/>
      <c r="J4905" s="170"/>
      <c r="K4905" s="170"/>
      <c r="L4905" s="170"/>
      <c r="M4905" s="170"/>
      <c r="N4905" s="170"/>
      <c r="O4905" s="170"/>
      <c r="P4905" s="170"/>
      <c r="Q4905" s="170"/>
      <c r="R4905" s="170"/>
      <c r="S4905" s="170"/>
      <c r="T4905" s="170"/>
      <c r="U4905" s="170"/>
      <c r="V4905" s="170"/>
      <c r="W4905" s="170"/>
      <c r="X4905" s="174"/>
      <c r="Y4905" s="170"/>
      <c r="Z4905" s="170"/>
      <c r="AA4905" s="170"/>
      <c r="AB4905" s="170"/>
      <c r="AC4905" s="170"/>
      <c r="AD4905" s="174"/>
      <c r="AE4905" s="170"/>
      <c r="AF4905" s="170"/>
      <c r="AI4905" s="170"/>
      <c r="AJ4905" s="170"/>
      <c r="AK4905" s="170"/>
      <c r="AL4905" s="170"/>
      <c r="AM4905" s="170"/>
      <c r="AN4905" s="170"/>
    </row>
    <row r="4906" spans="1:40" ht="52.5" customHeight="1" x14ac:dyDescent="0.2">
      <c r="A4906" s="170"/>
      <c r="B4906" s="170"/>
      <c r="C4906" s="170"/>
      <c r="D4906" s="170"/>
      <c r="E4906" s="170"/>
      <c r="F4906" s="170"/>
      <c r="G4906" s="170"/>
      <c r="H4906" s="170"/>
      <c r="I4906" s="170"/>
      <c r="J4906" s="170"/>
      <c r="K4906" s="170"/>
      <c r="L4906" s="170"/>
      <c r="M4906" s="170"/>
      <c r="N4906" s="170"/>
      <c r="O4906" s="170"/>
      <c r="P4906" s="170"/>
      <c r="Q4906" s="170"/>
      <c r="R4906" s="170"/>
      <c r="S4906" s="170"/>
      <c r="T4906" s="170"/>
      <c r="U4906" s="170"/>
      <c r="V4906" s="170"/>
      <c r="W4906" s="170"/>
      <c r="X4906" s="174"/>
      <c r="Y4906" s="170"/>
      <c r="Z4906" s="170"/>
      <c r="AA4906" s="170"/>
      <c r="AB4906" s="170"/>
      <c r="AC4906" s="170"/>
      <c r="AD4906" s="174"/>
      <c r="AE4906" s="170"/>
      <c r="AF4906" s="170"/>
      <c r="AI4906" s="170"/>
      <c r="AJ4906" s="170"/>
      <c r="AK4906" s="170"/>
      <c r="AL4906" s="170"/>
      <c r="AM4906" s="170"/>
      <c r="AN4906" s="170"/>
    </row>
    <row r="4907" spans="1:40" ht="52.5" customHeight="1" x14ac:dyDescent="0.2">
      <c r="A4907" s="170"/>
      <c r="B4907" s="170"/>
      <c r="C4907" s="170"/>
      <c r="D4907" s="170"/>
      <c r="E4907" s="170"/>
      <c r="F4907" s="170"/>
      <c r="G4907" s="170"/>
      <c r="H4907" s="170"/>
      <c r="I4907" s="170"/>
      <c r="J4907" s="170"/>
      <c r="K4907" s="170"/>
      <c r="L4907" s="170"/>
      <c r="M4907" s="170"/>
      <c r="N4907" s="170"/>
      <c r="O4907" s="170"/>
      <c r="P4907" s="170"/>
      <c r="Q4907" s="170"/>
      <c r="R4907" s="170"/>
      <c r="S4907" s="170"/>
      <c r="T4907" s="170"/>
      <c r="U4907" s="170"/>
      <c r="V4907" s="170"/>
      <c r="W4907" s="170"/>
      <c r="X4907" s="174"/>
      <c r="Y4907" s="170"/>
      <c r="Z4907" s="170"/>
      <c r="AA4907" s="170"/>
      <c r="AB4907" s="170"/>
      <c r="AC4907" s="170"/>
      <c r="AD4907" s="174"/>
      <c r="AE4907" s="170"/>
      <c r="AF4907" s="170"/>
      <c r="AI4907" s="170"/>
      <c r="AJ4907" s="170"/>
      <c r="AK4907" s="170"/>
      <c r="AL4907" s="170"/>
      <c r="AM4907" s="170"/>
      <c r="AN4907" s="170"/>
    </row>
    <row r="4908" spans="1:40" ht="52.5" customHeight="1" x14ac:dyDescent="0.2">
      <c r="A4908" s="170"/>
      <c r="B4908" s="170"/>
      <c r="C4908" s="170"/>
      <c r="D4908" s="170"/>
      <c r="E4908" s="170"/>
      <c r="F4908" s="170"/>
      <c r="G4908" s="170"/>
      <c r="H4908" s="170"/>
      <c r="I4908" s="170"/>
      <c r="J4908" s="170"/>
      <c r="K4908" s="170"/>
      <c r="L4908" s="170"/>
      <c r="M4908" s="170"/>
      <c r="N4908" s="170"/>
      <c r="O4908" s="170"/>
      <c r="P4908" s="170"/>
      <c r="Q4908" s="170"/>
      <c r="R4908" s="170"/>
      <c r="S4908" s="170"/>
      <c r="T4908" s="170"/>
      <c r="U4908" s="170"/>
      <c r="V4908" s="170"/>
      <c r="W4908" s="170"/>
      <c r="X4908" s="174"/>
      <c r="Y4908" s="170"/>
      <c r="Z4908" s="170"/>
      <c r="AA4908" s="170"/>
      <c r="AB4908" s="170"/>
      <c r="AC4908" s="170"/>
      <c r="AD4908" s="174"/>
      <c r="AE4908" s="170"/>
      <c r="AF4908" s="170"/>
      <c r="AI4908" s="170"/>
      <c r="AJ4908" s="170"/>
      <c r="AK4908" s="170"/>
      <c r="AL4908" s="170"/>
      <c r="AM4908" s="170"/>
      <c r="AN4908" s="170"/>
    </row>
    <row r="4909" spans="1:40" ht="52.5" customHeight="1" x14ac:dyDescent="0.2">
      <c r="A4909" s="170"/>
      <c r="B4909" s="170"/>
      <c r="C4909" s="170"/>
      <c r="D4909" s="170"/>
      <c r="E4909" s="170"/>
      <c r="F4909" s="170"/>
      <c r="G4909" s="170"/>
      <c r="H4909" s="170"/>
      <c r="I4909" s="170"/>
      <c r="J4909" s="170"/>
      <c r="K4909" s="170"/>
      <c r="L4909" s="170"/>
      <c r="M4909" s="170"/>
      <c r="N4909" s="170"/>
      <c r="O4909" s="170"/>
      <c r="P4909" s="170"/>
      <c r="Q4909" s="170"/>
      <c r="R4909" s="170"/>
      <c r="S4909" s="170"/>
      <c r="T4909" s="170"/>
      <c r="U4909" s="170"/>
      <c r="V4909" s="170"/>
      <c r="W4909" s="170"/>
      <c r="X4909" s="174"/>
      <c r="Y4909" s="170"/>
      <c r="Z4909" s="170"/>
      <c r="AA4909" s="170"/>
      <c r="AB4909" s="170"/>
      <c r="AC4909" s="170"/>
      <c r="AD4909" s="174"/>
      <c r="AE4909" s="170"/>
      <c r="AF4909" s="170"/>
      <c r="AI4909" s="170"/>
      <c r="AJ4909" s="170"/>
      <c r="AK4909" s="170"/>
      <c r="AL4909" s="170"/>
      <c r="AM4909" s="170"/>
      <c r="AN4909" s="170"/>
    </row>
    <row r="4910" spans="1:40" ht="52.5" customHeight="1" x14ac:dyDescent="0.2">
      <c r="A4910" s="170"/>
      <c r="B4910" s="170"/>
      <c r="C4910" s="170"/>
      <c r="D4910" s="170"/>
      <c r="E4910" s="170"/>
      <c r="F4910" s="170"/>
      <c r="G4910" s="170"/>
      <c r="H4910" s="170"/>
      <c r="I4910" s="170"/>
      <c r="J4910" s="170"/>
      <c r="K4910" s="170"/>
      <c r="L4910" s="170"/>
      <c r="M4910" s="170"/>
      <c r="N4910" s="170"/>
      <c r="O4910" s="170"/>
      <c r="P4910" s="170"/>
      <c r="Q4910" s="170"/>
      <c r="R4910" s="170"/>
      <c r="S4910" s="170"/>
      <c r="T4910" s="170"/>
      <c r="U4910" s="170"/>
      <c r="V4910" s="170"/>
      <c r="W4910" s="170"/>
      <c r="X4910" s="174"/>
      <c r="Y4910" s="170"/>
      <c r="Z4910" s="170"/>
      <c r="AA4910" s="170"/>
      <c r="AB4910" s="170"/>
      <c r="AC4910" s="170"/>
      <c r="AD4910" s="174"/>
      <c r="AE4910" s="170"/>
      <c r="AF4910" s="170"/>
      <c r="AI4910" s="170"/>
      <c r="AJ4910" s="170"/>
      <c r="AK4910" s="170"/>
      <c r="AL4910" s="170"/>
      <c r="AM4910" s="170"/>
      <c r="AN4910" s="170"/>
    </row>
    <row r="4911" spans="1:40" ht="52.5" customHeight="1" x14ac:dyDescent="0.2">
      <c r="A4911" s="170"/>
      <c r="B4911" s="170"/>
      <c r="C4911" s="170"/>
      <c r="D4911" s="170"/>
      <c r="E4911" s="170"/>
      <c r="F4911" s="170"/>
      <c r="G4911" s="170"/>
      <c r="H4911" s="170"/>
      <c r="I4911" s="170"/>
      <c r="J4911" s="170"/>
      <c r="K4911" s="170"/>
      <c r="L4911" s="170"/>
      <c r="M4911" s="170"/>
      <c r="N4911" s="170"/>
      <c r="O4911" s="170"/>
      <c r="P4911" s="170"/>
      <c r="Q4911" s="170"/>
      <c r="R4911" s="170"/>
      <c r="S4911" s="170"/>
      <c r="T4911" s="170"/>
      <c r="U4911" s="170"/>
      <c r="V4911" s="170"/>
      <c r="W4911" s="170"/>
      <c r="X4911" s="174"/>
      <c r="Y4911" s="170"/>
      <c r="Z4911" s="170"/>
      <c r="AA4911" s="170"/>
      <c r="AB4911" s="170"/>
      <c r="AC4911" s="170"/>
      <c r="AD4911" s="174"/>
      <c r="AE4911" s="170"/>
      <c r="AF4911" s="170"/>
      <c r="AI4911" s="170"/>
      <c r="AJ4911" s="170"/>
      <c r="AK4911" s="170"/>
      <c r="AL4911" s="170"/>
      <c r="AM4911" s="170"/>
      <c r="AN4911" s="170"/>
    </row>
    <row r="4912" spans="1:40" ht="52.5" customHeight="1" x14ac:dyDescent="0.2">
      <c r="A4912" s="170"/>
      <c r="B4912" s="170"/>
      <c r="C4912" s="170"/>
      <c r="D4912" s="170"/>
      <c r="E4912" s="170"/>
      <c r="F4912" s="170"/>
      <c r="G4912" s="170"/>
      <c r="H4912" s="170"/>
      <c r="I4912" s="170"/>
      <c r="J4912" s="170"/>
      <c r="K4912" s="170"/>
      <c r="L4912" s="170"/>
      <c r="M4912" s="170"/>
      <c r="N4912" s="170"/>
      <c r="O4912" s="170"/>
      <c r="P4912" s="170"/>
      <c r="Q4912" s="170"/>
      <c r="R4912" s="170"/>
      <c r="S4912" s="170"/>
      <c r="T4912" s="170"/>
      <c r="U4912" s="170"/>
      <c r="V4912" s="170"/>
      <c r="W4912" s="170"/>
      <c r="X4912" s="174"/>
      <c r="Y4912" s="170"/>
      <c r="Z4912" s="170"/>
      <c r="AA4912" s="170"/>
      <c r="AB4912" s="170"/>
      <c r="AC4912" s="170"/>
      <c r="AD4912" s="174"/>
      <c r="AE4912" s="170"/>
      <c r="AF4912" s="170"/>
      <c r="AI4912" s="170"/>
      <c r="AJ4912" s="170"/>
      <c r="AK4912" s="170"/>
      <c r="AL4912" s="170"/>
      <c r="AM4912" s="170"/>
      <c r="AN4912" s="170"/>
    </row>
    <row r="4913" spans="1:40" ht="52.5" customHeight="1" x14ac:dyDescent="0.2">
      <c r="A4913" s="170"/>
      <c r="B4913" s="170"/>
      <c r="C4913" s="170"/>
      <c r="D4913" s="170"/>
      <c r="E4913" s="170"/>
      <c r="F4913" s="170"/>
      <c r="G4913" s="170"/>
      <c r="H4913" s="170"/>
      <c r="I4913" s="170"/>
      <c r="J4913" s="170"/>
      <c r="K4913" s="170"/>
      <c r="L4913" s="170"/>
      <c r="M4913" s="170"/>
      <c r="N4913" s="170"/>
      <c r="O4913" s="170"/>
      <c r="P4913" s="170"/>
      <c r="Q4913" s="170"/>
      <c r="R4913" s="170"/>
      <c r="S4913" s="170"/>
      <c r="T4913" s="170"/>
      <c r="U4913" s="170"/>
      <c r="V4913" s="170"/>
      <c r="W4913" s="170"/>
      <c r="X4913" s="174"/>
      <c r="Y4913" s="170"/>
      <c r="Z4913" s="170"/>
      <c r="AA4913" s="170"/>
      <c r="AB4913" s="170"/>
      <c r="AC4913" s="170"/>
      <c r="AD4913" s="174"/>
      <c r="AE4913" s="170"/>
      <c r="AF4913" s="170"/>
      <c r="AI4913" s="170"/>
      <c r="AJ4913" s="170"/>
      <c r="AK4913" s="170"/>
      <c r="AL4913" s="170"/>
      <c r="AM4913" s="170"/>
      <c r="AN4913" s="170"/>
    </row>
    <row r="4914" spans="1:40" ht="52.5" customHeight="1" x14ac:dyDescent="0.2">
      <c r="A4914" s="170"/>
      <c r="B4914" s="170"/>
      <c r="C4914" s="170"/>
      <c r="D4914" s="170"/>
      <c r="E4914" s="170"/>
      <c r="F4914" s="170"/>
      <c r="G4914" s="170"/>
      <c r="H4914" s="170"/>
      <c r="I4914" s="170"/>
      <c r="J4914" s="170"/>
      <c r="K4914" s="170"/>
      <c r="L4914" s="170"/>
      <c r="M4914" s="170"/>
      <c r="N4914" s="170"/>
      <c r="O4914" s="170"/>
      <c r="P4914" s="170"/>
      <c r="Q4914" s="170"/>
      <c r="R4914" s="170"/>
      <c r="S4914" s="170"/>
      <c r="T4914" s="170"/>
      <c r="U4914" s="170"/>
      <c r="V4914" s="170"/>
      <c r="W4914" s="170"/>
      <c r="X4914" s="174"/>
      <c r="Y4914" s="170"/>
      <c r="Z4914" s="170"/>
      <c r="AA4914" s="170"/>
      <c r="AB4914" s="170"/>
      <c r="AC4914" s="170"/>
      <c r="AD4914" s="174"/>
      <c r="AE4914" s="170"/>
      <c r="AF4914" s="170"/>
      <c r="AI4914" s="170"/>
      <c r="AJ4914" s="170"/>
      <c r="AK4914" s="170"/>
      <c r="AL4914" s="170"/>
      <c r="AM4914" s="170"/>
      <c r="AN4914" s="170"/>
    </row>
    <row r="4915" spans="1:40" ht="52.5" customHeight="1" x14ac:dyDescent="0.2">
      <c r="A4915" s="170"/>
      <c r="B4915" s="170"/>
      <c r="C4915" s="170"/>
      <c r="D4915" s="170"/>
      <c r="E4915" s="170"/>
      <c r="F4915" s="170"/>
      <c r="G4915" s="170"/>
      <c r="H4915" s="170"/>
      <c r="I4915" s="170"/>
      <c r="J4915" s="170"/>
      <c r="K4915" s="170"/>
      <c r="L4915" s="170"/>
      <c r="M4915" s="170"/>
      <c r="N4915" s="170"/>
      <c r="O4915" s="170"/>
      <c r="P4915" s="170"/>
      <c r="Q4915" s="170"/>
      <c r="R4915" s="170"/>
      <c r="S4915" s="170"/>
      <c r="T4915" s="170"/>
      <c r="U4915" s="170"/>
      <c r="V4915" s="170"/>
      <c r="W4915" s="170"/>
      <c r="X4915" s="174"/>
      <c r="Y4915" s="170"/>
      <c r="Z4915" s="170"/>
      <c r="AA4915" s="170"/>
      <c r="AB4915" s="170"/>
      <c r="AC4915" s="170"/>
      <c r="AD4915" s="174"/>
      <c r="AE4915" s="170"/>
      <c r="AF4915" s="170"/>
      <c r="AI4915" s="170"/>
      <c r="AJ4915" s="170"/>
      <c r="AK4915" s="170"/>
      <c r="AL4915" s="170"/>
      <c r="AM4915" s="170"/>
      <c r="AN4915" s="170"/>
    </row>
    <row r="4916" spans="1:40" ht="52.5" customHeight="1" x14ac:dyDescent="0.2">
      <c r="A4916" s="170"/>
      <c r="B4916" s="170"/>
      <c r="C4916" s="170"/>
      <c r="D4916" s="170"/>
      <c r="E4916" s="170"/>
      <c r="F4916" s="170"/>
      <c r="G4916" s="170"/>
      <c r="H4916" s="170"/>
      <c r="I4916" s="170"/>
      <c r="J4916" s="170"/>
      <c r="K4916" s="170"/>
      <c r="L4916" s="170"/>
      <c r="M4916" s="170"/>
      <c r="N4916" s="170"/>
      <c r="O4916" s="170"/>
      <c r="P4916" s="170"/>
      <c r="Q4916" s="170"/>
      <c r="R4916" s="170"/>
      <c r="S4916" s="170"/>
      <c r="T4916" s="170"/>
      <c r="U4916" s="170"/>
      <c r="V4916" s="170"/>
      <c r="W4916" s="170"/>
      <c r="X4916" s="174"/>
      <c r="Y4916" s="170"/>
      <c r="Z4916" s="170"/>
      <c r="AA4916" s="170"/>
      <c r="AB4916" s="170"/>
      <c r="AC4916" s="170"/>
      <c r="AD4916" s="174"/>
      <c r="AE4916" s="170"/>
      <c r="AF4916" s="170"/>
      <c r="AI4916" s="170"/>
      <c r="AJ4916" s="170"/>
      <c r="AK4916" s="170"/>
      <c r="AL4916" s="170"/>
      <c r="AM4916" s="170"/>
      <c r="AN4916" s="170"/>
    </row>
    <row r="4917" spans="1:40" ht="52.5" customHeight="1" x14ac:dyDescent="0.2">
      <c r="A4917" s="170"/>
      <c r="B4917" s="170"/>
      <c r="C4917" s="170"/>
      <c r="D4917" s="170"/>
      <c r="E4917" s="170"/>
      <c r="F4917" s="170"/>
      <c r="G4917" s="170"/>
      <c r="H4917" s="170"/>
      <c r="I4917" s="170"/>
      <c r="J4917" s="170"/>
      <c r="K4917" s="170"/>
      <c r="L4917" s="170"/>
      <c r="M4917" s="170"/>
      <c r="N4917" s="170"/>
      <c r="O4917" s="170"/>
      <c r="P4917" s="170"/>
      <c r="Q4917" s="170"/>
      <c r="R4917" s="170"/>
      <c r="S4917" s="170"/>
      <c r="T4917" s="170"/>
      <c r="U4917" s="170"/>
      <c r="V4917" s="170"/>
      <c r="W4917" s="170"/>
      <c r="X4917" s="174"/>
      <c r="Y4917" s="170"/>
      <c r="Z4917" s="170"/>
      <c r="AA4917" s="170"/>
      <c r="AB4917" s="170"/>
      <c r="AC4917" s="170"/>
      <c r="AD4917" s="174"/>
      <c r="AE4917" s="170"/>
      <c r="AF4917" s="170"/>
      <c r="AI4917" s="170"/>
      <c r="AJ4917" s="170"/>
      <c r="AK4917" s="170"/>
      <c r="AL4917" s="170"/>
      <c r="AM4917" s="170"/>
      <c r="AN4917" s="170"/>
    </row>
    <row r="4918" spans="1:40" ht="52.5" customHeight="1" x14ac:dyDescent="0.2">
      <c r="A4918" s="170"/>
      <c r="B4918" s="170"/>
      <c r="C4918" s="170"/>
      <c r="D4918" s="170"/>
      <c r="E4918" s="170"/>
      <c r="F4918" s="170"/>
      <c r="G4918" s="170"/>
      <c r="H4918" s="170"/>
      <c r="I4918" s="170"/>
      <c r="J4918" s="170"/>
      <c r="K4918" s="170"/>
      <c r="L4918" s="170"/>
      <c r="M4918" s="170"/>
      <c r="N4918" s="170"/>
      <c r="O4918" s="170"/>
      <c r="P4918" s="170"/>
      <c r="Q4918" s="170"/>
      <c r="R4918" s="170"/>
      <c r="S4918" s="170"/>
      <c r="T4918" s="170"/>
      <c r="U4918" s="170"/>
      <c r="V4918" s="170"/>
      <c r="W4918" s="170"/>
      <c r="X4918" s="174"/>
      <c r="Y4918" s="170"/>
      <c r="Z4918" s="170"/>
      <c r="AA4918" s="170"/>
      <c r="AB4918" s="170"/>
      <c r="AC4918" s="170"/>
      <c r="AD4918" s="174"/>
      <c r="AE4918" s="170"/>
      <c r="AF4918" s="170"/>
      <c r="AI4918" s="170"/>
      <c r="AJ4918" s="170"/>
      <c r="AK4918" s="170"/>
      <c r="AL4918" s="170"/>
      <c r="AM4918" s="170"/>
      <c r="AN4918" s="170"/>
    </row>
    <row r="4919" spans="1:40" ht="52.5" customHeight="1" x14ac:dyDescent="0.2">
      <c r="A4919" s="170"/>
      <c r="B4919" s="170"/>
      <c r="C4919" s="170"/>
      <c r="D4919" s="170"/>
      <c r="E4919" s="170"/>
      <c r="F4919" s="170"/>
      <c r="G4919" s="170"/>
      <c r="H4919" s="170"/>
      <c r="I4919" s="170"/>
      <c r="J4919" s="170"/>
      <c r="K4919" s="170"/>
      <c r="L4919" s="170"/>
      <c r="M4919" s="170"/>
      <c r="N4919" s="170"/>
      <c r="O4919" s="170"/>
      <c r="P4919" s="170"/>
      <c r="Q4919" s="170"/>
      <c r="R4919" s="170"/>
      <c r="S4919" s="170"/>
      <c r="T4919" s="170"/>
      <c r="U4919" s="170"/>
      <c r="V4919" s="170"/>
      <c r="W4919" s="170"/>
      <c r="X4919" s="174"/>
      <c r="Y4919" s="170"/>
      <c r="Z4919" s="170"/>
      <c r="AA4919" s="170"/>
      <c r="AB4919" s="170"/>
      <c r="AC4919" s="170"/>
      <c r="AD4919" s="174"/>
      <c r="AE4919" s="170"/>
      <c r="AF4919" s="170"/>
      <c r="AI4919" s="170"/>
      <c r="AJ4919" s="170"/>
      <c r="AK4919" s="170"/>
      <c r="AL4919" s="170"/>
      <c r="AM4919" s="170"/>
      <c r="AN4919" s="170"/>
    </row>
    <row r="4920" spans="1:40" ht="52.5" customHeight="1" x14ac:dyDescent="0.2">
      <c r="A4920" s="170"/>
      <c r="B4920" s="170"/>
      <c r="C4920" s="170"/>
      <c r="D4920" s="170"/>
      <c r="E4920" s="170"/>
      <c r="F4920" s="170"/>
      <c r="G4920" s="170"/>
      <c r="H4920" s="170"/>
      <c r="I4920" s="170"/>
      <c r="J4920" s="170"/>
      <c r="K4920" s="170"/>
      <c r="L4920" s="170"/>
      <c r="M4920" s="170"/>
      <c r="N4920" s="170"/>
      <c r="O4920" s="170"/>
      <c r="P4920" s="170"/>
      <c r="Q4920" s="170"/>
      <c r="R4920" s="170"/>
      <c r="S4920" s="170"/>
      <c r="T4920" s="170"/>
      <c r="U4920" s="170"/>
      <c r="V4920" s="170"/>
      <c r="W4920" s="170"/>
      <c r="X4920" s="174"/>
      <c r="Y4920" s="170"/>
      <c r="Z4920" s="170"/>
      <c r="AA4920" s="170"/>
      <c r="AB4920" s="170"/>
      <c r="AC4920" s="170"/>
      <c r="AD4920" s="174"/>
      <c r="AE4920" s="170"/>
      <c r="AF4920" s="170"/>
      <c r="AI4920" s="170"/>
      <c r="AJ4920" s="170"/>
      <c r="AK4920" s="170"/>
      <c r="AL4920" s="170"/>
      <c r="AM4920" s="170"/>
      <c r="AN4920" s="170"/>
    </row>
    <row r="4921" spans="1:40" ht="52.5" customHeight="1" x14ac:dyDescent="0.2">
      <c r="A4921" s="170"/>
      <c r="B4921" s="170"/>
      <c r="C4921" s="170"/>
      <c r="D4921" s="170"/>
      <c r="E4921" s="170"/>
      <c r="F4921" s="170"/>
      <c r="G4921" s="170"/>
      <c r="H4921" s="170"/>
      <c r="I4921" s="170"/>
      <c r="J4921" s="170"/>
      <c r="K4921" s="170"/>
      <c r="L4921" s="170"/>
      <c r="M4921" s="170"/>
      <c r="N4921" s="170"/>
      <c r="O4921" s="170"/>
      <c r="P4921" s="170"/>
      <c r="Q4921" s="170"/>
      <c r="R4921" s="170"/>
      <c r="S4921" s="170"/>
      <c r="T4921" s="170"/>
      <c r="U4921" s="170"/>
      <c r="V4921" s="170"/>
      <c r="W4921" s="170"/>
      <c r="X4921" s="174"/>
      <c r="Y4921" s="170"/>
      <c r="Z4921" s="170"/>
      <c r="AA4921" s="170"/>
      <c r="AB4921" s="170"/>
      <c r="AC4921" s="170"/>
      <c r="AD4921" s="174"/>
      <c r="AE4921" s="170"/>
      <c r="AF4921" s="170"/>
      <c r="AI4921" s="170"/>
      <c r="AJ4921" s="170"/>
      <c r="AK4921" s="170"/>
      <c r="AL4921" s="170"/>
      <c r="AM4921" s="170"/>
      <c r="AN4921" s="170"/>
    </row>
    <row r="4922" spans="1:40" ht="52.5" customHeight="1" x14ac:dyDescent="0.2">
      <c r="A4922" s="170"/>
      <c r="B4922" s="170"/>
      <c r="C4922" s="170"/>
      <c r="D4922" s="170"/>
      <c r="E4922" s="170"/>
      <c r="F4922" s="170"/>
      <c r="G4922" s="170"/>
      <c r="H4922" s="170"/>
      <c r="I4922" s="170"/>
      <c r="J4922" s="170"/>
      <c r="K4922" s="170"/>
      <c r="L4922" s="170"/>
      <c r="M4922" s="170"/>
      <c r="N4922" s="170"/>
      <c r="O4922" s="170"/>
      <c r="P4922" s="170"/>
      <c r="Q4922" s="170"/>
      <c r="R4922" s="170"/>
      <c r="S4922" s="170"/>
      <c r="T4922" s="170"/>
      <c r="U4922" s="170"/>
      <c r="V4922" s="170"/>
      <c r="W4922" s="170"/>
      <c r="X4922" s="174"/>
      <c r="Y4922" s="170"/>
      <c r="Z4922" s="170"/>
      <c r="AA4922" s="170"/>
      <c r="AB4922" s="170"/>
      <c r="AC4922" s="170"/>
      <c r="AD4922" s="174"/>
      <c r="AE4922" s="170"/>
      <c r="AF4922" s="170"/>
      <c r="AI4922" s="170"/>
      <c r="AJ4922" s="170"/>
      <c r="AK4922" s="170"/>
      <c r="AL4922" s="170"/>
      <c r="AM4922" s="170"/>
      <c r="AN4922" s="170"/>
    </row>
    <row r="4923" spans="1:40" ht="52.5" customHeight="1" x14ac:dyDescent="0.2">
      <c r="A4923" s="170"/>
      <c r="B4923" s="170"/>
      <c r="C4923" s="170"/>
      <c r="D4923" s="170"/>
      <c r="E4923" s="170"/>
      <c r="F4923" s="170"/>
      <c r="G4923" s="170"/>
      <c r="H4923" s="170"/>
      <c r="I4923" s="170"/>
      <c r="J4923" s="170"/>
      <c r="K4923" s="170"/>
      <c r="L4923" s="170"/>
      <c r="M4923" s="170"/>
      <c r="N4923" s="170"/>
      <c r="O4923" s="170"/>
      <c r="P4923" s="170"/>
      <c r="Q4923" s="170"/>
      <c r="R4923" s="170"/>
      <c r="S4923" s="170"/>
      <c r="T4923" s="170"/>
      <c r="U4923" s="170"/>
      <c r="V4923" s="170"/>
      <c r="W4923" s="170"/>
      <c r="X4923" s="174"/>
      <c r="Y4923" s="170"/>
      <c r="Z4923" s="170"/>
      <c r="AA4923" s="170"/>
      <c r="AB4923" s="170"/>
      <c r="AC4923" s="170"/>
      <c r="AD4923" s="174"/>
      <c r="AE4923" s="170"/>
      <c r="AF4923" s="170"/>
      <c r="AI4923" s="170"/>
      <c r="AJ4923" s="170"/>
      <c r="AK4923" s="170"/>
      <c r="AL4923" s="170"/>
      <c r="AM4923" s="170"/>
      <c r="AN4923" s="170"/>
    </row>
    <row r="4924" spans="1:40" ht="52.5" customHeight="1" x14ac:dyDescent="0.2">
      <c r="A4924" s="170"/>
      <c r="B4924" s="170"/>
      <c r="C4924" s="170"/>
      <c r="D4924" s="170"/>
      <c r="E4924" s="170"/>
      <c r="F4924" s="170"/>
      <c r="G4924" s="170"/>
      <c r="H4924" s="170"/>
      <c r="I4924" s="170"/>
      <c r="J4924" s="170"/>
      <c r="K4924" s="170"/>
      <c r="L4924" s="170"/>
      <c r="M4924" s="170"/>
      <c r="N4924" s="170"/>
      <c r="O4924" s="170"/>
      <c r="P4924" s="170"/>
      <c r="Q4924" s="170"/>
      <c r="R4924" s="170"/>
      <c r="S4924" s="170"/>
      <c r="T4924" s="170"/>
      <c r="U4924" s="170"/>
      <c r="V4924" s="170"/>
      <c r="W4924" s="170"/>
      <c r="X4924" s="174"/>
      <c r="Y4924" s="170"/>
      <c r="Z4924" s="170"/>
      <c r="AA4924" s="170"/>
      <c r="AB4924" s="170"/>
      <c r="AC4924" s="170"/>
      <c r="AD4924" s="174"/>
      <c r="AE4924" s="170"/>
      <c r="AF4924" s="170"/>
      <c r="AI4924" s="170"/>
      <c r="AJ4924" s="170"/>
      <c r="AK4924" s="170"/>
      <c r="AL4924" s="170"/>
      <c r="AM4924" s="170"/>
      <c r="AN4924" s="170"/>
    </row>
    <row r="4925" spans="1:40" ht="52.5" customHeight="1" x14ac:dyDescent="0.2">
      <c r="A4925" s="170"/>
      <c r="B4925" s="170"/>
      <c r="C4925" s="170"/>
      <c r="D4925" s="170"/>
      <c r="E4925" s="170"/>
      <c r="F4925" s="170"/>
      <c r="G4925" s="170"/>
      <c r="H4925" s="170"/>
      <c r="I4925" s="170"/>
      <c r="J4925" s="170"/>
      <c r="K4925" s="170"/>
      <c r="L4925" s="170"/>
      <c r="M4925" s="170"/>
      <c r="N4925" s="170"/>
      <c r="O4925" s="170"/>
      <c r="P4925" s="170"/>
      <c r="Q4925" s="170"/>
      <c r="R4925" s="170"/>
      <c r="S4925" s="170"/>
      <c r="T4925" s="170"/>
      <c r="U4925" s="170"/>
      <c r="V4925" s="170"/>
      <c r="W4925" s="170"/>
      <c r="X4925" s="174"/>
      <c r="Y4925" s="170"/>
      <c r="Z4925" s="170"/>
      <c r="AA4925" s="170"/>
      <c r="AB4925" s="170"/>
      <c r="AC4925" s="170"/>
      <c r="AD4925" s="174"/>
      <c r="AE4925" s="170"/>
      <c r="AF4925" s="170"/>
      <c r="AI4925" s="170"/>
      <c r="AJ4925" s="170"/>
      <c r="AK4925" s="170"/>
      <c r="AL4925" s="170"/>
      <c r="AM4925" s="170"/>
      <c r="AN4925" s="170"/>
    </row>
    <row r="4926" spans="1:40" ht="52.5" customHeight="1" x14ac:dyDescent="0.2">
      <c r="A4926" s="170"/>
      <c r="B4926" s="170"/>
      <c r="C4926" s="170"/>
      <c r="D4926" s="170"/>
      <c r="E4926" s="170"/>
      <c r="F4926" s="170"/>
      <c r="G4926" s="170"/>
      <c r="H4926" s="170"/>
      <c r="I4926" s="170"/>
      <c r="J4926" s="170"/>
      <c r="K4926" s="170"/>
      <c r="L4926" s="170"/>
      <c r="M4926" s="170"/>
      <c r="N4926" s="170"/>
      <c r="O4926" s="170"/>
      <c r="P4926" s="170"/>
      <c r="Q4926" s="170"/>
      <c r="R4926" s="170"/>
      <c r="S4926" s="170"/>
      <c r="T4926" s="170"/>
      <c r="U4926" s="170"/>
      <c r="V4926" s="170"/>
      <c r="W4926" s="170"/>
      <c r="X4926" s="174"/>
      <c r="Y4926" s="170"/>
      <c r="Z4926" s="170"/>
      <c r="AA4926" s="170"/>
      <c r="AB4926" s="170"/>
      <c r="AC4926" s="170"/>
      <c r="AD4926" s="174"/>
      <c r="AE4926" s="170"/>
      <c r="AF4926" s="170"/>
      <c r="AI4926" s="170"/>
      <c r="AJ4926" s="170"/>
      <c r="AK4926" s="170"/>
      <c r="AL4926" s="170"/>
      <c r="AM4926" s="170"/>
      <c r="AN4926" s="170"/>
    </row>
    <row r="4927" spans="1:40" ht="52.5" customHeight="1" x14ac:dyDescent="0.2">
      <c r="A4927" s="170"/>
      <c r="B4927" s="170"/>
      <c r="C4927" s="170"/>
      <c r="D4927" s="170"/>
      <c r="E4927" s="170"/>
      <c r="F4927" s="170"/>
      <c r="G4927" s="170"/>
      <c r="H4927" s="170"/>
      <c r="I4927" s="170"/>
      <c r="J4927" s="170"/>
      <c r="K4927" s="170"/>
      <c r="L4927" s="170"/>
      <c r="M4927" s="170"/>
      <c r="N4927" s="170"/>
      <c r="O4927" s="170"/>
      <c r="P4927" s="170"/>
      <c r="Q4927" s="170"/>
      <c r="R4927" s="170"/>
      <c r="S4927" s="170"/>
      <c r="T4927" s="170"/>
      <c r="U4927" s="170"/>
      <c r="V4927" s="170"/>
      <c r="W4927" s="170"/>
      <c r="X4927" s="174"/>
      <c r="Y4927" s="170"/>
      <c r="Z4927" s="170"/>
      <c r="AA4927" s="170"/>
      <c r="AB4927" s="170"/>
      <c r="AC4927" s="170"/>
      <c r="AD4927" s="174"/>
      <c r="AE4927" s="170"/>
      <c r="AF4927" s="170"/>
      <c r="AI4927" s="170"/>
      <c r="AJ4927" s="170"/>
      <c r="AK4927" s="170"/>
      <c r="AL4927" s="170"/>
      <c r="AM4927" s="170"/>
      <c r="AN4927" s="170"/>
    </row>
    <row r="4928" spans="1:40" ht="52.5" customHeight="1" x14ac:dyDescent="0.2">
      <c r="A4928" s="170"/>
      <c r="B4928" s="170"/>
      <c r="C4928" s="170"/>
      <c r="D4928" s="170"/>
      <c r="E4928" s="170"/>
      <c r="F4928" s="170"/>
      <c r="G4928" s="170"/>
      <c r="H4928" s="170"/>
      <c r="I4928" s="170"/>
      <c r="J4928" s="170"/>
      <c r="K4928" s="170"/>
      <c r="L4928" s="170"/>
      <c r="M4928" s="170"/>
      <c r="N4928" s="170"/>
      <c r="O4928" s="170"/>
      <c r="P4928" s="170"/>
      <c r="Q4928" s="170"/>
      <c r="R4928" s="170"/>
      <c r="S4928" s="170"/>
      <c r="T4928" s="170"/>
      <c r="U4928" s="170"/>
      <c r="V4928" s="170"/>
      <c r="W4928" s="170"/>
      <c r="X4928" s="174"/>
      <c r="Y4928" s="170"/>
      <c r="Z4928" s="170"/>
      <c r="AA4928" s="170"/>
      <c r="AB4928" s="170"/>
      <c r="AC4928" s="170"/>
      <c r="AD4928" s="174"/>
      <c r="AE4928" s="170"/>
      <c r="AF4928" s="170"/>
      <c r="AI4928" s="170"/>
      <c r="AJ4928" s="170"/>
      <c r="AK4928" s="170"/>
      <c r="AL4928" s="170"/>
      <c r="AM4928" s="170"/>
      <c r="AN4928" s="170"/>
    </row>
    <row r="4929" spans="1:40" ht="52.5" customHeight="1" x14ac:dyDescent="0.2">
      <c r="A4929" s="170"/>
      <c r="B4929" s="170"/>
      <c r="C4929" s="170"/>
      <c r="D4929" s="170"/>
      <c r="E4929" s="170"/>
      <c r="F4929" s="170"/>
      <c r="G4929" s="170"/>
      <c r="H4929" s="170"/>
      <c r="I4929" s="170"/>
      <c r="J4929" s="170"/>
      <c r="K4929" s="170"/>
      <c r="L4929" s="170"/>
      <c r="M4929" s="170"/>
      <c r="N4929" s="170"/>
      <c r="O4929" s="170"/>
      <c r="P4929" s="170"/>
      <c r="Q4929" s="170"/>
      <c r="R4929" s="170"/>
      <c r="S4929" s="170"/>
      <c r="T4929" s="170"/>
      <c r="U4929" s="170"/>
      <c r="V4929" s="170"/>
      <c r="W4929" s="170"/>
      <c r="X4929" s="174"/>
      <c r="Y4929" s="170"/>
      <c r="Z4929" s="170"/>
      <c r="AA4929" s="170"/>
      <c r="AB4929" s="170"/>
      <c r="AC4929" s="170"/>
      <c r="AD4929" s="174"/>
      <c r="AE4929" s="170"/>
      <c r="AF4929" s="170"/>
      <c r="AI4929" s="170"/>
      <c r="AJ4929" s="170"/>
      <c r="AK4929" s="170"/>
      <c r="AL4929" s="170"/>
      <c r="AM4929" s="170"/>
      <c r="AN4929" s="170"/>
    </row>
    <row r="4930" spans="1:40" ht="52.5" customHeight="1" x14ac:dyDescent="0.2">
      <c r="A4930" s="170"/>
      <c r="B4930" s="170"/>
      <c r="C4930" s="170"/>
      <c r="D4930" s="170"/>
      <c r="E4930" s="170"/>
      <c r="F4930" s="170"/>
      <c r="G4930" s="170"/>
      <c r="H4930" s="170"/>
      <c r="I4930" s="170"/>
      <c r="J4930" s="170"/>
      <c r="K4930" s="170"/>
      <c r="L4930" s="170"/>
      <c r="M4930" s="170"/>
      <c r="N4930" s="170"/>
      <c r="O4930" s="170"/>
      <c r="P4930" s="170"/>
      <c r="Q4930" s="170"/>
      <c r="R4930" s="170"/>
      <c r="S4930" s="170"/>
      <c r="T4930" s="170"/>
      <c r="U4930" s="170"/>
      <c r="V4930" s="170"/>
      <c r="W4930" s="170"/>
      <c r="X4930" s="174"/>
      <c r="Y4930" s="170"/>
      <c r="Z4930" s="170"/>
      <c r="AA4930" s="170"/>
      <c r="AB4930" s="170"/>
      <c r="AC4930" s="170"/>
      <c r="AD4930" s="174"/>
      <c r="AE4930" s="170"/>
      <c r="AF4930" s="170"/>
      <c r="AI4930" s="170"/>
      <c r="AJ4930" s="170"/>
      <c r="AK4930" s="170"/>
      <c r="AL4930" s="170"/>
      <c r="AM4930" s="170"/>
      <c r="AN4930" s="170"/>
    </row>
    <row r="4931" spans="1:40" ht="52.5" customHeight="1" x14ac:dyDescent="0.2">
      <c r="A4931" s="170"/>
      <c r="B4931" s="170"/>
      <c r="C4931" s="170"/>
      <c r="D4931" s="170"/>
      <c r="E4931" s="170"/>
      <c r="F4931" s="170"/>
      <c r="G4931" s="170"/>
      <c r="H4931" s="170"/>
      <c r="I4931" s="170"/>
      <c r="J4931" s="170"/>
      <c r="K4931" s="170"/>
      <c r="L4931" s="170"/>
      <c r="M4931" s="170"/>
      <c r="N4931" s="170"/>
      <c r="O4931" s="170"/>
      <c r="P4931" s="170"/>
      <c r="Q4931" s="170"/>
      <c r="R4931" s="170"/>
      <c r="S4931" s="170"/>
      <c r="T4931" s="170"/>
      <c r="U4931" s="170"/>
      <c r="V4931" s="170"/>
      <c r="W4931" s="170"/>
      <c r="X4931" s="174"/>
      <c r="Y4931" s="170"/>
      <c r="Z4931" s="170"/>
      <c r="AA4931" s="170"/>
      <c r="AB4931" s="170"/>
      <c r="AC4931" s="170"/>
      <c r="AD4931" s="174"/>
      <c r="AE4931" s="170"/>
      <c r="AF4931" s="170"/>
      <c r="AI4931" s="170"/>
      <c r="AJ4931" s="170"/>
      <c r="AK4931" s="170"/>
      <c r="AL4931" s="170"/>
      <c r="AM4931" s="170"/>
      <c r="AN4931" s="170"/>
    </row>
    <row r="4932" spans="1:40" ht="52.5" customHeight="1" x14ac:dyDescent="0.2">
      <c r="A4932" s="170"/>
      <c r="B4932" s="170"/>
      <c r="C4932" s="170"/>
      <c r="D4932" s="170"/>
      <c r="E4932" s="170"/>
      <c r="F4932" s="170"/>
      <c r="G4932" s="170"/>
      <c r="H4932" s="170"/>
      <c r="I4932" s="170"/>
      <c r="J4932" s="170"/>
      <c r="K4932" s="170"/>
      <c r="L4932" s="170"/>
      <c r="M4932" s="170"/>
      <c r="N4932" s="170"/>
      <c r="O4932" s="170"/>
      <c r="P4932" s="170"/>
      <c r="Q4932" s="170"/>
      <c r="R4932" s="170"/>
      <c r="S4932" s="170"/>
      <c r="T4932" s="170"/>
      <c r="U4932" s="170"/>
      <c r="V4932" s="170"/>
      <c r="W4932" s="170"/>
      <c r="X4932" s="174"/>
      <c r="Y4932" s="170"/>
      <c r="Z4932" s="170"/>
      <c r="AA4932" s="170"/>
      <c r="AB4932" s="170"/>
      <c r="AC4932" s="170"/>
      <c r="AD4932" s="174"/>
      <c r="AE4932" s="170"/>
      <c r="AF4932" s="170"/>
      <c r="AI4932" s="170"/>
      <c r="AJ4932" s="170"/>
      <c r="AK4932" s="170"/>
      <c r="AL4932" s="170"/>
      <c r="AM4932" s="170"/>
      <c r="AN4932" s="170"/>
    </row>
    <row r="4933" spans="1:40" ht="52.5" customHeight="1" x14ac:dyDescent="0.2">
      <c r="A4933" s="170"/>
      <c r="B4933" s="170"/>
      <c r="C4933" s="170"/>
      <c r="D4933" s="170"/>
      <c r="E4933" s="170"/>
      <c r="F4933" s="170"/>
      <c r="G4933" s="170"/>
      <c r="H4933" s="170"/>
      <c r="I4933" s="170"/>
      <c r="J4933" s="170"/>
      <c r="K4933" s="170"/>
      <c r="L4933" s="170"/>
      <c r="M4933" s="170"/>
      <c r="N4933" s="170"/>
      <c r="O4933" s="170"/>
      <c r="P4933" s="170"/>
      <c r="Q4933" s="170"/>
      <c r="R4933" s="170"/>
      <c r="S4933" s="170"/>
      <c r="T4933" s="170"/>
      <c r="U4933" s="170"/>
      <c r="V4933" s="170"/>
      <c r="W4933" s="170"/>
      <c r="X4933" s="174"/>
      <c r="Y4933" s="170"/>
      <c r="Z4933" s="170"/>
      <c r="AA4933" s="170"/>
      <c r="AB4933" s="170"/>
      <c r="AC4933" s="170"/>
      <c r="AD4933" s="174"/>
      <c r="AE4933" s="170"/>
      <c r="AF4933" s="170"/>
      <c r="AI4933" s="170"/>
      <c r="AJ4933" s="170"/>
      <c r="AK4933" s="170"/>
      <c r="AL4933" s="170"/>
      <c r="AM4933" s="170"/>
      <c r="AN4933" s="170"/>
    </row>
    <row r="4934" spans="1:40" ht="52.5" customHeight="1" x14ac:dyDescent="0.2">
      <c r="A4934" s="170"/>
      <c r="B4934" s="170"/>
      <c r="C4934" s="170"/>
      <c r="D4934" s="170"/>
      <c r="E4934" s="170"/>
      <c r="F4934" s="170"/>
      <c r="G4934" s="170"/>
      <c r="H4934" s="170"/>
      <c r="I4934" s="170"/>
      <c r="J4934" s="170"/>
      <c r="K4934" s="170"/>
      <c r="L4934" s="170"/>
      <c r="M4934" s="170"/>
      <c r="N4934" s="170"/>
      <c r="O4934" s="170"/>
      <c r="P4934" s="170"/>
      <c r="Q4934" s="170"/>
      <c r="R4934" s="170"/>
      <c r="S4934" s="170"/>
      <c r="T4934" s="170"/>
      <c r="U4934" s="170"/>
      <c r="V4934" s="170"/>
      <c r="W4934" s="170"/>
      <c r="X4934" s="174"/>
      <c r="Y4934" s="170"/>
      <c r="Z4934" s="170"/>
      <c r="AA4934" s="170"/>
      <c r="AB4934" s="170"/>
      <c r="AC4934" s="170"/>
      <c r="AD4934" s="174"/>
      <c r="AE4934" s="170"/>
      <c r="AF4934" s="170"/>
      <c r="AI4934" s="170"/>
      <c r="AJ4934" s="170"/>
      <c r="AK4934" s="170"/>
      <c r="AL4934" s="170"/>
      <c r="AM4934" s="170"/>
      <c r="AN4934" s="170"/>
    </row>
    <row r="4935" spans="1:40" ht="52.5" customHeight="1" x14ac:dyDescent="0.2">
      <c r="A4935" s="170"/>
      <c r="B4935" s="170"/>
      <c r="C4935" s="170"/>
      <c r="D4935" s="170"/>
      <c r="E4935" s="170"/>
      <c r="F4935" s="170"/>
      <c r="G4935" s="170"/>
      <c r="H4935" s="170"/>
      <c r="I4935" s="170"/>
      <c r="J4935" s="170"/>
      <c r="K4935" s="170"/>
      <c r="L4935" s="170"/>
      <c r="M4935" s="170"/>
      <c r="N4935" s="170"/>
      <c r="O4935" s="170"/>
      <c r="P4935" s="170"/>
      <c r="Q4935" s="170"/>
      <c r="R4935" s="170"/>
      <c r="S4935" s="170"/>
      <c r="T4935" s="170"/>
      <c r="U4935" s="170"/>
      <c r="V4935" s="170"/>
      <c r="W4935" s="170"/>
      <c r="X4935" s="174"/>
      <c r="Y4935" s="170"/>
      <c r="Z4935" s="170"/>
      <c r="AA4935" s="170"/>
      <c r="AB4935" s="170"/>
      <c r="AC4935" s="170"/>
      <c r="AD4935" s="174"/>
      <c r="AE4935" s="170"/>
      <c r="AF4935" s="170"/>
      <c r="AI4935" s="170"/>
      <c r="AJ4935" s="170"/>
      <c r="AK4935" s="170"/>
      <c r="AL4935" s="170"/>
      <c r="AM4935" s="170"/>
      <c r="AN4935" s="170"/>
    </row>
    <row r="4936" spans="1:40" ht="52.5" customHeight="1" x14ac:dyDescent="0.2">
      <c r="A4936" s="170"/>
      <c r="B4936" s="170"/>
      <c r="C4936" s="170"/>
      <c r="D4936" s="170"/>
      <c r="E4936" s="170"/>
      <c r="F4936" s="170"/>
      <c r="G4936" s="170"/>
      <c r="H4936" s="170"/>
      <c r="I4936" s="170"/>
      <c r="J4936" s="170"/>
      <c r="K4936" s="170"/>
      <c r="L4936" s="170"/>
      <c r="M4936" s="170"/>
      <c r="N4936" s="170"/>
      <c r="O4936" s="170"/>
      <c r="P4936" s="170"/>
      <c r="Q4936" s="170"/>
      <c r="R4936" s="170"/>
      <c r="S4936" s="170"/>
      <c r="T4936" s="170"/>
      <c r="U4936" s="170"/>
      <c r="V4936" s="170"/>
      <c r="W4936" s="170"/>
      <c r="X4936" s="174"/>
      <c r="Y4936" s="170"/>
      <c r="Z4936" s="170"/>
      <c r="AA4936" s="170"/>
      <c r="AB4936" s="170"/>
      <c r="AC4936" s="170"/>
      <c r="AD4936" s="174"/>
      <c r="AE4936" s="170"/>
      <c r="AF4936" s="170"/>
      <c r="AI4936" s="170"/>
      <c r="AJ4936" s="170"/>
      <c r="AK4936" s="170"/>
      <c r="AL4936" s="170"/>
      <c r="AM4936" s="170"/>
      <c r="AN4936" s="170"/>
    </row>
    <row r="4937" spans="1:40" ht="52.5" customHeight="1" x14ac:dyDescent="0.2">
      <c r="A4937" s="170"/>
      <c r="B4937" s="170"/>
      <c r="C4937" s="170"/>
      <c r="D4937" s="170"/>
      <c r="E4937" s="170"/>
      <c r="F4937" s="170"/>
      <c r="G4937" s="170"/>
      <c r="H4937" s="170"/>
      <c r="I4937" s="170"/>
      <c r="J4937" s="170"/>
      <c r="K4937" s="170"/>
      <c r="L4937" s="170"/>
      <c r="M4937" s="170"/>
      <c r="N4937" s="170"/>
      <c r="O4937" s="170"/>
      <c r="P4937" s="170"/>
      <c r="Q4937" s="170"/>
      <c r="R4937" s="170"/>
      <c r="S4937" s="170"/>
      <c r="T4937" s="170"/>
      <c r="U4937" s="170"/>
      <c r="V4937" s="170"/>
      <c r="W4937" s="170"/>
      <c r="X4937" s="174"/>
      <c r="Y4937" s="170"/>
      <c r="Z4937" s="170"/>
      <c r="AA4937" s="170"/>
      <c r="AB4937" s="170"/>
      <c r="AC4937" s="170"/>
      <c r="AD4937" s="174"/>
      <c r="AE4937" s="170"/>
      <c r="AF4937" s="170"/>
      <c r="AI4937" s="170"/>
      <c r="AJ4937" s="170"/>
      <c r="AK4937" s="170"/>
      <c r="AL4937" s="170"/>
      <c r="AM4937" s="170"/>
      <c r="AN4937" s="170"/>
    </row>
    <row r="4938" spans="1:40" ht="52.5" customHeight="1" x14ac:dyDescent="0.2">
      <c r="A4938" s="170"/>
      <c r="B4938" s="170"/>
      <c r="C4938" s="170"/>
      <c r="D4938" s="170"/>
      <c r="E4938" s="170"/>
      <c r="F4938" s="170"/>
      <c r="G4938" s="170"/>
      <c r="H4938" s="170"/>
      <c r="I4938" s="170"/>
      <c r="J4938" s="170"/>
      <c r="K4938" s="170"/>
      <c r="L4938" s="170"/>
      <c r="M4938" s="170"/>
      <c r="N4938" s="170"/>
      <c r="O4938" s="170"/>
      <c r="P4938" s="170"/>
      <c r="Q4938" s="170"/>
      <c r="R4938" s="170"/>
      <c r="S4938" s="170"/>
      <c r="T4938" s="170"/>
      <c r="U4938" s="170"/>
      <c r="V4938" s="170"/>
      <c r="W4938" s="170"/>
      <c r="X4938" s="174"/>
      <c r="Y4938" s="170"/>
      <c r="Z4938" s="170"/>
      <c r="AA4938" s="170"/>
      <c r="AB4938" s="170"/>
      <c r="AC4938" s="170"/>
      <c r="AD4938" s="174"/>
      <c r="AE4938" s="170"/>
      <c r="AF4938" s="170"/>
      <c r="AI4938" s="170"/>
      <c r="AJ4938" s="170"/>
      <c r="AK4938" s="170"/>
      <c r="AL4938" s="170"/>
      <c r="AM4938" s="170"/>
      <c r="AN4938" s="170"/>
    </row>
    <row r="4939" spans="1:40" ht="52.5" customHeight="1" x14ac:dyDescent="0.2">
      <c r="A4939" s="170"/>
      <c r="B4939" s="170"/>
      <c r="C4939" s="170"/>
      <c r="D4939" s="170"/>
      <c r="E4939" s="170"/>
      <c r="F4939" s="170"/>
      <c r="G4939" s="170"/>
      <c r="H4939" s="170"/>
      <c r="I4939" s="170"/>
      <c r="J4939" s="170"/>
      <c r="K4939" s="170"/>
      <c r="L4939" s="170"/>
      <c r="M4939" s="170"/>
      <c r="N4939" s="170"/>
      <c r="O4939" s="170"/>
      <c r="P4939" s="170"/>
      <c r="Q4939" s="170"/>
      <c r="R4939" s="170"/>
      <c r="S4939" s="170"/>
      <c r="T4939" s="170"/>
      <c r="U4939" s="170"/>
      <c r="V4939" s="170"/>
      <c r="W4939" s="170"/>
      <c r="X4939" s="174"/>
      <c r="Y4939" s="170"/>
      <c r="Z4939" s="170"/>
      <c r="AA4939" s="170"/>
      <c r="AB4939" s="170"/>
      <c r="AC4939" s="170"/>
      <c r="AD4939" s="174"/>
      <c r="AE4939" s="170"/>
      <c r="AF4939" s="170"/>
      <c r="AI4939" s="170"/>
      <c r="AJ4939" s="170"/>
      <c r="AK4939" s="170"/>
      <c r="AL4939" s="170"/>
      <c r="AM4939" s="170"/>
      <c r="AN4939" s="170"/>
    </row>
    <row r="4940" spans="1:40" ht="52.5" customHeight="1" x14ac:dyDescent="0.2">
      <c r="A4940" s="170"/>
      <c r="B4940" s="170"/>
      <c r="C4940" s="170"/>
      <c r="D4940" s="170"/>
      <c r="E4940" s="170"/>
      <c r="F4940" s="170"/>
      <c r="G4940" s="170"/>
      <c r="H4940" s="170"/>
      <c r="I4940" s="170"/>
      <c r="J4940" s="170"/>
      <c r="K4940" s="170"/>
      <c r="L4940" s="170"/>
      <c r="M4940" s="170"/>
      <c r="N4940" s="170"/>
      <c r="O4940" s="170"/>
      <c r="P4940" s="170"/>
      <c r="Q4940" s="170"/>
      <c r="R4940" s="170"/>
      <c r="S4940" s="170"/>
      <c r="T4940" s="170"/>
      <c r="U4940" s="170"/>
      <c r="V4940" s="170"/>
      <c r="W4940" s="170"/>
      <c r="X4940" s="174"/>
      <c r="Y4940" s="170"/>
      <c r="Z4940" s="170"/>
      <c r="AA4940" s="170"/>
      <c r="AB4940" s="170"/>
      <c r="AC4940" s="170"/>
      <c r="AD4940" s="174"/>
      <c r="AE4940" s="170"/>
      <c r="AF4940" s="170"/>
      <c r="AI4940" s="170"/>
      <c r="AJ4940" s="170"/>
      <c r="AK4940" s="170"/>
      <c r="AL4940" s="170"/>
      <c r="AM4940" s="170"/>
      <c r="AN4940" s="170"/>
    </row>
    <row r="4941" spans="1:40" ht="52.5" customHeight="1" x14ac:dyDescent="0.2">
      <c r="A4941" s="170"/>
      <c r="B4941" s="170"/>
      <c r="C4941" s="170"/>
      <c r="D4941" s="170"/>
      <c r="E4941" s="170"/>
      <c r="F4941" s="170"/>
      <c r="G4941" s="170"/>
      <c r="H4941" s="170"/>
      <c r="I4941" s="170"/>
      <c r="J4941" s="170"/>
      <c r="K4941" s="170"/>
      <c r="L4941" s="170"/>
      <c r="M4941" s="170"/>
      <c r="N4941" s="170"/>
      <c r="O4941" s="170"/>
      <c r="P4941" s="170"/>
      <c r="Q4941" s="170"/>
      <c r="R4941" s="170"/>
      <c r="S4941" s="170"/>
      <c r="T4941" s="170"/>
      <c r="U4941" s="170"/>
      <c r="V4941" s="170"/>
      <c r="W4941" s="170"/>
      <c r="X4941" s="174"/>
      <c r="Y4941" s="170"/>
      <c r="Z4941" s="170"/>
      <c r="AA4941" s="170"/>
      <c r="AB4941" s="170"/>
      <c r="AC4941" s="170"/>
      <c r="AD4941" s="174"/>
      <c r="AE4941" s="170"/>
      <c r="AF4941" s="170"/>
      <c r="AI4941" s="170"/>
      <c r="AJ4941" s="170"/>
      <c r="AK4941" s="170"/>
      <c r="AL4941" s="170"/>
      <c r="AM4941" s="170"/>
      <c r="AN4941" s="170"/>
    </row>
    <row r="4942" spans="1:40" ht="52.5" customHeight="1" x14ac:dyDescent="0.2">
      <c r="A4942" s="170"/>
      <c r="B4942" s="170"/>
      <c r="C4942" s="170"/>
      <c r="D4942" s="170"/>
      <c r="E4942" s="170"/>
      <c r="F4942" s="170"/>
      <c r="G4942" s="170"/>
      <c r="H4942" s="170"/>
      <c r="I4942" s="170"/>
      <c r="J4942" s="170"/>
      <c r="K4942" s="170"/>
      <c r="L4942" s="170"/>
      <c r="M4942" s="170"/>
      <c r="N4942" s="170"/>
      <c r="O4942" s="170"/>
      <c r="P4942" s="170"/>
      <c r="Q4942" s="170"/>
      <c r="R4942" s="170"/>
      <c r="S4942" s="170"/>
      <c r="T4942" s="170"/>
      <c r="U4942" s="170"/>
      <c r="V4942" s="170"/>
      <c r="W4942" s="170"/>
      <c r="X4942" s="174"/>
      <c r="Y4942" s="170"/>
      <c r="Z4942" s="170"/>
      <c r="AA4942" s="170"/>
      <c r="AB4942" s="170"/>
      <c r="AC4942" s="170"/>
      <c r="AD4942" s="174"/>
      <c r="AE4942" s="170"/>
      <c r="AF4942" s="170"/>
      <c r="AI4942" s="170"/>
      <c r="AJ4942" s="170"/>
      <c r="AK4942" s="170"/>
      <c r="AL4942" s="170"/>
      <c r="AM4942" s="170"/>
      <c r="AN4942" s="170"/>
    </row>
    <row r="4943" spans="1:40" ht="52.5" customHeight="1" x14ac:dyDescent="0.2">
      <c r="A4943" s="170"/>
      <c r="B4943" s="170"/>
      <c r="C4943" s="170"/>
      <c r="D4943" s="170"/>
      <c r="E4943" s="170"/>
      <c r="F4943" s="170"/>
      <c r="G4943" s="170"/>
      <c r="H4943" s="170"/>
      <c r="I4943" s="170"/>
      <c r="J4943" s="170"/>
      <c r="K4943" s="170"/>
      <c r="L4943" s="170"/>
      <c r="M4943" s="170"/>
      <c r="N4943" s="170"/>
      <c r="O4943" s="170"/>
      <c r="P4943" s="170"/>
      <c r="Q4943" s="170"/>
      <c r="R4943" s="170"/>
      <c r="S4943" s="170"/>
      <c r="T4943" s="170"/>
      <c r="U4943" s="170"/>
      <c r="V4943" s="170"/>
      <c r="W4943" s="170"/>
      <c r="X4943" s="174"/>
      <c r="Y4943" s="170"/>
      <c r="Z4943" s="170"/>
      <c r="AA4943" s="170"/>
      <c r="AB4943" s="170"/>
      <c r="AC4943" s="170"/>
      <c r="AD4943" s="174"/>
      <c r="AE4943" s="170"/>
      <c r="AF4943" s="170"/>
      <c r="AI4943" s="170"/>
      <c r="AJ4943" s="170"/>
      <c r="AK4943" s="170"/>
      <c r="AL4943" s="170"/>
      <c r="AM4943" s="170"/>
      <c r="AN4943" s="170"/>
    </row>
    <row r="4944" spans="1:40" ht="52.5" customHeight="1" x14ac:dyDescent="0.2">
      <c r="A4944" s="170"/>
      <c r="B4944" s="170"/>
      <c r="C4944" s="170"/>
      <c r="D4944" s="170"/>
      <c r="E4944" s="170"/>
      <c r="F4944" s="170"/>
      <c r="G4944" s="170"/>
      <c r="H4944" s="170"/>
      <c r="I4944" s="170"/>
      <c r="J4944" s="170"/>
      <c r="K4944" s="170"/>
      <c r="L4944" s="170"/>
      <c r="M4944" s="170"/>
      <c r="N4944" s="170"/>
      <c r="O4944" s="170"/>
      <c r="P4944" s="170"/>
      <c r="Q4944" s="170"/>
      <c r="R4944" s="170"/>
      <c r="S4944" s="170"/>
      <c r="T4944" s="170"/>
      <c r="U4944" s="170"/>
      <c r="V4944" s="170"/>
      <c r="W4944" s="170"/>
      <c r="X4944" s="174"/>
      <c r="Y4944" s="170"/>
      <c r="Z4944" s="170"/>
      <c r="AA4944" s="170"/>
      <c r="AB4944" s="170"/>
      <c r="AC4944" s="170"/>
      <c r="AD4944" s="174"/>
      <c r="AE4944" s="170"/>
      <c r="AF4944" s="170"/>
      <c r="AI4944" s="170"/>
      <c r="AJ4944" s="170"/>
      <c r="AK4944" s="170"/>
      <c r="AL4944" s="170"/>
      <c r="AM4944" s="170"/>
      <c r="AN4944" s="170"/>
    </row>
    <row r="4945" spans="1:40" ht="52.5" customHeight="1" x14ac:dyDescent="0.2">
      <c r="A4945" s="170"/>
      <c r="B4945" s="170"/>
      <c r="C4945" s="170"/>
      <c r="D4945" s="170"/>
      <c r="E4945" s="170"/>
      <c r="F4945" s="170"/>
      <c r="G4945" s="170"/>
      <c r="H4945" s="170"/>
      <c r="I4945" s="170"/>
      <c r="J4945" s="170"/>
      <c r="K4945" s="170"/>
      <c r="L4945" s="170"/>
      <c r="M4945" s="170"/>
      <c r="N4945" s="170"/>
      <c r="O4945" s="170"/>
      <c r="P4945" s="170"/>
      <c r="Q4945" s="170"/>
      <c r="R4945" s="170"/>
      <c r="S4945" s="170"/>
      <c r="T4945" s="170"/>
      <c r="U4945" s="170"/>
      <c r="V4945" s="170"/>
      <c r="W4945" s="170"/>
      <c r="X4945" s="174"/>
      <c r="Y4945" s="170"/>
      <c r="Z4945" s="170"/>
      <c r="AA4945" s="170"/>
      <c r="AB4945" s="170"/>
      <c r="AC4945" s="170"/>
      <c r="AD4945" s="174"/>
      <c r="AE4945" s="170"/>
      <c r="AF4945" s="170"/>
      <c r="AI4945" s="170"/>
      <c r="AJ4945" s="170"/>
      <c r="AK4945" s="170"/>
      <c r="AL4945" s="170"/>
      <c r="AM4945" s="170"/>
      <c r="AN4945" s="170"/>
    </row>
    <row r="4946" spans="1:40" ht="52.5" customHeight="1" x14ac:dyDescent="0.2">
      <c r="A4946" s="170"/>
      <c r="B4946" s="170"/>
      <c r="C4946" s="170"/>
      <c r="D4946" s="170"/>
      <c r="E4946" s="170"/>
      <c r="F4946" s="170"/>
      <c r="G4946" s="170"/>
      <c r="H4946" s="170"/>
      <c r="I4946" s="170"/>
      <c r="J4946" s="170"/>
      <c r="K4946" s="170"/>
      <c r="L4946" s="170"/>
      <c r="M4946" s="170"/>
      <c r="N4946" s="170"/>
      <c r="O4946" s="170"/>
      <c r="P4946" s="170"/>
      <c r="Q4946" s="170"/>
      <c r="R4946" s="170"/>
      <c r="S4946" s="170"/>
      <c r="T4946" s="170"/>
      <c r="U4946" s="170"/>
      <c r="V4946" s="170"/>
      <c r="W4946" s="170"/>
      <c r="X4946" s="174"/>
      <c r="Y4946" s="170"/>
      <c r="Z4946" s="170"/>
      <c r="AA4946" s="170"/>
      <c r="AB4946" s="170"/>
      <c r="AC4946" s="170"/>
      <c r="AD4946" s="174"/>
      <c r="AE4946" s="170"/>
      <c r="AF4946" s="170"/>
      <c r="AI4946" s="170"/>
      <c r="AJ4946" s="170"/>
      <c r="AK4946" s="170"/>
      <c r="AL4946" s="170"/>
      <c r="AM4946" s="170"/>
      <c r="AN4946" s="170"/>
    </row>
    <row r="4947" spans="1:40" ht="52.5" customHeight="1" x14ac:dyDescent="0.2">
      <c r="A4947" s="170"/>
      <c r="B4947" s="170"/>
      <c r="C4947" s="170"/>
      <c r="D4947" s="170"/>
      <c r="E4947" s="170"/>
      <c r="F4947" s="170"/>
      <c r="G4947" s="170"/>
      <c r="H4947" s="170"/>
      <c r="I4947" s="170"/>
      <c r="J4947" s="170"/>
      <c r="K4947" s="170"/>
      <c r="L4947" s="170"/>
      <c r="M4947" s="170"/>
      <c r="N4947" s="170"/>
      <c r="O4947" s="170"/>
      <c r="P4947" s="170"/>
      <c r="Q4947" s="170"/>
      <c r="R4947" s="170"/>
      <c r="S4947" s="170"/>
      <c r="T4947" s="170"/>
      <c r="U4947" s="170"/>
      <c r="V4947" s="170"/>
      <c r="W4947" s="170"/>
      <c r="X4947" s="174"/>
      <c r="Y4947" s="170"/>
      <c r="Z4947" s="170"/>
      <c r="AA4947" s="170"/>
      <c r="AB4947" s="170"/>
      <c r="AC4947" s="170"/>
      <c r="AD4947" s="174"/>
      <c r="AE4947" s="170"/>
      <c r="AF4947" s="170"/>
      <c r="AI4947" s="170"/>
      <c r="AJ4947" s="170"/>
      <c r="AK4947" s="170"/>
      <c r="AL4947" s="170"/>
      <c r="AM4947" s="170"/>
      <c r="AN4947" s="170"/>
    </row>
    <row r="4948" spans="1:40" ht="52.5" customHeight="1" x14ac:dyDescent="0.2">
      <c r="A4948" s="170"/>
      <c r="B4948" s="170"/>
      <c r="C4948" s="170"/>
      <c r="D4948" s="170"/>
      <c r="E4948" s="170"/>
      <c r="F4948" s="170"/>
      <c r="G4948" s="170"/>
      <c r="H4948" s="170"/>
      <c r="I4948" s="170"/>
      <c r="J4948" s="170"/>
      <c r="K4948" s="170"/>
      <c r="L4948" s="170"/>
      <c r="M4948" s="170"/>
      <c r="N4948" s="170"/>
      <c r="O4948" s="170"/>
      <c r="P4948" s="170"/>
      <c r="Q4948" s="170"/>
      <c r="R4948" s="170"/>
      <c r="S4948" s="170"/>
      <c r="T4948" s="170"/>
      <c r="U4948" s="170"/>
      <c r="V4948" s="170"/>
      <c r="W4948" s="170"/>
      <c r="X4948" s="174"/>
      <c r="Y4948" s="170"/>
      <c r="Z4948" s="170"/>
      <c r="AA4948" s="170"/>
      <c r="AB4948" s="170"/>
      <c r="AC4948" s="170"/>
      <c r="AD4948" s="174"/>
      <c r="AE4948" s="170"/>
      <c r="AF4948" s="170"/>
      <c r="AI4948" s="170"/>
      <c r="AJ4948" s="170"/>
      <c r="AK4948" s="170"/>
      <c r="AL4948" s="170"/>
      <c r="AM4948" s="170"/>
      <c r="AN4948" s="170"/>
    </row>
    <row r="4949" spans="1:40" ht="52.5" customHeight="1" x14ac:dyDescent="0.2">
      <c r="A4949" s="170"/>
      <c r="B4949" s="170"/>
      <c r="C4949" s="170"/>
      <c r="D4949" s="170"/>
      <c r="E4949" s="170"/>
      <c r="F4949" s="170"/>
      <c r="G4949" s="170"/>
      <c r="H4949" s="170"/>
      <c r="I4949" s="170"/>
      <c r="J4949" s="170"/>
      <c r="K4949" s="170"/>
      <c r="L4949" s="170"/>
      <c r="M4949" s="170"/>
      <c r="N4949" s="170"/>
      <c r="O4949" s="170"/>
      <c r="P4949" s="170"/>
      <c r="Q4949" s="170"/>
      <c r="R4949" s="170"/>
      <c r="S4949" s="170"/>
      <c r="T4949" s="170"/>
      <c r="U4949" s="170"/>
      <c r="V4949" s="170"/>
      <c r="W4949" s="170"/>
      <c r="X4949" s="174"/>
      <c r="Y4949" s="170"/>
      <c r="Z4949" s="170"/>
      <c r="AA4949" s="170"/>
      <c r="AB4949" s="170"/>
      <c r="AC4949" s="170"/>
      <c r="AD4949" s="174"/>
      <c r="AE4949" s="170"/>
      <c r="AF4949" s="170"/>
      <c r="AI4949" s="170"/>
      <c r="AJ4949" s="170"/>
      <c r="AK4949" s="170"/>
      <c r="AL4949" s="170"/>
      <c r="AM4949" s="170"/>
      <c r="AN4949" s="170"/>
    </row>
    <row r="4950" spans="1:40" ht="52.5" customHeight="1" x14ac:dyDescent="0.2">
      <c r="A4950" s="170"/>
      <c r="B4950" s="170"/>
      <c r="C4950" s="170"/>
      <c r="D4950" s="170"/>
      <c r="E4950" s="170"/>
      <c r="F4950" s="170"/>
      <c r="G4950" s="170"/>
      <c r="H4950" s="170"/>
      <c r="I4950" s="170"/>
      <c r="J4950" s="170"/>
      <c r="K4950" s="170"/>
      <c r="L4950" s="170"/>
      <c r="M4950" s="170"/>
      <c r="N4950" s="170"/>
      <c r="O4950" s="170"/>
      <c r="P4950" s="170"/>
      <c r="Q4950" s="170"/>
      <c r="R4950" s="170"/>
      <c r="S4950" s="170"/>
      <c r="T4950" s="170"/>
      <c r="U4950" s="170"/>
      <c r="V4950" s="170"/>
      <c r="W4950" s="170"/>
      <c r="X4950" s="174"/>
      <c r="Y4950" s="170"/>
      <c r="Z4950" s="170"/>
      <c r="AA4950" s="170"/>
      <c r="AB4950" s="170"/>
      <c r="AC4950" s="170"/>
      <c r="AD4950" s="174"/>
      <c r="AE4950" s="170"/>
      <c r="AF4950" s="170"/>
      <c r="AI4950" s="170"/>
      <c r="AJ4950" s="170"/>
      <c r="AK4950" s="170"/>
      <c r="AL4950" s="170"/>
      <c r="AM4950" s="170"/>
      <c r="AN4950" s="170"/>
    </row>
    <row r="4951" spans="1:40" ht="52.5" customHeight="1" x14ac:dyDescent="0.2">
      <c r="A4951" s="170"/>
      <c r="B4951" s="170"/>
      <c r="C4951" s="170"/>
      <c r="D4951" s="170"/>
      <c r="E4951" s="170"/>
      <c r="F4951" s="170"/>
      <c r="G4951" s="170"/>
      <c r="H4951" s="170"/>
      <c r="I4951" s="170"/>
      <c r="J4951" s="170"/>
      <c r="K4951" s="170"/>
      <c r="L4951" s="170"/>
      <c r="M4951" s="170"/>
      <c r="N4951" s="170"/>
      <c r="O4951" s="170"/>
      <c r="P4951" s="170"/>
      <c r="Q4951" s="170"/>
      <c r="R4951" s="170"/>
      <c r="S4951" s="170"/>
      <c r="T4951" s="170"/>
      <c r="U4951" s="170"/>
      <c r="V4951" s="170"/>
      <c r="W4951" s="170"/>
      <c r="X4951" s="174"/>
      <c r="Y4951" s="170"/>
      <c r="Z4951" s="170"/>
      <c r="AA4951" s="170"/>
      <c r="AB4951" s="170"/>
      <c r="AC4951" s="170"/>
      <c r="AD4951" s="174"/>
      <c r="AE4951" s="170"/>
      <c r="AF4951" s="170"/>
      <c r="AI4951" s="170"/>
      <c r="AJ4951" s="170"/>
      <c r="AK4951" s="170"/>
      <c r="AL4951" s="170"/>
      <c r="AM4951" s="170"/>
      <c r="AN4951" s="170"/>
    </row>
    <row r="4952" spans="1:40" ht="52.5" customHeight="1" x14ac:dyDescent="0.2">
      <c r="A4952" s="170"/>
      <c r="B4952" s="170"/>
      <c r="C4952" s="170"/>
      <c r="D4952" s="170"/>
      <c r="E4952" s="170"/>
      <c r="F4952" s="170"/>
      <c r="G4952" s="170"/>
      <c r="H4952" s="170"/>
      <c r="I4952" s="170"/>
      <c r="J4952" s="170"/>
      <c r="K4952" s="170"/>
      <c r="L4952" s="170"/>
      <c r="M4952" s="170"/>
      <c r="N4952" s="170"/>
      <c r="O4952" s="170"/>
      <c r="P4952" s="170"/>
      <c r="Q4952" s="170"/>
      <c r="R4952" s="170"/>
      <c r="S4952" s="170"/>
      <c r="T4952" s="170"/>
      <c r="U4952" s="170"/>
      <c r="V4952" s="170"/>
      <c r="W4952" s="170"/>
      <c r="X4952" s="174"/>
      <c r="Y4952" s="170"/>
      <c r="Z4952" s="170"/>
      <c r="AA4952" s="170"/>
      <c r="AB4952" s="170"/>
      <c r="AC4952" s="170"/>
      <c r="AD4952" s="174"/>
      <c r="AE4952" s="170"/>
      <c r="AF4952" s="170"/>
      <c r="AI4952" s="170"/>
      <c r="AJ4952" s="170"/>
      <c r="AK4952" s="170"/>
      <c r="AL4952" s="170"/>
      <c r="AM4952" s="170"/>
      <c r="AN4952" s="170"/>
    </row>
    <row r="4953" spans="1:40" ht="52.5" customHeight="1" x14ac:dyDescent="0.2">
      <c r="A4953" s="170"/>
      <c r="B4953" s="170"/>
      <c r="C4953" s="170"/>
      <c r="D4953" s="170"/>
      <c r="E4953" s="170"/>
      <c r="F4953" s="170"/>
      <c r="G4953" s="170"/>
      <c r="H4953" s="170"/>
      <c r="I4953" s="170"/>
      <c r="J4953" s="170"/>
      <c r="K4953" s="170"/>
      <c r="L4953" s="170"/>
      <c r="M4953" s="170"/>
      <c r="N4953" s="170"/>
      <c r="O4953" s="170"/>
      <c r="P4953" s="170"/>
      <c r="Q4953" s="170"/>
      <c r="R4953" s="170"/>
      <c r="S4953" s="170"/>
      <c r="T4953" s="170"/>
      <c r="U4953" s="170"/>
      <c r="V4953" s="170"/>
      <c r="W4953" s="170"/>
      <c r="X4953" s="174"/>
      <c r="Y4953" s="170"/>
      <c r="Z4953" s="170"/>
      <c r="AA4953" s="170"/>
      <c r="AB4953" s="170"/>
      <c r="AC4953" s="170"/>
      <c r="AD4953" s="174"/>
      <c r="AE4953" s="170"/>
      <c r="AF4953" s="170"/>
      <c r="AI4953" s="170"/>
      <c r="AJ4953" s="170"/>
      <c r="AK4953" s="170"/>
      <c r="AL4953" s="170"/>
      <c r="AM4953" s="170"/>
      <c r="AN4953" s="170"/>
    </row>
    <row r="4954" spans="1:40" ht="52.5" customHeight="1" x14ac:dyDescent="0.2">
      <c r="A4954" s="170"/>
      <c r="B4954" s="170"/>
      <c r="C4954" s="170"/>
      <c r="D4954" s="170"/>
      <c r="E4954" s="170"/>
      <c r="F4954" s="170"/>
      <c r="G4954" s="170"/>
      <c r="H4954" s="170"/>
      <c r="I4954" s="170"/>
      <c r="J4954" s="170"/>
      <c r="K4954" s="170"/>
      <c r="L4954" s="170"/>
      <c r="M4954" s="170"/>
      <c r="N4954" s="170"/>
      <c r="O4954" s="170"/>
      <c r="P4954" s="170"/>
      <c r="Q4954" s="170"/>
      <c r="R4954" s="170"/>
      <c r="S4954" s="170"/>
      <c r="T4954" s="170"/>
      <c r="U4954" s="170"/>
      <c r="V4954" s="170"/>
      <c r="W4954" s="170"/>
      <c r="X4954" s="174"/>
      <c r="Y4954" s="170"/>
      <c r="Z4954" s="170"/>
      <c r="AA4954" s="170"/>
      <c r="AB4954" s="170"/>
      <c r="AC4954" s="170"/>
      <c r="AD4954" s="174"/>
      <c r="AE4954" s="170"/>
      <c r="AF4954" s="170"/>
      <c r="AI4954" s="170"/>
      <c r="AJ4954" s="170"/>
      <c r="AK4954" s="170"/>
      <c r="AL4954" s="170"/>
      <c r="AM4954" s="170"/>
      <c r="AN4954" s="170"/>
    </row>
    <row r="4955" spans="1:40" ht="52.5" customHeight="1" x14ac:dyDescent="0.2">
      <c r="A4955" s="170"/>
      <c r="B4955" s="170"/>
      <c r="C4955" s="170"/>
      <c r="D4955" s="170"/>
      <c r="E4955" s="170"/>
      <c r="F4955" s="170"/>
      <c r="G4955" s="170"/>
      <c r="H4955" s="170"/>
      <c r="I4955" s="170"/>
      <c r="J4955" s="170"/>
      <c r="K4955" s="170"/>
      <c r="L4955" s="170"/>
      <c r="M4955" s="170"/>
      <c r="N4955" s="170"/>
      <c r="O4955" s="170"/>
      <c r="P4955" s="170"/>
      <c r="Q4955" s="170"/>
      <c r="R4955" s="170"/>
      <c r="S4955" s="170"/>
      <c r="T4955" s="170"/>
      <c r="U4955" s="170"/>
      <c r="V4955" s="170"/>
      <c r="W4955" s="170"/>
      <c r="X4955" s="174"/>
      <c r="Y4955" s="170"/>
      <c r="Z4955" s="170"/>
      <c r="AA4955" s="170"/>
      <c r="AB4955" s="170"/>
      <c r="AC4955" s="170"/>
      <c r="AD4955" s="174"/>
      <c r="AE4955" s="170"/>
      <c r="AF4955" s="170"/>
      <c r="AI4955" s="170"/>
      <c r="AJ4955" s="170"/>
      <c r="AK4955" s="170"/>
      <c r="AL4955" s="170"/>
      <c r="AM4955" s="170"/>
      <c r="AN4955" s="170"/>
    </row>
    <row r="4956" spans="1:40" ht="52.5" customHeight="1" x14ac:dyDescent="0.2">
      <c r="A4956" s="170"/>
      <c r="B4956" s="170"/>
      <c r="C4956" s="170"/>
      <c r="D4956" s="170"/>
      <c r="E4956" s="170"/>
      <c r="F4956" s="170"/>
      <c r="G4956" s="170"/>
      <c r="H4956" s="170"/>
      <c r="I4956" s="170"/>
      <c r="J4956" s="170"/>
      <c r="K4956" s="170"/>
      <c r="L4956" s="170"/>
      <c r="M4956" s="170"/>
      <c r="N4956" s="170"/>
      <c r="O4956" s="170"/>
      <c r="P4956" s="170"/>
      <c r="Q4956" s="170"/>
      <c r="R4956" s="170"/>
      <c r="S4956" s="170"/>
      <c r="T4956" s="170"/>
      <c r="U4956" s="170"/>
      <c r="V4956" s="170"/>
      <c r="W4956" s="170"/>
      <c r="X4956" s="174"/>
      <c r="Y4956" s="170"/>
      <c r="Z4956" s="170"/>
      <c r="AA4956" s="170"/>
      <c r="AB4956" s="170"/>
      <c r="AC4956" s="170"/>
      <c r="AD4956" s="174"/>
      <c r="AE4956" s="170"/>
      <c r="AF4956" s="170"/>
      <c r="AI4956" s="170"/>
      <c r="AJ4956" s="170"/>
      <c r="AK4956" s="170"/>
      <c r="AL4956" s="170"/>
      <c r="AM4956" s="170"/>
      <c r="AN4956" s="170"/>
    </row>
    <row r="4957" spans="1:40" ht="52.5" customHeight="1" x14ac:dyDescent="0.2">
      <c r="A4957" s="170"/>
      <c r="B4957" s="170"/>
      <c r="C4957" s="170"/>
      <c r="D4957" s="170"/>
      <c r="E4957" s="170"/>
      <c r="F4957" s="170"/>
      <c r="G4957" s="170"/>
      <c r="H4957" s="170"/>
      <c r="I4957" s="170"/>
      <c r="J4957" s="170"/>
      <c r="K4957" s="170"/>
      <c r="L4957" s="170"/>
      <c r="M4957" s="170"/>
      <c r="N4957" s="170"/>
      <c r="O4957" s="170"/>
      <c r="P4957" s="170"/>
      <c r="Q4957" s="170"/>
      <c r="R4957" s="170"/>
      <c r="S4957" s="170"/>
      <c r="T4957" s="170"/>
      <c r="U4957" s="170"/>
      <c r="V4957" s="170"/>
      <c r="W4957" s="170"/>
      <c r="X4957" s="174"/>
      <c r="Y4957" s="170"/>
      <c r="Z4957" s="170"/>
      <c r="AA4957" s="170"/>
      <c r="AB4957" s="170"/>
      <c r="AC4957" s="170"/>
      <c r="AD4957" s="174"/>
      <c r="AE4957" s="170"/>
      <c r="AF4957" s="170"/>
      <c r="AI4957" s="170"/>
      <c r="AJ4957" s="170"/>
      <c r="AK4957" s="170"/>
      <c r="AL4957" s="170"/>
      <c r="AM4957" s="170"/>
      <c r="AN4957" s="170"/>
    </row>
    <row r="4958" spans="1:40" ht="52.5" customHeight="1" x14ac:dyDescent="0.2">
      <c r="A4958" s="170"/>
      <c r="B4958" s="170"/>
      <c r="C4958" s="170"/>
      <c r="D4958" s="170"/>
      <c r="E4958" s="170"/>
      <c r="F4958" s="170"/>
      <c r="G4958" s="170"/>
      <c r="H4958" s="170"/>
      <c r="I4958" s="170"/>
      <c r="J4958" s="170"/>
      <c r="K4958" s="170"/>
      <c r="L4958" s="170"/>
      <c r="M4958" s="170"/>
      <c r="N4958" s="170"/>
      <c r="O4958" s="170"/>
      <c r="P4958" s="170"/>
      <c r="Q4958" s="170"/>
      <c r="R4958" s="170"/>
      <c r="S4958" s="170"/>
      <c r="T4958" s="170"/>
      <c r="U4958" s="170"/>
      <c r="V4958" s="170"/>
      <c r="W4958" s="170"/>
      <c r="X4958" s="174"/>
      <c r="Y4958" s="170"/>
      <c r="Z4958" s="170"/>
      <c r="AA4958" s="170"/>
      <c r="AB4958" s="170"/>
      <c r="AC4958" s="170"/>
      <c r="AD4958" s="174"/>
      <c r="AE4958" s="170"/>
      <c r="AF4958" s="170"/>
      <c r="AI4958" s="170"/>
      <c r="AJ4958" s="170"/>
      <c r="AK4958" s="170"/>
      <c r="AL4958" s="170"/>
      <c r="AM4958" s="170"/>
      <c r="AN4958" s="170"/>
    </row>
    <row r="4959" spans="1:40" ht="52.5" customHeight="1" x14ac:dyDescent="0.2">
      <c r="A4959" s="170"/>
      <c r="B4959" s="170"/>
      <c r="C4959" s="170"/>
      <c r="D4959" s="170"/>
      <c r="E4959" s="170"/>
      <c r="F4959" s="170"/>
      <c r="G4959" s="170"/>
      <c r="H4959" s="170"/>
      <c r="I4959" s="170"/>
      <c r="J4959" s="170"/>
      <c r="K4959" s="170"/>
      <c r="L4959" s="170"/>
      <c r="M4959" s="170"/>
      <c r="N4959" s="170"/>
      <c r="O4959" s="170"/>
      <c r="P4959" s="170"/>
      <c r="Q4959" s="170"/>
      <c r="R4959" s="170"/>
      <c r="S4959" s="170"/>
      <c r="T4959" s="170"/>
      <c r="U4959" s="170"/>
      <c r="V4959" s="170"/>
      <c r="W4959" s="170"/>
      <c r="X4959" s="174"/>
      <c r="Y4959" s="170"/>
      <c r="Z4959" s="170"/>
      <c r="AA4959" s="170"/>
      <c r="AB4959" s="170"/>
      <c r="AC4959" s="170"/>
      <c r="AD4959" s="174"/>
      <c r="AE4959" s="170"/>
      <c r="AF4959" s="170"/>
      <c r="AI4959" s="170"/>
      <c r="AJ4959" s="170"/>
      <c r="AK4959" s="170"/>
      <c r="AL4959" s="170"/>
      <c r="AM4959" s="170"/>
      <c r="AN4959" s="170"/>
    </row>
    <row r="4960" spans="1:40" ht="52.5" customHeight="1" x14ac:dyDescent="0.2">
      <c r="A4960" s="170"/>
      <c r="B4960" s="170"/>
      <c r="C4960" s="170"/>
      <c r="D4960" s="170"/>
      <c r="E4960" s="170"/>
      <c r="F4960" s="170"/>
      <c r="G4960" s="170"/>
      <c r="H4960" s="170"/>
      <c r="I4960" s="170"/>
      <c r="J4960" s="170"/>
      <c r="K4960" s="170"/>
      <c r="L4960" s="170"/>
      <c r="M4960" s="170"/>
      <c r="N4960" s="170"/>
      <c r="O4960" s="170"/>
      <c r="P4960" s="170"/>
      <c r="Q4960" s="170"/>
      <c r="R4960" s="170"/>
      <c r="S4960" s="170"/>
      <c r="T4960" s="170"/>
      <c r="U4960" s="170"/>
      <c r="V4960" s="170"/>
      <c r="W4960" s="170"/>
      <c r="X4960" s="174"/>
      <c r="Y4960" s="170"/>
      <c r="Z4960" s="170"/>
      <c r="AA4960" s="170"/>
      <c r="AB4960" s="170"/>
      <c r="AC4960" s="170"/>
      <c r="AD4960" s="174"/>
      <c r="AE4960" s="170"/>
      <c r="AF4960" s="170"/>
      <c r="AI4960" s="170"/>
      <c r="AJ4960" s="170"/>
      <c r="AK4960" s="170"/>
      <c r="AL4960" s="170"/>
      <c r="AM4960" s="170"/>
      <c r="AN4960" s="170"/>
    </row>
    <row r="4961" spans="1:40" ht="52.5" customHeight="1" x14ac:dyDescent="0.2">
      <c r="A4961" s="170"/>
      <c r="B4961" s="170"/>
      <c r="C4961" s="170"/>
      <c r="D4961" s="170"/>
      <c r="E4961" s="170"/>
      <c r="F4961" s="170"/>
      <c r="G4961" s="170"/>
      <c r="H4961" s="170"/>
      <c r="I4961" s="170"/>
      <c r="J4961" s="170"/>
      <c r="K4961" s="170"/>
      <c r="L4961" s="170"/>
      <c r="M4961" s="170"/>
      <c r="N4961" s="170"/>
      <c r="O4961" s="170"/>
      <c r="P4961" s="170"/>
      <c r="Q4961" s="170"/>
      <c r="R4961" s="170"/>
      <c r="S4961" s="170"/>
      <c r="T4961" s="170"/>
      <c r="U4961" s="170"/>
      <c r="V4961" s="170"/>
      <c r="W4961" s="170"/>
      <c r="X4961" s="174"/>
      <c r="Y4961" s="170"/>
      <c r="Z4961" s="170"/>
      <c r="AA4961" s="170"/>
      <c r="AB4961" s="170"/>
      <c r="AC4961" s="170"/>
      <c r="AD4961" s="174"/>
      <c r="AE4961" s="170"/>
      <c r="AF4961" s="170"/>
      <c r="AI4961" s="170"/>
      <c r="AJ4961" s="170"/>
      <c r="AK4961" s="170"/>
      <c r="AL4961" s="170"/>
      <c r="AM4961" s="170"/>
      <c r="AN4961" s="170"/>
    </row>
    <row r="4962" spans="1:40" ht="52.5" customHeight="1" x14ac:dyDescent="0.2">
      <c r="A4962" s="170"/>
      <c r="B4962" s="170"/>
      <c r="C4962" s="170"/>
      <c r="D4962" s="170"/>
      <c r="E4962" s="170"/>
      <c r="F4962" s="170"/>
      <c r="G4962" s="170"/>
      <c r="H4962" s="170"/>
      <c r="I4962" s="170"/>
      <c r="J4962" s="170"/>
      <c r="K4962" s="170"/>
      <c r="L4962" s="170"/>
      <c r="M4962" s="170"/>
      <c r="N4962" s="170"/>
      <c r="O4962" s="170"/>
      <c r="P4962" s="170"/>
      <c r="Q4962" s="170"/>
      <c r="R4962" s="170"/>
      <c r="S4962" s="170"/>
      <c r="T4962" s="170"/>
      <c r="U4962" s="170"/>
      <c r="V4962" s="170"/>
      <c r="W4962" s="170"/>
      <c r="X4962" s="174"/>
      <c r="Y4962" s="170"/>
      <c r="Z4962" s="170"/>
      <c r="AA4962" s="170"/>
      <c r="AB4962" s="170"/>
      <c r="AC4962" s="170"/>
      <c r="AD4962" s="174"/>
      <c r="AE4962" s="170"/>
      <c r="AF4962" s="170"/>
      <c r="AI4962" s="170"/>
      <c r="AJ4962" s="170"/>
      <c r="AK4962" s="170"/>
      <c r="AL4962" s="170"/>
      <c r="AM4962" s="170"/>
      <c r="AN4962" s="170"/>
    </row>
    <row r="4963" spans="1:40" ht="52.5" customHeight="1" x14ac:dyDescent="0.2">
      <c r="A4963" s="170"/>
      <c r="B4963" s="170"/>
      <c r="C4963" s="170"/>
      <c r="D4963" s="170"/>
      <c r="E4963" s="170"/>
      <c r="F4963" s="170"/>
      <c r="G4963" s="170"/>
      <c r="H4963" s="170"/>
      <c r="I4963" s="170"/>
      <c r="J4963" s="170"/>
      <c r="K4963" s="170"/>
      <c r="L4963" s="170"/>
      <c r="M4963" s="170"/>
      <c r="N4963" s="170"/>
      <c r="O4963" s="170"/>
      <c r="P4963" s="170"/>
      <c r="Q4963" s="170"/>
      <c r="R4963" s="170"/>
      <c r="S4963" s="170"/>
      <c r="T4963" s="170"/>
      <c r="U4963" s="170"/>
      <c r="V4963" s="170"/>
      <c r="W4963" s="170"/>
      <c r="X4963" s="174"/>
      <c r="Y4963" s="170"/>
      <c r="Z4963" s="170"/>
      <c r="AA4963" s="170"/>
      <c r="AB4963" s="170"/>
      <c r="AC4963" s="170"/>
      <c r="AD4963" s="174"/>
      <c r="AE4963" s="170"/>
      <c r="AF4963" s="170"/>
      <c r="AI4963" s="170"/>
      <c r="AJ4963" s="170"/>
      <c r="AK4963" s="170"/>
      <c r="AL4963" s="170"/>
      <c r="AM4963" s="170"/>
      <c r="AN4963" s="170"/>
    </row>
    <row r="4964" spans="1:40" ht="52.5" customHeight="1" x14ac:dyDescent="0.2">
      <c r="A4964" s="170"/>
      <c r="B4964" s="170"/>
      <c r="C4964" s="170"/>
      <c r="D4964" s="170"/>
      <c r="E4964" s="170"/>
      <c r="F4964" s="170"/>
      <c r="G4964" s="170"/>
      <c r="H4964" s="170"/>
      <c r="I4964" s="170"/>
      <c r="J4964" s="170"/>
      <c r="K4964" s="170"/>
      <c r="L4964" s="170"/>
      <c r="M4964" s="170"/>
      <c r="N4964" s="170"/>
      <c r="O4964" s="170"/>
      <c r="P4964" s="170"/>
      <c r="Q4964" s="170"/>
      <c r="R4964" s="170"/>
      <c r="S4964" s="170"/>
      <c r="T4964" s="170"/>
      <c r="U4964" s="170"/>
      <c r="V4964" s="170"/>
      <c r="W4964" s="170"/>
      <c r="X4964" s="174"/>
      <c r="Y4964" s="170"/>
      <c r="Z4964" s="170"/>
      <c r="AA4964" s="170"/>
      <c r="AB4964" s="170"/>
      <c r="AC4964" s="170"/>
      <c r="AD4964" s="174"/>
      <c r="AE4964" s="170"/>
      <c r="AF4964" s="170"/>
      <c r="AI4964" s="170"/>
      <c r="AJ4964" s="170"/>
      <c r="AK4964" s="170"/>
      <c r="AL4964" s="170"/>
      <c r="AM4964" s="170"/>
      <c r="AN4964" s="170"/>
    </row>
    <row r="4965" spans="1:40" ht="52.5" customHeight="1" x14ac:dyDescent="0.2">
      <c r="A4965" s="170"/>
      <c r="B4965" s="170"/>
      <c r="C4965" s="170"/>
      <c r="D4965" s="170"/>
      <c r="E4965" s="170"/>
      <c r="F4965" s="170"/>
      <c r="G4965" s="170"/>
      <c r="H4965" s="170"/>
      <c r="I4965" s="170"/>
      <c r="J4965" s="170"/>
      <c r="K4965" s="170"/>
      <c r="L4965" s="170"/>
      <c r="M4965" s="170"/>
      <c r="N4965" s="170"/>
      <c r="O4965" s="170"/>
      <c r="P4965" s="170"/>
      <c r="Q4965" s="170"/>
      <c r="R4965" s="170"/>
      <c r="S4965" s="170"/>
      <c r="T4965" s="170"/>
      <c r="U4965" s="170"/>
      <c r="V4965" s="170"/>
      <c r="W4965" s="170"/>
      <c r="X4965" s="174"/>
      <c r="Y4965" s="170"/>
      <c r="Z4965" s="170"/>
      <c r="AA4965" s="170"/>
      <c r="AB4965" s="170"/>
      <c r="AC4965" s="170"/>
      <c r="AD4965" s="174"/>
      <c r="AE4965" s="170"/>
      <c r="AF4965" s="170"/>
      <c r="AI4965" s="170"/>
      <c r="AJ4965" s="170"/>
      <c r="AK4965" s="170"/>
      <c r="AL4965" s="170"/>
      <c r="AM4965" s="170"/>
      <c r="AN4965" s="170"/>
    </row>
    <row r="4966" spans="1:40" ht="52.5" customHeight="1" x14ac:dyDescent="0.2">
      <c r="A4966" s="170"/>
      <c r="B4966" s="170"/>
      <c r="C4966" s="170"/>
      <c r="D4966" s="170"/>
      <c r="E4966" s="170"/>
      <c r="F4966" s="170"/>
      <c r="G4966" s="170"/>
      <c r="H4966" s="170"/>
      <c r="I4966" s="170"/>
      <c r="J4966" s="170"/>
      <c r="K4966" s="170"/>
      <c r="L4966" s="170"/>
      <c r="M4966" s="170"/>
      <c r="N4966" s="170"/>
      <c r="O4966" s="170"/>
      <c r="P4966" s="170"/>
      <c r="Q4966" s="170"/>
      <c r="R4966" s="170"/>
      <c r="S4966" s="170"/>
      <c r="T4966" s="170"/>
      <c r="U4966" s="170"/>
      <c r="V4966" s="170"/>
      <c r="W4966" s="170"/>
      <c r="X4966" s="174"/>
      <c r="Y4966" s="170"/>
      <c r="Z4966" s="170"/>
      <c r="AA4966" s="170"/>
      <c r="AB4966" s="170"/>
      <c r="AC4966" s="170"/>
      <c r="AD4966" s="174"/>
      <c r="AE4966" s="170"/>
      <c r="AF4966" s="170"/>
      <c r="AI4966" s="170"/>
      <c r="AJ4966" s="170"/>
      <c r="AK4966" s="170"/>
      <c r="AL4966" s="170"/>
      <c r="AM4966" s="170"/>
      <c r="AN4966" s="170"/>
    </row>
    <row r="4967" spans="1:40" ht="52.5" customHeight="1" x14ac:dyDescent="0.2">
      <c r="A4967" s="170"/>
      <c r="B4967" s="170"/>
      <c r="C4967" s="170"/>
      <c r="D4967" s="170"/>
      <c r="E4967" s="170"/>
      <c r="F4967" s="170"/>
      <c r="G4967" s="170"/>
      <c r="H4967" s="170"/>
      <c r="I4967" s="170"/>
      <c r="J4967" s="170"/>
      <c r="K4967" s="170"/>
      <c r="L4967" s="170"/>
      <c r="M4967" s="170"/>
      <c r="N4967" s="170"/>
      <c r="O4967" s="170"/>
      <c r="P4967" s="170"/>
      <c r="Q4967" s="170"/>
      <c r="R4967" s="170"/>
      <c r="S4967" s="170"/>
      <c r="T4967" s="170"/>
      <c r="U4967" s="170"/>
      <c r="V4967" s="170"/>
      <c r="W4967" s="170"/>
      <c r="X4967" s="174"/>
      <c r="Y4967" s="170"/>
      <c r="Z4967" s="170"/>
      <c r="AA4967" s="170"/>
      <c r="AB4967" s="170"/>
      <c r="AC4967" s="170"/>
      <c r="AD4967" s="174"/>
      <c r="AE4967" s="170"/>
      <c r="AF4967" s="170"/>
      <c r="AI4967" s="170"/>
      <c r="AJ4967" s="170"/>
      <c r="AK4967" s="170"/>
      <c r="AL4967" s="170"/>
      <c r="AM4967" s="170"/>
      <c r="AN4967" s="170"/>
    </row>
    <row r="4968" spans="1:40" ht="52.5" customHeight="1" x14ac:dyDescent="0.2">
      <c r="A4968" s="170"/>
      <c r="B4968" s="170"/>
      <c r="C4968" s="170"/>
      <c r="D4968" s="170"/>
      <c r="E4968" s="170"/>
      <c r="F4968" s="170"/>
      <c r="G4968" s="170"/>
      <c r="H4968" s="170"/>
      <c r="I4968" s="170"/>
      <c r="J4968" s="170"/>
      <c r="K4968" s="170"/>
      <c r="L4968" s="170"/>
      <c r="M4968" s="170"/>
      <c r="N4968" s="170"/>
      <c r="O4968" s="170"/>
      <c r="P4968" s="170"/>
      <c r="Q4968" s="170"/>
      <c r="R4968" s="170"/>
      <c r="S4968" s="170"/>
      <c r="T4968" s="170"/>
      <c r="U4968" s="170"/>
      <c r="V4968" s="170"/>
      <c r="W4968" s="170"/>
      <c r="X4968" s="174"/>
      <c r="Y4968" s="170"/>
      <c r="Z4968" s="170"/>
      <c r="AA4968" s="170"/>
      <c r="AB4968" s="170"/>
      <c r="AC4968" s="170"/>
      <c r="AD4968" s="174"/>
      <c r="AE4968" s="170"/>
      <c r="AF4968" s="170"/>
      <c r="AI4968" s="170"/>
      <c r="AJ4968" s="170"/>
      <c r="AK4968" s="170"/>
      <c r="AL4968" s="170"/>
      <c r="AM4968" s="170"/>
      <c r="AN4968" s="170"/>
    </row>
    <row r="4969" spans="1:40" ht="52.5" customHeight="1" x14ac:dyDescent="0.2">
      <c r="A4969" s="170"/>
      <c r="B4969" s="170"/>
      <c r="C4969" s="170"/>
      <c r="D4969" s="170"/>
      <c r="E4969" s="170"/>
      <c r="F4969" s="170"/>
      <c r="G4969" s="170"/>
      <c r="H4969" s="170"/>
      <c r="I4969" s="170"/>
      <c r="J4969" s="170"/>
      <c r="K4969" s="170"/>
      <c r="L4969" s="170"/>
      <c r="M4969" s="170"/>
      <c r="N4969" s="170"/>
      <c r="O4969" s="170"/>
      <c r="P4969" s="170"/>
      <c r="Q4969" s="170"/>
      <c r="R4969" s="170"/>
      <c r="S4969" s="170"/>
      <c r="T4969" s="170"/>
      <c r="U4969" s="170"/>
      <c r="V4969" s="170"/>
      <c r="W4969" s="170"/>
      <c r="X4969" s="174"/>
      <c r="Y4969" s="170"/>
      <c r="Z4969" s="170"/>
      <c r="AA4969" s="170"/>
      <c r="AB4969" s="170"/>
      <c r="AC4969" s="170"/>
      <c r="AD4969" s="174"/>
      <c r="AE4969" s="170"/>
      <c r="AF4969" s="170"/>
      <c r="AI4969" s="170"/>
      <c r="AJ4969" s="170"/>
      <c r="AK4969" s="170"/>
      <c r="AL4969" s="170"/>
      <c r="AM4969" s="170"/>
      <c r="AN4969" s="170"/>
    </row>
    <row r="4970" spans="1:40" ht="52.5" customHeight="1" x14ac:dyDescent="0.2">
      <c r="A4970" s="170"/>
      <c r="B4970" s="170"/>
      <c r="C4970" s="170"/>
      <c r="D4970" s="170"/>
      <c r="E4970" s="170"/>
      <c r="F4970" s="170"/>
      <c r="G4970" s="170"/>
      <c r="H4970" s="170"/>
      <c r="I4970" s="170"/>
      <c r="J4970" s="170"/>
      <c r="K4970" s="170"/>
      <c r="L4970" s="170"/>
      <c r="M4970" s="170"/>
      <c r="N4970" s="170"/>
      <c r="O4970" s="170"/>
      <c r="P4970" s="170"/>
      <c r="Q4970" s="170"/>
      <c r="R4970" s="170"/>
      <c r="S4970" s="170"/>
      <c r="T4970" s="170"/>
      <c r="U4970" s="170"/>
      <c r="V4970" s="170"/>
      <c r="W4970" s="170"/>
      <c r="X4970" s="174"/>
      <c r="Y4970" s="170"/>
      <c r="Z4970" s="170"/>
      <c r="AA4970" s="170"/>
      <c r="AB4970" s="170"/>
      <c r="AC4970" s="170"/>
      <c r="AD4970" s="174"/>
      <c r="AE4970" s="170"/>
      <c r="AF4970" s="170"/>
      <c r="AI4970" s="170"/>
      <c r="AJ4970" s="170"/>
      <c r="AK4970" s="170"/>
      <c r="AL4970" s="170"/>
      <c r="AM4970" s="170"/>
      <c r="AN4970" s="170"/>
    </row>
    <row r="4971" spans="1:40" ht="52.5" customHeight="1" x14ac:dyDescent="0.2">
      <c r="A4971" s="170"/>
      <c r="B4971" s="170"/>
      <c r="C4971" s="170"/>
      <c r="D4971" s="170"/>
      <c r="E4971" s="170"/>
      <c r="F4971" s="170"/>
      <c r="G4971" s="170"/>
      <c r="H4971" s="170"/>
      <c r="I4971" s="170"/>
      <c r="J4971" s="170"/>
      <c r="K4971" s="170"/>
      <c r="L4971" s="170"/>
      <c r="M4971" s="170"/>
      <c r="N4971" s="170"/>
      <c r="O4971" s="170"/>
      <c r="P4971" s="170"/>
      <c r="Q4971" s="170"/>
      <c r="R4971" s="170"/>
      <c r="S4971" s="170"/>
      <c r="T4971" s="170"/>
      <c r="U4971" s="170"/>
      <c r="V4971" s="170"/>
      <c r="W4971" s="170"/>
      <c r="X4971" s="174"/>
      <c r="Y4971" s="170"/>
      <c r="Z4971" s="170"/>
      <c r="AA4971" s="170"/>
      <c r="AB4971" s="170"/>
      <c r="AC4971" s="170"/>
      <c r="AD4971" s="174"/>
      <c r="AE4971" s="170"/>
      <c r="AF4971" s="170"/>
      <c r="AI4971" s="170"/>
      <c r="AJ4971" s="170"/>
      <c r="AK4971" s="170"/>
      <c r="AL4971" s="170"/>
      <c r="AM4971" s="170"/>
      <c r="AN4971" s="170"/>
    </row>
    <row r="4972" spans="1:40" ht="52.5" customHeight="1" x14ac:dyDescent="0.2">
      <c r="A4972" s="170"/>
      <c r="B4972" s="170"/>
      <c r="C4972" s="170"/>
      <c r="D4972" s="170"/>
      <c r="E4972" s="170"/>
      <c r="F4972" s="170"/>
      <c r="G4972" s="170"/>
      <c r="H4972" s="170"/>
      <c r="I4972" s="170"/>
      <c r="J4972" s="170"/>
      <c r="K4972" s="170"/>
      <c r="L4972" s="170"/>
      <c r="M4972" s="170"/>
      <c r="N4972" s="170"/>
      <c r="O4972" s="170"/>
      <c r="P4972" s="170"/>
      <c r="Q4972" s="170"/>
      <c r="R4972" s="170"/>
      <c r="S4972" s="170"/>
      <c r="T4972" s="170"/>
      <c r="U4972" s="170"/>
      <c r="V4972" s="170"/>
      <c r="W4972" s="170"/>
      <c r="X4972" s="174"/>
      <c r="Y4972" s="170"/>
      <c r="Z4972" s="170"/>
      <c r="AA4972" s="170"/>
      <c r="AB4972" s="170"/>
      <c r="AC4972" s="170"/>
      <c r="AD4972" s="174"/>
      <c r="AE4972" s="170"/>
      <c r="AF4972" s="170"/>
      <c r="AI4972" s="170"/>
      <c r="AJ4972" s="170"/>
      <c r="AK4972" s="170"/>
      <c r="AL4972" s="170"/>
      <c r="AM4972" s="170"/>
      <c r="AN4972" s="170"/>
    </row>
    <row r="4973" spans="1:40" ht="52.5" customHeight="1" x14ac:dyDescent="0.2">
      <c r="A4973" s="170"/>
      <c r="B4973" s="170"/>
      <c r="C4973" s="170"/>
      <c r="D4973" s="170"/>
      <c r="E4973" s="170"/>
      <c r="F4973" s="170"/>
      <c r="G4973" s="170"/>
      <c r="H4973" s="170"/>
      <c r="I4973" s="170"/>
      <c r="J4973" s="170"/>
      <c r="K4973" s="170"/>
      <c r="L4973" s="170"/>
      <c r="M4973" s="170"/>
      <c r="N4973" s="170"/>
      <c r="O4973" s="170"/>
      <c r="P4973" s="170"/>
      <c r="Q4973" s="170"/>
      <c r="R4973" s="170"/>
      <c r="S4973" s="170"/>
      <c r="T4973" s="170"/>
      <c r="U4973" s="170"/>
      <c r="V4973" s="170"/>
      <c r="W4973" s="170"/>
      <c r="X4973" s="174"/>
      <c r="Y4973" s="170"/>
      <c r="Z4973" s="170"/>
      <c r="AA4973" s="170"/>
      <c r="AB4973" s="170"/>
      <c r="AC4973" s="170"/>
      <c r="AD4973" s="174"/>
      <c r="AE4973" s="170"/>
      <c r="AF4973" s="170"/>
      <c r="AI4973" s="170"/>
      <c r="AJ4973" s="170"/>
      <c r="AK4973" s="170"/>
      <c r="AL4973" s="170"/>
      <c r="AM4973" s="170"/>
      <c r="AN4973" s="170"/>
    </row>
    <row r="4974" spans="1:40" ht="52.5" customHeight="1" x14ac:dyDescent="0.2">
      <c r="A4974" s="170"/>
      <c r="B4974" s="170"/>
      <c r="C4974" s="170"/>
      <c r="D4974" s="170"/>
      <c r="E4974" s="170"/>
      <c r="F4974" s="170"/>
      <c r="G4974" s="170"/>
      <c r="H4974" s="170"/>
      <c r="I4974" s="170"/>
      <c r="J4974" s="170"/>
      <c r="K4974" s="170"/>
      <c r="L4974" s="170"/>
      <c r="M4974" s="170"/>
      <c r="N4974" s="170"/>
      <c r="O4974" s="170"/>
      <c r="P4974" s="170"/>
      <c r="Q4974" s="170"/>
      <c r="R4974" s="170"/>
      <c r="S4974" s="170"/>
      <c r="T4974" s="170"/>
      <c r="U4974" s="170"/>
      <c r="V4974" s="170"/>
      <c r="W4974" s="170"/>
      <c r="X4974" s="174"/>
      <c r="Y4974" s="170"/>
      <c r="Z4974" s="170"/>
      <c r="AA4974" s="170"/>
      <c r="AB4974" s="170"/>
      <c r="AC4974" s="170"/>
      <c r="AD4974" s="174"/>
      <c r="AE4974" s="170"/>
      <c r="AF4974" s="170"/>
      <c r="AI4974" s="170"/>
      <c r="AJ4974" s="170"/>
      <c r="AK4974" s="170"/>
      <c r="AL4974" s="170"/>
      <c r="AM4974" s="170"/>
      <c r="AN4974" s="170"/>
    </row>
    <row r="4975" spans="1:40" ht="52.5" customHeight="1" x14ac:dyDescent="0.2">
      <c r="A4975" s="170"/>
      <c r="B4975" s="170"/>
      <c r="C4975" s="170"/>
      <c r="D4975" s="170"/>
      <c r="E4975" s="170"/>
      <c r="F4975" s="170"/>
      <c r="G4975" s="170"/>
      <c r="H4975" s="170"/>
      <c r="I4975" s="170"/>
      <c r="J4975" s="170"/>
      <c r="K4975" s="170"/>
      <c r="L4975" s="170"/>
      <c r="M4975" s="170"/>
      <c r="N4975" s="170"/>
      <c r="O4975" s="170"/>
      <c r="P4975" s="170"/>
      <c r="Q4975" s="170"/>
      <c r="R4975" s="170"/>
      <c r="S4975" s="170"/>
      <c r="T4975" s="170"/>
      <c r="U4975" s="170"/>
      <c r="V4975" s="170"/>
      <c r="W4975" s="170"/>
      <c r="X4975" s="174"/>
      <c r="Y4975" s="170"/>
      <c r="Z4975" s="170"/>
      <c r="AA4975" s="170"/>
      <c r="AB4975" s="170"/>
      <c r="AC4975" s="170"/>
      <c r="AD4975" s="174"/>
      <c r="AE4975" s="170"/>
      <c r="AF4975" s="170"/>
      <c r="AI4975" s="170"/>
      <c r="AJ4975" s="170"/>
      <c r="AK4975" s="170"/>
      <c r="AL4975" s="170"/>
      <c r="AM4975" s="170"/>
      <c r="AN4975" s="170"/>
    </row>
    <row r="4976" spans="1:40" ht="52.5" customHeight="1" x14ac:dyDescent="0.2">
      <c r="A4976" s="170"/>
      <c r="B4976" s="170"/>
      <c r="C4976" s="170"/>
      <c r="D4976" s="170"/>
      <c r="E4976" s="170"/>
      <c r="F4976" s="170"/>
      <c r="G4976" s="170"/>
      <c r="H4976" s="170"/>
      <c r="I4976" s="170"/>
      <c r="J4976" s="170"/>
      <c r="K4976" s="170"/>
      <c r="L4976" s="170"/>
      <c r="M4976" s="170"/>
      <c r="N4976" s="170"/>
      <c r="O4976" s="170"/>
      <c r="P4976" s="170"/>
      <c r="Q4976" s="170"/>
      <c r="R4976" s="170"/>
      <c r="S4976" s="170"/>
      <c r="T4976" s="170"/>
      <c r="U4976" s="170"/>
      <c r="V4976" s="170"/>
      <c r="W4976" s="170"/>
      <c r="X4976" s="174"/>
      <c r="Y4976" s="170"/>
      <c r="Z4976" s="170"/>
      <c r="AA4976" s="170"/>
      <c r="AB4976" s="170"/>
      <c r="AC4976" s="170"/>
      <c r="AD4976" s="174"/>
      <c r="AE4976" s="170"/>
      <c r="AF4976" s="170"/>
      <c r="AI4976" s="170"/>
      <c r="AJ4976" s="170"/>
      <c r="AK4976" s="170"/>
      <c r="AL4976" s="170"/>
      <c r="AM4976" s="170"/>
      <c r="AN4976" s="170"/>
    </row>
    <row r="4977" spans="1:40" ht="52.5" customHeight="1" x14ac:dyDescent="0.2">
      <c r="A4977" s="170"/>
      <c r="B4977" s="170"/>
      <c r="C4977" s="170"/>
      <c r="D4977" s="170"/>
      <c r="E4977" s="170"/>
      <c r="F4977" s="170"/>
      <c r="G4977" s="170"/>
      <c r="H4977" s="170"/>
      <c r="I4977" s="170"/>
      <c r="J4977" s="170"/>
      <c r="K4977" s="170"/>
      <c r="L4977" s="170"/>
      <c r="M4977" s="170"/>
      <c r="N4977" s="170"/>
      <c r="O4977" s="170"/>
      <c r="P4977" s="170"/>
      <c r="Q4977" s="170"/>
      <c r="R4977" s="170"/>
      <c r="S4977" s="170"/>
      <c r="T4977" s="170"/>
      <c r="U4977" s="170"/>
      <c r="V4977" s="170"/>
      <c r="W4977" s="170"/>
      <c r="X4977" s="174"/>
      <c r="Y4977" s="170"/>
      <c r="Z4977" s="170"/>
      <c r="AA4977" s="170"/>
      <c r="AB4977" s="170"/>
      <c r="AC4977" s="170"/>
      <c r="AD4977" s="174"/>
      <c r="AE4977" s="170"/>
      <c r="AF4977" s="170"/>
      <c r="AI4977" s="170"/>
      <c r="AJ4977" s="170"/>
      <c r="AK4977" s="170"/>
      <c r="AL4977" s="170"/>
      <c r="AM4977" s="170"/>
      <c r="AN4977" s="170"/>
    </row>
    <row r="4978" spans="1:40" ht="52.5" customHeight="1" x14ac:dyDescent="0.2">
      <c r="A4978" s="170"/>
      <c r="B4978" s="170"/>
      <c r="C4978" s="170"/>
      <c r="D4978" s="170"/>
      <c r="E4978" s="170"/>
      <c r="F4978" s="170"/>
      <c r="G4978" s="170"/>
      <c r="H4978" s="170"/>
      <c r="I4978" s="170"/>
      <c r="J4978" s="170"/>
      <c r="K4978" s="170"/>
      <c r="L4978" s="170"/>
      <c r="M4978" s="170"/>
      <c r="N4978" s="170"/>
      <c r="O4978" s="170"/>
      <c r="P4978" s="170"/>
      <c r="Q4978" s="170"/>
      <c r="R4978" s="170"/>
      <c r="S4978" s="170"/>
      <c r="T4978" s="170"/>
      <c r="U4978" s="170"/>
      <c r="V4978" s="170"/>
      <c r="W4978" s="170"/>
      <c r="X4978" s="174"/>
      <c r="Y4978" s="170"/>
      <c r="Z4978" s="170"/>
      <c r="AA4978" s="170"/>
      <c r="AB4978" s="170"/>
      <c r="AC4978" s="170"/>
      <c r="AD4978" s="174"/>
      <c r="AE4978" s="170"/>
      <c r="AF4978" s="170"/>
      <c r="AI4978" s="170"/>
      <c r="AJ4978" s="170"/>
      <c r="AK4978" s="170"/>
      <c r="AL4978" s="170"/>
      <c r="AM4978" s="170"/>
      <c r="AN4978" s="170"/>
    </row>
    <row r="4979" spans="1:40" ht="52.5" customHeight="1" x14ac:dyDescent="0.2">
      <c r="A4979" s="170"/>
      <c r="B4979" s="170"/>
      <c r="C4979" s="170"/>
      <c r="D4979" s="170"/>
      <c r="E4979" s="170"/>
      <c r="F4979" s="170"/>
      <c r="G4979" s="170"/>
      <c r="H4979" s="170"/>
      <c r="I4979" s="170"/>
      <c r="J4979" s="170"/>
      <c r="K4979" s="170"/>
      <c r="L4979" s="170"/>
      <c r="M4979" s="170"/>
      <c r="N4979" s="170"/>
      <c r="O4979" s="170"/>
      <c r="P4979" s="170"/>
      <c r="Q4979" s="170"/>
      <c r="R4979" s="170"/>
      <c r="S4979" s="170"/>
      <c r="T4979" s="170"/>
      <c r="U4979" s="170"/>
      <c r="V4979" s="170"/>
      <c r="W4979" s="170"/>
      <c r="X4979" s="174"/>
      <c r="Y4979" s="170"/>
      <c r="Z4979" s="170"/>
      <c r="AA4979" s="170"/>
      <c r="AB4979" s="170"/>
      <c r="AC4979" s="170"/>
      <c r="AD4979" s="174"/>
      <c r="AE4979" s="170"/>
      <c r="AF4979" s="170"/>
      <c r="AI4979" s="170"/>
      <c r="AJ4979" s="170"/>
      <c r="AK4979" s="170"/>
      <c r="AL4979" s="170"/>
      <c r="AM4979" s="170"/>
      <c r="AN4979" s="170"/>
    </row>
    <row r="4980" spans="1:40" ht="52.5" customHeight="1" x14ac:dyDescent="0.2">
      <c r="A4980" s="170"/>
      <c r="B4980" s="170"/>
      <c r="C4980" s="170"/>
      <c r="D4980" s="170"/>
      <c r="E4980" s="170"/>
      <c r="F4980" s="170"/>
      <c r="G4980" s="170"/>
      <c r="H4980" s="170"/>
      <c r="I4980" s="170"/>
      <c r="J4980" s="170"/>
      <c r="K4980" s="170"/>
      <c r="L4980" s="170"/>
      <c r="M4980" s="170"/>
      <c r="N4980" s="170"/>
      <c r="O4980" s="170"/>
      <c r="P4980" s="170"/>
      <c r="Q4980" s="170"/>
      <c r="R4980" s="170"/>
      <c r="S4980" s="170"/>
      <c r="T4980" s="170"/>
      <c r="U4980" s="170"/>
      <c r="V4980" s="170"/>
      <c r="W4980" s="170"/>
      <c r="X4980" s="174"/>
      <c r="Y4980" s="170"/>
      <c r="Z4980" s="170"/>
      <c r="AA4980" s="170"/>
      <c r="AB4980" s="170"/>
      <c r="AC4980" s="170"/>
      <c r="AD4980" s="174"/>
      <c r="AE4980" s="170"/>
      <c r="AF4980" s="170"/>
      <c r="AI4980" s="170"/>
      <c r="AJ4980" s="170"/>
      <c r="AK4980" s="170"/>
      <c r="AL4980" s="170"/>
      <c r="AM4980" s="170"/>
      <c r="AN4980" s="170"/>
    </row>
    <row r="4981" spans="1:40" ht="52.5" customHeight="1" x14ac:dyDescent="0.2">
      <c r="A4981" s="170"/>
      <c r="B4981" s="170"/>
      <c r="C4981" s="170"/>
      <c r="D4981" s="170"/>
      <c r="E4981" s="170"/>
      <c r="F4981" s="170"/>
      <c r="G4981" s="170"/>
      <c r="H4981" s="170"/>
      <c r="I4981" s="170"/>
      <c r="J4981" s="170"/>
      <c r="K4981" s="170"/>
      <c r="L4981" s="170"/>
      <c r="M4981" s="170"/>
      <c r="N4981" s="170"/>
      <c r="O4981" s="170"/>
      <c r="P4981" s="170"/>
      <c r="Q4981" s="170"/>
      <c r="R4981" s="170"/>
      <c r="S4981" s="170"/>
      <c r="T4981" s="170"/>
      <c r="U4981" s="170"/>
      <c r="V4981" s="170"/>
      <c r="W4981" s="170"/>
      <c r="X4981" s="174"/>
      <c r="Y4981" s="170"/>
      <c r="Z4981" s="170"/>
      <c r="AA4981" s="170"/>
      <c r="AB4981" s="170"/>
      <c r="AC4981" s="170"/>
      <c r="AD4981" s="174"/>
      <c r="AE4981" s="170"/>
      <c r="AF4981" s="170"/>
      <c r="AI4981" s="170"/>
      <c r="AJ4981" s="170"/>
      <c r="AK4981" s="170"/>
      <c r="AL4981" s="170"/>
      <c r="AM4981" s="170"/>
      <c r="AN4981" s="170"/>
    </row>
    <row r="4982" spans="1:40" ht="52.5" customHeight="1" x14ac:dyDescent="0.2">
      <c r="A4982" s="170"/>
      <c r="B4982" s="170"/>
      <c r="C4982" s="170"/>
      <c r="D4982" s="170"/>
      <c r="E4982" s="170"/>
      <c r="F4982" s="170"/>
      <c r="G4982" s="170"/>
      <c r="H4982" s="170"/>
      <c r="I4982" s="170"/>
      <c r="J4982" s="170"/>
      <c r="K4982" s="170"/>
      <c r="L4982" s="170"/>
      <c r="M4982" s="170"/>
      <c r="N4982" s="170"/>
      <c r="O4982" s="170"/>
      <c r="P4982" s="170"/>
      <c r="Q4982" s="170"/>
      <c r="R4982" s="170"/>
      <c r="S4982" s="170"/>
      <c r="T4982" s="170"/>
      <c r="U4982" s="170"/>
      <c r="V4982" s="170"/>
      <c r="W4982" s="170"/>
      <c r="X4982" s="174"/>
      <c r="Y4982" s="170"/>
      <c r="Z4982" s="170"/>
      <c r="AA4982" s="170"/>
      <c r="AB4982" s="170"/>
      <c r="AC4982" s="170"/>
      <c r="AD4982" s="174"/>
      <c r="AE4982" s="170"/>
      <c r="AF4982" s="170"/>
      <c r="AI4982" s="170"/>
      <c r="AJ4982" s="170"/>
      <c r="AK4982" s="170"/>
      <c r="AL4982" s="170"/>
      <c r="AM4982" s="170"/>
      <c r="AN4982" s="170"/>
    </row>
    <row r="4983" spans="1:40" ht="52.5" customHeight="1" x14ac:dyDescent="0.2">
      <c r="A4983" s="170"/>
      <c r="B4983" s="170"/>
      <c r="C4983" s="170"/>
      <c r="D4983" s="170"/>
      <c r="E4983" s="170"/>
      <c r="F4983" s="170"/>
      <c r="G4983" s="170"/>
      <c r="H4983" s="170"/>
      <c r="I4983" s="170"/>
      <c r="J4983" s="170"/>
      <c r="K4983" s="170"/>
      <c r="L4983" s="170"/>
      <c r="M4983" s="170"/>
      <c r="N4983" s="170"/>
      <c r="O4983" s="170"/>
      <c r="P4983" s="170"/>
      <c r="Q4983" s="170"/>
      <c r="R4983" s="170"/>
      <c r="S4983" s="170"/>
      <c r="T4983" s="170"/>
      <c r="U4983" s="170"/>
      <c r="V4983" s="170"/>
      <c r="W4983" s="170"/>
      <c r="X4983" s="174"/>
      <c r="Y4983" s="170"/>
      <c r="Z4983" s="170"/>
      <c r="AA4983" s="170"/>
      <c r="AB4983" s="170"/>
      <c r="AC4983" s="170"/>
      <c r="AD4983" s="174"/>
      <c r="AE4983" s="170"/>
      <c r="AF4983" s="170"/>
      <c r="AI4983" s="170"/>
      <c r="AJ4983" s="170"/>
      <c r="AK4983" s="170"/>
      <c r="AL4983" s="170"/>
      <c r="AM4983" s="170"/>
      <c r="AN4983" s="170"/>
    </row>
    <row r="4984" spans="1:40" ht="52.5" customHeight="1" x14ac:dyDescent="0.2">
      <c r="A4984" s="170"/>
      <c r="B4984" s="170"/>
      <c r="C4984" s="170"/>
      <c r="D4984" s="170"/>
      <c r="E4984" s="170"/>
      <c r="F4984" s="170"/>
      <c r="G4984" s="170"/>
      <c r="H4984" s="170"/>
      <c r="I4984" s="170"/>
      <c r="J4984" s="170"/>
      <c r="K4984" s="170"/>
      <c r="L4984" s="170"/>
      <c r="M4984" s="170"/>
      <c r="N4984" s="170"/>
      <c r="O4984" s="170"/>
      <c r="P4984" s="170"/>
      <c r="Q4984" s="170"/>
      <c r="R4984" s="170"/>
      <c r="S4984" s="170"/>
      <c r="T4984" s="170"/>
      <c r="U4984" s="170"/>
      <c r="V4984" s="170"/>
      <c r="W4984" s="170"/>
      <c r="X4984" s="174"/>
      <c r="Y4984" s="170"/>
      <c r="Z4984" s="170"/>
      <c r="AA4984" s="170"/>
      <c r="AB4984" s="170"/>
      <c r="AC4984" s="170"/>
      <c r="AD4984" s="174"/>
      <c r="AE4984" s="170"/>
      <c r="AF4984" s="170"/>
      <c r="AI4984" s="170"/>
      <c r="AJ4984" s="170"/>
      <c r="AK4984" s="170"/>
      <c r="AL4984" s="170"/>
      <c r="AM4984" s="170"/>
      <c r="AN4984" s="170"/>
    </row>
    <row r="4985" spans="1:40" ht="52.5" customHeight="1" x14ac:dyDescent="0.2">
      <c r="A4985" s="170"/>
      <c r="B4985" s="170"/>
      <c r="C4985" s="170"/>
      <c r="D4985" s="170"/>
      <c r="E4985" s="170"/>
      <c r="F4985" s="170"/>
      <c r="G4985" s="170"/>
      <c r="H4985" s="170"/>
      <c r="I4985" s="170"/>
      <c r="J4985" s="170"/>
      <c r="K4985" s="170"/>
      <c r="L4985" s="170"/>
      <c r="M4985" s="170"/>
      <c r="N4985" s="170"/>
      <c r="O4985" s="170"/>
      <c r="P4985" s="170"/>
      <c r="Q4985" s="170"/>
      <c r="R4985" s="170"/>
      <c r="S4985" s="170"/>
      <c r="T4985" s="170"/>
      <c r="U4985" s="170"/>
      <c r="V4985" s="170"/>
      <c r="W4985" s="170"/>
      <c r="X4985" s="174"/>
      <c r="Y4985" s="170"/>
      <c r="Z4985" s="170"/>
      <c r="AA4985" s="170"/>
      <c r="AB4985" s="170"/>
      <c r="AC4985" s="170"/>
      <c r="AD4985" s="174"/>
      <c r="AE4985" s="170"/>
      <c r="AF4985" s="170"/>
      <c r="AI4985" s="170"/>
      <c r="AJ4985" s="170"/>
      <c r="AK4985" s="170"/>
      <c r="AL4985" s="170"/>
      <c r="AM4985" s="170"/>
      <c r="AN4985" s="170"/>
    </row>
    <row r="4986" spans="1:40" ht="52.5" customHeight="1" x14ac:dyDescent="0.2">
      <c r="A4986" s="170"/>
      <c r="B4986" s="170"/>
      <c r="C4986" s="170"/>
      <c r="D4986" s="170"/>
      <c r="E4986" s="170"/>
      <c r="F4986" s="170"/>
      <c r="G4986" s="170"/>
      <c r="H4986" s="170"/>
      <c r="I4986" s="170"/>
      <c r="J4986" s="170"/>
      <c r="K4986" s="170"/>
      <c r="L4986" s="170"/>
      <c r="M4986" s="170"/>
      <c r="N4986" s="170"/>
      <c r="O4986" s="170"/>
      <c r="P4986" s="170"/>
      <c r="Q4986" s="170"/>
      <c r="R4986" s="170"/>
      <c r="S4986" s="170"/>
      <c r="T4986" s="170"/>
      <c r="U4986" s="170"/>
      <c r="V4986" s="170"/>
      <c r="W4986" s="170"/>
      <c r="X4986" s="174"/>
      <c r="Y4986" s="170"/>
      <c r="Z4986" s="170"/>
      <c r="AA4986" s="170"/>
      <c r="AB4986" s="170"/>
      <c r="AC4986" s="170"/>
      <c r="AD4986" s="174"/>
      <c r="AE4986" s="170"/>
      <c r="AF4986" s="170"/>
      <c r="AI4986" s="170"/>
      <c r="AJ4986" s="170"/>
      <c r="AK4986" s="170"/>
      <c r="AL4986" s="170"/>
      <c r="AM4986" s="170"/>
      <c r="AN4986" s="170"/>
    </row>
    <row r="4987" spans="1:40" ht="52.5" customHeight="1" x14ac:dyDescent="0.2">
      <c r="A4987" s="170"/>
      <c r="B4987" s="170"/>
      <c r="C4987" s="170"/>
      <c r="D4987" s="170"/>
      <c r="E4987" s="170"/>
      <c r="F4987" s="170"/>
      <c r="G4987" s="170"/>
      <c r="H4987" s="170"/>
      <c r="I4987" s="170"/>
      <c r="J4987" s="170"/>
      <c r="K4987" s="170"/>
      <c r="L4987" s="170"/>
      <c r="M4987" s="170"/>
      <c r="N4987" s="170"/>
      <c r="O4987" s="170"/>
      <c r="P4987" s="170"/>
      <c r="Q4987" s="170"/>
      <c r="R4987" s="170"/>
      <c r="S4987" s="170"/>
      <c r="T4987" s="170"/>
      <c r="U4987" s="170"/>
      <c r="V4987" s="170"/>
      <c r="W4987" s="170"/>
      <c r="X4987" s="174"/>
      <c r="Y4987" s="170"/>
      <c r="Z4987" s="170"/>
      <c r="AA4987" s="170"/>
      <c r="AB4987" s="170"/>
      <c r="AC4987" s="170"/>
      <c r="AD4987" s="174"/>
      <c r="AE4987" s="170"/>
      <c r="AF4987" s="170"/>
      <c r="AI4987" s="170"/>
      <c r="AJ4987" s="170"/>
      <c r="AK4987" s="170"/>
      <c r="AL4987" s="170"/>
      <c r="AM4987" s="170"/>
      <c r="AN4987" s="170"/>
    </row>
    <row r="4988" spans="1:40" ht="52.5" customHeight="1" x14ac:dyDescent="0.2">
      <c r="A4988" s="170"/>
      <c r="B4988" s="170"/>
      <c r="C4988" s="170"/>
      <c r="D4988" s="170"/>
      <c r="E4988" s="170"/>
      <c r="F4988" s="170"/>
      <c r="G4988" s="170"/>
      <c r="H4988" s="170"/>
      <c r="I4988" s="170"/>
      <c r="J4988" s="170"/>
      <c r="K4988" s="170"/>
      <c r="L4988" s="170"/>
      <c r="M4988" s="170"/>
      <c r="N4988" s="170"/>
      <c r="O4988" s="170"/>
      <c r="P4988" s="170"/>
      <c r="Q4988" s="170"/>
      <c r="R4988" s="170"/>
      <c r="S4988" s="170"/>
      <c r="T4988" s="170"/>
      <c r="U4988" s="170"/>
      <c r="V4988" s="170"/>
      <c r="W4988" s="170"/>
      <c r="X4988" s="174"/>
      <c r="Y4988" s="170"/>
      <c r="Z4988" s="170"/>
      <c r="AA4988" s="170"/>
      <c r="AB4988" s="170"/>
      <c r="AC4988" s="170"/>
      <c r="AD4988" s="174"/>
      <c r="AE4988" s="170"/>
      <c r="AF4988" s="170"/>
      <c r="AI4988" s="170"/>
      <c r="AJ4988" s="170"/>
      <c r="AK4988" s="170"/>
      <c r="AL4988" s="170"/>
      <c r="AM4988" s="170"/>
      <c r="AN4988" s="170"/>
    </row>
    <row r="4989" spans="1:40" ht="52.5" customHeight="1" x14ac:dyDescent="0.2">
      <c r="A4989" s="170"/>
      <c r="B4989" s="170"/>
      <c r="C4989" s="170"/>
      <c r="D4989" s="170"/>
      <c r="E4989" s="170"/>
      <c r="F4989" s="170"/>
      <c r="G4989" s="170"/>
      <c r="H4989" s="170"/>
      <c r="I4989" s="170"/>
      <c r="J4989" s="170"/>
      <c r="K4989" s="170"/>
      <c r="L4989" s="170"/>
      <c r="M4989" s="170"/>
      <c r="N4989" s="170"/>
      <c r="O4989" s="170"/>
      <c r="P4989" s="170"/>
      <c r="Q4989" s="170"/>
      <c r="R4989" s="170"/>
      <c r="S4989" s="170"/>
      <c r="T4989" s="170"/>
      <c r="U4989" s="170"/>
      <c r="V4989" s="170"/>
      <c r="W4989" s="170"/>
      <c r="X4989" s="174"/>
      <c r="Y4989" s="170"/>
      <c r="Z4989" s="170"/>
      <c r="AA4989" s="170"/>
      <c r="AB4989" s="170"/>
      <c r="AC4989" s="170"/>
      <c r="AD4989" s="174"/>
      <c r="AE4989" s="170"/>
      <c r="AF4989" s="170"/>
      <c r="AI4989" s="170"/>
      <c r="AJ4989" s="170"/>
      <c r="AK4989" s="170"/>
      <c r="AL4989" s="170"/>
      <c r="AM4989" s="170"/>
      <c r="AN4989" s="170"/>
    </row>
    <row r="4990" spans="1:40" ht="52.5" customHeight="1" x14ac:dyDescent="0.2">
      <c r="A4990" s="170"/>
      <c r="B4990" s="170"/>
      <c r="C4990" s="170"/>
      <c r="D4990" s="170"/>
      <c r="E4990" s="170"/>
      <c r="F4990" s="170"/>
      <c r="G4990" s="170"/>
      <c r="H4990" s="170"/>
      <c r="I4990" s="170"/>
      <c r="J4990" s="170"/>
      <c r="K4990" s="170"/>
      <c r="L4990" s="170"/>
      <c r="M4990" s="170"/>
      <c r="N4990" s="170"/>
      <c r="O4990" s="170"/>
      <c r="P4990" s="170"/>
      <c r="Q4990" s="170"/>
      <c r="R4990" s="170"/>
      <c r="S4990" s="170"/>
      <c r="T4990" s="170"/>
      <c r="U4990" s="170"/>
      <c r="V4990" s="170"/>
      <c r="W4990" s="170"/>
      <c r="X4990" s="174"/>
      <c r="Y4990" s="170"/>
      <c r="Z4990" s="170"/>
      <c r="AA4990" s="170"/>
      <c r="AB4990" s="170"/>
      <c r="AC4990" s="170"/>
      <c r="AD4990" s="174"/>
      <c r="AE4990" s="170"/>
      <c r="AF4990" s="170"/>
      <c r="AI4990" s="170"/>
      <c r="AJ4990" s="170"/>
      <c r="AK4990" s="170"/>
      <c r="AL4990" s="170"/>
      <c r="AM4990" s="170"/>
      <c r="AN4990" s="170"/>
    </row>
    <row r="4991" spans="1:40" ht="52.5" customHeight="1" x14ac:dyDescent="0.2">
      <c r="A4991" s="170"/>
      <c r="B4991" s="170"/>
      <c r="C4991" s="170"/>
      <c r="D4991" s="170"/>
      <c r="E4991" s="170"/>
      <c r="F4991" s="170"/>
      <c r="G4991" s="170"/>
      <c r="H4991" s="170"/>
      <c r="I4991" s="170"/>
      <c r="J4991" s="170"/>
      <c r="K4991" s="170"/>
      <c r="L4991" s="170"/>
      <c r="M4991" s="170"/>
      <c r="N4991" s="170"/>
      <c r="O4991" s="170"/>
      <c r="P4991" s="170"/>
      <c r="Q4991" s="170"/>
      <c r="R4991" s="170"/>
      <c r="S4991" s="170"/>
      <c r="T4991" s="170"/>
      <c r="U4991" s="170"/>
      <c r="V4991" s="170"/>
      <c r="W4991" s="170"/>
      <c r="X4991" s="174"/>
      <c r="Y4991" s="170"/>
      <c r="Z4991" s="170"/>
      <c r="AA4991" s="170"/>
      <c r="AB4991" s="170"/>
      <c r="AC4991" s="170"/>
      <c r="AD4991" s="174"/>
      <c r="AE4991" s="170"/>
      <c r="AF4991" s="170"/>
      <c r="AI4991" s="170"/>
      <c r="AJ4991" s="170"/>
      <c r="AK4991" s="170"/>
      <c r="AL4991" s="170"/>
      <c r="AM4991" s="170"/>
      <c r="AN4991" s="170"/>
    </row>
    <row r="4992" spans="1:40" ht="52.5" customHeight="1" x14ac:dyDescent="0.2">
      <c r="A4992" s="170"/>
      <c r="B4992" s="170"/>
      <c r="C4992" s="170"/>
      <c r="D4992" s="170"/>
      <c r="E4992" s="170"/>
      <c r="F4992" s="170"/>
      <c r="G4992" s="170"/>
      <c r="H4992" s="170"/>
      <c r="I4992" s="170"/>
      <c r="J4992" s="170"/>
      <c r="K4992" s="170"/>
      <c r="L4992" s="170"/>
      <c r="M4992" s="170"/>
      <c r="N4992" s="170"/>
      <c r="O4992" s="170"/>
      <c r="P4992" s="170"/>
      <c r="Q4992" s="170"/>
      <c r="R4992" s="170"/>
      <c r="S4992" s="170"/>
      <c r="T4992" s="170"/>
      <c r="U4992" s="170"/>
      <c r="V4992" s="170"/>
      <c r="W4992" s="170"/>
      <c r="X4992" s="174"/>
      <c r="Y4992" s="170"/>
      <c r="Z4992" s="170"/>
      <c r="AA4992" s="170"/>
      <c r="AB4992" s="170"/>
      <c r="AC4992" s="170"/>
      <c r="AD4992" s="174"/>
      <c r="AE4992" s="170"/>
      <c r="AF4992" s="170"/>
      <c r="AI4992" s="170"/>
      <c r="AJ4992" s="170"/>
      <c r="AK4992" s="170"/>
      <c r="AL4992" s="170"/>
      <c r="AM4992" s="170"/>
      <c r="AN4992" s="170"/>
    </row>
    <row r="4993" spans="1:40" ht="52.5" customHeight="1" x14ac:dyDescent="0.2">
      <c r="A4993" s="170"/>
      <c r="B4993" s="170"/>
      <c r="C4993" s="170"/>
      <c r="D4993" s="170"/>
      <c r="E4993" s="170"/>
      <c r="F4993" s="170"/>
      <c r="G4993" s="170"/>
      <c r="H4993" s="170"/>
      <c r="I4993" s="170"/>
      <c r="J4993" s="170"/>
      <c r="K4993" s="170"/>
      <c r="L4993" s="170"/>
      <c r="M4993" s="170"/>
      <c r="N4993" s="170"/>
      <c r="O4993" s="170"/>
      <c r="P4993" s="170"/>
      <c r="Q4993" s="170"/>
      <c r="R4993" s="170"/>
      <c r="S4993" s="170"/>
      <c r="T4993" s="170"/>
      <c r="U4993" s="170"/>
      <c r="V4993" s="170"/>
      <c r="W4993" s="170"/>
      <c r="X4993" s="174"/>
      <c r="Y4993" s="170"/>
      <c r="Z4993" s="170"/>
      <c r="AA4993" s="170"/>
      <c r="AB4993" s="170"/>
      <c r="AC4993" s="170"/>
      <c r="AD4993" s="174"/>
      <c r="AE4993" s="170"/>
      <c r="AF4993" s="170"/>
      <c r="AI4993" s="170"/>
      <c r="AJ4993" s="170"/>
      <c r="AK4993" s="170"/>
      <c r="AL4993" s="170"/>
      <c r="AM4993" s="170"/>
      <c r="AN4993" s="170"/>
    </row>
    <row r="4994" spans="1:40" ht="52.5" customHeight="1" x14ac:dyDescent="0.2">
      <c r="A4994" s="170"/>
      <c r="B4994" s="170"/>
      <c r="C4994" s="170"/>
      <c r="D4994" s="170"/>
      <c r="E4994" s="170"/>
      <c r="F4994" s="170"/>
      <c r="G4994" s="170"/>
      <c r="H4994" s="170"/>
      <c r="I4994" s="170"/>
      <c r="J4994" s="170"/>
      <c r="K4994" s="170"/>
      <c r="L4994" s="170"/>
      <c r="M4994" s="170"/>
      <c r="N4994" s="170"/>
      <c r="O4994" s="170"/>
      <c r="P4994" s="170"/>
      <c r="Q4994" s="170"/>
      <c r="R4994" s="170"/>
      <c r="S4994" s="170"/>
      <c r="T4994" s="170"/>
      <c r="U4994" s="170"/>
      <c r="V4994" s="170"/>
      <c r="W4994" s="170"/>
      <c r="X4994" s="174"/>
      <c r="Y4994" s="170"/>
      <c r="Z4994" s="170"/>
      <c r="AA4994" s="170"/>
      <c r="AB4994" s="170"/>
      <c r="AC4994" s="170"/>
      <c r="AD4994" s="174"/>
      <c r="AE4994" s="170"/>
      <c r="AF4994" s="170"/>
      <c r="AI4994" s="170"/>
      <c r="AJ4994" s="170"/>
      <c r="AK4994" s="170"/>
      <c r="AL4994" s="170"/>
      <c r="AM4994" s="170"/>
      <c r="AN4994" s="170"/>
    </row>
    <row r="4995" spans="1:40" ht="52.5" customHeight="1" x14ac:dyDescent="0.2">
      <c r="A4995" s="170"/>
      <c r="B4995" s="170"/>
      <c r="C4995" s="170"/>
      <c r="D4995" s="170"/>
      <c r="E4995" s="170"/>
      <c r="F4995" s="170"/>
      <c r="G4995" s="170"/>
      <c r="H4995" s="170"/>
      <c r="I4995" s="170"/>
      <c r="J4995" s="170"/>
      <c r="K4995" s="170"/>
      <c r="L4995" s="170"/>
      <c r="M4995" s="170"/>
      <c r="N4995" s="170"/>
      <c r="O4995" s="170"/>
      <c r="P4995" s="170"/>
      <c r="Q4995" s="170"/>
      <c r="R4995" s="170"/>
      <c r="S4995" s="170"/>
      <c r="T4995" s="170"/>
      <c r="U4995" s="170"/>
      <c r="V4995" s="170"/>
      <c r="W4995" s="170"/>
      <c r="X4995" s="174"/>
      <c r="Y4995" s="170"/>
      <c r="Z4995" s="170"/>
      <c r="AA4995" s="170"/>
      <c r="AB4995" s="170"/>
      <c r="AC4995" s="170"/>
      <c r="AD4995" s="174"/>
      <c r="AE4995" s="170"/>
      <c r="AF4995" s="170"/>
      <c r="AI4995" s="170"/>
      <c r="AJ4995" s="170"/>
      <c r="AK4995" s="170"/>
      <c r="AL4995" s="170"/>
      <c r="AM4995" s="170"/>
      <c r="AN4995" s="170"/>
    </row>
    <row r="4996" spans="1:40" ht="52.5" customHeight="1" x14ac:dyDescent="0.2">
      <c r="A4996" s="170"/>
      <c r="B4996" s="170"/>
      <c r="C4996" s="170"/>
      <c r="D4996" s="170"/>
      <c r="E4996" s="170"/>
      <c r="F4996" s="170"/>
      <c r="G4996" s="170"/>
      <c r="H4996" s="170"/>
      <c r="I4996" s="170"/>
      <c r="J4996" s="170"/>
      <c r="K4996" s="170"/>
      <c r="L4996" s="170"/>
      <c r="M4996" s="170"/>
      <c r="N4996" s="170"/>
      <c r="O4996" s="170"/>
      <c r="P4996" s="170"/>
      <c r="Q4996" s="170"/>
      <c r="R4996" s="170"/>
      <c r="S4996" s="170"/>
      <c r="T4996" s="170"/>
      <c r="U4996" s="170"/>
      <c r="V4996" s="170"/>
      <c r="W4996" s="170"/>
      <c r="X4996" s="174"/>
      <c r="Y4996" s="170"/>
      <c r="Z4996" s="170"/>
      <c r="AA4996" s="170"/>
      <c r="AB4996" s="170"/>
      <c r="AC4996" s="170"/>
      <c r="AD4996" s="174"/>
      <c r="AE4996" s="170"/>
      <c r="AF4996" s="170"/>
      <c r="AI4996" s="170"/>
      <c r="AJ4996" s="170"/>
      <c r="AK4996" s="170"/>
      <c r="AL4996" s="170"/>
      <c r="AM4996" s="170"/>
      <c r="AN4996" s="170"/>
    </row>
    <row r="4997" spans="1:40" ht="52.5" customHeight="1" x14ac:dyDescent="0.2">
      <c r="A4997" s="170"/>
      <c r="B4997" s="170"/>
      <c r="C4997" s="170"/>
      <c r="D4997" s="170"/>
      <c r="E4997" s="170"/>
      <c r="F4997" s="170"/>
      <c r="G4997" s="170"/>
      <c r="H4997" s="170"/>
      <c r="I4997" s="170"/>
      <c r="J4997" s="170"/>
      <c r="K4997" s="170"/>
      <c r="L4997" s="170"/>
      <c r="M4997" s="170"/>
      <c r="N4997" s="170"/>
      <c r="O4997" s="170"/>
      <c r="P4997" s="170"/>
      <c r="Q4997" s="170"/>
      <c r="R4997" s="170"/>
      <c r="S4997" s="170"/>
      <c r="T4997" s="170"/>
      <c r="U4997" s="170"/>
      <c r="V4997" s="170"/>
      <c r="W4997" s="170"/>
      <c r="X4997" s="174"/>
      <c r="Y4997" s="170"/>
      <c r="Z4997" s="170"/>
      <c r="AA4997" s="170"/>
      <c r="AB4997" s="170"/>
      <c r="AC4997" s="170"/>
      <c r="AD4997" s="174"/>
      <c r="AE4997" s="170"/>
      <c r="AF4997" s="170"/>
      <c r="AI4997" s="170"/>
      <c r="AJ4997" s="170"/>
      <c r="AK4997" s="170"/>
      <c r="AL4997" s="170"/>
      <c r="AM4997" s="170"/>
      <c r="AN4997" s="170"/>
    </row>
    <row r="4998" spans="1:40" ht="52.5" customHeight="1" x14ac:dyDescent="0.2">
      <c r="A4998" s="170"/>
      <c r="B4998" s="170"/>
      <c r="C4998" s="170"/>
      <c r="D4998" s="170"/>
      <c r="E4998" s="170"/>
      <c r="F4998" s="170"/>
      <c r="G4998" s="170"/>
      <c r="H4998" s="170"/>
      <c r="I4998" s="170"/>
      <c r="J4998" s="170"/>
      <c r="K4998" s="170"/>
      <c r="L4998" s="170"/>
      <c r="M4998" s="170"/>
      <c r="N4998" s="170"/>
      <c r="O4998" s="170"/>
      <c r="P4998" s="170"/>
      <c r="Q4998" s="170"/>
      <c r="R4998" s="170"/>
      <c r="S4998" s="170"/>
      <c r="T4998" s="170"/>
      <c r="U4998" s="170"/>
      <c r="V4998" s="170"/>
      <c r="W4998" s="170"/>
      <c r="X4998" s="174"/>
      <c r="Y4998" s="170"/>
      <c r="Z4998" s="170"/>
      <c r="AA4998" s="170"/>
      <c r="AB4998" s="170"/>
      <c r="AC4998" s="170"/>
      <c r="AD4998" s="174"/>
      <c r="AE4998" s="170"/>
      <c r="AF4998" s="170"/>
      <c r="AI4998" s="170"/>
      <c r="AJ4998" s="170"/>
      <c r="AK4998" s="170"/>
      <c r="AL4998" s="170"/>
      <c r="AM4998" s="170"/>
      <c r="AN4998" s="170"/>
    </row>
    <row r="4999" spans="1:40" ht="52.5" customHeight="1" x14ac:dyDescent="0.2">
      <c r="A4999" s="170"/>
      <c r="B4999" s="170"/>
      <c r="C4999" s="170"/>
      <c r="D4999" s="170"/>
      <c r="E4999" s="170"/>
      <c r="F4999" s="170"/>
      <c r="G4999" s="170"/>
      <c r="H4999" s="170"/>
      <c r="I4999" s="170"/>
      <c r="J4999" s="170"/>
      <c r="K4999" s="170"/>
      <c r="L4999" s="170"/>
      <c r="M4999" s="170"/>
      <c r="N4999" s="170"/>
      <c r="O4999" s="170"/>
      <c r="P4999" s="170"/>
      <c r="Q4999" s="170"/>
      <c r="R4999" s="170"/>
      <c r="S4999" s="170"/>
      <c r="T4999" s="170"/>
      <c r="U4999" s="170"/>
      <c r="V4999" s="170"/>
      <c r="W4999" s="170"/>
      <c r="X4999" s="174"/>
      <c r="Y4999" s="170"/>
      <c r="Z4999" s="170"/>
      <c r="AA4999" s="170"/>
      <c r="AB4999" s="170"/>
      <c r="AC4999" s="170"/>
      <c r="AD4999" s="174"/>
      <c r="AE4999" s="170"/>
      <c r="AF4999" s="170"/>
      <c r="AI4999" s="170"/>
      <c r="AJ4999" s="170"/>
      <c r="AK4999" s="170"/>
      <c r="AL4999" s="170"/>
      <c r="AM4999" s="170"/>
      <c r="AN4999" s="170"/>
    </row>
    <row r="5000" spans="1:40" ht="52.5" customHeight="1" x14ac:dyDescent="0.2">
      <c r="A5000" s="170"/>
      <c r="B5000" s="170"/>
      <c r="C5000" s="170"/>
      <c r="D5000" s="170"/>
      <c r="E5000" s="170"/>
      <c r="F5000" s="170"/>
      <c r="G5000" s="170"/>
      <c r="H5000" s="170"/>
      <c r="I5000" s="170"/>
      <c r="J5000" s="170"/>
      <c r="K5000" s="170"/>
      <c r="L5000" s="170"/>
      <c r="M5000" s="170"/>
      <c r="N5000" s="170"/>
      <c r="O5000" s="170"/>
      <c r="P5000" s="170"/>
      <c r="Q5000" s="170"/>
      <c r="R5000" s="170"/>
      <c r="S5000" s="170"/>
      <c r="T5000" s="170"/>
      <c r="U5000" s="170"/>
      <c r="V5000" s="170"/>
      <c r="W5000" s="170"/>
      <c r="X5000" s="174"/>
      <c r="Y5000" s="170"/>
      <c r="Z5000" s="170"/>
      <c r="AA5000" s="170"/>
      <c r="AB5000" s="170"/>
      <c r="AC5000" s="170"/>
      <c r="AD5000" s="174"/>
      <c r="AE5000" s="170"/>
      <c r="AF5000" s="170"/>
      <c r="AI5000" s="170"/>
      <c r="AJ5000" s="170"/>
      <c r="AK5000" s="170"/>
      <c r="AL5000" s="170"/>
      <c r="AM5000" s="170"/>
      <c r="AN5000" s="170"/>
    </row>
    <row r="5001" spans="1:40" ht="52.5" customHeight="1" x14ac:dyDescent="0.2">
      <c r="A5001" s="170"/>
      <c r="B5001" s="170"/>
      <c r="C5001" s="170"/>
      <c r="D5001" s="170"/>
      <c r="E5001" s="170"/>
      <c r="F5001" s="170"/>
      <c r="G5001" s="170"/>
      <c r="H5001" s="170"/>
      <c r="I5001" s="170"/>
      <c r="J5001" s="170"/>
      <c r="K5001" s="170"/>
      <c r="L5001" s="170"/>
      <c r="M5001" s="170"/>
      <c r="N5001" s="170"/>
      <c r="O5001" s="170"/>
      <c r="P5001" s="170"/>
      <c r="Q5001" s="170"/>
      <c r="R5001" s="170"/>
      <c r="S5001" s="170"/>
      <c r="T5001" s="170"/>
      <c r="U5001" s="170"/>
      <c r="V5001" s="170"/>
      <c r="W5001" s="170"/>
      <c r="X5001" s="174"/>
      <c r="Y5001" s="170"/>
      <c r="Z5001" s="170"/>
      <c r="AA5001" s="170"/>
      <c r="AB5001" s="170"/>
      <c r="AC5001" s="170"/>
      <c r="AD5001" s="174"/>
      <c r="AE5001" s="170"/>
      <c r="AF5001" s="170"/>
      <c r="AI5001" s="170"/>
      <c r="AJ5001" s="170"/>
      <c r="AK5001" s="170"/>
      <c r="AL5001" s="170"/>
      <c r="AM5001" s="170"/>
      <c r="AN5001" s="170"/>
    </row>
    <row r="5002" spans="1:40" ht="52.5" customHeight="1" x14ac:dyDescent="0.2">
      <c r="A5002" s="170"/>
      <c r="B5002" s="170"/>
      <c r="C5002" s="170"/>
      <c r="D5002" s="170"/>
      <c r="E5002" s="170"/>
      <c r="F5002" s="170"/>
      <c r="G5002" s="170"/>
      <c r="H5002" s="170"/>
      <c r="I5002" s="170"/>
      <c r="J5002" s="170"/>
      <c r="K5002" s="170"/>
      <c r="L5002" s="170"/>
      <c r="M5002" s="170"/>
      <c r="N5002" s="170"/>
      <c r="O5002" s="170"/>
      <c r="P5002" s="170"/>
      <c r="Q5002" s="170"/>
      <c r="R5002" s="170"/>
      <c r="S5002" s="170"/>
      <c r="T5002" s="170"/>
      <c r="U5002" s="170"/>
      <c r="V5002" s="170"/>
      <c r="W5002" s="170"/>
      <c r="X5002" s="174"/>
      <c r="Y5002" s="170"/>
      <c r="Z5002" s="170"/>
      <c r="AA5002" s="170"/>
      <c r="AB5002" s="170"/>
      <c r="AC5002" s="170"/>
      <c r="AD5002" s="174"/>
      <c r="AE5002" s="170"/>
      <c r="AF5002" s="170"/>
      <c r="AI5002" s="170"/>
      <c r="AJ5002" s="170"/>
      <c r="AK5002" s="170"/>
      <c r="AL5002" s="170"/>
      <c r="AM5002" s="170"/>
      <c r="AN5002" s="170"/>
    </row>
    <row r="5003" spans="1:40" ht="52.5" customHeight="1" x14ac:dyDescent="0.2">
      <c r="A5003" s="170"/>
      <c r="B5003" s="170"/>
      <c r="C5003" s="170"/>
      <c r="D5003" s="170"/>
      <c r="E5003" s="170"/>
      <c r="F5003" s="170"/>
      <c r="G5003" s="170"/>
      <c r="H5003" s="170"/>
      <c r="I5003" s="170"/>
      <c r="J5003" s="170"/>
      <c r="K5003" s="170"/>
      <c r="L5003" s="170"/>
      <c r="M5003" s="170"/>
      <c r="N5003" s="170"/>
      <c r="O5003" s="170"/>
      <c r="P5003" s="170"/>
      <c r="Q5003" s="170"/>
      <c r="R5003" s="170"/>
      <c r="S5003" s="170"/>
      <c r="T5003" s="170"/>
      <c r="U5003" s="170"/>
      <c r="V5003" s="170"/>
      <c r="W5003" s="170"/>
      <c r="X5003" s="174"/>
      <c r="Y5003" s="170"/>
      <c r="Z5003" s="170"/>
      <c r="AA5003" s="170"/>
      <c r="AB5003" s="170"/>
      <c r="AC5003" s="170"/>
      <c r="AD5003" s="174"/>
      <c r="AE5003" s="170"/>
      <c r="AF5003" s="170"/>
      <c r="AI5003" s="170"/>
      <c r="AJ5003" s="170"/>
      <c r="AK5003" s="170"/>
      <c r="AL5003" s="170"/>
      <c r="AM5003" s="170"/>
      <c r="AN5003" s="170"/>
    </row>
    <row r="5004" spans="1:40" ht="52.5" customHeight="1" x14ac:dyDescent="0.2">
      <c r="A5004" s="170"/>
      <c r="B5004" s="170"/>
      <c r="C5004" s="170"/>
      <c r="D5004" s="170"/>
      <c r="E5004" s="170"/>
      <c r="F5004" s="170"/>
      <c r="G5004" s="170"/>
      <c r="H5004" s="170"/>
      <c r="I5004" s="170"/>
      <c r="J5004" s="170"/>
      <c r="K5004" s="170"/>
      <c r="L5004" s="170"/>
      <c r="M5004" s="170"/>
      <c r="N5004" s="170"/>
      <c r="O5004" s="170"/>
      <c r="P5004" s="170"/>
      <c r="Q5004" s="170"/>
      <c r="R5004" s="170"/>
      <c r="S5004" s="170"/>
      <c r="T5004" s="170"/>
      <c r="U5004" s="170"/>
      <c r="V5004" s="170"/>
      <c r="W5004" s="170"/>
      <c r="X5004" s="174"/>
      <c r="Y5004" s="170"/>
      <c r="Z5004" s="170"/>
      <c r="AA5004" s="170"/>
      <c r="AB5004" s="170"/>
      <c r="AC5004" s="170"/>
      <c r="AD5004" s="174"/>
      <c r="AE5004" s="170"/>
      <c r="AF5004" s="170"/>
      <c r="AI5004" s="170"/>
      <c r="AJ5004" s="170"/>
      <c r="AK5004" s="170"/>
      <c r="AL5004" s="170"/>
      <c r="AM5004" s="170"/>
      <c r="AN5004" s="170"/>
    </row>
    <row r="5005" spans="1:40" ht="52.5" customHeight="1" x14ac:dyDescent="0.2">
      <c r="A5005" s="170"/>
      <c r="B5005" s="170"/>
      <c r="C5005" s="170"/>
      <c r="D5005" s="170"/>
      <c r="E5005" s="170"/>
      <c r="F5005" s="170"/>
      <c r="G5005" s="170"/>
      <c r="H5005" s="170"/>
      <c r="I5005" s="170"/>
      <c r="J5005" s="170"/>
      <c r="K5005" s="170"/>
      <c r="L5005" s="170"/>
      <c r="M5005" s="170"/>
      <c r="N5005" s="170"/>
      <c r="O5005" s="170"/>
      <c r="P5005" s="170"/>
      <c r="Q5005" s="170"/>
      <c r="R5005" s="170"/>
      <c r="S5005" s="170"/>
      <c r="T5005" s="170"/>
      <c r="U5005" s="170"/>
      <c r="V5005" s="170"/>
      <c r="W5005" s="170"/>
      <c r="X5005" s="174"/>
      <c r="Y5005" s="170"/>
      <c r="Z5005" s="170"/>
      <c r="AA5005" s="170"/>
      <c r="AB5005" s="170"/>
      <c r="AC5005" s="170"/>
      <c r="AD5005" s="174"/>
      <c r="AE5005" s="170"/>
      <c r="AF5005" s="170"/>
      <c r="AI5005" s="170"/>
      <c r="AJ5005" s="170"/>
      <c r="AK5005" s="170"/>
      <c r="AL5005" s="170"/>
      <c r="AM5005" s="170"/>
      <c r="AN5005" s="170"/>
    </row>
    <row r="5006" spans="1:40" ht="52.5" customHeight="1" x14ac:dyDescent="0.2">
      <c r="A5006" s="170"/>
      <c r="B5006" s="170"/>
      <c r="C5006" s="170"/>
      <c r="D5006" s="170"/>
      <c r="E5006" s="170"/>
      <c r="F5006" s="170"/>
      <c r="G5006" s="170"/>
      <c r="H5006" s="170"/>
      <c r="I5006" s="170"/>
      <c r="J5006" s="170"/>
      <c r="K5006" s="170"/>
      <c r="L5006" s="170"/>
      <c r="M5006" s="170"/>
      <c r="N5006" s="170"/>
      <c r="O5006" s="170"/>
      <c r="P5006" s="170"/>
      <c r="Q5006" s="170"/>
      <c r="R5006" s="170"/>
      <c r="S5006" s="170"/>
      <c r="T5006" s="170"/>
      <c r="U5006" s="170"/>
      <c r="V5006" s="170"/>
      <c r="W5006" s="170"/>
      <c r="X5006" s="174"/>
      <c r="Y5006" s="170"/>
      <c r="Z5006" s="170"/>
      <c r="AA5006" s="170"/>
      <c r="AB5006" s="170"/>
      <c r="AC5006" s="170"/>
      <c r="AD5006" s="174"/>
      <c r="AE5006" s="170"/>
      <c r="AF5006" s="170"/>
      <c r="AI5006" s="170"/>
      <c r="AJ5006" s="170"/>
      <c r="AK5006" s="170"/>
      <c r="AL5006" s="170"/>
      <c r="AM5006" s="170"/>
      <c r="AN5006" s="170"/>
    </row>
    <row r="5007" spans="1:40" ht="52.5" customHeight="1" x14ac:dyDescent="0.2">
      <c r="A5007" s="170"/>
      <c r="B5007" s="170"/>
      <c r="C5007" s="170"/>
      <c r="D5007" s="170"/>
      <c r="E5007" s="170"/>
      <c r="F5007" s="170"/>
      <c r="G5007" s="170"/>
      <c r="H5007" s="170"/>
      <c r="I5007" s="170"/>
      <c r="J5007" s="170"/>
      <c r="K5007" s="170"/>
      <c r="L5007" s="170"/>
      <c r="M5007" s="170"/>
      <c r="N5007" s="170"/>
      <c r="O5007" s="170"/>
      <c r="P5007" s="170"/>
      <c r="Q5007" s="170"/>
      <c r="R5007" s="170"/>
      <c r="S5007" s="170"/>
      <c r="T5007" s="170"/>
      <c r="U5007" s="170"/>
      <c r="V5007" s="170"/>
      <c r="W5007" s="170"/>
      <c r="X5007" s="174"/>
      <c r="Y5007" s="170"/>
      <c r="Z5007" s="170"/>
      <c r="AA5007" s="170"/>
      <c r="AB5007" s="170"/>
      <c r="AC5007" s="170"/>
      <c r="AD5007" s="174"/>
      <c r="AE5007" s="170"/>
      <c r="AF5007" s="170"/>
      <c r="AI5007" s="170"/>
      <c r="AJ5007" s="170"/>
      <c r="AK5007" s="170"/>
      <c r="AL5007" s="170"/>
      <c r="AM5007" s="170"/>
      <c r="AN5007" s="170"/>
    </row>
    <row r="5008" spans="1:40" ht="52.5" customHeight="1" x14ac:dyDescent="0.2">
      <c r="A5008" s="170"/>
      <c r="B5008" s="170"/>
      <c r="C5008" s="170"/>
      <c r="D5008" s="170"/>
      <c r="E5008" s="170"/>
      <c r="F5008" s="170"/>
      <c r="G5008" s="170"/>
      <c r="H5008" s="170"/>
      <c r="I5008" s="170"/>
      <c r="J5008" s="170"/>
      <c r="K5008" s="170"/>
      <c r="L5008" s="170"/>
      <c r="M5008" s="170"/>
      <c r="N5008" s="170"/>
      <c r="O5008" s="170"/>
      <c r="P5008" s="170"/>
      <c r="Q5008" s="170"/>
      <c r="R5008" s="170"/>
      <c r="S5008" s="170"/>
      <c r="T5008" s="170"/>
      <c r="U5008" s="170"/>
      <c r="V5008" s="170"/>
      <c r="W5008" s="170"/>
      <c r="X5008" s="174"/>
      <c r="Y5008" s="170"/>
      <c r="Z5008" s="170"/>
      <c r="AA5008" s="170"/>
      <c r="AB5008" s="170"/>
      <c r="AC5008" s="170"/>
      <c r="AD5008" s="174"/>
      <c r="AE5008" s="170"/>
      <c r="AF5008" s="170"/>
      <c r="AI5008" s="170"/>
      <c r="AJ5008" s="170"/>
      <c r="AK5008" s="170"/>
      <c r="AL5008" s="170"/>
      <c r="AM5008" s="170"/>
      <c r="AN5008" s="170"/>
    </row>
    <row r="5009" spans="1:40" ht="52.5" customHeight="1" x14ac:dyDescent="0.2">
      <c r="A5009" s="170"/>
      <c r="B5009" s="170"/>
      <c r="C5009" s="170"/>
      <c r="D5009" s="170"/>
      <c r="E5009" s="170"/>
      <c r="F5009" s="170"/>
      <c r="G5009" s="170"/>
      <c r="H5009" s="170"/>
      <c r="I5009" s="170"/>
      <c r="J5009" s="170"/>
      <c r="K5009" s="170"/>
      <c r="L5009" s="170"/>
      <c r="M5009" s="170"/>
      <c r="N5009" s="170"/>
      <c r="O5009" s="170"/>
      <c r="P5009" s="170"/>
      <c r="Q5009" s="170"/>
      <c r="R5009" s="170"/>
      <c r="S5009" s="170"/>
      <c r="T5009" s="170"/>
      <c r="U5009" s="170"/>
      <c r="V5009" s="170"/>
      <c r="W5009" s="170"/>
      <c r="X5009" s="174"/>
      <c r="Y5009" s="170"/>
      <c r="Z5009" s="170"/>
      <c r="AA5009" s="170"/>
      <c r="AB5009" s="170"/>
      <c r="AC5009" s="170"/>
      <c r="AD5009" s="174"/>
      <c r="AE5009" s="170"/>
      <c r="AF5009" s="170"/>
      <c r="AI5009" s="170"/>
      <c r="AJ5009" s="170"/>
      <c r="AK5009" s="170"/>
      <c r="AL5009" s="170"/>
      <c r="AM5009" s="170"/>
      <c r="AN5009" s="170"/>
    </row>
    <row r="5010" spans="1:40" ht="52.5" customHeight="1" x14ac:dyDescent="0.2">
      <c r="A5010" s="170"/>
      <c r="B5010" s="170"/>
      <c r="C5010" s="170"/>
      <c r="D5010" s="170"/>
      <c r="E5010" s="170"/>
      <c r="F5010" s="170"/>
      <c r="G5010" s="170"/>
      <c r="H5010" s="170"/>
      <c r="I5010" s="170"/>
      <c r="J5010" s="170"/>
      <c r="K5010" s="170"/>
      <c r="L5010" s="170"/>
      <c r="M5010" s="170"/>
      <c r="N5010" s="170"/>
      <c r="O5010" s="170"/>
      <c r="P5010" s="170"/>
      <c r="Q5010" s="170"/>
      <c r="R5010" s="170"/>
      <c r="S5010" s="170"/>
      <c r="T5010" s="170"/>
      <c r="U5010" s="170"/>
      <c r="V5010" s="170"/>
      <c r="W5010" s="170"/>
      <c r="X5010" s="174"/>
      <c r="Y5010" s="170"/>
      <c r="Z5010" s="170"/>
      <c r="AA5010" s="170"/>
      <c r="AB5010" s="170"/>
      <c r="AC5010" s="170"/>
      <c r="AD5010" s="174"/>
      <c r="AE5010" s="170"/>
      <c r="AF5010" s="170"/>
      <c r="AI5010" s="170"/>
      <c r="AJ5010" s="170"/>
      <c r="AK5010" s="170"/>
      <c r="AL5010" s="170"/>
      <c r="AM5010" s="170"/>
      <c r="AN5010" s="170"/>
    </row>
    <row r="5011" spans="1:40" ht="52.5" customHeight="1" x14ac:dyDescent="0.2">
      <c r="A5011" s="170"/>
      <c r="B5011" s="170"/>
      <c r="C5011" s="170"/>
      <c r="D5011" s="170"/>
      <c r="E5011" s="170"/>
      <c r="F5011" s="170"/>
      <c r="G5011" s="170"/>
      <c r="H5011" s="170"/>
      <c r="I5011" s="170"/>
      <c r="J5011" s="170"/>
      <c r="K5011" s="170"/>
      <c r="L5011" s="170"/>
      <c r="M5011" s="170"/>
      <c r="N5011" s="170"/>
      <c r="O5011" s="170"/>
      <c r="P5011" s="170"/>
      <c r="Q5011" s="170"/>
      <c r="R5011" s="170"/>
      <c r="S5011" s="170"/>
      <c r="T5011" s="170"/>
      <c r="U5011" s="170"/>
      <c r="V5011" s="170"/>
      <c r="W5011" s="170"/>
      <c r="X5011" s="174"/>
      <c r="Y5011" s="170"/>
      <c r="Z5011" s="170"/>
      <c r="AA5011" s="170"/>
      <c r="AB5011" s="170"/>
      <c r="AC5011" s="170"/>
      <c r="AD5011" s="174"/>
      <c r="AE5011" s="170"/>
      <c r="AF5011" s="170"/>
      <c r="AI5011" s="170"/>
      <c r="AJ5011" s="170"/>
      <c r="AK5011" s="170"/>
      <c r="AL5011" s="170"/>
      <c r="AM5011" s="170"/>
      <c r="AN5011" s="170"/>
    </row>
    <row r="5012" spans="1:40" ht="52.5" customHeight="1" x14ac:dyDescent="0.2">
      <c r="A5012" s="170"/>
      <c r="B5012" s="170"/>
      <c r="C5012" s="170"/>
      <c r="D5012" s="170"/>
      <c r="E5012" s="170"/>
      <c r="F5012" s="170"/>
      <c r="G5012" s="170"/>
      <c r="H5012" s="170"/>
      <c r="I5012" s="170"/>
      <c r="J5012" s="170"/>
      <c r="K5012" s="170"/>
      <c r="L5012" s="170"/>
      <c r="M5012" s="170"/>
      <c r="N5012" s="170"/>
      <c r="O5012" s="170"/>
      <c r="P5012" s="170"/>
      <c r="Q5012" s="170"/>
      <c r="R5012" s="170"/>
      <c r="S5012" s="170"/>
      <c r="T5012" s="170"/>
      <c r="U5012" s="170"/>
      <c r="V5012" s="170"/>
      <c r="W5012" s="170"/>
      <c r="X5012" s="174"/>
      <c r="Y5012" s="170"/>
      <c r="Z5012" s="170"/>
      <c r="AA5012" s="170"/>
      <c r="AB5012" s="170"/>
      <c r="AC5012" s="170"/>
      <c r="AD5012" s="174"/>
      <c r="AE5012" s="170"/>
      <c r="AF5012" s="170"/>
      <c r="AI5012" s="170"/>
      <c r="AJ5012" s="170"/>
      <c r="AK5012" s="170"/>
      <c r="AL5012" s="170"/>
      <c r="AM5012" s="170"/>
      <c r="AN5012" s="170"/>
    </row>
    <row r="5013" spans="1:40" ht="52.5" customHeight="1" x14ac:dyDescent="0.2">
      <c r="A5013" s="170"/>
      <c r="B5013" s="170"/>
      <c r="C5013" s="170"/>
      <c r="D5013" s="170"/>
      <c r="E5013" s="170"/>
      <c r="F5013" s="170"/>
      <c r="G5013" s="170"/>
      <c r="H5013" s="170"/>
      <c r="I5013" s="170"/>
      <c r="J5013" s="170"/>
      <c r="K5013" s="170"/>
      <c r="L5013" s="170"/>
      <c r="M5013" s="170"/>
      <c r="N5013" s="170"/>
      <c r="O5013" s="170"/>
      <c r="P5013" s="170"/>
      <c r="Q5013" s="170"/>
      <c r="R5013" s="170"/>
      <c r="S5013" s="170"/>
      <c r="T5013" s="170"/>
      <c r="U5013" s="170"/>
      <c r="V5013" s="170"/>
      <c r="W5013" s="170"/>
      <c r="X5013" s="174"/>
      <c r="Y5013" s="170"/>
      <c r="Z5013" s="170"/>
      <c r="AA5013" s="170"/>
      <c r="AB5013" s="170"/>
      <c r="AC5013" s="170"/>
      <c r="AD5013" s="174"/>
      <c r="AE5013" s="170"/>
      <c r="AF5013" s="170"/>
      <c r="AI5013" s="170"/>
      <c r="AJ5013" s="170"/>
      <c r="AK5013" s="170"/>
      <c r="AL5013" s="170"/>
      <c r="AM5013" s="170"/>
      <c r="AN5013" s="170"/>
    </row>
    <row r="5014" spans="1:40" ht="52.5" customHeight="1" x14ac:dyDescent="0.2">
      <c r="A5014" s="170"/>
      <c r="B5014" s="170"/>
      <c r="C5014" s="170"/>
      <c r="D5014" s="170"/>
      <c r="E5014" s="170"/>
      <c r="F5014" s="170"/>
      <c r="G5014" s="170"/>
      <c r="H5014" s="170"/>
      <c r="I5014" s="170"/>
      <c r="J5014" s="170"/>
      <c r="K5014" s="170"/>
      <c r="L5014" s="170"/>
      <c r="M5014" s="170"/>
      <c r="N5014" s="170"/>
      <c r="O5014" s="170"/>
      <c r="P5014" s="170"/>
      <c r="Q5014" s="170"/>
      <c r="R5014" s="170"/>
      <c r="S5014" s="170"/>
      <c r="T5014" s="170"/>
      <c r="U5014" s="170"/>
      <c r="V5014" s="170"/>
      <c r="W5014" s="170"/>
      <c r="X5014" s="174"/>
      <c r="Y5014" s="170"/>
      <c r="Z5014" s="170"/>
      <c r="AA5014" s="170"/>
      <c r="AB5014" s="170"/>
      <c r="AC5014" s="170"/>
      <c r="AD5014" s="174"/>
      <c r="AE5014" s="170"/>
      <c r="AF5014" s="170"/>
      <c r="AI5014" s="170"/>
      <c r="AJ5014" s="170"/>
      <c r="AK5014" s="170"/>
      <c r="AL5014" s="170"/>
      <c r="AM5014" s="170"/>
      <c r="AN5014" s="170"/>
    </row>
    <row r="5015" spans="1:40" ht="52.5" customHeight="1" x14ac:dyDescent="0.2">
      <c r="A5015" s="170"/>
      <c r="B5015" s="170"/>
      <c r="C5015" s="170"/>
      <c r="D5015" s="170"/>
      <c r="E5015" s="170"/>
      <c r="F5015" s="170"/>
      <c r="G5015" s="170"/>
      <c r="H5015" s="170"/>
      <c r="I5015" s="170"/>
      <c r="J5015" s="170"/>
      <c r="K5015" s="170"/>
      <c r="L5015" s="170"/>
      <c r="M5015" s="170"/>
      <c r="N5015" s="170"/>
      <c r="O5015" s="170"/>
      <c r="P5015" s="170"/>
      <c r="Q5015" s="170"/>
      <c r="R5015" s="170"/>
      <c r="S5015" s="170"/>
      <c r="T5015" s="170"/>
      <c r="U5015" s="170"/>
      <c r="V5015" s="170"/>
      <c r="W5015" s="170"/>
      <c r="X5015" s="174"/>
      <c r="Y5015" s="170"/>
      <c r="Z5015" s="170"/>
      <c r="AA5015" s="170"/>
      <c r="AB5015" s="170"/>
      <c r="AC5015" s="170"/>
      <c r="AD5015" s="174"/>
      <c r="AE5015" s="170"/>
      <c r="AF5015" s="170"/>
      <c r="AI5015" s="170"/>
      <c r="AJ5015" s="170"/>
      <c r="AK5015" s="170"/>
      <c r="AL5015" s="170"/>
      <c r="AM5015" s="170"/>
      <c r="AN5015" s="170"/>
    </row>
    <row r="5016" spans="1:40" ht="52.5" customHeight="1" x14ac:dyDescent="0.2">
      <c r="A5016" s="170"/>
      <c r="B5016" s="170"/>
      <c r="C5016" s="170"/>
      <c r="D5016" s="170"/>
      <c r="E5016" s="170"/>
      <c r="F5016" s="170"/>
      <c r="G5016" s="170"/>
      <c r="H5016" s="170"/>
      <c r="I5016" s="170"/>
      <c r="J5016" s="170"/>
      <c r="K5016" s="170"/>
      <c r="L5016" s="170"/>
      <c r="M5016" s="170"/>
      <c r="N5016" s="170"/>
      <c r="O5016" s="170"/>
      <c r="P5016" s="170"/>
      <c r="Q5016" s="170"/>
      <c r="R5016" s="170"/>
      <c r="S5016" s="170"/>
      <c r="T5016" s="170"/>
      <c r="U5016" s="170"/>
      <c r="V5016" s="170"/>
      <c r="W5016" s="170"/>
      <c r="X5016" s="174"/>
      <c r="Y5016" s="170"/>
      <c r="Z5016" s="170"/>
      <c r="AA5016" s="170"/>
      <c r="AB5016" s="170"/>
      <c r="AC5016" s="170"/>
      <c r="AD5016" s="174"/>
      <c r="AE5016" s="170"/>
      <c r="AF5016" s="170"/>
      <c r="AI5016" s="170"/>
      <c r="AJ5016" s="170"/>
      <c r="AK5016" s="170"/>
      <c r="AL5016" s="170"/>
      <c r="AM5016" s="170"/>
      <c r="AN5016" s="170"/>
    </row>
    <row r="5017" spans="1:40" ht="52.5" customHeight="1" x14ac:dyDescent="0.2">
      <c r="A5017" s="170"/>
      <c r="B5017" s="170"/>
      <c r="C5017" s="170"/>
      <c r="D5017" s="170"/>
      <c r="E5017" s="170"/>
      <c r="F5017" s="170"/>
      <c r="G5017" s="170"/>
      <c r="H5017" s="170"/>
      <c r="I5017" s="170"/>
      <c r="J5017" s="170"/>
      <c r="K5017" s="170"/>
      <c r="L5017" s="170"/>
      <c r="M5017" s="170"/>
      <c r="N5017" s="170"/>
      <c r="O5017" s="170"/>
      <c r="P5017" s="170"/>
      <c r="Q5017" s="170"/>
      <c r="R5017" s="170"/>
      <c r="S5017" s="170"/>
      <c r="T5017" s="170"/>
      <c r="U5017" s="170"/>
      <c r="V5017" s="170"/>
      <c r="W5017" s="170"/>
      <c r="X5017" s="174"/>
      <c r="Y5017" s="170"/>
      <c r="Z5017" s="170"/>
      <c r="AA5017" s="170"/>
      <c r="AB5017" s="170"/>
      <c r="AC5017" s="170"/>
      <c r="AD5017" s="174"/>
      <c r="AE5017" s="170"/>
      <c r="AF5017" s="170"/>
      <c r="AI5017" s="170"/>
      <c r="AJ5017" s="170"/>
      <c r="AK5017" s="170"/>
      <c r="AL5017" s="170"/>
      <c r="AM5017" s="170"/>
      <c r="AN5017" s="170"/>
    </row>
    <row r="5018" spans="1:40" ht="52.5" customHeight="1" x14ac:dyDescent="0.2">
      <c r="A5018" s="170"/>
      <c r="B5018" s="170"/>
      <c r="C5018" s="170"/>
      <c r="D5018" s="170"/>
      <c r="E5018" s="170"/>
      <c r="F5018" s="170"/>
      <c r="G5018" s="170"/>
      <c r="H5018" s="170"/>
      <c r="I5018" s="170"/>
      <c r="J5018" s="170"/>
      <c r="K5018" s="170"/>
      <c r="L5018" s="170"/>
      <c r="M5018" s="170"/>
      <c r="N5018" s="170"/>
      <c r="O5018" s="170"/>
      <c r="P5018" s="170"/>
      <c r="Q5018" s="170"/>
      <c r="R5018" s="170"/>
      <c r="S5018" s="170"/>
      <c r="T5018" s="170"/>
      <c r="U5018" s="170"/>
      <c r="V5018" s="170"/>
      <c r="W5018" s="170"/>
      <c r="X5018" s="174"/>
      <c r="Y5018" s="170"/>
      <c r="Z5018" s="170"/>
      <c r="AA5018" s="170"/>
      <c r="AB5018" s="170"/>
      <c r="AC5018" s="170"/>
      <c r="AD5018" s="174"/>
      <c r="AE5018" s="170"/>
      <c r="AF5018" s="170"/>
      <c r="AI5018" s="170"/>
      <c r="AJ5018" s="170"/>
      <c r="AK5018" s="170"/>
      <c r="AL5018" s="170"/>
      <c r="AM5018" s="170"/>
      <c r="AN5018" s="170"/>
    </row>
    <row r="5019" spans="1:40" ht="52.5" customHeight="1" x14ac:dyDescent="0.2">
      <c r="A5019" s="170"/>
      <c r="B5019" s="170"/>
      <c r="C5019" s="170"/>
      <c r="D5019" s="170"/>
      <c r="E5019" s="170"/>
      <c r="F5019" s="170"/>
      <c r="G5019" s="170"/>
      <c r="H5019" s="170"/>
      <c r="I5019" s="170"/>
      <c r="J5019" s="170"/>
      <c r="K5019" s="170"/>
      <c r="L5019" s="170"/>
      <c r="M5019" s="170"/>
      <c r="N5019" s="170"/>
      <c r="O5019" s="170"/>
      <c r="P5019" s="170"/>
      <c r="Q5019" s="170"/>
      <c r="R5019" s="170"/>
      <c r="S5019" s="170"/>
      <c r="T5019" s="170"/>
      <c r="U5019" s="170"/>
      <c r="V5019" s="170"/>
      <c r="W5019" s="170"/>
      <c r="X5019" s="174"/>
      <c r="Y5019" s="170"/>
      <c r="Z5019" s="170"/>
      <c r="AA5019" s="170"/>
      <c r="AB5019" s="170"/>
      <c r="AC5019" s="170"/>
      <c r="AD5019" s="174"/>
      <c r="AE5019" s="170"/>
      <c r="AF5019" s="170"/>
      <c r="AI5019" s="170"/>
      <c r="AJ5019" s="170"/>
      <c r="AK5019" s="170"/>
      <c r="AL5019" s="170"/>
      <c r="AM5019" s="170"/>
      <c r="AN5019" s="170"/>
    </row>
    <row r="5020" spans="1:40" ht="52.5" customHeight="1" x14ac:dyDescent="0.2">
      <c r="A5020" s="170"/>
      <c r="B5020" s="170"/>
      <c r="C5020" s="170"/>
      <c r="D5020" s="170"/>
      <c r="E5020" s="170"/>
      <c r="F5020" s="170"/>
      <c r="G5020" s="170"/>
      <c r="H5020" s="170"/>
      <c r="I5020" s="170"/>
      <c r="J5020" s="170"/>
      <c r="K5020" s="170"/>
      <c r="L5020" s="170"/>
      <c r="M5020" s="170"/>
      <c r="N5020" s="170"/>
      <c r="O5020" s="170"/>
      <c r="P5020" s="170"/>
      <c r="Q5020" s="170"/>
      <c r="R5020" s="170"/>
      <c r="S5020" s="170"/>
      <c r="T5020" s="170"/>
      <c r="U5020" s="170"/>
      <c r="V5020" s="170"/>
      <c r="W5020" s="170"/>
      <c r="X5020" s="174"/>
      <c r="Y5020" s="170"/>
      <c r="Z5020" s="170"/>
      <c r="AA5020" s="170"/>
      <c r="AB5020" s="170"/>
      <c r="AC5020" s="170"/>
      <c r="AD5020" s="174"/>
      <c r="AE5020" s="170"/>
      <c r="AF5020" s="170"/>
      <c r="AI5020" s="170"/>
      <c r="AJ5020" s="170"/>
      <c r="AK5020" s="170"/>
      <c r="AL5020" s="170"/>
      <c r="AM5020" s="170"/>
      <c r="AN5020" s="170"/>
    </row>
    <row r="5021" spans="1:40" ht="52.5" customHeight="1" x14ac:dyDescent="0.2">
      <c r="A5021" s="170"/>
      <c r="B5021" s="170"/>
      <c r="C5021" s="170"/>
      <c r="D5021" s="170"/>
      <c r="E5021" s="170"/>
      <c r="F5021" s="170"/>
      <c r="G5021" s="170"/>
      <c r="H5021" s="170"/>
      <c r="I5021" s="170"/>
      <c r="J5021" s="170"/>
      <c r="K5021" s="170"/>
      <c r="L5021" s="170"/>
      <c r="M5021" s="170"/>
      <c r="N5021" s="170"/>
      <c r="O5021" s="170"/>
      <c r="P5021" s="170"/>
      <c r="Q5021" s="170"/>
      <c r="R5021" s="170"/>
      <c r="S5021" s="170"/>
      <c r="T5021" s="170"/>
      <c r="U5021" s="170"/>
      <c r="V5021" s="170"/>
      <c r="W5021" s="170"/>
      <c r="X5021" s="174"/>
      <c r="Y5021" s="170"/>
      <c r="Z5021" s="170"/>
      <c r="AA5021" s="170"/>
      <c r="AB5021" s="170"/>
      <c r="AC5021" s="170"/>
      <c r="AD5021" s="174"/>
      <c r="AE5021" s="170"/>
      <c r="AF5021" s="170"/>
      <c r="AI5021" s="170"/>
      <c r="AJ5021" s="170"/>
      <c r="AK5021" s="170"/>
      <c r="AL5021" s="170"/>
      <c r="AM5021" s="170"/>
      <c r="AN5021" s="170"/>
    </row>
    <row r="5022" spans="1:40" ht="52.5" customHeight="1" x14ac:dyDescent="0.2">
      <c r="A5022" s="170"/>
      <c r="B5022" s="170"/>
      <c r="C5022" s="170"/>
      <c r="D5022" s="170"/>
      <c r="E5022" s="170"/>
      <c r="F5022" s="170"/>
      <c r="G5022" s="170"/>
      <c r="H5022" s="170"/>
      <c r="I5022" s="170"/>
      <c r="J5022" s="170"/>
      <c r="K5022" s="170"/>
      <c r="L5022" s="170"/>
      <c r="M5022" s="170"/>
      <c r="N5022" s="170"/>
      <c r="O5022" s="170"/>
      <c r="P5022" s="170"/>
      <c r="Q5022" s="170"/>
      <c r="R5022" s="170"/>
      <c r="S5022" s="170"/>
      <c r="T5022" s="170"/>
      <c r="U5022" s="170"/>
      <c r="V5022" s="170"/>
      <c r="W5022" s="170"/>
      <c r="X5022" s="174"/>
      <c r="Y5022" s="170"/>
      <c r="Z5022" s="170"/>
      <c r="AA5022" s="170"/>
      <c r="AB5022" s="170"/>
      <c r="AC5022" s="170"/>
      <c r="AD5022" s="174"/>
      <c r="AE5022" s="170"/>
      <c r="AF5022" s="170"/>
      <c r="AI5022" s="170"/>
      <c r="AJ5022" s="170"/>
      <c r="AK5022" s="170"/>
      <c r="AL5022" s="170"/>
      <c r="AM5022" s="170"/>
      <c r="AN5022" s="170"/>
    </row>
    <row r="5023" spans="1:40" ht="52.5" customHeight="1" x14ac:dyDescent="0.2">
      <c r="A5023" s="170"/>
      <c r="B5023" s="170"/>
      <c r="C5023" s="170"/>
      <c r="D5023" s="170"/>
      <c r="E5023" s="170"/>
      <c r="F5023" s="170"/>
      <c r="G5023" s="170"/>
      <c r="H5023" s="170"/>
      <c r="I5023" s="170"/>
      <c r="J5023" s="170"/>
      <c r="K5023" s="170"/>
      <c r="L5023" s="170"/>
      <c r="M5023" s="170"/>
      <c r="N5023" s="170"/>
      <c r="O5023" s="170"/>
      <c r="P5023" s="170"/>
      <c r="Q5023" s="170"/>
      <c r="R5023" s="170"/>
      <c r="S5023" s="170"/>
      <c r="T5023" s="170"/>
      <c r="U5023" s="170"/>
      <c r="V5023" s="170"/>
      <c r="W5023" s="170"/>
      <c r="X5023" s="174"/>
      <c r="Y5023" s="170"/>
      <c r="Z5023" s="170"/>
      <c r="AA5023" s="170"/>
      <c r="AB5023" s="170"/>
      <c r="AC5023" s="170"/>
      <c r="AD5023" s="174"/>
      <c r="AE5023" s="170"/>
      <c r="AF5023" s="170"/>
      <c r="AI5023" s="170"/>
      <c r="AJ5023" s="170"/>
      <c r="AK5023" s="170"/>
      <c r="AL5023" s="170"/>
      <c r="AM5023" s="170"/>
      <c r="AN5023" s="170"/>
    </row>
    <row r="5024" spans="1:40" ht="52.5" customHeight="1" x14ac:dyDescent="0.2">
      <c r="A5024" s="170"/>
      <c r="B5024" s="170"/>
      <c r="C5024" s="170"/>
      <c r="D5024" s="170"/>
      <c r="E5024" s="170"/>
      <c r="F5024" s="170"/>
      <c r="G5024" s="170"/>
      <c r="H5024" s="170"/>
      <c r="I5024" s="170"/>
      <c r="J5024" s="170"/>
      <c r="K5024" s="170"/>
      <c r="L5024" s="170"/>
      <c r="M5024" s="170"/>
      <c r="N5024" s="170"/>
      <c r="O5024" s="170"/>
      <c r="P5024" s="170"/>
      <c r="Q5024" s="170"/>
      <c r="R5024" s="170"/>
      <c r="S5024" s="170"/>
      <c r="T5024" s="170"/>
      <c r="U5024" s="170"/>
      <c r="V5024" s="170"/>
      <c r="W5024" s="170"/>
      <c r="X5024" s="174"/>
      <c r="Y5024" s="170"/>
      <c r="Z5024" s="170"/>
      <c r="AA5024" s="170"/>
      <c r="AB5024" s="170"/>
      <c r="AC5024" s="170"/>
      <c r="AD5024" s="174"/>
      <c r="AE5024" s="170"/>
      <c r="AF5024" s="170"/>
      <c r="AI5024" s="170"/>
      <c r="AJ5024" s="170"/>
      <c r="AK5024" s="170"/>
      <c r="AL5024" s="170"/>
      <c r="AM5024" s="170"/>
      <c r="AN5024" s="170"/>
    </row>
    <row r="5025" spans="1:40" ht="52.5" customHeight="1" x14ac:dyDescent="0.2">
      <c r="A5025" s="170"/>
      <c r="B5025" s="170"/>
      <c r="C5025" s="170"/>
      <c r="D5025" s="170"/>
      <c r="E5025" s="170"/>
      <c r="F5025" s="170"/>
      <c r="G5025" s="170"/>
      <c r="H5025" s="170"/>
      <c r="I5025" s="170"/>
      <c r="J5025" s="170"/>
      <c r="K5025" s="170"/>
      <c r="L5025" s="170"/>
      <c r="M5025" s="170"/>
      <c r="N5025" s="170"/>
      <c r="O5025" s="170"/>
      <c r="P5025" s="170"/>
      <c r="Q5025" s="170"/>
      <c r="R5025" s="170"/>
      <c r="S5025" s="170"/>
      <c r="T5025" s="170"/>
      <c r="U5025" s="170"/>
      <c r="V5025" s="170"/>
      <c r="W5025" s="170"/>
      <c r="X5025" s="174"/>
      <c r="Y5025" s="170"/>
      <c r="Z5025" s="170"/>
      <c r="AA5025" s="170"/>
      <c r="AB5025" s="170"/>
      <c r="AC5025" s="170"/>
      <c r="AD5025" s="174"/>
      <c r="AE5025" s="170"/>
      <c r="AF5025" s="170"/>
      <c r="AI5025" s="170"/>
      <c r="AJ5025" s="170"/>
      <c r="AK5025" s="170"/>
      <c r="AL5025" s="170"/>
      <c r="AM5025" s="170"/>
      <c r="AN5025" s="170"/>
    </row>
    <row r="5026" spans="1:40" ht="52.5" customHeight="1" x14ac:dyDescent="0.2">
      <c r="A5026" s="170"/>
      <c r="B5026" s="170"/>
      <c r="C5026" s="170"/>
      <c r="D5026" s="170"/>
      <c r="E5026" s="170"/>
      <c r="F5026" s="170"/>
      <c r="G5026" s="170"/>
      <c r="H5026" s="170"/>
      <c r="I5026" s="170"/>
      <c r="J5026" s="170"/>
      <c r="K5026" s="170"/>
      <c r="L5026" s="170"/>
      <c r="M5026" s="170"/>
      <c r="N5026" s="170"/>
      <c r="O5026" s="170"/>
      <c r="P5026" s="170"/>
      <c r="Q5026" s="170"/>
      <c r="R5026" s="170"/>
      <c r="S5026" s="170"/>
      <c r="T5026" s="170"/>
      <c r="U5026" s="170"/>
      <c r="V5026" s="170"/>
      <c r="W5026" s="170"/>
      <c r="X5026" s="174"/>
      <c r="Y5026" s="170"/>
      <c r="Z5026" s="170"/>
      <c r="AA5026" s="170"/>
      <c r="AB5026" s="170"/>
      <c r="AC5026" s="170"/>
      <c r="AD5026" s="174"/>
      <c r="AE5026" s="170"/>
      <c r="AF5026" s="170"/>
      <c r="AI5026" s="170"/>
      <c r="AJ5026" s="170"/>
      <c r="AK5026" s="170"/>
      <c r="AL5026" s="170"/>
      <c r="AM5026" s="170"/>
      <c r="AN5026" s="170"/>
    </row>
    <row r="5027" spans="1:40" ht="52.5" customHeight="1" x14ac:dyDescent="0.2">
      <c r="A5027" s="170"/>
      <c r="B5027" s="170"/>
      <c r="C5027" s="170"/>
      <c r="D5027" s="170"/>
      <c r="E5027" s="170"/>
      <c r="F5027" s="170"/>
      <c r="G5027" s="170"/>
      <c r="H5027" s="170"/>
      <c r="I5027" s="170"/>
      <c r="J5027" s="170"/>
      <c r="K5027" s="170"/>
      <c r="L5027" s="170"/>
      <c r="M5027" s="170"/>
      <c r="N5027" s="170"/>
      <c r="O5027" s="170"/>
      <c r="P5027" s="170"/>
      <c r="Q5027" s="170"/>
      <c r="R5027" s="170"/>
      <c r="S5027" s="170"/>
      <c r="T5027" s="170"/>
      <c r="U5027" s="170"/>
      <c r="V5027" s="170"/>
      <c r="W5027" s="170"/>
      <c r="X5027" s="174"/>
      <c r="Y5027" s="170"/>
      <c r="Z5027" s="170"/>
      <c r="AA5027" s="170"/>
      <c r="AB5027" s="170"/>
      <c r="AC5027" s="170"/>
      <c r="AD5027" s="174"/>
      <c r="AE5027" s="170"/>
      <c r="AF5027" s="170"/>
      <c r="AI5027" s="170"/>
      <c r="AJ5027" s="170"/>
      <c r="AK5027" s="170"/>
      <c r="AL5027" s="170"/>
      <c r="AM5027" s="170"/>
      <c r="AN5027" s="170"/>
    </row>
    <row r="5028" spans="1:40" ht="52.5" customHeight="1" x14ac:dyDescent="0.2">
      <c r="A5028" s="170"/>
      <c r="B5028" s="170"/>
      <c r="C5028" s="170"/>
      <c r="D5028" s="170"/>
      <c r="E5028" s="170"/>
      <c r="F5028" s="170"/>
      <c r="G5028" s="170"/>
      <c r="H5028" s="170"/>
      <c r="I5028" s="170"/>
      <c r="J5028" s="170"/>
      <c r="K5028" s="170"/>
      <c r="L5028" s="170"/>
      <c r="M5028" s="170"/>
      <c r="N5028" s="170"/>
      <c r="O5028" s="170"/>
      <c r="P5028" s="170"/>
      <c r="Q5028" s="170"/>
      <c r="R5028" s="170"/>
      <c r="S5028" s="170"/>
      <c r="T5028" s="170"/>
      <c r="U5028" s="170"/>
      <c r="V5028" s="170"/>
      <c r="W5028" s="170"/>
      <c r="X5028" s="174"/>
      <c r="Y5028" s="170"/>
      <c r="Z5028" s="170"/>
      <c r="AA5028" s="170"/>
      <c r="AB5028" s="170"/>
      <c r="AC5028" s="170"/>
      <c r="AD5028" s="174"/>
      <c r="AE5028" s="170"/>
      <c r="AF5028" s="170"/>
      <c r="AI5028" s="170"/>
      <c r="AJ5028" s="170"/>
      <c r="AK5028" s="170"/>
      <c r="AL5028" s="170"/>
      <c r="AM5028" s="170"/>
      <c r="AN5028" s="170"/>
    </row>
    <row r="5029" spans="1:40" ht="52.5" customHeight="1" x14ac:dyDescent="0.2">
      <c r="A5029" s="170"/>
      <c r="B5029" s="170"/>
      <c r="C5029" s="170"/>
      <c r="D5029" s="170"/>
      <c r="E5029" s="170"/>
      <c r="F5029" s="170"/>
      <c r="G5029" s="170"/>
      <c r="H5029" s="170"/>
      <c r="I5029" s="170"/>
      <c r="J5029" s="170"/>
      <c r="K5029" s="170"/>
      <c r="L5029" s="170"/>
      <c r="M5029" s="170"/>
      <c r="N5029" s="170"/>
      <c r="O5029" s="170"/>
      <c r="P5029" s="170"/>
      <c r="Q5029" s="170"/>
      <c r="R5029" s="170"/>
      <c r="S5029" s="170"/>
      <c r="T5029" s="170"/>
      <c r="U5029" s="170"/>
      <c r="V5029" s="170"/>
      <c r="W5029" s="170"/>
      <c r="X5029" s="174"/>
      <c r="Y5029" s="170"/>
      <c r="Z5029" s="170"/>
      <c r="AA5029" s="170"/>
      <c r="AB5029" s="170"/>
      <c r="AC5029" s="170"/>
      <c r="AD5029" s="174"/>
      <c r="AE5029" s="170"/>
      <c r="AF5029" s="170"/>
      <c r="AI5029" s="170"/>
      <c r="AJ5029" s="170"/>
      <c r="AK5029" s="170"/>
      <c r="AL5029" s="170"/>
      <c r="AM5029" s="170"/>
      <c r="AN5029" s="170"/>
    </row>
    <row r="5030" spans="1:40" ht="52.5" customHeight="1" x14ac:dyDescent="0.2">
      <c r="A5030" s="170"/>
      <c r="B5030" s="170"/>
      <c r="C5030" s="170"/>
      <c r="D5030" s="170"/>
      <c r="E5030" s="170"/>
      <c r="F5030" s="170"/>
      <c r="G5030" s="170"/>
      <c r="H5030" s="170"/>
      <c r="I5030" s="170"/>
      <c r="J5030" s="170"/>
      <c r="K5030" s="170"/>
      <c r="L5030" s="170"/>
      <c r="M5030" s="170"/>
      <c r="N5030" s="170"/>
      <c r="O5030" s="170"/>
      <c r="P5030" s="170"/>
      <c r="Q5030" s="170"/>
      <c r="R5030" s="170"/>
      <c r="S5030" s="170"/>
      <c r="T5030" s="170"/>
      <c r="U5030" s="170"/>
      <c r="V5030" s="170"/>
      <c r="W5030" s="170"/>
      <c r="X5030" s="174"/>
      <c r="Y5030" s="170"/>
      <c r="Z5030" s="170"/>
      <c r="AA5030" s="170"/>
      <c r="AB5030" s="170"/>
      <c r="AC5030" s="170"/>
      <c r="AD5030" s="174"/>
      <c r="AE5030" s="170"/>
      <c r="AF5030" s="170"/>
      <c r="AI5030" s="170"/>
      <c r="AJ5030" s="170"/>
      <c r="AK5030" s="170"/>
      <c r="AL5030" s="170"/>
      <c r="AM5030" s="170"/>
      <c r="AN5030" s="170"/>
    </row>
    <row r="5031" spans="1:40" ht="52.5" customHeight="1" x14ac:dyDescent="0.2">
      <c r="A5031" s="170"/>
      <c r="B5031" s="170"/>
      <c r="C5031" s="170"/>
      <c r="D5031" s="170"/>
      <c r="E5031" s="170"/>
      <c r="F5031" s="170"/>
      <c r="G5031" s="170"/>
      <c r="H5031" s="170"/>
      <c r="I5031" s="170"/>
      <c r="J5031" s="170"/>
      <c r="K5031" s="170"/>
      <c r="L5031" s="170"/>
      <c r="M5031" s="170"/>
      <c r="N5031" s="170"/>
      <c r="O5031" s="170"/>
      <c r="P5031" s="170"/>
      <c r="Q5031" s="170"/>
      <c r="R5031" s="170"/>
      <c r="S5031" s="170"/>
      <c r="T5031" s="170"/>
      <c r="U5031" s="170"/>
      <c r="V5031" s="170"/>
      <c r="W5031" s="170"/>
      <c r="X5031" s="174"/>
      <c r="Y5031" s="170"/>
      <c r="Z5031" s="170"/>
      <c r="AA5031" s="170"/>
      <c r="AB5031" s="170"/>
      <c r="AC5031" s="170"/>
      <c r="AD5031" s="174"/>
      <c r="AE5031" s="170"/>
      <c r="AF5031" s="170"/>
      <c r="AI5031" s="170"/>
      <c r="AJ5031" s="170"/>
      <c r="AK5031" s="170"/>
      <c r="AL5031" s="170"/>
      <c r="AM5031" s="170"/>
      <c r="AN5031" s="170"/>
    </row>
    <row r="5032" spans="1:40" ht="52.5" customHeight="1" x14ac:dyDescent="0.2">
      <c r="A5032" s="170"/>
      <c r="B5032" s="170"/>
      <c r="C5032" s="170"/>
      <c r="D5032" s="170"/>
      <c r="E5032" s="170"/>
      <c r="F5032" s="170"/>
      <c r="G5032" s="170"/>
      <c r="H5032" s="170"/>
      <c r="I5032" s="170"/>
      <c r="J5032" s="170"/>
      <c r="K5032" s="170"/>
      <c r="L5032" s="170"/>
      <c r="M5032" s="170"/>
      <c r="N5032" s="170"/>
      <c r="O5032" s="170"/>
      <c r="P5032" s="170"/>
      <c r="Q5032" s="170"/>
      <c r="R5032" s="170"/>
      <c r="S5032" s="170"/>
      <c r="T5032" s="170"/>
      <c r="U5032" s="170"/>
      <c r="V5032" s="170"/>
      <c r="W5032" s="170"/>
      <c r="X5032" s="174"/>
      <c r="Y5032" s="170"/>
      <c r="Z5032" s="170"/>
      <c r="AA5032" s="170"/>
      <c r="AB5032" s="170"/>
      <c r="AC5032" s="170"/>
      <c r="AD5032" s="174"/>
      <c r="AE5032" s="170"/>
      <c r="AF5032" s="170"/>
      <c r="AI5032" s="170"/>
      <c r="AJ5032" s="170"/>
      <c r="AK5032" s="170"/>
      <c r="AL5032" s="170"/>
      <c r="AM5032" s="170"/>
      <c r="AN5032" s="170"/>
    </row>
    <row r="5033" spans="1:40" ht="52.5" customHeight="1" x14ac:dyDescent="0.2">
      <c r="A5033" s="170"/>
      <c r="B5033" s="170"/>
      <c r="C5033" s="170"/>
      <c r="D5033" s="170"/>
      <c r="E5033" s="170"/>
      <c r="F5033" s="170"/>
      <c r="G5033" s="170"/>
      <c r="H5033" s="170"/>
      <c r="I5033" s="170"/>
      <c r="J5033" s="170"/>
      <c r="K5033" s="170"/>
      <c r="L5033" s="170"/>
      <c r="M5033" s="170"/>
      <c r="N5033" s="170"/>
      <c r="O5033" s="170"/>
      <c r="P5033" s="170"/>
      <c r="Q5033" s="170"/>
      <c r="R5033" s="170"/>
      <c r="S5033" s="170"/>
      <c r="T5033" s="170"/>
      <c r="U5033" s="170"/>
      <c r="V5033" s="170"/>
      <c r="W5033" s="170"/>
      <c r="X5033" s="174"/>
      <c r="Y5033" s="170"/>
      <c r="Z5033" s="170"/>
      <c r="AA5033" s="170"/>
      <c r="AB5033" s="170"/>
      <c r="AC5033" s="170"/>
      <c r="AD5033" s="174"/>
      <c r="AE5033" s="170"/>
      <c r="AF5033" s="170"/>
      <c r="AI5033" s="170"/>
      <c r="AJ5033" s="170"/>
      <c r="AK5033" s="170"/>
      <c r="AL5033" s="170"/>
      <c r="AM5033" s="170"/>
      <c r="AN5033" s="170"/>
    </row>
    <row r="5034" spans="1:40" ht="52.5" customHeight="1" x14ac:dyDescent="0.2">
      <c r="A5034" s="170"/>
      <c r="B5034" s="170"/>
      <c r="C5034" s="170"/>
      <c r="D5034" s="170"/>
      <c r="E5034" s="170"/>
      <c r="F5034" s="170"/>
      <c r="G5034" s="170"/>
      <c r="H5034" s="170"/>
      <c r="I5034" s="170"/>
      <c r="J5034" s="170"/>
      <c r="K5034" s="170"/>
      <c r="L5034" s="170"/>
      <c r="M5034" s="170"/>
      <c r="N5034" s="170"/>
      <c r="O5034" s="170"/>
      <c r="P5034" s="170"/>
      <c r="Q5034" s="170"/>
      <c r="R5034" s="170"/>
      <c r="S5034" s="170"/>
      <c r="T5034" s="170"/>
      <c r="U5034" s="170"/>
      <c r="V5034" s="170"/>
      <c r="W5034" s="170"/>
      <c r="X5034" s="174"/>
      <c r="Y5034" s="170"/>
      <c r="Z5034" s="170"/>
      <c r="AA5034" s="170"/>
      <c r="AB5034" s="170"/>
      <c r="AC5034" s="170"/>
      <c r="AD5034" s="174"/>
      <c r="AE5034" s="170"/>
      <c r="AF5034" s="170"/>
      <c r="AI5034" s="170"/>
      <c r="AJ5034" s="170"/>
      <c r="AK5034" s="170"/>
      <c r="AL5034" s="170"/>
      <c r="AM5034" s="170"/>
      <c r="AN5034" s="170"/>
    </row>
    <row r="5035" spans="1:40" ht="52.5" customHeight="1" x14ac:dyDescent="0.2">
      <c r="A5035" s="170"/>
      <c r="B5035" s="170"/>
      <c r="C5035" s="170"/>
      <c r="D5035" s="170"/>
      <c r="E5035" s="170"/>
      <c r="F5035" s="170"/>
      <c r="G5035" s="170"/>
      <c r="H5035" s="170"/>
      <c r="I5035" s="170"/>
      <c r="J5035" s="170"/>
      <c r="K5035" s="170"/>
      <c r="L5035" s="170"/>
      <c r="M5035" s="170"/>
      <c r="N5035" s="170"/>
      <c r="O5035" s="170"/>
      <c r="P5035" s="170"/>
      <c r="Q5035" s="170"/>
      <c r="R5035" s="170"/>
      <c r="S5035" s="170"/>
      <c r="T5035" s="170"/>
      <c r="U5035" s="170"/>
      <c r="V5035" s="170"/>
      <c r="W5035" s="170"/>
      <c r="X5035" s="174"/>
      <c r="Y5035" s="170"/>
      <c r="Z5035" s="170"/>
      <c r="AA5035" s="170"/>
      <c r="AB5035" s="170"/>
      <c r="AC5035" s="170"/>
      <c r="AD5035" s="174"/>
      <c r="AE5035" s="170"/>
      <c r="AF5035" s="170"/>
      <c r="AI5035" s="170"/>
      <c r="AJ5035" s="170"/>
      <c r="AK5035" s="170"/>
      <c r="AL5035" s="170"/>
      <c r="AM5035" s="170"/>
      <c r="AN5035" s="170"/>
    </row>
    <row r="5036" spans="1:40" ht="52.5" customHeight="1" x14ac:dyDescent="0.2">
      <c r="A5036" s="170"/>
      <c r="B5036" s="170"/>
      <c r="C5036" s="170"/>
      <c r="D5036" s="170"/>
      <c r="E5036" s="170"/>
      <c r="F5036" s="170"/>
      <c r="G5036" s="170"/>
      <c r="H5036" s="170"/>
      <c r="I5036" s="170"/>
      <c r="J5036" s="170"/>
      <c r="K5036" s="170"/>
      <c r="L5036" s="170"/>
      <c r="M5036" s="170"/>
      <c r="N5036" s="170"/>
      <c r="O5036" s="170"/>
      <c r="P5036" s="170"/>
      <c r="Q5036" s="170"/>
      <c r="R5036" s="170"/>
      <c r="S5036" s="170"/>
      <c r="T5036" s="170"/>
      <c r="U5036" s="170"/>
      <c r="V5036" s="170"/>
      <c r="W5036" s="170"/>
      <c r="X5036" s="174"/>
      <c r="Y5036" s="170"/>
      <c r="Z5036" s="170"/>
      <c r="AA5036" s="170"/>
      <c r="AB5036" s="170"/>
      <c r="AC5036" s="170"/>
      <c r="AD5036" s="174"/>
      <c r="AE5036" s="170"/>
      <c r="AF5036" s="170"/>
      <c r="AI5036" s="170"/>
      <c r="AJ5036" s="170"/>
      <c r="AK5036" s="170"/>
      <c r="AL5036" s="170"/>
      <c r="AM5036" s="170"/>
      <c r="AN5036" s="170"/>
    </row>
    <row r="5037" spans="1:40" ht="52.5" customHeight="1" x14ac:dyDescent="0.2">
      <c r="A5037" s="170"/>
      <c r="B5037" s="170"/>
      <c r="C5037" s="170"/>
      <c r="D5037" s="170"/>
      <c r="E5037" s="170"/>
      <c r="F5037" s="170"/>
      <c r="G5037" s="170"/>
      <c r="H5037" s="170"/>
      <c r="I5037" s="170"/>
      <c r="J5037" s="170"/>
      <c r="K5037" s="170"/>
      <c r="L5037" s="170"/>
      <c r="M5037" s="170"/>
      <c r="N5037" s="170"/>
      <c r="O5037" s="170"/>
      <c r="P5037" s="170"/>
      <c r="Q5037" s="170"/>
      <c r="R5037" s="170"/>
      <c r="S5037" s="170"/>
      <c r="T5037" s="170"/>
      <c r="U5037" s="170"/>
      <c r="V5037" s="170"/>
      <c r="W5037" s="170"/>
      <c r="X5037" s="174"/>
      <c r="Y5037" s="170"/>
      <c r="Z5037" s="170"/>
      <c r="AA5037" s="170"/>
      <c r="AB5037" s="170"/>
      <c r="AC5037" s="170"/>
      <c r="AD5037" s="174"/>
      <c r="AE5037" s="170"/>
      <c r="AF5037" s="170"/>
      <c r="AI5037" s="170"/>
      <c r="AJ5037" s="170"/>
      <c r="AK5037" s="170"/>
      <c r="AL5037" s="170"/>
      <c r="AM5037" s="170"/>
      <c r="AN5037" s="170"/>
    </row>
    <row r="5038" spans="1:40" ht="52.5" customHeight="1" x14ac:dyDescent="0.2">
      <c r="A5038" s="170"/>
      <c r="B5038" s="170"/>
      <c r="C5038" s="170"/>
      <c r="D5038" s="170"/>
      <c r="E5038" s="170"/>
      <c r="F5038" s="170"/>
      <c r="G5038" s="170"/>
      <c r="H5038" s="170"/>
      <c r="I5038" s="170"/>
      <c r="J5038" s="170"/>
      <c r="K5038" s="170"/>
      <c r="L5038" s="170"/>
      <c r="M5038" s="170"/>
      <c r="N5038" s="170"/>
      <c r="O5038" s="170"/>
      <c r="P5038" s="170"/>
      <c r="Q5038" s="170"/>
      <c r="R5038" s="170"/>
      <c r="S5038" s="170"/>
      <c r="T5038" s="170"/>
      <c r="U5038" s="170"/>
      <c r="V5038" s="170"/>
      <c r="W5038" s="170"/>
      <c r="X5038" s="174"/>
      <c r="Y5038" s="170"/>
      <c r="Z5038" s="170"/>
      <c r="AA5038" s="170"/>
      <c r="AB5038" s="170"/>
      <c r="AC5038" s="170"/>
      <c r="AD5038" s="174"/>
      <c r="AE5038" s="170"/>
      <c r="AF5038" s="170"/>
      <c r="AI5038" s="170"/>
      <c r="AJ5038" s="170"/>
      <c r="AK5038" s="170"/>
      <c r="AL5038" s="170"/>
      <c r="AM5038" s="170"/>
      <c r="AN5038" s="170"/>
    </row>
    <row r="5039" spans="1:40" ht="52.5" customHeight="1" x14ac:dyDescent="0.2">
      <c r="A5039" s="170"/>
      <c r="B5039" s="170"/>
      <c r="C5039" s="170"/>
      <c r="D5039" s="170"/>
      <c r="E5039" s="170"/>
      <c r="F5039" s="170"/>
      <c r="G5039" s="170"/>
      <c r="H5039" s="170"/>
      <c r="I5039" s="170"/>
      <c r="J5039" s="170"/>
      <c r="K5039" s="170"/>
      <c r="L5039" s="170"/>
      <c r="M5039" s="170"/>
      <c r="N5039" s="170"/>
      <c r="O5039" s="170"/>
      <c r="P5039" s="170"/>
      <c r="Q5039" s="170"/>
      <c r="R5039" s="170"/>
      <c r="S5039" s="170"/>
      <c r="T5039" s="170"/>
      <c r="U5039" s="170"/>
      <c r="V5039" s="170"/>
      <c r="W5039" s="170"/>
      <c r="X5039" s="174"/>
      <c r="Y5039" s="170"/>
      <c r="Z5039" s="170"/>
      <c r="AA5039" s="170"/>
      <c r="AB5039" s="170"/>
      <c r="AC5039" s="170"/>
      <c r="AD5039" s="174"/>
      <c r="AE5039" s="170"/>
      <c r="AF5039" s="170"/>
      <c r="AI5039" s="170"/>
      <c r="AJ5039" s="170"/>
      <c r="AK5039" s="170"/>
      <c r="AL5039" s="170"/>
      <c r="AM5039" s="170"/>
      <c r="AN5039" s="170"/>
    </row>
    <row r="5040" spans="1:40" ht="52.5" customHeight="1" x14ac:dyDescent="0.2">
      <c r="A5040" s="170"/>
      <c r="B5040" s="170"/>
      <c r="C5040" s="170"/>
      <c r="D5040" s="170"/>
      <c r="E5040" s="170"/>
      <c r="F5040" s="170"/>
      <c r="G5040" s="170"/>
      <c r="H5040" s="170"/>
      <c r="I5040" s="170"/>
      <c r="J5040" s="170"/>
      <c r="K5040" s="170"/>
      <c r="L5040" s="170"/>
      <c r="M5040" s="170"/>
      <c r="N5040" s="170"/>
      <c r="O5040" s="170"/>
      <c r="P5040" s="170"/>
      <c r="Q5040" s="170"/>
      <c r="R5040" s="170"/>
      <c r="S5040" s="170"/>
      <c r="T5040" s="170"/>
      <c r="U5040" s="170"/>
      <c r="V5040" s="170"/>
      <c r="W5040" s="170"/>
      <c r="X5040" s="174"/>
      <c r="Y5040" s="170"/>
      <c r="Z5040" s="170"/>
      <c r="AA5040" s="170"/>
      <c r="AB5040" s="170"/>
      <c r="AC5040" s="170"/>
      <c r="AD5040" s="174"/>
      <c r="AE5040" s="170"/>
      <c r="AF5040" s="170"/>
      <c r="AI5040" s="170"/>
      <c r="AJ5040" s="170"/>
      <c r="AK5040" s="170"/>
      <c r="AL5040" s="170"/>
      <c r="AM5040" s="170"/>
      <c r="AN5040" s="170"/>
    </row>
    <row r="5041" spans="1:40" ht="52.5" customHeight="1" x14ac:dyDescent="0.2">
      <c r="A5041" s="170"/>
      <c r="B5041" s="170"/>
      <c r="C5041" s="170"/>
      <c r="D5041" s="170"/>
      <c r="E5041" s="170"/>
      <c r="F5041" s="170"/>
      <c r="G5041" s="170"/>
      <c r="H5041" s="170"/>
      <c r="I5041" s="170"/>
      <c r="J5041" s="170"/>
      <c r="K5041" s="170"/>
      <c r="L5041" s="170"/>
      <c r="M5041" s="170"/>
      <c r="N5041" s="170"/>
      <c r="O5041" s="170"/>
      <c r="P5041" s="170"/>
      <c r="Q5041" s="170"/>
      <c r="R5041" s="170"/>
      <c r="S5041" s="170"/>
      <c r="T5041" s="170"/>
      <c r="U5041" s="170"/>
      <c r="V5041" s="170"/>
      <c r="W5041" s="170"/>
      <c r="X5041" s="174"/>
      <c r="Y5041" s="170"/>
      <c r="Z5041" s="170"/>
      <c r="AA5041" s="170"/>
      <c r="AB5041" s="170"/>
      <c r="AC5041" s="170"/>
      <c r="AD5041" s="174"/>
      <c r="AE5041" s="170"/>
      <c r="AF5041" s="170"/>
      <c r="AI5041" s="170"/>
      <c r="AJ5041" s="170"/>
      <c r="AK5041" s="170"/>
      <c r="AL5041" s="170"/>
      <c r="AM5041" s="170"/>
      <c r="AN5041" s="170"/>
    </row>
    <row r="5042" spans="1:40" ht="52.5" customHeight="1" x14ac:dyDescent="0.2">
      <c r="A5042" s="170"/>
      <c r="B5042" s="170"/>
      <c r="C5042" s="170"/>
      <c r="D5042" s="170"/>
      <c r="E5042" s="170"/>
      <c r="F5042" s="170"/>
      <c r="G5042" s="170"/>
      <c r="H5042" s="170"/>
      <c r="I5042" s="170"/>
      <c r="J5042" s="170"/>
      <c r="K5042" s="170"/>
      <c r="L5042" s="170"/>
      <c r="M5042" s="170"/>
      <c r="N5042" s="170"/>
      <c r="O5042" s="170"/>
      <c r="P5042" s="170"/>
      <c r="Q5042" s="170"/>
      <c r="R5042" s="170"/>
      <c r="S5042" s="170"/>
      <c r="T5042" s="170"/>
      <c r="U5042" s="170"/>
      <c r="V5042" s="170"/>
      <c r="W5042" s="170"/>
      <c r="X5042" s="174"/>
      <c r="Y5042" s="170"/>
      <c r="Z5042" s="170"/>
      <c r="AA5042" s="170"/>
      <c r="AB5042" s="170"/>
      <c r="AC5042" s="170"/>
      <c r="AD5042" s="174"/>
      <c r="AE5042" s="170"/>
      <c r="AF5042" s="170"/>
      <c r="AI5042" s="170"/>
      <c r="AJ5042" s="170"/>
      <c r="AK5042" s="170"/>
      <c r="AL5042" s="170"/>
      <c r="AM5042" s="170"/>
      <c r="AN5042" s="170"/>
    </row>
    <row r="5043" spans="1:40" ht="52.5" customHeight="1" x14ac:dyDescent="0.2">
      <c r="A5043" s="170"/>
      <c r="B5043" s="170"/>
      <c r="C5043" s="170"/>
      <c r="D5043" s="170"/>
      <c r="E5043" s="170"/>
      <c r="F5043" s="170"/>
      <c r="G5043" s="170"/>
      <c r="H5043" s="170"/>
      <c r="I5043" s="170"/>
      <c r="J5043" s="170"/>
      <c r="K5043" s="170"/>
      <c r="L5043" s="170"/>
      <c r="M5043" s="170"/>
      <c r="N5043" s="170"/>
      <c r="O5043" s="170"/>
      <c r="P5043" s="170"/>
      <c r="Q5043" s="170"/>
      <c r="R5043" s="170"/>
      <c r="S5043" s="170"/>
      <c r="T5043" s="170"/>
      <c r="U5043" s="170"/>
      <c r="V5043" s="170"/>
      <c r="W5043" s="170"/>
      <c r="X5043" s="174"/>
      <c r="Y5043" s="170"/>
      <c r="Z5043" s="170"/>
      <c r="AA5043" s="170"/>
      <c r="AB5043" s="170"/>
      <c r="AC5043" s="170"/>
      <c r="AD5043" s="174"/>
      <c r="AE5043" s="170"/>
      <c r="AF5043" s="170"/>
      <c r="AI5043" s="170"/>
      <c r="AJ5043" s="170"/>
      <c r="AK5043" s="170"/>
      <c r="AL5043" s="170"/>
      <c r="AM5043" s="170"/>
      <c r="AN5043" s="170"/>
    </row>
    <row r="5044" spans="1:40" ht="52.5" customHeight="1" x14ac:dyDescent="0.2">
      <c r="A5044" s="170"/>
      <c r="B5044" s="170"/>
      <c r="C5044" s="170"/>
      <c r="D5044" s="170"/>
      <c r="E5044" s="170"/>
      <c r="F5044" s="170"/>
      <c r="G5044" s="170"/>
      <c r="H5044" s="170"/>
      <c r="I5044" s="170"/>
      <c r="J5044" s="170"/>
      <c r="K5044" s="170"/>
      <c r="L5044" s="170"/>
      <c r="M5044" s="170"/>
      <c r="N5044" s="170"/>
      <c r="O5044" s="170"/>
      <c r="P5044" s="170"/>
      <c r="Q5044" s="170"/>
      <c r="R5044" s="170"/>
      <c r="S5044" s="170"/>
      <c r="T5044" s="170"/>
      <c r="U5044" s="170"/>
      <c r="V5044" s="170"/>
      <c r="W5044" s="170"/>
      <c r="X5044" s="174"/>
      <c r="Y5044" s="170"/>
      <c r="Z5044" s="170"/>
      <c r="AA5044" s="170"/>
      <c r="AB5044" s="170"/>
      <c r="AC5044" s="170"/>
      <c r="AD5044" s="174"/>
      <c r="AE5044" s="170"/>
      <c r="AF5044" s="170"/>
      <c r="AI5044" s="170"/>
      <c r="AJ5044" s="170"/>
      <c r="AK5044" s="170"/>
      <c r="AL5044" s="170"/>
      <c r="AM5044" s="170"/>
      <c r="AN5044" s="170"/>
    </row>
    <row r="5045" spans="1:40" ht="52.5" customHeight="1" x14ac:dyDescent="0.2">
      <c r="A5045" s="170"/>
      <c r="B5045" s="170"/>
      <c r="C5045" s="170"/>
      <c r="D5045" s="170"/>
      <c r="E5045" s="170"/>
      <c r="F5045" s="170"/>
      <c r="G5045" s="170"/>
      <c r="H5045" s="170"/>
      <c r="I5045" s="170"/>
      <c r="J5045" s="170"/>
      <c r="K5045" s="170"/>
      <c r="L5045" s="170"/>
      <c r="M5045" s="170"/>
      <c r="N5045" s="170"/>
      <c r="O5045" s="170"/>
      <c r="P5045" s="170"/>
      <c r="Q5045" s="170"/>
      <c r="R5045" s="170"/>
      <c r="S5045" s="170"/>
      <c r="T5045" s="170"/>
      <c r="U5045" s="170"/>
      <c r="V5045" s="170"/>
      <c r="W5045" s="170"/>
      <c r="X5045" s="174"/>
      <c r="Y5045" s="170"/>
      <c r="Z5045" s="170"/>
      <c r="AA5045" s="170"/>
      <c r="AB5045" s="170"/>
      <c r="AC5045" s="170"/>
      <c r="AD5045" s="174"/>
      <c r="AE5045" s="170"/>
      <c r="AF5045" s="170"/>
      <c r="AI5045" s="170"/>
      <c r="AJ5045" s="170"/>
      <c r="AK5045" s="170"/>
      <c r="AL5045" s="170"/>
      <c r="AM5045" s="170"/>
      <c r="AN5045" s="170"/>
    </row>
    <row r="5046" spans="1:40" ht="52.5" customHeight="1" x14ac:dyDescent="0.2">
      <c r="A5046" s="170"/>
      <c r="B5046" s="170"/>
      <c r="C5046" s="170"/>
      <c r="D5046" s="170"/>
      <c r="E5046" s="170"/>
      <c r="F5046" s="170"/>
      <c r="G5046" s="170"/>
      <c r="H5046" s="170"/>
      <c r="I5046" s="170"/>
      <c r="J5046" s="170"/>
      <c r="K5046" s="170"/>
      <c r="L5046" s="170"/>
      <c r="M5046" s="170"/>
      <c r="N5046" s="170"/>
      <c r="O5046" s="170"/>
      <c r="P5046" s="170"/>
      <c r="Q5046" s="170"/>
      <c r="R5046" s="170"/>
      <c r="S5046" s="170"/>
      <c r="T5046" s="170"/>
      <c r="U5046" s="170"/>
      <c r="V5046" s="170"/>
      <c r="W5046" s="170"/>
      <c r="X5046" s="174"/>
      <c r="Y5046" s="170"/>
      <c r="Z5046" s="170"/>
      <c r="AA5046" s="170"/>
      <c r="AB5046" s="170"/>
      <c r="AC5046" s="170"/>
      <c r="AD5046" s="174"/>
      <c r="AE5046" s="170"/>
      <c r="AF5046" s="170"/>
      <c r="AI5046" s="170"/>
      <c r="AJ5046" s="170"/>
      <c r="AK5046" s="170"/>
      <c r="AL5046" s="170"/>
      <c r="AM5046" s="170"/>
      <c r="AN5046" s="170"/>
    </row>
    <row r="5047" spans="1:40" ht="52.5" customHeight="1" x14ac:dyDescent="0.2">
      <c r="A5047" s="170"/>
      <c r="B5047" s="170"/>
      <c r="C5047" s="170"/>
      <c r="D5047" s="170"/>
      <c r="E5047" s="170"/>
      <c r="F5047" s="170"/>
      <c r="G5047" s="170"/>
      <c r="H5047" s="170"/>
      <c r="I5047" s="170"/>
      <c r="J5047" s="170"/>
      <c r="K5047" s="170"/>
      <c r="L5047" s="170"/>
      <c r="M5047" s="170"/>
      <c r="N5047" s="170"/>
      <c r="O5047" s="170"/>
      <c r="P5047" s="170"/>
      <c r="Q5047" s="170"/>
      <c r="R5047" s="170"/>
      <c r="S5047" s="170"/>
      <c r="T5047" s="170"/>
      <c r="U5047" s="170"/>
      <c r="V5047" s="170"/>
      <c r="W5047" s="170"/>
      <c r="X5047" s="174"/>
      <c r="Y5047" s="170"/>
      <c r="Z5047" s="170"/>
      <c r="AA5047" s="170"/>
      <c r="AB5047" s="170"/>
      <c r="AC5047" s="170"/>
      <c r="AD5047" s="174"/>
      <c r="AE5047" s="170"/>
      <c r="AF5047" s="170"/>
      <c r="AI5047" s="170"/>
      <c r="AJ5047" s="170"/>
      <c r="AK5047" s="170"/>
      <c r="AL5047" s="170"/>
      <c r="AM5047" s="170"/>
      <c r="AN5047" s="170"/>
    </row>
    <row r="5048" spans="1:40" ht="52.5" customHeight="1" x14ac:dyDescent="0.2">
      <c r="A5048" s="170"/>
      <c r="B5048" s="170"/>
      <c r="C5048" s="170"/>
      <c r="D5048" s="170"/>
      <c r="E5048" s="170"/>
      <c r="F5048" s="170"/>
      <c r="G5048" s="170"/>
      <c r="H5048" s="170"/>
      <c r="I5048" s="170"/>
      <c r="J5048" s="170"/>
      <c r="K5048" s="170"/>
      <c r="L5048" s="170"/>
      <c r="M5048" s="170"/>
      <c r="N5048" s="170"/>
      <c r="O5048" s="170"/>
      <c r="P5048" s="170"/>
      <c r="Q5048" s="170"/>
      <c r="R5048" s="170"/>
      <c r="S5048" s="170"/>
      <c r="T5048" s="170"/>
      <c r="U5048" s="170"/>
      <c r="V5048" s="170"/>
      <c r="W5048" s="170"/>
      <c r="X5048" s="174"/>
      <c r="Y5048" s="170"/>
      <c r="Z5048" s="170"/>
      <c r="AA5048" s="170"/>
      <c r="AB5048" s="170"/>
      <c r="AC5048" s="170"/>
      <c r="AD5048" s="174"/>
      <c r="AE5048" s="170"/>
      <c r="AF5048" s="170"/>
      <c r="AI5048" s="170"/>
      <c r="AJ5048" s="170"/>
      <c r="AK5048" s="170"/>
      <c r="AL5048" s="170"/>
      <c r="AM5048" s="170"/>
      <c r="AN5048" s="170"/>
    </row>
    <row r="5049" spans="1:40" ht="52.5" customHeight="1" x14ac:dyDescent="0.2">
      <c r="A5049" s="170"/>
      <c r="B5049" s="170"/>
      <c r="C5049" s="170"/>
      <c r="D5049" s="170"/>
      <c r="E5049" s="170"/>
      <c r="F5049" s="170"/>
      <c r="G5049" s="170"/>
      <c r="H5049" s="170"/>
      <c r="I5049" s="170"/>
      <c r="J5049" s="170"/>
      <c r="K5049" s="170"/>
      <c r="L5049" s="170"/>
      <c r="M5049" s="170"/>
      <c r="N5049" s="170"/>
      <c r="O5049" s="170"/>
      <c r="P5049" s="170"/>
      <c r="Q5049" s="170"/>
      <c r="R5049" s="170"/>
      <c r="S5049" s="170"/>
      <c r="T5049" s="170"/>
      <c r="U5049" s="170"/>
      <c r="V5049" s="170"/>
      <c r="W5049" s="170"/>
      <c r="X5049" s="174"/>
      <c r="Y5049" s="170"/>
      <c r="Z5049" s="170"/>
      <c r="AA5049" s="170"/>
      <c r="AB5049" s="170"/>
      <c r="AC5049" s="170"/>
      <c r="AD5049" s="174"/>
      <c r="AE5049" s="170"/>
      <c r="AF5049" s="170"/>
      <c r="AI5049" s="170"/>
      <c r="AJ5049" s="170"/>
      <c r="AK5049" s="170"/>
      <c r="AL5049" s="170"/>
      <c r="AM5049" s="170"/>
      <c r="AN5049" s="170"/>
    </row>
    <row r="5050" spans="1:40" ht="52.5" customHeight="1" x14ac:dyDescent="0.2">
      <c r="A5050" s="170"/>
      <c r="B5050" s="170"/>
      <c r="C5050" s="170"/>
      <c r="D5050" s="170"/>
      <c r="E5050" s="170"/>
      <c r="F5050" s="170"/>
      <c r="G5050" s="170"/>
      <c r="H5050" s="170"/>
      <c r="I5050" s="170"/>
      <c r="J5050" s="170"/>
      <c r="K5050" s="170"/>
      <c r="L5050" s="170"/>
      <c r="M5050" s="170"/>
      <c r="N5050" s="170"/>
      <c r="O5050" s="170"/>
      <c r="P5050" s="170"/>
      <c r="Q5050" s="170"/>
      <c r="R5050" s="170"/>
      <c r="S5050" s="170"/>
      <c r="T5050" s="170"/>
      <c r="U5050" s="170"/>
      <c r="V5050" s="170"/>
      <c r="W5050" s="170"/>
      <c r="X5050" s="174"/>
      <c r="Y5050" s="170"/>
      <c r="Z5050" s="170"/>
      <c r="AA5050" s="170"/>
      <c r="AB5050" s="170"/>
      <c r="AC5050" s="170"/>
      <c r="AD5050" s="174"/>
      <c r="AE5050" s="170"/>
      <c r="AF5050" s="170"/>
      <c r="AI5050" s="170"/>
      <c r="AJ5050" s="170"/>
      <c r="AK5050" s="170"/>
      <c r="AL5050" s="170"/>
      <c r="AM5050" s="170"/>
      <c r="AN5050" s="170"/>
    </row>
    <row r="5051" spans="1:40" ht="52.5" customHeight="1" x14ac:dyDescent="0.2">
      <c r="A5051" s="170"/>
      <c r="B5051" s="170"/>
      <c r="C5051" s="170"/>
      <c r="D5051" s="170"/>
      <c r="E5051" s="170"/>
      <c r="F5051" s="170"/>
      <c r="G5051" s="170"/>
      <c r="H5051" s="170"/>
      <c r="I5051" s="170"/>
      <c r="J5051" s="170"/>
      <c r="K5051" s="170"/>
      <c r="L5051" s="170"/>
      <c r="M5051" s="170"/>
      <c r="N5051" s="170"/>
      <c r="O5051" s="170"/>
      <c r="P5051" s="170"/>
      <c r="Q5051" s="170"/>
      <c r="R5051" s="170"/>
      <c r="S5051" s="170"/>
      <c r="T5051" s="170"/>
      <c r="U5051" s="170"/>
      <c r="V5051" s="170"/>
      <c r="W5051" s="170"/>
      <c r="X5051" s="174"/>
      <c r="Y5051" s="170"/>
      <c r="Z5051" s="170"/>
      <c r="AA5051" s="170"/>
      <c r="AB5051" s="170"/>
      <c r="AC5051" s="170"/>
      <c r="AD5051" s="174"/>
      <c r="AE5051" s="170"/>
      <c r="AF5051" s="170"/>
      <c r="AI5051" s="170"/>
      <c r="AJ5051" s="170"/>
      <c r="AK5051" s="170"/>
      <c r="AL5051" s="170"/>
      <c r="AM5051" s="170"/>
      <c r="AN5051" s="170"/>
    </row>
    <row r="5052" spans="1:40" ht="52.5" customHeight="1" x14ac:dyDescent="0.2">
      <c r="A5052" s="170"/>
      <c r="B5052" s="170"/>
      <c r="C5052" s="170"/>
      <c r="D5052" s="170"/>
      <c r="E5052" s="170"/>
      <c r="F5052" s="170"/>
      <c r="G5052" s="170"/>
      <c r="H5052" s="170"/>
      <c r="I5052" s="170"/>
      <c r="J5052" s="170"/>
      <c r="K5052" s="170"/>
      <c r="L5052" s="170"/>
      <c r="M5052" s="170"/>
      <c r="N5052" s="170"/>
      <c r="O5052" s="170"/>
      <c r="P5052" s="170"/>
      <c r="Q5052" s="170"/>
      <c r="R5052" s="170"/>
      <c r="S5052" s="170"/>
      <c r="T5052" s="170"/>
      <c r="U5052" s="170"/>
      <c r="V5052" s="170"/>
      <c r="W5052" s="170"/>
      <c r="X5052" s="174"/>
      <c r="Y5052" s="170"/>
      <c r="Z5052" s="170"/>
      <c r="AA5052" s="170"/>
      <c r="AB5052" s="170"/>
      <c r="AC5052" s="170"/>
      <c r="AD5052" s="174"/>
      <c r="AE5052" s="170"/>
      <c r="AF5052" s="170"/>
      <c r="AI5052" s="170"/>
      <c r="AJ5052" s="170"/>
      <c r="AK5052" s="170"/>
      <c r="AL5052" s="170"/>
      <c r="AM5052" s="170"/>
      <c r="AN5052" s="170"/>
    </row>
    <row r="5053" spans="1:40" ht="52.5" customHeight="1" x14ac:dyDescent="0.2">
      <c r="A5053" s="170"/>
      <c r="B5053" s="170"/>
      <c r="C5053" s="170"/>
      <c r="D5053" s="170"/>
      <c r="E5053" s="170"/>
      <c r="F5053" s="170"/>
      <c r="G5053" s="170"/>
      <c r="H5053" s="170"/>
      <c r="I5053" s="170"/>
      <c r="J5053" s="170"/>
      <c r="K5053" s="170"/>
      <c r="L5053" s="170"/>
      <c r="M5053" s="170"/>
      <c r="N5053" s="170"/>
      <c r="O5053" s="170"/>
      <c r="P5053" s="170"/>
      <c r="Q5053" s="170"/>
      <c r="R5053" s="170"/>
      <c r="S5053" s="170"/>
      <c r="T5053" s="170"/>
      <c r="U5053" s="170"/>
      <c r="V5053" s="170"/>
      <c r="W5053" s="170"/>
      <c r="X5053" s="174"/>
      <c r="Y5053" s="170"/>
      <c r="Z5053" s="170"/>
      <c r="AA5053" s="170"/>
      <c r="AB5053" s="170"/>
      <c r="AC5053" s="170"/>
      <c r="AD5053" s="174"/>
      <c r="AE5053" s="170"/>
      <c r="AF5053" s="170"/>
      <c r="AI5053" s="170"/>
      <c r="AJ5053" s="170"/>
      <c r="AK5053" s="170"/>
      <c r="AL5053" s="170"/>
      <c r="AM5053" s="170"/>
      <c r="AN5053" s="170"/>
    </row>
    <row r="5054" spans="1:40" ht="52.5" customHeight="1" x14ac:dyDescent="0.2">
      <c r="A5054" s="170"/>
      <c r="B5054" s="170"/>
      <c r="C5054" s="170"/>
      <c r="D5054" s="170"/>
      <c r="E5054" s="170"/>
      <c r="F5054" s="170"/>
      <c r="G5054" s="170"/>
      <c r="H5054" s="170"/>
      <c r="I5054" s="170"/>
      <c r="J5054" s="170"/>
      <c r="K5054" s="170"/>
      <c r="L5054" s="170"/>
      <c r="M5054" s="170"/>
      <c r="N5054" s="170"/>
      <c r="O5054" s="170"/>
      <c r="P5054" s="170"/>
      <c r="Q5054" s="170"/>
      <c r="R5054" s="170"/>
      <c r="S5054" s="170"/>
      <c r="T5054" s="170"/>
      <c r="U5054" s="170"/>
      <c r="V5054" s="170"/>
      <c r="W5054" s="170"/>
      <c r="X5054" s="174"/>
      <c r="Y5054" s="170"/>
      <c r="Z5054" s="170"/>
      <c r="AA5054" s="170"/>
      <c r="AB5054" s="170"/>
      <c r="AC5054" s="170"/>
      <c r="AD5054" s="174"/>
      <c r="AE5054" s="170"/>
      <c r="AF5054" s="170"/>
      <c r="AI5054" s="170"/>
      <c r="AJ5054" s="170"/>
      <c r="AK5054" s="170"/>
      <c r="AL5054" s="170"/>
      <c r="AM5054" s="170"/>
      <c r="AN5054" s="170"/>
    </row>
    <row r="5055" spans="1:40" ht="52.5" customHeight="1" x14ac:dyDescent="0.2">
      <c r="A5055" s="170"/>
      <c r="B5055" s="170"/>
      <c r="C5055" s="170"/>
      <c r="D5055" s="170"/>
      <c r="E5055" s="170"/>
      <c r="F5055" s="170"/>
      <c r="G5055" s="170"/>
      <c r="H5055" s="170"/>
      <c r="I5055" s="170"/>
      <c r="J5055" s="170"/>
      <c r="K5055" s="170"/>
      <c r="L5055" s="170"/>
      <c r="M5055" s="170"/>
      <c r="N5055" s="170"/>
      <c r="O5055" s="170"/>
      <c r="P5055" s="170"/>
      <c r="Q5055" s="170"/>
      <c r="R5055" s="170"/>
      <c r="S5055" s="170"/>
      <c r="T5055" s="170"/>
      <c r="U5055" s="170"/>
      <c r="V5055" s="170"/>
      <c r="W5055" s="170"/>
      <c r="X5055" s="174"/>
      <c r="Y5055" s="170"/>
      <c r="Z5055" s="170"/>
      <c r="AA5055" s="170"/>
      <c r="AB5055" s="170"/>
      <c r="AC5055" s="170"/>
      <c r="AD5055" s="174"/>
      <c r="AE5055" s="170"/>
      <c r="AF5055" s="170"/>
      <c r="AI5055" s="170"/>
      <c r="AJ5055" s="170"/>
      <c r="AK5055" s="170"/>
      <c r="AL5055" s="170"/>
      <c r="AM5055" s="170"/>
      <c r="AN5055" s="170"/>
    </row>
    <row r="5056" spans="1:40" ht="52.5" customHeight="1" x14ac:dyDescent="0.2">
      <c r="A5056" s="170"/>
      <c r="B5056" s="170"/>
      <c r="C5056" s="170"/>
      <c r="D5056" s="170"/>
      <c r="E5056" s="170"/>
      <c r="F5056" s="170"/>
      <c r="G5056" s="170"/>
      <c r="H5056" s="170"/>
      <c r="I5056" s="170"/>
      <c r="J5056" s="170"/>
      <c r="K5056" s="170"/>
      <c r="L5056" s="170"/>
      <c r="M5056" s="170"/>
      <c r="N5056" s="170"/>
      <c r="O5056" s="170"/>
      <c r="P5056" s="170"/>
      <c r="Q5056" s="170"/>
      <c r="R5056" s="170"/>
      <c r="S5056" s="170"/>
      <c r="T5056" s="170"/>
      <c r="U5056" s="170"/>
      <c r="V5056" s="170"/>
      <c r="W5056" s="170"/>
      <c r="X5056" s="174"/>
      <c r="Y5056" s="170"/>
      <c r="Z5056" s="170"/>
      <c r="AA5056" s="170"/>
      <c r="AB5056" s="170"/>
      <c r="AC5056" s="170"/>
      <c r="AD5056" s="174"/>
      <c r="AE5056" s="170"/>
      <c r="AF5056" s="170"/>
      <c r="AI5056" s="170"/>
      <c r="AJ5056" s="170"/>
      <c r="AK5056" s="170"/>
      <c r="AL5056" s="170"/>
      <c r="AM5056" s="170"/>
      <c r="AN5056" s="170"/>
    </row>
    <row r="5057" spans="1:40" ht="52.5" customHeight="1" x14ac:dyDescent="0.2">
      <c r="A5057" s="170"/>
      <c r="B5057" s="170"/>
      <c r="C5057" s="170"/>
      <c r="D5057" s="170"/>
      <c r="E5057" s="170"/>
      <c r="F5057" s="170"/>
      <c r="G5057" s="170"/>
      <c r="H5057" s="170"/>
      <c r="I5057" s="170"/>
      <c r="J5057" s="170"/>
      <c r="K5057" s="170"/>
      <c r="L5057" s="170"/>
      <c r="M5057" s="170"/>
      <c r="N5057" s="170"/>
      <c r="O5057" s="170"/>
      <c r="P5057" s="170"/>
      <c r="Q5057" s="170"/>
      <c r="R5057" s="170"/>
      <c r="S5057" s="170"/>
      <c r="T5057" s="170"/>
      <c r="U5057" s="170"/>
      <c r="V5057" s="170"/>
      <c r="W5057" s="170"/>
      <c r="X5057" s="174"/>
      <c r="Y5057" s="170"/>
      <c r="Z5057" s="170"/>
      <c r="AA5057" s="170"/>
      <c r="AB5057" s="170"/>
      <c r="AC5057" s="170"/>
      <c r="AD5057" s="174"/>
      <c r="AE5057" s="170"/>
      <c r="AF5057" s="170"/>
      <c r="AI5057" s="170"/>
      <c r="AJ5057" s="170"/>
      <c r="AK5057" s="170"/>
      <c r="AL5057" s="170"/>
      <c r="AM5057" s="170"/>
      <c r="AN5057" s="170"/>
    </row>
    <row r="5058" spans="1:40" ht="52.5" customHeight="1" x14ac:dyDescent="0.2">
      <c r="A5058" s="170"/>
      <c r="B5058" s="170"/>
      <c r="C5058" s="170"/>
      <c r="D5058" s="170"/>
      <c r="E5058" s="170"/>
      <c r="F5058" s="170"/>
      <c r="G5058" s="170"/>
      <c r="H5058" s="170"/>
      <c r="I5058" s="170"/>
      <c r="J5058" s="170"/>
      <c r="K5058" s="170"/>
      <c r="L5058" s="170"/>
      <c r="M5058" s="170"/>
      <c r="N5058" s="170"/>
      <c r="O5058" s="170"/>
      <c r="P5058" s="170"/>
      <c r="Q5058" s="170"/>
      <c r="R5058" s="170"/>
      <c r="S5058" s="170"/>
      <c r="T5058" s="170"/>
      <c r="U5058" s="170"/>
      <c r="V5058" s="170"/>
      <c r="W5058" s="170"/>
      <c r="X5058" s="174"/>
      <c r="Y5058" s="170"/>
      <c r="Z5058" s="170"/>
      <c r="AA5058" s="170"/>
      <c r="AB5058" s="170"/>
      <c r="AC5058" s="170"/>
      <c r="AD5058" s="174"/>
      <c r="AE5058" s="170"/>
      <c r="AF5058" s="170"/>
      <c r="AI5058" s="170"/>
      <c r="AJ5058" s="170"/>
      <c r="AK5058" s="170"/>
      <c r="AL5058" s="170"/>
      <c r="AM5058" s="170"/>
      <c r="AN5058" s="170"/>
    </row>
    <row r="5059" spans="1:40" ht="52.5" customHeight="1" x14ac:dyDescent="0.2">
      <c r="A5059" s="170"/>
      <c r="B5059" s="170"/>
      <c r="C5059" s="170"/>
      <c r="D5059" s="170"/>
      <c r="E5059" s="170"/>
      <c r="F5059" s="170"/>
      <c r="G5059" s="170"/>
      <c r="H5059" s="170"/>
      <c r="I5059" s="170"/>
      <c r="J5059" s="170"/>
      <c r="K5059" s="170"/>
      <c r="L5059" s="170"/>
      <c r="M5059" s="170"/>
      <c r="N5059" s="170"/>
      <c r="O5059" s="170"/>
      <c r="P5059" s="170"/>
      <c r="Q5059" s="170"/>
      <c r="R5059" s="170"/>
      <c r="S5059" s="170"/>
      <c r="T5059" s="170"/>
      <c r="U5059" s="170"/>
      <c r="V5059" s="170"/>
      <c r="W5059" s="170"/>
      <c r="X5059" s="174"/>
      <c r="Y5059" s="170"/>
      <c r="Z5059" s="170"/>
      <c r="AA5059" s="170"/>
      <c r="AB5059" s="170"/>
      <c r="AC5059" s="170"/>
      <c r="AD5059" s="174"/>
      <c r="AE5059" s="170"/>
      <c r="AF5059" s="170"/>
      <c r="AI5059" s="170"/>
      <c r="AJ5059" s="170"/>
      <c r="AK5059" s="170"/>
      <c r="AL5059" s="170"/>
      <c r="AM5059" s="170"/>
      <c r="AN5059" s="170"/>
    </row>
    <row r="5060" spans="1:40" ht="52.5" customHeight="1" x14ac:dyDescent="0.2">
      <c r="A5060" s="170"/>
      <c r="B5060" s="170"/>
      <c r="C5060" s="170"/>
      <c r="D5060" s="170"/>
      <c r="E5060" s="170"/>
      <c r="F5060" s="170"/>
      <c r="G5060" s="170"/>
      <c r="H5060" s="170"/>
      <c r="I5060" s="170"/>
      <c r="J5060" s="170"/>
      <c r="K5060" s="170"/>
      <c r="L5060" s="170"/>
      <c r="M5060" s="170"/>
      <c r="N5060" s="170"/>
      <c r="O5060" s="170"/>
      <c r="P5060" s="170"/>
      <c r="Q5060" s="170"/>
      <c r="R5060" s="170"/>
      <c r="S5060" s="170"/>
      <c r="T5060" s="170"/>
      <c r="U5060" s="170"/>
      <c r="V5060" s="170"/>
      <c r="W5060" s="170"/>
      <c r="X5060" s="174"/>
      <c r="Y5060" s="170"/>
      <c r="Z5060" s="170"/>
      <c r="AA5060" s="170"/>
      <c r="AB5060" s="170"/>
      <c r="AC5060" s="170"/>
      <c r="AD5060" s="174"/>
      <c r="AE5060" s="170"/>
      <c r="AF5060" s="170"/>
      <c r="AI5060" s="170"/>
      <c r="AJ5060" s="170"/>
      <c r="AK5060" s="170"/>
      <c r="AL5060" s="170"/>
      <c r="AM5060" s="170"/>
      <c r="AN5060" s="170"/>
    </row>
    <row r="5061" spans="1:40" ht="52.5" customHeight="1" x14ac:dyDescent="0.2">
      <c r="A5061" s="170"/>
      <c r="B5061" s="170"/>
      <c r="C5061" s="170"/>
      <c r="D5061" s="170"/>
      <c r="E5061" s="170"/>
      <c r="F5061" s="170"/>
      <c r="G5061" s="170"/>
      <c r="H5061" s="170"/>
      <c r="I5061" s="170"/>
      <c r="J5061" s="170"/>
      <c r="K5061" s="170"/>
      <c r="L5061" s="170"/>
      <c r="M5061" s="170"/>
      <c r="N5061" s="170"/>
      <c r="O5061" s="170"/>
      <c r="P5061" s="170"/>
      <c r="Q5061" s="170"/>
      <c r="R5061" s="170"/>
      <c r="S5061" s="170"/>
      <c r="T5061" s="170"/>
      <c r="U5061" s="170"/>
      <c r="V5061" s="170"/>
      <c r="W5061" s="170"/>
      <c r="X5061" s="174"/>
      <c r="Y5061" s="170"/>
      <c r="Z5061" s="170"/>
      <c r="AA5061" s="170"/>
      <c r="AB5061" s="170"/>
      <c r="AC5061" s="170"/>
      <c r="AD5061" s="174"/>
      <c r="AE5061" s="170"/>
      <c r="AF5061" s="170"/>
      <c r="AI5061" s="170"/>
      <c r="AJ5061" s="170"/>
      <c r="AK5061" s="170"/>
      <c r="AL5061" s="170"/>
      <c r="AM5061" s="170"/>
      <c r="AN5061" s="170"/>
    </row>
    <row r="5062" spans="1:40" ht="52.5" customHeight="1" x14ac:dyDescent="0.2">
      <c r="A5062" s="170"/>
      <c r="B5062" s="170"/>
      <c r="C5062" s="170"/>
      <c r="D5062" s="170"/>
      <c r="E5062" s="170"/>
      <c r="F5062" s="170"/>
      <c r="G5062" s="170"/>
      <c r="H5062" s="170"/>
      <c r="I5062" s="170"/>
      <c r="J5062" s="170"/>
      <c r="K5062" s="170"/>
      <c r="L5062" s="170"/>
      <c r="M5062" s="170"/>
      <c r="N5062" s="170"/>
      <c r="O5062" s="170"/>
      <c r="P5062" s="170"/>
      <c r="Q5062" s="170"/>
      <c r="R5062" s="170"/>
      <c r="S5062" s="170"/>
      <c r="T5062" s="170"/>
      <c r="U5062" s="170"/>
      <c r="V5062" s="170"/>
      <c r="W5062" s="170"/>
      <c r="X5062" s="174"/>
      <c r="Y5062" s="170"/>
      <c r="Z5062" s="170"/>
      <c r="AA5062" s="170"/>
      <c r="AB5062" s="170"/>
      <c r="AC5062" s="170"/>
      <c r="AD5062" s="174"/>
      <c r="AE5062" s="170"/>
      <c r="AF5062" s="170"/>
      <c r="AI5062" s="170"/>
      <c r="AJ5062" s="170"/>
      <c r="AK5062" s="170"/>
      <c r="AL5062" s="170"/>
      <c r="AM5062" s="170"/>
      <c r="AN5062" s="170"/>
    </row>
    <row r="5063" spans="1:40" ht="52.5" customHeight="1" x14ac:dyDescent="0.2">
      <c r="A5063" s="170"/>
      <c r="B5063" s="170"/>
      <c r="C5063" s="170"/>
      <c r="D5063" s="170"/>
      <c r="E5063" s="170"/>
      <c r="F5063" s="170"/>
      <c r="G5063" s="170"/>
      <c r="H5063" s="170"/>
      <c r="I5063" s="170"/>
      <c r="J5063" s="170"/>
      <c r="K5063" s="170"/>
      <c r="L5063" s="170"/>
      <c r="M5063" s="170"/>
      <c r="N5063" s="170"/>
      <c r="O5063" s="170"/>
      <c r="P5063" s="170"/>
      <c r="Q5063" s="170"/>
      <c r="R5063" s="170"/>
      <c r="S5063" s="170"/>
      <c r="T5063" s="170"/>
      <c r="U5063" s="170"/>
      <c r="V5063" s="170"/>
      <c r="W5063" s="170"/>
      <c r="X5063" s="174"/>
      <c r="Y5063" s="170"/>
      <c r="Z5063" s="170"/>
      <c r="AA5063" s="170"/>
      <c r="AB5063" s="170"/>
      <c r="AC5063" s="170"/>
      <c r="AD5063" s="174"/>
      <c r="AE5063" s="170"/>
      <c r="AF5063" s="170"/>
      <c r="AI5063" s="170"/>
      <c r="AJ5063" s="170"/>
      <c r="AK5063" s="170"/>
      <c r="AL5063" s="170"/>
      <c r="AM5063" s="170"/>
      <c r="AN5063" s="170"/>
    </row>
    <row r="5064" spans="1:40" ht="52.5" customHeight="1" x14ac:dyDescent="0.2">
      <c r="A5064" s="170"/>
      <c r="B5064" s="170"/>
      <c r="C5064" s="170"/>
      <c r="D5064" s="170"/>
      <c r="E5064" s="170"/>
      <c r="F5064" s="170"/>
      <c r="G5064" s="170"/>
      <c r="H5064" s="170"/>
      <c r="I5064" s="170"/>
      <c r="J5064" s="170"/>
      <c r="K5064" s="170"/>
      <c r="L5064" s="170"/>
      <c r="M5064" s="170"/>
      <c r="N5064" s="170"/>
      <c r="O5064" s="170"/>
      <c r="P5064" s="170"/>
      <c r="Q5064" s="170"/>
      <c r="R5064" s="170"/>
      <c r="S5064" s="170"/>
      <c r="T5064" s="170"/>
      <c r="U5064" s="170"/>
      <c r="V5064" s="170"/>
      <c r="W5064" s="170"/>
      <c r="X5064" s="174"/>
      <c r="Y5064" s="170"/>
      <c r="Z5064" s="170"/>
      <c r="AA5064" s="170"/>
      <c r="AB5064" s="170"/>
      <c r="AC5064" s="170"/>
      <c r="AD5064" s="174"/>
      <c r="AE5064" s="170"/>
      <c r="AF5064" s="170"/>
      <c r="AI5064" s="170"/>
      <c r="AJ5064" s="170"/>
      <c r="AK5064" s="170"/>
      <c r="AL5064" s="170"/>
      <c r="AM5064" s="170"/>
      <c r="AN5064" s="170"/>
    </row>
    <row r="5065" spans="1:40" ht="52.5" customHeight="1" x14ac:dyDescent="0.2">
      <c r="A5065" s="170"/>
      <c r="B5065" s="170"/>
      <c r="C5065" s="170"/>
      <c r="D5065" s="170"/>
      <c r="E5065" s="170"/>
      <c r="F5065" s="170"/>
      <c r="G5065" s="170"/>
      <c r="H5065" s="170"/>
      <c r="I5065" s="170"/>
      <c r="J5065" s="170"/>
      <c r="K5065" s="170"/>
      <c r="L5065" s="170"/>
      <c r="M5065" s="170"/>
      <c r="N5065" s="170"/>
      <c r="O5065" s="170"/>
      <c r="P5065" s="170"/>
      <c r="Q5065" s="170"/>
      <c r="R5065" s="170"/>
      <c r="S5065" s="170"/>
      <c r="T5065" s="170"/>
      <c r="U5065" s="170"/>
      <c r="V5065" s="170"/>
      <c r="W5065" s="170"/>
      <c r="X5065" s="174"/>
      <c r="Y5065" s="170"/>
      <c r="Z5065" s="170"/>
      <c r="AA5065" s="170"/>
      <c r="AB5065" s="170"/>
      <c r="AC5065" s="170"/>
      <c r="AD5065" s="174"/>
      <c r="AE5065" s="170"/>
      <c r="AF5065" s="170"/>
      <c r="AI5065" s="170"/>
      <c r="AJ5065" s="170"/>
      <c r="AK5065" s="170"/>
      <c r="AL5065" s="170"/>
      <c r="AM5065" s="170"/>
      <c r="AN5065" s="170"/>
    </row>
    <row r="5066" spans="1:40" ht="52.5" customHeight="1" x14ac:dyDescent="0.2">
      <c r="A5066" s="170"/>
      <c r="B5066" s="170"/>
      <c r="C5066" s="170"/>
      <c r="D5066" s="170"/>
      <c r="E5066" s="170"/>
      <c r="F5066" s="170"/>
      <c r="G5066" s="170"/>
      <c r="H5066" s="170"/>
      <c r="I5066" s="170"/>
      <c r="J5066" s="170"/>
      <c r="K5066" s="170"/>
      <c r="L5066" s="170"/>
      <c r="M5066" s="170"/>
      <c r="N5066" s="170"/>
      <c r="O5066" s="170"/>
      <c r="P5066" s="170"/>
      <c r="Q5066" s="170"/>
      <c r="R5066" s="170"/>
      <c r="S5066" s="170"/>
      <c r="T5066" s="170"/>
      <c r="U5066" s="170"/>
      <c r="V5066" s="170"/>
      <c r="W5066" s="170"/>
      <c r="X5066" s="174"/>
      <c r="Y5066" s="170"/>
      <c r="Z5066" s="170"/>
      <c r="AA5066" s="170"/>
      <c r="AB5066" s="170"/>
      <c r="AC5066" s="170"/>
      <c r="AD5066" s="174"/>
      <c r="AE5066" s="170"/>
      <c r="AF5066" s="170"/>
      <c r="AI5066" s="170"/>
      <c r="AJ5066" s="170"/>
      <c r="AK5066" s="170"/>
      <c r="AL5066" s="170"/>
      <c r="AM5066" s="170"/>
      <c r="AN5066" s="170"/>
    </row>
    <row r="5067" spans="1:40" ht="52.5" customHeight="1" x14ac:dyDescent="0.2">
      <c r="A5067" s="170"/>
      <c r="B5067" s="170"/>
      <c r="C5067" s="170"/>
      <c r="D5067" s="170"/>
      <c r="E5067" s="170"/>
      <c r="F5067" s="170"/>
      <c r="G5067" s="170"/>
      <c r="H5067" s="170"/>
      <c r="I5067" s="170"/>
      <c r="J5067" s="170"/>
      <c r="K5067" s="170"/>
      <c r="L5067" s="170"/>
      <c r="M5067" s="170"/>
      <c r="N5067" s="170"/>
      <c r="O5067" s="170"/>
      <c r="P5067" s="170"/>
      <c r="Q5067" s="170"/>
      <c r="R5067" s="170"/>
      <c r="S5067" s="170"/>
      <c r="T5067" s="170"/>
      <c r="U5067" s="170"/>
      <c r="V5067" s="170"/>
      <c r="W5067" s="170"/>
      <c r="X5067" s="174"/>
      <c r="Y5067" s="170"/>
      <c r="Z5067" s="170"/>
      <c r="AA5067" s="170"/>
      <c r="AB5067" s="170"/>
      <c r="AC5067" s="170"/>
      <c r="AD5067" s="174"/>
      <c r="AE5067" s="170"/>
      <c r="AF5067" s="170"/>
      <c r="AI5067" s="170"/>
      <c r="AJ5067" s="170"/>
      <c r="AK5067" s="170"/>
      <c r="AL5067" s="170"/>
      <c r="AM5067" s="170"/>
      <c r="AN5067" s="170"/>
    </row>
    <row r="5068" spans="1:40" ht="52.5" customHeight="1" x14ac:dyDescent="0.2">
      <c r="A5068" s="170"/>
      <c r="B5068" s="170"/>
      <c r="C5068" s="170"/>
      <c r="D5068" s="170"/>
      <c r="E5068" s="170"/>
      <c r="F5068" s="170"/>
      <c r="G5068" s="170"/>
      <c r="H5068" s="170"/>
      <c r="I5068" s="170"/>
      <c r="J5068" s="170"/>
      <c r="K5068" s="170"/>
      <c r="L5068" s="170"/>
      <c r="M5068" s="170"/>
      <c r="N5068" s="170"/>
      <c r="O5068" s="170"/>
      <c r="P5068" s="170"/>
      <c r="Q5068" s="170"/>
      <c r="R5068" s="170"/>
      <c r="S5068" s="170"/>
      <c r="T5068" s="170"/>
      <c r="U5068" s="170"/>
      <c r="V5068" s="170"/>
      <c r="W5068" s="170"/>
      <c r="X5068" s="174"/>
      <c r="Y5068" s="170"/>
      <c r="Z5068" s="170"/>
      <c r="AA5068" s="170"/>
      <c r="AB5068" s="170"/>
      <c r="AC5068" s="170"/>
      <c r="AD5068" s="174"/>
      <c r="AE5068" s="170"/>
      <c r="AF5068" s="170"/>
      <c r="AI5068" s="170"/>
      <c r="AJ5068" s="170"/>
      <c r="AK5068" s="170"/>
      <c r="AL5068" s="170"/>
      <c r="AM5068" s="170"/>
      <c r="AN5068" s="170"/>
    </row>
    <row r="5069" spans="1:40" ht="52.5" customHeight="1" x14ac:dyDescent="0.2">
      <c r="A5069" s="170"/>
      <c r="B5069" s="170"/>
      <c r="C5069" s="170"/>
      <c r="D5069" s="170"/>
      <c r="E5069" s="170"/>
      <c r="F5069" s="170"/>
      <c r="G5069" s="170"/>
      <c r="H5069" s="170"/>
      <c r="I5069" s="170"/>
      <c r="J5069" s="170"/>
      <c r="K5069" s="170"/>
      <c r="L5069" s="170"/>
      <c r="M5069" s="170"/>
      <c r="N5069" s="170"/>
      <c r="O5069" s="170"/>
      <c r="P5069" s="170"/>
      <c r="Q5069" s="170"/>
      <c r="R5069" s="170"/>
      <c r="S5069" s="170"/>
      <c r="T5069" s="170"/>
      <c r="U5069" s="170"/>
      <c r="V5069" s="170"/>
      <c r="W5069" s="170"/>
      <c r="X5069" s="174"/>
      <c r="Y5069" s="170"/>
      <c r="Z5069" s="170"/>
      <c r="AA5069" s="170"/>
      <c r="AB5069" s="170"/>
      <c r="AC5069" s="170"/>
      <c r="AD5069" s="174"/>
      <c r="AE5069" s="170"/>
      <c r="AF5069" s="170"/>
      <c r="AI5069" s="170"/>
      <c r="AJ5069" s="170"/>
      <c r="AK5069" s="170"/>
      <c r="AL5069" s="170"/>
      <c r="AM5069" s="170"/>
      <c r="AN5069" s="170"/>
    </row>
    <row r="5070" spans="1:40" ht="52.5" customHeight="1" x14ac:dyDescent="0.2">
      <c r="A5070" s="170"/>
      <c r="B5070" s="170"/>
      <c r="C5070" s="170"/>
      <c r="D5070" s="170"/>
      <c r="E5070" s="170"/>
      <c r="F5070" s="170"/>
      <c r="G5070" s="170"/>
      <c r="H5070" s="170"/>
      <c r="I5070" s="170"/>
      <c r="J5070" s="170"/>
      <c r="K5070" s="170"/>
      <c r="L5070" s="170"/>
      <c r="M5070" s="170"/>
      <c r="N5070" s="170"/>
      <c r="O5070" s="170"/>
      <c r="P5070" s="170"/>
      <c r="Q5070" s="170"/>
      <c r="R5070" s="170"/>
      <c r="S5070" s="170"/>
      <c r="T5070" s="170"/>
      <c r="U5070" s="170"/>
      <c r="V5070" s="170"/>
      <c r="W5070" s="170"/>
      <c r="X5070" s="174"/>
      <c r="Y5070" s="170"/>
      <c r="Z5070" s="170"/>
      <c r="AA5070" s="170"/>
      <c r="AB5070" s="170"/>
      <c r="AC5070" s="170"/>
      <c r="AD5070" s="174"/>
      <c r="AE5070" s="170"/>
      <c r="AF5070" s="170"/>
      <c r="AI5070" s="170"/>
      <c r="AJ5070" s="170"/>
      <c r="AK5070" s="170"/>
      <c r="AL5070" s="170"/>
      <c r="AM5070" s="170"/>
      <c r="AN5070" s="170"/>
    </row>
    <row r="5071" spans="1:40" ht="52.5" customHeight="1" x14ac:dyDescent="0.2">
      <c r="A5071" s="170"/>
      <c r="B5071" s="170"/>
      <c r="C5071" s="170"/>
      <c r="D5071" s="170"/>
      <c r="E5071" s="170"/>
      <c r="F5071" s="170"/>
      <c r="G5071" s="170"/>
      <c r="H5071" s="170"/>
      <c r="I5071" s="170"/>
      <c r="J5071" s="170"/>
      <c r="K5071" s="170"/>
      <c r="L5071" s="170"/>
      <c r="M5071" s="170"/>
      <c r="N5071" s="170"/>
      <c r="O5071" s="170"/>
      <c r="P5071" s="170"/>
      <c r="Q5071" s="170"/>
      <c r="R5071" s="170"/>
      <c r="S5071" s="170"/>
      <c r="T5071" s="170"/>
      <c r="U5071" s="170"/>
      <c r="V5071" s="170"/>
      <c r="W5071" s="170"/>
      <c r="X5071" s="174"/>
      <c r="Y5071" s="170"/>
      <c r="Z5071" s="170"/>
      <c r="AA5071" s="170"/>
      <c r="AB5071" s="170"/>
      <c r="AC5071" s="170"/>
      <c r="AD5071" s="174"/>
      <c r="AE5071" s="170"/>
      <c r="AF5071" s="170"/>
      <c r="AI5071" s="170"/>
      <c r="AJ5071" s="170"/>
      <c r="AK5071" s="170"/>
      <c r="AL5071" s="170"/>
      <c r="AM5071" s="170"/>
      <c r="AN5071" s="170"/>
    </row>
    <row r="5072" spans="1:40" ht="52.5" customHeight="1" x14ac:dyDescent="0.2">
      <c r="A5072" s="170"/>
      <c r="B5072" s="170"/>
      <c r="C5072" s="170"/>
      <c r="D5072" s="170"/>
      <c r="E5072" s="170"/>
      <c r="F5072" s="170"/>
      <c r="G5072" s="170"/>
      <c r="H5072" s="170"/>
      <c r="I5072" s="170"/>
      <c r="J5072" s="170"/>
      <c r="K5072" s="170"/>
      <c r="L5072" s="170"/>
      <c r="M5072" s="170"/>
      <c r="N5072" s="170"/>
      <c r="O5072" s="170"/>
      <c r="P5072" s="170"/>
      <c r="Q5072" s="170"/>
      <c r="R5072" s="170"/>
      <c r="S5072" s="170"/>
      <c r="T5072" s="170"/>
      <c r="U5072" s="170"/>
      <c r="V5072" s="170"/>
      <c r="W5072" s="170"/>
      <c r="X5072" s="174"/>
      <c r="Y5072" s="170"/>
      <c r="Z5072" s="170"/>
      <c r="AA5072" s="170"/>
      <c r="AB5072" s="170"/>
      <c r="AC5072" s="170"/>
      <c r="AD5072" s="174"/>
      <c r="AE5072" s="170"/>
      <c r="AF5072" s="170"/>
      <c r="AI5072" s="170"/>
      <c r="AJ5072" s="170"/>
      <c r="AK5072" s="170"/>
      <c r="AL5072" s="170"/>
      <c r="AM5072" s="170"/>
      <c r="AN5072" s="170"/>
    </row>
    <row r="5073" spans="1:40" ht="52.5" customHeight="1" x14ac:dyDescent="0.2">
      <c r="A5073" s="170"/>
      <c r="B5073" s="170"/>
      <c r="C5073" s="170"/>
      <c r="D5073" s="170"/>
      <c r="E5073" s="170"/>
      <c r="F5073" s="170"/>
      <c r="G5073" s="170"/>
      <c r="H5073" s="170"/>
      <c r="I5073" s="170"/>
      <c r="J5073" s="170"/>
      <c r="K5073" s="170"/>
      <c r="L5073" s="170"/>
      <c r="M5073" s="170"/>
      <c r="N5073" s="170"/>
      <c r="O5073" s="170"/>
      <c r="P5073" s="170"/>
      <c r="Q5073" s="170"/>
      <c r="R5073" s="170"/>
      <c r="S5073" s="170"/>
      <c r="T5073" s="170"/>
      <c r="U5073" s="170"/>
      <c r="V5073" s="170"/>
      <c r="W5073" s="170"/>
      <c r="X5073" s="174"/>
      <c r="Y5073" s="170"/>
      <c r="Z5073" s="170"/>
      <c r="AA5073" s="170"/>
      <c r="AB5073" s="170"/>
      <c r="AC5073" s="170"/>
      <c r="AD5073" s="174"/>
      <c r="AE5073" s="170"/>
      <c r="AF5073" s="170"/>
      <c r="AI5073" s="170"/>
      <c r="AJ5073" s="170"/>
      <c r="AK5073" s="170"/>
      <c r="AL5073" s="170"/>
      <c r="AM5073" s="170"/>
      <c r="AN5073" s="170"/>
    </row>
    <row r="5074" spans="1:40" ht="52.5" customHeight="1" x14ac:dyDescent="0.2">
      <c r="A5074" s="170"/>
      <c r="B5074" s="170"/>
      <c r="C5074" s="170"/>
      <c r="D5074" s="170"/>
      <c r="E5074" s="170"/>
      <c r="F5074" s="170"/>
      <c r="G5074" s="170"/>
      <c r="H5074" s="170"/>
      <c r="I5074" s="170"/>
      <c r="J5074" s="170"/>
      <c r="K5074" s="170"/>
      <c r="L5074" s="170"/>
      <c r="M5074" s="170"/>
      <c r="N5074" s="170"/>
      <c r="O5074" s="170"/>
      <c r="P5074" s="170"/>
      <c r="Q5074" s="170"/>
      <c r="R5074" s="170"/>
      <c r="S5074" s="170"/>
      <c r="T5074" s="170"/>
      <c r="U5074" s="170"/>
      <c r="V5074" s="170"/>
      <c r="W5074" s="170"/>
      <c r="X5074" s="174"/>
      <c r="Y5074" s="170"/>
      <c r="Z5074" s="170"/>
      <c r="AA5074" s="170"/>
      <c r="AB5074" s="170"/>
      <c r="AC5074" s="170"/>
      <c r="AD5074" s="174"/>
      <c r="AE5074" s="170"/>
      <c r="AF5074" s="170"/>
      <c r="AI5074" s="170"/>
      <c r="AJ5074" s="170"/>
      <c r="AK5074" s="170"/>
      <c r="AL5074" s="170"/>
      <c r="AM5074" s="170"/>
      <c r="AN5074" s="170"/>
    </row>
    <row r="5075" spans="1:40" ht="52.5" customHeight="1" x14ac:dyDescent="0.2">
      <c r="A5075" s="170"/>
      <c r="B5075" s="170"/>
      <c r="C5075" s="170"/>
      <c r="D5075" s="170"/>
      <c r="E5075" s="170"/>
      <c r="F5075" s="170"/>
      <c r="G5075" s="170"/>
      <c r="H5075" s="170"/>
      <c r="I5075" s="170"/>
      <c r="J5075" s="170"/>
      <c r="K5075" s="170"/>
      <c r="L5075" s="170"/>
      <c r="M5075" s="170"/>
      <c r="N5075" s="170"/>
      <c r="O5075" s="170"/>
      <c r="P5075" s="170"/>
      <c r="Q5075" s="170"/>
      <c r="R5075" s="170"/>
      <c r="S5075" s="170"/>
      <c r="T5075" s="170"/>
      <c r="U5075" s="170"/>
      <c r="V5075" s="170"/>
      <c r="W5075" s="170"/>
      <c r="X5075" s="174"/>
      <c r="Y5075" s="170"/>
      <c r="Z5075" s="170"/>
      <c r="AA5075" s="170"/>
      <c r="AB5075" s="170"/>
      <c r="AC5075" s="170"/>
      <c r="AD5075" s="174"/>
      <c r="AE5075" s="170"/>
      <c r="AF5075" s="170"/>
      <c r="AI5075" s="170"/>
      <c r="AJ5075" s="170"/>
      <c r="AK5075" s="170"/>
      <c r="AL5075" s="170"/>
      <c r="AM5075" s="170"/>
      <c r="AN5075" s="170"/>
    </row>
    <row r="5076" spans="1:40" ht="52.5" customHeight="1" x14ac:dyDescent="0.2">
      <c r="A5076" s="170"/>
      <c r="B5076" s="170"/>
      <c r="C5076" s="170"/>
      <c r="D5076" s="170"/>
      <c r="E5076" s="170"/>
      <c r="F5076" s="170"/>
      <c r="G5076" s="170"/>
      <c r="H5076" s="170"/>
      <c r="I5076" s="170"/>
      <c r="J5076" s="170"/>
      <c r="K5076" s="170"/>
      <c r="L5076" s="170"/>
      <c r="M5076" s="170"/>
      <c r="N5076" s="170"/>
      <c r="O5076" s="170"/>
      <c r="P5076" s="170"/>
      <c r="Q5076" s="170"/>
      <c r="R5076" s="170"/>
      <c r="S5076" s="170"/>
      <c r="T5076" s="170"/>
      <c r="U5076" s="170"/>
      <c r="V5076" s="170"/>
      <c r="W5076" s="170"/>
      <c r="X5076" s="174"/>
      <c r="Y5076" s="170"/>
      <c r="Z5076" s="170"/>
      <c r="AA5076" s="170"/>
      <c r="AB5076" s="170"/>
      <c r="AC5076" s="170"/>
      <c r="AD5076" s="174"/>
      <c r="AE5076" s="170"/>
      <c r="AF5076" s="170"/>
      <c r="AI5076" s="170"/>
      <c r="AJ5076" s="170"/>
      <c r="AK5076" s="170"/>
      <c r="AL5076" s="170"/>
      <c r="AM5076" s="170"/>
      <c r="AN5076" s="170"/>
    </row>
    <row r="5077" spans="1:40" ht="52.5" customHeight="1" x14ac:dyDescent="0.2">
      <c r="A5077" s="170"/>
      <c r="B5077" s="170"/>
      <c r="C5077" s="170"/>
      <c r="D5077" s="170"/>
      <c r="E5077" s="170"/>
      <c r="F5077" s="170"/>
      <c r="G5077" s="170"/>
      <c r="H5077" s="170"/>
      <c r="I5077" s="170"/>
      <c r="J5077" s="170"/>
      <c r="K5077" s="170"/>
      <c r="L5077" s="170"/>
      <c r="M5077" s="170"/>
      <c r="N5077" s="170"/>
      <c r="O5077" s="170"/>
      <c r="P5077" s="170"/>
      <c r="Q5077" s="170"/>
      <c r="R5077" s="170"/>
      <c r="S5077" s="170"/>
      <c r="T5077" s="170"/>
      <c r="U5077" s="170"/>
      <c r="V5077" s="170"/>
      <c r="W5077" s="170"/>
      <c r="X5077" s="174"/>
      <c r="Y5077" s="170"/>
      <c r="Z5077" s="170"/>
      <c r="AA5077" s="170"/>
      <c r="AB5077" s="170"/>
      <c r="AC5077" s="170"/>
      <c r="AD5077" s="174"/>
      <c r="AE5077" s="170"/>
      <c r="AF5077" s="170"/>
      <c r="AI5077" s="170"/>
      <c r="AJ5077" s="170"/>
      <c r="AK5077" s="170"/>
      <c r="AL5077" s="170"/>
      <c r="AM5077" s="170"/>
      <c r="AN5077" s="170"/>
    </row>
    <row r="5078" spans="1:40" ht="52.5" customHeight="1" x14ac:dyDescent="0.2">
      <c r="A5078" s="170"/>
      <c r="B5078" s="170"/>
      <c r="C5078" s="170"/>
      <c r="D5078" s="170"/>
      <c r="E5078" s="170"/>
      <c r="F5078" s="170"/>
      <c r="G5078" s="170"/>
      <c r="H5078" s="170"/>
      <c r="I5078" s="170"/>
      <c r="J5078" s="170"/>
      <c r="K5078" s="170"/>
      <c r="L5078" s="170"/>
      <c r="M5078" s="170"/>
      <c r="N5078" s="170"/>
      <c r="O5078" s="170"/>
      <c r="P5078" s="170"/>
      <c r="Q5078" s="170"/>
      <c r="R5078" s="170"/>
      <c r="S5078" s="170"/>
      <c r="T5078" s="170"/>
      <c r="U5078" s="170"/>
      <c r="V5078" s="170"/>
      <c r="W5078" s="170"/>
      <c r="X5078" s="174"/>
      <c r="Y5078" s="170"/>
      <c r="Z5078" s="170"/>
      <c r="AA5078" s="170"/>
      <c r="AB5078" s="170"/>
      <c r="AC5078" s="170"/>
      <c r="AD5078" s="174"/>
      <c r="AE5078" s="170"/>
      <c r="AF5078" s="170"/>
      <c r="AI5078" s="170"/>
      <c r="AJ5078" s="170"/>
      <c r="AK5078" s="170"/>
      <c r="AL5078" s="170"/>
      <c r="AM5078" s="170"/>
      <c r="AN5078" s="170"/>
    </row>
    <row r="5079" spans="1:40" ht="52.5" customHeight="1" x14ac:dyDescent="0.2">
      <c r="A5079" s="170"/>
      <c r="B5079" s="170"/>
      <c r="C5079" s="170"/>
      <c r="D5079" s="170"/>
      <c r="E5079" s="170"/>
      <c r="F5079" s="170"/>
      <c r="G5079" s="170"/>
      <c r="H5079" s="170"/>
      <c r="I5079" s="170"/>
      <c r="J5079" s="170"/>
      <c r="K5079" s="170"/>
      <c r="L5079" s="170"/>
      <c r="M5079" s="170"/>
      <c r="N5079" s="170"/>
      <c r="O5079" s="170"/>
      <c r="P5079" s="170"/>
      <c r="Q5079" s="170"/>
      <c r="R5079" s="170"/>
      <c r="S5079" s="170"/>
      <c r="T5079" s="170"/>
      <c r="U5079" s="170"/>
      <c r="V5079" s="170"/>
      <c r="W5079" s="170"/>
      <c r="X5079" s="174"/>
      <c r="Y5079" s="170"/>
      <c r="Z5079" s="170"/>
      <c r="AA5079" s="170"/>
      <c r="AB5079" s="170"/>
      <c r="AC5079" s="170"/>
      <c r="AD5079" s="174"/>
      <c r="AE5079" s="170"/>
      <c r="AF5079" s="170"/>
      <c r="AI5079" s="170"/>
      <c r="AJ5079" s="170"/>
      <c r="AK5079" s="170"/>
      <c r="AL5079" s="170"/>
      <c r="AM5079" s="170"/>
      <c r="AN5079" s="170"/>
    </row>
    <row r="5080" spans="1:40" ht="52.5" customHeight="1" x14ac:dyDescent="0.2">
      <c r="A5080" s="170"/>
      <c r="B5080" s="170"/>
      <c r="C5080" s="170"/>
      <c r="D5080" s="170"/>
      <c r="E5080" s="170"/>
      <c r="F5080" s="170"/>
      <c r="G5080" s="170"/>
      <c r="H5080" s="170"/>
      <c r="I5080" s="170"/>
      <c r="J5080" s="170"/>
      <c r="K5080" s="170"/>
      <c r="L5080" s="170"/>
      <c r="M5080" s="170"/>
      <c r="N5080" s="170"/>
      <c r="O5080" s="170"/>
      <c r="P5080" s="170"/>
      <c r="Q5080" s="170"/>
      <c r="R5080" s="170"/>
      <c r="S5080" s="170"/>
      <c r="T5080" s="170"/>
      <c r="U5080" s="170"/>
      <c r="V5080" s="170"/>
      <c r="W5080" s="170"/>
      <c r="X5080" s="174"/>
      <c r="Y5080" s="170"/>
      <c r="Z5080" s="170"/>
      <c r="AA5080" s="170"/>
      <c r="AB5080" s="170"/>
      <c r="AC5080" s="170"/>
      <c r="AD5080" s="174"/>
      <c r="AE5080" s="170"/>
      <c r="AF5080" s="170"/>
      <c r="AI5080" s="170"/>
      <c r="AJ5080" s="170"/>
      <c r="AK5080" s="170"/>
      <c r="AL5080" s="170"/>
      <c r="AM5080" s="170"/>
      <c r="AN5080" s="170"/>
    </row>
    <row r="5081" spans="1:40" ht="52.5" customHeight="1" x14ac:dyDescent="0.2">
      <c r="A5081" s="170"/>
      <c r="B5081" s="170"/>
      <c r="C5081" s="170"/>
      <c r="D5081" s="170"/>
      <c r="E5081" s="170"/>
      <c r="F5081" s="170"/>
      <c r="G5081" s="170"/>
      <c r="H5081" s="170"/>
      <c r="I5081" s="170"/>
      <c r="J5081" s="170"/>
      <c r="K5081" s="170"/>
      <c r="L5081" s="170"/>
      <c r="M5081" s="170"/>
      <c r="N5081" s="170"/>
      <c r="O5081" s="170"/>
      <c r="P5081" s="170"/>
      <c r="Q5081" s="170"/>
      <c r="R5081" s="170"/>
      <c r="S5081" s="170"/>
      <c r="T5081" s="170"/>
      <c r="U5081" s="170"/>
      <c r="V5081" s="170"/>
      <c r="W5081" s="170"/>
      <c r="X5081" s="174"/>
      <c r="Y5081" s="170"/>
      <c r="Z5081" s="170"/>
      <c r="AA5081" s="170"/>
      <c r="AB5081" s="170"/>
      <c r="AC5081" s="170"/>
      <c r="AD5081" s="174"/>
      <c r="AE5081" s="170"/>
      <c r="AF5081" s="170"/>
      <c r="AI5081" s="170"/>
      <c r="AJ5081" s="170"/>
      <c r="AK5081" s="170"/>
      <c r="AL5081" s="170"/>
      <c r="AM5081" s="170"/>
      <c r="AN5081" s="170"/>
    </row>
    <row r="5082" spans="1:40" ht="52.5" customHeight="1" x14ac:dyDescent="0.2">
      <c r="A5082" s="170"/>
      <c r="B5082" s="170"/>
      <c r="C5082" s="170"/>
      <c r="D5082" s="170"/>
      <c r="E5082" s="170"/>
      <c r="F5082" s="170"/>
      <c r="G5082" s="170"/>
      <c r="H5082" s="170"/>
      <c r="I5082" s="170"/>
      <c r="J5082" s="170"/>
      <c r="K5082" s="170"/>
      <c r="L5082" s="170"/>
      <c r="M5082" s="170"/>
      <c r="N5082" s="170"/>
      <c r="O5082" s="170"/>
      <c r="P5082" s="170"/>
      <c r="Q5082" s="170"/>
      <c r="R5082" s="170"/>
      <c r="S5082" s="170"/>
      <c r="T5082" s="170"/>
      <c r="U5082" s="170"/>
      <c r="V5082" s="170"/>
      <c r="W5082" s="170"/>
      <c r="X5082" s="174"/>
      <c r="Y5082" s="170"/>
      <c r="Z5082" s="170"/>
      <c r="AA5082" s="170"/>
      <c r="AB5082" s="170"/>
      <c r="AC5082" s="170"/>
      <c r="AD5082" s="174"/>
      <c r="AE5082" s="170"/>
      <c r="AF5082" s="170"/>
      <c r="AI5082" s="170"/>
      <c r="AJ5082" s="170"/>
      <c r="AK5082" s="170"/>
      <c r="AL5082" s="170"/>
      <c r="AM5082" s="170"/>
      <c r="AN5082" s="170"/>
    </row>
    <row r="5083" spans="1:40" ht="52.5" customHeight="1" x14ac:dyDescent="0.2">
      <c r="A5083" s="170"/>
      <c r="B5083" s="170"/>
      <c r="C5083" s="170"/>
      <c r="D5083" s="170"/>
      <c r="E5083" s="170"/>
      <c r="F5083" s="170"/>
      <c r="G5083" s="170"/>
      <c r="H5083" s="170"/>
      <c r="I5083" s="170"/>
      <c r="J5083" s="170"/>
      <c r="K5083" s="170"/>
      <c r="L5083" s="170"/>
      <c r="M5083" s="170"/>
      <c r="N5083" s="170"/>
      <c r="O5083" s="170"/>
      <c r="P5083" s="170"/>
      <c r="Q5083" s="170"/>
      <c r="R5083" s="170"/>
      <c r="S5083" s="170"/>
      <c r="T5083" s="170"/>
      <c r="U5083" s="170"/>
      <c r="V5083" s="170"/>
      <c r="W5083" s="170"/>
      <c r="X5083" s="174"/>
      <c r="Y5083" s="170"/>
      <c r="Z5083" s="170"/>
      <c r="AA5083" s="170"/>
      <c r="AB5083" s="170"/>
      <c r="AC5083" s="170"/>
      <c r="AD5083" s="174"/>
      <c r="AE5083" s="170"/>
      <c r="AF5083" s="170"/>
      <c r="AI5083" s="170"/>
      <c r="AJ5083" s="170"/>
      <c r="AK5083" s="170"/>
      <c r="AL5083" s="170"/>
      <c r="AM5083" s="170"/>
      <c r="AN5083" s="170"/>
    </row>
    <row r="5084" spans="1:40" ht="52.5" customHeight="1" x14ac:dyDescent="0.2">
      <c r="A5084" s="170"/>
      <c r="B5084" s="170"/>
      <c r="C5084" s="170"/>
      <c r="D5084" s="170"/>
      <c r="E5084" s="170"/>
      <c r="F5084" s="170"/>
      <c r="G5084" s="170"/>
      <c r="H5084" s="170"/>
      <c r="I5084" s="170"/>
      <c r="J5084" s="170"/>
      <c r="K5084" s="170"/>
      <c r="L5084" s="170"/>
      <c r="M5084" s="170"/>
      <c r="N5084" s="170"/>
      <c r="O5084" s="170"/>
      <c r="P5084" s="170"/>
      <c r="Q5084" s="170"/>
      <c r="R5084" s="170"/>
      <c r="S5084" s="170"/>
      <c r="T5084" s="170"/>
      <c r="U5084" s="170"/>
      <c r="V5084" s="170"/>
      <c r="W5084" s="170"/>
      <c r="X5084" s="174"/>
      <c r="Y5084" s="170"/>
      <c r="Z5084" s="170"/>
      <c r="AA5084" s="170"/>
      <c r="AB5084" s="170"/>
      <c r="AC5084" s="170"/>
      <c r="AD5084" s="174"/>
      <c r="AE5084" s="170"/>
      <c r="AF5084" s="170"/>
      <c r="AI5084" s="170"/>
      <c r="AJ5084" s="170"/>
      <c r="AK5084" s="170"/>
      <c r="AL5084" s="170"/>
      <c r="AM5084" s="170"/>
      <c r="AN5084" s="170"/>
    </row>
    <row r="5085" spans="1:40" ht="52.5" customHeight="1" x14ac:dyDescent="0.2">
      <c r="A5085" s="170"/>
      <c r="B5085" s="170"/>
      <c r="C5085" s="170"/>
      <c r="D5085" s="170"/>
      <c r="E5085" s="170"/>
      <c r="F5085" s="170"/>
      <c r="G5085" s="170"/>
      <c r="H5085" s="170"/>
      <c r="I5085" s="170"/>
      <c r="J5085" s="170"/>
      <c r="K5085" s="170"/>
      <c r="L5085" s="170"/>
      <c r="M5085" s="170"/>
      <c r="N5085" s="170"/>
      <c r="O5085" s="170"/>
      <c r="P5085" s="170"/>
      <c r="Q5085" s="170"/>
      <c r="R5085" s="170"/>
      <c r="S5085" s="170"/>
      <c r="T5085" s="170"/>
      <c r="U5085" s="170"/>
      <c r="V5085" s="170"/>
      <c r="W5085" s="170"/>
      <c r="X5085" s="174"/>
      <c r="Y5085" s="170"/>
      <c r="Z5085" s="170"/>
      <c r="AA5085" s="170"/>
      <c r="AB5085" s="170"/>
      <c r="AC5085" s="170"/>
      <c r="AD5085" s="174"/>
      <c r="AE5085" s="170"/>
      <c r="AF5085" s="170"/>
      <c r="AI5085" s="170"/>
      <c r="AJ5085" s="170"/>
      <c r="AK5085" s="170"/>
      <c r="AL5085" s="170"/>
      <c r="AM5085" s="170"/>
      <c r="AN5085" s="170"/>
    </row>
    <row r="5086" spans="1:40" ht="52.5" customHeight="1" x14ac:dyDescent="0.2">
      <c r="A5086" s="170"/>
      <c r="B5086" s="170"/>
      <c r="C5086" s="170"/>
      <c r="D5086" s="170"/>
      <c r="E5086" s="170"/>
      <c r="F5086" s="170"/>
      <c r="G5086" s="170"/>
      <c r="H5086" s="170"/>
      <c r="I5086" s="170"/>
      <c r="J5086" s="170"/>
      <c r="K5086" s="170"/>
      <c r="L5086" s="170"/>
      <c r="M5086" s="170"/>
      <c r="N5086" s="170"/>
      <c r="O5086" s="170"/>
      <c r="P5086" s="170"/>
      <c r="Q5086" s="170"/>
      <c r="R5086" s="170"/>
      <c r="S5086" s="170"/>
      <c r="T5086" s="170"/>
      <c r="U5086" s="170"/>
      <c r="V5086" s="170"/>
      <c r="W5086" s="170"/>
      <c r="X5086" s="174"/>
      <c r="Y5086" s="170"/>
      <c r="Z5086" s="170"/>
      <c r="AA5086" s="170"/>
      <c r="AB5086" s="170"/>
      <c r="AC5086" s="170"/>
      <c r="AD5086" s="174"/>
      <c r="AE5086" s="170"/>
      <c r="AF5086" s="170"/>
      <c r="AI5086" s="170"/>
      <c r="AJ5086" s="170"/>
      <c r="AK5086" s="170"/>
      <c r="AL5086" s="170"/>
      <c r="AM5086" s="170"/>
      <c r="AN5086" s="170"/>
    </row>
    <row r="5087" spans="1:40" ht="52.5" customHeight="1" x14ac:dyDescent="0.2">
      <c r="A5087" s="170"/>
      <c r="B5087" s="170"/>
      <c r="C5087" s="170"/>
      <c r="D5087" s="170"/>
      <c r="E5087" s="170"/>
      <c r="F5087" s="170"/>
      <c r="G5087" s="170"/>
      <c r="H5087" s="170"/>
      <c r="I5087" s="170"/>
      <c r="J5087" s="170"/>
      <c r="K5087" s="170"/>
      <c r="L5087" s="170"/>
      <c r="M5087" s="170"/>
      <c r="N5087" s="170"/>
      <c r="O5087" s="170"/>
      <c r="P5087" s="170"/>
      <c r="Q5087" s="170"/>
      <c r="R5087" s="170"/>
      <c r="S5087" s="170"/>
      <c r="T5087" s="170"/>
      <c r="U5087" s="170"/>
      <c r="V5087" s="170"/>
      <c r="W5087" s="170"/>
      <c r="X5087" s="174"/>
      <c r="Y5087" s="170"/>
      <c r="Z5087" s="170"/>
      <c r="AA5087" s="170"/>
      <c r="AB5087" s="170"/>
      <c r="AC5087" s="170"/>
      <c r="AD5087" s="174"/>
      <c r="AE5087" s="170"/>
      <c r="AF5087" s="170"/>
      <c r="AI5087" s="170"/>
      <c r="AJ5087" s="170"/>
      <c r="AK5087" s="170"/>
      <c r="AL5087" s="170"/>
      <c r="AM5087" s="170"/>
      <c r="AN5087" s="170"/>
    </row>
    <row r="5088" spans="1:40" ht="52.5" customHeight="1" x14ac:dyDescent="0.2">
      <c r="A5088" s="170"/>
      <c r="B5088" s="170"/>
      <c r="C5088" s="170"/>
      <c r="D5088" s="170"/>
      <c r="E5088" s="170"/>
      <c r="F5088" s="170"/>
      <c r="G5088" s="170"/>
      <c r="H5088" s="170"/>
      <c r="I5088" s="170"/>
      <c r="J5088" s="170"/>
      <c r="K5088" s="170"/>
      <c r="L5088" s="170"/>
      <c r="M5088" s="170"/>
      <c r="N5088" s="170"/>
      <c r="O5088" s="170"/>
      <c r="P5088" s="170"/>
      <c r="Q5088" s="170"/>
      <c r="R5088" s="170"/>
      <c r="S5088" s="170"/>
      <c r="T5088" s="170"/>
      <c r="U5088" s="170"/>
      <c r="V5088" s="170"/>
      <c r="W5088" s="170"/>
      <c r="X5088" s="174"/>
      <c r="Y5088" s="170"/>
      <c r="Z5088" s="170"/>
      <c r="AA5088" s="170"/>
      <c r="AB5088" s="170"/>
      <c r="AC5088" s="170"/>
      <c r="AD5088" s="174"/>
      <c r="AE5088" s="170"/>
      <c r="AF5088" s="170"/>
      <c r="AI5088" s="170"/>
      <c r="AJ5088" s="170"/>
      <c r="AK5088" s="170"/>
      <c r="AL5088" s="170"/>
      <c r="AM5088" s="170"/>
      <c r="AN5088" s="170"/>
    </row>
    <row r="5089" spans="1:40" ht="52.5" customHeight="1" x14ac:dyDescent="0.2">
      <c r="A5089" s="170"/>
      <c r="B5089" s="170"/>
      <c r="C5089" s="170"/>
      <c r="D5089" s="170"/>
      <c r="E5089" s="170"/>
      <c r="F5089" s="170"/>
      <c r="G5089" s="170"/>
      <c r="H5089" s="170"/>
      <c r="I5089" s="170"/>
      <c r="J5089" s="170"/>
      <c r="K5089" s="170"/>
      <c r="L5089" s="170"/>
      <c r="M5089" s="170"/>
      <c r="N5089" s="170"/>
      <c r="O5089" s="170"/>
      <c r="P5089" s="170"/>
      <c r="Q5089" s="170"/>
      <c r="R5089" s="170"/>
      <c r="S5089" s="170"/>
      <c r="T5089" s="170"/>
      <c r="U5089" s="170"/>
      <c r="V5089" s="170"/>
      <c r="W5089" s="170"/>
      <c r="X5089" s="174"/>
      <c r="Y5089" s="170"/>
      <c r="Z5089" s="170"/>
      <c r="AA5089" s="170"/>
      <c r="AB5089" s="170"/>
      <c r="AC5089" s="170"/>
      <c r="AD5089" s="174"/>
      <c r="AE5089" s="170"/>
      <c r="AF5089" s="170"/>
      <c r="AI5089" s="170"/>
      <c r="AJ5089" s="170"/>
      <c r="AK5089" s="170"/>
      <c r="AL5089" s="170"/>
      <c r="AM5089" s="170"/>
      <c r="AN5089" s="170"/>
    </row>
    <row r="5090" spans="1:40" ht="52.5" customHeight="1" x14ac:dyDescent="0.2">
      <c r="A5090" s="170"/>
      <c r="B5090" s="170"/>
      <c r="C5090" s="170"/>
      <c r="D5090" s="170"/>
      <c r="E5090" s="170"/>
      <c r="F5090" s="170"/>
      <c r="G5090" s="170"/>
      <c r="H5090" s="170"/>
      <c r="I5090" s="170"/>
      <c r="J5090" s="170"/>
      <c r="K5090" s="170"/>
      <c r="L5090" s="170"/>
      <c r="M5090" s="170"/>
      <c r="N5090" s="170"/>
      <c r="O5090" s="170"/>
      <c r="P5090" s="170"/>
      <c r="Q5090" s="170"/>
      <c r="R5090" s="170"/>
      <c r="S5090" s="170"/>
      <c r="T5090" s="170"/>
      <c r="U5090" s="170"/>
      <c r="V5090" s="170"/>
      <c r="W5090" s="170"/>
      <c r="X5090" s="174"/>
      <c r="Y5090" s="170"/>
      <c r="Z5090" s="170"/>
      <c r="AA5090" s="170"/>
      <c r="AB5090" s="170"/>
      <c r="AC5090" s="170"/>
      <c r="AD5090" s="174"/>
      <c r="AE5090" s="170"/>
      <c r="AF5090" s="170"/>
      <c r="AI5090" s="170"/>
      <c r="AJ5090" s="170"/>
      <c r="AK5090" s="170"/>
      <c r="AL5090" s="170"/>
      <c r="AM5090" s="170"/>
      <c r="AN5090" s="170"/>
    </row>
    <row r="5091" spans="1:40" ht="52.5" customHeight="1" x14ac:dyDescent="0.2">
      <c r="A5091" s="170"/>
      <c r="B5091" s="170"/>
      <c r="C5091" s="170"/>
      <c r="D5091" s="170"/>
      <c r="E5091" s="170"/>
      <c r="F5091" s="170"/>
      <c r="G5091" s="170"/>
      <c r="H5091" s="170"/>
      <c r="I5091" s="170"/>
      <c r="J5091" s="170"/>
      <c r="K5091" s="170"/>
      <c r="L5091" s="170"/>
      <c r="M5091" s="170"/>
      <c r="N5091" s="170"/>
      <c r="O5091" s="170"/>
      <c r="P5091" s="170"/>
      <c r="Q5091" s="170"/>
      <c r="R5091" s="170"/>
      <c r="S5091" s="170"/>
      <c r="T5091" s="170"/>
      <c r="U5091" s="170"/>
      <c r="V5091" s="170"/>
      <c r="W5091" s="170"/>
      <c r="X5091" s="174"/>
      <c r="Y5091" s="170"/>
      <c r="Z5091" s="170"/>
      <c r="AA5091" s="170"/>
      <c r="AB5091" s="170"/>
      <c r="AC5091" s="170"/>
      <c r="AD5091" s="174"/>
      <c r="AE5091" s="170"/>
      <c r="AF5091" s="170"/>
      <c r="AI5091" s="170"/>
      <c r="AJ5091" s="170"/>
      <c r="AK5091" s="170"/>
      <c r="AL5091" s="170"/>
      <c r="AM5091" s="170"/>
      <c r="AN5091" s="170"/>
    </row>
    <row r="5092" spans="1:40" ht="52.5" customHeight="1" x14ac:dyDescent="0.2">
      <c r="A5092" s="170"/>
      <c r="B5092" s="170"/>
      <c r="C5092" s="170"/>
      <c r="D5092" s="170"/>
      <c r="E5092" s="170"/>
      <c r="F5092" s="170"/>
      <c r="G5092" s="170"/>
      <c r="H5092" s="170"/>
      <c r="I5092" s="170"/>
      <c r="J5092" s="170"/>
      <c r="K5092" s="170"/>
      <c r="L5092" s="170"/>
      <c r="M5092" s="170"/>
      <c r="N5092" s="170"/>
      <c r="O5092" s="170"/>
      <c r="P5092" s="170"/>
      <c r="Q5092" s="170"/>
      <c r="R5092" s="170"/>
      <c r="S5092" s="170"/>
      <c r="T5092" s="170"/>
      <c r="U5092" s="170"/>
      <c r="V5092" s="170"/>
      <c r="W5092" s="170"/>
      <c r="X5092" s="174"/>
      <c r="Y5092" s="170"/>
      <c r="Z5092" s="170"/>
      <c r="AA5092" s="170"/>
      <c r="AB5092" s="170"/>
      <c r="AC5092" s="170"/>
      <c r="AD5092" s="174"/>
      <c r="AE5092" s="170"/>
      <c r="AF5092" s="170"/>
      <c r="AI5092" s="170"/>
      <c r="AJ5092" s="170"/>
      <c r="AK5092" s="170"/>
      <c r="AL5092" s="170"/>
      <c r="AM5092" s="170"/>
      <c r="AN5092" s="170"/>
    </row>
    <row r="5093" spans="1:40" ht="52.5" customHeight="1" x14ac:dyDescent="0.2">
      <c r="A5093" s="170"/>
      <c r="B5093" s="170"/>
      <c r="C5093" s="170"/>
      <c r="D5093" s="170"/>
      <c r="E5093" s="170"/>
      <c r="F5093" s="170"/>
      <c r="G5093" s="170"/>
      <c r="H5093" s="170"/>
      <c r="I5093" s="170"/>
      <c r="J5093" s="170"/>
      <c r="K5093" s="170"/>
      <c r="L5093" s="170"/>
      <c r="M5093" s="170"/>
      <c r="N5093" s="170"/>
      <c r="O5093" s="170"/>
      <c r="P5093" s="170"/>
      <c r="Q5093" s="170"/>
      <c r="R5093" s="170"/>
      <c r="S5093" s="170"/>
      <c r="T5093" s="170"/>
      <c r="U5093" s="170"/>
      <c r="V5093" s="170"/>
      <c r="W5093" s="170"/>
      <c r="X5093" s="174"/>
      <c r="Y5093" s="170"/>
      <c r="Z5093" s="170"/>
      <c r="AA5093" s="170"/>
      <c r="AB5093" s="170"/>
      <c r="AC5093" s="170"/>
      <c r="AD5093" s="174"/>
      <c r="AE5093" s="170"/>
      <c r="AF5093" s="170"/>
      <c r="AI5093" s="170"/>
      <c r="AJ5093" s="170"/>
      <c r="AK5093" s="170"/>
      <c r="AL5093" s="170"/>
      <c r="AM5093" s="170"/>
      <c r="AN5093" s="170"/>
    </row>
    <row r="5094" spans="1:40" ht="52.5" customHeight="1" x14ac:dyDescent="0.2">
      <c r="A5094" s="170"/>
      <c r="B5094" s="170"/>
      <c r="C5094" s="170"/>
      <c r="D5094" s="170"/>
      <c r="E5094" s="170"/>
      <c r="F5094" s="170"/>
      <c r="G5094" s="170"/>
      <c r="H5094" s="170"/>
      <c r="I5094" s="170"/>
      <c r="J5094" s="170"/>
      <c r="K5094" s="170"/>
      <c r="L5094" s="170"/>
      <c r="M5094" s="170"/>
      <c r="N5094" s="170"/>
      <c r="O5094" s="170"/>
      <c r="P5094" s="170"/>
      <c r="Q5094" s="170"/>
      <c r="R5094" s="170"/>
      <c r="S5094" s="170"/>
      <c r="T5094" s="170"/>
      <c r="U5094" s="170"/>
      <c r="V5094" s="170"/>
      <c r="W5094" s="170"/>
      <c r="X5094" s="174"/>
      <c r="Y5094" s="170"/>
      <c r="Z5094" s="170"/>
      <c r="AA5094" s="170"/>
      <c r="AB5094" s="170"/>
      <c r="AC5094" s="170"/>
      <c r="AD5094" s="174"/>
      <c r="AE5094" s="170"/>
      <c r="AF5094" s="170"/>
      <c r="AI5094" s="170"/>
      <c r="AJ5094" s="170"/>
      <c r="AK5094" s="170"/>
      <c r="AL5094" s="170"/>
      <c r="AM5094" s="170"/>
      <c r="AN5094" s="170"/>
    </row>
    <row r="5095" spans="1:40" ht="52.5" customHeight="1" x14ac:dyDescent="0.2">
      <c r="A5095" s="170"/>
      <c r="B5095" s="170"/>
      <c r="C5095" s="170"/>
      <c r="D5095" s="170"/>
      <c r="E5095" s="170"/>
      <c r="F5095" s="170"/>
      <c r="G5095" s="170"/>
      <c r="H5095" s="170"/>
      <c r="I5095" s="170"/>
      <c r="J5095" s="170"/>
      <c r="K5095" s="170"/>
      <c r="L5095" s="170"/>
      <c r="M5095" s="170"/>
      <c r="N5095" s="170"/>
      <c r="O5095" s="170"/>
      <c r="P5095" s="170"/>
      <c r="Q5095" s="170"/>
      <c r="R5095" s="170"/>
      <c r="S5095" s="170"/>
      <c r="T5095" s="170"/>
      <c r="U5095" s="170"/>
      <c r="V5095" s="170"/>
      <c r="W5095" s="170"/>
      <c r="X5095" s="174"/>
      <c r="Y5095" s="170"/>
      <c r="Z5095" s="170"/>
      <c r="AA5095" s="170"/>
      <c r="AB5095" s="170"/>
      <c r="AC5095" s="170"/>
      <c r="AD5095" s="174"/>
      <c r="AE5095" s="170"/>
      <c r="AF5095" s="170"/>
      <c r="AI5095" s="170"/>
      <c r="AJ5095" s="170"/>
      <c r="AK5095" s="170"/>
      <c r="AL5095" s="170"/>
      <c r="AM5095" s="170"/>
      <c r="AN5095" s="170"/>
    </row>
    <row r="5096" spans="1:40" ht="52.5" customHeight="1" x14ac:dyDescent="0.2">
      <c r="A5096" s="170"/>
      <c r="B5096" s="170"/>
      <c r="C5096" s="170"/>
      <c r="D5096" s="170"/>
      <c r="E5096" s="170"/>
      <c r="F5096" s="170"/>
      <c r="G5096" s="170"/>
      <c r="H5096" s="170"/>
      <c r="I5096" s="170"/>
      <c r="J5096" s="170"/>
      <c r="K5096" s="170"/>
      <c r="L5096" s="170"/>
      <c r="M5096" s="170"/>
      <c r="N5096" s="170"/>
      <c r="O5096" s="170"/>
      <c r="P5096" s="170"/>
      <c r="Q5096" s="170"/>
      <c r="R5096" s="170"/>
      <c r="S5096" s="170"/>
      <c r="T5096" s="170"/>
      <c r="U5096" s="170"/>
      <c r="V5096" s="170"/>
      <c r="W5096" s="170"/>
      <c r="X5096" s="174"/>
      <c r="Y5096" s="170"/>
      <c r="Z5096" s="170"/>
      <c r="AA5096" s="170"/>
      <c r="AB5096" s="170"/>
      <c r="AC5096" s="170"/>
      <c r="AD5096" s="174"/>
      <c r="AE5096" s="170"/>
      <c r="AF5096" s="170"/>
      <c r="AI5096" s="170"/>
      <c r="AJ5096" s="170"/>
      <c r="AK5096" s="170"/>
      <c r="AL5096" s="170"/>
      <c r="AM5096" s="170"/>
      <c r="AN5096" s="170"/>
    </row>
    <row r="5097" spans="1:40" ht="52.5" customHeight="1" x14ac:dyDescent="0.2">
      <c r="A5097" s="170"/>
      <c r="B5097" s="170"/>
      <c r="C5097" s="170"/>
      <c r="D5097" s="170"/>
      <c r="E5097" s="170"/>
      <c r="F5097" s="170"/>
      <c r="G5097" s="170"/>
      <c r="H5097" s="170"/>
      <c r="I5097" s="170"/>
      <c r="J5097" s="170"/>
      <c r="K5097" s="170"/>
      <c r="L5097" s="170"/>
      <c r="M5097" s="170"/>
      <c r="N5097" s="170"/>
      <c r="O5097" s="170"/>
      <c r="P5097" s="170"/>
      <c r="Q5097" s="170"/>
      <c r="R5097" s="170"/>
      <c r="S5097" s="170"/>
      <c r="T5097" s="170"/>
      <c r="U5097" s="170"/>
      <c r="V5097" s="170"/>
      <c r="W5097" s="170"/>
      <c r="X5097" s="174"/>
      <c r="Y5097" s="170"/>
      <c r="Z5097" s="170"/>
      <c r="AA5097" s="170"/>
      <c r="AB5097" s="170"/>
      <c r="AC5097" s="170"/>
      <c r="AD5097" s="174"/>
      <c r="AE5097" s="170"/>
      <c r="AF5097" s="170"/>
      <c r="AI5097" s="170"/>
      <c r="AJ5097" s="170"/>
      <c r="AK5097" s="170"/>
      <c r="AL5097" s="170"/>
      <c r="AM5097" s="170"/>
      <c r="AN5097" s="170"/>
    </row>
    <row r="5098" spans="1:40" ht="52.5" customHeight="1" x14ac:dyDescent="0.2">
      <c r="A5098" s="170"/>
      <c r="B5098" s="170"/>
      <c r="C5098" s="170"/>
      <c r="D5098" s="170"/>
      <c r="E5098" s="170"/>
      <c r="F5098" s="170"/>
      <c r="G5098" s="170"/>
      <c r="H5098" s="170"/>
      <c r="I5098" s="170"/>
      <c r="J5098" s="170"/>
      <c r="K5098" s="170"/>
      <c r="L5098" s="170"/>
      <c r="M5098" s="170"/>
      <c r="N5098" s="170"/>
      <c r="O5098" s="170"/>
      <c r="P5098" s="170"/>
      <c r="Q5098" s="170"/>
      <c r="R5098" s="170"/>
      <c r="S5098" s="170"/>
      <c r="T5098" s="170"/>
      <c r="U5098" s="170"/>
      <c r="V5098" s="170"/>
      <c r="W5098" s="170"/>
      <c r="X5098" s="174"/>
      <c r="Y5098" s="170"/>
      <c r="Z5098" s="170"/>
      <c r="AA5098" s="170"/>
      <c r="AB5098" s="170"/>
      <c r="AC5098" s="170"/>
      <c r="AD5098" s="174"/>
      <c r="AE5098" s="170"/>
      <c r="AF5098" s="170"/>
      <c r="AI5098" s="170"/>
      <c r="AJ5098" s="170"/>
      <c r="AK5098" s="170"/>
      <c r="AL5098" s="170"/>
      <c r="AM5098" s="170"/>
      <c r="AN5098" s="170"/>
    </row>
    <row r="5099" spans="1:40" ht="52.5" customHeight="1" x14ac:dyDescent="0.2">
      <c r="A5099" s="170"/>
      <c r="B5099" s="170"/>
      <c r="C5099" s="170"/>
      <c r="D5099" s="170"/>
      <c r="E5099" s="170"/>
      <c r="F5099" s="170"/>
      <c r="G5099" s="170"/>
      <c r="H5099" s="170"/>
      <c r="I5099" s="170"/>
      <c r="J5099" s="170"/>
      <c r="K5099" s="170"/>
      <c r="L5099" s="170"/>
      <c r="M5099" s="170"/>
      <c r="N5099" s="170"/>
      <c r="O5099" s="170"/>
      <c r="P5099" s="170"/>
      <c r="Q5099" s="170"/>
      <c r="R5099" s="170"/>
      <c r="S5099" s="170"/>
      <c r="T5099" s="170"/>
      <c r="U5099" s="170"/>
      <c r="V5099" s="170"/>
      <c r="W5099" s="170"/>
      <c r="X5099" s="174"/>
      <c r="Y5099" s="170"/>
      <c r="Z5099" s="170"/>
      <c r="AA5099" s="170"/>
      <c r="AB5099" s="170"/>
      <c r="AC5099" s="170"/>
      <c r="AD5099" s="174"/>
      <c r="AE5099" s="170"/>
      <c r="AF5099" s="170"/>
      <c r="AI5099" s="170"/>
      <c r="AJ5099" s="170"/>
      <c r="AK5099" s="170"/>
      <c r="AL5099" s="170"/>
      <c r="AM5099" s="170"/>
      <c r="AN5099" s="170"/>
    </row>
    <row r="5100" spans="1:40" ht="52.5" customHeight="1" x14ac:dyDescent="0.2">
      <c r="A5100" s="170"/>
      <c r="B5100" s="170"/>
      <c r="C5100" s="170"/>
      <c r="D5100" s="170"/>
      <c r="E5100" s="170"/>
      <c r="F5100" s="170"/>
      <c r="G5100" s="170"/>
      <c r="H5100" s="170"/>
      <c r="I5100" s="170"/>
      <c r="J5100" s="170"/>
      <c r="K5100" s="170"/>
      <c r="L5100" s="170"/>
      <c r="M5100" s="170"/>
      <c r="N5100" s="170"/>
      <c r="O5100" s="170"/>
      <c r="P5100" s="170"/>
      <c r="Q5100" s="170"/>
      <c r="R5100" s="170"/>
      <c r="S5100" s="170"/>
      <c r="T5100" s="170"/>
      <c r="U5100" s="170"/>
      <c r="V5100" s="170"/>
      <c r="W5100" s="170"/>
      <c r="X5100" s="174"/>
      <c r="Y5100" s="170"/>
      <c r="Z5100" s="170"/>
      <c r="AA5100" s="170"/>
      <c r="AB5100" s="170"/>
      <c r="AC5100" s="170"/>
      <c r="AD5100" s="174"/>
      <c r="AE5100" s="170"/>
      <c r="AF5100" s="170"/>
      <c r="AI5100" s="170"/>
      <c r="AJ5100" s="170"/>
      <c r="AK5100" s="170"/>
      <c r="AL5100" s="170"/>
      <c r="AM5100" s="170"/>
      <c r="AN5100" s="170"/>
    </row>
    <row r="5101" spans="1:40" ht="52.5" customHeight="1" x14ac:dyDescent="0.2">
      <c r="A5101" s="170"/>
      <c r="B5101" s="170"/>
      <c r="C5101" s="170"/>
      <c r="D5101" s="170"/>
      <c r="E5101" s="170"/>
      <c r="F5101" s="170"/>
      <c r="G5101" s="170"/>
      <c r="H5101" s="170"/>
      <c r="I5101" s="170"/>
      <c r="J5101" s="170"/>
      <c r="K5101" s="170"/>
      <c r="L5101" s="170"/>
      <c r="M5101" s="170"/>
      <c r="N5101" s="170"/>
      <c r="O5101" s="170"/>
      <c r="P5101" s="170"/>
      <c r="Q5101" s="170"/>
      <c r="R5101" s="170"/>
      <c r="S5101" s="170"/>
      <c r="T5101" s="170"/>
      <c r="U5101" s="170"/>
      <c r="V5101" s="170"/>
      <c r="W5101" s="170"/>
      <c r="X5101" s="174"/>
      <c r="Y5101" s="170"/>
      <c r="Z5101" s="170"/>
      <c r="AA5101" s="170"/>
      <c r="AB5101" s="170"/>
      <c r="AC5101" s="170"/>
      <c r="AD5101" s="174"/>
      <c r="AE5101" s="170"/>
      <c r="AF5101" s="170"/>
      <c r="AI5101" s="170"/>
      <c r="AJ5101" s="170"/>
      <c r="AK5101" s="170"/>
      <c r="AL5101" s="170"/>
      <c r="AM5101" s="170"/>
      <c r="AN5101" s="170"/>
    </row>
    <row r="5102" spans="1:40" ht="52.5" customHeight="1" x14ac:dyDescent="0.2">
      <c r="A5102" s="170"/>
      <c r="B5102" s="170"/>
      <c r="C5102" s="170"/>
      <c r="D5102" s="170"/>
      <c r="E5102" s="170"/>
      <c r="F5102" s="170"/>
      <c r="G5102" s="170"/>
      <c r="H5102" s="170"/>
      <c r="I5102" s="170"/>
      <c r="J5102" s="170"/>
      <c r="K5102" s="170"/>
      <c r="L5102" s="170"/>
      <c r="M5102" s="170"/>
      <c r="N5102" s="170"/>
      <c r="O5102" s="170"/>
      <c r="P5102" s="170"/>
      <c r="Q5102" s="170"/>
      <c r="R5102" s="170"/>
      <c r="S5102" s="170"/>
      <c r="T5102" s="170"/>
      <c r="U5102" s="170"/>
      <c r="V5102" s="170"/>
      <c r="W5102" s="170"/>
      <c r="X5102" s="174"/>
      <c r="Y5102" s="170"/>
      <c r="Z5102" s="170"/>
      <c r="AA5102" s="170"/>
      <c r="AB5102" s="170"/>
      <c r="AC5102" s="170"/>
      <c r="AD5102" s="174"/>
      <c r="AE5102" s="170"/>
      <c r="AF5102" s="170"/>
      <c r="AI5102" s="170"/>
      <c r="AJ5102" s="170"/>
      <c r="AK5102" s="170"/>
      <c r="AL5102" s="170"/>
      <c r="AM5102" s="170"/>
      <c r="AN5102" s="170"/>
    </row>
    <row r="5103" spans="1:40" ht="52.5" customHeight="1" x14ac:dyDescent="0.2">
      <c r="A5103" s="170"/>
      <c r="B5103" s="170"/>
      <c r="C5103" s="170"/>
      <c r="D5103" s="170"/>
      <c r="E5103" s="170"/>
      <c r="F5103" s="170"/>
      <c r="G5103" s="170"/>
      <c r="H5103" s="170"/>
      <c r="I5103" s="170"/>
      <c r="J5103" s="170"/>
      <c r="K5103" s="170"/>
      <c r="L5103" s="170"/>
      <c r="M5103" s="170"/>
      <c r="N5103" s="170"/>
      <c r="O5103" s="170"/>
      <c r="P5103" s="170"/>
      <c r="Q5103" s="170"/>
      <c r="R5103" s="170"/>
      <c r="S5103" s="170"/>
      <c r="T5103" s="170"/>
      <c r="U5103" s="170"/>
      <c r="V5103" s="170"/>
      <c r="W5103" s="170"/>
      <c r="X5103" s="174"/>
      <c r="Y5103" s="170"/>
      <c r="Z5103" s="170"/>
      <c r="AA5103" s="170"/>
      <c r="AB5103" s="170"/>
      <c r="AC5103" s="170"/>
      <c r="AD5103" s="174"/>
      <c r="AE5103" s="170"/>
      <c r="AF5103" s="170"/>
      <c r="AI5103" s="170"/>
      <c r="AJ5103" s="170"/>
      <c r="AK5103" s="170"/>
      <c r="AL5103" s="170"/>
      <c r="AM5103" s="170"/>
      <c r="AN5103" s="170"/>
    </row>
    <row r="5104" spans="1:40" ht="52.5" customHeight="1" x14ac:dyDescent="0.2">
      <c r="A5104" s="170"/>
      <c r="B5104" s="170"/>
      <c r="C5104" s="170"/>
      <c r="D5104" s="170"/>
      <c r="E5104" s="170"/>
      <c r="F5104" s="170"/>
      <c r="G5104" s="170"/>
      <c r="H5104" s="170"/>
      <c r="I5104" s="170"/>
      <c r="J5104" s="170"/>
      <c r="K5104" s="170"/>
      <c r="L5104" s="170"/>
      <c r="M5104" s="170"/>
      <c r="N5104" s="170"/>
      <c r="O5104" s="170"/>
      <c r="P5104" s="170"/>
      <c r="Q5104" s="170"/>
      <c r="R5104" s="170"/>
      <c r="S5104" s="170"/>
      <c r="T5104" s="170"/>
      <c r="U5104" s="170"/>
      <c r="V5104" s="170"/>
      <c r="W5104" s="170"/>
      <c r="X5104" s="174"/>
      <c r="Y5104" s="170"/>
      <c r="Z5104" s="170"/>
      <c r="AA5104" s="170"/>
      <c r="AB5104" s="170"/>
      <c r="AC5104" s="170"/>
      <c r="AD5104" s="174"/>
      <c r="AE5104" s="170"/>
      <c r="AF5104" s="170"/>
      <c r="AI5104" s="170"/>
      <c r="AJ5104" s="170"/>
      <c r="AK5104" s="170"/>
      <c r="AL5104" s="170"/>
      <c r="AM5104" s="170"/>
      <c r="AN5104" s="170"/>
    </row>
    <row r="5105" spans="1:40" ht="52.5" customHeight="1" x14ac:dyDescent="0.2">
      <c r="A5105" s="170"/>
      <c r="B5105" s="170"/>
      <c r="C5105" s="170"/>
      <c r="D5105" s="170"/>
      <c r="E5105" s="170"/>
      <c r="F5105" s="170"/>
      <c r="G5105" s="170"/>
      <c r="H5105" s="170"/>
      <c r="I5105" s="170"/>
      <c r="J5105" s="170"/>
      <c r="K5105" s="170"/>
      <c r="L5105" s="170"/>
      <c r="M5105" s="170"/>
      <c r="N5105" s="170"/>
      <c r="O5105" s="170"/>
      <c r="P5105" s="170"/>
      <c r="Q5105" s="170"/>
      <c r="R5105" s="170"/>
      <c r="S5105" s="170"/>
      <c r="T5105" s="170"/>
      <c r="U5105" s="170"/>
      <c r="V5105" s="170"/>
      <c r="W5105" s="170"/>
      <c r="X5105" s="174"/>
      <c r="Y5105" s="170"/>
      <c r="Z5105" s="170"/>
      <c r="AA5105" s="170"/>
      <c r="AB5105" s="170"/>
      <c r="AC5105" s="170"/>
      <c r="AD5105" s="174"/>
      <c r="AE5105" s="170"/>
      <c r="AF5105" s="170"/>
      <c r="AI5105" s="170"/>
      <c r="AJ5105" s="170"/>
      <c r="AK5105" s="170"/>
      <c r="AL5105" s="170"/>
      <c r="AM5105" s="170"/>
      <c r="AN5105" s="170"/>
    </row>
    <row r="5106" spans="1:40" ht="52.5" customHeight="1" x14ac:dyDescent="0.2">
      <c r="A5106" s="170"/>
      <c r="B5106" s="170"/>
      <c r="C5106" s="170"/>
      <c r="D5106" s="170"/>
      <c r="E5106" s="170"/>
      <c r="F5106" s="170"/>
      <c r="G5106" s="170"/>
      <c r="H5106" s="170"/>
      <c r="I5106" s="170"/>
      <c r="J5106" s="170"/>
      <c r="K5106" s="170"/>
      <c r="L5106" s="170"/>
      <c r="M5106" s="170"/>
      <c r="N5106" s="170"/>
      <c r="O5106" s="170"/>
      <c r="P5106" s="170"/>
      <c r="Q5106" s="170"/>
      <c r="R5106" s="170"/>
      <c r="S5106" s="170"/>
      <c r="T5106" s="170"/>
      <c r="U5106" s="170"/>
      <c r="V5106" s="170"/>
      <c r="W5106" s="170"/>
      <c r="X5106" s="174"/>
      <c r="Y5106" s="170"/>
      <c r="Z5106" s="170"/>
      <c r="AA5106" s="170"/>
      <c r="AB5106" s="170"/>
      <c r="AC5106" s="170"/>
      <c r="AD5106" s="174"/>
      <c r="AE5106" s="170"/>
      <c r="AF5106" s="170"/>
      <c r="AI5106" s="170"/>
      <c r="AJ5106" s="170"/>
      <c r="AK5106" s="170"/>
      <c r="AL5106" s="170"/>
      <c r="AM5106" s="170"/>
      <c r="AN5106" s="170"/>
    </row>
    <row r="5107" spans="1:40" ht="52.5" customHeight="1" x14ac:dyDescent="0.2">
      <c r="A5107" s="170"/>
      <c r="B5107" s="170"/>
      <c r="C5107" s="170"/>
      <c r="D5107" s="170"/>
      <c r="E5107" s="170"/>
      <c r="F5107" s="170"/>
      <c r="G5107" s="170"/>
      <c r="H5107" s="170"/>
      <c r="I5107" s="170"/>
      <c r="J5107" s="170"/>
      <c r="K5107" s="170"/>
      <c r="L5107" s="170"/>
      <c r="M5107" s="170"/>
      <c r="N5107" s="170"/>
      <c r="O5107" s="170"/>
      <c r="P5107" s="170"/>
      <c r="Q5107" s="170"/>
      <c r="R5107" s="170"/>
      <c r="S5107" s="170"/>
      <c r="T5107" s="170"/>
      <c r="U5107" s="170"/>
      <c r="V5107" s="170"/>
      <c r="W5107" s="170"/>
      <c r="X5107" s="174"/>
      <c r="Y5107" s="170"/>
      <c r="Z5107" s="170"/>
      <c r="AA5107" s="170"/>
      <c r="AB5107" s="170"/>
      <c r="AC5107" s="170"/>
      <c r="AD5107" s="174"/>
      <c r="AE5107" s="170"/>
      <c r="AF5107" s="170"/>
      <c r="AI5107" s="170"/>
      <c r="AJ5107" s="170"/>
      <c r="AK5107" s="170"/>
      <c r="AL5107" s="170"/>
      <c r="AM5107" s="170"/>
      <c r="AN5107" s="170"/>
    </row>
    <row r="5108" spans="1:40" ht="52.5" customHeight="1" x14ac:dyDescent="0.2">
      <c r="A5108" s="170"/>
      <c r="B5108" s="170"/>
      <c r="C5108" s="170"/>
      <c r="D5108" s="170"/>
      <c r="E5108" s="170"/>
      <c r="F5108" s="170"/>
      <c r="G5108" s="170"/>
      <c r="H5108" s="170"/>
      <c r="I5108" s="170"/>
      <c r="J5108" s="170"/>
      <c r="K5108" s="170"/>
      <c r="L5108" s="170"/>
      <c r="M5108" s="170"/>
      <c r="N5108" s="170"/>
      <c r="O5108" s="170"/>
      <c r="P5108" s="170"/>
      <c r="Q5108" s="170"/>
      <c r="R5108" s="170"/>
      <c r="S5108" s="170"/>
      <c r="T5108" s="170"/>
      <c r="U5108" s="170"/>
      <c r="V5108" s="170"/>
      <c r="W5108" s="170"/>
      <c r="X5108" s="174"/>
      <c r="Y5108" s="170"/>
      <c r="Z5108" s="170"/>
      <c r="AA5108" s="170"/>
      <c r="AB5108" s="170"/>
      <c r="AC5108" s="170"/>
      <c r="AD5108" s="174"/>
      <c r="AE5108" s="170"/>
      <c r="AF5108" s="170"/>
      <c r="AI5108" s="170"/>
      <c r="AJ5108" s="170"/>
      <c r="AK5108" s="170"/>
      <c r="AL5108" s="170"/>
      <c r="AM5108" s="170"/>
      <c r="AN5108" s="170"/>
    </row>
    <row r="5109" spans="1:40" ht="52.5" customHeight="1" x14ac:dyDescent="0.2">
      <c r="A5109" s="170"/>
      <c r="B5109" s="170"/>
      <c r="C5109" s="170"/>
      <c r="D5109" s="170"/>
      <c r="E5109" s="170"/>
      <c r="F5109" s="170"/>
      <c r="G5109" s="170"/>
      <c r="H5109" s="170"/>
      <c r="I5109" s="170"/>
      <c r="J5109" s="170"/>
      <c r="K5109" s="170"/>
      <c r="L5109" s="170"/>
      <c r="M5109" s="170"/>
      <c r="N5109" s="170"/>
      <c r="O5109" s="170"/>
      <c r="P5109" s="170"/>
      <c r="Q5109" s="170"/>
      <c r="R5109" s="170"/>
      <c r="S5109" s="170"/>
      <c r="T5109" s="170"/>
      <c r="U5109" s="170"/>
      <c r="V5109" s="170"/>
      <c r="W5109" s="170"/>
      <c r="X5109" s="174"/>
      <c r="Y5109" s="170"/>
      <c r="Z5109" s="170"/>
      <c r="AA5109" s="170"/>
      <c r="AB5109" s="170"/>
      <c r="AC5109" s="170"/>
      <c r="AD5109" s="174"/>
      <c r="AE5109" s="170"/>
      <c r="AF5109" s="170"/>
      <c r="AI5109" s="170"/>
      <c r="AJ5109" s="170"/>
      <c r="AK5109" s="170"/>
      <c r="AL5109" s="170"/>
      <c r="AM5109" s="170"/>
      <c r="AN5109" s="170"/>
    </row>
    <row r="5110" spans="1:40" ht="52.5" customHeight="1" x14ac:dyDescent="0.2">
      <c r="A5110" s="170"/>
      <c r="B5110" s="170"/>
      <c r="C5110" s="170"/>
      <c r="D5110" s="170"/>
      <c r="E5110" s="170"/>
      <c r="F5110" s="170"/>
      <c r="G5110" s="170"/>
      <c r="H5110" s="170"/>
      <c r="I5110" s="170"/>
      <c r="J5110" s="170"/>
      <c r="K5110" s="170"/>
      <c r="L5110" s="170"/>
      <c r="M5110" s="170"/>
      <c r="N5110" s="170"/>
      <c r="O5110" s="170"/>
      <c r="P5110" s="170"/>
      <c r="Q5110" s="170"/>
      <c r="R5110" s="170"/>
      <c r="S5110" s="170"/>
      <c r="T5110" s="170"/>
      <c r="U5110" s="170"/>
      <c r="V5110" s="170"/>
      <c r="W5110" s="170"/>
      <c r="X5110" s="174"/>
      <c r="Y5110" s="170"/>
      <c r="Z5110" s="170"/>
      <c r="AA5110" s="170"/>
      <c r="AB5110" s="170"/>
      <c r="AC5110" s="170"/>
      <c r="AD5110" s="174"/>
      <c r="AE5110" s="170"/>
      <c r="AF5110" s="170"/>
      <c r="AI5110" s="170"/>
      <c r="AJ5110" s="170"/>
      <c r="AK5110" s="170"/>
      <c r="AL5110" s="170"/>
      <c r="AM5110" s="170"/>
      <c r="AN5110" s="170"/>
    </row>
    <row r="5111" spans="1:40" ht="52.5" customHeight="1" x14ac:dyDescent="0.2">
      <c r="A5111" s="170"/>
      <c r="B5111" s="170"/>
      <c r="C5111" s="170"/>
      <c r="D5111" s="170"/>
      <c r="E5111" s="170"/>
      <c r="F5111" s="170"/>
      <c r="G5111" s="170"/>
      <c r="H5111" s="170"/>
      <c r="I5111" s="170"/>
      <c r="J5111" s="170"/>
      <c r="K5111" s="170"/>
      <c r="L5111" s="170"/>
      <c r="M5111" s="170"/>
      <c r="N5111" s="170"/>
      <c r="O5111" s="170"/>
      <c r="P5111" s="170"/>
      <c r="Q5111" s="170"/>
      <c r="R5111" s="170"/>
      <c r="S5111" s="170"/>
      <c r="T5111" s="170"/>
      <c r="U5111" s="170"/>
      <c r="V5111" s="170"/>
      <c r="W5111" s="170"/>
      <c r="X5111" s="174"/>
      <c r="Y5111" s="170"/>
      <c r="Z5111" s="170"/>
      <c r="AA5111" s="170"/>
      <c r="AB5111" s="170"/>
      <c r="AC5111" s="170"/>
      <c r="AD5111" s="174"/>
      <c r="AE5111" s="170"/>
      <c r="AF5111" s="170"/>
      <c r="AI5111" s="170"/>
      <c r="AJ5111" s="170"/>
      <c r="AK5111" s="170"/>
      <c r="AL5111" s="170"/>
      <c r="AM5111" s="170"/>
      <c r="AN5111" s="170"/>
    </row>
    <row r="5112" spans="1:40" ht="52.5" customHeight="1" x14ac:dyDescent="0.2">
      <c r="A5112" s="170"/>
      <c r="B5112" s="170"/>
      <c r="C5112" s="170"/>
      <c r="D5112" s="170"/>
      <c r="E5112" s="170"/>
      <c r="F5112" s="170"/>
      <c r="G5112" s="170"/>
      <c r="H5112" s="170"/>
      <c r="I5112" s="170"/>
      <c r="J5112" s="170"/>
      <c r="K5112" s="170"/>
      <c r="L5112" s="170"/>
      <c r="M5112" s="170"/>
      <c r="N5112" s="170"/>
      <c r="O5112" s="170"/>
      <c r="P5112" s="170"/>
      <c r="Q5112" s="170"/>
      <c r="R5112" s="170"/>
      <c r="S5112" s="170"/>
      <c r="T5112" s="170"/>
      <c r="U5112" s="170"/>
      <c r="V5112" s="170"/>
      <c r="W5112" s="170"/>
      <c r="X5112" s="174"/>
      <c r="Y5112" s="170"/>
      <c r="Z5112" s="170"/>
      <c r="AA5112" s="170"/>
      <c r="AB5112" s="170"/>
      <c r="AC5112" s="170"/>
      <c r="AD5112" s="174"/>
      <c r="AE5112" s="170"/>
      <c r="AF5112" s="170"/>
      <c r="AI5112" s="170"/>
      <c r="AJ5112" s="170"/>
      <c r="AK5112" s="170"/>
      <c r="AL5112" s="170"/>
      <c r="AM5112" s="170"/>
      <c r="AN5112" s="170"/>
    </row>
    <row r="5113" spans="1:40" ht="52.5" customHeight="1" x14ac:dyDescent="0.2">
      <c r="A5113" s="170"/>
      <c r="B5113" s="170"/>
      <c r="C5113" s="170"/>
      <c r="D5113" s="170"/>
      <c r="E5113" s="170"/>
      <c r="F5113" s="170"/>
      <c r="G5113" s="170"/>
      <c r="H5113" s="170"/>
      <c r="I5113" s="170"/>
      <c r="J5113" s="170"/>
      <c r="K5113" s="170"/>
      <c r="L5113" s="170"/>
      <c r="M5113" s="170"/>
      <c r="N5113" s="170"/>
      <c r="O5113" s="170"/>
      <c r="P5113" s="170"/>
      <c r="Q5113" s="170"/>
      <c r="R5113" s="170"/>
      <c r="S5113" s="170"/>
      <c r="T5113" s="170"/>
      <c r="U5113" s="170"/>
      <c r="V5113" s="170"/>
      <c r="W5113" s="170"/>
      <c r="X5113" s="174"/>
      <c r="Y5113" s="170"/>
      <c r="Z5113" s="170"/>
      <c r="AA5113" s="170"/>
      <c r="AB5113" s="170"/>
      <c r="AC5113" s="170"/>
      <c r="AD5113" s="174"/>
      <c r="AE5113" s="170"/>
      <c r="AF5113" s="170"/>
      <c r="AI5113" s="170"/>
      <c r="AJ5113" s="170"/>
      <c r="AK5113" s="170"/>
      <c r="AL5113" s="170"/>
      <c r="AM5113" s="170"/>
      <c r="AN5113" s="170"/>
    </row>
    <row r="5114" spans="1:40" ht="52.5" customHeight="1" x14ac:dyDescent="0.2">
      <c r="A5114" s="170"/>
      <c r="B5114" s="170"/>
      <c r="C5114" s="170"/>
      <c r="D5114" s="170"/>
      <c r="E5114" s="170"/>
      <c r="F5114" s="170"/>
      <c r="G5114" s="170"/>
      <c r="H5114" s="170"/>
      <c r="I5114" s="170"/>
      <c r="J5114" s="170"/>
      <c r="K5114" s="170"/>
      <c r="L5114" s="170"/>
      <c r="M5114" s="170"/>
      <c r="N5114" s="170"/>
      <c r="O5114" s="170"/>
      <c r="P5114" s="170"/>
      <c r="Q5114" s="170"/>
      <c r="R5114" s="170"/>
      <c r="S5114" s="170"/>
      <c r="T5114" s="170"/>
      <c r="U5114" s="170"/>
      <c r="V5114" s="170"/>
      <c r="W5114" s="170"/>
      <c r="X5114" s="174"/>
      <c r="Y5114" s="170"/>
      <c r="Z5114" s="170"/>
      <c r="AA5114" s="170"/>
      <c r="AB5114" s="170"/>
      <c r="AC5114" s="170"/>
      <c r="AD5114" s="174"/>
      <c r="AE5114" s="170"/>
      <c r="AF5114" s="170"/>
      <c r="AI5114" s="170"/>
      <c r="AJ5114" s="170"/>
      <c r="AK5114" s="170"/>
      <c r="AL5114" s="170"/>
      <c r="AM5114" s="170"/>
      <c r="AN5114" s="170"/>
    </row>
    <row r="5115" spans="1:40" ht="52.5" customHeight="1" x14ac:dyDescent="0.2">
      <c r="A5115" s="170"/>
      <c r="B5115" s="170"/>
      <c r="C5115" s="170"/>
      <c r="D5115" s="170"/>
      <c r="E5115" s="170"/>
      <c r="F5115" s="170"/>
      <c r="G5115" s="170"/>
      <c r="H5115" s="170"/>
      <c r="I5115" s="170"/>
      <c r="J5115" s="170"/>
      <c r="K5115" s="170"/>
      <c r="L5115" s="170"/>
      <c r="M5115" s="170"/>
      <c r="N5115" s="170"/>
      <c r="O5115" s="170"/>
      <c r="P5115" s="170"/>
      <c r="Q5115" s="170"/>
      <c r="R5115" s="170"/>
      <c r="S5115" s="170"/>
      <c r="T5115" s="170"/>
      <c r="U5115" s="170"/>
      <c r="V5115" s="170"/>
      <c r="W5115" s="170"/>
      <c r="X5115" s="174"/>
      <c r="Y5115" s="170"/>
      <c r="Z5115" s="170"/>
      <c r="AA5115" s="170"/>
      <c r="AB5115" s="170"/>
      <c r="AC5115" s="170"/>
      <c r="AD5115" s="174"/>
      <c r="AE5115" s="170"/>
      <c r="AF5115" s="170"/>
      <c r="AI5115" s="170"/>
      <c r="AJ5115" s="170"/>
      <c r="AK5115" s="170"/>
      <c r="AL5115" s="170"/>
      <c r="AM5115" s="170"/>
      <c r="AN5115" s="170"/>
    </row>
    <row r="5116" spans="1:40" ht="52.5" customHeight="1" x14ac:dyDescent="0.2">
      <c r="A5116" s="170"/>
      <c r="B5116" s="170"/>
      <c r="C5116" s="170"/>
      <c r="D5116" s="170"/>
      <c r="E5116" s="170"/>
      <c r="F5116" s="170"/>
      <c r="G5116" s="170"/>
      <c r="H5116" s="170"/>
      <c r="I5116" s="170"/>
      <c r="J5116" s="170"/>
      <c r="K5116" s="170"/>
      <c r="L5116" s="170"/>
      <c r="M5116" s="170"/>
      <c r="N5116" s="170"/>
      <c r="O5116" s="170"/>
      <c r="P5116" s="170"/>
      <c r="Q5116" s="170"/>
      <c r="R5116" s="170"/>
      <c r="S5116" s="170"/>
      <c r="T5116" s="170"/>
      <c r="U5116" s="170"/>
      <c r="V5116" s="170"/>
      <c r="W5116" s="170"/>
      <c r="X5116" s="174"/>
      <c r="Y5116" s="170"/>
      <c r="Z5116" s="170"/>
      <c r="AA5116" s="170"/>
      <c r="AB5116" s="170"/>
      <c r="AC5116" s="170"/>
      <c r="AD5116" s="174"/>
      <c r="AE5116" s="170"/>
      <c r="AF5116" s="170"/>
      <c r="AI5116" s="170"/>
      <c r="AJ5116" s="170"/>
      <c r="AK5116" s="170"/>
      <c r="AL5116" s="170"/>
      <c r="AM5116" s="170"/>
      <c r="AN5116" s="170"/>
    </row>
    <row r="5117" spans="1:40" ht="52.5" customHeight="1" x14ac:dyDescent="0.2">
      <c r="A5117" s="170"/>
      <c r="B5117" s="170"/>
      <c r="C5117" s="170"/>
      <c r="D5117" s="170"/>
      <c r="E5117" s="170"/>
      <c r="F5117" s="170"/>
      <c r="G5117" s="170"/>
      <c r="H5117" s="170"/>
      <c r="I5117" s="170"/>
      <c r="J5117" s="170"/>
      <c r="K5117" s="170"/>
      <c r="L5117" s="170"/>
      <c r="M5117" s="170"/>
      <c r="N5117" s="170"/>
      <c r="O5117" s="170"/>
      <c r="P5117" s="170"/>
      <c r="Q5117" s="170"/>
      <c r="R5117" s="170"/>
      <c r="S5117" s="170"/>
      <c r="T5117" s="170"/>
      <c r="U5117" s="170"/>
      <c r="V5117" s="170"/>
      <c r="W5117" s="170"/>
      <c r="X5117" s="174"/>
      <c r="Y5117" s="170"/>
      <c r="Z5117" s="170"/>
      <c r="AA5117" s="170"/>
      <c r="AB5117" s="170"/>
      <c r="AC5117" s="170"/>
      <c r="AD5117" s="174"/>
      <c r="AE5117" s="170"/>
      <c r="AF5117" s="170"/>
      <c r="AI5117" s="170"/>
      <c r="AJ5117" s="170"/>
      <c r="AK5117" s="170"/>
      <c r="AL5117" s="170"/>
      <c r="AM5117" s="170"/>
      <c r="AN5117" s="170"/>
    </row>
    <row r="5118" spans="1:40" ht="52.5" customHeight="1" x14ac:dyDescent="0.2">
      <c r="A5118" s="170"/>
      <c r="B5118" s="170"/>
      <c r="C5118" s="170"/>
      <c r="D5118" s="170"/>
      <c r="E5118" s="170"/>
      <c r="F5118" s="170"/>
      <c r="G5118" s="170"/>
      <c r="H5118" s="170"/>
      <c r="I5118" s="170"/>
      <c r="J5118" s="170"/>
      <c r="K5118" s="170"/>
      <c r="L5118" s="170"/>
      <c r="M5118" s="170"/>
      <c r="N5118" s="170"/>
      <c r="O5118" s="170"/>
      <c r="P5118" s="170"/>
      <c r="Q5118" s="170"/>
      <c r="R5118" s="170"/>
      <c r="S5118" s="170"/>
      <c r="T5118" s="170"/>
      <c r="U5118" s="170"/>
      <c r="V5118" s="170"/>
      <c r="W5118" s="170"/>
      <c r="X5118" s="174"/>
      <c r="Y5118" s="170"/>
      <c r="Z5118" s="170"/>
      <c r="AA5118" s="170"/>
      <c r="AB5118" s="170"/>
      <c r="AC5118" s="170"/>
      <c r="AD5118" s="174"/>
      <c r="AE5118" s="170"/>
      <c r="AF5118" s="170"/>
      <c r="AI5118" s="170"/>
      <c r="AJ5118" s="170"/>
      <c r="AK5118" s="170"/>
      <c r="AL5118" s="170"/>
      <c r="AM5118" s="170"/>
      <c r="AN5118" s="170"/>
    </row>
    <row r="5119" spans="1:40" ht="52.5" customHeight="1" x14ac:dyDescent="0.2">
      <c r="A5119" s="170"/>
      <c r="B5119" s="170"/>
      <c r="C5119" s="170"/>
      <c r="D5119" s="170"/>
      <c r="E5119" s="170"/>
      <c r="F5119" s="170"/>
      <c r="G5119" s="170"/>
      <c r="H5119" s="170"/>
      <c r="I5119" s="170"/>
      <c r="J5119" s="170"/>
      <c r="K5119" s="170"/>
      <c r="L5119" s="170"/>
      <c r="M5119" s="170"/>
      <c r="N5119" s="170"/>
      <c r="O5119" s="170"/>
      <c r="P5119" s="170"/>
      <c r="Q5119" s="170"/>
      <c r="R5119" s="170"/>
      <c r="S5119" s="170"/>
      <c r="T5119" s="170"/>
      <c r="U5119" s="170"/>
      <c r="V5119" s="170"/>
      <c r="W5119" s="170"/>
      <c r="X5119" s="174"/>
      <c r="Y5119" s="170"/>
      <c r="Z5119" s="170"/>
      <c r="AA5119" s="170"/>
      <c r="AB5119" s="170"/>
      <c r="AC5119" s="170"/>
      <c r="AD5119" s="174"/>
      <c r="AE5119" s="170"/>
      <c r="AF5119" s="170"/>
      <c r="AI5119" s="170"/>
      <c r="AJ5119" s="170"/>
      <c r="AK5119" s="170"/>
      <c r="AL5119" s="170"/>
      <c r="AM5119" s="170"/>
      <c r="AN5119" s="170"/>
    </row>
    <row r="5120" spans="1:40" ht="52.5" customHeight="1" x14ac:dyDescent="0.2">
      <c r="A5120" s="170"/>
      <c r="B5120" s="170"/>
      <c r="C5120" s="170"/>
      <c r="D5120" s="170"/>
      <c r="E5120" s="170"/>
      <c r="F5120" s="170"/>
      <c r="G5120" s="170"/>
      <c r="H5120" s="170"/>
      <c r="I5120" s="170"/>
      <c r="J5120" s="170"/>
      <c r="K5120" s="170"/>
      <c r="L5120" s="170"/>
      <c r="M5120" s="170"/>
      <c r="N5120" s="170"/>
      <c r="O5120" s="170"/>
      <c r="P5120" s="170"/>
      <c r="Q5120" s="170"/>
      <c r="R5120" s="170"/>
      <c r="S5120" s="170"/>
      <c r="T5120" s="170"/>
      <c r="U5120" s="170"/>
      <c r="V5120" s="170"/>
      <c r="W5120" s="170"/>
      <c r="X5120" s="174"/>
      <c r="Y5120" s="170"/>
      <c r="Z5120" s="170"/>
      <c r="AA5120" s="170"/>
      <c r="AB5120" s="170"/>
      <c r="AC5120" s="170"/>
      <c r="AD5120" s="174"/>
      <c r="AE5120" s="170"/>
      <c r="AF5120" s="170"/>
      <c r="AI5120" s="170"/>
      <c r="AJ5120" s="170"/>
      <c r="AK5120" s="170"/>
      <c r="AL5120" s="170"/>
      <c r="AM5120" s="170"/>
      <c r="AN5120" s="170"/>
    </row>
    <row r="5121" spans="1:40" ht="52.5" customHeight="1" x14ac:dyDescent="0.2">
      <c r="A5121" s="170"/>
      <c r="B5121" s="170"/>
      <c r="C5121" s="170"/>
      <c r="D5121" s="170"/>
      <c r="E5121" s="170"/>
      <c r="F5121" s="170"/>
      <c r="G5121" s="170"/>
      <c r="H5121" s="170"/>
      <c r="I5121" s="170"/>
      <c r="J5121" s="170"/>
      <c r="K5121" s="170"/>
      <c r="L5121" s="170"/>
      <c r="M5121" s="170"/>
      <c r="N5121" s="170"/>
      <c r="O5121" s="170"/>
      <c r="P5121" s="170"/>
      <c r="Q5121" s="170"/>
      <c r="R5121" s="170"/>
      <c r="S5121" s="170"/>
      <c r="T5121" s="170"/>
      <c r="U5121" s="170"/>
      <c r="V5121" s="170"/>
      <c r="W5121" s="170"/>
      <c r="X5121" s="174"/>
      <c r="Y5121" s="170"/>
      <c r="Z5121" s="170"/>
      <c r="AA5121" s="170"/>
      <c r="AB5121" s="170"/>
      <c r="AC5121" s="170"/>
      <c r="AD5121" s="174"/>
      <c r="AE5121" s="170"/>
      <c r="AF5121" s="170"/>
      <c r="AI5121" s="170"/>
      <c r="AJ5121" s="170"/>
      <c r="AK5121" s="170"/>
      <c r="AL5121" s="170"/>
      <c r="AM5121" s="170"/>
      <c r="AN5121" s="170"/>
    </row>
    <row r="5122" spans="1:40" ht="52.5" customHeight="1" x14ac:dyDescent="0.2">
      <c r="A5122" s="170"/>
      <c r="B5122" s="170"/>
      <c r="C5122" s="170"/>
      <c r="D5122" s="170"/>
      <c r="E5122" s="170"/>
      <c r="F5122" s="170"/>
      <c r="G5122" s="170"/>
      <c r="H5122" s="170"/>
      <c r="I5122" s="170"/>
      <c r="J5122" s="170"/>
      <c r="K5122" s="170"/>
      <c r="L5122" s="170"/>
      <c r="M5122" s="170"/>
      <c r="N5122" s="170"/>
      <c r="O5122" s="170"/>
      <c r="P5122" s="170"/>
      <c r="Q5122" s="170"/>
      <c r="R5122" s="170"/>
      <c r="S5122" s="170"/>
      <c r="T5122" s="170"/>
      <c r="U5122" s="170"/>
      <c r="V5122" s="170"/>
      <c r="W5122" s="170"/>
      <c r="X5122" s="174"/>
      <c r="Y5122" s="170"/>
      <c r="Z5122" s="170"/>
      <c r="AA5122" s="170"/>
      <c r="AB5122" s="170"/>
      <c r="AC5122" s="170"/>
      <c r="AD5122" s="174"/>
      <c r="AE5122" s="170"/>
      <c r="AF5122" s="170"/>
      <c r="AI5122" s="170"/>
      <c r="AJ5122" s="170"/>
      <c r="AK5122" s="170"/>
      <c r="AL5122" s="170"/>
      <c r="AM5122" s="170"/>
      <c r="AN5122" s="170"/>
    </row>
    <row r="5123" spans="1:40" ht="52.5" customHeight="1" x14ac:dyDescent="0.2">
      <c r="A5123" s="170"/>
      <c r="B5123" s="170"/>
      <c r="C5123" s="170"/>
      <c r="D5123" s="170"/>
      <c r="E5123" s="170"/>
      <c r="F5123" s="170"/>
      <c r="G5123" s="170"/>
      <c r="H5123" s="170"/>
      <c r="I5123" s="170"/>
      <c r="J5123" s="170"/>
      <c r="K5123" s="170"/>
      <c r="L5123" s="170"/>
      <c r="M5123" s="170"/>
      <c r="N5123" s="170"/>
      <c r="O5123" s="170"/>
      <c r="P5123" s="170"/>
      <c r="Q5123" s="170"/>
      <c r="R5123" s="170"/>
      <c r="S5123" s="170"/>
      <c r="T5123" s="170"/>
      <c r="U5123" s="170"/>
      <c r="V5123" s="170"/>
      <c r="W5123" s="170"/>
      <c r="X5123" s="174"/>
      <c r="Y5123" s="170"/>
      <c r="Z5123" s="170"/>
      <c r="AA5123" s="170"/>
      <c r="AB5123" s="170"/>
      <c r="AC5123" s="170"/>
      <c r="AD5123" s="174"/>
      <c r="AE5123" s="170"/>
      <c r="AF5123" s="170"/>
      <c r="AI5123" s="170"/>
      <c r="AJ5123" s="170"/>
      <c r="AK5123" s="170"/>
      <c r="AL5123" s="170"/>
      <c r="AM5123" s="170"/>
      <c r="AN5123" s="170"/>
    </row>
    <row r="5124" spans="1:40" ht="52.5" customHeight="1" x14ac:dyDescent="0.2">
      <c r="A5124" s="170"/>
      <c r="B5124" s="170"/>
      <c r="C5124" s="170"/>
      <c r="D5124" s="170"/>
      <c r="E5124" s="170"/>
      <c r="F5124" s="170"/>
      <c r="G5124" s="170"/>
      <c r="H5124" s="170"/>
      <c r="I5124" s="170"/>
      <c r="J5124" s="170"/>
      <c r="K5124" s="170"/>
      <c r="L5124" s="170"/>
      <c r="M5124" s="170"/>
      <c r="N5124" s="170"/>
      <c r="O5124" s="170"/>
      <c r="P5124" s="170"/>
      <c r="Q5124" s="170"/>
      <c r="R5124" s="170"/>
      <c r="S5124" s="170"/>
      <c r="T5124" s="170"/>
      <c r="U5124" s="170"/>
      <c r="V5124" s="170"/>
      <c r="W5124" s="170"/>
      <c r="X5124" s="174"/>
      <c r="Y5124" s="170"/>
      <c r="Z5124" s="170"/>
      <c r="AA5124" s="170"/>
      <c r="AB5124" s="170"/>
      <c r="AC5124" s="170"/>
      <c r="AD5124" s="174"/>
      <c r="AE5124" s="170"/>
      <c r="AF5124" s="170"/>
      <c r="AI5124" s="170"/>
      <c r="AJ5124" s="170"/>
      <c r="AK5124" s="170"/>
      <c r="AL5124" s="170"/>
      <c r="AM5124" s="170"/>
      <c r="AN5124" s="170"/>
    </row>
    <row r="5125" spans="1:40" ht="52.5" customHeight="1" x14ac:dyDescent="0.2">
      <c r="A5125" s="170"/>
      <c r="B5125" s="170"/>
      <c r="C5125" s="170"/>
      <c r="D5125" s="170"/>
      <c r="E5125" s="170"/>
      <c r="F5125" s="170"/>
      <c r="G5125" s="170"/>
      <c r="H5125" s="170"/>
      <c r="I5125" s="170"/>
      <c r="J5125" s="170"/>
      <c r="K5125" s="170"/>
      <c r="L5125" s="170"/>
      <c r="M5125" s="170"/>
      <c r="N5125" s="170"/>
      <c r="O5125" s="170"/>
      <c r="P5125" s="170"/>
      <c r="Q5125" s="170"/>
      <c r="R5125" s="170"/>
      <c r="S5125" s="170"/>
      <c r="T5125" s="170"/>
      <c r="U5125" s="170"/>
      <c r="V5125" s="170"/>
      <c r="W5125" s="170"/>
      <c r="X5125" s="174"/>
      <c r="Y5125" s="170"/>
      <c r="Z5125" s="170"/>
      <c r="AA5125" s="170"/>
      <c r="AB5125" s="170"/>
      <c r="AC5125" s="170"/>
      <c r="AD5125" s="174"/>
      <c r="AE5125" s="170"/>
      <c r="AF5125" s="170"/>
      <c r="AI5125" s="170"/>
      <c r="AJ5125" s="170"/>
      <c r="AK5125" s="170"/>
      <c r="AL5125" s="170"/>
      <c r="AM5125" s="170"/>
      <c r="AN5125" s="170"/>
    </row>
    <row r="5126" spans="1:40" ht="52.5" customHeight="1" x14ac:dyDescent="0.2">
      <c r="A5126" s="170"/>
      <c r="B5126" s="170"/>
      <c r="C5126" s="170"/>
      <c r="D5126" s="170"/>
      <c r="E5126" s="170"/>
      <c r="F5126" s="170"/>
      <c r="G5126" s="170"/>
      <c r="H5126" s="170"/>
      <c r="I5126" s="170"/>
      <c r="J5126" s="170"/>
      <c r="K5126" s="170"/>
      <c r="L5126" s="170"/>
      <c r="M5126" s="170"/>
      <c r="N5126" s="170"/>
      <c r="O5126" s="170"/>
      <c r="P5126" s="170"/>
      <c r="Q5126" s="170"/>
      <c r="R5126" s="170"/>
      <c r="S5126" s="170"/>
      <c r="T5126" s="170"/>
      <c r="U5126" s="170"/>
      <c r="V5126" s="170"/>
      <c r="W5126" s="170"/>
      <c r="X5126" s="174"/>
      <c r="Y5126" s="170"/>
      <c r="Z5126" s="170"/>
      <c r="AA5126" s="170"/>
      <c r="AB5126" s="170"/>
      <c r="AC5126" s="170"/>
      <c r="AD5126" s="174"/>
      <c r="AE5126" s="170"/>
      <c r="AF5126" s="170"/>
      <c r="AI5126" s="170"/>
      <c r="AJ5126" s="170"/>
      <c r="AK5126" s="170"/>
      <c r="AL5126" s="170"/>
      <c r="AM5126" s="170"/>
      <c r="AN5126" s="170"/>
    </row>
    <row r="5127" spans="1:40" ht="52.5" customHeight="1" x14ac:dyDescent="0.2">
      <c r="A5127" s="170"/>
      <c r="B5127" s="170"/>
      <c r="C5127" s="170"/>
      <c r="D5127" s="170"/>
      <c r="E5127" s="170"/>
      <c r="F5127" s="170"/>
      <c r="G5127" s="170"/>
      <c r="H5127" s="170"/>
      <c r="I5127" s="170"/>
      <c r="J5127" s="170"/>
      <c r="K5127" s="170"/>
      <c r="L5127" s="170"/>
      <c r="M5127" s="170"/>
      <c r="N5127" s="170"/>
      <c r="O5127" s="170"/>
      <c r="P5127" s="170"/>
      <c r="Q5127" s="170"/>
      <c r="R5127" s="170"/>
      <c r="S5127" s="170"/>
      <c r="T5127" s="170"/>
      <c r="U5127" s="170"/>
      <c r="V5127" s="170"/>
      <c r="W5127" s="170"/>
      <c r="X5127" s="174"/>
      <c r="Y5127" s="170"/>
      <c r="Z5127" s="170"/>
      <c r="AA5127" s="170"/>
      <c r="AB5127" s="170"/>
      <c r="AC5127" s="170"/>
      <c r="AD5127" s="174"/>
      <c r="AE5127" s="170"/>
      <c r="AF5127" s="170"/>
      <c r="AI5127" s="170"/>
      <c r="AJ5127" s="170"/>
      <c r="AK5127" s="170"/>
      <c r="AL5127" s="170"/>
      <c r="AM5127" s="170"/>
      <c r="AN5127" s="170"/>
    </row>
    <row r="5128" spans="1:40" ht="52.5" customHeight="1" x14ac:dyDescent="0.2">
      <c r="A5128" s="170"/>
      <c r="B5128" s="170"/>
      <c r="C5128" s="170"/>
      <c r="D5128" s="170"/>
      <c r="E5128" s="170"/>
      <c r="F5128" s="170"/>
      <c r="G5128" s="170"/>
      <c r="H5128" s="170"/>
      <c r="I5128" s="170"/>
      <c r="J5128" s="170"/>
      <c r="K5128" s="170"/>
      <c r="L5128" s="170"/>
      <c r="M5128" s="170"/>
      <c r="N5128" s="170"/>
      <c r="O5128" s="170"/>
      <c r="P5128" s="170"/>
      <c r="Q5128" s="170"/>
      <c r="R5128" s="170"/>
      <c r="S5128" s="170"/>
      <c r="T5128" s="170"/>
      <c r="U5128" s="170"/>
      <c r="V5128" s="170"/>
      <c r="W5128" s="170"/>
      <c r="X5128" s="174"/>
      <c r="Y5128" s="170"/>
      <c r="Z5128" s="170"/>
      <c r="AA5128" s="170"/>
      <c r="AB5128" s="170"/>
      <c r="AC5128" s="170"/>
      <c r="AD5128" s="174"/>
      <c r="AE5128" s="170"/>
      <c r="AF5128" s="170"/>
      <c r="AI5128" s="170"/>
      <c r="AJ5128" s="170"/>
      <c r="AK5128" s="170"/>
      <c r="AL5128" s="170"/>
      <c r="AM5128" s="170"/>
      <c r="AN5128" s="170"/>
    </row>
    <row r="5129" spans="1:40" ht="52.5" customHeight="1" x14ac:dyDescent="0.2">
      <c r="A5129" s="170"/>
      <c r="B5129" s="170"/>
      <c r="C5129" s="170"/>
      <c r="D5129" s="170"/>
      <c r="E5129" s="170"/>
      <c r="F5129" s="170"/>
      <c r="G5129" s="170"/>
      <c r="H5129" s="170"/>
      <c r="I5129" s="170"/>
      <c r="J5129" s="170"/>
      <c r="K5129" s="170"/>
      <c r="L5129" s="170"/>
      <c r="M5129" s="170"/>
      <c r="N5129" s="170"/>
      <c r="O5129" s="170"/>
      <c r="P5129" s="170"/>
      <c r="Q5129" s="170"/>
      <c r="R5129" s="170"/>
      <c r="S5129" s="170"/>
      <c r="T5129" s="170"/>
      <c r="U5129" s="170"/>
      <c r="V5129" s="170"/>
      <c r="W5129" s="170"/>
      <c r="X5129" s="174"/>
      <c r="Y5129" s="170"/>
      <c r="Z5129" s="170"/>
      <c r="AA5129" s="170"/>
      <c r="AB5129" s="170"/>
      <c r="AC5129" s="170"/>
      <c r="AD5129" s="174"/>
      <c r="AE5129" s="170"/>
      <c r="AF5129" s="170"/>
      <c r="AI5129" s="170"/>
      <c r="AJ5129" s="170"/>
      <c r="AK5129" s="170"/>
      <c r="AL5129" s="170"/>
      <c r="AM5129" s="170"/>
      <c r="AN5129" s="170"/>
    </row>
    <row r="5130" spans="1:40" ht="52.5" customHeight="1" x14ac:dyDescent="0.2">
      <c r="A5130" s="170"/>
      <c r="B5130" s="170"/>
      <c r="C5130" s="170"/>
      <c r="D5130" s="170"/>
      <c r="E5130" s="170"/>
      <c r="F5130" s="170"/>
      <c r="G5130" s="170"/>
      <c r="H5130" s="170"/>
      <c r="I5130" s="170"/>
      <c r="J5130" s="170"/>
      <c r="K5130" s="170"/>
      <c r="L5130" s="170"/>
      <c r="M5130" s="170"/>
      <c r="N5130" s="170"/>
      <c r="O5130" s="170"/>
      <c r="P5130" s="170"/>
      <c r="Q5130" s="170"/>
      <c r="R5130" s="170"/>
      <c r="S5130" s="170"/>
      <c r="T5130" s="170"/>
      <c r="U5130" s="170"/>
      <c r="V5130" s="170"/>
      <c r="W5130" s="170"/>
      <c r="X5130" s="174"/>
      <c r="Y5130" s="170"/>
      <c r="Z5130" s="170"/>
      <c r="AA5130" s="170"/>
      <c r="AB5130" s="170"/>
      <c r="AC5130" s="170"/>
      <c r="AD5130" s="174"/>
      <c r="AE5130" s="170"/>
      <c r="AF5130" s="170"/>
      <c r="AI5130" s="170"/>
      <c r="AJ5130" s="170"/>
      <c r="AK5130" s="170"/>
      <c r="AL5130" s="170"/>
      <c r="AM5130" s="170"/>
      <c r="AN5130" s="170"/>
    </row>
    <row r="5131" spans="1:40" ht="52.5" customHeight="1" x14ac:dyDescent="0.2">
      <c r="A5131" s="170"/>
      <c r="B5131" s="170"/>
      <c r="C5131" s="170"/>
      <c r="D5131" s="170"/>
      <c r="E5131" s="170"/>
      <c r="F5131" s="170"/>
      <c r="G5131" s="170"/>
      <c r="H5131" s="170"/>
      <c r="I5131" s="170"/>
      <c r="J5131" s="170"/>
      <c r="K5131" s="170"/>
      <c r="L5131" s="170"/>
      <c r="M5131" s="170"/>
      <c r="N5131" s="170"/>
      <c r="O5131" s="170"/>
      <c r="P5131" s="170"/>
      <c r="Q5131" s="170"/>
      <c r="R5131" s="170"/>
      <c r="S5131" s="170"/>
      <c r="T5131" s="170"/>
      <c r="U5131" s="170"/>
      <c r="V5131" s="170"/>
      <c r="W5131" s="170"/>
      <c r="X5131" s="174"/>
      <c r="Y5131" s="170"/>
      <c r="Z5131" s="170"/>
      <c r="AA5131" s="170"/>
      <c r="AB5131" s="170"/>
      <c r="AC5131" s="170"/>
      <c r="AD5131" s="174"/>
      <c r="AE5131" s="170"/>
      <c r="AF5131" s="170"/>
      <c r="AI5131" s="170"/>
      <c r="AJ5131" s="170"/>
      <c r="AK5131" s="170"/>
      <c r="AL5131" s="170"/>
      <c r="AM5131" s="170"/>
      <c r="AN5131" s="170"/>
    </row>
    <row r="5132" spans="1:40" ht="52.5" customHeight="1" x14ac:dyDescent="0.2">
      <c r="A5132" s="170"/>
      <c r="B5132" s="170"/>
      <c r="C5132" s="170"/>
      <c r="D5132" s="170"/>
      <c r="E5132" s="170"/>
      <c r="F5132" s="170"/>
      <c r="G5132" s="170"/>
      <c r="H5132" s="170"/>
      <c r="I5132" s="170"/>
      <c r="J5132" s="170"/>
      <c r="K5132" s="170"/>
      <c r="L5132" s="170"/>
      <c r="M5132" s="170"/>
      <c r="N5132" s="170"/>
      <c r="O5132" s="170"/>
      <c r="P5132" s="170"/>
      <c r="Q5132" s="170"/>
      <c r="R5132" s="170"/>
      <c r="S5132" s="170"/>
      <c r="T5132" s="170"/>
      <c r="U5132" s="170"/>
      <c r="V5132" s="170"/>
      <c r="W5132" s="170"/>
      <c r="X5132" s="174"/>
      <c r="Y5132" s="170"/>
      <c r="Z5132" s="170"/>
      <c r="AA5132" s="170"/>
      <c r="AB5132" s="170"/>
      <c r="AC5132" s="170"/>
      <c r="AD5132" s="174"/>
      <c r="AE5132" s="170"/>
      <c r="AF5132" s="170"/>
      <c r="AI5132" s="170"/>
      <c r="AJ5132" s="170"/>
      <c r="AK5132" s="170"/>
      <c r="AL5132" s="170"/>
      <c r="AM5132" s="170"/>
      <c r="AN5132" s="170"/>
    </row>
    <row r="5133" spans="1:40" ht="52.5" customHeight="1" x14ac:dyDescent="0.2">
      <c r="A5133" s="170"/>
      <c r="B5133" s="170"/>
      <c r="C5133" s="170"/>
      <c r="D5133" s="170"/>
      <c r="E5133" s="170"/>
      <c r="F5133" s="170"/>
      <c r="G5133" s="170"/>
      <c r="H5133" s="170"/>
      <c r="I5133" s="170"/>
      <c r="J5133" s="170"/>
      <c r="K5133" s="170"/>
      <c r="L5133" s="170"/>
      <c r="M5133" s="170"/>
      <c r="N5133" s="170"/>
      <c r="O5133" s="170"/>
      <c r="P5133" s="170"/>
      <c r="Q5133" s="170"/>
      <c r="R5133" s="170"/>
      <c r="S5133" s="170"/>
      <c r="T5133" s="170"/>
      <c r="U5133" s="170"/>
      <c r="V5133" s="170"/>
      <c r="W5133" s="170"/>
      <c r="X5133" s="174"/>
      <c r="Y5133" s="170"/>
      <c r="Z5133" s="170"/>
      <c r="AA5133" s="170"/>
      <c r="AB5133" s="170"/>
      <c r="AC5133" s="170"/>
      <c r="AD5133" s="174"/>
      <c r="AE5133" s="170"/>
      <c r="AF5133" s="170"/>
      <c r="AI5133" s="170"/>
      <c r="AJ5133" s="170"/>
      <c r="AK5133" s="170"/>
      <c r="AL5133" s="170"/>
      <c r="AM5133" s="170"/>
      <c r="AN5133" s="170"/>
    </row>
    <row r="5134" spans="1:40" ht="52.5" customHeight="1" x14ac:dyDescent="0.2">
      <c r="A5134" s="170"/>
      <c r="B5134" s="170"/>
      <c r="C5134" s="170"/>
      <c r="D5134" s="170"/>
      <c r="E5134" s="170"/>
      <c r="F5134" s="170"/>
      <c r="G5134" s="170"/>
      <c r="H5134" s="170"/>
      <c r="I5134" s="170"/>
      <c r="J5134" s="170"/>
      <c r="K5134" s="170"/>
      <c r="L5134" s="170"/>
      <c r="M5134" s="170"/>
      <c r="N5134" s="170"/>
      <c r="O5134" s="170"/>
      <c r="P5134" s="170"/>
      <c r="Q5134" s="170"/>
      <c r="R5134" s="170"/>
      <c r="S5134" s="170"/>
      <c r="T5134" s="170"/>
      <c r="U5134" s="170"/>
      <c r="V5134" s="170"/>
      <c r="W5134" s="170"/>
      <c r="X5134" s="174"/>
      <c r="Y5134" s="170"/>
      <c r="Z5134" s="170"/>
      <c r="AA5134" s="170"/>
      <c r="AB5134" s="170"/>
      <c r="AC5134" s="170"/>
      <c r="AD5134" s="174"/>
      <c r="AE5134" s="170"/>
      <c r="AF5134" s="170"/>
      <c r="AI5134" s="170"/>
      <c r="AJ5134" s="170"/>
      <c r="AK5134" s="170"/>
      <c r="AL5134" s="170"/>
      <c r="AM5134" s="170"/>
      <c r="AN5134" s="170"/>
    </row>
    <row r="5135" spans="1:40" ht="52.5" customHeight="1" x14ac:dyDescent="0.2">
      <c r="A5135" s="170"/>
      <c r="B5135" s="170"/>
      <c r="C5135" s="170"/>
      <c r="D5135" s="170"/>
      <c r="E5135" s="170"/>
      <c r="F5135" s="170"/>
      <c r="G5135" s="170"/>
      <c r="H5135" s="170"/>
      <c r="I5135" s="170"/>
      <c r="J5135" s="170"/>
      <c r="K5135" s="170"/>
      <c r="L5135" s="170"/>
      <c r="M5135" s="170"/>
      <c r="N5135" s="170"/>
      <c r="O5135" s="170"/>
      <c r="P5135" s="170"/>
      <c r="Q5135" s="170"/>
      <c r="R5135" s="170"/>
      <c r="S5135" s="170"/>
      <c r="T5135" s="170"/>
      <c r="U5135" s="170"/>
      <c r="V5135" s="170"/>
      <c r="W5135" s="170"/>
      <c r="X5135" s="174"/>
      <c r="Y5135" s="170"/>
      <c r="Z5135" s="170"/>
      <c r="AA5135" s="170"/>
      <c r="AB5135" s="170"/>
      <c r="AC5135" s="170"/>
      <c r="AD5135" s="174"/>
      <c r="AE5135" s="170"/>
      <c r="AF5135" s="170"/>
      <c r="AI5135" s="170"/>
      <c r="AJ5135" s="170"/>
      <c r="AK5135" s="170"/>
      <c r="AL5135" s="170"/>
      <c r="AM5135" s="170"/>
      <c r="AN5135" s="170"/>
    </row>
    <row r="5136" spans="1:40" ht="52.5" customHeight="1" x14ac:dyDescent="0.2">
      <c r="A5136" s="170"/>
      <c r="B5136" s="170"/>
      <c r="C5136" s="170"/>
      <c r="D5136" s="170"/>
      <c r="E5136" s="170"/>
      <c r="F5136" s="170"/>
      <c r="G5136" s="170"/>
      <c r="H5136" s="170"/>
      <c r="I5136" s="170"/>
      <c r="J5136" s="170"/>
      <c r="K5136" s="170"/>
      <c r="L5136" s="170"/>
      <c r="M5136" s="170"/>
      <c r="N5136" s="170"/>
      <c r="O5136" s="170"/>
      <c r="P5136" s="170"/>
      <c r="Q5136" s="170"/>
      <c r="R5136" s="170"/>
      <c r="S5136" s="170"/>
      <c r="T5136" s="170"/>
      <c r="U5136" s="170"/>
      <c r="V5136" s="170"/>
      <c r="W5136" s="170"/>
      <c r="X5136" s="174"/>
      <c r="Y5136" s="170"/>
      <c r="Z5136" s="170"/>
      <c r="AA5136" s="170"/>
      <c r="AB5136" s="170"/>
      <c r="AC5136" s="170"/>
      <c r="AD5136" s="174"/>
      <c r="AE5136" s="170"/>
      <c r="AF5136" s="170"/>
      <c r="AI5136" s="170"/>
      <c r="AJ5136" s="170"/>
      <c r="AK5136" s="170"/>
      <c r="AL5136" s="170"/>
      <c r="AM5136" s="170"/>
      <c r="AN5136" s="170"/>
    </row>
    <row r="5137" spans="1:40" ht="52.5" customHeight="1" x14ac:dyDescent="0.2">
      <c r="A5137" s="170"/>
      <c r="B5137" s="170"/>
      <c r="C5137" s="170"/>
      <c r="D5137" s="170"/>
      <c r="E5137" s="170"/>
      <c r="F5137" s="170"/>
      <c r="G5137" s="170"/>
      <c r="H5137" s="170"/>
      <c r="I5137" s="170"/>
      <c r="J5137" s="170"/>
      <c r="K5137" s="170"/>
      <c r="L5137" s="170"/>
      <c r="M5137" s="170"/>
      <c r="N5137" s="170"/>
      <c r="O5137" s="170"/>
      <c r="P5137" s="170"/>
      <c r="Q5137" s="170"/>
      <c r="R5137" s="170"/>
      <c r="S5137" s="170"/>
      <c r="T5137" s="170"/>
      <c r="U5137" s="170"/>
      <c r="V5137" s="170"/>
      <c r="W5137" s="170"/>
      <c r="X5137" s="174"/>
      <c r="Y5137" s="170"/>
      <c r="Z5137" s="170"/>
      <c r="AA5137" s="170"/>
      <c r="AB5137" s="170"/>
      <c r="AC5137" s="170"/>
      <c r="AD5137" s="174"/>
      <c r="AE5137" s="170"/>
      <c r="AF5137" s="170"/>
      <c r="AI5137" s="170"/>
      <c r="AJ5137" s="170"/>
      <c r="AK5137" s="170"/>
      <c r="AL5137" s="170"/>
      <c r="AM5137" s="170"/>
      <c r="AN5137" s="170"/>
    </row>
    <row r="5138" spans="1:40" ht="52.5" customHeight="1" x14ac:dyDescent="0.2">
      <c r="A5138" s="170"/>
      <c r="B5138" s="170"/>
      <c r="C5138" s="170"/>
      <c r="D5138" s="170"/>
      <c r="E5138" s="170"/>
      <c r="F5138" s="170"/>
      <c r="G5138" s="170"/>
      <c r="H5138" s="170"/>
      <c r="I5138" s="170"/>
      <c r="J5138" s="170"/>
      <c r="K5138" s="170"/>
      <c r="L5138" s="170"/>
      <c r="M5138" s="170"/>
      <c r="N5138" s="170"/>
      <c r="O5138" s="170"/>
      <c r="P5138" s="170"/>
      <c r="Q5138" s="170"/>
      <c r="R5138" s="170"/>
      <c r="S5138" s="170"/>
      <c r="T5138" s="170"/>
      <c r="U5138" s="170"/>
      <c r="V5138" s="170"/>
      <c r="W5138" s="170"/>
      <c r="X5138" s="174"/>
      <c r="Y5138" s="170"/>
      <c r="Z5138" s="170"/>
      <c r="AA5138" s="170"/>
      <c r="AB5138" s="170"/>
      <c r="AC5138" s="170"/>
      <c r="AD5138" s="174"/>
      <c r="AE5138" s="170"/>
      <c r="AF5138" s="170"/>
      <c r="AI5138" s="170"/>
      <c r="AJ5138" s="170"/>
      <c r="AK5138" s="170"/>
      <c r="AL5138" s="170"/>
      <c r="AM5138" s="170"/>
      <c r="AN5138" s="170"/>
    </row>
    <row r="5139" spans="1:40" ht="52.5" customHeight="1" x14ac:dyDescent="0.2">
      <c r="A5139" s="170"/>
      <c r="B5139" s="170"/>
      <c r="C5139" s="170"/>
      <c r="D5139" s="170"/>
      <c r="E5139" s="170"/>
      <c r="F5139" s="170"/>
      <c r="G5139" s="170"/>
      <c r="H5139" s="170"/>
      <c r="I5139" s="170"/>
      <c r="J5139" s="170"/>
      <c r="K5139" s="170"/>
      <c r="L5139" s="170"/>
      <c r="M5139" s="170"/>
      <c r="N5139" s="170"/>
      <c r="O5139" s="170"/>
      <c r="P5139" s="170"/>
      <c r="Q5139" s="170"/>
      <c r="R5139" s="170"/>
      <c r="S5139" s="170"/>
      <c r="T5139" s="170"/>
      <c r="U5139" s="170"/>
      <c r="V5139" s="170"/>
      <c r="W5139" s="170"/>
      <c r="X5139" s="174"/>
      <c r="Y5139" s="170"/>
      <c r="Z5139" s="170"/>
      <c r="AA5139" s="170"/>
      <c r="AB5139" s="170"/>
      <c r="AC5139" s="170"/>
      <c r="AD5139" s="174"/>
      <c r="AE5139" s="170"/>
      <c r="AF5139" s="170"/>
      <c r="AI5139" s="170"/>
      <c r="AJ5139" s="170"/>
      <c r="AK5139" s="170"/>
      <c r="AL5139" s="170"/>
      <c r="AM5139" s="170"/>
      <c r="AN5139" s="170"/>
    </row>
    <row r="5140" spans="1:40" ht="52.5" customHeight="1" x14ac:dyDescent="0.2">
      <c r="A5140" s="170"/>
      <c r="B5140" s="170"/>
      <c r="C5140" s="170"/>
      <c r="D5140" s="170"/>
      <c r="E5140" s="170"/>
      <c r="F5140" s="170"/>
      <c r="G5140" s="170"/>
      <c r="H5140" s="170"/>
      <c r="I5140" s="170"/>
      <c r="J5140" s="170"/>
      <c r="K5140" s="170"/>
      <c r="L5140" s="170"/>
      <c r="M5140" s="170"/>
      <c r="N5140" s="170"/>
      <c r="O5140" s="170"/>
      <c r="P5140" s="170"/>
      <c r="Q5140" s="170"/>
      <c r="R5140" s="170"/>
      <c r="S5140" s="170"/>
      <c r="T5140" s="170"/>
      <c r="U5140" s="170"/>
      <c r="V5140" s="170"/>
      <c r="W5140" s="170"/>
      <c r="X5140" s="174"/>
      <c r="Y5140" s="170"/>
      <c r="Z5140" s="170"/>
      <c r="AA5140" s="170"/>
      <c r="AB5140" s="170"/>
      <c r="AC5140" s="170"/>
      <c r="AD5140" s="174"/>
      <c r="AE5140" s="170"/>
      <c r="AF5140" s="170"/>
      <c r="AI5140" s="170"/>
      <c r="AJ5140" s="170"/>
      <c r="AK5140" s="170"/>
      <c r="AL5140" s="170"/>
      <c r="AM5140" s="170"/>
      <c r="AN5140" s="170"/>
    </row>
    <row r="5141" spans="1:40" ht="52.5" customHeight="1" x14ac:dyDescent="0.2">
      <c r="A5141" s="170"/>
      <c r="B5141" s="170"/>
      <c r="C5141" s="170"/>
      <c r="D5141" s="170"/>
      <c r="E5141" s="170"/>
      <c r="F5141" s="170"/>
      <c r="G5141" s="170"/>
      <c r="H5141" s="170"/>
      <c r="I5141" s="170"/>
      <c r="J5141" s="170"/>
      <c r="K5141" s="170"/>
      <c r="L5141" s="170"/>
      <c r="M5141" s="170"/>
      <c r="N5141" s="170"/>
      <c r="O5141" s="170"/>
      <c r="P5141" s="170"/>
      <c r="Q5141" s="170"/>
      <c r="R5141" s="170"/>
      <c r="S5141" s="170"/>
      <c r="T5141" s="170"/>
      <c r="U5141" s="170"/>
      <c r="V5141" s="170"/>
      <c r="W5141" s="170"/>
      <c r="X5141" s="174"/>
      <c r="Y5141" s="170"/>
      <c r="Z5141" s="170"/>
      <c r="AA5141" s="170"/>
      <c r="AB5141" s="170"/>
      <c r="AC5141" s="170"/>
      <c r="AD5141" s="174"/>
      <c r="AE5141" s="170"/>
      <c r="AF5141" s="170"/>
      <c r="AI5141" s="170"/>
      <c r="AJ5141" s="170"/>
      <c r="AK5141" s="170"/>
      <c r="AL5141" s="170"/>
      <c r="AM5141" s="170"/>
      <c r="AN5141" s="170"/>
    </row>
    <row r="5142" spans="1:40" ht="52.5" customHeight="1" x14ac:dyDescent="0.2">
      <c r="A5142" s="170"/>
      <c r="B5142" s="170"/>
      <c r="C5142" s="170"/>
      <c r="D5142" s="170"/>
      <c r="E5142" s="170"/>
      <c r="F5142" s="170"/>
      <c r="G5142" s="170"/>
      <c r="H5142" s="170"/>
      <c r="I5142" s="170"/>
      <c r="J5142" s="170"/>
      <c r="K5142" s="170"/>
      <c r="L5142" s="170"/>
      <c r="M5142" s="170"/>
      <c r="N5142" s="170"/>
      <c r="O5142" s="170"/>
      <c r="P5142" s="170"/>
      <c r="Q5142" s="170"/>
      <c r="R5142" s="170"/>
      <c r="S5142" s="170"/>
      <c r="T5142" s="170"/>
      <c r="U5142" s="170"/>
      <c r="V5142" s="170"/>
      <c r="W5142" s="170"/>
      <c r="X5142" s="174"/>
      <c r="Y5142" s="170"/>
      <c r="Z5142" s="170"/>
      <c r="AA5142" s="170"/>
      <c r="AB5142" s="170"/>
      <c r="AC5142" s="170"/>
      <c r="AD5142" s="174"/>
      <c r="AE5142" s="170"/>
      <c r="AF5142" s="170"/>
      <c r="AI5142" s="170"/>
      <c r="AJ5142" s="170"/>
      <c r="AK5142" s="170"/>
      <c r="AL5142" s="170"/>
      <c r="AM5142" s="170"/>
      <c r="AN5142" s="170"/>
    </row>
    <row r="5143" spans="1:40" ht="52.5" customHeight="1" x14ac:dyDescent="0.2">
      <c r="A5143" s="170"/>
      <c r="B5143" s="170"/>
      <c r="C5143" s="170"/>
      <c r="D5143" s="170"/>
      <c r="E5143" s="170"/>
      <c r="F5143" s="170"/>
      <c r="G5143" s="170"/>
      <c r="H5143" s="170"/>
      <c r="I5143" s="170"/>
      <c r="J5143" s="170"/>
      <c r="K5143" s="170"/>
      <c r="L5143" s="170"/>
      <c r="M5143" s="170"/>
      <c r="N5143" s="170"/>
      <c r="O5143" s="170"/>
      <c r="P5143" s="170"/>
      <c r="Q5143" s="170"/>
      <c r="R5143" s="170"/>
      <c r="S5143" s="170"/>
      <c r="T5143" s="170"/>
      <c r="U5143" s="170"/>
      <c r="V5143" s="170"/>
      <c r="W5143" s="170"/>
      <c r="X5143" s="174"/>
      <c r="Y5143" s="170"/>
      <c r="Z5143" s="170"/>
      <c r="AA5143" s="170"/>
      <c r="AB5143" s="170"/>
      <c r="AC5143" s="170"/>
      <c r="AD5143" s="174"/>
      <c r="AE5143" s="170"/>
      <c r="AF5143" s="170"/>
      <c r="AI5143" s="170"/>
      <c r="AJ5143" s="170"/>
      <c r="AK5143" s="170"/>
      <c r="AL5143" s="170"/>
      <c r="AM5143" s="170"/>
      <c r="AN5143" s="170"/>
    </row>
    <row r="5144" spans="1:40" ht="52.5" customHeight="1" x14ac:dyDescent="0.2">
      <c r="A5144" s="170"/>
      <c r="B5144" s="170"/>
      <c r="C5144" s="170"/>
      <c r="D5144" s="170"/>
      <c r="E5144" s="170"/>
      <c r="F5144" s="170"/>
      <c r="G5144" s="170"/>
      <c r="H5144" s="170"/>
      <c r="I5144" s="170"/>
      <c r="J5144" s="170"/>
      <c r="K5144" s="170"/>
      <c r="L5144" s="170"/>
      <c r="M5144" s="170"/>
      <c r="N5144" s="170"/>
      <c r="O5144" s="170"/>
      <c r="P5144" s="170"/>
      <c r="Q5144" s="170"/>
      <c r="R5144" s="170"/>
      <c r="S5144" s="170"/>
      <c r="T5144" s="170"/>
      <c r="U5144" s="170"/>
      <c r="V5144" s="170"/>
      <c r="W5144" s="170"/>
      <c r="X5144" s="174"/>
      <c r="Y5144" s="170"/>
      <c r="Z5144" s="170"/>
      <c r="AA5144" s="170"/>
      <c r="AB5144" s="170"/>
      <c r="AC5144" s="170"/>
      <c r="AD5144" s="174"/>
      <c r="AE5144" s="170"/>
      <c r="AF5144" s="170"/>
      <c r="AI5144" s="170"/>
      <c r="AJ5144" s="170"/>
      <c r="AK5144" s="170"/>
      <c r="AL5144" s="170"/>
      <c r="AM5144" s="170"/>
      <c r="AN5144" s="170"/>
    </row>
    <row r="5145" spans="1:40" ht="52.5" customHeight="1" x14ac:dyDescent="0.2">
      <c r="A5145" s="170"/>
      <c r="B5145" s="170"/>
      <c r="C5145" s="170"/>
      <c r="D5145" s="170"/>
      <c r="E5145" s="170"/>
      <c r="F5145" s="170"/>
      <c r="G5145" s="170"/>
      <c r="H5145" s="170"/>
      <c r="I5145" s="170"/>
      <c r="J5145" s="170"/>
      <c r="K5145" s="170"/>
      <c r="L5145" s="170"/>
      <c r="M5145" s="170"/>
      <c r="N5145" s="170"/>
      <c r="O5145" s="170"/>
      <c r="P5145" s="170"/>
      <c r="Q5145" s="170"/>
      <c r="R5145" s="170"/>
      <c r="S5145" s="170"/>
      <c r="T5145" s="170"/>
      <c r="U5145" s="170"/>
      <c r="V5145" s="170"/>
      <c r="W5145" s="170"/>
      <c r="X5145" s="174"/>
      <c r="Y5145" s="170"/>
      <c r="Z5145" s="170"/>
      <c r="AA5145" s="170"/>
      <c r="AB5145" s="170"/>
      <c r="AC5145" s="170"/>
      <c r="AD5145" s="174"/>
      <c r="AE5145" s="170"/>
      <c r="AF5145" s="170"/>
      <c r="AI5145" s="170"/>
      <c r="AJ5145" s="170"/>
      <c r="AK5145" s="170"/>
      <c r="AL5145" s="170"/>
      <c r="AM5145" s="170"/>
      <c r="AN5145" s="170"/>
    </row>
    <row r="5146" spans="1:40" ht="52.5" customHeight="1" x14ac:dyDescent="0.2">
      <c r="A5146" s="170"/>
      <c r="B5146" s="170"/>
      <c r="C5146" s="170"/>
      <c r="D5146" s="170"/>
      <c r="E5146" s="170"/>
      <c r="F5146" s="170"/>
      <c r="G5146" s="170"/>
      <c r="H5146" s="170"/>
      <c r="I5146" s="170"/>
      <c r="J5146" s="170"/>
      <c r="K5146" s="170"/>
      <c r="L5146" s="170"/>
      <c r="M5146" s="170"/>
      <c r="N5146" s="170"/>
      <c r="O5146" s="170"/>
      <c r="P5146" s="170"/>
      <c r="Q5146" s="170"/>
      <c r="R5146" s="170"/>
      <c r="S5146" s="170"/>
      <c r="T5146" s="170"/>
      <c r="U5146" s="170"/>
      <c r="V5146" s="170"/>
      <c r="W5146" s="170"/>
      <c r="X5146" s="174"/>
      <c r="Y5146" s="170"/>
      <c r="Z5146" s="170"/>
      <c r="AA5146" s="170"/>
      <c r="AB5146" s="170"/>
      <c r="AC5146" s="170"/>
      <c r="AD5146" s="174"/>
      <c r="AE5146" s="170"/>
      <c r="AF5146" s="170"/>
      <c r="AI5146" s="170"/>
      <c r="AJ5146" s="170"/>
      <c r="AK5146" s="170"/>
      <c r="AL5146" s="170"/>
      <c r="AM5146" s="170"/>
      <c r="AN5146" s="170"/>
    </row>
    <row r="5147" spans="1:40" ht="52.5" customHeight="1" x14ac:dyDescent="0.2">
      <c r="A5147" s="170"/>
      <c r="B5147" s="170"/>
      <c r="C5147" s="170"/>
      <c r="D5147" s="170"/>
      <c r="E5147" s="170"/>
      <c r="F5147" s="170"/>
      <c r="G5147" s="170"/>
      <c r="H5147" s="170"/>
      <c r="I5147" s="170"/>
      <c r="J5147" s="170"/>
      <c r="K5147" s="170"/>
      <c r="L5147" s="170"/>
      <c r="M5147" s="170"/>
      <c r="N5147" s="170"/>
      <c r="O5147" s="170"/>
      <c r="P5147" s="170"/>
      <c r="Q5147" s="170"/>
      <c r="R5147" s="170"/>
      <c r="S5147" s="170"/>
      <c r="T5147" s="170"/>
      <c r="U5147" s="170"/>
      <c r="V5147" s="170"/>
      <c r="W5147" s="170"/>
      <c r="X5147" s="174"/>
      <c r="Y5147" s="170"/>
      <c r="Z5147" s="170"/>
      <c r="AA5147" s="170"/>
      <c r="AB5147" s="170"/>
      <c r="AC5147" s="170"/>
      <c r="AD5147" s="174"/>
      <c r="AE5147" s="170"/>
      <c r="AF5147" s="170"/>
      <c r="AI5147" s="170"/>
      <c r="AJ5147" s="170"/>
      <c r="AK5147" s="170"/>
      <c r="AL5147" s="170"/>
      <c r="AM5147" s="170"/>
      <c r="AN5147" s="170"/>
    </row>
    <row r="5148" spans="1:40" ht="52.5" customHeight="1" x14ac:dyDescent="0.2">
      <c r="A5148" s="170"/>
      <c r="B5148" s="170"/>
      <c r="C5148" s="170"/>
      <c r="D5148" s="170"/>
      <c r="E5148" s="170"/>
      <c r="F5148" s="170"/>
      <c r="G5148" s="170"/>
      <c r="H5148" s="170"/>
      <c r="I5148" s="170"/>
      <c r="J5148" s="170"/>
      <c r="K5148" s="170"/>
      <c r="L5148" s="170"/>
      <c r="M5148" s="170"/>
      <c r="N5148" s="170"/>
      <c r="O5148" s="170"/>
      <c r="P5148" s="170"/>
      <c r="Q5148" s="170"/>
      <c r="R5148" s="170"/>
      <c r="S5148" s="170"/>
      <c r="T5148" s="170"/>
      <c r="U5148" s="170"/>
      <c r="V5148" s="170"/>
      <c r="W5148" s="170"/>
      <c r="X5148" s="174"/>
      <c r="Y5148" s="170"/>
      <c r="Z5148" s="170"/>
      <c r="AA5148" s="170"/>
      <c r="AB5148" s="170"/>
      <c r="AC5148" s="170"/>
      <c r="AD5148" s="174"/>
      <c r="AE5148" s="170"/>
      <c r="AF5148" s="170"/>
      <c r="AI5148" s="170"/>
      <c r="AJ5148" s="170"/>
      <c r="AK5148" s="170"/>
      <c r="AL5148" s="170"/>
      <c r="AM5148" s="170"/>
      <c r="AN5148" s="170"/>
    </row>
    <row r="5149" spans="1:40" ht="52.5" customHeight="1" x14ac:dyDescent="0.2">
      <c r="A5149" s="170"/>
      <c r="B5149" s="170"/>
      <c r="C5149" s="170"/>
      <c r="D5149" s="170"/>
      <c r="E5149" s="170"/>
      <c r="F5149" s="170"/>
      <c r="G5149" s="170"/>
      <c r="H5149" s="170"/>
      <c r="I5149" s="170"/>
      <c r="J5149" s="170"/>
      <c r="K5149" s="170"/>
      <c r="L5149" s="170"/>
      <c r="M5149" s="170"/>
      <c r="N5149" s="170"/>
      <c r="O5149" s="170"/>
      <c r="P5149" s="170"/>
      <c r="Q5149" s="170"/>
      <c r="R5149" s="170"/>
      <c r="S5149" s="170"/>
      <c r="T5149" s="170"/>
      <c r="U5149" s="170"/>
      <c r="V5149" s="170"/>
      <c r="W5149" s="170"/>
      <c r="X5149" s="174"/>
      <c r="Y5149" s="170"/>
      <c r="Z5149" s="170"/>
      <c r="AA5149" s="170"/>
      <c r="AB5149" s="170"/>
      <c r="AC5149" s="170"/>
      <c r="AD5149" s="174"/>
      <c r="AE5149" s="170"/>
      <c r="AF5149" s="170"/>
      <c r="AI5149" s="170"/>
      <c r="AJ5149" s="170"/>
      <c r="AK5149" s="170"/>
      <c r="AL5149" s="170"/>
      <c r="AM5149" s="170"/>
      <c r="AN5149" s="170"/>
    </row>
    <row r="5150" spans="1:40" ht="52.5" customHeight="1" x14ac:dyDescent="0.2">
      <c r="A5150" s="170"/>
      <c r="B5150" s="170"/>
      <c r="C5150" s="170"/>
      <c r="D5150" s="170"/>
      <c r="E5150" s="170"/>
      <c r="F5150" s="170"/>
      <c r="G5150" s="170"/>
      <c r="H5150" s="170"/>
      <c r="I5150" s="170"/>
      <c r="J5150" s="170"/>
      <c r="K5150" s="170"/>
      <c r="L5150" s="170"/>
      <c r="M5150" s="170"/>
      <c r="N5150" s="170"/>
      <c r="O5150" s="170"/>
      <c r="P5150" s="170"/>
      <c r="Q5150" s="170"/>
      <c r="R5150" s="170"/>
      <c r="S5150" s="170"/>
      <c r="T5150" s="170"/>
      <c r="U5150" s="170"/>
      <c r="V5150" s="170"/>
      <c r="W5150" s="170"/>
      <c r="X5150" s="174"/>
      <c r="Y5150" s="170"/>
      <c r="Z5150" s="170"/>
      <c r="AA5150" s="170"/>
      <c r="AB5150" s="170"/>
      <c r="AC5150" s="170"/>
      <c r="AD5150" s="174"/>
      <c r="AE5150" s="170"/>
      <c r="AF5150" s="170"/>
      <c r="AI5150" s="170"/>
      <c r="AJ5150" s="170"/>
      <c r="AK5150" s="170"/>
      <c r="AL5150" s="170"/>
      <c r="AM5150" s="170"/>
      <c r="AN5150" s="170"/>
    </row>
    <row r="5151" spans="1:40" ht="52.5" customHeight="1" x14ac:dyDescent="0.2">
      <c r="A5151" s="170"/>
      <c r="B5151" s="170"/>
      <c r="C5151" s="170"/>
      <c r="D5151" s="170"/>
      <c r="E5151" s="170"/>
      <c r="F5151" s="170"/>
      <c r="G5151" s="170"/>
      <c r="H5151" s="170"/>
      <c r="I5151" s="170"/>
      <c r="J5151" s="170"/>
      <c r="K5151" s="170"/>
      <c r="L5151" s="170"/>
      <c r="M5151" s="170"/>
      <c r="N5151" s="170"/>
      <c r="O5151" s="170"/>
      <c r="P5151" s="170"/>
      <c r="Q5151" s="170"/>
      <c r="R5151" s="170"/>
      <c r="S5151" s="170"/>
      <c r="T5151" s="170"/>
      <c r="U5151" s="170"/>
      <c r="V5151" s="170"/>
      <c r="W5151" s="170"/>
      <c r="X5151" s="174"/>
      <c r="Y5151" s="170"/>
      <c r="Z5151" s="170"/>
      <c r="AA5151" s="170"/>
      <c r="AB5151" s="170"/>
      <c r="AC5151" s="170"/>
      <c r="AD5151" s="174"/>
      <c r="AE5151" s="170"/>
      <c r="AF5151" s="170"/>
      <c r="AI5151" s="170"/>
      <c r="AJ5151" s="170"/>
      <c r="AK5151" s="170"/>
      <c r="AL5151" s="170"/>
      <c r="AM5151" s="170"/>
      <c r="AN5151" s="170"/>
    </row>
    <row r="5152" spans="1:40" ht="52.5" customHeight="1" x14ac:dyDescent="0.2">
      <c r="A5152" s="170"/>
      <c r="B5152" s="170"/>
      <c r="C5152" s="170"/>
      <c r="D5152" s="170"/>
      <c r="E5152" s="170"/>
      <c r="F5152" s="170"/>
      <c r="G5152" s="170"/>
      <c r="H5152" s="170"/>
      <c r="I5152" s="170"/>
      <c r="J5152" s="170"/>
      <c r="K5152" s="170"/>
      <c r="L5152" s="170"/>
      <c r="M5152" s="170"/>
      <c r="N5152" s="170"/>
      <c r="O5152" s="170"/>
      <c r="P5152" s="170"/>
      <c r="Q5152" s="170"/>
      <c r="R5152" s="170"/>
      <c r="S5152" s="170"/>
      <c r="T5152" s="170"/>
      <c r="U5152" s="170"/>
      <c r="V5152" s="170"/>
      <c r="W5152" s="170"/>
      <c r="X5152" s="174"/>
      <c r="Y5152" s="170"/>
      <c r="Z5152" s="170"/>
      <c r="AA5152" s="170"/>
      <c r="AB5152" s="170"/>
      <c r="AC5152" s="170"/>
      <c r="AD5152" s="174"/>
      <c r="AE5152" s="170"/>
      <c r="AF5152" s="170"/>
      <c r="AI5152" s="170"/>
      <c r="AJ5152" s="170"/>
      <c r="AK5152" s="170"/>
      <c r="AL5152" s="170"/>
      <c r="AM5152" s="170"/>
      <c r="AN5152" s="170"/>
    </row>
    <row r="5153" spans="1:40" ht="52.5" customHeight="1" x14ac:dyDescent="0.2">
      <c r="A5153" s="170"/>
      <c r="B5153" s="170"/>
      <c r="C5153" s="170"/>
      <c r="D5153" s="170"/>
      <c r="E5153" s="170"/>
      <c r="F5153" s="170"/>
      <c r="G5153" s="170"/>
      <c r="H5153" s="170"/>
      <c r="I5153" s="170"/>
      <c r="J5153" s="170"/>
      <c r="K5153" s="170"/>
      <c r="L5153" s="170"/>
      <c r="M5153" s="170"/>
      <c r="N5153" s="170"/>
      <c r="O5153" s="170"/>
      <c r="P5153" s="170"/>
      <c r="Q5153" s="170"/>
      <c r="R5153" s="170"/>
      <c r="S5153" s="170"/>
      <c r="T5153" s="170"/>
      <c r="U5153" s="170"/>
      <c r="V5153" s="170"/>
      <c r="W5153" s="170"/>
      <c r="X5153" s="174"/>
      <c r="Y5153" s="170"/>
      <c r="Z5153" s="170"/>
      <c r="AA5153" s="170"/>
      <c r="AB5153" s="170"/>
      <c r="AC5153" s="170"/>
      <c r="AD5153" s="174"/>
      <c r="AE5153" s="170"/>
      <c r="AF5153" s="170"/>
      <c r="AI5153" s="170"/>
      <c r="AJ5153" s="170"/>
      <c r="AK5153" s="170"/>
      <c r="AL5153" s="170"/>
      <c r="AM5153" s="170"/>
      <c r="AN5153" s="170"/>
    </row>
    <row r="5154" spans="1:40" ht="52.5" customHeight="1" x14ac:dyDescent="0.2">
      <c r="A5154" s="170"/>
      <c r="B5154" s="170"/>
      <c r="C5154" s="170"/>
      <c r="D5154" s="170"/>
      <c r="E5154" s="170"/>
      <c r="F5154" s="170"/>
      <c r="G5154" s="170"/>
      <c r="H5154" s="170"/>
      <c r="I5154" s="170"/>
      <c r="J5154" s="170"/>
      <c r="K5154" s="170"/>
      <c r="L5154" s="170"/>
      <c r="M5154" s="170"/>
      <c r="N5154" s="170"/>
      <c r="O5154" s="170"/>
      <c r="P5154" s="170"/>
      <c r="Q5154" s="170"/>
      <c r="R5154" s="170"/>
      <c r="S5154" s="170"/>
      <c r="T5154" s="170"/>
      <c r="U5154" s="170"/>
      <c r="V5154" s="170"/>
      <c r="W5154" s="170"/>
      <c r="X5154" s="174"/>
      <c r="Y5154" s="170"/>
      <c r="Z5154" s="170"/>
      <c r="AA5154" s="170"/>
      <c r="AB5154" s="170"/>
      <c r="AC5154" s="170"/>
      <c r="AD5154" s="174"/>
      <c r="AE5154" s="170"/>
      <c r="AF5154" s="170"/>
      <c r="AI5154" s="170"/>
      <c r="AJ5154" s="170"/>
      <c r="AK5154" s="170"/>
      <c r="AL5154" s="170"/>
      <c r="AM5154" s="170"/>
      <c r="AN5154" s="170"/>
    </row>
    <row r="5155" spans="1:40" ht="52.5" customHeight="1" x14ac:dyDescent="0.2">
      <c r="A5155" s="170"/>
      <c r="B5155" s="170"/>
      <c r="C5155" s="170"/>
      <c r="D5155" s="170"/>
      <c r="E5155" s="170"/>
      <c r="F5155" s="170"/>
      <c r="G5155" s="170"/>
      <c r="H5155" s="170"/>
      <c r="I5155" s="170"/>
      <c r="J5155" s="170"/>
      <c r="K5155" s="170"/>
      <c r="L5155" s="170"/>
      <c r="M5155" s="170"/>
      <c r="N5155" s="170"/>
      <c r="O5155" s="170"/>
      <c r="P5155" s="170"/>
      <c r="Q5155" s="170"/>
      <c r="R5155" s="170"/>
      <c r="S5155" s="170"/>
      <c r="T5155" s="170"/>
      <c r="U5155" s="170"/>
      <c r="V5155" s="170"/>
      <c r="W5155" s="170"/>
      <c r="X5155" s="174"/>
      <c r="Y5155" s="170"/>
      <c r="Z5155" s="170"/>
      <c r="AA5155" s="170"/>
      <c r="AB5155" s="170"/>
      <c r="AC5155" s="170"/>
      <c r="AD5155" s="174"/>
      <c r="AE5155" s="170"/>
      <c r="AF5155" s="170"/>
      <c r="AI5155" s="170"/>
      <c r="AJ5155" s="170"/>
      <c r="AK5155" s="170"/>
      <c r="AL5155" s="170"/>
      <c r="AM5155" s="170"/>
      <c r="AN5155" s="170"/>
    </row>
    <row r="5156" spans="1:40" ht="52.5" customHeight="1" x14ac:dyDescent="0.2">
      <c r="A5156" s="170"/>
      <c r="B5156" s="170"/>
      <c r="C5156" s="170"/>
      <c r="D5156" s="170"/>
      <c r="E5156" s="170"/>
      <c r="F5156" s="170"/>
      <c r="G5156" s="170"/>
      <c r="H5156" s="170"/>
      <c r="I5156" s="170"/>
      <c r="J5156" s="170"/>
      <c r="K5156" s="170"/>
      <c r="L5156" s="170"/>
      <c r="M5156" s="170"/>
      <c r="N5156" s="170"/>
      <c r="O5156" s="170"/>
      <c r="P5156" s="170"/>
      <c r="Q5156" s="170"/>
      <c r="R5156" s="170"/>
      <c r="S5156" s="170"/>
      <c r="T5156" s="170"/>
      <c r="U5156" s="170"/>
      <c r="V5156" s="170"/>
      <c r="W5156" s="170"/>
      <c r="X5156" s="174"/>
      <c r="Y5156" s="170"/>
      <c r="Z5156" s="170"/>
      <c r="AA5156" s="170"/>
      <c r="AB5156" s="170"/>
      <c r="AC5156" s="170"/>
      <c r="AD5156" s="174"/>
      <c r="AE5156" s="170"/>
      <c r="AF5156" s="170"/>
      <c r="AI5156" s="170"/>
      <c r="AJ5156" s="170"/>
      <c r="AK5156" s="170"/>
      <c r="AL5156" s="170"/>
      <c r="AM5156" s="170"/>
      <c r="AN5156" s="170"/>
    </row>
    <row r="5157" spans="1:40" ht="52.5" customHeight="1" x14ac:dyDescent="0.2">
      <c r="A5157" s="170"/>
      <c r="B5157" s="170"/>
      <c r="C5157" s="170"/>
      <c r="D5157" s="170"/>
      <c r="E5157" s="170"/>
      <c r="F5157" s="170"/>
      <c r="G5157" s="170"/>
      <c r="H5157" s="170"/>
      <c r="I5157" s="170"/>
      <c r="J5157" s="170"/>
      <c r="K5157" s="170"/>
      <c r="L5157" s="170"/>
      <c r="M5157" s="170"/>
      <c r="N5157" s="170"/>
      <c r="O5157" s="170"/>
      <c r="P5157" s="170"/>
      <c r="Q5157" s="170"/>
      <c r="R5157" s="170"/>
      <c r="S5157" s="170"/>
      <c r="T5157" s="170"/>
      <c r="U5157" s="170"/>
      <c r="V5157" s="170"/>
      <c r="W5157" s="170"/>
      <c r="X5157" s="174"/>
      <c r="Y5157" s="170"/>
      <c r="Z5157" s="170"/>
      <c r="AA5157" s="170"/>
      <c r="AB5157" s="170"/>
      <c r="AC5157" s="170"/>
      <c r="AD5157" s="174"/>
      <c r="AE5157" s="170"/>
      <c r="AF5157" s="170"/>
      <c r="AI5157" s="170"/>
      <c r="AJ5157" s="170"/>
      <c r="AK5157" s="170"/>
      <c r="AL5157" s="170"/>
      <c r="AM5157" s="170"/>
      <c r="AN5157" s="170"/>
    </row>
    <row r="5158" spans="1:40" ht="52.5" customHeight="1" x14ac:dyDescent="0.2">
      <c r="A5158" s="170"/>
      <c r="B5158" s="170"/>
      <c r="C5158" s="170"/>
      <c r="D5158" s="170"/>
      <c r="E5158" s="170"/>
      <c r="F5158" s="170"/>
      <c r="G5158" s="170"/>
      <c r="H5158" s="170"/>
      <c r="I5158" s="170"/>
      <c r="J5158" s="170"/>
      <c r="K5158" s="170"/>
      <c r="L5158" s="170"/>
      <c r="M5158" s="170"/>
      <c r="N5158" s="170"/>
      <c r="O5158" s="170"/>
      <c r="P5158" s="170"/>
      <c r="Q5158" s="170"/>
      <c r="R5158" s="170"/>
      <c r="S5158" s="170"/>
      <c r="T5158" s="170"/>
      <c r="U5158" s="170"/>
      <c r="V5158" s="170"/>
      <c r="W5158" s="170"/>
      <c r="X5158" s="174"/>
      <c r="Y5158" s="170"/>
      <c r="Z5158" s="170"/>
      <c r="AA5158" s="170"/>
      <c r="AB5158" s="170"/>
      <c r="AC5158" s="170"/>
      <c r="AD5158" s="174"/>
      <c r="AE5158" s="170"/>
      <c r="AF5158" s="170"/>
      <c r="AI5158" s="170"/>
      <c r="AJ5158" s="170"/>
      <c r="AK5158" s="170"/>
      <c r="AL5158" s="170"/>
      <c r="AM5158" s="170"/>
      <c r="AN5158" s="170"/>
    </row>
    <row r="5159" spans="1:40" ht="52.5" customHeight="1" x14ac:dyDescent="0.2">
      <c r="A5159" s="170"/>
      <c r="B5159" s="170"/>
      <c r="C5159" s="170"/>
      <c r="D5159" s="170"/>
      <c r="E5159" s="170"/>
      <c r="F5159" s="170"/>
      <c r="G5159" s="170"/>
      <c r="H5159" s="170"/>
      <c r="I5159" s="170"/>
      <c r="J5159" s="170"/>
      <c r="K5159" s="170"/>
      <c r="L5159" s="170"/>
      <c r="M5159" s="170"/>
      <c r="N5159" s="170"/>
      <c r="O5159" s="170"/>
      <c r="P5159" s="170"/>
      <c r="Q5159" s="170"/>
      <c r="R5159" s="170"/>
      <c r="S5159" s="170"/>
      <c r="T5159" s="170"/>
      <c r="U5159" s="170"/>
      <c r="V5159" s="170"/>
      <c r="W5159" s="170"/>
      <c r="X5159" s="174"/>
      <c r="Y5159" s="170"/>
      <c r="Z5159" s="170"/>
      <c r="AA5159" s="170"/>
      <c r="AB5159" s="170"/>
      <c r="AC5159" s="170"/>
      <c r="AD5159" s="174"/>
      <c r="AE5159" s="170"/>
      <c r="AF5159" s="170"/>
      <c r="AI5159" s="170"/>
      <c r="AJ5159" s="170"/>
      <c r="AK5159" s="170"/>
      <c r="AL5159" s="170"/>
      <c r="AM5159" s="170"/>
      <c r="AN5159" s="170"/>
    </row>
    <row r="5160" spans="1:40" ht="52.5" customHeight="1" x14ac:dyDescent="0.2">
      <c r="A5160" s="170"/>
      <c r="B5160" s="170"/>
      <c r="C5160" s="170"/>
      <c r="D5160" s="170"/>
      <c r="E5160" s="170"/>
      <c r="F5160" s="170"/>
      <c r="G5160" s="170"/>
      <c r="H5160" s="170"/>
      <c r="I5160" s="170"/>
      <c r="J5160" s="170"/>
      <c r="K5160" s="170"/>
      <c r="L5160" s="170"/>
      <c r="M5160" s="170"/>
      <c r="N5160" s="170"/>
      <c r="O5160" s="170"/>
      <c r="P5160" s="170"/>
      <c r="Q5160" s="170"/>
      <c r="R5160" s="170"/>
      <c r="S5160" s="170"/>
      <c r="T5160" s="170"/>
      <c r="U5160" s="170"/>
      <c r="V5160" s="170"/>
      <c r="W5160" s="170"/>
      <c r="X5160" s="174"/>
      <c r="Y5160" s="170"/>
      <c r="Z5160" s="170"/>
      <c r="AA5160" s="170"/>
      <c r="AB5160" s="170"/>
      <c r="AC5160" s="170"/>
      <c r="AD5160" s="174"/>
      <c r="AE5160" s="170"/>
      <c r="AF5160" s="170"/>
      <c r="AI5160" s="170"/>
      <c r="AJ5160" s="170"/>
      <c r="AK5160" s="170"/>
      <c r="AL5160" s="170"/>
      <c r="AM5160" s="170"/>
      <c r="AN5160" s="170"/>
    </row>
    <row r="5161" spans="1:40" ht="52.5" customHeight="1" x14ac:dyDescent="0.2">
      <c r="A5161" s="170"/>
      <c r="B5161" s="170"/>
      <c r="C5161" s="170"/>
      <c r="D5161" s="170"/>
      <c r="E5161" s="170"/>
      <c r="F5161" s="170"/>
      <c r="G5161" s="170"/>
      <c r="H5161" s="170"/>
      <c r="I5161" s="170"/>
      <c r="J5161" s="170"/>
      <c r="K5161" s="170"/>
      <c r="L5161" s="170"/>
      <c r="M5161" s="170"/>
      <c r="N5161" s="170"/>
      <c r="O5161" s="170"/>
      <c r="P5161" s="170"/>
      <c r="Q5161" s="170"/>
      <c r="R5161" s="170"/>
      <c r="S5161" s="170"/>
      <c r="T5161" s="170"/>
      <c r="U5161" s="170"/>
      <c r="V5161" s="170"/>
      <c r="W5161" s="170"/>
      <c r="X5161" s="174"/>
      <c r="Y5161" s="170"/>
      <c r="Z5161" s="170"/>
      <c r="AA5161" s="170"/>
      <c r="AB5161" s="170"/>
      <c r="AC5161" s="170"/>
      <c r="AD5161" s="174"/>
      <c r="AE5161" s="170"/>
      <c r="AF5161" s="170"/>
      <c r="AI5161" s="170"/>
      <c r="AJ5161" s="170"/>
      <c r="AK5161" s="170"/>
      <c r="AL5161" s="170"/>
      <c r="AM5161" s="170"/>
      <c r="AN5161" s="170"/>
    </row>
    <row r="5162" spans="1:40" ht="52.5" customHeight="1" x14ac:dyDescent="0.2">
      <c r="A5162" s="170"/>
      <c r="B5162" s="170"/>
      <c r="C5162" s="170"/>
      <c r="D5162" s="170"/>
      <c r="E5162" s="170"/>
      <c r="F5162" s="170"/>
      <c r="G5162" s="170"/>
      <c r="H5162" s="170"/>
      <c r="I5162" s="170"/>
      <c r="J5162" s="170"/>
      <c r="K5162" s="170"/>
      <c r="L5162" s="170"/>
      <c r="M5162" s="170"/>
      <c r="N5162" s="170"/>
      <c r="O5162" s="170"/>
      <c r="P5162" s="170"/>
      <c r="Q5162" s="170"/>
      <c r="R5162" s="170"/>
      <c r="S5162" s="170"/>
      <c r="T5162" s="170"/>
      <c r="U5162" s="170"/>
      <c r="V5162" s="170"/>
      <c r="W5162" s="170"/>
      <c r="X5162" s="174"/>
      <c r="Y5162" s="170"/>
      <c r="Z5162" s="170"/>
      <c r="AA5162" s="170"/>
      <c r="AB5162" s="170"/>
      <c r="AC5162" s="170"/>
      <c r="AD5162" s="174"/>
      <c r="AE5162" s="170"/>
      <c r="AF5162" s="170"/>
      <c r="AI5162" s="170"/>
      <c r="AJ5162" s="170"/>
      <c r="AK5162" s="170"/>
      <c r="AL5162" s="170"/>
      <c r="AM5162" s="170"/>
      <c r="AN5162" s="170"/>
    </row>
    <row r="5163" spans="1:40" ht="52.5" customHeight="1" x14ac:dyDescent="0.2">
      <c r="A5163" s="170"/>
      <c r="B5163" s="170"/>
      <c r="C5163" s="170"/>
      <c r="D5163" s="170"/>
      <c r="E5163" s="170"/>
      <c r="F5163" s="170"/>
      <c r="G5163" s="170"/>
      <c r="H5163" s="170"/>
      <c r="I5163" s="170"/>
      <c r="J5163" s="170"/>
      <c r="K5163" s="170"/>
      <c r="L5163" s="170"/>
      <c r="M5163" s="170"/>
      <c r="N5163" s="170"/>
      <c r="O5163" s="170"/>
      <c r="P5163" s="170"/>
      <c r="Q5163" s="170"/>
      <c r="R5163" s="170"/>
      <c r="S5163" s="170"/>
      <c r="T5163" s="170"/>
      <c r="U5163" s="170"/>
      <c r="V5163" s="170"/>
      <c r="W5163" s="170"/>
      <c r="X5163" s="174"/>
      <c r="Y5163" s="170"/>
      <c r="Z5163" s="170"/>
      <c r="AA5163" s="170"/>
      <c r="AB5163" s="170"/>
      <c r="AC5163" s="170"/>
      <c r="AD5163" s="174"/>
      <c r="AE5163" s="170"/>
      <c r="AF5163" s="170"/>
      <c r="AI5163" s="170"/>
      <c r="AJ5163" s="170"/>
      <c r="AK5163" s="170"/>
      <c r="AL5163" s="170"/>
      <c r="AM5163" s="170"/>
      <c r="AN5163" s="170"/>
    </row>
    <row r="5164" spans="1:40" ht="52.5" customHeight="1" x14ac:dyDescent="0.2">
      <c r="A5164" s="170"/>
      <c r="B5164" s="170"/>
      <c r="C5164" s="170"/>
      <c r="D5164" s="170"/>
      <c r="E5164" s="170"/>
      <c r="F5164" s="170"/>
      <c r="G5164" s="170"/>
      <c r="H5164" s="170"/>
      <c r="I5164" s="170"/>
      <c r="J5164" s="170"/>
      <c r="K5164" s="170"/>
      <c r="L5164" s="170"/>
      <c r="M5164" s="170"/>
      <c r="N5164" s="170"/>
      <c r="O5164" s="170"/>
      <c r="P5164" s="170"/>
      <c r="Q5164" s="170"/>
      <c r="R5164" s="170"/>
      <c r="S5164" s="170"/>
      <c r="T5164" s="170"/>
      <c r="U5164" s="170"/>
      <c r="V5164" s="170"/>
      <c r="W5164" s="170"/>
      <c r="X5164" s="174"/>
      <c r="Y5164" s="170"/>
      <c r="Z5164" s="170"/>
      <c r="AA5164" s="170"/>
      <c r="AB5164" s="170"/>
      <c r="AC5164" s="170"/>
      <c r="AD5164" s="174"/>
      <c r="AE5164" s="170"/>
      <c r="AF5164" s="170"/>
      <c r="AI5164" s="170"/>
      <c r="AJ5164" s="170"/>
      <c r="AK5164" s="170"/>
      <c r="AL5164" s="170"/>
      <c r="AM5164" s="170"/>
      <c r="AN5164" s="170"/>
    </row>
    <row r="5165" spans="1:40" ht="52.5" customHeight="1" x14ac:dyDescent="0.2">
      <c r="A5165" s="170"/>
      <c r="B5165" s="170"/>
      <c r="C5165" s="170"/>
      <c r="D5165" s="170"/>
      <c r="E5165" s="170"/>
      <c r="F5165" s="170"/>
      <c r="G5165" s="170"/>
      <c r="H5165" s="170"/>
      <c r="I5165" s="170"/>
      <c r="J5165" s="170"/>
      <c r="K5165" s="170"/>
      <c r="L5165" s="170"/>
      <c r="M5165" s="170"/>
      <c r="N5165" s="170"/>
      <c r="O5165" s="170"/>
      <c r="P5165" s="170"/>
      <c r="Q5165" s="170"/>
      <c r="R5165" s="170"/>
      <c r="S5165" s="170"/>
      <c r="T5165" s="170"/>
      <c r="U5165" s="170"/>
      <c r="V5165" s="170"/>
      <c r="W5165" s="170"/>
      <c r="X5165" s="174"/>
      <c r="Y5165" s="170"/>
      <c r="Z5165" s="170"/>
      <c r="AA5165" s="170"/>
      <c r="AB5165" s="170"/>
      <c r="AC5165" s="170"/>
      <c r="AD5165" s="174"/>
      <c r="AE5165" s="170"/>
      <c r="AF5165" s="170"/>
      <c r="AI5165" s="170"/>
      <c r="AJ5165" s="170"/>
      <c r="AK5165" s="170"/>
      <c r="AL5165" s="170"/>
      <c r="AM5165" s="170"/>
      <c r="AN5165" s="170"/>
    </row>
    <row r="5166" spans="1:40" ht="52.5" customHeight="1" x14ac:dyDescent="0.2">
      <c r="A5166" s="170"/>
      <c r="B5166" s="170"/>
      <c r="C5166" s="170"/>
      <c r="D5166" s="170"/>
      <c r="E5166" s="170"/>
      <c r="F5166" s="170"/>
      <c r="G5166" s="170"/>
      <c r="H5166" s="170"/>
      <c r="I5166" s="170"/>
      <c r="J5166" s="170"/>
      <c r="K5166" s="170"/>
      <c r="L5166" s="170"/>
      <c r="M5166" s="170"/>
      <c r="N5166" s="170"/>
      <c r="O5166" s="170"/>
      <c r="P5166" s="170"/>
      <c r="Q5166" s="170"/>
      <c r="R5166" s="170"/>
      <c r="S5166" s="170"/>
      <c r="T5166" s="170"/>
      <c r="U5166" s="170"/>
      <c r="V5166" s="170"/>
      <c r="W5166" s="170"/>
      <c r="X5166" s="174"/>
      <c r="Y5166" s="170"/>
      <c r="Z5166" s="170"/>
      <c r="AA5166" s="170"/>
      <c r="AB5166" s="170"/>
      <c r="AC5166" s="170"/>
      <c r="AD5166" s="174"/>
      <c r="AE5166" s="170"/>
      <c r="AF5166" s="170"/>
      <c r="AI5166" s="170"/>
      <c r="AJ5166" s="170"/>
      <c r="AK5166" s="170"/>
      <c r="AL5166" s="170"/>
      <c r="AM5166" s="170"/>
      <c r="AN5166" s="170"/>
    </row>
    <row r="5167" spans="1:40" ht="52.5" customHeight="1" x14ac:dyDescent="0.2">
      <c r="A5167" s="170"/>
      <c r="B5167" s="170"/>
      <c r="C5167" s="170"/>
      <c r="D5167" s="170"/>
      <c r="E5167" s="170"/>
      <c r="F5167" s="170"/>
      <c r="G5167" s="170"/>
      <c r="H5167" s="170"/>
      <c r="I5167" s="170"/>
      <c r="J5167" s="170"/>
      <c r="K5167" s="170"/>
      <c r="L5167" s="170"/>
      <c r="M5167" s="170"/>
      <c r="N5167" s="170"/>
      <c r="O5167" s="170"/>
      <c r="P5167" s="170"/>
      <c r="Q5167" s="170"/>
      <c r="R5167" s="170"/>
      <c r="S5167" s="170"/>
      <c r="T5167" s="170"/>
      <c r="U5167" s="170"/>
      <c r="V5167" s="170"/>
      <c r="W5167" s="170"/>
      <c r="X5167" s="174"/>
      <c r="Y5167" s="170"/>
      <c r="Z5167" s="170"/>
      <c r="AA5167" s="170"/>
      <c r="AB5167" s="170"/>
      <c r="AC5167" s="170"/>
      <c r="AD5167" s="174"/>
      <c r="AE5167" s="170"/>
      <c r="AF5167" s="170"/>
      <c r="AI5167" s="170"/>
      <c r="AJ5167" s="170"/>
      <c r="AK5167" s="170"/>
      <c r="AL5167" s="170"/>
      <c r="AM5167" s="170"/>
      <c r="AN5167" s="170"/>
    </row>
    <row r="5168" spans="1:40" ht="52.5" customHeight="1" x14ac:dyDescent="0.2">
      <c r="A5168" s="170"/>
      <c r="B5168" s="170"/>
      <c r="C5168" s="170"/>
      <c r="D5168" s="170"/>
      <c r="E5168" s="170"/>
      <c r="F5168" s="170"/>
      <c r="G5168" s="170"/>
      <c r="H5168" s="170"/>
      <c r="I5168" s="170"/>
      <c r="J5168" s="170"/>
      <c r="K5168" s="170"/>
      <c r="L5168" s="170"/>
      <c r="M5168" s="170"/>
      <c r="N5168" s="170"/>
      <c r="O5168" s="170"/>
      <c r="P5168" s="170"/>
      <c r="Q5168" s="170"/>
      <c r="R5168" s="170"/>
      <c r="S5168" s="170"/>
      <c r="T5168" s="170"/>
      <c r="U5168" s="170"/>
      <c r="V5168" s="170"/>
      <c r="W5168" s="170"/>
      <c r="X5168" s="174"/>
      <c r="Y5168" s="170"/>
      <c r="Z5168" s="170"/>
      <c r="AA5168" s="170"/>
      <c r="AB5168" s="170"/>
      <c r="AC5168" s="170"/>
      <c r="AD5168" s="174"/>
      <c r="AE5168" s="170"/>
      <c r="AF5168" s="170"/>
      <c r="AI5168" s="170"/>
      <c r="AJ5168" s="170"/>
      <c r="AK5168" s="170"/>
      <c r="AL5168" s="170"/>
      <c r="AM5168" s="170"/>
      <c r="AN5168" s="170"/>
    </row>
    <row r="5169" spans="1:40" ht="52.5" customHeight="1" x14ac:dyDescent="0.2">
      <c r="A5169" s="170"/>
      <c r="B5169" s="170"/>
      <c r="C5169" s="170"/>
      <c r="D5169" s="170"/>
      <c r="E5169" s="170"/>
      <c r="F5169" s="170"/>
      <c r="G5169" s="170"/>
      <c r="H5169" s="170"/>
      <c r="I5169" s="170"/>
      <c r="J5169" s="170"/>
      <c r="K5169" s="170"/>
      <c r="L5169" s="170"/>
      <c r="M5169" s="170"/>
      <c r="N5169" s="170"/>
      <c r="O5169" s="170"/>
      <c r="P5169" s="170"/>
      <c r="Q5169" s="170"/>
      <c r="R5169" s="170"/>
      <c r="S5169" s="170"/>
      <c r="T5169" s="170"/>
      <c r="U5169" s="170"/>
      <c r="V5169" s="170"/>
      <c r="W5169" s="170"/>
      <c r="X5169" s="174"/>
      <c r="Y5169" s="170"/>
      <c r="Z5169" s="170"/>
      <c r="AA5169" s="170"/>
      <c r="AB5169" s="170"/>
      <c r="AC5169" s="170"/>
      <c r="AD5169" s="174"/>
      <c r="AE5169" s="170"/>
      <c r="AF5169" s="170"/>
      <c r="AI5169" s="170"/>
      <c r="AJ5169" s="170"/>
      <c r="AK5169" s="170"/>
      <c r="AL5169" s="170"/>
      <c r="AM5169" s="170"/>
      <c r="AN5169" s="170"/>
    </row>
    <row r="5170" spans="1:40" ht="52.5" customHeight="1" x14ac:dyDescent="0.2">
      <c r="A5170" s="170"/>
      <c r="B5170" s="170"/>
      <c r="C5170" s="170"/>
      <c r="D5170" s="170"/>
      <c r="E5170" s="170"/>
      <c r="F5170" s="170"/>
      <c r="G5170" s="170"/>
      <c r="H5170" s="170"/>
      <c r="I5170" s="170"/>
      <c r="J5170" s="170"/>
      <c r="K5170" s="170"/>
      <c r="L5170" s="170"/>
      <c r="M5170" s="170"/>
      <c r="N5170" s="170"/>
      <c r="O5170" s="170"/>
      <c r="P5170" s="170"/>
      <c r="Q5170" s="170"/>
      <c r="R5170" s="170"/>
      <c r="S5170" s="170"/>
      <c r="T5170" s="170"/>
      <c r="U5170" s="170"/>
      <c r="V5170" s="170"/>
      <c r="W5170" s="170"/>
      <c r="X5170" s="174"/>
      <c r="Y5170" s="170"/>
      <c r="Z5170" s="170"/>
      <c r="AA5170" s="170"/>
      <c r="AB5170" s="170"/>
      <c r="AC5170" s="170"/>
      <c r="AD5170" s="174"/>
      <c r="AE5170" s="170"/>
      <c r="AF5170" s="170"/>
      <c r="AI5170" s="170"/>
      <c r="AJ5170" s="170"/>
      <c r="AK5170" s="170"/>
      <c r="AL5170" s="170"/>
      <c r="AM5170" s="170"/>
      <c r="AN5170" s="170"/>
    </row>
    <row r="5171" spans="1:40" ht="52.5" customHeight="1" x14ac:dyDescent="0.2">
      <c r="A5171" s="170"/>
      <c r="B5171" s="170"/>
      <c r="C5171" s="170"/>
      <c r="D5171" s="170"/>
      <c r="E5171" s="170"/>
      <c r="F5171" s="170"/>
      <c r="G5171" s="170"/>
      <c r="H5171" s="170"/>
      <c r="I5171" s="170"/>
      <c r="J5171" s="170"/>
      <c r="K5171" s="170"/>
      <c r="L5171" s="170"/>
      <c r="M5171" s="170"/>
      <c r="N5171" s="170"/>
      <c r="O5171" s="170"/>
      <c r="P5171" s="170"/>
      <c r="Q5171" s="170"/>
      <c r="R5171" s="170"/>
      <c r="S5171" s="170"/>
      <c r="T5171" s="170"/>
      <c r="U5171" s="170"/>
      <c r="V5171" s="170"/>
      <c r="W5171" s="170"/>
      <c r="X5171" s="174"/>
      <c r="Y5171" s="170"/>
      <c r="Z5171" s="170"/>
      <c r="AA5171" s="170"/>
      <c r="AB5171" s="170"/>
      <c r="AC5171" s="170"/>
      <c r="AD5171" s="174"/>
      <c r="AE5171" s="170"/>
      <c r="AF5171" s="170"/>
      <c r="AI5171" s="170"/>
      <c r="AJ5171" s="170"/>
      <c r="AK5171" s="170"/>
      <c r="AL5171" s="170"/>
      <c r="AM5171" s="170"/>
      <c r="AN5171" s="170"/>
    </row>
    <row r="5172" spans="1:40" ht="52.5" customHeight="1" x14ac:dyDescent="0.2">
      <c r="A5172" s="170"/>
      <c r="B5172" s="170"/>
      <c r="C5172" s="170"/>
      <c r="D5172" s="170"/>
      <c r="E5172" s="170"/>
      <c r="F5172" s="170"/>
      <c r="G5172" s="170"/>
      <c r="H5172" s="170"/>
      <c r="I5172" s="170"/>
      <c r="J5172" s="170"/>
      <c r="K5172" s="170"/>
      <c r="L5172" s="170"/>
      <c r="M5172" s="170"/>
      <c r="N5172" s="170"/>
      <c r="O5172" s="170"/>
      <c r="P5172" s="170"/>
      <c r="Q5172" s="170"/>
      <c r="R5172" s="170"/>
      <c r="S5172" s="170"/>
      <c r="T5172" s="170"/>
      <c r="U5172" s="170"/>
      <c r="V5172" s="170"/>
      <c r="W5172" s="170"/>
      <c r="X5172" s="174"/>
      <c r="Y5172" s="170"/>
      <c r="Z5172" s="170"/>
      <c r="AA5172" s="170"/>
      <c r="AB5172" s="170"/>
      <c r="AC5172" s="170"/>
      <c r="AD5172" s="174"/>
      <c r="AE5172" s="170"/>
      <c r="AF5172" s="170"/>
      <c r="AI5172" s="170"/>
      <c r="AJ5172" s="170"/>
      <c r="AK5172" s="170"/>
      <c r="AL5172" s="170"/>
      <c r="AM5172" s="170"/>
      <c r="AN5172" s="170"/>
    </row>
    <row r="5173" spans="1:40" ht="52.5" customHeight="1" x14ac:dyDescent="0.2">
      <c r="A5173" s="170"/>
      <c r="B5173" s="170"/>
      <c r="C5173" s="170"/>
      <c r="D5173" s="170"/>
      <c r="E5173" s="170"/>
      <c r="F5173" s="170"/>
      <c r="G5173" s="170"/>
      <c r="H5173" s="170"/>
      <c r="I5173" s="170"/>
      <c r="J5173" s="170"/>
      <c r="K5173" s="170"/>
      <c r="L5173" s="170"/>
      <c r="M5173" s="170"/>
      <c r="N5173" s="170"/>
      <c r="O5173" s="170"/>
      <c r="P5173" s="170"/>
      <c r="Q5173" s="170"/>
      <c r="R5173" s="170"/>
      <c r="S5173" s="170"/>
      <c r="T5173" s="170"/>
      <c r="U5173" s="170"/>
      <c r="V5173" s="170"/>
      <c r="W5173" s="170"/>
      <c r="X5173" s="174"/>
      <c r="Y5173" s="170"/>
      <c r="Z5173" s="170"/>
      <c r="AA5173" s="170"/>
      <c r="AB5173" s="170"/>
      <c r="AC5173" s="170"/>
      <c r="AD5173" s="174"/>
      <c r="AE5173" s="170"/>
      <c r="AF5173" s="170"/>
      <c r="AI5173" s="170"/>
      <c r="AJ5173" s="170"/>
      <c r="AK5173" s="170"/>
      <c r="AL5173" s="170"/>
      <c r="AM5173" s="170"/>
      <c r="AN5173" s="170"/>
    </row>
    <row r="5174" spans="1:40" ht="52.5" customHeight="1" x14ac:dyDescent="0.2">
      <c r="A5174" s="170"/>
      <c r="B5174" s="170"/>
      <c r="C5174" s="170"/>
      <c r="D5174" s="170"/>
      <c r="E5174" s="170"/>
      <c r="F5174" s="170"/>
      <c r="G5174" s="170"/>
      <c r="H5174" s="170"/>
      <c r="I5174" s="170"/>
      <c r="J5174" s="170"/>
      <c r="K5174" s="170"/>
      <c r="L5174" s="170"/>
      <c r="M5174" s="170"/>
      <c r="N5174" s="170"/>
      <c r="O5174" s="170"/>
      <c r="P5174" s="170"/>
      <c r="Q5174" s="170"/>
      <c r="R5174" s="170"/>
      <c r="S5174" s="170"/>
      <c r="T5174" s="170"/>
      <c r="U5174" s="170"/>
      <c r="V5174" s="170"/>
      <c r="W5174" s="170"/>
      <c r="X5174" s="174"/>
      <c r="Y5174" s="170"/>
      <c r="Z5174" s="170"/>
      <c r="AA5174" s="170"/>
      <c r="AB5174" s="170"/>
      <c r="AC5174" s="170"/>
      <c r="AD5174" s="174"/>
      <c r="AE5174" s="170"/>
      <c r="AF5174" s="170"/>
      <c r="AI5174" s="170"/>
      <c r="AJ5174" s="170"/>
      <c r="AK5174" s="170"/>
      <c r="AL5174" s="170"/>
      <c r="AM5174" s="170"/>
      <c r="AN5174" s="170"/>
    </row>
    <row r="5175" spans="1:40" ht="52.5" customHeight="1" x14ac:dyDescent="0.2">
      <c r="A5175" s="170"/>
      <c r="B5175" s="170"/>
      <c r="C5175" s="170"/>
      <c r="D5175" s="170"/>
      <c r="E5175" s="170"/>
      <c r="F5175" s="170"/>
      <c r="G5175" s="170"/>
      <c r="H5175" s="170"/>
      <c r="I5175" s="170"/>
      <c r="J5175" s="170"/>
      <c r="K5175" s="170"/>
      <c r="L5175" s="170"/>
      <c r="M5175" s="170"/>
      <c r="N5175" s="170"/>
      <c r="O5175" s="170"/>
      <c r="P5175" s="170"/>
      <c r="Q5175" s="170"/>
      <c r="R5175" s="170"/>
      <c r="S5175" s="170"/>
      <c r="T5175" s="170"/>
      <c r="U5175" s="170"/>
      <c r="V5175" s="170"/>
      <c r="W5175" s="170"/>
      <c r="X5175" s="174"/>
      <c r="Y5175" s="170"/>
      <c r="Z5175" s="170"/>
      <c r="AA5175" s="170"/>
      <c r="AB5175" s="170"/>
      <c r="AC5175" s="170"/>
      <c r="AD5175" s="174"/>
      <c r="AE5175" s="170"/>
      <c r="AF5175" s="170"/>
      <c r="AI5175" s="170"/>
      <c r="AJ5175" s="170"/>
      <c r="AK5175" s="170"/>
      <c r="AL5175" s="170"/>
      <c r="AM5175" s="170"/>
      <c r="AN5175" s="170"/>
    </row>
    <row r="5176" spans="1:40" ht="52.5" customHeight="1" x14ac:dyDescent="0.2">
      <c r="A5176" s="170"/>
      <c r="B5176" s="170"/>
      <c r="C5176" s="170"/>
      <c r="D5176" s="170"/>
      <c r="E5176" s="170"/>
      <c r="F5176" s="170"/>
      <c r="G5176" s="170"/>
      <c r="H5176" s="170"/>
      <c r="I5176" s="170"/>
      <c r="J5176" s="170"/>
      <c r="K5176" s="170"/>
      <c r="L5176" s="170"/>
      <c r="M5176" s="170"/>
      <c r="N5176" s="170"/>
      <c r="O5176" s="170"/>
      <c r="P5176" s="170"/>
      <c r="Q5176" s="170"/>
      <c r="R5176" s="170"/>
      <c r="S5176" s="170"/>
      <c r="T5176" s="170"/>
      <c r="U5176" s="170"/>
      <c r="V5176" s="170"/>
      <c r="W5176" s="170"/>
      <c r="X5176" s="174"/>
      <c r="Y5176" s="170"/>
      <c r="Z5176" s="170"/>
      <c r="AA5176" s="170"/>
      <c r="AB5176" s="170"/>
      <c r="AC5176" s="170"/>
      <c r="AD5176" s="174"/>
      <c r="AE5176" s="170"/>
      <c r="AF5176" s="170"/>
      <c r="AI5176" s="170"/>
      <c r="AJ5176" s="170"/>
      <c r="AK5176" s="170"/>
      <c r="AL5176" s="170"/>
      <c r="AM5176" s="170"/>
      <c r="AN5176" s="170"/>
    </row>
    <row r="5177" spans="1:40" ht="52.5" customHeight="1" x14ac:dyDescent="0.2">
      <c r="A5177" s="170"/>
      <c r="B5177" s="170"/>
      <c r="C5177" s="170"/>
      <c r="D5177" s="170"/>
      <c r="E5177" s="170"/>
      <c r="F5177" s="170"/>
      <c r="G5177" s="170"/>
      <c r="H5177" s="170"/>
      <c r="I5177" s="170"/>
      <c r="J5177" s="170"/>
      <c r="K5177" s="170"/>
      <c r="L5177" s="170"/>
      <c r="M5177" s="170"/>
      <c r="N5177" s="170"/>
      <c r="O5177" s="170"/>
      <c r="P5177" s="170"/>
      <c r="Q5177" s="170"/>
      <c r="R5177" s="170"/>
      <c r="S5177" s="170"/>
      <c r="T5177" s="170"/>
      <c r="U5177" s="170"/>
      <c r="V5177" s="170"/>
      <c r="W5177" s="170"/>
      <c r="X5177" s="174"/>
      <c r="Y5177" s="170"/>
      <c r="Z5177" s="170"/>
      <c r="AA5177" s="170"/>
      <c r="AB5177" s="170"/>
      <c r="AC5177" s="170"/>
      <c r="AD5177" s="174"/>
      <c r="AE5177" s="170"/>
      <c r="AF5177" s="170"/>
      <c r="AI5177" s="170"/>
      <c r="AJ5177" s="170"/>
      <c r="AK5177" s="170"/>
      <c r="AL5177" s="170"/>
      <c r="AM5177" s="170"/>
      <c r="AN5177" s="170"/>
    </row>
    <row r="5178" spans="1:40" ht="52.5" customHeight="1" x14ac:dyDescent="0.2">
      <c r="A5178" s="170"/>
      <c r="B5178" s="170"/>
      <c r="C5178" s="170"/>
      <c r="D5178" s="170"/>
      <c r="E5178" s="170"/>
      <c r="F5178" s="170"/>
      <c r="G5178" s="170"/>
      <c r="H5178" s="170"/>
      <c r="I5178" s="170"/>
      <c r="J5178" s="170"/>
      <c r="K5178" s="170"/>
      <c r="L5178" s="170"/>
      <c r="M5178" s="170"/>
      <c r="N5178" s="170"/>
      <c r="O5178" s="170"/>
      <c r="P5178" s="170"/>
      <c r="Q5178" s="170"/>
      <c r="R5178" s="170"/>
      <c r="S5178" s="170"/>
      <c r="T5178" s="170"/>
      <c r="U5178" s="170"/>
      <c r="V5178" s="170"/>
      <c r="W5178" s="170"/>
      <c r="X5178" s="174"/>
      <c r="Y5178" s="170"/>
      <c r="Z5178" s="170"/>
      <c r="AA5178" s="170"/>
      <c r="AB5178" s="170"/>
      <c r="AC5178" s="170"/>
      <c r="AD5178" s="174"/>
      <c r="AE5178" s="170"/>
      <c r="AF5178" s="170"/>
      <c r="AI5178" s="170"/>
      <c r="AJ5178" s="170"/>
      <c r="AK5178" s="170"/>
      <c r="AL5178" s="170"/>
      <c r="AM5178" s="170"/>
      <c r="AN5178" s="170"/>
    </row>
    <row r="5179" spans="1:40" ht="52.5" customHeight="1" x14ac:dyDescent="0.2">
      <c r="A5179" s="170"/>
      <c r="B5179" s="170"/>
      <c r="C5179" s="170"/>
      <c r="D5179" s="170"/>
      <c r="E5179" s="170"/>
      <c r="F5179" s="170"/>
      <c r="G5179" s="170"/>
      <c r="H5179" s="170"/>
      <c r="I5179" s="170"/>
      <c r="J5179" s="170"/>
      <c r="K5179" s="170"/>
      <c r="L5179" s="170"/>
      <c r="M5179" s="170"/>
      <c r="N5179" s="170"/>
      <c r="O5179" s="170"/>
      <c r="P5179" s="170"/>
      <c r="Q5179" s="170"/>
      <c r="R5179" s="170"/>
      <c r="S5179" s="170"/>
      <c r="T5179" s="170"/>
      <c r="U5179" s="170"/>
      <c r="V5179" s="170"/>
      <c r="W5179" s="170"/>
      <c r="X5179" s="174"/>
      <c r="Y5179" s="170"/>
      <c r="Z5179" s="170"/>
      <c r="AA5179" s="170"/>
      <c r="AB5179" s="170"/>
      <c r="AC5179" s="170"/>
      <c r="AD5179" s="174"/>
      <c r="AE5179" s="170"/>
      <c r="AF5179" s="170"/>
      <c r="AI5179" s="170"/>
      <c r="AJ5179" s="170"/>
      <c r="AK5179" s="170"/>
      <c r="AL5179" s="170"/>
      <c r="AM5179" s="170"/>
      <c r="AN5179" s="170"/>
    </row>
    <row r="5180" spans="1:40" ht="52.5" customHeight="1" x14ac:dyDescent="0.2">
      <c r="A5180" s="170"/>
      <c r="B5180" s="170"/>
      <c r="C5180" s="170"/>
      <c r="D5180" s="170"/>
      <c r="E5180" s="170"/>
      <c r="F5180" s="170"/>
      <c r="G5180" s="170"/>
      <c r="H5180" s="170"/>
      <c r="I5180" s="170"/>
      <c r="J5180" s="170"/>
      <c r="K5180" s="170"/>
      <c r="L5180" s="170"/>
      <c r="M5180" s="170"/>
      <c r="N5180" s="170"/>
      <c r="O5180" s="170"/>
      <c r="P5180" s="170"/>
      <c r="Q5180" s="170"/>
      <c r="R5180" s="170"/>
      <c r="S5180" s="170"/>
      <c r="T5180" s="170"/>
      <c r="U5180" s="170"/>
      <c r="V5180" s="170"/>
      <c r="W5180" s="170"/>
      <c r="X5180" s="174"/>
      <c r="Y5180" s="170"/>
      <c r="Z5180" s="170"/>
      <c r="AA5180" s="170"/>
      <c r="AB5180" s="170"/>
      <c r="AC5180" s="170"/>
      <c r="AD5180" s="174"/>
      <c r="AE5180" s="170"/>
      <c r="AF5180" s="170"/>
      <c r="AI5180" s="170"/>
      <c r="AJ5180" s="170"/>
      <c r="AK5180" s="170"/>
      <c r="AL5180" s="170"/>
      <c r="AM5180" s="170"/>
      <c r="AN5180" s="170"/>
    </row>
    <row r="5181" spans="1:40" ht="52.5" customHeight="1" x14ac:dyDescent="0.2">
      <c r="A5181" s="170"/>
      <c r="B5181" s="170"/>
      <c r="C5181" s="170"/>
      <c r="D5181" s="170"/>
      <c r="E5181" s="170"/>
      <c r="F5181" s="170"/>
      <c r="G5181" s="170"/>
      <c r="H5181" s="170"/>
      <c r="I5181" s="170"/>
      <c r="J5181" s="170"/>
      <c r="K5181" s="170"/>
      <c r="L5181" s="170"/>
      <c r="M5181" s="170"/>
      <c r="N5181" s="170"/>
      <c r="O5181" s="170"/>
      <c r="P5181" s="170"/>
      <c r="Q5181" s="170"/>
      <c r="R5181" s="170"/>
      <c r="S5181" s="170"/>
      <c r="T5181" s="170"/>
      <c r="U5181" s="170"/>
      <c r="V5181" s="170"/>
      <c r="W5181" s="170"/>
      <c r="X5181" s="174"/>
      <c r="Y5181" s="170"/>
      <c r="Z5181" s="170"/>
      <c r="AA5181" s="170"/>
      <c r="AB5181" s="170"/>
      <c r="AC5181" s="170"/>
      <c r="AD5181" s="174"/>
      <c r="AE5181" s="170"/>
      <c r="AF5181" s="170"/>
      <c r="AI5181" s="170"/>
      <c r="AJ5181" s="170"/>
      <c r="AK5181" s="170"/>
      <c r="AL5181" s="170"/>
      <c r="AM5181" s="170"/>
      <c r="AN5181" s="170"/>
    </row>
    <row r="5182" spans="1:40" ht="52.5" customHeight="1" x14ac:dyDescent="0.2">
      <c r="A5182" s="170"/>
      <c r="B5182" s="170"/>
      <c r="C5182" s="170"/>
      <c r="D5182" s="170"/>
      <c r="E5182" s="170"/>
      <c r="F5182" s="170"/>
      <c r="G5182" s="170"/>
      <c r="H5182" s="170"/>
      <c r="I5182" s="170"/>
      <c r="J5182" s="170"/>
      <c r="K5182" s="170"/>
      <c r="L5182" s="170"/>
      <c r="M5182" s="170"/>
      <c r="N5182" s="170"/>
      <c r="O5182" s="170"/>
      <c r="P5182" s="170"/>
      <c r="Q5182" s="170"/>
      <c r="R5182" s="170"/>
      <c r="S5182" s="170"/>
      <c r="T5182" s="170"/>
      <c r="U5182" s="170"/>
      <c r="V5182" s="170"/>
      <c r="W5182" s="170"/>
      <c r="X5182" s="174"/>
      <c r="Y5182" s="170"/>
      <c r="Z5182" s="170"/>
      <c r="AA5182" s="170"/>
      <c r="AB5182" s="170"/>
      <c r="AC5182" s="170"/>
      <c r="AD5182" s="174"/>
      <c r="AE5182" s="170"/>
      <c r="AF5182" s="170"/>
      <c r="AI5182" s="170"/>
      <c r="AJ5182" s="170"/>
      <c r="AK5182" s="170"/>
      <c r="AL5182" s="170"/>
      <c r="AM5182" s="170"/>
      <c r="AN5182" s="170"/>
    </row>
    <row r="5183" spans="1:40" ht="52.5" customHeight="1" x14ac:dyDescent="0.2">
      <c r="A5183" s="170"/>
      <c r="B5183" s="170"/>
      <c r="C5183" s="170"/>
      <c r="D5183" s="170"/>
      <c r="E5183" s="170"/>
      <c r="F5183" s="170"/>
      <c r="G5183" s="170"/>
      <c r="H5183" s="170"/>
      <c r="I5183" s="170"/>
      <c r="J5183" s="170"/>
      <c r="K5183" s="170"/>
      <c r="L5183" s="170"/>
      <c r="M5183" s="170"/>
      <c r="N5183" s="170"/>
      <c r="O5183" s="170"/>
      <c r="P5183" s="170"/>
      <c r="Q5183" s="170"/>
      <c r="R5183" s="170"/>
      <c r="S5183" s="170"/>
      <c r="T5183" s="170"/>
      <c r="U5183" s="170"/>
      <c r="V5183" s="170"/>
      <c r="W5183" s="170"/>
      <c r="X5183" s="174"/>
      <c r="Y5183" s="170"/>
      <c r="Z5183" s="170"/>
      <c r="AA5183" s="170"/>
      <c r="AB5183" s="170"/>
      <c r="AC5183" s="170"/>
      <c r="AD5183" s="174"/>
      <c r="AE5183" s="170"/>
      <c r="AF5183" s="170"/>
      <c r="AI5183" s="170"/>
      <c r="AJ5183" s="170"/>
      <c r="AK5183" s="170"/>
      <c r="AL5183" s="170"/>
      <c r="AM5183" s="170"/>
      <c r="AN5183" s="170"/>
    </row>
    <row r="5184" spans="1:40" ht="52.5" customHeight="1" x14ac:dyDescent="0.2">
      <c r="A5184" s="170"/>
      <c r="B5184" s="170"/>
      <c r="C5184" s="170"/>
      <c r="D5184" s="170"/>
      <c r="E5184" s="170"/>
      <c r="F5184" s="170"/>
      <c r="G5184" s="170"/>
      <c r="H5184" s="170"/>
      <c r="I5184" s="170"/>
      <c r="J5184" s="170"/>
      <c r="K5184" s="170"/>
      <c r="L5184" s="170"/>
      <c r="M5184" s="170"/>
      <c r="N5184" s="170"/>
      <c r="O5184" s="170"/>
      <c r="P5184" s="170"/>
      <c r="Q5184" s="170"/>
      <c r="R5184" s="170"/>
      <c r="S5184" s="170"/>
      <c r="T5184" s="170"/>
      <c r="U5184" s="170"/>
      <c r="V5184" s="170"/>
      <c r="W5184" s="170"/>
      <c r="X5184" s="174"/>
      <c r="Y5184" s="170"/>
      <c r="Z5184" s="170"/>
      <c r="AA5184" s="170"/>
      <c r="AB5184" s="170"/>
      <c r="AC5184" s="170"/>
      <c r="AD5184" s="174"/>
      <c r="AE5184" s="170"/>
      <c r="AF5184" s="170"/>
      <c r="AI5184" s="170"/>
      <c r="AJ5184" s="170"/>
      <c r="AK5184" s="170"/>
      <c r="AL5184" s="170"/>
      <c r="AM5184" s="170"/>
      <c r="AN5184" s="170"/>
    </row>
    <row r="5185" spans="1:40" ht="52.5" customHeight="1" x14ac:dyDescent="0.2">
      <c r="A5185" s="170"/>
      <c r="B5185" s="170"/>
      <c r="C5185" s="170"/>
      <c r="D5185" s="170"/>
      <c r="E5185" s="170"/>
      <c r="F5185" s="170"/>
      <c r="G5185" s="170"/>
      <c r="H5185" s="170"/>
      <c r="I5185" s="170"/>
      <c r="J5185" s="170"/>
      <c r="K5185" s="170"/>
      <c r="L5185" s="170"/>
      <c r="M5185" s="170"/>
      <c r="N5185" s="170"/>
      <c r="O5185" s="170"/>
      <c r="P5185" s="170"/>
      <c r="Q5185" s="170"/>
      <c r="R5185" s="170"/>
      <c r="S5185" s="170"/>
      <c r="T5185" s="170"/>
      <c r="U5185" s="170"/>
      <c r="V5185" s="170"/>
      <c r="W5185" s="170"/>
      <c r="X5185" s="174"/>
      <c r="Y5185" s="170"/>
      <c r="Z5185" s="170"/>
      <c r="AA5185" s="170"/>
      <c r="AB5185" s="170"/>
      <c r="AC5185" s="170"/>
      <c r="AD5185" s="174"/>
      <c r="AE5185" s="170"/>
      <c r="AF5185" s="170"/>
      <c r="AI5185" s="170"/>
      <c r="AJ5185" s="170"/>
      <c r="AK5185" s="170"/>
      <c r="AL5185" s="170"/>
      <c r="AM5185" s="170"/>
      <c r="AN5185" s="170"/>
    </row>
    <row r="5186" spans="1:40" ht="52.5" customHeight="1" x14ac:dyDescent="0.2">
      <c r="A5186" s="170"/>
      <c r="B5186" s="170"/>
      <c r="C5186" s="170"/>
      <c r="D5186" s="170"/>
      <c r="E5186" s="170"/>
      <c r="F5186" s="170"/>
      <c r="G5186" s="170"/>
      <c r="H5186" s="170"/>
      <c r="I5186" s="170"/>
      <c r="J5186" s="170"/>
      <c r="K5186" s="170"/>
      <c r="L5186" s="170"/>
      <c r="M5186" s="170"/>
      <c r="N5186" s="170"/>
      <c r="O5186" s="170"/>
      <c r="P5186" s="170"/>
      <c r="Q5186" s="170"/>
      <c r="R5186" s="170"/>
      <c r="S5186" s="170"/>
      <c r="T5186" s="170"/>
      <c r="U5186" s="170"/>
      <c r="V5186" s="170"/>
      <c r="W5186" s="170"/>
      <c r="X5186" s="174"/>
      <c r="Y5186" s="170"/>
      <c r="Z5186" s="170"/>
      <c r="AA5186" s="170"/>
      <c r="AB5186" s="170"/>
      <c r="AC5186" s="170"/>
      <c r="AD5186" s="174"/>
      <c r="AE5186" s="170"/>
      <c r="AF5186" s="170"/>
      <c r="AI5186" s="170"/>
      <c r="AJ5186" s="170"/>
      <c r="AK5186" s="170"/>
      <c r="AL5186" s="170"/>
      <c r="AM5186" s="170"/>
      <c r="AN5186" s="170"/>
    </row>
    <row r="5187" spans="1:40" ht="52.5" customHeight="1" x14ac:dyDescent="0.2">
      <c r="A5187" s="170"/>
      <c r="B5187" s="170"/>
      <c r="C5187" s="170"/>
      <c r="D5187" s="170"/>
      <c r="E5187" s="170"/>
      <c r="F5187" s="170"/>
      <c r="G5187" s="170"/>
      <c r="H5187" s="170"/>
      <c r="I5187" s="170"/>
      <c r="J5187" s="170"/>
      <c r="K5187" s="170"/>
      <c r="L5187" s="170"/>
      <c r="M5187" s="170"/>
      <c r="N5187" s="170"/>
      <c r="O5187" s="170"/>
      <c r="P5187" s="170"/>
      <c r="Q5187" s="170"/>
      <c r="R5187" s="170"/>
      <c r="S5187" s="170"/>
      <c r="T5187" s="170"/>
      <c r="U5187" s="170"/>
      <c r="V5187" s="170"/>
      <c r="W5187" s="170"/>
      <c r="X5187" s="174"/>
      <c r="Y5187" s="170"/>
      <c r="Z5187" s="170"/>
      <c r="AA5187" s="170"/>
      <c r="AB5187" s="170"/>
      <c r="AC5187" s="170"/>
      <c r="AD5187" s="174"/>
      <c r="AE5187" s="170"/>
      <c r="AF5187" s="170"/>
      <c r="AI5187" s="170"/>
      <c r="AJ5187" s="170"/>
      <c r="AK5187" s="170"/>
      <c r="AL5187" s="170"/>
      <c r="AM5187" s="170"/>
      <c r="AN5187" s="170"/>
    </row>
    <row r="5188" spans="1:40" ht="52.5" customHeight="1" x14ac:dyDescent="0.2">
      <c r="A5188" s="170"/>
      <c r="B5188" s="170"/>
      <c r="C5188" s="170"/>
      <c r="D5188" s="170"/>
      <c r="E5188" s="170"/>
      <c r="F5188" s="170"/>
      <c r="G5188" s="170"/>
      <c r="H5188" s="170"/>
      <c r="I5188" s="170"/>
      <c r="J5188" s="170"/>
      <c r="K5188" s="170"/>
      <c r="L5188" s="170"/>
      <c r="M5188" s="170"/>
      <c r="N5188" s="170"/>
      <c r="O5188" s="170"/>
      <c r="P5188" s="170"/>
      <c r="Q5188" s="170"/>
      <c r="R5188" s="170"/>
      <c r="S5188" s="170"/>
      <c r="T5188" s="170"/>
      <c r="U5188" s="170"/>
      <c r="V5188" s="170"/>
      <c r="W5188" s="170"/>
      <c r="X5188" s="174"/>
      <c r="Y5188" s="170"/>
      <c r="Z5188" s="170"/>
      <c r="AA5188" s="170"/>
      <c r="AB5188" s="170"/>
      <c r="AC5188" s="170"/>
      <c r="AD5188" s="174"/>
      <c r="AE5188" s="170"/>
      <c r="AF5188" s="170"/>
      <c r="AI5188" s="170"/>
      <c r="AJ5188" s="170"/>
      <c r="AK5188" s="170"/>
      <c r="AL5188" s="170"/>
      <c r="AM5188" s="170"/>
      <c r="AN5188" s="170"/>
    </row>
    <row r="5189" spans="1:40" ht="52.5" customHeight="1" x14ac:dyDescent="0.2">
      <c r="A5189" s="170"/>
      <c r="B5189" s="170"/>
      <c r="C5189" s="170"/>
      <c r="D5189" s="170"/>
      <c r="E5189" s="170"/>
      <c r="F5189" s="170"/>
      <c r="G5189" s="170"/>
      <c r="H5189" s="170"/>
      <c r="I5189" s="170"/>
      <c r="J5189" s="170"/>
      <c r="K5189" s="170"/>
      <c r="L5189" s="170"/>
      <c r="M5189" s="170"/>
      <c r="N5189" s="170"/>
      <c r="O5189" s="170"/>
      <c r="P5189" s="170"/>
      <c r="Q5189" s="170"/>
      <c r="R5189" s="170"/>
      <c r="S5189" s="170"/>
      <c r="T5189" s="170"/>
      <c r="U5189" s="170"/>
      <c r="V5189" s="170"/>
      <c r="W5189" s="170"/>
      <c r="X5189" s="174"/>
      <c r="Y5189" s="170"/>
      <c r="Z5189" s="170"/>
      <c r="AA5189" s="170"/>
      <c r="AB5189" s="170"/>
      <c r="AC5189" s="170"/>
      <c r="AD5189" s="174"/>
      <c r="AE5189" s="170"/>
      <c r="AF5189" s="170"/>
      <c r="AI5189" s="170"/>
      <c r="AJ5189" s="170"/>
      <c r="AK5189" s="170"/>
      <c r="AL5189" s="170"/>
      <c r="AM5189" s="170"/>
      <c r="AN5189" s="170"/>
    </row>
    <row r="5190" spans="1:40" ht="52.5" customHeight="1" x14ac:dyDescent="0.2">
      <c r="A5190" s="170"/>
      <c r="B5190" s="170"/>
      <c r="C5190" s="170"/>
      <c r="D5190" s="170"/>
      <c r="E5190" s="170"/>
      <c r="F5190" s="170"/>
      <c r="G5190" s="170"/>
      <c r="H5190" s="170"/>
      <c r="I5190" s="170"/>
      <c r="J5190" s="170"/>
      <c r="K5190" s="170"/>
      <c r="L5190" s="170"/>
      <c r="M5190" s="170"/>
      <c r="N5190" s="170"/>
      <c r="O5190" s="170"/>
      <c r="P5190" s="170"/>
      <c r="Q5190" s="170"/>
      <c r="R5190" s="170"/>
      <c r="S5190" s="170"/>
      <c r="T5190" s="170"/>
      <c r="U5190" s="170"/>
      <c r="V5190" s="170"/>
      <c r="W5190" s="170"/>
      <c r="X5190" s="174"/>
      <c r="Y5190" s="170"/>
      <c r="Z5190" s="170"/>
      <c r="AA5190" s="170"/>
      <c r="AB5190" s="170"/>
      <c r="AC5190" s="170"/>
      <c r="AD5190" s="174"/>
      <c r="AE5190" s="170"/>
      <c r="AF5190" s="170"/>
      <c r="AI5190" s="170"/>
      <c r="AJ5190" s="170"/>
      <c r="AK5190" s="170"/>
      <c r="AL5190" s="170"/>
      <c r="AM5190" s="170"/>
      <c r="AN5190" s="170"/>
    </row>
    <row r="5191" spans="1:40" ht="52.5" customHeight="1" x14ac:dyDescent="0.2">
      <c r="A5191" s="170"/>
      <c r="B5191" s="170"/>
      <c r="C5191" s="170"/>
      <c r="D5191" s="170"/>
      <c r="E5191" s="170"/>
      <c r="F5191" s="170"/>
      <c r="G5191" s="170"/>
      <c r="H5191" s="170"/>
      <c r="I5191" s="170"/>
      <c r="J5191" s="170"/>
      <c r="K5191" s="170"/>
      <c r="L5191" s="170"/>
      <c r="M5191" s="170"/>
      <c r="N5191" s="170"/>
      <c r="O5191" s="170"/>
      <c r="P5191" s="170"/>
      <c r="Q5191" s="170"/>
      <c r="R5191" s="170"/>
      <c r="S5191" s="170"/>
      <c r="T5191" s="170"/>
      <c r="U5191" s="170"/>
      <c r="V5191" s="170"/>
      <c r="W5191" s="170"/>
      <c r="X5191" s="174"/>
      <c r="Y5191" s="170"/>
      <c r="Z5191" s="170"/>
      <c r="AA5191" s="170"/>
      <c r="AB5191" s="170"/>
      <c r="AC5191" s="170"/>
      <c r="AD5191" s="174"/>
      <c r="AE5191" s="170"/>
      <c r="AF5191" s="170"/>
      <c r="AI5191" s="170"/>
      <c r="AJ5191" s="170"/>
      <c r="AK5191" s="170"/>
      <c r="AL5191" s="170"/>
      <c r="AM5191" s="170"/>
      <c r="AN5191" s="170"/>
    </row>
    <row r="5192" spans="1:40" ht="52.5" customHeight="1" x14ac:dyDescent="0.2">
      <c r="A5192" s="170"/>
      <c r="B5192" s="170"/>
      <c r="C5192" s="170"/>
      <c r="D5192" s="170"/>
      <c r="E5192" s="170"/>
      <c r="F5192" s="170"/>
      <c r="G5192" s="170"/>
      <c r="H5192" s="170"/>
      <c r="I5192" s="170"/>
      <c r="J5192" s="170"/>
      <c r="K5192" s="170"/>
      <c r="L5192" s="170"/>
      <c r="M5192" s="170"/>
      <c r="N5192" s="170"/>
      <c r="O5192" s="170"/>
      <c r="P5192" s="170"/>
      <c r="Q5192" s="170"/>
      <c r="R5192" s="170"/>
      <c r="S5192" s="170"/>
      <c r="T5192" s="170"/>
      <c r="U5192" s="170"/>
      <c r="V5192" s="170"/>
      <c r="W5192" s="170"/>
      <c r="X5192" s="174"/>
      <c r="Y5192" s="170"/>
      <c r="Z5192" s="170"/>
      <c r="AA5192" s="170"/>
      <c r="AB5192" s="170"/>
      <c r="AC5192" s="170"/>
      <c r="AD5192" s="174"/>
      <c r="AE5192" s="170"/>
      <c r="AF5192" s="170"/>
      <c r="AI5192" s="170"/>
      <c r="AJ5192" s="170"/>
      <c r="AK5192" s="170"/>
      <c r="AL5192" s="170"/>
      <c r="AM5192" s="170"/>
      <c r="AN5192" s="170"/>
    </row>
    <row r="5193" spans="1:40" ht="52.5" customHeight="1" x14ac:dyDescent="0.2">
      <c r="A5193" s="170"/>
      <c r="B5193" s="170"/>
      <c r="C5193" s="170"/>
      <c r="D5193" s="170"/>
      <c r="E5193" s="170"/>
      <c r="F5193" s="170"/>
      <c r="G5193" s="170"/>
      <c r="H5193" s="170"/>
      <c r="I5193" s="170"/>
      <c r="J5193" s="170"/>
      <c r="K5193" s="170"/>
      <c r="L5193" s="170"/>
      <c r="M5193" s="170"/>
      <c r="N5193" s="170"/>
      <c r="O5193" s="170"/>
      <c r="P5193" s="170"/>
      <c r="Q5193" s="170"/>
      <c r="R5193" s="170"/>
      <c r="S5193" s="170"/>
      <c r="T5193" s="170"/>
      <c r="U5193" s="170"/>
      <c r="V5193" s="170"/>
      <c r="W5193" s="170"/>
      <c r="X5193" s="174"/>
      <c r="Y5193" s="170"/>
      <c r="Z5193" s="170"/>
      <c r="AA5193" s="170"/>
      <c r="AB5193" s="170"/>
      <c r="AC5193" s="170"/>
      <c r="AD5193" s="174"/>
      <c r="AE5193" s="170"/>
      <c r="AF5193" s="170"/>
      <c r="AI5193" s="170"/>
      <c r="AJ5193" s="170"/>
      <c r="AK5193" s="170"/>
      <c r="AL5193" s="170"/>
      <c r="AM5193" s="170"/>
      <c r="AN5193" s="170"/>
    </row>
    <row r="5194" spans="1:40" ht="52.5" customHeight="1" x14ac:dyDescent="0.2">
      <c r="A5194" s="170"/>
      <c r="B5194" s="170"/>
      <c r="C5194" s="170"/>
      <c r="D5194" s="170"/>
      <c r="E5194" s="170"/>
      <c r="F5194" s="170"/>
      <c r="G5194" s="170"/>
      <c r="H5194" s="170"/>
      <c r="I5194" s="170"/>
      <c r="J5194" s="170"/>
      <c r="K5194" s="170"/>
      <c r="L5194" s="170"/>
      <c r="M5194" s="170"/>
      <c r="N5194" s="170"/>
      <c r="O5194" s="170"/>
      <c r="P5194" s="170"/>
      <c r="Q5194" s="170"/>
      <c r="R5194" s="170"/>
      <c r="S5194" s="170"/>
      <c r="T5194" s="170"/>
      <c r="U5194" s="170"/>
      <c r="V5194" s="170"/>
      <c r="W5194" s="170"/>
      <c r="X5194" s="174"/>
      <c r="Y5194" s="170"/>
      <c r="Z5194" s="170"/>
      <c r="AA5194" s="170"/>
      <c r="AB5194" s="170"/>
      <c r="AC5194" s="170"/>
      <c r="AD5194" s="174"/>
      <c r="AE5194" s="170"/>
      <c r="AF5194" s="170"/>
      <c r="AI5194" s="170"/>
      <c r="AJ5194" s="170"/>
      <c r="AK5194" s="170"/>
      <c r="AL5194" s="170"/>
      <c r="AM5194" s="170"/>
      <c r="AN5194" s="170"/>
    </row>
    <row r="5195" spans="1:40" ht="52.5" customHeight="1" x14ac:dyDescent="0.2">
      <c r="A5195" s="170"/>
      <c r="B5195" s="170"/>
      <c r="C5195" s="170"/>
      <c r="D5195" s="170"/>
      <c r="E5195" s="170"/>
      <c r="F5195" s="170"/>
      <c r="G5195" s="170"/>
      <c r="H5195" s="170"/>
      <c r="I5195" s="170"/>
      <c r="J5195" s="170"/>
      <c r="K5195" s="170"/>
      <c r="L5195" s="170"/>
      <c r="M5195" s="170"/>
      <c r="N5195" s="170"/>
      <c r="O5195" s="170"/>
      <c r="P5195" s="170"/>
      <c r="Q5195" s="170"/>
      <c r="R5195" s="170"/>
      <c r="S5195" s="170"/>
      <c r="T5195" s="170"/>
      <c r="U5195" s="170"/>
      <c r="V5195" s="170"/>
      <c r="W5195" s="170"/>
      <c r="X5195" s="174"/>
      <c r="Y5195" s="170"/>
      <c r="Z5195" s="170"/>
      <c r="AA5195" s="170"/>
      <c r="AB5195" s="170"/>
      <c r="AC5195" s="170"/>
      <c r="AD5195" s="174"/>
      <c r="AE5195" s="170"/>
      <c r="AF5195" s="170"/>
      <c r="AI5195" s="170"/>
      <c r="AJ5195" s="170"/>
      <c r="AK5195" s="170"/>
      <c r="AL5195" s="170"/>
      <c r="AM5195" s="170"/>
      <c r="AN5195" s="170"/>
    </row>
    <row r="5196" spans="1:40" ht="52.5" customHeight="1" x14ac:dyDescent="0.2">
      <c r="A5196" s="170"/>
      <c r="B5196" s="170"/>
      <c r="C5196" s="170"/>
      <c r="D5196" s="170"/>
      <c r="E5196" s="170"/>
      <c r="F5196" s="170"/>
      <c r="G5196" s="170"/>
      <c r="H5196" s="170"/>
      <c r="I5196" s="170"/>
      <c r="J5196" s="170"/>
      <c r="K5196" s="170"/>
      <c r="L5196" s="170"/>
      <c r="M5196" s="170"/>
      <c r="N5196" s="170"/>
      <c r="O5196" s="170"/>
      <c r="P5196" s="170"/>
      <c r="Q5196" s="170"/>
      <c r="R5196" s="170"/>
      <c r="S5196" s="170"/>
      <c r="T5196" s="170"/>
      <c r="U5196" s="170"/>
      <c r="V5196" s="170"/>
      <c r="W5196" s="170"/>
      <c r="X5196" s="174"/>
      <c r="Y5196" s="170"/>
      <c r="Z5196" s="170"/>
      <c r="AA5196" s="170"/>
      <c r="AB5196" s="170"/>
      <c r="AC5196" s="170"/>
      <c r="AD5196" s="174"/>
      <c r="AE5196" s="170"/>
      <c r="AF5196" s="170"/>
      <c r="AI5196" s="170"/>
      <c r="AJ5196" s="170"/>
      <c r="AK5196" s="170"/>
      <c r="AL5196" s="170"/>
      <c r="AM5196" s="170"/>
      <c r="AN5196" s="170"/>
    </row>
    <row r="5197" spans="1:40" ht="52.5" customHeight="1" x14ac:dyDescent="0.2">
      <c r="A5197" s="170"/>
      <c r="B5197" s="170"/>
      <c r="C5197" s="170"/>
      <c r="D5197" s="170"/>
      <c r="E5197" s="170"/>
      <c r="F5197" s="170"/>
      <c r="G5197" s="170"/>
      <c r="H5197" s="170"/>
      <c r="I5197" s="170"/>
      <c r="J5197" s="170"/>
      <c r="K5197" s="170"/>
      <c r="L5197" s="170"/>
      <c r="M5197" s="170"/>
      <c r="N5197" s="170"/>
      <c r="O5197" s="170"/>
      <c r="P5197" s="170"/>
      <c r="Q5197" s="170"/>
      <c r="R5197" s="170"/>
      <c r="S5197" s="170"/>
      <c r="T5197" s="170"/>
      <c r="U5197" s="170"/>
      <c r="V5197" s="170"/>
      <c r="W5197" s="170"/>
      <c r="X5197" s="174"/>
      <c r="Y5197" s="170"/>
      <c r="Z5197" s="170"/>
      <c r="AA5197" s="170"/>
      <c r="AB5197" s="170"/>
      <c r="AC5197" s="170"/>
      <c r="AD5197" s="174"/>
      <c r="AE5197" s="170"/>
      <c r="AF5197" s="170"/>
      <c r="AI5197" s="170"/>
      <c r="AJ5197" s="170"/>
      <c r="AK5197" s="170"/>
      <c r="AL5197" s="170"/>
      <c r="AM5197" s="170"/>
      <c r="AN5197" s="170"/>
    </row>
    <row r="5198" spans="1:40" ht="52.5" customHeight="1" x14ac:dyDescent="0.2">
      <c r="A5198" s="170"/>
      <c r="B5198" s="170"/>
      <c r="C5198" s="170"/>
      <c r="D5198" s="170"/>
      <c r="E5198" s="170"/>
      <c r="F5198" s="170"/>
      <c r="G5198" s="170"/>
      <c r="H5198" s="170"/>
      <c r="I5198" s="170"/>
      <c r="J5198" s="170"/>
      <c r="K5198" s="170"/>
      <c r="L5198" s="170"/>
      <c r="M5198" s="170"/>
      <c r="N5198" s="170"/>
      <c r="O5198" s="170"/>
      <c r="P5198" s="170"/>
      <c r="Q5198" s="170"/>
      <c r="R5198" s="170"/>
      <c r="S5198" s="170"/>
      <c r="T5198" s="170"/>
      <c r="U5198" s="170"/>
      <c r="V5198" s="170"/>
      <c r="W5198" s="170"/>
      <c r="X5198" s="174"/>
      <c r="Y5198" s="170"/>
      <c r="Z5198" s="170"/>
      <c r="AA5198" s="170"/>
      <c r="AB5198" s="170"/>
      <c r="AC5198" s="170"/>
      <c r="AD5198" s="174"/>
      <c r="AE5198" s="170"/>
      <c r="AF5198" s="170"/>
      <c r="AI5198" s="170"/>
      <c r="AJ5198" s="170"/>
      <c r="AK5198" s="170"/>
      <c r="AL5198" s="170"/>
      <c r="AM5198" s="170"/>
      <c r="AN5198" s="170"/>
    </row>
    <row r="5199" spans="1:40" ht="52.5" customHeight="1" x14ac:dyDescent="0.2">
      <c r="A5199" s="170"/>
      <c r="B5199" s="170"/>
      <c r="C5199" s="170"/>
      <c r="D5199" s="170"/>
      <c r="E5199" s="170"/>
      <c r="F5199" s="170"/>
      <c r="G5199" s="170"/>
      <c r="H5199" s="170"/>
      <c r="I5199" s="170"/>
      <c r="J5199" s="170"/>
      <c r="K5199" s="170"/>
      <c r="L5199" s="170"/>
      <c r="M5199" s="170"/>
      <c r="N5199" s="170"/>
      <c r="O5199" s="170"/>
      <c r="P5199" s="170"/>
      <c r="Q5199" s="170"/>
      <c r="R5199" s="170"/>
      <c r="S5199" s="170"/>
      <c r="T5199" s="170"/>
      <c r="U5199" s="170"/>
      <c r="V5199" s="170"/>
      <c r="W5199" s="170"/>
      <c r="X5199" s="174"/>
      <c r="Y5199" s="170"/>
      <c r="Z5199" s="170"/>
      <c r="AA5199" s="170"/>
      <c r="AB5199" s="170"/>
      <c r="AC5199" s="170"/>
      <c r="AD5199" s="174"/>
      <c r="AE5199" s="170"/>
      <c r="AF5199" s="170"/>
      <c r="AI5199" s="170"/>
      <c r="AJ5199" s="170"/>
      <c r="AK5199" s="170"/>
      <c r="AL5199" s="170"/>
      <c r="AM5199" s="170"/>
      <c r="AN5199" s="170"/>
    </row>
    <row r="5200" spans="1:40" ht="52.5" customHeight="1" x14ac:dyDescent="0.2">
      <c r="A5200" s="170"/>
      <c r="B5200" s="170"/>
      <c r="C5200" s="170"/>
      <c r="D5200" s="170"/>
      <c r="E5200" s="170"/>
      <c r="F5200" s="170"/>
      <c r="G5200" s="170"/>
      <c r="H5200" s="170"/>
      <c r="I5200" s="170"/>
      <c r="J5200" s="170"/>
      <c r="K5200" s="170"/>
      <c r="L5200" s="170"/>
      <c r="M5200" s="170"/>
      <c r="N5200" s="170"/>
      <c r="O5200" s="170"/>
      <c r="P5200" s="170"/>
      <c r="Q5200" s="170"/>
      <c r="R5200" s="170"/>
      <c r="S5200" s="170"/>
      <c r="T5200" s="170"/>
      <c r="U5200" s="170"/>
      <c r="V5200" s="170"/>
      <c r="W5200" s="170"/>
      <c r="X5200" s="174"/>
      <c r="Y5200" s="170"/>
      <c r="Z5200" s="170"/>
      <c r="AA5200" s="170"/>
      <c r="AB5200" s="170"/>
      <c r="AC5200" s="170"/>
      <c r="AD5200" s="174"/>
      <c r="AE5200" s="170"/>
      <c r="AF5200" s="170"/>
      <c r="AI5200" s="170"/>
      <c r="AJ5200" s="170"/>
      <c r="AK5200" s="170"/>
      <c r="AL5200" s="170"/>
      <c r="AM5200" s="170"/>
      <c r="AN5200" s="170"/>
    </row>
    <row r="5201" spans="1:40" ht="52.5" customHeight="1" x14ac:dyDescent="0.2">
      <c r="A5201" s="170"/>
      <c r="B5201" s="170"/>
      <c r="C5201" s="170"/>
      <c r="D5201" s="170"/>
      <c r="E5201" s="170"/>
      <c r="F5201" s="170"/>
      <c r="G5201" s="170"/>
      <c r="H5201" s="170"/>
      <c r="I5201" s="170"/>
      <c r="J5201" s="170"/>
      <c r="K5201" s="170"/>
      <c r="L5201" s="170"/>
      <c r="M5201" s="170"/>
      <c r="N5201" s="170"/>
      <c r="O5201" s="170"/>
      <c r="P5201" s="170"/>
      <c r="Q5201" s="170"/>
      <c r="R5201" s="170"/>
      <c r="S5201" s="170"/>
      <c r="T5201" s="170"/>
      <c r="U5201" s="170"/>
      <c r="V5201" s="170"/>
      <c r="W5201" s="170"/>
      <c r="X5201" s="174"/>
      <c r="Y5201" s="170"/>
      <c r="Z5201" s="170"/>
      <c r="AA5201" s="170"/>
      <c r="AB5201" s="170"/>
      <c r="AC5201" s="170"/>
      <c r="AD5201" s="174"/>
      <c r="AE5201" s="170"/>
      <c r="AF5201" s="170"/>
      <c r="AI5201" s="170"/>
      <c r="AJ5201" s="170"/>
      <c r="AK5201" s="170"/>
      <c r="AL5201" s="170"/>
      <c r="AM5201" s="170"/>
      <c r="AN5201" s="170"/>
    </row>
    <row r="5202" spans="1:40" ht="52.5" customHeight="1" x14ac:dyDescent="0.2">
      <c r="A5202" s="170"/>
      <c r="B5202" s="170"/>
      <c r="C5202" s="170"/>
      <c r="D5202" s="170"/>
      <c r="E5202" s="170"/>
      <c r="F5202" s="170"/>
      <c r="G5202" s="170"/>
      <c r="H5202" s="170"/>
      <c r="I5202" s="170"/>
      <c r="J5202" s="170"/>
      <c r="K5202" s="170"/>
      <c r="L5202" s="170"/>
      <c r="M5202" s="170"/>
      <c r="N5202" s="170"/>
      <c r="O5202" s="170"/>
      <c r="P5202" s="170"/>
      <c r="Q5202" s="170"/>
      <c r="R5202" s="170"/>
      <c r="S5202" s="170"/>
      <c r="T5202" s="170"/>
      <c r="U5202" s="170"/>
      <c r="V5202" s="170"/>
      <c r="W5202" s="170"/>
      <c r="X5202" s="174"/>
      <c r="Y5202" s="170"/>
      <c r="Z5202" s="170"/>
      <c r="AA5202" s="170"/>
      <c r="AB5202" s="170"/>
      <c r="AC5202" s="170"/>
      <c r="AD5202" s="174"/>
      <c r="AE5202" s="170"/>
      <c r="AF5202" s="170"/>
      <c r="AI5202" s="170"/>
      <c r="AJ5202" s="170"/>
      <c r="AK5202" s="170"/>
      <c r="AL5202" s="170"/>
      <c r="AM5202" s="170"/>
      <c r="AN5202" s="170"/>
    </row>
    <row r="5203" spans="1:40" ht="52.5" customHeight="1" x14ac:dyDescent="0.2">
      <c r="A5203" s="170"/>
      <c r="B5203" s="170"/>
      <c r="C5203" s="170"/>
      <c r="D5203" s="170"/>
      <c r="E5203" s="170"/>
      <c r="F5203" s="170"/>
      <c r="G5203" s="170"/>
      <c r="H5203" s="170"/>
      <c r="I5203" s="170"/>
      <c r="J5203" s="170"/>
      <c r="K5203" s="170"/>
      <c r="L5203" s="170"/>
      <c r="M5203" s="170"/>
      <c r="N5203" s="170"/>
      <c r="O5203" s="170"/>
      <c r="P5203" s="170"/>
      <c r="Q5203" s="170"/>
      <c r="R5203" s="170"/>
      <c r="S5203" s="170"/>
      <c r="T5203" s="170"/>
      <c r="U5203" s="170"/>
      <c r="V5203" s="170"/>
      <c r="W5203" s="170"/>
      <c r="X5203" s="174"/>
      <c r="Y5203" s="170"/>
      <c r="Z5203" s="170"/>
      <c r="AA5203" s="170"/>
      <c r="AB5203" s="170"/>
      <c r="AC5203" s="170"/>
      <c r="AD5203" s="174"/>
      <c r="AE5203" s="170"/>
      <c r="AF5203" s="170"/>
      <c r="AI5203" s="170"/>
      <c r="AJ5203" s="170"/>
      <c r="AK5203" s="170"/>
      <c r="AL5203" s="170"/>
      <c r="AM5203" s="170"/>
      <c r="AN5203" s="170"/>
    </row>
    <row r="5204" spans="1:40" ht="52.5" customHeight="1" x14ac:dyDescent="0.2">
      <c r="A5204" s="170"/>
      <c r="B5204" s="170"/>
      <c r="C5204" s="170"/>
      <c r="D5204" s="170"/>
      <c r="E5204" s="170"/>
      <c r="F5204" s="170"/>
      <c r="G5204" s="170"/>
      <c r="H5204" s="170"/>
      <c r="I5204" s="170"/>
      <c r="J5204" s="170"/>
      <c r="K5204" s="170"/>
      <c r="L5204" s="170"/>
      <c r="M5204" s="170"/>
      <c r="N5204" s="170"/>
      <c r="O5204" s="170"/>
      <c r="P5204" s="170"/>
      <c r="Q5204" s="170"/>
      <c r="R5204" s="170"/>
      <c r="S5204" s="170"/>
      <c r="T5204" s="170"/>
      <c r="U5204" s="170"/>
      <c r="V5204" s="170"/>
      <c r="W5204" s="170"/>
      <c r="X5204" s="174"/>
      <c r="Y5204" s="170"/>
      <c r="Z5204" s="170"/>
      <c r="AA5204" s="170"/>
      <c r="AB5204" s="170"/>
      <c r="AC5204" s="170"/>
      <c r="AD5204" s="174"/>
      <c r="AE5204" s="170"/>
      <c r="AF5204" s="170"/>
      <c r="AI5204" s="170"/>
      <c r="AJ5204" s="170"/>
      <c r="AK5204" s="170"/>
      <c r="AL5204" s="170"/>
      <c r="AM5204" s="170"/>
      <c r="AN5204" s="170"/>
    </row>
    <row r="5205" spans="1:40" ht="52.5" customHeight="1" x14ac:dyDescent="0.2">
      <c r="A5205" s="170"/>
      <c r="B5205" s="170"/>
      <c r="C5205" s="170"/>
      <c r="D5205" s="170"/>
      <c r="E5205" s="170"/>
      <c r="F5205" s="170"/>
      <c r="G5205" s="170"/>
      <c r="H5205" s="170"/>
      <c r="I5205" s="170"/>
      <c r="J5205" s="170"/>
      <c r="K5205" s="170"/>
      <c r="L5205" s="170"/>
      <c r="M5205" s="170"/>
      <c r="N5205" s="170"/>
      <c r="O5205" s="170"/>
      <c r="P5205" s="170"/>
      <c r="Q5205" s="170"/>
      <c r="R5205" s="170"/>
      <c r="S5205" s="170"/>
      <c r="T5205" s="170"/>
      <c r="U5205" s="170"/>
      <c r="V5205" s="170"/>
      <c r="W5205" s="170"/>
      <c r="X5205" s="174"/>
      <c r="Y5205" s="170"/>
      <c r="Z5205" s="170"/>
      <c r="AA5205" s="170"/>
      <c r="AB5205" s="170"/>
      <c r="AC5205" s="170"/>
      <c r="AD5205" s="174"/>
      <c r="AE5205" s="170"/>
      <c r="AF5205" s="170"/>
      <c r="AI5205" s="170"/>
      <c r="AJ5205" s="170"/>
      <c r="AK5205" s="170"/>
      <c r="AL5205" s="170"/>
      <c r="AM5205" s="170"/>
      <c r="AN5205" s="170"/>
    </row>
    <row r="5206" spans="1:40" ht="52.5" customHeight="1" x14ac:dyDescent="0.2">
      <c r="A5206" s="170"/>
      <c r="B5206" s="170"/>
      <c r="C5206" s="170"/>
      <c r="D5206" s="170"/>
      <c r="E5206" s="170"/>
      <c r="F5206" s="170"/>
      <c r="G5206" s="170"/>
      <c r="H5206" s="170"/>
      <c r="I5206" s="170"/>
      <c r="J5206" s="170"/>
      <c r="K5206" s="170"/>
      <c r="L5206" s="170"/>
      <c r="M5206" s="170"/>
      <c r="N5206" s="170"/>
      <c r="O5206" s="170"/>
      <c r="P5206" s="170"/>
      <c r="Q5206" s="170"/>
      <c r="R5206" s="170"/>
      <c r="S5206" s="170"/>
      <c r="T5206" s="170"/>
      <c r="U5206" s="170"/>
      <c r="V5206" s="170"/>
      <c r="W5206" s="170"/>
      <c r="X5206" s="174"/>
      <c r="Y5206" s="170"/>
      <c r="Z5206" s="170"/>
      <c r="AA5206" s="170"/>
      <c r="AB5206" s="170"/>
      <c r="AC5206" s="170"/>
      <c r="AD5206" s="174"/>
      <c r="AE5206" s="170"/>
      <c r="AF5206" s="170"/>
      <c r="AI5206" s="170"/>
      <c r="AJ5206" s="170"/>
      <c r="AK5206" s="170"/>
      <c r="AL5206" s="170"/>
      <c r="AM5206" s="170"/>
      <c r="AN5206" s="170"/>
    </row>
    <row r="5207" spans="1:40" ht="52.5" customHeight="1" x14ac:dyDescent="0.2">
      <c r="A5207" s="170"/>
      <c r="B5207" s="170"/>
      <c r="C5207" s="170"/>
      <c r="D5207" s="170"/>
      <c r="E5207" s="170"/>
      <c r="F5207" s="170"/>
      <c r="G5207" s="170"/>
      <c r="H5207" s="170"/>
      <c r="I5207" s="170"/>
      <c r="J5207" s="170"/>
      <c r="K5207" s="170"/>
      <c r="L5207" s="170"/>
      <c r="M5207" s="170"/>
      <c r="N5207" s="170"/>
      <c r="O5207" s="170"/>
      <c r="P5207" s="170"/>
      <c r="Q5207" s="170"/>
      <c r="R5207" s="170"/>
      <c r="S5207" s="170"/>
      <c r="T5207" s="170"/>
      <c r="U5207" s="170"/>
      <c r="V5207" s="170"/>
      <c r="W5207" s="170"/>
      <c r="X5207" s="174"/>
      <c r="Y5207" s="170"/>
      <c r="Z5207" s="170"/>
      <c r="AA5207" s="170"/>
      <c r="AB5207" s="170"/>
      <c r="AC5207" s="170"/>
      <c r="AD5207" s="174"/>
      <c r="AE5207" s="170"/>
      <c r="AF5207" s="170"/>
      <c r="AI5207" s="170"/>
      <c r="AJ5207" s="170"/>
      <c r="AK5207" s="170"/>
      <c r="AL5207" s="170"/>
      <c r="AM5207" s="170"/>
      <c r="AN5207" s="170"/>
    </row>
    <row r="5208" spans="1:40" ht="52.5" customHeight="1" x14ac:dyDescent="0.2">
      <c r="A5208" s="170"/>
      <c r="B5208" s="170"/>
      <c r="C5208" s="170"/>
      <c r="D5208" s="170"/>
      <c r="E5208" s="170"/>
      <c r="F5208" s="170"/>
      <c r="G5208" s="170"/>
      <c r="H5208" s="170"/>
      <c r="I5208" s="170"/>
      <c r="J5208" s="170"/>
      <c r="K5208" s="170"/>
      <c r="L5208" s="170"/>
      <c r="M5208" s="170"/>
      <c r="N5208" s="170"/>
      <c r="O5208" s="170"/>
      <c r="P5208" s="170"/>
      <c r="Q5208" s="170"/>
      <c r="R5208" s="170"/>
      <c r="S5208" s="170"/>
      <c r="T5208" s="170"/>
      <c r="U5208" s="170"/>
      <c r="V5208" s="170"/>
      <c r="W5208" s="170"/>
      <c r="X5208" s="174"/>
      <c r="Y5208" s="170"/>
      <c r="Z5208" s="170"/>
      <c r="AA5208" s="170"/>
      <c r="AB5208" s="170"/>
      <c r="AC5208" s="170"/>
      <c r="AD5208" s="174"/>
      <c r="AE5208" s="170"/>
      <c r="AF5208" s="170"/>
      <c r="AI5208" s="170"/>
      <c r="AJ5208" s="170"/>
      <c r="AK5208" s="170"/>
      <c r="AL5208" s="170"/>
      <c r="AM5208" s="170"/>
      <c r="AN5208" s="170"/>
    </row>
    <row r="5209" spans="1:40" ht="52.5" customHeight="1" x14ac:dyDescent="0.2">
      <c r="A5209" s="170"/>
      <c r="B5209" s="170"/>
      <c r="C5209" s="170"/>
      <c r="D5209" s="170"/>
      <c r="E5209" s="170"/>
      <c r="F5209" s="170"/>
      <c r="G5209" s="170"/>
      <c r="H5209" s="170"/>
      <c r="I5209" s="170"/>
      <c r="J5209" s="170"/>
      <c r="K5209" s="170"/>
      <c r="L5209" s="170"/>
      <c r="M5209" s="170"/>
      <c r="N5209" s="170"/>
      <c r="O5209" s="170"/>
      <c r="P5209" s="170"/>
      <c r="Q5209" s="170"/>
      <c r="R5209" s="170"/>
      <c r="S5209" s="170"/>
      <c r="T5209" s="170"/>
      <c r="U5209" s="170"/>
      <c r="V5209" s="170"/>
      <c r="W5209" s="170"/>
      <c r="X5209" s="174"/>
      <c r="Y5209" s="170"/>
      <c r="Z5209" s="170"/>
      <c r="AA5209" s="170"/>
      <c r="AB5209" s="170"/>
      <c r="AC5209" s="170"/>
      <c r="AD5209" s="174"/>
      <c r="AE5209" s="170"/>
      <c r="AF5209" s="170"/>
      <c r="AI5209" s="170"/>
      <c r="AJ5209" s="170"/>
      <c r="AK5209" s="170"/>
      <c r="AL5209" s="170"/>
      <c r="AM5209" s="170"/>
      <c r="AN5209" s="170"/>
    </row>
    <row r="5210" spans="1:40" ht="52.5" customHeight="1" x14ac:dyDescent="0.2">
      <c r="A5210" s="170"/>
      <c r="B5210" s="170"/>
      <c r="C5210" s="170"/>
      <c r="D5210" s="170"/>
      <c r="E5210" s="170"/>
      <c r="F5210" s="170"/>
      <c r="G5210" s="170"/>
      <c r="H5210" s="170"/>
      <c r="I5210" s="170"/>
      <c r="J5210" s="170"/>
      <c r="K5210" s="170"/>
      <c r="L5210" s="170"/>
      <c r="M5210" s="170"/>
      <c r="N5210" s="170"/>
      <c r="O5210" s="170"/>
      <c r="P5210" s="170"/>
      <c r="Q5210" s="170"/>
      <c r="R5210" s="170"/>
      <c r="S5210" s="170"/>
      <c r="T5210" s="170"/>
      <c r="U5210" s="170"/>
      <c r="V5210" s="170"/>
      <c r="W5210" s="170"/>
      <c r="X5210" s="174"/>
      <c r="Y5210" s="170"/>
      <c r="Z5210" s="170"/>
      <c r="AA5210" s="170"/>
      <c r="AB5210" s="170"/>
      <c r="AC5210" s="170"/>
      <c r="AD5210" s="174"/>
      <c r="AE5210" s="170"/>
      <c r="AF5210" s="170"/>
      <c r="AI5210" s="170"/>
      <c r="AJ5210" s="170"/>
      <c r="AK5210" s="170"/>
      <c r="AL5210" s="170"/>
      <c r="AM5210" s="170"/>
      <c r="AN5210" s="170"/>
    </row>
    <row r="5211" spans="1:40" ht="52.5" customHeight="1" x14ac:dyDescent="0.2">
      <c r="A5211" s="170"/>
      <c r="B5211" s="170"/>
      <c r="C5211" s="170"/>
      <c r="D5211" s="170"/>
      <c r="E5211" s="170"/>
      <c r="F5211" s="170"/>
      <c r="G5211" s="170"/>
      <c r="H5211" s="170"/>
      <c r="I5211" s="170"/>
      <c r="J5211" s="170"/>
      <c r="K5211" s="170"/>
      <c r="L5211" s="170"/>
      <c r="M5211" s="170"/>
      <c r="N5211" s="170"/>
      <c r="O5211" s="170"/>
      <c r="P5211" s="170"/>
      <c r="Q5211" s="170"/>
      <c r="R5211" s="170"/>
      <c r="S5211" s="170"/>
      <c r="T5211" s="170"/>
      <c r="U5211" s="170"/>
      <c r="V5211" s="170"/>
      <c r="W5211" s="170"/>
      <c r="X5211" s="174"/>
      <c r="Y5211" s="170"/>
      <c r="Z5211" s="170"/>
      <c r="AA5211" s="170"/>
      <c r="AB5211" s="170"/>
      <c r="AC5211" s="170"/>
      <c r="AD5211" s="174"/>
      <c r="AE5211" s="170"/>
      <c r="AF5211" s="170"/>
      <c r="AI5211" s="170"/>
      <c r="AJ5211" s="170"/>
      <c r="AK5211" s="170"/>
      <c r="AL5211" s="170"/>
      <c r="AM5211" s="170"/>
      <c r="AN5211" s="170"/>
    </row>
    <row r="5212" spans="1:40" ht="52.5" customHeight="1" x14ac:dyDescent="0.2">
      <c r="A5212" s="170"/>
      <c r="B5212" s="170"/>
      <c r="C5212" s="170"/>
      <c r="D5212" s="170"/>
      <c r="E5212" s="170"/>
      <c r="F5212" s="170"/>
      <c r="G5212" s="170"/>
      <c r="H5212" s="170"/>
      <c r="I5212" s="170"/>
      <c r="J5212" s="170"/>
      <c r="K5212" s="170"/>
      <c r="L5212" s="170"/>
      <c r="M5212" s="170"/>
      <c r="N5212" s="170"/>
      <c r="O5212" s="170"/>
      <c r="P5212" s="170"/>
      <c r="Q5212" s="170"/>
      <c r="R5212" s="170"/>
      <c r="S5212" s="170"/>
      <c r="T5212" s="170"/>
      <c r="U5212" s="170"/>
      <c r="V5212" s="170"/>
      <c r="W5212" s="170"/>
      <c r="X5212" s="174"/>
      <c r="Y5212" s="170"/>
      <c r="Z5212" s="170"/>
      <c r="AA5212" s="170"/>
      <c r="AB5212" s="170"/>
      <c r="AC5212" s="170"/>
      <c r="AD5212" s="174"/>
      <c r="AE5212" s="170"/>
      <c r="AF5212" s="170"/>
      <c r="AI5212" s="170"/>
      <c r="AJ5212" s="170"/>
      <c r="AK5212" s="170"/>
      <c r="AL5212" s="170"/>
      <c r="AM5212" s="170"/>
      <c r="AN5212" s="170"/>
    </row>
    <row r="5213" spans="1:40" ht="52.5" customHeight="1" x14ac:dyDescent="0.2">
      <c r="A5213" s="170"/>
      <c r="B5213" s="170"/>
      <c r="C5213" s="170"/>
      <c r="D5213" s="170"/>
      <c r="E5213" s="170"/>
      <c r="F5213" s="170"/>
      <c r="G5213" s="170"/>
      <c r="H5213" s="170"/>
      <c r="I5213" s="170"/>
      <c r="J5213" s="170"/>
      <c r="K5213" s="170"/>
      <c r="L5213" s="170"/>
      <c r="M5213" s="170"/>
      <c r="N5213" s="170"/>
      <c r="O5213" s="170"/>
      <c r="P5213" s="170"/>
      <c r="Q5213" s="170"/>
      <c r="R5213" s="170"/>
      <c r="S5213" s="170"/>
      <c r="T5213" s="170"/>
      <c r="U5213" s="170"/>
      <c r="V5213" s="170"/>
      <c r="W5213" s="170"/>
      <c r="X5213" s="174"/>
      <c r="Y5213" s="170"/>
      <c r="Z5213" s="170"/>
      <c r="AA5213" s="170"/>
      <c r="AB5213" s="170"/>
      <c r="AC5213" s="170"/>
      <c r="AD5213" s="174"/>
      <c r="AE5213" s="170"/>
      <c r="AF5213" s="170"/>
      <c r="AI5213" s="170"/>
      <c r="AJ5213" s="170"/>
      <c r="AK5213" s="170"/>
      <c r="AL5213" s="170"/>
      <c r="AM5213" s="170"/>
      <c r="AN5213" s="170"/>
    </row>
    <row r="5214" spans="1:40" ht="52.5" customHeight="1" x14ac:dyDescent="0.2">
      <c r="A5214" s="170"/>
      <c r="B5214" s="170"/>
      <c r="C5214" s="170"/>
      <c r="D5214" s="170"/>
      <c r="E5214" s="170"/>
      <c r="F5214" s="170"/>
      <c r="G5214" s="170"/>
      <c r="H5214" s="170"/>
      <c r="I5214" s="170"/>
      <c r="J5214" s="170"/>
      <c r="K5214" s="170"/>
      <c r="L5214" s="170"/>
      <c r="M5214" s="170"/>
      <c r="N5214" s="170"/>
      <c r="O5214" s="170"/>
      <c r="P5214" s="170"/>
      <c r="Q5214" s="170"/>
      <c r="R5214" s="170"/>
      <c r="S5214" s="170"/>
      <c r="T5214" s="170"/>
      <c r="U5214" s="170"/>
      <c r="V5214" s="170"/>
      <c r="W5214" s="170"/>
      <c r="X5214" s="174"/>
      <c r="Y5214" s="170"/>
      <c r="Z5214" s="170"/>
      <c r="AA5214" s="170"/>
      <c r="AB5214" s="170"/>
      <c r="AC5214" s="170"/>
      <c r="AD5214" s="174"/>
      <c r="AE5214" s="170"/>
      <c r="AF5214" s="170"/>
      <c r="AI5214" s="170"/>
      <c r="AJ5214" s="170"/>
      <c r="AK5214" s="170"/>
      <c r="AL5214" s="170"/>
      <c r="AM5214" s="170"/>
      <c r="AN5214" s="170"/>
    </row>
    <row r="5215" spans="1:40" ht="52.5" customHeight="1" x14ac:dyDescent="0.2">
      <c r="A5215" s="170"/>
      <c r="B5215" s="170"/>
      <c r="C5215" s="170"/>
      <c r="D5215" s="170"/>
      <c r="E5215" s="170"/>
      <c r="F5215" s="170"/>
      <c r="G5215" s="170"/>
      <c r="H5215" s="170"/>
      <c r="I5215" s="170"/>
      <c r="J5215" s="170"/>
      <c r="K5215" s="170"/>
      <c r="L5215" s="170"/>
      <c r="M5215" s="170"/>
      <c r="N5215" s="170"/>
      <c r="O5215" s="170"/>
      <c r="P5215" s="170"/>
      <c r="Q5215" s="170"/>
      <c r="R5215" s="170"/>
      <c r="S5215" s="170"/>
      <c r="T5215" s="170"/>
      <c r="U5215" s="170"/>
      <c r="V5215" s="170"/>
      <c r="W5215" s="170"/>
      <c r="X5215" s="174"/>
      <c r="Y5215" s="170"/>
      <c r="Z5215" s="170"/>
      <c r="AA5215" s="170"/>
      <c r="AB5215" s="170"/>
      <c r="AC5215" s="170"/>
      <c r="AD5215" s="174"/>
      <c r="AE5215" s="170"/>
      <c r="AF5215" s="170"/>
      <c r="AI5215" s="170"/>
      <c r="AJ5215" s="170"/>
      <c r="AK5215" s="170"/>
      <c r="AL5215" s="170"/>
      <c r="AM5215" s="170"/>
      <c r="AN5215" s="170"/>
    </row>
    <row r="5216" spans="1:40" ht="52.5" customHeight="1" x14ac:dyDescent="0.2">
      <c r="A5216" s="170"/>
      <c r="B5216" s="170"/>
      <c r="C5216" s="170"/>
      <c r="D5216" s="170"/>
      <c r="E5216" s="170"/>
      <c r="F5216" s="170"/>
      <c r="G5216" s="170"/>
      <c r="H5216" s="170"/>
      <c r="I5216" s="170"/>
      <c r="J5216" s="170"/>
      <c r="K5216" s="170"/>
      <c r="L5216" s="170"/>
      <c r="M5216" s="170"/>
      <c r="N5216" s="170"/>
      <c r="O5216" s="170"/>
      <c r="P5216" s="170"/>
      <c r="Q5216" s="170"/>
      <c r="R5216" s="170"/>
      <c r="S5216" s="170"/>
      <c r="T5216" s="170"/>
      <c r="U5216" s="170"/>
      <c r="V5216" s="170"/>
      <c r="W5216" s="170"/>
      <c r="X5216" s="174"/>
      <c r="Y5216" s="170"/>
      <c r="Z5216" s="170"/>
      <c r="AA5216" s="170"/>
      <c r="AB5216" s="170"/>
      <c r="AC5216" s="170"/>
      <c r="AD5216" s="174"/>
      <c r="AE5216" s="170"/>
      <c r="AF5216" s="170"/>
      <c r="AI5216" s="170"/>
      <c r="AJ5216" s="170"/>
      <c r="AK5216" s="170"/>
      <c r="AL5216" s="170"/>
      <c r="AM5216" s="170"/>
      <c r="AN5216" s="170"/>
    </row>
    <row r="5217" spans="1:40" ht="52.5" customHeight="1" x14ac:dyDescent="0.2">
      <c r="A5217" s="170"/>
      <c r="B5217" s="170"/>
      <c r="C5217" s="170"/>
      <c r="D5217" s="170"/>
      <c r="E5217" s="170"/>
      <c r="F5217" s="170"/>
      <c r="G5217" s="170"/>
      <c r="H5217" s="170"/>
      <c r="I5217" s="170"/>
      <c r="J5217" s="170"/>
      <c r="K5217" s="170"/>
      <c r="L5217" s="170"/>
      <c r="M5217" s="170"/>
      <c r="N5217" s="170"/>
      <c r="O5217" s="170"/>
      <c r="P5217" s="170"/>
      <c r="Q5217" s="170"/>
      <c r="R5217" s="170"/>
      <c r="S5217" s="170"/>
      <c r="T5217" s="170"/>
      <c r="U5217" s="170"/>
      <c r="V5217" s="170"/>
      <c r="W5217" s="170"/>
      <c r="X5217" s="174"/>
      <c r="Y5217" s="170"/>
      <c r="Z5217" s="170"/>
      <c r="AA5217" s="170"/>
      <c r="AB5217" s="170"/>
      <c r="AC5217" s="170"/>
      <c r="AD5217" s="174"/>
      <c r="AE5217" s="170"/>
      <c r="AF5217" s="170"/>
      <c r="AI5217" s="170"/>
      <c r="AJ5217" s="170"/>
      <c r="AK5217" s="170"/>
      <c r="AL5217" s="170"/>
      <c r="AM5217" s="170"/>
      <c r="AN5217" s="170"/>
    </row>
    <row r="5218" spans="1:40" ht="52.5" customHeight="1" x14ac:dyDescent="0.2">
      <c r="A5218" s="170"/>
      <c r="B5218" s="170"/>
      <c r="C5218" s="170"/>
      <c r="D5218" s="170"/>
      <c r="E5218" s="170"/>
      <c r="F5218" s="170"/>
      <c r="G5218" s="170"/>
      <c r="H5218" s="170"/>
      <c r="I5218" s="170"/>
      <c r="J5218" s="170"/>
      <c r="K5218" s="170"/>
      <c r="L5218" s="170"/>
      <c r="M5218" s="170"/>
      <c r="N5218" s="170"/>
      <c r="O5218" s="170"/>
      <c r="P5218" s="170"/>
      <c r="Q5218" s="170"/>
      <c r="R5218" s="170"/>
      <c r="S5218" s="170"/>
      <c r="T5218" s="170"/>
      <c r="U5218" s="170"/>
      <c r="V5218" s="170"/>
      <c r="W5218" s="170"/>
      <c r="X5218" s="174"/>
      <c r="Y5218" s="170"/>
      <c r="Z5218" s="170"/>
      <c r="AA5218" s="170"/>
      <c r="AB5218" s="170"/>
      <c r="AC5218" s="170"/>
      <c r="AD5218" s="174"/>
      <c r="AE5218" s="170"/>
      <c r="AF5218" s="170"/>
      <c r="AI5218" s="170"/>
      <c r="AJ5218" s="170"/>
      <c r="AK5218" s="170"/>
      <c r="AL5218" s="170"/>
      <c r="AM5218" s="170"/>
      <c r="AN5218" s="170"/>
    </row>
    <row r="5219" spans="1:40" ht="52.5" customHeight="1" x14ac:dyDescent="0.2">
      <c r="A5219" s="170"/>
      <c r="B5219" s="170"/>
      <c r="C5219" s="170"/>
      <c r="D5219" s="170"/>
      <c r="E5219" s="170"/>
      <c r="F5219" s="170"/>
      <c r="G5219" s="170"/>
      <c r="H5219" s="170"/>
      <c r="I5219" s="170"/>
      <c r="J5219" s="170"/>
      <c r="K5219" s="170"/>
      <c r="L5219" s="170"/>
      <c r="M5219" s="170"/>
      <c r="N5219" s="170"/>
      <c r="O5219" s="170"/>
      <c r="P5219" s="170"/>
      <c r="Q5219" s="170"/>
      <c r="R5219" s="170"/>
      <c r="S5219" s="170"/>
      <c r="T5219" s="170"/>
      <c r="U5219" s="170"/>
      <c r="V5219" s="170"/>
      <c r="W5219" s="170"/>
      <c r="X5219" s="174"/>
      <c r="Y5219" s="170"/>
      <c r="Z5219" s="170"/>
      <c r="AA5219" s="170"/>
      <c r="AB5219" s="170"/>
      <c r="AC5219" s="170"/>
      <c r="AD5219" s="174"/>
      <c r="AE5219" s="170"/>
      <c r="AF5219" s="170"/>
      <c r="AI5219" s="170"/>
      <c r="AJ5219" s="170"/>
      <c r="AK5219" s="170"/>
      <c r="AL5219" s="170"/>
      <c r="AM5219" s="170"/>
      <c r="AN5219" s="170"/>
    </row>
    <row r="5220" spans="1:40" ht="52.5" customHeight="1" x14ac:dyDescent="0.2">
      <c r="A5220" s="170"/>
      <c r="B5220" s="170"/>
      <c r="C5220" s="170"/>
      <c r="D5220" s="170"/>
      <c r="E5220" s="170"/>
      <c r="F5220" s="170"/>
      <c r="G5220" s="170"/>
      <c r="H5220" s="170"/>
      <c r="I5220" s="170"/>
      <c r="J5220" s="170"/>
      <c r="K5220" s="170"/>
      <c r="L5220" s="170"/>
      <c r="M5220" s="170"/>
      <c r="N5220" s="170"/>
      <c r="O5220" s="170"/>
      <c r="P5220" s="170"/>
      <c r="Q5220" s="170"/>
      <c r="R5220" s="170"/>
      <c r="S5220" s="170"/>
      <c r="T5220" s="170"/>
      <c r="U5220" s="170"/>
      <c r="V5220" s="170"/>
      <c r="W5220" s="170"/>
      <c r="X5220" s="174"/>
      <c r="Y5220" s="170"/>
      <c r="Z5220" s="170"/>
      <c r="AA5220" s="170"/>
      <c r="AB5220" s="170"/>
      <c r="AC5220" s="170"/>
      <c r="AD5220" s="174"/>
      <c r="AE5220" s="170"/>
      <c r="AF5220" s="170"/>
      <c r="AI5220" s="170"/>
      <c r="AJ5220" s="170"/>
      <c r="AK5220" s="170"/>
      <c r="AL5220" s="170"/>
      <c r="AM5220" s="170"/>
      <c r="AN5220" s="170"/>
    </row>
    <row r="5221" spans="1:40" ht="52.5" customHeight="1" x14ac:dyDescent="0.2">
      <c r="A5221" s="170"/>
      <c r="B5221" s="170"/>
      <c r="C5221" s="170"/>
      <c r="D5221" s="170"/>
      <c r="E5221" s="170"/>
      <c r="F5221" s="170"/>
      <c r="G5221" s="170"/>
      <c r="H5221" s="170"/>
      <c r="I5221" s="170"/>
      <c r="J5221" s="170"/>
      <c r="K5221" s="170"/>
      <c r="L5221" s="170"/>
      <c r="M5221" s="170"/>
      <c r="N5221" s="170"/>
      <c r="O5221" s="170"/>
      <c r="P5221" s="170"/>
      <c r="Q5221" s="170"/>
      <c r="R5221" s="170"/>
      <c r="S5221" s="170"/>
      <c r="T5221" s="170"/>
      <c r="U5221" s="170"/>
      <c r="V5221" s="170"/>
      <c r="W5221" s="170"/>
      <c r="X5221" s="174"/>
      <c r="Y5221" s="170"/>
      <c r="Z5221" s="170"/>
      <c r="AA5221" s="170"/>
      <c r="AB5221" s="170"/>
      <c r="AC5221" s="170"/>
      <c r="AD5221" s="174"/>
      <c r="AE5221" s="170"/>
      <c r="AF5221" s="170"/>
      <c r="AI5221" s="170"/>
      <c r="AJ5221" s="170"/>
      <c r="AK5221" s="170"/>
      <c r="AL5221" s="170"/>
      <c r="AM5221" s="170"/>
      <c r="AN5221" s="170"/>
    </row>
    <row r="5222" spans="1:40" ht="52.5" customHeight="1" x14ac:dyDescent="0.2">
      <c r="A5222" s="170"/>
      <c r="B5222" s="170"/>
      <c r="C5222" s="170"/>
      <c r="D5222" s="170"/>
      <c r="E5222" s="170"/>
      <c r="F5222" s="170"/>
      <c r="G5222" s="170"/>
      <c r="H5222" s="170"/>
      <c r="I5222" s="170"/>
      <c r="J5222" s="170"/>
      <c r="K5222" s="170"/>
      <c r="L5222" s="170"/>
      <c r="M5222" s="170"/>
      <c r="N5222" s="170"/>
      <c r="O5222" s="170"/>
      <c r="P5222" s="170"/>
      <c r="Q5222" s="170"/>
      <c r="R5222" s="170"/>
      <c r="S5222" s="170"/>
      <c r="T5222" s="170"/>
      <c r="U5222" s="170"/>
      <c r="V5222" s="170"/>
      <c r="W5222" s="170"/>
      <c r="X5222" s="174"/>
      <c r="Y5222" s="170"/>
      <c r="Z5222" s="170"/>
      <c r="AA5222" s="170"/>
      <c r="AB5222" s="170"/>
      <c r="AC5222" s="170"/>
      <c r="AD5222" s="174"/>
      <c r="AE5222" s="170"/>
      <c r="AF5222" s="170"/>
      <c r="AI5222" s="170"/>
      <c r="AJ5222" s="170"/>
      <c r="AK5222" s="170"/>
      <c r="AL5222" s="170"/>
      <c r="AM5222" s="170"/>
      <c r="AN5222" s="170"/>
    </row>
    <row r="5223" spans="1:40" ht="52.5" customHeight="1" x14ac:dyDescent="0.2">
      <c r="A5223" s="170"/>
      <c r="B5223" s="170"/>
      <c r="C5223" s="170"/>
      <c r="D5223" s="170"/>
      <c r="E5223" s="170"/>
      <c r="F5223" s="170"/>
      <c r="G5223" s="170"/>
      <c r="H5223" s="170"/>
      <c r="I5223" s="170"/>
      <c r="J5223" s="170"/>
      <c r="K5223" s="170"/>
      <c r="L5223" s="170"/>
      <c r="M5223" s="170"/>
      <c r="N5223" s="170"/>
      <c r="O5223" s="170"/>
      <c r="P5223" s="170"/>
      <c r="Q5223" s="170"/>
      <c r="R5223" s="170"/>
      <c r="S5223" s="170"/>
      <c r="T5223" s="170"/>
      <c r="U5223" s="170"/>
      <c r="V5223" s="170"/>
      <c r="W5223" s="170"/>
      <c r="X5223" s="174"/>
      <c r="Y5223" s="170"/>
      <c r="Z5223" s="170"/>
      <c r="AA5223" s="170"/>
      <c r="AB5223" s="170"/>
      <c r="AC5223" s="170"/>
      <c r="AD5223" s="174"/>
      <c r="AE5223" s="170"/>
      <c r="AF5223" s="170"/>
      <c r="AI5223" s="170"/>
      <c r="AJ5223" s="170"/>
      <c r="AK5223" s="170"/>
      <c r="AL5223" s="170"/>
      <c r="AM5223" s="170"/>
      <c r="AN5223" s="170"/>
    </row>
    <row r="5224" spans="1:40" ht="52.5" customHeight="1" x14ac:dyDescent="0.2">
      <c r="A5224" s="170"/>
      <c r="B5224" s="170"/>
      <c r="C5224" s="170"/>
      <c r="D5224" s="170"/>
      <c r="E5224" s="170"/>
      <c r="F5224" s="170"/>
      <c r="G5224" s="170"/>
      <c r="H5224" s="170"/>
      <c r="I5224" s="170"/>
      <c r="J5224" s="170"/>
      <c r="K5224" s="170"/>
      <c r="L5224" s="170"/>
      <c r="M5224" s="170"/>
      <c r="N5224" s="170"/>
      <c r="O5224" s="170"/>
      <c r="P5224" s="170"/>
      <c r="Q5224" s="170"/>
      <c r="R5224" s="170"/>
      <c r="S5224" s="170"/>
      <c r="T5224" s="170"/>
      <c r="U5224" s="170"/>
      <c r="V5224" s="170"/>
      <c r="W5224" s="170"/>
      <c r="X5224" s="174"/>
      <c r="Y5224" s="170"/>
      <c r="Z5224" s="170"/>
      <c r="AA5224" s="170"/>
      <c r="AB5224" s="170"/>
      <c r="AC5224" s="170"/>
      <c r="AD5224" s="174"/>
      <c r="AE5224" s="170"/>
      <c r="AF5224" s="170"/>
      <c r="AI5224" s="170"/>
      <c r="AJ5224" s="170"/>
      <c r="AK5224" s="170"/>
      <c r="AL5224" s="170"/>
      <c r="AM5224" s="170"/>
      <c r="AN5224" s="170"/>
    </row>
    <row r="5225" spans="1:40" ht="52.5" customHeight="1" x14ac:dyDescent="0.2">
      <c r="A5225" s="170"/>
      <c r="B5225" s="170"/>
      <c r="C5225" s="170"/>
      <c r="D5225" s="170"/>
      <c r="E5225" s="170"/>
      <c r="F5225" s="170"/>
      <c r="G5225" s="170"/>
      <c r="H5225" s="170"/>
      <c r="I5225" s="170"/>
      <c r="J5225" s="170"/>
      <c r="K5225" s="170"/>
      <c r="L5225" s="170"/>
      <c r="M5225" s="170"/>
      <c r="N5225" s="170"/>
      <c r="O5225" s="170"/>
      <c r="P5225" s="170"/>
      <c r="Q5225" s="170"/>
      <c r="R5225" s="170"/>
      <c r="S5225" s="170"/>
      <c r="T5225" s="170"/>
      <c r="U5225" s="170"/>
      <c r="V5225" s="170"/>
      <c r="W5225" s="170"/>
      <c r="X5225" s="174"/>
      <c r="Y5225" s="170"/>
      <c r="Z5225" s="170"/>
      <c r="AA5225" s="170"/>
      <c r="AB5225" s="170"/>
      <c r="AC5225" s="170"/>
      <c r="AD5225" s="174"/>
      <c r="AE5225" s="170"/>
      <c r="AF5225" s="170"/>
      <c r="AI5225" s="170"/>
      <c r="AJ5225" s="170"/>
      <c r="AK5225" s="170"/>
      <c r="AL5225" s="170"/>
      <c r="AM5225" s="170"/>
      <c r="AN5225" s="170"/>
    </row>
    <row r="5226" spans="1:40" ht="52.5" customHeight="1" x14ac:dyDescent="0.2">
      <c r="A5226" s="170"/>
      <c r="B5226" s="170"/>
      <c r="C5226" s="170"/>
      <c r="D5226" s="170"/>
      <c r="E5226" s="170"/>
      <c r="F5226" s="170"/>
      <c r="G5226" s="170"/>
      <c r="H5226" s="170"/>
      <c r="I5226" s="170"/>
      <c r="J5226" s="170"/>
      <c r="K5226" s="170"/>
      <c r="L5226" s="170"/>
      <c r="M5226" s="170"/>
      <c r="N5226" s="170"/>
      <c r="O5226" s="170"/>
      <c r="P5226" s="170"/>
      <c r="Q5226" s="170"/>
      <c r="R5226" s="170"/>
      <c r="S5226" s="170"/>
      <c r="T5226" s="170"/>
      <c r="U5226" s="170"/>
      <c r="V5226" s="170"/>
      <c r="W5226" s="170"/>
      <c r="X5226" s="174"/>
      <c r="Y5226" s="170"/>
      <c r="Z5226" s="170"/>
      <c r="AA5226" s="170"/>
      <c r="AB5226" s="170"/>
      <c r="AC5226" s="170"/>
      <c r="AD5226" s="174"/>
      <c r="AE5226" s="170"/>
      <c r="AF5226" s="170"/>
      <c r="AI5226" s="170"/>
      <c r="AJ5226" s="170"/>
      <c r="AK5226" s="170"/>
      <c r="AL5226" s="170"/>
      <c r="AM5226" s="170"/>
      <c r="AN5226" s="170"/>
    </row>
    <row r="5227" spans="1:40" ht="52.5" customHeight="1" x14ac:dyDescent="0.2">
      <c r="A5227" s="170"/>
      <c r="B5227" s="170"/>
      <c r="C5227" s="170"/>
      <c r="D5227" s="170"/>
      <c r="E5227" s="170"/>
      <c r="F5227" s="170"/>
      <c r="G5227" s="170"/>
      <c r="H5227" s="170"/>
      <c r="I5227" s="170"/>
      <c r="J5227" s="170"/>
      <c r="K5227" s="170"/>
      <c r="L5227" s="170"/>
      <c r="M5227" s="170"/>
      <c r="N5227" s="170"/>
      <c r="O5227" s="170"/>
      <c r="P5227" s="170"/>
      <c r="Q5227" s="170"/>
      <c r="R5227" s="170"/>
      <c r="S5227" s="170"/>
      <c r="T5227" s="170"/>
      <c r="U5227" s="170"/>
      <c r="V5227" s="170"/>
      <c r="W5227" s="170"/>
      <c r="X5227" s="174"/>
      <c r="Y5227" s="170"/>
      <c r="Z5227" s="170"/>
      <c r="AA5227" s="170"/>
      <c r="AB5227" s="170"/>
      <c r="AC5227" s="170"/>
      <c r="AD5227" s="174"/>
      <c r="AE5227" s="170"/>
      <c r="AF5227" s="170"/>
      <c r="AI5227" s="170"/>
      <c r="AJ5227" s="170"/>
      <c r="AK5227" s="170"/>
      <c r="AL5227" s="170"/>
      <c r="AM5227" s="170"/>
      <c r="AN5227" s="170"/>
    </row>
    <row r="5228" spans="1:40" ht="52.5" customHeight="1" x14ac:dyDescent="0.2">
      <c r="A5228" s="170"/>
      <c r="B5228" s="170"/>
      <c r="C5228" s="170"/>
      <c r="D5228" s="170"/>
      <c r="E5228" s="170"/>
      <c r="F5228" s="170"/>
      <c r="G5228" s="170"/>
      <c r="H5228" s="170"/>
      <c r="I5228" s="170"/>
      <c r="J5228" s="170"/>
      <c r="K5228" s="170"/>
      <c r="L5228" s="170"/>
      <c r="M5228" s="170"/>
      <c r="N5228" s="170"/>
      <c r="O5228" s="170"/>
      <c r="P5228" s="170"/>
      <c r="Q5228" s="170"/>
      <c r="R5228" s="170"/>
      <c r="S5228" s="170"/>
      <c r="T5228" s="170"/>
      <c r="U5228" s="170"/>
      <c r="V5228" s="170"/>
      <c r="W5228" s="170"/>
      <c r="X5228" s="174"/>
      <c r="Y5228" s="170"/>
      <c r="Z5228" s="170"/>
      <c r="AA5228" s="170"/>
      <c r="AB5228" s="170"/>
      <c r="AC5228" s="170"/>
      <c r="AD5228" s="174"/>
      <c r="AE5228" s="170"/>
      <c r="AF5228" s="170"/>
      <c r="AI5228" s="170"/>
      <c r="AJ5228" s="170"/>
      <c r="AK5228" s="170"/>
      <c r="AL5228" s="170"/>
      <c r="AM5228" s="170"/>
      <c r="AN5228" s="170"/>
    </row>
    <row r="5229" spans="1:40" ht="52.5" customHeight="1" x14ac:dyDescent="0.2">
      <c r="A5229" s="170"/>
      <c r="B5229" s="170"/>
      <c r="C5229" s="170"/>
      <c r="D5229" s="170"/>
      <c r="E5229" s="170"/>
      <c r="F5229" s="170"/>
      <c r="G5229" s="170"/>
      <c r="H5229" s="170"/>
      <c r="I5229" s="170"/>
      <c r="J5229" s="170"/>
      <c r="K5229" s="170"/>
      <c r="L5229" s="170"/>
      <c r="M5229" s="170"/>
      <c r="N5229" s="170"/>
      <c r="O5229" s="170"/>
      <c r="P5229" s="170"/>
      <c r="Q5229" s="170"/>
      <c r="R5229" s="170"/>
      <c r="S5229" s="170"/>
      <c r="T5229" s="170"/>
      <c r="U5229" s="170"/>
      <c r="V5229" s="170"/>
      <c r="W5229" s="170"/>
      <c r="X5229" s="174"/>
      <c r="Y5229" s="170"/>
      <c r="Z5229" s="170"/>
      <c r="AA5229" s="170"/>
      <c r="AB5229" s="170"/>
      <c r="AC5229" s="170"/>
      <c r="AD5229" s="174"/>
      <c r="AE5229" s="170"/>
      <c r="AF5229" s="170"/>
      <c r="AI5229" s="170"/>
      <c r="AJ5229" s="170"/>
      <c r="AK5229" s="170"/>
      <c r="AL5229" s="170"/>
      <c r="AM5229" s="170"/>
      <c r="AN5229" s="170"/>
    </row>
    <row r="5230" spans="1:40" ht="52.5" customHeight="1" x14ac:dyDescent="0.2">
      <c r="A5230" s="170"/>
      <c r="B5230" s="170"/>
      <c r="C5230" s="170"/>
      <c r="D5230" s="170"/>
      <c r="E5230" s="170"/>
      <c r="F5230" s="170"/>
      <c r="G5230" s="170"/>
      <c r="H5230" s="170"/>
      <c r="I5230" s="170"/>
      <c r="J5230" s="170"/>
      <c r="K5230" s="170"/>
      <c r="L5230" s="170"/>
      <c r="M5230" s="170"/>
      <c r="N5230" s="170"/>
      <c r="O5230" s="170"/>
      <c r="P5230" s="170"/>
      <c r="Q5230" s="170"/>
      <c r="R5230" s="170"/>
      <c r="S5230" s="170"/>
      <c r="T5230" s="170"/>
      <c r="U5230" s="170"/>
      <c r="V5230" s="170"/>
      <c r="W5230" s="170"/>
      <c r="X5230" s="174"/>
      <c r="Y5230" s="170"/>
      <c r="Z5230" s="170"/>
      <c r="AA5230" s="170"/>
      <c r="AB5230" s="170"/>
      <c r="AC5230" s="170"/>
      <c r="AD5230" s="174"/>
      <c r="AE5230" s="170"/>
      <c r="AF5230" s="170"/>
      <c r="AI5230" s="170"/>
      <c r="AJ5230" s="170"/>
      <c r="AK5230" s="170"/>
      <c r="AL5230" s="170"/>
      <c r="AM5230" s="170"/>
      <c r="AN5230" s="170"/>
    </row>
    <row r="5231" spans="1:40" ht="52.5" customHeight="1" x14ac:dyDescent="0.2">
      <c r="A5231" s="170"/>
      <c r="B5231" s="170"/>
      <c r="C5231" s="170"/>
      <c r="D5231" s="170"/>
      <c r="E5231" s="170"/>
      <c r="F5231" s="170"/>
      <c r="G5231" s="170"/>
      <c r="H5231" s="170"/>
      <c r="I5231" s="170"/>
      <c r="J5231" s="170"/>
      <c r="K5231" s="170"/>
      <c r="L5231" s="170"/>
      <c r="M5231" s="170"/>
      <c r="N5231" s="170"/>
      <c r="O5231" s="170"/>
      <c r="P5231" s="170"/>
      <c r="Q5231" s="170"/>
      <c r="R5231" s="170"/>
      <c r="S5231" s="170"/>
      <c r="T5231" s="170"/>
      <c r="U5231" s="170"/>
      <c r="V5231" s="170"/>
      <c r="W5231" s="170"/>
      <c r="X5231" s="174"/>
      <c r="Y5231" s="170"/>
      <c r="Z5231" s="170"/>
      <c r="AA5231" s="170"/>
      <c r="AB5231" s="170"/>
      <c r="AC5231" s="170"/>
      <c r="AD5231" s="174"/>
      <c r="AE5231" s="170"/>
      <c r="AF5231" s="170"/>
      <c r="AI5231" s="170"/>
      <c r="AJ5231" s="170"/>
      <c r="AK5231" s="170"/>
      <c r="AL5231" s="170"/>
      <c r="AM5231" s="170"/>
      <c r="AN5231" s="170"/>
    </row>
    <row r="5232" spans="1:40" ht="52.5" customHeight="1" x14ac:dyDescent="0.2">
      <c r="A5232" s="170"/>
      <c r="B5232" s="170"/>
      <c r="C5232" s="170"/>
      <c r="D5232" s="170"/>
      <c r="E5232" s="170"/>
      <c r="F5232" s="170"/>
      <c r="G5232" s="170"/>
      <c r="H5232" s="170"/>
      <c r="I5232" s="170"/>
      <c r="J5232" s="170"/>
      <c r="K5232" s="170"/>
      <c r="L5232" s="170"/>
      <c r="M5232" s="170"/>
      <c r="N5232" s="170"/>
      <c r="O5232" s="170"/>
      <c r="P5232" s="170"/>
      <c r="Q5232" s="170"/>
      <c r="R5232" s="170"/>
      <c r="S5232" s="170"/>
      <c r="T5232" s="170"/>
      <c r="U5232" s="170"/>
      <c r="V5232" s="170"/>
      <c r="W5232" s="170"/>
      <c r="X5232" s="174"/>
      <c r="Y5232" s="170"/>
      <c r="Z5232" s="170"/>
      <c r="AA5232" s="170"/>
      <c r="AB5232" s="170"/>
      <c r="AC5232" s="170"/>
      <c r="AD5232" s="174"/>
      <c r="AE5232" s="170"/>
      <c r="AF5232" s="170"/>
      <c r="AI5232" s="170"/>
      <c r="AJ5232" s="170"/>
      <c r="AK5232" s="170"/>
      <c r="AL5232" s="170"/>
      <c r="AM5232" s="170"/>
      <c r="AN5232" s="170"/>
    </row>
    <row r="5233" spans="1:40" ht="52.5" customHeight="1" x14ac:dyDescent="0.2">
      <c r="A5233" s="170"/>
      <c r="B5233" s="170"/>
      <c r="C5233" s="170"/>
      <c r="D5233" s="170"/>
      <c r="E5233" s="170"/>
      <c r="F5233" s="170"/>
      <c r="G5233" s="170"/>
      <c r="H5233" s="170"/>
      <c r="I5233" s="170"/>
      <c r="J5233" s="170"/>
      <c r="K5233" s="170"/>
      <c r="L5233" s="170"/>
      <c r="M5233" s="170"/>
      <c r="N5233" s="170"/>
      <c r="O5233" s="170"/>
      <c r="P5233" s="170"/>
      <c r="Q5233" s="170"/>
      <c r="R5233" s="170"/>
      <c r="S5233" s="170"/>
      <c r="T5233" s="170"/>
      <c r="U5233" s="170"/>
      <c r="V5233" s="170"/>
      <c r="W5233" s="170"/>
      <c r="X5233" s="174"/>
      <c r="Y5233" s="170"/>
      <c r="Z5233" s="170"/>
      <c r="AA5233" s="170"/>
      <c r="AB5233" s="170"/>
      <c r="AC5233" s="170"/>
      <c r="AD5233" s="174"/>
      <c r="AE5233" s="170"/>
      <c r="AF5233" s="170"/>
      <c r="AI5233" s="170"/>
      <c r="AJ5233" s="170"/>
      <c r="AK5233" s="170"/>
      <c r="AL5233" s="170"/>
      <c r="AM5233" s="170"/>
      <c r="AN5233" s="170"/>
    </row>
    <row r="5234" spans="1:40" ht="52.5" customHeight="1" x14ac:dyDescent="0.2">
      <c r="A5234" s="170"/>
      <c r="B5234" s="170"/>
      <c r="C5234" s="170"/>
      <c r="D5234" s="170"/>
      <c r="E5234" s="170"/>
      <c r="F5234" s="170"/>
      <c r="G5234" s="170"/>
      <c r="H5234" s="170"/>
      <c r="I5234" s="170"/>
      <c r="J5234" s="170"/>
      <c r="K5234" s="170"/>
      <c r="L5234" s="170"/>
      <c r="M5234" s="170"/>
      <c r="N5234" s="170"/>
      <c r="O5234" s="170"/>
      <c r="P5234" s="170"/>
      <c r="Q5234" s="170"/>
      <c r="R5234" s="170"/>
      <c r="S5234" s="170"/>
      <c r="T5234" s="170"/>
      <c r="U5234" s="170"/>
      <c r="V5234" s="170"/>
      <c r="W5234" s="170"/>
      <c r="X5234" s="174"/>
      <c r="Y5234" s="170"/>
      <c r="Z5234" s="170"/>
      <c r="AA5234" s="170"/>
      <c r="AB5234" s="170"/>
      <c r="AC5234" s="170"/>
      <c r="AD5234" s="174"/>
      <c r="AE5234" s="170"/>
      <c r="AF5234" s="170"/>
      <c r="AI5234" s="170"/>
      <c r="AJ5234" s="170"/>
      <c r="AK5234" s="170"/>
      <c r="AL5234" s="170"/>
      <c r="AM5234" s="170"/>
      <c r="AN5234" s="170"/>
    </row>
    <row r="5235" spans="1:40" ht="52.5" customHeight="1" x14ac:dyDescent="0.2">
      <c r="A5235" s="170"/>
      <c r="B5235" s="170"/>
      <c r="C5235" s="170"/>
      <c r="D5235" s="170"/>
      <c r="E5235" s="170"/>
      <c r="F5235" s="170"/>
      <c r="G5235" s="170"/>
      <c r="H5235" s="170"/>
      <c r="I5235" s="170"/>
      <c r="J5235" s="170"/>
      <c r="K5235" s="170"/>
      <c r="L5235" s="170"/>
      <c r="M5235" s="170"/>
      <c r="N5235" s="170"/>
      <c r="O5235" s="170"/>
      <c r="P5235" s="170"/>
      <c r="Q5235" s="170"/>
      <c r="R5235" s="170"/>
      <c r="S5235" s="170"/>
      <c r="T5235" s="170"/>
      <c r="U5235" s="170"/>
      <c r="V5235" s="170"/>
      <c r="W5235" s="170"/>
      <c r="X5235" s="174"/>
      <c r="Y5235" s="170"/>
      <c r="Z5235" s="170"/>
      <c r="AA5235" s="170"/>
      <c r="AB5235" s="170"/>
      <c r="AC5235" s="170"/>
      <c r="AD5235" s="174"/>
      <c r="AE5235" s="170"/>
      <c r="AF5235" s="170"/>
      <c r="AI5235" s="170"/>
      <c r="AJ5235" s="170"/>
      <c r="AK5235" s="170"/>
      <c r="AL5235" s="170"/>
      <c r="AM5235" s="170"/>
      <c r="AN5235" s="170"/>
    </row>
    <row r="5236" spans="1:40" ht="52.5" customHeight="1" x14ac:dyDescent="0.2">
      <c r="A5236" s="170"/>
      <c r="B5236" s="170"/>
      <c r="C5236" s="170"/>
      <c r="D5236" s="170"/>
      <c r="E5236" s="170"/>
      <c r="F5236" s="170"/>
      <c r="G5236" s="170"/>
      <c r="H5236" s="170"/>
      <c r="I5236" s="170"/>
      <c r="J5236" s="170"/>
      <c r="K5236" s="170"/>
      <c r="L5236" s="170"/>
      <c r="M5236" s="170"/>
      <c r="N5236" s="170"/>
      <c r="O5236" s="170"/>
      <c r="P5236" s="170"/>
      <c r="Q5236" s="170"/>
      <c r="R5236" s="170"/>
      <c r="S5236" s="170"/>
      <c r="T5236" s="170"/>
      <c r="U5236" s="170"/>
      <c r="V5236" s="170"/>
      <c r="W5236" s="170"/>
      <c r="X5236" s="174"/>
      <c r="Y5236" s="170"/>
      <c r="Z5236" s="170"/>
      <c r="AA5236" s="170"/>
      <c r="AB5236" s="170"/>
      <c r="AC5236" s="170"/>
      <c r="AD5236" s="174"/>
      <c r="AE5236" s="170"/>
      <c r="AF5236" s="170"/>
      <c r="AI5236" s="170"/>
      <c r="AJ5236" s="170"/>
      <c r="AK5236" s="170"/>
      <c r="AL5236" s="170"/>
      <c r="AM5236" s="170"/>
      <c r="AN5236" s="170"/>
    </row>
    <row r="5237" spans="1:40" ht="52.5" customHeight="1" x14ac:dyDescent="0.2">
      <c r="A5237" s="170"/>
      <c r="B5237" s="170"/>
      <c r="C5237" s="170"/>
      <c r="D5237" s="170"/>
      <c r="E5237" s="170"/>
      <c r="F5237" s="170"/>
      <c r="G5237" s="170"/>
      <c r="H5237" s="170"/>
      <c r="I5237" s="170"/>
      <c r="J5237" s="170"/>
      <c r="K5237" s="170"/>
      <c r="L5237" s="170"/>
      <c r="M5237" s="170"/>
      <c r="N5237" s="170"/>
      <c r="O5237" s="170"/>
      <c r="P5237" s="170"/>
      <c r="Q5237" s="170"/>
      <c r="R5237" s="170"/>
      <c r="S5237" s="170"/>
      <c r="T5237" s="170"/>
      <c r="U5237" s="170"/>
      <c r="V5237" s="170"/>
      <c r="W5237" s="170"/>
      <c r="X5237" s="174"/>
      <c r="Y5237" s="170"/>
      <c r="Z5237" s="170"/>
      <c r="AA5237" s="170"/>
      <c r="AB5237" s="170"/>
      <c r="AC5237" s="170"/>
      <c r="AD5237" s="174"/>
      <c r="AE5237" s="170"/>
      <c r="AF5237" s="170"/>
      <c r="AI5237" s="170"/>
      <c r="AJ5237" s="170"/>
      <c r="AK5237" s="170"/>
      <c r="AL5237" s="170"/>
      <c r="AM5237" s="170"/>
      <c r="AN5237" s="170"/>
    </row>
    <row r="5238" spans="1:40" ht="52.5" customHeight="1" x14ac:dyDescent="0.2">
      <c r="A5238" s="170"/>
      <c r="B5238" s="170"/>
      <c r="C5238" s="170"/>
      <c r="D5238" s="170"/>
      <c r="E5238" s="170"/>
      <c r="F5238" s="170"/>
      <c r="G5238" s="170"/>
      <c r="H5238" s="170"/>
      <c r="I5238" s="170"/>
      <c r="J5238" s="170"/>
      <c r="K5238" s="170"/>
      <c r="L5238" s="170"/>
      <c r="M5238" s="170"/>
      <c r="N5238" s="170"/>
      <c r="O5238" s="170"/>
      <c r="P5238" s="170"/>
      <c r="Q5238" s="170"/>
      <c r="R5238" s="170"/>
      <c r="S5238" s="170"/>
      <c r="T5238" s="170"/>
      <c r="U5238" s="170"/>
      <c r="V5238" s="170"/>
      <c r="W5238" s="170"/>
      <c r="X5238" s="174"/>
      <c r="Y5238" s="170"/>
      <c r="Z5238" s="170"/>
      <c r="AA5238" s="170"/>
      <c r="AB5238" s="170"/>
      <c r="AC5238" s="170"/>
      <c r="AD5238" s="174"/>
      <c r="AE5238" s="170"/>
      <c r="AF5238" s="170"/>
      <c r="AI5238" s="170"/>
      <c r="AJ5238" s="170"/>
      <c r="AK5238" s="170"/>
      <c r="AL5238" s="170"/>
      <c r="AM5238" s="170"/>
      <c r="AN5238" s="170"/>
    </row>
    <row r="5239" spans="1:40" ht="52.5" customHeight="1" x14ac:dyDescent="0.2">
      <c r="A5239" s="170"/>
      <c r="B5239" s="170"/>
      <c r="C5239" s="170"/>
      <c r="D5239" s="170"/>
      <c r="E5239" s="170"/>
      <c r="F5239" s="170"/>
      <c r="G5239" s="170"/>
      <c r="H5239" s="170"/>
      <c r="I5239" s="170"/>
      <c r="J5239" s="170"/>
      <c r="K5239" s="170"/>
      <c r="L5239" s="170"/>
      <c r="M5239" s="170"/>
      <c r="N5239" s="170"/>
      <c r="O5239" s="170"/>
      <c r="P5239" s="170"/>
      <c r="Q5239" s="170"/>
      <c r="R5239" s="170"/>
      <c r="S5239" s="170"/>
      <c r="T5239" s="170"/>
      <c r="U5239" s="170"/>
      <c r="V5239" s="170"/>
      <c r="W5239" s="170"/>
      <c r="X5239" s="174"/>
      <c r="Y5239" s="170"/>
      <c r="Z5239" s="170"/>
      <c r="AA5239" s="170"/>
      <c r="AB5239" s="170"/>
      <c r="AC5239" s="170"/>
      <c r="AD5239" s="174"/>
      <c r="AE5239" s="170"/>
      <c r="AF5239" s="170"/>
      <c r="AI5239" s="170"/>
      <c r="AJ5239" s="170"/>
      <c r="AK5239" s="170"/>
      <c r="AL5239" s="170"/>
      <c r="AM5239" s="170"/>
      <c r="AN5239" s="170"/>
    </row>
    <row r="5240" spans="1:40" ht="52.5" customHeight="1" x14ac:dyDescent="0.2">
      <c r="A5240" s="170"/>
      <c r="B5240" s="170"/>
      <c r="C5240" s="170"/>
      <c r="D5240" s="170"/>
      <c r="E5240" s="170"/>
      <c r="F5240" s="170"/>
      <c r="G5240" s="170"/>
      <c r="H5240" s="170"/>
      <c r="I5240" s="170"/>
      <c r="J5240" s="170"/>
      <c r="K5240" s="170"/>
      <c r="L5240" s="170"/>
      <c r="M5240" s="170"/>
      <c r="N5240" s="170"/>
      <c r="O5240" s="170"/>
      <c r="P5240" s="170"/>
      <c r="Q5240" s="170"/>
      <c r="R5240" s="170"/>
      <c r="S5240" s="170"/>
      <c r="T5240" s="170"/>
      <c r="U5240" s="170"/>
      <c r="V5240" s="170"/>
      <c r="W5240" s="170"/>
      <c r="X5240" s="174"/>
      <c r="Y5240" s="170"/>
      <c r="Z5240" s="170"/>
      <c r="AA5240" s="170"/>
      <c r="AB5240" s="170"/>
      <c r="AC5240" s="170"/>
      <c r="AD5240" s="174"/>
      <c r="AE5240" s="170"/>
      <c r="AF5240" s="170"/>
      <c r="AI5240" s="170"/>
      <c r="AJ5240" s="170"/>
      <c r="AK5240" s="170"/>
      <c r="AL5240" s="170"/>
      <c r="AM5240" s="170"/>
      <c r="AN5240" s="170"/>
    </row>
    <row r="5241" spans="1:40" ht="52.5" customHeight="1" x14ac:dyDescent="0.2">
      <c r="A5241" s="170"/>
      <c r="B5241" s="170"/>
      <c r="C5241" s="170"/>
      <c r="D5241" s="170"/>
      <c r="E5241" s="170"/>
      <c r="F5241" s="170"/>
      <c r="G5241" s="170"/>
      <c r="H5241" s="170"/>
      <c r="I5241" s="170"/>
      <c r="J5241" s="170"/>
      <c r="K5241" s="170"/>
      <c r="L5241" s="170"/>
      <c r="M5241" s="170"/>
      <c r="N5241" s="170"/>
      <c r="O5241" s="170"/>
      <c r="P5241" s="170"/>
      <c r="Q5241" s="170"/>
      <c r="R5241" s="170"/>
      <c r="S5241" s="170"/>
      <c r="T5241" s="170"/>
      <c r="U5241" s="170"/>
      <c r="V5241" s="170"/>
      <c r="W5241" s="170"/>
      <c r="X5241" s="174"/>
      <c r="Y5241" s="170"/>
      <c r="Z5241" s="170"/>
      <c r="AA5241" s="170"/>
      <c r="AB5241" s="170"/>
      <c r="AC5241" s="170"/>
      <c r="AD5241" s="174"/>
      <c r="AE5241" s="170"/>
      <c r="AF5241" s="170"/>
      <c r="AI5241" s="170"/>
      <c r="AJ5241" s="170"/>
      <c r="AK5241" s="170"/>
      <c r="AL5241" s="170"/>
      <c r="AM5241" s="170"/>
      <c r="AN5241" s="170"/>
    </row>
    <row r="5242" spans="1:40" ht="52.5" customHeight="1" x14ac:dyDescent="0.2">
      <c r="A5242" s="170"/>
      <c r="B5242" s="170"/>
      <c r="C5242" s="170"/>
      <c r="D5242" s="170"/>
      <c r="E5242" s="170"/>
      <c r="F5242" s="170"/>
      <c r="G5242" s="170"/>
      <c r="H5242" s="170"/>
      <c r="I5242" s="170"/>
      <c r="J5242" s="170"/>
      <c r="K5242" s="170"/>
      <c r="L5242" s="170"/>
      <c r="M5242" s="170"/>
      <c r="N5242" s="170"/>
      <c r="O5242" s="170"/>
      <c r="P5242" s="170"/>
      <c r="Q5242" s="170"/>
      <c r="R5242" s="170"/>
      <c r="S5242" s="170"/>
      <c r="T5242" s="170"/>
      <c r="U5242" s="170"/>
      <c r="V5242" s="170"/>
      <c r="W5242" s="170"/>
      <c r="X5242" s="174"/>
      <c r="Y5242" s="170"/>
      <c r="Z5242" s="170"/>
      <c r="AA5242" s="170"/>
      <c r="AB5242" s="170"/>
      <c r="AC5242" s="170"/>
      <c r="AD5242" s="174"/>
      <c r="AE5242" s="170"/>
      <c r="AF5242" s="170"/>
      <c r="AI5242" s="170"/>
      <c r="AJ5242" s="170"/>
      <c r="AK5242" s="170"/>
      <c r="AL5242" s="170"/>
      <c r="AM5242" s="170"/>
      <c r="AN5242" s="170"/>
    </row>
    <row r="5243" spans="1:40" ht="52.5" customHeight="1" x14ac:dyDescent="0.2">
      <c r="A5243" s="170"/>
      <c r="B5243" s="170"/>
      <c r="C5243" s="170"/>
      <c r="D5243" s="170"/>
      <c r="E5243" s="170"/>
      <c r="F5243" s="170"/>
      <c r="G5243" s="170"/>
      <c r="H5243" s="170"/>
      <c r="I5243" s="170"/>
      <c r="J5243" s="170"/>
      <c r="K5243" s="170"/>
      <c r="L5243" s="170"/>
      <c r="M5243" s="170"/>
      <c r="N5243" s="170"/>
      <c r="O5243" s="170"/>
      <c r="P5243" s="170"/>
      <c r="Q5243" s="170"/>
      <c r="R5243" s="170"/>
      <c r="S5243" s="170"/>
      <c r="T5243" s="170"/>
      <c r="U5243" s="170"/>
      <c r="V5243" s="170"/>
      <c r="W5243" s="170"/>
      <c r="X5243" s="174"/>
      <c r="Y5243" s="170"/>
      <c r="Z5243" s="170"/>
      <c r="AA5243" s="170"/>
      <c r="AB5243" s="170"/>
      <c r="AC5243" s="170"/>
      <c r="AD5243" s="174"/>
      <c r="AE5243" s="170"/>
      <c r="AF5243" s="170"/>
      <c r="AI5243" s="170"/>
      <c r="AJ5243" s="170"/>
      <c r="AK5243" s="170"/>
      <c r="AL5243" s="170"/>
      <c r="AM5243" s="170"/>
      <c r="AN5243" s="170"/>
    </row>
    <row r="5244" spans="1:40" ht="52.5" customHeight="1" x14ac:dyDescent="0.2">
      <c r="A5244" s="170"/>
      <c r="B5244" s="170"/>
      <c r="C5244" s="170"/>
      <c r="D5244" s="170"/>
      <c r="E5244" s="170"/>
      <c r="F5244" s="170"/>
      <c r="G5244" s="170"/>
      <c r="H5244" s="170"/>
      <c r="I5244" s="170"/>
      <c r="J5244" s="170"/>
      <c r="K5244" s="170"/>
      <c r="L5244" s="170"/>
      <c r="M5244" s="170"/>
      <c r="N5244" s="170"/>
      <c r="O5244" s="170"/>
      <c r="P5244" s="170"/>
      <c r="Q5244" s="170"/>
      <c r="R5244" s="170"/>
      <c r="S5244" s="170"/>
      <c r="T5244" s="170"/>
      <c r="U5244" s="170"/>
      <c r="V5244" s="170"/>
      <c r="W5244" s="170"/>
      <c r="X5244" s="174"/>
      <c r="Y5244" s="170"/>
      <c r="Z5244" s="170"/>
      <c r="AA5244" s="170"/>
      <c r="AB5244" s="170"/>
      <c r="AC5244" s="170"/>
      <c r="AD5244" s="174"/>
      <c r="AE5244" s="170"/>
      <c r="AF5244" s="170"/>
      <c r="AI5244" s="170"/>
      <c r="AJ5244" s="170"/>
      <c r="AK5244" s="170"/>
      <c r="AL5244" s="170"/>
      <c r="AM5244" s="170"/>
      <c r="AN5244" s="170"/>
    </row>
    <row r="5245" spans="1:40" ht="52.5" customHeight="1" x14ac:dyDescent="0.2">
      <c r="A5245" s="170"/>
      <c r="B5245" s="170"/>
      <c r="C5245" s="170"/>
      <c r="D5245" s="170"/>
      <c r="E5245" s="170"/>
      <c r="F5245" s="170"/>
      <c r="G5245" s="170"/>
      <c r="H5245" s="170"/>
      <c r="I5245" s="170"/>
      <c r="J5245" s="170"/>
      <c r="K5245" s="170"/>
      <c r="L5245" s="170"/>
      <c r="M5245" s="170"/>
      <c r="N5245" s="170"/>
      <c r="O5245" s="170"/>
      <c r="P5245" s="170"/>
      <c r="Q5245" s="170"/>
      <c r="R5245" s="170"/>
      <c r="S5245" s="170"/>
      <c r="T5245" s="170"/>
      <c r="U5245" s="170"/>
      <c r="V5245" s="170"/>
      <c r="W5245" s="170"/>
      <c r="X5245" s="174"/>
      <c r="Y5245" s="170"/>
      <c r="Z5245" s="170"/>
      <c r="AA5245" s="170"/>
      <c r="AB5245" s="170"/>
      <c r="AC5245" s="170"/>
      <c r="AD5245" s="174"/>
      <c r="AE5245" s="170"/>
      <c r="AF5245" s="170"/>
      <c r="AI5245" s="170"/>
      <c r="AJ5245" s="170"/>
      <c r="AK5245" s="170"/>
      <c r="AL5245" s="170"/>
      <c r="AM5245" s="170"/>
      <c r="AN5245" s="170"/>
    </row>
    <row r="5246" spans="1:40" ht="52.5" customHeight="1" x14ac:dyDescent="0.2">
      <c r="A5246" s="170"/>
      <c r="B5246" s="170"/>
      <c r="C5246" s="170"/>
      <c r="D5246" s="170"/>
      <c r="E5246" s="170"/>
      <c r="F5246" s="170"/>
      <c r="G5246" s="170"/>
      <c r="H5246" s="170"/>
      <c r="I5246" s="170"/>
      <c r="J5246" s="170"/>
      <c r="K5246" s="170"/>
      <c r="L5246" s="170"/>
      <c r="M5246" s="170"/>
      <c r="N5246" s="170"/>
      <c r="O5246" s="170"/>
      <c r="P5246" s="170"/>
      <c r="Q5246" s="170"/>
      <c r="R5246" s="170"/>
      <c r="S5246" s="170"/>
      <c r="T5246" s="170"/>
      <c r="U5246" s="170"/>
      <c r="V5246" s="170"/>
      <c r="W5246" s="170"/>
      <c r="X5246" s="174"/>
      <c r="Y5246" s="170"/>
      <c r="Z5246" s="170"/>
      <c r="AA5246" s="170"/>
      <c r="AB5246" s="170"/>
      <c r="AC5246" s="170"/>
      <c r="AD5246" s="174"/>
      <c r="AE5246" s="170"/>
      <c r="AF5246" s="170"/>
      <c r="AI5246" s="170"/>
      <c r="AJ5246" s="170"/>
      <c r="AK5246" s="170"/>
      <c r="AL5246" s="170"/>
      <c r="AM5246" s="170"/>
      <c r="AN5246" s="170"/>
    </row>
    <row r="5247" spans="1:40" ht="52.5" customHeight="1" x14ac:dyDescent="0.2">
      <c r="A5247" s="170"/>
      <c r="B5247" s="170"/>
      <c r="C5247" s="170"/>
      <c r="D5247" s="170"/>
      <c r="E5247" s="170"/>
      <c r="F5247" s="170"/>
      <c r="G5247" s="170"/>
      <c r="H5247" s="170"/>
      <c r="I5247" s="170"/>
      <c r="J5247" s="170"/>
      <c r="K5247" s="170"/>
      <c r="L5247" s="170"/>
      <c r="M5247" s="170"/>
      <c r="N5247" s="170"/>
      <c r="O5247" s="170"/>
      <c r="P5247" s="170"/>
      <c r="Q5247" s="170"/>
      <c r="R5247" s="170"/>
      <c r="S5247" s="170"/>
      <c r="T5247" s="170"/>
      <c r="U5247" s="170"/>
      <c r="V5247" s="170"/>
      <c r="W5247" s="170"/>
      <c r="X5247" s="174"/>
      <c r="Y5247" s="170"/>
      <c r="Z5247" s="170"/>
      <c r="AA5247" s="170"/>
      <c r="AB5247" s="170"/>
      <c r="AC5247" s="170"/>
      <c r="AD5247" s="174"/>
      <c r="AE5247" s="170"/>
      <c r="AF5247" s="170"/>
      <c r="AI5247" s="170"/>
      <c r="AJ5247" s="170"/>
      <c r="AK5247" s="170"/>
      <c r="AL5247" s="170"/>
      <c r="AM5247" s="170"/>
      <c r="AN5247" s="170"/>
    </row>
    <row r="5248" spans="1:40" ht="52.5" customHeight="1" x14ac:dyDescent="0.2">
      <c r="A5248" s="170"/>
      <c r="B5248" s="170"/>
      <c r="C5248" s="170"/>
      <c r="D5248" s="170"/>
      <c r="E5248" s="170"/>
      <c r="F5248" s="170"/>
      <c r="G5248" s="170"/>
      <c r="H5248" s="170"/>
      <c r="I5248" s="170"/>
      <c r="J5248" s="170"/>
      <c r="K5248" s="170"/>
      <c r="L5248" s="170"/>
      <c r="M5248" s="170"/>
      <c r="N5248" s="170"/>
      <c r="O5248" s="170"/>
      <c r="P5248" s="170"/>
      <c r="Q5248" s="170"/>
      <c r="R5248" s="170"/>
      <c r="S5248" s="170"/>
      <c r="T5248" s="170"/>
      <c r="U5248" s="170"/>
      <c r="V5248" s="170"/>
      <c r="W5248" s="170"/>
      <c r="X5248" s="174"/>
      <c r="Y5248" s="170"/>
      <c r="Z5248" s="170"/>
      <c r="AA5248" s="170"/>
      <c r="AB5248" s="170"/>
      <c r="AC5248" s="170"/>
      <c r="AD5248" s="174"/>
      <c r="AE5248" s="170"/>
      <c r="AF5248" s="170"/>
      <c r="AI5248" s="170"/>
      <c r="AJ5248" s="170"/>
      <c r="AK5248" s="170"/>
      <c r="AL5248" s="170"/>
      <c r="AM5248" s="170"/>
      <c r="AN5248" s="170"/>
    </row>
    <row r="5249" spans="1:40" ht="52.5" customHeight="1" x14ac:dyDescent="0.2">
      <c r="A5249" s="170"/>
      <c r="B5249" s="170"/>
      <c r="C5249" s="170"/>
      <c r="D5249" s="170"/>
      <c r="E5249" s="170"/>
      <c r="F5249" s="170"/>
      <c r="G5249" s="170"/>
      <c r="H5249" s="170"/>
      <c r="I5249" s="170"/>
      <c r="J5249" s="170"/>
      <c r="K5249" s="170"/>
      <c r="L5249" s="170"/>
      <c r="M5249" s="170"/>
      <c r="N5249" s="170"/>
      <c r="O5249" s="170"/>
      <c r="P5249" s="170"/>
      <c r="Q5249" s="170"/>
      <c r="R5249" s="170"/>
      <c r="S5249" s="170"/>
      <c r="T5249" s="170"/>
      <c r="U5249" s="170"/>
      <c r="V5249" s="170"/>
      <c r="W5249" s="170"/>
      <c r="X5249" s="174"/>
      <c r="Y5249" s="170"/>
      <c r="Z5249" s="170"/>
      <c r="AA5249" s="170"/>
      <c r="AB5249" s="170"/>
      <c r="AC5249" s="170"/>
      <c r="AD5249" s="174"/>
      <c r="AE5249" s="170"/>
      <c r="AF5249" s="170"/>
      <c r="AI5249" s="170"/>
      <c r="AJ5249" s="170"/>
      <c r="AK5249" s="170"/>
      <c r="AL5249" s="170"/>
      <c r="AM5249" s="170"/>
      <c r="AN5249" s="170"/>
    </row>
    <row r="5250" spans="1:40" ht="52.5" customHeight="1" x14ac:dyDescent="0.2">
      <c r="A5250" s="170"/>
      <c r="B5250" s="170"/>
      <c r="C5250" s="170"/>
      <c r="D5250" s="170"/>
      <c r="E5250" s="170"/>
      <c r="F5250" s="170"/>
      <c r="G5250" s="170"/>
      <c r="H5250" s="170"/>
      <c r="I5250" s="170"/>
      <c r="J5250" s="170"/>
      <c r="K5250" s="170"/>
      <c r="L5250" s="170"/>
      <c r="M5250" s="170"/>
      <c r="N5250" s="170"/>
      <c r="O5250" s="170"/>
      <c r="P5250" s="170"/>
      <c r="Q5250" s="170"/>
      <c r="R5250" s="170"/>
      <c r="S5250" s="170"/>
      <c r="T5250" s="170"/>
      <c r="U5250" s="170"/>
      <c r="V5250" s="170"/>
      <c r="W5250" s="170"/>
      <c r="X5250" s="174"/>
      <c r="Y5250" s="170"/>
      <c r="Z5250" s="170"/>
      <c r="AA5250" s="170"/>
      <c r="AB5250" s="170"/>
      <c r="AC5250" s="170"/>
      <c r="AD5250" s="174"/>
      <c r="AE5250" s="170"/>
      <c r="AF5250" s="170"/>
      <c r="AI5250" s="170"/>
      <c r="AJ5250" s="170"/>
      <c r="AK5250" s="170"/>
      <c r="AL5250" s="170"/>
      <c r="AM5250" s="170"/>
      <c r="AN5250" s="170"/>
    </row>
    <row r="5251" spans="1:40" ht="52.5" customHeight="1" x14ac:dyDescent="0.2">
      <c r="A5251" s="170"/>
      <c r="B5251" s="170"/>
      <c r="C5251" s="170"/>
      <c r="D5251" s="170"/>
      <c r="E5251" s="170"/>
      <c r="F5251" s="170"/>
      <c r="G5251" s="170"/>
      <c r="H5251" s="170"/>
      <c r="I5251" s="170"/>
      <c r="J5251" s="170"/>
      <c r="K5251" s="170"/>
      <c r="L5251" s="170"/>
      <c r="M5251" s="170"/>
      <c r="N5251" s="170"/>
      <c r="O5251" s="170"/>
      <c r="P5251" s="170"/>
      <c r="Q5251" s="170"/>
      <c r="R5251" s="170"/>
      <c r="S5251" s="170"/>
      <c r="T5251" s="170"/>
      <c r="U5251" s="170"/>
      <c r="V5251" s="170"/>
      <c r="W5251" s="170"/>
      <c r="X5251" s="174"/>
      <c r="Y5251" s="170"/>
      <c r="Z5251" s="170"/>
      <c r="AA5251" s="170"/>
      <c r="AB5251" s="170"/>
      <c r="AC5251" s="170"/>
      <c r="AD5251" s="174"/>
      <c r="AE5251" s="170"/>
      <c r="AF5251" s="170"/>
      <c r="AI5251" s="170"/>
      <c r="AJ5251" s="170"/>
      <c r="AK5251" s="170"/>
      <c r="AL5251" s="170"/>
      <c r="AM5251" s="170"/>
      <c r="AN5251" s="170"/>
    </row>
    <row r="5252" spans="1:40" ht="52.5" customHeight="1" x14ac:dyDescent="0.2">
      <c r="A5252" s="170"/>
      <c r="B5252" s="170"/>
      <c r="C5252" s="170"/>
      <c r="D5252" s="170"/>
      <c r="E5252" s="170"/>
      <c r="F5252" s="170"/>
      <c r="G5252" s="170"/>
      <c r="H5252" s="170"/>
      <c r="I5252" s="170"/>
      <c r="J5252" s="170"/>
      <c r="K5252" s="170"/>
      <c r="L5252" s="170"/>
      <c r="M5252" s="170"/>
      <c r="N5252" s="170"/>
      <c r="O5252" s="170"/>
      <c r="P5252" s="170"/>
      <c r="Q5252" s="170"/>
      <c r="R5252" s="170"/>
      <c r="S5252" s="170"/>
      <c r="T5252" s="170"/>
      <c r="U5252" s="170"/>
      <c r="V5252" s="170"/>
      <c r="W5252" s="170"/>
      <c r="X5252" s="174"/>
      <c r="Y5252" s="170"/>
      <c r="Z5252" s="170"/>
      <c r="AA5252" s="170"/>
      <c r="AB5252" s="170"/>
      <c r="AC5252" s="170"/>
      <c r="AD5252" s="174"/>
      <c r="AE5252" s="170"/>
      <c r="AF5252" s="170"/>
      <c r="AI5252" s="170"/>
      <c r="AJ5252" s="170"/>
      <c r="AK5252" s="170"/>
      <c r="AL5252" s="170"/>
      <c r="AM5252" s="170"/>
      <c r="AN5252" s="170"/>
    </row>
    <row r="5253" spans="1:40" ht="52.5" customHeight="1" x14ac:dyDescent="0.2">
      <c r="A5253" s="170"/>
      <c r="B5253" s="170"/>
      <c r="C5253" s="170"/>
      <c r="D5253" s="170"/>
      <c r="E5253" s="170"/>
      <c r="F5253" s="170"/>
      <c r="G5253" s="170"/>
      <c r="H5253" s="170"/>
      <c r="I5253" s="170"/>
      <c r="J5253" s="170"/>
      <c r="K5253" s="170"/>
      <c r="L5253" s="170"/>
      <c r="M5253" s="170"/>
      <c r="N5253" s="170"/>
      <c r="O5253" s="170"/>
      <c r="P5253" s="170"/>
      <c r="Q5253" s="170"/>
      <c r="R5253" s="170"/>
      <c r="S5253" s="170"/>
      <c r="T5253" s="170"/>
      <c r="U5253" s="170"/>
      <c r="V5253" s="170"/>
      <c r="W5253" s="170"/>
      <c r="X5253" s="174"/>
      <c r="Y5253" s="170"/>
      <c r="Z5253" s="170"/>
      <c r="AA5253" s="170"/>
      <c r="AB5253" s="170"/>
      <c r="AC5253" s="170"/>
      <c r="AD5253" s="174"/>
      <c r="AE5253" s="170"/>
      <c r="AF5253" s="170"/>
      <c r="AI5253" s="170"/>
      <c r="AJ5253" s="170"/>
      <c r="AK5253" s="170"/>
      <c r="AL5253" s="170"/>
      <c r="AM5253" s="170"/>
      <c r="AN5253" s="170"/>
    </row>
    <row r="5254" spans="1:40" ht="52.5" customHeight="1" x14ac:dyDescent="0.2">
      <c r="A5254" s="170"/>
      <c r="B5254" s="170"/>
      <c r="C5254" s="170"/>
      <c r="D5254" s="170"/>
      <c r="E5254" s="170"/>
      <c r="F5254" s="170"/>
      <c r="G5254" s="170"/>
      <c r="H5254" s="170"/>
      <c r="I5254" s="170"/>
      <c r="J5254" s="170"/>
      <c r="K5254" s="170"/>
      <c r="L5254" s="170"/>
      <c r="M5254" s="170"/>
      <c r="N5254" s="170"/>
      <c r="O5254" s="170"/>
      <c r="P5254" s="170"/>
      <c r="Q5254" s="170"/>
      <c r="R5254" s="170"/>
      <c r="S5254" s="170"/>
      <c r="T5254" s="170"/>
      <c r="U5254" s="170"/>
      <c r="V5254" s="170"/>
      <c r="W5254" s="170"/>
      <c r="X5254" s="174"/>
      <c r="Y5254" s="170"/>
      <c r="Z5254" s="170"/>
      <c r="AA5254" s="170"/>
      <c r="AB5254" s="170"/>
      <c r="AC5254" s="170"/>
      <c r="AD5254" s="174"/>
      <c r="AE5254" s="170"/>
      <c r="AF5254" s="170"/>
      <c r="AI5254" s="170"/>
      <c r="AJ5254" s="170"/>
      <c r="AK5254" s="170"/>
      <c r="AL5254" s="170"/>
      <c r="AM5254" s="170"/>
      <c r="AN5254" s="170"/>
    </row>
    <row r="5255" spans="1:40" ht="52.5" customHeight="1" x14ac:dyDescent="0.2">
      <c r="A5255" s="170"/>
      <c r="B5255" s="170"/>
      <c r="C5255" s="170"/>
      <c r="D5255" s="170"/>
      <c r="E5255" s="170"/>
      <c r="F5255" s="170"/>
      <c r="G5255" s="170"/>
      <c r="H5255" s="170"/>
      <c r="I5255" s="170"/>
      <c r="J5255" s="170"/>
      <c r="K5255" s="170"/>
      <c r="L5255" s="170"/>
      <c r="M5255" s="170"/>
      <c r="N5255" s="170"/>
      <c r="O5255" s="170"/>
      <c r="P5255" s="170"/>
      <c r="Q5255" s="170"/>
      <c r="R5255" s="170"/>
      <c r="S5255" s="170"/>
      <c r="T5255" s="170"/>
      <c r="U5255" s="170"/>
      <c r="V5255" s="170"/>
      <c r="W5255" s="170"/>
      <c r="X5255" s="174"/>
      <c r="Y5255" s="170"/>
      <c r="Z5255" s="170"/>
      <c r="AA5255" s="170"/>
      <c r="AB5255" s="170"/>
      <c r="AC5255" s="170"/>
      <c r="AD5255" s="174"/>
      <c r="AE5255" s="170"/>
      <c r="AF5255" s="170"/>
      <c r="AI5255" s="170"/>
      <c r="AJ5255" s="170"/>
      <c r="AK5255" s="170"/>
      <c r="AL5255" s="170"/>
      <c r="AM5255" s="170"/>
      <c r="AN5255" s="170"/>
    </row>
    <row r="5256" spans="1:40" ht="52.5" customHeight="1" x14ac:dyDescent="0.2">
      <c r="A5256" s="170"/>
      <c r="B5256" s="170"/>
      <c r="C5256" s="170"/>
      <c r="D5256" s="170"/>
      <c r="E5256" s="170"/>
      <c r="F5256" s="170"/>
      <c r="G5256" s="170"/>
      <c r="H5256" s="170"/>
      <c r="I5256" s="170"/>
      <c r="J5256" s="170"/>
      <c r="K5256" s="170"/>
      <c r="L5256" s="170"/>
      <c r="M5256" s="170"/>
      <c r="N5256" s="170"/>
      <c r="O5256" s="170"/>
      <c r="P5256" s="170"/>
      <c r="Q5256" s="170"/>
      <c r="R5256" s="170"/>
      <c r="S5256" s="170"/>
      <c r="T5256" s="170"/>
      <c r="U5256" s="170"/>
      <c r="V5256" s="170"/>
      <c r="W5256" s="170"/>
      <c r="X5256" s="174"/>
      <c r="Y5256" s="170"/>
      <c r="Z5256" s="170"/>
      <c r="AA5256" s="170"/>
      <c r="AB5256" s="170"/>
      <c r="AC5256" s="170"/>
      <c r="AD5256" s="174"/>
      <c r="AE5256" s="170"/>
      <c r="AF5256" s="170"/>
      <c r="AI5256" s="170"/>
      <c r="AJ5256" s="170"/>
      <c r="AK5256" s="170"/>
      <c r="AL5256" s="170"/>
      <c r="AM5256" s="170"/>
      <c r="AN5256" s="170"/>
    </row>
    <row r="5257" spans="1:40" ht="52.5" customHeight="1" x14ac:dyDescent="0.2">
      <c r="A5257" s="170"/>
      <c r="B5257" s="170"/>
      <c r="C5257" s="170"/>
      <c r="D5257" s="170"/>
      <c r="E5257" s="170"/>
      <c r="F5257" s="170"/>
      <c r="G5257" s="170"/>
      <c r="H5257" s="170"/>
      <c r="I5257" s="170"/>
      <c r="J5257" s="170"/>
      <c r="K5257" s="170"/>
      <c r="L5257" s="170"/>
      <c r="M5257" s="170"/>
      <c r="N5257" s="170"/>
      <c r="O5257" s="170"/>
      <c r="P5257" s="170"/>
      <c r="Q5257" s="170"/>
      <c r="R5257" s="170"/>
      <c r="S5257" s="170"/>
      <c r="T5257" s="170"/>
      <c r="U5257" s="170"/>
      <c r="V5257" s="170"/>
      <c r="W5257" s="170"/>
      <c r="X5257" s="174"/>
      <c r="Y5257" s="170"/>
      <c r="Z5257" s="170"/>
      <c r="AA5257" s="170"/>
      <c r="AB5257" s="170"/>
      <c r="AC5257" s="170"/>
      <c r="AD5257" s="174"/>
      <c r="AE5257" s="170"/>
      <c r="AF5257" s="170"/>
      <c r="AI5257" s="170"/>
      <c r="AJ5257" s="170"/>
      <c r="AK5257" s="170"/>
      <c r="AL5257" s="170"/>
      <c r="AM5257" s="170"/>
      <c r="AN5257" s="170"/>
    </row>
    <row r="5258" spans="1:40" ht="52.5" customHeight="1" x14ac:dyDescent="0.2">
      <c r="A5258" s="170"/>
      <c r="B5258" s="170"/>
      <c r="C5258" s="170"/>
      <c r="D5258" s="170"/>
      <c r="E5258" s="170"/>
      <c r="F5258" s="170"/>
      <c r="G5258" s="170"/>
      <c r="H5258" s="170"/>
      <c r="I5258" s="170"/>
      <c r="J5258" s="170"/>
      <c r="K5258" s="170"/>
      <c r="L5258" s="170"/>
      <c r="M5258" s="170"/>
      <c r="N5258" s="170"/>
      <c r="O5258" s="170"/>
      <c r="P5258" s="170"/>
      <c r="Q5258" s="170"/>
      <c r="R5258" s="170"/>
      <c r="S5258" s="170"/>
      <c r="T5258" s="170"/>
      <c r="U5258" s="170"/>
      <c r="V5258" s="170"/>
      <c r="W5258" s="170"/>
      <c r="X5258" s="174"/>
      <c r="Y5258" s="170"/>
      <c r="Z5258" s="170"/>
      <c r="AA5258" s="170"/>
      <c r="AB5258" s="170"/>
      <c r="AC5258" s="170"/>
      <c r="AD5258" s="174"/>
      <c r="AE5258" s="170"/>
      <c r="AF5258" s="170"/>
      <c r="AI5258" s="170"/>
      <c r="AJ5258" s="170"/>
      <c r="AK5258" s="170"/>
      <c r="AL5258" s="170"/>
      <c r="AM5258" s="170"/>
      <c r="AN5258" s="170"/>
    </row>
    <row r="5259" spans="1:40" ht="52.5" customHeight="1" x14ac:dyDescent="0.2">
      <c r="A5259" s="170"/>
      <c r="B5259" s="170"/>
      <c r="C5259" s="170"/>
      <c r="D5259" s="170"/>
      <c r="E5259" s="170"/>
      <c r="F5259" s="170"/>
      <c r="G5259" s="170"/>
      <c r="H5259" s="170"/>
      <c r="I5259" s="170"/>
      <c r="J5259" s="170"/>
      <c r="K5259" s="170"/>
      <c r="L5259" s="170"/>
      <c r="M5259" s="170"/>
      <c r="N5259" s="170"/>
      <c r="O5259" s="170"/>
      <c r="P5259" s="170"/>
      <c r="Q5259" s="170"/>
      <c r="R5259" s="170"/>
      <c r="S5259" s="170"/>
      <c r="T5259" s="170"/>
      <c r="U5259" s="170"/>
      <c r="V5259" s="170"/>
      <c r="W5259" s="170"/>
      <c r="X5259" s="174"/>
      <c r="Y5259" s="170"/>
      <c r="Z5259" s="170"/>
      <c r="AA5259" s="170"/>
      <c r="AB5259" s="170"/>
      <c r="AC5259" s="170"/>
      <c r="AD5259" s="174"/>
      <c r="AE5259" s="170"/>
      <c r="AF5259" s="170"/>
      <c r="AI5259" s="170"/>
      <c r="AJ5259" s="170"/>
      <c r="AK5259" s="170"/>
      <c r="AL5259" s="170"/>
      <c r="AM5259" s="170"/>
      <c r="AN5259" s="170"/>
    </row>
    <row r="5260" spans="1:40" ht="52.5" customHeight="1" x14ac:dyDescent="0.2">
      <c r="A5260" s="170"/>
      <c r="B5260" s="170"/>
      <c r="C5260" s="170"/>
      <c r="D5260" s="170"/>
      <c r="E5260" s="170"/>
      <c r="F5260" s="170"/>
      <c r="G5260" s="170"/>
      <c r="H5260" s="170"/>
      <c r="I5260" s="170"/>
      <c r="J5260" s="170"/>
      <c r="K5260" s="170"/>
      <c r="L5260" s="170"/>
      <c r="M5260" s="170"/>
      <c r="N5260" s="170"/>
      <c r="O5260" s="170"/>
      <c r="P5260" s="170"/>
      <c r="Q5260" s="170"/>
      <c r="R5260" s="170"/>
      <c r="S5260" s="170"/>
      <c r="T5260" s="170"/>
      <c r="U5260" s="170"/>
      <c r="V5260" s="170"/>
      <c r="W5260" s="170"/>
      <c r="X5260" s="174"/>
      <c r="Y5260" s="170"/>
      <c r="Z5260" s="170"/>
      <c r="AA5260" s="170"/>
      <c r="AB5260" s="170"/>
      <c r="AC5260" s="170"/>
      <c r="AD5260" s="174"/>
      <c r="AE5260" s="170"/>
      <c r="AF5260" s="170"/>
      <c r="AI5260" s="170"/>
      <c r="AJ5260" s="170"/>
      <c r="AK5260" s="170"/>
      <c r="AL5260" s="170"/>
      <c r="AM5260" s="170"/>
      <c r="AN5260" s="170"/>
    </row>
    <row r="5261" spans="1:40" ht="52.5" customHeight="1" x14ac:dyDescent="0.2">
      <c r="A5261" s="170"/>
      <c r="B5261" s="170"/>
      <c r="C5261" s="170"/>
      <c r="D5261" s="170"/>
      <c r="E5261" s="170"/>
      <c r="F5261" s="170"/>
      <c r="G5261" s="170"/>
      <c r="H5261" s="170"/>
      <c r="I5261" s="170"/>
      <c r="J5261" s="170"/>
      <c r="K5261" s="170"/>
      <c r="L5261" s="170"/>
      <c r="M5261" s="170"/>
      <c r="N5261" s="170"/>
      <c r="O5261" s="170"/>
      <c r="P5261" s="170"/>
      <c r="Q5261" s="170"/>
      <c r="R5261" s="170"/>
      <c r="S5261" s="170"/>
      <c r="T5261" s="170"/>
      <c r="U5261" s="170"/>
      <c r="V5261" s="170"/>
      <c r="W5261" s="170"/>
      <c r="X5261" s="174"/>
      <c r="Y5261" s="170"/>
      <c r="Z5261" s="170"/>
      <c r="AA5261" s="170"/>
      <c r="AB5261" s="170"/>
      <c r="AC5261" s="170"/>
      <c r="AD5261" s="174"/>
      <c r="AE5261" s="170"/>
      <c r="AF5261" s="170"/>
      <c r="AI5261" s="170"/>
      <c r="AJ5261" s="170"/>
      <c r="AK5261" s="170"/>
      <c r="AL5261" s="170"/>
      <c r="AM5261" s="170"/>
      <c r="AN5261" s="170"/>
    </row>
    <row r="5262" spans="1:40" ht="52.5" customHeight="1" x14ac:dyDescent="0.2">
      <c r="A5262" s="170"/>
      <c r="B5262" s="170"/>
      <c r="C5262" s="170"/>
      <c r="D5262" s="170"/>
      <c r="E5262" s="170"/>
      <c r="F5262" s="170"/>
      <c r="G5262" s="170"/>
      <c r="H5262" s="170"/>
      <c r="I5262" s="170"/>
      <c r="J5262" s="170"/>
      <c r="K5262" s="170"/>
      <c r="L5262" s="170"/>
      <c r="M5262" s="170"/>
      <c r="N5262" s="170"/>
      <c r="O5262" s="170"/>
      <c r="P5262" s="170"/>
      <c r="Q5262" s="170"/>
      <c r="R5262" s="170"/>
      <c r="S5262" s="170"/>
      <c r="T5262" s="170"/>
      <c r="U5262" s="170"/>
      <c r="V5262" s="170"/>
      <c r="W5262" s="170"/>
      <c r="X5262" s="174"/>
      <c r="Y5262" s="170"/>
      <c r="Z5262" s="170"/>
      <c r="AA5262" s="170"/>
      <c r="AB5262" s="170"/>
      <c r="AC5262" s="170"/>
      <c r="AD5262" s="174"/>
      <c r="AE5262" s="170"/>
      <c r="AF5262" s="170"/>
      <c r="AI5262" s="170"/>
      <c r="AJ5262" s="170"/>
      <c r="AK5262" s="170"/>
      <c r="AL5262" s="170"/>
      <c r="AM5262" s="170"/>
      <c r="AN5262" s="170"/>
    </row>
    <row r="5263" spans="1:40" ht="52.5" customHeight="1" x14ac:dyDescent="0.2">
      <c r="A5263" s="170"/>
      <c r="B5263" s="170"/>
      <c r="C5263" s="170"/>
      <c r="D5263" s="170"/>
      <c r="E5263" s="170"/>
      <c r="F5263" s="170"/>
      <c r="G5263" s="170"/>
      <c r="H5263" s="170"/>
      <c r="I5263" s="170"/>
      <c r="J5263" s="170"/>
      <c r="K5263" s="170"/>
      <c r="L5263" s="170"/>
      <c r="M5263" s="170"/>
      <c r="N5263" s="170"/>
      <c r="O5263" s="170"/>
      <c r="P5263" s="170"/>
      <c r="Q5263" s="170"/>
      <c r="R5263" s="170"/>
      <c r="S5263" s="170"/>
      <c r="T5263" s="170"/>
      <c r="U5263" s="170"/>
      <c r="V5263" s="170"/>
      <c r="W5263" s="170"/>
      <c r="X5263" s="174"/>
      <c r="Y5263" s="170"/>
      <c r="Z5263" s="170"/>
      <c r="AA5263" s="170"/>
      <c r="AB5263" s="170"/>
      <c r="AC5263" s="170"/>
      <c r="AD5263" s="174"/>
      <c r="AE5263" s="170"/>
      <c r="AF5263" s="170"/>
      <c r="AI5263" s="170"/>
      <c r="AJ5263" s="170"/>
      <c r="AK5263" s="170"/>
      <c r="AL5263" s="170"/>
      <c r="AM5263" s="170"/>
      <c r="AN5263" s="170"/>
    </row>
    <row r="5264" spans="1:40" ht="52.5" customHeight="1" x14ac:dyDescent="0.2">
      <c r="A5264" s="170"/>
      <c r="B5264" s="170"/>
      <c r="C5264" s="170"/>
      <c r="D5264" s="170"/>
      <c r="E5264" s="170"/>
      <c r="F5264" s="170"/>
      <c r="G5264" s="170"/>
      <c r="H5264" s="170"/>
      <c r="I5264" s="170"/>
      <c r="J5264" s="170"/>
      <c r="K5264" s="170"/>
      <c r="L5264" s="170"/>
      <c r="M5264" s="170"/>
      <c r="N5264" s="170"/>
      <c r="O5264" s="170"/>
      <c r="P5264" s="170"/>
      <c r="Q5264" s="170"/>
      <c r="R5264" s="170"/>
      <c r="S5264" s="170"/>
      <c r="T5264" s="170"/>
      <c r="U5264" s="170"/>
      <c r="V5264" s="170"/>
      <c r="W5264" s="170"/>
      <c r="X5264" s="174"/>
      <c r="Y5264" s="170"/>
      <c r="Z5264" s="170"/>
      <c r="AA5264" s="170"/>
      <c r="AB5264" s="170"/>
      <c r="AC5264" s="170"/>
      <c r="AD5264" s="174"/>
      <c r="AE5264" s="170"/>
      <c r="AF5264" s="170"/>
      <c r="AI5264" s="170"/>
      <c r="AJ5264" s="170"/>
      <c r="AK5264" s="170"/>
      <c r="AL5264" s="170"/>
      <c r="AM5264" s="170"/>
      <c r="AN5264" s="170"/>
    </row>
    <row r="5265" spans="1:40" ht="52.5" customHeight="1" x14ac:dyDescent="0.2">
      <c r="A5265" s="170"/>
      <c r="B5265" s="170"/>
      <c r="C5265" s="170"/>
      <c r="D5265" s="170"/>
      <c r="E5265" s="170"/>
      <c r="F5265" s="170"/>
      <c r="G5265" s="170"/>
      <c r="H5265" s="170"/>
      <c r="I5265" s="170"/>
      <c r="J5265" s="170"/>
      <c r="K5265" s="170"/>
      <c r="L5265" s="170"/>
      <c r="M5265" s="170"/>
      <c r="N5265" s="170"/>
      <c r="O5265" s="170"/>
      <c r="P5265" s="170"/>
      <c r="Q5265" s="170"/>
      <c r="R5265" s="170"/>
      <c r="S5265" s="170"/>
      <c r="T5265" s="170"/>
      <c r="U5265" s="170"/>
      <c r="V5265" s="170"/>
      <c r="W5265" s="170"/>
      <c r="X5265" s="174"/>
      <c r="Y5265" s="170"/>
      <c r="Z5265" s="170"/>
      <c r="AA5265" s="170"/>
      <c r="AB5265" s="170"/>
      <c r="AC5265" s="170"/>
      <c r="AD5265" s="174"/>
      <c r="AE5265" s="170"/>
      <c r="AF5265" s="170"/>
      <c r="AI5265" s="170"/>
      <c r="AJ5265" s="170"/>
      <c r="AK5265" s="170"/>
      <c r="AL5265" s="170"/>
      <c r="AM5265" s="170"/>
      <c r="AN5265" s="170"/>
    </row>
    <row r="5266" spans="1:40" ht="52.5" customHeight="1" x14ac:dyDescent="0.2">
      <c r="A5266" s="170"/>
      <c r="B5266" s="170"/>
      <c r="C5266" s="170"/>
      <c r="D5266" s="170"/>
      <c r="E5266" s="170"/>
      <c r="F5266" s="170"/>
      <c r="G5266" s="170"/>
      <c r="H5266" s="170"/>
      <c r="I5266" s="170"/>
      <c r="J5266" s="170"/>
      <c r="K5266" s="170"/>
      <c r="L5266" s="170"/>
      <c r="M5266" s="170"/>
      <c r="N5266" s="170"/>
      <c r="O5266" s="170"/>
      <c r="P5266" s="170"/>
      <c r="Q5266" s="170"/>
      <c r="R5266" s="170"/>
      <c r="S5266" s="170"/>
      <c r="T5266" s="170"/>
      <c r="U5266" s="170"/>
      <c r="V5266" s="170"/>
      <c r="W5266" s="170"/>
      <c r="X5266" s="174"/>
      <c r="Y5266" s="170"/>
      <c r="Z5266" s="170"/>
      <c r="AA5266" s="170"/>
      <c r="AB5266" s="170"/>
      <c r="AC5266" s="170"/>
      <c r="AD5266" s="174"/>
      <c r="AE5266" s="170"/>
      <c r="AF5266" s="170"/>
      <c r="AI5266" s="170"/>
      <c r="AJ5266" s="170"/>
      <c r="AK5266" s="170"/>
      <c r="AL5266" s="170"/>
      <c r="AM5266" s="170"/>
      <c r="AN5266" s="170"/>
    </row>
    <row r="5267" spans="1:40" ht="52.5" customHeight="1" x14ac:dyDescent="0.2">
      <c r="A5267" s="170"/>
      <c r="B5267" s="170"/>
      <c r="C5267" s="170"/>
      <c r="D5267" s="170"/>
      <c r="E5267" s="170"/>
      <c r="F5267" s="170"/>
      <c r="G5267" s="170"/>
      <c r="H5267" s="170"/>
      <c r="I5267" s="170"/>
      <c r="J5267" s="170"/>
      <c r="K5267" s="170"/>
      <c r="L5267" s="170"/>
      <c r="M5267" s="170"/>
      <c r="N5267" s="170"/>
      <c r="O5267" s="170"/>
      <c r="P5267" s="170"/>
      <c r="Q5267" s="170"/>
      <c r="R5267" s="170"/>
      <c r="S5267" s="170"/>
      <c r="T5267" s="170"/>
      <c r="U5267" s="170"/>
      <c r="V5267" s="170"/>
      <c r="W5267" s="170"/>
      <c r="X5267" s="174"/>
      <c r="Y5267" s="170"/>
      <c r="Z5267" s="170"/>
      <c r="AA5267" s="170"/>
      <c r="AB5267" s="170"/>
      <c r="AC5267" s="170"/>
      <c r="AD5267" s="174"/>
      <c r="AE5267" s="170"/>
      <c r="AF5267" s="170"/>
      <c r="AI5267" s="170"/>
      <c r="AJ5267" s="170"/>
      <c r="AK5267" s="170"/>
      <c r="AL5267" s="170"/>
      <c r="AM5267" s="170"/>
      <c r="AN5267" s="170"/>
    </row>
    <row r="5268" spans="1:40" ht="52.5" customHeight="1" x14ac:dyDescent="0.2">
      <c r="A5268" s="170"/>
      <c r="B5268" s="170"/>
      <c r="C5268" s="170"/>
      <c r="D5268" s="170"/>
      <c r="E5268" s="170"/>
      <c r="F5268" s="170"/>
      <c r="G5268" s="170"/>
      <c r="H5268" s="170"/>
      <c r="I5268" s="170"/>
      <c r="J5268" s="170"/>
      <c r="K5268" s="170"/>
      <c r="L5268" s="170"/>
      <c r="M5268" s="170"/>
      <c r="N5268" s="170"/>
      <c r="O5268" s="170"/>
      <c r="P5268" s="170"/>
      <c r="Q5268" s="170"/>
      <c r="R5268" s="170"/>
      <c r="S5268" s="170"/>
      <c r="T5268" s="170"/>
      <c r="U5268" s="170"/>
      <c r="V5268" s="170"/>
      <c r="W5268" s="170"/>
      <c r="X5268" s="174"/>
      <c r="Y5268" s="170"/>
      <c r="Z5268" s="170"/>
      <c r="AA5268" s="170"/>
      <c r="AB5268" s="170"/>
      <c r="AC5268" s="170"/>
      <c r="AD5268" s="174"/>
      <c r="AE5268" s="170"/>
      <c r="AF5268" s="170"/>
      <c r="AI5268" s="170"/>
      <c r="AJ5268" s="170"/>
      <c r="AK5268" s="170"/>
      <c r="AL5268" s="170"/>
      <c r="AM5268" s="170"/>
      <c r="AN5268" s="170"/>
    </row>
    <row r="5269" spans="1:40" ht="52.5" customHeight="1" x14ac:dyDescent="0.2">
      <c r="A5269" s="170"/>
      <c r="B5269" s="170"/>
      <c r="C5269" s="170"/>
      <c r="D5269" s="170"/>
      <c r="E5269" s="170"/>
      <c r="F5269" s="170"/>
      <c r="G5269" s="170"/>
      <c r="H5269" s="170"/>
      <c r="I5269" s="170"/>
      <c r="J5269" s="170"/>
      <c r="K5269" s="170"/>
      <c r="L5269" s="170"/>
      <c r="M5269" s="170"/>
      <c r="N5269" s="170"/>
      <c r="O5269" s="170"/>
      <c r="P5269" s="170"/>
      <c r="Q5269" s="170"/>
      <c r="R5269" s="170"/>
      <c r="S5269" s="170"/>
      <c r="T5269" s="170"/>
      <c r="U5269" s="170"/>
      <c r="V5269" s="170"/>
      <c r="W5269" s="170"/>
      <c r="X5269" s="174"/>
      <c r="Y5269" s="170"/>
      <c r="Z5269" s="170"/>
      <c r="AA5269" s="170"/>
      <c r="AB5269" s="170"/>
      <c r="AC5269" s="170"/>
      <c r="AD5269" s="174"/>
      <c r="AE5269" s="170"/>
      <c r="AF5269" s="170"/>
      <c r="AI5269" s="170"/>
      <c r="AJ5269" s="170"/>
      <c r="AK5269" s="170"/>
      <c r="AL5269" s="170"/>
      <c r="AM5269" s="170"/>
      <c r="AN5269" s="170"/>
    </row>
    <row r="5270" spans="1:40" ht="52.5" customHeight="1" x14ac:dyDescent="0.2">
      <c r="A5270" s="170"/>
      <c r="B5270" s="170"/>
      <c r="C5270" s="170"/>
      <c r="D5270" s="170"/>
      <c r="E5270" s="170"/>
      <c r="F5270" s="170"/>
      <c r="G5270" s="170"/>
      <c r="H5270" s="170"/>
      <c r="I5270" s="170"/>
      <c r="J5270" s="170"/>
      <c r="K5270" s="170"/>
      <c r="L5270" s="170"/>
      <c r="M5270" s="170"/>
      <c r="N5270" s="170"/>
      <c r="O5270" s="170"/>
      <c r="P5270" s="170"/>
      <c r="Q5270" s="170"/>
      <c r="R5270" s="170"/>
      <c r="S5270" s="170"/>
      <c r="T5270" s="170"/>
      <c r="U5270" s="170"/>
      <c r="V5270" s="170"/>
      <c r="W5270" s="170"/>
      <c r="X5270" s="174"/>
      <c r="Y5270" s="170"/>
      <c r="Z5270" s="170"/>
      <c r="AA5270" s="170"/>
      <c r="AB5270" s="170"/>
      <c r="AC5270" s="170"/>
      <c r="AD5270" s="174"/>
      <c r="AE5270" s="170"/>
      <c r="AF5270" s="170"/>
      <c r="AI5270" s="170"/>
      <c r="AJ5270" s="170"/>
      <c r="AK5270" s="170"/>
      <c r="AL5270" s="170"/>
      <c r="AM5270" s="170"/>
      <c r="AN5270" s="170"/>
    </row>
    <row r="5271" spans="1:40" ht="52.5" customHeight="1" x14ac:dyDescent="0.2">
      <c r="A5271" s="170"/>
      <c r="B5271" s="170"/>
      <c r="C5271" s="170"/>
      <c r="D5271" s="170"/>
      <c r="E5271" s="170"/>
      <c r="F5271" s="170"/>
      <c r="G5271" s="170"/>
      <c r="H5271" s="170"/>
      <c r="I5271" s="170"/>
      <c r="J5271" s="170"/>
      <c r="K5271" s="170"/>
      <c r="L5271" s="170"/>
      <c r="M5271" s="170"/>
      <c r="N5271" s="170"/>
      <c r="O5271" s="170"/>
      <c r="P5271" s="170"/>
      <c r="Q5271" s="170"/>
      <c r="R5271" s="170"/>
      <c r="S5271" s="170"/>
      <c r="T5271" s="170"/>
      <c r="U5271" s="170"/>
      <c r="V5271" s="170"/>
      <c r="W5271" s="170"/>
      <c r="X5271" s="174"/>
      <c r="Y5271" s="170"/>
      <c r="Z5271" s="170"/>
      <c r="AA5271" s="170"/>
      <c r="AB5271" s="170"/>
      <c r="AC5271" s="170"/>
      <c r="AD5271" s="174"/>
      <c r="AE5271" s="170"/>
      <c r="AF5271" s="170"/>
      <c r="AI5271" s="170"/>
      <c r="AJ5271" s="170"/>
      <c r="AK5271" s="170"/>
      <c r="AL5271" s="170"/>
      <c r="AM5271" s="170"/>
      <c r="AN5271" s="170"/>
    </row>
    <row r="5272" spans="1:40" ht="52.5" customHeight="1" x14ac:dyDescent="0.2">
      <c r="A5272" s="170"/>
      <c r="B5272" s="170"/>
      <c r="C5272" s="170"/>
      <c r="D5272" s="170"/>
      <c r="E5272" s="170"/>
      <c r="F5272" s="170"/>
      <c r="G5272" s="170"/>
      <c r="H5272" s="170"/>
      <c r="I5272" s="170"/>
      <c r="J5272" s="170"/>
      <c r="K5272" s="170"/>
      <c r="L5272" s="170"/>
      <c r="M5272" s="170"/>
      <c r="N5272" s="170"/>
      <c r="O5272" s="170"/>
      <c r="P5272" s="170"/>
      <c r="Q5272" s="170"/>
      <c r="R5272" s="170"/>
      <c r="S5272" s="170"/>
      <c r="T5272" s="170"/>
      <c r="U5272" s="170"/>
      <c r="V5272" s="170"/>
      <c r="W5272" s="170"/>
      <c r="X5272" s="174"/>
      <c r="Y5272" s="170"/>
      <c r="Z5272" s="170"/>
      <c r="AA5272" s="170"/>
      <c r="AB5272" s="170"/>
      <c r="AC5272" s="170"/>
      <c r="AD5272" s="174"/>
      <c r="AE5272" s="170"/>
      <c r="AF5272" s="170"/>
      <c r="AI5272" s="170"/>
      <c r="AJ5272" s="170"/>
      <c r="AK5272" s="170"/>
      <c r="AL5272" s="170"/>
      <c r="AM5272" s="170"/>
      <c r="AN5272" s="170"/>
    </row>
    <row r="5273" spans="1:40" ht="52.5" customHeight="1" x14ac:dyDescent="0.2">
      <c r="A5273" s="170"/>
      <c r="B5273" s="170"/>
      <c r="C5273" s="170"/>
      <c r="D5273" s="170"/>
      <c r="E5273" s="170"/>
      <c r="F5273" s="170"/>
      <c r="G5273" s="170"/>
      <c r="H5273" s="170"/>
      <c r="I5273" s="170"/>
      <c r="J5273" s="170"/>
      <c r="K5273" s="170"/>
      <c r="L5273" s="170"/>
      <c r="M5273" s="170"/>
      <c r="N5273" s="170"/>
      <c r="O5273" s="170"/>
      <c r="P5273" s="170"/>
      <c r="Q5273" s="170"/>
      <c r="R5273" s="170"/>
      <c r="S5273" s="170"/>
      <c r="T5273" s="170"/>
      <c r="U5273" s="170"/>
      <c r="V5273" s="170"/>
      <c r="W5273" s="170"/>
      <c r="X5273" s="174"/>
      <c r="Y5273" s="170"/>
      <c r="Z5273" s="170"/>
      <c r="AA5273" s="170"/>
      <c r="AB5273" s="170"/>
      <c r="AC5273" s="170"/>
      <c r="AD5273" s="174"/>
      <c r="AE5273" s="170"/>
      <c r="AF5273" s="170"/>
      <c r="AI5273" s="170"/>
      <c r="AJ5273" s="170"/>
      <c r="AK5273" s="170"/>
      <c r="AL5273" s="170"/>
      <c r="AM5273" s="170"/>
      <c r="AN5273" s="170"/>
    </row>
    <row r="5274" spans="1:40" ht="52.5" customHeight="1" x14ac:dyDescent="0.2">
      <c r="A5274" s="170"/>
      <c r="B5274" s="170"/>
      <c r="C5274" s="170"/>
      <c r="D5274" s="170"/>
      <c r="E5274" s="170"/>
      <c r="F5274" s="170"/>
      <c r="G5274" s="170"/>
      <c r="H5274" s="170"/>
      <c r="I5274" s="170"/>
      <c r="J5274" s="170"/>
      <c r="K5274" s="170"/>
      <c r="L5274" s="170"/>
      <c r="M5274" s="170"/>
      <c r="N5274" s="170"/>
      <c r="O5274" s="170"/>
      <c r="P5274" s="170"/>
      <c r="Q5274" s="170"/>
      <c r="R5274" s="170"/>
      <c r="S5274" s="170"/>
      <c r="T5274" s="170"/>
      <c r="U5274" s="170"/>
      <c r="V5274" s="170"/>
      <c r="W5274" s="170"/>
      <c r="X5274" s="174"/>
      <c r="Y5274" s="170"/>
      <c r="Z5274" s="170"/>
      <c r="AA5274" s="170"/>
      <c r="AB5274" s="170"/>
      <c r="AC5274" s="170"/>
      <c r="AD5274" s="174"/>
      <c r="AE5274" s="170"/>
      <c r="AF5274" s="170"/>
      <c r="AI5274" s="170"/>
      <c r="AJ5274" s="170"/>
      <c r="AK5274" s="170"/>
      <c r="AL5274" s="170"/>
      <c r="AM5274" s="170"/>
      <c r="AN5274" s="170"/>
    </row>
    <row r="5275" spans="1:40" ht="52.5" customHeight="1" x14ac:dyDescent="0.2">
      <c r="A5275" s="170"/>
      <c r="B5275" s="170"/>
      <c r="C5275" s="170"/>
      <c r="D5275" s="170"/>
      <c r="E5275" s="170"/>
      <c r="F5275" s="170"/>
      <c r="G5275" s="170"/>
      <c r="H5275" s="170"/>
      <c r="I5275" s="170"/>
      <c r="J5275" s="170"/>
      <c r="K5275" s="170"/>
      <c r="L5275" s="170"/>
      <c r="M5275" s="170"/>
      <c r="N5275" s="170"/>
      <c r="O5275" s="170"/>
      <c r="P5275" s="170"/>
      <c r="Q5275" s="170"/>
      <c r="R5275" s="170"/>
      <c r="S5275" s="170"/>
      <c r="T5275" s="170"/>
      <c r="U5275" s="170"/>
      <c r="V5275" s="170"/>
      <c r="W5275" s="170"/>
      <c r="X5275" s="174"/>
      <c r="Y5275" s="170"/>
      <c r="Z5275" s="170"/>
      <c r="AA5275" s="170"/>
      <c r="AB5275" s="170"/>
      <c r="AC5275" s="170"/>
      <c r="AD5275" s="174"/>
      <c r="AE5275" s="170"/>
      <c r="AF5275" s="170"/>
      <c r="AI5275" s="170"/>
      <c r="AJ5275" s="170"/>
      <c r="AK5275" s="170"/>
      <c r="AL5275" s="170"/>
      <c r="AM5275" s="170"/>
      <c r="AN5275" s="170"/>
    </row>
    <row r="5276" spans="1:40" ht="52.5" customHeight="1" x14ac:dyDescent="0.2">
      <c r="A5276" s="170"/>
      <c r="B5276" s="170"/>
      <c r="C5276" s="170"/>
      <c r="D5276" s="170"/>
      <c r="E5276" s="170"/>
      <c r="F5276" s="170"/>
      <c r="G5276" s="170"/>
      <c r="H5276" s="170"/>
      <c r="I5276" s="170"/>
      <c r="J5276" s="170"/>
      <c r="K5276" s="170"/>
      <c r="L5276" s="170"/>
      <c r="M5276" s="170"/>
      <c r="N5276" s="170"/>
      <c r="O5276" s="170"/>
      <c r="P5276" s="170"/>
      <c r="Q5276" s="170"/>
      <c r="R5276" s="170"/>
      <c r="S5276" s="170"/>
      <c r="T5276" s="170"/>
      <c r="U5276" s="170"/>
      <c r="V5276" s="170"/>
      <c r="W5276" s="170"/>
      <c r="X5276" s="174"/>
      <c r="Y5276" s="170"/>
      <c r="Z5276" s="170"/>
      <c r="AA5276" s="170"/>
      <c r="AB5276" s="170"/>
      <c r="AC5276" s="170"/>
      <c r="AD5276" s="174"/>
      <c r="AE5276" s="170"/>
      <c r="AF5276" s="170"/>
      <c r="AI5276" s="170"/>
      <c r="AJ5276" s="170"/>
      <c r="AK5276" s="170"/>
      <c r="AL5276" s="170"/>
      <c r="AM5276" s="170"/>
      <c r="AN5276" s="170"/>
    </row>
    <row r="5277" spans="1:40" ht="52.5" customHeight="1" x14ac:dyDescent="0.2">
      <c r="A5277" s="170"/>
      <c r="B5277" s="170"/>
      <c r="C5277" s="170"/>
      <c r="D5277" s="170"/>
      <c r="E5277" s="170"/>
      <c r="F5277" s="170"/>
      <c r="G5277" s="170"/>
      <c r="H5277" s="170"/>
      <c r="I5277" s="170"/>
      <c r="J5277" s="170"/>
      <c r="K5277" s="170"/>
      <c r="L5277" s="170"/>
      <c r="M5277" s="170"/>
      <c r="N5277" s="170"/>
      <c r="O5277" s="170"/>
      <c r="P5277" s="170"/>
      <c r="Q5277" s="170"/>
      <c r="R5277" s="170"/>
      <c r="S5277" s="170"/>
      <c r="T5277" s="170"/>
      <c r="U5277" s="170"/>
      <c r="V5277" s="170"/>
      <c r="W5277" s="170"/>
      <c r="X5277" s="174"/>
      <c r="Y5277" s="170"/>
      <c r="Z5277" s="170"/>
      <c r="AA5277" s="170"/>
      <c r="AB5277" s="170"/>
      <c r="AC5277" s="170"/>
      <c r="AD5277" s="174"/>
      <c r="AE5277" s="170"/>
      <c r="AF5277" s="170"/>
      <c r="AI5277" s="170"/>
      <c r="AJ5277" s="170"/>
      <c r="AK5277" s="170"/>
      <c r="AL5277" s="170"/>
      <c r="AM5277" s="170"/>
      <c r="AN5277" s="170"/>
    </row>
    <row r="5278" spans="1:40" ht="52.5" customHeight="1" x14ac:dyDescent="0.2">
      <c r="A5278" s="170"/>
      <c r="B5278" s="170"/>
      <c r="C5278" s="170"/>
      <c r="D5278" s="170"/>
      <c r="E5278" s="170"/>
      <c r="F5278" s="170"/>
      <c r="G5278" s="170"/>
      <c r="H5278" s="170"/>
      <c r="I5278" s="170"/>
      <c r="J5278" s="170"/>
      <c r="K5278" s="170"/>
      <c r="L5278" s="170"/>
      <c r="M5278" s="170"/>
      <c r="N5278" s="170"/>
      <c r="O5278" s="170"/>
      <c r="P5278" s="170"/>
      <c r="Q5278" s="170"/>
      <c r="R5278" s="170"/>
      <c r="S5278" s="170"/>
      <c r="T5278" s="170"/>
      <c r="U5278" s="170"/>
      <c r="V5278" s="170"/>
      <c r="W5278" s="170"/>
      <c r="X5278" s="174"/>
      <c r="Y5278" s="170"/>
      <c r="Z5278" s="170"/>
      <c r="AA5278" s="170"/>
      <c r="AB5278" s="170"/>
      <c r="AC5278" s="170"/>
      <c r="AD5278" s="174"/>
      <c r="AE5278" s="170"/>
      <c r="AF5278" s="170"/>
      <c r="AI5278" s="170"/>
      <c r="AJ5278" s="170"/>
      <c r="AK5278" s="170"/>
      <c r="AL5278" s="170"/>
      <c r="AM5278" s="170"/>
      <c r="AN5278" s="170"/>
    </row>
    <row r="5279" spans="1:40" ht="52.5" customHeight="1" x14ac:dyDescent="0.2">
      <c r="A5279" s="170"/>
      <c r="B5279" s="170"/>
      <c r="C5279" s="170"/>
      <c r="D5279" s="170"/>
      <c r="E5279" s="170"/>
      <c r="F5279" s="170"/>
      <c r="G5279" s="170"/>
      <c r="H5279" s="170"/>
      <c r="I5279" s="170"/>
      <c r="J5279" s="170"/>
      <c r="K5279" s="170"/>
      <c r="L5279" s="170"/>
      <c r="M5279" s="170"/>
      <c r="N5279" s="170"/>
      <c r="O5279" s="170"/>
      <c r="P5279" s="170"/>
      <c r="Q5279" s="170"/>
      <c r="R5279" s="170"/>
      <c r="S5279" s="170"/>
      <c r="T5279" s="170"/>
      <c r="U5279" s="170"/>
      <c r="V5279" s="170"/>
      <c r="W5279" s="170"/>
      <c r="X5279" s="174"/>
      <c r="Y5279" s="170"/>
      <c r="Z5279" s="170"/>
      <c r="AA5279" s="170"/>
      <c r="AB5279" s="170"/>
      <c r="AC5279" s="170"/>
      <c r="AD5279" s="174"/>
      <c r="AE5279" s="170"/>
      <c r="AF5279" s="170"/>
      <c r="AI5279" s="170"/>
      <c r="AJ5279" s="170"/>
      <c r="AK5279" s="170"/>
      <c r="AL5279" s="170"/>
      <c r="AM5279" s="170"/>
      <c r="AN5279" s="170"/>
    </row>
    <row r="5280" spans="1:40" ht="52.5" customHeight="1" x14ac:dyDescent="0.2">
      <c r="A5280" s="170"/>
      <c r="B5280" s="170"/>
      <c r="C5280" s="170"/>
      <c r="D5280" s="170"/>
      <c r="E5280" s="170"/>
      <c r="F5280" s="170"/>
      <c r="G5280" s="170"/>
      <c r="H5280" s="170"/>
      <c r="I5280" s="170"/>
      <c r="J5280" s="170"/>
      <c r="K5280" s="170"/>
      <c r="L5280" s="170"/>
      <c r="M5280" s="170"/>
      <c r="N5280" s="170"/>
      <c r="O5280" s="170"/>
      <c r="P5280" s="170"/>
      <c r="Q5280" s="170"/>
      <c r="R5280" s="170"/>
      <c r="S5280" s="170"/>
      <c r="T5280" s="170"/>
      <c r="U5280" s="170"/>
      <c r="V5280" s="170"/>
      <c r="W5280" s="170"/>
      <c r="X5280" s="174"/>
      <c r="Y5280" s="170"/>
      <c r="Z5280" s="170"/>
      <c r="AA5280" s="170"/>
      <c r="AB5280" s="170"/>
      <c r="AC5280" s="170"/>
      <c r="AD5280" s="174"/>
      <c r="AE5280" s="170"/>
      <c r="AF5280" s="170"/>
      <c r="AI5280" s="170"/>
      <c r="AJ5280" s="170"/>
      <c r="AK5280" s="170"/>
      <c r="AL5280" s="170"/>
      <c r="AM5280" s="170"/>
      <c r="AN5280" s="170"/>
    </row>
    <row r="5281" spans="1:40" ht="52.5" customHeight="1" x14ac:dyDescent="0.2">
      <c r="A5281" s="170"/>
      <c r="B5281" s="170"/>
      <c r="C5281" s="170"/>
      <c r="D5281" s="170"/>
      <c r="E5281" s="170"/>
      <c r="F5281" s="170"/>
      <c r="G5281" s="170"/>
      <c r="H5281" s="170"/>
      <c r="I5281" s="170"/>
      <c r="J5281" s="170"/>
      <c r="K5281" s="170"/>
      <c r="L5281" s="170"/>
      <c r="M5281" s="170"/>
      <c r="N5281" s="170"/>
      <c r="O5281" s="170"/>
      <c r="P5281" s="170"/>
      <c r="Q5281" s="170"/>
      <c r="R5281" s="170"/>
      <c r="S5281" s="170"/>
      <c r="T5281" s="170"/>
      <c r="U5281" s="170"/>
      <c r="V5281" s="170"/>
      <c r="W5281" s="170"/>
      <c r="X5281" s="174"/>
      <c r="Y5281" s="170"/>
      <c r="Z5281" s="170"/>
      <c r="AA5281" s="170"/>
      <c r="AB5281" s="170"/>
      <c r="AC5281" s="170"/>
      <c r="AD5281" s="174"/>
      <c r="AE5281" s="170"/>
      <c r="AF5281" s="170"/>
      <c r="AI5281" s="170"/>
      <c r="AJ5281" s="170"/>
      <c r="AK5281" s="170"/>
      <c r="AL5281" s="170"/>
      <c r="AM5281" s="170"/>
      <c r="AN5281" s="170"/>
    </row>
    <row r="5282" spans="1:40" ht="52.5" customHeight="1" x14ac:dyDescent="0.2">
      <c r="A5282" s="170"/>
      <c r="B5282" s="170"/>
      <c r="C5282" s="170"/>
      <c r="D5282" s="170"/>
      <c r="E5282" s="170"/>
      <c r="F5282" s="170"/>
      <c r="G5282" s="170"/>
      <c r="H5282" s="170"/>
      <c r="I5282" s="170"/>
      <c r="J5282" s="170"/>
      <c r="K5282" s="170"/>
      <c r="L5282" s="170"/>
      <c r="M5282" s="170"/>
      <c r="N5282" s="170"/>
      <c r="O5282" s="170"/>
      <c r="P5282" s="170"/>
      <c r="Q5282" s="170"/>
      <c r="R5282" s="170"/>
      <c r="S5282" s="170"/>
      <c r="T5282" s="170"/>
      <c r="U5282" s="170"/>
      <c r="V5282" s="170"/>
      <c r="W5282" s="170"/>
      <c r="X5282" s="174"/>
      <c r="Y5282" s="170"/>
      <c r="Z5282" s="170"/>
      <c r="AA5282" s="170"/>
      <c r="AB5282" s="170"/>
      <c r="AC5282" s="170"/>
      <c r="AD5282" s="174"/>
      <c r="AE5282" s="170"/>
      <c r="AF5282" s="170"/>
      <c r="AI5282" s="170"/>
      <c r="AJ5282" s="170"/>
      <c r="AK5282" s="170"/>
      <c r="AL5282" s="170"/>
      <c r="AM5282" s="170"/>
      <c r="AN5282" s="170"/>
    </row>
    <row r="5283" spans="1:40" ht="52.5" customHeight="1" x14ac:dyDescent="0.2">
      <c r="A5283" s="170"/>
      <c r="B5283" s="170"/>
      <c r="C5283" s="170"/>
      <c r="D5283" s="170"/>
      <c r="E5283" s="170"/>
      <c r="F5283" s="170"/>
      <c r="G5283" s="170"/>
      <c r="H5283" s="170"/>
      <c r="I5283" s="170"/>
      <c r="J5283" s="170"/>
      <c r="K5283" s="170"/>
      <c r="L5283" s="170"/>
      <c r="M5283" s="170"/>
      <c r="N5283" s="170"/>
      <c r="O5283" s="170"/>
      <c r="P5283" s="170"/>
      <c r="Q5283" s="170"/>
      <c r="R5283" s="170"/>
      <c r="S5283" s="170"/>
      <c r="T5283" s="170"/>
      <c r="U5283" s="170"/>
      <c r="V5283" s="170"/>
      <c r="W5283" s="170"/>
      <c r="X5283" s="174"/>
      <c r="Y5283" s="170"/>
      <c r="Z5283" s="170"/>
      <c r="AA5283" s="170"/>
      <c r="AB5283" s="170"/>
      <c r="AC5283" s="170"/>
      <c r="AD5283" s="174"/>
      <c r="AE5283" s="170"/>
      <c r="AF5283" s="170"/>
      <c r="AI5283" s="170"/>
      <c r="AJ5283" s="170"/>
      <c r="AK5283" s="170"/>
      <c r="AL5283" s="170"/>
      <c r="AM5283" s="170"/>
      <c r="AN5283" s="170"/>
    </row>
    <row r="5284" spans="1:40" ht="52.5" customHeight="1" x14ac:dyDescent="0.2">
      <c r="A5284" s="170"/>
      <c r="B5284" s="170"/>
      <c r="C5284" s="170"/>
      <c r="D5284" s="170"/>
      <c r="E5284" s="170"/>
      <c r="F5284" s="170"/>
      <c r="G5284" s="170"/>
      <c r="H5284" s="170"/>
      <c r="I5284" s="170"/>
      <c r="J5284" s="170"/>
      <c r="K5284" s="170"/>
      <c r="L5284" s="170"/>
      <c r="M5284" s="170"/>
      <c r="N5284" s="170"/>
      <c r="O5284" s="170"/>
      <c r="P5284" s="170"/>
      <c r="Q5284" s="170"/>
      <c r="R5284" s="170"/>
      <c r="S5284" s="170"/>
      <c r="T5284" s="170"/>
      <c r="U5284" s="170"/>
      <c r="V5284" s="170"/>
      <c r="W5284" s="170"/>
      <c r="X5284" s="174"/>
      <c r="Y5284" s="170"/>
      <c r="Z5284" s="170"/>
      <c r="AA5284" s="170"/>
      <c r="AB5284" s="170"/>
      <c r="AC5284" s="170"/>
      <c r="AD5284" s="174"/>
      <c r="AE5284" s="170"/>
      <c r="AF5284" s="170"/>
      <c r="AI5284" s="170"/>
      <c r="AJ5284" s="170"/>
      <c r="AK5284" s="170"/>
      <c r="AL5284" s="170"/>
      <c r="AM5284" s="170"/>
      <c r="AN5284" s="170"/>
    </row>
    <row r="5285" spans="1:40" ht="52.5" customHeight="1" x14ac:dyDescent="0.2">
      <c r="A5285" s="170"/>
      <c r="B5285" s="170"/>
      <c r="C5285" s="170"/>
      <c r="D5285" s="170"/>
      <c r="E5285" s="170"/>
      <c r="F5285" s="170"/>
      <c r="G5285" s="170"/>
      <c r="H5285" s="170"/>
      <c r="I5285" s="170"/>
      <c r="J5285" s="170"/>
      <c r="K5285" s="170"/>
      <c r="L5285" s="170"/>
      <c r="M5285" s="170"/>
      <c r="N5285" s="170"/>
      <c r="O5285" s="170"/>
      <c r="P5285" s="170"/>
      <c r="Q5285" s="170"/>
      <c r="R5285" s="170"/>
      <c r="S5285" s="170"/>
      <c r="T5285" s="170"/>
      <c r="U5285" s="170"/>
      <c r="V5285" s="170"/>
      <c r="W5285" s="170"/>
      <c r="X5285" s="174"/>
      <c r="Y5285" s="170"/>
      <c r="Z5285" s="170"/>
      <c r="AA5285" s="170"/>
      <c r="AB5285" s="170"/>
      <c r="AC5285" s="170"/>
      <c r="AD5285" s="174"/>
      <c r="AE5285" s="170"/>
      <c r="AF5285" s="170"/>
      <c r="AI5285" s="170"/>
      <c r="AJ5285" s="170"/>
      <c r="AK5285" s="170"/>
      <c r="AL5285" s="170"/>
      <c r="AM5285" s="170"/>
      <c r="AN5285" s="170"/>
    </row>
    <row r="5286" spans="1:40" ht="52.5" customHeight="1" x14ac:dyDescent="0.2">
      <c r="A5286" s="170"/>
      <c r="B5286" s="170"/>
      <c r="C5286" s="170"/>
      <c r="D5286" s="170"/>
      <c r="E5286" s="170"/>
      <c r="F5286" s="170"/>
      <c r="G5286" s="170"/>
      <c r="H5286" s="170"/>
      <c r="I5286" s="170"/>
      <c r="J5286" s="170"/>
      <c r="K5286" s="170"/>
      <c r="L5286" s="170"/>
      <c r="M5286" s="170"/>
      <c r="N5286" s="170"/>
      <c r="O5286" s="170"/>
      <c r="P5286" s="170"/>
      <c r="Q5286" s="170"/>
      <c r="R5286" s="170"/>
      <c r="S5286" s="170"/>
      <c r="T5286" s="170"/>
      <c r="U5286" s="170"/>
      <c r="V5286" s="170"/>
      <c r="W5286" s="170"/>
      <c r="X5286" s="174"/>
      <c r="Y5286" s="170"/>
      <c r="Z5286" s="170"/>
      <c r="AA5286" s="170"/>
      <c r="AB5286" s="170"/>
      <c r="AC5286" s="170"/>
      <c r="AD5286" s="174"/>
      <c r="AE5286" s="170"/>
      <c r="AF5286" s="170"/>
      <c r="AI5286" s="170"/>
      <c r="AJ5286" s="170"/>
      <c r="AK5286" s="170"/>
      <c r="AL5286" s="170"/>
      <c r="AM5286" s="170"/>
      <c r="AN5286" s="170"/>
    </row>
    <row r="5287" spans="1:40" ht="52.5" customHeight="1" x14ac:dyDescent="0.2">
      <c r="A5287" s="170"/>
      <c r="B5287" s="170"/>
      <c r="C5287" s="170"/>
      <c r="D5287" s="170"/>
      <c r="E5287" s="170"/>
      <c r="F5287" s="170"/>
      <c r="G5287" s="170"/>
      <c r="H5287" s="170"/>
      <c r="I5287" s="170"/>
      <c r="J5287" s="170"/>
      <c r="K5287" s="170"/>
      <c r="L5287" s="170"/>
      <c r="M5287" s="170"/>
      <c r="N5287" s="170"/>
      <c r="O5287" s="170"/>
      <c r="P5287" s="170"/>
      <c r="Q5287" s="170"/>
      <c r="R5287" s="170"/>
      <c r="S5287" s="170"/>
      <c r="T5287" s="170"/>
      <c r="U5287" s="170"/>
      <c r="V5287" s="170"/>
      <c r="W5287" s="170"/>
      <c r="X5287" s="174"/>
      <c r="Y5287" s="170"/>
      <c r="Z5287" s="170"/>
      <c r="AA5287" s="170"/>
      <c r="AB5287" s="170"/>
      <c r="AC5287" s="170"/>
      <c r="AD5287" s="174"/>
      <c r="AE5287" s="170"/>
      <c r="AF5287" s="170"/>
      <c r="AI5287" s="170"/>
      <c r="AJ5287" s="170"/>
      <c r="AK5287" s="170"/>
      <c r="AL5287" s="170"/>
      <c r="AM5287" s="170"/>
      <c r="AN5287" s="170"/>
    </row>
    <row r="5288" spans="1:40" ht="52.5" customHeight="1" x14ac:dyDescent="0.2">
      <c r="A5288" s="170"/>
      <c r="B5288" s="170"/>
      <c r="C5288" s="170"/>
      <c r="D5288" s="170"/>
      <c r="E5288" s="170"/>
      <c r="F5288" s="170"/>
      <c r="G5288" s="170"/>
      <c r="H5288" s="170"/>
      <c r="I5288" s="170"/>
      <c r="J5288" s="170"/>
      <c r="K5288" s="170"/>
      <c r="L5288" s="170"/>
      <c r="M5288" s="170"/>
      <c r="N5288" s="170"/>
      <c r="O5288" s="170"/>
      <c r="P5288" s="170"/>
      <c r="Q5288" s="170"/>
      <c r="R5288" s="170"/>
      <c r="S5288" s="170"/>
      <c r="T5288" s="170"/>
      <c r="U5288" s="170"/>
      <c r="V5288" s="170"/>
      <c r="W5288" s="170"/>
      <c r="X5288" s="174"/>
      <c r="Y5288" s="170"/>
      <c r="Z5288" s="170"/>
      <c r="AA5288" s="170"/>
      <c r="AB5288" s="170"/>
      <c r="AC5288" s="170"/>
      <c r="AD5288" s="174"/>
      <c r="AE5288" s="170"/>
      <c r="AF5288" s="170"/>
      <c r="AI5288" s="170"/>
      <c r="AJ5288" s="170"/>
      <c r="AK5288" s="170"/>
      <c r="AL5288" s="170"/>
      <c r="AM5288" s="170"/>
      <c r="AN5288" s="170"/>
    </row>
    <row r="5289" spans="1:40" ht="52.5" customHeight="1" x14ac:dyDescent="0.2">
      <c r="A5289" s="170"/>
      <c r="B5289" s="170"/>
      <c r="C5289" s="170"/>
      <c r="D5289" s="170"/>
      <c r="E5289" s="170"/>
      <c r="F5289" s="170"/>
      <c r="G5289" s="170"/>
      <c r="H5289" s="170"/>
      <c r="I5289" s="170"/>
      <c r="J5289" s="170"/>
      <c r="K5289" s="170"/>
      <c r="L5289" s="170"/>
      <c r="M5289" s="170"/>
      <c r="N5289" s="170"/>
      <c r="O5289" s="170"/>
      <c r="P5289" s="170"/>
      <c r="Q5289" s="170"/>
      <c r="R5289" s="170"/>
      <c r="S5289" s="170"/>
      <c r="T5289" s="170"/>
      <c r="U5289" s="170"/>
      <c r="V5289" s="170"/>
      <c r="W5289" s="170"/>
      <c r="X5289" s="174"/>
      <c r="Y5289" s="170"/>
      <c r="Z5289" s="170"/>
      <c r="AA5289" s="170"/>
      <c r="AB5289" s="170"/>
      <c r="AC5289" s="170"/>
      <c r="AD5289" s="174"/>
      <c r="AE5289" s="170"/>
      <c r="AF5289" s="170"/>
      <c r="AI5289" s="170"/>
      <c r="AJ5289" s="170"/>
      <c r="AK5289" s="170"/>
      <c r="AL5289" s="170"/>
      <c r="AM5289" s="170"/>
      <c r="AN5289" s="170"/>
    </row>
    <row r="5290" spans="1:40" ht="52.5" customHeight="1" x14ac:dyDescent="0.2">
      <c r="A5290" s="170"/>
      <c r="B5290" s="170"/>
      <c r="C5290" s="170"/>
      <c r="D5290" s="170"/>
      <c r="E5290" s="170"/>
      <c r="F5290" s="170"/>
      <c r="G5290" s="170"/>
      <c r="H5290" s="170"/>
      <c r="I5290" s="170"/>
      <c r="J5290" s="170"/>
      <c r="K5290" s="170"/>
      <c r="L5290" s="170"/>
      <c r="M5290" s="170"/>
      <c r="N5290" s="170"/>
      <c r="O5290" s="170"/>
      <c r="P5290" s="170"/>
      <c r="Q5290" s="170"/>
      <c r="R5290" s="170"/>
      <c r="S5290" s="170"/>
      <c r="T5290" s="170"/>
      <c r="U5290" s="170"/>
      <c r="V5290" s="170"/>
      <c r="W5290" s="170"/>
      <c r="X5290" s="174"/>
      <c r="Y5290" s="170"/>
      <c r="Z5290" s="170"/>
      <c r="AA5290" s="170"/>
      <c r="AB5290" s="170"/>
      <c r="AC5290" s="170"/>
      <c r="AD5290" s="174"/>
      <c r="AE5290" s="170"/>
      <c r="AF5290" s="170"/>
      <c r="AI5290" s="170"/>
      <c r="AJ5290" s="170"/>
      <c r="AK5290" s="170"/>
      <c r="AL5290" s="170"/>
      <c r="AM5290" s="170"/>
      <c r="AN5290" s="170"/>
    </row>
    <row r="5291" spans="1:40" ht="52.5" customHeight="1" x14ac:dyDescent="0.2">
      <c r="A5291" s="170"/>
      <c r="B5291" s="170"/>
      <c r="C5291" s="170"/>
      <c r="D5291" s="170"/>
      <c r="E5291" s="170"/>
      <c r="F5291" s="170"/>
      <c r="G5291" s="170"/>
      <c r="H5291" s="170"/>
      <c r="I5291" s="170"/>
      <c r="J5291" s="170"/>
      <c r="K5291" s="170"/>
      <c r="L5291" s="170"/>
      <c r="M5291" s="170"/>
      <c r="N5291" s="170"/>
      <c r="O5291" s="170"/>
      <c r="P5291" s="170"/>
      <c r="Q5291" s="170"/>
      <c r="R5291" s="170"/>
      <c r="S5291" s="170"/>
      <c r="T5291" s="170"/>
      <c r="U5291" s="170"/>
      <c r="V5291" s="170"/>
      <c r="W5291" s="170"/>
      <c r="X5291" s="174"/>
      <c r="Y5291" s="170"/>
      <c r="Z5291" s="170"/>
      <c r="AA5291" s="170"/>
      <c r="AB5291" s="170"/>
      <c r="AC5291" s="170"/>
      <c r="AD5291" s="174"/>
      <c r="AE5291" s="170"/>
      <c r="AF5291" s="170"/>
      <c r="AI5291" s="170"/>
      <c r="AJ5291" s="170"/>
      <c r="AK5291" s="170"/>
      <c r="AL5291" s="170"/>
      <c r="AM5291" s="170"/>
      <c r="AN5291" s="170"/>
    </row>
    <row r="5292" spans="1:40" ht="52.5" customHeight="1" x14ac:dyDescent="0.2">
      <c r="A5292" s="170"/>
      <c r="B5292" s="170"/>
      <c r="C5292" s="170"/>
      <c r="D5292" s="170"/>
      <c r="E5292" s="170"/>
      <c r="F5292" s="170"/>
      <c r="G5292" s="170"/>
      <c r="H5292" s="170"/>
      <c r="I5292" s="170"/>
      <c r="J5292" s="170"/>
      <c r="K5292" s="170"/>
      <c r="L5292" s="170"/>
      <c r="M5292" s="170"/>
      <c r="N5292" s="170"/>
      <c r="O5292" s="170"/>
      <c r="P5292" s="170"/>
      <c r="Q5292" s="170"/>
      <c r="R5292" s="170"/>
      <c r="S5292" s="170"/>
      <c r="T5292" s="170"/>
      <c r="U5292" s="170"/>
      <c r="V5292" s="170"/>
      <c r="W5292" s="170"/>
      <c r="X5292" s="174"/>
      <c r="Y5292" s="170"/>
      <c r="Z5292" s="170"/>
      <c r="AA5292" s="170"/>
      <c r="AB5292" s="170"/>
      <c r="AC5292" s="170"/>
      <c r="AD5292" s="174"/>
      <c r="AE5292" s="170"/>
      <c r="AF5292" s="170"/>
      <c r="AI5292" s="170"/>
      <c r="AJ5292" s="170"/>
      <c r="AK5292" s="170"/>
      <c r="AL5292" s="170"/>
      <c r="AM5292" s="170"/>
      <c r="AN5292" s="170"/>
    </row>
    <row r="5293" spans="1:40" ht="52.5" customHeight="1" x14ac:dyDescent="0.2">
      <c r="A5293" s="170"/>
      <c r="B5293" s="170"/>
      <c r="C5293" s="170"/>
      <c r="D5293" s="170"/>
      <c r="E5293" s="170"/>
      <c r="F5293" s="170"/>
      <c r="G5293" s="170"/>
      <c r="H5293" s="170"/>
      <c r="I5293" s="170"/>
      <c r="J5293" s="170"/>
      <c r="K5293" s="170"/>
      <c r="L5293" s="170"/>
      <c r="M5293" s="170"/>
      <c r="N5293" s="170"/>
      <c r="O5293" s="170"/>
      <c r="P5293" s="170"/>
      <c r="Q5293" s="170"/>
      <c r="R5293" s="170"/>
      <c r="S5293" s="170"/>
      <c r="T5293" s="170"/>
      <c r="U5293" s="170"/>
      <c r="V5293" s="170"/>
      <c r="W5293" s="170"/>
      <c r="X5293" s="174"/>
      <c r="Y5293" s="170"/>
      <c r="Z5293" s="170"/>
      <c r="AA5293" s="170"/>
      <c r="AB5293" s="170"/>
      <c r="AC5293" s="170"/>
      <c r="AD5293" s="174"/>
      <c r="AE5293" s="170"/>
      <c r="AF5293" s="170"/>
      <c r="AI5293" s="170"/>
      <c r="AJ5293" s="170"/>
      <c r="AK5293" s="170"/>
      <c r="AL5293" s="170"/>
      <c r="AM5293" s="170"/>
      <c r="AN5293" s="170"/>
    </row>
    <row r="5294" spans="1:40" ht="52.5" customHeight="1" x14ac:dyDescent="0.2">
      <c r="A5294" s="170"/>
      <c r="B5294" s="170"/>
      <c r="C5294" s="170"/>
      <c r="D5294" s="170"/>
      <c r="E5294" s="170"/>
      <c r="F5294" s="170"/>
      <c r="G5294" s="170"/>
      <c r="H5294" s="170"/>
      <c r="I5294" s="170"/>
      <c r="J5294" s="170"/>
      <c r="K5294" s="170"/>
      <c r="L5294" s="170"/>
      <c r="M5294" s="170"/>
      <c r="N5294" s="170"/>
      <c r="O5294" s="170"/>
      <c r="P5294" s="170"/>
      <c r="Q5294" s="170"/>
      <c r="R5294" s="170"/>
      <c r="S5294" s="170"/>
      <c r="T5294" s="170"/>
      <c r="U5294" s="170"/>
      <c r="V5294" s="170"/>
      <c r="W5294" s="170"/>
      <c r="X5294" s="174"/>
      <c r="Y5294" s="170"/>
      <c r="Z5294" s="170"/>
      <c r="AA5294" s="170"/>
      <c r="AB5294" s="170"/>
      <c r="AC5294" s="170"/>
      <c r="AD5294" s="174"/>
      <c r="AE5294" s="170"/>
      <c r="AF5294" s="170"/>
      <c r="AI5294" s="170"/>
      <c r="AJ5294" s="170"/>
      <c r="AK5294" s="170"/>
      <c r="AL5294" s="170"/>
      <c r="AM5294" s="170"/>
      <c r="AN5294" s="170"/>
    </row>
    <row r="5295" spans="1:40" ht="52.5" customHeight="1" x14ac:dyDescent="0.2">
      <c r="A5295" s="170"/>
      <c r="B5295" s="170"/>
      <c r="C5295" s="170"/>
      <c r="D5295" s="170"/>
      <c r="E5295" s="170"/>
      <c r="F5295" s="170"/>
      <c r="G5295" s="170"/>
      <c r="H5295" s="170"/>
      <c r="I5295" s="170"/>
      <c r="J5295" s="170"/>
      <c r="K5295" s="170"/>
      <c r="L5295" s="170"/>
      <c r="M5295" s="170"/>
      <c r="N5295" s="170"/>
      <c r="O5295" s="170"/>
      <c r="P5295" s="170"/>
      <c r="Q5295" s="170"/>
      <c r="R5295" s="170"/>
      <c r="S5295" s="170"/>
      <c r="T5295" s="170"/>
      <c r="U5295" s="170"/>
      <c r="V5295" s="170"/>
      <c r="W5295" s="170"/>
      <c r="X5295" s="174"/>
      <c r="Y5295" s="170"/>
      <c r="Z5295" s="170"/>
      <c r="AA5295" s="170"/>
      <c r="AB5295" s="170"/>
      <c r="AC5295" s="170"/>
      <c r="AD5295" s="174"/>
      <c r="AE5295" s="170"/>
      <c r="AF5295" s="170"/>
      <c r="AI5295" s="170"/>
      <c r="AJ5295" s="170"/>
      <c r="AK5295" s="170"/>
      <c r="AL5295" s="170"/>
      <c r="AM5295" s="170"/>
      <c r="AN5295" s="170"/>
    </row>
    <row r="5296" spans="1:40" ht="52.5" customHeight="1" x14ac:dyDescent="0.2">
      <c r="A5296" s="170"/>
      <c r="B5296" s="170"/>
      <c r="C5296" s="170"/>
      <c r="D5296" s="170"/>
      <c r="E5296" s="170"/>
      <c r="F5296" s="170"/>
      <c r="G5296" s="170"/>
      <c r="H5296" s="170"/>
      <c r="I5296" s="170"/>
      <c r="J5296" s="170"/>
      <c r="K5296" s="170"/>
      <c r="L5296" s="170"/>
      <c r="M5296" s="170"/>
      <c r="N5296" s="170"/>
      <c r="O5296" s="170"/>
      <c r="P5296" s="170"/>
      <c r="Q5296" s="170"/>
      <c r="R5296" s="170"/>
      <c r="S5296" s="170"/>
      <c r="T5296" s="170"/>
      <c r="U5296" s="170"/>
      <c r="V5296" s="170"/>
      <c r="W5296" s="170"/>
      <c r="X5296" s="174"/>
      <c r="Y5296" s="170"/>
      <c r="Z5296" s="170"/>
      <c r="AA5296" s="170"/>
      <c r="AB5296" s="170"/>
      <c r="AC5296" s="170"/>
      <c r="AD5296" s="174"/>
      <c r="AE5296" s="170"/>
      <c r="AF5296" s="170"/>
      <c r="AI5296" s="170"/>
      <c r="AJ5296" s="170"/>
      <c r="AK5296" s="170"/>
      <c r="AL5296" s="170"/>
      <c r="AM5296" s="170"/>
      <c r="AN5296" s="170"/>
    </row>
    <row r="5297" spans="1:40" ht="52.5" customHeight="1" x14ac:dyDescent="0.2">
      <c r="A5297" s="170"/>
      <c r="B5297" s="170"/>
      <c r="C5297" s="170"/>
      <c r="D5297" s="170"/>
      <c r="E5297" s="170"/>
      <c r="F5297" s="170"/>
      <c r="G5297" s="170"/>
      <c r="H5297" s="170"/>
      <c r="I5297" s="170"/>
      <c r="J5297" s="170"/>
      <c r="K5297" s="170"/>
      <c r="L5297" s="170"/>
      <c r="M5297" s="170"/>
      <c r="N5297" s="170"/>
      <c r="O5297" s="170"/>
      <c r="P5297" s="170"/>
      <c r="Q5297" s="170"/>
      <c r="R5297" s="170"/>
      <c r="S5297" s="170"/>
      <c r="T5297" s="170"/>
      <c r="U5297" s="170"/>
      <c r="V5297" s="170"/>
      <c r="W5297" s="170"/>
      <c r="X5297" s="174"/>
      <c r="Y5297" s="170"/>
      <c r="Z5297" s="170"/>
      <c r="AA5297" s="170"/>
      <c r="AB5297" s="170"/>
      <c r="AC5297" s="170"/>
      <c r="AD5297" s="174"/>
      <c r="AE5297" s="170"/>
      <c r="AF5297" s="170"/>
      <c r="AI5297" s="170"/>
      <c r="AJ5297" s="170"/>
      <c r="AK5297" s="170"/>
      <c r="AL5297" s="170"/>
      <c r="AM5297" s="170"/>
      <c r="AN5297" s="170"/>
    </row>
    <row r="5298" spans="1:40" ht="52.5" customHeight="1" x14ac:dyDescent="0.2">
      <c r="A5298" s="170"/>
      <c r="B5298" s="170"/>
      <c r="C5298" s="170"/>
      <c r="D5298" s="170"/>
      <c r="E5298" s="170"/>
      <c r="F5298" s="170"/>
      <c r="G5298" s="170"/>
      <c r="H5298" s="170"/>
      <c r="I5298" s="170"/>
      <c r="J5298" s="170"/>
      <c r="K5298" s="170"/>
      <c r="L5298" s="170"/>
      <c r="M5298" s="170"/>
      <c r="N5298" s="170"/>
      <c r="O5298" s="170"/>
      <c r="P5298" s="170"/>
      <c r="Q5298" s="170"/>
      <c r="R5298" s="170"/>
      <c r="S5298" s="170"/>
      <c r="T5298" s="170"/>
      <c r="U5298" s="170"/>
      <c r="V5298" s="170"/>
      <c r="W5298" s="170"/>
      <c r="X5298" s="174"/>
      <c r="Y5298" s="170"/>
      <c r="Z5298" s="170"/>
      <c r="AA5298" s="170"/>
      <c r="AB5298" s="170"/>
      <c r="AC5298" s="170"/>
      <c r="AD5298" s="174"/>
      <c r="AE5298" s="170"/>
      <c r="AF5298" s="170"/>
      <c r="AI5298" s="170"/>
      <c r="AJ5298" s="170"/>
      <c r="AK5298" s="170"/>
      <c r="AL5298" s="170"/>
      <c r="AM5298" s="170"/>
      <c r="AN5298" s="170"/>
    </row>
    <row r="5299" spans="1:40" ht="52.5" customHeight="1" x14ac:dyDescent="0.2">
      <c r="A5299" s="170"/>
      <c r="B5299" s="170"/>
      <c r="C5299" s="170"/>
      <c r="D5299" s="170"/>
      <c r="E5299" s="170"/>
      <c r="F5299" s="170"/>
      <c r="G5299" s="170"/>
      <c r="H5299" s="170"/>
      <c r="I5299" s="170"/>
      <c r="J5299" s="170"/>
      <c r="K5299" s="170"/>
      <c r="L5299" s="170"/>
      <c r="M5299" s="170"/>
      <c r="N5299" s="170"/>
      <c r="O5299" s="170"/>
      <c r="P5299" s="170"/>
      <c r="Q5299" s="170"/>
      <c r="R5299" s="170"/>
      <c r="S5299" s="170"/>
      <c r="T5299" s="170"/>
      <c r="U5299" s="170"/>
      <c r="V5299" s="170"/>
      <c r="W5299" s="170"/>
      <c r="X5299" s="174"/>
      <c r="Y5299" s="170"/>
      <c r="Z5299" s="170"/>
      <c r="AA5299" s="170"/>
      <c r="AB5299" s="170"/>
      <c r="AC5299" s="170"/>
      <c r="AD5299" s="174"/>
      <c r="AE5299" s="170"/>
      <c r="AF5299" s="170"/>
      <c r="AI5299" s="170"/>
      <c r="AJ5299" s="170"/>
      <c r="AK5299" s="170"/>
      <c r="AL5299" s="170"/>
      <c r="AM5299" s="170"/>
      <c r="AN5299" s="170"/>
    </row>
    <row r="5300" spans="1:40" ht="52.5" customHeight="1" x14ac:dyDescent="0.2">
      <c r="A5300" s="170"/>
      <c r="B5300" s="170"/>
      <c r="C5300" s="170"/>
      <c r="D5300" s="170"/>
      <c r="E5300" s="170"/>
      <c r="F5300" s="170"/>
      <c r="G5300" s="170"/>
      <c r="H5300" s="170"/>
      <c r="I5300" s="170"/>
      <c r="J5300" s="170"/>
      <c r="K5300" s="170"/>
      <c r="L5300" s="170"/>
      <c r="M5300" s="170"/>
      <c r="N5300" s="170"/>
      <c r="O5300" s="170"/>
      <c r="P5300" s="170"/>
      <c r="Q5300" s="170"/>
      <c r="R5300" s="170"/>
      <c r="S5300" s="170"/>
      <c r="T5300" s="170"/>
      <c r="U5300" s="170"/>
      <c r="V5300" s="170"/>
      <c r="W5300" s="170"/>
      <c r="X5300" s="174"/>
      <c r="Y5300" s="170"/>
      <c r="Z5300" s="170"/>
      <c r="AA5300" s="170"/>
      <c r="AB5300" s="170"/>
      <c r="AC5300" s="170"/>
      <c r="AD5300" s="174"/>
      <c r="AE5300" s="170"/>
      <c r="AF5300" s="170"/>
      <c r="AI5300" s="170"/>
      <c r="AJ5300" s="170"/>
      <c r="AK5300" s="170"/>
      <c r="AL5300" s="170"/>
      <c r="AM5300" s="170"/>
      <c r="AN5300" s="170"/>
    </row>
    <row r="5301" spans="1:40" ht="52.5" customHeight="1" x14ac:dyDescent="0.2">
      <c r="A5301" s="170"/>
      <c r="B5301" s="170"/>
      <c r="C5301" s="170"/>
      <c r="D5301" s="170"/>
      <c r="E5301" s="170"/>
      <c r="F5301" s="170"/>
      <c r="G5301" s="170"/>
      <c r="H5301" s="170"/>
      <c r="I5301" s="170"/>
      <c r="J5301" s="170"/>
      <c r="K5301" s="170"/>
      <c r="L5301" s="170"/>
      <c r="M5301" s="170"/>
      <c r="N5301" s="170"/>
      <c r="O5301" s="170"/>
      <c r="P5301" s="170"/>
      <c r="Q5301" s="170"/>
      <c r="R5301" s="170"/>
      <c r="S5301" s="170"/>
      <c r="T5301" s="170"/>
      <c r="U5301" s="170"/>
      <c r="V5301" s="170"/>
      <c r="W5301" s="170"/>
      <c r="X5301" s="174"/>
      <c r="Y5301" s="170"/>
      <c r="Z5301" s="170"/>
      <c r="AA5301" s="170"/>
      <c r="AB5301" s="170"/>
      <c r="AC5301" s="170"/>
      <c r="AD5301" s="174"/>
      <c r="AE5301" s="170"/>
      <c r="AF5301" s="170"/>
      <c r="AI5301" s="170"/>
      <c r="AJ5301" s="170"/>
      <c r="AK5301" s="170"/>
      <c r="AL5301" s="170"/>
      <c r="AM5301" s="170"/>
      <c r="AN5301" s="170"/>
    </row>
    <row r="5302" spans="1:40" ht="52.5" customHeight="1" x14ac:dyDescent="0.2">
      <c r="A5302" s="170"/>
      <c r="B5302" s="170"/>
      <c r="C5302" s="170"/>
      <c r="D5302" s="170"/>
      <c r="E5302" s="170"/>
      <c r="F5302" s="170"/>
      <c r="G5302" s="170"/>
      <c r="H5302" s="170"/>
      <c r="I5302" s="170"/>
      <c r="J5302" s="170"/>
      <c r="K5302" s="170"/>
      <c r="L5302" s="170"/>
      <c r="M5302" s="170"/>
      <c r="N5302" s="170"/>
      <c r="O5302" s="170"/>
      <c r="P5302" s="170"/>
      <c r="Q5302" s="170"/>
      <c r="R5302" s="170"/>
      <c r="S5302" s="170"/>
      <c r="T5302" s="170"/>
      <c r="U5302" s="170"/>
      <c r="V5302" s="170"/>
      <c r="W5302" s="170"/>
      <c r="X5302" s="174"/>
      <c r="Y5302" s="170"/>
      <c r="Z5302" s="170"/>
      <c r="AA5302" s="170"/>
      <c r="AB5302" s="170"/>
      <c r="AC5302" s="170"/>
      <c r="AD5302" s="174"/>
      <c r="AE5302" s="170"/>
      <c r="AF5302" s="170"/>
      <c r="AI5302" s="170"/>
      <c r="AJ5302" s="170"/>
      <c r="AK5302" s="170"/>
      <c r="AL5302" s="170"/>
      <c r="AM5302" s="170"/>
      <c r="AN5302" s="170"/>
    </row>
    <row r="5303" spans="1:40" ht="52.5" customHeight="1" x14ac:dyDescent="0.2">
      <c r="A5303" s="170"/>
      <c r="B5303" s="170"/>
      <c r="C5303" s="170"/>
      <c r="D5303" s="170"/>
      <c r="E5303" s="170"/>
      <c r="F5303" s="170"/>
      <c r="G5303" s="170"/>
      <c r="H5303" s="170"/>
      <c r="I5303" s="170"/>
      <c r="J5303" s="170"/>
      <c r="K5303" s="170"/>
      <c r="L5303" s="170"/>
      <c r="M5303" s="170"/>
      <c r="N5303" s="170"/>
      <c r="O5303" s="170"/>
      <c r="P5303" s="170"/>
      <c r="Q5303" s="170"/>
      <c r="R5303" s="170"/>
      <c r="S5303" s="170"/>
      <c r="T5303" s="170"/>
      <c r="U5303" s="170"/>
      <c r="V5303" s="170"/>
      <c r="W5303" s="170"/>
      <c r="X5303" s="174"/>
      <c r="Y5303" s="170"/>
      <c r="Z5303" s="170"/>
      <c r="AA5303" s="170"/>
      <c r="AB5303" s="170"/>
      <c r="AC5303" s="170"/>
      <c r="AD5303" s="174"/>
      <c r="AE5303" s="170"/>
      <c r="AF5303" s="170"/>
      <c r="AI5303" s="170"/>
      <c r="AJ5303" s="170"/>
      <c r="AK5303" s="170"/>
      <c r="AL5303" s="170"/>
      <c r="AM5303" s="170"/>
      <c r="AN5303" s="170"/>
    </row>
    <row r="5304" spans="1:40" ht="52.5" customHeight="1" x14ac:dyDescent="0.2">
      <c r="A5304" s="170"/>
      <c r="B5304" s="170"/>
      <c r="C5304" s="170"/>
      <c r="D5304" s="170"/>
      <c r="E5304" s="170"/>
      <c r="F5304" s="170"/>
      <c r="G5304" s="170"/>
      <c r="H5304" s="170"/>
      <c r="I5304" s="170"/>
      <c r="J5304" s="170"/>
      <c r="K5304" s="170"/>
      <c r="L5304" s="170"/>
      <c r="M5304" s="170"/>
      <c r="N5304" s="170"/>
      <c r="O5304" s="170"/>
      <c r="P5304" s="170"/>
      <c r="Q5304" s="170"/>
      <c r="R5304" s="170"/>
      <c r="S5304" s="170"/>
      <c r="T5304" s="170"/>
      <c r="U5304" s="170"/>
      <c r="V5304" s="170"/>
      <c r="W5304" s="170"/>
      <c r="X5304" s="174"/>
      <c r="Y5304" s="170"/>
      <c r="Z5304" s="170"/>
      <c r="AA5304" s="170"/>
      <c r="AB5304" s="170"/>
      <c r="AC5304" s="170"/>
      <c r="AD5304" s="174"/>
      <c r="AE5304" s="170"/>
      <c r="AF5304" s="170"/>
      <c r="AI5304" s="170"/>
      <c r="AJ5304" s="170"/>
      <c r="AK5304" s="170"/>
      <c r="AL5304" s="170"/>
      <c r="AM5304" s="170"/>
      <c r="AN5304" s="170"/>
    </row>
    <row r="5305" spans="1:40" ht="52.5" customHeight="1" x14ac:dyDescent="0.2">
      <c r="A5305" s="170"/>
      <c r="B5305" s="170"/>
      <c r="C5305" s="170"/>
      <c r="D5305" s="170"/>
      <c r="E5305" s="170"/>
      <c r="F5305" s="170"/>
      <c r="G5305" s="170"/>
      <c r="H5305" s="170"/>
      <c r="I5305" s="170"/>
      <c r="J5305" s="170"/>
      <c r="K5305" s="170"/>
      <c r="L5305" s="170"/>
      <c r="M5305" s="170"/>
      <c r="N5305" s="170"/>
      <c r="O5305" s="170"/>
      <c r="P5305" s="170"/>
      <c r="Q5305" s="170"/>
      <c r="R5305" s="170"/>
      <c r="S5305" s="170"/>
      <c r="T5305" s="170"/>
      <c r="U5305" s="170"/>
      <c r="V5305" s="170"/>
      <c r="W5305" s="170"/>
      <c r="X5305" s="174"/>
      <c r="Y5305" s="170"/>
      <c r="Z5305" s="170"/>
      <c r="AA5305" s="170"/>
      <c r="AB5305" s="170"/>
      <c r="AC5305" s="170"/>
      <c r="AD5305" s="174"/>
      <c r="AE5305" s="170"/>
      <c r="AF5305" s="170"/>
      <c r="AI5305" s="170"/>
      <c r="AJ5305" s="170"/>
      <c r="AK5305" s="170"/>
      <c r="AL5305" s="170"/>
      <c r="AM5305" s="170"/>
      <c r="AN5305" s="170"/>
    </row>
    <row r="5306" spans="1:40" ht="52.5" customHeight="1" x14ac:dyDescent="0.2">
      <c r="A5306" s="170"/>
      <c r="B5306" s="170"/>
      <c r="C5306" s="170"/>
      <c r="D5306" s="170"/>
      <c r="E5306" s="170"/>
      <c r="F5306" s="170"/>
      <c r="G5306" s="170"/>
      <c r="H5306" s="170"/>
      <c r="I5306" s="170"/>
      <c r="J5306" s="170"/>
      <c r="K5306" s="170"/>
      <c r="L5306" s="170"/>
      <c r="M5306" s="170"/>
      <c r="N5306" s="170"/>
      <c r="O5306" s="170"/>
      <c r="P5306" s="170"/>
      <c r="Q5306" s="170"/>
      <c r="R5306" s="170"/>
      <c r="S5306" s="170"/>
      <c r="T5306" s="170"/>
      <c r="U5306" s="170"/>
      <c r="V5306" s="170"/>
      <c r="W5306" s="170"/>
      <c r="X5306" s="174"/>
      <c r="Y5306" s="170"/>
      <c r="Z5306" s="170"/>
      <c r="AA5306" s="170"/>
      <c r="AB5306" s="170"/>
      <c r="AC5306" s="170"/>
      <c r="AD5306" s="174"/>
      <c r="AE5306" s="170"/>
      <c r="AF5306" s="170"/>
      <c r="AI5306" s="170"/>
      <c r="AJ5306" s="170"/>
      <c r="AK5306" s="170"/>
      <c r="AL5306" s="170"/>
      <c r="AM5306" s="170"/>
      <c r="AN5306" s="170"/>
    </row>
    <row r="5307" spans="1:40" ht="52.5" customHeight="1" x14ac:dyDescent="0.2">
      <c r="A5307" s="170"/>
      <c r="B5307" s="170"/>
      <c r="C5307" s="170"/>
      <c r="D5307" s="170"/>
      <c r="E5307" s="170"/>
      <c r="F5307" s="170"/>
      <c r="G5307" s="170"/>
      <c r="H5307" s="170"/>
      <c r="I5307" s="170"/>
      <c r="J5307" s="170"/>
      <c r="K5307" s="170"/>
      <c r="L5307" s="170"/>
      <c r="M5307" s="170"/>
      <c r="N5307" s="170"/>
      <c r="O5307" s="170"/>
      <c r="P5307" s="170"/>
      <c r="Q5307" s="170"/>
      <c r="R5307" s="170"/>
      <c r="S5307" s="170"/>
      <c r="T5307" s="170"/>
      <c r="U5307" s="170"/>
      <c r="V5307" s="170"/>
      <c r="W5307" s="170"/>
      <c r="X5307" s="174"/>
      <c r="Y5307" s="170"/>
      <c r="Z5307" s="170"/>
      <c r="AA5307" s="170"/>
      <c r="AB5307" s="170"/>
      <c r="AC5307" s="170"/>
      <c r="AD5307" s="174"/>
      <c r="AE5307" s="170"/>
      <c r="AF5307" s="170"/>
      <c r="AI5307" s="170"/>
      <c r="AJ5307" s="170"/>
      <c r="AK5307" s="170"/>
      <c r="AL5307" s="170"/>
      <c r="AM5307" s="170"/>
      <c r="AN5307" s="170"/>
    </row>
    <row r="5308" spans="1:40" ht="52.5" customHeight="1" x14ac:dyDescent="0.2">
      <c r="A5308" s="170"/>
      <c r="B5308" s="170"/>
      <c r="C5308" s="170"/>
      <c r="D5308" s="170"/>
      <c r="E5308" s="170"/>
      <c r="F5308" s="170"/>
      <c r="G5308" s="170"/>
      <c r="H5308" s="170"/>
      <c r="I5308" s="170"/>
      <c r="J5308" s="170"/>
      <c r="K5308" s="170"/>
      <c r="L5308" s="170"/>
      <c r="M5308" s="170"/>
      <c r="N5308" s="170"/>
      <c r="O5308" s="170"/>
      <c r="P5308" s="170"/>
      <c r="Q5308" s="170"/>
      <c r="R5308" s="170"/>
      <c r="S5308" s="170"/>
      <c r="T5308" s="170"/>
      <c r="U5308" s="170"/>
      <c r="V5308" s="170"/>
      <c r="W5308" s="170"/>
      <c r="X5308" s="174"/>
      <c r="Y5308" s="170"/>
      <c r="Z5308" s="170"/>
      <c r="AA5308" s="170"/>
      <c r="AB5308" s="170"/>
      <c r="AC5308" s="170"/>
      <c r="AD5308" s="174"/>
      <c r="AE5308" s="170"/>
      <c r="AF5308" s="170"/>
      <c r="AI5308" s="170"/>
      <c r="AJ5308" s="170"/>
      <c r="AK5308" s="170"/>
      <c r="AL5308" s="170"/>
      <c r="AM5308" s="170"/>
      <c r="AN5308" s="170"/>
    </row>
    <row r="5309" spans="1:40" ht="52.5" customHeight="1" x14ac:dyDescent="0.2">
      <c r="A5309" s="170"/>
      <c r="B5309" s="170"/>
      <c r="C5309" s="170"/>
      <c r="D5309" s="170"/>
      <c r="E5309" s="170"/>
      <c r="F5309" s="170"/>
      <c r="G5309" s="170"/>
      <c r="H5309" s="170"/>
      <c r="I5309" s="170"/>
      <c r="J5309" s="170"/>
      <c r="K5309" s="170"/>
      <c r="L5309" s="170"/>
      <c r="M5309" s="170"/>
      <c r="N5309" s="170"/>
      <c r="O5309" s="170"/>
      <c r="P5309" s="170"/>
      <c r="Q5309" s="170"/>
      <c r="R5309" s="170"/>
      <c r="S5309" s="170"/>
      <c r="T5309" s="170"/>
      <c r="U5309" s="170"/>
      <c r="V5309" s="170"/>
      <c r="W5309" s="170"/>
      <c r="X5309" s="174"/>
      <c r="Y5309" s="170"/>
      <c r="Z5309" s="170"/>
      <c r="AA5309" s="170"/>
      <c r="AB5309" s="170"/>
      <c r="AC5309" s="170"/>
      <c r="AD5309" s="174"/>
      <c r="AE5309" s="170"/>
      <c r="AF5309" s="170"/>
      <c r="AI5309" s="170"/>
      <c r="AJ5309" s="170"/>
      <c r="AK5309" s="170"/>
      <c r="AL5309" s="170"/>
      <c r="AM5309" s="170"/>
      <c r="AN5309" s="170"/>
    </row>
    <row r="5310" spans="1:40" ht="52.5" customHeight="1" x14ac:dyDescent="0.2">
      <c r="A5310" s="170"/>
      <c r="B5310" s="170"/>
      <c r="C5310" s="170"/>
      <c r="D5310" s="170"/>
      <c r="E5310" s="170"/>
      <c r="F5310" s="170"/>
      <c r="G5310" s="170"/>
      <c r="H5310" s="170"/>
      <c r="I5310" s="170"/>
      <c r="J5310" s="170"/>
      <c r="K5310" s="170"/>
      <c r="L5310" s="170"/>
      <c r="M5310" s="170"/>
      <c r="N5310" s="170"/>
      <c r="O5310" s="170"/>
      <c r="P5310" s="170"/>
      <c r="Q5310" s="170"/>
      <c r="R5310" s="170"/>
      <c r="S5310" s="170"/>
      <c r="T5310" s="170"/>
      <c r="U5310" s="170"/>
      <c r="V5310" s="170"/>
      <c r="W5310" s="170"/>
      <c r="X5310" s="174"/>
      <c r="Y5310" s="170"/>
      <c r="Z5310" s="170"/>
      <c r="AA5310" s="170"/>
      <c r="AB5310" s="170"/>
      <c r="AC5310" s="170"/>
      <c r="AD5310" s="174"/>
      <c r="AE5310" s="170"/>
      <c r="AF5310" s="170"/>
      <c r="AI5310" s="170"/>
      <c r="AJ5310" s="170"/>
      <c r="AK5310" s="170"/>
      <c r="AL5310" s="170"/>
      <c r="AM5310" s="170"/>
      <c r="AN5310" s="170"/>
    </row>
    <row r="5311" spans="1:40" ht="52.5" customHeight="1" x14ac:dyDescent="0.2">
      <c r="A5311" s="170"/>
      <c r="B5311" s="170"/>
      <c r="C5311" s="170"/>
      <c r="D5311" s="170"/>
      <c r="E5311" s="170"/>
      <c r="F5311" s="170"/>
      <c r="G5311" s="170"/>
      <c r="H5311" s="170"/>
      <c r="I5311" s="170"/>
      <c r="J5311" s="170"/>
      <c r="K5311" s="170"/>
      <c r="L5311" s="170"/>
      <c r="M5311" s="170"/>
      <c r="N5311" s="170"/>
      <c r="O5311" s="170"/>
      <c r="P5311" s="170"/>
      <c r="Q5311" s="170"/>
      <c r="R5311" s="170"/>
      <c r="S5311" s="170"/>
      <c r="T5311" s="170"/>
      <c r="U5311" s="170"/>
      <c r="V5311" s="170"/>
      <c r="W5311" s="170"/>
      <c r="X5311" s="174"/>
      <c r="Y5311" s="170"/>
      <c r="Z5311" s="170"/>
      <c r="AA5311" s="170"/>
      <c r="AB5311" s="170"/>
      <c r="AC5311" s="170"/>
      <c r="AD5311" s="174"/>
      <c r="AE5311" s="170"/>
      <c r="AF5311" s="170"/>
      <c r="AI5311" s="170"/>
      <c r="AJ5311" s="170"/>
      <c r="AK5311" s="170"/>
      <c r="AL5311" s="170"/>
      <c r="AM5311" s="170"/>
      <c r="AN5311" s="170"/>
    </row>
    <row r="5312" spans="1:40" ht="52.5" customHeight="1" x14ac:dyDescent="0.2">
      <c r="A5312" s="170"/>
      <c r="B5312" s="170"/>
      <c r="C5312" s="170"/>
      <c r="D5312" s="170"/>
      <c r="E5312" s="170"/>
      <c r="F5312" s="170"/>
      <c r="G5312" s="170"/>
      <c r="H5312" s="170"/>
      <c r="I5312" s="170"/>
      <c r="J5312" s="170"/>
      <c r="K5312" s="170"/>
      <c r="L5312" s="170"/>
      <c r="M5312" s="170"/>
      <c r="N5312" s="170"/>
      <c r="O5312" s="170"/>
      <c r="P5312" s="170"/>
      <c r="Q5312" s="170"/>
      <c r="R5312" s="170"/>
      <c r="S5312" s="170"/>
      <c r="T5312" s="170"/>
      <c r="U5312" s="170"/>
      <c r="V5312" s="170"/>
      <c r="W5312" s="170"/>
      <c r="X5312" s="174"/>
      <c r="Y5312" s="170"/>
      <c r="Z5312" s="170"/>
      <c r="AA5312" s="170"/>
      <c r="AB5312" s="170"/>
      <c r="AC5312" s="170"/>
      <c r="AD5312" s="174"/>
      <c r="AE5312" s="170"/>
      <c r="AF5312" s="170"/>
      <c r="AI5312" s="170"/>
      <c r="AJ5312" s="170"/>
      <c r="AK5312" s="170"/>
      <c r="AL5312" s="170"/>
      <c r="AM5312" s="170"/>
      <c r="AN5312" s="170"/>
    </row>
    <row r="5313" spans="1:40" ht="52.5" customHeight="1" x14ac:dyDescent="0.2">
      <c r="A5313" s="170"/>
      <c r="B5313" s="170"/>
      <c r="C5313" s="170"/>
      <c r="D5313" s="170"/>
      <c r="E5313" s="170"/>
      <c r="F5313" s="170"/>
      <c r="G5313" s="170"/>
      <c r="H5313" s="170"/>
      <c r="I5313" s="170"/>
      <c r="J5313" s="170"/>
      <c r="K5313" s="170"/>
      <c r="L5313" s="170"/>
      <c r="M5313" s="170"/>
      <c r="N5313" s="170"/>
      <c r="O5313" s="170"/>
      <c r="P5313" s="170"/>
      <c r="Q5313" s="170"/>
      <c r="R5313" s="170"/>
      <c r="S5313" s="170"/>
      <c r="T5313" s="170"/>
      <c r="U5313" s="170"/>
      <c r="V5313" s="170"/>
      <c r="W5313" s="170"/>
      <c r="X5313" s="174"/>
      <c r="Y5313" s="170"/>
      <c r="Z5313" s="170"/>
      <c r="AA5313" s="170"/>
      <c r="AB5313" s="170"/>
      <c r="AC5313" s="170"/>
      <c r="AD5313" s="174"/>
      <c r="AE5313" s="170"/>
      <c r="AF5313" s="170"/>
      <c r="AI5313" s="170"/>
      <c r="AJ5313" s="170"/>
      <c r="AK5313" s="170"/>
      <c r="AL5313" s="170"/>
      <c r="AM5313" s="170"/>
      <c r="AN5313" s="170"/>
    </row>
    <row r="5314" spans="1:40" ht="52.5" customHeight="1" x14ac:dyDescent="0.2">
      <c r="A5314" s="170"/>
      <c r="B5314" s="170"/>
      <c r="C5314" s="170"/>
      <c r="D5314" s="170"/>
      <c r="E5314" s="170"/>
      <c r="F5314" s="170"/>
      <c r="G5314" s="170"/>
      <c r="H5314" s="170"/>
      <c r="I5314" s="170"/>
      <c r="J5314" s="170"/>
      <c r="K5314" s="170"/>
      <c r="L5314" s="170"/>
      <c r="M5314" s="170"/>
      <c r="N5314" s="170"/>
      <c r="O5314" s="170"/>
      <c r="P5314" s="170"/>
      <c r="Q5314" s="170"/>
      <c r="R5314" s="170"/>
      <c r="S5314" s="170"/>
      <c r="T5314" s="170"/>
      <c r="U5314" s="170"/>
      <c r="V5314" s="170"/>
      <c r="W5314" s="170"/>
      <c r="X5314" s="174"/>
      <c r="Y5314" s="170"/>
      <c r="Z5314" s="170"/>
      <c r="AA5314" s="170"/>
      <c r="AB5314" s="170"/>
      <c r="AC5314" s="170"/>
      <c r="AD5314" s="174"/>
      <c r="AE5314" s="170"/>
      <c r="AF5314" s="170"/>
      <c r="AI5314" s="170"/>
      <c r="AJ5314" s="170"/>
      <c r="AK5314" s="170"/>
      <c r="AL5314" s="170"/>
      <c r="AM5314" s="170"/>
      <c r="AN5314" s="170"/>
    </row>
    <row r="5315" spans="1:40" ht="52.5" customHeight="1" x14ac:dyDescent="0.2">
      <c r="A5315" s="170"/>
      <c r="B5315" s="170"/>
      <c r="C5315" s="170"/>
      <c r="D5315" s="170"/>
      <c r="E5315" s="170"/>
      <c r="F5315" s="170"/>
      <c r="G5315" s="170"/>
      <c r="H5315" s="170"/>
      <c r="I5315" s="170"/>
      <c r="J5315" s="170"/>
      <c r="K5315" s="170"/>
      <c r="L5315" s="170"/>
      <c r="M5315" s="170"/>
      <c r="N5315" s="170"/>
      <c r="O5315" s="170"/>
      <c r="P5315" s="170"/>
      <c r="Q5315" s="170"/>
      <c r="R5315" s="170"/>
      <c r="S5315" s="170"/>
      <c r="T5315" s="170"/>
      <c r="U5315" s="170"/>
      <c r="V5315" s="170"/>
      <c r="W5315" s="170"/>
      <c r="X5315" s="174"/>
      <c r="Y5315" s="170"/>
      <c r="Z5315" s="170"/>
      <c r="AA5315" s="170"/>
      <c r="AB5315" s="170"/>
      <c r="AC5315" s="170"/>
      <c r="AD5315" s="174"/>
      <c r="AE5315" s="170"/>
      <c r="AF5315" s="170"/>
      <c r="AI5315" s="170"/>
      <c r="AJ5315" s="170"/>
      <c r="AK5315" s="170"/>
      <c r="AL5315" s="170"/>
      <c r="AM5315" s="170"/>
      <c r="AN5315" s="170"/>
    </row>
    <row r="5316" spans="1:40" ht="52.5" customHeight="1" x14ac:dyDescent="0.2">
      <c r="A5316" s="170"/>
      <c r="B5316" s="170"/>
      <c r="C5316" s="170"/>
      <c r="D5316" s="170"/>
      <c r="E5316" s="170"/>
      <c r="F5316" s="170"/>
      <c r="G5316" s="170"/>
      <c r="H5316" s="170"/>
      <c r="I5316" s="170"/>
      <c r="J5316" s="170"/>
      <c r="K5316" s="170"/>
      <c r="L5316" s="170"/>
      <c r="M5316" s="170"/>
      <c r="N5316" s="170"/>
      <c r="O5316" s="170"/>
      <c r="P5316" s="170"/>
      <c r="Q5316" s="170"/>
      <c r="R5316" s="170"/>
      <c r="S5316" s="170"/>
      <c r="T5316" s="170"/>
      <c r="U5316" s="170"/>
      <c r="V5316" s="170"/>
      <c r="W5316" s="170"/>
      <c r="X5316" s="174"/>
      <c r="Y5316" s="170"/>
      <c r="Z5316" s="170"/>
      <c r="AA5316" s="170"/>
      <c r="AB5316" s="170"/>
      <c r="AC5316" s="170"/>
      <c r="AD5316" s="174"/>
      <c r="AE5316" s="170"/>
      <c r="AF5316" s="170"/>
      <c r="AI5316" s="170"/>
      <c r="AJ5316" s="170"/>
      <c r="AK5316" s="170"/>
      <c r="AL5316" s="170"/>
      <c r="AM5316" s="170"/>
      <c r="AN5316" s="170"/>
    </row>
    <row r="5317" spans="1:40" ht="52.5" customHeight="1" x14ac:dyDescent="0.2">
      <c r="A5317" s="170"/>
      <c r="B5317" s="170"/>
      <c r="C5317" s="170"/>
      <c r="D5317" s="170"/>
      <c r="E5317" s="170"/>
      <c r="F5317" s="170"/>
      <c r="G5317" s="170"/>
      <c r="H5317" s="170"/>
      <c r="I5317" s="170"/>
      <c r="J5317" s="170"/>
      <c r="K5317" s="170"/>
      <c r="L5317" s="170"/>
      <c r="M5317" s="170"/>
      <c r="N5317" s="170"/>
      <c r="O5317" s="170"/>
      <c r="P5317" s="170"/>
      <c r="Q5317" s="170"/>
      <c r="R5317" s="170"/>
      <c r="S5317" s="170"/>
      <c r="T5317" s="170"/>
      <c r="U5317" s="170"/>
      <c r="V5317" s="170"/>
      <c r="W5317" s="170"/>
      <c r="X5317" s="174"/>
      <c r="Y5317" s="170"/>
      <c r="Z5317" s="170"/>
      <c r="AA5317" s="170"/>
      <c r="AB5317" s="170"/>
      <c r="AC5317" s="170"/>
      <c r="AD5317" s="174"/>
      <c r="AE5317" s="170"/>
      <c r="AF5317" s="170"/>
      <c r="AI5317" s="170"/>
      <c r="AJ5317" s="170"/>
      <c r="AK5317" s="170"/>
      <c r="AL5317" s="170"/>
      <c r="AM5317" s="170"/>
      <c r="AN5317" s="170"/>
    </row>
    <row r="5318" spans="1:40" ht="52.5" customHeight="1" x14ac:dyDescent="0.2">
      <c r="A5318" s="170"/>
      <c r="B5318" s="170"/>
      <c r="C5318" s="170"/>
      <c r="D5318" s="170"/>
      <c r="E5318" s="170"/>
      <c r="F5318" s="170"/>
      <c r="G5318" s="170"/>
      <c r="H5318" s="170"/>
      <c r="I5318" s="170"/>
      <c r="J5318" s="170"/>
      <c r="K5318" s="170"/>
      <c r="L5318" s="170"/>
      <c r="M5318" s="170"/>
      <c r="N5318" s="170"/>
      <c r="O5318" s="170"/>
      <c r="P5318" s="170"/>
      <c r="Q5318" s="170"/>
      <c r="R5318" s="170"/>
      <c r="S5318" s="170"/>
      <c r="T5318" s="170"/>
      <c r="U5318" s="170"/>
      <c r="V5318" s="170"/>
      <c r="W5318" s="170"/>
      <c r="X5318" s="174"/>
      <c r="Y5318" s="170"/>
      <c r="Z5318" s="170"/>
      <c r="AA5318" s="170"/>
      <c r="AB5318" s="170"/>
      <c r="AC5318" s="170"/>
      <c r="AD5318" s="174"/>
      <c r="AE5318" s="170"/>
      <c r="AF5318" s="170"/>
      <c r="AI5318" s="170"/>
      <c r="AJ5318" s="170"/>
      <c r="AK5318" s="170"/>
      <c r="AL5318" s="170"/>
      <c r="AM5318" s="170"/>
      <c r="AN5318" s="170"/>
    </row>
    <row r="5319" spans="1:40" ht="52.5" customHeight="1" x14ac:dyDescent="0.2">
      <c r="A5319" s="170"/>
      <c r="B5319" s="170"/>
      <c r="C5319" s="170"/>
      <c r="D5319" s="170"/>
      <c r="E5319" s="170"/>
      <c r="F5319" s="170"/>
      <c r="G5319" s="170"/>
      <c r="H5319" s="170"/>
      <c r="I5319" s="170"/>
      <c r="J5319" s="170"/>
      <c r="K5319" s="170"/>
      <c r="L5319" s="170"/>
      <c r="M5319" s="170"/>
      <c r="N5319" s="170"/>
      <c r="O5319" s="170"/>
      <c r="P5319" s="170"/>
      <c r="Q5319" s="170"/>
      <c r="R5319" s="170"/>
      <c r="S5319" s="170"/>
      <c r="T5319" s="170"/>
      <c r="U5319" s="170"/>
      <c r="V5319" s="170"/>
      <c r="W5319" s="170"/>
      <c r="X5319" s="174"/>
      <c r="Y5319" s="170"/>
      <c r="Z5319" s="170"/>
      <c r="AA5319" s="170"/>
      <c r="AB5319" s="170"/>
      <c r="AC5319" s="170"/>
      <c r="AD5319" s="174"/>
      <c r="AE5319" s="170"/>
      <c r="AF5319" s="170"/>
      <c r="AI5319" s="170"/>
      <c r="AJ5319" s="170"/>
      <c r="AK5319" s="170"/>
      <c r="AL5319" s="170"/>
      <c r="AM5319" s="170"/>
      <c r="AN5319" s="170"/>
    </row>
    <row r="5320" spans="1:40" ht="52.5" customHeight="1" x14ac:dyDescent="0.2">
      <c r="A5320" s="170"/>
      <c r="B5320" s="170"/>
      <c r="C5320" s="170"/>
      <c r="D5320" s="170"/>
      <c r="E5320" s="170"/>
      <c r="F5320" s="170"/>
      <c r="G5320" s="170"/>
      <c r="H5320" s="170"/>
      <c r="I5320" s="170"/>
      <c r="J5320" s="170"/>
      <c r="K5320" s="170"/>
      <c r="L5320" s="170"/>
      <c r="M5320" s="170"/>
      <c r="N5320" s="170"/>
      <c r="O5320" s="170"/>
      <c r="P5320" s="170"/>
      <c r="Q5320" s="170"/>
      <c r="R5320" s="170"/>
      <c r="S5320" s="170"/>
      <c r="T5320" s="170"/>
      <c r="U5320" s="170"/>
      <c r="V5320" s="170"/>
      <c r="W5320" s="170"/>
      <c r="X5320" s="174"/>
      <c r="Y5320" s="170"/>
      <c r="Z5320" s="170"/>
      <c r="AA5320" s="170"/>
      <c r="AB5320" s="170"/>
      <c r="AC5320" s="170"/>
      <c r="AD5320" s="174"/>
      <c r="AE5320" s="170"/>
      <c r="AF5320" s="170"/>
      <c r="AI5320" s="170"/>
      <c r="AJ5320" s="170"/>
      <c r="AK5320" s="170"/>
      <c r="AL5320" s="170"/>
      <c r="AM5320" s="170"/>
      <c r="AN5320" s="170"/>
    </row>
    <row r="5321" spans="1:40" ht="52.5" customHeight="1" x14ac:dyDescent="0.2">
      <c r="A5321" s="170"/>
      <c r="B5321" s="170"/>
      <c r="C5321" s="170"/>
      <c r="D5321" s="170"/>
      <c r="E5321" s="170"/>
      <c r="F5321" s="170"/>
      <c r="G5321" s="170"/>
      <c r="H5321" s="170"/>
      <c r="I5321" s="170"/>
      <c r="J5321" s="170"/>
      <c r="K5321" s="170"/>
      <c r="L5321" s="170"/>
      <c r="M5321" s="170"/>
      <c r="N5321" s="170"/>
      <c r="O5321" s="170"/>
      <c r="P5321" s="170"/>
      <c r="Q5321" s="170"/>
      <c r="R5321" s="170"/>
      <c r="S5321" s="170"/>
      <c r="T5321" s="170"/>
      <c r="U5321" s="170"/>
      <c r="V5321" s="170"/>
      <c r="W5321" s="170"/>
      <c r="X5321" s="174"/>
      <c r="Y5321" s="170"/>
      <c r="Z5321" s="170"/>
      <c r="AA5321" s="170"/>
      <c r="AB5321" s="170"/>
      <c r="AC5321" s="170"/>
      <c r="AD5321" s="174"/>
      <c r="AE5321" s="170"/>
      <c r="AF5321" s="170"/>
      <c r="AI5321" s="170"/>
      <c r="AJ5321" s="170"/>
      <c r="AK5321" s="170"/>
      <c r="AL5321" s="170"/>
      <c r="AM5321" s="170"/>
      <c r="AN5321" s="170"/>
    </row>
    <row r="5322" spans="1:40" ht="52.5" customHeight="1" x14ac:dyDescent="0.2">
      <c r="A5322" s="170"/>
      <c r="B5322" s="170"/>
      <c r="C5322" s="170"/>
      <c r="D5322" s="170"/>
      <c r="E5322" s="170"/>
      <c r="F5322" s="170"/>
      <c r="G5322" s="170"/>
      <c r="H5322" s="170"/>
      <c r="I5322" s="170"/>
      <c r="J5322" s="170"/>
      <c r="K5322" s="170"/>
      <c r="L5322" s="170"/>
      <c r="M5322" s="170"/>
      <c r="N5322" s="170"/>
      <c r="O5322" s="170"/>
      <c r="P5322" s="170"/>
      <c r="Q5322" s="170"/>
      <c r="R5322" s="170"/>
      <c r="S5322" s="170"/>
      <c r="T5322" s="170"/>
      <c r="U5322" s="170"/>
      <c r="V5322" s="170"/>
      <c r="W5322" s="170"/>
      <c r="X5322" s="174"/>
      <c r="Y5322" s="170"/>
      <c r="Z5322" s="170"/>
      <c r="AA5322" s="170"/>
      <c r="AB5322" s="170"/>
      <c r="AC5322" s="170"/>
      <c r="AD5322" s="174"/>
      <c r="AE5322" s="170"/>
      <c r="AF5322" s="170"/>
      <c r="AI5322" s="170"/>
      <c r="AJ5322" s="170"/>
      <c r="AK5322" s="170"/>
      <c r="AL5322" s="170"/>
      <c r="AM5322" s="170"/>
      <c r="AN5322" s="170"/>
    </row>
    <row r="5323" spans="1:40" ht="52.5" customHeight="1" x14ac:dyDescent="0.2">
      <c r="A5323" s="170"/>
      <c r="B5323" s="170"/>
      <c r="C5323" s="170"/>
      <c r="D5323" s="170"/>
      <c r="E5323" s="170"/>
      <c r="F5323" s="170"/>
      <c r="G5323" s="170"/>
      <c r="H5323" s="170"/>
      <c r="I5323" s="170"/>
      <c r="J5323" s="170"/>
      <c r="K5323" s="170"/>
      <c r="L5323" s="170"/>
      <c r="M5323" s="170"/>
      <c r="N5323" s="170"/>
      <c r="O5323" s="170"/>
      <c r="P5323" s="170"/>
      <c r="Q5323" s="170"/>
      <c r="R5323" s="170"/>
      <c r="S5323" s="170"/>
      <c r="T5323" s="170"/>
      <c r="U5323" s="170"/>
      <c r="V5323" s="170"/>
      <c r="W5323" s="170"/>
      <c r="X5323" s="174"/>
      <c r="Y5323" s="170"/>
      <c r="Z5323" s="170"/>
      <c r="AA5323" s="170"/>
      <c r="AB5323" s="170"/>
      <c r="AC5323" s="170"/>
      <c r="AD5323" s="174"/>
      <c r="AE5323" s="170"/>
      <c r="AF5323" s="170"/>
      <c r="AI5323" s="170"/>
      <c r="AJ5323" s="170"/>
      <c r="AK5323" s="170"/>
      <c r="AL5323" s="170"/>
      <c r="AM5323" s="170"/>
      <c r="AN5323" s="170"/>
    </row>
    <row r="5324" spans="1:40" ht="52.5" customHeight="1" x14ac:dyDescent="0.2">
      <c r="A5324" s="170"/>
      <c r="B5324" s="170"/>
      <c r="C5324" s="170"/>
      <c r="D5324" s="170"/>
      <c r="E5324" s="170"/>
      <c r="F5324" s="170"/>
      <c r="G5324" s="170"/>
      <c r="H5324" s="170"/>
      <c r="I5324" s="170"/>
      <c r="J5324" s="170"/>
      <c r="K5324" s="170"/>
      <c r="L5324" s="170"/>
      <c r="M5324" s="170"/>
      <c r="N5324" s="170"/>
      <c r="O5324" s="170"/>
      <c r="P5324" s="170"/>
      <c r="Q5324" s="170"/>
      <c r="R5324" s="170"/>
      <c r="S5324" s="170"/>
      <c r="T5324" s="170"/>
      <c r="U5324" s="170"/>
      <c r="V5324" s="170"/>
      <c r="W5324" s="170"/>
      <c r="X5324" s="174"/>
      <c r="Y5324" s="170"/>
      <c r="Z5324" s="170"/>
      <c r="AA5324" s="170"/>
      <c r="AB5324" s="170"/>
      <c r="AC5324" s="170"/>
      <c r="AD5324" s="174"/>
      <c r="AE5324" s="170"/>
      <c r="AF5324" s="170"/>
      <c r="AI5324" s="170"/>
      <c r="AJ5324" s="170"/>
      <c r="AK5324" s="170"/>
      <c r="AL5324" s="170"/>
      <c r="AM5324" s="170"/>
      <c r="AN5324" s="170"/>
    </row>
    <row r="5325" spans="1:40" ht="52.5" customHeight="1" x14ac:dyDescent="0.2">
      <c r="A5325" s="170"/>
      <c r="B5325" s="170"/>
      <c r="C5325" s="170"/>
      <c r="D5325" s="170"/>
      <c r="E5325" s="170"/>
      <c r="F5325" s="170"/>
      <c r="G5325" s="170"/>
      <c r="H5325" s="170"/>
      <c r="I5325" s="170"/>
      <c r="J5325" s="170"/>
      <c r="K5325" s="170"/>
      <c r="L5325" s="170"/>
      <c r="M5325" s="170"/>
      <c r="N5325" s="170"/>
      <c r="O5325" s="170"/>
      <c r="P5325" s="170"/>
      <c r="Q5325" s="170"/>
      <c r="R5325" s="170"/>
      <c r="S5325" s="170"/>
      <c r="T5325" s="170"/>
      <c r="U5325" s="170"/>
      <c r="V5325" s="170"/>
      <c r="W5325" s="170"/>
      <c r="X5325" s="174"/>
      <c r="Y5325" s="170"/>
      <c r="Z5325" s="170"/>
      <c r="AA5325" s="170"/>
      <c r="AB5325" s="170"/>
      <c r="AC5325" s="170"/>
      <c r="AD5325" s="174"/>
      <c r="AE5325" s="170"/>
      <c r="AF5325" s="170"/>
      <c r="AI5325" s="170"/>
      <c r="AJ5325" s="170"/>
      <c r="AK5325" s="170"/>
      <c r="AL5325" s="170"/>
      <c r="AM5325" s="170"/>
      <c r="AN5325" s="170"/>
    </row>
    <row r="5326" spans="1:40" ht="52.5" customHeight="1" x14ac:dyDescent="0.2">
      <c r="A5326" s="170"/>
      <c r="B5326" s="170"/>
      <c r="C5326" s="170"/>
      <c r="D5326" s="170"/>
      <c r="E5326" s="170"/>
      <c r="F5326" s="170"/>
      <c r="G5326" s="170"/>
      <c r="H5326" s="170"/>
      <c r="I5326" s="170"/>
      <c r="J5326" s="170"/>
      <c r="K5326" s="170"/>
      <c r="L5326" s="170"/>
      <c r="M5326" s="170"/>
      <c r="N5326" s="170"/>
      <c r="O5326" s="170"/>
      <c r="P5326" s="170"/>
      <c r="Q5326" s="170"/>
      <c r="R5326" s="170"/>
      <c r="S5326" s="170"/>
      <c r="T5326" s="170"/>
      <c r="U5326" s="170"/>
      <c r="V5326" s="170"/>
      <c r="W5326" s="170"/>
      <c r="X5326" s="174"/>
      <c r="Y5326" s="170"/>
      <c r="Z5326" s="170"/>
      <c r="AA5326" s="170"/>
      <c r="AB5326" s="170"/>
      <c r="AC5326" s="170"/>
      <c r="AD5326" s="174"/>
      <c r="AE5326" s="170"/>
      <c r="AF5326" s="170"/>
      <c r="AI5326" s="170"/>
      <c r="AJ5326" s="170"/>
      <c r="AK5326" s="170"/>
      <c r="AL5326" s="170"/>
      <c r="AM5326" s="170"/>
      <c r="AN5326" s="170"/>
    </row>
    <row r="5327" spans="1:40" ht="52.5" customHeight="1" x14ac:dyDescent="0.2">
      <c r="A5327" s="170"/>
      <c r="B5327" s="170"/>
      <c r="C5327" s="170"/>
      <c r="D5327" s="170"/>
      <c r="E5327" s="170"/>
      <c r="F5327" s="170"/>
      <c r="G5327" s="170"/>
      <c r="H5327" s="170"/>
      <c r="I5327" s="170"/>
      <c r="J5327" s="170"/>
      <c r="K5327" s="170"/>
      <c r="L5327" s="170"/>
      <c r="M5327" s="170"/>
      <c r="N5327" s="170"/>
      <c r="O5327" s="170"/>
      <c r="P5327" s="170"/>
      <c r="Q5327" s="170"/>
      <c r="R5327" s="170"/>
      <c r="S5327" s="170"/>
      <c r="T5327" s="170"/>
      <c r="U5327" s="170"/>
      <c r="V5327" s="170"/>
      <c r="W5327" s="170"/>
      <c r="X5327" s="174"/>
      <c r="Y5327" s="170"/>
      <c r="Z5327" s="170"/>
      <c r="AA5327" s="170"/>
      <c r="AB5327" s="170"/>
      <c r="AC5327" s="170"/>
      <c r="AD5327" s="174"/>
      <c r="AE5327" s="170"/>
      <c r="AF5327" s="170"/>
      <c r="AI5327" s="170"/>
      <c r="AJ5327" s="170"/>
      <c r="AK5327" s="170"/>
      <c r="AL5327" s="170"/>
      <c r="AM5327" s="170"/>
      <c r="AN5327" s="170"/>
    </row>
    <row r="5328" spans="1:40" ht="52.5" customHeight="1" x14ac:dyDescent="0.2">
      <c r="A5328" s="170"/>
      <c r="B5328" s="170"/>
      <c r="C5328" s="170"/>
      <c r="D5328" s="170"/>
      <c r="E5328" s="170"/>
      <c r="F5328" s="170"/>
      <c r="G5328" s="170"/>
      <c r="H5328" s="170"/>
      <c r="I5328" s="170"/>
      <c r="J5328" s="170"/>
      <c r="K5328" s="170"/>
      <c r="L5328" s="170"/>
      <c r="M5328" s="170"/>
      <c r="N5328" s="170"/>
      <c r="O5328" s="170"/>
      <c r="P5328" s="170"/>
      <c r="Q5328" s="170"/>
      <c r="R5328" s="170"/>
      <c r="S5328" s="170"/>
      <c r="T5328" s="170"/>
      <c r="U5328" s="170"/>
      <c r="V5328" s="170"/>
      <c r="W5328" s="170"/>
      <c r="X5328" s="174"/>
      <c r="Y5328" s="170"/>
      <c r="Z5328" s="170"/>
      <c r="AA5328" s="170"/>
      <c r="AB5328" s="170"/>
      <c r="AC5328" s="170"/>
      <c r="AD5328" s="174"/>
      <c r="AE5328" s="170"/>
      <c r="AF5328" s="170"/>
      <c r="AI5328" s="170"/>
      <c r="AJ5328" s="170"/>
      <c r="AK5328" s="170"/>
      <c r="AL5328" s="170"/>
      <c r="AM5328" s="170"/>
      <c r="AN5328" s="170"/>
    </row>
    <row r="5329" spans="1:40" ht="52.5" customHeight="1" x14ac:dyDescent="0.2">
      <c r="A5329" s="170"/>
      <c r="B5329" s="170"/>
      <c r="C5329" s="170"/>
      <c r="D5329" s="170"/>
      <c r="E5329" s="170"/>
      <c r="F5329" s="170"/>
      <c r="G5329" s="170"/>
      <c r="H5329" s="170"/>
      <c r="I5329" s="170"/>
      <c r="J5329" s="170"/>
      <c r="K5329" s="170"/>
      <c r="L5329" s="170"/>
      <c r="M5329" s="170"/>
      <c r="N5329" s="170"/>
      <c r="O5329" s="170"/>
      <c r="P5329" s="170"/>
      <c r="Q5329" s="170"/>
      <c r="R5329" s="170"/>
      <c r="S5329" s="170"/>
      <c r="T5329" s="170"/>
      <c r="U5329" s="170"/>
      <c r="V5329" s="170"/>
      <c r="W5329" s="170"/>
      <c r="X5329" s="174"/>
      <c r="Y5329" s="170"/>
      <c r="Z5329" s="170"/>
      <c r="AA5329" s="170"/>
      <c r="AB5329" s="170"/>
      <c r="AC5329" s="170"/>
      <c r="AD5329" s="174"/>
      <c r="AE5329" s="170"/>
      <c r="AF5329" s="170"/>
      <c r="AI5329" s="170"/>
      <c r="AJ5329" s="170"/>
      <c r="AK5329" s="170"/>
      <c r="AL5329" s="170"/>
      <c r="AM5329" s="170"/>
      <c r="AN5329" s="170"/>
    </row>
    <row r="5330" spans="1:40" ht="52.5" customHeight="1" x14ac:dyDescent="0.2">
      <c r="A5330" s="170"/>
      <c r="B5330" s="170"/>
      <c r="C5330" s="170"/>
      <c r="D5330" s="170"/>
      <c r="E5330" s="170"/>
      <c r="F5330" s="170"/>
      <c r="G5330" s="170"/>
      <c r="H5330" s="170"/>
      <c r="I5330" s="170"/>
      <c r="J5330" s="170"/>
      <c r="K5330" s="170"/>
      <c r="L5330" s="170"/>
      <c r="M5330" s="170"/>
      <c r="N5330" s="170"/>
      <c r="O5330" s="170"/>
      <c r="P5330" s="170"/>
      <c r="Q5330" s="170"/>
      <c r="R5330" s="170"/>
      <c r="S5330" s="170"/>
      <c r="T5330" s="170"/>
      <c r="U5330" s="170"/>
      <c r="V5330" s="170"/>
      <c r="W5330" s="170"/>
      <c r="X5330" s="174"/>
      <c r="Y5330" s="170"/>
      <c r="Z5330" s="170"/>
      <c r="AA5330" s="170"/>
      <c r="AB5330" s="170"/>
      <c r="AC5330" s="170"/>
      <c r="AD5330" s="174"/>
      <c r="AE5330" s="170"/>
      <c r="AF5330" s="170"/>
      <c r="AI5330" s="170"/>
      <c r="AJ5330" s="170"/>
      <c r="AK5330" s="170"/>
      <c r="AL5330" s="170"/>
      <c r="AM5330" s="170"/>
      <c r="AN5330" s="170"/>
    </row>
    <row r="5331" spans="1:40" ht="52.5" customHeight="1" x14ac:dyDescent="0.2">
      <c r="A5331" s="170"/>
      <c r="B5331" s="170"/>
      <c r="C5331" s="170"/>
      <c r="D5331" s="170"/>
      <c r="E5331" s="170"/>
      <c r="F5331" s="170"/>
      <c r="G5331" s="170"/>
      <c r="H5331" s="170"/>
      <c r="I5331" s="170"/>
      <c r="J5331" s="170"/>
      <c r="K5331" s="170"/>
      <c r="L5331" s="170"/>
      <c r="M5331" s="170"/>
      <c r="N5331" s="170"/>
      <c r="O5331" s="170"/>
      <c r="P5331" s="170"/>
      <c r="Q5331" s="170"/>
      <c r="R5331" s="170"/>
      <c r="S5331" s="170"/>
      <c r="T5331" s="170"/>
      <c r="U5331" s="170"/>
      <c r="V5331" s="170"/>
      <c r="W5331" s="170"/>
      <c r="X5331" s="174"/>
      <c r="Y5331" s="170"/>
      <c r="Z5331" s="170"/>
      <c r="AA5331" s="170"/>
      <c r="AB5331" s="170"/>
      <c r="AC5331" s="170"/>
      <c r="AD5331" s="174"/>
      <c r="AE5331" s="170"/>
      <c r="AF5331" s="170"/>
      <c r="AI5331" s="170"/>
      <c r="AJ5331" s="170"/>
      <c r="AK5331" s="170"/>
      <c r="AL5331" s="170"/>
      <c r="AM5331" s="170"/>
      <c r="AN5331" s="170"/>
    </row>
    <row r="5332" spans="1:40" ht="52.5" customHeight="1" x14ac:dyDescent="0.2">
      <c r="A5332" s="170"/>
      <c r="B5332" s="170"/>
      <c r="C5332" s="170"/>
      <c r="D5332" s="170"/>
      <c r="E5332" s="170"/>
      <c r="F5332" s="170"/>
      <c r="G5332" s="170"/>
      <c r="H5332" s="170"/>
      <c r="I5332" s="170"/>
      <c r="J5332" s="170"/>
      <c r="K5332" s="170"/>
      <c r="L5332" s="170"/>
      <c r="M5332" s="170"/>
      <c r="N5332" s="170"/>
      <c r="O5332" s="170"/>
      <c r="P5332" s="170"/>
      <c r="Q5332" s="170"/>
      <c r="R5332" s="170"/>
      <c r="S5332" s="170"/>
      <c r="T5332" s="170"/>
      <c r="U5332" s="170"/>
      <c r="V5332" s="170"/>
      <c r="W5332" s="170"/>
      <c r="X5332" s="174"/>
      <c r="Y5332" s="170"/>
      <c r="Z5332" s="170"/>
      <c r="AA5332" s="170"/>
      <c r="AB5332" s="170"/>
      <c r="AC5332" s="170"/>
      <c r="AD5332" s="174"/>
      <c r="AE5332" s="170"/>
      <c r="AF5332" s="170"/>
      <c r="AI5332" s="170"/>
      <c r="AJ5332" s="170"/>
      <c r="AK5332" s="170"/>
      <c r="AL5332" s="170"/>
      <c r="AM5332" s="170"/>
      <c r="AN5332" s="170"/>
    </row>
    <row r="5333" spans="1:40" ht="52.5" customHeight="1" x14ac:dyDescent="0.2">
      <c r="A5333" s="170"/>
      <c r="B5333" s="170"/>
      <c r="C5333" s="170"/>
      <c r="D5333" s="170"/>
      <c r="E5333" s="170"/>
      <c r="F5333" s="170"/>
      <c r="G5333" s="170"/>
      <c r="H5333" s="170"/>
      <c r="I5333" s="170"/>
      <c r="J5333" s="170"/>
      <c r="K5333" s="170"/>
      <c r="L5333" s="170"/>
      <c r="M5333" s="170"/>
      <c r="N5333" s="170"/>
      <c r="O5333" s="170"/>
      <c r="P5333" s="170"/>
      <c r="Q5333" s="170"/>
      <c r="R5333" s="170"/>
      <c r="S5333" s="170"/>
      <c r="T5333" s="170"/>
      <c r="U5333" s="170"/>
      <c r="V5333" s="170"/>
      <c r="W5333" s="170"/>
      <c r="X5333" s="174"/>
      <c r="Y5333" s="170"/>
      <c r="Z5333" s="170"/>
      <c r="AA5333" s="170"/>
      <c r="AB5333" s="170"/>
      <c r="AC5333" s="170"/>
      <c r="AD5333" s="174"/>
      <c r="AE5333" s="170"/>
      <c r="AF5333" s="170"/>
      <c r="AI5333" s="170"/>
      <c r="AJ5333" s="170"/>
      <c r="AK5333" s="170"/>
      <c r="AL5333" s="170"/>
      <c r="AM5333" s="170"/>
      <c r="AN5333" s="170"/>
    </row>
    <row r="5334" spans="1:40" ht="52.5" customHeight="1" x14ac:dyDescent="0.2">
      <c r="A5334" s="170"/>
      <c r="B5334" s="170"/>
      <c r="C5334" s="170"/>
      <c r="D5334" s="170"/>
      <c r="E5334" s="170"/>
      <c r="F5334" s="170"/>
      <c r="G5334" s="170"/>
      <c r="H5334" s="170"/>
      <c r="I5334" s="170"/>
      <c r="J5334" s="170"/>
      <c r="K5334" s="170"/>
      <c r="L5334" s="170"/>
      <c r="M5334" s="170"/>
      <c r="N5334" s="170"/>
      <c r="O5334" s="170"/>
      <c r="P5334" s="170"/>
      <c r="Q5334" s="170"/>
      <c r="R5334" s="170"/>
      <c r="S5334" s="170"/>
      <c r="T5334" s="170"/>
      <c r="U5334" s="170"/>
      <c r="V5334" s="170"/>
      <c r="W5334" s="170"/>
      <c r="X5334" s="174"/>
      <c r="Y5334" s="170"/>
      <c r="Z5334" s="170"/>
      <c r="AA5334" s="170"/>
      <c r="AB5334" s="170"/>
      <c r="AC5334" s="170"/>
      <c r="AD5334" s="174"/>
      <c r="AE5334" s="170"/>
      <c r="AF5334" s="170"/>
      <c r="AI5334" s="170"/>
      <c r="AJ5334" s="170"/>
      <c r="AK5334" s="170"/>
      <c r="AL5334" s="170"/>
      <c r="AM5334" s="170"/>
      <c r="AN5334" s="170"/>
    </row>
    <row r="5335" spans="1:40" ht="52.5" customHeight="1" x14ac:dyDescent="0.2">
      <c r="A5335" s="170"/>
      <c r="B5335" s="170"/>
      <c r="C5335" s="170"/>
      <c r="D5335" s="170"/>
      <c r="E5335" s="170"/>
      <c r="F5335" s="170"/>
      <c r="G5335" s="170"/>
      <c r="H5335" s="170"/>
      <c r="I5335" s="170"/>
      <c r="J5335" s="170"/>
      <c r="K5335" s="170"/>
      <c r="L5335" s="170"/>
      <c r="M5335" s="170"/>
      <c r="N5335" s="170"/>
      <c r="O5335" s="170"/>
      <c r="P5335" s="170"/>
      <c r="Q5335" s="170"/>
      <c r="R5335" s="170"/>
      <c r="S5335" s="170"/>
      <c r="T5335" s="170"/>
      <c r="U5335" s="170"/>
      <c r="V5335" s="170"/>
      <c r="W5335" s="170"/>
      <c r="X5335" s="174"/>
      <c r="Y5335" s="170"/>
      <c r="Z5335" s="170"/>
      <c r="AA5335" s="170"/>
      <c r="AB5335" s="170"/>
      <c r="AC5335" s="170"/>
      <c r="AD5335" s="174"/>
      <c r="AE5335" s="170"/>
      <c r="AF5335" s="170"/>
      <c r="AI5335" s="170"/>
      <c r="AJ5335" s="170"/>
      <c r="AK5335" s="170"/>
      <c r="AL5335" s="170"/>
      <c r="AM5335" s="170"/>
      <c r="AN5335" s="170"/>
    </row>
    <row r="5336" spans="1:40" ht="52.5" customHeight="1" x14ac:dyDescent="0.2">
      <c r="A5336" s="170"/>
      <c r="B5336" s="170"/>
      <c r="C5336" s="170"/>
      <c r="D5336" s="170"/>
      <c r="E5336" s="170"/>
      <c r="F5336" s="170"/>
      <c r="G5336" s="170"/>
      <c r="H5336" s="170"/>
      <c r="I5336" s="170"/>
      <c r="J5336" s="170"/>
      <c r="K5336" s="170"/>
      <c r="L5336" s="170"/>
      <c r="M5336" s="170"/>
      <c r="N5336" s="170"/>
      <c r="O5336" s="170"/>
      <c r="P5336" s="170"/>
      <c r="Q5336" s="170"/>
      <c r="R5336" s="170"/>
      <c r="S5336" s="170"/>
      <c r="T5336" s="170"/>
      <c r="U5336" s="170"/>
      <c r="V5336" s="170"/>
      <c r="W5336" s="170"/>
      <c r="X5336" s="174"/>
      <c r="Y5336" s="170"/>
      <c r="Z5336" s="170"/>
      <c r="AA5336" s="170"/>
      <c r="AB5336" s="170"/>
      <c r="AC5336" s="170"/>
      <c r="AD5336" s="174"/>
      <c r="AE5336" s="170"/>
      <c r="AF5336" s="170"/>
      <c r="AI5336" s="170"/>
      <c r="AJ5336" s="170"/>
      <c r="AK5336" s="170"/>
      <c r="AL5336" s="170"/>
      <c r="AM5336" s="170"/>
      <c r="AN5336" s="170"/>
    </row>
    <row r="5337" spans="1:40" ht="52.5" customHeight="1" x14ac:dyDescent="0.2">
      <c r="A5337" s="170"/>
      <c r="B5337" s="170"/>
      <c r="C5337" s="170"/>
      <c r="D5337" s="170"/>
      <c r="E5337" s="170"/>
      <c r="F5337" s="170"/>
      <c r="G5337" s="170"/>
      <c r="H5337" s="170"/>
      <c r="I5337" s="170"/>
      <c r="J5337" s="170"/>
      <c r="K5337" s="170"/>
      <c r="L5337" s="170"/>
      <c r="M5337" s="170"/>
      <c r="N5337" s="170"/>
      <c r="O5337" s="170"/>
      <c r="P5337" s="170"/>
      <c r="Q5337" s="170"/>
      <c r="R5337" s="170"/>
      <c r="S5337" s="170"/>
      <c r="T5337" s="170"/>
      <c r="U5337" s="170"/>
      <c r="V5337" s="170"/>
      <c r="W5337" s="170"/>
      <c r="X5337" s="174"/>
      <c r="Y5337" s="170"/>
      <c r="Z5337" s="170"/>
      <c r="AA5337" s="170"/>
      <c r="AB5337" s="170"/>
      <c r="AC5337" s="170"/>
      <c r="AD5337" s="174"/>
      <c r="AE5337" s="170"/>
      <c r="AF5337" s="170"/>
      <c r="AI5337" s="170"/>
      <c r="AJ5337" s="170"/>
      <c r="AK5337" s="170"/>
      <c r="AL5337" s="170"/>
      <c r="AM5337" s="170"/>
      <c r="AN5337" s="170"/>
    </row>
    <row r="5338" spans="1:40" ht="52.5" customHeight="1" x14ac:dyDescent="0.2">
      <c r="A5338" s="170"/>
      <c r="B5338" s="170"/>
      <c r="C5338" s="170"/>
      <c r="D5338" s="170"/>
      <c r="E5338" s="170"/>
      <c r="F5338" s="170"/>
      <c r="G5338" s="170"/>
      <c r="H5338" s="170"/>
      <c r="I5338" s="170"/>
      <c r="J5338" s="170"/>
      <c r="K5338" s="170"/>
      <c r="L5338" s="170"/>
      <c r="M5338" s="170"/>
      <c r="N5338" s="170"/>
      <c r="O5338" s="170"/>
      <c r="P5338" s="170"/>
      <c r="Q5338" s="170"/>
      <c r="R5338" s="170"/>
      <c r="S5338" s="170"/>
      <c r="T5338" s="170"/>
      <c r="U5338" s="170"/>
      <c r="V5338" s="170"/>
      <c r="W5338" s="170"/>
      <c r="X5338" s="174"/>
      <c r="Y5338" s="170"/>
      <c r="Z5338" s="170"/>
      <c r="AA5338" s="170"/>
      <c r="AB5338" s="170"/>
      <c r="AC5338" s="170"/>
      <c r="AD5338" s="174"/>
      <c r="AE5338" s="170"/>
      <c r="AF5338" s="170"/>
      <c r="AI5338" s="170"/>
      <c r="AJ5338" s="170"/>
      <c r="AK5338" s="170"/>
      <c r="AL5338" s="170"/>
      <c r="AM5338" s="170"/>
      <c r="AN5338" s="170"/>
    </row>
    <row r="5339" spans="1:40" ht="52.5" customHeight="1" x14ac:dyDescent="0.2">
      <c r="A5339" s="170"/>
      <c r="B5339" s="170"/>
      <c r="C5339" s="170"/>
      <c r="D5339" s="170"/>
      <c r="E5339" s="170"/>
      <c r="F5339" s="170"/>
      <c r="G5339" s="170"/>
      <c r="H5339" s="170"/>
      <c r="I5339" s="170"/>
      <c r="J5339" s="170"/>
      <c r="K5339" s="170"/>
      <c r="L5339" s="170"/>
      <c r="M5339" s="170"/>
      <c r="N5339" s="170"/>
      <c r="O5339" s="170"/>
      <c r="P5339" s="170"/>
      <c r="Q5339" s="170"/>
      <c r="R5339" s="170"/>
      <c r="S5339" s="170"/>
      <c r="T5339" s="170"/>
      <c r="U5339" s="170"/>
      <c r="V5339" s="170"/>
      <c r="W5339" s="170"/>
      <c r="X5339" s="174"/>
      <c r="Y5339" s="170"/>
      <c r="Z5339" s="170"/>
      <c r="AA5339" s="170"/>
      <c r="AB5339" s="170"/>
      <c r="AC5339" s="170"/>
      <c r="AD5339" s="174"/>
      <c r="AE5339" s="170"/>
      <c r="AF5339" s="170"/>
      <c r="AI5339" s="170"/>
      <c r="AJ5339" s="170"/>
      <c r="AK5339" s="170"/>
      <c r="AL5339" s="170"/>
      <c r="AM5339" s="170"/>
      <c r="AN5339" s="170"/>
    </row>
    <row r="5340" spans="1:40" ht="52.5" customHeight="1" x14ac:dyDescent="0.2">
      <c r="A5340" s="170"/>
      <c r="B5340" s="170"/>
      <c r="C5340" s="170"/>
      <c r="D5340" s="170"/>
      <c r="E5340" s="170"/>
      <c r="F5340" s="170"/>
      <c r="G5340" s="170"/>
      <c r="H5340" s="170"/>
      <c r="I5340" s="170"/>
      <c r="J5340" s="170"/>
      <c r="K5340" s="170"/>
      <c r="L5340" s="170"/>
      <c r="M5340" s="170"/>
      <c r="N5340" s="170"/>
      <c r="O5340" s="170"/>
      <c r="P5340" s="170"/>
      <c r="Q5340" s="170"/>
      <c r="R5340" s="170"/>
      <c r="S5340" s="170"/>
      <c r="T5340" s="170"/>
      <c r="U5340" s="170"/>
      <c r="V5340" s="170"/>
      <c r="W5340" s="170"/>
      <c r="X5340" s="174"/>
      <c r="Y5340" s="170"/>
      <c r="Z5340" s="170"/>
      <c r="AA5340" s="170"/>
      <c r="AB5340" s="170"/>
      <c r="AC5340" s="170"/>
      <c r="AD5340" s="174"/>
      <c r="AE5340" s="170"/>
      <c r="AF5340" s="170"/>
      <c r="AI5340" s="170"/>
      <c r="AJ5340" s="170"/>
      <c r="AK5340" s="170"/>
      <c r="AL5340" s="170"/>
      <c r="AM5340" s="170"/>
      <c r="AN5340" s="170"/>
    </row>
    <row r="5341" spans="1:40" ht="52.5" customHeight="1" x14ac:dyDescent="0.2">
      <c r="A5341" s="170"/>
      <c r="B5341" s="170"/>
      <c r="C5341" s="170"/>
      <c r="D5341" s="170"/>
      <c r="E5341" s="170"/>
      <c r="F5341" s="170"/>
      <c r="G5341" s="170"/>
      <c r="H5341" s="170"/>
      <c r="I5341" s="170"/>
      <c r="J5341" s="170"/>
      <c r="K5341" s="170"/>
      <c r="L5341" s="170"/>
      <c r="M5341" s="170"/>
      <c r="N5341" s="170"/>
      <c r="O5341" s="170"/>
      <c r="P5341" s="170"/>
      <c r="Q5341" s="170"/>
      <c r="R5341" s="170"/>
      <c r="S5341" s="170"/>
      <c r="T5341" s="170"/>
      <c r="U5341" s="170"/>
      <c r="V5341" s="170"/>
      <c r="W5341" s="170"/>
      <c r="X5341" s="174"/>
      <c r="Y5341" s="170"/>
      <c r="Z5341" s="170"/>
      <c r="AA5341" s="170"/>
      <c r="AB5341" s="170"/>
      <c r="AC5341" s="170"/>
      <c r="AD5341" s="174"/>
      <c r="AE5341" s="170"/>
      <c r="AF5341" s="170"/>
      <c r="AI5341" s="170"/>
      <c r="AJ5341" s="170"/>
      <c r="AK5341" s="170"/>
      <c r="AL5341" s="170"/>
      <c r="AM5341" s="170"/>
      <c r="AN5341" s="170"/>
    </row>
    <row r="5342" spans="1:40" ht="52.5" customHeight="1" x14ac:dyDescent="0.2">
      <c r="A5342" s="170"/>
      <c r="B5342" s="170"/>
      <c r="C5342" s="170"/>
      <c r="D5342" s="170"/>
      <c r="E5342" s="170"/>
      <c r="F5342" s="170"/>
      <c r="G5342" s="170"/>
      <c r="H5342" s="170"/>
      <c r="I5342" s="170"/>
      <c r="J5342" s="170"/>
      <c r="K5342" s="170"/>
      <c r="L5342" s="170"/>
      <c r="M5342" s="170"/>
      <c r="N5342" s="170"/>
      <c r="O5342" s="170"/>
      <c r="P5342" s="170"/>
      <c r="Q5342" s="170"/>
      <c r="R5342" s="170"/>
      <c r="S5342" s="170"/>
      <c r="T5342" s="170"/>
      <c r="U5342" s="170"/>
      <c r="V5342" s="170"/>
      <c r="W5342" s="170"/>
      <c r="X5342" s="174"/>
      <c r="Y5342" s="170"/>
      <c r="Z5342" s="170"/>
      <c r="AA5342" s="170"/>
      <c r="AB5342" s="170"/>
      <c r="AC5342" s="170"/>
      <c r="AD5342" s="174"/>
      <c r="AE5342" s="170"/>
      <c r="AF5342" s="170"/>
      <c r="AI5342" s="170"/>
      <c r="AJ5342" s="170"/>
      <c r="AK5342" s="170"/>
      <c r="AL5342" s="170"/>
      <c r="AM5342" s="170"/>
      <c r="AN5342" s="170"/>
    </row>
    <row r="5343" spans="1:40" ht="52.5" customHeight="1" x14ac:dyDescent="0.2">
      <c r="A5343" s="170"/>
      <c r="B5343" s="170"/>
      <c r="C5343" s="170"/>
      <c r="D5343" s="170"/>
      <c r="E5343" s="170"/>
      <c r="F5343" s="170"/>
      <c r="G5343" s="170"/>
      <c r="H5343" s="170"/>
      <c r="I5343" s="170"/>
      <c r="J5343" s="170"/>
      <c r="K5343" s="170"/>
      <c r="L5343" s="170"/>
      <c r="M5343" s="170"/>
      <c r="N5343" s="170"/>
      <c r="O5343" s="170"/>
      <c r="P5343" s="170"/>
      <c r="Q5343" s="170"/>
      <c r="R5343" s="170"/>
      <c r="S5343" s="170"/>
      <c r="T5343" s="170"/>
      <c r="U5343" s="170"/>
      <c r="V5343" s="170"/>
      <c r="W5343" s="170"/>
      <c r="X5343" s="174"/>
      <c r="Y5343" s="170"/>
      <c r="Z5343" s="170"/>
      <c r="AA5343" s="170"/>
      <c r="AB5343" s="170"/>
      <c r="AC5343" s="170"/>
      <c r="AD5343" s="174"/>
      <c r="AE5343" s="170"/>
      <c r="AF5343" s="170"/>
      <c r="AI5343" s="170"/>
      <c r="AJ5343" s="170"/>
      <c r="AK5343" s="170"/>
      <c r="AL5343" s="170"/>
      <c r="AM5343" s="170"/>
      <c r="AN5343" s="170"/>
    </row>
    <row r="5344" spans="1:40" ht="52.5" customHeight="1" x14ac:dyDescent="0.2">
      <c r="A5344" s="170"/>
      <c r="B5344" s="170"/>
      <c r="C5344" s="170"/>
      <c r="D5344" s="170"/>
      <c r="E5344" s="170"/>
      <c r="F5344" s="170"/>
      <c r="G5344" s="170"/>
      <c r="H5344" s="170"/>
      <c r="I5344" s="170"/>
      <c r="J5344" s="170"/>
      <c r="K5344" s="170"/>
      <c r="L5344" s="170"/>
      <c r="M5344" s="170"/>
      <c r="N5344" s="170"/>
      <c r="O5344" s="170"/>
      <c r="P5344" s="170"/>
      <c r="Q5344" s="170"/>
      <c r="R5344" s="170"/>
      <c r="S5344" s="170"/>
      <c r="T5344" s="170"/>
      <c r="U5344" s="170"/>
      <c r="V5344" s="170"/>
      <c r="W5344" s="170"/>
      <c r="X5344" s="174"/>
      <c r="Y5344" s="170"/>
      <c r="Z5344" s="170"/>
      <c r="AA5344" s="170"/>
      <c r="AB5344" s="170"/>
      <c r="AC5344" s="170"/>
      <c r="AD5344" s="174"/>
      <c r="AE5344" s="170"/>
      <c r="AF5344" s="170"/>
      <c r="AI5344" s="170"/>
      <c r="AJ5344" s="170"/>
      <c r="AK5344" s="170"/>
      <c r="AL5344" s="170"/>
      <c r="AM5344" s="170"/>
      <c r="AN5344" s="170"/>
    </row>
    <row r="5345" spans="1:40" ht="52.5" customHeight="1" x14ac:dyDescent="0.2">
      <c r="A5345" s="170"/>
      <c r="B5345" s="170"/>
      <c r="C5345" s="170"/>
      <c r="D5345" s="170"/>
      <c r="E5345" s="170"/>
      <c r="F5345" s="170"/>
      <c r="G5345" s="170"/>
      <c r="H5345" s="170"/>
      <c r="I5345" s="170"/>
      <c r="J5345" s="170"/>
      <c r="K5345" s="170"/>
      <c r="L5345" s="170"/>
      <c r="M5345" s="170"/>
      <c r="N5345" s="170"/>
      <c r="O5345" s="170"/>
      <c r="P5345" s="170"/>
      <c r="Q5345" s="170"/>
      <c r="R5345" s="170"/>
      <c r="S5345" s="170"/>
      <c r="T5345" s="170"/>
      <c r="U5345" s="170"/>
      <c r="V5345" s="170"/>
      <c r="W5345" s="170"/>
      <c r="X5345" s="174"/>
      <c r="Y5345" s="170"/>
      <c r="Z5345" s="170"/>
      <c r="AA5345" s="170"/>
      <c r="AB5345" s="170"/>
      <c r="AC5345" s="170"/>
      <c r="AD5345" s="174"/>
      <c r="AE5345" s="170"/>
      <c r="AF5345" s="170"/>
      <c r="AI5345" s="170"/>
      <c r="AJ5345" s="170"/>
      <c r="AK5345" s="170"/>
      <c r="AL5345" s="170"/>
      <c r="AM5345" s="170"/>
      <c r="AN5345" s="170"/>
    </row>
    <row r="5346" spans="1:40" ht="52.5" customHeight="1" x14ac:dyDescent="0.2">
      <c r="A5346" s="170"/>
      <c r="B5346" s="170"/>
      <c r="C5346" s="170"/>
      <c r="D5346" s="170"/>
      <c r="E5346" s="170"/>
      <c r="F5346" s="170"/>
      <c r="G5346" s="170"/>
      <c r="H5346" s="170"/>
      <c r="I5346" s="170"/>
      <c r="J5346" s="170"/>
      <c r="K5346" s="170"/>
      <c r="L5346" s="170"/>
      <c r="M5346" s="170"/>
      <c r="N5346" s="170"/>
      <c r="O5346" s="170"/>
      <c r="P5346" s="170"/>
      <c r="Q5346" s="170"/>
      <c r="R5346" s="170"/>
      <c r="S5346" s="170"/>
      <c r="T5346" s="170"/>
      <c r="U5346" s="170"/>
      <c r="V5346" s="170"/>
      <c r="W5346" s="170"/>
      <c r="X5346" s="174"/>
      <c r="Y5346" s="170"/>
      <c r="Z5346" s="170"/>
      <c r="AA5346" s="170"/>
      <c r="AB5346" s="170"/>
      <c r="AC5346" s="170"/>
      <c r="AD5346" s="174"/>
      <c r="AE5346" s="170"/>
      <c r="AF5346" s="170"/>
      <c r="AI5346" s="170"/>
      <c r="AJ5346" s="170"/>
      <c r="AK5346" s="170"/>
      <c r="AL5346" s="170"/>
      <c r="AM5346" s="170"/>
      <c r="AN5346" s="170"/>
    </row>
    <row r="5347" spans="1:40" ht="52.5" customHeight="1" x14ac:dyDescent="0.2">
      <c r="A5347" s="170"/>
      <c r="B5347" s="170"/>
      <c r="C5347" s="170"/>
      <c r="D5347" s="170"/>
      <c r="E5347" s="170"/>
      <c r="F5347" s="170"/>
      <c r="G5347" s="170"/>
      <c r="H5347" s="170"/>
      <c r="I5347" s="170"/>
      <c r="J5347" s="170"/>
      <c r="K5347" s="170"/>
      <c r="L5347" s="170"/>
      <c r="M5347" s="170"/>
      <c r="N5347" s="170"/>
      <c r="O5347" s="170"/>
      <c r="P5347" s="170"/>
      <c r="Q5347" s="170"/>
      <c r="R5347" s="170"/>
      <c r="S5347" s="170"/>
      <c r="T5347" s="170"/>
      <c r="U5347" s="170"/>
      <c r="V5347" s="170"/>
      <c r="W5347" s="170"/>
      <c r="X5347" s="174"/>
      <c r="Y5347" s="170"/>
      <c r="Z5347" s="170"/>
      <c r="AA5347" s="170"/>
      <c r="AB5347" s="170"/>
      <c r="AC5347" s="170"/>
      <c r="AD5347" s="174"/>
      <c r="AE5347" s="170"/>
      <c r="AF5347" s="170"/>
      <c r="AI5347" s="170"/>
      <c r="AJ5347" s="170"/>
      <c r="AK5347" s="170"/>
      <c r="AL5347" s="170"/>
      <c r="AM5347" s="170"/>
      <c r="AN5347" s="170"/>
    </row>
    <row r="5348" spans="1:40" ht="52.5" customHeight="1" x14ac:dyDescent="0.2">
      <c r="A5348" s="170"/>
      <c r="B5348" s="170"/>
      <c r="C5348" s="170"/>
      <c r="D5348" s="170"/>
      <c r="E5348" s="170"/>
      <c r="F5348" s="170"/>
      <c r="G5348" s="170"/>
      <c r="H5348" s="170"/>
      <c r="I5348" s="170"/>
      <c r="J5348" s="170"/>
      <c r="K5348" s="170"/>
      <c r="L5348" s="170"/>
      <c r="M5348" s="170"/>
      <c r="N5348" s="170"/>
      <c r="O5348" s="170"/>
      <c r="P5348" s="170"/>
      <c r="Q5348" s="170"/>
      <c r="R5348" s="170"/>
      <c r="S5348" s="170"/>
      <c r="T5348" s="170"/>
      <c r="U5348" s="170"/>
      <c r="V5348" s="170"/>
      <c r="W5348" s="170"/>
      <c r="X5348" s="174"/>
      <c r="Y5348" s="170"/>
      <c r="Z5348" s="170"/>
      <c r="AA5348" s="170"/>
      <c r="AB5348" s="170"/>
      <c r="AC5348" s="170"/>
      <c r="AD5348" s="174"/>
      <c r="AE5348" s="170"/>
      <c r="AF5348" s="170"/>
      <c r="AI5348" s="170"/>
      <c r="AJ5348" s="170"/>
      <c r="AK5348" s="170"/>
      <c r="AL5348" s="170"/>
      <c r="AM5348" s="170"/>
      <c r="AN5348" s="170"/>
    </row>
    <row r="5349" spans="1:40" ht="52.5" customHeight="1" x14ac:dyDescent="0.2">
      <c r="A5349" s="170"/>
      <c r="B5349" s="170"/>
      <c r="C5349" s="170"/>
      <c r="D5349" s="170"/>
      <c r="E5349" s="170"/>
      <c r="F5349" s="170"/>
      <c r="G5349" s="170"/>
      <c r="H5349" s="170"/>
      <c r="I5349" s="170"/>
      <c r="J5349" s="170"/>
      <c r="K5349" s="170"/>
      <c r="L5349" s="170"/>
      <c r="M5349" s="170"/>
      <c r="N5349" s="170"/>
      <c r="O5349" s="170"/>
      <c r="P5349" s="170"/>
      <c r="Q5349" s="170"/>
      <c r="R5349" s="170"/>
      <c r="S5349" s="170"/>
      <c r="T5349" s="170"/>
      <c r="U5349" s="170"/>
      <c r="V5349" s="170"/>
      <c r="W5349" s="170"/>
      <c r="X5349" s="174"/>
      <c r="Y5349" s="170"/>
      <c r="Z5349" s="170"/>
      <c r="AA5349" s="170"/>
      <c r="AB5349" s="170"/>
      <c r="AC5349" s="170"/>
      <c r="AD5349" s="174"/>
      <c r="AE5349" s="170"/>
      <c r="AF5349" s="170"/>
      <c r="AI5349" s="170"/>
      <c r="AJ5349" s="170"/>
      <c r="AK5349" s="170"/>
      <c r="AL5349" s="170"/>
      <c r="AM5349" s="170"/>
      <c r="AN5349" s="170"/>
    </row>
    <row r="5350" spans="1:40" ht="52.5" customHeight="1" x14ac:dyDescent="0.2">
      <c r="A5350" s="170"/>
      <c r="B5350" s="170"/>
      <c r="C5350" s="170"/>
      <c r="D5350" s="170"/>
      <c r="E5350" s="170"/>
      <c r="F5350" s="170"/>
      <c r="G5350" s="170"/>
      <c r="H5350" s="170"/>
      <c r="I5350" s="170"/>
      <c r="J5350" s="170"/>
      <c r="K5350" s="170"/>
      <c r="L5350" s="170"/>
      <c r="M5350" s="170"/>
      <c r="N5350" s="170"/>
      <c r="O5350" s="170"/>
      <c r="P5350" s="170"/>
      <c r="Q5350" s="170"/>
      <c r="R5350" s="170"/>
      <c r="S5350" s="170"/>
      <c r="T5350" s="170"/>
      <c r="U5350" s="170"/>
      <c r="V5350" s="170"/>
      <c r="W5350" s="170"/>
      <c r="X5350" s="174"/>
      <c r="Y5350" s="170"/>
      <c r="Z5350" s="170"/>
      <c r="AA5350" s="170"/>
      <c r="AB5350" s="170"/>
      <c r="AC5350" s="170"/>
      <c r="AD5350" s="174"/>
      <c r="AE5350" s="170"/>
      <c r="AF5350" s="170"/>
      <c r="AI5350" s="170"/>
      <c r="AJ5350" s="170"/>
      <c r="AK5350" s="170"/>
      <c r="AL5350" s="170"/>
      <c r="AM5350" s="170"/>
      <c r="AN5350" s="170"/>
    </row>
    <row r="5351" spans="1:40" ht="52.5" customHeight="1" x14ac:dyDescent="0.2">
      <c r="A5351" s="170"/>
      <c r="B5351" s="170"/>
      <c r="C5351" s="170"/>
      <c r="D5351" s="170"/>
      <c r="E5351" s="170"/>
      <c r="F5351" s="170"/>
      <c r="G5351" s="170"/>
      <c r="H5351" s="170"/>
      <c r="I5351" s="170"/>
      <c r="J5351" s="170"/>
      <c r="K5351" s="170"/>
      <c r="L5351" s="170"/>
      <c r="M5351" s="170"/>
      <c r="N5351" s="170"/>
      <c r="O5351" s="170"/>
      <c r="P5351" s="170"/>
      <c r="Q5351" s="170"/>
      <c r="R5351" s="170"/>
      <c r="S5351" s="170"/>
      <c r="T5351" s="170"/>
      <c r="U5351" s="170"/>
      <c r="V5351" s="170"/>
      <c r="W5351" s="170"/>
      <c r="X5351" s="174"/>
      <c r="Y5351" s="170"/>
      <c r="Z5351" s="170"/>
      <c r="AA5351" s="170"/>
      <c r="AB5351" s="170"/>
      <c r="AC5351" s="170"/>
      <c r="AD5351" s="174"/>
      <c r="AE5351" s="170"/>
      <c r="AF5351" s="170"/>
      <c r="AI5351" s="170"/>
      <c r="AJ5351" s="170"/>
      <c r="AK5351" s="170"/>
      <c r="AL5351" s="170"/>
      <c r="AM5351" s="170"/>
      <c r="AN5351" s="170"/>
    </row>
    <row r="5352" spans="1:40" ht="52.5" customHeight="1" x14ac:dyDescent="0.2">
      <c r="A5352" s="170"/>
      <c r="B5352" s="170"/>
      <c r="C5352" s="170"/>
      <c r="D5352" s="170"/>
      <c r="E5352" s="170"/>
      <c r="F5352" s="170"/>
      <c r="G5352" s="170"/>
      <c r="H5352" s="170"/>
      <c r="I5352" s="170"/>
      <c r="J5352" s="170"/>
      <c r="K5352" s="170"/>
      <c r="L5352" s="170"/>
      <c r="M5352" s="170"/>
      <c r="N5352" s="170"/>
      <c r="O5352" s="170"/>
      <c r="P5352" s="170"/>
      <c r="Q5352" s="170"/>
      <c r="R5352" s="170"/>
      <c r="S5352" s="170"/>
      <c r="T5352" s="170"/>
      <c r="U5352" s="170"/>
      <c r="V5352" s="170"/>
      <c r="W5352" s="170"/>
      <c r="X5352" s="174"/>
      <c r="Y5352" s="170"/>
      <c r="Z5352" s="170"/>
      <c r="AA5352" s="170"/>
      <c r="AB5352" s="170"/>
      <c r="AC5352" s="170"/>
      <c r="AD5352" s="174"/>
      <c r="AE5352" s="170"/>
      <c r="AF5352" s="170"/>
      <c r="AI5352" s="170"/>
      <c r="AJ5352" s="170"/>
      <c r="AK5352" s="170"/>
      <c r="AL5352" s="170"/>
      <c r="AM5352" s="170"/>
      <c r="AN5352" s="170"/>
    </row>
    <row r="5353" spans="1:40" ht="52.5" customHeight="1" x14ac:dyDescent="0.2">
      <c r="A5353" s="170"/>
      <c r="B5353" s="170"/>
      <c r="C5353" s="170"/>
      <c r="D5353" s="170"/>
      <c r="E5353" s="170"/>
      <c r="F5353" s="170"/>
      <c r="G5353" s="170"/>
      <c r="H5353" s="170"/>
      <c r="I5353" s="170"/>
      <c r="J5353" s="170"/>
      <c r="K5353" s="170"/>
      <c r="L5353" s="170"/>
      <c r="M5353" s="170"/>
      <c r="N5353" s="170"/>
      <c r="O5353" s="170"/>
      <c r="P5353" s="170"/>
      <c r="Q5353" s="170"/>
      <c r="R5353" s="170"/>
      <c r="S5353" s="170"/>
      <c r="T5353" s="170"/>
      <c r="U5353" s="170"/>
      <c r="V5353" s="170"/>
      <c r="W5353" s="170"/>
      <c r="X5353" s="174"/>
      <c r="Y5353" s="170"/>
      <c r="Z5353" s="170"/>
      <c r="AA5353" s="170"/>
      <c r="AB5353" s="170"/>
      <c r="AC5353" s="170"/>
      <c r="AD5353" s="174"/>
      <c r="AE5353" s="170"/>
      <c r="AF5353" s="170"/>
      <c r="AI5353" s="170"/>
      <c r="AJ5353" s="170"/>
      <c r="AK5353" s="170"/>
      <c r="AL5353" s="170"/>
      <c r="AM5353" s="170"/>
      <c r="AN5353" s="170"/>
    </row>
    <row r="5354" spans="1:40" ht="52.5" customHeight="1" x14ac:dyDescent="0.2">
      <c r="A5354" s="170"/>
      <c r="B5354" s="170"/>
      <c r="C5354" s="170"/>
      <c r="D5354" s="170"/>
      <c r="E5354" s="170"/>
      <c r="F5354" s="170"/>
      <c r="G5354" s="170"/>
      <c r="H5354" s="170"/>
      <c r="I5354" s="170"/>
      <c r="J5354" s="170"/>
      <c r="K5354" s="170"/>
      <c r="L5354" s="170"/>
      <c r="M5354" s="170"/>
      <c r="N5354" s="170"/>
      <c r="O5354" s="170"/>
      <c r="P5354" s="170"/>
      <c r="Q5354" s="170"/>
      <c r="R5354" s="170"/>
      <c r="S5354" s="170"/>
      <c r="T5354" s="170"/>
      <c r="U5354" s="170"/>
      <c r="V5354" s="170"/>
      <c r="W5354" s="170"/>
      <c r="X5354" s="174"/>
      <c r="Y5354" s="170"/>
      <c r="Z5354" s="170"/>
      <c r="AA5354" s="170"/>
      <c r="AB5354" s="170"/>
      <c r="AC5354" s="170"/>
      <c r="AD5354" s="174"/>
      <c r="AE5354" s="170"/>
      <c r="AF5354" s="170"/>
      <c r="AI5354" s="170"/>
      <c r="AJ5354" s="170"/>
      <c r="AK5354" s="170"/>
      <c r="AL5354" s="170"/>
      <c r="AM5354" s="170"/>
      <c r="AN5354" s="170"/>
    </row>
    <row r="5355" spans="1:40" ht="52.5" customHeight="1" x14ac:dyDescent="0.2">
      <c r="A5355" s="170"/>
      <c r="B5355" s="170"/>
      <c r="C5355" s="170"/>
      <c r="D5355" s="170"/>
      <c r="E5355" s="170"/>
      <c r="F5355" s="170"/>
      <c r="G5355" s="170"/>
      <c r="H5355" s="170"/>
      <c r="I5355" s="170"/>
      <c r="J5355" s="170"/>
      <c r="K5355" s="170"/>
      <c r="L5355" s="170"/>
      <c r="M5355" s="170"/>
      <c r="N5355" s="170"/>
      <c r="O5355" s="170"/>
      <c r="P5355" s="170"/>
      <c r="Q5355" s="170"/>
      <c r="R5355" s="170"/>
      <c r="S5355" s="170"/>
      <c r="T5355" s="170"/>
      <c r="U5355" s="170"/>
      <c r="V5355" s="170"/>
      <c r="W5355" s="170"/>
      <c r="X5355" s="174"/>
      <c r="Y5355" s="170"/>
      <c r="Z5355" s="170"/>
      <c r="AA5355" s="170"/>
      <c r="AB5355" s="170"/>
      <c r="AC5355" s="170"/>
      <c r="AD5355" s="174"/>
      <c r="AE5355" s="170"/>
      <c r="AF5355" s="170"/>
      <c r="AI5355" s="170"/>
      <c r="AJ5355" s="170"/>
      <c r="AK5355" s="170"/>
      <c r="AL5355" s="170"/>
      <c r="AM5355" s="170"/>
      <c r="AN5355" s="170"/>
    </row>
    <row r="5356" spans="1:40" ht="52.5" customHeight="1" x14ac:dyDescent="0.2">
      <c r="A5356" s="170"/>
      <c r="B5356" s="170"/>
      <c r="C5356" s="170"/>
      <c r="D5356" s="170"/>
      <c r="E5356" s="170"/>
      <c r="F5356" s="170"/>
      <c r="G5356" s="170"/>
      <c r="H5356" s="170"/>
      <c r="I5356" s="170"/>
      <c r="J5356" s="170"/>
      <c r="K5356" s="170"/>
      <c r="L5356" s="170"/>
      <c r="M5356" s="170"/>
      <c r="N5356" s="170"/>
      <c r="O5356" s="170"/>
      <c r="P5356" s="170"/>
      <c r="Q5356" s="170"/>
      <c r="R5356" s="170"/>
      <c r="S5356" s="170"/>
      <c r="T5356" s="170"/>
      <c r="U5356" s="170"/>
      <c r="V5356" s="170"/>
      <c r="W5356" s="170"/>
      <c r="X5356" s="174"/>
      <c r="Y5356" s="170"/>
      <c r="Z5356" s="170"/>
      <c r="AA5356" s="170"/>
      <c r="AB5356" s="170"/>
      <c r="AC5356" s="170"/>
      <c r="AD5356" s="174"/>
      <c r="AE5356" s="170"/>
      <c r="AF5356" s="170"/>
      <c r="AI5356" s="170"/>
      <c r="AJ5356" s="170"/>
      <c r="AK5356" s="170"/>
      <c r="AL5356" s="170"/>
      <c r="AM5356" s="170"/>
      <c r="AN5356" s="170"/>
    </row>
    <row r="5357" spans="1:40" ht="52.5" customHeight="1" x14ac:dyDescent="0.2">
      <c r="A5357" s="170"/>
      <c r="B5357" s="170"/>
      <c r="C5357" s="170"/>
      <c r="D5357" s="170"/>
      <c r="E5357" s="170"/>
      <c r="F5357" s="170"/>
      <c r="G5357" s="170"/>
      <c r="H5357" s="170"/>
      <c r="I5357" s="170"/>
      <c r="J5357" s="170"/>
      <c r="K5357" s="170"/>
      <c r="L5357" s="170"/>
      <c r="M5357" s="170"/>
      <c r="N5357" s="170"/>
      <c r="O5357" s="170"/>
      <c r="P5357" s="170"/>
      <c r="Q5357" s="170"/>
      <c r="R5357" s="170"/>
      <c r="S5357" s="170"/>
      <c r="T5357" s="170"/>
      <c r="U5357" s="170"/>
      <c r="V5357" s="170"/>
      <c r="W5357" s="170"/>
      <c r="X5357" s="174"/>
      <c r="Y5357" s="170"/>
      <c r="Z5357" s="170"/>
      <c r="AA5357" s="170"/>
      <c r="AB5357" s="170"/>
      <c r="AC5357" s="170"/>
      <c r="AD5357" s="174"/>
      <c r="AE5357" s="170"/>
      <c r="AF5357" s="170"/>
      <c r="AI5357" s="170"/>
      <c r="AJ5357" s="170"/>
      <c r="AK5357" s="170"/>
      <c r="AL5357" s="170"/>
      <c r="AM5357" s="170"/>
      <c r="AN5357" s="170"/>
    </row>
    <row r="5358" spans="1:40" ht="52.5" customHeight="1" x14ac:dyDescent="0.2">
      <c r="A5358" s="170"/>
      <c r="B5358" s="170"/>
      <c r="C5358" s="170"/>
      <c r="D5358" s="170"/>
      <c r="E5358" s="170"/>
      <c r="F5358" s="170"/>
      <c r="G5358" s="170"/>
      <c r="H5358" s="170"/>
      <c r="I5358" s="170"/>
      <c r="J5358" s="170"/>
      <c r="K5358" s="170"/>
      <c r="L5358" s="170"/>
      <c r="M5358" s="170"/>
      <c r="N5358" s="170"/>
      <c r="O5358" s="170"/>
      <c r="P5358" s="170"/>
      <c r="Q5358" s="170"/>
      <c r="R5358" s="170"/>
      <c r="S5358" s="170"/>
      <c r="T5358" s="170"/>
      <c r="U5358" s="170"/>
      <c r="V5358" s="170"/>
      <c r="W5358" s="170"/>
      <c r="X5358" s="174"/>
      <c r="Y5358" s="170"/>
      <c r="Z5358" s="170"/>
      <c r="AA5358" s="170"/>
      <c r="AB5358" s="170"/>
      <c r="AC5358" s="170"/>
      <c r="AD5358" s="174"/>
      <c r="AE5358" s="170"/>
      <c r="AF5358" s="170"/>
      <c r="AI5358" s="170"/>
      <c r="AJ5358" s="170"/>
      <c r="AK5358" s="170"/>
      <c r="AL5358" s="170"/>
      <c r="AM5358" s="170"/>
      <c r="AN5358" s="170"/>
    </row>
    <row r="5359" spans="1:40" ht="52.5" customHeight="1" x14ac:dyDescent="0.2">
      <c r="A5359" s="170"/>
      <c r="B5359" s="170"/>
      <c r="C5359" s="170"/>
      <c r="D5359" s="170"/>
      <c r="E5359" s="170"/>
      <c r="F5359" s="170"/>
      <c r="G5359" s="170"/>
      <c r="H5359" s="170"/>
      <c r="I5359" s="170"/>
      <c r="J5359" s="170"/>
      <c r="K5359" s="170"/>
      <c r="L5359" s="170"/>
      <c r="M5359" s="170"/>
      <c r="N5359" s="170"/>
      <c r="O5359" s="170"/>
      <c r="P5359" s="170"/>
      <c r="Q5359" s="170"/>
      <c r="R5359" s="170"/>
      <c r="S5359" s="170"/>
      <c r="T5359" s="170"/>
      <c r="U5359" s="170"/>
      <c r="V5359" s="170"/>
      <c r="W5359" s="170"/>
      <c r="X5359" s="174"/>
      <c r="Y5359" s="170"/>
      <c r="Z5359" s="170"/>
      <c r="AA5359" s="170"/>
      <c r="AB5359" s="170"/>
      <c r="AC5359" s="170"/>
      <c r="AD5359" s="174"/>
      <c r="AE5359" s="170"/>
      <c r="AF5359" s="170"/>
      <c r="AI5359" s="170"/>
      <c r="AJ5359" s="170"/>
      <c r="AK5359" s="170"/>
      <c r="AL5359" s="170"/>
      <c r="AM5359" s="170"/>
      <c r="AN5359" s="170"/>
    </row>
    <row r="5360" spans="1:40" ht="52.5" customHeight="1" x14ac:dyDescent="0.2">
      <c r="A5360" s="170"/>
      <c r="B5360" s="170"/>
      <c r="C5360" s="170"/>
      <c r="D5360" s="170"/>
      <c r="E5360" s="170"/>
      <c r="F5360" s="170"/>
      <c r="G5360" s="170"/>
      <c r="H5360" s="170"/>
      <c r="I5360" s="170"/>
      <c r="J5360" s="170"/>
      <c r="K5360" s="170"/>
      <c r="L5360" s="170"/>
      <c r="M5360" s="170"/>
      <c r="N5360" s="170"/>
      <c r="O5360" s="170"/>
      <c r="P5360" s="170"/>
      <c r="Q5360" s="170"/>
      <c r="R5360" s="170"/>
      <c r="S5360" s="170"/>
      <c r="T5360" s="170"/>
      <c r="U5360" s="170"/>
      <c r="V5360" s="170"/>
      <c r="W5360" s="170"/>
      <c r="X5360" s="174"/>
      <c r="Y5360" s="170"/>
      <c r="Z5360" s="170"/>
      <c r="AA5360" s="170"/>
      <c r="AB5360" s="170"/>
      <c r="AC5360" s="170"/>
      <c r="AD5360" s="174"/>
      <c r="AE5360" s="170"/>
      <c r="AF5360" s="170"/>
      <c r="AI5360" s="170"/>
      <c r="AJ5360" s="170"/>
      <c r="AK5360" s="170"/>
      <c r="AL5360" s="170"/>
      <c r="AM5360" s="170"/>
      <c r="AN5360" s="170"/>
    </row>
    <row r="5361" spans="1:40" ht="52.5" customHeight="1" x14ac:dyDescent="0.2">
      <c r="A5361" s="170"/>
      <c r="B5361" s="170"/>
      <c r="C5361" s="170"/>
      <c r="D5361" s="170"/>
      <c r="E5361" s="170"/>
      <c r="F5361" s="170"/>
      <c r="G5361" s="170"/>
      <c r="H5361" s="170"/>
      <c r="I5361" s="170"/>
      <c r="J5361" s="170"/>
      <c r="K5361" s="170"/>
      <c r="L5361" s="170"/>
      <c r="M5361" s="170"/>
      <c r="N5361" s="170"/>
      <c r="O5361" s="170"/>
      <c r="P5361" s="170"/>
      <c r="Q5361" s="170"/>
      <c r="R5361" s="170"/>
      <c r="S5361" s="170"/>
      <c r="T5361" s="170"/>
      <c r="U5361" s="170"/>
      <c r="V5361" s="170"/>
      <c r="W5361" s="170"/>
      <c r="X5361" s="174"/>
      <c r="Y5361" s="170"/>
      <c r="Z5361" s="170"/>
      <c r="AA5361" s="170"/>
      <c r="AB5361" s="170"/>
      <c r="AC5361" s="170"/>
      <c r="AD5361" s="174"/>
      <c r="AE5361" s="170"/>
      <c r="AF5361" s="170"/>
      <c r="AI5361" s="170"/>
      <c r="AJ5361" s="170"/>
      <c r="AK5361" s="170"/>
      <c r="AL5361" s="170"/>
      <c r="AM5361" s="170"/>
      <c r="AN5361" s="170"/>
    </row>
    <row r="5362" spans="1:40" ht="52.5" customHeight="1" x14ac:dyDescent="0.2">
      <c r="A5362" s="170"/>
      <c r="B5362" s="170"/>
      <c r="C5362" s="170"/>
      <c r="D5362" s="170"/>
      <c r="E5362" s="170"/>
      <c r="F5362" s="170"/>
      <c r="G5362" s="170"/>
      <c r="H5362" s="170"/>
      <c r="I5362" s="170"/>
      <c r="J5362" s="170"/>
      <c r="K5362" s="170"/>
      <c r="L5362" s="170"/>
      <c r="M5362" s="170"/>
      <c r="N5362" s="170"/>
      <c r="O5362" s="170"/>
      <c r="P5362" s="170"/>
      <c r="Q5362" s="170"/>
      <c r="R5362" s="170"/>
      <c r="S5362" s="170"/>
      <c r="T5362" s="170"/>
      <c r="U5362" s="170"/>
      <c r="V5362" s="170"/>
      <c r="W5362" s="170"/>
      <c r="X5362" s="174"/>
      <c r="Y5362" s="170"/>
      <c r="Z5362" s="170"/>
      <c r="AA5362" s="170"/>
      <c r="AB5362" s="170"/>
      <c r="AC5362" s="170"/>
      <c r="AD5362" s="174"/>
      <c r="AE5362" s="170"/>
      <c r="AF5362" s="170"/>
      <c r="AI5362" s="170"/>
      <c r="AJ5362" s="170"/>
      <c r="AK5362" s="170"/>
      <c r="AL5362" s="170"/>
      <c r="AM5362" s="170"/>
      <c r="AN5362" s="170"/>
    </row>
    <row r="5363" spans="1:40" ht="52.5" customHeight="1" x14ac:dyDescent="0.2">
      <c r="A5363" s="170"/>
      <c r="B5363" s="170"/>
      <c r="C5363" s="170"/>
      <c r="D5363" s="170"/>
      <c r="E5363" s="170"/>
      <c r="F5363" s="170"/>
      <c r="G5363" s="170"/>
      <c r="H5363" s="170"/>
      <c r="I5363" s="170"/>
      <c r="J5363" s="170"/>
      <c r="K5363" s="170"/>
      <c r="L5363" s="170"/>
      <c r="M5363" s="170"/>
      <c r="N5363" s="170"/>
      <c r="O5363" s="170"/>
      <c r="P5363" s="170"/>
      <c r="Q5363" s="170"/>
      <c r="R5363" s="170"/>
      <c r="S5363" s="170"/>
      <c r="T5363" s="170"/>
      <c r="U5363" s="170"/>
      <c r="V5363" s="170"/>
      <c r="W5363" s="170"/>
      <c r="X5363" s="174"/>
      <c r="Y5363" s="170"/>
      <c r="Z5363" s="170"/>
      <c r="AA5363" s="170"/>
      <c r="AB5363" s="170"/>
      <c r="AC5363" s="170"/>
      <c r="AD5363" s="174"/>
      <c r="AE5363" s="170"/>
      <c r="AF5363" s="170"/>
      <c r="AI5363" s="170"/>
      <c r="AJ5363" s="170"/>
      <c r="AK5363" s="170"/>
      <c r="AL5363" s="170"/>
      <c r="AM5363" s="170"/>
      <c r="AN5363" s="170"/>
    </row>
    <row r="5364" spans="1:40" ht="52.5" customHeight="1" x14ac:dyDescent="0.2">
      <c r="A5364" s="170"/>
      <c r="B5364" s="170"/>
      <c r="C5364" s="170"/>
      <c r="D5364" s="170"/>
      <c r="E5364" s="170"/>
      <c r="F5364" s="170"/>
      <c r="G5364" s="170"/>
      <c r="H5364" s="170"/>
      <c r="I5364" s="170"/>
      <c r="J5364" s="170"/>
      <c r="K5364" s="170"/>
      <c r="L5364" s="170"/>
      <c r="M5364" s="170"/>
      <c r="N5364" s="170"/>
      <c r="O5364" s="170"/>
      <c r="P5364" s="170"/>
      <c r="Q5364" s="170"/>
      <c r="R5364" s="170"/>
      <c r="S5364" s="170"/>
      <c r="T5364" s="170"/>
      <c r="U5364" s="170"/>
      <c r="V5364" s="170"/>
      <c r="W5364" s="170"/>
      <c r="X5364" s="174"/>
      <c r="Y5364" s="170"/>
      <c r="Z5364" s="170"/>
      <c r="AA5364" s="170"/>
      <c r="AB5364" s="170"/>
      <c r="AC5364" s="170"/>
      <c r="AD5364" s="174"/>
      <c r="AE5364" s="170"/>
      <c r="AF5364" s="170"/>
      <c r="AI5364" s="170"/>
      <c r="AJ5364" s="170"/>
      <c r="AK5364" s="170"/>
      <c r="AL5364" s="170"/>
      <c r="AM5364" s="170"/>
      <c r="AN5364" s="170"/>
    </row>
    <row r="5365" spans="1:40" ht="52.5" customHeight="1" x14ac:dyDescent="0.2">
      <c r="A5365" s="170"/>
      <c r="B5365" s="170"/>
      <c r="C5365" s="170"/>
      <c r="D5365" s="170"/>
      <c r="E5365" s="170"/>
      <c r="F5365" s="170"/>
      <c r="G5365" s="170"/>
      <c r="H5365" s="170"/>
      <c r="I5365" s="170"/>
      <c r="J5365" s="170"/>
      <c r="K5365" s="170"/>
      <c r="L5365" s="170"/>
      <c r="M5365" s="170"/>
      <c r="N5365" s="170"/>
      <c r="O5365" s="170"/>
      <c r="P5365" s="170"/>
      <c r="Q5365" s="170"/>
      <c r="R5365" s="170"/>
      <c r="S5365" s="170"/>
      <c r="T5365" s="170"/>
      <c r="U5365" s="170"/>
      <c r="V5365" s="170"/>
      <c r="W5365" s="170"/>
      <c r="X5365" s="174"/>
      <c r="Y5365" s="170"/>
      <c r="Z5365" s="170"/>
      <c r="AA5365" s="170"/>
      <c r="AB5365" s="170"/>
      <c r="AC5365" s="170"/>
      <c r="AD5365" s="174"/>
      <c r="AE5365" s="170"/>
      <c r="AF5365" s="170"/>
      <c r="AI5365" s="170"/>
      <c r="AJ5365" s="170"/>
      <c r="AK5365" s="170"/>
      <c r="AL5365" s="170"/>
      <c r="AM5365" s="170"/>
      <c r="AN5365" s="170"/>
    </row>
    <row r="5366" spans="1:40" ht="52.5" customHeight="1" x14ac:dyDescent="0.2">
      <c r="A5366" s="170"/>
      <c r="B5366" s="170"/>
      <c r="C5366" s="170"/>
      <c r="D5366" s="170"/>
      <c r="E5366" s="170"/>
      <c r="F5366" s="170"/>
      <c r="G5366" s="170"/>
      <c r="H5366" s="170"/>
      <c r="I5366" s="170"/>
      <c r="J5366" s="170"/>
      <c r="K5366" s="170"/>
      <c r="L5366" s="170"/>
      <c r="M5366" s="170"/>
      <c r="N5366" s="170"/>
      <c r="O5366" s="170"/>
      <c r="P5366" s="170"/>
      <c r="Q5366" s="170"/>
      <c r="R5366" s="170"/>
      <c r="S5366" s="170"/>
      <c r="T5366" s="170"/>
      <c r="U5366" s="170"/>
      <c r="V5366" s="170"/>
      <c r="W5366" s="170"/>
      <c r="X5366" s="174"/>
      <c r="Y5366" s="170"/>
      <c r="Z5366" s="170"/>
      <c r="AA5366" s="170"/>
      <c r="AB5366" s="170"/>
      <c r="AC5366" s="170"/>
      <c r="AD5366" s="174"/>
      <c r="AE5366" s="170"/>
      <c r="AF5366" s="170"/>
      <c r="AI5366" s="170"/>
      <c r="AJ5366" s="170"/>
      <c r="AK5366" s="170"/>
      <c r="AL5366" s="170"/>
      <c r="AM5366" s="170"/>
      <c r="AN5366" s="170"/>
    </row>
    <row r="5367" spans="1:40" ht="52.5" customHeight="1" x14ac:dyDescent="0.2">
      <c r="A5367" s="170"/>
      <c r="B5367" s="170"/>
      <c r="C5367" s="170"/>
      <c r="D5367" s="170"/>
      <c r="E5367" s="170"/>
      <c r="F5367" s="170"/>
      <c r="G5367" s="170"/>
      <c r="H5367" s="170"/>
      <c r="I5367" s="170"/>
      <c r="J5367" s="170"/>
      <c r="K5367" s="170"/>
      <c r="L5367" s="170"/>
      <c r="M5367" s="170"/>
      <c r="N5367" s="170"/>
      <c r="O5367" s="170"/>
      <c r="P5367" s="170"/>
      <c r="Q5367" s="170"/>
      <c r="R5367" s="170"/>
      <c r="S5367" s="170"/>
      <c r="T5367" s="170"/>
      <c r="U5367" s="170"/>
      <c r="V5367" s="170"/>
      <c r="W5367" s="170"/>
      <c r="X5367" s="174"/>
      <c r="Y5367" s="170"/>
      <c r="Z5367" s="170"/>
      <c r="AA5367" s="170"/>
      <c r="AB5367" s="170"/>
      <c r="AC5367" s="170"/>
      <c r="AD5367" s="174"/>
      <c r="AE5367" s="170"/>
      <c r="AF5367" s="170"/>
      <c r="AI5367" s="170"/>
      <c r="AJ5367" s="170"/>
      <c r="AK5367" s="170"/>
      <c r="AL5367" s="170"/>
      <c r="AM5367" s="170"/>
      <c r="AN5367" s="170"/>
    </row>
    <row r="5368" spans="1:40" ht="52.5" customHeight="1" x14ac:dyDescent="0.2">
      <c r="A5368" s="170"/>
      <c r="B5368" s="170"/>
      <c r="C5368" s="170"/>
      <c r="D5368" s="170"/>
      <c r="E5368" s="170"/>
      <c r="F5368" s="170"/>
      <c r="G5368" s="170"/>
      <c r="H5368" s="170"/>
      <c r="I5368" s="170"/>
      <c r="J5368" s="170"/>
      <c r="K5368" s="170"/>
      <c r="L5368" s="170"/>
      <c r="M5368" s="170"/>
      <c r="N5368" s="170"/>
      <c r="O5368" s="170"/>
      <c r="P5368" s="170"/>
      <c r="Q5368" s="170"/>
      <c r="R5368" s="170"/>
      <c r="S5368" s="170"/>
      <c r="T5368" s="170"/>
      <c r="U5368" s="170"/>
      <c r="V5368" s="170"/>
      <c r="W5368" s="170"/>
      <c r="X5368" s="174"/>
      <c r="Y5368" s="170"/>
      <c r="Z5368" s="170"/>
      <c r="AA5368" s="170"/>
      <c r="AB5368" s="170"/>
      <c r="AC5368" s="170"/>
      <c r="AD5368" s="174"/>
      <c r="AE5368" s="170"/>
      <c r="AF5368" s="170"/>
      <c r="AI5368" s="170"/>
      <c r="AJ5368" s="170"/>
      <c r="AK5368" s="170"/>
      <c r="AL5368" s="170"/>
      <c r="AM5368" s="170"/>
      <c r="AN5368" s="170"/>
    </row>
    <row r="5369" spans="1:40" ht="52.5" customHeight="1" x14ac:dyDescent="0.2">
      <c r="A5369" s="170"/>
      <c r="B5369" s="170"/>
      <c r="C5369" s="170"/>
      <c r="D5369" s="170"/>
      <c r="E5369" s="170"/>
      <c r="F5369" s="170"/>
      <c r="G5369" s="170"/>
      <c r="H5369" s="170"/>
      <c r="I5369" s="170"/>
      <c r="J5369" s="170"/>
      <c r="K5369" s="170"/>
      <c r="L5369" s="170"/>
      <c r="M5369" s="170"/>
      <c r="N5369" s="170"/>
      <c r="O5369" s="170"/>
      <c r="P5369" s="170"/>
      <c r="Q5369" s="170"/>
      <c r="R5369" s="170"/>
      <c r="S5369" s="170"/>
      <c r="T5369" s="170"/>
      <c r="U5369" s="170"/>
      <c r="V5369" s="170"/>
      <c r="W5369" s="170"/>
      <c r="X5369" s="174"/>
      <c r="Y5369" s="170"/>
      <c r="Z5369" s="170"/>
      <c r="AA5369" s="170"/>
      <c r="AB5369" s="170"/>
      <c r="AC5369" s="170"/>
      <c r="AD5369" s="174"/>
      <c r="AE5369" s="170"/>
      <c r="AF5369" s="170"/>
      <c r="AI5369" s="170"/>
      <c r="AJ5369" s="170"/>
      <c r="AK5369" s="170"/>
      <c r="AL5369" s="170"/>
      <c r="AM5369" s="170"/>
      <c r="AN5369" s="170"/>
    </row>
    <row r="5370" spans="1:40" ht="52.5" customHeight="1" x14ac:dyDescent="0.2">
      <c r="A5370" s="170"/>
      <c r="B5370" s="170"/>
      <c r="C5370" s="170"/>
      <c r="D5370" s="170"/>
      <c r="E5370" s="170"/>
      <c r="F5370" s="170"/>
      <c r="G5370" s="170"/>
      <c r="H5370" s="170"/>
      <c r="I5370" s="170"/>
      <c r="J5370" s="170"/>
      <c r="K5370" s="170"/>
      <c r="L5370" s="170"/>
      <c r="M5370" s="170"/>
      <c r="N5370" s="170"/>
      <c r="O5370" s="170"/>
      <c r="P5370" s="170"/>
      <c r="Q5370" s="170"/>
      <c r="R5370" s="170"/>
      <c r="S5370" s="170"/>
      <c r="T5370" s="170"/>
      <c r="U5370" s="170"/>
      <c r="V5370" s="170"/>
      <c r="W5370" s="170"/>
      <c r="X5370" s="174"/>
      <c r="Y5370" s="170"/>
      <c r="Z5370" s="170"/>
      <c r="AA5370" s="170"/>
      <c r="AB5370" s="170"/>
      <c r="AC5370" s="170"/>
      <c r="AD5370" s="174"/>
      <c r="AE5370" s="170"/>
      <c r="AF5370" s="170"/>
      <c r="AI5370" s="170"/>
      <c r="AJ5370" s="170"/>
      <c r="AK5370" s="170"/>
      <c r="AL5370" s="170"/>
      <c r="AM5370" s="170"/>
      <c r="AN5370" s="170"/>
    </row>
    <row r="5371" spans="1:40" ht="52.5" customHeight="1" x14ac:dyDescent="0.2">
      <c r="A5371" s="170"/>
      <c r="B5371" s="170"/>
      <c r="C5371" s="170"/>
      <c r="D5371" s="170"/>
      <c r="E5371" s="170"/>
      <c r="F5371" s="170"/>
      <c r="G5371" s="170"/>
      <c r="H5371" s="170"/>
      <c r="I5371" s="170"/>
      <c r="J5371" s="170"/>
      <c r="K5371" s="170"/>
      <c r="L5371" s="170"/>
      <c r="M5371" s="170"/>
      <c r="N5371" s="170"/>
      <c r="O5371" s="170"/>
      <c r="P5371" s="170"/>
      <c r="Q5371" s="170"/>
      <c r="R5371" s="170"/>
      <c r="S5371" s="170"/>
      <c r="T5371" s="170"/>
      <c r="U5371" s="170"/>
      <c r="V5371" s="170"/>
      <c r="W5371" s="170"/>
      <c r="X5371" s="174"/>
      <c r="Y5371" s="170"/>
      <c r="Z5371" s="170"/>
      <c r="AA5371" s="170"/>
      <c r="AB5371" s="170"/>
      <c r="AC5371" s="170"/>
      <c r="AD5371" s="174"/>
      <c r="AE5371" s="170"/>
      <c r="AF5371" s="170"/>
      <c r="AI5371" s="170"/>
      <c r="AJ5371" s="170"/>
      <c r="AK5371" s="170"/>
      <c r="AL5371" s="170"/>
      <c r="AM5371" s="170"/>
      <c r="AN5371" s="170"/>
    </row>
    <row r="5372" spans="1:40" ht="52.5" customHeight="1" x14ac:dyDescent="0.2">
      <c r="A5372" s="170"/>
      <c r="B5372" s="170"/>
      <c r="C5372" s="170"/>
      <c r="D5372" s="170"/>
      <c r="E5372" s="170"/>
      <c r="F5372" s="170"/>
      <c r="G5372" s="170"/>
      <c r="H5372" s="170"/>
      <c r="I5372" s="170"/>
      <c r="J5372" s="170"/>
      <c r="K5372" s="170"/>
      <c r="L5372" s="170"/>
      <c r="M5372" s="170"/>
      <c r="N5372" s="170"/>
      <c r="O5372" s="170"/>
      <c r="P5372" s="170"/>
      <c r="Q5372" s="170"/>
      <c r="R5372" s="170"/>
      <c r="S5372" s="170"/>
      <c r="T5372" s="170"/>
      <c r="U5372" s="170"/>
      <c r="V5372" s="170"/>
      <c r="W5372" s="170"/>
      <c r="X5372" s="174"/>
      <c r="Y5372" s="170"/>
      <c r="Z5372" s="170"/>
      <c r="AA5372" s="170"/>
      <c r="AB5372" s="170"/>
      <c r="AC5372" s="170"/>
      <c r="AD5372" s="174"/>
      <c r="AE5372" s="170"/>
      <c r="AF5372" s="170"/>
      <c r="AI5372" s="170"/>
      <c r="AJ5372" s="170"/>
      <c r="AK5372" s="170"/>
      <c r="AL5372" s="170"/>
      <c r="AM5372" s="170"/>
      <c r="AN5372" s="170"/>
    </row>
    <row r="5373" spans="1:40" ht="52.5" customHeight="1" x14ac:dyDescent="0.2">
      <c r="A5373" s="170"/>
      <c r="B5373" s="170"/>
      <c r="C5373" s="170"/>
      <c r="D5373" s="170"/>
      <c r="E5373" s="170"/>
      <c r="F5373" s="170"/>
      <c r="G5373" s="170"/>
      <c r="H5373" s="170"/>
      <c r="I5373" s="170"/>
      <c r="J5373" s="170"/>
      <c r="K5373" s="170"/>
      <c r="L5373" s="170"/>
      <c r="M5373" s="170"/>
      <c r="N5373" s="170"/>
      <c r="O5373" s="170"/>
      <c r="P5373" s="170"/>
      <c r="Q5373" s="170"/>
      <c r="R5373" s="170"/>
      <c r="S5373" s="170"/>
      <c r="T5373" s="170"/>
      <c r="U5373" s="170"/>
      <c r="V5373" s="170"/>
      <c r="W5373" s="170"/>
      <c r="X5373" s="174"/>
      <c r="Y5373" s="170"/>
      <c r="Z5373" s="170"/>
      <c r="AA5373" s="170"/>
      <c r="AB5373" s="170"/>
      <c r="AC5373" s="170"/>
      <c r="AD5373" s="174"/>
      <c r="AE5373" s="170"/>
      <c r="AF5373" s="170"/>
      <c r="AI5373" s="170"/>
      <c r="AJ5373" s="170"/>
      <c r="AK5373" s="170"/>
      <c r="AL5373" s="170"/>
      <c r="AM5373" s="170"/>
      <c r="AN5373" s="170"/>
    </row>
    <row r="5374" spans="1:40" ht="52.5" customHeight="1" x14ac:dyDescent="0.2">
      <c r="A5374" s="170"/>
      <c r="B5374" s="170"/>
      <c r="C5374" s="170"/>
      <c r="D5374" s="170"/>
      <c r="E5374" s="170"/>
      <c r="F5374" s="170"/>
      <c r="G5374" s="170"/>
      <c r="H5374" s="170"/>
      <c r="I5374" s="170"/>
      <c r="J5374" s="170"/>
      <c r="K5374" s="170"/>
      <c r="L5374" s="170"/>
      <c r="M5374" s="170"/>
      <c r="N5374" s="170"/>
      <c r="O5374" s="170"/>
      <c r="P5374" s="170"/>
      <c r="Q5374" s="170"/>
      <c r="R5374" s="170"/>
      <c r="S5374" s="170"/>
      <c r="T5374" s="170"/>
      <c r="U5374" s="170"/>
      <c r="V5374" s="170"/>
      <c r="W5374" s="170"/>
      <c r="X5374" s="174"/>
      <c r="Y5374" s="170"/>
      <c r="Z5374" s="170"/>
      <c r="AA5374" s="170"/>
      <c r="AB5374" s="170"/>
      <c r="AC5374" s="170"/>
      <c r="AD5374" s="174"/>
      <c r="AE5374" s="170"/>
      <c r="AF5374" s="170"/>
      <c r="AI5374" s="170"/>
      <c r="AJ5374" s="170"/>
      <c r="AK5374" s="170"/>
      <c r="AL5374" s="170"/>
      <c r="AM5374" s="170"/>
      <c r="AN5374" s="170"/>
    </row>
    <row r="5375" spans="1:40" ht="52.5" customHeight="1" x14ac:dyDescent="0.2">
      <c r="A5375" s="170"/>
      <c r="B5375" s="170"/>
      <c r="C5375" s="170"/>
      <c r="D5375" s="170"/>
      <c r="E5375" s="170"/>
      <c r="F5375" s="170"/>
      <c r="G5375" s="170"/>
      <c r="H5375" s="170"/>
      <c r="I5375" s="170"/>
      <c r="J5375" s="170"/>
      <c r="K5375" s="170"/>
      <c r="L5375" s="170"/>
      <c r="M5375" s="170"/>
      <c r="N5375" s="170"/>
      <c r="O5375" s="170"/>
      <c r="P5375" s="170"/>
      <c r="Q5375" s="170"/>
      <c r="R5375" s="170"/>
      <c r="S5375" s="170"/>
      <c r="T5375" s="170"/>
      <c r="U5375" s="170"/>
      <c r="V5375" s="170"/>
      <c r="W5375" s="170"/>
      <c r="X5375" s="174"/>
      <c r="Y5375" s="170"/>
      <c r="Z5375" s="170"/>
      <c r="AA5375" s="170"/>
      <c r="AB5375" s="170"/>
      <c r="AC5375" s="170"/>
      <c r="AD5375" s="174"/>
      <c r="AE5375" s="170"/>
      <c r="AF5375" s="170"/>
      <c r="AI5375" s="170"/>
      <c r="AJ5375" s="170"/>
      <c r="AK5375" s="170"/>
      <c r="AL5375" s="170"/>
      <c r="AM5375" s="170"/>
      <c r="AN5375" s="170"/>
    </row>
    <row r="5376" spans="1:40" ht="52.5" customHeight="1" x14ac:dyDescent="0.2">
      <c r="A5376" s="170"/>
      <c r="B5376" s="170"/>
      <c r="C5376" s="170"/>
      <c r="D5376" s="170"/>
      <c r="E5376" s="170"/>
      <c r="F5376" s="170"/>
      <c r="G5376" s="170"/>
      <c r="H5376" s="170"/>
      <c r="I5376" s="170"/>
      <c r="J5376" s="170"/>
      <c r="K5376" s="170"/>
      <c r="L5376" s="170"/>
      <c r="M5376" s="170"/>
      <c r="N5376" s="170"/>
      <c r="O5376" s="170"/>
      <c r="P5376" s="170"/>
      <c r="Q5376" s="170"/>
      <c r="R5376" s="170"/>
      <c r="S5376" s="170"/>
      <c r="T5376" s="170"/>
      <c r="U5376" s="170"/>
      <c r="V5376" s="170"/>
      <c r="W5376" s="170"/>
      <c r="X5376" s="174"/>
      <c r="Y5376" s="170"/>
      <c r="Z5376" s="170"/>
      <c r="AA5376" s="170"/>
      <c r="AB5376" s="170"/>
      <c r="AC5376" s="170"/>
      <c r="AD5376" s="174"/>
      <c r="AE5376" s="170"/>
      <c r="AF5376" s="170"/>
      <c r="AI5376" s="170"/>
      <c r="AJ5376" s="170"/>
      <c r="AK5376" s="170"/>
      <c r="AL5376" s="170"/>
      <c r="AM5376" s="170"/>
      <c r="AN5376" s="170"/>
    </row>
    <row r="5377" spans="1:40" ht="52.5" customHeight="1" x14ac:dyDescent="0.2">
      <c r="A5377" s="170"/>
      <c r="B5377" s="170"/>
      <c r="C5377" s="170"/>
      <c r="D5377" s="170"/>
      <c r="E5377" s="170"/>
      <c r="F5377" s="170"/>
      <c r="G5377" s="170"/>
      <c r="H5377" s="170"/>
      <c r="I5377" s="170"/>
      <c r="J5377" s="170"/>
      <c r="K5377" s="170"/>
      <c r="L5377" s="170"/>
      <c r="M5377" s="170"/>
      <c r="N5377" s="170"/>
      <c r="O5377" s="170"/>
      <c r="P5377" s="170"/>
      <c r="Q5377" s="170"/>
      <c r="R5377" s="170"/>
      <c r="S5377" s="170"/>
      <c r="T5377" s="170"/>
      <c r="U5377" s="170"/>
      <c r="V5377" s="170"/>
      <c r="W5377" s="170"/>
      <c r="X5377" s="174"/>
      <c r="Y5377" s="170"/>
      <c r="Z5377" s="170"/>
      <c r="AA5377" s="170"/>
      <c r="AB5377" s="170"/>
      <c r="AC5377" s="170"/>
      <c r="AD5377" s="174"/>
      <c r="AE5377" s="170"/>
      <c r="AF5377" s="170"/>
      <c r="AI5377" s="170"/>
      <c r="AJ5377" s="170"/>
      <c r="AK5377" s="170"/>
      <c r="AL5377" s="170"/>
      <c r="AM5377" s="170"/>
      <c r="AN5377" s="170"/>
    </row>
    <row r="5378" spans="1:40" ht="52.5" customHeight="1" x14ac:dyDescent="0.2">
      <c r="A5378" s="170"/>
      <c r="B5378" s="170"/>
      <c r="C5378" s="170"/>
      <c r="D5378" s="170"/>
      <c r="E5378" s="170"/>
      <c r="F5378" s="170"/>
      <c r="G5378" s="170"/>
      <c r="H5378" s="170"/>
      <c r="I5378" s="170"/>
      <c r="J5378" s="170"/>
      <c r="K5378" s="170"/>
      <c r="L5378" s="170"/>
      <c r="M5378" s="170"/>
      <c r="N5378" s="170"/>
      <c r="O5378" s="170"/>
      <c r="P5378" s="170"/>
      <c r="Q5378" s="170"/>
      <c r="R5378" s="170"/>
      <c r="S5378" s="170"/>
      <c r="T5378" s="170"/>
      <c r="U5378" s="170"/>
      <c r="V5378" s="170"/>
      <c r="W5378" s="170"/>
      <c r="X5378" s="174"/>
      <c r="Y5378" s="170"/>
      <c r="Z5378" s="170"/>
      <c r="AA5378" s="170"/>
      <c r="AB5378" s="170"/>
      <c r="AC5378" s="170"/>
      <c r="AD5378" s="174"/>
      <c r="AE5378" s="170"/>
      <c r="AF5378" s="170"/>
      <c r="AI5378" s="170"/>
      <c r="AJ5378" s="170"/>
      <c r="AK5378" s="170"/>
      <c r="AL5378" s="170"/>
      <c r="AM5378" s="170"/>
      <c r="AN5378" s="170"/>
    </row>
    <row r="5379" spans="1:40" ht="52.5" customHeight="1" x14ac:dyDescent="0.2">
      <c r="A5379" s="170"/>
      <c r="B5379" s="170"/>
      <c r="C5379" s="170"/>
      <c r="D5379" s="170"/>
      <c r="E5379" s="170"/>
      <c r="F5379" s="170"/>
      <c r="G5379" s="170"/>
      <c r="H5379" s="170"/>
      <c r="I5379" s="170"/>
      <c r="J5379" s="170"/>
      <c r="K5379" s="170"/>
      <c r="L5379" s="170"/>
      <c r="M5379" s="170"/>
      <c r="N5379" s="170"/>
      <c r="O5379" s="170"/>
      <c r="P5379" s="170"/>
      <c r="Q5379" s="170"/>
      <c r="R5379" s="170"/>
      <c r="S5379" s="170"/>
      <c r="T5379" s="170"/>
      <c r="U5379" s="170"/>
      <c r="V5379" s="170"/>
      <c r="W5379" s="170"/>
      <c r="X5379" s="174"/>
      <c r="Y5379" s="170"/>
      <c r="Z5379" s="170"/>
      <c r="AA5379" s="170"/>
      <c r="AB5379" s="170"/>
      <c r="AC5379" s="170"/>
      <c r="AD5379" s="174"/>
      <c r="AE5379" s="170"/>
      <c r="AF5379" s="170"/>
      <c r="AI5379" s="170"/>
      <c r="AJ5379" s="170"/>
      <c r="AK5379" s="170"/>
      <c r="AL5379" s="170"/>
      <c r="AM5379" s="170"/>
      <c r="AN5379" s="170"/>
    </row>
    <row r="5380" spans="1:40" ht="52.5" customHeight="1" x14ac:dyDescent="0.2">
      <c r="A5380" s="170"/>
      <c r="B5380" s="170"/>
      <c r="C5380" s="170"/>
      <c r="D5380" s="170"/>
      <c r="E5380" s="170"/>
      <c r="F5380" s="170"/>
      <c r="G5380" s="170"/>
      <c r="H5380" s="170"/>
      <c r="I5380" s="170"/>
      <c r="J5380" s="170"/>
      <c r="K5380" s="170"/>
      <c r="L5380" s="170"/>
      <c r="M5380" s="170"/>
      <c r="N5380" s="170"/>
      <c r="O5380" s="170"/>
      <c r="P5380" s="170"/>
      <c r="Q5380" s="170"/>
      <c r="R5380" s="170"/>
      <c r="S5380" s="170"/>
      <c r="T5380" s="170"/>
      <c r="U5380" s="170"/>
      <c r="V5380" s="170"/>
      <c r="W5380" s="170"/>
      <c r="X5380" s="174"/>
      <c r="Y5380" s="170"/>
      <c r="Z5380" s="170"/>
      <c r="AA5380" s="170"/>
      <c r="AB5380" s="170"/>
      <c r="AC5380" s="170"/>
      <c r="AD5380" s="174"/>
      <c r="AE5380" s="170"/>
      <c r="AF5380" s="170"/>
      <c r="AI5380" s="170"/>
      <c r="AJ5380" s="170"/>
      <c r="AK5380" s="170"/>
      <c r="AL5380" s="170"/>
      <c r="AM5380" s="170"/>
      <c r="AN5380" s="170"/>
    </row>
    <row r="5381" spans="1:40" ht="52.5" customHeight="1" x14ac:dyDescent="0.2">
      <c r="A5381" s="170"/>
      <c r="B5381" s="170"/>
      <c r="C5381" s="170"/>
      <c r="D5381" s="170"/>
      <c r="E5381" s="170"/>
      <c r="F5381" s="170"/>
      <c r="G5381" s="170"/>
      <c r="H5381" s="170"/>
      <c r="I5381" s="170"/>
      <c r="J5381" s="170"/>
      <c r="K5381" s="170"/>
      <c r="L5381" s="170"/>
      <c r="M5381" s="170"/>
      <c r="N5381" s="170"/>
      <c r="O5381" s="170"/>
      <c r="P5381" s="170"/>
      <c r="Q5381" s="170"/>
      <c r="R5381" s="170"/>
      <c r="S5381" s="170"/>
      <c r="T5381" s="170"/>
      <c r="U5381" s="170"/>
      <c r="V5381" s="170"/>
      <c r="W5381" s="170"/>
      <c r="X5381" s="174"/>
      <c r="Y5381" s="170"/>
      <c r="Z5381" s="170"/>
      <c r="AA5381" s="170"/>
      <c r="AB5381" s="170"/>
      <c r="AC5381" s="170"/>
      <c r="AD5381" s="174"/>
      <c r="AE5381" s="170"/>
      <c r="AF5381" s="170"/>
      <c r="AI5381" s="170"/>
      <c r="AJ5381" s="170"/>
      <c r="AK5381" s="170"/>
      <c r="AL5381" s="170"/>
      <c r="AM5381" s="170"/>
      <c r="AN5381" s="170"/>
    </row>
    <row r="5382" spans="1:40" ht="52.5" customHeight="1" x14ac:dyDescent="0.2">
      <c r="A5382" s="170"/>
      <c r="B5382" s="170"/>
      <c r="C5382" s="170"/>
      <c r="D5382" s="170"/>
      <c r="E5382" s="170"/>
      <c r="F5382" s="170"/>
      <c r="G5382" s="170"/>
      <c r="H5382" s="170"/>
      <c r="I5382" s="170"/>
      <c r="J5382" s="170"/>
      <c r="K5382" s="170"/>
      <c r="L5382" s="170"/>
      <c r="M5382" s="170"/>
      <c r="N5382" s="170"/>
      <c r="O5382" s="170"/>
      <c r="P5382" s="170"/>
      <c r="Q5382" s="170"/>
      <c r="R5382" s="170"/>
      <c r="S5382" s="170"/>
      <c r="T5382" s="170"/>
      <c r="U5382" s="170"/>
      <c r="V5382" s="170"/>
      <c r="W5382" s="170"/>
      <c r="X5382" s="174"/>
      <c r="Y5382" s="170"/>
      <c r="Z5382" s="170"/>
      <c r="AA5382" s="170"/>
      <c r="AB5382" s="170"/>
      <c r="AC5382" s="170"/>
      <c r="AD5382" s="174"/>
      <c r="AE5382" s="170"/>
      <c r="AF5382" s="170"/>
      <c r="AI5382" s="170"/>
      <c r="AJ5382" s="170"/>
      <c r="AK5382" s="170"/>
      <c r="AL5382" s="170"/>
      <c r="AM5382" s="170"/>
      <c r="AN5382" s="170"/>
    </row>
    <row r="5383" spans="1:40" ht="52.5" customHeight="1" x14ac:dyDescent="0.2">
      <c r="A5383" s="170"/>
      <c r="B5383" s="170"/>
      <c r="C5383" s="170"/>
      <c r="D5383" s="170"/>
      <c r="E5383" s="170"/>
      <c r="F5383" s="170"/>
      <c r="G5383" s="170"/>
      <c r="H5383" s="170"/>
      <c r="I5383" s="170"/>
      <c r="J5383" s="170"/>
      <c r="K5383" s="170"/>
      <c r="L5383" s="170"/>
      <c r="M5383" s="170"/>
      <c r="N5383" s="170"/>
      <c r="O5383" s="170"/>
      <c r="P5383" s="170"/>
      <c r="Q5383" s="170"/>
      <c r="R5383" s="170"/>
      <c r="S5383" s="170"/>
      <c r="T5383" s="170"/>
      <c r="U5383" s="170"/>
      <c r="V5383" s="170"/>
      <c r="W5383" s="170"/>
      <c r="X5383" s="174"/>
      <c r="Y5383" s="170"/>
      <c r="Z5383" s="170"/>
      <c r="AA5383" s="170"/>
      <c r="AB5383" s="170"/>
      <c r="AC5383" s="170"/>
      <c r="AD5383" s="174"/>
      <c r="AE5383" s="170"/>
      <c r="AF5383" s="170"/>
      <c r="AI5383" s="170"/>
      <c r="AJ5383" s="170"/>
      <c r="AK5383" s="170"/>
      <c r="AL5383" s="170"/>
      <c r="AM5383" s="170"/>
      <c r="AN5383" s="170"/>
    </row>
    <row r="5384" spans="1:40" ht="52.5" customHeight="1" x14ac:dyDescent="0.2">
      <c r="A5384" s="170"/>
      <c r="B5384" s="170"/>
      <c r="C5384" s="170"/>
      <c r="D5384" s="170"/>
      <c r="E5384" s="170"/>
      <c r="F5384" s="170"/>
      <c r="G5384" s="170"/>
      <c r="H5384" s="170"/>
      <c r="I5384" s="170"/>
      <c r="J5384" s="170"/>
      <c r="K5384" s="170"/>
      <c r="L5384" s="170"/>
      <c r="M5384" s="170"/>
      <c r="N5384" s="170"/>
      <c r="O5384" s="170"/>
      <c r="P5384" s="170"/>
      <c r="Q5384" s="170"/>
      <c r="R5384" s="170"/>
      <c r="S5384" s="170"/>
      <c r="T5384" s="170"/>
      <c r="U5384" s="170"/>
      <c r="V5384" s="170"/>
      <c r="W5384" s="170"/>
      <c r="X5384" s="174"/>
      <c r="Y5384" s="170"/>
      <c r="Z5384" s="170"/>
      <c r="AA5384" s="170"/>
      <c r="AB5384" s="170"/>
      <c r="AC5384" s="170"/>
      <c r="AD5384" s="174"/>
      <c r="AE5384" s="170"/>
      <c r="AF5384" s="170"/>
      <c r="AI5384" s="170"/>
      <c r="AJ5384" s="170"/>
      <c r="AK5384" s="170"/>
      <c r="AL5384" s="170"/>
      <c r="AM5384" s="170"/>
      <c r="AN5384" s="170"/>
    </row>
    <row r="5385" spans="1:40" ht="52.5" customHeight="1" x14ac:dyDescent="0.2">
      <c r="A5385" s="170"/>
      <c r="B5385" s="170"/>
      <c r="C5385" s="170"/>
      <c r="D5385" s="170"/>
      <c r="E5385" s="170"/>
      <c r="F5385" s="170"/>
      <c r="G5385" s="170"/>
      <c r="H5385" s="170"/>
      <c r="I5385" s="170"/>
      <c r="J5385" s="170"/>
      <c r="K5385" s="170"/>
      <c r="L5385" s="170"/>
      <c r="M5385" s="170"/>
      <c r="N5385" s="170"/>
      <c r="O5385" s="170"/>
      <c r="P5385" s="170"/>
      <c r="Q5385" s="170"/>
      <c r="R5385" s="170"/>
      <c r="S5385" s="170"/>
      <c r="T5385" s="170"/>
      <c r="U5385" s="170"/>
      <c r="V5385" s="170"/>
      <c r="W5385" s="170"/>
      <c r="X5385" s="174"/>
      <c r="Y5385" s="170"/>
      <c r="Z5385" s="170"/>
      <c r="AA5385" s="170"/>
      <c r="AB5385" s="170"/>
      <c r="AC5385" s="170"/>
      <c r="AD5385" s="174"/>
      <c r="AE5385" s="170"/>
      <c r="AF5385" s="170"/>
      <c r="AI5385" s="170"/>
      <c r="AJ5385" s="170"/>
      <c r="AK5385" s="170"/>
      <c r="AL5385" s="170"/>
      <c r="AM5385" s="170"/>
      <c r="AN5385" s="170"/>
    </row>
    <row r="5386" spans="1:40" ht="52.5" customHeight="1" x14ac:dyDescent="0.2">
      <c r="A5386" s="170"/>
      <c r="B5386" s="170"/>
      <c r="C5386" s="170"/>
      <c r="D5386" s="170"/>
      <c r="E5386" s="170"/>
      <c r="F5386" s="170"/>
      <c r="G5386" s="170"/>
      <c r="H5386" s="170"/>
      <c r="I5386" s="170"/>
      <c r="J5386" s="170"/>
      <c r="K5386" s="170"/>
      <c r="L5386" s="170"/>
      <c r="M5386" s="170"/>
      <c r="N5386" s="170"/>
      <c r="O5386" s="170"/>
      <c r="P5386" s="170"/>
      <c r="Q5386" s="170"/>
      <c r="R5386" s="170"/>
      <c r="S5386" s="170"/>
      <c r="T5386" s="170"/>
      <c r="U5386" s="170"/>
      <c r="V5386" s="170"/>
      <c r="W5386" s="170"/>
      <c r="X5386" s="174"/>
      <c r="Y5386" s="170"/>
      <c r="Z5386" s="170"/>
      <c r="AA5386" s="170"/>
      <c r="AB5386" s="170"/>
      <c r="AC5386" s="170"/>
      <c r="AD5386" s="174"/>
      <c r="AE5386" s="170"/>
      <c r="AF5386" s="170"/>
      <c r="AI5386" s="170"/>
      <c r="AJ5386" s="170"/>
      <c r="AK5386" s="170"/>
      <c r="AL5386" s="170"/>
      <c r="AM5386" s="170"/>
      <c r="AN5386" s="170"/>
    </row>
    <row r="5387" spans="1:40" ht="52.5" customHeight="1" x14ac:dyDescent="0.2">
      <c r="A5387" s="170"/>
      <c r="B5387" s="170"/>
      <c r="C5387" s="170"/>
      <c r="D5387" s="170"/>
      <c r="E5387" s="170"/>
      <c r="F5387" s="170"/>
      <c r="G5387" s="170"/>
      <c r="H5387" s="170"/>
      <c r="I5387" s="170"/>
      <c r="J5387" s="170"/>
      <c r="K5387" s="170"/>
      <c r="L5387" s="170"/>
      <c r="M5387" s="170"/>
      <c r="N5387" s="170"/>
      <c r="O5387" s="170"/>
      <c r="P5387" s="170"/>
      <c r="Q5387" s="170"/>
      <c r="R5387" s="170"/>
      <c r="S5387" s="170"/>
      <c r="T5387" s="170"/>
      <c r="U5387" s="170"/>
      <c r="V5387" s="170"/>
      <c r="W5387" s="170"/>
      <c r="X5387" s="174"/>
      <c r="Y5387" s="170"/>
      <c r="Z5387" s="170"/>
      <c r="AA5387" s="170"/>
      <c r="AB5387" s="170"/>
      <c r="AC5387" s="170"/>
      <c r="AD5387" s="174"/>
      <c r="AE5387" s="170"/>
      <c r="AF5387" s="170"/>
      <c r="AI5387" s="170"/>
      <c r="AJ5387" s="170"/>
      <c r="AK5387" s="170"/>
      <c r="AL5387" s="170"/>
      <c r="AM5387" s="170"/>
      <c r="AN5387" s="170"/>
    </row>
    <row r="5388" spans="1:40" ht="52.5" customHeight="1" x14ac:dyDescent="0.2">
      <c r="A5388" s="170"/>
      <c r="B5388" s="170"/>
      <c r="C5388" s="170"/>
      <c r="D5388" s="170"/>
      <c r="E5388" s="170"/>
      <c r="F5388" s="170"/>
      <c r="G5388" s="170"/>
      <c r="H5388" s="170"/>
      <c r="I5388" s="170"/>
      <c r="J5388" s="170"/>
      <c r="K5388" s="170"/>
      <c r="L5388" s="170"/>
      <c r="M5388" s="170"/>
      <c r="N5388" s="170"/>
      <c r="O5388" s="170"/>
      <c r="P5388" s="170"/>
      <c r="Q5388" s="170"/>
      <c r="R5388" s="170"/>
      <c r="S5388" s="170"/>
      <c r="T5388" s="170"/>
      <c r="U5388" s="170"/>
      <c r="V5388" s="170"/>
      <c r="W5388" s="170"/>
      <c r="X5388" s="174"/>
      <c r="Y5388" s="170"/>
      <c r="Z5388" s="170"/>
      <c r="AA5388" s="170"/>
      <c r="AB5388" s="170"/>
      <c r="AC5388" s="170"/>
      <c r="AD5388" s="174"/>
      <c r="AE5388" s="170"/>
      <c r="AF5388" s="170"/>
      <c r="AI5388" s="170"/>
      <c r="AJ5388" s="170"/>
      <c r="AK5388" s="170"/>
      <c r="AL5388" s="170"/>
      <c r="AM5388" s="170"/>
      <c r="AN5388" s="170"/>
    </row>
    <row r="5389" spans="1:40" ht="52.5" customHeight="1" x14ac:dyDescent="0.2">
      <c r="A5389" s="170"/>
      <c r="B5389" s="170"/>
      <c r="C5389" s="170"/>
      <c r="D5389" s="170"/>
      <c r="E5389" s="170"/>
      <c r="F5389" s="170"/>
      <c r="G5389" s="170"/>
      <c r="H5389" s="170"/>
      <c r="I5389" s="170"/>
      <c r="J5389" s="170"/>
      <c r="K5389" s="170"/>
      <c r="L5389" s="170"/>
      <c r="M5389" s="170"/>
      <c r="N5389" s="170"/>
      <c r="O5389" s="170"/>
      <c r="P5389" s="170"/>
      <c r="Q5389" s="170"/>
      <c r="R5389" s="170"/>
      <c r="S5389" s="170"/>
      <c r="T5389" s="170"/>
      <c r="U5389" s="170"/>
      <c r="V5389" s="170"/>
      <c r="W5389" s="170"/>
      <c r="X5389" s="174"/>
      <c r="Y5389" s="170"/>
      <c r="Z5389" s="170"/>
      <c r="AA5389" s="170"/>
      <c r="AB5389" s="170"/>
      <c r="AC5389" s="170"/>
      <c r="AD5389" s="174"/>
      <c r="AE5389" s="170"/>
      <c r="AF5389" s="170"/>
      <c r="AI5389" s="170"/>
      <c r="AJ5389" s="170"/>
      <c r="AK5389" s="170"/>
      <c r="AL5389" s="170"/>
      <c r="AM5389" s="170"/>
      <c r="AN5389" s="170"/>
    </row>
    <row r="5390" spans="1:40" ht="52.5" customHeight="1" x14ac:dyDescent="0.2">
      <c r="A5390" s="170"/>
      <c r="B5390" s="170"/>
      <c r="C5390" s="170"/>
      <c r="D5390" s="170"/>
      <c r="E5390" s="170"/>
      <c r="F5390" s="170"/>
      <c r="G5390" s="170"/>
      <c r="H5390" s="170"/>
      <c r="I5390" s="170"/>
      <c r="J5390" s="170"/>
      <c r="K5390" s="170"/>
      <c r="L5390" s="170"/>
      <c r="M5390" s="170"/>
      <c r="N5390" s="170"/>
      <c r="O5390" s="170"/>
      <c r="P5390" s="170"/>
      <c r="Q5390" s="170"/>
      <c r="R5390" s="170"/>
      <c r="S5390" s="170"/>
      <c r="T5390" s="170"/>
      <c r="U5390" s="170"/>
      <c r="V5390" s="170"/>
      <c r="W5390" s="170"/>
      <c r="X5390" s="174"/>
      <c r="Y5390" s="170"/>
      <c r="Z5390" s="170"/>
      <c r="AA5390" s="170"/>
      <c r="AB5390" s="170"/>
      <c r="AC5390" s="170"/>
      <c r="AD5390" s="174"/>
      <c r="AE5390" s="170"/>
      <c r="AF5390" s="170"/>
      <c r="AI5390" s="170"/>
      <c r="AJ5390" s="170"/>
      <c r="AK5390" s="170"/>
      <c r="AL5390" s="170"/>
      <c r="AM5390" s="170"/>
      <c r="AN5390" s="170"/>
    </row>
    <row r="5391" spans="1:40" ht="52.5" customHeight="1" x14ac:dyDescent="0.2">
      <c r="A5391" s="170"/>
      <c r="B5391" s="170"/>
      <c r="C5391" s="170"/>
      <c r="D5391" s="170"/>
      <c r="E5391" s="170"/>
      <c r="F5391" s="170"/>
      <c r="G5391" s="170"/>
      <c r="H5391" s="170"/>
      <c r="I5391" s="170"/>
      <c r="J5391" s="170"/>
      <c r="K5391" s="170"/>
      <c r="L5391" s="170"/>
      <c r="M5391" s="170"/>
      <c r="N5391" s="170"/>
      <c r="O5391" s="170"/>
      <c r="P5391" s="170"/>
      <c r="Q5391" s="170"/>
      <c r="R5391" s="170"/>
      <c r="S5391" s="170"/>
      <c r="T5391" s="170"/>
      <c r="U5391" s="170"/>
      <c r="V5391" s="170"/>
      <c r="W5391" s="170"/>
      <c r="X5391" s="174"/>
      <c r="Y5391" s="170"/>
      <c r="Z5391" s="170"/>
      <c r="AA5391" s="170"/>
      <c r="AB5391" s="170"/>
      <c r="AC5391" s="170"/>
      <c r="AD5391" s="174"/>
      <c r="AE5391" s="170"/>
      <c r="AF5391" s="170"/>
      <c r="AI5391" s="170"/>
      <c r="AJ5391" s="170"/>
      <c r="AK5391" s="170"/>
      <c r="AL5391" s="170"/>
      <c r="AM5391" s="170"/>
      <c r="AN5391" s="170"/>
    </row>
    <row r="5392" spans="1:40" ht="52.5" customHeight="1" x14ac:dyDescent="0.2">
      <c r="A5392" s="170"/>
      <c r="B5392" s="170"/>
      <c r="C5392" s="170"/>
      <c r="D5392" s="170"/>
      <c r="E5392" s="170"/>
      <c r="F5392" s="170"/>
      <c r="G5392" s="170"/>
      <c r="H5392" s="170"/>
      <c r="I5392" s="170"/>
      <c r="J5392" s="170"/>
      <c r="K5392" s="170"/>
      <c r="L5392" s="170"/>
      <c r="M5392" s="170"/>
      <c r="N5392" s="170"/>
      <c r="O5392" s="170"/>
      <c r="P5392" s="170"/>
      <c r="Q5392" s="170"/>
      <c r="R5392" s="170"/>
      <c r="S5392" s="170"/>
      <c r="T5392" s="170"/>
      <c r="U5392" s="170"/>
      <c r="V5392" s="170"/>
      <c r="W5392" s="170"/>
      <c r="X5392" s="174"/>
      <c r="Y5392" s="170"/>
      <c r="Z5392" s="170"/>
      <c r="AA5392" s="170"/>
      <c r="AB5392" s="170"/>
      <c r="AC5392" s="170"/>
      <c r="AD5392" s="174"/>
      <c r="AE5392" s="170"/>
      <c r="AF5392" s="170"/>
      <c r="AI5392" s="170"/>
      <c r="AJ5392" s="170"/>
      <c r="AK5392" s="170"/>
      <c r="AL5392" s="170"/>
      <c r="AM5392" s="170"/>
      <c r="AN5392" s="170"/>
    </row>
    <row r="5393" spans="1:40" ht="52.5" customHeight="1" x14ac:dyDescent="0.2">
      <c r="A5393" s="170"/>
      <c r="B5393" s="170"/>
      <c r="C5393" s="170"/>
      <c r="D5393" s="170"/>
      <c r="E5393" s="170"/>
      <c r="F5393" s="170"/>
      <c r="G5393" s="170"/>
      <c r="H5393" s="170"/>
      <c r="I5393" s="170"/>
      <c r="J5393" s="170"/>
      <c r="K5393" s="170"/>
      <c r="L5393" s="170"/>
      <c r="M5393" s="170"/>
      <c r="N5393" s="170"/>
      <c r="O5393" s="170"/>
      <c r="P5393" s="170"/>
      <c r="Q5393" s="170"/>
      <c r="R5393" s="170"/>
      <c r="S5393" s="170"/>
      <c r="T5393" s="170"/>
      <c r="U5393" s="170"/>
      <c r="V5393" s="170"/>
      <c r="W5393" s="170"/>
      <c r="X5393" s="174"/>
      <c r="Y5393" s="170"/>
      <c r="Z5393" s="170"/>
      <c r="AA5393" s="170"/>
      <c r="AB5393" s="170"/>
      <c r="AC5393" s="170"/>
      <c r="AD5393" s="174"/>
      <c r="AE5393" s="170"/>
      <c r="AF5393" s="170"/>
      <c r="AI5393" s="170"/>
      <c r="AJ5393" s="170"/>
      <c r="AK5393" s="170"/>
      <c r="AL5393" s="170"/>
      <c r="AM5393" s="170"/>
      <c r="AN5393" s="170"/>
    </row>
    <row r="5394" spans="1:40" ht="52.5" customHeight="1" x14ac:dyDescent="0.2">
      <c r="A5394" s="170"/>
      <c r="B5394" s="170"/>
      <c r="C5394" s="170"/>
      <c r="D5394" s="170"/>
      <c r="E5394" s="170"/>
      <c r="F5394" s="170"/>
      <c r="G5394" s="170"/>
      <c r="H5394" s="170"/>
      <c r="I5394" s="170"/>
      <c r="J5394" s="170"/>
      <c r="K5394" s="170"/>
      <c r="L5394" s="170"/>
      <c r="M5394" s="170"/>
      <c r="N5394" s="170"/>
      <c r="O5394" s="170"/>
      <c r="P5394" s="170"/>
      <c r="Q5394" s="170"/>
      <c r="R5394" s="170"/>
      <c r="S5394" s="170"/>
      <c r="T5394" s="170"/>
      <c r="U5394" s="170"/>
      <c r="V5394" s="170"/>
      <c r="W5394" s="170"/>
      <c r="X5394" s="174"/>
      <c r="Y5394" s="170"/>
      <c r="Z5394" s="170"/>
      <c r="AA5394" s="170"/>
      <c r="AB5394" s="170"/>
      <c r="AC5394" s="170"/>
      <c r="AD5394" s="174"/>
      <c r="AE5394" s="170"/>
      <c r="AF5394" s="170"/>
      <c r="AI5394" s="170"/>
      <c r="AJ5394" s="170"/>
      <c r="AK5394" s="170"/>
      <c r="AL5394" s="170"/>
      <c r="AM5394" s="170"/>
      <c r="AN5394" s="170"/>
    </row>
    <row r="5395" spans="1:40" ht="52.5" customHeight="1" x14ac:dyDescent="0.2">
      <c r="A5395" s="170"/>
      <c r="B5395" s="170"/>
      <c r="C5395" s="170"/>
      <c r="D5395" s="170"/>
      <c r="E5395" s="170"/>
      <c r="F5395" s="170"/>
      <c r="G5395" s="170"/>
      <c r="H5395" s="170"/>
      <c r="I5395" s="170"/>
      <c r="J5395" s="170"/>
      <c r="K5395" s="170"/>
      <c r="L5395" s="170"/>
      <c r="M5395" s="170"/>
      <c r="N5395" s="170"/>
      <c r="O5395" s="170"/>
      <c r="P5395" s="170"/>
      <c r="Q5395" s="170"/>
      <c r="R5395" s="170"/>
      <c r="S5395" s="170"/>
      <c r="T5395" s="170"/>
      <c r="U5395" s="170"/>
      <c r="V5395" s="170"/>
      <c r="W5395" s="170"/>
      <c r="X5395" s="174"/>
      <c r="Y5395" s="170"/>
      <c r="Z5395" s="170"/>
      <c r="AA5395" s="170"/>
      <c r="AB5395" s="170"/>
      <c r="AC5395" s="170"/>
      <c r="AD5395" s="174"/>
      <c r="AE5395" s="170"/>
      <c r="AF5395" s="170"/>
      <c r="AI5395" s="170"/>
      <c r="AJ5395" s="170"/>
      <c r="AK5395" s="170"/>
      <c r="AL5395" s="170"/>
      <c r="AM5395" s="170"/>
      <c r="AN5395" s="170"/>
    </row>
    <row r="5396" spans="1:40" ht="52.5" customHeight="1" x14ac:dyDescent="0.2">
      <c r="A5396" s="170"/>
      <c r="B5396" s="170"/>
      <c r="C5396" s="170"/>
      <c r="D5396" s="170"/>
      <c r="E5396" s="170"/>
      <c r="F5396" s="170"/>
      <c r="G5396" s="170"/>
      <c r="H5396" s="170"/>
      <c r="I5396" s="170"/>
      <c r="J5396" s="170"/>
      <c r="K5396" s="170"/>
      <c r="L5396" s="170"/>
      <c r="M5396" s="170"/>
      <c r="N5396" s="170"/>
      <c r="O5396" s="170"/>
      <c r="P5396" s="170"/>
      <c r="Q5396" s="170"/>
      <c r="R5396" s="170"/>
      <c r="S5396" s="170"/>
      <c r="T5396" s="170"/>
      <c r="U5396" s="170"/>
      <c r="V5396" s="170"/>
      <c r="W5396" s="170"/>
      <c r="X5396" s="174"/>
      <c r="Y5396" s="170"/>
      <c r="Z5396" s="170"/>
      <c r="AA5396" s="170"/>
      <c r="AB5396" s="170"/>
      <c r="AC5396" s="170"/>
      <c r="AD5396" s="174"/>
      <c r="AE5396" s="170"/>
      <c r="AF5396" s="170"/>
      <c r="AI5396" s="170"/>
      <c r="AJ5396" s="170"/>
      <c r="AK5396" s="170"/>
      <c r="AL5396" s="170"/>
      <c r="AM5396" s="170"/>
      <c r="AN5396" s="170"/>
    </row>
    <row r="5397" spans="1:40" ht="52.5" customHeight="1" x14ac:dyDescent="0.2">
      <c r="A5397" s="170"/>
      <c r="B5397" s="170"/>
      <c r="C5397" s="170"/>
      <c r="D5397" s="170"/>
      <c r="E5397" s="170"/>
      <c r="F5397" s="170"/>
      <c r="G5397" s="170"/>
      <c r="H5397" s="170"/>
      <c r="I5397" s="170"/>
      <c r="J5397" s="170"/>
      <c r="K5397" s="170"/>
      <c r="L5397" s="170"/>
      <c r="M5397" s="170"/>
      <c r="N5397" s="170"/>
      <c r="O5397" s="170"/>
      <c r="P5397" s="170"/>
      <c r="Q5397" s="170"/>
      <c r="R5397" s="170"/>
      <c r="S5397" s="170"/>
      <c r="T5397" s="170"/>
      <c r="U5397" s="170"/>
      <c r="V5397" s="170"/>
      <c r="W5397" s="170"/>
      <c r="X5397" s="174"/>
      <c r="Y5397" s="170"/>
      <c r="Z5397" s="170"/>
      <c r="AA5397" s="170"/>
      <c r="AB5397" s="170"/>
      <c r="AC5397" s="170"/>
      <c r="AD5397" s="174"/>
      <c r="AE5397" s="170"/>
      <c r="AF5397" s="170"/>
      <c r="AI5397" s="170"/>
      <c r="AJ5397" s="170"/>
      <c r="AK5397" s="170"/>
      <c r="AL5397" s="170"/>
      <c r="AM5397" s="170"/>
      <c r="AN5397" s="170"/>
    </row>
    <row r="5398" spans="1:40" ht="52.5" customHeight="1" x14ac:dyDescent="0.2">
      <c r="A5398" s="170"/>
      <c r="B5398" s="170"/>
      <c r="C5398" s="170"/>
      <c r="D5398" s="170"/>
      <c r="E5398" s="170"/>
      <c r="F5398" s="170"/>
      <c r="G5398" s="170"/>
      <c r="H5398" s="170"/>
      <c r="I5398" s="170"/>
      <c r="J5398" s="170"/>
      <c r="K5398" s="170"/>
      <c r="L5398" s="170"/>
      <c r="M5398" s="170"/>
      <c r="N5398" s="170"/>
      <c r="O5398" s="170"/>
      <c r="P5398" s="170"/>
      <c r="Q5398" s="170"/>
      <c r="R5398" s="170"/>
      <c r="S5398" s="170"/>
      <c r="T5398" s="170"/>
      <c r="U5398" s="170"/>
      <c r="V5398" s="170"/>
      <c r="W5398" s="170"/>
      <c r="X5398" s="174"/>
      <c r="Y5398" s="170"/>
      <c r="Z5398" s="170"/>
      <c r="AA5398" s="170"/>
      <c r="AB5398" s="170"/>
      <c r="AC5398" s="170"/>
      <c r="AD5398" s="174"/>
      <c r="AE5398" s="170"/>
      <c r="AF5398" s="170"/>
      <c r="AI5398" s="170"/>
      <c r="AJ5398" s="170"/>
      <c r="AK5398" s="170"/>
      <c r="AL5398" s="170"/>
      <c r="AM5398" s="170"/>
      <c r="AN5398" s="170"/>
    </row>
    <row r="5399" spans="1:40" ht="52.5" customHeight="1" x14ac:dyDescent="0.2">
      <c r="A5399" s="170"/>
      <c r="B5399" s="170"/>
      <c r="C5399" s="170"/>
      <c r="D5399" s="170"/>
      <c r="E5399" s="170"/>
      <c r="F5399" s="170"/>
      <c r="G5399" s="170"/>
      <c r="H5399" s="170"/>
      <c r="I5399" s="170"/>
      <c r="J5399" s="170"/>
      <c r="K5399" s="170"/>
      <c r="L5399" s="170"/>
      <c r="M5399" s="170"/>
      <c r="N5399" s="170"/>
      <c r="O5399" s="170"/>
      <c r="P5399" s="170"/>
      <c r="Q5399" s="170"/>
      <c r="R5399" s="170"/>
      <c r="S5399" s="170"/>
      <c r="T5399" s="170"/>
      <c r="U5399" s="170"/>
      <c r="V5399" s="170"/>
      <c r="W5399" s="170"/>
      <c r="X5399" s="174"/>
      <c r="Y5399" s="170"/>
      <c r="Z5399" s="170"/>
      <c r="AA5399" s="170"/>
      <c r="AB5399" s="170"/>
      <c r="AC5399" s="170"/>
      <c r="AD5399" s="174"/>
      <c r="AE5399" s="170"/>
      <c r="AF5399" s="170"/>
      <c r="AI5399" s="170"/>
      <c r="AJ5399" s="170"/>
      <c r="AK5399" s="170"/>
      <c r="AL5399" s="170"/>
      <c r="AM5399" s="170"/>
      <c r="AN5399" s="170"/>
    </row>
    <row r="5400" spans="1:40" ht="52.5" customHeight="1" x14ac:dyDescent="0.2">
      <c r="A5400" s="170"/>
      <c r="B5400" s="170"/>
      <c r="C5400" s="170"/>
      <c r="D5400" s="170"/>
      <c r="E5400" s="170"/>
      <c r="F5400" s="170"/>
      <c r="G5400" s="170"/>
      <c r="H5400" s="170"/>
      <c r="I5400" s="170"/>
      <c r="J5400" s="170"/>
      <c r="K5400" s="170"/>
      <c r="L5400" s="170"/>
      <c r="M5400" s="170"/>
      <c r="N5400" s="170"/>
      <c r="O5400" s="170"/>
      <c r="P5400" s="170"/>
      <c r="Q5400" s="170"/>
      <c r="R5400" s="170"/>
      <c r="S5400" s="170"/>
      <c r="T5400" s="170"/>
      <c r="U5400" s="170"/>
      <c r="V5400" s="170"/>
      <c r="W5400" s="170"/>
      <c r="X5400" s="174"/>
      <c r="Y5400" s="170"/>
      <c r="Z5400" s="170"/>
      <c r="AA5400" s="170"/>
      <c r="AB5400" s="170"/>
      <c r="AC5400" s="170"/>
      <c r="AD5400" s="174"/>
      <c r="AE5400" s="170"/>
      <c r="AF5400" s="170"/>
      <c r="AI5400" s="170"/>
      <c r="AJ5400" s="170"/>
      <c r="AK5400" s="170"/>
      <c r="AL5400" s="170"/>
      <c r="AM5400" s="170"/>
      <c r="AN5400" s="170"/>
    </row>
    <row r="5401" spans="1:40" ht="52.5" customHeight="1" x14ac:dyDescent="0.2">
      <c r="A5401" s="170"/>
      <c r="B5401" s="170"/>
      <c r="C5401" s="170"/>
      <c r="D5401" s="170"/>
      <c r="E5401" s="170"/>
      <c r="F5401" s="170"/>
      <c r="G5401" s="170"/>
      <c r="H5401" s="170"/>
      <c r="I5401" s="170"/>
      <c r="J5401" s="170"/>
      <c r="K5401" s="170"/>
      <c r="L5401" s="170"/>
      <c r="M5401" s="170"/>
      <c r="N5401" s="170"/>
      <c r="O5401" s="170"/>
      <c r="P5401" s="170"/>
      <c r="Q5401" s="170"/>
      <c r="R5401" s="170"/>
      <c r="S5401" s="170"/>
      <c r="T5401" s="170"/>
      <c r="U5401" s="170"/>
      <c r="V5401" s="170"/>
      <c r="W5401" s="170"/>
      <c r="X5401" s="174"/>
      <c r="Y5401" s="170"/>
      <c r="Z5401" s="170"/>
      <c r="AA5401" s="170"/>
      <c r="AB5401" s="170"/>
      <c r="AC5401" s="170"/>
      <c r="AD5401" s="174"/>
      <c r="AE5401" s="170"/>
      <c r="AF5401" s="170"/>
      <c r="AI5401" s="170"/>
      <c r="AJ5401" s="170"/>
      <c r="AK5401" s="170"/>
      <c r="AL5401" s="170"/>
      <c r="AM5401" s="170"/>
      <c r="AN5401" s="170"/>
    </row>
    <row r="5402" spans="1:40" ht="52.5" customHeight="1" x14ac:dyDescent="0.2">
      <c r="A5402" s="170"/>
      <c r="B5402" s="170"/>
      <c r="C5402" s="170"/>
      <c r="D5402" s="170"/>
      <c r="E5402" s="170"/>
      <c r="F5402" s="170"/>
      <c r="G5402" s="170"/>
      <c r="H5402" s="170"/>
      <c r="I5402" s="170"/>
      <c r="J5402" s="170"/>
      <c r="K5402" s="170"/>
      <c r="L5402" s="170"/>
      <c r="M5402" s="170"/>
      <c r="N5402" s="170"/>
      <c r="O5402" s="170"/>
      <c r="P5402" s="170"/>
      <c r="Q5402" s="170"/>
      <c r="R5402" s="170"/>
      <c r="S5402" s="170"/>
      <c r="T5402" s="170"/>
      <c r="U5402" s="170"/>
      <c r="V5402" s="170"/>
      <c r="W5402" s="170"/>
      <c r="X5402" s="174"/>
      <c r="Y5402" s="170"/>
      <c r="Z5402" s="170"/>
      <c r="AA5402" s="170"/>
      <c r="AB5402" s="170"/>
      <c r="AC5402" s="170"/>
      <c r="AD5402" s="174"/>
      <c r="AE5402" s="170"/>
      <c r="AF5402" s="170"/>
      <c r="AI5402" s="170"/>
      <c r="AJ5402" s="170"/>
      <c r="AK5402" s="170"/>
      <c r="AL5402" s="170"/>
      <c r="AM5402" s="170"/>
      <c r="AN5402" s="170"/>
    </row>
    <row r="5403" spans="1:40" ht="52.5" customHeight="1" x14ac:dyDescent="0.2">
      <c r="A5403" s="170"/>
      <c r="B5403" s="170"/>
      <c r="C5403" s="170"/>
      <c r="D5403" s="170"/>
      <c r="E5403" s="170"/>
      <c r="F5403" s="170"/>
      <c r="G5403" s="170"/>
      <c r="H5403" s="170"/>
      <c r="I5403" s="170"/>
      <c r="J5403" s="170"/>
      <c r="K5403" s="170"/>
      <c r="L5403" s="170"/>
      <c r="M5403" s="170"/>
      <c r="N5403" s="170"/>
      <c r="O5403" s="170"/>
      <c r="P5403" s="170"/>
      <c r="Q5403" s="170"/>
      <c r="R5403" s="170"/>
      <c r="S5403" s="170"/>
      <c r="T5403" s="170"/>
      <c r="U5403" s="170"/>
      <c r="V5403" s="170"/>
      <c r="W5403" s="170"/>
      <c r="X5403" s="174"/>
      <c r="Y5403" s="170"/>
      <c r="Z5403" s="170"/>
      <c r="AA5403" s="170"/>
      <c r="AB5403" s="170"/>
      <c r="AC5403" s="170"/>
      <c r="AD5403" s="174"/>
      <c r="AE5403" s="170"/>
      <c r="AF5403" s="170"/>
      <c r="AI5403" s="170"/>
      <c r="AJ5403" s="170"/>
      <c r="AK5403" s="170"/>
      <c r="AL5403" s="170"/>
      <c r="AM5403" s="170"/>
      <c r="AN5403" s="170"/>
    </row>
    <row r="5404" spans="1:40" ht="52.5" customHeight="1" x14ac:dyDescent="0.2">
      <c r="A5404" s="170"/>
      <c r="B5404" s="170"/>
      <c r="C5404" s="170"/>
      <c r="D5404" s="170"/>
      <c r="E5404" s="170"/>
      <c r="F5404" s="170"/>
      <c r="G5404" s="170"/>
      <c r="H5404" s="170"/>
      <c r="I5404" s="170"/>
      <c r="J5404" s="170"/>
      <c r="K5404" s="170"/>
      <c r="L5404" s="170"/>
      <c r="M5404" s="170"/>
      <c r="N5404" s="170"/>
      <c r="O5404" s="170"/>
      <c r="P5404" s="170"/>
      <c r="Q5404" s="170"/>
      <c r="R5404" s="170"/>
      <c r="S5404" s="170"/>
      <c r="T5404" s="170"/>
      <c r="U5404" s="170"/>
      <c r="V5404" s="170"/>
      <c r="W5404" s="170"/>
      <c r="X5404" s="174"/>
      <c r="Y5404" s="170"/>
      <c r="Z5404" s="170"/>
      <c r="AA5404" s="170"/>
      <c r="AB5404" s="170"/>
      <c r="AC5404" s="170"/>
      <c r="AD5404" s="174"/>
      <c r="AE5404" s="170"/>
      <c r="AF5404" s="170"/>
      <c r="AI5404" s="170"/>
      <c r="AJ5404" s="170"/>
      <c r="AK5404" s="170"/>
      <c r="AL5404" s="170"/>
      <c r="AM5404" s="170"/>
      <c r="AN5404" s="170"/>
    </row>
    <row r="5405" spans="1:40" ht="52.5" customHeight="1" x14ac:dyDescent="0.2">
      <c r="A5405" s="170"/>
      <c r="B5405" s="170"/>
      <c r="C5405" s="170"/>
      <c r="D5405" s="170"/>
      <c r="E5405" s="170"/>
      <c r="F5405" s="170"/>
      <c r="G5405" s="170"/>
      <c r="H5405" s="170"/>
      <c r="I5405" s="170"/>
      <c r="J5405" s="170"/>
      <c r="K5405" s="170"/>
      <c r="L5405" s="170"/>
      <c r="M5405" s="170"/>
      <c r="N5405" s="170"/>
      <c r="O5405" s="170"/>
      <c r="P5405" s="170"/>
      <c r="Q5405" s="170"/>
      <c r="R5405" s="170"/>
      <c r="S5405" s="170"/>
      <c r="T5405" s="170"/>
      <c r="U5405" s="170"/>
      <c r="V5405" s="170"/>
      <c r="W5405" s="170"/>
      <c r="X5405" s="174"/>
      <c r="Y5405" s="170"/>
      <c r="Z5405" s="170"/>
      <c r="AA5405" s="170"/>
      <c r="AB5405" s="170"/>
      <c r="AC5405" s="170"/>
      <c r="AD5405" s="174"/>
      <c r="AE5405" s="170"/>
      <c r="AF5405" s="170"/>
      <c r="AI5405" s="170"/>
      <c r="AJ5405" s="170"/>
      <c r="AK5405" s="170"/>
      <c r="AL5405" s="170"/>
      <c r="AM5405" s="170"/>
      <c r="AN5405" s="170"/>
    </row>
    <row r="5406" spans="1:40" ht="52.5" customHeight="1" x14ac:dyDescent="0.2">
      <c r="A5406" s="170"/>
      <c r="B5406" s="170"/>
      <c r="C5406" s="170"/>
      <c r="D5406" s="170"/>
      <c r="E5406" s="170"/>
      <c r="F5406" s="170"/>
      <c r="G5406" s="170"/>
      <c r="H5406" s="170"/>
      <c r="I5406" s="170"/>
      <c r="J5406" s="170"/>
      <c r="K5406" s="170"/>
      <c r="L5406" s="170"/>
      <c r="M5406" s="170"/>
      <c r="N5406" s="170"/>
      <c r="O5406" s="170"/>
      <c r="P5406" s="170"/>
      <c r="Q5406" s="170"/>
      <c r="R5406" s="170"/>
      <c r="S5406" s="170"/>
      <c r="T5406" s="170"/>
      <c r="U5406" s="170"/>
      <c r="V5406" s="170"/>
      <c r="W5406" s="170"/>
      <c r="X5406" s="174"/>
      <c r="Y5406" s="170"/>
      <c r="Z5406" s="170"/>
      <c r="AA5406" s="170"/>
      <c r="AB5406" s="170"/>
      <c r="AC5406" s="170"/>
      <c r="AD5406" s="174"/>
      <c r="AE5406" s="170"/>
      <c r="AF5406" s="170"/>
      <c r="AI5406" s="170"/>
      <c r="AJ5406" s="170"/>
      <c r="AK5406" s="170"/>
      <c r="AL5406" s="170"/>
      <c r="AM5406" s="170"/>
      <c r="AN5406" s="170"/>
    </row>
    <row r="5407" spans="1:40" ht="52.5" customHeight="1" x14ac:dyDescent="0.2">
      <c r="A5407" s="170"/>
      <c r="B5407" s="170"/>
      <c r="C5407" s="170"/>
      <c r="D5407" s="170"/>
      <c r="E5407" s="170"/>
      <c r="F5407" s="170"/>
      <c r="G5407" s="170"/>
      <c r="H5407" s="170"/>
      <c r="I5407" s="170"/>
      <c r="J5407" s="170"/>
      <c r="K5407" s="170"/>
      <c r="L5407" s="170"/>
      <c r="M5407" s="170"/>
      <c r="N5407" s="170"/>
      <c r="O5407" s="170"/>
      <c r="P5407" s="170"/>
      <c r="Q5407" s="170"/>
      <c r="R5407" s="170"/>
      <c r="S5407" s="170"/>
      <c r="T5407" s="170"/>
      <c r="U5407" s="170"/>
      <c r="V5407" s="170"/>
      <c r="W5407" s="170"/>
      <c r="X5407" s="174"/>
      <c r="Y5407" s="170"/>
      <c r="Z5407" s="170"/>
      <c r="AA5407" s="170"/>
      <c r="AB5407" s="170"/>
      <c r="AC5407" s="170"/>
      <c r="AD5407" s="174"/>
      <c r="AE5407" s="170"/>
      <c r="AF5407" s="170"/>
      <c r="AI5407" s="170"/>
      <c r="AJ5407" s="170"/>
      <c r="AK5407" s="170"/>
      <c r="AL5407" s="170"/>
      <c r="AM5407" s="170"/>
      <c r="AN5407" s="170"/>
    </row>
    <row r="5408" spans="1:40" ht="52.5" customHeight="1" x14ac:dyDescent="0.2">
      <c r="A5408" s="170"/>
      <c r="B5408" s="170"/>
      <c r="C5408" s="170"/>
      <c r="D5408" s="170"/>
      <c r="E5408" s="170"/>
      <c r="F5408" s="170"/>
      <c r="G5408" s="170"/>
      <c r="H5408" s="170"/>
      <c r="I5408" s="170"/>
      <c r="J5408" s="170"/>
      <c r="K5408" s="170"/>
      <c r="L5408" s="170"/>
      <c r="M5408" s="170"/>
      <c r="N5408" s="170"/>
      <c r="O5408" s="170"/>
      <c r="P5408" s="170"/>
      <c r="Q5408" s="170"/>
      <c r="R5408" s="170"/>
      <c r="S5408" s="170"/>
      <c r="T5408" s="170"/>
      <c r="U5408" s="170"/>
      <c r="V5408" s="170"/>
      <c r="W5408" s="170"/>
      <c r="X5408" s="174"/>
      <c r="Y5408" s="170"/>
      <c r="Z5408" s="170"/>
      <c r="AA5408" s="170"/>
      <c r="AB5408" s="170"/>
      <c r="AC5408" s="170"/>
      <c r="AD5408" s="174"/>
      <c r="AE5408" s="170"/>
      <c r="AF5408" s="170"/>
      <c r="AI5408" s="170"/>
      <c r="AJ5408" s="170"/>
      <c r="AK5408" s="170"/>
      <c r="AL5408" s="170"/>
      <c r="AM5408" s="170"/>
      <c r="AN5408" s="170"/>
    </row>
    <row r="5409" spans="1:40" ht="52.5" customHeight="1" x14ac:dyDescent="0.2">
      <c r="A5409" s="170"/>
      <c r="B5409" s="170"/>
      <c r="C5409" s="170"/>
      <c r="D5409" s="170"/>
      <c r="E5409" s="170"/>
      <c r="F5409" s="170"/>
      <c r="G5409" s="170"/>
      <c r="H5409" s="170"/>
      <c r="I5409" s="170"/>
      <c r="J5409" s="170"/>
      <c r="K5409" s="170"/>
      <c r="L5409" s="170"/>
      <c r="M5409" s="170"/>
      <c r="N5409" s="170"/>
      <c r="O5409" s="170"/>
      <c r="P5409" s="170"/>
      <c r="Q5409" s="170"/>
      <c r="R5409" s="170"/>
      <c r="S5409" s="170"/>
      <c r="T5409" s="170"/>
      <c r="U5409" s="170"/>
      <c r="V5409" s="170"/>
      <c r="W5409" s="170"/>
      <c r="X5409" s="174"/>
      <c r="Y5409" s="170"/>
      <c r="Z5409" s="170"/>
      <c r="AA5409" s="170"/>
      <c r="AB5409" s="170"/>
      <c r="AC5409" s="170"/>
      <c r="AD5409" s="174"/>
      <c r="AE5409" s="170"/>
      <c r="AF5409" s="170"/>
      <c r="AI5409" s="170"/>
      <c r="AJ5409" s="170"/>
      <c r="AK5409" s="170"/>
      <c r="AL5409" s="170"/>
      <c r="AM5409" s="170"/>
      <c r="AN5409" s="170"/>
    </row>
    <row r="5410" spans="1:40" ht="52.5" customHeight="1" x14ac:dyDescent="0.2">
      <c r="A5410" s="170"/>
      <c r="B5410" s="170"/>
      <c r="C5410" s="170"/>
      <c r="D5410" s="170"/>
      <c r="E5410" s="170"/>
      <c r="F5410" s="170"/>
      <c r="G5410" s="170"/>
      <c r="H5410" s="170"/>
      <c r="I5410" s="170"/>
      <c r="J5410" s="170"/>
      <c r="K5410" s="170"/>
      <c r="L5410" s="170"/>
      <c r="M5410" s="170"/>
      <c r="N5410" s="170"/>
      <c r="O5410" s="170"/>
      <c r="P5410" s="170"/>
      <c r="Q5410" s="170"/>
      <c r="R5410" s="170"/>
      <c r="S5410" s="170"/>
      <c r="T5410" s="170"/>
      <c r="U5410" s="170"/>
      <c r="V5410" s="170"/>
      <c r="W5410" s="170"/>
      <c r="X5410" s="174"/>
      <c r="Y5410" s="170"/>
      <c r="Z5410" s="170"/>
      <c r="AA5410" s="170"/>
      <c r="AB5410" s="170"/>
      <c r="AC5410" s="170"/>
      <c r="AD5410" s="174"/>
      <c r="AE5410" s="170"/>
      <c r="AF5410" s="170"/>
      <c r="AI5410" s="170"/>
      <c r="AJ5410" s="170"/>
      <c r="AK5410" s="170"/>
      <c r="AL5410" s="170"/>
      <c r="AM5410" s="170"/>
      <c r="AN5410" s="170"/>
    </row>
    <row r="5411" spans="1:40" ht="52.5" customHeight="1" x14ac:dyDescent="0.2">
      <c r="A5411" s="170"/>
      <c r="B5411" s="170"/>
      <c r="C5411" s="170"/>
      <c r="D5411" s="170"/>
      <c r="E5411" s="170"/>
      <c r="F5411" s="170"/>
      <c r="G5411" s="170"/>
      <c r="H5411" s="170"/>
      <c r="I5411" s="170"/>
      <c r="J5411" s="170"/>
      <c r="K5411" s="170"/>
      <c r="L5411" s="170"/>
      <c r="M5411" s="170"/>
      <c r="N5411" s="170"/>
      <c r="O5411" s="170"/>
      <c r="P5411" s="170"/>
      <c r="Q5411" s="170"/>
      <c r="R5411" s="170"/>
      <c r="S5411" s="170"/>
      <c r="T5411" s="170"/>
      <c r="U5411" s="170"/>
      <c r="V5411" s="170"/>
      <c r="W5411" s="170"/>
      <c r="X5411" s="174"/>
      <c r="Y5411" s="170"/>
      <c r="Z5411" s="170"/>
      <c r="AA5411" s="170"/>
      <c r="AB5411" s="170"/>
      <c r="AC5411" s="170"/>
      <c r="AD5411" s="174"/>
      <c r="AE5411" s="170"/>
      <c r="AF5411" s="170"/>
      <c r="AI5411" s="170"/>
      <c r="AJ5411" s="170"/>
      <c r="AK5411" s="170"/>
      <c r="AL5411" s="170"/>
      <c r="AM5411" s="170"/>
      <c r="AN5411" s="170"/>
    </row>
    <row r="5412" spans="1:40" ht="52.5" customHeight="1" x14ac:dyDescent="0.2">
      <c r="A5412" s="170"/>
      <c r="B5412" s="170"/>
      <c r="C5412" s="170"/>
      <c r="D5412" s="170"/>
      <c r="E5412" s="170"/>
      <c r="F5412" s="170"/>
      <c r="G5412" s="170"/>
      <c r="H5412" s="170"/>
      <c r="I5412" s="170"/>
      <c r="J5412" s="170"/>
      <c r="K5412" s="170"/>
      <c r="L5412" s="170"/>
      <c r="M5412" s="170"/>
      <c r="N5412" s="170"/>
      <c r="O5412" s="170"/>
      <c r="P5412" s="170"/>
      <c r="Q5412" s="170"/>
      <c r="R5412" s="170"/>
      <c r="S5412" s="170"/>
      <c r="T5412" s="170"/>
      <c r="U5412" s="170"/>
      <c r="V5412" s="170"/>
      <c r="W5412" s="170"/>
      <c r="X5412" s="174"/>
      <c r="Y5412" s="170"/>
      <c r="Z5412" s="170"/>
      <c r="AA5412" s="170"/>
      <c r="AB5412" s="170"/>
      <c r="AC5412" s="170"/>
      <c r="AD5412" s="174"/>
      <c r="AE5412" s="170"/>
      <c r="AF5412" s="170"/>
      <c r="AI5412" s="170"/>
      <c r="AJ5412" s="170"/>
      <c r="AK5412" s="170"/>
      <c r="AL5412" s="170"/>
      <c r="AM5412" s="170"/>
      <c r="AN5412" s="170"/>
    </row>
    <row r="5413" spans="1:40" ht="52.5" customHeight="1" x14ac:dyDescent="0.2">
      <c r="A5413" s="170"/>
      <c r="B5413" s="170"/>
      <c r="C5413" s="170"/>
      <c r="D5413" s="170"/>
      <c r="E5413" s="170"/>
      <c r="F5413" s="170"/>
      <c r="G5413" s="170"/>
      <c r="H5413" s="170"/>
      <c r="I5413" s="170"/>
      <c r="J5413" s="170"/>
      <c r="K5413" s="170"/>
      <c r="L5413" s="170"/>
      <c r="M5413" s="170"/>
      <c r="N5413" s="170"/>
      <c r="O5413" s="170"/>
      <c r="P5413" s="170"/>
      <c r="Q5413" s="170"/>
      <c r="R5413" s="170"/>
      <c r="S5413" s="170"/>
      <c r="T5413" s="170"/>
      <c r="U5413" s="170"/>
      <c r="V5413" s="170"/>
      <c r="W5413" s="170"/>
      <c r="X5413" s="174"/>
      <c r="Y5413" s="170"/>
      <c r="Z5413" s="170"/>
      <c r="AA5413" s="170"/>
      <c r="AB5413" s="170"/>
      <c r="AC5413" s="170"/>
      <c r="AD5413" s="174"/>
      <c r="AE5413" s="170"/>
      <c r="AF5413" s="170"/>
      <c r="AI5413" s="170"/>
      <c r="AJ5413" s="170"/>
      <c r="AK5413" s="170"/>
      <c r="AL5413" s="170"/>
      <c r="AM5413" s="170"/>
      <c r="AN5413" s="170"/>
    </row>
    <row r="5414" spans="1:40" ht="52.5" customHeight="1" x14ac:dyDescent="0.2">
      <c r="A5414" s="170"/>
      <c r="B5414" s="170"/>
      <c r="C5414" s="170"/>
      <c r="D5414" s="170"/>
      <c r="E5414" s="170"/>
      <c r="F5414" s="170"/>
      <c r="G5414" s="170"/>
      <c r="H5414" s="170"/>
      <c r="I5414" s="170"/>
      <c r="J5414" s="170"/>
      <c r="K5414" s="170"/>
      <c r="L5414" s="170"/>
      <c r="M5414" s="170"/>
      <c r="N5414" s="170"/>
      <c r="O5414" s="170"/>
      <c r="P5414" s="170"/>
      <c r="Q5414" s="170"/>
      <c r="R5414" s="170"/>
      <c r="S5414" s="170"/>
      <c r="T5414" s="170"/>
      <c r="U5414" s="170"/>
      <c r="V5414" s="170"/>
      <c r="W5414" s="170"/>
      <c r="X5414" s="174"/>
      <c r="Y5414" s="170"/>
      <c r="Z5414" s="170"/>
      <c r="AA5414" s="170"/>
      <c r="AB5414" s="170"/>
      <c r="AC5414" s="170"/>
      <c r="AD5414" s="174"/>
      <c r="AE5414" s="170"/>
      <c r="AF5414" s="170"/>
      <c r="AI5414" s="170"/>
      <c r="AJ5414" s="170"/>
      <c r="AK5414" s="170"/>
      <c r="AL5414" s="170"/>
      <c r="AM5414" s="170"/>
      <c r="AN5414" s="170"/>
    </row>
    <row r="5415" spans="1:40" ht="52.5" customHeight="1" x14ac:dyDescent="0.2">
      <c r="A5415" s="170"/>
      <c r="B5415" s="170"/>
      <c r="C5415" s="170"/>
      <c r="D5415" s="170"/>
      <c r="E5415" s="170"/>
      <c r="F5415" s="170"/>
      <c r="G5415" s="170"/>
      <c r="H5415" s="170"/>
      <c r="I5415" s="170"/>
      <c r="J5415" s="170"/>
      <c r="K5415" s="170"/>
      <c r="L5415" s="170"/>
      <c r="M5415" s="170"/>
      <c r="N5415" s="170"/>
      <c r="O5415" s="170"/>
      <c r="P5415" s="170"/>
      <c r="Q5415" s="170"/>
      <c r="R5415" s="170"/>
      <c r="S5415" s="170"/>
      <c r="T5415" s="170"/>
      <c r="U5415" s="170"/>
      <c r="V5415" s="170"/>
      <c r="W5415" s="170"/>
      <c r="X5415" s="174"/>
      <c r="Y5415" s="170"/>
      <c r="Z5415" s="170"/>
      <c r="AA5415" s="170"/>
      <c r="AB5415" s="170"/>
      <c r="AC5415" s="170"/>
      <c r="AD5415" s="174"/>
      <c r="AE5415" s="170"/>
      <c r="AF5415" s="170"/>
      <c r="AI5415" s="170"/>
      <c r="AJ5415" s="170"/>
      <c r="AK5415" s="170"/>
      <c r="AL5415" s="170"/>
      <c r="AM5415" s="170"/>
      <c r="AN5415" s="170"/>
    </row>
    <row r="5416" spans="1:40" ht="52.5" customHeight="1" x14ac:dyDescent="0.2">
      <c r="A5416" s="170"/>
      <c r="B5416" s="170"/>
      <c r="C5416" s="170"/>
      <c r="D5416" s="170"/>
      <c r="E5416" s="170"/>
      <c r="F5416" s="170"/>
      <c r="G5416" s="170"/>
      <c r="H5416" s="170"/>
      <c r="I5416" s="170"/>
      <c r="J5416" s="170"/>
      <c r="K5416" s="170"/>
      <c r="L5416" s="170"/>
      <c r="M5416" s="170"/>
      <c r="N5416" s="170"/>
      <c r="O5416" s="170"/>
      <c r="P5416" s="170"/>
      <c r="Q5416" s="170"/>
      <c r="R5416" s="170"/>
      <c r="S5416" s="170"/>
      <c r="T5416" s="170"/>
      <c r="U5416" s="170"/>
      <c r="V5416" s="170"/>
      <c r="W5416" s="170"/>
      <c r="X5416" s="174"/>
      <c r="Y5416" s="170"/>
      <c r="Z5416" s="170"/>
      <c r="AA5416" s="170"/>
      <c r="AB5416" s="170"/>
      <c r="AC5416" s="170"/>
      <c r="AD5416" s="174"/>
      <c r="AE5416" s="170"/>
      <c r="AF5416" s="170"/>
      <c r="AI5416" s="170"/>
      <c r="AJ5416" s="170"/>
      <c r="AK5416" s="170"/>
      <c r="AL5416" s="170"/>
      <c r="AM5416" s="170"/>
      <c r="AN5416" s="170"/>
    </row>
    <row r="5417" spans="1:40" ht="52.5" customHeight="1" x14ac:dyDescent="0.2">
      <c r="A5417" s="170"/>
      <c r="B5417" s="170"/>
      <c r="C5417" s="170"/>
      <c r="D5417" s="170"/>
      <c r="E5417" s="170"/>
      <c r="F5417" s="170"/>
      <c r="G5417" s="170"/>
      <c r="H5417" s="170"/>
      <c r="I5417" s="170"/>
      <c r="J5417" s="170"/>
      <c r="K5417" s="170"/>
      <c r="L5417" s="170"/>
      <c r="M5417" s="170"/>
      <c r="N5417" s="170"/>
      <c r="O5417" s="170"/>
      <c r="P5417" s="170"/>
      <c r="Q5417" s="170"/>
      <c r="R5417" s="170"/>
      <c r="S5417" s="170"/>
      <c r="T5417" s="170"/>
      <c r="U5417" s="170"/>
      <c r="V5417" s="170"/>
      <c r="W5417" s="170"/>
      <c r="X5417" s="174"/>
      <c r="Y5417" s="170"/>
      <c r="Z5417" s="170"/>
      <c r="AA5417" s="170"/>
      <c r="AB5417" s="170"/>
      <c r="AC5417" s="170"/>
      <c r="AD5417" s="174"/>
      <c r="AE5417" s="170"/>
      <c r="AF5417" s="170"/>
      <c r="AI5417" s="170"/>
      <c r="AJ5417" s="170"/>
      <c r="AK5417" s="170"/>
      <c r="AL5417" s="170"/>
      <c r="AM5417" s="170"/>
      <c r="AN5417" s="170"/>
    </row>
    <row r="5418" spans="1:40" ht="52.5" customHeight="1" x14ac:dyDescent="0.2">
      <c r="A5418" s="170"/>
      <c r="B5418" s="170"/>
      <c r="C5418" s="170"/>
      <c r="D5418" s="170"/>
      <c r="E5418" s="170"/>
      <c r="F5418" s="170"/>
      <c r="G5418" s="170"/>
      <c r="H5418" s="170"/>
      <c r="I5418" s="170"/>
      <c r="J5418" s="170"/>
      <c r="K5418" s="170"/>
      <c r="L5418" s="170"/>
      <c r="M5418" s="170"/>
      <c r="N5418" s="170"/>
      <c r="O5418" s="170"/>
      <c r="P5418" s="170"/>
      <c r="Q5418" s="170"/>
      <c r="R5418" s="170"/>
      <c r="S5418" s="170"/>
      <c r="T5418" s="170"/>
      <c r="U5418" s="170"/>
      <c r="V5418" s="170"/>
      <c r="W5418" s="170"/>
      <c r="X5418" s="174"/>
      <c r="Y5418" s="170"/>
      <c r="Z5418" s="170"/>
      <c r="AA5418" s="170"/>
      <c r="AB5418" s="170"/>
      <c r="AC5418" s="170"/>
      <c r="AD5418" s="174"/>
      <c r="AE5418" s="170"/>
      <c r="AF5418" s="170"/>
      <c r="AI5418" s="170"/>
      <c r="AJ5418" s="170"/>
      <c r="AK5418" s="170"/>
      <c r="AL5418" s="170"/>
      <c r="AM5418" s="170"/>
      <c r="AN5418" s="170"/>
    </row>
    <row r="5419" spans="1:40" ht="52.5" customHeight="1" x14ac:dyDescent="0.2">
      <c r="A5419" s="170"/>
      <c r="B5419" s="170"/>
      <c r="C5419" s="170"/>
      <c r="D5419" s="170"/>
      <c r="E5419" s="170"/>
      <c r="F5419" s="170"/>
      <c r="G5419" s="170"/>
      <c r="H5419" s="170"/>
      <c r="I5419" s="170"/>
      <c r="J5419" s="170"/>
      <c r="K5419" s="170"/>
      <c r="L5419" s="170"/>
      <c r="M5419" s="170"/>
      <c r="N5419" s="170"/>
      <c r="O5419" s="170"/>
      <c r="P5419" s="170"/>
      <c r="Q5419" s="170"/>
      <c r="R5419" s="170"/>
      <c r="S5419" s="170"/>
      <c r="T5419" s="170"/>
      <c r="U5419" s="170"/>
      <c r="V5419" s="170"/>
      <c r="W5419" s="170"/>
      <c r="X5419" s="174"/>
      <c r="Y5419" s="170"/>
      <c r="Z5419" s="170"/>
      <c r="AA5419" s="170"/>
      <c r="AB5419" s="170"/>
      <c r="AC5419" s="170"/>
      <c r="AD5419" s="174"/>
      <c r="AE5419" s="170"/>
      <c r="AF5419" s="170"/>
      <c r="AI5419" s="170"/>
      <c r="AJ5419" s="170"/>
      <c r="AK5419" s="170"/>
      <c r="AL5419" s="170"/>
      <c r="AM5419" s="170"/>
      <c r="AN5419" s="170"/>
    </row>
    <row r="5420" spans="1:40" ht="52.5" customHeight="1" x14ac:dyDescent="0.2">
      <c r="A5420" s="170"/>
      <c r="B5420" s="170"/>
      <c r="C5420" s="170"/>
      <c r="D5420" s="170"/>
      <c r="E5420" s="170"/>
      <c r="F5420" s="170"/>
      <c r="G5420" s="170"/>
      <c r="H5420" s="170"/>
      <c r="I5420" s="170"/>
      <c r="J5420" s="170"/>
      <c r="K5420" s="170"/>
      <c r="L5420" s="170"/>
      <c r="M5420" s="170"/>
      <c r="N5420" s="170"/>
      <c r="O5420" s="170"/>
      <c r="P5420" s="170"/>
      <c r="Q5420" s="170"/>
      <c r="R5420" s="170"/>
      <c r="S5420" s="170"/>
      <c r="T5420" s="170"/>
      <c r="U5420" s="170"/>
      <c r="V5420" s="170"/>
      <c r="W5420" s="170"/>
      <c r="X5420" s="174"/>
      <c r="Y5420" s="170"/>
      <c r="Z5420" s="170"/>
      <c r="AA5420" s="170"/>
      <c r="AB5420" s="170"/>
      <c r="AC5420" s="170"/>
      <c r="AD5420" s="174"/>
      <c r="AE5420" s="170"/>
      <c r="AF5420" s="170"/>
      <c r="AI5420" s="170"/>
      <c r="AJ5420" s="170"/>
      <c r="AK5420" s="170"/>
      <c r="AL5420" s="170"/>
      <c r="AM5420" s="170"/>
      <c r="AN5420" s="170"/>
    </row>
    <row r="5421" spans="1:40" ht="52.5" customHeight="1" x14ac:dyDescent="0.2">
      <c r="A5421" s="170"/>
      <c r="B5421" s="170"/>
      <c r="C5421" s="170"/>
      <c r="D5421" s="170"/>
      <c r="E5421" s="170"/>
      <c r="F5421" s="170"/>
      <c r="G5421" s="170"/>
      <c r="H5421" s="170"/>
      <c r="I5421" s="170"/>
      <c r="J5421" s="170"/>
      <c r="K5421" s="170"/>
      <c r="L5421" s="170"/>
      <c r="M5421" s="170"/>
      <c r="N5421" s="170"/>
      <c r="O5421" s="170"/>
      <c r="P5421" s="170"/>
      <c r="Q5421" s="170"/>
      <c r="R5421" s="170"/>
      <c r="S5421" s="170"/>
      <c r="T5421" s="170"/>
      <c r="U5421" s="170"/>
      <c r="V5421" s="170"/>
      <c r="W5421" s="170"/>
      <c r="X5421" s="174"/>
      <c r="Y5421" s="170"/>
      <c r="Z5421" s="170"/>
      <c r="AA5421" s="170"/>
      <c r="AB5421" s="170"/>
      <c r="AC5421" s="170"/>
      <c r="AD5421" s="174"/>
      <c r="AE5421" s="170"/>
      <c r="AF5421" s="170"/>
      <c r="AI5421" s="170"/>
      <c r="AJ5421" s="170"/>
      <c r="AK5421" s="170"/>
      <c r="AL5421" s="170"/>
      <c r="AM5421" s="170"/>
      <c r="AN5421" s="170"/>
    </row>
    <row r="5422" spans="1:40" ht="52.5" customHeight="1" x14ac:dyDescent="0.2">
      <c r="A5422" s="170"/>
      <c r="B5422" s="170"/>
      <c r="C5422" s="170"/>
      <c r="D5422" s="170"/>
      <c r="E5422" s="170"/>
      <c r="F5422" s="170"/>
      <c r="G5422" s="170"/>
      <c r="H5422" s="170"/>
      <c r="I5422" s="170"/>
      <c r="J5422" s="170"/>
      <c r="K5422" s="170"/>
      <c r="L5422" s="170"/>
      <c r="M5422" s="170"/>
      <c r="N5422" s="170"/>
      <c r="O5422" s="170"/>
      <c r="P5422" s="170"/>
      <c r="Q5422" s="170"/>
      <c r="R5422" s="170"/>
      <c r="S5422" s="170"/>
      <c r="T5422" s="170"/>
      <c r="U5422" s="170"/>
      <c r="V5422" s="170"/>
      <c r="W5422" s="170"/>
      <c r="X5422" s="174"/>
      <c r="Y5422" s="170"/>
      <c r="Z5422" s="170"/>
      <c r="AA5422" s="170"/>
      <c r="AB5422" s="170"/>
      <c r="AC5422" s="170"/>
      <c r="AD5422" s="174"/>
      <c r="AE5422" s="170"/>
      <c r="AF5422" s="170"/>
      <c r="AI5422" s="170"/>
      <c r="AJ5422" s="170"/>
      <c r="AK5422" s="170"/>
      <c r="AL5422" s="170"/>
      <c r="AM5422" s="170"/>
      <c r="AN5422" s="170"/>
    </row>
    <row r="5423" spans="1:40" ht="52.5" customHeight="1" x14ac:dyDescent="0.2">
      <c r="A5423" s="170"/>
      <c r="B5423" s="170"/>
      <c r="C5423" s="170"/>
      <c r="D5423" s="170"/>
      <c r="E5423" s="170"/>
      <c r="F5423" s="170"/>
      <c r="G5423" s="170"/>
      <c r="H5423" s="170"/>
      <c r="I5423" s="170"/>
      <c r="J5423" s="170"/>
      <c r="K5423" s="170"/>
      <c r="L5423" s="170"/>
      <c r="M5423" s="170"/>
      <c r="N5423" s="170"/>
      <c r="O5423" s="170"/>
      <c r="P5423" s="170"/>
      <c r="Q5423" s="170"/>
      <c r="R5423" s="170"/>
      <c r="S5423" s="170"/>
      <c r="T5423" s="170"/>
      <c r="U5423" s="170"/>
      <c r="V5423" s="170"/>
      <c r="W5423" s="170"/>
      <c r="X5423" s="174"/>
      <c r="Y5423" s="170"/>
      <c r="Z5423" s="170"/>
      <c r="AA5423" s="170"/>
      <c r="AB5423" s="170"/>
      <c r="AC5423" s="170"/>
      <c r="AD5423" s="174"/>
      <c r="AE5423" s="170"/>
      <c r="AF5423" s="170"/>
      <c r="AI5423" s="170"/>
      <c r="AJ5423" s="170"/>
      <c r="AK5423" s="170"/>
      <c r="AL5423" s="170"/>
      <c r="AM5423" s="170"/>
      <c r="AN5423" s="170"/>
    </row>
    <row r="5424" spans="1:40" ht="52.5" customHeight="1" x14ac:dyDescent="0.2">
      <c r="A5424" s="170"/>
      <c r="B5424" s="170"/>
      <c r="C5424" s="170"/>
      <c r="D5424" s="170"/>
      <c r="E5424" s="170"/>
      <c r="F5424" s="170"/>
      <c r="G5424" s="170"/>
      <c r="H5424" s="170"/>
      <c r="I5424" s="170"/>
      <c r="J5424" s="170"/>
      <c r="K5424" s="170"/>
      <c r="L5424" s="170"/>
      <c r="M5424" s="170"/>
      <c r="N5424" s="170"/>
      <c r="O5424" s="170"/>
      <c r="P5424" s="170"/>
      <c r="Q5424" s="170"/>
      <c r="R5424" s="170"/>
      <c r="S5424" s="170"/>
      <c r="T5424" s="170"/>
      <c r="U5424" s="170"/>
      <c r="V5424" s="170"/>
      <c r="W5424" s="170"/>
      <c r="X5424" s="174"/>
      <c r="Y5424" s="170"/>
      <c r="Z5424" s="170"/>
      <c r="AA5424" s="170"/>
      <c r="AB5424" s="170"/>
      <c r="AC5424" s="170"/>
      <c r="AD5424" s="174"/>
      <c r="AE5424" s="170"/>
      <c r="AF5424" s="170"/>
      <c r="AI5424" s="170"/>
      <c r="AJ5424" s="170"/>
      <c r="AK5424" s="170"/>
      <c r="AL5424" s="170"/>
      <c r="AM5424" s="170"/>
      <c r="AN5424" s="170"/>
    </row>
    <row r="5425" spans="1:40" ht="52.5" customHeight="1" x14ac:dyDescent="0.2">
      <c r="A5425" s="170"/>
      <c r="B5425" s="170"/>
      <c r="C5425" s="170"/>
      <c r="D5425" s="170"/>
      <c r="E5425" s="170"/>
      <c r="F5425" s="170"/>
      <c r="G5425" s="170"/>
      <c r="H5425" s="170"/>
      <c r="I5425" s="170"/>
      <c r="J5425" s="170"/>
      <c r="K5425" s="170"/>
      <c r="L5425" s="170"/>
      <c r="M5425" s="170"/>
      <c r="N5425" s="170"/>
      <c r="O5425" s="170"/>
      <c r="P5425" s="170"/>
      <c r="Q5425" s="170"/>
      <c r="R5425" s="170"/>
      <c r="S5425" s="170"/>
      <c r="T5425" s="170"/>
      <c r="U5425" s="170"/>
      <c r="V5425" s="170"/>
      <c r="W5425" s="170"/>
      <c r="X5425" s="174"/>
      <c r="Y5425" s="170"/>
      <c r="Z5425" s="170"/>
      <c r="AA5425" s="170"/>
      <c r="AB5425" s="170"/>
      <c r="AC5425" s="170"/>
      <c r="AD5425" s="174"/>
      <c r="AE5425" s="170"/>
      <c r="AF5425" s="170"/>
      <c r="AI5425" s="170"/>
      <c r="AJ5425" s="170"/>
      <c r="AK5425" s="170"/>
      <c r="AL5425" s="170"/>
      <c r="AM5425" s="170"/>
      <c r="AN5425" s="170"/>
    </row>
    <row r="5426" spans="1:40" ht="52.5" customHeight="1" x14ac:dyDescent="0.2">
      <c r="A5426" s="170"/>
      <c r="B5426" s="170"/>
      <c r="C5426" s="170"/>
      <c r="D5426" s="170"/>
      <c r="E5426" s="170"/>
      <c r="F5426" s="170"/>
      <c r="G5426" s="170"/>
      <c r="H5426" s="170"/>
      <c r="I5426" s="170"/>
      <c r="J5426" s="170"/>
      <c r="K5426" s="170"/>
      <c r="L5426" s="170"/>
      <c r="M5426" s="170"/>
      <c r="N5426" s="170"/>
      <c r="O5426" s="170"/>
      <c r="P5426" s="170"/>
      <c r="Q5426" s="170"/>
      <c r="R5426" s="170"/>
      <c r="S5426" s="170"/>
      <c r="T5426" s="170"/>
      <c r="U5426" s="170"/>
      <c r="V5426" s="170"/>
      <c r="W5426" s="170"/>
      <c r="X5426" s="174"/>
      <c r="Y5426" s="170"/>
      <c r="Z5426" s="170"/>
      <c r="AA5426" s="170"/>
      <c r="AB5426" s="170"/>
      <c r="AC5426" s="170"/>
      <c r="AD5426" s="174"/>
      <c r="AE5426" s="170"/>
      <c r="AF5426" s="170"/>
      <c r="AI5426" s="170"/>
      <c r="AJ5426" s="170"/>
      <c r="AK5426" s="170"/>
      <c r="AL5426" s="170"/>
      <c r="AM5426" s="170"/>
      <c r="AN5426" s="170"/>
    </row>
    <row r="5427" spans="1:40" ht="52.5" customHeight="1" x14ac:dyDescent="0.2">
      <c r="A5427" s="170"/>
      <c r="B5427" s="170"/>
      <c r="C5427" s="170"/>
      <c r="D5427" s="170"/>
      <c r="E5427" s="170"/>
      <c r="F5427" s="170"/>
      <c r="G5427" s="170"/>
      <c r="H5427" s="170"/>
      <c r="I5427" s="170"/>
      <c r="J5427" s="170"/>
      <c r="K5427" s="170"/>
      <c r="L5427" s="170"/>
      <c r="M5427" s="170"/>
      <c r="N5427" s="170"/>
      <c r="O5427" s="170"/>
      <c r="P5427" s="170"/>
      <c r="Q5427" s="170"/>
      <c r="R5427" s="170"/>
      <c r="S5427" s="170"/>
      <c r="T5427" s="170"/>
      <c r="U5427" s="170"/>
      <c r="V5427" s="170"/>
      <c r="W5427" s="170"/>
      <c r="X5427" s="174"/>
      <c r="Y5427" s="170"/>
      <c r="Z5427" s="170"/>
      <c r="AA5427" s="170"/>
      <c r="AB5427" s="170"/>
      <c r="AC5427" s="170"/>
      <c r="AD5427" s="174"/>
      <c r="AE5427" s="170"/>
      <c r="AF5427" s="170"/>
      <c r="AI5427" s="170"/>
      <c r="AJ5427" s="170"/>
      <c r="AK5427" s="170"/>
      <c r="AL5427" s="170"/>
      <c r="AM5427" s="170"/>
      <c r="AN5427" s="170"/>
    </row>
    <row r="5428" spans="1:40" ht="52.5" customHeight="1" x14ac:dyDescent="0.2">
      <c r="A5428" s="170"/>
      <c r="B5428" s="170"/>
      <c r="C5428" s="170"/>
      <c r="D5428" s="170"/>
      <c r="E5428" s="170"/>
      <c r="F5428" s="170"/>
      <c r="G5428" s="170"/>
      <c r="H5428" s="170"/>
      <c r="I5428" s="170"/>
      <c r="J5428" s="170"/>
      <c r="K5428" s="170"/>
      <c r="L5428" s="170"/>
      <c r="M5428" s="170"/>
      <c r="N5428" s="170"/>
      <c r="O5428" s="170"/>
      <c r="P5428" s="170"/>
      <c r="Q5428" s="170"/>
      <c r="R5428" s="170"/>
      <c r="S5428" s="170"/>
      <c r="T5428" s="170"/>
      <c r="U5428" s="170"/>
      <c r="V5428" s="170"/>
      <c r="W5428" s="170"/>
      <c r="X5428" s="174"/>
      <c r="Y5428" s="170"/>
      <c r="Z5428" s="170"/>
      <c r="AA5428" s="170"/>
      <c r="AB5428" s="170"/>
      <c r="AC5428" s="170"/>
      <c r="AD5428" s="174"/>
      <c r="AE5428" s="170"/>
      <c r="AF5428" s="170"/>
      <c r="AI5428" s="170"/>
      <c r="AJ5428" s="170"/>
      <c r="AK5428" s="170"/>
      <c r="AL5428" s="170"/>
      <c r="AM5428" s="170"/>
      <c r="AN5428" s="170"/>
    </row>
    <row r="5429" spans="1:40" ht="52.5" customHeight="1" x14ac:dyDescent="0.2">
      <c r="A5429" s="170"/>
      <c r="B5429" s="170"/>
      <c r="C5429" s="170"/>
      <c r="D5429" s="170"/>
      <c r="E5429" s="170"/>
      <c r="F5429" s="170"/>
      <c r="G5429" s="170"/>
      <c r="H5429" s="170"/>
      <c r="I5429" s="170"/>
      <c r="J5429" s="170"/>
      <c r="K5429" s="170"/>
      <c r="L5429" s="170"/>
      <c r="M5429" s="170"/>
      <c r="N5429" s="170"/>
      <c r="O5429" s="170"/>
      <c r="P5429" s="170"/>
      <c r="Q5429" s="170"/>
      <c r="R5429" s="170"/>
      <c r="S5429" s="170"/>
      <c r="T5429" s="170"/>
      <c r="U5429" s="170"/>
      <c r="V5429" s="170"/>
      <c r="W5429" s="170"/>
      <c r="X5429" s="174"/>
      <c r="Y5429" s="170"/>
      <c r="Z5429" s="170"/>
      <c r="AA5429" s="170"/>
      <c r="AB5429" s="170"/>
      <c r="AC5429" s="170"/>
      <c r="AD5429" s="174"/>
      <c r="AE5429" s="170"/>
      <c r="AF5429" s="170"/>
      <c r="AI5429" s="170"/>
      <c r="AJ5429" s="170"/>
      <c r="AK5429" s="170"/>
      <c r="AL5429" s="170"/>
      <c r="AM5429" s="170"/>
      <c r="AN5429" s="170"/>
    </row>
    <row r="5430" spans="1:40" ht="52.5" customHeight="1" x14ac:dyDescent="0.2">
      <c r="A5430" s="170"/>
      <c r="B5430" s="170"/>
      <c r="C5430" s="170"/>
      <c r="D5430" s="170"/>
      <c r="E5430" s="170"/>
      <c r="F5430" s="170"/>
      <c r="G5430" s="170"/>
      <c r="H5430" s="170"/>
      <c r="I5430" s="170"/>
      <c r="J5430" s="170"/>
      <c r="K5430" s="170"/>
      <c r="L5430" s="170"/>
      <c r="M5430" s="170"/>
      <c r="N5430" s="170"/>
      <c r="O5430" s="170"/>
      <c r="P5430" s="170"/>
      <c r="Q5430" s="170"/>
      <c r="R5430" s="170"/>
      <c r="S5430" s="170"/>
      <c r="T5430" s="170"/>
      <c r="U5430" s="170"/>
      <c r="V5430" s="170"/>
      <c r="W5430" s="170"/>
      <c r="X5430" s="174"/>
      <c r="Y5430" s="170"/>
      <c r="Z5430" s="170"/>
      <c r="AA5430" s="170"/>
      <c r="AB5430" s="170"/>
      <c r="AC5430" s="170"/>
      <c r="AD5430" s="174"/>
      <c r="AE5430" s="170"/>
      <c r="AF5430" s="170"/>
      <c r="AI5430" s="170"/>
      <c r="AJ5430" s="170"/>
      <c r="AK5430" s="170"/>
      <c r="AL5430" s="170"/>
      <c r="AM5430" s="170"/>
      <c r="AN5430" s="170"/>
    </row>
    <row r="5431" spans="1:40" ht="52.5" customHeight="1" x14ac:dyDescent="0.2">
      <c r="A5431" s="170"/>
      <c r="B5431" s="170"/>
      <c r="C5431" s="170"/>
      <c r="D5431" s="170"/>
      <c r="E5431" s="170"/>
      <c r="F5431" s="170"/>
      <c r="G5431" s="170"/>
      <c r="H5431" s="170"/>
      <c r="I5431" s="170"/>
      <c r="J5431" s="170"/>
      <c r="K5431" s="170"/>
      <c r="L5431" s="170"/>
      <c r="M5431" s="170"/>
      <c r="N5431" s="170"/>
      <c r="O5431" s="170"/>
      <c r="P5431" s="170"/>
      <c r="Q5431" s="170"/>
      <c r="R5431" s="170"/>
      <c r="S5431" s="170"/>
      <c r="T5431" s="170"/>
      <c r="U5431" s="170"/>
      <c r="V5431" s="170"/>
      <c r="W5431" s="170"/>
      <c r="X5431" s="174"/>
      <c r="Y5431" s="170"/>
      <c r="Z5431" s="170"/>
      <c r="AA5431" s="170"/>
      <c r="AB5431" s="170"/>
      <c r="AC5431" s="170"/>
      <c r="AD5431" s="174"/>
      <c r="AE5431" s="170"/>
      <c r="AF5431" s="170"/>
      <c r="AI5431" s="170"/>
      <c r="AJ5431" s="170"/>
      <c r="AK5431" s="170"/>
      <c r="AL5431" s="170"/>
      <c r="AM5431" s="170"/>
      <c r="AN5431" s="170"/>
    </row>
    <row r="5432" spans="1:40" ht="52.5" customHeight="1" x14ac:dyDescent="0.2">
      <c r="A5432" s="170"/>
      <c r="B5432" s="170"/>
      <c r="C5432" s="170"/>
      <c r="D5432" s="170"/>
      <c r="E5432" s="170"/>
      <c r="F5432" s="170"/>
      <c r="G5432" s="170"/>
      <c r="H5432" s="170"/>
      <c r="I5432" s="170"/>
      <c r="J5432" s="170"/>
      <c r="K5432" s="170"/>
      <c r="L5432" s="170"/>
      <c r="M5432" s="170"/>
      <c r="N5432" s="170"/>
      <c r="O5432" s="170"/>
      <c r="P5432" s="170"/>
      <c r="Q5432" s="170"/>
      <c r="R5432" s="170"/>
      <c r="S5432" s="170"/>
      <c r="T5432" s="170"/>
      <c r="U5432" s="170"/>
      <c r="V5432" s="170"/>
      <c r="W5432" s="170"/>
      <c r="X5432" s="174"/>
      <c r="Y5432" s="170"/>
      <c r="Z5432" s="170"/>
      <c r="AA5432" s="170"/>
      <c r="AB5432" s="170"/>
      <c r="AC5432" s="170"/>
      <c r="AD5432" s="174"/>
      <c r="AE5432" s="170"/>
      <c r="AF5432" s="170"/>
      <c r="AI5432" s="170"/>
      <c r="AJ5432" s="170"/>
      <c r="AK5432" s="170"/>
      <c r="AL5432" s="170"/>
      <c r="AM5432" s="170"/>
      <c r="AN5432" s="170"/>
    </row>
    <row r="5433" spans="1:40" ht="52.5" customHeight="1" x14ac:dyDescent="0.2">
      <c r="A5433" s="170"/>
      <c r="B5433" s="170"/>
      <c r="C5433" s="170"/>
      <c r="D5433" s="170"/>
      <c r="E5433" s="170"/>
      <c r="F5433" s="170"/>
      <c r="G5433" s="170"/>
      <c r="H5433" s="170"/>
      <c r="I5433" s="170"/>
      <c r="J5433" s="170"/>
      <c r="K5433" s="170"/>
      <c r="L5433" s="170"/>
      <c r="M5433" s="170"/>
      <c r="N5433" s="170"/>
      <c r="O5433" s="170"/>
      <c r="P5433" s="170"/>
      <c r="Q5433" s="170"/>
      <c r="R5433" s="170"/>
      <c r="S5433" s="170"/>
      <c r="T5433" s="170"/>
      <c r="U5433" s="170"/>
      <c r="V5433" s="170"/>
      <c r="W5433" s="170"/>
      <c r="X5433" s="174"/>
      <c r="Y5433" s="170"/>
      <c r="Z5433" s="170"/>
      <c r="AA5433" s="170"/>
      <c r="AB5433" s="170"/>
      <c r="AC5433" s="170"/>
      <c r="AD5433" s="174"/>
      <c r="AE5433" s="170"/>
      <c r="AF5433" s="170"/>
      <c r="AI5433" s="170"/>
      <c r="AJ5433" s="170"/>
      <c r="AK5433" s="170"/>
      <c r="AL5433" s="170"/>
      <c r="AM5433" s="170"/>
      <c r="AN5433" s="170"/>
    </row>
    <row r="5434" spans="1:40" ht="52.5" customHeight="1" x14ac:dyDescent="0.2">
      <c r="A5434" s="170"/>
      <c r="B5434" s="170"/>
      <c r="C5434" s="170"/>
      <c r="D5434" s="170"/>
      <c r="E5434" s="170"/>
      <c r="F5434" s="170"/>
      <c r="G5434" s="170"/>
      <c r="H5434" s="170"/>
      <c r="I5434" s="170"/>
      <c r="J5434" s="170"/>
      <c r="K5434" s="170"/>
      <c r="L5434" s="170"/>
      <c r="M5434" s="170"/>
      <c r="N5434" s="170"/>
      <c r="O5434" s="170"/>
      <c r="P5434" s="170"/>
      <c r="Q5434" s="170"/>
      <c r="R5434" s="170"/>
      <c r="S5434" s="170"/>
      <c r="T5434" s="170"/>
      <c r="U5434" s="170"/>
      <c r="V5434" s="170"/>
      <c r="W5434" s="170"/>
      <c r="X5434" s="174"/>
      <c r="Y5434" s="170"/>
      <c r="Z5434" s="170"/>
      <c r="AA5434" s="170"/>
      <c r="AB5434" s="170"/>
      <c r="AC5434" s="170"/>
      <c r="AD5434" s="174"/>
      <c r="AE5434" s="170"/>
      <c r="AF5434" s="170"/>
      <c r="AI5434" s="170"/>
      <c r="AJ5434" s="170"/>
      <c r="AK5434" s="170"/>
      <c r="AL5434" s="170"/>
      <c r="AM5434" s="170"/>
      <c r="AN5434" s="170"/>
    </row>
    <row r="5435" spans="1:40" ht="52.5" customHeight="1" x14ac:dyDescent="0.2">
      <c r="A5435" s="170"/>
      <c r="B5435" s="170"/>
      <c r="C5435" s="170"/>
      <c r="D5435" s="170"/>
      <c r="E5435" s="170"/>
      <c r="F5435" s="170"/>
      <c r="G5435" s="170"/>
      <c r="H5435" s="170"/>
      <c r="I5435" s="170"/>
      <c r="J5435" s="170"/>
      <c r="K5435" s="170"/>
      <c r="L5435" s="170"/>
      <c r="M5435" s="170"/>
      <c r="N5435" s="170"/>
      <c r="O5435" s="170"/>
      <c r="P5435" s="170"/>
      <c r="Q5435" s="170"/>
      <c r="R5435" s="170"/>
      <c r="S5435" s="170"/>
      <c r="T5435" s="170"/>
      <c r="U5435" s="170"/>
      <c r="V5435" s="170"/>
      <c r="W5435" s="170"/>
      <c r="X5435" s="174"/>
      <c r="Y5435" s="170"/>
      <c r="Z5435" s="170"/>
      <c r="AA5435" s="170"/>
      <c r="AB5435" s="170"/>
      <c r="AC5435" s="170"/>
      <c r="AD5435" s="174"/>
      <c r="AE5435" s="170"/>
      <c r="AF5435" s="170"/>
      <c r="AI5435" s="170"/>
      <c r="AJ5435" s="170"/>
      <c r="AK5435" s="170"/>
      <c r="AL5435" s="170"/>
      <c r="AM5435" s="170"/>
      <c r="AN5435" s="170"/>
    </row>
    <row r="5436" spans="1:40" ht="52.5" customHeight="1" x14ac:dyDescent="0.2">
      <c r="A5436" s="170"/>
      <c r="B5436" s="170"/>
      <c r="C5436" s="170"/>
      <c r="D5436" s="170"/>
      <c r="E5436" s="170"/>
      <c r="F5436" s="170"/>
      <c r="G5436" s="170"/>
      <c r="H5436" s="170"/>
      <c r="I5436" s="170"/>
      <c r="J5436" s="170"/>
      <c r="K5436" s="170"/>
      <c r="L5436" s="170"/>
      <c r="M5436" s="170"/>
      <c r="N5436" s="170"/>
      <c r="O5436" s="170"/>
      <c r="P5436" s="170"/>
      <c r="Q5436" s="170"/>
      <c r="R5436" s="170"/>
      <c r="S5436" s="170"/>
      <c r="T5436" s="170"/>
      <c r="U5436" s="170"/>
      <c r="V5436" s="170"/>
      <c r="W5436" s="170"/>
      <c r="X5436" s="174"/>
      <c r="Y5436" s="170"/>
      <c r="Z5436" s="170"/>
      <c r="AA5436" s="170"/>
      <c r="AB5436" s="170"/>
      <c r="AC5436" s="170"/>
      <c r="AD5436" s="174"/>
      <c r="AE5436" s="170"/>
      <c r="AF5436" s="170"/>
      <c r="AI5436" s="170"/>
      <c r="AJ5436" s="170"/>
      <c r="AK5436" s="170"/>
      <c r="AL5436" s="170"/>
      <c r="AM5436" s="170"/>
      <c r="AN5436" s="170"/>
    </row>
    <row r="5437" spans="1:40" ht="52.5" customHeight="1" x14ac:dyDescent="0.2">
      <c r="A5437" s="170"/>
      <c r="B5437" s="170"/>
      <c r="C5437" s="170"/>
      <c r="D5437" s="170"/>
      <c r="E5437" s="170"/>
      <c r="F5437" s="170"/>
      <c r="G5437" s="170"/>
      <c r="H5437" s="170"/>
      <c r="I5437" s="170"/>
      <c r="J5437" s="170"/>
      <c r="K5437" s="170"/>
      <c r="L5437" s="170"/>
      <c r="M5437" s="170"/>
      <c r="N5437" s="170"/>
      <c r="O5437" s="170"/>
      <c r="P5437" s="170"/>
      <c r="Q5437" s="170"/>
      <c r="R5437" s="170"/>
      <c r="S5437" s="170"/>
      <c r="T5437" s="170"/>
      <c r="U5437" s="170"/>
      <c r="V5437" s="170"/>
      <c r="W5437" s="170"/>
      <c r="X5437" s="174"/>
      <c r="Y5437" s="170"/>
      <c r="Z5437" s="170"/>
      <c r="AA5437" s="170"/>
      <c r="AB5437" s="170"/>
      <c r="AC5437" s="170"/>
      <c r="AD5437" s="174"/>
      <c r="AE5437" s="170"/>
      <c r="AF5437" s="170"/>
      <c r="AI5437" s="170"/>
      <c r="AJ5437" s="170"/>
      <c r="AK5437" s="170"/>
      <c r="AL5437" s="170"/>
      <c r="AM5437" s="170"/>
      <c r="AN5437" s="170"/>
    </row>
    <row r="5438" spans="1:40" ht="52.5" customHeight="1" x14ac:dyDescent="0.2">
      <c r="A5438" s="170"/>
      <c r="B5438" s="170"/>
      <c r="C5438" s="170"/>
      <c r="D5438" s="170"/>
      <c r="E5438" s="170"/>
      <c r="F5438" s="170"/>
      <c r="G5438" s="170"/>
      <c r="H5438" s="170"/>
      <c r="I5438" s="170"/>
      <c r="J5438" s="170"/>
      <c r="K5438" s="170"/>
      <c r="L5438" s="170"/>
      <c r="M5438" s="170"/>
      <c r="N5438" s="170"/>
      <c r="O5438" s="170"/>
      <c r="P5438" s="170"/>
      <c r="Q5438" s="170"/>
      <c r="R5438" s="170"/>
      <c r="S5438" s="170"/>
      <c r="T5438" s="170"/>
      <c r="U5438" s="170"/>
      <c r="V5438" s="170"/>
      <c r="W5438" s="170"/>
      <c r="X5438" s="174"/>
      <c r="Y5438" s="170"/>
      <c r="Z5438" s="170"/>
      <c r="AA5438" s="170"/>
      <c r="AB5438" s="170"/>
      <c r="AC5438" s="170"/>
      <c r="AD5438" s="174"/>
      <c r="AE5438" s="170"/>
      <c r="AF5438" s="170"/>
      <c r="AI5438" s="170"/>
      <c r="AJ5438" s="170"/>
      <c r="AK5438" s="170"/>
      <c r="AL5438" s="170"/>
      <c r="AM5438" s="170"/>
      <c r="AN5438" s="170"/>
    </row>
    <row r="5439" spans="1:40" ht="52.5" customHeight="1" x14ac:dyDescent="0.2">
      <c r="A5439" s="170"/>
      <c r="B5439" s="170"/>
      <c r="C5439" s="170"/>
      <c r="D5439" s="170"/>
      <c r="E5439" s="170"/>
      <c r="F5439" s="170"/>
      <c r="G5439" s="170"/>
      <c r="H5439" s="170"/>
      <c r="I5439" s="170"/>
      <c r="J5439" s="170"/>
      <c r="K5439" s="170"/>
      <c r="L5439" s="170"/>
      <c r="M5439" s="170"/>
      <c r="N5439" s="170"/>
      <c r="O5439" s="170"/>
      <c r="P5439" s="170"/>
      <c r="Q5439" s="170"/>
      <c r="R5439" s="170"/>
      <c r="S5439" s="170"/>
      <c r="T5439" s="170"/>
      <c r="U5439" s="170"/>
      <c r="V5439" s="170"/>
      <c r="W5439" s="170"/>
      <c r="X5439" s="174"/>
      <c r="Y5439" s="170"/>
      <c r="Z5439" s="170"/>
      <c r="AA5439" s="170"/>
      <c r="AB5439" s="170"/>
      <c r="AC5439" s="170"/>
      <c r="AD5439" s="174"/>
      <c r="AE5439" s="170"/>
      <c r="AF5439" s="170"/>
      <c r="AI5439" s="170"/>
      <c r="AJ5439" s="170"/>
      <c r="AK5439" s="170"/>
      <c r="AL5439" s="170"/>
      <c r="AM5439" s="170"/>
      <c r="AN5439" s="170"/>
    </row>
    <row r="5440" spans="1:40" ht="52.5" customHeight="1" x14ac:dyDescent="0.2">
      <c r="A5440" s="170"/>
      <c r="B5440" s="170"/>
      <c r="C5440" s="170"/>
      <c r="D5440" s="170"/>
      <c r="E5440" s="170"/>
      <c r="F5440" s="170"/>
      <c r="G5440" s="170"/>
      <c r="H5440" s="170"/>
      <c r="I5440" s="170"/>
      <c r="J5440" s="170"/>
      <c r="K5440" s="170"/>
      <c r="L5440" s="170"/>
      <c r="M5440" s="170"/>
      <c r="N5440" s="170"/>
      <c r="O5440" s="170"/>
      <c r="P5440" s="170"/>
      <c r="Q5440" s="170"/>
      <c r="R5440" s="170"/>
      <c r="S5440" s="170"/>
      <c r="T5440" s="170"/>
      <c r="U5440" s="170"/>
      <c r="V5440" s="170"/>
      <c r="W5440" s="170"/>
      <c r="X5440" s="174"/>
      <c r="Y5440" s="170"/>
      <c r="Z5440" s="170"/>
      <c r="AA5440" s="170"/>
      <c r="AB5440" s="170"/>
      <c r="AC5440" s="170"/>
      <c r="AD5440" s="174"/>
      <c r="AE5440" s="170"/>
      <c r="AF5440" s="170"/>
      <c r="AI5440" s="170"/>
      <c r="AJ5440" s="170"/>
      <c r="AK5440" s="170"/>
      <c r="AL5440" s="170"/>
      <c r="AM5440" s="170"/>
      <c r="AN5440" s="170"/>
    </row>
    <row r="5441" spans="1:40" ht="52.5" customHeight="1" x14ac:dyDescent="0.2">
      <c r="A5441" s="170"/>
      <c r="B5441" s="170"/>
      <c r="C5441" s="170"/>
      <c r="D5441" s="170"/>
      <c r="E5441" s="170"/>
      <c r="F5441" s="170"/>
      <c r="G5441" s="170"/>
      <c r="H5441" s="170"/>
      <c r="I5441" s="170"/>
      <c r="J5441" s="170"/>
      <c r="K5441" s="170"/>
      <c r="L5441" s="170"/>
      <c r="M5441" s="170"/>
      <c r="N5441" s="170"/>
      <c r="O5441" s="170"/>
      <c r="P5441" s="170"/>
      <c r="Q5441" s="170"/>
      <c r="R5441" s="170"/>
      <c r="S5441" s="170"/>
      <c r="T5441" s="170"/>
      <c r="U5441" s="170"/>
      <c r="V5441" s="170"/>
      <c r="W5441" s="170"/>
      <c r="X5441" s="174"/>
      <c r="Y5441" s="170"/>
      <c r="Z5441" s="170"/>
      <c r="AA5441" s="170"/>
      <c r="AB5441" s="170"/>
      <c r="AC5441" s="170"/>
      <c r="AD5441" s="174"/>
      <c r="AE5441" s="170"/>
      <c r="AF5441" s="170"/>
      <c r="AI5441" s="170"/>
      <c r="AJ5441" s="170"/>
      <c r="AK5441" s="170"/>
      <c r="AL5441" s="170"/>
      <c r="AM5441" s="170"/>
      <c r="AN5441" s="170"/>
    </row>
    <row r="5442" spans="1:40" ht="52.5" customHeight="1" x14ac:dyDescent="0.2">
      <c r="A5442" s="170"/>
      <c r="B5442" s="170"/>
      <c r="C5442" s="170"/>
      <c r="D5442" s="170"/>
      <c r="E5442" s="170"/>
      <c r="F5442" s="170"/>
      <c r="G5442" s="170"/>
      <c r="H5442" s="170"/>
      <c r="I5442" s="170"/>
      <c r="J5442" s="170"/>
      <c r="K5442" s="170"/>
      <c r="L5442" s="170"/>
      <c r="M5442" s="170"/>
      <c r="N5442" s="170"/>
      <c r="O5442" s="170"/>
      <c r="P5442" s="170"/>
      <c r="Q5442" s="170"/>
      <c r="R5442" s="170"/>
      <c r="S5442" s="170"/>
      <c r="T5442" s="170"/>
      <c r="U5442" s="170"/>
      <c r="V5442" s="170"/>
      <c r="W5442" s="170"/>
      <c r="X5442" s="174"/>
      <c r="Y5442" s="170"/>
      <c r="Z5442" s="170"/>
      <c r="AA5442" s="170"/>
      <c r="AB5442" s="170"/>
      <c r="AC5442" s="170"/>
      <c r="AD5442" s="174"/>
      <c r="AE5442" s="170"/>
      <c r="AF5442" s="170"/>
      <c r="AI5442" s="170"/>
      <c r="AJ5442" s="170"/>
      <c r="AK5442" s="170"/>
      <c r="AL5442" s="170"/>
      <c r="AM5442" s="170"/>
      <c r="AN5442" s="170"/>
    </row>
    <row r="5443" spans="1:40" ht="52.5" customHeight="1" x14ac:dyDescent="0.2">
      <c r="A5443" s="170"/>
      <c r="B5443" s="170"/>
      <c r="C5443" s="170"/>
      <c r="D5443" s="170"/>
      <c r="E5443" s="170"/>
      <c r="F5443" s="170"/>
      <c r="G5443" s="170"/>
      <c r="H5443" s="170"/>
      <c r="I5443" s="170"/>
      <c r="J5443" s="170"/>
      <c r="K5443" s="170"/>
      <c r="L5443" s="170"/>
      <c r="M5443" s="170"/>
      <c r="N5443" s="170"/>
      <c r="O5443" s="170"/>
      <c r="P5443" s="170"/>
      <c r="Q5443" s="170"/>
      <c r="R5443" s="170"/>
      <c r="S5443" s="170"/>
      <c r="T5443" s="170"/>
      <c r="U5443" s="170"/>
      <c r="V5443" s="170"/>
      <c r="W5443" s="170"/>
      <c r="X5443" s="174"/>
      <c r="Y5443" s="170"/>
      <c r="Z5443" s="170"/>
      <c r="AA5443" s="170"/>
      <c r="AB5443" s="170"/>
      <c r="AC5443" s="170"/>
      <c r="AD5443" s="174"/>
      <c r="AE5443" s="170"/>
      <c r="AF5443" s="170"/>
      <c r="AI5443" s="170"/>
      <c r="AJ5443" s="170"/>
      <c r="AK5443" s="170"/>
      <c r="AL5443" s="170"/>
      <c r="AM5443" s="170"/>
      <c r="AN5443" s="170"/>
    </row>
    <row r="5444" spans="1:40" ht="52.5" customHeight="1" x14ac:dyDescent="0.2">
      <c r="A5444" s="170"/>
      <c r="B5444" s="170"/>
      <c r="C5444" s="170"/>
      <c r="D5444" s="170"/>
      <c r="E5444" s="170"/>
      <c r="F5444" s="170"/>
      <c r="G5444" s="170"/>
      <c r="H5444" s="170"/>
      <c r="I5444" s="170"/>
      <c r="J5444" s="170"/>
      <c r="K5444" s="170"/>
      <c r="L5444" s="170"/>
      <c r="M5444" s="170"/>
      <c r="N5444" s="170"/>
      <c r="O5444" s="170"/>
      <c r="P5444" s="170"/>
      <c r="Q5444" s="170"/>
      <c r="R5444" s="170"/>
      <c r="S5444" s="170"/>
      <c r="T5444" s="170"/>
      <c r="U5444" s="170"/>
      <c r="V5444" s="170"/>
      <c r="W5444" s="170"/>
      <c r="X5444" s="174"/>
      <c r="Y5444" s="170"/>
      <c r="Z5444" s="170"/>
      <c r="AA5444" s="170"/>
      <c r="AB5444" s="170"/>
      <c r="AC5444" s="170"/>
      <c r="AD5444" s="174"/>
      <c r="AE5444" s="170"/>
      <c r="AF5444" s="170"/>
      <c r="AI5444" s="170"/>
      <c r="AJ5444" s="170"/>
      <c r="AK5444" s="170"/>
      <c r="AL5444" s="170"/>
      <c r="AM5444" s="170"/>
      <c r="AN5444" s="170"/>
    </row>
    <row r="5445" spans="1:40" ht="52.5" customHeight="1" x14ac:dyDescent="0.2">
      <c r="A5445" s="170"/>
      <c r="B5445" s="170"/>
      <c r="C5445" s="170"/>
      <c r="D5445" s="170"/>
      <c r="E5445" s="170"/>
      <c r="F5445" s="170"/>
      <c r="G5445" s="170"/>
      <c r="H5445" s="170"/>
      <c r="I5445" s="170"/>
      <c r="J5445" s="170"/>
      <c r="K5445" s="170"/>
      <c r="L5445" s="170"/>
      <c r="M5445" s="170"/>
      <c r="N5445" s="170"/>
      <c r="O5445" s="170"/>
      <c r="P5445" s="170"/>
      <c r="Q5445" s="170"/>
      <c r="R5445" s="170"/>
      <c r="S5445" s="170"/>
      <c r="T5445" s="170"/>
      <c r="U5445" s="170"/>
      <c r="V5445" s="170"/>
      <c r="W5445" s="170"/>
      <c r="X5445" s="174"/>
      <c r="Y5445" s="170"/>
      <c r="Z5445" s="170"/>
      <c r="AA5445" s="170"/>
      <c r="AB5445" s="170"/>
      <c r="AC5445" s="170"/>
      <c r="AD5445" s="174"/>
      <c r="AE5445" s="170"/>
      <c r="AF5445" s="170"/>
      <c r="AI5445" s="170"/>
      <c r="AJ5445" s="170"/>
      <c r="AK5445" s="170"/>
      <c r="AL5445" s="170"/>
      <c r="AM5445" s="170"/>
      <c r="AN5445" s="170"/>
    </row>
    <row r="5446" spans="1:40" ht="52.5" customHeight="1" x14ac:dyDescent="0.2">
      <c r="A5446" s="170"/>
      <c r="B5446" s="170"/>
      <c r="C5446" s="170"/>
      <c r="D5446" s="170"/>
      <c r="E5446" s="170"/>
      <c r="F5446" s="170"/>
      <c r="G5446" s="170"/>
      <c r="H5446" s="170"/>
      <c r="I5446" s="170"/>
      <c r="J5446" s="170"/>
      <c r="K5446" s="170"/>
      <c r="L5446" s="170"/>
      <c r="M5446" s="170"/>
      <c r="N5446" s="170"/>
      <c r="O5446" s="170"/>
      <c r="P5446" s="170"/>
      <c r="Q5446" s="170"/>
      <c r="R5446" s="170"/>
      <c r="S5446" s="170"/>
      <c r="T5446" s="170"/>
      <c r="U5446" s="170"/>
      <c r="V5446" s="170"/>
      <c r="W5446" s="170"/>
      <c r="X5446" s="174"/>
      <c r="Y5446" s="170"/>
      <c r="Z5446" s="170"/>
      <c r="AA5446" s="170"/>
      <c r="AB5446" s="170"/>
      <c r="AC5446" s="170"/>
      <c r="AD5446" s="174"/>
      <c r="AE5446" s="170"/>
      <c r="AF5446" s="170"/>
      <c r="AI5446" s="170"/>
      <c r="AJ5446" s="170"/>
      <c r="AK5446" s="170"/>
      <c r="AL5446" s="170"/>
      <c r="AM5446" s="170"/>
      <c r="AN5446" s="170"/>
    </row>
    <row r="5447" spans="1:40" ht="52.5" customHeight="1" x14ac:dyDescent="0.2">
      <c r="A5447" s="170"/>
      <c r="B5447" s="170"/>
      <c r="C5447" s="170"/>
      <c r="D5447" s="170"/>
      <c r="E5447" s="170"/>
      <c r="F5447" s="170"/>
      <c r="G5447" s="170"/>
      <c r="H5447" s="170"/>
      <c r="I5447" s="170"/>
      <c r="J5447" s="170"/>
      <c r="K5447" s="170"/>
      <c r="L5447" s="170"/>
      <c r="M5447" s="170"/>
      <c r="N5447" s="170"/>
      <c r="O5447" s="170"/>
      <c r="P5447" s="170"/>
      <c r="Q5447" s="170"/>
      <c r="R5447" s="170"/>
      <c r="S5447" s="170"/>
      <c r="T5447" s="170"/>
      <c r="U5447" s="170"/>
      <c r="V5447" s="170"/>
      <c r="W5447" s="170"/>
      <c r="X5447" s="174"/>
      <c r="Y5447" s="170"/>
      <c r="Z5447" s="170"/>
      <c r="AA5447" s="170"/>
      <c r="AB5447" s="170"/>
      <c r="AC5447" s="170"/>
      <c r="AD5447" s="174"/>
      <c r="AE5447" s="170"/>
      <c r="AF5447" s="170"/>
      <c r="AI5447" s="170"/>
      <c r="AJ5447" s="170"/>
      <c r="AK5447" s="170"/>
      <c r="AL5447" s="170"/>
      <c r="AM5447" s="170"/>
      <c r="AN5447" s="170"/>
    </row>
    <row r="5448" spans="1:40" ht="52.5" customHeight="1" x14ac:dyDescent="0.2">
      <c r="A5448" s="170"/>
      <c r="B5448" s="170"/>
      <c r="C5448" s="170"/>
      <c r="D5448" s="170"/>
      <c r="E5448" s="170"/>
      <c r="F5448" s="170"/>
      <c r="G5448" s="170"/>
      <c r="H5448" s="170"/>
      <c r="I5448" s="170"/>
      <c r="J5448" s="170"/>
      <c r="K5448" s="170"/>
      <c r="L5448" s="170"/>
      <c r="M5448" s="170"/>
      <c r="N5448" s="170"/>
      <c r="O5448" s="170"/>
      <c r="P5448" s="170"/>
      <c r="Q5448" s="170"/>
      <c r="R5448" s="170"/>
      <c r="S5448" s="170"/>
      <c r="T5448" s="170"/>
      <c r="U5448" s="170"/>
      <c r="V5448" s="170"/>
      <c r="W5448" s="170"/>
      <c r="X5448" s="174"/>
      <c r="Y5448" s="170"/>
      <c r="Z5448" s="170"/>
      <c r="AA5448" s="170"/>
      <c r="AB5448" s="170"/>
      <c r="AC5448" s="170"/>
      <c r="AD5448" s="174"/>
      <c r="AE5448" s="170"/>
      <c r="AF5448" s="170"/>
      <c r="AI5448" s="170"/>
      <c r="AJ5448" s="170"/>
      <c r="AK5448" s="170"/>
      <c r="AL5448" s="170"/>
      <c r="AM5448" s="170"/>
      <c r="AN5448" s="170"/>
    </row>
    <row r="5449" spans="1:40" ht="52.5" customHeight="1" x14ac:dyDescent="0.2">
      <c r="A5449" s="170"/>
      <c r="B5449" s="170"/>
      <c r="C5449" s="170"/>
      <c r="D5449" s="170"/>
      <c r="E5449" s="170"/>
      <c r="F5449" s="170"/>
      <c r="G5449" s="170"/>
      <c r="H5449" s="170"/>
      <c r="I5449" s="170"/>
      <c r="J5449" s="170"/>
      <c r="K5449" s="170"/>
      <c r="L5449" s="170"/>
      <c r="M5449" s="170"/>
      <c r="N5449" s="170"/>
      <c r="O5449" s="170"/>
      <c r="P5449" s="170"/>
      <c r="Q5449" s="170"/>
      <c r="R5449" s="170"/>
      <c r="S5449" s="170"/>
      <c r="T5449" s="170"/>
      <c r="U5449" s="170"/>
      <c r="V5449" s="170"/>
      <c r="W5449" s="170"/>
      <c r="X5449" s="174"/>
      <c r="Y5449" s="170"/>
      <c r="Z5449" s="170"/>
      <c r="AA5449" s="170"/>
      <c r="AB5449" s="170"/>
      <c r="AC5449" s="170"/>
      <c r="AD5449" s="174"/>
      <c r="AE5449" s="170"/>
      <c r="AF5449" s="170"/>
      <c r="AI5449" s="170"/>
      <c r="AJ5449" s="170"/>
      <c r="AK5449" s="170"/>
      <c r="AL5449" s="170"/>
      <c r="AM5449" s="170"/>
      <c r="AN5449" s="170"/>
    </row>
    <row r="5450" spans="1:40" ht="52.5" customHeight="1" x14ac:dyDescent="0.2">
      <c r="A5450" s="170"/>
      <c r="B5450" s="170"/>
      <c r="C5450" s="170"/>
      <c r="D5450" s="170"/>
      <c r="E5450" s="170"/>
      <c r="F5450" s="170"/>
      <c r="G5450" s="170"/>
      <c r="H5450" s="170"/>
      <c r="I5450" s="170"/>
      <c r="J5450" s="170"/>
      <c r="K5450" s="170"/>
      <c r="L5450" s="170"/>
      <c r="M5450" s="170"/>
      <c r="N5450" s="170"/>
      <c r="O5450" s="170"/>
      <c r="P5450" s="170"/>
      <c r="Q5450" s="170"/>
      <c r="R5450" s="170"/>
      <c r="S5450" s="170"/>
      <c r="T5450" s="170"/>
      <c r="U5450" s="170"/>
      <c r="V5450" s="170"/>
      <c r="W5450" s="170"/>
      <c r="X5450" s="174"/>
      <c r="Y5450" s="170"/>
      <c r="Z5450" s="170"/>
      <c r="AA5450" s="170"/>
      <c r="AB5450" s="170"/>
      <c r="AC5450" s="170"/>
      <c r="AD5450" s="174"/>
      <c r="AE5450" s="170"/>
      <c r="AF5450" s="170"/>
      <c r="AI5450" s="170"/>
      <c r="AJ5450" s="170"/>
      <c r="AK5450" s="170"/>
      <c r="AL5450" s="170"/>
      <c r="AM5450" s="170"/>
      <c r="AN5450" s="170"/>
    </row>
    <row r="5451" spans="1:40" ht="52.5" customHeight="1" x14ac:dyDescent="0.2">
      <c r="A5451" s="170"/>
      <c r="B5451" s="170"/>
      <c r="C5451" s="170"/>
      <c r="D5451" s="170"/>
      <c r="E5451" s="170"/>
      <c r="F5451" s="170"/>
      <c r="G5451" s="170"/>
      <c r="H5451" s="170"/>
      <c r="I5451" s="170"/>
      <c r="J5451" s="170"/>
      <c r="K5451" s="170"/>
      <c r="L5451" s="170"/>
      <c r="M5451" s="170"/>
      <c r="N5451" s="170"/>
      <c r="O5451" s="170"/>
      <c r="P5451" s="170"/>
      <c r="Q5451" s="170"/>
      <c r="R5451" s="170"/>
      <c r="S5451" s="170"/>
      <c r="T5451" s="170"/>
      <c r="U5451" s="170"/>
      <c r="V5451" s="170"/>
      <c r="W5451" s="170"/>
      <c r="X5451" s="174"/>
      <c r="Y5451" s="170"/>
      <c r="Z5451" s="170"/>
      <c r="AA5451" s="170"/>
      <c r="AB5451" s="170"/>
      <c r="AC5451" s="170"/>
      <c r="AD5451" s="174"/>
      <c r="AE5451" s="170"/>
      <c r="AF5451" s="170"/>
      <c r="AI5451" s="170"/>
      <c r="AJ5451" s="170"/>
      <c r="AK5451" s="170"/>
      <c r="AL5451" s="170"/>
      <c r="AM5451" s="170"/>
      <c r="AN5451" s="170"/>
    </row>
    <row r="5452" spans="1:40" ht="52.5" customHeight="1" x14ac:dyDescent="0.2">
      <c r="A5452" s="170"/>
      <c r="B5452" s="170"/>
      <c r="C5452" s="170"/>
      <c r="D5452" s="170"/>
      <c r="E5452" s="170"/>
      <c r="F5452" s="170"/>
      <c r="G5452" s="170"/>
      <c r="H5452" s="170"/>
      <c r="I5452" s="170"/>
      <c r="J5452" s="170"/>
      <c r="K5452" s="170"/>
      <c r="L5452" s="170"/>
      <c r="M5452" s="170"/>
      <c r="N5452" s="170"/>
      <c r="O5452" s="170"/>
      <c r="P5452" s="170"/>
      <c r="Q5452" s="170"/>
      <c r="R5452" s="170"/>
      <c r="S5452" s="170"/>
      <c r="T5452" s="170"/>
      <c r="U5452" s="170"/>
      <c r="V5452" s="170"/>
      <c r="W5452" s="170"/>
      <c r="X5452" s="174"/>
      <c r="Y5452" s="170"/>
      <c r="Z5452" s="170"/>
      <c r="AA5452" s="170"/>
      <c r="AB5452" s="170"/>
      <c r="AC5452" s="170"/>
      <c r="AD5452" s="174"/>
      <c r="AE5452" s="170"/>
      <c r="AF5452" s="170"/>
      <c r="AI5452" s="170"/>
      <c r="AJ5452" s="170"/>
      <c r="AK5452" s="170"/>
      <c r="AL5452" s="170"/>
      <c r="AM5452" s="170"/>
      <c r="AN5452" s="170"/>
    </row>
    <row r="5453" spans="1:40" ht="52.5" customHeight="1" x14ac:dyDescent="0.2">
      <c r="A5453" s="170"/>
      <c r="B5453" s="170"/>
      <c r="C5453" s="170"/>
      <c r="D5453" s="170"/>
      <c r="E5453" s="170"/>
      <c r="F5453" s="170"/>
      <c r="G5453" s="170"/>
      <c r="H5453" s="170"/>
      <c r="I5453" s="170"/>
      <c r="J5453" s="170"/>
      <c r="K5453" s="170"/>
      <c r="L5453" s="170"/>
      <c r="M5453" s="170"/>
      <c r="N5453" s="170"/>
      <c r="O5453" s="170"/>
      <c r="P5453" s="170"/>
      <c r="Q5453" s="170"/>
      <c r="R5453" s="170"/>
      <c r="S5453" s="170"/>
      <c r="T5453" s="170"/>
      <c r="U5453" s="170"/>
      <c r="V5453" s="170"/>
      <c r="W5453" s="170"/>
      <c r="X5453" s="174"/>
      <c r="Y5453" s="170"/>
      <c r="Z5453" s="170"/>
      <c r="AA5453" s="170"/>
      <c r="AB5453" s="170"/>
      <c r="AC5453" s="170"/>
      <c r="AD5453" s="174"/>
      <c r="AE5453" s="170"/>
      <c r="AF5453" s="170"/>
      <c r="AI5453" s="170"/>
      <c r="AJ5453" s="170"/>
      <c r="AK5453" s="170"/>
      <c r="AL5453" s="170"/>
      <c r="AM5453" s="170"/>
      <c r="AN5453" s="170"/>
    </row>
    <row r="5454" spans="1:40" ht="52.5" customHeight="1" x14ac:dyDescent="0.2">
      <c r="A5454" s="170"/>
      <c r="B5454" s="170"/>
      <c r="C5454" s="170"/>
      <c r="D5454" s="170"/>
      <c r="E5454" s="170"/>
      <c r="F5454" s="170"/>
      <c r="G5454" s="170"/>
      <c r="H5454" s="170"/>
      <c r="I5454" s="170"/>
      <c r="J5454" s="170"/>
      <c r="K5454" s="170"/>
      <c r="L5454" s="170"/>
      <c r="M5454" s="170"/>
      <c r="N5454" s="170"/>
      <c r="O5454" s="170"/>
      <c r="P5454" s="170"/>
      <c r="Q5454" s="170"/>
      <c r="R5454" s="170"/>
      <c r="S5454" s="170"/>
      <c r="T5454" s="170"/>
      <c r="U5454" s="170"/>
      <c r="V5454" s="170"/>
      <c r="W5454" s="170"/>
      <c r="X5454" s="174"/>
      <c r="Y5454" s="170"/>
      <c r="Z5454" s="170"/>
      <c r="AA5454" s="170"/>
      <c r="AB5454" s="170"/>
      <c r="AC5454" s="170"/>
      <c r="AD5454" s="174"/>
      <c r="AE5454" s="170"/>
      <c r="AF5454" s="170"/>
      <c r="AI5454" s="170"/>
      <c r="AJ5454" s="170"/>
      <c r="AK5454" s="170"/>
      <c r="AL5454" s="170"/>
      <c r="AM5454" s="170"/>
      <c r="AN5454" s="170"/>
    </row>
    <row r="5455" spans="1:40" ht="52.5" customHeight="1" x14ac:dyDescent="0.2">
      <c r="A5455" s="170"/>
      <c r="B5455" s="170"/>
      <c r="C5455" s="170"/>
      <c r="D5455" s="170"/>
      <c r="E5455" s="170"/>
      <c r="F5455" s="170"/>
      <c r="G5455" s="170"/>
      <c r="H5455" s="170"/>
      <c r="I5455" s="170"/>
      <c r="J5455" s="170"/>
      <c r="K5455" s="170"/>
      <c r="L5455" s="170"/>
      <c r="M5455" s="170"/>
      <c r="N5455" s="170"/>
      <c r="O5455" s="170"/>
      <c r="P5455" s="170"/>
      <c r="Q5455" s="170"/>
      <c r="R5455" s="170"/>
      <c r="S5455" s="170"/>
      <c r="T5455" s="170"/>
      <c r="U5455" s="170"/>
      <c r="V5455" s="170"/>
      <c r="W5455" s="170"/>
      <c r="X5455" s="174"/>
      <c r="Y5455" s="170"/>
      <c r="Z5455" s="170"/>
      <c r="AA5455" s="170"/>
      <c r="AB5455" s="170"/>
      <c r="AC5455" s="170"/>
      <c r="AD5455" s="174"/>
      <c r="AE5455" s="170"/>
      <c r="AF5455" s="170"/>
      <c r="AI5455" s="170"/>
      <c r="AJ5455" s="170"/>
      <c r="AK5455" s="170"/>
      <c r="AL5455" s="170"/>
      <c r="AM5455" s="170"/>
      <c r="AN5455" s="170"/>
    </row>
    <row r="5456" spans="1:40" ht="52.5" customHeight="1" x14ac:dyDescent="0.2">
      <c r="A5456" s="170"/>
      <c r="B5456" s="170"/>
      <c r="C5456" s="170"/>
      <c r="D5456" s="170"/>
      <c r="E5456" s="170"/>
      <c r="F5456" s="170"/>
      <c r="G5456" s="170"/>
      <c r="H5456" s="170"/>
      <c r="I5456" s="170"/>
      <c r="J5456" s="170"/>
      <c r="K5456" s="170"/>
      <c r="L5456" s="170"/>
      <c r="M5456" s="170"/>
      <c r="N5456" s="170"/>
      <c r="O5456" s="170"/>
      <c r="P5456" s="170"/>
      <c r="Q5456" s="170"/>
      <c r="R5456" s="170"/>
      <c r="S5456" s="170"/>
      <c r="T5456" s="170"/>
      <c r="U5456" s="170"/>
      <c r="V5456" s="170"/>
      <c r="W5456" s="170"/>
      <c r="X5456" s="174"/>
      <c r="Y5456" s="170"/>
      <c r="Z5456" s="170"/>
      <c r="AA5456" s="170"/>
      <c r="AB5456" s="170"/>
      <c r="AC5456" s="170"/>
      <c r="AD5456" s="174"/>
      <c r="AE5456" s="170"/>
      <c r="AF5456" s="170"/>
      <c r="AI5456" s="170"/>
      <c r="AJ5456" s="170"/>
      <c r="AK5456" s="170"/>
      <c r="AL5456" s="170"/>
      <c r="AM5456" s="170"/>
      <c r="AN5456" s="170"/>
    </row>
    <row r="5457" spans="1:40" ht="52.5" customHeight="1" x14ac:dyDescent="0.2">
      <c r="A5457" s="170"/>
      <c r="B5457" s="170"/>
      <c r="C5457" s="170"/>
      <c r="D5457" s="170"/>
      <c r="E5457" s="170"/>
      <c r="F5457" s="170"/>
      <c r="G5457" s="170"/>
      <c r="H5457" s="170"/>
      <c r="I5457" s="170"/>
      <c r="J5457" s="170"/>
      <c r="K5457" s="170"/>
      <c r="L5457" s="170"/>
      <c r="M5457" s="170"/>
      <c r="N5457" s="170"/>
      <c r="O5457" s="170"/>
      <c r="P5457" s="170"/>
      <c r="Q5457" s="170"/>
      <c r="R5457" s="170"/>
      <c r="S5457" s="170"/>
      <c r="T5457" s="170"/>
      <c r="U5457" s="170"/>
      <c r="V5457" s="170"/>
      <c r="W5457" s="170"/>
      <c r="X5457" s="174"/>
      <c r="Y5457" s="170"/>
      <c r="Z5457" s="170"/>
      <c r="AA5457" s="170"/>
      <c r="AB5457" s="170"/>
      <c r="AC5457" s="170"/>
      <c r="AD5457" s="174"/>
      <c r="AE5457" s="170"/>
      <c r="AF5457" s="170"/>
      <c r="AI5457" s="170"/>
      <c r="AJ5457" s="170"/>
      <c r="AK5457" s="170"/>
      <c r="AL5457" s="170"/>
      <c r="AM5457" s="170"/>
      <c r="AN5457" s="170"/>
    </row>
    <row r="5458" spans="1:40" ht="52.5" customHeight="1" x14ac:dyDescent="0.2">
      <c r="A5458" s="170"/>
      <c r="B5458" s="170"/>
      <c r="C5458" s="170"/>
      <c r="D5458" s="170"/>
      <c r="E5458" s="170"/>
      <c r="F5458" s="170"/>
      <c r="G5458" s="170"/>
      <c r="H5458" s="170"/>
      <c r="I5458" s="170"/>
      <c r="J5458" s="170"/>
      <c r="K5458" s="170"/>
      <c r="L5458" s="170"/>
      <c r="M5458" s="170"/>
      <c r="N5458" s="170"/>
      <c r="O5458" s="170"/>
      <c r="P5458" s="170"/>
      <c r="Q5458" s="170"/>
      <c r="R5458" s="170"/>
      <c r="S5458" s="170"/>
      <c r="T5458" s="170"/>
      <c r="U5458" s="170"/>
      <c r="V5458" s="170"/>
      <c r="W5458" s="170"/>
      <c r="X5458" s="174"/>
      <c r="Y5458" s="170"/>
      <c r="Z5458" s="170"/>
      <c r="AA5458" s="170"/>
      <c r="AB5458" s="170"/>
      <c r="AC5458" s="170"/>
      <c r="AD5458" s="174"/>
      <c r="AE5458" s="170"/>
      <c r="AF5458" s="170"/>
      <c r="AI5458" s="170"/>
      <c r="AJ5458" s="170"/>
      <c r="AK5458" s="170"/>
      <c r="AL5458" s="170"/>
      <c r="AM5458" s="170"/>
      <c r="AN5458" s="170"/>
    </row>
    <row r="5459" spans="1:40" ht="52.5" customHeight="1" x14ac:dyDescent="0.2">
      <c r="A5459" s="170"/>
      <c r="B5459" s="170"/>
      <c r="C5459" s="170"/>
      <c r="D5459" s="170"/>
      <c r="E5459" s="170"/>
      <c r="F5459" s="170"/>
      <c r="G5459" s="170"/>
      <c r="H5459" s="170"/>
      <c r="I5459" s="170"/>
      <c r="J5459" s="170"/>
      <c r="K5459" s="170"/>
      <c r="L5459" s="170"/>
      <c r="M5459" s="170"/>
      <c r="N5459" s="170"/>
      <c r="O5459" s="170"/>
      <c r="P5459" s="170"/>
      <c r="Q5459" s="170"/>
      <c r="R5459" s="170"/>
      <c r="S5459" s="170"/>
      <c r="T5459" s="170"/>
      <c r="U5459" s="170"/>
      <c r="V5459" s="170"/>
      <c r="W5459" s="170"/>
      <c r="X5459" s="174"/>
      <c r="Y5459" s="170"/>
      <c r="Z5459" s="170"/>
      <c r="AA5459" s="170"/>
      <c r="AB5459" s="170"/>
      <c r="AC5459" s="170"/>
      <c r="AD5459" s="174"/>
      <c r="AE5459" s="170"/>
      <c r="AF5459" s="170"/>
      <c r="AI5459" s="170"/>
      <c r="AJ5459" s="170"/>
      <c r="AK5459" s="170"/>
      <c r="AL5459" s="170"/>
      <c r="AM5459" s="170"/>
      <c r="AN5459" s="170"/>
    </row>
    <row r="5460" spans="1:40" ht="52.5" customHeight="1" x14ac:dyDescent="0.2">
      <c r="A5460" s="170"/>
      <c r="B5460" s="170"/>
      <c r="C5460" s="170"/>
      <c r="D5460" s="170"/>
      <c r="E5460" s="170"/>
      <c r="F5460" s="170"/>
      <c r="G5460" s="170"/>
      <c r="H5460" s="170"/>
      <c r="I5460" s="170"/>
      <c r="J5460" s="170"/>
      <c r="K5460" s="170"/>
      <c r="L5460" s="170"/>
      <c r="M5460" s="170"/>
      <c r="N5460" s="170"/>
      <c r="O5460" s="170"/>
      <c r="P5460" s="170"/>
      <c r="Q5460" s="170"/>
      <c r="R5460" s="170"/>
      <c r="S5460" s="170"/>
      <c r="T5460" s="170"/>
      <c r="U5460" s="170"/>
      <c r="V5460" s="170"/>
      <c r="W5460" s="170"/>
      <c r="X5460" s="174"/>
      <c r="Y5460" s="170"/>
      <c r="Z5460" s="170"/>
      <c r="AA5460" s="170"/>
      <c r="AB5460" s="170"/>
      <c r="AC5460" s="170"/>
      <c r="AD5460" s="174"/>
      <c r="AE5460" s="170"/>
      <c r="AF5460" s="170"/>
      <c r="AI5460" s="170"/>
      <c r="AJ5460" s="170"/>
      <c r="AK5460" s="170"/>
      <c r="AL5460" s="170"/>
      <c r="AM5460" s="170"/>
      <c r="AN5460" s="170"/>
    </row>
    <row r="5461" spans="1:40" ht="52.5" customHeight="1" x14ac:dyDescent="0.2">
      <c r="A5461" s="170"/>
      <c r="B5461" s="170"/>
      <c r="C5461" s="170"/>
      <c r="D5461" s="170"/>
      <c r="E5461" s="170"/>
      <c r="F5461" s="170"/>
      <c r="G5461" s="170"/>
      <c r="H5461" s="170"/>
      <c r="I5461" s="170"/>
      <c r="J5461" s="170"/>
      <c r="K5461" s="170"/>
      <c r="L5461" s="170"/>
      <c r="M5461" s="170"/>
      <c r="N5461" s="170"/>
      <c r="O5461" s="170"/>
      <c r="P5461" s="170"/>
      <c r="Q5461" s="170"/>
      <c r="R5461" s="170"/>
      <c r="S5461" s="170"/>
      <c r="T5461" s="170"/>
      <c r="U5461" s="170"/>
      <c r="V5461" s="170"/>
      <c r="W5461" s="170"/>
      <c r="X5461" s="174"/>
      <c r="Y5461" s="170"/>
      <c r="Z5461" s="170"/>
      <c r="AA5461" s="170"/>
      <c r="AB5461" s="170"/>
      <c r="AC5461" s="170"/>
      <c r="AD5461" s="174"/>
      <c r="AE5461" s="170"/>
      <c r="AF5461" s="170"/>
      <c r="AI5461" s="170"/>
      <c r="AJ5461" s="170"/>
      <c r="AK5461" s="170"/>
      <c r="AL5461" s="170"/>
      <c r="AM5461" s="170"/>
      <c r="AN5461" s="170"/>
    </row>
    <row r="5462" spans="1:40" ht="52.5" customHeight="1" x14ac:dyDescent="0.2">
      <c r="A5462" s="170"/>
      <c r="B5462" s="170"/>
      <c r="C5462" s="170"/>
      <c r="D5462" s="170"/>
      <c r="E5462" s="170"/>
      <c r="F5462" s="170"/>
      <c r="G5462" s="170"/>
      <c r="H5462" s="170"/>
      <c r="I5462" s="170"/>
      <c r="J5462" s="170"/>
      <c r="K5462" s="170"/>
      <c r="L5462" s="170"/>
      <c r="M5462" s="170"/>
      <c r="N5462" s="170"/>
      <c r="O5462" s="170"/>
      <c r="P5462" s="170"/>
      <c r="Q5462" s="170"/>
      <c r="R5462" s="170"/>
      <c r="S5462" s="170"/>
      <c r="T5462" s="170"/>
      <c r="U5462" s="170"/>
      <c r="V5462" s="170"/>
      <c r="W5462" s="170"/>
      <c r="X5462" s="174"/>
      <c r="Y5462" s="170"/>
      <c r="Z5462" s="170"/>
      <c r="AA5462" s="170"/>
      <c r="AB5462" s="170"/>
      <c r="AC5462" s="170"/>
      <c r="AD5462" s="174"/>
      <c r="AE5462" s="170"/>
      <c r="AF5462" s="170"/>
      <c r="AI5462" s="170"/>
      <c r="AJ5462" s="170"/>
      <c r="AK5462" s="170"/>
      <c r="AL5462" s="170"/>
      <c r="AM5462" s="170"/>
      <c r="AN5462" s="170"/>
    </row>
    <row r="5463" spans="1:40" ht="52.5" customHeight="1" x14ac:dyDescent="0.2">
      <c r="A5463" s="170"/>
      <c r="B5463" s="170"/>
      <c r="C5463" s="170"/>
      <c r="D5463" s="170"/>
      <c r="E5463" s="170"/>
      <c r="F5463" s="170"/>
      <c r="G5463" s="170"/>
      <c r="H5463" s="170"/>
      <c r="I5463" s="170"/>
      <c r="J5463" s="170"/>
      <c r="K5463" s="170"/>
      <c r="L5463" s="170"/>
      <c r="M5463" s="170"/>
      <c r="N5463" s="170"/>
      <c r="O5463" s="170"/>
      <c r="P5463" s="170"/>
      <c r="Q5463" s="170"/>
      <c r="R5463" s="170"/>
      <c r="S5463" s="170"/>
      <c r="T5463" s="170"/>
      <c r="U5463" s="170"/>
      <c r="V5463" s="170"/>
      <c r="W5463" s="170"/>
      <c r="X5463" s="174"/>
      <c r="Y5463" s="170"/>
      <c r="Z5463" s="170"/>
      <c r="AA5463" s="170"/>
      <c r="AB5463" s="170"/>
      <c r="AC5463" s="170"/>
      <c r="AD5463" s="174"/>
      <c r="AE5463" s="170"/>
      <c r="AF5463" s="170"/>
      <c r="AI5463" s="170"/>
      <c r="AJ5463" s="170"/>
      <c r="AK5463" s="170"/>
      <c r="AL5463" s="170"/>
      <c r="AM5463" s="170"/>
      <c r="AN5463" s="170"/>
    </row>
    <row r="5464" spans="1:40" ht="52.5" customHeight="1" x14ac:dyDescent="0.2">
      <c r="A5464" s="170"/>
      <c r="B5464" s="170"/>
      <c r="C5464" s="170"/>
      <c r="D5464" s="170"/>
      <c r="E5464" s="170"/>
      <c r="F5464" s="170"/>
      <c r="G5464" s="170"/>
      <c r="H5464" s="170"/>
      <c r="I5464" s="170"/>
      <c r="J5464" s="170"/>
      <c r="K5464" s="170"/>
      <c r="L5464" s="170"/>
      <c r="M5464" s="170"/>
      <c r="N5464" s="170"/>
      <c r="O5464" s="170"/>
      <c r="P5464" s="170"/>
      <c r="Q5464" s="170"/>
      <c r="R5464" s="170"/>
      <c r="S5464" s="170"/>
      <c r="T5464" s="170"/>
      <c r="U5464" s="170"/>
      <c r="V5464" s="170"/>
      <c r="W5464" s="170"/>
      <c r="X5464" s="174"/>
      <c r="Y5464" s="170"/>
      <c r="Z5464" s="170"/>
      <c r="AA5464" s="170"/>
      <c r="AB5464" s="170"/>
      <c r="AC5464" s="170"/>
      <c r="AD5464" s="174"/>
      <c r="AE5464" s="170"/>
      <c r="AF5464" s="170"/>
      <c r="AI5464" s="170"/>
      <c r="AJ5464" s="170"/>
      <c r="AK5464" s="170"/>
      <c r="AL5464" s="170"/>
      <c r="AM5464" s="170"/>
      <c r="AN5464" s="170"/>
    </row>
    <row r="5465" spans="1:40" ht="52.5" customHeight="1" x14ac:dyDescent="0.2">
      <c r="A5465" s="170"/>
      <c r="B5465" s="170"/>
      <c r="C5465" s="170"/>
      <c r="D5465" s="170"/>
      <c r="E5465" s="170"/>
      <c r="F5465" s="170"/>
      <c r="G5465" s="170"/>
      <c r="H5465" s="170"/>
      <c r="I5465" s="170"/>
      <c r="J5465" s="170"/>
      <c r="K5465" s="170"/>
      <c r="L5465" s="170"/>
      <c r="M5465" s="170"/>
      <c r="N5465" s="170"/>
      <c r="O5465" s="170"/>
      <c r="P5465" s="170"/>
      <c r="Q5465" s="170"/>
      <c r="R5465" s="170"/>
      <c r="S5465" s="170"/>
      <c r="T5465" s="170"/>
      <c r="U5465" s="170"/>
      <c r="V5465" s="170"/>
      <c r="W5465" s="170"/>
      <c r="X5465" s="174"/>
      <c r="Y5465" s="170"/>
      <c r="Z5465" s="170"/>
      <c r="AA5465" s="170"/>
      <c r="AB5465" s="170"/>
      <c r="AC5465" s="170"/>
      <c r="AD5465" s="174"/>
      <c r="AE5465" s="170"/>
      <c r="AF5465" s="170"/>
      <c r="AI5465" s="170"/>
      <c r="AJ5465" s="170"/>
      <c r="AK5465" s="170"/>
      <c r="AL5465" s="170"/>
      <c r="AM5465" s="170"/>
      <c r="AN5465" s="170"/>
    </row>
    <row r="5466" spans="1:40" ht="52.5" customHeight="1" x14ac:dyDescent="0.2">
      <c r="A5466" s="170"/>
      <c r="B5466" s="170"/>
      <c r="C5466" s="170"/>
      <c r="D5466" s="170"/>
      <c r="E5466" s="170"/>
      <c r="F5466" s="170"/>
      <c r="G5466" s="170"/>
      <c r="H5466" s="170"/>
      <c r="I5466" s="170"/>
      <c r="J5466" s="170"/>
      <c r="K5466" s="170"/>
      <c r="L5466" s="170"/>
      <c r="M5466" s="170"/>
      <c r="N5466" s="170"/>
      <c r="O5466" s="170"/>
      <c r="P5466" s="170"/>
      <c r="Q5466" s="170"/>
      <c r="R5466" s="170"/>
      <c r="S5466" s="170"/>
      <c r="T5466" s="170"/>
      <c r="U5466" s="170"/>
      <c r="V5466" s="170"/>
      <c r="W5466" s="170"/>
      <c r="X5466" s="174"/>
      <c r="Y5466" s="170"/>
      <c r="Z5466" s="170"/>
      <c r="AA5466" s="170"/>
      <c r="AB5466" s="170"/>
      <c r="AC5466" s="170"/>
      <c r="AD5466" s="174"/>
      <c r="AE5466" s="170"/>
      <c r="AF5466" s="170"/>
      <c r="AI5466" s="170"/>
      <c r="AJ5466" s="170"/>
      <c r="AK5466" s="170"/>
      <c r="AL5466" s="170"/>
      <c r="AM5466" s="170"/>
      <c r="AN5466" s="170"/>
    </row>
    <row r="5467" spans="1:40" ht="52.5" customHeight="1" x14ac:dyDescent="0.2">
      <c r="A5467" s="170"/>
      <c r="B5467" s="170"/>
      <c r="C5467" s="170"/>
      <c r="D5467" s="170"/>
      <c r="E5467" s="170"/>
      <c r="F5467" s="170"/>
      <c r="G5467" s="170"/>
      <c r="H5467" s="170"/>
      <c r="I5467" s="170"/>
      <c r="J5467" s="170"/>
      <c r="K5467" s="170"/>
      <c r="L5467" s="170"/>
      <c r="M5467" s="170"/>
      <c r="N5467" s="170"/>
      <c r="O5467" s="170"/>
      <c r="P5467" s="170"/>
      <c r="Q5467" s="170"/>
      <c r="R5467" s="170"/>
      <c r="S5467" s="170"/>
      <c r="T5467" s="170"/>
      <c r="U5467" s="170"/>
      <c r="V5467" s="170"/>
      <c r="W5467" s="170"/>
      <c r="X5467" s="174"/>
      <c r="Y5467" s="170"/>
      <c r="Z5467" s="170"/>
      <c r="AA5467" s="170"/>
      <c r="AB5467" s="170"/>
      <c r="AC5467" s="170"/>
      <c r="AD5467" s="174"/>
      <c r="AE5467" s="170"/>
      <c r="AF5467" s="170"/>
      <c r="AI5467" s="170"/>
      <c r="AJ5467" s="170"/>
      <c r="AK5467" s="170"/>
      <c r="AL5467" s="170"/>
      <c r="AM5467" s="170"/>
      <c r="AN5467" s="170"/>
    </row>
    <row r="5468" spans="1:40" ht="52.5" customHeight="1" x14ac:dyDescent="0.2">
      <c r="A5468" s="170"/>
      <c r="B5468" s="170"/>
      <c r="C5468" s="170"/>
      <c r="D5468" s="170"/>
      <c r="E5468" s="170"/>
      <c r="F5468" s="170"/>
      <c r="G5468" s="170"/>
      <c r="H5468" s="170"/>
      <c r="I5468" s="170"/>
      <c r="J5468" s="170"/>
      <c r="K5468" s="170"/>
      <c r="L5468" s="170"/>
      <c r="M5468" s="170"/>
      <c r="N5468" s="170"/>
      <c r="O5468" s="170"/>
      <c r="P5468" s="170"/>
      <c r="Q5468" s="170"/>
      <c r="R5468" s="170"/>
      <c r="S5468" s="170"/>
      <c r="T5468" s="170"/>
      <c r="U5468" s="170"/>
      <c r="V5468" s="170"/>
      <c r="W5468" s="170"/>
      <c r="X5468" s="174"/>
      <c r="Y5468" s="170"/>
      <c r="Z5468" s="170"/>
      <c r="AA5468" s="170"/>
      <c r="AB5468" s="170"/>
      <c r="AC5468" s="170"/>
      <c r="AD5468" s="174"/>
      <c r="AE5468" s="170"/>
      <c r="AF5468" s="170"/>
      <c r="AI5468" s="170"/>
      <c r="AJ5468" s="170"/>
      <c r="AK5468" s="170"/>
      <c r="AL5468" s="170"/>
      <c r="AM5468" s="170"/>
      <c r="AN5468" s="170"/>
    </row>
    <row r="5469" spans="1:40" ht="52.5" customHeight="1" x14ac:dyDescent="0.2">
      <c r="A5469" s="170"/>
      <c r="B5469" s="170"/>
      <c r="C5469" s="170"/>
      <c r="D5469" s="170"/>
      <c r="E5469" s="170"/>
      <c r="F5469" s="170"/>
      <c r="G5469" s="170"/>
      <c r="H5469" s="170"/>
      <c r="I5469" s="170"/>
      <c r="J5469" s="170"/>
      <c r="K5469" s="170"/>
      <c r="L5469" s="170"/>
      <c r="M5469" s="170"/>
      <c r="N5469" s="170"/>
      <c r="O5469" s="170"/>
      <c r="P5469" s="170"/>
      <c r="Q5469" s="170"/>
      <c r="R5469" s="170"/>
      <c r="S5469" s="170"/>
      <c r="T5469" s="170"/>
      <c r="U5469" s="170"/>
      <c r="V5469" s="170"/>
      <c r="W5469" s="170"/>
      <c r="X5469" s="174"/>
      <c r="Y5469" s="170"/>
      <c r="Z5469" s="170"/>
      <c r="AA5469" s="170"/>
      <c r="AB5469" s="170"/>
      <c r="AC5469" s="170"/>
      <c r="AD5469" s="174"/>
      <c r="AE5469" s="170"/>
      <c r="AF5469" s="170"/>
      <c r="AI5469" s="170"/>
      <c r="AJ5469" s="170"/>
      <c r="AK5469" s="170"/>
      <c r="AL5469" s="170"/>
      <c r="AM5469" s="170"/>
      <c r="AN5469" s="170"/>
    </row>
    <row r="5470" spans="1:40" ht="52.5" customHeight="1" x14ac:dyDescent="0.2">
      <c r="A5470" s="170"/>
      <c r="B5470" s="170"/>
      <c r="C5470" s="170"/>
      <c r="D5470" s="170"/>
      <c r="E5470" s="170"/>
      <c r="F5470" s="170"/>
      <c r="G5470" s="170"/>
      <c r="H5470" s="170"/>
      <c r="I5470" s="170"/>
      <c r="J5470" s="170"/>
      <c r="K5470" s="170"/>
      <c r="L5470" s="170"/>
      <c r="M5470" s="170"/>
      <c r="N5470" s="170"/>
      <c r="O5470" s="170"/>
      <c r="P5470" s="170"/>
      <c r="Q5470" s="170"/>
      <c r="R5470" s="170"/>
      <c r="S5470" s="170"/>
      <c r="T5470" s="170"/>
      <c r="U5470" s="170"/>
      <c r="V5470" s="170"/>
      <c r="W5470" s="170"/>
      <c r="X5470" s="174"/>
      <c r="Y5470" s="170"/>
      <c r="Z5470" s="170"/>
      <c r="AA5470" s="170"/>
      <c r="AB5470" s="170"/>
      <c r="AC5470" s="170"/>
      <c r="AD5470" s="174"/>
      <c r="AE5470" s="170"/>
      <c r="AF5470" s="170"/>
      <c r="AI5470" s="170"/>
      <c r="AJ5470" s="170"/>
      <c r="AK5470" s="170"/>
      <c r="AL5470" s="170"/>
      <c r="AM5470" s="170"/>
      <c r="AN5470" s="170"/>
    </row>
    <row r="5471" spans="1:40" ht="52.5" customHeight="1" x14ac:dyDescent="0.2">
      <c r="A5471" s="170"/>
      <c r="B5471" s="170"/>
      <c r="C5471" s="170"/>
      <c r="D5471" s="170"/>
      <c r="E5471" s="170"/>
      <c r="F5471" s="170"/>
      <c r="G5471" s="170"/>
      <c r="H5471" s="170"/>
      <c r="I5471" s="170"/>
      <c r="J5471" s="170"/>
      <c r="K5471" s="170"/>
      <c r="L5471" s="170"/>
      <c r="M5471" s="170"/>
      <c r="N5471" s="170"/>
      <c r="O5471" s="170"/>
      <c r="P5471" s="170"/>
      <c r="Q5471" s="170"/>
      <c r="R5471" s="170"/>
      <c r="S5471" s="170"/>
      <c r="T5471" s="170"/>
      <c r="U5471" s="170"/>
      <c r="V5471" s="170"/>
      <c r="W5471" s="170"/>
      <c r="X5471" s="174"/>
      <c r="Y5471" s="170"/>
      <c r="Z5471" s="170"/>
      <c r="AA5471" s="170"/>
      <c r="AB5471" s="170"/>
      <c r="AC5471" s="170"/>
      <c r="AD5471" s="174"/>
      <c r="AE5471" s="170"/>
      <c r="AF5471" s="170"/>
      <c r="AI5471" s="170"/>
      <c r="AJ5471" s="170"/>
      <c r="AK5471" s="170"/>
      <c r="AL5471" s="170"/>
      <c r="AM5471" s="170"/>
      <c r="AN5471" s="170"/>
    </row>
    <row r="5472" spans="1:40" ht="52.5" customHeight="1" x14ac:dyDescent="0.2">
      <c r="A5472" s="170"/>
      <c r="B5472" s="170"/>
      <c r="C5472" s="170"/>
      <c r="D5472" s="170"/>
      <c r="E5472" s="170"/>
      <c r="F5472" s="170"/>
      <c r="G5472" s="170"/>
      <c r="H5472" s="170"/>
      <c r="I5472" s="170"/>
      <c r="J5472" s="170"/>
      <c r="K5472" s="170"/>
      <c r="L5472" s="170"/>
      <c r="M5472" s="170"/>
      <c r="N5472" s="170"/>
      <c r="O5472" s="170"/>
      <c r="P5472" s="170"/>
      <c r="Q5472" s="170"/>
      <c r="R5472" s="170"/>
      <c r="S5472" s="170"/>
      <c r="T5472" s="170"/>
      <c r="U5472" s="170"/>
      <c r="V5472" s="170"/>
      <c r="W5472" s="170"/>
      <c r="X5472" s="174"/>
      <c r="Y5472" s="170"/>
      <c r="Z5472" s="170"/>
      <c r="AA5472" s="170"/>
      <c r="AB5472" s="170"/>
      <c r="AC5472" s="170"/>
      <c r="AD5472" s="174"/>
      <c r="AE5472" s="170"/>
      <c r="AF5472" s="170"/>
      <c r="AI5472" s="170"/>
      <c r="AJ5472" s="170"/>
      <c r="AK5472" s="170"/>
      <c r="AL5472" s="170"/>
      <c r="AM5472" s="170"/>
      <c r="AN5472" s="170"/>
    </row>
    <row r="5473" spans="1:40" ht="52.5" customHeight="1" x14ac:dyDescent="0.2">
      <c r="A5473" s="170"/>
      <c r="B5473" s="170"/>
      <c r="C5473" s="170"/>
      <c r="D5473" s="170"/>
      <c r="E5473" s="170"/>
      <c r="F5473" s="170"/>
      <c r="G5473" s="170"/>
      <c r="H5473" s="170"/>
      <c r="I5473" s="170"/>
      <c r="J5473" s="170"/>
      <c r="K5473" s="170"/>
      <c r="L5473" s="170"/>
      <c r="M5473" s="170"/>
      <c r="N5473" s="170"/>
      <c r="O5473" s="170"/>
      <c r="P5473" s="170"/>
      <c r="Q5473" s="170"/>
      <c r="R5473" s="170"/>
      <c r="S5473" s="170"/>
      <c r="T5473" s="170"/>
      <c r="U5473" s="170"/>
      <c r="V5473" s="170"/>
      <c r="W5473" s="170"/>
      <c r="X5473" s="174"/>
      <c r="Y5473" s="170"/>
      <c r="Z5473" s="170"/>
      <c r="AA5473" s="170"/>
      <c r="AB5473" s="170"/>
      <c r="AC5473" s="170"/>
      <c r="AD5473" s="174"/>
      <c r="AE5473" s="170"/>
      <c r="AF5473" s="170"/>
      <c r="AI5473" s="170"/>
      <c r="AJ5473" s="170"/>
      <c r="AK5473" s="170"/>
      <c r="AL5473" s="170"/>
      <c r="AM5473" s="170"/>
      <c r="AN5473" s="170"/>
    </row>
    <row r="5474" spans="1:40" ht="52.5" customHeight="1" x14ac:dyDescent="0.2">
      <c r="A5474" s="170"/>
      <c r="B5474" s="170"/>
      <c r="C5474" s="170"/>
      <c r="D5474" s="170"/>
      <c r="E5474" s="170"/>
      <c r="F5474" s="170"/>
      <c r="G5474" s="170"/>
      <c r="H5474" s="170"/>
      <c r="I5474" s="170"/>
      <c r="J5474" s="170"/>
      <c r="K5474" s="170"/>
      <c r="L5474" s="170"/>
      <c r="M5474" s="170"/>
      <c r="N5474" s="170"/>
      <c r="O5474" s="170"/>
      <c r="P5474" s="170"/>
      <c r="Q5474" s="170"/>
      <c r="R5474" s="170"/>
      <c r="S5474" s="170"/>
      <c r="T5474" s="170"/>
      <c r="U5474" s="170"/>
      <c r="V5474" s="170"/>
      <c r="W5474" s="170"/>
      <c r="X5474" s="174"/>
      <c r="Y5474" s="170"/>
      <c r="Z5474" s="170"/>
      <c r="AA5474" s="170"/>
      <c r="AB5474" s="170"/>
      <c r="AC5474" s="170"/>
      <c r="AD5474" s="174"/>
      <c r="AE5474" s="170"/>
      <c r="AF5474" s="170"/>
      <c r="AI5474" s="170"/>
      <c r="AJ5474" s="170"/>
      <c r="AK5474" s="170"/>
      <c r="AL5474" s="170"/>
      <c r="AM5474" s="170"/>
      <c r="AN5474" s="170"/>
    </row>
    <row r="5475" spans="1:40" ht="52.5" customHeight="1" x14ac:dyDescent="0.2">
      <c r="A5475" s="170"/>
      <c r="B5475" s="170"/>
      <c r="C5475" s="170"/>
      <c r="D5475" s="170"/>
      <c r="E5475" s="170"/>
      <c r="F5475" s="170"/>
      <c r="G5475" s="170"/>
      <c r="H5475" s="170"/>
      <c r="I5475" s="170"/>
      <c r="J5475" s="170"/>
      <c r="K5475" s="170"/>
      <c r="L5475" s="170"/>
      <c r="M5475" s="170"/>
      <c r="N5475" s="170"/>
      <c r="O5475" s="170"/>
      <c r="P5475" s="170"/>
      <c r="Q5475" s="170"/>
      <c r="R5475" s="170"/>
      <c r="S5475" s="170"/>
      <c r="T5475" s="170"/>
      <c r="U5475" s="170"/>
      <c r="V5475" s="170"/>
      <c r="W5475" s="170"/>
      <c r="X5475" s="174"/>
      <c r="Y5475" s="170"/>
      <c r="Z5475" s="170"/>
      <c r="AA5475" s="170"/>
      <c r="AB5475" s="170"/>
      <c r="AC5475" s="170"/>
      <c r="AD5475" s="174"/>
      <c r="AE5475" s="170"/>
      <c r="AF5475" s="170"/>
      <c r="AI5475" s="170"/>
      <c r="AJ5475" s="170"/>
      <c r="AK5475" s="170"/>
      <c r="AL5475" s="170"/>
      <c r="AM5475" s="170"/>
      <c r="AN5475" s="170"/>
    </row>
    <row r="5476" spans="1:40" ht="52.5" customHeight="1" x14ac:dyDescent="0.2">
      <c r="A5476" s="170"/>
      <c r="B5476" s="170"/>
      <c r="C5476" s="170"/>
      <c r="D5476" s="170"/>
      <c r="E5476" s="170"/>
      <c r="F5476" s="170"/>
      <c r="G5476" s="170"/>
      <c r="H5476" s="170"/>
      <c r="I5476" s="170"/>
      <c r="J5476" s="170"/>
      <c r="K5476" s="170"/>
      <c r="L5476" s="170"/>
      <c r="M5476" s="170"/>
      <c r="N5476" s="170"/>
      <c r="O5476" s="170"/>
      <c r="P5476" s="170"/>
      <c r="Q5476" s="170"/>
      <c r="R5476" s="170"/>
      <c r="S5476" s="170"/>
      <c r="T5476" s="170"/>
      <c r="U5476" s="170"/>
      <c r="V5476" s="170"/>
      <c r="W5476" s="170"/>
      <c r="X5476" s="174"/>
      <c r="Y5476" s="170"/>
      <c r="Z5476" s="170"/>
      <c r="AA5476" s="170"/>
      <c r="AB5476" s="170"/>
      <c r="AC5476" s="170"/>
      <c r="AD5476" s="174"/>
      <c r="AE5476" s="170"/>
      <c r="AF5476" s="170"/>
      <c r="AI5476" s="170"/>
      <c r="AJ5476" s="170"/>
      <c r="AK5476" s="170"/>
      <c r="AL5476" s="170"/>
      <c r="AM5476" s="170"/>
      <c r="AN5476" s="170"/>
    </row>
    <row r="5477" spans="1:40" ht="52.5" customHeight="1" x14ac:dyDescent="0.2">
      <c r="A5477" s="170"/>
      <c r="B5477" s="170"/>
      <c r="C5477" s="170"/>
      <c r="D5477" s="170"/>
      <c r="E5477" s="170"/>
      <c r="F5477" s="170"/>
      <c r="G5477" s="170"/>
      <c r="H5477" s="170"/>
      <c r="I5477" s="170"/>
      <c r="J5477" s="170"/>
      <c r="K5477" s="170"/>
      <c r="L5477" s="170"/>
      <c r="M5477" s="170"/>
      <c r="N5477" s="170"/>
      <c r="O5477" s="170"/>
      <c r="P5477" s="170"/>
      <c r="Q5477" s="170"/>
      <c r="R5477" s="170"/>
      <c r="S5477" s="170"/>
      <c r="T5477" s="170"/>
      <c r="U5477" s="170"/>
      <c r="V5477" s="170"/>
      <c r="W5477" s="170"/>
      <c r="X5477" s="174"/>
      <c r="Y5477" s="170"/>
      <c r="Z5477" s="170"/>
      <c r="AA5477" s="170"/>
      <c r="AB5477" s="170"/>
      <c r="AC5477" s="170"/>
      <c r="AD5477" s="174"/>
      <c r="AE5477" s="170"/>
      <c r="AF5477" s="170"/>
      <c r="AI5477" s="170"/>
      <c r="AJ5477" s="170"/>
      <c r="AK5477" s="170"/>
      <c r="AL5477" s="170"/>
      <c r="AM5477" s="170"/>
      <c r="AN5477" s="170"/>
    </row>
    <row r="5478" spans="1:40" ht="52.5" customHeight="1" x14ac:dyDescent="0.2">
      <c r="A5478" s="170"/>
      <c r="B5478" s="170"/>
      <c r="C5478" s="170"/>
      <c r="D5478" s="170"/>
      <c r="E5478" s="170"/>
      <c r="F5478" s="170"/>
      <c r="G5478" s="170"/>
      <c r="H5478" s="170"/>
      <c r="I5478" s="170"/>
      <c r="J5478" s="170"/>
      <c r="K5478" s="170"/>
      <c r="L5478" s="170"/>
      <c r="M5478" s="170"/>
      <c r="N5478" s="170"/>
      <c r="O5478" s="170"/>
      <c r="P5478" s="170"/>
      <c r="Q5478" s="170"/>
      <c r="R5478" s="170"/>
      <c r="S5478" s="170"/>
      <c r="T5478" s="170"/>
      <c r="U5478" s="170"/>
      <c r="V5478" s="170"/>
      <c r="W5478" s="170"/>
      <c r="X5478" s="174"/>
      <c r="Y5478" s="170"/>
      <c r="Z5478" s="170"/>
      <c r="AA5478" s="170"/>
      <c r="AB5478" s="170"/>
      <c r="AC5478" s="170"/>
      <c r="AD5478" s="174"/>
      <c r="AE5478" s="170"/>
      <c r="AF5478" s="170"/>
      <c r="AI5478" s="170"/>
      <c r="AJ5478" s="170"/>
      <c r="AK5478" s="170"/>
      <c r="AL5478" s="170"/>
      <c r="AM5478" s="170"/>
      <c r="AN5478" s="170"/>
    </row>
    <row r="5479" spans="1:40" ht="52.5" customHeight="1" x14ac:dyDescent="0.2">
      <c r="A5479" s="170"/>
      <c r="B5479" s="170"/>
      <c r="C5479" s="170"/>
      <c r="D5479" s="170"/>
      <c r="E5479" s="170"/>
      <c r="F5479" s="170"/>
      <c r="G5479" s="170"/>
      <c r="H5479" s="170"/>
      <c r="I5479" s="170"/>
      <c r="J5479" s="170"/>
      <c r="K5479" s="170"/>
      <c r="L5479" s="170"/>
      <c r="M5479" s="170"/>
      <c r="N5479" s="170"/>
      <c r="O5479" s="170"/>
      <c r="P5479" s="170"/>
      <c r="Q5479" s="170"/>
      <c r="R5479" s="170"/>
      <c r="S5479" s="170"/>
      <c r="T5479" s="170"/>
      <c r="U5479" s="170"/>
      <c r="V5479" s="170"/>
      <c r="W5479" s="170"/>
      <c r="X5479" s="174"/>
      <c r="Y5479" s="170"/>
      <c r="Z5479" s="170"/>
      <c r="AA5479" s="170"/>
      <c r="AB5479" s="170"/>
      <c r="AC5479" s="170"/>
      <c r="AD5479" s="174"/>
      <c r="AE5479" s="170"/>
      <c r="AF5479" s="170"/>
      <c r="AI5479" s="170"/>
      <c r="AJ5479" s="170"/>
      <c r="AK5479" s="170"/>
      <c r="AL5479" s="170"/>
      <c r="AM5479" s="170"/>
      <c r="AN5479" s="170"/>
    </row>
    <row r="5480" spans="1:40" ht="52.5" customHeight="1" x14ac:dyDescent="0.2">
      <c r="A5480" s="170"/>
      <c r="B5480" s="170"/>
      <c r="C5480" s="170"/>
      <c r="D5480" s="170"/>
      <c r="E5480" s="170"/>
      <c r="F5480" s="170"/>
      <c r="G5480" s="170"/>
      <c r="H5480" s="170"/>
      <c r="I5480" s="170"/>
      <c r="J5480" s="170"/>
      <c r="K5480" s="170"/>
      <c r="L5480" s="170"/>
      <c r="M5480" s="170"/>
      <c r="N5480" s="170"/>
      <c r="O5480" s="170"/>
      <c r="P5480" s="170"/>
      <c r="Q5480" s="170"/>
      <c r="R5480" s="170"/>
      <c r="S5480" s="170"/>
      <c r="T5480" s="170"/>
      <c r="U5480" s="170"/>
      <c r="V5480" s="170"/>
      <c r="W5480" s="170"/>
      <c r="X5480" s="174"/>
      <c r="Y5480" s="170"/>
      <c r="Z5480" s="170"/>
      <c r="AA5480" s="170"/>
      <c r="AB5480" s="170"/>
      <c r="AC5480" s="170"/>
      <c r="AD5480" s="174"/>
      <c r="AE5480" s="170"/>
      <c r="AF5480" s="170"/>
      <c r="AI5480" s="170"/>
      <c r="AJ5480" s="170"/>
      <c r="AK5480" s="170"/>
      <c r="AL5480" s="170"/>
      <c r="AM5480" s="170"/>
      <c r="AN5480" s="170"/>
    </row>
    <row r="5481" spans="1:40" ht="52.5" customHeight="1" x14ac:dyDescent="0.2">
      <c r="A5481" s="170"/>
      <c r="B5481" s="170"/>
      <c r="C5481" s="170"/>
      <c r="D5481" s="170"/>
      <c r="E5481" s="170"/>
      <c r="F5481" s="170"/>
      <c r="G5481" s="170"/>
      <c r="H5481" s="170"/>
      <c r="I5481" s="170"/>
      <c r="J5481" s="170"/>
      <c r="K5481" s="170"/>
      <c r="L5481" s="170"/>
      <c r="M5481" s="170"/>
      <c r="N5481" s="170"/>
      <c r="O5481" s="170"/>
      <c r="P5481" s="170"/>
      <c r="Q5481" s="170"/>
      <c r="R5481" s="170"/>
      <c r="S5481" s="170"/>
      <c r="T5481" s="170"/>
      <c r="U5481" s="170"/>
      <c r="V5481" s="170"/>
      <c r="W5481" s="170"/>
      <c r="X5481" s="174"/>
      <c r="Y5481" s="170"/>
      <c r="Z5481" s="170"/>
      <c r="AA5481" s="170"/>
      <c r="AB5481" s="170"/>
      <c r="AC5481" s="170"/>
      <c r="AD5481" s="174"/>
      <c r="AE5481" s="170"/>
      <c r="AF5481" s="170"/>
      <c r="AI5481" s="170"/>
      <c r="AJ5481" s="170"/>
      <c r="AK5481" s="170"/>
      <c r="AL5481" s="170"/>
      <c r="AM5481" s="170"/>
      <c r="AN5481" s="170"/>
    </row>
    <row r="5482" spans="1:40" ht="52.5" customHeight="1" x14ac:dyDescent="0.2">
      <c r="A5482" s="170"/>
      <c r="B5482" s="170"/>
      <c r="C5482" s="170"/>
      <c r="D5482" s="170"/>
      <c r="E5482" s="170"/>
      <c r="F5482" s="170"/>
      <c r="G5482" s="170"/>
      <c r="H5482" s="170"/>
      <c r="I5482" s="170"/>
      <c r="J5482" s="170"/>
      <c r="K5482" s="170"/>
      <c r="L5482" s="170"/>
      <c r="M5482" s="170"/>
      <c r="N5482" s="170"/>
      <c r="O5482" s="170"/>
      <c r="P5482" s="170"/>
      <c r="Q5482" s="170"/>
      <c r="R5482" s="170"/>
      <c r="S5482" s="170"/>
      <c r="T5482" s="170"/>
      <c r="U5482" s="170"/>
      <c r="V5482" s="170"/>
      <c r="W5482" s="170"/>
      <c r="X5482" s="174"/>
      <c r="Y5482" s="170"/>
      <c r="Z5482" s="170"/>
      <c r="AA5482" s="170"/>
      <c r="AB5482" s="170"/>
      <c r="AC5482" s="170"/>
      <c r="AD5482" s="174"/>
      <c r="AE5482" s="170"/>
      <c r="AF5482" s="170"/>
      <c r="AI5482" s="170"/>
      <c r="AJ5482" s="170"/>
      <c r="AK5482" s="170"/>
      <c r="AL5482" s="170"/>
      <c r="AM5482" s="170"/>
      <c r="AN5482" s="170"/>
    </row>
    <row r="5483" spans="1:40" ht="52.5" customHeight="1" x14ac:dyDescent="0.2">
      <c r="A5483" s="170"/>
      <c r="B5483" s="170"/>
      <c r="C5483" s="170"/>
      <c r="D5483" s="170"/>
      <c r="E5483" s="170"/>
      <c r="F5483" s="170"/>
      <c r="G5483" s="170"/>
      <c r="H5483" s="170"/>
      <c r="I5483" s="170"/>
      <c r="J5483" s="170"/>
      <c r="K5483" s="170"/>
      <c r="L5483" s="170"/>
      <c r="M5483" s="170"/>
      <c r="N5483" s="170"/>
      <c r="O5483" s="170"/>
      <c r="P5483" s="170"/>
      <c r="Q5483" s="170"/>
      <c r="R5483" s="170"/>
      <c r="S5483" s="170"/>
      <c r="T5483" s="170"/>
      <c r="U5483" s="170"/>
      <c r="V5483" s="170"/>
      <c r="W5483" s="170"/>
      <c r="X5483" s="174"/>
      <c r="Y5483" s="170"/>
      <c r="Z5483" s="170"/>
      <c r="AA5483" s="170"/>
      <c r="AB5483" s="170"/>
      <c r="AC5483" s="170"/>
      <c r="AD5483" s="174"/>
      <c r="AE5483" s="170"/>
      <c r="AF5483" s="170"/>
      <c r="AI5483" s="170"/>
      <c r="AJ5483" s="170"/>
      <c r="AK5483" s="170"/>
      <c r="AL5483" s="170"/>
      <c r="AM5483" s="170"/>
      <c r="AN5483" s="170"/>
    </row>
    <row r="5484" spans="1:40" ht="52.5" customHeight="1" x14ac:dyDescent="0.2">
      <c r="A5484" s="170"/>
      <c r="B5484" s="170"/>
      <c r="C5484" s="170"/>
      <c r="D5484" s="170"/>
      <c r="E5484" s="170"/>
      <c r="F5484" s="170"/>
      <c r="G5484" s="170"/>
      <c r="H5484" s="170"/>
      <c r="I5484" s="170"/>
      <c r="J5484" s="170"/>
      <c r="K5484" s="170"/>
      <c r="L5484" s="170"/>
      <c r="M5484" s="170"/>
      <c r="N5484" s="170"/>
      <c r="O5484" s="170"/>
      <c r="P5484" s="170"/>
      <c r="Q5484" s="170"/>
      <c r="R5484" s="170"/>
      <c r="S5484" s="170"/>
      <c r="T5484" s="170"/>
      <c r="U5484" s="170"/>
      <c r="V5484" s="170"/>
      <c r="W5484" s="170"/>
      <c r="X5484" s="174"/>
      <c r="Y5484" s="170"/>
      <c r="Z5484" s="170"/>
      <c r="AA5484" s="170"/>
      <c r="AB5484" s="170"/>
      <c r="AC5484" s="170"/>
      <c r="AD5484" s="174"/>
      <c r="AE5484" s="170"/>
      <c r="AF5484" s="170"/>
      <c r="AI5484" s="170"/>
      <c r="AJ5484" s="170"/>
      <c r="AK5484" s="170"/>
      <c r="AL5484" s="170"/>
      <c r="AM5484" s="170"/>
      <c r="AN5484" s="170"/>
    </row>
    <row r="5485" spans="1:40" ht="52.5" customHeight="1" x14ac:dyDescent="0.2">
      <c r="A5485" s="170"/>
      <c r="B5485" s="170"/>
      <c r="C5485" s="170"/>
      <c r="D5485" s="170"/>
      <c r="E5485" s="170"/>
      <c r="F5485" s="170"/>
      <c r="G5485" s="170"/>
      <c r="H5485" s="170"/>
      <c r="I5485" s="170"/>
      <c r="J5485" s="170"/>
      <c r="K5485" s="170"/>
      <c r="L5485" s="170"/>
      <c r="M5485" s="170"/>
      <c r="N5485" s="170"/>
      <c r="O5485" s="170"/>
      <c r="P5485" s="170"/>
      <c r="Q5485" s="170"/>
      <c r="R5485" s="170"/>
      <c r="S5485" s="170"/>
      <c r="T5485" s="170"/>
      <c r="U5485" s="170"/>
      <c r="V5485" s="170"/>
      <c r="W5485" s="170"/>
      <c r="X5485" s="174"/>
      <c r="Y5485" s="170"/>
      <c r="Z5485" s="170"/>
      <c r="AA5485" s="170"/>
      <c r="AB5485" s="170"/>
      <c r="AC5485" s="170"/>
      <c r="AD5485" s="174"/>
      <c r="AE5485" s="170"/>
      <c r="AF5485" s="170"/>
      <c r="AI5485" s="170"/>
      <c r="AJ5485" s="170"/>
      <c r="AK5485" s="170"/>
      <c r="AL5485" s="170"/>
      <c r="AM5485" s="170"/>
      <c r="AN5485" s="170"/>
    </row>
    <row r="5486" spans="1:40" ht="52.5" customHeight="1" x14ac:dyDescent="0.2">
      <c r="A5486" s="170"/>
      <c r="B5486" s="170"/>
      <c r="C5486" s="170"/>
      <c r="D5486" s="170"/>
      <c r="E5486" s="170"/>
      <c r="F5486" s="170"/>
      <c r="G5486" s="170"/>
      <c r="H5486" s="170"/>
      <c r="I5486" s="170"/>
      <c r="J5486" s="170"/>
      <c r="K5486" s="170"/>
      <c r="L5486" s="170"/>
      <c r="M5486" s="170"/>
      <c r="N5486" s="170"/>
      <c r="O5486" s="170"/>
      <c r="P5486" s="170"/>
      <c r="Q5486" s="170"/>
      <c r="R5486" s="170"/>
      <c r="S5486" s="170"/>
      <c r="T5486" s="170"/>
      <c r="U5486" s="170"/>
      <c r="V5486" s="170"/>
      <c r="W5486" s="170"/>
      <c r="X5486" s="174"/>
      <c r="Y5486" s="170"/>
      <c r="Z5486" s="170"/>
      <c r="AA5486" s="170"/>
      <c r="AB5486" s="170"/>
      <c r="AC5486" s="170"/>
      <c r="AD5486" s="174"/>
      <c r="AE5486" s="170"/>
      <c r="AF5486" s="170"/>
      <c r="AI5486" s="170"/>
      <c r="AJ5486" s="170"/>
      <c r="AK5486" s="170"/>
      <c r="AL5486" s="170"/>
      <c r="AM5486" s="170"/>
      <c r="AN5486" s="170"/>
    </row>
    <row r="5487" spans="1:40" ht="52.5" customHeight="1" x14ac:dyDescent="0.2">
      <c r="A5487" s="170"/>
      <c r="B5487" s="170"/>
      <c r="C5487" s="170"/>
      <c r="D5487" s="170"/>
      <c r="E5487" s="170"/>
      <c r="F5487" s="170"/>
      <c r="G5487" s="170"/>
      <c r="H5487" s="170"/>
      <c r="I5487" s="170"/>
      <c r="J5487" s="170"/>
      <c r="K5487" s="170"/>
      <c r="L5487" s="170"/>
      <c r="M5487" s="170"/>
      <c r="N5487" s="170"/>
      <c r="O5487" s="170"/>
      <c r="P5487" s="170"/>
      <c r="Q5487" s="170"/>
      <c r="R5487" s="170"/>
      <c r="S5487" s="170"/>
      <c r="T5487" s="170"/>
      <c r="U5487" s="170"/>
      <c r="V5487" s="170"/>
      <c r="W5487" s="170"/>
      <c r="X5487" s="174"/>
      <c r="Y5487" s="170"/>
      <c r="Z5487" s="170"/>
      <c r="AA5487" s="170"/>
      <c r="AB5487" s="170"/>
      <c r="AC5487" s="170"/>
      <c r="AD5487" s="174"/>
      <c r="AE5487" s="170"/>
      <c r="AF5487" s="170"/>
      <c r="AI5487" s="170"/>
      <c r="AJ5487" s="170"/>
      <c r="AK5487" s="170"/>
      <c r="AL5487" s="170"/>
      <c r="AM5487" s="170"/>
      <c r="AN5487" s="170"/>
    </row>
    <row r="5488" spans="1:40" ht="52.5" customHeight="1" x14ac:dyDescent="0.2">
      <c r="A5488" s="170"/>
      <c r="B5488" s="170"/>
      <c r="C5488" s="170"/>
      <c r="D5488" s="170"/>
      <c r="E5488" s="170"/>
      <c r="F5488" s="170"/>
      <c r="G5488" s="170"/>
      <c r="H5488" s="170"/>
      <c r="I5488" s="170"/>
      <c r="J5488" s="170"/>
      <c r="K5488" s="170"/>
      <c r="L5488" s="170"/>
      <c r="M5488" s="170"/>
      <c r="N5488" s="170"/>
      <c r="O5488" s="170"/>
      <c r="P5488" s="170"/>
      <c r="Q5488" s="170"/>
      <c r="R5488" s="170"/>
      <c r="S5488" s="170"/>
      <c r="T5488" s="170"/>
      <c r="U5488" s="170"/>
      <c r="V5488" s="170"/>
      <c r="W5488" s="170"/>
      <c r="X5488" s="174"/>
      <c r="Y5488" s="170"/>
      <c r="Z5488" s="170"/>
      <c r="AA5488" s="170"/>
      <c r="AB5488" s="170"/>
      <c r="AC5488" s="170"/>
      <c r="AD5488" s="174"/>
      <c r="AE5488" s="170"/>
      <c r="AF5488" s="170"/>
      <c r="AI5488" s="170"/>
      <c r="AJ5488" s="170"/>
      <c r="AK5488" s="170"/>
      <c r="AL5488" s="170"/>
      <c r="AM5488" s="170"/>
      <c r="AN5488" s="170"/>
    </row>
    <row r="5489" spans="1:40" ht="52.5" customHeight="1" x14ac:dyDescent="0.2">
      <c r="A5489" s="170"/>
      <c r="B5489" s="170"/>
      <c r="C5489" s="170"/>
      <c r="D5489" s="170"/>
      <c r="E5489" s="170"/>
      <c r="F5489" s="170"/>
      <c r="G5489" s="170"/>
      <c r="H5489" s="170"/>
      <c r="I5489" s="170"/>
      <c r="J5489" s="170"/>
      <c r="K5489" s="170"/>
      <c r="L5489" s="170"/>
      <c r="M5489" s="170"/>
      <c r="N5489" s="170"/>
      <c r="O5489" s="170"/>
      <c r="P5489" s="170"/>
      <c r="Q5489" s="170"/>
      <c r="R5489" s="170"/>
      <c r="S5489" s="170"/>
      <c r="T5489" s="170"/>
      <c r="U5489" s="170"/>
      <c r="V5489" s="170"/>
      <c r="W5489" s="170"/>
      <c r="X5489" s="174"/>
      <c r="Y5489" s="170"/>
      <c r="Z5489" s="170"/>
      <c r="AA5489" s="170"/>
      <c r="AB5489" s="170"/>
      <c r="AC5489" s="170"/>
      <c r="AD5489" s="174"/>
      <c r="AE5489" s="170"/>
      <c r="AF5489" s="170"/>
      <c r="AI5489" s="170"/>
      <c r="AJ5489" s="170"/>
      <c r="AK5489" s="170"/>
      <c r="AL5489" s="170"/>
      <c r="AM5489" s="170"/>
      <c r="AN5489" s="170"/>
    </row>
    <row r="5490" spans="1:40" ht="52.5" customHeight="1" x14ac:dyDescent="0.2">
      <c r="A5490" s="170"/>
      <c r="B5490" s="170"/>
      <c r="C5490" s="170"/>
      <c r="D5490" s="170"/>
      <c r="E5490" s="170"/>
      <c r="F5490" s="170"/>
      <c r="G5490" s="170"/>
      <c r="H5490" s="170"/>
      <c r="I5490" s="170"/>
      <c r="J5490" s="170"/>
      <c r="K5490" s="170"/>
      <c r="L5490" s="170"/>
      <c r="M5490" s="170"/>
      <c r="N5490" s="170"/>
      <c r="O5490" s="170"/>
      <c r="P5490" s="170"/>
      <c r="Q5490" s="170"/>
      <c r="R5490" s="170"/>
      <c r="S5490" s="170"/>
      <c r="T5490" s="170"/>
      <c r="U5490" s="170"/>
      <c r="V5490" s="170"/>
      <c r="W5490" s="170"/>
      <c r="X5490" s="174"/>
      <c r="Y5490" s="170"/>
      <c r="Z5490" s="170"/>
      <c r="AA5490" s="170"/>
      <c r="AB5490" s="170"/>
      <c r="AC5490" s="170"/>
      <c r="AD5490" s="174"/>
      <c r="AE5490" s="170"/>
      <c r="AF5490" s="170"/>
      <c r="AI5490" s="170"/>
      <c r="AJ5490" s="170"/>
      <c r="AK5490" s="170"/>
      <c r="AL5490" s="170"/>
      <c r="AM5490" s="170"/>
      <c r="AN5490" s="170"/>
    </row>
    <row r="5491" spans="1:40" ht="52.5" customHeight="1" x14ac:dyDescent="0.2">
      <c r="A5491" s="170"/>
      <c r="B5491" s="170"/>
      <c r="C5491" s="170"/>
      <c r="D5491" s="170"/>
      <c r="E5491" s="170"/>
      <c r="F5491" s="170"/>
      <c r="G5491" s="170"/>
      <c r="H5491" s="170"/>
      <c r="I5491" s="170"/>
      <c r="J5491" s="170"/>
      <c r="K5491" s="170"/>
      <c r="L5491" s="170"/>
      <c r="M5491" s="170"/>
      <c r="N5491" s="170"/>
      <c r="O5491" s="170"/>
      <c r="P5491" s="170"/>
      <c r="Q5491" s="170"/>
      <c r="R5491" s="170"/>
      <c r="S5491" s="170"/>
      <c r="T5491" s="170"/>
      <c r="U5491" s="170"/>
      <c r="V5491" s="170"/>
      <c r="W5491" s="170"/>
      <c r="X5491" s="174"/>
      <c r="Y5491" s="170"/>
      <c r="Z5491" s="170"/>
      <c r="AA5491" s="170"/>
      <c r="AB5491" s="170"/>
      <c r="AC5491" s="170"/>
      <c r="AD5491" s="174"/>
      <c r="AE5491" s="170"/>
      <c r="AF5491" s="170"/>
      <c r="AI5491" s="170"/>
      <c r="AJ5491" s="170"/>
      <c r="AK5491" s="170"/>
      <c r="AL5491" s="170"/>
      <c r="AM5491" s="170"/>
      <c r="AN5491" s="170"/>
    </row>
    <row r="5492" spans="1:40" ht="52.5" customHeight="1" x14ac:dyDescent="0.2">
      <c r="A5492" s="170"/>
      <c r="B5492" s="170"/>
      <c r="C5492" s="170"/>
      <c r="D5492" s="170"/>
      <c r="E5492" s="170"/>
      <c r="F5492" s="170"/>
      <c r="G5492" s="170"/>
      <c r="H5492" s="170"/>
      <c r="I5492" s="170"/>
      <c r="J5492" s="170"/>
      <c r="K5492" s="170"/>
      <c r="L5492" s="170"/>
      <c r="M5492" s="170"/>
      <c r="N5492" s="170"/>
      <c r="O5492" s="170"/>
      <c r="P5492" s="170"/>
      <c r="Q5492" s="170"/>
      <c r="R5492" s="170"/>
      <c r="S5492" s="170"/>
      <c r="T5492" s="170"/>
      <c r="U5492" s="170"/>
      <c r="V5492" s="170"/>
      <c r="W5492" s="170"/>
      <c r="X5492" s="174"/>
      <c r="Y5492" s="170"/>
      <c r="Z5492" s="170"/>
      <c r="AA5492" s="170"/>
      <c r="AB5492" s="170"/>
      <c r="AC5492" s="170"/>
      <c r="AD5492" s="174"/>
      <c r="AE5492" s="170"/>
      <c r="AF5492" s="170"/>
      <c r="AI5492" s="170"/>
      <c r="AJ5492" s="170"/>
      <c r="AK5492" s="170"/>
      <c r="AL5492" s="170"/>
      <c r="AM5492" s="170"/>
      <c r="AN5492" s="170"/>
    </row>
    <row r="5493" spans="1:40" ht="52.5" customHeight="1" x14ac:dyDescent="0.2">
      <c r="A5493" s="170"/>
      <c r="B5493" s="170"/>
      <c r="C5493" s="170"/>
      <c r="D5493" s="170"/>
      <c r="E5493" s="170"/>
      <c r="F5493" s="170"/>
      <c r="G5493" s="170"/>
      <c r="H5493" s="170"/>
      <c r="I5493" s="170"/>
      <c r="J5493" s="170"/>
      <c r="K5493" s="170"/>
      <c r="L5493" s="170"/>
      <c r="M5493" s="170"/>
      <c r="N5493" s="170"/>
      <c r="O5493" s="170"/>
      <c r="P5493" s="170"/>
      <c r="Q5493" s="170"/>
      <c r="R5493" s="170"/>
      <c r="S5493" s="170"/>
      <c r="T5493" s="170"/>
      <c r="U5493" s="170"/>
      <c r="V5493" s="170"/>
      <c r="W5493" s="170"/>
      <c r="X5493" s="174"/>
      <c r="Y5493" s="170"/>
      <c r="Z5493" s="170"/>
      <c r="AA5493" s="170"/>
      <c r="AB5493" s="170"/>
      <c r="AC5493" s="170"/>
      <c r="AD5493" s="174"/>
      <c r="AE5493" s="170"/>
      <c r="AF5493" s="170"/>
      <c r="AI5493" s="170"/>
      <c r="AJ5493" s="170"/>
      <c r="AK5493" s="170"/>
      <c r="AL5493" s="170"/>
      <c r="AM5493" s="170"/>
      <c r="AN5493" s="170"/>
    </row>
    <row r="5494" spans="1:40" ht="52.5" customHeight="1" x14ac:dyDescent="0.2">
      <c r="A5494" s="170"/>
      <c r="B5494" s="170"/>
      <c r="C5494" s="170"/>
      <c r="D5494" s="170"/>
      <c r="E5494" s="170"/>
      <c r="F5494" s="170"/>
      <c r="G5494" s="170"/>
      <c r="H5494" s="170"/>
      <c r="I5494" s="170"/>
      <c r="J5494" s="170"/>
      <c r="K5494" s="170"/>
      <c r="L5494" s="170"/>
      <c r="M5494" s="170"/>
      <c r="N5494" s="170"/>
      <c r="O5494" s="170"/>
      <c r="P5494" s="170"/>
      <c r="Q5494" s="170"/>
      <c r="R5494" s="170"/>
      <c r="S5494" s="170"/>
      <c r="T5494" s="170"/>
      <c r="U5494" s="170"/>
      <c r="V5494" s="170"/>
      <c r="W5494" s="170"/>
      <c r="X5494" s="174"/>
      <c r="Y5494" s="170"/>
      <c r="Z5494" s="170"/>
      <c r="AA5494" s="170"/>
      <c r="AB5494" s="170"/>
      <c r="AC5494" s="170"/>
      <c r="AD5494" s="174"/>
      <c r="AE5494" s="170"/>
      <c r="AF5494" s="170"/>
      <c r="AI5494" s="170"/>
      <c r="AJ5494" s="170"/>
      <c r="AK5494" s="170"/>
      <c r="AL5494" s="170"/>
      <c r="AM5494" s="170"/>
      <c r="AN5494" s="170"/>
    </row>
    <row r="5495" spans="1:40" ht="52.5" customHeight="1" x14ac:dyDescent="0.2">
      <c r="A5495" s="170"/>
      <c r="B5495" s="170"/>
      <c r="C5495" s="170"/>
      <c r="D5495" s="170"/>
      <c r="E5495" s="170"/>
      <c r="F5495" s="170"/>
      <c r="G5495" s="170"/>
      <c r="H5495" s="170"/>
      <c r="I5495" s="170"/>
      <c r="J5495" s="170"/>
      <c r="K5495" s="170"/>
      <c r="L5495" s="170"/>
      <c r="M5495" s="170"/>
      <c r="N5495" s="170"/>
      <c r="O5495" s="170"/>
      <c r="P5495" s="170"/>
      <c r="Q5495" s="170"/>
      <c r="R5495" s="170"/>
      <c r="S5495" s="170"/>
      <c r="T5495" s="170"/>
      <c r="U5495" s="170"/>
      <c r="V5495" s="170"/>
      <c r="W5495" s="170"/>
      <c r="X5495" s="174"/>
      <c r="Y5495" s="170"/>
      <c r="Z5495" s="170"/>
      <c r="AA5495" s="170"/>
      <c r="AB5495" s="170"/>
      <c r="AC5495" s="170"/>
      <c r="AD5495" s="174"/>
      <c r="AE5495" s="170"/>
      <c r="AF5495" s="170"/>
      <c r="AI5495" s="170"/>
      <c r="AJ5495" s="170"/>
      <c r="AK5495" s="170"/>
      <c r="AL5495" s="170"/>
      <c r="AM5495" s="170"/>
      <c r="AN5495" s="170"/>
    </row>
    <row r="5496" spans="1:40" ht="52.5" customHeight="1" x14ac:dyDescent="0.2">
      <c r="A5496" s="170"/>
      <c r="B5496" s="170"/>
      <c r="C5496" s="170"/>
      <c r="D5496" s="170"/>
      <c r="E5496" s="170"/>
      <c r="F5496" s="170"/>
      <c r="G5496" s="170"/>
      <c r="H5496" s="170"/>
      <c r="I5496" s="170"/>
      <c r="J5496" s="170"/>
      <c r="K5496" s="170"/>
      <c r="L5496" s="170"/>
      <c r="M5496" s="170"/>
      <c r="N5496" s="170"/>
      <c r="O5496" s="170"/>
      <c r="P5496" s="170"/>
      <c r="Q5496" s="170"/>
      <c r="R5496" s="170"/>
      <c r="S5496" s="170"/>
      <c r="T5496" s="170"/>
      <c r="U5496" s="170"/>
      <c r="V5496" s="170"/>
      <c r="W5496" s="170"/>
      <c r="X5496" s="174"/>
      <c r="Y5496" s="170"/>
      <c r="Z5496" s="170"/>
      <c r="AA5496" s="170"/>
      <c r="AB5496" s="170"/>
      <c r="AC5496" s="170"/>
      <c r="AD5496" s="174"/>
      <c r="AE5496" s="170"/>
      <c r="AF5496" s="170"/>
      <c r="AI5496" s="170"/>
      <c r="AJ5496" s="170"/>
      <c r="AK5496" s="170"/>
      <c r="AL5496" s="170"/>
      <c r="AM5496" s="170"/>
      <c r="AN5496" s="170"/>
    </row>
    <row r="5497" spans="1:40" ht="52.5" customHeight="1" x14ac:dyDescent="0.2">
      <c r="A5497" s="170"/>
      <c r="B5497" s="170"/>
      <c r="C5497" s="170"/>
      <c r="D5497" s="170"/>
      <c r="E5497" s="170"/>
      <c r="F5497" s="170"/>
      <c r="G5497" s="170"/>
      <c r="H5497" s="170"/>
      <c r="I5497" s="170"/>
      <c r="J5497" s="170"/>
      <c r="K5497" s="170"/>
      <c r="L5497" s="170"/>
      <c r="M5497" s="170"/>
      <c r="N5497" s="170"/>
      <c r="O5497" s="170"/>
      <c r="P5497" s="170"/>
      <c r="Q5497" s="170"/>
      <c r="R5497" s="170"/>
      <c r="S5497" s="170"/>
      <c r="T5497" s="170"/>
      <c r="U5497" s="170"/>
      <c r="V5497" s="170"/>
      <c r="W5497" s="170"/>
      <c r="X5497" s="174"/>
      <c r="Y5497" s="170"/>
      <c r="Z5497" s="170"/>
      <c r="AA5497" s="170"/>
      <c r="AB5497" s="170"/>
      <c r="AC5497" s="170"/>
      <c r="AD5497" s="174"/>
      <c r="AE5497" s="170"/>
      <c r="AF5497" s="170"/>
      <c r="AI5497" s="170"/>
      <c r="AJ5497" s="170"/>
      <c r="AK5497" s="170"/>
      <c r="AL5497" s="170"/>
      <c r="AM5497" s="170"/>
      <c r="AN5497" s="170"/>
    </row>
    <row r="5498" spans="1:40" ht="52.5" customHeight="1" x14ac:dyDescent="0.2">
      <c r="A5498" s="170"/>
      <c r="B5498" s="170"/>
      <c r="C5498" s="170"/>
      <c r="D5498" s="170"/>
      <c r="E5498" s="170"/>
      <c r="F5498" s="170"/>
      <c r="G5498" s="170"/>
      <c r="H5498" s="170"/>
      <c r="I5498" s="170"/>
      <c r="J5498" s="170"/>
      <c r="K5498" s="170"/>
      <c r="L5498" s="170"/>
      <c r="M5498" s="170"/>
      <c r="N5498" s="170"/>
      <c r="O5498" s="170"/>
      <c r="P5498" s="170"/>
      <c r="Q5498" s="170"/>
      <c r="R5498" s="170"/>
      <c r="S5498" s="170"/>
      <c r="T5498" s="170"/>
      <c r="U5498" s="170"/>
      <c r="V5498" s="170"/>
      <c r="W5498" s="170"/>
      <c r="X5498" s="174"/>
      <c r="Y5498" s="170"/>
      <c r="Z5498" s="170"/>
      <c r="AA5498" s="170"/>
      <c r="AB5498" s="170"/>
      <c r="AC5498" s="170"/>
      <c r="AD5498" s="174"/>
      <c r="AE5498" s="170"/>
      <c r="AF5498" s="170"/>
      <c r="AI5498" s="170"/>
      <c r="AJ5498" s="170"/>
      <c r="AK5498" s="170"/>
      <c r="AL5498" s="170"/>
      <c r="AM5498" s="170"/>
      <c r="AN5498" s="170"/>
    </row>
    <row r="5499" spans="1:40" ht="52.5" customHeight="1" x14ac:dyDescent="0.2">
      <c r="A5499" s="170"/>
      <c r="B5499" s="170"/>
      <c r="C5499" s="170"/>
      <c r="D5499" s="170"/>
      <c r="E5499" s="170"/>
      <c r="F5499" s="170"/>
      <c r="G5499" s="170"/>
      <c r="H5499" s="170"/>
      <c r="I5499" s="170"/>
      <c r="J5499" s="170"/>
      <c r="K5499" s="170"/>
      <c r="L5499" s="170"/>
      <c r="M5499" s="170"/>
      <c r="N5499" s="170"/>
      <c r="O5499" s="170"/>
      <c r="P5499" s="170"/>
      <c r="Q5499" s="170"/>
      <c r="R5499" s="170"/>
      <c r="S5499" s="170"/>
      <c r="T5499" s="170"/>
      <c r="U5499" s="170"/>
      <c r="V5499" s="170"/>
      <c r="W5499" s="170"/>
      <c r="X5499" s="174"/>
      <c r="Y5499" s="170"/>
      <c r="Z5499" s="170"/>
      <c r="AA5499" s="170"/>
      <c r="AB5499" s="170"/>
      <c r="AC5499" s="170"/>
      <c r="AD5499" s="174"/>
      <c r="AE5499" s="170"/>
      <c r="AF5499" s="170"/>
      <c r="AI5499" s="170"/>
      <c r="AJ5499" s="170"/>
      <c r="AK5499" s="170"/>
      <c r="AL5499" s="170"/>
      <c r="AM5499" s="170"/>
      <c r="AN5499" s="170"/>
    </row>
    <row r="5500" spans="1:40" ht="52.5" customHeight="1" x14ac:dyDescent="0.2">
      <c r="A5500" s="170"/>
      <c r="B5500" s="170"/>
      <c r="C5500" s="170"/>
      <c r="D5500" s="170"/>
      <c r="E5500" s="170"/>
      <c r="F5500" s="170"/>
      <c r="G5500" s="170"/>
      <c r="H5500" s="170"/>
      <c r="I5500" s="170"/>
      <c r="J5500" s="170"/>
      <c r="K5500" s="170"/>
      <c r="L5500" s="170"/>
      <c r="M5500" s="170"/>
      <c r="N5500" s="170"/>
      <c r="O5500" s="170"/>
      <c r="P5500" s="170"/>
      <c r="Q5500" s="170"/>
      <c r="R5500" s="170"/>
      <c r="S5500" s="170"/>
      <c r="T5500" s="170"/>
      <c r="U5500" s="170"/>
      <c r="V5500" s="170"/>
      <c r="W5500" s="170"/>
      <c r="X5500" s="174"/>
      <c r="Y5500" s="170"/>
      <c r="Z5500" s="170"/>
      <c r="AA5500" s="170"/>
      <c r="AB5500" s="170"/>
      <c r="AC5500" s="170"/>
      <c r="AD5500" s="174"/>
      <c r="AE5500" s="170"/>
      <c r="AF5500" s="170"/>
      <c r="AI5500" s="170"/>
      <c r="AJ5500" s="170"/>
      <c r="AK5500" s="170"/>
      <c r="AL5500" s="170"/>
      <c r="AM5500" s="170"/>
      <c r="AN5500" s="170"/>
    </row>
    <row r="5501" spans="1:40" ht="52.5" customHeight="1" x14ac:dyDescent="0.2">
      <c r="A5501" s="170"/>
      <c r="B5501" s="170"/>
      <c r="C5501" s="170"/>
      <c r="D5501" s="170"/>
      <c r="E5501" s="170"/>
      <c r="F5501" s="170"/>
      <c r="G5501" s="170"/>
      <c r="H5501" s="170"/>
      <c r="I5501" s="170"/>
      <c r="J5501" s="170"/>
      <c r="K5501" s="170"/>
      <c r="L5501" s="170"/>
      <c r="M5501" s="170"/>
      <c r="N5501" s="170"/>
      <c r="O5501" s="170"/>
      <c r="P5501" s="170"/>
      <c r="Q5501" s="170"/>
      <c r="R5501" s="170"/>
      <c r="S5501" s="170"/>
      <c r="T5501" s="170"/>
      <c r="U5501" s="170"/>
      <c r="V5501" s="170"/>
      <c r="W5501" s="170"/>
      <c r="X5501" s="174"/>
      <c r="Y5501" s="170"/>
      <c r="Z5501" s="170"/>
      <c r="AA5501" s="170"/>
      <c r="AB5501" s="170"/>
      <c r="AC5501" s="170"/>
      <c r="AD5501" s="174"/>
      <c r="AE5501" s="170"/>
      <c r="AF5501" s="170"/>
      <c r="AI5501" s="170"/>
      <c r="AJ5501" s="170"/>
      <c r="AK5501" s="170"/>
      <c r="AL5501" s="170"/>
      <c r="AM5501" s="170"/>
      <c r="AN5501" s="170"/>
    </row>
    <row r="5502" spans="1:40" ht="52.5" customHeight="1" x14ac:dyDescent="0.2">
      <c r="A5502" s="170"/>
      <c r="B5502" s="170"/>
      <c r="C5502" s="170"/>
      <c r="D5502" s="170"/>
      <c r="E5502" s="170"/>
      <c r="F5502" s="170"/>
      <c r="G5502" s="170"/>
      <c r="H5502" s="170"/>
      <c r="I5502" s="170"/>
      <c r="J5502" s="170"/>
      <c r="K5502" s="170"/>
      <c r="L5502" s="170"/>
      <c r="M5502" s="170"/>
      <c r="N5502" s="170"/>
      <c r="O5502" s="170"/>
      <c r="P5502" s="170"/>
      <c r="Q5502" s="170"/>
      <c r="R5502" s="170"/>
      <c r="S5502" s="170"/>
      <c r="T5502" s="170"/>
      <c r="U5502" s="170"/>
      <c r="V5502" s="170"/>
      <c r="W5502" s="170"/>
      <c r="X5502" s="174"/>
      <c r="Y5502" s="170"/>
      <c r="Z5502" s="170"/>
      <c r="AA5502" s="170"/>
      <c r="AB5502" s="170"/>
      <c r="AC5502" s="170"/>
      <c r="AD5502" s="174"/>
      <c r="AE5502" s="170"/>
      <c r="AF5502" s="170"/>
      <c r="AI5502" s="170"/>
      <c r="AJ5502" s="170"/>
      <c r="AK5502" s="170"/>
      <c r="AL5502" s="170"/>
      <c r="AM5502" s="170"/>
      <c r="AN5502" s="170"/>
    </row>
    <row r="5503" spans="1:40" ht="52.5" customHeight="1" x14ac:dyDescent="0.2">
      <c r="A5503" s="170"/>
      <c r="B5503" s="170"/>
      <c r="C5503" s="170"/>
      <c r="D5503" s="170"/>
      <c r="E5503" s="170"/>
      <c r="F5503" s="170"/>
      <c r="G5503" s="170"/>
      <c r="H5503" s="170"/>
      <c r="I5503" s="170"/>
      <c r="J5503" s="170"/>
      <c r="K5503" s="170"/>
      <c r="L5503" s="170"/>
      <c r="M5503" s="170"/>
      <c r="N5503" s="170"/>
      <c r="O5503" s="170"/>
      <c r="P5503" s="170"/>
      <c r="Q5503" s="170"/>
      <c r="R5503" s="170"/>
      <c r="S5503" s="170"/>
      <c r="T5503" s="170"/>
      <c r="U5503" s="170"/>
      <c r="V5503" s="170"/>
      <c r="W5503" s="170"/>
      <c r="X5503" s="174"/>
      <c r="Y5503" s="170"/>
      <c r="Z5503" s="170"/>
      <c r="AA5503" s="170"/>
      <c r="AB5503" s="170"/>
      <c r="AC5503" s="170"/>
      <c r="AD5503" s="174"/>
      <c r="AE5503" s="170"/>
      <c r="AF5503" s="170"/>
      <c r="AI5503" s="170"/>
      <c r="AJ5503" s="170"/>
      <c r="AK5503" s="170"/>
      <c r="AL5503" s="170"/>
      <c r="AM5503" s="170"/>
      <c r="AN5503" s="170"/>
    </row>
    <row r="5504" spans="1:40" ht="52.5" customHeight="1" x14ac:dyDescent="0.2">
      <c r="A5504" s="170"/>
      <c r="B5504" s="170"/>
      <c r="C5504" s="170"/>
      <c r="D5504" s="170"/>
      <c r="E5504" s="170"/>
      <c r="F5504" s="170"/>
      <c r="G5504" s="170"/>
      <c r="H5504" s="170"/>
      <c r="I5504" s="170"/>
      <c r="J5504" s="170"/>
      <c r="K5504" s="170"/>
      <c r="L5504" s="170"/>
      <c r="M5504" s="170"/>
      <c r="N5504" s="170"/>
      <c r="O5504" s="170"/>
      <c r="P5504" s="170"/>
      <c r="Q5504" s="170"/>
      <c r="R5504" s="170"/>
      <c r="S5504" s="170"/>
      <c r="T5504" s="170"/>
      <c r="U5504" s="170"/>
      <c r="V5504" s="170"/>
      <c r="W5504" s="170"/>
      <c r="X5504" s="174"/>
      <c r="Y5504" s="170"/>
      <c r="Z5504" s="170"/>
      <c r="AA5504" s="170"/>
      <c r="AB5504" s="170"/>
      <c r="AC5504" s="170"/>
      <c r="AD5504" s="174"/>
      <c r="AE5504" s="170"/>
      <c r="AF5504" s="170"/>
      <c r="AI5504" s="170"/>
      <c r="AJ5504" s="170"/>
      <c r="AK5504" s="170"/>
      <c r="AL5504" s="170"/>
      <c r="AM5504" s="170"/>
      <c r="AN5504" s="170"/>
    </row>
    <row r="5505" spans="1:40" ht="52.5" customHeight="1" x14ac:dyDescent="0.2">
      <c r="A5505" s="170"/>
      <c r="B5505" s="170"/>
      <c r="C5505" s="170"/>
      <c r="D5505" s="170"/>
      <c r="E5505" s="170"/>
      <c r="F5505" s="170"/>
      <c r="G5505" s="170"/>
      <c r="H5505" s="170"/>
      <c r="I5505" s="170"/>
      <c r="J5505" s="170"/>
      <c r="K5505" s="170"/>
      <c r="L5505" s="170"/>
      <c r="M5505" s="170"/>
      <c r="N5505" s="170"/>
      <c r="O5505" s="170"/>
      <c r="P5505" s="170"/>
      <c r="Q5505" s="170"/>
      <c r="R5505" s="170"/>
      <c r="S5505" s="170"/>
      <c r="T5505" s="170"/>
      <c r="U5505" s="170"/>
      <c r="V5505" s="170"/>
      <c r="W5505" s="170"/>
      <c r="X5505" s="174"/>
      <c r="Y5505" s="170"/>
      <c r="Z5505" s="170"/>
      <c r="AA5505" s="170"/>
      <c r="AB5505" s="170"/>
      <c r="AC5505" s="170"/>
      <c r="AD5505" s="174"/>
      <c r="AE5505" s="170"/>
      <c r="AF5505" s="170"/>
      <c r="AI5505" s="170"/>
      <c r="AJ5505" s="170"/>
      <c r="AK5505" s="170"/>
      <c r="AL5505" s="170"/>
      <c r="AM5505" s="170"/>
      <c r="AN5505" s="170"/>
    </row>
    <row r="5506" spans="1:40" ht="52.5" customHeight="1" x14ac:dyDescent="0.2">
      <c r="A5506" s="170"/>
      <c r="B5506" s="170"/>
      <c r="C5506" s="170"/>
      <c r="D5506" s="170"/>
      <c r="E5506" s="170"/>
      <c r="F5506" s="170"/>
      <c r="G5506" s="170"/>
      <c r="H5506" s="170"/>
      <c r="I5506" s="170"/>
      <c r="J5506" s="170"/>
      <c r="K5506" s="170"/>
      <c r="L5506" s="170"/>
      <c r="M5506" s="170"/>
      <c r="N5506" s="170"/>
      <c r="O5506" s="170"/>
      <c r="P5506" s="170"/>
      <c r="Q5506" s="170"/>
      <c r="R5506" s="170"/>
      <c r="S5506" s="170"/>
      <c r="T5506" s="170"/>
      <c r="U5506" s="170"/>
      <c r="V5506" s="170"/>
      <c r="W5506" s="170"/>
      <c r="X5506" s="174"/>
      <c r="Y5506" s="170"/>
      <c r="Z5506" s="170"/>
      <c r="AA5506" s="170"/>
      <c r="AB5506" s="170"/>
      <c r="AC5506" s="170"/>
      <c r="AD5506" s="174"/>
      <c r="AE5506" s="170"/>
      <c r="AF5506" s="170"/>
      <c r="AI5506" s="170"/>
      <c r="AJ5506" s="170"/>
      <c r="AK5506" s="170"/>
      <c r="AL5506" s="170"/>
      <c r="AM5506" s="170"/>
      <c r="AN5506" s="170"/>
    </row>
    <row r="5507" spans="1:40" ht="52.5" customHeight="1" x14ac:dyDescent="0.2">
      <c r="A5507" s="170"/>
      <c r="B5507" s="170"/>
      <c r="C5507" s="170"/>
      <c r="D5507" s="170"/>
      <c r="E5507" s="170"/>
      <c r="F5507" s="170"/>
      <c r="G5507" s="170"/>
      <c r="H5507" s="170"/>
      <c r="I5507" s="170"/>
      <c r="J5507" s="170"/>
      <c r="K5507" s="170"/>
      <c r="L5507" s="170"/>
      <c r="M5507" s="170"/>
      <c r="N5507" s="170"/>
      <c r="O5507" s="170"/>
      <c r="P5507" s="170"/>
      <c r="Q5507" s="170"/>
      <c r="R5507" s="170"/>
      <c r="S5507" s="170"/>
      <c r="T5507" s="170"/>
      <c r="U5507" s="170"/>
      <c r="V5507" s="170"/>
      <c r="W5507" s="170"/>
      <c r="X5507" s="174"/>
      <c r="Y5507" s="170"/>
      <c r="Z5507" s="170"/>
      <c r="AA5507" s="170"/>
      <c r="AB5507" s="170"/>
      <c r="AC5507" s="170"/>
      <c r="AD5507" s="174"/>
      <c r="AE5507" s="170"/>
      <c r="AF5507" s="170"/>
      <c r="AI5507" s="170"/>
      <c r="AJ5507" s="170"/>
      <c r="AK5507" s="170"/>
      <c r="AL5507" s="170"/>
      <c r="AM5507" s="170"/>
      <c r="AN5507" s="170"/>
    </row>
    <row r="5508" spans="1:40" ht="52.5" customHeight="1" x14ac:dyDescent="0.2">
      <c r="A5508" s="170"/>
      <c r="B5508" s="170"/>
      <c r="C5508" s="170"/>
      <c r="D5508" s="170"/>
      <c r="E5508" s="170"/>
      <c r="F5508" s="170"/>
      <c r="G5508" s="170"/>
      <c r="H5508" s="170"/>
      <c r="I5508" s="170"/>
      <c r="J5508" s="170"/>
      <c r="K5508" s="170"/>
      <c r="L5508" s="170"/>
      <c r="M5508" s="170"/>
      <c r="N5508" s="170"/>
      <c r="O5508" s="170"/>
      <c r="P5508" s="170"/>
      <c r="Q5508" s="170"/>
      <c r="R5508" s="170"/>
      <c r="S5508" s="170"/>
      <c r="T5508" s="170"/>
      <c r="U5508" s="170"/>
      <c r="V5508" s="170"/>
      <c r="W5508" s="170"/>
      <c r="X5508" s="174"/>
      <c r="Y5508" s="170"/>
      <c r="Z5508" s="170"/>
      <c r="AA5508" s="170"/>
      <c r="AB5508" s="170"/>
      <c r="AC5508" s="170"/>
      <c r="AD5508" s="174"/>
      <c r="AE5508" s="170"/>
      <c r="AF5508" s="170"/>
      <c r="AI5508" s="170"/>
      <c r="AJ5508" s="170"/>
      <c r="AK5508" s="170"/>
      <c r="AL5508" s="170"/>
      <c r="AM5508" s="170"/>
      <c r="AN5508" s="170"/>
    </row>
    <row r="5509" spans="1:40" ht="52.5" customHeight="1" x14ac:dyDescent="0.2">
      <c r="A5509" s="170"/>
      <c r="B5509" s="170"/>
      <c r="C5509" s="170"/>
      <c r="D5509" s="170"/>
      <c r="E5509" s="170"/>
      <c r="F5509" s="170"/>
      <c r="G5509" s="170"/>
      <c r="H5509" s="170"/>
      <c r="I5509" s="170"/>
      <c r="J5509" s="170"/>
      <c r="K5509" s="170"/>
      <c r="L5509" s="170"/>
      <c r="M5509" s="170"/>
      <c r="N5509" s="170"/>
      <c r="O5509" s="170"/>
      <c r="P5509" s="170"/>
      <c r="Q5509" s="170"/>
      <c r="R5509" s="170"/>
      <c r="S5509" s="170"/>
      <c r="T5509" s="170"/>
      <c r="U5509" s="170"/>
      <c r="V5509" s="170"/>
      <c r="W5509" s="170"/>
      <c r="X5509" s="174"/>
      <c r="Y5509" s="170"/>
      <c r="Z5509" s="170"/>
      <c r="AA5509" s="170"/>
      <c r="AB5509" s="170"/>
      <c r="AC5509" s="170"/>
      <c r="AD5509" s="174"/>
      <c r="AE5509" s="170"/>
      <c r="AF5509" s="170"/>
      <c r="AI5509" s="170"/>
      <c r="AJ5509" s="170"/>
      <c r="AK5509" s="170"/>
      <c r="AL5509" s="170"/>
      <c r="AM5509" s="170"/>
      <c r="AN5509" s="170"/>
    </row>
    <row r="5510" spans="1:40" ht="52.5" customHeight="1" x14ac:dyDescent="0.2">
      <c r="A5510" s="170"/>
      <c r="B5510" s="170"/>
      <c r="C5510" s="170"/>
      <c r="D5510" s="170"/>
      <c r="E5510" s="170"/>
      <c r="F5510" s="170"/>
      <c r="G5510" s="170"/>
      <c r="H5510" s="170"/>
      <c r="I5510" s="170"/>
      <c r="J5510" s="170"/>
      <c r="K5510" s="170"/>
      <c r="L5510" s="170"/>
      <c r="M5510" s="170"/>
      <c r="N5510" s="170"/>
      <c r="O5510" s="170"/>
      <c r="P5510" s="170"/>
      <c r="Q5510" s="170"/>
      <c r="R5510" s="170"/>
      <c r="S5510" s="170"/>
      <c r="T5510" s="170"/>
      <c r="U5510" s="170"/>
      <c r="V5510" s="170"/>
      <c r="W5510" s="170"/>
      <c r="X5510" s="174"/>
      <c r="Y5510" s="170"/>
      <c r="Z5510" s="170"/>
      <c r="AA5510" s="170"/>
      <c r="AB5510" s="170"/>
      <c r="AC5510" s="170"/>
      <c r="AD5510" s="174"/>
      <c r="AE5510" s="170"/>
      <c r="AF5510" s="170"/>
      <c r="AI5510" s="170"/>
      <c r="AJ5510" s="170"/>
      <c r="AK5510" s="170"/>
      <c r="AL5510" s="170"/>
      <c r="AM5510" s="170"/>
      <c r="AN5510" s="170"/>
    </row>
    <row r="5511" spans="1:40" ht="52.5" customHeight="1" x14ac:dyDescent="0.2">
      <c r="A5511" s="170"/>
      <c r="B5511" s="170"/>
      <c r="C5511" s="170"/>
      <c r="D5511" s="170"/>
      <c r="E5511" s="170"/>
      <c r="F5511" s="170"/>
      <c r="G5511" s="170"/>
      <c r="H5511" s="170"/>
      <c r="I5511" s="170"/>
      <c r="J5511" s="170"/>
      <c r="K5511" s="170"/>
      <c r="L5511" s="170"/>
      <c r="M5511" s="170"/>
      <c r="N5511" s="170"/>
      <c r="O5511" s="170"/>
      <c r="P5511" s="170"/>
      <c r="Q5511" s="170"/>
      <c r="R5511" s="170"/>
      <c r="S5511" s="170"/>
      <c r="T5511" s="170"/>
      <c r="U5511" s="170"/>
      <c r="V5511" s="170"/>
      <c r="W5511" s="170"/>
      <c r="X5511" s="174"/>
      <c r="Y5511" s="170"/>
      <c r="Z5511" s="170"/>
      <c r="AA5511" s="170"/>
      <c r="AB5511" s="170"/>
      <c r="AC5511" s="170"/>
      <c r="AD5511" s="174"/>
      <c r="AE5511" s="170"/>
      <c r="AF5511" s="170"/>
      <c r="AI5511" s="170"/>
      <c r="AJ5511" s="170"/>
      <c r="AK5511" s="170"/>
      <c r="AL5511" s="170"/>
      <c r="AM5511" s="170"/>
      <c r="AN5511" s="170"/>
    </row>
    <row r="5512" spans="1:40" ht="52.5" customHeight="1" x14ac:dyDescent="0.2">
      <c r="A5512" s="170"/>
      <c r="B5512" s="170"/>
      <c r="C5512" s="170"/>
      <c r="D5512" s="170"/>
      <c r="E5512" s="170"/>
      <c r="F5512" s="170"/>
      <c r="G5512" s="170"/>
      <c r="H5512" s="170"/>
      <c r="I5512" s="170"/>
      <c r="J5512" s="170"/>
      <c r="K5512" s="170"/>
      <c r="L5512" s="170"/>
      <c r="M5512" s="170"/>
      <c r="N5512" s="170"/>
      <c r="O5512" s="170"/>
      <c r="P5512" s="170"/>
      <c r="Q5512" s="170"/>
      <c r="R5512" s="170"/>
      <c r="S5512" s="170"/>
      <c r="T5512" s="170"/>
      <c r="U5512" s="170"/>
      <c r="V5512" s="170"/>
      <c r="W5512" s="170"/>
      <c r="X5512" s="174"/>
      <c r="Y5512" s="170"/>
      <c r="Z5512" s="170"/>
      <c r="AA5512" s="170"/>
      <c r="AB5512" s="170"/>
      <c r="AC5512" s="170"/>
      <c r="AD5512" s="174"/>
      <c r="AE5512" s="170"/>
      <c r="AF5512" s="170"/>
      <c r="AI5512" s="170"/>
      <c r="AJ5512" s="170"/>
      <c r="AK5512" s="170"/>
      <c r="AL5512" s="170"/>
      <c r="AM5512" s="170"/>
      <c r="AN5512" s="170"/>
    </row>
    <row r="5513" spans="1:40" ht="52.5" customHeight="1" x14ac:dyDescent="0.2">
      <c r="A5513" s="170"/>
      <c r="B5513" s="170"/>
      <c r="C5513" s="170"/>
      <c r="D5513" s="170"/>
      <c r="E5513" s="170"/>
      <c r="F5513" s="170"/>
      <c r="G5513" s="170"/>
      <c r="H5513" s="170"/>
      <c r="I5513" s="170"/>
      <c r="J5513" s="170"/>
      <c r="K5513" s="170"/>
      <c r="L5513" s="170"/>
      <c r="M5513" s="170"/>
      <c r="N5513" s="170"/>
      <c r="O5513" s="170"/>
      <c r="P5513" s="170"/>
      <c r="Q5513" s="170"/>
      <c r="R5513" s="170"/>
      <c r="S5513" s="170"/>
      <c r="T5513" s="170"/>
      <c r="U5513" s="170"/>
      <c r="V5513" s="170"/>
      <c r="W5513" s="170"/>
      <c r="X5513" s="174"/>
      <c r="Y5513" s="170"/>
      <c r="Z5513" s="170"/>
      <c r="AA5513" s="170"/>
      <c r="AB5513" s="170"/>
      <c r="AC5513" s="170"/>
      <c r="AD5513" s="174"/>
      <c r="AE5513" s="170"/>
      <c r="AF5513" s="170"/>
      <c r="AI5513" s="170"/>
      <c r="AJ5513" s="170"/>
      <c r="AK5513" s="170"/>
      <c r="AL5513" s="170"/>
      <c r="AM5513" s="170"/>
      <c r="AN5513" s="170"/>
    </row>
    <row r="5514" spans="1:40" ht="52.5" customHeight="1" x14ac:dyDescent="0.2">
      <c r="A5514" s="170"/>
      <c r="B5514" s="170"/>
      <c r="C5514" s="170"/>
      <c r="D5514" s="170"/>
      <c r="E5514" s="170"/>
      <c r="F5514" s="170"/>
      <c r="G5514" s="170"/>
      <c r="H5514" s="170"/>
      <c r="I5514" s="170"/>
      <c r="J5514" s="170"/>
      <c r="K5514" s="170"/>
      <c r="L5514" s="170"/>
      <c r="M5514" s="170"/>
      <c r="N5514" s="170"/>
      <c r="O5514" s="170"/>
      <c r="P5514" s="170"/>
      <c r="Q5514" s="170"/>
      <c r="R5514" s="170"/>
      <c r="S5514" s="170"/>
      <c r="T5514" s="170"/>
      <c r="U5514" s="170"/>
      <c r="V5514" s="170"/>
      <c r="W5514" s="170"/>
      <c r="X5514" s="174"/>
      <c r="Y5514" s="170"/>
      <c r="Z5514" s="170"/>
      <c r="AA5514" s="170"/>
      <c r="AB5514" s="170"/>
      <c r="AC5514" s="170"/>
      <c r="AD5514" s="174"/>
      <c r="AE5514" s="170"/>
      <c r="AF5514" s="170"/>
      <c r="AI5514" s="170"/>
      <c r="AJ5514" s="170"/>
      <c r="AK5514" s="170"/>
      <c r="AL5514" s="170"/>
      <c r="AM5514" s="170"/>
      <c r="AN5514" s="170"/>
    </row>
    <row r="5515" spans="1:40" ht="52.5" customHeight="1" x14ac:dyDescent="0.2">
      <c r="A5515" s="170"/>
      <c r="B5515" s="170"/>
      <c r="C5515" s="170"/>
      <c r="D5515" s="170"/>
      <c r="E5515" s="170"/>
      <c r="F5515" s="170"/>
      <c r="G5515" s="170"/>
      <c r="H5515" s="170"/>
      <c r="I5515" s="170"/>
      <c r="J5515" s="170"/>
      <c r="K5515" s="170"/>
      <c r="L5515" s="170"/>
      <c r="M5515" s="170"/>
      <c r="N5515" s="170"/>
      <c r="O5515" s="170"/>
      <c r="P5515" s="170"/>
      <c r="Q5515" s="170"/>
      <c r="R5515" s="170"/>
      <c r="S5515" s="170"/>
      <c r="T5515" s="170"/>
      <c r="U5515" s="170"/>
      <c r="V5515" s="170"/>
      <c r="W5515" s="170"/>
      <c r="X5515" s="174"/>
      <c r="Y5515" s="170"/>
      <c r="Z5515" s="170"/>
      <c r="AA5515" s="170"/>
      <c r="AB5515" s="170"/>
      <c r="AC5515" s="170"/>
      <c r="AD5515" s="174"/>
      <c r="AE5515" s="170"/>
      <c r="AF5515" s="170"/>
      <c r="AI5515" s="170"/>
      <c r="AJ5515" s="170"/>
      <c r="AK5515" s="170"/>
      <c r="AL5515" s="170"/>
      <c r="AM5515" s="170"/>
      <c r="AN5515" s="170"/>
    </row>
    <row r="5516" spans="1:40" ht="52.5" customHeight="1" x14ac:dyDescent="0.2">
      <c r="A5516" s="170"/>
      <c r="B5516" s="170"/>
      <c r="C5516" s="170"/>
      <c r="D5516" s="170"/>
      <c r="E5516" s="170"/>
      <c r="F5516" s="170"/>
      <c r="G5516" s="170"/>
      <c r="H5516" s="170"/>
      <c r="I5516" s="170"/>
      <c r="J5516" s="170"/>
      <c r="K5516" s="170"/>
      <c r="L5516" s="170"/>
      <c r="M5516" s="170"/>
      <c r="N5516" s="170"/>
      <c r="O5516" s="170"/>
      <c r="P5516" s="170"/>
      <c r="Q5516" s="170"/>
      <c r="R5516" s="170"/>
      <c r="S5516" s="170"/>
      <c r="T5516" s="170"/>
      <c r="U5516" s="170"/>
      <c r="V5516" s="170"/>
      <c r="W5516" s="170"/>
      <c r="X5516" s="174"/>
      <c r="Y5516" s="170"/>
      <c r="Z5516" s="170"/>
      <c r="AA5516" s="170"/>
      <c r="AB5516" s="170"/>
      <c r="AC5516" s="170"/>
      <c r="AD5516" s="174"/>
      <c r="AE5516" s="170"/>
      <c r="AF5516" s="170"/>
      <c r="AI5516" s="170"/>
      <c r="AJ5516" s="170"/>
      <c r="AK5516" s="170"/>
      <c r="AL5516" s="170"/>
      <c r="AM5516" s="170"/>
      <c r="AN5516" s="170"/>
    </row>
    <row r="5517" spans="1:40" ht="52.5" customHeight="1" x14ac:dyDescent="0.2">
      <c r="A5517" s="170"/>
      <c r="B5517" s="170"/>
      <c r="C5517" s="170"/>
      <c r="D5517" s="170"/>
      <c r="E5517" s="170"/>
      <c r="F5517" s="170"/>
      <c r="G5517" s="170"/>
      <c r="H5517" s="170"/>
      <c r="I5517" s="170"/>
      <c r="J5517" s="170"/>
      <c r="K5517" s="170"/>
      <c r="L5517" s="170"/>
      <c r="M5517" s="170"/>
      <c r="N5517" s="170"/>
      <c r="O5517" s="170"/>
      <c r="P5517" s="170"/>
      <c r="Q5517" s="170"/>
      <c r="R5517" s="170"/>
      <c r="S5517" s="170"/>
      <c r="T5517" s="170"/>
      <c r="U5517" s="170"/>
      <c r="V5517" s="170"/>
      <c r="W5517" s="170"/>
      <c r="X5517" s="174"/>
      <c r="Y5517" s="170"/>
      <c r="Z5517" s="170"/>
      <c r="AA5517" s="170"/>
      <c r="AB5517" s="170"/>
      <c r="AC5517" s="170"/>
      <c r="AD5517" s="174"/>
      <c r="AE5517" s="170"/>
      <c r="AF5517" s="170"/>
      <c r="AI5517" s="170"/>
      <c r="AJ5517" s="170"/>
      <c r="AK5517" s="170"/>
      <c r="AL5517" s="170"/>
      <c r="AM5517" s="170"/>
      <c r="AN5517" s="170"/>
    </row>
    <row r="5518" spans="1:40" ht="52.5" customHeight="1" x14ac:dyDescent="0.2">
      <c r="A5518" s="170"/>
      <c r="B5518" s="170"/>
      <c r="C5518" s="170"/>
      <c r="D5518" s="170"/>
      <c r="E5518" s="170"/>
      <c r="F5518" s="170"/>
      <c r="G5518" s="170"/>
      <c r="H5518" s="170"/>
      <c r="I5518" s="170"/>
      <c r="J5518" s="170"/>
      <c r="K5518" s="170"/>
      <c r="L5518" s="170"/>
      <c r="M5518" s="170"/>
      <c r="N5518" s="170"/>
      <c r="O5518" s="170"/>
      <c r="P5518" s="170"/>
      <c r="Q5518" s="170"/>
      <c r="R5518" s="170"/>
      <c r="S5518" s="170"/>
      <c r="T5518" s="170"/>
      <c r="U5518" s="170"/>
      <c r="V5518" s="170"/>
      <c r="W5518" s="170"/>
      <c r="X5518" s="174"/>
      <c r="Y5518" s="170"/>
      <c r="Z5518" s="170"/>
      <c r="AA5518" s="170"/>
      <c r="AB5518" s="170"/>
      <c r="AC5518" s="170"/>
      <c r="AD5518" s="174"/>
      <c r="AE5518" s="170"/>
      <c r="AF5518" s="170"/>
      <c r="AI5518" s="170"/>
      <c r="AJ5518" s="170"/>
      <c r="AK5518" s="170"/>
      <c r="AL5518" s="170"/>
      <c r="AM5518" s="170"/>
      <c r="AN5518" s="170"/>
    </row>
    <row r="5519" spans="1:40" ht="52.5" customHeight="1" x14ac:dyDescent="0.2">
      <c r="A5519" s="170"/>
      <c r="B5519" s="170"/>
      <c r="C5519" s="170"/>
      <c r="D5519" s="170"/>
      <c r="E5519" s="170"/>
      <c r="F5519" s="170"/>
      <c r="G5519" s="170"/>
      <c r="H5519" s="170"/>
      <c r="I5519" s="170"/>
      <c r="J5519" s="170"/>
      <c r="K5519" s="170"/>
      <c r="L5519" s="170"/>
      <c r="M5519" s="170"/>
      <c r="N5519" s="170"/>
      <c r="O5519" s="170"/>
      <c r="P5519" s="170"/>
      <c r="Q5519" s="170"/>
      <c r="R5519" s="170"/>
      <c r="S5519" s="170"/>
      <c r="T5519" s="170"/>
      <c r="U5519" s="170"/>
      <c r="V5519" s="170"/>
      <c r="W5519" s="170"/>
      <c r="X5519" s="174"/>
      <c r="Y5519" s="170"/>
      <c r="Z5519" s="170"/>
      <c r="AA5519" s="170"/>
      <c r="AB5519" s="170"/>
      <c r="AC5519" s="170"/>
      <c r="AD5519" s="174"/>
      <c r="AE5519" s="170"/>
      <c r="AF5519" s="170"/>
      <c r="AI5519" s="170"/>
      <c r="AJ5519" s="170"/>
      <c r="AK5519" s="170"/>
      <c r="AL5519" s="170"/>
      <c r="AM5519" s="170"/>
      <c r="AN5519" s="170"/>
    </row>
    <row r="5520" spans="1:40" ht="52.5" customHeight="1" x14ac:dyDescent="0.2">
      <c r="A5520" s="170"/>
      <c r="B5520" s="170"/>
      <c r="C5520" s="170"/>
      <c r="D5520" s="170"/>
      <c r="E5520" s="170"/>
      <c r="F5520" s="170"/>
      <c r="G5520" s="170"/>
      <c r="H5520" s="170"/>
      <c r="I5520" s="170"/>
      <c r="J5520" s="170"/>
      <c r="K5520" s="170"/>
      <c r="L5520" s="170"/>
      <c r="M5520" s="170"/>
      <c r="N5520" s="170"/>
      <c r="O5520" s="170"/>
      <c r="P5520" s="170"/>
      <c r="Q5520" s="170"/>
      <c r="R5520" s="170"/>
      <c r="S5520" s="170"/>
      <c r="T5520" s="170"/>
      <c r="U5520" s="170"/>
      <c r="V5520" s="170"/>
      <c r="W5520" s="170"/>
      <c r="X5520" s="174"/>
      <c r="Y5520" s="170"/>
      <c r="Z5520" s="170"/>
      <c r="AA5520" s="170"/>
      <c r="AB5520" s="170"/>
      <c r="AC5520" s="170"/>
      <c r="AD5520" s="174"/>
      <c r="AE5520" s="170"/>
      <c r="AF5520" s="170"/>
      <c r="AI5520" s="170"/>
      <c r="AJ5520" s="170"/>
      <c r="AK5520" s="170"/>
      <c r="AL5520" s="170"/>
      <c r="AM5520" s="170"/>
      <c r="AN5520" s="170"/>
    </row>
    <row r="5521" spans="1:40" ht="52.5" customHeight="1" x14ac:dyDescent="0.2">
      <c r="A5521" s="170"/>
      <c r="B5521" s="170"/>
      <c r="C5521" s="170"/>
      <c r="D5521" s="170"/>
      <c r="E5521" s="170"/>
      <c r="F5521" s="170"/>
      <c r="G5521" s="170"/>
      <c r="H5521" s="170"/>
      <c r="I5521" s="170"/>
      <c r="J5521" s="170"/>
      <c r="K5521" s="170"/>
      <c r="L5521" s="170"/>
      <c r="M5521" s="170"/>
      <c r="N5521" s="170"/>
      <c r="O5521" s="170"/>
      <c r="P5521" s="170"/>
      <c r="Q5521" s="170"/>
      <c r="R5521" s="170"/>
      <c r="S5521" s="170"/>
      <c r="T5521" s="170"/>
      <c r="U5521" s="170"/>
      <c r="V5521" s="170"/>
      <c r="W5521" s="170"/>
      <c r="X5521" s="174"/>
      <c r="Y5521" s="170"/>
      <c r="Z5521" s="170"/>
      <c r="AA5521" s="170"/>
      <c r="AB5521" s="170"/>
      <c r="AC5521" s="170"/>
      <c r="AD5521" s="174"/>
      <c r="AE5521" s="170"/>
      <c r="AF5521" s="170"/>
      <c r="AI5521" s="170"/>
      <c r="AJ5521" s="170"/>
      <c r="AK5521" s="170"/>
      <c r="AL5521" s="170"/>
      <c r="AM5521" s="170"/>
      <c r="AN5521" s="170"/>
    </row>
    <row r="5522" spans="1:40" ht="52.5" customHeight="1" x14ac:dyDescent="0.2">
      <c r="A5522" s="170"/>
      <c r="B5522" s="170"/>
      <c r="C5522" s="170"/>
      <c r="D5522" s="170"/>
      <c r="E5522" s="170"/>
      <c r="F5522" s="170"/>
      <c r="G5522" s="170"/>
      <c r="H5522" s="170"/>
      <c r="I5522" s="170"/>
      <c r="J5522" s="170"/>
      <c r="K5522" s="170"/>
      <c r="L5522" s="170"/>
      <c r="M5522" s="170"/>
      <c r="N5522" s="170"/>
      <c r="O5522" s="170"/>
      <c r="P5522" s="170"/>
      <c r="Q5522" s="170"/>
      <c r="R5522" s="170"/>
      <c r="S5522" s="170"/>
      <c r="T5522" s="170"/>
      <c r="U5522" s="170"/>
      <c r="V5522" s="170"/>
      <c r="W5522" s="170"/>
      <c r="X5522" s="174"/>
      <c r="Y5522" s="170"/>
      <c r="Z5522" s="170"/>
      <c r="AA5522" s="170"/>
      <c r="AB5522" s="170"/>
      <c r="AC5522" s="170"/>
      <c r="AD5522" s="174"/>
      <c r="AE5522" s="170"/>
      <c r="AF5522" s="170"/>
      <c r="AI5522" s="170"/>
      <c r="AJ5522" s="170"/>
      <c r="AK5522" s="170"/>
      <c r="AL5522" s="170"/>
      <c r="AM5522" s="170"/>
      <c r="AN5522" s="170"/>
    </row>
    <row r="5523" spans="1:40" ht="52.5" customHeight="1" x14ac:dyDescent="0.2">
      <c r="A5523" s="170"/>
      <c r="B5523" s="170"/>
      <c r="C5523" s="170"/>
      <c r="D5523" s="170"/>
      <c r="E5523" s="170"/>
      <c r="F5523" s="170"/>
      <c r="G5523" s="170"/>
      <c r="H5523" s="170"/>
      <c r="I5523" s="170"/>
      <c r="J5523" s="170"/>
      <c r="K5523" s="170"/>
      <c r="L5523" s="170"/>
      <c r="M5523" s="170"/>
      <c r="N5523" s="170"/>
      <c r="O5523" s="170"/>
      <c r="P5523" s="170"/>
      <c r="Q5523" s="170"/>
      <c r="R5523" s="170"/>
      <c r="S5523" s="170"/>
      <c r="T5523" s="170"/>
      <c r="U5523" s="170"/>
      <c r="V5523" s="170"/>
      <c r="W5523" s="170"/>
      <c r="X5523" s="174"/>
      <c r="Y5523" s="170"/>
      <c r="Z5523" s="170"/>
      <c r="AA5523" s="170"/>
      <c r="AB5523" s="170"/>
      <c r="AC5523" s="170"/>
      <c r="AD5523" s="174"/>
      <c r="AE5523" s="170"/>
      <c r="AF5523" s="170"/>
      <c r="AI5523" s="170"/>
      <c r="AJ5523" s="170"/>
      <c r="AK5523" s="170"/>
      <c r="AL5523" s="170"/>
      <c r="AM5523" s="170"/>
      <c r="AN5523" s="170"/>
    </row>
    <row r="5524" spans="1:40" ht="52.5" customHeight="1" x14ac:dyDescent="0.2">
      <c r="A5524" s="170"/>
      <c r="B5524" s="170"/>
      <c r="C5524" s="170"/>
      <c r="D5524" s="170"/>
      <c r="E5524" s="170"/>
      <c r="F5524" s="170"/>
      <c r="G5524" s="170"/>
      <c r="H5524" s="170"/>
      <c r="I5524" s="170"/>
      <c r="J5524" s="170"/>
      <c r="K5524" s="170"/>
      <c r="L5524" s="170"/>
      <c r="M5524" s="170"/>
      <c r="N5524" s="170"/>
      <c r="O5524" s="170"/>
      <c r="P5524" s="170"/>
      <c r="Q5524" s="170"/>
      <c r="R5524" s="170"/>
      <c r="S5524" s="170"/>
      <c r="T5524" s="170"/>
      <c r="U5524" s="170"/>
      <c r="V5524" s="170"/>
      <c r="W5524" s="170"/>
      <c r="X5524" s="174"/>
      <c r="Y5524" s="170"/>
      <c r="Z5524" s="170"/>
      <c r="AA5524" s="170"/>
      <c r="AB5524" s="170"/>
      <c r="AC5524" s="170"/>
      <c r="AD5524" s="174"/>
      <c r="AE5524" s="170"/>
      <c r="AF5524" s="170"/>
      <c r="AI5524" s="170"/>
      <c r="AJ5524" s="170"/>
      <c r="AK5524" s="170"/>
      <c r="AL5524" s="170"/>
      <c r="AM5524" s="170"/>
      <c r="AN5524" s="170"/>
    </row>
    <row r="5525" spans="1:40" ht="52.5" customHeight="1" x14ac:dyDescent="0.2">
      <c r="A5525" s="170"/>
      <c r="B5525" s="170"/>
      <c r="C5525" s="170"/>
      <c r="D5525" s="170"/>
      <c r="E5525" s="170"/>
      <c r="F5525" s="170"/>
      <c r="G5525" s="170"/>
      <c r="H5525" s="170"/>
      <c r="I5525" s="170"/>
      <c r="J5525" s="170"/>
      <c r="K5525" s="170"/>
      <c r="L5525" s="170"/>
      <c r="M5525" s="170"/>
      <c r="N5525" s="170"/>
      <c r="O5525" s="170"/>
      <c r="P5525" s="170"/>
      <c r="Q5525" s="170"/>
      <c r="R5525" s="170"/>
      <c r="S5525" s="170"/>
      <c r="T5525" s="170"/>
      <c r="U5525" s="170"/>
      <c r="V5525" s="170"/>
      <c r="W5525" s="170"/>
      <c r="X5525" s="174"/>
      <c r="Y5525" s="170"/>
      <c r="Z5525" s="170"/>
      <c r="AA5525" s="170"/>
      <c r="AB5525" s="170"/>
      <c r="AC5525" s="170"/>
      <c r="AD5525" s="174"/>
      <c r="AE5525" s="170"/>
      <c r="AF5525" s="170"/>
      <c r="AI5525" s="170"/>
      <c r="AJ5525" s="170"/>
      <c r="AK5525" s="170"/>
      <c r="AL5525" s="170"/>
      <c r="AM5525" s="170"/>
      <c r="AN5525" s="170"/>
    </row>
    <row r="5526" spans="1:40" ht="52.5" customHeight="1" x14ac:dyDescent="0.2">
      <c r="A5526" s="170"/>
      <c r="B5526" s="170"/>
      <c r="C5526" s="170"/>
      <c r="D5526" s="170"/>
      <c r="E5526" s="170"/>
      <c r="F5526" s="170"/>
      <c r="G5526" s="170"/>
      <c r="H5526" s="170"/>
      <c r="I5526" s="170"/>
      <c r="J5526" s="170"/>
      <c r="K5526" s="170"/>
      <c r="L5526" s="170"/>
      <c r="M5526" s="170"/>
      <c r="N5526" s="170"/>
      <c r="O5526" s="170"/>
      <c r="P5526" s="170"/>
      <c r="Q5526" s="170"/>
      <c r="R5526" s="170"/>
      <c r="S5526" s="170"/>
      <c r="T5526" s="170"/>
      <c r="U5526" s="170"/>
      <c r="V5526" s="170"/>
      <c r="W5526" s="170"/>
      <c r="X5526" s="174"/>
      <c r="Y5526" s="170"/>
      <c r="Z5526" s="170"/>
      <c r="AA5526" s="170"/>
      <c r="AB5526" s="170"/>
      <c r="AC5526" s="170"/>
      <c r="AD5526" s="174"/>
      <c r="AE5526" s="170"/>
      <c r="AF5526" s="170"/>
      <c r="AI5526" s="170"/>
      <c r="AJ5526" s="170"/>
      <c r="AK5526" s="170"/>
      <c r="AL5526" s="170"/>
      <c r="AM5526" s="170"/>
      <c r="AN5526" s="170"/>
    </row>
    <row r="5527" spans="1:40" ht="52.5" customHeight="1" x14ac:dyDescent="0.2">
      <c r="A5527" s="170"/>
      <c r="B5527" s="170"/>
      <c r="C5527" s="170"/>
      <c r="D5527" s="170"/>
      <c r="E5527" s="170"/>
      <c r="F5527" s="170"/>
      <c r="G5527" s="170"/>
      <c r="H5527" s="170"/>
      <c r="I5527" s="170"/>
      <c r="J5527" s="170"/>
      <c r="K5527" s="170"/>
      <c r="L5527" s="170"/>
      <c r="M5527" s="170"/>
      <c r="N5527" s="170"/>
      <c r="O5527" s="170"/>
      <c r="P5527" s="170"/>
      <c r="Q5527" s="170"/>
      <c r="R5527" s="170"/>
      <c r="S5527" s="170"/>
      <c r="T5527" s="170"/>
      <c r="U5527" s="170"/>
      <c r="V5527" s="170"/>
      <c r="W5527" s="170"/>
      <c r="X5527" s="174"/>
      <c r="Y5527" s="170"/>
      <c r="Z5527" s="170"/>
      <c r="AA5527" s="170"/>
      <c r="AB5527" s="170"/>
      <c r="AC5527" s="170"/>
      <c r="AD5527" s="174"/>
      <c r="AE5527" s="170"/>
      <c r="AF5527" s="170"/>
      <c r="AI5527" s="170"/>
      <c r="AJ5527" s="170"/>
      <c r="AK5527" s="170"/>
      <c r="AL5527" s="170"/>
      <c r="AM5527" s="170"/>
      <c r="AN5527" s="170"/>
    </row>
    <row r="5528" spans="1:40" ht="52.5" customHeight="1" x14ac:dyDescent="0.2">
      <c r="A5528" s="170"/>
      <c r="B5528" s="170"/>
      <c r="C5528" s="170"/>
      <c r="D5528" s="170"/>
      <c r="E5528" s="170"/>
      <c r="F5528" s="170"/>
      <c r="G5528" s="170"/>
      <c r="H5528" s="170"/>
      <c r="I5528" s="170"/>
      <c r="J5528" s="170"/>
      <c r="K5528" s="170"/>
      <c r="L5528" s="170"/>
      <c r="M5528" s="170"/>
      <c r="N5528" s="170"/>
      <c r="O5528" s="170"/>
      <c r="P5528" s="170"/>
      <c r="Q5528" s="170"/>
      <c r="R5528" s="170"/>
      <c r="S5528" s="170"/>
      <c r="T5528" s="170"/>
      <c r="U5528" s="170"/>
      <c r="V5528" s="170"/>
      <c r="W5528" s="170"/>
      <c r="X5528" s="174"/>
      <c r="Y5528" s="170"/>
      <c r="Z5528" s="170"/>
      <c r="AA5528" s="170"/>
      <c r="AB5528" s="170"/>
      <c r="AC5528" s="170"/>
      <c r="AD5528" s="174"/>
      <c r="AE5528" s="170"/>
      <c r="AF5528" s="170"/>
      <c r="AI5528" s="170"/>
      <c r="AJ5528" s="170"/>
      <c r="AK5528" s="170"/>
      <c r="AL5528" s="170"/>
      <c r="AM5528" s="170"/>
      <c r="AN5528" s="170"/>
    </row>
    <row r="5529" spans="1:40" ht="52.5" customHeight="1" x14ac:dyDescent="0.2">
      <c r="A5529" s="170"/>
      <c r="B5529" s="170"/>
      <c r="C5529" s="170"/>
      <c r="D5529" s="170"/>
      <c r="E5529" s="170"/>
      <c r="F5529" s="170"/>
      <c r="G5529" s="170"/>
      <c r="H5529" s="170"/>
      <c r="I5529" s="170"/>
      <c r="J5529" s="170"/>
      <c r="K5529" s="170"/>
      <c r="L5529" s="170"/>
      <c r="M5529" s="170"/>
      <c r="N5529" s="170"/>
      <c r="O5529" s="170"/>
      <c r="P5529" s="170"/>
      <c r="Q5529" s="170"/>
      <c r="R5529" s="170"/>
      <c r="S5529" s="170"/>
      <c r="T5529" s="170"/>
      <c r="U5529" s="170"/>
      <c r="V5529" s="170"/>
      <c r="W5529" s="170"/>
      <c r="X5529" s="174"/>
      <c r="Y5529" s="170"/>
      <c r="Z5529" s="170"/>
      <c r="AA5529" s="170"/>
      <c r="AB5529" s="170"/>
      <c r="AC5529" s="170"/>
      <c r="AD5529" s="174"/>
      <c r="AE5529" s="170"/>
      <c r="AF5529" s="170"/>
      <c r="AI5529" s="170"/>
      <c r="AJ5529" s="170"/>
      <c r="AK5529" s="170"/>
      <c r="AL5529" s="170"/>
      <c r="AM5529" s="170"/>
      <c r="AN5529" s="170"/>
    </row>
    <row r="5530" spans="1:40" ht="52.5" customHeight="1" x14ac:dyDescent="0.2">
      <c r="A5530" s="170"/>
      <c r="B5530" s="170"/>
      <c r="C5530" s="170"/>
      <c r="D5530" s="170"/>
      <c r="E5530" s="170"/>
      <c r="F5530" s="170"/>
      <c r="G5530" s="170"/>
      <c r="H5530" s="170"/>
      <c r="I5530" s="170"/>
      <c r="J5530" s="170"/>
      <c r="K5530" s="170"/>
      <c r="L5530" s="170"/>
      <c r="M5530" s="170"/>
      <c r="N5530" s="170"/>
      <c r="O5530" s="170"/>
      <c r="P5530" s="170"/>
      <c r="Q5530" s="170"/>
      <c r="R5530" s="170"/>
      <c r="S5530" s="170"/>
      <c r="T5530" s="170"/>
      <c r="U5530" s="170"/>
      <c r="V5530" s="170"/>
      <c r="W5530" s="170"/>
      <c r="X5530" s="174"/>
      <c r="Y5530" s="170"/>
      <c r="Z5530" s="170"/>
      <c r="AA5530" s="170"/>
      <c r="AB5530" s="170"/>
      <c r="AC5530" s="170"/>
      <c r="AD5530" s="174"/>
      <c r="AE5530" s="170"/>
      <c r="AF5530" s="170"/>
      <c r="AI5530" s="170"/>
      <c r="AJ5530" s="170"/>
      <c r="AK5530" s="170"/>
      <c r="AL5530" s="170"/>
      <c r="AM5530" s="170"/>
      <c r="AN5530" s="170"/>
    </row>
    <row r="5531" spans="1:40" ht="52.5" customHeight="1" x14ac:dyDescent="0.2">
      <c r="A5531" s="170"/>
      <c r="B5531" s="170"/>
      <c r="C5531" s="170"/>
      <c r="D5531" s="170"/>
      <c r="E5531" s="170"/>
      <c r="F5531" s="170"/>
      <c r="G5531" s="170"/>
      <c r="H5531" s="170"/>
      <c r="I5531" s="170"/>
      <c r="J5531" s="170"/>
      <c r="K5531" s="170"/>
      <c r="L5531" s="170"/>
      <c r="M5531" s="170"/>
      <c r="N5531" s="170"/>
      <c r="O5531" s="170"/>
      <c r="P5531" s="170"/>
      <c r="Q5531" s="170"/>
      <c r="R5531" s="170"/>
      <c r="S5531" s="170"/>
      <c r="T5531" s="170"/>
      <c r="U5531" s="170"/>
      <c r="V5531" s="170"/>
      <c r="W5531" s="170"/>
      <c r="X5531" s="174"/>
      <c r="Y5531" s="170"/>
      <c r="Z5531" s="170"/>
      <c r="AA5531" s="170"/>
      <c r="AB5531" s="170"/>
      <c r="AC5531" s="170"/>
      <c r="AD5531" s="174"/>
      <c r="AE5531" s="170"/>
      <c r="AF5531" s="170"/>
      <c r="AI5531" s="170"/>
      <c r="AJ5531" s="170"/>
      <c r="AK5531" s="170"/>
      <c r="AL5531" s="170"/>
      <c r="AM5531" s="170"/>
      <c r="AN5531" s="170"/>
    </row>
    <row r="5532" spans="1:40" ht="52.5" customHeight="1" x14ac:dyDescent="0.2">
      <c r="A5532" s="170"/>
      <c r="B5532" s="170"/>
      <c r="C5532" s="170"/>
      <c r="D5532" s="170"/>
      <c r="E5532" s="170"/>
      <c r="F5532" s="170"/>
      <c r="G5532" s="170"/>
      <c r="H5532" s="170"/>
      <c r="I5532" s="170"/>
      <c r="J5532" s="170"/>
      <c r="K5532" s="170"/>
      <c r="L5532" s="170"/>
      <c r="M5532" s="170"/>
      <c r="N5532" s="170"/>
      <c r="O5532" s="170"/>
      <c r="P5532" s="170"/>
      <c r="Q5532" s="170"/>
      <c r="R5532" s="170"/>
      <c r="S5532" s="170"/>
      <c r="T5532" s="170"/>
      <c r="U5532" s="170"/>
      <c r="V5532" s="170"/>
      <c r="W5532" s="170"/>
      <c r="X5532" s="174"/>
      <c r="Y5532" s="170"/>
      <c r="Z5532" s="170"/>
      <c r="AA5532" s="170"/>
      <c r="AB5532" s="170"/>
      <c r="AC5532" s="170"/>
      <c r="AD5532" s="174"/>
      <c r="AE5532" s="170"/>
      <c r="AF5532" s="170"/>
      <c r="AI5532" s="170"/>
      <c r="AJ5532" s="170"/>
      <c r="AK5532" s="170"/>
      <c r="AL5532" s="170"/>
      <c r="AM5532" s="170"/>
      <c r="AN5532" s="170"/>
    </row>
    <row r="5533" spans="1:40" ht="52.5" customHeight="1" x14ac:dyDescent="0.2">
      <c r="A5533" s="170"/>
      <c r="B5533" s="170"/>
      <c r="C5533" s="170"/>
      <c r="D5533" s="170"/>
      <c r="E5533" s="170"/>
      <c r="F5533" s="170"/>
      <c r="G5533" s="170"/>
      <c r="H5533" s="170"/>
      <c r="I5533" s="170"/>
      <c r="J5533" s="170"/>
      <c r="K5533" s="170"/>
      <c r="L5533" s="170"/>
      <c r="M5533" s="170"/>
      <c r="N5533" s="170"/>
      <c r="O5533" s="170"/>
      <c r="P5533" s="170"/>
      <c r="Q5533" s="170"/>
      <c r="R5533" s="170"/>
      <c r="S5533" s="170"/>
      <c r="T5533" s="170"/>
      <c r="U5533" s="170"/>
      <c r="V5533" s="170"/>
      <c r="W5533" s="170"/>
      <c r="X5533" s="174"/>
      <c r="Y5533" s="170"/>
      <c r="Z5533" s="170"/>
      <c r="AA5533" s="170"/>
      <c r="AB5533" s="170"/>
      <c r="AC5533" s="170"/>
      <c r="AD5533" s="174"/>
      <c r="AE5533" s="170"/>
      <c r="AF5533" s="170"/>
      <c r="AI5533" s="170"/>
      <c r="AJ5533" s="170"/>
      <c r="AK5533" s="170"/>
      <c r="AL5533" s="170"/>
      <c r="AM5533" s="170"/>
      <c r="AN5533" s="170"/>
    </row>
    <row r="5534" spans="1:40" ht="52.5" customHeight="1" x14ac:dyDescent="0.2">
      <c r="A5534" s="170"/>
      <c r="B5534" s="170"/>
      <c r="C5534" s="170"/>
      <c r="D5534" s="170"/>
      <c r="E5534" s="170"/>
      <c r="F5534" s="170"/>
      <c r="G5534" s="170"/>
      <c r="H5534" s="170"/>
      <c r="I5534" s="170"/>
      <c r="J5534" s="170"/>
      <c r="K5534" s="170"/>
      <c r="L5534" s="170"/>
      <c r="M5534" s="170"/>
      <c r="N5534" s="170"/>
      <c r="O5534" s="170"/>
      <c r="P5534" s="170"/>
      <c r="Q5534" s="170"/>
      <c r="R5534" s="170"/>
      <c r="S5534" s="170"/>
      <c r="T5534" s="170"/>
      <c r="U5534" s="170"/>
      <c r="V5534" s="170"/>
      <c r="W5534" s="170"/>
      <c r="X5534" s="174"/>
      <c r="Y5534" s="170"/>
      <c r="Z5534" s="170"/>
      <c r="AA5534" s="170"/>
      <c r="AB5534" s="170"/>
      <c r="AC5534" s="170"/>
      <c r="AD5534" s="174"/>
      <c r="AE5534" s="170"/>
      <c r="AF5534" s="170"/>
      <c r="AI5534" s="170"/>
      <c r="AJ5534" s="170"/>
      <c r="AK5534" s="170"/>
      <c r="AL5534" s="170"/>
      <c r="AM5534" s="170"/>
      <c r="AN5534" s="170"/>
    </row>
    <row r="5535" spans="1:40" ht="52.5" customHeight="1" x14ac:dyDescent="0.2">
      <c r="A5535" s="170"/>
      <c r="B5535" s="170"/>
      <c r="C5535" s="170"/>
      <c r="D5535" s="170"/>
      <c r="E5535" s="170"/>
      <c r="F5535" s="170"/>
      <c r="G5535" s="170"/>
      <c r="H5535" s="170"/>
      <c r="I5535" s="170"/>
      <c r="J5535" s="170"/>
      <c r="K5535" s="170"/>
      <c r="L5535" s="170"/>
      <c r="M5535" s="170"/>
      <c r="N5535" s="170"/>
      <c r="O5535" s="170"/>
      <c r="P5535" s="170"/>
      <c r="Q5535" s="170"/>
      <c r="R5535" s="170"/>
      <c r="S5535" s="170"/>
      <c r="T5535" s="170"/>
      <c r="U5535" s="170"/>
      <c r="V5535" s="170"/>
      <c r="W5535" s="170"/>
      <c r="X5535" s="174"/>
      <c r="Y5535" s="170"/>
      <c r="Z5535" s="170"/>
      <c r="AA5535" s="170"/>
      <c r="AB5535" s="170"/>
      <c r="AC5535" s="170"/>
      <c r="AD5535" s="174"/>
      <c r="AE5535" s="170"/>
      <c r="AF5535" s="170"/>
      <c r="AI5535" s="170"/>
      <c r="AJ5535" s="170"/>
      <c r="AK5535" s="170"/>
      <c r="AL5535" s="170"/>
      <c r="AM5535" s="170"/>
      <c r="AN5535" s="170"/>
    </row>
    <row r="5536" spans="1:40" ht="52.5" customHeight="1" x14ac:dyDescent="0.2">
      <c r="A5536" s="170"/>
      <c r="B5536" s="170"/>
      <c r="C5536" s="170"/>
      <c r="D5536" s="170"/>
      <c r="E5536" s="170"/>
      <c r="F5536" s="170"/>
      <c r="G5536" s="170"/>
      <c r="H5536" s="170"/>
      <c r="I5536" s="170"/>
      <c r="J5536" s="170"/>
      <c r="K5536" s="170"/>
      <c r="L5536" s="170"/>
      <c r="M5536" s="170"/>
      <c r="N5536" s="170"/>
      <c r="O5536" s="170"/>
      <c r="P5536" s="170"/>
      <c r="Q5536" s="170"/>
      <c r="R5536" s="170"/>
      <c r="S5536" s="170"/>
      <c r="T5536" s="170"/>
      <c r="U5536" s="170"/>
      <c r="V5536" s="170"/>
      <c r="W5536" s="170"/>
      <c r="X5536" s="174"/>
      <c r="Y5536" s="170"/>
      <c r="Z5536" s="170"/>
      <c r="AA5536" s="170"/>
      <c r="AB5536" s="170"/>
      <c r="AC5536" s="170"/>
      <c r="AD5536" s="174"/>
      <c r="AE5536" s="170"/>
      <c r="AF5536" s="170"/>
      <c r="AI5536" s="170"/>
      <c r="AJ5536" s="170"/>
      <c r="AK5536" s="170"/>
      <c r="AL5536" s="170"/>
      <c r="AM5536" s="170"/>
      <c r="AN5536" s="170"/>
    </row>
    <row r="5537" spans="1:40" ht="52.5" customHeight="1" x14ac:dyDescent="0.2">
      <c r="A5537" s="170"/>
      <c r="B5537" s="170"/>
      <c r="C5537" s="170"/>
      <c r="D5537" s="170"/>
      <c r="E5537" s="170"/>
      <c r="F5537" s="170"/>
      <c r="G5537" s="170"/>
      <c r="H5537" s="170"/>
      <c r="I5537" s="170"/>
      <c r="J5537" s="170"/>
      <c r="K5537" s="170"/>
      <c r="L5537" s="170"/>
      <c r="M5537" s="170"/>
      <c r="N5537" s="170"/>
      <c r="O5537" s="170"/>
      <c r="P5537" s="170"/>
      <c r="Q5537" s="170"/>
      <c r="R5537" s="170"/>
      <c r="S5537" s="170"/>
      <c r="T5537" s="170"/>
      <c r="U5537" s="170"/>
      <c r="V5537" s="170"/>
      <c r="W5537" s="170"/>
      <c r="X5537" s="174"/>
      <c r="Y5537" s="170"/>
      <c r="Z5537" s="170"/>
      <c r="AA5537" s="170"/>
      <c r="AB5537" s="170"/>
      <c r="AC5537" s="170"/>
      <c r="AD5537" s="174"/>
      <c r="AE5537" s="170"/>
      <c r="AF5537" s="170"/>
      <c r="AI5537" s="170"/>
      <c r="AJ5537" s="170"/>
      <c r="AK5537" s="170"/>
      <c r="AL5537" s="170"/>
      <c r="AM5537" s="170"/>
      <c r="AN5537" s="170"/>
    </row>
    <row r="5538" spans="1:40" ht="52.5" customHeight="1" x14ac:dyDescent="0.2">
      <c r="A5538" s="170"/>
      <c r="B5538" s="170"/>
      <c r="C5538" s="170"/>
      <c r="D5538" s="170"/>
      <c r="E5538" s="170"/>
      <c r="F5538" s="170"/>
      <c r="G5538" s="170"/>
      <c r="H5538" s="170"/>
      <c r="I5538" s="170"/>
      <c r="J5538" s="170"/>
      <c r="K5538" s="170"/>
      <c r="L5538" s="170"/>
      <c r="M5538" s="170"/>
      <c r="N5538" s="170"/>
      <c r="O5538" s="170"/>
      <c r="P5538" s="170"/>
      <c r="Q5538" s="170"/>
      <c r="R5538" s="170"/>
      <c r="S5538" s="170"/>
      <c r="T5538" s="170"/>
      <c r="U5538" s="170"/>
      <c r="V5538" s="170"/>
      <c r="W5538" s="170"/>
      <c r="X5538" s="174"/>
      <c r="Y5538" s="170"/>
      <c r="Z5538" s="170"/>
      <c r="AA5538" s="170"/>
      <c r="AB5538" s="170"/>
      <c r="AC5538" s="170"/>
      <c r="AD5538" s="174"/>
      <c r="AE5538" s="170"/>
      <c r="AF5538" s="170"/>
      <c r="AI5538" s="170"/>
      <c r="AJ5538" s="170"/>
      <c r="AK5538" s="170"/>
      <c r="AL5538" s="170"/>
      <c r="AM5538" s="170"/>
      <c r="AN5538" s="170"/>
    </row>
    <row r="5539" spans="1:40" ht="52.5" customHeight="1" x14ac:dyDescent="0.2">
      <c r="A5539" s="170"/>
      <c r="B5539" s="170"/>
      <c r="C5539" s="170"/>
      <c r="D5539" s="170"/>
      <c r="E5539" s="170"/>
      <c r="F5539" s="170"/>
      <c r="G5539" s="170"/>
      <c r="H5539" s="170"/>
      <c r="I5539" s="170"/>
      <c r="J5539" s="170"/>
      <c r="K5539" s="170"/>
      <c r="L5539" s="170"/>
      <c r="M5539" s="170"/>
      <c r="N5539" s="170"/>
      <c r="O5539" s="170"/>
      <c r="P5539" s="170"/>
      <c r="Q5539" s="170"/>
      <c r="R5539" s="170"/>
      <c r="S5539" s="170"/>
      <c r="T5539" s="170"/>
      <c r="U5539" s="170"/>
      <c r="V5539" s="170"/>
      <c r="W5539" s="170"/>
      <c r="X5539" s="174"/>
      <c r="Y5539" s="170"/>
      <c r="Z5539" s="170"/>
      <c r="AA5539" s="170"/>
      <c r="AB5539" s="170"/>
      <c r="AC5539" s="170"/>
      <c r="AD5539" s="174"/>
      <c r="AE5539" s="170"/>
      <c r="AF5539" s="170"/>
      <c r="AI5539" s="170"/>
      <c r="AJ5539" s="170"/>
      <c r="AK5539" s="170"/>
      <c r="AL5539" s="170"/>
      <c r="AM5539" s="170"/>
      <c r="AN5539" s="170"/>
    </row>
    <row r="5540" spans="1:40" ht="52.5" customHeight="1" x14ac:dyDescent="0.2">
      <c r="A5540" s="170"/>
      <c r="B5540" s="170"/>
      <c r="C5540" s="170"/>
      <c r="D5540" s="170"/>
      <c r="E5540" s="170"/>
      <c r="F5540" s="170"/>
      <c r="G5540" s="170"/>
      <c r="H5540" s="170"/>
      <c r="I5540" s="170"/>
      <c r="J5540" s="170"/>
      <c r="K5540" s="170"/>
      <c r="L5540" s="170"/>
      <c r="M5540" s="170"/>
      <c r="N5540" s="170"/>
      <c r="O5540" s="170"/>
      <c r="P5540" s="170"/>
      <c r="Q5540" s="170"/>
      <c r="R5540" s="170"/>
      <c r="S5540" s="170"/>
      <c r="T5540" s="170"/>
      <c r="U5540" s="170"/>
      <c r="V5540" s="170"/>
      <c r="W5540" s="170"/>
      <c r="X5540" s="174"/>
      <c r="Y5540" s="170"/>
      <c r="Z5540" s="170"/>
      <c r="AA5540" s="170"/>
      <c r="AB5540" s="170"/>
      <c r="AC5540" s="170"/>
      <c r="AD5540" s="174"/>
      <c r="AE5540" s="170"/>
      <c r="AF5540" s="170"/>
      <c r="AI5540" s="170"/>
      <c r="AJ5540" s="170"/>
      <c r="AK5540" s="170"/>
      <c r="AL5540" s="170"/>
      <c r="AM5540" s="170"/>
      <c r="AN5540" s="170"/>
    </row>
    <row r="5541" spans="1:40" ht="52.5" customHeight="1" x14ac:dyDescent="0.2">
      <c r="A5541" s="170"/>
      <c r="B5541" s="170"/>
      <c r="C5541" s="170"/>
      <c r="D5541" s="170"/>
      <c r="E5541" s="170"/>
      <c r="F5541" s="170"/>
      <c r="G5541" s="170"/>
      <c r="H5541" s="170"/>
      <c r="I5541" s="170"/>
      <c r="J5541" s="170"/>
      <c r="K5541" s="170"/>
      <c r="L5541" s="170"/>
      <c r="M5541" s="170"/>
      <c r="N5541" s="170"/>
      <c r="O5541" s="170"/>
      <c r="P5541" s="170"/>
      <c r="Q5541" s="170"/>
      <c r="R5541" s="170"/>
      <c r="S5541" s="170"/>
      <c r="T5541" s="170"/>
      <c r="U5541" s="170"/>
      <c r="V5541" s="170"/>
      <c r="W5541" s="170"/>
      <c r="X5541" s="174"/>
      <c r="Y5541" s="170"/>
      <c r="Z5541" s="170"/>
      <c r="AA5541" s="170"/>
      <c r="AB5541" s="170"/>
      <c r="AC5541" s="170"/>
      <c r="AD5541" s="174"/>
      <c r="AE5541" s="170"/>
      <c r="AF5541" s="170"/>
      <c r="AI5541" s="170"/>
      <c r="AJ5541" s="170"/>
      <c r="AK5541" s="170"/>
      <c r="AL5541" s="170"/>
      <c r="AM5541" s="170"/>
      <c r="AN5541" s="170"/>
    </row>
    <row r="5542" spans="1:40" ht="52.5" customHeight="1" x14ac:dyDescent="0.2">
      <c r="A5542" s="170"/>
      <c r="B5542" s="170"/>
      <c r="C5542" s="170"/>
      <c r="D5542" s="170"/>
      <c r="E5542" s="170"/>
      <c r="F5542" s="170"/>
      <c r="G5542" s="170"/>
      <c r="H5542" s="170"/>
      <c r="I5542" s="170"/>
      <c r="J5542" s="170"/>
      <c r="K5542" s="170"/>
      <c r="L5542" s="170"/>
      <c r="M5542" s="170"/>
      <c r="N5542" s="170"/>
      <c r="O5542" s="170"/>
      <c r="P5542" s="170"/>
      <c r="Q5542" s="170"/>
      <c r="R5542" s="170"/>
      <c r="S5542" s="170"/>
      <c r="T5542" s="170"/>
      <c r="U5542" s="170"/>
      <c r="V5542" s="170"/>
      <c r="W5542" s="170"/>
      <c r="X5542" s="174"/>
      <c r="Y5542" s="170"/>
      <c r="Z5542" s="170"/>
      <c r="AA5542" s="170"/>
      <c r="AB5542" s="170"/>
      <c r="AC5542" s="170"/>
      <c r="AD5542" s="174"/>
      <c r="AE5542" s="170"/>
      <c r="AF5542" s="170"/>
      <c r="AI5542" s="170"/>
      <c r="AJ5542" s="170"/>
      <c r="AK5542" s="170"/>
      <c r="AL5542" s="170"/>
      <c r="AM5542" s="170"/>
      <c r="AN5542" s="170"/>
    </row>
    <row r="5543" spans="1:40" ht="52.5" customHeight="1" x14ac:dyDescent="0.2">
      <c r="A5543" s="170"/>
      <c r="B5543" s="170"/>
      <c r="C5543" s="170"/>
      <c r="D5543" s="170"/>
      <c r="E5543" s="170"/>
      <c r="F5543" s="170"/>
      <c r="G5543" s="170"/>
      <c r="H5543" s="170"/>
      <c r="I5543" s="170"/>
      <c r="J5543" s="170"/>
      <c r="K5543" s="170"/>
      <c r="L5543" s="170"/>
      <c r="M5543" s="170"/>
      <c r="N5543" s="170"/>
      <c r="O5543" s="170"/>
      <c r="P5543" s="170"/>
      <c r="Q5543" s="170"/>
      <c r="R5543" s="170"/>
      <c r="S5543" s="170"/>
      <c r="T5543" s="170"/>
      <c r="U5543" s="170"/>
      <c r="V5543" s="170"/>
      <c r="W5543" s="170"/>
      <c r="X5543" s="174"/>
      <c r="Y5543" s="170"/>
      <c r="Z5543" s="170"/>
      <c r="AA5543" s="170"/>
      <c r="AB5543" s="170"/>
      <c r="AC5543" s="170"/>
      <c r="AD5543" s="174"/>
      <c r="AE5543" s="170"/>
      <c r="AF5543" s="170"/>
      <c r="AI5543" s="170"/>
      <c r="AJ5543" s="170"/>
      <c r="AK5543" s="170"/>
      <c r="AL5543" s="170"/>
      <c r="AM5543" s="170"/>
      <c r="AN5543" s="170"/>
    </row>
    <row r="5544" spans="1:40" ht="52.5" customHeight="1" x14ac:dyDescent="0.2">
      <c r="A5544" s="170"/>
      <c r="B5544" s="170"/>
      <c r="C5544" s="170"/>
      <c r="D5544" s="170"/>
      <c r="E5544" s="170"/>
      <c r="F5544" s="170"/>
      <c r="G5544" s="170"/>
      <c r="H5544" s="170"/>
      <c r="I5544" s="170"/>
      <c r="J5544" s="170"/>
      <c r="K5544" s="170"/>
      <c r="L5544" s="170"/>
      <c r="M5544" s="170"/>
      <c r="N5544" s="170"/>
      <c r="O5544" s="170"/>
      <c r="P5544" s="170"/>
      <c r="Q5544" s="170"/>
      <c r="R5544" s="170"/>
      <c r="S5544" s="170"/>
      <c r="T5544" s="170"/>
      <c r="U5544" s="170"/>
      <c r="V5544" s="170"/>
      <c r="W5544" s="170"/>
      <c r="X5544" s="174"/>
      <c r="Y5544" s="170"/>
      <c r="Z5544" s="170"/>
      <c r="AA5544" s="170"/>
      <c r="AB5544" s="170"/>
      <c r="AC5544" s="170"/>
      <c r="AD5544" s="174"/>
      <c r="AE5544" s="170"/>
      <c r="AF5544" s="170"/>
      <c r="AI5544" s="170"/>
      <c r="AJ5544" s="170"/>
      <c r="AK5544" s="170"/>
      <c r="AL5544" s="170"/>
      <c r="AM5544" s="170"/>
      <c r="AN5544" s="170"/>
    </row>
    <row r="5545" spans="1:40" ht="52.5" customHeight="1" x14ac:dyDescent="0.2">
      <c r="A5545" s="170"/>
      <c r="B5545" s="170"/>
      <c r="C5545" s="170"/>
      <c r="D5545" s="170"/>
      <c r="E5545" s="170"/>
      <c r="F5545" s="170"/>
      <c r="G5545" s="170"/>
      <c r="H5545" s="170"/>
      <c r="I5545" s="170"/>
      <c r="J5545" s="170"/>
      <c r="K5545" s="170"/>
      <c r="L5545" s="170"/>
      <c r="M5545" s="170"/>
      <c r="N5545" s="170"/>
      <c r="O5545" s="170"/>
      <c r="P5545" s="170"/>
      <c r="Q5545" s="170"/>
      <c r="R5545" s="170"/>
      <c r="S5545" s="170"/>
      <c r="T5545" s="170"/>
      <c r="U5545" s="170"/>
      <c r="V5545" s="170"/>
      <c r="W5545" s="170"/>
      <c r="X5545" s="174"/>
      <c r="Y5545" s="170"/>
      <c r="Z5545" s="170"/>
      <c r="AA5545" s="170"/>
      <c r="AB5545" s="170"/>
      <c r="AC5545" s="170"/>
      <c r="AD5545" s="174"/>
      <c r="AE5545" s="170"/>
      <c r="AF5545" s="170"/>
      <c r="AI5545" s="170"/>
      <c r="AJ5545" s="170"/>
      <c r="AK5545" s="170"/>
      <c r="AL5545" s="170"/>
      <c r="AM5545" s="170"/>
      <c r="AN5545" s="170"/>
    </row>
    <row r="5546" spans="1:40" ht="52.5" customHeight="1" x14ac:dyDescent="0.2">
      <c r="A5546" s="170"/>
      <c r="B5546" s="170"/>
      <c r="C5546" s="170"/>
      <c r="D5546" s="170"/>
      <c r="E5546" s="170"/>
      <c r="F5546" s="170"/>
      <c r="G5546" s="170"/>
      <c r="H5546" s="170"/>
      <c r="I5546" s="170"/>
      <c r="J5546" s="170"/>
      <c r="K5546" s="170"/>
      <c r="L5546" s="170"/>
      <c r="M5546" s="170"/>
      <c r="N5546" s="170"/>
      <c r="O5546" s="170"/>
      <c r="P5546" s="170"/>
      <c r="Q5546" s="170"/>
      <c r="R5546" s="170"/>
      <c r="S5546" s="170"/>
      <c r="T5546" s="170"/>
      <c r="U5546" s="170"/>
      <c r="V5546" s="170"/>
      <c r="W5546" s="170"/>
      <c r="X5546" s="174"/>
      <c r="Y5546" s="170"/>
      <c r="Z5546" s="170"/>
      <c r="AA5546" s="170"/>
      <c r="AB5546" s="170"/>
      <c r="AC5546" s="170"/>
      <c r="AD5546" s="174"/>
      <c r="AE5546" s="170"/>
      <c r="AF5546" s="170"/>
      <c r="AI5546" s="170"/>
      <c r="AJ5546" s="170"/>
      <c r="AK5546" s="170"/>
      <c r="AL5546" s="170"/>
      <c r="AM5546" s="170"/>
      <c r="AN5546" s="170"/>
    </row>
    <row r="5547" spans="1:40" ht="52.5" customHeight="1" x14ac:dyDescent="0.2">
      <c r="A5547" s="170"/>
      <c r="B5547" s="170"/>
      <c r="C5547" s="170"/>
      <c r="D5547" s="170"/>
      <c r="E5547" s="170"/>
      <c r="F5547" s="170"/>
      <c r="G5547" s="170"/>
      <c r="H5547" s="170"/>
      <c r="I5547" s="170"/>
      <c r="J5547" s="170"/>
      <c r="K5547" s="170"/>
      <c r="L5547" s="170"/>
      <c r="M5547" s="170"/>
      <c r="N5547" s="170"/>
      <c r="O5547" s="170"/>
      <c r="P5547" s="170"/>
      <c r="Q5547" s="170"/>
      <c r="R5547" s="170"/>
      <c r="S5547" s="170"/>
      <c r="T5547" s="170"/>
      <c r="U5547" s="170"/>
      <c r="V5547" s="170"/>
      <c r="W5547" s="170"/>
      <c r="X5547" s="174"/>
      <c r="Y5547" s="170"/>
      <c r="Z5547" s="170"/>
      <c r="AA5547" s="170"/>
      <c r="AB5547" s="170"/>
      <c r="AC5547" s="170"/>
      <c r="AD5547" s="174"/>
      <c r="AE5547" s="170"/>
      <c r="AF5547" s="170"/>
      <c r="AI5547" s="170"/>
      <c r="AJ5547" s="170"/>
      <c r="AK5547" s="170"/>
      <c r="AL5547" s="170"/>
      <c r="AM5547" s="170"/>
      <c r="AN5547" s="170"/>
    </row>
    <row r="5548" spans="1:40" ht="52.5" customHeight="1" x14ac:dyDescent="0.2">
      <c r="A5548" s="170"/>
      <c r="B5548" s="170"/>
      <c r="C5548" s="170"/>
      <c r="D5548" s="170"/>
      <c r="E5548" s="170"/>
      <c r="F5548" s="170"/>
      <c r="G5548" s="170"/>
      <c r="H5548" s="170"/>
      <c r="I5548" s="170"/>
      <c r="J5548" s="170"/>
      <c r="K5548" s="170"/>
      <c r="L5548" s="170"/>
      <c r="M5548" s="170"/>
      <c r="N5548" s="170"/>
      <c r="O5548" s="170"/>
      <c r="P5548" s="170"/>
      <c r="Q5548" s="170"/>
      <c r="R5548" s="170"/>
      <c r="S5548" s="170"/>
      <c r="T5548" s="170"/>
      <c r="U5548" s="170"/>
      <c r="V5548" s="170"/>
      <c r="W5548" s="170"/>
      <c r="X5548" s="174"/>
      <c r="Y5548" s="170"/>
      <c r="Z5548" s="170"/>
      <c r="AA5548" s="170"/>
      <c r="AB5548" s="170"/>
      <c r="AC5548" s="170"/>
      <c r="AD5548" s="174"/>
      <c r="AE5548" s="170"/>
      <c r="AF5548" s="170"/>
      <c r="AI5548" s="170"/>
      <c r="AJ5548" s="170"/>
      <c r="AK5548" s="170"/>
      <c r="AL5548" s="170"/>
      <c r="AM5548" s="170"/>
      <c r="AN5548" s="170"/>
    </row>
    <row r="5549" spans="1:40" ht="52.5" customHeight="1" x14ac:dyDescent="0.2">
      <c r="A5549" s="170"/>
      <c r="B5549" s="170"/>
      <c r="C5549" s="170"/>
      <c r="D5549" s="170"/>
      <c r="E5549" s="170"/>
      <c r="F5549" s="170"/>
      <c r="G5549" s="170"/>
      <c r="H5549" s="170"/>
      <c r="I5549" s="170"/>
      <c r="J5549" s="170"/>
      <c r="K5549" s="170"/>
      <c r="L5549" s="170"/>
      <c r="M5549" s="170"/>
      <c r="N5549" s="170"/>
      <c r="O5549" s="170"/>
      <c r="P5549" s="170"/>
      <c r="Q5549" s="170"/>
      <c r="R5549" s="170"/>
      <c r="S5549" s="170"/>
      <c r="T5549" s="170"/>
      <c r="U5549" s="170"/>
      <c r="V5549" s="170"/>
      <c r="W5549" s="170"/>
      <c r="X5549" s="174"/>
      <c r="Y5549" s="170"/>
      <c r="Z5549" s="170"/>
      <c r="AA5549" s="170"/>
      <c r="AB5549" s="170"/>
      <c r="AC5549" s="170"/>
      <c r="AD5549" s="174"/>
      <c r="AE5549" s="170"/>
      <c r="AF5549" s="170"/>
      <c r="AI5549" s="170"/>
      <c r="AJ5549" s="170"/>
      <c r="AK5549" s="170"/>
      <c r="AL5549" s="170"/>
      <c r="AM5549" s="170"/>
      <c r="AN5549" s="170"/>
    </row>
    <row r="5550" spans="1:40" ht="52.5" customHeight="1" x14ac:dyDescent="0.2">
      <c r="A5550" s="170"/>
      <c r="B5550" s="170"/>
      <c r="C5550" s="170"/>
      <c r="D5550" s="170"/>
      <c r="E5550" s="170"/>
      <c r="F5550" s="170"/>
      <c r="G5550" s="170"/>
      <c r="H5550" s="170"/>
      <c r="I5550" s="170"/>
      <c r="J5550" s="170"/>
      <c r="K5550" s="170"/>
      <c r="L5550" s="170"/>
      <c r="M5550" s="170"/>
      <c r="N5550" s="170"/>
      <c r="O5550" s="170"/>
      <c r="P5550" s="170"/>
      <c r="Q5550" s="170"/>
      <c r="R5550" s="170"/>
      <c r="S5550" s="170"/>
      <c r="T5550" s="170"/>
      <c r="U5550" s="170"/>
      <c r="V5550" s="170"/>
      <c r="W5550" s="170"/>
      <c r="X5550" s="174"/>
      <c r="Y5550" s="170"/>
      <c r="Z5550" s="170"/>
      <c r="AA5550" s="170"/>
      <c r="AB5550" s="170"/>
      <c r="AC5550" s="170"/>
      <c r="AD5550" s="174"/>
      <c r="AE5550" s="170"/>
      <c r="AF5550" s="170"/>
      <c r="AI5550" s="170"/>
      <c r="AJ5550" s="170"/>
      <c r="AK5550" s="170"/>
      <c r="AL5550" s="170"/>
      <c r="AM5550" s="170"/>
      <c r="AN5550" s="170"/>
    </row>
    <row r="5551" spans="1:40" ht="52.5" customHeight="1" x14ac:dyDescent="0.2">
      <c r="A5551" s="170"/>
      <c r="B5551" s="170"/>
      <c r="C5551" s="170"/>
      <c r="D5551" s="170"/>
      <c r="E5551" s="170"/>
      <c r="F5551" s="170"/>
      <c r="G5551" s="170"/>
      <c r="H5551" s="170"/>
      <c r="I5551" s="170"/>
      <c r="J5551" s="170"/>
      <c r="K5551" s="170"/>
      <c r="L5551" s="170"/>
      <c r="M5551" s="170"/>
      <c r="N5551" s="170"/>
      <c r="O5551" s="170"/>
      <c r="P5551" s="170"/>
      <c r="Q5551" s="170"/>
      <c r="R5551" s="170"/>
      <c r="S5551" s="170"/>
      <c r="T5551" s="170"/>
      <c r="U5551" s="170"/>
      <c r="V5551" s="170"/>
      <c r="W5551" s="170"/>
      <c r="X5551" s="174"/>
      <c r="Y5551" s="170"/>
      <c r="Z5551" s="170"/>
      <c r="AA5551" s="170"/>
      <c r="AB5551" s="170"/>
      <c r="AC5551" s="170"/>
      <c r="AD5551" s="174"/>
      <c r="AE5551" s="170"/>
      <c r="AF5551" s="170"/>
      <c r="AI5551" s="170"/>
      <c r="AJ5551" s="170"/>
      <c r="AK5551" s="170"/>
      <c r="AL5551" s="170"/>
      <c r="AM5551" s="170"/>
      <c r="AN5551" s="170"/>
    </row>
    <row r="5552" spans="1:40" ht="52.5" customHeight="1" x14ac:dyDescent="0.2">
      <c r="A5552" s="170"/>
      <c r="B5552" s="170"/>
      <c r="C5552" s="170"/>
      <c r="D5552" s="170"/>
      <c r="E5552" s="170"/>
      <c r="F5552" s="170"/>
      <c r="G5552" s="170"/>
      <c r="H5552" s="170"/>
      <c r="I5552" s="170"/>
      <c r="J5552" s="170"/>
      <c r="K5552" s="170"/>
      <c r="L5552" s="170"/>
      <c r="M5552" s="170"/>
      <c r="N5552" s="170"/>
      <c r="O5552" s="170"/>
      <c r="P5552" s="170"/>
      <c r="Q5552" s="170"/>
      <c r="R5552" s="170"/>
      <c r="S5552" s="170"/>
      <c r="T5552" s="170"/>
      <c r="U5552" s="170"/>
      <c r="V5552" s="170"/>
      <c r="W5552" s="170"/>
      <c r="X5552" s="174"/>
      <c r="Y5552" s="170"/>
      <c r="Z5552" s="170"/>
      <c r="AA5552" s="170"/>
      <c r="AB5552" s="170"/>
      <c r="AC5552" s="170"/>
      <c r="AD5552" s="174"/>
      <c r="AE5552" s="170"/>
      <c r="AF5552" s="170"/>
      <c r="AI5552" s="170"/>
      <c r="AJ5552" s="170"/>
      <c r="AK5552" s="170"/>
      <c r="AL5552" s="170"/>
      <c r="AM5552" s="170"/>
      <c r="AN5552" s="170"/>
    </row>
    <row r="5553" spans="1:40" ht="52.5" customHeight="1" x14ac:dyDescent="0.2">
      <c r="A5553" s="170"/>
      <c r="B5553" s="170"/>
      <c r="C5553" s="170"/>
      <c r="D5553" s="170"/>
      <c r="E5553" s="170"/>
      <c r="F5553" s="170"/>
      <c r="G5553" s="170"/>
      <c r="H5553" s="170"/>
      <c r="I5553" s="170"/>
      <c r="J5553" s="170"/>
      <c r="K5553" s="170"/>
      <c r="L5553" s="170"/>
      <c r="M5553" s="170"/>
      <c r="N5553" s="170"/>
      <c r="O5553" s="170"/>
      <c r="P5553" s="170"/>
      <c r="Q5553" s="170"/>
      <c r="R5553" s="170"/>
      <c r="S5553" s="170"/>
      <c r="T5553" s="170"/>
      <c r="U5553" s="170"/>
      <c r="V5553" s="170"/>
      <c r="W5553" s="170"/>
      <c r="X5553" s="174"/>
      <c r="Y5553" s="170"/>
      <c r="Z5553" s="170"/>
      <c r="AA5553" s="170"/>
      <c r="AB5553" s="170"/>
      <c r="AC5553" s="170"/>
      <c r="AD5553" s="174"/>
      <c r="AE5553" s="170"/>
      <c r="AF5553" s="170"/>
      <c r="AI5553" s="170"/>
      <c r="AJ5553" s="170"/>
      <c r="AK5553" s="170"/>
      <c r="AL5553" s="170"/>
      <c r="AM5553" s="170"/>
      <c r="AN5553" s="170"/>
    </row>
    <row r="5554" spans="1:40" ht="52.5" customHeight="1" x14ac:dyDescent="0.2">
      <c r="A5554" s="170"/>
      <c r="B5554" s="170"/>
      <c r="C5554" s="170"/>
      <c r="D5554" s="170"/>
      <c r="E5554" s="170"/>
      <c r="F5554" s="170"/>
      <c r="G5554" s="170"/>
      <c r="H5554" s="170"/>
      <c r="I5554" s="170"/>
      <c r="J5554" s="170"/>
      <c r="K5554" s="170"/>
      <c r="L5554" s="170"/>
      <c r="M5554" s="170"/>
      <c r="N5554" s="170"/>
      <c r="O5554" s="170"/>
      <c r="P5554" s="170"/>
      <c r="Q5554" s="170"/>
      <c r="R5554" s="170"/>
      <c r="S5554" s="170"/>
      <c r="T5554" s="170"/>
      <c r="U5554" s="170"/>
      <c r="V5554" s="170"/>
      <c r="W5554" s="170"/>
      <c r="X5554" s="174"/>
      <c r="Y5554" s="170"/>
      <c r="Z5554" s="170"/>
      <c r="AA5554" s="170"/>
      <c r="AB5554" s="170"/>
      <c r="AC5554" s="170"/>
      <c r="AD5554" s="174"/>
      <c r="AE5554" s="170"/>
      <c r="AF5554" s="170"/>
      <c r="AI5554" s="170"/>
      <c r="AJ5554" s="170"/>
      <c r="AK5554" s="170"/>
      <c r="AL5554" s="170"/>
      <c r="AM5554" s="170"/>
      <c r="AN5554" s="170"/>
    </row>
    <row r="5555" spans="1:40" ht="52.5" customHeight="1" x14ac:dyDescent="0.2">
      <c r="A5555" s="170"/>
      <c r="B5555" s="170"/>
      <c r="C5555" s="170"/>
      <c r="D5555" s="170"/>
      <c r="E5555" s="170"/>
      <c r="F5555" s="170"/>
      <c r="G5555" s="170"/>
      <c r="H5555" s="170"/>
      <c r="I5555" s="170"/>
      <c r="J5555" s="170"/>
      <c r="K5555" s="170"/>
      <c r="L5555" s="170"/>
      <c r="M5555" s="170"/>
      <c r="N5555" s="170"/>
      <c r="O5555" s="170"/>
      <c r="P5555" s="170"/>
      <c r="Q5555" s="170"/>
      <c r="R5555" s="170"/>
      <c r="S5555" s="170"/>
      <c r="T5555" s="170"/>
      <c r="U5555" s="170"/>
      <c r="V5555" s="170"/>
      <c r="W5555" s="170"/>
      <c r="X5555" s="174"/>
      <c r="Y5555" s="170"/>
      <c r="Z5555" s="170"/>
      <c r="AA5555" s="170"/>
      <c r="AB5555" s="170"/>
      <c r="AC5555" s="170"/>
      <c r="AD5555" s="174"/>
      <c r="AE5555" s="170"/>
      <c r="AF5555" s="170"/>
      <c r="AI5555" s="170"/>
      <c r="AJ5555" s="170"/>
      <c r="AK5555" s="170"/>
      <c r="AL5555" s="170"/>
      <c r="AM5555" s="170"/>
      <c r="AN5555" s="170"/>
    </row>
    <row r="5556" spans="1:40" ht="52.5" customHeight="1" x14ac:dyDescent="0.2">
      <c r="A5556" s="170"/>
      <c r="B5556" s="170"/>
      <c r="C5556" s="170"/>
      <c r="D5556" s="170"/>
      <c r="E5556" s="170"/>
      <c r="F5556" s="170"/>
      <c r="G5556" s="170"/>
      <c r="H5556" s="170"/>
      <c r="I5556" s="170"/>
      <c r="J5556" s="170"/>
      <c r="K5556" s="170"/>
      <c r="L5556" s="170"/>
      <c r="M5556" s="170"/>
      <c r="N5556" s="170"/>
      <c r="O5556" s="170"/>
      <c r="P5556" s="170"/>
      <c r="Q5556" s="170"/>
      <c r="R5556" s="170"/>
      <c r="S5556" s="170"/>
      <c r="T5556" s="170"/>
      <c r="U5556" s="170"/>
      <c r="V5556" s="170"/>
      <c r="W5556" s="170"/>
      <c r="X5556" s="174"/>
      <c r="Y5556" s="170"/>
      <c r="Z5556" s="170"/>
      <c r="AA5556" s="170"/>
      <c r="AB5556" s="170"/>
      <c r="AC5556" s="170"/>
      <c r="AD5556" s="174"/>
      <c r="AE5556" s="170"/>
      <c r="AF5556" s="170"/>
      <c r="AI5556" s="170"/>
      <c r="AJ5556" s="170"/>
      <c r="AK5556" s="170"/>
      <c r="AL5556" s="170"/>
      <c r="AM5556" s="170"/>
      <c r="AN5556" s="170"/>
    </row>
    <row r="5557" spans="1:40" ht="52.5" customHeight="1" x14ac:dyDescent="0.2">
      <c r="A5557" s="170"/>
      <c r="B5557" s="170"/>
      <c r="C5557" s="170"/>
      <c r="D5557" s="170"/>
      <c r="E5557" s="170"/>
      <c r="F5557" s="170"/>
      <c r="G5557" s="170"/>
      <c r="H5557" s="170"/>
      <c r="I5557" s="170"/>
      <c r="J5557" s="170"/>
      <c r="K5557" s="170"/>
      <c r="L5557" s="170"/>
      <c r="M5557" s="170"/>
      <c r="N5557" s="170"/>
      <c r="O5557" s="170"/>
      <c r="P5557" s="170"/>
      <c r="Q5557" s="170"/>
      <c r="R5557" s="170"/>
      <c r="S5557" s="170"/>
      <c r="T5557" s="170"/>
      <c r="U5557" s="170"/>
      <c r="V5557" s="170"/>
      <c r="W5557" s="170"/>
      <c r="X5557" s="174"/>
      <c r="Y5557" s="170"/>
      <c r="Z5557" s="170"/>
      <c r="AA5557" s="170"/>
      <c r="AB5557" s="170"/>
      <c r="AC5557" s="170"/>
      <c r="AD5557" s="174"/>
      <c r="AE5557" s="170"/>
      <c r="AF5557" s="170"/>
      <c r="AI5557" s="170"/>
      <c r="AJ5557" s="170"/>
      <c r="AK5557" s="170"/>
      <c r="AL5557" s="170"/>
      <c r="AM5557" s="170"/>
      <c r="AN5557" s="170"/>
    </row>
    <row r="5558" spans="1:40" ht="52.5" customHeight="1" x14ac:dyDescent="0.2">
      <c r="A5558" s="170"/>
      <c r="B5558" s="170"/>
      <c r="C5558" s="170"/>
      <c r="D5558" s="170"/>
      <c r="E5558" s="170"/>
      <c r="F5558" s="170"/>
      <c r="G5558" s="170"/>
      <c r="H5558" s="170"/>
      <c r="I5558" s="170"/>
      <c r="J5558" s="170"/>
      <c r="K5558" s="170"/>
      <c r="L5558" s="170"/>
      <c r="M5558" s="170"/>
      <c r="N5558" s="170"/>
      <c r="O5558" s="170"/>
      <c r="P5558" s="170"/>
      <c r="Q5558" s="170"/>
      <c r="R5558" s="170"/>
      <c r="S5558" s="170"/>
      <c r="T5558" s="170"/>
      <c r="U5558" s="170"/>
      <c r="V5558" s="170"/>
      <c r="W5558" s="170"/>
      <c r="X5558" s="174"/>
      <c r="Y5558" s="170"/>
      <c r="Z5558" s="170"/>
      <c r="AA5558" s="170"/>
      <c r="AB5558" s="170"/>
      <c r="AC5558" s="170"/>
      <c r="AD5558" s="174"/>
      <c r="AE5558" s="170"/>
      <c r="AF5558" s="170"/>
      <c r="AI5558" s="170"/>
      <c r="AJ5558" s="170"/>
      <c r="AK5558" s="170"/>
      <c r="AL5558" s="170"/>
      <c r="AM5558" s="170"/>
      <c r="AN5558" s="170"/>
    </row>
    <row r="5559" spans="1:40" ht="52.5" customHeight="1" x14ac:dyDescent="0.2">
      <c r="A5559" s="170"/>
      <c r="B5559" s="170"/>
      <c r="C5559" s="170"/>
      <c r="D5559" s="170"/>
      <c r="E5559" s="170"/>
      <c r="F5559" s="170"/>
      <c r="G5559" s="170"/>
      <c r="H5559" s="170"/>
      <c r="I5559" s="170"/>
      <c r="J5559" s="170"/>
      <c r="K5559" s="170"/>
      <c r="L5559" s="170"/>
      <c r="M5559" s="170"/>
      <c r="N5559" s="170"/>
      <c r="O5559" s="170"/>
      <c r="P5559" s="170"/>
      <c r="Q5559" s="170"/>
      <c r="R5559" s="170"/>
      <c r="S5559" s="170"/>
      <c r="T5559" s="170"/>
      <c r="U5559" s="170"/>
      <c r="V5559" s="170"/>
      <c r="W5559" s="170"/>
      <c r="X5559" s="174"/>
      <c r="Y5559" s="170"/>
      <c r="Z5559" s="170"/>
      <c r="AA5559" s="170"/>
      <c r="AB5559" s="170"/>
      <c r="AC5559" s="170"/>
      <c r="AD5559" s="174"/>
      <c r="AE5559" s="170"/>
      <c r="AF5559" s="170"/>
      <c r="AI5559" s="170"/>
      <c r="AJ5559" s="170"/>
      <c r="AK5559" s="170"/>
      <c r="AL5559" s="170"/>
      <c r="AM5559" s="170"/>
      <c r="AN5559" s="170"/>
    </row>
    <row r="5560" spans="1:40" ht="52.5" customHeight="1" x14ac:dyDescent="0.2">
      <c r="A5560" s="170"/>
      <c r="B5560" s="170"/>
      <c r="C5560" s="170"/>
      <c r="D5560" s="170"/>
      <c r="E5560" s="170"/>
      <c r="F5560" s="170"/>
      <c r="G5560" s="170"/>
      <c r="H5560" s="170"/>
      <c r="I5560" s="170"/>
      <c r="J5560" s="170"/>
      <c r="K5560" s="170"/>
      <c r="L5560" s="170"/>
      <c r="M5560" s="170"/>
      <c r="N5560" s="170"/>
      <c r="O5560" s="170"/>
      <c r="P5560" s="170"/>
      <c r="Q5560" s="170"/>
      <c r="R5560" s="170"/>
      <c r="S5560" s="170"/>
      <c r="T5560" s="170"/>
      <c r="U5560" s="170"/>
      <c r="V5560" s="170"/>
      <c r="W5560" s="170"/>
      <c r="X5560" s="174"/>
      <c r="Y5560" s="170"/>
      <c r="Z5560" s="170"/>
      <c r="AA5560" s="170"/>
      <c r="AB5560" s="170"/>
      <c r="AC5560" s="170"/>
      <c r="AD5560" s="174"/>
      <c r="AE5560" s="170"/>
      <c r="AF5560" s="170"/>
      <c r="AI5560" s="170"/>
      <c r="AJ5560" s="170"/>
      <c r="AK5560" s="170"/>
      <c r="AL5560" s="170"/>
      <c r="AM5560" s="170"/>
      <c r="AN5560" s="170"/>
    </row>
    <row r="5561" spans="1:40" ht="52.5" customHeight="1" x14ac:dyDescent="0.2">
      <c r="A5561" s="170"/>
      <c r="B5561" s="170"/>
      <c r="C5561" s="170"/>
      <c r="D5561" s="170"/>
      <c r="E5561" s="170"/>
      <c r="F5561" s="170"/>
      <c r="G5561" s="170"/>
      <c r="H5561" s="170"/>
      <c r="I5561" s="170"/>
      <c r="J5561" s="170"/>
      <c r="K5561" s="170"/>
      <c r="L5561" s="170"/>
      <c r="M5561" s="170"/>
      <c r="N5561" s="170"/>
      <c r="O5561" s="170"/>
      <c r="P5561" s="170"/>
      <c r="Q5561" s="170"/>
      <c r="R5561" s="170"/>
      <c r="S5561" s="170"/>
      <c r="T5561" s="170"/>
      <c r="U5561" s="170"/>
      <c r="V5561" s="170"/>
      <c r="W5561" s="170"/>
      <c r="X5561" s="174"/>
      <c r="Y5561" s="170"/>
      <c r="Z5561" s="170"/>
      <c r="AA5561" s="170"/>
      <c r="AB5561" s="170"/>
      <c r="AC5561" s="170"/>
      <c r="AD5561" s="174"/>
      <c r="AE5561" s="170"/>
      <c r="AF5561" s="170"/>
      <c r="AI5561" s="170"/>
      <c r="AJ5561" s="170"/>
      <c r="AK5561" s="170"/>
      <c r="AL5561" s="170"/>
      <c r="AM5561" s="170"/>
      <c r="AN5561" s="170"/>
    </row>
    <row r="5562" spans="1:40" ht="52.5" customHeight="1" x14ac:dyDescent="0.2">
      <c r="A5562" s="170"/>
      <c r="B5562" s="170"/>
      <c r="C5562" s="170"/>
      <c r="D5562" s="170"/>
      <c r="E5562" s="170"/>
      <c r="F5562" s="170"/>
      <c r="G5562" s="170"/>
      <c r="H5562" s="170"/>
      <c r="I5562" s="170"/>
      <c r="J5562" s="170"/>
      <c r="K5562" s="170"/>
      <c r="L5562" s="170"/>
      <c r="M5562" s="170"/>
      <c r="N5562" s="170"/>
      <c r="O5562" s="170"/>
      <c r="P5562" s="170"/>
      <c r="Q5562" s="170"/>
      <c r="R5562" s="170"/>
      <c r="S5562" s="170"/>
      <c r="T5562" s="170"/>
      <c r="U5562" s="170"/>
      <c r="V5562" s="170"/>
      <c r="W5562" s="170"/>
      <c r="X5562" s="174"/>
      <c r="Y5562" s="170"/>
      <c r="Z5562" s="170"/>
      <c r="AA5562" s="170"/>
      <c r="AB5562" s="170"/>
      <c r="AC5562" s="170"/>
      <c r="AD5562" s="174"/>
      <c r="AE5562" s="170"/>
      <c r="AF5562" s="170"/>
      <c r="AI5562" s="170"/>
      <c r="AJ5562" s="170"/>
      <c r="AK5562" s="170"/>
      <c r="AL5562" s="170"/>
      <c r="AM5562" s="170"/>
      <c r="AN5562" s="170"/>
    </row>
    <row r="5563" spans="1:40" ht="52.5" customHeight="1" x14ac:dyDescent="0.2">
      <c r="A5563" s="170"/>
      <c r="B5563" s="170"/>
      <c r="C5563" s="170"/>
      <c r="D5563" s="170"/>
      <c r="E5563" s="170"/>
      <c r="F5563" s="170"/>
      <c r="G5563" s="170"/>
      <c r="H5563" s="170"/>
      <c r="I5563" s="170"/>
      <c r="J5563" s="170"/>
      <c r="K5563" s="170"/>
      <c r="L5563" s="170"/>
      <c r="M5563" s="170"/>
      <c r="N5563" s="170"/>
      <c r="O5563" s="170"/>
      <c r="P5563" s="170"/>
      <c r="Q5563" s="170"/>
      <c r="R5563" s="170"/>
      <c r="S5563" s="170"/>
      <c r="T5563" s="170"/>
      <c r="U5563" s="170"/>
      <c r="V5563" s="170"/>
      <c r="W5563" s="170"/>
      <c r="X5563" s="174"/>
      <c r="Y5563" s="170"/>
      <c r="Z5563" s="170"/>
      <c r="AA5563" s="170"/>
      <c r="AB5563" s="170"/>
      <c r="AC5563" s="170"/>
      <c r="AD5563" s="174"/>
      <c r="AE5563" s="170"/>
      <c r="AF5563" s="170"/>
      <c r="AI5563" s="170"/>
      <c r="AJ5563" s="170"/>
      <c r="AK5563" s="170"/>
      <c r="AL5563" s="170"/>
      <c r="AM5563" s="170"/>
      <c r="AN5563" s="170"/>
    </row>
    <row r="5564" spans="1:40" ht="52.5" customHeight="1" x14ac:dyDescent="0.2">
      <c r="A5564" s="170"/>
      <c r="B5564" s="170"/>
      <c r="C5564" s="170"/>
      <c r="D5564" s="170"/>
      <c r="E5564" s="170"/>
      <c r="F5564" s="170"/>
      <c r="G5564" s="170"/>
      <c r="H5564" s="170"/>
      <c r="I5564" s="170"/>
      <c r="J5564" s="170"/>
      <c r="K5564" s="170"/>
      <c r="L5564" s="170"/>
      <c r="M5564" s="170"/>
      <c r="N5564" s="170"/>
      <c r="O5564" s="170"/>
      <c r="P5564" s="170"/>
      <c r="Q5564" s="170"/>
      <c r="R5564" s="170"/>
      <c r="S5564" s="170"/>
      <c r="T5564" s="170"/>
      <c r="U5564" s="170"/>
      <c r="V5564" s="170"/>
      <c r="W5564" s="170"/>
      <c r="X5564" s="174"/>
      <c r="Y5564" s="170"/>
      <c r="Z5564" s="170"/>
      <c r="AA5564" s="170"/>
      <c r="AB5564" s="170"/>
      <c r="AC5564" s="170"/>
      <c r="AD5564" s="174"/>
      <c r="AE5564" s="170"/>
      <c r="AF5564" s="170"/>
      <c r="AI5564" s="170"/>
      <c r="AJ5564" s="170"/>
      <c r="AK5564" s="170"/>
      <c r="AL5564" s="170"/>
      <c r="AM5564" s="170"/>
      <c r="AN5564" s="170"/>
    </row>
    <row r="5565" spans="1:40" ht="52.5" customHeight="1" x14ac:dyDescent="0.2">
      <c r="A5565" s="170"/>
      <c r="B5565" s="170"/>
      <c r="C5565" s="170"/>
      <c r="D5565" s="170"/>
      <c r="E5565" s="170"/>
      <c r="F5565" s="170"/>
      <c r="G5565" s="170"/>
      <c r="H5565" s="170"/>
      <c r="I5565" s="170"/>
      <c r="J5565" s="170"/>
      <c r="K5565" s="170"/>
      <c r="L5565" s="170"/>
      <c r="M5565" s="170"/>
      <c r="N5565" s="170"/>
      <c r="O5565" s="170"/>
      <c r="P5565" s="170"/>
      <c r="Q5565" s="170"/>
      <c r="R5565" s="170"/>
      <c r="S5565" s="170"/>
      <c r="T5565" s="170"/>
      <c r="U5565" s="170"/>
      <c r="V5565" s="170"/>
      <c r="W5565" s="170"/>
      <c r="X5565" s="174"/>
      <c r="Y5565" s="170"/>
      <c r="Z5565" s="170"/>
      <c r="AA5565" s="170"/>
      <c r="AB5565" s="170"/>
      <c r="AC5565" s="170"/>
      <c r="AD5565" s="174"/>
      <c r="AE5565" s="170"/>
      <c r="AF5565" s="170"/>
      <c r="AI5565" s="170"/>
      <c r="AJ5565" s="170"/>
      <c r="AK5565" s="170"/>
      <c r="AL5565" s="170"/>
      <c r="AM5565" s="170"/>
      <c r="AN5565" s="170"/>
    </row>
    <row r="5566" spans="1:40" ht="52.5" customHeight="1" x14ac:dyDescent="0.2">
      <c r="A5566" s="170"/>
      <c r="B5566" s="170"/>
      <c r="C5566" s="170"/>
      <c r="D5566" s="170"/>
      <c r="E5566" s="170"/>
      <c r="F5566" s="170"/>
      <c r="G5566" s="170"/>
      <c r="H5566" s="170"/>
      <c r="I5566" s="170"/>
      <c r="J5566" s="170"/>
      <c r="K5566" s="170"/>
      <c r="L5566" s="170"/>
      <c r="M5566" s="170"/>
      <c r="N5566" s="170"/>
      <c r="O5566" s="170"/>
      <c r="P5566" s="170"/>
      <c r="Q5566" s="170"/>
      <c r="R5566" s="170"/>
      <c r="S5566" s="170"/>
      <c r="T5566" s="170"/>
      <c r="U5566" s="170"/>
      <c r="V5566" s="170"/>
      <c r="W5566" s="170"/>
      <c r="X5566" s="174"/>
      <c r="Y5566" s="170"/>
      <c r="Z5566" s="170"/>
      <c r="AA5566" s="170"/>
      <c r="AB5566" s="170"/>
      <c r="AC5566" s="170"/>
      <c r="AD5566" s="174"/>
      <c r="AE5566" s="170"/>
      <c r="AF5566" s="170"/>
      <c r="AI5566" s="170"/>
      <c r="AJ5566" s="170"/>
      <c r="AK5566" s="170"/>
      <c r="AL5566" s="170"/>
      <c r="AM5566" s="170"/>
      <c r="AN5566" s="170"/>
    </row>
    <row r="5567" spans="1:40" ht="52.5" customHeight="1" x14ac:dyDescent="0.2">
      <c r="A5567" s="170"/>
      <c r="B5567" s="170"/>
      <c r="C5567" s="170"/>
      <c r="D5567" s="170"/>
      <c r="E5567" s="170"/>
      <c r="F5567" s="170"/>
      <c r="G5567" s="170"/>
      <c r="H5567" s="170"/>
      <c r="I5567" s="170"/>
      <c r="J5567" s="170"/>
      <c r="K5567" s="170"/>
      <c r="L5567" s="170"/>
      <c r="M5567" s="170"/>
      <c r="N5567" s="170"/>
      <c r="O5567" s="170"/>
      <c r="P5567" s="170"/>
      <c r="Q5567" s="170"/>
      <c r="R5567" s="170"/>
      <c r="S5567" s="170"/>
      <c r="T5567" s="170"/>
      <c r="U5567" s="170"/>
      <c r="V5567" s="170"/>
      <c r="W5567" s="170"/>
      <c r="X5567" s="174"/>
      <c r="Y5567" s="170"/>
      <c r="Z5567" s="170"/>
      <c r="AA5567" s="170"/>
      <c r="AB5567" s="170"/>
      <c r="AC5567" s="170"/>
      <c r="AD5567" s="174"/>
      <c r="AE5567" s="170"/>
      <c r="AF5567" s="170"/>
      <c r="AI5567" s="170"/>
      <c r="AJ5567" s="170"/>
      <c r="AK5567" s="170"/>
      <c r="AL5567" s="170"/>
      <c r="AM5567" s="170"/>
      <c r="AN5567" s="170"/>
    </row>
    <row r="5568" spans="1:40" ht="52.5" customHeight="1" x14ac:dyDescent="0.2">
      <c r="A5568" s="170"/>
      <c r="B5568" s="170"/>
      <c r="C5568" s="170"/>
      <c r="D5568" s="170"/>
      <c r="E5568" s="170"/>
      <c r="F5568" s="170"/>
      <c r="G5568" s="170"/>
      <c r="H5568" s="170"/>
      <c r="I5568" s="170"/>
      <c r="J5568" s="170"/>
      <c r="K5568" s="170"/>
      <c r="L5568" s="170"/>
      <c r="M5568" s="170"/>
      <c r="N5568" s="170"/>
      <c r="O5568" s="170"/>
      <c r="P5568" s="170"/>
      <c r="Q5568" s="170"/>
      <c r="R5568" s="170"/>
      <c r="S5568" s="170"/>
      <c r="T5568" s="170"/>
      <c r="U5568" s="170"/>
      <c r="V5568" s="170"/>
      <c r="W5568" s="170"/>
      <c r="X5568" s="174"/>
      <c r="Y5568" s="170"/>
      <c r="Z5568" s="170"/>
      <c r="AA5568" s="170"/>
      <c r="AB5568" s="170"/>
      <c r="AC5568" s="170"/>
      <c r="AD5568" s="174"/>
      <c r="AE5568" s="170"/>
      <c r="AF5568" s="170"/>
      <c r="AI5568" s="170"/>
      <c r="AJ5568" s="170"/>
      <c r="AK5568" s="170"/>
      <c r="AL5568" s="170"/>
      <c r="AM5568" s="170"/>
      <c r="AN5568" s="170"/>
    </row>
    <row r="5569" spans="1:40" ht="52.5" customHeight="1" x14ac:dyDescent="0.2">
      <c r="A5569" s="170"/>
      <c r="B5569" s="170"/>
      <c r="C5569" s="170"/>
      <c r="D5569" s="170"/>
      <c r="E5569" s="170"/>
      <c r="F5569" s="170"/>
      <c r="G5569" s="170"/>
      <c r="H5569" s="170"/>
      <c r="I5569" s="170"/>
      <c r="J5569" s="170"/>
      <c r="K5569" s="170"/>
      <c r="L5569" s="170"/>
      <c r="M5569" s="170"/>
      <c r="N5569" s="170"/>
      <c r="O5569" s="170"/>
      <c r="P5569" s="170"/>
      <c r="Q5569" s="170"/>
      <c r="R5569" s="170"/>
      <c r="S5569" s="170"/>
      <c r="T5569" s="170"/>
      <c r="U5569" s="170"/>
      <c r="V5569" s="170"/>
      <c r="W5569" s="170"/>
      <c r="X5569" s="174"/>
      <c r="Y5569" s="170"/>
      <c r="Z5569" s="170"/>
      <c r="AA5569" s="170"/>
      <c r="AB5569" s="170"/>
      <c r="AC5569" s="170"/>
      <c r="AD5569" s="174"/>
      <c r="AE5569" s="170"/>
      <c r="AF5569" s="170"/>
      <c r="AI5569" s="170"/>
      <c r="AJ5569" s="170"/>
      <c r="AK5569" s="170"/>
      <c r="AL5569" s="170"/>
      <c r="AM5569" s="170"/>
      <c r="AN5569" s="170"/>
    </row>
    <row r="5570" spans="1:40" ht="52.5" customHeight="1" x14ac:dyDescent="0.2">
      <c r="A5570" s="170"/>
      <c r="B5570" s="170"/>
      <c r="C5570" s="170"/>
      <c r="D5570" s="170"/>
      <c r="E5570" s="170"/>
      <c r="F5570" s="170"/>
      <c r="G5570" s="170"/>
      <c r="H5570" s="170"/>
      <c r="I5570" s="170"/>
      <c r="J5570" s="170"/>
      <c r="K5570" s="170"/>
      <c r="L5570" s="170"/>
      <c r="M5570" s="170"/>
      <c r="N5570" s="170"/>
      <c r="O5570" s="170"/>
      <c r="P5570" s="170"/>
      <c r="Q5570" s="170"/>
      <c r="R5570" s="170"/>
      <c r="S5570" s="170"/>
      <c r="T5570" s="170"/>
      <c r="U5570" s="170"/>
      <c r="V5570" s="170"/>
      <c r="W5570" s="170"/>
      <c r="X5570" s="174"/>
      <c r="Y5570" s="170"/>
      <c r="Z5570" s="170"/>
      <c r="AA5570" s="170"/>
      <c r="AB5570" s="170"/>
      <c r="AC5570" s="170"/>
      <c r="AD5570" s="174"/>
      <c r="AE5570" s="170"/>
      <c r="AF5570" s="170"/>
      <c r="AI5570" s="170"/>
      <c r="AJ5570" s="170"/>
      <c r="AK5570" s="170"/>
      <c r="AL5570" s="170"/>
      <c r="AM5570" s="170"/>
      <c r="AN5570" s="170"/>
    </row>
    <row r="5571" spans="1:40" ht="52.5" customHeight="1" x14ac:dyDescent="0.2">
      <c r="A5571" s="170"/>
      <c r="B5571" s="170"/>
      <c r="C5571" s="170"/>
      <c r="D5571" s="170"/>
      <c r="E5571" s="170"/>
      <c r="F5571" s="170"/>
      <c r="G5571" s="170"/>
      <c r="H5571" s="170"/>
      <c r="I5571" s="170"/>
      <c r="J5571" s="170"/>
      <c r="K5571" s="170"/>
      <c r="L5571" s="170"/>
      <c r="M5571" s="170"/>
      <c r="N5571" s="170"/>
      <c r="O5571" s="170"/>
      <c r="P5571" s="170"/>
      <c r="Q5571" s="170"/>
      <c r="R5571" s="170"/>
      <c r="S5571" s="170"/>
      <c r="T5571" s="170"/>
      <c r="U5571" s="170"/>
      <c r="V5571" s="170"/>
      <c r="W5571" s="170"/>
      <c r="X5571" s="174"/>
      <c r="Y5571" s="170"/>
      <c r="Z5571" s="170"/>
      <c r="AA5571" s="170"/>
      <c r="AB5571" s="170"/>
      <c r="AC5571" s="170"/>
      <c r="AD5571" s="174"/>
      <c r="AE5571" s="170"/>
      <c r="AF5571" s="170"/>
      <c r="AI5571" s="170"/>
      <c r="AJ5571" s="170"/>
      <c r="AK5571" s="170"/>
      <c r="AL5571" s="170"/>
      <c r="AM5571" s="170"/>
      <c r="AN5571" s="170"/>
    </row>
    <row r="5572" spans="1:40" ht="52.5" customHeight="1" x14ac:dyDescent="0.2">
      <c r="A5572" s="170"/>
      <c r="B5572" s="170"/>
      <c r="C5572" s="170"/>
      <c r="D5572" s="170"/>
      <c r="E5572" s="170"/>
      <c r="F5572" s="170"/>
      <c r="G5572" s="170"/>
      <c r="H5572" s="170"/>
      <c r="I5572" s="170"/>
      <c r="J5572" s="170"/>
      <c r="K5572" s="170"/>
      <c r="L5572" s="170"/>
      <c r="M5572" s="170"/>
      <c r="N5572" s="170"/>
      <c r="O5572" s="170"/>
      <c r="P5572" s="170"/>
      <c r="Q5572" s="170"/>
      <c r="R5572" s="170"/>
      <c r="S5572" s="170"/>
      <c r="T5572" s="170"/>
      <c r="U5572" s="170"/>
      <c r="V5572" s="170"/>
      <c r="W5572" s="170"/>
      <c r="X5572" s="174"/>
      <c r="Y5572" s="170"/>
      <c r="Z5572" s="170"/>
      <c r="AA5572" s="170"/>
      <c r="AB5572" s="170"/>
      <c r="AC5572" s="170"/>
      <c r="AD5572" s="174"/>
      <c r="AE5572" s="170"/>
      <c r="AF5572" s="170"/>
      <c r="AI5572" s="170"/>
      <c r="AJ5572" s="170"/>
      <c r="AK5572" s="170"/>
      <c r="AL5572" s="170"/>
      <c r="AM5572" s="170"/>
      <c r="AN5572" s="170"/>
    </row>
    <row r="5573" spans="1:40" ht="52.5" customHeight="1" x14ac:dyDescent="0.2">
      <c r="A5573" s="170"/>
      <c r="B5573" s="170"/>
      <c r="C5573" s="170"/>
      <c r="D5573" s="170"/>
      <c r="E5573" s="170"/>
      <c r="F5573" s="170"/>
      <c r="G5573" s="170"/>
      <c r="H5573" s="170"/>
      <c r="I5573" s="170"/>
      <c r="J5573" s="170"/>
      <c r="K5573" s="170"/>
      <c r="L5573" s="170"/>
      <c r="M5573" s="170"/>
      <c r="N5573" s="170"/>
      <c r="O5573" s="170"/>
      <c r="P5573" s="170"/>
      <c r="Q5573" s="170"/>
      <c r="R5573" s="170"/>
      <c r="S5573" s="170"/>
      <c r="T5573" s="170"/>
      <c r="U5573" s="170"/>
      <c r="V5573" s="170"/>
      <c r="W5573" s="170"/>
      <c r="X5573" s="174"/>
      <c r="Y5573" s="170"/>
      <c r="Z5573" s="170"/>
      <c r="AA5573" s="170"/>
      <c r="AB5573" s="170"/>
      <c r="AC5573" s="170"/>
      <c r="AD5573" s="174"/>
      <c r="AE5573" s="170"/>
      <c r="AF5573" s="170"/>
      <c r="AI5573" s="170"/>
      <c r="AJ5573" s="170"/>
      <c r="AK5573" s="170"/>
      <c r="AL5573" s="170"/>
      <c r="AM5573" s="170"/>
      <c r="AN5573" s="170"/>
    </row>
    <row r="5574" spans="1:40" ht="52.5" customHeight="1" x14ac:dyDescent="0.2">
      <c r="A5574" s="170"/>
      <c r="B5574" s="170"/>
      <c r="C5574" s="170"/>
      <c r="D5574" s="170"/>
      <c r="E5574" s="170"/>
      <c r="F5574" s="170"/>
      <c r="G5574" s="170"/>
      <c r="H5574" s="170"/>
      <c r="I5574" s="170"/>
      <c r="J5574" s="170"/>
      <c r="K5574" s="170"/>
      <c r="L5574" s="170"/>
      <c r="M5574" s="170"/>
      <c r="N5574" s="170"/>
      <c r="O5574" s="170"/>
      <c r="P5574" s="170"/>
      <c r="Q5574" s="170"/>
      <c r="R5574" s="170"/>
      <c r="S5574" s="170"/>
      <c r="T5574" s="170"/>
      <c r="U5574" s="170"/>
      <c r="V5574" s="170"/>
      <c r="W5574" s="170"/>
      <c r="X5574" s="174"/>
      <c r="Y5574" s="170"/>
      <c r="Z5574" s="170"/>
      <c r="AA5574" s="170"/>
      <c r="AB5574" s="170"/>
      <c r="AC5574" s="170"/>
      <c r="AD5574" s="174"/>
      <c r="AE5574" s="170"/>
      <c r="AF5574" s="170"/>
      <c r="AI5574" s="170"/>
      <c r="AJ5574" s="170"/>
      <c r="AK5574" s="170"/>
      <c r="AL5574" s="170"/>
      <c r="AM5574" s="170"/>
      <c r="AN5574" s="170"/>
    </row>
    <row r="5575" spans="1:40" ht="52.5" customHeight="1" x14ac:dyDescent="0.2">
      <c r="A5575" s="170"/>
      <c r="B5575" s="170"/>
      <c r="C5575" s="170"/>
      <c r="D5575" s="170"/>
      <c r="E5575" s="170"/>
      <c r="F5575" s="170"/>
      <c r="G5575" s="170"/>
      <c r="H5575" s="170"/>
      <c r="I5575" s="170"/>
      <c r="J5575" s="170"/>
      <c r="K5575" s="170"/>
      <c r="L5575" s="170"/>
      <c r="M5575" s="170"/>
      <c r="N5575" s="170"/>
      <c r="O5575" s="170"/>
      <c r="P5575" s="170"/>
      <c r="Q5575" s="170"/>
      <c r="R5575" s="170"/>
      <c r="S5575" s="170"/>
      <c r="T5575" s="170"/>
      <c r="U5575" s="170"/>
      <c r="V5575" s="170"/>
      <c r="W5575" s="170"/>
      <c r="X5575" s="174"/>
      <c r="Y5575" s="170"/>
      <c r="Z5575" s="170"/>
      <c r="AA5575" s="170"/>
      <c r="AB5575" s="170"/>
      <c r="AC5575" s="170"/>
      <c r="AD5575" s="174"/>
      <c r="AE5575" s="170"/>
      <c r="AF5575" s="170"/>
      <c r="AI5575" s="170"/>
      <c r="AJ5575" s="170"/>
      <c r="AK5575" s="170"/>
      <c r="AL5575" s="170"/>
      <c r="AM5575" s="170"/>
      <c r="AN5575" s="170"/>
    </row>
    <row r="5576" spans="1:40" ht="52.5" customHeight="1" x14ac:dyDescent="0.2">
      <c r="A5576" s="170"/>
      <c r="B5576" s="170"/>
      <c r="C5576" s="170"/>
      <c r="D5576" s="170"/>
      <c r="E5576" s="170"/>
      <c r="F5576" s="170"/>
      <c r="G5576" s="170"/>
      <c r="H5576" s="170"/>
      <c r="I5576" s="170"/>
      <c r="J5576" s="170"/>
      <c r="K5576" s="170"/>
      <c r="L5576" s="170"/>
      <c r="M5576" s="170"/>
      <c r="N5576" s="170"/>
      <c r="O5576" s="170"/>
      <c r="P5576" s="170"/>
      <c r="Q5576" s="170"/>
      <c r="R5576" s="170"/>
      <c r="S5576" s="170"/>
      <c r="T5576" s="170"/>
      <c r="U5576" s="170"/>
      <c r="V5576" s="170"/>
      <c r="W5576" s="170"/>
      <c r="X5576" s="174"/>
      <c r="Y5576" s="170"/>
      <c r="Z5576" s="170"/>
      <c r="AA5576" s="170"/>
      <c r="AB5576" s="170"/>
      <c r="AC5576" s="170"/>
      <c r="AD5576" s="174"/>
      <c r="AE5576" s="170"/>
      <c r="AF5576" s="170"/>
      <c r="AI5576" s="170"/>
      <c r="AJ5576" s="170"/>
      <c r="AK5576" s="170"/>
      <c r="AL5576" s="170"/>
      <c r="AM5576" s="170"/>
      <c r="AN5576" s="170"/>
    </row>
    <row r="5577" spans="1:40" ht="52.5" customHeight="1" x14ac:dyDescent="0.2">
      <c r="A5577" s="170"/>
      <c r="B5577" s="170"/>
      <c r="C5577" s="170"/>
      <c r="D5577" s="170"/>
      <c r="E5577" s="170"/>
      <c r="F5577" s="170"/>
      <c r="G5577" s="170"/>
      <c r="H5577" s="170"/>
      <c r="I5577" s="170"/>
      <c r="J5577" s="170"/>
      <c r="K5577" s="170"/>
      <c r="L5577" s="170"/>
      <c r="M5577" s="170"/>
      <c r="N5577" s="170"/>
      <c r="O5577" s="170"/>
      <c r="P5577" s="170"/>
      <c r="Q5577" s="170"/>
      <c r="R5577" s="170"/>
      <c r="S5577" s="170"/>
      <c r="T5577" s="170"/>
      <c r="U5577" s="170"/>
      <c r="V5577" s="170"/>
      <c r="W5577" s="170"/>
      <c r="X5577" s="174"/>
      <c r="Y5577" s="170"/>
      <c r="Z5577" s="170"/>
      <c r="AA5577" s="170"/>
      <c r="AB5577" s="170"/>
      <c r="AC5577" s="170"/>
      <c r="AD5577" s="174"/>
      <c r="AE5577" s="170"/>
      <c r="AF5577" s="170"/>
      <c r="AI5577" s="170"/>
      <c r="AJ5577" s="170"/>
      <c r="AK5577" s="170"/>
      <c r="AL5577" s="170"/>
      <c r="AM5577" s="170"/>
      <c r="AN5577" s="170"/>
    </row>
    <row r="5578" spans="1:40" ht="52.5" customHeight="1" x14ac:dyDescent="0.2">
      <c r="A5578" s="170"/>
      <c r="B5578" s="170"/>
      <c r="C5578" s="170"/>
      <c r="D5578" s="170"/>
      <c r="E5578" s="170"/>
      <c r="F5578" s="170"/>
      <c r="G5578" s="170"/>
      <c r="H5578" s="170"/>
      <c r="I5578" s="170"/>
      <c r="J5578" s="170"/>
      <c r="K5578" s="170"/>
      <c r="L5578" s="170"/>
      <c r="M5578" s="170"/>
      <c r="N5578" s="170"/>
      <c r="O5578" s="170"/>
      <c r="P5578" s="170"/>
      <c r="Q5578" s="170"/>
      <c r="R5578" s="170"/>
      <c r="S5578" s="170"/>
      <c r="T5578" s="170"/>
      <c r="U5578" s="170"/>
      <c r="V5578" s="170"/>
      <c r="W5578" s="170"/>
      <c r="X5578" s="174"/>
      <c r="Y5578" s="170"/>
      <c r="Z5578" s="170"/>
      <c r="AA5578" s="170"/>
      <c r="AB5578" s="170"/>
      <c r="AC5578" s="170"/>
      <c r="AD5578" s="174"/>
      <c r="AE5578" s="170"/>
      <c r="AF5578" s="170"/>
      <c r="AI5578" s="170"/>
      <c r="AJ5578" s="170"/>
      <c r="AK5578" s="170"/>
      <c r="AL5578" s="170"/>
      <c r="AM5578" s="170"/>
      <c r="AN5578" s="170"/>
    </row>
    <row r="5579" spans="1:40" ht="52.5" customHeight="1" x14ac:dyDescent="0.2">
      <c r="A5579" s="170"/>
      <c r="B5579" s="170"/>
      <c r="C5579" s="170"/>
      <c r="D5579" s="170"/>
      <c r="E5579" s="170"/>
      <c r="F5579" s="170"/>
      <c r="G5579" s="170"/>
      <c r="H5579" s="170"/>
      <c r="I5579" s="170"/>
      <c r="J5579" s="170"/>
      <c r="K5579" s="170"/>
      <c r="L5579" s="170"/>
      <c r="M5579" s="170"/>
      <c r="N5579" s="170"/>
      <c r="O5579" s="170"/>
      <c r="P5579" s="170"/>
      <c r="Q5579" s="170"/>
      <c r="R5579" s="170"/>
      <c r="S5579" s="170"/>
      <c r="T5579" s="170"/>
      <c r="U5579" s="170"/>
      <c r="V5579" s="170"/>
      <c r="W5579" s="170"/>
      <c r="X5579" s="174"/>
      <c r="Y5579" s="170"/>
      <c r="Z5579" s="170"/>
      <c r="AA5579" s="170"/>
      <c r="AB5579" s="170"/>
      <c r="AC5579" s="170"/>
      <c r="AD5579" s="174"/>
      <c r="AE5579" s="170"/>
      <c r="AF5579" s="170"/>
      <c r="AI5579" s="170"/>
      <c r="AJ5579" s="170"/>
      <c r="AK5579" s="170"/>
      <c r="AL5579" s="170"/>
      <c r="AM5579" s="170"/>
      <c r="AN5579" s="170"/>
    </row>
    <row r="5580" spans="1:40" ht="52.5" customHeight="1" x14ac:dyDescent="0.2">
      <c r="A5580" s="170"/>
      <c r="B5580" s="170"/>
      <c r="C5580" s="170"/>
      <c r="D5580" s="170"/>
      <c r="E5580" s="170"/>
      <c r="F5580" s="170"/>
      <c r="G5580" s="170"/>
      <c r="H5580" s="170"/>
      <c r="I5580" s="170"/>
      <c r="J5580" s="170"/>
      <c r="K5580" s="170"/>
      <c r="L5580" s="170"/>
      <c r="M5580" s="170"/>
      <c r="N5580" s="170"/>
      <c r="O5580" s="170"/>
      <c r="P5580" s="170"/>
      <c r="Q5580" s="170"/>
      <c r="R5580" s="170"/>
      <c r="S5580" s="170"/>
      <c r="T5580" s="170"/>
      <c r="U5580" s="170"/>
      <c r="V5580" s="170"/>
      <c r="W5580" s="170"/>
      <c r="X5580" s="174"/>
      <c r="Y5580" s="170"/>
      <c r="Z5580" s="170"/>
      <c r="AA5580" s="170"/>
      <c r="AB5580" s="170"/>
      <c r="AC5580" s="170"/>
      <c r="AD5580" s="174"/>
      <c r="AE5580" s="170"/>
      <c r="AF5580" s="170"/>
      <c r="AI5580" s="170"/>
      <c r="AJ5580" s="170"/>
      <c r="AK5580" s="170"/>
      <c r="AL5580" s="170"/>
      <c r="AM5580" s="170"/>
      <c r="AN5580" s="170"/>
    </row>
    <row r="5581" spans="1:40" ht="52.5" customHeight="1" x14ac:dyDescent="0.2">
      <c r="A5581" s="170"/>
      <c r="B5581" s="170"/>
      <c r="C5581" s="170"/>
      <c r="D5581" s="170"/>
      <c r="E5581" s="170"/>
      <c r="F5581" s="170"/>
      <c r="G5581" s="170"/>
      <c r="H5581" s="170"/>
      <c r="I5581" s="170"/>
      <c r="J5581" s="170"/>
      <c r="K5581" s="170"/>
      <c r="L5581" s="170"/>
      <c r="M5581" s="170"/>
      <c r="N5581" s="170"/>
      <c r="O5581" s="170"/>
      <c r="P5581" s="170"/>
      <c r="Q5581" s="170"/>
      <c r="R5581" s="170"/>
      <c r="S5581" s="170"/>
      <c r="T5581" s="170"/>
      <c r="U5581" s="170"/>
      <c r="V5581" s="170"/>
      <c r="W5581" s="170"/>
      <c r="X5581" s="174"/>
      <c r="Y5581" s="170"/>
      <c r="Z5581" s="170"/>
      <c r="AA5581" s="170"/>
      <c r="AB5581" s="170"/>
      <c r="AC5581" s="170"/>
      <c r="AD5581" s="174"/>
      <c r="AE5581" s="170"/>
      <c r="AF5581" s="170"/>
      <c r="AI5581" s="170"/>
      <c r="AJ5581" s="170"/>
      <c r="AK5581" s="170"/>
      <c r="AL5581" s="170"/>
      <c r="AM5581" s="170"/>
      <c r="AN5581" s="170"/>
    </row>
    <row r="5582" spans="1:40" ht="52.5" customHeight="1" x14ac:dyDescent="0.2">
      <c r="A5582" s="170"/>
      <c r="B5582" s="170"/>
      <c r="C5582" s="170"/>
      <c r="D5582" s="170"/>
      <c r="E5582" s="170"/>
      <c r="F5582" s="170"/>
      <c r="G5582" s="170"/>
      <c r="H5582" s="170"/>
      <c r="I5582" s="170"/>
      <c r="J5582" s="170"/>
      <c r="K5582" s="170"/>
      <c r="L5582" s="170"/>
      <c r="M5582" s="170"/>
      <c r="N5582" s="170"/>
      <c r="O5582" s="170"/>
      <c r="P5582" s="170"/>
      <c r="Q5582" s="170"/>
      <c r="R5582" s="170"/>
      <c r="S5582" s="170"/>
      <c r="T5582" s="170"/>
      <c r="U5582" s="170"/>
      <c r="V5582" s="170"/>
      <c r="W5582" s="170"/>
      <c r="X5582" s="174"/>
      <c r="Y5582" s="170"/>
      <c r="Z5582" s="170"/>
      <c r="AA5582" s="170"/>
      <c r="AB5582" s="170"/>
      <c r="AC5582" s="170"/>
      <c r="AD5582" s="174"/>
      <c r="AE5582" s="170"/>
      <c r="AF5582" s="170"/>
      <c r="AI5582" s="170"/>
      <c r="AJ5582" s="170"/>
      <c r="AK5582" s="170"/>
      <c r="AL5582" s="170"/>
      <c r="AM5582" s="170"/>
      <c r="AN5582" s="170"/>
    </row>
    <row r="5583" spans="1:40" ht="52.5" customHeight="1" x14ac:dyDescent="0.2">
      <c r="A5583" s="170"/>
      <c r="B5583" s="170"/>
      <c r="C5583" s="170"/>
      <c r="D5583" s="170"/>
      <c r="E5583" s="170"/>
      <c r="F5583" s="170"/>
      <c r="G5583" s="170"/>
      <c r="H5583" s="170"/>
      <c r="I5583" s="170"/>
      <c r="J5583" s="170"/>
      <c r="K5583" s="170"/>
      <c r="L5583" s="170"/>
      <c r="M5583" s="170"/>
      <c r="N5583" s="170"/>
      <c r="O5583" s="170"/>
      <c r="P5583" s="170"/>
      <c r="Q5583" s="170"/>
      <c r="R5583" s="170"/>
      <c r="S5583" s="170"/>
      <c r="T5583" s="170"/>
      <c r="U5583" s="170"/>
      <c r="V5583" s="170"/>
      <c r="W5583" s="170"/>
      <c r="X5583" s="174"/>
      <c r="Y5583" s="170"/>
      <c r="Z5583" s="170"/>
      <c r="AA5583" s="170"/>
      <c r="AB5583" s="170"/>
      <c r="AC5583" s="170"/>
      <c r="AD5583" s="174"/>
      <c r="AE5583" s="170"/>
      <c r="AF5583" s="170"/>
      <c r="AI5583" s="170"/>
      <c r="AJ5583" s="170"/>
      <c r="AK5583" s="170"/>
      <c r="AL5583" s="170"/>
      <c r="AM5583" s="170"/>
      <c r="AN5583" s="170"/>
    </row>
    <row r="5584" spans="1:40" ht="52.5" customHeight="1" x14ac:dyDescent="0.2">
      <c r="A5584" s="170"/>
      <c r="B5584" s="170"/>
      <c r="C5584" s="170"/>
      <c r="D5584" s="170"/>
      <c r="E5584" s="170"/>
      <c r="F5584" s="170"/>
      <c r="G5584" s="170"/>
      <c r="H5584" s="170"/>
      <c r="I5584" s="170"/>
      <c r="J5584" s="170"/>
      <c r="K5584" s="170"/>
      <c r="L5584" s="170"/>
      <c r="M5584" s="170"/>
      <c r="N5584" s="170"/>
      <c r="O5584" s="170"/>
      <c r="P5584" s="170"/>
      <c r="Q5584" s="170"/>
      <c r="R5584" s="170"/>
      <c r="S5584" s="170"/>
      <c r="T5584" s="170"/>
      <c r="U5584" s="170"/>
      <c r="V5584" s="170"/>
      <c r="W5584" s="170"/>
      <c r="X5584" s="174"/>
      <c r="Y5584" s="170"/>
      <c r="Z5584" s="170"/>
      <c r="AA5584" s="170"/>
      <c r="AB5584" s="170"/>
      <c r="AC5584" s="170"/>
      <c r="AD5584" s="174"/>
      <c r="AE5584" s="170"/>
      <c r="AF5584" s="170"/>
      <c r="AI5584" s="170"/>
      <c r="AJ5584" s="170"/>
      <c r="AK5584" s="170"/>
      <c r="AL5584" s="170"/>
      <c r="AM5584" s="170"/>
      <c r="AN5584" s="170"/>
    </row>
    <row r="5585" spans="1:40" ht="52.5" customHeight="1" x14ac:dyDescent="0.2">
      <c r="A5585" s="170"/>
      <c r="B5585" s="170"/>
      <c r="C5585" s="170"/>
      <c r="D5585" s="170"/>
      <c r="E5585" s="170"/>
      <c r="F5585" s="170"/>
      <c r="G5585" s="170"/>
      <c r="H5585" s="170"/>
      <c r="I5585" s="170"/>
      <c r="J5585" s="170"/>
      <c r="K5585" s="170"/>
      <c r="L5585" s="170"/>
      <c r="M5585" s="170"/>
      <c r="N5585" s="170"/>
      <c r="O5585" s="170"/>
      <c r="P5585" s="170"/>
      <c r="Q5585" s="170"/>
      <c r="R5585" s="170"/>
      <c r="S5585" s="170"/>
      <c r="T5585" s="170"/>
      <c r="U5585" s="170"/>
      <c r="V5585" s="170"/>
      <c r="W5585" s="170"/>
      <c r="X5585" s="174"/>
      <c r="Y5585" s="170"/>
      <c r="Z5585" s="170"/>
      <c r="AA5585" s="170"/>
      <c r="AB5585" s="170"/>
      <c r="AC5585" s="170"/>
      <c r="AD5585" s="174"/>
      <c r="AE5585" s="170"/>
      <c r="AF5585" s="170"/>
      <c r="AI5585" s="170"/>
      <c r="AJ5585" s="170"/>
      <c r="AK5585" s="170"/>
      <c r="AL5585" s="170"/>
      <c r="AM5585" s="170"/>
      <c r="AN5585" s="170"/>
    </row>
    <row r="5586" spans="1:40" ht="52.5" customHeight="1" x14ac:dyDescent="0.2">
      <c r="A5586" s="170"/>
      <c r="B5586" s="170"/>
      <c r="C5586" s="170"/>
      <c r="D5586" s="170"/>
      <c r="E5586" s="170"/>
      <c r="F5586" s="170"/>
      <c r="G5586" s="170"/>
      <c r="H5586" s="170"/>
      <c r="I5586" s="170"/>
      <c r="J5586" s="170"/>
      <c r="K5586" s="170"/>
      <c r="L5586" s="170"/>
      <c r="M5586" s="170"/>
      <c r="N5586" s="170"/>
      <c r="O5586" s="170"/>
      <c r="P5586" s="170"/>
      <c r="Q5586" s="170"/>
      <c r="R5586" s="170"/>
      <c r="S5586" s="170"/>
      <c r="T5586" s="170"/>
      <c r="U5586" s="170"/>
      <c r="V5586" s="170"/>
      <c r="W5586" s="170"/>
      <c r="X5586" s="174"/>
      <c r="Y5586" s="170"/>
      <c r="Z5586" s="170"/>
      <c r="AA5586" s="170"/>
      <c r="AB5586" s="170"/>
      <c r="AC5586" s="170"/>
      <c r="AD5586" s="174"/>
      <c r="AE5586" s="170"/>
      <c r="AF5586" s="170"/>
      <c r="AI5586" s="170"/>
      <c r="AJ5586" s="170"/>
      <c r="AK5586" s="170"/>
      <c r="AL5586" s="170"/>
      <c r="AM5586" s="170"/>
      <c r="AN5586" s="170"/>
    </row>
    <row r="5587" spans="1:40" ht="52.5" customHeight="1" x14ac:dyDescent="0.2">
      <c r="A5587" s="170"/>
      <c r="B5587" s="170"/>
      <c r="C5587" s="170"/>
      <c r="D5587" s="170"/>
      <c r="E5587" s="170"/>
      <c r="F5587" s="170"/>
      <c r="G5587" s="170"/>
      <c r="H5587" s="170"/>
      <c r="I5587" s="170"/>
      <c r="J5587" s="170"/>
      <c r="K5587" s="170"/>
      <c r="L5587" s="170"/>
      <c r="M5587" s="170"/>
      <c r="N5587" s="170"/>
      <c r="O5587" s="170"/>
      <c r="P5587" s="170"/>
      <c r="Q5587" s="170"/>
      <c r="R5587" s="170"/>
      <c r="S5587" s="170"/>
      <c r="T5587" s="170"/>
      <c r="U5587" s="170"/>
      <c r="V5587" s="170"/>
      <c r="W5587" s="170"/>
      <c r="X5587" s="174"/>
      <c r="Y5587" s="170"/>
      <c r="Z5587" s="170"/>
      <c r="AA5587" s="170"/>
      <c r="AB5587" s="170"/>
      <c r="AC5587" s="170"/>
      <c r="AD5587" s="174"/>
      <c r="AE5587" s="170"/>
      <c r="AF5587" s="170"/>
      <c r="AI5587" s="170"/>
      <c r="AJ5587" s="170"/>
      <c r="AK5587" s="170"/>
      <c r="AL5587" s="170"/>
      <c r="AM5587" s="170"/>
      <c r="AN5587" s="170"/>
    </row>
    <row r="5588" spans="1:40" ht="52.5" customHeight="1" x14ac:dyDescent="0.2">
      <c r="A5588" s="170"/>
      <c r="B5588" s="170"/>
      <c r="C5588" s="170"/>
      <c r="D5588" s="170"/>
      <c r="E5588" s="170"/>
      <c r="F5588" s="170"/>
      <c r="G5588" s="170"/>
      <c r="H5588" s="170"/>
      <c r="I5588" s="170"/>
      <c r="J5588" s="170"/>
      <c r="K5588" s="170"/>
      <c r="L5588" s="170"/>
      <c r="M5588" s="170"/>
      <c r="N5588" s="170"/>
      <c r="O5588" s="170"/>
      <c r="P5588" s="170"/>
      <c r="Q5588" s="170"/>
      <c r="R5588" s="170"/>
      <c r="S5588" s="170"/>
      <c r="T5588" s="170"/>
      <c r="U5588" s="170"/>
      <c r="V5588" s="170"/>
      <c r="W5588" s="170"/>
      <c r="X5588" s="174"/>
      <c r="Y5588" s="170"/>
      <c r="Z5588" s="170"/>
      <c r="AA5588" s="170"/>
      <c r="AB5588" s="170"/>
      <c r="AC5588" s="170"/>
      <c r="AD5588" s="174"/>
      <c r="AE5588" s="170"/>
      <c r="AF5588" s="170"/>
      <c r="AI5588" s="170"/>
      <c r="AJ5588" s="170"/>
      <c r="AK5588" s="170"/>
      <c r="AL5588" s="170"/>
      <c r="AM5588" s="170"/>
      <c r="AN5588" s="170"/>
    </row>
    <row r="5589" spans="1:40" ht="52.5" customHeight="1" x14ac:dyDescent="0.2">
      <c r="A5589" s="170"/>
      <c r="B5589" s="170"/>
      <c r="C5589" s="170"/>
      <c r="D5589" s="170"/>
      <c r="E5589" s="170"/>
      <c r="F5589" s="170"/>
      <c r="G5589" s="170"/>
      <c r="H5589" s="170"/>
      <c r="I5589" s="170"/>
      <c r="J5589" s="170"/>
      <c r="K5589" s="170"/>
      <c r="L5589" s="170"/>
      <c r="M5589" s="170"/>
      <c r="N5589" s="170"/>
      <c r="O5589" s="170"/>
      <c r="P5589" s="170"/>
      <c r="Q5589" s="170"/>
      <c r="R5589" s="170"/>
      <c r="S5589" s="170"/>
      <c r="T5589" s="170"/>
      <c r="U5589" s="170"/>
      <c r="V5589" s="170"/>
      <c r="W5589" s="170"/>
      <c r="X5589" s="174"/>
      <c r="Y5589" s="170"/>
      <c r="Z5589" s="170"/>
      <c r="AA5589" s="170"/>
      <c r="AB5589" s="170"/>
      <c r="AC5589" s="170"/>
      <c r="AD5589" s="174"/>
      <c r="AE5589" s="170"/>
      <c r="AF5589" s="170"/>
      <c r="AI5589" s="170"/>
      <c r="AJ5589" s="170"/>
      <c r="AK5589" s="170"/>
      <c r="AL5589" s="170"/>
      <c r="AM5589" s="170"/>
      <c r="AN5589" s="170"/>
    </row>
    <row r="5590" spans="1:40" ht="52.5" customHeight="1" x14ac:dyDescent="0.2">
      <c r="A5590" s="170"/>
      <c r="B5590" s="170"/>
      <c r="C5590" s="170"/>
      <c r="D5590" s="170"/>
      <c r="E5590" s="170"/>
      <c r="F5590" s="170"/>
      <c r="G5590" s="170"/>
      <c r="H5590" s="170"/>
      <c r="I5590" s="170"/>
      <c r="J5590" s="170"/>
      <c r="K5590" s="170"/>
      <c r="L5590" s="170"/>
      <c r="M5590" s="170"/>
      <c r="N5590" s="170"/>
      <c r="O5590" s="170"/>
      <c r="P5590" s="170"/>
      <c r="Q5590" s="170"/>
      <c r="R5590" s="170"/>
      <c r="S5590" s="170"/>
      <c r="T5590" s="170"/>
      <c r="U5590" s="170"/>
      <c r="V5590" s="170"/>
      <c r="W5590" s="170"/>
      <c r="X5590" s="174"/>
      <c r="Y5590" s="170"/>
      <c r="Z5590" s="170"/>
      <c r="AA5590" s="170"/>
      <c r="AB5590" s="170"/>
      <c r="AC5590" s="170"/>
      <c r="AD5590" s="174"/>
      <c r="AE5590" s="170"/>
      <c r="AF5590" s="170"/>
      <c r="AI5590" s="170"/>
      <c r="AJ5590" s="170"/>
      <c r="AK5590" s="170"/>
      <c r="AL5590" s="170"/>
      <c r="AM5590" s="170"/>
      <c r="AN5590" s="170"/>
    </row>
    <row r="5591" spans="1:40" ht="52.5" customHeight="1" x14ac:dyDescent="0.2">
      <c r="A5591" s="170"/>
      <c r="B5591" s="170"/>
      <c r="C5591" s="170"/>
      <c r="D5591" s="170"/>
      <c r="E5591" s="170"/>
      <c r="F5591" s="170"/>
      <c r="G5591" s="170"/>
      <c r="H5591" s="170"/>
      <c r="I5591" s="170"/>
      <c r="J5591" s="170"/>
      <c r="K5591" s="170"/>
      <c r="L5591" s="170"/>
      <c r="M5591" s="170"/>
      <c r="N5591" s="170"/>
      <c r="O5591" s="170"/>
      <c r="P5591" s="170"/>
      <c r="Q5591" s="170"/>
      <c r="R5591" s="170"/>
      <c r="S5591" s="170"/>
      <c r="T5591" s="170"/>
      <c r="U5591" s="170"/>
      <c r="V5591" s="170"/>
      <c r="W5591" s="170"/>
      <c r="X5591" s="174"/>
      <c r="Y5591" s="170"/>
      <c r="Z5591" s="170"/>
      <c r="AA5591" s="170"/>
      <c r="AB5591" s="170"/>
      <c r="AC5591" s="170"/>
      <c r="AD5591" s="174"/>
      <c r="AE5591" s="170"/>
      <c r="AF5591" s="170"/>
      <c r="AI5591" s="170"/>
      <c r="AJ5591" s="170"/>
      <c r="AK5591" s="170"/>
      <c r="AL5591" s="170"/>
      <c r="AM5591" s="170"/>
      <c r="AN5591" s="170"/>
    </row>
    <row r="5592" spans="1:40" ht="52.5" customHeight="1" x14ac:dyDescent="0.2">
      <c r="A5592" s="170"/>
      <c r="B5592" s="170"/>
      <c r="C5592" s="170"/>
      <c r="D5592" s="170"/>
      <c r="E5592" s="170"/>
      <c r="F5592" s="170"/>
      <c r="G5592" s="170"/>
      <c r="H5592" s="170"/>
      <c r="I5592" s="170"/>
      <c r="J5592" s="170"/>
      <c r="K5592" s="170"/>
      <c r="L5592" s="170"/>
      <c r="M5592" s="170"/>
      <c r="N5592" s="170"/>
      <c r="O5592" s="170"/>
      <c r="P5592" s="170"/>
      <c r="Q5592" s="170"/>
      <c r="R5592" s="170"/>
      <c r="S5592" s="170"/>
      <c r="T5592" s="170"/>
      <c r="U5592" s="170"/>
      <c r="V5592" s="170"/>
      <c r="W5592" s="170"/>
      <c r="X5592" s="174"/>
      <c r="Y5592" s="170"/>
      <c r="Z5592" s="170"/>
      <c r="AA5592" s="170"/>
      <c r="AB5592" s="170"/>
      <c r="AC5592" s="170"/>
      <c r="AD5592" s="174"/>
      <c r="AE5592" s="170"/>
      <c r="AF5592" s="170"/>
      <c r="AI5592" s="170"/>
      <c r="AJ5592" s="170"/>
      <c r="AK5592" s="170"/>
      <c r="AL5592" s="170"/>
      <c r="AM5592" s="170"/>
      <c r="AN5592" s="170"/>
    </row>
    <row r="5593" spans="1:40" ht="52.5" customHeight="1" x14ac:dyDescent="0.2">
      <c r="A5593" s="170"/>
      <c r="B5593" s="170"/>
      <c r="C5593" s="170"/>
      <c r="D5593" s="170"/>
      <c r="E5593" s="170"/>
      <c r="F5593" s="170"/>
      <c r="G5593" s="170"/>
      <c r="H5593" s="170"/>
      <c r="I5593" s="170"/>
      <c r="J5593" s="170"/>
      <c r="K5593" s="170"/>
      <c r="L5593" s="170"/>
      <c r="M5593" s="170"/>
      <c r="N5593" s="170"/>
      <c r="O5593" s="170"/>
      <c r="P5593" s="170"/>
      <c r="Q5593" s="170"/>
      <c r="R5593" s="170"/>
      <c r="S5593" s="170"/>
      <c r="T5593" s="170"/>
      <c r="U5593" s="170"/>
      <c r="V5593" s="170"/>
      <c r="W5593" s="170"/>
      <c r="X5593" s="174"/>
      <c r="Y5593" s="170"/>
      <c r="Z5593" s="170"/>
      <c r="AA5593" s="170"/>
      <c r="AB5593" s="170"/>
      <c r="AC5593" s="170"/>
      <c r="AD5593" s="174"/>
      <c r="AE5593" s="170"/>
      <c r="AF5593" s="170"/>
      <c r="AI5593" s="170"/>
      <c r="AJ5593" s="170"/>
      <c r="AK5593" s="170"/>
      <c r="AL5593" s="170"/>
      <c r="AM5593" s="170"/>
      <c r="AN5593" s="170"/>
    </row>
    <row r="5594" spans="1:40" ht="52.5" customHeight="1" x14ac:dyDescent="0.2">
      <c r="A5594" s="170"/>
      <c r="B5594" s="170"/>
      <c r="C5594" s="170"/>
      <c r="D5594" s="170"/>
      <c r="E5594" s="170"/>
      <c r="F5594" s="170"/>
      <c r="G5594" s="170"/>
      <c r="H5594" s="170"/>
      <c r="I5594" s="170"/>
      <c r="J5594" s="170"/>
      <c r="K5594" s="170"/>
      <c r="L5594" s="170"/>
      <c r="M5594" s="170"/>
      <c r="N5594" s="170"/>
      <c r="O5594" s="170"/>
      <c r="P5594" s="170"/>
      <c r="Q5594" s="170"/>
      <c r="R5594" s="170"/>
      <c r="S5594" s="170"/>
      <c r="T5594" s="170"/>
      <c r="U5594" s="170"/>
      <c r="V5594" s="170"/>
      <c r="W5594" s="170"/>
      <c r="X5594" s="174"/>
      <c r="Y5594" s="170"/>
      <c r="Z5594" s="170"/>
      <c r="AA5594" s="170"/>
      <c r="AB5594" s="170"/>
      <c r="AC5594" s="170"/>
      <c r="AD5594" s="174"/>
      <c r="AE5594" s="170"/>
      <c r="AF5594" s="170"/>
      <c r="AI5594" s="170"/>
      <c r="AJ5594" s="170"/>
      <c r="AK5594" s="170"/>
      <c r="AL5594" s="170"/>
      <c r="AM5594" s="170"/>
      <c r="AN5594" s="170"/>
    </row>
    <row r="5595" spans="1:40" ht="52.5" customHeight="1" x14ac:dyDescent="0.2">
      <c r="A5595" s="170"/>
      <c r="B5595" s="170"/>
      <c r="C5595" s="170"/>
      <c r="D5595" s="170"/>
      <c r="E5595" s="170"/>
      <c r="F5595" s="170"/>
      <c r="G5595" s="170"/>
      <c r="H5595" s="170"/>
      <c r="I5595" s="170"/>
      <c r="J5595" s="170"/>
      <c r="K5595" s="170"/>
      <c r="L5595" s="170"/>
      <c r="M5595" s="170"/>
      <c r="N5595" s="170"/>
      <c r="O5595" s="170"/>
      <c r="P5595" s="170"/>
      <c r="Q5595" s="170"/>
      <c r="R5595" s="170"/>
      <c r="S5595" s="170"/>
      <c r="T5595" s="170"/>
      <c r="U5595" s="170"/>
      <c r="V5595" s="170"/>
      <c r="W5595" s="170"/>
      <c r="X5595" s="174"/>
      <c r="Y5595" s="170"/>
      <c r="Z5595" s="170"/>
      <c r="AA5595" s="170"/>
      <c r="AB5595" s="170"/>
      <c r="AC5595" s="170"/>
      <c r="AD5595" s="174"/>
      <c r="AE5595" s="170"/>
      <c r="AF5595" s="170"/>
      <c r="AI5595" s="170"/>
      <c r="AJ5595" s="170"/>
      <c r="AK5595" s="170"/>
      <c r="AL5595" s="170"/>
      <c r="AM5595" s="170"/>
      <c r="AN5595" s="170"/>
    </row>
    <row r="5596" spans="1:40" ht="52.5" customHeight="1" x14ac:dyDescent="0.2">
      <c r="A5596" s="170"/>
      <c r="B5596" s="170"/>
      <c r="C5596" s="170"/>
      <c r="D5596" s="170"/>
      <c r="E5596" s="170"/>
      <c r="F5596" s="170"/>
      <c r="G5596" s="170"/>
      <c r="H5596" s="170"/>
      <c r="I5596" s="170"/>
      <c r="J5596" s="170"/>
      <c r="K5596" s="170"/>
      <c r="L5596" s="170"/>
      <c r="M5596" s="170"/>
      <c r="N5596" s="170"/>
      <c r="O5596" s="170"/>
      <c r="P5596" s="170"/>
      <c r="Q5596" s="170"/>
      <c r="R5596" s="170"/>
      <c r="S5596" s="170"/>
      <c r="T5596" s="170"/>
      <c r="U5596" s="170"/>
      <c r="V5596" s="170"/>
      <c r="W5596" s="170"/>
      <c r="X5596" s="174"/>
      <c r="Y5596" s="170"/>
      <c r="Z5596" s="170"/>
      <c r="AA5596" s="170"/>
      <c r="AB5596" s="170"/>
      <c r="AC5596" s="170"/>
      <c r="AD5596" s="174"/>
      <c r="AE5596" s="170"/>
      <c r="AF5596" s="170"/>
      <c r="AI5596" s="170"/>
      <c r="AJ5596" s="170"/>
      <c r="AK5596" s="170"/>
      <c r="AL5596" s="170"/>
      <c r="AM5596" s="170"/>
      <c r="AN5596" s="170"/>
    </row>
    <row r="5597" spans="1:40" ht="52.5" customHeight="1" x14ac:dyDescent="0.2">
      <c r="A5597" s="170"/>
      <c r="B5597" s="170"/>
      <c r="C5597" s="170"/>
      <c r="D5597" s="170"/>
      <c r="E5597" s="170"/>
      <c r="F5597" s="170"/>
      <c r="G5597" s="170"/>
      <c r="H5597" s="170"/>
      <c r="I5597" s="170"/>
      <c r="J5597" s="170"/>
      <c r="K5597" s="170"/>
      <c r="L5597" s="170"/>
      <c r="M5597" s="170"/>
      <c r="N5597" s="170"/>
      <c r="O5597" s="170"/>
      <c r="P5597" s="170"/>
      <c r="Q5597" s="170"/>
      <c r="R5597" s="170"/>
      <c r="S5597" s="170"/>
      <c r="T5597" s="170"/>
      <c r="U5597" s="170"/>
      <c r="V5597" s="170"/>
      <c r="W5597" s="170"/>
      <c r="X5597" s="174"/>
      <c r="Y5597" s="170"/>
      <c r="Z5597" s="170"/>
      <c r="AA5597" s="170"/>
      <c r="AB5597" s="170"/>
      <c r="AC5597" s="170"/>
      <c r="AD5597" s="174"/>
      <c r="AE5597" s="170"/>
      <c r="AF5597" s="170"/>
      <c r="AI5597" s="170"/>
      <c r="AJ5597" s="170"/>
      <c r="AK5597" s="170"/>
      <c r="AL5597" s="170"/>
      <c r="AM5597" s="170"/>
      <c r="AN5597" s="170"/>
    </row>
    <row r="5598" spans="1:40" ht="52.5" customHeight="1" x14ac:dyDescent="0.2">
      <c r="A5598" s="170"/>
      <c r="B5598" s="170"/>
      <c r="C5598" s="170"/>
      <c r="D5598" s="170"/>
      <c r="E5598" s="170"/>
      <c r="F5598" s="170"/>
      <c r="G5598" s="170"/>
      <c r="H5598" s="170"/>
      <c r="I5598" s="170"/>
      <c r="J5598" s="170"/>
      <c r="K5598" s="170"/>
      <c r="L5598" s="170"/>
      <c r="M5598" s="170"/>
      <c r="N5598" s="170"/>
      <c r="O5598" s="170"/>
      <c r="P5598" s="170"/>
      <c r="Q5598" s="170"/>
      <c r="R5598" s="170"/>
      <c r="S5598" s="170"/>
      <c r="T5598" s="170"/>
      <c r="U5598" s="170"/>
      <c r="V5598" s="170"/>
      <c r="W5598" s="170"/>
      <c r="X5598" s="174"/>
      <c r="Y5598" s="170"/>
      <c r="Z5598" s="170"/>
      <c r="AA5598" s="170"/>
      <c r="AB5598" s="170"/>
      <c r="AC5598" s="170"/>
      <c r="AD5598" s="174"/>
      <c r="AE5598" s="170"/>
      <c r="AF5598" s="170"/>
      <c r="AI5598" s="170"/>
      <c r="AJ5598" s="170"/>
      <c r="AK5598" s="170"/>
      <c r="AL5598" s="170"/>
      <c r="AM5598" s="170"/>
      <c r="AN5598" s="170"/>
    </row>
    <row r="5599" spans="1:40" ht="52.5" customHeight="1" x14ac:dyDescent="0.2">
      <c r="A5599" s="170"/>
      <c r="B5599" s="170"/>
      <c r="C5599" s="170"/>
      <c r="D5599" s="170"/>
      <c r="E5599" s="170"/>
      <c r="F5599" s="170"/>
      <c r="G5599" s="170"/>
      <c r="H5599" s="170"/>
      <c r="I5599" s="170"/>
      <c r="J5599" s="170"/>
      <c r="K5599" s="170"/>
      <c r="L5599" s="170"/>
      <c r="M5599" s="170"/>
      <c r="N5599" s="170"/>
      <c r="O5599" s="170"/>
      <c r="P5599" s="170"/>
      <c r="Q5599" s="170"/>
      <c r="R5599" s="170"/>
      <c r="S5599" s="170"/>
      <c r="T5599" s="170"/>
      <c r="U5599" s="170"/>
      <c r="V5599" s="170"/>
      <c r="W5599" s="170"/>
      <c r="X5599" s="174"/>
      <c r="Y5599" s="170"/>
      <c r="Z5599" s="170"/>
      <c r="AA5599" s="170"/>
      <c r="AB5599" s="170"/>
      <c r="AC5599" s="170"/>
      <c r="AD5599" s="174"/>
      <c r="AE5599" s="170"/>
      <c r="AF5599" s="170"/>
      <c r="AI5599" s="170"/>
      <c r="AJ5599" s="170"/>
      <c r="AK5599" s="170"/>
      <c r="AL5599" s="170"/>
      <c r="AM5599" s="170"/>
      <c r="AN5599" s="170"/>
    </row>
    <row r="5600" spans="1:40" ht="52.5" customHeight="1" x14ac:dyDescent="0.2">
      <c r="A5600" s="170"/>
      <c r="B5600" s="170"/>
      <c r="C5600" s="170"/>
      <c r="D5600" s="170"/>
      <c r="E5600" s="170"/>
      <c r="F5600" s="170"/>
      <c r="G5600" s="170"/>
      <c r="H5600" s="170"/>
      <c r="I5600" s="170"/>
      <c r="J5600" s="170"/>
      <c r="K5600" s="170"/>
      <c r="L5600" s="170"/>
      <c r="M5600" s="170"/>
      <c r="N5600" s="170"/>
      <c r="O5600" s="170"/>
      <c r="P5600" s="170"/>
      <c r="Q5600" s="170"/>
      <c r="R5600" s="170"/>
      <c r="S5600" s="170"/>
      <c r="T5600" s="170"/>
      <c r="U5600" s="170"/>
      <c r="V5600" s="170"/>
      <c r="W5600" s="170"/>
      <c r="X5600" s="174"/>
      <c r="Y5600" s="170"/>
      <c r="Z5600" s="170"/>
      <c r="AA5600" s="170"/>
      <c r="AB5600" s="170"/>
      <c r="AC5600" s="170"/>
      <c r="AD5600" s="174"/>
      <c r="AE5600" s="170"/>
      <c r="AF5600" s="170"/>
      <c r="AI5600" s="170"/>
      <c r="AJ5600" s="170"/>
      <c r="AK5600" s="170"/>
      <c r="AL5600" s="170"/>
      <c r="AM5600" s="170"/>
      <c r="AN5600" s="170"/>
    </row>
    <row r="5601" spans="1:40" ht="52.5" customHeight="1" x14ac:dyDescent="0.2">
      <c r="A5601" s="170"/>
      <c r="B5601" s="170"/>
      <c r="C5601" s="170"/>
      <c r="D5601" s="170"/>
      <c r="E5601" s="170"/>
      <c r="F5601" s="170"/>
      <c r="G5601" s="170"/>
      <c r="H5601" s="170"/>
      <c r="I5601" s="170"/>
      <c r="J5601" s="170"/>
      <c r="K5601" s="170"/>
      <c r="L5601" s="170"/>
      <c r="M5601" s="170"/>
      <c r="N5601" s="170"/>
      <c r="O5601" s="170"/>
      <c r="P5601" s="170"/>
      <c r="Q5601" s="170"/>
      <c r="R5601" s="170"/>
      <c r="S5601" s="170"/>
      <c r="T5601" s="170"/>
      <c r="U5601" s="170"/>
      <c r="V5601" s="170"/>
      <c r="W5601" s="170"/>
      <c r="X5601" s="174"/>
      <c r="Y5601" s="170"/>
      <c r="Z5601" s="170"/>
      <c r="AA5601" s="170"/>
      <c r="AB5601" s="170"/>
      <c r="AC5601" s="170"/>
      <c r="AD5601" s="174"/>
      <c r="AE5601" s="170"/>
      <c r="AF5601" s="170"/>
      <c r="AI5601" s="170"/>
      <c r="AJ5601" s="170"/>
      <c r="AK5601" s="170"/>
      <c r="AL5601" s="170"/>
      <c r="AM5601" s="170"/>
      <c r="AN5601" s="170"/>
    </row>
    <row r="5602" spans="1:40" ht="52.5" customHeight="1" x14ac:dyDescent="0.2">
      <c r="A5602" s="170"/>
      <c r="B5602" s="170"/>
      <c r="C5602" s="170"/>
      <c r="D5602" s="170"/>
      <c r="E5602" s="170"/>
      <c r="F5602" s="170"/>
      <c r="G5602" s="170"/>
      <c r="H5602" s="170"/>
      <c r="I5602" s="170"/>
      <c r="J5602" s="170"/>
      <c r="K5602" s="170"/>
      <c r="L5602" s="170"/>
      <c r="M5602" s="170"/>
      <c r="N5602" s="170"/>
      <c r="O5602" s="170"/>
      <c r="P5602" s="170"/>
      <c r="Q5602" s="170"/>
      <c r="R5602" s="170"/>
      <c r="S5602" s="170"/>
      <c r="T5602" s="170"/>
      <c r="U5602" s="170"/>
      <c r="V5602" s="170"/>
      <c r="W5602" s="170"/>
      <c r="X5602" s="174"/>
      <c r="Y5602" s="170"/>
      <c r="Z5602" s="170"/>
      <c r="AA5602" s="170"/>
      <c r="AB5602" s="170"/>
      <c r="AC5602" s="170"/>
      <c r="AD5602" s="174"/>
      <c r="AE5602" s="170"/>
      <c r="AF5602" s="170"/>
      <c r="AI5602" s="170"/>
      <c r="AJ5602" s="170"/>
      <c r="AK5602" s="170"/>
      <c r="AL5602" s="170"/>
      <c r="AM5602" s="170"/>
      <c r="AN5602" s="170"/>
    </row>
    <row r="5603" spans="1:40" ht="52.5" customHeight="1" x14ac:dyDescent="0.2">
      <c r="A5603" s="170"/>
      <c r="B5603" s="170"/>
      <c r="C5603" s="170"/>
      <c r="D5603" s="170"/>
      <c r="E5603" s="170"/>
      <c r="F5603" s="170"/>
      <c r="G5603" s="170"/>
      <c r="H5603" s="170"/>
      <c r="I5603" s="170"/>
      <c r="J5603" s="170"/>
      <c r="K5603" s="170"/>
      <c r="L5603" s="170"/>
      <c r="M5603" s="170"/>
      <c r="N5603" s="170"/>
      <c r="O5603" s="170"/>
      <c r="P5603" s="170"/>
      <c r="Q5603" s="170"/>
      <c r="R5603" s="170"/>
      <c r="S5603" s="170"/>
      <c r="T5603" s="170"/>
      <c r="U5603" s="170"/>
      <c r="V5603" s="170"/>
      <c r="W5603" s="170"/>
      <c r="X5603" s="174"/>
      <c r="Y5603" s="170"/>
      <c r="Z5603" s="170"/>
      <c r="AA5603" s="170"/>
      <c r="AB5603" s="170"/>
      <c r="AC5603" s="170"/>
      <c r="AD5603" s="174"/>
      <c r="AE5603" s="170"/>
      <c r="AF5603" s="170"/>
      <c r="AI5603" s="170"/>
      <c r="AJ5603" s="170"/>
      <c r="AK5603" s="170"/>
      <c r="AL5603" s="170"/>
      <c r="AM5603" s="170"/>
      <c r="AN5603" s="170"/>
    </row>
    <row r="5604" spans="1:40" ht="52.5" customHeight="1" x14ac:dyDescent="0.2">
      <c r="A5604" s="170"/>
      <c r="B5604" s="170"/>
      <c r="C5604" s="170"/>
      <c r="D5604" s="170"/>
      <c r="E5604" s="170"/>
      <c r="F5604" s="170"/>
      <c r="G5604" s="170"/>
      <c r="H5604" s="170"/>
      <c r="I5604" s="170"/>
      <c r="J5604" s="170"/>
      <c r="K5604" s="170"/>
      <c r="L5604" s="170"/>
      <c r="M5604" s="170"/>
      <c r="N5604" s="170"/>
      <c r="O5604" s="170"/>
      <c r="P5604" s="170"/>
      <c r="Q5604" s="170"/>
      <c r="R5604" s="170"/>
      <c r="S5604" s="170"/>
      <c r="T5604" s="170"/>
      <c r="U5604" s="170"/>
      <c r="V5604" s="170"/>
      <c r="W5604" s="170"/>
      <c r="X5604" s="174"/>
      <c r="Y5604" s="170"/>
      <c r="Z5604" s="170"/>
      <c r="AA5604" s="170"/>
      <c r="AB5604" s="170"/>
      <c r="AC5604" s="170"/>
      <c r="AD5604" s="174"/>
      <c r="AE5604" s="170"/>
      <c r="AF5604" s="170"/>
      <c r="AI5604" s="170"/>
      <c r="AJ5604" s="170"/>
      <c r="AK5604" s="170"/>
      <c r="AL5604" s="170"/>
      <c r="AM5604" s="170"/>
      <c r="AN5604" s="170"/>
    </row>
    <row r="5605" spans="1:40" ht="52.5" customHeight="1" x14ac:dyDescent="0.2">
      <c r="A5605" s="170"/>
      <c r="B5605" s="170"/>
      <c r="C5605" s="170"/>
      <c r="D5605" s="170"/>
      <c r="E5605" s="170"/>
      <c r="F5605" s="170"/>
      <c r="G5605" s="170"/>
      <c r="H5605" s="170"/>
      <c r="I5605" s="170"/>
      <c r="J5605" s="170"/>
      <c r="K5605" s="170"/>
      <c r="L5605" s="170"/>
      <c r="M5605" s="170"/>
      <c r="N5605" s="170"/>
      <c r="O5605" s="170"/>
      <c r="P5605" s="170"/>
      <c r="Q5605" s="170"/>
      <c r="R5605" s="170"/>
      <c r="S5605" s="170"/>
      <c r="T5605" s="170"/>
      <c r="U5605" s="170"/>
      <c r="V5605" s="170"/>
      <c r="W5605" s="170"/>
      <c r="X5605" s="174"/>
      <c r="Y5605" s="170"/>
      <c r="Z5605" s="170"/>
      <c r="AA5605" s="170"/>
      <c r="AB5605" s="170"/>
      <c r="AC5605" s="170"/>
      <c r="AD5605" s="174"/>
      <c r="AE5605" s="170"/>
      <c r="AF5605" s="170"/>
      <c r="AI5605" s="170"/>
      <c r="AJ5605" s="170"/>
      <c r="AK5605" s="170"/>
      <c r="AL5605" s="170"/>
      <c r="AM5605" s="170"/>
      <c r="AN5605" s="170"/>
    </row>
    <row r="5606" spans="1:40" ht="52.5" customHeight="1" x14ac:dyDescent="0.2">
      <c r="A5606" s="170"/>
      <c r="B5606" s="170"/>
      <c r="C5606" s="170"/>
      <c r="D5606" s="170"/>
      <c r="E5606" s="170"/>
      <c r="F5606" s="170"/>
      <c r="G5606" s="170"/>
      <c r="H5606" s="170"/>
      <c r="I5606" s="170"/>
      <c r="J5606" s="170"/>
      <c r="K5606" s="170"/>
      <c r="L5606" s="170"/>
      <c r="M5606" s="170"/>
      <c r="N5606" s="170"/>
      <c r="O5606" s="170"/>
      <c r="P5606" s="170"/>
      <c r="Q5606" s="170"/>
      <c r="R5606" s="170"/>
      <c r="S5606" s="170"/>
      <c r="T5606" s="170"/>
      <c r="U5606" s="170"/>
      <c r="V5606" s="170"/>
      <c r="W5606" s="170"/>
      <c r="X5606" s="174"/>
      <c r="Y5606" s="170"/>
      <c r="Z5606" s="170"/>
      <c r="AA5606" s="170"/>
      <c r="AB5606" s="170"/>
      <c r="AC5606" s="170"/>
      <c r="AD5606" s="174"/>
      <c r="AE5606" s="170"/>
      <c r="AF5606" s="170"/>
      <c r="AI5606" s="170"/>
      <c r="AJ5606" s="170"/>
      <c r="AK5606" s="170"/>
      <c r="AL5606" s="170"/>
      <c r="AM5606" s="170"/>
      <c r="AN5606" s="170"/>
    </row>
    <row r="5607" spans="1:40" ht="52.5" customHeight="1" x14ac:dyDescent="0.2">
      <c r="A5607" s="170"/>
      <c r="B5607" s="170"/>
      <c r="C5607" s="170"/>
      <c r="D5607" s="170"/>
      <c r="E5607" s="170"/>
      <c r="F5607" s="170"/>
      <c r="G5607" s="170"/>
      <c r="H5607" s="170"/>
      <c r="I5607" s="170"/>
      <c r="J5607" s="170"/>
      <c r="K5607" s="170"/>
      <c r="L5607" s="170"/>
      <c r="M5607" s="170"/>
      <c r="N5607" s="170"/>
      <c r="O5607" s="170"/>
      <c r="P5607" s="170"/>
      <c r="Q5607" s="170"/>
      <c r="R5607" s="170"/>
      <c r="S5607" s="170"/>
      <c r="T5607" s="170"/>
      <c r="U5607" s="170"/>
      <c r="V5607" s="170"/>
      <c r="W5607" s="170"/>
      <c r="X5607" s="174"/>
      <c r="Y5607" s="170"/>
      <c r="Z5607" s="170"/>
      <c r="AA5607" s="170"/>
      <c r="AB5607" s="170"/>
      <c r="AC5607" s="170"/>
      <c r="AD5607" s="174"/>
      <c r="AE5607" s="170"/>
      <c r="AF5607" s="170"/>
      <c r="AI5607" s="170"/>
      <c r="AJ5607" s="170"/>
      <c r="AK5607" s="170"/>
      <c r="AL5607" s="170"/>
      <c r="AM5607" s="170"/>
      <c r="AN5607" s="170"/>
    </row>
    <row r="5608" spans="1:40" ht="52.5" customHeight="1" x14ac:dyDescent="0.2">
      <c r="A5608" s="170"/>
      <c r="B5608" s="170"/>
      <c r="C5608" s="170"/>
      <c r="D5608" s="170"/>
      <c r="E5608" s="170"/>
      <c r="F5608" s="170"/>
      <c r="G5608" s="170"/>
      <c r="H5608" s="170"/>
      <c r="I5608" s="170"/>
      <c r="J5608" s="170"/>
      <c r="K5608" s="170"/>
      <c r="L5608" s="170"/>
      <c r="M5608" s="170"/>
      <c r="N5608" s="170"/>
      <c r="O5608" s="170"/>
      <c r="P5608" s="170"/>
      <c r="Q5608" s="170"/>
      <c r="R5608" s="170"/>
      <c r="S5608" s="170"/>
      <c r="T5608" s="170"/>
      <c r="U5608" s="170"/>
      <c r="V5608" s="170"/>
      <c r="W5608" s="170"/>
      <c r="X5608" s="174"/>
      <c r="Y5608" s="170"/>
      <c r="Z5608" s="170"/>
      <c r="AA5608" s="170"/>
      <c r="AB5608" s="170"/>
      <c r="AC5608" s="170"/>
      <c r="AD5608" s="174"/>
      <c r="AE5608" s="170"/>
      <c r="AF5608" s="170"/>
      <c r="AI5608" s="170"/>
      <c r="AJ5608" s="170"/>
      <c r="AK5608" s="170"/>
      <c r="AL5608" s="170"/>
      <c r="AM5608" s="170"/>
      <c r="AN5608" s="170"/>
    </row>
    <row r="5609" spans="1:40" ht="52.5" customHeight="1" x14ac:dyDescent="0.2">
      <c r="A5609" s="170"/>
      <c r="B5609" s="170"/>
      <c r="C5609" s="170"/>
      <c r="D5609" s="170"/>
      <c r="E5609" s="170"/>
      <c r="F5609" s="170"/>
      <c r="G5609" s="170"/>
      <c r="H5609" s="170"/>
      <c r="I5609" s="170"/>
      <c r="J5609" s="170"/>
      <c r="K5609" s="170"/>
      <c r="L5609" s="170"/>
      <c r="M5609" s="170"/>
      <c r="N5609" s="170"/>
      <c r="O5609" s="170"/>
      <c r="P5609" s="170"/>
      <c r="Q5609" s="170"/>
      <c r="R5609" s="170"/>
      <c r="S5609" s="170"/>
      <c r="T5609" s="170"/>
      <c r="U5609" s="170"/>
      <c r="V5609" s="170"/>
      <c r="W5609" s="170"/>
      <c r="X5609" s="174"/>
      <c r="Y5609" s="170"/>
      <c r="Z5609" s="170"/>
      <c r="AA5609" s="170"/>
      <c r="AB5609" s="170"/>
      <c r="AC5609" s="170"/>
      <c r="AD5609" s="174"/>
      <c r="AE5609" s="170"/>
      <c r="AF5609" s="170"/>
      <c r="AI5609" s="170"/>
      <c r="AJ5609" s="170"/>
      <c r="AK5609" s="170"/>
      <c r="AL5609" s="170"/>
      <c r="AM5609" s="170"/>
      <c r="AN5609" s="170"/>
    </row>
    <row r="5610" spans="1:40" ht="52.5" customHeight="1" x14ac:dyDescent="0.2">
      <c r="A5610" s="170"/>
      <c r="B5610" s="170"/>
      <c r="C5610" s="170"/>
      <c r="D5610" s="170"/>
      <c r="E5610" s="170"/>
      <c r="F5610" s="170"/>
      <c r="G5610" s="170"/>
      <c r="H5610" s="170"/>
      <c r="I5610" s="170"/>
      <c r="J5610" s="170"/>
      <c r="K5610" s="170"/>
      <c r="L5610" s="170"/>
      <c r="M5610" s="170"/>
      <c r="N5610" s="170"/>
      <c r="O5610" s="170"/>
      <c r="P5610" s="170"/>
      <c r="Q5610" s="170"/>
      <c r="R5610" s="170"/>
      <c r="S5610" s="170"/>
      <c r="T5610" s="170"/>
      <c r="U5610" s="170"/>
      <c r="V5610" s="170"/>
      <c r="W5610" s="170"/>
      <c r="X5610" s="174"/>
      <c r="Y5610" s="170"/>
      <c r="Z5610" s="170"/>
      <c r="AA5610" s="170"/>
      <c r="AB5610" s="170"/>
      <c r="AC5610" s="170"/>
      <c r="AD5610" s="174"/>
      <c r="AE5610" s="170"/>
      <c r="AF5610" s="170"/>
      <c r="AI5610" s="170"/>
      <c r="AJ5610" s="170"/>
      <c r="AK5610" s="170"/>
      <c r="AL5610" s="170"/>
      <c r="AM5610" s="170"/>
      <c r="AN5610" s="170"/>
    </row>
    <row r="5611" spans="1:40" ht="52.5" customHeight="1" x14ac:dyDescent="0.2">
      <c r="A5611" s="170"/>
      <c r="B5611" s="170"/>
      <c r="C5611" s="170"/>
      <c r="D5611" s="170"/>
      <c r="E5611" s="170"/>
      <c r="F5611" s="170"/>
      <c r="G5611" s="170"/>
      <c r="H5611" s="170"/>
      <c r="I5611" s="170"/>
      <c r="J5611" s="170"/>
      <c r="K5611" s="170"/>
      <c r="L5611" s="170"/>
      <c r="M5611" s="170"/>
      <c r="N5611" s="170"/>
      <c r="O5611" s="170"/>
      <c r="P5611" s="170"/>
      <c r="Q5611" s="170"/>
      <c r="R5611" s="170"/>
      <c r="S5611" s="170"/>
      <c r="T5611" s="170"/>
      <c r="U5611" s="170"/>
      <c r="V5611" s="170"/>
      <c r="W5611" s="170"/>
      <c r="X5611" s="174"/>
      <c r="Y5611" s="170"/>
      <c r="Z5611" s="170"/>
      <c r="AA5611" s="170"/>
      <c r="AB5611" s="170"/>
      <c r="AC5611" s="170"/>
      <c r="AD5611" s="174"/>
      <c r="AE5611" s="170"/>
      <c r="AF5611" s="170"/>
      <c r="AI5611" s="170"/>
      <c r="AJ5611" s="170"/>
      <c r="AK5611" s="170"/>
      <c r="AL5611" s="170"/>
      <c r="AM5611" s="170"/>
      <c r="AN5611" s="170"/>
    </row>
    <row r="5612" spans="1:40" ht="52.5" customHeight="1" x14ac:dyDescent="0.2">
      <c r="A5612" s="170"/>
      <c r="B5612" s="170"/>
      <c r="C5612" s="170"/>
      <c r="D5612" s="170"/>
      <c r="E5612" s="170"/>
      <c r="F5612" s="170"/>
      <c r="G5612" s="170"/>
      <c r="H5612" s="170"/>
      <c r="I5612" s="170"/>
      <c r="J5612" s="170"/>
      <c r="K5612" s="170"/>
      <c r="L5612" s="170"/>
      <c r="M5612" s="170"/>
      <c r="N5612" s="170"/>
      <c r="O5612" s="170"/>
      <c r="P5612" s="170"/>
      <c r="Q5612" s="170"/>
      <c r="R5612" s="170"/>
      <c r="S5612" s="170"/>
      <c r="T5612" s="170"/>
      <c r="U5612" s="170"/>
      <c r="V5612" s="170"/>
      <c r="W5612" s="170"/>
      <c r="X5612" s="174"/>
      <c r="Y5612" s="170"/>
      <c r="Z5612" s="170"/>
      <c r="AA5612" s="170"/>
      <c r="AB5612" s="170"/>
      <c r="AC5612" s="170"/>
      <c r="AD5612" s="174"/>
      <c r="AE5612" s="170"/>
      <c r="AF5612" s="170"/>
      <c r="AI5612" s="170"/>
      <c r="AJ5612" s="170"/>
      <c r="AK5612" s="170"/>
      <c r="AL5612" s="170"/>
      <c r="AM5612" s="170"/>
      <c r="AN5612" s="170"/>
    </row>
    <row r="5613" spans="1:40" ht="52.5" customHeight="1" x14ac:dyDescent="0.2">
      <c r="A5613" s="170"/>
      <c r="B5613" s="170"/>
      <c r="C5613" s="170"/>
      <c r="D5613" s="170"/>
      <c r="E5613" s="170"/>
      <c r="F5613" s="170"/>
      <c r="G5613" s="170"/>
      <c r="H5613" s="170"/>
      <c r="I5613" s="170"/>
      <c r="J5613" s="170"/>
      <c r="K5613" s="170"/>
      <c r="L5613" s="170"/>
      <c r="M5613" s="170"/>
      <c r="N5613" s="170"/>
      <c r="O5613" s="170"/>
      <c r="P5613" s="170"/>
      <c r="Q5613" s="170"/>
      <c r="R5613" s="170"/>
      <c r="S5613" s="170"/>
      <c r="T5613" s="170"/>
      <c r="U5613" s="170"/>
      <c r="V5613" s="170"/>
      <c r="W5613" s="170"/>
      <c r="X5613" s="174"/>
      <c r="Y5613" s="170"/>
      <c r="Z5613" s="170"/>
      <c r="AA5613" s="170"/>
      <c r="AB5613" s="170"/>
      <c r="AC5613" s="170"/>
      <c r="AD5613" s="174"/>
      <c r="AE5613" s="170"/>
      <c r="AF5613" s="170"/>
      <c r="AI5613" s="170"/>
      <c r="AJ5613" s="170"/>
      <c r="AK5613" s="170"/>
      <c r="AL5613" s="170"/>
      <c r="AM5613" s="170"/>
      <c r="AN5613" s="170"/>
    </row>
    <row r="5614" spans="1:40" ht="52.5" customHeight="1" x14ac:dyDescent="0.2">
      <c r="A5614" s="170"/>
      <c r="B5614" s="170"/>
      <c r="C5614" s="170"/>
      <c r="D5614" s="170"/>
      <c r="E5614" s="170"/>
      <c r="F5614" s="170"/>
      <c r="G5614" s="170"/>
      <c r="H5614" s="170"/>
      <c r="I5614" s="170"/>
      <c r="J5614" s="170"/>
      <c r="K5614" s="170"/>
      <c r="L5614" s="170"/>
      <c r="M5614" s="170"/>
      <c r="N5614" s="170"/>
      <c r="O5614" s="170"/>
      <c r="P5614" s="170"/>
      <c r="Q5614" s="170"/>
      <c r="R5614" s="170"/>
      <c r="S5614" s="170"/>
      <c r="T5614" s="170"/>
      <c r="U5614" s="170"/>
      <c r="V5614" s="170"/>
      <c r="W5614" s="170"/>
      <c r="X5614" s="174"/>
      <c r="Y5614" s="170"/>
      <c r="Z5614" s="170"/>
      <c r="AA5614" s="170"/>
      <c r="AB5614" s="170"/>
      <c r="AC5614" s="170"/>
      <c r="AD5614" s="174"/>
      <c r="AE5614" s="170"/>
      <c r="AF5614" s="170"/>
      <c r="AI5614" s="170"/>
      <c r="AJ5614" s="170"/>
      <c r="AK5614" s="170"/>
      <c r="AL5614" s="170"/>
      <c r="AM5614" s="170"/>
      <c r="AN5614" s="170"/>
    </row>
    <row r="5615" spans="1:40" ht="52.5" customHeight="1" x14ac:dyDescent="0.2">
      <c r="A5615" s="170"/>
      <c r="B5615" s="170"/>
      <c r="C5615" s="170"/>
      <c r="D5615" s="170"/>
      <c r="E5615" s="170"/>
      <c r="F5615" s="170"/>
      <c r="G5615" s="170"/>
      <c r="H5615" s="170"/>
      <c r="I5615" s="170"/>
      <c r="J5615" s="170"/>
      <c r="K5615" s="170"/>
      <c r="L5615" s="170"/>
      <c r="M5615" s="170"/>
      <c r="N5615" s="170"/>
      <c r="O5615" s="170"/>
      <c r="P5615" s="170"/>
      <c r="Q5615" s="170"/>
      <c r="R5615" s="170"/>
      <c r="S5615" s="170"/>
      <c r="T5615" s="170"/>
      <c r="U5615" s="170"/>
      <c r="V5615" s="170"/>
      <c r="W5615" s="170"/>
      <c r="X5615" s="174"/>
      <c r="Y5615" s="170"/>
      <c r="Z5615" s="170"/>
      <c r="AA5615" s="170"/>
      <c r="AB5615" s="170"/>
      <c r="AC5615" s="170"/>
      <c r="AD5615" s="174"/>
      <c r="AE5615" s="170"/>
      <c r="AF5615" s="170"/>
      <c r="AI5615" s="170"/>
      <c r="AJ5615" s="170"/>
      <c r="AK5615" s="170"/>
      <c r="AL5615" s="170"/>
      <c r="AM5615" s="170"/>
      <c r="AN5615" s="170"/>
    </row>
    <row r="5616" spans="1:40" ht="52.5" customHeight="1" x14ac:dyDescent="0.2">
      <c r="A5616" s="170"/>
      <c r="B5616" s="170"/>
      <c r="C5616" s="170"/>
      <c r="D5616" s="170"/>
      <c r="E5616" s="170"/>
      <c r="F5616" s="170"/>
      <c r="G5616" s="170"/>
      <c r="H5616" s="170"/>
      <c r="I5616" s="170"/>
      <c r="J5616" s="170"/>
      <c r="K5616" s="170"/>
      <c r="L5616" s="170"/>
      <c r="M5616" s="170"/>
      <c r="N5616" s="170"/>
      <c r="O5616" s="170"/>
      <c r="P5616" s="170"/>
      <c r="Q5616" s="170"/>
      <c r="R5616" s="170"/>
      <c r="S5616" s="170"/>
      <c r="T5616" s="170"/>
      <c r="U5616" s="170"/>
      <c r="V5616" s="170"/>
      <c r="W5616" s="170"/>
      <c r="X5616" s="174"/>
      <c r="Y5616" s="170"/>
      <c r="Z5616" s="170"/>
      <c r="AA5616" s="170"/>
      <c r="AB5616" s="170"/>
      <c r="AC5616" s="170"/>
      <c r="AD5616" s="174"/>
      <c r="AE5616" s="170"/>
      <c r="AF5616" s="170"/>
      <c r="AI5616" s="170"/>
      <c r="AJ5616" s="170"/>
      <c r="AK5616" s="170"/>
      <c r="AL5616" s="170"/>
      <c r="AM5616" s="170"/>
      <c r="AN5616" s="170"/>
    </row>
    <row r="5617" spans="1:40" ht="52.5" customHeight="1" x14ac:dyDescent="0.2">
      <c r="A5617" s="170"/>
      <c r="B5617" s="170"/>
      <c r="C5617" s="170"/>
      <c r="D5617" s="170"/>
      <c r="E5617" s="170"/>
      <c r="F5617" s="170"/>
      <c r="G5617" s="170"/>
      <c r="H5617" s="170"/>
      <c r="I5617" s="170"/>
      <c r="J5617" s="170"/>
      <c r="K5617" s="170"/>
      <c r="L5617" s="170"/>
      <c r="M5617" s="170"/>
      <c r="N5617" s="170"/>
      <c r="O5617" s="170"/>
      <c r="P5617" s="170"/>
      <c r="Q5617" s="170"/>
      <c r="R5617" s="170"/>
      <c r="S5617" s="170"/>
      <c r="T5617" s="170"/>
      <c r="U5617" s="170"/>
      <c r="V5617" s="170"/>
      <c r="W5617" s="170"/>
      <c r="X5617" s="174"/>
      <c r="Y5617" s="170"/>
      <c r="Z5617" s="170"/>
      <c r="AA5617" s="170"/>
      <c r="AB5617" s="170"/>
      <c r="AC5617" s="170"/>
      <c r="AD5617" s="174"/>
      <c r="AE5617" s="170"/>
      <c r="AF5617" s="170"/>
      <c r="AI5617" s="170"/>
      <c r="AJ5617" s="170"/>
      <c r="AK5617" s="170"/>
      <c r="AL5617" s="170"/>
      <c r="AM5617" s="170"/>
      <c r="AN5617" s="170"/>
    </row>
    <row r="5618" spans="1:40" ht="52.5" customHeight="1" x14ac:dyDescent="0.2">
      <c r="A5618" s="170"/>
      <c r="B5618" s="170"/>
      <c r="C5618" s="170"/>
      <c r="D5618" s="170"/>
      <c r="E5618" s="170"/>
      <c r="F5618" s="170"/>
      <c r="G5618" s="170"/>
      <c r="H5618" s="170"/>
      <c r="I5618" s="170"/>
      <c r="J5618" s="170"/>
      <c r="K5618" s="170"/>
      <c r="L5618" s="170"/>
      <c r="M5618" s="170"/>
      <c r="N5618" s="170"/>
      <c r="O5618" s="170"/>
      <c r="P5618" s="170"/>
      <c r="Q5618" s="170"/>
      <c r="R5618" s="170"/>
      <c r="S5618" s="170"/>
      <c r="T5618" s="170"/>
      <c r="U5618" s="170"/>
      <c r="V5618" s="170"/>
      <c r="W5618" s="170"/>
      <c r="X5618" s="174"/>
      <c r="Y5618" s="170"/>
      <c r="Z5618" s="170"/>
      <c r="AA5618" s="170"/>
      <c r="AB5618" s="170"/>
      <c r="AC5618" s="170"/>
      <c r="AD5618" s="174"/>
      <c r="AE5618" s="170"/>
      <c r="AF5618" s="170"/>
      <c r="AI5618" s="170"/>
      <c r="AJ5618" s="170"/>
      <c r="AK5618" s="170"/>
      <c r="AL5618" s="170"/>
      <c r="AM5618" s="170"/>
      <c r="AN5618" s="170"/>
    </row>
    <row r="5619" spans="1:40" ht="52.5" customHeight="1" x14ac:dyDescent="0.2">
      <c r="A5619" s="170"/>
      <c r="B5619" s="170"/>
      <c r="C5619" s="170"/>
      <c r="D5619" s="170"/>
      <c r="E5619" s="170"/>
      <c r="F5619" s="170"/>
      <c r="G5619" s="170"/>
      <c r="H5619" s="170"/>
      <c r="I5619" s="170"/>
      <c r="J5619" s="170"/>
      <c r="K5619" s="170"/>
      <c r="L5619" s="170"/>
      <c r="M5619" s="170"/>
      <c r="N5619" s="170"/>
      <c r="O5619" s="170"/>
      <c r="P5619" s="170"/>
      <c r="Q5619" s="170"/>
      <c r="R5619" s="170"/>
      <c r="S5619" s="170"/>
      <c r="T5619" s="170"/>
      <c r="U5619" s="170"/>
      <c r="V5619" s="170"/>
      <c r="W5619" s="170"/>
      <c r="X5619" s="174"/>
      <c r="Y5619" s="170"/>
      <c r="Z5619" s="170"/>
      <c r="AA5619" s="170"/>
      <c r="AB5619" s="170"/>
      <c r="AC5619" s="170"/>
      <c r="AD5619" s="174"/>
      <c r="AE5619" s="170"/>
      <c r="AF5619" s="170"/>
      <c r="AI5619" s="170"/>
      <c r="AJ5619" s="170"/>
      <c r="AK5619" s="170"/>
      <c r="AL5619" s="170"/>
      <c r="AM5619" s="170"/>
      <c r="AN5619" s="170"/>
    </row>
    <row r="5620" spans="1:40" ht="52.5" customHeight="1" x14ac:dyDescent="0.2">
      <c r="A5620" s="170"/>
      <c r="B5620" s="170"/>
      <c r="C5620" s="170"/>
      <c r="D5620" s="170"/>
      <c r="E5620" s="170"/>
      <c r="F5620" s="170"/>
      <c r="G5620" s="170"/>
      <c r="H5620" s="170"/>
      <c r="I5620" s="170"/>
      <c r="J5620" s="170"/>
      <c r="K5620" s="170"/>
      <c r="L5620" s="170"/>
      <c r="M5620" s="170"/>
      <c r="N5620" s="170"/>
      <c r="O5620" s="170"/>
      <c r="P5620" s="170"/>
      <c r="Q5620" s="170"/>
      <c r="R5620" s="170"/>
      <c r="S5620" s="170"/>
      <c r="T5620" s="170"/>
      <c r="U5620" s="170"/>
      <c r="V5620" s="170"/>
      <c r="W5620" s="170"/>
      <c r="X5620" s="174"/>
      <c r="Y5620" s="170"/>
      <c r="Z5620" s="170"/>
      <c r="AA5620" s="170"/>
      <c r="AB5620" s="170"/>
      <c r="AC5620" s="170"/>
      <c r="AD5620" s="174"/>
      <c r="AE5620" s="170"/>
      <c r="AF5620" s="170"/>
      <c r="AI5620" s="170"/>
      <c r="AJ5620" s="170"/>
      <c r="AK5620" s="170"/>
      <c r="AL5620" s="170"/>
      <c r="AM5620" s="170"/>
      <c r="AN5620" s="170"/>
    </row>
    <row r="5621" spans="1:40" ht="52.5" customHeight="1" x14ac:dyDescent="0.2">
      <c r="A5621" s="170"/>
      <c r="B5621" s="170"/>
      <c r="C5621" s="170"/>
      <c r="D5621" s="170"/>
      <c r="E5621" s="170"/>
      <c r="F5621" s="170"/>
      <c r="G5621" s="170"/>
      <c r="H5621" s="170"/>
      <c r="I5621" s="170"/>
      <c r="J5621" s="170"/>
      <c r="K5621" s="170"/>
      <c r="L5621" s="170"/>
      <c r="M5621" s="170"/>
      <c r="N5621" s="170"/>
      <c r="O5621" s="170"/>
      <c r="P5621" s="170"/>
      <c r="Q5621" s="170"/>
      <c r="R5621" s="170"/>
      <c r="S5621" s="170"/>
      <c r="T5621" s="170"/>
      <c r="U5621" s="170"/>
      <c r="V5621" s="170"/>
      <c r="W5621" s="170"/>
      <c r="X5621" s="174"/>
      <c r="Y5621" s="170"/>
      <c r="Z5621" s="170"/>
      <c r="AA5621" s="170"/>
      <c r="AB5621" s="170"/>
      <c r="AC5621" s="170"/>
      <c r="AD5621" s="174"/>
      <c r="AE5621" s="170"/>
      <c r="AF5621" s="170"/>
      <c r="AI5621" s="170"/>
      <c r="AJ5621" s="170"/>
      <c r="AK5621" s="170"/>
      <c r="AL5621" s="170"/>
      <c r="AM5621" s="170"/>
      <c r="AN5621" s="170"/>
    </row>
    <row r="5622" spans="1:40" ht="52.5" customHeight="1" x14ac:dyDescent="0.2">
      <c r="A5622" s="170"/>
      <c r="B5622" s="170"/>
      <c r="C5622" s="170"/>
      <c r="D5622" s="170"/>
      <c r="E5622" s="170"/>
      <c r="F5622" s="170"/>
      <c r="G5622" s="170"/>
      <c r="H5622" s="170"/>
      <c r="I5622" s="170"/>
      <c r="J5622" s="170"/>
      <c r="K5622" s="170"/>
      <c r="L5622" s="170"/>
      <c r="M5622" s="170"/>
      <c r="N5622" s="170"/>
      <c r="O5622" s="170"/>
      <c r="P5622" s="170"/>
      <c r="Q5622" s="170"/>
      <c r="R5622" s="170"/>
      <c r="S5622" s="170"/>
      <c r="T5622" s="170"/>
      <c r="U5622" s="170"/>
      <c r="V5622" s="170"/>
      <c r="W5622" s="170"/>
      <c r="X5622" s="174"/>
      <c r="Y5622" s="170"/>
      <c r="Z5622" s="170"/>
      <c r="AA5622" s="170"/>
      <c r="AB5622" s="170"/>
      <c r="AC5622" s="170"/>
      <c r="AD5622" s="174"/>
      <c r="AE5622" s="170"/>
      <c r="AF5622" s="170"/>
      <c r="AI5622" s="170"/>
      <c r="AJ5622" s="170"/>
      <c r="AK5622" s="170"/>
      <c r="AL5622" s="170"/>
      <c r="AM5622" s="170"/>
      <c r="AN5622" s="170"/>
    </row>
    <row r="5623" spans="1:40" ht="52.5" customHeight="1" x14ac:dyDescent="0.2">
      <c r="A5623" s="170"/>
      <c r="B5623" s="170"/>
      <c r="C5623" s="170"/>
      <c r="D5623" s="170"/>
      <c r="E5623" s="170"/>
      <c r="F5623" s="170"/>
      <c r="G5623" s="170"/>
      <c r="H5623" s="170"/>
      <c r="I5623" s="170"/>
      <c r="J5623" s="170"/>
      <c r="K5623" s="170"/>
      <c r="L5623" s="170"/>
      <c r="M5623" s="170"/>
      <c r="N5623" s="170"/>
      <c r="O5623" s="170"/>
      <c r="P5623" s="170"/>
      <c r="Q5623" s="170"/>
      <c r="R5623" s="170"/>
      <c r="S5623" s="170"/>
      <c r="T5623" s="170"/>
      <c r="U5623" s="170"/>
      <c r="V5623" s="170"/>
      <c r="W5623" s="170"/>
      <c r="X5623" s="174"/>
      <c r="Y5623" s="170"/>
      <c r="Z5623" s="170"/>
      <c r="AA5623" s="170"/>
      <c r="AB5623" s="170"/>
      <c r="AC5623" s="170"/>
      <c r="AD5623" s="174"/>
      <c r="AE5623" s="170"/>
      <c r="AF5623" s="170"/>
      <c r="AI5623" s="170"/>
      <c r="AJ5623" s="170"/>
      <c r="AK5623" s="170"/>
      <c r="AL5623" s="170"/>
      <c r="AM5623" s="170"/>
      <c r="AN5623" s="170"/>
    </row>
    <row r="5624" spans="1:40" ht="52.5" customHeight="1" x14ac:dyDescent="0.2">
      <c r="A5624" s="170"/>
      <c r="B5624" s="170"/>
      <c r="C5624" s="170"/>
      <c r="D5624" s="170"/>
      <c r="E5624" s="170"/>
      <c r="F5624" s="170"/>
      <c r="G5624" s="170"/>
      <c r="H5624" s="170"/>
      <c r="I5624" s="170"/>
      <c r="J5624" s="170"/>
      <c r="K5624" s="170"/>
      <c r="L5624" s="170"/>
      <c r="M5624" s="170"/>
      <c r="N5624" s="170"/>
      <c r="O5624" s="170"/>
      <c r="P5624" s="170"/>
      <c r="Q5624" s="170"/>
      <c r="R5624" s="170"/>
      <c r="S5624" s="170"/>
      <c r="T5624" s="170"/>
      <c r="U5624" s="170"/>
      <c r="V5624" s="170"/>
      <c r="W5624" s="170"/>
      <c r="X5624" s="174"/>
      <c r="Y5624" s="170"/>
      <c r="Z5624" s="170"/>
      <c r="AA5624" s="170"/>
      <c r="AB5624" s="170"/>
      <c r="AC5624" s="170"/>
      <c r="AD5624" s="174"/>
      <c r="AE5624" s="170"/>
      <c r="AF5624" s="170"/>
      <c r="AI5624" s="170"/>
      <c r="AJ5624" s="170"/>
      <c r="AK5624" s="170"/>
      <c r="AL5624" s="170"/>
      <c r="AM5624" s="170"/>
      <c r="AN5624" s="170"/>
    </row>
    <row r="5625" spans="1:40" ht="52.5" customHeight="1" x14ac:dyDescent="0.2">
      <c r="A5625" s="170"/>
      <c r="B5625" s="170"/>
      <c r="C5625" s="170"/>
      <c r="D5625" s="170"/>
      <c r="E5625" s="170"/>
      <c r="F5625" s="170"/>
      <c r="G5625" s="170"/>
      <c r="H5625" s="170"/>
      <c r="I5625" s="170"/>
      <c r="J5625" s="170"/>
      <c r="K5625" s="170"/>
      <c r="L5625" s="170"/>
      <c r="M5625" s="170"/>
      <c r="N5625" s="170"/>
      <c r="O5625" s="170"/>
      <c r="P5625" s="170"/>
      <c r="Q5625" s="170"/>
      <c r="R5625" s="170"/>
      <c r="S5625" s="170"/>
      <c r="T5625" s="170"/>
      <c r="U5625" s="170"/>
      <c r="V5625" s="170"/>
      <c r="W5625" s="170"/>
      <c r="X5625" s="174"/>
      <c r="Y5625" s="170"/>
      <c r="Z5625" s="170"/>
      <c r="AA5625" s="170"/>
      <c r="AB5625" s="170"/>
      <c r="AC5625" s="170"/>
      <c r="AD5625" s="174"/>
      <c r="AE5625" s="170"/>
      <c r="AF5625" s="170"/>
      <c r="AI5625" s="170"/>
      <c r="AJ5625" s="170"/>
      <c r="AK5625" s="170"/>
      <c r="AL5625" s="170"/>
      <c r="AM5625" s="170"/>
      <c r="AN5625" s="170"/>
    </row>
    <row r="5626" spans="1:40" ht="52.5" customHeight="1" x14ac:dyDescent="0.2">
      <c r="A5626" s="170"/>
      <c r="B5626" s="170"/>
      <c r="C5626" s="170"/>
      <c r="D5626" s="170"/>
      <c r="E5626" s="170"/>
      <c r="F5626" s="170"/>
      <c r="G5626" s="170"/>
      <c r="H5626" s="170"/>
      <c r="I5626" s="170"/>
      <c r="J5626" s="170"/>
      <c r="K5626" s="170"/>
      <c r="L5626" s="170"/>
      <c r="M5626" s="170"/>
      <c r="N5626" s="170"/>
      <c r="O5626" s="170"/>
      <c r="P5626" s="170"/>
      <c r="Q5626" s="170"/>
      <c r="R5626" s="170"/>
      <c r="S5626" s="170"/>
      <c r="T5626" s="170"/>
      <c r="U5626" s="170"/>
      <c r="V5626" s="170"/>
      <c r="W5626" s="170"/>
      <c r="X5626" s="174"/>
      <c r="Y5626" s="170"/>
      <c r="Z5626" s="170"/>
      <c r="AA5626" s="170"/>
      <c r="AB5626" s="170"/>
      <c r="AC5626" s="170"/>
      <c r="AD5626" s="174"/>
      <c r="AE5626" s="170"/>
      <c r="AF5626" s="170"/>
      <c r="AI5626" s="170"/>
      <c r="AJ5626" s="170"/>
      <c r="AK5626" s="170"/>
      <c r="AL5626" s="170"/>
      <c r="AM5626" s="170"/>
      <c r="AN5626" s="170"/>
    </row>
    <row r="5627" spans="1:40" ht="52.5" customHeight="1" x14ac:dyDescent="0.2">
      <c r="A5627" s="170"/>
      <c r="B5627" s="170"/>
      <c r="C5627" s="170"/>
      <c r="D5627" s="170"/>
      <c r="E5627" s="170"/>
      <c r="F5627" s="170"/>
      <c r="G5627" s="170"/>
      <c r="H5627" s="170"/>
      <c r="I5627" s="170"/>
      <c r="J5627" s="170"/>
      <c r="K5627" s="170"/>
      <c r="L5627" s="170"/>
      <c r="M5627" s="170"/>
      <c r="N5627" s="170"/>
      <c r="O5627" s="170"/>
      <c r="P5627" s="170"/>
      <c r="Q5627" s="170"/>
      <c r="R5627" s="170"/>
      <c r="S5627" s="170"/>
      <c r="T5627" s="170"/>
      <c r="U5627" s="170"/>
      <c r="V5627" s="170"/>
      <c r="W5627" s="170"/>
      <c r="X5627" s="174"/>
      <c r="Y5627" s="170"/>
      <c r="Z5627" s="170"/>
      <c r="AA5627" s="170"/>
      <c r="AB5627" s="170"/>
      <c r="AC5627" s="170"/>
      <c r="AD5627" s="174"/>
      <c r="AE5627" s="170"/>
      <c r="AF5627" s="170"/>
      <c r="AI5627" s="170"/>
      <c r="AJ5627" s="170"/>
      <c r="AK5627" s="170"/>
      <c r="AL5627" s="170"/>
      <c r="AM5627" s="170"/>
      <c r="AN5627" s="170"/>
    </row>
    <row r="5628" spans="1:40" ht="52.5" customHeight="1" x14ac:dyDescent="0.2">
      <c r="A5628" s="170"/>
      <c r="B5628" s="170"/>
      <c r="C5628" s="170"/>
      <c r="D5628" s="170"/>
      <c r="E5628" s="170"/>
      <c r="F5628" s="170"/>
      <c r="G5628" s="170"/>
      <c r="H5628" s="170"/>
      <c r="I5628" s="170"/>
      <c r="J5628" s="170"/>
      <c r="K5628" s="170"/>
      <c r="L5628" s="170"/>
      <c r="M5628" s="170"/>
      <c r="N5628" s="170"/>
      <c r="O5628" s="170"/>
      <c r="P5628" s="170"/>
      <c r="Q5628" s="170"/>
      <c r="R5628" s="170"/>
      <c r="S5628" s="170"/>
      <c r="T5628" s="170"/>
      <c r="U5628" s="170"/>
      <c r="V5628" s="170"/>
      <c r="W5628" s="170"/>
      <c r="X5628" s="174"/>
      <c r="Y5628" s="170"/>
      <c r="Z5628" s="170"/>
      <c r="AA5628" s="170"/>
      <c r="AB5628" s="170"/>
      <c r="AC5628" s="170"/>
      <c r="AD5628" s="174"/>
      <c r="AE5628" s="170"/>
      <c r="AF5628" s="170"/>
      <c r="AI5628" s="170"/>
      <c r="AJ5628" s="170"/>
      <c r="AK5628" s="170"/>
      <c r="AL5628" s="170"/>
      <c r="AM5628" s="170"/>
      <c r="AN5628" s="170"/>
    </row>
    <row r="5629" spans="1:40" ht="52.5" customHeight="1" x14ac:dyDescent="0.2">
      <c r="A5629" s="170"/>
      <c r="B5629" s="170"/>
      <c r="C5629" s="170"/>
      <c r="D5629" s="170"/>
      <c r="E5629" s="170"/>
      <c r="F5629" s="170"/>
      <c r="G5629" s="170"/>
      <c r="H5629" s="170"/>
      <c r="I5629" s="170"/>
      <c r="J5629" s="170"/>
      <c r="K5629" s="170"/>
      <c r="L5629" s="170"/>
      <c r="M5629" s="170"/>
      <c r="N5629" s="170"/>
      <c r="O5629" s="170"/>
      <c r="P5629" s="170"/>
      <c r="Q5629" s="170"/>
      <c r="R5629" s="170"/>
      <c r="S5629" s="170"/>
      <c r="T5629" s="170"/>
      <c r="U5629" s="170"/>
      <c r="V5629" s="170"/>
      <c r="W5629" s="170"/>
      <c r="X5629" s="174"/>
      <c r="Y5629" s="170"/>
      <c r="Z5629" s="170"/>
      <c r="AA5629" s="170"/>
      <c r="AB5629" s="170"/>
      <c r="AC5629" s="170"/>
      <c r="AD5629" s="174"/>
      <c r="AE5629" s="170"/>
      <c r="AF5629" s="170"/>
      <c r="AI5629" s="170"/>
      <c r="AJ5629" s="170"/>
      <c r="AK5629" s="170"/>
      <c r="AL5629" s="170"/>
      <c r="AM5629" s="170"/>
      <c r="AN5629" s="170"/>
    </row>
    <row r="5630" spans="1:40" ht="52.5" customHeight="1" x14ac:dyDescent="0.2">
      <c r="A5630" s="170"/>
      <c r="B5630" s="170"/>
      <c r="C5630" s="170"/>
      <c r="D5630" s="170"/>
      <c r="E5630" s="170"/>
      <c r="F5630" s="170"/>
      <c r="G5630" s="170"/>
      <c r="H5630" s="170"/>
      <c r="I5630" s="170"/>
      <c r="J5630" s="170"/>
      <c r="K5630" s="170"/>
      <c r="L5630" s="170"/>
      <c r="M5630" s="170"/>
      <c r="N5630" s="170"/>
      <c r="O5630" s="170"/>
      <c r="P5630" s="170"/>
      <c r="Q5630" s="170"/>
      <c r="R5630" s="170"/>
      <c r="S5630" s="170"/>
      <c r="T5630" s="170"/>
      <c r="U5630" s="170"/>
      <c r="V5630" s="170"/>
      <c r="W5630" s="170"/>
      <c r="X5630" s="174"/>
      <c r="Y5630" s="170"/>
      <c r="Z5630" s="170"/>
      <c r="AA5630" s="170"/>
      <c r="AB5630" s="170"/>
      <c r="AC5630" s="170"/>
      <c r="AD5630" s="174"/>
      <c r="AE5630" s="170"/>
      <c r="AF5630" s="170"/>
      <c r="AI5630" s="170"/>
      <c r="AJ5630" s="170"/>
      <c r="AK5630" s="170"/>
      <c r="AL5630" s="170"/>
      <c r="AM5630" s="170"/>
      <c r="AN5630" s="170"/>
    </row>
    <row r="5631" spans="1:40" ht="52.5" customHeight="1" x14ac:dyDescent="0.2">
      <c r="A5631" s="170"/>
      <c r="B5631" s="170"/>
      <c r="C5631" s="170"/>
      <c r="D5631" s="170"/>
      <c r="E5631" s="170"/>
      <c r="F5631" s="170"/>
      <c r="G5631" s="170"/>
      <c r="H5631" s="170"/>
      <c r="I5631" s="170"/>
      <c r="J5631" s="170"/>
      <c r="K5631" s="170"/>
      <c r="L5631" s="170"/>
      <c r="M5631" s="170"/>
      <c r="N5631" s="170"/>
      <c r="O5631" s="170"/>
      <c r="P5631" s="170"/>
      <c r="Q5631" s="170"/>
      <c r="R5631" s="170"/>
      <c r="S5631" s="170"/>
      <c r="T5631" s="170"/>
      <c r="U5631" s="170"/>
      <c r="V5631" s="170"/>
      <c r="W5631" s="170"/>
      <c r="X5631" s="174"/>
      <c r="Y5631" s="170"/>
      <c r="Z5631" s="170"/>
      <c r="AA5631" s="170"/>
      <c r="AB5631" s="170"/>
      <c r="AC5631" s="170"/>
      <c r="AD5631" s="174"/>
      <c r="AE5631" s="170"/>
      <c r="AF5631" s="170"/>
      <c r="AI5631" s="170"/>
      <c r="AJ5631" s="170"/>
      <c r="AK5631" s="170"/>
      <c r="AL5631" s="170"/>
      <c r="AM5631" s="170"/>
      <c r="AN5631" s="170"/>
    </row>
    <row r="5632" spans="1:40" ht="52.5" customHeight="1" x14ac:dyDescent="0.2">
      <c r="A5632" s="170"/>
      <c r="B5632" s="170"/>
      <c r="C5632" s="170"/>
      <c r="D5632" s="170"/>
      <c r="E5632" s="170"/>
      <c r="F5632" s="170"/>
      <c r="G5632" s="170"/>
      <c r="H5632" s="170"/>
      <c r="I5632" s="170"/>
      <c r="J5632" s="170"/>
      <c r="K5632" s="170"/>
      <c r="L5632" s="170"/>
      <c r="M5632" s="170"/>
      <c r="N5632" s="170"/>
      <c r="O5632" s="170"/>
      <c r="P5632" s="170"/>
      <c r="Q5632" s="170"/>
      <c r="R5632" s="170"/>
      <c r="S5632" s="170"/>
      <c r="T5632" s="170"/>
      <c r="U5632" s="170"/>
      <c r="V5632" s="170"/>
      <c r="W5632" s="170"/>
      <c r="X5632" s="174"/>
      <c r="Y5632" s="170"/>
      <c r="Z5632" s="170"/>
      <c r="AA5632" s="170"/>
      <c r="AB5632" s="170"/>
      <c r="AC5632" s="170"/>
      <c r="AD5632" s="174"/>
      <c r="AE5632" s="170"/>
      <c r="AF5632" s="170"/>
      <c r="AI5632" s="170"/>
      <c r="AJ5632" s="170"/>
      <c r="AK5632" s="170"/>
      <c r="AL5632" s="170"/>
      <c r="AM5632" s="170"/>
      <c r="AN5632" s="170"/>
    </row>
    <row r="5633" spans="1:40" ht="52.5" customHeight="1" x14ac:dyDescent="0.2">
      <c r="A5633" s="170"/>
      <c r="B5633" s="170"/>
      <c r="C5633" s="170"/>
      <c r="D5633" s="170"/>
      <c r="E5633" s="170"/>
      <c r="F5633" s="170"/>
      <c r="G5633" s="170"/>
      <c r="H5633" s="170"/>
      <c r="I5633" s="170"/>
      <c r="J5633" s="170"/>
      <c r="K5633" s="170"/>
      <c r="L5633" s="170"/>
      <c r="M5633" s="170"/>
      <c r="N5633" s="170"/>
      <c r="O5633" s="170"/>
      <c r="P5633" s="170"/>
      <c r="Q5633" s="170"/>
      <c r="R5633" s="170"/>
      <c r="S5633" s="170"/>
      <c r="T5633" s="170"/>
      <c r="U5633" s="170"/>
      <c r="V5633" s="170"/>
      <c r="W5633" s="170"/>
      <c r="X5633" s="174"/>
      <c r="Y5633" s="170"/>
      <c r="Z5633" s="170"/>
      <c r="AA5633" s="170"/>
      <c r="AB5633" s="170"/>
      <c r="AC5633" s="170"/>
      <c r="AD5633" s="174"/>
      <c r="AE5633" s="170"/>
      <c r="AF5633" s="170"/>
      <c r="AI5633" s="170"/>
      <c r="AJ5633" s="170"/>
      <c r="AK5633" s="170"/>
      <c r="AL5633" s="170"/>
      <c r="AM5633" s="170"/>
      <c r="AN5633" s="170"/>
    </row>
    <row r="5634" spans="1:40" ht="52.5" customHeight="1" x14ac:dyDescent="0.2">
      <c r="A5634" s="170"/>
      <c r="B5634" s="170"/>
      <c r="C5634" s="170"/>
      <c r="D5634" s="170"/>
      <c r="E5634" s="170"/>
      <c r="F5634" s="170"/>
      <c r="G5634" s="170"/>
      <c r="H5634" s="170"/>
      <c r="I5634" s="170"/>
      <c r="J5634" s="170"/>
      <c r="K5634" s="170"/>
      <c r="L5634" s="170"/>
      <c r="M5634" s="170"/>
      <c r="N5634" s="170"/>
      <c r="O5634" s="170"/>
      <c r="P5634" s="170"/>
      <c r="Q5634" s="170"/>
      <c r="R5634" s="170"/>
      <c r="S5634" s="170"/>
      <c r="T5634" s="170"/>
      <c r="U5634" s="170"/>
      <c r="V5634" s="170"/>
      <c r="W5634" s="170"/>
      <c r="X5634" s="174"/>
      <c r="Y5634" s="170"/>
      <c r="Z5634" s="170"/>
      <c r="AA5634" s="170"/>
      <c r="AB5634" s="170"/>
      <c r="AC5634" s="170"/>
      <c r="AD5634" s="174"/>
      <c r="AE5634" s="170"/>
      <c r="AF5634" s="170"/>
      <c r="AI5634" s="170"/>
      <c r="AJ5634" s="170"/>
      <c r="AK5634" s="170"/>
      <c r="AL5634" s="170"/>
      <c r="AM5634" s="170"/>
      <c r="AN5634" s="170"/>
    </row>
    <row r="5635" spans="1:40" ht="52.5" customHeight="1" x14ac:dyDescent="0.2">
      <c r="A5635" s="170"/>
      <c r="B5635" s="170"/>
      <c r="C5635" s="170"/>
      <c r="D5635" s="170"/>
      <c r="E5635" s="170"/>
      <c r="F5635" s="170"/>
      <c r="G5635" s="170"/>
      <c r="H5635" s="170"/>
      <c r="I5635" s="170"/>
      <c r="J5635" s="170"/>
      <c r="K5635" s="170"/>
      <c r="L5635" s="170"/>
      <c r="M5635" s="170"/>
      <c r="N5635" s="170"/>
      <c r="O5635" s="170"/>
      <c r="P5635" s="170"/>
      <c r="Q5635" s="170"/>
      <c r="R5635" s="170"/>
      <c r="S5635" s="170"/>
      <c r="T5635" s="170"/>
      <c r="U5635" s="170"/>
      <c r="V5635" s="170"/>
      <c r="W5635" s="170"/>
      <c r="X5635" s="174"/>
      <c r="Y5635" s="170"/>
      <c r="Z5635" s="170"/>
      <c r="AA5635" s="170"/>
      <c r="AB5635" s="170"/>
      <c r="AC5635" s="170"/>
      <c r="AD5635" s="174"/>
      <c r="AE5635" s="170"/>
      <c r="AF5635" s="170"/>
      <c r="AI5635" s="170"/>
      <c r="AJ5635" s="170"/>
      <c r="AK5635" s="170"/>
      <c r="AL5635" s="170"/>
      <c r="AM5635" s="170"/>
      <c r="AN5635" s="170"/>
    </row>
    <row r="5636" spans="1:40" ht="52.5" customHeight="1" x14ac:dyDescent="0.2">
      <c r="A5636" s="170"/>
      <c r="B5636" s="170"/>
      <c r="C5636" s="170"/>
      <c r="D5636" s="170"/>
      <c r="E5636" s="170"/>
      <c r="F5636" s="170"/>
      <c r="G5636" s="170"/>
      <c r="H5636" s="170"/>
      <c r="I5636" s="170"/>
      <c r="J5636" s="170"/>
      <c r="K5636" s="170"/>
      <c r="L5636" s="170"/>
      <c r="M5636" s="170"/>
      <c r="N5636" s="170"/>
      <c r="O5636" s="170"/>
      <c r="P5636" s="170"/>
      <c r="Q5636" s="170"/>
      <c r="R5636" s="170"/>
      <c r="S5636" s="170"/>
      <c r="T5636" s="170"/>
      <c r="U5636" s="170"/>
      <c r="V5636" s="170"/>
      <c r="W5636" s="170"/>
      <c r="X5636" s="174"/>
      <c r="Y5636" s="170"/>
      <c r="Z5636" s="170"/>
      <c r="AA5636" s="170"/>
      <c r="AB5636" s="170"/>
      <c r="AC5636" s="170"/>
      <c r="AD5636" s="174"/>
      <c r="AE5636" s="170"/>
      <c r="AF5636" s="170"/>
      <c r="AI5636" s="170"/>
      <c r="AJ5636" s="170"/>
      <c r="AK5636" s="170"/>
      <c r="AL5636" s="170"/>
      <c r="AM5636" s="170"/>
      <c r="AN5636" s="170"/>
    </row>
    <row r="5637" spans="1:40" ht="52.5" customHeight="1" x14ac:dyDescent="0.2">
      <c r="A5637" s="170"/>
      <c r="B5637" s="170"/>
      <c r="C5637" s="170"/>
      <c r="D5637" s="170"/>
      <c r="E5637" s="170"/>
      <c r="F5637" s="170"/>
      <c r="G5637" s="170"/>
      <c r="H5637" s="170"/>
      <c r="I5637" s="170"/>
      <c r="J5637" s="170"/>
      <c r="K5637" s="170"/>
      <c r="L5637" s="170"/>
      <c r="M5637" s="170"/>
      <c r="N5637" s="170"/>
      <c r="O5637" s="170"/>
      <c r="P5637" s="170"/>
      <c r="Q5637" s="170"/>
      <c r="R5637" s="170"/>
      <c r="S5637" s="170"/>
      <c r="T5637" s="170"/>
      <c r="U5637" s="170"/>
      <c r="V5637" s="170"/>
      <c r="W5637" s="170"/>
      <c r="X5637" s="174"/>
      <c r="Y5637" s="170"/>
      <c r="Z5637" s="170"/>
      <c r="AA5637" s="170"/>
      <c r="AB5637" s="170"/>
      <c r="AC5637" s="170"/>
      <c r="AD5637" s="174"/>
      <c r="AE5637" s="170"/>
      <c r="AF5637" s="170"/>
      <c r="AI5637" s="170"/>
      <c r="AJ5637" s="170"/>
      <c r="AK5637" s="170"/>
      <c r="AL5637" s="170"/>
      <c r="AM5637" s="170"/>
      <c r="AN5637" s="170"/>
    </row>
    <row r="5638" spans="1:40" ht="52.5" customHeight="1" x14ac:dyDescent="0.2">
      <c r="A5638" s="170"/>
      <c r="B5638" s="170"/>
      <c r="C5638" s="170"/>
      <c r="D5638" s="170"/>
      <c r="E5638" s="170"/>
      <c r="F5638" s="170"/>
      <c r="G5638" s="170"/>
      <c r="H5638" s="170"/>
      <c r="I5638" s="170"/>
      <c r="J5638" s="170"/>
      <c r="K5638" s="170"/>
      <c r="L5638" s="170"/>
      <c r="M5638" s="170"/>
      <c r="N5638" s="170"/>
      <c r="O5638" s="170"/>
      <c r="P5638" s="170"/>
      <c r="Q5638" s="170"/>
      <c r="R5638" s="170"/>
      <c r="S5638" s="170"/>
      <c r="T5638" s="170"/>
      <c r="U5638" s="170"/>
      <c r="V5638" s="170"/>
      <c r="W5638" s="170"/>
      <c r="X5638" s="174"/>
      <c r="Y5638" s="170"/>
      <c r="Z5638" s="170"/>
      <c r="AA5638" s="170"/>
      <c r="AB5638" s="170"/>
      <c r="AC5638" s="170"/>
      <c r="AD5638" s="174"/>
      <c r="AE5638" s="170"/>
      <c r="AF5638" s="170"/>
      <c r="AI5638" s="170"/>
      <c r="AJ5638" s="170"/>
      <c r="AK5638" s="170"/>
      <c r="AL5638" s="170"/>
      <c r="AM5638" s="170"/>
      <c r="AN5638" s="170"/>
    </row>
    <row r="5639" spans="1:40" ht="52.5" customHeight="1" x14ac:dyDescent="0.2">
      <c r="A5639" s="170"/>
      <c r="B5639" s="170"/>
      <c r="C5639" s="170"/>
      <c r="D5639" s="170"/>
      <c r="E5639" s="170"/>
      <c r="F5639" s="170"/>
      <c r="G5639" s="170"/>
      <c r="H5639" s="170"/>
      <c r="I5639" s="170"/>
      <c r="J5639" s="170"/>
      <c r="K5639" s="170"/>
      <c r="L5639" s="170"/>
      <c r="M5639" s="170"/>
      <c r="N5639" s="170"/>
      <c r="O5639" s="170"/>
      <c r="P5639" s="170"/>
      <c r="Q5639" s="170"/>
      <c r="R5639" s="170"/>
      <c r="S5639" s="170"/>
      <c r="T5639" s="170"/>
      <c r="U5639" s="170"/>
      <c r="V5639" s="170"/>
      <c r="W5639" s="170"/>
      <c r="X5639" s="174"/>
      <c r="Y5639" s="170"/>
      <c r="Z5639" s="170"/>
      <c r="AA5639" s="170"/>
      <c r="AB5639" s="170"/>
      <c r="AC5639" s="170"/>
      <c r="AD5639" s="174"/>
      <c r="AE5639" s="170"/>
      <c r="AF5639" s="170"/>
      <c r="AI5639" s="170"/>
      <c r="AJ5639" s="170"/>
      <c r="AK5639" s="170"/>
      <c r="AL5639" s="170"/>
      <c r="AM5639" s="170"/>
      <c r="AN5639" s="170"/>
    </row>
    <row r="5640" spans="1:40" ht="52.5" customHeight="1" x14ac:dyDescent="0.2">
      <c r="A5640" s="170"/>
      <c r="B5640" s="170"/>
      <c r="C5640" s="170"/>
      <c r="D5640" s="170"/>
      <c r="E5640" s="170"/>
      <c r="F5640" s="170"/>
      <c r="G5640" s="170"/>
      <c r="H5640" s="170"/>
      <c r="I5640" s="170"/>
      <c r="J5640" s="170"/>
      <c r="K5640" s="170"/>
      <c r="L5640" s="170"/>
      <c r="M5640" s="170"/>
      <c r="N5640" s="170"/>
      <c r="O5640" s="170"/>
      <c r="P5640" s="170"/>
      <c r="Q5640" s="170"/>
      <c r="R5640" s="170"/>
      <c r="S5640" s="170"/>
      <c r="T5640" s="170"/>
      <c r="U5640" s="170"/>
      <c r="V5640" s="170"/>
      <c r="W5640" s="170"/>
      <c r="X5640" s="174"/>
      <c r="Y5640" s="170"/>
      <c r="Z5640" s="170"/>
      <c r="AA5640" s="170"/>
      <c r="AB5640" s="170"/>
      <c r="AC5640" s="170"/>
      <c r="AD5640" s="174"/>
      <c r="AE5640" s="170"/>
      <c r="AF5640" s="170"/>
      <c r="AI5640" s="170"/>
      <c r="AJ5640" s="170"/>
      <c r="AK5640" s="170"/>
      <c r="AL5640" s="170"/>
      <c r="AM5640" s="170"/>
      <c r="AN5640" s="170"/>
    </row>
    <row r="5641" spans="1:40" ht="52.5" customHeight="1" x14ac:dyDescent="0.2">
      <c r="A5641" s="170"/>
      <c r="B5641" s="170"/>
      <c r="C5641" s="170"/>
      <c r="D5641" s="170"/>
      <c r="E5641" s="170"/>
      <c r="F5641" s="170"/>
      <c r="G5641" s="170"/>
      <c r="H5641" s="170"/>
      <c r="I5641" s="170"/>
      <c r="J5641" s="170"/>
      <c r="K5641" s="170"/>
      <c r="L5641" s="170"/>
      <c r="M5641" s="170"/>
      <c r="N5641" s="170"/>
      <c r="O5641" s="170"/>
      <c r="P5641" s="170"/>
      <c r="Q5641" s="170"/>
      <c r="R5641" s="170"/>
      <c r="S5641" s="170"/>
      <c r="T5641" s="170"/>
      <c r="U5641" s="170"/>
      <c r="V5641" s="170"/>
      <c r="W5641" s="170"/>
      <c r="X5641" s="174"/>
      <c r="Y5641" s="170"/>
      <c r="Z5641" s="170"/>
      <c r="AA5641" s="170"/>
      <c r="AB5641" s="170"/>
      <c r="AC5641" s="170"/>
      <c r="AD5641" s="174"/>
      <c r="AE5641" s="170"/>
      <c r="AF5641" s="170"/>
      <c r="AI5641" s="170"/>
      <c r="AJ5641" s="170"/>
      <c r="AK5641" s="170"/>
      <c r="AL5641" s="170"/>
      <c r="AM5641" s="170"/>
      <c r="AN5641" s="170"/>
    </row>
    <row r="5642" spans="1:40" ht="52.5" customHeight="1" x14ac:dyDescent="0.2">
      <c r="A5642" s="170"/>
      <c r="B5642" s="170"/>
      <c r="C5642" s="170"/>
      <c r="D5642" s="170"/>
      <c r="E5642" s="170"/>
      <c r="F5642" s="170"/>
      <c r="G5642" s="170"/>
      <c r="H5642" s="170"/>
      <c r="I5642" s="170"/>
      <c r="J5642" s="170"/>
      <c r="K5642" s="170"/>
      <c r="L5642" s="170"/>
      <c r="M5642" s="170"/>
      <c r="N5642" s="170"/>
      <c r="O5642" s="170"/>
      <c r="P5642" s="170"/>
      <c r="Q5642" s="170"/>
      <c r="R5642" s="170"/>
      <c r="S5642" s="170"/>
      <c r="T5642" s="170"/>
      <c r="U5642" s="170"/>
      <c r="V5642" s="170"/>
      <c r="W5642" s="170"/>
      <c r="X5642" s="174"/>
      <c r="Y5642" s="170"/>
      <c r="Z5642" s="170"/>
      <c r="AA5642" s="170"/>
      <c r="AB5642" s="170"/>
      <c r="AC5642" s="170"/>
      <c r="AD5642" s="174"/>
      <c r="AE5642" s="170"/>
      <c r="AF5642" s="170"/>
      <c r="AI5642" s="170"/>
      <c r="AJ5642" s="170"/>
      <c r="AK5642" s="170"/>
      <c r="AL5642" s="170"/>
      <c r="AM5642" s="170"/>
      <c r="AN5642" s="170"/>
    </row>
    <row r="5643" spans="1:40" ht="52.5" customHeight="1" x14ac:dyDescent="0.2">
      <c r="A5643" s="170"/>
      <c r="B5643" s="170"/>
      <c r="C5643" s="170"/>
      <c r="D5643" s="170"/>
      <c r="E5643" s="170"/>
      <c r="F5643" s="170"/>
      <c r="G5643" s="170"/>
      <c r="H5643" s="170"/>
      <c r="I5643" s="170"/>
      <c r="J5643" s="170"/>
      <c r="K5643" s="170"/>
      <c r="L5643" s="170"/>
      <c r="M5643" s="170"/>
      <c r="N5643" s="170"/>
      <c r="O5643" s="170"/>
      <c r="P5643" s="170"/>
      <c r="Q5643" s="170"/>
      <c r="R5643" s="170"/>
      <c r="S5643" s="170"/>
      <c r="T5643" s="170"/>
      <c r="U5643" s="170"/>
      <c r="V5643" s="170"/>
      <c r="W5643" s="170"/>
      <c r="X5643" s="174"/>
      <c r="Y5643" s="170"/>
      <c r="Z5643" s="170"/>
      <c r="AA5643" s="170"/>
      <c r="AB5643" s="170"/>
      <c r="AC5643" s="170"/>
      <c r="AD5643" s="174"/>
      <c r="AE5643" s="170"/>
      <c r="AF5643" s="170"/>
      <c r="AI5643" s="170"/>
      <c r="AJ5643" s="170"/>
      <c r="AK5643" s="170"/>
      <c r="AL5643" s="170"/>
      <c r="AM5643" s="170"/>
      <c r="AN5643" s="170"/>
    </row>
    <row r="5644" spans="1:40" ht="52.5" customHeight="1" x14ac:dyDescent="0.2">
      <c r="A5644" s="170"/>
      <c r="B5644" s="170"/>
      <c r="C5644" s="170"/>
      <c r="D5644" s="170"/>
      <c r="E5644" s="170"/>
      <c r="F5644" s="170"/>
      <c r="G5644" s="170"/>
      <c r="H5644" s="170"/>
      <c r="I5644" s="170"/>
      <c r="J5644" s="170"/>
      <c r="K5644" s="170"/>
      <c r="L5644" s="170"/>
      <c r="M5644" s="170"/>
      <c r="N5644" s="170"/>
      <c r="O5644" s="170"/>
      <c r="P5644" s="170"/>
      <c r="Q5644" s="170"/>
      <c r="R5644" s="170"/>
      <c r="S5644" s="170"/>
      <c r="T5644" s="170"/>
      <c r="U5644" s="170"/>
      <c r="V5644" s="170"/>
      <c r="W5644" s="170"/>
      <c r="X5644" s="174"/>
      <c r="Y5644" s="170"/>
      <c r="Z5644" s="170"/>
      <c r="AA5644" s="170"/>
      <c r="AB5644" s="170"/>
      <c r="AC5644" s="170"/>
      <c r="AD5644" s="174"/>
      <c r="AE5644" s="170"/>
      <c r="AF5644" s="170"/>
      <c r="AI5644" s="170"/>
      <c r="AJ5644" s="170"/>
      <c r="AK5644" s="170"/>
      <c r="AL5644" s="170"/>
      <c r="AM5644" s="170"/>
      <c r="AN5644" s="170"/>
    </row>
    <row r="5645" spans="1:40" ht="52.5" customHeight="1" x14ac:dyDescent="0.2">
      <c r="A5645" s="170"/>
      <c r="B5645" s="170"/>
      <c r="C5645" s="170"/>
      <c r="D5645" s="170"/>
      <c r="E5645" s="170"/>
      <c r="F5645" s="170"/>
      <c r="G5645" s="170"/>
      <c r="H5645" s="170"/>
      <c r="I5645" s="170"/>
      <c r="J5645" s="170"/>
      <c r="K5645" s="170"/>
      <c r="L5645" s="170"/>
      <c r="M5645" s="170"/>
      <c r="N5645" s="170"/>
      <c r="O5645" s="170"/>
      <c r="P5645" s="170"/>
      <c r="Q5645" s="170"/>
      <c r="R5645" s="170"/>
      <c r="S5645" s="170"/>
      <c r="T5645" s="170"/>
      <c r="U5645" s="170"/>
      <c r="V5645" s="170"/>
      <c r="W5645" s="170"/>
      <c r="X5645" s="174"/>
      <c r="Y5645" s="170"/>
      <c r="Z5645" s="170"/>
      <c r="AA5645" s="170"/>
      <c r="AB5645" s="170"/>
      <c r="AC5645" s="170"/>
      <c r="AD5645" s="174"/>
      <c r="AE5645" s="170"/>
      <c r="AF5645" s="170"/>
      <c r="AI5645" s="170"/>
      <c r="AJ5645" s="170"/>
      <c r="AK5645" s="170"/>
      <c r="AL5645" s="170"/>
      <c r="AM5645" s="170"/>
      <c r="AN5645" s="170"/>
    </row>
    <row r="5646" spans="1:40" ht="52.5" customHeight="1" x14ac:dyDescent="0.2">
      <c r="A5646" s="170"/>
      <c r="B5646" s="170"/>
      <c r="C5646" s="170"/>
      <c r="D5646" s="170"/>
      <c r="E5646" s="170"/>
      <c r="F5646" s="170"/>
      <c r="G5646" s="170"/>
      <c r="H5646" s="170"/>
      <c r="I5646" s="170"/>
      <c r="J5646" s="170"/>
      <c r="K5646" s="170"/>
      <c r="L5646" s="170"/>
      <c r="M5646" s="170"/>
      <c r="N5646" s="170"/>
      <c r="O5646" s="170"/>
      <c r="P5646" s="170"/>
      <c r="Q5646" s="170"/>
      <c r="R5646" s="170"/>
      <c r="S5646" s="170"/>
      <c r="T5646" s="170"/>
      <c r="U5646" s="170"/>
      <c r="V5646" s="170"/>
      <c r="W5646" s="170"/>
      <c r="X5646" s="174"/>
      <c r="Y5646" s="170"/>
      <c r="Z5646" s="170"/>
      <c r="AA5646" s="170"/>
      <c r="AB5646" s="170"/>
      <c r="AC5646" s="170"/>
      <c r="AD5646" s="174"/>
      <c r="AE5646" s="170"/>
      <c r="AF5646" s="170"/>
      <c r="AI5646" s="170"/>
      <c r="AJ5646" s="170"/>
      <c r="AK5646" s="170"/>
      <c r="AL5646" s="170"/>
      <c r="AM5646" s="170"/>
      <c r="AN5646" s="170"/>
    </row>
    <row r="5647" spans="1:40" ht="52.5" customHeight="1" x14ac:dyDescent="0.2">
      <c r="A5647" s="170"/>
      <c r="B5647" s="170"/>
      <c r="C5647" s="170"/>
      <c r="D5647" s="170"/>
      <c r="E5647" s="170"/>
      <c r="F5647" s="170"/>
      <c r="G5647" s="170"/>
      <c r="H5647" s="170"/>
      <c r="I5647" s="170"/>
      <c r="J5647" s="170"/>
      <c r="K5647" s="170"/>
      <c r="L5647" s="170"/>
      <c r="M5647" s="170"/>
      <c r="N5647" s="170"/>
      <c r="O5647" s="170"/>
      <c r="P5647" s="170"/>
      <c r="Q5647" s="170"/>
      <c r="R5647" s="170"/>
      <c r="S5647" s="170"/>
      <c r="T5647" s="170"/>
      <c r="U5647" s="170"/>
      <c r="V5647" s="170"/>
      <c r="W5647" s="170"/>
      <c r="X5647" s="174"/>
      <c r="Y5647" s="170"/>
      <c r="Z5647" s="170"/>
      <c r="AA5647" s="170"/>
      <c r="AB5647" s="170"/>
      <c r="AC5647" s="170"/>
      <c r="AD5647" s="174"/>
      <c r="AE5647" s="170"/>
      <c r="AF5647" s="170"/>
      <c r="AI5647" s="170"/>
      <c r="AJ5647" s="170"/>
      <c r="AK5647" s="170"/>
      <c r="AL5647" s="170"/>
      <c r="AM5647" s="170"/>
      <c r="AN5647" s="170"/>
    </row>
    <row r="5648" spans="1:40" ht="52.5" customHeight="1" x14ac:dyDescent="0.2">
      <c r="A5648" s="170"/>
      <c r="B5648" s="170"/>
      <c r="C5648" s="170"/>
      <c r="D5648" s="170"/>
      <c r="E5648" s="170"/>
      <c r="F5648" s="170"/>
      <c r="G5648" s="170"/>
      <c r="H5648" s="170"/>
      <c r="I5648" s="170"/>
      <c r="J5648" s="170"/>
      <c r="K5648" s="170"/>
      <c r="L5648" s="170"/>
      <c r="M5648" s="170"/>
      <c r="N5648" s="170"/>
      <c r="O5648" s="170"/>
      <c r="P5648" s="170"/>
      <c r="Q5648" s="170"/>
      <c r="R5648" s="170"/>
      <c r="S5648" s="170"/>
      <c r="T5648" s="170"/>
      <c r="U5648" s="170"/>
      <c r="V5648" s="170"/>
      <c r="W5648" s="170"/>
      <c r="X5648" s="174"/>
      <c r="Y5648" s="170"/>
      <c r="Z5648" s="170"/>
      <c r="AA5648" s="170"/>
      <c r="AB5648" s="170"/>
      <c r="AC5648" s="170"/>
      <c r="AD5648" s="174"/>
      <c r="AE5648" s="170"/>
      <c r="AF5648" s="170"/>
      <c r="AI5648" s="170"/>
      <c r="AJ5648" s="170"/>
      <c r="AK5648" s="170"/>
      <c r="AL5648" s="170"/>
      <c r="AM5648" s="170"/>
      <c r="AN5648" s="170"/>
    </row>
    <row r="5649" spans="1:40" ht="52.5" customHeight="1" x14ac:dyDescent="0.2">
      <c r="A5649" s="170"/>
      <c r="B5649" s="170"/>
      <c r="C5649" s="170"/>
      <c r="D5649" s="170"/>
      <c r="E5649" s="170"/>
      <c r="F5649" s="170"/>
      <c r="G5649" s="170"/>
      <c r="H5649" s="170"/>
      <c r="I5649" s="170"/>
      <c r="J5649" s="170"/>
      <c r="K5649" s="170"/>
      <c r="L5649" s="170"/>
      <c r="M5649" s="170"/>
      <c r="N5649" s="170"/>
      <c r="O5649" s="170"/>
      <c r="P5649" s="170"/>
      <c r="Q5649" s="170"/>
      <c r="R5649" s="170"/>
      <c r="S5649" s="170"/>
      <c r="T5649" s="170"/>
      <c r="U5649" s="170"/>
      <c r="V5649" s="170"/>
      <c r="W5649" s="170"/>
      <c r="X5649" s="174"/>
      <c r="Y5649" s="170"/>
      <c r="Z5649" s="170"/>
      <c r="AA5649" s="170"/>
      <c r="AB5649" s="170"/>
      <c r="AC5649" s="170"/>
      <c r="AD5649" s="174"/>
      <c r="AE5649" s="170"/>
      <c r="AF5649" s="170"/>
      <c r="AI5649" s="170"/>
      <c r="AJ5649" s="170"/>
      <c r="AK5649" s="170"/>
      <c r="AL5649" s="170"/>
      <c r="AM5649" s="170"/>
      <c r="AN5649" s="170"/>
    </row>
    <row r="5650" spans="1:40" ht="52.5" customHeight="1" x14ac:dyDescent="0.2">
      <c r="A5650" s="170"/>
      <c r="B5650" s="170"/>
      <c r="C5650" s="170"/>
      <c r="D5650" s="170"/>
      <c r="E5650" s="170"/>
      <c r="F5650" s="170"/>
      <c r="G5650" s="170"/>
      <c r="H5650" s="170"/>
      <c r="I5650" s="170"/>
      <c r="J5650" s="170"/>
      <c r="K5650" s="170"/>
      <c r="L5650" s="170"/>
      <c r="M5650" s="170"/>
      <c r="N5650" s="170"/>
      <c r="O5650" s="170"/>
      <c r="P5650" s="170"/>
      <c r="Q5650" s="170"/>
      <c r="R5650" s="170"/>
      <c r="S5650" s="170"/>
      <c r="T5650" s="170"/>
      <c r="U5650" s="170"/>
      <c r="V5650" s="170"/>
      <c r="W5650" s="170"/>
      <c r="X5650" s="174"/>
      <c r="Y5650" s="170"/>
      <c r="Z5650" s="170"/>
      <c r="AA5650" s="170"/>
      <c r="AB5650" s="170"/>
      <c r="AC5650" s="170"/>
      <c r="AD5650" s="174"/>
      <c r="AE5650" s="170"/>
      <c r="AF5650" s="170"/>
      <c r="AI5650" s="170"/>
      <c r="AJ5650" s="170"/>
      <c r="AK5650" s="170"/>
      <c r="AL5650" s="170"/>
      <c r="AM5650" s="170"/>
      <c r="AN5650" s="170"/>
    </row>
    <row r="5651" spans="1:40" ht="52.5" customHeight="1" x14ac:dyDescent="0.2">
      <c r="A5651" s="170"/>
      <c r="B5651" s="170"/>
      <c r="C5651" s="170"/>
      <c r="D5651" s="170"/>
      <c r="E5651" s="170"/>
      <c r="F5651" s="170"/>
      <c r="G5651" s="170"/>
      <c r="H5651" s="170"/>
      <c r="I5651" s="170"/>
      <c r="J5651" s="170"/>
      <c r="K5651" s="170"/>
      <c r="L5651" s="170"/>
      <c r="M5651" s="170"/>
      <c r="N5651" s="170"/>
      <c r="O5651" s="170"/>
      <c r="P5651" s="170"/>
      <c r="Q5651" s="170"/>
      <c r="R5651" s="170"/>
      <c r="S5651" s="170"/>
      <c r="T5651" s="170"/>
      <c r="U5651" s="170"/>
      <c r="V5651" s="170"/>
      <c r="W5651" s="170"/>
      <c r="X5651" s="174"/>
      <c r="Y5651" s="170"/>
      <c r="Z5651" s="170"/>
      <c r="AA5651" s="170"/>
      <c r="AB5651" s="170"/>
      <c r="AC5651" s="170"/>
      <c r="AD5651" s="174"/>
      <c r="AE5651" s="170"/>
      <c r="AF5651" s="170"/>
      <c r="AI5651" s="170"/>
      <c r="AJ5651" s="170"/>
      <c r="AK5651" s="170"/>
      <c r="AL5651" s="170"/>
      <c r="AM5651" s="170"/>
      <c r="AN5651" s="170"/>
    </row>
    <row r="5652" spans="1:40" ht="52.5" customHeight="1" x14ac:dyDescent="0.2">
      <c r="A5652" s="170"/>
      <c r="B5652" s="170"/>
      <c r="C5652" s="170"/>
      <c r="D5652" s="170"/>
      <c r="E5652" s="170"/>
      <c r="F5652" s="170"/>
      <c r="G5652" s="170"/>
      <c r="H5652" s="170"/>
      <c r="I5652" s="170"/>
      <c r="J5652" s="170"/>
      <c r="K5652" s="170"/>
      <c r="L5652" s="170"/>
      <c r="M5652" s="170"/>
      <c r="N5652" s="170"/>
      <c r="O5652" s="170"/>
      <c r="P5652" s="170"/>
      <c r="Q5652" s="170"/>
      <c r="R5652" s="170"/>
      <c r="S5652" s="170"/>
      <c r="T5652" s="170"/>
      <c r="U5652" s="170"/>
      <c r="V5652" s="170"/>
      <c r="W5652" s="170"/>
      <c r="X5652" s="174"/>
      <c r="Y5652" s="170"/>
      <c r="Z5652" s="170"/>
      <c r="AA5652" s="170"/>
      <c r="AB5652" s="170"/>
      <c r="AC5652" s="170"/>
      <c r="AD5652" s="174"/>
      <c r="AE5652" s="170"/>
      <c r="AF5652" s="170"/>
      <c r="AI5652" s="170"/>
      <c r="AJ5652" s="170"/>
      <c r="AK5652" s="170"/>
      <c r="AL5652" s="170"/>
      <c r="AM5652" s="170"/>
      <c r="AN5652" s="170"/>
    </row>
    <row r="5653" spans="1:40" ht="52.5" customHeight="1" x14ac:dyDescent="0.2">
      <c r="A5653" s="170"/>
      <c r="B5653" s="170"/>
      <c r="C5653" s="170"/>
      <c r="D5653" s="170"/>
      <c r="E5653" s="170"/>
      <c r="F5653" s="170"/>
      <c r="G5653" s="170"/>
      <c r="H5653" s="170"/>
      <c r="I5653" s="170"/>
      <c r="J5653" s="170"/>
      <c r="K5653" s="170"/>
      <c r="L5653" s="170"/>
      <c r="M5653" s="170"/>
      <c r="N5653" s="170"/>
      <c r="O5653" s="170"/>
      <c r="P5653" s="170"/>
      <c r="Q5653" s="170"/>
      <c r="R5653" s="170"/>
      <c r="S5653" s="170"/>
      <c r="T5653" s="170"/>
      <c r="U5653" s="170"/>
      <c r="V5653" s="170"/>
      <c r="W5653" s="170"/>
      <c r="X5653" s="174"/>
      <c r="Y5653" s="170"/>
      <c r="Z5653" s="170"/>
      <c r="AA5653" s="170"/>
      <c r="AB5653" s="170"/>
      <c r="AC5653" s="170"/>
      <c r="AD5653" s="174"/>
      <c r="AE5653" s="170"/>
      <c r="AF5653" s="170"/>
      <c r="AI5653" s="170"/>
      <c r="AJ5653" s="170"/>
      <c r="AK5653" s="170"/>
      <c r="AL5653" s="170"/>
      <c r="AM5653" s="170"/>
      <c r="AN5653" s="170"/>
    </row>
    <row r="5654" spans="1:40" ht="52.5" customHeight="1" x14ac:dyDescent="0.2">
      <c r="A5654" s="170"/>
      <c r="B5654" s="170"/>
      <c r="C5654" s="170"/>
      <c r="D5654" s="170"/>
      <c r="E5654" s="170"/>
      <c r="F5654" s="170"/>
      <c r="G5654" s="170"/>
      <c r="H5654" s="170"/>
      <c r="I5654" s="170"/>
      <c r="J5654" s="170"/>
      <c r="K5654" s="170"/>
      <c r="L5654" s="170"/>
      <c r="M5654" s="170"/>
      <c r="N5654" s="170"/>
      <c r="O5654" s="170"/>
      <c r="P5654" s="170"/>
      <c r="Q5654" s="170"/>
      <c r="R5654" s="170"/>
      <c r="S5654" s="170"/>
      <c r="T5654" s="170"/>
      <c r="U5654" s="170"/>
      <c r="V5654" s="170"/>
      <c r="W5654" s="170"/>
      <c r="X5654" s="174"/>
      <c r="Y5654" s="170"/>
      <c r="Z5654" s="170"/>
      <c r="AA5654" s="170"/>
      <c r="AB5654" s="170"/>
      <c r="AC5654" s="170"/>
      <c r="AD5654" s="174"/>
      <c r="AE5654" s="170"/>
      <c r="AF5654" s="170"/>
      <c r="AI5654" s="170"/>
      <c r="AJ5654" s="170"/>
      <c r="AK5654" s="170"/>
      <c r="AL5654" s="170"/>
      <c r="AM5654" s="170"/>
      <c r="AN5654" s="170"/>
    </row>
    <row r="5655" spans="1:40" ht="52.5" customHeight="1" x14ac:dyDescent="0.2">
      <c r="A5655" s="170"/>
      <c r="B5655" s="170"/>
      <c r="C5655" s="170"/>
      <c r="D5655" s="170"/>
      <c r="E5655" s="170"/>
      <c r="F5655" s="170"/>
      <c r="G5655" s="170"/>
      <c r="H5655" s="170"/>
      <c r="I5655" s="170"/>
      <c r="J5655" s="170"/>
      <c r="K5655" s="170"/>
      <c r="L5655" s="170"/>
      <c r="M5655" s="170"/>
      <c r="N5655" s="170"/>
      <c r="O5655" s="170"/>
      <c r="P5655" s="170"/>
      <c r="Q5655" s="170"/>
      <c r="R5655" s="170"/>
      <c r="S5655" s="170"/>
      <c r="T5655" s="170"/>
      <c r="U5655" s="170"/>
      <c r="V5655" s="170"/>
      <c r="W5655" s="170"/>
      <c r="X5655" s="174"/>
      <c r="Y5655" s="170"/>
      <c r="Z5655" s="170"/>
      <c r="AA5655" s="170"/>
      <c r="AB5655" s="170"/>
      <c r="AC5655" s="170"/>
      <c r="AD5655" s="174"/>
      <c r="AE5655" s="170"/>
      <c r="AF5655" s="170"/>
      <c r="AI5655" s="170"/>
      <c r="AJ5655" s="170"/>
      <c r="AK5655" s="170"/>
      <c r="AL5655" s="170"/>
      <c r="AM5655" s="170"/>
      <c r="AN5655" s="170"/>
    </row>
    <row r="5656" spans="1:40" ht="52.5" customHeight="1" x14ac:dyDescent="0.2">
      <c r="A5656" s="170"/>
      <c r="B5656" s="170"/>
      <c r="C5656" s="170"/>
      <c r="D5656" s="170"/>
      <c r="E5656" s="170"/>
      <c r="F5656" s="170"/>
      <c r="G5656" s="170"/>
      <c r="H5656" s="170"/>
      <c r="I5656" s="170"/>
      <c r="J5656" s="170"/>
      <c r="K5656" s="170"/>
      <c r="L5656" s="170"/>
      <c r="M5656" s="170"/>
      <c r="N5656" s="170"/>
      <c r="O5656" s="170"/>
      <c r="P5656" s="170"/>
      <c r="Q5656" s="170"/>
      <c r="R5656" s="170"/>
      <c r="S5656" s="170"/>
      <c r="T5656" s="170"/>
      <c r="U5656" s="170"/>
      <c r="V5656" s="170"/>
      <c r="W5656" s="170"/>
      <c r="X5656" s="174"/>
      <c r="Y5656" s="170"/>
      <c r="Z5656" s="170"/>
      <c r="AA5656" s="170"/>
      <c r="AB5656" s="170"/>
      <c r="AC5656" s="170"/>
      <c r="AD5656" s="174"/>
      <c r="AE5656" s="170"/>
      <c r="AF5656" s="170"/>
      <c r="AI5656" s="170"/>
      <c r="AJ5656" s="170"/>
      <c r="AK5656" s="170"/>
      <c r="AL5656" s="170"/>
      <c r="AM5656" s="170"/>
      <c r="AN5656" s="170"/>
    </row>
    <row r="5657" spans="1:40" ht="52.5" customHeight="1" x14ac:dyDescent="0.2">
      <c r="A5657" s="170"/>
      <c r="B5657" s="170"/>
      <c r="C5657" s="170"/>
      <c r="D5657" s="170"/>
      <c r="E5657" s="170"/>
      <c r="F5657" s="170"/>
      <c r="G5657" s="170"/>
      <c r="H5657" s="170"/>
      <c r="I5657" s="170"/>
      <c r="J5657" s="170"/>
      <c r="K5657" s="170"/>
      <c r="L5657" s="170"/>
      <c r="M5657" s="170"/>
      <c r="N5657" s="170"/>
      <c r="O5657" s="170"/>
      <c r="P5657" s="170"/>
      <c r="Q5657" s="170"/>
      <c r="R5657" s="170"/>
      <c r="S5657" s="170"/>
      <c r="T5657" s="170"/>
      <c r="U5657" s="170"/>
      <c r="V5657" s="170"/>
      <c r="W5657" s="170"/>
      <c r="X5657" s="174"/>
      <c r="Y5657" s="170"/>
      <c r="Z5657" s="170"/>
      <c r="AA5657" s="170"/>
      <c r="AB5657" s="170"/>
      <c r="AC5657" s="170"/>
      <c r="AD5657" s="174"/>
      <c r="AE5657" s="170"/>
      <c r="AF5657" s="170"/>
      <c r="AI5657" s="170"/>
      <c r="AJ5657" s="170"/>
      <c r="AK5657" s="170"/>
      <c r="AL5657" s="170"/>
      <c r="AM5657" s="170"/>
      <c r="AN5657" s="170"/>
    </row>
    <row r="5658" spans="1:40" ht="52.5" customHeight="1" x14ac:dyDescent="0.2">
      <c r="A5658" s="170"/>
      <c r="B5658" s="170"/>
      <c r="C5658" s="170"/>
      <c r="D5658" s="170"/>
      <c r="E5658" s="170"/>
      <c r="F5658" s="170"/>
      <c r="G5658" s="170"/>
      <c r="H5658" s="170"/>
      <c r="I5658" s="170"/>
      <c r="J5658" s="170"/>
      <c r="K5658" s="170"/>
      <c r="L5658" s="170"/>
      <c r="M5658" s="170"/>
      <c r="N5658" s="170"/>
      <c r="O5658" s="170"/>
      <c r="P5658" s="170"/>
      <c r="Q5658" s="170"/>
      <c r="R5658" s="170"/>
      <c r="S5658" s="170"/>
      <c r="T5658" s="170"/>
      <c r="U5658" s="170"/>
      <c r="V5658" s="170"/>
      <c r="W5658" s="170"/>
      <c r="X5658" s="174"/>
      <c r="Y5658" s="170"/>
      <c r="Z5658" s="170"/>
      <c r="AA5658" s="170"/>
      <c r="AB5658" s="170"/>
      <c r="AC5658" s="170"/>
      <c r="AD5658" s="174"/>
      <c r="AE5658" s="170"/>
      <c r="AF5658" s="170"/>
      <c r="AI5658" s="170"/>
      <c r="AJ5658" s="170"/>
      <c r="AK5658" s="170"/>
      <c r="AL5658" s="170"/>
      <c r="AM5658" s="170"/>
      <c r="AN5658" s="170"/>
    </row>
    <row r="5659" spans="1:40" ht="52.5" customHeight="1" x14ac:dyDescent="0.2">
      <c r="A5659" s="170"/>
      <c r="B5659" s="170"/>
      <c r="C5659" s="170"/>
      <c r="D5659" s="170"/>
      <c r="E5659" s="170"/>
      <c r="F5659" s="170"/>
      <c r="G5659" s="170"/>
      <c r="H5659" s="170"/>
      <c r="I5659" s="170"/>
      <c r="J5659" s="170"/>
      <c r="K5659" s="170"/>
      <c r="L5659" s="170"/>
      <c r="M5659" s="170"/>
      <c r="N5659" s="170"/>
      <c r="O5659" s="170"/>
      <c r="P5659" s="170"/>
      <c r="Q5659" s="170"/>
      <c r="R5659" s="170"/>
      <c r="S5659" s="170"/>
      <c r="T5659" s="170"/>
      <c r="U5659" s="170"/>
      <c r="V5659" s="170"/>
      <c r="W5659" s="170"/>
      <c r="X5659" s="174"/>
      <c r="Y5659" s="170"/>
      <c r="Z5659" s="170"/>
      <c r="AA5659" s="170"/>
      <c r="AB5659" s="170"/>
      <c r="AC5659" s="170"/>
      <c r="AD5659" s="174"/>
      <c r="AE5659" s="170"/>
      <c r="AF5659" s="170"/>
      <c r="AI5659" s="170"/>
      <c r="AJ5659" s="170"/>
      <c r="AK5659" s="170"/>
      <c r="AL5659" s="170"/>
      <c r="AM5659" s="170"/>
      <c r="AN5659" s="170"/>
    </row>
    <row r="5660" spans="1:40" ht="52.5" customHeight="1" x14ac:dyDescent="0.2">
      <c r="A5660" s="170"/>
      <c r="B5660" s="170"/>
      <c r="C5660" s="170"/>
      <c r="D5660" s="170"/>
      <c r="E5660" s="170"/>
      <c r="F5660" s="170"/>
      <c r="G5660" s="170"/>
      <c r="H5660" s="170"/>
      <c r="I5660" s="170"/>
      <c r="J5660" s="170"/>
      <c r="K5660" s="170"/>
      <c r="L5660" s="170"/>
      <c r="M5660" s="170"/>
      <c r="N5660" s="170"/>
      <c r="O5660" s="170"/>
      <c r="P5660" s="170"/>
      <c r="Q5660" s="170"/>
      <c r="R5660" s="170"/>
      <c r="S5660" s="170"/>
      <c r="T5660" s="170"/>
      <c r="U5660" s="170"/>
      <c r="V5660" s="170"/>
      <c r="W5660" s="170"/>
      <c r="X5660" s="174"/>
      <c r="Y5660" s="170"/>
      <c r="Z5660" s="170"/>
      <c r="AA5660" s="170"/>
      <c r="AB5660" s="170"/>
      <c r="AC5660" s="170"/>
      <c r="AD5660" s="174"/>
      <c r="AE5660" s="170"/>
      <c r="AF5660" s="170"/>
      <c r="AI5660" s="170"/>
      <c r="AJ5660" s="170"/>
      <c r="AK5660" s="170"/>
      <c r="AL5660" s="170"/>
      <c r="AM5660" s="170"/>
      <c r="AN5660" s="170"/>
    </row>
    <row r="5661" spans="1:40" ht="52.5" customHeight="1" x14ac:dyDescent="0.2">
      <c r="A5661" s="170"/>
      <c r="B5661" s="170"/>
      <c r="C5661" s="170"/>
      <c r="D5661" s="170"/>
      <c r="E5661" s="170"/>
      <c r="F5661" s="170"/>
      <c r="G5661" s="170"/>
      <c r="H5661" s="170"/>
      <c r="I5661" s="170"/>
      <c r="J5661" s="170"/>
      <c r="K5661" s="170"/>
      <c r="L5661" s="170"/>
      <c r="M5661" s="170"/>
      <c r="N5661" s="170"/>
      <c r="O5661" s="170"/>
      <c r="P5661" s="170"/>
      <c r="Q5661" s="170"/>
      <c r="R5661" s="170"/>
      <c r="S5661" s="170"/>
      <c r="T5661" s="170"/>
      <c r="U5661" s="170"/>
      <c r="V5661" s="170"/>
      <c r="W5661" s="170"/>
      <c r="X5661" s="174"/>
      <c r="Y5661" s="170"/>
      <c r="Z5661" s="170"/>
      <c r="AA5661" s="170"/>
      <c r="AB5661" s="170"/>
      <c r="AC5661" s="170"/>
      <c r="AD5661" s="174"/>
      <c r="AE5661" s="170"/>
      <c r="AF5661" s="170"/>
      <c r="AI5661" s="170"/>
      <c r="AJ5661" s="170"/>
      <c r="AK5661" s="170"/>
      <c r="AL5661" s="170"/>
      <c r="AM5661" s="170"/>
      <c r="AN5661" s="170"/>
    </row>
    <row r="5662" spans="1:40" ht="52.5" customHeight="1" x14ac:dyDescent="0.2">
      <c r="A5662" s="170"/>
      <c r="B5662" s="170"/>
      <c r="C5662" s="170"/>
      <c r="D5662" s="170"/>
      <c r="E5662" s="170"/>
      <c r="F5662" s="170"/>
      <c r="G5662" s="170"/>
      <c r="H5662" s="170"/>
      <c r="I5662" s="170"/>
      <c r="J5662" s="170"/>
      <c r="K5662" s="170"/>
      <c r="L5662" s="170"/>
      <c r="M5662" s="170"/>
      <c r="N5662" s="170"/>
      <c r="O5662" s="170"/>
      <c r="P5662" s="170"/>
      <c r="Q5662" s="170"/>
      <c r="R5662" s="170"/>
      <c r="S5662" s="170"/>
      <c r="T5662" s="170"/>
      <c r="U5662" s="170"/>
      <c r="V5662" s="170"/>
      <c r="W5662" s="170"/>
      <c r="X5662" s="174"/>
      <c r="Y5662" s="170"/>
      <c r="Z5662" s="170"/>
      <c r="AA5662" s="170"/>
      <c r="AB5662" s="170"/>
      <c r="AC5662" s="170"/>
      <c r="AD5662" s="174"/>
      <c r="AE5662" s="170"/>
      <c r="AF5662" s="170"/>
      <c r="AI5662" s="170"/>
      <c r="AJ5662" s="170"/>
      <c r="AK5662" s="170"/>
      <c r="AL5662" s="170"/>
      <c r="AM5662" s="170"/>
      <c r="AN5662" s="170"/>
    </row>
    <row r="5663" spans="1:40" ht="52.5" customHeight="1" x14ac:dyDescent="0.2">
      <c r="A5663" s="170"/>
      <c r="B5663" s="170"/>
      <c r="C5663" s="170"/>
      <c r="D5663" s="170"/>
      <c r="E5663" s="170"/>
      <c r="F5663" s="170"/>
      <c r="G5663" s="170"/>
      <c r="H5663" s="170"/>
      <c r="I5663" s="170"/>
      <c r="J5663" s="170"/>
      <c r="K5663" s="170"/>
      <c r="L5663" s="170"/>
      <c r="M5663" s="170"/>
      <c r="N5663" s="170"/>
      <c r="O5663" s="170"/>
      <c r="P5663" s="170"/>
      <c r="Q5663" s="170"/>
      <c r="R5663" s="170"/>
      <c r="S5663" s="170"/>
      <c r="T5663" s="170"/>
      <c r="U5663" s="170"/>
      <c r="V5663" s="170"/>
      <c r="W5663" s="170"/>
      <c r="X5663" s="174"/>
      <c r="Y5663" s="170"/>
      <c r="Z5663" s="170"/>
      <c r="AA5663" s="170"/>
      <c r="AB5663" s="170"/>
      <c r="AC5663" s="170"/>
      <c r="AD5663" s="174"/>
      <c r="AE5663" s="170"/>
      <c r="AF5663" s="170"/>
      <c r="AI5663" s="170"/>
      <c r="AJ5663" s="170"/>
      <c r="AK5663" s="170"/>
      <c r="AL5663" s="170"/>
      <c r="AM5663" s="170"/>
      <c r="AN5663" s="170"/>
    </row>
    <row r="5664" spans="1:40" ht="52.5" customHeight="1" x14ac:dyDescent="0.2">
      <c r="A5664" s="170"/>
      <c r="B5664" s="170"/>
      <c r="C5664" s="170"/>
      <c r="D5664" s="170"/>
      <c r="E5664" s="170"/>
      <c r="F5664" s="170"/>
      <c r="G5664" s="170"/>
      <c r="H5664" s="170"/>
      <c r="I5664" s="170"/>
      <c r="J5664" s="170"/>
      <c r="K5664" s="170"/>
      <c r="L5664" s="170"/>
      <c r="M5664" s="170"/>
      <c r="N5664" s="170"/>
      <c r="O5664" s="170"/>
      <c r="P5664" s="170"/>
      <c r="Q5664" s="170"/>
      <c r="R5664" s="170"/>
      <c r="S5664" s="170"/>
      <c r="T5664" s="170"/>
      <c r="U5664" s="170"/>
      <c r="V5664" s="170"/>
      <c r="W5664" s="170"/>
      <c r="X5664" s="174"/>
      <c r="Y5664" s="170"/>
      <c r="Z5664" s="170"/>
      <c r="AA5664" s="170"/>
      <c r="AB5664" s="170"/>
      <c r="AC5664" s="170"/>
      <c r="AD5664" s="174"/>
      <c r="AE5664" s="170"/>
      <c r="AF5664" s="170"/>
      <c r="AI5664" s="170"/>
      <c r="AJ5664" s="170"/>
      <c r="AK5664" s="170"/>
      <c r="AL5664" s="170"/>
      <c r="AM5664" s="170"/>
      <c r="AN5664" s="170"/>
    </row>
    <row r="5665" spans="1:40" ht="52.5" customHeight="1" x14ac:dyDescent="0.2">
      <c r="A5665" s="170"/>
      <c r="B5665" s="170"/>
      <c r="C5665" s="170"/>
      <c r="D5665" s="170"/>
      <c r="E5665" s="170"/>
      <c r="F5665" s="170"/>
      <c r="G5665" s="170"/>
      <c r="H5665" s="170"/>
      <c r="I5665" s="170"/>
      <c r="J5665" s="170"/>
      <c r="K5665" s="170"/>
      <c r="L5665" s="170"/>
      <c r="M5665" s="170"/>
      <c r="N5665" s="170"/>
      <c r="O5665" s="170"/>
      <c r="P5665" s="170"/>
      <c r="Q5665" s="170"/>
      <c r="R5665" s="170"/>
      <c r="S5665" s="170"/>
      <c r="T5665" s="170"/>
      <c r="U5665" s="170"/>
      <c r="V5665" s="170"/>
      <c r="W5665" s="170"/>
      <c r="X5665" s="174"/>
      <c r="Y5665" s="170"/>
      <c r="Z5665" s="170"/>
      <c r="AA5665" s="170"/>
      <c r="AB5665" s="170"/>
      <c r="AC5665" s="170"/>
      <c r="AD5665" s="174"/>
      <c r="AE5665" s="170"/>
      <c r="AF5665" s="170"/>
      <c r="AI5665" s="170"/>
      <c r="AJ5665" s="170"/>
      <c r="AK5665" s="170"/>
      <c r="AL5665" s="170"/>
      <c r="AM5665" s="170"/>
      <c r="AN5665" s="170"/>
    </row>
    <row r="5666" spans="1:40" ht="52.5" customHeight="1" x14ac:dyDescent="0.2">
      <c r="A5666" s="170"/>
      <c r="B5666" s="170"/>
      <c r="C5666" s="170"/>
      <c r="D5666" s="170"/>
      <c r="E5666" s="170"/>
      <c r="F5666" s="170"/>
      <c r="G5666" s="170"/>
      <c r="H5666" s="170"/>
      <c r="I5666" s="170"/>
      <c r="J5666" s="170"/>
      <c r="K5666" s="170"/>
      <c r="L5666" s="170"/>
      <c r="M5666" s="170"/>
      <c r="N5666" s="170"/>
      <c r="O5666" s="170"/>
      <c r="P5666" s="170"/>
      <c r="Q5666" s="170"/>
      <c r="R5666" s="170"/>
      <c r="S5666" s="170"/>
      <c r="T5666" s="170"/>
      <c r="U5666" s="170"/>
      <c r="V5666" s="170"/>
      <c r="W5666" s="170"/>
      <c r="X5666" s="174"/>
      <c r="Y5666" s="170"/>
      <c r="Z5666" s="170"/>
      <c r="AA5666" s="170"/>
      <c r="AB5666" s="170"/>
      <c r="AC5666" s="170"/>
      <c r="AD5666" s="174"/>
      <c r="AE5666" s="170"/>
      <c r="AF5666" s="170"/>
      <c r="AI5666" s="170"/>
      <c r="AJ5666" s="170"/>
      <c r="AK5666" s="170"/>
      <c r="AL5666" s="170"/>
      <c r="AM5666" s="170"/>
      <c r="AN5666" s="170"/>
    </row>
    <row r="5667" spans="1:40" ht="52.5" customHeight="1" x14ac:dyDescent="0.2">
      <c r="A5667" s="170"/>
      <c r="B5667" s="170"/>
      <c r="C5667" s="170"/>
      <c r="D5667" s="170"/>
      <c r="E5667" s="170"/>
      <c r="F5667" s="170"/>
      <c r="G5667" s="170"/>
      <c r="H5667" s="170"/>
      <c r="I5667" s="170"/>
      <c r="J5667" s="170"/>
      <c r="K5667" s="170"/>
      <c r="L5667" s="170"/>
      <c r="M5667" s="170"/>
      <c r="N5667" s="170"/>
      <c r="O5667" s="170"/>
      <c r="P5667" s="170"/>
      <c r="Q5667" s="170"/>
      <c r="R5667" s="170"/>
      <c r="S5667" s="170"/>
      <c r="T5667" s="170"/>
      <c r="U5667" s="170"/>
      <c r="V5667" s="170"/>
      <c r="W5667" s="170"/>
      <c r="X5667" s="174"/>
      <c r="Y5667" s="170"/>
      <c r="Z5667" s="170"/>
      <c r="AA5667" s="170"/>
      <c r="AB5667" s="170"/>
      <c r="AC5667" s="170"/>
      <c r="AD5667" s="174"/>
      <c r="AE5667" s="170"/>
      <c r="AF5667" s="170"/>
      <c r="AI5667" s="170"/>
      <c r="AJ5667" s="170"/>
      <c r="AK5667" s="170"/>
      <c r="AL5667" s="170"/>
      <c r="AM5667" s="170"/>
      <c r="AN5667" s="170"/>
    </row>
    <row r="5668" spans="1:40" ht="52.5" customHeight="1" x14ac:dyDescent="0.2">
      <c r="A5668" s="170"/>
      <c r="B5668" s="170"/>
      <c r="C5668" s="170"/>
      <c r="D5668" s="170"/>
      <c r="E5668" s="170"/>
      <c r="F5668" s="170"/>
      <c r="G5668" s="170"/>
      <c r="H5668" s="170"/>
      <c r="I5668" s="170"/>
      <c r="J5668" s="170"/>
      <c r="K5668" s="170"/>
      <c r="L5668" s="170"/>
      <c r="M5668" s="170"/>
      <c r="N5668" s="170"/>
      <c r="O5668" s="170"/>
      <c r="P5668" s="170"/>
      <c r="Q5668" s="170"/>
      <c r="R5668" s="170"/>
      <c r="S5668" s="170"/>
      <c r="T5668" s="170"/>
      <c r="U5668" s="170"/>
      <c r="V5668" s="170"/>
      <c r="W5668" s="170"/>
      <c r="X5668" s="174"/>
      <c r="Y5668" s="170"/>
      <c r="Z5668" s="170"/>
      <c r="AA5668" s="170"/>
      <c r="AB5668" s="170"/>
      <c r="AC5668" s="170"/>
      <c r="AD5668" s="174"/>
      <c r="AE5668" s="170"/>
      <c r="AF5668" s="170"/>
      <c r="AI5668" s="170"/>
      <c r="AJ5668" s="170"/>
      <c r="AK5668" s="170"/>
      <c r="AL5668" s="170"/>
      <c r="AM5668" s="170"/>
      <c r="AN5668" s="170"/>
    </row>
    <row r="5669" spans="1:40" ht="52.5" customHeight="1" x14ac:dyDescent="0.2">
      <c r="A5669" s="170"/>
      <c r="B5669" s="170"/>
      <c r="C5669" s="170"/>
      <c r="D5669" s="170"/>
      <c r="E5669" s="170"/>
      <c r="F5669" s="170"/>
      <c r="G5669" s="170"/>
      <c r="H5669" s="170"/>
      <c r="I5669" s="170"/>
      <c r="J5669" s="170"/>
      <c r="K5669" s="170"/>
      <c r="L5669" s="170"/>
      <c r="M5669" s="170"/>
      <c r="N5669" s="170"/>
      <c r="O5669" s="170"/>
      <c r="P5669" s="170"/>
      <c r="Q5669" s="170"/>
      <c r="R5669" s="170"/>
      <c r="S5669" s="170"/>
      <c r="T5669" s="170"/>
      <c r="U5669" s="170"/>
      <c r="V5669" s="170"/>
      <c r="W5669" s="170"/>
      <c r="X5669" s="174"/>
      <c r="Y5669" s="170"/>
      <c r="Z5669" s="170"/>
      <c r="AA5669" s="170"/>
      <c r="AB5669" s="170"/>
      <c r="AC5669" s="170"/>
      <c r="AD5669" s="174"/>
      <c r="AE5669" s="170"/>
      <c r="AF5669" s="170"/>
      <c r="AI5669" s="170"/>
      <c r="AJ5669" s="170"/>
      <c r="AK5669" s="170"/>
      <c r="AL5669" s="170"/>
      <c r="AM5669" s="170"/>
      <c r="AN5669" s="170"/>
    </row>
    <row r="5670" spans="1:40" ht="52.5" customHeight="1" x14ac:dyDescent="0.2">
      <c r="A5670" s="170"/>
      <c r="B5670" s="170"/>
      <c r="C5670" s="170"/>
      <c r="D5670" s="170"/>
      <c r="E5670" s="170"/>
      <c r="F5670" s="170"/>
      <c r="G5670" s="170"/>
      <c r="H5670" s="170"/>
      <c r="I5670" s="170"/>
      <c r="J5670" s="170"/>
      <c r="K5670" s="170"/>
      <c r="L5670" s="170"/>
      <c r="M5670" s="170"/>
      <c r="N5670" s="170"/>
      <c r="O5670" s="170"/>
      <c r="P5670" s="170"/>
      <c r="Q5670" s="170"/>
      <c r="R5670" s="170"/>
      <c r="S5670" s="170"/>
      <c r="T5670" s="170"/>
      <c r="U5670" s="170"/>
      <c r="V5670" s="170"/>
      <c r="W5670" s="170"/>
      <c r="X5670" s="174"/>
      <c r="Y5670" s="170"/>
      <c r="Z5670" s="170"/>
      <c r="AA5670" s="170"/>
      <c r="AB5670" s="170"/>
      <c r="AC5670" s="170"/>
      <c r="AD5670" s="174"/>
      <c r="AE5670" s="170"/>
      <c r="AF5670" s="170"/>
      <c r="AI5670" s="170"/>
      <c r="AJ5670" s="170"/>
      <c r="AK5670" s="170"/>
      <c r="AL5670" s="170"/>
      <c r="AM5670" s="170"/>
      <c r="AN5670" s="170"/>
    </row>
    <row r="5671" spans="1:40" ht="52.5" customHeight="1" x14ac:dyDescent="0.2">
      <c r="A5671" s="170"/>
      <c r="B5671" s="170"/>
      <c r="C5671" s="170"/>
      <c r="D5671" s="170"/>
      <c r="E5671" s="170"/>
      <c r="F5671" s="170"/>
      <c r="G5671" s="170"/>
      <c r="H5671" s="170"/>
      <c r="I5671" s="170"/>
      <c r="J5671" s="170"/>
      <c r="K5671" s="170"/>
      <c r="L5671" s="170"/>
      <c r="M5671" s="170"/>
      <c r="N5671" s="170"/>
      <c r="O5671" s="170"/>
      <c r="P5671" s="170"/>
      <c r="Q5671" s="170"/>
      <c r="R5671" s="170"/>
      <c r="S5671" s="170"/>
      <c r="T5671" s="170"/>
      <c r="U5671" s="170"/>
      <c r="V5671" s="170"/>
      <c r="W5671" s="170"/>
      <c r="X5671" s="174"/>
      <c r="Y5671" s="170"/>
      <c r="Z5671" s="170"/>
      <c r="AA5671" s="170"/>
      <c r="AB5671" s="170"/>
      <c r="AC5671" s="170"/>
      <c r="AD5671" s="174"/>
      <c r="AE5671" s="170"/>
      <c r="AF5671" s="170"/>
      <c r="AI5671" s="170"/>
      <c r="AJ5671" s="170"/>
      <c r="AK5671" s="170"/>
      <c r="AL5671" s="170"/>
      <c r="AM5671" s="170"/>
      <c r="AN5671" s="170"/>
    </row>
    <row r="5672" spans="1:40" ht="52.5" customHeight="1" x14ac:dyDescent="0.2">
      <c r="A5672" s="170"/>
      <c r="B5672" s="170"/>
      <c r="C5672" s="170"/>
      <c r="D5672" s="170"/>
      <c r="E5672" s="170"/>
      <c r="F5672" s="170"/>
      <c r="G5672" s="170"/>
      <c r="H5672" s="170"/>
      <c r="I5672" s="170"/>
      <c r="J5672" s="170"/>
      <c r="K5672" s="170"/>
      <c r="L5672" s="170"/>
      <c r="M5672" s="170"/>
      <c r="N5672" s="170"/>
      <c r="O5672" s="170"/>
      <c r="P5672" s="170"/>
      <c r="Q5672" s="170"/>
      <c r="R5672" s="170"/>
      <c r="S5672" s="170"/>
      <c r="T5672" s="170"/>
      <c r="U5672" s="170"/>
      <c r="V5672" s="170"/>
      <c r="W5672" s="170"/>
      <c r="X5672" s="174"/>
      <c r="Y5672" s="170"/>
      <c r="Z5672" s="170"/>
      <c r="AA5672" s="170"/>
      <c r="AB5672" s="170"/>
      <c r="AC5672" s="170"/>
      <c r="AD5672" s="174"/>
      <c r="AE5672" s="170"/>
      <c r="AF5672" s="170"/>
      <c r="AI5672" s="170"/>
      <c r="AJ5672" s="170"/>
      <c r="AK5672" s="170"/>
      <c r="AL5672" s="170"/>
      <c r="AM5672" s="170"/>
      <c r="AN5672" s="170"/>
    </row>
    <row r="5673" spans="1:40" ht="52.5" customHeight="1" x14ac:dyDescent="0.2">
      <c r="A5673" s="170"/>
      <c r="B5673" s="170"/>
      <c r="C5673" s="170"/>
      <c r="D5673" s="170"/>
      <c r="E5673" s="170"/>
      <c r="F5673" s="170"/>
      <c r="G5673" s="170"/>
      <c r="H5673" s="170"/>
      <c r="I5673" s="170"/>
      <c r="J5673" s="170"/>
      <c r="K5673" s="170"/>
      <c r="L5673" s="170"/>
      <c r="M5673" s="170"/>
      <c r="N5673" s="170"/>
      <c r="O5673" s="170"/>
      <c r="P5673" s="170"/>
      <c r="Q5673" s="170"/>
      <c r="R5673" s="170"/>
      <c r="S5673" s="170"/>
      <c r="T5673" s="170"/>
      <c r="U5673" s="170"/>
      <c r="V5673" s="170"/>
      <c r="W5673" s="170"/>
      <c r="X5673" s="174"/>
      <c r="Y5673" s="170"/>
      <c r="Z5673" s="170"/>
      <c r="AA5673" s="170"/>
      <c r="AB5673" s="170"/>
      <c r="AC5673" s="170"/>
      <c r="AD5673" s="174"/>
      <c r="AE5673" s="170"/>
      <c r="AF5673" s="170"/>
      <c r="AI5673" s="170"/>
      <c r="AJ5673" s="170"/>
      <c r="AK5673" s="170"/>
      <c r="AL5673" s="170"/>
      <c r="AM5673" s="170"/>
      <c r="AN5673" s="170"/>
    </row>
    <row r="5674" spans="1:40" ht="52.5" customHeight="1" x14ac:dyDescent="0.2">
      <c r="A5674" s="170"/>
      <c r="B5674" s="170"/>
      <c r="C5674" s="170"/>
      <c r="D5674" s="170"/>
      <c r="E5674" s="170"/>
      <c r="F5674" s="170"/>
      <c r="G5674" s="170"/>
      <c r="H5674" s="170"/>
      <c r="I5674" s="170"/>
      <c r="J5674" s="170"/>
      <c r="K5674" s="170"/>
      <c r="L5674" s="170"/>
      <c r="M5674" s="170"/>
      <c r="N5674" s="170"/>
      <c r="O5674" s="170"/>
      <c r="P5674" s="170"/>
      <c r="Q5674" s="170"/>
      <c r="R5674" s="170"/>
      <c r="S5674" s="170"/>
      <c r="T5674" s="170"/>
      <c r="U5674" s="170"/>
      <c r="V5674" s="170"/>
      <c r="W5674" s="170"/>
      <c r="X5674" s="174"/>
      <c r="Y5674" s="170"/>
      <c r="Z5674" s="170"/>
      <c r="AA5674" s="170"/>
      <c r="AB5674" s="170"/>
      <c r="AC5674" s="170"/>
      <c r="AD5674" s="174"/>
      <c r="AE5674" s="170"/>
      <c r="AF5674" s="170"/>
      <c r="AI5674" s="170"/>
      <c r="AJ5674" s="170"/>
      <c r="AK5674" s="170"/>
      <c r="AL5674" s="170"/>
      <c r="AM5674" s="170"/>
      <c r="AN5674" s="170"/>
    </row>
    <row r="5675" spans="1:40" ht="52.5" customHeight="1" x14ac:dyDescent="0.2">
      <c r="A5675" s="170"/>
      <c r="B5675" s="170"/>
      <c r="C5675" s="170"/>
      <c r="D5675" s="170"/>
      <c r="E5675" s="170"/>
      <c r="F5675" s="170"/>
      <c r="G5675" s="170"/>
      <c r="H5675" s="170"/>
      <c r="I5675" s="170"/>
      <c r="J5675" s="170"/>
      <c r="K5675" s="170"/>
      <c r="L5675" s="170"/>
      <c r="M5675" s="170"/>
      <c r="N5675" s="170"/>
      <c r="O5675" s="170"/>
      <c r="P5675" s="170"/>
      <c r="Q5675" s="170"/>
      <c r="R5675" s="170"/>
      <c r="S5675" s="170"/>
      <c r="T5675" s="170"/>
      <c r="U5675" s="170"/>
      <c r="V5675" s="170"/>
      <c r="W5675" s="170"/>
      <c r="X5675" s="174"/>
      <c r="Y5675" s="170"/>
      <c r="Z5675" s="170"/>
      <c r="AA5675" s="170"/>
      <c r="AB5675" s="170"/>
      <c r="AC5675" s="170"/>
      <c r="AD5675" s="174"/>
      <c r="AE5675" s="170"/>
      <c r="AF5675" s="170"/>
      <c r="AI5675" s="170"/>
      <c r="AJ5675" s="170"/>
      <c r="AK5675" s="170"/>
      <c r="AL5675" s="170"/>
      <c r="AM5675" s="170"/>
      <c r="AN5675" s="170"/>
    </row>
    <row r="5676" spans="1:40" ht="52.5" customHeight="1" x14ac:dyDescent="0.2">
      <c r="A5676" s="170"/>
      <c r="B5676" s="170"/>
      <c r="C5676" s="170"/>
      <c r="D5676" s="170"/>
      <c r="E5676" s="170"/>
      <c r="F5676" s="170"/>
      <c r="G5676" s="170"/>
      <c r="H5676" s="170"/>
      <c r="I5676" s="170"/>
      <c r="J5676" s="170"/>
      <c r="K5676" s="170"/>
      <c r="L5676" s="170"/>
      <c r="M5676" s="170"/>
      <c r="N5676" s="170"/>
      <c r="O5676" s="170"/>
      <c r="P5676" s="170"/>
      <c r="Q5676" s="170"/>
      <c r="R5676" s="170"/>
      <c r="S5676" s="170"/>
      <c r="T5676" s="170"/>
      <c r="U5676" s="170"/>
      <c r="V5676" s="170"/>
      <c r="W5676" s="170"/>
      <c r="X5676" s="174"/>
      <c r="Y5676" s="170"/>
      <c r="Z5676" s="170"/>
      <c r="AA5676" s="170"/>
      <c r="AB5676" s="170"/>
      <c r="AC5676" s="170"/>
      <c r="AD5676" s="174"/>
      <c r="AE5676" s="170"/>
      <c r="AF5676" s="170"/>
      <c r="AI5676" s="170"/>
      <c r="AJ5676" s="170"/>
      <c r="AK5676" s="170"/>
      <c r="AL5676" s="170"/>
      <c r="AM5676" s="170"/>
      <c r="AN5676" s="170"/>
    </row>
    <row r="5677" spans="1:40" ht="52.5" customHeight="1" x14ac:dyDescent="0.2">
      <c r="A5677" s="170"/>
      <c r="B5677" s="170"/>
      <c r="C5677" s="170"/>
      <c r="D5677" s="170"/>
      <c r="E5677" s="170"/>
      <c r="F5677" s="170"/>
      <c r="G5677" s="170"/>
      <c r="H5677" s="170"/>
      <c r="I5677" s="170"/>
      <c r="J5677" s="170"/>
      <c r="K5677" s="170"/>
      <c r="L5677" s="170"/>
      <c r="M5677" s="170"/>
      <c r="N5677" s="170"/>
      <c r="O5677" s="170"/>
      <c r="P5677" s="170"/>
      <c r="Q5677" s="170"/>
      <c r="R5677" s="170"/>
      <c r="S5677" s="170"/>
      <c r="T5677" s="170"/>
      <c r="U5677" s="170"/>
      <c r="V5677" s="170"/>
      <c r="W5677" s="170"/>
      <c r="X5677" s="174"/>
      <c r="Y5677" s="170"/>
      <c r="Z5677" s="170"/>
      <c r="AA5677" s="170"/>
      <c r="AB5677" s="170"/>
      <c r="AC5677" s="170"/>
      <c r="AD5677" s="174"/>
      <c r="AE5677" s="170"/>
      <c r="AF5677" s="170"/>
      <c r="AI5677" s="170"/>
      <c r="AJ5677" s="170"/>
      <c r="AK5677" s="170"/>
      <c r="AL5677" s="170"/>
      <c r="AM5677" s="170"/>
      <c r="AN5677" s="170"/>
    </row>
    <row r="5678" spans="1:40" ht="52.5" customHeight="1" x14ac:dyDescent="0.2">
      <c r="A5678" s="170"/>
      <c r="B5678" s="170"/>
      <c r="C5678" s="170"/>
      <c r="D5678" s="170"/>
      <c r="E5678" s="170"/>
      <c r="F5678" s="170"/>
      <c r="G5678" s="170"/>
      <c r="H5678" s="170"/>
      <c r="I5678" s="170"/>
      <c r="J5678" s="170"/>
      <c r="K5678" s="170"/>
      <c r="L5678" s="170"/>
      <c r="M5678" s="170"/>
      <c r="N5678" s="170"/>
      <c r="O5678" s="170"/>
      <c r="P5678" s="170"/>
      <c r="Q5678" s="170"/>
      <c r="R5678" s="170"/>
      <c r="S5678" s="170"/>
      <c r="T5678" s="170"/>
      <c r="U5678" s="170"/>
      <c r="V5678" s="170"/>
      <c r="W5678" s="170"/>
      <c r="X5678" s="174"/>
      <c r="Y5678" s="170"/>
      <c r="Z5678" s="170"/>
      <c r="AA5678" s="170"/>
      <c r="AB5678" s="170"/>
      <c r="AC5678" s="170"/>
      <c r="AD5678" s="174"/>
      <c r="AE5678" s="170"/>
      <c r="AF5678" s="170"/>
      <c r="AI5678" s="170"/>
      <c r="AJ5678" s="170"/>
      <c r="AK5678" s="170"/>
      <c r="AL5678" s="170"/>
      <c r="AM5678" s="170"/>
      <c r="AN5678" s="170"/>
    </row>
    <row r="5679" spans="1:40" ht="52.5" customHeight="1" x14ac:dyDescent="0.2">
      <c r="A5679" s="170"/>
      <c r="B5679" s="170"/>
      <c r="C5679" s="170"/>
      <c r="D5679" s="170"/>
      <c r="E5679" s="170"/>
      <c r="F5679" s="170"/>
      <c r="G5679" s="170"/>
      <c r="H5679" s="170"/>
      <c r="I5679" s="170"/>
      <c r="J5679" s="170"/>
      <c r="K5679" s="170"/>
      <c r="L5679" s="170"/>
      <c r="M5679" s="170"/>
      <c r="N5679" s="170"/>
      <c r="O5679" s="170"/>
      <c r="P5679" s="170"/>
      <c r="Q5679" s="170"/>
      <c r="R5679" s="170"/>
      <c r="S5679" s="170"/>
      <c r="T5679" s="170"/>
      <c r="U5679" s="170"/>
      <c r="V5679" s="170"/>
      <c r="W5679" s="170"/>
      <c r="X5679" s="174"/>
      <c r="Y5679" s="170"/>
      <c r="Z5679" s="170"/>
      <c r="AA5679" s="170"/>
      <c r="AB5679" s="170"/>
      <c r="AC5679" s="170"/>
      <c r="AD5679" s="174"/>
      <c r="AE5679" s="170"/>
      <c r="AF5679" s="170"/>
      <c r="AI5679" s="170"/>
      <c r="AJ5679" s="170"/>
      <c r="AK5679" s="170"/>
      <c r="AL5679" s="170"/>
      <c r="AM5679" s="170"/>
      <c r="AN5679" s="170"/>
    </row>
    <row r="5680" spans="1:40" ht="52.5" customHeight="1" x14ac:dyDescent="0.2">
      <c r="A5680" s="170"/>
      <c r="B5680" s="170"/>
      <c r="C5680" s="170"/>
      <c r="D5680" s="170"/>
      <c r="E5680" s="170"/>
      <c r="F5680" s="170"/>
      <c r="G5680" s="170"/>
      <c r="H5680" s="170"/>
      <c r="I5680" s="170"/>
      <c r="J5680" s="170"/>
      <c r="K5680" s="170"/>
      <c r="L5680" s="170"/>
      <c r="M5680" s="170"/>
      <c r="N5680" s="170"/>
      <c r="O5680" s="170"/>
      <c r="P5680" s="170"/>
      <c r="Q5680" s="170"/>
      <c r="R5680" s="170"/>
      <c r="S5680" s="170"/>
      <c r="T5680" s="170"/>
      <c r="U5680" s="170"/>
      <c r="V5680" s="170"/>
      <c r="W5680" s="170"/>
      <c r="X5680" s="174"/>
      <c r="Y5680" s="170"/>
      <c r="Z5680" s="170"/>
      <c r="AA5680" s="170"/>
      <c r="AB5680" s="170"/>
      <c r="AC5680" s="170"/>
      <c r="AD5680" s="174"/>
      <c r="AE5680" s="170"/>
      <c r="AF5680" s="170"/>
      <c r="AI5680" s="170"/>
      <c r="AJ5680" s="170"/>
      <c r="AK5680" s="170"/>
      <c r="AL5680" s="170"/>
      <c r="AM5680" s="170"/>
      <c r="AN5680" s="170"/>
    </row>
    <row r="5681" spans="1:40" ht="52.5" customHeight="1" x14ac:dyDescent="0.2">
      <c r="A5681" s="170"/>
      <c r="B5681" s="170"/>
      <c r="C5681" s="170"/>
      <c r="D5681" s="170"/>
      <c r="E5681" s="170"/>
      <c r="F5681" s="170"/>
      <c r="G5681" s="170"/>
      <c r="H5681" s="170"/>
      <c r="I5681" s="170"/>
      <c r="J5681" s="170"/>
      <c r="K5681" s="170"/>
      <c r="L5681" s="170"/>
      <c r="M5681" s="170"/>
      <c r="N5681" s="170"/>
      <c r="O5681" s="170"/>
      <c r="P5681" s="170"/>
      <c r="Q5681" s="170"/>
      <c r="R5681" s="170"/>
      <c r="S5681" s="170"/>
      <c r="T5681" s="170"/>
      <c r="U5681" s="170"/>
      <c r="V5681" s="170"/>
      <c r="W5681" s="170"/>
      <c r="X5681" s="174"/>
      <c r="Y5681" s="170"/>
      <c r="Z5681" s="170"/>
      <c r="AA5681" s="170"/>
      <c r="AB5681" s="170"/>
      <c r="AC5681" s="170"/>
      <c r="AD5681" s="174"/>
      <c r="AE5681" s="170"/>
      <c r="AF5681" s="170"/>
      <c r="AI5681" s="170"/>
      <c r="AJ5681" s="170"/>
      <c r="AK5681" s="170"/>
      <c r="AL5681" s="170"/>
      <c r="AM5681" s="170"/>
      <c r="AN5681" s="170"/>
    </row>
    <row r="5682" spans="1:40" ht="52.5" customHeight="1" x14ac:dyDescent="0.2">
      <c r="A5682" s="170"/>
      <c r="B5682" s="170"/>
      <c r="C5682" s="170"/>
      <c r="D5682" s="170"/>
      <c r="E5682" s="170"/>
      <c r="F5682" s="170"/>
      <c r="G5682" s="170"/>
      <c r="H5682" s="170"/>
      <c r="I5682" s="170"/>
      <c r="J5682" s="170"/>
      <c r="K5682" s="170"/>
      <c r="L5682" s="170"/>
      <c r="M5682" s="170"/>
      <c r="N5682" s="170"/>
      <c r="O5682" s="170"/>
      <c r="P5682" s="170"/>
      <c r="Q5682" s="170"/>
      <c r="R5682" s="170"/>
      <c r="S5682" s="170"/>
      <c r="T5682" s="170"/>
      <c r="U5682" s="170"/>
      <c r="V5682" s="170"/>
      <c r="W5682" s="170"/>
      <c r="X5682" s="174"/>
      <c r="Y5682" s="170"/>
      <c r="Z5682" s="170"/>
      <c r="AA5682" s="170"/>
      <c r="AB5682" s="170"/>
      <c r="AC5682" s="170"/>
      <c r="AD5682" s="174"/>
      <c r="AE5682" s="170"/>
      <c r="AF5682" s="170"/>
      <c r="AI5682" s="170"/>
      <c r="AJ5682" s="170"/>
      <c r="AK5682" s="170"/>
      <c r="AL5682" s="170"/>
      <c r="AM5682" s="170"/>
      <c r="AN5682" s="170"/>
    </row>
    <row r="5683" spans="1:40" ht="52.5" customHeight="1" x14ac:dyDescent="0.2">
      <c r="A5683" s="170"/>
      <c r="B5683" s="170"/>
      <c r="C5683" s="170"/>
      <c r="D5683" s="170"/>
      <c r="E5683" s="170"/>
      <c r="F5683" s="170"/>
      <c r="G5683" s="170"/>
      <c r="H5683" s="170"/>
      <c r="I5683" s="170"/>
      <c r="J5683" s="170"/>
      <c r="K5683" s="170"/>
      <c r="L5683" s="170"/>
      <c r="M5683" s="170"/>
      <c r="N5683" s="170"/>
      <c r="O5683" s="170"/>
      <c r="P5683" s="170"/>
      <c r="Q5683" s="170"/>
      <c r="R5683" s="170"/>
      <c r="S5683" s="170"/>
      <c r="T5683" s="170"/>
      <c r="U5683" s="170"/>
      <c r="V5683" s="170"/>
      <c r="W5683" s="170"/>
      <c r="X5683" s="174"/>
      <c r="Y5683" s="170"/>
      <c r="Z5683" s="170"/>
      <c r="AA5683" s="170"/>
      <c r="AB5683" s="170"/>
      <c r="AC5683" s="170"/>
      <c r="AD5683" s="174"/>
      <c r="AE5683" s="170"/>
      <c r="AF5683" s="170"/>
      <c r="AI5683" s="170"/>
      <c r="AJ5683" s="170"/>
      <c r="AK5683" s="170"/>
      <c r="AL5683" s="170"/>
      <c r="AM5683" s="170"/>
      <c r="AN5683" s="170"/>
    </row>
    <row r="5684" spans="1:40" ht="52.5" customHeight="1" x14ac:dyDescent="0.2">
      <c r="A5684" s="170"/>
      <c r="B5684" s="170"/>
      <c r="C5684" s="170"/>
      <c r="D5684" s="170"/>
      <c r="E5684" s="170"/>
      <c r="F5684" s="170"/>
      <c r="G5684" s="170"/>
      <c r="H5684" s="170"/>
      <c r="I5684" s="170"/>
      <c r="J5684" s="170"/>
      <c r="K5684" s="170"/>
      <c r="L5684" s="170"/>
      <c r="M5684" s="170"/>
      <c r="N5684" s="170"/>
      <c r="O5684" s="170"/>
      <c r="P5684" s="170"/>
      <c r="Q5684" s="170"/>
      <c r="R5684" s="170"/>
      <c r="S5684" s="170"/>
      <c r="T5684" s="170"/>
      <c r="U5684" s="170"/>
      <c r="V5684" s="170"/>
      <c r="W5684" s="170"/>
      <c r="X5684" s="174"/>
      <c r="Y5684" s="170"/>
      <c r="Z5684" s="170"/>
      <c r="AA5684" s="170"/>
      <c r="AB5684" s="170"/>
      <c r="AC5684" s="170"/>
      <c r="AD5684" s="174"/>
      <c r="AE5684" s="170"/>
      <c r="AF5684" s="170"/>
      <c r="AI5684" s="170"/>
      <c r="AJ5684" s="170"/>
      <c r="AK5684" s="170"/>
      <c r="AL5684" s="170"/>
      <c r="AM5684" s="170"/>
      <c r="AN5684" s="170"/>
    </row>
    <row r="5685" spans="1:40" ht="52.5" customHeight="1" x14ac:dyDescent="0.2">
      <c r="A5685" s="170"/>
      <c r="B5685" s="170"/>
      <c r="C5685" s="170"/>
      <c r="D5685" s="170"/>
      <c r="E5685" s="170"/>
      <c r="F5685" s="170"/>
      <c r="G5685" s="170"/>
      <c r="H5685" s="170"/>
      <c r="I5685" s="170"/>
      <c r="J5685" s="170"/>
      <c r="K5685" s="170"/>
      <c r="L5685" s="170"/>
      <c r="M5685" s="170"/>
      <c r="N5685" s="170"/>
      <c r="O5685" s="170"/>
      <c r="P5685" s="170"/>
      <c r="Q5685" s="170"/>
      <c r="R5685" s="170"/>
      <c r="S5685" s="170"/>
      <c r="T5685" s="170"/>
      <c r="U5685" s="170"/>
      <c r="V5685" s="170"/>
      <c r="W5685" s="170"/>
      <c r="X5685" s="174"/>
      <c r="Y5685" s="170"/>
      <c r="Z5685" s="170"/>
      <c r="AA5685" s="170"/>
      <c r="AB5685" s="170"/>
      <c r="AC5685" s="170"/>
      <c r="AD5685" s="174"/>
      <c r="AE5685" s="170"/>
      <c r="AF5685" s="170"/>
      <c r="AI5685" s="170"/>
      <c r="AJ5685" s="170"/>
      <c r="AK5685" s="170"/>
      <c r="AL5685" s="170"/>
      <c r="AM5685" s="170"/>
      <c r="AN5685" s="170"/>
    </row>
    <row r="5686" spans="1:40" ht="52.5" customHeight="1" x14ac:dyDescent="0.2">
      <c r="A5686" s="170"/>
      <c r="B5686" s="170"/>
      <c r="C5686" s="170"/>
      <c r="D5686" s="170"/>
      <c r="E5686" s="170"/>
      <c r="F5686" s="170"/>
      <c r="G5686" s="170"/>
      <c r="H5686" s="170"/>
      <c r="I5686" s="170"/>
      <c r="J5686" s="170"/>
      <c r="K5686" s="170"/>
      <c r="L5686" s="170"/>
      <c r="M5686" s="170"/>
      <c r="N5686" s="170"/>
      <c r="O5686" s="170"/>
      <c r="P5686" s="170"/>
      <c r="Q5686" s="170"/>
      <c r="R5686" s="170"/>
      <c r="S5686" s="170"/>
      <c r="T5686" s="170"/>
      <c r="U5686" s="170"/>
      <c r="V5686" s="170"/>
      <c r="W5686" s="170"/>
      <c r="X5686" s="174"/>
      <c r="Y5686" s="170"/>
      <c r="Z5686" s="170"/>
      <c r="AA5686" s="170"/>
      <c r="AB5686" s="170"/>
      <c r="AC5686" s="170"/>
      <c r="AD5686" s="174"/>
      <c r="AE5686" s="170"/>
      <c r="AF5686" s="170"/>
      <c r="AI5686" s="170"/>
      <c r="AJ5686" s="170"/>
      <c r="AK5686" s="170"/>
      <c r="AL5686" s="170"/>
      <c r="AM5686" s="170"/>
      <c r="AN5686" s="170"/>
    </row>
    <row r="5687" spans="1:40" ht="52.5" customHeight="1" x14ac:dyDescent="0.2">
      <c r="A5687" s="170"/>
      <c r="B5687" s="170"/>
      <c r="C5687" s="170"/>
      <c r="D5687" s="170"/>
      <c r="E5687" s="170"/>
      <c r="F5687" s="170"/>
      <c r="G5687" s="170"/>
      <c r="H5687" s="170"/>
      <c r="I5687" s="170"/>
      <c r="J5687" s="170"/>
      <c r="K5687" s="170"/>
      <c r="L5687" s="170"/>
      <c r="M5687" s="170"/>
      <c r="N5687" s="170"/>
      <c r="O5687" s="170"/>
      <c r="P5687" s="170"/>
      <c r="Q5687" s="170"/>
      <c r="R5687" s="170"/>
      <c r="S5687" s="170"/>
      <c r="T5687" s="170"/>
      <c r="U5687" s="170"/>
      <c r="V5687" s="170"/>
      <c r="W5687" s="170"/>
      <c r="X5687" s="174"/>
      <c r="Y5687" s="170"/>
      <c r="Z5687" s="170"/>
      <c r="AA5687" s="170"/>
      <c r="AB5687" s="170"/>
      <c r="AC5687" s="170"/>
      <c r="AD5687" s="174"/>
      <c r="AE5687" s="170"/>
      <c r="AF5687" s="170"/>
      <c r="AI5687" s="170"/>
      <c r="AJ5687" s="170"/>
      <c r="AK5687" s="170"/>
      <c r="AL5687" s="170"/>
      <c r="AM5687" s="170"/>
      <c r="AN5687" s="170"/>
    </row>
    <row r="5688" spans="1:40" ht="52.5" customHeight="1" x14ac:dyDescent="0.2">
      <c r="A5688" s="170"/>
      <c r="B5688" s="170"/>
      <c r="C5688" s="170"/>
      <c r="D5688" s="170"/>
      <c r="E5688" s="170"/>
      <c r="F5688" s="170"/>
      <c r="G5688" s="170"/>
      <c r="H5688" s="170"/>
      <c r="I5688" s="170"/>
      <c r="J5688" s="170"/>
      <c r="K5688" s="170"/>
      <c r="L5688" s="170"/>
      <c r="M5688" s="170"/>
      <c r="N5688" s="170"/>
      <c r="O5688" s="170"/>
      <c r="P5688" s="170"/>
      <c r="Q5688" s="170"/>
      <c r="R5688" s="170"/>
      <c r="S5688" s="170"/>
      <c r="T5688" s="170"/>
      <c r="U5688" s="170"/>
      <c r="V5688" s="170"/>
      <c r="W5688" s="170"/>
      <c r="X5688" s="174"/>
      <c r="Y5688" s="170"/>
      <c r="Z5688" s="170"/>
      <c r="AA5688" s="170"/>
      <c r="AB5688" s="170"/>
      <c r="AC5688" s="170"/>
      <c r="AD5688" s="174"/>
      <c r="AE5688" s="170"/>
      <c r="AF5688" s="170"/>
      <c r="AI5688" s="170"/>
      <c r="AJ5688" s="170"/>
      <c r="AK5688" s="170"/>
      <c r="AL5688" s="170"/>
      <c r="AM5688" s="170"/>
      <c r="AN5688" s="170"/>
    </row>
    <row r="5689" spans="1:40" ht="52.5" customHeight="1" x14ac:dyDescent="0.2">
      <c r="A5689" s="170"/>
      <c r="B5689" s="170"/>
      <c r="C5689" s="170"/>
      <c r="D5689" s="170"/>
      <c r="E5689" s="170"/>
      <c r="F5689" s="170"/>
      <c r="G5689" s="170"/>
      <c r="H5689" s="170"/>
      <c r="I5689" s="170"/>
      <c r="J5689" s="170"/>
      <c r="K5689" s="170"/>
      <c r="L5689" s="170"/>
      <c r="M5689" s="170"/>
      <c r="N5689" s="170"/>
      <c r="O5689" s="170"/>
      <c r="P5689" s="170"/>
      <c r="Q5689" s="170"/>
      <c r="R5689" s="170"/>
      <c r="S5689" s="170"/>
      <c r="T5689" s="170"/>
      <c r="U5689" s="170"/>
      <c r="V5689" s="170"/>
      <c r="W5689" s="170"/>
      <c r="X5689" s="174"/>
      <c r="Y5689" s="170"/>
      <c r="Z5689" s="170"/>
      <c r="AA5689" s="170"/>
      <c r="AB5689" s="170"/>
      <c r="AC5689" s="170"/>
      <c r="AD5689" s="174"/>
      <c r="AE5689" s="170"/>
      <c r="AF5689" s="170"/>
      <c r="AI5689" s="170"/>
      <c r="AJ5689" s="170"/>
      <c r="AK5689" s="170"/>
      <c r="AL5689" s="170"/>
      <c r="AM5689" s="170"/>
      <c r="AN5689" s="170"/>
    </row>
    <row r="5690" spans="1:40" ht="52.5" customHeight="1" x14ac:dyDescent="0.2">
      <c r="A5690" s="170"/>
      <c r="B5690" s="170"/>
      <c r="C5690" s="170"/>
      <c r="D5690" s="170"/>
      <c r="E5690" s="170"/>
      <c r="F5690" s="170"/>
      <c r="G5690" s="170"/>
      <c r="H5690" s="170"/>
      <c r="I5690" s="170"/>
      <c r="J5690" s="170"/>
      <c r="K5690" s="170"/>
      <c r="L5690" s="170"/>
      <c r="M5690" s="170"/>
      <c r="N5690" s="170"/>
      <c r="O5690" s="170"/>
      <c r="P5690" s="170"/>
      <c r="Q5690" s="170"/>
      <c r="R5690" s="170"/>
      <c r="S5690" s="170"/>
      <c r="T5690" s="170"/>
      <c r="U5690" s="170"/>
      <c r="V5690" s="170"/>
      <c r="W5690" s="170"/>
      <c r="X5690" s="174"/>
      <c r="Y5690" s="170"/>
      <c r="Z5690" s="170"/>
      <c r="AA5690" s="170"/>
      <c r="AB5690" s="170"/>
      <c r="AC5690" s="170"/>
      <c r="AD5690" s="174"/>
      <c r="AE5690" s="170"/>
      <c r="AF5690" s="170"/>
      <c r="AI5690" s="170"/>
      <c r="AJ5690" s="170"/>
      <c r="AK5690" s="170"/>
      <c r="AL5690" s="170"/>
      <c r="AM5690" s="170"/>
      <c r="AN5690" s="170"/>
    </row>
    <row r="5691" spans="1:40" ht="52.5" customHeight="1" x14ac:dyDescent="0.2">
      <c r="A5691" s="170"/>
      <c r="B5691" s="170"/>
      <c r="C5691" s="170"/>
      <c r="D5691" s="170"/>
      <c r="E5691" s="170"/>
      <c r="F5691" s="170"/>
      <c r="G5691" s="170"/>
      <c r="H5691" s="170"/>
      <c r="I5691" s="170"/>
      <c r="J5691" s="170"/>
      <c r="K5691" s="170"/>
      <c r="L5691" s="170"/>
      <c r="M5691" s="170"/>
      <c r="N5691" s="170"/>
      <c r="O5691" s="170"/>
      <c r="P5691" s="170"/>
      <c r="Q5691" s="170"/>
      <c r="R5691" s="170"/>
      <c r="S5691" s="170"/>
      <c r="T5691" s="170"/>
      <c r="U5691" s="170"/>
      <c r="V5691" s="170"/>
      <c r="W5691" s="170"/>
      <c r="X5691" s="174"/>
      <c r="Y5691" s="170"/>
      <c r="Z5691" s="170"/>
      <c r="AA5691" s="170"/>
      <c r="AB5691" s="170"/>
      <c r="AC5691" s="170"/>
      <c r="AD5691" s="174"/>
      <c r="AE5691" s="170"/>
      <c r="AF5691" s="170"/>
      <c r="AI5691" s="170"/>
      <c r="AJ5691" s="170"/>
      <c r="AK5691" s="170"/>
      <c r="AL5691" s="170"/>
      <c r="AM5691" s="170"/>
      <c r="AN5691" s="170"/>
    </row>
    <row r="5692" spans="1:40" ht="52.5" customHeight="1" x14ac:dyDescent="0.2">
      <c r="A5692" s="170"/>
      <c r="B5692" s="170"/>
      <c r="C5692" s="170"/>
      <c r="D5692" s="170"/>
      <c r="E5692" s="170"/>
      <c r="F5692" s="170"/>
      <c r="G5692" s="170"/>
      <c r="H5692" s="170"/>
      <c r="I5692" s="170"/>
      <c r="J5692" s="170"/>
      <c r="K5692" s="170"/>
      <c r="L5692" s="170"/>
      <c r="M5692" s="170"/>
      <c r="N5692" s="170"/>
      <c r="O5692" s="170"/>
      <c r="P5692" s="170"/>
      <c r="Q5692" s="170"/>
      <c r="R5692" s="170"/>
      <c r="S5692" s="170"/>
      <c r="T5692" s="170"/>
      <c r="U5692" s="170"/>
      <c r="V5692" s="170"/>
      <c r="W5692" s="170"/>
      <c r="X5692" s="174"/>
      <c r="Y5692" s="170"/>
      <c r="Z5692" s="170"/>
      <c r="AA5692" s="170"/>
      <c r="AB5692" s="170"/>
      <c r="AC5692" s="170"/>
      <c r="AD5692" s="174"/>
      <c r="AE5692" s="170"/>
      <c r="AF5692" s="170"/>
      <c r="AI5692" s="170"/>
      <c r="AJ5692" s="170"/>
      <c r="AK5692" s="170"/>
      <c r="AL5692" s="170"/>
      <c r="AM5692" s="170"/>
      <c r="AN5692" s="170"/>
    </row>
    <row r="5693" spans="1:40" ht="52.5" customHeight="1" x14ac:dyDescent="0.2">
      <c r="A5693" s="170"/>
      <c r="B5693" s="170"/>
      <c r="C5693" s="170"/>
      <c r="D5693" s="170"/>
      <c r="E5693" s="170"/>
      <c r="F5693" s="170"/>
      <c r="G5693" s="170"/>
      <c r="H5693" s="170"/>
      <c r="I5693" s="170"/>
      <c r="J5693" s="170"/>
      <c r="K5693" s="170"/>
      <c r="L5693" s="170"/>
      <c r="M5693" s="170"/>
      <c r="N5693" s="170"/>
      <c r="O5693" s="170"/>
      <c r="P5693" s="170"/>
      <c r="Q5693" s="170"/>
      <c r="R5693" s="170"/>
      <c r="S5693" s="170"/>
      <c r="T5693" s="170"/>
      <c r="U5693" s="170"/>
      <c r="V5693" s="170"/>
      <c r="W5693" s="170"/>
      <c r="X5693" s="174"/>
      <c r="Y5693" s="170"/>
      <c r="Z5693" s="170"/>
      <c r="AA5693" s="170"/>
      <c r="AB5693" s="170"/>
      <c r="AC5693" s="170"/>
      <c r="AD5693" s="174"/>
      <c r="AE5693" s="170"/>
      <c r="AF5693" s="170"/>
      <c r="AI5693" s="170"/>
      <c r="AJ5693" s="170"/>
      <c r="AK5693" s="170"/>
      <c r="AL5693" s="170"/>
      <c r="AM5693" s="170"/>
      <c r="AN5693" s="170"/>
    </row>
    <row r="5694" spans="1:40" ht="52.5" customHeight="1" x14ac:dyDescent="0.2">
      <c r="A5694" s="170"/>
      <c r="B5694" s="170"/>
      <c r="C5694" s="170"/>
      <c r="D5694" s="170"/>
      <c r="E5694" s="170"/>
      <c r="F5694" s="170"/>
      <c r="G5694" s="170"/>
      <c r="H5694" s="170"/>
      <c r="I5694" s="170"/>
      <c r="J5694" s="170"/>
      <c r="K5694" s="170"/>
      <c r="L5694" s="170"/>
      <c r="M5694" s="170"/>
      <c r="N5694" s="170"/>
      <c r="O5694" s="170"/>
      <c r="P5694" s="170"/>
      <c r="Q5694" s="170"/>
      <c r="R5694" s="170"/>
      <c r="S5694" s="170"/>
      <c r="T5694" s="170"/>
      <c r="U5694" s="170"/>
      <c r="V5694" s="170"/>
      <c r="W5694" s="170"/>
      <c r="X5694" s="174"/>
      <c r="Y5694" s="170"/>
      <c r="Z5694" s="170"/>
      <c r="AA5694" s="170"/>
      <c r="AB5694" s="170"/>
      <c r="AC5694" s="170"/>
      <c r="AD5694" s="174"/>
      <c r="AE5694" s="170"/>
      <c r="AF5694" s="170"/>
      <c r="AI5694" s="170"/>
      <c r="AJ5694" s="170"/>
      <c r="AK5694" s="170"/>
      <c r="AL5694" s="170"/>
      <c r="AM5694" s="170"/>
      <c r="AN5694" s="170"/>
    </row>
    <row r="5695" spans="1:40" ht="52.5" customHeight="1" x14ac:dyDescent="0.2">
      <c r="A5695" s="170"/>
      <c r="B5695" s="170"/>
      <c r="C5695" s="170"/>
      <c r="D5695" s="170"/>
      <c r="E5695" s="170"/>
      <c r="F5695" s="170"/>
      <c r="G5695" s="170"/>
      <c r="H5695" s="170"/>
      <c r="I5695" s="170"/>
      <c r="J5695" s="170"/>
      <c r="K5695" s="170"/>
      <c r="L5695" s="170"/>
      <c r="M5695" s="170"/>
      <c r="N5695" s="170"/>
      <c r="O5695" s="170"/>
      <c r="P5695" s="170"/>
      <c r="Q5695" s="170"/>
      <c r="R5695" s="170"/>
      <c r="S5695" s="170"/>
      <c r="T5695" s="170"/>
      <c r="U5695" s="170"/>
      <c r="V5695" s="170"/>
      <c r="W5695" s="170"/>
      <c r="X5695" s="174"/>
      <c r="Y5695" s="170"/>
      <c r="Z5695" s="170"/>
      <c r="AA5695" s="170"/>
      <c r="AB5695" s="170"/>
      <c r="AC5695" s="170"/>
      <c r="AD5695" s="174"/>
      <c r="AE5695" s="170"/>
      <c r="AF5695" s="170"/>
      <c r="AI5695" s="170"/>
      <c r="AJ5695" s="170"/>
      <c r="AK5695" s="170"/>
      <c r="AL5695" s="170"/>
      <c r="AM5695" s="170"/>
      <c r="AN5695" s="170"/>
    </row>
    <row r="5696" spans="1:40" ht="52.5" customHeight="1" x14ac:dyDescent="0.2">
      <c r="A5696" s="170"/>
      <c r="B5696" s="170"/>
      <c r="C5696" s="170"/>
      <c r="D5696" s="170"/>
      <c r="E5696" s="170"/>
      <c r="F5696" s="170"/>
      <c r="G5696" s="170"/>
      <c r="H5696" s="170"/>
      <c r="I5696" s="170"/>
      <c r="J5696" s="170"/>
      <c r="K5696" s="170"/>
      <c r="L5696" s="170"/>
      <c r="M5696" s="170"/>
      <c r="N5696" s="170"/>
      <c r="O5696" s="170"/>
      <c r="P5696" s="170"/>
      <c r="Q5696" s="170"/>
      <c r="R5696" s="170"/>
      <c r="S5696" s="170"/>
      <c r="T5696" s="170"/>
      <c r="U5696" s="170"/>
      <c r="V5696" s="170"/>
      <c r="W5696" s="170"/>
      <c r="X5696" s="174"/>
      <c r="Y5696" s="170"/>
      <c r="Z5696" s="170"/>
      <c r="AA5696" s="170"/>
      <c r="AB5696" s="170"/>
      <c r="AC5696" s="170"/>
      <c r="AD5696" s="174"/>
      <c r="AE5696" s="170"/>
      <c r="AF5696" s="170"/>
      <c r="AI5696" s="170"/>
      <c r="AJ5696" s="170"/>
      <c r="AK5696" s="170"/>
      <c r="AL5696" s="170"/>
      <c r="AM5696" s="170"/>
      <c r="AN5696" s="170"/>
    </row>
    <row r="5697" spans="1:40" ht="52.5" customHeight="1" x14ac:dyDescent="0.2">
      <c r="A5697" s="170"/>
      <c r="B5697" s="170"/>
      <c r="C5697" s="170"/>
      <c r="D5697" s="170"/>
      <c r="E5697" s="170"/>
      <c r="F5697" s="170"/>
      <c r="G5697" s="170"/>
      <c r="H5697" s="170"/>
      <c r="I5697" s="170"/>
      <c r="J5697" s="170"/>
      <c r="K5697" s="170"/>
      <c r="L5697" s="170"/>
      <c r="M5697" s="170"/>
      <c r="N5697" s="170"/>
      <c r="O5697" s="170"/>
      <c r="P5697" s="170"/>
      <c r="Q5697" s="170"/>
      <c r="R5697" s="170"/>
      <c r="S5697" s="170"/>
      <c r="T5697" s="170"/>
      <c r="U5697" s="170"/>
      <c r="V5697" s="170"/>
      <c r="W5697" s="170"/>
      <c r="X5697" s="174"/>
      <c r="Y5697" s="170"/>
      <c r="Z5697" s="170"/>
      <c r="AA5697" s="170"/>
      <c r="AB5697" s="170"/>
      <c r="AC5697" s="170"/>
      <c r="AD5697" s="174"/>
      <c r="AE5697" s="170"/>
      <c r="AF5697" s="170"/>
      <c r="AI5697" s="170"/>
      <c r="AJ5697" s="170"/>
      <c r="AK5697" s="170"/>
      <c r="AL5697" s="170"/>
      <c r="AM5697" s="170"/>
      <c r="AN5697" s="170"/>
    </row>
    <row r="5698" spans="1:40" ht="52.5" customHeight="1" x14ac:dyDescent="0.2">
      <c r="A5698" s="170"/>
      <c r="B5698" s="170"/>
      <c r="C5698" s="170"/>
      <c r="D5698" s="170"/>
      <c r="E5698" s="170"/>
      <c r="F5698" s="170"/>
      <c r="G5698" s="170"/>
      <c r="H5698" s="170"/>
      <c r="I5698" s="170"/>
      <c r="J5698" s="170"/>
      <c r="K5698" s="170"/>
      <c r="L5698" s="170"/>
      <c r="M5698" s="170"/>
      <c r="N5698" s="170"/>
      <c r="O5698" s="170"/>
      <c r="P5698" s="170"/>
      <c r="Q5698" s="170"/>
      <c r="R5698" s="170"/>
      <c r="S5698" s="170"/>
      <c r="T5698" s="170"/>
      <c r="U5698" s="170"/>
      <c r="V5698" s="170"/>
      <c r="W5698" s="170"/>
      <c r="X5698" s="174"/>
      <c r="Y5698" s="170"/>
      <c r="Z5698" s="170"/>
      <c r="AA5698" s="170"/>
      <c r="AB5698" s="170"/>
      <c r="AC5698" s="170"/>
      <c r="AD5698" s="174"/>
      <c r="AE5698" s="170"/>
      <c r="AF5698" s="170"/>
      <c r="AI5698" s="170"/>
      <c r="AJ5698" s="170"/>
      <c r="AK5698" s="170"/>
      <c r="AL5698" s="170"/>
      <c r="AM5698" s="170"/>
      <c r="AN5698" s="170"/>
    </row>
    <row r="5699" spans="1:40" ht="52.5" customHeight="1" x14ac:dyDescent="0.2">
      <c r="A5699" s="170"/>
      <c r="B5699" s="170"/>
      <c r="C5699" s="170"/>
      <c r="D5699" s="170"/>
      <c r="E5699" s="170"/>
      <c r="F5699" s="170"/>
      <c r="G5699" s="170"/>
      <c r="H5699" s="170"/>
      <c r="I5699" s="170"/>
      <c r="J5699" s="170"/>
      <c r="K5699" s="170"/>
      <c r="L5699" s="170"/>
      <c r="M5699" s="170"/>
      <c r="N5699" s="170"/>
      <c r="O5699" s="170"/>
      <c r="P5699" s="170"/>
      <c r="Q5699" s="170"/>
      <c r="R5699" s="170"/>
      <c r="S5699" s="170"/>
      <c r="T5699" s="170"/>
      <c r="U5699" s="170"/>
      <c r="V5699" s="170"/>
      <c r="W5699" s="170"/>
      <c r="X5699" s="174"/>
      <c r="Y5699" s="170"/>
      <c r="Z5699" s="170"/>
      <c r="AA5699" s="170"/>
      <c r="AB5699" s="170"/>
      <c r="AC5699" s="170"/>
      <c r="AD5699" s="174"/>
      <c r="AE5699" s="170"/>
      <c r="AF5699" s="170"/>
      <c r="AI5699" s="170"/>
      <c r="AJ5699" s="170"/>
      <c r="AK5699" s="170"/>
      <c r="AL5699" s="170"/>
      <c r="AM5699" s="170"/>
      <c r="AN5699" s="170"/>
    </row>
    <row r="5700" spans="1:40" ht="52.5" customHeight="1" x14ac:dyDescent="0.2">
      <c r="A5700" s="170"/>
      <c r="B5700" s="170"/>
      <c r="C5700" s="170"/>
      <c r="D5700" s="170"/>
      <c r="E5700" s="170"/>
      <c r="F5700" s="170"/>
      <c r="G5700" s="170"/>
      <c r="H5700" s="170"/>
      <c r="I5700" s="170"/>
      <c r="J5700" s="170"/>
      <c r="K5700" s="170"/>
      <c r="L5700" s="170"/>
      <c r="M5700" s="170"/>
      <c r="N5700" s="170"/>
      <c r="O5700" s="170"/>
      <c r="P5700" s="170"/>
      <c r="Q5700" s="170"/>
      <c r="R5700" s="170"/>
      <c r="S5700" s="170"/>
      <c r="T5700" s="170"/>
      <c r="U5700" s="170"/>
      <c r="V5700" s="170"/>
      <c r="W5700" s="170"/>
      <c r="X5700" s="174"/>
      <c r="Y5700" s="170"/>
      <c r="Z5700" s="170"/>
      <c r="AA5700" s="170"/>
      <c r="AB5700" s="170"/>
      <c r="AC5700" s="170"/>
      <c r="AD5700" s="174"/>
      <c r="AE5700" s="170"/>
      <c r="AF5700" s="170"/>
      <c r="AI5700" s="170"/>
      <c r="AJ5700" s="170"/>
      <c r="AK5700" s="170"/>
      <c r="AL5700" s="170"/>
      <c r="AM5700" s="170"/>
      <c r="AN5700" s="170"/>
    </row>
    <row r="5701" spans="1:40" ht="52.5" customHeight="1" x14ac:dyDescent="0.2">
      <c r="A5701" s="170"/>
      <c r="B5701" s="170"/>
      <c r="C5701" s="170"/>
      <c r="D5701" s="170"/>
      <c r="E5701" s="170"/>
      <c r="F5701" s="170"/>
      <c r="G5701" s="170"/>
      <c r="H5701" s="170"/>
      <c r="I5701" s="170"/>
      <c r="J5701" s="170"/>
      <c r="K5701" s="170"/>
      <c r="L5701" s="170"/>
      <c r="M5701" s="170"/>
      <c r="N5701" s="170"/>
      <c r="O5701" s="170"/>
      <c r="P5701" s="170"/>
      <c r="Q5701" s="170"/>
      <c r="R5701" s="170"/>
      <c r="S5701" s="170"/>
      <c r="T5701" s="170"/>
      <c r="U5701" s="170"/>
      <c r="V5701" s="170"/>
      <c r="W5701" s="170"/>
      <c r="X5701" s="174"/>
      <c r="Y5701" s="170"/>
      <c r="Z5701" s="170"/>
      <c r="AA5701" s="170"/>
      <c r="AB5701" s="170"/>
      <c r="AC5701" s="170"/>
      <c r="AD5701" s="174"/>
      <c r="AE5701" s="170"/>
      <c r="AF5701" s="170"/>
      <c r="AI5701" s="170"/>
      <c r="AJ5701" s="170"/>
      <c r="AK5701" s="170"/>
      <c r="AL5701" s="170"/>
      <c r="AM5701" s="170"/>
      <c r="AN5701" s="170"/>
    </row>
    <row r="5702" spans="1:40" ht="52.5" customHeight="1" x14ac:dyDescent="0.2">
      <c r="A5702" s="170"/>
      <c r="B5702" s="170"/>
      <c r="C5702" s="170"/>
      <c r="D5702" s="170"/>
      <c r="E5702" s="170"/>
      <c r="F5702" s="170"/>
      <c r="G5702" s="170"/>
      <c r="H5702" s="170"/>
      <c r="I5702" s="170"/>
      <c r="J5702" s="170"/>
      <c r="K5702" s="170"/>
      <c r="L5702" s="170"/>
      <c r="M5702" s="170"/>
      <c r="N5702" s="170"/>
      <c r="O5702" s="170"/>
      <c r="P5702" s="170"/>
      <c r="Q5702" s="170"/>
      <c r="R5702" s="170"/>
      <c r="S5702" s="170"/>
      <c r="T5702" s="170"/>
      <c r="U5702" s="170"/>
      <c r="V5702" s="170"/>
      <c r="W5702" s="170"/>
      <c r="X5702" s="174"/>
      <c r="Y5702" s="170"/>
      <c r="Z5702" s="170"/>
      <c r="AA5702" s="170"/>
      <c r="AB5702" s="170"/>
      <c r="AC5702" s="170"/>
      <c r="AD5702" s="174"/>
      <c r="AE5702" s="170"/>
      <c r="AF5702" s="170"/>
      <c r="AI5702" s="170"/>
      <c r="AJ5702" s="170"/>
      <c r="AK5702" s="170"/>
      <c r="AL5702" s="170"/>
      <c r="AM5702" s="170"/>
      <c r="AN5702" s="170"/>
    </row>
    <row r="5703" spans="1:40" ht="52.5" customHeight="1" x14ac:dyDescent="0.2">
      <c r="A5703" s="170"/>
      <c r="B5703" s="170"/>
      <c r="C5703" s="170"/>
      <c r="D5703" s="170"/>
      <c r="E5703" s="170"/>
      <c r="F5703" s="170"/>
      <c r="G5703" s="170"/>
      <c r="H5703" s="170"/>
      <c r="I5703" s="170"/>
      <c r="J5703" s="170"/>
      <c r="K5703" s="170"/>
      <c r="L5703" s="170"/>
      <c r="M5703" s="170"/>
      <c r="N5703" s="170"/>
      <c r="O5703" s="170"/>
      <c r="P5703" s="170"/>
      <c r="Q5703" s="170"/>
      <c r="R5703" s="170"/>
      <c r="S5703" s="170"/>
      <c r="T5703" s="170"/>
      <c r="U5703" s="170"/>
      <c r="V5703" s="170"/>
      <c r="W5703" s="170"/>
      <c r="X5703" s="174"/>
      <c r="Y5703" s="170"/>
      <c r="Z5703" s="170"/>
      <c r="AA5703" s="170"/>
      <c r="AB5703" s="170"/>
      <c r="AC5703" s="170"/>
      <c r="AD5703" s="174"/>
      <c r="AE5703" s="170"/>
      <c r="AF5703" s="170"/>
      <c r="AI5703" s="170"/>
      <c r="AJ5703" s="170"/>
      <c r="AK5703" s="170"/>
      <c r="AL5703" s="170"/>
      <c r="AM5703" s="170"/>
      <c r="AN5703" s="170"/>
    </row>
    <row r="5704" spans="1:40" ht="52.5" customHeight="1" x14ac:dyDescent="0.2">
      <c r="A5704" s="170"/>
      <c r="B5704" s="170"/>
      <c r="C5704" s="170"/>
      <c r="D5704" s="170"/>
      <c r="E5704" s="170"/>
      <c r="F5704" s="170"/>
      <c r="G5704" s="170"/>
      <c r="H5704" s="170"/>
      <c r="I5704" s="170"/>
      <c r="J5704" s="170"/>
      <c r="K5704" s="170"/>
      <c r="L5704" s="170"/>
      <c r="M5704" s="170"/>
      <c r="N5704" s="170"/>
      <c r="O5704" s="170"/>
      <c r="P5704" s="170"/>
      <c r="Q5704" s="170"/>
      <c r="R5704" s="170"/>
      <c r="S5704" s="170"/>
      <c r="T5704" s="170"/>
      <c r="U5704" s="170"/>
      <c r="V5704" s="170"/>
      <c r="W5704" s="170"/>
      <c r="X5704" s="174"/>
      <c r="Y5704" s="170"/>
      <c r="Z5704" s="170"/>
      <c r="AA5704" s="170"/>
      <c r="AB5704" s="170"/>
      <c r="AC5704" s="170"/>
      <c r="AD5704" s="174"/>
      <c r="AE5704" s="170"/>
      <c r="AF5704" s="170"/>
      <c r="AI5704" s="170"/>
      <c r="AJ5704" s="170"/>
      <c r="AK5704" s="170"/>
      <c r="AL5704" s="170"/>
      <c r="AM5704" s="170"/>
      <c r="AN5704" s="170"/>
    </row>
    <row r="5705" spans="1:40" ht="52.5" customHeight="1" x14ac:dyDescent="0.2">
      <c r="A5705" s="170"/>
      <c r="B5705" s="170"/>
      <c r="C5705" s="170"/>
      <c r="D5705" s="170"/>
      <c r="E5705" s="170"/>
      <c r="F5705" s="170"/>
      <c r="G5705" s="170"/>
      <c r="H5705" s="170"/>
      <c r="I5705" s="170"/>
      <c r="J5705" s="170"/>
      <c r="K5705" s="170"/>
      <c r="L5705" s="170"/>
      <c r="M5705" s="170"/>
      <c r="N5705" s="170"/>
      <c r="O5705" s="170"/>
      <c r="P5705" s="170"/>
      <c r="Q5705" s="170"/>
      <c r="R5705" s="170"/>
      <c r="S5705" s="170"/>
      <c r="T5705" s="170"/>
      <c r="U5705" s="170"/>
      <c r="V5705" s="170"/>
      <c r="W5705" s="170"/>
      <c r="X5705" s="174"/>
      <c r="Y5705" s="170"/>
      <c r="Z5705" s="170"/>
      <c r="AA5705" s="170"/>
      <c r="AB5705" s="170"/>
      <c r="AC5705" s="170"/>
      <c r="AD5705" s="174"/>
      <c r="AE5705" s="170"/>
      <c r="AF5705" s="170"/>
      <c r="AI5705" s="170"/>
      <c r="AJ5705" s="170"/>
      <c r="AK5705" s="170"/>
      <c r="AL5705" s="170"/>
      <c r="AM5705" s="170"/>
      <c r="AN5705" s="170"/>
    </row>
    <row r="5706" spans="1:40" ht="52.5" customHeight="1" x14ac:dyDescent="0.2">
      <c r="A5706" s="170"/>
      <c r="B5706" s="170"/>
      <c r="C5706" s="170"/>
      <c r="D5706" s="170"/>
      <c r="E5706" s="170"/>
      <c r="F5706" s="170"/>
      <c r="G5706" s="170"/>
      <c r="H5706" s="170"/>
      <c r="I5706" s="170"/>
      <c r="J5706" s="170"/>
      <c r="K5706" s="170"/>
      <c r="L5706" s="170"/>
      <c r="M5706" s="170"/>
      <c r="N5706" s="170"/>
      <c r="O5706" s="170"/>
      <c r="P5706" s="170"/>
      <c r="Q5706" s="170"/>
      <c r="R5706" s="170"/>
      <c r="S5706" s="170"/>
      <c r="T5706" s="170"/>
      <c r="U5706" s="170"/>
      <c r="V5706" s="170"/>
      <c r="W5706" s="170"/>
      <c r="X5706" s="174"/>
      <c r="Y5706" s="170"/>
      <c r="Z5706" s="170"/>
      <c r="AA5706" s="170"/>
      <c r="AB5706" s="170"/>
      <c r="AC5706" s="170"/>
      <c r="AD5706" s="174"/>
      <c r="AE5706" s="170"/>
      <c r="AF5706" s="170"/>
      <c r="AI5706" s="170"/>
      <c r="AJ5706" s="170"/>
      <c r="AK5706" s="170"/>
      <c r="AL5706" s="170"/>
      <c r="AM5706" s="170"/>
      <c r="AN5706" s="170"/>
    </row>
    <row r="5707" spans="1:40" ht="52.5" customHeight="1" x14ac:dyDescent="0.2">
      <c r="A5707" s="170"/>
      <c r="B5707" s="170"/>
      <c r="C5707" s="170"/>
      <c r="D5707" s="170"/>
      <c r="E5707" s="170"/>
      <c r="F5707" s="170"/>
      <c r="G5707" s="170"/>
      <c r="H5707" s="170"/>
      <c r="I5707" s="170"/>
      <c r="J5707" s="170"/>
      <c r="K5707" s="170"/>
      <c r="L5707" s="170"/>
      <c r="M5707" s="170"/>
      <c r="N5707" s="170"/>
      <c r="O5707" s="170"/>
      <c r="P5707" s="170"/>
      <c r="Q5707" s="170"/>
      <c r="R5707" s="170"/>
      <c r="S5707" s="170"/>
      <c r="T5707" s="170"/>
      <c r="U5707" s="170"/>
      <c r="V5707" s="170"/>
      <c r="W5707" s="170"/>
      <c r="X5707" s="174"/>
      <c r="Y5707" s="170"/>
      <c r="Z5707" s="170"/>
      <c r="AA5707" s="170"/>
      <c r="AB5707" s="170"/>
      <c r="AC5707" s="170"/>
      <c r="AD5707" s="174"/>
      <c r="AE5707" s="170"/>
      <c r="AF5707" s="170"/>
      <c r="AI5707" s="170"/>
      <c r="AJ5707" s="170"/>
      <c r="AK5707" s="170"/>
      <c r="AL5707" s="170"/>
      <c r="AM5707" s="170"/>
      <c r="AN5707" s="170"/>
    </row>
    <row r="5708" spans="1:40" ht="52.5" customHeight="1" x14ac:dyDescent="0.2">
      <c r="A5708" s="170"/>
      <c r="B5708" s="170"/>
      <c r="C5708" s="170"/>
      <c r="D5708" s="170"/>
      <c r="E5708" s="170"/>
      <c r="F5708" s="170"/>
      <c r="G5708" s="170"/>
      <c r="H5708" s="170"/>
      <c r="I5708" s="170"/>
      <c r="J5708" s="170"/>
      <c r="K5708" s="170"/>
      <c r="L5708" s="170"/>
      <c r="M5708" s="170"/>
      <c r="N5708" s="170"/>
      <c r="O5708" s="170"/>
      <c r="P5708" s="170"/>
      <c r="Q5708" s="170"/>
      <c r="R5708" s="170"/>
      <c r="S5708" s="170"/>
      <c r="T5708" s="170"/>
      <c r="U5708" s="170"/>
      <c r="V5708" s="170"/>
      <c r="W5708" s="170"/>
      <c r="X5708" s="174"/>
      <c r="Y5708" s="170"/>
      <c r="Z5708" s="170"/>
      <c r="AA5708" s="170"/>
      <c r="AB5708" s="170"/>
      <c r="AC5708" s="170"/>
      <c r="AD5708" s="174"/>
      <c r="AE5708" s="170"/>
      <c r="AF5708" s="170"/>
      <c r="AI5708" s="170"/>
      <c r="AJ5708" s="170"/>
      <c r="AK5708" s="170"/>
      <c r="AL5708" s="170"/>
      <c r="AM5708" s="170"/>
      <c r="AN5708" s="170"/>
    </row>
    <row r="5709" spans="1:40" ht="52.5" customHeight="1" x14ac:dyDescent="0.2">
      <c r="A5709" s="170"/>
      <c r="B5709" s="170"/>
      <c r="C5709" s="170"/>
      <c r="D5709" s="170"/>
      <c r="E5709" s="170"/>
      <c r="F5709" s="170"/>
      <c r="G5709" s="170"/>
      <c r="H5709" s="170"/>
      <c r="I5709" s="170"/>
      <c r="J5709" s="170"/>
      <c r="K5709" s="170"/>
      <c r="L5709" s="170"/>
      <c r="M5709" s="170"/>
      <c r="N5709" s="170"/>
      <c r="O5709" s="170"/>
      <c r="P5709" s="170"/>
      <c r="Q5709" s="170"/>
      <c r="R5709" s="170"/>
      <c r="S5709" s="170"/>
      <c r="T5709" s="170"/>
      <c r="U5709" s="170"/>
      <c r="V5709" s="170"/>
      <c r="W5709" s="170"/>
      <c r="X5709" s="174"/>
      <c r="Y5709" s="170"/>
      <c r="Z5709" s="170"/>
      <c r="AA5709" s="170"/>
      <c r="AB5709" s="170"/>
      <c r="AC5709" s="170"/>
      <c r="AD5709" s="174"/>
      <c r="AE5709" s="170"/>
      <c r="AF5709" s="170"/>
      <c r="AI5709" s="170"/>
      <c r="AJ5709" s="170"/>
      <c r="AK5709" s="170"/>
      <c r="AL5709" s="170"/>
      <c r="AM5709" s="170"/>
      <c r="AN5709" s="170"/>
    </row>
    <row r="5710" spans="1:40" ht="52.5" customHeight="1" x14ac:dyDescent="0.2">
      <c r="A5710" s="170"/>
      <c r="B5710" s="170"/>
      <c r="C5710" s="170"/>
      <c r="D5710" s="170"/>
      <c r="E5710" s="170"/>
      <c r="F5710" s="170"/>
      <c r="G5710" s="170"/>
      <c r="H5710" s="170"/>
      <c r="I5710" s="170"/>
      <c r="J5710" s="170"/>
      <c r="K5710" s="170"/>
      <c r="L5710" s="170"/>
      <c r="M5710" s="170"/>
      <c r="N5710" s="170"/>
      <c r="O5710" s="170"/>
      <c r="P5710" s="170"/>
      <c r="Q5710" s="170"/>
      <c r="R5710" s="170"/>
      <c r="S5710" s="170"/>
      <c r="T5710" s="170"/>
      <c r="U5710" s="170"/>
      <c r="V5710" s="170"/>
      <c r="W5710" s="170"/>
      <c r="X5710" s="174"/>
      <c r="Y5710" s="170"/>
      <c r="Z5710" s="170"/>
      <c r="AA5710" s="170"/>
      <c r="AB5710" s="170"/>
      <c r="AC5710" s="170"/>
      <c r="AD5710" s="174"/>
      <c r="AE5710" s="170"/>
      <c r="AF5710" s="170"/>
      <c r="AI5710" s="170"/>
      <c r="AJ5710" s="170"/>
      <c r="AK5710" s="170"/>
      <c r="AL5710" s="170"/>
      <c r="AM5710" s="170"/>
      <c r="AN5710" s="170"/>
    </row>
    <row r="5711" spans="1:40" ht="52.5" customHeight="1" x14ac:dyDescent="0.2">
      <c r="A5711" s="170"/>
      <c r="B5711" s="170"/>
      <c r="C5711" s="170"/>
      <c r="D5711" s="170"/>
      <c r="E5711" s="170"/>
      <c r="F5711" s="170"/>
      <c r="G5711" s="170"/>
      <c r="H5711" s="170"/>
      <c r="I5711" s="170"/>
      <c r="J5711" s="170"/>
      <c r="K5711" s="170"/>
      <c r="L5711" s="170"/>
      <c r="M5711" s="170"/>
      <c r="N5711" s="170"/>
      <c r="O5711" s="170"/>
      <c r="P5711" s="170"/>
      <c r="Q5711" s="170"/>
      <c r="R5711" s="170"/>
      <c r="S5711" s="170"/>
      <c r="T5711" s="170"/>
      <c r="U5711" s="170"/>
      <c r="V5711" s="170"/>
      <c r="W5711" s="170"/>
      <c r="X5711" s="174"/>
      <c r="Y5711" s="170"/>
      <c r="Z5711" s="170"/>
      <c r="AA5711" s="170"/>
      <c r="AB5711" s="170"/>
      <c r="AC5711" s="170"/>
      <c r="AD5711" s="174"/>
      <c r="AE5711" s="170"/>
      <c r="AF5711" s="170"/>
      <c r="AI5711" s="170"/>
      <c r="AJ5711" s="170"/>
      <c r="AK5711" s="170"/>
      <c r="AL5711" s="170"/>
      <c r="AM5711" s="170"/>
      <c r="AN5711" s="170"/>
    </row>
    <row r="5712" spans="1:40" ht="52.5" customHeight="1" x14ac:dyDescent="0.2">
      <c r="A5712" s="170"/>
      <c r="B5712" s="170"/>
      <c r="C5712" s="170"/>
      <c r="D5712" s="170"/>
      <c r="E5712" s="170"/>
      <c r="F5712" s="170"/>
      <c r="G5712" s="170"/>
      <c r="H5712" s="170"/>
      <c r="I5712" s="170"/>
      <c r="J5712" s="170"/>
      <c r="K5712" s="170"/>
      <c r="L5712" s="170"/>
      <c r="M5712" s="170"/>
      <c r="N5712" s="170"/>
      <c r="O5712" s="170"/>
      <c r="P5712" s="170"/>
      <c r="Q5712" s="170"/>
      <c r="R5712" s="170"/>
      <c r="S5712" s="170"/>
      <c r="T5712" s="170"/>
      <c r="U5712" s="170"/>
      <c r="V5712" s="170"/>
      <c r="W5712" s="170"/>
      <c r="X5712" s="174"/>
      <c r="Y5712" s="170"/>
      <c r="Z5712" s="170"/>
      <c r="AA5712" s="170"/>
      <c r="AB5712" s="170"/>
      <c r="AC5712" s="170"/>
      <c r="AD5712" s="174"/>
      <c r="AE5712" s="170"/>
      <c r="AF5712" s="170"/>
      <c r="AI5712" s="170"/>
      <c r="AJ5712" s="170"/>
      <c r="AK5712" s="170"/>
      <c r="AL5712" s="170"/>
      <c r="AM5712" s="170"/>
      <c r="AN5712" s="170"/>
    </row>
    <row r="5713" spans="1:40" ht="52.5" customHeight="1" x14ac:dyDescent="0.2">
      <c r="A5713" s="170"/>
      <c r="B5713" s="170"/>
      <c r="C5713" s="170"/>
      <c r="D5713" s="170"/>
      <c r="E5713" s="170"/>
      <c r="F5713" s="170"/>
      <c r="G5713" s="170"/>
      <c r="H5713" s="170"/>
      <c r="I5713" s="170"/>
      <c r="J5713" s="170"/>
      <c r="K5713" s="170"/>
      <c r="L5713" s="170"/>
      <c r="M5713" s="170"/>
      <c r="N5713" s="170"/>
      <c r="O5713" s="170"/>
      <c r="P5713" s="170"/>
      <c r="Q5713" s="170"/>
      <c r="R5713" s="170"/>
      <c r="S5713" s="170"/>
      <c r="T5713" s="170"/>
      <c r="U5713" s="170"/>
      <c r="V5713" s="170"/>
      <c r="W5713" s="170"/>
      <c r="X5713" s="174"/>
      <c r="Y5713" s="170"/>
      <c r="Z5713" s="170"/>
      <c r="AA5713" s="170"/>
      <c r="AB5713" s="170"/>
      <c r="AC5713" s="170"/>
      <c r="AD5713" s="174"/>
      <c r="AE5713" s="170"/>
      <c r="AF5713" s="170"/>
      <c r="AI5713" s="170"/>
      <c r="AJ5713" s="170"/>
      <c r="AK5713" s="170"/>
      <c r="AL5713" s="170"/>
      <c r="AM5713" s="170"/>
      <c r="AN5713" s="170"/>
    </row>
    <row r="5714" spans="1:40" ht="52.5" customHeight="1" x14ac:dyDescent="0.2">
      <c r="A5714" s="170"/>
      <c r="B5714" s="170"/>
      <c r="C5714" s="170"/>
      <c r="D5714" s="170"/>
      <c r="E5714" s="170"/>
      <c r="F5714" s="170"/>
      <c r="G5714" s="170"/>
      <c r="H5714" s="170"/>
      <c r="I5714" s="170"/>
      <c r="J5714" s="170"/>
      <c r="K5714" s="170"/>
      <c r="L5714" s="170"/>
      <c r="M5714" s="170"/>
      <c r="N5714" s="170"/>
      <c r="O5714" s="170"/>
      <c r="P5714" s="170"/>
      <c r="Q5714" s="170"/>
      <c r="R5714" s="170"/>
      <c r="S5714" s="170"/>
      <c r="T5714" s="170"/>
      <c r="U5714" s="170"/>
      <c r="V5714" s="170"/>
      <c r="W5714" s="170"/>
      <c r="X5714" s="174"/>
      <c r="Y5714" s="170"/>
      <c r="Z5714" s="170"/>
      <c r="AA5714" s="170"/>
      <c r="AB5714" s="170"/>
      <c r="AC5714" s="170"/>
      <c r="AD5714" s="174"/>
      <c r="AE5714" s="170"/>
      <c r="AF5714" s="170"/>
      <c r="AI5714" s="170"/>
      <c r="AJ5714" s="170"/>
      <c r="AK5714" s="170"/>
      <c r="AL5714" s="170"/>
      <c r="AM5714" s="170"/>
      <c r="AN5714" s="170"/>
    </row>
    <row r="5715" spans="1:40" ht="52.5" customHeight="1" x14ac:dyDescent="0.2">
      <c r="A5715" s="170"/>
      <c r="B5715" s="170"/>
      <c r="C5715" s="170"/>
      <c r="D5715" s="170"/>
      <c r="E5715" s="170"/>
      <c r="F5715" s="170"/>
      <c r="G5715" s="170"/>
      <c r="H5715" s="170"/>
      <c r="I5715" s="170"/>
      <c r="J5715" s="170"/>
      <c r="K5715" s="170"/>
      <c r="L5715" s="170"/>
      <c r="M5715" s="170"/>
      <c r="N5715" s="170"/>
      <c r="O5715" s="170"/>
      <c r="P5715" s="170"/>
      <c r="Q5715" s="170"/>
      <c r="R5715" s="170"/>
      <c r="S5715" s="170"/>
      <c r="T5715" s="170"/>
      <c r="U5715" s="170"/>
      <c r="V5715" s="170"/>
      <c r="W5715" s="170"/>
      <c r="X5715" s="174"/>
      <c r="Y5715" s="170"/>
      <c r="Z5715" s="170"/>
      <c r="AA5715" s="170"/>
      <c r="AB5715" s="170"/>
      <c r="AC5715" s="170"/>
      <c r="AD5715" s="174"/>
      <c r="AE5715" s="170"/>
      <c r="AF5715" s="170"/>
      <c r="AI5715" s="170"/>
      <c r="AJ5715" s="170"/>
      <c r="AK5715" s="170"/>
      <c r="AL5715" s="170"/>
      <c r="AM5715" s="170"/>
      <c r="AN5715" s="170"/>
    </row>
    <row r="5716" spans="1:40" ht="52.5" customHeight="1" x14ac:dyDescent="0.2">
      <c r="A5716" s="170"/>
      <c r="B5716" s="170"/>
      <c r="C5716" s="170"/>
      <c r="D5716" s="170"/>
      <c r="E5716" s="170"/>
      <c r="F5716" s="170"/>
      <c r="G5716" s="170"/>
      <c r="H5716" s="170"/>
      <c r="I5716" s="170"/>
      <c r="J5716" s="170"/>
      <c r="K5716" s="170"/>
      <c r="L5716" s="170"/>
      <c r="M5716" s="170"/>
      <c r="N5716" s="170"/>
      <c r="O5716" s="170"/>
      <c r="P5716" s="170"/>
      <c r="Q5716" s="170"/>
      <c r="R5716" s="170"/>
      <c r="S5716" s="170"/>
      <c r="T5716" s="170"/>
      <c r="U5716" s="170"/>
      <c r="V5716" s="170"/>
      <c r="W5716" s="170"/>
      <c r="X5716" s="174"/>
      <c r="Y5716" s="170"/>
      <c r="Z5716" s="170"/>
      <c r="AA5716" s="170"/>
      <c r="AB5716" s="170"/>
      <c r="AC5716" s="170"/>
      <c r="AD5716" s="174"/>
      <c r="AE5716" s="170"/>
      <c r="AF5716" s="170"/>
      <c r="AI5716" s="170"/>
      <c r="AJ5716" s="170"/>
      <c r="AK5716" s="170"/>
      <c r="AL5716" s="170"/>
      <c r="AM5716" s="170"/>
      <c r="AN5716" s="170"/>
    </row>
    <row r="5717" spans="1:40" ht="52.5" customHeight="1" x14ac:dyDescent="0.2">
      <c r="A5717" s="170"/>
      <c r="B5717" s="170"/>
      <c r="C5717" s="170"/>
      <c r="D5717" s="170"/>
      <c r="E5717" s="170"/>
      <c r="F5717" s="170"/>
      <c r="G5717" s="170"/>
      <c r="H5717" s="170"/>
      <c r="I5717" s="170"/>
      <c r="J5717" s="170"/>
      <c r="K5717" s="170"/>
      <c r="L5717" s="170"/>
      <c r="M5717" s="170"/>
      <c r="N5717" s="170"/>
      <c r="O5717" s="170"/>
      <c r="P5717" s="170"/>
      <c r="Q5717" s="170"/>
      <c r="R5717" s="170"/>
      <c r="S5717" s="170"/>
      <c r="T5717" s="170"/>
      <c r="U5717" s="170"/>
      <c r="V5717" s="170"/>
      <c r="W5717" s="170"/>
      <c r="X5717" s="174"/>
      <c r="Y5717" s="170"/>
      <c r="Z5717" s="170"/>
      <c r="AA5717" s="170"/>
      <c r="AB5717" s="170"/>
      <c r="AC5717" s="170"/>
      <c r="AD5717" s="174"/>
      <c r="AE5717" s="170"/>
      <c r="AF5717" s="170"/>
      <c r="AI5717" s="170"/>
      <c r="AJ5717" s="170"/>
      <c r="AK5717" s="170"/>
      <c r="AL5717" s="170"/>
      <c r="AM5717" s="170"/>
      <c r="AN5717" s="170"/>
    </row>
    <row r="5718" spans="1:40" ht="52.5" customHeight="1" x14ac:dyDescent="0.2">
      <c r="A5718" s="170"/>
      <c r="B5718" s="170"/>
      <c r="C5718" s="170"/>
      <c r="D5718" s="170"/>
      <c r="E5718" s="170"/>
      <c r="F5718" s="170"/>
      <c r="G5718" s="170"/>
      <c r="H5718" s="170"/>
      <c r="I5718" s="170"/>
      <c r="J5718" s="170"/>
      <c r="K5718" s="170"/>
      <c r="L5718" s="170"/>
      <c r="M5718" s="170"/>
      <c r="N5718" s="170"/>
      <c r="O5718" s="170"/>
      <c r="P5718" s="170"/>
      <c r="Q5718" s="170"/>
      <c r="R5718" s="170"/>
      <c r="S5718" s="170"/>
      <c r="T5718" s="170"/>
      <c r="U5718" s="170"/>
      <c r="V5718" s="170"/>
      <c r="W5718" s="170"/>
      <c r="X5718" s="174"/>
      <c r="Y5718" s="170"/>
      <c r="Z5718" s="170"/>
      <c r="AA5718" s="170"/>
      <c r="AB5718" s="170"/>
      <c r="AC5718" s="170"/>
      <c r="AD5718" s="174"/>
      <c r="AE5718" s="170"/>
      <c r="AF5718" s="170"/>
      <c r="AI5718" s="170"/>
      <c r="AJ5718" s="170"/>
      <c r="AK5718" s="170"/>
      <c r="AL5718" s="170"/>
      <c r="AM5718" s="170"/>
      <c r="AN5718" s="170"/>
    </row>
    <row r="5719" spans="1:40" ht="52.5" customHeight="1" x14ac:dyDescent="0.2">
      <c r="A5719" s="170"/>
      <c r="B5719" s="170"/>
      <c r="C5719" s="170"/>
      <c r="D5719" s="170"/>
      <c r="E5719" s="170"/>
      <c r="F5719" s="170"/>
      <c r="G5719" s="170"/>
      <c r="H5719" s="170"/>
      <c r="I5719" s="170"/>
      <c r="J5719" s="170"/>
      <c r="K5719" s="170"/>
      <c r="L5719" s="170"/>
      <c r="M5719" s="170"/>
      <c r="N5719" s="170"/>
      <c r="O5719" s="170"/>
      <c r="P5719" s="170"/>
      <c r="Q5719" s="170"/>
      <c r="R5719" s="170"/>
      <c r="S5719" s="170"/>
      <c r="T5719" s="170"/>
      <c r="U5719" s="170"/>
      <c r="V5719" s="170"/>
      <c r="W5719" s="170"/>
      <c r="X5719" s="174"/>
      <c r="Y5719" s="170"/>
      <c r="Z5719" s="170"/>
      <c r="AA5719" s="170"/>
      <c r="AB5719" s="170"/>
      <c r="AC5719" s="170"/>
      <c r="AD5719" s="174"/>
      <c r="AE5719" s="170"/>
      <c r="AF5719" s="170"/>
      <c r="AI5719" s="170"/>
      <c r="AJ5719" s="170"/>
      <c r="AK5719" s="170"/>
      <c r="AL5719" s="170"/>
      <c r="AM5719" s="170"/>
      <c r="AN5719" s="170"/>
    </row>
    <row r="5720" spans="1:40" ht="52.5" customHeight="1" x14ac:dyDescent="0.2">
      <c r="A5720" s="170"/>
      <c r="B5720" s="170"/>
      <c r="C5720" s="170"/>
      <c r="D5720" s="170"/>
      <c r="E5720" s="170"/>
      <c r="F5720" s="170"/>
      <c r="G5720" s="170"/>
      <c r="H5720" s="170"/>
      <c r="I5720" s="170"/>
      <c r="J5720" s="170"/>
      <c r="K5720" s="170"/>
      <c r="L5720" s="170"/>
      <c r="M5720" s="170"/>
      <c r="N5720" s="170"/>
      <c r="O5720" s="170"/>
      <c r="P5720" s="170"/>
      <c r="Q5720" s="170"/>
      <c r="R5720" s="170"/>
      <c r="S5720" s="170"/>
      <c r="T5720" s="170"/>
      <c r="U5720" s="170"/>
      <c r="V5720" s="170"/>
      <c r="W5720" s="170"/>
      <c r="X5720" s="174"/>
      <c r="Y5720" s="170"/>
      <c r="Z5720" s="170"/>
      <c r="AA5720" s="170"/>
      <c r="AB5720" s="170"/>
      <c r="AC5720" s="170"/>
      <c r="AD5720" s="174"/>
      <c r="AE5720" s="170"/>
      <c r="AF5720" s="170"/>
      <c r="AI5720" s="170"/>
      <c r="AJ5720" s="170"/>
      <c r="AK5720" s="170"/>
      <c r="AL5720" s="170"/>
      <c r="AM5720" s="170"/>
      <c r="AN5720" s="170"/>
    </row>
    <row r="5721" spans="1:40" ht="52.5" customHeight="1" x14ac:dyDescent="0.2">
      <c r="A5721" s="170"/>
      <c r="B5721" s="170"/>
      <c r="C5721" s="170"/>
      <c r="D5721" s="170"/>
      <c r="E5721" s="170"/>
      <c r="F5721" s="170"/>
      <c r="G5721" s="170"/>
      <c r="H5721" s="170"/>
      <c r="I5721" s="170"/>
      <c r="J5721" s="170"/>
      <c r="K5721" s="170"/>
      <c r="L5721" s="170"/>
      <c r="M5721" s="170"/>
      <c r="N5721" s="170"/>
      <c r="O5721" s="170"/>
      <c r="P5721" s="170"/>
      <c r="Q5721" s="170"/>
      <c r="R5721" s="170"/>
      <c r="S5721" s="170"/>
      <c r="T5721" s="170"/>
      <c r="U5721" s="170"/>
      <c r="V5721" s="170"/>
      <c r="W5721" s="170"/>
      <c r="X5721" s="174"/>
      <c r="Y5721" s="170"/>
      <c r="Z5721" s="170"/>
      <c r="AA5721" s="170"/>
      <c r="AB5721" s="170"/>
      <c r="AC5721" s="170"/>
      <c r="AD5721" s="174"/>
      <c r="AE5721" s="170"/>
      <c r="AF5721" s="170"/>
      <c r="AI5721" s="170"/>
      <c r="AJ5721" s="170"/>
      <c r="AK5721" s="170"/>
      <c r="AL5721" s="170"/>
      <c r="AM5721" s="170"/>
      <c r="AN5721" s="170"/>
    </row>
    <row r="5722" spans="1:40" ht="52.5" customHeight="1" x14ac:dyDescent="0.2">
      <c r="A5722" s="170"/>
      <c r="B5722" s="170"/>
      <c r="C5722" s="170"/>
      <c r="D5722" s="170"/>
      <c r="E5722" s="170"/>
      <c r="F5722" s="170"/>
      <c r="G5722" s="170"/>
      <c r="H5722" s="170"/>
      <c r="I5722" s="170"/>
      <c r="J5722" s="170"/>
      <c r="K5722" s="170"/>
      <c r="L5722" s="170"/>
      <c r="M5722" s="170"/>
      <c r="N5722" s="170"/>
      <c r="O5722" s="170"/>
      <c r="P5722" s="170"/>
      <c r="Q5722" s="170"/>
      <c r="R5722" s="170"/>
      <c r="S5722" s="170"/>
      <c r="T5722" s="170"/>
      <c r="U5722" s="170"/>
      <c r="V5722" s="170"/>
      <c r="W5722" s="170"/>
      <c r="X5722" s="174"/>
      <c r="Y5722" s="170"/>
      <c r="Z5722" s="170"/>
      <c r="AA5722" s="170"/>
      <c r="AB5722" s="170"/>
      <c r="AC5722" s="170"/>
      <c r="AD5722" s="174"/>
      <c r="AE5722" s="170"/>
      <c r="AF5722" s="170"/>
      <c r="AI5722" s="170"/>
      <c r="AJ5722" s="170"/>
      <c r="AK5722" s="170"/>
      <c r="AL5722" s="170"/>
      <c r="AM5722" s="170"/>
      <c r="AN5722" s="170"/>
    </row>
    <row r="5723" spans="1:40" ht="52.5" customHeight="1" x14ac:dyDescent="0.2">
      <c r="A5723" s="170"/>
      <c r="B5723" s="170"/>
      <c r="C5723" s="170"/>
      <c r="D5723" s="170"/>
      <c r="E5723" s="170"/>
      <c r="F5723" s="170"/>
      <c r="G5723" s="170"/>
      <c r="H5723" s="170"/>
      <c r="I5723" s="170"/>
      <c r="J5723" s="170"/>
      <c r="K5723" s="170"/>
      <c r="L5723" s="170"/>
      <c r="M5723" s="170"/>
      <c r="N5723" s="170"/>
      <c r="O5723" s="170"/>
      <c r="P5723" s="170"/>
      <c r="Q5723" s="170"/>
      <c r="R5723" s="170"/>
      <c r="S5723" s="170"/>
      <c r="T5723" s="170"/>
      <c r="U5723" s="170"/>
      <c r="V5723" s="170"/>
      <c r="W5723" s="170"/>
      <c r="X5723" s="174"/>
      <c r="Y5723" s="170"/>
      <c r="Z5723" s="170"/>
      <c r="AA5723" s="170"/>
      <c r="AB5723" s="170"/>
      <c r="AC5723" s="170"/>
      <c r="AD5723" s="174"/>
      <c r="AE5723" s="170"/>
      <c r="AF5723" s="170"/>
      <c r="AI5723" s="170"/>
      <c r="AJ5723" s="170"/>
      <c r="AK5723" s="170"/>
      <c r="AL5723" s="170"/>
      <c r="AM5723" s="170"/>
      <c r="AN5723" s="170"/>
    </row>
    <row r="5724" spans="1:40" ht="52.5" customHeight="1" x14ac:dyDescent="0.2">
      <c r="A5724" s="170"/>
      <c r="B5724" s="170"/>
      <c r="C5724" s="170"/>
      <c r="D5724" s="170"/>
      <c r="E5724" s="170"/>
      <c r="F5724" s="170"/>
      <c r="G5724" s="170"/>
      <c r="H5724" s="170"/>
      <c r="I5724" s="170"/>
      <c r="J5724" s="170"/>
      <c r="K5724" s="170"/>
      <c r="L5724" s="170"/>
      <c r="M5724" s="170"/>
      <c r="N5724" s="170"/>
      <c r="O5724" s="170"/>
      <c r="P5724" s="170"/>
      <c r="Q5724" s="170"/>
      <c r="R5724" s="170"/>
      <c r="S5724" s="170"/>
      <c r="T5724" s="170"/>
      <c r="U5724" s="170"/>
      <c r="V5724" s="170"/>
      <c r="W5724" s="170"/>
      <c r="X5724" s="174"/>
      <c r="Y5724" s="170"/>
      <c r="Z5724" s="170"/>
      <c r="AA5724" s="170"/>
      <c r="AB5724" s="170"/>
      <c r="AC5724" s="170"/>
      <c r="AD5724" s="174"/>
      <c r="AE5724" s="170"/>
      <c r="AF5724" s="170"/>
      <c r="AI5724" s="170"/>
      <c r="AJ5724" s="170"/>
      <c r="AK5724" s="170"/>
      <c r="AL5724" s="170"/>
      <c r="AM5724" s="170"/>
      <c r="AN5724" s="170"/>
    </row>
    <row r="5725" spans="1:40" ht="52.5" customHeight="1" x14ac:dyDescent="0.2">
      <c r="A5725" s="170"/>
      <c r="B5725" s="170"/>
      <c r="C5725" s="170"/>
      <c r="D5725" s="170"/>
      <c r="E5725" s="170"/>
      <c r="F5725" s="170"/>
      <c r="G5725" s="170"/>
      <c r="H5725" s="170"/>
      <c r="I5725" s="170"/>
      <c r="J5725" s="170"/>
      <c r="K5725" s="170"/>
      <c r="L5725" s="170"/>
      <c r="M5725" s="170"/>
      <c r="N5725" s="170"/>
      <c r="O5725" s="170"/>
      <c r="P5725" s="170"/>
      <c r="Q5725" s="170"/>
      <c r="R5725" s="170"/>
      <c r="S5725" s="170"/>
      <c r="T5725" s="170"/>
      <c r="U5725" s="170"/>
      <c r="V5725" s="170"/>
      <c r="W5725" s="170"/>
      <c r="X5725" s="174"/>
      <c r="Y5725" s="170"/>
      <c r="Z5725" s="170"/>
      <c r="AA5725" s="170"/>
      <c r="AB5725" s="170"/>
      <c r="AC5725" s="170"/>
      <c r="AD5725" s="174"/>
      <c r="AE5725" s="170"/>
      <c r="AF5725" s="170"/>
      <c r="AI5725" s="170"/>
      <c r="AJ5725" s="170"/>
      <c r="AK5725" s="170"/>
      <c r="AL5725" s="170"/>
      <c r="AM5725" s="170"/>
      <c r="AN5725" s="170"/>
    </row>
    <row r="5726" spans="1:40" ht="52.5" customHeight="1" x14ac:dyDescent="0.2">
      <c r="A5726" s="170"/>
      <c r="B5726" s="170"/>
      <c r="C5726" s="170"/>
      <c r="D5726" s="170"/>
      <c r="E5726" s="170"/>
      <c r="F5726" s="170"/>
      <c r="G5726" s="170"/>
      <c r="H5726" s="170"/>
      <c r="I5726" s="170"/>
      <c r="J5726" s="170"/>
      <c r="K5726" s="170"/>
      <c r="L5726" s="170"/>
      <c r="M5726" s="170"/>
      <c r="N5726" s="170"/>
      <c r="O5726" s="170"/>
      <c r="P5726" s="170"/>
      <c r="Q5726" s="170"/>
      <c r="R5726" s="170"/>
      <c r="S5726" s="170"/>
      <c r="T5726" s="170"/>
      <c r="U5726" s="170"/>
      <c r="V5726" s="170"/>
      <c r="W5726" s="170"/>
      <c r="X5726" s="174"/>
      <c r="Y5726" s="170"/>
      <c r="Z5726" s="170"/>
      <c r="AA5726" s="170"/>
      <c r="AB5726" s="170"/>
      <c r="AC5726" s="170"/>
      <c r="AD5726" s="174"/>
      <c r="AE5726" s="170"/>
      <c r="AF5726" s="170"/>
      <c r="AI5726" s="170"/>
      <c r="AJ5726" s="170"/>
      <c r="AK5726" s="170"/>
      <c r="AL5726" s="170"/>
      <c r="AM5726" s="170"/>
      <c r="AN5726" s="170"/>
    </row>
    <row r="5727" spans="1:40" ht="52.5" customHeight="1" x14ac:dyDescent="0.2">
      <c r="A5727" s="170"/>
      <c r="B5727" s="170"/>
      <c r="C5727" s="170"/>
      <c r="D5727" s="170"/>
      <c r="E5727" s="170"/>
      <c r="F5727" s="170"/>
      <c r="G5727" s="170"/>
      <c r="H5727" s="170"/>
      <c r="I5727" s="170"/>
      <c r="J5727" s="170"/>
      <c r="K5727" s="170"/>
      <c r="L5727" s="170"/>
      <c r="M5727" s="170"/>
      <c r="N5727" s="170"/>
      <c r="O5727" s="170"/>
      <c r="P5727" s="170"/>
      <c r="Q5727" s="170"/>
      <c r="R5727" s="170"/>
      <c r="S5727" s="170"/>
      <c r="T5727" s="170"/>
      <c r="U5727" s="170"/>
      <c r="V5727" s="170"/>
      <c r="W5727" s="170"/>
      <c r="X5727" s="174"/>
      <c r="Y5727" s="170"/>
      <c r="Z5727" s="170"/>
      <c r="AA5727" s="170"/>
      <c r="AB5727" s="170"/>
      <c r="AC5727" s="170"/>
      <c r="AD5727" s="174"/>
      <c r="AE5727" s="170"/>
      <c r="AF5727" s="170"/>
      <c r="AI5727" s="170"/>
      <c r="AJ5727" s="170"/>
      <c r="AK5727" s="170"/>
      <c r="AL5727" s="170"/>
      <c r="AM5727" s="170"/>
      <c r="AN5727" s="170"/>
    </row>
    <row r="5728" spans="1:40" ht="52.5" customHeight="1" x14ac:dyDescent="0.2">
      <c r="A5728" s="170"/>
      <c r="B5728" s="170"/>
      <c r="C5728" s="170"/>
      <c r="D5728" s="170"/>
      <c r="E5728" s="170"/>
      <c r="F5728" s="170"/>
      <c r="G5728" s="170"/>
      <c r="H5728" s="170"/>
      <c r="I5728" s="170"/>
      <c r="J5728" s="170"/>
      <c r="K5728" s="170"/>
      <c r="L5728" s="170"/>
      <c r="M5728" s="170"/>
      <c r="N5728" s="170"/>
      <c r="O5728" s="170"/>
      <c r="P5728" s="170"/>
      <c r="Q5728" s="170"/>
      <c r="R5728" s="170"/>
      <c r="S5728" s="170"/>
      <c r="T5728" s="170"/>
      <c r="U5728" s="170"/>
      <c r="V5728" s="170"/>
      <c r="W5728" s="170"/>
      <c r="X5728" s="174"/>
      <c r="Y5728" s="170"/>
      <c r="Z5728" s="170"/>
      <c r="AA5728" s="170"/>
      <c r="AB5728" s="170"/>
      <c r="AC5728" s="170"/>
      <c r="AD5728" s="174"/>
      <c r="AE5728" s="170"/>
      <c r="AF5728" s="170"/>
      <c r="AI5728" s="170"/>
      <c r="AJ5728" s="170"/>
      <c r="AK5728" s="170"/>
      <c r="AL5728" s="170"/>
      <c r="AM5728" s="170"/>
      <c r="AN5728" s="170"/>
    </row>
    <row r="5729" spans="1:40" ht="52.5" customHeight="1" x14ac:dyDescent="0.2">
      <c r="A5729" s="170"/>
      <c r="B5729" s="170"/>
      <c r="C5729" s="170"/>
      <c r="D5729" s="170"/>
      <c r="E5729" s="170"/>
      <c r="F5729" s="170"/>
      <c r="G5729" s="170"/>
      <c r="H5729" s="170"/>
      <c r="I5729" s="170"/>
      <c r="J5729" s="170"/>
      <c r="K5729" s="170"/>
      <c r="L5729" s="170"/>
      <c r="M5729" s="170"/>
      <c r="N5729" s="170"/>
      <c r="O5729" s="170"/>
      <c r="P5729" s="170"/>
      <c r="Q5729" s="170"/>
      <c r="R5729" s="170"/>
      <c r="S5729" s="170"/>
      <c r="T5729" s="170"/>
      <c r="U5729" s="170"/>
      <c r="V5729" s="170"/>
      <c r="W5729" s="170"/>
      <c r="X5729" s="174"/>
      <c r="Y5729" s="170"/>
      <c r="Z5729" s="170"/>
      <c r="AA5729" s="170"/>
      <c r="AB5729" s="170"/>
      <c r="AC5729" s="170"/>
      <c r="AD5729" s="174"/>
      <c r="AE5729" s="170"/>
      <c r="AF5729" s="170"/>
      <c r="AI5729" s="170"/>
      <c r="AJ5729" s="170"/>
      <c r="AK5729" s="170"/>
      <c r="AL5729" s="170"/>
      <c r="AM5729" s="170"/>
      <c r="AN5729" s="170"/>
    </row>
    <row r="5730" spans="1:40" ht="52.5" customHeight="1" x14ac:dyDescent="0.2">
      <c r="A5730" s="170"/>
      <c r="B5730" s="170"/>
      <c r="C5730" s="170"/>
      <c r="D5730" s="170"/>
      <c r="E5730" s="170"/>
      <c r="F5730" s="170"/>
      <c r="G5730" s="170"/>
      <c r="H5730" s="170"/>
      <c r="I5730" s="170"/>
      <c r="J5730" s="170"/>
      <c r="K5730" s="170"/>
      <c r="L5730" s="170"/>
      <c r="M5730" s="170"/>
      <c r="N5730" s="170"/>
      <c r="O5730" s="170"/>
      <c r="P5730" s="170"/>
      <c r="Q5730" s="170"/>
      <c r="R5730" s="170"/>
      <c r="S5730" s="170"/>
      <c r="T5730" s="170"/>
      <c r="U5730" s="170"/>
      <c r="V5730" s="170"/>
      <c r="W5730" s="170"/>
      <c r="X5730" s="174"/>
      <c r="Y5730" s="170"/>
      <c r="Z5730" s="170"/>
      <c r="AA5730" s="170"/>
      <c r="AB5730" s="170"/>
      <c r="AC5730" s="170"/>
      <c r="AD5730" s="174"/>
      <c r="AE5730" s="170"/>
      <c r="AF5730" s="170"/>
      <c r="AI5730" s="170"/>
      <c r="AJ5730" s="170"/>
      <c r="AK5730" s="170"/>
      <c r="AL5730" s="170"/>
      <c r="AM5730" s="170"/>
      <c r="AN5730" s="170"/>
    </row>
    <row r="5731" spans="1:40" ht="52.5" customHeight="1" x14ac:dyDescent="0.2">
      <c r="A5731" s="170"/>
      <c r="B5731" s="170"/>
      <c r="C5731" s="170"/>
      <c r="D5731" s="170"/>
      <c r="E5731" s="170"/>
      <c r="F5731" s="170"/>
      <c r="G5731" s="170"/>
      <c r="H5731" s="170"/>
      <c r="I5731" s="170"/>
      <c r="J5731" s="170"/>
      <c r="K5731" s="170"/>
      <c r="L5731" s="170"/>
      <c r="M5731" s="170"/>
      <c r="N5731" s="170"/>
      <c r="O5731" s="170"/>
      <c r="P5731" s="170"/>
      <c r="Q5731" s="170"/>
      <c r="R5731" s="170"/>
      <c r="S5731" s="170"/>
      <c r="T5731" s="170"/>
      <c r="U5731" s="170"/>
      <c r="V5731" s="170"/>
      <c r="W5731" s="170"/>
      <c r="X5731" s="174"/>
      <c r="Y5731" s="170"/>
      <c r="Z5731" s="170"/>
      <c r="AA5731" s="170"/>
      <c r="AB5731" s="170"/>
      <c r="AC5731" s="170"/>
      <c r="AD5731" s="174"/>
      <c r="AE5731" s="170"/>
      <c r="AF5731" s="170"/>
      <c r="AI5731" s="170"/>
      <c r="AJ5731" s="170"/>
      <c r="AK5731" s="170"/>
      <c r="AL5731" s="170"/>
      <c r="AM5731" s="170"/>
      <c r="AN5731" s="170"/>
    </row>
    <row r="5732" spans="1:40" ht="52.5" customHeight="1" x14ac:dyDescent="0.2">
      <c r="A5732" s="170"/>
      <c r="B5732" s="170"/>
      <c r="C5732" s="170"/>
      <c r="D5732" s="170"/>
      <c r="E5732" s="170"/>
      <c r="F5732" s="170"/>
      <c r="G5732" s="170"/>
      <c r="H5732" s="170"/>
      <c r="I5732" s="170"/>
      <c r="J5732" s="170"/>
      <c r="K5732" s="170"/>
      <c r="L5732" s="170"/>
      <c r="M5732" s="170"/>
      <c r="N5732" s="170"/>
      <c r="O5732" s="170"/>
      <c r="P5732" s="170"/>
      <c r="Q5732" s="170"/>
      <c r="R5732" s="170"/>
      <c r="S5732" s="170"/>
      <c r="T5732" s="170"/>
      <c r="U5732" s="170"/>
      <c r="V5732" s="170"/>
      <c r="W5732" s="170"/>
      <c r="X5732" s="174"/>
      <c r="Y5732" s="170"/>
      <c r="Z5732" s="170"/>
      <c r="AA5732" s="170"/>
      <c r="AB5732" s="170"/>
      <c r="AC5732" s="170"/>
      <c r="AD5732" s="174"/>
      <c r="AE5732" s="170"/>
      <c r="AF5732" s="170"/>
      <c r="AI5732" s="170"/>
      <c r="AJ5732" s="170"/>
      <c r="AK5732" s="170"/>
      <c r="AL5732" s="170"/>
      <c r="AM5732" s="170"/>
      <c r="AN5732" s="170"/>
    </row>
    <row r="5733" spans="1:40" ht="52.5" customHeight="1" x14ac:dyDescent="0.2">
      <c r="A5733" s="170"/>
      <c r="B5733" s="170"/>
      <c r="C5733" s="170"/>
      <c r="D5733" s="170"/>
      <c r="E5733" s="170"/>
      <c r="F5733" s="170"/>
      <c r="G5733" s="170"/>
      <c r="H5733" s="170"/>
      <c r="I5733" s="170"/>
      <c r="J5733" s="170"/>
      <c r="K5733" s="170"/>
      <c r="L5733" s="170"/>
      <c r="M5733" s="170"/>
      <c r="N5733" s="170"/>
      <c r="O5733" s="170"/>
      <c r="P5733" s="170"/>
      <c r="Q5733" s="170"/>
      <c r="R5733" s="170"/>
      <c r="S5733" s="170"/>
      <c r="T5733" s="170"/>
      <c r="U5733" s="170"/>
      <c r="V5733" s="170"/>
      <c r="W5733" s="170"/>
      <c r="X5733" s="174"/>
      <c r="Y5733" s="170"/>
      <c r="Z5733" s="170"/>
      <c r="AA5733" s="170"/>
      <c r="AB5733" s="170"/>
      <c r="AC5733" s="170"/>
      <c r="AD5733" s="174"/>
      <c r="AE5733" s="170"/>
      <c r="AF5733" s="170"/>
      <c r="AI5733" s="170"/>
      <c r="AJ5733" s="170"/>
      <c r="AK5733" s="170"/>
      <c r="AL5733" s="170"/>
      <c r="AM5733" s="170"/>
      <c r="AN5733" s="170"/>
    </row>
    <row r="5734" spans="1:40" ht="52.5" customHeight="1" x14ac:dyDescent="0.2">
      <c r="A5734" s="170"/>
      <c r="B5734" s="170"/>
      <c r="C5734" s="170"/>
      <c r="D5734" s="170"/>
      <c r="E5734" s="170"/>
      <c r="F5734" s="170"/>
      <c r="G5734" s="170"/>
      <c r="H5734" s="170"/>
      <c r="I5734" s="170"/>
      <c r="J5734" s="170"/>
      <c r="K5734" s="170"/>
      <c r="L5734" s="170"/>
      <c r="M5734" s="170"/>
      <c r="N5734" s="170"/>
      <c r="O5734" s="170"/>
      <c r="P5734" s="170"/>
      <c r="Q5734" s="170"/>
      <c r="R5734" s="170"/>
      <c r="S5734" s="170"/>
      <c r="T5734" s="170"/>
      <c r="U5734" s="170"/>
      <c r="V5734" s="170"/>
      <c r="W5734" s="170"/>
      <c r="X5734" s="174"/>
      <c r="Y5734" s="170"/>
      <c r="Z5734" s="170"/>
      <c r="AA5734" s="170"/>
      <c r="AB5734" s="170"/>
      <c r="AC5734" s="170"/>
      <c r="AD5734" s="174"/>
      <c r="AE5734" s="170"/>
      <c r="AF5734" s="170"/>
      <c r="AI5734" s="170"/>
      <c r="AJ5734" s="170"/>
      <c r="AK5734" s="170"/>
      <c r="AL5734" s="170"/>
      <c r="AM5734" s="170"/>
      <c r="AN5734" s="170"/>
    </row>
    <row r="5735" spans="1:40" ht="52.5" customHeight="1" x14ac:dyDescent="0.2">
      <c r="A5735" s="170"/>
      <c r="B5735" s="170"/>
      <c r="C5735" s="170"/>
      <c r="D5735" s="170"/>
      <c r="E5735" s="170"/>
      <c r="F5735" s="170"/>
      <c r="G5735" s="170"/>
      <c r="H5735" s="170"/>
      <c r="I5735" s="170"/>
      <c r="J5735" s="170"/>
      <c r="K5735" s="170"/>
      <c r="L5735" s="170"/>
      <c r="M5735" s="170"/>
      <c r="N5735" s="170"/>
      <c r="O5735" s="170"/>
      <c r="P5735" s="170"/>
      <c r="Q5735" s="170"/>
      <c r="R5735" s="170"/>
      <c r="S5735" s="170"/>
      <c r="T5735" s="170"/>
      <c r="U5735" s="170"/>
      <c r="V5735" s="170"/>
      <c r="W5735" s="170"/>
      <c r="X5735" s="174"/>
      <c r="Y5735" s="170"/>
      <c r="Z5735" s="170"/>
      <c r="AA5735" s="170"/>
      <c r="AB5735" s="170"/>
      <c r="AC5735" s="170"/>
      <c r="AD5735" s="174"/>
      <c r="AE5735" s="170"/>
      <c r="AF5735" s="170"/>
      <c r="AI5735" s="170"/>
      <c r="AJ5735" s="170"/>
      <c r="AK5735" s="170"/>
      <c r="AL5735" s="170"/>
      <c r="AM5735" s="170"/>
      <c r="AN5735" s="170"/>
    </row>
    <row r="5736" spans="1:40" ht="52.5" customHeight="1" x14ac:dyDescent="0.2">
      <c r="A5736" s="170"/>
      <c r="B5736" s="170"/>
      <c r="C5736" s="170"/>
      <c r="D5736" s="170"/>
      <c r="E5736" s="170"/>
      <c r="F5736" s="170"/>
      <c r="G5736" s="170"/>
      <c r="H5736" s="170"/>
      <c r="I5736" s="170"/>
      <c r="J5736" s="170"/>
      <c r="K5736" s="170"/>
      <c r="L5736" s="170"/>
      <c r="M5736" s="170"/>
      <c r="N5736" s="170"/>
      <c r="O5736" s="170"/>
      <c r="P5736" s="170"/>
      <c r="Q5736" s="170"/>
      <c r="R5736" s="170"/>
      <c r="S5736" s="170"/>
      <c r="T5736" s="170"/>
      <c r="U5736" s="170"/>
      <c r="V5736" s="170"/>
      <c r="W5736" s="170"/>
      <c r="X5736" s="174"/>
      <c r="Y5736" s="170"/>
      <c r="Z5736" s="170"/>
      <c r="AA5736" s="170"/>
      <c r="AB5736" s="170"/>
      <c r="AC5736" s="170"/>
      <c r="AD5736" s="174"/>
      <c r="AE5736" s="170"/>
      <c r="AF5736" s="170"/>
      <c r="AI5736" s="170"/>
      <c r="AJ5736" s="170"/>
      <c r="AK5736" s="170"/>
      <c r="AL5736" s="170"/>
      <c r="AM5736" s="170"/>
      <c r="AN5736" s="170"/>
    </row>
    <row r="5737" spans="1:40" ht="52.5" customHeight="1" x14ac:dyDescent="0.2">
      <c r="A5737" s="170"/>
      <c r="B5737" s="170"/>
      <c r="C5737" s="170"/>
      <c r="D5737" s="170"/>
      <c r="E5737" s="170"/>
      <c r="F5737" s="170"/>
      <c r="G5737" s="170"/>
      <c r="H5737" s="170"/>
      <c r="I5737" s="170"/>
      <c r="J5737" s="170"/>
      <c r="K5737" s="170"/>
      <c r="L5737" s="170"/>
      <c r="M5737" s="170"/>
      <c r="N5737" s="170"/>
      <c r="O5737" s="170"/>
      <c r="P5737" s="170"/>
      <c r="Q5737" s="170"/>
      <c r="R5737" s="170"/>
      <c r="S5737" s="170"/>
      <c r="T5737" s="170"/>
      <c r="U5737" s="170"/>
      <c r="V5737" s="170"/>
      <c r="W5737" s="170"/>
      <c r="X5737" s="174"/>
      <c r="Y5737" s="170"/>
      <c r="Z5737" s="170"/>
      <c r="AA5737" s="170"/>
      <c r="AB5737" s="170"/>
      <c r="AC5737" s="170"/>
      <c r="AD5737" s="174"/>
      <c r="AE5737" s="170"/>
      <c r="AF5737" s="170"/>
      <c r="AI5737" s="170"/>
      <c r="AJ5737" s="170"/>
      <c r="AK5737" s="170"/>
      <c r="AL5737" s="170"/>
      <c r="AM5737" s="170"/>
      <c r="AN5737" s="170"/>
    </row>
    <row r="5738" spans="1:40" ht="52.5" customHeight="1" x14ac:dyDescent="0.2">
      <c r="A5738" s="170"/>
      <c r="B5738" s="170"/>
      <c r="C5738" s="170"/>
      <c r="D5738" s="170"/>
      <c r="E5738" s="170"/>
      <c r="F5738" s="170"/>
      <c r="G5738" s="170"/>
      <c r="H5738" s="170"/>
      <c r="I5738" s="170"/>
      <c r="J5738" s="170"/>
      <c r="K5738" s="170"/>
      <c r="L5738" s="170"/>
      <c r="M5738" s="170"/>
      <c r="N5738" s="170"/>
      <c r="O5738" s="170"/>
      <c r="P5738" s="170"/>
      <c r="Q5738" s="170"/>
      <c r="R5738" s="170"/>
      <c r="S5738" s="170"/>
      <c r="T5738" s="170"/>
      <c r="U5738" s="170"/>
      <c r="V5738" s="170"/>
      <c r="W5738" s="170"/>
      <c r="X5738" s="174"/>
      <c r="Y5738" s="170"/>
      <c r="Z5738" s="170"/>
      <c r="AA5738" s="170"/>
      <c r="AB5738" s="170"/>
      <c r="AC5738" s="170"/>
      <c r="AD5738" s="174"/>
      <c r="AE5738" s="170"/>
      <c r="AF5738" s="170"/>
      <c r="AI5738" s="170"/>
      <c r="AJ5738" s="170"/>
      <c r="AK5738" s="170"/>
      <c r="AL5738" s="170"/>
      <c r="AM5738" s="170"/>
      <c r="AN5738" s="170"/>
    </row>
    <row r="5739" spans="1:40" ht="52.5" customHeight="1" x14ac:dyDescent="0.2">
      <c r="A5739" s="170"/>
      <c r="B5739" s="170"/>
      <c r="C5739" s="170"/>
      <c r="D5739" s="170"/>
      <c r="E5739" s="170"/>
      <c r="F5739" s="170"/>
      <c r="G5739" s="170"/>
      <c r="H5739" s="170"/>
      <c r="I5739" s="170"/>
      <c r="J5739" s="170"/>
      <c r="K5739" s="170"/>
      <c r="L5739" s="170"/>
      <c r="M5739" s="170"/>
      <c r="N5739" s="170"/>
      <c r="O5739" s="170"/>
      <c r="P5739" s="170"/>
      <c r="Q5739" s="170"/>
      <c r="R5739" s="170"/>
      <c r="S5739" s="170"/>
      <c r="T5739" s="170"/>
      <c r="U5739" s="170"/>
      <c r="V5739" s="170"/>
      <c r="W5739" s="170"/>
      <c r="X5739" s="174"/>
      <c r="Y5739" s="170"/>
      <c r="Z5739" s="170"/>
      <c r="AA5739" s="170"/>
      <c r="AB5739" s="170"/>
      <c r="AC5739" s="170"/>
      <c r="AD5739" s="174"/>
      <c r="AE5739" s="170"/>
      <c r="AF5739" s="170"/>
      <c r="AI5739" s="170"/>
      <c r="AJ5739" s="170"/>
      <c r="AK5739" s="170"/>
      <c r="AL5739" s="170"/>
      <c r="AM5739" s="170"/>
      <c r="AN5739" s="170"/>
    </row>
    <row r="5740" spans="1:40" ht="52.5" customHeight="1" x14ac:dyDescent="0.2">
      <c r="A5740" s="170"/>
      <c r="B5740" s="170"/>
      <c r="C5740" s="170"/>
      <c r="D5740" s="170"/>
      <c r="E5740" s="170"/>
      <c r="F5740" s="170"/>
      <c r="G5740" s="170"/>
      <c r="H5740" s="170"/>
      <c r="I5740" s="170"/>
      <c r="J5740" s="170"/>
      <c r="K5740" s="170"/>
      <c r="L5740" s="170"/>
      <c r="M5740" s="170"/>
      <c r="N5740" s="170"/>
      <c r="O5740" s="170"/>
      <c r="P5740" s="170"/>
      <c r="Q5740" s="170"/>
      <c r="R5740" s="170"/>
      <c r="S5740" s="170"/>
      <c r="T5740" s="170"/>
      <c r="U5740" s="170"/>
      <c r="V5740" s="170"/>
      <c r="W5740" s="170"/>
      <c r="X5740" s="174"/>
      <c r="Y5740" s="170"/>
      <c r="Z5740" s="170"/>
      <c r="AA5740" s="170"/>
      <c r="AB5740" s="170"/>
      <c r="AC5740" s="170"/>
      <c r="AD5740" s="174"/>
      <c r="AE5740" s="170"/>
      <c r="AF5740" s="170"/>
      <c r="AI5740" s="170"/>
      <c r="AJ5740" s="170"/>
      <c r="AK5740" s="170"/>
      <c r="AL5740" s="170"/>
      <c r="AM5740" s="170"/>
      <c r="AN5740" s="170"/>
    </row>
    <row r="5741" spans="1:40" ht="52.5" customHeight="1" x14ac:dyDescent="0.2">
      <c r="A5741" s="170"/>
      <c r="B5741" s="170"/>
      <c r="C5741" s="170"/>
      <c r="D5741" s="170"/>
      <c r="E5741" s="170"/>
      <c r="F5741" s="170"/>
      <c r="G5741" s="170"/>
      <c r="H5741" s="170"/>
      <c r="I5741" s="170"/>
      <c r="J5741" s="170"/>
      <c r="K5741" s="170"/>
      <c r="L5741" s="170"/>
      <c r="M5741" s="170"/>
      <c r="N5741" s="170"/>
      <c r="O5741" s="170"/>
      <c r="P5741" s="170"/>
      <c r="Q5741" s="170"/>
      <c r="R5741" s="170"/>
      <c r="S5741" s="170"/>
      <c r="T5741" s="170"/>
      <c r="U5741" s="170"/>
      <c r="V5741" s="170"/>
      <c r="W5741" s="170"/>
      <c r="X5741" s="174"/>
      <c r="Y5741" s="170"/>
      <c r="Z5741" s="170"/>
      <c r="AA5741" s="170"/>
      <c r="AB5741" s="170"/>
      <c r="AC5741" s="170"/>
      <c r="AD5741" s="174"/>
      <c r="AE5741" s="170"/>
      <c r="AF5741" s="170"/>
      <c r="AI5741" s="170"/>
      <c r="AJ5741" s="170"/>
      <c r="AK5741" s="170"/>
      <c r="AL5741" s="170"/>
      <c r="AM5741" s="170"/>
      <c r="AN5741" s="170"/>
    </row>
    <row r="5742" spans="1:40" ht="52.5" customHeight="1" x14ac:dyDescent="0.2">
      <c r="A5742" s="170"/>
      <c r="B5742" s="170"/>
      <c r="C5742" s="170"/>
      <c r="D5742" s="170"/>
      <c r="E5742" s="170"/>
      <c r="F5742" s="170"/>
      <c r="G5742" s="170"/>
      <c r="H5742" s="170"/>
      <c r="I5742" s="170"/>
      <c r="J5742" s="170"/>
      <c r="K5742" s="170"/>
      <c r="L5742" s="170"/>
      <c r="M5742" s="170"/>
      <c r="N5742" s="170"/>
      <c r="O5742" s="170"/>
      <c r="P5742" s="170"/>
      <c r="Q5742" s="170"/>
      <c r="R5742" s="170"/>
      <c r="S5742" s="170"/>
      <c r="T5742" s="170"/>
      <c r="U5742" s="170"/>
      <c r="V5742" s="170"/>
      <c r="W5742" s="170"/>
      <c r="X5742" s="174"/>
      <c r="Y5742" s="170"/>
      <c r="Z5742" s="170"/>
      <c r="AA5742" s="170"/>
      <c r="AB5742" s="170"/>
      <c r="AC5742" s="170"/>
      <c r="AD5742" s="174"/>
      <c r="AE5742" s="170"/>
      <c r="AF5742" s="170"/>
      <c r="AI5742" s="170"/>
      <c r="AJ5742" s="170"/>
      <c r="AK5742" s="170"/>
      <c r="AL5742" s="170"/>
      <c r="AM5742" s="170"/>
      <c r="AN5742" s="170"/>
    </row>
    <row r="5743" spans="1:40" ht="52.5" customHeight="1" x14ac:dyDescent="0.2">
      <c r="A5743" s="170"/>
      <c r="B5743" s="170"/>
      <c r="C5743" s="170"/>
      <c r="D5743" s="170"/>
      <c r="E5743" s="170"/>
      <c r="F5743" s="170"/>
      <c r="G5743" s="170"/>
      <c r="H5743" s="170"/>
      <c r="I5743" s="170"/>
      <c r="J5743" s="170"/>
      <c r="K5743" s="170"/>
      <c r="L5743" s="170"/>
      <c r="M5743" s="170"/>
      <c r="N5743" s="170"/>
      <c r="O5743" s="170"/>
      <c r="P5743" s="170"/>
      <c r="Q5743" s="170"/>
      <c r="R5743" s="170"/>
      <c r="S5743" s="170"/>
      <c r="T5743" s="170"/>
      <c r="U5743" s="170"/>
      <c r="V5743" s="170"/>
      <c r="W5743" s="170"/>
      <c r="X5743" s="174"/>
      <c r="Y5743" s="170"/>
      <c r="Z5743" s="170"/>
      <c r="AA5743" s="170"/>
      <c r="AB5743" s="170"/>
      <c r="AC5743" s="170"/>
      <c r="AD5743" s="174"/>
      <c r="AE5743" s="170"/>
      <c r="AF5743" s="170"/>
      <c r="AI5743" s="170"/>
      <c r="AJ5743" s="170"/>
      <c r="AK5743" s="170"/>
      <c r="AL5743" s="170"/>
      <c r="AM5743" s="170"/>
      <c r="AN5743" s="170"/>
    </row>
    <row r="5744" spans="1:40" ht="52.5" customHeight="1" x14ac:dyDescent="0.2">
      <c r="A5744" s="170"/>
      <c r="B5744" s="170"/>
      <c r="C5744" s="170"/>
      <c r="D5744" s="170"/>
      <c r="E5744" s="170"/>
      <c r="F5744" s="170"/>
      <c r="G5744" s="170"/>
      <c r="H5744" s="170"/>
      <c r="I5744" s="170"/>
      <c r="J5744" s="170"/>
      <c r="K5744" s="170"/>
      <c r="L5744" s="170"/>
      <c r="M5744" s="170"/>
      <c r="N5744" s="170"/>
      <c r="O5744" s="170"/>
      <c r="P5744" s="170"/>
      <c r="Q5744" s="170"/>
      <c r="R5744" s="170"/>
      <c r="S5744" s="170"/>
      <c r="T5744" s="170"/>
      <c r="U5744" s="170"/>
      <c r="V5744" s="170"/>
      <c r="W5744" s="170"/>
      <c r="X5744" s="174"/>
      <c r="Y5744" s="170"/>
      <c r="Z5744" s="170"/>
      <c r="AA5744" s="170"/>
      <c r="AB5744" s="170"/>
      <c r="AC5744" s="170"/>
      <c r="AD5744" s="174"/>
      <c r="AE5744" s="170"/>
      <c r="AF5744" s="170"/>
      <c r="AI5744" s="170"/>
      <c r="AJ5744" s="170"/>
      <c r="AK5744" s="170"/>
      <c r="AL5744" s="170"/>
      <c r="AM5744" s="170"/>
      <c r="AN5744" s="170"/>
    </row>
    <row r="5745" spans="1:40" ht="52.5" customHeight="1" x14ac:dyDescent="0.2">
      <c r="A5745" s="170"/>
      <c r="B5745" s="170"/>
      <c r="C5745" s="170"/>
      <c r="D5745" s="170"/>
      <c r="E5745" s="170"/>
      <c r="F5745" s="170"/>
      <c r="G5745" s="170"/>
      <c r="H5745" s="170"/>
      <c r="I5745" s="170"/>
      <c r="J5745" s="170"/>
      <c r="K5745" s="170"/>
      <c r="L5745" s="170"/>
      <c r="M5745" s="170"/>
      <c r="N5745" s="170"/>
      <c r="O5745" s="170"/>
      <c r="P5745" s="170"/>
      <c r="Q5745" s="170"/>
      <c r="R5745" s="170"/>
      <c r="S5745" s="170"/>
      <c r="T5745" s="170"/>
      <c r="U5745" s="170"/>
      <c r="V5745" s="170"/>
      <c r="W5745" s="170"/>
      <c r="X5745" s="174"/>
      <c r="Y5745" s="170"/>
      <c r="Z5745" s="170"/>
      <c r="AA5745" s="170"/>
      <c r="AB5745" s="170"/>
      <c r="AC5745" s="170"/>
      <c r="AD5745" s="174"/>
      <c r="AE5745" s="170"/>
      <c r="AF5745" s="170"/>
      <c r="AI5745" s="170"/>
      <c r="AJ5745" s="170"/>
      <c r="AK5745" s="170"/>
      <c r="AL5745" s="170"/>
      <c r="AM5745" s="170"/>
      <c r="AN5745" s="170"/>
    </row>
    <row r="5746" spans="1:40" ht="52.5" customHeight="1" x14ac:dyDescent="0.2">
      <c r="A5746" s="170"/>
      <c r="B5746" s="170"/>
      <c r="C5746" s="170"/>
      <c r="D5746" s="170"/>
      <c r="E5746" s="170"/>
      <c r="F5746" s="170"/>
      <c r="G5746" s="170"/>
      <c r="H5746" s="170"/>
      <c r="I5746" s="170"/>
      <c r="J5746" s="170"/>
      <c r="K5746" s="170"/>
      <c r="L5746" s="170"/>
      <c r="M5746" s="170"/>
      <c r="N5746" s="170"/>
      <c r="O5746" s="170"/>
      <c r="P5746" s="170"/>
      <c r="Q5746" s="170"/>
      <c r="R5746" s="170"/>
      <c r="S5746" s="170"/>
      <c r="T5746" s="170"/>
      <c r="U5746" s="170"/>
      <c r="V5746" s="170"/>
      <c r="W5746" s="170"/>
      <c r="X5746" s="174"/>
      <c r="Y5746" s="170"/>
      <c r="Z5746" s="170"/>
      <c r="AA5746" s="170"/>
      <c r="AB5746" s="170"/>
      <c r="AC5746" s="170"/>
      <c r="AD5746" s="174"/>
      <c r="AE5746" s="170"/>
      <c r="AF5746" s="170"/>
      <c r="AI5746" s="170"/>
      <c r="AJ5746" s="170"/>
      <c r="AK5746" s="170"/>
      <c r="AL5746" s="170"/>
      <c r="AM5746" s="170"/>
      <c r="AN5746" s="170"/>
    </row>
    <row r="5747" spans="1:40" ht="52.5" customHeight="1" x14ac:dyDescent="0.2">
      <c r="A5747" s="170"/>
      <c r="B5747" s="170"/>
      <c r="C5747" s="170"/>
      <c r="D5747" s="170"/>
      <c r="E5747" s="170"/>
      <c r="F5747" s="170"/>
      <c r="G5747" s="170"/>
      <c r="H5747" s="170"/>
      <c r="I5747" s="170"/>
      <c r="J5747" s="170"/>
      <c r="K5747" s="170"/>
      <c r="L5747" s="170"/>
      <c r="M5747" s="170"/>
      <c r="N5747" s="170"/>
      <c r="O5747" s="170"/>
      <c r="P5747" s="170"/>
      <c r="Q5747" s="170"/>
      <c r="R5747" s="170"/>
      <c r="S5747" s="170"/>
      <c r="T5747" s="170"/>
      <c r="U5747" s="170"/>
      <c r="V5747" s="170"/>
      <c r="W5747" s="170"/>
      <c r="X5747" s="174"/>
      <c r="Y5747" s="170"/>
      <c r="Z5747" s="170"/>
      <c r="AA5747" s="170"/>
      <c r="AB5747" s="170"/>
      <c r="AC5747" s="170"/>
      <c r="AD5747" s="174"/>
      <c r="AE5747" s="170"/>
      <c r="AF5747" s="170"/>
      <c r="AI5747" s="170"/>
      <c r="AJ5747" s="170"/>
      <c r="AK5747" s="170"/>
      <c r="AL5747" s="170"/>
      <c r="AM5747" s="170"/>
      <c r="AN5747" s="170"/>
    </row>
    <row r="5748" spans="1:40" ht="52.5" customHeight="1" x14ac:dyDescent="0.2">
      <c r="A5748" s="170"/>
      <c r="B5748" s="170"/>
      <c r="C5748" s="170"/>
      <c r="D5748" s="170"/>
      <c r="E5748" s="170"/>
      <c r="F5748" s="170"/>
      <c r="G5748" s="170"/>
      <c r="H5748" s="170"/>
      <c r="I5748" s="170"/>
      <c r="J5748" s="170"/>
      <c r="K5748" s="170"/>
      <c r="L5748" s="170"/>
      <c r="M5748" s="170"/>
      <c r="N5748" s="170"/>
      <c r="O5748" s="170"/>
      <c r="P5748" s="170"/>
      <c r="Q5748" s="170"/>
      <c r="R5748" s="170"/>
      <c r="S5748" s="170"/>
      <c r="T5748" s="170"/>
      <c r="U5748" s="170"/>
      <c r="V5748" s="170"/>
      <c r="W5748" s="170"/>
      <c r="X5748" s="174"/>
      <c r="Y5748" s="170"/>
      <c r="Z5748" s="170"/>
      <c r="AA5748" s="170"/>
      <c r="AB5748" s="170"/>
      <c r="AC5748" s="170"/>
      <c r="AD5748" s="174"/>
      <c r="AE5748" s="170"/>
      <c r="AF5748" s="170"/>
      <c r="AI5748" s="170"/>
      <c r="AJ5748" s="170"/>
      <c r="AK5748" s="170"/>
      <c r="AL5748" s="170"/>
      <c r="AM5748" s="170"/>
      <c r="AN5748" s="170"/>
    </row>
    <row r="5749" spans="1:40" ht="52.5" customHeight="1" x14ac:dyDescent="0.2">
      <c r="A5749" s="170"/>
      <c r="B5749" s="170"/>
      <c r="C5749" s="170"/>
      <c r="D5749" s="170"/>
      <c r="E5749" s="170"/>
      <c r="F5749" s="170"/>
      <c r="G5749" s="170"/>
      <c r="H5749" s="170"/>
      <c r="I5749" s="170"/>
      <c r="J5749" s="170"/>
      <c r="K5749" s="170"/>
      <c r="L5749" s="170"/>
      <c r="M5749" s="170"/>
      <c r="N5749" s="170"/>
      <c r="O5749" s="170"/>
      <c r="P5749" s="170"/>
      <c r="Q5749" s="170"/>
      <c r="R5749" s="170"/>
      <c r="S5749" s="170"/>
      <c r="T5749" s="170"/>
      <c r="U5749" s="170"/>
      <c r="V5749" s="170"/>
      <c r="W5749" s="170"/>
      <c r="X5749" s="174"/>
      <c r="Y5749" s="170"/>
      <c r="Z5749" s="170"/>
      <c r="AA5749" s="170"/>
      <c r="AB5749" s="170"/>
      <c r="AC5749" s="170"/>
      <c r="AD5749" s="174"/>
      <c r="AE5749" s="170"/>
      <c r="AF5749" s="170"/>
      <c r="AI5749" s="170"/>
      <c r="AJ5749" s="170"/>
      <c r="AK5749" s="170"/>
      <c r="AL5749" s="170"/>
      <c r="AM5749" s="170"/>
      <c r="AN5749" s="170"/>
    </row>
    <row r="5750" spans="1:40" ht="52.5" customHeight="1" x14ac:dyDescent="0.2">
      <c r="A5750" s="170"/>
      <c r="B5750" s="170"/>
      <c r="C5750" s="170"/>
      <c r="D5750" s="170"/>
      <c r="E5750" s="170"/>
      <c r="F5750" s="170"/>
      <c r="G5750" s="170"/>
      <c r="H5750" s="170"/>
      <c r="I5750" s="170"/>
      <c r="J5750" s="170"/>
      <c r="K5750" s="170"/>
      <c r="L5750" s="170"/>
      <c r="M5750" s="170"/>
      <c r="N5750" s="170"/>
      <c r="O5750" s="170"/>
      <c r="P5750" s="170"/>
      <c r="Q5750" s="170"/>
      <c r="R5750" s="170"/>
      <c r="S5750" s="170"/>
      <c r="T5750" s="170"/>
      <c r="U5750" s="170"/>
      <c r="V5750" s="170"/>
      <c r="W5750" s="170"/>
      <c r="X5750" s="174"/>
      <c r="Y5750" s="170"/>
      <c r="Z5750" s="170"/>
      <c r="AA5750" s="170"/>
      <c r="AB5750" s="170"/>
      <c r="AC5750" s="170"/>
      <c r="AD5750" s="174"/>
      <c r="AE5750" s="170"/>
      <c r="AF5750" s="170"/>
      <c r="AI5750" s="170"/>
      <c r="AJ5750" s="170"/>
      <c r="AK5750" s="170"/>
      <c r="AL5750" s="170"/>
      <c r="AM5750" s="170"/>
      <c r="AN5750" s="170"/>
    </row>
    <row r="5751" spans="1:40" ht="52.5" customHeight="1" x14ac:dyDescent="0.2">
      <c r="A5751" s="170"/>
      <c r="B5751" s="170"/>
      <c r="C5751" s="170"/>
      <c r="D5751" s="170"/>
      <c r="E5751" s="170"/>
      <c r="F5751" s="170"/>
      <c r="G5751" s="170"/>
      <c r="H5751" s="170"/>
      <c r="I5751" s="170"/>
      <c r="J5751" s="170"/>
      <c r="K5751" s="170"/>
      <c r="L5751" s="170"/>
      <c r="M5751" s="170"/>
      <c r="N5751" s="170"/>
      <c r="O5751" s="170"/>
      <c r="P5751" s="170"/>
      <c r="Q5751" s="170"/>
      <c r="R5751" s="170"/>
      <c r="S5751" s="170"/>
      <c r="T5751" s="170"/>
      <c r="U5751" s="170"/>
      <c r="V5751" s="170"/>
      <c r="W5751" s="170"/>
      <c r="X5751" s="174"/>
      <c r="Y5751" s="170"/>
      <c r="Z5751" s="170"/>
      <c r="AA5751" s="170"/>
      <c r="AB5751" s="170"/>
      <c r="AC5751" s="170"/>
      <c r="AD5751" s="174"/>
      <c r="AE5751" s="170"/>
      <c r="AF5751" s="170"/>
      <c r="AI5751" s="170"/>
      <c r="AJ5751" s="170"/>
      <c r="AK5751" s="170"/>
      <c r="AL5751" s="170"/>
      <c r="AM5751" s="170"/>
      <c r="AN5751" s="170"/>
    </row>
    <row r="5752" spans="1:40" ht="52.5" customHeight="1" x14ac:dyDescent="0.2">
      <c r="A5752" s="170"/>
      <c r="B5752" s="170"/>
      <c r="C5752" s="170"/>
      <c r="D5752" s="170"/>
      <c r="E5752" s="170"/>
      <c r="F5752" s="170"/>
      <c r="G5752" s="170"/>
      <c r="H5752" s="170"/>
      <c r="I5752" s="170"/>
      <c r="J5752" s="170"/>
      <c r="K5752" s="170"/>
      <c r="L5752" s="170"/>
      <c r="M5752" s="170"/>
      <c r="N5752" s="170"/>
      <c r="O5752" s="170"/>
      <c r="P5752" s="170"/>
      <c r="Q5752" s="170"/>
      <c r="R5752" s="170"/>
      <c r="S5752" s="170"/>
      <c r="T5752" s="170"/>
      <c r="U5752" s="170"/>
      <c r="V5752" s="170"/>
      <c r="W5752" s="170"/>
      <c r="X5752" s="174"/>
      <c r="Y5752" s="170"/>
      <c r="Z5752" s="170"/>
      <c r="AA5752" s="170"/>
      <c r="AB5752" s="170"/>
      <c r="AC5752" s="170"/>
      <c r="AD5752" s="174"/>
      <c r="AE5752" s="170"/>
      <c r="AF5752" s="170"/>
      <c r="AI5752" s="170"/>
      <c r="AJ5752" s="170"/>
      <c r="AK5752" s="170"/>
      <c r="AL5752" s="170"/>
      <c r="AM5752" s="170"/>
      <c r="AN5752" s="170"/>
    </row>
    <row r="5753" spans="1:40" ht="52.5" customHeight="1" x14ac:dyDescent="0.2">
      <c r="A5753" s="170"/>
      <c r="B5753" s="170"/>
      <c r="C5753" s="170"/>
      <c r="D5753" s="170"/>
      <c r="E5753" s="170"/>
      <c r="F5753" s="170"/>
      <c r="G5753" s="170"/>
      <c r="H5753" s="170"/>
      <c r="I5753" s="170"/>
      <c r="J5753" s="170"/>
      <c r="K5753" s="170"/>
      <c r="L5753" s="170"/>
      <c r="M5753" s="170"/>
      <c r="N5753" s="170"/>
      <c r="O5753" s="170"/>
      <c r="P5753" s="170"/>
      <c r="Q5753" s="170"/>
      <c r="R5753" s="170"/>
      <c r="S5753" s="170"/>
      <c r="T5753" s="170"/>
      <c r="U5753" s="170"/>
      <c r="V5753" s="170"/>
      <c r="W5753" s="170"/>
      <c r="X5753" s="174"/>
      <c r="Y5753" s="170"/>
      <c r="Z5753" s="170"/>
      <c r="AA5753" s="170"/>
      <c r="AB5753" s="170"/>
      <c r="AC5753" s="170"/>
      <c r="AD5753" s="174"/>
      <c r="AE5753" s="170"/>
      <c r="AF5753" s="170"/>
      <c r="AI5753" s="170"/>
      <c r="AJ5753" s="170"/>
      <c r="AK5753" s="170"/>
      <c r="AL5753" s="170"/>
      <c r="AM5753" s="170"/>
      <c r="AN5753" s="170"/>
    </row>
    <row r="5754" spans="1:40" ht="52.5" customHeight="1" x14ac:dyDescent="0.2">
      <c r="A5754" s="170"/>
      <c r="B5754" s="170"/>
      <c r="C5754" s="170"/>
      <c r="D5754" s="170"/>
      <c r="E5754" s="170"/>
      <c r="F5754" s="170"/>
      <c r="G5754" s="170"/>
      <c r="H5754" s="170"/>
      <c r="I5754" s="170"/>
      <c r="J5754" s="170"/>
      <c r="K5754" s="170"/>
      <c r="L5754" s="170"/>
      <c r="M5754" s="170"/>
      <c r="N5754" s="170"/>
      <c r="O5754" s="170"/>
      <c r="P5754" s="170"/>
      <c r="Q5754" s="170"/>
      <c r="R5754" s="170"/>
      <c r="S5754" s="170"/>
      <c r="T5754" s="170"/>
      <c r="U5754" s="170"/>
      <c r="V5754" s="170"/>
      <c r="W5754" s="170"/>
      <c r="X5754" s="174"/>
      <c r="Y5754" s="170"/>
      <c r="Z5754" s="170"/>
      <c r="AA5754" s="170"/>
      <c r="AB5754" s="170"/>
      <c r="AC5754" s="170"/>
      <c r="AD5754" s="174"/>
      <c r="AE5754" s="170"/>
      <c r="AF5754" s="170"/>
      <c r="AI5754" s="170"/>
      <c r="AJ5754" s="170"/>
      <c r="AK5754" s="170"/>
      <c r="AL5754" s="170"/>
      <c r="AM5754" s="170"/>
      <c r="AN5754" s="170"/>
    </row>
    <row r="5755" spans="1:40" ht="52.5" customHeight="1" x14ac:dyDescent="0.2">
      <c r="A5755" s="170"/>
      <c r="B5755" s="170"/>
      <c r="C5755" s="170"/>
      <c r="D5755" s="170"/>
      <c r="E5755" s="170"/>
      <c r="F5755" s="170"/>
      <c r="G5755" s="170"/>
      <c r="H5755" s="170"/>
      <c r="I5755" s="170"/>
      <c r="J5755" s="170"/>
      <c r="K5755" s="170"/>
      <c r="L5755" s="170"/>
      <c r="M5755" s="170"/>
      <c r="N5755" s="170"/>
      <c r="O5755" s="170"/>
      <c r="P5755" s="170"/>
      <c r="Q5755" s="170"/>
      <c r="R5755" s="170"/>
      <c r="S5755" s="170"/>
      <c r="T5755" s="170"/>
      <c r="U5755" s="170"/>
      <c r="V5755" s="170"/>
      <c r="W5755" s="170"/>
      <c r="X5755" s="174"/>
      <c r="Y5755" s="170"/>
      <c r="Z5755" s="170"/>
      <c r="AA5755" s="170"/>
      <c r="AB5755" s="170"/>
      <c r="AC5755" s="170"/>
      <c r="AD5755" s="174"/>
      <c r="AE5755" s="170"/>
      <c r="AF5755" s="170"/>
      <c r="AI5755" s="170"/>
      <c r="AJ5755" s="170"/>
      <c r="AK5755" s="170"/>
      <c r="AL5755" s="170"/>
      <c r="AM5755" s="170"/>
      <c r="AN5755" s="170"/>
    </row>
    <row r="5756" spans="1:40" ht="52.5" customHeight="1" x14ac:dyDescent="0.2">
      <c r="A5756" s="170"/>
      <c r="B5756" s="170"/>
      <c r="C5756" s="170"/>
      <c r="D5756" s="170"/>
      <c r="E5756" s="170"/>
      <c r="F5756" s="170"/>
      <c r="G5756" s="170"/>
      <c r="H5756" s="170"/>
      <c r="I5756" s="170"/>
      <c r="J5756" s="170"/>
      <c r="K5756" s="170"/>
      <c r="L5756" s="170"/>
      <c r="M5756" s="170"/>
      <c r="N5756" s="170"/>
      <c r="O5756" s="170"/>
      <c r="P5756" s="170"/>
      <c r="Q5756" s="170"/>
      <c r="R5756" s="170"/>
      <c r="S5756" s="170"/>
      <c r="T5756" s="170"/>
      <c r="U5756" s="170"/>
      <c r="V5756" s="170"/>
      <c r="W5756" s="170"/>
      <c r="X5756" s="174"/>
      <c r="Y5756" s="170"/>
      <c r="Z5756" s="170"/>
      <c r="AA5756" s="170"/>
      <c r="AB5756" s="170"/>
      <c r="AC5756" s="170"/>
      <c r="AD5756" s="174"/>
      <c r="AE5756" s="170"/>
      <c r="AF5756" s="170"/>
      <c r="AI5756" s="170"/>
      <c r="AJ5756" s="170"/>
      <c r="AK5756" s="170"/>
      <c r="AL5756" s="170"/>
      <c r="AM5756" s="170"/>
      <c r="AN5756" s="170"/>
    </row>
    <row r="5757" spans="1:40" ht="52.5" customHeight="1" x14ac:dyDescent="0.2">
      <c r="A5757" s="170"/>
      <c r="B5757" s="170"/>
      <c r="C5757" s="170"/>
      <c r="D5757" s="170"/>
      <c r="E5757" s="170"/>
      <c r="F5757" s="170"/>
      <c r="G5757" s="170"/>
      <c r="H5757" s="170"/>
      <c r="I5757" s="170"/>
      <c r="J5757" s="170"/>
      <c r="K5757" s="170"/>
      <c r="L5757" s="170"/>
      <c r="M5757" s="170"/>
      <c r="N5757" s="170"/>
      <c r="O5757" s="170"/>
      <c r="P5757" s="170"/>
      <c r="Q5757" s="170"/>
      <c r="R5757" s="170"/>
      <c r="S5757" s="170"/>
      <c r="T5757" s="170"/>
      <c r="U5757" s="170"/>
      <c r="V5757" s="170"/>
      <c r="W5757" s="170"/>
      <c r="X5757" s="174"/>
      <c r="Y5757" s="170"/>
      <c r="Z5757" s="170"/>
      <c r="AA5757" s="170"/>
      <c r="AB5757" s="170"/>
      <c r="AC5757" s="170"/>
      <c r="AD5757" s="174"/>
      <c r="AE5757" s="170"/>
      <c r="AF5757" s="170"/>
      <c r="AI5757" s="170"/>
      <c r="AJ5757" s="170"/>
      <c r="AK5757" s="170"/>
      <c r="AL5757" s="170"/>
      <c r="AM5757" s="170"/>
      <c r="AN5757" s="170"/>
    </row>
    <row r="5758" spans="1:40" ht="52.5" customHeight="1" x14ac:dyDescent="0.2">
      <c r="A5758" s="170"/>
      <c r="B5758" s="170"/>
      <c r="C5758" s="170"/>
      <c r="D5758" s="170"/>
      <c r="E5758" s="170"/>
      <c r="F5758" s="170"/>
      <c r="G5758" s="170"/>
      <c r="H5758" s="170"/>
      <c r="I5758" s="170"/>
      <c r="J5758" s="170"/>
      <c r="K5758" s="170"/>
      <c r="L5758" s="170"/>
      <c r="M5758" s="170"/>
      <c r="N5758" s="170"/>
      <c r="O5758" s="170"/>
      <c r="P5758" s="170"/>
      <c r="Q5758" s="170"/>
      <c r="R5758" s="170"/>
      <c r="S5758" s="170"/>
      <c r="T5758" s="170"/>
      <c r="U5758" s="170"/>
      <c r="V5758" s="170"/>
      <c r="W5758" s="170"/>
      <c r="X5758" s="174"/>
      <c r="Y5758" s="170"/>
      <c r="Z5758" s="170"/>
      <c r="AA5758" s="170"/>
      <c r="AB5758" s="170"/>
      <c r="AC5758" s="170"/>
      <c r="AD5758" s="174"/>
      <c r="AE5758" s="170"/>
      <c r="AF5758" s="170"/>
      <c r="AI5758" s="170"/>
      <c r="AJ5758" s="170"/>
      <c r="AK5758" s="170"/>
      <c r="AL5758" s="170"/>
      <c r="AM5758" s="170"/>
      <c r="AN5758" s="170"/>
    </row>
    <row r="5759" spans="1:40" ht="52.5" customHeight="1" x14ac:dyDescent="0.2">
      <c r="A5759" s="170"/>
      <c r="B5759" s="170"/>
      <c r="C5759" s="170"/>
      <c r="D5759" s="170"/>
      <c r="E5759" s="170"/>
      <c r="F5759" s="170"/>
      <c r="G5759" s="170"/>
      <c r="H5759" s="170"/>
      <c r="I5759" s="170"/>
      <c r="J5759" s="170"/>
      <c r="K5759" s="170"/>
      <c r="L5759" s="170"/>
      <c r="M5759" s="170"/>
      <c r="N5759" s="170"/>
      <c r="O5759" s="170"/>
      <c r="P5759" s="170"/>
      <c r="Q5759" s="170"/>
      <c r="R5759" s="170"/>
      <c r="S5759" s="170"/>
      <c r="T5759" s="170"/>
      <c r="U5759" s="170"/>
      <c r="V5759" s="170"/>
      <c r="W5759" s="170"/>
      <c r="X5759" s="174"/>
      <c r="Y5759" s="170"/>
      <c r="Z5759" s="170"/>
      <c r="AA5759" s="170"/>
      <c r="AB5759" s="170"/>
      <c r="AC5759" s="170"/>
      <c r="AD5759" s="174"/>
      <c r="AE5759" s="170"/>
      <c r="AF5759" s="170"/>
      <c r="AI5759" s="170"/>
      <c r="AJ5759" s="170"/>
      <c r="AK5759" s="170"/>
      <c r="AL5759" s="170"/>
      <c r="AM5759" s="170"/>
      <c r="AN5759" s="170"/>
    </row>
    <row r="5760" spans="1:40" ht="52.5" customHeight="1" x14ac:dyDescent="0.2">
      <c r="A5760" s="170"/>
      <c r="B5760" s="170"/>
      <c r="C5760" s="170"/>
      <c r="D5760" s="170"/>
      <c r="E5760" s="170"/>
      <c r="F5760" s="170"/>
      <c r="G5760" s="170"/>
      <c r="H5760" s="170"/>
      <c r="I5760" s="170"/>
      <c r="J5760" s="170"/>
      <c r="K5760" s="170"/>
      <c r="L5760" s="170"/>
      <c r="M5760" s="170"/>
      <c r="N5760" s="170"/>
      <c r="O5760" s="170"/>
      <c r="P5760" s="170"/>
      <c r="Q5760" s="170"/>
      <c r="R5760" s="170"/>
      <c r="S5760" s="170"/>
      <c r="T5760" s="170"/>
      <c r="U5760" s="170"/>
      <c r="V5760" s="170"/>
      <c r="W5760" s="170"/>
      <c r="X5760" s="174"/>
      <c r="Y5760" s="170"/>
      <c r="Z5760" s="170"/>
      <c r="AA5760" s="170"/>
      <c r="AB5760" s="170"/>
      <c r="AC5760" s="170"/>
      <c r="AD5760" s="174"/>
      <c r="AE5760" s="170"/>
      <c r="AF5760" s="170"/>
      <c r="AI5760" s="170"/>
      <c r="AJ5760" s="170"/>
      <c r="AK5760" s="170"/>
      <c r="AL5760" s="170"/>
      <c r="AM5760" s="170"/>
      <c r="AN5760" s="170"/>
    </row>
    <row r="5761" spans="1:40" ht="52.5" customHeight="1" x14ac:dyDescent="0.2">
      <c r="A5761" s="170"/>
      <c r="B5761" s="170"/>
      <c r="C5761" s="170"/>
      <c r="D5761" s="170"/>
      <c r="E5761" s="170"/>
      <c r="F5761" s="170"/>
      <c r="G5761" s="170"/>
      <c r="H5761" s="170"/>
      <c r="I5761" s="170"/>
      <c r="J5761" s="170"/>
      <c r="K5761" s="170"/>
      <c r="L5761" s="170"/>
      <c r="M5761" s="170"/>
      <c r="N5761" s="170"/>
      <c r="O5761" s="170"/>
      <c r="P5761" s="170"/>
      <c r="Q5761" s="170"/>
      <c r="R5761" s="170"/>
      <c r="S5761" s="170"/>
      <c r="T5761" s="170"/>
      <c r="U5761" s="170"/>
      <c r="V5761" s="170"/>
      <c r="W5761" s="170"/>
      <c r="X5761" s="174"/>
      <c r="Y5761" s="170"/>
      <c r="Z5761" s="170"/>
      <c r="AA5761" s="170"/>
      <c r="AB5761" s="170"/>
      <c r="AC5761" s="170"/>
      <c r="AD5761" s="174"/>
      <c r="AE5761" s="170"/>
      <c r="AF5761" s="170"/>
      <c r="AI5761" s="170"/>
      <c r="AJ5761" s="170"/>
      <c r="AK5761" s="170"/>
      <c r="AL5761" s="170"/>
      <c r="AM5761" s="170"/>
      <c r="AN5761" s="170"/>
    </row>
    <row r="5762" spans="1:40" ht="52.5" customHeight="1" x14ac:dyDescent="0.2">
      <c r="A5762" s="170"/>
      <c r="B5762" s="170"/>
      <c r="C5762" s="170"/>
      <c r="D5762" s="170"/>
      <c r="E5762" s="170"/>
      <c r="F5762" s="170"/>
      <c r="G5762" s="170"/>
      <c r="H5762" s="170"/>
      <c r="I5762" s="170"/>
      <c r="J5762" s="170"/>
      <c r="K5762" s="170"/>
      <c r="L5762" s="170"/>
      <c r="M5762" s="170"/>
      <c r="N5762" s="170"/>
      <c r="O5762" s="170"/>
      <c r="P5762" s="170"/>
      <c r="Q5762" s="170"/>
      <c r="R5762" s="170"/>
      <c r="S5762" s="170"/>
      <c r="T5762" s="170"/>
      <c r="U5762" s="170"/>
      <c r="V5762" s="170"/>
      <c r="W5762" s="170"/>
      <c r="X5762" s="174"/>
      <c r="Y5762" s="170"/>
      <c r="Z5762" s="170"/>
      <c r="AA5762" s="170"/>
      <c r="AB5762" s="170"/>
      <c r="AC5762" s="170"/>
      <c r="AD5762" s="174"/>
      <c r="AE5762" s="170"/>
      <c r="AF5762" s="170"/>
      <c r="AI5762" s="170"/>
      <c r="AJ5762" s="170"/>
      <c r="AK5762" s="170"/>
      <c r="AL5762" s="170"/>
      <c r="AM5762" s="170"/>
      <c r="AN5762" s="170"/>
    </row>
    <row r="5763" spans="1:40" ht="52.5" customHeight="1" x14ac:dyDescent="0.2">
      <c r="A5763" s="170"/>
      <c r="B5763" s="170"/>
      <c r="C5763" s="170"/>
      <c r="D5763" s="170"/>
      <c r="E5763" s="170"/>
      <c r="F5763" s="170"/>
      <c r="G5763" s="170"/>
      <c r="H5763" s="170"/>
      <c r="I5763" s="170"/>
      <c r="J5763" s="170"/>
      <c r="K5763" s="170"/>
      <c r="L5763" s="170"/>
      <c r="M5763" s="170"/>
      <c r="N5763" s="170"/>
      <c r="O5763" s="170"/>
      <c r="P5763" s="170"/>
      <c r="Q5763" s="170"/>
      <c r="R5763" s="170"/>
      <c r="S5763" s="170"/>
      <c r="T5763" s="170"/>
      <c r="U5763" s="170"/>
      <c r="V5763" s="170"/>
      <c r="W5763" s="170"/>
      <c r="X5763" s="174"/>
      <c r="Y5763" s="170"/>
      <c r="Z5763" s="170"/>
      <c r="AA5763" s="170"/>
      <c r="AB5763" s="170"/>
      <c r="AC5763" s="170"/>
      <c r="AD5763" s="174"/>
      <c r="AE5763" s="170"/>
      <c r="AF5763" s="170"/>
      <c r="AI5763" s="170"/>
      <c r="AJ5763" s="170"/>
      <c r="AK5763" s="170"/>
      <c r="AL5763" s="170"/>
      <c r="AM5763" s="170"/>
      <c r="AN5763" s="170"/>
    </row>
    <row r="5764" spans="1:40" ht="52.5" customHeight="1" x14ac:dyDescent="0.2">
      <c r="A5764" s="170"/>
      <c r="B5764" s="170"/>
      <c r="C5764" s="170"/>
      <c r="D5764" s="170"/>
      <c r="E5764" s="170"/>
      <c r="F5764" s="170"/>
      <c r="G5764" s="170"/>
      <c r="H5764" s="170"/>
      <c r="I5764" s="170"/>
      <c r="J5764" s="170"/>
      <c r="K5764" s="170"/>
      <c r="L5764" s="170"/>
      <c r="M5764" s="170"/>
      <c r="N5764" s="170"/>
      <c r="O5764" s="170"/>
      <c r="P5764" s="170"/>
      <c r="Q5764" s="170"/>
      <c r="R5764" s="170"/>
      <c r="S5764" s="170"/>
      <c r="T5764" s="170"/>
      <c r="U5764" s="170"/>
      <c r="V5764" s="170"/>
      <c r="W5764" s="170"/>
      <c r="X5764" s="174"/>
      <c r="Y5764" s="170"/>
      <c r="Z5764" s="170"/>
      <c r="AA5764" s="170"/>
      <c r="AB5764" s="170"/>
      <c r="AC5764" s="170"/>
      <c r="AD5764" s="174"/>
      <c r="AE5764" s="170"/>
      <c r="AF5764" s="170"/>
      <c r="AI5764" s="170"/>
      <c r="AJ5764" s="170"/>
      <c r="AK5764" s="170"/>
      <c r="AL5764" s="170"/>
      <c r="AM5764" s="170"/>
      <c r="AN5764" s="170"/>
    </row>
    <row r="5765" spans="1:40" ht="52.5" customHeight="1" x14ac:dyDescent="0.2">
      <c r="A5765" s="170"/>
      <c r="B5765" s="170"/>
      <c r="C5765" s="170"/>
      <c r="D5765" s="170"/>
      <c r="E5765" s="170"/>
      <c r="F5765" s="170"/>
      <c r="G5765" s="170"/>
      <c r="H5765" s="170"/>
      <c r="I5765" s="170"/>
      <c r="J5765" s="170"/>
      <c r="K5765" s="170"/>
      <c r="L5765" s="170"/>
      <c r="M5765" s="170"/>
      <c r="N5765" s="170"/>
      <c r="O5765" s="170"/>
      <c r="P5765" s="170"/>
      <c r="Q5765" s="170"/>
      <c r="R5765" s="170"/>
      <c r="S5765" s="170"/>
      <c r="T5765" s="170"/>
      <c r="U5765" s="170"/>
      <c r="V5765" s="170"/>
      <c r="W5765" s="170"/>
      <c r="X5765" s="174"/>
      <c r="Y5765" s="170"/>
      <c r="Z5765" s="170"/>
      <c r="AA5765" s="170"/>
      <c r="AB5765" s="170"/>
      <c r="AC5765" s="170"/>
      <c r="AD5765" s="174"/>
      <c r="AE5765" s="170"/>
      <c r="AF5765" s="170"/>
      <c r="AI5765" s="170"/>
      <c r="AJ5765" s="170"/>
      <c r="AK5765" s="170"/>
      <c r="AL5765" s="170"/>
      <c r="AM5765" s="170"/>
      <c r="AN5765" s="170"/>
    </row>
    <row r="5766" spans="1:40" ht="52.5" customHeight="1" x14ac:dyDescent="0.2">
      <c r="A5766" s="170"/>
      <c r="B5766" s="170"/>
      <c r="C5766" s="170"/>
      <c r="D5766" s="170"/>
      <c r="E5766" s="170"/>
      <c r="F5766" s="170"/>
      <c r="G5766" s="170"/>
      <c r="H5766" s="170"/>
      <c r="I5766" s="170"/>
      <c r="J5766" s="170"/>
      <c r="K5766" s="170"/>
      <c r="L5766" s="170"/>
      <c r="M5766" s="170"/>
      <c r="N5766" s="170"/>
      <c r="O5766" s="170"/>
      <c r="P5766" s="170"/>
      <c r="Q5766" s="170"/>
      <c r="R5766" s="170"/>
      <c r="S5766" s="170"/>
      <c r="T5766" s="170"/>
      <c r="U5766" s="170"/>
      <c r="V5766" s="170"/>
      <c r="W5766" s="170"/>
      <c r="X5766" s="174"/>
      <c r="Y5766" s="170"/>
      <c r="Z5766" s="170"/>
      <c r="AA5766" s="170"/>
      <c r="AB5766" s="170"/>
      <c r="AC5766" s="170"/>
      <c r="AD5766" s="174"/>
      <c r="AE5766" s="170"/>
      <c r="AF5766" s="170"/>
      <c r="AI5766" s="170"/>
      <c r="AJ5766" s="170"/>
      <c r="AK5766" s="170"/>
      <c r="AL5766" s="170"/>
      <c r="AM5766" s="170"/>
      <c r="AN5766" s="170"/>
    </row>
    <row r="5767" spans="1:40" ht="52.5" customHeight="1" x14ac:dyDescent="0.2">
      <c r="A5767" s="170"/>
      <c r="B5767" s="170"/>
      <c r="C5767" s="170"/>
      <c r="D5767" s="170"/>
      <c r="E5767" s="170"/>
      <c r="F5767" s="170"/>
      <c r="G5767" s="170"/>
      <c r="H5767" s="170"/>
      <c r="I5767" s="170"/>
      <c r="J5767" s="170"/>
      <c r="K5767" s="170"/>
      <c r="L5767" s="170"/>
      <c r="M5767" s="170"/>
      <c r="N5767" s="170"/>
      <c r="O5767" s="170"/>
      <c r="P5767" s="170"/>
      <c r="Q5767" s="170"/>
      <c r="R5767" s="170"/>
      <c r="S5767" s="170"/>
      <c r="T5767" s="170"/>
      <c r="U5767" s="170"/>
      <c r="V5767" s="170"/>
      <c r="W5767" s="170"/>
      <c r="X5767" s="174"/>
      <c r="Y5767" s="170"/>
      <c r="Z5767" s="170"/>
      <c r="AA5767" s="170"/>
      <c r="AB5767" s="170"/>
      <c r="AC5767" s="170"/>
      <c r="AD5767" s="174"/>
      <c r="AE5767" s="170"/>
      <c r="AF5767" s="170"/>
      <c r="AI5767" s="170"/>
      <c r="AJ5767" s="170"/>
      <c r="AK5767" s="170"/>
      <c r="AL5767" s="170"/>
      <c r="AM5767" s="170"/>
      <c r="AN5767" s="170"/>
    </row>
    <row r="5768" spans="1:40" ht="52.5" customHeight="1" x14ac:dyDescent="0.2">
      <c r="A5768" s="170"/>
      <c r="B5768" s="170"/>
      <c r="C5768" s="170"/>
      <c r="D5768" s="170"/>
      <c r="E5768" s="170"/>
      <c r="F5768" s="170"/>
      <c r="G5768" s="170"/>
      <c r="H5768" s="170"/>
      <c r="I5768" s="170"/>
      <c r="J5768" s="170"/>
      <c r="K5768" s="170"/>
      <c r="L5768" s="170"/>
      <c r="M5768" s="170"/>
      <c r="N5768" s="170"/>
      <c r="O5768" s="170"/>
      <c r="P5768" s="170"/>
      <c r="Q5768" s="170"/>
      <c r="R5768" s="170"/>
      <c r="S5768" s="170"/>
      <c r="T5768" s="170"/>
      <c r="U5768" s="170"/>
      <c r="V5768" s="170"/>
      <c r="W5768" s="170"/>
      <c r="X5768" s="174"/>
      <c r="Y5768" s="170"/>
      <c r="Z5768" s="170"/>
      <c r="AA5768" s="170"/>
      <c r="AB5768" s="170"/>
      <c r="AC5768" s="170"/>
      <c r="AD5768" s="174"/>
      <c r="AE5768" s="170"/>
      <c r="AF5768" s="170"/>
      <c r="AI5768" s="170"/>
      <c r="AJ5768" s="170"/>
      <c r="AK5768" s="170"/>
      <c r="AL5768" s="170"/>
      <c r="AM5768" s="170"/>
      <c r="AN5768" s="170"/>
    </row>
    <row r="5769" spans="1:40" ht="52.5" customHeight="1" x14ac:dyDescent="0.2">
      <c r="A5769" s="170"/>
      <c r="B5769" s="170"/>
      <c r="C5769" s="170"/>
      <c r="D5769" s="170"/>
      <c r="E5769" s="170"/>
      <c r="F5769" s="170"/>
      <c r="G5769" s="170"/>
      <c r="H5769" s="170"/>
      <c r="I5769" s="170"/>
      <c r="J5769" s="170"/>
      <c r="K5769" s="170"/>
      <c r="L5769" s="170"/>
      <c r="M5769" s="170"/>
      <c r="N5769" s="170"/>
      <c r="O5769" s="170"/>
      <c r="P5769" s="170"/>
      <c r="Q5769" s="170"/>
      <c r="R5769" s="170"/>
      <c r="S5769" s="170"/>
      <c r="T5769" s="170"/>
      <c r="U5769" s="170"/>
      <c r="V5769" s="170"/>
      <c r="W5769" s="170"/>
      <c r="X5769" s="174"/>
      <c r="Y5769" s="170"/>
      <c r="Z5769" s="170"/>
      <c r="AA5769" s="170"/>
      <c r="AB5769" s="170"/>
      <c r="AC5769" s="170"/>
      <c r="AD5769" s="174"/>
      <c r="AE5769" s="170"/>
      <c r="AF5769" s="170"/>
      <c r="AI5769" s="170"/>
      <c r="AJ5769" s="170"/>
      <c r="AK5769" s="170"/>
      <c r="AL5769" s="170"/>
      <c r="AM5769" s="170"/>
      <c r="AN5769" s="170"/>
    </row>
    <row r="5770" spans="1:40" ht="52.5" customHeight="1" x14ac:dyDescent="0.2">
      <c r="A5770" s="170"/>
      <c r="B5770" s="170"/>
      <c r="C5770" s="170"/>
      <c r="D5770" s="170"/>
      <c r="E5770" s="170"/>
      <c r="F5770" s="170"/>
      <c r="G5770" s="170"/>
      <c r="H5770" s="170"/>
      <c r="I5770" s="170"/>
      <c r="J5770" s="170"/>
      <c r="K5770" s="170"/>
      <c r="L5770" s="170"/>
      <c r="M5770" s="170"/>
      <c r="N5770" s="170"/>
      <c r="O5770" s="170"/>
      <c r="P5770" s="170"/>
      <c r="Q5770" s="170"/>
      <c r="R5770" s="170"/>
      <c r="S5770" s="170"/>
      <c r="T5770" s="170"/>
      <c r="U5770" s="170"/>
      <c r="V5770" s="170"/>
      <c r="W5770" s="170"/>
      <c r="X5770" s="174"/>
      <c r="Y5770" s="170"/>
      <c r="Z5770" s="170"/>
      <c r="AA5770" s="170"/>
      <c r="AB5770" s="170"/>
      <c r="AC5770" s="170"/>
      <c r="AD5770" s="174"/>
      <c r="AE5770" s="170"/>
      <c r="AF5770" s="170"/>
      <c r="AI5770" s="170"/>
      <c r="AJ5770" s="170"/>
      <c r="AK5770" s="170"/>
      <c r="AL5770" s="170"/>
      <c r="AM5770" s="170"/>
      <c r="AN5770" s="170"/>
    </row>
    <row r="5771" spans="1:40" ht="52.5" customHeight="1" x14ac:dyDescent="0.2">
      <c r="A5771" s="170"/>
      <c r="B5771" s="170"/>
      <c r="C5771" s="170"/>
      <c r="D5771" s="170"/>
      <c r="E5771" s="170"/>
      <c r="F5771" s="170"/>
      <c r="G5771" s="170"/>
      <c r="H5771" s="170"/>
      <c r="I5771" s="170"/>
      <c r="J5771" s="170"/>
      <c r="K5771" s="170"/>
      <c r="L5771" s="170"/>
      <c r="M5771" s="170"/>
      <c r="N5771" s="170"/>
      <c r="O5771" s="170"/>
      <c r="P5771" s="170"/>
      <c r="Q5771" s="170"/>
      <c r="R5771" s="170"/>
      <c r="S5771" s="170"/>
      <c r="T5771" s="170"/>
      <c r="U5771" s="170"/>
      <c r="V5771" s="170"/>
      <c r="W5771" s="170"/>
      <c r="X5771" s="174"/>
      <c r="Y5771" s="170"/>
      <c r="Z5771" s="170"/>
      <c r="AA5771" s="170"/>
      <c r="AB5771" s="170"/>
      <c r="AC5771" s="170"/>
      <c r="AD5771" s="174"/>
      <c r="AE5771" s="170"/>
      <c r="AF5771" s="170"/>
      <c r="AI5771" s="170"/>
      <c r="AJ5771" s="170"/>
      <c r="AK5771" s="170"/>
      <c r="AL5771" s="170"/>
      <c r="AM5771" s="170"/>
      <c r="AN5771" s="170"/>
    </row>
    <row r="5772" spans="1:40" ht="52.5" customHeight="1" x14ac:dyDescent="0.2">
      <c r="A5772" s="170"/>
      <c r="B5772" s="170"/>
      <c r="C5772" s="170"/>
      <c r="D5772" s="170"/>
      <c r="E5772" s="170"/>
      <c r="F5772" s="170"/>
      <c r="G5772" s="170"/>
      <c r="H5772" s="170"/>
      <c r="I5772" s="170"/>
      <c r="J5772" s="170"/>
      <c r="K5772" s="170"/>
      <c r="L5772" s="170"/>
      <c r="M5772" s="170"/>
      <c r="N5772" s="170"/>
      <c r="O5772" s="170"/>
      <c r="P5772" s="170"/>
      <c r="Q5772" s="170"/>
      <c r="R5772" s="170"/>
      <c r="S5772" s="170"/>
      <c r="T5772" s="170"/>
      <c r="U5772" s="170"/>
      <c r="V5772" s="170"/>
      <c r="W5772" s="170"/>
      <c r="X5772" s="174"/>
      <c r="Y5772" s="170"/>
      <c r="Z5772" s="170"/>
      <c r="AA5772" s="170"/>
      <c r="AB5772" s="170"/>
      <c r="AC5772" s="170"/>
      <c r="AD5772" s="174"/>
      <c r="AE5772" s="170"/>
      <c r="AF5772" s="170"/>
      <c r="AI5772" s="170"/>
      <c r="AJ5772" s="170"/>
      <c r="AK5772" s="170"/>
      <c r="AL5772" s="170"/>
      <c r="AM5772" s="170"/>
      <c r="AN5772" s="170"/>
    </row>
    <row r="5773" spans="1:40" ht="52.5" customHeight="1" x14ac:dyDescent="0.2">
      <c r="A5773" s="170"/>
      <c r="B5773" s="170"/>
      <c r="C5773" s="170"/>
      <c r="D5773" s="170"/>
      <c r="E5773" s="170"/>
      <c r="F5773" s="170"/>
      <c r="G5773" s="170"/>
      <c r="H5773" s="170"/>
      <c r="I5773" s="170"/>
      <c r="J5773" s="170"/>
      <c r="K5773" s="170"/>
      <c r="L5773" s="170"/>
      <c r="M5773" s="170"/>
      <c r="N5773" s="170"/>
      <c r="O5773" s="170"/>
      <c r="P5773" s="170"/>
      <c r="Q5773" s="170"/>
      <c r="R5773" s="170"/>
      <c r="S5773" s="170"/>
      <c r="T5773" s="170"/>
      <c r="U5773" s="170"/>
      <c r="V5773" s="170"/>
      <c r="W5773" s="170"/>
      <c r="X5773" s="174"/>
      <c r="Y5773" s="170"/>
      <c r="Z5773" s="170"/>
      <c r="AA5773" s="170"/>
      <c r="AB5773" s="170"/>
      <c r="AC5773" s="170"/>
      <c r="AD5773" s="174"/>
      <c r="AE5773" s="170"/>
      <c r="AF5773" s="170"/>
      <c r="AI5773" s="170"/>
      <c r="AJ5773" s="170"/>
      <c r="AK5773" s="170"/>
      <c r="AL5773" s="170"/>
      <c r="AM5773" s="170"/>
      <c r="AN5773" s="170"/>
    </row>
    <row r="5774" spans="1:40" ht="52.5" customHeight="1" x14ac:dyDescent="0.2">
      <c r="A5774" s="170"/>
      <c r="B5774" s="170"/>
      <c r="C5774" s="170"/>
      <c r="D5774" s="170"/>
      <c r="E5774" s="170"/>
      <c r="F5774" s="170"/>
      <c r="G5774" s="170"/>
      <c r="H5774" s="170"/>
      <c r="I5774" s="170"/>
      <c r="J5774" s="170"/>
      <c r="K5774" s="170"/>
      <c r="L5774" s="170"/>
      <c r="M5774" s="170"/>
      <c r="N5774" s="170"/>
      <c r="O5774" s="170"/>
      <c r="P5774" s="170"/>
      <c r="Q5774" s="170"/>
      <c r="R5774" s="170"/>
      <c r="S5774" s="170"/>
      <c r="T5774" s="170"/>
      <c r="U5774" s="170"/>
      <c r="V5774" s="170"/>
      <c r="W5774" s="170"/>
      <c r="X5774" s="174"/>
      <c r="Y5774" s="170"/>
      <c r="Z5774" s="170"/>
      <c r="AA5774" s="170"/>
      <c r="AB5774" s="170"/>
      <c r="AC5774" s="170"/>
      <c r="AD5774" s="174"/>
      <c r="AE5774" s="170"/>
      <c r="AF5774" s="170"/>
      <c r="AI5774" s="170"/>
      <c r="AJ5774" s="170"/>
      <c r="AK5774" s="170"/>
      <c r="AL5774" s="170"/>
      <c r="AM5774" s="170"/>
      <c r="AN5774" s="170"/>
    </row>
    <row r="5775" spans="1:40" ht="52.5" customHeight="1" x14ac:dyDescent="0.2">
      <c r="A5775" s="170"/>
      <c r="B5775" s="170"/>
      <c r="C5775" s="170"/>
      <c r="D5775" s="170"/>
      <c r="E5775" s="170"/>
      <c r="F5775" s="170"/>
      <c r="G5775" s="170"/>
      <c r="H5775" s="170"/>
      <c r="I5775" s="170"/>
      <c r="J5775" s="170"/>
      <c r="K5775" s="170"/>
      <c r="L5775" s="170"/>
      <c r="M5775" s="170"/>
      <c r="N5775" s="170"/>
      <c r="O5775" s="170"/>
      <c r="P5775" s="170"/>
      <c r="Q5775" s="170"/>
      <c r="R5775" s="170"/>
      <c r="S5775" s="170"/>
      <c r="T5775" s="170"/>
      <c r="U5775" s="170"/>
      <c r="V5775" s="170"/>
      <c r="W5775" s="170"/>
      <c r="X5775" s="174"/>
      <c r="Y5775" s="170"/>
      <c r="Z5775" s="170"/>
      <c r="AA5775" s="170"/>
      <c r="AB5775" s="170"/>
      <c r="AC5775" s="170"/>
      <c r="AD5775" s="174"/>
      <c r="AE5775" s="170"/>
      <c r="AF5775" s="170"/>
      <c r="AI5775" s="170"/>
      <c r="AJ5775" s="170"/>
      <c r="AK5775" s="170"/>
      <c r="AL5775" s="170"/>
      <c r="AM5775" s="170"/>
      <c r="AN5775" s="170"/>
    </row>
    <row r="5776" spans="1:40" ht="52.5" customHeight="1" x14ac:dyDescent="0.2">
      <c r="A5776" s="170"/>
      <c r="B5776" s="170"/>
      <c r="C5776" s="170"/>
      <c r="D5776" s="170"/>
      <c r="E5776" s="170"/>
      <c r="F5776" s="170"/>
      <c r="G5776" s="170"/>
      <c r="H5776" s="170"/>
      <c r="I5776" s="170"/>
      <c r="J5776" s="170"/>
      <c r="K5776" s="170"/>
      <c r="L5776" s="170"/>
      <c r="M5776" s="170"/>
      <c r="N5776" s="170"/>
      <c r="O5776" s="170"/>
      <c r="P5776" s="170"/>
      <c r="Q5776" s="170"/>
      <c r="R5776" s="170"/>
      <c r="S5776" s="170"/>
      <c r="T5776" s="170"/>
      <c r="U5776" s="170"/>
      <c r="V5776" s="170"/>
      <c r="W5776" s="170"/>
      <c r="X5776" s="174"/>
      <c r="Y5776" s="170"/>
      <c r="Z5776" s="170"/>
      <c r="AA5776" s="170"/>
      <c r="AB5776" s="170"/>
      <c r="AC5776" s="170"/>
      <c r="AD5776" s="174"/>
      <c r="AE5776" s="170"/>
      <c r="AF5776" s="170"/>
      <c r="AI5776" s="170"/>
      <c r="AJ5776" s="170"/>
      <c r="AK5776" s="170"/>
      <c r="AL5776" s="170"/>
      <c r="AM5776" s="170"/>
      <c r="AN5776" s="170"/>
    </row>
    <row r="5777" spans="1:40" ht="52.5" customHeight="1" x14ac:dyDescent="0.2">
      <c r="A5777" s="170"/>
      <c r="B5777" s="170"/>
      <c r="C5777" s="170"/>
      <c r="D5777" s="170"/>
      <c r="E5777" s="170"/>
      <c r="F5777" s="170"/>
      <c r="G5777" s="170"/>
      <c r="H5777" s="170"/>
      <c r="I5777" s="170"/>
      <c r="J5777" s="170"/>
      <c r="K5777" s="170"/>
      <c r="L5777" s="170"/>
      <c r="M5777" s="170"/>
      <c r="N5777" s="170"/>
      <c r="O5777" s="170"/>
      <c r="P5777" s="170"/>
      <c r="Q5777" s="170"/>
      <c r="R5777" s="170"/>
      <c r="S5777" s="170"/>
      <c r="T5777" s="170"/>
      <c r="U5777" s="170"/>
      <c r="V5777" s="170"/>
      <c r="W5777" s="170"/>
      <c r="X5777" s="174"/>
      <c r="Y5777" s="170"/>
      <c r="Z5777" s="170"/>
      <c r="AA5777" s="170"/>
      <c r="AB5777" s="170"/>
      <c r="AC5777" s="170"/>
      <c r="AD5777" s="174"/>
      <c r="AE5777" s="170"/>
      <c r="AF5777" s="170"/>
      <c r="AI5777" s="170"/>
      <c r="AJ5777" s="170"/>
      <c r="AK5777" s="170"/>
      <c r="AL5777" s="170"/>
      <c r="AM5777" s="170"/>
      <c r="AN5777" s="170"/>
    </row>
    <row r="5778" spans="1:40" ht="52.5" customHeight="1" x14ac:dyDescent="0.2">
      <c r="A5778" s="170"/>
      <c r="B5778" s="170"/>
      <c r="C5778" s="170"/>
      <c r="D5778" s="170"/>
      <c r="E5778" s="170"/>
      <c r="F5778" s="170"/>
      <c r="G5778" s="170"/>
      <c r="H5778" s="170"/>
      <c r="I5778" s="170"/>
      <c r="J5778" s="170"/>
      <c r="K5778" s="170"/>
      <c r="L5778" s="170"/>
      <c r="M5778" s="170"/>
      <c r="N5778" s="170"/>
      <c r="O5778" s="170"/>
      <c r="P5778" s="170"/>
      <c r="Q5778" s="170"/>
      <c r="R5778" s="170"/>
      <c r="S5778" s="170"/>
      <c r="T5778" s="170"/>
      <c r="U5778" s="170"/>
      <c r="V5778" s="170"/>
      <c r="W5778" s="170"/>
      <c r="X5778" s="174"/>
      <c r="Y5778" s="170"/>
      <c r="Z5778" s="170"/>
      <c r="AA5778" s="170"/>
      <c r="AB5778" s="170"/>
      <c r="AC5778" s="170"/>
      <c r="AD5778" s="174"/>
      <c r="AE5778" s="170"/>
      <c r="AF5778" s="170"/>
      <c r="AI5778" s="170"/>
      <c r="AJ5778" s="170"/>
      <c r="AK5778" s="170"/>
      <c r="AL5778" s="170"/>
      <c r="AM5778" s="170"/>
      <c r="AN5778" s="170"/>
    </row>
    <row r="5779" spans="1:40" ht="52.5" customHeight="1" x14ac:dyDescent="0.2">
      <c r="A5779" s="170"/>
      <c r="B5779" s="170"/>
      <c r="C5779" s="170"/>
      <c r="D5779" s="170"/>
      <c r="E5779" s="170"/>
      <c r="F5779" s="170"/>
      <c r="G5779" s="170"/>
      <c r="H5779" s="170"/>
      <c r="I5779" s="170"/>
      <c r="J5779" s="170"/>
      <c r="K5779" s="170"/>
      <c r="L5779" s="170"/>
      <c r="M5779" s="170"/>
      <c r="N5779" s="170"/>
      <c r="O5779" s="170"/>
      <c r="P5779" s="170"/>
      <c r="Q5779" s="170"/>
      <c r="R5779" s="170"/>
      <c r="S5779" s="170"/>
      <c r="T5779" s="170"/>
      <c r="U5779" s="170"/>
      <c r="V5779" s="170"/>
      <c r="W5779" s="170"/>
      <c r="X5779" s="174"/>
      <c r="Y5779" s="170"/>
      <c r="Z5779" s="170"/>
      <c r="AA5779" s="170"/>
      <c r="AB5779" s="170"/>
      <c r="AC5779" s="170"/>
      <c r="AD5779" s="174"/>
      <c r="AE5779" s="170"/>
      <c r="AF5779" s="170"/>
      <c r="AI5779" s="170"/>
      <c r="AJ5779" s="170"/>
      <c r="AK5779" s="170"/>
      <c r="AL5779" s="170"/>
      <c r="AM5779" s="170"/>
      <c r="AN5779" s="170"/>
    </row>
    <row r="5780" spans="1:40" ht="52.5" customHeight="1" x14ac:dyDescent="0.2">
      <c r="A5780" s="170"/>
      <c r="B5780" s="170"/>
      <c r="C5780" s="170"/>
      <c r="D5780" s="170"/>
      <c r="E5780" s="170"/>
      <c r="F5780" s="170"/>
      <c r="G5780" s="170"/>
      <c r="H5780" s="170"/>
      <c r="I5780" s="170"/>
      <c r="J5780" s="170"/>
      <c r="K5780" s="170"/>
      <c r="L5780" s="170"/>
      <c r="M5780" s="170"/>
      <c r="N5780" s="170"/>
      <c r="O5780" s="170"/>
      <c r="P5780" s="170"/>
      <c r="Q5780" s="170"/>
      <c r="R5780" s="170"/>
      <c r="S5780" s="170"/>
      <c r="T5780" s="170"/>
      <c r="U5780" s="170"/>
      <c r="V5780" s="170"/>
      <c r="W5780" s="170"/>
      <c r="X5780" s="174"/>
      <c r="Y5780" s="170"/>
      <c r="Z5780" s="170"/>
      <c r="AA5780" s="170"/>
      <c r="AB5780" s="170"/>
      <c r="AC5780" s="170"/>
      <c r="AD5780" s="174"/>
      <c r="AE5780" s="170"/>
      <c r="AF5780" s="170"/>
      <c r="AI5780" s="170"/>
      <c r="AJ5780" s="170"/>
      <c r="AK5780" s="170"/>
      <c r="AL5780" s="170"/>
      <c r="AM5780" s="170"/>
      <c r="AN5780" s="170"/>
    </row>
    <row r="5781" spans="1:40" ht="52.5" customHeight="1" x14ac:dyDescent="0.2">
      <c r="A5781" s="170"/>
      <c r="B5781" s="170"/>
      <c r="C5781" s="170"/>
      <c r="D5781" s="170"/>
      <c r="E5781" s="170"/>
      <c r="F5781" s="170"/>
      <c r="G5781" s="170"/>
      <c r="H5781" s="170"/>
      <c r="I5781" s="170"/>
      <c r="J5781" s="170"/>
      <c r="K5781" s="170"/>
      <c r="L5781" s="170"/>
      <c r="M5781" s="170"/>
      <c r="N5781" s="170"/>
      <c r="O5781" s="170"/>
      <c r="P5781" s="170"/>
      <c r="Q5781" s="170"/>
      <c r="R5781" s="170"/>
      <c r="S5781" s="170"/>
      <c r="T5781" s="170"/>
      <c r="U5781" s="170"/>
      <c r="V5781" s="170"/>
      <c r="W5781" s="170"/>
      <c r="X5781" s="174"/>
      <c r="Y5781" s="170"/>
      <c r="Z5781" s="170"/>
      <c r="AA5781" s="170"/>
      <c r="AB5781" s="170"/>
      <c r="AC5781" s="170"/>
      <c r="AD5781" s="174"/>
      <c r="AE5781" s="170"/>
      <c r="AF5781" s="170"/>
      <c r="AI5781" s="170"/>
      <c r="AJ5781" s="170"/>
      <c r="AK5781" s="170"/>
      <c r="AL5781" s="170"/>
      <c r="AM5781" s="170"/>
      <c r="AN5781" s="170"/>
    </row>
    <row r="5782" spans="1:40" ht="52.5" customHeight="1" x14ac:dyDescent="0.2">
      <c r="A5782" s="170"/>
      <c r="B5782" s="170"/>
      <c r="C5782" s="170"/>
      <c r="D5782" s="170"/>
      <c r="E5782" s="170"/>
      <c r="F5782" s="170"/>
      <c r="G5782" s="170"/>
      <c r="H5782" s="170"/>
      <c r="I5782" s="170"/>
      <c r="J5782" s="170"/>
      <c r="K5782" s="170"/>
      <c r="L5782" s="170"/>
      <c r="M5782" s="170"/>
      <c r="N5782" s="170"/>
      <c r="O5782" s="170"/>
      <c r="P5782" s="170"/>
      <c r="Q5782" s="170"/>
      <c r="R5782" s="170"/>
      <c r="S5782" s="170"/>
      <c r="T5782" s="170"/>
      <c r="U5782" s="170"/>
      <c r="V5782" s="170"/>
      <c r="W5782" s="170"/>
      <c r="X5782" s="174"/>
      <c r="Y5782" s="170"/>
      <c r="Z5782" s="170"/>
      <c r="AA5782" s="170"/>
      <c r="AB5782" s="170"/>
      <c r="AC5782" s="170"/>
      <c r="AD5782" s="174"/>
      <c r="AE5782" s="170"/>
      <c r="AF5782" s="170"/>
      <c r="AI5782" s="170"/>
      <c r="AJ5782" s="170"/>
      <c r="AK5782" s="170"/>
      <c r="AL5782" s="170"/>
      <c r="AM5782" s="170"/>
      <c r="AN5782" s="170"/>
    </row>
    <row r="5783" spans="1:40" ht="52.5" customHeight="1" x14ac:dyDescent="0.2">
      <c r="A5783" s="170"/>
      <c r="B5783" s="170"/>
      <c r="C5783" s="170"/>
      <c r="D5783" s="170"/>
      <c r="E5783" s="170"/>
      <c r="F5783" s="170"/>
      <c r="G5783" s="170"/>
      <c r="H5783" s="170"/>
      <c r="I5783" s="170"/>
      <c r="J5783" s="170"/>
      <c r="K5783" s="170"/>
      <c r="L5783" s="170"/>
      <c r="M5783" s="170"/>
      <c r="N5783" s="170"/>
      <c r="O5783" s="170"/>
      <c r="P5783" s="170"/>
      <c r="Q5783" s="170"/>
      <c r="R5783" s="170"/>
      <c r="S5783" s="170"/>
      <c r="T5783" s="170"/>
      <c r="U5783" s="170"/>
      <c r="V5783" s="170"/>
      <c r="W5783" s="170"/>
      <c r="X5783" s="174"/>
      <c r="Y5783" s="170"/>
      <c r="Z5783" s="170"/>
      <c r="AA5783" s="170"/>
      <c r="AB5783" s="170"/>
      <c r="AC5783" s="170"/>
      <c r="AD5783" s="174"/>
      <c r="AE5783" s="170"/>
      <c r="AF5783" s="170"/>
      <c r="AI5783" s="170"/>
      <c r="AJ5783" s="170"/>
      <c r="AK5783" s="170"/>
      <c r="AL5783" s="170"/>
      <c r="AM5783" s="170"/>
      <c r="AN5783" s="170"/>
    </row>
    <row r="5784" spans="1:40" ht="52.5" customHeight="1" x14ac:dyDescent="0.2">
      <c r="A5784" s="170"/>
      <c r="B5784" s="170"/>
      <c r="C5784" s="170"/>
      <c r="D5784" s="170"/>
      <c r="E5784" s="170"/>
      <c r="F5784" s="170"/>
      <c r="G5784" s="170"/>
      <c r="H5784" s="170"/>
      <c r="I5784" s="170"/>
      <c r="J5784" s="170"/>
      <c r="K5784" s="170"/>
      <c r="L5784" s="170"/>
      <c r="M5784" s="170"/>
      <c r="N5784" s="170"/>
      <c r="O5784" s="170"/>
      <c r="P5784" s="170"/>
      <c r="Q5784" s="170"/>
      <c r="R5784" s="170"/>
      <c r="S5784" s="170"/>
      <c r="T5784" s="170"/>
      <c r="U5784" s="170"/>
      <c r="V5784" s="170"/>
      <c r="W5784" s="170"/>
      <c r="X5784" s="174"/>
      <c r="Y5784" s="170"/>
      <c r="Z5784" s="170"/>
      <c r="AA5784" s="170"/>
      <c r="AB5784" s="170"/>
      <c r="AC5784" s="170"/>
      <c r="AD5784" s="174"/>
      <c r="AE5784" s="170"/>
      <c r="AF5784" s="170"/>
      <c r="AI5784" s="170"/>
      <c r="AJ5784" s="170"/>
      <c r="AK5784" s="170"/>
      <c r="AL5784" s="170"/>
      <c r="AM5784" s="170"/>
      <c r="AN5784" s="170"/>
    </row>
    <row r="5785" spans="1:40" ht="52.5" customHeight="1" x14ac:dyDescent="0.2">
      <c r="A5785" s="170"/>
      <c r="B5785" s="170"/>
      <c r="C5785" s="170"/>
      <c r="D5785" s="170"/>
      <c r="E5785" s="170"/>
      <c r="F5785" s="170"/>
      <c r="G5785" s="170"/>
      <c r="H5785" s="170"/>
      <c r="I5785" s="170"/>
      <c r="J5785" s="170"/>
      <c r="K5785" s="170"/>
      <c r="L5785" s="170"/>
      <c r="M5785" s="170"/>
      <c r="N5785" s="170"/>
      <c r="O5785" s="170"/>
      <c r="P5785" s="170"/>
      <c r="Q5785" s="170"/>
      <c r="R5785" s="170"/>
      <c r="S5785" s="170"/>
      <c r="T5785" s="170"/>
      <c r="U5785" s="170"/>
      <c r="V5785" s="170"/>
      <c r="W5785" s="170"/>
      <c r="X5785" s="174"/>
      <c r="Y5785" s="170"/>
      <c r="Z5785" s="170"/>
      <c r="AA5785" s="170"/>
      <c r="AB5785" s="170"/>
      <c r="AC5785" s="170"/>
      <c r="AD5785" s="174"/>
      <c r="AE5785" s="170"/>
      <c r="AF5785" s="170"/>
      <c r="AI5785" s="170"/>
      <c r="AJ5785" s="170"/>
      <c r="AK5785" s="170"/>
      <c r="AL5785" s="170"/>
      <c r="AM5785" s="170"/>
      <c r="AN5785" s="170"/>
    </row>
    <row r="5786" spans="1:40" ht="52.5" customHeight="1" x14ac:dyDescent="0.2">
      <c r="A5786" s="170"/>
      <c r="B5786" s="170"/>
      <c r="C5786" s="170"/>
      <c r="D5786" s="170"/>
      <c r="E5786" s="170"/>
      <c r="F5786" s="170"/>
      <c r="G5786" s="170"/>
      <c r="H5786" s="170"/>
      <c r="I5786" s="170"/>
      <c r="J5786" s="170"/>
      <c r="K5786" s="170"/>
      <c r="L5786" s="170"/>
      <c r="M5786" s="170"/>
      <c r="N5786" s="170"/>
      <c r="O5786" s="170"/>
      <c r="P5786" s="170"/>
      <c r="Q5786" s="170"/>
      <c r="R5786" s="170"/>
      <c r="S5786" s="170"/>
      <c r="T5786" s="170"/>
      <c r="U5786" s="170"/>
      <c r="V5786" s="170"/>
      <c r="W5786" s="170"/>
      <c r="X5786" s="174"/>
      <c r="Y5786" s="170"/>
      <c r="Z5786" s="170"/>
      <c r="AA5786" s="170"/>
      <c r="AB5786" s="170"/>
      <c r="AC5786" s="170"/>
      <c r="AD5786" s="174"/>
      <c r="AE5786" s="170"/>
      <c r="AF5786" s="170"/>
      <c r="AI5786" s="170"/>
      <c r="AJ5786" s="170"/>
      <c r="AK5786" s="170"/>
      <c r="AL5786" s="170"/>
      <c r="AM5786" s="170"/>
      <c r="AN5786" s="170"/>
    </row>
    <row r="5787" spans="1:40" ht="52.5" customHeight="1" x14ac:dyDescent="0.2">
      <c r="A5787" s="170"/>
      <c r="B5787" s="170"/>
      <c r="C5787" s="170"/>
      <c r="D5787" s="170"/>
      <c r="E5787" s="170"/>
      <c r="F5787" s="170"/>
      <c r="G5787" s="170"/>
      <c r="H5787" s="170"/>
      <c r="I5787" s="170"/>
      <c r="J5787" s="170"/>
      <c r="K5787" s="170"/>
      <c r="L5787" s="170"/>
      <c r="M5787" s="170"/>
      <c r="N5787" s="170"/>
      <c r="O5787" s="170"/>
      <c r="P5787" s="170"/>
      <c r="Q5787" s="170"/>
      <c r="R5787" s="170"/>
      <c r="S5787" s="170"/>
      <c r="T5787" s="170"/>
      <c r="U5787" s="170"/>
      <c r="V5787" s="170"/>
      <c r="W5787" s="170"/>
      <c r="X5787" s="174"/>
      <c r="Y5787" s="170"/>
      <c r="Z5787" s="170"/>
      <c r="AA5787" s="170"/>
      <c r="AB5787" s="170"/>
      <c r="AC5787" s="170"/>
      <c r="AD5787" s="174"/>
      <c r="AE5787" s="170"/>
      <c r="AF5787" s="170"/>
      <c r="AI5787" s="170"/>
      <c r="AJ5787" s="170"/>
      <c r="AK5787" s="170"/>
      <c r="AL5787" s="170"/>
      <c r="AM5787" s="170"/>
      <c r="AN5787" s="170"/>
    </row>
    <row r="5788" spans="1:40" ht="52.5" customHeight="1" x14ac:dyDescent="0.2">
      <c r="A5788" s="170"/>
      <c r="B5788" s="170"/>
      <c r="C5788" s="170"/>
      <c r="D5788" s="170"/>
      <c r="E5788" s="170"/>
      <c r="F5788" s="170"/>
      <c r="G5788" s="170"/>
      <c r="H5788" s="170"/>
      <c r="I5788" s="170"/>
      <c r="J5788" s="170"/>
      <c r="K5788" s="170"/>
      <c r="L5788" s="170"/>
      <c r="M5788" s="170"/>
      <c r="N5788" s="170"/>
      <c r="O5788" s="170"/>
      <c r="P5788" s="170"/>
      <c r="Q5788" s="170"/>
      <c r="R5788" s="170"/>
      <c r="S5788" s="170"/>
      <c r="T5788" s="170"/>
      <c r="U5788" s="170"/>
      <c r="V5788" s="170"/>
      <c r="W5788" s="170"/>
      <c r="X5788" s="174"/>
      <c r="Y5788" s="170"/>
      <c r="Z5788" s="170"/>
      <c r="AA5788" s="170"/>
      <c r="AB5788" s="170"/>
      <c r="AC5788" s="170"/>
      <c r="AD5788" s="174"/>
      <c r="AE5788" s="170"/>
      <c r="AF5788" s="170"/>
      <c r="AI5788" s="170"/>
      <c r="AJ5788" s="170"/>
      <c r="AK5788" s="170"/>
      <c r="AL5788" s="170"/>
      <c r="AM5788" s="170"/>
      <c r="AN5788" s="170"/>
    </row>
    <row r="5789" spans="1:40" ht="52.5" customHeight="1" x14ac:dyDescent="0.2">
      <c r="A5789" s="170"/>
      <c r="B5789" s="170"/>
      <c r="C5789" s="170"/>
      <c r="D5789" s="170"/>
      <c r="E5789" s="170"/>
      <c r="F5789" s="170"/>
      <c r="G5789" s="170"/>
      <c r="H5789" s="170"/>
      <c r="I5789" s="170"/>
      <c r="J5789" s="170"/>
      <c r="K5789" s="170"/>
      <c r="L5789" s="170"/>
      <c r="M5789" s="170"/>
      <c r="N5789" s="170"/>
      <c r="O5789" s="170"/>
      <c r="P5789" s="170"/>
      <c r="Q5789" s="170"/>
      <c r="R5789" s="170"/>
      <c r="S5789" s="170"/>
      <c r="T5789" s="170"/>
      <c r="U5789" s="170"/>
      <c r="V5789" s="170"/>
      <c r="W5789" s="170"/>
      <c r="X5789" s="174"/>
      <c r="Y5789" s="170"/>
      <c r="Z5789" s="170"/>
      <c r="AA5789" s="170"/>
      <c r="AB5789" s="170"/>
      <c r="AC5789" s="170"/>
      <c r="AD5789" s="174"/>
      <c r="AE5789" s="170"/>
      <c r="AF5789" s="170"/>
      <c r="AI5789" s="170"/>
      <c r="AJ5789" s="170"/>
      <c r="AK5789" s="170"/>
      <c r="AL5789" s="170"/>
      <c r="AM5789" s="170"/>
      <c r="AN5789" s="170"/>
    </row>
    <row r="5790" spans="1:40" ht="52.5" customHeight="1" x14ac:dyDescent="0.2">
      <c r="A5790" s="170"/>
      <c r="B5790" s="170"/>
      <c r="C5790" s="170"/>
      <c r="D5790" s="170"/>
      <c r="E5790" s="170"/>
      <c r="F5790" s="170"/>
      <c r="G5790" s="170"/>
      <c r="H5790" s="170"/>
      <c r="I5790" s="170"/>
      <c r="J5790" s="170"/>
      <c r="K5790" s="170"/>
      <c r="L5790" s="170"/>
      <c r="M5790" s="170"/>
      <c r="N5790" s="170"/>
      <c r="O5790" s="170"/>
      <c r="P5790" s="170"/>
      <c r="Q5790" s="170"/>
      <c r="R5790" s="170"/>
      <c r="S5790" s="170"/>
      <c r="T5790" s="170"/>
      <c r="U5790" s="170"/>
      <c r="V5790" s="170"/>
      <c r="W5790" s="170"/>
      <c r="X5790" s="174"/>
      <c r="Y5790" s="170"/>
      <c r="Z5790" s="170"/>
      <c r="AA5790" s="170"/>
      <c r="AB5790" s="170"/>
      <c r="AC5790" s="170"/>
      <c r="AD5790" s="174"/>
      <c r="AE5790" s="170"/>
      <c r="AF5790" s="170"/>
      <c r="AI5790" s="170"/>
      <c r="AJ5790" s="170"/>
      <c r="AK5790" s="170"/>
      <c r="AL5790" s="170"/>
      <c r="AM5790" s="170"/>
      <c r="AN5790" s="170"/>
    </row>
    <row r="5791" spans="1:40" ht="52.5" customHeight="1" x14ac:dyDescent="0.2">
      <c r="A5791" s="170"/>
      <c r="B5791" s="170"/>
      <c r="C5791" s="170"/>
      <c r="D5791" s="170"/>
      <c r="E5791" s="170"/>
      <c r="F5791" s="170"/>
      <c r="G5791" s="170"/>
      <c r="H5791" s="170"/>
      <c r="I5791" s="170"/>
      <c r="J5791" s="170"/>
      <c r="K5791" s="170"/>
      <c r="L5791" s="170"/>
      <c r="M5791" s="170"/>
      <c r="N5791" s="170"/>
      <c r="O5791" s="170"/>
      <c r="P5791" s="170"/>
      <c r="Q5791" s="170"/>
      <c r="R5791" s="170"/>
      <c r="S5791" s="170"/>
      <c r="T5791" s="170"/>
      <c r="U5791" s="170"/>
      <c r="V5791" s="170"/>
      <c r="W5791" s="170"/>
      <c r="X5791" s="174"/>
      <c r="Y5791" s="170"/>
      <c r="Z5791" s="170"/>
      <c r="AA5791" s="170"/>
      <c r="AB5791" s="170"/>
      <c r="AC5791" s="170"/>
      <c r="AD5791" s="174"/>
      <c r="AE5791" s="170"/>
      <c r="AF5791" s="170"/>
      <c r="AI5791" s="170"/>
      <c r="AJ5791" s="170"/>
      <c r="AK5791" s="170"/>
      <c r="AL5791" s="170"/>
      <c r="AM5791" s="170"/>
      <c r="AN5791" s="170"/>
    </row>
    <row r="5792" spans="1:40" ht="52.5" customHeight="1" x14ac:dyDescent="0.2">
      <c r="A5792" s="170"/>
      <c r="B5792" s="170"/>
      <c r="C5792" s="170"/>
      <c r="D5792" s="170"/>
      <c r="E5792" s="170"/>
      <c r="F5792" s="170"/>
      <c r="G5792" s="170"/>
      <c r="H5792" s="170"/>
      <c r="I5792" s="170"/>
      <c r="J5792" s="170"/>
      <c r="K5792" s="170"/>
      <c r="L5792" s="170"/>
      <c r="M5792" s="170"/>
      <c r="N5792" s="170"/>
      <c r="O5792" s="170"/>
      <c r="P5792" s="170"/>
      <c r="Q5792" s="170"/>
      <c r="R5792" s="170"/>
      <c r="S5792" s="170"/>
      <c r="T5792" s="170"/>
      <c r="U5792" s="170"/>
      <c r="V5792" s="170"/>
      <c r="W5792" s="170"/>
      <c r="X5792" s="174"/>
      <c r="Y5792" s="170"/>
      <c r="Z5792" s="170"/>
      <c r="AA5792" s="170"/>
      <c r="AB5792" s="170"/>
      <c r="AC5792" s="170"/>
      <c r="AD5792" s="174"/>
      <c r="AE5792" s="170"/>
      <c r="AF5792" s="170"/>
      <c r="AI5792" s="170"/>
      <c r="AJ5792" s="170"/>
      <c r="AK5792" s="170"/>
      <c r="AL5792" s="170"/>
      <c r="AM5792" s="170"/>
      <c r="AN5792" s="170"/>
    </row>
    <row r="5793" spans="1:40" ht="52.5" customHeight="1" x14ac:dyDescent="0.2">
      <c r="A5793" s="170"/>
      <c r="B5793" s="170"/>
      <c r="C5793" s="170"/>
      <c r="D5793" s="170"/>
      <c r="E5793" s="170"/>
      <c r="F5793" s="170"/>
      <c r="G5793" s="170"/>
      <c r="H5793" s="170"/>
      <c r="I5793" s="170"/>
      <c r="J5793" s="170"/>
      <c r="K5793" s="170"/>
      <c r="L5793" s="170"/>
      <c r="M5793" s="170"/>
      <c r="N5793" s="170"/>
      <c r="O5793" s="170"/>
      <c r="P5793" s="170"/>
      <c r="Q5793" s="170"/>
      <c r="R5793" s="170"/>
      <c r="S5793" s="170"/>
      <c r="T5793" s="170"/>
      <c r="U5793" s="170"/>
      <c r="V5793" s="170"/>
      <c r="W5793" s="170"/>
      <c r="X5793" s="174"/>
      <c r="Y5793" s="170"/>
      <c r="Z5793" s="170"/>
      <c r="AA5793" s="170"/>
      <c r="AB5793" s="170"/>
      <c r="AC5793" s="170"/>
      <c r="AD5793" s="174"/>
      <c r="AE5793" s="170"/>
      <c r="AF5793" s="170"/>
      <c r="AI5793" s="170"/>
      <c r="AJ5793" s="170"/>
      <c r="AK5793" s="170"/>
      <c r="AL5793" s="170"/>
      <c r="AM5793" s="170"/>
      <c r="AN5793" s="170"/>
    </row>
    <row r="5794" spans="1:40" ht="52.5" customHeight="1" x14ac:dyDescent="0.2">
      <c r="A5794" s="170"/>
      <c r="B5794" s="170"/>
      <c r="C5794" s="170"/>
      <c r="D5794" s="170"/>
      <c r="E5794" s="170"/>
      <c r="F5794" s="170"/>
      <c r="G5794" s="170"/>
      <c r="H5794" s="170"/>
      <c r="I5794" s="170"/>
      <c r="J5794" s="170"/>
      <c r="K5794" s="170"/>
      <c r="L5794" s="170"/>
      <c r="M5794" s="170"/>
      <c r="N5794" s="170"/>
      <c r="O5794" s="170"/>
      <c r="P5794" s="170"/>
      <c r="Q5794" s="170"/>
      <c r="R5794" s="170"/>
      <c r="S5794" s="170"/>
      <c r="T5794" s="170"/>
      <c r="U5794" s="170"/>
      <c r="V5794" s="170"/>
      <c r="W5794" s="170"/>
      <c r="X5794" s="174"/>
      <c r="Y5794" s="170"/>
      <c r="Z5794" s="170"/>
      <c r="AA5794" s="170"/>
      <c r="AB5794" s="170"/>
      <c r="AC5794" s="170"/>
      <c r="AD5794" s="174"/>
      <c r="AE5794" s="170"/>
      <c r="AF5794" s="170"/>
      <c r="AI5794" s="170"/>
      <c r="AJ5794" s="170"/>
      <c r="AK5794" s="170"/>
      <c r="AL5794" s="170"/>
      <c r="AM5794" s="170"/>
      <c r="AN5794" s="170"/>
    </row>
    <row r="5795" spans="1:40" ht="52.5" customHeight="1" x14ac:dyDescent="0.2">
      <c r="A5795" s="170"/>
      <c r="B5795" s="170"/>
      <c r="C5795" s="170"/>
      <c r="D5795" s="170"/>
      <c r="E5795" s="170"/>
      <c r="F5795" s="170"/>
      <c r="G5795" s="170"/>
      <c r="H5795" s="170"/>
      <c r="I5795" s="170"/>
      <c r="J5795" s="170"/>
      <c r="K5795" s="170"/>
      <c r="L5795" s="170"/>
      <c r="M5795" s="170"/>
      <c r="N5795" s="170"/>
      <c r="O5795" s="170"/>
      <c r="P5795" s="170"/>
      <c r="Q5795" s="170"/>
      <c r="R5795" s="170"/>
      <c r="S5795" s="170"/>
      <c r="T5795" s="170"/>
      <c r="U5795" s="170"/>
      <c r="V5795" s="170"/>
      <c r="W5795" s="170"/>
      <c r="X5795" s="174"/>
      <c r="Y5795" s="170"/>
      <c r="Z5795" s="170"/>
      <c r="AA5795" s="170"/>
      <c r="AB5795" s="170"/>
      <c r="AC5795" s="170"/>
      <c r="AD5795" s="174"/>
      <c r="AE5795" s="170"/>
      <c r="AF5795" s="170"/>
      <c r="AI5795" s="170"/>
      <c r="AJ5795" s="170"/>
      <c r="AK5795" s="170"/>
      <c r="AL5795" s="170"/>
      <c r="AM5795" s="170"/>
      <c r="AN5795" s="170"/>
    </row>
    <row r="5796" spans="1:40" ht="52.5" customHeight="1" x14ac:dyDescent="0.2">
      <c r="A5796" s="170"/>
      <c r="B5796" s="170"/>
      <c r="C5796" s="170"/>
      <c r="D5796" s="170"/>
      <c r="E5796" s="170"/>
      <c r="F5796" s="170"/>
      <c r="G5796" s="170"/>
      <c r="H5796" s="170"/>
      <c r="I5796" s="170"/>
      <c r="J5796" s="170"/>
      <c r="K5796" s="170"/>
      <c r="L5796" s="170"/>
      <c r="M5796" s="170"/>
      <c r="N5796" s="170"/>
      <c r="O5796" s="170"/>
      <c r="P5796" s="170"/>
      <c r="Q5796" s="170"/>
      <c r="R5796" s="170"/>
      <c r="S5796" s="170"/>
      <c r="T5796" s="170"/>
      <c r="U5796" s="170"/>
      <c r="V5796" s="170"/>
      <c r="W5796" s="170"/>
      <c r="X5796" s="174"/>
      <c r="Y5796" s="170"/>
      <c r="Z5796" s="170"/>
      <c r="AA5796" s="170"/>
      <c r="AB5796" s="170"/>
      <c r="AC5796" s="170"/>
      <c r="AD5796" s="174"/>
      <c r="AE5796" s="170"/>
      <c r="AF5796" s="170"/>
      <c r="AI5796" s="170"/>
      <c r="AJ5796" s="170"/>
      <c r="AK5796" s="170"/>
      <c r="AL5796" s="170"/>
      <c r="AM5796" s="170"/>
      <c r="AN5796" s="170"/>
    </row>
    <row r="5797" spans="1:40" ht="52.5" customHeight="1" x14ac:dyDescent="0.2">
      <c r="A5797" s="170"/>
      <c r="B5797" s="170"/>
      <c r="C5797" s="170"/>
      <c r="D5797" s="170"/>
      <c r="E5797" s="170"/>
      <c r="F5797" s="170"/>
      <c r="G5797" s="170"/>
      <c r="H5797" s="170"/>
      <c r="I5797" s="170"/>
      <c r="J5797" s="170"/>
      <c r="K5797" s="170"/>
      <c r="L5797" s="170"/>
      <c r="M5797" s="170"/>
      <c r="N5797" s="170"/>
      <c r="O5797" s="170"/>
      <c r="P5797" s="170"/>
      <c r="Q5797" s="170"/>
      <c r="R5797" s="170"/>
      <c r="S5797" s="170"/>
      <c r="T5797" s="170"/>
      <c r="U5797" s="170"/>
      <c r="V5797" s="170"/>
      <c r="W5797" s="170"/>
      <c r="X5797" s="174"/>
      <c r="Y5797" s="170"/>
      <c r="Z5797" s="170"/>
      <c r="AA5797" s="170"/>
      <c r="AB5797" s="170"/>
      <c r="AC5797" s="170"/>
      <c r="AD5797" s="174"/>
      <c r="AE5797" s="170"/>
      <c r="AF5797" s="170"/>
      <c r="AI5797" s="170"/>
      <c r="AJ5797" s="170"/>
      <c r="AK5797" s="170"/>
      <c r="AL5797" s="170"/>
      <c r="AM5797" s="170"/>
      <c r="AN5797" s="170"/>
    </row>
    <row r="5798" spans="1:40" ht="52.5" customHeight="1" x14ac:dyDescent="0.2">
      <c r="A5798" s="170"/>
      <c r="B5798" s="170"/>
      <c r="C5798" s="170"/>
      <c r="D5798" s="170"/>
      <c r="E5798" s="170"/>
      <c r="F5798" s="170"/>
      <c r="G5798" s="170"/>
      <c r="H5798" s="170"/>
      <c r="I5798" s="170"/>
      <c r="J5798" s="170"/>
      <c r="K5798" s="170"/>
      <c r="L5798" s="170"/>
      <c r="M5798" s="170"/>
      <c r="N5798" s="170"/>
      <c r="O5798" s="170"/>
      <c r="P5798" s="170"/>
      <c r="Q5798" s="170"/>
      <c r="R5798" s="170"/>
      <c r="S5798" s="170"/>
      <c r="T5798" s="170"/>
      <c r="U5798" s="170"/>
      <c r="V5798" s="170"/>
      <c r="W5798" s="170"/>
      <c r="X5798" s="174"/>
      <c r="Y5798" s="170"/>
      <c r="Z5798" s="170"/>
      <c r="AA5798" s="170"/>
      <c r="AB5798" s="170"/>
      <c r="AC5798" s="170"/>
      <c r="AD5798" s="174"/>
      <c r="AE5798" s="170"/>
      <c r="AF5798" s="170"/>
      <c r="AI5798" s="170"/>
      <c r="AJ5798" s="170"/>
      <c r="AK5798" s="170"/>
      <c r="AL5798" s="170"/>
      <c r="AM5798" s="170"/>
      <c r="AN5798" s="170"/>
    </row>
    <row r="5799" spans="1:40" ht="52.5" customHeight="1" x14ac:dyDescent="0.2">
      <c r="A5799" s="170"/>
      <c r="B5799" s="170"/>
      <c r="C5799" s="170"/>
      <c r="D5799" s="170"/>
      <c r="E5799" s="170"/>
      <c r="F5799" s="170"/>
      <c r="G5799" s="170"/>
      <c r="H5799" s="170"/>
      <c r="I5799" s="170"/>
      <c r="J5799" s="170"/>
      <c r="K5799" s="170"/>
      <c r="L5799" s="170"/>
      <c r="M5799" s="170"/>
      <c r="N5799" s="170"/>
      <c r="O5799" s="170"/>
      <c r="P5799" s="170"/>
      <c r="Q5799" s="170"/>
      <c r="R5799" s="170"/>
      <c r="S5799" s="170"/>
      <c r="T5799" s="170"/>
      <c r="U5799" s="170"/>
      <c r="V5799" s="170"/>
      <c r="W5799" s="170"/>
      <c r="X5799" s="174"/>
      <c r="Y5799" s="170"/>
      <c r="Z5799" s="170"/>
      <c r="AA5799" s="170"/>
      <c r="AB5799" s="170"/>
      <c r="AC5799" s="170"/>
      <c r="AD5799" s="174"/>
      <c r="AE5799" s="170"/>
      <c r="AF5799" s="170"/>
      <c r="AI5799" s="170"/>
      <c r="AJ5799" s="170"/>
      <c r="AK5799" s="170"/>
      <c r="AL5799" s="170"/>
      <c r="AM5799" s="170"/>
      <c r="AN5799" s="170"/>
    </row>
    <row r="5800" spans="1:40" ht="52.5" customHeight="1" x14ac:dyDescent="0.2">
      <c r="A5800" s="170"/>
      <c r="B5800" s="170"/>
      <c r="C5800" s="170"/>
      <c r="D5800" s="170"/>
      <c r="E5800" s="170"/>
      <c r="F5800" s="170"/>
      <c r="G5800" s="170"/>
      <c r="H5800" s="170"/>
      <c r="I5800" s="170"/>
      <c r="J5800" s="170"/>
      <c r="K5800" s="170"/>
      <c r="L5800" s="170"/>
      <c r="M5800" s="170"/>
      <c r="N5800" s="170"/>
      <c r="O5800" s="170"/>
      <c r="P5800" s="170"/>
      <c r="Q5800" s="170"/>
      <c r="R5800" s="170"/>
      <c r="S5800" s="170"/>
      <c r="T5800" s="170"/>
      <c r="U5800" s="170"/>
      <c r="V5800" s="170"/>
      <c r="W5800" s="170"/>
      <c r="X5800" s="174"/>
      <c r="Y5800" s="170"/>
      <c r="Z5800" s="170"/>
      <c r="AA5800" s="170"/>
      <c r="AB5800" s="170"/>
      <c r="AC5800" s="170"/>
      <c r="AD5800" s="174"/>
      <c r="AE5800" s="170"/>
      <c r="AF5800" s="170"/>
      <c r="AI5800" s="170"/>
      <c r="AJ5800" s="170"/>
      <c r="AK5800" s="170"/>
      <c r="AL5800" s="170"/>
      <c r="AM5800" s="170"/>
      <c r="AN5800" s="170"/>
    </row>
    <row r="5801" spans="1:40" ht="52.5" customHeight="1" x14ac:dyDescent="0.2">
      <c r="A5801" s="170"/>
      <c r="B5801" s="170"/>
      <c r="C5801" s="170"/>
      <c r="D5801" s="170"/>
      <c r="E5801" s="170"/>
      <c r="F5801" s="170"/>
      <c r="G5801" s="170"/>
      <c r="H5801" s="170"/>
      <c r="I5801" s="170"/>
      <c r="J5801" s="170"/>
      <c r="K5801" s="170"/>
      <c r="L5801" s="170"/>
      <c r="M5801" s="170"/>
      <c r="N5801" s="170"/>
      <c r="O5801" s="170"/>
      <c r="P5801" s="170"/>
      <c r="Q5801" s="170"/>
      <c r="R5801" s="170"/>
      <c r="S5801" s="170"/>
      <c r="T5801" s="170"/>
      <c r="U5801" s="170"/>
      <c r="V5801" s="170"/>
      <c r="W5801" s="170"/>
      <c r="X5801" s="174"/>
      <c r="Y5801" s="170"/>
      <c r="Z5801" s="170"/>
      <c r="AA5801" s="170"/>
      <c r="AB5801" s="170"/>
      <c r="AC5801" s="170"/>
      <c r="AD5801" s="174"/>
      <c r="AE5801" s="170"/>
      <c r="AF5801" s="170"/>
      <c r="AI5801" s="170"/>
      <c r="AJ5801" s="170"/>
      <c r="AK5801" s="170"/>
      <c r="AL5801" s="170"/>
      <c r="AM5801" s="170"/>
      <c r="AN5801" s="170"/>
    </row>
    <row r="5802" spans="1:40" ht="52.5" customHeight="1" x14ac:dyDescent="0.2">
      <c r="A5802" s="170"/>
      <c r="B5802" s="170"/>
      <c r="C5802" s="170"/>
      <c r="D5802" s="170"/>
      <c r="E5802" s="170"/>
      <c r="F5802" s="170"/>
      <c r="G5802" s="170"/>
      <c r="H5802" s="170"/>
      <c r="I5802" s="170"/>
      <c r="J5802" s="170"/>
      <c r="K5802" s="170"/>
      <c r="L5802" s="170"/>
      <c r="M5802" s="170"/>
      <c r="N5802" s="170"/>
      <c r="O5802" s="170"/>
      <c r="P5802" s="170"/>
      <c r="Q5802" s="170"/>
      <c r="R5802" s="170"/>
      <c r="S5802" s="170"/>
      <c r="T5802" s="170"/>
      <c r="U5802" s="170"/>
      <c r="V5802" s="170"/>
      <c r="W5802" s="170"/>
      <c r="X5802" s="174"/>
      <c r="Y5802" s="170"/>
      <c r="Z5802" s="170"/>
      <c r="AA5802" s="170"/>
      <c r="AB5802" s="170"/>
      <c r="AC5802" s="170"/>
      <c r="AD5802" s="174"/>
      <c r="AE5802" s="170"/>
      <c r="AF5802" s="170"/>
      <c r="AI5802" s="170"/>
      <c r="AJ5802" s="170"/>
      <c r="AK5802" s="170"/>
      <c r="AL5802" s="170"/>
      <c r="AM5802" s="170"/>
      <c r="AN5802" s="170"/>
    </row>
    <row r="5803" spans="1:40" ht="52.5" customHeight="1" x14ac:dyDescent="0.2">
      <c r="A5803" s="170"/>
      <c r="B5803" s="170"/>
      <c r="C5803" s="170"/>
      <c r="D5803" s="170"/>
      <c r="E5803" s="170"/>
      <c r="F5803" s="170"/>
      <c r="G5803" s="170"/>
      <c r="H5803" s="170"/>
      <c r="I5803" s="170"/>
      <c r="J5803" s="170"/>
      <c r="K5803" s="170"/>
      <c r="L5803" s="170"/>
      <c r="M5803" s="170"/>
      <c r="N5803" s="170"/>
      <c r="O5803" s="170"/>
      <c r="P5803" s="170"/>
      <c r="Q5803" s="170"/>
      <c r="R5803" s="170"/>
      <c r="S5803" s="170"/>
      <c r="T5803" s="170"/>
      <c r="U5803" s="170"/>
      <c r="V5803" s="170"/>
      <c r="W5803" s="170"/>
      <c r="X5803" s="174"/>
      <c r="Y5803" s="170"/>
      <c r="Z5803" s="170"/>
      <c r="AA5803" s="170"/>
      <c r="AB5803" s="170"/>
      <c r="AC5803" s="170"/>
      <c r="AD5803" s="174"/>
      <c r="AE5803" s="170"/>
      <c r="AF5803" s="170"/>
      <c r="AI5803" s="170"/>
      <c r="AJ5803" s="170"/>
      <c r="AK5803" s="170"/>
      <c r="AL5803" s="170"/>
      <c r="AM5803" s="170"/>
      <c r="AN5803" s="170"/>
    </row>
    <row r="5804" spans="1:40" ht="52.5" customHeight="1" x14ac:dyDescent="0.2">
      <c r="A5804" s="170"/>
      <c r="B5804" s="170"/>
      <c r="C5804" s="170"/>
      <c r="D5804" s="170"/>
      <c r="E5804" s="170"/>
      <c r="F5804" s="170"/>
      <c r="G5804" s="170"/>
      <c r="H5804" s="170"/>
      <c r="I5804" s="170"/>
      <c r="J5804" s="170"/>
      <c r="K5804" s="170"/>
      <c r="L5804" s="170"/>
      <c r="M5804" s="170"/>
      <c r="N5804" s="170"/>
      <c r="O5804" s="170"/>
      <c r="P5804" s="170"/>
      <c r="Q5804" s="170"/>
      <c r="R5804" s="170"/>
      <c r="S5804" s="170"/>
      <c r="T5804" s="170"/>
      <c r="U5804" s="170"/>
      <c r="V5804" s="170"/>
      <c r="W5804" s="170"/>
      <c r="X5804" s="174"/>
      <c r="Y5804" s="170"/>
      <c r="Z5804" s="170"/>
      <c r="AA5804" s="170"/>
      <c r="AB5804" s="170"/>
      <c r="AC5804" s="170"/>
      <c r="AD5804" s="174"/>
      <c r="AE5804" s="170"/>
      <c r="AF5804" s="170"/>
      <c r="AI5804" s="170"/>
      <c r="AJ5804" s="170"/>
      <c r="AK5804" s="170"/>
      <c r="AL5804" s="170"/>
      <c r="AM5804" s="170"/>
      <c r="AN5804" s="170"/>
    </row>
    <row r="5805" spans="1:40" ht="52.5" customHeight="1" x14ac:dyDescent="0.2">
      <c r="A5805" s="170"/>
      <c r="B5805" s="170"/>
      <c r="C5805" s="170"/>
      <c r="D5805" s="170"/>
      <c r="E5805" s="170"/>
      <c r="F5805" s="170"/>
      <c r="G5805" s="170"/>
      <c r="H5805" s="170"/>
      <c r="I5805" s="170"/>
      <c r="J5805" s="170"/>
      <c r="K5805" s="170"/>
      <c r="L5805" s="170"/>
      <c r="M5805" s="170"/>
      <c r="N5805" s="170"/>
      <c r="O5805" s="170"/>
      <c r="P5805" s="170"/>
      <c r="Q5805" s="170"/>
      <c r="R5805" s="170"/>
      <c r="S5805" s="170"/>
      <c r="T5805" s="170"/>
      <c r="U5805" s="170"/>
      <c r="V5805" s="170"/>
      <c r="W5805" s="170"/>
      <c r="X5805" s="174"/>
      <c r="Y5805" s="170"/>
      <c r="Z5805" s="170"/>
      <c r="AA5805" s="170"/>
      <c r="AB5805" s="170"/>
      <c r="AC5805" s="170"/>
      <c r="AD5805" s="174"/>
      <c r="AE5805" s="170"/>
      <c r="AF5805" s="170"/>
      <c r="AI5805" s="170"/>
      <c r="AJ5805" s="170"/>
      <c r="AK5805" s="170"/>
      <c r="AL5805" s="170"/>
      <c r="AM5805" s="170"/>
      <c r="AN5805" s="170"/>
    </row>
    <row r="5806" spans="1:40" ht="52.5" customHeight="1" x14ac:dyDescent="0.2">
      <c r="A5806" s="170"/>
      <c r="B5806" s="170"/>
      <c r="C5806" s="170"/>
      <c r="D5806" s="170"/>
      <c r="E5806" s="170"/>
      <c r="F5806" s="170"/>
      <c r="G5806" s="170"/>
      <c r="H5806" s="170"/>
      <c r="I5806" s="170"/>
      <c r="J5806" s="170"/>
      <c r="K5806" s="170"/>
      <c r="L5806" s="170"/>
      <c r="M5806" s="170"/>
      <c r="N5806" s="170"/>
      <c r="O5806" s="170"/>
      <c r="P5806" s="170"/>
      <c r="Q5806" s="170"/>
      <c r="R5806" s="170"/>
      <c r="S5806" s="170"/>
      <c r="T5806" s="170"/>
      <c r="U5806" s="170"/>
      <c r="V5806" s="170"/>
      <c r="W5806" s="170"/>
      <c r="X5806" s="174"/>
      <c r="Y5806" s="170"/>
      <c r="Z5806" s="170"/>
      <c r="AA5806" s="170"/>
      <c r="AB5806" s="170"/>
      <c r="AC5806" s="170"/>
      <c r="AD5806" s="174"/>
      <c r="AE5806" s="170"/>
      <c r="AF5806" s="170"/>
      <c r="AI5806" s="170"/>
      <c r="AJ5806" s="170"/>
      <c r="AK5806" s="170"/>
      <c r="AL5806" s="170"/>
      <c r="AM5806" s="170"/>
      <c r="AN5806" s="170"/>
    </row>
    <row r="5807" spans="1:40" ht="52.5" customHeight="1" x14ac:dyDescent="0.2">
      <c r="A5807" s="170"/>
      <c r="B5807" s="170"/>
      <c r="C5807" s="170"/>
      <c r="D5807" s="170"/>
      <c r="E5807" s="170"/>
      <c r="F5807" s="170"/>
      <c r="G5807" s="170"/>
      <c r="H5807" s="170"/>
      <c r="I5807" s="170"/>
      <c r="J5807" s="170"/>
      <c r="K5807" s="170"/>
      <c r="L5807" s="170"/>
      <c r="M5807" s="170"/>
      <c r="N5807" s="170"/>
      <c r="O5807" s="170"/>
      <c r="P5807" s="170"/>
      <c r="Q5807" s="170"/>
      <c r="R5807" s="170"/>
      <c r="S5807" s="170"/>
      <c r="T5807" s="170"/>
      <c r="U5807" s="170"/>
      <c r="V5807" s="170"/>
      <c r="W5807" s="170"/>
      <c r="X5807" s="174"/>
      <c r="Y5807" s="170"/>
      <c r="Z5807" s="170"/>
      <c r="AA5807" s="170"/>
      <c r="AB5807" s="170"/>
      <c r="AC5807" s="170"/>
      <c r="AD5807" s="174"/>
      <c r="AE5807" s="170"/>
      <c r="AF5807" s="170"/>
      <c r="AI5807" s="170"/>
      <c r="AJ5807" s="170"/>
      <c r="AK5807" s="170"/>
      <c r="AL5807" s="170"/>
      <c r="AM5807" s="170"/>
      <c r="AN5807" s="170"/>
    </row>
    <row r="5808" spans="1:40" ht="52.5" customHeight="1" x14ac:dyDescent="0.2">
      <c r="A5808" s="170"/>
      <c r="B5808" s="170"/>
      <c r="C5808" s="170"/>
      <c r="D5808" s="170"/>
      <c r="E5808" s="170"/>
      <c r="F5808" s="170"/>
      <c r="G5808" s="170"/>
      <c r="H5808" s="170"/>
      <c r="I5808" s="170"/>
      <c r="J5808" s="170"/>
      <c r="K5808" s="170"/>
      <c r="L5808" s="170"/>
      <c r="M5808" s="170"/>
      <c r="N5808" s="170"/>
      <c r="O5808" s="170"/>
      <c r="P5808" s="170"/>
      <c r="Q5808" s="170"/>
      <c r="R5808" s="170"/>
      <c r="S5808" s="170"/>
      <c r="T5808" s="170"/>
      <c r="U5808" s="170"/>
      <c r="V5808" s="170"/>
      <c r="W5808" s="170"/>
      <c r="X5808" s="174"/>
      <c r="Y5808" s="170"/>
      <c r="Z5808" s="170"/>
      <c r="AA5808" s="170"/>
      <c r="AB5808" s="170"/>
      <c r="AC5808" s="170"/>
      <c r="AD5808" s="174"/>
      <c r="AE5808" s="170"/>
      <c r="AF5808" s="170"/>
      <c r="AI5808" s="170"/>
      <c r="AJ5808" s="170"/>
      <c r="AK5808" s="170"/>
      <c r="AL5808" s="170"/>
      <c r="AM5808" s="170"/>
      <c r="AN5808" s="170"/>
    </row>
    <row r="5809" spans="1:40" ht="52.5" customHeight="1" x14ac:dyDescent="0.2">
      <c r="A5809" s="170"/>
      <c r="B5809" s="170"/>
      <c r="C5809" s="170"/>
      <c r="D5809" s="170"/>
      <c r="E5809" s="170"/>
      <c r="F5809" s="170"/>
      <c r="G5809" s="170"/>
      <c r="H5809" s="170"/>
      <c r="I5809" s="170"/>
      <c r="J5809" s="170"/>
      <c r="K5809" s="170"/>
      <c r="L5809" s="170"/>
      <c r="M5809" s="170"/>
      <c r="N5809" s="170"/>
      <c r="O5809" s="170"/>
      <c r="P5809" s="170"/>
      <c r="Q5809" s="170"/>
      <c r="R5809" s="170"/>
      <c r="S5809" s="170"/>
      <c r="T5809" s="170"/>
      <c r="U5809" s="170"/>
      <c r="V5809" s="170"/>
      <c r="W5809" s="170"/>
      <c r="X5809" s="174"/>
      <c r="Y5809" s="170"/>
      <c r="Z5809" s="170"/>
      <c r="AA5809" s="170"/>
      <c r="AB5809" s="170"/>
      <c r="AC5809" s="170"/>
      <c r="AD5809" s="174"/>
      <c r="AE5809" s="170"/>
      <c r="AF5809" s="170"/>
      <c r="AI5809" s="170"/>
      <c r="AJ5809" s="170"/>
      <c r="AK5809" s="170"/>
      <c r="AL5809" s="170"/>
      <c r="AM5809" s="170"/>
      <c r="AN5809" s="170"/>
    </row>
    <row r="5810" spans="1:40" ht="52.5" customHeight="1" x14ac:dyDescent="0.2">
      <c r="A5810" s="170"/>
      <c r="B5810" s="170"/>
      <c r="C5810" s="170"/>
      <c r="D5810" s="170"/>
      <c r="E5810" s="170"/>
      <c r="F5810" s="170"/>
      <c r="G5810" s="170"/>
      <c r="H5810" s="170"/>
      <c r="I5810" s="170"/>
      <c r="J5810" s="170"/>
      <c r="K5810" s="170"/>
      <c r="L5810" s="170"/>
      <c r="M5810" s="170"/>
      <c r="N5810" s="170"/>
      <c r="O5810" s="170"/>
      <c r="P5810" s="170"/>
      <c r="Q5810" s="170"/>
      <c r="R5810" s="170"/>
      <c r="S5810" s="170"/>
      <c r="T5810" s="170"/>
      <c r="U5810" s="170"/>
      <c r="V5810" s="170"/>
      <c r="W5810" s="170"/>
      <c r="X5810" s="174"/>
      <c r="Y5810" s="170"/>
      <c r="Z5810" s="170"/>
      <c r="AA5810" s="170"/>
      <c r="AB5810" s="170"/>
      <c r="AC5810" s="170"/>
      <c r="AD5810" s="174"/>
      <c r="AE5810" s="170"/>
      <c r="AF5810" s="170"/>
      <c r="AI5810" s="170"/>
      <c r="AJ5810" s="170"/>
      <c r="AK5810" s="170"/>
      <c r="AL5810" s="170"/>
      <c r="AM5810" s="170"/>
      <c r="AN5810" s="170"/>
    </row>
    <row r="5811" spans="1:40" ht="52.5" customHeight="1" x14ac:dyDescent="0.2">
      <c r="A5811" s="170"/>
      <c r="B5811" s="170"/>
      <c r="C5811" s="170"/>
      <c r="D5811" s="170"/>
      <c r="E5811" s="170"/>
      <c r="F5811" s="170"/>
      <c r="G5811" s="170"/>
      <c r="H5811" s="170"/>
      <c r="I5811" s="170"/>
      <c r="J5811" s="170"/>
      <c r="K5811" s="170"/>
      <c r="L5811" s="170"/>
      <c r="M5811" s="170"/>
      <c r="N5811" s="170"/>
      <c r="O5811" s="170"/>
      <c r="P5811" s="170"/>
      <c r="Q5811" s="170"/>
      <c r="R5811" s="170"/>
      <c r="S5811" s="170"/>
      <c r="T5811" s="170"/>
      <c r="U5811" s="170"/>
      <c r="V5811" s="170"/>
      <c r="W5811" s="170"/>
      <c r="X5811" s="174"/>
      <c r="Y5811" s="170"/>
      <c r="Z5811" s="170"/>
      <c r="AA5811" s="170"/>
      <c r="AB5811" s="170"/>
      <c r="AC5811" s="170"/>
      <c r="AD5811" s="174"/>
      <c r="AE5811" s="170"/>
      <c r="AF5811" s="170"/>
      <c r="AI5811" s="170"/>
      <c r="AJ5811" s="170"/>
      <c r="AK5811" s="170"/>
      <c r="AL5811" s="170"/>
      <c r="AM5811" s="170"/>
      <c r="AN5811" s="170"/>
    </row>
    <row r="5812" spans="1:40" ht="52.5" customHeight="1" x14ac:dyDescent="0.2">
      <c r="A5812" s="170"/>
      <c r="B5812" s="170"/>
      <c r="C5812" s="170"/>
      <c r="D5812" s="170"/>
      <c r="E5812" s="170"/>
      <c r="F5812" s="170"/>
      <c r="G5812" s="170"/>
      <c r="H5812" s="170"/>
      <c r="I5812" s="170"/>
      <c r="J5812" s="170"/>
      <c r="K5812" s="170"/>
      <c r="L5812" s="170"/>
      <c r="M5812" s="170"/>
      <c r="N5812" s="170"/>
      <c r="O5812" s="170"/>
      <c r="P5812" s="170"/>
      <c r="Q5812" s="170"/>
      <c r="R5812" s="170"/>
      <c r="S5812" s="170"/>
      <c r="T5812" s="170"/>
      <c r="U5812" s="170"/>
      <c r="V5812" s="170"/>
      <c r="W5812" s="170"/>
      <c r="X5812" s="174"/>
      <c r="Y5812" s="170"/>
      <c r="Z5812" s="170"/>
      <c r="AA5812" s="170"/>
      <c r="AB5812" s="170"/>
      <c r="AC5812" s="170"/>
      <c r="AD5812" s="174"/>
      <c r="AE5812" s="170"/>
      <c r="AF5812" s="170"/>
      <c r="AI5812" s="170"/>
      <c r="AJ5812" s="170"/>
      <c r="AK5812" s="170"/>
      <c r="AL5812" s="170"/>
      <c r="AM5812" s="170"/>
      <c r="AN5812" s="170"/>
    </row>
    <row r="5813" spans="1:40" ht="52.5" customHeight="1" x14ac:dyDescent="0.2">
      <c r="A5813" s="170"/>
      <c r="B5813" s="170"/>
      <c r="C5813" s="170"/>
      <c r="D5813" s="170"/>
      <c r="E5813" s="170"/>
      <c r="F5813" s="170"/>
      <c r="G5813" s="170"/>
      <c r="H5813" s="170"/>
      <c r="I5813" s="170"/>
      <c r="J5813" s="170"/>
      <c r="K5813" s="170"/>
      <c r="L5813" s="170"/>
      <c r="M5813" s="170"/>
      <c r="N5813" s="170"/>
      <c r="O5813" s="170"/>
      <c r="P5813" s="170"/>
      <c r="Q5813" s="170"/>
      <c r="R5813" s="170"/>
      <c r="S5813" s="170"/>
      <c r="T5813" s="170"/>
      <c r="U5813" s="170"/>
      <c r="V5813" s="170"/>
      <c r="W5813" s="170"/>
      <c r="X5813" s="174"/>
      <c r="Y5813" s="170"/>
      <c r="Z5813" s="170"/>
      <c r="AA5813" s="170"/>
      <c r="AB5813" s="170"/>
      <c r="AC5813" s="170"/>
      <c r="AD5813" s="174"/>
      <c r="AE5813" s="170"/>
      <c r="AF5813" s="170"/>
      <c r="AI5813" s="170"/>
      <c r="AJ5813" s="170"/>
      <c r="AK5813" s="170"/>
      <c r="AL5813" s="170"/>
      <c r="AM5813" s="170"/>
      <c r="AN5813" s="170"/>
    </row>
    <row r="5814" spans="1:40" ht="52.5" customHeight="1" x14ac:dyDescent="0.2">
      <c r="A5814" s="170"/>
      <c r="B5814" s="170"/>
      <c r="C5814" s="170"/>
      <c r="D5814" s="170"/>
      <c r="E5814" s="170"/>
      <c r="F5814" s="170"/>
      <c r="G5814" s="170"/>
      <c r="H5814" s="170"/>
      <c r="I5814" s="170"/>
      <c r="J5814" s="170"/>
      <c r="K5814" s="170"/>
      <c r="L5814" s="170"/>
      <c r="M5814" s="170"/>
      <c r="N5814" s="170"/>
      <c r="O5814" s="170"/>
      <c r="P5814" s="170"/>
      <c r="Q5814" s="170"/>
      <c r="R5814" s="170"/>
      <c r="S5814" s="170"/>
      <c r="T5814" s="170"/>
      <c r="U5814" s="170"/>
      <c r="V5814" s="170"/>
      <c r="W5814" s="170"/>
      <c r="X5814" s="174"/>
      <c r="Y5814" s="170"/>
      <c r="Z5814" s="170"/>
      <c r="AA5814" s="170"/>
      <c r="AB5814" s="170"/>
      <c r="AC5814" s="170"/>
      <c r="AD5814" s="174"/>
      <c r="AE5814" s="170"/>
      <c r="AF5814" s="170"/>
      <c r="AI5814" s="170"/>
      <c r="AJ5814" s="170"/>
      <c r="AK5814" s="170"/>
      <c r="AL5814" s="170"/>
      <c r="AM5814" s="170"/>
      <c r="AN5814" s="170"/>
    </row>
    <row r="5815" spans="1:40" ht="52.5" customHeight="1" x14ac:dyDescent="0.2">
      <c r="A5815" s="170"/>
      <c r="B5815" s="170"/>
      <c r="C5815" s="170"/>
      <c r="D5815" s="170"/>
      <c r="E5815" s="170"/>
      <c r="F5815" s="170"/>
      <c r="G5815" s="170"/>
      <c r="H5815" s="170"/>
      <c r="I5815" s="170"/>
      <c r="J5815" s="170"/>
      <c r="K5815" s="170"/>
      <c r="L5815" s="170"/>
      <c r="M5815" s="170"/>
      <c r="N5815" s="170"/>
      <c r="O5815" s="170"/>
      <c r="P5815" s="170"/>
      <c r="Q5815" s="170"/>
      <c r="R5815" s="170"/>
      <c r="S5815" s="170"/>
      <c r="T5815" s="170"/>
      <c r="U5815" s="170"/>
      <c r="V5815" s="170"/>
      <c r="W5815" s="170"/>
      <c r="X5815" s="174"/>
      <c r="Y5815" s="170"/>
      <c r="Z5815" s="170"/>
      <c r="AA5815" s="170"/>
      <c r="AB5815" s="170"/>
      <c r="AC5815" s="170"/>
      <c r="AD5815" s="174"/>
      <c r="AE5815" s="170"/>
      <c r="AF5815" s="170"/>
      <c r="AI5815" s="170"/>
      <c r="AJ5815" s="170"/>
      <c r="AK5815" s="170"/>
      <c r="AL5815" s="170"/>
      <c r="AM5815" s="170"/>
      <c r="AN5815" s="170"/>
    </row>
    <row r="5816" spans="1:40" ht="52.5" customHeight="1" x14ac:dyDescent="0.2">
      <c r="A5816" s="170"/>
      <c r="B5816" s="170"/>
      <c r="C5816" s="170"/>
      <c r="D5816" s="170"/>
      <c r="E5816" s="170"/>
      <c r="F5816" s="170"/>
      <c r="G5816" s="170"/>
      <c r="H5816" s="170"/>
      <c r="I5816" s="170"/>
      <c r="J5816" s="170"/>
      <c r="K5816" s="170"/>
      <c r="L5816" s="170"/>
      <c r="M5816" s="170"/>
      <c r="N5816" s="170"/>
      <c r="O5816" s="170"/>
      <c r="P5816" s="170"/>
      <c r="Q5816" s="170"/>
      <c r="R5816" s="170"/>
      <c r="S5816" s="170"/>
      <c r="T5816" s="170"/>
      <c r="U5816" s="170"/>
      <c r="V5816" s="170"/>
      <c r="W5816" s="170"/>
      <c r="X5816" s="174"/>
      <c r="Y5816" s="170"/>
      <c r="Z5816" s="170"/>
      <c r="AA5816" s="170"/>
      <c r="AB5816" s="170"/>
      <c r="AC5816" s="170"/>
      <c r="AD5816" s="174"/>
      <c r="AE5816" s="170"/>
      <c r="AF5816" s="170"/>
      <c r="AI5816" s="170"/>
      <c r="AJ5816" s="170"/>
      <c r="AK5816" s="170"/>
      <c r="AL5816" s="170"/>
      <c r="AM5816" s="170"/>
      <c r="AN5816" s="170"/>
    </row>
    <row r="5817" spans="1:40" ht="52.5" customHeight="1" x14ac:dyDescent="0.2">
      <c r="A5817" s="170"/>
      <c r="B5817" s="170"/>
      <c r="C5817" s="170"/>
      <c r="D5817" s="170"/>
      <c r="E5817" s="170"/>
      <c r="F5817" s="170"/>
      <c r="G5817" s="170"/>
      <c r="H5817" s="170"/>
      <c r="I5817" s="170"/>
      <c r="J5817" s="170"/>
      <c r="K5817" s="170"/>
      <c r="L5817" s="170"/>
      <c r="M5817" s="170"/>
      <c r="N5817" s="170"/>
      <c r="O5817" s="170"/>
      <c r="P5817" s="170"/>
      <c r="Q5817" s="170"/>
      <c r="R5817" s="170"/>
      <c r="S5817" s="170"/>
      <c r="T5817" s="170"/>
      <c r="U5817" s="170"/>
      <c r="V5817" s="170"/>
      <c r="W5817" s="170"/>
      <c r="X5817" s="174"/>
      <c r="Y5817" s="170"/>
      <c r="Z5817" s="170"/>
      <c r="AA5817" s="170"/>
      <c r="AB5817" s="170"/>
      <c r="AC5817" s="170"/>
      <c r="AD5817" s="174"/>
      <c r="AE5817" s="170"/>
      <c r="AF5817" s="170"/>
      <c r="AI5817" s="170"/>
      <c r="AJ5817" s="170"/>
      <c r="AK5817" s="170"/>
      <c r="AL5817" s="170"/>
      <c r="AM5817" s="170"/>
      <c r="AN5817" s="170"/>
    </row>
    <row r="5818" spans="1:40" ht="52.5" customHeight="1" x14ac:dyDescent="0.2">
      <c r="A5818" s="170"/>
      <c r="B5818" s="170"/>
      <c r="C5818" s="170"/>
      <c r="D5818" s="170"/>
      <c r="E5818" s="170"/>
      <c r="F5818" s="170"/>
      <c r="G5818" s="170"/>
      <c r="H5818" s="170"/>
      <c r="I5818" s="170"/>
      <c r="J5818" s="170"/>
      <c r="K5818" s="170"/>
      <c r="L5818" s="170"/>
      <c r="M5818" s="170"/>
      <c r="N5818" s="170"/>
      <c r="O5818" s="170"/>
      <c r="P5818" s="170"/>
      <c r="Q5818" s="170"/>
      <c r="R5818" s="170"/>
      <c r="S5818" s="170"/>
      <c r="T5818" s="170"/>
      <c r="U5818" s="170"/>
      <c r="V5818" s="170"/>
      <c r="W5818" s="170"/>
      <c r="X5818" s="174"/>
      <c r="Y5818" s="170"/>
      <c r="Z5818" s="170"/>
      <c r="AA5818" s="170"/>
      <c r="AB5818" s="170"/>
      <c r="AC5818" s="170"/>
      <c r="AD5818" s="174"/>
      <c r="AE5818" s="170"/>
      <c r="AF5818" s="170"/>
      <c r="AI5818" s="170"/>
      <c r="AJ5818" s="170"/>
      <c r="AK5818" s="170"/>
      <c r="AL5818" s="170"/>
      <c r="AM5818" s="170"/>
      <c r="AN5818" s="170"/>
    </row>
    <row r="5819" spans="1:40" ht="52.5" customHeight="1" x14ac:dyDescent="0.2">
      <c r="A5819" s="170"/>
      <c r="B5819" s="170"/>
      <c r="C5819" s="170"/>
      <c r="D5819" s="170"/>
      <c r="E5819" s="170"/>
      <c r="F5819" s="170"/>
      <c r="G5819" s="170"/>
      <c r="H5819" s="170"/>
      <c r="I5819" s="170"/>
      <c r="J5819" s="170"/>
      <c r="K5819" s="170"/>
      <c r="L5819" s="170"/>
      <c r="M5819" s="170"/>
      <c r="N5819" s="170"/>
      <c r="O5819" s="170"/>
      <c r="P5819" s="170"/>
      <c r="Q5819" s="170"/>
      <c r="R5819" s="170"/>
      <c r="S5819" s="170"/>
      <c r="T5819" s="170"/>
      <c r="U5819" s="170"/>
      <c r="V5819" s="170"/>
      <c r="W5819" s="170"/>
      <c r="X5819" s="174"/>
      <c r="Y5819" s="170"/>
      <c r="Z5819" s="170"/>
      <c r="AA5819" s="170"/>
      <c r="AB5819" s="170"/>
      <c r="AC5819" s="170"/>
      <c r="AD5819" s="174"/>
      <c r="AE5819" s="170"/>
      <c r="AF5819" s="170"/>
      <c r="AI5819" s="170"/>
      <c r="AJ5819" s="170"/>
      <c r="AK5819" s="170"/>
      <c r="AL5819" s="170"/>
      <c r="AM5819" s="170"/>
      <c r="AN5819" s="170"/>
    </row>
    <row r="5820" spans="1:40" ht="52.5" customHeight="1" x14ac:dyDescent="0.2">
      <c r="A5820" s="170"/>
      <c r="B5820" s="170"/>
      <c r="C5820" s="170"/>
      <c r="D5820" s="170"/>
      <c r="E5820" s="170"/>
      <c r="F5820" s="170"/>
      <c r="G5820" s="170"/>
      <c r="H5820" s="170"/>
      <c r="I5820" s="170"/>
      <c r="J5820" s="170"/>
      <c r="K5820" s="170"/>
      <c r="L5820" s="170"/>
      <c r="M5820" s="170"/>
      <c r="N5820" s="170"/>
      <c r="O5820" s="170"/>
      <c r="P5820" s="170"/>
      <c r="Q5820" s="170"/>
      <c r="R5820" s="170"/>
      <c r="S5820" s="170"/>
      <c r="T5820" s="170"/>
      <c r="U5820" s="170"/>
      <c r="V5820" s="170"/>
      <c r="W5820" s="170"/>
      <c r="X5820" s="174"/>
      <c r="Y5820" s="170"/>
      <c r="Z5820" s="170"/>
      <c r="AA5820" s="170"/>
      <c r="AB5820" s="170"/>
      <c r="AC5820" s="170"/>
      <c r="AD5820" s="174"/>
      <c r="AE5820" s="170"/>
      <c r="AF5820" s="170"/>
      <c r="AI5820" s="170"/>
      <c r="AJ5820" s="170"/>
      <c r="AK5820" s="170"/>
      <c r="AL5820" s="170"/>
      <c r="AM5820" s="170"/>
      <c r="AN5820" s="170"/>
    </row>
    <row r="5821" spans="1:40" ht="52.5" customHeight="1" x14ac:dyDescent="0.2">
      <c r="A5821" s="170"/>
      <c r="B5821" s="170"/>
      <c r="C5821" s="170"/>
      <c r="D5821" s="170"/>
      <c r="E5821" s="170"/>
      <c r="F5821" s="170"/>
      <c r="G5821" s="170"/>
      <c r="H5821" s="170"/>
      <c r="I5821" s="170"/>
      <c r="J5821" s="170"/>
      <c r="K5821" s="170"/>
      <c r="L5821" s="170"/>
      <c r="M5821" s="170"/>
      <c r="N5821" s="170"/>
      <c r="O5821" s="170"/>
      <c r="P5821" s="170"/>
      <c r="Q5821" s="170"/>
      <c r="R5821" s="170"/>
      <c r="S5821" s="170"/>
      <c r="T5821" s="170"/>
      <c r="U5821" s="170"/>
      <c r="V5821" s="170"/>
      <c r="W5821" s="170"/>
      <c r="X5821" s="174"/>
      <c r="Y5821" s="170"/>
      <c r="Z5821" s="170"/>
      <c r="AA5821" s="170"/>
      <c r="AB5821" s="170"/>
      <c r="AC5821" s="170"/>
      <c r="AD5821" s="174"/>
      <c r="AE5821" s="170"/>
      <c r="AF5821" s="170"/>
      <c r="AI5821" s="170"/>
      <c r="AJ5821" s="170"/>
      <c r="AK5821" s="170"/>
      <c r="AL5821" s="170"/>
      <c r="AM5821" s="170"/>
      <c r="AN5821" s="170"/>
    </row>
    <row r="5822" spans="1:40" ht="52.5" customHeight="1" x14ac:dyDescent="0.2">
      <c r="A5822" s="170"/>
      <c r="B5822" s="170"/>
      <c r="C5822" s="170"/>
      <c r="D5822" s="170"/>
      <c r="E5822" s="170"/>
      <c r="F5822" s="170"/>
      <c r="G5822" s="170"/>
      <c r="H5822" s="170"/>
      <c r="I5822" s="170"/>
      <c r="J5822" s="170"/>
      <c r="K5822" s="170"/>
      <c r="L5822" s="170"/>
      <c r="M5822" s="170"/>
      <c r="N5822" s="170"/>
      <c r="O5822" s="170"/>
      <c r="P5822" s="170"/>
      <c r="Q5822" s="170"/>
      <c r="R5822" s="170"/>
      <c r="S5822" s="170"/>
      <c r="T5822" s="170"/>
      <c r="U5822" s="170"/>
      <c r="V5822" s="170"/>
      <c r="W5822" s="170"/>
      <c r="X5822" s="174"/>
      <c r="Y5822" s="170"/>
      <c r="Z5822" s="170"/>
      <c r="AA5822" s="170"/>
      <c r="AB5822" s="170"/>
      <c r="AC5822" s="170"/>
      <c r="AD5822" s="174"/>
      <c r="AE5822" s="170"/>
      <c r="AF5822" s="170"/>
      <c r="AI5822" s="170"/>
      <c r="AJ5822" s="170"/>
      <c r="AK5822" s="170"/>
      <c r="AL5822" s="170"/>
      <c r="AM5822" s="170"/>
      <c r="AN5822" s="170"/>
    </row>
    <row r="5823" spans="1:40" ht="52.5" customHeight="1" x14ac:dyDescent="0.2">
      <c r="A5823" s="170"/>
      <c r="B5823" s="170"/>
      <c r="C5823" s="170"/>
      <c r="D5823" s="170"/>
      <c r="E5823" s="170"/>
      <c r="F5823" s="170"/>
      <c r="G5823" s="170"/>
      <c r="H5823" s="170"/>
      <c r="I5823" s="170"/>
      <c r="J5823" s="170"/>
      <c r="K5823" s="170"/>
      <c r="L5823" s="170"/>
      <c r="M5823" s="170"/>
      <c r="N5823" s="170"/>
      <c r="O5823" s="170"/>
      <c r="P5823" s="170"/>
      <c r="Q5823" s="170"/>
      <c r="R5823" s="170"/>
      <c r="S5823" s="170"/>
      <c r="T5823" s="170"/>
      <c r="U5823" s="170"/>
      <c r="V5823" s="170"/>
      <c r="W5823" s="170"/>
      <c r="X5823" s="174"/>
      <c r="Y5823" s="170"/>
      <c r="Z5823" s="170"/>
      <c r="AA5823" s="170"/>
      <c r="AB5823" s="170"/>
      <c r="AC5823" s="170"/>
      <c r="AD5823" s="174"/>
      <c r="AE5823" s="170"/>
      <c r="AF5823" s="170"/>
      <c r="AI5823" s="170"/>
      <c r="AJ5823" s="170"/>
      <c r="AK5823" s="170"/>
      <c r="AL5823" s="170"/>
      <c r="AM5823" s="170"/>
      <c r="AN5823" s="170"/>
    </row>
    <row r="5824" spans="1:40" ht="52.5" customHeight="1" x14ac:dyDescent="0.2">
      <c r="A5824" s="170"/>
      <c r="B5824" s="170"/>
      <c r="C5824" s="170"/>
      <c r="D5824" s="170"/>
      <c r="E5824" s="170"/>
      <c r="F5824" s="170"/>
      <c r="G5824" s="170"/>
      <c r="H5824" s="170"/>
      <c r="I5824" s="170"/>
      <c r="J5824" s="170"/>
      <c r="K5824" s="170"/>
      <c r="L5824" s="170"/>
      <c r="M5824" s="170"/>
      <c r="N5824" s="170"/>
      <c r="O5824" s="170"/>
      <c r="P5824" s="170"/>
      <c r="Q5824" s="170"/>
      <c r="R5824" s="170"/>
      <c r="S5824" s="170"/>
      <c r="T5824" s="170"/>
      <c r="U5824" s="170"/>
      <c r="V5824" s="170"/>
      <c r="W5824" s="170"/>
      <c r="X5824" s="174"/>
      <c r="Y5824" s="170"/>
      <c r="Z5824" s="170"/>
      <c r="AA5824" s="170"/>
      <c r="AB5824" s="170"/>
      <c r="AC5824" s="170"/>
      <c r="AD5824" s="174"/>
      <c r="AE5824" s="170"/>
      <c r="AF5824" s="170"/>
      <c r="AI5824" s="170"/>
      <c r="AJ5824" s="170"/>
      <c r="AK5824" s="170"/>
      <c r="AL5824" s="170"/>
      <c r="AM5824" s="170"/>
      <c r="AN5824" s="170"/>
    </row>
    <row r="5825" spans="1:40" ht="52.5" customHeight="1" x14ac:dyDescent="0.2">
      <c r="A5825" s="170"/>
      <c r="B5825" s="170"/>
      <c r="C5825" s="170"/>
      <c r="D5825" s="170"/>
      <c r="E5825" s="170"/>
      <c r="F5825" s="170"/>
      <c r="G5825" s="170"/>
      <c r="H5825" s="170"/>
      <c r="I5825" s="170"/>
      <c r="J5825" s="170"/>
      <c r="K5825" s="170"/>
      <c r="L5825" s="170"/>
      <c r="M5825" s="170"/>
      <c r="N5825" s="170"/>
      <c r="O5825" s="170"/>
      <c r="P5825" s="170"/>
      <c r="Q5825" s="170"/>
      <c r="R5825" s="170"/>
      <c r="S5825" s="170"/>
      <c r="T5825" s="170"/>
      <c r="U5825" s="170"/>
      <c r="V5825" s="170"/>
      <c r="W5825" s="170"/>
      <c r="X5825" s="174"/>
      <c r="Y5825" s="170"/>
      <c r="Z5825" s="170"/>
      <c r="AA5825" s="170"/>
      <c r="AB5825" s="170"/>
      <c r="AC5825" s="170"/>
      <c r="AD5825" s="174"/>
      <c r="AE5825" s="170"/>
      <c r="AF5825" s="170"/>
      <c r="AI5825" s="170"/>
      <c r="AJ5825" s="170"/>
      <c r="AK5825" s="170"/>
      <c r="AL5825" s="170"/>
      <c r="AM5825" s="170"/>
      <c r="AN5825" s="170"/>
    </row>
    <row r="5826" spans="1:40" ht="52.5" customHeight="1" x14ac:dyDescent="0.2">
      <c r="A5826" s="170"/>
      <c r="B5826" s="170"/>
      <c r="C5826" s="170"/>
      <c r="D5826" s="170"/>
      <c r="E5826" s="170"/>
      <c r="F5826" s="170"/>
      <c r="G5826" s="170"/>
      <c r="H5826" s="170"/>
      <c r="I5826" s="170"/>
      <c r="J5826" s="170"/>
      <c r="K5826" s="170"/>
      <c r="L5826" s="170"/>
      <c r="M5826" s="170"/>
      <c r="N5826" s="170"/>
      <c r="O5826" s="170"/>
      <c r="P5826" s="170"/>
      <c r="Q5826" s="170"/>
      <c r="R5826" s="170"/>
      <c r="S5826" s="170"/>
      <c r="T5826" s="170"/>
      <c r="U5826" s="170"/>
      <c r="V5826" s="170"/>
      <c r="W5826" s="170"/>
      <c r="X5826" s="174"/>
      <c r="Y5826" s="170"/>
      <c r="Z5826" s="170"/>
      <c r="AA5826" s="170"/>
      <c r="AB5826" s="170"/>
      <c r="AC5826" s="170"/>
      <c r="AD5826" s="174"/>
      <c r="AE5826" s="170"/>
      <c r="AF5826" s="170"/>
      <c r="AI5826" s="170"/>
      <c r="AJ5826" s="170"/>
      <c r="AK5826" s="170"/>
      <c r="AL5826" s="170"/>
      <c r="AM5826" s="170"/>
      <c r="AN5826" s="170"/>
    </row>
    <row r="5827" spans="1:40" ht="52.5" customHeight="1" x14ac:dyDescent="0.2">
      <c r="A5827" s="170"/>
      <c r="B5827" s="170"/>
      <c r="C5827" s="170"/>
      <c r="D5827" s="170"/>
      <c r="E5827" s="170"/>
      <c r="F5827" s="170"/>
      <c r="G5827" s="170"/>
      <c r="H5827" s="170"/>
      <c r="I5827" s="170"/>
      <c r="J5827" s="170"/>
      <c r="K5827" s="170"/>
      <c r="L5827" s="170"/>
      <c r="M5827" s="170"/>
      <c r="N5827" s="170"/>
      <c r="O5827" s="170"/>
      <c r="P5827" s="170"/>
      <c r="Q5827" s="170"/>
      <c r="R5827" s="170"/>
      <c r="S5827" s="170"/>
      <c r="T5827" s="170"/>
      <c r="U5827" s="170"/>
      <c r="V5827" s="170"/>
      <c r="W5827" s="170"/>
      <c r="X5827" s="174"/>
      <c r="Y5827" s="170"/>
      <c r="Z5827" s="170"/>
      <c r="AA5827" s="170"/>
      <c r="AB5827" s="170"/>
      <c r="AC5827" s="170"/>
      <c r="AD5827" s="174"/>
      <c r="AE5827" s="170"/>
      <c r="AF5827" s="170"/>
      <c r="AI5827" s="170"/>
      <c r="AJ5827" s="170"/>
      <c r="AK5827" s="170"/>
      <c r="AL5827" s="170"/>
      <c r="AM5827" s="170"/>
      <c r="AN5827" s="170"/>
    </row>
    <row r="5828" spans="1:40" ht="52.5" customHeight="1" x14ac:dyDescent="0.2">
      <c r="A5828" s="170"/>
      <c r="B5828" s="170"/>
      <c r="C5828" s="170"/>
      <c r="D5828" s="170"/>
      <c r="E5828" s="170"/>
      <c r="F5828" s="170"/>
      <c r="G5828" s="170"/>
      <c r="H5828" s="170"/>
      <c r="I5828" s="170"/>
      <c r="J5828" s="170"/>
      <c r="K5828" s="170"/>
      <c r="L5828" s="170"/>
      <c r="M5828" s="170"/>
      <c r="N5828" s="170"/>
      <c r="O5828" s="170"/>
      <c r="P5828" s="170"/>
      <c r="Q5828" s="170"/>
      <c r="R5828" s="170"/>
      <c r="S5828" s="170"/>
      <c r="T5828" s="170"/>
      <c r="U5828" s="170"/>
      <c r="V5828" s="170"/>
      <c r="W5828" s="170"/>
      <c r="X5828" s="174"/>
      <c r="Y5828" s="170"/>
      <c r="Z5828" s="170"/>
      <c r="AA5828" s="170"/>
      <c r="AB5828" s="170"/>
      <c r="AC5828" s="170"/>
      <c r="AD5828" s="174"/>
      <c r="AE5828" s="170"/>
      <c r="AF5828" s="170"/>
      <c r="AI5828" s="170"/>
      <c r="AJ5828" s="170"/>
      <c r="AK5828" s="170"/>
      <c r="AL5828" s="170"/>
      <c r="AM5828" s="170"/>
      <c r="AN5828" s="170"/>
    </row>
    <row r="5829" spans="1:40" ht="52.5" customHeight="1" x14ac:dyDescent="0.2">
      <c r="A5829" s="170"/>
      <c r="B5829" s="170"/>
      <c r="C5829" s="170"/>
      <c r="D5829" s="170"/>
      <c r="E5829" s="170"/>
      <c r="F5829" s="170"/>
      <c r="G5829" s="170"/>
      <c r="H5829" s="170"/>
      <c r="I5829" s="170"/>
      <c r="J5829" s="170"/>
      <c r="K5829" s="170"/>
      <c r="L5829" s="170"/>
      <c r="M5829" s="170"/>
      <c r="N5829" s="170"/>
      <c r="O5829" s="170"/>
      <c r="P5829" s="170"/>
      <c r="Q5829" s="170"/>
      <c r="R5829" s="170"/>
      <c r="S5829" s="170"/>
      <c r="T5829" s="170"/>
      <c r="U5829" s="170"/>
      <c r="V5829" s="170"/>
      <c r="W5829" s="170"/>
      <c r="X5829" s="174"/>
      <c r="Y5829" s="170"/>
      <c r="Z5829" s="170"/>
      <c r="AA5829" s="170"/>
      <c r="AB5829" s="170"/>
      <c r="AC5829" s="170"/>
      <c r="AD5829" s="174"/>
      <c r="AE5829" s="170"/>
      <c r="AF5829" s="170"/>
      <c r="AI5829" s="170"/>
      <c r="AJ5829" s="170"/>
      <c r="AK5829" s="170"/>
      <c r="AL5829" s="170"/>
      <c r="AM5829" s="170"/>
      <c r="AN5829" s="170"/>
    </row>
    <row r="5830" spans="1:40" ht="52.5" customHeight="1" x14ac:dyDescent="0.2">
      <c r="A5830" s="170"/>
      <c r="B5830" s="170"/>
      <c r="C5830" s="170"/>
      <c r="D5830" s="170"/>
      <c r="E5830" s="170"/>
      <c r="F5830" s="170"/>
      <c r="G5830" s="170"/>
      <c r="H5830" s="170"/>
      <c r="I5830" s="170"/>
      <c r="J5830" s="170"/>
      <c r="K5830" s="170"/>
      <c r="L5830" s="170"/>
      <c r="M5830" s="170"/>
      <c r="N5830" s="170"/>
      <c r="O5830" s="170"/>
      <c r="P5830" s="170"/>
      <c r="Q5830" s="170"/>
      <c r="R5830" s="170"/>
      <c r="S5830" s="170"/>
      <c r="T5830" s="170"/>
      <c r="U5830" s="170"/>
      <c r="V5830" s="170"/>
      <c r="W5830" s="170"/>
      <c r="X5830" s="174"/>
      <c r="Y5830" s="170"/>
      <c r="Z5830" s="170"/>
      <c r="AA5830" s="170"/>
      <c r="AB5830" s="170"/>
      <c r="AC5830" s="170"/>
      <c r="AD5830" s="174"/>
      <c r="AE5830" s="170"/>
      <c r="AF5830" s="170"/>
      <c r="AI5830" s="170"/>
      <c r="AJ5830" s="170"/>
      <c r="AK5830" s="170"/>
      <c r="AL5830" s="170"/>
      <c r="AM5830" s="170"/>
      <c r="AN5830" s="170"/>
    </row>
    <row r="5831" spans="1:40" ht="52.5" customHeight="1" x14ac:dyDescent="0.2">
      <c r="A5831" s="170"/>
      <c r="B5831" s="170"/>
      <c r="C5831" s="170"/>
      <c r="D5831" s="170"/>
      <c r="E5831" s="170"/>
      <c r="F5831" s="170"/>
      <c r="G5831" s="170"/>
      <c r="H5831" s="170"/>
      <c r="I5831" s="170"/>
      <c r="J5831" s="170"/>
      <c r="K5831" s="170"/>
      <c r="L5831" s="170"/>
      <c r="M5831" s="170"/>
      <c r="N5831" s="170"/>
      <c r="O5831" s="170"/>
      <c r="P5831" s="170"/>
      <c r="Q5831" s="170"/>
      <c r="R5831" s="170"/>
      <c r="S5831" s="170"/>
      <c r="T5831" s="170"/>
      <c r="U5831" s="170"/>
      <c r="V5831" s="170"/>
      <c r="W5831" s="170"/>
      <c r="X5831" s="174"/>
      <c r="Y5831" s="170"/>
      <c r="Z5831" s="170"/>
      <c r="AA5831" s="170"/>
      <c r="AB5831" s="170"/>
      <c r="AC5831" s="170"/>
      <c r="AD5831" s="174"/>
      <c r="AE5831" s="170"/>
      <c r="AF5831" s="170"/>
      <c r="AI5831" s="170"/>
      <c r="AJ5831" s="170"/>
      <c r="AK5831" s="170"/>
      <c r="AL5831" s="170"/>
      <c r="AM5831" s="170"/>
      <c r="AN5831" s="170"/>
    </row>
    <row r="5832" spans="1:40" ht="52.5" customHeight="1" x14ac:dyDescent="0.2">
      <c r="A5832" s="170"/>
      <c r="B5832" s="170"/>
      <c r="C5832" s="170"/>
      <c r="D5832" s="170"/>
      <c r="E5832" s="170"/>
      <c r="F5832" s="170"/>
      <c r="G5832" s="170"/>
      <c r="H5832" s="170"/>
      <c r="I5832" s="170"/>
      <c r="J5832" s="170"/>
      <c r="K5832" s="170"/>
      <c r="L5832" s="170"/>
      <c r="M5832" s="170"/>
      <c r="N5832" s="170"/>
      <c r="O5832" s="170"/>
      <c r="P5832" s="170"/>
      <c r="Q5832" s="170"/>
      <c r="R5832" s="170"/>
      <c r="S5832" s="170"/>
      <c r="T5832" s="170"/>
      <c r="U5832" s="170"/>
      <c r="V5832" s="170"/>
      <c r="W5832" s="170"/>
      <c r="X5832" s="174"/>
      <c r="Y5832" s="170"/>
      <c r="Z5832" s="170"/>
      <c r="AA5832" s="170"/>
      <c r="AB5832" s="170"/>
      <c r="AC5832" s="170"/>
      <c r="AD5832" s="174"/>
      <c r="AE5832" s="170"/>
      <c r="AF5832" s="170"/>
      <c r="AI5832" s="170"/>
      <c r="AJ5832" s="170"/>
      <c r="AK5832" s="170"/>
      <c r="AL5832" s="170"/>
      <c r="AM5832" s="170"/>
      <c r="AN5832" s="170"/>
    </row>
    <row r="5833" spans="1:40" ht="52.5" customHeight="1" x14ac:dyDescent="0.2">
      <c r="A5833" s="170"/>
      <c r="B5833" s="170"/>
      <c r="C5833" s="170"/>
      <c r="D5833" s="170"/>
      <c r="E5833" s="170"/>
      <c r="F5833" s="170"/>
      <c r="G5833" s="170"/>
      <c r="H5833" s="170"/>
      <c r="I5833" s="170"/>
      <c r="J5833" s="170"/>
      <c r="K5833" s="170"/>
      <c r="L5833" s="170"/>
      <c r="M5833" s="170"/>
      <c r="N5833" s="170"/>
      <c r="O5833" s="170"/>
      <c r="P5833" s="170"/>
      <c r="Q5833" s="170"/>
      <c r="R5833" s="170"/>
      <c r="S5833" s="170"/>
      <c r="T5833" s="170"/>
      <c r="U5833" s="170"/>
      <c r="V5833" s="170"/>
      <c r="W5833" s="170"/>
      <c r="X5833" s="174"/>
      <c r="Y5833" s="170"/>
      <c r="Z5833" s="170"/>
      <c r="AA5833" s="170"/>
      <c r="AB5833" s="170"/>
      <c r="AC5833" s="170"/>
      <c r="AD5833" s="174"/>
      <c r="AE5833" s="170"/>
      <c r="AF5833" s="170"/>
      <c r="AI5833" s="170"/>
      <c r="AJ5833" s="170"/>
      <c r="AK5833" s="170"/>
      <c r="AL5833" s="170"/>
      <c r="AM5833" s="170"/>
      <c r="AN5833" s="170"/>
    </row>
    <row r="5834" spans="1:40" ht="52.5" customHeight="1" x14ac:dyDescent="0.2">
      <c r="A5834" s="170"/>
      <c r="B5834" s="170"/>
      <c r="C5834" s="170"/>
      <c r="D5834" s="170"/>
      <c r="E5834" s="170"/>
      <c r="F5834" s="170"/>
      <c r="G5834" s="170"/>
      <c r="H5834" s="170"/>
      <c r="I5834" s="170"/>
      <c r="J5834" s="170"/>
      <c r="K5834" s="170"/>
      <c r="L5834" s="170"/>
      <c r="M5834" s="170"/>
      <c r="N5834" s="170"/>
      <c r="O5834" s="170"/>
      <c r="P5834" s="170"/>
      <c r="Q5834" s="170"/>
      <c r="R5834" s="170"/>
      <c r="S5834" s="170"/>
      <c r="T5834" s="170"/>
      <c r="U5834" s="170"/>
      <c r="V5834" s="170"/>
      <c r="W5834" s="170"/>
      <c r="X5834" s="174"/>
      <c r="Y5834" s="170"/>
      <c r="Z5834" s="170"/>
      <c r="AA5834" s="170"/>
      <c r="AB5834" s="170"/>
      <c r="AC5834" s="170"/>
      <c r="AD5834" s="174"/>
      <c r="AE5834" s="170"/>
      <c r="AF5834" s="170"/>
      <c r="AI5834" s="170"/>
      <c r="AJ5834" s="170"/>
      <c r="AK5834" s="170"/>
      <c r="AL5834" s="170"/>
      <c r="AM5834" s="170"/>
      <c r="AN5834" s="170"/>
    </row>
    <row r="5835" spans="1:40" ht="52.5" customHeight="1" x14ac:dyDescent="0.2">
      <c r="A5835" s="170"/>
      <c r="B5835" s="170"/>
      <c r="C5835" s="170"/>
      <c r="D5835" s="170"/>
      <c r="E5835" s="170"/>
      <c r="F5835" s="170"/>
      <c r="G5835" s="170"/>
      <c r="H5835" s="170"/>
      <c r="I5835" s="170"/>
      <c r="J5835" s="170"/>
      <c r="K5835" s="170"/>
      <c r="L5835" s="170"/>
      <c r="M5835" s="170"/>
      <c r="N5835" s="170"/>
      <c r="O5835" s="170"/>
      <c r="P5835" s="170"/>
      <c r="Q5835" s="170"/>
      <c r="R5835" s="170"/>
      <c r="S5835" s="170"/>
      <c r="T5835" s="170"/>
      <c r="U5835" s="170"/>
      <c r="V5835" s="170"/>
      <c r="W5835" s="170"/>
      <c r="X5835" s="174"/>
      <c r="Y5835" s="170"/>
      <c r="Z5835" s="170"/>
      <c r="AA5835" s="170"/>
      <c r="AB5835" s="170"/>
      <c r="AC5835" s="170"/>
      <c r="AD5835" s="174"/>
      <c r="AE5835" s="170"/>
      <c r="AF5835" s="170"/>
      <c r="AI5835" s="170"/>
      <c r="AJ5835" s="170"/>
      <c r="AK5835" s="170"/>
      <c r="AL5835" s="170"/>
      <c r="AM5835" s="170"/>
      <c r="AN5835" s="170"/>
    </row>
    <row r="5836" spans="1:40" ht="52.5" customHeight="1" x14ac:dyDescent="0.2">
      <c r="A5836" s="170"/>
      <c r="B5836" s="170"/>
      <c r="C5836" s="170"/>
      <c r="D5836" s="170"/>
      <c r="E5836" s="170"/>
      <c r="F5836" s="170"/>
      <c r="G5836" s="170"/>
      <c r="H5836" s="170"/>
      <c r="I5836" s="170"/>
      <c r="J5836" s="170"/>
      <c r="K5836" s="170"/>
      <c r="L5836" s="170"/>
      <c r="M5836" s="170"/>
      <c r="N5836" s="170"/>
      <c r="O5836" s="170"/>
      <c r="P5836" s="170"/>
      <c r="Q5836" s="170"/>
      <c r="R5836" s="170"/>
      <c r="S5836" s="170"/>
      <c r="T5836" s="170"/>
      <c r="U5836" s="170"/>
      <c r="V5836" s="170"/>
      <c r="W5836" s="170"/>
      <c r="X5836" s="174"/>
      <c r="Y5836" s="170"/>
      <c r="Z5836" s="170"/>
      <c r="AA5836" s="170"/>
      <c r="AB5836" s="170"/>
      <c r="AC5836" s="170"/>
      <c r="AD5836" s="174"/>
      <c r="AE5836" s="170"/>
      <c r="AF5836" s="170"/>
      <c r="AI5836" s="170"/>
      <c r="AJ5836" s="170"/>
      <c r="AK5836" s="170"/>
      <c r="AL5836" s="170"/>
      <c r="AM5836" s="170"/>
      <c r="AN5836" s="170"/>
    </row>
    <row r="5837" spans="1:40" ht="52.5" customHeight="1" x14ac:dyDescent="0.2">
      <c r="A5837" s="170"/>
      <c r="B5837" s="170"/>
      <c r="C5837" s="170"/>
      <c r="D5837" s="170"/>
      <c r="E5837" s="170"/>
      <c r="F5837" s="170"/>
      <c r="G5837" s="170"/>
      <c r="H5837" s="170"/>
      <c r="I5837" s="170"/>
      <c r="J5837" s="170"/>
      <c r="K5837" s="170"/>
      <c r="L5837" s="170"/>
      <c r="M5837" s="170"/>
      <c r="N5837" s="170"/>
      <c r="O5837" s="170"/>
      <c r="P5837" s="170"/>
      <c r="Q5837" s="170"/>
      <c r="R5837" s="170"/>
      <c r="S5837" s="170"/>
      <c r="T5837" s="170"/>
      <c r="U5837" s="170"/>
      <c r="V5837" s="170"/>
      <c r="W5837" s="170"/>
      <c r="X5837" s="174"/>
      <c r="Y5837" s="170"/>
      <c r="Z5837" s="170"/>
      <c r="AA5837" s="170"/>
      <c r="AB5837" s="170"/>
      <c r="AC5837" s="170"/>
      <c r="AD5837" s="174"/>
      <c r="AE5837" s="170"/>
      <c r="AF5837" s="170"/>
      <c r="AI5837" s="170"/>
      <c r="AJ5837" s="170"/>
      <c r="AK5837" s="170"/>
      <c r="AL5837" s="170"/>
      <c r="AM5837" s="170"/>
      <c r="AN5837" s="170"/>
    </row>
    <row r="5838" spans="1:40" ht="52.5" customHeight="1" x14ac:dyDescent="0.2">
      <c r="A5838" s="170"/>
      <c r="B5838" s="170"/>
      <c r="C5838" s="170"/>
      <c r="D5838" s="170"/>
      <c r="E5838" s="170"/>
      <c r="F5838" s="170"/>
      <c r="G5838" s="170"/>
      <c r="H5838" s="170"/>
      <c r="I5838" s="170"/>
      <c r="J5838" s="170"/>
      <c r="K5838" s="170"/>
      <c r="L5838" s="170"/>
      <c r="M5838" s="170"/>
      <c r="N5838" s="170"/>
      <c r="O5838" s="170"/>
      <c r="P5838" s="170"/>
      <c r="Q5838" s="170"/>
      <c r="R5838" s="170"/>
      <c r="S5838" s="170"/>
      <c r="T5838" s="170"/>
      <c r="U5838" s="170"/>
      <c r="V5838" s="170"/>
      <c r="W5838" s="170"/>
      <c r="X5838" s="174"/>
      <c r="Y5838" s="170"/>
      <c r="Z5838" s="170"/>
      <c r="AA5838" s="170"/>
      <c r="AB5838" s="170"/>
      <c r="AC5838" s="170"/>
      <c r="AD5838" s="174"/>
      <c r="AE5838" s="170"/>
      <c r="AF5838" s="170"/>
      <c r="AI5838" s="170"/>
      <c r="AJ5838" s="170"/>
      <c r="AK5838" s="170"/>
      <c r="AL5838" s="170"/>
      <c r="AM5838" s="170"/>
      <c r="AN5838" s="170"/>
    </row>
    <row r="5839" spans="1:40" ht="52.5" customHeight="1" x14ac:dyDescent="0.2">
      <c r="A5839" s="170"/>
      <c r="B5839" s="170"/>
      <c r="C5839" s="170"/>
      <c r="D5839" s="170"/>
      <c r="E5839" s="170"/>
      <c r="F5839" s="170"/>
      <c r="G5839" s="170"/>
      <c r="H5839" s="170"/>
      <c r="I5839" s="170"/>
      <c r="J5839" s="170"/>
      <c r="K5839" s="170"/>
      <c r="L5839" s="170"/>
      <c r="M5839" s="170"/>
      <c r="N5839" s="170"/>
      <c r="O5839" s="170"/>
      <c r="P5839" s="170"/>
      <c r="Q5839" s="170"/>
      <c r="R5839" s="170"/>
      <c r="S5839" s="170"/>
      <c r="T5839" s="170"/>
      <c r="U5839" s="170"/>
      <c r="V5839" s="170"/>
      <c r="W5839" s="170"/>
      <c r="X5839" s="174"/>
      <c r="Y5839" s="170"/>
      <c r="Z5839" s="170"/>
      <c r="AA5839" s="170"/>
      <c r="AB5839" s="170"/>
      <c r="AC5839" s="170"/>
      <c r="AD5839" s="174"/>
      <c r="AE5839" s="170"/>
      <c r="AF5839" s="170"/>
      <c r="AI5839" s="170"/>
      <c r="AJ5839" s="170"/>
      <c r="AK5839" s="170"/>
      <c r="AL5839" s="170"/>
      <c r="AM5839" s="170"/>
      <c r="AN5839" s="170"/>
    </row>
    <row r="5840" spans="1:40" ht="52.5" customHeight="1" x14ac:dyDescent="0.2">
      <c r="A5840" s="170"/>
      <c r="B5840" s="170"/>
      <c r="C5840" s="170"/>
      <c r="D5840" s="170"/>
      <c r="E5840" s="170"/>
      <c r="F5840" s="170"/>
      <c r="G5840" s="170"/>
      <c r="H5840" s="170"/>
      <c r="I5840" s="170"/>
      <c r="J5840" s="170"/>
      <c r="K5840" s="170"/>
      <c r="L5840" s="170"/>
      <c r="M5840" s="170"/>
      <c r="N5840" s="170"/>
      <c r="O5840" s="170"/>
      <c r="P5840" s="170"/>
      <c r="Q5840" s="170"/>
      <c r="R5840" s="170"/>
      <c r="S5840" s="170"/>
      <c r="T5840" s="170"/>
      <c r="U5840" s="170"/>
      <c r="V5840" s="170"/>
      <c r="W5840" s="170"/>
      <c r="X5840" s="174"/>
      <c r="Y5840" s="170"/>
      <c r="Z5840" s="170"/>
      <c r="AA5840" s="170"/>
      <c r="AB5840" s="170"/>
      <c r="AC5840" s="170"/>
      <c r="AD5840" s="174"/>
      <c r="AE5840" s="170"/>
      <c r="AF5840" s="170"/>
      <c r="AI5840" s="170"/>
      <c r="AJ5840" s="170"/>
      <c r="AK5840" s="170"/>
      <c r="AL5840" s="170"/>
      <c r="AM5840" s="170"/>
      <c r="AN5840" s="170"/>
    </row>
    <row r="5841" spans="1:40" ht="52.5" customHeight="1" x14ac:dyDescent="0.2">
      <c r="A5841" s="170"/>
      <c r="B5841" s="170"/>
      <c r="C5841" s="170"/>
      <c r="D5841" s="170"/>
      <c r="E5841" s="170"/>
      <c r="F5841" s="170"/>
      <c r="G5841" s="170"/>
      <c r="H5841" s="170"/>
      <c r="I5841" s="170"/>
      <c r="J5841" s="170"/>
      <c r="K5841" s="170"/>
      <c r="L5841" s="170"/>
      <c r="M5841" s="170"/>
      <c r="N5841" s="170"/>
      <c r="O5841" s="170"/>
      <c r="P5841" s="170"/>
      <c r="Q5841" s="170"/>
      <c r="R5841" s="170"/>
      <c r="S5841" s="170"/>
      <c r="T5841" s="170"/>
      <c r="U5841" s="170"/>
      <c r="V5841" s="170"/>
      <c r="W5841" s="170"/>
      <c r="X5841" s="174"/>
      <c r="Y5841" s="170"/>
      <c r="Z5841" s="170"/>
      <c r="AA5841" s="170"/>
      <c r="AB5841" s="170"/>
      <c r="AC5841" s="170"/>
      <c r="AD5841" s="174"/>
      <c r="AE5841" s="170"/>
      <c r="AF5841" s="170"/>
      <c r="AI5841" s="170"/>
      <c r="AJ5841" s="170"/>
      <c r="AK5841" s="170"/>
      <c r="AL5841" s="170"/>
      <c r="AM5841" s="170"/>
      <c r="AN5841" s="170"/>
    </row>
    <row r="5842" spans="1:40" ht="52.5" customHeight="1" x14ac:dyDescent="0.2">
      <c r="A5842" s="170"/>
      <c r="B5842" s="170"/>
      <c r="C5842" s="170"/>
      <c r="D5842" s="170"/>
      <c r="E5842" s="170"/>
      <c r="F5842" s="170"/>
      <c r="G5842" s="170"/>
      <c r="H5842" s="170"/>
      <c r="I5842" s="170"/>
      <c r="J5842" s="170"/>
      <c r="K5842" s="170"/>
      <c r="L5842" s="170"/>
      <c r="M5842" s="170"/>
      <c r="N5842" s="170"/>
      <c r="O5842" s="170"/>
      <c r="P5842" s="170"/>
      <c r="Q5842" s="170"/>
      <c r="R5842" s="170"/>
      <c r="S5842" s="170"/>
      <c r="T5842" s="170"/>
      <c r="U5842" s="170"/>
      <c r="V5842" s="170"/>
      <c r="W5842" s="170"/>
      <c r="X5842" s="174"/>
      <c r="Y5842" s="170"/>
      <c r="Z5842" s="170"/>
      <c r="AA5842" s="170"/>
      <c r="AB5842" s="170"/>
      <c r="AC5842" s="170"/>
      <c r="AD5842" s="174"/>
      <c r="AE5842" s="170"/>
      <c r="AF5842" s="170"/>
      <c r="AI5842" s="170"/>
      <c r="AJ5842" s="170"/>
      <c r="AK5842" s="170"/>
      <c r="AL5842" s="170"/>
      <c r="AM5842" s="170"/>
      <c r="AN5842" s="170"/>
    </row>
    <row r="5843" spans="1:40" ht="52.5" customHeight="1" x14ac:dyDescent="0.2">
      <c r="A5843" s="170"/>
      <c r="B5843" s="170"/>
      <c r="C5843" s="170"/>
      <c r="D5843" s="170"/>
      <c r="E5843" s="170"/>
      <c r="F5843" s="170"/>
      <c r="G5843" s="170"/>
      <c r="H5843" s="170"/>
      <c r="I5843" s="170"/>
      <c r="J5843" s="170"/>
      <c r="K5843" s="170"/>
      <c r="L5843" s="170"/>
      <c r="M5843" s="170"/>
      <c r="N5843" s="170"/>
      <c r="O5843" s="170"/>
      <c r="P5843" s="170"/>
      <c r="Q5843" s="170"/>
      <c r="R5843" s="170"/>
      <c r="S5843" s="170"/>
      <c r="T5843" s="170"/>
      <c r="U5843" s="170"/>
      <c r="V5843" s="170"/>
      <c r="W5843" s="170"/>
      <c r="X5843" s="174"/>
      <c r="Y5843" s="170"/>
      <c r="Z5843" s="170"/>
      <c r="AA5843" s="170"/>
      <c r="AB5843" s="170"/>
      <c r="AC5843" s="170"/>
      <c r="AD5843" s="174"/>
      <c r="AE5843" s="170"/>
      <c r="AF5843" s="170"/>
      <c r="AI5843" s="170"/>
      <c r="AJ5843" s="170"/>
      <c r="AK5843" s="170"/>
      <c r="AL5843" s="170"/>
      <c r="AM5843" s="170"/>
      <c r="AN5843" s="170"/>
    </row>
    <row r="5844" spans="1:40" ht="52.5" customHeight="1" x14ac:dyDescent="0.2">
      <c r="A5844" s="170"/>
      <c r="B5844" s="170"/>
      <c r="C5844" s="170"/>
      <c r="D5844" s="170"/>
      <c r="E5844" s="170"/>
      <c r="F5844" s="170"/>
      <c r="G5844" s="170"/>
      <c r="H5844" s="170"/>
      <c r="I5844" s="170"/>
      <c r="J5844" s="170"/>
      <c r="K5844" s="170"/>
      <c r="L5844" s="170"/>
      <c r="M5844" s="170"/>
      <c r="N5844" s="170"/>
      <c r="O5844" s="170"/>
      <c r="P5844" s="170"/>
      <c r="Q5844" s="170"/>
      <c r="R5844" s="170"/>
      <c r="S5844" s="170"/>
      <c r="T5844" s="170"/>
      <c r="U5844" s="170"/>
      <c r="V5844" s="170"/>
      <c r="W5844" s="170"/>
      <c r="X5844" s="174"/>
      <c r="Y5844" s="170"/>
      <c r="Z5844" s="170"/>
      <c r="AA5844" s="170"/>
      <c r="AB5844" s="170"/>
      <c r="AC5844" s="170"/>
      <c r="AD5844" s="174"/>
      <c r="AE5844" s="170"/>
      <c r="AF5844" s="170"/>
      <c r="AI5844" s="170"/>
      <c r="AJ5844" s="170"/>
      <c r="AK5844" s="170"/>
      <c r="AL5844" s="170"/>
      <c r="AM5844" s="170"/>
      <c r="AN5844" s="170"/>
    </row>
    <row r="5845" spans="1:40" ht="52.5" customHeight="1" x14ac:dyDescent="0.2">
      <c r="A5845" s="170"/>
      <c r="B5845" s="170"/>
      <c r="C5845" s="170"/>
      <c r="D5845" s="170"/>
      <c r="E5845" s="170"/>
      <c r="F5845" s="170"/>
      <c r="G5845" s="170"/>
      <c r="H5845" s="170"/>
      <c r="I5845" s="170"/>
      <c r="J5845" s="170"/>
      <c r="K5845" s="170"/>
      <c r="L5845" s="170"/>
      <c r="M5845" s="170"/>
      <c r="N5845" s="170"/>
      <c r="O5845" s="170"/>
      <c r="P5845" s="170"/>
      <c r="Q5845" s="170"/>
      <c r="R5845" s="170"/>
      <c r="S5845" s="170"/>
      <c r="T5845" s="170"/>
      <c r="U5845" s="170"/>
      <c r="V5845" s="170"/>
      <c r="W5845" s="170"/>
      <c r="X5845" s="174"/>
      <c r="Y5845" s="170"/>
      <c r="Z5845" s="170"/>
      <c r="AA5845" s="170"/>
      <c r="AB5845" s="170"/>
      <c r="AC5845" s="170"/>
      <c r="AD5845" s="174"/>
      <c r="AE5845" s="170"/>
      <c r="AF5845" s="170"/>
      <c r="AI5845" s="170"/>
      <c r="AJ5845" s="170"/>
      <c r="AK5845" s="170"/>
      <c r="AL5845" s="170"/>
      <c r="AM5845" s="170"/>
      <c r="AN5845" s="170"/>
    </row>
    <row r="5846" spans="1:40" ht="52.5" customHeight="1" x14ac:dyDescent="0.2">
      <c r="A5846" s="170"/>
      <c r="B5846" s="170"/>
      <c r="C5846" s="170"/>
      <c r="D5846" s="170"/>
      <c r="E5846" s="170"/>
      <c r="F5846" s="170"/>
      <c r="G5846" s="170"/>
      <c r="H5846" s="170"/>
      <c r="I5846" s="170"/>
      <c r="J5846" s="170"/>
      <c r="K5846" s="170"/>
      <c r="L5846" s="170"/>
      <c r="M5846" s="170"/>
      <c r="N5846" s="170"/>
      <c r="O5846" s="170"/>
      <c r="P5846" s="170"/>
      <c r="Q5846" s="170"/>
      <c r="R5846" s="170"/>
      <c r="S5846" s="170"/>
      <c r="T5846" s="170"/>
      <c r="U5846" s="170"/>
      <c r="V5846" s="170"/>
      <c r="W5846" s="170"/>
      <c r="X5846" s="174"/>
      <c r="Y5846" s="170"/>
      <c r="Z5846" s="170"/>
      <c r="AA5846" s="170"/>
      <c r="AB5846" s="170"/>
      <c r="AC5846" s="170"/>
      <c r="AD5846" s="174"/>
      <c r="AE5846" s="170"/>
      <c r="AF5846" s="170"/>
      <c r="AI5846" s="170"/>
      <c r="AJ5846" s="170"/>
      <c r="AK5846" s="170"/>
      <c r="AL5846" s="170"/>
      <c r="AM5846" s="170"/>
      <c r="AN5846" s="170"/>
    </row>
    <row r="5847" spans="1:40" ht="52.5" customHeight="1" x14ac:dyDescent="0.2">
      <c r="A5847" s="170"/>
      <c r="B5847" s="170"/>
      <c r="C5847" s="170"/>
      <c r="D5847" s="170"/>
      <c r="E5847" s="170"/>
      <c r="F5847" s="170"/>
      <c r="G5847" s="170"/>
      <c r="H5847" s="170"/>
      <c r="I5847" s="170"/>
      <c r="J5847" s="170"/>
      <c r="K5847" s="170"/>
      <c r="L5847" s="170"/>
      <c r="M5847" s="170"/>
      <c r="N5847" s="170"/>
      <c r="O5847" s="170"/>
      <c r="P5847" s="170"/>
      <c r="Q5847" s="170"/>
      <c r="R5847" s="170"/>
      <c r="S5847" s="170"/>
      <c r="T5847" s="170"/>
      <c r="U5847" s="170"/>
      <c r="V5847" s="170"/>
      <c r="W5847" s="170"/>
      <c r="X5847" s="174"/>
      <c r="Y5847" s="170"/>
      <c r="Z5847" s="170"/>
      <c r="AA5847" s="170"/>
      <c r="AB5847" s="170"/>
      <c r="AC5847" s="170"/>
      <c r="AD5847" s="174"/>
      <c r="AE5847" s="170"/>
      <c r="AF5847" s="170"/>
      <c r="AI5847" s="170"/>
      <c r="AJ5847" s="170"/>
      <c r="AK5847" s="170"/>
      <c r="AL5847" s="170"/>
      <c r="AM5847" s="170"/>
      <c r="AN5847" s="170"/>
    </row>
    <row r="5848" spans="1:40" ht="52.5" customHeight="1" x14ac:dyDescent="0.2">
      <c r="A5848" s="170"/>
      <c r="B5848" s="170"/>
      <c r="C5848" s="170"/>
      <c r="D5848" s="170"/>
      <c r="E5848" s="170"/>
      <c r="F5848" s="170"/>
      <c r="G5848" s="170"/>
      <c r="H5848" s="170"/>
      <c r="I5848" s="170"/>
      <c r="J5848" s="170"/>
      <c r="K5848" s="170"/>
      <c r="L5848" s="170"/>
      <c r="M5848" s="170"/>
      <c r="N5848" s="170"/>
      <c r="O5848" s="170"/>
      <c r="P5848" s="170"/>
      <c r="Q5848" s="170"/>
      <c r="R5848" s="170"/>
      <c r="S5848" s="170"/>
      <c r="T5848" s="170"/>
      <c r="U5848" s="170"/>
      <c r="V5848" s="170"/>
      <c r="W5848" s="170"/>
      <c r="X5848" s="174"/>
      <c r="Y5848" s="170"/>
      <c r="Z5848" s="170"/>
      <c r="AA5848" s="170"/>
      <c r="AB5848" s="170"/>
      <c r="AC5848" s="170"/>
      <c r="AD5848" s="174"/>
      <c r="AE5848" s="170"/>
      <c r="AF5848" s="170"/>
      <c r="AI5848" s="170"/>
      <c r="AJ5848" s="170"/>
      <c r="AK5848" s="170"/>
      <c r="AL5848" s="170"/>
      <c r="AM5848" s="170"/>
      <c r="AN5848" s="170"/>
    </row>
    <row r="5849" spans="1:40" ht="52.5" customHeight="1" x14ac:dyDescent="0.2">
      <c r="A5849" s="170"/>
      <c r="B5849" s="170"/>
      <c r="C5849" s="170"/>
      <c r="D5849" s="170"/>
      <c r="E5849" s="170"/>
      <c r="F5849" s="170"/>
      <c r="G5849" s="170"/>
      <c r="H5849" s="170"/>
      <c r="I5849" s="170"/>
      <c r="J5849" s="170"/>
      <c r="K5849" s="170"/>
      <c r="L5849" s="170"/>
      <c r="M5849" s="170"/>
      <c r="N5849" s="170"/>
      <c r="O5849" s="170"/>
      <c r="P5849" s="170"/>
      <c r="Q5849" s="170"/>
      <c r="R5849" s="170"/>
      <c r="S5849" s="170"/>
      <c r="T5849" s="170"/>
      <c r="U5849" s="170"/>
      <c r="V5849" s="170"/>
      <c r="W5849" s="170"/>
      <c r="X5849" s="174"/>
      <c r="Y5849" s="170"/>
      <c r="Z5849" s="170"/>
      <c r="AA5849" s="170"/>
      <c r="AB5849" s="170"/>
      <c r="AC5849" s="170"/>
      <c r="AD5849" s="174"/>
      <c r="AE5849" s="170"/>
      <c r="AF5849" s="170"/>
      <c r="AI5849" s="170"/>
      <c r="AJ5849" s="170"/>
      <c r="AK5849" s="170"/>
      <c r="AL5849" s="170"/>
      <c r="AM5849" s="170"/>
      <c r="AN5849" s="170"/>
    </row>
    <row r="5850" spans="1:40" ht="52.5" customHeight="1" x14ac:dyDescent="0.2">
      <c r="A5850" s="170"/>
      <c r="B5850" s="170"/>
      <c r="C5850" s="170"/>
      <c r="D5850" s="170"/>
      <c r="E5850" s="170"/>
      <c r="F5850" s="170"/>
      <c r="G5850" s="170"/>
      <c r="H5850" s="170"/>
      <c r="I5850" s="170"/>
      <c r="J5850" s="170"/>
      <c r="K5850" s="170"/>
      <c r="L5850" s="170"/>
      <c r="M5850" s="170"/>
      <c r="N5850" s="170"/>
      <c r="O5850" s="170"/>
      <c r="P5850" s="170"/>
      <c r="Q5850" s="170"/>
      <c r="R5850" s="170"/>
      <c r="S5850" s="170"/>
      <c r="T5850" s="170"/>
      <c r="U5850" s="170"/>
      <c r="V5850" s="170"/>
      <c r="W5850" s="170"/>
      <c r="X5850" s="174"/>
      <c r="Y5850" s="170"/>
      <c r="Z5850" s="170"/>
      <c r="AA5850" s="170"/>
      <c r="AB5850" s="170"/>
      <c r="AC5850" s="170"/>
      <c r="AD5850" s="174"/>
      <c r="AE5850" s="170"/>
      <c r="AF5850" s="170"/>
      <c r="AI5850" s="170"/>
      <c r="AJ5850" s="170"/>
      <c r="AK5850" s="170"/>
      <c r="AL5850" s="170"/>
      <c r="AM5850" s="170"/>
      <c r="AN5850" s="170"/>
    </row>
    <row r="5851" spans="1:40" ht="52.5" customHeight="1" x14ac:dyDescent="0.2">
      <c r="A5851" s="170"/>
      <c r="B5851" s="170"/>
      <c r="C5851" s="170"/>
      <c r="D5851" s="170"/>
      <c r="E5851" s="170"/>
      <c r="F5851" s="170"/>
      <c r="G5851" s="170"/>
      <c r="H5851" s="170"/>
      <c r="I5851" s="170"/>
      <c r="J5851" s="170"/>
      <c r="K5851" s="170"/>
      <c r="L5851" s="170"/>
      <c r="M5851" s="170"/>
      <c r="N5851" s="170"/>
      <c r="O5851" s="170"/>
      <c r="P5851" s="170"/>
      <c r="Q5851" s="170"/>
      <c r="R5851" s="170"/>
      <c r="S5851" s="170"/>
      <c r="T5851" s="170"/>
      <c r="U5851" s="170"/>
      <c r="V5851" s="170"/>
      <c r="W5851" s="170"/>
      <c r="X5851" s="174"/>
      <c r="Y5851" s="170"/>
      <c r="Z5851" s="170"/>
      <c r="AA5851" s="170"/>
      <c r="AB5851" s="170"/>
      <c r="AC5851" s="170"/>
      <c r="AD5851" s="174"/>
      <c r="AE5851" s="170"/>
      <c r="AF5851" s="170"/>
      <c r="AI5851" s="170"/>
      <c r="AJ5851" s="170"/>
      <c r="AK5851" s="170"/>
      <c r="AL5851" s="170"/>
      <c r="AM5851" s="170"/>
      <c r="AN5851" s="170"/>
    </row>
    <row r="5852" spans="1:40" ht="52.5" customHeight="1" x14ac:dyDescent="0.2">
      <c r="A5852" s="170"/>
      <c r="B5852" s="170"/>
      <c r="C5852" s="170"/>
      <c r="D5852" s="170"/>
      <c r="E5852" s="170"/>
      <c r="F5852" s="170"/>
      <c r="G5852" s="170"/>
      <c r="H5852" s="170"/>
      <c r="I5852" s="170"/>
      <c r="J5852" s="170"/>
      <c r="K5852" s="170"/>
      <c r="L5852" s="170"/>
      <c r="M5852" s="170"/>
      <c r="N5852" s="170"/>
      <c r="O5852" s="170"/>
      <c r="P5852" s="170"/>
      <c r="Q5852" s="170"/>
      <c r="R5852" s="170"/>
      <c r="S5852" s="170"/>
      <c r="T5852" s="170"/>
      <c r="U5852" s="170"/>
      <c r="V5852" s="170"/>
      <c r="W5852" s="170"/>
      <c r="X5852" s="174"/>
      <c r="Y5852" s="170"/>
      <c r="Z5852" s="170"/>
      <c r="AA5852" s="170"/>
      <c r="AB5852" s="170"/>
      <c r="AC5852" s="170"/>
      <c r="AD5852" s="174"/>
      <c r="AE5852" s="170"/>
      <c r="AF5852" s="170"/>
      <c r="AI5852" s="170"/>
      <c r="AJ5852" s="170"/>
      <c r="AK5852" s="170"/>
      <c r="AL5852" s="170"/>
      <c r="AM5852" s="170"/>
      <c r="AN5852" s="170"/>
    </row>
    <row r="5853" spans="1:40" ht="52.5" customHeight="1" x14ac:dyDescent="0.2">
      <c r="A5853" s="170"/>
      <c r="B5853" s="170"/>
      <c r="C5853" s="170"/>
      <c r="D5853" s="170"/>
      <c r="E5853" s="170"/>
      <c r="F5853" s="170"/>
      <c r="G5853" s="170"/>
      <c r="H5853" s="170"/>
      <c r="I5853" s="170"/>
      <c r="J5853" s="170"/>
      <c r="K5853" s="170"/>
      <c r="L5853" s="170"/>
      <c r="M5853" s="170"/>
      <c r="N5853" s="170"/>
      <c r="O5853" s="170"/>
      <c r="P5853" s="170"/>
      <c r="Q5853" s="170"/>
      <c r="R5853" s="170"/>
      <c r="S5853" s="170"/>
      <c r="T5853" s="170"/>
      <c r="U5853" s="170"/>
      <c r="V5853" s="170"/>
      <c r="W5853" s="170"/>
      <c r="X5853" s="174"/>
      <c r="Y5853" s="170"/>
      <c r="Z5853" s="170"/>
      <c r="AA5853" s="170"/>
      <c r="AB5853" s="170"/>
      <c r="AC5853" s="170"/>
      <c r="AD5853" s="174"/>
      <c r="AE5853" s="170"/>
      <c r="AF5853" s="170"/>
      <c r="AI5853" s="170"/>
      <c r="AJ5853" s="170"/>
      <c r="AK5853" s="170"/>
      <c r="AL5853" s="170"/>
      <c r="AM5853" s="170"/>
      <c r="AN5853" s="170"/>
    </row>
    <row r="5854" spans="1:40" ht="52.5" customHeight="1" x14ac:dyDescent="0.2">
      <c r="A5854" s="170"/>
      <c r="B5854" s="170"/>
      <c r="C5854" s="170"/>
      <c r="D5854" s="170"/>
      <c r="E5854" s="170"/>
      <c r="F5854" s="170"/>
      <c r="G5854" s="170"/>
      <c r="H5854" s="170"/>
      <c r="I5854" s="170"/>
      <c r="J5854" s="170"/>
      <c r="K5854" s="170"/>
      <c r="L5854" s="170"/>
      <c r="M5854" s="170"/>
      <c r="N5854" s="170"/>
      <c r="O5854" s="170"/>
      <c r="P5854" s="170"/>
      <c r="Q5854" s="170"/>
      <c r="R5854" s="170"/>
      <c r="S5854" s="170"/>
      <c r="T5854" s="170"/>
      <c r="U5854" s="170"/>
      <c r="V5854" s="170"/>
      <c r="W5854" s="170"/>
      <c r="X5854" s="174"/>
      <c r="Y5854" s="170"/>
      <c r="Z5854" s="170"/>
      <c r="AA5854" s="170"/>
      <c r="AB5854" s="170"/>
      <c r="AC5854" s="170"/>
      <c r="AD5854" s="174"/>
      <c r="AE5854" s="170"/>
      <c r="AF5854" s="170"/>
      <c r="AI5854" s="170"/>
      <c r="AJ5854" s="170"/>
      <c r="AK5854" s="170"/>
      <c r="AL5854" s="170"/>
      <c r="AM5854" s="170"/>
      <c r="AN5854" s="170"/>
    </row>
    <row r="5855" spans="1:40" ht="52.5" customHeight="1" x14ac:dyDescent="0.2">
      <c r="A5855" s="170"/>
      <c r="B5855" s="170"/>
      <c r="C5855" s="170"/>
      <c r="D5855" s="170"/>
      <c r="E5855" s="170"/>
      <c r="F5855" s="170"/>
      <c r="G5855" s="170"/>
      <c r="H5855" s="170"/>
      <c r="I5855" s="170"/>
      <c r="J5855" s="170"/>
      <c r="K5855" s="170"/>
      <c r="L5855" s="170"/>
      <c r="M5855" s="170"/>
      <c r="N5855" s="170"/>
      <c r="O5855" s="170"/>
      <c r="P5855" s="170"/>
      <c r="Q5855" s="170"/>
      <c r="R5855" s="170"/>
      <c r="S5855" s="170"/>
      <c r="T5855" s="170"/>
      <c r="U5855" s="170"/>
      <c r="V5855" s="170"/>
      <c r="W5855" s="170"/>
      <c r="X5855" s="174"/>
      <c r="Y5855" s="170"/>
      <c r="Z5855" s="170"/>
      <c r="AA5855" s="170"/>
      <c r="AB5855" s="170"/>
      <c r="AC5855" s="170"/>
      <c r="AD5855" s="174"/>
      <c r="AE5855" s="170"/>
      <c r="AF5855" s="170"/>
      <c r="AI5855" s="170"/>
      <c r="AJ5855" s="170"/>
      <c r="AK5855" s="170"/>
      <c r="AL5855" s="170"/>
      <c r="AM5855" s="170"/>
      <c r="AN5855" s="170"/>
    </row>
    <row r="5856" spans="1:40" ht="52.5" customHeight="1" x14ac:dyDescent="0.2">
      <c r="A5856" s="170"/>
      <c r="B5856" s="170"/>
      <c r="C5856" s="170"/>
      <c r="D5856" s="170"/>
      <c r="E5856" s="170"/>
      <c r="F5856" s="170"/>
      <c r="G5856" s="170"/>
      <c r="H5856" s="170"/>
      <c r="I5856" s="170"/>
      <c r="J5856" s="170"/>
      <c r="K5856" s="170"/>
      <c r="L5856" s="170"/>
      <c r="M5856" s="170"/>
      <c r="N5856" s="170"/>
      <c r="O5856" s="170"/>
      <c r="P5856" s="170"/>
      <c r="Q5856" s="170"/>
      <c r="R5856" s="170"/>
      <c r="S5856" s="170"/>
      <c r="T5856" s="170"/>
      <c r="U5856" s="170"/>
      <c r="V5856" s="170"/>
      <c r="W5856" s="170"/>
      <c r="X5856" s="174"/>
      <c r="Y5856" s="170"/>
      <c r="Z5856" s="170"/>
      <c r="AA5856" s="170"/>
      <c r="AB5856" s="170"/>
      <c r="AC5856" s="170"/>
      <c r="AD5856" s="174"/>
      <c r="AE5856" s="170"/>
      <c r="AF5856" s="170"/>
      <c r="AI5856" s="170"/>
      <c r="AJ5856" s="170"/>
      <c r="AK5856" s="170"/>
      <c r="AL5856" s="170"/>
      <c r="AM5856" s="170"/>
      <c r="AN5856" s="170"/>
    </row>
    <row r="5857" spans="1:40" ht="52.5" customHeight="1" x14ac:dyDescent="0.2">
      <c r="A5857" s="170"/>
      <c r="B5857" s="170"/>
      <c r="C5857" s="170"/>
      <c r="D5857" s="170"/>
      <c r="E5857" s="170"/>
      <c r="F5857" s="170"/>
      <c r="G5857" s="170"/>
      <c r="H5857" s="170"/>
      <c r="I5857" s="170"/>
      <c r="J5857" s="170"/>
      <c r="K5857" s="170"/>
      <c r="L5857" s="170"/>
      <c r="M5857" s="170"/>
      <c r="N5857" s="170"/>
      <c r="O5857" s="170"/>
      <c r="P5857" s="170"/>
      <c r="Q5857" s="170"/>
      <c r="R5857" s="170"/>
      <c r="S5857" s="170"/>
      <c r="T5857" s="170"/>
      <c r="U5857" s="170"/>
      <c r="V5857" s="170"/>
      <c r="W5857" s="170"/>
      <c r="X5857" s="174"/>
      <c r="Y5857" s="170"/>
      <c r="Z5857" s="170"/>
      <c r="AA5857" s="170"/>
      <c r="AB5857" s="170"/>
      <c r="AC5857" s="170"/>
      <c r="AD5857" s="174"/>
      <c r="AE5857" s="170"/>
      <c r="AF5857" s="170"/>
      <c r="AI5857" s="170"/>
      <c r="AJ5857" s="170"/>
      <c r="AK5857" s="170"/>
      <c r="AL5857" s="170"/>
      <c r="AM5857" s="170"/>
      <c r="AN5857" s="170"/>
    </row>
    <row r="5858" spans="1:40" ht="52.5" customHeight="1" x14ac:dyDescent="0.2">
      <c r="A5858" s="170"/>
      <c r="B5858" s="170"/>
      <c r="C5858" s="170"/>
      <c r="D5858" s="170"/>
      <c r="E5858" s="170"/>
      <c r="F5858" s="170"/>
      <c r="G5858" s="170"/>
      <c r="H5858" s="170"/>
      <c r="I5858" s="170"/>
      <c r="J5858" s="170"/>
      <c r="K5858" s="170"/>
      <c r="L5858" s="170"/>
      <c r="M5858" s="170"/>
      <c r="N5858" s="170"/>
      <c r="O5858" s="170"/>
      <c r="P5858" s="170"/>
      <c r="Q5858" s="170"/>
      <c r="R5858" s="170"/>
      <c r="S5858" s="170"/>
      <c r="T5858" s="170"/>
      <c r="U5858" s="170"/>
      <c r="V5858" s="170"/>
      <c r="W5858" s="170"/>
      <c r="X5858" s="174"/>
      <c r="Y5858" s="170"/>
      <c r="Z5858" s="170"/>
      <c r="AA5858" s="170"/>
      <c r="AB5858" s="170"/>
      <c r="AC5858" s="170"/>
      <c r="AD5858" s="174"/>
      <c r="AE5858" s="170"/>
      <c r="AF5858" s="170"/>
      <c r="AI5858" s="170"/>
      <c r="AJ5858" s="170"/>
      <c r="AK5858" s="170"/>
      <c r="AL5858" s="170"/>
      <c r="AM5858" s="170"/>
      <c r="AN5858" s="170"/>
    </row>
    <row r="5859" spans="1:40" ht="52.5" customHeight="1" x14ac:dyDescent="0.2">
      <c r="A5859" s="170"/>
      <c r="B5859" s="170"/>
      <c r="C5859" s="170"/>
      <c r="D5859" s="170"/>
      <c r="E5859" s="170"/>
      <c r="F5859" s="170"/>
      <c r="G5859" s="170"/>
      <c r="H5859" s="170"/>
      <c r="I5859" s="170"/>
      <c r="J5859" s="170"/>
      <c r="K5859" s="170"/>
      <c r="L5859" s="170"/>
      <c r="M5859" s="170"/>
      <c r="N5859" s="170"/>
      <c r="O5859" s="170"/>
      <c r="P5859" s="170"/>
      <c r="Q5859" s="170"/>
      <c r="R5859" s="170"/>
      <c r="S5859" s="170"/>
      <c r="T5859" s="170"/>
      <c r="U5859" s="170"/>
      <c r="V5859" s="170"/>
      <c r="W5859" s="170"/>
      <c r="X5859" s="174"/>
      <c r="Y5859" s="170"/>
      <c r="Z5859" s="170"/>
      <c r="AA5859" s="170"/>
      <c r="AB5859" s="170"/>
      <c r="AC5859" s="170"/>
      <c r="AD5859" s="174"/>
      <c r="AE5859" s="170"/>
      <c r="AF5859" s="170"/>
      <c r="AI5859" s="170"/>
      <c r="AJ5859" s="170"/>
      <c r="AK5859" s="170"/>
      <c r="AL5859" s="170"/>
      <c r="AM5859" s="170"/>
      <c r="AN5859" s="170"/>
    </row>
    <row r="5860" spans="1:40" ht="52.5" customHeight="1" x14ac:dyDescent="0.2">
      <c r="A5860" s="170"/>
      <c r="B5860" s="170"/>
      <c r="C5860" s="170"/>
      <c r="D5860" s="170"/>
      <c r="E5860" s="170"/>
      <c r="F5860" s="170"/>
      <c r="G5860" s="170"/>
      <c r="H5860" s="170"/>
      <c r="I5860" s="170"/>
      <c r="J5860" s="170"/>
      <c r="K5860" s="170"/>
      <c r="L5860" s="170"/>
      <c r="M5860" s="170"/>
      <c r="N5860" s="170"/>
      <c r="O5860" s="170"/>
      <c r="P5860" s="170"/>
      <c r="Q5860" s="170"/>
      <c r="R5860" s="170"/>
      <c r="S5860" s="170"/>
      <c r="T5860" s="170"/>
      <c r="U5860" s="170"/>
      <c r="V5860" s="170"/>
      <c r="W5860" s="170"/>
      <c r="X5860" s="174"/>
      <c r="Y5860" s="170"/>
      <c r="Z5860" s="170"/>
      <c r="AA5860" s="170"/>
      <c r="AB5860" s="170"/>
      <c r="AC5860" s="170"/>
      <c r="AD5860" s="174"/>
      <c r="AE5860" s="170"/>
      <c r="AF5860" s="170"/>
      <c r="AI5860" s="170"/>
      <c r="AJ5860" s="170"/>
      <c r="AK5860" s="170"/>
      <c r="AL5860" s="170"/>
      <c r="AM5860" s="170"/>
      <c r="AN5860" s="170"/>
    </row>
    <row r="5861" spans="1:40" ht="52.5" customHeight="1" x14ac:dyDescent="0.2">
      <c r="A5861" s="170"/>
      <c r="B5861" s="170"/>
      <c r="C5861" s="170"/>
      <c r="D5861" s="170"/>
      <c r="E5861" s="170"/>
      <c r="F5861" s="170"/>
      <c r="G5861" s="170"/>
      <c r="H5861" s="170"/>
      <c r="I5861" s="170"/>
      <c r="J5861" s="170"/>
      <c r="K5861" s="170"/>
      <c r="L5861" s="170"/>
      <c r="M5861" s="170"/>
      <c r="N5861" s="170"/>
      <c r="O5861" s="170"/>
      <c r="P5861" s="170"/>
      <c r="Q5861" s="170"/>
      <c r="R5861" s="170"/>
      <c r="S5861" s="170"/>
      <c r="T5861" s="170"/>
      <c r="U5861" s="170"/>
      <c r="V5861" s="170"/>
      <c r="W5861" s="170"/>
      <c r="X5861" s="174"/>
      <c r="Y5861" s="170"/>
      <c r="Z5861" s="170"/>
      <c r="AA5861" s="170"/>
      <c r="AB5861" s="170"/>
      <c r="AC5861" s="170"/>
      <c r="AD5861" s="174"/>
      <c r="AE5861" s="170"/>
      <c r="AF5861" s="170"/>
      <c r="AI5861" s="170"/>
      <c r="AJ5861" s="170"/>
      <c r="AK5861" s="170"/>
      <c r="AL5861" s="170"/>
      <c r="AM5861" s="170"/>
      <c r="AN5861" s="170"/>
    </row>
    <row r="5862" spans="1:40" ht="52.5" customHeight="1" x14ac:dyDescent="0.2">
      <c r="A5862" s="170"/>
      <c r="B5862" s="170"/>
      <c r="C5862" s="170"/>
      <c r="D5862" s="170"/>
      <c r="E5862" s="170"/>
      <c r="F5862" s="170"/>
      <c r="G5862" s="170"/>
      <c r="H5862" s="170"/>
      <c r="I5862" s="170"/>
      <c r="J5862" s="170"/>
      <c r="K5862" s="170"/>
      <c r="L5862" s="170"/>
      <c r="M5862" s="170"/>
      <c r="N5862" s="170"/>
      <c r="O5862" s="170"/>
      <c r="P5862" s="170"/>
      <c r="Q5862" s="170"/>
      <c r="R5862" s="170"/>
      <c r="S5862" s="170"/>
      <c r="T5862" s="170"/>
      <c r="U5862" s="170"/>
      <c r="V5862" s="170"/>
      <c r="W5862" s="170"/>
      <c r="X5862" s="174"/>
      <c r="Y5862" s="170"/>
      <c r="Z5862" s="170"/>
      <c r="AA5862" s="170"/>
      <c r="AB5862" s="170"/>
      <c r="AC5862" s="170"/>
      <c r="AD5862" s="174"/>
      <c r="AE5862" s="170"/>
      <c r="AF5862" s="170"/>
      <c r="AI5862" s="170"/>
      <c r="AJ5862" s="170"/>
      <c r="AK5862" s="170"/>
      <c r="AL5862" s="170"/>
      <c r="AM5862" s="170"/>
      <c r="AN5862" s="170"/>
    </row>
    <row r="5863" spans="1:40" ht="52.5" customHeight="1" x14ac:dyDescent="0.2">
      <c r="A5863" s="170"/>
      <c r="B5863" s="170"/>
      <c r="C5863" s="170"/>
      <c r="D5863" s="170"/>
      <c r="E5863" s="170"/>
      <c r="F5863" s="170"/>
      <c r="G5863" s="170"/>
      <c r="H5863" s="170"/>
      <c r="I5863" s="170"/>
      <c r="J5863" s="170"/>
      <c r="K5863" s="170"/>
      <c r="L5863" s="170"/>
      <c r="M5863" s="170"/>
      <c r="N5863" s="170"/>
      <c r="O5863" s="170"/>
      <c r="P5863" s="170"/>
      <c r="Q5863" s="170"/>
      <c r="R5863" s="170"/>
      <c r="S5863" s="170"/>
      <c r="T5863" s="170"/>
      <c r="U5863" s="170"/>
      <c r="V5863" s="170"/>
      <c r="W5863" s="170"/>
      <c r="X5863" s="174"/>
      <c r="Y5863" s="170"/>
      <c r="Z5863" s="170"/>
      <c r="AA5863" s="170"/>
      <c r="AB5863" s="170"/>
      <c r="AC5863" s="170"/>
      <c r="AD5863" s="174"/>
      <c r="AE5863" s="170"/>
      <c r="AF5863" s="170"/>
      <c r="AI5863" s="170"/>
      <c r="AJ5863" s="170"/>
      <c r="AK5863" s="170"/>
      <c r="AL5863" s="170"/>
      <c r="AM5863" s="170"/>
      <c r="AN5863" s="170"/>
    </row>
    <row r="5864" spans="1:40" ht="52.5" customHeight="1" x14ac:dyDescent="0.2">
      <c r="A5864" s="170"/>
      <c r="B5864" s="170"/>
      <c r="C5864" s="170"/>
      <c r="D5864" s="170"/>
      <c r="E5864" s="170"/>
      <c r="F5864" s="170"/>
      <c r="G5864" s="170"/>
      <c r="H5864" s="170"/>
      <c r="I5864" s="170"/>
      <c r="J5864" s="170"/>
      <c r="K5864" s="170"/>
      <c r="L5864" s="170"/>
      <c r="M5864" s="170"/>
      <c r="N5864" s="170"/>
      <c r="O5864" s="170"/>
      <c r="P5864" s="170"/>
      <c r="Q5864" s="170"/>
      <c r="R5864" s="170"/>
      <c r="S5864" s="170"/>
      <c r="T5864" s="170"/>
      <c r="U5864" s="170"/>
      <c r="V5864" s="170"/>
      <c r="W5864" s="170"/>
      <c r="X5864" s="174"/>
      <c r="Y5864" s="170"/>
      <c r="Z5864" s="170"/>
      <c r="AA5864" s="170"/>
      <c r="AB5864" s="170"/>
      <c r="AC5864" s="170"/>
      <c r="AD5864" s="174"/>
      <c r="AE5864" s="170"/>
      <c r="AF5864" s="170"/>
      <c r="AI5864" s="170"/>
      <c r="AJ5864" s="170"/>
      <c r="AK5864" s="170"/>
      <c r="AL5864" s="170"/>
      <c r="AM5864" s="170"/>
      <c r="AN5864" s="170"/>
    </row>
    <row r="5865" spans="1:40" ht="52.5" customHeight="1" x14ac:dyDescent="0.2">
      <c r="A5865" s="170"/>
      <c r="B5865" s="170"/>
      <c r="C5865" s="170"/>
      <c r="D5865" s="170"/>
      <c r="E5865" s="170"/>
      <c r="F5865" s="170"/>
      <c r="G5865" s="170"/>
      <c r="H5865" s="170"/>
      <c r="I5865" s="170"/>
      <c r="J5865" s="170"/>
      <c r="K5865" s="170"/>
      <c r="L5865" s="170"/>
      <c r="M5865" s="170"/>
      <c r="N5865" s="170"/>
      <c r="O5865" s="170"/>
      <c r="P5865" s="170"/>
      <c r="Q5865" s="170"/>
      <c r="R5865" s="170"/>
      <c r="S5865" s="170"/>
      <c r="T5865" s="170"/>
      <c r="U5865" s="170"/>
      <c r="V5865" s="170"/>
      <c r="W5865" s="170"/>
      <c r="X5865" s="174"/>
      <c r="Y5865" s="170"/>
      <c r="Z5865" s="170"/>
      <c r="AA5865" s="170"/>
      <c r="AB5865" s="170"/>
      <c r="AC5865" s="170"/>
      <c r="AD5865" s="174"/>
      <c r="AE5865" s="170"/>
      <c r="AF5865" s="170"/>
      <c r="AI5865" s="170"/>
      <c r="AJ5865" s="170"/>
      <c r="AK5865" s="170"/>
      <c r="AL5865" s="170"/>
      <c r="AM5865" s="170"/>
      <c r="AN5865" s="170"/>
    </row>
    <row r="5866" spans="1:40" ht="52.5" customHeight="1" x14ac:dyDescent="0.2">
      <c r="A5866" s="170"/>
      <c r="B5866" s="170"/>
      <c r="C5866" s="170"/>
      <c r="D5866" s="170"/>
      <c r="E5866" s="170"/>
      <c r="F5866" s="170"/>
      <c r="G5866" s="170"/>
      <c r="H5866" s="170"/>
      <c r="I5866" s="170"/>
      <c r="J5866" s="170"/>
      <c r="K5866" s="170"/>
      <c r="L5866" s="170"/>
      <c r="M5866" s="170"/>
      <c r="N5866" s="170"/>
      <c r="O5866" s="170"/>
      <c r="P5866" s="170"/>
      <c r="Q5866" s="170"/>
      <c r="R5866" s="170"/>
      <c r="S5866" s="170"/>
      <c r="T5866" s="170"/>
      <c r="U5866" s="170"/>
      <c r="V5866" s="170"/>
      <c r="W5866" s="170"/>
      <c r="X5866" s="174"/>
      <c r="Y5866" s="170"/>
      <c r="Z5866" s="170"/>
      <c r="AA5866" s="170"/>
      <c r="AB5866" s="170"/>
      <c r="AC5866" s="170"/>
      <c r="AD5866" s="174"/>
      <c r="AE5866" s="170"/>
      <c r="AF5866" s="170"/>
      <c r="AI5866" s="170"/>
      <c r="AJ5866" s="170"/>
      <c r="AK5866" s="170"/>
      <c r="AL5866" s="170"/>
      <c r="AM5866" s="170"/>
      <c r="AN5866" s="170"/>
    </row>
    <row r="5867" spans="1:40" ht="52.5" customHeight="1" x14ac:dyDescent="0.2">
      <c r="A5867" s="170"/>
      <c r="B5867" s="170"/>
      <c r="C5867" s="170"/>
      <c r="D5867" s="170"/>
      <c r="E5867" s="170"/>
      <c r="F5867" s="170"/>
      <c r="G5867" s="170"/>
      <c r="H5867" s="170"/>
      <c r="I5867" s="170"/>
      <c r="J5867" s="170"/>
      <c r="K5867" s="170"/>
      <c r="L5867" s="170"/>
      <c r="M5867" s="170"/>
      <c r="N5867" s="170"/>
      <c r="O5867" s="170"/>
      <c r="P5867" s="170"/>
      <c r="Q5867" s="170"/>
      <c r="R5867" s="170"/>
      <c r="S5867" s="170"/>
      <c r="T5867" s="170"/>
      <c r="U5867" s="170"/>
      <c r="V5867" s="170"/>
      <c r="W5867" s="170"/>
      <c r="X5867" s="174"/>
      <c r="Y5867" s="170"/>
      <c r="Z5867" s="170"/>
      <c r="AA5867" s="170"/>
      <c r="AB5867" s="170"/>
      <c r="AC5867" s="170"/>
      <c r="AD5867" s="174"/>
      <c r="AE5867" s="170"/>
      <c r="AF5867" s="170"/>
      <c r="AI5867" s="170"/>
      <c r="AJ5867" s="170"/>
      <c r="AK5867" s="170"/>
      <c r="AL5867" s="170"/>
      <c r="AM5867" s="170"/>
      <c r="AN5867" s="170"/>
    </row>
    <row r="5868" spans="1:40" ht="52.5" customHeight="1" x14ac:dyDescent="0.2">
      <c r="A5868" s="170"/>
      <c r="B5868" s="170"/>
      <c r="C5868" s="170"/>
      <c r="D5868" s="170"/>
      <c r="E5868" s="170"/>
      <c r="F5868" s="170"/>
      <c r="G5868" s="170"/>
      <c r="H5868" s="170"/>
      <c r="I5868" s="170"/>
      <c r="J5868" s="170"/>
      <c r="K5868" s="170"/>
      <c r="L5868" s="170"/>
      <c r="M5868" s="170"/>
      <c r="N5868" s="170"/>
      <c r="O5868" s="170"/>
      <c r="P5868" s="170"/>
      <c r="Q5868" s="170"/>
      <c r="R5868" s="170"/>
      <c r="S5868" s="170"/>
      <c r="T5868" s="170"/>
      <c r="U5868" s="170"/>
      <c r="V5868" s="170"/>
      <c r="W5868" s="170"/>
      <c r="X5868" s="174"/>
      <c r="Y5868" s="170"/>
      <c r="Z5868" s="170"/>
      <c r="AA5868" s="170"/>
      <c r="AB5868" s="170"/>
      <c r="AC5868" s="170"/>
      <c r="AD5868" s="174"/>
      <c r="AE5868" s="170"/>
      <c r="AF5868" s="170"/>
      <c r="AI5868" s="170"/>
      <c r="AJ5868" s="170"/>
      <c r="AK5868" s="170"/>
      <c r="AL5868" s="170"/>
      <c r="AM5868" s="170"/>
      <c r="AN5868" s="170"/>
    </row>
    <row r="5869" spans="1:40" ht="52.5" customHeight="1" x14ac:dyDescent="0.2">
      <c r="A5869" s="170"/>
      <c r="B5869" s="170"/>
      <c r="C5869" s="170"/>
      <c r="D5869" s="170"/>
      <c r="E5869" s="170"/>
      <c r="F5869" s="170"/>
      <c r="G5869" s="170"/>
      <c r="H5869" s="170"/>
      <c r="I5869" s="170"/>
      <c r="J5869" s="170"/>
      <c r="K5869" s="170"/>
      <c r="L5869" s="170"/>
      <c r="M5869" s="170"/>
      <c r="N5869" s="170"/>
      <c r="O5869" s="170"/>
      <c r="P5869" s="170"/>
      <c r="Q5869" s="170"/>
      <c r="R5869" s="170"/>
      <c r="S5869" s="170"/>
      <c r="T5869" s="170"/>
      <c r="U5869" s="170"/>
      <c r="V5869" s="170"/>
      <c r="W5869" s="170"/>
      <c r="X5869" s="174"/>
      <c r="Y5869" s="170"/>
      <c r="Z5869" s="170"/>
      <c r="AA5869" s="170"/>
      <c r="AB5869" s="170"/>
      <c r="AC5869" s="170"/>
      <c r="AD5869" s="174"/>
      <c r="AE5869" s="170"/>
      <c r="AF5869" s="170"/>
      <c r="AI5869" s="170"/>
      <c r="AJ5869" s="170"/>
      <c r="AK5869" s="170"/>
      <c r="AL5869" s="170"/>
      <c r="AM5869" s="170"/>
      <c r="AN5869" s="170"/>
    </row>
    <row r="5870" spans="1:40" ht="52.5" customHeight="1" x14ac:dyDescent="0.2">
      <c r="A5870" s="170"/>
      <c r="B5870" s="170"/>
      <c r="C5870" s="170"/>
      <c r="D5870" s="170"/>
      <c r="E5870" s="170"/>
      <c r="F5870" s="170"/>
      <c r="G5870" s="170"/>
      <c r="H5870" s="170"/>
      <c r="I5870" s="170"/>
      <c r="J5870" s="170"/>
      <c r="K5870" s="170"/>
      <c r="L5870" s="170"/>
      <c r="M5870" s="170"/>
      <c r="N5870" s="170"/>
      <c r="O5870" s="170"/>
      <c r="P5870" s="170"/>
      <c r="Q5870" s="170"/>
      <c r="R5870" s="170"/>
      <c r="S5870" s="170"/>
      <c r="T5870" s="170"/>
      <c r="U5870" s="170"/>
      <c r="V5870" s="170"/>
      <c r="W5870" s="170"/>
      <c r="X5870" s="174"/>
      <c r="Y5870" s="170"/>
      <c r="Z5870" s="170"/>
      <c r="AA5870" s="170"/>
      <c r="AB5870" s="170"/>
      <c r="AC5870" s="170"/>
      <c r="AD5870" s="174"/>
      <c r="AE5870" s="170"/>
      <c r="AF5870" s="170"/>
      <c r="AI5870" s="170"/>
      <c r="AJ5870" s="170"/>
      <c r="AK5870" s="170"/>
      <c r="AL5870" s="170"/>
      <c r="AM5870" s="170"/>
      <c r="AN5870" s="170"/>
    </row>
    <row r="5871" spans="1:40" ht="52.5" customHeight="1" x14ac:dyDescent="0.2">
      <c r="A5871" s="170"/>
      <c r="B5871" s="170"/>
      <c r="C5871" s="170"/>
      <c r="D5871" s="170"/>
      <c r="E5871" s="170"/>
      <c r="F5871" s="170"/>
      <c r="G5871" s="170"/>
      <c r="H5871" s="170"/>
      <c r="I5871" s="170"/>
      <c r="J5871" s="170"/>
      <c r="K5871" s="170"/>
      <c r="L5871" s="170"/>
      <c r="M5871" s="170"/>
      <c r="N5871" s="170"/>
      <c r="O5871" s="170"/>
      <c r="P5871" s="170"/>
      <c r="Q5871" s="170"/>
      <c r="R5871" s="170"/>
      <c r="S5871" s="170"/>
      <c r="T5871" s="170"/>
      <c r="U5871" s="170"/>
      <c r="V5871" s="170"/>
      <c r="W5871" s="170"/>
      <c r="X5871" s="174"/>
      <c r="Y5871" s="170"/>
      <c r="Z5871" s="170"/>
      <c r="AA5871" s="170"/>
      <c r="AB5871" s="170"/>
      <c r="AC5871" s="170"/>
      <c r="AD5871" s="174"/>
      <c r="AE5871" s="170"/>
      <c r="AF5871" s="170"/>
      <c r="AI5871" s="170"/>
      <c r="AJ5871" s="170"/>
      <c r="AK5871" s="170"/>
      <c r="AL5871" s="170"/>
      <c r="AM5871" s="170"/>
      <c r="AN5871" s="170"/>
    </row>
    <row r="5872" spans="1:40" ht="52.5" customHeight="1" x14ac:dyDescent="0.2">
      <c r="A5872" s="170"/>
      <c r="B5872" s="170"/>
      <c r="C5872" s="170"/>
      <c r="D5872" s="170"/>
      <c r="E5872" s="170"/>
      <c r="F5872" s="170"/>
      <c r="G5872" s="170"/>
      <c r="H5872" s="170"/>
      <c r="I5872" s="170"/>
      <c r="J5872" s="170"/>
      <c r="K5872" s="170"/>
      <c r="L5872" s="170"/>
      <c r="M5872" s="170"/>
      <c r="N5872" s="170"/>
      <c r="O5872" s="170"/>
      <c r="P5872" s="170"/>
      <c r="Q5872" s="170"/>
      <c r="R5872" s="170"/>
      <c r="S5872" s="170"/>
      <c r="T5872" s="170"/>
      <c r="U5872" s="170"/>
      <c r="V5872" s="170"/>
      <c r="W5872" s="170"/>
      <c r="X5872" s="174"/>
      <c r="Y5872" s="170"/>
      <c r="Z5872" s="170"/>
      <c r="AA5872" s="170"/>
      <c r="AB5872" s="170"/>
      <c r="AC5872" s="170"/>
      <c r="AD5872" s="174"/>
      <c r="AE5872" s="170"/>
      <c r="AF5872" s="170"/>
      <c r="AI5872" s="170"/>
      <c r="AJ5872" s="170"/>
      <c r="AK5872" s="170"/>
      <c r="AL5872" s="170"/>
      <c r="AM5872" s="170"/>
      <c r="AN5872" s="170"/>
    </row>
    <row r="5873" spans="1:40" ht="52.5" customHeight="1" x14ac:dyDescent="0.2">
      <c r="A5873" s="170"/>
      <c r="B5873" s="170"/>
      <c r="C5873" s="170"/>
      <c r="D5873" s="170"/>
      <c r="E5873" s="170"/>
      <c r="F5873" s="170"/>
      <c r="G5873" s="170"/>
      <c r="H5873" s="170"/>
      <c r="I5873" s="170"/>
      <c r="J5873" s="170"/>
      <c r="K5873" s="170"/>
      <c r="L5873" s="170"/>
      <c r="M5873" s="170"/>
      <c r="N5873" s="170"/>
      <c r="O5873" s="170"/>
      <c r="P5873" s="170"/>
      <c r="Q5873" s="170"/>
      <c r="R5873" s="170"/>
      <c r="S5873" s="170"/>
      <c r="T5873" s="170"/>
      <c r="U5873" s="170"/>
      <c r="V5873" s="170"/>
      <c r="W5873" s="170"/>
      <c r="X5873" s="174"/>
      <c r="Y5873" s="170"/>
      <c r="Z5873" s="170"/>
      <c r="AA5873" s="170"/>
      <c r="AB5873" s="170"/>
      <c r="AC5873" s="170"/>
      <c r="AD5873" s="174"/>
      <c r="AE5873" s="170"/>
      <c r="AF5873" s="170"/>
      <c r="AI5873" s="170"/>
      <c r="AJ5873" s="170"/>
      <c r="AK5873" s="170"/>
      <c r="AL5873" s="170"/>
      <c r="AM5873" s="170"/>
      <c r="AN5873" s="170"/>
    </row>
    <row r="5874" spans="1:40" ht="52.5" customHeight="1" x14ac:dyDescent="0.2">
      <c r="A5874" s="170"/>
      <c r="B5874" s="170"/>
      <c r="C5874" s="170"/>
      <c r="D5874" s="170"/>
      <c r="E5874" s="170"/>
      <c r="F5874" s="170"/>
      <c r="G5874" s="170"/>
      <c r="H5874" s="170"/>
      <c r="I5874" s="170"/>
      <c r="J5874" s="170"/>
      <c r="K5874" s="170"/>
      <c r="L5874" s="170"/>
      <c r="M5874" s="170"/>
      <c r="N5874" s="170"/>
      <c r="O5874" s="170"/>
      <c r="P5874" s="170"/>
      <c r="Q5874" s="170"/>
      <c r="R5874" s="170"/>
      <c r="S5874" s="170"/>
      <c r="T5874" s="170"/>
      <c r="U5874" s="170"/>
      <c r="V5874" s="170"/>
      <c r="W5874" s="170"/>
      <c r="X5874" s="174"/>
      <c r="Y5874" s="170"/>
      <c r="Z5874" s="170"/>
      <c r="AA5874" s="170"/>
      <c r="AB5874" s="170"/>
      <c r="AC5874" s="170"/>
      <c r="AD5874" s="174"/>
      <c r="AE5874" s="170"/>
      <c r="AF5874" s="170"/>
      <c r="AI5874" s="170"/>
      <c r="AJ5874" s="170"/>
      <c r="AK5874" s="170"/>
      <c r="AL5874" s="170"/>
      <c r="AM5874" s="170"/>
      <c r="AN5874" s="170"/>
    </row>
    <row r="5875" spans="1:40" ht="52.5" customHeight="1" x14ac:dyDescent="0.2">
      <c r="A5875" s="170"/>
      <c r="B5875" s="170"/>
      <c r="C5875" s="170"/>
      <c r="D5875" s="170"/>
      <c r="E5875" s="170"/>
      <c r="F5875" s="170"/>
      <c r="G5875" s="170"/>
      <c r="H5875" s="170"/>
      <c r="I5875" s="170"/>
      <c r="J5875" s="170"/>
      <c r="K5875" s="170"/>
      <c r="L5875" s="170"/>
      <c r="M5875" s="170"/>
      <c r="N5875" s="170"/>
      <c r="O5875" s="170"/>
      <c r="P5875" s="170"/>
      <c r="Q5875" s="170"/>
      <c r="R5875" s="170"/>
      <c r="S5875" s="170"/>
      <c r="T5875" s="170"/>
      <c r="U5875" s="170"/>
      <c r="V5875" s="170"/>
      <c r="W5875" s="170"/>
      <c r="X5875" s="174"/>
      <c r="Y5875" s="170"/>
      <c r="Z5875" s="170"/>
      <c r="AA5875" s="170"/>
      <c r="AB5875" s="170"/>
      <c r="AC5875" s="170"/>
      <c r="AD5875" s="174"/>
      <c r="AE5875" s="170"/>
      <c r="AF5875" s="170"/>
      <c r="AI5875" s="170"/>
      <c r="AJ5875" s="170"/>
      <c r="AK5875" s="170"/>
      <c r="AL5875" s="170"/>
      <c r="AM5875" s="170"/>
      <c r="AN5875" s="170"/>
    </row>
    <row r="5876" spans="1:40" ht="52.5" customHeight="1" x14ac:dyDescent="0.2">
      <c r="A5876" s="170"/>
      <c r="B5876" s="170"/>
      <c r="C5876" s="170"/>
      <c r="D5876" s="170"/>
      <c r="E5876" s="170"/>
      <c r="F5876" s="170"/>
      <c r="G5876" s="170"/>
      <c r="H5876" s="170"/>
      <c r="I5876" s="170"/>
      <c r="J5876" s="170"/>
      <c r="K5876" s="170"/>
      <c r="L5876" s="170"/>
      <c r="M5876" s="170"/>
      <c r="N5876" s="170"/>
      <c r="O5876" s="170"/>
      <c r="P5876" s="170"/>
      <c r="Q5876" s="170"/>
      <c r="R5876" s="170"/>
      <c r="S5876" s="170"/>
      <c r="T5876" s="170"/>
      <c r="U5876" s="170"/>
      <c r="V5876" s="170"/>
      <c r="W5876" s="170"/>
      <c r="X5876" s="174"/>
      <c r="Y5876" s="170"/>
      <c r="Z5876" s="170"/>
      <c r="AA5876" s="170"/>
      <c r="AB5876" s="170"/>
      <c r="AC5876" s="170"/>
      <c r="AD5876" s="174"/>
      <c r="AE5876" s="170"/>
      <c r="AF5876" s="170"/>
      <c r="AI5876" s="170"/>
      <c r="AJ5876" s="170"/>
      <c r="AK5876" s="170"/>
      <c r="AL5876" s="170"/>
      <c r="AM5876" s="170"/>
      <c r="AN5876" s="170"/>
    </row>
    <row r="5877" spans="1:40" ht="52.5" customHeight="1" x14ac:dyDescent="0.2">
      <c r="A5877" s="170"/>
      <c r="B5877" s="170"/>
      <c r="C5877" s="170"/>
      <c r="D5877" s="170"/>
      <c r="E5877" s="170"/>
      <c r="F5877" s="170"/>
      <c r="G5877" s="170"/>
      <c r="H5877" s="170"/>
      <c r="I5877" s="170"/>
      <c r="J5877" s="170"/>
      <c r="K5877" s="170"/>
      <c r="L5877" s="170"/>
      <c r="M5877" s="170"/>
      <c r="N5877" s="170"/>
      <c r="O5877" s="170"/>
      <c r="P5877" s="170"/>
      <c r="Q5877" s="170"/>
      <c r="R5877" s="170"/>
      <c r="S5877" s="170"/>
      <c r="T5877" s="170"/>
      <c r="U5877" s="170"/>
      <c r="V5877" s="170"/>
      <c r="W5877" s="170"/>
      <c r="X5877" s="174"/>
      <c r="Y5877" s="170"/>
      <c r="Z5877" s="170"/>
      <c r="AA5877" s="170"/>
      <c r="AB5877" s="170"/>
      <c r="AC5877" s="170"/>
      <c r="AD5877" s="174"/>
      <c r="AE5877" s="170"/>
      <c r="AF5877" s="170"/>
      <c r="AI5877" s="170"/>
      <c r="AJ5877" s="170"/>
      <c r="AK5877" s="170"/>
      <c r="AL5877" s="170"/>
      <c r="AM5877" s="170"/>
      <c r="AN5877" s="170"/>
    </row>
    <row r="5878" spans="1:40" ht="52.5" customHeight="1" x14ac:dyDescent="0.2">
      <c r="A5878" s="170"/>
      <c r="B5878" s="170"/>
      <c r="C5878" s="170"/>
      <c r="D5878" s="170"/>
      <c r="E5878" s="170"/>
      <c r="F5878" s="170"/>
      <c r="G5878" s="170"/>
      <c r="H5878" s="170"/>
      <c r="I5878" s="170"/>
      <c r="J5878" s="170"/>
      <c r="K5878" s="170"/>
      <c r="L5878" s="170"/>
      <c r="M5878" s="170"/>
      <c r="N5878" s="170"/>
      <c r="O5878" s="170"/>
      <c r="P5878" s="170"/>
      <c r="Q5878" s="170"/>
      <c r="R5878" s="170"/>
      <c r="S5878" s="170"/>
      <c r="T5878" s="170"/>
      <c r="U5878" s="170"/>
      <c r="V5878" s="170"/>
      <c r="W5878" s="170"/>
      <c r="X5878" s="174"/>
      <c r="Y5878" s="170"/>
      <c r="Z5878" s="170"/>
      <c r="AA5878" s="170"/>
      <c r="AB5878" s="170"/>
      <c r="AC5878" s="170"/>
      <c r="AD5878" s="174"/>
      <c r="AE5878" s="170"/>
      <c r="AF5878" s="170"/>
      <c r="AI5878" s="170"/>
      <c r="AJ5878" s="170"/>
      <c r="AK5878" s="170"/>
      <c r="AL5878" s="170"/>
      <c r="AM5878" s="170"/>
      <c r="AN5878" s="170"/>
    </row>
    <row r="5879" spans="1:40" ht="52.5" customHeight="1" x14ac:dyDescent="0.2">
      <c r="A5879" s="170"/>
      <c r="B5879" s="170"/>
      <c r="C5879" s="170"/>
      <c r="D5879" s="170"/>
      <c r="E5879" s="170"/>
      <c r="F5879" s="170"/>
      <c r="G5879" s="170"/>
      <c r="H5879" s="170"/>
      <c r="I5879" s="170"/>
      <c r="J5879" s="170"/>
      <c r="K5879" s="170"/>
      <c r="L5879" s="170"/>
      <c r="M5879" s="170"/>
      <c r="N5879" s="170"/>
      <c r="O5879" s="170"/>
      <c r="P5879" s="170"/>
      <c r="Q5879" s="170"/>
      <c r="R5879" s="170"/>
      <c r="S5879" s="170"/>
      <c r="T5879" s="170"/>
      <c r="U5879" s="170"/>
      <c r="V5879" s="170"/>
      <c r="W5879" s="170"/>
      <c r="X5879" s="174"/>
      <c r="Y5879" s="170"/>
      <c r="Z5879" s="170"/>
      <c r="AA5879" s="170"/>
      <c r="AB5879" s="170"/>
      <c r="AC5879" s="170"/>
      <c r="AD5879" s="174"/>
      <c r="AE5879" s="170"/>
      <c r="AF5879" s="170"/>
      <c r="AI5879" s="170"/>
      <c r="AJ5879" s="170"/>
      <c r="AK5879" s="170"/>
      <c r="AL5879" s="170"/>
      <c r="AM5879" s="170"/>
      <c r="AN5879" s="170"/>
    </row>
    <row r="5880" spans="1:40" ht="52.5" customHeight="1" x14ac:dyDescent="0.2">
      <c r="A5880" s="170"/>
      <c r="B5880" s="170"/>
      <c r="C5880" s="170"/>
      <c r="D5880" s="170"/>
      <c r="E5880" s="170"/>
      <c r="F5880" s="170"/>
      <c r="G5880" s="170"/>
      <c r="H5880" s="170"/>
      <c r="I5880" s="170"/>
      <c r="J5880" s="170"/>
      <c r="K5880" s="170"/>
      <c r="L5880" s="170"/>
      <c r="M5880" s="170"/>
      <c r="N5880" s="170"/>
      <c r="O5880" s="170"/>
      <c r="P5880" s="170"/>
      <c r="Q5880" s="170"/>
      <c r="R5880" s="170"/>
      <c r="S5880" s="170"/>
      <c r="T5880" s="170"/>
      <c r="U5880" s="170"/>
      <c r="V5880" s="170"/>
      <c r="W5880" s="170"/>
      <c r="X5880" s="174"/>
      <c r="Y5880" s="170"/>
      <c r="Z5880" s="170"/>
      <c r="AA5880" s="170"/>
      <c r="AB5880" s="170"/>
      <c r="AC5880" s="170"/>
      <c r="AD5880" s="174"/>
      <c r="AE5880" s="170"/>
      <c r="AF5880" s="170"/>
      <c r="AI5880" s="170"/>
      <c r="AJ5880" s="170"/>
      <c r="AK5880" s="170"/>
      <c r="AL5880" s="170"/>
      <c r="AM5880" s="170"/>
      <c r="AN5880" s="170"/>
    </row>
    <row r="5881" spans="1:40" ht="52.5" customHeight="1" x14ac:dyDescent="0.2">
      <c r="A5881" s="170"/>
      <c r="B5881" s="170"/>
      <c r="C5881" s="170"/>
      <c r="D5881" s="170"/>
      <c r="E5881" s="170"/>
      <c r="F5881" s="170"/>
      <c r="G5881" s="170"/>
      <c r="H5881" s="170"/>
      <c r="I5881" s="170"/>
      <c r="J5881" s="170"/>
      <c r="K5881" s="170"/>
      <c r="L5881" s="170"/>
      <c r="M5881" s="170"/>
      <c r="N5881" s="170"/>
      <c r="O5881" s="170"/>
      <c r="P5881" s="170"/>
      <c r="Q5881" s="170"/>
      <c r="R5881" s="170"/>
      <c r="S5881" s="170"/>
      <c r="T5881" s="170"/>
      <c r="U5881" s="170"/>
      <c r="V5881" s="170"/>
      <c r="W5881" s="170"/>
      <c r="X5881" s="174"/>
      <c r="Y5881" s="170"/>
      <c r="Z5881" s="170"/>
      <c r="AA5881" s="170"/>
      <c r="AB5881" s="170"/>
      <c r="AC5881" s="170"/>
      <c r="AD5881" s="174"/>
      <c r="AE5881" s="170"/>
      <c r="AF5881" s="170"/>
      <c r="AI5881" s="170"/>
      <c r="AJ5881" s="170"/>
      <c r="AK5881" s="170"/>
      <c r="AL5881" s="170"/>
      <c r="AM5881" s="170"/>
      <c r="AN5881" s="170"/>
    </row>
    <row r="5882" spans="1:40" ht="52.5" customHeight="1" x14ac:dyDescent="0.2">
      <c r="A5882" s="170"/>
      <c r="B5882" s="170"/>
      <c r="C5882" s="170"/>
      <c r="D5882" s="170"/>
      <c r="E5882" s="170"/>
      <c r="F5882" s="170"/>
      <c r="G5882" s="170"/>
      <c r="H5882" s="170"/>
      <c r="I5882" s="170"/>
      <c r="J5882" s="170"/>
      <c r="K5882" s="170"/>
      <c r="L5882" s="170"/>
      <c r="M5882" s="170"/>
      <c r="N5882" s="170"/>
      <c r="O5882" s="170"/>
      <c r="P5882" s="170"/>
      <c r="Q5882" s="170"/>
      <c r="R5882" s="170"/>
      <c r="S5882" s="170"/>
      <c r="T5882" s="170"/>
      <c r="U5882" s="170"/>
      <c r="V5882" s="170"/>
      <c r="W5882" s="170"/>
      <c r="X5882" s="174"/>
      <c r="Y5882" s="170"/>
      <c r="Z5882" s="170"/>
      <c r="AA5882" s="170"/>
      <c r="AB5882" s="170"/>
      <c r="AC5882" s="170"/>
      <c r="AD5882" s="174"/>
      <c r="AE5882" s="170"/>
      <c r="AF5882" s="170"/>
      <c r="AI5882" s="170"/>
      <c r="AJ5882" s="170"/>
      <c r="AK5882" s="170"/>
      <c r="AL5882" s="170"/>
      <c r="AM5882" s="170"/>
      <c r="AN5882" s="170"/>
    </row>
    <row r="5883" spans="1:40" ht="52.5" customHeight="1" x14ac:dyDescent="0.2">
      <c r="A5883" s="170"/>
      <c r="B5883" s="170"/>
      <c r="C5883" s="170"/>
      <c r="D5883" s="170"/>
      <c r="E5883" s="170"/>
      <c r="F5883" s="170"/>
      <c r="G5883" s="170"/>
      <c r="H5883" s="170"/>
      <c r="I5883" s="170"/>
      <c r="J5883" s="170"/>
      <c r="K5883" s="170"/>
      <c r="L5883" s="170"/>
      <c r="M5883" s="170"/>
      <c r="N5883" s="170"/>
      <c r="O5883" s="170"/>
      <c r="P5883" s="170"/>
      <c r="Q5883" s="170"/>
      <c r="R5883" s="170"/>
      <c r="S5883" s="170"/>
      <c r="T5883" s="170"/>
      <c r="U5883" s="170"/>
      <c r="V5883" s="170"/>
      <c r="W5883" s="170"/>
      <c r="X5883" s="174"/>
      <c r="Y5883" s="170"/>
      <c r="Z5883" s="170"/>
      <c r="AA5883" s="170"/>
      <c r="AB5883" s="170"/>
      <c r="AC5883" s="170"/>
      <c r="AD5883" s="174"/>
      <c r="AE5883" s="170"/>
      <c r="AF5883" s="170"/>
      <c r="AI5883" s="170"/>
      <c r="AJ5883" s="170"/>
      <c r="AK5883" s="170"/>
      <c r="AL5883" s="170"/>
      <c r="AM5883" s="170"/>
      <c r="AN5883" s="170"/>
    </row>
    <row r="5884" spans="1:40" ht="52.5" customHeight="1" x14ac:dyDescent="0.2">
      <c r="A5884" s="170"/>
      <c r="B5884" s="170"/>
      <c r="C5884" s="170"/>
      <c r="D5884" s="170"/>
      <c r="E5884" s="170"/>
      <c r="F5884" s="170"/>
      <c r="G5884" s="170"/>
      <c r="H5884" s="170"/>
      <c r="I5884" s="170"/>
      <c r="J5884" s="170"/>
      <c r="K5884" s="170"/>
      <c r="L5884" s="170"/>
      <c r="M5884" s="170"/>
      <c r="N5884" s="170"/>
      <c r="O5884" s="170"/>
      <c r="P5884" s="170"/>
      <c r="Q5884" s="170"/>
      <c r="R5884" s="170"/>
      <c r="S5884" s="170"/>
      <c r="T5884" s="170"/>
      <c r="U5884" s="170"/>
      <c r="V5884" s="170"/>
      <c r="W5884" s="170"/>
      <c r="X5884" s="174"/>
      <c r="Y5884" s="170"/>
      <c r="Z5884" s="170"/>
      <c r="AA5884" s="170"/>
      <c r="AB5884" s="170"/>
      <c r="AC5884" s="170"/>
      <c r="AD5884" s="174"/>
      <c r="AE5884" s="170"/>
      <c r="AF5884" s="170"/>
      <c r="AI5884" s="170"/>
      <c r="AJ5884" s="170"/>
      <c r="AK5884" s="170"/>
      <c r="AL5884" s="170"/>
      <c r="AM5884" s="170"/>
      <c r="AN5884" s="170"/>
    </row>
    <row r="5885" spans="1:40" ht="52.5" customHeight="1" x14ac:dyDescent="0.2">
      <c r="A5885" s="170"/>
      <c r="B5885" s="170"/>
      <c r="C5885" s="170"/>
      <c r="D5885" s="170"/>
      <c r="E5885" s="170"/>
      <c r="F5885" s="170"/>
      <c r="G5885" s="170"/>
      <c r="H5885" s="170"/>
      <c r="I5885" s="170"/>
      <c r="J5885" s="170"/>
      <c r="K5885" s="170"/>
      <c r="L5885" s="170"/>
      <c r="M5885" s="170"/>
      <c r="N5885" s="170"/>
      <c r="O5885" s="170"/>
      <c r="P5885" s="170"/>
      <c r="Q5885" s="170"/>
      <c r="R5885" s="170"/>
      <c r="S5885" s="170"/>
      <c r="T5885" s="170"/>
      <c r="U5885" s="170"/>
      <c r="V5885" s="170"/>
      <c r="W5885" s="170"/>
      <c r="X5885" s="174"/>
      <c r="Y5885" s="170"/>
      <c r="Z5885" s="170"/>
      <c r="AA5885" s="170"/>
      <c r="AB5885" s="170"/>
      <c r="AC5885" s="170"/>
      <c r="AD5885" s="174"/>
      <c r="AE5885" s="170"/>
      <c r="AF5885" s="170"/>
      <c r="AI5885" s="170"/>
      <c r="AJ5885" s="170"/>
      <c r="AK5885" s="170"/>
      <c r="AL5885" s="170"/>
      <c r="AM5885" s="170"/>
      <c r="AN5885" s="170"/>
    </row>
    <row r="5886" spans="1:40" ht="52.5" customHeight="1" x14ac:dyDescent="0.2">
      <c r="A5886" s="170"/>
      <c r="B5886" s="170"/>
      <c r="C5886" s="170"/>
      <c r="D5886" s="170"/>
      <c r="E5886" s="170"/>
      <c r="F5886" s="170"/>
      <c r="G5886" s="170"/>
      <c r="H5886" s="170"/>
      <c r="I5886" s="170"/>
      <c r="J5886" s="170"/>
      <c r="K5886" s="170"/>
      <c r="L5886" s="170"/>
      <c r="M5886" s="170"/>
      <c r="N5886" s="170"/>
      <c r="O5886" s="170"/>
      <c r="P5886" s="170"/>
      <c r="Q5886" s="170"/>
      <c r="R5886" s="170"/>
      <c r="S5886" s="170"/>
      <c r="T5886" s="170"/>
      <c r="U5886" s="170"/>
      <c r="V5886" s="170"/>
      <c r="W5886" s="170"/>
      <c r="X5886" s="174"/>
      <c r="Y5886" s="170"/>
      <c r="Z5886" s="170"/>
      <c r="AA5886" s="170"/>
      <c r="AB5886" s="170"/>
      <c r="AC5886" s="170"/>
      <c r="AD5886" s="174"/>
      <c r="AE5886" s="170"/>
      <c r="AF5886" s="170"/>
      <c r="AI5886" s="170"/>
      <c r="AJ5886" s="170"/>
      <c r="AK5886" s="170"/>
      <c r="AL5886" s="170"/>
      <c r="AM5886" s="170"/>
      <c r="AN5886" s="170"/>
    </row>
    <row r="5887" spans="1:40" ht="52.5" customHeight="1" x14ac:dyDescent="0.2">
      <c r="A5887" s="170"/>
      <c r="B5887" s="170"/>
      <c r="C5887" s="170"/>
      <c r="D5887" s="170"/>
      <c r="E5887" s="170"/>
      <c r="F5887" s="170"/>
      <c r="G5887" s="170"/>
      <c r="H5887" s="170"/>
      <c r="I5887" s="170"/>
      <c r="J5887" s="170"/>
      <c r="K5887" s="170"/>
      <c r="L5887" s="170"/>
      <c r="M5887" s="170"/>
      <c r="N5887" s="170"/>
      <c r="O5887" s="170"/>
      <c r="P5887" s="170"/>
      <c r="Q5887" s="170"/>
      <c r="R5887" s="170"/>
      <c r="S5887" s="170"/>
      <c r="T5887" s="170"/>
      <c r="U5887" s="170"/>
      <c r="V5887" s="170"/>
      <c r="W5887" s="170"/>
      <c r="X5887" s="174"/>
      <c r="Y5887" s="170"/>
      <c r="Z5887" s="170"/>
      <c r="AA5887" s="170"/>
      <c r="AB5887" s="170"/>
      <c r="AC5887" s="170"/>
      <c r="AD5887" s="174"/>
      <c r="AE5887" s="170"/>
      <c r="AF5887" s="170"/>
      <c r="AI5887" s="170"/>
      <c r="AJ5887" s="170"/>
      <c r="AK5887" s="170"/>
      <c r="AL5887" s="170"/>
      <c r="AM5887" s="170"/>
      <c r="AN5887" s="170"/>
    </row>
    <row r="5888" spans="1:40" ht="52.5" customHeight="1" x14ac:dyDescent="0.2">
      <c r="A5888" s="170"/>
      <c r="B5888" s="170"/>
      <c r="C5888" s="170"/>
      <c r="D5888" s="170"/>
      <c r="E5888" s="170"/>
      <c r="F5888" s="170"/>
      <c r="G5888" s="170"/>
      <c r="H5888" s="170"/>
      <c r="I5888" s="170"/>
      <c r="J5888" s="170"/>
      <c r="K5888" s="170"/>
      <c r="L5888" s="170"/>
      <c r="M5888" s="170"/>
      <c r="N5888" s="170"/>
      <c r="O5888" s="170"/>
      <c r="P5888" s="170"/>
      <c r="Q5888" s="170"/>
      <c r="R5888" s="170"/>
      <c r="S5888" s="170"/>
      <c r="T5888" s="170"/>
      <c r="U5888" s="170"/>
      <c r="V5888" s="170"/>
      <c r="W5888" s="170"/>
      <c r="X5888" s="174"/>
      <c r="Y5888" s="170"/>
      <c r="Z5888" s="170"/>
      <c r="AA5888" s="170"/>
      <c r="AB5888" s="170"/>
      <c r="AC5888" s="170"/>
      <c r="AD5888" s="174"/>
      <c r="AE5888" s="170"/>
      <c r="AF5888" s="170"/>
      <c r="AI5888" s="170"/>
      <c r="AJ5888" s="170"/>
      <c r="AK5888" s="170"/>
      <c r="AL5888" s="170"/>
      <c r="AM5888" s="170"/>
      <c r="AN5888" s="170"/>
    </row>
    <row r="5889" spans="1:40" ht="52.5" customHeight="1" x14ac:dyDescent="0.2">
      <c r="A5889" s="170"/>
      <c r="B5889" s="170"/>
      <c r="C5889" s="170"/>
      <c r="D5889" s="170"/>
      <c r="E5889" s="170"/>
      <c r="F5889" s="170"/>
      <c r="G5889" s="170"/>
      <c r="H5889" s="170"/>
      <c r="I5889" s="170"/>
      <c r="J5889" s="170"/>
      <c r="K5889" s="170"/>
      <c r="L5889" s="170"/>
      <c r="M5889" s="170"/>
      <c r="N5889" s="170"/>
      <c r="O5889" s="170"/>
      <c r="P5889" s="170"/>
      <c r="Q5889" s="170"/>
      <c r="R5889" s="170"/>
      <c r="S5889" s="170"/>
      <c r="T5889" s="170"/>
      <c r="U5889" s="170"/>
      <c r="V5889" s="170"/>
      <c r="W5889" s="170"/>
      <c r="X5889" s="174"/>
      <c r="Y5889" s="170"/>
      <c r="Z5889" s="170"/>
      <c r="AA5889" s="170"/>
      <c r="AB5889" s="170"/>
      <c r="AC5889" s="170"/>
      <c r="AD5889" s="174"/>
      <c r="AE5889" s="170"/>
      <c r="AF5889" s="170"/>
      <c r="AI5889" s="170"/>
      <c r="AJ5889" s="170"/>
      <c r="AK5889" s="170"/>
      <c r="AL5889" s="170"/>
      <c r="AM5889" s="170"/>
      <c r="AN5889" s="170"/>
    </row>
    <row r="5890" spans="1:40" ht="52.5" customHeight="1" x14ac:dyDescent="0.2">
      <c r="A5890" s="170"/>
      <c r="B5890" s="170"/>
      <c r="C5890" s="170"/>
      <c r="D5890" s="170"/>
      <c r="E5890" s="170"/>
      <c r="F5890" s="170"/>
      <c r="G5890" s="170"/>
      <c r="H5890" s="170"/>
      <c r="I5890" s="170"/>
      <c r="J5890" s="170"/>
      <c r="K5890" s="170"/>
      <c r="L5890" s="170"/>
      <c r="M5890" s="170"/>
      <c r="N5890" s="170"/>
      <c r="O5890" s="170"/>
      <c r="P5890" s="170"/>
      <c r="Q5890" s="170"/>
      <c r="R5890" s="170"/>
      <c r="S5890" s="170"/>
      <c r="T5890" s="170"/>
      <c r="U5890" s="170"/>
      <c r="V5890" s="170"/>
      <c r="W5890" s="170"/>
      <c r="X5890" s="174"/>
      <c r="Y5890" s="170"/>
      <c r="Z5890" s="170"/>
      <c r="AA5890" s="170"/>
      <c r="AB5890" s="170"/>
      <c r="AC5890" s="170"/>
      <c r="AD5890" s="174"/>
      <c r="AE5890" s="170"/>
      <c r="AF5890" s="170"/>
      <c r="AI5890" s="170"/>
      <c r="AJ5890" s="170"/>
      <c r="AK5890" s="170"/>
      <c r="AL5890" s="170"/>
      <c r="AM5890" s="170"/>
      <c r="AN5890" s="170"/>
    </row>
    <row r="5891" spans="1:40" ht="52.5" customHeight="1" x14ac:dyDescent="0.2">
      <c r="A5891" s="170"/>
      <c r="B5891" s="170"/>
      <c r="C5891" s="170"/>
      <c r="D5891" s="170"/>
      <c r="E5891" s="170"/>
      <c r="F5891" s="170"/>
      <c r="G5891" s="170"/>
      <c r="H5891" s="170"/>
      <c r="I5891" s="170"/>
      <c r="J5891" s="170"/>
      <c r="K5891" s="170"/>
      <c r="L5891" s="170"/>
      <c r="M5891" s="170"/>
      <c r="N5891" s="170"/>
      <c r="O5891" s="170"/>
      <c r="P5891" s="170"/>
      <c r="Q5891" s="170"/>
      <c r="R5891" s="170"/>
      <c r="S5891" s="170"/>
      <c r="T5891" s="170"/>
      <c r="U5891" s="170"/>
      <c r="V5891" s="170"/>
      <c r="W5891" s="170"/>
      <c r="X5891" s="174"/>
      <c r="Y5891" s="170"/>
      <c r="Z5891" s="170"/>
      <c r="AA5891" s="170"/>
      <c r="AB5891" s="170"/>
      <c r="AC5891" s="170"/>
      <c r="AD5891" s="174"/>
      <c r="AE5891" s="170"/>
      <c r="AF5891" s="170"/>
      <c r="AI5891" s="170"/>
      <c r="AJ5891" s="170"/>
      <c r="AK5891" s="170"/>
      <c r="AL5891" s="170"/>
      <c r="AM5891" s="170"/>
      <c r="AN5891" s="170"/>
    </row>
    <row r="5892" spans="1:40" ht="52.5" customHeight="1" x14ac:dyDescent="0.2">
      <c r="A5892" s="170"/>
      <c r="B5892" s="170"/>
      <c r="C5892" s="170"/>
      <c r="D5892" s="170"/>
      <c r="E5892" s="170"/>
      <c r="F5892" s="170"/>
      <c r="G5892" s="170"/>
      <c r="H5892" s="170"/>
      <c r="I5892" s="170"/>
      <c r="J5892" s="170"/>
      <c r="K5892" s="170"/>
      <c r="L5892" s="170"/>
      <c r="M5892" s="170"/>
      <c r="N5892" s="170"/>
      <c r="O5892" s="170"/>
      <c r="P5892" s="170"/>
      <c r="Q5892" s="170"/>
      <c r="R5892" s="170"/>
      <c r="S5892" s="170"/>
      <c r="T5892" s="170"/>
      <c r="U5892" s="170"/>
      <c r="V5892" s="170"/>
      <c r="W5892" s="170"/>
      <c r="X5892" s="174"/>
      <c r="Y5892" s="170"/>
      <c r="Z5892" s="170"/>
      <c r="AA5892" s="170"/>
      <c r="AB5892" s="170"/>
      <c r="AC5892" s="170"/>
      <c r="AD5892" s="174"/>
      <c r="AE5892" s="170"/>
      <c r="AF5892" s="170"/>
      <c r="AI5892" s="170"/>
      <c r="AJ5892" s="170"/>
      <c r="AK5892" s="170"/>
      <c r="AL5892" s="170"/>
      <c r="AM5892" s="170"/>
      <c r="AN5892" s="170"/>
    </row>
    <row r="5893" spans="1:40" ht="52.5" customHeight="1" x14ac:dyDescent="0.2">
      <c r="A5893" s="170"/>
      <c r="B5893" s="170"/>
      <c r="C5893" s="170"/>
      <c r="D5893" s="170"/>
      <c r="E5893" s="170"/>
      <c r="F5893" s="170"/>
      <c r="G5893" s="170"/>
      <c r="H5893" s="170"/>
      <c r="I5893" s="170"/>
      <c r="J5893" s="170"/>
      <c r="K5893" s="170"/>
      <c r="L5893" s="170"/>
      <c r="M5893" s="170"/>
      <c r="N5893" s="170"/>
      <c r="O5893" s="170"/>
      <c r="P5893" s="170"/>
      <c r="Q5893" s="170"/>
      <c r="R5893" s="170"/>
      <c r="S5893" s="170"/>
      <c r="T5893" s="170"/>
      <c r="U5893" s="170"/>
      <c r="V5893" s="170"/>
      <c r="W5893" s="170"/>
      <c r="X5893" s="174"/>
      <c r="Y5893" s="170"/>
      <c r="Z5893" s="170"/>
      <c r="AA5893" s="170"/>
      <c r="AB5893" s="170"/>
      <c r="AC5893" s="170"/>
      <c r="AD5893" s="174"/>
      <c r="AE5893" s="170"/>
      <c r="AF5893" s="170"/>
      <c r="AI5893" s="170"/>
      <c r="AJ5893" s="170"/>
      <c r="AK5893" s="170"/>
      <c r="AL5893" s="170"/>
      <c r="AM5893" s="170"/>
      <c r="AN5893" s="170"/>
    </row>
    <row r="5894" spans="1:40" ht="52.5" customHeight="1" x14ac:dyDescent="0.2">
      <c r="A5894" s="170"/>
      <c r="B5894" s="170"/>
      <c r="C5894" s="170"/>
      <c r="D5894" s="170"/>
      <c r="E5894" s="170"/>
      <c r="F5894" s="170"/>
      <c r="G5894" s="170"/>
      <c r="H5894" s="170"/>
      <c r="I5894" s="170"/>
      <c r="J5894" s="170"/>
      <c r="K5894" s="170"/>
      <c r="L5894" s="170"/>
      <c r="M5894" s="170"/>
      <c r="N5894" s="170"/>
      <c r="O5894" s="170"/>
      <c r="P5894" s="170"/>
      <c r="Q5894" s="170"/>
      <c r="R5894" s="170"/>
      <c r="S5894" s="170"/>
      <c r="T5894" s="170"/>
      <c r="U5894" s="170"/>
      <c r="V5894" s="170"/>
      <c r="W5894" s="170"/>
      <c r="X5894" s="174"/>
      <c r="Y5894" s="170"/>
      <c r="Z5894" s="170"/>
      <c r="AA5894" s="170"/>
      <c r="AB5894" s="170"/>
      <c r="AC5894" s="170"/>
      <c r="AD5894" s="174"/>
      <c r="AE5894" s="170"/>
      <c r="AF5894" s="170"/>
      <c r="AI5894" s="170"/>
      <c r="AJ5894" s="170"/>
      <c r="AK5894" s="170"/>
      <c r="AL5894" s="170"/>
      <c r="AM5894" s="170"/>
      <c r="AN5894" s="170"/>
    </row>
    <row r="5895" spans="1:40" ht="52.5" customHeight="1" x14ac:dyDescent="0.2">
      <c r="A5895" s="170"/>
      <c r="B5895" s="170"/>
      <c r="C5895" s="170"/>
      <c r="D5895" s="170"/>
      <c r="E5895" s="170"/>
      <c r="F5895" s="170"/>
      <c r="G5895" s="170"/>
      <c r="H5895" s="170"/>
      <c r="I5895" s="170"/>
      <c r="J5895" s="170"/>
      <c r="K5895" s="170"/>
      <c r="L5895" s="170"/>
      <c r="M5895" s="170"/>
      <c r="N5895" s="170"/>
      <c r="O5895" s="170"/>
      <c r="P5895" s="170"/>
      <c r="Q5895" s="170"/>
      <c r="R5895" s="170"/>
      <c r="S5895" s="170"/>
      <c r="T5895" s="170"/>
      <c r="U5895" s="170"/>
      <c r="V5895" s="170"/>
      <c r="W5895" s="170"/>
      <c r="X5895" s="174"/>
      <c r="Y5895" s="170"/>
      <c r="Z5895" s="170"/>
      <c r="AA5895" s="170"/>
      <c r="AB5895" s="170"/>
      <c r="AC5895" s="170"/>
      <c r="AD5895" s="174"/>
      <c r="AE5895" s="170"/>
      <c r="AF5895" s="170"/>
      <c r="AI5895" s="170"/>
      <c r="AJ5895" s="170"/>
      <c r="AK5895" s="170"/>
      <c r="AL5895" s="170"/>
      <c r="AM5895" s="170"/>
      <c r="AN5895" s="170"/>
    </row>
    <row r="5896" spans="1:40" ht="52.5" customHeight="1" x14ac:dyDescent="0.2">
      <c r="A5896" s="170"/>
      <c r="B5896" s="170"/>
      <c r="C5896" s="170"/>
      <c r="D5896" s="170"/>
      <c r="E5896" s="170"/>
      <c r="F5896" s="170"/>
      <c r="G5896" s="170"/>
      <c r="H5896" s="170"/>
      <c r="I5896" s="170"/>
      <c r="J5896" s="170"/>
      <c r="K5896" s="170"/>
      <c r="L5896" s="170"/>
      <c r="M5896" s="170"/>
      <c r="N5896" s="170"/>
      <c r="O5896" s="170"/>
      <c r="P5896" s="170"/>
      <c r="Q5896" s="170"/>
      <c r="R5896" s="170"/>
      <c r="S5896" s="170"/>
      <c r="T5896" s="170"/>
      <c r="U5896" s="170"/>
      <c r="V5896" s="170"/>
      <c r="W5896" s="170"/>
      <c r="X5896" s="174"/>
      <c r="Y5896" s="170"/>
      <c r="Z5896" s="170"/>
      <c r="AA5896" s="170"/>
      <c r="AB5896" s="170"/>
      <c r="AC5896" s="170"/>
      <c r="AD5896" s="174"/>
      <c r="AE5896" s="170"/>
      <c r="AF5896" s="170"/>
      <c r="AI5896" s="170"/>
      <c r="AJ5896" s="170"/>
      <c r="AK5896" s="170"/>
      <c r="AL5896" s="170"/>
      <c r="AM5896" s="170"/>
      <c r="AN5896" s="170"/>
    </row>
    <row r="5897" spans="1:40" ht="52.5" customHeight="1" x14ac:dyDescent="0.2">
      <c r="A5897" s="170"/>
      <c r="B5897" s="170"/>
      <c r="C5897" s="170"/>
      <c r="D5897" s="170"/>
      <c r="E5897" s="170"/>
      <c r="F5897" s="170"/>
      <c r="G5897" s="170"/>
      <c r="H5897" s="170"/>
      <c r="I5897" s="170"/>
      <c r="J5897" s="170"/>
      <c r="K5897" s="170"/>
      <c r="L5897" s="170"/>
      <c r="M5897" s="170"/>
      <c r="N5897" s="170"/>
      <c r="O5897" s="170"/>
      <c r="P5897" s="170"/>
      <c r="Q5897" s="170"/>
      <c r="R5897" s="170"/>
      <c r="S5897" s="170"/>
      <c r="T5897" s="170"/>
      <c r="U5897" s="170"/>
      <c r="V5897" s="170"/>
      <c r="W5897" s="170"/>
      <c r="X5897" s="174"/>
      <c r="Y5897" s="170"/>
      <c r="Z5897" s="170"/>
      <c r="AA5897" s="170"/>
      <c r="AB5897" s="170"/>
      <c r="AC5897" s="170"/>
      <c r="AD5897" s="174"/>
      <c r="AE5897" s="170"/>
      <c r="AF5897" s="170"/>
      <c r="AI5897" s="170"/>
      <c r="AJ5897" s="170"/>
      <c r="AK5897" s="170"/>
      <c r="AL5897" s="170"/>
      <c r="AM5897" s="170"/>
      <c r="AN5897" s="170"/>
    </row>
    <row r="5898" spans="1:40" ht="52.5" customHeight="1" x14ac:dyDescent="0.2">
      <c r="A5898" s="170"/>
      <c r="B5898" s="170"/>
      <c r="C5898" s="170"/>
      <c r="D5898" s="170"/>
      <c r="E5898" s="170"/>
      <c r="F5898" s="170"/>
      <c r="G5898" s="170"/>
      <c r="H5898" s="170"/>
      <c r="I5898" s="170"/>
      <c r="J5898" s="170"/>
      <c r="K5898" s="170"/>
      <c r="L5898" s="170"/>
      <c r="M5898" s="170"/>
      <c r="N5898" s="170"/>
      <c r="O5898" s="170"/>
      <c r="P5898" s="170"/>
      <c r="Q5898" s="170"/>
      <c r="R5898" s="170"/>
      <c r="S5898" s="170"/>
      <c r="T5898" s="170"/>
      <c r="U5898" s="170"/>
      <c r="V5898" s="170"/>
      <c r="W5898" s="170"/>
      <c r="X5898" s="174"/>
      <c r="Y5898" s="170"/>
      <c r="Z5898" s="170"/>
      <c r="AA5898" s="170"/>
      <c r="AB5898" s="170"/>
      <c r="AC5898" s="170"/>
      <c r="AD5898" s="174"/>
      <c r="AE5898" s="170"/>
      <c r="AF5898" s="170"/>
      <c r="AI5898" s="170"/>
      <c r="AJ5898" s="170"/>
      <c r="AK5898" s="170"/>
      <c r="AL5898" s="170"/>
      <c r="AM5898" s="170"/>
      <c r="AN5898" s="170"/>
    </row>
    <row r="5899" spans="1:40" ht="52.5" customHeight="1" x14ac:dyDescent="0.2">
      <c r="A5899" s="170"/>
      <c r="B5899" s="170"/>
      <c r="C5899" s="170"/>
      <c r="D5899" s="170"/>
      <c r="E5899" s="170"/>
      <c r="F5899" s="170"/>
      <c r="G5899" s="170"/>
      <c r="H5899" s="170"/>
      <c r="I5899" s="170"/>
      <c r="J5899" s="170"/>
      <c r="K5899" s="170"/>
      <c r="L5899" s="170"/>
      <c r="M5899" s="170"/>
      <c r="N5899" s="170"/>
      <c r="O5899" s="170"/>
      <c r="P5899" s="170"/>
      <c r="Q5899" s="170"/>
      <c r="R5899" s="170"/>
      <c r="S5899" s="170"/>
      <c r="T5899" s="170"/>
      <c r="U5899" s="170"/>
      <c r="V5899" s="170"/>
      <c r="W5899" s="170"/>
      <c r="X5899" s="174"/>
      <c r="Y5899" s="170"/>
      <c r="Z5899" s="170"/>
      <c r="AA5899" s="170"/>
      <c r="AB5899" s="170"/>
      <c r="AC5899" s="170"/>
      <c r="AD5899" s="174"/>
      <c r="AE5899" s="170"/>
      <c r="AF5899" s="170"/>
      <c r="AI5899" s="170"/>
      <c r="AJ5899" s="170"/>
      <c r="AK5899" s="170"/>
      <c r="AL5899" s="170"/>
      <c r="AM5899" s="170"/>
      <c r="AN5899" s="170"/>
    </row>
    <row r="5900" spans="1:40" ht="52.5" customHeight="1" x14ac:dyDescent="0.2">
      <c r="A5900" s="170"/>
      <c r="B5900" s="170"/>
      <c r="C5900" s="170"/>
      <c r="D5900" s="170"/>
      <c r="E5900" s="170"/>
      <c r="F5900" s="170"/>
      <c r="G5900" s="170"/>
      <c r="H5900" s="170"/>
      <c r="I5900" s="170"/>
      <c r="J5900" s="170"/>
      <c r="K5900" s="170"/>
      <c r="L5900" s="170"/>
      <c r="M5900" s="170"/>
      <c r="N5900" s="170"/>
      <c r="O5900" s="170"/>
      <c r="P5900" s="170"/>
      <c r="Q5900" s="170"/>
      <c r="R5900" s="170"/>
      <c r="S5900" s="170"/>
      <c r="T5900" s="170"/>
      <c r="U5900" s="170"/>
      <c r="V5900" s="170"/>
      <c r="W5900" s="170"/>
      <c r="X5900" s="174"/>
      <c r="Y5900" s="170"/>
      <c r="Z5900" s="170"/>
      <c r="AA5900" s="170"/>
      <c r="AB5900" s="170"/>
      <c r="AC5900" s="170"/>
      <c r="AD5900" s="174"/>
      <c r="AE5900" s="170"/>
      <c r="AF5900" s="170"/>
      <c r="AI5900" s="170"/>
      <c r="AJ5900" s="170"/>
      <c r="AK5900" s="170"/>
      <c r="AL5900" s="170"/>
      <c r="AM5900" s="170"/>
      <c r="AN5900" s="170"/>
    </row>
    <row r="5901" spans="1:40" ht="52.5" customHeight="1" x14ac:dyDescent="0.2">
      <c r="A5901" s="170"/>
      <c r="B5901" s="170"/>
      <c r="C5901" s="170"/>
      <c r="D5901" s="170"/>
      <c r="E5901" s="170"/>
      <c r="F5901" s="170"/>
      <c r="G5901" s="170"/>
      <c r="H5901" s="170"/>
      <c r="I5901" s="170"/>
      <c r="J5901" s="170"/>
      <c r="K5901" s="170"/>
      <c r="L5901" s="170"/>
      <c r="M5901" s="170"/>
      <c r="N5901" s="170"/>
      <c r="O5901" s="170"/>
      <c r="P5901" s="170"/>
      <c r="Q5901" s="170"/>
      <c r="R5901" s="170"/>
      <c r="S5901" s="170"/>
      <c r="T5901" s="170"/>
      <c r="U5901" s="170"/>
      <c r="V5901" s="170"/>
      <c r="W5901" s="170"/>
      <c r="X5901" s="174"/>
      <c r="Y5901" s="170"/>
      <c r="Z5901" s="170"/>
      <c r="AA5901" s="170"/>
      <c r="AB5901" s="170"/>
      <c r="AC5901" s="170"/>
      <c r="AD5901" s="174"/>
      <c r="AE5901" s="170"/>
      <c r="AF5901" s="170"/>
      <c r="AI5901" s="170"/>
      <c r="AJ5901" s="170"/>
      <c r="AK5901" s="170"/>
      <c r="AL5901" s="170"/>
      <c r="AM5901" s="170"/>
      <c r="AN5901" s="170"/>
    </row>
    <row r="5902" spans="1:40" ht="52.5" customHeight="1" x14ac:dyDescent="0.2">
      <c r="A5902" s="170"/>
      <c r="B5902" s="170"/>
      <c r="C5902" s="170"/>
      <c r="D5902" s="170"/>
      <c r="E5902" s="170"/>
      <c r="F5902" s="170"/>
      <c r="G5902" s="170"/>
      <c r="H5902" s="170"/>
      <c r="I5902" s="170"/>
      <c r="J5902" s="170"/>
      <c r="K5902" s="170"/>
      <c r="L5902" s="170"/>
      <c r="M5902" s="170"/>
      <c r="N5902" s="170"/>
      <c r="O5902" s="170"/>
      <c r="P5902" s="170"/>
      <c r="Q5902" s="170"/>
      <c r="R5902" s="170"/>
      <c r="S5902" s="170"/>
      <c r="T5902" s="170"/>
      <c r="U5902" s="170"/>
      <c r="V5902" s="170"/>
      <c r="W5902" s="170"/>
      <c r="X5902" s="174"/>
      <c r="Y5902" s="170"/>
      <c r="Z5902" s="170"/>
      <c r="AA5902" s="170"/>
      <c r="AB5902" s="170"/>
      <c r="AC5902" s="170"/>
      <c r="AD5902" s="174"/>
      <c r="AE5902" s="170"/>
      <c r="AF5902" s="170"/>
      <c r="AI5902" s="170"/>
      <c r="AJ5902" s="170"/>
      <c r="AK5902" s="170"/>
      <c r="AL5902" s="170"/>
      <c r="AM5902" s="170"/>
      <c r="AN5902" s="170"/>
    </row>
    <row r="5903" spans="1:40" ht="52.5" customHeight="1" x14ac:dyDescent="0.2">
      <c r="A5903" s="170"/>
      <c r="B5903" s="170"/>
      <c r="C5903" s="170"/>
      <c r="D5903" s="170"/>
      <c r="E5903" s="170"/>
      <c r="F5903" s="170"/>
      <c r="G5903" s="170"/>
      <c r="H5903" s="170"/>
      <c r="I5903" s="170"/>
      <c r="J5903" s="170"/>
      <c r="K5903" s="170"/>
      <c r="L5903" s="170"/>
      <c r="M5903" s="170"/>
      <c r="N5903" s="170"/>
      <c r="O5903" s="170"/>
      <c r="P5903" s="170"/>
      <c r="Q5903" s="170"/>
      <c r="R5903" s="170"/>
      <c r="S5903" s="170"/>
      <c r="T5903" s="170"/>
      <c r="U5903" s="170"/>
      <c r="V5903" s="170"/>
      <c r="W5903" s="170"/>
      <c r="X5903" s="174"/>
      <c r="Y5903" s="170"/>
      <c r="Z5903" s="170"/>
      <c r="AA5903" s="170"/>
      <c r="AB5903" s="170"/>
      <c r="AC5903" s="170"/>
      <c r="AD5903" s="174"/>
      <c r="AE5903" s="170"/>
      <c r="AF5903" s="170"/>
      <c r="AI5903" s="170"/>
      <c r="AJ5903" s="170"/>
      <c r="AK5903" s="170"/>
      <c r="AL5903" s="170"/>
      <c r="AM5903" s="170"/>
      <c r="AN5903" s="170"/>
    </row>
    <row r="5904" spans="1:40" ht="52.5" customHeight="1" x14ac:dyDescent="0.2">
      <c r="A5904" s="170"/>
      <c r="B5904" s="170"/>
      <c r="C5904" s="170"/>
      <c r="D5904" s="170"/>
      <c r="E5904" s="170"/>
      <c r="F5904" s="170"/>
      <c r="G5904" s="170"/>
      <c r="H5904" s="170"/>
      <c r="I5904" s="170"/>
      <c r="J5904" s="170"/>
      <c r="K5904" s="170"/>
      <c r="L5904" s="170"/>
      <c r="M5904" s="170"/>
      <c r="N5904" s="170"/>
      <c r="O5904" s="170"/>
      <c r="P5904" s="170"/>
      <c r="Q5904" s="170"/>
      <c r="R5904" s="170"/>
      <c r="S5904" s="170"/>
      <c r="T5904" s="170"/>
      <c r="U5904" s="170"/>
      <c r="V5904" s="170"/>
      <c r="W5904" s="170"/>
      <c r="X5904" s="174"/>
      <c r="Y5904" s="170"/>
      <c r="Z5904" s="170"/>
      <c r="AA5904" s="170"/>
      <c r="AB5904" s="170"/>
      <c r="AC5904" s="170"/>
      <c r="AD5904" s="174"/>
      <c r="AE5904" s="170"/>
      <c r="AF5904" s="170"/>
      <c r="AI5904" s="170"/>
      <c r="AJ5904" s="170"/>
      <c r="AK5904" s="170"/>
      <c r="AL5904" s="170"/>
      <c r="AM5904" s="170"/>
      <c r="AN5904" s="170"/>
    </row>
    <row r="5905" spans="1:40" ht="52.5" customHeight="1" x14ac:dyDescent="0.2">
      <c r="A5905" s="170"/>
      <c r="B5905" s="170"/>
      <c r="C5905" s="170"/>
      <c r="D5905" s="170"/>
      <c r="E5905" s="170"/>
      <c r="F5905" s="170"/>
      <c r="G5905" s="170"/>
      <c r="H5905" s="170"/>
      <c r="I5905" s="170"/>
      <c r="J5905" s="170"/>
      <c r="K5905" s="170"/>
      <c r="L5905" s="170"/>
      <c r="M5905" s="170"/>
      <c r="N5905" s="170"/>
      <c r="O5905" s="170"/>
      <c r="P5905" s="170"/>
      <c r="Q5905" s="170"/>
      <c r="R5905" s="170"/>
      <c r="S5905" s="170"/>
      <c r="T5905" s="170"/>
      <c r="U5905" s="170"/>
      <c r="V5905" s="170"/>
      <c r="W5905" s="170"/>
      <c r="X5905" s="174"/>
      <c r="Y5905" s="170"/>
      <c r="Z5905" s="170"/>
      <c r="AA5905" s="170"/>
      <c r="AB5905" s="170"/>
      <c r="AC5905" s="170"/>
      <c r="AD5905" s="174"/>
      <c r="AE5905" s="170"/>
      <c r="AF5905" s="170"/>
      <c r="AI5905" s="170"/>
      <c r="AJ5905" s="170"/>
      <c r="AK5905" s="170"/>
      <c r="AL5905" s="170"/>
      <c r="AM5905" s="170"/>
      <c r="AN5905" s="170"/>
    </row>
    <row r="5906" spans="1:40" ht="52.5" customHeight="1" x14ac:dyDescent="0.2">
      <c r="A5906" s="170"/>
      <c r="B5906" s="170"/>
      <c r="C5906" s="170"/>
      <c r="D5906" s="170"/>
      <c r="E5906" s="170"/>
      <c r="F5906" s="170"/>
      <c r="G5906" s="170"/>
      <c r="H5906" s="170"/>
      <c r="I5906" s="170"/>
      <c r="J5906" s="170"/>
      <c r="K5906" s="170"/>
      <c r="L5906" s="170"/>
      <c r="M5906" s="170"/>
      <c r="N5906" s="170"/>
      <c r="O5906" s="170"/>
      <c r="P5906" s="170"/>
      <c r="Q5906" s="170"/>
      <c r="R5906" s="170"/>
      <c r="S5906" s="170"/>
      <c r="T5906" s="170"/>
      <c r="U5906" s="170"/>
      <c r="V5906" s="170"/>
      <c r="W5906" s="170"/>
      <c r="X5906" s="174"/>
      <c r="Y5906" s="170"/>
      <c r="Z5906" s="170"/>
      <c r="AA5906" s="170"/>
      <c r="AB5906" s="170"/>
      <c r="AC5906" s="170"/>
      <c r="AD5906" s="174"/>
      <c r="AE5906" s="170"/>
      <c r="AF5906" s="170"/>
      <c r="AI5906" s="170"/>
      <c r="AJ5906" s="170"/>
      <c r="AK5906" s="170"/>
      <c r="AL5906" s="170"/>
      <c r="AM5906" s="170"/>
      <c r="AN5906" s="170"/>
    </row>
    <row r="5907" spans="1:40" ht="52.5" customHeight="1" x14ac:dyDescent="0.2">
      <c r="A5907" s="170"/>
      <c r="B5907" s="170"/>
      <c r="C5907" s="170"/>
      <c r="D5907" s="170"/>
      <c r="E5907" s="170"/>
      <c r="F5907" s="170"/>
      <c r="G5907" s="170"/>
      <c r="H5907" s="170"/>
      <c r="I5907" s="170"/>
      <c r="J5907" s="170"/>
      <c r="K5907" s="170"/>
      <c r="L5907" s="170"/>
      <c r="M5907" s="170"/>
      <c r="N5907" s="170"/>
      <c r="O5907" s="170"/>
      <c r="P5907" s="170"/>
      <c r="Q5907" s="170"/>
      <c r="R5907" s="170"/>
      <c r="S5907" s="170"/>
      <c r="T5907" s="170"/>
      <c r="U5907" s="170"/>
      <c r="V5907" s="170"/>
      <c r="W5907" s="170"/>
      <c r="X5907" s="174"/>
      <c r="Y5907" s="170"/>
      <c r="Z5907" s="170"/>
      <c r="AA5907" s="170"/>
      <c r="AB5907" s="170"/>
      <c r="AC5907" s="170"/>
      <c r="AD5907" s="174"/>
      <c r="AE5907" s="170"/>
      <c r="AF5907" s="170"/>
      <c r="AI5907" s="170"/>
      <c r="AJ5907" s="170"/>
      <c r="AK5907" s="170"/>
      <c r="AL5907" s="170"/>
      <c r="AM5907" s="170"/>
      <c r="AN5907" s="170"/>
    </row>
    <row r="5908" spans="1:40" ht="52.5" customHeight="1" x14ac:dyDescent="0.2">
      <c r="A5908" s="170"/>
      <c r="B5908" s="170"/>
      <c r="C5908" s="170"/>
      <c r="D5908" s="170"/>
      <c r="E5908" s="170"/>
      <c r="F5908" s="170"/>
      <c r="G5908" s="170"/>
      <c r="H5908" s="170"/>
      <c r="I5908" s="170"/>
      <c r="J5908" s="170"/>
      <c r="K5908" s="170"/>
      <c r="L5908" s="170"/>
      <c r="M5908" s="170"/>
      <c r="N5908" s="170"/>
      <c r="O5908" s="170"/>
      <c r="P5908" s="170"/>
      <c r="Q5908" s="170"/>
      <c r="R5908" s="170"/>
      <c r="S5908" s="170"/>
      <c r="T5908" s="170"/>
      <c r="U5908" s="170"/>
      <c r="V5908" s="170"/>
      <c r="W5908" s="170"/>
      <c r="X5908" s="174"/>
      <c r="Y5908" s="170"/>
      <c r="Z5908" s="170"/>
      <c r="AA5908" s="170"/>
      <c r="AB5908" s="170"/>
      <c r="AC5908" s="170"/>
      <c r="AD5908" s="174"/>
      <c r="AE5908" s="170"/>
      <c r="AF5908" s="170"/>
      <c r="AI5908" s="170"/>
      <c r="AJ5908" s="170"/>
      <c r="AK5908" s="170"/>
      <c r="AL5908" s="170"/>
      <c r="AM5908" s="170"/>
      <c r="AN5908" s="170"/>
    </row>
    <row r="5909" spans="1:40" ht="52.5" customHeight="1" x14ac:dyDescent="0.2">
      <c r="A5909" s="170"/>
      <c r="B5909" s="170"/>
      <c r="C5909" s="170"/>
      <c r="D5909" s="170"/>
      <c r="E5909" s="170"/>
      <c r="F5909" s="170"/>
      <c r="G5909" s="170"/>
      <c r="H5909" s="170"/>
      <c r="I5909" s="170"/>
      <c r="J5909" s="170"/>
      <c r="K5909" s="170"/>
      <c r="L5909" s="170"/>
      <c r="M5909" s="170"/>
      <c r="N5909" s="170"/>
      <c r="O5909" s="170"/>
      <c r="P5909" s="170"/>
      <c r="Q5909" s="170"/>
      <c r="R5909" s="170"/>
      <c r="S5909" s="170"/>
      <c r="T5909" s="170"/>
      <c r="U5909" s="170"/>
      <c r="V5909" s="170"/>
      <c r="W5909" s="170"/>
      <c r="X5909" s="174"/>
      <c r="Y5909" s="170"/>
      <c r="Z5909" s="170"/>
      <c r="AA5909" s="170"/>
      <c r="AB5909" s="170"/>
      <c r="AC5909" s="170"/>
      <c r="AD5909" s="174"/>
      <c r="AE5909" s="170"/>
      <c r="AF5909" s="170"/>
      <c r="AI5909" s="170"/>
      <c r="AJ5909" s="170"/>
      <c r="AK5909" s="170"/>
      <c r="AL5909" s="170"/>
      <c r="AM5909" s="170"/>
      <c r="AN5909" s="170"/>
    </row>
    <row r="5910" spans="1:40" ht="52.5" customHeight="1" x14ac:dyDescent="0.2">
      <c r="A5910" s="170"/>
      <c r="B5910" s="170"/>
      <c r="C5910" s="170"/>
      <c r="D5910" s="170"/>
      <c r="E5910" s="170"/>
      <c r="F5910" s="170"/>
      <c r="G5910" s="170"/>
      <c r="H5910" s="170"/>
      <c r="I5910" s="170"/>
      <c r="J5910" s="170"/>
      <c r="K5910" s="170"/>
      <c r="L5910" s="170"/>
      <c r="M5910" s="170"/>
      <c r="N5910" s="170"/>
      <c r="O5910" s="170"/>
      <c r="P5910" s="170"/>
      <c r="Q5910" s="170"/>
      <c r="R5910" s="170"/>
      <c r="S5910" s="170"/>
      <c r="T5910" s="170"/>
      <c r="U5910" s="170"/>
      <c r="V5910" s="170"/>
      <c r="W5910" s="170"/>
      <c r="X5910" s="174"/>
      <c r="Y5910" s="170"/>
      <c r="Z5910" s="170"/>
      <c r="AA5910" s="170"/>
      <c r="AB5910" s="170"/>
      <c r="AC5910" s="170"/>
      <c r="AD5910" s="174"/>
      <c r="AE5910" s="170"/>
      <c r="AF5910" s="170"/>
      <c r="AI5910" s="170"/>
      <c r="AJ5910" s="170"/>
      <c r="AK5910" s="170"/>
      <c r="AL5910" s="170"/>
      <c r="AM5910" s="170"/>
      <c r="AN5910" s="170"/>
    </row>
    <row r="5911" spans="1:40" ht="52.5" customHeight="1" x14ac:dyDescent="0.2">
      <c r="A5911" s="170"/>
      <c r="B5911" s="170"/>
      <c r="C5911" s="170"/>
      <c r="D5911" s="170"/>
      <c r="E5911" s="170"/>
      <c r="F5911" s="170"/>
      <c r="G5911" s="170"/>
      <c r="H5911" s="170"/>
      <c r="I5911" s="170"/>
      <c r="J5911" s="170"/>
      <c r="K5911" s="170"/>
      <c r="L5911" s="170"/>
      <c r="M5911" s="170"/>
      <c r="N5911" s="170"/>
      <c r="O5911" s="170"/>
      <c r="P5911" s="170"/>
      <c r="Q5911" s="170"/>
      <c r="R5911" s="170"/>
      <c r="S5911" s="170"/>
      <c r="T5911" s="170"/>
      <c r="U5911" s="170"/>
      <c r="V5911" s="170"/>
      <c r="W5911" s="170"/>
      <c r="X5911" s="174"/>
      <c r="Y5911" s="170"/>
      <c r="Z5911" s="170"/>
      <c r="AA5911" s="170"/>
      <c r="AB5911" s="170"/>
      <c r="AC5911" s="170"/>
      <c r="AD5911" s="174"/>
      <c r="AE5911" s="170"/>
      <c r="AF5911" s="170"/>
      <c r="AI5911" s="170"/>
      <c r="AJ5911" s="170"/>
      <c r="AK5911" s="170"/>
      <c r="AL5911" s="170"/>
      <c r="AM5911" s="170"/>
      <c r="AN5911" s="170"/>
    </row>
    <row r="5912" spans="1:40" ht="52.5" customHeight="1" x14ac:dyDescent="0.2">
      <c r="A5912" s="170"/>
      <c r="B5912" s="170"/>
      <c r="C5912" s="170"/>
      <c r="D5912" s="170"/>
      <c r="E5912" s="170"/>
      <c r="F5912" s="170"/>
      <c r="G5912" s="170"/>
      <c r="H5912" s="170"/>
      <c r="I5912" s="170"/>
      <c r="J5912" s="170"/>
      <c r="K5912" s="170"/>
      <c r="L5912" s="170"/>
      <c r="M5912" s="170"/>
      <c r="N5912" s="170"/>
      <c r="O5912" s="170"/>
      <c r="P5912" s="170"/>
      <c r="Q5912" s="170"/>
      <c r="R5912" s="170"/>
      <c r="S5912" s="170"/>
      <c r="T5912" s="170"/>
      <c r="U5912" s="170"/>
      <c r="V5912" s="170"/>
      <c r="W5912" s="170"/>
      <c r="X5912" s="174"/>
      <c r="Y5912" s="170"/>
      <c r="Z5912" s="170"/>
      <c r="AA5912" s="170"/>
      <c r="AB5912" s="170"/>
      <c r="AC5912" s="170"/>
      <c r="AD5912" s="174"/>
      <c r="AE5912" s="170"/>
      <c r="AF5912" s="170"/>
      <c r="AI5912" s="170"/>
      <c r="AJ5912" s="170"/>
      <c r="AK5912" s="170"/>
      <c r="AL5912" s="170"/>
      <c r="AM5912" s="170"/>
      <c r="AN5912" s="170"/>
    </row>
    <row r="5913" spans="1:40" ht="52.5" customHeight="1" x14ac:dyDescent="0.2">
      <c r="A5913" s="170"/>
      <c r="B5913" s="170"/>
      <c r="C5913" s="170"/>
      <c r="D5913" s="170"/>
      <c r="E5913" s="170"/>
      <c r="F5913" s="170"/>
      <c r="G5913" s="170"/>
      <c r="H5913" s="170"/>
      <c r="I5913" s="170"/>
      <c r="J5913" s="170"/>
      <c r="K5913" s="170"/>
      <c r="L5913" s="170"/>
      <c r="M5913" s="170"/>
      <c r="N5913" s="170"/>
      <c r="O5913" s="170"/>
      <c r="P5913" s="170"/>
      <c r="Q5913" s="170"/>
      <c r="R5913" s="170"/>
      <c r="S5913" s="170"/>
      <c r="T5913" s="170"/>
      <c r="U5913" s="170"/>
      <c r="V5913" s="170"/>
      <c r="W5913" s="170"/>
      <c r="X5913" s="174"/>
      <c r="Y5913" s="170"/>
      <c r="Z5913" s="170"/>
      <c r="AA5913" s="170"/>
      <c r="AB5913" s="170"/>
      <c r="AC5913" s="170"/>
      <c r="AD5913" s="174"/>
      <c r="AE5913" s="170"/>
      <c r="AF5913" s="170"/>
      <c r="AI5913" s="170"/>
      <c r="AJ5913" s="170"/>
      <c r="AK5913" s="170"/>
      <c r="AL5913" s="170"/>
      <c r="AM5913" s="170"/>
      <c r="AN5913" s="170"/>
    </row>
    <row r="5914" spans="1:40" ht="52.5" customHeight="1" x14ac:dyDescent="0.2">
      <c r="A5914" s="170"/>
      <c r="B5914" s="170"/>
      <c r="C5914" s="170"/>
      <c r="D5914" s="170"/>
      <c r="E5914" s="170"/>
      <c r="F5914" s="170"/>
      <c r="G5914" s="170"/>
      <c r="H5914" s="170"/>
      <c r="I5914" s="170"/>
      <c r="J5914" s="170"/>
      <c r="K5914" s="170"/>
      <c r="L5914" s="170"/>
      <c r="M5914" s="170"/>
      <c r="N5914" s="170"/>
      <c r="O5914" s="170"/>
      <c r="P5914" s="170"/>
      <c r="Q5914" s="170"/>
      <c r="R5914" s="170"/>
      <c r="S5914" s="170"/>
      <c r="T5914" s="170"/>
      <c r="U5914" s="170"/>
      <c r="V5914" s="170"/>
      <c r="W5914" s="170"/>
      <c r="X5914" s="174"/>
      <c r="Y5914" s="170"/>
      <c r="Z5914" s="170"/>
      <c r="AA5914" s="170"/>
      <c r="AB5914" s="170"/>
      <c r="AC5914" s="170"/>
      <c r="AD5914" s="174"/>
      <c r="AE5914" s="170"/>
      <c r="AF5914" s="170"/>
      <c r="AI5914" s="170"/>
      <c r="AJ5914" s="170"/>
      <c r="AK5914" s="170"/>
      <c r="AL5914" s="170"/>
      <c r="AM5914" s="170"/>
      <c r="AN5914" s="170"/>
    </row>
    <row r="5915" spans="1:40" ht="52.5" customHeight="1" x14ac:dyDescent="0.2">
      <c r="A5915" s="170"/>
      <c r="B5915" s="170"/>
      <c r="C5915" s="170"/>
      <c r="D5915" s="170"/>
      <c r="E5915" s="170"/>
      <c r="F5915" s="170"/>
      <c r="G5915" s="170"/>
      <c r="H5915" s="170"/>
      <c r="I5915" s="170"/>
      <c r="J5915" s="170"/>
      <c r="K5915" s="170"/>
      <c r="L5915" s="170"/>
      <c r="M5915" s="170"/>
      <c r="N5915" s="170"/>
      <c r="O5915" s="170"/>
      <c r="P5915" s="170"/>
      <c r="Q5915" s="170"/>
      <c r="R5915" s="170"/>
      <c r="S5915" s="170"/>
      <c r="T5915" s="170"/>
      <c r="U5915" s="170"/>
      <c r="V5915" s="170"/>
      <c r="W5915" s="170"/>
      <c r="X5915" s="174"/>
      <c r="Y5915" s="170"/>
      <c r="Z5915" s="170"/>
      <c r="AA5915" s="170"/>
      <c r="AB5915" s="170"/>
      <c r="AC5915" s="170"/>
      <c r="AD5915" s="174"/>
      <c r="AE5915" s="170"/>
      <c r="AF5915" s="170"/>
      <c r="AI5915" s="170"/>
      <c r="AJ5915" s="170"/>
      <c r="AK5915" s="170"/>
      <c r="AL5915" s="170"/>
      <c r="AM5915" s="170"/>
      <c r="AN5915" s="170"/>
    </row>
    <row r="5916" spans="1:40" ht="52.5" customHeight="1" x14ac:dyDescent="0.2">
      <c r="A5916" s="170"/>
      <c r="B5916" s="170"/>
      <c r="C5916" s="170"/>
      <c r="D5916" s="170"/>
      <c r="E5916" s="170"/>
      <c r="F5916" s="170"/>
      <c r="G5916" s="170"/>
      <c r="H5916" s="170"/>
      <c r="I5916" s="170"/>
      <c r="J5916" s="170"/>
      <c r="K5916" s="170"/>
      <c r="L5916" s="170"/>
      <c r="M5916" s="170"/>
      <c r="N5916" s="170"/>
      <c r="O5916" s="170"/>
      <c r="P5916" s="170"/>
      <c r="Q5916" s="170"/>
      <c r="R5916" s="170"/>
      <c r="S5916" s="170"/>
      <c r="T5916" s="170"/>
      <c r="U5916" s="170"/>
      <c r="V5916" s="170"/>
      <c r="W5916" s="170"/>
      <c r="X5916" s="174"/>
      <c r="Y5916" s="170"/>
      <c r="Z5916" s="170"/>
      <c r="AA5916" s="170"/>
      <c r="AB5916" s="170"/>
      <c r="AC5916" s="170"/>
      <c r="AD5916" s="174"/>
      <c r="AE5916" s="170"/>
      <c r="AF5916" s="170"/>
      <c r="AI5916" s="170"/>
      <c r="AJ5916" s="170"/>
      <c r="AK5916" s="170"/>
      <c r="AL5916" s="170"/>
      <c r="AM5916" s="170"/>
      <c r="AN5916" s="170"/>
    </row>
    <row r="5917" spans="1:40" ht="52.5" customHeight="1" x14ac:dyDescent="0.2">
      <c r="A5917" s="170"/>
      <c r="B5917" s="170"/>
      <c r="C5917" s="170"/>
      <c r="D5917" s="170"/>
      <c r="E5917" s="170"/>
      <c r="F5917" s="170"/>
      <c r="G5917" s="170"/>
      <c r="H5917" s="170"/>
      <c r="I5917" s="170"/>
      <c r="J5917" s="170"/>
      <c r="K5917" s="170"/>
      <c r="L5917" s="170"/>
      <c r="M5917" s="170"/>
      <c r="N5917" s="170"/>
      <c r="O5917" s="170"/>
      <c r="P5917" s="170"/>
      <c r="Q5917" s="170"/>
      <c r="R5917" s="170"/>
      <c r="S5917" s="170"/>
      <c r="T5917" s="170"/>
      <c r="U5917" s="170"/>
      <c r="V5917" s="170"/>
      <c r="W5917" s="170"/>
      <c r="X5917" s="174"/>
      <c r="Y5917" s="170"/>
      <c r="Z5917" s="170"/>
      <c r="AA5917" s="170"/>
      <c r="AB5917" s="170"/>
      <c r="AC5917" s="170"/>
      <c r="AD5917" s="174"/>
      <c r="AE5917" s="170"/>
      <c r="AF5917" s="170"/>
      <c r="AI5917" s="170"/>
      <c r="AJ5917" s="170"/>
      <c r="AK5917" s="170"/>
      <c r="AL5917" s="170"/>
      <c r="AM5917" s="170"/>
      <c r="AN5917" s="170"/>
    </row>
    <row r="5918" spans="1:40" ht="52.5" customHeight="1" x14ac:dyDescent="0.2">
      <c r="A5918" s="170"/>
      <c r="B5918" s="170"/>
      <c r="C5918" s="170"/>
      <c r="D5918" s="170"/>
      <c r="E5918" s="170"/>
      <c r="F5918" s="170"/>
      <c r="G5918" s="170"/>
      <c r="H5918" s="170"/>
      <c r="I5918" s="170"/>
      <c r="J5918" s="170"/>
      <c r="K5918" s="170"/>
      <c r="L5918" s="170"/>
      <c r="M5918" s="170"/>
      <c r="N5918" s="170"/>
      <c r="O5918" s="170"/>
      <c r="P5918" s="170"/>
      <c r="Q5918" s="170"/>
      <c r="R5918" s="170"/>
      <c r="S5918" s="170"/>
      <c r="T5918" s="170"/>
      <c r="U5918" s="170"/>
      <c r="V5918" s="170"/>
      <c r="W5918" s="170"/>
      <c r="X5918" s="174"/>
      <c r="Y5918" s="170"/>
      <c r="Z5918" s="170"/>
      <c r="AA5918" s="170"/>
      <c r="AB5918" s="170"/>
      <c r="AC5918" s="170"/>
      <c r="AD5918" s="174"/>
      <c r="AE5918" s="170"/>
      <c r="AF5918" s="170"/>
      <c r="AI5918" s="170"/>
      <c r="AJ5918" s="170"/>
      <c r="AK5918" s="170"/>
      <c r="AL5918" s="170"/>
      <c r="AM5918" s="170"/>
      <c r="AN5918" s="170"/>
    </row>
    <row r="5919" spans="1:40" ht="52.5" customHeight="1" x14ac:dyDescent="0.2">
      <c r="A5919" s="170"/>
      <c r="B5919" s="170"/>
      <c r="C5919" s="170"/>
      <c r="D5919" s="170"/>
      <c r="E5919" s="170"/>
      <c r="F5919" s="170"/>
      <c r="G5919" s="170"/>
      <c r="H5919" s="170"/>
      <c r="I5919" s="170"/>
      <c r="J5919" s="170"/>
      <c r="K5919" s="170"/>
      <c r="L5919" s="170"/>
      <c r="M5919" s="170"/>
      <c r="N5919" s="170"/>
      <c r="O5919" s="170"/>
      <c r="P5919" s="170"/>
      <c r="Q5919" s="170"/>
      <c r="R5919" s="170"/>
      <c r="S5919" s="170"/>
      <c r="T5919" s="170"/>
      <c r="U5919" s="170"/>
      <c r="V5919" s="170"/>
      <c r="W5919" s="170"/>
      <c r="X5919" s="174"/>
      <c r="Y5919" s="170"/>
      <c r="Z5919" s="170"/>
      <c r="AA5919" s="170"/>
      <c r="AB5919" s="170"/>
      <c r="AC5919" s="170"/>
      <c r="AD5919" s="174"/>
      <c r="AE5919" s="170"/>
      <c r="AF5919" s="170"/>
      <c r="AI5919" s="170"/>
      <c r="AJ5919" s="170"/>
      <c r="AK5919" s="170"/>
      <c r="AL5919" s="170"/>
      <c r="AM5919" s="170"/>
      <c r="AN5919" s="170"/>
    </row>
    <row r="5920" spans="1:40" ht="52.5" customHeight="1" x14ac:dyDescent="0.2">
      <c r="A5920" s="170"/>
      <c r="B5920" s="170"/>
      <c r="C5920" s="170"/>
      <c r="D5920" s="170"/>
      <c r="E5920" s="170"/>
      <c r="F5920" s="170"/>
      <c r="G5920" s="170"/>
      <c r="H5920" s="170"/>
      <c r="I5920" s="170"/>
      <c r="J5920" s="170"/>
      <c r="K5920" s="170"/>
      <c r="L5920" s="170"/>
      <c r="M5920" s="170"/>
      <c r="N5920" s="170"/>
      <c r="O5920" s="170"/>
      <c r="P5920" s="170"/>
      <c r="Q5920" s="170"/>
      <c r="R5920" s="170"/>
      <c r="S5920" s="170"/>
      <c r="T5920" s="170"/>
      <c r="U5920" s="170"/>
      <c r="V5920" s="170"/>
      <c r="W5920" s="170"/>
      <c r="X5920" s="174"/>
      <c r="Y5920" s="170"/>
      <c r="Z5920" s="170"/>
      <c r="AA5920" s="170"/>
      <c r="AB5920" s="170"/>
      <c r="AC5920" s="170"/>
      <c r="AD5920" s="174"/>
      <c r="AE5920" s="170"/>
      <c r="AF5920" s="170"/>
      <c r="AI5920" s="170"/>
      <c r="AJ5920" s="170"/>
      <c r="AK5920" s="170"/>
      <c r="AL5920" s="170"/>
      <c r="AM5920" s="170"/>
      <c r="AN5920" s="170"/>
    </row>
    <row r="5921" spans="1:40" ht="52.5" customHeight="1" x14ac:dyDescent="0.2">
      <c r="A5921" s="170"/>
      <c r="B5921" s="170"/>
      <c r="C5921" s="170"/>
      <c r="D5921" s="170"/>
      <c r="E5921" s="170"/>
      <c r="F5921" s="170"/>
      <c r="G5921" s="170"/>
      <c r="H5921" s="170"/>
      <c r="I5921" s="170"/>
      <c r="J5921" s="170"/>
      <c r="K5921" s="170"/>
      <c r="L5921" s="170"/>
      <c r="M5921" s="170"/>
      <c r="N5921" s="170"/>
      <c r="O5921" s="170"/>
      <c r="P5921" s="170"/>
      <c r="Q5921" s="170"/>
      <c r="R5921" s="170"/>
      <c r="S5921" s="170"/>
      <c r="T5921" s="170"/>
      <c r="U5921" s="170"/>
      <c r="V5921" s="170"/>
      <c r="W5921" s="170"/>
      <c r="X5921" s="174"/>
      <c r="Y5921" s="170"/>
      <c r="Z5921" s="170"/>
      <c r="AA5921" s="170"/>
      <c r="AB5921" s="170"/>
      <c r="AC5921" s="170"/>
      <c r="AD5921" s="174"/>
      <c r="AE5921" s="170"/>
      <c r="AF5921" s="170"/>
      <c r="AI5921" s="170"/>
      <c r="AJ5921" s="170"/>
      <c r="AK5921" s="170"/>
      <c r="AL5921" s="170"/>
      <c r="AM5921" s="170"/>
      <c r="AN5921" s="170"/>
    </row>
    <row r="5922" spans="1:40" ht="52.5" customHeight="1" x14ac:dyDescent="0.2">
      <c r="A5922" s="170"/>
      <c r="B5922" s="170"/>
      <c r="C5922" s="170"/>
      <c r="D5922" s="170"/>
      <c r="E5922" s="170"/>
      <c r="F5922" s="170"/>
      <c r="G5922" s="170"/>
      <c r="H5922" s="170"/>
      <c r="I5922" s="170"/>
      <c r="J5922" s="170"/>
      <c r="K5922" s="170"/>
      <c r="L5922" s="170"/>
      <c r="M5922" s="170"/>
      <c r="N5922" s="170"/>
      <c r="O5922" s="170"/>
      <c r="P5922" s="170"/>
      <c r="Q5922" s="170"/>
      <c r="R5922" s="170"/>
      <c r="S5922" s="170"/>
      <c r="T5922" s="170"/>
      <c r="U5922" s="170"/>
      <c r="V5922" s="170"/>
      <c r="W5922" s="170"/>
      <c r="X5922" s="174"/>
      <c r="Y5922" s="170"/>
      <c r="Z5922" s="170"/>
      <c r="AA5922" s="170"/>
      <c r="AB5922" s="170"/>
      <c r="AC5922" s="170"/>
      <c r="AD5922" s="174"/>
      <c r="AE5922" s="170"/>
      <c r="AF5922" s="170"/>
      <c r="AI5922" s="170"/>
      <c r="AJ5922" s="170"/>
      <c r="AK5922" s="170"/>
      <c r="AL5922" s="170"/>
      <c r="AM5922" s="170"/>
      <c r="AN5922" s="170"/>
    </row>
    <row r="5923" spans="1:40" ht="52.5" customHeight="1" x14ac:dyDescent="0.2">
      <c r="A5923" s="170"/>
      <c r="B5923" s="170"/>
      <c r="C5923" s="170"/>
      <c r="D5923" s="170"/>
      <c r="E5923" s="170"/>
      <c r="F5923" s="170"/>
      <c r="G5923" s="170"/>
      <c r="H5923" s="170"/>
      <c r="I5923" s="170"/>
      <c r="J5923" s="170"/>
      <c r="K5923" s="170"/>
      <c r="L5923" s="170"/>
      <c r="M5923" s="170"/>
      <c r="N5923" s="170"/>
      <c r="O5923" s="170"/>
      <c r="P5923" s="170"/>
      <c r="Q5923" s="170"/>
      <c r="R5923" s="170"/>
      <c r="S5923" s="170"/>
      <c r="T5923" s="170"/>
      <c r="U5923" s="170"/>
      <c r="V5923" s="170"/>
      <c r="W5923" s="170"/>
      <c r="X5923" s="174"/>
      <c r="Y5923" s="170"/>
      <c r="Z5923" s="170"/>
      <c r="AA5923" s="170"/>
      <c r="AB5923" s="170"/>
      <c r="AC5923" s="170"/>
      <c r="AD5923" s="174"/>
      <c r="AE5923" s="170"/>
      <c r="AF5923" s="170"/>
      <c r="AI5923" s="170"/>
      <c r="AJ5923" s="170"/>
      <c r="AK5923" s="170"/>
      <c r="AL5923" s="170"/>
      <c r="AM5923" s="170"/>
      <c r="AN5923" s="170"/>
    </row>
    <row r="5924" spans="1:40" ht="52.5" customHeight="1" x14ac:dyDescent="0.2">
      <c r="A5924" s="170"/>
      <c r="B5924" s="170"/>
      <c r="C5924" s="170"/>
      <c r="D5924" s="170"/>
      <c r="E5924" s="170"/>
      <c r="F5924" s="170"/>
      <c r="G5924" s="170"/>
      <c r="H5924" s="170"/>
      <c r="I5924" s="170"/>
      <c r="J5924" s="170"/>
      <c r="K5924" s="170"/>
      <c r="L5924" s="170"/>
      <c r="M5924" s="170"/>
      <c r="N5924" s="170"/>
      <c r="O5924" s="170"/>
      <c r="P5924" s="170"/>
      <c r="Q5924" s="170"/>
      <c r="R5924" s="170"/>
      <c r="S5924" s="170"/>
      <c r="T5924" s="170"/>
      <c r="U5924" s="170"/>
      <c r="V5924" s="170"/>
      <c r="W5924" s="170"/>
      <c r="X5924" s="174"/>
      <c r="Y5924" s="170"/>
      <c r="Z5924" s="170"/>
      <c r="AA5924" s="170"/>
      <c r="AB5924" s="170"/>
      <c r="AC5924" s="170"/>
      <c r="AD5924" s="174"/>
      <c r="AE5924" s="170"/>
      <c r="AF5924" s="170"/>
      <c r="AI5924" s="170"/>
      <c r="AJ5924" s="170"/>
      <c r="AK5924" s="170"/>
      <c r="AL5924" s="170"/>
      <c r="AM5924" s="170"/>
      <c r="AN5924" s="170"/>
    </row>
    <row r="5925" spans="1:40" ht="52.5" customHeight="1" x14ac:dyDescent="0.2">
      <c r="A5925" s="170"/>
      <c r="B5925" s="170"/>
      <c r="C5925" s="170"/>
      <c r="D5925" s="170"/>
      <c r="E5925" s="170"/>
      <c r="F5925" s="170"/>
      <c r="G5925" s="170"/>
      <c r="H5925" s="170"/>
      <c r="I5925" s="170"/>
      <c r="J5925" s="170"/>
      <c r="K5925" s="170"/>
      <c r="L5925" s="170"/>
      <c r="M5925" s="170"/>
      <c r="N5925" s="170"/>
      <c r="O5925" s="170"/>
      <c r="P5925" s="170"/>
      <c r="Q5925" s="170"/>
      <c r="R5925" s="170"/>
      <c r="S5925" s="170"/>
      <c r="T5925" s="170"/>
      <c r="U5925" s="170"/>
      <c r="V5925" s="170"/>
      <c r="W5925" s="170"/>
      <c r="X5925" s="174"/>
      <c r="Y5925" s="170"/>
      <c r="Z5925" s="170"/>
      <c r="AA5925" s="170"/>
      <c r="AB5925" s="170"/>
      <c r="AC5925" s="170"/>
      <c r="AD5925" s="174"/>
      <c r="AE5925" s="170"/>
      <c r="AF5925" s="170"/>
      <c r="AI5925" s="170"/>
      <c r="AJ5925" s="170"/>
      <c r="AK5925" s="170"/>
      <c r="AL5925" s="170"/>
      <c r="AM5925" s="170"/>
      <c r="AN5925" s="170"/>
    </row>
    <row r="5926" spans="1:40" ht="52.5" customHeight="1" x14ac:dyDescent="0.2">
      <c r="A5926" s="170"/>
      <c r="B5926" s="170"/>
      <c r="C5926" s="170"/>
      <c r="D5926" s="170"/>
      <c r="E5926" s="170"/>
      <c r="F5926" s="170"/>
      <c r="G5926" s="170"/>
      <c r="H5926" s="170"/>
      <c r="I5926" s="170"/>
      <c r="J5926" s="170"/>
      <c r="K5926" s="170"/>
      <c r="L5926" s="170"/>
      <c r="M5926" s="170"/>
      <c r="N5926" s="170"/>
      <c r="O5926" s="170"/>
      <c r="P5926" s="170"/>
      <c r="Q5926" s="170"/>
      <c r="R5926" s="170"/>
      <c r="S5926" s="170"/>
      <c r="T5926" s="170"/>
      <c r="U5926" s="170"/>
      <c r="V5926" s="170"/>
      <c r="W5926" s="170"/>
      <c r="X5926" s="174"/>
      <c r="Y5926" s="170"/>
      <c r="Z5926" s="170"/>
      <c r="AA5926" s="170"/>
      <c r="AB5926" s="170"/>
      <c r="AC5926" s="170"/>
      <c r="AD5926" s="174"/>
      <c r="AE5926" s="170"/>
      <c r="AF5926" s="170"/>
      <c r="AI5926" s="170"/>
      <c r="AJ5926" s="170"/>
      <c r="AK5926" s="170"/>
      <c r="AL5926" s="170"/>
      <c r="AM5926" s="170"/>
      <c r="AN5926" s="170"/>
    </row>
    <row r="5927" spans="1:40" ht="52.5" customHeight="1" x14ac:dyDescent="0.2">
      <c r="A5927" s="170"/>
      <c r="B5927" s="170"/>
      <c r="C5927" s="170"/>
      <c r="D5927" s="170"/>
      <c r="E5927" s="170"/>
      <c r="F5927" s="170"/>
      <c r="G5927" s="170"/>
      <c r="H5927" s="170"/>
      <c r="I5927" s="170"/>
      <c r="J5927" s="170"/>
      <c r="K5927" s="170"/>
      <c r="L5927" s="170"/>
      <c r="M5927" s="170"/>
      <c r="N5927" s="170"/>
      <c r="O5927" s="170"/>
      <c r="P5927" s="170"/>
      <c r="Q5927" s="170"/>
      <c r="R5927" s="170"/>
      <c r="S5927" s="170"/>
      <c r="T5927" s="170"/>
      <c r="U5927" s="170"/>
      <c r="V5927" s="170"/>
      <c r="W5927" s="170"/>
      <c r="X5927" s="174"/>
      <c r="Y5927" s="170"/>
      <c r="Z5927" s="170"/>
      <c r="AA5927" s="170"/>
      <c r="AB5927" s="170"/>
      <c r="AC5927" s="170"/>
      <c r="AD5927" s="174"/>
      <c r="AE5927" s="170"/>
      <c r="AF5927" s="170"/>
      <c r="AI5927" s="170"/>
      <c r="AJ5927" s="170"/>
      <c r="AK5927" s="170"/>
      <c r="AL5927" s="170"/>
      <c r="AM5927" s="170"/>
      <c r="AN5927" s="170"/>
    </row>
    <row r="5928" spans="1:40" ht="52.5" customHeight="1" x14ac:dyDescent="0.2">
      <c r="A5928" s="170"/>
      <c r="B5928" s="170"/>
      <c r="C5928" s="170"/>
      <c r="D5928" s="170"/>
      <c r="E5928" s="170"/>
      <c r="F5928" s="170"/>
      <c r="G5928" s="170"/>
      <c r="H5928" s="170"/>
      <c r="I5928" s="170"/>
      <c r="J5928" s="170"/>
      <c r="K5928" s="170"/>
      <c r="L5928" s="170"/>
      <c r="M5928" s="170"/>
      <c r="N5928" s="170"/>
      <c r="O5928" s="170"/>
      <c r="P5928" s="170"/>
      <c r="Q5928" s="170"/>
      <c r="R5928" s="170"/>
      <c r="S5928" s="170"/>
      <c r="T5928" s="170"/>
      <c r="U5928" s="170"/>
      <c r="V5928" s="170"/>
      <c r="W5928" s="170"/>
      <c r="X5928" s="174"/>
      <c r="Y5928" s="170"/>
      <c r="Z5928" s="170"/>
      <c r="AA5928" s="170"/>
      <c r="AB5928" s="170"/>
      <c r="AC5928" s="170"/>
      <c r="AD5928" s="174"/>
      <c r="AE5928" s="170"/>
      <c r="AF5928" s="170"/>
      <c r="AI5928" s="170"/>
      <c r="AJ5928" s="170"/>
      <c r="AK5928" s="170"/>
      <c r="AL5928" s="170"/>
      <c r="AM5928" s="170"/>
      <c r="AN5928" s="170"/>
    </row>
    <row r="5929" spans="1:40" ht="52.5" customHeight="1" x14ac:dyDescent="0.2">
      <c r="A5929" s="170"/>
      <c r="B5929" s="170"/>
      <c r="C5929" s="170"/>
      <c r="D5929" s="170"/>
      <c r="E5929" s="170"/>
      <c r="F5929" s="170"/>
      <c r="G5929" s="170"/>
      <c r="H5929" s="170"/>
      <c r="I5929" s="170"/>
      <c r="J5929" s="170"/>
      <c r="K5929" s="170"/>
      <c r="L5929" s="170"/>
      <c r="M5929" s="170"/>
      <c r="N5929" s="170"/>
      <c r="O5929" s="170"/>
      <c r="P5929" s="170"/>
      <c r="Q5929" s="170"/>
      <c r="R5929" s="170"/>
      <c r="S5929" s="170"/>
      <c r="T5929" s="170"/>
      <c r="U5929" s="170"/>
      <c r="V5929" s="170"/>
      <c r="W5929" s="170"/>
      <c r="X5929" s="174"/>
      <c r="Y5929" s="170"/>
      <c r="Z5929" s="170"/>
      <c r="AA5929" s="170"/>
      <c r="AB5929" s="170"/>
      <c r="AC5929" s="170"/>
      <c r="AD5929" s="174"/>
      <c r="AE5929" s="170"/>
      <c r="AF5929" s="170"/>
      <c r="AI5929" s="170"/>
      <c r="AJ5929" s="170"/>
      <c r="AK5929" s="170"/>
      <c r="AL5929" s="170"/>
      <c r="AM5929" s="170"/>
      <c r="AN5929" s="170"/>
    </row>
    <row r="5930" spans="1:40" ht="52.5" customHeight="1" x14ac:dyDescent="0.2">
      <c r="A5930" s="170"/>
      <c r="B5930" s="170"/>
      <c r="C5930" s="170"/>
      <c r="D5930" s="170"/>
      <c r="E5930" s="170"/>
      <c r="F5930" s="170"/>
      <c r="G5930" s="170"/>
      <c r="H5930" s="170"/>
      <c r="I5930" s="170"/>
      <c r="J5930" s="170"/>
      <c r="K5930" s="170"/>
      <c r="L5930" s="170"/>
      <c r="M5930" s="170"/>
      <c r="N5930" s="170"/>
      <c r="O5930" s="170"/>
      <c r="P5930" s="170"/>
      <c r="Q5930" s="170"/>
      <c r="R5930" s="170"/>
      <c r="S5930" s="170"/>
      <c r="T5930" s="170"/>
      <c r="U5930" s="170"/>
      <c r="V5930" s="170"/>
      <c r="W5930" s="170"/>
      <c r="X5930" s="174"/>
      <c r="Y5930" s="170"/>
      <c r="Z5930" s="170"/>
      <c r="AA5930" s="170"/>
      <c r="AB5930" s="170"/>
      <c r="AC5930" s="170"/>
      <c r="AD5930" s="174"/>
      <c r="AE5930" s="170"/>
      <c r="AF5930" s="170"/>
      <c r="AI5930" s="170"/>
      <c r="AJ5930" s="170"/>
      <c r="AK5930" s="170"/>
      <c r="AL5930" s="170"/>
      <c r="AM5930" s="170"/>
      <c r="AN5930" s="170"/>
    </row>
    <row r="5931" spans="1:40" ht="52.5" customHeight="1" x14ac:dyDescent="0.2">
      <c r="A5931" s="170"/>
      <c r="B5931" s="170"/>
      <c r="C5931" s="170"/>
      <c r="D5931" s="170"/>
      <c r="E5931" s="170"/>
      <c r="F5931" s="170"/>
      <c r="G5931" s="170"/>
      <c r="H5931" s="170"/>
      <c r="I5931" s="170"/>
      <c r="J5931" s="170"/>
      <c r="K5931" s="170"/>
      <c r="L5931" s="170"/>
      <c r="M5931" s="170"/>
      <c r="N5931" s="170"/>
      <c r="O5931" s="170"/>
      <c r="P5931" s="170"/>
      <c r="Q5931" s="170"/>
      <c r="R5931" s="170"/>
      <c r="S5931" s="170"/>
      <c r="T5931" s="170"/>
      <c r="U5931" s="170"/>
      <c r="V5931" s="170"/>
      <c r="W5931" s="170"/>
      <c r="X5931" s="174"/>
      <c r="Y5931" s="170"/>
      <c r="Z5931" s="170"/>
      <c r="AA5931" s="170"/>
      <c r="AB5931" s="170"/>
      <c r="AC5931" s="170"/>
      <c r="AD5931" s="174"/>
      <c r="AE5931" s="170"/>
      <c r="AF5931" s="170"/>
      <c r="AI5931" s="170"/>
      <c r="AJ5931" s="170"/>
      <c r="AK5931" s="170"/>
      <c r="AL5931" s="170"/>
      <c r="AM5931" s="170"/>
      <c r="AN5931" s="170"/>
    </row>
    <row r="5932" spans="1:40" ht="52.5" customHeight="1" x14ac:dyDescent="0.2">
      <c r="A5932" s="170"/>
      <c r="B5932" s="170"/>
      <c r="C5932" s="170"/>
      <c r="D5932" s="170"/>
      <c r="E5932" s="170"/>
      <c r="F5932" s="170"/>
      <c r="G5932" s="170"/>
      <c r="H5932" s="170"/>
      <c r="I5932" s="170"/>
      <c r="J5932" s="170"/>
      <c r="K5932" s="170"/>
      <c r="L5932" s="170"/>
      <c r="M5932" s="170"/>
      <c r="N5932" s="170"/>
      <c r="O5932" s="170"/>
      <c r="P5932" s="170"/>
      <c r="Q5932" s="170"/>
      <c r="R5932" s="170"/>
      <c r="S5932" s="170"/>
      <c r="T5932" s="170"/>
      <c r="U5932" s="170"/>
      <c r="V5932" s="170"/>
      <c r="W5932" s="170"/>
      <c r="X5932" s="174"/>
      <c r="Y5932" s="170"/>
      <c r="Z5932" s="170"/>
      <c r="AA5932" s="170"/>
      <c r="AB5932" s="170"/>
      <c r="AC5932" s="170"/>
      <c r="AD5932" s="174"/>
      <c r="AE5932" s="170"/>
      <c r="AF5932" s="170"/>
      <c r="AI5932" s="170"/>
      <c r="AJ5932" s="170"/>
      <c r="AK5932" s="170"/>
      <c r="AL5932" s="170"/>
      <c r="AM5932" s="170"/>
      <c r="AN5932" s="170"/>
    </row>
    <row r="5933" spans="1:40" ht="52.5" customHeight="1" x14ac:dyDescent="0.2">
      <c r="A5933" s="170"/>
      <c r="B5933" s="170"/>
      <c r="C5933" s="170"/>
      <c r="D5933" s="170"/>
      <c r="E5933" s="170"/>
      <c r="F5933" s="170"/>
      <c r="G5933" s="170"/>
      <c r="H5933" s="170"/>
      <c r="I5933" s="170"/>
      <c r="J5933" s="170"/>
      <c r="K5933" s="170"/>
      <c r="L5933" s="170"/>
      <c r="M5933" s="170"/>
      <c r="N5933" s="170"/>
      <c r="O5933" s="170"/>
      <c r="P5933" s="170"/>
      <c r="Q5933" s="170"/>
      <c r="R5933" s="170"/>
      <c r="S5933" s="170"/>
      <c r="T5933" s="170"/>
      <c r="U5933" s="170"/>
      <c r="V5933" s="170"/>
      <c r="W5933" s="170"/>
      <c r="X5933" s="174"/>
      <c r="Y5933" s="170"/>
      <c r="Z5933" s="170"/>
      <c r="AA5933" s="170"/>
      <c r="AB5933" s="170"/>
      <c r="AC5933" s="170"/>
      <c r="AD5933" s="174"/>
      <c r="AE5933" s="170"/>
      <c r="AF5933" s="170"/>
      <c r="AI5933" s="170"/>
      <c r="AJ5933" s="170"/>
      <c r="AK5933" s="170"/>
      <c r="AL5933" s="170"/>
      <c r="AM5933" s="170"/>
      <c r="AN5933" s="170"/>
    </row>
    <row r="5934" spans="1:40" ht="52.5" customHeight="1" x14ac:dyDescent="0.2">
      <c r="A5934" s="170"/>
      <c r="B5934" s="170"/>
      <c r="C5934" s="170"/>
      <c r="D5934" s="170"/>
      <c r="E5934" s="170"/>
      <c r="F5934" s="170"/>
      <c r="G5934" s="170"/>
      <c r="H5934" s="170"/>
      <c r="I5934" s="170"/>
      <c r="J5934" s="170"/>
      <c r="K5934" s="170"/>
      <c r="L5934" s="170"/>
      <c r="M5934" s="170"/>
      <c r="N5934" s="170"/>
      <c r="O5934" s="170"/>
      <c r="P5934" s="170"/>
      <c r="Q5934" s="170"/>
      <c r="R5934" s="170"/>
      <c r="S5934" s="170"/>
      <c r="T5934" s="170"/>
      <c r="U5934" s="170"/>
      <c r="V5934" s="170"/>
      <c r="W5934" s="170"/>
      <c r="X5934" s="174"/>
      <c r="Y5934" s="170"/>
      <c r="Z5934" s="170"/>
      <c r="AA5934" s="170"/>
      <c r="AB5934" s="170"/>
      <c r="AC5934" s="170"/>
      <c r="AD5934" s="174"/>
      <c r="AE5934" s="170"/>
      <c r="AF5934" s="170"/>
      <c r="AI5934" s="170"/>
      <c r="AJ5934" s="170"/>
      <c r="AK5934" s="170"/>
      <c r="AL5934" s="170"/>
      <c r="AM5934" s="170"/>
      <c r="AN5934" s="170"/>
    </row>
    <row r="5935" spans="1:40" ht="52.5" customHeight="1" x14ac:dyDescent="0.2">
      <c r="A5935" s="170"/>
      <c r="B5935" s="170"/>
      <c r="C5935" s="170"/>
      <c r="D5935" s="170"/>
      <c r="E5935" s="170"/>
      <c r="F5935" s="170"/>
      <c r="G5935" s="170"/>
      <c r="H5935" s="170"/>
      <c r="I5935" s="170"/>
      <c r="J5935" s="170"/>
      <c r="K5935" s="170"/>
      <c r="L5935" s="170"/>
      <c r="M5935" s="170"/>
      <c r="N5935" s="170"/>
      <c r="O5935" s="170"/>
      <c r="P5935" s="170"/>
      <c r="Q5935" s="170"/>
      <c r="R5935" s="170"/>
      <c r="S5935" s="170"/>
      <c r="T5935" s="170"/>
      <c r="U5935" s="170"/>
      <c r="V5935" s="170"/>
      <c r="W5935" s="170"/>
      <c r="X5935" s="174"/>
      <c r="Y5935" s="170"/>
      <c r="Z5935" s="170"/>
      <c r="AA5935" s="170"/>
      <c r="AB5935" s="170"/>
      <c r="AC5935" s="170"/>
      <c r="AD5935" s="174"/>
      <c r="AE5935" s="170"/>
      <c r="AF5935" s="170"/>
      <c r="AI5935" s="170"/>
      <c r="AJ5935" s="170"/>
      <c r="AK5935" s="170"/>
      <c r="AL5935" s="170"/>
      <c r="AM5935" s="170"/>
      <c r="AN5935" s="170"/>
    </row>
    <row r="5936" spans="1:40" ht="52.5" customHeight="1" x14ac:dyDescent="0.2">
      <c r="A5936" s="170"/>
      <c r="B5936" s="170"/>
      <c r="C5936" s="170"/>
      <c r="D5936" s="170"/>
      <c r="E5936" s="170"/>
      <c r="F5936" s="170"/>
      <c r="G5936" s="170"/>
      <c r="H5936" s="170"/>
      <c r="I5936" s="170"/>
      <c r="J5936" s="170"/>
      <c r="K5936" s="170"/>
      <c r="L5936" s="170"/>
      <c r="M5936" s="170"/>
      <c r="N5936" s="170"/>
      <c r="O5936" s="170"/>
      <c r="P5936" s="170"/>
      <c r="Q5936" s="170"/>
      <c r="R5936" s="170"/>
      <c r="S5936" s="170"/>
      <c r="T5936" s="170"/>
      <c r="U5936" s="170"/>
      <c r="V5936" s="170"/>
      <c r="W5936" s="170"/>
      <c r="X5936" s="174"/>
      <c r="Y5936" s="170"/>
      <c r="Z5936" s="170"/>
      <c r="AA5936" s="170"/>
      <c r="AB5936" s="170"/>
      <c r="AC5936" s="170"/>
      <c r="AD5936" s="174"/>
      <c r="AE5936" s="170"/>
      <c r="AF5936" s="170"/>
      <c r="AI5936" s="170"/>
      <c r="AJ5936" s="170"/>
      <c r="AK5936" s="170"/>
      <c r="AL5936" s="170"/>
      <c r="AM5936" s="170"/>
      <c r="AN5936" s="170"/>
    </row>
    <row r="5937" spans="1:40" ht="52.5" customHeight="1" x14ac:dyDescent="0.2">
      <c r="A5937" s="170"/>
      <c r="B5937" s="170"/>
      <c r="C5937" s="170"/>
      <c r="D5937" s="170"/>
      <c r="E5937" s="170"/>
      <c r="F5937" s="170"/>
      <c r="G5937" s="170"/>
      <c r="H5937" s="170"/>
      <c r="I5937" s="170"/>
      <c r="J5937" s="170"/>
      <c r="K5937" s="170"/>
      <c r="L5937" s="170"/>
      <c r="M5937" s="170"/>
      <c r="N5937" s="170"/>
      <c r="O5937" s="170"/>
      <c r="P5937" s="170"/>
      <c r="Q5937" s="170"/>
      <c r="R5937" s="170"/>
      <c r="S5937" s="170"/>
      <c r="T5937" s="170"/>
      <c r="U5937" s="170"/>
      <c r="V5937" s="170"/>
      <c r="W5937" s="170"/>
      <c r="X5937" s="174"/>
      <c r="Y5937" s="170"/>
      <c r="Z5937" s="170"/>
      <c r="AA5937" s="170"/>
      <c r="AB5937" s="170"/>
      <c r="AC5937" s="170"/>
      <c r="AD5937" s="174"/>
      <c r="AE5937" s="170"/>
      <c r="AF5937" s="170"/>
      <c r="AI5937" s="170"/>
      <c r="AJ5937" s="170"/>
      <c r="AK5937" s="170"/>
      <c r="AL5937" s="170"/>
      <c r="AM5937" s="170"/>
      <c r="AN5937" s="170"/>
    </row>
    <row r="5938" spans="1:40" ht="52.5" customHeight="1" x14ac:dyDescent="0.2">
      <c r="A5938" s="170"/>
      <c r="B5938" s="170"/>
      <c r="C5938" s="170"/>
      <c r="D5938" s="170"/>
      <c r="E5938" s="170"/>
      <c r="F5938" s="170"/>
      <c r="G5938" s="170"/>
      <c r="H5938" s="170"/>
      <c r="I5938" s="170"/>
      <c r="J5938" s="170"/>
      <c r="K5938" s="170"/>
      <c r="L5938" s="170"/>
      <c r="M5938" s="170"/>
      <c r="N5938" s="170"/>
      <c r="O5938" s="170"/>
      <c r="P5938" s="170"/>
      <c r="Q5938" s="170"/>
      <c r="R5938" s="170"/>
      <c r="S5938" s="170"/>
      <c r="T5938" s="170"/>
      <c r="U5938" s="170"/>
      <c r="V5938" s="170"/>
      <c r="W5938" s="170"/>
      <c r="X5938" s="174"/>
      <c r="Y5938" s="170"/>
      <c r="Z5938" s="170"/>
      <c r="AA5938" s="170"/>
      <c r="AB5938" s="170"/>
      <c r="AC5938" s="170"/>
      <c r="AD5938" s="174"/>
      <c r="AE5938" s="170"/>
      <c r="AF5938" s="170"/>
      <c r="AI5938" s="170"/>
      <c r="AJ5938" s="170"/>
      <c r="AK5938" s="170"/>
      <c r="AL5938" s="170"/>
      <c r="AM5938" s="170"/>
      <c r="AN5938" s="170"/>
    </row>
    <row r="5939" spans="1:40" ht="52.5" customHeight="1" x14ac:dyDescent="0.2">
      <c r="A5939" s="170"/>
      <c r="B5939" s="170"/>
      <c r="C5939" s="170"/>
      <c r="D5939" s="170"/>
      <c r="E5939" s="170"/>
      <c r="F5939" s="170"/>
      <c r="G5939" s="170"/>
      <c r="H5939" s="170"/>
      <c r="I5939" s="170"/>
      <c r="J5939" s="170"/>
      <c r="K5939" s="170"/>
      <c r="L5939" s="170"/>
      <c r="M5939" s="170"/>
      <c r="N5939" s="170"/>
      <c r="O5939" s="170"/>
      <c r="P5939" s="170"/>
      <c r="Q5939" s="170"/>
      <c r="R5939" s="170"/>
      <c r="S5939" s="170"/>
      <c r="T5939" s="170"/>
      <c r="U5939" s="170"/>
      <c r="V5939" s="170"/>
      <c r="W5939" s="170"/>
      <c r="X5939" s="174"/>
      <c r="Y5939" s="170"/>
      <c r="Z5939" s="170"/>
      <c r="AA5939" s="170"/>
      <c r="AB5939" s="170"/>
      <c r="AC5939" s="170"/>
      <c r="AD5939" s="174"/>
      <c r="AE5939" s="170"/>
      <c r="AF5939" s="170"/>
      <c r="AI5939" s="170"/>
      <c r="AJ5939" s="170"/>
      <c r="AK5939" s="170"/>
      <c r="AL5939" s="170"/>
      <c r="AM5939" s="170"/>
      <c r="AN5939" s="170"/>
    </row>
    <row r="5940" spans="1:40" ht="52.5" customHeight="1" x14ac:dyDescent="0.2">
      <c r="A5940" s="170"/>
      <c r="B5940" s="170"/>
      <c r="C5940" s="170"/>
      <c r="D5940" s="170"/>
      <c r="E5940" s="170"/>
      <c r="F5940" s="170"/>
      <c r="G5940" s="170"/>
      <c r="H5940" s="170"/>
      <c r="I5940" s="170"/>
      <c r="J5940" s="170"/>
      <c r="K5940" s="170"/>
      <c r="L5940" s="170"/>
      <c r="M5940" s="170"/>
      <c r="N5940" s="170"/>
      <c r="O5940" s="170"/>
      <c r="P5940" s="170"/>
      <c r="Q5940" s="170"/>
      <c r="R5940" s="170"/>
      <c r="S5940" s="170"/>
      <c r="T5940" s="170"/>
      <c r="U5940" s="170"/>
      <c r="V5940" s="170"/>
      <c r="W5940" s="170"/>
      <c r="X5940" s="174"/>
      <c r="Y5940" s="170"/>
      <c r="Z5940" s="170"/>
      <c r="AA5940" s="170"/>
      <c r="AB5940" s="170"/>
      <c r="AC5940" s="170"/>
      <c r="AD5940" s="174"/>
      <c r="AE5940" s="170"/>
      <c r="AF5940" s="170"/>
      <c r="AI5940" s="170"/>
      <c r="AJ5940" s="170"/>
      <c r="AK5940" s="170"/>
      <c r="AL5940" s="170"/>
      <c r="AM5940" s="170"/>
      <c r="AN5940" s="170"/>
    </row>
    <row r="5941" spans="1:40" ht="52.5" customHeight="1" x14ac:dyDescent="0.2">
      <c r="A5941" s="170"/>
      <c r="B5941" s="170"/>
      <c r="C5941" s="170"/>
      <c r="D5941" s="170"/>
      <c r="E5941" s="170"/>
      <c r="F5941" s="170"/>
      <c r="G5941" s="170"/>
      <c r="H5941" s="170"/>
      <c r="I5941" s="170"/>
      <c r="J5941" s="170"/>
      <c r="K5941" s="170"/>
      <c r="L5941" s="170"/>
      <c r="M5941" s="170"/>
      <c r="N5941" s="170"/>
      <c r="O5941" s="170"/>
      <c r="P5941" s="170"/>
      <c r="Q5941" s="170"/>
      <c r="R5941" s="170"/>
      <c r="S5941" s="170"/>
      <c r="T5941" s="170"/>
      <c r="U5941" s="170"/>
      <c r="V5941" s="170"/>
      <c r="W5941" s="170"/>
      <c r="X5941" s="174"/>
      <c r="Y5941" s="170"/>
      <c r="Z5941" s="170"/>
      <c r="AA5941" s="170"/>
      <c r="AB5941" s="170"/>
      <c r="AC5941" s="170"/>
      <c r="AD5941" s="174"/>
      <c r="AE5941" s="170"/>
      <c r="AF5941" s="170"/>
      <c r="AI5941" s="170"/>
      <c r="AJ5941" s="170"/>
      <c r="AK5941" s="170"/>
      <c r="AL5941" s="170"/>
      <c r="AM5941" s="170"/>
      <c r="AN5941" s="170"/>
    </row>
    <row r="5942" spans="1:40" ht="52.5" customHeight="1" x14ac:dyDescent="0.2">
      <c r="A5942" s="170"/>
      <c r="B5942" s="170"/>
      <c r="C5942" s="170"/>
      <c r="D5942" s="170"/>
      <c r="E5942" s="170"/>
      <c r="F5942" s="170"/>
      <c r="G5942" s="170"/>
      <c r="H5942" s="170"/>
      <c r="I5942" s="170"/>
      <c r="J5942" s="170"/>
      <c r="K5942" s="170"/>
      <c r="L5942" s="170"/>
      <c r="M5942" s="170"/>
      <c r="N5942" s="170"/>
      <c r="O5942" s="170"/>
      <c r="P5942" s="170"/>
      <c r="Q5942" s="170"/>
      <c r="R5942" s="170"/>
      <c r="S5942" s="170"/>
      <c r="T5942" s="170"/>
      <c r="U5942" s="170"/>
      <c r="V5942" s="170"/>
      <c r="W5942" s="170"/>
      <c r="X5942" s="174"/>
      <c r="Y5942" s="170"/>
      <c r="Z5942" s="170"/>
      <c r="AA5942" s="170"/>
      <c r="AB5942" s="170"/>
      <c r="AC5942" s="170"/>
      <c r="AD5942" s="174"/>
      <c r="AE5942" s="170"/>
      <c r="AF5942" s="170"/>
      <c r="AI5942" s="170"/>
      <c r="AJ5942" s="170"/>
      <c r="AK5942" s="170"/>
      <c r="AL5942" s="170"/>
      <c r="AM5942" s="170"/>
      <c r="AN5942" s="170"/>
    </row>
    <row r="5943" spans="1:40" ht="52.5" customHeight="1" x14ac:dyDescent="0.2">
      <c r="A5943" s="170"/>
      <c r="B5943" s="170"/>
      <c r="C5943" s="170"/>
      <c r="D5943" s="170"/>
      <c r="E5943" s="170"/>
      <c r="F5943" s="170"/>
      <c r="G5943" s="170"/>
      <c r="H5943" s="170"/>
      <c r="I5943" s="170"/>
      <c r="J5943" s="170"/>
      <c r="K5943" s="170"/>
      <c r="L5943" s="170"/>
      <c r="M5943" s="170"/>
      <c r="N5943" s="170"/>
      <c r="O5943" s="170"/>
      <c r="P5943" s="170"/>
      <c r="Q5943" s="170"/>
      <c r="R5943" s="170"/>
      <c r="S5943" s="170"/>
      <c r="T5943" s="170"/>
      <c r="U5943" s="170"/>
      <c r="V5943" s="170"/>
      <c r="W5943" s="170"/>
      <c r="X5943" s="174"/>
      <c r="Y5943" s="170"/>
      <c r="Z5943" s="170"/>
      <c r="AA5943" s="170"/>
      <c r="AB5943" s="170"/>
      <c r="AC5943" s="170"/>
      <c r="AD5943" s="174"/>
      <c r="AE5943" s="170"/>
      <c r="AF5943" s="170"/>
      <c r="AI5943" s="170"/>
      <c r="AJ5943" s="170"/>
      <c r="AK5943" s="170"/>
      <c r="AL5943" s="170"/>
      <c r="AM5943" s="170"/>
      <c r="AN5943" s="170"/>
    </row>
    <row r="5944" spans="1:40" ht="52.5" customHeight="1" x14ac:dyDescent="0.2">
      <c r="A5944" s="170"/>
      <c r="B5944" s="170"/>
      <c r="C5944" s="170"/>
      <c r="D5944" s="170"/>
      <c r="E5944" s="170"/>
      <c r="F5944" s="170"/>
      <c r="G5944" s="170"/>
      <c r="H5944" s="170"/>
      <c r="I5944" s="170"/>
      <c r="J5944" s="170"/>
      <c r="K5944" s="170"/>
      <c r="L5944" s="170"/>
      <c r="M5944" s="170"/>
      <c r="N5944" s="170"/>
      <c r="O5944" s="170"/>
      <c r="P5944" s="170"/>
      <c r="Q5944" s="170"/>
      <c r="R5944" s="170"/>
      <c r="S5944" s="170"/>
      <c r="T5944" s="170"/>
      <c r="U5944" s="170"/>
      <c r="V5944" s="170"/>
      <c r="W5944" s="170"/>
      <c r="X5944" s="174"/>
      <c r="Y5944" s="170"/>
      <c r="Z5944" s="170"/>
      <c r="AA5944" s="170"/>
      <c r="AB5944" s="170"/>
      <c r="AC5944" s="170"/>
      <c r="AD5944" s="174"/>
      <c r="AE5944" s="170"/>
      <c r="AF5944" s="170"/>
      <c r="AI5944" s="170"/>
      <c r="AJ5944" s="170"/>
      <c r="AK5944" s="170"/>
      <c r="AL5944" s="170"/>
      <c r="AM5944" s="170"/>
      <c r="AN5944" s="170"/>
    </row>
    <row r="5945" spans="1:40" ht="52.5" customHeight="1" x14ac:dyDescent="0.2">
      <c r="A5945" s="170"/>
      <c r="B5945" s="170"/>
      <c r="C5945" s="170"/>
      <c r="D5945" s="170"/>
      <c r="E5945" s="170"/>
      <c r="F5945" s="170"/>
      <c r="G5945" s="170"/>
      <c r="H5945" s="170"/>
      <c r="I5945" s="170"/>
      <c r="J5945" s="170"/>
      <c r="K5945" s="170"/>
      <c r="L5945" s="170"/>
      <c r="M5945" s="170"/>
      <c r="N5945" s="170"/>
      <c r="O5945" s="170"/>
      <c r="P5945" s="170"/>
      <c r="Q5945" s="170"/>
      <c r="R5945" s="170"/>
      <c r="S5945" s="170"/>
      <c r="T5945" s="170"/>
      <c r="U5945" s="170"/>
      <c r="V5945" s="170"/>
      <c r="W5945" s="170"/>
      <c r="X5945" s="174"/>
      <c r="Y5945" s="170"/>
      <c r="Z5945" s="170"/>
      <c r="AA5945" s="170"/>
      <c r="AB5945" s="170"/>
      <c r="AC5945" s="170"/>
      <c r="AD5945" s="174"/>
      <c r="AE5945" s="170"/>
      <c r="AF5945" s="170"/>
      <c r="AI5945" s="170"/>
      <c r="AJ5945" s="170"/>
      <c r="AK5945" s="170"/>
      <c r="AL5945" s="170"/>
      <c r="AM5945" s="170"/>
      <c r="AN5945" s="170"/>
    </row>
    <row r="5946" spans="1:40" ht="52.5" customHeight="1" x14ac:dyDescent="0.2">
      <c r="A5946" s="170"/>
      <c r="B5946" s="170"/>
      <c r="C5946" s="170"/>
      <c r="D5946" s="170"/>
      <c r="E5946" s="170"/>
      <c r="F5946" s="170"/>
      <c r="G5946" s="170"/>
      <c r="H5946" s="170"/>
      <c r="I5946" s="170"/>
      <c r="J5946" s="170"/>
      <c r="K5946" s="170"/>
      <c r="L5946" s="170"/>
      <c r="M5946" s="170"/>
      <c r="N5946" s="170"/>
      <c r="O5946" s="170"/>
      <c r="P5946" s="170"/>
      <c r="Q5946" s="170"/>
      <c r="R5946" s="170"/>
      <c r="S5946" s="170"/>
      <c r="T5946" s="170"/>
      <c r="U5946" s="170"/>
      <c r="V5946" s="170"/>
      <c r="W5946" s="170"/>
      <c r="X5946" s="174"/>
      <c r="Y5946" s="170"/>
      <c r="Z5946" s="170"/>
      <c r="AA5946" s="170"/>
      <c r="AB5946" s="170"/>
      <c r="AC5946" s="170"/>
      <c r="AD5946" s="174"/>
      <c r="AE5946" s="170"/>
      <c r="AF5946" s="170"/>
      <c r="AI5946" s="170"/>
      <c r="AJ5946" s="170"/>
      <c r="AK5946" s="170"/>
      <c r="AL5946" s="170"/>
      <c r="AM5946" s="170"/>
      <c r="AN5946" s="170"/>
    </row>
    <row r="5947" spans="1:40" ht="52.5" customHeight="1" x14ac:dyDescent="0.2">
      <c r="A5947" s="170"/>
      <c r="B5947" s="170"/>
      <c r="C5947" s="170"/>
      <c r="D5947" s="170"/>
      <c r="E5947" s="170"/>
      <c r="F5947" s="170"/>
      <c r="G5947" s="170"/>
      <c r="H5947" s="170"/>
      <c r="I5947" s="170"/>
      <c r="J5947" s="170"/>
      <c r="K5947" s="170"/>
      <c r="L5947" s="170"/>
      <c r="M5947" s="170"/>
      <c r="N5947" s="170"/>
      <c r="O5947" s="170"/>
      <c r="P5947" s="170"/>
      <c r="Q5947" s="170"/>
      <c r="R5947" s="170"/>
      <c r="S5947" s="170"/>
      <c r="T5947" s="170"/>
      <c r="U5947" s="170"/>
      <c r="V5947" s="170"/>
      <c r="W5947" s="170"/>
      <c r="X5947" s="174"/>
      <c r="Y5947" s="170"/>
      <c r="Z5947" s="170"/>
      <c r="AA5947" s="170"/>
      <c r="AB5947" s="170"/>
      <c r="AC5947" s="170"/>
      <c r="AD5947" s="174"/>
      <c r="AE5947" s="170"/>
      <c r="AF5947" s="170"/>
      <c r="AI5947" s="170"/>
      <c r="AJ5947" s="170"/>
      <c r="AK5947" s="170"/>
      <c r="AL5947" s="170"/>
      <c r="AM5947" s="170"/>
      <c r="AN5947" s="170"/>
    </row>
    <row r="5948" spans="1:40" ht="52.5" customHeight="1" x14ac:dyDescent="0.2">
      <c r="A5948" s="170"/>
      <c r="B5948" s="170"/>
      <c r="C5948" s="170"/>
      <c r="D5948" s="170"/>
      <c r="E5948" s="170"/>
      <c r="F5948" s="170"/>
      <c r="G5948" s="170"/>
      <c r="H5948" s="170"/>
      <c r="I5948" s="170"/>
      <c r="J5948" s="170"/>
      <c r="K5948" s="170"/>
      <c r="L5948" s="170"/>
      <c r="M5948" s="170"/>
      <c r="N5948" s="170"/>
      <c r="O5948" s="170"/>
      <c r="P5948" s="170"/>
      <c r="Q5948" s="170"/>
      <c r="R5948" s="170"/>
      <c r="S5948" s="170"/>
      <c r="T5948" s="170"/>
      <c r="U5948" s="170"/>
      <c r="V5948" s="170"/>
      <c r="W5948" s="170"/>
      <c r="X5948" s="174"/>
      <c r="Y5948" s="170"/>
      <c r="Z5948" s="170"/>
      <c r="AA5948" s="170"/>
      <c r="AB5948" s="170"/>
      <c r="AC5948" s="170"/>
      <c r="AD5948" s="174"/>
      <c r="AE5948" s="170"/>
      <c r="AF5948" s="170"/>
      <c r="AI5948" s="170"/>
      <c r="AJ5948" s="170"/>
      <c r="AK5948" s="170"/>
      <c r="AL5948" s="170"/>
      <c r="AM5948" s="170"/>
      <c r="AN5948" s="170"/>
    </row>
    <row r="5949" spans="1:40" ht="52.5" customHeight="1" x14ac:dyDescent="0.2">
      <c r="A5949" s="170"/>
      <c r="B5949" s="170"/>
      <c r="C5949" s="170"/>
      <c r="D5949" s="170"/>
      <c r="E5949" s="170"/>
      <c r="F5949" s="170"/>
      <c r="G5949" s="170"/>
      <c r="H5949" s="170"/>
      <c r="I5949" s="170"/>
      <c r="J5949" s="170"/>
      <c r="K5949" s="170"/>
      <c r="L5949" s="170"/>
      <c r="M5949" s="170"/>
      <c r="N5949" s="170"/>
      <c r="O5949" s="170"/>
      <c r="P5949" s="170"/>
      <c r="Q5949" s="170"/>
      <c r="R5949" s="170"/>
      <c r="S5949" s="170"/>
      <c r="T5949" s="170"/>
      <c r="U5949" s="170"/>
      <c r="V5949" s="170"/>
      <c r="W5949" s="170"/>
      <c r="X5949" s="174"/>
      <c r="Y5949" s="170"/>
      <c r="Z5949" s="170"/>
      <c r="AA5949" s="170"/>
      <c r="AB5949" s="170"/>
      <c r="AC5949" s="170"/>
      <c r="AD5949" s="174"/>
      <c r="AE5949" s="170"/>
      <c r="AF5949" s="170"/>
      <c r="AI5949" s="170"/>
      <c r="AJ5949" s="170"/>
      <c r="AK5949" s="170"/>
      <c r="AL5949" s="170"/>
      <c r="AM5949" s="170"/>
      <c r="AN5949" s="170"/>
    </row>
    <row r="5950" spans="1:40" ht="52.5" customHeight="1" x14ac:dyDescent="0.2">
      <c r="A5950" s="170"/>
      <c r="B5950" s="170"/>
      <c r="C5950" s="170"/>
      <c r="D5950" s="170"/>
      <c r="E5950" s="170"/>
      <c r="F5950" s="170"/>
      <c r="G5950" s="170"/>
      <c r="H5950" s="170"/>
      <c r="I5950" s="170"/>
      <c r="J5950" s="170"/>
      <c r="K5950" s="170"/>
      <c r="L5950" s="170"/>
      <c r="M5950" s="170"/>
      <c r="N5950" s="170"/>
      <c r="O5950" s="170"/>
      <c r="P5950" s="170"/>
      <c r="Q5950" s="170"/>
      <c r="R5950" s="170"/>
      <c r="S5950" s="170"/>
      <c r="T5950" s="170"/>
      <c r="U5950" s="170"/>
      <c r="V5950" s="170"/>
      <c r="W5950" s="170"/>
      <c r="X5950" s="174"/>
      <c r="Y5950" s="170"/>
      <c r="Z5950" s="170"/>
      <c r="AA5950" s="170"/>
      <c r="AB5950" s="170"/>
      <c r="AC5950" s="170"/>
      <c r="AD5950" s="174"/>
      <c r="AE5950" s="170"/>
      <c r="AF5950" s="170"/>
      <c r="AI5950" s="170"/>
      <c r="AJ5950" s="170"/>
      <c r="AK5950" s="170"/>
      <c r="AL5950" s="170"/>
      <c r="AM5950" s="170"/>
      <c r="AN5950" s="170"/>
    </row>
    <row r="5951" spans="1:40" ht="52.5" customHeight="1" x14ac:dyDescent="0.2">
      <c r="A5951" s="170"/>
      <c r="B5951" s="170"/>
      <c r="C5951" s="170"/>
      <c r="D5951" s="170"/>
      <c r="E5951" s="170"/>
      <c r="F5951" s="170"/>
      <c r="G5951" s="170"/>
      <c r="H5951" s="170"/>
      <c r="I5951" s="170"/>
      <c r="J5951" s="170"/>
      <c r="K5951" s="170"/>
      <c r="L5951" s="170"/>
      <c r="M5951" s="170"/>
      <c r="N5951" s="170"/>
      <c r="O5951" s="170"/>
      <c r="P5951" s="170"/>
      <c r="Q5951" s="170"/>
      <c r="R5951" s="170"/>
      <c r="S5951" s="170"/>
      <c r="T5951" s="170"/>
      <c r="U5951" s="170"/>
      <c r="V5951" s="170"/>
      <c r="W5951" s="170"/>
      <c r="X5951" s="174"/>
      <c r="Y5951" s="170"/>
      <c r="Z5951" s="170"/>
      <c r="AA5951" s="170"/>
      <c r="AB5951" s="170"/>
      <c r="AC5951" s="170"/>
      <c r="AD5951" s="174"/>
      <c r="AE5951" s="170"/>
      <c r="AF5951" s="170"/>
      <c r="AI5951" s="170"/>
      <c r="AJ5951" s="170"/>
      <c r="AK5951" s="170"/>
      <c r="AL5951" s="170"/>
      <c r="AM5951" s="170"/>
      <c r="AN5951" s="170"/>
    </row>
    <row r="5952" spans="1:40" ht="52.5" customHeight="1" x14ac:dyDescent="0.2">
      <c r="A5952" s="170"/>
      <c r="B5952" s="170"/>
      <c r="C5952" s="170"/>
      <c r="D5952" s="170"/>
      <c r="E5952" s="170"/>
      <c r="F5952" s="170"/>
      <c r="G5952" s="170"/>
      <c r="H5952" s="170"/>
      <c r="I5952" s="170"/>
      <c r="J5952" s="170"/>
      <c r="K5952" s="170"/>
      <c r="L5952" s="170"/>
      <c r="M5952" s="170"/>
      <c r="N5952" s="170"/>
      <c r="O5952" s="170"/>
      <c r="P5952" s="170"/>
      <c r="Q5952" s="170"/>
      <c r="R5952" s="170"/>
      <c r="S5952" s="170"/>
      <c r="T5952" s="170"/>
      <c r="U5952" s="170"/>
      <c r="V5952" s="170"/>
      <c r="W5952" s="170"/>
      <c r="X5952" s="174"/>
      <c r="Y5952" s="170"/>
      <c r="Z5952" s="170"/>
      <c r="AA5952" s="170"/>
      <c r="AB5952" s="170"/>
      <c r="AC5952" s="170"/>
      <c r="AD5952" s="174"/>
      <c r="AE5952" s="170"/>
      <c r="AF5952" s="170"/>
      <c r="AI5952" s="170"/>
      <c r="AJ5952" s="170"/>
      <c r="AK5952" s="170"/>
      <c r="AL5952" s="170"/>
      <c r="AM5952" s="170"/>
      <c r="AN5952" s="170"/>
    </row>
    <row r="5953" spans="1:40" ht="52.5" customHeight="1" x14ac:dyDescent="0.2">
      <c r="A5953" s="170"/>
      <c r="B5953" s="170"/>
      <c r="C5953" s="170"/>
      <c r="D5953" s="170"/>
      <c r="E5953" s="170"/>
      <c r="F5953" s="170"/>
      <c r="G5953" s="170"/>
      <c r="H5953" s="170"/>
      <c r="I5953" s="170"/>
      <c r="J5953" s="170"/>
      <c r="K5953" s="170"/>
      <c r="L5953" s="170"/>
      <c r="M5953" s="170"/>
      <c r="N5953" s="170"/>
      <c r="O5953" s="170"/>
      <c r="P5953" s="170"/>
      <c r="Q5953" s="170"/>
      <c r="R5953" s="170"/>
      <c r="S5953" s="170"/>
      <c r="T5953" s="170"/>
      <c r="U5953" s="170"/>
      <c r="V5953" s="170"/>
      <c r="W5953" s="170"/>
      <c r="X5953" s="174"/>
      <c r="Y5953" s="170"/>
      <c r="Z5953" s="170"/>
      <c r="AA5953" s="170"/>
      <c r="AB5953" s="170"/>
      <c r="AC5953" s="170"/>
      <c r="AD5953" s="174"/>
      <c r="AE5953" s="170"/>
      <c r="AF5953" s="170"/>
      <c r="AI5953" s="170"/>
      <c r="AJ5953" s="170"/>
      <c r="AK5953" s="170"/>
      <c r="AL5953" s="170"/>
      <c r="AM5953" s="170"/>
      <c r="AN5953" s="170"/>
    </row>
    <row r="5954" spans="1:40" ht="52.5" customHeight="1" x14ac:dyDescent="0.2">
      <c r="A5954" s="170"/>
      <c r="B5954" s="170"/>
      <c r="C5954" s="170"/>
      <c r="D5954" s="170"/>
      <c r="E5954" s="170"/>
      <c r="F5954" s="170"/>
      <c r="G5954" s="170"/>
      <c r="H5954" s="170"/>
      <c r="I5954" s="170"/>
      <c r="J5954" s="170"/>
      <c r="K5954" s="170"/>
      <c r="L5954" s="170"/>
      <c r="M5954" s="170"/>
      <c r="N5954" s="170"/>
      <c r="O5954" s="170"/>
      <c r="P5954" s="170"/>
      <c r="Q5954" s="170"/>
      <c r="R5954" s="170"/>
      <c r="S5954" s="170"/>
      <c r="T5954" s="170"/>
      <c r="U5954" s="170"/>
      <c r="V5954" s="170"/>
      <c r="W5954" s="170"/>
      <c r="X5954" s="174"/>
      <c r="Y5954" s="170"/>
      <c r="Z5954" s="170"/>
      <c r="AA5954" s="170"/>
      <c r="AB5954" s="170"/>
      <c r="AC5954" s="170"/>
      <c r="AD5954" s="174"/>
      <c r="AE5954" s="170"/>
      <c r="AF5954" s="170"/>
      <c r="AI5954" s="170"/>
      <c r="AJ5954" s="170"/>
      <c r="AK5954" s="170"/>
      <c r="AL5954" s="170"/>
      <c r="AM5954" s="170"/>
      <c r="AN5954" s="170"/>
    </row>
    <row r="5955" spans="1:40" ht="52.5" customHeight="1" x14ac:dyDescent="0.2">
      <c r="A5955" s="170"/>
      <c r="B5955" s="170"/>
      <c r="C5955" s="170"/>
      <c r="D5955" s="170"/>
      <c r="E5955" s="170"/>
      <c r="F5955" s="170"/>
      <c r="G5955" s="170"/>
      <c r="H5955" s="170"/>
      <c r="I5955" s="170"/>
      <c r="J5955" s="170"/>
      <c r="K5955" s="170"/>
      <c r="L5955" s="170"/>
      <c r="M5955" s="170"/>
      <c r="N5955" s="170"/>
      <c r="O5955" s="170"/>
      <c r="P5955" s="170"/>
      <c r="Q5955" s="170"/>
      <c r="R5955" s="170"/>
      <c r="S5955" s="170"/>
      <c r="T5955" s="170"/>
      <c r="U5955" s="170"/>
      <c r="V5955" s="170"/>
      <c r="W5955" s="170"/>
      <c r="X5955" s="174"/>
      <c r="Y5955" s="170"/>
      <c r="Z5955" s="170"/>
      <c r="AA5955" s="170"/>
      <c r="AB5955" s="170"/>
      <c r="AC5955" s="170"/>
      <c r="AD5955" s="174"/>
      <c r="AE5955" s="170"/>
      <c r="AF5955" s="170"/>
      <c r="AI5955" s="170"/>
      <c r="AJ5955" s="170"/>
      <c r="AK5955" s="170"/>
      <c r="AL5955" s="170"/>
      <c r="AM5955" s="170"/>
      <c r="AN5955" s="170"/>
    </row>
    <row r="5956" spans="1:40" ht="52.5" customHeight="1" x14ac:dyDescent="0.2">
      <c r="A5956" s="170"/>
      <c r="B5956" s="170"/>
      <c r="C5956" s="170"/>
      <c r="D5956" s="170"/>
      <c r="E5956" s="170"/>
      <c r="F5956" s="170"/>
      <c r="G5956" s="170"/>
      <c r="H5956" s="170"/>
      <c r="I5956" s="170"/>
      <c r="J5956" s="170"/>
      <c r="K5956" s="170"/>
      <c r="L5956" s="170"/>
      <c r="M5956" s="170"/>
      <c r="N5956" s="170"/>
      <c r="O5956" s="170"/>
      <c r="P5956" s="170"/>
      <c r="Q5956" s="170"/>
      <c r="R5956" s="170"/>
      <c r="S5956" s="170"/>
      <c r="T5956" s="170"/>
      <c r="U5956" s="170"/>
      <c r="V5956" s="170"/>
      <c r="W5956" s="170"/>
      <c r="X5956" s="174"/>
      <c r="Y5956" s="170"/>
      <c r="Z5956" s="170"/>
      <c r="AA5956" s="170"/>
      <c r="AB5956" s="170"/>
      <c r="AC5956" s="170"/>
      <c r="AD5956" s="174"/>
      <c r="AE5956" s="170"/>
      <c r="AF5956" s="170"/>
      <c r="AI5956" s="170"/>
      <c r="AJ5956" s="170"/>
      <c r="AK5956" s="170"/>
      <c r="AL5956" s="170"/>
      <c r="AM5956" s="170"/>
      <c r="AN5956" s="170"/>
    </row>
    <row r="5957" spans="1:40" ht="52.5" customHeight="1" x14ac:dyDescent="0.2">
      <c r="A5957" s="170"/>
      <c r="B5957" s="170"/>
      <c r="C5957" s="170"/>
      <c r="D5957" s="170"/>
      <c r="E5957" s="170"/>
      <c r="F5957" s="170"/>
      <c r="G5957" s="170"/>
      <c r="H5957" s="170"/>
      <c r="I5957" s="170"/>
      <c r="J5957" s="170"/>
      <c r="K5957" s="170"/>
      <c r="L5957" s="170"/>
      <c r="M5957" s="170"/>
      <c r="N5957" s="170"/>
      <c r="O5957" s="170"/>
      <c r="P5957" s="170"/>
      <c r="Q5957" s="170"/>
      <c r="R5957" s="170"/>
      <c r="S5957" s="170"/>
      <c r="T5957" s="170"/>
      <c r="U5957" s="170"/>
      <c r="V5957" s="170"/>
      <c r="W5957" s="170"/>
      <c r="X5957" s="174"/>
      <c r="Y5957" s="170"/>
      <c r="Z5957" s="170"/>
      <c r="AA5957" s="170"/>
      <c r="AB5957" s="170"/>
      <c r="AC5957" s="170"/>
      <c r="AD5957" s="174"/>
      <c r="AE5957" s="170"/>
      <c r="AF5957" s="170"/>
      <c r="AI5957" s="170"/>
      <c r="AJ5957" s="170"/>
      <c r="AK5957" s="170"/>
      <c r="AL5957" s="170"/>
      <c r="AM5957" s="170"/>
      <c r="AN5957" s="170"/>
    </row>
    <row r="5958" spans="1:40" ht="52.5" customHeight="1" x14ac:dyDescent="0.2">
      <c r="A5958" s="170"/>
      <c r="B5958" s="170"/>
      <c r="C5958" s="170"/>
      <c r="D5958" s="170"/>
      <c r="E5958" s="170"/>
      <c r="F5958" s="170"/>
      <c r="G5958" s="170"/>
      <c r="H5958" s="170"/>
      <c r="I5958" s="170"/>
      <c r="J5958" s="170"/>
      <c r="K5958" s="170"/>
      <c r="L5958" s="170"/>
      <c r="M5958" s="170"/>
      <c r="N5958" s="170"/>
      <c r="O5958" s="170"/>
      <c r="P5958" s="170"/>
      <c r="Q5958" s="170"/>
      <c r="R5958" s="170"/>
      <c r="S5958" s="170"/>
      <c r="T5958" s="170"/>
      <c r="U5958" s="170"/>
      <c r="V5958" s="170"/>
      <c r="W5958" s="170"/>
      <c r="X5958" s="174"/>
      <c r="Y5958" s="170"/>
      <c r="Z5958" s="170"/>
      <c r="AA5958" s="170"/>
      <c r="AB5958" s="170"/>
      <c r="AC5958" s="170"/>
      <c r="AD5958" s="174"/>
      <c r="AE5958" s="170"/>
      <c r="AF5958" s="170"/>
      <c r="AI5958" s="170"/>
      <c r="AJ5958" s="170"/>
      <c r="AK5958" s="170"/>
      <c r="AL5958" s="170"/>
      <c r="AM5958" s="170"/>
      <c r="AN5958" s="170"/>
    </row>
    <row r="5959" spans="1:40" ht="52.5" customHeight="1" x14ac:dyDescent="0.2">
      <c r="A5959" s="170"/>
      <c r="B5959" s="170"/>
      <c r="C5959" s="170"/>
      <c r="D5959" s="170"/>
      <c r="E5959" s="170"/>
      <c r="F5959" s="170"/>
      <c r="G5959" s="170"/>
      <c r="H5959" s="170"/>
      <c r="I5959" s="170"/>
      <c r="J5959" s="170"/>
      <c r="K5959" s="170"/>
      <c r="L5959" s="170"/>
      <c r="M5959" s="170"/>
      <c r="N5959" s="170"/>
      <c r="O5959" s="170"/>
      <c r="P5959" s="170"/>
      <c r="Q5959" s="170"/>
      <c r="R5959" s="170"/>
      <c r="S5959" s="170"/>
      <c r="T5959" s="170"/>
      <c r="U5959" s="170"/>
      <c r="V5959" s="170"/>
      <c r="W5959" s="170"/>
      <c r="X5959" s="174"/>
      <c r="Y5959" s="170"/>
      <c r="Z5959" s="170"/>
      <c r="AA5959" s="170"/>
      <c r="AB5959" s="170"/>
      <c r="AC5959" s="170"/>
      <c r="AD5959" s="174"/>
      <c r="AE5959" s="170"/>
      <c r="AF5959" s="170"/>
      <c r="AI5959" s="170"/>
      <c r="AJ5959" s="170"/>
      <c r="AK5959" s="170"/>
      <c r="AL5959" s="170"/>
      <c r="AM5959" s="170"/>
      <c r="AN5959" s="170"/>
    </row>
    <row r="5960" spans="1:40" ht="52.5" customHeight="1" x14ac:dyDescent="0.2">
      <c r="A5960" s="170"/>
      <c r="B5960" s="170"/>
      <c r="C5960" s="170"/>
      <c r="D5960" s="170"/>
      <c r="E5960" s="170"/>
      <c r="F5960" s="170"/>
      <c r="G5960" s="170"/>
      <c r="H5960" s="170"/>
      <c r="I5960" s="170"/>
      <c r="J5960" s="170"/>
      <c r="K5960" s="170"/>
      <c r="L5960" s="170"/>
      <c r="M5960" s="170"/>
      <c r="N5960" s="170"/>
      <c r="O5960" s="170"/>
      <c r="P5960" s="170"/>
      <c r="Q5960" s="170"/>
      <c r="R5960" s="170"/>
      <c r="S5960" s="170"/>
      <c r="T5960" s="170"/>
      <c r="U5960" s="170"/>
      <c r="V5960" s="170"/>
      <c r="W5960" s="170"/>
      <c r="X5960" s="174"/>
      <c r="Y5960" s="170"/>
      <c r="Z5960" s="170"/>
      <c r="AA5960" s="170"/>
      <c r="AB5960" s="170"/>
      <c r="AC5960" s="170"/>
      <c r="AD5960" s="174"/>
      <c r="AE5960" s="170"/>
      <c r="AF5960" s="170"/>
      <c r="AI5960" s="170"/>
      <c r="AJ5960" s="170"/>
      <c r="AK5960" s="170"/>
      <c r="AL5960" s="170"/>
      <c r="AM5960" s="170"/>
      <c r="AN5960" s="170"/>
    </row>
    <row r="5961" spans="1:40" ht="52.5" customHeight="1" x14ac:dyDescent="0.2">
      <c r="A5961" s="170"/>
      <c r="B5961" s="170"/>
      <c r="C5961" s="170"/>
      <c r="D5961" s="170"/>
      <c r="E5961" s="170"/>
      <c r="F5961" s="170"/>
      <c r="G5961" s="170"/>
      <c r="H5961" s="170"/>
      <c r="I5961" s="170"/>
      <c r="J5961" s="170"/>
      <c r="K5961" s="170"/>
      <c r="L5961" s="170"/>
      <c r="M5961" s="170"/>
      <c r="N5961" s="170"/>
      <c r="O5961" s="170"/>
      <c r="P5961" s="170"/>
      <c r="Q5961" s="170"/>
      <c r="R5961" s="170"/>
      <c r="S5961" s="170"/>
      <c r="T5961" s="170"/>
      <c r="U5961" s="170"/>
      <c r="V5961" s="170"/>
      <c r="W5961" s="170"/>
      <c r="X5961" s="174"/>
      <c r="Y5961" s="170"/>
      <c r="Z5961" s="170"/>
      <c r="AA5961" s="170"/>
      <c r="AB5961" s="170"/>
      <c r="AC5961" s="170"/>
      <c r="AD5961" s="174"/>
      <c r="AE5961" s="170"/>
      <c r="AF5961" s="170"/>
      <c r="AI5961" s="170"/>
      <c r="AJ5961" s="170"/>
      <c r="AK5961" s="170"/>
      <c r="AL5961" s="170"/>
      <c r="AM5961" s="170"/>
      <c r="AN5961" s="170"/>
    </row>
    <row r="5962" spans="1:40" ht="52.5" customHeight="1" x14ac:dyDescent="0.2">
      <c r="A5962" s="170"/>
      <c r="B5962" s="170"/>
      <c r="C5962" s="170"/>
      <c r="D5962" s="170"/>
      <c r="E5962" s="170"/>
      <c r="F5962" s="170"/>
      <c r="G5962" s="170"/>
      <c r="H5962" s="170"/>
      <c r="I5962" s="170"/>
      <c r="J5962" s="170"/>
      <c r="K5962" s="170"/>
      <c r="L5962" s="170"/>
      <c r="M5962" s="170"/>
      <c r="N5962" s="170"/>
      <c r="O5962" s="170"/>
      <c r="P5962" s="170"/>
      <c r="Q5962" s="170"/>
      <c r="R5962" s="170"/>
      <c r="S5962" s="170"/>
      <c r="T5962" s="170"/>
      <c r="U5962" s="170"/>
      <c r="V5962" s="170"/>
      <c r="W5962" s="170"/>
      <c r="X5962" s="174"/>
      <c r="Y5962" s="170"/>
      <c r="Z5962" s="170"/>
      <c r="AA5962" s="170"/>
      <c r="AB5962" s="170"/>
      <c r="AC5962" s="170"/>
      <c r="AD5962" s="174"/>
      <c r="AE5962" s="170"/>
      <c r="AF5962" s="170"/>
      <c r="AI5962" s="170"/>
      <c r="AJ5962" s="170"/>
      <c r="AK5962" s="170"/>
      <c r="AL5962" s="170"/>
      <c r="AM5962" s="170"/>
      <c r="AN5962" s="170"/>
    </row>
    <row r="5963" spans="1:40" ht="52.5" customHeight="1" x14ac:dyDescent="0.2">
      <c r="A5963" s="170"/>
      <c r="B5963" s="170"/>
      <c r="C5963" s="170"/>
      <c r="D5963" s="170"/>
      <c r="E5963" s="170"/>
      <c r="F5963" s="170"/>
      <c r="G5963" s="170"/>
      <c r="H5963" s="170"/>
      <c r="I5963" s="170"/>
      <c r="J5963" s="170"/>
      <c r="K5963" s="170"/>
      <c r="L5963" s="170"/>
      <c r="M5963" s="170"/>
      <c r="N5963" s="170"/>
      <c r="O5963" s="170"/>
      <c r="P5963" s="170"/>
      <c r="Q5963" s="170"/>
      <c r="R5963" s="170"/>
      <c r="S5963" s="170"/>
      <c r="T5963" s="170"/>
      <c r="U5963" s="170"/>
      <c r="V5963" s="170"/>
      <c r="W5963" s="170"/>
      <c r="X5963" s="174"/>
      <c r="Y5963" s="170"/>
      <c r="Z5963" s="170"/>
      <c r="AA5963" s="170"/>
      <c r="AB5963" s="170"/>
      <c r="AC5963" s="170"/>
      <c r="AD5963" s="174"/>
      <c r="AE5963" s="170"/>
      <c r="AF5963" s="170"/>
      <c r="AI5963" s="170"/>
      <c r="AJ5963" s="170"/>
      <c r="AK5963" s="170"/>
      <c r="AL5963" s="170"/>
      <c r="AM5963" s="170"/>
      <c r="AN5963" s="170"/>
    </row>
    <row r="5964" spans="1:40" ht="52.5" customHeight="1" x14ac:dyDescent="0.2">
      <c r="A5964" s="170"/>
      <c r="B5964" s="170"/>
      <c r="C5964" s="170"/>
      <c r="D5964" s="170"/>
      <c r="E5964" s="170"/>
      <c r="F5964" s="170"/>
      <c r="G5964" s="170"/>
      <c r="H5964" s="170"/>
      <c r="I5964" s="170"/>
      <c r="J5964" s="170"/>
      <c r="K5964" s="170"/>
      <c r="L5964" s="170"/>
      <c r="M5964" s="170"/>
      <c r="N5964" s="170"/>
      <c r="O5964" s="170"/>
      <c r="P5964" s="170"/>
      <c r="Q5964" s="170"/>
      <c r="R5964" s="170"/>
      <c r="S5964" s="170"/>
      <c r="T5964" s="170"/>
      <c r="U5964" s="170"/>
      <c r="V5964" s="170"/>
      <c r="W5964" s="170"/>
      <c r="X5964" s="174"/>
      <c r="Y5964" s="170"/>
      <c r="Z5964" s="170"/>
      <c r="AA5964" s="170"/>
      <c r="AB5964" s="170"/>
      <c r="AC5964" s="170"/>
      <c r="AD5964" s="174"/>
      <c r="AE5964" s="170"/>
      <c r="AF5964" s="170"/>
      <c r="AI5964" s="170"/>
      <c r="AJ5964" s="170"/>
      <c r="AK5964" s="170"/>
      <c r="AL5964" s="170"/>
      <c r="AM5964" s="170"/>
      <c r="AN5964" s="170"/>
    </row>
    <row r="5965" spans="1:40" ht="52.5" customHeight="1" x14ac:dyDescent="0.2">
      <c r="A5965" s="170"/>
      <c r="B5965" s="170"/>
      <c r="C5965" s="170"/>
      <c r="D5965" s="170"/>
      <c r="E5965" s="170"/>
      <c r="F5965" s="170"/>
      <c r="G5965" s="170"/>
      <c r="H5965" s="170"/>
      <c r="I5965" s="170"/>
      <c r="J5965" s="170"/>
      <c r="K5965" s="170"/>
      <c r="L5965" s="170"/>
      <c r="M5965" s="170"/>
      <c r="N5965" s="170"/>
      <c r="O5965" s="170"/>
      <c r="P5965" s="170"/>
      <c r="Q5965" s="170"/>
      <c r="R5965" s="170"/>
      <c r="S5965" s="170"/>
      <c r="T5965" s="170"/>
      <c r="U5965" s="170"/>
      <c r="V5965" s="170"/>
      <c r="W5965" s="170"/>
      <c r="X5965" s="174"/>
      <c r="Y5965" s="170"/>
      <c r="Z5965" s="170"/>
      <c r="AA5965" s="170"/>
      <c r="AB5965" s="170"/>
      <c r="AC5965" s="170"/>
      <c r="AD5965" s="174"/>
      <c r="AE5965" s="170"/>
      <c r="AF5965" s="170"/>
      <c r="AI5965" s="170"/>
      <c r="AJ5965" s="170"/>
      <c r="AK5965" s="170"/>
      <c r="AL5965" s="170"/>
      <c r="AM5965" s="170"/>
      <c r="AN5965" s="170"/>
    </row>
    <row r="5966" spans="1:40" ht="52.5" customHeight="1" x14ac:dyDescent="0.2">
      <c r="A5966" s="170"/>
      <c r="B5966" s="170"/>
      <c r="C5966" s="170"/>
      <c r="D5966" s="170"/>
      <c r="E5966" s="170"/>
      <c r="F5966" s="170"/>
      <c r="G5966" s="170"/>
      <c r="H5966" s="170"/>
      <c r="I5966" s="170"/>
      <c r="J5966" s="170"/>
      <c r="K5966" s="170"/>
      <c r="L5966" s="170"/>
      <c r="M5966" s="170"/>
      <c r="N5966" s="170"/>
      <c r="O5966" s="170"/>
      <c r="P5966" s="170"/>
      <c r="Q5966" s="170"/>
      <c r="R5966" s="170"/>
      <c r="S5966" s="170"/>
      <c r="T5966" s="170"/>
      <c r="U5966" s="170"/>
      <c r="V5966" s="170"/>
      <c r="W5966" s="170"/>
      <c r="X5966" s="174"/>
      <c r="Y5966" s="170"/>
      <c r="Z5966" s="170"/>
      <c r="AA5966" s="170"/>
      <c r="AB5966" s="170"/>
      <c r="AC5966" s="170"/>
      <c r="AD5966" s="174"/>
      <c r="AE5966" s="170"/>
      <c r="AF5966" s="170"/>
      <c r="AI5966" s="170"/>
      <c r="AJ5966" s="170"/>
      <c r="AK5966" s="170"/>
      <c r="AL5966" s="170"/>
      <c r="AM5966" s="170"/>
      <c r="AN5966" s="170"/>
    </row>
    <row r="5967" spans="1:40" ht="52.5" customHeight="1" x14ac:dyDescent="0.2">
      <c r="A5967" s="170"/>
      <c r="B5967" s="170"/>
      <c r="C5967" s="170"/>
      <c r="D5967" s="170"/>
      <c r="E5967" s="170"/>
      <c r="F5967" s="170"/>
      <c r="G5967" s="170"/>
      <c r="H5967" s="170"/>
      <c r="I5967" s="170"/>
      <c r="J5967" s="170"/>
      <c r="K5967" s="170"/>
      <c r="L5967" s="170"/>
      <c r="M5967" s="170"/>
      <c r="N5967" s="170"/>
      <c r="O5967" s="170"/>
      <c r="P5967" s="170"/>
      <c r="Q5967" s="170"/>
      <c r="R5967" s="170"/>
      <c r="S5967" s="170"/>
      <c r="T5967" s="170"/>
      <c r="U5967" s="170"/>
      <c r="V5967" s="170"/>
      <c r="W5967" s="170"/>
      <c r="X5967" s="174"/>
      <c r="Y5967" s="170"/>
      <c r="Z5967" s="170"/>
      <c r="AA5967" s="170"/>
      <c r="AB5967" s="170"/>
      <c r="AC5967" s="170"/>
      <c r="AD5967" s="174"/>
      <c r="AE5967" s="170"/>
      <c r="AF5967" s="170"/>
      <c r="AI5967" s="170"/>
      <c r="AJ5967" s="170"/>
      <c r="AK5967" s="170"/>
      <c r="AL5967" s="170"/>
      <c r="AM5967" s="170"/>
      <c r="AN5967" s="170"/>
    </row>
    <row r="5968" spans="1:40" ht="52.5" customHeight="1" x14ac:dyDescent="0.2">
      <c r="A5968" s="170"/>
      <c r="B5968" s="170"/>
      <c r="C5968" s="170"/>
      <c r="D5968" s="170"/>
      <c r="E5968" s="170"/>
      <c r="F5968" s="170"/>
      <c r="G5968" s="170"/>
      <c r="H5968" s="170"/>
      <c r="I5968" s="170"/>
      <c r="J5968" s="170"/>
      <c r="K5968" s="170"/>
      <c r="L5968" s="170"/>
      <c r="M5968" s="170"/>
      <c r="N5968" s="170"/>
      <c r="O5968" s="170"/>
      <c r="P5968" s="170"/>
      <c r="Q5968" s="170"/>
      <c r="R5968" s="170"/>
      <c r="S5968" s="170"/>
      <c r="T5968" s="170"/>
      <c r="U5968" s="170"/>
      <c r="V5968" s="170"/>
      <c r="W5968" s="170"/>
      <c r="X5968" s="174"/>
      <c r="Y5968" s="170"/>
      <c r="Z5968" s="170"/>
      <c r="AA5968" s="170"/>
      <c r="AB5968" s="170"/>
      <c r="AC5968" s="170"/>
      <c r="AD5968" s="174"/>
      <c r="AE5968" s="170"/>
      <c r="AF5968" s="170"/>
      <c r="AI5968" s="170"/>
      <c r="AJ5968" s="170"/>
      <c r="AK5968" s="170"/>
      <c r="AL5968" s="170"/>
      <c r="AM5968" s="170"/>
      <c r="AN5968" s="170"/>
    </row>
    <row r="5969" spans="1:40" ht="52.5" customHeight="1" x14ac:dyDescent="0.2">
      <c r="A5969" s="170"/>
      <c r="B5969" s="170"/>
      <c r="C5969" s="170"/>
      <c r="D5969" s="170"/>
      <c r="E5969" s="170"/>
      <c r="F5969" s="170"/>
      <c r="G5969" s="170"/>
      <c r="H5969" s="170"/>
      <c r="I5969" s="170"/>
      <c r="J5969" s="170"/>
      <c r="K5969" s="170"/>
      <c r="L5969" s="170"/>
      <c r="M5969" s="170"/>
      <c r="N5969" s="170"/>
      <c r="O5969" s="170"/>
      <c r="P5969" s="170"/>
      <c r="Q5969" s="170"/>
      <c r="R5969" s="170"/>
      <c r="S5969" s="170"/>
      <c r="T5969" s="170"/>
      <c r="U5969" s="170"/>
      <c r="V5969" s="170"/>
      <c r="W5969" s="170"/>
      <c r="X5969" s="174"/>
      <c r="Y5969" s="170"/>
      <c r="Z5969" s="170"/>
      <c r="AA5969" s="170"/>
      <c r="AB5969" s="170"/>
      <c r="AC5969" s="170"/>
      <c r="AD5969" s="174"/>
      <c r="AE5969" s="170"/>
      <c r="AF5969" s="170"/>
      <c r="AI5969" s="170"/>
      <c r="AJ5969" s="170"/>
      <c r="AK5969" s="170"/>
      <c r="AL5969" s="170"/>
      <c r="AM5969" s="170"/>
      <c r="AN5969" s="170"/>
    </row>
    <row r="5970" spans="1:40" ht="52.5" customHeight="1" x14ac:dyDescent="0.2">
      <c r="A5970" s="170"/>
      <c r="B5970" s="170"/>
      <c r="C5970" s="170"/>
      <c r="D5970" s="170"/>
      <c r="E5970" s="170"/>
      <c r="F5970" s="170"/>
      <c r="G5970" s="170"/>
      <c r="H5970" s="170"/>
      <c r="I5970" s="170"/>
      <c r="J5970" s="170"/>
      <c r="K5970" s="170"/>
      <c r="L5970" s="170"/>
      <c r="M5970" s="170"/>
      <c r="N5970" s="170"/>
      <c r="O5970" s="170"/>
      <c r="P5970" s="170"/>
      <c r="Q5970" s="170"/>
      <c r="R5970" s="170"/>
      <c r="S5970" s="170"/>
      <c r="T5970" s="170"/>
      <c r="U5970" s="170"/>
      <c r="V5970" s="170"/>
      <c r="W5970" s="170"/>
      <c r="X5970" s="174"/>
      <c r="Y5970" s="170"/>
      <c r="Z5970" s="170"/>
      <c r="AA5970" s="170"/>
      <c r="AB5970" s="170"/>
      <c r="AC5970" s="170"/>
      <c r="AD5970" s="174"/>
      <c r="AE5970" s="170"/>
      <c r="AF5970" s="170"/>
      <c r="AI5970" s="170"/>
      <c r="AJ5970" s="170"/>
      <c r="AK5970" s="170"/>
      <c r="AL5970" s="170"/>
      <c r="AM5970" s="170"/>
      <c r="AN5970" s="170"/>
    </row>
    <row r="5971" spans="1:40" ht="52.5" customHeight="1" x14ac:dyDescent="0.2">
      <c r="A5971" s="170"/>
      <c r="B5971" s="170"/>
      <c r="C5971" s="170"/>
      <c r="D5971" s="170"/>
      <c r="E5971" s="170"/>
      <c r="F5971" s="170"/>
      <c r="G5971" s="170"/>
      <c r="H5971" s="170"/>
      <c r="I5971" s="170"/>
      <c r="J5971" s="170"/>
      <c r="K5971" s="170"/>
      <c r="L5971" s="170"/>
      <c r="M5971" s="170"/>
      <c r="N5971" s="170"/>
      <c r="O5971" s="170"/>
      <c r="P5971" s="170"/>
      <c r="Q5971" s="170"/>
      <c r="R5971" s="170"/>
      <c r="S5971" s="170"/>
      <c r="T5971" s="170"/>
      <c r="U5971" s="170"/>
      <c r="V5971" s="170"/>
      <c r="W5971" s="170"/>
      <c r="X5971" s="174"/>
      <c r="Y5971" s="170"/>
      <c r="Z5971" s="170"/>
      <c r="AA5971" s="170"/>
      <c r="AB5971" s="170"/>
      <c r="AC5971" s="170"/>
      <c r="AD5971" s="174"/>
      <c r="AE5971" s="170"/>
      <c r="AF5971" s="170"/>
      <c r="AI5971" s="170"/>
      <c r="AJ5971" s="170"/>
      <c r="AK5971" s="170"/>
      <c r="AL5971" s="170"/>
      <c r="AM5971" s="170"/>
      <c r="AN5971" s="170"/>
    </row>
    <row r="5972" spans="1:40" ht="52.5" customHeight="1" x14ac:dyDescent="0.2">
      <c r="A5972" s="170"/>
      <c r="B5972" s="170"/>
      <c r="C5972" s="170"/>
      <c r="D5972" s="170"/>
      <c r="E5972" s="170"/>
      <c r="F5972" s="170"/>
      <c r="G5972" s="170"/>
      <c r="H5972" s="170"/>
      <c r="I5972" s="170"/>
      <c r="J5972" s="170"/>
      <c r="K5972" s="170"/>
      <c r="L5972" s="170"/>
      <c r="M5972" s="170"/>
      <c r="N5972" s="170"/>
      <c r="O5972" s="170"/>
      <c r="P5972" s="170"/>
      <c r="Q5972" s="170"/>
      <c r="R5972" s="170"/>
      <c r="S5972" s="170"/>
      <c r="T5972" s="170"/>
      <c r="U5972" s="170"/>
      <c r="V5972" s="170"/>
      <c r="W5972" s="170"/>
      <c r="X5972" s="174"/>
      <c r="Y5972" s="170"/>
      <c r="Z5972" s="170"/>
      <c r="AA5972" s="170"/>
      <c r="AB5972" s="170"/>
      <c r="AC5972" s="170"/>
      <c r="AD5972" s="174"/>
      <c r="AE5972" s="170"/>
      <c r="AF5972" s="170"/>
      <c r="AI5972" s="170"/>
      <c r="AJ5972" s="170"/>
      <c r="AK5972" s="170"/>
      <c r="AL5972" s="170"/>
      <c r="AM5972" s="170"/>
      <c r="AN5972" s="170"/>
    </row>
    <row r="5973" spans="1:40" ht="52.5" customHeight="1" x14ac:dyDescent="0.2">
      <c r="A5973" s="170"/>
      <c r="B5973" s="170"/>
      <c r="C5973" s="170"/>
      <c r="D5973" s="170"/>
      <c r="E5973" s="170"/>
      <c r="F5973" s="170"/>
      <c r="G5973" s="170"/>
      <c r="H5973" s="170"/>
      <c r="I5973" s="170"/>
      <c r="J5973" s="170"/>
      <c r="K5973" s="170"/>
      <c r="L5973" s="170"/>
      <c r="M5973" s="170"/>
      <c r="N5973" s="170"/>
      <c r="O5973" s="170"/>
      <c r="P5973" s="170"/>
      <c r="Q5973" s="170"/>
      <c r="R5973" s="170"/>
      <c r="S5973" s="170"/>
      <c r="T5973" s="170"/>
      <c r="U5973" s="170"/>
      <c r="V5973" s="170"/>
      <c r="W5973" s="170"/>
      <c r="X5973" s="174"/>
      <c r="Y5973" s="170"/>
      <c r="Z5973" s="170"/>
      <c r="AA5973" s="170"/>
      <c r="AB5973" s="170"/>
      <c r="AC5973" s="170"/>
      <c r="AD5973" s="174"/>
      <c r="AE5973" s="170"/>
      <c r="AF5973" s="170"/>
      <c r="AI5973" s="170"/>
      <c r="AJ5973" s="170"/>
      <c r="AK5973" s="170"/>
      <c r="AL5973" s="170"/>
      <c r="AM5973" s="170"/>
      <c r="AN5973" s="170"/>
    </row>
    <row r="5974" spans="1:40" ht="52.5" customHeight="1" x14ac:dyDescent="0.2">
      <c r="A5974" s="170"/>
      <c r="B5974" s="170"/>
      <c r="C5974" s="170"/>
      <c r="D5974" s="170"/>
      <c r="E5974" s="170"/>
      <c r="F5974" s="170"/>
      <c r="G5974" s="170"/>
      <c r="H5974" s="170"/>
      <c r="I5974" s="170"/>
      <c r="J5974" s="170"/>
      <c r="K5974" s="170"/>
      <c r="L5974" s="170"/>
      <c r="M5974" s="170"/>
      <c r="N5974" s="170"/>
      <c r="O5974" s="170"/>
      <c r="P5974" s="170"/>
      <c r="Q5974" s="170"/>
      <c r="R5974" s="170"/>
      <c r="S5974" s="170"/>
      <c r="T5974" s="170"/>
      <c r="U5974" s="170"/>
      <c r="V5974" s="170"/>
      <c r="W5974" s="170"/>
      <c r="X5974" s="174"/>
      <c r="Y5974" s="170"/>
      <c r="Z5974" s="170"/>
      <c r="AA5974" s="170"/>
      <c r="AB5974" s="170"/>
      <c r="AC5974" s="170"/>
      <c r="AD5974" s="174"/>
      <c r="AE5974" s="170"/>
      <c r="AF5974" s="170"/>
      <c r="AI5974" s="170"/>
      <c r="AJ5974" s="170"/>
      <c r="AK5974" s="170"/>
      <c r="AL5974" s="170"/>
      <c r="AM5974" s="170"/>
      <c r="AN5974" s="170"/>
    </row>
    <row r="5975" spans="1:40" ht="52.5" customHeight="1" x14ac:dyDescent="0.2">
      <c r="A5975" s="170"/>
      <c r="B5975" s="170"/>
      <c r="C5975" s="170"/>
      <c r="D5975" s="170"/>
      <c r="E5975" s="170"/>
      <c r="F5975" s="170"/>
      <c r="G5975" s="170"/>
      <c r="H5975" s="170"/>
      <c r="I5975" s="170"/>
      <c r="J5975" s="170"/>
      <c r="K5975" s="170"/>
      <c r="L5975" s="170"/>
      <c r="M5975" s="170"/>
      <c r="N5975" s="170"/>
      <c r="O5975" s="170"/>
      <c r="P5975" s="170"/>
      <c r="Q5975" s="170"/>
      <c r="R5975" s="170"/>
      <c r="S5975" s="170"/>
      <c r="T5975" s="170"/>
      <c r="U5975" s="170"/>
      <c r="V5975" s="170"/>
      <c r="W5975" s="170"/>
      <c r="X5975" s="174"/>
      <c r="Y5975" s="170"/>
      <c r="Z5975" s="170"/>
      <c r="AA5975" s="170"/>
      <c r="AB5975" s="170"/>
      <c r="AC5975" s="170"/>
      <c r="AD5975" s="174"/>
      <c r="AE5975" s="170"/>
      <c r="AF5975" s="170"/>
      <c r="AI5975" s="170"/>
      <c r="AJ5975" s="170"/>
      <c r="AK5975" s="170"/>
      <c r="AL5975" s="170"/>
      <c r="AM5975" s="170"/>
      <c r="AN5975" s="170"/>
    </row>
    <row r="5976" spans="1:40" ht="52.5" customHeight="1" x14ac:dyDescent="0.2">
      <c r="A5976" s="170"/>
      <c r="B5976" s="170"/>
      <c r="C5976" s="170"/>
      <c r="D5976" s="170"/>
      <c r="E5976" s="170"/>
      <c r="F5976" s="170"/>
      <c r="G5976" s="170"/>
      <c r="H5976" s="170"/>
      <c r="I5976" s="170"/>
      <c r="J5976" s="170"/>
      <c r="K5976" s="170"/>
      <c r="L5976" s="170"/>
      <c r="M5976" s="170"/>
      <c r="N5976" s="170"/>
      <c r="O5976" s="170"/>
      <c r="P5976" s="170"/>
      <c r="Q5976" s="170"/>
      <c r="R5976" s="170"/>
      <c r="S5976" s="170"/>
      <c r="T5976" s="170"/>
      <c r="U5976" s="170"/>
      <c r="V5976" s="170"/>
      <c r="W5976" s="170"/>
      <c r="X5976" s="174"/>
      <c r="Y5976" s="170"/>
      <c r="Z5976" s="170"/>
      <c r="AA5976" s="170"/>
      <c r="AB5976" s="170"/>
      <c r="AC5976" s="170"/>
      <c r="AD5976" s="174"/>
      <c r="AE5976" s="170"/>
      <c r="AF5976" s="170"/>
      <c r="AI5976" s="170"/>
      <c r="AJ5976" s="170"/>
      <c r="AK5976" s="170"/>
      <c r="AL5976" s="170"/>
      <c r="AM5976" s="170"/>
      <c r="AN5976" s="170"/>
    </row>
    <row r="5977" spans="1:40" ht="52.5" customHeight="1" x14ac:dyDescent="0.2">
      <c r="A5977" s="170"/>
      <c r="B5977" s="170"/>
      <c r="C5977" s="170"/>
      <c r="D5977" s="170"/>
      <c r="E5977" s="170"/>
      <c r="F5977" s="170"/>
      <c r="G5977" s="170"/>
      <c r="H5977" s="170"/>
      <c r="I5977" s="170"/>
      <c r="J5977" s="170"/>
      <c r="K5977" s="170"/>
      <c r="L5977" s="170"/>
      <c r="M5977" s="170"/>
      <c r="N5977" s="170"/>
      <c r="O5977" s="170"/>
      <c r="P5977" s="170"/>
      <c r="Q5977" s="170"/>
      <c r="R5977" s="170"/>
      <c r="S5977" s="170"/>
      <c r="T5977" s="170"/>
      <c r="U5977" s="170"/>
      <c r="V5977" s="170"/>
      <c r="W5977" s="170"/>
      <c r="X5977" s="174"/>
      <c r="Y5977" s="170"/>
      <c r="Z5977" s="170"/>
      <c r="AA5977" s="170"/>
      <c r="AB5977" s="170"/>
      <c r="AC5977" s="170"/>
      <c r="AD5977" s="174"/>
      <c r="AE5977" s="170"/>
      <c r="AF5977" s="170"/>
      <c r="AI5977" s="170"/>
      <c r="AJ5977" s="170"/>
      <c r="AK5977" s="170"/>
      <c r="AL5977" s="170"/>
      <c r="AM5977" s="170"/>
      <c r="AN5977" s="170"/>
    </row>
    <row r="5978" spans="1:40" ht="52.5" customHeight="1" x14ac:dyDescent="0.2">
      <c r="A5978" s="170"/>
      <c r="B5978" s="170"/>
      <c r="C5978" s="170"/>
      <c r="D5978" s="170"/>
      <c r="E5978" s="170"/>
      <c r="F5978" s="170"/>
      <c r="G5978" s="170"/>
      <c r="H5978" s="170"/>
      <c r="I5978" s="170"/>
      <c r="J5978" s="170"/>
      <c r="K5978" s="170"/>
      <c r="L5978" s="170"/>
      <c r="M5978" s="170"/>
      <c r="N5978" s="170"/>
      <c r="O5978" s="170"/>
      <c r="P5978" s="170"/>
      <c r="Q5978" s="170"/>
      <c r="R5978" s="170"/>
      <c r="S5978" s="170"/>
      <c r="T5978" s="170"/>
      <c r="U5978" s="170"/>
      <c r="V5978" s="170"/>
      <c r="W5978" s="170"/>
      <c r="X5978" s="174"/>
      <c r="Y5978" s="170"/>
      <c r="Z5978" s="170"/>
      <c r="AA5978" s="170"/>
      <c r="AB5978" s="170"/>
      <c r="AC5978" s="170"/>
      <c r="AD5978" s="174"/>
      <c r="AE5978" s="170"/>
      <c r="AF5978" s="170"/>
      <c r="AI5978" s="170"/>
      <c r="AJ5978" s="170"/>
      <c r="AK5978" s="170"/>
      <c r="AL5978" s="170"/>
      <c r="AM5978" s="170"/>
      <c r="AN5978" s="170"/>
    </row>
    <row r="5979" spans="1:40" ht="52.5" customHeight="1" x14ac:dyDescent="0.2">
      <c r="A5979" s="170"/>
      <c r="B5979" s="170"/>
      <c r="C5979" s="170"/>
      <c r="D5979" s="170"/>
      <c r="E5979" s="170"/>
      <c r="F5979" s="170"/>
      <c r="G5979" s="170"/>
      <c r="H5979" s="170"/>
      <c r="I5979" s="170"/>
      <c r="J5979" s="170"/>
      <c r="K5979" s="170"/>
      <c r="L5979" s="170"/>
      <c r="M5979" s="170"/>
      <c r="N5979" s="170"/>
      <c r="O5979" s="170"/>
      <c r="P5979" s="170"/>
      <c r="Q5979" s="170"/>
      <c r="R5979" s="170"/>
      <c r="S5979" s="170"/>
      <c r="T5979" s="170"/>
      <c r="U5979" s="170"/>
      <c r="V5979" s="170"/>
      <c r="W5979" s="170"/>
      <c r="X5979" s="174"/>
      <c r="Y5979" s="170"/>
      <c r="Z5979" s="170"/>
      <c r="AA5979" s="170"/>
      <c r="AB5979" s="170"/>
      <c r="AC5979" s="170"/>
      <c r="AD5979" s="174"/>
      <c r="AE5979" s="170"/>
      <c r="AF5979" s="170"/>
      <c r="AI5979" s="170"/>
      <c r="AJ5979" s="170"/>
      <c r="AK5979" s="170"/>
      <c r="AL5979" s="170"/>
      <c r="AM5979" s="170"/>
      <c r="AN5979" s="170"/>
    </row>
    <row r="5980" spans="1:40" ht="52.5" customHeight="1" x14ac:dyDescent="0.2">
      <c r="A5980" s="170"/>
      <c r="B5980" s="170"/>
      <c r="C5980" s="170"/>
      <c r="D5980" s="170"/>
      <c r="E5980" s="170"/>
      <c r="F5980" s="170"/>
      <c r="G5980" s="170"/>
      <c r="H5980" s="170"/>
      <c r="I5980" s="170"/>
      <c r="J5980" s="170"/>
      <c r="K5980" s="170"/>
      <c r="L5980" s="170"/>
      <c r="M5980" s="170"/>
      <c r="N5980" s="170"/>
      <c r="O5980" s="170"/>
      <c r="P5980" s="170"/>
      <c r="Q5980" s="170"/>
      <c r="R5980" s="170"/>
      <c r="S5980" s="170"/>
      <c r="T5980" s="170"/>
      <c r="U5980" s="170"/>
      <c r="V5980" s="170"/>
      <c r="W5980" s="170"/>
      <c r="X5980" s="174"/>
      <c r="Y5980" s="170"/>
      <c r="Z5980" s="170"/>
      <c r="AA5980" s="170"/>
      <c r="AB5980" s="170"/>
      <c r="AC5980" s="170"/>
      <c r="AD5980" s="174"/>
      <c r="AE5980" s="170"/>
      <c r="AF5980" s="170"/>
      <c r="AI5980" s="170"/>
      <c r="AJ5980" s="170"/>
      <c r="AK5980" s="170"/>
      <c r="AL5980" s="170"/>
      <c r="AM5980" s="170"/>
      <c r="AN5980" s="170"/>
    </row>
    <row r="5981" spans="1:40" ht="52.5" customHeight="1" x14ac:dyDescent="0.2">
      <c r="A5981" s="170"/>
      <c r="B5981" s="170"/>
      <c r="C5981" s="170"/>
      <c r="D5981" s="170"/>
      <c r="E5981" s="170"/>
      <c r="F5981" s="170"/>
      <c r="G5981" s="170"/>
      <c r="H5981" s="170"/>
      <c r="I5981" s="170"/>
      <c r="J5981" s="170"/>
      <c r="K5981" s="170"/>
      <c r="L5981" s="170"/>
      <c r="M5981" s="170"/>
      <c r="N5981" s="170"/>
      <c r="O5981" s="170"/>
      <c r="P5981" s="170"/>
      <c r="Q5981" s="170"/>
      <c r="R5981" s="170"/>
      <c r="S5981" s="170"/>
      <c r="T5981" s="170"/>
      <c r="U5981" s="170"/>
      <c r="V5981" s="170"/>
      <c r="W5981" s="170"/>
      <c r="X5981" s="174"/>
      <c r="Y5981" s="170"/>
      <c r="Z5981" s="170"/>
      <c r="AA5981" s="170"/>
      <c r="AB5981" s="170"/>
      <c r="AC5981" s="170"/>
      <c r="AD5981" s="174"/>
      <c r="AE5981" s="170"/>
      <c r="AF5981" s="170"/>
      <c r="AI5981" s="170"/>
      <c r="AJ5981" s="170"/>
      <c r="AK5981" s="170"/>
      <c r="AL5981" s="170"/>
      <c r="AM5981" s="170"/>
      <c r="AN5981" s="170"/>
    </row>
    <row r="5982" spans="1:40" ht="52.5" customHeight="1" x14ac:dyDescent="0.2">
      <c r="A5982" s="170"/>
      <c r="B5982" s="170"/>
      <c r="C5982" s="170"/>
      <c r="D5982" s="170"/>
      <c r="E5982" s="170"/>
      <c r="F5982" s="170"/>
      <c r="G5982" s="170"/>
      <c r="H5982" s="170"/>
      <c r="I5982" s="170"/>
      <c r="J5982" s="170"/>
      <c r="K5982" s="170"/>
      <c r="L5982" s="170"/>
      <c r="M5982" s="170"/>
      <c r="N5982" s="170"/>
      <c r="O5982" s="170"/>
      <c r="P5982" s="170"/>
      <c r="Q5982" s="170"/>
      <c r="R5982" s="170"/>
      <c r="S5982" s="170"/>
      <c r="T5982" s="170"/>
      <c r="U5982" s="170"/>
      <c r="V5982" s="170"/>
      <c r="W5982" s="170"/>
      <c r="X5982" s="174"/>
      <c r="Y5982" s="170"/>
      <c r="Z5982" s="170"/>
      <c r="AA5982" s="170"/>
      <c r="AB5982" s="170"/>
      <c r="AC5982" s="170"/>
      <c r="AD5982" s="174"/>
      <c r="AE5982" s="170"/>
      <c r="AF5982" s="170"/>
      <c r="AI5982" s="170"/>
      <c r="AJ5982" s="170"/>
      <c r="AK5982" s="170"/>
      <c r="AL5982" s="170"/>
      <c r="AM5982" s="170"/>
      <c r="AN5982" s="170"/>
    </row>
    <row r="5983" spans="1:40" ht="52.5" customHeight="1" x14ac:dyDescent="0.2">
      <c r="A5983" s="170"/>
      <c r="B5983" s="170"/>
      <c r="C5983" s="170"/>
      <c r="D5983" s="170"/>
      <c r="E5983" s="170"/>
      <c r="F5983" s="170"/>
      <c r="G5983" s="170"/>
      <c r="H5983" s="170"/>
      <c r="I5983" s="170"/>
      <c r="J5983" s="170"/>
      <c r="K5983" s="170"/>
      <c r="L5983" s="170"/>
      <c r="M5983" s="170"/>
      <c r="N5983" s="170"/>
      <c r="O5983" s="170"/>
      <c r="P5983" s="170"/>
      <c r="Q5983" s="170"/>
      <c r="R5983" s="170"/>
      <c r="S5983" s="170"/>
      <c r="T5983" s="170"/>
      <c r="U5983" s="170"/>
      <c r="V5983" s="170"/>
      <c r="W5983" s="170"/>
      <c r="X5983" s="174"/>
      <c r="Y5983" s="170"/>
      <c r="Z5983" s="170"/>
      <c r="AA5983" s="170"/>
      <c r="AB5983" s="170"/>
      <c r="AC5983" s="170"/>
      <c r="AD5983" s="174"/>
      <c r="AE5983" s="170"/>
      <c r="AF5983" s="170"/>
      <c r="AI5983" s="170"/>
      <c r="AJ5983" s="170"/>
      <c r="AK5983" s="170"/>
      <c r="AL5983" s="170"/>
      <c r="AM5983" s="170"/>
      <c r="AN5983" s="170"/>
    </row>
    <row r="5984" spans="1:40" ht="52.5" customHeight="1" x14ac:dyDescent="0.2">
      <c r="A5984" s="170"/>
      <c r="B5984" s="170"/>
      <c r="C5984" s="170"/>
      <c r="D5984" s="170"/>
      <c r="E5984" s="170"/>
      <c r="F5984" s="170"/>
      <c r="G5984" s="170"/>
      <c r="H5984" s="170"/>
      <c r="I5984" s="170"/>
      <c r="J5984" s="170"/>
      <c r="K5984" s="170"/>
      <c r="L5984" s="170"/>
      <c r="M5984" s="170"/>
      <c r="N5984" s="170"/>
      <c r="O5984" s="170"/>
      <c r="P5984" s="170"/>
      <c r="Q5984" s="170"/>
      <c r="R5984" s="170"/>
      <c r="S5984" s="170"/>
      <c r="T5984" s="170"/>
      <c r="U5984" s="170"/>
      <c r="V5984" s="170"/>
      <c r="W5984" s="170"/>
      <c r="X5984" s="174"/>
      <c r="Y5984" s="170"/>
      <c r="Z5984" s="170"/>
      <c r="AA5984" s="170"/>
      <c r="AB5984" s="170"/>
      <c r="AC5984" s="170"/>
      <c r="AD5984" s="174"/>
      <c r="AE5984" s="170"/>
      <c r="AF5984" s="170"/>
      <c r="AI5984" s="170"/>
      <c r="AJ5984" s="170"/>
      <c r="AK5984" s="170"/>
      <c r="AL5984" s="170"/>
      <c r="AM5984" s="170"/>
      <c r="AN5984" s="170"/>
    </row>
    <row r="5985" spans="1:40" ht="52.5" customHeight="1" x14ac:dyDescent="0.2">
      <c r="A5985" s="170"/>
      <c r="B5985" s="170"/>
      <c r="C5985" s="170"/>
      <c r="D5985" s="170"/>
      <c r="E5985" s="170"/>
      <c r="F5985" s="170"/>
      <c r="G5985" s="170"/>
      <c r="H5985" s="170"/>
      <c r="I5985" s="170"/>
      <c r="J5985" s="170"/>
      <c r="K5985" s="170"/>
      <c r="L5985" s="170"/>
      <c r="M5985" s="170"/>
      <c r="N5985" s="170"/>
      <c r="O5985" s="170"/>
      <c r="P5985" s="170"/>
      <c r="Q5985" s="170"/>
      <c r="R5985" s="170"/>
      <c r="S5985" s="170"/>
      <c r="T5985" s="170"/>
      <c r="U5985" s="170"/>
      <c r="V5985" s="170"/>
      <c r="W5985" s="170"/>
      <c r="X5985" s="174"/>
      <c r="Y5985" s="170"/>
      <c r="Z5985" s="170"/>
      <c r="AA5985" s="170"/>
      <c r="AB5985" s="170"/>
      <c r="AC5985" s="170"/>
      <c r="AD5985" s="174"/>
      <c r="AE5985" s="170"/>
      <c r="AF5985" s="170"/>
      <c r="AI5985" s="170"/>
      <c r="AJ5985" s="170"/>
      <c r="AK5985" s="170"/>
      <c r="AL5985" s="170"/>
      <c r="AM5985" s="170"/>
      <c r="AN5985" s="170"/>
    </row>
    <row r="5986" spans="1:40" ht="52.5" customHeight="1" x14ac:dyDescent="0.2">
      <c r="A5986" s="170"/>
      <c r="B5986" s="170"/>
      <c r="C5986" s="170"/>
      <c r="D5986" s="170"/>
      <c r="E5986" s="170"/>
      <c r="F5986" s="170"/>
      <c r="G5986" s="170"/>
      <c r="H5986" s="170"/>
      <c r="I5986" s="170"/>
      <c r="J5986" s="170"/>
      <c r="K5986" s="170"/>
      <c r="L5986" s="170"/>
      <c r="M5986" s="170"/>
      <c r="N5986" s="170"/>
      <c r="O5986" s="170"/>
      <c r="P5986" s="170"/>
      <c r="Q5986" s="170"/>
      <c r="R5986" s="170"/>
      <c r="S5986" s="170"/>
      <c r="T5986" s="170"/>
      <c r="U5986" s="170"/>
      <c r="V5986" s="170"/>
      <c r="W5986" s="170"/>
      <c r="X5986" s="174"/>
      <c r="Y5986" s="170"/>
      <c r="Z5986" s="170"/>
      <c r="AA5986" s="170"/>
      <c r="AB5986" s="170"/>
      <c r="AC5986" s="170"/>
      <c r="AD5986" s="174"/>
      <c r="AE5986" s="170"/>
      <c r="AF5986" s="170"/>
      <c r="AI5986" s="170"/>
      <c r="AJ5986" s="170"/>
      <c r="AK5986" s="170"/>
      <c r="AL5986" s="170"/>
      <c r="AM5986" s="170"/>
      <c r="AN5986" s="170"/>
    </row>
    <row r="5987" spans="1:40" ht="52.5" customHeight="1" x14ac:dyDescent="0.2">
      <c r="A5987" s="170"/>
      <c r="B5987" s="170"/>
      <c r="C5987" s="170"/>
      <c r="D5987" s="170"/>
      <c r="E5987" s="170"/>
      <c r="F5987" s="170"/>
      <c r="G5987" s="170"/>
      <c r="H5987" s="170"/>
      <c r="I5987" s="170"/>
      <c r="J5987" s="170"/>
      <c r="K5987" s="170"/>
      <c r="L5987" s="170"/>
      <c r="M5987" s="170"/>
      <c r="N5987" s="170"/>
      <c r="O5987" s="170"/>
      <c r="P5987" s="170"/>
      <c r="Q5987" s="170"/>
      <c r="R5987" s="170"/>
      <c r="S5987" s="170"/>
      <c r="T5987" s="170"/>
      <c r="U5987" s="170"/>
      <c r="V5987" s="170"/>
      <c r="W5987" s="170"/>
      <c r="X5987" s="174"/>
      <c r="Y5987" s="170"/>
      <c r="Z5987" s="170"/>
      <c r="AA5987" s="170"/>
      <c r="AB5987" s="170"/>
      <c r="AC5987" s="170"/>
      <c r="AD5987" s="174"/>
      <c r="AE5987" s="170"/>
      <c r="AF5987" s="170"/>
      <c r="AI5987" s="170"/>
      <c r="AJ5987" s="170"/>
      <c r="AK5987" s="170"/>
      <c r="AL5987" s="170"/>
      <c r="AM5987" s="170"/>
      <c r="AN5987" s="170"/>
    </row>
    <row r="5988" spans="1:40" ht="52.5" customHeight="1" x14ac:dyDescent="0.2">
      <c r="A5988" s="170"/>
      <c r="B5988" s="170"/>
      <c r="C5988" s="170"/>
      <c r="D5988" s="170"/>
      <c r="E5988" s="170"/>
      <c r="F5988" s="170"/>
      <c r="G5988" s="170"/>
      <c r="H5988" s="170"/>
      <c r="I5988" s="170"/>
      <c r="J5988" s="170"/>
      <c r="K5988" s="170"/>
      <c r="L5988" s="170"/>
      <c r="M5988" s="170"/>
      <c r="N5988" s="170"/>
      <c r="O5988" s="170"/>
      <c r="P5988" s="170"/>
      <c r="Q5988" s="170"/>
      <c r="R5988" s="170"/>
      <c r="S5988" s="170"/>
      <c r="T5988" s="170"/>
      <c r="U5988" s="170"/>
      <c r="V5988" s="170"/>
      <c r="W5988" s="170"/>
      <c r="X5988" s="174"/>
      <c r="Y5988" s="170"/>
      <c r="Z5988" s="170"/>
      <c r="AA5988" s="170"/>
      <c r="AB5988" s="170"/>
      <c r="AC5988" s="170"/>
      <c r="AD5988" s="174"/>
      <c r="AE5988" s="170"/>
      <c r="AF5988" s="170"/>
      <c r="AI5988" s="170"/>
      <c r="AJ5988" s="170"/>
      <c r="AK5988" s="170"/>
      <c r="AL5988" s="170"/>
      <c r="AM5988" s="170"/>
      <c r="AN5988" s="170"/>
    </row>
    <row r="5989" spans="1:40" ht="52.5" customHeight="1" x14ac:dyDescent="0.2">
      <c r="A5989" s="170"/>
      <c r="B5989" s="170"/>
      <c r="C5989" s="170"/>
      <c r="D5989" s="170"/>
      <c r="E5989" s="170"/>
      <c r="F5989" s="170"/>
      <c r="G5989" s="170"/>
      <c r="H5989" s="170"/>
      <c r="I5989" s="170"/>
      <c r="J5989" s="170"/>
      <c r="K5989" s="170"/>
      <c r="L5989" s="170"/>
      <c r="M5989" s="170"/>
      <c r="N5989" s="170"/>
      <c r="O5989" s="170"/>
      <c r="P5989" s="170"/>
      <c r="Q5989" s="170"/>
      <c r="R5989" s="170"/>
      <c r="S5989" s="170"/>
      <c r="T5989" s="170"/>
      <c r="U5989" s="170"/>
      <c r="V5989" s="170"/>
      <c r="W5989" s="170"/>
      <c r="X5989" s="174"/>
      <c r="Y5989" s="170"/>
      <c r="Z5989" s="170"/>
      <c r="AA5989" s="170"/>
      <c r="AB5989" s="170"/>
      <c r="AC5989" s="170"/>
      <c r="AD5989" s="174"/>
      <c r="AE5989" s="170"/>
      <c r="AF5989" s="170"/>
      <c r="AI5989" s="170"/>
      <c r="AJ5989" s="170"/>
      <c r="AK5989" s="170"/>
      <c r="AL5989" s="170"/>
      <c r="AM5989" s="170"/>
      <c r="AN5989" s="170"/>
    </row>
    <row r="5990" spans="1:40" ht="52.5" customHeight="1" x14ac:dyDescent="0.2">
      <c r="A5990" s="170"/>
      <c r="B5990" s="170"/>
      <c r="C5990" s="170"/>
      <c r="D5990" s="170"/>
      <c r="E5990" s="170"/>
      <c r="F5990" s="170"/>
      <c r="G5990" s="170"/>
      <c r="H5990" s="170"/>
      <c r="I5990" s="170"/>
      <c r="J5990" s="170"/>
      <c r="K5990" s="170"/>
      <c r="L5990" s="170"/>
      <c r="M5990" s="170"/>
      <c r="N5990" s="170"/>
      <c r="O5990" s="170"/>
      <c r="P5990" s="170"/>
      <c r="Q5990" s="170"/>
      <c r="R5990" s="170"/>
      <c r="S5990" s="170"/>
      <c r="T5990" s="170"/>
      <c r="U5990" s="170"/>
      <c r="V5990" s="170"/>
      <c r="W5990" s="170"/>
      <c r="X5990" s="174"/>
      <c r="Y5990" s="170"/>
      <c r="Z5990" s="170"/>
      <c r="AA5990" s="170"/>
      <c r="AB5990" s="170"/>
      <c r="AC5990" s="170"/>
      <c r="AD5990" s="174"/>
      <c r="AE5990" s="170"/>
      <c r="AF5990" s="170"/>
      <c r="AI5990" s="170"/>
      <c r="AJ5990" s="170"/>
      <c r="AK5990" s="170"/>
      <c r="AL5990" s="170"/>
      <c r="AM5990" s="170"/>
      <c r="AN5990" s="170"/>
    </row>
    <row r="5991" spans="1:40" ht="52.5" customHeight="1" x14ac:dyDescent="0.2">
      <c r="A5991" s="170"/>
      <c r="B5991" s="170"/>
      <c r="C5991" s="170"/>
      <c r="D5991" s="170"/>
      <c r="E5991" s="170"/>
      <c r="F5991" s="170"/>
      <c r="G5991" s="170"/>
      <c r="H5991" s="170"/>
      <c r="I5991" s="170"/>
      <c r="J5991" s="170"/>
      <c r="K5991" s="170"/>
      <c r="L5991" s="170"/>
      <c r="M5991" s="170"/>
      <c r="N5991" s="170"/>
      <c r="O5991" s="170"/>
      <c r="P5991" s="170"/>
      <c r="Q5991" s="170"/>
      <c r="R5991" s="170"/>
      <c r="S5991" s="170"/>
      <c r="T5991" s="170"/>
      <c r="U5991" s="170"/>
      <c r="V5991" s="170"/>
      <c r="W5991" s="170"/>
      <c r="X5991" s="174"/>
      <c r="Y5991" s="170"/>
      <c r="Z5991" s="170"/>
      <c r="AA5991" s="170"/>
      <c r="AB5991" s="170"/>
      <c r="AC5991" s="170"/>
      <c r="AD5991" s="174"/>
      <c r="AE5991" s="170"/>
      <c r="AF5991" s="170"/>
      <c r="AI5991" s="170"/>
      <c r="AJ5991" s="170"/>
      <c r="AK5991" s="170"/>
      <c r="AL5991" s="170"/>
      <c r="AM5991" s="170"/>
      <c r="AN5991" s="170"/>
    </row>
    <row r="5992" spans="1:40" ht="52.5" customHeight="1" x14ac:dyDescent="0.2">
      <c r="A5992" s="170"/>
      <c r="B5992" s="170"/>
      <c r="C5992" s="170"/>
      <c r="D5992" s="170"/>
      <c r="E5992" s="170"/>
      <c r="F5992" s="170"/>
      <c r="G5992" s="170"/>
      <c r="H5992" s="170"/>
      <c r="I5992" s="170"/>
      <c r="J5992" s="170"/>
      <c r="K5992" s="170"/>
      <c r="L5992" s="170"/>
      <c r="M5992" s="170"/>
      <c r="N5992" s="170"/>
      <c r="O5992" s="170"/>
      <c r="P5992" s="170"/>
      <c r="Q5992" s="170"/>
      <c r="R5992" s="170"/>
      <c r="S5992" s="170"/>
      <c r="T5992" s="170"/>
      <c r="U5992" s="170"/>
      <c r="V5992" s="170"/>
      <c r="W5992" s="170"/>
      <c r="X5992" s="174"/>
      <c r="Y5992" s="170"/>
      <c r="Z5992" s="170"/>
      <c r="AA5992" s="170"/>
      <c r="AB5992" s="170"/>
      <c r="AC5992" s="170"/>
      <c r="AD5992" s="174"/>
      <c r="AE5992" s="170"/>
      <c r="AF5992" s="170"/>
      <c r="AI5992" s="170"/>
      <c r="AJ5992" s="170"/>
      <c r="AK5992" s="170"/>
      <c r="AL5992" s="170"/>
      <c r="AM5992" s="170"/>
      <c r="AN5992" s="170"/>
    </row>
    <row r="5993" spans="1:40" ht="52.5" customHeight="1" x14ac:dyDescent="0.2">
      <c r="A5993" s="170"/>
      <c r="B5993" s="170"/>
      <c r="C5993" s="170"/>
      <c r="D5993" s="170"/>
      <c r="E5993" s="170"/>
      <c r="F5993" s="170"/>
      <c r="G5993" s="170"/>
      <c r="H5993" s="170"/>
      <c r="I5993" s="170"/>
      <c r="J5993" s="170"/>
      <c r="K5993" s="170"/>
      <c r="L5993" s="170"/>
      <c r="M5993" s="170"/>
      <c r="N5993" s="170"/>
      <c r="O5993" s="170"/>
      <c r="P5993" s="170"/>
      <c r="Q5993" s="170"/>
      <c r="R5993" s="170"/>
      <c r="S5993" s="170"/>
      <c r="T5993" s="170"/>
      <c r="U5993" s="170"/>
      <c r="V5993" s="170"/>
      <c r="W5993" s="170"/>
      <c r="X5993" s="174"/>
      <c r="Y5993" s="170"/>
      <c r="Z5993" s="170"/>
      <c r="AA5993" s="170"/>
      <c r="AB5993" s="170"/>
      <c r="AC5993" s="170"/>
      <c r="AD5993" s="174"/>
      <c r="AE5993" s="170"/>
      <c r="AF5993" s="170"/>
      <c r="AI5993" s="170"/>
      <c r="AJ5993" s="170"/>
      <c r="AK5993" s="170"/>
      <c r="AL5993" s="170"/>
      <c r="AM5993" s="170"/>
      <c r="AN5993" s="170"/>
    </row>
    <row r="5994" spans="1:40" ht="52.5" customHeight="1" x14ac:dyDescent="0.2">
      <c r="A5994" s="170"/>
      <c r="B5994" s="170"/>
      <c r="C5994" s="170"/>
      <c r="D5994" s="170"/>
      <c r="E5994" s="170"/>
      <c r="F5994" s="170"/>
      <c r="G5994" s="170"/>
      <c r="H5994" s="170"/>
      <c r="I5994" s="170"/>
      <c r="J5994" s="170"/>
      <c r="K5994" s="170"/>
      <c r="L5994" s="170"/>
      <c r="M5994" s="170"/>
      <c r="N5994" s="170"/>
      <c r="O5994" s="170"/>
      <c r="P5994" s="170"/>
      <c r="Q5994" s="170"/>
      <c r="R5994" s="170"/>
      <c r="S5994" s="170"/>
      <c r="T5994" s="170"/>
      <c r="U5994" s="170"/>
      <c r="V5994" s="170"/>
      <c r="W5994" s="170"/>
      <c r="X5994" s="174"/>
      <c r="Y5994" s="170"/>
      <c r="Z5994" s="170"/>
      <c r="AA5994" s="170"/>
      <c r="AB5994" s="170"/>
      <c r="AC5994" s="170"/>
      <c r="AD5994" s="174"/>
      <c r="AE5994" s="170"/>
      <c r="AF5994" s="170"/>
      <c r="AI5994" s="170"/>
      <c r="AJ5994" s="170"/>
      <c r="AK5994" s="170"/>
      <c r="AL5994" s="170"/>
      <c r="AM5994" s="170"/>
      <c r="AN5994" s="170"/>
    </row>
    <row r="5995" spans="1:40" ht="52.5" customHeight="1" x14ac:dyDescent="0.2">
      <c r="A5995" s="170"/>
      <c r="B5995" s="170"/>
      <c r="C5995" s="170"/>
      <c r="D5995" s="170"/>
      <c r="E5995" s="170"/>
      <c r="F5995" s="170"/>
      <c r="G5995" s="170"/>
      <c r="H5995" s="170"/>
      <c r="I5995" s="170"/>
      <c r="J5995" s="170"/>
      <c r="K5995" s="170"/>
      <c r="L5995" s="170"/>
      <c r="M5995" s="170"/>
      <c r="N5995" s="170"/>
      <c r="O5995" s="170"/>
      <c r="P5995" s="170"/>
      <c r="Q5995" s="170"/>
      <c r="R5995" s="170"/>
      <c r="S5995" s="170"/>
      <c r="T5995" s="170"/>
      <c r="U5995" s="170"/>
      <c r="V5995" s="170"/>
      <c r="W5995" s="170"/>
      <c r="X5995" s="174"/>
      <c r="Y5995" s="170"/>
      <c r="Z5995" s="170"/>
      <c r="AA5995" s="170"/>
      <c r="AB5995" s="170"/>
      <c r="AC5995" s="170"/>
      <c r="AD5995" s="174"/>
      <c r="AE5995" s="170"/>
      <c r="AF5995" s="170"/>
      <c r="AI5995" s="170"/>
      <c r="AJ5995" s="170"/>
      <c r="AK5995" s="170"/>
      <c r="AL5995" s="170"/>
      <c r="AM5995" s="170"/>
      <c r="AN5995" s="170"/>
    </row>
    <row r="5996" spans="1:40" ht="52.5" customHeight="1" x14ac:dyDescent="0.2">
      <c r="A5996" s="170"/>
      <c r="B5996" s="170"/>
      <c r="C5996" s="170"/>
      <c r="D5996" s="170"/>
      <c r="E5996" s="170"/>
      <c r="F5996" s="170"/>
      <c r="G5996" s="170"/>
      <c r="H5996" s="170"/>
      <c r="I5996" s="170"/>
      <c r="J5996" s="170"/>
      <c r="K5996" s="170"/>
      <c r="L5996" s="170"/>
      <c r="M5996" s="170"/>
      <c r="N5996" s="170"/>
      <c r="O5996" s="170"/>
      <c r="P5996" s="170"/>
      <c r="Q5996" s="170"/>
      <c r="R5996" s="170"/>
      <c r="S5996" s="170"/>
      <c r="T5996" s="170"/>
      <c r="U5996" s="170"/>
      <c r="V5996" s="170"/>
      <c r="W5996" s="170"/>
      <c r="X5996" s="174"/>
      <c r="Y5996" s="170"/>
      <c r="Z5996" s="170"/>
      <c r="AA5996" s="170"/>
      <c r="AB5996" s="170"/>
      <c r="AC5996" s="170"/>
      <c r="AD5996" s="174"/>
      <c r="AE5996" s="170"/>
      <c r="AF5996" s="170"/>
      <c r="AI5996" s="170"/>
      <c r="AJ5996" s="170"/>
      <c r="AK5996" s="170"/>
      <c r="AL5996" s="170"/>
      <c r="AM5996" s="170"/>
      <c r="AN5996" s="170"/>
    </row>
    <row r="5997" spans="1:40" ht="52.5" customHeight="1" x14ac:dyDescent="0.2">
      <c r="A5997" s="170"/>
      <c r="B5997" s="170"/>
      <c r="C5997" s="170"/>
      <c r="D5997" s="170"/>
      <c r="E5997" s="170"/>
      <c r="F5997" s="170"/>
      <c r="G5997" s="170"/>
      <c r="H5997" s="170"/>
      <c r="I5997" s="170"/>
      <c r="J5997" s="170"/>
      <c r="K5997" s="170"/>
      <c r="L5997" s="170"/>
      <c r="M5997" s="170"/>
      <c r="N5997" s="170"/>
      <c r="O5997" s="170"/>
      <c r="P5997" s="170"/>
      <c r="Q5997" s="170"/>
      <c r="R5997" s="170"/>
      <c r="S5997" s="170"/>
      <c r="T5997" s="170"/>
      <c r="U5997" s="170"/>
      <c r="V5997" s="170"/>
      <c r="W5997" s="170"/>
      <c r="X5997" s="174"/>
      <c r="Y5997" s="170"/>
      <c r="Z5997" s="170"/>
      <c r="AA5997" s="170"/>
      <c r="AB5997" s="170"/>
      <c r="AC5997" s="170"/>
      <c r="AD5997" s="174"/>
      <c r="AE5997" s="170"/>
      <c r="AF5997" s="170"/>
      <c r="AI5997" s="170"/>
      <c r="AJ5997" s="170"/>
      <c r="AK5997" s="170"/>
      <c r="AL5997" s="170"/>
      <c r="AM5997" s="170"/>
      <c r="AN5997" s="170"/>
    </row>
    <row r="5998" spans="1:40" ht="52.5" customHeight="1" x14ac:dyDescent="0.2">
      <c r="A5998" s="170"/>
      <c r="B5998" s="170"/>
      <c r="C5998" s="170"/>
      <c r="D5998" s="170"/>
      <c r="E5998" s="170"/>
      <c r="F5998" s="170"/>
      <c r="G5998" s="170"/>
      <c r="H5998" s="170"/>
      <c r="I5998" s="170"/>
      <c r="J5998" s="170"/>
      <c r="K5998" s="170"/>
      <c r="L5998" s="170"/>
      <c r="M5998" s="170"/>
      <c r="N5998" s="170"/>
      <c r="O5998" s="170"/>
      <c r="P5998" s="170"/>
      <c r="Q5998" s="170"/>
      <c r="R5998" s="170"/>
      <c r="S5998" s="170"/>
      <c r="T5998" s="170"/>
      <c r="U5998" s="170"/>
      <c r="V5998" s="170"/>
      <c r="W5998" s="170"/>
      <c r="X5998" s="174"/>
      <c r="Y5998" s="170"/>
      <c r="Z5998" s="170"/>
      <c r="AA5998" s="170"/>
      <c r="AB5998" s="170"/>
      <c r="AC5998" s="170"/>
      <c r="AD5998" s="174"/>
      <c r="AE5998" s="170"/>
      <c r="AF5998" s="170"/>
      <c r="AI5998" s="170"/>
      <c r="AJ5998" s="170"/>
      <c r="AK5998" s="170"/>
      <c r="AL5998" s="170"/>
      <c r="AM5998" s="170"/>
      <c r="AN5998" s="170"/>
    </row>
    <row r="5999" spans="1:40" ht="52.5" customHeight="1" x14ac:dyDescent="0.2">
      <c r="A5999" s="170"/>
      <c r="B5999" s="170"/>
      <c r="C5999" s="170"/>
      <c r="D5999" s="170"/>
      <c r="E5999" s="170"/>
      <c r="F5999" s="170"/>
      <c r="G5999" s="170"/>
      <c r="H5999" s="170"/>
      <c r="I5999" s="170"/>
      <c r="J5999" s="170"/>
      <c r="K5999" s="170"/>
      <c r="L5999" s="170"/>
      <c r="M5999" s="170"/>
      <c r="N5999" s="170"/>
      <c r="O5999" s="170"/>
      <c r="P5999" s="170"/>
      <c r="Q5999" s="170"/>
      <c r="R5999" s="170"/>
      <c r="S5999" s="170"/>
      <c r="T5999" s="170"/>
      <c r="U5999" s="170"/>
      <c r="V5999" s="170"/>
      <c r="W5999" s="170"/>
      <c r="X5999" s="174"/>
      <c r="Y5999" s="170"/>
      <c r="Z5999" s="170"/>
      <c r="AA5999" s="170"/>
      <c r="AB5999" s="170"/>
      <c r="AC5999" s="170"/>
      <c r="AD5999" s="174"/>
      <c r="AE5999" s="170"/>
      <c r="AF5999" s="170"/>
      <c r="AI5999" s="170"/>
      <c r="AJ5999" s="170"/>
      <c r="AK5999" s="170"/>
      <c r="AL5999" s="170"/>
      <c r="AM5999" s="170"/>
      <c r="AN5999" s="170"/>
    </row>
    <row r="6000" spans="1:40" ht="52.5" customHeight="1" x14ac:dyDescent="0.2">
      <c r="A6000" s="170"/>
      <c r="B6000" s="170"/>
      <c r="C6000" s="170"/>
      <c r="D6000" s="170"/>
      <c r="E6000" s="170"/>
      <c r="F6000" s="170"/>
      <c r="G6000" s="170"/>
      <c r="H6000" s="170"/>
      <c r="I6000" s="170"/>
      <c r="J6000" s="170"/>
      <c r="K6000" s="170"/>
      <c r="L6000" s="170"/>
      <c r="M6000" s="170"/>
      <c r="N6000" s="170"/>
      <c r="O6000" s="170"/>
      <c r="P6000" s="170"/>
      <c r="Q6000" s="170"/>
      <c r="R6000" s="170"/>
      <c r="S6000" s="170"/>
      <c r="T6000" s="170"/>
      <c r="U6000" s="170"/>
      <c r="V6000" s="170"/>
      <c r="W6000" s="170"/>
      <c r="X6000" s="174"/>
      <c r="Y6000" s="170"/>
      <c r="Z6000" s="170"/>
      <c r="AA6000" s="170"/>
      <c r="AB6000" s="170"/>
      <c r="AC6000" s="170"/>
      <c r="AD6000" s="174"/>
      <c r="AE6000" s="170"/>
      <c r="AF6000" s="170"/>
      <c r="AI6000" s="170"/>
      <c r="AJ6000" s="170"/>
      <c r="AK6000" s="170"/>
      <c r="AL6000" s="170"/>
      <c r="AM6000" s="170"/>
      <c r="AN6000" s="170"/>
    </row>
    <row r="6001" spans="1:40" ht="52.5" customHeight="1" x14ac:dyDescent="0.2">
      <c r="A6001" s="170"/>
      <c r="B6001" s="170"/>
      <c r="C6001" s="170"/>
      <c r="D6001" s="170"/>
      <c r="E6001" s="170"/>
      <c r="F6001" s="170"/>
      <c r="G6001" s="170"/>
      <c r="H6001" s="170"/>
      <c r="I6001" s="170"/>
      <c r="J6001" s="170"/>
      <c r="K6001" s="170"/>
      <c r="L6001" s="170"/>
      <c r="M6001" s="170"/>
      <c r="N6001" s="170"/>
      <c r="O6001" s="170"/>
      <c r="P6001" s="170"/>
      <c r="Q6001" s="170"/>
      <c r="R6001" s="170"/>
      <c r="S6001" s="170"/>
      <c r="T6001" s="170"/>
      <c r="U6001" s="170"/>
      <c r="V6001" s="170"/>
      <c r="W6001" s="170"/>
      <c r="X6001" s="174"/>
      <c r="Y6001" s="170"/>
      <c r="Z6001" s="170"/>
      <c r="AA6001" s="170"/>
      <c r="AB6001" s="170"/>
      <c r="AC6001" s="170"/>
      <c r="AD6001" s="174"/>
      <c r="AE6001" s="170"/>
      <c r="AF6001" s="170"/>
      <c r="AI6001" s="170"/>
      <c r="AJ6001" s="170"/>
      <c r="AK6001" s="170"/>
      <c r="AL6001" s="170"/>
      <c r="AM6001" s="170"/>
      <c r="AN6001" s="170"/>
    </row>
    <row r="6002" spans="1:40" ht="52.5" customHeight="1" x14ac:dyDescent="0.2">
      <c r="A6002" s="170"/>
      <c r="B6002" s="170"/>
      <c r="C6002" s="170"/>
      <c r="D6002" s="170"/>
      <c r="E6002" s="170"/>
      <c r="F6002" s="170"/>
      <c r="G6002" s="170"/>
      <c r="H6002" s="170"/>
      <c r="I6002" s="170"/>
      <c r="J6002" s="170"/>
      <c r="K6002" s="170"/>
      <c r="L6002" s="170"/>
      <c r="M6002" s="170"/>
      <c r="N6002" s="170"/>
      <c r="O6002" s="170"/>
      <c r="P6002" s="170"/>
      <c r="Q6002" s="170"/>
      <c r="R6002" s="170"/>
      <c r="S6002" s="170"/>
      <c r="T6002" s="170"/>
      <c r="U6002" s="170"/>
      <c r="V6002" s="170"/>
      <c r="W6002" s="170"/>
      <c r="X6002" s="174"/>
      <c r="Y6002" s="170"/>
      <c r="Z6002" s="170"/>
      <c r="AA6002" s="170"/>
      <c r="AB6002" s="170"/>
      <c r="AC6002" s="170"/>
      <c r="AD6002" s="174"/>
      <c r="AE6002" s="170"/>
      <c r="AF6002" s="170"/>
      <c r="AI6002" s="170"/>
      <c r="AJ6002" s="170"/>
      <c r="AK6002" s="170"/>
      <c r="AL6002" s="170"/>
      <c r="AM6002" s="170"/>
      <c r="AN6002" s="170"/>
    </row>
    <row r="6003" spans="1:40" ht="52.5" customHeight="1" x14ac:dyDescent="0.2">
      <c r="A6003" s="170"/>
      <c r="B6003" s="170"/>
      <c r="C6003" s="170"/>
      <c r="D6003" s="170"/>
      <c r="E6003" s="170"/>
      <c r="F6003" s="170"/>
      <c r="G6003" s="170"/>
      <c r="H6003" s="170"/>
      <c r="I6003" s="170"/>
      <c r="J6003" s="170"/>
      <c r="K6003" s="170"/>
      <c r="L6003" s="170"/>
      <c r="M6003" s="170"/>
      <c r="N6003" s="170"/>
      <c r="O6003" s="170"/>
      <c r="P6003" s="170"/>
      <c r="Q6003" s="170"/>
      <c r="R6003" s="170"/>
      <c r="S6003" s="170"/>
      <c r="T6003" s="170"/>
      <c r="U6003" s="170"/>
      <c r="V6003" s="170"/>
      <c r="W6003" s="170"/>
      <c r="X6003" s="174"/>
      <c r="Y6003" s="170"/>
      <c r="Z6003" s="170"/>
      <c r="AA6003" s="170"/>
      <c r="AB6003" s="170"/>
      <c r="AC6003" s="170"/>
      <c r="AD6003" s="174"/>
      <c r="AE6003" s="170"/>
      <c r="AF6003" s="170"/>
      <c r="AI6003" s="170"/>
      <c r="AJ6003" s="170"/>
      <c r="AK6003" s="170"/>
      <c r="AL6003" s="170"/>
      <c r="AM6003" s="170"/>
      <c r="AN6003" s="170"/>
    </row>
    <row r="6004" spans="1:40" ht="52.5" customHeight="1" x14ac:dyDescent="0.2">
      <c r="A6004" s="170"/>
      <c r="B6004" s="170"/>
      <c r="C6004" s="170"/>
      <c r="D6004" s="170"/>
      <c r="E6004" s="170"/>
      <c r="F6004" s="170"/>
      <c r="G6004" s="170"/>
      <c r="H6004" s="170"/>
      <c r="I6004" s="170"/>
      <c r="J6004" s="170"/>
      <c r="K6004" s="170"/>
      <c r="L6004" s="170"/>
      <c r="M6004" s="170"/>
      <c r="N6004" s="170"/>
      <c r="O6004" s="170"/>
      <c r="P6004" s="170"/>
      <c r="Q6004" s="170"/>
      <c r="R6004" s="170"/>
      <c r="S6004" s="170"/>
      <c r="T6004" s="170"/>
      <c r="U6004" s="170"/>
      <c r="V6004" s="170"/>
      <c r="W6004" s="170"/>
      <c r="X6004" s="174"/>
      <c r="Y6004" s="170"/>
      <c r="Z6004" s="170"/>
      <c r="AA6004" s="170"/>
      <c r="AB6004" s="170"/>
      <c r="AC6004" s="170"/>
      <c r="AD6004" s="174"/>
      <c r="AE6004" s="170"/>
      <c r="AF6004" s="170"/>
      <c r="AI6004" s="170"/>
      <c r="AJ6004" s="170"/>
      <c r="AK6004" s="170"/>
      <c r="AL6004" s="170"/>
      <c r="AM6004" s="170"/>
      <c r="AN6004" s="170"/>
    </row>
    <row r="6005" spans="1:40" ht="52.5" customHeight="1" x14ac:dyDescent="0.2">
      <c r="A6005" s="170"/>
      <c r="B6005" s="170"/>
      <c r="C6005" s="170"/>
      <c r="D6005" s="170"/>
      <c r="E6005" s="170"/>
      <c r="F6005" s="170"/>
      <c r="G6005" s="170"/>
      <c r="H6005" s="170"/>
      <c r="I6005" s="170"/>
      <c r="J6005" s="170"/>
      <c r="K6005" s="170"/>
      <c r="L6005" s="170"/>
      <c r="M6005" s="170"/>
      <c r="N6005" s="170"/>
      <c r="O6005" s="170"/>
      <c r="P6005" s="170"/>
      <c r="Q6005" s="170"/>
      <c r="R6005" s="170"/>
      <c r="S6005" s="170"/>
      <c r="T6005" s="170"/>
      <c r="U6005" s="170"/>
      <c r="V6005" s="170"/>
      <c r="W6005" s="170"/>
      <c r="X6005" s="174"/>
      <c r="Y6005" s="170"/>
      <c r="Z6005" s="170"/>
      <c r="AA6005" s="170"/>
      <c r="AB6005" s="170"/>
      <c r="AC6005" s="170"/>
      <c r="AD6005" s="174"/>
      <c r="AE6005" s="170"/>
      <c r="AF6005" s="170"/>
      <c r="AI6005" s="170"/>
      <c r="AJ6005" s="170"/>
      <c r="AK6005" s="170"/>
      <c r="AL6005" s="170"/>
      <c r="AM6005" s="170"/>
      <c r="AN6005" s="170"/>
    </row>
    <row r="6006" spans="1:40" ht="52.5" customHeight="1" x14ac:dyDescent="0.2">
      <c r="A6006" s="170"/>
      <c r="B6006" s="170"/>
      <c r="C6006" s="170"/>
      <c r="D6006" s="170"/>
      <c r="E6006" s="170"/>
      <c r="F6006" s="170"/>
      <c r="G6006" s="170"/>
      <c r="H6006" s="170"/>
      <c r="I6006" s="170"/>
      <c r="J6006" s="170"/>
      <c r="K6006" s="170"/>
      <c r="L6006" s="170"/>
      <c r="M6006" s="170"/>
      <c r="N6006" s="170"/>
      <c r="O6006" s="170"/>
      <c r="P6006" s="170"/>
      <c r="Q6006" s="170"/>
      <c r="R6006" s="170"/>
      <c r="S6006" s="170"/>
      <c r="T6006" s="170"/>
      <c r="U6006" s="170"/>
      <c r="V6006" s="170"/>
      <c r="W6006" s="170"/>
      <c r="X6006" s="174"/>
      <c r="Y6006" s="170"/>
      <c r="Z6006" s="170"/>
      <c r="AA6006" s="170"/>
      <c r="AB6006" s="170"/>
      <c r="AC6006" s="170"/>
      <c r="AD6006" s="174"/>
      <c r="AE6006" s="170"/>
      <c r="AF6006" s="170"/>
      <c r="AI6006" s="170"/>
      <c r="AJ6006" s="170"/>
      <c r="AK6006" s="170"/>
      <c r="AL6006" s="170"/>
      <c r="AM6006" s="170"/>
      <c r="AN6006" s="170"/>
    </row>
    <row r="6007" spans="1:40" ht="52.5" customHeight="1" x14ac:dyDescent="0.2">
      <c r="A6007" s="170"/>
      <c r="B6007" s="170"/>
      <c r="C6007" s="170"/>
      <c r="D6007" s="170"/>
      <c r="E6007" s="170"/>
      <c r="F6007" s="170"/>
      <c r="G6007" s="170"/>
      <c r="H6007" s="170"/>
      <c r="I6007" s="170"/>
      <c r="J6007" s="170"/>
      <c r="K6007" s="170"/>
      <c r="L6007" s="170"/>
      <c r="M6007" s="170"/>
      <c r="N6007" s="170"/>
      <c r="O6007" s="170"/>
      <c r="P6007" s="170"/>
      <c r="Q6007" s="170"/>
      <c r="R6007" s="170"/>
      <c r="S6007" s="170"/>
      <c r="T6007" s="170"/>
      <c r="U6007" s="170"/>
      <c r="V6007" s="170"/>
      <c r="W6007" s="170"/>
      <c r="X6007" s="174"/>
      <c r="Y6007" s="170"/>
      <c r="Z6007" s="170"/>
      <c r="AA6007" s="170"/>
      <c r="AB6007" s="170"/>
      <c r="AC6007" s="170"/>
      <c r="AD6007" s="174"/>
      <c r="AE6007" s="170"/>
      <c r="AF6007" s="170"/>
      <c r="AI6007" s="170"/>
      <c r="AJ6007" s="170"/>
      <c r="AK6007" s="170"/>
      <c r="AL6007" s="170"/>
      <c r="AM6007" s="170"/>
      <c r="AN6007" s="170"/>
    </row>
    <row r="6008" spans="1:40" ht="52.5" customHeight="1" x14ac:dyDescent="0.2">
      <c r="A6008" s="170"/>
      <c r="B6008" s="170"/>
      <c r="C6008" s="170"/>
      <c r="D6008" s="170"/>
      <c r="E6008" s="170"/>
      <c r="F6008" s="170"/>
      <c r="G6008" s="170"/>
      <c r="H6008" s="170"/>
      <c r="I6008" s="170"/>
      <c r="J6008" s="170"/>
      <c r="K6008" s="170"/>
      <c r="L6008" s="170"/>
      <c r="M6008" s="170"/>
      <c r="N6008" s="170"/>
      <c r="O6008" s="170"/>
      <c r="P6008" s="170"/>
      <c r="Q6008" s="170"/>
      <c r="R6008" s="170"/>
      <c r="S6008" s="170"/>
      <c r="T6008" s="170"/>
      <c r="U6008" s="170"/>
      <c r="V6008" s="170"/>
      <c r="W6008" s="170"/>
      <c r="X6008" s="174"/>
      <c r="Y6008" s="170"/>
      <c r="Z6008" s="170"/>
      <c r="AA6008" s="170"/>
      <c r="AB6008" s="170"/>
      <c r="AC6008" s="170"/>
      <c r="AD6008" s="174"/>
      <c r="AE6008" s="170"/>
      <c r="AF6008" s="170"/>
      <c r="AI6008" s="170"/>
      <c r="AJ6008" s="170"/>
      <c r="AK6008" s="170"/>
      <c r="AL6008" s="170"/>
      <c r="AM6008" s="170"/>
      <c r="AN6008" s="170"/>
    </row>
    <row r="6009" spans="1:40" ht="52.5" customHeight="1" x14ac:dyDescent="0.2">
      <c r="A6009" s="170"/>
      <c r="B6009" s="170"/>
      <c r="C6009" s="170"/>
      <c r="D6009" s="170"/>
      <c r="E6009" s="170"/>
      <c r="F6009" s="170"/>
      <c r="G6009" s="170"/>
      <c r="H6009" s="170"/>
      <c r="I6009" s="170"/>
      <c r="J6009" s="170"/>
      <c r="K6009" s="170"/>
      <c r="L6009" s="170"/>
      <c r="M6009" s="170"/>
      <c r="N6009" s="170"/>
      <c r="O6009" s="170"/>
      <c r="P6009" s="170"/>
      <c r="Q6009" s="170"/>
      <c r="R6009" s="170"/>
      <c r="S6009" s="170"/>
      <c r="T6009" s="170"/>
      <c r="U6009" s="170"/>
      <c r="V6009" s="170"/>
      <c r="W6009" s="170"/>
      <c r="X6009" s="174"/>
      <c r="Y6009" s="170"/>
      <c r="Z6009" s="170"/>
      <c r="AA6009" s="170"/>
      <c r="AB6009" s="170"/>
      <c r="AC6009" s="170"/>
      <c r="AD6009" s="174"/>
      <c r="AE6009" s="170"/>
      <c r="AF6009" s="170"/>
      <c r="AI6009" s="170"/>
      <c r="AJ6009" s="170"/>
      <c r="AK6009" s="170"/>
      <c r="AL6009" s="170"/>
      <c r="AM6009" s="170"/>
      <c r="AN6009" s="170"/>
    </row>
    <row r="6010" spans="1:40" ht="52.5" customHeight="1" x14ac:dyDescent="0.2">
      <c r="A6010" s="170"/>
      <c r="B6010" s="170"/>
      <c r="C6010" s="170"/>
      <c r="D6010" s="170"/>
      <c r="E6010" s="170"/>
      <c r="F6010" s="170"/>
      <c r="G6010" s="170"/>
      <c r="H6010" s="170"/>
      <c r="I6010" s="170"/>
      <c r="J6010" s="170"/>
      <c r="K6010" s="170"/>
      <c r="L6010" s="170"/>
      <c r="M6010" s="170"/>
      <c r="N6010" s="170"/>
      <c r="O6010" s="170"/>
      <c r="P6010" s="170"/>
      <c r="Q6010" s="170"/>
      <c r="R6010" s="170"/>
      <c r="S6010" s="170"/>
      <c r="T6010" s="170"/>
      <c r="U6010" s="170"/>
      <c r="V6010" s="170"/>
      <c r="W6010" s="170"/>
      <c r="X6010" s="174"/>
      <c r="Y6010" s="170"/>
      <c r="Z6010" s="170"/>
      <c r="AA6010" s="170"/>
      <c r="AB6010" s="170"/>
      <c r="AC6010" s="170"/>
      <c r="AD6010" s="174"/>
      <c r="AE6010" s="170"/>
      <c r="AF6010" s="170"/>
      <c r="AI6010" s="170"/>
      <c r="AJ6010" s="170"/>
      <c r="AK6010" s="170"/>
      <c r="AL6010" s="170"/>
      <c r="AM6010" s="170"/>
      <c r="AN6010" s="170"/>
    </row>
    <row r="6011" spans="1:40" ht="52.5" customHeight="1" x14ac:dyDescent="0.2">
      <c r="A6011" s="170"/>
      <c r="B6011" s="170"/>
      <c r="C6011" s="170"/>
      <c r="D6011" s="170"/>
      <c r="E6011" s="170"/>
      <c r="F6011" s="170"/>
      <c r="G6011" s="170"/>
      <c r="H6011" s="170"/>
      <c r="I6011" s="170"/>
      <c r="J6011" s="170"/>
      <c r="K6011" s="170"/>
      <c r="L6011" s="170"/>
      <c r="M6011" s="170"/>
      <c r="N6011" s="170"/>
      <c r="O6011" s="170"/>
      <c r="P6011" s="170"/>
      <c r="Q6011" s="170"/>
      <c r="R6011" s="170"/>
      <c r="S6011" s="170"/>
      <c r="T6011" s="170"/>
      <c r="U6011" s="170"/>
      <c r="V6011" s="170"/>
      <c r="W6011" s="170"/>
      <c r="X6011" s="174"/>
      <c r="Y6011" s="170"/>
      <c r="Z6011" s="170"/>
      <c r="AA6011" s="170"/>
      <c r="AB6011" s="170"/>
      <c r="AC6011" s="170"/>
      <c r="AD6011" s="174"/>
      <c r="AE6011" s="170"/>
      <c r="AF6011" s="170"/>
      <c r="AI6011" s="170"/>
      <c r="AJ6011" s="170"/>
      <c r="AK6011" s="170"/>
      <c r="AL6011" s="170"/>
      <c r="AM6011" s="170"/>
      <c r="AN6011" s="170"/>
    </row>
    <row r="6012" spans="1:40" ht="52.5" customHeight="1" x14ac:dyDescent="0.2">
      <c r="A6012" s="170"/>
      <c r="B6012" s="170"/>
      <c r="C6012" s="170"/>
      <c r="D6012" s="170"/>
      <c r="E6012" s="170"/>
      <c r="F6012" s="170"/>
      <c r="G6012" s="170"/>
      <c r="H6012" s="170"/>
      <c r="I6012" s="170"/>
      <c r="J6012" s="170"/>
      <c r="K6012" s="170"/>
      <c r="L6012" s="170"/>
      <c r="M6012" s="170"/>
      <c r="N6012" s="170"/>
      <c r="O6012" s="170"/>
      <c r="P6012" s="170"/>
      <c r="Q6012" s="170"/>
      <c r="R6012" s="170"/>
      <c r="S6012" s="170"/>
      <c r="T6012" s="170"/>
      <c r="U6012" s="170"/>
      <c r="V6012" s="170"/>
      <c r="W6012" s="170"/>
      <c r="X6012" s="174"/>
      <c r="Y6012" s="170"/>
      <c r="Z6012" s="170"/>
      <c r="AA6012" s="170"/>
      <c r="AB6012" s="170"/>
      <c r="AC6012" s="170"/>
      <c r="AD6012" s="174"/>
      <c r="AE6012" s="170"/>
      <c r="AF6012" s="170"/>
      <c r="AI6012" s="170"/>
      <c r="AJ6012" s="170"/>
      <c r="AK6012" s="170"/>
      <c r="AL6012" s="170"/>
      <c r="AM6012" s="170"/>
      <c r="AN6012" s="170"/>
    </row>
    <row r="6013" spans="1:40" ht="52.5" customHeight="1" x14ac:dyDescent="0.2">
      <c r="A6013" s="170"/>
      <c r="B6013" s="170"/>
      <c r="C6013" s="170"/>
      <c r="D6013" s="170"/>
      <c r="E6013" s="170"/>
      <c r="F6013" s="170"/>
      <c r="G6013" s="170"/>
      <c r="H6013" s="170"/>
      <c r="I6013" s="170"/>
      <c r="J6013" s="170"/>
      <c r="K6013" s="170"/>
      <c r="L6013" s="170"/>
      <c r="M6013" s="170"/>
      <c r="N6013" s="170"/>
      <c r="O6013" s="170"/>
      <c r="P6013" s="170"/>
      <c r="Q6013" s="170"/>
      <c r="R6013" s="170"/>
      <c r="S6013" s="170"/>
      <c r="T6013" s="170"/>
      <c r="U6013" s="170"/>
      <c r="V6013" s="170"/>
      <c r="W6013" s="170"/>
      <c r="X6013" s="174"/>
      <c r="Y6013" s="170"/>
      <c r="Z6013" s="170"/>
      <c r="AA6013" s="170"/>
      <c r="AB6013" s="170"/>
      <c r="AC6013" s="170"/>
      <c r="AD6013" s="174"/>
      <c r="AE6013" s="170"/>
      <c r="AF6013" s="170"/>
      <c r="AI6013" s="170"/>
      <c r="AJ6013" s="170"/>
      <c r="AK6013" s="170"/>
      <c r="AL6013" s="170"/>
      <c r="AM6013" s="170"/>
      <c r="AN6013" s="170"/>
    </row>
    <row r="6014" spans="1:40" ht="52.5" customHeight="1" x14ac:dyDescent="0.2">
      <c r="A6014" s="170"/>
      <c r="B6014" s="170"/>
      <c r="C6014" s="170"/>
      <c r="D6014" s="170"/>
      <c r="E6014" s="170"/>
      <c r="F6014" s="170"/>
      <c r="G6014" s="170"/>
      <c r="H6014" s="170"/>
      <c r="I6014" s="170"/>
      <c r="J6014" s="170"/>
      <c r="K6014" s="170"/>
      <c r="L6014" s="170"/>
      <c r="M6014" s="170"/>
      <c r="N6014" s="170"/>
      <c r="O6014" s="170"/>
      <c r="P6014" s="170"/>
      <c r="Q6014" s="170"/>
      <c r="R6014" s="170"/>
      <c r="S6014" s="170"/>
      <c r="T6014" s="170"/>
      <c r="U6014" s="170"/>
      <c r="V6014" s="170"/>
      <c r="W6014" s="170"/>
      <c r="X6014" s="174"/>
      <c r="Y6014" s="170"/>
      <c r="Z6014" s="170"/>
      <c r="AA6014" s="170"/>
      <c r="AB6014" s="170"/>
      <c r="AC6014" s="170"/>
      <c r="AD6014" s="174"/>
      <c r="AE6014" s="170"/>
      <c r="AF6014" s="170"/>
      <c r="AI6014" s="170"/>
      <c r="AJ6014" s="170"/>
      <c r="AK6014" s="170"/>
      <c r="AL6014" s="170"/>
      <c r="AM6014" s="170"/>
      <c r="AN6014" s="170"/>
    </row>
    <row r="6015" spans="1:40" ht="52.5" customHeight="1" x14ac:dyDescent="0.2">
      <c r="A6015" s="170"/>
      <c r="B6015" s="170"/>
      <c r="C6015" s="170"/>
      <c r="D6015" s="170"/>
      <c r="E6015" s="170"/>
      <c r="F6015" s="170"/>
      <c r="G6015" s="170"/>
      <c r="H6015" s="170"/>
      <c r="I6015" s="170"/>
      <c r="J6015" s="170"/>
      <c r="K6015" s="170"/>
      <c r="L6015" s="170"/>
      <c r="M6015" s="170"/>
      <c r="N6015" s="170"/>
      <c r="O6015" s="170"/>
      <c r="P6015" s="170"/>
      <c r="Q6015" s="170"/>
      <c r="R6015" s="170"/>
      <c r="S6015" s="170"/>
      <c r="T6015" s="170"/>
      <c r="U6015" s="170"/>
      <c r="V6015" s="170"/>
      <c r="W6015" s="170"/>
      <c r="X6015" s="174"/>
      <c r="Y6015" s="170"/>
      <c r="Z6015" s="170"/>
      <c r="AA6015" s="170"/>
      <c r="AB6015" s="170"/>
      <c r="AC6015" s="170"/>
      <c r="AD6015" s="174"/>
      <c r="AE6015" s="170"/>
      <c r="AF6015" s="170"/>
      <c r="AI6015" s="170"/>
      <c r="AJ6015" s="170"/>
      <c r="AK6015" s="170"/>
      <c r="AL6015" s="170"/>
      <c r="AM6015" s="170"/>
      <c r="AN6015" s="170"/>
    </row>
    <row r="6016" spans="1:40" ht="52.5" customHeight="1" x14ac:dyDescent="0.2">
      <c r="A6016" s="170"/>
      <c r="B6016" s="170"/>
      <c r="C6016" s="170"/>
      <c r="D6016" s="170"/>
      <c r="E6016" s="170"/>
      <c r="F6016" s="170"/>
      <c r="G6016" s="170"/>
      <c r="H6016" s="170"/>
      <c r="I6016" s="170"/>
      <c r="J6016" s="170"/>
      <c r="K6016" s="170"/>
      <c r="L6016" s="170"/>
      <c r="M6016" s="170"/>
      <c r="N6016" s="170"/>
      <c r="O6016" s="170"/>
      <c r="P6016" s="170"/>
      <c r="Q6016" s="170"/>
      <c r="R6016" s="170"/>
      <c r="S6016" s="170"/>
      <c r="T6016" s="170"/>
      <c r="U6016" s="170"/>
      <c r="V6016" s="170"/>
      <c r="W6016" s="170"/>
      <c r="X6016" s="174"/>
      <c r="Y6016" s="170"/>
      <c r="Z6016" s="170"/>
      <c r="AA6016" s="170"/>
      <c r="AB6016" s="170"/>
      <c r="AC6016" s="170"/>
      <c r="AD6016" s="174"/>
      <c r="AE6016" s="170"/>
      <c r="AF6016" s="170"/>
      <c r="AI6016" s="170"/>
      <c r="AJ6016" s="170"/>
      <c r="AK6016" s="170"/>
      <c r="AL6016" s="170"/>
      <c r="AM6016" s="170"/>
      <c r="AN6016" s="170"/>
    </row>
    <row r="6017" spans="1:40" ht="52.5" customHeight="1" x14ac:dyDescent="0.2">
      <c r="A6017" s="170"/>
      <c r="B6017" s="170"/>
      <c r="C6017" s="170"/>
      <c r="D6017" s="170"/>
      <c r="E6017" s="170"/>
      <c r="F6017" s="170"/>
      <c r="G6017" s="170"/>
      <c r="H6017" s="170"/>
      <c r="I6017" s="170"/>
      <c r="J6017" s="170"/>
      <c r="K6017" s="170"/>
      <c r="L6017" s="170"/>
      <c r="M6017" s="170"/>
      <c r="N6017" s="170"/>
      <c r="O6017" s="170"/>
      <c r="P6017" s="170"/>
      <c r="Q6017" s="170"/>
      <c r="R6017" s="170"/>
      <c r="S6017" s="170"/>
      <c r="T6017" s="170"/>
      <c r="U6017" s="170"/>
      <c r="V6017" s="170"/>
      <c r="W6017" s="170"/>
      <c r="X6017" s="174"/>
      <c r="Y6017" s="170"/>
      <c r="Z6017" s="170"/>
      <c r="AA6017" s="170"/>
      <c r="AB6017" s="170"/>
      <c r="AC6017" s="170"/>
      <c r="AD6017" s="174"/>
      <c r="AE6017" s="170"/>
      <c r="AF6017" s="170"/>
      <c r="AI6017" s="170"/>
      <c r="AJ6017" s="170"/>
      <c r="AK6017" s="170"/>
      <c r="AL6017" s="170"/>
      <c r="AM6017" s="170"/>
      <c r="AN6017" s="170"/>
    </row>
    <row r="6018" spans="1:40" ht="52.5" customHeight="1" x14ac:dyDescent="0.2">
      <c r="A6018" s="170"/>
      <c r="B6018" s="170"/>
      <c r="C6018" s="170"/>
      <c r="D6018" s="170"/>
      <c r="E6018" s="170"/>
      <c r="F6018" s="170"/>
      <c r="G6018" s="170"/>
      <c r="H6018" s="170"/>
      <c r="I6018" s="170"/>
      <c r="J6018" s="170"/>
      <c r="K6018" s="170"/>
      <c r="L6018" s="170"/>
      <c r="M6018" s="170"/>
      <c r="N6018" s="170"/>
      <c r="O6018" s="170"/>
      <c r="P6018" s="170"/>
      <c r="Q6018" s="170"/>
      <c r="R6018" s="170"/>
      <c r="S6018" s="170"/>
      <c r="T6018" s="170"/>
      <c r="U6018" s="170"/>
      <c r="V6018" s="170"/>
      <c r="W6018" s="170"/>
      <c r="X6018" s="174"/>
      <c r="Y6018" s="170"/>
      <c r="Z6018" s="170"/>
      <c r="AA6018" s="170"/>
      <c r="AB6018" s="170"/>
      <c r="AC6018" s="170"/>
      <c r="AD6018" s="174"/>
      <c r="AE6018" s="170"/>
      <c r="AF6018" s="170"/>
      <c r="AI6018" s="170"/>
      <c r="AJ6018" s="170"/>
      <c r="AK6018" s="170"/>
      <c r="AL6018" s="170"/>
      <c r="AM6018" s="170"/>
      <c r="AN6018" s="170"/>
    </row>
    <row r="6019" spans="1:40" ht="52.5" customHeight="1" x14ac:dyDescent="0.2">
      <c r="A6019" s="170"/>
      <c r="B6019" s="170"/>
      <c r="C6019" s="170"/>
      <c r="D6019" s="170"/>
      <c r="E6019" s="170"/>
      <c r="F6019" s="170"/>
      <c r="G6019" s="170"/>
      <c r="H6019" s="170"/>
      <c r="I6019" s="170"/>
      <c r="J6019" s="170"/>
      <c r="K6019" s="170"/>
      <c r="L6019" s="170"/>
      <c r="M6019" s="170"/>
      <c r="N6019" s="170"/>
      <c r="O6019" s="170"/>
      <c r="P6019" s="170"/>
      <c r="Q6019" s="170"/>
      <c r="R6019" s="170"/>
      <c r="S6019" s="170"/>
      <c r="T6019" s="170"/>
      <c r="U6019" s="170"/>
      <c r="V6019" s="170"/>
      <c r="W6019" s="170"/>
      <c r="X6019" s="174"/>
      <c r="Y6019" s="170"/>
      <c r="Z6019" s="170"/>
      <c r="AA6019" s="170"/>
      <c r="AB6019" s="170"/>
      <c r="AC6019" s="170"/>
      <c r="AD6019" s="174"/>
      <c r="AE6019" s="170"/>
      <c r="AF6019" s="170"/>
      <c r="AI6019" s="170"/>
      <c r="AJ6019" s="170"/>
      <c r="AK6019" s="170"/>
      <c r="AL6019" s="170"/>
      <c r="AM6019" s="170"/>
      <c r="AN6019" s="170"/>
    </row>
    <row r="6020" spans="1:40" ht="52.5" customHeight="1" x14ac:dyDescent="0.2">
      <c r="A6020" s="170"/>
      <c r="B6020" s="170"/>
      <c r="C6020" s="170"/>
      <c r="D6020" s="170"/>
      <c r="E6020" s="170"/>
      <c r="F6020" s="170"/>
      <c r="G6020" s="170"/>
      <c r="H6020" s="170"/>
      <c r="I6020" s="170"/>
      <c r="J6020" s="170"/>
      <c r="K6020" s="170"/>
      <c r="L6020" s="170"/>
      <c r="M6020" s="170"/>
      <c r="N6020" s="170"/>
      <c r="O6020" s="170"/>
      <c r="P6020" s="170"/>
      <c r="Q6020" s="170"/>
      <c r="R6020" s="170"/>
      <c r="S6020" s="170"/>
      <c r="T6020" s="170"/>
      <c r="U6020" s="170"/>
      <c r="V6020" s="170"/>
      <c r="W6020" s="170"/>
      <c r="X6020" s="174"/>
      <c r="Y6020" s="170"/>
      <c r="Z6020" s="170"/>
      <c r="AA6020" s="170"/>
      <c r="AB6020" s="170"/>
      <c r="AC6020" s="170"/>
      <c r="AD6020" s="174"/>
      <c r="AE6020" s="170"/>
      <c r="AF6020" s="170"/>
      <c r="AI6020" s="170"/>
      <c r="AJ6020" s="170"/>
      <c r="AK6020" s="170"/>
      <c r="AL6020" s="170"/>
      <c r="AM6020" s="170"/>
      <c r="AN6020" s="170"/>
    </row>
    <row r="6021" spans="1:40" ht="52.5" customHeight="1" x14ac:dyDescent="0.2">
      <c r="A6021" s="170"/>
      <c r="B6021" s="170"/>
      <c r="C6021" s="170"/>
      <c r="D6021" s="170"/>
      <c r="E6021" s="170"/>
      <c r="F6021" s="170"/>
      <c r="G6021" s="170"/>
      <c r="H6021" s="170"/>
      <c r="I6021" s="170"/>
      <c r="J6021" s="170"/>
      <c r="K6021" s="170"/>
      <c r="L6021" s="170"/>
      <c r="M6021" s="170"/>
      <c r="N6021" s="170"/>
      <c r="O6021" s="170"/>
      <c r="P6021" s="170"/>
      <c r="Q6021" s="170"/>
      <c r="R6021" s="170"/>
      <c r="S6021" s="170"/>
      <c r="T6021" s="170"/>
      <c r="U6021" s="170"/>
      <c r="V6021" s="170"/>
      <c r="W6021" s="170"/>
      <c r="X6021" s="174"/>
      <c r="Y6021" s="170"/>
      <c r="Z6021" s="170"/>
      <c r="AA6021" s="170"/>
      <c r="AB6021" s="170"/>
      <c r="AC6021" s="170"/>
      <c r="AD6021" s="174"/>
      <c r="AE6021" s="170"/>
      <c r="AF6021" s="170"/>
      <c r="AI6021" s="170"/>
      <c r="AJ6021" s="170"/>
      <c r="AK6021" s="170"/>
      <c r="AL6021" s="170"/>
      <c r="AM6021" s="170"/>
      <c r="AN6021" s="170"/>
    </row>
    <row r="6022" spans="1:40" ht="52.5" customHeight="1" x14ac:dyDescent="0.2">
      <c r="A6022" s="170"/>
      <c r="B6022" s="170"/>
      <c r="C6022" s="170"/>
      <c r="D6022" s="170"/>
      <c r="E6022" s="170"/>
      <c r="F6022" s="170"/>
      <c r="G6022" s="170"/>
      <c r="H6022" s="170"/>
      <c r="I6022" s="170"/>
      <c r="J6022" s="170"/>
      <c r="K6022" s="170"/>
      <c r="L6022" s="170"/>
      <c r="M6022" s="170"/>
      <c r="N6022" s="170"/>
      <c r="O6022" s="170"/>
      <c r="P6022" s="170"/>
      <c r="Q6022" s="170"/>
      <c r="R6022" s="170"/>
      <c r="S6022" s="170"/>
      <c r="T6022" s="170"/>
      <c r="U6022" s="170"/>
      <c r="V6022" s="170"/>
      <c r="W6022" s="170"/>
      <c r="X6022" s="174"/>
      <c r="Y6022" s="170"/>
      <c r="Z6022" s="170"/>
      <c r="AA6022" s="170"/>
      <c r="AB6022" s="170"/>
      <c r="AC6022" s="170"/>
      <c r="AD6022" s="174"/>
      <c r="AE6022" s="170"/>
      <c r="AF6022" s="170"/>
      <c r="AI6022" s="170"/>
      <c r="AJ6022" s="170"/>
      <c r="AK6022" s="170"/>
      <c r="AL6022" s="170"/>
      <c r="AM6022" s="170"/>
      <c r="AN6022" s="170"/>
    </row>
    <row r="6023" spans="1:40" ht="52.5" customHeight="1" x14ac:dyDescent="0.2">
      <c r="A6023" s="170"/>
      <c r="B6023" s="170"/>
      <c r="C6023" s="170"/>
      <c r="D6023" s="170"/>
      <c r="E6023" s="170"/>
      <c r="F6023" s="170"/>
      <c r="G6023" s="170"/>
      <c r="H6023" s="170"/>
      <c r="I6023" s="170"/>
      <c r="J6023" s="170"/>
      <c r="K6023" s="170"/>
      <c r="L6023" s="170"/>
      <c r="M6023" s="170"/>
      <c r="N6023" s="170"/>
      <c r="O6023" s="170"/>
      <c r="P6023" s="170"/>
      <c r="Q6023" s="170"/>
      <c r="R6023" s="170"/>
      <c r="S6023" s="170"/>
      <c r="T6023" s="170"/>
      <c r="U6023" s="170"/>
      <c r="V6023" s="170"/>
      <c r="W6023" s="170"/>
      <c r="X6023" s="174"/>
      <c r="Y6023" s="170"/>
      <c r="Z6023" s="170"/>
      <c r="AA6023" s="170"/>
      <c r="AB6023" s="170"/>
      <c r="AC6023" s="170"/>
      <c r="AD6023" s="174"/>
      <c r="AE6023" s="170"/>
      <c r="AF6023" s="170"/>
      <c r="AI6023" s="170"/>
      <c r="AJ6023" s="170"/>
      <c r="AK6023" s="170"/>
      <c r="AL6023" s="170"/>
      <c r="AM6023" s="170"/>
      <c r="AN6023" s="170"/>
    </row>
    <row r="6024" spans="1:40" ht="52.5" customHeight="1" x14ac:dyDescent="0.2">
      <c r="A6024" s="170"/>
      <c r="B6024" s="170"/>
      <c r="C6024" s="170"/>
      <c r="D6024" s="170"/>
      <c r="E6024" s="170"/>
      <c r="F6024" s="170"/>
      <c r="G6024" s="170"/>
      <c r="H6024" s="170"/>
      <c r="I6024" s="170"/>
      <c r="J6024" s="170"/>
      <c r="K6024" s="170"/>
      <c r="L6024" s="170"/>
      <c r="M6024" s="170"/>
      <c r="N6024" s="170"/>
      <c r="O6024" s="170"/>
      <c r="P6024" s="170"/>
      <c r="Q6024" s="170"/>
      <c r="R6024" s="170"/>
      <c r="S6024" s="170"/>
      <c r="T6024" s="170"/>
      <c r="U6024" s="170"/>
      <c r="V6024" s="170"/>
      <c r="W6024" s="170"/>
      <c r="X6024" s="174"/>
      <c r="Y6024" s="170"/>
      <c r="Z6024" s="170"/>
      <c r="AA6024" s="170"/>
      <c r="AB6024" s="170"/>
      <c r="AC6024" s="170"/>
      <c r="AD6024" s="174"/>
      <c r="AE6024" s="170"/>
      <c r="AF6024" s="170"/>
      <c r="AI6024" s="170"/>
      <c r="AJ6024" s="170"/>
      <c r="AK6024" s="170"/>
      <c r="AL6024" s="170"/>
      <c r="AM6024" s="170"/>
      <c r="AN6024" s="170"/>
    </row>
    <row r="6025" spans="1:40" ht="52.5" customHeight="1" x14ac:dyDescent="0.2">
      <c r="A6025" s="170"/>
      <c r="B6025" s="170"/>
      <c r="C6025" s="170"/>
      <c r="D6025" s="170"/>
      <c r="E6025" s="170"/>
      <c r="F6025" s="170"/>
      <c r="G6025" s="170"/>
      <c r="H6025" s="170"/>
      <c r="I6025" s="170"/>
      <c r="J6025" s="170"/>
      <c r="K6025" s="170"/>
      <c r="L6025" s="170"/>
      <c r="M6025" s="170"/>
      <c r="N6025" s="170"/>
      <c r="O6025" s="170"/>
      <c r="P6025" s="170"/>
      <c r="Q6025" s="170"/>
      <c r="R6025" s="170"/>
      <c r="S6025" s="170"/>
      <c r="T6025" s="170"/>
      <c r="U6025" s="170"/>
      <c r="V6025" s="170"/>
      <c r="W6025" s="170"/>
      <c r="X6025" s="174"/>
      <c r="Y6025" s="170"/>
      <c r="Z6025" s="170"/>
      <c r="AA6025" s="170"/>
      <c r="AB6025" s="170"/>
      <c r="AC6025" s="170"/>
      <c r="AD6025" s="174"/>
      <c r="AE6025" s="170"/>
      <c r="AF6025" s="170"/>
      <c r="AI6025" s="170"/>
      <c r="AJ6025" s="170"/>
      <c r="AK6025" s="170"/>
      <c r="AL6025" s="170"/>
      <c r="AM6025" s="170"/>
      <c r="AN6025" s="170"/>
    </row>
    <row r="6026" spans="1:40" ht="52.5" customHeight="1" x14ac:dyDescent="0.2">
      <c r="A6026" s="170"/>
      <c r="B6026" s="170"/>
      <c r="C6026" s="170"/>
      <c r="D6026" s="170"/>
      <c r="E6026" s="170"/>
      <c r="F6026" s="170"/>
      <c r="G6026" s="170"/>
      <c r="H6026" s="170"/>
      <c r="I6026" s="170"/>
      <c r="J6026" s="170"/>
      <c r="K6026" s="170"/>
      <c r="L6026" s="170"/>
      <c r="M6026" s="170"/>
      <c r="N6026" s="170"/>
      <c r="O6026" s="170"/>
      <c r="P6026" s="170"/>
      <c r="Q6026" s="170"/>
      <c r="R6026" s="170"/>
      <c r="S6026" s="170"/>
      <c r="T6026" s="170"/>
      <c r="U6026" s="170"/>
      <c r="V6026" s="170"/>
      <c r="W6026" s="170"/>
      <c r="X6026" s="174"/>
      <c r="Y6026" s="170"/>
      <c r="Z6026" s="170"/>
      <c r="AA6026" s="170"/>
      <c r="AB6026" s="170"/>
      <c r="AC6026" s="170"/>
      <c r="AD6026" s="174"/>
      <c r="AE6026" s="170"/>
      <c r="AF6026" s="170"/>
      <c r="AI6026" s="170"/>
      <c r="AJ6026" s="170"/>
      <c r="AK6026" s="170"/>
      <c r="AL6026" s="170"/>
      <c r="AM6026" s="170"/>
      <c r="AN6026" s="170"/>
    </row>
    <row r="6027" spans="1:40" ht="52.5" customHeight="1" x14ac:dyDescent="0.2">
      <c r="A6027" s="170"/>
      <c r="B6027" s="170"/>
      <c r="C6027" s="170"/>
      <c r="D6027" s="170"/>
      <c r="E6027" s="170"/>
      <c r="F6027" s="170"/>
      <c r="G6027" s="170"/>
      <c r="H6027" s="170"/>
      <c r="I6027" s="170"/>
      <c r="J6027" s="170"/>
      <c r="K6027" s="170"/>
      <c r="L6027" s="170"/>
      <c r="M6027" s="170"/>
      <c r="N6027" s="170"/>
      <c r="O6027" s="170"/>
      <c r="P6027" s="170"/>
      <c r="Q6027" s="170"/>
      <c r="R6027" s="170"/>
      <c r="S6027" s="170"/>
      <c r="T6027" s="170"/>
      <c r="U6027" s="170"/>
      <c r="V6027" s="170"/>
      <c r="W6027" s="170"/>
      <c r="X6027" s="174"/>
      <c r="Y6027" s="170"/>
      <c r="Z6027" s="170"/>
      <c r="AA6027" s="170"/>
      <c r="AB6027" s="170"/>
      <c r="AC6027" s="170"/>
      <c r="AD6027" s="174"/>
      <c r="AE6027" s="170"/>
      <c r="AF6027" s="170"/>
      <c r="AI6027" s="170"/>
      <c r="AJ6027" s="170"/>
      <c r="AK6027" s="170"/>
      <c r="AL6027" s="170"/>
      <c r="AM6027" s="170"/>
      <c r="AN6027" s="170"/>
    </row>
    <row r="6028" spans="1:40" ht="52.5" customHeight="1" x14ac:dyDescent="0.2">
      <c r="A6028" s="170"/>
      <c r="B6028" s="170"/>
      <c r="C6028" s="170"/>
      <c r="D6028" s="170"/>
      <c r="E6028" s="170"/>
      <c r="F6028" s="170"/>
      <c r="G6028" s="170"/>
      <c r="H6028" s="170"/>
      <c r="I6028" s="170"/>
      <c r="J6028" s="170"/>
      <c r="K6028" s="170"/>
      <c r="L6028" s="170"/>
      <c r="M6028" s="170"/>
      <c r="N6028" s="170"/>
      <c r="O6028" s="170"/>
      <c r="P6028" s="170"/>
      <c r="Q6028" s="170"/>
      <c r="R6028" s="170"/>
      <c r="S6028" s="170"/>
      <c r="T6028" s="170"/>
      <c r="U6028" s="170"/>
      <c r="V6028" s="170"/>
      <c r="W6028" s="170"/>
      <c r="X6028" s="174"/>
      <c r="Y6028" s="170"/>
      <c r="Z6028" s="170"/>
      <c r="AA6028" s="170"/>
      <c r="AB6028" s="170"/>
      <c r="AC6028" s="170"/>
      <c r="AD6028" s="174"/>
      <c r="AE6028" s="170"/>
      <c r="AF6028" s="170"/>
      <c r="AI6028" s="170"/>
      <c r="AJ6028" s="170"/>
      <c r="AK6028" s="170"/>
      <c r="AL6028" s="170"/>
      <c r="AM6028" s="170"/>
      <c r="AN6028" s="170"/>
    </row>
    <row r="6029" spans="1:40" ht="52.5" customHeight="1" x14ac:dyDescent="0.2">
      <c r="A6029" s="170"/>
      <c r="B6029" s="170"/>
      <c r="C6029" s="170"/>
      <c r="D6029" s="170"/>
      <c r="E6029" s="170"/>
      <c r="F6029" s="170"/>
      <c r="G6029" s="170"/>
      <c r="H6029" s="170"/>
      <c r="I6029" s="170"/>
      <c r="J6029" s="170"/>
      <c r="K6029" s="170"/>
      <c r="L6029" s="170"/>
      <c r="M6029" s="170"/>
      <c r="N6029" s="170"/>
      <c r="O6029" s="170"/>
      <c r="P6029" s="170"/>
      <c r="Q6029" s="170"/>
      <c r="R6029" s="170"/>
      <c r="S6029" s="170"/>
      <c r="T6029" s="170"/>
      <c r="U6029" s="170"/>
      <c r="V6029" s="170"/>
      <c r="W6029" s="170"/>
      <c r="X6029" s="174"/>
      <c r="Y6029" s="170"/>
      <c r="Z6029" s="170"/>
      <c r="AA6029" s="170"/>
      <c r="AB6029" s="170"/>
      <c r="AC6029" s="170"/>
      <c r="AD6029" s="174"/>
      <c r="AE6029" s="170"/>
      <c r="AF6029" s="170"/>
      <c r="AI6029" s="170"/>
      <c r="AJ6029" s="170"/>
      <c r="AK6029" s="170"/>
      <c r="AL6029" s="170"/>
      <c r="AM6029" s="170"/>
      <c r="AN6029" s="170"/>
    </row>
    <row r="6030" spans="1:40" ht="52.5" customHeight="1" x14ac:dyDescent="0.2">
      <c r="A6030" s="170"/>
      <c r="B6030" s="170"/>
      <c r="C6030" s="170"/>
      <c r="D6030" s="170"/>
      <c r="E6030" s="170"/>
      <c r="F6030" s="170"/>
      <c r="G6030" s="170"/>
      <c r="H6030" s="170"/>
      <c r="I6030" s="170"/>
      <c r="J6030" s="170"/>
      <c r="K6030" s="170"/>
      <c r="L6030" s="170"/>
      <c r="M6030" s="170"/>
      <c r="N6030" s="170"/>
      <c r="O6030" s="170"/>
      <c r="P6030" s="170"/>
      <c r="Q6030" s="170"/>
      <c r="R6030" s="170"/>
      <c r="S6030" s="170"/>
      <c r="T6030" s="170"/>
      <c r="U6030" s="170"/>
      <c r="V6030" s="170"/>
      <c r="W6030" s="170"/>
      <c r="X6030" s="174"/>
      <c r="Y6030" s="170"/>
      <c r="Z6030" s="170"/>
      <c r="AA6030" s="170"/>
      <c r="AB6030" s="170"/>
      <c r="AC6030" s="170"/>
      <c r="AD6030" s="174"/>
      <c r="AE6030" s="170"/>
      <c r="AF6030" s="170"/>
      <c r="AI6030" s="170"/>
      <c r="AJ6030" s="170"/>
      <c r="AK6030" s="170"/>
      <c r="AL6030" s="170"/>
      <c r="AM6030" s="170"/>
      <c r="AN6030" s="170"/>
    </row>
    <row r="6031" spans="1:40" ht="52.5" customHeight="1" x14ac:dyDescent="0.2">
      <c r="A6031" s="170"/>
      <c r="B6031" s="170"/>
      <c r="C6031" s="170"/>
      <c r="D6031" s="170"/>
      <c r="E6031" s="170"/>
      <c r="F6031" s="170"/>
      <c r="G6031" s="170"/>
      <c r="H6031" s="170"/>
      <c r="I6031" s="170"/>
      <c r="J6031" s="170"/>
      <c r="K6031" s="170"/>
      <c r="L6031" s="170"/>
      <c r="M6031" s="170"/>
      <c r="N6031" s="170"/>
      <c r="O6031" s="170"/>
      <c r="P6031" s="170"/>
      <c r="Q6031" s="170"/>
      <c r="R6031" s="170"/>
      <c r="S6031" s="170"/>
      <c r="T6031" s="170"/>
      <c r="U6031" s="170"/>
      <c r="V6031" s="170"/>
      <c r="W6031" s="170"/>
      <c r="X6031" s="174"/>
      <c r="Y6031" s="170"/>
      <c r="Z6031" s="170"/>
      <c r="AA6031" s="170"/>
      <c r="AB6031" s="170"/>
      <c r="AC6031" s="170"/>
      <c r="AD6031" s="174"/>
      <c r="AE6031" s="170"/>
      <c r="AF6031" s="170"/>
      <c r="AI6031" s="170"/>
      <c r="AJ6031" s="170"/>
      <c r="AK6031" s="170"/>
      <c r="AL6031" s="170"/>
      <c r="AM6031" s="170"/>
      <c r="AN6031" s="170"/>
    </row>
    <row r="6032" spans="1:40" ht="52.5" customHeight="1" x14ac:dyDescent="0.2">
      <c r="A6032" s="170"/>
      <c r="B6032" s="170"/>
      <c r="C6032" s="170"/>
      <c r="D6032" s="170"/>
      <c r="E6032" s="170"/>
      <c r="F6032" s="170"/>
      <c r="G6032" s="170"/>
      <c r="H6032" s="170"/>
      <c r="I6032" s="170"/>
      <c r="J6032" s="170"/>
      <c r="K6032" s="170"/>
      <c r="L6032" s="170"/>
      <c r="M6032" s="170"/>
      <c r="N6032" s="170"/>
      <c r="O6032" s="170"/>
      <c r="P6032" s="170"/>
      <c r="Q6032" s="170"/>
      <c r="R6032" s="170"/>
      <c r="S6032" s="170"/>
      <c r="T6032" s="170"/>
      <c r="U6032" s="170"/>
      <c r="V6032" s="170"/>
      <c r="W6032" s="170"/>
      <c r="X6032" s="174"/>
      <c r="Y6032" s="170"/>
      <c r="Z6032" s="170"/>
      <c r="AA6032" s="170"/>
      <c r="AB6032" s="170"/>
      <c r="AC6032" s="170"/>
      <c r="AD6032" s="174"/>
      <c r="AE6032" s="170"/>
      <c r="AF6032" s="170"/>
      <c r="AI6032" s="170"/>
      <c r="AJ6032" s="170"/>
      <c r="AK6032" s="170"/>
      <c r="AL6032" s="170"/>
      <c r="AM6032" s="170"/>
      <c r="AN6032" s="170"/>
    </row>
    <row r="6033" spans="1:40" ht="52.5" customHeight="1" x14ac:dyDescent="0.2">
      <c r="A6033" s="170"/>
      <c r="B6033" s="170"/>
      <c r="C6033" s="170"/>
      <c r="D6033" s="170"/>
      <c r="E6033" s="170"/>
      <c r="F6033" s="170"/>
      <c r="G6033" s="170"/>
      <c r="H6033" s="170"/>
      <c r="I6033" s="170"/>
      <c r="J6033" s="170"/>
      <c r="K6033" s="170"/>
      <c r="L6033" s="170"/>
      <c r="M6033" s="170"/>
      <c r="N6033" s="170"/>
      <c r="O6033" s="170"/>
      <c r="P6033" s="170"/>
      <c r="Q6033" s="170"/>
      <c r="R6033" s="170"/>
      <c r="S6033" s="170"/>
      <c r="T6033" s="170"/>
      <c r="U6033" s="170"/>
      <c r="V6033" s="170"/>
      <c r="W6033" s="170"/>
      <c r="X6033" s="174"/>
      <c r="Y6033" s="170"/>
      <c r="Z6033" s="170"/>
      <c r="AA6033" s="170"/>
      <c r="AB6033" s="170"/>
      <c r="AC6033" s="170"/>
      <c r="AD6033" s="174"/>
      <c r="AE6033" s="170"/>
      <c r="AF6033" s="170"/>
      <c r="AI6033" s="170"/>
      <c r="AJ6033" s="170"/>
      <c r="AK6033" s="170"/>
      <c r="AL6033" s="170"/>
      <c r="AM6033" s="170"/>
      <c r="AN6033" s="170"/>
    </row>
    <row r="6034" spans="1:40" ht="52.5" customHeight="1" x14ac:dyDescent="0.2">
      <c r="A6034" s="170"/>
      <c r="B6034" s="170"/>
      <c r="C6034" s="170"/>
      <c r="D6034" s="170"/>
      <c r="E6034" s="170"/>
      <c r="F6034" s="170"/>
      <c r="G6034" s="170"/>
      <c r="H6034" s="170"/>
      <c r="I6034" s="170"/>
      <c r="J6034" s="170"/>
      <c r="K6034" s="170"/>
      <c r="L6034" s="170"/>
      <c r="M6034" s="170"/>
      <c r="N6034" s="170"/>
      <c r="O6034" s="170"/>
      <c r="P6034" s="170"/>
      <c r="Q6034" s="170"/>
      <c r="R6034" s="170"/>
      <c r="S6034" s="170"/>
      <c r="T6034" s="170"/>
      <c r="U6034" s="170"/>
      <c r="V6034" s="170"/>
      <c r="W6034" s="170"/>
      <c r="X6034" s="174"/>
      <c r="Y6034" s="170"/>
      <c r="Z6034" s="170"/>
      <c r="AA6034" s="170"/>
      <c r="AB6034" s="170"/>
      <c r="AC6034" s="170"/>
      <c r="AD6034" s="174"/>
      <c r="AE6034" s="170"/>
      <c r="AF6034" s="170"/>
      <c r="AI6034" s="170"/>
      <c r="AJ6034" s="170"/>
      <c r="AK6034" s="170"/>
      <c r="AL6034" s="170"/>
      <c r="AM6034" s="170"/>
      <c r="AN6034" s="170"/>
    </row>
    <row r="6035" spans="1:40" ht="52.5" customHeight="1" x14ac:dyDescent="0.2">
      <c r="A6035" s="170"/>
      <c r="B6035" s="170"/>
      <c r="C6035" s="170"/>
      <c r="D6035" s="170"/>
      <c r="E6035" s="170"/>
      <c r="F6035" s="170"/>
      <c r="G6035" s="170"/>
      <c r="H6035" s="170"/>
      <c r="I6035" s="170"/>
      <c r="J6035" s="170"/>
      <c r="K6035" s="170"/>
      <c r="L6035" s="170"/>
      <c r="M6035" s="170"/>
      <c r="N6035" s="170"/>
      <c r="O6035" s="170"/>
      <c r="P6035" s="170"/>
      <c r="Q6035" s="170"/>
      <c r="R6035" s="170"/>
      <c r="S6035" s="170"/>
      <c r="T6035" s="170"/>
      <c r="U6035" s="170"/>
      <c r="V6035" s="170"/>
      <c r="W6035" s="170"/>
      <c r="X6035" s="174"/>
      <c r="Y6035" s="170"/>
      <c r="Z6035" s="170"/>
      <c r="AA6035" s="170"/>
      <c r="AB6035" s="170"/>
      <c r="AC6035" s="170"/>
      <c r="AD6035" s="174"/>
      <c r="AE6035" s="170"/>
      <c r="AF6035" s="170"/>
      <c r="AI6035" s="170"/>
      <c r="AJ6035" s="170"/>
      <c r="AK6035" s="170"/>
      <c r="AL6035" s="170"/>
      <c r="AM6035" s="170"/>
      <c r="AN6035" s="170"/>
    </row>
    <row r="6036" spans="1:40" ht="52.5" customHeight="1" x14ac:dyDescent="0.2">
      <c r="A6036" s="170"/>
      <c r="B6036" s="170"/>
      <c r="C6036" s="170"/>
      <c r="D6036" s="170"/>
      <c r="E6036" s="170"/>
      <c r="F6036" s="170"/>
      <c r="G6036" s="170"/>
      <c r="H6036" s="170"/>
      <c r="I6036" s="170"/>
      <c r="J6036" s="170"/>
      <c r="K6036" s="170"/>
      <c r="L6036" s="170"/>
      <c r="M6036" s="170"/>
      <c r="N6036" s="170"/>
      <c r="O6036" s="170"/>
      <c r="P6036" s="170"/>
      <c r="Q6036" s="170"/>
      <c r="R6036" s="170"/>
      <c r="S6036" s="170"/>
      <c r="T6036" s="170"/>
      <c r="U6036" s="170"/>
      <c r="V6036" s="170"/>
      <c r="W6036" s="170"/>
      <c r="X6036" s="174"/>
      <c r="Y6036" s="170"/>
      <c r="Z6036" s="170"/>
      <c r="AA6036" s="170"/>
      <c r="AB6036" s="170"/>
      <c r="AC6036" s="170"/>
      <c r="AD6036" s="174"/>
      <c r="AE6036" s="170"/>
      <c r="AF6036" s="170"/>
      <c r="AI6036" s="170"/>
      <c r="AJ6036" s="170"/>
      <c r="AK6036" s="170"/>
      <c r="AL6036" s="170"/>
      <c r="AM6036" s="170"/>
      <c r="AN6036" s="170"/>
    </row>
    <row r="6037" spans="1:40" ht="52.5" customHeight="1" x14ac:dyDescent="0.2">
      <c r="A6037" s="170"/>
      <c r="B6037" s="170"/>
      <c r="C6037" s="170"/>
      <c r="D6037" s="170"/>
      <c r="E6037" s="170"/>
      <c r="F6037" s="170"/>
      <c r="G6037" s="170"/>
      <c r="H6037" s="170"/>
      <c r="I6037" s="170"/>
      <c r="J6037" s="170"/>
      <c r="K6037" s="170"/>
      <c r="L6037" s="170"/>
      <c r="M6037" s="170"/>
      <c r="N6037" s="170"/>
      <c r="O6037" s="170"/>
      <c r="P6037" s="170"/>
      <c r="Q6037" s="170"/>
      <c r="R6037" s="170"/>
      <c r="S6037" s="170"/>
      <c r="T6037" s="170"/>
      <c r="U6037" s="170"/>
      <c r="V6037" s="170"/>
      <c r="W6037" s="170"/>
      <c r="X6037" s="174"/>
      <c r="Y6037" s="170"/>
      <c r="Z6037" s="170"/>
      <c r="AA6037" s="170"/>
      <c r="AB6037" s="170"/>
      <c r="AC6037" s="170"/>
      <c r="AD6037" s="174"/>
      <c r="AE6037" s="170"/>
      <c r="AF6037" s="170"/>
      <c r="AI6037" s="170"/>
      <c r="AJ6037" s="170"/>
      <c r="AK6037" s="170"/>
      <c r="AL6037" s="170"/>
      <c r="AM6037" s="170"/>
      <c r="AN6037" s="170"/>
    </row>
    <row r="6038" spans="1:40" ht="52.5" customHeight="1" x14ac:dyDescent="0.2">
      <c r="A6038" s="170"/>
      <c r="B6038" s="170"/>
      <c r="C6038" s="170"/>
      <c r="D6038" s="170"/>
      <c r="E6038" s="170"/>
      <c r="F6038" s="170"/>
      <c r="G6038" s="170"/>
      <c r="H6038" s="170"/>
      <c r="I6038" s="170"/>
      <c r="J6038" s="170"/>
      <c r="K6038" s="170"/>
      <c r="L6038" s="170"/>
      <c r="M6038" s="170"/>
      <c r="N6038" s="170"/>
      <c r="O6038" s="170"/>
      <c r="P6038" s="170"/>
      <c r="Q6038" s="170"/>
      <c r="R6038" s="170"/>
      <c r="S6038" s="170"/>
      <c r="T6038" s="170"/>
      <c r="U6038" s="170"/>
      <c r="V6038" s="170"/>
      <c r="W6038" s="170"/>
      <c r="X6038" s="174"/>
      <c r="Y6038" s="170"/>
      <c r="Z6038" s="170"/>
      <c r="AA6038" s="170"/>
      <c r="AB6038" s="170"/>
      <c r="AC6038" s="170"/>
      <c r="AD6038" s="174"/>
      <c r="AE6038" s="170"/>
      <c r="AF6038" s="170"/>
      <c r="AI6038" s="170"/>
      <c r="AJ6038" s="170"/>
      <c r="AK6038" s="170"/>
      <c r="AL6038" s="170"/>
      <c r="AM6038" s="170"/>
      <c r="AN6038" s="170"/>
    </row>
    <row r="6039" spans="1:40" ht="52.5" customHeight="1" x14ac:dyDescent="0.2">
      <c r="A6039" s="170"/>
      <c r="B6039" s="170"/>
      <c r="C6039" s="170"/>
      <c r="D6039" s="170"/>
      <c r="E6039" s="170"/>
      <c r="F6039" s="170"/>
      <c r="G6039" s="170"/>
      <c r="H6039" s="170"/>
      <c r="I6039" s="170"/>
      <c r="J6039" s="170"/>
      <c r="K6039" s="170"/>
      <c r="L6039" s="170"/>
      <c r="M6039" s="170"/>
      <c r="N6039" s="170"/>
      <c r="O6039" s="170"/>
      <c r="P6039" s="170"/>
      <c r="Q6039" s="170"/>
      <c r="R6039" s="170"/>
      <c r="S6039" s="170"/>
      <c r="T6039" s="170"/>
      <c r="U6039" s="170"/>
      <c r="V6039" s="170"/>
      <c r="W6039" s="170"/>
      <c r="X6039" s="174"/>
      <c r="Y6039" s="170"/>
      <c r="Z6039" s="170"/>
      <c r="AA6039" s="170"/>
      <c r="AB6039" s="170"/>
      <c r="AC6039" s="170"/>
      <c r="AD6039" s="174"/>
      <c r="AE6039" s="170"/>
      <c r="AF6039" s="170"/>
      <c r="AI6039" s="170"/>
      <c r="AJ6039" s="170"/>
      <c r="AK6039" s="170"/>
      <c r="AL6039" s="170"/>
      <c r="AM6039" s="170"/>
      <c r="AN6039" s="170"/>
    </row>
    <row r="6040" spans="1:40" ht="52.5" customHeight="1" x14ac:dyDescent="0.2">
      <c r="A6040" s="170"/>
      <c r="B6040" s="170"/>
      <c r="C6040" s="170"/>
      <c r="D6040" s="170"/>
      <c r="E6040" s="170"/>
      <c r="F6040" s="170"/>
      <c r="G6040" s="170"/>
      <c r="H6040" s="170"/>
      <c r="I6040" s="170"/>
      <c r="J6040" s="170"/>
      <c r="K6040" s="170"/>
      <c r="L6040" s="170"/>
      <c r="M6040" s="170"/>
      <c r="N6040" s="170"/>
      <c r="O6040" s="170"/>
      <c r="P6040" s="170"/>
      <c r="Q6040" s="170"/>
      <c r="R6040" s="170"/>
      <c r="S6040" s="170"/>
      <c r="T6040" s="170"/>
      <c r="U6040" s="170"/>
      <c r="V6040" s="170"/>
      <c r="W6040" s="170"/>
      <c r="X6040" s="174"/>
      <c r="Y6040" s="170"/>
      <c r="Z6040" s="170"/>
      <c r="AA6040" s="170"/>
      <c r="AB6040" s="170"/>
      <c r="AC6040" s="170"/>
      <c r="AD6040" s="174"/>
      <c r="AE6040" s="170"/>
      <c r="AF6040" s="170"/>
      <c r="AI6040" s="170"/>
      <c r="AJ6040" s="170"/>
      <c r="AK6040" s="170"/>
      <c r="AL6040" s="170"/>
      <c r="AM6040" s="170"/>
      <c r="AN6040" s="170"/>
    </row>
    <row r="6041" spans="1:40" ht="52.5" customHeight="1" x14ac:dyDescent="0.2">
      <c r="A6041" s="170"/>
      <c r="B6041" s="170"/>
      <c r="C6041" s="170"/>
      <c r="D6041" s="170"/>
      <c r="E6041" s="170"/>
      <c r="F6041" s="170"/>
      <c r="G6041" s="170"/>
      <c r="H6041" s="170"/>
      <c r="I6041" s="170"/>
      <c r="J6041" s="170"/>
      <c r="K6041" s="170"/>
      <c r="L6041" s="170"/>
      <c r="M6041" s="170"/>
      <c r="N6041" s="170"/>
      <c r="O6041" s="170"/>
      <c r="P6041" s="170"/>
      <c r="Q6041" s="170"/>
      <c r="R6041" s="170"/>
      <c r="S6041" s="170"/>
      <c r="T6041" s="170"/>
      <c r="U6041" s="170"/>
      <c r="V6041" s="170"/>
      <c r="W6041" s="170"/>
      <c r="X6041" s="174"/>
      <c r="Y6041" s="170"/>
      <c r="Z6041" s="170"/>
      <c r="AA6041" s="170"/>
      <c r="AB6041" s="170"/>
      <c r="AC6041" s="170"/>
      <c r="AD6041" s="174"/>
      <c r="AE6041" s="170"/>
      <c r="AF6041" s="170"/>
      <c r="AI6041" s="170"/>
      <c r="AJ6041" s="170"/>
      <c r="AK6041" s="170"/>
      <c r="AL6041" s="170"/>
      <c r="AM6041" s="170"/>
      <c r="AN6041" s="170"/>
    </row>
    <row r="6042" spans="1:40" ht="52.5" customHeight="1" x14ac:dyDescent="0.2">
      <c r="A6042" s="170"/>
      <c r="B6042" s="170"/>
      <c r="C6042" s="170"/>
      <c r="D6042" s="170"/>
      <c r="E6042" s="170"/>
      <c r="F6042" s="170"/>
      <c r="G6042" s="170"/>
      <c r="H6042" s="170"/>
      <c r="I6042" s="170"/>
      <c r="J6042" s="170"/>
      <c r="K6042" s="170"/>
      <c r="L6042" s="170"/>
      <c r="M6042" s="170"/>
      <c r="N6042" s="170"/>
      <c r="O6042" s="170"/>
      <c r="P6042" s="170"/>
      <c r="Q6042" s="170"/>
      <c r="R6042" s="170"/>
      <c r="S6042" s="170"/>
      <c r="T6042" s="170"/>
      <c r="U6042" s="170"/>
      <c r="V6042" s="170"/>
      <c r="W6042" s="170"/>
      <c r="X6042" s="174"/>
      <c r="Y6042" s="170"/>
      <c r="Z6042" s="170"/>
      <c r="AA6042" s="170"/>
      <c r="AB6042" s="170"/>
      <c r="AC6042" s="170"/>
      <c r="AD6042" s="174"/>
      <c r="AE6042" s="170"/>
      <c r="AF6042" s="170"/>
      <c r="AI6042" s="170"/>
      <c r="AJ6042" s="170"/>
      <c r="AK6042" s="170"/>
      <c r="AL6042" s="170"/>
      <c r="AM6042" s="170"/>
      <c r="AN6042" s="170"/>
    </row>
    <row r="6043" spans="1:40" ht="52.5" customHeight="1" x14ac:dyDescent="0.2">
      <c r="A6043" s="170"/>
      <c r="B6043" s="170"/>
      <c r="C6043" s="170"/>
      <c r="D6043" s="170"/>
      <c r="E6043" s="170"/>
      <c r="F6043" s="170"/>
      <c r="G6043" s="170"/>
      <c r="H6043" s="170"/>
      <c r="I6043" s="170"/>
      <c r="J6043" s="170"/>
      <c r="K6043" s="170"/>
      <c r="L6043" s="170"/>
      <c r="M6043" s="170"/>
      <c r="N6043" s="170"/>
      <c r="O6043" s="170"/>
      <c r="P6043" s="170"/>
      <c r="Q6043" s="170"/>
      <c r="R6043" s="170"/>
      <c r="S6043" s="170"/>
      <c r="T6043" s="170"/>
      <c r="U6043" s="170"/>
      <c r="V6043" s="170"/>
      <c r="W6043" s="170"/>
      <c r="X6043" s="174"/>
      <c r="Y6043" s="170"/>
      <c r="Z6043" s="170"/>
      <c r="AA6043" s="170"/>
      <c r="AB6043" s="170"/>
      <c r="AC6043" s="170"/>
      <c r="AD6043" s="174"/>
      <c r="AE6043" s="170"/>
      <c r="AF6043" s="170"/>
      <c r="AI6043" s="170"/>
      <c r="AJ6043" s="170"/>
      <c r="AK6043" s="170"/>
      <c r="AL6043" s="170"/>
      <c r="AM6043" s="170"/>
      <c r="AN6043" s="170"/>
    </row>
    <row r="6044" spans="1:40" ht="52.5" customHeight="1" x14ac:dyDescent="0.2">
      <c r="A6044" s="170"/>
      <c r="B6044" s="170"/>
      <c r="C6044" s="170"/>
      <c r="D6044" s="170"/>
      <c r="E6044" s="170"/>
      <c r="F6044" s="170"/>
      <c r="G6044" s="170"/>
      <c r="H6044" s="170"/>
      <c r="I6044" s="170"/>
      <c r="J6044" s="170"/>
      <c r="K6044" s="170"/>
      <c r="L6044" s="170"/>
      <c r="M6044" s="170"/>
      <c r="N6044" s="170"/>
      <c r="O6044" s="170"/>
      <c r="P6044" s="170"/>
      <c r="Q6044" s="170"/>
      <c r="R6044" s="170"/>
      <c r="S6044" s="170"/>
      <c r="T6044" s="170"/>
      <c r="U6044" s="170"/>
      <c r="V6044" s="170"/>
      <c r="W6044" s="170"/>
      <c r="X6044" s="174"/>
      <c r="Y6044" s="170"/>
      <c r="Z6044" s="170"/>
      <c r="AA6044" s="170"/>
      <c r="AB6044" s="170"/>
      <c r="AC6044" s="170"/>
      <c r="AD6044" s="174"/>
      <c r="AE6044" s="170"/>
      <c r="AF6044" s="170"/>
      <c r="AI6044" s="170"/>
      <c r="AJ6044" s="170"/>
      <c r="AK6044" s="170"/>
      <c r="AL6044" s="170"/>
      <c r="AM6044" s="170"/>
      <c r="AN6044" s="170"/>
    </row>
    <row r="6045" spans="1:40" ht="52.5" customHeight="1" x14ac:dyDescent="0.2">
      <c r="A6045" s="170"/>
      <c r="B6045" s="170"/>
      <c r="C6045" s="170"/>
      <c r="D6045" s="170"/>
      <c r="E6045" s="170"/>
      <c r="F6045" s="170"/>
      <c r="G6045" s="170"/>
      <c r="H6045" s="170"/>
      <c r="I6045" s="170"/>
      <c r="J6045" s="170"/>
      <c r="K6045" s="170"/>
      <c r="L6045" s="170"/>
      <c r="M6045" s="170"/>
      <c r="N6045" s="170"/>
      <c r="O6045" s="170"/>
      <c r="P6045" s="170"/>
      <c r="Q6045" s="170"/>
      <c r="R6045" s="170"/>
      <c r="S6045" s="170"/>
      <c r="T6045" s="170"/>
      <c r="U6045" s="170"/>
      <c r="V6045" s="170"/>
      <c r="W6045" s="170"/>
      <c r="X6045" s="174"/>
      <c r="Y6045" s="170"/>
      <c r="Z6045" s="170"/>
      <c r="AA6045" s="170"/>
      <c r="AB6045" s="170"/>
      <c r="AC6045" s="170"/>
      <c r="AD6045" s="174"/>
      <c r="AE6045" s="170"/>
      <c r="AF6045" s="170"/>
      <c r="AI6045" s="170"/>
      <c r="AJ6045" s="170"/>
      <c r="AK6045" s="170"/>
      <c r="AL6045" s="170"/>
      <c r="AM6045" s="170"/>
      <c r="AN6045" s="170"/>
    </row>
    <row r="6046" spans="1:40" ht="52.5" customHeight="1" x14ac:dyDescent="0.2">
      <c r="A6046" s="170"/>
      <c r="B6046" s="170"/>
      <c r="C6046" s="170"/>
      <c r="D6046" s="170"/>
      <c r="E6046" s="170"/>
      <c r="F6046" s="170"/>
      <c r="G6046" s="170"/>
      <c r="H6046" s="170"/>
      <c r="I6046" s="170"/>
      <c r="J6046" s="170"/>
      <c r="K6046" s="170"/>
      <c r="L6046" s="170"/>
      <c r="M6046" s="170"/>
      <c r="N6046" s="170"/>
      <c r="O6046" s="170"/>
      <c r="P6046" s="170"/>
      <c r="Q6046" s="170"/>
      <c r="R6046" s="170"/>
      <c r="S6046" s="170"/>
      <c r="T6046" s="170"/>
      <c r="U6046" s="170"/>
      <c r="V6046" s="170"/>
      <c r="W6046" s="170"/>
      <c r="X6046" s="174"/>
      <c r="Y6046" s="170"/>
      <c r="Z6046" s="170"/>
      <c r="AA6046" s="170"/>
      <c r="AB6046" s="170"/>
      <c r="AC6046" s="170"/>
      <c r="AD6046" s="174"/>
      <c r="AE6046" s="170"/>
      <c r="AF6046" s="170"/>
      <c r="AI6046" s="170"/>
      <c r="AJ6046" s="170"/>
      <c r="AK6046" s="170"/>
      <c r="AL6046" s="170"/>
      <c r="AM6046" s="170"/>
      <c r="AN6046" s="170"/>
    </row>
    <row r="6047" spans="1:40" ht="52.5" customHeight="1" x14ac:dyDescent="0.2">
      <c r="A6047" s="170"/>
      <c r="B6047" s="170"/>
      <c r="C6047" s="170"/>
      <c r="D6047" s="170"/>
      <c r="E6047" s="170"/>
      <c r="F6047" s="170"/>
      <c r="G6047" s="170"/>
      <c r="H6047" s="170"/>
      <c r="I6047" s="170"/>
      <c r="J6047" s="170"/>
      <c r="K6047" s="170"/>
      <c r="L6047" s="170"/>
      <c r="M6047" s="170"/>
      <c r="N6047" s="170"/>
      <c r="O6047" s="170"/>
      <c r="P6047" s="170"/>
      <c r="Q6047" s="170"/>
      <c r="R6047" s="170"/>
      <c r="S6047" s="170"/>
      <c r="T6047" s="170"/>
      <c r="U6047" s="170"/>
      <c r="V6047" s="170"/>
      <c r="W6047" s="170"/>
      <c r="X6047" s="174"/>
      <c r="Y6047" s="170"/>
      <c r="Z6047" s="170"/>
      <c r="AA6047" s="170"/>
      <c r="AB6047" s="170"/>
      <c r="AC6047" s="170"/>
      <c r="AD6047" s="174"/>
      <c r="AE6047" s="170"/>
      <c r="AF6047" s="170"/>
      <c r="AI6047" s="170"/>
      <c r="AJ6047" s="170"/>
      <c r="AK6047" s="170"/>
      <c r="AL6047" s="170"/>
      <c r="AM6047" s="170"/>
      <c r="AN6047" s="170"/>
    </row>
    <row r="6048" spans="1:40" ht="52.5" customHeight="1" x14ac:dyDescent="0.2">
      <c r="A6048" s="170"/>
      <c r="B6048" s="170"/>
      <c r="C6048" s="170"/>
      <c r="D6048" s="170"/>
      <c r="E6048" s="170"/>
      <c r="F6048" s="170"/>
      <c r="G6048" s="170"/>
      <c r="H6048" s="170"/>
      <c r="I6048" s="170"/>
      <c r="J6048" s="170"/>
      <c r="K6048" s="170"/>
      <c r="L6048" s="170"/>
      <c r="M6048" s="170"/>
      <c r="N6048" s="170"/>
      <c r="O6048" s="170"/>
      <c r="P6048" s="170"/>
      <c r="Q6048" s="170"/>
      <c r="R6048" s="170"/>
      <c r="S6048" s="170"/>
      <c r="T6048" s="170"/>
      <c r="U6048" s="170"/>
      <c r="V6048" s="170"/>
      <c r="W6048" s="170"/>
      <c r="X6048" s="174"/>
      <c r="Y6048" s="170"/>
      <c r="Z6048" s="170"/>
      <c r="AA6048" s="170"/>
      <c r="AB6048" s="170"/>
      <c r="AC6048" s="170"/>
      <c r="AD6048" s="174"/>
      <c r="AE6048" s="170"/>
      <c r="AF6048" s="170"/>
      <c r="AI6048" s="170"/>
      <c r="AJ6048" s="170"/>
      <c r="AK6048" s="170"/>
      <c r="AL6048" s="170"/>
      <c r="AM6048" s="170"/>
      <c r="AN6048" s="170"/>
    </row>
    <row r="6049" spans="1:40" ht="52.5" customHeight="1" x14ac:dyDescent="0.2">
      <c r="A6049" s="170"/>
      <c r="B6049" s="170"/>
      <c r="C6049" s="170"/>
      <c r="D6049" s="170"/>
      <c r="E6049" s="170"/>
      <c r="F6049" s="170"/>
      <c r="G6049" s="170"/>
      <c r="H6049" s="170"/>
      <c r="I6049" s="170"/>
      <c r="J6049" s="170"/>
      <c r="K6049" s="170"/>
      <c r="L6049" s="170"/>
      <c r="M6049" s="170"/>
      <c r="N6049" s="170"/>
      <c r="O6049" s="170"/>
      <c r="P6049" s="170"/>
      <c r="Q6049" s="170"/>
      <c r="R6049" s="170"/>
      <c r="S6049" s="170"/>
      <c r="T6049" s="170"/>
      <c r="U6049" s="170"/>
      <c r="V6049" s="170"/>
      <c r="W6049" s="170"/>
      <c r="X6049" s="174"/>
      <c r="Y6049" s="170"/>
      <c r="Z6049" s="170"/>
      <c r="AA6049" s="170"/>
      <c r="AB6049" s="170"/>
      <c r="AC6049" s="170"/>
      <c r="AD6049" s="174"/>
      <c r="AE6049" s="170"/>
      <c r="AF6049" s="170"/>
      <c r="AI6049" s="170"/>
      <c r="AJ6049" s="170"/>
      <c r="AK6049" s="170"/>
      <c r="AL6049" s="170"/>
      <c r="AM6049" s="170"/>
      <c r="AN6049" s="170"/>
    </row>
    <row r="6050" spans="1:40" ht="52.5" customHeight="1" x14ac:dyDescent="0.2">
      <c r="A6050" s="170"/>
      <c r="B6050" s="170"/>
      <c r="C6050" s="170"/>
      <c r="D6050" s="170"/>
      <c r="E6050" s="170"/>
      <c r="F6050" s="170"/>
      <c r="G6050" s="170"/>
      <c r="H6050" s="170"/>
      <c r="I6050" s="170"/>
      <c r="J6050" s="170"/>
      <c r="K6050" s="170"/>
      <c r="L6050" s="170"/>
      <c r="M6050" s="170"/>
      <c r="N6050" s="170"/>
      <c r="O6050" s="170"/>
      <c r="P6050" s="170"/>
      <c r="Q6050" s="170"/>
      <c r="R6050" s="170"/>
      <c r="S6050" s="170"/>
      <c r="T6050" s="170"/>
      <c r="U6050" s="170"/>
      <c r="V6050" s="170"/>
      <c r="W6050" s="170"/>
      <c r="X6050" s="174"/>
      <c r="Y6050" s="170"/>
      <c r="Z6050" s="170"/>
      <c r="AA6050" s="170"/>
      <c r="AB6050" s="170"/>
      <c r="AC6050" s="170"/>
      <c r="AD6050" s="174"/>
      <c r="AE6050" s="170"/>
      <c r="AF6050" s="170"/>
      <c r="AI6050" s="170"/>
      <c r="AJ6050" s="170"/>
      <c r="AK6050" s="170"/>
      <c r="AL6050" s="170"/>
      <c r="AM6050" s="170"/>
      <c r="AN6050" s="170"/>
    </row>
    <row r="6051" spans="1:40" ht="52.5" customHeight="1" x14ac:dyDescent="0.2">
      <c r="A6051" s="170"/>
      <c r="B6051" s="170"/>
      <c r="C6051" s="170"/>
      <c r="D6051" s="170"/>
      <c r="E6051" s="170"/>
      <c r="F6051" s="170"/>
      <c r="G6051" s="170"/>
      <c r="H6051" s="170"/>
      <c r="I6051" s="170"/>
      <c r="J6051" s="170"/>
      <c r="K6051" s="170"/>
      <c r="L6051" s="170"/>
      <c r="M6051" s="170"/>
      <c r="N6051" s="170"/>
      <c r="O6051" s="170"/>
      <c r="P6051" s="170"/>
      <c r="Q6051" s="170"/>
      <c r="R6051" s="170"/>
      <c r="S6051" s="170"/>
      <c r="T6051" s="170"/>
      <c r="U6051" s="170"/>
      <c r="V6051" s="170"/>
      <c r="W6051" s="170"/>
      <c r="X6051" s="174"/>
      <c r="Y6051" s="170"/>
      <c r="Z6051" s="170"/>
      <c r="AA6051" s="170"/>
      <c r="AB6051" s="170"/>
      <c r="AC6051" s="170"/>
      <c r="AD6051" s="174"/>
      <c r="AE6051" s="170"/>
      <c r="AF6051" s="170"/>
      <c r="AI6051" s="170"/>
      <c r="AJ6051" s="170"/>
      <c r="AK6051" s="170"/>
      <c r="AL6051" s="170"/>
      <c r="AM6051" s="170"/>
      <c r="AN6051" s="170"/>
    </row>
    <row r="6052" spans="1:40" ht="52.5" customHeight="1" x14ac:dyDescent="0.2">
      <c r="A6052" s="170"/>
      <c r="B6052" s="170"/>
      <c r="C6052" s="170"/>
      <c r="D6052" s="170"/>
      <c r="E6052" s="170"/>
      <c r="F6052" s="170"/>
      <c r="G6052" s="170"/>
      <c r="H6052" s="170"/>
      <c r="I6052" s="170"/>
      <c r="J6052" s="170"/>
      <c r="K6052" s="170"/>
      <c r="L6052" s="170"/>
      <c r="M6052" s="170"/>
      <c r="N6052" s="170"/>
      <c r="O6052" s="170"/>
      <c r="P6052" s="170"/>
      <c r="Q6052" s="170"/>
      <c r="R6052" s="170"/>
      <c r="S6052" s="170"/>
      <c r="T6052" s="170"/>
      <c r="U6052" s="170"/>
      <c r="V6052" s="170"/>
      <c r="W6052" s="170"/>
      <c r="X6052" s="174"/>
      <c r="Y6052" s="170"/>
      <c r="Z6052" s="170"/>
      <c r="AA6052" s="170"/>
      <c r="AB6052" s="170"/>
      <c r="AC6052" s="170"/>
      <c r="AD6052" s="174"/>
      <c r="AE6052" s="170"/>
      <c r="AF6052" s="170"/>
      <c r="AI6052" s="170"/>
      <c r="AJ6052" s="170"/>
      <c r="AK6052" s="170"/>
      <c r="AL6052" s="170"/>
      <c r="AM6052" s="170"/>
      <c r="AN6052" s="170"/>
    </row>
    <row r="6053" spans="1:40" ht="52.5" customHeight="1" x14ac:dyDescent="0.2">
      <c r="A6053" s="170"/>
      <c r="B6053" s="170"/>
      <c r="C6053" s="170"/>
      <c r="D6053" s="170"/>
      <c r="E6053" s="170"/>
      <c r="F6053" s="170"/>
      <c r="G6053" s="170"/>
      <c r="H6053" s="170"/>
      <c r="I6053" s="170"/>
      <c r="J6053" s="170"/>
      <c r="K6053" s="170"/>
      <c r="L6053" s="170"/>
      <c r="M6053" s="170"/>
      <c r="N6053" s="170"/>
      <c r="O6053" s="170"/>
      <c r="P6053" s="170"/>
      <c r="Q6053" s="170"/>
      <c r="R6053" s="170"/>
      <c r="S6053" s="170"/>
      <c r="T6053" s="170"/>
      <c r="U6053" s="170"/>
      <c r="V6053" s="170"/>
      <c r="W6053" s="170"/>
      <c r="X6053" s="174"/>
      <c r="Y6053" s="170"/>
      <c r="Z6053" s="170"/>
      <c r="AA6053" s="170"/>
      <c r="AB6053" s="170"/>
      <c r="AC6053" s="170"/>
      <c r="AD6053" s="174"/>
      <c r="AE6053" s="170"/>
      <c r="AF6053" s="170"/>
      <c r="AI6053" s="170"/>
      <c r="AJ6053" s="170"/>
      <c r="AK6053" s="170"/>
      <c r="AL6053" s="170"/>
      <c r="AM6053" s="170"/>
      <c r="AN6053" s="170"/>
    </row>
    <row r="6054" spans="1:40" ht="52.5" customHeight="1" x14ac:dyDescent="0.2">
      <c r="A6054" s="170"/>
      <c r="B6054" s="170"/>
      <c r="C6054" s="170"/>
      <c r="D6054" s="170"/>
      <c r="E6054" s="170"/>
      <c r="F6054" s="170"/>
      <c r="G6054" s="170"/>
      <c r="H6054" s="170"/>
      <c r="I6054" s="170"/>
      <c r="J6054" s="170"/>
      <c r="K6054" s="170"/>
      <c r="L6054" s="170"/>
      <c r="M6054" s="170"/>
      <c r="N6054" s="170"/>
      <c r="O6054" s="170"/>
      <c r="P6054" s="170"/>
      <c r="Q6054" s="170"/>
      <c r="R6054" s="170"/>
      <c r="S6054" s="170"/>
      <c r="T6054" s="170"/>
      <c r="U6054" s="170"/>
      <c r="V6054" s="170"/>
      <c r="W6054" s="170"/>
      <c r="X6054" s="174"/>
      <c r="Y6054" s="170"/>
      <c r="Z6054" s="170"/>
      <c r="AA6054" s="170"/>
      <c r="AB6054" s="170"/>
      <c r="AC6054" s="170"/>
      <c r="AD6054" s="174"/>
      <c r="AE6054" s="170"/>
      <c r="AF6054" s="170"/>
      <c r="AI6054" s="170"/>
      <c r="AJ6054" s="170"/>
      <c r="AK6054" s="170"/>
      <c r="AL6054" s="170"/>
      <c r="AM6054" s="170"/>
      <c r="AN6054" s="170"/>
    </row>
    <row r="6055" spans="1:40" ht="52.5" customHeight="1" x14ac:dyDescent="0.2">
      <c r="A6055" s="170"/>
      <c r="B6055" s="170"/>
      <c r="C6055" s="170"/>
      <c r="D6055" s="170"/>
      <c r="E6055" s="170"/>
      <c r="F6055" s="170"/>
      <c r="G6055" s="170"/>
      <c r="H6055" s="170"/>
      <c r="I6055" s="170"/>
      <c r="J6055" s="170"/>
      <c r="K6055" s="170"/>
      <c r="L6055" s="170"/>
      <c r="M6055" s="170"/>
      <c r="N6055" s="170"/>
      <c r="O6055" s="170"/>
      <c r="P6055" s="170"/>
      <c r="Q6055" s="170"/>
      <c r="R6055" s="170"/>
      <c r="S6055" s="170"/>
      <c r="T6055" s="170"/>
      <c r="U6055" s="170"/>
      <c r="V6055" s="170"/>
      <c r="W6055" s="170"/>
      <c r="X6055" s="174"/>
      <c r="Y6055" s="170"/>
      <c r="Z6055" s="170"/>
      <c r="AA6055" s="170"/>
      <c r="AB6055" s="170"/>
      <c r="AC6055" s="170"/>
      <c r="AD6055" s="174"/>
      <c r="AE6055" s="170"/>
      <c r="AF6055" s="170"/>
      <c r="AI6055" s="170"/>
      <c r="AJ6055" s="170"/>
      <c r="AK6055" s="170"/>
      <c r="AL6055" s="170"/>
      <c r="AM6055" s="170"/>
      <c r="AN6055" s="170"/>
    </row>
    <row r="6056" spans="1:40" ht="52.5" customHeight="1" x14ac:dyDescent="0.2">
      <c r="A6056" s="170"/>
      <c r="B6056" s="170"/>
      <c r="C6056" s="170"/>
      <c r="D6056" s="170"/>
      <c r="E6056" s="170"/>
      <c r="F6056" s="170"/>
      <c r="G6056" s="170"/>
      <c r="H6056" s="170"/>
      <c r="I6056" s="170"/>
      <c r="J6056" s="170"/>
      <c r="K6056" s="170"/>
      <c r="L6056" s="170"/>
      <c r="M6056" s="170"/>
      <c r="N6056" s="170"/>
      <c r="O6056" s="170"/>
      <c r="P6056" s="170"/>
      <c r="Q6056" s="170"/>
      <c r="R6056" s="170"/>
      <c r="S6056" s="170"/>
      <c r="T6056" s="170"/>
      <c r="U6056" s="170"/>
      <c r="V6056" s="170"/>
      <c r="W6056" s="170"/>
      <c r="X6056" s="174"/>
      <c r="Y6056" s="170"/>
      <c r="Z6056" s="170"/>
      <c r="AA6056" s="170"/>
      <c r="AB6056" s="170"/>
      <c r="AC6056" s="170"/>
      <c r="AD6056" s="174"/>
      <c r="AE6056" s="170"/>
      <c r="AF6056" s="170"/>
      <c r="AI6056" s="170"/>
      <c r="AJ6056" s="170"/>
      <c r="AK6056" s="170"/>
      <c r="AL6056" s="170"/>
      <c r="AM6056" s="170"/>
      <c r="AN6056" s="170"/>
    </row>
    <row r="6057" spans="1:40" ht="52.5" customHeight="1" x14ac:dyDescent="0.2">
      <c r="A6057" s="170"/>
      <c r="B6057" s="170"/>
      <c r="C6057" s="170"/>
      <c r="D6057" s="170"/>
      <c r="E6057" s="170"/>
      <c r="F6057" s="170"/>
      <c r="G6057" s="170"/>
      <c r="H6057" s="170"/>
      <c r="I6057" s="170"/>
      <c r="J6057" s="170"/>
      <c r="K6057" s="170"/>
      <c r="L6057" s="170"/>
      <c r="M6057" s="170"/>
      <c r="N6057" s="170"/>
      <c r="O6057" s="170"/>
      <c r="P6057" s="170"/>
      <c r="Q6057" s="170"/>
      <c r="R6057" s="170"/>
      <c r="S6057" s="170"/>
      <c r="T6057" s="170"/>
      <c r="U6057" s="170"/>
      <c r="V6057" s="170"/>
      <c r="W6057" s="170"/>
      <c r="X6057" s="174"/>
      <c r="Y6057" s="170"/>
      <c r="Z6057" s="170"/>
      <c r="AA6057" s="170"/>
      <c r="AB6057" s="170"/>
      <c r="AC6057" s="170"/>
      <c r="AD6057" s="174"/>
      <c r="AE6057" s="170"/>
      <c r="AF6057" s="170"/>
      <c r="AI6057" s="170"/>
      <c r="AJ6057" s="170"/>
      <c r="AK6057" s="170"/>
      <c r="AL6057" s="170"/>
      <c r="AM6057" s="170"/>
      <c r="AN6057" s="170"/>
    </row>
    <row r="6058" spans="1:40" ht="52.5" customHeight="1" x14ac:dyDescent="0.2">
      <c r="A6058" s="170"/>
      <c r="B6058" s="170"/>
      <c r="C6058" s="170"/>
      <c r="D6058" s="170"/>
      <c r="E6058" s="170"/>
      <c r="F6058" s="170"/>
      <c r="G6058" s="170"/>
      <c r="H6058" s="170"/>
      <c r="I6058" s="170"/>
      <c r="J6058" s="170"/>
      <c r="K6058" s="170"/>
      <c r="L6058" s="170"/>
      <c r="M6058" s="170"/>
      <c r="N6058" s="170"/>
      <c r="O6058" s="170"/>
      <c r="P6058" s="170"/>
      <c r="Q6058" s="170"/>
      <c r="R6058" s="170"/>
      <c r="S6058" s="170"/>
      <c r="T6058" s="170"/>
      <c r="U6058" s="170"/>
      <c r="V6058" s="170"/>
      <c r="W6058" s="170"/>
      <c r="X6058" s="174"/>
      <c r="Y6058" s="170"/>
      <c r="Z6058" s="170"/>
      <c r="AA6058" s="170"/>
      <c r="AB6058" s="170"/>
      <c r="AC6058" s="170"/>
      <c r="AD6058" s="174"/>
      <c r="AE6058" s="170"/>
      <c r="AF6058" s="170"/>
      <c r="AI6058" s="170"/>
      <c r="AJ6058" s="170"/>
      <c r="AK6058" s="170"/>
      <c r="AL6058" s="170"/>
      <c r="AM6058" s="170"/>
      <c r="AN6058" s="170"/>
    </row>
    <row r="6059" spans="1:40" ht="52.5" customHeight="1" x14ac:dyDescent="0.2">
      <c r="A6059" s="170"/>
      <c r="B6059" s="170"/>
      <c r="C6059" s="170"/>
      <c r="D6059" s="170"/>
      <c r="E6059" s="170"/>
      <c r="F6059" s="170"/>
      <c r="G6059" s="170"/>
      <c r="H6059" s="170"/>
      <c r="I6059" s="170"/>
      <c r="J6059" s="170"/>
      <c r="K6059" s="170"/>
      <c r="L6059" s="170"/>
      <c r="M6059" s="170"/>
      <c r="N6059" s="170"/>
      <c r="O6059" s="170"/>
      <c r="P6059" s="170"/>
      <c r="Q6059" s="170"/>
      <c r="R6059" s="170"/>
      <c r="S6059" s="170"/>
      <c r="T6059" s="170"/>
      <c r="U6059" s="170"/>
      <c r="V6059" s="170"/>
      <c r="W6059" s="170"/>
      <c r="X6059" s="174"/>
      <c r="Y6059" s="170"/>
      <c r="Z6059" s="170"/>
      <c r="AA6059" s="170"/>
      <c r="AB6059" s="170"/>
      <c r="AC6059" s="170"/>
      <c r="AD6059" s="174"/>
      <c r="AE6059" s="170"/>
      <c r="AF6059" s="170"/>
      <c r="AI6059" s="170"/>
      <c r="AJ6059" s="170"/>
      <c r="AK6059" s="170"/>
      <c r="AL6059" s="170"/>
      <c r="AM6059" s="170"/>
      <c r="AN6059" s="170"/>
    </row>
    <row r="6060" spans="1:40" ht="52.5" customHeight="1" x14ac:dyDescent="0.2">
      <c r="A6060" s="170"/>
      <c r="B6060" s="170"/>
      <c r="C6060" s="170"/>
      <c r="D6060" s="170"/>
      <c r="E6060" s="170"/>
      <c r="F6060" s="170"/>
      <c r="G6060" s="170"/>
      <c r="H6060" s="170"/>
      <c r="I6060" s="170"/>
      <c r="J6060" s="170"/>
      <c r="K6060" s="170"/>
      <c r="L6060" s="170"/>
      <c r="M6060" s="170"/>
      <c r="N6060" s="170"/>
      <c r="O6060" s="170"/>
      <c r="P6060" s="170"/>
      <c r="Q6060" s="170"/>
      <c r="R6060" s="170"/>
      <c r="S6060" s="170"/>
      <c r="T6060" s="170"/>
      <c r="U6060" s="170"/>
      <c r="V6060" s="170"/>
      <c r="W6060" s="170"/>
      <c r="X6060" s="174"/>
      <c r="Y6060" s="170"/>
      <c r="Z6060" s="170"/>
      <c r="AA6060" s="170"/>
      <c r="AB6060" s="170"/>
      <c r="AC6060" s="170"/>
      <c r="AD6060" s="174"/>
      <c r="AE6060" s="170"/>
      <c r="AF6060" s="170"/>
      <c r="AI6060" s="170"/>
      <c r="AJ6060" s="170"/>
      <c r="AK6060" s="170"/>
      <c r="AL6060" s="170"/>
      <c r="AM6060" s="170"/>
      <c r="AN6060" s="170"/>
    </row>
    <row r="6061" spans="1:40" ht="52.5" customHeight="1" x14ac:dyDescent="0.2">
      <c r="A6061" s="170"/>
      <c r="B6061" s="170"/>
      <c r="C6061" s="170"/>
      <c r="D6061" s="170"/>
      <c r="E6061" s="170"/>
      <c r="F6061" s="170"/>
      <c r="G6061" s="170"/>
      <c r="H6061" s="170"/>
      <c r="I6061" s="170"/>
      <c r="J6061" s="170"/>
      <c r="K6061" s="170"/>
      <c r="L6061" s="170"/>
      <c r="M6061" s="170"/>
      <c r="N6061" s="170"/>
      <c r="O6061" s="170"/>
      <c r="P6061" s="170"/>
      <c r="Q6061" s="170"/>
      <c r="R6061" s="170"/>
      <c r="S6061" s="170"/>
      <c r="T6061" s="170"/>
      <c r="U6061" s="170"/>
      <c r="V6061" s="170"/>
      <c r="W6061" s="170"/>
      <c r="X6061" s="174"/>
      <c r="Y6061" s="170"/>
      <c r="Z6061" s="170"/>
      <c r="AA6061" s="170"/>
      <c r="AB6061" s="170"/>
      <c r="AC6061" s="170"/>
      <c r="AD6061" s="174"/>
      <c r="AE6061" s="170"/>
      <c r="AF6061" s="170"/>
      <c r="AI6061" s="170"/>
      <c r="AJ6061" s="170"/>
      <c r="AK6061" s="170"/>
      <c r="AL6061" s="170"/>
      <c r="AM6061" s="170"/>
      <c r="AN6061" s="170"/>
    </row>
    <row r="6062" spans="1:40" ht="52.5" customHeight="1" x14ac:dyDescent="0.2">
      <c r="A6062" s="170"/>
      <c r="B6062" s="170"/>
      <c r="C6062" s="170"/>
      <c r="D6062" s="170"/>
      <c r="E6062" s="170"/>
      <c r="F6062" s="170"/>
      <c r="G6062" s="170"/>
      <c r="H6062" s="170"/>
      <c r="I6062" s="170"/>
      <c r="J6062" s="170"/>
      <c r="K6062" s="170"/>
      <c r="L6062" s="170"/>
      <c r="M6062" s="170"/>
      <c r="N6062" s="170"/>
      <c r="O6062" s="170"/>
      <c r="P6062" s="170"/>
      <c r="Q6062" s="170"/>
      <c r="R6062" s="170"/>
      <c r="S6062" s="170"/>
      <c r="T6062" s="170"/>
      <c r="U6062" s="170"/>
      <c r="V6062" s="170"/>
      <c r="W6062" s="170"/>
      <c r="X6062" s="174"/>
      <c r="Y6062" s="170"/>
      <c r="Z6062" s="170"/>
      <c r="AA6062" s="170"/>
      <c r="AB6062" s="170"/>
      <c r="AC6062" s="170"/>
      <c r="AD6062" s="174"/>
      <c r="AE6062" s="170"/>
      <c r="AF6062" s="170"/>
      <c r="AI6062" s="170"/>
      <c r="AJ6062" s="170"/>
      <c r="AK6062" s="170"/>
      <c r="AL6062" s="170"/>
      <c r="AM6062" s="170"/>
      <c r="AN6062" s="170"/>
    </row>
    <row r="6063" spans="1:40" ht="52.5" customHeight="1" x14ac:dyDescent="0.2">
      <c r="A6063" s="170"/>
      <c r="B6063" s="170"/>
      <c r="C6063" s="170"/>
      <c r="D6063" s="170"/>
      <c r="E6063" s="170"/>
      <c r="F6063" s="170"/>
      <c r="G6063" s="170"/>
      <c r="H6063" s="170"/>
      <c r="I6063" s="170"/>
      <c r="J6063" s="170"/>
      <c r="K6063" s="170"/>
      <c r="L6063" s="170"/>
      <c r="M6063" s="170"/>
      <c r="N6063" s="170"/>
      <c r="O6063" s="170"/>
      <c r="P6063" s="170"/>
      <c r="Q6063" s="170"/>
      <c r="R6063" s="170"/>
      <c r="S6063" s="170"/>
      <c r="T6063" s="170"/>
      <c r="U6063" s="170"/>
      <c r="V6063" s="170"/>
      <c r="W6063" s="170"/>
      <c r="X6063" s="174"/>
      <c r="Y6063" s="170"/>
      <c r="Z6063" s="170"/>
      <c r="AA6063" s="170"/>
      <c r="AB6063" s="170"/>
      <c r="AC6063" s="170"/>
      <c r="AD6063" s="174"/>
      <c r="AE6063" s="170"/>
      <c r="AF6063" s="170"/>
      <c r="AI6063" s="170"/>
      <c r="AJ6063" s="170"/>
      <c r="AK6063" s="170"/>
      <c r="AL6063" s="170"/>
      <c r="AM6063" s="170"/>
      <c r="AN6063" s="170"/>
    </row>
    <row r="6064" spans="1:40" ht="52.5" customHeight="1" x14ac:dyDescent="0.2">
      <c r="A6064" s="170"/>
      <c r="B6064" s="170"/>
      <c r="C6064" s="170"/>
      <c r="D6064" s="170"/>
      <c r="E6064" s="170"/>
      <c r="F6064" s="170"/>
      <c r="G6064" s="170"/>
      <c r="H6064" s="170"/>
      <c r="I6064" s="170"/>
      <c r="J6064" s="170"/>
      <c r="K6064" s="170"/>
      <c r="L6064" s="170"/>
      <c r="M6064" s="170"/>
      <c r="N6064" s="170"/>
      <c r="O6064" s="170"/>
      <c r="P6064" s="170"/>
      <c r="Q6064" s="170"/>
      <c r="R6064" s="170"/>
      <c r="S6064" s="170"/>
      <c r="T6064" s="170"/>
      <c r="U6064" s="170"/>
      <c r="V6064" s="170"/>
      <c r="W6064" s="170"/>
      <c r="X6064" s="174"/>
      <c r="Y6064" s="170"/>
      <c r="Z6064" s="170"/>
      <c r="AA6064" s="170"/>
      <c r="AB6064" s="170"/>
      <c r="AC6064" s="170"/>
      <c r="AD6064" s="174"/>
      <c r="AE6064" s="170"/>
      <c r="AF6064" s="170"/>
      <c r="AI6064" s="170"/>
      <c r="AJ6064" s="170"/>
      <c r="AK6064" s="170"/>
      <c r="AL6064" s="170"/>
      <c r="AM6064" s="170"/>
      <c r="AN6064" s="170"/>
    </row>
    <row r="6065" spans="1:40" ht="52.5" customHeight="1" x14ac:dyDescent="0.2">
      <c r="A6065" s="170"/>
      <c r="B6065" s="170"/>
      <c r="C6065" s="170"/>
      <c r="D6065" s="170"/>
      <c r="E6065" s="170"/>
      <c r="F6065" s="170"/>
      <c r="G6065" s="170"/>
      <c r="H6065" s="170"/>
      <c r="I6065" s="170"/>
      <c r="J6065" s="170"/>
      <c r="K6065" s="170"/>
      <c r="L6065" s="170"/>
      <c r="M6065" s="170"/>
      <c r="N6065" s="170"/>
      <c r="O6065" s="170"/>
      <c r="P6065" s="170"/>
      <c r="Q6065" s="170"/>
      <c r="R6065" s="170"/>
      <c r="S6065" s="170"/>
      <c r="T6065" s="170"/>
      <c r="U6065" s="170"/>
      <c r="V6065" s="170"/>
      <c r="W6065" s="170"/>
      <c r="X6065" s="174"/>
      <c r="Y6065" s="170"/>
      <c r="Z6065" s="170"/>
      <c r="AA6065" s="170"/>
      <c r="AB6065" s="170"/>
      <c r="AC6065" s="170"/>
      <c r="AD6065" s="174"/>
      <c r="AE6065" s="170"/>
      <c r="AF6065" s="170"/>
      <c r="AI6065" s="170"/>
      <c r="AJ6065" s="170"/>
      <c r="AK6065" s="170"/>
      <c r="AL6065" s="170"/>
      <c r="AM6065" s="170"/>
      <c r="AN6065" s="170"/>
    </row>
    <row r="6066" spans="1:40" ht="52.5" customHeight="1" x14ac:dyDescent="0.2">
      <c r="A6066" s="170"/>
      <c r="B6066" s="170"/>
      <c r="C6066" s="170"/>
      <c r="D6066" s="170"/>
      <c r="E6066" s="170"/>
      <c r="F6066" s="170"/>
      <c r="G6066" s="170"/>
      <c r="H6066" s="170"/>
      <c r="I6066" s="170"/>
      <c r="J6066" s="170"/>
      <c r="K6066" s="170"/>
      <c r="L6066" s="170"/>
      <c r="M6066" s="170"/>
      <c r="N6066" s="170"/>
      <c r="O6066" s="170"/>
      <c r="P6066" s="170"/>
      <c r="Q6066" s="170"/>
      <c r="R6066" s="170"/>
      <c r="S6066" s="170"/>
      <c r="T6066" s="170"/>
      <c r="U6066" s="170"/>
      <c r="V6066" s="170"/>
      <c r="W6066" s="170"/>
      <c r="X6066" s="174"/>
      <c r="Y6066" s="170"/>
      <c r="Z6066" s="170"/>
      <c r="AA6066" s="170"/>
      <c r="AB6066" s="170"/>
      <c r="AC6066" s="170"/>
      <c r="AD6066" s="174"/>
      <c r="AE6066" s="170"/>
      <c r="AF6066" s="170"/>
      <c r="AI6066" s="170"/>
      <c r="AJ6066" s="170"/>
      <c r="AK6066" s="170"/>
      <c r="AL6066" s="170"/>
      <c r="AM6066" s="170"/>
      <c r="AN6066" s="170"/>
    </row>
    <row r="6067" spans="1:40" ht="52.5" customHeight="1" x14ac:dyDescent="0.2">
      <c r="A6067" s="170"/>
      <c r="B6067" s="170"/>
      <c r="C6067" s="170"/>
      <c r="D6067" s="170"/>
      <c r="E6067" s="170"/>
      <c r="F6067" s="170"/>
      <c r="G6067" s="170"/>
      <c r="H6067" s="170"/>
      <c r="I6067" s="170"/>
      <c r="J6067" s="170"/>
      <c r="K6067" s="170"/>
      <c r="L6067" s="170"/>
      <c r="M6067" s="170"/>
      <c r="N6067" s="170"/>
      <c r="O6067" s="170"/>
      <c r="P6067" s="170"/>
      <c r="Q6067" s="170"/>
      <c r="R6067" s="170"/>
      <c r="S6067" s="170"/>
      <c r="T6067" s="170"/>
      <c r="U6067" s="170"/>
      <c r="V6067" s="170"/>
      <c r="W6067" s="170"/>
      <c r="X6067" s="174"/>
      <c r="Y6067" s="170"/>
      <c r="Z6067" s="170"/>
      <c r="AA6067" s="170"/>
      <c r="AB6067" s="170"/>
      <c r="AC6067" s="170"/>
      <c r="AD6067" s="174"/>
      <c r="AE6067" s="170"/>
      <c r="AF6067" s="170"/>
      <c r="AI6067" s="170"/>
      <c r="AJ6067" s="170"/>
      <c r="AK6067" s="170"/>
      <c r="AL6067" s="170"/>
      <c r="AM6067" s="170"/>
      <c r="AN6067" s="170"/>
    </row>
    <row r="6068" spans="1:40" ht="52.5" customHeight="1" x14ac:dyDescent="0.2">
      <c r="A6068" s="170"/>
      <c r="B6068" s="170"/>
      <c r="C6068" s="170"/>
      <c r="D6068" s="170"/>
      <c r="E6068" s="170"/>
      <c r="F6068" s="170"/>
      <c r="G6068" s="170"/>
      <c r="H6068" s="170"/>
      <c r="I6068" s="170"/>
      <c r="J6068" s="170"/>
      <c r="K6068" s="170"/>
      <c r="L6068" s="170"/>
      <c r="M6068" s="170"/>
      <c r="N6068" s="170"/>
      <c r="O6068" s="170"/>
      <c r="P6068" s="170"/>
      <c r="Q6068" s="170"/>
      <c r="R6068" s="170"/>
      <c r="S6068" s="170"/>
      <c r="T6068" s="170"/>
      <c r="U6068" s="170"/>
      <c r="V6068" s="170"/>
      <c r="W6068" s="170"/>
      <c r="X6068" s="174"/>
      <c r="Y6068" s="170"/>
      <c r="Z6068" s="170"/>
      <c r="AA6068" s="170"/>
      <c r="AB6068" s="170"/>
      <c r="AC6068" s="170"/>
      <c r="AD6068" s="174"/>
      <c r="AE6068" s="170"/>
      <c r="AF6068" s="170"/>
      <c r="AI6068" s="170"/>
      <c r="AJ6068" s="170"/>
      <c r="AK6068" s="170"/>
      <c r="AL6068" s="170"/>
      <c r="AM6068" s="170"/>
      <c r="AN6068" s="170"/>
    </row>
    <row r="6069" spans="1:40" ht="52.5" customHeight="1" x14ac:dyDescent="0.2">
      <c r="A6069" s="170"/>
      <c r="B6069" s="170"/>
      <c r="C6069" s="170"/>
      <c r="D6069" s="170"/>
      <c r="E6069" s="170"/>
      <c r="F6069" s="170"/>
      <c r="G6069" s="170"/>
      <c r="H6069" s="170"/>
      <c r="I6069" s="170"/>
      <c r="J6069" s="170"/>
      <c r="K6069" s="170"/>
      <c r="L6069" s="170"/>
      <c r="M6069" s="170"/>
      <c r="N6069" s="170"/>
      <c r="O6069" s="170"/>
      <c r="P6069" s="170"/>
      <c r="Q6069" s="170"/>
      <c r="R6069" s="170"/>
      <c r="S6069" s="170"/>
      <c r="T6069" s="170"/>
      <c r="U6069" s="170"/>
      <c r="V6069" s="170"/>
      <c r="W6069" s="170"/>
      <c r="X6069" s="174"/>
      <c r="Y6069" s="170"/>
      <c r="Z6069" s="170"/>
      <c r="AA6069" s="170"/>
      <c r="AB6069" s="170"/>
      <c r="AC6069" s="170"/>
      <c r="AD6069" s="174"/>
      <c r="AE6069" s="170"/>
      <c r="AF6069" s="170"/>
      <c r="AI6069" s="170"/>
      <c r="AJ6069" s="170"/>
      <c r="AK6069" s="170"/>
      <c r="AL6069" s="170"/>
      <c r="AM6069" s="170"/>
      <c r="AN6069" s="170"/>
    </row>
    <row r="6070" spans="1:40" ht="52.5" customHeight="1" x14ac:dyDescent="0.2">
      <c r="A6070" s="170"/>
      <c r="B6070" s="170"/>
      <c r="C6070" s="170"/>
      <c r="D6070" s="170"/>
      <c r="E6070" s="170"/>
      <c r="F6070" s="170"/>
      <c r="G6070" s="170"/>
      <c r="H6070" s="170"/>
      <c r="I6070" s="170"/>
      <c r="J6070" s="170"/>
      <c r="K6070" s="170"/>
      <c r="L6070" s="170"/>
      <c r="M6070" s="170"/>
      <c r="N6070" s="170"/>
      <c r="O6070" s="170"/>
      <c r="P6070" s="170"/>
      <c r="Q6070" s="170"/>
      <c r="R6070" s="170"/>
      <c r="S6070" s="170"/>
      <c r="T6070" s="170"/>
      <c r="U6070" s="170"/>
      <c r="V6070" s="170"/>
      <c r="W6070" s="170"/>
      <c r="X6070" s="174"/>
      <c r="Y6070" s="170"/>
      <c r="Z6070" s="170"/>
      <c r="AA6070" s="170"/>
      <c r="AB6070" s="170"/>
      <c r="AC6070" s="170"/>
      <c r="AD6070" s="174"/>
      <c r="AE6070" s="170"/>
      <c r="AF6070" s="170"/>
      <c r="AI6070" s="170"/>
      <c r="AJ6070" s="170"/>
      <c r="AK6070" s="170"/>
      <c r="AL6070" s="170"/>
      <c r="AM6070" s="170"/>
      <c r="AN6070" s="170"/>
    </row>
    <row r="6071" spans="1:40" ht="52.5" customHeight="1" x14ac:dyDescent="0.2">
      <c r="A6071" s="170"/>
      <c r="B6071" s="170"/>
      <c r="C6071" s="170"/>
      <c r="D6071" s="170"/>
      <c r="E6071" s="170"/>
      <c r="F6071" s="170"/>
      <c r="G6071" s="170"/>
      <c r="H6071" s="170"/>
      <c r="I6071" s="170"/>
      <c r="J6071" s="170"/>
      <c r="K6071" s="170"/>
      <c r="L6071" s="170"/>
      <c r="M6071" s="170"/>
      <c r="N6071" s="170"/>
      <c r="O6071" s="170"/>
      <c r="P6071" s="170"/>
      <c r="Q6071" s="170"/>
      <c r="R6071" s="170"/>
      <c r="S6071" s="170"/>
      <c r="T6071" s="170"/>
      <c r="U6071" s="170"/>
      <c r="V6071" s="170"/>
      <c r="W6071" s="170"/>
      <c r="X6071" s="174"/>
      <c r="Y6071" s="170"/>
      <c r="Z6071" s="170"/>
      <c r="AA6071" s="170"/>
      <c r="AB6071" s="170"/>
      <c r="AC6071" s="170"/>
      <c r="AD6071" s="174"/>
      <c r="AE6071" s="170"/>
      <c r="AF6071" s="170"/>
      <c r="AI6071" s="170"/>
      <c r="AJ6071" s="170"/>
      <c r="AK6071" s="170"/>
      <c r="AL6071" s="170"/>
      <c r="AM6071" s="170"/>
      <c r="AN6071" s="170"/>
    </row>
    <row r="6072" spans="1:40" ht="52.5" customHeight="1" x14ac:dyDescent="0.2">
      <c r="A6072" s="170"/>
      <c r="B6072" s="170"/>
      <c r="C6072" s="170"/>
      <c r="D6072" s="170"/>
      <c r="E6072" s="170"/>
      <c r="F6072" s="170"/>
      <c r="G6072" s="170"/>
      <c r="H6072" s="170"/>
      <c r="I6072" s="170"/>
      <c r="J6072" s="170"/>
      <c r="K6072" s="170"/>
      <c r="L6072" s="170"/>
      <c r="M6072" s="170"/>
      <c r="N6072" s="170"/>
      <c r="O6072" s="170"/>
      <c r="P6072" s="170"/>
      <c r="Q6072" s="170"/>
      <c r="R6072" s="170"/>
      <c r="S6072" s="170"/>
      <c r="T6072" s="170"/>
      <c r="U6072" s="170"/>
      <c r="V6072" s="170"/>
      <c r="W6072" s="170"/>
      <c r="X6072" s="174"/>
      <c r="Y6072" s="170"/>
      <c r="Z6072" s="170"/>
      <c r="AA6072" s="170"/>
      <c r="AB6072" s="170"/>
      <c r="AC6072" s="170"/>
      <c r="AD6072" s="174"/>
      <c r="AE6072" s="170"/>
      <c r="AF6072" s="170"/>
      <c r="AI6072" s="170"/>
      <c r="AJ6072" s="170"/>
      <c r="AK6072" s="170"/>
      <c r="AL6072" s="170"/>
      <c r="AM6072" s="170"/>
      <c r="AN6072" s="170"/>
    </row>
    <row r="6073" spans="1:40" ht="52.5" customHeight="1" x14ac:dyDescent="0.2">
      <c r="A6073" s="170"/>
      <c r="B6073" s="170"/>
      <c r="C6073" s="170"/>
      <c r="D6073" s="170"/>
      <c r="E6073" s="170"/>
      <c r="F6073" s="170"/>
      <c r="G6073" s="170"/>
      <c r="H6073" s="170"/>
      <c r="I6073" s="170"/>
      <c r="J6073" s="170"/>
      <c r="K6073" s="170"/>
      <c r="L6073" s="170"/>
      <c r="M6073" s="170"/>
      <c r="N6073" s="170"/>
      <c r="O6073" s="170"/>
      <c r="P6073" s="170"/>
      <c r="Q6073" s="170"/>
      <c r="R6073" s="170"/>
      <c r="S6073" s="170"/>
      <c r="T6073" s="170"/>
      <c r="U6073" s="170"/>
      <c r="V6073" s="170"/>
      <c r="W6073" s="170"/>
      <c r="X6073" s="174"/>
      <c r="Y6073" s="170"/>
      <c r="Z6073" s="170"/>
      <c r="AA6073" s="170"/>
      <c r="AB6073" s="170"/>
      <c r="AC6073" s="170"/>
      <c r="AD6073" s="174"/>
      <c r="AE6073" s="170"/>
      <c r="AF6073" s="170"/>
      <c r="AI6073" s="170"/>
      <c r="AJ6073" s="170"/>
      <c r="AK6073" s="170"/>
      <c r="AL6073" s="170"/>
      <c r="AM6073" s="170"/>
      <c r="AN6073" s="170"/>
    </row>
    <row r="6074" spans="1:40" ht="52.5" customHeight="1" x14ac:dyDescent="0.2">
      <c r="A6074" s="170"/>
      <c r="B6074" s="170"/>
      <c r="C6074" s="170"/>
      <c r="D6074" s="170"/>
      <c r="E6074" s="170"/>
      <c r="F6074" s="170"/>
      <c r="G6074" s="170"/>
      <c r="H6074" s="170"/>
      <c r="I6074" s="170"/>
      <c r="J6074" s="170"/>
      <c r="K6074" s="170"/>
      <c r="L6074" s="170"/>
      <c r="M6074" s="170"/>
      <c r="N6074" s="170"/>
      <c r="O6074" s="170"/>
      <c r="P6074" s="170"/>
      <c r="Q6074" s="170"/>
      <c r="R6074" s="170"/>
      <c r="S6074" s="170"/>
      <c r="T6074" s="170"/>
      <c r="U6074" s="170"/>
      <c r="V6074" s="170"/>
      <c r="W6074" s="170"/>
      <c r="X6074" s="174"/>
      <c r="Y6074" s="170"/>
      <c r="Z6074" s="170"/>
      <c r="AA6074" s="170"/>
      <c r="AB6074" s="170"/>
      <c r="AC6074" s="170"/>
      <c r="AD6074" s="174"/>
      <c r="AE6074" s="170"/>
      <c r="AF6074" s="170"/>
      <c r="AI6074" s="170"/>
      <c r="AJ6074" s="170"/>
      <c r="AK6074" s="170"/>
      <c r="AL6074" s="170"/>
      <c r="AM6074" s="170"/>
      <c r="AN6074" s="170"/>
    </row>
    <row r="6075" spans="1:40" ht="52.5" customHeight="1" x14ac:dyDescent="0.2">
      <c r="A6075" s="170"/>
      <c r="B6075" s="170"/>
      <c r="C6075" s="170"/>
      <c r="D6075" s="170"/>
      <c r="E6075" s="170"/>
      <c r="F6075" s="170"/>
      <c r="G6075" s="170"/>
      <c r="H6075" s="170"/>
      <c r="I6075" s="170"/>
      <c r="J6075" s="170"/>
      <c r="K6075" s="170"/>
      <c r="L6075" s="170"/>
      <c r="M6075" s="170"/>
      <c r="N6075" s="170"/>
      <c r="O6075" s="170"/>
      <c r="P6075" s="170"/>
      <c r="Q6075" s="170"/>
      <c r="R6075" s="170"/>
      <c r="S6075" s="170"/>
      <c r="T6075" s="170"/>
      <c r="U6075" s="170"/>
      <c r="V6075" s="170"/>
      <c r="W6075" s="170"/>
      <c r="X6075" s="174"/>
      <c r="Y6075" s="170"/>
      <c r="Z6075" s="170"/>
      <c r="AA6075" s="170"/>
      <c r="AB6075" s="170"/>
      <c r="AC6075" s="170"/>
      <c r="AD6075" s="174"/>
      <c r="AE6075" s="170"/>
      <c r="AF6075" s="170"/>
      <c r="AI6075" s="170"/>
      <c r="AJ6075" s="170"/>
      <c r="AK6075" s="170"/>
      <c r="AL6075" s="170"/>
      <c r="AM6075" s="170"/>
      <c r="AN6075" s="170"/>
    </row>
    <row r="6076" spans="1:40" ht="52.5" customHeight="1" x14ac:dyDescent="0.2">
      <c r="A6076" s="170"/>
      <c r="B6076" s="170"/>
      <c r="C6076" s="170"/>
      <c r="D6076" s="170"/>
      <c r="E6076" s="170"/>
      <c r="F6076" s="170"/>
      <c r="G6076" s="170"/>
      <c r="H6076" s="170"/>
      <c r="I6076" s="170"/>
      <c r="J6076" s="170"/>
      <c r="K6076" s="170"/>
      <c r="L6076" s="170"/>
      <c r="M6076" s="170"/>
      <c r="N6076" s="170"/>
      <c r="O6076" s="170"/>
      <c r="P6076" s="170"/>
      <c r="Q6076" s="170"/>
      <c r="R6076" s="170"/>
      <c r="S6076" s="170"/>
      <c r="T6076" s="170"/>
      <c r="U6076" s="170"/>
      <c r="V6076" s="170"/>
      <c r="W6076" s="170"/>
      <c r="X6076" s="174"/>
      <c r="Y6076" s="170"/>
      <c r="Z6076" s="170"/>
      <c r="AA6076" s="170"/>
      <c r="AB6076" s="170"/>
      <c r="AC6076" s="170"/>
      <c r="AD6076" s="174"/>
      <c r="AE6076" s="170"/>
      <c r="AF6076" s="170"/>
      <c r="AI6076" s="170"/>
      <c r="AJ6076" s="170"/>
      <c r="AK6076" s="170"/>
      <c r="AL6076" s="170"/>
      <c r="AM6076" s="170"/>
      <c r="AN6076" s="170"/>
    </row>
    <row r="6077" spans="1:40" ht="52.5" customHeight="1" x14ac:dyDescent="0.2">
      <c r="A6077" s="170"/>
      <c r="B6077" s="170"/>
      <c r="C6077" s="170"/>
      <c r="D6077" s="170"/>
      <c r="E6077" s="170"/>
      <c r="F6077" s="170"/>
      <c r="G6077" s="170"/>
      <c r="H6077" s="170"/>
      <c r="I6077" s="170"/>
      <c r="J6077" s="170"/>
      <c r="K6077" s="170"/>
      <c r="L6077" s="170"/>
      <c r="M6077" s="170"/>
      <c r="N6077" s="170"/>
      <c r="O6077" s="170"/>
      <c r="P6077" s="170"/>
      <c r="Q6077" s="170"/>
      <c r="R6077" s="170"/>
      <c r="S6077" s="170"/>
      <c r="T6077" s="170"/>
      <c r="U6077" s="170"/>
      <c r="V6077" s="170"/>
      <c r="W6077" s="170"/>
      <c r="X6077" s="174"/>
      <c r="Y6077" s="170"/>
      <c r="Z6077" s="170"/>
      <c r="AA6077" s="170"/>
      <c r="AB6077" s="170"/>
      <c r="AC6077" s="170"/>
      <c r="AD6077" s="174"/>
      <c r="AE6077" s="170"/>
      <c r="AF6077" s="170"/>
      <c r="AI6077" s="170"/>
      <c r="AJ6077" s="170"/>
      <c r="AK6077" s="170"/>
      <c r="AL6077" s="170"/>
      <c r="AM6077" s="170"/>
      <c r="AN6077" s="170"/>
    </row>
    <row r="6078" spans="1:40" ht="52.5" customHeight="1" x14ac:dyDescent="0.2">
      <c r="A6078" s="170"/>
      <c r="B6078" s="170"/>
      <c r="C6078" s="170"/>
      <c r="D6078" s="170"/>
      <c r="E6078" s="170"/>
      <c r="F6078" s="170"/>
      <c r="G6078" s="170"/>
      <c r="H6078" s="170"/>
      <c r="I6078" s="170"/>
      <c r="J6078" s="170"/>
      <c r="K6078" s="170"/>
      <c r="L6078" s="170"/>
      <c r="M6078" s="170"/>
      <c r="N6078" s="170"/>
      <c r="O6078" s="170"/>
      <c r="P6078" s="170"/>
      <c r="Q6078" s="170"/>
      <c r="R6078" s="170"/>
      <c r="S6078" s="170"/>
      <c r="T6078" s="170"/>
      <c r="U6078" s="170"/>
      <c r="V6078" s="170"/>
      <c r="W6078" s="170"/>
      <c r="X6078" s="174"/>
      <c r="Y6078" s="170"/>
      <c r="Z6078" s="170"/>
      <c r="AA6078" s="170"/>
      <c r="AB6078" s="170"/>
      <c r="AC6078" s="170"/>
      <c r="AD6078" s="174"/>
      <c r="AE6078" s="170"/>
      <c r="AF6078" s="170"/>
      <c r="AI6078" s="170"/>
      <c r="AJ6078" s="170"/>
      <c r="AK6078" s="170"/>
      <c r="AL6078" s="170"/>
      <c r="AM6078" s="170"/>
      <c r="AN6078" s="170"/>
    </row>
    <row r="6079" spans="1:40" ht="52.5" customHeight="1" x14ac:dyDescent="0.2">
      <c r="A6079" s="170"/>
      <c r="B6079" s="170"/>
      <c r="C6079" s="170"/>
      <c r="D6079" s="170"/>
      <c r="E6079" s="170"/>
      <c r="F6079" s="170"/>
      <c r="G6079" s="170"/>
      <c r="H6079" s="170"/>
      <c r="I6079" s="170"/>
      <c r="J6079" s="170"/>
      <c r="K6079" s="170"/>
      <c r="L6079" s="170"/>
      <c r="M6079" s="170"/>
      <c r="N6079" s="170"/>
      <c r="O6079" s="170"/>
      <c r="P6079" s="170"/>
      <c r="Q6079" s="170"/>
      <c r="R6079" s="170"/>
      <c r="S6079" s="170"/>
      <c r="T6079" s="170"/>
      <c r="U6079" s="170"/>
      <c r="V6079" s="170"/>
      <c r="W6079" s="170"/>
      <c r="X6079" s="174"/>
      <c r="Y6079" s="170"/>
      <c r="Z6079" s="170"/>
      <c r="AA6079" s="170"/>
      <c r="AB6079" s="170"/>
      <c r="AC6079" s="170"/>
      <c r="AD6079" s="174"/>
      <c r="AE6079" s="170"/>
      <c r="AF6079" s="170"/>
      <c r="AI6079" s="170"/>
      <c r="AJ6079" s="170"/>
      <c r="AK6079" s="170"/>
      <c r="AL6079" s="170"/>
      <c r="AM6079" s="170"/>
      <c r="AN6079" s="170"/>
    </row>
    <row r="6080" spans="1:40" ht="52.5" customHeight="1" x14ac:dyDescent="0.2">
      <c r="A6080" s="170"/>
      <c r="B6080" s="170"/>
      <c r="C6080" s="170"/>
      <c r="D6080" s="170"/>
      <c r="E6080" s="170"/>
      <c r="F6080" s="170"/>
      <c r="G6080" s="170"/>
      <c r="H6080" s="170"/>
      <c r="I6080" s="170"/>
      <c r="J6080" s="170"/>
      <c r="K6080" s="170"/>
      <c r="L6080" s="170"/>
      <c r="M6080" s="170"/>
      <c r="N6080" s="170"/>
      <c r="O6080" s="170"/>
      <c r="P6080" s="170"/>
      <c r="Q6080" s="170"/>
      <c r="R6080" s="170"/>
      <c r="S6080" s="170"/>
      <c r="T6080" s="170"/>
      <c r="U6080" s="170"/>
      <c r="V6080" s="170"/>
      <c r="W6080" s="170"/>
      <c r="X6080" s="174"/>
      <c r="Y6080" s="170"/>
      <c r="Z6080" s="170"/>
      <c r="AA6080" s="170"/>
      <c r="AB6080" s="170"/>
      <c r="AC6080" s="170"/>
      <c r="AD6080" s="174"/>
      <c r="AE6080" s="170"/>
      <c r="AF6080" s="170"/>
      <c r="AI6080" s="170"/>
      <c r="AJ6080" s="170"/>
      <c r="AK6080" s="170"/>
      <c r="AL6080" s="170"/>
      <c r="AM6080" s="170"/>
      <c r="AN6080" s="170"/>
    </row>
    <row r="6081" spans="1:40" ht="52.5" customHeight="1" x14ac:dyDescent="0.2">
      <c r="A6081" s="170"/>
      <c r="B6081" s="170"/>
      <c r="C6081" s="170"/>
      <c r="D6081" s="170"/>
      <c r="E6081" s="170"/>
      <c r="F6081" s="170"/>
      <c r="G6081" s="170"/>
      <c r="H6081" s="170"/>
      <c r="I6081" s="170"/>
      <c r="J6081" s="170"/>
      <c r="K6081" s="170"/>
      <c r="L6081" s="170"/>
      <c r="M6081" s="170"/>
      <c r="N6081" s="170"/>
      <c r="O6081" s="170"/>
      <c r="P6081" s="170"/>
      <c r="Q6081" s="170"/>
      <c r="R6081" s="170"/>
      <c r="S6081" s="170"/>
      <c r="T6081" s="170"/>
      <c r="U6081" s="170"/>
      <c r="V6081" s="170"/>
      <c r="W6081" s="170"/>
      <c r="X6081" s="174"/>
      <c r="Y6081" s="170"/>
      <c r="Z6081" s="170"/>
      <c r="AA6081" s="170"/>
      <c r="AB6081" s="170"/>
      <c r="AC6081" s="170"/>
      <c r="AD6081" s="174"/>
      <c r="AE6081" s="170"/>
      <c r="AF6081" s="170"/>
      <c r="AI6081" s="170"/>
      <c r="AJ6081" s="170"/>
      <c r="AK6081" s="170"/>
      <c r="AL6081" s="170"/>
      <c r="AM6081" s="170"/>
      <c r="AN6081" s="170"/>
    </row>
    <row r="6082" spans="1:40" ht="52.5" customHeight="1" x14ac:dyDescent="0.2">
      <c r="A6082" s="170"/>
      <c r="B6082" s="170"/>
      <c r="C6082" s="170"/>
      <c r="D6082" s="170"/>
      <c r="E6082" s="170"/>
      <c r="F6082" s="170"/>
      <c r="G6082" s="170"/>
      <c r="H6082" s="170"/>
      <c r="I6082" s="170"/>
      <c r="J6082" s="170"/>
      <c r="K6082" s="170"/>
      <c r="L6082" s="170"/>
      <c r="M6082" s="170"/>
      <c r="N6082" s="170"/>
      <c r="O6082" s="170"/>
      <c r="P6082" s="170"/>
      <c r="Q6082" s="170"/>
      <c r="R6082" s="170"/>
      <c r="S6082" s="170"/>
      <c r="T6082" s="170"/>
      <c r="U6082" s="170"/>
      <c r="V6082" s="170"/>
      <c r="W6082" s="170"/>
      <c r="X6082" s="174"/>
      <c r="Y6082" s="170"/>
      <c r="Z6082" s="170"/>
      <c r="AA6082" s="170"/>
      <c r="AB6082" s="170"/>
      <c r="AC6082" s="170"/>
      <c r="AD6082" s="174"/>
      <c r="AE6082" s="170"/>
      <c r="AF6082" s="170"/>
      <c r="AI6082" s="170"/>
      <c r="AJ6082" s="170"/>
      <c r="AK6082" s="170"/>
      <c r="AL6082" s="170"/>
      <c r="AM6082" s="170"/>
      <c r="AN6082" s="170"/>
    </row>
    <row r="6083" spans="1:40" ht="52.5" customHeight="1" x14ac:dyDescent="0.2">
      <c r="A6083" s="170"/>
      <c r="B6083" s="170"/>
      <c r="C6083" s="170"/>
      <c r="D6083" s="170"/>
      <c r="E6083" s="170"/>
      <c r="F6083" s="170"/>
      <c r="G6083" s="170"/>
      <c r="H6083" s="170"/>
      <c r="I6083" s="170"/>
      <c r="J6083" s="170"/>
      <c r="K6083" s="170"/>
      <c r="L6083" s="170"/>
      <c r="M6083" s="170"/>
      <c r="N6083" s="170"/>
      <c r="O6083" s="170"/>
      <c r="P6083" s="170"/>
      <c r="Q6083" s="170"/>
      <c r="R6083" s="170"/>
      <c r="S6083" s="170"/>
      <c r="T6083" s="170"/>
      <c r="U6083" s="170"/>
      <c r="V6083" s="170"/>
      <c r="W6083" s="170"/>
      <c r="X6083" s="174"/>
      <c r="Y6083" s="170"/>
      <c r="Z6083" s="170"/>
      <c r="AA6083" s="170"/>
      <c r="AB6083" s="170"/>
      <c r="AC6083" s="170"/>
      <c r="AD6083" s="174"/>
      <c r="AE6083" s="170"/>
      <c r="AF6083" s="170"/>
      <c r="AI6083" s="170"/>
      <c r="AJ6083" s="170"/>
      <c r="AK6083" s="170"/>
      <c r="AL6083" s="170"/>
      <c r="AM6083" s="170"/>
      <c r="AN6083" s="170"/>
    </row>
    <row r="6084" spans="1:40" ht="52.5" customHeight="1" x14ac:dyDescent="0.2">
      <c r="A6084" s="170"/>
      <c r="B6084" s="170"/>
      <c r="C6084" s="170"/>
      <c r="D6084" s="170"/>
      <c r="E6084" s="170"/>
      <c r="F6084" s="170"/>
      <c r="G6084" s="170"/>
      <c r="H6084" s="170"/>
      <c r="I6084" s="170"/>
      <c r="J6084" s="170"/>
      <c r="K6084" s="170"/>
      <c r="L6084" s="170"/>
      <c r="M6084" s="170"/>
      <c r="N6084" s="170"/>
      <c r="O6084" s="170"/>
      <c r="P6084" s="170"/>
      <c r="Q6084" s="170"/>
      <c r="R6084" s="170"/>
      <c r="S6084" s="170"/>
      <c r="T6084" s="170"/>
      <c r="U6084" s="170"/>
      <c r="V6084" s="170"/>
      <c r="W6084" s="170"/>
      <c r="X6084" s="174"/>
      <c r="Y6084" s="170"/>
      <c r="Z6084" s="170"/>
      <c r="AA6084" s="170"/>
      <c r="AB6084" s="170"/>
      <c r="AC6084" s="170"/>
      <c r="AD6084" s="174"/>
      <c r="AE6084" s="170"/>
      <c r="AF6084" s="170"/>
      <c r="AI6084" s="170"/>
      <c r="AJ6084" s="170"/>
      <c r="AK6084" s="170"/>
      <c r="AL6084" s="170"/>
      <c r="AM6084" s="170"/>
      <c r="AN6084" s="170"/>
    </row>
    <row r="6085" spans="1:40" ht="52.5" customHeight="1" x14ac:dyDescent="0.2">
      <c r="A6085" s="170"/>
      <c r="B6085" s="170"/>
      <c r="C6085" s="170"/>
      <c r="D6085" s="170"/>
      <c r="E6085" s="170"/>
      <c r="F6085" s="170"/>
      <c r="G6085" s="170"/>
      <c r="H6085" s="170"/>
      <c r="I6085" s="170"/>
      <c r="J6085" s="170"/>
      <c r="K6085" s="170"/>
      <c r="L6085" s="170"/>
      <c r="M6085" s="170"/>
      <c r="N6085" s="170"/>
      <c r="O6085" s="170"/>
      <c r="P6085" s="170"/>
      <c r="Q6085" s="170"/>
      <c r="R6085" s="170"/>
      <c r="S6085" s="170"/>
      <c r="T6085" s="170"/>
      <c r="U6085" s="170"/>
      <c r="V6085" s="170"/>
      <c r="W6085" s="170"/>
      <c r="X6085" s="174"/>
      <c r="Y6085" s="170"/>
      <c r="Z6085" s="170"/>
      <c r="AA6085" s="170"/>
      <c r="AB6085" s="170"/>
      <c r="AC6085" s="170"/>
      <c r="AD6085" s="174"/>
      <c r="AE6085" s="170"/>
      <c r="AF6085" s="170"/>
      <c r="AI6085" s="170"/>
      <c r="AJ6085" s="170"/>
      <c r="AK6085" s="170"/>
      <c r="AL6085" s="170"/>
      <c r="AM6085" s="170"/>
      <c r="AN6085" s="170"/>
    </row>
    <row r="6086" spans="1:40" ht="52.5" customHeight="1" x14ac:dyDescent="0.2">
      <c r="A6086" s="170"/>
      <c r="B6086" s="170"/>
      <c r="C6086" s="170"/>
      <c r="D6086" s="170"/>
      <c r="E6086" s="170"/>
      <c r="F6086" s="170"/>
      <c r="G6086" s="170"/>
      <c r="H6086" s="170"/>
      <c r="I6086" s="170"/>
      <c r="J6086" s="170"/>
      <c r="K6086" s="170"/>
      <c r="L6086" s="170"/>
      <c r="M6086" s="170"/>
      <c r="N6086" s="170"/>
      <c r="O6086" s="170"/>
      <c r="P6086" s="170"/>
      <c r="Q6086" s="170"/>
      <c r="R6086" s="170"/>
      <c r="S6086" s="170"/>
      <c r="T6086" s="170"/>
      <c r="U6086" s="170"/>
      <c r="V6086" s="170"/>
      <c r="W6086" s="170"/>
      <c r="X6086" s="174"/>
      <c r="Y6086" s="170"/>
      <c r="Z6086" s="170"/>
      <c r="AA6086" s="170"/>
      <c r="AB6086" s="170"/>
      <c r="AC6086" s="170"/>
      <c r="AD6086" s="174"/>
      <c r="AE6086" s="170"/>
      <c r="AF6086" s="170"/>
      <c r="AI6086" s="170"/>
      <c r="AJ6086" s="170"/>
      <c r="AK6086" s="170"/>
      <c r="AL6086" s="170"/>
      <c r="AM6086" s="170"/>
      <c r="AN6086" s="170"/>
    </row>
    <row r="6087" spans="1:40" ht="52.5" customHeight="1" x14ac:dyDescent="0.2">
      <c r="A6087" s="170"/>
      <c r="B6087" s="170"/>
      <c r="C6087" s="170"/>
      <c r="D6087" s="170"/>
      <c r="E6087" s="170"/>
      <c r="F6087" s="170"/>
      <c r="G6087" s="170"/>
      <c r="H6087" s="170"/>
      <c r="I6087" s="170"/>
      <c r="J6087" s="170"/>
      <c r="K6087" s="170"/>
      <c r="L6087" s="170"/>
      <c r="M6087" s="170"/>
      <c r="N6087" s="170"/>
      <c r="O6087" s="170"/>
      <c r="P6087" s="170"/>
      <c r="Q6087" s="170"/>
      <c r="R6087" s="170"/>
      <c r="S6087" s="170"/>
      <c r="T6087" s="170"/>
      <c r="U6087" s="170"/>
      <c r="V6087" s="170"/>
      <c r="W6087" s="170"/>
      <c r="X6087" s="174"/>
      <c r="Y6087" s="170"/>
      <c r="Z6087" s="170"/>
      <c r="AA6087" s="170"/>
      <c r="AB6087" s="170"/>
      <c r="AC6087" s="170"/>
      <c r="AD6087" s="174"/>
      <c r="AE6087" s="170"/>
      <c r="AF6087" s="170"/>
      <c r="AI6087" s="170"/>
      <c r="AJ6087" s="170"/>
      <c r="AK6087" s="170"/>
      <c r="AL6087" s="170"/>
      <c r="AM6087" s="170"/>
      <c r="AN6087" s="170"/>
    </row>
    <row r="6088" spans="1:40" ht="52.5" customHeight="1" x14ac:dyDescent="0.2">
      <c r="A6088" s="170"/>
      <c r="B6088" s="170"/>
      <c r="C6088" s="170"/>
      <c r="D6088" s="170"/>
      <c r="E6088" s="170"/>
      <c r="F6088" s="170"/>
      <c r="G6088" s="170"/>
      <c r="H6088" s="170"/>
      <c r="I6088" s="170"/>
      <c r="J6088" s="170"/>
      <c r="K6088" s="170"/>
      <c r="L6088" s="170"/>
      <c r="M6088" s="170"/>
      <c r="N6088" s="170"/>
      <c r="O6088" s="170"/>
      <c r="P6088" s="170"/>
      <c r="Q6088" s="170"/>
      <c r="R6088" s="170"/>
      <c r="S6088" s="170"/>
      <c r="T6088" s="170"/>
      <c r="U6088" s="170"/>
      <c r="V6088" s="170"/>
      <c r="W6088" s="170"/>
      <c r="X6088" s="174"/>
      <c r="Y6088" s="170"/>
      <c r="Z6088" s="170"/>
      <c r="AA6088" s="170"/>
      <c r="AB6088" s="170"/>
      <c r="AC6088" s="170"/>
      <c r="AD6088" s="174"/>
      <c r="AE6088" s="170"/>
      <c r="AF6088" s="170"/>
      <c r="AI6088" s="170"/>
      <c r="AJ6088" s="170"/>
      <c r="AK6088" s="170"/>
      <c r="AL6088" s="170"/>
      <c r="AM6088" s="170"/>
      <c r="AN6088" s="170"/>
    </row>
    <row r="6089" spans="1:40" ht="52.5" customHeight="1" x14ac:dyDescent="0.2">
      <c r="A6089" s="170"/>
      <c r="B6089" s="170"/>
      <c r="C6089" s="170"/>
      <c r="D6089" s="170"/>
      <c r="E6089" s="170"/>
      <c r="F6089" s="170"/>
      <c r="G6089" s="170"/>
      <c r="H6089" s="170"/>
      <c r="I6089" s="170"/>
      <c r="J6089" s="170"/>
      <c r="K6089" s="170"/>
      <c r="L6089" s="170"/>
      <c r="M6089" s="170"/>
      <c r="N6089" s="170"/>
      <c r="O6089" s="170"/>
      <c r="P6089" s="170"/>
      <c r="Q6089" s="170"/>
      <c r="R6089" s="170"/>
      <c r="S6089" s="170"/>
      <c r="T6089" s="170"/>
      <c r="U6089" s="170"/>
      <c r="V6089" s="170"/>
      <c r="W6089" s="170"/>
      <c r="X6089" s="174"/>
      <c r="Y6089" s="170"/>
      <c r="Z6089" s="170"/>
      <c r="AA6089" s="170"/>
      <c r="AB6089" s="170"/>
      <c r="AC6089" s="170"/>
      <c r="AD6089" s="174"/>
      <c r="AE6089" s="170"/>
      <c r="AF6089" s="170"/>
      <c r="AI6089" s="170"/>
      <c r="AJ6089" s="170"/>
      <c r="AK6089" s="170"/>
      <c r="AL6089" s="170"/>
      <c r="AM6089" s="170"/>
      <c r="AN6089" s="170"/>
    </row>
    <row r="6090" spans="1:40" ht="52.5" customHeight="1" x14ac:dyDescent="0.2">
      <c r="A6090" s="170"/>
      <c r="B6090" s="170"/>
      <c r="C6090" s="170"/>
      <c r="D6090" s="170"/>
      <c r="E6090" s="170"/>
      <c r="F6090" s="170"/>
      <c r="G6090" s="170"/>
      <c r="H6090" s="170"/>
      <c r="I6090" s="170"/>
      <c r="J6090" s="170"/>
      <c r="K6090" s="170"/>
      <c r="L6090" s="170"/>
      <c r="M6090" s="170"/>
      <c r="N6090" s="170"/>
      <c r="O6090" s="170"/>
      <c r="P6090" s="170"/>
      <c r="Q6090" s="170"/>
      <c r="R6090" s="170"/>
      <c r="S6090" s="170"/>
      <c r="T6090" s="170"/>
      <c r="U6090" s="170"/>
      <c r="V6090" s="170"/>
      <c r="W6090" s="170"/>
      <c r="X6090" s="174"/>
      <c r="Y6090" s="170"/>
      <c r="Z6090" s="170"/>
      <c r="AA6090" s="170"/>
      <c r="AB6090" s="170"/>
      <c r="AC6090" s="170"/>
      <c r="AD6090" s="174"/>
      <c r="AE6090" s="170"/>
      <c r="AF6090" s="170"/>
      <c r="AI6090" s="170"/>
      <c r="AJ6090" s="170"/>
      <c r="AK6090" s="170"/>
      <c r="AL6090" s="170"/>
      <c r="AM6090" s="170"/>
      <c r="AN6090" s="170"/>
    </row>
    <row r="6091" spans="1:40" ht="52.5" customHeight="1" x14ac:dyDescent="0.2">
      <c r="A6091" s="170"/>
      <c r="B6091" s="170"/>
      <c r="C6091" s="170"/>
      <c r="D6091" s="170"/>
      <c r="E6091" s="170"/>
      <c r="F6091" s="170"/>
      <c r="G6091" s="170"/>
      <c r="H6091" s="170"/>
      <c r="I6091" s="170"/>
      <c r="J6091" s="170"/>
      <c r="K6091" s="170"/>
      <c r="L6091" s="170"/>
      <c r="M6091" s="170"/>
      <c r="N6091" s="170"/>
      <c r="O6091" s="170"/>
      <c r="P6091" s="170"/>
      <c r="Q6091" s="170"/>
      <c r="R6091" s="170"/>
      <c r="S6091" s="170"/>
      <c r="T6091" s="170"/>
      <c r="U6091" s="170"/>
      <c r="V6091" s="170"/>
      <c r="W6091" s="170"/>
      <c r="X6091" s="174"/>
      <c r="Y6091" s="170"/>
      <c r="Z6091" s="170"/>
      <c r="AA6091" s="170"/>
      <c r="AB6091" s="170"/>
      <c r="AC6091" s="170"/>
      <c r="AD6091" s="174"/>
      <c r="AE6091" s="170"/>
      <c r="AF6091" s="170"/>
      <c r="AI6091" s="170"/>
      <c r="AJ6091" s="170"/>
      <c r="AK6091" s="170"/>
      <c r="AL6091" s="170"/>
      <c r="AM6091" s="170"/>
      <c r="AN6091" s="170"/>
    </row>
    <row r="6092" spans="1:40" ht="52.5" customHeight="1" x14ac:dyDescent="0.2">
      <c r="A6092" s="170"/>
      <c r="B6092" s="170"/>
      <c r="C6092" s="170"/>
      <c r="D6092" s="170"/>
      <c r="E6092" s="170"/>
      <c r="F6092" s="170"/>
      <c r="G6092" s="170"/>
      <c r="H6092" s="170"/>
      <c r="I6092" s="170"/>
      <c r="J6092" s="170"/>
      <c r="K6092" s="170"/>
      <c r="L6092" s="170"/>
      <c r="M6092" s="170"/>
      <c r="N6092" s="170"/>
      <c r="O6092" s="170"/>
      <c r="P6092" s="170"/>
      <c r="Q6092" s="170"/>
      <c r="R6092" s="170"/>
      <c r="S6092" s="170"/>
      <c r="T6092" s="170"/>
      <c r="U6092" s="170"/>
      <c r="V6092" s="170"/>
      <c r="W6092" s="170"/>
      <c r="X6092" s="174"/>
      <c r="Y6092" s="170"/>
      <c r="Z6092" s="170"/>
      <c r="AA6092" s="170"/>
      <c r="AB6092" s="170"/>
      <c r="AC6092" s="170"/>
      <c r="AD6092" s="174"/>
      <c r="AE6092" s="170"/>
      <c r="AF6092" s="170"/>
      <c r="AI6092" s="170"/>
      <c r="AJ6092" s="170"/>
      <c r="AK6092" s="170"/>
      <c r="AL6092" s="170"/>
      <c r="AM6092" s="170"/>
      <c r="AN6092" s="170"/>
    </row>
    <row r="6093" spans="1:40" ht="52.5" customHeight="1" x14ac:dyDescent="0.2">
      <c r="A6093" s="170"/>
      <c r="B6093" s="170"/>
      <c r="C6093" s="170"/>
      <c r="D6093" s="170"/>
      <c r="E6093" s="170"/>
      <c r="F6093" s="170"/>
      <c r="G6093" s="170"/>
      <c r="H6093" s="170"/>
      <c r="I6093" s="170"/>
      <c r="J6093" s="170"/>
      <c r="K6093" s="170"/>
      <c r="L6093" s="170"/>
      <c r="M6093" s="170"/>
      <c r="N6093" s="170"/>
      <c r="O6093" s="170"/>
      <c r="P6093" s="170"/>
      <c r="Q6093" s="170"/>
      <c r="R6093" s="170"/>
      <c r="S6093" s="170"/>
      <c r="T6093" s="170"/>
      <c r="U6093" s="170"/>
      <c r="V6093" s="170"/>
      <c r="W6093" s="170"/>
      <c r="X6093" s="174"/>
      <c r="Y6093" s="170"/>
      <c r="Z6093" s="170"/>
      <c r="AA6093" s="170"/>
      <c r="AB6093" s="170"/>
      <c r="AC6093" s="170"/>
      <c r="AD6093" s="174"/>
      <c r="AE6093" s="170"/>
      <c r="AF6093" s="170"/>
      <c r="AI6093" s="170"/>
      <c r="AJ6093" s="170"/>
      <c r="AK6093" s="170"/>
      <c r="AL6093" s="170"/>
      <c r="AM6093" s="170"/>
      <c r="AN6093" s="170"/>
    </row>
    <row r="6094" spans="1:40" ht="52.5" customHeight="1" x14ac:dyDescent="0.2">
      <c r="A6094" s="170"/>
      <c r="B6094" s="170"/>
      <c r="C6094" s="170"/>
      <c r="D6094" s="170"/>
      <c r="E6094" s="170"/>
      <c r="F6094" s="170"/>
      <c r="G6094" s="170"/>
      <c r="H6094" s="170"/>
      <c r="I6094" s="170"/>
      <c r="J6094" s="170"/>
      <c r="K6094" s="170"/>
      <c r="L6094" s="170"/>
      <c r="M6094" s="170"/>
      <c r="N6094" s="170"/>
      <c r="O6094" s="170"/>
      <c r="P6094" s="170"/>
      <c r="Q6094" s="170"/>
      <c r="R6094" s="170"/>
      <c r="S6094" s="170"/>
      <c r="T6094" s="170"/>
      <c r="U6094" s="170"/>
      <c r="V6094" s="170"/>
      <c r="W6094" s="170"/>
      <c r="X6094" s="174"/>
      <c r="Y6094" s="170"/>
      <c r="Z6094" s="170"/>
      <c r="AA6094" s="170"/>
      <c r="AB6094" s="170"/>
      <c r="AC6094" s="170"/>
      <c r="AD6094" s="174"/>
      <c r="AE6094" s="170"/>
      <c r="AF6094" s="170"/>
      <c r="AI6094" s="170"/>
      <c r="AJ6094" s="170"/>
      <c r="AK6094" s="170"/>
      <c r="AL6094" s="170"/>
      <c r="AM6094" s="170"/>
      <c r="AN6094" s="170"/>
    </row>
    <row r="6095" spans="1:40" ht="52.5" customHeight="1" x14ac:dyDescent="0.2">
      <c r="A6095" s="170"/>
      <c r="B6095" s="170"/>
      <c r="C6095" s="170"/>
      <c r="D6095" s="170"/>
      <c r="E6095" s="170"/>
      <c r="F6095" s="170"/>
      <c r="G6095" s="170"/>
      <c r="H6095" s="170"/>
      <c r="I6095" s="170"/>
      <c r="J6095" s="170"/>
      <c r="K6095" s="170"/>
      <c r="L6095" s="170"/>
      <c r="M6095" s="170"/>
      <c r="N6095" s="170"/>
      <c r="O6095" s="170"/>
      <c r="P6095" s="170"/>
      <c r="Q6095" s="170"/>
      <c r="R6095" s="170"/>
      <c r="S6095" s="170"/>
      <c r="T6095" s="170"/>
      <c r="U6095" s="170"/>
      <c r="V6095" s="170"/>
      <c r="W6095" s="170"/>
      <c r="X6095" s="174"/>
      <c r="Y6095" s="170"/>
      <c r="Z6095" s="170"/>
      <c r="AA6095" s="170"/>
      <c r="AB6095" s="170"/>
      <c r="AC6095" s="170"/>
      <c r="AD6095" s="174"/>
      <c r="AE6095" s="170"/>
      <c r="AF6095" s="170"/>
      <c r="AI6095" s="170"/>
      <c r="AJ6095" s="170"/>
      <c r="AK6095" s="170"/>
      <c r="AL6095" s="170"/>
      <c r="AM6095" s="170"/>
      <c r="AN6095" s="170"/>
    </row>
    <row r="6096" spans="1:40" ht="52.5" customHeight="1" x14ac:dyDescent="0.2">
      <c r="A6096" s="170"/>
      <c r="B6096" s="170"/>
      <c r="C6096" s="170"/>
      <c r="D6096" s="170"/>
      <c r="E6096" s="170"/>
      <c r="F6096" s="170"/>
      <c r="G6096" s="170"/>
      <c r="H6096" s="170"/>
      <c r="I6096" s="170"/>
      <c r="J6096" s="170"/>
      <c r="K6096" s="170"/>
      <c r="L6096" s="170"/>
      <c r="M6096" s="170"/>
      <c r="N6096" s="170"/>
      <c r="O6096" s="170"/>
      <c r="P6096" s="170"/>
      <c r="Q6096" s="170"/>
      <c r="R6096" s="170"/>
      <c r="S6096" s="170"/>
      <c r="T6096" s="170"/>
      <c r="U6096" s="170"/>
      <c r="V6096" s="170"/>
      <c r="W6096" s="170"/>
      <c r="X6096" s="174"/>
      <c r="Y6096" s="170"/>
      <c r="Z6096" s="170"/>
      <c r="AA6096" s="170"/>
      <c r="AB6096" s="170"/>
      <c r="AC6096" s="170"/>
      <c r="AD6096" s="174"/>
      <c r="AE6096" s="170"/>
      <c r="AF6096" s="170"/>
      <c r="AI6096" s="170"/>
      <c r="AJ6096" s="170"/>
      <c r="AK6096" s="170"/>
      <c r="AL6096" s="170"/>
      <c r="AM6096" s="170"/>
      <c r="AN6096" s="170"/>
    </row>
    <row r="6097" spans="1:40" ht="52.5" customHeight="1" x14ac:dyDescent="0.2">
      <c r="A6097" s="170"/>
      <c r="B6097" s="170"/>
      <c r="C6097" s="170"/>
      <c r="D6097" s="170"/>
      <c r="E6097" s="170"/>
      <c r="F6097" s="170"/>
      <c r="G6097" s="170"/>
      <c r="H6097" s="170"/>
      <c r="I6097" s="170"/>
      <c r="J6097" s="170"/>
      <c r="K6097" s="170"/>
      <c r="L6097" s="170"/>
      <c r="M6097" s="170"/>
      <c r="N6097" s="170"/>
      <c r="O6097" s="170"/>
      <c r="P6097" s="170"/>
      <c r="Q6097" s="170"/>
      <c r="R6097" s="170"/>
      <c r="S6097" s="170"/>
      <c r="T6097" s="170"/>
      <c r="U6097" s="170"/>
      <c r="V6097" s="170"/>
      <c r="W6097" s="170"/>
      <c r="X6097" s="174"/>
      <c r="Y6097" s="170"/>
      <c r="Z6097" s="170"/>
      <c r="AA6097" s="170"/>
      <c r="AB6097" s="170"/>
      <c r="AC6097" s="170"/>
      <c r="AD6097" s="174"/>
      <c r="AE6097" s="170"/>
      <c r="AF6097" s="170"/>
      <c r="AI6097" s="170"/>
      <c r="AJ6097" s="170"/>
      <c r="AK6097" s="170"/>
      <c r="AL6097" s="170"/>
      <c r="AM6097" s="170"/>
      <c r="AN6097" s="170"/>
    </row>
    <row r="6098" spans="1:40" ht="52.5" customHeight="1" x14ac:dyDescent="0.2">
      <c r="A6098" s="170"/>
      <c r="B6098" s="170"/>
      <c r="C6098" s="170"/>
      <c r="D6098" s="170"/>
      <c r="E6098" s="170"/>
      <c r="F6098" s="170"/>
      <c r="G6098" s="170"/>
      <c r="H6098" s="170"/>
      <c r="I6098" s="170"/>
      <c r="J6098" s="170"/>
      <c r="K6098" s="170"/>
      <c r="L6098" s="170"/>
      <c r="M6098" s="170"/>
      <c r="N6098" s="170"/>
      <c r="O6098" s="170"/>
      <c r="P6098" s="170"/>
      <c r="Q6098" s="170"/>
      <c r="R6098" s="170"/>
      <c r="S6098" s="170"/>
      <c r="T6098" s="170"/>
      <c r="U6098" s="170"/>
      <c r="V6098" s="170"/>
      <c r="W6098" s="170"/>
      <c r="X6098" s="174"/>
      <c r="Y6098" s="170"/>
      <c r="Z6098" s="170"/>
      <c r="AA6098" s="170"/>
      <c r="AB6098" s="170"/>
      <c r="AC6098" s="170"/>
      <c r="AD6098" s="174"/>
      <c r="AE6098" s="170"/>
      <c r="AF6098" s="170"/>
      <c r="AI6098" s="170"/>
      <c r="AJ6098" s="170"/>
      <c r="AK6098" s="170"/>
      <c r="AL6098" s="170"/>
      <c r="AM6098" s="170"/>
      <c r="AN6098" s="170"/>
    </row>
    <row r="6099" spans="1:40" ht="52.5" customHeight="1" x14ac:dyDescent="0.2">
      <c r="A6099" s="170"/>
      <c r="B6099" s="170"/>
      <c r="C6099" s="170"/>
      <c r="D6099" s="170"/>
      <c r="E6099" s="170"/>
      <c r="F6099" s="170"/>
      <c r="G6099" s="170"/>
      <c r="H6099" s="170"/>
      <c r="I6099" s="170"/>
      <c r="J6099" s="170"/>
      <c r="K6099" s="170"/>
      <c r="L6099" s="170"/>
      <c r="M6099" s="170"/>
      <c r="N6099" s="170"/>
      <c r="O6099" s="170"/>
      <c r="P6099" s="170"/>
      <c r="Q6099" s="170"/>
      <c r="R6099" s="170"/>
      <c r="S6099" s="170"/>
      <c r="T6099" s="170"/>
      <c r="U6099" s="170"/>
      <c r="V6099" s="170"/>
      <c r="W6099" s="170"/>
      <c r="X6099" s="174"/>
      <c r="Y6099" s="170"/>
      <c r="Z6099" s="170"/>
      <c r="AA6099" s="170"/>
      <c r="AB6099" s="170"/>
      <c r="AC6099" s="170"/>
      <c r="AD6099" s="174"/>
      <c r="AE6099" s="170"/>
      <c r="AF6099" s="170"/>
      <c r="AI6099" s="170"/>
      <c r="AJ6099" s="170"/>
      <c r="AK6099" s="170"/>
      <c r="AL6099" s="170"/>
      <c r="AM6099" s="170"/>
      <c r="AN6099" s="170"/>
    </row>
    <row r="6100" spans="1:40" ht="52.5" customHeight="1" x14ac:dyDescent="0.2">
      <c r="A6100" s="170"/>
      <c r="B6100" s="170"/>
      <c r="C6100" s="170"/>
      <c r="D6100" s="170"/>
      <c r="E6100" s="170"/>
      <c r="F6100" s="170"/>
      <c r="G6100" s="170"/>
      <c r="H6100" s="170"/>
      <c r="I6100" s="170"/>
      <c r="J6100" s="170"/>
      <c r="K6100" s="170"/>
      <c r="L6100" s="170"/>
      <c r="M6100" s="170"/>
      <c r="N6100" s="170"/>
      <c r="O6100" s="170"/>
      <c r="P6100" s="170"/>
      <c r="Q6100" s="170"/>
      <c r="R6100" s="170"/>
      <c r="S6100" s="170"/>
      <c r="T6100" s="170"/>
      <c r="U6100" s="170"/>
      <c r="V6100" s="170"/>
      <c r="W6100" s="170"/>
      <c r="X6100" s="174"/>
      <c r="Y6100" s="170"/>
      <c r="Z6100" s="170"/>
      <c r="AA6100" s="170"/>
      <c r="AB6100" s="170"/>
      <c r="AC6100" s="170"/>
      <c r="AD6100" s="174"/>
      <c r="AE6100" s="170"/>
      <c r="AF6100" s="170"/>
      <c r="AI6100" s="170"/>
      <c r="AJ6100" s="170"/>
      <c r="AK6100" s="170"/>
      <c r="AL6100" s="170"/>
      <c r="AM6100" s="170"/>
      <c r="AN6100" s="170"/>
    </row>
    <row r="6101" spans="1:40" ht="52.5" customHeight="1" x14ac:dyDescent="0.2">
      <c r="A6101" s="170"/>
      <c r="B6101" s="170"/>
      <c r="C6101" s="170"/>
      <c r="D6101" s="170"/>
      <c r="E6101" s="170"/>
      <c r="F6101" s="170"/>
      <c r="G6101" s="170"/>
      <c r="H6101" s="170"/>
      <c r="I6101" s="170"/>
      <c r="J6101" s="170"/>
      <c r="K6101" s="170"/>
      <c r="L6101" s="170"/>
      <c r="M6101" s="170"/>
      <c r="N6101" s="170"/>
      <c r="O6101" s="170"/>
      <c r="P6101" s="170"/>
      <c r="Q6101" s="170"/>
      <c r="R6101" s="170"/>
      <c r="S6101" s="170"/>
      <c r="T6101" s="170"/>
      <c r="U6101" s="170"/>
      <c r="V6101" s="170"/>
      <c r="W6101" s="170"/>
      <c r="X6101" s="174"/>
      <c r="Y6101" s="170"/>
      <c r="Z6101" s="170"/>
      <c r="AA6101" s="170"/>
      <c r="AB6101" s="170"/>
      <c r="AC6101" s="170"/>
      <c r="AD6101" s="174"/>
      <c r="AE6101" s="170"/>
      <c r="AF6101" s="170"/>
      <c r="AI6101" s="170"/>
      <c r="AJ6101" s="170"/>
      <c r="AK6101" s="170"/>
      <c r="AL6101" s="170"/>
      <c r="AM6101" s="170"/>
      <c r="AN6101" s="170"/>
    </row>
    <row r="6102" spans="1:40" ht="52.5" customHeight="1" x14ac:dyDescent="0.2">
      <c r="A6102" s="170"/>
      <c r="B6102" s="170"/>
      <c r="C6102" s="170"/>
      <c r="D6102" s="170"/>
      <c r="E6102" s="170"/>
      <c r="F6102" s="170"/>
      <c r="G6102" s="170"/>
      <c r="H6102" s="170"/>
      <c r="I6102" s="170"/>
      <c r="J6102" s="170"/>
      <c r="K6102" s="170"/>
      <c r="L6102" s="170"/>
      <c r="M6102" s="170"/>
      <c r="N6102" s="170"/>
      <c r="O6102" s="170"/>
      <c r="P6102" s="170"/>
      <c r="Q6102" s="170"/>
      <c r="R6102" s="170"/>
      <c r="S6102" s="170"/>
      <c r="T6102" s="170"/>
      <c r="U6102" s="170"/>
      <c r="V6102" s="170"/>
      <c r="W6102" s="170"/>
      <c r="X6102" s="174"/>
      <c r="Y6102" s="170"/>
      <c r="Z6102" s="170"/>
      <c r="AA6102" s="170"/>
      <c r="AB6102" s="170"/>
      <c r="AC6102" s="170"/>
      <c r="AD6102" s="174"/>
      <c r="AE6102" s="170"/>
      <c r="AF6102" s="170"/>
      <c r="AI6102" s="170"/>
      <c r="AJ6102" s="170"/>
      <c r="AK6102" s="170"/>
      <c r="AL6102" s="170"/>
      <c r="AM6102" s="170"/>
      <c r="AN6102" s="170"/>
    </row>
    <row r="6103" spans="1:40" ht="52.5" customHeight="1" x14ac:dyDescent="0.2">
      <c r="A6103" s="170"/>
      <c r="B6103" s="170"/>
      <c r="C6103" s="170"/>
      <c r="D6103" s="170"/>
      <c r="E6103" s="170"/>
      <c r="F6103" s="170"/>
      <c r="G6103" s="170"/>
      <c r="H6103" s="170"/>
      <c r="I6103" s="170"/>
      <c r="J6103" s="170"/>
      <c r="K6103" s="170"/>
      <c r="L6103" s="170"/>
      <c r="M6103" s="170"/>
      <c r="N6103" s="170"/>
      <c r="O6103" s="170"/>
      <c r="P6103" s="170"/>
      <c r="Q6103" s="170"/>
      <c r="R6103" s="170"/>
      <c r="S6103" s="170"/>
      <c r="T6103" s="170"/>
      <c r="U6103" s="170"/>
      <c r="V6103" s="170"/>
      <c r="W6103" s="170"/>
      <c r="X6103" s="174"/>
      <c r="Y6103" s="170"/>
      <c r="Z6103" s="170"/>
      <c r="AA6103" s="170"/>
      <c r="AB6103" s="170"/>
      <c r="AC6103" s="170"/>
      <c r="AD6103" s="174"/>
      <c r="AE6103" s="170"/>
      <c r="AF6103" s="170"/>
      <c r="AI6103" s="170"/>
      <c r="AJ6103" s="170"/>
      <c r="AK6103" s="170"/>
      <c r="AL6103" s="170"/>
      <c r="AM6103" s="170"/>
      <c r="AN6103" s="170"/>
    </row>
    <row r="6104" spans="1:40" ht="52.5" customHeight="1" x14ac:dyDescent="0.2">
      <c r="A6104" s="170"/>
      <c r="B6104" s="170"/>
      <c r="C6104" s="170"/>
      <c r="D6104" s="170"/>
      <c r="E6104" s="170"/>
      <c r="F6104" s="170"/>
      <c r="G6104" s="170"/>
      <c r="H6104" s="170"/>
      <c r="I6104" s="170"/>
      <c r="J6104" s="170"/>
      <c r="K6104" s="170"/>
      <c r="L6104" s="170"/>
      <c r="M6104" s="170"/>
      <c r="N6104" s="170"/>
      <c r="O6104" s="170"/>
      <c r="P6104" s="170"/>
      <c r="Q6104" s="170"/>
      <c r="R6104" s="170"/>
      <c r="S6104" s="170"/>
      <c r="T6104" s="170"/>
      <c r="U6104" s="170"/>
      <c r="V6104" s="170"/>
      <c r="W6104" s="170"/>
      <c r="X6104" s="174"/>
      <c r="Y6104" s="170"/>
      <c r="Z6104" s="170"/>
      <c r="AA6104" s="170"/>
      <c r="AB6104" s="170"/>
      <c r="AC6104" s="170"/>
      <c r="AD6104" s="174"/>
      <c r="AE6104" s="170"/>
      <c r="AF6104" s="170"/>
      <c r="AI6104" s="170"/>
      <c r="AJ6104" s="170"/>
      <c r="AK6104" s="170"/>
      <c r="AL6104" s="170"/>
      <c r="AM6104" s="170"/>
      <c r="AN6104" s="170"/>
    </row>
    <row r="6105" spans="1:40" ht="52.5" customHeight="1" x14ac:dyDescent="0.2">
      <c r="A6105" s="170"/>
      <c r="B6105" s="170"/>
      <c r="C6105" s="170"/>
      <c r="D6105" s="170"/>
      <c r="E6105" s="170"/>
      <c r="F6105" s="170"/>
      <c r="G6105" s="170"/>
      <c r="H6105" s="170"/>
      <c r="I6105" s="170"/>
      <c r="J6105" s="170"/>
      <c r="K6105" s="170"/>
      <c r="L6105" s="170"/>
      <c r="M6105" s="170"/>
      <c r="N6105" s="170"/>
      <c r="O6105" s="170"/>
      <c r="P6105" s="170"/>
      <c r="Q6105" s="170"/>
      <c r="R6105" s="170"/>
      <c r="S6105" s="170"/>
      <c r="T6105" s="170"/>
      <c r="U6105" s="170"/>
      <c r="V6105" s="170"/>
      <c r="W6105" s="170"/>
      <c r="X6105" s="174"/>
      <c r="Y6105" s="170"/>
      <c r="Z6105" s="170"/>
      <c r="AA6105" s="170"/>
      <c r="AB6105" s="170"/>
      <c r="AC6105" s="170"/>
      <c r="AD6105" s="174"/>
      <c r="AE6105" s="170"/>
      <c r="AF6105" s="170"/>
      <c r="AI6105" s="170"/>
      <c r="AJ6105" s="170"/>
      <c r="AK6105" s="170"/>
      <c r="AL6105" s="170"/>
      <c r="AM6105" s="170"/>
      <c r="AN6105" s="170"/>
    </row>
    <row r="6106" spans="1:40" ht="52.5" customHeight="1" x14ac:dyDescent="0.2">
      <c r="A6106" s="170"/>
      <c r="B6106" s="170"/>
      <c r="C6106" s="170"/>
      <c r="D6106" s="170"/>
      <c r="E6106" s="170"/>
      <c r="F6106" s="170"/>
      <c r="G6106" s="170"/>
      <c r="H6106" s="170"/>
      <c r="I6106" s="170"/>
      <c r="J6106" s="170"/>
      <c r="K6106" s="170"/>
      <c r="L6106" s="170"/>
      <c r="M6106" s="170"/>
      <c r="N6106" s="170"/>
      <c r="O6106" s="170"/>
      <c r="P6106" s="170"/>
      <c r="Q6106" s="170"/>
      <c r="R6106" s="170"/>
      <c r="S6106" s="170"/>
      <c r="T6106" s="170"/>
      <c r="U6106" s="170"/>
      <c r="V6106" s="170"/>
      <c r="W6106" s="170"/>
      <c r="X6106" s="174"/>
      <c r="Y6106" s="170"/>
      <c r="Z6106" s="170"/>
      <c r="AA6106" s="170"/>
      <c r="AB6106" s="170"/>
      <c r="AC6106" s="170"/>
      <c r="AD6106" s="174"/>
      <c r="AE6106" s="170"/>
      <c r="AF6106" s="170"/>
      <c r="AI6106" s="170"/>
      <c r="AJ6106" s="170"/>
      <c r="AK6106" s="170"/>
      <c r="AL6106" s="170"/>
      <c r="AM6106" s="170"/>
      <c r="AN6106" s="170"/>
    </row>
    <row r="6107" spans="1:40" ht="52.5" customHeight="1" x14ac:dyDescent="0.2">
      <c r="A6107" s="170"/>
      <c r="B6107" s="170"/>
      <c r="C6107" s="170"/>
      <c r="D6107" s="170"/>
      <c r="E6107" s="170"/>
      <c r="F6107" s="170"/>
      <c r="G6107" s="170"/>
      <c r="H6107" s="170"/>
      <c r="I6107" s="170"/>
      <c r="J6107" s="170"/>
      <c r="K6107" s="170"/>
      <c r="L6107" s="170"/>
      <c r="M6107" s="170"/>
      <c r="N6107" s="170"/>
      <c r="O6107" s="170"/>
      <c r="P6107" s="170"/>
      <c r="Q6107" s="170"/>
      <c r="R6107" s="170"/>
      <c r="S6107" s="170"/>
      <c r="T6107" s="170"/>
      <c r="U6107" s="170"/>
      <c r="V6107" s="170"/>
      <c r="W6107" s="170"/>
      <c r="X6107" s="174"/>
      <c r="Y6107" s="170"/>
      <c r="Z6107" s="170"/>
      <c r="AA6107" s="170"/>
      <c r="AB6107" s="170"/>
      <c r="AC6107" s="170"/>
      <c r="AD6107" s="174"/>
      <c r="AE6107" s="170"/>
      <c r="AF6107" s="170"/>
      <c r="AI6107" s="170"/>
      <c r="AJ6107" s="170"/>
      <c r="AK6107" s="170"/>
      <c r="AL6107" s="170"/>
      <c r="AM6107" s="170"/>
      <c r="AN6107" s="170"/>
    </row>
    <row r="6108" spans="1:40" ht="52.5" customHeight="1" x14ac:dyDescent="0.2">
      <c r="A6108" s="170"/>
      <c r="B6108" s="170"/>
      <c r="C6108" s="170"/>
      <c r="D6108" s="170"/>
      <c r="E6108" s="170"/>
      <c r="F6108" s="170"/>
      <c r="G6108" s="170"/>
      <c r="H6108" s="170"/>
      <c r="I6108" s="170"/>
      <c r="J6108" s="170"/>
      <c r="K6108" s="170"/>
      <c r="L6108" s="170"/>
      <c r="M6108" s="170"/>
      <c r="N6108" s="170"/>
      <c r="O6108" s="170"/>
      <c r="P6108" s="170"/>
      <c r="Q6108" s="170"/>
      <c r="R6108" s="170"/>
      <c r="S6108" s="170"/>
      <c r="T6108" s="170"/>
      <c r="U6108" s="170"/>
      <c r="V6108" s="170"/>
      <c r="W6108" s="170"/>
      <c r="X6108" s="174"/>
      <c r="Y6108" s="170"/>
      <c r="Z6108" s="170"/>
      <c r="AA6108" s="170"/>
      <c r="AB6108" s="170"/>
      <c r="AC6108" s="170"/>
      <c r="AD6108" s="174"/>
      <c r="AE6108" s="170"/>
      <c r="AF6108" s="170"/>
      <c r="AI6108" s="170"/>
      <c r="AJ6108" s="170"/>
      <c r="AK6108" s="170"/>
      <c r="AL6108" s="170"/>
      <c r="AM6108" s="170"/>
      <c r="AN6108" s="170"/>
    </row>
    <row r="6109" spans="1:40" ht="52.5" customHeight="1" x14ac:dyDescent="0.2">
      <c r="A6109" s="170"/>
      <c r="B6109" s="170"/>
      <c r="C6109" s="170"/>
      <c r="D6109" s="170"/>
      <c r="E6109" s="170"/>
      <c r="F6109" s="170"/>
      <c r="G6109" s="170"/>
      <c r="H6109" s="170"/>
      <c r="I6109" s="170"/>
      <c r="J6109" s="170"/>
      <c r="K6109" s="170"/>
      <c r="L6109" s="170"/>
      <c r="M6109" s="170"/>
      <c r="N6109" s="170"/>
      <c r="O6109" s="170"/>
      <c r="P6109" s="170"/>
      <c r="Q6109" s="170"/>
      <c r="R6109" s="170"/>
      <c r="S6109" s="170"/>
      <c r="T6109" s="170"/>
      <c r="U6109" s="170"/>
      <c r="V6109" s="170"/>
      <c r="W6109" s="170"/>
      <c r="X6109" s="174"/>
      <c r="Y6109" s="170"/>
      <c r="Z6109" s="170"/>
      <c r="AA6109" s="170"/>
      <c r="AB6109" s="170"/>
      <c r="AC6109" s="170"/>
      <c r="AD6109" s="174"/>
      <c r="AE6109" s="170"/>
      <c r="AF6109" s="170"/>
      <c r="AI6109" s="170"/>
      <c r="AJ6109" s="170"/>
      <c r="AK6109" s="170"/>
      <c r="AL6109" s="170"/>
      <c r="AM6109" s="170"/>
      <c r="AN6109" s="170"/>
    </row>
    <row r="6110" spans="1:40" ht="52.5" customHeight="1" x14ac:dyDescent="0.2">
      <c r="A6110" s="170"/>
      <c r="B6110" s="170"/>
      <c r="C6110" s="170"/>
      <c r="D6110" s="170"/>
      <c r="E6110" s="170"/>
      <c r="F6110" s="170"/>
      <c r="G6110" s="170"/>
      <c r="H6110" s="170"/>
      <c r="I6110" s="170"/>
      <c r="J6110" s="170"/>
      <c r="K6110" s="170"/>
      <c r="L6110" s="170"/>
      <c r="M6110" s="170"/>
      <c r="N6110" s="170"/>
      <c r="O6110" s="170"/>
      <c r="P6110" s="170"/>
      <c r="Q6110" s="170"/>
      <c r="R6110" s="170"/>
      <c r="S6110" s="170"/>
      <c r="T6110" s="170"/>
      <c r="U6110" s="170"/>
      <c r="V6110" s="170"/>
      <c r="W6110" s="170"/>
      <c r="X6110" s="174"/>
      <c r="Y6110" s="170"/>
      <c r="Z6110" s="170"/>
      <c r="AA6110" s="170"/>
      <c r="AB6110" s="170"/>
      <c r="AC6110" s="170"/>
      <c r="AD6110" s="174"/>
      <c r="AE6110" s="170"/>
      <c r="AF6110" s="170"/>
      <c r="AI6110" s="170"/>
      <c r="AJ6110" s="170"/>
      <c r="AK6110" s="170"/>
      <c r="AL6110" s="170"/>
      <c r="AM6110" s="170"/>
      <c r="AN6110" s="170"/>
    </row>
    <row r="6111" spans="1:40" ht="52.5" customHeight="1" x14ac:dyDescent="0.2">
      <c r="A6111" s="170"/>
      <c r="B6111" s="170"/>
      <c r="C6111" s="170"/>
      <c r="D6111" s="170"/>
      <c r="E6111" s="170"/>
      <c r="F6111" s="170"/>
      <c r="G6111" s="170"/>
      <c r="H6111" s="170"/>
      <c r="I6111" s="170"/>
      <c r="J6111" s="170"/>
      <c r="K6111" s="170"/>
      <c r="L6111" s="170"/>
      <c r="M6111" s="170"/>
      <c r="N6111" s="170"/>
      <c r="O6111" s="170"/>
      <c r="P6111" s="170"/>
      <c r="Q6111" s="170"/>
      <c r="R6111" s="170"/>
      <c r="S6111" s="170"/>
      <c r="T6111" s="170"/>
      <c r="U6111" s="170"/>
      <c r="V6111" s="170"/>
      <c r="W6111" s="170"/>
      <c r="X6111" s="174"/>
      <c r="Y6111" s="170"/>
      <c r="Z6111" s="170"/>
      <c r="AA6111" s="170"/>
      <c r="AB6111" s="170"/>
      <c r="AC6111" s="170"/>
      <c r="AD6111" s="174"/>
      <c r="AE6111" s="170"/>
      <c r="AF6111" s="170"/>
      <c r="AI6111" s="170"/>
      <c r="AJ6111" s="170"/>
      <c r="AK6111" s="170"/>
      <c r="AL6111" s="170"/>
      <c r="AM6111" s="170"/>
      <c r="AN6111" s="170"/>
    </row>
    <row r="6112" spans="1:40" ht="52.5" customHeight="1" x14ac:dyDescent="0.2">
      <c r="A6112" s="170"/>
      <c r="B6112" s="170"/>
      <c r="C6112" s="170"/>
      <c r="D6112" s="170"/>
      <c r="E6112" s="170"/>
      <c r="F6112" s="170"/>
      <c r="G6112" s="170"/>
      <c r="H6112" s="170"/>
      <c r="I6112" s="170"/>
      <c r="J6112" s="170"/>
      <c r="K6112" s="170"/>
      <c r="L6112" s="170"/>
      <c r="M6112" s="170"/>
      <c r="N6112" s="170"/>
      <c r="O6112" s="170"/>
      <c r="P6112" s="170"/>
      <c r="Q6112" s="170"/>
      <c r="R6112" s="170"/>
      <c r="S6112" s="170"/>
      <c r="T6112" s="170"/>
      <c r="U6112" s="170"/>
      <c r="V6112" s="170"/>
      <c r="W6112" s="170"/>
      <c r="X6112" s="174"/>
      <c r="Y6112" s="170"/>
      <c r="Z6112" s="170"/>
      <c r="AA6112" s="170"/>
      <c r="AB6112" s="170"/>
      <c r="AC6112" s="170"/>
      <c r="AD6112" s="174"/>
      <c r="AE6112" s="170"/>
      <c r="AF6112" s="170"/>
      <c r="AI6112" s="170"/>
      <c r="AJ6112" s="170"/>
      <c r="AK6112" s="170"/>
      <c r="AL6112" s="170"/>
      <c r="AM6112" s="170"/>
      <c r="AN6112" s="170"/>
    </row>
    <row r="6113" spans="1:40" ht="52.5" customHeight="1" x14ac:dyDescent="0.2">
      <c r="A6113" s="170"/>
      <c r="B6113" s="170"/>
      <c r="C6113" s="170"/>
      <c r="D6113" s="170"/>
      <c r="E6113" s="170"/>
      <c r="F6113" s="170"/>
      <c r="G6113" s="170"/>
      <c r="H6113" s="170"/>
      <c r="I6113" s="170"/>
      <c r="J6113" s="170"/>
      <c r="K6113" s="170"/>
      <c r="L6113" s="170"/>
      <c r="M6113" s="170"/>
      <c r="N6113" s="170"/>
      <c r="O6113" s="170"/>
      <c r="P6113" s="170"/>
      <c r="Q6113" s="170"/>
      <c r="R6113" s="170"/>
      <c r="S6113" s="170"/>
      <c r="T6113" s="170"/>
      <c r="U6113" s="170"/>
      <c r="V6113" s="170"/>
      <c r="W6113" s="170"/>
      <c r="X6113" s="174"/>
      <c r="Y6113" s="170"/>
      <c r="Z6113" s="170"/>
      <c r="AA6113" s="170"/>
      <c r="AB6113" s="170"/>
      <c r="AC6113" s="170"/>
      <c r="AD6113" s="174"/>
      <c r="AE6113" s="170"/>
      <c r="AF6113" s="170"/>
      <c r="AI6113" s="170"/>
      <c r="AJ6113" s="170"/>
      <c r="AK6113" s="170"/>
      <c r="AL6113" s="170"/>
      <c r="AM6113" s="170"/>
      <c r="AN6113" s="170"/>
    </row>
    <row r="6114" spans="1:40" ht="52.5" customHeight="1" x14ac:dyDescent="0.2">
      <c r="A6114" s="170"/>
      <c r="B6114" s="170"/>
      <c r="C6114" s="170"/>
      <c r="D6114" s="170"/>
      <c r="E6114" s="170"/>
      <c r="F6114" s="170"/>
      <c r="G6114" s="170"/>
      <c r="H6114" s="170"/>
      <c r="I6114" s="170"/>
      <c r="J6114" s="170"/>
      <c r="K6114" s="170"/>
      <c r="L6114" s="170"/>
      <c r="M6114" s="170"/>
      <c r="N6114" s="170"/>
      <c r="O6114" s="170"/>
      <c r="P6114" s="170"/>
      <c r="Q6114" s="170"/>
      <c r="R6114" s="170"/>
      <c r="S6114" s="170"/>
      <c r="T6114" s="170"/>
      <c r="U6114" s="170"/>
      <c r="V6114" s="170"/>
      <c r="W6114" s="170"/>
      <c r="X6114" s="174"/>
      <c r="Y6114" s="170"/>
      <c r="Z6114" s="170"/>
      <c r="AA6114" s="170"/>
      <c r="AB6114" s="170"/>
      <c r="AC6114" s="170"/>
      <c r="AD6114" s="174"/>
      <c r="AE6114" s="170"/>
      <c r="AF6114" s="170"/>
      <c r="AI6114" s="170"/>
      <c r="AJ6114" s="170"/>
      <c r="AK6114" s="170"/>
      <c r="AL6114" s="170"/>
      <c r="AM6114" s="170"/>
      <c r="AN6114" s="170"/>
    </row>
    <row r="6115" spans="1:40" ht="52.5" customHeight="1" x14ac:dyDescent="0.2">
      <c r="A6115" s="170"/>
      <c r="B6115" s="170"/>
      <c r="C6115" s="170"/>
      <c r="D6115" s="170"/>
      <c r="E6115" s="170"/>
      <c r="F6115" s="170"/>
      <c r="G6115" s="170"/>
      <c r="H6115" s="170"/>
      <c r="I6115" s="170"/>
      <c r="J6115" s="170"/>
      <c r="K6115" s="170"/>
      <c r="L6115" s="170"/>
      <c r="M6115" s="170"/>
      <c r="N6115" s="170"/>
      <c r="O6115" s="170"/>
      <c r="P6115" s="170"/>
      <c r="Q6115" s="170"/>
      <c r="R6115" s="170"/>
      <c r="S6115" s="170"/>
      <c r="T6115" s="170"/>
      <c r="U6115" s="170"/>
      <c r="V6115" s="170"/>
      <c r="W6115" s="170"/>
      <c r="X6115" s="174"/>
      <c r="Y6115" s="170"/>
      <c r="Z6115" s="170"/>
      <c r="AA6115" s="170"/>
      <c r="AB6115" s="170"/>
      <c r="AC6115" s="170"/>
      <c r="AD6115" s="174"/>
      <c r="AE6115" s="170"/>
      <c r="AF6115" s="170"/>
      <c r="AI6115" s="170"/>
      <c r="AJ6115" s="170"/>
      <c r="AK6115" s="170"/>
      <c r="AL6115" s="170"/>
      <c r="AM6115" s="170"/>
      <c r="AN6115" s="170"/>
    </row>
    <row r="6116" spans="1:40" ht="52.5" customHeight="1" x14ac:dyDescent="0.2">
      <c r="A6116" s="170"/>
      <c r="B6116" s="170"/>
      <c r="C6116" s="170"/>
      <c r="D6116" s="170"/>
      <c r="E6116" s="170"/>
      <c r="F6116" s="170"/>
      <c r="G6116" s="170"/>
      <c r="H6116" s="170"/>
      <c r="I6116" s="170"/>
      <c r="J6116" s="170"/>
      <c r="K6116" s="170"/>
      <c r="L6116" s="170"/>
      <c r="M6116" s="170"/>
      <c r="N6116" s="170"/>
      <c r="O6116" s="170"/>
      <c r="P6116" s="170"/>
      <c r="Q6116" s="170"/>
      <c r="R6116" s="170"/>
      <c r="S6116" s="170"/>
      <c r="T6116" s="170"/>
      <c r="U6116" s="170"/>
      <c r="V6116" s="170"/>
      <c r="W6116" s="170"/>
      <c r="X6116" s="174"/>
      <c r="Y6116" s="170"/>
      <c r="Z6116" s="170"/>
      <c r="AA6116" s="170"/>
      <c r="AB6116" s="170"/>
      <c r="AC6116" s="170"/>
      <c r="AD6116" s="174"/>
      <c r="AE6116" s="170"/>
      <c r="AF6116" s="170"/>
      <c r="AI6116" s="170"/>
      <c r="AJ6116" s="170"/>
      <c r="AK6116" s="170"/>
      <c r="AL6116" s="170"/>
      <c r="AM6116" s="170"/>
      <c r="AN6116" s="170"/>
    </row>
    <row r="6117" spans="1:40" ht="52.5" customHeight="1" x14ac:dyDescent="0.2">
      <c r="A6117" s="170"/>
      <c r="B6117" s="170"/>
      <c r="C6117" s="170"/>
      <c r="D6117" s="170"/>
      <c r="E6117" s="170"/>
      <c r="F6117" s="170"/>
      <c r="G6117" s="170"/>
      <c r="H6117" s="170"/>
      <c r="I6117" s="170"/>
      <c r="J6117" s="170"/>
      <c r="K6117" s="170"/>
      <c r="L6117" s="170"/>
      <c r="M6117" s="170"/>
      <c r="N6117" s="170"/>
      <c r="O6117" s="170"/>
      <c r="P6117" s="170"/>
      <c r="Q6117" s="170"/>
      <c r="R6117" s="170"/>
      <c r="S6117" s="170"/>
      <c r="T6117" s="170"/>
      <c r="U6117" s="170"/>
      <c r="V6117" s="170"/>
      <c r="W6117" s="170"/>
      <c r="X6117" s="174"/>
      <c r="Y6117" s="170"/>
      <c r="Z6117" s="170"/>
      <c r="AA6117" s="170"/>
      <c r="AB6117" s="170"/>
      <c r="AC6117" s="170"/>
      <c r="AD6117" s="174"/>
      <c r="AE6117" s="170"/>
      <c r="AF6117" s="170"/>
      <c r="AI6117" s="170"/>
      <c r="AJ6117" s="170"/>
      <c r="AK6117" s="170"/>
      <c r="AL6117" s="170"/>
      <c r="AM6117" s="170"/>
      <c r="AN6117" s="170"/>
    </row>
    <row r="6118" spans="1:40" ht="52.5" customHeight="1" x14ac:dyDescent="0.2">
      <c r="A6118" s="170"/>
      <c r="B6118" s="170"/>
      <c r="C6118" s="170"/>
      <c r="D6118" s="170"/>
      <c r="E6118" s="170"/>
      <c r="F6118" s="170"/>
      <c r="G6118" s="170"/>
      <c r="H6118" s="170"/>
      <c r="I6118" s="170"/>
      <c r="J6118" s="170"/>
      <c r="K6118" s="170"/>
      <c r="L6118" s="170"/>
      <c r="M6118" s="170"/>
      <c r="N6118" s="170"/>
      <c r="O6118" s="170"/>
      <c r="P6118" s="170"/>
      <c r="Q6118" s="170"/>
      <c r="R6118" s="170"/>
      <c r="S6118" s="170"/>
      <c r="T6118" s="170"/>
      <c r="U6118" s="170"/>
      <c r="V6118" s="170"/>
      <c r="W6118" s="170"/>
      <c r="X6118" s="174"/>
      <c r="Y6118" s="170"/>
      <c r="Z6118" s="170"/>
      <c r="AA6118" s="170"/>
      <c r="AB6118" s="170"/>
      <c r="AC6118" s="170"/>
      <c r="AD6118" s="174"/>
      <c r="AE6118" s="170"/>
      <c r="AF6118" s="170"/>
      <c r="AI6118" s="170"/>
      <c r="AJ6118" s="170"/>
      <c r="AK6118" s="170"/>
      <c r="AL6118" s="170"/>
      <c r="AM6118" s="170"/>
      <c r="AN6118" s="170"/>
    </row>
    <row r="6119" spans="1:40" ht="52.5" customHeight="1" x14ac:dyDescent="0.2">
      <c r="A6119" s="170"/>
      <c r="B6119" s="170"/>
      <c r="C6119" s="170"/>
      <c r="D6119" s="170"/>
      <c r="E6119" s="170"/>
      <c r="F6119" s="170"/>
      <c r="G6119" s="170"/>
      <c r="H6119" s="170"/>
      <c r="I6119" s="170"/>
      <c r="J6119" s="170"/>
      <c r="K6119" s="170"/>
      <c r="L6119" s="170"/>
      <c r="M6119" s="170"/>
      <c r="N6119" s="170"/>
      <c r="O6119" s="170"/>
      <c r="P6119" s="170"/>
      <c r="Q6119" s="170"/>
      <c r="R6119" s="170"/>
      <c r="S6119" s="170"/>
      <c r="T6119" s="170"/>
      <c r="U6119" s="170"/>
      <c r="V6119" s="170"/>
      <c r="W6119" s="170"/>
      <c r="X6119" s="174"/>
      <c r="Y6119" s="170"/>
      <c r="Z6119" s="170"/>
      <c r="AA6119" s="170"/>
      <c r="AB6119" s="170"/>
      <c r="AC6119" s="170"/>
      <c r="AD6119" s="174"/>
      <c r="AE6119" s="170"/>
      <c r="AF6119" s="170"/>
      <c r="AI6119" s="170"/>
      <c r="AJ6119" s="170"/>
      <c r="AK6119" s="170"/>
      <c r="AL6119" s="170"/>
      <c r="AM6119" s="170"/>
      <c r="AN6119" s="170"/>
    </row>
    <row r="6120" spans="1:40" ht="52.5" customHeight="1" x14ac:dyDescent="0.2">
      <c r="A6120" s="170"/>
      <c r="B6120" s="170"/>
      <c r="C6120" s="170"/>
      <c r="D6120" s="170"/>
      <c r="E6120" s="170"/>
      <c r="F6120" s="170"/>
      <c r="G6120" s="170"/>
      <c r="H6120" s="170"/>
      <c r="I6120" s="170"/>
      <c r="J6120" s="170"/>
      <c r="K6120" s="170"/>
      <c r="L6120" s="170"/>
      <c r="M6120" s="170"/>
      <c r="N6120" s="170"/>
      <c r="O6120" s="170"/>
      <c r="P6120" s="170"/>
      <c r="Q6120" s="170"/>
      <c r="R6120" s="170"/>
      <c r="S6120" s="170"/>
      <c r="T6120" s="170"/>
      <c r="U6120" s="170"/>
      <c r="V6120" s="170"/>
      <c r="W6120" s="170"/>
      <c r="X6120" s="174"/>
      <c r="Y6120" s="170"/>
      <c r="Z6120" s="170"/>
      <c r="AA6120" s="170"/>
      <c r="AB6120" s="170"/>
      <c r="AC6120" s="170"/>
      <c r="AD6120" s="174"/>
      <c r="AE6120" s="170"/>
      <c r="AF6120" s="170"/>
      <c r="AI6120" s="170"/>
      <c r="AJ6120" s="170"/>
      <c r="AK6120" s="170"/>
      <c r="AL6120" s="170"/>
      <c r="AM6120" s="170"/>
      <c r="AN6120" s="170"/>
    </row>
    <row r="6121" spans="1:40" ht="52.5" customHeight="1" x14ac:dyDescent="0.2">
      <c r="A6121" s="170"/>
      <c r="B6121" s="170"/>
      <c r="C6121" s="170"/>
      <c r="D6121" s="170"/>
      <c r="E6121" s="170"/>
      <c r="F6121" s="170"/>
      <c r="G6121" s="170"/>
      <c r="H6121" s="170"/>
      <c r="I6121" s="170"/>
      <c r="J6121" s="170"/>
      <c r="K6121" s="170"/>
      <c r="L6121" s="170"/>
      <c r="M6121" s="170"/>
      <c r="N6121" s="170"/>
      <c r="O6121" s="170"/>
      <c r="P6121" s="170"/>
      <c r="Q6121" s="170"/>
      <c r="R6121" s="170"/>
      <c r="S6121" s="170"/>
      <c r="T6121" s="170"/>
      <c r="U6121" s="170"/>
      <c r="V6121" s="170"/>
      <c r="W6121" s="170"/>
      <c r="X6121" s="174"/>
      <c r="Y6121" s="170"/>
      <c r="Z6121" s="170"/>
      <c r="AA6121" s="170"/>
      <c r="AB6121" s="170"/>
      <c r="AC6121" s="170"/>
      <c r="AD6121" s="174"/>
      <c r="AE6121" s="170"/>
      <c r="AF6121" s="170"/>
      <c r="AI6121" s="170"/>
      <c r="AJ6121" s="170"/>
      <c r="AK6121" s="170"/>
      <c r="AL6121" s="170"/>
      <c r="AM6121" s="170"/>
      <c r="AN6121" s="170"/>
    </row>
    <row r="6122" spans="1:40" ht="52.5" customHeight="1" x14ac:dyDescent="0.2">
      <c r="A6122" s="170"/>
      <c r="B6122" s="170"/>
      <c r="C6122" s="170"/>
      <c r="D6122" s="170"/>
      <c r="E6122" s="170"/>
      <c r="F6122" s="170"/>
      <c r="G6122" s="170"/>
      <c r="H6122" s="170"/>
      <c r="I6122" s="170"/>
      <c r="J6122" s="170"/>
      <c r="K6122" s="170"/>
      <c r="L6122" s="170"/>
      <c r="M6122" s="170"/>
      <c r="N6122" s="170"/>
      <c r="O6122" s="170"/>
      <c r="P6122" s="170"/>
      <c r="Q6122" s="170"/>
      <c r="R6122" s="170"/>
      <c r="S6122" s="170"/>
      <c r="T6122" s="170"/>
      <c r="U6122" s="170"/>
      <c r="V6122" s="170"/>
      <c r="W6122" s="170"/>
      <c r="X6122" s="174"/>
      <c r="Y6122" s="170"/>
      <c r="Z6122" s="170"/>
      <c r="AA6122" s="170"/>
      <c r="AB6122" s="170"/>
      <c r="AC6122" s="170"/>
      <c r="AD6122" s="174"/>
      <c r="AE6122" s="170"/>
      <c r="AF6122" s="170"/>
      <c r="AI6122" s="170"/>
      <c r="AJ6122" s="170"/>
      <c r="AK6122" s="170"/>
      <c r="AL6122" s="170"/>
      <c r="AM6122" s="170"/>
      <c r="AN6122" s="170"/>
    </row>
    <row r="6123" spans="1:40" ht="52.5" customHeight="1" x14ac:dyDescent="0.2">
      <c r="A6123" s="170"/>
      <c r="B6123" s="170"/>
      <c r="C6123" s="170"/>
      <c r="D6123" s="170"/>
      <c r="E6123" s="170"/>
      <c r="F6123" s="170"/>
      <c r="G6123" s="170"/>
      <c r="H6123" s="170"/>
      <c r="I6123" s="170"/>
      <c r="J6123" s="170"/>
      <c r="K6123" s="170"/>
      <c r="L6123" s="170"/>
      <c r="M6123" s="170"/>
      <c r="N6123" s="170"/>
      <c r="O6123" s="170"/>
      <c r="P6123" s="170"/>
      <c r="Q6123" s="170"/>
      <c r="R6123" s="170"/>
      <c r="S6123" s="170"/>
      <c r="T6123" s="170"/>
      <c r="U6123" s="170"/>
      <c r="V6123" s="170"/>
      <c r="W6123" s="170"/>
      <c r="X6123" s="174"/>
      <c r="Y6123" s="170"/>
      <c r="Z6123" s="170"/>
      <c r="AA6123" s="170"/>
      <c r="AB6123" s="170"/>
      <c r="AC6123" s="170"/>
      <c r="AD6123" s="174"/>
      <c r="AE6123" s="170"/>
      <c r="AF6123" s="170"/>
      <c r="AI6123" s="170"/>
      <c r="AJ6123" s="170"/>
      <c r="AK6123" s="170"/>
      <c r="AL6123" s="170"/>
      <c r="AM6123" s="170"/>
      <c r="AN6123" s="170"/>
    </row>
    <row r="6124" spans="1:40" ht="52.5" customHeight="1" x14ac:dyDescent="0.2">
      <c r="A6124" s="170"/>
      <c r="B6124" s="170"/>
      <c r="C6124" s="170"/>
      <c r="D6124" s="170"/>
      <c r="E6124" s="170"/>
      <c r="F6124" s="170"/>
      <c r="G6124" s="170"/>
      <c r="H6124" s="170"/>
      <c r="I6124" s="170"/>
      <c r="J6124" s="170"/>
      <c r="K6124" s="170"/>
      <c r="L6124" s="170"/>
      <c r="M6124" s="170"/>
      <c r="N6124" s="170"/>
      <c r="O6124" s="170"/>
      <c r="P6124" s="170"/>
      <c r="Q6124" s="170"/>
      <c r="R6124" s="170"/>
      <c r="S6124" s="170"/>
      <c r="T6124" s="170"/>
      <c r="U6124" s="170"/>
      <c r="V6124" s="170"/>
      <c r="W6124" s="170"/>
      <c r="X6124" s="174"/>
      <c r="Y6124" s="170"/>
      <c r="Z6124" s="170"/>
      <c r="AA6124" s="170"/>
      <c r="AB6124" s="170"/>
      <c r="AC6124" s="170"/>
      <c r="AD6124" s="174"/>
      <c r="AE6124" s="170"/>
      <c r="AF6124" s="170"/>
      <c r="AI6124" s="170"/>
      <c r="AJ6124" s="170"/>
      <c r="AK6124" s="170"/>
      <c r="AL6124" s="170"/>
      <c r="AM6124" s="170"/>
      <c r="AN6124" s="170"/>
    </row>
    <row r="6125" spans="1:40" ht="52.5" customHeight="1" x14ac:dyDescent="0.2">
      <c r="A6125" s="170"/>
      <c r="B6125" s="170"/>
      <c r="C6125" s="170"/>
      <c r="D6125" s="170"/>
      <c r="E6125" s="170"/>
      <c r="F6125" s="170"/>
      <c r="G6125" s="170"/>
      <c r="H6125" s="170"/>
      <c r="I6125" s="170"/>
      <c r="J6125" s="170"/>
      <c r="K6125" s="170"/>
      <c r="L6125" s="170"/>
      <c r="M6125" s="170"/>
      <c r="N6125" s="170"/>
      <c r="O6125" s="170"/>
      <c r="P6125" s="170"/>
      <c r="Q6125" s="170"/>
      <c r="R6125" s="170"/>
      <c r="S6125" s="170"/>
      <c r="T6125" s="170"/>
      <c r="U6125" s="170"/>
      <c r="V6125" s="170"/>
      <c r="W6125" s="170"/>
      <c r="X6125" s="174"/>
      <c r="Y6125" s="170"/>
      <c r="Z6125" s="170"/>
      <c r="AA6125" s="170"/>
      <c r="AB6125" s="170"/>
      <c r="AC6125" s="170"/>
      <c r="AD6125" s="174"/>
      <c r="AE6125" s="170"/>
      <c r="AF6125" s="170"/>
      <c r="AI6125" s="170"/>
      <c r="AJ6125" s="170"/>
      <c r="AK6125" s="170"/>
      <c r="AL6125" s="170"/>
      <c r="AM6125" s="170"/>
      <c r="AN6125" s="170"/>
    </row>
    <row r="6126" spans="1:40" ht="52.5" customHeight="1" x14ac:dyDescent="0.2">
      <c r="A6126" s="170"/>
      <c r="B6126" s="170"/>
      <c r="C6126" s="170"/>
      <c r="D6126" s="170"/>
      <c r="E6126" s="170"/>
      <c r="F6126" s="170"/>
      <c r="G6126" s="170"/>
      <c r="H6126" s="170"/>
      <c r="I6126" s="170"/>
      <c r="J6126" s="170"/>
      <c r="K6126" s="170"/>
      <c r="L6126" s="170"/>
      <c r="M6126" s="170"/>
      <c r="N6126" s="170"/>
      <c r="O6126" s="170"/>
      <c r="P6126" s="170"/>
      <c r="Q6126" s="170"/>
      <c r="R6126" s="170"/>
      <c r="S6126" s="170"/>
      <c r="T6126" s="170"/>
      <c r="U6126" s="170"/>
      <c r="V6126" s="170"/>
      <c r="W6126" s="170"/>
      <c r="X6126" s="174"/>
      <c r="Y6126" s="170"/>
      <c r="Z6126" s="170"/>
      <c r="AA6126" s="170"/>
      <c r="AB6126" s="170"/>
      <c r="AC6126" s="170"/>
      <c r="AD6126" s="174"/>
      <c r="AE6126" s="170"/>
      <c r="AF6126" s="170"/>
      <c r="AI6126" s="170"/>
      <c r="AJ6126" s="170"/>
      <c r="AK6126" s="170"/>
      <c r="AL6126" s="170"/>
      <c r="AM6126" s="170"/>
      <c r="AN6126" s="170"/>
    </row>
    <row r="6127" spans="1:40" ht="52.5" customHeight="1" x14ac:dyDescent="0.2">
      <c r="A6127" s="170"/>
      <c r="B6127" s="170"/>
      <c r="C6127" s="170"/>
      <c r="D6127" s="170"/>
      <c r="E6127" s="170"/>
      <c r="F6127" s="170"/>
      <c r="G6127" s="170"/>
      <c r="H6127" s="170"/>
      <c r="I6127" s="170"/>
      <c r="J6127" s="170"/>
      <c r="K6127" s="170"/>
      <c r="L6127" s="170"/>
      <c r="M6127" s="170"/>
      <c r="N6127" s="170"/>
      <c r="O6127" s="170"/>
      <c r="P6127" s="170"/>
      <c r="Q6127" s="170"/>
      <c r="R6127" s="170"/>
      <c r="S6127" s="170"/>
      <c r="T6127" s="170"/>
      <c r="U6127" s="170"/>
      <c r="V6127" s="170"/>
      <c r="W6127" s="170"/>
      <c r="X6127" s="174"/>
      <c r="Y6127" s="170"/>
      <c r="Z6127" s="170"/>
      <c r="AA6127" s="170"/>
      <c r="AB6127" s="170"/>
      <c r="AC6127" s="170"/>
      <c r="AD6127" s="174"/>
      <c r="AE6127" s="170"/>
      <c r="AF6127" s="170"/>
      <c r="AI6127" s="170"/>
      <c r="AJ6127" s="170"/>
      <c r="AK6127" s="170"/>
      <c r="AL6127" s="170"/>
      <c r="AM6127" s="170"/>
      <c r="AN6127" s="170"/>
    </row>
    <row r="6128" spans="1:40" ht="52.5" customHeight="1" x14ac:dyDescent="0.2">
      <c r="A6128" s="170"/>
      <c r="B6128" s="170"/>
      <c r="C6128" s="170"/>
      <c r="D6128" s="170"/>
      <c r="E6128" s="170"/>
      <c r="F6128" s="170"/>
      <c r="G6128" s="170"/>
      <c r="H6128" s="170"/>
      <c r="I6128" s="170"/>
      <c r="J6128" s="170"/>
      <c r="K6128" s="170"/>
      <c r="L6128" s="170"/>
      <c r="M6128" s="170"/>
      <c r="N6128" s="170"/>
      <c r="O6128" s="170"/>
      <c r="P6128" s="170"/>
      <c r="Q6128" s="170"/>
      <c r="R6128" s="170"/>
      <c r="S6128" s="170"/>
      <c r="T6128" s="170"/>
      <c r="U6128" s="170"/>
      <c r="V6128" s="170"/>
      <c r="W6128" s="170"/>
      <c r="X6128" s="174"/>
      <c r="Y6128" s="170"/>
      <c r="Z6128" s="170"/>
      <c r="AA6128" s="170"/>
      <c r="AB6128" s="170"/>
      <c r="AC6128" s="170"/>
      <c r="AD6128" s="174"/>
      <c r="AE6128" s="170"/>
      <c r="AF6128" s="170"/>
      <c r="AI6128" s="170"/>
      <c r="AJ6128" s="170"/>
      <c r="AK6128" s="170"/>
      <c r="AL6128" s="170"/>
      <c r="AM6128" s="170"/>
      <c r="AN6128" s="170"/>
    </row>
    <row r="6129" spans="1:40" ht="52.5" customHeight="1" x14ac:dyDescent="0.2">
      <c r="A6129" s="170"/>
      <c r="B6129" s="170"/>
      <c r="C6129" s="170"/>
      <c r="D6129" s="170"/>
      <c r="E6129" s="170"/>
      <c r="F6129" s="170"/>
      <c r="G6129" s="170"/>
      <c r="H6129" s="170"/>
      <c r="I6129" s="170"/>
      <c r="J6129" s="170"/>
      <c r="K6129" s="170"/>
      <c r="L6129" s="170"/>
      <c r="M6129" s="170"/>
      <c r="N6129" s="170"/>
      <c r="O6129" s="170"/>
      <c r="P6129" s="170"/>
      <c r="Q6129" s="170"/>
      <c r="R6129" s="170"/>
      <c r="S6129" s="170"/>
      <c r="T6129" s="170"/>
      <c r="U6129" s="170"/>
      <c r="V6129" s="170"/>
      <c r="W6129" s="170"/>
      <c r="X6129" s="174"/>
      <c r="Y6129" s="170"/>
      <c r="Z6129" s="170"/>
      <c r="AA6129" s="170"/>
      <c r="AB6129" s="170"/>
      <c r="AC6129" s="170"/>
      <c r="AD6129" s="174"/>
      <c r="AE6129" s="170"/>
      <c r="AF6129" s="170"/>
      <c r="AI6129" s="170"/>
      <c r="AJ6129" s="170"/>
      <c r="AK6129" s="170"/>
      <c r="AL6129" s="170"/>
      <c r="AM6129" s="170"/>
      <c r="AN6129" s="170"/>
    </row>
    <row r="6130" spans="1:40" ht="52.5" customHeight="1" x14ac:dyDescent="0.2">
      <c r="A6130" s="170"/>
      <c r="B6130" s="170"/>
      <c r="C6130" s="170"/>
      <c r="D6130" s="170"/>
      <c r="E6130" s="170"/>
      <c r="F6130" s="170"/>
      <c r="G6130" s="170"/>
      <c r="H6130" s="170"/>
      <c r="I6130" s="170"/>
      <c r="J6130" s="170"/>
      <c r="K6130" s="170"/>
      <c r="L6130" s="170"/>
      <c r="M6130" s="170"/>
      <c r="N6130" s="170"/>
      <c r="O6130" s="170"/>
      <c r="P6130" s="170"/>
      <c r="Q6130" s="170"/>
      <c r="R6130" s="170"/>
      <c r="S6130" s="170"/>
      <c r="T6130" s="170"/>
      <c r="U6130" s="170"/>
      <c r="V6130" s="170"/>
      <c r="W6130" s="170"/>
      <c r="X6130" s="174"/>
      <c r="Y6130" s="170"/>
      <c r="Z6130" s="170"/>
      <c r="AA6130" s="170"/>
      <c r="AB6130" s="170"/>
      <c r="AC6130" s="170"/>
      <c r="AD6130" s="174"/>
      <c r="AE6130" s="170"/>
      <c r="AF6130" s="170"/>
      <c r="AI6130" s="170"/>
      <c r="AJ6130" s="170"/>
      <c r="AK6130" s="170"/>
      <c r="AL6130" s="170"/>
      <c r="AM6130" s="170"/>
      <c r="AN6130" s="170"/>
    </row>
    <row r="6131" spans="1:40" ht="52.5" customHeight="1" x14ac:dyDescent="0.2">
      <c r="A6131" s="170"/>
      <c r="B6131" s="170"/>
      <c r="C6131" s="170"/>
      <c r="D6131" s="170"/>
      <c r="E6131" s="170"/>
      <c r="F6131" s="170"/>
      <c r="G6131" s="170"/>
      <c r="H6131" s="170"/>
      <c r="I6131" s="170"/>
      <c r="J6131" s="170"/>
      <c r="K6131" s="170"/>
      <c r="L6131" s="170"/>
      <c r="M6131" s="170"/>
      <c r="N6131" s="170"/>
      <c r="O6131" s="170"/>
      <c r="P6131" s="170"/>
      <c r="Q6131" s="170"/>
      <c r="R6131" s="170"/>
      <c r="S6131" s="170"/>
      <c r="T6131" s="170"/>
      <c r="U6131" s="170"/>
      <c r="V6131" s="170"/>
      <c r="W6131" s="170"/>
      <c r="X6131" s="174"/>
      <c r="Y6131" s="170"/>
      <c r="Z6131" s="170"/>
      <c r="AA6131" s="170"/>
      <c r="AB6131" s="170"/>
      <c r="AC6131" s="170"/>
      <c r="AD6131" s="174"/>
      <c r="AE6131" s="170"/>
      <c r="AF6131" s="170"/>
      <c r="AI6131" s="170"/>
      <c r="AJ6131" s="170"/>
      <c r="AK6131" s="170"/>
      <c r="AL6131" s="170"/>
      <c r="AM6131" s="170"/>
      <c r="AN6131" s="170"/>
    </row>
    <row r="6132" spans="1:40" ht="52.5" customHeight="1" x14ac:dyDescent="0.2">
      <c r="A6132" s="170"/>
      <c r="B6132" s="170"/>
      <c r="C6132" s="170"/>
      <c r="D6132" s="170"/>
      <c r="E6132" s="170"/>
      <c r="F6132" s="170"/>
      <c r="G6132" s="170"/>
      <c r="H6132" s="170"/>
      <c r="I6132" s="170"/>
      <c r="J6132" s="170"/>
      <c r="K6132" s="170"/>
      <c r="L6132" s="170"/>
      <c r="M6132" s="170"/>
      <c r="N6132" s="170"/>
      <c r="O6132" s="170"/>
      <c r="P6132" s="170"/>
      <c r="Q6132" s="170"/>
      <c r="R6132" s="170"/>
      <c r="S6132" s="170"/>
      <c r="T6132" s="170"/>
      <c r="U6132" s="170"/>
      <c r="V6132" s="170"/>
      <c r="W6132" s="170"/>
      <c r="X6132" s="174"/>
      <c r="Y6132" s="170"/>
      <c r="Z6132" s="170"/>
      <c r="AA6132" s="170"/>
      <c r="AB6132" s="170"/>
      <c r="AC6132" s="170"/>
      <c r="AD6132" s="174"/>
      <c r="AE6132" s="170"/>
      <c r="AF6132" s="170"/>
      <c r="AI6132" s="170"/>
      <c r="AJ6132" s="170"/>
      <c r="AK6132" s="170"/>
      <c r="AL6132" s="170"/>
      <c r="AM6132" s="170"/>
      <c r="AN6132" s="170"/>
    </row>
    <row r="6133" spans="1:40" ht="52.5" customHeight="1" x14ac:dyDescent="0.2">
      <c r="A6133" s="170"/>
      <c r="B6133" s="170"/>
      <c r="C6133" s="170"/>
      <c r="D6133" s="170"/>
      <c r="E6133" s="170"/>
      <c r="F6133" s="170"/>
      <c r="G6133" s="170"/>
      <c r="H6133" s="170"/>
      <c r="I6133" s="170"/>
      <c r="J6133" s="170"/>
      <c r="K6133" s="170"/>
      <c r="L6133" s="170"/>
      <c r="M6133" s="170"/>
      <c r="N6133" s="170"/>
      <c r="O6133" s="170"/>
      <c r="P6133" s="170"/>
      <c r="Q6133" s="170"/>
      <c r="R6133" s="170"/>
      <c r="S6133" s="170"/>
      <c r="T6133" s="170"/>
      <c r="U6133" s="170"/>
      <c r="V6133" s="170"/>
      <c r="W6133" s="170"/>
      <c r="X6133" s="174"/>
      <c r="Y6133" s="170"/>
      <c r="Z6133" s="170"/>
      <c r="AA6133" s="170"/>
      <c r="AB6133" s="170"/>
      <c r="AC6133" s="170"/>
      <c r="AD6133" s="174"/>
      <c r="AE6133" s="170"/>
      <c r="AF6133" s="170"/>
      <c r="AI6133" s="170"/>
      <c r="AJ6133" s="170"/>
      <c r="AK6133" s="170"/>
      <c r="AL6133" s="170"/>
      <c r="AM6133" s="170"/>
      <c r="AN6133" s="170"/>
    </row>
    <row r="6134" spans="1:40" ht="52.5" customHeight="1" x14ac:dyDescent="0.2">
      <c r="A6134" s="170"/>
      <c r="B6134" s="170"/>
      <c r="C6134" s="170"/>
      <c r="D6134" s="170"/>
      <c r="E6134" s="170"/>
      <c r="F6134" s="170"/>
      <c r="G6134" s="170"/>
      <c r="H6134" s="170"/>
      <c r="I6134" s="170"/>
      <c r="J6134" s="170"/>
      <c r="K6134" s="170"/>
      <c r="L6134" s="170"/>
      <c r="M6134" s="170"/>
      <c r="N6134" s="170"/>
      <c r="O6134" s="170"/>
      <c r="P6134" s="170"/>
      <c r="Q6134" s="170"/>
      <c r="R6134" s="170"/>
      <c r="S6134" s="170"/>
      <c r="T6134" s="170"/>
      <c r="U6134" s="170"/>
      <c r="V6134" s="170"/>
      <c r="W6134" s="170"/>
      <c r="X6134" s="174"/>
      <c r="Y6134" s="170"/>
      <c r="Z6134" s="170"/>
      <c r="AA6134" s="170"/>
      <c r="AB6134" s="170"/>
      <c r="AC6134" s="170"/>
      <c r="AD6134" s="174"/>
      <c r="AE6134" s="170"/>
      <c r="AF6134" s="170"/>
      <c r="AI6134" s="170"/>
      <c r="AJ6134" s="170"/>
      <c r="AK6134" s="170"/>
      <c r="AL6134" s="170"/>
      <c r="AM6134" s="170"/>
      <c r="AN6134" s="170"/>
    </row>
    <row r="6135" spans="1:40" ht="52.5" customHeight="1" x14ac:dyDescent="0.2">
      <c r="A6135" s="170"/>
      <c r="B6135" s="170"/>
      <c r="C6135" s="170"/>
      <c r="D6135" s="170"/>
      <c r="E6135" s="170"/>
      <c r="F6135" s="170"/>
      <c r="G6135" s="170"/>
      <c r="H6135" s="170"/>
      <c r="I6135" s="170"/>
      <c r="J6135" s="170"/>
      <c r="K6135" s="170"/>
      <c r="L6135" s="170"/>
      <c r="M6135" s="170"/>
      <c r="N6135" s="170"/>
      <c r="O6135" s="170"/>
      <c r="P6135" s="170"/>
      <c r="Q6135" s="170"/>
      <c r="R6135" s="170"/>
      <c r="S6135" s="170"/>
      <c r="T6135" s="170"/>
      <c r="U6135" s="170"/>
      <c r="V6135" s="170"/>
      <c r="W6135" s="170"/>
      <c r="X6135" s="174"/>
      <c r="Y6135" s="170"/>
      <c r="Z6135" s="170"/>
      <c r="AA6135" s="170"/>
      <c r="AB6135" s="170"/>
      <c r="AC6135" s="170"/>
      <c r="AD6135" s="174"/>
      <c r="AE6135" s="170"/>
      <c r="AF6135" s="170"/>
      <c r="AI6135" s="170"/>
      <c r="AJ6135" s="170"/>
      <c r="AK6135" s="170"/>
      <c r="AL6135" s="170"/>
      <c r="AM6135" s="170"/>
      <c r="AN6135" s="170"/>
    </row>
    <row r="6136" spans="1:40" ht="52.5" customHeight="1" x14ac:dyDescent="0.2">
      <c r="A6136" s="170"/>
      <c r="B6136" s="170"/>
      <c r="C6136" s="170"/>
      <c r="D6136" s="170"/>
      <c r="E6136" s="170"/>
      <c r="F6136" s="170"/>
      <c r="G6136" s="170"/>
      <c r="H6136" s="170"/>
      <c r="I6136" s="170"/>
      <c r="J6136" s="170"/>
      <c r="K6136" s="170"/>
      <c r="L6136" s="170"/>
      <c r="M6136" s="170"/>
      <c r="N6136" s="170"/>
      <c r="O6136" s="170"/>
      <c r="P6136" s="170"/>
      <c r="Q6136" s="170"/>
      <c r="R6136" s="170"/>
      <c r="S6136" s="170"/>
      <c r="T6136" s="170"/>
      <c r="U6136" s="170"/>
      <c r="V6136" s="170"/>
      <c r="W6136" s="170"/>
      <c r="X6136" s="174"/>
      <c r="Y6136" s="170"/>
      <c r="Z6136" s="170"/>
      <c r="AA6136" s="170"/>
      <c r="AB6136" s="170"/>
      <c r="AC6136" s="170"/>
      <c r="AD6136" s="174"/>
      <c r="AE6136" s="170"/>
      <c r="AF6136" s="170"/>
      <c r="AI6136" s="170"/>
      <c r="AJ6136" s="170"/>
      <c r="AK6136" s="170"/>
      <c r="AL6136" s="170"/>
      <c r="AM6136" s="170"/>
      <c r="AN6136" s="170"/>
    </row>
    <row r="6137" spans="1:40" ht="52.5" customHeight="1" x14ac:dyDescent="0.2">
      <c r="A6137" s="170"/>
      <c r="B6137" s="170"/>
      <c r="C6137" s="170"/>
      <c r="D6137" s="170"/>
      <c r="E6137" s="170"/>
      <c r="F6137" s="170"/>
      <c r="G6137" s="170"/>
      <c r="H6137" s="170"/>
      <c r="I6137" s="170"/>
      <c r="J6137" s="170"/>
      <c r="K6137" s="170"/>
      <c r="L6137" s="170"/>
      <c r="M6137" s="170"/>
      <c r="N6137" s="170"/>
      <c r="O6137" s="170"/>
      <c r="P6137" s="170"/>
      <c r="Q6137" s="170"/>
      <c r="R6137" s="170"/>
      <c r="S6137" s="170"/>
      <c r="T6137" s="170"/>
      <c r="U6137" s="170"/>
      <c r="V6137" s="170"/>
      <c r="W6137" s="170"/>
      <c r="X6137" s="174"/>
      <c r="Y6137" s="170"/>
      <c r="Z6137" s="170"/>
      <c r="AA6137" s="170"/>
      <c r="AB6137" s="170"/>
      <c r="AC6137" s="170"/>
      <c r="AD6137" s="174"/>
      <c r="AE6137" s="170"/>
      <c r="AF6137" s="170"/>
      <c r="AI6137" s="170"/>
      <c r="AJ6137" s="170"/>
      <c r="AK6137" s="170"/>
      <c r="AL6137" s="170"/>
      <c r="AM6137" s="170"/>
      <c r="AN6137" s="170"/>
    </row>
    <row r="6138" spans="1:40" ht="52.5" customHeight="1" x14ac:dyDescent="0.2">
      <c r="A6138" s="170"/>
      <c r="B6138" s="170"/>
      <c r="C6138" s="170"/>
      <c r="D6138" s="170"/>
      <c r="E6138" s="170"/>
      <c r="F6138" s="170"/>
      <c r="G6138" s="170"/>
      <c r="H6138" s="170"/>
      <c r="I6138" s="170"/>
      <c r="J6138" s="170"/>
      <c r="K6138" s="170"/>
      <c r="L6138" s="170"/>
      <c r="M6138" s="170"/>
      <c r="N6138" s="170"/>
      <c r="O6138" s="170"/>
      <c r="P6138" s="170"/>
      <c r="Q6138" s="170"/>
      <c r="R6138" s="170"/>
      <c r="S6138" s="170"/>
      <c r="T6138" s="170"/>
      <c r="U6138" s="170"/>
      <c r="V6138" s="170"/>
      <c r="W6138" s="170"/>
      <c r="X6138" s="174"/>
      <c r="Y6138" s="170"/>
      <c r="Z6138" s="170"/>
      <c r="AA6138" s="170"/>
      <c r="AB6138" s="170"/>
      <c r="AC6138" s="170"/>
      <c r="AD6138" s="174"/>
      <c r="AE6138" s="170"/>
      <c r="AF6138" s="170"/>
      <c r="AI6138" s="170"/>
      <c r="AJ6138" s="170"/>
      <c r="AK6138" s="170"/>
      <c r="AL6138" s="170"/>
      <c r="AM6138" s="170"/>
      <c r="AN6138" s="170"/>
    </row>
    <row r="6139" spans="1:40" ht="52.5" customHeight="1" x14ac:dyDescent="0.2">
      <c r="A6139" s="170"/>
      <c r="B6139" s="170"/>
      <c r="C6139" s="170"/>
      <c r="D6139" s="170"/>
      <c r="E6139" s="170"/>
      <c r="F6139" s="170"/>
      <c r="G6139" s="170"/>
      <c r="H6139" s="170"/>
      <c r="I6139" s="170"/>
      <c r="J6139" s="170"/>
      <c r="K6139" s="170"/>
      <c r="L6139" s="170"/>
      <c r="M6139" s="170"/>
      <c r="N6139" s="170"/>
      <c r="O6139" s="170"/>
      <c r="P6139" s="170"/>
      <c r="Q6139" s="170"/>
      <c r="R6139" s="170"/>
      <c r="S6139" s="170"/>
      <c r="T6139" s="170"/>
      <c r="U6139" s="170"/>
      <c r="V6139" s="170"/>
      <c r="W6139" s="170"/>
      <c r="X6139" s="174"/>
      <c r="Y6139" s="170"/>
      <c r="Z6139" s="170"/>
      <c r="AA6139" s="170"/>
      <c r="AB6139" s="170"/>
      <c r="AC6139" s="170"/>
      <c r="AD6139" s="174"/>
      <c r="AE6139" s="170"/>
      <c r="AF6139" s="170"/>
      <c r="AI6139" s="170"/>
      <c r="AJ6139" s="170"/>
      <c r="AK6139" s="170"/>
      <c r="AL6139" s="170"/>
      <c r="AM6139" s="170"/>
      <c r="AN6139" s="170"/>
    </row>
    <row r="6140" spans="1:40" ht="52.5" customHeight="1" x14ac:dyDescent="0.2">
      <c r="A6140" s="170"/>
      <c r="B6140" s="170"/>
      <c r="C6140" s="170"/>
      <c r="D6140" s="170"/>
      <c r="E6140" s="170"/>
      <c r="F6140" s="170"/>
      <c r="G6140" s="170"/>
      <c r="H6140" s="170"/>
      <c r="I6140" s="170"/>
      <c r="J6140" s="170"/>
      <c r="K6140" s="170"/>
      <c r="L6140" s="170"/>
      <c r="M6140" s="170"/>
      <c r="N6140" s="170"/>
      <c r="O6140" s="170"/>
      <c r="P6140" s="170"/>
      <c r="Q6140" s="170"/>
      <c r="R6140" s="170"/>
      <c r="S6140" s="170"/>
      <c r="T6140" s="170"/>
      <c r="U6140" s="170"/>
      <c r="V6140" s="170"/>
      <c r="W6140" s="170"/>
      <c r="X6140" s="174"/>
      <c r="Y6140" s="170"/>
      <c r="Z6140" s="170"/>
      <c r="AA6140" s="170"/>
      <c r="AB6140" s="170"/>
      <c r="AC6140" s="170"/>
      <c r="AD6140" s="174"/>
      <c r="AE6140" s="170"/>
      <c r="AF6140" s="170"/>
      <c r="AI6140" s="170"/>
      <c r="AJ6140" s="170"/>
      <c r="AK6140" s="170"/>
      <c r="AL6140" s="170"/>
      <c r="AM6140" s="170"/>
      <c r="AN6140" s="170"/>
    </row>
    <row r="6141" spans="1:40" ht="52.5" customHeight="1" x14ac:dyDescent="0.2">
      <c r="A6141" s="170"/>
      <c r="B6141" s="170"/>
      <c r="C6141" s="170"/>
      <c r="D6141" s="170"/>
      <c r="E6141" s="170"/>
      <c r="F6141" s="170"/>
      <c r="G6141" s="170"/>
      <c r="H6141" s="170"/>
      <c r="I6141" s="170"/>
      <c r="J6141" s="170"/>
      <c r="K6141" s="170"/>
      <c r="L6141" s="170"/>
      <c r="M6141" s="170"/>
      <c r="N6141" s="170"/>
      <c r="O6141" s="170"/>
      <c r="P6141" s="170"/>
      <c r="Q6141" s="170"/>
      <c r="R6141" s="170"/>
      <c r="S6141" s="170"/>
      <c r="T6141" s="170"/>
      <c r="U6141" s="170"/>
      <c r="V6141" s="170"/>
      <c r="W6141" s="170"/>
      <c r="X6141" s="174"/>
      <c r="Y6141" s="170"/>
      <c r="Z6141" s="170"/>
      <c r="AA6141" s="170"/>
      <c r="AB6141" s="170"/>
      <c r="AC6141" s="170"/>
      <c r="AD6141" s="174"/>
      <c r="AE6141" s="170"/>
      <c r="AF6141" s="170"/>
      <c r="AI6141" s="170"/>
      <c r="AJ6141" s="170"/>
      <c r="AK6141" s="170"/>
      <c r="AL6141" s="170"/>
      <c r="AM6141" s="170"/>
      <c r="AN6141" s="170"/>
    </row>
    <row r="6142" spans="1:40" ht="52.5" customHeight="1" x14ac:dyDescent="0.2">
      <c r="A6142" s="170"/>
      <c r="B6142" s="170"/>
      <c r="C6142" s="170"/>
      <c r="D6142" s="170"/>
      <c r="E6142" s="170"/>
      <c r="F6142" s="170"/>
      <c r="G6142" s="170"/>
      <c r="H6142" s="170"/>
      <c r="I6142" s="170"/>
      <c r="J6142" s="170"/>
      <c r="K6142" s="170"/>
      <c r="L6142" s="170"/>
      <c r="M6142" s="170"/>
      <c r="N6142" s="170"/>
      <c r="O6142" s="170"/>
      <c r="P6142" s="170"/>
      <c r="Q6142" s="170"/>
      <c r="R6142" s="170"/>
      <c r="S6142" s="170"/>
      <c r="T6142" s="170"/>
      <c r="U6142" s="170"/>
      <c r="V6142" s="170"/>
      <c r="W6142" s="170"/>
      <c r="X6142" s="174"/>
      <c r="Y6142" s="170"/>
      <c r="Z6142" s="170"/>
      <c r="AA6142" s="170"/>
      <c r="AB6142" s="170"/>
      <c r="AC6142" s="170"/>
      <c r="AD6142" s="174"/>
      <c r="AE6142" s="170"/>
      <c r="AF6142" s="170"/>
      <c r="AI6142" s="170"/>
      <c r="AJ6142" s="170"/>
      <c r="AK6142" s="170"/>
      <c r="AL6142" s="170"/>
      <c r="AM6142" s="170"/>
      <c r="AN6142" s="170"/>
    </row>
    <row r="6143" spans="1:40" ht="52.5" customHeight="1" x14ac:dyDescent="0.2">
      <c r="A6143" s="170"/>
      <c r="B6143" s="170"/>
      <c r="C6143" s="170"/>
      <c r="D6143" s="170"/>
      <c r="E6143" s="170"/>
      <c r="F6143" s="170"/>
      <c r="G6143" s="170"/>
      <c r="H6143" s="170"/>
      <c r="I6143" s="170"/>
      <c r="J6143" s="170"/>
      <c r="K6143" s="170"/>
      <c r="L6143" s="170"/>
      <c r="M6143" s="170"/>
      <c r="N6143" s="170"/>
      <c r="O6143" s="170"/>
      <c r="P6143" s="170"/>
      <c r="Q6143" s="170"/>
      <c r="R6143" s="170"/>
      <c r="S6143" s="170"/>
      <c r="T6143" s="170"/>
      <c r="U6143" s="170"/>
      <c r="V6143" s="170"/>
      <c r="W6143" s="170"/>
      <c r="X6143" s="174"/>
      <c r="Y6143" s="170"/>
      <c r="Z6143" s="170"/>
      <c r="AA6143" s="170"/>
      <c r="AB6143" s="170"/>
      <c r="AC6143" s="170"/>
      <c r="AD6143" s="174"/>
      <c r="AE6143" s="170"/>
      <c r="AF6143" s="170"/>
      <c r="AI6143" s="170"/>
      <c r="AJ6143" s="170"/>
      <c r="AK6143" s="170"/>
      <c r="AL6143" s="170"/>
      <c r="AM6143" s="170"/>
      <c r="AN6143" s="170"/>
    </row>
    <row r="6144" spans="1:40" ht="52.5" customHeight="1" x14ac:dyDescent="0.2">
      <c r="A6144" s="170"/>
      <c r="B6144" s="170"/>
      <c r="C6144" s="170"/>
      <c r="D6144" s="170"/>
      <c r="E6144" s="170"/>
      <c r="F6144" s="170"/>
      <c r="G6144" s="170"/>
      <c r="H6144" s="170"/>
      <c r="I6144" s="170"/>
      <c r="J6144" s="170"/>
      <c r="K6144" s="170"/>
      <c r="L6144" s="170"/>
      <c r="M6144" s="170"/>
      <c r="N6144" s="170"/>
      <c r="O6144" s="170"/>
      <c r="P6144" s="170"/>
      <c r="Q6144" s="170"/>
      <c r="R6144" s="170"/>
      <c r="S6144" s="170"/>
      <c r="T6144" s="170"/>
      <c r="U6144" s="170"/>
      <c r="V6144" s="170"/>
      <c r="W6144" s="170"/>
      <c r="X6144" s="174"/>
      <c r="Y6144" s="170"/>
      <c r="Z6144" s="170"/>
      <c r="AA6144" s="170"/>
      <c r="AB6144" s="170"/>
      <c r="AC6144" s="170"/>
      <c r="AD6144" s="174"/>
      <c r="AE6144" s="170"/>
      <c r="AF6144" s="170"/>
      <c r="AI6144" s="170"/>
      <c r="AJ6144" s="170"/>
      <c r="AK6144" s="170"/>
      <c r="AL6144" s="170"/>
      <c r="AM6144" s="170"/>
      <c r="AN6144" s="170"/>
    </row>
    <row r="6145" spans="1:40" ht="52.5" customHeight="1" x14ac:dyDescent="0.2">
      <c r="A6145" s="170"/>
      <c r="B6145" s="170"/>
      <c r="C6145" s="170"/>
      <c r="D6145" s="170"/>
      <c r="E6145" s="170"/>
      <c r="F6145" s="170"/>
      <c r="G6145" s="170"/>
      <c r="H6145" s="170"/>
      <c r="I6145" s="170"/>
      <c r="J6145" s="170"/>
      <c r="K6145" s="170"/>
      <c r="L6145" s="170"/>
      <c r="M6145" s="170"/>
      <c r="N6145" s="170"/>
      <c r="O6145" s="170"/>
      <c r="P6145" s="170"/>
      <c r="Q6145" s="170"/>
      <c r="R6145" s="170"/>
      <c r="S6145" s="170"/>
      <c r="T6145" s="170"/>
      <c r="U6145" s="170"/>
      <c r="V6145" s="170"/>
      <c r="W6145" s="170"/>
      <c r="X6145" s="174"/>
      <c r="Y6145" s="170"/>
      <c r="Z6145" s="170"/>
      <c r="AA6145" s="170"/>
      <c r="AB6145" s="170"/>
      <c r="AC6145" s="170"/>
      <c r="AD6145" s="174"/>
      <c r="AE6145" s="170"/>
      <c r="AF6145" s="170"/>
      <c r="AI6145" s="170"/>
      <c r="AJ6145" s="170"/>
      <c r="AK6145" s="170"/>
      <c r="AL6145" s="170"/>
      <c r="AM6145" s="170"/>
      <c r="AN6145" s="170"/>
    </row>
    <row r="6146" spans="1:40" ht="52.5" customHeight="1" x14ac:dyDescent="0.2">
      <c r="A6146" s="170"/>
      <c r="B6146" s="170"/>
      <c r="C6146" s="170"/>
      <c r="D6146" s="170"/>
      <c r="E6146" s="170"/>
      <c r="F6146" s="170"/>
      <c r="G6146" s="170"/>
      <c r="H6146" s="170"/>
      <c r="I6146" s="170"/>
      <c r="J6146" s="170"/>
      <c r="K6146" s="170"/>
      <c r="L6146" s="170"/>
      <c r="M6146" s="170"/>
      <c r="N6146" s="170"/>
      <c r="O6146" s="170"/>
      <c r="P6146" s="170"/>
      <c r="Q6146" s="170"/>
      <c r="R6146" s="170"/>
      <c r="S6146" s="170"/>
      <c r="T6146" s="170"/>
      <c r="U6146" s="170"/>
      <c r="V6146" s="170"/>
      <c r="W6146" s="170"/>
      <c r="X6146" s="174"/>
      <c r="Y6146" s="170"/>
      <c r="Z6146" s="170"/>
      <c r="AA6146" s="170"/>
      <c r="AB6146" s="170"/>
      <c r="AC6146" s="170"/>
      <c r="AD6146" s="174"/>
      <c r="AE6146" s="170"/>
      <c r="AF6146" s="170"/>
      <c r="AI6146" s="170"/>
      <c r="AJ6146" s="170"/>
      <c r="AK6146" s="170"/>
      <c r="AL6146" s="170"/>
      <c r="AM6146" s="170"/>
      <c r="AN6146" s="170"/>
    </row>
    <row r="6147" spans="1:40" ht="52.5" customHeight="1" x14ac:dyDescent="0.2">
      <c r="A6147" s="170"/>
      <c r="B6147" s="170"/>
      <c r="C6147" s="170"/>
      <c r="D6147" s="170"/>
      <c r="E6147" s="170"/>
      <c r="F6147" s="170"/>
      <c r="G6147" s="170"/>
      <c r="H6147" s="170"/>
      <c r="I6147" s="170"/>
      <c r="J6147" s="170"/>
      <c r="K6147" s="170"/>
      <c r="L6147" s="170"/>
      <c r="M6147" s="170"/>
      <c r="N6147" s="170"/>
      <c r="O6147" s="170"/>
      <c r="P6147" s="170"/>
      <c r="Q6147" s="170"/>
      <c r="R6147" s="170"/>
      <c r="S6147" s="170"/>
      <c r="T6147" s="170"/>
      <c r="U6147" s="170"/>
      <c r="V6147" s="170"/>
      <c r="W6147" s="170"/>
      <c r="X6147" s="174"/>
      <c r="Y6147" s="170"/>
      <c r="Z6147" s="170"/>
      <c r="AA6147" s="170"/>
      <c r="AB6147" s="170"/>
      <c r="AC6147" s="170"/>
      <c r="AD6147" s="174"/>
      <c r="AE6147" s="170"/>
      <c r="AF6147" s="170"/>
      <c r="AI6147" s="170"/>
      <c r="AJ6147" s="170"/>
      <c r="AK6147" s="170"/>
      <c r="AL6147" s="170"/>
      <c r="AM6147" s="170"/>
      <c r="AN6147" s="170"/>
    </row>
    <row r="6148" spans="1:40" ht="52.5" customHeight="1" x14ac:dyDescent="0.2">
      <c r="A6148" s="170"/>
      <c r="B6148" s="170"/>
      <c r="C6148" s="170"/>
      <c r="D6148" s="170"/>
      <c r="E6148" s="170"/>
      <c r="F6148" s="170"/>
      <c r="G6148" s="170"/>
      <c r="H6148" s="170"/>
      <c r="I6148" s="170"/>
      <c r="J6148" s="170"/>
      <c r="K6148" s="170"/>
      <c r="L6148" s="170"/>
      <c r="M6148" s="170"/>
      <c r="N6148" s="170"/>
      <c r="O6148" s="170"/>
      <c r="P6148" s="170"/>
      <c r="Q6148" s="170"/>
      <c r="R6148" s="170"/>
      <c r="S6148" s="170"/>
      <c r="T6148" s="170"/>
      <c r="U6148" s="170"/>
      <c r="V6148" s="170"/>
      <c r="W6148" s="170"/>
      <c r="X6148" s="174"/>
      <c r="Y6148" s="170"/>
      <c r="Z6148" s="170"/>
      <c r="AA6148" s="170"/>
      <c r="AB6148" s="170"/>
      <c r="AC6148" s="170"/>
      <c r="AD6148" s="174"/>
      <c r="AE6148" s="170"/>
      <c r="AF6148" s="170"/>
      <c r="AI6148" s="170"/>
      <c r="AJ6148" s="170"/>
      <c r="AK6148" s="170"/>
      <c r="AL6148" s="170"/>
      <c r="AM6148" s="170"/>
      <c r="AN6148" s="170"/>
    </row>
    <row r="6149" spans="1:40" ht="52.5" customHeight="1" x14ac:dyDescent="0.2">
      <c r="A6149" s="170"/>
      <c r="B6149" s="170"/>
      <c r="C6149" s="170"/>
      <c r="D6149" s="170"/>
      <c r="E6149" s="170"/>
      <c r="F6149" s="170"/>
      <c r="G6149" s="170"/>
      <c r="H6149" s="170"/>
      <c r="I6149" s="170"/>
      <c r="J6149" s="170"/>
      <c r="K6149" s="170"/>
      <c r="L6149" s="170"/>
      <c r="M6149" s="170"/>
      <c r="N6149" s="170"/>
      <c r="O6149" s="170"/>
      <c r="P6149" s="170"/>
      <c r="Q6149" s="170"/>
      <c r="R6149" s="170"/>
      <c r="S6149" s="170"/>
      <c r="T6149" s="170"/>
      <c r="U6149" s="170"/>
      <c r="V6149" s="170"/>
      <c r="W6149" s="170"/>
      <c r="X6149" s="174"/>
      <c r="Y6149" s="170"/>
      <c r="Z6149" s="170"/>
      <c r="AA6149" s="170"/>
      <c r="AB6149" s="170"/>
      <c r="AC6149" s="170"/>
      <c r="AD6149" s="174"/>
      <c r="AE6149" s="170"/>
      <c r="AF6149" s="170"/>
      <c r="AI6149" s="170"/>
      <c r="AJ6149" s="170"/>
      <c r="AK6149" s="170"/>
      <c r="AL6149" s="170"/>
      <c r="AM6149" s="170"/>
      <c r="AN6149" s="170"/>
    </row>
    <row r="6150" spans="1:40" ht="52.5" customHeight="1" x14ac:dyDescent="0.2">
      <c r="A6150" s="170"/>
      <c r="B6150" s="170"/>
      <c r="C6150" s="170"/>
      <c r="D6150" s="170"/>
      <c r="E6150" s="170"/>
      <c r="F6150" s="170"/>
      <c r="G6150" s="170"/>
      <c r="H6150" s="170"/>
      <c r="I6150" s="170"/>
      <c r="J6150" s="170"/>
      <c r="K6150" s="170"/>
      <c r="L6150" s="170"/>
      <c r="M6150" s="170"/>
      <c r="N6150" s="170"/>
      <c r="O6150" s="170"/>
      <c r="P6150" s="170"/>
      <c r="Q6150" s="170"/>
      <c r="R6150" s="170"/>
      <c r="S6150" s="170"/>
      <c r="T6150" s="170"/>
      <c r="U6150" s="170"/>
      <c r="V6150" s="170"/>
      <c r="W6150" s="170"/>
      <c r="X6150" s="174"/>
      <c r="Y6150" s="170"/>
      <c r="Z6150" s="170"/>
      <c r="AA6150" s="170"/>
      <c r="AB6150" s="170"/>
      <c r="AC6150" s="170"/>
      <c r="AD6150" s="174"/>
      <c r="AE6150" s="170"/>
      <c r="AF6150" s="170"/>
      <c r="AI6150" s="170"/>
      <c r="AJ6150" s="170"/>
      <c r="AK6150" s="170"/>
      <c r="AL6150" s="170"/>
      <c r="AM6150" s="170"/>
      <c r="AN6150" s="170"/>
    </row>
    <row r="6151" spans="1:40" ht="52.5" customHeight="1" x14ac:dyDescent="0.2">
      <c r="A6151" s="170"/>
      <c r="B6151" s="170"/>
      <c r="C6151" s="170"/>
      <c r="D6151" s="170"/>
      <c r="E6151" s="170"/>
      <c r="F6151" s="170"/>
      <c r="G6151" s="170"/>
      <c r="H6151" s="170"/>
      <c r="I6151" s="170"/>
      <c r="J6151" s="170"/>
      <c r="K6151" s="170"/>
      <c r="L6151" s="170"/>
      <c r="M6151" s="170"/>
      <c r="N6151" s="170"/>
      <c r="O6151" s="170"/>
      <c r="P6151" s="170"/>
      <c r="Q6151" s="170"/>
      <c r="R6151" s="170"/>
      <c r="S6151" s="170"/>
      <c r="T6151" s="170"/>
      <c r="U6151" s="170"/>
      <c r="V6151" s="170"/>
      <c r="W6151" s="170"/>
      <c r="X6151" s="174"/>
      <c r="Y6151" s="170"/>
      <c r="Z6151" s="170"/>
      <c r="AA6151" s="170"/>
      <c r="AB6151" s="170"/>
      <c r="AC6151" s="170"/>
      <c r="AD6151" s="174"/>
      <c r="AE6151" s="170"/>
      <c r="AF6151" s="170"/>
      <c r="AI6151" s="170"/>
      <c r="AJ6151" s="170"/>
      <c r="AK6151" s="170"/>
      <c r="AL6151" s="170"/>
      <c r="AM6151" s="170"/>
      <c r="AN6151" s="170"/>
    </row>
    <row r="6152" spans="1:40" ht="52.5" customHeight="1" x14ac:dyDescent="0.2">
      <c r="A6152" s="170"/>
      <c r="B6152" s="170"/>
      <c r="C6152" s="170"/>
      <c r="D6152" s="170"/>
      <c r="E6152" s="170"/>
      <c r="F6152" s="170"/>
      <c r="G6152" s="170"/>
      <c r="H6152" s="170"/>
      <c r="I6152" s="170"/>
      <c r="J6152" s="170"/>
      <c r="K6152" s="170"/>
      <c r="L6152" s="170"/>
      <c r="M6152" s="170"/>
      <c r="N6152" s="170"/>
      <c r="O6152" s="170"/>
      <c r="P6152" s="170"/>
      <c r="Q6152" s="170"/>
      <c r="R6152" s="170"/>
      <c r="S6152" s="170"/>
      <c r="T6152" s="170"/>
      <c r="U6152" s="170"/>
      <c r="V6152" s="170"/>
      <c r="W6152" s="170"/>
      <c r="X6152" s="174"/>
      <c r="Y6152" s="170"/>
      <c r="Z6152" s="170"/>
      <c r="AA6152" s="170"/>
      <c r="AB6152" s="170"/>
      <c r="AC6152" s="170"/>
      <c r="AD6152" s="174"/>
      <c r="AE6152" s="170"/>
      <c r="AF6152" s="170"/>
      <c r="AI6152" s="170"/>
      <c r="AJ6152" s="170"/>
      <c r="AK6152" s="170"/>
      <c r="AL6152" s="170"/>
      <c r="AM6152" s="170"/>
      <c r="AN6152" s="170"/>
    </row>
    <row r="6153" spans="1:40" ht="52.5" customHeight="1" x14ac:dyDescent="0.2">
      <c r="A6153" s="170"/>
      <c r="B6153" s="170"/>
      <c r="C6153" s="170"/>
      <c r="D6153" s="170"/>
      <c r="E6153" s="170"/>
      <c r="F6153" s="170"/>
      <c r="G6153" s="170"/>
      <c r="H6153" s="170"/>
      <c r="I6153" s="170"/>
      <c r="J6153" s="170"/>
      <c r="K6153" s="170"/>
      <c r="L6153" s="170"/>
      <c r="M6153" s="170"/>
      <c r="N6153" s="170"/>
      <c r="O6153" s="170"/>
      <c r="P6153" s="170"/>
      <c r="Q6153" s="170"/>
      <c r="R6153" s="170"/>
      <c r="S6153" s="170"/>
      <c r="T6153" s="170"/>
      <c r="U6153" s="170"/>
      <c r="V6153" s="170"/>
      <c r="W6153" s="170"/>
      <c r="X6153" s="174"/>
      <c r="Y6153" s="170"/>
      <c r="Z6153" s="170"/>
      <c r="AA6153" s="170"/>
      <c r="AB6153" s="170"/>
      <c r="AC6153" s="170"/>
      <c r="AD6153" s="174"/>
      <c r="AE6153" s="170"/>
      <c r="AF6153" s="170"/>
      <c r="AI6153" s="170"/>
      <c r="AJ6153" s="170"/>
      <c r="AK6153" s="170"/>
      <c r="AL6153" s="170"/>
      <c r="AM6153" s="170"/>
      <c r="AN6153" s="170"/>
    </row>
    <row r="6154" spans="1:40" ht="52.5" customHeight="1" x14ac:dyDescent="0.2">
      <c r="A6154" s="170"/>
      <c r="B6154" s="170"/>
      <c r="C6154" s="170"/>
      <c r="D6154" s="170"/>
      <c r="E6154" s="170"/>
      <c r="F6154" s="170"/>
      <c r="G6154" s="170"/>
      <c r="H6154" s="170"/>
      <c r="I6154" s="170"/>
      <c r="J6154" s="170"/>
      <c r="K6154" s="170"/>
      <c r="L6154" s="170"/>
      <c r="M6154" s="170"/>
      <c r="N6154" s="170"/>
      <c r="O6154" s="170"/>
      <c r="P6154" s="170"/>
      <c r="Q6154" s="170"/>
      <c r="R6154" s="170"/>
      <c r="S6154" s="170"/>
      <c r="T6154" s="170"/>
      <c r="U6154" s="170"/>
      <c r="V6154" s="170"/>
      <c r="W6154" s="170"/>
      <c r="X6154" s="174"/>
      <c r="Y6154" s="170"/>
      <c r="Z6154" s="170"/>
      <c r="AA6154" s="170"/>
      <c r="AB6154" s="170"/>
      <c r="AC6154" s="170"/>
      <c r="AD6154" s="174"/>
      <c r="AE6154" s="170"/>
      <c r="AF6154" s="170"/>
      <c r="AI6154" s="170"/>
      <c r="AJ6154" s="170"/>
      <c r="AK6154" s="170"/>
      <c r="AL6154" s="170"/>
      <c r="AM6154" s="170"/>
      <c r="AN6154" s="170"/>
    </row>
    <row r="6155" spans="1:40" ht="52.5" customHeight="1" x14ac:dyDescent="0.2">
      <c r="A6155" s="170"/>
      <c r="B6155" s="170"/>
      <c r="C6155" s="170"/>
      <c r="D6155" s="170"/>
      <c r="E6155" s="170"/>
      <c r="F6155" s="170"/>
      <c r="G6155" s="170"/>
      <c r="H6155" s="170"/>
      <c r="I6155" s="170"/>
      <c r="J6155" s="170"/>
      <c r="K6155" s="170"/>
      <c r="L6155" s="170"/>
      <c r="M6155" s="170"/>
      <c r="N6155" s="170"/>
      <c r="O6155" s="170"/>
      <c r="P6155" s="170"/>
      <c r="Q6155" s="170"/>
      <c r="R6155" s="170"/>
      <c r="S6155" s="170"/>
      <c r="T6155" s="170"/>
      <c r="U6155" s="170"/>
      <c r="V6155" s="170"/>
      <c r="W6155" s="170"/>
      <c r="X6155" s="174"/>
      <c r="Y6155" s="170"/>
      <c r="Z6155" s="170"/>
      <c r="AA6155" s="170"/>
      <c r="AB6155" s="170"/>
      <c r="AC6155" s="170"/>
      <c r="AD6155" s="174"/>
      <c r="AE6155" s="170"/>
      <c r="AF6155" s="170"/>
      <c r="AI6155" s="170"/>
      <c r="AJ6155" s="170"/>
      <c r="AK6155" s="170"/>
      <c r="AL6155" s="170"/>
      <c r="AM6155" s="170"/>
      <c r="AN6155" s="170"/>
    </row>
    <row r="6156" spans="1:40" ht="52.5" customHeight="1" x14ac:dyDescent="0.2">
      <c r="A6156" s="170"/>
      <c r="B6156" s="170"/>
      <c r="C6156" s="170"/>
      <c r="D6156" s="170"/>
      <c r="E6156" s="170"/>
      <c r="F6156" s="170"/>
      <c r="G6156" s="170"/>
      <c r="H6156" s="170"/>
      <c r="I6156" s="170"/>
      <c r="J6156" s="170"/>
      <c r="K6156" s="170"/>
      <c r="L6156" s="170"/>
      <c r="M6156" s="170"/>
      <c r="N6156" s="170"/>
      <c r="O6156" s="170"/>
      <c r="P6156" s="170"/>
      <c r="Q6156" s="170"/>
      <c r="R6156" s="170"/>
      <c r="S6156" s="170"/>
      <c r="T6156" s="170"/>
      <c r="U6156" s="170"/>
      <c r="V6156" s="170"/>
      <c r="W6156" s="170"/>
      <c r="X6156" s="174"/>
      <c r="Y6156" s="170"/>
      <c r="Z6156" s="170"/>
      <c r="AA6156" s="170"/>
      <c r="AB6156" s="170"/>
      <c r="AC6156" s="170"/>
      <c r="AD6156" s="174"/>
      <c r="AE6156" s="170"/>
      <c r="AF6156" s="170"/>
      <c r="AI6156" s="170"/>
      <c r="AJ6156" s="170"/>
      <c r="AK6156" s="170"/>
      <c r="AL6156" s="170"/>
      <c r="AM6156" s="170"/>
      <c r="AN6156" s="170"/>
    </row>
    <row r="6157" spans="1:40" ht="52.5" customHeight="1" x14ac:dyDescent="0.2">
      <c r="A6157" s="170"/>
      <c r="B6157" s="170"/>
      <c r="C6157" s="170"/>
      <c r="D6157" s="170"/>
      <c r="E6157" s="170"/>
      <c r="F6157" s="170"/>
      <c r="G6157" s="170"/>
      <c r="H6157" s="170"/>
      <c r="I6157" s="170"/>
      <c r="J6157" s="170"/>
      <c r="K6157" s="170"/>
      <c r="L6157" s="170"/>
      <c r="M6157" s="170"/>
      <c r="N6157" s="170"/>
      <c r="O6157" s="170"/>
      <c r="P6157" s="170"/>
      <c r="Q6157" s="170"/>
      <c r="R6157" s="170"/>
      <c r="S6157" s="170"/>
      <c r="T6157" s="170"/>
      <c r="U6157" s="170"/>
      <c r="V6157" s="170"/>
      <c r="W6157" s="170"/>
      <c r="X6157" s="174"/>
      <c r="Y6157" s="170"/>
      <c r="Z6157" s="170"/>
      <c r="AA6157" s="170"/>
      <c r="AB6157" s="170"/>
      <c r="AC6157" s="170"/>
      <c r="AD6157" s="174"/>
      <c r="AE6157" s="170"/>
      <c r="AF6157" s="170"/>
      <c r="AI6157" s="170"/>
      <c r="AJ6157" s="170"/>
      <c r="AK6157" s="170"/>
      <c r="AL6157" s="170"/>
      <c r="AM6157" s="170"/>
      <c r="AN6157" s="170"/>
    </row>
    <row r="6158" spans="1:40" ht="52.5" customHeight="1" x14ac:dyDescent="0.2">
      <c r="A6158" s="170"/>
      <c r="B6158" s="170"/>
      <c r="C6158" s="170"/>
      <c r="D6158" s="170"/>
      <c r="E6158" s="170"/>
      <c r="F6158" s="170"/>
      <c r="G6158" s="170"/>
      <c r="H6158" s="170"/>
      <c r="I6158" s="170"/>
      <c r="J6158" s="170"/>
      <c r="K6158" s="170"/>
      <c r="L6158" s="170"/>
      <c r="M6158" s="170"/>
      <c r="N6158" s="170"/>
      <c r="O6158" s="170"/>
      <c r="P6158" s="170"/>
      <c r="Q6158" s="170"/>
      <c r="R6158" s="170"/>
      <c r="S6158" s="170"/>
      <c r="T6158" s="170"/>
      <c r="U6158" s="170"/>
      <c r="V6158" s="170"/>
      <c r="W6158" s="170"/>
      <c r="X6158" s="174"/>
      <c r="Y6158" s="170"/>
      <c r="Z6158" s="170"/>
      <c r="AA6158" s="170"/>
      <c r="AB6158" s="170"/>
      <c r="AC6158" s="170"/>
      <c r="AD6158" s="174"/>
      <c r="AE6158" s="170"/>
      <c r="AF6158" s="170"/>
      <c r="AI6158" s="170"/>
      <c r="AJ6158" s="170"/>
      <c r="AK6158" s="170"/>
      <c r="AL6158" s="170"/>
      <c r="AM6158" s="170"/>
      <c r="AN6158" s="170"/>
    </row>
    <row r="6159" spans="1:40" ht="52.5" customHeight="1" x14ac:dyDescent="0.2">
      <c r="A6159" s="170"/>
      <c r="B6159" s="170"/>
      <c r="C6159" s="170"/>
      <c r="D6159" s="170"/>
      <c r="E6159" s="170"/>
      <c r="F6159" s="170"/>
      <c r="G6159" s="170"/>
      <c r="H6159" s="170"/>
      <c r="I6159" s="170"/>
      <c r="J6159" s="170"/>
      <c r="K6159" s="170"/>
      <c r="L6159" s="170"/>
      <c r="M6159" s="170"/>
      <c r="N6159" s="170"/>
      <c r="O6159" s="170"/>
      <c r="P6159" s="170"/>
      <c r="Q6159" s="170"/>
      <c r="R6159" s="170"/>
      <c r="S6159" s="170"/>
      <c r="T6159" s="170"/>
      <c r="U6159" s="170"/>
      <c r="V6159" s="170"/>
      <c r="W6159" s="170"/>
      <c r="X6159" s="174"/>
      <c r="Y6159" s="170"/>
      <c r="Z6159" s="170"/>
      <c r="AA6159" s="170"/>
      <c r="AB6159" s="170"/>
      <c r="AC6159" s="170"/>
      <c r="AD6159" s="174"/>
      <c r="AE6159" s="170"/>
      <c r="AF6159" s="170"/>
      <c r="AI6159" s="170"/>
      <c r="AJ6159" s="170"/>
      <c r="AK6159" s="170"/>
      <c r="AL6159" s="170"/>
      <c r="AM6159" s="170"/>
      <c r="AN6159" s="170"/>
    </row>
    <row r="6160" spans="1:40" ht="52.5" customHeight="1" x14ac:dyDescent="0.2">
      <c r="A6160" s="170"/>
      <c r="B6160" s="170"/>
      <c r="C6160" s="170"/>
      <c r="D6160" s="170"/>
      <c r="E6160" s="170"/>
      <c r="F6160" s="170"/>
      <c r="G6160" s="170"/>
      <c r="H6160" s="170"/>
      <c r="I6160" s="170"/>
      <c r="J6160" s="170"/>
      <c r="K6160" s="170"/>
      <c r="L6160" s="170"/>
      <c r="M6160" s="170"/>
      <c r="N6160" s="170"/>
      <c r="O6160" s="170"/>
      <c r="P6160" s="170"/>
      <c r="Q6160" s="170"/>
      <c r="R6160" s="170"/>
      <c r="S6160" s="170"/>
      <c r="T6160" s="170"/>
      <c r="U6160" s="170"/>
      <c r="V6160" s="170"/>
      <c r="W6160" s="170"/>
      <c r="X6160" s="174"/>
      <c r="Y6160" s="170"/>
      <c r="Z6160" s="170"/>
      <c r="AA6160" s="170"/>
      <c r="AB6160" s="170"/>
      <c r="AC6160" s="170"/>
      <c r="AD6160" s="174"/>
      <c r="AE6160" s="170"/>
      <c r="AF6160" s="170"/>
      <c r="AI6160" s="170"/>
      <c r="AJ6160" s="170"/>
      <c r="AK6160" s="170"/>
      <c r="AL6160" s="170"/>
      <c r="AM6160" s="170"/>
      <c r="AN6160" s="170"/>
    </row>
    <row r="6161" spans="1:40" ht="52.5" customHeight="1" x14ac:dyDescent="0.2">
      <c r="A6161" s="170"/>
      <c r="B6161" s="170"/>
      <c r="C6161" s="170"/>
      <c r="D6161" s="170"/>
      <c r="E6161" s="170"/>
      <c r="F6161" s="170"/>
      <c r="G6161" s="170"/>
      <c r="H6161" s="170"/>
      <c r="I6161" s="170"/>
      <c r="J6161" s="170"/>
      <c r="K6161" s="170"/>
      <c r="L6161" s="170"/>
      <c r="M6161" s="170"/>
      <c r="N6161" s="170"/>
      <c r="O6161" s="170"/>
      <c r="P6161" s="170"/>
      <c r="Q6161" s="170"/>
      <c r="R6161" s="170"/>
      <c r="S6161" s="170"/>
      <c r="T6161" s="170"/>
      <c r="U6161" s="170"/>
      <c r="V6161" s="170"/>
      <c r="W6161" s="170"/>
      <c r="X6161" s="174"/>
      <c r="Y6161" s="170"/>
      <c r="Z6161" s="170"/>
      <c r="AA6161" s="170"/>
      <c r="AB6161" s="170"/>
      <c r="AC6161" s="170"/>
      <c r="AD6161" s="174"/>
      <c r="AE6161" s="170"/>
      <c r="AF6161" s="170"/>
      <c r="AI6161" s="170"/>
      <c r="AJ6161" s="170"/>
      <c r="AK6161" s="170"/>
      <c r="AL6161" s="170"/>
      <c r="AM6161" s="170"/>
      <c r="AN6161" s="170"/>
    </row>
    <row r="6162" spans="1:40" ht="52.5" customHeight="1" x14ac:dyDescent="0.2">
      <c r="A6162" s="170"/>
      <c r="B6162" s="170"/>
      <c r="C6162" s="170"/>
      <c r="D6162" s="170"/>
      <c r="E6162" s="170"/>
      <c r="F6162" s="170"/>
      <c r="G6162" s="170"/>
      <c r="H6162" s="170"/>
      <c r="I6162" s="170"/>
      <c r="J6162" s="170"/>
      <c r="K6162" s="170"/>
      <c r="L6162" s="170"/>
      <c r="M6162" s="170"/>
      <c r="N6162" s="170"/>
      <c r="O6162" s="170"/>
      <c r="P6162" s="170"/>
      <c r="Q6162" s="170"/>
      <c r="R6162" s="170"/>
      <c r="S6162" s="170"/>
      <c r="T6162" s="170"/>
      <c r="U6162" s="170"/>
      <c r="V6162" s="170"/>
      <c r="W6162" s="170"/>
      <c r="X6162" s="174"/>
      <c r="Y6162" s="170"/>
      <c r="Z6162" s="170"/>
      <c r="AA6162" s="170"/>
      <c r="AB6162" s="170"/>
      <c r="AC6162" s="170"/>
      <c r="AD6162" s="174"/>
      <c r="AE6162" s="170"/>
      <c r="AF6162" s="170"/>
      <c r="AI6162" s="170"/>
      <c r="AJ6162" s="170"/>
      <c r="AK6162" s="170"/>
      <c r="AL6162" s="170"/>
      <c r="AM6162" s="170"/>
      <c r="AN6162" s="170"/>
    </row>
    <row r="6163" spans="1:40" ht="52.5" customHeight="1" x14ac:dyDescent="0.2">
      <c r="A6163" s="170"/>
      <c r="B6163" s="170"/>
      <c r="C6163" s="170"/>
      <c r="D6163" s="170"/>
      <c r="E6163" s="170"/>
      <c r="F6163" s="170"/>
      <c r="G6163" s="170"/>
      <c r="H6163" s="170"/>
      <c r="I6163" s="170"/>
      <c r="J6163" s="170"/>
      <c r="K6163" s="170"/>
      <c r="L6163" s="170"/>
      <c r="M6163" s="170"/>
      <c r="N6163" s="170"/>
      <c r="O6163" s="170"/>
      <c r="P6163" s="170"/>
      <c r="Q6163" s="170"/>
      <c r="R6163" s="170"/>
      <c r="S6163" s="170"/>
      <c r="T6163" s="170"/>
      <c r="U6163" s="170"/>
      <c r="V6163" s="170"/>
      <c r="W6163" s="170"/>
      <c r="X6163" s="174"/>
      <c r="Y6163" s="170"/>
      <c r="Z6163" s="170"/>
      <c r="AA6163" s="170"/>
      <c r="AB6163" s="170"/>
      <c r="AC6163" s="170"/>
      <c r="AD6163" s="174"/>
      <c r="AE6163" s="170"/>
      <c r="AF6163" s="170"/>
      <c r="AI6163" s="170"/>
      <c r="AJ6163" s="170"/>
      <c r="AK6163" s="170"/>
      <c r="AL6163" s="170"/>
      <c r="AM6163" s="170"/>
      <c r="AN6163" s="170"/>
    </row>
    <row r="6164" spans="1:40" ht="52.5" customHeight="1" x14ac:dyDescent="0.2">
      <c r="A6164" s="170"/>
      <c r="B6164" s="170"/>
      <c r="C6164" s="170"/>
      <c r="D6164" s="170"/>
      <c r="E6164" s="170"/>
      <c r="F6164" s="170"/>
      <c r="G6164" s="170"/>
      <c r="H6164" s="170"/>
      <c r="I6164" s="170"/>
      <c r="J6164" s="170"/>
      <c r="K6164" s="170"/>
      <c r="L6164" s="170"/>
      <c r="M6164" s="170"/>
      <c r="N6164" s="170"/>
      <c r="O6164" s="170"/>
      <c r="P6164" s="170"/>
      <c r="Q6164" s="170"/>
      <c r="R6164" s="170"/>
      <c r="S6164" s="170"/>
      <c r="T6164" s="170"/>
      <c r="U6164" s="170"/>
      <c r="V6164" s="170"/>
      <c r="W6164" s="170"/>
      <c r="X6164" s="174"/>
      <c r="Y6164" s="170"/>
      <c r="Z6164" s="170"/>
      <c r="AA6164" s="170"/>
      <c r="AB6164" s="170"/>
      <c r="AC6164" s="170"/>
      <c r="AD6164" s="174"/>
      <c r="AE6164" s="170"/>
      <c r="AF6164" s="170"/>
      <c r="AI6164" s="170"/>
      <c r="AJ6164" s="170"/>
      <c r="AK6164" s="170"/>
      <c r="AL6164" s="170"/>
      <c r="AM6164" s="170"/>
      <c r="AN6164" s="170"/>
    </row>
    <row r="6165" spans="1:40" ht="52.5" customHeight="1" x14ac:dyDescent="0.2">
      <c r="A6165" s="170"/>
      <c r="B6165" s="170"/>
      <c r="C6165" s="170"/>
      <c r="D6165" s="170"/>
      <c r="E6165" s="170"/>
      <c r="F6165" s="170"/>
      <c r="G6165" s="170"/>
      <c r="H6165" s="170"/>
      <c r="I6165" s="170"/>
      <c r="J6165" s="170"/>
      <c r="K6165" s="170"/>
      <c r="L6165" s="170"/>
      <c r="M6165" s="170"/>
      <c r="N6165" s="170"/>
      <c r="O6165" s="170"/>
      <c r="P6165" s="170"/>
      <c r="Q6165" s="170"/>
      <c r="R6165" s="170"/>
      <c r="S6165" s="170"/>
      <c r="T6165" s="170"/>
      <c r="U6165" s="170"/>
      <c r="V6165" s="170"/>
      <c r="W6165" s="170"/>
      <c r="X6165" s="174"/>
      <c r="Y6165" s="170"/>
      <c r="Z6165" s="170"/>
      <c r="AA6165" s="170"/>
      <c r="AB6165" s="170"/>
      <c r="AC6165" s="170"/>
      <c r="AD6165" s="174"/>
      <c r="AE6165" s="170"/>
      <c r="AF6165" s="170"/>
      <c r="AI6165" s="170"/>
      <c r="AJ6165" s="170"/>
      <c r="AK6165" s="170"/>
      <c r="AL6165" s="170"/>
      <c r="AM6165" s="170"/>
      <c r="AN6165" s="170"/>
    </row>
    <row r="6166" spans="1:40" ht="52.5" customHeight="1" x14ac:dyDescent="0.2">
      <c r="A6166" s="170"/>
      <c r="B6166" s="170"/>
      <c r="C6166" s="170"/>
      <c r="D6166" s="170"/>
      <c r="E6166" s="170"/>
      <c r="F6166" s="170"/>
      <c r="G6166" s="170"/>
      <c r="H6166" s="170"/>
      <c r="I6166" s="170"/>
      <c r="J6166" s="170"/>
      <c r="K6166" s="170"/>
      <c r="L6166" s="170"/>
      <c r="M6166" s="170"/>
      <c r="N6166" s="170"/>
      <c r="O6166" s="170"/>
      <c r="P6166" s="170"/>
      <c r="Q6166" s="170"/>
      <c r="R6166" s="170"/>
      <c r="S6166" s="170"/>
      <c r="T6166" s="170"/>
      <c r="U6166" s="170"/>
      <c r="V6166" s="170"/>
      <c r="W6166" s="170"/>
      <c r="X6166" s="174"/>
      <c r="Y6166" s="170"/>
      <c r="Z6166" s="170"/>
      <c r="AA6166" s="170"/>
      <c r="AB6166" s="170"/>
      <c r="AC6166" s="170"/>
      <c r="AD6166" s="174"/>
      <c r="AE6166" s="170"/>
      <c r="AF6166" s="170"/>
      <c r="AI6166" s="170"/>
      <c r="AJ6166" s="170"/>
      <c r="AK6166" s="170"/>
      <c r="AL6166" s="170"/>
      <c r="AM6166" s="170"/>
      <c r="AN6166" s="170"/>
    </row>
    <row r="6167" spans="1:40" ht="52.5" customHeight="1" x14ac:dyDescent="0.2">
      <c r="A6167" s="170"/>
      <c r="B6167" s="170"/>
      <c r="C6167" s="170"/>
      <c r="D6167" s="170"/>
      <c r="E6167" s="170"/>
      <c r="F6167" s="170"/>
      <c r="G6167" s="170"/>
      <c r="H6167" s="170"/>
      <c r="I6167" s="170"/>
      <c r="J6167" s="170"/>
      <c r="K6167" s="170"/>
      <c r="L6167" s="170"/>
      <c r="M6167" s="170"/>
      <c r="N6167" s="170"/>
      <c r="O6167" s="170"/>
      <c r="P6167" s="170"/>
      <c r="Q6167" s="170"/>
      <c r="R6167" s="170"/>
      <c r="S6167" s="170"/>
      <c r="T6167" s="170"/>
      <c r="U6167" s="170"/>
      <c r="V6167" s="170"/>
      <c r="W6167" s="170"/>
      <c r="X6167" s="174"/>
      <c r="Y6167" s="170"/>
      <c r="Z6167" s="170"/>
      <c r="AA6167" s="170"/>
      <c r="AB6167" s="170"/>
      <c r="AC6167" s="170"/>
      <c r="AD6167" s="174"/>
      <c r="AE6167" s="170"/>
      <c r="AF6167" s="170"/>
      <c r="AI6167" s="170"/>
      <c r="AJ6167" s="170"/>
      <c r="AK6167" s="170"/>
      <c r="AL6167" s="170"/>
      <c r="AM6167" s="170"/>
      <c r="AN6167" s="170"/>
    </row>
    <row r="6168" spans="1:40" ht="52.5" customHeight="1" x14ac:dyDescent="0.2">
      <c r="A6168" s="170"/>
      <c r="B6168" s="170"/>
      <c r="C6168" s="170"/>
      <c r="D6168" s="170"/>
      <c r="E6168" s="170"/>
      <c r="F6168" s="170"/>
      <c r="G6168" s="170"/>
      <c r="H6168" s="170"/>
      <c r="I6168" s="170"/>
      <c r="J6168" s="170"/>
      <c r="K6168" s="170"/>
      <c r="L6168" s="170"/>
      <c r="M6168" s="170"/>
      <c r="N6168" s="170"/>
      <c r="O6168" s="170"/>
      <c r="P6168" s="170"/>
      <c r="Q6168" s="170"/>
      <c r="R6168" s="170"/>
      <c r="S6168" s="170"/>
      <c r="T6168" s="170"/>
      <c r="U6168" s="170"/>
      <c r="V6168" s="170"/>
      <c r="W6168" s="170"/>
      <c r="X6168" s="174"/>
      <c r="Y6168" s="170"/>
      <c r="Z6168" s="170"/>
      <c r="AA6168" s="170"/>
      <c r="AB6168" s="170"/>
      <c r="AC6168" s="170"/>
      <c r="AD6168" s="174"/>
      <c r="AE6168" s="170"/>
      <c r="AF6168" s="170"/>
      <c r="AI6168" s="170"/>
      <c r="AJ6168" s="170"/>
      <c r="AK6168" s="170"/>
      <c r="AL6168" s="170"/>
      <c r="AM6168" s="170"/>
      <c r="AN6168" s="170"/>
    </row>
    <row r="6169" spans="1:40" ht="52.5" customHeight="1" x14ac:dyDescent="0.2">
      <c r="A6169" s="170"/>
      <c r="B6169" s="170"/>
      <c r="C6169" s="170"/>
      <c r="D6169" s="170"/>
      <c r="E6169" s="170"/>
      <c r="F6169" s="170"/>
      <c r="G6169" s="170"/>
      <c r="H6169" s="170"/>
      <c r="I6169" s="170"/>
      <c r="J6169" s="170"/>
      <c r="K6169" s="170"/>
      <c r="L6169" s="170"/>
      <c r="M6169" s="170"/>
      <c r="N6169" s="170"/>
      <c r="O6169" s="170"/>
      <c r="P6169" s="170"/>
      <c r="Q6169" s="170"/>
      <c r="R6169" s="170"/>
      <c r="S6169" s="170"/>
      <c r="T6169" s="170"/>
      <c r="U6169" s="170"/>
      <c r="V6169" s="170"/>
      <c r="W6169" s="170"/>
      <c r="X6169" s="174"/>
      <c r="Y6169" s="170"/>
      <c r="Z6169" s="170"/>
      <c r="AA6169" s="170"/>
      <c r="AB6169" s="170"/>
      <c r="AC6169" s="170"/>
      <c r="AD6169" s="174"/>
      <c r="AE6169" s="170"/>
      <c r="AF6169" s="170"/>
      <c r="AI6169" s="170"/>
      <c r="AJ6169" s="170"/>
      <c r="AK6169" s="170"/>
      <c r="AL6169" s="170"/>
      <c r="AM6169" s="170"/>
      <c r="AN6169" s="170"/>
    </row>
    <row r="6170" spans="1:40" ht="52.5" customHeight="1" x14ac:dyDescent="0.2">
      <c r="A6170" s="170"/>
      <c r="B6170" s="170"/>
      <c r="C6170" s="170"/>
      <c r="D6170" s="170"/>
      <c r="E6170" s="170"/>
      <c r="F6170" s="170"/>
      <c r="G6170" s="170"/>
      <c r="H6170" s="170"/>
      <c r="I6170" s="170"/>
      <c r="J6170" s="170"/>
      <c r="K6170" s="170"/>
      <c r="L6170" s="170"/>
      <c r="M6170" s="170"/>
      <c r="N6170" s="170"/>
      <c r="O6170" s="170"/>
      <c r="P6170" s="170"/>
      <c r="Q6170" s="170"/>
      <c r="R6170" s="170"/>
      <c r="S6170" s="170"/>
      <c r="T6170" s="170"/>
      <c r="U6170" s="170"/>
      <c r="V6170" s="170"/>
      <c r="W6170" s="170"/>
      <c r="X6170" s="174"/>
      <c r="Y6170" s="170"/>
      <c r="Z6170" s="170"/>
      <c r="AA6170" s="170"/>
      <c r="AB6170" s="170"/>
      <c r="AC6170" s="170"/>
      <c r="AD6170" s="174"/>
      <c r="AE6170" s="170"/>
      <c r="AF6170" s="170"/>
      <c r="AI6170" s="170"/>
      <c r="AJ6170" s="170"/>
      <c r="AK6170" s="170"/>
      <c r="AL6170" s="170"/>
      <c r="AM6170" s="170"/>
      <c r="AN6170" s="170"/>
    </row>
    <row r="6171" spans="1:40" ht="52.5" customHeight="1" x14ac:dyDescent="0.2">
      <c r="A6171" s="170"/>
      <c r="B6171" s="170"/>
      <c r="C6171" s="170"/>
      <c r="D6171" s="170"/>
      <c r="E6171" s="170"/>
      <c r="F6171" s="170"/>
      <c r="G6171" s="170"/>
      <c r="H6171" s="170"/>
      <c r="I6171" s="170"/>
      <c r="J6171" s="170"/>
      <c r="K6171" s="170"/>
      <c r="L6171" s="170"/>
      <c r="M6171" s="170"/>
      <c r="N6171" s="170"/>
      <c r="O6171" s="170"/>
      <c r="P6171" s="170"/>
      <c r="Q6171" s="170"/>
      <c r="R6171" s="170"/>
      <c r="S6171" s="170"/>
      <c r="T6171" s="170"/>
      <c r="U6171" s="170"/>
      <c r="V6171" s="170"/>
      <c r="W6171" s="170"/>
      <c r="X6171" s="174"/>
      <c r="Y6171" s="170"/>
      <c r="Z6171" s="170"/>
      <c r="AA6171" s="170"/>
      <c r="AB6171" s="170"/>
      <c r="AC6171" s="170"/>
      <c r="AD6171" s="174"/>
      <c r="AE6171" s="170"/>
      <c r="AF6171" s="170"/>
      <c r="AI6171" s="170"/>
      <c r="AJ6171" s="170"/>
      <c r="AK6171" s="170"/>
      <c r="AL6171" s="170"/>
      <c r="AM6171" s="170"/>
      <c r="AN6171" s="170"/>
    </row>
    <row r="6172" spans="1:40" ht="52.5" customHeight="1" x14ac:dyDescent="0.2">
      <c r="A6172" s="170"/>
      <c r="B6172" s="170"/>
      <c r="C6172" s="170"/>
      <c r="D6172" s="170"/>
      <c r="E6172" s="170"/>
      <c r="F6172" s="170"/>
      <c r="G6172" s="170"/>
      <c r="H6172" s="170"/>
      <c r="I6172" s="170"/>
      <c r="J6172" s="170"/>
      <c r="K6172" s="170"/>
      <c r="L6172" s="170"/>
      <c r="M6172" s="170"/>
      <c r="N6172" s="170"/>
      <c r="O6172" s="170"/>
      <c r="P6172" s="170"/>
      <c r="Q6172" s="170"/>
      <c r="R6172" s="170"/>
      <c r="S6172" s="170"/>
      <c r="T6172" s="170"/>
      <c r="U6172" s="170"/>
      <c r="V6172" s="170"/>
      <c r="W6172" s="170"/>
      <c r="X6172" s="174"/>
      <c r="Y6172" s="170"/>
      <c r="Z6172" s="170"/>
      <c r="AA6172" s="170"/>
      <c r="AB6172" s="170"/>
      <c r="AC6172" s="170"/>
      <c r="AD6172" s="174"/>
      <c r="AE6172" s="170"/>
      <c r="AF6172" s="170"/>
      <c r="AI6172" s="170"/>
      <c r="AJ6172" s="170"/>
      <c r="AK6172" s="170"/>
      <c r="AL6172" s="170"/>
      <c r="AM6172" s="170"/>
      <c r="AN6172" s="170"/>
    </row>
    <row r="6173" spans="1:40" ht="52.5" customHeight="1" x14ac:dyDescent="0.2">
      <c r="A6173" s="170"/>
      <c r="B6173" s="170"/>
      <c r="C6173" s="170"/>
      <c r="D6173" s="170"/>
      <c r="E6173" s="170"/>
      <c r="F6173" s="170"/>
      <c r="G6173" s="170"/>
      <c r="H6173" s="170"/>
      <c r="I6173" s="170"/>
      <c r="J6173" s="170"/>
      <c r="K6173" s="170"/>
      <c r="L6173" s="170"/>
      <c r="M6173" s="170"/>
      <c r="N6173" s="170"/>
      <c r="O6173" s="170"/>
      <c r="P6173" s="170"/>
      <c r="Q6173" s="170"/>
      <c r="R6173" s="170"/>
      <c r="S6173" s="170"/>
      <c r="T6173" s="170"/>
      <c r="U6173" s="170"/>
      <c r="V6173" s="170"/>
      <c r="W6173" s="170"/>
      <c r="X6173" s="174"/>
      <c r="Y6173" s="170"/>
      <c r="Z6173" s="170"/>
      <c r="AA6173" s="170"/>
      <c r="AB6173" s="170"/>
      <c r="AC6173" s="170"/>
      <c r="AD6173" s="174"/>
      <c r="AE6173" s="170"/>
      <c r="AF6173" s="170"/>
      <c r="AI6173" s="170"/>
      <c r="AJ6173" s="170"/>
      <c r="AK6173" s="170"/>
      <c r="AL6173" s="170"/>
      <c r="AM6173" s="170"/>
      <c r="AN6173" s="170"/>
    </row>
    <row r="6174" spans="1:40" ht="52.5" customHeight="1" x14ac:dyDescent="0.2">
      <c r="A6174" s="170"/>
      <c r="B6174" s="170"/>
      <c r="C6174" s="170"/>
      <c r="D6174" s="170"/>
      <c r="E6174" s="170"/>
      <c r="F6174" s="170"/>
      <c r="G6174" s="170"/>
      <c r="H6174" s="170"/>
      <c r="I6174" s="170"/>
      <c r="J6174" s="170"/>
      <c r="K6174" s="170"/>
      <c r="L6174" s="170"/>
      <c r="M6174" s="170"/>
      <c r="N6174" s="170"/>
      <c r="O6174" s="170"/>
      <c r="P6174" s="170"/>
      <c r="Q6174" s="170"/>
      <c r="R6174" s="170"/>
      <c r="S6174" s="170"/>
      <c r="T6174" s="170"/>
      <c r="U6174" s="170"/>
      <c r="V6174" s="170"/>
      <c r="W6174" s="170"/>
      <c r="X6174" s="174"/>
      <c r="Y6174" s="170"/>
      <c r="Z6174" s="170"/>
      <c r="AA6174" s="170"/>
      <c r="AB6174" s="170"/>
      <c r="AC6174" s="170"/>
      <c r="AD6174" s="174"/>
      <c r="AE6174" s="170"/>
      <c r="AF6174" s="170"/>
      <c r="AI6174" s="170"/>
      <c r="AJ6174" s="170"/>
      <c r="AK6174" s="170"/>
      <c r="AL6174" s="170"/>
      <c r="AM6174" s="170"/>
      <c r="AN6174" s="170"/>
    </row>
    <row r="6175" spans="1:40" ht="52.5" customHeight="1" x14ac:dyDescent="0.2">
      <c r="A6175" s="170"/>
      <c r="B6175" s="170"/>
      <c r="C6175" s="170"/>
      <c r="D6175" s="170"/>
      <c r="E6175" s="170"/>
      <c r="F6175" s="170"/>
      <c r="G6175" s="170"/>
      <c r="H6175" s="170"/>
      <c r="I6175" s="170"/>
      <c r="J6175" s="170"/>
      <c r="K6175" s="170"/>
      <c r="L6175" s="170"/>
      <c r="M6175" s="170"/>
      <c r="N6175" s="170"/>
      <c r="O6175" s="170"/>
      <c r="P6175" s="170"/>
      <c r="Q6175" s="170"/>
      <c r="R6175" s="170"/>
      <c r="S6175" s="170"/>
      <c r="T6175" s="170"/>
      <c r="U6175" s="170"/>
      <c r="V6175" s="170"/>
      <c r="W6175" s="170"/>
      <c r="X6175" s="174"/>
      <c r="Y6175" s="170"/>
      <c r="Z6175" s="170"/>
      <c r="AA6175" s="170"/>
      <c r="AB6175" s="170"/>
      <c r="AC6175" s="170"/>
      <c r="AD6175" s="174"/>
      <c r="AE6175" s="170"/>
      <c r="AF6175" s="170"/>
      <c r="AI6175" s="170"/>
      <c r="AJ6175" s="170"/>
      <c r="AK6175" s="170"/>
      <c r="AL6175" s="170"/>
      <c r="AM6175" s="170"/>
      <c r="AN6175" s="170"/>
    </row>
    <row r="6176" spans="1:40" ht="52.5" customHeight="1" x14ac:dyDescent="0.2">
      <c r="A6176" s="170"/>
      <c r="B6176" s="170"/>
      <c r="C6176" s="170"/>
      <c r="D6176" s="170"/>
      <c r="E6176" s="170"/>
      <c r="F6176" s="170"/>
      <c r="G6176" s="170"/>
      <c r="H6176" s="170"/>
      <c r="I6176" s="170"/>
      <c r="J6176" s="170"/>
      <c r="K6176" s="170"/>
      <c r="L6176" s="170"/>
      <c r="M6176" s="170"/>
      <c r="N6176" s="170"/>
      <c r="O6176" s="170"/>
      <c r="P6176" s="170"/>
      <c r="Q6176" s="170"/>
      <c r="R6176" s="170"/>
      <c r="S6176" s="170"/>
      <c r="T6176" s="170"/>
      <c r="U6176" s="170"/>
      <c r="V6176" s="170"/>
      <c r="W6176" s="170"/>
      <c r="X6176" s="174"/>
      <c r="Y6176" s="170"/>
      <c r="Z6176" s="170"/>
      <c r="AA6176" s="170"/>
      <c r="AB6176" s="170"/>
      <c r="AC6176" s="170"/>
      <c r="AD6176" s="174"/>
      <c r="AE6176" s="170"/>
      <c r="AF6176" s="170"/>
      <c r="AI6176" s="170"/>
      <c r="AJ6176" s="170"/>
      <c r="AK6176" s="170"/>
      <c r="AL6176" s="170"/>
      <c r="AM6176" s="170"/>
      <c r="AN6176" s="170"/>
    </row>
    <row r="6177" spans="1:40" ht="52.5" customHeight="1" x14ac:dyDescent="0.2">
      <c r="A6177" s="170"/>
      <c r="B6177" s="170"/>
      <c r="C6177" s="170"/>
      <c r="D6177" s="170"/>
      <c r="E6177" s="170"/>
      <c r="F6177" s="170"/>
      <c r="G6177" s="170"/>
      <c r="H6177" s="170"/>
      <c r="I6177" s="170"/>
      <c r="J6177" s="170"/>
      <c r="K6177" s="170"/>
      <c r="L6177" s="170"/>
      <c r="M6177" s="170"/>
      <c r="N6177" s="170"/>
      <c r="O6177" s="170"/>
      <c r="P6177" s="170"/>
      <c r="Q6177" s="170"/>
      <c r="R6177" s="170"/>
      <c r="S6177" s="170"/>
      <c r="T6177" s="170"/>
      <c r="U6177" s="170"/>
      <c r="V6177" s="170"/>
      <c r="W6177" s="170"/>
      <c r="X6177" s="174"/>
      <c r="Y6177" s="170"/>
      <c r="Z6177" s="170"/>
      <c r="AA6177" s="170"/>
      <c r="AB6177" s="170"/>
      <c r="AC6177" s="170"/>
      <c r="AD6177" s="174"/>
      <c r="AE6177" s="170"/>
      <c r="AF6177" s="170"/>
      <c r="AI6177" s="170"/>
      <c r="AJ6177" s="170"/>
      <c r="AK6177" s="170"/>
      <c r="AL6177" s="170"/>
      <c r="AM6177" s="170"/>
      <c r="AN6177" s="170"/>
    </row>
    <row r="6178" spans="1:40" ht="52.5" customHeight="1" x14ac:dyDescent="0.2">
      <c r="A6178" s="170"/>
      <c r="B6178" s="170"/>
      <c r="C6178" s="170"/>
      <c r="D6178" s="170"/>
      <c r="E6178" s="170"/>
      <c r="F6178" s="170"/>
      <c r="G6178" s="170"/>
      <c r="H6178" s="170"/>
      <c r="I6178" s="170"/>
      <c r="J6178" s="170"/>
      <c r="K6178" s="170"/>
      <c r="L6178" s="170"/>
      <c r="M6178" s="170"/>
      <c r="N6178" s="170"/>
      <c r="O6178" s="170"/>
      <c r="P6178" s="170"/>
      <c r="Q6178" s="170"/>
      <c r="R6178" s="170"/>
      <c r="S6178" s="170"/>
      <c r="T6178" s="170"/>
      <c r="U6178" s="170"/>
      <c r="V6178" s="170"/>
      <c r="W6178" s="170"/>
      <c r="X6178" s="174"/>
      <c r="Y6178" s="170"/>
      <c r="Z6178" s="170"/>
      <c r="AA6178" s="170"/>
      <c r="AB6178" s="170"/>
      <c r="AC6178" s="170"/>
      <c r="AD6178" s="174"/>
      <c r="AE6178" s="170"/>
      <c r="AF6178" s="170"/>
      <c r="AI6178" s="170"/>
      <c r="AJ6178" s="170"/>
      <c r="AK6178" s="170"/>
      <c r="AL6178" s="170"/>
      <c r="AM6178" s="170"/>
      <c r="AN6178" s="170"/>
    </row>
    <row r="6179" spans="1:40" ht="52.5" customHeight="1" x14ac:dyDescent="0.2">
      <c r="A6179" s="170"/>
      <c r="B6179" s="170"/>
      <c r="C6179" s="170"/>
      <c r="D6179" s="170"/>
      <c r="E6179" s="170"/>
      <c r="F6179" s="170"/>
      <c r="G6179" s="170"/>
      <c r="H6179" s="170"/>
      <c r="I6179" s="170"/>
      <c r="J6179" s="170"/>
      <c r="K6179" s="170"/>
      <c r="L6179" s="170"/>
      <c r="M6179" s="170"/>
      <c r="N6179" s="170"/>
      <c r="O6179" s="170"/>
      <c r="P6179" s="170"/>
      <c r="Q6179" s="170"/>
      <c r="R6179" s="170"/>
      <c r="S6179" s="170"/>
      <c r="T6179" s="170"/>
      <c r="U6179" s="170"/>
      <c r="V6179" s="170"/>
      <c r="W6179" s="170"/>
      <c r="X6179" s="174"/>
      <c r="Y6179" s="170"/>
      <c r="Z6179" s="170"/>
      <c r="AA6179" s="170"/>
      <c r="AB6179" s="170"/>
      <c r="AC6179" s="170"/>
      <c r="AD6179" s="174"/>
      <c r="AE6179" s="170"/>
      <c r="AF6179" s="170"/>
      <c r="AI6179" s="170"/>
      <c r="AJ6179" s="170"/>
      <c r="AK6179" s="170"/>
      <c r="AL6179" s="170"/>
      <c r="AM6179" s="170"/>
      <c r="AN6179" s="170"/>
    </row>
    <row r="6180" spans="1:40" ht="52.5" customHeight="1" x14ac:dyDescent="0.2">
      <c r="A6180" s="170"/>
      <c r="B6180" s="170"/>
      <c r="C6180" s="170"/>
      <c r="D6180" s="170"/>
      <c r="E6180" s="170"/>
      <c r="F6180" s="170"/>
      <c r="G6180" s="170"/>
      <c r="H6180" s="170"/>
      <c r="I6180" s="170"/>
      <c r="J6180" s="170"/>
      <c r="K6180" s="170"/>
      <c r="L6180" s="170"/>
      <c r="M6180" s="170"/>
      <c r="N6180" s="170"/>
      <c r="O6180" s="170"/>
      <c r="P6180" s="170"/>
      <c r="Q6180" s="170"/>
      <c r="R6180" s="170"/>
      <c r="S6180" s="170"/>
      <c r="T6180" s="170"/>
      <c r="U6180" s="170"/>
      <c r="V6180" s="170"/>
      <c r="W6180" s="170"/>
      <c r="X6180" s="174"/>
      <c r="Y6180" s="170"/>
      <c r="Z6180" s="170"/>
      <c r="AA6180" s="170"/>
      <c r="AB6180" s="170"/>
      <c r="AC6180" s="170"/>
      <c r="AD6180" s="174"/>
      <c r="AE6180" s="170"/>
      <c r="AF6180" s="170"/>
      <c r="AI6180" s="170"/>
      <c r="AJ6180" s="170"/>
      <c r="AK6180" s="170"/>
      <c r="AL6180" s="170"/>
      <c r="AM6180" s="170"/>
      <c r="AN6180" s="170"/>
    </row>
    <row r="6181" spans="1:40" ht="52.5" customHeight="1" x14ac:dyDescent="0.2">
      <c r="A6181" s="170"/>
      <c r="B6181" s="170"/>
      <c r="C6181" s="170"/>
      <c r="D6181" s="170"/>
      <c r="E6181" s="170"/>
      <c r="F6181" s="170"/>
      <c r="G6181" s="170"/>
      <c r="H6181" s="170"/>
      <c r="I6181" s="170"/>
      <c r="J6181" s="170"/>
      <c r="K6181" s="170"/>
      <c r="L6181" s="170"/>
      <c r="M6181" s="170"/>
      <c r="N6181" s="170"/>
      <c r="O6181" s="170"/>
      <c r="P6181" s="170"/>
      <c r="Q6181" s="170"/>
      <c r="R6181" s="170"/>
      <c r="S6181" s="170"/>
      <c r="T6181" s="170"/>
      <c r="U6181" s="170"/>
      <c r="V6181" s="170"/>
      <c r="W6181" s="170"/>
      <c r="X6181" s="174"/>
      <c r="Y6181" s="170"/>
      <c r="Z6181" s="170"/>
      <c r="AA6181" s="170"/>
      <c r="AB6181" s="170"/>
      <c r="AC6181" s="170"/>
      <c r="AD6181" s="174"/>
      <c r="AE6181" s="170"/>
      <c r="AF6181" s="170"/>
      <c r="AI6181" s="170"/>
      <c r="AJ6181" s="170"/>
      <c r="AK6181" s="170"/>
      <c r="AL6181" s="170"/>
      <c r="AM6181" s="170"/>
      <c r="AN6181" s="170"/>
    </row>
    <row r="6182" spans="1:40" ht="52.5" customHeight="1" x14ac:dyDescent="0.2">
      <c r="A6182" s="170"/>
      <c r="B6182" s="170"/>
      <c r="C6182" s="170"/>
      <c r="D6182" s="170"/>
      <c r="E6182" s="170"/>
      <c r="F6182" s="170"/>
      <c r="G6182" s="170"/>
      <c r="H6182" s="170"/>
      <c r="I6182" s="170"/>
      <c r="J6182" s="170"/>
      <c r="K6182" s="170"/>
      <c r="L6182" s="170"/>
      <c r="M6182" s="170"/>
      <c r="N6182" s="170"/>
      <c r="O6182" s="170"/>
      <c r="P6182" s="170"/>
      <c r="Q6182" s="170"/>
      <c r="R6182" s="170"/>
      <c r="S6182" s="170"/>
      <c r="T6182" s="170"/>
      <c r="U6182" s="170"/>
      <c r="V6182" s="170"/>
      <c r="W6182" s="170"/>
      <c r="X6182" s="174"/>
      <c r="Y6182" s="170"/>
      <c r="Z6182" s="170"/>
      <c r="AA6182" s="170"/>
      <c r="AB6182" s="170"/>
      <c r="AC6182" s="170"/>
      <c r="AD6182" s="174"/>
      <c r="AE6182" s="170"/>
      <c r="AF6182" s="170"/>
      <c r="AI6182" s="170"/>
      <c r="AJ6182" s="170"/>
      <c r="AK6182" s="170"/>
      <c r="AL6182" s="170"/>
      <c r="AM6182" s="170"/>
      <c r="AN6182" s="170"/>
    </row>
    <row r="6183" spans="1:40" ht="52.5" customHeight="1" x14ac:dyDescent="0.2">
      <c r="A6183" s="170"/>
      <c r="B6183" s="170"/>
      <c r="C6183" s="170"/>
      <c r="D6183" s="170"/>
      <c r="E6183" s="170"/>
      <c r="F6183" s="170"/>
      <c r="G6183" s="170"/>
      <c r="H6183" s="170"/>
      <c r="I6183" s="170"/>
      <c r="J6183" s="170"/>
      <c r="K6183" s="170"/>
      <c r="L6183" s="170"/>
      <c r="M6183" s="170"/>
      <c r="N6183" s="170"/>
      <c r="O6183" s="170"/>
      <c r="P6183" s="170"/>
      <c r="Q6183" s="170"/>
      <c r="R6183" s="170"/>
      <c r="S6183" s="170"/>
      <c r="T6183" s="170"/>
      <c r="U6183" s="170"/>
      <c r="V6183" s="170"/>
      <c r="W6183" s="170"/>
      <c r="X6183" s="174"/>
      <c r="Y6183" s="170"/>
      <c r="Z6183" s="170"/>
      <c r="AA6183" s="170"/>
      <c r="AB6183" s="170"/>
      <c r="AC6183" s="170"/>
      <c r="AD6183" s="174"/>
      <c r="AE6183" s="170"/>
      <c r="AF6183" s="170"/>
      <c r="AI6183" s="170"/>
      <c r="AJ6183" s="170"/>
      <c r="AK6183" s="170"/>
      <c r="AL6183" s="170"/>
      <c r="AM6183" s="170"/>
      <c r="AN6183" s="170"/>
    </row>
    <row r="6184" spans="1:40" ht="52.5" customHeight="1" x14ac:dyDescent="0.2">
      <c r="A6184" s="170"/>
      <c r="B6184" s="170"/>
      <c r="C6184" s="170"/>
      <c r="D6184" s="170"/>
      <c r="E6184" s="170"/>
      <c r="F6184" s="170"/>
      <c r="G6184" s="170"/>
      <c r="H6184" s="170"/>
      <c r="I6184" s="170"/>
      <c r="J6184" s="170"/>
      <c r="K6184" s="170"/>
      <c r="L6184" s="170"/>
      <c r="M6184" s="170"/>
      <c r="N6184" s="170"/>
      <c r="O6184" s="170"/>
      <c r="P6184" s="170"/>
      <c r="Q6184" s="170"/>
      <c r="R6184" s="170"/>
      <c r="S6184" s="170"/>
      <c r="T6184" s="170"/>
      <c r="U6184" s="170"/>
      <c r="V6184" s="170"/>
      <c r="W6184" s="170"/>
      <c r="X6184" s="174"/>
      <c r="Y6184" s="170"/>
      <c r="Z6184" s="170"/>
      <c r="AA6184" s="170"/>
      <c r="AB6184" s="170"/>
      <c r="AC6184" s="170"/>
      <c r="AD6184" s="174"/>
      <c r="AE6184" s="170"/>
      <c r="AF6184" s="170"/>
      <c r="AI6184" s="170"/>
      <c r="AJ6184" s="170"/>
      <c r="AK6184" s="170"/>
      <c r="AL6184" s="170"/>
      <c r="AM6184" s="170"/>
      <c r="AN6184" s="170"/>
    </row>
    <row r="6185" spans="1:40" ht="52.5" customHeight="1" x14ac:dyDescent="0.2">
      <c r="A6185" s="170"/>
      <c r="B6185" s="170"/>
      <c r="C6185" s="170"/>
      <c r="D6185" s="170"/>
      <c r="E6185" s="170"/>
      <c r="F6185" s="170"/>
      <c r="G6185" s="170"/>
      <c r="H6185" s="170"/>
      <c r="I6185" s="170"/>
      <c r="J6185" s="170"/>
      <c r="K6185" s="170"/>
      <c r="L6185" s="170"/>
      <c r="M6185" s="170"/>
      <c r="N6185" s="170"/>
      <c r="O6185" s="170"/>
      <c r="P6185" s="170"/>
      <c r="Q6185" s="170"/>
      <c r="R6185" s="170"/>
      <c r="S6185" s="170"/>
      <c r="T6185" s="170"/>
      <c r="U6185" s="170"/>
      <c r="V6185" s="170"/>
      <c r="W6185" s="170"/>
      <c r="X6185" s="174"/>
      <c r="Y6185" s="170"/>
      <c r="Z6185" s="170"/>
      <c r="AA6185" s="170"/>
      <c r="AB6185" s="170"/>
      <c r="AC6185" s="170"/>
      <c r="AD6185" s="174"/>
      <c r="AE6185" s="170"/>
      <c r="AF6185" s="170"/>
      <c r="AI6185" s="170"/>
      <c r="AJ6185" s="170"/>
      <c r="AK6185" s="170"/>
      <c r="AL6185" s="170"/>
      <c r="AM6185" s="170"/>
      <c r="AN6185" s="170"/>
    </row>
    <row r="6186" spans="1:40" ht="52.5" customHeight="1" x14ac:dyDescent="0.2">
      <c r="A6186" s="170"/>
      <c r="B6186" s="170"/>
      <c r="C6186" s="170"/>
      <c r="D6186" s="170"/>
      <c r="E6186" s="170"/>
      <c r="F6186" s="170"/>
      <c r="G6186" s="170"/>
      <c r="H6186" s="170"/>
      <c r="I6186" s="170"/>
      <c r="J6186" s="170"/>
      <c r="K6186" s="170"/>
      <c r="L6186" s="170"/>
      <c r="M6186" s="170"/>
      <c r="N6186" s="170"/>
      <c r="O6186" s="170"/>
      <c r="P6186" s="170"/>
      <c r="Q6186" s="170"/>
      <c r="R6186" s="170"/>
      <c r="S6186" s="170"/>
      <c r="T6186" s="170"/>
      <c r="U6186" s="170"/>
      <c r="V6186" s="170"/>
      <c r="W6186" s="170"/>
      <c r="X6186" s="174"/>
      <c r="Y6186" s="170"/>
      <c r="Z6186" s="170"/>
      <c r="AA6186" s="170"/>
      <c r="AB6186" s="170"/>
      <c r="AC6186" s="170"/>
      <c r="AD6186" s="174"/>
      <c r="AE6186" s="170"/>
      <c r="AF6186" s="170"/>
      <c r="AI6186" s="170"/>
      <c r="AJ6186" s="170"/>
      <c r="AK6186" s="170"/>
      <c r="AL6186" s="170"/>
      <c r="AM6186" s="170"/>
      <c r="AN6186" s="170"/>
    </row>
    <row r="6187" spans="1:40" ht="52.5" customHeight="1" x14ac:dyDescent="0.2">
      <c r="A6187" s="170"/>
      <c r="B6187" s="170"/>
      <c r="C6187" s="170"/>
      <c r="D6187" s="170"/>
      <c r="E6187" s="170"/>
      <c r="F6187" s="170"/>
      <c r="G6187" s="170"/>
      <c r="H6187" s="170"/>
      <c r="I6187" s="170"/>
      <c r="J6187" s="170"/>
      <c r="K6187" s="170"/>
      <c r="L6187" s="170"/>
      <c r="M6187" s="170"/>
      <c r="N6187" s="170"/>
      <c r="O6187" s="170"/>
      <c r="P6187" s="170"/>
      <c r="Q6187" s="170"/>
      <c r="R6187" s="170"/>
      <c r="S6187" s="170"/>
      <c r="T6187" s="170"/>
      <c r="U6187" s="170"/>
      <c r="V6187" s="170"/>
      <c r="W6187" s="170"/>
      <c r="X6187" s="174"/>
      <c r="Y6187" s="170"/>
      <c r="Z6187" s="170"/>
      <c r="AA6187" s="170"/>
      <c r="AB6187" s="170"/>
      <c r="AC6187" s="170"/>
      <c r="AD6187" s="174"/>
      <c r="AE6187" s="170"/>
      <c r="AF6187" s="170"/>
      <c r="AI6187" s="170"/>
      <c r="AJ6187" s="170"/>
      <c r="AK6187" s="170"/>
      <c r="AL6187" s="170"/>
      <c r="AM6187" s="170"/>
      <c r="AN6187" s="170"/>
    </row>
    <row r="6188" spans="1:40" ht="52.5" customHeight="1" x14ac:dyDescent="0.2">
      <c r="A6188" s="170"/>
      <c r="B6188" s="170"/>
      <c r="C6188" s="170"/>
      <c r="D6188" s="170"/>
      <c r="E6188" s="170"/>
      <c r="F6188" s="170"/>
      <c r="G6188" s="170"/>
      <c r="H6188" s="170"/>
      <c r="I6188" s="170"/>
      <c r="J6188" s="170"/>
      <c r="K6188" s="170"/>
      <c r="L6188" s="170"/>
      <c r="M6188" s="170"/>
      <c r="N6188" s="170"/>
      <c r="O6188" s="170"/>
      <c r="P6188" s="170"/>
      <c r="Q6188" s="170"/>
      <c r="R6188" s="170"/>
      <c r="S6188" s="170"/>
      <c r="T6188" s="170"/>
      <c r="U6188" s="170"/>
      <c r="V6188" s="170"/>
      <c r="W6188" s="170"/>
      <c r="X6188" s="174"/>
      <c r="Y6188" s="170"/>
      <c r="Z6188" s="170"/>
      <c r="AA6188" s="170"/>
      <c r="AB6188" s="170"/>
      <c r="AC6188" s="170"/>
      <c r="AD6188" s="174"/>
      <c r="AE6188" s="170"/>
      <c r="AF6188" s="170"/>
      <c r="AI6188" s="170"/>
      <c r="AJ6188" s="170"/>
      <c r="AK6188" s="170"/>
      <c r="AL6188" s="170"/>
      <c r="AM6188" s="170"/>
      <c r="AN6188" s="170"/>
    </row>
    <row r="6189" spans="1:40" ht="52.5" customHeight="1" x14ac:dyDescent="0.2">
      <c r="A6189" s="170"/>
      <c r="B6189" s="170"/>
      <c r="C6189" s="170"/>
      <c r="D6189" s="170"/>
      <c r="E6189" s="170"/>
      <c r="F6189" s="170"/>
      <c r="G6189" s="170"/>
      <c r="H6189" s="170"/>
      <c r="I6189" s="170"/>
      <c r="J6189" s="170"/>
      <c r="K6189" s="170"/>
      <c r="L6189" s="170"/>
      <c r="M6189" s="170"/>
      <c r="N6189" s="170"/>
      <c r="O6189" s="170"/>
      <c r="P6189" s="170"/>
      <c r="Q6189" s="170"/>
      <c r="R6189" s="170"/>
      <c r="S6189" s="170"/>
      <c r="T6189" s="170"/>
      <c r="U6189" s="170"/>
      <c r="V6189" s="170"/>
      <c r="W6189" s="170"/>
      <c r="X6189" s="174"/>
      <c r="Y6189" s="170"/>
      <c r="Z6189" s="170"/>
      <c r="AA6189" s="170"/>
      <c r="AB6189" s="170"/>
      <c r="AC6189" s="170"/>
      <c r="AD6189" s="174"/>
      <c r="AE6189" s="170"/>
      <c r="AF6189" s="170"/>
      <c r="AI6189" s="170"/>
      <c r="AJ6189" s="170"/>
      <c r="AK6189" s="170"/>
      <c r="AL6189" s="170"/>
      <c r="AM6189" s="170"/>
      <c r="AN6189" s="170"/>
    </row>
    <row r="6190" spans="1:40" ht="52.5" customHeight="1" x14ac:dyDescent="0.2">
      <c r="A6190" s="170"/>
      <c r="B6190" s="170"/>
      <c r="C6190" s="170"/>
      <c r="D6190" s="170"/>
      <c r="E6190" s="170"/>
      <c r="F6190" s="170"/>
      <c r="G6190" s="170"/>
      <c r="H6190" s="170"/>
      <c r="I6190" s="170"/>
      <c r="J6190" s="170"/>
      <c r="K6190" s="170"/>
      <c r="L6190" s="170"/>
      <c r="M6190" s="170"/>
      <c r="N6190" s="170"/>
      <c r="O6190" s="170"/>
      <c r="P6190" s="170"/>
      <c r="Q6190" s="170"/>
      <c r="R6190" s="170"/>
      <c r="S6190" s="170"/>
      <c r="T6190" s="170"/>
      <c r="U6190" s="170"/>
      <c r="V6190" s="170"/>
      <c r="W6190" s="170"/>
      <c r="X6190" s="174"/>
      <c r="Y6190" s="170"/>
      <c r="Z6190" s="170"/>
      <c r="AA6190" s="170"/>
      <c r="AB6190" s="170"/>
      <c r="AC6190" s="170"/>
      <c r="AD6190" s="174"/>
      <c r="AE6190" s="170"/>
      <c r="AF6190" s="170"/>
      <c r="AI6190" s="170"/>
      <c r="AJ6190" s="170"/>
      <c r="AK6190" s="170"/>
      <c r="AL6190" s="170"/>
      <c r="AM6190" s="170"/>
      <c r="AN6190" s="170"/>
    </row>
    <row r="6191" spans="1:40" ht="52.5" customHeight="1" x14ac:dyDescent="0.2">
      <c r="A6191" s="170"/>
      <c r="B6191" s="170"/>
      <c r="C6191" s="170"/>
      <c r="D6191" s="170"/>
      <c r="E6191" s="170"/>
      <c r="F6191" s="170"/>
      <c r="G6191" s="170"/>
      <c r="H6191" s="170"/>
      <c r="I6191" s="170"/>
      <c r="J6191" s="170"/>
      <c r="K6191" s="170"/>
      <c r="L6191" s="170"/>
      <c r="M6191" s="170"/>
      <c r="N6191" s="170"/>
      <c r="O6191" s="170"/>
      <c r="P6191" s="170"/>
      <c r="Q6191" s="170"/>
      <c r="R6191" s="170"/>
      <c r="S6191" s="170"/>
      <c r="T6191" s="170"/>
      <c r="U6191" s="170"/>
      <c r="V6191" s="170"/>
      <c r="W6191" s="170"/>
      <c r="X6191" s="174"/>
      <c r="Y6191" s="170"/>
      <c r="Z6191" s="170"/>
      <c r="AA6191" s="170"/>
      <c r="AB6191" s="170"/>
      <c r="AC6191" s="170"/>
      <c r="AD6191" s="174"/>
      <c r="AE6191" s="170"/>
      <c r="AF6191" s="170"/>
      <c r="AI6191" s="170"/>
      <c r="AJ6191" s="170"/>
      <c r="AK6191" s="170"/>
      <c r="AL6191" s="170"/>
      <c r="AM6191" s="170"/>
      <c r="AN6191" s="170"/>
    </row>
    <row r="6192" spans="1:40" ht="52.5" customHeight="1" x14ac:dyDescent="0.2">
      <c r="A6192" s="170"/>
      <c r="B6192" s="170"/>
      <c r="C6192" s="170"/>
      <c r="D6192" s="170"/>
      <c r="E6192" s="170"/>
      <c r="F6192" s="170"/>
      <c r="G6192" s="170"/>
      <c r="H6192" s="170"/>
      <c r="I6192" s="170"/>
      <c r="J6192" s="170"/>
      <c r="K6192" s="170"/>
      <c r="L6192" s="170"/>
      <c r="M6192" s="170"/>
      <c r="N6192" s="170"/>
      <c r="O6192" s="170"/>
      <c r="P6192" s="170"/>
      <c r="Q6192" s="170"/>
      <c r="R6192" s="170"/>
      <c r="S6192" s="170"/>
      <c r="T6192" s="170"/>
      <c r="U6192" s="170"/>
      <c r="V6192" s="170"/>
      <c r="W6192" s="170"/>
      <c r="X6192" s="174"/>
      <c r="Y6192" s="170"/>
      <c r="Z6192" s="170"/>
      <c r="AA6192" s="170"/>
      <c r="AB6192" s="170"/>
      <c r="AC6192" s="170"/>
      <c r="AD6192" s="174"/>
      <c r="AE6192" s="170"/>
      <c r="AF6192" s="170"/>
      <c r="AI6192" s="170"/>
      <c r="AJ6192" s="170"/>
      <c r="AK6192" s="170"/>
      <c r="AL6192" s="170"/>
      <c r="AM6192" s="170"/>
      <c r="AN6192" s="170"/>
    </row>
    <row r="6193" spans="1:40" ht="52.5" customHeight="1" x14ac:dyDescent="0.2">
      <c r="A6193" s="170"/>
      <c r="B6193" s="170"/>
      <c r="C6193" s="170"/>
      <c r="D6193" s="170"/>
      <c r="E6193" s="170"/>
      <c r="F6193" s="170"/>
      <c r="G6193" s="170"/>
      <c r="H6193" s="170"/>
      <c r="I6193" s="170"/>
      <c r="J6193" s="170"/>
      <c r="K6193" s="170"/>
      <c r="L6193" s="170"/>
      <c r="M6193" s="170"/>
      <c r="N6193" s="170"/>
      <c r="O6193" s="170"/>
      <c r="P6193" s="170"/>
      <c r="Q6193" s="170"/>
      <c r="R6193" s="170"/>
      <c r="S6193" s="170"/>
      <c r="T6193" s="170"/>
      <c r="U6193" s="170"/>
      <c r="V6193" s="170"/>
      <c r="W6193" s="170"/>
      <c r="X6193" s="174"/>
      <c r="Y6193" s="170"/>
      <c r="Z6193" s="170"/>
      <c r="AA6193" s="170"/>
      <c r="AB6193" s="170"/>
      <c r="AC6193" s="170"/>
      <c r="AD6193" s="174"/>
      <c r="AE6193" s="170"/>
      <c r="AF6193" s="170"/>
      <c r="AI6193" s="170"/>
      <c r="AJ6193" s="170"/>
      <c r="AK6193" s="170"/>
      <c r="AL6193" s="170"/>
      <c r="AM6193" s="170"/>
      <c r="AN6193" s="170"/>
    </row>
    <row r="6194" spans="1:40" ht="52.5" customHeight="1" x14ac:dyDescent="0.2">
      <c r="A6194" s="170"/>
      <c r="B6194" s="170"/>
      <c r="C6194" s="170"/>
      <c r="D6194" s="170"/>
      <c r="E6194" s="170"/>
      <c r="F6194" s="170"/>
      <c r="G6194" s="170"/>
      <c r="H6194" s="170"/>
      <c r="I6194" s="170"/>
      <c r="J6194" s="170"/>
      <c r="K6194" s="170"/>
      <c r="L6194" s="170"/>
      <c r="M6194" s="170"/>
      <c r="N6194" s="170"/>
      <c r="O6194" s="170"/>
      <c r="P6194" s="170"/>
      <c r="Q6194" s="170"/>
      <c r="R6194" s="170"/>
      <c r="S6194" s="170"/>
      <c r="T6194" s="170"/>
      <c r="U6194" s="170"/>
      <c r="V6194" s="170"/>
      <c r="W6194" s="170"/>
      <c r="X6194" s="174"/>
      <c r="Y6194" s="170"/>
      <c r="Z6194" s="170"/>
      <c r="AA6194" s="170"/>
      <c r="AB6194" s="170"/>
      <c r="AC6194" s="170"/>
      <c r="AD6194" s="174"/>
      <c r="AE6194" s="170"/>
      <c r="AF6194" s="170"/>
      <c r="AI6194" s="170"/>
      <c r="AJ6194" s="170"/>
      <c r="AK6194" s="170"/>
      <c r="AL6194" s="170"/>
      <c r="AM6194" s="170"/>
      <c r="AN6194" s="170"/>
    </row>
    <row r="6195" spans="1:40" ht="52.5" customHeight="1" x14ac:dyDescent="0.2">
      <c r="A6195" s="170"/>
      <c r="B6195" s="170"/>
      <c r="C6195" s="170"/>
      <c r="D6195" s="170"/>
      <c r="E6195" s="170"/>
      <c r="F6195" s="170"/>
      <c r="G6195" s="170"/>
      <c r="H6195" s="170"/>
      <c r="I6195" s="170"/>
      <c r="J6195" s="170"/>
      <c r="K6195" s="170"/>
      <c r="L6195" s="170"/>
      <c r="M6195" s="170"/>
      <c r="N6195" s="170"/>
      <c r="O6195" s="170"/>
      <c r="P6195" s="170"/>
      <c r="Q6195" s="170"/>
      <c r="R6195" s="170"/>
      <c r="S6195" s="170"/>
      <c r="T6195" s="170"/>
      <c r="U6195" s="170"/>
      <c r="V6195" s="170"/>
      <c r="W6195" s="170"/>
      <c r="X6195" s="174"/>
      <c r="Y6195" s="170"/>
      <c r="Z6195" s="170"/>
      <c r="AA6195" s="170"/>
      <c r="AB6195" s="170"/>
      <c r="AC6195" s="170"/>
      <c r="AD6195" s="174"/>
      <c r="AE6195" s="170"/>
      <c r="AF6195" s="170"/>
      <c r="AI6195" s="170"/>
      <c r="AJ6195" s="170"/>
      <c r="AK6195" s="170"/>
      <c r="AL6195" s="170"/>
      <c r="AM6195" s="170"/>
      <c r="AN6195" s="170"/>
    </row>
    <row r="6196" spans="1:40" ht="52.5" customHeight="1" x14ac:dyDescent="0.2">
      <c r="A6196" s="170"/>
      <c r="B6196" s="170"/>
      <c r="C6196" s="170"/>
      <c r="D6196" s="170"/>
      <c r="E6196" s="170"/>
      <c r="F6196" s="170"/>
      <c r="G6196" s="170"/>
      <c r="H6196" s="170"/>
      <c r="I6196" s="170"/>
      <c r="J6196" s="170"/>
      <c r="K6196" s="170"/>
      <c r="L6196" s="170"/>
      <c r="M6196" s="170"/>
      <c r="N6196" s="170"/>
      <c r="O6196" s="170"/>
      <c r="P6196" s="170"/>
      <c r="Q6196" s="170"/>
      <c r="R6196" s="170"/>
      <c r="S6196" s="170"/>
      <c r="T6196" s="170"/>
      <c r="U6196" s="170"/>
      <c r="V6196" s="170"/>
      <c r="W6196" s="170"/>
      <c r="X6196" s="174"/>
      <c r="Y6196" s="170"/>
      <c r="Z6196" s="170"/>
      <c r="AA6196" s="170"/>
      <c r="AB6196" s="170"/>
      <c r="AC6196" s="170"/>
      <c r="AD6196" s="174"/>
      <c r="AE6196" s="170"/>
      <c r="AF6196" s="170"/>
      <c r="AI6196" s="170"/>
      <c r="AJ6196" s="170"/>
      <c r="AK6196" s="170"/>
      <c r="AL6196" s="170"/>
      <c r="AM6196" s="170"/>
      <c r="AN6196" s="170"/>
    </row>
    <row r="6197" spans="1:40" ht="52.5" customHeight="1" x14ac:dyDescent="0.2">
      <c r="A6197" s="170"/>
      <c r="B6197" s="170"/>
      <c r="C6197" s="170"/>
      <c r="D6197" s="170"/>
      <c r="E6197" s="170"/>
      <c r="F6197" s="170"/>
      <c r="G6197" s="170"/>
      <c r="H6197" s="170"/>
      <c r="I6197" s="170"/>
      <c r="J6197" s="170"/>
      <c r="K6197" s="170"/>
      <c r="L6197" s="170"/>
      <c r="M6197" s="170"/>
      <c r="N6197" s="170"/>
      <c r="O6197" s="170"/>
      <c r="P6197" s="170"/>
      <c r="Q6197" s="170"/>
      <c r="R6197" s="170"/>
      <c r="S6197" s="170"/>
      <c r="T6197" s="170"/>
      <c r="U6197" s="170"/>
      <c r="V6197" s="170"/>
      <c r="W6197" s="170"/>
      <c r="X6197" s="174"/>
      <c r="Y6197" s="170"/>
      <c r="Z6197" s="170"/>
      <c r="AA6197" s="170"/>
      <c r="AB6197" s="170"/>
      <c r="AC6197" s="170"/>
      <c r="AD6197" s="174"/>
      <c r="AE6197" s="170"/>
      <c r="AF6197" s="170"/>
      <c r="AI6197" s="170"/>
      <c r="AJ6197" s="170"/>
      <c r="AK6197" s="170"/>
      <c r="AL6197" s="170"/>
      <c r="AM6197" s="170"/>
      <c r="AN6197" s="170"/>
    </row>
    <row r="6198" spans="1:40" ht="52.5" customHeight="1" x14ac:dyDescent="0.2">
      <c r="A6198" s="170"/>
      <c r="B6198" s="170"/>
      <c r="C6198" s="170"/>
      <c r="D6198" s="170"/>
      <c r="E6198" s="170"/>
      <c r="F6198" s="170"/>
      <c r="G6198" s="170"/>
      <c r="H6198" s="170"/>
      <c r="I6198" s="170"/>
      <c r="J6198" s="170"/>
      <c r="K6198" s="170"/>
      <c r="L6198" s="170"/>
      <c r="M6198" s="170"/>
      <c r="N6198" s="170"/>
      <c r="O6198" s="170"/>
      <c r="P6198" s="170"/>
      <c r="Q6198" s="170"/>
      <c r="R6198" s="170"/>
      <c r="S6198" s="170"/>
      <c r="T6198" s="170"/>
      <c r="U6198" s="170"/>
      <c r="V6198" s="170"/>
      <c r="W6198" s="170"/>
      <c r="X6198" s="174"/>
      <c r="Y6198" s="170"/>
      <c r="Z6198" s="170"/>
      <c r="AA6198" s="170"/>
      <c r="AB6198" s="170"/>
      <c r="AC6198" s="170"/>
      <c r="AD6198" s="174"/>
      <c r="AE6198" s="170"/>
      <c r="AF6198" s="170"/>
      <c r="AI6198" s="170"/>
      <c r="AJ6198" s="170"/>
      <c r="AK6198" s="170"/>
      <c r="AL6198" s="170"/>
      <c r="AM6198" s="170"/>
      <c r="AN6198" s="170"/>
    </row>
    <row r="6199" spans="1:40" ht="52.5" customHeight="1" x14ac:dyDescent="0.2">
      <c r="A6199" s="170"/>
      <c r="B6199" s="170"/>
      <c r="C6199" s="170"/>
      <c r="D6199" s="170"/>
      <c r="E6199" s="170"/>
      <c r="F6199" s="170"/>
      <c r="G6199" s="170"/>
      <c r="H6199" s="170"/>
      <c r="I6199" s="170"/>
      <c r="J6199" s="170"/>
      <c r="K6199" s="170"/>
      <c r="L6199" s="170"/>
      <c r="M6199" s="170"/>
      <c r="N6199" s="170"/>
      <c r="O6199" s="170"/>
      <c r="P6199" s="170"/>
      <c r="Q6199" s="170"/>
      <c r="R6199" s="170"/>
      <c r="S6199" s="170"/>
      <c r="T6199" s="170"/>
      <c r="U6199" s="170"/>
      <c r="V6199" s="170"/>
      <c r="W6199" s="170"/>
      <c r="X6199" s="174"/>
      <c r="Y6199" s="170"/>
      <c r="Z6199" s="170"/>
      <c r="AA6199" s="170"/>
      <c r="AB6199" s="170"/>
      <c r="AC6199" s="170"/>
      <c r="AD6199" s="174"/>
      <c r="AE6199" s="170"/>
      <c r="AF6199" s="170"/>
      <c r="AI6199" s="170"/>
      <c r="AJ6199" s="170"/>
      <c r="AK6199" s="170"/>
      <c r="AL6199" s="170"/>
      <c r="AM6199" s="170"/>
      <c r="AN6199" s="170"/>
    </row>
    <row r="6200" spans="1:40" ht="52.5" customHeight="1" x14ac:dyDescent="0.2">
      <c r="A6200" s="170"/>
      <c r="B6200" s="170"/>
      <c r="C6200" s="170"/>
      <c r="D6200" s="170"/>
      <c r="E6200" s="170"/>
      <c r="F6200" s="170"/>
      <c r="G6200" s="170"/>
      <c r="H6200" s="170"/>
      <c r="I6200" s="170"/>
      <c r="J6200" s="170"/>
      <c r="K6200" s="170"/>
      <c r="L6200" s="170"/>
      <c r="M6200" s="170"/>
      <c r="N6200" s="170"/>
      <c r="O6200" s="170"/>
      <c r="P6200" s="170"/>
      <c r="Q6200" s="170"/>
      <c r="R6200" s="170"/>
      <c r="S6200" s="170"/>
      <c r="T6200" s="170"/>
      <c r="U6200" s="170"/>
      <c r="V6200" s="170"/>
      <c r="W6200" s="170"/>
      <c r="X6200" s="174"/>
      <c r="Y6200" s="170"/>
      <c r="Z6200" s="170"/>
      <c r="AA6200" s="170"/>
      <c r="AB6200" s="170"/>
      <c r="AC6200" s="170"/>
      <c r="AD6200" s="174"/>
      <c r="AE6200" s="170"/>
      <c r="AF6200" s="170"/>
      <c r="AI6200" s="170"/>
      <c r="AJ6200" s="170"/>
      <c r="AK6200" s="170"/>
      <c r="AL6200" s="170"/>
      <c r="AM6200" s="170"/>
      <c r="AN6200" s="170"/>
    </row>
    <row r="6201" spans="1:40" ht="52.5" customHeight="1" x14ac:dyDescent="0.2">
      <c r="A6201" s="170"/>
      <c r="B6201" s="170"/>
      <c r="C6201" s="170"/>
      <c r="D6201" s="170"/>
      <c r="E6201" s="170"/>
      <c r="F6201" s="170"/>
      <c r="G6201" s="170"/>
      <c r="H6201" s="170"/>
      <c r="I6201" s="170"/>
      <c r="J6201" s="170"/>
      <c r="K6201" s="170"/>
      <c r="L6201" s="170"/>
      <c r="M6201" s="170"/>
      <c r="N6201" s="170"/>
      <c r="O6201" s="170"/>
      <c r="P6201" s="170"/>
      <c r="Q6201" s="170"/>
      <c r="R6201" s="170"/>
      <c r="S6201" s="170"/>
      <c r="T6201" s="170"/>
      <c r="U6201" s="170"/>
      <c r="V6201" s="170"/>
      <c r="W6201" s="170"/>
      <c r="X6201" s="174"/>
      <c r="Y6201" s="170"/>
      <c r="Z6201" s="170"/>
      <c r="AA6201" s="170"/>
      <c r="AB6201" s="170"/>
      <c r="AC6201" s="170"/>
      <c r="AD6201" s="174"/>
      <c r="AE6201" s="170"/>
      <c r="AF6201" s="170"/>
      <c r="AI6201" s="170"/>
      <c r="AJ6201" s="170"/>
      <c r="AK6201" s="170"/>
      <c r="AL6201" s="170"/>
      <c r="AM6201" s="170"/>
      <c r="AN6201" s="170"/>
    </row>
    <row r="6202" spans="1:40" ht="52.5" customHeight="1" x14ac:dyDescent="0.2">
      <c r="A6202" s="170"/>
      <c r="B6202" s="170"/>
      <c r="C6202" s="170"/>
      <c r="D6202" s="170"/>
      <c r="E6202" s="170"/>
      <c r="F6202" s="170"/>
      <c r="G6202" s="170"/>
      <c r="H6202" s="170"/>
      <c r="I6202" s="170"/>
      <c r="J6202" s="170"/>
      <c r="K6202" s="170"/>
      <c r="L6202" s="170"/>
      <c r="M6202" s="170"/>
      <c r="N6202" s="170"/>
      <c r="O6202" s="170"/>
      <c r="P6202" s="170"/>
      <c r="Q6202" s="170"/>
      <c r="R6202" s="170"/>
      <c r="S6202" s="170"/>
      <c r="T6202" s="170"/>
      <c r="U6202" s="170"/>
      <c r="V6202" s="170"/>
      <c r="W6202" s="170"/>
      <c r="X6202" s="174"/>
      <c r="Y6202" s="170"/>
      <c r="Z6202" s="170"/>
      <c r="AA6202" s="170"/>
      <c r="AB6202" s="170"/>
      <c r="AC6202" s="170"/>
      <c r="AD6202" s="174"/>
      <c r="AE6202" s="170"/>
      <c r="AF6202" s="170"/>
      <c r="AI6202" s="170"/>
      <c r="AJ6202" s="170"/>
      <c r="AK6202" s="170"/>
      <c r="AL6202" s="170"/>
      <c r="AM6202" s="170"/>
      <c r="AN6202" s="170"/>
    </row>
    <row r="6203" spans="1:40" ht="52.5" customHeight="1" x14ac:dyDescent="0.2">
      <c r="A6203" s="170"/>
      <c r="B6203" s="170"/>
      <c r="C6203" s="170"/>
      <c r="D6203" s="170"/>
      <c r="E6203" s="170"/>
      <c r="F6203" s="170"/>
      <c r="G6203" s="170"/>
      <c r="H6203" s="170"/>
      <c r="I6203" s="170"/>
      <c r="J6203" s="170"/>
      <c r="K6203" s="170"/>
      <c r="L6203" s="170"/>
      <c r="M6203" s="170"/>
      <c r="N6203" s="170"/>
      <c r="O6203" s="170"/>
      <c r="P6203" s="170"/>
      <c r="Q6203" s="170"/>
      <c r="R6203" s="170"/>
      <c r="S6203" s="170"/>
      <c r="T6203" s="170"/>
      <c r="U6203" s="170"/>
      <c r="V6203" s="170"/>
      <c r="W6203" s="170"/>
      <c r="X6203" s="174"/>
      <c r="Y6203" s="170"/>
      <c r="Z6203" s="170"/>
      <c r="AA6203" s="170"/>
      <c r="AB6203" s="170"/>
      <c r="AC6203" s="170"/>
      <c r="AD6203" s="174"/>
      <c r="AE6203" s="170"/>
      <c r="AF6203" s="170"/>
      <c r="AI6203" s="170"/>
      <c r="AJ6203" s="170"/>
      <c r="AK6203" s="170"/>
      <c r="AL6203" s="170"/>
      <c r="AM6203" s="170"/>
      <c r="AN6203" s="170"/>
    </row>
    <row r="6204" spans="1:40" ht="52.5" customHeight="1" x14ac:dyDescent="0.2">
      <c r="A6204" s="170"/>
      <c r="B6204" s="170"/>
      <c r="C6204" s="170"/>
      <c r="D6204" s="170"/>
      <c r="E6204" s="170"/>
      <c r="F6204" s="170"/>
      <c r="G6204" s="170"/>
      <c r="H6204" s="170"/>
      <c r="I6204" s="170"/>
      <c r="J6204" s="170"/>
      <c r="K6204" s="170"/>
      <c r="L6204" s="170"/>
      <c r="M6204" s="170"/>
      <c r="N6204" s="170"/>
      <c r="O6204" s="170"/>
      <c r="P6204" s="170"/>
      <c r="Q6204" s="170"/>
      <c r="R6204" s="170"/>
      <c r="S6204" s="170"/>
      <c r="T6204" s="170"/>
      <c r="U6204" s="170"/>
      <c r="V6204" s="170"/>
      <c r="W6204" s="170"/>
      <c r="X6204" s="174"/>
      <c r="Y6204" s="170"/>
      <c r="Z6204" s="170"/>
      <c r="AA6204" s="170"/>
      <c r="AB6204" s="170"/>
      <c r="AC6204" s="170"/>
      <c r="AD6204" s="174"/>
      <c r="AE6204" s="170"/>
      <c r="AF6204" s="170"/>
      <c r="AI6204" s="170"/>
      <c r="AJ6204" s="170"/>
      <c r="AK6204" s="170"/>
      <c r="AL6204" s="170"/>
      <c r="AM6204" s="170"/>
      <c r="AN6204" s="170"/>
    </row>
    <row r="6205" spans="1:40" ht="52.5" customHeight="1" x14ac:dyDescent="0.2">
      <c r="A6205" s="170"/>
      <c r="B6205" s="170"/>
      <c r="C6205" s="170"/>
      <c r="D6205" s="170"/>
      <c r="E6205" s="170"/>
      <c r="F6205" s="170"/>
      <c r="G6205" s="170"/>
      <c r="H6205" s="170"/>
      <c r="I6205" s="170"/>
      <c r="J6205" s="170"/>
      <c r="K6205" s="170"/>
      <c r="L6205" s="170"/>
      <c r="M6205" s="170"/>
      <c r="N6205" s="170"/>
      <c r="O6205" s="170"/>
      <c r="P6205" s="170"/>
      <c r="Q6205" s="170"/>
      <c r="R6205" s="170"/>
      <c r="S6205" s="170"/>
      <c r="T6205" s="170"/>
      <c r="U6205" s="170"/>
      <c r="V6205" s="170"/>
      <c r="W6205" s="170"/>
      <c r="X6205" s="174"/>
      <c r="Y6205" s="170"/>
      <c r="Z6205" s="170"/>
      <c r="AA6205" s="170"/>
      <c r="AB6205" s="170"/>
      <c r="AC6205" s="170"/>
      <c r="AD6205" s="174"/>
      <c r="AE6205" s="170"/>
      <c r="AF6205" s="170"/>
      <c r="AI6205" s="170"/>
      <c r="AJ6205" s="170"/>
      <c r="AK6205" s="170"/>
      <c r="AL6205" s="170"/>
      <c r="AM6205" s="170"/>
      <c r="AN6205" s="170"/>
    </row>
    <row r="6206" spans="1:40" ht="52.5" customHeight="1" x14ac:dyDescent="0.2">
      <c r="A6206" s="170"/>
      <c r="B6206" s="170"/>
      <c r="C6206" s="170"/>
      <c r="D6206" s="170"/>
      <c r="E6206" s="170"/>
      <c r="F6206" s="170"/>
      <c r="G6206" s="170"/>
      <c r="H6206" s="170"/>
      <c r="I6206" s="170"/>
      <c r="J6206" s="170"/>
      <c r="K6206" s="170"/>
      <c r="L6206" s="170"/>
      <c r="M6206" s="170"/>
      <c r="N6206" s="170"/>
      <c r="O6206" s="170"/>
      <c r="P6206" s="170"/>
      <c r="Q6206" s="170"/>
      <c r="R6206" s="170"/>
      <c r="S6206" s="170"/>
      <c r="T6206" s="170"/>
      <c r="U6206" s="170"/>
      <c r="V6206" s="170"/>
      <c r="W6206" s="170"/>
      <c r="X6206" s="174"/>
      <c r="Y6206" s="170"/>
      <c r="Z6206" s="170"/>
      <c r="AA6206" s="170"/>
      <c r="AB6206" s="170"/>
      <c r="AC6206" s="170"/>
      <c r="AD6206" s="174"/>
      <c r="AE6206" s="170"/>
      <c r="AF6206" s="170"/>
      <c r="AI6206" s="170"/>
      <c r="AJ6206" s="170"/>
      <c r="AK6206" s="170"/>
      <c r="AL6206" s="170"/>
      <c r="AM6206" s="170"/>
      <c r="AN6206" s="170"/>
    </row>
    <row r="6207" spans="1:40" ht="52.5" customHeight="1" x14ac:dyDescent="0.2">
      <c r="A6207" s="170"/>
      <c r="B6207" s="170"/>
      <c r="C6207" s="170"/>
      <c r="D6207" s="170"/>
      <c r="E6207" s="170"/>
      <c r="F6207" s="170"/>
      <c r="G6207" s="170"/>
      <c r="H6207" s="170"/>
      <c r="I6207" s="170"/>
      <c r="J6207" s="170"/>
      <c r="K6207" s="170"/>
      <c r="L6207" s="170"/>
      <c r="M6207" s="170"/>
      <c r="N6207" s="170"/>
      <c r="O6207" s="170"/>
      <c r="P6207" s="170"/>
      <c r="Q6207" s="170"/>
      <c r="R6207" s="170"/>
      <c r="S6207" s="170"/>
      <c r="T6207" s="170"/>
      <c r="U6207" s="170"/>
      <c r="V6207" s="170"/>
      <c r="W6207" s="170"/>
      <c r="X6207" s="174"/>
      <c r="Y6207" s="170"/>
      <c r="Z6207" s="170"/>
      <c r="AA6207" s="170"/>
      <c r="AB6207" s="170"/>
      <c r="AC6207" s="170"/>
      <c r="AD6207" s="174"/>
      <c r="AE6207" s="170"/>
      <c r="AF6207" s="170"/>
      <c r="AI6207" s="170"/>
      <c r="AJ6207" s="170"/>
      <c r="AK6207" s="170"/>
      <c r="AL6207" s="170"/>
      <c r="AM6207" s="170"/>
      <c r="AN6207" s="170"/>
    </row>
    <row r="6208" spans="1:40" ht="52.5" customHeight="1" x14ac:dyDescent="0.2">
      <c r="A6208" s="170"/>
      <c r="B6208" s="170"/>
      <c r="C6208" s="170"/>
      <c r="D6208" s="170"/>
      <c r="E6208" s="170"/>
      <c r="F6208" s="170"/>
      <c r="G6208" s="170"/>
      <c r="H6208" s="170"/>
      <c r="I6208" s="170"/>
      <c r="J6208" s="170"/>
      <c r="K6208" s="170"/>
      <c r="L6208" s="170"/>
      <c r="M6208" s="170"/>
      <c r="N6208" s="170"/>
      <c r="O6208" s="170"/>
      <c r="P6208" s="170"/>
      <c r="Q6208" s="170"/>
      <c r="R6208" s="170"/>
      <c r="S6208" s="170"/>
      <c r="T6208" s="170"/>
      <c r="U6208" s="170"/>
      <c r="V6208" s="170"/>
      <c r="W6208" s="170"/>
      <c r="X6208" s="174"/>
      <c r="Y6208" s="170"/>
      <c r="Z6208" s="170"/>
      <c r="AA6208" s="170"/>
      <c r="AB6208" s="170"/>
      <c r="AC6208" s="170"/>
      <c r="AD6208" s="174"/>
      <c r="AE6208" s="170"/>
      <c r="AF6208" s="170"/>
      <c r="AI6208" s="170"/>
      <c r="AJ6208" s="170"/>
      <c r="AK6208" s="170"/>
      <c r="AL6208" s="170"/>
      <c r="AM6208" s="170"/>
      <c r="AN6208" s="170"/>
    </row>
    <row r="6209" spans="1:40" ht="52.5" customHeight="1" x14ac:dyDescent="0.2">
      <c r="A6209" s="170"/>
      <c r="B6209" s="170"/>
      <c r="C6209" s="170"/>
      <c r="D6209" s="170"/>
      <c r="E6209" s="170"/>
      <c r="F6209" s="170"/>
      <c r="G6209" s="170"/>
      <c r="H6209" s="170"/>
      <c r="I6209" s="170"/>
      <c r="J6209" s="170"/>
      <c r="K6209" s="170"/>
      <c r="L6209" s="170"/>
      <c r="M6209" s="170"/>
      <c r="N6209" s="170"/>
      <c r="O6209" s="170"/>
      <c r="P6209" s="170"/>
      <c r="Q6209" s="170"/>
      <c r="R6209" s="170"/>
      <c r="S6209" s="170"/>
      <c r="T6209" s="170"/>
      <c r="U6209" s="170"/>
      <c r="V6209" s="170"/>
      <c r="W6209" s="170"/>
      <c r="X6209" s="174"/>
      <c r="Y6209" s="170"/>
      <c r="Z6209" s="170"/>
      <c r="AA6209" s="170"/>
      <c r="AB6209" s="170"/>
      <c r="AC6209" s="170"/>
      <c r="AD6209" s="174"/>
      <c r="AE6209" s="170"/>
      <c r="AF6209" s="170"/>
      <c r="AI6209" s="170"/>
      <c r="AJ6209" s="170"/>
      <c r="AK6209" s="170"/>
      <c r="AL6209" s="170"/>
      <c r="AM6209" s="170"/>
      <c r="AN6209" s="170"/>
    </row>
    <row r="6210" spans="1:40" ht="52.5" customHeight="1" x14ac:dyDescent="0.2">
      <c r="A6210" s="170"/>
      <c r="B6210" s="170"/>
      <c r="C6210" s="170"/>
      <c r="D6210" s="170"/>
      <c r="E6210" s="170"/>
      <c r="F6210" s="170"/>
      <c r="G6210" s="170"/>
      <c r="H6210" s="170"/>
      <c r="I6210" s="170"/>
      <c r="J6210" s="170"/>
      <c r="K6210" s="170"/>
      <c r="L6210" s="170"/>
      <c r="M6210" s="170"/>
      <c r="N6210" s="170"/>
      <c r="O6210" s="170"/>
      <c r="P6210" s="170"/>
      <c r="Q6210" s="170"/>
      <c r="R6210" s="170"/>
      <c r="S6210" s="170"/>
      <c r="T6210" s="170"/>
      <c r="U6210" s="170"/>
      <c r="V6210" s="170"/>
      <c r="W6210" s="170"/>
      <c r="X6210" s="174"/>
      <c r="Y6210" s="170"/>
      <c r="Z6210" s="170"/>
      <c r="AA6210" s="170"/>
      <c r="AB6210" s="170"/>
      <c r="AC6210" s="170"/>
      <c r="AD6210" s="174"/>
      <c r="AE6210" s="170"/>
      <c r="AF6210" s="170"/>
      <c r="AI6210" s="170"/>
      <c r="AJ6210" s="170"/>
      <c r="AK6210" s="170"/>
      <c r="AL6210" s="170"/>
      <c r="AM6210" s="170"/>
      <c r="AN6210" s="170"/>
    </row>
    <row r="6211" spans="1:40" ht="52.5" customHeight="1" x14ac:dyDescent="0.2">
      <c r="A6211" s="170"/>
      <c r="B6211" s="170"/>
      <c r="C6211" s="170"/>
      <c r="D6211" s="170"/>
      <c r="E6211" s="170"/>
      <c r="F6211" s="170"/>
      <c r="G6211" s="170"/>
      <c r="H6211" s="170"/>
      <c r="I6211" s="170"/>
      <c r="J6211" s="170"/>
      <c r="K6211" s="170"/>
      <c r="L6211" s="170"/>
      <c r="M6211" s="170"/>
      <c r="N6211" s="170"/>
      <c r="O6211" s="170"/>
      <c r="P6211" s="170"/>
      <c r="Q6211" s="170"/>
      <c r="R6211" s="170"/>
      <c r="S6211" s="170"/>
      <c r="T6211" s="170"/>
      <c r="U6211" s="170"/>
      <c r="V6211" s="170"/>
      <c r="W6211" s="170"/>
      <c r="X6211" s="174"/>
      <c r="Y6211" s="170"/>
      <c r="Z6211" s="170"/>
      <c r="AA6211" s="170"/>
      <c r="AB6211" s="170"/>
      <c r="AC6211" s="170"/>
      <c r="AD6211" s="174"/>
      <c r="AE6211" s="170"/>
      <c r="AF6211" s="170"/>
      <c r="AI6211" s="170"/>
      <c r="AJ6211" s="170"/>
      <c r="AK6211" s="170"/>
      <c r="AL6211" s="170"/>
      <c r="AM6211" s="170"/>
      <c r="AN6211" s="170"/>
    </row>
    <row r="6212" spans="1:40" ht="52.5" customHeight="1" x14ac:dyDescent="0.2">
      <c r="A6212" s="170"/>
      <c r="B6212" s="170"/>
      <c r="C6212" s="170"/>
      <c r="D6212" s="170"/>
      <c r="E6212" s="170"/>
      <c r="F6212" s="170"/>
      <c r="G6212" s="170"/>
      <c r="H6212" s="170"/>
      <c r="I6212" s="170"/>
      <c r="J6212" s="170"/>
      <c r="K6212" s="170"/>
      <c r="L6212" s="170"/>
      <c r="M6212" s="170"/>
      <c r="N6212" s="170"/>
      <c r="O6212" s="170"/>
      <c r="P6212" s="170"/>
      <c r="Q6212" s="170"/>
      <c r="R6212" s="170"/>
      <c r="S6212" s="170"/>
      <c r="T6212" s="170"/>
      <c r="U6212" s="170"/>
      <c r="V6212" s="170"/>
      <c r="W6212" s="170"/>
      <c r="X6212" s="174"/>
      <c r="Y6212" s="170"/>
      <c r="Z6212" s="170"/>
      <c r="AA6212" s="170"/>
      <c r="AB6212" s="170"/>
      <c r="AC6212" s="170"/>
      <c r="AD6212" s="174"/>
      <c r="AE6212" s="170"/>
      <c r="AF6212" s="170"/>
      <c r="AI6212" s="170"/>
      <c r="AJ6212" s="170"/>
      <c r="AK6212" s="170"/>
      <c r="AL6212" s="170"/>
      <c r="AM6212" s="170"/>
      <c r="AN6212" s="170"/>
    </row>
    <row r="6213" spans="1:40" ht="52.5" customHeight="1" x14ac:dyDescent="0.2">
      <c r="A6213" s="170"/>
      <c r="B6213" s="170"/>
      <c r="C6213" s="170"/>
      <c r="D6213" s="170"/>
      <c r="E6213" s="170"/>
      <c r="F6213" s="170"/>
      <c r="G6213" s="170"/>
      <c r="H6213" s="170"/>
      <c r="I6213" s="170"/>
      <c r="J6213" s="170"/>
      <c r="K6213" s="170"/>
      <c r="L6213" s="170"/>
      <c r="M6213" s="170"/>
      <c r="N6213" s="170"/>
      <c r="O6213" s="170"/>
      <c r="P6213" s="170"/>
      <c r="Q6213" s="170"/>
      <c r="R6213" s="170"/>
      <c r="S6213" s="170"/>
      <c r="T6213" s="170"/>
      <c r="U6213" s="170"/>
      <c r="V6213" s="170"/>
      <c r="W6213" s="170"/>
      <c r="X6213" s="174"/>
      <c r="Y6213" s="170"/>
      <c r="Z6213" s="170"/>
      <c r="AA6213" s="170"/>
      <c r="AB6213" s="170"/>
      <c r="AC6213" s="170"/>
      <c r="AD6213" s="174"/>
      <c r="AE6213" s="170"/>
      <c r="AF6213" s="170"/>
      <c r="AI6213" s="170"/>
      <c r="AJ6213" s="170"/>
      <c r="AK6213" s="170"/>
      <c r="AL6213" s="170"/>
      <c r="AM6213" s="170"/>
      <c r="AN6213" s="170"/>
    </row>
    <row r="6214" spans="1:40" ht="52.5" customHeight="1" x14ac:dyDescent="0.2">
      <c r="A6214" s="170"/>
      <c r="B6214" s="170"/>
      <c r="C6214" s="170"/>
      <c r="D6214" s="170"/>
      <c r="E6214" s="170"/>
      <c r="F6214" s="170"/>
      <c r="G6214" s="170"/>
      <c r="H6214" s="170"/>
      <c r="I6214" s="170"/>
      <c r="J6214" s="170"/>
      <c r="K6214" s="170"/>
      <c r="L6214" s="170"/>
      <c r="M6214" s="170"/>
      <c r="N6214" s="170"/>
      <c r="O6214" s="170"/>
      <c r="P6214" s="170"/>
      <c r="Q6214" s="170"/>
      <c r="R6214" s="170"/>
      <c r="S6214" s="170"/>
      <c r="T6214" s="170"/>
      <c r="U6214" s="170"/>
      <c r="V6214" s="170"/>
      <c r="W6214" s="170"/>
      <c r="X6214" s="174"/>
      <c r="Y6214" s="170"/>
      <c r="Z6214" s="170"/>
      <c r="AA6214" s="170"/>
      <c r="AB6214" s="170"/>
      <c r="AC6214" s="170"/>
      <c r="AD6214" s="174"/>
      <c r="AE6214" s="170"/>
      <c r="AF6214" s="170"/>
      <c r="AI6214" s="170"/>
      <c r="AJ6214" s="170"/>
      <c r="AK6214" s="170"/>
      <c r="AL6214" s="170"/>
      <c r="AM6214" s="170"/>
      <c r="AN6214" s="170"/>
    </row>
    <row r="6215" spans="1:40" ht="52.5" customHeight="1" x14ac:dyDescent="0.2">
      <c r="A6215" s="170"/>
      <c r="B6215" s="170"/>
      <c r="C6215" s="170"/>
      <c r="D6215" s="170"/>
      <c r="E6215" s="170"/>
      <c r="F6215" s="170"/>
      <c r="G6215" s="170"/>
      <c r="H6215" s="170"/>
      <c r="I6215" s="170"/>
      <c r="J6215" s="170"/>
      <c r="K6215" s="170"/>
      <c r="L6215" s="170"/>
      <c r="M6215" s="170"/>
      <c r="N6215" s="170"/>
      <c r="O6215" s="170"/>
      <c r="P6215" s="170"/>
      <c r="Q6215" s="170"/>
      <c r="R6215" s="170"/>
      <c r="S6215" s="170"/>
      <c r="T6215" s="170"/>
      <c r="U6215" s="170"/>
      <c r="V6215" s="170"/>
      <c r="W6215" s="170"/>
      <c r="X6215" s="174"/>
      <c r="Y6215" s="170"/>
      <c r="Z6215" s="170"/>
      <c r="AA6215" s="170"/>
      <c r="AB6215" s="170"/>
      <c r="AC6215" s="170"/>
      <c r="AD6215" s="174"/>
      <c r="AE6215" s="170"/>
      <c r="AF6215" s="170"/>
      <c r="AI6215" s="170"/>
      <c r="AJ6215" s="170"/>
      <c r="AK6215" s="170"/>
      <c r="AL6215" s="170"/>
      <c r="AM6215" s="170"/>
      <c r="AN6215" s="170"/>
    </row>
    <row r="6216" spans="1:40" ht="52.5" customHeight="1" x14ac:dyDescent="0.2">
      <c r="A6216" s="170"/>
      <c r="B6216" s="170"/>
      <c r="C6216" s="170"/>
      <c r="D6216" s="170"/>
      <c r="E6216" s="170"/>
      <c r="F6216" s="170"/>
      <c r="G6216" s="170"/>
      <c r="H6216" s="170"/>
      <c r="I6216" s="170"/>
      <c r="J6216" s="170"/>
      <c r="K6216" s="170"/>
      <c r="L6216" s="170"/>
      <c r="M6216" s="170"/>
      <c r="N6216" s="170"/>
      <c r="O6216" s="170"/>
      <c r="P6216" s="170"/>
      <c r="Q6216" s="170"/>
      <c r="R6216" s="170"/>
      <c r="S6216" s="170"/>
      <c r="T6216" s="170"/>
      <c r="U6216" s="170"/>
      <c r="V6216" s="170"/>
      <c r="W6216" s="170"/>
      <c r="X6216" s="174"/>
      <c r="Y6216" s="170"/>
      <c r="Z6216" s="170"/>
      <c r="AA6216" s="170"/>
      <c r="AB6216" s="170"/>
      <c r="AC6216" s="170"/>
      <c r="AD6216" s="174"/>
      <c r="AE6216" s="170"/>
      <c r="AF6216" s="170"/>
      <c r="AI6216" s="170"/>
      <c r="AJ6216" s="170"/>
      <c r="AK6216" s="170"/>
      <c r="AL6216" s="170"/>
      <c r="AM6216" s="170"/>
      <c r="AN6216" s="170"/>
    </row>
    <row r="6217" spans="1:40" ht="52.5" customHeight="1" x14ac:dyDescent="0.2">
      <c r="A6217" s="170"/>
      <c r="B6217" s="170"/>
      <c r="C6217" s="170"/>
      <c r="D6217" s="170"/>
      <c r="E6217" s="170"/>
      <c r="F6217" s="170"/>
      <c r="G6217" s="170"/>
      <c r="H6217" s="170"/>
      <c r="I6217" s="170"/>
      <c r="J6217" s="170"/>
      <c r="K6217" s="170"/>
      <c r="L6217" s="170"/>
      <c r="M6217" s="170"/>
      <c r="N6217" s="170"/>
      <c r="O6217" s="170"/>
      <c r="P6217" s="170"/>
      <c r="Q6217" s="170"/>
      <c r="R6217" s="170"/>
      <c r="S6217" s="170"/>
      <c r="T6217" s="170"/>
      <c r="U6217" s="170"/>
      <c r="V6217" s="170"/>
      <c r="W6217" s="170"/>
      <c r="X6217" s="174"/>
      <c r="Y6217" s="170"/>
      <c r="Z6217" s="170"/>
      <c r="AA6217" s="170"/>
      <c r="AB6217" s="170"/>
      <c r="AC6217" s="170"/>
      <c r="AD6217" s="174"/>
      <c r="AE6217" s="170"/>
      <c r="AF6217" s="170"/>
      <c r="AI6217" s="170"/>
      <c r="AJ6217" s="170"/>
      <c r="AK6217" s="170"/>
      <c r="AL6217" s="170"/>
      <c r="AM6217" s="170"/>
      <c r="AN6217" s="170"/>
    </row>
    <row r="6218" spans="1:40" ht="52.5" customHeight="1" x14ac:dyDescent="0.2">
      <c r="A6218" s="170"/>
      <c r="B6218" s="170"/>
      <c r="C6218" s="170"/>
      <c r="D6218" s="170"/>
      <c r="E6218" s="170"/>
      <c r="F6218" s="170"/>
      <c r="G6218" s="170"/>
      <c r="H6218" s="170"/>
      <c r="I6218" s="170"/>
      <c r="J6218" s="170"/>
      <c r="K6218" s="170"/>
      <c r="L6218" s="170"/>
      <c r="M6218" s="170"/>
      <c r="N6218" s="170"/>
      <c r="O6218" s="170"/>
      <c r="P6218" s="170"/>
      <c r="Q6218" s="170"/>
      <c r="R6218" s="170"/>
      <c r="S6218" s="170"/>
      <c r="T6218" s="170"/>
      <c r="U6218" s="170"/>
      <c r="V6218" s="170"/>
      <c r="W6218" s="170"/>
      <c r="X6218" s="174"/>
      <c r="Y6218" s="170"/>
      <c r="Z6218" s="170"/>
      <c r="AA6218" s="170"/>
      <c r="AB6218" s="170"/>
      <c r="AC6218" s="170"/>
      <c r="AD6218" s="174"/>
      <c r="AE6218" s="170"/>
      <c r="AF6218" s="170"/>
      <c r="AI6218" s="170"/>
      <c r="AJ6218" s="170"/>
      <c r="AK6218" s="170"/>
      <c r="AL6218" s="170"/>
      <c r="AM6218" s="170"/>
      <c r="AN6218" s="170"/>
    </row>
    <row r="6219" spans="1:40" ht="52.5" customHeight="1" x14ac:dyDescent="0.2">
      <c r="A6219" s="170"/>
      <c r="B6219" s="170"/>
      <c r="C6219" s="170"/>
      <c r="D6219" s="170"/>
      <c r="E6219" s="170"/>
      <c r="F6219" s="170"/>
      <c r="G6219" s="170"/>
      <c r="H6219" s="170"/>
      <c r="I6219" s="170"/>
      <c r="J6219" s="170"/>
      <c r="K6219" s="170"/>
      <c r="L6219" s="170"/>
      <c r="M6219" s="170"/>
      <c r="N6219" s="170"/>
      <c r="O6219" s="170"/>
      <c r="P6219" s="170"/>
      <c r="Q6219" s="170"/>
      <c r="R6219" s="170"/>
      <c r="S6219" s="170"/>
      <c r="T6219" s="170"/>
      <c r="U6219" s="170"/>
      <c r="V6219" s="170"/>
      <c r="W6219" s="170"/>
      <c r="X6219" s="174"/>
      <c r="Y6219" s="170"/>
      <c r="Z6219" s="170"/>
      <c r="AA6219" s="170"/>
      <c r="AB6219" s="170"/>
      <c r="AC6219" s="170"/>
      <c r="AD6219" s="174"/>
      <c r="AE6219" s="170"/>
      <c r="AF6219" s="170"/>
      <c r="AI6219" s="170"/>
      <c r="AJ6219" s="170"/>
      <c r="AK6219" s="170"/>
      <c r="AL6219" s="170"/>
      <c r="AM6219" s="170"/>
      <c r="AN6219" s="170"/>
    </row>
    <row r="6220" spans="1:40" ht="52.5" customHeight="1" x14ac:dyDescent="0.2">
      <c r="A6220" s="170"/>
      <c r="B6220" s="170"/>
      <c r="C6220" s="170"/>
      <c r="D6220" s="170"/>
      <c r="E6220" s="170"/>
      <c r="F6220" s="170"/>
      <c r="G6220" s="170"/>
      <c r="H6220" s="170"/>
      <c r="I6220" s="170"/>
      <c r="J6220" s="170"/>
      <c r="K6220" s="170"/>
      <c r="L6220" s="170"/>
      <c r="M6220" s="170"/>
      <c r="N6220" s="170"/>
      <c r="O6220" s="170"/>
      <c r="P6220" s="170"/>
      <c r="Q6220" s="170"/>
      <c r="R6220" s="170"/>
      <c r="S6220" s="170"/>
      <c r="T6220" s="170"/>
      <c r="U6220" s="170"/>
      <c r="V6220" s="170"/>
      <c r="W6220" s="170"/>
      <c r="X6220" s="174"/>
      <c r="Y6220" s="170"/>
      <c r="Z6220" s="170"/>
      <c r="AA6220" s="170"/>
      <c r="AB6220" s="170"/>
      <c r="AC6220" s="170"/>
      <c r="AD6220" s="174"/>
      <c r="AE6220" s="170"/>
      <c r="AF6220" s="170"/>
      <c r="AI6220" s="170"/>
      <c r="AJ6220" s="170"/>
      <c r="AK6220" s="170"/>
      <c r="AL6220" s="170"/>
      <c r="AM6220" s="170"/>
      <c r="AN6220" s="170"/>
    </row>
    <row r="6221" spans="1:40" ht="52.5" customHeight="1" x14ac:dyDescent="0.2">
      <c r="A6221" s="170"/>
      <c r="B6221" s="170"/>
      <c r="C6221" s="170"/>
      <c r="D6221" s="170"/>
      <c r="E6221" s="170"/>
      <c r="F6221" s="170"/>
      <c r="G6221" s="170"/>
      <c r="H6221" s="170"/>
      <c r="I6221" s="170"/>
      <c r="J6221" s="170"/>
      <c r="K6221" s="170"/>
      <c r="L6221" s="170"/>
      <c r="M6221" s="170"/>
      <c r="N6221" s="170"/>
      <c r="O6221" s="170"/>
      <c r="P6221" s="170"/>
      <c r="Q6221" s="170"/>
      <c r="R6221" s="170"/>
      <c r="S6221" s="170"/>
      <c r="T6221" s="170"/>
      <c r="U6221" s="170"/>
      <c r="V6221" s="170"/>
      <c r="W6221" s="170"/>
      <c r="X6221" s="174"/>
      <c r="Y6221" s="170"/>
      <c r="Z6221" s="170"/>
      <c r="AA6221" s="170"/>
      <c r="AB6221" s="170"/>
      <c r="AC6221" s="170"/>
      <c r="AD6221" s="174"/>
      <c r="AE6221" s="170"/>
      <c r="AF6221" s="170"/>
      <c r="AI6221" s="170"/>
      <c r="AJ6221" s="170"/>
      <c r="AK6221" s="170"/>
      <c r="AL6221" s="170"/>
      <c r="AM6221" s="170"/>
      <c r="AN6221" s="170"/>
    </row>
    <row r="6222" spans="1:40" ht="52.5" customHeight="1" x14ac:dyDescent="0.2">
      <c r="A6222" s="170"/>
      <c r="B6222" s="170"/>
      <c r="C6222" s="170"/>
      <c r="D6222" s="170"/>
      <c r="E6222" s="170"/>
      <c r="F6222" s="170"/>
      <c r="G6222" s="170"/>
      <c r="H6222" s="170"/>
      <c r="I6222" s="170"/>
      <c r="J6222" s="170"/>
      <c r="K6222" s="170"/>
      <c r="L6222" s="170"/>
      <c r="M6222" s="170"/>
      <c r="N6222" s="170"/>
      <c r="O6222" s="170"/>
      <c r="P6222" s="170"/>
      <c r="Q6222" s="170"/>
      <c r="R6222" s="170"/>
      <c r="S6222" s="170"/>
      <c r="T6222" s="170"/>
      <c r="U6222" s="170"/>
      <c r="V6222" s="170"/>
      <c r="W6222" s="170"/>
      <c r="X6222" s="174"/>
      <c r="Y6222" s="170"/>
      <c r="Z6222" s="170"/>
      <c r="AA6222" s="170"/>
      <c r="AB6222" s="170"/>
      <c r="AC6222" s="170"/>
      <c r="AD6222" s="174"/>
      <c r="AE6222" s="170"/>
      <c r="AF6222" s="170"/>
      <c r="AI6222" s="170"/>
      <c r="AJ6222" s="170"/>
      <c r="AK6222" s="170"/>
      <c r="AL6222" s="170"/>
      <c r="AM6222" s="170"/>
      <c r="AN6222" s="170"/>
    </row>
    <row r="6223" spans="1:40" ht="52.5" customHeight="1" x14ac:dyDescent="0.2">
      <c r="A6223" s="170"/>
      <c r="B6223" s="170"/>
      <c r="C6223" s="170"/>
      <c r="D6223" s="170"/>
      <c r="E6223" s="170"/>
      <c r="F6223" s="170"/>
      <c r="G6223" s="170"/>
      <c r="H6223" s="170"/>
      <c r="I6223" s="170"/>
      <c r="J6223" s="170"/>
      <c r="K6223" s="170"/>
      <c r="L6223" s="170"/>
      <c r="M6223" s="170"/>
      <c r="N6223" s="170"/>
      <c r="O6223" s="170"/>
      <c r="P6223" s="170"/>
      <c r="Q6223" s="170"/>
      <c r="R6223" s="170"/>
      <c r="S6223" s="170"/>
      <c r="T6223" s="170"/>
      <c r="U6223" s="170"/>
      <c r="V6223" s="170"/>
      <c r="W6223" s="170"/>
      <c r="X6223" s="174"/>
      <c r="Y6223" s="170"/>
      <c r="Z6223" s="170"/>
      <c r="AA6223" s="170"/>
      <c r="AB6223" s="170"/>
      <c r="AC6223" s="170"/>
      <c r="AD6223" s="174"/>
      <c r="AE6223" s="170"/>
      <c r="AF6223" s="170"/>
      <c r="AI6223" s="170"/>
      <c r="AJ6223" s="170"/>
      <c r="AK6223" s="170"/>
      <c r="AL6223" s="170"/>
      <c r="AM6223" s="170"/>
      <c r="AN6223" s="170"/>
    </row>
    <row r="6224" spans="1:40" ht="52.5" customHeight="1" x14ac:dyDescent="0.2">
      <c r="A6224" s="170"/>
      <c r="B6224" s="170"/>
      <c r="C6224" s="170"/>
      <c r="D6224" s="170"/>
      <c r="E6224" s="170"/>
      <c r="F6224" s="170"/>
      <c r="G6224" s="170"/>
      <c r="H6224" s="170"/>
      <c r="I6224" s="170"/>
      <c r="J6224" s="170"/>
      <c r="K6224" s="170"/>
      <c r="L6224" s="170"/>
      <c r="M6224" s="170"/>
      <c r="N6224" s="170"/>
      <c r="O6224" s="170"/>
      <c r="P6224" s="170"/>
      <c r="Q6224" s="170"/>
      <c r="R6224" s="170"/>
      <c r="S6224" s="170"/>
      <c r="T6224" s="170"/>
      <c r="U6224" s="170"/>
      <c r="V6224" s="170"/>
      <c r="W6224" s="170"/>
      <c r="X6224" s="174"/>
      <c r="Y6224" s="170"/>
      <c r="Z6224" s="170"/>
      <c r="AA6224" s="170"/>
      <c r="AB6224" s="170"/>
      <c r="AC6224" s="170"/>
      <c r="AD6224" s="174"/>
      <c r="AE6224" s="170"/>
      <c r="AF6224" s="170"/>
      <c r="AI6224" s="170"/>
      <c r="AJ6224" s="170"/>
      <c r="AK6224" s="170"/>
      <c r="AL6224" s="170"/>
      <c r="AM6224" s="170"/>
      <c r="AN6224" s="170"/>
    </row>
    <row r="6225" spans="1:40" ht="52.5" customHeight="1" x14ac:dyDescent="0.2">
      <c r="A6225" s="170"/>
      <c r="B6225" s="170"/>
      <c r="C6225" s="170"/>
      <c r="D6225" s="170"/>
      <c r="E6225" s="170"/>
      <c r="F6225" s="170"/>
      <c r="G6225" s="170"/>
      <c r="H6225" s="170"/>
      <c r="I6225" s="170"/>
      <c r="J6225" s="170"/>
      <c r="K6225" s="170"/>
      <c r="L6225" s="170"/>
      <c r="M6225" s="170"/>
      <c r="N6225" s="170"/>
      <c r="O6225" s="170"/>
      <c r="P6225" s="170"/>
      <c r="Q6225" s="170"/>
      <c r="R6225" s="170"/>
      <c r="S6225" s="170"/>
      <c r="T6225" s="170"/>
      <c r="U6225" s="170"/>
      <c r="V6225" s="170"/>
      <c r="W6225" s="170"/>
      <c r="X6225" s="174"/>
      <c r="Y6225" s="170"/>
      <c r="Z6225" s="170"/>
      <c r="AA6225" s="170"/>
      <c r="AB6225" s="170"/>
      <c r="AC6225" s="170"/>
      <c r="AD6225" s="174"/>
      <c r="AE6225" s="170"/>
      <c r="AF6225" s="170"/>
      <c r="AI6225" s="170"/>
      <c r="AJ6225" s="170"/>
      <c r="AK6225" s="170"/>
      <c r="AL6225" s="170"/>
      <c r="AM6225" s="170"/>
      <c r="AN6225" s="170"/>
    </row>
    <row r="6226" spans="1:40" ht="52.5" customHeight="1" x14ac:dyDescent="0.2">
      <c r="A6226" s="170"/>
      <c r="B6226" s="170"/>
      <c r="C6226" s="170"/>
      <c r="D6226" s="170"/>
      <c r="E6226" s="170"/>
      <c r="F6226" s="170"/>
      <c r="G6226" s="170"/>
      <c r="H6226" s="170"/>
      <c r="I6226" s="170"/>
      <c r="J6226" s="170"/>
      <c r="K6226" s="170"/>
      <c r="L6226" s="170"/>
      <c r="M6226" s="170"/>
      <c r="N6226" s="170"/>
      <c r="O6226" s="170"/>
      <c r="P6226" s="170"/>
      <c r="Q6226" s="170"/>
      <c r="R6226" s="170"/>
      <c r="S6226" s="170"/>
      <c r="T6226" s="170"/>
      <c r="U6226" s="170"/>
      <c r="V6226" s="170"/>
      <c r="W6226" s="170"/>
      <c r="X6226" s="174"/>
      <c r="Y6226" s="170"/>
      <c r="Z6226" s="170"/>
      <c r="AA6226" s="170"/>
      <c r="AB6226" s="170"/>
      <c r="AC6226" s="170"/>
      <c r="AD6226" s="174"/>
      <c r="AE6226" s="170"/>
      <c r="AF6226" s="170"/>
      <c r="AI6226" s="170"/>
      <c r="AJ6226" s="170"/>
      <c r="AK6226" s="170"/>
      <c r="AL6226" s="170"/>
      <c r="AM6226" s="170"/>
      <c r="AN6226" s="170"/>
    </row>
    <row r="6227" spans="1:40" ht="52.5" customHeight="1" x14ac:dyDescent="0.2">
      <c r="A6227" s="170"/>
      <c r="B6227" s="170"/>
      <c r="C6227" s="170"/>
      <c r="D6227" s="170"/>
      <c r="E6227" s="170"/>
      <c r="F6227" s="170"/>
      <c r="G6227" s="170"/>
      <c r="H6227" s="170"/>
      <c r="I6227" s="170"/>
      <c r="J6227" s="170"/>
      <c r="K6227" s="170"/>
      <c r="L6227" s="170"/>
      <c r="M6227" s="170"/>
      <c r="N6227" s="170"/>
      <c r="O6227" s="170"/>
      <c r="P6227" s="170"/>
      <c r="Q6227" s="170"/>
      <c r="R6227" s="170"/>
      <c r="S6227" s="170"/>
      <c r="T6227" s="170"/>
      <c r="U6227" s="170"/>
      <c r="V6227" s="170"/>
      <c r="W6227" s="170"/>
      <c r="X6227" s="174"/>
      <c r="Y6227" s="170"/>
      <c r="Z6227" s="170"/>
      <c r="AA6227" s="170"/>
      <c r="AB6227" s="170"/>
      <c r="AC6227" s="170"/>
      <c r="AD6227" s="174"/>
      <c r="AE6227" s="170"/>
      <c r="AF6227" s="170"/>
      <c r="AI6227" s="170"/>
      <c r="AJ6227" s="170"/>
      <c r="AK6227" s="170"/>
      <c r="AL6227" s="170"/>
      <c r="AM6227" s="170"/>
      <c r="AN6227" s="170"/>
    </row>
    <row r="6228" spans="1:40" ht="52.5" customHeight="1" x14ac:dyDescent="0.2">
      <c r="A6228" s="170"/>
      <c r="B6228" s="170"/>
      <c r="C6228" s="170"/>
      <c r="D6228" s="170"/>
      <c r="E6228" s="170"/>
      <c r="F6228" s="170"/>
      <c r="G6228" s="170"/>
      <c r="H6228" s="170"/>
      <c r="I6228" s="170"/>
      <c r="J6228" s="170"/>
      <c r="K6228" s="170"/>
      <c r="L6228" s="170"/>
      <c r="M6228" s="170"/>
      <c r="N6228" s="170"/>
      <c r="O6228" s="170"/>
      <c r="P6228" s="170"/>
      <c r="Q6228" s="170"/>
      <c r="R6228" s="170"/>
      <c r="S6228" s="170"/>
      <c r="T6228" s="170"/>
      <c r="U6228" s="170"/>
      <c r="V6228" s="170"/>
      <c r="W6228" s="170"/>
      <c r="X6228" s="174"/>
      <c r="Y6228" s="170"/>
      <c r="Z6228" s="170"/>
      <c r="AA6228" s="170"/>
      <c r="AB6228" s="170"/>
      <c r="AC6228" s="170"/>
      <c r="AD6228" s="174"/>
      <c r="AE6228" s="170"/>
      <c r="AF6228" s="170"/>
      <c r="AI6228" s="170"/>
      <c r="AJ6228" s="170"/>
      <c r="AK6228" s="170"/>
      <c r="AL6228" s="170"/>
      <c r="AM6228" s="170"/>
      <c r="AN6228" s="170"/>
    </row>
    <row r="6229" spans="1:40" ht="52.5" customHeight="1" x14ac:dyDescent="0.2">
      <c r="A6229" s="170"/>
      <c r="B6229" s="170"/>
      <c r="C6229" s="170"/>
      <c r="D6229" s="170"/>
      <c r="E6229" s="170"/>
      <c r="F6229" s="170"/>
      <c r="G6229" s="170"/>
      <c r="H6229" s="170"/>
      <c r="I6229" s="170"/>
      <c r="J6229" s="170"/>
      <c r="K6229" s="170"/>
      <c r="L6229" s="170"/>
      <c r="M6229" s="170"/>
      <c r="N6229" s="170"/>
      <c r="O6229" s="170"/>
      <c r="P6229" s="170"/>
      <c r="Q6229" s="170"/>
      <c r="R6229" s="170"/>
      <c r="S6229" s="170"/>
      <c r="T6229" s="170"/>
      <c r="U6229" s="170"/>
      <c r="V6229" s="170"/>
      <c r="W6229" s="170"/>
      <c r="X6229" s="174"/>
      <c r="Y6229" s="170"/>
      <c r="Z6229" s="170"/>
      <c r="AA6229" s="170"/>
      <c r="AB6229" s="170"/>
      <c r="AC6229" s="170"/>
      <c r="AD6229" s="174"/>
      <c r="AE6229" s="170"/>
      <c r="AF6229" s="170"/>
      <c r="AI6229" s="170"/>
      <c r="AJ6229" s="170"/>
      <c r="AK6229" s="170"/>
      <c r="AL6229" s="170"/>
      <c r="AM6229" s="170"/>
      <c r="AN6229" s="170"/>
    </row>
    <row r="6230" spans="1:40" ht="52.5" customHeight="1" x14ac:dyDescent="0.2">
      <c r="A6230" s="170"/>
      <c r="B6230" s="170"/>
      <c r="C6230" s="170"/>
      <c r="D6230" s="170"/>
      <c r="E6230" s="170"/>
      <c r="F6230" s="170"/>
      <c r="G6230" s="170"/>
      <c r="H6230" s="170"/>
      <c r="I6230" s="170"/>
      <c r="J6230" s="170"/>
      <c r="K6230" s="170"/>
      <c r="L6230" s="170"/>
      <c r="M6230" s="170"/>
      <c r="N6230" s="170"/>
      <c r="O6230" s="170"/>
      <c r="P6230" s="170"/>
      <c r="Q6230" s="170"/>
      <c r="R6230" s="170"/>
      <c r="S6230" s="170"/>
      <c r="T6230" s="170"/>
      <c r="U6230" s="170"/>
      <c r="V6230" s="170"/>
      <c r="W6230" s="170"/>
      <c r="X6230" s="174"/>
      <c r="Y6230" s="170"/>
      <c r="Z6230" s="170"/>
      <c r="AA6230" s="170"/>
      <c r="AB6230" s="170"/>
      <c r="AC6230" s="170"/>
      <c r="AD6230" s="174"/>
      <c r="AE6230" s="170"/>
      <c r="AF6230" s="170"/>
      <c r="AI6230" s="170"/>
      <c r="AJ6230" s="170"/>
      <c r="AK6230" s="170"/>
      <c r="AL6230" s="170"/>
      <c r="AM6230" s="170"/>
      <c r="AN6230" s="170"/>
    </row>
    <row r="6231" spans="1:40" ht="52.5" customHeight="1" x14ac:dyDescent="0.2">
      <c r="A6231" s="170"/>
      <c r="B6231" s="170"/>
      <c r="C6231" s="170"/>
      <c r="D6231" s="170"/>
      <c r="E6231" s="170"/>
      <c r="F6231" s="170"/>
      <c r="G6231" s="170"/>
      <c r="H6231" s="170"/>
      <c r="I6231" s="170"/>
      <c r="J6231" s="170"/>
      <c r="K6231" s="170"/>
      <c r="L6231" s="170"/>
      <c r="M6231" s="170"/>
      <c r="N6231" s="170"/>
      <c r="O6231" s="170"/>
      <c r="P6231" s="170"/>
      <c r="Q6231" s="170"/>
      <c r="R6231" s="170"/>
      <c r="S6231" s="170"/>
      <c r="T6231" s="170"/>
      <c r="U6231" s="170"/>
      <c r="V6231" s="170"/>
      <c r="W6231" s="170"/>
      <c r="X6231" s="174"/>
      <c r="Y6231" s="170"/>
      <c r="Z6231" s="170"/>
      <c r="AA6231" s="170"/>
      <c r="AB6231" s="170"/>
      <c r="AC6231" s="170"/>
      <c r="AD6231" s="174"/>
      <c r="AE6231" s="170"/>
      <c r="AF6231" s="170"/>
      <c r="AI6231" s="170"/>
      <c r="AJ6231" s="170"/>
      <c r="AK6231" s="170"/>
      <c r="AL6231" s="170"/>
      <c r="AM6231" s="170"/>
      <c r="AN6231" s="170"/>
    </row>
    <row r="6232" spans="1:40" ht="52.5" customHeight="1" x14ac:dyDescent="0.2">
      <c r="A6232" s="170"/>
      <c r="B6232" s="170"/>
      <c r="C6232" s="170"/>
      <c r="D6232" s="170"/>
      <c r="E6232" s="170"/>
      <c r="F6232" s="170"/>
      <c r="G6232" s="170"/>
      <c r="H6232" s="170"/>
      <c r="I6232" s="170"/>
      <c r="J6232" s="170"/>
      <c r="K6232" s="170"/>
      <c r="L6232" s="170"/>
      <c r="M6232" s="170"/>
      <c r="N6232" s="170"/>
      <c r="O6232" s="170"/>
      <c r="P6232" s="170"/>
      <c r="Q6232" s="170"/>
      <c r="R6232" s="170"/>
      <c r="S6232" s="170"/>
      <c r="T6232" s="170"/>
      <c r="U6232" s="170"/>
      <c r="V6232" s="170"/>
      <c r="W6232" s="170"/>
      <c r="X6232" s="174"/>
      <c r="Y6232" s="170"/>
      <c r="Z6232" s="170"/>
      <c r="AA6232" s="170"/>
      <c r="AB6232" s="170"/>
      <c r="AC6232" s="170"/>
      <c r="AD6232" s="174"/>
      <c r="AE6232" s="170"/>
      <c r="AF6232" s="170"/>
      <c r="AI6232" s="170"/>
      <c r="AJ6232" s="170"/>
      <c r="AK6232" s="170"/>
      <c r="AL6232" s="170"/>
      <c r="AM6232" s="170"/>
      <c r="AN6232" s="170"/>
    </row>
    <row r="6233" spans="1:40" ht="52.5" customHeight="1" x14ac:dyDescent="0.2">
      <c r="A6233" s="170"/>
      <c r="B6233" s="170"/>
      <c r="C6233" s="170"/>
      <c r="D6233" s="170"/>
      <c r="E6233" s="170"/>
      <c r="F6233" s="170"/>
      <c r="G6233" s="170"/>
      <c r="H6233" s="170"/>
      <c r="I6233" s="170"/>
      <c r="J6233" s="170"/>
      <c r="K6233" s="170"/>
      <c r="L6233" s="170"/>
      <c r="M6233" s="170"/>
      <c r="N6233" s="170"/>
      <c r="O6233" s="170"/>
      <c r="P6233" s="170"/>
      <c r="Q6233" s="170"/>
      <c r="R6233" s="170"/>
      <c r="S6233" s="170"/>
      <c r="T6233" s="170"/>
      <c r="U6233" s="170"/>
      <c r="V6233" s="170"/>
      <c r="W6233" s="170"/>
      <c r="X6233" s="174"/>
      <c r="Y6233" s="170"/>
      <c r="Z6233" s="170"/>
      <c r="AA6233" s="170"/>
      <c r="AB6233" s="170"/>
      <c r="AC6233" s="170"/>
      <c r="AD6233" s="174"/>
      <c r="AE6233" s="170"/>
      <c r="AF6233" s="170"/>
      <c r="AI6233" s="170"/>
      <c r="AJ6233" s="170"/>
      <c r="AK6233" s="170"/>
      <c r="AL6233" s="170"/>
      <c r="AM6233" s="170"/>
      <c r="AN6233" s="170"/>
    </row>
    <row r="6234" spans="1:40" ht="52.5" customHeight="1" x14ac:dyDescent="0.2">
      <c r="A6234" s="170"/>
      <c r="B6234" s="170"/>
      <c r="C6234" s="170"/>
      <c r="D6234" s="170"/>
      <c r="E6234" s="170"/>
      <c r="F6234" s="170"/>
      <c r="G6234" s="170"/>
      <c r="H6234" s="170"/>
      <c r="I6234" s="170"/>
      <c r="J6234" s="170"/>
      <c r="K6234" s="170"/>
      <c r="L6234" s="170"/>
      <c r="M6234" s="170"/>
      <c r="N6234" s="170"/>
      <c r="O6234" s="170"/>
      <c r="P6234" s="170"/>
      <c r="Q6234" s="170"/>
      <c r="R6234" s="170"/>
      <c r="S6234" s="170"/>
      <c r="T6234" s="170"/>
      <c r="U6234" s="170"/>
      <c r="V6234" s="170"/>
      <c r="W6234" s="170"/>
      <c r="X6234" s="174"/>
      <c r="Y6234" s="170"/>
      <c r="Z6234" s="170"/>
      <c r="AA6234" s="170"/>
      <c r="AB6234" s="170"/>
      <c r="AC6234" s="170"/>
      <c r="AD6234" s="174"/>
      <c r="AE6234" s="170"/>
      <c r="AF6234" s="170"/>
      <c r="AI6234" s="170"/>
      <c r="AJ6234" s="170"/>
      <c r="AK6234" s="170"/>
      <c r="AL6234" s="170"/>
      <c r="AM6234" s="170"/>
      <c r="AN6234" s="170"/>
    </row>
    <row r="6235" spans="1:40" ht="52.5" customHeight="1" x14ac:dyDescent="0.2">
      <c r="A6235" s="170"/>
      <c r="B6235" s="170"/>
      <c r="C6235" s="170"/>
      <c r="D6235" s="170"/>
      <c r="E6235" s="170"/>
      <c r="F6235" s="170"/>
      <c r="G6235" s="170"/>
      <c r="H6235" s="170"/>
      <c r="I6235" s="170"/>
      <c r="J6235" s="170"/>
      <c r="K6235" s="170"/>
      <c r="L6235" s="170"/>
      <c r="M6235" s="170"/>
      <c r="N6235" s="170"/>
      <c r="O6235" s="170"/>
      <c r="P6235" s="170"/>
      <c r="Q6235" s="170"/>
      <c r="R6235" s="170"/>
      <c r="S6235" s="170"/>
      <c r="T6235" s="170"/>
      <c r="U6235" s="170"/>
      <c r="V6235" s="170"/>
      <c r="W6235" s="170"/>
      <c r="X6235" s="174"/>
      <c r="Y6235" s="170"/>
      <c r="Z6235" s="170"/>
      <c r="AA6235" s="170"/>
      <c r="AB6235" s="170"/>
      <c r="AC6235" s="170"/>
      <c r="AD6235" s="174"/>
      <c r="AE6235" s="170"/>
      <c r="AF6235" s="170"/>
      <c r="AI6235" s="170"/>
      <c r="AJ6235" s="170"/>
      <c r="AK6235" s="170"/>
      <c r="AL6235" s="170"/>
      <c r="AM6235" s="170"/>
      <c r="AN6235" s="170"/>
    </row>
    <row r="6236" spans="1:40" ht="52.5" customHeight="1" x14ac:dyDescent="0.2">
      <c r="A6236" s="170"/>
      <c r="B6236" s="170"/>
      <c r="C6236" s="170"/>
      <c r="D6236" s="170"/>
      <c r="E6236" s="170"/>
      <c r="F6236" s="170"/>
      <c r="G6236" s="170"/>
      <c r="H6236" s="170"/>
      <c r="I6236" s="170"/>
      <c r="J6236" s="170"/>
      <c r="K6236" s="170"/>
      <c r="L6236" s="170"/>
      <c r="M6236" s="170"/>
      <c r="N6236" s="170"/>
      <c r="O6236" s="170"/>
      <c r="P6236" s="170"/>
      <c r="Q6236" s="170"/>
      <c r="R6236" s="170"/>
      <c r="S6236" s="170"/>
      <c r="T6236" s="170"/>
      <c r="U6236" s="170"/>
      <c r="V6236" s="170"/>
      <c r="W6236" s="170"/>
      <c r="X6236" s="174"/>
      <c r="Y6236" s="170"/>
      <c r="Z6236" s="170"/>
      <c r="AA6236" s="170"/>
      <c r="AB6236" s="170"/>
      <c r="AC6236" s="170"/>
      <c r="AD6236" s="174"/>
      <c r="AE6236" s="170"/>
      <c r="AF6236" s="170"/>
      <c r="AI6236" s="170"/>
      <c r="AJ6236" s="170"/>
      <c r="AK6236" s="170"/>
      <c r="AL6236" s="170"/>
      <c r="AM6236" s="170"/>
      <c r="AN6236" s="170"/>
    </row>
    <row r="6237" spans="1:40" ht="52.5" customHeight="1" x14ac:dyDescent="0.2">
      <c r="A6237" s="170"/>
      <c r="B6237" s="170"/>
      <c r="C6237" s="170"/>
      <c r="D6237" s="170"/>
      <c r="E6237" s="170"/>
      <c r="F6237" s="170"/>
      <c r="G6237" s="170"/>
      <c r="H6237" s="170"/>
      <c r="I6237" s="170"/>
      <c r="J6237" s="170"/>
      <c r="K6237" s="170"/>
      <c r="L6237" s="170"/>
      <c r="M6237" s="170"/>
      <c r="N6237" s="170"/>
      <c r="O6237" s="170"/>
      <c r="P6237" s="170"/>
      <c r="Q6237" s="170"/>
      <c r="R6237" s="170"/>
      <c r="S6237" s="170"/>
      <c r="T6237" s="170"/>
      <c r="U6237" s="170"/>
      <c r="V6237" s="170"/>
      <c r="W6237" s="170"/>
      <c r="X6237" s="174"/>
      <c r="Y6237" s="170"/>
      <c r="Z6237" s="170"/>
      <c r="AA6237" s="170"/>
      <c r="AB6237" s="170"/>
      <c r="AC6237" s="170"/>
      <c r="AD6237" s="174"/>
      <c r="AE6237" s="170"/>
      <c r="AF6237" s="170"/>
      <c r="AI6237" s="170"/>
      <c r="AJ6237" s="170"/>
      <c r="AK6237" s="170"/>
      <c r="AL6237" s="170"/>
      <c r="AM6237" s="170"/>
      <c r="AN6237" s="170"/>
    </row>
    <row r="6238" spans="1:40" ht="52.5" customHeight="1" x14ac:dyDescent="0.2">
      <c r="A6238" s="170"/>
      <c r="B6238" s="170"/>
      <c r="C6238" s="170"/>
      <c r="D6238" s="170"/>
      <c r="E6238" s="170"/>
      <c r="F6238" s="170"/>
      <c r="G6238" s="170"/>
      <c r="H6238" s="170"/>
      <c r="I6238" s="170"/>
      <c r="J6238" s="170"/>
      <c r="K6238" s="170"/>
      <c r="L6238" s="170"/>
      <c r="M6238" s="170"/>
      <c r="N6238" s="170"/>
      <c r="O6238" s="170"/>
      <c r="P6238" s="170"/>
      <c r="Q6238" s="170"/>
      <c r="R6238" s="170"/>
      <c r="S6238" s="170"/>
      <c r="T6238" s="170"/>
      <c r="U6238" s="170"/>
      <c r="V6238" s="170"/>
      <c r="W6238" s="170"/>
      <c r="X6238" s="174"/>
      <c r="Y6238" s="170"/>
      <c r="Z6238" s="170"/>
      <c r="AA6238" s="170"/>
      <c r="AB6238" s="170"/>
      <c r="AC6238" s="170"/>
      <c r="AD6238" s="174"/>
      <c r="AE6238" s="170"/>
      <c r="AF6238" s="170"/>
      <c r="AI6238" s="170"/>
      <c r="AJ6238" s="170"/>
      <c r="AK6238" s="170"/>
      <c r="AL6238" s="170"/>
      <c r="AM6238" s="170"/>
      <c r="AN6238" s="170"/>
    </row>
    <row r="6239" spans="1:40" ht="52.5" customHeight="1" x14ac:dyDescent="0.2">
      <c r="A6239" s="170"/>
      <c r="B6239" s="170"/>
      <c r="C6239" s="170"/>
      <c r="D6239" s="170"/>
      <c r="E6239" s="170"/>
      <c r="F6239" s="170"/>
      <c r="G6239" s="170"/>
      <c r="H6239" s="170"/>
      <c r="I6239" s="170"/>
      <c r="J6239" s="170"/>
      <c r="K6239" s="170"/>
      <c r="L6239" s="170"/>
      <c r="M6239" s="170"/>
      <c r="N6239" s="170"/>
      <c r="O6239" s="170"/>
      <c r="P6239" s="170"/>
      <c r="Q6239" s="170"/>
      <c r="R6239" s="170"/>
      <c r="S6239" s="170"/>
      <c r="T6239" s="170"/>
      <c r="U6239" s="170"/>
      <c r="V6239" s="170"/>
      <c r="W6239" s="170"/>
      <c r="X6239" s="174"/>
      <c r="Y6239" s="170"/>
      <c r="Z6239" s="170"/>
      <c r="AA6239" s="170"/>
      <c r="AB6239" s="170"/>
      <c r="AC6239" s="170"/>
      <c r="AD6239" s="174"/>
      <c r="AE6239" s="170"/>
      <c r="AF6239" s="170"/>
      <c r="AI6239" s="170"/>
      <c r="AJ6239" s="170"/>
      <c r="AK6239" s="170"/>
      <c r="AL6239" s="170"/>
      <c r="AM6239" s="170"/>
      <c r="AN6239" s="170"/>
    </row>
    <row r="6240" spans="1:40" ht="52.5" customHeight="1" x14ac:dyDescent="0.2">
      <c r="A6240" s="170"/>
      <c r="B6240" s="170"/>
      <c r="C6240" s="170"/>
      <c r="D6240" s="170"/>
      <c r="E6240" s="170"/>
      <c r="F6240" s="170"/>
      <c r="G6240" s="170"/>
      <c r="H6240" s="170"/>
      <c r="I6240" s="170"/>
      <c r="J6240" s="170"/>
      <c r="K6240" s="170"/>
      <c r="L6240" s="170"/>
      <c r="M6240" s="170"/>
      <c r="N6240" s="170"/>
      <c r="O6240" s="170"/>
      <c r="P6240" s="170"/>
      <c r="Q6240" s="170"/>
      <c r="R6240" s="170"/>
      <c r="S6240" s="170"/>
      <c r="T6240" s="170"/>
      <c r="U6240" s="170"/>
      <c r="V6240" s="170"/>
      <c r="W6240" s="170"/>
      <c r="X6240" s="174"/>
      <c r="Y6240" s="170"/>
      <c r="Z6240" s="170"/>
      <c r="AA6240" s="170"/>
      <c r="AB6240" s="170"/>
      <c r="AC6240" s="170"/>
      <c r="AD6240" s="174"/>
      <c r="AE6240" s="170"/>
      <c r="AF6240" s="170"/>
      <c r="AI6240" s="170"/>
      <c r="AJ6240" s="170"/>
      <c r="AK6240" s="170"/>
      <c r="AL6240" s="170"/>
      <c r="AM6240" s="170"/>
      <c r="AN6240" s="170"/>
    </row>
    <row r="6241" spans="1:40" ht="52.5" customHeight="1" x14ac:dyDescent="0.2">
      <c r="A6241" s="170"/>
      <c r="B6241" s="170"/>
      <c r="C6241" s="170"/>
      <c r="D6241" s="170"/>
      <c r="E6241" s="170"/>
      <c r="F6241" s="170"/>
      <c r="G6241" s="170"/>
      <c r="H6241" s="170"/>
      <c r="I6241" s="170"/>
      <c r="J6241" s="170"/>
      <c r="K6241" s="170"/>
      <c r="L6241" s="170"/>
      <c r="M6241" s="170"/>
      <c r="N6241" s="170"/>
      <c r="O6241" s="170"/>
      <c r="P6241" s="170"/>
      <c r="Q6241" s="170"/>
      <c r="R6241" s="170"/>
      <c r="S6241" s="170"/>
      <c r="T6241" s="170"/>
      <c r="U6241" s="170"/>
      <c r="V6241" s="170"/>
      <c r="W6241" s="170"/>
      <c r="X6241" s="174"/>
      <c r="Y6241" s="170"/>
      <c r="Z6241" s="170"/>
      <c r="AA6241" s="170"/>
      <c r="AB6241" s="170"/>
      <c r="AC6241" s="170"/>
      <c r="AD6241" s="174"/>
      <c r="AE6241" s="170"/>
      <c r="AF6241" s="170"/>
      <c r="AI6241" s="170"/>
      <c r="AJ6241" s="170"/>
      <c r="AK6241" s="170"/>
      <c r="AL6241" s="170"/>
      <c r="AM6241" s="170"/>
      <c r="AN6241" s="170"/>
    </row>
    <row r="6242" spans="1:40" ht="52.5" customHeight="1" x14ac:dyDescent="0.2">
      <c r="A6242" s="170"/>
      <c r="B6242" s="170"/>
      <c r="C6242" s="170"/>
      <c r="D6242" s="170"/>
      <c r="E6242" s="170"/>
      <c r="F6242" s="170"/>
      <c r="G6242" s="170"/>
      <c r="H6242" s="170"/>
      <c r="I6242" s="170"/>
      <c r="J6242" s="170"/>
      <c r="K6242" s="170"/>
      <c r="L6242" s="170"/>
      <c r="M6242" s="170"/>
      <c r="N6242" s="170"/>
      <c r="O6242" s="170"/>
      <c r="P6242" s="170"/>
      <c r="Q6242" s="170"/>
      <c r="R6242" s="170"/>
      <c r="S6242" s="170"/>
      <c r="T6242" s="170"/>
      <c r="U6242" s="170"/>
      <c r="V6242" s="170"/>
      <c r="W6242" s="170"/>
      <c r="X6242" s="174"/>
      <c r="Y6242" s="170"/>
      <c r="Z6242" s="170"/>
      <c r="AA6242" s="170"/>
      <c r="AB6242" s="170"/>
      <c r="AC6242" s="170"/>
      <c r="AD6242" s="174"/>
      <c r="AE6242" s="170"/>
      <c r="AF6242" s="170"/>
      <c r="AI6242" s="170"/>
      <c r="AJ6242" s="170"/>
      <c r="AK6242" s="170"/>
      <c r="AL6242" s="170"/>
      <c r="AM6242" s="170"/>
      <c r="AN6242" s="170"/>
    </row>
    <row r="6243" spans="1:40" ht="52.5" customHeight="1" x14ac:dyDescent="0.2">
      <c r="A6243" s="170"/>
      <c r="B6243" s="170"/>
      <c r="C6243" s="170"/>
      <c r="D6243" s="170"/>
      <c r="E6243" s="170"/>
      <c r="F6243" s="170"/>
      <c r="G6243" s="170"/>
      <c r="H6243" s="170"/>
      <c r="I6243" s="170"/>
      <c r="J6243" s="170"/>
      <c r="K6243" s="170"/>
      <c r="L6243" s="170"/>
      <c r="M6243" s="170"/>
      <c r="N6243" s="170"/>
      <c r="O6243" s="170"/>
      <c r="P6243" s="170"/>
      <c r="Q6243" s="170"/>
      <c r="R6243" s="170"/>
      <c r="S6243" s="170"/>
      <c r="T6243" s="170"/>
      <c r="U6243" s="170"/>
      <c r="V6243" s="170"/>
      <c r="W6243" s="170"/>
      <c r="X6243" s="174"/>
      <c r="Y6243" s="170"/>
      <c r="Z6243" s="170"/>
      <c r="AA6243" s="170"/>
      <c r="AB6243" s="170"/>
      <c r="AC6243" s="170"/>
      <c r="AD6243" s="174"/>
      <c r="AE6243" s="170"/>
      <c r="AF6243" s="170"/>
      <c r="AI6243" s="170"/>
      <c r="AJ6243" s="170"/>
      <c r="AK6243" s="170"/>
      <c r="AL6243" s="170"/>
      <c r="AM6243" s="170"/>
      <c r="AN6243" s="170"/>
    </row>
    <row r="6244" spans="1:40" ht="52.5" customHeight="1" x14ac:dyDescent="0.2">
      <c r="A6244" s="170"/>
      <c r="B6244" s="170"/>
      <c r="C6244" s="170"/>
      <c r="D6244" s="170"/>
      <c r="E6244" s="170"/>
      <c r="F6244" s="170"/>
      <c r="G6244" s="170"/>
      <c r="H6244" s="170"/>
      <c r="I6244" s="170"/>
      <c r="J6244" s="170"/>
      <c r="K6244" s="170"/>
      <c r="L6244" s="170"/>
      <c r="M6244" s="170"/>
      <c r="N6244" s="170"/>
      <c r="O6244" s="170"/>
      <c r="P6244" s="170"/>
      <c r="Q6244" s="170"/>
      <c r="R6244" s="170"/>
      <c r="S6244" s="170"/>
      <c r="T6244" s="170"/>
      <c r="U6244" s="170"/>
      <c r="V6244" s="170"/>
      <c r="W6244" s="170"/>
      <c r="X6244" s="174"/>
      <c r="Y6244" s="170"/>
      <c r="Z6244" s="170"/>
      <c r="AA6244" s="170"/>
      <c r="AB6244" s="170"/>
      <c r="AC6244" s="170"/>
      <c r="AD6244" s="174"/>
      <c r="AE6244" s="170"/>
      <c r="AF6244" s="170"/>
      <c r="AI6244" s="170"/>
      <c r="AJ6244" s="170"/>
      <c r="AK6244" s="170"/>
      <c r="AL6244" s="170"/>
      <c r="AM6244" s="170"/>
      <c r="AN6244" s="170"/>
    </row>
    <row r="6245" spans="1:40" ht="52.5" customHeight="1" x14ac:dyDescent="0.2">
      <c r="A6245" s="170"/>
      <c r="B6245" s="170"/>
      <c r="C6245" s="170"/>
      <c r="D6245" s="170"/>
      <c r="E6245" s="170"/>
      <c r="F6245" s="170"/>
      <c r="G6245" s="170"/>
      <c r="H6245" s="170"/>
      <c r="I6245" s="170"/>
      <c r="J6245" s="170"/>
      <c r="K6245" s="170"/>
      <c r="L6245" s="170"/>
      <c r="M6245" s="170"/>
      <c r="N6245" s="170"/>
      <c r="O6245" s="170"/>
      <c r="P6245" s="170"/>
      <c r="Q6245" s="170"/>
      <c r="R6245" s="170"/>
      <c r="S6245" s="170"/>
      <c r="T6245" s="170"/>
      <c r="U6245" s="170"/>
      <c r="V6245" s="170"/>
      <c r="W6245" s="170"/>
      <c r="X6245" s="174"/>
      <c r="Y6245" s="170"/>
      <c r="Z6245" s="170"/>
      <c r="AA6245" s="170"/>
      <c r="AB6245" s="170"/>
      <c r="AC6245" s="170"/>
      <c r="AD6245" s="174"/>
      <c r="AE6245" s="170"/>
      <c r="AF6245" s="170"/>
      <c r="AI6245" s="170"/>
      <c r="AJ6245" s="170"/>
      <c r="AK6245" s="170"/>
      <c r="AL6245" s="170"/>
      <c r="AM6245" s="170"/>
      <c r="AN6245" s="170"/>
    </row>
    <row r="6246" spans="1:40" ht="52.5" customHeight="1" x14ac:dyDescent="0.2">
      <c r="A6246" s="170"/>
      <c r="B6246" s="170"/>
      <c r="C6246" s="170"/>
      <c r="D6246" s="170"/>
      <c r="E6246" s="170"/>
      <c r="F6246" s="170"/>
      <c r="G6246" s="170"/>
      <c r="H6246" s="170"/>
      <c r="I6246" s="170"/>
      <c r="J6246" s="170"/>
      <c r="K6246" s="170"/>
      <c r="L6246" s="170"/>
      <c r="M6246" s="170"/>
      <c r="N6246" s="170"/>
      <c r="O6246" s="170"/>
      <c r="P6246" s="170"/>
      <c r="Q6246" s="170"/>
      <c r="R6246" s="170"/>
      <c r="S6246" s="170"/>
      <c r="T6246" s="170"/>
      <c r="U6246" s="170"/>
      <c r="V6246" s="170"/>
      <c r="W6246" s="170"/>
      <c r="X6246" s="174"/>
      <c r="Y6246" s="170"/>
      <c r="Z6246" s="170"/>
      <c r="AA6246" s="170"/>
      <c r="AB6246" s="170"/>
      <c r="AC6246" s="170"/>
      <c r="AD6246" s="174"/>
      <c r="AE6246" s="170"/>
      <c r="AF6246" s="170"/>
      <c r="AI6246" s="170"/>
      <c r="AJ6246" s="170"/>
      <c r="AK6246" s="170"/>
      <c r="AL6246" s="170"/>
      <c r="AM6246" s="170"/>
      <c r="AN6246" s="170"/>
    </row>
    <row r="6247" spans="1:40" ht="52.5" customHeight="1" x14ac:dyDescent="0.2">
      <c r="A6247" s="170"/>
      <c r="B6247" s="170"/>
      <c r="C6247" s="170"/>
      <c r="D6247" s="170"/>
      <c r="E6247" s="170"/>
      <c r="F6247" s="170"/>
      <c r="G6247" s="170"/>
      <c r="H6247" s="170"/>
      <c r="I6247" s="170"/>
      <c r="J6247" s="170"/>
      <c r="K6247" s="170"/>
      <c r="L6247" s="170"/>
      <c r="M6247" s="170"/>
      <c r="N6247" s="170"/>
      <c r="O6247" s="170"/>
      <c r="P6247" s="170"/>
      <c r="Q6247" s="170"/>
      <c r="R6247" s="170"/>
      <c r="S6247" s="170"/>
      <c r="T6247" s="170"/>
      <c r="U6247" s="170"/>
      <c r="V6247" s="170"/>
      <c r="W6247" s="170"/>
      <c r="X6247" s="174"/>
      <c r="Y6247" s="170"/>
      <c r="Z6247" s="170"/>
      <c r="AA6247" s="170"/>
      <c r="AB6247" s="170"/>
      <c r="AC6247" s="170"/>
      <c r="AD6247" s="174"/>
      <c r="AE6247" s="170"/>
      <c r="AF6247" s="170"/>
      <c r="AI6247" s="170"/>
      <c r="AJ6247" s="170"/>
      <c r="AK6247" s="170"/>
      <c r="AL6247" s="170"/>
      <c r="AM6247" s="170"/>
      <c r="AN6247" s="170"/>
    </row>
    <row r="6248" spans="1:40" ht="52.5" customHeight="1" x14ac:dyDescent="0.2">
      <c r="A6248" s="170"/>
      <c r="B6248" s="170"/>
      <c r="C6248" s="170"/>
      <c r="D6248" s="170"/>
      <c r="E6248" s="170"/>
      <c r="F6248" s="170"/>
      <c r="G6248" s="170"/>
      <c r="H6248" s="170"/>
      <c r="I6248" s="170"/>
      <c r="J6248" s="170"/>
      <c r="K6248" s="170"/>
      <c r="L6248" s="170"/>
      <c r="M6248" s="170"/>
      <c r="N6248" s="170"/>
      <c r="O6248" s="170"/>
      <c r="P6248" s="170"/>
      <c r="Q6248" s="170"/>
      <c r="R6248" s="170"/>
      <c r="S6248" s="170"/>
      <c r="T6248" s="170"/>
      <c r="U6248" s="170"/>
      <c r="V6248" s="170"/>
      <c r="W6248" s="170"/>
      <c r="X6248" s="174"/>
      <c r="Y6248" s="170"/>
      <c r="Z6248" s="170"/>
      <c r="AA6248" s="170"/>
      <c r="AB6248" s="170"/>
      <c r="AC6248" s="170"/>
      <c r="AD6248" s="174"/>
      <c r="AE6248" s="170"/>
      <c r="AF6248" s="170"/>
      <c r="AI6248" s="170"/>
      <c r="AJ6248" s="170"/>
      <c r="AK6248" s="170"/>
      <c r="AL6248" s="170"/>
      <c r="AM6248" s="170"/>
      <c r="AN6248" s="170"/>
    </row>
    <row r="6249" spans="1:40" ht="52.5" customHeight="1" x14ac:dyDescent="0.2">
      <c r="A6249" s="170"/>
      <c r="B6249" s="170"/>
      <c r="C6249" s="170"/>
      <c r="D6249" s="170"/>
      <c r="E6249" s="170"/>
      <c r="F6249" s="170"/>
      <c r="G6249" s="170"/>
      <c r="H6249" s="170"/>
      <c r="I6249" s="170"/>
      <c r="J6249" s="170"/>
      <c r="K6249" s="170"/>
      <c r="L6249" s="170"/>
      <c r="M6249" s="170"/>
      <c r="N6249" s="170"/>
      <c r="O6249" s="170"/>
      <c r="P6249" s="170"/>
      <c r="Q6249" s="170"/>
      <c r="R6249" s="170"/>
      <c r="S6249" s="170"/>
      <c r="T6249" s="170"/>
      <c r="U6249" s="170"/>
      <c r="V6249" s="170"/>
      <c r="W6249" s="170"/>
      <c r="X6249" s="174"/>
      <c r="Y6249" s="170"/>
      <c r="Z6249" s="170"/>
      <c r="AA6249" s="170"/>
      <c r="AB6249" s="170"/>
      <c r="AC6249" s="170"/>
      <c r="AD6249" s="174"/>
      <c r="AE6249" s="170"/>
      <c r="AF6249" s="170"/>
      <c r="AI6249" s="170"/>
      <c r="AJ6249" s="170"/>
      <c r="AK6249" s="170"/>
      <c r="AL6249" s="170"/>
      <c r="AM6249" s="170"/>
      <c r="AN6249" s="170"/>
    </row>
    <row r="6250" spans="1:40" ht="52.5" customHeight="1" x14ac:dyDescent="0.2">
      <c r="A6250" s="170"/>
      <c r="B6250" s="170"/>
      <c r="C6250" s="170"/>
      <c r="D6250" s="170"/>
      <c r="E6250" s="170"/>
      <c r="F6250" s="170"/>
      <c r="G6250" s="170"/>
      <c r="H6250" s="170"/>
      <c r="I6250" s="170"/>
      <c r="J6250" s="170"/>
      <c r="K6250" s="170"/>
      <c r="L6250" s="170"/>
      <c r="M6250" s="170"/>
      <c r="N6250" s="170"/>
      <c r="O6250" s="170"/>
      <c r="P6250" s="170"/>
      <c r="Q6250" s="170"/>
      <c r="R6250" s="170"/>
      <c r="S6250" s="170"/>
      <c r="T6250" s="170"/>
      <c r="U6250" s="170"/>
      <c r="V6250" s="170"/>
      <c r="W6250" s="170"/>
      <c r="X6250" s="174"/>
      <c r="Y6250" s="170"/>
      <c r="Z6250" s="170"/>
      <c r="AA6250" s="170"/>
      <c r="AB6250" s="170"/>
      <c r="AC6250" s="170"/>
      <c r="AD6250" s="174"/>
      <c r="AE6250" s="170"/>
      <c r="AF6250" s="170"/>
      <c r="AI6250" s="170"/>
      <c r="AJ6250" s="170"/>
      <c r="AK6250" s="170"/>
      <c r="AL6250" s="170"/>
      <c r="AM6250" s="170"/>
      <c r="AN6250" s="170"/>
    </row>
    <row r="6251" spans="1:40" ht="52.5" customHeight="1" x14ac:dyDescent="0.2">
      <c r="A6251" s="170"/>
      <c r="B6251" s="170"/>
      <c r="C6251" s="170"/>
      <c r="D6251" s="170"/>
      <c r="E6251" s="170"/>
      <c r="F6251" s="170"/>
      <c r="G6251" s="170"/>
      <c r="H6251" s="170"/>
      <c r="I6251" s="170"/>
      <c r="J6251" s="170"/>
      <c r="K6251" s="170"/>
      <c r="L6251" s="170"/>
      <c r="M6251" s="170"/>
      <c r="N6251" s="170"/>
      <c r="O6251" s="170"/>
      <c r="P6251" s="170"/>
      <c r="Q6251" s="170"/>
      <c r="R6251" s="170"/>
      <c r="S6251" s="170"/>
      <c r="T6251" s="170"/>
      <c r="U6251" s="170"/>
      <c r="V6251" s="170"/>
      <c r="W6251" s="170"/>
      <c r="X6251" s="174"/>
      <c r="Y6251" s="170"/>
      <c r="Z6251" s="170"/>
      <c r="AA6251" s="170"/>
      <c r="AB6251" s="170"/>
      <c r="AC6251" s="170"/>
      <c r="AD6251" s="174"/>
      <c r="AE6251" s="170"/>
      <c r="AF6251" s="170"/>
      <c r="AI6251" s="170"/>
      <c r="AJ6251" s="170"/>
      <c r="AK6251" s="170"/>
      <c r="AL6251" s="170"/>
      <c r="AM6251" s="170"/>
      <c r="AN6251" s="170"/>
    </row>
    <row r="6252" spans="1:40" ht="52.5" customHeight="1" x14ac:dyDescent="0.2">
      <c r="A6252" s="170"/>
      <c r="B6252" s="170"/>
      <c r="C6252" s="170"/>
      <c r="D6252" s="170"/>
      <c r="E6252" s="170"/>
      <c r="F6252" s="170"/>
      <c r="G6252" s="170"/>
      <c r="H6252" s="170"/>
      <c r="I6252" s="170"/>
      <c r="J6252" s="170"/>
      <c r="K6252" s="170"/>
      <c r="L6252" s="170"/>
      <c r="M6252" s="170"/>
      <c r="N6252" s="170"/>
      <c r="O6252" s="170"/>
      <c r="P6252" s="170"/>
      <c r="Q6252" s="170"/>
      <c r="R6252" s="170"/>
      <c r="S6252" s="170"/>
      <c r="T6252" s="170"/>
      <c r="U6252" s="170"/>
      <c r="V6252" s="170"/>
      <c r="W6252" s="170"/>
      <c r="X6252" s="174"/>
      <c r="Y6252" s="170"/>
      <c r="Z6252" s="170"/>
      <c r="AA6252" s="170"/>
      <c r="AB6252" s="170"/>
      <c r="AC6252" s="170"/>
      <c r="AD6252" s="174"/>
      <c r="AE6252" s="170"/>
      <c r="AF6252" s="170"/>
      <c r="AI6252" s="170"/>
      <c r="AJ6252" s="170"/>
      <c r="AK6252" s="170"/>
      <c r="AL6252" s="170"/>
      <c r="AM6252" s="170"/>
      <c r="AN6252" s="170"/>
    </row>
    <row r="6253" spans="1:40" ht="52.5" customHeight="1" x14ac:dyDescent="0.2">
      <c r="A6253" s="170"/>
      <c r="B6253" s="170"/>
      <c r="C6253" s="170"/>
      <c r="D6253" s="170"/>
      <c r="E6253" s="170"/>
      <c r="F6253" s="170"/>
      <c r="G6253" s="170"/>
      <c r="H6253" s="170"/>
      <c r="I6253" s="170"/>
      <c r="J6253" s="170"/>
      <c r="K6253" s="170"/>
      <c r="L6253" s="170"/>
      <c r="M6253" s="170"/>
      <c r="N6253" s="170"/>
      <c r="O6253" s="170"/>
      <c r="P6253" s="170"/>
      <c r="Q6253" s="170"/>
      <c r="R6253" s="170"/>
      <c r="S6253" s="170"/>
      <c r="T6253" s="170"/>
      <c r="U6253" s="170"/>
      <c r="V6253" s="170"/>
      <c r="W6253" s="170"/>
      <c r="X6253" s="174"/>
      <c r="Y6253" s="170"/>
      <c r="Z6253" s="170"/>
      <c r="AA6253" s="170"/>
      <c r="AB6253" s="170"/>
      <c r="AC6253" s="170"/>
      <c r="AD6253" s="174"/>
      <c r="AE6253" s="170"/>
      <c r="AF6253" s="170"/>
      <c r="AI6253" s="170"/>
      <c r="AJ6253" s="170"/>
      <c r="AK6253" s="170"/>
      <c r="AL6253" s="170"/>
      <c r="AM6253" s="170"/>
      <c r="AN6253" s="170"/>
    </row>
    <row r="6254" spans="1:40" ht="52.5" customHeight="1" x14ac:dyDescent="0.2">
      <c r="A6254" s="170"/>
      <c r="B6254" s="170"/>
      <c r="C6254" s="170"/>
      <c r="D6254" s="170"/>
      <c r="E6254" s="170"/>
      <c r="F6254" s="170"/>
      <c r="G6254" s="170"/>
      <c r="H6254" s="170"/>
      <c r="I6254" s="170"/>
      <c r="J6254" s="170"/>
      <c r="K6254" s="170"/>
      <c r="L6254" s="170"/>
      <c r="M6254" s="170"/>
      <c r="N6254" s="170"/>
      <c r="O6254" s="170"/>
      <c r="P6254" s="170"/>
      <c r="Q6254" s="170"/>
      <c r="R6254" s="170"/>
      <c r="S6254" s="170"/>
      <c r="T6254" s="170"/>
      <c r="U6254" s="170"/>
      <c r="V6254" s="170"/>
      <c r="W6254" s="170"/>
      <c r="X6254" s="174"/>
      <c r="Y6254" s="170"/>
      <c r="Z6254" s="170"/>
      <c r="AA6254" s="170"/>
      <c r="AB6254" s="170"/>
      <c r="AC6254" s="170"/>
      <c r="AD6254" s="174"/>
      <c r="AE6254" s="170"/>
      <c r="AF6254" s="170"/>
      <c r="AI6254" s="170"/>
      <c r="AJ6254" s="170"/>
      <c r="AK6254" s="170"/>
      <c r="AL6254" s="170"/>
      <c r="AM6254" s="170"/>
      <c r="AN6254" s="170"/>
    </row>
    <row r="6255" spans="1:40" ht="52.5" customHeight="1" x14ac:dyDescent="0.2">
      <c r="A6255" s="170"/>
      <c r="B6255" s="170"/>
      <c r="C6255" s="170"/>
      <c r="D6255" s="170"/>
      <c r="E6255" s="170"/>
      <c r="F6255" s="170"/>
      <c r="G6255" s="170"/>
      <c r="H6255" s="170"/>
      <c r="I6255" s="170"/>
      <c r="J6255" s="170"/>
      <c r="K6255" s="170"/>
      <c r="L6255" s="170"/>
      <c r="M6255" s="170"/>
      <c r="N6255" s="170"/>
      <c r="O6255" s="170"/>
      <c r="P6255" s="170"/>
      <c r="Q6255" s="170"/>
      <c r="R6255" s="170"/>
      <c r="S6255" s="170"/>
      <c r="T6255" s="170"/>
      <c r="U6255" s="170"/>
      <c r="V6255" s="170"/>
      <c r="W6255" s="170"/>
      <c r="X6255" s="174"/>
      <c r="Y6255" s="170"/>
      <c r="Z6255" s="170"/>
      <c r="AA6255" s="170"/>
      <c r="AB6255" s="170"/>
      <c r="AC6255" s="170"/>
      <c r="AD6255" s="174"/>
      <c r="AE6255" s="170"/>
      <c r="AF6255" s="170"/>
      <c r="AI6255" s="170"/>
      <c r="AJ6255" s="170"/>
      <c r="AK6255" s="170"/>
      <c r="AL6255" s="170"/>
      <c r="AM6255" s="170"/>
      <c r="AN6255" s="170"/>
    </row>
    <row r="6256" spans="1:40" ht="52.5" customHeight="1" x14ac:dyDescent="0.2">
      <c r="A6256" s="170"/>
      <c r="B6256" s="170"/>
      <c r="C6256" s="170"/>
      <c r="D6256" s="170"/>
      <c r="E6256" s="170"/>
      <c r="F6256" s="170"/>
      <c r="G6256" s="170"/>
      <c r="H6256" s="170"/>
      <c r="I6256" s="170"/>
      <c r="J6256" s="170"/>
      <c r="K6256" s="170"/>
      <c r="L6256" s="170"/>
      <c r="M6256" s="170"/>
      <c r="N6256" s="170"/>
      <c r="O6256" s="170"/>
      <c r="P6256" s="170"/>
      <c r="Q6256" s="170"/>
      <c r="R6256" s="170"/>
      <c r="S6256" s="170"/>
      <c r="T6256" s="170"/>
      <c r="U6256" s="170"/>
      <c r="V6256" s="170"/>
      <c r="W6256" s="170"/>
      <c r="X6256" s="174"/>
      <c r="Y6256" s="170"/>
      <c r="Z6256" s="170"/>
      <c r="AA6256" s="170"/>
      <c r="AB6256" s="170"/>
      <c r="AC6256" s="170"/>
      <c r="AD6256" s="174"/>
      <c r="AE6256" s="170"/>
      <c r="AF6256" s="170"/>
      <c r="AI6256" s="170"/>
      <c r="AJ6256" s="170"/>
      <c r="AK6256" s="170"/>
      <c r="AL6256" s="170"/>
      <c r="AM6256" s="170"/>
      <c r="AN6256" s="170"/>
    </row>
    <row r="6257" spans="1:40" ht="52.5" customHeight="1" x14ac:dyDescent="0.2">
      <c r="A6257" s="170"/>
      <c r="B6257" s="170"/>
      <c r="C6257" s="170"/>
      <c r="D6257" s="170"/>
      <c r="E6257" s="170"/>
      <c r="F6257" s="170"/>
      <c r="G6257" s="170"/>
      <c r="H6257" s="170"/>
      <c r="I6257" s="170"/>
      <c r="J6257" s="170"/>
      <c r="K6257" s="170"/>
      <c r="L6257" s="170"/>
      <c r="M6257" s="170"/>
      <c r="N6257" s="170"/>
      <c r="O6257" s="170"/>
      <c r="P6257" s="170"/>
      <c r="Q6257" s="170"/>
      <c r="R6257" s="170"/>
      <c r="S6257" s="170"/>
      <c r="T6257" s="170"/>
      <c r="U6257" s="170"/>
      <c r="V6257" s="170"/>
      <c r="W6257" s="170"/>
      <c r="X6257" s="174"/>
      <c r="Y6257" s="170"/>
      <c r="Z6257" s="170"/>
      <c r="AA6257" s="170"/>
      <c r="AB6257" s="170"/>
      <c r="AC6257" s="170"/>
      <c r="AD6257" s="174"/>
      <c r="AE6257" s="170"/>
      <c r="AF6257" s="170"/>
      <c r="AI6257" s="170"/>
      <c r="AJ6257" s="170"/>
      <c r="AK6257" s="170"/>
      <c r="AL6257" s="170"/>
      <c r="AM6257" s="170"/>
      <c r="AN6257" s="170"/>
    </row>
    <row r="6258" spans="1:40" ht="52.5" customHeight="1" x14ac:dyDescent="0.2">
      <c r="A6258" s="170"/>
      <c r="B6258" s="170"/>
      <c r="C6258" s="170"/>
      <c r="D6258" s="170"/>
      <c r="E6258" s="170"/>
      <c r="F6258" s="170"/>
      <c r="G6258" s="170"/>
      <c r="H6258" s="170"/>
      <c r="I6258" s="170"/>
      <c r="J6258" s="170"/>
      <c r="K6258" s="170"/>
      <c r="L6258" s="170"/>
      <c r="M6258" s="170"/>
      <c r="N6258" s="170"/>
      <c r="O6258" s="170"/>
      <c r="P6258" s="170"/>
      <c r="Q6258" s="170"/>
      <c r="R6258" s="170"/>
      <c r="S6258" s="170"/>
      <c r="T6258" s="170"/>
      <c r="U6258" s="170"/>
      <c r="V6258" s="170"/>
      <c r="W6258" s="170"/>
      <c r="X6258" s="174"/>
      <c r="Y6258" s="170"/>
      <c r="Z6258" s="170"/>
      <c r="AA6258" s="170"/>
      <c r="AB6258" s="170"/>
      <c r="AC6258" s="170"/>
      <c r="AD6258" s="174"/>
      <c r="AE6258" s="170"/>
      <c r="AF6258" s="170"/>
      <c r="AI6258" s="170"/>
      <c r="AJ6258" s="170"/>
      <c r="AK6258" s="170"/>
      <c r="AL6258" s="170"/>
      <c r="AM6258" s="170"/>
      <c r="AN6258" s="170"/>
    </row>
    <row r="6259" spans="1:40" ht="52.5" customHeight="1" x14ac:dyDescent="0.2">
      <c r="A6259" s="170"/>
      <c r="B6259" s="170"/>
      <c r="C6259" s="170"/>
      <c r="D6259" s="170"/>
      <c r="E6259" s="170"/>
      <c r="F6259" s="170"/>
      <c r="G6259" s="170"/>
      <c r="H6259" s="170"/>
      <c r="I6259" s="170"/>
      <c r="J6259" s="170"/>
      <c r="K6259" s="170"/>
      <c r="L6259" s="170"/>
      <c r="M6259" s="170"/>
      <c r="N6259" s="170"/>
      <c r="O6259" s="170"/>
      <c r="P6259" s="170"/>
      <c r="Q6259" s="170"/>
      <c r="R6259" s="170"/>
      <c r="S6259" s="170"/>
      <c r="T6259" s="170"/>
      <c r="U6259" s="170"/>
      <c r="V6259" s="170"/>
      <c r="W6259" s="170"/>
      <c r="X6259" s="174"/>
      <c r="Y6259" s="170"/>
      <c r="Z6259" s="170"/>
      <c r="AA6259" s="170"/>
      <c r="AB6259" s="170"/>
      <c r="AC6259" s="170"/>
      <c r="AD6259" s="174"/>
      <c r="AE6259" s="170"/>
      <c r="AF6259" s="170"/>
      <c r="AI6259" s="170"/>
      <c r="AJ6259" s="170"/>
      <c r="AK6259" s="170"/>
      <c r="AL6259" s="170"/>
      <c r="AM6259" s="170"/>
      <c r="AN6259" s="170"/>
    </row>
    <row r="6260" spans="1:40" ht="52.5" customHeight="1" x14ac:dyDescent="0.2">
      <c r="A6260" s="170"/>
      <c r="B6260" s="170"/>
      <c r="C6260" s="170"/>
      <c r="D6260" s="170"/>
      <c r="E6260" s="170"/>
      <c r="F6260" s="170"/>
      <c r="G6260" s="170"/>
      <c r="H6260" s="170"/>
      <c r="I6260" s="170"/>
      <c r="J6260" s="170"/>
      <c r="K6260" s="170"/>
      <c r="L6260" s="170"/>
      <c r="M6260" s="170"/>
      <c r="N6260" s="170"/>
      <c r="O6260" s="170"/>
      <c r="P6260" s="170"/>
      <c r="Q6260" s="170"/>
      <c r="R6260" s="170"/>
      <c r="S6260" s="170"/>
      <c r="T6260" s="170"/>
      <c r="U6260" s="170"/>
      <c r="V6260" s="170"/>
      <c r="W6260" s="170"/>
      <c r="X6260" s="174"/>
      <c r="Y6260" s="170"/>
      <c r="Z6260" s="170"/>
      <c r="AA6260" s="170"/>
      <c r="AB6260" s="170"/>
      <c r="AC6260" s="170"/>
      <c r="AD6260" s="174"/>
      <c r="AE6260" s="170"/>
      <c r="AF6260" s="170"/>
      <c r="AI6260" s="170"/>
      <c r="AJ6260" s="170"/>
      <c r="AK6260" s="170"/>
      <c r="AL6260" s="170"/>
      <c r="AM6260" s="170"/>
      <c r="AN6260" s="170"/>
    </row>
    <row r="6261" spans="1:40" ht="52.5" customHeight="1" x14ac:dyDescent="0.2">
      <c r="A6261" s="170"/>
      <c r="B6261" s="170"/>
      <c r="C6261" s="170"/>
      <c r="D6261" s="170"/>
      <c r="E6261" s="170"/>
      <c r="F6261" s="170"/>
      <c r="G6261" s="170"/>
      <c r="H6261" s="170"/>
      <c r="I6261" s="170"/>
      <c r="J6261" s="170"/>
      <c r="K6261" s="170"/>
      <c r="L6261" s="170"/>
      <c r="M6261" s="170"/>
      <c r="N6261" s="170"/>
      <c r="O6261" s="170"/>
      <c r="P6261" s="170"/>
      <c r="Q6261" s="170"/>
      <c r="R6261" s="170"/>
      <c r="S6261" s="170"/>
      <c r="T6261" s="170"/>
      <c r="U6261" s="170"/>
      <c r="V6261" s="170"/>
      <c r="W6261" s="170"/>
      <c r="X6261" s="174"/>
      <c r="Y6261" s="170"/>
      <c r="Z6261" s="170"/>
      <c r="AA6261" s="170"/>
      <c r="AB6261" s="170"/>
      <c r="AC6261" s="170"/>
      <c r="AD6261" s="174"/>
      <c r="AE6261" s="170"/>
      <c r="AF6261" s="170"/>
      <c r="AI6261" s="170"/>
      <c r="AJ6261" s="170"/>
      <c r="AK6261" s="170"/>
      <c r="AL6261" s="170"/>
      <c r="AM6261" s="170"/>
      <c r="AN6261" s="170"/>
    </row>
    <row r="6262" spans="1:40" ht="52.5" customHeight="1" x14ac:dyDescent="0.2">
      <c r="A6262" s="170"/>
      <c r="B6262" s="170"/>
      <c r="C6262" s="170"/>
      <c r="D6262" s="170"/>
      <c r="E6262" s="170"/>
      <c r="F6262" s="170"/>
      <c r="G6262" s="170"/>
      <c r="H6262" s="170"/>
      <c r="I6262" s="170"/>
      <c r="J6262" s="170"/>
      <c r="K6262" s="170"/>
      <c r="L6262" s="170"/>
      <c r="M6262" s="170"/>
      <c r="N6262" s="170"/>
      <c r="O6262" s="170"/>
      <c r="P6262" s="170"/>
      <c r="Q6262" s="170"/>
      <c r="R6262" s="170"/>
      <c r="S6262" s="170"/>
      <c r="T6262" s="170"/>
      <c r="U6262" s="170"/>
      <c r="V6262" s="170"/>
      <c r="W6262" s="170"/>
      <c r="X6262" s="174"/>
      <c r="Y6262" s="170"/>
      <c r="Z6262" s="170"/>
      <c r="AA6262" s="170"/>
      <c r="AB6262" s="170"/>
      <c r="AC6262" s="170"/>
      <c r="AD6262" s="174"/>
      <c r="AE6262" s="170"/>
      <c r="AF6262" s="170"/>
      <c r="AI6262" s="170"/>
      <c r="AJ6262" s="170"/>
      <c r="AK6262" s="170"/>
      <c r="AL6262" s="170"/>
      <c r="AM6262" s="170"/>
      <c r="AN6262" s="170"/>
    </row>
    <row r="6263" spans="1:40" ht="52.5" customHeight="1" x14ac:dyDescent="0.2">
      <c r="A6263" s="170"/>
      <c r="B6263" s="170"/>
      <c r="C6263" s="170"/>
      <c r="D6263" s="170"/>
      <c r="E6263" s="170"/>
      <c r="F6263" s="170"/>
      <c r="G6263" s="170"/>
      <c r="H6263" s="170"/>
      <c r="I6263" s="170"/>
      <c r="J6263" s="170"/>
      <c r="K6263" s="170"/>
      <c r="L6263" s="170"/>
      <c r="M6263" s="170"/>
      <c r="N6263" s="170"/>
      <c r="O6263" s="170"/>
      <c r="P6263" s="170"/>
      <c r="Q6263" s="170"/>
      <c r="R6263" s="170"/>
      <c r="S6263" s="170"/>
      <c r="T6263" s="170"/>
      <c r="U6263" s="170"/>
      <c r="V6263" s="170"/>
      <c r="W6263" s="170"/>
      <c r="X6263" s="174"/>
      <c r="Y6263" s="170"/>
      <c r="Z6263" s="170"/>
      <c r="AA6263" s="170"/>
      <c r="AB6263" s="170"/>
      <c r="AC6263" s="170"/>
      <c r="AD6263" s="174"/>
      <c r="AE6263" s="170"/>
      <c r="AF6263" s="170"/>
      <c r="AI6263" s="170"/>
      <c r="AJ6263" s="170"/>
      <c r="AK6263" s="170"/>
      <c r="AL6263" s="170"/>
      <c r="AM6263" s="170"/>
      <c r="AN6263" s="170"/>
    </row>
    <row r="6264" spans="1:40" ht="52.5" customHeight="1" x14ac:dyDescent="0.2">
      <c r="A6264" s="170"/>
      <c r="B6264" s="170"/>
      <c r="C6264" s="170"/>
      <c r="D6264" s="170"/>
      <c r="E6264" s="170"/>
      <c r="F6264" s="170"/>
      <c r="G6264" s="170"/>
      <c r="H6264" s="170"/>
      <c r="I6264" s="170"/>
      <c r="J6264" s="170"/>
      <c r="K6264" s="170"/>
      <c r="L6264" s="170"/>
      <c r="M6264" s="170"/>
      <c r="N6264" s="170"/>
      <c r="O6264" s="170"/>
      <c r="P6264" s="170"/>
      <c r="Q6264" s="170"/>
      <c r="R6264" s="170"/>
      <c r="S6264" s="170"/>
      <c r="T6264" s="170"/>
      <c r="U6264" s="170"/>
      <c r="V6264" s="170"/>
      <c r="W6264" s="170"/>
      <c r="X6264" s="174"/>
      <c r="Y6264" s="170"/>
      <c r="Z6264" s="170"/>
      <c r="AA6264" s="170"/>
      <c r="AB6264" s="170"/>
      <c r="AC6264" s="170"/>
      <c r="AD6264" s="174"/>
      <c r="AE6264" s="170"/>
      <c r="AF6264" s="170"/>
      <c r="AI6264" s="170"/>
      <c r="AJ6264" s="170"/>
      <c r="AK6264" s="170"/>
      <c r="AL6264" s="170"/>
      <c r="AM6264" s="170"/>
      <c r="AN6264" s="170"/>
    </row>
    <row r="6265" spans="1:40" ht="52.5" customHeight="1" x14ac:dyDescent="0.2">
      <c r="A6265" s="170"/>
      <c r="B6265" s="170"/>
      <c r="C6265" s="170"/>
      <c r="D6265" s="170"/>
      <c r="E6265" s="170"/>
      <c r="F6265" s="170"/>
      <c r="G6265" s="170"/>
      <c r="H6265" s="170"/>
      <c r="I6265" s="170"/>
      <c r="J6265" s="170"/>
      <c r="K6265" s="170"/>
      <c r="L6265" s="170"/>
      <c r="M6265" s="170"/>
      <c r="N6265" s="170"/>
      <c r="O6265" s="170"/>
      <c r="P6265" s="170"/>
      <c r="Q6265" s="170"/>
      <c r="R6265" s="170"/>
      <c r="S6265" s="170"/>
      <c r="T6265" s="170"/>
      <c r="U6265" s="170"/>
      <c r="V6265" s="170"/>
      <c r="W6265" s="170"/>
      <c r="X6265" s="174"/>
      <c r="Y6265" s="170"/>
      <c r="Z6265" s="170"/>
      <c r="AA6265" s="170"/>
      <c r="AB6265" s="170"/>
      <c r="AC6265" s="170"/>
      <c r="AD6265" s="174"/>
      <c r="AE6265" s="170"/>
      <c r="AF6265" s="170"/>
      <c r="AI6265" s="170"/>
      <c r="AJ6265" s="170"/>
      <c r="AK6265" s="170"/>
      <c r="AL6265" s="170"/>
      <c r="AM6265" s="170"/>
      <c r="AN6265" s="170"/>
    </row>
    <row r="6266" spans="1:40" ht="52.5" customHeight="1" x14ac:dyDescent="0.2">
      <c r="A6266" s="170"/>
      <c r="B6266" s="170"/>
      <c r="C6266" s="170"/>
      <c r="D6266" s="170"/>
      <c r="E6266" s="170"/>
      <c r="F6266" s="170"/>
      <c r="G6266" s="170"/>
      <c r="H6266" s="170"/>
      <c r="I6266" s="170"/>
      <c r="J6266" s="170"/>
      <c r="K6266" s="170"/>
      <c r="L6266" s="170"/>
      <c r="M6266" s="170"/>
      <c r="N6266" s="170"/>
      <c r="O6266" s="170"/>
      <c r="P6266" s="170"/>
      <c r="Q6266" s="170"/>
      <c r="R6266" s="170"/>
      <c r="S6266" s="170"/>
      <c r="T6266" s="170"/>
      <c r="U6266" s="170"/>
      <c r="V6266" s="170"/>
      <c r="W6266" s="170"/>
      <c r="X6266" s="174"/>
      <c r="Y6266" s="170"/>
      <c r="Z6266" s="170"/>
      <c r="AA6266" s="170"/>
      <c r="AB6266" s="170"/>
      <c r="AC6266" s="170"/>
      <c r="AD6266" s="174"/>
      <c r="AE6266" s="170"/>
      <c r="AF6266" s="170"/>
      <c r="AI6266" s="170"/>
      <c r="AJ6266" s="170"/>
      <c r="AK6266" s="170"/>
      <c r="AL6266" s="170"/>
      <c r="AM6266" s="170"/>
      <c r="AN6266" s="170"/>
    </row>
    <row r="6267" spans="1:40" ht="52.5" customHeight="1" x14ac:dyDescent="0.2">
      <c r="A6267" s="170"/>
      <c r="B6267" s="170"/>
      <c r="C6267" s="170"/>
      <c r="D6267" s="170"/>
      <c r="E6267" s="170"/>
      <c r="F6267" s="170"/>
      <c r="G6267" s="170"/>
      <c r="H6267" s="170"/>
      <c r="I6267" s="170"/>
      <c r="J6267" s="170"/>
      <c r="K6267" s="170"/>
      <c r="L6267" s="170"/>
      <c r="M6267" s="170"/>
      <c r="N6267" s="170"/>
      <c r="O6267" s="170"/>
      <c r="P6267" s="170"/>
      <c r="Q6267" s="170"/>
      <c r="R6267" s="170"/>
      <c r="S6267" s="170"/>
      <c r="T6267" s="170"/>
      <c r="U6267" s="170"/>
      <c r="V6267" s="170"/>
      <c r="W6267" s="170"/>
      <c r="X6267" s="174"/>
      <c r="Y6267" s="170"/>
      <c r="Z6267" s="170"/>
      <c r="AA6267" s="170"/>
      <c r="AB6267" s="170"/>
      <c r="AC6267" s="170"/>
      <c r="AD6267" s="174"/>
      <c r="AE6267" s="170"/>
      <c r="AF6267" s="170"/>
      <c r="AI6267" s="170"/>
      <c r="AJ6267" s="170"/>
      <c r="AK6267" s="170"/>
      <c r="AL6267" s="170"/>
      <c r="AM6267" s="170"/>
      <c r="AN6267" s="170"/>
    </row>
    <row r="6268" spans="1:40" ht="52.5" customHeight="1" x14ac:dyDescent="0.2">
      <c r="A6268" s="170"/>
      <c r="B6268" s="170"/>
      <c r="C6268" s="170"/>
      <c r="D6268" s="170"/>
      <c r="E6268" s="170"/>
      <c r="F6268" s="170"/>
      <c r="G6268" s="170"/>
      <c r="H6268" s="170"/>
      <c r="I6268" s="170"/>
      <c r="J6268" s="170"/>
      <c r="K6268" s="170"/>
      <c r="L6268" s="170"/>
      <c r="M6268" s="170"/>
      <c r="N6268" s="170"/>
      <c r="O6268" s="170"/>
      <c r="P6268" s="170"/>
      <c r="Q6268" s="170"/>
      <c r="R6268" s="170"/>
      <c r="S6268" s="170"/>
      <c r="T6268" s="170"/>
      <c r="U6268" s="170"/>
      <c r="V6268" s="170"/>
      <c r="W6268" s="170"/>
      <c r="X6268" s="174"/>
      <c r="Y6268" s="170"/>
      <c r="Z6268" s="170"/>
      <c r="AA6268" s="170"/>
      <c r="AB6268" s="170"/>
      <c r="AC6268" s="170"/>
      <c r="AD6268" s="174"/>
      <c r="AE6268" s="170"/>
      <c r="AF6268" s="170"/>
      <c r="AI6268" s="170"/>
      <c r="AJ6268" s="170"/>
      <c r="AK6268" s="170"/>
      <c r="AL6268" s="170"/>
      <c r="AM6268" s="170"/>
      <c r="AN6268" s="170"/>
    </row>
    <row r="6269" spans="1:40" ht="52.5" customHeight="1" x14ac:dyDescent="0.2">
      <c r="A6269" s="170"/>
      <c r="B6269" s="170"/>
      <c r="C6269" s="170"/>
      <c r="D6269" s="170"/>
      <c r="E6269" s="170"/>
      <c r="F6269" s="170"/>
      <c r="G6269" s="170"/>
      <c r="H6269" s="170"/>
      <c r="I6269" s="170"/>
      <c r="J6269" s="170"/>
      <c r="K6269" s="170"/>
      <c r="L6269" s="170"/>
      <c r="M6269" s="170"/>
      <c r="N6269" s="170"/>
      <c r="O6269" s="170"/>
      <c r="P6269" s="170"/>
      <c r="Q6269" s="170"/>
      <c r="R6269" s="170"/>
      <c r="S6269" s="170"/>
      <c r="T6269" s="170"/>
      <c r="U6269" s="170"/>
      <c r="V6269" s="170"/>
      <c r="W6269" s="170"/>
      <c r="X6269" s="174"/>
      <c r="Y6269" s="170"/>
      <c r="Z6269" s="170"/>
      <c r="AA6269" s="170"/>
      <c r="AB6269" s="170"/>
      <c r="AC6269" s="170"/>
      <c r="AD6269" s="174"/>
      <c r="AE6269" s="170"/>
      <c r="AF6269" s="170"/>
      <c r="AI6269" s="170"/>
      <c r="AJ6269" s="170"/>
      <c r="AK6269" s="170"/>
      <c r="AL6269" s="170"/>
      <c r="AM6269" s="170"/>
      <c r="AN6269" s="170"/>
    </row>
    <row r="6270" spans="1:40" ht="52.5" customHeight="1" x14ac:dyDescent="0.2">
      <c r="A6270" s="170"/>
      <c r="B6270" s="170"/>
      <c r="C6270" s="170"/>
      <c r="D6270" s="170"/>
      <c r="E6270" s="170"/>
      <c r="F6270" s="170"/>
      <c r="G6270" s="170"/>
      <c r="H6270" s="170"/>
      <c r="I6270" s="170"/>
      <c r="J6270" s="170"/>
      <c r="K6270" s="170"/>
      <c r="L6270" s="170"/>
      <c r="M6270" s="170"/>
      <c r="N6270" s="170"/>
      <c r="O6270" s="170"/>
      <c r="P6270" s="170"/>
      <c r="Q6270" s="170"/>
      <c r="R6270" s="170"/>
      <c r="S6270" s="170"/>
      <c r="T6270" s="170"/>
      <c r="U6270" s="170"/>
      <c r="V6270" s="170"/>
      <c r="W6270" s="170"/>
      <c r="X6270" s="174"/>
      <c r="Y6270" s="170"/>
      <c r="Z6270" s="170"/>
      <c r="AA6270" s="170"/>
      <c r="AB6270" s="170"/>
      <c r="AC6270" s="170"/>
      <c r="AD6270" s="174"/>
      <c r="AE6270" s="170"/>
      <c r="AF6270" s="170"/>
      <c r="AI6270" s="170"/>
      <c r="AJ6270" s="170"/>
      <c r="AK6270" s="170"/>
      <c r="AL6270" s="170"/>
      <c r="AM6270" s="170"/>
      <c r="AN6270" s="170"/>
    </row>
    <row r="6271" spans="1:40" ht="52.5" customHeight="1" x14ac:dyDescent="0.2">
      <c r="A6271" s="170"/>
      <c r="B6271" s="170"/>
      <c r="C6271" s="170"/>
      <c r="D6271" s="170"/>
      <c r="E6271" s="170"/>
      <c r="F6271" s="170"/>
      <c r="G6271" s="170"/>
      <c r="H6271" s="170"/>
      <c r="I6271" s="170"/>
      <c r="J6271" s="170"/>
      <c r="K6271" s="170"/>
      <c r="L6271" s="170"/>
      <c r="M6271" s="170"/>
      <c r="N6271" s="170"/>
      <c r="O6271" s="170"/>
      <c r="P6271" s="170"/>
      <c r="Q6271" s="170"/>
      <c r="R6271" s="170"/>
      <c r="S6271" s="170"/>
      <c r="T6271" s="170"/>
      <c r="U6271" s="170"/>
      <c r="V6271" s="170"/>
      <c r="W6271" s="170"/>
      <c r="X6271" s="174"/>
      <c r="Y6271" s="170"/>
      <c r="Z6271" s="170"/>
      <c r="AA6271" s="170"/>
      <c r="AB6271" s="170"/>
      <c r="AC6271" s="170"/>
      <c r="AD6271" s="174"/>
      <c r="AE6271" s="170"/>
      <c r="AF6271" s="170"/>
      <c r="AI6271" s="170"/>
      <c r="AJ6271" s="170"/>
      <c r="AK6271" s="170"/>
      <c r="AL6271" s="170"/>
      <c r="AM6271" s="170"/>
      <c r="AN6271" s="170"/>
    </row>
    <row r="6272" spans="1:40" ht="52.5" customHeight="1" x14ac:dyDescent="0.2">
      <c r="A6272" s="170"/>
      <c r="B6272" s="170"/>
      <c r="C6272" s="170"/>
      <c r="D6272" s="170"/>
      <c r="E6272" s="170"/>
      <c r="F6272" s="170"/>
      <c r="G6272" s="170"/>
      <c r="H6272" s="170"/>
      <c r="I6272" s="170"/>
      <c r="J6272" s="170"/>
      <c r="K6272" s="170"/>
      <c r="L6272" s="170"/>
      <c r="M6272" s="170"/>
      <c r="N6272" s="170"/>
      <c r="O6272" s="170"/>
      <c r="P6272" s="170"/>
      <c r="Q6272" s="170"/>
      <c r="R6272" s="170"/>
      <c r="S6272" s="170"/>
      <c r="T6272" s="170"/>
      <c r="U6272" s="170"/>
      <c r="V6272" s="170"/>
      <c r="W6272" s="170"/>
      <c r="X6272" s="174"/>
      <c r="Y6272" s="170"/>
      <c r="Z6272" s="170"/>
      <c r="AA6272" s="170"/>
      <c r="AB6272" s="170"/>
      <c r="AC6272" s="170"/>
      <c r="AD6272" s="174"/>
      <c r="AE6272" s="170"/>
      <c r="AF6272" s="170"/>
      <c r="AI6272" s="170"/>
      <c r="AJ6272" s="170"/>
      <c r="AK6272" s="170"/>
      <c r="AL6272" s="170"/>
      <c r="AM6272" s="170"/>
      <c r="AN6272" s="170"/>
    </row>
    <row r="6273" spans="1:40" ht="52.5" customHeight="1" x14ac:dyDescent="0.2">
      <c r="A6273" s="170"/>
      <c r="B6273" s="170"/>
      <c r="C6273" s="170"/>
      <c r="D6273" s="170"/>
      <c r="E6273" s="170"/>
      <c r="F6273" s="170"/>
      <c r="G6273" s="170"/>
      <c r="H6273" s="170"/>
      <c r="I6273" s="170"/>
      <c r="J6273" s="170"/>
      <c r="K6273" s="170"/>
      <c r="L6273" s="170"/>
      <c r="M6273" s="170"/>
      <c r="N6273" s="170"/>
      <c r="O6273" s="170"/>
      <c r="P6273" s="170"/>
      <c r="Q6273" s="170"/>
      <c r="R6273" s="170"/>
      <c r="S6273" s="170"/>
      <c r="T6273" s="170"/>
      <c r="U6273" s="170"/>
      <c r="V6273" s="170"/>
      <c r="W6273" s="170"/>
      <c r="X6273" s="174"/>
      <c r="Y6273" s="170"/>
      <c r="Z6273" s="170"/>
      <c r="AA6273" s="170"/>
      <c r="AB6273" s="170"/>
      <c r="AC6273" s="170"/>
      <c r="AD6273" s="174"/>
      <c r="AE6273" s="170"/>
      <c r="AF6273" s="170"/>
      <c r="AI6273" s="170"/>
      <c r="AJ6273" s="170"/>
      <c r="AK6273" s="170"/>
      <c r="AL6273" s="170"/>
      <c r="AM6273" s="170"/>
      <c r="AN6273" s="170"/>
    </row>
    <row r="6274" spans="1:40" ht="52.5" customHeight="1" x14ac:dyDescent="0.2">
      <c r="A6274" s="170"/>
      <c r="B6274" s="170"/>
      <c r="C6274" s="170"/>
      <c r="D6274" s="170"/>
      <c r="E6274" s="170"/>
      <c r="F6274" s="170"/>
      <c r="G6274" s="170"/>
      <c r="H6274" s="170"/>
      <c r="I6274" s="170"/>
      <c r="J6274" s="170"/>
      <c r="K6274" s="170"/>
      <c r="L6274" s="170"/>
      <c r="M6274" s="170"/>
      <c r="N6274" s="170"/>
      <c r="O6274" s="170"/>
      <c r="P6274" s="170"/>
      <c r="Q6274" s="170"/>
      <c r="R6274" s="170"/>
      <c r="S6274" s="170"/>
      <c r="T6274" s="170"/>
      <c r="U6274" s="170"/>
      <c r="V6274" s="170"/>
      <c r="W6274" s="170"/>
      <c r="X6274" s="174"/>
      <c r="Y6274" s="170"/>
      <c r="Z6274" s="170"/>
      <c r="AA6274" s="170"/>
      <c r="AB6274" s="170"/>
      <c r="AC6274" s="170"/>
      <c r="AD6274" s="174"/>
      <c r="AE6274" s="170"/>
      <c r="AF6274" s="170"/>
      <c r="AI6274" s="170"/>
      <c r="AJ6274" s="170"/>
      <c r="AK6274" s="170"/>
      <c r="AL6274" s="170"/>
      <c r="AM6274" s="170"/>
      <c r="AN6274" s="170"/>
    </row>
    <row r="6275" spans="1:40" ht="52.5" customHeight="1" x14ac:dyDescent="0.2">
      <c r="A6275" s="170"/>
      <c r="B6275" s="170"/>
      <c r="C6275" s="170"/>
      <c r="D6275" s="170"/>
      <c r="E6275" s="170"/>
      <c r="F6275" s="170"/>
      <c r="G6275" s="170"/>
      <c r="H6275" s="170"/>
      <c r="I6275" s="170"/>
      <c r="J6275" s="170"/>
      <c r="K6275" s="170"/>
      <c r="L6275" s="170"/>
      <c r="M6275" s="170"/>
      <c r="N6275" s="170"/>
      <c r="O6275" s="170"/>
      <c r="P6275" s="170"/>
      <c r="Q6275" s="170"/>
      <c r="R6275" s="170"/>
      <c r="S6275" s="170"/>
      <c r="T6275" s="170"/>
      <c r="U6275" s="170"/>
      <c r="V6275" s="170"/>
      <c r="W6275" s="170"/>
      <c r="X6275" s="174"/>
      <c r="Y6275" s="170"/>
      <c r="Z6275" s="170"/>
      <c r="AA6275" s="170"/>
      <c r="AB6275" s="170"/>
      <c r="AC6275" s="170"/>
      <c r="AD6275" s="174"/>
      <c r="AE6275" s="170"/>
      <c r="AF6275" s="170"/>
      <c r="AI6275" s="170"/>
      <c r="AJ6275" s="170"/>
      <c r="AK6275" s="170"/>
      <c r="AL6275" s="170"/>
      <c r="AM6275" s="170"/>
      <c r="AN6275" s="170"/>
    </row>
    <row r="6276" spans="1:40" ht="52.5" customHeight="1" x14ac:dyDescent="0.2">
      <c r="A6276" s="170"/>
      <c r="B6276" s="170"/>
      <c r="C6276" s="170"/>
      <c r="D6276" s="170"/>
      <c r="E6276" s="170"/>
      <c r="F6276" s="170"/>
      <c r="G6276" s="170"/>
      <c r="H6276" s="170"/>
      <c r="I6276" s="170"/>
      <c r="J6276" s="170"/>
      <c r="K6276" s="170"/>
      <c r="L6276" s="170"/>
      <c r="M6276" s="170"/>
      <c r="N6276" s="170"/>
      <c r="O6276" s="170"/>
      <c r="P6276" s="170"/>
      <c r="Q6276" s="170"/>
      <c r="R6276" s="170"/>
      <c r="S6276" s="170"/>
      <c r="T6276" s="170"/>
      <c r="U6276" s="170"/>
      <c r="V6276" s="170"/>
      <c r="W6276" s="170"/>
      <c r="X6276" s="174"/>
      <c r="Y6276" s="170"/>
      <c r="Z6276" s="170"/>
      <c r="AA6276" s="170"/>
      <c r="AB6276" s="170"/>
      <c r="AC6276" s="170"/>
      <c r="AD6276" s="174"/>
      <c r="AE6276" s="170"/>
      <c r="AF6276" s="170"/>
      <c r="AI6276" s="170"/>
      <c r="AJ6276" s="170"/>
      <c r="AK6276" s="170"/>
      <c r="AL6276" s="170"/>
      <c r="AM6276" s="170"/>
      <c r="AN6276" s="170"/>
    </row>
    <row r="6277" spans="1:40" ht="52.5" customHeight="1" x14ac:dyDescent="0.2">
      <c r="A6277" s="170"/>
      <c r="B6277" s="170"/>
      <c r="C6277" s="170"/>
      <c r="D6277" s="170"/>
      <c r="E6277" s="170"/>
      <c r="F6277" s="170"/>
      <c r="G6277" s="170"/>
      <c r="H6277" s="170"/>
      <c r="I6277" s="170"/>
      <c r="J6277" s="170"/>
      <c r="K6277" s="170"/>
      <c r="L6277" s="170"/>
      <c r="M6277" s="170"/>
      <c r="N6277" s="170"/>
      <c r="O6277" s="170"/>
      <c r="P6277" s="170"/>
      <c r="Q6277" s="170"/>
      <c r="R6277" s="170"/>
      <c r="S6277" s="170"/>
      <c r="T6277" s="170"/>
      <c r="U6277" s="170"/>
      <c r="V6277" s="170"/>
      <c r="W6277" s="170"/>
      <c r="X6277" s="174"/>
      <c r="Y6277" s="170"/>
      <c r="Z6277" s="170"/>
      <c r="AA6277" s="170"/>
      <c r="AB6277" s="170"/>
      <c r="AC6277" s="170"/>
      <c r="AD6277" s="174"/>
      <c r="AE6277" s="170"/>
      <c r="AF6277" s="170"/>
      <c r="AI6277" s="170"/>
      <c r="AJ6277" s="170"/>
      <c r="AK6277" s="170"/>
      <c r="AL6277" s="170"/>
      <c r="AM6277" s="170"/>
      <c r="AN6277" s="170"/>
    </row>
    <row r="6278" spans="1:40" ht="52.5" customHeight="1" x14ac:dyDescent="0.2">
      <c r="A6278" s="170"/>
      <c r="B6278" s="170"/>
      <c r="C6278" s="170"/>
      <c r="D6278" s="170"/>
      <c r="E6278" s="170"/>
      <c r="F6278" s="170"/>
      <c r="G6278" s="170"/>
      <c r="H6278" s="170"/>
      <c r="I6278" s="170"/>
      <c r="J6278" s="170"/>
      <c r="K6278" s="170"/>
      <c r="L6278" s="170"/>
      <c r="M6278" s="170"/>
      <c r="N6278" s="170"/>
      <c r="O6278" s="170"/>
      <c r="P6278" s="170"/>
      <c r="Q6278" s="170"/>
      <c r="R6278" s="170"/>
      <c r="S6278" s="170"/>
      <c r="T6278" s="170"/>
      <c r="U6278" s="170"/>
      <c r="V6278" s="170"/>
      <c r="W6278" s="170"/>
      <c r="X6278" s="174"/>
      <c r="Y6278" s="170"/>
      <c r="Z6278" s="170"/>
      <c r="AA6278" s="170"/>
      <c r="AB6278" s="170"/>
      <c r="AC6278" s="170"/>
      <c r="AD6278" s="174"/>
      <c r="AE6278" s="170"/>
      <c r="AF6278" s="170"/>
      <c r="AI6278" s="170"/>
      <c r="AJ6278" s="170"/>
      <c r="AK6278" s="170"/>
      <c r="AL6278" s="170"/>
      <c r="AM6278" s="170"/>
      <c r="AN6278" s="170"/>
    </row>
    <row r="6279" spans="1:40" ht="52.5" customHeight="1" x14ac:dyDescent="0.2">
      <c r="A6279" s="170"/>
      <c r="B6279" s="170"/>
      <c r="C6279" s="170"/>
      <c r="D6279" s="170"/>
      <c r="E6279" s="170"/>
      <c r="F6279" s="170"/>
      <c r="G6279" s="170"/>
      <c r="H6279" s="170"/>
      <c r="I6279" s="170"/>
      <c r="J6279" s="170"/>
      <c r="K6279" s="170"/>
      <c r="L6279" s="170"/>
      <c r="M6279" s="170"/>
      <c r="N6279" s="170"/>
      <c r="O6279" s="170"/>
      <c r="P6279" s="170"/>
      <c r="Q6279" s="170"/>
      <c r="R6279" s="170"/>
      <c r="S6279" s="170"/>
      <c r="T6279" s="170"/>
      <c r="U6279" s="170"/>
      <c r="V6279" s="170"/>
      <c r="W6279" s="170"/>
      <c r="X6279" s="174"/>
      <c r="Y6279" s="170"/>
      <c r="Z6279" s="170"/>
      <c r="AA6279" s="170"/>
      <c r="AB6279" s="170"/>
      <c r="AC6279" s="170"/>
      <c r="AD6279" s="174"/>
      <c r="AE6279" s="170"/>
      <c r="AF6279" s="170"/>
      <c r="AI6279" s="170"/>
      <c r="AJ6279" s="170"/>
      <c r="AK6279" s="170"/>
      <c r="AL6279" s="170"/>
      <c r="AM6279" s="170"/>
      <c r="AN6279" s="170"/>
    </row>
    <row r="6280" spans="1:40" ht="52.5" customHeight="1" x14ac:dyDescent="0.2">
      <c r="A6280" s="170"/>
      <c r="B6280" s="170"/>
      <c r="C6280" s="170"/>
      <c r="D6280" s="170"/>
      <c r="E6280" s="170"/>
      <c r="F6280" s="170"/>
      <c r="G6280" s="170"/>
      <c r="H6280" s="170"/>
      <c r="I6280" s="170"/>
      <c r="J6280" s="170"/>
      <c r="K6280" s="170"/>
      <c r="L6280" s="170"/>
      <c r="M6280" s="170"/>
      <c r="N6280" s="170"/>
      <c r="O6280" s="170"/>
      <c r="P6280" s="170"/>
      <c r="Q6280" s="170"/>
      <c r="R6280" s="170"/>
      <c r="S6280" s="170"/>
      <c r="T6280" s="170"/>
      <c r="U6280" s="170"/>
      <c r="V6280" s="170"/>
      <c r="W6280" s="170"/>
      <c r="X6280" s="174"/>
      <c r="Y6280" s="170"/>
      <c r="Z6280" s="170"/>
      <c r="AA6280" s="170"/>
      <c r="AB6280" s="170"/>
      <c r="AC6280" s="170"/>
      <c r="AD6280" s="174"/>
      <c r="AE6280" s="170"/>
      <c r="AF6280" s="170"/>
      <c r="AI6280" s="170"/>
      <c r="AJ6280" s="170"/>
      <c r="AK6280" s="170"/>
      <c r="AL6280" s="170"/>
      <c r="AM6280" s="170"/>
      <c r="AN6280" s="170"/>
    </row>
    <row r="6281" spans="1:40" ht="52.5" customHeight="1" x14ac:dyDescent="0.2">
      <c r="A6281" s="170"/>
      <c r="B6281" s="170"/>
      <c r="C6281" s="170"/>
      <c r="D6281" s="170"/>
      <c r="E6281" s="170"/>
      <c r="F6281" s="170"/>
      <c r="G6281" s="170"/>
      <c r="H6281" s="170"/>
      <c r="I6281" s="170"/>
      <c r="J6281" s="170"/>
      <c r="K6281" s="170"/>
      <c r="L6281" s="170"/>
      <c r="M6281" s="170"/>
      <c r="N6281" s="170"/>
      <c r="O6281" s="170"/>
      <c r="P6281" s="170"/>
      <c r="Q6281" s="170"/>
      <c r="R6281" s="170"/>
      <c r="S6281" s="170"/>
      <c r="T6281" s="170"/>
      <c r="U6281" s="170"/>
      <c r="V6281" s="170"/>
      <c r="W6281" s="170"/>
      <c r="X6281" s="174"/>
      <c r="Y6281" s="170"/>
      <c r="Z6281" s="170"/>
      <c r="AA6281" s="170"/>
      <c r="AB6281" s="170"/>
      <c r="AC6281" s="170"/>
      <c r="AD6281" s="174"/>
      <c r="AE6281" s="170"/>
      <c r="AF6281" s="170"/>
      <c r="AI6281" s="170"/>
      <c r="AJ6281" s="170"/>
      <c r="AK6281" s="170"/>
      <c r="AL6281" s="170"/>
      <c r="AM6281" s="170"/>
      <c r="AN6281" s="170"/>
    </row>
    <row r="6282" spans="1:40" ht="52.5" customHeight="1" x14ac:dyDescent="0.2">
      <c r="A6282" s="170"/>
      <c r="B6282" s="170"/>
      <c r="C6282" s="170"/>
      <c r="D6282" s="170"/>
      <c r="E6282" s="170"/>
      <c r="F6282" s="170"/>
      <c r="G6282" s="170"/>
      <c r="H6282" s="170"/>
      <c r="I6282" s="170"/>
      <c r="J6282" s="170"/>
      <c r="K6282" s="170"/>
      <c r="L6282" s="170"/>
      <c r="M6282" s="170"/>
      <c r="N6282" s="170"/>
      <c r="O6282" s="170"/>
      <c r="P6282" s="170"/>
      <c r="Q6282" s="170"/>
      <c r="R6282" s="170"/>
      <c r="S6282" s="170"/>
      <c r="T6282" s="170"/>
      <c r="U6282" s="170"/>
      <c r="V6282" s="170"/>
      <c r="W6282" s="170"/>
      <c r="X6282" s="174"/>
      <c r="Y6282" s="170"/>
      <c r="Z6282" s="170"/>
      <c r="AA6282" s="170"/>
      <c r="AB6282" s="170"/>
      <c r="AC6282" s="170"/>
      <c r="AD6282" s="174"/>
      <c r="AE6282" s="170"/>
      <c r="AF6282" s="170"/>
      <c r="AI6282" s="170"/>
      <c r="AJ6282" s="170"/>
      <c r="AK6282" s="170"/>
      <c r="AL6282" s="170"/>
      <c r="AM6282" s="170"/>
      <c r="AN6282" s="170"/>
    </row>
    <row r="6283" spans="1:40" ht="52.5" customHeight="1" x14ac:dyDescent="0.2">
      <c r="A6283" s="170"/>
      <c r="B6283" s="170"/>
      <c r="C6283" s="170"/>
      <c r="D6283" s="170"/>
      <c r="E6283" s="170"/>
      <c r="F6283" s="170"/>
      <c r="G6283" s="170"/>
      <c r="H6283" s="170"/>
      <c r="I6283" s="170"/>
      <c r="J6283" s="170"/>
      <c r="K6283" s="170"/>
      <c r="L6283" s="170"/>
      <c r="M6283" s="170"/>
      <c r="N6283" s="170"/>
      <c r="O6283" s="170"/>
      <c r="P6283" s="170"/>
      <c r="Q6283" s="170"/>
      <c r="R6283" s="170"/>
      <c r="S6283" s="170"/>
      <c r="T6283" s="170"/>
      <c r="U6283" s="170"/>
      <c r="V6283" s="170"/>
      <c r="W6283" s="170"/>
      <c r="X6283" s="174"/>
      <c r="Y6283" s="170"/>
      <c r="Z6283" s="170"/>
      <c r="AA6283" s="170"/>
      <c r="AB6283" s="170"/>
      <c r="AC6283" s="170"/>
      <c r="AD6283" s="174"/>
      <c r="AE6283" s="170"/>
      <c r="AF6283" s="170"/>
      <c r="AI6283" s="170"/>
      <c r="AJ6283" s="170"/>
      <c r="AK6283" s="170"/>
      <c r="AL6283" s="170"/>
      <c r="AM6283" s="170"/>
      <c r="AN6283" s="170"/>
    </row>
    <row r="6284" spans="1:40" ht="52.5" customHeight="1" x14ac:dyDescent="0.2">
      <c r="A6284" s="170"/>
      <c r="B6284" s="170"/>
      <c r="C6284" s="170"/>
      <c r="D6284" s="170"/>
      <c r="E6284" s="170"/>
      <c r="F6284" s="170"/>
      <c r="G6284" s="170"/>
      <c r="H6284" s="170"/>
      <c r="I6284" s="170"/>
      <c r="J6284" s="170"/>
      <c r="K6284" s="170"/>
      <c r="L6284" s="170"/>
      <c r="M6284" s="170"/>
      <c r="N6284" s="170"/>
      <c r="O6284" s="170"/>
      <c r="P6284" s="170"/>
      <c r="Q6284" s="170"/>
      <c r="R6284" s="170"/>
      <c r="S6284" s="170"/>
      <c r="T6284" s="170"/>
      <c r="U6284" s="170"/>
      <c r="V6284" s="170"/>
      <c r="W6284" s="170"/>
      <c r="X6284" s="174"/>
      <c r="Y6284" s="170"/>
      <c r="Z6284" s="170"/>
      <c r="AA6284" s="170"/>
      <c r="AB6284" s="170"/>
      <c r="AC6284" s="170"/>
      <c r="AD6284" s="174"/>
      <c r="AE6284" s="170"/>
      <c r="AF6284" s="170"/>
      <c r="AI6284" s="170"/>
      <c r="AJ6284" s="170"/>
      <c r="AK6284" s="170"/>
      <c r="AL6284" s="170"/>
      <c r="AM6284" s="170"/>
      <c r="AN6284" s="170"/>
    </row>
    <row r="6285" spans="1:40" ht="52.5" customHeight="1" x14ac:dyDescent="0.2">
      <c r="A6285" s="170"/>
      <c r="B6285" s="170"/>
      <c r="C6285" s="170"/>
      <c r="D6285" s="170"/>
      <c r="E6285" s="170"/>
      <c r="F6285" s="170"/>
      <c r="G6285" s="170"/>
      <c r="H6285" s="170"/>
      <c r="I6285" s="170"/>
      <c r="J6285" s="170"/>
      <c r="K6285" s="170"/>
      <c r="L6285" s="170"/>
      <c r="M6285" s="170"/>
      <c r="N6285" s="170"/>
      <c r="O6285" s="170"/>
      <c r="P6285" s="170"/>
      <c r="Q6285" s="170"/>
      <c r="R6285" s="170"/>
      <c r="S6285" s="170"/>
      <c r="T6285" s="170"/>
      <c r="U6285" s="170"/>
      <c r="V6285" s="170"/>
      <c r="W6285" s="170"/>
      <c r="X6285" s="174"/>
      <c r="Y6285" s="170"/>
      <c r="Z6285" s="170"/>
      <c r="AA6285" s="170"/>
      <c r="AB6285" s="170"/>
      <c r="AC6285" s="170"/>
      <c r="AD6285" s="174"/>
      <c r="AE6285" s="170"/>
      <c r="AF6285" s="170"/>
      <c r="AI6285" s="170"/>
      <c r="AJ6285" s="170"/>
      <c r="AK6285" s="170"/>
      <c r="AL6285" s="170"/>
      <c r="AM6285" s="170"/>
      <c r="AN6285" s="170"/>
    </row>
    <row r="6286" spans="1:40" ht="52.5" customHeight="1" x14ac:dyDescent="0.2">
      <c r="A6286" s="170"/>
      <c r="B6286" s="170"/>
      <c r="C6286" s="170"/>
      <c r="D6286" s="170"/>
      <c r="E6286" s="170"/>
      <c r="F6286" s="170"/>
      <c r="G6286" s="170"/>
      <c r="H6286" s="170"/>
      <c r="I6286" s="170"/>
      <c r="J6286" s="170"/>
      <c r="K6286" s="170"/>
      <c r="L6286" s="170"/>
      <c r="M6286" s="170"/>
      <c r="N6286" s="170"/>
      <c r="O6286" s="170"/>
      <c r="P6286" s="170"/>
      <c r="Q6286" s="170"/>
      <c r="R6286" s="170"/>
      <c r="S6286" s="170"/>
      <c r="T6286" s="170"/>
      <c r="U6286" s="170"/>
      <c r="V6286" s="170"/>
      <c r="W6286" s="170"/>
      <c r="X6286" s="174"/>
      <c r="Y6286" s="170"/>
      <c r="Z6286" s="170"/>
      <c r="AA6286" s="170"/>
      <c r="AB6286" s="170"/>
      <c r="AC6286" s="170"/>
      <c r="AD6286" s="174"/>
      <c r="AE6286" s="170"/>
      <c r="AF6286" s="170"/>
      <c r="AI6286" s="170"/>
      <c r="AJ6286" s="170"/>
      <c r="AK6286" s="170"/>
      <c r="AL6286" s="170"/>
      <c r="AM6286" s="170"/>
      <c r="AN6286" s="170"/>
    </row>
    <row r="6287" spans="1:40" ht="52.5" customHeight="1" x14ac:dyDescent="0.2">
      <c r="A6287" s="170"/>
      <c r="B6287" s="170"/>
      <c r="C6287" s="170"/>
      <c r="D6287" s="170"/>
      <c r="E6287" s="170"/>
      <c r="F6287" s="170"/>
      <c r="G6287" s="170"/>
      <c r="H6287" s="170"/>
      <c r="I6287" s="170"/>
      <c r="J6287" s="170"/>
      <c r="K6287" s="170"/>
      <c r="L6287" s="170"/>
      <c r="M6287" s="170"/>
      <c r="N6287" s="170"/>
      <c r="O6287" s="170"/>
      <c r="P6287" s="170"/>
      <c r="Q6287" s="170"/>
      <c r="R6287" s="170"/>
      <c r="S6287" s="170"/>
      <c r="T6287" s="170"/>
      <c r="U6287" s="170"/>
      <c r="V6287" s="170"/>
      <c r="W6287" s="170"/>
      <c r="X6287" s="174"/>
      <c r="Y6287" s="170"/>
      <c r="Z6287" s="170"/>
      <c r="AA6287" s="170"/>
      <c r="AB6287" s="170"/>
      <c r="AC6287" s="170"/>
      <c r="AD6287" s="174"/>
      <c r="AE6287" s="170"/>
      <c r="AF6287" s="170"/>
      <c r="AI6287" s="170"/>
      <c r="AJ6287" s="170"/>
      <c r="AK6287" s="170"/>
      <c r="AL6287" s="170"/>
      <c r="AM6287" s="170"/>
      <c r="AN6287" s="170"/>
    </row>
    <row r="6288" spans="1:40" ht="52.5" customHeight="1" x14ac:dyDescent="0.2">
      <c r="A6288" s="170"/>
      <c r="B6288" s="170"/>
      <c r="C6288" s="170"/>
      <c r="D6288" s="170"/>
      <c r="E6288" s="170"/>
      <c r="F6288" s="170"/>
      <c r="G6288" s="170"/>
      <c r="H6288" s="170"/>
      <c r="I6288" s="170"/>
      <c r="J6288" s="170"/>
      <c r="K6288" s="170"/>
      <c r="L6288" s="170"/>
      <c r="M6288" s="170"/>
      <c r="N6288" s="170"/>
      <c r="O6288" s="170"/>
      <c r="P6288" s="170"/>
      <c r="Q6288" s="170"/>
      <c r="R6288" s="170"/>
      <c r="S6288" s="170"/>
      <c r="T6288" s="170"/>
      <c r="U6288" s="170"/>
      <c r="V6288" s="170"/>
      <c r="W6288" s="170"/>
      <c r="X6288" s="174"/>
      <c r="Y6288" s="170"/>
      <c r="Z6288" s="170"/>
      <c r="AA6288" s="170"/>
      <c r="AB6288" s="170"/>
      <c r="AC6288" s="170"/>
      <c r="AD6288" s="174"/>
      <c r="AE6288" s="170"/>
      <c r="AF6288" s="170"/>
      <c r="AI6288" s="170"/>
      <c r="AJ6288" s="170"/>
      <c r="AK6288" s="170"/>
      <c r="AL6288" s="170"/>
      <c r="AM6288" s="170"/>
      <c r="AN6288" s="170"/>
    </row>
    <row r="6289" spans="1:40" ht="52.5" customHeight="1" x14ac:dyDescent="0.2">
      <c r="A6289" s="170"/>
      <c r="B6289" s="170"/>
      <c r="C6289" s="170"/>
      <c r="D6289" s="170"/>
      <c r="E6289" s="170"/>
      <c r="F6289" s="170"/>
      <c r="G6289" s="170"/>
      <c r="H6289" s="170"/>
      <c r="I6289" s="170"/>
      <c r="J6289" s="170"/>
      <c r="K6289" s="170"/>
      <c r="L6289" s="170"/>
      <c r="M6289" s="170"/>
      <c r="N6289" s="170"/>
      <c r="O6289" s="170"/>
      <c r="P6289" s="170"/>
      <c r="Q6289" s="170"/>
      <c r="R6289" s="170"/>
      <c r="S6289" s="170"/>
      <c r="T6289" s="170"/>
      <c r="U6289" s="170"/>
      <c r="V6289" s="170"/>
      <c r="W6289" s="170"/>
      <c r="X6289" s="174"/>
      <c r="Y6289" s="170"/>
      <c r="Z6289" s="170"/>
      <c r="AA6289" s="170"/>
      <c r="AB6289" s="170"/>
      <c r="AC6289" s="170"/>
      <c r="AD6289" s="174"/>
      <c r="AE6289" s="170"/>
      <c r="AF6289" s="170"/>
      <c r="AI6289" s="170"/>
      <c r="AJ6289" s="170"/>
      <c r="AK6289" s="170"/>
      <c r="AL6289" s="170"/>
      <c r="AM6289" s="170"/>
      <c r="AN6289" s="170"/>
    </row>
    <row r="6290" spans="1:40" ht="52.5" customHeight="1" x14ac:dyDescent="0.2">
      <c r="A6290" s="170"/>
      <c r="B6290" s="170"/>
      <c r="C6290" s="170"/>
      <c r="D6290" s="170"/>
      <c r="E6290" s="170"/>
      <c r="F6290" s="170"/>
      <c r="G6290" s="170"/>
      <c r="H6290" s="170"/>
      <c r="I6290" s="170"/>
      <c r="J6290" s="170"/>
      <c r="K6290" s="170"/>
      <c r="L6290" s="170"/>
      <c r="M6290" s="170"/>
      <c r="N6290" s="170"/>
      <c r="O6290" s="170"/>
      <c r="P6290" s="170"/>
      <c r="Q6290" s="170"/>
      <c r="R6290" s="170"/>
      <c r="S6290" s="170"/>
      <c r="T6290" s="170"/>
      <c r="U6290" s="170"/>
      <c r="V6290" s="170"/>
      <c r="W6290" s="170"/>
      <c r="X6290" s="174"/>
      <c r="Y6290" s="170"/>
      <c r="Z6290" s="170"/>
      <c r="AA6290" s="170"/>
      <c r="AB6290" s="170"/>
      <c r="AC6290" s="170"/>
      <c r="AD6290" s="174"/>
      <c r="AE6290" s="170"/>
      <c r="AF6290" s="170"/>
      <c r="AI6290" s="170"/>
      <c r="AJ6290" s="170"/>
      <c r="AK6290" s="170"/>
      <c r="AL6290" s="170"/>
      <c r="AM6290" s="170"/>
      <c r="AN6290" s="170"/>
    </row>
    <row r="6291" spans="1:40" ht="52.5" customHeight="1" x14ac:dyDescent="0.2">
      <c r="A6291" s="170"/>
      <c r="B6291" s="170"/>
      <c r="C6291" s="170"/>
      <c r="D6291" s="170"/>
      <c r="E6291" s="170"/>
      <c r="F6291" s="170"/>
      <c r="G6291" s="170"/>
      <c r="H6291" s="170"/>
      <c r="I6291" s="170"/>
      <c r="J6291" s="170"/>
      <c r="K6291" s="170"/>
      <c r="L6291" s="170"/>
      <c r="M6291" s="170"/>
      <c r="N6291" s="170"/>
      <c r="O6291" s="170"/>
      <c r="P6291" s="170"/>
      <c r="Q6291" s="170"/>
      <c r="R6291" s="170"/>
      <c r="S6291" s="170"/>
      <c r="T6291" s="170"/>
      <c r="U6291" s="170"/>
      <c r="V6291" s="170"/>
      <c r="W6291" s="170"/>
      <c r="X6291" s="174"/>
      <c r="Y6291" s="170"/>
      <c r="Z6291" s="170"/>
      <c r="AA6291" s="170"/>
      <c r="AB6291" s="170"/>
      <c r="AC6291" s="170"/>
      <c r="AD6291" s="174"/>
      <c r="AE6291" s="170"/>
      <c r="AF6291" s="170"/>
      <c r="AI6291" s="170"/>
      <c r="AJ6291" s="170"/>
      <c r="AK6291" s="170"/>
      <c r="AL6291" s="170"/>
      <c r="AM6291" s="170"/>
      <c r="AN6291" s="170"/>
    </row>
    <row r="6292" spans="1:40" ht="52.5" customHeight="1" x14ac:dyDescent="0.2">
      <c r="A6292" s="170"/>
      <c r="B6292" s="170"/>
      <c r="C6292" s="170"/>
      <c r="D6292" s="170"/>
      <c r="E6292" s="170"/>
      <c r="F6292" s="170"/>
      <c r="G6292" s="170"/>
      <c r="H6292" s="170"/>
      <c r="I6292" s="170"/>
      <c r="J6292" s="170"/>
      <c r="K6292" s="170"/>
      <c r="L6292" s="170"/>
      <c r="M6292" s="170"/>
      <c r="N6292" s="170"/>
      <c r="O6292" s="170"/>
      <c r="P6292" s="170"/>
      <c r="Q6292" s="170"/>
      <c r="R6292" s="170"/>
      <c r="S6292" s="170"/>
      <c r="T6292" s="170"/>
      <c r="U6292" s="170"/>
      <c r="V6292" s="170"/>
      <c r="W6292" s="170"/>
      <c r="X6292" s="174"/>
      <c r="Y6292" s="170"/>
      <c r="Z6292" s="170"/>
      <c r="AA6292" s="170"/>
      <c r="AB6292" s="170"/>
      <c r="AC6292" s="170"/>
      <c r="AD6292" s="174"/>
      <c r="AE6292" s="170"/>
      <c r="AF6292" s="170"/>
      <c r="AI6292" s="170"/>
      <c r="AJ6292" s="170"/>
      <c r="AK6292" s="170"/>
      <c r="AL6292" s="170"/>
      <c r="AM6292" s="170"/>
      <c r="AN6292" s="170"/>
    </row>
    <row r="6293" spans="1:40" ht="52.5" customHeight="1" x14ac:dyDescent="0.2">
      <c r="A6293" s="170"/>
      <c r="B6293" s="170"/>
      <c r="C6293" s="170"/>
      <c r="D6293" s="170"/>
      <c r="E6293" s="170"/>
      <c r="F6293" s="170"/>
      <c r="G6293" s="170"/>
      <c r="H6293" s="170"/>
      <c r="I6293" s="170"/>
      <c r="J6293" s="170"/>
      <c r="K6293" s="170"/>
      <c r="L6293" s="170"/>
      <c r="M6293" s="170"/>
      <c r="N6293" s="170"/>
      <c r="O6293" s="170"/>
      <c r="P6293" s="170"/>
      <c r="Q6293" s="170"/>
      <c r="R6293" s="170"/>
      <c r="S6293" s="170"/>
      <c r="T6293" s="170"/>
      <c r="U6293" s="170"/>
      <c r="V6293" s="170"/>
      <c r="W6293" s="170"/>
      <c r="X6293" s="174"/>
      <c r="Y6293" s="170"/>
      <c r="Z6293" s="170"/>
      <c r="AA6293" s="170"/>
      <c r="AB6293" s="170"/>
      <c r="AC6293" s="170"/>
      <c r="AD6293" s="174"/>
      <c r="AE6293" s="170"/>
      <c r="AF6293" s="170"/>
      <c r="AI6293" s="170"/>
      <c r="AJ6293" s="170"/>
      <c r="AK6293" s="170"/>
      <c r="AL6293" s="170"/>
      <c r="AM6293" s="170"/>
      <c r="AN6293" s="170"/>
    </row>
    <row r="6294" spans="1:40" ht="52.5" customHeight="1" x14ac:dyDescent="0.2">
      <c r="A6294" s="170"/>
      <c r="B6294" s="170"/>
      <c r="C6294" s="170"/>
      <c r="D6294" s="170"/>
      <c r="E6294" s="170"/>
      <c r="F6294" s="170"/>
      <c r="G6294" s="170"/>
      <c r="H6294" s="170"/>
      <c r="I6294" s="170"/>
      <c r="J6294" s="170"/>
      <c r="K6294" s="170"/>
      <c r="L6294" s="170"/>
      <c r="M6294" s="170"/>
      <c r="N6294" s="170"/>
      <c r="O6294" s="170"/>
      <c r="P6294" s="170"/>
      <c r="Q6294" s="170"/>
      <c r="R6294" s="170"/>
      <c r="S6294" s="170"/>
      <c r="T6294" s="170"/>
      <c r="U6294" s="170"/>
      <c r="V6294" s="170"/>
      <c r="W6294" s="170"/>
      <c r="X6294" s="174"/>
      <c r="Y6294" s="170"/>
      <c r="Z6294" s="170"/>
      <c r="AA6294" s="170"/>
      <c r="AB6294" s="170"/>
      <c r="AC6294" s="170"/>
      <c r="AD6294" s="174"/>
      <c r="AE6294" s="170"/>
      <c r="AF6294" s="170"/>
      <c r="AI6294" s="170"/>
      <c r="AJ6294" s="170"/>
      <c r="AK6294" s="170"/>
      <c r="AL6294" s="170"/>
      <c r="AM6294" s="170"/>
      <c r="AN6294" s="170"/>
    </row>
    <row r="6295" spans="1:40" ht="52.5" customHeight="1" x14ac:dyDescent="0.2">
      <c r="A6295" s="170"/>
      <c r="B6295" s="170"/>
      <c r="C6295" s="170"/>
      <c r="D6295" s="170"/>
      <c r="E6295" s="170"/>
      <c r="F6295" s="170"/>
      <c r="G6295" s="170"/>
      <c r="H6295" s="170"/>
      <c r="I6295" s="170"/>
      <c r="J6295" s="170"/>
      <c r="K6295" s="170"/>
      <c r="L6295" s="170"/>
      <c r="M6295" s="170"/>
      <c r="N6295" s="170"/>
      <c r="O6295" s="170"/>
      <c r="P6295" s="170"/>
      <c r="Q6295" s="170"/>
      <c r="R6295" s="170"/>
      <c r="S6295" s="170"/>
      <c r="T6295" s="170"/>
      <c r="U6295" s="170"/>
      <c r="V6295" s="170"/>
      <c r="W6295" s="170"/>
      <c r="X6295" s="174"/>
      <c r="Y6295" s="170"/>
      <c r="Z6295" s="170"/>
      <c r="AA6295" s="170"/>
      <c r="AB6295" s="170"/>
      <c r="AC6295" s="170"/>
      <c r="AD6295" s="174"/>
      <c r="AE6295" s="170"/>
      <c r="AF6295" s="170"/>
      <c r="AI6295" s="170"/>
      <c r="AJ6295" s="170"/>
      <c r="AK6295" s="170"/>
      <c r="AL6295" s="170"/>
      <c r="AM6295" s="170"/>
      <c r="AN6295" s="170"/>
    </row>
    <row r="6296" spans="1:40" ht="52.5" customHeight="1" x14ac:dyDescent="0.2">
      <c r="A6296" s="170"/>
      <c r="B6296" s="170"/>
      <c r="C6296" s="170"/>
      <c r="D6296" s="170"/>
      <c r="E6296" s="170"/>
      <c r="F6296" s="170"/>
      <c r="G6296" s="170"/>
      <c r="H6296" s="170"/>
      <c r="I6296" s="170"/>
      <c r="J6296" s="170"/>
      <c r="K6296" s="170"/>
      <c r="L6296" s="170"/>
      <c r="M6296" s="170"/>
      <c r="N6296" s="170"/>
      <c r="O6296" s="170"/>
      <c r="P6296" s="170"/>
      <c r="Q6296" s="170"/>
      <c r="R6296" s="170"/>
      <c r="S6296" s="170"/>
      <c r="T6296" s="170"/>
      <c r="U6296" s="170"/>
      <c r="V6296" s="170"/>
      <c r="W6296" s="170"/>
      <c r="X6296" s="174"/>
      <c r="Y6296" s="170"/>
      <c r="Z6296" s="170"/>
      <c r="AA6296" s="170"/>
      <c r="AB6296" s="170"/>
      <c r="AC6296" s="170"/>
      <c r="AD6296" s="174"/>
      <c r="AE6296" s="170"/>
      <c r="AF6296" s="170"/>
      <c r="AI6296" s="170"/>
      <c r="AJ6296" s="170"/>
      <c r="AK6296" s="170"/>
      <c r="AL6296" s="170"/>
      <c r="AM6296" s="170"/>
      <c r="AN6296" s="170"/>
    </row>
    <row r="6297" spans="1:40" ht="52.5" customHeight="1" x14ac:dyDescent="0.2">
      <c r="A6297" s="170"/>
      <c r="B6297" s="170"/>
      <c r="C6297" s="170"/>
      <c r="D6297" s="170"/>
      <c r="E6297" s="170"/>
      <c r="F6297" s="170"/>
      <c r="G6297" s="170"/>
      <c r="H6297" s="170"/>
      <c r="I6297" s="170"/>
      <c r="J6297" s="170"/>
      <c r="K6297" s="170"/>
      <c r="L6297" s="170"/>
      <c r="M6297" s="170"/>
      <c r="N6297" s="170"/>
      <c r="O6297" s="170"/>
      <c r="P6297" s="170"/>
      <c r="Q6297" s="170"/>
      <c r="R6297" s="170"/>
      <c r="S6297" s="170"/>
      <c r="T6297" s="170"/>
      <c r="U6297" s="170"/>
      <c r="V6297" s="170"/>
      <c r="W6297" s="170"/>
      <c r="X6297" s="174"/>
      <c r="Y6297" s="170"/>
      <c r="Z6297" s="170"/>
      <c r="AA6297" s="170"/>
      <c r="AB6297" s="170"/>
      <c r="AC6297" s="170"/>
      <c r="AD6297" s="174"/>
      <c r="AE6297" s="170"/>
      <c r="AF6297" s="170"/>
      <c r="AI6297" s="170"/>
      <c r="AJ6297" s="170"/>
      <c r="AK6297" s="170"/>
      <c r="AL6297" s="170"/>
      <c r="AM6297" s="170"/>
      <c r="AN6297" s="170"/>
    </row>
    <row r="6298" spans="1:40" ht="52.5" customHeight="1" x14ac:dyDescent="0.2">
      <c r="A6298" s="170"/>
      <c r="B6298" s="170"/>
      <c r="C6298" s="170"/>
      <c r="D6298" s="170"/>
      <c r="E6298" s="170"/>
      <c r="F6298" s="170"/>
      <c r="G6298" s="170"/>
      <c r="H6298" s="170"/>
      <c r="I6298" s="170"/>
      <c r="J6298" s="170"/>
      <c r="K6298" s="170"/>
      <c r="L6298" s="170"/>
      <c r="M6298" s="170"/>
      <c r="N6298" s="170"/>
      <c r="O6298" s="170"/>
      <c r="P6298" s="170"/>
      <c r="Q6298" s="170"/>
      <c r="R6298" s="170"/>
      <c r="S6298" s="170"/>
      <c r="T6298" s="170"/>
      <c r="U6298" s="170"/>
      <c r="V6298" s="170"/>
      <c r="W6298" s="170"/>
      <c r="X6298" s="174"/>
      <c r="Y6298" s="170"/>
      <c r="Z6298" s="170"/>
      <c r="AA6298" s="170"/>
      <c r="AB6298" s="170"/>
      <c r="AC6298" s="170"/>
      <c r="AD6298" s="174"/>
      <c r="AE6298" s="170"/>
      <c r="AF6298" s="170"/>
      <c r="AI6298" s="170"/>
      <c r="AJ6298" s="170"/>
      <c r="AK6298" s="170"/>
      <c r="AL6298" s="170"/>
      <c r="AM6298" s="170"/>
      <c r="AN6298" s="170"/>
    </row>
    <row r="6299" spans="1:40" ht="52.5" customHeight="1" x14ac:dyDescent="0.2">
      <c r="A6299" s="170"/>
      <c r="B6299" s="170"/>
      <c r="C6299" s="170"/>
      <c r="D6299" s="170"/>
      <c r="E6299" s="170"/>
      <c r="F6299" s="170"/>
      <c r="G6299" s="170"/>
      <c r="H6299" s="170"/>
      <c r="I6299" s="170"/>
      <c r="J6299" s="170"/>
      <c r="K6299" s="170"/>
      <c r="L6299" s="170"/>
      <c r="M6299" s="170"/>
      <c r="N6299" s="170"/>
      <c r="O6299" s="170"/>
      <c r="P6299" s="170"/>
      <c r="Q6299" s="170"/>
      <c r="R6299" s="170"/>
      <c r="S6299" s="170"/>
      <c r="T6299" s="170"/>
      <c r="U6299" s="170"/>
      <c r="V6299" s="170"/>
      <c r="W6299" s="170"/>
      <c r="X6299" s="174"/>
      <c r="Y6299" s="170"/>
      <c r="Z6299" s="170"/>
      <c r="AA6299" s="170"/>
      <c r="AB6299" s="170"/>
      <c r="AC6299" s="170"/>
      <c r="AD6299" s="174"/>
      <c r="AE6299" s="170"/>
      <c r="AF6299" s="170"/>
      <c r="AI6299" s="170"/>
      <c r="AJ6299" s="170"/>
      <c r="AK6299" s="170"/>
      <c r="AL6299" s="170"/>
      <c r="AM6299" s="170"/>
      <c r="AN6299" s="170"/>
    </row>
    <row r="6300" spans="1:40" ht="52.5" customHeight="1" x14ac:dyDescent="0.2">
      <c r="A6300" s="170"/>
      <c r="B6300" s="170"/>
      <c r="C6300" s="170"/>
      <c r="D6300" s="170"/>
      <c r="E6300" s="170"/>
      <c r="F6300" s="170"/>
      <c r="G6300" s="170"/>
      <c r="H6300" s="170"/>
      <c r="I6300" s="170"/>
      <c r="J6300" s="170"/>
      <c r="K6300" s="170"/>
      <c r="L6300" s="170"/>
      <c r="M6300" s="170"/>
      <c r="N6300" s="170"/>
      <c r="O6300" s="170"/>
      <c r="P6300" s="170"/>
      <c r="Q6300" s="170"/>
      <c r="R6300" s="170"/>
      <c r="S6300" s="170"/>
      <c r="T6300" s="170"/>
      <c r="U6300" s="170"/>
      <c r="V6300" s="170"/>
      <c r="W6300" s="170"/>
      <c r="X6300" s="174"/>
      <c r="Y6300" s="170"/>
      <c r="Z6300" s="170"/>
      <c r="AA6300" s="170"/>
      <c r="AB6300" s="170"/>
      <c r="AC6300" s="170"/>
      <c r="AD6300" s="174"/>
      <c r="AE6300" s="170"/>
      <c r="AF6300" s="170"/>
      <c r="AI6300" s="170"/>
      <c r="AJ6300" s="170"/>
      <c r="AK6300" s="170"/>
      <c r="AL6300" s="170"/>
      <c r="AM6300" s="170"/>
      <c r="AN6300" s="170"/>
    </row>
    <row r="6301" spans="1:40" ht="52.5" customHeight="1" x14ac:dyDescent="0.2">
      <c r="A6301" s="170"/>
      <c r="B6301" s="170"/>
      <c r="C6301" s="170"/>
      <c r="D6301" s="170"/>
      <c r="E6301" s="170"/>
      <c r="F6301" s="170"/>
      <c r="G6301" s="170"/>
      <c r="H6301" s="170"/>
      <c r="I6301" s="170"/>
      <c r="J6301" s="170"/>
      <c r="K6301" s="170"/>
      <c r="L6301" s="170"/>
      <c r="M6301" s="170"/>
      <c r="N6301" s="170"/>
      <c r="O6301" s="170"/>
      <c r="P6301" s="170"/>
      <c r="Q6301" s="170"/>
      <c r="R6301" s="170"/>
      <c r="S6301" s="170"/>
      <c r="T6301" s="170"/>
      <c r="U6301" s="170"/>
      <c r="V6301" s="170"/>
      <c r="W6301" s="170"/>
      <c r="X6301" s="174"/>
      <c r="Y6301" s="170"/>
      <c r="Z6301" s="170"/>
      <c r="AA6301" s="170"/>
      <c r="AB6301" s="170"/>
      <c r="AC6301" s="170"/>
      <c r="AD6301" s="174"/>
      <c r="AE6301" s="170"/>
      <c r="AF6301" s="170"/>
      <c r="AI6301" s="170"/>
      <c r="AJ6301" s="170"/>
      <c r="AK6301" s="170"/>
      <c r="AL6301" s="170"/>
      <c r="AM6301" s="170"/>
      <c r="AN6301" s="170"/>
    </row>
    <row r="6302" spans="1:40" ht="52.5" customHeight="1" x14ac:dyDescent="0.2">
      <c r="A6302" s="170"/>
      <c r="B6302" s="170"/>
      <c r="C6302" s="170"/>
      <c r="D6302" s="170"/>
      <c r="E6302" s="170"/>
      <c r="F6302" s="170"/>
      <c r="G6302" s="170"/>
      <c r="H6302" s="170"/>
      <c r="I6302" s="170"/>
      <c r="J6302" s="170"/>
      <c r="K6302" s="170"/>
      <c r="L6302" s="170"/>
      <c r="M6302" s="170"/>
      <c r="N6302" s="170"/>
      <c r="O6302" s="170"/>
      <c r="P6302" s="170"/>
      <c r="Q6302" s="170"/>
      <c r="R6302" s="170"/>
      <c r="S6302" s="170"/>
      <c r="T6302" s="170"/>
      <c r="U6302" s="170"/>
      <c r="V6302" s="170"/>
      <c r="W6302" s="170"/>
      <c r="X6302" s="174"/>
      <c r="Y6302" s="170"/>
      <c r="Z6302" s="170"/>
      <c r="AA6302" s="170"/>
      <c r="AB6302" s="170"/>
      <c r="AC6302" s="170"/>
      <c r="AD6302" s="174"/>
      <c r="AE6302" s="170"/>
      <c r="AF6302" s="170"/>
      <c r="AI6302" s="170"/>
      <c r="AJ6302" s="170"/>
      <c r="AK6302" s="170"/>
      <c r="AL6302" s="170"/>
      <c r="AM6302" s="170"/>
      <c r="AN6302" s="170"/>
    </row>
    <row r="6303" spans="1:40" ht="52.5" customHeight="1" x14ac:dyDescent="0.2">
      <c r="A6303" s="170"/>
      <c r="B6303" s="170"/>
      <c r="C6303" s="170"/>
      <c r="D6303" s="170"/>
      <c r="E6303" s="170"/>
      <c r="F6303" s="170"/>
      <c r="G6303" s="170"/>
      <c r="H6303" s="170"/>
      <c r="I6303" s="170"/>
      <c r="J6303" s="170"/>
      <c r="K6303" s="170"/>
      <c r="L6303" s="170"/>
      <c r="M6303" s="170"/>
      <c r="N6303" s="170"/>
      <c r="O6303" s="170"/>
      <c r="P6303" s="170"/>
      <c r="Q6303" s="170"/>
      <c r="R6303" s="170"/>
      <c r="S6303" s="170"/>
      <c r="T6303" s="170"/>
      <c r="U6303" s="170"/>
      <c r="V6303" s="170"/>
      <c r="W6303" s="170"/>
      <c r="X6303" s="174"/>
      <c r="Y6303" s="170"/>
      <c r="Z6303" s="170"/>
      <c r="AA6303" s="170"/>
      <c r="AB6303" s="170"/>
      <c r="AC6303" s="170"/>
      <c r="AD6303" s="174"/>
      <c r="AE6303" s="170"/>
      <c r="AF6303" s="170"/>
      <c r="AI6303" s="170"/>
      <c r="AJ6303" s="170"/>
      <c r="AK6303" s="170"/>
      <c r="AL6303" s="170"/>
      <c r="AM6303" s="170"/>
      <c r="AN6303" s="170"/>
    </row>
    <row r="6304" spans="1:40" ht="52.5" customHeight="1" x14ac:dyDescent="0.2">
      <c r="A6304" s="170"/>
      <c r="B6304" s="170"/>
      <c r="C6304" s="170"/>
      <c r="D6304" s="170"/>
      <c r="E6304" s="170"/>
      <c r="F6304" s="170"/>
      <c r="G6304" s="170"/>
      <c r="H6304" s="170"/>
      <c r="I6304" s="170"/>
      <c r="J6304" s="170"/>
      <c r="K6304" s="170"/>
      <c r="L6304" s="170"/>
      <c r="M6304" s="170"/>
      <c r="N6304" s="170"/>
      <c r="O6304" s="170"/>
      <c r="P6304" s="170"/>
      <c r="Q6304" s="170"/>
      <c r="R6304" s="170"/>
      <c r="S6304" s="170"/>
      <c r="T6304" s="170"/>
      <c r="U6304" s="170"/>
      <c r="V6304" s="170"/>
      <c r="W6304" s="170"/>
      <c r="X6304" s="174"/>
      <c r="Y6304" s="170"/>
      <c r="Z6304" s="170"/>
      <c r="AA6304" s="170"/>
      <c r="AB6304" s="170"/>
      <c r="AC6304" s="170"/>
      <c r="AD6304" s="174"/>
      <c r="AE6304" s="170"/>
      <c r="AF6304" s="170"/>
      <c r="AI6304" s="170"/>
      <c r="AJ6304" s="170"/>
      <c r="AK6304" s="170"/>
      <c r="AL6304" s="170"/>
      <c r="AM6304" s="170"/>
      <c r="AN6304" s="170"/>
    </row>
    <row r="6305" spans="1:40" ht="52.5" customHeight="1" x14ac:dyDescent="0.2">
      <c r="A6305" s="170"/>
      <c r="B6305" s="170"/>
      <c r="C6305" s="170"/>
      <c r="D6305" s="170"/>
      <c r="E6305" s="170"/>
      <c r="F6305" s="170"/>
      <c r="G6305" s="170"/>
      <c r="H6305" s="170"/>
      <c r="I6305" s="170"/>
      <c r="J6305" s="170"/>
      <c r="K6305" s="170"/>
      <c r="L6305" s="170"/>
      <c r="M6305" s="170"/>
      <c r="N6305" s="170"/>
      <c r="O6305" s="170"/>
      <c r="P6305" s="170"/>
      <c r="Q6305" s="170"/>
      <c r="R6305" s="170"/>
      <c r="S6305" s="170"/>
      <c r="T6305" s="170"/>
      <c r="U6305" s="170"/>
      <c r="V6305" s="170"/>
      <c r="W6305" s="170"/>
      <c r="X6305" s="174"/>
      <c r="Y6305" s="170"/>
      <c r="Z6305" s="170"/>
      <c r="AA6305" s="170"/>
      <c r="AB6305" s="170"/>
      <c r="AC6305" s="170"/>
      <c r="AD6305" s="174"/>
      <c r="AE6305" s="170"/>
      <c r="AF6305" s="170"/>
      <c r="AI6305" s="170"/>
      <c r="AJ6305" s="170"/>
      <c r="AK6305" s="170"/>
      <c r="AL6305" s="170"/>
      <c r="AM6305" s="170"/>
      <c r="AN6305" s="170"/>
    </row>
    <row r="6306" spans="1:40" ht="52.5" customHeight="1" x14ac:dyDescent="0.2">
      <c r="A6306" s="170"/>
      <c r="B6306" s="170"/>
      <c r="C6306" s="170"/>
      <c r="D6306" s="170"/>
      <c r="E6306" s="170"/>
      <c r="F6306" s="170"/>
      <c r="G6306" s="170"/>
      <c r="H6306" s="170"/>
      <c r="I6306" s="170"/>
      <c r="J6306" s="170"/>
      <c r="K6306" s="170"/>
      <c r="L6306" s="170"/>
      <c r="M6306" s="170"/>
      <c r="N6306" s="170"/>
      <c r="O6306" s="170"/>
      <c r="P6306" s="170"/>
      <c r="Q6306" s="170"/>
      <c r="R6306" s="170"/>
      <c r="S6306" s="170"/>
      <c r="T6306" s="170"/>
      <c r="U6306" s="170"/>
      <c r="V6306" s="170"/>
      <c r="W6306" s="170"/>
      <c r="X6306" s="174"/>
      <c r="Y6306" s="170"/>
      <c r="Z6306" s="170"/>
      <c r="AA6306" s="170"/>
      <c r="AB6306" s="170"/>
      <c r="AC6306" s="170"/>
      <c r="AD6306" s="174"/>
      <c r="AE6306" s="170"/>
      <c r="AF6306" s="170"/>
      <c r="AI6306" s="170"/>
      <c r="AJ6306" s="170"/>
      <c r="AK6306" s="170"/>
      <c r="AL6306" s="170"/>
      <c r="AM6306" s="170"/>
      <c r="AN6306" s="170"/>
    </row>
    <row r="6307" spans="1:40" ht="52.5" customHeight="1" x14ac:dyDescent="0.2">
      <c r="A6307" s="170"/>
      <c r="B6307" s="170"/>
      <c r="C6307" s="170"/>
      <c r="D6307" s="170"/>
      <c r="E6307" s="170"/>
      <c r="F6307" s="170"/>
      <c r="G6307" s="170"/>
      <c r="H6307" s="170"/>
      <c r="I6307" s="170"/>
      <c r="J6307" s="170"/>
      <c r="K6307" s="170"/>
      <c r="L6307" s="170"/>
      <c r="M6307" s="170"/>
      <c r="N6307" s="170"/>
      <c r="O6307" s="170"/>
      <c r="P6307" s="170"/>
      <c r="Q6307" s="170"/>
      <c r="R6307" s="170"/>
      <c r="S6307" s="170"/>
      <c r="T6307" s="170"/>
      <c r="U6307" s="170"/>
      <c r="V6307" s="170"/>
      <c r="W6307" s="170"/>
      <c r="X6307" s="174"/>
      <c r="Y6307" s="170"/>
      <c r="Z6307" s="170"/>
      <c r="AA6307" s="170"/>
      <c r="AB6307" s="170"/>
      <c r="AC6307" s="170"/>
      <c r="AD6307" s="174"/>
      <c r="AE6307" s="170"/>
      <c r="AF6307" s="170"/>
      <c r="AI6307" s="170"/>
      <c r="AJ6307" s="170"/>
      <c r="AK6307" s="170"/>
      <c r="AL6307" s="170"/>
      <c r="AM6307" s="170"/>
      <c r="AN6307" s="170"/>
    </row>
    <row r="6308" spans="1:40" ht="52.5" customHeight="1" x14ac:dyDescent="0.2">
      <c r="A6308" s="170"/>
      <c r="B6308" s="170"/>
      <c r="C6308" s="170"/>
      <c r="D6308" s="170"/>
      <c r="E6308" s="170"/>
      <c r="F6308" s="170"/>
      <c r="G6308" s="170"/>
      <c r="H6308" s="170"/>
      <c r="I6308" s="170"/>
      <c r="J6308" s="170"/>
      <c r="K6308" s="170"/>
      <c r="L6308" s="170"/>
      <c r="M6308" s="170"/>
      <c r="N6308" s="170"/>
      <c r="O6308" s="170"/>
      <c r="P6308" s="170"/>
      <c r="Q6308" s="170"/>
      <c r="R6308" s="170"/>
      <c r="S6308" s="170"/>
      <c r="T6308" s="170"/>
      <c r="U6308" s="170"/>
      <c r="V6308" s="170"/>
      <c r="W6308" s="170"/>
      <c r="X6308" s="174"/>
      <c r="Y6308" s="170"/>
      <c r="Z6308" s="170"/>
      <c r="AA6308" s="170"/>
      <c r="AB6308" s="170"/>
      <c r="AC6308" s="170"/>
      <c r="AD6308" s="174"/>
      <c r="AE6308" s="170"/>
      <c r="AF6308" s="170"/>
      <c r="AI6308" s="170"/>
      <c r="AJ6308" s="170"/>
      <c r="AK6308" s="170"/>
      <c r="AL6308" s="170"/>
      <c r="AM6308" s="170"/>
      <c r="AN6308" s="170"/>
    </row>
    <row r="6309" spans="1:40" ht="52.5" customHeight="1" x14ac:dyDescent="0.2">
      <c r="A6309" s="170"/>
      <c r="B6309" s="170"/>
      <c r="C6309" s="170"/>
      <c r="D6309" s="170"/>
      <c r="E6309" s="170"/>
      <c r="F6309" s="170"/>
      <c r="G6309" s="170"/>
      <c r="H6309" s="170"/>
      <c r="I6309" s="170"/>
      <c r="J6309" s="170"/>
      <c r="K6309" s="170"/>
      <c r="L6309" s="170"/>
      <c r="M6309" s="170"/>
      <c r="N6309" s="170"/>
      <c r="O6309" s="170"/>
      <c r="P6309" s="170"/>
      <c r="Q6309" s="170"/>
      <c r="R6309" s="170"/>
      <c r="S6309" s="170"/>
      <c r="T6309" s="170"/>
      <c r="U6309" s="170"/>
      <c r="V6309" s="170"/>
      <c r="W6309" s="170"/>
      <c r="X6309" s="174"/>
      <c r="Y6309" s="170"/>
      <c r="Z6309" s="170"/>
      <c r="AA6309" s="170"/>
      <c r="AB6309" s="170"/>
      <c r="AC6309" s="170"/>
      <c r="AD6309" s="174"/>
      <c r="AE6309" s="170"/>
      <c r="AF6309" s="170"/>
      <c r="AI6309" s="170"/>
      <c r="AJ6309" s="170"/>
      <c r="AK6309" s="170"/>
      <c r="AL6309" s="170"/>
      <c r="AM6309" s="170"/>
      <c r="AN6309" s="170"/>
    </row>
    <row r="6310" spans="1:40" ht="52.5" customHeight="1" x14ac:dyDescent="0.2">
      <c r="A6310" s="170"/>
      <c r="B6310" s="170"/>
      <c r="C6310" s="170"/>
      <c r="D6310" s="170"/>
      <c r="E6310" s="170"/>
      <c r="F6310" s="170"/>
      <c r="G6310" s="170"/>
      <c r="H6310" s="170"/>
      <c r="I6310" s="170"/>
      <c r="J6310" s="170"/>
      <c r="K6310" s="170"/>
      <c r="L6310" s="170"/>
      <c r="M6310" s="170"/>
      <c r="N6310" s="170"/>
      <c r="O6310" s="170"/>
      <c r="P6310" s="170"/>
      <c r="Q6310" s="170"/>
      <c r="R6310" s="170"/>
      <c r="S6310" s="170"/>
      <c r="T6310" s="170"/>
      <c r="U6310" s="170"/>
      <c r="V6310" s="170"/>
      <c r="W6310" s="170"/>
      <c r="X6310" s="174"/>
      <c r="Y6310" s="170"/>
      <c r="Z6310" s="170"/>
      <c r="AA6310" s="170"/>
      <c r="AB6310" s="170"/>
      <c r="AC6310" s="170"/>
      <c r="AD6310" s="174"/>
      <c r="AE6310" s="170"/>
      <c r="AF6310" s="170"/>
      <c r="AI6310" s="170"/>
      <c r="AJ6310" s="170"/>
      <c r="AK6310" s="170"/>
      <c r="AL6310" s="170"/>
      <c r="AM6310" s="170"/>
      <c r="AN6310" s="170"/>
    </row>
    <row r="6311" spans="1:40" ht="52.5" customHeight="1" x14ac:dyDescent="0.2">
      <c r="A6311" s="170"/>
      <c r="B6311" s="170"/>
      <c r="C6311" s="170"/>
      <c r="D6311" s="170"/>
      <c r="E6311" s="170"/>
      <c r="F6311" s="170"/>
      <c r="G6311" s="170"/>
      <c r="H6311" s="170"/>
      <c r="I6311" s="170"/>
      <c r="J6311" s="170"/>
      <c r="K6311" s="170"/>
      <c r="L6311" s="170"/>
      <c r="M6311" s="170"/>
      <c r="N6311" s="170"/>
      <c r="O6311" s="170"/>
      <c r="P6311" s="170"/>
      <c r="Q6311" s="170"/>
      <c r="R6311" s="170"/>
      <c r="S6311" s="170"/>
      <c r="T6311" s="170"/>
      <c r="U6311" s="170"/>
      <c r="V6311" s="170"/>
      <c r="W6311" s="170"/>
      <c r="X6311" s="174"/>
      <c r="Y6311" s="170"/>
      <c r="Z6311" s="170"/>
      <c r="AA6311" s="170"/>
      <c r="AB6311" s="170"/>
      <c r="AC6311" s="170"/>
      <c r="AD6311" s="174"/>
      <c r="AE6311" s="170"/>
      <c r="AF6311" s="170"/>
      <c r="AI6311" s="170"/>
      <c r="AJ6311" s="170"/>
      <c r="AK6311" s="170"/>
      <c r="AL6311" s="170"/>
      <c r="AM6311" s="170"/>
      <c r="AN6311" s="170"/>
    </row>
    <row r="6312" spans="1:40" ht="52.5" customHeight="1" x14ac:dyDescent="0.2">
      <c r="A6312" s="170"/>
      <c r="B6312" s="170"/>
      <c r="C6312" s="170"/>
      <c r="D6312" s="170"/>
      <c r="E6312" s="170"/>
      <c r="F6312" s="170"/>
      <c r="G6312" s="170"/>
      <c r="H6312" s="170"/>
      <c r="I6312" s="170"/>
      <c r="J6312" s="170"/>
      <c r="K6312" s="170"/>
      <c r="L6312" s="170"/>
      <c r="M6312" s="170"/>
      <c r="N6312" s="170"/>
      <c r="O6312" s="170"/>
      <c r="P6312" s="170"/>
      <c r="Q6312" s="170"/>
      <c r="R6312" s="170"/>
      <c r="S6312" s="170"/>
      <c r="T6312" s="170"/>
      <c r="U6312" s="170"/>
      <c r="V6312" s="170"/>
      <c r="W6312" s="170"/>
      <c r="X6312" s="174"/>
      <c r="Y6312" s="170"/>
      <c r="Z6312" s="170"/>
      <c r="AA6312" s="170"/>
      <c r="AB6312" s="170"/>
      <c r="AC6312" s="170"/>
      <c r="AD6312" s="174"/>
      <c r="AE6312" s="170"/>
      <c r="AF6312" s="170"/>
      <c r="AI6312" s="170"/>
      <c r="AJ6312" s="170"/>
      <c r="AK6312" s="170"/>
      <c r="AL6312" s="170"/>
      <c r="AM6312" s="170"/>
      <c r="AN6312" s="170"/>
    </row>
    <row r="6313" spans="1:40" ht="52.5" customHeight="1" x14ac:dyDescent="0.2">
      <c r="A6313" s="170"/>
      <c r="B6313" s="170"/>
      <c r="C6313" s="170"/>
      <c r="D6313" s="170"/>
      <c r="E6313" s="170"/>
      <c r="F6313" s="170"/>
      <c r="G6313" s="170"/>
      <c r="H6313" s="170"/>
      <c r="I6313" s="170"/>
      <c r="J6313" s="170"/>
      <c r="K6313" s="170"/>
      <c r="L6313" s="170"/>
      <c r="M6313" s="170"/>
      <c r="N6313" s="170"/>
      <c r="O6313" s="170"/>
      <c r="P6313" s="170"/>
      <c r="Q6313" s="170"/>
      <c r="R6313" s="170"/>
      <c r="S6313" s="170"/>
      <c r="T6313" s="170"/>
      <c r="U6313" s="170"/>
      <c r="V6313" s="170"/>
      <c r="W6313" s="170"/>
      <c r="X6313" s="174"/>
      <c r="Y6313" s="170"/>
      <c r="Z6313" s="170"/>
      <c r="AA6313" s="170"/>
      <c r="AB6313" s="170"/>
      <c r="AC6313" s="170"/>
      <c r="AD6313" s="174"/>
      <c r="AE6313" s="170"/>
      <c r="AF6313" s="170"/>
      <c r="AI6313" s="170"/>
      <c r="AJ6313" s="170"/>
      <c r="AK6313" s="170"/>
      <c r="AL6313" s="170"/>
      <c r="AM6313" s="170"/>
      <c r="AN6313" s="170"/>
    </row>
    <row r="6314" spans="1:40" ht="52.5" customHeight="1" x14ac:dyDescent="0.2">
      <c r="A6314" s="170"/>
      <c r="B6314" s="170"/>
      <c r="C6314" s="170"/>
      <c r="D6314" s="170"/>
      <c r="E6314" s="170"/>
      <c r="F6314" s="170"/>
      <c r="G6314" s="170"/>
      <c r="H6314" s="170"/>
      <c r="I6314" s="170"/>
      <c r="J6314" s="170"/>
      <c r="K6314" s="170"/>
      <c r="L6314" s="170"/>
      <c r="M6314" s="170"/>
      <c r="N6314" s="170"/>
      <c r="O6314" s="170"/>
      <c r="P6314" s="170"/>
      <c r="Q6314" s="170"/>
      <c r="R6314" s="170"/>
      <c r="S6314" s="170"/>
      <c r="T6314" s="170"/>
      <c r="U6314" s="170"/>
      <c r="V6314" s="170"/>
      <c r="W6314" s="170"/>
      <c r="X6314" s="174"/>
      <c r="Y6314" s="170"/>
      <c r="Z6314" s="170"/>
      <c r="AA6314" s="170"/>
      <c r="AB6314" s="170"/>
      <c r="AC6314" s="170"/>
      <c r="AD6314" s="174"/>
      <c r="AE6314" s="170"/>
      <c r="AF6314" s="170"/>
      <c r="AI6314" s="170"/>
      <c r="AJ6314" s="170"/>
      <c r="AK6314" s="170"/>
      <c r="AL6314" s="170"/>
      <c r="AM6314" s="170"/>
      <c r="AN6314" s="170"/>
    </row>
    <row r="6315" spans="1:40" ht="52.5" customHeight="1" x14ac:dyDescent="0.2">
      <c r="A6315" s="170"/>
      <c r="B6315" s="170"/>
      <c r="C6315" s="170"/>
      <c r="D6315" s="170"/>
      <c r="E6315" s="170"/>
      <c r="F6315" s="170"/>
      <c r="G6315" s="170"/>
      <c r="H6315" s="170"/>
      <c r="I6315" s="170"/>
      <c r="J6315" s="170"/>
      <c r="K6315" s="170"/>
      <c r="L6315" s="170"/>
      <c r="M6315" s="170"/>
      <c r="N6315" s="170"/>
      <c r="O6315" s="170"/>
      <c r="P6315" s="170"/>
      <c r="Q6315" s="170"/>
      <c r="R6315" s="170"/>
      <c r="S6315" s="170"/>
      <c r="T6315" s="170"/>
      <c r="U6315" s="170"/>
      <c r="V6315" s="170"/>
      <c r="W6315" s="170"/>
      <c r="X6315" s="174"/>
      <c r="Y6315" s="170"/>
      <c r="Z6315" s="170"/>
      <c r="AA6315" s="170"/>
      <c r="AB6315" s="170"/>
      <c r="AC6315" s="170"/>
      <c r="AD6315" s="174"/>
      <c r="AE6315" s="170"/>
      <c r="AF6315" s="170"/>
      <c r="AI6315" s="170"/>
      <c r="AJ6315" s="170"/>
      <c r="AK6315" s="170"/>
      <c r="AL6315" s="170"/>
      <c r="AM6315" s="170"/>
      <c r="AN6315" s="170"/>
    </row>
    <row r="6316" spans="1:40" ht="52.5" customHeight="1" x14ac:dyDescent="0.2">
      <c r="A6316" s="170"/>
      <c r="B6316" s="170"/>
      <c r="C6316" s="170"/>
      <c r="D6316" s="170"/>
      <c r="E6316" s="170"/>
      <c r="F6316" s="170"/>
      <c r="G6316" s="170"/>
      <c r="H6316" s="170"/>
      <c r="I6316" s="170"/>
      <c r="J6316" s="170"/>
      <c r="K6316" s="170"/>
      <c r="L6316" s="170"/>
      <c r="M6316" s="170"/>
      <c r="N6316" s="170"/>
      <c r="O6316" s="170"/>
      <c r="P6316" s="170"/>
      <c r="Q6316" s="170"/>
      <c r="R6316" s="170"/>
      <c r="S6316" s="170"/>
      <c r="T6316" s="170"/>
      <c r="U6316" s="170"/>
      <c r="V6316" s="170"/>
      <c r="W6316" s="170"/>
      <c r="X6316" s="174"/>
      <c r="Y6316" s="170"/>
      <c r="Z6316" s="170"/>
      <c r="AA6316" s="170"/>
      <c r="AB6316" s="170"/>
      <c r="AC6316" s="170"/>
      <c r="AD6316" s="174"/>
      <c r="AE6316" s="170"/>
      <c r="AF6316" s="170"/>
      <c r="AI6316" s="170"/>
      <c r="AJ6316" s="170"/>
      <c r="AK6316" s="170"/>
      <c r="AL6316" s="170"/>
      <c r="AM6316" s="170"/>
      <c r="AN6316" s="170"/>
    </row>
    <row r="6317" spans="1:40" ht="52.5" customHeight="1" x14ac:dyDescent="0.2">
      <c r="A6317" s="170"/>
      <c r="B6317" s="170"/>
      <c r="C6317" s="170"/>
      <c r="D6317" s="170"/>
      <c r="E6317" s="170"/>
      <c r="F6317" s="170"/>
      <c r="G6317" s="170"/>
      <c r="H6317" s="170"/>
      <c r="I6317" s="170"/>
      <c r="J6317" s="170"/>
      <c r="K6317" s="170"/>
      <c r="L6317" s="170"/>
      <c r="M6317" s="170"/>
      <c r="N6317" s="170"/>
      <c r="O6317" s="170"/>
      <c r="P6317" s="170"/>
      <c r="Q6317" s="170"/>
      <c r="R6317" s="170"/>
      <c r="S6317" s="170"/>
      <c r="T6317" s="170"/>
      <c r="U6317" s="170"/>
      <c r="V6317" s="170"/>
      <c r="W6317" s="170"/>
      <c r="X6317" s="174"/>
      <c r="Y6317" s="170"/>
      <c r="Z6317" s="170"/>
      <c r="AA6317" s="170"/>
      <c r="AB6317" s="170"/>
      <c r="AC6317" s="170"/>
      <c r="AD6317" s="174"/>
      <c r="AE6317" s="170"/>
      <c r="AF6317" s="170"/>
      <c r="AI6317" s="170"/>
      <c r="AJ6317" s="170"/>
      <c r="AK6317" s="170"/>
      <c r="AL6317" s="170"/>
      <c r="AM6317" s="170"/>
      <c r="AN6317" s="170"/>
    </row>
    <row r="6318" spans="1:40" ht="52.5" customHeight="1" x14ac:dyDescent="0.2">
      <c r="A6318" s="170"/>
      <c r="B6318" s="170"/>
      <c r="C6318" s="170"/>
      <c r="D6318" s="170"/>
      <c r="E6318" s="170"/>
      <c r="F6318" s="170"/>
      <c r="G6318" s="170"/>
      <c r="H6318" s="170"/>
      <c r="I6318" s="170"/>
      <c r="J6318" s="170"/>
      <c r="K6318" s="170"/>
      <c r="L6318" s="170"/>
      <c r="M6318" s="170"/>
      <c r="N6318" s="170"/>
      <c r="O6318" s="170"/>
      <c r="P6318" s="170"/>
      <c r="Q6318" s="170"/>
      <c r="R6318" s="170"/>
      <c r="S6318" s="170"/>
      <c r="T6318" s="170"/>
      <c r="U6318" s="170"/>
      <c r="V6318" s="170"/>
      <c r="W6318" s="170"/>
      <c r="X6318" s="174"/>
      <c r="Y6318" s="170"/>
      <c r="Z6318" s="170"/>
      <c r="AA6318" s="170"/>
      <c r="AB6318" s="170"/>
      <c r="AC6318" s="170"/>
      <c r="AD6318" s="174"/>
      <c r="AE6318" s="170"/>
      <c r="AF6318" s="170"/>
      <c r="AI6318" s="170"/>
      <c r="AJ6318" s="170"/>
      <c r="AK6318" s="170"/>
      <c r="AL6318" s="170"/>
      <c r="AM6318" s="170"/>
      <c r="AN6318" s="170"/>
    </row>
    <row r="6319" spans="1:40" ht="52.5" customHeight="1" x14ac:dyDescent="0.2">
      <c r="A6319" s="170"/>
      <c r="B6319" s="170"/>
      <c r="C6319" s="170"/>
      <c r="D6319" s="170"/>
      <c r="E6319" s="170"/>
      <c r="F6319" s="170"/>
      <c r="G6319" s="170"/>
      <c r="H6319" s="170"/>
      <c r="I6319" s="170"/>
      <c r="J6319" s="170"/>
      <c r="K6319" s="170"/>
      <c r="L6319" s="170"/>
      <c r="M6319" s="170"/>
      <c r="N6319" s="170"/>
      <c r="O6319" s="170"/>
      <c r="P6319" s="170"/>
      <c r="Q6319" s="170"/>
      <c r="R6319" s="170"/>
      <c r="S6319" s="170"/>
      <c r="T6319" s="170"/>
      <c r="U6319" s="170"/>
      <c r="V6319" s="170"/>
      <c r="W6319" s="170"/>
      <c r="X6319" s="174"/>
      <c r="Y6319" s="170"/>
      <c r="Z6319" s="170"/>
      <c r="AA6319" s="170"/>
      <c r="AB6319" s="170"/>
      <c r="AC6319" s="170"/>
      <c r="AD6319" s="174"/>
      <c r="AE6319" s="170"/>
      <c r="AF6319" s="170"/>
      <c r="AI6319" s="170"/>
      <c r="AJ6319" s="170"/>
      <c r="AK6319" s="170"/>
      <c r="AL6319" s="170"/>
      <c r="AM6319" s="170"/>
      <c r="AN6319" s="170"/>
    </row>
    <row r="6320" spans="1:40" ht="52.5" customHeight="1" x14ac:dyDescent="0.2">
      <c r="A6320" s="170"/>
      <c r="B6320" s="170"/>
      <c r="C6320" s="170"/>
      <c r="D6320" s="170"/>
      <c r="E6320" s="170"/>
      <c r="F6320" s="170"/>
      <c r="G6320" s="170"/>
      <c r="H6320" s="170"/>
      <c r="I6320" s="170"/>
      <c r="J6320" s="170"/>
      <c r="K6320" s="170"/>
      <c r="L6320" s="170"/>
      <c r="M6320" s="170"/>
      <c r="N6320" s="170"/>
      <c r="O6320" s="170"/>
      <c r="P6320" s="170"/>
      <c r="Q6320" s="170"/>
      <c r="R6320" s="170"/>
      <c r="S6320" s="170"/>
      <c r="T6320" s="170"/>
      <c r="U6320" s="170"/>
      <c r="V6320" s="170"/>
      <c r="W6320" s="170"/>
      <c r="X6320" s="174"/>
      <c r="Y6320" s="170"/>
      <c r="Z6320" s="170"/>
      <c r="AA6320" s="170"/>
      <c r="AB6320" s="170"/>
      <c r="AC6320" s="170"/>
      <c r="AD6320" s="174"/>
      <c r="AE6320" s="170"/>
      <c r="AF6320" s="170"/>
      <c r="AI6320" s="170"/>
      <c r="AJ6320" s="170"/>
      <c r="AK6320" s="170"/>
      <c r="AL6320" s="170"/>
      <c r="AM6320" s="170"/>
      <c r="AN6320" s="170"/>
    </row>
    <row r="6321" spans="1:40" ht="52.5" customHeight="1" x14ac:dyDescent="0.2">
      <c r="A6321" s="170"/>
      <c r="B6321" s="170"/>
      <c r="C6321" s="170"/>
      <c r="D6321" s="170"/>
      <c r="E6321" s="170"/>
      <c r="F6321" s="170"/>
      <c r="G6321" s="170"/>
      <c r="H6321" s="170"/>
      <c r="I6321" s="170"/>
      <c r="J6321" s="170"/>
      <c r="K6321" s="170"/>
      <c r="L6321" s="170"/>
      <c r="M6321" s="170"/>
      <c r="N6321" s="170"/>
      <c r="O6321" s="170"/>
      <c r="P6321" s="170"/>
      <c r="Q6321" s="170"/>
      <c r="R6321" s="170"/>
      <c r="S6321" s="170"/>
      <c r="T6321" s="170"/>
      <c r="U6321" s="170"/>
      <c r="V6321" s="170"/>
      <c r="W6321" s="170"/>
      <c r="X6321" s="174"/>
      <c r="Y6321" s="170"/>
      <c r="Z6321" s="170"/>
      <c r="AA6321" s="170"/>
      <c r="AB6321" s="170"/>
      <c r="AC6321" s="170"/>
      <c r="AD6321" s="174"/>
      <c r="AE6321" s="170"/>
      <c r="AF6321" s="170"/>
      <c r="AI6321" s="170"/>
      <c r="AJ6321" s="170"/>
      <c r="AK6321" s="170"/>
      <c r="AL6321" s="170"/>
      <c r="AM6321" s="170"/>
      <c r="AN6321" s="170"/>
    </row>
    <row r="6322" spans="1:40" ht="52.5" customHeight="1" x14ac:dyDescent="0.2">
      <c r="A6322" s="170"/>
      <c r="B6322" s="170"/>
      <c r="C6322" s="170"/>
      <c r="D6322" s="170"/>
      <c r="E6322" s="170"/>
      <c r="F6322" s="170"/>
      <c r="G6322" s="170"/>
      <c r="H6322" s="170"/>
      <c r="I6322" s="170"/>
      <c r="J6322" s="170"/>
      <c r="K6322" s="170"/>
      <c r="L6322" s="170"/>
      <c r="M6322" s="170"/>
      <c r="N6322" s="170"/>
      <c r="O6322" s="170"/>
      <c r="P6322" s="170"/>
      <c r="Q6322" s="170"/>
      <c r="R6322" s="170"/>
      <c r="S6322" s="170"/>
      <c r="T6322" s="170"/>
      <c r="U6322" s="170"/>
      <c r="V6322" s="170"/>
      <c r="W6322" s="170"/>
      <c r="X6322" s="174"/>
      <c r="Y6322" s="170"/>
      <c r="Z6322" s="170"/>
      <c r="AA6322" s="170"/>
      <c r="AB6322" s="170"/>
      <c r="AC6322" s="170"/>
      <c r="AD6322" s="174"/>
      <c r="AE6322" s="170"/>
      <c r="AF6322" s="170"/>
      <c r="AI6322" s="170"/>
      <c r="AJ6322" s="170"/>
      <c r="AK6322" s="170"/>
      <c r="AL6322" s="170"/>
      <c r="AM6322" s="170"/>
      <c r="AN6322" s="170"/>
    </row>
    <row r="6323" spans="1:40" ht="52.5" customHeight="1" x14ac:dyDescent="0.2">
      <c r="A6323" s="170"/>
      <c r="B6323" s="170"/>
      <c r="C6323" s="170"/>
      <c r="D6323" s="170"/>
      <c r="E6323" s="170"/>
      <c r="F6323" s="170"/>
      <c r="G6323" s="170"/>
      <c r="H6323" s="170"/>
      <c r="I6323" s="170"/>
      <c r="J6323" s="170"/>
      <c r="K6323" s="170"/>
      <c r="L6323" s="170"/>
      <c r="M6323" s="170"/>
      <c r="N6323" s="170"/>
      <c r="O6323" s="170"/>
      <c r="P6323" s="170"/>
      <c r="Q6323" s="170"/>
      <c r="R6323" s="170"/>
      <c r="S6323" s="170"/>
      <c r="T6323" s="170"/>
      <c r="U6323" s="170"/>
      <c r="V6323" s="170"/>
      <c r="W6323" s="170"/>
      <c r="X6323" s="174"/>
      <c r="Y6323" s="170"/>
      <c r="Z6323" s="170"/>
      <c r="AA6323" s="170"/>
      <c r="AB6323" s="170"/>
      <c r="AC6323" s="170"/>
      <c r="AD6323" s="174"/>
      <c r="AE6323" s="170"/>
      <c r="AF6323" s="170"/>
      <c r="AI6323" s="170"/>
      <c r="AJ6323" s="170"/>
      <c r="AK6323" s="170"/>
      <c r="AL6323" s="170"/>
      <c r="AM6323" s="170"/>
      <c r="AN6323" s="170"/>
    </row>
    <row r="6324" spans="1:40" ht="52.5" customHeight="1" x14ac:dyDescent="0.2">
      <c r="A6324" s="170"/>
      <c r="B6324" s="170"/>
      <c r="C6324" s="170"/>
      <c r="D6324" s="170"/>
      <c r="E6324" s="170"/>
      <c r="F6324" s="170"/>
      <c r="G6324" s="170"/>
      <c r="H6324" s="170"/>
      <c r="I6324" s="170"/>
      <c r="J6324" s="170"/>
      <c r="K6324" s="170"/>
      <c r="L6324" s="170"/>
      <c r="M6324" s="170"/>
      <c r="N6324" s="170"/>
      <c r="O6324" s="170"/>
      <c r="P6324" s="170"/>
      <c r="Q6324" s="170"/>
      <c r="R6324" s="170"/>
      <c r="S6324" s="170"/>
      <c r="T6324" s="170"/>
      <c r="U6324" s="170"/>
      <c r="V6324" s="170"/>
      <c r="W6324" s="170"/>
      <c r="X6324" s="174"/>
      <c r="Y6324" s="170"/>
      <c r="Z6324" s="170"/>
      <c r="AA6324" s="170"/>
      <c r="AB6324" s="170"/>
      <c r="AC6324" s="170"/>
      <c r="AD6324" s="174"/>
      <c r="AE6324" s="170"/>
      <c r="AF6324" s="170"/>
      <c r="AI6324" s="170"/>
      <c r="AJ6324" s="170"/>
      <c r="AK6324" s="170"/>
      <c r="AL6324" s="170"/>
      <c r="AM6324" s="170"/>
      <c r="AN6324" s="170"/>
    </row>
    <row r="6325" spans="1:40" ht="52.5" customHeight="1" x14ac:dyDescent="0.2">
      <c r="A6325" s="170"/>
      <c r="B6325" s="170"/>
      <c r="C6325" s="170"/>
      <c r="D6325" s="170"/>
      <c r="E6325" s="170"/>
      <c r="F6325" s="170"/>
      <c r="G6325" s="170"/>
      <c r="H6325" s="170"/>
      <c r="I6325" s="170"/>
      <c r="J6325" s="170"/>
      <c r="K6325" s="170"/>
      <c r="L6325" s="170"/>
      <c r="M6325" s="170"/>
      <c r="N6325" s="170"/>
      <c r="O6325" s="170"/>
      <c r="P6325" s="170"/>
      <c r="Q6325" s="170"/>
      <c r="R6325" s="170"/>
      <c r="S6325" s="170"/>
      <c r="T6325" s="170"/>
      <c r="U6325" s="170"/>
      <c r="V6325" s="170"/>
      <c r="W6325" s="170"/>
      <c r="X6325" s="174"/>
      <c r="Y6325" s="170"/>
      <c r="Z6325" s="170"/>
      <c r="AA6325" s="170"/>
      <c r="AB6325" s="170"/>
      <c r="AC6325" s="170"/>
      <c r="AD6325" s="174"/>
      <c r="AE6325" s="170"/>
      <c r="AF6325" s="170"/>
      <c r="AI6325" s="170"/>
      <c r="AJ6325" s="170"/>
      <c r="AK6325" s="170"/>
      <c r="AL6325" s="170"/>
      <c r="AM6325" s="170"/>
      <c r="AN6325" s="170"/>
    </row>
    <row r="6326" spans="1:40" ht="52.5" customHeight="1" x14ac:dyDescent="0.2">
      <c r="A6326" s="170"/>
      <c r="B6326" s="170"/>
      <c r="C6326" s="170"/>
      <c r="D6326" s="170"/>
      <c r="E6326" s="170"/>
      <c r="F6326" s="170"/>
      <c r="G6326" s="170"/>
      <c r="H6326" s="170"/>
      <c r="I6326" s="170"/>
      <c r="J6326" s="170"/>
      <c r="K6326" s="170"/>
      <c r="L6326" s="170"/>
      <c r="M6326" s="170"/>
      <c r="N6326" s="170"/>
      <c r="O6326" s="170"/>
      <c r="P6326" s="170"/>
      <c r="Q6326" s="170"/>
      <c r="R6326" s="170"/>
      <c r="S6326" s="170"/>
      <c r="T6326" s="170"/>
      <c r="U6326" s="170"/>
      <c r="V6326" s="170"/>
      <c r="W6326" s="170"/>
      <c r="X6326" s="174"/>
      <c r="Y6326" s="170"/>
      <c r="Z6326" s="170"/>
      <c r="AA6326" s="170"/>
      <c r="AB6326" s="170"/>
      <c r="AC6326" s="170"/>
      <c r="AD6326" s="174"/>
      <c r="AE6326" s="170"/>
      <c r="AF6326" s="170"/>
      <c r="AI6326" s="170"/>
      <c r="AJ6326" s="170"/>
      <c r="AK6326" s="170"/>
      <c r="AL6326" s="170"/>
      <c r="AM6326" s="170"/>
      <c r="AN6326" s="170"/>
    </row>
    <row r="6327" spans="1:40" ht="52.5" customHeight="1" x14ac:dyDescent="0.2">
      <c r="A6327" s="170"/>
      <c r="B6327" s="170"/>
      <c r="C6327" s="170"/>
      <c r="D6327" s="170"/>
      <c r="E6327" s="170"/>
      <c r="F6327" s="170"/>
      <c r="G6327" s="170"/>
      <c r="H6327" s="170"/>
      <c r="I6327" s="170"/>
      <c r="J6327" s="170"/>
      <c r="K6327" s="170"/>
      <c r="L6327" s="170"/>
      <c r="M6327" s="170"/>
      <c r="N6327" s="170"/>
      <c r="O6327" s="170"/>
      <c r="P6327" s="170"/>
      <c r="Q6327" s="170"/>
      <c r="R6327" s="170"/>
      <c r="S6327" s="170"/>
      <c r="T6327" s="170"/>
      <c r="U6327" s="170"/>
      <c r="V6327" s="170"/>
      <c r="W6327" s="170"/>
      <c r="X6327" s="174"/>
      <c r="Y6327" s="170"/>
      <c r="Z6327" s="170"/>
      <c r="AA6327" s="170"/>
      <c r="AB6327" s="170"/>
      <c r="AC6327" s="170"/>
      <c r="AD6327" s="174"/>
      <c r="AE6327" s="170"/>
      <c r="AF6327" s="170"/>
      <c r="AI6327" s="170"/>
      <c r="AJ6327" s="170"/>
      <c r="AK6327" s="170"/>
      <c r="AL6327" s="170"/>
      <c r="AM6327" s="170"/>
      <c r="AN6327" s="170"/>
    </row>
    <row r="6328" spans="1:40" ht="52.5" customHeight="1" x14ac:dyDescent="0.2">
      <c r="A6328" s="170"/>
      <c r="B6328" s="170"/>
      <c r="C6328" s="170"/>
      <c r="D6328" s="170"/>
      <c r="E6328" s="170"/>
      <c r="F6328" s="170"/>
      <c r="G6328" s="170"/>
      <c r="H6328" s="170"/>
      <c r="I6328" s="170"/>
      <c r="J6328" s="170"/>
      <c r="K6328" s="170"/>
      <c r="L6328" s="170"/>
      <c r="M6328" s="170"/>
      <c r="N6328" s="170"/>
      <c r="O6328" s="170"/>
      <c r="P6328" s="170"/>
      <c r="Q6328" s="170"/>
      <c r="R6328" s="170"/>
      <c r="S6328" s="170"/>
      <c r="T6328" s="170"/>
      <c r="U6328" s="170"/>
      <c r="V6328" s="170"/>
      <c r="W6328" s="170"/>
      <c r="X6328" s="174"/>
      <c r="Y6328" s="170"/>
      <c r="Z6328" s="170"/>
      <c r="AA6328" s="170"/>
      <c r="AB6328" s="170"/>
      <c r="AC6328" s="170"/>
      <c r="AD6328" s="174"/>
      <c r="AE6328" s="170"/>
      <c r="AF6328" s="170"/>
      <c r="AI6328" s="170"/>
      <c r="AJ6328" s="170"/>
      <c r="AK6328" s="170"/>
      <c r="AL6328" s="170"/>
      <c r="AM6328" s="170"/>
      <c r="AN6328" s="170"/>
    </row>
    <row r="6329" spans="1:40" ht="52.5" customHeight="1" x14ac:dyDescent="0.2">
      <c r="A6329" s="170"/>
      <c r="B6329" s="170"/>
      <c r="C6329" s="170"/>
      <c r="D6329" s="170"/>
      <c r="E6329" s="170"/>
      <c r="F6329" s="170"/>
      <c r="G6329" s="170"/>
      <c r="H6329" s="170"/>
      <c r="I6329" s="170"/>
      <c r="J6329" s="170"/>
      <c r="K6329" s="170"/>
      <c r="L6329" s="170"/>
      <c r="M6329" s="170"/>
      <c r="N6329" s="170"/>
      <c r="O6329" s="170"/>
      <c r="P6329" s="170"/>
      <c r="Q6329" s="170"/>
      <c r="R6329" s="170"/>
      <c r="S6329" s="170"/>
      <c r="T6329" s="170"/>
      <c r="U6329" s="170"/>
      <c r="V6329" s="170"/>
      <c r="W6329" s="170"/>
      <c r="X6329" s="174"/>
      <c r="Y6329" s="170"/>
      <c r="Z6329" s="170"/>
      <c r="AA6329" s="170"/>
      <c r="AB6329" s="170"/>
      <c r="AC6329" s="170"/>
      <c r="AD6329" s="174"/>
      <c r="AE6329" s="170"/>
      <c r="AF6329" s="170"/>
      <c r="AI6329" s="170"/>
      <c r="AJ6329" s="170"/>
      <c r="AK6329" s="170"/>
      <c r="AL6329" s="170"/>
      <c r="AM6329" s="170"/>
      <c r="AN6329" s="170"/>
    </row>
    <row r="6330" spans="1:40" ht="52.5" customHeight="1" x14ac:dyDescent="0.2">
      <c r="A6330" s="170"/>
      <c r="B6330" s="170"/>
      <c r="C6330" s="170"/>
      <c r="D6330" s="170"/>
      <c r="E6330" s="170"/>
      <c r="F6330" s="170"/>
      <c r="G6330" s="170"/>
      <c r="H6330" s="170"/>
      <c r="I6330" s="170"/>
      <c r="J6330" s="170"/>
      <c r="K6330" s="170"/>
      <c r="L6330" s="170"/>
      <c r="M6330" s="170"/>
      <c r="N6330" s="170"/>
      <c r="O6330" s="170"/>
      <c r="P6330" s="170"/>
      <c r="Q6330" s="170"/>
      <c r="R6330" s="170"/>
      <c r="S6330" s="170"/>
      <c r="T6330" s="170"/>
      <c r="U6330" s="170"/>
      <c r="V6330" s="170"/>
      <c r="W6330" s="170"/>
      <c r="X6330" s="174"/>
      <c r="Y6330" s="170"/>
      <c r="Z6330" s="170"/>
      <c r="AA6330" s="170"/>
      <c r="AB6330" s="170"/>
      <c r="AC6330" s="170"/>
      <c r="AD6330" s="174"/>
      <c r="AE6330" s="170"/>
      <c r="AF6330" s="170"/>
      <c r="AI6330" s="170"/>
      <c r="AJ6330" s="170"/>
      <c r="AK6330" s="170"/>
      <c r="AL6330" s="170"/>
      <c r="AM6330" s="170"/>
      <c r="AN6330" s="170"/>
    </row>
    <row r="6331" spans="1:40" ht="52.5" customHeight="1" x14ac:dyDescent="0.2">
      <c r="A6331" s="170"/>
      <c r="B6331" s="170"/>
      <c r="C6331" s="170"/>
      <c r="D6331" s="170"/>
      <c r="E6331" s="170"/>
      <c r="F6331" s="170"/>
      <c r="G6331" s="170"/>
      <c r="H6331" s="170"/>
      <c r="I6331" s="170"/>
      <c r="J6331" s="170"/>
      <c r="K6331" s="170"/>
      <c r="L6331" s="170"/>
      <c r="M6331" s="170"/>
      <c r="N6331" s="170"/>
      <c r="O6331" s="170"/>
      <c r="P6331" s="170"/>
      <c r="Q6331" s="170"/>
      <c r="R6331" s="170"/>
      <c r="S6331" s="170"/>
      <c r="T6331" s="170"/>
      <c r="U6331" s="170"/>
      <c r="V6331" s="170"/>
      <c r="W6331" s="170"/>
      <c r="X6331" s="174"/>
      <c r="Y6331" s="170"/>
      <c r="Z6331" s="170"/>
      <c r="AA6331" s="170"/>
      <c r="AB6331" s="170"/>
      <c r="AC6331" s="170"/>
      <c r="AD6331" s="174"/>
      <c r="AE6331" s="170"/>
      <c r="AF6331" s="170"/>
      <c r="AI6331" s="170"/>
      <c r="AJ6331" s="170"/>
      <c r="AK6331" s="170"/>
      <c r="AL6331" s="170"/>
      <c r="AM6331" s="170"/>
      <c r="AN6331" s="170"/>
    </row>
    <row r="6332" spans="1:40" ht="52.5" customHeight="1" x14ac:dyDescent="0.2">
      <c r="A6332" s="170"/>
      <c r="B6332" s="170"/>
      <c r="C6332" s="170"/>
      <c r="D6332" s="170"/>
      <c r="E6332" s="170"/>
      <c r="F6332" s="170"/>
      <c r="G6332" s="170"/>
      <c r="H6332" s="170"/>
      <c r="I6332" s="170"/>
      <c r="J6332" s="170"/>
      <c r="K6332" s="170"/>
      <c r="L6332" s="170"/>
      <c r="M6332" s="170"/>
      <c r="N6332" s="170"/>
      <c r="O6332" s="170"/>
      <c r="P6332" s="170"/>
      <c r="Q6332" s="170"/>
      <c r="R6332" s="170"/>
      <c r="S6332" s="170"/>
      <c r="T6332" s="170"/>
      <c r="U6332" s="170"/>
      <c r="V6332" s="170"/>
      <c r="W6332" s="170"/>
      <c r="X6332" s="174"/>
      <c r="Y6332" s="170"/>
      <c r="Z6332" s="170"/>
      <c r="AA6332" s="170"/>
      <c r="AB6332" s="170"/>
      <c r="AC6332" s="170"/>
      <c r="AD6332" s="174"/>
      <c r="AE6332" s="170"/>
      <c r="AF6332" s="170"/>
      <c r="AI6332" s="170"/>
      <c r="AJ6332" s="170"/>
      <c r="AK6332" s="170"/>
      <c r="AL6332" s="170"/>
      <c r="AM6332" s="170"/>
      <c r="AN6332" s="170"/>
    </row>
    <row r="6333" spans="1:40" ht="52.5" customHeight="1" x14ac:dyDescent="0.2">
      <c r="A6333" s="170"/>
      <c r="B6333" s="170"/>
      <c r="C6333" s="170"/>
      <c r="D6333" s="170"/>
      <c r="E6333" s="170"/>
      <c r="F6333" s="170"/>
      <c r="G6333" s="170"/>
      <c r="H6333" s="170"/>
      <c r="I6333" s="170"/>
      <c r="J6333" s="170"/>
      <c r="K6333" s="170"/>
      <c r="L6333" s="170"/>
      <c r="M6333" s="170"/>
      <c r="N6333" s="170"/>
      <c r="O6333" s="170"/>
      <c r="P6333" s="170"/>
      <c r="Q6333" s="170"/>
      <c r="R6333" s="170"/>
      <c r="S6333" s="170"/>
      <c r="T6333" s="170"/>
      <c r="U6333" s="170"/>
      <c r="V6333" s="170"/>
      <c r="W6333" s="170"/>
      <c r="X6333" s="174"/>
      <c r="Y6333" s="170"/>
      <c r="Z6333" s="170"/>
      <c r="AA6333" s="170"/>
      <c r="AB6333" s="170"/>
      <c r="AC6333" s="170"/>
      <c r="AD6333" s="174"/>
      <c r="AE6333" s="170"/>
      <c r="AF6333" s="170"/>
      <c r="AI6333" s="170"/>
      <c r="AJ6333" s="170"/>
      <c r="AK6333" s="170"/>
      <c r="AL6333" s="170"/>
      <c r="AM6333" s="170"/>
      <c r="AN6333" s="170"/>
    </row>
    <row r="6334" spans="1:40" ht="52.5" customHeight="1" x14ac:dyDescent="0.2">
      <c r="A6334" s="170"/>
      <c r="B6334" s="170"/>
      <c r="C6334" s="170"/>
      <c r="D6334" s="170"/>
      <c r="E6334" s="170"/>
      <c r="F6334" s="170"/>
      <c r="G6334" s="170"/>
      <c r="H6334" s="170"/>
      <c r="I6334" s="170"/>
      <c r="J6334" s="170"/>
      <c r="K6334" s="170"/>
      <c r="L6334" s="170"/>
      <c r="M6334" s="170"/>
      <c r="N6334" s="170"/>
      <c r="O6334" s="170"/>
      <c r="P6334" s="170"/>
      <c r="Q6334" s="170"/>
      <c r="R6334" s="170"/>
      <c r="S6334" s="170"/>
      <c r="T6334" s="170"/>
      <c r="U6334" s="170"/>
      <c r="V6334" s="170"/>
      <c r="W6334" s="170"/>
      <c r="X6334" s="174"/>
      <c r="Y6334" s="170"/>
      <c r="Z6334" s="170"/>
      <c r="AA6334" s="170"/>
      <c r="AB6334" s="170"/>
      <c r="AC6334" s="170"/>
      <c r="AD6334" s="174"/>
      <c r="AE6334" s="170"/>
      <c r="AF6334" s="170"/>
      <c r="AI6334" s="170"/>
      <c r="AJ6334" s="170"/>
      <c r="AK6334" s="170"/>
      <c r="AL6334" s="170"/>
      <c r="AM6334" s="170"/>
      <c r="AN6334" s="170"/>
    </row>
    <row r="6335" spans="1:40" ht="52.5" customHeight="1" x14ac:dyDescent="0.2">
      <c r="A6335" s="170"/>
      <c r="B6335" s="170"/>
      <c r="C6335" s="170"/>
      <c r="D6335" s="170"/>
      <c r="E6335" s="170"/>
      <c r="F6335" s="170"/>
      <c r="G6335" s="170"/>
      <c r="H6335" s="170"/>
      <c r="I6335" s="170"/>
      <c r="J6335" s="170"/>
      <c r="K6335" s="170"/>
      <c r="L6335" s="170"/>
      <c r="M6335" s="170"/>
      <c r="N6335" s="170"/>
      <c r="O6335" s="170"/>
      <c r="P6335" s="170"/>
      <c r="Q6335" s="170"/>
      <c r="R6335" s="170"/>
      <c r="S6335" s="170"/>
      <c r="T6335" s="170"/>
      <c r="U6335" s="170"/>
      <c r="V6335" s="170"/>
      <c r="W6335" s="170"/>
      <c r="X6335" s="174"/>
      <c r="Y6335" s="170"/>
      <c r="Z6335" s="170"/>
      <c r="AA6335" s="170"/>
      <c r="AB6335" s="170"/>
      <c r="AC6335" s="170"/>
      <c r="AD6335" s="174"/>
      <c r="AE6335" s="170"/>
      <c r="AF6335" s="170"/>
      <c r="AI6335" s="170"/>
      <c r="AJ6335" s="170"/>
      <c r="AK6335" s="170"/>
      <c r="AL6335" s="170"/>
      <c r="AM6335" s="170"/>
      <c r="AN6335" s="170"/>
    </row>
    <row r="6336" spans="1:40" ht="52.5" customHeight="1" x14ac:dyDescent="0.2">
      <c r="A6336" s="170"/>
      <c r="B6336" s="170"/>
      <c r="C6336" s="170"/>
      <c r="D6336" s="170"/>
      <c r="E6336" s="170"/>
      <c r="F6336" s="170"/>
      <c r="G6336" s="170"/>
      <c r="H6336" s="170"/>
      <c r="I6336" s="170"/>
      <c r="J6336" s="170"/>
      <c r="K6336" s="170"/>
      <c r="L6336" s="170"/>
      <c r="M6336" s="170"/>
      <c r="N6336" s="170"/>
      <c r="O6336" s="170"/>
      <c r="P6336" s="170"/>
      <c r="Q6336" s="170"/>
      <c r="R6336" s="170"/>
      <c r="S6336" s="170"/>
      <c r="T6336" s="170"/>
      <c r="U6336" s="170"/>
      <c r="V6336" s="170"/>
      <c r="W6336" s="170"/>
      <c r="X6336" s="174"/>
      <c r="Y6336" s="170"/>
      <c r="Z6336" s="170"/>
      <c r="AA6336" s="170"/>
      <c r="AB6336" s="170"/>
      <c r="AC6336" s="170"/>
      <c r="AD6336" s="174"/>
      <c r="AE6336" s="170"/>
      <c r="AF6336" s="170"/>
      <c r="AI6336" s="170"/>
      <c r="AJ6336" s="170"/>
      <c r="AK6336" s="170"/>
      <c r="AL6336" s="170"/>
      <c r="AM6336" s="170"/>
      <c r="AN6336" s="170"/>
    </row>
    <row r="6337" spans="1:40" ht="52.5" customHeight="1" x14ac:dyDescent="0.2">
      <c r="A6337" s="170"/>
      <c r="B6337" s="170"/>
      <c r="C6337" s="170"/>
      <c r="D6337" s="170"/>
      <c r="E6337" s="170"/>
      <c r="F6337" s="170"/>
      <c r="G6337" s="170"/>
      <c r="H6337" s="170"/>
      <c r="I6337" s="170"/>
      <c r="J6337" s="170"/>
      <c r="K6337" s="170"/>
      <c r="L6337" s="170"/>
      <c r="M6337" s="170"/>
      <c r="N6337" s="170"/>
      <c r="O6337" s="170"/>
      <c r="P6337" s="170"/>
      <c r="Q6337" s="170"/>
      <c r="R6337" s="170"/>
      <c r="S6337" s="170"/>
      <c r="T6337" s="170"/>
      <c r="U6337" s="170"/>
      <c r="V6337" s="170"/>
      <c r="W6337" s="170"/>
      <c r="X6337" s="174"/>
      <c r="Y6337" s="170"/>
      <c r="Z6337" s="170"/>
      <c r="AA6337" s="170"/>
      <c r="AB6337" s="170"/>
      <c r="AC6337" s="170"/>
      <c r="AD6337" s="174"/>
      <c r="AE6337" s="170"/>
      <c r="AF6337" s="170"/>
      <c r="AI6337" s="170"/>
      <c r="AJ6337" s="170"/>
      <c r="AK6337" s="170"/>
      <c r="AL6337" s="170"/>
      <c r="AM6337" s="170"/>
      <c r="AN6337" s="170"/>
    </row>
    <row r="6338" spans="1:40" ht="52.5" customHeight="1" x14ac:dyDescent="0.2">
      <c r="A6338" s="170"/>
      <c r="B6338" s="170"/>
      <c r="C6338" s="170"/>
      <c r="D6338" s="170"/>
      <c r="E6338" s="170"/>
      <c r="F6338" s="170"/>
      <c r="G6338" s="170"/>
      <c r="H6338" s="170"/>
      <c r="I6338" s="170"/>
      <c r="J6338" s="170"/>
      <c r="K6338" s="170"/>
      <c r="L6338" s="170"/>
      <c r="M6338" s="170"/>
      <c r="N6338" s="170"/>
      <c r="O6338" s="170"/>
      <c r="P6338" s="170"/>
      <c r="Q6338" s="170"/>
      <c r="R6338" s="170"/>
      <c r="S6338" s="170"/>
      <c r="T6338" s="170"/>
      <c r="U6338" s="170"/>
      <c r="V6338" s="170"/>
      <c r="W6338" s="170"/>
      <c r="X6338" s="174"/>
      <c r="Y6338" s="170"/>
      <c r="Z6338" s="170"/>
      <c r="AA6338" s="170"/>
      <c r="AB6338" s="170"/>
      <c r="AC6338" s="170"/>
      <c r="AD6338" s="174"/>
      <c r="AE6338" s="170"/>
      <c r="AF6338" s="170"/>
      <c r="AI6338" s="170"/>
      <c r="AJ6338" s="170"/>
      <c r="AK6338" s="170"/>
      <c r="AL6338" s="170"/>
      <c r="AM6338" s="170"/>
      <c r="AN6338" s="170"/>
    </row>
    <row r="6339" spans="1:40" ht="52.5" customHeight="1" x14ac:dyDescent="0.2">
      <c r="A6339" s="170"/>
      <c r="B6339" s="170"/>
      <c r="C6339" s="170"/>
      <c r="D6339" s="170"/>
      <c r="E6339" s="170"/>
      <c r="F6339" s="170"/>
      <c r="G6339" s="170"/>
      <c r="H6339" s="170"/>
      <c r="I6339" s="170"/>
      <c r="J6339" s="170"/>
      <c r="K6339" s="170"/>
      <c r="L6339" s="170"/>
      <c r="M6339" s="170"/>
      <c r="N6339" s="170"/>
      <c r="O6339" s="170"/>
      <c r="P6339" s="170"/>
      <c r="Q6339" s="170"/>
      <c r="R6339" s="170"/>
      <c r="S6339" s="170"/>
      <c r="T6339" s="170"/>
      <c r="U6339" s="170"/>
      <c r="V6339" s="170"/>
      <c r="W6339" s="170"/>
      <c r="X6339" s="174"/>
      <c r="Y6339" s="170"/>
      <c r="Z6339" s="170"/>
      <c r="AA6339" s="170"/>
      <c r="AB6339" s="170"/>
      <c r="AC6339" s="170"/>
      <c r="AD6339" s="174"/>
      <c r="AE6339" s="170"/>
      <c r="AF6339" s="170"/>
      <c r="AI6339" s="170"/>
      <c r="AJ6339" s="170"/>
      <c r="AK6339" s="170"/>
      <c r="AL6339" s="170"/>
      <c r="AM6339" s="170"/>
      <c r="AN6339" s="170"/>
    </row>
    <row r="6340" spans="1:40" ht="52.5" customHeight="1" x14ac:dyDescent="0.2">
      <c r="A6340" s="170"/>
      <c r="B6340" s="170"/>
      <c r="C6340" s="170"/>
      <c r="D6340" s="170"/>
      <c r="E6340" s="170"/>
      <c r="F6340" s="170"/>
      <c r="G6340" s="170"/>
      <c r="H6340" s="170"/>
      <c r="I6340" s="170"/>
      <c r="J6340" s="170"/>
      <c r="K6340" s="170"/>
      <c r="L6340" s="170"/>
      <c r="M6340" s="170"/>
      <c r="N6340" s="170"/>
      <c r="O6340" s="170"/>
      <c r="P6340" s="170"/>
      <c r="Q6340" s="170"/>
      <c r="R6340" s="170"/>
      <c r="S6340" s="170"/>
      <c r="T6340" s="170"/>
      <c r="U6340" s="170"/>
      <c r="V6340" s="170"/>
      <c r="W6340" s="170"/>
      <c r="X6340" s="174"/>
      <c r="Y6340" s="170"/>
      <c r="Z6340" s="170"/>
      <c r="AA6340" s="170"/>
      <c r="AB6340" s="170"/>
      <c r="AC6340" s="170"/>
      <c r="AD6340" s="174"/>
      <c r="AE6340" s="170"/>
      <c r="AF6340" s="170"/>
      <c r="AI6340" s="170"/>
      <c r="AJ6340" s="170"/>
      <c r="AK6340" s="170"/>
      <c r="AL6340" s="170"/>
      <c r="AM6340" s="170"/>
      <c r="AN6340" s="170"/>
    </row>
    <row r="6341" spans="1:40" ht="52.5" customHeight="1" x14ac:dyDescent="0.2">
      <c r="A6341" s="170"/>
      <c r="B6341" s="170"/>
      <c r="C6341" s="170"/>
      <c r="D6341" s="170"/>
      <c r="E6341" s="170"/>
      <c r="F6341" s="170"/>
      <c r="G6341" s="170"/>
      <c r="H6341" s="170"/>
      <c r="I6341" s="170"/>
      <c r="J6341" s="170"/>
      <c r="K6341" s="170"/>
      <c r="L6341" s="170"/>
      <c r="M6341" s="170"/>
      <c r="N6341" s="170"/>
      <c r="O6341" s="170"/>
      <c r="P6341" s="170"/>
      <c r="Q6341" s="170"/>
      <c r="R6341" s="170"/>
      <c r="S6341" s="170"/>
      <c r="T6341" s="170"/>
      <c r="U6341" s="170"/>
      <c r="V6341" s="170"/>
      <c r="W6341" s="170"/>
      <c r="X6341" s="174"/>
      <c r="Y6341" s="170"/>
      <c r="Z6341" s="170"/>
      <c r="AA6341" s="170"/>
      <c r="AB6341" s="170"/>
      <c r="AC6341" s="170"/>
      <c r="AD6341" s="174"/>
      <c r="AE6341" s="170"/>
      <c r="AF6341" s="170"/>
      <c r="AI6341" s="170"/>
      <c r="AJ6341" s="170"/>
      <c r="AK6341" s="170"/>
      <c r="AL6341" s="170"/>
      <c r="AM6341" s="170"/>
      <c r="AN6341" s="170"/>
    </row>
    <row r="6342" spans="1:40" ht="52.5" customHeight="1" x14ac:dyDescent="0.2">
      <c r="A6342" s="170"/>
      <c r="B6342" s="170"/>
      <c r="C6342" s="170"/>
      <c r="D6342" s="170"/>
      <c r="E6342" s="170"/>
      <c r="F6342" s="170"/>
      <c r="G6342" s="170"/>
      <c r="H6342" s="170"/>
      <c r="I6342" s="170"/>
      <c r="J6342" s="170"/>
      <c r="K6342" s="170"/>
      <c r="L6342" s="170"/>
      <c r="M6342" s="170"/>
      <c r="N6342" s="170"/>
      <c r="O6342" s="170"/>
      <c r="P6342" s="170"/>
      <c r="Q6342" s="170"/>
      <c r="R6342" s="170"/>
      <c r="S6342" s="170"/>
      <c r="T6342" s="170"/>
      <c r="U6342" s="170"/>
      <c r="V6342" s="170"/>
      <c r="W6342" s="170"/>
      <c r="X6342" s="174"/>
      <c r="Y6342" s="170"/>
      <c r="Z6342" s="170"/>
      <c r="AA6342" s="170"/>
      <c r="AB6342" s="170"/>
      <c r="AC6342" s="170"/>
      <c r="AD6342" s="174"/>
      <c r="AE6342" s="170"/>
      <c r="AF6342" s="170"/>
      <c r="AI6342" s="170"/>
      <c r="AJ6342" s="170"/>
      <c r="AK6342" s="170"/>
      <c r="AL6342" s="170"/>
      <c r="AM6342" s="170"/>
      <c r="AN6342" s="170"/>
    </row>
    <row r="6343" spans="1:40" ht="52.5" customHeight="1" x14ac:dyDescent="0.2">
      <c r="A6343" s="170"/>
      <c r="B6343" s="170"/>
      <c r="C6343" s="170"/>
      <c r="D6343" s="170"/>
      <c r="E6343" s="170"/>
      <c r="F6343" s="170"/>
      <c r="G6343" s="170"/>
      <c r="H6343" s="170"/>
      <c r="I6343" s="170"/>
      <c r="J6343" s="170"/>
      <c r="K6343" s="170"/>
      <c r="L6343" s="170"/>
      <c r="M6343" s="170"/>
      <c r="N6343" s="170"/>
      <c r="O6343" s="170"/>
      <c r="P6343" s="170"/>
      <c r="Q6343" s="170"/>
      <c r="R6343" s="170"/>
      <c r="S6343" s="170"/>
      <c r="T6343" s="170"/>
      <c r="U6343" s="170"/>
      <c r="V6343" s="170"/>
      <c r="W6343" s="170"/>
      <c r="X6343" s="174"/>
      <c r="Y6343" s="170"/>
      <c r="Z6343" s="170"/>
      <c r="AA6343" s="170"/>
      <c r="AB6343" s="170"/>
      <c r="AC6343" s="170"/>
      <c r="AD6343" s="174"/>
      <c r="AE6343" s="170"/>
      <c r="AF6343" s="170"/>
      <c r="AI6343" s="170"/>
      <c r="AJ6343" s="170"/>
      <c r="AK6343" s="170"/>
      <c r="AL6343" s="170"/>
      <c r="AM6343" s="170"/>
      <c r="AN6343" s="170"/>
    </row>
    <row r="6344" spans="1:40" ht="52.5" customHeight="1" x14ac:dyDescent="0.2">
      <c r="A6344" s="170"/>
      <c r="B6344" s="170"/>
      <c r="C6344" s="170"/>
      <c r="D6344" s="170"/>
      <c r="E6344" s="170"/>
      <c r="F6344" s="170"/>
      <c r="G6344" s="170"/>
      <c r="H6344" s="170"/>
      <c r="I6344" s="170"/>
      <c r="J6344" s="170"/>
      <c r="K6344" s="170"/>
      <c r="L6344" s="170"/>
      <c r="M6344" s="170"/>
      <c r="N6344" s="170"/>
      <c r="O6344" s="170"/>
      <c r="P6344" s="170"/>
      <c r="Q6344" s="170"/>
      <c r="R6344" s="170"/>
      <c r="S6344" s="170"/>
      <c r="T6344" s="170"/>
      <c r="U6344" s="170"/>
      <c r="V6344" s="170"/>
      <c r="W6344" s="170"/>
      <c r="X6344" s="174"/>
      <c r="Y6344" s="170"/>
      <c r="Z6344" s="170"/>
      <c r="AA6344" s="170"/>
      <c r="AB6344" s="170"/>
      <c r="AC6344" s="170"/>
      <c r="AD6344" s="174"/>
      <c r="AE6344" s="170"/>
      <c r="AF6344" s="170"/>
      <c r="AI6344" s="170"/>
      <c r="AJ6344" s="170"/>
      <c r="AK6344" s="170"/>
      <c r="AL6344" s="170"/>
      <c r="AM6344" s="170"/>
      <c r="AN6344" s="170"/>
    </row>
    <row r="6345" spans="1:40" ht="52.5" customHeight="1" x14ac:dyDescent="0.2">
      <c r="A6345" s="170"/>
      <c r="B6345" s="170"/>
      <c r="C6345" s="170"/>
      <c r="D6345" s="170"/>
      <c r="E6345" s="170"/>
      <c r="F6345" s="170"/>
      <c r="G6345" s="170"/>
      <c r="H6345" s="170"/>
      <c r="I6345" s="170"/>
      <c r="J6345" s="170"/>
      <c r="K6345" s="170"/>
      <c r="L6345" s="170"/>
      <c r="M6345" s="170"/>
      <c r="N6345" s="170"/>
      <c r="O6345" s="170"/>
      <c r="P6345" s="170"/>
      <c r="Q6345" s="170"/>
      <c r="R6345" s="170"/>
      <c r="S6345" s="170"/>
      <c r="T6345" s="170"/>
      <c r="U6345" s="170"/>
      <c r="V6345" s="170"/>
      <c r="W6345" s="170"/>
      <c r="X6345" s="174"/>
      <c r="Y6345" s="170"/>
      <c r="Z6345" s="170"/>
      <c r="AA6345" s="170"/>
      <c r="AB6345" s="170"/>
      <c r="AC6345" s="170"/>
      <c r="AD6345" s="174"/>
      <c r="AE6345" s="170"/>
      <c r="AF6345" s="170"/>
      <c r="AI6345" s="170"/>
      <c r="AJ6345" s="170"/>
      <c r="AK6345" s="170"/>
      <c r="AL6345" s="170"/>
      <c r="AM6345" s="170"/>
      <c r="AN6345" s="170"/>
    </row>
    <row r="6346" spans="1:40" ht="52.5" customHeight="1" x14ac:dyDescent="0.2">
      <c r="A6346" s="170"/>
      <c r="B6346" s="170"/>
      <c r="C6346" s="170"/>
      <c r="D6346" s="170"/>
      <c r="E6346" s="170"/>
      <c r="F6346" s="170"/>
      <c r="G6346" s="170"/>
      <c r="H6346" s="170"/>
      <c r="I6346" s="170"/>
      <c r="J6346" s="170"/>
      <c r="K6346" s="170"/>
      <c r="L6346" s="170"/>
      <c r="M6346" s="170"/>
      <c r="N6346" s="170"/>
      <c r="O6346" s="170"/>
      <c r="P6346" s="170"/>
      <c r="Q6346" s="170"/>
      <c r="R6346" s="170"/>
      <c r="S6346" s="170"/>
      <c r="T6346" s="170"/>
      <c r="U6346" s="170"/>
      <c r="V6346" s="170"/>
      <c r="W6346" s="170"/>
      <c r="X6346" s="174"/>
      <c r="Y6346" s="170"/>
      <c r="Z6346" s="170"/>
      <c r="AA6346" s="170"/>
      <c r="AB6346" s="170"/>
      <c r="AC6346" s="170"/>
      <c r="AD6346" s="174"/>
      <c r="AE6346" s="170"/>
      <c r="AF6346" s="170"/>
      <c r="AI6346" s="170"/>
      <c r="AJ6346" s="170"/>
      <c r="AK6346" s="170"/>
      <c r="AL6346" s="170"/>
      <c r="AM6346" s="170"/>
      <c r="AN6346" s="170"/>
    </row>
    <row r="6347" spans="1:40" ht="52.5" customHeight="1" x14ac:dyDescent="0.2">
      <c r="A6347" s="170"/>
      <c r="B6347" s="170"/>
      <c r="C6347" s="170"/>
      <c r="D6347" s="170"/>
      <c r="E6347" s="170"/>
      <c r="F6347" s="170"/>
      <c r="G6347" s="170"/>
      <c r="H6347" s="170"/>
      <c r="I6347" s="170"/>
      <c r="J6347" s="170"/>
      <c r="K6347" s="170"/>
      <c r="L6347" s="170"/>
      <c r="M6347" s="170"/>
      <c r="N6347" s="170"/>
      <c r="O6347" s="170"/>
      <c r="P6347" s="170"/>
      <c r="Q6347" s="170"/>
      <c r="R6347" s="170"/>
      <c r="S6347" s="170"/>
      <c r="T6347" s="170"/>
      <c r="U6347" s="170"/>
      <c r="V6347" s="170"/>
      <c r="W6347" s="170"/>
      <c r="X6347" s="174"/>
      <c r="Y6347" s="170"/>
      <c r="Z6347" s="170"/>
      <c r="AA6347" s="170"/>
      <c r="AB6347" s="170"/>
      <c r="AC6347" s="170"/>
      <c r="AD6347" s="174"/>
      <c r="AE6347" s="170"/>
      <c r="AF6347" s="170"/>
      <c r="AI6347" s="170"/>
      <c r="AJ6347" s="170"/>
      <c r="AK6347" s="170"/>
      <c r="AL6347" s="170"/>
      <c r="AM6347" s="170"/>
      <c r="AN6347" s="170"/>
    </row>
    <row r="6348" spans="1:40" ht="52.5" customHeight="1" x14ac:dyDescent="0.2">
      <c r="A6348" s="170"/>
      <c r="B6348" s="170"/>
      <c r="C6348" s="170"/>
      <c r="D6348" s="170"/>
      <c r="E6348" s="170"/>
      <c r="F6348" s="170"/>
      <c r="G6348" s="170"/>
      <c r="H6348" s="170"/>
      <c r="I6348" s="170"/>
      <c r="J6348" s="170"/>
      <c r="K6348" s="170"/>
      <c r="L6348" s="170"/>
      <c r="M6348" s="170"/>
      <c r="N6348" s="170"/>
      <c r="O6348" s="170"/>
      <c r="P6348" s="170"/>
      <c r="Q6348" s="170"/>
      <c r="R6348" s="170"/>
      <c r="S6348" s="170"/>
      <c r="T6348" s="170"/>
      <c r="U6348" s="170"/>
      <c r="V6348" s="170"/>
      <c r="W6348" s="170"/>
      <c r="X6348" s="174"/>
      <c r="Y6348" s="170"/>
      <c r="Z6348" s="170"/>
      <c r="AA6348" s="170"/>
      <c r="AB6348" s="170"/>
      <c r="AC6348" s="170"/>
      <c r="AD6348" s="174"/>
      <c r="AE6348" s="170"/>
      <c r="AF6348" s="170"/>
      <c r="AI6348" s="170"/>
      <c r="AJ6348" s="170"/>
      <c r="AK6348" s="170"/>
      <c r="AL6348" s="170"/>
      <c r="AM6348" s="170"/>
      <c r="AN6348" s="170"/>
    </row>
    <row r="6349" spans="1:40" ht="52.5" customHeight="1" x14ac:dyDescent="0.2">
      <c r="A6349" s="170"/>
      <c r="B6349" s="170"/>
      <c r="C6349" s="170"/>
      <c r="D6349" s="170"/>
      <c r="E6349" s="170"/>
      <c r="F6349" s="170"/>
      <c r="G6349" s="170"/>
      <c r="H6349" s="170"/>
      <c r="I6349" s="170"/>
      <c r="J6349" s="170"/>
      <c r="K6349" s="170"/>
      <c r="L6349" s="170"/>
      <c r="M6349" s="170"/>
      <c r="N6349" s="170"/>
      <c r="O6349" s="170"/>
      <c r="P6349" s="170"/>
      <c r="Q6349" s="170"/>
      <c r="R6349" s="170"/>
      <c r="S6349" s="170"/>
      <c r="T6349" s="170"/>
      <c r="U6349" s="170"/>
      <c r="V6349" s="170"/>
      <c r="W6349" s="170"/>
      <c r="X6349" s="174"/>
      <c r="Y6349" s="170"/>
      <c r="Z6349" s="170"/>
      <c r="AA6349" s="170"/>
      <c r="AB6349" s="170"/>
      <c r="AC6349" s="170"/>
      <c r="AD6349" s="174"/>
      <c r="AE6349" s="170"/>
      <c r="AF6349" s="170"/>
      <c r="AI6349" s="170"/>
      <c r="AJ6349" s="170"/>
      <c r="AK6349" s="170"/>
      <c r="AL6349" s="170"/>
      <c r="AM6349" s="170"/>
      <c r="AN6349" s="170"/>
    </row>
    <row r="6350" spans="1:40" ht="52.5" customHeight="1" x14ac:dyDescent="0.2">
      <c r="A6350" s="170"/>
      <c r="B6350" s="170"/>
      <c r="C6350" s="170"/>
      <c r="D6350" s="170"/>
      <c r="E6350" s="170"/>
      <c r="F6350" s="170"/>
      <c r="G6350" s="170"/>
      <c r="H6350" s="170"/>
      <c r="I6350" s="170"/>
      <c r="J6350" s="170"/>
      <c r="K6350" s="170"/>
      <c r="L6350" s="170"/>
      <c r="M6350" s="170"/>
      <c r="N6350" s="170"/>
      <c r="O6350" s="170"/>
      <c r="P6350" s="170"/>
      <c r="Q6350" s="170"/>
      <c r="R6350" s="170"/>
      <c r="S6350" s="170"/>
      <c r="T6350" s="170"/>
      <c r="U6350" s="170"/>
      <c r="V6350" s="170"/>
      <c r="W6350" s="170"/>
      <c r="X6350" s="174"/>
      <c r="Y6350" s="170"/>
      <c r="Z6350" s="170"/>
      <c r="AA6350" s="170"/>
      <c r="AB6350" s="170"/>
      <c r="AC6350" s="170"/>
      <c r="AD6350" s="174"/>
      <c r="AE6350" s="170"/>
      <c r="AF6350" s="170"/>
      <c r="AI6350" s="170"/>
      <c r="AJ6350" s="170"/>
      <c r="AK6350" s="170"/>
      <c r="AL6350" s="170"/>
      <c r="AM6350" s="170"/>
      <c r="AN6350" s="170"/>
    </row>
    <row r="6351" spans="1:40" ht="52.5" customHeight="1" x14ac:dyDescent="0.2">
      <c r="A6351" s="170"/>
      <c r="B6351" s="170"/>
      <c r="C6351" s="170"/>
      <c r="D6351" s="170"/>
      <c r="E6351" s="170"/>
      <c r="F6351" s="170"/>
      <c r="G6351" s="170"/>
      <c r="H6351" s="170"/>
      <c r="I6351" s="170"/>
      <c r="J6351" s="170"/>
      <c r="K6351" s="170"/>
      <c r="L6351" s="170"/>
      <c r="M6351" s="170"/>
      <c r="N6351" s="170"/>
      <c r="O6351" s="170"/>
      <c r="P6351" s="170"/>
      <c r="Q6351" s="170"/>
      <c r="R6351" s="170"/>
      <c r="S6351" s="170"/>
      <c r="T6351" s="170"/>
      <c r="U6351" s="170"/>
      <c r="V6351" s="170"/>
      <c r="W6351" s="170"/>
      <c r="X6351" s="174"/>
      <c r="Y6351" s="170"/>
      <c r="Z6351" s="170"/>
      <c r="AA6351" s="170"/>
      <c r="AB6351" s="170"/>
      <c r="AC6351" s="170"/>
      <c r="AD6351" s="174"/>
      <c r="AE6351" s="170"/>
      <c r="AF6351" s="170"/>
      <c r="AI6351" s="170"/>
      <c r="AJ6351" s="170"/>
      <c r="AK6351" s="170"/>
      <c r="AL6351" s="170"/>
      <c r="AM6351" s="170"/>
      <c r="AN6351" s="170"/>
    </row>
    <row r="6352" spans="1:40" ht="52.5" customHeight="1" x14ac:dyDescent="0.2">
      <c r="A6352" s="170"/>
      <c r="B6352" s="170"/>
      <c r="C6352" s="170"/>
      <c r="D6352" s="170"/>
      <c r="E6352" s="170"/>
      <c r="F6352" s="170"/>
      <c r="G6352" s="170"/>
      <c r="H6352" s="170"/>
      <c r="I6352" s="170"/>
      <c r="J6352" s="170"/>
      <c r="K6352" s="170"/>
      <c r="L6352" s="170"/>
      <c r="M6352" s="170"/>
      <c r="N6352" s="170"/>
      <c r="O6352" s="170"/>
      <c r="P6352" s="170"/>
      <c r="Q6352" s="170"/>
      <c r="R6352" s="170"/>
      <c r="S6352" s="170"/>
      <c r="T6352" s="170"/>
      <c r="U6352" s="170"/>
      <c r="V6352" s="170"/>
      <c r="W6352" s="170"/>
      <c r="X6352" s="174"/>
      <c r="Y6352" s="170"/>
      <c r="Z6352" s="170"/>
      <c r="AA6352" s="170"/>
      <c r="AB6352" s="170"/>
      <c r="AC6352" s="170"/>
      <c r="AD6352" s="174"/>
      <c r="AE6352" s="170"/>
      <c r="AF6352" s="170"/>
      <c r="AI6352" s="170"/>
      <c r="AJ6352" s="170"/>
      <c r="AK6352" s="170"/>
      <c r="AL6352" s="170"/>
      <c r="AM6352" s="170"/>
      <c r="AN6352" s="170"/>
    </row>
    <row r="6353" spans="1:40" ht="52.5" customHeight="1" x14ac:dyDescent="0.2">
      <c r="A6353" s="170"/>
      <c r="B6353" s="170"/>
      <c r="C6353" s="170"/>
      <c r="D6353" s="170"/>
      <c r="E6353" s="170"/>
      <c r="F6353" s="170"/>
      <c r="G6353" s="170"/>
      <c r="H6353" s="170"/>
      <c r="I6353" s="170"/>
      <c r="J6353" s="170"/>
      <c r="K6353" s="170"/>
      <c r="L6353" s="170"/>
      <c r="M6353" s="170"/>
      <c r="N6353" s="170"/>
      <c r="O6353" s="170"/>
      <c r="P6353" s="170"/>
      <c r="Q6353" s="170"/>
      <c r="R6353" s="170"/>
      <c r="S6353" s="170"/>
      <c r="T6353" s="170"/>
      <c r="U6353" s="170"/>
      <c r="V6353" s="170"/>
      <c r="W6353" s="170"/>
      <c r="X6353" s="174"/>
      <c r="Y6353" s="170"/>
      <c r="Z6353" s="170"/>
      <c r="AA6353" s="170"/>
      <c r="AB6353" s="170"/>
      <c r="AC6353" s="170"/>
      <c r="AD6353" s="174"/>
      <c r="AE6353" s="170"/>
      <c r="AF6353" s="170"/>
      <c r="AI6353" s="170"/>
      <c r="AJ6353" s="170"/>
      <c r="AK6353" s="170"/>
      <c r="AL6353" s="170"/>
      <c r="AM6353" s="170"/>
      <c r="AN6353" s="170"/>
    </row>
    <row r="6354" spans="1:40" ht="52.5" customHeight="1" x14ac:dyDescent="0.2">
      <c r="A6354" s="170"/>
      <c r="B6354" s="170"/>
      <c r="C6354" s="170"/>
      <c r="D6354" s="170"/>
      <c r="E6354" s="170"/>
      <c r="F6354" s="170"/>
      <c r="G6354" s="170"/>
      <c r="H6354" s="170"/>
      <c r="I6354" s="170"/>
      <c r="J6354" s="170"/>
      <c r="K6354" s="170"/>
      <c r="L6354" s="170"/>
      <c r="M6354" s="170"/>
      <c r="N6354" s="170"/>
      <c r="O6354" s="170"/>
      <c r="P6354" s="170"/>
      <c r="Q6354" s="170"/>
      <c r="R6354" s="170"/>
      <c r="S6354" s="170"/>
      <c r="T6354" s="170"/>
      <c r="U6354" s="170"/>
      <c r="V6354" s="170"/>
      <c r="W6354" s="170"/>
      <c r="X6354" s="174"/>
      <c r="Y6354" s="170"/>
      <c r="Z6354" s="170"/>
      <c r="AA6354" s="170"/>
      <c r="AB6354" s="170"/>
      <c r="AC6354" s="170"/>
      <c r="AD6354" s="174"/>
      <c r="AE6354" s="170"/>
      <c r="AF6354" s="170"/>
      <c r="AI6354" s="170"/>
      <c r="AJ6354" s="170"/>
      <c r="AK6354" s="170"/>
      <c r="AL6354" s="170"/>
      <c r="AM6354" s="170"/>
      <c r="AN6354" s="170"/>
    </row>
    <row r="6355" spans="1:40" ht="52.5" customHeight="1" x14ac:dyDescent="0.2">
      <c r="A6355" s="170"/>
      <c r="B6355" s="170"/>
      <c r="C6355" s="170"/>
      <c r="D6355" s="170"/>
      <c r="E6355" s="170"/>
      <c r="F6355" s="170"/>
      <c r="G6355" s="170"/>
      <c r="H6355" s="170"/>
      <c r="I6355" s="170"/>
      <c r="J6355" s="170"/>
      <c r="K6355" s="170"/>
      <c r="L6355" s="170"/>
      <c r="M6355" s="170"/>
      <c r="N6355" s="170"/>
      <c r="O6355" s="170"/>
      <c r="P6355" s="170"/>
      <c r="Q6355" s="170"/>
      <c r="R6355" s="170"/>
      <c r="S6355" s="170"/>
      <c r="T6355" s="170"/>
      <c r="U6355" s="170"/>
      <c r="V6355" s="170"/>
      <c r="W6355" s="170"/>
      <c r="X6355" s="174"/>
      <c r="Y6355" s="170"/>
      <c r="Z6355" s="170"/>
      <c r="AA6355" s="170"/>
      <c r="AB6355" s="170"/>
      <c r="AC6355" s="170"/>
      <c r="AD6355" s="174"/>
      <c r="AE6355" s="170"/>
      <c r="AF6355" s="170"/>
      <c r="AI6355" s="170"/>
      <c r="AJ6355" s="170"/>
      <c r="AK6355" s="170"/>
      <c r="AL6355" s="170"/>
      <c r="AM6355" s="170"/>
      <c r="AN6355" s="170"/>
    </row>
    <row r="6356" spans="1:40" ht="52.5" customHeight="1" x14ac:dyDescent="0.2">
      <c r="A6356" s="170"/>
      <c r="B6356" s="170"/>
      <c r="C6356" s="170"/>
      <c r="D6356" s="170"/>
      <c r="E6356" s="170"/>
      <c r="F6356" s="170"/>
      <c r="G6356" s="170"/>
      <c r="H6356" s="170"/>
      <c r="I6356" s="170"/>
      <c r="J6356" s="170"/>
      <c r="K6356" s="170"/>
      <c r="L6356" s="170"/>
      <c r="M6356" s="170"/>
      <c r="N6356" s="170"/>
      <c r="O6356" s="170"/>
      <c r="P6356" s="170"/>
      <c r="Q6356" s="170"/>
      <c r="R6356" s="170"/>
      <c r="S6356" s="170"/>
      <c r="T6356" s="170"/>
      <c r="U6356" s="170"/>
      <c r="V6356" s="170"/>
      <c r="W6356" s="170"/>
      <c r="X6356" s="174"/>
      <c r="Y6356" s="170"/>
      <c r="Z6356" s="170"/>
      <c r="AA6356" s="170"/>
      <c r="AB6356" s="170"/>
      <c r="AC6356" s="170"/>
      <c r="AD6356" s="174"/>
      <c r="AE6356" s="170"/>
      <c r="AF6356" s="170"/>
      <c r="AI6356" s="170"/>
      <c r="AJ6356" s="170"/>
      <c r="AK6356" s="170"/>
      <c r="AL6356" s="170"/>
      <c r="AM6356" s="170"/>
      <c r="AN6356" s="170"/>
    </row>
    <row r="6357" spans="1:40" ht="52.5" customHeight="1" x14ac:dyDescent="0.2">
      <c r="A6357" s="170"/>
      <c r="B6357" s="170"/>
      <c r="C6357" s="170"/>
      <c r="D6357" s="170"/>
      <c r="E6357" s="170"/>
      <c r="F6357" s="170"/>
      <c r="G6357" s="170"/>
      <c r="H6357" s="170"/>
      <c r="I6357" s="170"/>
      <c r="J6357" s="170"/>
      <c r="K6357" s="170"/>
      <c r="L6357" s="170"/>
      <c r="M6357" s="170"/>
      <c r="N6357" s="170"/>
      <c r="O6357" s="170"/>
      <c r="P6357" s="170"/>
      <c r="Q6357" s="170"/>
      <c r="R6357" s="170"/>
      <c r="S6357" s="170"/>
      <c r="T6357" s="170"/>
      <c r="U6357" s="170"/>
      <c r="V6357" s="170"/>
      <c r="W6357" s="170"/>
      <c r="X6357" s="174"/>
      <c r="Y6357" s="170"/>
      <c r="Z6357" s="170"/>
      <c r="AA6357" s="170"/>
      <c r="AB6357" s="170"/>
      <c r="AC6357" s="170"/>
      <c r="AD6357" s="174"/>
      <c r="AE6357" s="170"/>
      <c r="AF6357" s="170"/>
      <c r="AI6357" s="170"/>
      <c r="AJ6357" s="170"/>
      <c r="AK6357" s="170"/>
      <c r="AL6357" s="170"/>
      <c r="AM6357" s="170"/>
      <c r="AN6357" s="170"/>
    </row>
    <row r="6358" spans="1:40" ht="52.5" customHeight="1" x14ac:dyDescent="0.2">
      <c r="A6358" s="170"/>
      <c r="B6358" s="170"/>
      <c r="C6358" s="170"/>
      <c r="D6358" s="170"/>
      <c r="E6358" s="170"/>
      <c r="F6358" s="170"/>
      <c r="G6358" s="170"/>
      <c r="H6358" s="170"/>
      <c r="I6358" s="170"/>
      <c r="J6358" s="170"/>
      <c r="K6358" s="170"/>
      <c r="L6358" s="170"/>
      <c r="M6358" s="170"/>
      <c r="N6358" s="170"/>
      <c r="O6358" s="170"/>
      <c r="P6358" s="170"/>
      <c r="Q6358" s="170"/>
      <c r="R6358" s="170"/>
      <c r="S6358" s="170"/>
      <c r="T6358" s="170"/>
      <c r="U6358" s="170"/>
      <c r="V6358" s="170"/>
      <c r="W6358" s="170"/>
      <c r="X6358" s="174"/>
      <c r="Y6358" s="170"/>
      <c r="Z6358" s="170"/>
      <c r="AA6358" s="170"/>
      <c r="AB6358" s="170"/>
      <c r="AC6358" s="170"/>
      <c r="AD6358" s="174"/>
      <c r="AE6358" s="170"/>
      <c r="AF6358" s="170"/>
      <c r="AI6358" s="170"/>
      <c r="AJ6358" s="170"/>
      <c r="AK6358" s="170"/>
      <c r="AL6358" s="170"/>
      <c r="AM6358" s="170"/>
      <c r="AN6358" s="170"/>
    </row>
    <row r="6359" spans="1:40" ht="52.5" customHeight="1" x14ac:dyDescent="0.2">
      <c r="A6359" s="170"/>
      <c r="B6359" s="170"/>
      <c r="C6359" s="170"/>
      <c r="D6359" s="170"/>
      <c r="E6359" s="170"/>
      <c r="F6359" s="170"/>
      <c r="G6359" s="170"/>
      <c r="H6359" s="170"/>
      <c r="I6359" s="170"/>
      <c r="J6359" s="170"/>
      <c r="K6359" s="170"/>
      <c r="L6359" s="170"/>
      <c r="M6359" s="170"/>
      <c r="N6359" s="170"/>
      <c r="O6359" s="170"/>
      <c r="P6359" s="170"/>
      <c r="Q6359" s="170"/>
      <c r="R6359" s="170"/>
      <c r="S6359" s="170"/>
      <c r="T6359" s="170"/>
      <c r="U6359" s="170"/>
      <c r="V6359" s="170"/>
      <c r="W6359" s="170"/>
      <c r="X6359" s="174"/>
      <c r="Y6359" s="170"/>
      <c r="Z6359" s="170"/>
      <c r="AA6359" s="170"/>
      <c r="AB6359" s="170"/>
      <c r="AC6359" s="170"/>
      <c r="AD6359" s="174"/>
      <c r="AE6359" s="170"/>
      <c r="AF6359" s="170"/>
      <c r="AI6359" s="170"/>
      <c r="AJ6359" s="170"/>
      <c r="AK6359" s="170"/>
      <c r="AL6359" s="170"/>
      <c r="AM6359" s="170"/>
      <c r="AN6359" s="170"/>
    </row>
    <row r="6360" spans="1:40" ht="52.5" customHeight="1" x14ac:dyDescent="0.2">
      <c r="A6360" s="170"/>
      <c r="B6360" s="170"/>
      <c r="C6360" s="170"/>
      <c r="D6360" s="170"/>
      <c r="E6360" s="170"/>
      <c r="F6360" s="170"/>
      <c r="G6360" s="170"/>
      <c r="H6360" s="170"/>
      <c r="I6360" s="170"/>
      <c r="J6360" s="170"/>
      <c r="K6360" s="170"/>
      <c r="L6360" s="170"/>
      <c r="M6360" s="170"/>
      <c r="N6360" s="170"/>
      <c r="O6360" s="170"/>
      <c r="P6360" s="170"/>
      <c r="Q6360" s="170"/>
      <c r="R6360" s="170"/>
      <c r="S6360" s="170"/>
      <c r="T6360" s="170"/>
      <c r="U6360" s="170"/>
      <c r="V6360" s="170"/>
      <c r="W6360" s="170"/>
      <c r="X6360" s="174"/>
      <c r="Y6360" s="170"/>
      <c r="Z6360" s="170"/>
      <c r="AA6360" s="170"/>
      <c r="AB6360" s="170"/>
      <c r="AC6360" s="170"/>
      <c r="AD6360" s="174"/>
      <c r="AE6360" s="170"/>
      <c r="AF6360" s="170"/>
      <c r="AI6360" s="170"/>
      <c r="AJ6360" s="170"/>
      <c r="AK6360" s="170"/>
      <c r="AL6360" s="170"/>
      <c r="AM6360" s="170"/>
      <c r="AN6360" s="170"/>
    </row>
    <row r="6361" spans="1:40" ht="52.5" customHeight="1" x14ac:dyDescent="0.2">
      <c r="A6361" s="170"/>
      <c r="B6361" s="170"/>
      <c r="C6361" s="170"/>
      <c r="D6361" s="170"/>
      <c r="E6361" s="170"/>
      <c r="F6361" s="170"/>
      <c r="G6361" s="170"/>
      <c r="H6361" s="170"/>
      <c r="I6361" s="170"/>
      <c r="J6361" s="170"/>
      <c r="K6361" s="170"/>
      <c r="L6361" s="170"/>
      <c r="M6361" s="170"/>
      <c r="N6361" s="170"/>
      <c r="O6361" s="170"/>
      <c r="P6361" s="170"/>
      <c r="Q6361" s="170"/>
      <c r="R6361" s="170"/>
      <c r="S6361" s="170"/>
      <c r="T6361" s="170"/>
      <c r="U6361" s="170"/>
      <c r="V6361" s="170"/>
      <c r="W6361" s="170"/>
      <c r="X6361" s="174"/>
      <c r="Y6361" s="170"/>
      <c r="Z6361" s="170"/>
      <c r="AA6361" s="170"/>
      <c r="AB6361" s="170"/>
      <c r="AC6361" s="170"/>
      <c r="AD6361" s="174"/>
      <c r="AE6361" s="170"/>
      <c r="AF6361" s="170"/>
      <c r="AI6361" s="170"/>
      <c r="AJ6361" s="170"/>
      <c r="AK6361" s="170"/>
      <c r="AL6361" s="170"/>
      <c r="AM6361" s="170"/>
      <c r="AN6361" s="170"/>
    </row>
    <row r="6362" spans="1:40" ht="52.5" customHeight="1" x14ac:dyDescent="0.2">
      <c r="A6362" s="170"/>
      <c r="B6362" s="170"/>
      <c r="C6362" s="170"/>
      <c r="D6362" s="170"/>
      <c r="E6362" s="170"/>
      <c r="F6362" s="170"/>
      <c r="G6362" s="170"/>
      <c r="H6362" s="170"/>
      <c r="I6362" s="170"/>
      <c r="J6362" s="170"/>
      <c r="K6362" s="170"/>
      <c r="L6362" s="170"/>
      <c r="M6362" s="170"/>
      <c r="N6362" s="170"/>
      <c r="O6362" s="170"/>
      <c r="P6362" s="170"/>
      <c r="Q6362" s="170"/>
      <c r="R6362" s="170"/>
      <c r="S6362" s="170"/>
      <c r="T6362" s="170"/>
      <c r="U6362" s="170"/>
      <c r="V6362" s="170"/>
      <c r="W6362" s="170"/>
      <c r="X6362" s="174"/>
      <c r="Y6362" s="170"/>
      <c r="Z6362" s="170"/>
      <c r="AA6362" s="170"/>
      <c r="AB6362" s="170"/>
      <c r="AC6362" s="170"/>
      <c r="AD6362" s="174"/>
      <c r="AE6362" s="170"/>
      <c r="AF6362" s="170"/>
      <c r="AI6362" s="170"/>
      <c r="AJ6362" s="170"/>
      <c r="AK6362" s="170"/>
      <c r="AL6362" s="170"/>
      <c r="AM6362" s="170"/>
      <c r="AN6362" s="170"/>
    </row>
    <row r="6363" spans="1:40" ht="52.5" customHeight="1" x14ac:dyDescent="0.2">
      <c r="A6363" s="170"/>
      <c r="B6363" s="170"/>
      <c r="C6363" s="170"/>
      <c r="D6363" s="170"/>
      <c r="E6363" s="170"/>
      <c r="F6363" s="170"/>
      <c r="G6363" s="170"/>
      <c r="H6363" s="170"/>
      <c r="I6363" s="170"/>
      <c r="J6363" s="170"/>
      <c r="K6363" s="170"/>
      <c r="L6363" s="170"/>
      <c r="M6363" s="170"/>
      <c r="N6363" s="170"/>
      <c r="O6363" s="170"/>
      <c r="P6363" s="170"/>
      <c r="Q6363" s="170"/>
      <c r="R6363" s="170"/>
      <c r="S6363" s="170"/>
      <c r="T6363" s="170"/>
      <c r="U6363" s="170"/>
      <c r="V6363" s="170"/>
      <c r="W6363" s="170"/>
      <c r="X6363" s="174"/>
      <c r="Y6363" s="170"/>
      <c r="Z6363" s="170"/>
      <c r="AA6363" s="170"/>
      <c r="AB6363" s="170"/>
      <c r="AC6363" s="170"/>
      <c r="AD6363" s="174"/>
      <c r="AE6363" s="170"/>
      <c r="AF6363" s="170"/>
      <c r="AI6363" s="170"/>
      <c r="AJ6363" s="170"/>
      <c r="AK6363" s="170"/>
      <c r="AL6363" s="170"/>
      <c r="AM6363" s="170"/>
      <c r="AN6363" s="170"/>
    </row>
    <row r="6364" spans="1:40" ht="52.5" customHeight="1" x14ac:dyDescent="0.2">
      <c r="A6364" s="170"/>
      <c r="B6364" s="170"/>
      <c r="C6364" s="170"/>
      <c r="D6364" s="170"/>
      <c r="E6364" s="170"/>
      <c r="F6364" s="170"/>
      <c r="G6364" s="170"/>
      <c r="H6364" s="170"/>
      <c r="I6364" s="170"/>
      <c r="J6364" s="170"/>
      <c r="K6364" s="170"/>
      <c r="L6364" s="170"/>
      <c r="M6364" s="170"/>
      <c r="N6364" s="170"/>
      <c r="O6364" s="170"/>
      <c r="P6364" s="170"/>
      <c r="Q6364" s="170"/>
      <c r="R6364" s="170"/>
      <c r="S6364" s="170"/>
      <c r="T6364" s="170"/>
      <c r="U6364" s="170"/>
      <c r="V6364" s="170"/>
      <c r="W6364" s="170"/>
      <c r="X6364" s="174"/>
      <c r="Y6364" s="170"/>
      <c r="Z6364" s="170"/>
      <c r="AA6364" s="170"/>
      <c r="AB6364" s="170"/>
      <c r="AC6364" s="170"/>
      <c r="AD6364" s="174"/>
      <c r="AE6364" s="170"/>
      <c r="AF6364" s="170"/>
      <c r="AI6364" s="170"/>
      <c r="AJ6364" s="170"/>
      <c r="AK6364" s="170"/>
      <c r="AL6364" s="170"/>
      <c r="AM6364" s="170"/>
      <c r="AN6364" s="170"/>
    </row>
    <row r="6365" spans="1:40" ht="52.5" customHeight="1" x14ac:dyDescent="0.2">
      <c r="A6365" s="170"/>
      <c r="B6365" s="170"/>
      <c r="C6365" s="170"/>
      <c r="D6365" s="170"/>
      <c r="E6365" s="170"/>
      <c r="F6365" s="170"/>
      <c r="G6365" s="170"/>
      <c r="H6365" s="170"/>
      <c r="I6365" s="170"/>
      <c r="J6365" s="170"/>
      <c r="K6365" s="170"/>
      <c r="L6365" s="170"/>
      <c r="M6365" s="170"/>
      <c r="N6365" s="170"/>
      <c r="O6365" s="170"/>
      <c r="P6365" s="170"/>
      <c r="Q6365" s="170"/>
      <c r="R6365" s="170"/>
      <c r="S6365" s="170"/>
      <c r="T6365" s="170"/>
      <c r="U6365" s="170"/>
      <c r="V6365" s="170"/>
      <c r="W6365" s="170"/>
      <c r="X6365" s="174"/>
      <c r="Y6365" s="170"/>
      <c r="Z6365" s="170"/>
      <c r="AA6365" s="170"/>
      <c r="AB6365" s="170"/>
      <c r="AC6365" s="170"/>
      <c r="AD6365" s="174"/>
      <c r="AE6365" s="170"/>
      <c r="AF6365" s="170"/>
      <c r="AI6365" s="170"/>
      <c r="AJ6365" s="170"/>
      <c r="AK6365" s="170"/>
      <c r="AL6365" s="170"/>
      <c r="AM6365" s="170"/>
      <c r="AN6365" s="170"/>
    </row>
    <row r="6366" spans="1:40" ht="52.5" customHeight="1" x14ac:dyDescent="0.2">
      <c r="A6366" s="170"/>
      <c r="B6366" s="170"/>
      <c r="C6366" s="170"/>
      <c r="D6366" s="170"/>
      <c r="E6366" s="170"/>
      <c r="F6366" s="170"/>
      <c r="G6366" s="170"/>
      <c r="H6366" s="170"/>
      <c r="I6366" s="170"/>
      <c r="J6366" s="170"/>
      <c r="K6366" s="170"/>
      <c r="L6366" s="170"/>
      <c r="M6366" s="170"/>
      <c r="N6366" s="170"/>
      <c r="O6366" s="170"/>
      <c r="P6366" s="170"/>
      <c r="Q6366" s="170"/>
      <c r="R6366" s="170"/>
      <c r="S6366" s="170"/>
      <c r="T6366" s="170"/>
      <c r="U6366" s="170"/>
      <c r="V6366" s="170"/>
      <c r="W6366" s="170"/>
      <c r="X6366" s="174"/>
      <c r="Y6366" s="170"/>
      <c r="Z6366" s="170"/>
      <c r="AA6366" s="170"/>
      <c r="AB6366" s="170"/>
      <c r="AC6366" s="170"/>
      <c r="AD6366" s="174"/>
      <c r="AE6366" s="170"/>
      <c r="AF6366" s="170"/>
      <c r="AI6366" s="170"/>
      <c r="AJ6366" s="170"/>
      <c r="AK6366" s="170"/>
      <c r="AL6366" s="170"/>
      <c r="AM6366" s="170"/>
      <c r="AN6366" s="170"/>
    </row>
    <row r="6367" spans="1:40" ht="52.5" customHeight="1" x14ac:dyDescent="0.2">
      <c r="A6367" s="170"/>
      <c r="B6367" s="170"/>
      <c r="C6367" s="170"/>
      <c r="D6367" s="170"/>
      <c r="E6367" s="170"/>
      <c r="F6367" s="170"/>
      <c r="G6367" s="170"/>
      <c r="H6367" s="170"/>
      <c r="I6367" s="170"/>
      <c r="J6367" s="170"/>
      <c r="K6367" s="170"/>
      <c r="L6367" s="170"/>
      <c r="M6367" s="170"/>
      <c r="N6367" s="170"/>
      <c r="O6367" s="170"/>
      <c r="P6367" s="170"/>
      <c r="Q6367" s="170"/>
      <c r="R6367" s="170"/>
      <c r="S6367" s="170"/>
      <c r="T6367" s="170"/>
      <c r="U6367" s="170"/>
      <c r="V6367" s="170"/>
      <c r="W6367" s="170"/>
      <c r="X6367" s="174"/>
      <c r="Y6367" s="170"/>
      <c r="Z6367" s="170"/>
      <c r="AA6367" s="170"/>
      <c r="AB6367" s="170"/>
      <c r="AC6367" s="170"/>
      <c r="AD6367" s="174"/>
      <c r="AE6367" s="170"/>
      <c r="AF6367" s="170"/>
      <c r="AI6367" s="170"/>
      <c r="AJ6367" s="170"/>
      <c r="AK6367" s="170"/>
      <c r="AL6367" s="170"/>
      <c r="AM6367" s="170"/>
      <c r="AN6367" s="170"/>
    </row>
    <row r="6368" spans="1:40" ht="52.5" customHeight="1" x14ac:dyDescent="0.2">
      <c r="A6368" s="170"/>
      <c r="B6368" s="170"/>
      <c r="C6368" s="170"/>
      <c r="D6368" s="170"/>
      <c r="E6368" s="170"/>
      <c r="F6368" s="170"/>
      <c r="G6368" s="170"/>
      <c r="H6368" s="170"/>
      <c r="I6368" s="170"/>
      <c r="J6368" s="170"/>
      <c r="K6368" s="170"/>
      <c r="L6368" s="170"/>
      <c r="M6368" s="170"/>
      <c r="N6368" s="170"/>
      <c r="O6368" s="170"/>
      <c r="P6368" s="170"/>
      <c r="Q6368" s="170"/>
      <c r="R6368" s="170"/>
      <c r="S6368" s="170"/>
      <c r="T6368" s="170"/>
      <c r="U6368" s="170"/>
      <c r="V6368" s="170"/>
      <c r="W6368" s="170"/>
      <c r="X6368" s="174"/>
      <c r="Y6368" s="170"/>
      <c r="Z6368" s="170"/>
      <c r="AA6368" s="170"/>
      <c r="AB6368" s="170"/>
      <c r="AC6368" s="170"/>
      <c r="AD6368" s="174"/>
      <c r="AE6368" s="170"/>
      <c r="AF6368" s="170"/>
      <c r="AI6368" s="170"/>
      <c r="AJ6368" s="170"/>
      <c r="AK6368" s="170"/>
      <c r="AL6368" s="170"/>
      <c r="AM6368" s="170"/>
      <c r="AN6368" s="170"/>
    </row>
    <row r="6369" spans="1:40" ht="52.5" customHeight="1" x14ac:dyDescent="0.2">
      <c r="A6369" s="170"/>
      <c r="B6369" s="170"/>
      <c r="C6369" s="170"/>
      <c r="D6369" s="170"/>
      <c r="E6369" s="170"/>
      <c r="F6369" s="170"/>
      <c r="G6369" s="170"/>
      <c r="H6369" s="170"/>
      <c r="I6369" s="170"/>
      <c r="J6369" s="170"/>
      <c r="K6369" s="170"/>
      <c r="L6369" s="170"/>
      <c r="M6369" s="170"/>
      <c r="N6369" s="170"/>
      <c r="O6369" s="170"/>
      <c r="P6369" s="170"/>
      <c r="Q6369" s="170"/>
      <c r="R6369" s="170"/>
      <c r="S6369" s="170"/>
      <c r="T6369" s="170"/>
      <c r="U6369" s="170"/>
      <c r="V6369" s="170"/>
      <c r="W6369" s="170"/>
      <c r="X6369" s="174"/>
      <c r="Y6369" s="170"/>
      <c r="Z6369" s="170"/>
      <c r="AA6369" s="170"/>
      <c r="AB6369" s="170"/>
      <c r="AC6369" s="170"/>
      <c r="AD6369" s="174"/>
      <c r="AE6369" s="170"/>
      <c r="AF6369" s="170"/>
      <c r="AI6369" s="170"/>
      <c r="AJ6369" s="170"/>
      <c r="AK6369" s="170"/>
      <c r="AL6369" s="170"/>
      <c r="AM6369" s="170"/>
      <c r="AN6369" s="170"/>
    </row>
    <row r="6370" spans="1:40" ht="52.5" customHeight="1" x14ac:dyDescent="0.2">
      <c r="A6370" s="170"/>
      <c r="B6370" s="170"/>
      <c r="C6370" s="170"/>
      <c r="D6370" s="170"/>
      <c r="E6370" s="170"/>
      <c r="F6370" s="170"/>
      <c r="G6370" s="170"/>
      <c r="H6370" s="170"/>
      <c r="I6370" s="170"/>
      <c r="J6370" s="170"/>
      <c r="K6370" s="170"/>
      <c r="L6370" s="170"/>
      <c r="M6370" s="170"/>
      <c r="N6370" s="170"/>
      <c r="O6370" s="170"/>
      <c r="P6370" s="170"/>
      <c r="Q6370" s="170"/>
      <c r="R6370" s="170"/>
      <c r="S6370" s="170"/>
      <c r="T6370" s="170"/>
      <c r="U6370" s="170"/>
      <c r="V6370" s="170"/>
      <c r="W6370" s="170"/>
      <c r="X6370" s="174"/>
      <c r="Y6370" s="170"/>
      <c r="Z6370" s="170"/>
      <c r="AA6370" s="170"/>
      <c r="AB6370" s="170"/>
      <c r="AC6370" s="170"/>
      <c r="AD6370" s="174"/>
      <c r="AE6370" s="170"/>
      <c r="AF6370" s="170"/>
      <c r="AI6370" s="170"/>
      <c r="AJ6370" s="170"/>
      <c r="AK6370" s="170"/>
      <c r="AL6370" s="170"/>
      <c r="AM6370" s="170"/>
      <c r="AN6370" s="170"/>
    </row>
    <row r="6371" spans="1:40" ht="52.5" customHeight="1" x14ac:dyDescent="0.2">
      <c r="A6371" s="170"/>
      <c r="B6371" s="170"/>
      <c r="C6371" s="170"/>
      <c r="D6371" s="170"/>
      <c r="E6371" s="170"/>
      <c r="F6371" s="170"/>
      <c r="G6371" s="170"/>
      <c r="H6371" s="170"/>
      <c r="I6371" s="170"/>
      <c r="J6371" s="170"/>
      <c r="K6371" s="170"/>
      <c r="L6371" s="170"/>
      <c r="M6371" s="170"/>
      <c r="N6371" s="170"/>
      <c r="O6371" s="170"/>
      <c r="P6371" s="170"/>
      <c r="Q6371" s="170"/>
      <c r="R6371" s="170"/>
      <c r="S6371" s="170"/>
      <c r="T6371" s="170"/>
      <c r="U6371" s="170"/>
      <c r="V6371" s="170"/>
      <c r="W6371" s="170"/>
      <c r="X6371" s="174"/>
      <c r="Y6371" s="170"/>
      <c r="Z6371" s="170"/>
      <c r="AA6371" s="170"/>
      <c r="AB6371" s="170"/>
      <c r="AC6371" s="170"/>
      <c r="AD6371" s="174"/>
      <c r="AE6371" s="170"/>
      <c r="AF6371" s="170"/>
      <c r="AI6371" s="170"/>
      <c r="AJ6371" s="170"/>
      <c r="AK6371" s="170"/>
      <c r="AL6371" s="170"/>
      <c r="AM6371" s="170"/>
      <c r="AN6371" s="170"/>
    </row>
    <row r="6372" spans="1:40" ht="52.5" customHeight="1" x14ac:dyDescent="0.2">
      <c r="A6372" s="170"/>
      <c r="B6372" s="170"/>
      <c r="C6372" s="170"/>
      <c r="D6372" s="170"/>
      <c r="E6372" s="170"/>
      <c r="F6372" s="170"/>
      <c r="G6372" s="170"/>
      <c r="H6372" s="170"/>
      <c r="I6372" s="170"/>
      <c r="J6372" s="170"/>
      <c r="K6372" s="170"/>
      <c r="L6372" s="170"/>
      <c r="M6372" s="170"/>
      <c r="N6372" s="170"/>
      <c r="O6372" s="170"/>
      <c r="P6372" s="170"/>
      <c r="Q6372" s="170"/>
      <c r="R6372" s="170"/>
      <c r="S6372" s="170"/>
      <c r="T6372" s="170"/>
      <c r="U6372" s="170"/>
      <c r="V6372" s="170"/>
      <c r="W6372" s="170"/>
      <c r="X6372" s="174"/>
      <c r="Y6372" s="170"/>
      <c r="Z6372" s="170"/>
      <c r="AA6372" s="170"/>
      <c r="AB6372" s="170"/>
      <c r="AC6372" s="170"/>
      <c r="AD6372" s="174"/>
      <c r="AE6372" s="170"/>
      <c r="AF6372" s="170"/>
      <c r="AI6372" s="170"/>
      <c r="AJ6372" s="170"/>
      <c r="AK6372" s="170"/>
      <c r="AL6372" s="170"/>
      <c r="AM6372" s="170"/>
      <c r="AN6372" s="170"/>
    </row>
    <row r="6373" spans="1:40" ht="52.5" customHeight="1" x14ac:dyDescent="0.2">
      <c r="A6373" s="170"/>
      <c r="B6373" s="170"/>
      <c r="C6373" s="170"/>
      <c r="D6373" s="170"/>
      <c r="E6373" s="170"/>
      <c r="F6373" s="170"/>
      <c r="G6373" s="170"/>
      <c r="H6373" s="170"/>
      <c r="I6373" s="170"/>
      <c r="J6373" s="170"/>
      <c r="K6373" s="170"/>
      <c r="L6373" s="170"/>
      <c r="M6373" s="170"/>
      <c r="N6373" s="170"/>
      <c r="O6373" s="170"/>
      <c r="P6373" s="170"/>
      <c r="Q6373" s="170"/>
      <c r="R6373" s="170"/>
      <c r="S6373" s="170"/>
      <c r="T6373" s="170"/>
      <c r="U6373" s="170"/>
      <c r="V6373" s="170"/>
      <c r="W6373" s="170"/>
      <c r="X6373" s="174"/>
      <c r="Y6373" s="170"/>
      <c r="Z6373" s="170"/>
      <c r="AA6373" s="170"/>
      <c r="AB6373" s="170"/>
      <c r="AC6373" s="170"/>
      <c r="AD6373" s="174"/>
      <c r="AE6373" s="170"/>
      <c r="AF6373" s="170"/>
      <c r="AI6373" s="170"/>
      <c r="AJ6373" s="170"/>
      <c r="AK6373" s="170"/>
      <c r="AL6373" s="170"/>
      <c r="AM6373" s="170"/>
      <c r="AN6373" s="170"/>
    </row>
    <row r="6374" spans="1:40" ht="52.5" customHeight="1" x14ac:dyDescent="0.2">
      <c r="A6374" s="170"/>
      <c r="B6374" s="170"/>
      <c r="C6374" s="170"/>
      <c r="D6374" s="170"/>
      <c r="E6374" s="170"/>
      <c r="F6374" s="170"/>
      <c r="G6374" s="170"/>
      <c r="H6374" s="170"/>
      <c r="I6374" s="170"/>
      <c r="J6374" s="170"/>
      <c r="K6374" s="170"/>
      <c r="L6374" s="170"/>
      <c r="M6374" s="170"/>
      <c r="N6374" s="170"/>
      <c r="O6374" s="170"/>
      <c r="P6374" s="170"/>
      <c r="Q6374" s="170"/>
      <c r="R6374" s="170"/>
      <c r="S6374" s="170"/>
      <c r="T6374" s="170"/>
      <c r="U6374" s="170"/>
      <c r="V6374" s="170"/>
      <c r="W6374" s="170"/>
      <c r="X6374" s="174"/>
      <c r="Y6374" s="170"/>
      <c r="Z6374" s="170"/>
      <c r="AA6374" s="170"/>
      <c r="AB6374" s="170"/>
      <c r="AC6374" s="170"/>
      <c r="AD6374" s="174"/>
      <c r="AE6374" s="170"/>
      <c r="AF6374" s="170"/>
      <c r="AI6374" s="170"/>
      <c r="AJ6374" s="170"/>
      <c r="AK6374" s="170"/>
      <c r="AL6374" s="170"/>
      <c r="AM6374" s="170"/>
      <c r="AN6374" s="170"/>
    </row>
    <row r="6375" spans="1:40" ht="52.5" customHeight="1" x14ac:dyDescent="0.2">
      <c r="A6375" s="170"/>
      <c r="B6375" s="170"/>
      <c r="C6375" s="170"/>
      <c r="D6375" s="170"/>
      <c r="E6375" s="170"/>
      <c r="F6375" s="170"/>
      <c r="G6375" s="170"/>
      <c r="H6375" s="170"/>
      <c r="I6375" s="170"/>
      <c r="J6375" s="170"/>
      <c r="K6375" s="170"/>
      <c r="L6375" s="170"/>
      <c r="M6375" s="170"/>
      <c r="N6375" s="170"/>
      <c r="O6375" s="170"/>
      <c r="P6375" s="170"/>
      <c r="Q6375" s="170"/>
      <c r="R6375" s="170"/>
      <c r="S6375" s="170"/>
      <c r="T6375" s="170"/>
      <c r="U6375" s="170"/>
      <c r="V6375" s="170"/>
      <c r="W6375" s="170"/>
      <c r="X6375" s="174"/>
      <c r="Y6375" s="170"/>
      <c r="Z6375" s="170"/>
      <c r="AA6375" s="170"/>
      <c r="AB6375" s="170"/>
      <c r="AC6375" s="170"/>
      <c r="AD6375" s="174"/>
      <c r="AE6375" s="170"/>
      <c r="AF6375" s="170"/>
      <c r="AI6375" s="170"/>
      <c r="AJ6375" s="170"/>
      <c r="AK6375" s="170"/>
      <c r="AL6375" s="170"/>
      <c r="AM6375" s="170"/>
      <c r="AN6375" s="170"/>
    </row>
    <row r="6376" spans="1:40" ht="52.5" customHeight="1" x14ac:dyDescent="0.2">
      <c r="A6376" s="170"/>
      <c r="B6376" s="170"/>
      <c r="C6376" s="170"/>
      <c r="D6376" s="170"/>
      <c r="E6376" s="170"/>
      <c r="F6376" s="170"/>
      <c r="G6376" s="170"/>
      <c r="H6376" s="170"/>
      <c r="I6376" s="170"/>
      <c r="J6376" s="170"/>
      <c r="K6376" s="170"/>
      <c r="L6376" s="170"/>
      <c r="M6376" s="170"/>
      <c r="N6376" s="170"/>
      <c r="O6376" s="170"/>
      <c r="P6376" s="170"/>
      <c r="Q6376" s="170"/>
      <c r="R6376" s="170"/>
      <c r="S6376" s="170"/>
      <c r="T6376" s="170"/>
      <c r="U6376" s="170"/>
      <c r="V6376" s="170"/>
      <c r="W6376" s="170"/>
      <c r="X6376" s="174"/>
      <c r="Y6376" s="170"/>
      <c r="Z6376" s="170"/>
      <c r="AA6376" s="170"/>
      <c r="AB6376" s="170"/>
      <c r="AC6376" s="170"/>
      <c r="AD6376" s="174"/>
      <c r="AE6376" s="170"/>
      <c r="AF6376" s="170"/>
      <c r="AI6376" s="170"/>
      <c r="AJ6376" s="170"/>
      <c r="AK6376" s="170"/>
      <c r="AL6376" s="170"/>
      <c r="AM6376" s="170"/>
      <c r="AN6376" s="170"/>
    </row>
    <row r="6377" spans="1:40" ht="52.5" customHeight="1" x14ac:dyDescent="0.2">
      <c r="A6377" s="170"/>
      <c r="B6377" s="170"/>
      <c r="C6377" s="170"/>
      <c r="D6377" s="170"/>
      <c r="E6377" s="170"/>
      <c r="F6377" s="170"/>
      <c r="G6377" s="170"/>
      <c r="H6377" s="170"/>
      <c r="I6377" s="170"/>
      <c r="J6377" s="170"/>
      <c r="K6377" s="170"/>
      <c r="L6377" s="170"/>
      <c r="M6377" s="170"/>
      <c r="N6377" s="170"/>
      <c r="O6377" s="170"/>
      <c r="P6377" s="170"/>
      <c r="Q6377" s="170"/>
      <c r="R6377" s="170"/>
      <c r="S6377" s="170"/>
      <c r="T6377" s="170"/>
      <c r="U6377" s="170"/>
      <c r="V6377" s="170"/>
      <c r="W6377" s="170"/>
      <c r="X6377" s="174"/>
      <c r="Y6377" s="170"/>
      <c r="Z6377" s="170"/>
      <c r="AA6377" s="170"/>
      <c r="AB6377" s="170"/>
      <c r="AC6377" s="170"/>
      <c r="AD6377" s="174"/>
      <c r="AE6377" s="170"/>
      <c r="AF6377" s="170"/>
      <c r="AI6377" s="170"/>
      <c r="AJ6377" s="170"/>
      <c r="AK6377" s="170"/>
      <c r="AL6377" s="170"/>
      <c r="AM6377" s="170"/>
      <c r="AN6377" s="170"/>
    </row>
    <row r="6378" spans="1:40" ht="52.5" customHeight="1" x14ac:dyDescent="0.2">
      <c r="A6378" s="170"/>
      <c r="B6378" s="170"/>
      <c r="C6378" s="170"/>
      <c r="D6378" s="170"/>
      <c r="E6378" s="170"/>
      <c r="F6378" s="170"/>
      <c r="G6378" s="170"/>
      <c r="H6378" s="170"/>
      <c r="I6378" s="170"/>
      <c r="J6378" s="170"/>
      <c r="K6378" s="170"/>
      <c r="L6378" s="170"/>
      <c r="M6378" s="170"/>
      <c r="N6378" s="170"/>
      <c r="O6378" s="170"/>
      <c r="P6378" s="170"/>
      <c r="Q6378" s="170"/>
      <c r="R6378" s="170"/>
      <c r="S6378" s="170"/>
      <c r="T6378" s="170"/>
      <c r="U6378" s="170"/>
      <c r="V6378" s="170"/>
      <c r="W6378" s="170"/>
      <c r="X6378" s="174"/>
      <c r="Y6378" s="170"/>
      <c r="Z6378" s="170"/>
      <c r="AA6378" s="170"/>
      <c r="AB6378" s="170"/>
      <c r="AC6378" s="170"/>
      <c r="AD6378" s="174"/>
      <c r="AE6378" s="170"/>
      <c r="AF6378" s="170"/>
      <c r="AI6378" s="170"/>
      <c r="AJ6378" s="170"/>
      <c r="AK6378" s="170"/>
      <c r="AL6378" s="170"/>
      <c r="AM6378" s="170"/>
      <c r="AN6378" s="170"/>
    </row>
    <row r="6379" spans="1:40" ht="52.5" customHeight="1" x14ac:dyDescent="0.2">
      <c r="A6379" s="170"/>
      <c r="B6379" s="170"/>
      <c r="C6379" s="170"/>
      <c r="D6379" s="170"/>
      <c r="E6379" s="170"/>
      <c r="F6379" s="170"/>
      <c r="G6379" s="170"/>
      <c r="H6379" s="170"/>
      <c r="I6379" s="170"/>
      <c r="J6379" s="170"/>
      <c r="K6379" s="170"/>
      <c r="L6379" s="170"/>
      <c r="M6379" s="170"/>
      <c r="N6379" s="170"/>
      <c r="O6379" s="170"/>
      <c r="P6379" s="170"/>
      <c r="Q6379" s="170"/>
      <c r="R6379" s="170"/>
      <c r="S6379" s="170"/>
      <c r="T6379" s="170"/>
      <c r="U6379" s="170"/>
      <c r="V6379" s="170"/>
      <c r="W6379" s="170"/>
      <c r="X6379" s="174"/>
      <c r="Y6379" s="170"/>
      <c r="Z6379" s="170"/>
      <c r="AA6379" s="170"/>
      <c r="AB6379" s="170"/>
      <c r="AC6379" s="170"/>
      <c r="AD6379" s="174"/>
      <c r="AE6379" s="170"/>
      <c r="AF6379" s="170"/>
      <c r="AI6379" s="170"/>
      <c r="AJ6379" s="170"/>
      <c r="AK6379" s="170"/>
      <c r="AL6379" s="170"/>
      <c r="AM6379" s="170"/>
      <c r="AN6379" s="170"/>
    </row>
    <row r="6380" spans="1:40" ht="52.5" customHeight="1" x14ac:dyDescent="0.2">
      <c r="A6380" s="170"/>
      <c r="B6380" s="170"/>
      <c r="C6380" s="170"/>
      <c r="D6380" s="170"/>
      <c r="E6380" s="170"/>
      <c r="F6380" s="170"/>
      <c r="G6380" s="170"/>
      <c r="H6380" s="170"/>
      <c r="I6380" s="170"/>
      <c r="J6380" s="170"/>
      <c r="K6380" s="170"/>
      <c r="L6380" s="170"/>
      <c r="M6380" s="170"/>
      <c r="N6380" s="170"/>
      <c r="O6380" s="170"/>
      <c r="P6380" s="170"/>
      <c r="Q6380" s="170"/>
      <c r="R6380" s="170"/>
      <c r="S6380" s="170"/>
      <c r="T6380" s="170"/>
      <c r="U6380" s="170"/>
      <c r="V6380" s="170"/>
      <c r="W6380" s="170"/>
      <c r="X6380" s="174"/>
      <c r="Y6380" s="170"/>
      <c r="Z6380" s="170"/>
      <c r="AA6380" s="170"/>
      <c r="AB6380" s="170"/>
      <c r="AC6380" s="170"/>
      <c r="AD6380" s="174"/>
      <c r="AE6380" s="170"/>
      <c r="AF6380" s="170"/>
      <c r="AI6380" s="170"/>
      <c r="AJ6380" s="170"/>
      <c r="AK6380" s="170"/>
      <c r="AL6380" s="170"/>
      <c r="AM6380" s="170"/>
      <c r="AN6380" s="170"/>
    </row>
    <row r="6381" spans="1:40" ht="52.5" customHeight="1" x14ac:dyDescent="0.2">
      <c r="A6381" s="170"/>
      <c r="B6381" s="170"/>
      <c r="C6381" s="170"/>
      <c r="D6381" s="170"/>
      <c r="E6381" s="170"/>
      <c r="F6381" s="170"/>
      <c r="G6381" s="170"/>
      <c r="H6381" s="170"/>
      <c r="I6381" s="170"/>
      <c r="J6381" s="170"/>
      <c r="K6381" s="170"/>
      <c r="L6381" s="170"/>
      <c r="M6381" s="170"/>
      <c r="N6381" s="170"/>
      <c r="O6381" s="170"/>
      <c r="P6381" s="170"/>
      <c r="Q6381" s="170"/>
      <c r="R6381" s="170"/>
      <c r="S6381" s="170"/>
      <c r="T6381" s="170"/>
      <c r="U6381" s="170"/>
      <c r="V6381" s="170"/>
      <c r="W6381" s="170"/>
      <c r="X6381" s="174"/>
      <c r="Y6381" s="170"/>
      <c r="Z6381" s="170"/>
      <c r="AA6381" s="170"/>
      <c r="AB6381" s="170"/>
      <c r="AC6381" s="170"/>
      <c r="AD6381" s="174"/>
      <c r="AE6381" s="170"/>
      <c r="AF6381" s="170"/>
      <c r="AI6381" s="170"/>
      <c r="AJ6381" s="170"/>
      <c r="AK6381" s="170"/>
      <c r="AL6381" s="170"/>
      <c r="AM6381" s="170"/>
      <c r="AN6381" s="170"/>
    </row>
    <row r="6382" spans="1:40" ht="52.5" customHeight="1" x14ac:dyDescent="0.2">
      <c r="A6382" s="170"/>
      <c r="B6382" s="170"/>
      <c r="C6382" s="170"/>
      <c r="D6382" s="170"/>
      <c r="E6382" s="170"/>
      <c r="F6382" s="170"/>
      <c r="G6382" s="170"/>
      <c r="H6382" s="170"/>
      <c r="I6382" s="170"/>
      <c r="J6382" s="170"/>
      <c r="K6382" s="170"/>
      <c r="L6382" s="170"/>
      <c r="M6382" s="170"/>
      <c r="N6382" s="170"/>
      <c r="O6382" s="170"/>
      <c r="P6382" s="170"/>
      <c r="Q6382" s="170"/>
      <c r="R6382" s="170"/>
      <c r="S6382" s="170"/>
      <c r="T6382" s="170"/>
      <c r="U6382" s="170"/>
      <c r="V6382" s="170"/>
      <c r="W6382" s="170"/>
      <c r="X6382" s="174"/>
      <c r="Y6382" s="170"/>
      <c r="Z6382" s="170"/>
      <c r="AA6382" s="170"/>
      <c r="AB6382" s="170"/>
      <c r="AC6382" s="170"/>
      <c r="AD6382" s="174"/>
      <c r="AE6382" s="170"/>
      <c r="AF6382" s="170"/>
      <c r="AI6382" s="170"/>
      <c r="AJ6382" s="170"/>
      <c r="AK6382" s="170"/>
      <c r="AL6382" s="170"/>
      <c r="AM6382" s="170"/>
      <c r="AN6382" s="170"/>
    </row>
    <row r="6383" spans="1:40" ht="52.5" customHeight="1" x14ac:dyDescent="0.2">
      <c r="A6383" s="170"/>
      <c r="B6383" s="170"/>
      <c r="C6383" s="170"/>
      <c r="D6383" s="170"/>
      <c r="E6383" s="170"/>
      <c r="F6383" s="170"/>
      <c r="G6383" s="170"/>
      <c r="H6383" s="170"/>
      <c r="I6383" s="170"/>
      <c r="J6383" s="170"/>
      <c r="K6383" s="170"/>
      <c r="L6383" s="170"/>
      <c r="M6383" s="170"/>
      <c r="N6383" s="170"/>
      <c r="O6383" s="170"/>
      <c r="P6383" s="170"/>
      <c r="Q6383" s="170"/>
      <c r="R6383" s="170"/>
      <c r="S6383" s="170"/>
      <c r="T6383" s="170"/>
      <c r="U6383" s="170"/>
      <c r="V6383" s="170"/>
      <c r="W6383" s="170"/>
      <c r="X6383" s="174"/>
      <c r="Y6383" s="170"/>
      <c r="Z6383" s="170"/>
      <c r="AA6383" s="170"/>
      <c r="AB6383" s="170"/>
      <c r="AC6383" s="170"/>
      <c r="AD6383" s="174"/>
      <c r="AE6383" s="170"/>
      <c r="AF6383" s="170"/>
      <c r="AI6383" s="170"/>
      <c r="AJ6383" s="170"/>
      <c r="AK6383" s="170"/>
      <c r="AL6383" s="170"/>
      <c r="AM6383" s="170"/>
      <c r="AN6383" s="170"/>
    </row>
    <row r="6384" spans="1:40" ht="52.5" customHeight="1" x14ac:dyDescent="0.2">
      <c r="A6384" s="170"/>
      <c r="B6384" s="170"/>
      <c r="C6384" s="170"/>
      <c r="D6384" s="170"/>
      <c r="E6384" s="170"/>
      <c r="F6384" s="170"/>
      <c r="G6384" s="170"/>
      <c r="H6384" s="170"/>
      <c r="I6384" s="170"/>
      <c r="J6384" s="170"/>
      <c r="K6384" s="170"/>
      <c r="L6384" s="170"/>
      <c r="M6384" s="170"/>
      <c r="N6384" s="170"/>
      <c r="O6384" s="170"/>
      <c r="P6384" s="170"/>
      <c r="Q6384" s="170"/>
      <c r="R6384" s="170"/>
      <c r="S6384" s="170"/>
      <c r="T6384" s="170"/>
      <c r="U6384" s="170"/>
      <c r="V6384" s="170"/>
      <c r="W6384" s="170"/>
      <c r="X6384" s="174"/>
      <c r="Y6384" s="170"/>
      <c r="Z6384" s="170"/>
      <c r="AA6384" s="170"/>
      <c r="AB6384" s="170"/>
      <c r="AC6384" s="170"/>
      <c r="AD6384" s="174"/>
      <c r="AE6384" s="170"/>
      <c r="AF6384" s="170"/>
      <c r="AI6384" s="170"/>
      <c r="AJ6384" s="170"/>
      <c r="AK6384" s="170"/>
      <c r="AL6384" s="170"/>
      <c r="AM6384" s="170"/>
      <c r="AN6384" s="170"/>
    </row>
    <row r="6385" spans="1:40" ht="52.5" customHeight="1" x14ac:dyDescent="0.2">
      <c r="A6385" s="170"/>
      <c r="B6385" s="170"/>
      <c r="C6385" s="170"/>
      <c r="D6385" s="170"/>
      <c r="E6385" s="170"/>
      <c r="F6385" s="170"/>
      <c r="G6385" s="170"/>
      <c r="H6385" s="170"/>
      <c r="I6385" s="170"/>
      <c r="J6385" s="170"/>
      <c r="K6385" s="170"/>
      <c r="L6385" s="170"/>
      <c r="M6385" s="170"/>
      <c r="N6385" s="170"/>
      <c r="O6385" s="170"/>
      <c r="P6385" s="170"/>
      <c r="Q6385" s="170"/>
      <c r="R6385" s="170"/>
      <c r="S6385" s="170"/>
      <c r="T6385" s="170"/>
      <c r="U6385" s="170"/>
      <c r="V6385" s="170"/>
      <c r="W6385" s="170"/>
      <c r="X6385" s="174"/>
      <c r="Y6385" s="170"/>
      <c r="Z6385" s="170"/>
      <c r="AA6385" s="170"/>
      <c r="AB6385" s="170"/>
      <c r="AC6385" s="170"/>
      <c r="AD6385" s="174"/>
      <c r="AE6385" s="170"/>
      <c r="AF6385" s="170"/>
      <c r="AI6385" s="170"/>
      <c r="AJ6385" s="170"/>
      <c r="AK6385" s="170"/>
      <c r="AL6385" s="170"/>
      <c r="AM6385" s="170"/>
      <c r="AN6385" s="170"/>
    </row>
    <row r="6386" spans="1:40" ht="52.5" customHeight="1" x14ac:dyDescent="0.2">
      <c r="A6386" s="170"/>
      <c r="B6386" s="170"/>
      <c r="C6386" s="170"/>
      <c r="D6386" s="170"/>
      <c r="E6386" s="170"/>
      <c r="F6386" s="170"/>
      <c r="G6386" s="170"/>
      <c r="H6386" s="170"/>
      <c r="I6386" s="170"/>
      <c r="J6386" s="170"/>
      <c r="K6386" s="170"/>
      <c r="L6386" s="170"/>
      <c r="M6386" s="170"/>
      <c r="N6386" s="170"/>
      <c r="O6386" s="170"/>
      <c r="P6386" s="170"/>
      <c r="Q6386" s="170"/>
      <c r="R6386" s="170"/>
      <c r="S6386" s="170"/>
      <c r="T6386" s="170"/>
      <c r="U6386" s="170"/>
      <c r="V6386" s="170"/>
      <c r="W6386" s="170"/>
      <c r="X6386" s="174"/>
      <c r="Y6386" s="170"/>
      <c r="Z6386" s="170"/>
      <c r="AA6386" s="170"/>
      <c r="AB6386" s="170"/>
      <c r="AC6386" s="170"/>
      <c r="AD6386" s="174"/>
      <c r="AE6386" s="170"/>
      <c r="AF6386" s="170"/>
      <c r="AI6386" s="170"/>
      <c r="AJ6386" s="170"/>
      <c r="AK6386" s="170"/>
      <c r="AL6386" s="170"/>
      <c r="AM6386" s="170"/>
      <c r="AN6386" s="170"/>
    </row>
    <row r="6387" spans="1:40" ht="52.5" customHeight="1" x14ac:dyDescent="0.2">
      <c r="A6387" s="170"/>
      <c r="B6387" s="170"/>
      <c r="C6387" s="170"/>
      <c r="D6387" s="170"/>
      <c r="E6387" s="170"/>
      <c r="F6387" s="170"/>
      <c r="G6387" s="170"/>
      <c r="H6387" s="170"/>
      <c r="I6387" s="170"/>
      <c r="J6387" s="170"/>
      <c r="K6387" s="170"/>
      <c r="L6387" s="170"/>
      <c r="M6387" s="170"/>
      <c r="N6387" s="170"/>
      <c r="O6387" s="170"/>
      <c r="P6387" s="170"/>
      <c r="Q6387" s="170"/>
      <c r="R6387" s="170"/>
      <c r="S6387" s="170"/>
      <c r="T6387" s="170"/>
      <c r="U6387" s="170"/>
      <c r="V6387" s="170"/>
      <c r="W6387" s="170"/>
      <c r="X6387" s="174"/>
      <c r="Y6387" s="170"/>
      <c r="Z6387" s="170"/>
      <c r="AA6387" s="170"/>
      <c r="AB6387" s="170"/>
      <c r="AC6387" s="170"/>
      <c r="AD6387" s="174"/>
      <c r="AE6387" s="170"/>
      <c r="AF6387" s="170"/>
      <c r="AI6387" s="170"/>
      <c r="AJ6387" s="170"/>
      <c r="AK6387" s="170"/>
      <c r="AL6387" s="170"/>
      <c r="AM6387" s="170"/>
      <c r="AN6387" s="170"/>
    </row>
    <row r="6388" spans="1:40" ht="52.5" customHeight="1" x14ac:dyDescent="0.2">
      <c r="A6388" s="170"/>
      <c r="B6388" s="170"/>
      <c r="C6388" s="170"/>
      <c r="D6388" s="170"/>
      <c r="E6388" s="170"/>
      <c r="F6388" s="170"/>
      <c r="G6388" s="170"/>
      <c r="H6388" s="170"/>
      <c r="I6388" s="170"/>
      <c r="J6388" s="170"/>
      <c r="K6388" s="170"/>
      <c r="L6388" s="170"/>
      <c r="M6388" s="170"/>
      <c r="N6388" s="170"/>
      <c r="O6388" s="170"/>
      <c r="P6388" s="170"/>
      <c r="Q6388" s="170"/>
      <c r="R6388" s="170"/>
      <c r="S6388" s="170"/>
      <c r="T6388" s="170"/>
      <c r="U6388" s="170"/>
      <c r="V6388" s="170"/>
      <c r="W6388" s="170"/>
      <c r="X6388" s="174"/>
      <c r="Y6388" s="170"/>
      <c r="Z6388" s="170"/>
      <c r="AA6388" s="170"/>
      <c r="AB6388" s="170"/>
      <c r="AC6388" s="170"/>
      <c r="AD6388" s="174"/>
      <c r="AE6388" s="170"/>
      <c r="AF6388" s="170"/>
      <c r="AI6388" s="170"/>
      <c r="AJ6388" s="170"/>
      <c r="AK6388" s="170"/>
      <c r="AL6388" s="170"/>
      <c r="AM6388" s="170"/>
      <c r="AN6388" s="170"/>
    </row>
    <row r="6389" spans="1:40" ht="52.5" customHeight="1" x14ac:dyDescent="0.2">
      <c r="A6389" s="170"/>
      <c r="B6389" s="170"/>
      <c r="C6389" s="170"/>
      <c r="D6389" s="170"/>
      <c r="E6389" s="170"/>
      <c r="F6389" s="170"/>
      <c r="G6389" s="170"/>
      <c r="H6389" s="170"/>
      <c r="I6389" s="170"/>
      <c r="J6389" s="170"/>
      <c r="K6389" s="170"/>
      <c r="L6389" s="170"/>
      <c r="M6389" s="170"/>
      <c r="N6389" s="170"/>
      <c r="O6389" s="170"/>
      <c r="P6389" s="170"/>
      <c r="Q6389" s="170"/>
      <c r="R6389" s="170"/>
      <c r="S6389" s="170"/>
      <c r="T6389" s="170"/>
      <c r="U6389" s="170"/>
      <c r="V6389" s="170"/>
      <c r="W6389" s="170"/>
      <c r="X6389" s="174"/>
      <c r="Y6389" s="170"/>
      <c r="Z6389" s="170"/>
      <c r="AA6389" s="170"/>
      <c r="AB6389" s="170"/>
      <c r="AC6389" s="170"/>
      <c r="AD6389" s="174"/>
      <c r="AE6389" s="170"/>
      <c r="AF6389" s="170"/>
      <c r="AI6389" s="170"/>
      <c r="AJ6389" s="170"/>
      <c r="AK6389" s="170"/>
      <c r="AL6389" s="170"/>
      <c r="AM6389" s="170"/>
      <c r="AN6389" s="170"/>
    </row>
    <row r="6390" spans="1:40" ht="52.5" customHeight="1" x14ac:dyDescent="0.2">
      <c r="A6390" s="170"/>
      <c r="B6390" s="170"/>
      <c r="C6390" s="170"/>
      <c r="D6390" s="170"/>
      <c r="E6390" s="170"/>
      <c r="F6390" s="170"/>
      <c r="G6390" s="170"/>
      <c r="H6390" s="170"/>
      <c r="I6390" s="170"/>
      <c r="J6390" s="170"/>
      <c r="K6390" s="170"/>
      <c r="L6390" s="170"/>
      <c r="M6390" s="170"/>
      <c r="N6390" s="170"/>
      <c r="O6390" s="170"/>
      <c r="P6390" s="170"/>
      <c r="Q6390" s="170"/>
      <c r="R6390" s="170"/>
      <c r="S6390" s="170"/>
      <c r="T6390" s="170"/>
      <c r="U6390" s="170"/>
      <c r="V6390" s="170"/>
      <c r="W6390" s="170"/>
      <c r="X6390" s="174"/>
      <c r="Y6390" s="170"/>
      <c r="Z6390" s="170"/>
      <c r="AA6390" s="170"/>
      <c r="AB6390" s="170"/>
      <c r="AC6390" s="170"/>
      <c r="AD6390" s="174"/>
      <c r="AE6390" s="170"/>
      <c r="AF6390" s="170"/>
      <c r="AI6390" s="170"/>
      <c r="AJ6390" s="170"/>
      <c r="AK6390" s="170"/>
      <c r="AL6390" s="170"/>
      <c r="AM6390" s="170"/>
      <c r="AN6390" s="170"/>
    </row>
    <row r="6391" spans="1:40" ht="52.5" customHeight="1" x14ac:dyDescent="0.2">
      <c r="A6391" s="170"/>
      <c r="B6391" s="170"/>
      <c r="C6391" s="170"/>
      <c r="D6391" s="170"/>
      <c r="E6391" s="170"/>
      <c r="F6391" s="170"/>
      <c r="G6391" s="170"/>
      <c r="H6391" s="170"/>
      <c r="I6391" s="170"/>
      <c r="J6391" s="170"/>
      <c r="K6391" s="170"/>
      <c r="L6391" s="170"/>
      <c r="M6391" s="170"/>
      <c r="N6391" s="170"/>
      <c r="O6391" s="170"/>
      <c r="P6391" s="170"/>
      <c r="Q6391" s="170"/>
      <c r="R6391" s="170"/>
      <c r="S6391" s="170"/>
      <c r="T6391" s="170"/>
      <c r="U6391" s="170"/>
      <c r="V6391" s="170"/>
      <c r="W6391" s="170"/>
      <c r="X6391" s="174"/>
      <c r="Y6391" s="170"/>
      <c r="Z6391" s="170"/>
      <c r="AA6391" s="170"/>
      <c r="AB6391" s="170"/>
      <c r="AC6391" s="170"/>
      <c r="AD6391" s="174"/>
      <c r="AE6391" s="170"/>
      <c r="AF6391" s="170"/>
      <c r="AI6391" s="170"/>
      <c r="AJ6391" s="170"/>
      <c r="AK6391" s="170"/>
      <c r="AL6391" s="170"/>
      <c r="AM6391" s="170"/>
      <c r="AN6391" s="170"/>
    </row>
    <row r="6392" spans="1:40" ht="52.5" customHeight="1" x14ac:dyDescent="0.2">
      <c r="A6392" s="170"/>
      <c r="B6392" s="170"/>
      <c r="C6392" s="170"/>
      <c r="D6392" s="170"/>
      <c r="E6392" s="170"/>
      <c r="F6392" s="170"/>
      <c r="G6392" s="170"/>
      <c r="H6392" s="170"/>
      <c r="I6392" s="170"/>
      <c r="J6392" s="170"/>
      <c r="K6392" s="170"/>
      <c r="L6392" s="170"/>
      <c r="M6392" s="170"/>
      <c r="N6392" s="170"/>
      <c r="O6392" s="170"/>
      <c r="P6392" s="170"/>
      <c r="Q6392" s="170"/>
      <c r="R6392" s="170"/>
      <c r="S6392" s="170"/>
      <c r="T6392" s="170"/>
      <c r="U6392" s="170"/>
      <c r="V6392" s="170"/>
      <c r="W6392" s="170"/>
      <c r="X6392" s="174"/>
      <c r="Y6392" s="170"/>
      <c r="Z6392" s="170"/>
      <c r="AA6392" s="170"/>
      <c r="AB6392" s="170"/>
      <c r="AC6392" s="170"/>
      <c r="AD6392" s="174"/>
      <c r="AE6392" s="170"/>
      <c r="AF6392" s="170"/>
      <c r="AI6392" s="170"/>
      <c r="AJ6392" s="170"/>
      <c r="AK6392" s="170"/>
      <c r="AL6392" s="170"/>
      <c r="AM6392" s="170"/>
      <c r="AN6392" s="170"/>
    </row>
    <row r="6393" spans="1:40" ht="52.5" customHeight="1" x14ac:dyDescent="0.2">
      <c r="A6393" s="170"/>
      <c r="B6393" s="170"/>
      <c r="C6393" s="170"/>
      <c r="D6393" s="170"/>
      <c r="E6393" s="170"/>
      <c r="F6393" s="170"/>
      <c r="G6393" s="170"/>
      <c r="H6393" s="170"/>
      <c r="I6393" s="170"/>
      <c r="J6393" s="170"/>
      <c r="K6393" s="170"/>
      <c r="L6393" s="170"/>
      <c r="M6393" s="170"/>
      <c r="N6393" s="170"/>
      <c r="O6393" s="170"/>
      <c r="P6393" s="170"/>
      <c r="Q6393" s="170"/>
      <c r="R6393" s="170"/>
      <c r="S6393" s="170"/>
      <c r="T6393" s="170"/>
      <c r="U6393" s="170"/>
      <c r="V6393" s="170"/>
      <c r="W6393" s="170"/>
      <c r="X6393" s="174"/>
      <c r="Y6393" s="170"/>
      <c r="Z6393" s="170"/>
      <c r="AA6393" s="170"/>
      <c r="AB6393" s="170"/>
      <c r="AC6393" s="170"/>
      <c r="AD6393" s="174"/>
      <c r="AE6393" s="170"/>
      <c r="AF6393" s="170"/>
      <c r="AI6393" s="170"/>
      <c r="AJ6393" s="170"/>
      <c r="AK6393" s="170"/>
      <c r="AL6393" s="170"/>
      <c r="AM6393" s="170"/>
      <c r="AN6393" s="170"/>
    </row>
    <row r="6394" spans="1:40" ht="52.5" customHeight="1" x14ac:dyDescent="0.2">
      <c r="A6394" s="170"/>
      <c r="B6394" s="170"/>
      <c r="C6394" s="170"/>
      <c r="D6394" s="170"/>
      <c r="E6394" s="170"/>
      <c r="F6394" s="170"/>
      <c r="G6394" s="170"/>
      <c r="H6394" s="170"/>
      <c r="I6394" s="170"/>
      <c r="J6394" s="170"/>
      <c r="K6394" s="170"/>
      <c r="L6394" s="170"/>
      <c r="M6394" s="170"/>
      <c r="N6394" s="170"/>
      <c r="O6394" s="170"/>
      <c r="P6394" s="170"/>
      <c r="Q6394" s="170"/>
      <c r="R6394" s="170"/>
      <c r="S6394" s="170"/>
      <c r="T6394" s="170"/>
      <c r="U6394" s="170"/>
      <c r="V6394" s="170"/>
      <c r="W6394" s="170"/>
      <c r="X6394" s="174"/>
      <c r="Y6394" s="170"/>
      <c r="Z6394" s="170"/>
      <c r="AA6394" s="170"/>
      <c r="AB6394" s="170"/>
      <c r="AC6394" s="170"/>
      <c r="AD6394" s="174"/>
      <c r="AE6394" s="170"/>
      <c r="AF6394" s="170"/>
      <c r="AI6394" s="170"/>
      <c r="AJ6394" s="170"/>
      <c r="AK6394" s="170"/>
      <c r="AL6394" s="170"/>
      <c r="AM6394" s="170"/>
      <c r="AN6394" s="170"/>
    </row>
    <row r="6395" spans="1:40" ht="52.5" customHeight="1" x14ac:dyDescent="0.2">
      <c r="A6395" s="170"/>
      <c r="B6395" s="170"/>
      <c r="C6395" s="170"/>
      <c r="D6395" s="170"/>
      <c r="E6395" s="170"/>
      <c r="F6395" s="170"/>
      <c r="G6395" s="170"/>
      <c r="H6395" s="170"/>
      <c r="I6395" s="170"/>
      <c r="J6395" s="170"/>
      <c r="K6395" s="170"/>
      <c r="L6395" s="170"/>
      <c r="M6395" s="170"/>
      <c r="N6395" s="170"/>
      <c r="O6395" s="170"/>
      <c r="P6395" s="170"/>
      <c r="Q6395" s="170"/>
      <c r="R6395" s="170"/>
      <c r="S6395" s="170"/>
      <c r="T6395" s="170"/>
      <c r="U6395" s="170"/>
      <c r="V6395" s="170"/>
      <c r="W6395" s="170"/>
      <c r="X6395" s="174"/>
      <c r="Y6395" s="170"/>
      <c r="Z6395" s="170"/>
      <c r="AA6395" s="170"/>
      <c r="AB6395" s="170"/>
      <c r="AC6395" s="170"/>
      <c r="AD6395" s="174"/>
      <c r="AE6395" s="170"/>
      <c r="AF6395" s="170"/>
      <c r="AI6395" s="170"/>
      <c r="AJ6395" s="170"/>
      <c r="AK6395" s="170"/>
      <c r="AL6395" s="170"/>
      <c r="AM6395" s="170"/>
      <c r="AN6395" s="170"/>
    </row>
    <row r="6396" spans="1:40" ht="52.5" customHeight="1" x14ac:dyDescent="0.2">
      <c r="A6396" s="170"/>
      <c r="B6396" s="170"/>
      <c r="C6396" s="170"/>
      <c r="D6396" s="170"/>
      <c r="E6396" s="170"/>
      <c r="F6396" s="170"/>
      <c r="G6396" s="170"/>
      <c r="H6396" s="170"/>
      <c r="I6396" s="170"/>
      <c r="J6396" s="170"/>
      <c r="K6396" s="170"/>
      <c r="L6396" s="170"/>
      <c r="M6396" s="170"/>
      <c r="N6396" s="170"/>
      <c r="O6396" s="170"/>
      <c r="P6396" s="170"/>
      <c r="Q6396" s="170"/>
      <c r="R6396" s="170"/>
      <c r="S6396" s="170"/>
      <c r="T6396" s="170"/>
      <c r="U6396" s="170"/>
      <c r="V6396" s="170"/>
      <c r="W6396" s="170"/>
      <c r="X6396" s="174"/>
      <c r="Y6396" s="170"/>
      <c r="Z6396" s="170"/>
      <c r="AA6396" s="170"/>
      <c r="AB6396" s="170"/>
      <c r="AC6396" s="170"/>
      <c r="AD6396" s="174"/>
      <c r="AE6396" s="170"/>
      <c r="AF6396" s="170"/>
      <c r="AI6396" s="170"/>
      <c r="AJ6396" s="170"/>
      <c r="AK6396" s="170"/>
      <c r="AL6396" s="170"/>
      <c r="AM6396" s="170"/>
      <c r="AN6396" s="170"/>
    </row>
    <row r="6397" spans="1:40" ht="52.5" customHeight="1" x14ac:dyDescent="0.2">
      <c r="A6397" s="170"/>
      <c r="B6397" s="170"/>
      <c r="C6397" s="170"/>
      <c r="D6397" s="170"/>
      <c r="E6397" s="170"/>
      <c r="F6397" s="170"/>
      <c r="G6397" s="170"/>
      <c r="H6397" s="170"/>
      <c r="I6397" s="170"/>
      <c r="J6397" s="170"/>
      <c r="K6397" s="170"/>
      <c r="L6397" s="170"/>
      <c r="M6397" s="170"/>
      <c r="N6397" s="170"/>
      <c r="O6397" s="170"/>
      <c r="P6397" s="170"/>
      <c r="Q6397" s="170"/>
      <c r="R6397" s="170"/>
      <c r="S6397" s="170"/>
      <c r="T6397" s="170"/>
      <c r="U6397" s="170"/>
      <c r="V6397" s="170"/>
      <c r="W6397" s="170"/>
      <c r="X6397" s="174"/>
      <c r="Y6397" s="170"/>
      <c r="Z6397" s="170"/>
      <c r="AA6397" s="170"/>
      <c r="AB6397" s="170"/>
      <c r="AC6397" s="170"/>
      <c r="AD6397" s="174"/>
      <c r="AE6397" s="170"/>
      <c r="AF6397" s="170"/>
      <c r="AI6397" s="170"/>
      <c r="AJ6397" s="170"/>
      <c r="AK6397" s="170"/>
      <c r="AL6397" s="170"/>
      <c r="AM6397" s="170"/>
      <c r="AN6397" s="170"/>
    </row>
    <row r="6398" spans="1:40" ht="52.5" customHeight="1" x14ac:dyDescent="0.2">
      <c r="A6398" s="170"/>
      <c r="B6398" s="170"/>
      <c r="C6398" s="170"/>
      <c r="D6398" s="170"/>
      <c r="E6398" s="170"/>
      <c r="F6398" s="170"/>
      <c r="G6398" s="170"/>
      <c r="H6398" s="170"/>
      <c r="I6398" s="170"/>
      <c r="J6398" s="170"/>
      <c r="K6398" s="170"/>
      <c r="L6398" s="170"/>
      <c r="M6398" s="170"/>
      <c r="N6398" s="170"/>
      <c r="O6398" s="170"/>
      <c r="P6398" s="170"/>
      <c r="Q6398" s="170"/>
      <c r="R6398" s="170"/>
      <c r="S6398" s="170"/>
      <c r="T6398" s="170"/>
      <c r="U6398" s="170"/>
      <c r="V6398" s="170"/>
      <c r="W6398" s="170"/>
      <c r="X6398" s="174"/>
      <c r="Y6398" s="170"/>
      <c r="Z6398" s="170"/>
      <c r="AA6398" s="170"/>
      <c r="AB6398" s="170"/>
      <c r="AC6398" s="170"/>
      <c r="AD6398" s="174"/>
      <c r="AE6398" s="170"/>
      <c r="AF6398" s="170"/>
      <c r="AI6398" s="170"/>
      <c r="AJ6398" s="170"/>
      <c r="AK6398" s="170"/>
      <c r="AL6398" s="170"/>
      <c r="AM6398" s="170"/>
      <c r="AN6398" s="170"/>
    </row>
    <row r="6399" spans="1:40" ht="52.5" customHeight="1" x14ac:dyDescent="0.2">
      <c r="A6399" s="170"/>
      <c r="B6399" s="170"/>
      <c r="C6399" s="170"/>
      <c r="D6399" s="170"/>
      <c r="E6399" s="170"/>
      <c r="F6399" s="170"/>
      <c r="G6399" s="170"/>
      <c r="H6399" s="170"/>
      <c r="I6399" s="170"/>
      <c r="J6399" s="170"/>
      <c r="K6399" s="170"/>
      <c r="L6399" s="170"/>
      <c r="M6399" s="170"/>
      <c r="N6399" s="170"/>
      <c r="O6399" s="170"/>
      <c r="P6399" s="170"/>
      <c r="Q6399" s="170"/>
      <c r="R6399" s="170"/>
      <c r="S6399" s="170"/>
      <c r="T6399" s="170"/>
      <c r="U6399" s="170"/>
      <c r="V6399" s="170"/>
      <c r="W6399" s="170"/>
      <c r="X6399" s="174"/>
      <c r="Y6399" s="170"/>
      <c r="Z6399" s="170"/>
      <c r="AA6399" s="170"/>
      <c r="AB6399" s="170"/>
      <c r="AC6399" s="170"/>
      <c r="AD6399" s="174"/>
      <c r="AE6399" s="170"/>
      <c r="AF6399" s="170"/>
      <c r="AI6399" s="170"/>
      <c r="AJ6399" s="170"/>
      <c r="AK6399" s="170"/>
      <c r="AL6399" s="170"/>
      <c r="AM6399" s="170"/>
      <c r="AN6399" s="170"/>
    </row>
    <row r="6400" spans="1:40" ht="52.5" customHeight="1" x14ac:dyDescent="0.2">
      <c r="A6400" s="170"/>
      <c r="B6400" s="170"/>
      <c r="C6400" s="170"/>
      <c r="D6400" s="170"/>
      <c r="E6400" s="170"/>
      <c r="F6400" s="170"/>
      <c r="G6400" s="170"/>
      <c r="H6400" s="170"/>
      <c r="I6400" s="170"/>
      <c r="J6400" s="170"/>
      <c r="K6400" s="170"/>
      <c r="L6400" s="170"/>
      <c r="M6400" s="170"/>
      <c r="N6400" s="170"/>
      <c r="O6400" s="170"/>
      <c r="P6400" s="170"/>
      <c r="Q6400" s="170"/>
      <c r="R6400" s="170"/>
      <c r="S6400" s="170"/>
      <c r="T6400" s="170"/>
      <c r="U6400" s="170"/>
      <c r="V6400" s="170"/>
      <c r="W6400" s="170"/>
      <c r="X6400" s="174"/>
      <c r="Y6400" s="170"/>
      <c r="Z6400" s="170"/>
      <c r="AA6400" s="170"/>
      <c r="AB6400" s="170"/>
      <c r="AC6400" s="170"/>
      <c r="AD6400" s="174"/>
      <c r="AE6400" s="170"/>
      <c r="AF6400" s="170"/>
      <c r="AI6400" s="170"/>
      <c r="AJ6400" s="170"/>
      <c r="AK6400" s="170"/>
      <c r="AL6400" s="170"/>
      <c r="AM6400" s="170"/>
      <c r="AN6400" s="170"/>
    </row>
    <row r="6401" spans="1:40" ht="52.5" customHeight="1" x14ac:dyDescent="0.2">
      <c r="A6401" s="170"/>
      <c r="B6401" s="170"/>
      <c r="C6401" s="170"/>
      <c r="D6401" s="170"/>
      <c r="E6401" s="170"/>
      <c r="F6401" s="170"/>
      <c r="G6401" s="170"/>
      <c r="H6401" s="170"/>
      <c r="I6401" s="170"/>
      <c r="J6401" s="170"/>
      <c r="K6401" s="170"/>
      <c r="L6401" s="170"/>
      <c r="M6401" s="170"/>
      <c r="N6401" s="170"/>
      <c r="O6401" s="170"/>
      <c r="P6401" s="170"/>
      <c r="Q6401" s="170"/>
      <c r="R6401" s="170"/>
      <c r="S6401" s="170"/>
      <c r="T6401" s="170"/>
      <c r="U6401" s="170"/>
      <c r="V6401" s="170"/>
      <c r="W6401" s="170"/>
      <c r="X6401" s="174"/>
      <c r="Y6401" s="170"/>
      <c r="Z6401" s="170"/>
      <c r="AA6401" s="170"/>
      <c r="AB6401" s="170"/>
      <c r="AC6401" s="170"/>
      <c r="AD6401" s="174"/>
      <c r="AE6401" s="170"/>
      <c r="AF6401" s="170"/>
      <c r="AI6401" s="170"/>
      <c r="AJ6401" s="170"/>
      <c r="AK6401" s="170"/>
      <c r="AL6401" s="170"/>
      <c r="AM6401" s="170"/>
      <c r="AN6401" s="170"/>
    </row>
    <row r="6402" spans="1:40" ht="52.5" customHeight="1" x14ac:dyDescent="0.2">
      <c r="A6402" s="170"/>
      <c r="B6402" s="170"/>
      <c r="C6402" s="170"/>
      <c r="D6402" s="170"/>
      <c r="E6402" s="170"/>
      <c r="F6402" s="170"/>
      <c r="G6402" s="170"/>
      <c r="H6402" s="170"/>
      <c r="I6402" s="170"/>
      <c r="J6402" s="170"/>
      <c r="K6402" s="170"/>
      <c r="L6402" s="170"/>
      <c r="M6402" s="170"/>
      <c r="N6402" s="170"/>
      <c r="O6402" s="170"/>
      <c r="P6402" s="170"/>
      <c r="Q6402" s="170"/>
      <c r="R6402" s="170"/>
      <c r="S6402" s="170"/>
      <c r="T6402" s="170"/>
      <c r="U6402" s="170"/>
      <c r="V6402" s="170"/>
      <c r="W6402" s="170"/>
      <c r="X6402" s="174"/>
      <c r="Y6402" s="170"/>
      <c r="Z6402" s="170"/>
      <c r="AA6402" s="170"/>
      <c r="AB6402" s="170"/>
      <c r="AC6402" s="170"/>
      <c r="AD6402" s="174"/>
      <c r="AE6402" s="170"/>
      <c r="AF6402" s="170"/>
      <c r="AI6402" s="170"/>
      <c r="AJ6402" s="170"/>
      <c r="AK6402" s="170"/>
      <c r="AL6402" s="170"/>
      <c r="AM6402" s="170"/>
      <c r="AN6402" s="170"/>
    </row>
    <row r="6403" spans="1:40" ht="52.5" customHeight="1" x14ac:dyDescent="0.2">
      <c r="A6403" s="170"/>
      <c r="B6403" s="170"/>
      <c r="C6403" s="170"/>
      <c r="D6403" s="170"/>
      <c r="E6403" s="170"/>
      <c r="F6403" s="170"/>
      <c r="G6403" s="170"/>
      <c r="H6403" s="170"/>
      <c r="I6403" s="170"/>
      <c r="J6403" s="170"/>
      <c r="K6403" s="170"/>
      <c r="L6403" s="170"/>
      <c r="M6403" s="170"/>
      <c r="N6403" s="170"/>
      <c r="O6403" s="170"/>
      <c r="P6403" s="170"/>
      <c r="Q6403" s="170"/>
      <c r="R6403" s="170"/>
      <c r="S6403" s="170"/>
      <c r="T6403" s="170"/>
      <c r="U6403" s="170"/>
      <c r="V6403" s="170"/>
      <c r="W6403" s="170"/>
      <c r="X6403" s="174"/>
      <c r="Y6403" s="170"/>
      <c r="Z6403" s="170"/>
      <c r="AA6403" s="170"/>
      <c r="AB6403" s="170"/>
      <c r="AC6403" s="170"/>
      <c r="AD6403" s="174"/>
      <c r="AE6403" s="170"/>
      <c r="AF6403" s="170"/>
      <c r="AI6403" s="170"/>
      <c r="AJ6403" s="170"/>
      <c r="AK6403" s="170"/>
      <c r="AL6403" s="170"/>
      <c r="AM6403" s="170"/>
      <c r="AN6403" s="170"/>
    </row>
    <row r="6404" spans="1:40" ht="52.5" customHeight="1" x14ac:dyDescent="0.2">
      <c r="A6404" s="170"/>
      <c r="B6404" s="170"/>
      <c r="C6404" s="170"/>
      <c r="D6404" s="170"/>
      <c r="E6404" s="170"/>
      <c r="F6404" s="170"/>
      <c r="G6404" s="170"/>
      <c r="H6404" s="170"/>
      <c r="I6404" s="170"/>
      <c r="J6404" s="170"/>
      <c r="K6404" s="170"/>
      <c r="L6404" s="170"/>
      <c r="M6404" s="170"/>
      <c r="N6404" s="170"/>
      <c r="O6404" s="170"/>
      <c r="P6404" s="170"/>
      <c r="Q6404" s="170"/>
      <c r="R6404" s="170"/>
      <c r="S6404" s="170"/>
      <c r="T6404" s="170"/>
      <c r="U6404" s="170"/>
      <c r="V6404" s="170"/>
      <c r="W6404" s="170"/>
      <c r="X6404" s="174"/>
      <c r="Y6404" s="170"/>
      <c r="Z6404" s="170"/>
      <c r="AA6404" s="170"/>
      <c r="AB6404" s="170"/>
      <c r="AC6404" s="170"/>
      <c r="AD6404" s="174"/>
      <c r="AE6404" s="170"/>
      <c r="AF6404" s="170"/>
      <c r="AI6404" s="170"/>
      <c r="AJ6404" s="170"/>
      <c r="AK6404" s="170"/>
      <c r="AL6404" s="170"/>
      <c r="AM6404" s="170"/>
      <c r="AN6404" s="170"/>
    </row>
    <row r="6405" spans="1:40" ht="52.5" customHeight="1" x14ac:dyDescent="0.2">
      <c r="A6405" s="170"/>
      <c r="B6405" s="170"/>
      <c r="C6405" s="170"/>
      <c r="D6405" s="170"/>
      <c r="E6405" s="170"/>
      <c r="F6405" s="170"/>
      <c r="G6405" s="170"/>
      <c r="H6405" s="170"/>
      <c r="I6405" s="170"/>
      <c r="J6405" s="170"/>
      <c r="K6405" s="170"/>
      <c r="L6405" s="170"/>
      <c r="M6405" s="170"/>
      <c r="N6405" s="170"/>
      <c r="O6405" s="170"/>
      <c r="P6405" s="170"/>
      <c r="Q6405" s="170"/>
      <c r="R6405" s="170"/>
      <c r="S6405" s="170"/>
      <c r="T6405" s="170"/>
      <c r="U6405" s="170"/>
      <c r="V6405" s="170"/>
      <c r="W6405" s="170"/>
      <c r="X6405" s="174"/>
      <c r="Y6405" s="170"/>
      <c r="Z6405" s="170"/>
      <c r="AA6405" s="170"/>
      <c r="AB6405" s="170"/>
      <c r="AC6405" s="170"/>
      <c r="AD6405" s="174"/>
      <c r="AE6405" s="170"/>
      <c r="AF6405" s="170"/>
      <c r="AI6405" s="170"/>
      <c r="AJ6405" s="170"/>
      <c r="AK6405" s="170"/>
      <c r="AL6405" s="170"/>
      <c r="AM6405" s="170"/>
      <c r="AN6405" s="170"/>
    </row>
    <row r="6406" spans="1:40" ht="52.5" customHeight="1" x14ac:dyDescent="0.2">
      <c r="A6406" s="170"/>
      <c r="B6406" s="170"/>
      <c r="C6406" s="170"/>
      <c r="D6406" s="170"/>
      <c r="E6406" s="170"/>
      <c r="F6406" s="170"/>
      <c r="G6406" s="170"/>
      <c r="H6406" s="170"/>
      <c r="I6406" s="170"/>
      <c r="J6406" s="170"/>
      <c r="K6406" s="170"/>
      <c r="L6406" s="170"/>
      <c r="M6406" s="170"/>
      <c r="N6406" s="170"/>
      <c r="O6406" s="170"/>
      <c r="P6406" s="170"/>
      <c r="Q6406" s="170"/>
      <c r="R6406" s="170"/>
      <c r="S6406" s="170"/>
      <c r="T6406" s="170"/>
      <c r="U6406" s="170"/>
      <c r="V6406" s="170"/>
      <c r="W6406" s="170"/>
      <c r="X6406" s="174"/>
      <c r="Y6406" s="170"/>
      <c r="Z6406" s="170"/>
      <c r="AA6406" s="170"/>
      <c r="AB6406" s="170"/>
      <c r="AC6406" s="170"/>
      <c r="AD6406" s="174"/>
      <c r="AE6406" s="170"/>
      <c r="AF6406" s="170"/>
      <c r="AI6406" s="170"/>
      <c r="AJ6406" s="170"/>
      <c r="AK6406" s="170"/>
      <c r="AL6406" s="170"/>
      <c r="AM6406" s="170"/>
      <c r="AN6406" s="170"/>
    </row>
    <row r="6407" spans="1:40" ht="52.5" customHeight="1" x14ac:dyDescent="0.2">
      <c r="A6407" s="170"/>
      <c r="B6407" s="170"/>
      <c r="C6407" s="170"/>
      <c r="D6407" s="170"/>
      <c r="E6407" s="170"/>
      <c r="F6407" s="170"/>
      <c r="G6407" s="170"/>
      <c r="H6407" s="170"/>
      <c r="I6407" s="170"/>
      <c r="J6407" s="170"/>
      <c r="K6407" s="170"/>
      <c r="L6407" s="170"/>
      <c r="M6407" s="170"/>
      <c r="N6407" s="170"/>
      <c r="O6407" s="170"/>
      <c r="P6407" s="170"/>
      <c r="Q6407" s="170"/>
      <c r="R6407" s="170"/>
      <c r="S6407" s="170"/>
      <c r="T6407" s="170"/>
      <c r="U6407" s="170"/>
      <c r="V6407" s="170"/>
      <c r="W6407" s="170"/>
      <c r="X6407" s="174"/>
      <c r="Y6407" s="170"/>
      <c r="Z6407" s="170"/>
      <c r="AA6407" s="170"/>
      <c r="AB6407" s="170"/>
      <c r="AC6407" s="170"/>
      <c r="AD6407" s="174"/>
      <c r="AE6407" s="170"/>
      <c r="AF6407" s="170"/>
      <c r="AI6407" s="170"/>
      <c r="AJ6407" s="170"/>
      <c r="AK6407" s="170"/>
      <c r="AL6407" s="170"/>
      <c r="AM6407" s="170"/>
      <c r="AN6407" s="170"/>
    </row>
    <row r="6408" spans="1:40" ht="52.5" customHeight="1" x14ac:dyDescent="0.2">
      <c r="A6408" s="170"/>
      <c r="B6408" s="170"/>
      <c r="C6408" s="170"/>
      <c r="D6408" s="170"/>
      <c r="E6408" s="170"/>
      <c r="F6408" s="170"/>
      <c r="G6408" s="170"/>
      <c r="H6408" s="170"/>
      <c r="I6408" s="170"/>
      <c r="J6408" s="170"/>
      <c r="K6408" s="170"/>
      <c r="L6408" s="170"/>
      <c r="M6408" s="170"/>
      <c r="N6408" s="170"/>
      <c r="O6408" s="170"/>
      <c r="P6408" s="170"/>
      <c r="Q6408" s="170"/>
      <c r="R6408" s="170"/>
      <c r="S6408" s="170"/>
      <c r="T6408" s="170"/>
      <c r="U6408" s="170"/>
      <c r="V6408" s="170"/>
      <c r="W6408" s="170"/>
      <c r="X6408" s="174"/>
      <c r="Y6408" s="170"/>
      <c r="Z6408" s="170"/>
      <c r="AA6408" s="170"/>
      <c r="AB6408" s="170"/>
      <c r="AC6408" s="170"/>
      <c r="AD6408" s="174"/>
      <c r="AE6408" s="170"/>
      <c r="AF6408" s="170"/>
      <c r="AI6408" s="170"/>
      <c r="AJ6408" s="170"/>
      <c r="AK6408" s="170"/>
      <c r="AL6408" s="170"/>
      <c r="AM6408" s="170"/>
      <c r="AN6408" s="170"/>
    </row>
    <row r="6409" spans="1:40" ht="52.5" customHeight="1" x14ac:dyDescent="0.2">
      <c r="A6409" s="170"/>
      <c r="B6409" s="170"/>
      <c r="C6409" s="170"/>
      <c r="D6409" s="170"/>
      <c r="E6409" s="170"/>
      <c r="F6409" s="170"/>
      <c r="G6409" s="170"/>
      <c r="H6409" s="170"/>
      <c r="I6409" s="170"/>
      <c r="J6409" s="170"/>
      <c r="K6409" s="170"/>
      <c r="L6409" s="170"/>
      <c r="M6409" s="170"/>
      <c r="N6409" s="170"/>
      <c r="O6409" s="170"/>
      <c r="P6409" s="170"/>
      <c r="Q6409" s="170"/>
      <c r="R6409" s="170"/>
      <c r="S6409" s="170"/>
      <c r="T6409" s="170"/>
      <c r="U6409" s="170"/>
      <c r="V6409" s="170"/>
      <c r="W6409" s="170"/>
      <c r="X6409" s="174"/>
      <c r="Y6409" s="170"/>
      <c r="Z6409" s="170"/>
      <c r="AA6409" s="170"/>
      <c r="AB6409" s="170"/>
      <c r="AC6409" s="170"/>
      <c r="AD6409" s="174"/>
      <c r="AE6409" s="170"/>
      <c r="AF6409" s="170"/>
      <c r="AI6409" s="170"/>
      <c r="AJ6409" s="170"/>
      <c r="AK6409" s="170"/>
      <c r="AL6409" s="170"/>
      <c r="AM6409" s="170"/>
      <c r="AN6409" s="170"/>
    </row>
    <row r="6410" spans="1:40" ht="52.5" customHeight="1" x14ac:dyDescent="0.2">
      <c r="A6410" s="170"/>
      <c r="B6410" s="170"/>
      <c r="C6410" s="170"/>
      <c r="D6410" s="170"/>
      <c r="E6410" s="170"/>
      <c r="F6410" s="170"/>
      <c r="G6410" s="170"/>
      <c r="H6410" s="170"/>
      <c r="I6410" s="170"/>
      <c r="J6410" s="170"/>
      <c r="K6410" s="170"/>
      <c r="L6410" s="170"/>
      <c r="M6410" s="170"/>
      <c r="N6410" s="170"/>
      <c r="O6410" s="170"/>
      <c r="P6410" s="170"/>
      <c r="Q6410" s="170"/>
      <c r="R6410" s="170"/>
      <c r="S6410" s="170"/>
      <c r="T6410" s="170"/>
      <c r="U6410" s="170"/>
      <c r="V6410" s="170"/>
      <c r="W6410" s="170"/>
      <c r="X6410" s="174"/>
      <c r="Y6410" s="170"/>
      <c r="Z6410" s="170"/>
      <c r="AA6410" s="170"/>
      <c r="AB6410" s="170"/>
      <c r="AC6410" s="170"/>
      <c r="AD6410" s="174"/>
      <c r="AE6410" s="170"/>
      <c r="AF6410" s="170"/>
      <c r="AI6410" s="170"/>
      <c r="AJ6410" s="170"/>
      <c r="AK6410" s="170"/>
      <c r="AL6410" s="170"/>
      <c r="AM6410" s="170"/>
      <c r="AN6410" s="170"/>
    </row>
    <row r="6411" spans="1:40" ht="52.5" customHeight="1" x14ac:dyDescent="0.2">
      <c r="A6411" s="170"/>
      <c r="B6411" s="170"/>
      <c r="C6411" s="170"/>
      <c r="D6411" s="170"/>
      <c r="E6411" s="170"/>
      <c r="F6411" s="170"/>
      <c r="G6411" s="170"/>
      <c r="H6411" s="170"/>
      <c r="I6411" s="170"/>
      <c r="J6411" s="170"/>
      <c r="K6411" s="170"/>
      <c r="L6411" s="170"/>
      <c r="M6411" s="170"/>
      <c r="N6411" s="170"/>
      <c r="O6411" s="170"/>
      <c r="P6411" s="170"/>
      <c r="Q6411" s="170"/>
      <c r="R6411" s="170"/>
      <c r="S6411" s="170"/>
      <c r="T6411" s="170"/>
      <c r="U6411" s="170"/>
      <c r="V6411" s="170"/>
      <c r="W6411" s="170"/>
      <c r="X6411" s="174"/>
      <c r="Y6411" s="170"/>
      <c r="Z6411" s="170"/>
      <c r="AA6411" s="170"/>
      <c r="AB6411" s="170"/>
      <c r="AC6411" s="170"/>
      <c r="AD6411" s="174"/>
      <c r="AE6411" s="170"/>
      <c r="AF6411" s="170"/>
      <c r="AI6411" s="170"/>
      <c r="AJ6411" s="170"/>
      <c r="AK6411" s="170"/>
      <c r="AL6411" s="170"/>
      <c r="AM6411" s="170"/>
      <c r="AN6411" s="170"/>
    </row>
    <row r="6412" spans="1:40" ht="52.5" customHeight="1" x14ac:dyDescent="0.2">
      <c r="A6412" s="170"/>
      <c r="B6412" s="170"/>
      <c r="C6412" s="170"/>
      <c r="D6412" s="170"/>
      <c r="E6412" s="170"/>
      <c r="F6412" s="170"/>
      <c r="G6412" s="170"/>
      <c r="H6412" s="170"/>
      <c r="I6412" s="170"/>
      <c r="J6412" s="170"/>
      <c r="K6412" s="170"/>
      <c r="L6412" s="170"/>
      <c r="M6412" s="170"/>
      <c r="N6412" s="170"/>
      <c r="O6412" s="170"/>
      <c r="P6412" s="170"/>
      <c r="Q6412" s="170"/>
      <c r="R6412" s="170"/>
      <c r="S6412" s="170"/>
      <c r="T6412" s="170"/>
      <c r="U6412" s="170"/>
      <c r="V6412" s="170"/>
      <c r="W6412" s="170"/>
      <c r="X6412" s="174"/>
      <c r="Y6412" s="170"/>
      <c r="Z6412" s="170"/>
      <c r="AA6412" s="170"/>
      <c r="AB6412" s="170"/>
      <c r="AC6412" s="170"/>
      <c r="AD6412" s="174"/>
      <c r="AE6412" s="170"/>
      <c r="AF6412" s="170"/>
      <c r="AI6412" s="170"/>
      <c r="AJ6412" s="170"/>
      <c r="AK6412" s="170"/>
      <c r="AL6412" s="170"/>
      <c r="AM6412" s="170"/>
      <c r="AN6412" s="170"/>
    </row>
    <row r="6413" spans="1:40" ht="52.5" customHeight="1" x14ac:dyDescent="0.2">
      <c r="A6413" s="170"/>
      <c r="B6413" s="170"/>
      <c r="C6413" s="170"/>
      <c r="D6413" s="170"/>
      <c r="E6413" s="170"/>
      <c r="F6413" s="170"/>
      <c r="G6413" s="170"/>
      <c r="H6413" s="170"/>
      <c r="I6413" s="170"/>
      <c r="J6413" s="170"/>
      <c r="K6413" s="170"/>
      <c r="L6413" s="170"/>
      <c r="M6413" s="170"/>
      <c r="N6413" s="170"/>
      <c r="O6413" s="170"/>
      <c r="P6413" s="170"/>
      <c r="Q6413" s="170"/>
      <c r="R6413" s="170"/>
      <c r="S6413" s="170"/>
      <c r="T6413" s="170"/>
      <c r="U6413" s="170"/>
      <c r="V6413" s="170"/>
      <c r="W6413" s="170"/>
      <c r="X6413" s="174"/>
      <c r="Y6413" s="170"/>
      <c r="Z6413" s="170"/>
      <c r="AA6413" s="170"/>
      <c r="AB6413" s="170"/>
      <c r="AC6413" s="170"/>
      <c r="AD6413" s="174"/>
      <c r="AE6413" s="170"/>
      <c r="AF6413" s="170"/>
      <c r="AI6413" s="170"/>
      <c r="AJ6413" s="170"/>
      <c r="AK6413" s="170"/>
      <c r="AL6413" s="170"/>
      <c r="AM6413" s="170"/>
      <c r="AN6413" s="170"/>
    </row>
    <row r="6414" spans="1:40" ht="52.5" customHeight="1" x14ac:dyDescent="0.2">
      <c r="A6414" s="170"/>
      <c r="B6414" s="170"/>
      <c r="C6414" s="170"/>
      <c r="D6414" s="170"/>
      <c r="E6414" s="170"/>
      <c r="F6414" s="170"/>
      <c r="G6414" s="170"/>
      <c r="H6414" s="170"/>
      <c r="I6414" s="170"/>
      <c r="J6414" s="170"/>
      <c r="K6414" s="170"/>
      <c r="L6414" s="170"/>
      <c r="M6414" s="170"/>
      <c r="N6414" s="170"/>
      <c r="O6414" s="170"/>
      <c r="P6414" s="170"/>
      <c r="Q6414" s="170"/>
      <c r="R6414" s="170"/>
      <c r="S6414" s="170"/>
      <c r="T6414" s="170"/>
      <c r="U6414" s="170"/>
      <c r="V6414" s="170"/>
      <c r="W6414" s="170"/>
      <c r="X6414" s="174"/>
      <c r="Y6414" s="170"/>
      <c r="Z6414" s="170"/>
      <c r="AA6414" s="170"/>
      <c r="AB6414" s="170"/>
      <c r="AC6414" s="170"/>
      <c r="AD6414" s="174"/>
      <c r="AE6414" s="170"/>
      <c r="AF6414" s="170"/>
      <c r="AI6414" s="170"/>
      <c r="AJ6414" s="170"/>
      <c r="AK6414" s="170"/>
      <c r="AL6414" s="170"/>
      <c r="AM6414" s="170"/>
      <c r="AN6414" s="170"/>
    </row>
    <row r="6415" spans="1:40" ht="52.5" customHeight="1" x14ac:dyDescent="0.2">
      <c r="A6415" s="170"/>
      <c r="B6415" s="170"/>
      <c r="C6415" s="170"/>
      <c r="D6415" s="170"/>
      <c r="E6415" s="170"/>
      <c r="F6415" s="170"/>
      <c r="G6415" s="170"/>
      <c r="H6415" s="170"/>
      <c r="I6415" s="170"/>
      <c r="J6415" s="170"/>
      <c r="K6415" s="170"/>
      <c r="L6415" s="170"/>
      <c r="M6415" s="170"/>
      <c r="N6415" s="170"/>
      <c r="O6415" s="170"/>
      <c r="P6415" s="170"/>
      <c r="Q6415" s="170"/>
      <c r="R6415" s="170"/>
      <c r="S6415" s="170"/>
      <c r="T6415" s="170"/>
      <c r="U6415" s="170"/>
      <c r="V6415" s="170"/>
      <c r="W6415" s="170"/>
      <c r="X6415" s="174"/>
      <c r="Y6415" s="170"/>
      <c r="Z6415" s="170"/>
      <c r="AA6415" s="170"/>
      <c r="AB6415" s="170"/>
      <c r="AC6415" s="170"/>
      <c r="AD6415" s="174"/>
      <c r="AE6415" s="170"/>
      <c r="AF6415" s="170"/>
      <c r="AI6415" s="170"/>
      <c r="AJ6415" s="170"/>
      <c r="AK6415" s="170"/>
      <c r="AL6415" s="170"/>
      <c r="AM6415" s="170"/>
      <c r="AN6415" s="170"/>
    </row>
    <row r="6416" spans="1:40" ht="52.5" customHeight="1" x14ac:dyDescent="0.2">
      <c r="A6416" s="170"/>
      <c r="B6416" s="170"/>
      <c r="C6416" s="170"/>
      <c r="D6416" s="170"/>
      <c r="E6416" s="170"/>
      <c r="F6416" s="170"/>
      <c r="G6416" s="170"/>
      <c r="H6416" s="170"/>
      <c r="I6416" s="170"/>
      <c r="J6416" s="170"/>
      <c r="K6416" s="170"/>
      <c r="L6416" s="170"/>
      <c r="M6416" s="170"/>
      <c r="N6416" s="170"/>
      <c r="O6416" s="170"/>
      <c r="P6416" s="170"/>
      <c r="Q6416" s="170"/>
      <c r="R6416" s="170"/>
      <c r="S6416" s="170"/>
      <c r="T6416" s="170"/>
      <c r="U6416" s="170"/>
      <c r="V6416" s="170"/>
      <c r="W6416" s="170"/>
      <c r="X6416" s="174"/>
      <c r="Y6416" s="170"/>
      <c r="Z6416" s="170"/>
      <c r="AA6416" s="170"/>
      <c r="AB6416" s="170"/>
      <c r="AC6416" s="170"/>
      <c r="AD6416" s="174"/>
      <c r="AE6416" s="170"/>
      <c r="AF6416" s="170"/>
      <c r="AI6416" s="170"/>
      <c r="AJ6416" s="170"/>
      <c r="AK6416" s="170"/>
      <c r="AL6416" s="170"/>
      <c r="AM6416" s="170"/>
      <c r="AN6416" s="170"/>
    </row>
    <row r="6417" spans="1:40" ht="52.5" customHeight="1" x14ac:dyDescent="0.2">
      <c r="A6417" s="170"/>
      <c r="B6417" s="170"/>
      <c r="C6417" s="170"/>
      <c r="D6417" s="170"/>
      <c r="E6417" s="170"/>
      <c r="F6417" s="170"/>
      <c r="G6417" s="170"/>
      <c r="H6417" s="170"/>
      <c r="I6417" s="170"/>
      <c r="J6417" s="170"/>
      <c r="K6417" s="170"/>
      <c r="L6417" s="170"/>
      <c r="M6417" s="170"/>
      <c r="N6417" s="170"/>
      <c r="O6417" s="170"/>
      <c r="P6417" s="170"/>
      <c r="Q6417" s="170"/>
      <c r="R6417" s="170"/>
      <c r="S6417" s="170"/>
      <c r="T6417" s="170"/>
      <c r="U6417" s="170"/>
      <c r="V6417" s="170"/>
      <c r="W6417" s="170"/>
      <c r="X6417" s="174"/>
      <c r="Y6417" s="170"/>
      <c r="Z6417" s="170"/>
      <c r="AA6417" s="170"/>
      <c r="AB6417" s="170"/>
      <c r="AC6417" s="170"/>
      <c r="AD6417" s="174"/>
      <c r="AE6417" s="170"/>
      <c r="AF6417" s="170"/>
      <c r="AI6417" s="170"/>
      <c r="AJ6417" s="170"/>
      <c r="AK6417" s="170"/>
      <c r="AL6417" s="170"/>
      <c r="AM6417" s="170"/>
      <c r="AN6417" s="170"/>
    </row>
    <row r="6418" spans="1:40" ht="52.5" customHeight="1" x14ac:dyDescent="0.2">
      <c r="A6418" s="170"/>
      <c r="B6418" s="170"/>
      <c r="C6418" s="170"/>
      <c r="D6418" s="170"/>
      <c r="E6418" s="170"/>
      <c r="F6418" s="170"/>
      <c r="G6418" s="170"/>
      <c r="H6418" s="170"/>
      <c r="I6418" s="170"/>
      <c r="J6418" s="170"/>
      <c r="K6418" s="170"/>
      <c r="L6418" s="170"/>
      <c r="M6418" s="170"/>
      <c r="N6418" s="170"/>
      <c r="O6418" s="170"/>
      <c r="P6418" s="170"/>
      <c r="Q6418" s="170"/>
      <c r="R6418" s="170"/>
      <c r="S6418" s="170"/>
      <c r="T6418" s="170"/>
      <c r="U6418" s="170"/>
      <c r="V6418" s="170"/>
      <c r="W6418" s="170"/>
      <c r="X6418" s="174"/>
      <c r="Y6418" s="170"/>
      <c r="Z6418" s="170"/>
      <c r="AA6418" s="170"/>
      <c r="AB6418" s="170"/>
      <c r="AC6418" s="170"/>
      <c r="AD6418" s="174"/>
      <c r="AE6418" s="170"/>
      <c r="AF6418" s="170"/>
      <c r="AI6418" s="170"/>
      <c r="AJ6418" s="170"/>
      <c r="AK6418" s="170"/>
      <c r="AL6418" s="170"/>
      <c r="AM6418" s="170"/>
      <c r="AN6418" s="170"/>
    </row>
    <row r="6419" spans="1:40" ht="52.5" customHeight="1" x14ac:dyDescent="0.2">
      <c r="A6419" s="170"/>
      <c r="B6419" s="170"/>
      <c r="C6419" s="170"/>
      <c r="D6419" s="170"/>
      <c r="E6419" s="170"/>
      <c r="F6419" s="170"/>
      <c r="G6419" s="170"/>
      <c r="H6419" s="170"/>
      <c r="I6419" s="170"/>
      <c r="J6419" s="170"/>
      <c r="K6419" s="170"/>
      <c r="L6419" s="170"/>
      <c r="M6419" s="170"/>
      <c r="N6419" s="170"/>
      <c r="O6419" s="170"/>
      <c r="P6419" s="170"/>
      <c r="Q6419" s="170"/>
      <c r="R6419" s="170"/>
      <c r="S6419" s="170"/>
      <c r="T6419" s="170"/>
      <c r="U6419" s="170"/>
      <c r="V6419" s="170"/>
      <c r="W6419" s="170"/>
      <c r="X6419" s="174"/>
      <c r="Y6419" s="170"/>
      <c r="Z6419" s="170"/>
      <c r="AA6419" s="170"/>
      <c r="AB6419" s="170"/>
      <c r="AC6419" s="170"/>
      <c r="AD6419" s="174"/>
      <c r="AE6419" s="170"/>
      <c r="AF6419" s="170"/>
      <c r="AI6419" s="170"/>
      <c r="AJ6419" s="170"/>
      <c r="AK6419" s="170"/>
      <c r="AL6419" s="170"/>
      <c r="AM6419" s="170"/>
      <c r="AN6419" s="170"/>
    </row>
    <row r="6420" spans="1:40" ht="52.5" customHeight="1" x14ac:dyDescent="0.2">
      <c r="A6420" s="170"/>
      <c r="B6420" s="170"/>
      <c r="C6420" s="170"/>
      <c r="D6420" s="170"/>
      <c r="E6420" s="170"/>
      <c r="F6420" s="170"/>
      <c r="G6420" s="170"/>
      <c r="H6420" s="170"/>
      <c r="I6420" s="170"/>
      <c r="J6420" s="170"/>
      <c r="K6420" s="170"/>
      <c r="L6420" s="170"/>
      <c r="M6420" s="170"/>
      <c r="N6420" s="170"/>
      <c r="O6420" s="170"/>
      <c r="P6420" s="170"/>
      <c r="Q6420" s="170"/>
      <c r="R6420" s="170"/>
      <c r="S6420" s="170"/>
      <c r="T6420" s="170"/>
      <c r="U6420" s="170"/>
      <c r="V6420" s="170"/>
      <c r="W6420" s="170"/>
      <c r="X6420" s="174"/>
      <c r="Y6420" s="170"/>
      <c r="Z6420" s="170"/>
      <c r="AA6420" s="170"/>
      <c r="AB6420" s="170"/>
      <c r="AC6420" s="170"/>
      <c r="AD6420" s="174"/>
      <c r="AE6420" s="170"/>
      <c r="AF6420" s="170"/>
      <c r="AI6420" s="170"/>
      <c r="AJ6420" s="170"/>
      <c r="AK6420" s="170"/>
      <c r="AL6420" s="170"/>
      <c r="AM6420" s="170"/>
      <c r="AN6420" s="170"/>
    </row>
    <row r="6421" spans="1:40" ht="52.5" customHeight="1" x14ac:dyDescent="0.2">
      <c r="A6421" s="170"/>
      <c r="B6421" s="170"/>
      <c r="C6421" s="170"/>
      <c r="D6421" s="170"/>
      <c r="E6421" s="170"/>
      <c r="F6421" s="170"/>
      <c r="G6421" s="170"/>
      <c r="H6421" s="170"/>
      <c r="I6421" s="170"/>
      <c r="J6421" s="170"/>
      <c r="K6421" s="170"/>
      <c r="L6421" s="170"/>
      <c r="M6421" s="170"/>
      <c r="N6421" s="170"/>
      <c r="O6421" s="170"/>
      <c r="P6421" s="170"/>
      <c r="Q6421" s="170"/>
      <c r="R6421" s="170"/>
      <c r="S6421" s="170"/>
      <c r="T6421" s="170"/>
      <c r="U6421" s="170"/>
      <c r="V6421" s="170"/>
      <c r="W6421" s="170"/>
      <c r="X6421" s="174"/>
      <c r="Y6421" s="170"/>
      <c r="Z6421" s="170"/>
      <c r="AA6421" s="170"/>
      <c r="AB6421" s="170"/>
      <c r="AC6421" s="170"/>
      <c r="AD6421" s="174"/>
      <c r="AE6421" s="170"/>
      <c r="AF6421" s="170"/>
      <c r="AI6421" s="170"/>
      <c r="AJ6421" s="170"/>
      <c r="AK6421" s="170"/>
      <c r="AL6421" s="170"/>
      <c r="AM6421" s="170"/>
      <c r="AN6421" s="170"/>
    </row>
    <row r="6422" spans="1:40" ht="52.5" customHeight="1" x14ac:dyDescent="0.2">
      <c r="A6422" s="170"/>
      <c r="B6422" s="170"/>
      <c r="C6422" s="170"/>
      <c r="D6422" s="170"/>
      <c r="E6422" s="170"/>
      <c r="F6422" s="170"/>
      <c r="G6422" s="170"/>
      <c r="H6422" s="170"/>
      <c r="I6422" s="170"/>
      <c r="J6422" s="170"/>
      <c r="K6422" s="170"/>
      <c r="L6422" s="170"/>
      <c r="M6422" s="170"/>
      <c r="N6422" s="170"/>
      <c r="O6422" s="170"/>
      <c r="P6422" s="170"/>
      <c r="Q6422" s="170"/>
      <c r="R6422" s="170"/>
      <c r="S6422" s="170"/>
      <c r="T6422" s="170"/>
      <c r="U6422" s="170"/>
      <c r="V6422" s="170"/>
      <c r="W6422" s="170"/>
      <c r="X6422" s="174"/>
      <c r="Y6422" s="170"/>
      <c r="Z6422" s="170"/>
      <c r="AA6422" s="170"/>
      <c r="AB6422" s="170"/>
      <c r="AC6422" s="170"/>
      <c r="AD6422" s="174"/>
      <c r="AE6422" s="170"/>
      <c r="AF6422" s="170"/>
      <c r="AI6422" s="170"/>
      <c r="AJ6422" s="170"/>
      <c r="AK6422" s="170"/>
      <c r="AL6422" s="170"/>
      <c r="AM6422" s="170"/>
      <c r="AN6422" s="170"/>
    </row>
    <row r="6423" spans="1:40" ht="52.5" customHeight="1" x14ac:dyDescent="0.2">
      <c r="A6423" s="170"/>
      <c r="B6423" s="170"/>
      <c r="C6423" s="170"/>
      <c r="D6423" s="170"/>
      <c r="E6423" s="170"/>
      <c r="F6423" s="170"/>
      <c r="G6423" s="170"/>
      <c r="H6423" s="170"/>
      <c r="I6423" s="170"/>
      <c r="J6423" s="170"/>
      <c r="K6423" s="170"/>
      <c r="L6423" s="170"/>
      <c r="M6423" s="170"/>
      <c r="N6423" s="170"/>
      <c r="O6423" s="170"/>
      <c r="P6423" s="170"/>
      <c r="Q6423" s="170"/>
      <c r="R6423" s="170"/>
      <c r="S6423" s="170"/>
      <c r="T6423" s="170"/>
      <c r="U6423" s="170"/>
      <c r="V6423" s="170"/>
      <c r="W6423" s="170"/>
      <c r="X6423" s="174"/>
      <c r="Y6423" s="170"/>
      <c r="Z6423" s="170"/>
      <c r="AA6423" s="170"/>
      <c r="AB6423" s="170"/>
      <c r="AC6423" s="170"/>
      <c r="AD6423" s="174"/>
      <c r="AE6423" s="170"/>
      <c r="AF6423" s="170"/>
      <c r="AI6423" s="170"/>
      <c r="AJ6423" s="170"/>
      <c r="AK6423" s="170"/>
      <c r="AL6423" s="170"/>
      <c r="AM6423" s="170"/>
      <c r="AN6423" s="170"/>
    </row>
    <row r="6424" spans="1:40" ht="52.5" customHeight="1" x14ac:dyDescent="0.2">
      <c r="A6424" s="170"/>
      <c r="B6424" s="170"/>
      <c r="C6424" s="170"/>
      <c r="D6424" s="170"/>
      <c r="E6424" s="170"/>
      <c r="F6424" s="170"/>
      <c r="G6424" s="170"/>
      <c r="H6424" s="170"/>
      <c r="I6424" s="170"/>
      <c r="J6424" s="170"/>
      <c r="K6424" s="170"/>
      <c r="L6424" s="170"/>
      <c r="M6424" s="170"/>
      <c r="N6424" s="170"/>
      <c r="O6424" s="170"/>
      <c r="P6424" s="170"/>
      <c r="Q6424" s="170"/>
      <c r="R6424" s="170"/>
      <c r="S6424" s="170"/>
      <c r="T6424" s="170"/>
      <c r="U6424" s="170"/>
      <c r="V6424" s="170"/>
      <c r="W6424" s="170"/>
      <c r="X6424" s="174"/>
      <c r="Y6424" s="170"/>
      <c r="Z6424" s="170"/>
      <c r="AA6424" s="170"/>
      <c r="AB6424" s="170"/>
      <c r="AC6424" s="170"/>
      <c r="AD6424" s="174"/>
      <c r="AE6424" s="170"/>
      <c r="AF6424" s="170"/>
      <c r="AI6424" s="170"/>
      <c r="AJ6424" s="170"/>
      <c r="AK6424" s="170"/>
      <c r="AL6424" s="170"/>
      <c r="AM6424" s="170"/>
      <c r="AN6424" s="170"/>
    </row>
    <row r="6425" spans="1:40" ht="52.5" customHeight="1" x14ac:dyDescent="0.2">
      <c r="A6425" s="170"/>
      <c r="B6425" s="170"/>
      <c r="C6425" s="170"/>
      <c r="D6425" s="170"/>
      <c r="E6425" s="170"/>
      <c r="F6425" s="170"/>
      <c r="G6425" s="170"/>
      <c r="H6425" s="170"/>
      <c r="I6425" s="170"/>
      <c r="J6425" s="170"/>
      <c r="K6425" s="170"/>
      <c r="L6425" s="170"/>
      <c r="M6425" s="170"/>
      <c r="N6425" s="170"/>
      <c r="O6425" s="170"/>
      <c r="P6425" s="170"/>
      <c r="Q6425" s="170"/>
      <c r="R6425" s="170"/>
      <c r="S6425" s="170"/>
      <c r="T6425" s="170"/>
      <c r="U6425" s="170"/>
      <c r="V6425" s="170"/>
      <c r="W6425" s="170"/>
      <c r="X6425" s="174"/>
      <c r="Y6425" s="170"/>
      <c r="Z6425" s="170"/>
      <c r="AA6425" s="170"/>
      <c r="AB6425" s="170"/>
      <c r="AC6425" s="170"/>
      <c r="AD6425" s="174"/>
      <c r="AE6425" s="170"/>
      <c r="AF6425" s="170"/>
      <c r="AI6425" s="170"/>
      <c r="AJ6425" s="170"/>
      <c r="AK6425" s="170"/>
      <c r="AL6425" s="170"/>
      <c r="AM6425" s="170"/>
      <c r="AN6425" s="170"/>
    </row>
    <row r="6426" spans="1:40" ht="52.5" customHeight="1" x14ac:dyDescent="0.2">
      <c r="A6426" s="170"/>
      <c r="B6426" s="170"/>
      <c r="C6426" s="170"/>
      <c r="D6426" s="170"/>
      <c r="E6426" s="170"/>
      <c r="F6426" s="170"/>
      <c r="G6426" s="170"/>
      <c r="H6426" s="170"/>
      <c r="I6426" s="170"/>
      <c r="J6426" s="170"/>
      <c r="K6426" s="170"/>
      <c r="L6426" s="170"/>
      <c r="M6426" s="170"/>
      <c r="N6426" s="170"/>
      <c r="O6426" s="170"/>
      <c r="P6426" s="170"/>
      <c r="Q6426" s="170"/>
      <c r="R6426" s="170"/>
      <c r="S6426" s="170"/>
      <c r="T6426" s="170"/>
      <c r="U6426" s="170"/>
      <c r="V6426" s="170"/>
      <c r="W6426" s="170"/>
      <c r="X6426" s="174"/>
      <c r="Y6426" s="170"/>
      <c r="Z6426" s="170"/>
      <c r="AA6426" s="170"/>
      <c r="AB6426" s="170"/>
      <c r="AC6426" s="170"/>
      <c r="AD6426" s="174"/>
      <c r="AE6426" s="170"/>
      <c r="AF6426" s="170"/>
      <c r="AI6426" s="170"/>
      <c r="AJ6426" s="170"/>
      <c r="AK6426" s="170"/>
      <c r="AL6426" s="170"/>
      <c r="AM6426" s="170"/>
      <c r="AN6426" s="170"/>
    </row>
    <row r="6427" spans="1:40" ht="52.5" customHeight="1" x14ac:dyDescent="0.2">
      <c r="A6427" s="170"/>
      <c r="B6427" s="170"/>
      <c r="C6427" s="170"/>
      <c r="D6427" s="170"/>
      <c r="E6427" s="170"/>
      <c r="F6427" s="170"/>
      <c r="G6427" s="170"/>
      <c r="H6427" s="170"/>
      <c r="I6427" s="170"/>
      <c r="J6427" s="170"/>
      <c r="K6427" s="170"/>
      <c r="L6427" s="170"/>
      <c r="M6427" s="170"/>
      <c r="N6427" s="170"/>
      <c r="O6427" s="170"/>
      <c r="P6427" s="170"/>
      <c r="Q6427" s="170"/>
      <c r="R6427" s="170"/>
      <c r="S6427" s="170"/>
      <c r="T6427" s="170"/>
      <c r="U6427" s="170"/>
      <c r="V6427" s="170"/>
      <c r="W6427" s="170"/>
      <c r="X6427" s="174"/>
      <c r="Y6427" s="170"/>
      <c r="Z6427" s="170"/>
      <c r="AA6427" s="170"/>
      <c r="AB6427" s="170"/>
      <c r="AC6427" s="170"/>
      <c r="AD6427" s="174"/>
      <c r="AE6427" s="170"/>
      <c r="AF6427" s="170"/>
      <c r="AI6427" s="170"/>
      <c r="AJ6427" s="170"/>
      <c r="AK6427" s="170"/>
      <c r="AL6427" s="170"/>
      <c r="AM6427" s="170"/>
      <c r="AN6427" s="170"/>
    </row>
    <row r="6428" spans="1:40" ht="52.5" customHeight="1" x14ac:dyDescent="0.2">
      <c r="A6428" s="170"/>
      <c r="B6428" s="170"/>
      <c r="C6428" s="170"/>
      <c r="D6428" s="170"/>
      <c r="E6428" s="170"/>
      <c r="F6428" s="170"/>
      <c r="G6428" s="170"/>
      <c r="H6428" s="170"/>
      <c r="I6428" s="170"/>
      <c r="J6428" s="170"/>
      <c r="K6428" s="170"/>
      <c r="L6428" s="170"/>
      <c r="M6428" s="170"/>
      <c r="N6428" s="170"/>
      <c r="O6428" s="170"/>
      <c r="P6428" s="170"/>
      <c r="Q6428" s="170"/>
      <c r="R6428" s="170"/>
      <c r="S6428" s="170"/>
      <c r="T6428" s="170"/>
      <c r="U6428" s="170"/>
      <c r="V6428" s="170"/>
      <c r="W6428" s="170"/>
      <c r="X6428" s="174"/>
      <c r="Y6428" s="170"/>
      <c r="Z6428" s="170"/>
      <c r="AA6428" s="170"/>
      <c r="AB6428" s="170"/>
      <c r="AC6428" s="170"/>
      <c r="AD6428" s="174"/>
      <c r="AE6428" s="170"/>
      <c r="AF6428" s="170"/>
      <c r="AI6428" s="170"/>
      <c r="AJ6428" s="170"/>
      <c r="AK6428" s="170"/>
      <c r="AL6428" s="170"/>
      <c r="AM6428" s="170"/>
      <c r="AN6428" s="170"/>
    </row>
    <row r="6429" spans="1:40" ht="52.5" customHeight="1" x14ac:dyDescent="0.2">
      <c r="A6429" s="170"/>
      <c r="B6429" s="170"/>
      <c r="C6429" s="170"/>
      <c r="D6429" s="170"/>
      <c r="E6429" s="170"/>
      <c r="F6429" s="170"/>
      <c r="G6429" s="170"/>
      <c r="H6429" s="170"/>
      <c r="I6429" s="170"/>
      <c r="J6429" s="170"/>
      <c r="K6429" s="170"/>
      <c r="L6429" s="170"/>
      <c r="M6429" s="170"/>
      <c r="N6429" s="170"/>
      <c r="O6429" s="170"/>
      <c r="P6429" s="170"/>
      <c r="Q6429" s="170"/>
      <c r="R6429" s="170"/>
      <c r="S6429" s="170"/>
      <c r="T6429" s="170"/>
      <c r="U6429" s="170"/>
      <c r="V6429" s="170"/>
      <c r="W6429" s="170"/>
      <c r="X6429" s="174"/>
      <c r="Y6429" s="170"/>
      <c r="Z6429" s="170"/>
      <c r="AA6429" s="170"/>
      <c r="AB6429" s="170"/>
      <c r="AC6429" s="170"/>
      <c r="AD6429" s="174"/>
      <c r="AE6429" s="170"/>
      <c r="AF6429" s="170"/>
      <c r="AI6429" s="170"/>
      <c r="AJ6429" s="170"/>
      <c r="AK6429" s="170"/>
      <c r="AL6429" s="170"/>
      <c r="AM6429" s="170"/>
      <c r="AN6429" s="170"/>
    </row>
    <row r="6430" spans="1:40" ht="52.5" customHeight="1" x14ac:dyDescent="0.2">
      <c r="A6430" s="170"/>
      <c r="B6430" s="170"/>
      <c r="C6430" s="170"/>
      <c r="D6430" s="170"/>
      <c r="E6430" s="170"/>
      <c r="F6430" s="170"/>
      <c r="G6430" s="170"/>
      <c r="H6430" s="170"/>
      <c r="I6430" s="170"/>
      <c r="J6430" s="170"/>
      <c r="K6430" s="170"/>
      <c r="L6430" s="170"/>
      <c r="M6430" s="170"/>
      <c r="N6430" s="170"/>
      <c r="O6430" s="170"/>
      <c r="P6430" s="170"/>
      <c r="Q6430" s="170"/>
      <c r="R6430" s="170"/>
      <c r="S6430" s="170"/>
      <c r="T6430" s="170"/>
      <c r="U6430" s="170"/>
      <c r="V6430" s="170"/>
      <c r="W6430" s="170"/>
      <c r="X6430" s="174"/>
      <c r="Y6430" s="170"/>
      <c r="Z6430" s="170"/>
      <c r="AA6430" s="170"/>
      <c r="AB6430" s="170"/>
      <c r="AC6430" s="170"/>
      <c r="AD6430" s="174"/>
      <c r="AE6430" s="170"/>
      <c r="AF6430" s="170"/>
      <c r="AI6430" s="170"/>
      <c r="AJ6430" s="170"/>
      <c r="AK6430" s="170"/>
      <c r="AL6430" s="170"/>
      <c r="AM6430" s="170"/>
      <c r="AN6430" s="170"/>
    </row>
    <row r="6431" spans="1:40" ht="52.5" customHeight="1" x14ac:dyDescent="0.2">
      <c r="A6431" s="170"/>
      <c r="B6431" s="170"/>
      <c r="C6431" s="170"/>
      <c r="D6431" s="170"/>
      <c r="E6431" s="170"/>
      <c r="F6431" s="170"/>
      <c r="G6431" s="170"/>
      <c r="H6431" s="170"/>
      <c r="I6431" s="170"/>
      <c r="J6431" s="170"/>
      <c r="K6431" s="170"/>
      <c r="L6431" s="170"/>
      <c r="M6431" s="170"/>
      <c r="N6431" s="170"/>
      <c r="O6431" s="170"/>
      <c r="P6431" s="170"/>
      <c r="Q6431" s="170"/>
      <c r="R6431" s="170"/>
      <c r="S6431" s="170"/>
      <c r="T6431" s="170"/>
      <c r="U6431" s="170"/>
      <c r="V6431" s="170"/>
      <c r="W6431" s="170"/>
      <c r="X6431" s="174"/>
      <c r="Y6431" s="170"/>
      <c r="Z6431" s="170"/>
      <c r="AA6431" s="170"/>
      <c r="AB6431" s="170"/>
      <c r="AC6431" s="170"/>
      <c r="AD6431" s="174"/>
      <c r="AE6431" s="170"/>
      <c r="AF6431" s="170"/>
      <c r="AI6431" s="170"/>
      <c r="AJ6431" s="170"/>
      <c r="AK6431" s="170"/>
      <c r="AL6431" s="170"/>
      <c r="AM6431" s="170"/>
      <c r="AN6431" s="170"/>
    </row>
    <row r="6432" spans="1:40" ht="52.5" customHeight="1" x14ac:dyDescent="0.2">
      <c r="A6432" s="170"/>
      <c r="B6432" s="170"/>
      <c r="C6432" s="170"/>
      <c r="D6432" s="170"/>
      <c r="E6432" s="170"/>
      <c r="F6432" s="170"/>
      <c r="G6432" s="170"/>
      <c r="H6432" s="170"/>
      <c r="I6432" s="170"/>
      <c r="J6432" s="170"/>
      <c r="K6432" s="170"/>
      <c r="L6432" s="170"/>
      <c r="M6432" s="170"/>
      <c r="N6432" s="170"/>
      <c r="O6432" s="170"/>
      <c r="P6432" s="170"/>
      <c r="Q6432" s="170"/>
      <c r="R6432" s="170"/>
      <c r="S6432" s="170"/>
      <c r="T6432" s="170"/>
      <c r="U6432" s="170"/>
      <c r="V6432" s="170"/>
      <c r="W6432" s="170"/>
      <c r="X6432" s="174"/>
      <c r="Y6432" s="170"/>
      <c r="Z6432" s="170"/>
      <c r="AA6432" s="170"/>
      <c r="AB6432" s="170"/>
      <c r="AC6432" s="170"/>
      <c r="AD6432" s="174"/>
      <c r="AE6432" s="170"/>
      <c r="AF6432" s="170"/>
      <c r="AI6432" s="170"/>
      <c r="AJ6432" s="170"/>
      <c r="AK6432" s="170"/>
      <c r="AL6432" s="170"/>
      <c r="AM6432" s="170"/>
      <c r="AN6432" s="170"/>
    </row>
    <row r="6433" spans="1:40" ht="52.5" customHeight="1" x14ac:dyDescent="0.2">
      <c r="A6433" s="170"/>
      <c r="B6433" s="170"/>
      <c r="C6433" s="170"/>
      <c r="D6433" s="170"/>
      <c r="E6433" s="170"/>
      <c r="F6433" s="170"/>
      <c r="G6433" s="170"/>
      <c r="H6433" s="170"/>
      <c r="I6433" s="170"/>
      <c r="J6433" s="170"/>
      <c r="K6433" s="170"/>
      <c r="L6433" s="170"/>
      <c r="M6433" s="170"/>
      <c r="N6433" s="170"/>
      <c r="O6433" s="170"/>
      <c r="P6433" s="170"/>
      <c r="Q6433" s="170"/>
      <c r="R6433" s="170"/>
      <c r="S6433" s="170"/>
      <c r="T6433" s="170"/>
      <c r="U6433" s="170"/>
      <c r="V6433" s="170"/>
      <c r="W6433" s="170"/>
      <c r="X6433" s="174"/>
      <c r="Y6433" s="170"/>
      <c r="Z6433" s="170"/>
      <c r="AA6433" s="170"/>
      <c r="AB6433" s="170"/>
      <c r="AC6433" s="170"/>
      <c r="AD6433" s="174"/>
      <c r="AE6433" s="170"/>
      <c r="AF6433" s="170"/>
      <c r="AI6433" s="170"/>
      <c r="AJ6433" s="170"/>
      <c r="AK6433" s="170"/>
      <c r="AL6433" s="170"/>
      <c r="AM6433" s="170"/>
      <c r="AN6433" s="170"/>
    </row>
    <row r="6434" spans="1:40" ht="52.5" customHeight="1" x14ac:dyDescent="0.2">
      <c r="A6434" s="170"/>
      <c r="B6434" s="170"/>
      <c r="C6434" s="170"/>
      <c r="D6434" s="170"/>
      <c r="E6434" s="170"/>
      <c r="F6434" s="170"/>
      <c r="G6434" s="170"/>
      <c r="H6434" s="170"/>
      <c r="I6434" s="170"/>
      <c r="J6434" s="170"/>
      <c r="K6434" s="170"/>
      <c r="L6434" s="170"/>
      <c r="M6434" s="170"/>
      <c r="N6434" s="170"/>
      <c r="O6434" s="170"/>
      <c r="P6434" s="170"/>
      <c r="Q6434" s="170"/>
      <c r="R6434" s="170"/>
      <c r="S6434" s="170"/>
      <c r="T6434" s="170"/>
      <c r="U6434" s="170"/>
      <c r="V6434" s="170"/>
      <c r="W6434" s="170"/>
      <c r="X6434" s="174"/>
      <c r="Y6434" s="170"/>
      <c r="Z6434" s="170"/>
      <c r="AA6434" s="170"/>
      <c r="AB6434" s="170"/>
      <c r="AC6434" s="170"/>
      <c r="AD6434" s="174"/>
      <c r="AE6434" s="170"/>
      <c r="AF6434" s="170"/>
      <c r="AI6434" s="170"/>
      <c r="AJ6434" s="170"/>
      <c r="AK6434" s="170"/>
      <c r="AL6434" s="170"/>
      <c r="AM6434" s="170"/>
      <c r="AN6434" s="170"/>
    </row>
    <row r="6435" spans="1:40" ht="52.5" customHeight="1" x14ac:dyDescent="0.2">
      <c r="A6435" s="170"/>
      <c r="B6435" s="170"/>
      <c r="C6435" s="170"/>
      <c r="D6435" s="170"/>
      <c r="E6435" s="170"/>
      <c r="F6435" s="170"/>
      <c r="G6435" s="170"/>
      <c r="H6435" s="170"/>
      <c r="I6435" s="170"/>
      <c r="J6435" s="170"/>
      <c r="K6435" s="170"/>
      <c r="L6435" s="170"/>
      <c r="M6435" s="170"/>
      <c r="N6435" s="170"/>
      <c r="O6435" s="170"/>
      <c r="P6435" s="170"/>
      <c r="Q6435" s="170"/>
      <c r="R6435" s="170"/>
      <c r="S6435" s="170"/>
      <c r="T6435" s="170"/>
      <c r="U6435" s="170"/>
      <c r="V6435" s="170"/>
      <c r="W6435" s="170"/>
      <c r="X6435" s="174"/>
      <c r="Y6435" s="170"/>
      <c r="Z6435" s="170"/>
      <c r="AA6435" s="170"/>
      <c r="AB6435" s="170"/>
      <c r="AC6435" s="170"/>
      <c r="AD6435" s="174"/>
      <c r="AE6435" s="170"/>
      <c r="AF6435" s="170"/>
      <c r="AI6435" s="170"/>
      <c r="AJ6435" s="170"/>
      <c r="AK6435" s="170"/>
      <c r="AL6435" s="170"/>
      <c r="AM6435" s="170"/>
      <c r="AN6435" s="170"/>
    </row>
    <row r="6436" spans="1:40" ht="52.5" customHeight="1" x14ac:dyDescent="0.2">
      <c r="A6436" s="170"/>
      <c r="B6436" s="170"/>
      <c r="C6436" s="170"/>
      <c r="D6436" s="170"/>
      <c r="E6436" s="170"/>
      <c r="F6436" s="170"/>
      <c r="G6436" s="170"/>
      <c r="H6436" s="170"/>
      <c r="I6436" s="170"/>
      <c r="J6436" s="170"/>
      <c r="K6436" s="170"/>
      <c r="L6436" s="170"/>
      <c r="M6436" s="170"/>
      <c r="N6436" s="170"/>
      <c r="O6436" s="170"/>
      <c r="P6436" s="170"/>
      <c r="Q6436" s="170"/>
      <c r="R6436" s="170"/>
      <c r="S6436" s="170"/>
      <c r="T6436" s="170"/>
      <c r="U6436" s="170"/>
      <c r="V6436" s="170"/>
      <c r="W6436" s="170"/>
      <c r="X6436" s="174"/>
      <c r="Y6436" s="170"/>
      <c r="Z6436" s="170"/>
      <c r="AA6436" s="170"/>
      <c r="AB6436" s="170"/>
      <c r="AC6436" s="170"/>
      <c r="AD6436" s="174"/>
      <c r="AE6436" s="170"/>
      <c r="AF6436" s="170"/>
      <c r="AI6436" s="170"/>
      <c r="AJ6436" s="170"/>
      <c r="AK6436" s="170"/>
      <c r="AL6436" s="170"/>
      <c r="AM6436" s="170"/>
      <c r="AN6436" s="170"/>
    </row>
    <row r="6437" spans="1:40" ht="52.5" customHeight="1" x14ac:dyDescent="0.2">
      <c r="A6437" s="170"/>
      <c r="B6437" s="170"/>
      <c r="C6437" s="170"/>
      <c r="D6437" s="170"/>
      <c r="E6437" s="170"/>
      <c r="F6437" s="170"/>
      <c r="G6437" s="170"/>
      <c r="H6437" s="170"/>
      <c r="I6437" s="170"/>
      <c r="J6437" s="170"/>
      <c r="K6437" s="170"/>
      <c r="L6437" s="170"/>
      <c r="M6437" s="170"/>
      <c r="N6437" s="170"/>
      <c r="O6437" s="170"/>
      <c r="P6437" s="170"/>
      <c r="Q6437" s="170"/>
      <c r="R6437" s="170"/>
      <c r="S6437" s="170"/>
      <c r="T6437" s="170"/>
      <c r="U6437" s="170"/>
      <c r="V6437" s="170"/>
      <c r="W6437" s="170"/>
      <c r="X6437" s="174"/>
      <c r="Y6437" s="170"/>
      <c r="Z6437" s="170"/>
      <c r="AA6437" s="170"/>
      <c r="AB6437" s="170"/>
      <c r="AC6437" s="170"/>
      <c r="AD6437" s="174"/>
      <c r="AE6437" s="170"/>
      <c r="AF6437" s="170"/>
      <c r="AI6437" s="170"/>
      <c r="AJ6437" s="170"/>
      <c r="AK6437" s="170"/>
      <c r="AL6437" s="170"/>
      <c r="AM6437" s="170"/>
      <c r="AN6437" s="170"/>
    </row>
    <row r="6438" spans="1:40" ht="52.5" customHeight="1" x14ac:dyDescent="0.2">
      <c r="A6438" s="170"/>
      <c r="B6438" s="170"/>
      <c r="C6438" s="170"/>
      <c r="D6438" s="170"/>
      <c r="E6438" s="170"/>
      <c r="F6438" s="170"/>
      <c r="G6438" s="170"/>
      <c r="H6438" s="170"/>
      <c r="I6438" s="170"/>
      <c r="J6438" s="170"/>
      <c r="K6438" s="170"/>
      <c r="L6438" s="170"/>
      <c r="M6438" s="170"/>
      <c r="N6438" s="170"/>
      <c r="O6438" s="170"/>
      <c r="P6438" s="170"/>
      <c r="Q6438" s="170"/>
      <c r="R6438" s="170"/>
      <c r="S6438" s="170"/>
      <c r="T6438" s="170"/>
      <c r="U6438" s="170"/>
      <c r="V6438" s="170"/>
      <c r="W6438" s="170"/>
      <c r="X6438" s="174"/>
      <c r="Y6438" s="170"/>
      <c r="Z6438" s="170"/>
      <c r="AA6438" s="170"/>
      <c r="AB6438" s="170"/>
      <c r="AC6438" s="170"/>
      <c r="AD6438" s="174"/>
      <c r="AE6438" s="170"/>
      <c r="AF6438" s="170"/>
      <c r="AI6438" s="170"/>
      <c r="AJ6438" s="170"/>
      <c r="AK6438" s="170"/>
      <c r="AL6438" s="170"/>
      <c r="AM6438" s="170"/>
      <c r="AN6438" s="170"/>
    </row>
    <row r="6439" spans="1:40" ht="52.5" customHeight="1" x14ac:dyDescent="0.2">
      <c r="A6439" s="170"/>
      <c r="B6439" s="170"/>
      <c r="C6439" s="170"/>
      <c r="D6439" s="170"/>
      <c r="E6439" s="170"/>
      <c r="F6439" s="170"/>
      <c r="G6439" s="170"/>
      <c r="H6439" s="170"/>
      <c r="I6439" s="170"/>
      <c r="J6439" s="170"/>
      <c r="K6439" s="170"/>
      <c r="L6439" s="170"/>
      <c r="M6439" s="170"/>
      <c r="N6439" s="170"/>
      <c r="O6439" s="170"/>
      <c r="P6439" s="170"/>
      <c r="Q6439" s="170"/>
      <c r="R6439" s="170"/>
      <c r="S6439" s="170"/>
      <c r="T6439" s="170"/>
      <c r="U6439" s="170"/>
      <c r="V6439" s="170"/>
      <c r="W6439" s="170"/>
      <c r="X6439" s="174"/>
      <c r="Y6439" s="170"/>
      <c r="Z6439" s="170"/>
      <c r="AA6439" s="170"/>
      <c r="AB6439" s="170"/>
      <c r="AC6439" s="170"/>
      <c r="AD6439" s="174"/>
      <c r="AE6439" s="170"/>
      <c r="AF6439" s="170"/>
      <c r="AI6439" s="170"/>
      <c r="AJ6439" s="170"/>
      <c r="AK6439" s="170"/>
      <c r="AL6439" s="170"/>
      <c r="AM6439" s="170"/>
      <c r="AN6439" s="170"/>
    </row>
    <row r="6440" spans="1:40" ht="52.5" customHeight="1" x14ac:dyDescent="0.2">
      <c r="A6440" s="170"/>
      <c r="B6440" s="170"/>
      <c r="C6440" s="170"/>
      <c r="D6440" s="170"/>
      <c r="E6440" s="170"/>
      <c r="F6440" s="170"/>
      <c r="G6440" s="170"/>
      <c r="H6440" s="170"/>
      <c r="I6440" s="170"/>
      <c r="J6440" s="170"/>
      <c r="K6440" s="170"/>
      <c r="L6440" s="170"/>
      <c r="M6440" s="170"/>
      <c r="N6440" s="170"/>
      <c r="O6440" s="170"/>
      <c r="P6440" s="170"/>
      <c r="Q6440" s="170"/>
      <c r="R6440" s="170"/>
      <c r="S6440" s="170"/>
      <c r="T6440" s="170"/>
      <c r="U6440" s="170"/>
      <c r="V6440" s="170"/>
      <c r="W6440" s="170"/>
      <c r="X6440" s="174"/>
      <c r="Y6440" s="170"/>
      <c r="Z6440" s="170"/>
      <c r="AA6440" s="170"/>
      <c r="AB6440" s="170"/>
      <c r="AC6440" s="170"/>
      <c r="AD6440" s="174"/>
      <c r="AE6440" s="170"/>
      <c r="AF6440" s="170"/>
      <c r="AI6440" s="170"/>
      <c r="AJ6440" s="170"/>
      <c r="AK6440" s="170"/>
      <c r="AL6440" s="170"/>
      <c r="AM6440" s="170"/>
      <c r="AN6440" s="170"/>
    </row>
    <row r="6441" spans="1:40" ht="52.5" customHeight="1" x14ac:dyDescent="0.2">
      <c r="A6441" s="170"/>
      <c r="B6441" s="170"/>
      <c r="C6441" s="170"/>
      <c r="D6441" s="170"/>
      <c r="E6441" s="170"/>
      <c r="F6441" s="170"/>
      <c r="G6441" s="170"/>
      <c r="H6441" s="170"/>
      <c r="I6441" s="170"/>
      <c r="J6441" s="170"/>
      <c r="K6441" s="170"/>
      <c r="L6441" s="170"/>
      <c r="M6441" s="170"/>
      <c r="N6441" s="170"/>
      <c r="O6441" s="170"/>
      <c r="P6441" s="170"/>
      <c r="Q6441" s="170"/>
      <c r="R6441" s="170"/>
      <c r="S6441" s="170"/>
      <c r="T6441" s="170"/>
      <c r="U6441" s="170"/>
      <c r="V6441" s="170"/>
      <c r="W6441" s="170"/>
      <c r="X6441" s="174"/>
      <c r="Y6441" s="170"/>
      <c r="Z6441" s="170"/>
      <c r="AA6441" s="170"/>
      <c r="AB6441" s="170"/>
      <c r="AC6441" s="170"/>
      <c r="AD6441" s="174"/>
      <c r="AE6441" s="170"/>
      <c r="AF6441" s="170"/>
      <c r="AI6441" s="170"/>
      <c r="AJ6441" s="170"/>
      <c r="AK6441" s="170"/>
      <c r="AL6441" s="170"/>
      <c r="AM6441" s="170"/>
      <c r="AN6441" s="170"/>
    </row>
    <row r="6442" spans="1:40" ht="52.5" customHeight="1" x14ac:dyDescent="0.2">
      <c r="A6442" s="170"/>
      <c r="B6442" s="170"/>
      <c r="C6442" s="170"/>
      <c r="D6442" s="170"/>
      <c r="E6442" s="170"/>
      <c r="F6442" s="170"/>
      <c r="G6442" s="170"/>
      <c r="H6442" s="170"/>
      <c r="I6442" s="170"/>
      <c r="J6442" s="170"/>
      <c r="K6442" s="170"/>
      <c r="L6442" s="170"/>
      <c r="M6442" s="170"/>
      <c r="N6442" s="170"/>
      <c r="O6442" s="170"/>
      <c r="P6442" s="170"/>
      <c r="Q6442" s="170"/>
      <c r="R6442" s="170"/>
      <c r="S6442" s="170"/>
      <c r="T6442" s="170"/>
      <c r="U6442" s="170"/>
      <c r="V6442" s="170"/>
      <c r="W6442" s="170"/>
      <c r="X6442" s="174"/>
      <c r="Y6442" s="170"/>
      <c r="Z6442" s="170"/>
      <c r="AA6442" s="170"/>
      <c r="AB6442" s="170"/>
      <c r="AC6442" s="170"/>
      <c r="AD6442" s="174"/>
      <c r="AE6442" s="170"/>
      <c r="AF6442" s="170"/>
      <c r="AI6442" s="170"/>
      <c r="AJ6442" s="170"/>
      <c r="AK6442" s="170"/>
      <c r="AL6442" s="170"/>
      <c r="AM6442" s="170"/>
      <c r="AN6442" s="170"/>
    </row>
    <row r="6443" spans="1:40" ht="52.5" customHeight="1" x14ac:dyDescent="0.2">
      <c r="A6443" s="170"/>
      <c r="B6443" s="170"/>
      <c r="C6443" s="170"/>
      <c r="D6443" s="170"/>
      <c r="E6443" s="170"/>
      <c r="F6443" s="170"/>
      <c r="G6443" s="170"/>
      <c r="H6443" s="170"/>
      <c r="I6443" s="170"/>
      <c r="J6443" s="170"/>
      <c r="K6443" s="170"/>
      <c r="L6443" s="170"/>
      <c r="M6443" s="170"/>
      <c r="N6443" s="170"/>
      <c r="O6443" s="170"/>
      <c r="P6443" s="170"/>
      <c r="Q6443" s="170"/>
      <c r="R6443" s="170"/>
      <c r="S6443" s="170"/>
      <c r="T6443" s="170"/>
      <c r="U6443" s="170"/>
      <c r="V6443" s="170"/>
      <c r="W6443" s="170"/>
      <c r="X6443" s="174"/>
      <c r="Y6443" s="170"/>
      <c r="Z6443" s="170"/>
      <c r="AA6443" s="170"/>
      <c r="AB6443" s="170"/>
      <c r="AC6443" s="170"/>
      <c r="AD6443" s="174"/>
      <c r="AE6443" s="170"/>
      <c r="AF6443" s="170"/>
      <c r="AI6443" s="170"/>
      <c r="AJ6443" s="170"/>
      <c r="AK6443" s="170"/>
      <c r="AL6443" s="170"/>
      <c r="AM6443" s="170"/>
      <c r="AN6443" s="170"/>
    </row>
    <row r="6444" spans="1:40" ht="52.5" customHeight="1" x14ac:dyDescent="0.2">
      <c r="A6444" s="170"/>
      <c r="B6444" s="170"/>
      <c r="C6444" s="170"/>
      <c r="D6444" s="170"/>
      <c r="E6444" s="170"/>
      <c r="F6444" s="170"/>
      <c r="G6444" s="170"/>
      <c r="H6444" s="170"/>
      <c r="I6444" s="170"/>
      <c r="J6444" s="170"/>
      <c r="K6444" s="170"/>
      <c r="L6444" s="170"/>
      <c r="M6444" s="170"/>
      <c r="N6444" s="170"/>
      <c r="O6444" s="170"/>
      <c r="P6444" s="170"/>
      <c r="Q6444" s="170"/>
      <c r="R6444" s="170"/>
      <c r="S6444" s="170"/>
      <c r="T6444" s="170"/>
      <c r="U6444" s="170"/>
      <c r="V6444" s="170"/>
      <c r="W6444" s="170"/>
      <c r="X6444" s="174"/>
      <c r="Y6444" s="170"/>
      <c r="Z6444" s="170"/>
      <c r="AA6444" s="170"/>
      <c r="AB6444" s="170"/>
      <c r="AC6444" s="170"/>
      <c r="AD6444" s="174"/>
      <c r="AE6444" s="170"/>
      <c r="AF6444" s="170"/>
      <c r="AI6444" s="170"/>
      <c r="AJ6444" s="170"/>
      <c r="AK6444" s="170"/>
      <c r="AL6444" s="170"/>
      <c r="AM6444" s="170"/>
      <c r="AN6444" s="170"/>
    </row>
    <row r="6445" spans="1:40" ht="52.5" customHeight="1" x14ac:dyDescent="0.2">
      <c r="A6445" s="170"/>
      <c r="B6445" s="170"/>
      <c r="C6445" s="170"/>
      <c r="D6445" s="170"/>
      <c r="E6445" s="170"/>
      <c r="F6445" s="170"/>
      <c r="G6445" s="170"/>
      <c r="H6445" s="170"/>
      <c r="I6445" s="170"/>
      <c r="J6445" s="170"/>
      <c r="K6445" s="170"/>
      <c r="L6445" s="170"/>
      <c r="M6445" s="170"/>
      <c r="N6445" s="170"/>
      <c r="O6445" s="170"/>
      <c r="P6445" s="170"/>
      <c r="Q6445" s="170"/>
      <c r="R6445" s="170"/>
      <c r="S6445" s="170"/>
      <c r="T6445" s="170"/>
      <c r="U6445" s="170"/>
      <c r="V6445" s="170"/>
      <c r="W6445" s="170"/>
      <c r="X6445" s="174"/>
      <c r="Y6445" s="170"/>
      <c r="Z6445" s="170"/>
      <c r="AA6445" s="170"/>
      <c r="AB6445" s="170"/>
      <c r="AC6445" s="170"/>
      <c r="AD6445" s="174"/>
      <c r="AE6445" s="170"/>
      <c r="AF6445" s="170"/>
      <c r="AI6445" s="170"/>
      <c r="AJ6445" s="170"/>
      <c r="AK6445" s="170"/>
      <c r="AL6445" s="170"/>
      <c r="AM6445" s="170"/>
      <c r="AN6445" s="170"/>
    </row>
    <row r="6446" spans="1:40" ht="52.5" customHeight="1" x14ac:dyDescent="0.2">
      <c r="A6446" s="170"/>
      <c r="B6446" s="170"/>
      <c r="C6446" s="170"/>
      <c r="D6446" s="170"/>
      <c r="E6446" s="170"/>
      <c r="F6446" s="170"/>
      <c r="G6446" s="170"/>
      <c r="H6446" s="170"/>
      <c r="I6446" s="170"/>
      <c r="J6446" s="170"/>
      <c r="K6446" s="170"/>
      <c r="L6446" s="170"/>
      <c r="M6446" s="170"/>
      <c r="N6446" s="170"/>
      <c r="O6446" s="170"/>
      <c r="P6446" s="170"/>
      <c r="Q6446" s="170"/>
      <c r="R6446" s="170"/>
      <c r="S6446" s="170"/>
      <c r="T6446" s="170"/>
      <c r="U6446" s="170"/>
      <c r="V6446" s="170"/>
      <c r="W6446" s="170"/>
      <c r="X6446" s="174"/>
      <c r="Y6446" s="170"/>
      <c r="Z6446" s="170"/>
      <c r="AA6446" s="170"/>
      <c r="AB6446" s="170"/>
      <c r="AC6446" s="170"/>
      <c r="AD6446" s="174"/>
      <c r="AE6446" s="170"/>
      <c r="AF6446" s="170"/>
      <c r="AI6446" s="170"/>
      <c r="AJ6446" s="170"/>
      <c r="AK6446" s="170"/>
      <c r="AL6446" s="170"/>
      <c r="AM6446" s="170"/>
      <c r="AN6446" s="170"/>
    </row>
    <row r="6447" spans="1:40" ht="52.5" customHeight="1" x14ac:dyDescent="0.2">
      <c r="A6447" s="170"/>
      <c r="B6447" s="170"/>
      <c r="C6447" s="170"/>
      <c r="D6447" s="170"/>
      <c r="E6447" s="170"/>
      <c r="F6447" s="170"/>
      <c r="G6447" s="170"/>
      <c r="H6447" s="170"/>
      <c r="I6447" s="170"/>
      <c r="J6447" s="170"/>
      <c r="K6447" s="170"/>
      <c r="L6447" s="170"/>
      <c r="M6447" s="170"/>
      <c r="N6447" s="170"/>
      <c r="O6447" s="170"/>
      <c r="P6447" s="170"/>
      <c r="Q6447" s="170"/>
      <c r="R6447" s="170"/>
      <c r="S6447" s="170"/>
      <c r="T6447" s="170"/>
      <c r="U6447" s="170"/>
      <c r="V6447" s="170"/>
      <c r="W6447" s="170"/>
      <c r="X6447" s="174"/>
      <c r="Y6447" s="170"/>
      <c r="Z6447" s="170"/>
      <c r="AA6447" s="170"/>
      <c r="AB6447" s="170"/>
      <c r="AC6447" s="170"/>
      <c r="AD6447" s="174"/>
      <c r="AE6447" s="170"/>
      <c r="AF6447" s="170"/>
      <c r="AI6447" s="170"/>
      <c r="AJ6447" s="170"/>
      <c r="AK6447" s="170"/>
      <c r="AL6447" s="170"/>
      <c r="AM6447" s="170"/>
      <c r="AN6447" s="170"/>
    </row>
    <row r="6448" spans="1:40" ht="52.5" customHeight="1" x14ac:dyDescent="0.2">
      <c r="A6448" s="170"/>
      <c r="B6448" s="170"/>
      <c r="C6448" s="170"/>
      <c r="D6448" s="170"/>
      <c r="E6448" s="170"/>
      <c r="F6448" s="170"/>
      <c r="G6448" s="170"/>
      <c r="H6448" s="170"/>
      <c r="I6448" s="170"/>
      <c r="J6448" s="170"/>
      <c r="K6448" s="170"/>
      <c r="L6448" s="170"/>
      <c r="M6448" s="170"/>
      <c r="N6448" s="170"/>
      <c r="O6448" s="170"/>
      <c r="P6448" s="170"/>
      <c r="Q6448" s="170"/>
      <c r="R6448" s="170"/>
      <c r="S6448" s="170"/>
      <c r="T6448" s="170"/>
      <c r="U6448" s="170"/>
      <c r="V6448" s="170"/>
      <c r="W6448" s="170"/>
      <c r="X6448" s="174"/>
      <c r="Y6448" s="170"/>
      <c r="Z6448" s="170"/>
      <c r="AA6448" s="170"/>
      <c r="AB6448" s="170"/>
      <c r="AC6448" s="170"/>
      <c r="AD6448" s="174"/>
      <c r="AE6448" s="170"/>
      <c r="AF6448" s="170"/>
      <c r="AI6448" s="170"/>
      <c r="AJ6448" s="170"/>
      <c r="AK6448" s="170"/>
      <c r="AL6448" s="170"/>
      <c r="AM6448" s="170"/>
      <c r="AN6448" s="170"/>
    </row>
    <row r="6449" spans="1:40" ht="52.5" customHeight="1" x14ac:dyDescent="0.2">
      <c r="A6449" s="170"/>
      <c r="B6449" s="170"/>
      <c r="C6449" s="170"/>
      <c r="D6449" s="170"/>
      <c r="E6449" s="170"/>
      <c r="F6449" s="170"/>
      <c r="G6449" s="170"/>
      <c r="H6449" s="170"/>
      <c r="I6449" s="170"/>
      <c r="J6449" s="170"/>
      <c r="K6449" s="170"/>
      <c r="L6449" s="170"/>
      <c r="M6449" s="170"/>
      <c r="N6449" s="170"/>
      <c r="O6449" s="170"/>
      <c r="P6449" s="170"/>
      <c r="Q6449" s="170"/>
      <c r="R6449" s="170"/>
      <c r="S6449" s="170"/>
      <c r="T6449" s="170"/>
      <c r="U6449" s="170"/>
      <c r="V6449" s="170"/>
      <c r="W6449" s="170"/>
      <c r="X6449" s="174"/>
      <c r="Y6449" s="170"/>
      <c r="Z6449" s="170"/>
      <c r="AA6449" s="170"/>
      <c r="AB6449" s="170"/>
      <c r="AC6449" s="170"/>
      <c r="AD6449" s="174"/>
      <c r="AE6449" s="170"/>
      <c r="AF6449" s="170"/>
      <c r="AI6449" s="170"/>
      <c r="AJ6449" s="170"/>
      <c r="AK6449" s="170"/>
      <c r="AL6449" s="170"/>
      <c r="AM6449" s="170"/>
      <c r="AN6449" s="170"/>
    </row>
    <row r="6450" spans="1:40" ht="52.5" customHeight="1" x14ac:dyDescent="0.2">
      <c r="A6450" s="170"/>
      <c r="B6450" s="170"/>
      <c r="C6450" s="170"/>
      <c r="D6450" s="170"/>
      <c r="E6450" s="170"/>
      <c r="F6450" s="170"/>
      <c r="G6450" s="170"/>
      <c r="H6450" s="170"/>
      <c r="I6450" s="170"/>
      <c r="J6450" s="170"/>
      <c r="K6450" s="170"/>
      <c r="L6450" s="170"/>
      <c r="M6450" s="170"/>
      <c r="N6450" s="170"/>
      <c r="O6450" s="170"/>
      <c r="P6450" s="170"/>
      <c r="Q6450" s="170"/>
      <c r="R6450" s="170"/>
      <c r="S6450" s="170"/>
      <c r="T6450" s="170"/>
      <c r="U6450" s="170"/>
      <c r="V6450" s="170"/>
      <c r="W6450" s="170"/>
      <c r="X6450" s="174"/>
      <c r="Y6450" s="170"/>
      <c r="Z6450" s="170"/>
      <c r="AA6450" s="170"/>
      <c r="AB6450" s="170"/>
      <c r="AC6450" s="170"/>
      <c r="AD6450" s="174"/>
      <c r="AE6450" s="170"/>
      <c r="AF6450" s="170"/>
      <c r="AI6450" s="170"/>
      <c r="AJ6450" s="170"/>
      <c r="AK6450" s="170"/>
      <c r="AL6450" s="170"/>
      <c r="AM6450" s="170"/>
      <c r="AN6450" s="170"/>
    </row>
    <row r="6451" spans="1:40" ht="52.5" customHeight="1" x14ac:dyDescent="0.2">
      <c r="A6451" s="170"/>
      <c r="B6451" s="170"/>
      <c r="C6451" s="170"/>
      <c r="D6451" s="170"/>
      <c r="E6451" s="170"/>
      <c r="F6451" s="170"/>
      <c r="G6451" s="170"/>
      <c r="H6451" s="170"/>
      <c r="I6451" s="170"/>
      <c r="J6451" s="170"/>
      <c r="K6451" s="170"/>
      <c r="L6451" s="170"/>
      <c r="M6451" s="170"/>
      <c r="N6451" s="170"/>
      <c r="O6451" s="170"/>
      <c r="P6451" s="170"/>
      <c r="Q6451" s="170"/>
      <c r="R6451" s="170"/>
      <c r="S6451" s="170"/>
      <c r="T6451" s="170"/>
      <c r="U6451" s="170"/>
      <c r="V6451" s="170"/>
      <c r="W6451" s="170"/>
      <c r="X6451" s="174"/>
      <c r="Y6451" s="170"/>
      <c r="Z6451" s="170"/>
      <c r="AA6451" s="170"/>
      <c r="AB6451" s="170"/>
      <c r="AC6451" s="170"/>
      <c r="AD6451" s="174"/>
      <c r="AE6451" s="170"/>
      <c r="AF6451" s="170"/>
      <c r="AI6451" s="170"/>
      <c r="AJ6451" s="170"/>
      <c r="AK6451" s="170"/>
      <c r="AL6451" s="170"/>
      <c r="AM6451" s="170"/>
      <c r="AN6451" s="170"/>
    </row>
    <row r="6452" spans="1:40" ht="52.5" customHeight="1" x14ac:dyDescent="0.2">
      <c r="A6452" s="170"/>
      <c r="B6452" s="170"/>
      <c r="C6452" s="170"/>
      <c r="D6452" s="170"/>
      <c r="E6452" s="170"/>
      <c r="F6452" s="170"/>
      <c r="G6452" s="170"/>
      <c r="H6452" s="170"/>
      <c r="I6452" s="170"/>
      <c r="J6452" s="170"/>
      <c r="K6452" s="170"/>
      <c r="L6452" s="170"/>
      <c r="M6452" s="170"/>
      <c r="N6452" s="170"/>
      <c r="O6452" s="170"/>
      <c r="P6452" s="170"/>
      <c r="Q6452" s="170"/>
      <c r="R6452" s="170"/>
      <c r="S6452" s="170"/>
      <c r="T6452" s="170"/>
      <c r="U6452" s="170"/>
      <c r="V6452" s="170"/>
      <c r="W6452" s="170"/>
      <c r="X6452" s="174"/>
      <c r="Y6452" s="170"/>
      <c r="Z6452" s="170"/>
      <c r="AA6452" s="170"/>
      <c r="AB6452" s="170"/>
      <c r="AC6452" s="170"/>
      <c r="AD6452" s="174"/>
      <c r="AE6452" s="170"/>
      <c r="AF6452" s="170"/>
      <c r="AI6452" s="170"/>
      <c r="AJ6452" s="170"/>
      <c r="AK6452" s="170"/>
      <c r="AL6452" s="170"/>
      <c r="AM6452" s="170"/>
      <c r="AN6452" s="170"/>
    </row>
    <row r="6453" spans="1:40" ht="52.5" customHeight="1" x14ac:dyDescent="0.2">
      <c r="A6453" s="170"/>
      <c r="B6453" s="170"/>
      <c r="C6453" s="170"/>
      <c r="D6453" s="170"/>
      <c r="E6453" s="170"/>
      <c r="F6453" s="170"/>
      <c r="G6453" s="170"/>
      <c r="H6453" s="170"/>
      <c r="I6453" s="170"/>
      <c r="J6453" s="170"/>
      <c r="K6453" s="170"/>
      <c r="L6453" s="170"/>
      <c r="M6453" s="170"/>
      <c r="N6453" s="170"/>
      <c r="O6453" s="170"/>
      <c r="P6453" s="170"/>
      <c r="Q6453" s="170"/>
      <c r="R6453" s="170"/>
      <c r="S6453" s="170"/>
      <c r="T6453" s="170"/>
      <c r="U6453" s="170"/>
      <c r="V6453" s="170"/>
      <c r="W6453" s="170"/>
      <c r="X6453" s="174"/>
      <c r="Y6453" s="170"/>
      <c r="Z6453" s="170"/>
      <c r="AA6453" s="170"/>
      <c r="AB6453" s="170"/>
      <c r="AC6453" s="170"/>
      <c r="AD6453" s="174"/>
      <c r="AE6453" s="170"/>
      <c r="AF6453" s="170"/>
      <c r="AI6453" s="170"/>
      <c r="AJ6453" s="170"/>
      <c r="AK6453" s="170"/>
      <c r="AL6453" s="170"/>
      <c r="AM6453" s="170"/>
      <c r="AN6453" s="170"/>
    </row>
    <row r="6454" spans="1:40" ht="52.5" customHeight="1" x14ac:dyDescent="0.2">
      <c r="A6454" s="170"/>
      <c r="B6454" s="170"/>
      <c r="C6454" s="170"/>
      <c r="D6454" s="170"/>
      <c r="E6454" s="170"/>
      <c r="F6454" s="170"/>
      <c r="G6454" s="170"/>
      <c r="H6454" s="170"/>
      <c r="I6454" s="170"/>
      <c r="J6454" s="170"/>
      <c r="K6454" s="170"/>
      <c r="L6454" s="170"/>
      <c r="M6454" s="170"/>
      <c r="N6454" s="170"/>
      <c r="O6454" s="170"/>
      <c r="P6454" s="170"/>
      <c r="Q6454" s="170"/>
      <c r="R6454" s="170"/>
      <c r="S6454" s="170"/>
      <c r="T6454" s="170"/>
      <c r="U6454" s="170"/>
      <c r="V6454" s="170"/>
      <c r="W6454" s="170"/>
      <c r="X6454" s="174"/>
      <c r="Y6454" s="170"/>
      <c r="Z6454" s="170"/>
      <c r="AA6454" s="170"/>
      <c r="AB6454" s="170"/>
      <c r="AC6454" s="170"/>
      <c r="AD6454" s="174"/>
      <c r="AE6454" s="170"/>
      <c r="AF6454" s="170"/>
      <c r="AI6454" s="170"/>
      <c r="AJ6454" s="170"/>
      <c r="AK6454" s="170"/>
      <c r="AL6454" s="170"/>
      <c r="AM6454" s="170"/>
      <c r="AN6454" s="170"/>
    </row>
    <row r="6455" spans="1:40" ht="52.5" customHeight="1" x14ac:dyDescent="0.2">
      <c r="A6455" s="170"/>
      <c r="B6455" s="170"/>
      <c r="C6455" s="170"/>
      <c r="D6455" s="170"/>
      <c r="E6455" s="170"/>
      <c r="F6455" s="170"/>
      <c r="G6455" s="170"/>
      <c r="H6455" s="170"/>
      <c r="I6455" s="170"/>
      <c r="J6455" s="170"/>
      <c r="K6455" s="170"/>
      <c r="L6455" s="170"/>
      <c r="M6455" s="170"/>
      <c r="N6455" s="170"/>
      <c r="O6455" s="170"/>
      <c r="P6455" s="170"/>
      <c r="Q6455" s="170"/>
      <c r="R6455" s="170"/>
      <c r="S6455" s="170"/>
      <c r="T6455" s="170"/>
      <c r="U6455" s="170"/>
      <c r="V6455" s="170"/>
      <c r="W6455" s="170"/>
      <c r="X6455" s="174"/>
      <c r="Y6455" s="170"/>
      <c r="Z6455" s="170"/>
      <c r="AA6455" s="170"/>
      <c r="AB6455" s="170"/>
      <c r="AC6455" s="170"/>
      <c r="AD6455" s="174"/>
      <c r="AE6455" s="170"/>
      <c r="AF6455" s="170"/>
      <c r="AI6455" s="170"/>
      <c r="AJ6455" s="170"/>
      <c r="AK6455" s="170"/>
      <c r="AL6455" s="170"/>
      <c r="AM6455" s="170"/>
      <c r="AN6455" s="170"/>
    </row>
    <row r="6456" spans="1:40" ht="52.5" customHeight="1" x14ac:dyDescent="0.2">
      <c r="A6456" s="170"/>
      <c r="B6456" s="170"/>
      <c r="C6456" s="170"/>
      <c r="D6456" s="170"/>
      <c r="E6456" s="170"/>
      <c r="F6456" s="170"/>
      <c r="G6456" s="170"/>
      <c r="H6456" s="170"/>
      <c r="I6456" s="170"/>
      <c r="J6456" s="170"/>
      <c r="K6456" s="170"/>
      <c r="L6456" s="170"/>
      <c r="M6456" s="170"/>
      <c r="N6456" s="170"/>
      <c r="O6456" s="170"/>
      <c r="P6456" s="170"/>
      <c r="Q6456" s="170"/>
      <c r="R6456" s="170"/>
      <c r="S6456" s="170"/>
      <c r="T6456" s="170"/>
      <c r="U6456" s="170"/>
      <c r="V6456" s="170"/>
      <c r="W6456" s="170"/>
      <c r="X6456" s="174"/>
      <c r="Y6456" s="170"/>
      <c r="Z6456" s="170"/>
      <c r="AA6456" s="170"/>
      <c r="AB6456" s="170"/>
      <c r="AC6456" s="170"/>
      <c r="AD6456" s="174"/>
      <c r="AE6456" s="170"/>
      <c r="AF6456" s="170"/>
      <c r="AI6456" s="170"/>
      <c r="AJ6456" s="170"/>
      <c r="AK6456" s="170"/>
      <c r="AL6456" s="170"/>
      <c r="AM6456" s="170"/>
      <c r="AN6456" s="170"/>
    </row>
    <row r="6457" spans="1:40" ht="52.5" customHeight="1" x14ac:dyDescent="0.2">
      <c r="A6457" s="170"/>
      <c r="B6457" s="170"/>
      <c r="C6457" s="170"/>
      <c r="D6457" s="170"/>
      <c r="E6457" s="170"/>
      <c r="F6457" s="170"/>
      <c r="G6457" s="170"/>
      <c r="H6457" s="170"/>
      <c r="I6457" s="170"/>
      <c r="J6457" s="170"/>
      <c r="K6457" s="170"/>
      <c r="L6457" s="170"/>
      <c r="M6457" s="170"/>
      <c r="N6457" s="170"/>
      <c r="O6457" s="170"/>
      <c r="P6457" s="170"/>
      <c r="Q6457" s="170"/>
      <c r="R6457" s="170"/>
      <c r="S6457" s="170"/>
      <c r="T6457" s="170"/>
      <c r="U6457" s="170"/>
      <c r="V6457" s="170"/>
      <c r="W6457" s="170"/>
      <c r="X6457" s="174"/>
      <c r="Y6457" s="170"/>
      <c r="Z6457" s="170"/>
      <c r="AA6457" s="170"/>
      <c r="AB6457" s="170"/>
      <c r="AC6457" s="170"/>
      <c r="AD6457" s="174"/>
      <c r="AE6457" s="170"/>
      <c r="AF6457" s="170"/>
      <c r="AI6457" s="170"/>
      <c r="AJ6457" s="170"/>
      <c r="AK6457" s="170"/>
      <c r="AL6457" s="170"/>
      <c r="AM6457" s="170"/>
      <c r="AN6457" s="170"/>
    </row>
    <row r="6458" spans="1:40" ht="52.5" customHeight="1" x14ac:dyDescent="0.2">
      <c r="A6458" s="170"/>
      <c r="B6458" s="170"/>
      <c r="C6458" s="170"/>
      <c r="D6458" s="170"/>
      <c r="E6458" s="170"/>
      <c r="F6458" s="170"/>
      <c r="G6458" s="170"/>
      <c r="H6458" s="170"/>
      <c r="I6458" s="170"/>
      <c r="J6458" s="170"/>
      <c r="K6458" s="170"/>
      <c r="L6458" s="170"/>
      <c r="M6458" s="170"/>
      <c r="N6458" s="170"/>
      <c r="O6458" s="170"/>
      <c r="P6458" s="170"/>
      <c r="Q6458" s="170"/>
      <c r="R6458" s="170"/>
      <c r="S6458" s="170"/>
      <c r="T6458" s="170"/>
      <c r="U6458" s="170"/>
      <c r="V6458" s="170"/>
      <c r="W6458" s="170"/>
      <c r="X6458" s="174"/>
      <c r="Y6458" s="170"/>
      <c r="Z6458" s="170"/>
      <c r="AA6458" s="170"/>
      <c r="AB6458" s="170"/>
      <c r="AC6458" s="170"/>
      <c r="AD6458" s="174"/>
      <c r="AE6458" s="170"/>
      <c r="AF6458" s="170"/>
      <c r="AI6458" s="170"/>
      <c r="AJ6458" s="170"/>
      <c r="AK6458" s="170"/>
      <c r="AL6458" s="170"/>
      <c r="AM6458" s="170"/>
      <c r="AN6458" s="170"/>
    </row>
    <row r="6459" spans="1:40" ht="52.5" customHeight="1" x14ac:dyDescent="0.2">
      <c r="A6459" s="170"/>
      <c r="B6459" s="170"/>
      <c r="C6459" s="170"/>
      <c r="D6459" s="170"/>
      <c r="E6459" s="170"/>
      <c r="F6459" s="170"/>
      <c r="G6459" s="170"/>
      <c r="H6459" s="170"/>
      <c r="I6459" s="170"/>
      <c r="J6459" s="170"/>
      <c r="K6459" s="170"/>
      <c r="L6459" s="170"/>
      <c r="M6459" s="170"/>
      <c r="N6459" s="170"/>
      <c r="O6459" s="170"/>
      <c r="P6459" s="170"/>
      <c r="Q6459" s="170"/>
      <c r="R6459" s="170"/>
      <c r="S6459" s="170"/>
      <c r="T6459" s="170"/>
      <c r="U6459" s="170"/>
      <c r="V6459" s="170"/>
      <c r="W6459" s="170"/>
      <c r="X6459" s="174"/>
      <c r="Y6459" s="170"/>
      <c r="Z6459" s="170"/>
      <c r="AA6459" s="170"/>
      <c r="AB6459" s="170"/>
      <c r="AC6459" s="170"/>
      <c r="AD6459" s="174"/>
      <c r="AE6459" s="170"/>
      <c r="AF6459" s="170"/>
      <c r="AI6459" s="170"/>
      <c r="AJ6459" s="170"/>
      <c r="AK6459" s="170"/>
      <c r="AL6459" s="170"/>
      <c r="AM6459" s="170"/>
      <c r="AN6459" s="170"/>
    </row>
    <row r="6460" spans="1:40" ht="52.5" customHeight="1" x14ac:dyDescent="0.2">
      <c r="A6460" s="170"/>
      <c r="B6460" s="170"/>
      <c r="C6460" s="170"/>
      <c r="D6460" s="170"/>
      <c r="E6460" s="170"/>
      <c r="F6460" s="170"/>
      <c r="G6460" s="170"/>
      <c r="H6460" s="170"/>
      <c r="I6460" s="170"/>
      <c r="J6460" s="170"/>
      <c r="K6460" s="170"/>
      <c r="L6460" s="170"/>
      <c r="M6460" s="170"/>
      <c r="N6460" s="170"/>
      <c r="O6460" s="170"/>
      <c r="P6460" s="170"/>
      <c r="Q6460" s="170"/>
      <c r="R6460" s="170"/>
      <c r="S6460" s="170"/>
      <c r="T6460" s="170"/>
      <c r="U6460" s="170"/>
      <c r="V6460" s="170"/>
      <c r="W6460" s="170"/>
      <c r="X6460" s="174"/>
      <c r="Y6460" s="170"/>
      <c r="Z6460" s="170"/>
      <c r="AA6460" s="170"/>
      <c r="AB6460" s="170"/>
      <c r="AC6460" s="170"/>
      <c r="AD6460" s="174"/>
      <c r="AE6460" s="170"/>
      <c r="AF6460" s="170"/>
      <c r="AI6460" s="170"/>
      <c r="AJ6460" s="170"/>
      <c r="AK6460" s="170"/>
      <c r="AL6460" s="170"/>
      <c r="AM6460" s="170"/>
      <c r="AN6460" s="170"/>
    </row>
    <row r="6461" spans="1:40" ht="52.5" customHeight="1" x14ac:dyDescent="0.2">
      <c r="A6461" s="170"/>
      <c r="B6461" s="170"/>
      <c r="C6461" s="170"/>
      <c r="D6461" s="170"/>
      <c r="E6461" s="170"/>
      <c r="F6461" s="170"/>
      <c r="G6461" s="170"/>
      <c r="H6461" s="170"/>
      <c r="I6461" s="170"/>
      <c r="J6461" s="170"/>
      <c r="K6461" s="170"/>
      <c r="L6461" s="170"/>
      <c r="M6461" s="170"/>
      <c r="N6461" s="170"/>
      <c r="O6461" s="170"/>
      <c r="P6461" s="170"/>
      <c r="Q6461" s="170"/>
      <c r="R6461" s="170"/>
      <c r="S6461" s="170"/>
      <c r="T6461" s="170"/>
      <c r="U6461" s="170"/>
      <c r="V6461" s="170"/>
      <c r="W6461" s="170"/>
      <c r="X6461" s="174"/>
      <c r="Y6461" s="170"/>
      <c r="Z6461" s="170"/>
      <c r="AA6461" s="170"/>
      <c r="AB6461" s="170"/>
      <c r="AC6461" s="170"/>
      <c r="AD6461" s="174"/>
      <c r="AE6461" s="170"/>
      <c r="AF6461" s="170"/>
      <c r="AI6461" s="170"/>
      <c r="AJ6461" s="170"/>
      <c r="AK6461" s="170"/>
      <c r="AL6461" s="170"/>
      <c r="AM6461" s="170"/>
      <c r="AN6461" s="170"/>
    </row>
    <row r="6462" spans="1:40" ht="52.5" customHeight="1" x14ac:dyDescent="0.2">
      <c r="A6462" s="170"/>
      <c r="B6462" s="170"/>
      <c r="C6462" s="170"/>
      <c r="D6462" s="170"/>
      <c r="E6462" s="170"/>
      <c r="F6462" s="170"/>
      <c r="G6462" s="170"/>
      <c r="H6462" s="170"/>
      <c r="I6462" s="170"/>
      <c r="J6462" s="170"/>
      <c r="K6462" s="170"/>
      <c r="L6462" s="170"/>
      <c r="M6462" s="170"/>
      <c r="N6462" s="170"/>
      <c r="O6462" s="170"/>
      <c r="P6462" s="170"/>
      <c r="Q6462" s="170"/>
      <c r="R6462" s="170"/>
      <c r="S6462" s="170"/>
      <c r="T6462" s="170"/>
      <c r="U6462" s="170"/>
      <c r="V6462" s="170"/>
      <c r="W6462" s="170"/>
      <c r="X6462" s="174"/>
      <c r="Y6462" s="170"/>
      <c r="Z6462" s="170"/>
      <c r="AA6462" s="170"/>
      <c r="AB6462" s="170"/>
      <c r="AC6462" s="170"/>
      <c r="AD6462" s="174"/>
      <c r="AE6462" s="170"/>
      <c r="AF6462" s="170"/>
      <c r="AI6462" s="170"/>
      <c r="AJ6462" s="170"/>
      <c r="AK6462" s="170"/>
      <c r="AL6462" s="170"/>
      <c r="AM6462" s="170"/>
      <c r="AN6462" s="170"/>
    </row>
    <row r="6463" spans="1:40" ht="52.5" customHeight="1" x14ac:dyDescent="0.2">
      <c r="A6463" s="170"/>
      <c r="B6463" s="170"/>
      <c r="C6463" s="170"/>
      <c r="D6463" s="170"/>
      <c r="E6463" s="170"/>
      <c r="F6463" s="170"/>
      <c r="G6463" s="170"/>
      <c r="H6463" s="170"/>
      <c r="I6463" s="170"/>
      <c r="J6463" s="170"/>
      <c r="K6463" s="170"/>
      <c r="L6463" s="170"/>
      <c r="M6463" s="170"/>
      <c r="N6463" s="170"/>
      <c r="O6463" s="170"/>
      <c r="P6463" s="170"/>
      <c r="Q6463" s="170"/>
      <c r="R6463" s="170"/>
      <c r="S6463" s="170"/>
      <c r="T6463" s="170"/>
      <c r="U6463" s="170"/>
      <c r="V6463" s="170"/>
      <c r="W6463" s="170"/>
      <c r="X6463" s="174"/>
      <c r="Y6463" s="170"/>
      <c r="Z6463" s="170"/>
      <c r="AA6463" s="170"/>
      <c r="AB6463" s="170"/>
      <c r="AC6463" s="170"/>
      <c r="AD6463" s="174"/>
      <c r="AE6463" s="170"/>
      <c r="AF6463" s="170"/>
      <c r="AI6463" s="170"/>
      <c r="AJ6463" s="170"/>
      <c r="AK6463" s="170"/>
      <c r="AL6463" s="170"/>
      <c r="AM6463" s="170"/>
      <c r="AN6463" s="170"/>
    </row>
    <row r="6464" spans="1:40" ht="52.5" customHeight="1" x14ac:dyDescent="0.2">
      <c r="A6464" s="170"/>
      <c r="B6464" s="170"/>
      <c r="C6464" s="170"/>
      <c r="D6464" s="170"/>
      <c r="E6464" s="170"/>
      <c r="F6464" s="170"/>
      <c r="G6464" s="170"/>
      <c r="H6464" s="170"/>
      <c r="I6464" s="170"/>
      <c r="J6464" s="170"/>
      <c r="K6464" s="170"/>
      <c r="L6464" s="170"/>
      <c r="M6464" s="170"/>
      <c r="N6464" s="170"/>
      <c r="O6464" s="170"/>
      <c r="P6464" s="170"/>
      <c r="Q6464" s="170"/>
      <c r="R6464" s="170"/>
      <c r="S6464" s="170"/>
      <c r="T6464" s="170"/>
      <c r="U6464" s="170"/>
      <c r="V6464" s="170"/>
      <c r="W6464" s="170"/>
      <c r="X6464" s="174"/>
      <c r="Y6464" s="170"/>
      <c r="Z6464" s="170"/>
      <c r="AA6464" s="170"/>
      <c r="AB6464" s="170"/>
      <c r="AC6464" s="170"/>
      <c r="AD6464" s="174"/>
      <c r="AE6464" s="170"/>
      <c r="AF6464" s="170"/>
      <c r="AI6464" s="170"/>
      <c r="AJ6464" s="170"/>
      <c r="AK6464" s="170"/>
      <c r="AL6464" s="170"/>
      <c r="AM6464" s="170"/>
      <c r="AN6464" s="170"/>
    </row>
    <row r="6465" spans="1:40" ht="52.5" customHeight="1" x14ac:dyDescent="0.2">
      <c r="A6465" s="170"/>
      <c r="B6465" s="170"/>
      <c r="C6465" s="170"/>
      <c r="D6465" s="170"/>
      <c r="E6465" s="170"/>
      <c r="F6465" s="170"/>
      <c r="G6465" s="170"/>
      <c r="H6465" s="170"/>
      <c r="I6465" s="170"/>
      <c r="J6465" s="170"/>
      <c r="K6465" s="170"/>
      <c r="L6465" s="170"/>
      <c r="M6465" s="170"/>
      <c r="N6465" s="170"/>
      <c r="O6465" s="170"/>
      <c r="P6465" s="170"/>
      <c r="Q6465" s="170"/>
      <c r="R6465" s="170"/>
      <c r="S6465" s="170"/>
      <c r="T6465" s="170"/>
      <c r="U6465" s="170"/>
      <c r="V6465" s="170"/>
      <c r="W6465" s="170"/>
      <c r="X6465" s="174"/>
      <c r="Y6465" s="170"/>
      <c r="Z6465" s="170"/>
      <c r="AA6465" s="170"/>
      <c r="AB6465" s="170"/>
      <c r="AC6465" s="170"/>
      <c r="AD6465" s="174"/>
      <c r="AE6465" s="170"/>
      <c r="AF6465" s="170"/>
      <c r="AI6465" s="170"/>
      <c r="AJ6465" s="170"/>
      <c r="AK6465" s="170"/>
      <c r="AL6465" s="170"/>
      <c r="AM6465" s="170"/>
      <c r="AN6465" s="170"/>
    </row>
    <row r="6466" spans="1:40" ht="52.5" customHeight="1" x14ac:dyDescent="0.2">
      <c r="A6466" s="170"/>
      <c r="B6466" s="170"/>
      <c r="C6466" s="170"/>
      <c r="D6466" s="170"/>
      <c r="E6466" s="170"/>
      <c r="F6466" s="170"/>
      <c r="G6466" s="170"/>
      <c r="H6466" s="170"/>
      <c r="I6466" s="170"/>
      <c r="J6466" s="170"/>
      <c r="K6466" s="170"/>
      <c r="L6466" s="170"/>
      <c r="M6466" s="170"/>
      <c r="N6466" s="170"/>
      <c r="O6466" s="170"/>
      <c r="P6466" s="170"/>
      <c r="Q6466" s="170"/>
      <c r="R6466" s="170"/>
      <c r="S6466" s="170"/>
      <c r="T6466" s="170"/>
      <c r="U6466" s="170"/>
      <c r="V6466" s="170"/>
      <c r="W6466" s="170"/>
      <c r="X6466" s="174"/>
      <c r="Y6466" s="170"/>
      <c r="Z6466" s="170"/>
      <c r="AA6466" s="170"/>
      <c r="AB6466" s="170"/>
      <c r="AC6466" s="170"/>
      <c r="AD6466" s="174"/>
      <c r="AE6466" s="170"/>
      <c r="AF6466" s="170"/>
      <c r="AI6466" s="170"/>
      <c r="AJ6466" s="170"/>
      <c r="AK6466" s="170"/>
      <c r="AL6466" s="170"/>
      <c r="AM6466" s="170"/>
      <c r="AN6466" s="170"/>
    </row>
    <row r="6467" spans="1:40" ht="52.5" customHeight="1" x14ac:dyDescent="0.2">
      <c r="A6467" s="170"/>
      <c r="B6467" s="170"/>
      <c r="C6467" s="170"/>
      <c r="D6467" s="170"/>
      <c r="E6467" s="170"/>
      <c r="F6467" s="170"/>
      <c r="G6467" s="170"/>
      <c r="H6467" s="170"/>
      <c r="I6467" s="170"/>
      <c r="J6467" s="170"/>
      <c r="K6467" s="170"/>
      <c r="L6467" s="170"/>
      <c r="M6467" s="170"/>
      <c r="N6467" s="170"/>
      <c r="O6467" s="170"/>
      <c r="P6467" s="170"/>
      <c r="Q6467" s="170"/>
      <c r="R6467" s="170"/>
      <c r="S6467" s="170"/>
      <c r="T6467" s="170"/>
      <c r="U6467" s="170"/>
      <c r="V6467" s="170"/>
      <c r="W6467" s="170"/>
      <c r="X6467" s="174"/>
      <c r="Y6467" s="170"/>
      <c r="Z6467" s="170"/>
      <c r="AA6467" s="170"/>
      <c r="AB6467" s="170"/>
      <c r="AC6467" s="170"/>
      <c r="AD6467" s="174"/>
      <c r="AE6467" s="170"/>
      <c r="AF6467" s="170"/>
      <c r="AI6467" s="170"/>
      <c r="AJ6467" s="170"/>
      <c r="AK6467" s="170"/>
      <c r="AL6467" s="170"/>
      <c r="AM6467" s="170"/>
      <c r="AN6467" s="170"/>
    </row>
    <row r="6468" spans="1:40" ht="52.5" customHeight="1" x14ac:dyDescent="0.2">
      <c r="A6468" s="170"/>
      <c r="B6468" s="170"/>
      <c r="C6468" s="170"/>
      <c r="D6468" s="170"/>
      <c r="E6468" s="170"/>
      <c r="F6468" s="170"/>
      <c r="G6468" s="170"/>
      <c r="H6468" s="170"/>
      <c r="I6468" s="170"/>
      <c r="J6468" s="170"/>
      <c r="K6468" s="170"/>
      <c r="L6468" s="170"/>
      <c r="M6468" s="170"/>
      <c r="N6468" s="170"/>
      <c r="O6468" s="170"/>
      <c r="P6468" s="170"/>
      <c r="Q6468" s="170"/>
      <c r="R6468" s="170"/>
      <c r="S6468" s="170"/>
      <c r="T6468" s="170"/>
      <c r="U6468" s="170"/>
      <c r="V6468" s="170"/>
      <c r="W6468" s="170"/>
      <c r="X6468" s="174"/>
      <c r="Y6468" s="170"/>
      <c r="Z6468" s="170"/>
      <c r="AA6468" s="170"/>
      <c r="AB6468" s="170"/>
      <c r="AC6468" s="170"/>
      <c r="AD6468" s="174"/>
      <c r="AE6468" s="170"/>
      <c r="AF6468" s="170"/>
      <c r="AI6468" s="170"/>
      <c r="AJ6468" s="170"/>
      <c r="AK6468" s="170"/>
      <c r="AL6468" s="170"/>
      <c r="AM6468" s="170"/>
      <c r="AN6468" s="170"/>
    </row>
    <row r="6469" spans="1:40" ht="52.5" customHeight="1" x14ac:dyDescent="0.2">
      <c r="A6469" s="170"/>
      <c r="B6469" s="170"/>
      <c r="C6469" s="170"/>
      <c r="D6469" s="170"/>
      <c r="E6469" s="170"/>
      <c r="F6469" s="170"/>
      <c r="G6469" s="170"/>
      <c r="H6469" s="170"/>
      <c r="I6469" s="170"/>
      <c r="J6469" s="170"/>
      <c r="K6469" s="170"/>
      <c r="L6469" s="170"/>
      <c r="M6469" s="170"/>
      <c r="N6469" s="170"/>
      <c r="O6469" s="170"/>
      <c r="P6469" s="170"/>
      <c r="Q6469" s="170"/>
      <c r="R6469" s="170"/>
      <c r="S6469" s="170"/>
      <c r="T6469" s="170"/>
      <c r="U6469" s="170"/>
      <c r="V6469" s="170"/>
      <c r="W6469" s="170"/>
      <c r="X6469" s="174"/>
      <c r="Y6469" s="170"/>
      <c r="Z6469" s="170"/>
      <c r="AA6469" s="170"/>
      <c r="AB6469" s="170"/>
      <c r="AC6469" s="170"/>
      <c r="AD6469" s="174"/>
      <c r="AE6469" s="170"/>
      <c r="AF6469" s="170"/>
      <c r="AI6469" s="170"/>
      <c r="AJ6469" s="170"/>
      <c r="AK6469" s="170"/>
      <c r="AL6469" s="170"/>
      <c r="AM6469" s="170"/>
      <c r="AN6469" s="170"/>
    </row>
    <row r="6470" spans="1:40" ht="52.5" customHeight="1" x14ac:dyDescent="0.2">
      <c r="A6470" s="170"/>
      <c r="B6470" s="170"/>
      <c r="C6470" s="170"/>
      <c r="D6470" s="170"/>
      <c r="E6470" s="170"/>
      <c r="F6470" s="170"/>
      <c r="G6470" s="170"/>
      <c r="H6470" s="170"/>
      <c r="I6470" s="170"/>
      <c r="J6470" s="170"/>
      <c r="K6470" s="170"/>
      <c r="L6470" s="170"/>
      <c r="M6470" s="170"/>
      <c r="N6470" s="170"/>
      <c r="O6470" s="170"/>
      <c r="P6470" s="170"/>
      <c r="Q6470" s="170"/>
      <c r="R6470" s="170"/>
      <c r="S6470" s="170"/>
      <c r="T6470" s="170"/>
      <c r="U6470" s="170"/>
      <c r="V6470" s="170"/>
      <c r="W6470" s="170"/>
      <c r="X6470" s="174"/>
      <c r="Y6470" s="170"/>
      <c r="Z6470" s="170"/>
      <c r="AA6470" s="170"/>
      <c r="AB6470" s="170"/>
      <c r="AC6470" s="170"/>
      <c r="AD6470" s="174"/>
      <c r="AE6470" s="170"/>
      <c r="AF6470" s="170"/>
      <c r="AI6470" s="170"/>
      <c r="AJ6470" s="170"/>
      <c r="AK6470" s="170"/>
      <c r="AL6470" s="170"/>
      <c r="AM6470" s="170"/>
      <c r="AN6470" s="170"/>
    </row>
    <row r="6471" spans="1:40" ht="52.5" customHeight="1" x14ac:dyDescent="0.2">
      <c r="A6471" s="170"/>
      <c r="B6471" s="170"/>
      <c r="C6471" s="170"/>
      <c r="D6471" s="170"/>
      <c r="E6471" s="170"/>
      <c r="F6471" s="170"/>
      <c r="G6471" s="170"/>
      <c r="H6471" s="170"/>
      <c r="I6471" s="170"/>
      <c r="J6471" s="170"/>
      <c r="K6471" s="170"/>
      <c r="L6471" s="170"/>
      <c r="M6471" s="170"/>
      <c r="N6471" s="170"/>
      <c r="O6471" s="170"/>
      <c r="P6471" s="170"/>
      <c r="Q6471" s="170"/>
      <c r="R6471" s="170"/>
      <c r="S6471" s="170"/>
      <c r="T6471" s="170"/>
      <c r="U6471" s="170"/>
      <c r="V6471" s="170"/>
      <c r="W6471" s="170"/>
      <c r="X6471" s="174"/>
      <c r="Y6471" s="170"/>
      <c r="Z6471" s="170"/>
      <c r="AA6471" s="170"/>
      <c r="AB6471" s="170"/>
      <c r="AC6471" s="170"/>
      <c r="AD6471" s="174"/>
      <c r="AE6471" s="170"/>
      <c r="AF6471" s="170"/>
      <c r="AI6471" s="170"/>
      <c r="AJ6471" s="170"/>
      <c r="AK6471" s="170"/>
      <c r="AL6471" s="170"/>
      <c r="AM6471" s="170"/>
      <c r="AN6471" s="170"/>
    </row>
    <row r="6472" spans="1:40" ht="52.5" customHeight="1" x14ac:dyDescent="0.2">
      <c r="A6472" s="170"/>
      <c r="B6472" s="170"/>
      <c r="C6472" s="170"/>
      <c r="D6472" s="170"/>
      <c r="E6472" s="170"/>
      <c r="F6472" s="170"/>
      <c r="G6472" s="170"/>
      <c r="H6472" s="170"/>
      <c r="I6472" s="170"/>
      <c r="J6472" s="170"/>
      <c r="K6472" s="170"/>
      <c r="L6472" s="170"/>
      <c r="M6472" s="170"/>
      <c r="N6472" s="170"/>
      <c r="O6472" s="170"/>
      <c r="P6472" s="170"/>
      <c r="Q6472" s="170"/>
      <c r="R6472" s="170"/>
      <c r="S6472" s="170"/>
      <c r="T6472" s="170"/>
      <c r="U6472" s="170"/>
      <c r="V6472" s="170"/>
      <c r="W6472" s="170"/>
      <c r="X6472" s="174"/>
      <c r="Y6472" s="170"/>
      <c r="Z6472" s="170"/>
      <c r="AA6472" s="170"/>
      <c r="AB6472" s="170"/>
      <c r="AC6472" s="170"/>
      <c r="AD6472" s="174"/>
      <c r="AE6472" s="170"/>
      <c r="AF6472" s="170"/>
      <c r="AI6472" s="170"/>
      <c r="AJ6472" s="170"/>
      <c r="AK6472" s="170"/>
      <c r="AL6472" s="170"/>
      <c r="AM6472" s="170"/>
      <c r="AN6472" s="170"/>
    </row>
    <row r="6473" spans="1:40" ht="52.5" customHeight="1" x14ac:dyDescent="0.2">
      <c r="A6473" s="170"/>
      <c r="B6473" s="170"/>
      <c r="C6473" s="170"/>
      <c r="D6473" s="170"/>
      <c r="E6473" s="170"/>
      <c r="F6473" s="170"/>
      <c r="G6473" s="170"/>
      <c r="H6473" s="170"/>
      <c r="I6473" s="170"/>
      <c r="J6473" s="170"/>
      <c r="K6473" s="170"/>
      <c r="L6473" s="170"/>
      <c r="M6473" s="170"/>
      <c r="N6473" s="170"/>
      <c r="O6473" s="170"/>
      <c r="P6473" s="170"/>
      <c r="Q6473" s="170"/>
      <c r="R6473" s="170"/>
      <c r="S6473" s="170"/>
      <c r="T6473" s="170"/>
      <c r="U6473" s="170"/>
      <c r="V6473" s="170"/>
      <c r="W6473" s="170"/>
      <c r="X6473" s="174"/>
      <c r="Y6473" s="170"/>
      <c r="Z6473" s="170"/>
      <c r="AA6473" s="170"/>
      <c r="AB6473" s="170"/>
      <c r="AC6473" s="170"/>
      <c r="AD6473" s="174"/>
      <c r="AE6473" s="170"/>
      <c r="AF6473" s="170"/>
      <c r="AI6473" s="170"/>
      <c r="AJ6473" s="170"/>
      <c r="AK6473" s="170"/>
      <c r="AL6473" s="170"/>
      <c r="AM6473" s="170"/>
      <c r="AN6473" s="170"/>
    </row>
    <row r="6474" spans="1:40" ht="52.5" customHeight="1" x14ac:dyDescent="0.2">
      <c r="A6474" s="170"/>
      <c r="B6474" s="170"/>
      <c r="C6474" s="170"/>
      <c r="D6474" s="170"/>
      <c r="E6474" s="170"/>
      <c r="F6474" s="170"/>
      <c r="G6474" s="170"/>
      <c r="H6474" s="170"/>
      <c r="I6474" s="170"/>
      <c r="J6474" s="170"/>
      <c r="K6474" s="170"/>
      <c r="L6474" s="170"/>
      <c r="M6474" s="170"/>
      <c r="N6474" s="170"/>
      <c r="O6474" s="170"/>
      <c r="P6474" s="170"/>
      <c r="Q6474" s="170"/>
      <c r="R6474" s="170"/>
      <c r="S6474" s="170"/>
      <c r="T6474" s="170"/>
      <c r="U6474" s="170"/>
      <c r="V6474" s="170"/>
      <c r="W6474" s="170"/>
      <c r="X6474" s="174"/>
      <c r="Y6474" s="170"/>
      <c r="Z6474" s="170"/>
      <c r="AA6474" s="170"/>
      <c r="AB6474" s="170"/>
      <c r="AC6474" s="170"/>
      <c r="AD6474" s="174"/>
      <c r="AE6474" s="170"/>
      <c r="AF6474" s="170"/>
      <c r="AI6474" s="170"/>
      <c r="AJ6474" s="170"/>
      <c r="AK6474" s="170"/>
      <c r="AL6474" s="170"/>
      <c r="AM6474" s="170"/>
      <c r="AN6474" s="170"/>
    </row>
    <row r="6475" spans="1:40" ht="52.5" customHeight="1" x14ac:dyDescent="0.2">
      <c r="A6475" s="170"/>
      <c r="B6475" s="170"/>
      <c r="C6475" s="170"/>
      <c r="D6475" s="170"/>
      <c r="E6475" s="170"/>
      <c r="F6475" s="170"/>
      <c r="G6475" s="170"/>
      <c r="H6475" s="170"/>
      <c r="I6475" s="170"/>
      <c r="J6475" s="170"/>
      <c r="K6475" s="170"/>
      <c r="L6475" s="170"/>
      <c r="M6475" s="170"/>
      <c r="N6475" s="170"/>
      <c r="O6475" s="170"/>
      <c r="P6475" s="170"/>
      <c r="Q6475" s="170"/>
      <c r="R6475" s="170"/>
      <c r="S6475" s="170"/>
      <c r="T6475" s="170"/>
      <c r="U6475" s="170"/>
      <c r="V6475" s="170"/>
      <c r="W6475" s="170"/>
      <c r="X6475" s="174"/>
      <c r="Y6475" s="170"/>
      <c r="Z6475" s="170"/>
      <c r="AA6475" s="170"/>
      <c r="AB6475" s="170"/>
      <c r="AC6475" s="170"/>
      <c r="AD6475" s="174"/>
      <c r="AE6475" s="170"/>
      <c r="AF6475" s="170"/>
      <c r="AI6475" s="170"/>
      <c r="AJ6475" s="170"/>
      <c r="AK6475" s="170"/>
      <c r="AL6475" s="170"/>
      <c r="AM6475" s="170"/>
      <c r="AN6475" s="170"/>
    </row>
    <row r="6476" spans="1:40" ht="52.5" customHeight="1" x14ac:dyDescent="0.2">
      <c r="A6476" s="170"/>
      <c r="B6476" s="170"/>
      <c r="C6476" s="170"/>
      <c r="D6476" s="170"/>
      <c r="E6476" s="170"/>
      <c r="F6476" s="170"/>
      <c r="G6476" s="170"/>
      <c r="H6476" s="170"/>
      <c r="I6476" s="170"/>
      <c r="J6476" s="170"/>
      <c r="K6476" s="170"/>
      <c r="L6476" s="170"/>
      <c r="M6476" s="170"/>
      <c r="N6476" s="170"/>
      <c r="O6476" s="170"/>
      <c r="P6476" s="170"/>
      <c r="Q6476" s="170"/>
      <c r="R6476" s="170"/>
      <c r="S6476" s="170"/>
      <c r="T6476" s="170"/>
      <c r="U6476" s="170"/>
      <c r="V6476" s="170"/>
      <c r="W6476" s="170"/>
      <c r="X6476" s="174"/>
      <c r="Y6476" s="170"/>
      <c r="Z6476" s="170"/>
      <c r="AA6476" s="170"/>
      <c r="AB6476" s="170"/>
      <c r="AC6476" s="170"/>
      <c r="AD6476" s="174"/>
      <c r="AE6476" s="170"/>
      <c r="AF6476" s="170"/>
      <c r="AI6476" s="170"/>
      <c r="AJ6476" s="170"/>
      <c r="AK6476" s="170"/>
      <c r="AL6476" s="170"/>
      <c r="AM6476" s="170"/>
      <c r="AN6476" s="170"/>
    </row>
    <row r="6477" spans="1:40" ht="52.5" customHeight="1" x14ac:dyDescent="0.2">
      <c r="A6477" s="170"/>
      <c r="B6477" s="170"/>
      <c r="C6477" s="170"/>
      <c r="D6477" s="170"/>
      <c r="E6477" s="170"/>
      <c r="F6477" s="170"/>
      <c r="G6477" s="170"/>
      <c r="H6477" s="170"/>
      <c r="I6477" s="170"/>
      <c r="J6477" s="170"/>
      <c r="K6477" s="170"/>
      <c r="L6477" s="170"/>
      <c r="M6477" s="170"/>
      <c r="N6477" s="170"/>
      <c r="O6477" s="170"/>
      <c r="P6477" s="170"/>
      <c r="Q6477" s="170"/>
      <c r="R6477" s="170"/>
      <c r="S6477" s="170"/>
      <c r="T6477" s="170"/>
      <c r="U6477" s="170"/>
      <c r="V6477" s="170"/>
      <c r="W6477" s="170"/>
      <c r="X6477" s="174"/>
      <c r="Y6477" s="170"/>
      <c r="Z6477" s="170"/>
      <c r="AA6477" s="170"/>
      <c r="AB6477" s="170"/>
      <c r="AC6477" s="170"/>
      <c r="AD6477" s="174"/>
      <c r="AE6477" s="170"/>
      <c r="AF6477" s="170"/>
      <c r="AI6477" s="170"/>
      <c r="AJ6477" s="170"/>
      <c r="AK6477" s="170"/>
      <c r="AL6477" s="170"/>
      <c r="AM6477" s="170"/>
      <c r="AN6477" s="170"/>
    </row>
    <row r="6478" spans="1:40" ht="52.5" customHeight="1" x14ac:dyDescent="0.2">
      <c r="A6478" s="170"/>
      <c r="B6478" s="170"/>
      <c r="C6478" s="170"/>
      <c r="D6478" s="170"/>
      <c r="E6478" s="170"/>
      <c r="F6478" s="170"/>
      <c r="G6478" s="170"/>
      <c r="H6478" s="170"/>
      <c r="I6478" s="170"/>
      <c r="J6478" s="170"/>
      <c r="K6478" s="170"/>
      <c r="L6478" s="170"/>
      <c r="M6478" s="170"/>
      <c r="N6478" s="170"/>
      <c r="O6478" s="170"/>
      <c r="P6478" s="170"/>
      <c r="Q6478" s="170"/>
      <c r="R6478" s="170"/>
      <c r="S6478" s="170"/>
      <c r="T6478" s="170"/>
      <c r="U6478" s="170"/>
      <c r="V6478" s="170"/>
      <c r="W6478" s="170"/>
      <c r="X6478" s="174"/>
      <c r="Y6478" s="170"/>
      <c r="Z6478" s="170"/>
      <c r="AA6478" s="170"/>
      <c r="AB6478" s="170"/>
      <c r="AC6478" s="170"/>
      <c r="AD6478" s="174"/>
      <c r="AE6478" s="170"/>
      <c r="AF6478" s="170"/>
      <c r="AI6478" s="170"/>
      <c r="AJ6478" s="170"/>
      <c r="AK6478" s="170"/>
      <c r="AL6478" s="170"/>
      <c r="AM6478" s="170"/>
      <c r="AN6478" s="170"/>
    </row>
    <row r="6479" spans="1:40" ht="52.5" customHeight="1" x14ac:dyDescent="0.2">
      <c r="A6479" s="170"/>
      <c r="B6479" s="170"/>
      <c r="C6479" s="170"/>
      <c r="D6479" s="170"/>
      <c r="E6479" s="170"/>
      <c r="F6479" s="170"/>
      <c r="G6479" s="170"/>
      <c r="H6479" s="170"/>
      <c r="I6479" s="170"/>
      <c r="J6479" s="170"/>
      <c r="K6479" s="170"/>
      <c r="L6479" s="170"/>
      <c r="M6479" s="170"/>
      <c r="N6479" s="170"/>
      <c r="O6479" s="170"/>
      <c r="P6479" s="170"/>
      <c r="Q6479" s="170"/>
      <c r="R6479" s="170"/>
      <c r="S6479" s="170"/>
      <c r="T6479" s="170"/>
      <c r="U6479" s="170"/>
      <c r="V6479" s="170"/>
      <c r="W6479" s="170"/>
      <c r="X6479" s="174"/>
      <c r="Y6479" s="170"/>
      <c r="Z6479" s="170"/>
      <c r="AA6479" s="170"/>
      <c r="AB6479" s="170"/>
      <c r="AC6479" s="170"/>
      <c r="AD6479" s="174"/>
      <c r="AE6479" s="170"/>
      <c r="AF6479" s="170"/>
      <c r="AI6479" s="170"/>
      <c r="AJ6479" s="170"/>
      <c r="AK6479" s="170"/>
      <c r="AL6479" s="170"/>
      <c r="AM6479" s="170"/>
      <c r="AN6479" s="170"/>
    </row>
    <row r="6480" spans="1:40" ht="52.5" customHeight="1" x14ac:dyDescent="0.2">
      <c r="A6480" s="170"/>
      <c r="B6480" s="170"/>
      <c r="C6480" s="170"/>
      <c r="D6480" s="170"/>
      <c r="E6480" s="170"/>
      <c r="F6480" s="170"/>
      <c r="G6480" s="170"/>
      <c r="H6480" s="170"/>
      <c r="I6480" s="170"/>
      <c r="J6480" s="170"/>
      <c r="K6480" s="170"/>
      <c r="L6480" s="170"/>
      <c r="M6480" s="170"/>
      <c r="N6480" s="170"/>
      <c r="O6480" s="170"/>
      <c r="P6480" s="170"/>
      <c r="Q6480" s="170"/>
      <c r="R6480" s="170"/>
      <c r="S6480" s="170"/>
      <c r="T6480" s="170"/>
      <c r="U6480" s="170"/>
      <c r="V6480" s="170"/>
      <c r="W6480" s="170"/>
      <c r="X6480" s="174"/>
      <c r="Y6480" s="170"/>
      <c r="Z6480" s="170"/>
      <c r="AA6480" s="170"/>
      <c r="AB6480" s="170"/>
      <c r="AC6480" s="170"/>
      <c r="AD6480" s="174"/>
      <c r="AE6480" s="170"/>
      <c r="AF6480" s="170"/>
      <c r="AI6480" s="170"/>
      <c r="AJ6480" s="170"/>
      <c r="AK6480" s="170"/>
      <c r="AL6480" s="170"/>
      <c r="AM6480" s="170"/>
      <c r="AN6480" s="170"/>
    </row>
    <row r="6481" spans="1:40" ht="52.5" customHeight="1" x14ac:dyDescent="0.2">
      <c r="A6481" s="170"/>
      <c r="B6481" s="170"/>
      <c r="C6481" s="170"/>
      <c r="D6481" s="170"/>
      <c r="E6481" s="170"/>
      <c r="F6481" s="170"/>
      <c r="G6481" s="170"/>
      <c r="H6481" s="170"/>
      <c r="I6481" s="170"/>
      <c r="J6481" s="170"/>
      <c r="K6481" s="170"/>
      <c r="L6481" s="170"/>
      <c r="M6481" s="170"/>
      <c r="N6481" s="170"/>
      <c r="O6481" s="170"/>
      <c r="P6481" s="170"/>
      <c r="Q6481" s="170"/>
      <c r="R6481" s="170"/>
      <c r="S6481" s="170"/>
      <c r="T6481" s="170"/>
      <c r="U6481" s="170"/>
      <c r="V6481" s="170"/>
      <c r="W6481" s="170"/>
      <c r="X6481" s="174"/>
      <c r="Y6481" s="170"/>
      <c r="Z6481" s="170"/>
      <c r="AA6481" s="170"/>
      <c r="AB6481" s="170"/>
      <c r="AC6481" s="170"/>
      <c r="AD6481" s="174"/>
      <c r="AE6481" s="170"/>
      <c r="AF6481" s="170"/>
      <c r="AI6481" s="170"/>
      <c r="AJ6481" s="170"/>
      <c r="AK6481" s="170"/>
      <c r="AL6481" s="170"/>
      <c r="AM6481" s="170"/>
      <c r="AN6481" s="170"/>
    </row>
    <row r="6482" spans="1:40" ht="52.5" customHeight="1" x14ac:dyDescent="0.2">
      <c r="A6482" s="170"/>
      <c r="B6482" s="170"/>
      <c r="C6482" s="170"/>
      <c r="D6482" s="170"/>
      <c r="E6482" s="170"/>
      <c r="F6482" s="170"/>
      <c r="G6482" s="170"/>
      <c r="H6482" s="170"/>
      <c r="I6482" s="170"/>
      <c r="J6482" s="170"/>
      <c r="K6482" s="170"/>
      <c r="L6482" s="170"/>
      <c r="M6482" s="170"/>
      <c r="N6482" s="170"/>
      <c r="O6482" s="170"/>
      <c r="P6482" s="170"/>
      <c r="Q6482" s="170"/>
      <c r="R6482" s="170"/>
      <c r="S6482" s="170"/>
      <c r="T6482" s="170"/>
      <c r="U6482" s="170"/>
      <c r="V6482" s="170"/>
      <c r="W6482" s="170"/>
      <c r="X6482" s="174"/>
      <c r="Y6482" s="170"/>
      <c r="Z6482" s="170"/>
      <c r="AA6482" s="170"/>
      <c r="AB6482" s="170"/>
      <c r="AC6482" s="170"/>
      <c r="AD6482" s="174"/>
      <c r="AE6482" s="170"/>
      <c r="AF6482" s="170"/>
      <c r="AI6482" s="170"/>
      <c r="AJ6482" s="170"/>
      <c r="AK6482" s="170"/>
      <c r="AL6482" s="170"/>
      <c r="AM6482" s="170"/>
      <c r="AN6482" s="170"/>
    </row>
    <row r="6483" spans="1:40" ht="52.5" customHeight="1" x14ac:dyDescent="0.2">
      <c r="A6483" s="170"/>
      <c r="B6483" s="170"/>
      <c r="C6483" s="170"/>
      <c r="D6483" s="170"/>
      <c r="E6483" s="170"/>
      <c r="F6483" s="170"/>
      <c r="G6483" s="170"/>
      <c r="H6483" s="170"/>
      <c r="I6483" s="170"/>
      <c r="J6483" s="170"/>
      <c r="K6483" s="170"/>
      <c r="L6483" s="170"/>
      <c r="M6483" s="170"/>
      <c r="N6483" s="170"/>
      <c r="O6483" s="170"/>
      <c r="P6483" s="170"/>
      <c r="Q6483" s="170"/>
      <c r="R6483" s="170"/>
      <c r="S6483" s="170"/>
      <c r="T6483" s="170"/>
      <c r="U6483" s="170"/>
      <c r="V6483" s="170"/>
      <c r="W6483" s="170"/>
      <c r="X6483" s="174"/>
      <c r="Y6483" s="170"/>
      <c r="Z6483" s="170"/>
      <c r="AA6483" s="170"/>
      <c r="AB6483" s="170"/>
      <c r="AC6483" s="170"/>
      <c r="AD6483" s="174"/>
      <c r="AE6483" s="170"/>
      <c r="AF6483" s="170"/>
      <c r="AI6483" s="170"/>
      <c r="AJ6483" s="170"/>
      <c r="AK6483" s="170"/>
      <c r="AL6483" s="170"/>
      <c r="AM6483" s="170"/>
      <c r="AN6483" s="170"/>
    </row>
    <row r="6484" spans="1:40" ht="52.5" customHeight="1" x14ac:dyDescent="0.2">
      <c r="A6484" s="170"/>
      <c r="B6484" s="170"/>
      <c r="C6484" s="170"/>
      <c r="D6484" s="170"/>
      <c r="E6484" s="170"/>
      <c r="F6484" s="170"/>
      <c r="G6484" s="170"/>
      <c r="H6484" s="170"/>
      <c r="I6484" s="170"/>
      <c r="J6484" s="170"/>
      <c r="K6484" s="170"/>
      <c r="L6484" s="170"/>
      <c r="M6484" s="170"/>
      <c r="N6484" s="170"/>
      <c r="O6484" s="170"/>
      <c r="P6484" s="170"/>
      <c r="Q6484" s="170"/>
      <c r="R6484" s="170"/>
      <c r="S6484" s="170"/>
      <c r="T6484" s="170"/>
      <c r="U6484" s="170"/>
      <c r="V6484" s="170"/>
      <c r="W6484" s="170"/>
      <c r="X6484" s="174"/>
      <c r="Y6484" s="170"/>
      <c r="Z6484" s="170"/>
      <c r="AA6484" s="170"/>
      <c r="AB6484" s="170"/>
      <c r="AC6484" s="170"/>
      <c r="AD6484" s="174"/>
      <c r="AE6484" s="170"/>
      <c r="AF6484" s="170"/>
      <c r="AI6484" s="170"/>
      <c r="AJ6484" s="170"/>
      <c r="AK6484" s="170"/>
      <c r="AL6484" s="170"/>
      <c r="AM6484" s="170"/>
      <c r="AN6484" s="170"/>
    </row>
    <row r="6485" spans="1:40" ht="52.5" customHeight="1" x14ac:dyDescent="0.2">
      <c r="A6485" s="170"/>
      <c r="B6485" s="170"/>
      <c r="C6485" s="170"/>
      <c r="D6485" s="170"/>
      <c r="E6485" s="170"/>
      <c r="F6485" s="170"/>
      <c r="G6485" s="170"/>
      <c r="H6485" s="170"/>
      <c r="I6485" s="170"/>
      <c r="J6485" s="170"/>
      <c r="K6485" s="170"/>
      <c r="L6485" s="170"/>
      <c r="M6485" s="170"/>
      <c r="N6485" s="170"/>
      <c r="O6485" s="170"/>
      <c r="P6485" s="170"/>
      <c r="Q6485" s="170"/>
      <c r="R6485" s="170"/>
      <c r="S6485" s="170"/>
      <c r="T6485" s="170"/>
      <c r="U6485" s="170"/>
      <c r="V6485" s="170"/>
      <c r="W6485" s="170"/>
      <c r="X6485" s="174"/>
      <c r="Y6485" s="170"/>
      <c r="Z6485" s="170"/>
      <c r="AA6485" s="170"/>
      <c r="AB6485" s="170"/>
      <c r="AC6485" s="170"/>
      <c r="AD6485" s="174"/>
      <c r="AE6485" s="170"/>
      <c r="AF6485" s="170"/>
      <c r="AI6485" s="170"/>
      <c r="AJ6485" s="170"/>
      <c r="AK6485" s="170"/>
      <c r="AL6485" s="170"/>
      <c r="AM6485" s="170"/>
      <c r="AN6485" s="170"/>
    </row>
    <row r="6486" spans="1:40" ht="52.5" customHeight="1" x14ac:dyDescent="0.2">
      <c r="A6486" s="170"/>
      <c r="B6486" s="170"/>
      <c r="C6486" s="170"/>
      <c r="D6486" s="170"/>
      <c r="E6486" s="170"/>
      <c r="F6486" s="170"/>
      <c r="G6486" s="170"/>
      <c r="H6486" s="170"/>
      <c r="I6486" s="170"/>
      <c r="J6486" s="170"/>
      <c r="K6486" s="170"/>
      <c r="L6486" s="170"/>
      <c r="M6486" s="170"/>
      <c r="N6486" s="170"/>
      <c r="O6486" s="170"/>
      <c r="P6486" s="170"/>
      <c r="Q6486" s="170"/>
      <c r="R6486" s="170"/>
      <c r="S6486" s="170"/>
      <c r="T6486" s="170"/>
      <c r="U6486" s="170"/>
      <c r="V6486" s="170"/>
      <c r="W6486" s="170"/>
      <c r="X6486" s="174"/>
      <c r="Y6486" s="170"/>
      <c r="Z6486" s="170"/>
      <c r="AA6486" s="170"/>
      <c r="AB6486" s="170"/>
      <c r="AC6486" s="170"/>
      <c r="AD6486" s="174"/>
      <c r="AE6486" s="170"/>
      <c r="AF6486" s="170"/>
      <c r="AI6486" s="170"/>
      <c r="AJ6486" s="170"/>
      <c r="AK6486" s="170"/>
      <c r="AL6486" s="170"/>
      <c r="AM6486" s="170"/>
      <c r="AN6486" s="170"/>
    </row>
    <row r="6487" spans="1:40" ht="52.5" customHeight="1" x14ac:dyDescent="0.2">
      <c r="A6487" s="170"/>
      <c r="B6487" s="170"/>
      <c r="C6487" s="170"/>
      <c r="D6487" s="170"/>
      <c r="E6487" s="170"/>
      <c r="F6487" s="170"/>
      <c r="G6487" s="170"/>
      <c r="H6487" s="170"/>
      <c r="I6487" s="170"/>
      <c r="J6487" s="170"/>
      <c r="K6487" s="170"/>
      <c r="L6487" s="170"/>
      <c r="M6487" s="170"/>
      <c r="N6487" s="170"/>
      <c r="O6487" s="170"/>
      <c r="P6487" s="170"/>
      <c r="Q6487" s="170"/>
      <c r="R6487" s="170"/>
      <c r="S6487" s="170"/>
      <c r="T6487" s="170"/>
      <c r="U6487" s="170"/>
      <c r="V6487" s="170"/>
      <c r="W6487" s="170"/>
      <c r="X6487" s="174"/>
      <c r="Y6487" s="170"/>
      <c r="Z6487" s="170"/>
      <c r="AA6487" s="170"/>
      <c r="AB6487" s="170"/>
      <c r="AC6487" s="170"/>
      <c r="AD6487" s="174"/>
      <c r="AE6487" s="170"/>
      <c r="AF6487" s="170"/>
      <c r="AI6487" s="170"/>
      <c r="AJ6487" s="170"/>
      <c r="AK6487" s="170"/>
      <c r="AL6487" s="170"/>
      <c r="AM6487" s="170"/>
      <c r="AN6487" s="170"/>
    </row>
    <row r="6488" spans="1:40" ht="52.5" customHeight="1" x14ac:dyDescent="0.2">
      <c r="A6488" s="170"/>
      <c r="B6488" s="170"/>
      <c r="C6488" s="170"/>
      <c r="D6488" s="170"/>
      <c r="E6488" s="170"/>
      <c r="F6488" s="170"/>
      <c r="G6488" s="170"/>
      <c r="H6488" s="170"/>
      <c r="I6488" s="170"/>
      <c r="J6488" s="170"/>
      <c r="K6488" s="170"/>
      <c r="L6488" s="170"/>
      <c r="M6488" s="170"/>
      <c r="N6488" s="170"/>
      <c r="O6488" s="170"/>
      <c r="P6488" s="170"/>
      <c r="Q6488" s="170"/>
      <c r="R6488" s="170"/>
      <c r="S6488" s="170"/>
      <c r="T6488" s="170"/>
      <c r="U6488" s="170"/>
      <c r="V6488" s="170"/>
      <c r="W6488" s="170"/>
      <c r="X6488" s="174"/>
      <c r="Y6488" s="170"/>
      <c r="Z6488" s="170"/>
      <c r="AA6488" s="170"/>
      <c r="AB6488" s="170"/>
      <c r="AC6488" s="170"/>
      <c r="AD6488" s="174"/>
      <c r="AE6488" s="170"/>
      <c r="AF6488" s="170"/>
      <c r="AI6488" s="170"/>
      <c r="AJ6488" s="170"/>
      <c r="AK6488" s="170"/>
      <c r="AL6488" s="170"/>
      <c r="AM6488" s="170"/>
      <c r="AN6488" s="170"/>
    </row>
    <row r="6489" spans="1:40" ht="52.5" customHeight="1" x14ac:dyDescent="0.2">
      <c r="A6489" s="170"/>
      <c r="B6489" s="170"/>
      <c r="C6489" s="170"/>
      <c r="D6489" s="170"/>
      <c r="E6489" s="170"/>
      <c r="F6489" s="170"/>
      <c r="G6489" s="170"/>
      <c r="H6489" s="170"/>
      <c r="I6489" s="170"/>
      <c r="J6489" s="170"/>
      <c r="K6489" s="170"/>
      <c r="L6489" s="170"/>
      <c r="M6489" s="170"/>
      <c r="N6489" s="170"/>
      <c r="O6489" s="170"/>
      <c r="P6489" s="170"/>
      <c r="Q6489" s="170"/>
      <c r="R6489" s="170"/>
      <c r="S6489" s="170"/>
      <c r="T6489" s="170"/>
      <c r="U6489" s="170"/>
      <c r="V6489" s="170"/>
      <c r="W6489" s="170"/>
      <c r="X6489" s="174"/>
      <c r="Y6489" s="170"/>
      <c r="Z6489" s="170"/>
      <c r="AA6489" s="170"/>
      <c r="AB6489" s="170"/>
      <c r="AC6489" s="170"/>
      <c r="AD6489" s="174"/>
      <c r="AE6489" s="170"/>
      <c r="AF6489" s="170"/>
      <c r="AI6489" s="170"/>
      <c r="AJ6489" s="170"/>
      <c r="AK6489" s="170"/>
      <c r="AL6489" s="170"/>
      <c r="AM6489" s="170"/>
      <c r="AN6489" s="170"/>
    </row>
    <row r="6490" spans="1:40" ht="52.5" customHeight="1" x14ac:dyDescent="0.2">
      <c r="A6490" s="170"/>
      <c r="B6490" s="170"/>
      <c r="C6490" s="170"/>
      <c r="D6490" s="170"/>
      <c r="E6490" s="170"/>
      <c r="F6490" s="170"/>
      <c r="G6490" s="170"/>
      <c r="H6490" s="170"/>
      <c r="I6490" s="170"/>
      <c r="J6490" s="170"/>
      <c r="K6490" s="170"/>
      <c r="L6490" s="170"/>
      <c r="M6490" s="170"/>
      <c r="N6490" s="170"/>
      <c r="O6490" s="170"/>
      <c r="P6490" s="170"/>
      <c r="Q6490" s="170"/>
      <c r="R6490" s="170"/>
      <c r="S6490" s="170"/>
      <c r="T6490" s="170"/>
      <c r="U6490" s="170"/>
      <c r="V6490" s="170"/>
      <c r="W6490" s="170"/>
      <c r="X6490" s="174"/>
      <c r="Y6490" s="170"/>
      <c r="Z6490" s="170"/>
      <c r="AA6490" s="170"/>
      <c r="AB6490" s="170"/>
      <c r="AC6490" s="170"/>
      <c r="AD6490" s="174"/>
      <c r="AE6490" s="170"/>
      <c r="AF6490" s="170"/>
      <c r="AI6490" s="170"/>
      <c r="AJ6490" s="170"/>
      <c r="AK6490" s="170"/>
      <c r="AL6490" s="170"/>
      <c r="AM6490" s="170"/>
      <c r="AN6490" s="170"/>
    </row>
    <row r="6491" spans="1:40" ht="52.5" customHeight="1" x14ac:dyDescent="0.2">
      <c r="A6491" s="170"/>
      <c r="B6491" s="170"/>
      <c r="C6491" s="170"/>
      <c r="D6491" s="170"/>
      <c r="E6491" s="170"/>
      <c r="F6491" s="170"/>
      <c r="G6491" s="170"/>
      <c r="H6491" s="170"/>
      <c r="I6491" s="170"/>
      <c r="J6491" s="170"/>
      <c r="K6491" s="170"/>
      <c r="L6491" s="170"/>
      <c r="M6491" s="170"/>
      <c r="N6491" s="170"/>
      <c r="O6491" s="170"/>
      <c r="P6491" s="170"/>
      <c r="Q6491" s="170"/>
      <c r="R6491" s="170"/>
      <c r="S6491" s="170"/>
      <c r="T6491" s="170"/>
      <c r="U6491" s="170"/>
      <c r="V6491" s="170"/>
      <c r="W6491" s="170"/>
      <c r="X6491" s="174"/>
      <c r="Y6491" s="170"/>
      <c r="Z6491" s="170"/>
      <c r="AA6491" s="170"/>
      <c r="AB6491" s="170"/>
      <c r="AC6491" s="170"/>
      <c r="AD6491" s="174"/>
      <c r="AE6491" s="170"/>
      <c r="AF6491" s="170"/>
      <c r="AI6491" s="170"/>
      <c r="AJ6491" s="170"/>
      <c r="AK6491" s="170"/>
      <c r="AL6491" s="170"/>
      <c r="AM6491" s="170"/>
      <c r="AN6491" s="170"/>
    </row>
    <row r="6492" spans="1:40" ht="52.5" customHeight="1" x14ac:dyDescent="0.2">
      <c r="A6492" s="170"/>
      <c r="B6492" s="170"/>
      <c r="C6492" s="170"/>
      <c r="D6492" s="170"/>
      <c r="E6492" s="170"/>
      <c r="F6492" s="170"/>
      <c r="G6492" s="170"/>
      <c r="H6492" s="170"/>
      <c r="I6492" s="170"/>
      <c r="J6492" s="170"/>
      <c r="K6492" s="170"/>
      <c r="L6492" s="170"/>
      <c r="M6492" s="170"/>
      <c r="N6492" s="170"/>
      <c r="O6492" s="170"/>
      <c r="P6492" s="170"/>
      <c r="Q6492" s="170"/>
      <c r="R6492" s="170"/>
      <c r="S6492" s="170"/>
      <c r="T6492" s="170"/>
      <c r="U6492" s="170"/>
      <c r="V6492" s="170"/>
      <c r="W6492" s="170"/>
      <c r="X6492" s="174"/>
      <c r="Y6492" s="170"/>
      <c r="Z6492" s="170"/>
      <c r="AA6492" s="170"/>
      <c r="AB6492" s="170"/>
      <c r="AC6492" s="170"/>
      <c r="AD6492" s="174"/>
      <c r="AE6492" s="170"/>
      <c r="AF6492" s="170"/>
      <c r="AI6492" s="170"/>
      <c r="AJ6492" s="170"/>
      <c r="AK6492" s="170"/>
      <c r="AL6492" s="170"/>
      <c r="AM6492" s="170"/>
      <c r="AN6492" s="170"/>
    </row>
    <row r="6493" spans="1:40" ht="52.5" customHeight="1" x14ac:dyDescent="0.2">
      <c r="A6493" s="170"/>
      <c r="B6493" s="170"/>
      <c r="C6493" s="170"/>
      <c r="D6493" s="170"/>
      <c r="E6493" s="170"/>
      <c r="F6493" s="170"/>
      <c r="G6493" s="170"/>
      <c r="H6493" s="170"/>
      <c r="I6493" s="170"/>
      <c r="J6493" s="170"/>
      <c r="K6493" s="170"/>
      <c r="L6493" s="170"/>
      <c r="M6493" s="170"/>
      <c r="N6493" s="170"/>
      <c r="O6493" s="170"/>
      <c r="P6493" s="170"/>
      <c r="Q6493" s="170"/>
      <c r="R6493" s="170"/>
      <c r="S6493" s="170"/>
      <c r="T6493" s="170"/>
      <c r="U6493" s="170"/>
      <c r="V6493" s="170"/>
      <c r="W6493" s="170"/>
      <c r="X6493" s="174"/>
      <c r="Y6493" s="170"/>
      <c r="Z6493" s="170"/>
      <c r="AA6493" s="170"/>
      <c r="AB6493" s="170"/>
      <c r="AC6493" s="170"/>
      <c r="AD6493" s="174"/>
      <c r="AE6493" s="170"/>
      <c r="AF6493" s="170"/>
      <c r="AI6493" s="170"/>
      <c r="AJ6493" s="170"/>
      <c r="AK6493" s="170"/>
      <c r="AL6493" s="170"/>
      <c r="AM6493" s="170"/>
      <c r="AN6493" s="170"/>
    </row>
    <row r="6494" spans="1:40" ht="52.5" customHeight="1" x14ac:dyDescent="0.2">
      <c r="A6494" s="170"/>
      <c r="B6494" s="170"/>
      <c r="C6494" s="170"/>
      <c r="D6494" s="170"/>
      <c r="E6494" s="170"/>
      <c r="F6494" s="170"/>
      <c r="G6494" s="170"/>
      <c r="H6494" s="170"/>
      <c r="I6494" s="170"/>
      <c r="J6494" s="170"/>
      <c r="K6494" s="170"/>
      <c r="L6494" s="170"/>
      <c r="M6494" s="170"/>
      <c r="N6494" s="170"/>
      <c r="O6494" s="170"/>
      <c r="P6494" s="170"/>
      <c r="Q6494" s="170"/>
      <c r="R6494" s="170"/>
      <c r="S6494" s="170"/>
      <c r="T6494" s="170"/>
      <c r="U6494" s="170"/>
      <c r="V6494" s="170"/>
      <c r="W6494" s="170"/>
      <c r="X6494" s="174"/>
      <c r="Y6494" s="170"/>
      <c r="Z6494" s="170"/>
      <c r="AA6494" s="170"/>
      <c r="AB6494" s="170"/>
      <c r="AC6494" s="170"/>
      <c r="AD6494" s="174"/>
      <c r="AE6494" s="170"/>
      <c r="AF6494" s="170"/>
      <c r="AI6494" s="170"/>
      <c r="AJ6494" s="170"/>
      <c r="AK6494" s="170"/>
      <c r="AL6494" s="170"/>
      <c r="AM6494" s="170"/>
      <c r="AN6494" s="170"/>
    </row>
    <row r="6495" spans="1:40" ht="52.5" customHeight="1" x14ac:dyDescent="0.2">
      <c r="A6495" s="170"/>
      <c r="B6495" s="170"/>
      <c r="C6495" s="170"/>
      <c r="D6495" s="170"/>
      <c r="E6495" s="170"/>
      <c r="F6495" s="170"/>
      <c r="G6495" s="170"/>
      <c r="H6495" s="170"/>
      <c r="I6495" s="170"/>
      <c r="J6495" s="170"/>
      <c r="K6495" s="170"/>
      <c r="L6495" s="170"/>
      <c r="M6495" s="170"/>
      <c r="N6495" s="170"/>
      <c r="O6495" s="170"/>
      <c r="P6495" s="170"/>
      <c r="Q6495" s="170"/>
      <c r="R6495" s="170"/>
      <c r="S6495" s="170"/>
      <c r="T6495" s="170"/>
      <c r="U6495" s="170"/>
      <c r="V6495" s="170"/>
      <c r="W6495" s="170"/>
      <c r="X6495" s="174"/>
      <c r="Y6495" s="170"/>
      <c r="Z6495" s="170"/>
      <c r="AA6495" s="170"/>
      <c r="AB6495" s="170"/>
      <c r="AC6495" s="170"/>
      <c r="AD6495" s="174"/>
      <c r="AE6495" s="170"/>
      <c r="AF6495" s="170"/>
      <c r="AI6495" s="170"/>
      <c r="AJ6495" s="170"/>
      <c r="AK6495" s="170"/>
      <c r="AL6495" s="170"/>
      <c r="AM6495" s="170"/>
      <c r="AN6495" s="170"/>
    </row>
    <row r="6496" spans="1:40" ht="52.5" customHeight="1" x14ac:dyDescent="0.2">
      <c r="A6496" s="170"/>
      <c r="B6496" s="170"/>
      <c r="C6496" s="170"/>
      <c r="D6496" s="170"/>
      <c r="E6496" s="170"/>
      <c r="F6496" s="170"/>
      <c r="G6496" s="170"/>
      <c r="H6496" s="170"/>
      <c r="I6496" s="170"/>
      <c r="J6496" s="170"/>
      <c r="K6496" s="170"/>
      <c r="L6496" s="170"/>
      <c r="M6496" s="170"/>
      <c r="N6496" s="170"/>
      <c r="O6496" s="170"/>
      <c r="P6496" s="170"/>
      <c r="Q6496" s="170"/>
      <c r="R6496" s="170"/>
      <c r="S6496" s="170"/>
      <c r="T6496" s="170"/>
      <c r="U6496" s="170"/>
      <c r="V6496" s="170"/>
      <c r="W6496" s="170"/>
      <c r="X6496" s="174"/>
      <c r="Y6496" s="170"/>
      <c r="Z6496" s="170"/>
      <c r="AA6496" s="170"/>
      <c r="AB6496" s="170"/>
      <c r="AC6496" s="170"/>
      <c r="AD6496" s="174"/>
      <c r="AE6496" s="170"/>
      <c r="AF6496" s="170"/>
      <c r="AI6496" s="170"/>
      <c r="AJ6496" s="170"/>
      <c r="AK6496" s="170"/>
      <c r="AL6496" s="170"/>
      <c r="AM6496" s="170"/>
      <c r="AN6496" s="170"/>
    </row>
    <row r="6497" spans="1:40" ht="52.5" customHeight="1" x14ac:dyDescent="0.2">
      <c r="A6497" s="170"/>
      <c r="B6497" s="170"/>
      <c r="C6497" s="170"/>
      <c r="D6497" s="170"/>
      <c r="E6497" s="170"/>
      <c r="F6497" s="170"/>
      <c r="G6497" s="170"/>
      <c r="H6497" s="170"/>
      <c r="I6497" s="170"/>
      <c r="J6497" s="170"/>
      <c r="K6497" s="170"/>
      <c r="L6497" s="170"/>
      <c r="M6497" s="170"/>
      <c r="N6497" s="170"/>
      <c r="O6497" s="170"/>
      <c r="P6497" s="170"/>
      <c r="Q6497" s="170"/>
      <c r="R6497" s="170"/>
      <c r="S6497" s="170"/>
      <c r="T6497" s="170"/>
      <c r="U6497" s="170"/>
      <c r="V6497" s="170"/>
      <c r="W6497" s="170"/>
      <c r="X6497" s="174"/>
      <c r="Y6497" s="170"/>
      <c r="Z6497" s="170"/>
      <c r="AA6497" s="170"/>
      <c r="AB6497" s="170"/>
      <c r="AC6497" s="170"/>
      <c r="AD6497" s="174"/>
      <c r="AE6497" s="170"/>
      <c r="AF6497" s="170"/>
      <c r="AI6497" s="170"/>
      <c r="AJ6497" s="170"/>
      <c r="AK6497" s="170"/>
      <c r="AL6497" s="170"/>
      <c r="AM6497" s="170"/>
      <c r="AN6497" s="170"/>
    </row>
    <row r="6498" spans="1:40" ht="52.5" customHeight="1" x14ac:dyDescent="0.2">
      <c r="A6498" s="170"/>
      <c r="B6498" s="170"/>
      <c r="C6498" s="170"/>
      <c r="D6498" s="170"/>
      <c r="E6498" s="170"/>
      <c r="F6498" s="170"/>
      <c r="G6498" s="170"/>
      <c r="H6498" s="170"/>
      <c r="I6498" s="170"/>
      <c r="J6498" s="170"/>
      <c r="K6498" s="170"/>
      <c r="L6498" s="170"/>
      <c r="M6498" s="170"/>
      <c r="N6498" s="170"/>
      <c r="O6498" s="170"/>
      <c r="P6498" s="170"/>
      <c r="Q6498" s="170"/>
      <c r="R6498" s="170"/>
      <c r="S6498" s="170"/>
      <c r="T6498" s="170"/>
      <c r="U6498" s="170"/>
      <c r="V6498" s="170"/>
      <c r="W6498" s="170"/>
      <c r="X6498" s="174"/>
      <c r="Y6498" s="170"/>
      <c r="Z6498" s="170"/>
      <c r="AA6498" s="170"/>
      <c r="AB6498" s="170"/>
      <c r="AC6498" s="170"/>
      <c r="AD6498" s="174"/>
      <c r="AE6498" s="170"/>
      <c r="AF6498" s="170"/>
      <c r="AI6498" s="170"/>
      <c r="AJ6498" s="170"/>
      <c r="AK6498" s="170"/>
      <c r="AL6498" s="170"/>
      <c r="AM6498" s="170"/>
      <c r="AN6498" s="170"/>
    </row>
    <row r="6499" spans="1:40" ht="52.5" customHeight="1" x14ac:dyDescent="0.2">
      <c r="A6499" s="170"/>
      <c r="B6499" s="170"/>
      <c r="C6499" s="170"/>
      <c r="D6499" s="170"/>
      <c r="E6499" s="170"/>
      <c r="F6499" s="170"/>
      <c r="G6499" s="170"/>
      <c r="H6499" s="170"/>
      <c r="I6499" s="170"/>
      <c r="J6499" s="170"/>
      <c r="K6499" s="170"/>
      <c r="L6499" s="170"/>
      <c r="M6499" s="170"/>
      <c r="N6499" s="170"/>
      <c r="O6499" s="170"/>
      <c r="P6499" s="170"/>
      <c r="Q6499" s="170"/>
      <c r="R6499" s="170"/>
      <c r="S6499" s="170"/>
      <c r="T6499" s="170"/>
      <c r="U6499" s="170"/>
      <c r="V6499" s="170"/>
      <c r="W6499" s="170"/>
      <c r="X6499" s="174"/>
      <c r="Y6499" s="170"/>
      <c r="Z6499" s="170"/>
      <c r="AA6499" s="170"/>
      <c r="AB6499" s="170"/>
      <c r="AC6499" s="170"/>
      <c r="AD6499" s="174"/>
      <c r="AE6499" s="170"/>
      <c r="AF6499" s="170"/>
      <c r="AI6499" s="170"/>
      <c r="AJ6499" s="170"/>
      <c r="AK6499" s="170"/>
      <c r="AL6499" s="170"/>
      <c r="AM6499" s="170"/>
      <c r="AN6499" s="170"/>
    </row>
    <row r="6500" spans="1:40" ht="52.5" customHeight="1" x14ac:dyDescent="0.2">
      <c r="A6500" s="170"/>
      <c r="B6500" s="170"/>
      <c r="C6500" s="170"/>
      <c r="D6500" s="170"/>
      <c r="E6500" s="170"/>
      <c r="F6500" s="170"/>
      <c r="G6500" s="170"/>
      <c r="H6500" s="170"/>
      <c r="I6500" s="170"/>
      <c r="J6500" s="170"/>
      <c r="K6500" s="170"/>
      <c r="L6500" s="170"/>
      <c r="M6500" s="170"/>
      <c r="N6500" s="170"/>
      <c r="O6500" s="170"/>
      <c r="P6500" s="170"/>
      <c r="Q6500" s="170"/>
      <c r="R6500" s="170"/>
      <c r="S6500" s="170"/>
      <c r="T6500" s="170"/>
      <c r="U6500" s="170"/>
      <c r="V6500" s="170"/>
      <c r="W6500" s="170"/>
      <c r="X6500" s="174"/>
      <c r="Y6500" s="170"/>
      <c r="Z6500" s="170"/>
      <c r="AA6500" s="170"/>
      <c r="AB6500" s="170"/>
      <c r="AC6500" s="170"/>
      <c r="AD6500" s="174"/>
      <c r="AE6500" s="170"/>
      <c r="AF6500" s="170"/>
      <c r="AI6500" s="170"/>
      <c r="AJ6500" s="170"/>
      <c r="AK6500" s="170"/>
      <c r="AL6500" s="170"/>
      <c r="AM6500" s="170"/>
      <c r="AN6500" s="170"/>
    </row>
    <row r="6501" spans="1:40" ht="52.5" customHeight="1" x14ac:dyDescent="0.2">
      <c r="A6501" s="170"/>
      <c r="B6501" s="170"/>
      <c r="C6501" s="170"/>
      <c r="D6501" s="170"/>
      <c r="E6501" s="170"/>
      <c r="F6501" s="170"/>
      <c r="G6501" s="170"/>
      <c r="H6501" s="170"/>
      <c r="I6501" s="170"/>
      <c r="J6501" s="170"/>
      <c r="K6501" s="170"/>
      <c r="L6501" s="170"/>
      <c r="M6501" s="170"/>
      <c r="N6501" s="170"/>
      <c r="O6501" s="170"/>
      <c r="P6501" s="170"/>
      <c r="Q6501" s="170"/>
      <c r="R6501" s="170"/>
      <c r="S6501" s="170"/>
      <c r="T6501" s="170"/>
      <c r="U6501" s="170"/>
      <c r="V6501" s="170"/>
      <c r="W6501" s="170"/>
      <c r="X6501" s="174"/>
      <c r="Y6501" s="170"/>
      <c r="Z6501" s="170"/>
      <c r="AA6501" s="170"/>
      <c r="AB6501" s="170"/>
      <c r="AC6501" s="170"/>
      <c r="AD6501" s="174"/>
      <c r="AE6501" s="170"/>
      <c r="AF6501" s="170"/>
      <c r="AI6501" s="170"/>
      <c r="AJ6501" s="170"/>
      <c r="AK6501" s="170"/>
      <c r="AL6501" s="170"/>
      <c r="AM6501" s="170"/>
      <c r="AN6501" s="170"/>
    </row>
    <row r="6502" spans="1:40" ht="52.5" customHeight="1" x14ac:dyDescent="0.2">
      <c r="A6502" s="170"/>
      <c r="B6502" s="170"/>
      <c r="C6502" s="170"/>
      <c r="D6502" s="170"/>
      <c r="E6502" s="170"/>
      <c r="F6502" s="170"/>
      <c r="G6502" s="170"/>
      <c r="H6502" s="170"/>
      <c r="I6502" s="170"/>
      <c r="J6502" s="170"/>
      <c r="K6502" s="170"/>
      <c r="L6502" s="170"/>
      <c r="M6502" s="170"/>
      <c r="N6502" s="170"/>
      <c r="O6502" s="170"/>
      <c r="P6502" s="170"/>
      <c r="Q6502" s="170"/>
      <c r="R6502" s="170"/>
      <c r="S6502" s="170"/>
      <c r="T6502" s="170"/>
      <c r="U6502" s="170"/>
      <c r="V6502" s="170"/>
      <c r="W6502" s="170"/>
      <c r="X6502" s="174"/>
      <c r="Y6502" s="170"/>
      <c r="Z6502" s="170"/>
      <c r="AA6502" s="170"/>
      <c r="AB6502" s="170"/>
      <c r="AC6502" s="170"/>
      <c r="AD6502" s="174"/>
      <c r="AE6502" s="170"/>
      <c r="AF6502" s="170"/>
      <c r="AI6502" s="170"/>
      <c r="AJ6502" s="170"/>
      <c r="AK6502" s="170"/>
      <c r="AL6502" s="170"/>
      <c r="AM6502" s="170"/>
      <c r="AN6502" s="170"/>
    </row>
    <row r="6503" spans="1:40" ht="52.5" customHeight="1" x14ac:dyDescent="0.2">
      <c r="A6503" s="170"/>
      <c r="B6503" s="170"/>
      <c r="C6503" s="170"/>
      <c r="D6503" s="170"/>
      <c r="E6503" s="170"/>
      <c r="F6503" s="170"/>
      <c r="G6503" s="170"/>
      <c r="H6503" s="170"/>
      <c r="I6503" s="170"/>
      <c r="J6503" s="170"/>
      <c r="K6503" s="170"/>
      <c r="L6503" s="170"/>
      <c r="M6503" s="170"/>
      <c r="N6503" s="170"/>
      <c r="O6503" s="170"/>
      <c r="P6503" s="170"/>
      <c r="Q6503" s="170"/>
      <c r="R6503" s="170"/>
      <c r="S6503" s="170"/>
      <c r="T6503" s="170"/>
      <c r="U6503" s="170"/>
      <c r="V6503" s="170"/>
      <c r="W6503" s="170"/>
      <c r="X6503" s="174"/>
      <c r="Y6503" s="170"/>
      <c r="Z6503" s="170"/>
      <c r="AA6503" s="170"/>
      <c r="AB6503" s="170"/>
      <c r="AC6503" s="170"/>
      <c r="AD6503" s="174"/>
      <c r="AE6503" s="170"/>
      <c r="AF6503" s="170"/>
      <c r="AI6503" s="170"/>
      <c r="AJ6503" s="170"/>
      <c r="AK6503" s="170"/>
      <c r="AL6503" s="170"/>
      <c r="AM6503" s="170"/>
      <c r="AN6503" s="170"/>
    </row>
    <row r="6504" spans="1:40" ht="52.5" customHeight="1" x14ac:dyDescent="0.2">
      <c r="A6504" s="170"/>
      <c r="B6504" s="170"/>
      <c r="C6504" s="170"/>
      <c r="D6504" s="170"/>
      <c r="E6504" s="170"/>
      <c r="F6504" s="170"/>
      <c r="G6504" s="170"/>
      <c r="H6504" s="170"/>
      <c r="I6504" s="170"/>
      <c r="J6504" s="170"/>
      <c r="K6504" s="170"/>
      <c r="L6504" s="170"/>
      <c r="M6504" s="170"/>
      <c r="N6504" s="170"/>
      <c r="O6504" s="170"/>
      <c r="P6504" s="170"/>
      <c r="Q6504" s="170"/>
      <c r="R6504" s="170"/>
      <c r="S6504" s="170"/>
      <c r="T6504" s="170"/>
      <c r="U6504" s="170"/>
      <c r="V6504" s="170"/>
      <c r="W6504" s="170"/>
      <c r="X6504" s="174"/>
      <c r="Y6504" s="170"/>
      <c r="Z6504" s="170"/>
      <c r="AA6504" s="170"/>
      <c r="AB6504" s="170"/>
      <c r="AC6504" s="170"/>
      <c r="AD6504" s="174"/>
      <c r="AE6504" s="170"/>
      <c r="AF6504" s="170"/>
      <c r="AI6504" s="170"/>
      <c r="AJ6504" s="170"/>
      <c r="AK6504" s="170"/>
      <c r="AL6504" s="170"/>
      <c r="AM6504" s="170"/>
      <c r="AN6504" s="170"/>
    </row>
    <row r="6505" spans="1:40" ht="52.5" customHeight="1" x14ac:dyDescent="0.2">
      <c r="A6505" s="170"/>
      <c r="B6505" s="170"/>
      <c r="C6505" s="170"/>
      <c r="D6505" s="170"/>
      <c r="E6505" s="170"/>
      <c r="F6505" s="170"/>
      <c r="G6505" s="170"/>
      <c r="H6505" s="170"/>
      <c r="I6505" s="170"/>
      <c r="J6505" s="170"/>
      <c r="K6505" s="170"/>
      <c r="L6505" s="170"/>
      <c r="M6505" s="170"/>
      <c r="N6505" s="170"/>
      <c r="O6505" s="170"/>
      <c r="P6505" s="170"/>
      <c r="Q6505" s="170"/>
      <c r="R6505" s="170"/>
      <c r="S6505" s="170"/>
      <c r="T6505" s="170"/>
      <c r="U6505" s="170"/>
      <c r="V6505" s="170"/>
      <c r="W6505" s="170"/>
      <c r="X6505" s="174"/>
      <c r="Y6505" s="170"/>
      <c r="Z6505" s="170"/>
      <c r="AA6505" s="170"/>
      <c r="AB6505" s="170"/>
      <c r="AC6505" s="170"/>
      <c r="AD6505" s="174"/>
      <c r="AE6505" s="170"/>
      <c r="AF6505" s="170"/>
      <c r="AI6505" s="170"/>
      <c r="AJ6505" s="170"/>
      <c r="AK6505" s="170"/>
      <c r="AL6505" s="170"/>
      <c r="AM6505" s="170"/>
      <c r="AN6505" s="170"/>
    </row>
    <row r="6506" spans="1:40" ht="52.5" customHeight="1" x14ac:dyDescent="0.2">
      <c r="A6506" s="170"/>
      <c r="B6506" s="170"/>
      <c r="C6506" s="170"/>
      <c r="D6506" s="170"/>
      <c r="E6506" s="170"/>
      <c r="F6506" s="170"/>
      <c r="G6506" s="170"/>
      <c r="H6506" s="170"/>
      <c r="I6506" s="170"/>
      <c r="J6506" s="170"/>
      <c r="K6506" s="170"/>
      <c r="L6506" s="170"/>
      <c r="M6506" s="170"/>
      <c r="N6506" s="170"/>
      <c r="O6506" s="170"/>
      <c r="P6506" s="170"/>
      <c r="Q6506" s="170"/>
      <c r="R6506" s="170"/>
      <c r="S6506" s="170"/>
      <c r="T6506" s="170"/>
      <c r="U6506" s="170"/>
      <c r="V6506" s="170"/>
      <c r="W6506" s="170"/>
      <c r="X6506" s="174"/>
      <c r="Y6506" s="170"/>
      <c r="Z6506" s="170"/>
      <c r="AA6506" s="170"/>
      <c r="AB6506" s="170"/>
      <c r="AC6506" s="170"/>
      <c r="AD6506" s="174"/>
      <c r="AE6506" s="170"/>
      <c r="AF6506" s="170"/>
      <c r="AI6506" s="170"/>
      <c r="AJ6506" s="170"/>
      <c r="AK6506" s="170"/>
      <c r="AL6506" s="170"/>
      <c r="AM6506" s="170"/>
      <c r="AN6506" s="170"/>
    </row>
    <row r="6507" spans="1:40" ht="52.5" customHeight="1" x14ac:dyDescent="0.2">
      <c r="A6507" s="170"/>
      <c r="B6507" s="170"/>
      <c r="C6507" s="170"/>
      <c r="D6507" s="170"/>
      <c r="E6507" s="170"/>
      <c r="F6507" s="170"/>
      <c r="G6507" s="170"/>
      <c r="H6507" s="170"/>
      <c r="I6507" s="170"/>
      <c r="J6507" s="170"/>
      <c r="K6507" s="170"/>
      <c r="L6507" s="170"/>
      <c r="M6507" s="170"/>
      <c r="N6507" s="170"/>
      <c r="O6507" s="170"/>
      <c r="P6507" s="170"/>
      <c r="Q6507" s="170"/>
      <c r="R6507" s="170"/>
      <c r="S6507" s="170"/>
      <c r="T6507" s="170"/>
      <c r="U6507" s="170"/>
      <c r="V6507" s="170"/>
      <c r="W6507" s="170"/>
      <c r="X6507" s="174"/>
      <c r="Y6507" s="170"/>
      <c r="Z6507" s="170"/>
      <c r="AA6507" s="170"/>
      <c r="AB6507" s="170"/>
      <c r="AC6507" s="170"/>
      <c r="AD6507" s="174"/>
      <c r="AE6507" s="170"/>
      <c r="AF6507" s="170"/>
      <c r="AI6507" s="170"/>
      <c r="AJ6507" s="170"/>
      <c r="AK6507" s="170"/>
      <c r="AL6507" s="170"/>
      <c r="AM6507" s="170"/>
      <c r="AN6507" s="170"/>
    </row>
    <row r="6508" spans="1:40" ht="52.5" customHeight="1" x14ac:dyDescent="0.2">
      <c r="A6508" s="170"/>
      <c r="B6508" s="170"/>
      <c r="C6508" s="170"/>
      <c r="D6508" s="170"/>
      <c r="E6508" s="170"/>
      <c r="F6508" s="170"/>
      <c r="G6508" s="170"/>
      <c r="H6508" s="170"/>
      <c r="I6508" s="170"/>
      <c r="J6508" s="170"/>
      <c r="K6508" s="170"/>
      <c r="L6508" s="170"/>
      <c r="M6508" s="170"/>
      <c r="N6508" s="170"/>
      <c r="O6508" s="170"/>
      <c r="P6508" s="170"/>
      <c r="Q6508" s="170"/>
      <c r="R6508" s="170"/>
      <c r="S6508" s="170"/>
      <c r="T6508" s="170"/>
      <c r="U6508" s="170"/>
      <c r="V6508" s="170"/>
      <c r="W6508" s="170"/>
      <c r="X6508" s="174"/>
      <c r="Y6508" s="170"/>
      <c r="Z6508" s="170"/>
      <c r="AA6508" s="170"/>
      <c r="AB6508" s="170"/>
      <c r="AC6508" s="170"/>
      <c r="AD6508" s="174"/>
      <c r="AE6508" s="170"/>
      <c r="AF6508" s="170"/>
      <c r="AI6508" s="170"/>
      <c r="AJ6508" s="170"/>
      <c r="AK6508" s="170"/>
      <c r="AL6508" s="170"/>
      <c r="AM6508" s="170"/>
      <c r="AN6508" s="170"/>
    </row>
    <row r="6509" spans="1:40" ht="52.5" customHeight="1" x14ac:dyDescent="0.2">
      <c r="A6509" s="170"/>
      <c r="B6509" s="170"/>
      <c r="C6509" s="170"/>
      <c r="D6509" s="170"/>
      <c r="E6509" s="170"/>
      <c r="F6509" s="170"/>
      <c r="G6509" s="170"/>
      <c r="H6509" s="170"/>
      <c r="I6509" s="170"/>
      <c r="J6509" s="170"/>
      <c r="K6509" s="170"/>
      <c r="L6509" s="170"/>
      <c r="M6509" s="170"/>
      <c r="N6509" s="170"/>
      <c r="O6509" s="170"/>
      <c r="P6509" s="170"/>
      <c r="Q6509" s="170"/>
      <c r="R6509" s="170"/>
      <c r="S6509" s="170"/>
      <c r="T6509" s="170"/>
      <c r="U6509" s="170"/>
      <c r="V6509" s="170"/>
      <c r="W6509" s="170"/>
      <c r="X6509" s="174"/>
      <c r="Y6509" s="170"/>
      <c r="Z6509" s="170"/>
      <c r="AA6509" s="170"/>
      <c r="AB6509" s="170"/>
      <c r="AC6509" s="170"/>
      <c r="AD6509" s="174"/>
      <c r="AE6509" s="170"/>
      <c r="AF6509" s="170"/>
      <c r="AI6509" s="170"/>
      <c r="AJ6509" s="170"/>
      <c r="AK6509" s="170"/>
      <c r="AL6509" s="170"/>
      <c r="AM6509" s="170"/>
      <c r="AN6509" s="170"/>
    </row>
    <row r="6510" spans="1:40" ht="52.5" customHeight="1" x14ac:dyDescent="0.2">
      <c r="A6510" s="170"/>
      <c r="B6510" s="170"/>
      <c r="C6510" s="170"/>
      <c r="D6510" s="170"/>
      <c r="E6510" s="170"/>
      <c r="F6510" s="170"/>
      <c r="G6510" s="170"/>
      <c r="H6510" s="170"/>
      <c r="I6510" s="170"/>
      <c r="J6510" s="170"/>
      <c r="K6510" s="170"/>
      <c r="L6510" s="170"/>
      <c r="M6510" s="170"/>
      <c r="N6510" s="170"/>
      <c r="O6510" s="170"/>
      <c r="P6510" s="170"/>
      <c r="Q6510" s="170"/>
      <c r="R6510" s="170"/>
      <c r="S6510" s="170"/>
      <c r="T6510" s="170"/>
      <c r="U6510" s="170"/>
      <c r="V6510" s="170"/>
      <c r="W6510" s="170"/>
      <c r="X6510" s="174"/>
      <c r="Y6510" s="170"/>
      <c r="Z6510" s="170"/>
      <c r="AA6510" s="170"/>
      <c r="AB6510" s="170"/>
      <c r="AC6510" s="170"/>
      <c r="AD6510" s="174"/>
      <c r="AE6510" s="170"/>
      <c r="AF6510" s="170"/>
      <c r="AI6510" s="170"/>
      <c r="AJ6510" s="170"/>
      <c r="AK6510" s="170"/>
      <c r="AL6510" s="170"/>
      <c r="AM6510" s="170"/>
      <c r="AN6510" s="170"/>
    </row>
    <row r="6511" spans="1:40" ht="52.5" customHeight="1" x14ac:dyDescent="0.2">
      <c r="A6511" s="170"/>
      <c r="B6511" s="170"/>
      <c r="C6511" s="170"/>
      <c r="D6511" s="170"/>
      <c r="E6511" s="170"/>
      <c r="F6511" s="170"/>
      <c r="G6511" s="170"/>
      <c r="H6511" s="170"/>
      <c r="I6511" s="170"/>
      <c r="J6511" s="170"/>
      <c r="K6511" s="170"/>
      <c r="L6511" s="170"/>
      <c r="M6511" s="170"/>
      <c r="N6511" s="170"/>
      <c r="O6511" s="170"/>
      <c r="P6511" s="170"/>
      <c r="Q6511" s="170"/>
      <c r="R6511" s="170"/>
      <c r="S6511" s="170"/>
      <c r="T6511" s="170"/>
      <c r="U6511" s="170"/>
      <c r="V6511" s="170"/>
      <c r="W6511" s="170"/>
      <c r="X6511" s="174"/>
      <c r="Y6511" s="170"/>
      <c r="Z6511" s="170"/>
      <c r="AA6511" s="170"/>
      <c r="AB6511" s="170"/>
      <c r="AC6511" s="170"/>
      <c r="AD6511" s="174"/>
      <c r="AE6511" s="170"/>
      <c r="AF6511" s="170"/>
      <c r="AI6511" s="170"/>
      <c r="AJ6511" s="170"/>
      <c r="AK6511" s="170"/>
      <c r="AL6511" s="170"/>
      <c r="AM6511" s="170"/>
      <c r="AN6511" s="170"/>
    </row>
    <row r="6512" spans="1:40" ht="52.5" customHeight="1" x14ac:dyDescent="0.2">
      <c r="A6512" s="170"/>
      <c r="B6512" s="170"/>
      <c r="C6512" s="170"/>
      <c r="D6512" s="170"/>
      <c r="E6512" s="170"/>
      <c r="F6512" s="170"/>
      <c r="G6512" s="170"/>
      <c r="H6512" s="170"/>
      <c r="I6512" s="170"/>
      <c r="J6512" s="170"/>
      <c r="K6512" s="170"/>
      <c r="L6512" s="170"/>
      <c r="M6512" s="170"/>
      <c r="N6512" s="170"/>
      <c r="O6512" s="170"/>
      <c r="P6512" s="170"/>
      <c r="Q6512" s="170"/>
      <c r="R6512" s="170"/>
      <c r="S6512" s="170"/>
      <c r="T6512" s="170"/>
      <c r="U6512" s="170"/>
      <c r="V6512" s="170"/>
      <c r="W6512" s="170"/>
      <c r="X6512" s="174"/>
      <c r="Y6512" s="170"/>
      <c r="Z6512" s="170"/>
      <c r="AA6512" s="170"/>
      <c r="AB6512" s="170"/>
      <c r="AC6512" s="170"/>
      <c r="AD6512" s="174"/>
      <c r="AE6512" s="170"/>
      <c r="AF6512" s="170"/>
      <c r="AI6512" s="170"/>
      <c r="AJ6512" s="170"/>
      <c r="AK6512" s="170"/>
      <c r="AL6512" s="170"/>
      <c r="AM6512" s="170"/>
      <c r="AN6512" s="170"/>
    </row>
    <row r="6513" spans="1:40" ht="52.5" customHeight="1" x14ac:dyDescent="0.2">
      <c r="A6513" s="170"/>
      <c r="B6513" s="170"/>
      <c r="C6513" s="170"/>
      <c r="D6513" s="170"/>
      <c r="E6513" s="170"/>
      <c r="F6513" s="170"/>
      <c r="G6513" s="170"/>
      <c r="H6513" s="170"/>
      <c r="I6513" s="170"/>
      <c r="J6513" s="170"/>
      <c r="K6513" s="170"/>
      <c r="L6513" s="170"/>
      <c r="M6513" s="170"/>
      <c r="N6513" s="170"/>
      <c r="O6513" s="170"/>
      <c r="P6513" s="170"/>
      <c r="Q6513" s="170"/>
      <c r="R6513" s="170"/>
      <c r="S6513" s="170"/>
      <c r="T6513" s="170"/>
      <c r="U6513" s="170"/>
      <c r="V6513" s="170"/>
      <c r="W6513" s="170"/>
      <c r="X6513" s="174"/>
      <c r="Y6513" s="170"/>
      <c r="Z6513" s="170"/>
      <c r="AA6513" s="170"/>
      <c r="AB6513" s="170"/>
      <c r="AC6513" s="170"/>
      <c r="AD6513" s="174"/>
      <c r="AE6513" s="170"/>
      <c r="AF6513" s="170"/>
      <c r="AI6513" s="170"/>
      <c r="AJ6513" s="170"/>
      <c r="AK6513" s="170"/>
      <c r="AL6513" s="170"/>
      <c r="AM6513" s="170"/>
      <c r="AN6513" s="170"/>
    </row>
    <row r="6514" spans="1:40" ht="52.5" customHeight="1" x14ac:dyDescent="0.2">
      <c r="A6514" s="170"/>
      <c r="B6514" s="170"/>
      <c r="C6514" s="170"/>
      <c r="D6514" s="170"/>
      <c r="E6514" s="170"/>
      <c r="F6514" s="170"/>
      <c r="G6514" s="170"/>
      <c r="H6514" s="170"/>
      <c r="I6514" s="170"/>
      <c r="J6514" s="170"/>
      <c r="K6514" s="170"/>
      <c r="L6514" s="170"/>
      <c r="M6514" s="170"/>
      <c r="N6514" s="170"/>
      <c r="O6514" s="170"/>
      <c r="P6514" s="170"/>
      <c r="Q6514" s="170"/>
      <c r="R6514" s="170"/>
      <c r="S6514" s="170"/>
      <c r="T6514" s="170"/>
      <c r="U6514" s="170"/>
      <c r="V6514" s="170"/>
      <c r="W6514" s="170"/>
      <c r="X6514" s="174"/>
      <c r="Y6514" s="170"/>
      <c r="Z6514" s="170"/>
      <c r="AA6514" s="170"/>
      <c r="AB6514" s="170"/>
      <c r="AC6514" s="170"/>
      <c r="AD6514" s="174"/>
      <c r="AE6514" s="170"/>
      <c r="AF6514" s="170"/>
      <c r="AI6514" s="170"/>
      <c r="AJ6514" s="170"/>
      <c r="AK6514" s="170"/>
      <c r="AL6514" s="170"/>
      <c r="AM6514" s="170"/>
      <c r="AN6514" s="170"/>
    </row>
    <row r="6515" spans="1:40" ht="52.5" customHeight="1" x14ac:dyDescent="0.2">
      <c r="A6515" s="170"/>
      <c r="B6515" s="170"/>
      <c r="C6515" s="170"/>
      <c r="D6515" s="170"/>
      <c r="E6515" s="170"/>
      <c r="F6515" s="170"/>
      <c r="G6515" s="170"/>
      <c r="H6515" s="170"/>
      <c r="I6515" s="170"/>
      <c r="J6515" s="170"/>
      <c r="K6515" s="170"/>
      <c r="L6515" s="170"/>
      <c r="M6515" s="170"/>
      <c r="N6515" s="170"/>
      <c r="O6515" s="170"/>
      <c r="P6515" s="170"/>
      <c r="Q6515" s="170"/>
      <c r="R6515" s="170"/>
      <c r="S6515" s="170"/>
      <c r="T6515" s="170"/>
      <c r="U6515" s="170"/>
      <c r="V6515" s="170"/>
      <c r="W6515" s="170"/>
      <c r="X6515" s="174"/>
      <c r="Y6515" s="170"/>
      <c r="Z6515" s="170"/>
      <c r="AA6515" s="170"/>
      <c r="AB6515" s="170"/>
      <c r="AC6515" s="170"/>
      <c r="AD6515" s="174"/>
      <c r="AE6515" s="170"/>
      <c r="AF6515" s="170"/>
      <c r="AI6515" s="170"/>
      <c r="AJ6515" s="170"/>
      <c r="AK6515" s="170"/>
      <c r="AL6515" s="170"/>
      <c r="AM6515" s="170"/>
      <c r="AN6515" s="170"/>
    </row>
    <row r="6516" spans="1:40" ht="52.5" customHeight="1" x14ac:dyDescent="0.2">
      <c r="A6516" s="170"/>
      <c r="B6516" s="170"/>
      <c r="C6516" s="170"/>
      <c r="D6516" s="170"/>
      <c r="E6516" s="170"/>
      <c r="F6516" s="170"/>
      <c r="G6516" s="170"/>
      <c r="H6516" s="170"/>
      <c r="I6516" s="170"/>
      <c r="J6516" s="170"/>
      <c r="K6516" s="170"/>
      <c r="L6516" s="170"/>
      <c r="M6516" s="170"/>
      <c r="N6516" s="170"/>
      <c r="O6516" s="170"/>
      <c r="P6516" s="170"/>
      <c r="Q6516" s="170"/>
      <c r="R6516" s="170"/>
      <c r="S6516" s="170"/>
      <c r="T6516" s="170"/>
      <c r="U6516" s="170"/>
      <c r="V6516" s="170"/>
      <c r="W6516" s="170"/>
      <c r="X6516" s="174"/>
      <c r="Y6516" s="170"/>
      <c r="Z6516" s="170"/>
      <c r="AA6516" s="170"/>
      <c r="AB6516" s="170"/>
      <c r="AC6516" s="170"/>
      <c r="AD6516" s="174"/>
      <c r="AE6516" s="170"/>
      <c r="AF6516" s="170"/>
      <c r="AI6516" s="170"/>
      <c r="AJ6516" s="170"/>
      <c r="AK6516" s="170"/>
      <c r="AL6516" s="170"/>
      <c r="AM6516" s="170"/>
      <c r="AN6516" s="170"/>
    </row>
    <row r="6517" spans="1:40" ht="52.5" customHeight="1" x14ac:dyDescent="0.2">
      <c r="A6517" s="170"/>
      <c r="B6517" s="170"/>
      <c r="C6517" s="170"/>
      <c r="D6517" s="170"/>
      <c r="E6517" s="170"/>
      <c r="F6517" s="170"/>
      <c r="G6517" s="170"/>
      <c r="H6517" s="170"/>
      <c r="I6517" s="170"/>
      <c r="J6517" s="170"/>
      <c r="K6517" s="170"/>
      <c r="L6517" s="170"/>
      <c r="M6517" s="170"/>
      <c r="N6517" s="170"/>
      <c r="O6517" s="170"/>
      <c r="P6517" s="170"/>
      <c r="Q6517" s="170"/>
      <c r="R6517" s="170"/>
      <c r="S6517" s="170"/>
      <c r="T6517" s="170"/>
      <c r="U6517" s="170"/>
      <c r="V6517" s="170"/>
      <c r="W6517" s="170"/>
      <c r="X6517" s="174"/>
      <c r="Y6517" s="170"/>
      <c r="Z6517" s="170"/>
      <c r="AA6517" s="170"/>
      <c r="AB6517" s="170"/>
      <c r="AC6517" s="170"/>
      <c r="AD6517" s="174"/>
      <c r="AE6517" s="170"/>
      <c r="AF6517" s="170"/>
      <c r="AI6517" s="170"/>
      <c r="AJ6517" s="170"/>
      <c r="AK6517" s="170"/>
      <c r="AL6517" s="170"/>
      <c r="AM6517" s="170"/>
      <c r="AN6517" s="170"/>
    </row>
    <row r="6518" spans="1:40" ht="52.5" customHeight="1" x14ac:dyDescent="0.2">
      <c r="A6518" s="170"/>
      <c r="B6518" s="170"/>
      <c r="C6518" s="170"/>
      <c r="D6518" s="170"/>
      <c r="E6518" s="170"/>
      <c r="F6518" s="170"/>
      <c r="G6518" s="170"/>
      <c r="H6518" s="170"/>
      <c r="I6518" s="170"/>
      <c r="J6518" s="170"/>
      <c r="K6518" s="170"/>
      <c r="L6518" s="170"/>
      <c r="M6518" s="170"/>
      <c r="N6518" s="170"/>
      <c r="O6518" s="170"/>
      <c r="P6518" s="170"/>
      <c r="Q6518" s="170"/>
      <c r="R6518" s="170"/>
      <c r="S6518" s="170"/>
      <c r="T6518" s="170"/>
      <c r="U6518" s="170"/>
      <c r="V6518" s="170"/>
      <c r="W6518" s="170"/>
      <c r="X6518" s="174"/>
      <c r="Y6518" s="170"/>
      <c r="Z6518" s="170"/>
      <c r="AA6518" s="170"/>
      <c r="AB6518" s="170"/>
      <c r="AC6518" s="170"/>
      <c r="AD6518" s="174"/>
      <c r="AE6518" s="170"/>
      <c r="AF6518" s="170"/>
      <c r="AI6518" s="170"/>
      <c r="AJ6518" s="170"/>
      <c r="AK6518" s="170"/>
      <c r="AL6518" s="170"/>
      <c r="AM6518" s="170"/>
      <c r="AN6518" s="170"/>
    </row>
    <row r="6519" spans="1:40" ht="52.5" customHeight="1" x14ac:dyDescent="0.2">
      <c r="A6519" s="170"/>
      <c r="B6519" s="170"/>
      <c r="C6519" s="170"/>
      <c r="D6519" s="170"/>
      <c r="E6519" s="170"/>
      <c r="F6519" s="170"/>
      <c r="G6519" s="170"/>
      <c r="H6519" s="170"/>
      <c r="I6519" s="170"/>
      <c r="J6519" s="170"/>
      <c r="K6519" s="170"/>
      <c r="L6519" s="170"/>
      <c r="M6519" s="170"/>
      <c r="N6519" s="170"/>
      <c r="O6519" s="170"/>
      <c r="P6519" s="170"/>
      <c r="Q6519" s="170"/>
      <c r="R6519" s="170"/>
      <c r="S6519" s="170"/>
      <c r="T6519" s="170"/>
      <c r="U6519" s="170"/>
      <c r="V6519" s="170"/>
      <c r="W6519" s="170"/>
      <c r="X6519" s="174"/>
      <c r="Y6519" s="170"/>
      <c r="Z6519" s="170"/>
      <c r="AA6519" s="170"/>
      <c r="AB6519" s="170"/>
      <c r="AC6519" s="170"/>
      <c r="AD6519" s="174"/>
      <c r="AE6519" s="170"/>
      <c r="AF6519" s="170"/>
      <c r="AI6519" s="170"/>
      <c r="AJ6519" s="170"/>
      <c r="AK6519" s="170"/>
      <c r="AL6519" s="170"/>
      <c r="AM6519" s="170"/>
      <c r="AN6519" s="170"/>
    </row>
    <row r="6520" spans="1:40" ht="52.5" customHeight="1" x14ac:dyDescent="0.2">
      <c r="A6520" s="170"/>
      <c r="B6520" s="170"/>
      <c r="C6520" s="170"/>
      <c r="D6520" s="170"/>
      <c r="E6520" s="170"/>
      <c r="F6520" s="170"/>
      <c r="G6520" s="170"/>
      <c r="H6520" s="170"/>
      <c r="I6520" s="170"/>
      <c r="J6520" s="170"/>
      <c r="K6520" s="170"/>
      <c r="L6520" s="170"/>
      <c r="M6520" s="170"/>
      <c r="N6520" s="170"/>
      <c r="O6520" s="170"/>
      <c r="P6520" s="170"/>
      <c r="Q6520" s="170"/>
      <c r="R6520" s="170"/>
      <c r="S6520" s="170"/>
      <c r="T6520" s="170"/>
      <c r="U6520" s="170"/>
      <c r="V6520" s="170"/>
      <c r="W6520" s="170"/>
      <c r="X6520" s="174"/>
      <c r="Y6520" s="170"/>
      <c r="Z6520" s="170"/>
      <c r="AA6520" s="170"/>
      <c r="AB6520" s="170"/>
      <c r="AC6520" s="170"/>
      <c r="AD6520" s="174"/>
      <c r="AE6520" s="170"/>
      <c r="AF6520" s="170"/>
      <c r="AI6520" s="170"/>
      <c r="AJ6520" s="170"/>
      <c r="AK6520" s="170"/>
      <c r="AL6520" s="170"/>
      <c r="AM6520" s="170"/>
      <c r="AN6520" s="170"/>
    </row>
    <row r="6521" spans="1:40" ht="52.5" customHeight="1" x14ac:dyDescent="0.2">
      <c r="A6521" s="170"/>
      <c r="B6521" s="170"/>
      <c r="C6521" s="170"/>
      <c r="D6521" s="170"/>
      <c r="E6521" s="170"/>
      <c r="F6521" s="170"/>
      <c r="G6521" s="170"/>
      <c r="H6521" s="170"/>
      <c r="I6521" s="170"/>
      <c r="J6521" s="170"/>
      <c r="K6521" s="170"/>
      <c r="L6521" s="170"/>
      <c r="M6521" s="170"/>
      <c r="N6521" s="170"/>
      <c r="O6521" s="170"/>
      <c r="P6521" s="170"/>
      <c r="Q6521" s="170"/>
      <c r="R6521" s="170"/>
      <c r="S6521" s="170"/>
      <c r="T6521" s="170"/>
      <c r="U6521" s="170"/>
      <c r="V6521" s="170"/>
      <c r="W6521" s="170"/>
      <c r="X6521" s="174"/>
      <c r="Y6521" s="170"/>
      <c r="Z6521" s="170"/>
      <c r="AA6521" s="170"/>
      <c r="AB6521" s="170"/>
      <c r="AC6521" s="170"/>
      <c r="AD6521" s="174"/>
      <c r="AE6521" s="170"/>
      <c r="AF6521" s="170"/>
      <c r="AI6521" s="170"/>
      <c r="AJ6521" s="170"/>
      <c r="AK6521" s="170"/>
      <c r="AL6521" s="170"/>
      <c r="AM6521" s="170"/>
      <c r="AN6521" s="170"/>
    </row>
    <row r="6522" spans="1:40" ht="52.5" customHeight="1" x14ac:dyDescent="0.2">
      <c r="A6522" s="170"/>
      <c r="B6522" s="170"/>
      <c r="C6522" s="170"/>
      <c r="D6522" s="170"/>
      <c r="E6522" s="170"/>
      <c r="F6522" s="170"/>
      <c r="G6522" s="170"/>
      <c r="H6522" s="170"/>
      <c r="I6522" s="170"/>
      <c r="J6522" s="170"/>
      <c r="K6522" s="170"/>
      <c r="L6522" s="170"/>
      <c r="M6522" s="170"/>
      <c r="N6522" s="170"/>
      <c r="O6522" s="170"/>
      <c r="P6522" s="170"/>
      <c r="Q6522" s="170"/>
      <c r="R6522" s="170"/>
      <c r="S6522" s="170"/>
      <c r="T6522" s="170"/>
      <c r="U6522" s="170"/>
      <c r="V6522" s="170"/>
      <c r="W6522" s="170"/>
      <c r="X6522" s="174"/>
      <c r="Y6522" s="170"/>
      <c r="Z6522" s="170"/>
      <c r="AA6522" s="170"/>
      <c r="AB6522" s="170"/>
      <c r="AC6522" s="170"/>
      <c r="AD6522" s="174"/>
      <c r="AE6522" s="170"/>
      <c r="AF6522" s="170"/>
      <c r="AI6522" s="170"/>
      <c r="AJ6522" s="170"/>
      <c r="AK6522" s="170"/>
      <c r="AL6522" s="170"/>
      <c r="AM6522" s="170"/>
      <c r="AN6522" s="170"/>
    </row>
    <row r="6523" spans="1:40" ht="52.5" customHeight="1" x14ac:dyDescent="0.2">
      <c r="A6523" s="170"/>
      <c r="B6523" s="170"/>
      <c r="C6523" s="170"/>
      <c r="D6523" s="170"/>
      <c r="E6523" s="170"/>
      <c r="F6523" s="170"/>
      <c r="G6523" s="170"/>
      <c r="H6523" s="170"/>
      <c r="I6523" s="170"/>
      <c r="J6523" s="170"/>
      <c r="K6523" s="170"/>
      <c r="L6523" s="170"/>
      <c r="M6523" s="170"/>
      <c r="N6523" s="170"/>
      <c r="O6523" s="170"/>
      <c r="P6523" s="170"/>
      <c r="Q6523" s="170"/>
      <c r="R6523" s="170"/>
      <c r="S6523" s="170"/>
      <c r="T6523" s="170"/>
      <c r="U6523" s="170"/>
      <c r="V6523" s="170"/>
      <c r="W6523" s="170"/>
      <c r="X6523" s="174"/>
      <c r="Y6523" s="170"/>
      <c r="Z6523" s="170"/>
      <c r="AA6523" s="170"/>
      <c r="AB6523" s="170"/>
      <c r="AC6523" s="170"/>
      <c r="AD6523" s="174"/>
      <c r="AE6523" s="170"/>
      <c r="AF6523" s="170"/>
      <c r="AI6523" s="170"/>
      <c r="AJ6523" s="170"/>
      <c r="AK6523" s="170"/>
      <c r="AL6523" s="170"/>
      <c r="AM6523" s="170"/>
      <c r="AN6523" s="170"/>
    </row>
    <row r="6524" spans="1:40" ht="52.5" customHeight="1" x14ac:dyDescent="0.2">
      <c r="A6524" s="170"/>
      <c r="B6524" s="170"/>
      <c r="C6524" s="170"/>
      <c r="D6524" s="170"/>
      <c r="E6524" s="170"/>
      <c r="F6524" s="170"/>
      <c r="G6524" s="170"/>
      <c r="H6524" s="170"/>
      <c r="I6524" s="170"/>
      <c r="J6524" s="170"/>
      <c r="K6524" s="170"/>
      <c r="L6524" s="170"/>
      <c r="M6524" s="170"/>
      <c r="N6524" s="170"/>
      <c r="O6524" s="170"/>
      <c r="P6524" s="170"/>
      <c r="Q6524" s="170"/>
      <c r="R6524" s="170"/>
      <c r="S6524" s="170"/>
      <c r="T6524" s="170"/>
      <c r="U6524" s="170"/>
      <c r="V6524" s="170"/>
      <c r="W6524" s="170"/>
      <c r="X6524" s="174"/>
      <c r="Y6524" s="170"/>
      <c r="Z6524" s="170"/>
      <c r="AA6524" s="170"/>
      <c r="AB6524" s="170"/>
      <c r="AC6524" s="170"/>
      <c r="AD6524" s="174"/>
      <c r="AE6524" s="170"/>
      <c r="AF6524" s="170"/>
      <c r="AI6524" s="170"/>
      <c r="AJ6524" s="170"/>
      <c r="AK6524" s="170"/>
      <c r="AL6524" s="170"/>
      <c r="AM6524" s="170"/>
      <c r="AN6524" s="170"/>
    </row>
    <row r="6525" spans="1:40" ht="52.5" customHeight="1" x14ac:dyDescent="0.2">
      <c r="A6525" s="170"/>
      <c r="B6525" s="170"/>
      <c r="C6525" s="170"/>
      <c r="D6525" s="170"/>
      <c r="E6525" s="170"/>
      <c r="F6525" s="170"/>
      <c r="G6525" s="170"/>
      <c r="H6525" s="170"/>
      <c r="I6525" s="170"/>
      <c r="J6525" s="170"/>
      <c r="K6525" s="170"/>
      <c r="L6525" s="170"/>
      <c r="M6525" s="170"/>
      <c r="N6525" s="170"/>
      <c r="O6525" s="170"/>
      <c r="P6525" s="170"/>
      <c r="Q6525" s="170"/>
      <c r="R6525" s="170"/>
      <c r="S6525" s="170"/>
      <c r="T6525" s="170"/>
      <c r="U6525" s="170"/>
      <c r="V6525" s="170"/>
      <c r="W6525" s="170"/>
      <c r="X6525" s="174"/>
      <c r="Y6525" s="170"/>
      <c r="Z6525" s="170"/>
      <c r="AA6525" s="170"/>
      <c r="AB6525" s="170"/>
      <c r="AC6525" s="170"/>
      <c r="AD6525" s="174"/>
      <c r="AE6525" s="170"/>
      <c r="AF6525" s="170"/>
      <c r="AI6525" s="170"/>
      <c r="AJ6525" s="170"/>
      <c r="AK6525" s="170"/>
      <c r="AL6525" s="170"/>
      <c r="AM6525" s="170"/>
      <c r="AN6525" s="170"/>
    </row>
    <row r="6526" spans="1:40" ht="52.5" customHeight="1" x14ac:dyDescent="0.2">
      <c r="A6526" s="170"/>
      <c r="B6526" s="170"/>
      <c r="C6526" s="170"/>
      <c r="D6526" s="170"/>
      <c r="E6526" s="170"/>
      <c r="F6526" s="170"/>
      <c r="G6526" s="170"/>
      <c r="H6526" s="170"/>
      <c r="I6526" s="170"/>
      <c r="J6526" s="170"/>
      <c r="K6526" s="170"/>
      <c r="L6526" s="170"/>
      <c r="M6526" s="170"/>
      <c r="N6526" s="170"/>
      <c r="O6526" s="170"/>
      <c r="P6526" s="170"/>
      <c r="Q6526" s="170"/>
      <c r="R6526" s="170"/>
      <c r="S6526" s="170"/>
      <c r="T6526" s="170"/>
      <c r="U6526" s="170"/>
      <c r="V6526" s="170"/>
      <c r="W6526" s="170"/>
      <c r="X6526" s="174"/>
      <c r="Y6526" s="170"/>
      <c r="Z6526" s="170"/>
      <c r="AA6526" s="170"/>
      <c r="AB6526" s="170"/>
      <c r="AC6526" s="170"/>
      <c r="AD6526" s="174"/>
      <c r="AE6526" s="170"/>
      <c r="AF6526" s="170"/>
      <c r="AI6526" s="170"/>
      <c r="AJ6526" s="170"/>
      <c r="AK6526" s="170"/>
      <c r="AL6526" s="170"/>
      <c r="AM6526" s="170"/>
      <c r="AN6526" s="170"/>
    </row>
    <row r="6527" spans="1:40" ht="52.5" customHeight="1" x14ac:dyDescent="0.2">
      <c r="A6527" s="170"/>
      <c r="B6527" s="170"/>
      <c r="C6527" s="170"/>
      <c r="D6527" s="170"/>
      <c r="E6527" s="170"/>
      <c r="F6527" s="170"/>
      <c r="G6527" s="170"/>
      <c r="H6527" s="170"/>
      <c r="I6527" s="170"/>
      <c r="J6527" s="170"/>
      <c r="K6527" s="170"/>
      <c r="L6527" s="170"/>
      <c r="M6527" s="170"/>
      <c r="N6527" s="170"/>
      <c r="O6527" s="170"/>
      <c r="P6527" s="170"/>
      <c r="Q6527" s="170"/>
      <c r="R6527" s="170"/>
      <c r="S6527" s="170"/>
      <c r="T6527" s="170"/>
      <c r="U6527" s="170"/>
      <c r="V6527" s="170"/>
      <c r="W6527" s="170"/>
      <c r="X6527" s="174"/>
      <c r="Y6527" s="170"/>
      <c r="Z6527" s="170"/>
      <c r="AA6527" s="170"/>
      <c r="AB6527" s="170"/>
      <c r="AC6527" s="170"/>
      <c r="AD6527" s="174"/>
      <c r="AE6527" s="170"/>
      <c r="AF6527" s="170"/>
      <c r="AI6527" s="170"/>
      <c r="AJ6527" s="170"/>
      <c r="AK6527" s="170"/>
      <c r="AL6527" s="170"/>
      <c r="AM6527" s="170"/>
      <c r="AN6527" s="170"/>
    </row>
    <row r="6528" spans="1:40" ht="52.5" customHeight="1" x14ac:dyDescent="0.2">
      <c r="A6528" s="170"/>
      <c r="B6528" s="170"/>
      <c r="C6528" s="170"/>
      <c r="D6528" s="170"/>
      <c r="E6528" s="170"/>
      <c r="F6528" s="170"/>
      <c r="G6528" s="170"/>
      <c r="H6528" s="170"/>
      <c r="I6528" s="170"/>
      <c r="J6528" s="170"/>
      <c r="K6528" s="170"/>
      <c r="L6528" s="170"/>
      <c r="M6528" s="170"/>
      <c r="N6528" s="170"/>
      <c r="O6528" s="170"/>
      <c r="P6528" s="170"/>
      <c r="Q6528" s="170"/>
      <c r="R6528" s="170"/>
      <c r="S6528" s="170"/>
      <c r="T6528" s="170"/>
      <c r="U6528" s="170"/>
      <c r="V6528" s="170"/>
      <c r="W6528" s="170"/>
      <c r="X6528" s="174"/>
      <c r="Y6528" s="170"/>
      <c r="Z6528" s="170"/>
      <c r="AA6528" s="170"/>
      <c r="AB6528" s="170"/>
      <c r="AC6528" s="170"/>
      <c r="AD6528" s="174"/>
      <c r="AE6528" s="170"/>
      <c r="AF6528" s="170"/>
      <c r="AI6528" s="170"/>
      <c r="AJ6528" s="170"/>
      <c r="AK6528" s="170"/>
      <c r="AL6528" s="170"/>
      <c r="AM6528" s="170"/>
      <c r="AN6528" s="170"/>
    </row>
    <row r="6529" spans="1:40" ht="52.5" customHeight="1" x14ac:dyDescent="0.2">
      <c r="A6529" s="170"/>
      <c r="B6529" s="170"/>
      <c r="C6529" s="170"/>
      <c r="D6529" s="170"/>
      <c r="E6529" s="170"/>
      <c r="F6529" s="170"/>
      <c r="G6529" s="170"/>
      <c r="H6529" s="170"/>
      <c r="I6529" s="170"/>
      <c r="J6529" s="170"/>
      <c r="K6529" s="170"/>
      <c r="L6529" s="170"/>
      <c r="M6529" s="170"/>
      <c r="N6529" s="170"/>
      <c r="O6529" s="170"/>
      <c r="P6529" s="170"/>
      <c r="Q6529" s="170"/>
      <c r="R6529" s="170"/>
      <c r="S6529" s="170"/>
      <c r="T6529" s="170"/>
      <c r="U6529" s="170"/>
      <c r="V6529" s="170"/>
      <c r="W6529" s="170"/>
      <c r="X6529" s="174"/>
      <c r="Y6529" s="170"/>
      <c r="Z6529" s="170"/>
      <c r="AA6529" s="170"/>
      <c r="AB6529" s="170"/>
      <c r="AC6529" s="170"/>
      <c r="AD6529" s="174"/>
      <c r="AE6529" s="170"/>
      <c r="AF6529" s="170"/>
      <c r="AI6529" s="170"/>
      <c r="AJ6529" s="170"/>
      <c r="AK6529" s="170"/>
      <c r="AL6529" s="170"/>
      <c r="AM6529" s="170"/>
      <c r="AN6529" s="170"/>
    </row>
    <row r="6530" spans="1:40" ht="52.5" customHeight="1" x14ac:dyDescent="0.2">
      <c r="A6530" s="170"/>
      <c r="B6530" s="170"/>
      <c r="C6530" s="170"/>
      <c r="D6530" s="170"/>
      <c r="E6530" s="170"/>
      <c r="F6530" s="170"/>
      <c r="G6530" s="170"/>
      <c r="H6530" s="170"/>
      <c r="I6530" s="170"/>
      <c r="J6530" s="170"/>
      <c r="K6530" s="170"/>
      <c r="L6530" s="170"/>
      <c r="M6530" s="170"/>
      <c r="N6530" s="170"/>
      <c r="O6530" s="170"/>
      <c r="P6530" s="170"/>
      <c r="Q6530" s="170"/>
      <c r="R6530" s="170"/>
      <c r="S6530" s="170"/>
      <c r="T6530" s="170"/>
      <c r="U6530" s="170"/>
      <c r="V6530" s="170"/>
      <c r="W6530" s="170"/>
      <c r="X6530" s="174"/>
      <c r="Y6530" s="170"/>
      <c r="Z6530" s="170"/>
      <c r="AA6530" s="170"/>
      <c r="AB6530" s="170"/>
      <c r="AC6530" s="170"/>
      <c r="AD6530" s="174"/>
      <c r="AE6530" s="170"/>
      <c r="AF6530" s="170"/>
      <c r="AI6530" s="170"/>
      <c r="AJ6530" s="170"/>
      <c r="AK6530" s="170"/>
      <c r="AL6530" s="170"/>
      <c r="AM6530" s="170"/>
      <c r="AN6530" s="170"/>
    </row>
    <row r="6531" spans="1:40" ht="52.5" customHeight="1" x14ac:dyDescent="0.2">
      <c r="A6531" s="170"/>
      <c r="B6531" s="170"/>
      <c r="C6531" s="170"/>
      <c r="D6531" s="170"/>
      <c r="E6531" s="170"/>
      <c r="F6531" s="170"/>
      <c r="G6531" s="170"/>
      <c r="H6531" s="170"/>
      <c r="I6531" s="170"/>
      <c r="J6531" s="170"/>
      <c r="K6531" s="170"/>
      <c r="L6531" s="170"/>
      <c r="M6531" s="170"/>
      <c r="N6531" s="170"/>
      <c r="O6531" s="170"/>
      <c r="P6531" s="170"/>
      <c r="Q6531" s="170"/>
      <c r="R6531" s="170"/>
      <c r="S6531" s="170"/>
      <c r="T6531" s="170"/>
      <c r="U6531" s="170"/>
      <c r="V6531" s="170"/>
      <c r="W6531" s="170"/>
      <c r="X6531" s="174"/>
      <c r="Y6531" s="170"/>
      <c r="Z6531" s="170"/>
      <c r="AA6531" s="170"/>
      <c r="AB6531" s="170"/>
      <c r="AC6531" s="170"/>
      <c r="AD6531" s="174"/>
      <c r="AE6531" s="170"/>
      <c r="AF6531" s="170"/>
      <c r="AI6531" s="170"/>
      <c r="AJ6531" s="170"/>
      <c r="AK6531" s="170"/>
      <c r="AL6531" s="170"/>
      <c r="AM6531" s="170"/>
      <c r="AN6531" s="170"/>
    </row>
    <row r="6532" spans="1:40" ht="52.5" customHeight="1" x14ac:dyDescent="0.2">
      <c r="A6532" s="170"/>
      <c r="B6532" s="170"/>
      <c r="C6532" s="170"/>
      <c r="D6532" s="170"/>
      <c r="E6532" s="170"/>
      <c r="F6532" s="170"/>
      <c r="G6532" s="170"/>
      <c r="H6532" s="170"/>
      <c r="I6532" s="170"/>
      <c r="J6532" s="170"/>
      <c r="K6532" s="170"/>
      <c r="L6532" s="170"/>
      <c r="M6532" s="170"/>
      <c r="N6532" s="170"/>
      <c r="O6532" s="170"/>
      <c r="P6532" s="170"/>
      <c r="Q6532" s="170"/>
      <c r="R6532" s="170"/>
      <c r="S6532" s="170"/>
      <c r="T6532" s="170"/>
      <c r="U6532" s="170"/>
      <c r="V6532" s="170"/>
      <c r="W6532" s="170"/>
      <c r="X6532" s="174"/>
      <c r="Y6532" s="170"/>
      <c r="Z6532" s="170"/>
      <c r="AA6532" s="170"/>
      <c r="AB6532" s="170"/>
      <c r="AC6532" s="170"/>
      <c r="AD6532" s="174"/>
      <c r="AE6532" s="170"/>
      <c r="AF6532" s="170"/>
      <c r="AI6532" s="170"/>
      <c r="AJ6532" s="170"/>
      <c r="AK6532" s="170"/>
      <c r="AL6532" s="170"/>
      <c r="AM6532" s="170"/>
      <c r="AN6532" s="170"/>
    </row>
    <row r="6533" spans="1:40" ht="52.5" customHeight="1" x14ac:dyDescent="0.2">
      <c r="A6533" s="170"/>
      <c r="B6533" s="170"/>
      <c r="C6533" s="170"/>
      <c r="D6533" s="170"/>
      <c r="E6533" s="170"/>
      <c r="F6533" s="170"/>
      <c r="G6533" s="170"/>
      <c r="H6533" s="170"/>
      <c r="I6533" s="170"/>
      <c r="J6533" s="170"/>
      <c r="K6533" s="170"/>
      <c r="L6533" s="170"/>
      <c r="M6533" s="170"/>
      <c r="N6533" s="170"/>
      <c r="O6533" s="170"/>
      <c r="P6533" s="170"/>
      <c r="Q6533" s="170"/>
      <c r="R6533" s="170"/>
      <c r="S6533" s="170"/>
      <c r="T6533" s="170"/>
      <c r="U6533" s="170"/>
      <c r="V6533" s="170"/>
      <c r="W6533" s="170"/>
      <c r="X6533" s="174"/>
      <c r="Y6533" s="170"/>
      <c r="Z6533" s="170"/>
      <c r="AA6533" s="170"/>
      <c r="AB6533" s="170"/>
      <c r="AC6533" s="170"/>
      <c r="AD6533" s="174"/>
      <c r="AE6533" s="170"/>
      <c r="AF6533" s="170"/>
      <c r="AI6533" s="170"/>
      <c r="AJ6533" s="170"/>
      <c r="AK6533" s="170"/>
      <c r="AL6533" s="170"/>
      <c r="AM6533" s="170"/>
      <c r="AN6533" s="170"/>
    </row>
    <row r="6534" spans="1:40" ht="52.5" customHeight="1" x14ac:dyDescent="0.2">
      <c r="A6534" s="170"/>
      <c r="B6534" s="170"/>
      <c r="C6534" s="170"/>
      <c r="D6534" s="170"/>
      <c r="E6534" s="170"/>
      <c r="F6534" s="170"/>
      <c r="G6534" s="170"/>
      <c r="H6534" s="170"/>
      <c r="I6534" s="170"/>
      <c r="J6534" s="170"/>
      <c r="K6534" s="170"/>
      <c r="L6534" s="170"/>
      <c r="M6534" s="170"/>
      <c r="N6534" s="170"/>
      <c r="O6534" s="170"/>
      <c r="P6534" s="170"/>
      <c r="Q6534" s="170"/>
      <c r="R6534" s="170"/>
      <c r="S6534" s="170"/>
      <c r="T6534" s="170"/>
      <c r="U6534" s="170"/>
      <c r="V6534" s="170"/>
      <c r="W6534" s="170"/>
      <c r="X6534" s="174"/>
      <c r="Y6534" s="170"/>
      <c r="Z6534" s="170"/>
      <c r="AA6534" s="170"/>
      <c r="AB6534" s="170"/>
      <c r="AC6534" s="170"/>
      <c r="AD6534" s="174"/>
      <c r="AE6534" s="170"/>
      <c r="AF6534" s="170"/>
      <c r="AI6534" s="170"/>
      <c r="AJ6534" s="170"/>
      <c r="AK6534" s="170"/>
      <c r="AL6534" s="170"/>
      <c r="AM6534" s="170"/>
      <c r="AN6534" s="170"/>
    </row>
    <row r="6535" spans="1:40" ht="52.5" customHeight="1" x14ac:dyDescent="0.2">
      <c r="A6535" s="170"/>
      <c r="B6535" s="170"/>
      <c r="C6535" s="170"/>
      <c r="D6535" s="170"/>
      <c r="E6535" s="170"/>
      <c r="F6535" s="170"/>
      <c r="G6535" s="170"/>
      <c r="H6535" s="170"/>
      <c r="I6535" s="170"/>
      <c r="J6535" s="170"/>
      <c r="K6535" s="170"/>
      <c r="L6535" s="170"/>
      <c r="M6535" s="170"/>
      <c r="N6535" s="170"/>
      <c r="O6535" s="170"/>
      <c r="P6535" s="170"/>
      <c r="Q6535" s="170"/>
      <c r="R6535" s="170"/>
      <c r="S6535" s="170"/>
      <c r="T6535" s="170"/>
      <c r="U6535" s="170"/>
      <c r="V6535" s="170"/>
      <c r="W6535" s="170"/>
      <c r="X6535" s="174"/>
      <c r="Y6535" s="170"/>
      <c r="Z6535" s="170"/>
      <c r="AA6535" s="170"/>
      <c r="AB6535" s="170"/>
      <c r="AC6535" s="170"/>
      <c r="AD6535" s="174"/>
      <c r="AE6535" s="170"/>
      <c r="AF6535" s="170"/>
      <c r="AI6535" s="170"/>
      <c r="AJ6535" s="170"/>
      <c r="AK6535" s="170"/>
      <c r="AL6535" s="170"/>
      <c r="AM6535" s="170"/>
      <c r="AN6535" s="170"/>
    </row>
    <row r="6536" spans="1:40" ht="52.5" customHeight="1" x14ac:dyDescent="0.2">
      <c r="A6536" s="170"/>
      <c r="B6536" s="170"/>
      <c r="C6536" s="170"/>
      <c r="D6536" s="170"/>
      <c r="E6536" s="170"/>
      <c r="F6536" s="170"/>
      <c r="G6536" s="170"/>
      <c r="H6536" s="170"/>
      <c r="I6536" s="170"/>
      <c r="J6536" s="170"/>
      <c r="K6536" s="170"/>
      <c r="L6536" s="170"/>
      <c r="M6536" s="170"/>
      <c r="N6536" s="170"/>
      <c r="O6536" s="170"/>
      <c r="P6536" s="170"/>
      <c r="Q6536" s="170"/>
      <c r="R6536" s="170"/>
      <c r="S6536" s="170"/>
      <c r="T6536" s="170"/>
      <c r="U6536" s="170"/>
      <c r="V6536" s="170"/>
      <c r="W6536" s="170"/>
      <c r="X6536" s="174"/>
      <c r="Y6536" s="170"/>
      <c r="Z6536" s="170"/>
      <c r="AA6536" s="170"/>
      <c r="AB6536" s="170"/>
      <c r="AC6536" s="170"/>
      <c r="AD6536" s="174"/>
      <c r="AE6536" s="170"/>
      <c r="AF6536" s="170"/>
      <c r="AI6536" s="170"/>
      <c r="AJ6536" s="170"/>
      <c r="AK6536" s="170"/>
      <c r="AL6536" s="170"/>
      <c r="AM6536" s="170"/>
      <c r="AN6536" s="170"/>
    </row>
    <row r="6537" spans="1:40" ht="52.5" customHeight="1" x14ac:dyDescent="0.2">
      <c r="A6537" s="170"/>
      <c r="B6537" s="170"/>
      <c r="C6537" s="170"/>
      <c r="D6537" s="170"/>
      <c r="E6537" s="170"/>
      <c r="F6537" s="170"/>
      <c r="G6537" s="170"/>
      <c r="H6537" s="170"/>
      <c r="I6537" s="170"/>
      <c r="J6537" s="170"/>
      <c r="K6537" s="170"/>
      <c r="L6537" s="170"/>
      <c r="M6537" s="170"/>
      <c r="N6537" s="170"/>
      <c r="O6537" s="170"/>
      <c r="P6537" s="170"/>
      <c r="Q6537" s="170"/>
      <c r="R6537" s="170"/>
      <c r="S6537" s="170"/>
      <c r="T6537" s="170"/>
      <c r="U6537" s="170"/>
      <c r="V6537" s="170"/>
      <c r="W6537" s="170"/>
      <c r="X6537" s="174"/>
      <c r="Y6537" s="170"/>
      <c r="Z6537" s="170"/>
      <c r="AA6537" s="170"/>
      <c r="AB6537" s="170"/>
      <c r="AC6537" s="170"/>
      <c r="AD6537" s="174"/>
      <c r="AE6537" s="170"/>
      <c r="AF6537" s="170"/>
      <c r="AI6537" s="170"/>
      <c r="AJ6537" s="170"/>
      <c r="AK6537" s="170"/>
      <c r="AL6537" s="170"/>
      <c r="AM6537" s="170"/>
      <c r="AN6537" s="170"/>
    </row>
    <row r="6538" spans="1:40" ht="52.5" customHeight="1" x14ac:dyDescent="0.2">
      <c r="A6538" s="170"/>
      <c r="B6538" s="170"/>
      <c r="C6538" s="170"/>
      <c r="D6538" s="170"/>
      <c r="E6538" s="170"/>
      <c r="F6538" s="170"/>
      <c r="G6538" s="170"/>
      <c r="H6538" s="170"/>
      <c r="I6538" s="170"/>
      <c r="J6538" s="170"/>
      <c r="K6538" s="170"/>
      <c r="L6538" s="170"/>
      <c r="M6538" s="170"/>
      <c r="N6538" s="170"/>
      <c r="O6538" s="170"/>
      <c r="P6538" s="170"/>
      <c r="Q6538" s="170"/>
      <c r="R6538" s="170"/>
      <c r="S6538" s="170"/>
      <c r="T6538" s="170"/>
      <c r="U6538" s="170"/>
      <c r="V6538" s="170"/>
      <c r="W6538" s="170"/>
      <c r="X6538" s="174"/>
      <c r="Y6538" s="170"/>
      <c r="Z6538" s="170"/>
      <c r="AA6538" s="170"/>
      <c r="AB6538" s="170"/>
      <c r="AC6538" s="170"/>
      <c r="AD6538" s="174"/>
      <c r="AE6538" s="170"/>
      <c r="AF6538" s="170"/>
      <c r="AI6538" s="170"/>
      <c r="AJ6538" s="170"/>
      <c r="AK6538" s="170"/>
      <c r="AL6538" s="170"/>
      <c r="AM6538" s="170"/>
      <c r="AN6538" s="170"/>
    </row>
    <row r="6539" spans="1:40" ht="52.5" customHeight="1" x14ac:dyDescent="0.2">
      <c r="A6539" s="170"/>
      <c r="B6539" s="170"/>
      <c r="C6539" s="170"/>
      <c r="D6539" s="170"/>
      <c r="E6539" s="170"/>
      <c r="F6539" s="170"/>
      <c r="G6539" s="170"/>
      <c r="H6539" s="170"/>
      <c r="I6539" s="170"/>
      <c r="J6539" s="170"/>
      <c r="K6539" s="170"/>
      <c r="L6539" s="170"/>
      <c r="M6539" s="170"/>
      <c r="N6539" s="170"/>
      <c r="O6539" s="170"/>
      <c r="P6539" s="170"/>
      <c r="Q6539" s="170"/>
      <c r="R6539" s="170"/>
      <c r="S6539" s="170"/>
      <c r="T6539" s="170"/>
      <c r="U6539" s="170"/>
      <c r="V6539" s="170"/>
      <c r="W6539" s="170"/>
      <c r="X6539" s="174"/>
      <c r="Y6539" s="170"/>
      <c r="Z6539" s="170"/>
      <c r="AA6539" s="170"/>
      <c r="AB6539" s="170"/>
      <c r="AC6539" s="170"/>
      <c r="AD6539" s="174"/>
      <c r="AE6539" s="170"/>
      <c r="AF6539" s="170"/>
      <c r="AI6539" s="170"/>
      <c r="AJ6539" s="170"/>
      <c r="AK6539" s="170"/>
      <c r="AL6539" s="170"/>
      <c r="AM6539" s="170"/>
      <c r="AN6539" s="170"/>
    </row>
    <row r="6540" spans="1:40" ht="52.5" customHeight="1" x14ac:dyDescent="0.2">
      <c r="A6540" s="170"/>
      <c r="B6540" s="170"/>
      <c r="C6540" s="170"/>
      <c r="D6540" s="170"/>
      <c r="E6540" s="170"/>
      <c r="F6540" s="170"/>
      <c r="G6540" s="170"/>
      <c r="H6540" s="170"/>
      <c r="I6540" s="170"/>
      <c r="J6540" s="170"/>
      <c r="K6540" s="170"/>
      <c r="L6540" s="170"/>
      <c r="M6540" s="170"/>
      <c r="N6540" s="170"/>
      <c r="O6540" s="170"/>
      <c r="P6540" s="170"/>
      <c r="Q6540" s="170"/>
      <c r="R6540" s="170"/>
      <c r="S6540" s="170"/>
      <c r="T6540" s="170"/>
      <c r="U6540" s="170"/>
      <c r="V6540" s="170"/>
      <c r="W6540" s="170"/>
      <c r="X6540" s="174"/>
      <c r="Y6540" s="170"/>
      <c r="Z6540" s="170"/>
      <c r="AA6540" s="170"/>
      <c r="AB6540" s="170"/>
      <c r="AC6540" s="170"/>
      <c r="AD6540" s="174"/>
      <c r="AE6540" s="170"/>
      <c r="AF6540" s="170"/>
      <c r="AI6540" s="170"/>
      <c r="AJ6540" s="170"/>
      <c r="AK6540" s="170"/>
      <c r="AL6540" s="170"/>
      <c r="AM6540" s="170"/>
      <c r="AN6540" s="170"/>
    </row>
    <row r="6541" spans="1:40" ht="52.5" customHeight="1" x14ac:dyDescent="0.2">
      <c r="A6541" s="170"/>
      <c r="B6541" s="170"/>
      <c r="C6541" s="170"/>
      <c r="D6541" s="170"/>
      <c r="E6541" s="170"/>
      <c r="F6541" s="170"/>
      <c r="G6541" s="170"/>
      <c r="H6541" s="170"/>
      <c r="I6541" s="170"/>
      <c r="J6541" s="170"/>
      <c r="K6541" s="170"/>
      <c r="L6541" s="170"/>
      <c r="M6541" s="170"/>
      <c r="N6541" s="170"/>
      <c r="O6541" s="170"/>
      <c r="P6541" s="170"/>
      <c r="Q6541" s="170"/>
      <c r="R6541" s="170"/>
      <c r="S6541" s="170"/>
      <c r="T6541" s="170"/>
      <c r="U6541" s="170"/>
      <c r="V6541" s="170"/>
      <c r="W6541" s="170"/>
      <c r="X6541" s="174"/>
      <c r="Y6541" s="170"/>
      <c r="Z6541" s="170"/>
      <c r="AA6541" s="170"/>
      <c r="AB6541" s="170"/>
      <c r="AC6541" s="170"/>
      <c r="AD6541" s="174"/>
      <c r="AE6541" s="170"/>
      <c r="AF6541" s="170"/>
      <c r="AI6541" s="170"/>
      <c r="AJ6541" s="170"/>
      <c r="AK6541" s="170"/>
      <c r="AL6541" s="170"/>
      <c r="AM6541" s="170"/>
      <c r="AN6541" s="170"/>
    </row>
    <row r="6542" spans="1:40" ht="52.5" customHeight="1" x14ac:dyDescent="0.2">
      <c r="A6542" s="170"/>
      <c r="B6542" s="170"/>
      <c r="C6542" s="170"/>
      <c r="D6542" s="170"/>
      <c r="E6542" s="170"/>
      <c r="F6542" s="170"/>
      <c r="G6542" s="170"/>
      <c r="H6542" s="170"/>
      <c r="I6542" s="170"/>
      <c r="J6542" s="170"/>
      <c r="K6542" s="170"/>
      <c r="L6542" s="170"/>
      <c r="M6542" s="170"/>
      <c r="N6542" s="170"/>
      <c r="O6542" s="170"/>
      <c r="P6542" s="170"/>
      <c r="Q6542" s="170"/>
      <c r="R6542" s="170"/>
      <c r="S6542" s="170"/>
      <c r="T6542" s="170"/>
      <c r="U6542" s="170"/>
      <c r="V6542" s="170"/>
      <c r="W6542" s="170"/>
      <c r="X6542" s="174"/>
      <c r="Y6542" s="170"/>
      <c r="Z6542" s="170"/>
      <c r="AA6542" s="170"/>
      <c r="AB6542" s="170"/>
      <c r="AC6542" s="170"/>
      <c r="AD6542" s="174"/>
      <c r="AE6542" s="170"/>
      <c r="AF6542" s="170"/>
      <c r="AI6542" s="170"/>
      <c r="AJ6542" s="170"/>
      <c r="AK6542" s="170"/>
      <c r="AL6542" s="170"/>
      <c r="AM6542" s="170"/>
      <c r="AN6542" s="170"/>
    </row>
    <row r="6543" spans="1:40" ht="52.5" customHeight="1" x14ac:dyDescent="0.2">
      <c r="A6543" s="170"/>
      <c r="B6543" s="170"/>
      <c r="C6543" s="170"/>
      <c r="D6543" s="170"/>
      <c r="E6543" s="170"/>
      <c r="F6543" s="170"/>
      <c r="G6543" s="170"/>
      <c r="H6543" s="170"/>
      <c r="I6543" s="170"/>
      <c r="J6543" s="170"/>
      <c r="K6543" s="170"/>
      <c r="L6543" s="170"/>
      <c r="M6543" s="170"/>
      <c r="N6543" s="170"/>
      <c r="O6543" s="170"/>
      <c r="P6543" s="170"/>
      <c r="Q6543" s="170"/>
      <c r="R6543" s="170"/>
      <c r="S6543" s="170"/>
      <c r="T6543" s="170"/>
      <c r="U6543" s="170"/>
      <c r="V6543" s="170"/>
      <c r="W6543" s="170"/>
      <c r="X6543" s="174"/>
      <c r="Y6543" s="170"/>
      <c r="Z6543" s="170"/>
      <c r="AA6543" s="170"/>
      <c r="AB6543" s="170"/>
      <c r="AC6543" s="170"/>
      <c r="AD6543" s="174"/>
      <c r="AE6543" s="170"/>
      <c r="AF6543" s="170"/>
      <c r="AI6543" s="170"/>
      <c r="AJ6543" s="170"/>
      <c r="AK6543" s="170"/>
      <c r="AL6543" s="170"/>
      <c r="AM6543" s="170"/>
      <c r="AN6543" s="170"/>
    </row>
    <row r="6544" spans="1:40" ht="52.5" customHeight="1" x14ac:dyDescent="0.2">
      <c r="A6544" s="170"/>
      <c r="B6544" s="170"/>
      <c r="C6544" s="170"/>
      <c r="D6544" s="170"/>
      <c r="E6544" s="170"/>
      <c r="F6544" s="170"/>
      <c r="G6544" s="170"/>
      <c r="H6544" s="170"/>
      <c r="I6544" s="170"/>
      <c r="J6544" s="170"/>
      <c r="K6544" s="170"/>
      <c r="L6544" s="170"/>
      <c r="M6544" s="170"/>
      <c r="N6544" s="170"/>
      <c r="O6544" s="170"/>
      <c r="P6544" s="170"/>
      <c r="Q6544" s="170"/>
      <c r="R6544" s="170"/>
      <c r="S6544" s="170"/>
      <c r="T6544" s="170"/>
      <c r="U6544" s="170"/>
      <c r="V6544" s="170"/>
      <c r="W6544" s="170"/>
      <c r="X6544" s="174"/>
      <c r="Y6544" s="170"/>
      <c r="Z6544" s="170"/>
      <c r="AA6544" s="170"/>
      <c r="AB6544" s="170"/>
      <c r="AC6544" s="170"/>
      <c r="AD6544" s="174"/>
      <c r="AE6544" s="170"/>
      <c r="AF6544" s="170"/>
      <c r="AI6544" s="170"/>
      <c r="AJ6544" s="170"/>
      <c r="AK6544" s="170"/>
      <c r="AL6544" s="170"/>
      <c r="AM6544" s="170"/>
      <c r="AN6544" s="170"/>
    </row>
    <row r="6545" spans="1:40" ht="52.5" customHeight="1" x14ac:dyDescent="0.2">
      <c r="A6545" s="170"/>
      <c r="B6545" s="170"/>
      <c r="C6545" s="170"/>
      <c r="D6545" s="170"/>
      <c r="E6545" s="170"/>
      <c r="F6545" s="170"/>
      <c r="G6545" s="170"/>
      <c r="H6545" s="170"/>
      <c r="I6545" s="170"/>
      <c r="J6545" s="170"/>
      <c r="K6545" s="170"/>
      <c r="L6545" s="170"/>
      <c r="M6545" s="170"/>
      <c r="N6545" s="170"/>
      <c r="O6545" s="170"/>
      <c r="P6545" s="170"/>
      <c r="Q6545" s="170"/>
      <c r="R6545" s="170"/>
      <c r="S6545" s="170"/>
      <c r="T6545" s="170"/>
      <c r="U6545" s="170"/>
      <c r="V6545" s="170"/>
      <c r="W6545" s="170"/>
      <c r="X6545" s="174"/>
      <c r="Y6545" s="170"/>
      <c r="Z6545" s="170"/>
      <c r="AA6545" s="170"/>
      <c r="AB6545" s="170"/>
      <c r="AC6545" s="170"/>
      <c r="AD6545" s="174"/>
      <c r="AE6545" s="170"/>
      <c r="AF6545" s="170"/>
      <c r="AI6545" s="170"/>
      <c r="AJ6545" s="170"/>
      <c r="AK6545" s="170"/>
      <c r="AL6545" s="170"/>
      <c r="AM6545" s="170"/>
      <c r="AN6545" s="170"/>
    </row>
    <row r="6546" spans="1:40" ht="52.5" customHeight="1" x14ac:dyDescent="0.2">
      <c r="A6546" s="170"/>
      <c r="B6546" s="170"/>
      <c r="C6546" s="170"/>
      <c r="D6546" s="170"/>
      <c r="E6546" s="170"/>
      <c r="F6546" s="170"/>
      <c r="G6546" s="170"/>
      <c r="H6546" s="170"/>
      <c r="I6546" s="170"/>
      <c r="J6546" s="170"/>
      <c r="K6546" s="170"/>
      <c r="L6546" s="170"/>
      <c r="M6546" s="170"/>
      <c r="N6546" s="170"/>
      <c r="O6546" s="170"/>
      <c r="P6546" s="170"/>
      <c r="Q6546" s="170"/>
      <c r="R6546" s="170"/>
      <c r="S6546" s="170"/>
      <c r="T6546" s="170"/>
      <c r="U6546" s="170"/>
      <c r="V6546" s="170"/>
      <c r="W6546" s="170"/>
      <c r="X6546" s="174"/>
      <c r="Y6546" s="170"/>
      <c r="Z6546" s="170"/>
      <c r="AA6546" s="170"/>
      <c r="AB6546" s="170"/>
      <c r="AC6546" s="170"/>
      <c r="AD6546" s="174"/>
      <c r="AE6546" s="170"/>
      <c r="AF6546" s="170"/>
      <c r="AI6546" s="170"/>
      <c r="AJ6546" s="170"/>
      <c r="AK6546" s="170"/>
      <c r="AL6546" s="170"/>
      <c r="AM6546" s="170"/>
      <c r="AN6546" s="170"/>
    </row>
    <row r="6547" spans="1:40" ht="52.5" customHeight="1" x14ac:dyDescent="0.2">
      <c r="A6547" s="170"/>
      <c r="B6547" s="170"/>
      <c r="C6547" s="170"/>
      <c r="D6547" s="170"/>
      <c r="E6547" s="170"/>
      <c r="F6547" s="170"/>
      <c r="G6547" s="170"/>
      <c r="H6547" s="170"/>
      <c r="I6547" s="170"/>
      <c r="J6547" s="170"/>
      <c r="K6547" s="170"/>
      <c r="L6547" s="170"/>
      <c r="M6547" s="170"/>
      <c r="N6547" s="170"/>
      <c r="O6547" s="170"/>
      <c r="P6547" s="170"/>
      <c r="Q6547" s="170"/>
      <c r="R6547" s="170"/>
      <c r="S6547" s="170"/>
      <c r="T6547" s="170"/>
      <c r="U6547" s="170"/>
      <c r="V6547" s="170"/>
      <c r="W6547" s="170"/>
      <c r="X6547" s="174"/>
      <c r="Y6547" s="170"/>
      <c r="Z6547" s="170"/>
      <c r="AA6547" s="170"/>
      <c r="AB6547" s="170"/>
      <c r="AC6547" s="170"/>
      <c r="AD6547" s="174"/>
      <c r="AE6547" s="170"/>
      <c r="AF6547" s="170"/>
      <c r="AI6547" s="170"/>
      <c r="AJ6547" s="170"/>
      <c r="AK6547" s="170"/>
      <c r="AL6547" s="170"/>
      <c r="AM6547" s="170"/>
      <c r="AN6547" s="170"/>
    </row>
    <row r="6548" spans="1:40" ht="52.5" customHeight="1" x14ac:dyDescent="0.2">
      <c r="A6548" s="170"/>
      <c r="B6548" s="170"/>
      <c r="C6548" s="170"/>
      <c r="D6548" s="170"/>
      <c r="E6548" s="170"/>
      <c r="F6548" s="170"/>
      <c r="G6548" s="170"/>
      <c r="H6548" s="170"/>
      <c r="I6548" s="170"/>
      <c r="J6548" s="170"/>
      <c r="K6548" s="170"/>
      <c r="L6548" s="170"/>
      <c r="M6548" s="170"/>
      <c r="N6548" s="170"/>
      <c r="O6548" s="170"/>
      <c r="P6548" s="170"/>
      <c r="Q6548" s="170"/>
      <c r="R6548" s="170"/>
      <c r="S6548" s="170"/>
      <c r="T6548" s="170"/>
      <c r="U6548" s="170"/>
      <c r="V6548" s="170"/>
      <c r="W6548" s="170"/>
      <c r="X6548" s="174"/>
      <c r="Y6548" s="170"/>
      <c r="Z6548" s="170"/>
      <c r="AA6548" s="170"/>
      <c r="AB6548" s="170"/>
      <c r="AC6548" s="170"/>
      <c r="AD6548" s="174"/>
      <c r="AE6548" s="170"/>
      <c r="AF6548" s="170"/>
      <c r="AI6548" s="170"/>
      <c r="AJ6548" s="170"/>
      <c r="AK6548" s="170"/>
      <c r="AL6548" s="170"/>
      <c r="AM6548" s="170"/>
      <c r="AN6548" s="170"/>
    </row>
    <row r="6549" spans="1:40" ht="52.5" customHeight="1" x14ac:dyDescent="0.2">
      <c r="A6549" s="170"/>
      <c r="B6549" s="170"/>
      <c r="C6549" s="170"/>
      <c r="D6549" s="170"/>
      <c r="E6549" s="170"/>
      <c r="F6549" s="170"/>
      <c r="G6549" s="170"/>
      <c r="H6549" s="170"/>
      <c r="I6549" s="170"/>
      <c r="J6549" s="170"/>
      <c r="K6549" s="170"/>
      <c r="L6549" s="170"/>
      <c r="M6549" s="170"/>
      <c r="N6549" s="170"/>
      <c r="O6549" s="170"/>
      <c r="P6549" s="170"/>
      <c r="Q6549" s="170"/>
      <c r="R6549" s="170"/>
      <c r="S6549" s="170"/>
      <c r="T6549" s="170"/>
      <c r="U6549" s="170"/>
      <c r="V6549" s="170"/>
      <c r="W6549" s="170"/>
      <c r="X6549" s="174"/>
      <c r="Y6549" s="170"/>
      <c r="Z6549" s="170"/>
      <c r="AA6549" s="170"/>
      <c r="AB6549" s="170"/>
      <c r="AC6549" s="170"/>
      <c r="AD6549" s="174"/>
      <c r="AE6549" s="170"/>
      <c r="AF6549" s="170"/>
      <c r="AI6549" s="170"/>
      <c r="AJ6549" s="170"/>
      <c r="AK6549" s="170"/>
      <c r="AL6549" s="170"/>
      <c r="AM6549" s="170"/>
      <c r="AN6549" s="170"/>
    </row>
    <row r="6550" spans="1:40" ht="52.5" customHeight="1" x14ac:dyDescent="0.2">
      <c r="A6550" s="170"/>
      <c r="B6550" s="170"/>
      <c r="C6550" s="170"/>
      <c r="D6550" s="170"/>
      <c r="E6550" s="170"/>
      <c r="F6550" s="170"/>
      <c r="G6550" s="170"/>
      <c r="H6550" s="170"/>
      <c r="I6550" s="170"/>
      <c r="J6550" s="170"/>
      <c r="K6550" s="170"/>
      <c r="L6550" s="170"/>
      <c r="M6550" s="170"/>
      <c r="N6550" s="170"/>
      <c r="O6550" s="170"/>
      <c r="P6550" s="170"/>
      <c r="Q6550" s="170"/>
      <c r="R6550" s="170"/>
      <c r="S6550" s="170"/>
      <c r="T6550" s="170"/>
      <c r="U6550" s="170"/>
      <c r="V6550" s="170"/>
      <c r="W6550" s="170"/>
      <c r="X6550" s="174"/>
      <c r="Y6550" s="170"/>
      <c r="Z6550" s="170"/>
      <c r="AA6550" s="170"/>
      <c r="AB6550" s="170"/>
      <c r="AC6550" s="170"/>
      <c r="AD6550" s="174"/>
      <c r="AE6550" s="170"/>
      <c r="AF6550" s="170"/>
      <c r="AI6550" s="170"/>
      <c r="AJ6550" s="170"/>
      <c r="AK6550" s="170"/>
      <c r="AL6550" s="170"/>
      <c r="AM6550" s="170"/>
      <c r="AN6550" s="170"/>
    </row>
    <row r="6551" spans="1:40" ht="52.5" customHeight="1" x14ac:dyDescent="0.2">
      <c r="A6551" s="170"/>
      <c r="B6551" s="170"/>
      <c r="C6551" s="170"/>
      <c r="D6551" s="170"/>
      <c r="E6551" s="170"/>
      <c r="F6551" s="170"/>
      <c r="G6551" s="170"/>
      <c r="H6551" s="170"/>
      <c r="I6551" s="170"/>
      <c r="J6551" s="170"/>
      <c r="K6551" s="170"/>
      <c r="L6551" s="170"/>
      <c r="M6551" s="170"/>
      <c r="N6551" s="170"/>
      <c r="O6551" s="170"/>
      <c r="P6551" s="170"/>
      <c r="Q6551" s="170"/>
      <c r="R6551" s="170"/>
      <c r="S6551" s="170"/>
      <c r="T6551" s="170"/>
      <c r="U6551" s="170"/>
      <c r="V6551" s="170"/>
      <c r="W6551" s="170"/>
      <c r="X6551" s="174"/>
      <c r="Y6551" s="170"/>
      <c r="Z6551" s="170"/>
      <c r="AA6551" s="170"/>
      <c r="AB6551" s="170"/>
      <c r="AC6551" s="170"/>
      <c r="AD6551" s="174"/>
      <c r="AE6551" s="170"/>
      <c r="AF6551" s="170"/>
      <c r="AI6551" s="170"/>
      <c r="AJ6551" s="170"/>
      <c r="AK6551" s="170"/>
      <c r="AL6551" s="170"/>
      <c r="AM6551" s="170"/>
      <c r="AN6551" s="170"/>
    </row>
    <row r="6552" spans="1:40" ht="52.5" customHeight="1" x14ac:dyDescent="0.2">
      <c r="A6552" s="170"/>
      <c r="B6552" s="170"/>
      <c r="C6552" s="170"/>
      <c r="D6552" s="170"/>
      <c r="E6552" s="170"/>
      <c r="F6552" s="170"/>
      <c r="G6552" s="170"/>
      <c r="H6552" s="170"/>
      <c r="I6552" s="170"/>
      <c r="J6552" s="170"/>
      <c r="K6552" s="170"/>
      <c r="L6552" s="170"/>
      <c r="M6552" s="170"/>
      <c r="N6552" s="170"/>
      <c r="O6552" s="170"/>
      <c r="P6552" s="170"/>
      <c r="Q6552" s="170"/>
      <c r="R6552" s="170"/>
      <c r="S6552" s="170"/>
      <c r="T6552" s="170"/>
      <c r="U6552" s="170"/>
      <c r="V6552" s="170"/>
      <c r="W6552" s="170"/>
      <c r="X6552" s="174"/>
      <c r="Y6552" s="170"/>
      <c r="Z6552" s="170"/>
      <c r="AA6552" s="170"/>
      <c r="AB6552" s="170"/>
      <c r="AC6552" s="170"/>
      <c r="AD6552" s="174"/>
      <c r="AE6552" s="170"/>
      <c r="AF6552" s="170"/>
      <c r="AI6552" s="170"/>
      <c r="AJ6552" s="170"/>
      <c r="AK6552" s="170"/>
      <c r="AL6552" s="170"/>
      <c r="AM6552" s="170"/>
      <c r="AN6552" s="170"/>
    </row>
    <row r="6553" spans="1:40" ht="52.5" customHeight="1" x14ac:dyDescent="0.2">
      <c r="A6553" s="170"/>
      <c r="B6553" s="170"/>
      <c r="C6553" s="170"/>
      <c r="D6553" s="170"/>
      <c r="E6553" s="170"/>
      <c r="F6553" s="170"/>
      <c r="G6553" s="170"/>
      <c r="H6553" s="170"/>
      <c r="I6553" s="170"/>
      <c r="J6553" s="170"/>
      <c r="K6553" s="170"/>
      <c r="L6553" s="170"/>
      <c r="M6553" s="170"/>
      <c r="N6553" s="170"/>
      <c r="O6553" s="170"/>
      <c r="P6553" s="170"/>
      <c r="Q6553" s="170"/>
      <c r="R6553" s="170"/>
      <c r="S6553" s="170"/>
      <c r="T6553" s="170"/>
      <c r="U6553" s="170"/>
      <c r="V6553" s="170"/>
      <c r="W6553" s="170"/>
      <c r="X6553" s="174"/>
      <c r="Y6553" s="170"/>
      <c r="Z6553" s="170"/>
      <c r="AA6553" s="170"/>
      <c r="AB6553" s="170"/>
      <c r="AC6553" s="170"/>
      <c r="AD6553" s="174"/>
      <c r="AE6553" s="170"/>
      <c r="AF6553" s="170"/>
      <c r="AI6553" s="170"/>
      <c r="AJ6553" s="170"/>
      <c r="AK6553" s="170"/>
      <c r="AL6553" s="170"/>
      <c r="AM6553" s="170"/>
      <c r="AN6553" s="170"/>
    </row>
    <row r="6554" spans="1:40" ht="52.5" customHeight="1" x14ac:dyDescent="0.2">
      <c r="A6554" s="170"/>
      <c r="B6554" s="170"/>
      <c r="C6554" s="170"/>
      <c r="D6554" s="170"/>
      <c r="E6554" s="170"/>
      <c r="F6554" s="170"/>
      <c r="G6554" s="170"/>
      <c r="H6554" s="170"/>
      <c r="I6554" s="170"/>
      <c r="J6554" s="170"/>
      <c r="K6554" s="170"/>
      <c r="L6554" s="170"/>
      <c r="M6554" s="170"/>
      <c r="N6554" s="170"/>
      <c r="O6554" s="170"/>
      <c r="P6554" s="170"/>
      <c r="Q6554" s="170"/>
      <c r="R6554" s="170"/>
      <c r="S6554" s="170"/>
      <c r="T6554" s="170"/>
      <c r="U6554" s="170"/>
      <c r="V6554" s="170"/>
      <c r="W6554" s="170"/>
      <c r="X6554" s="174"/>
      <c r="Y6554" s="170"/>
      <c r="Z6554" s="170"/>
      <c r="AA6554" s="170"/>
      <c r="AB6554" s="170"/>
      <c r="AC6554" s="170"/>
      <c r="AD6554" s="174"/>
      <c r="AE6554" s="170"/>
      <c r="AF6554" s="170"/>
      <c r="AI6554" s="170"/>
      <c r="AJ6554" s="170"/>
      <c r="AK6554" s="170"/>
      <c r="AL6554" s="170"/>
      <c r="AM6554" s="170"/>
      <c r="AN6554" s="170"/>
    </row>
    <row r="6555" spans="1:40" ht="52.5" customHeight="1" x14ac:dyDescent="0.2">
      <c r="A6555" s="170"/>
      <c r="B6555" s="170"/>
      <c r="C6555" s="170"/>
      <c r="D6555" s="170"/>
      <c r="E6555" s="170"/>
      <c r="F6555" s="170"/>
      <c r="G6555" s="170"/>
      <c r="H6555" s="170"/>
      <c r="I6555" s="170"/>
      <c r="J6555" s="170"/>
      <c r="K6555" s="170"/>
      <c r="L6555" s="170"/>
      <c r="M6555" s="170"/>
      <c r="N6555" s="170"/>
      <c r="O6555" s="170"/>
      <c r="P6555" s="170"/>
      <c r="Q6555" s="170"/>
      <c r="R6555" s="170"/>
      <c r="S6555" s="170"/>
      <c r="T6555" s="170"/>
      <c r="U6555" s="170"/>
      <c r="V6555" s="170"/>
      <c r="W6555" s="170"/>
      <c r="X6555" s="174"/>
      <c r="Y6555" s="170"/>
      <c r="Z6555" s="170"/>
      <c r="AA6555" s="170"/>
      <c r="AB6555" s="170"/>
      <c r="AC6555" s="170"/>
      <c r="AD6555" s="174"/>
      <c r="AE6555" s="170"/>
      <c r="AF6555" s="170"/>
      <c r="AI6555" s="170"/>
      <c r="AJ6555" s="170"/>
      <c r="AK6555" s="170"/>
      <c r="AL6555" s="170"/>
      <c r="AM6555" s="170"/>
      <c r="AN6555" s="170"/>
    </row>
    <row r="6556" spans="1:40" ht="52.5" customHeight="1" x14ac:dyDescent="0.2">
      <c r="A6556" s="170"/>
      <c r="B6556" s="170"/>
      <c r="C6556" s="170"/>
      <c r="D6556" s="170"/>
      <c r="E6556" s="170"/>
      <c r="F6556" s="170"/>
      <c r="G6556" s="170"/>
      <c r="H6556" s="170"/>
      <c r="I6556" s="170"/>
      <c r="J6556" s="170"/>
      <c r="K6556" s="170"/>
      <c r="L6556" s="170"/>
      <c r="M6556" s="170"/>
      <c r="N6556" s="170"/>
      <c r="O6556" s="170"/>
      <c r="P6556" s="170"/>
      <c r="Q6556" s="170"/>
      <c r="R6556" s="170"/>
      <c r="S6556" s="170"/>
      <c r="T6556" s="170"/>
      <c r="U6556" s="170"/>
      <c r="V6556" s="170"/>
      <c r="W6556" s="170"/>
      <c r="X6556" s="174"/>
      <c r="Y6556" s="170"/>
      <c r="Z6556" s="170"/>
      <c r="AA6556" s="170"/>
      <c r="AB6556" s="170"/>
      <c r="AC6556" s="170"/>
      <c r="AD6556" s="174"/>
      <c r="AE6556" s="170"/>
      <c r="AF6556" s="170"/>
      <c r="AI6556" s="170"/>
      <c r="AJ6556" s="170"/>
      <c r="AK6556" s="170"/>
      <c r="AL6556" s="170"/>
      <c r="AM6556" s="170"/>
      <c r="AN6556" s="170"/>
    </row>
    <row r="6557" spans="1:40" ht="52.5" customHeight="1" x14ac:dyDescent="0.2">
      <c r="A6557" s="170"/>
      <c r="B6557" s="170"/>
      <c r="C6557" s="170"/>
      <c r="D6557" s="170"/>
      <c r="E6557" s="170"/>
      <c r="F6557" s="170"/>
      <c r="G6557" s="170"/>
      <c r="H6557" s="170"/>
      <c r="I6557" s="170"/>
      <c r="J6557" s="170"/>
      <c r="K6557" s="170"/>
      <c r="L6557" s="170"/>
      <c r="M6557" s="170"/>
      <c r="N6557" s="170"/>
      <c r="O6557" s="170"/>
      <c r="P6557" s="170"/>
      <c r="Q6557" s="170"/>
      <c r="R6557" s="170"/>
      <c r="S6557" s="170"/>
      <c r="T6557" s="170"/>
      <c r="U6557" s="170"/>
      <c r="V6557" s="170"/>
      <c r="W6557" s="170"/>
      <c r="X6557" s="174"/>
      <c r="Y6557" s="170"/>
      <c r="Z6557" s="170"/>
      <c r="AA6557" s="170"/>
      <c r="AB6557" s="170"/>
      <c r="AC6557" s="170"/>
      <c r="AD6557" s="174"/>
      <c r="AE6557" s="170"/>
      <c r="AF6557" s="170"/>
      <c r="AI6557" s="170"/>
      <c r="AJ6557" s="170"/>
      <c r="AK6557" s="170"/>
      <c r="AL6557" s="170"/>
      <c r="AM6557" s="170"/>
      <c r="AN6557" s="170"/>
    </row>
    <row r="6558" spans="1:40" ht="52.5" customHeight="1" x14ac:dyDescent="0.2">
      <c r="A6558" s="170"/>
      <c r="B6558" s="170"/>
      <c r="C6558" s="170"/>
      <c r="D6558" s="170"/>
      <c r="E6558" s="170"/>
      <c r="F6558" s="170"/>
      <c r="G6558" s="170"/>
      <c r="H6558" s="170"/>
      <c r="I6558" s="170"/>
      <c r="J6558" s="170"/>
      <c r="K6558" s="170"/>
      <c r="L6558" s="170"/>
      <c r="M6558" s="170"/>
      <c r="N6558" s="170"/>
      <c r="O6558" s="170"/>
      <c r="P6558" s="170"/>
      <c r="Q6558" s="170"/>
      <c r="R6558" s="170"/>
      <c r="S6558" s="170"/>
      <c r="T6558" s="170"/>
      <c r="U6558" s="170"/>
      <c r="V6558" s="170"/>
      <c r="W6558" s="170"/>
      <c r="X6558" s="174"/>
      <c r="Y6558" s="170"/>
      <c r="Z6558" s="170"/>
      <c r="AA6558" s="170"/>
      <c r="AB6558" s="170"/>
      <c r="AC6558" s="170"/>
      <c r="AD6558" s="174"/>
      <c r="AE6558" s="170"/>
      <c r="AF6558" s="170"/>
      <c r="AI6558" s="170"/>
      <c r="AJ6558" s="170"/>
      <c r="AK6558" s="170"/>
      <c r="AL6558" s="170"/>
      <c r="AM6558" s="170"/>
      <c r="AN6558" s="170"/>
    </row>
    <row r="6559" spans="1:40" ht="52.5" customHeight="1" x14ac:dyDescent="0.2">
      <c r="A6559" s="170"/>
      <c r="B6559" s="170"/>
      <c r="C6559" s="170"/>
      <c r="D6559" s="170"/>
      <c r="E6559" s="170"/>
      <c r="F6559" s="170"/>
      <c r="G6559" s="170"/>
      <c r="H6559" s="170"/>
      <c r="I6559" s="170"/>
      <c r="J6559" s="170"/>
      <c r="K6559" s="170"/>
      <c r="L6559" s="170"/>
      <c r="M6559" s="170"/>
      <c r="N6559" s="170"/>
      <c r="O6559" s="170"/>
      <c r="P6559" s="170"/>
      <c r="Q6559" s="170"/>
      <c r="R6559" s="170"/>
      <c r="S6559" s="170"/>
      <c r="T6559" s="170"/>
      <c r="U6559" s="170"/>
      <c r="V6559" s="170"/>
      <c r="W6559" s="170"/>
      <c r="X6559" s="174"/>
      <c r="Y6559" s="170"/>
      <c r="Z6559" s="170"/>
      <c r="AA6559" s="170"/>
      <c r="AB6559" s="170"/>
      <c r="AC6559" s="170"/>
      <c r="AD6559" s="174"/>
      <c r="AE6559" s="170"/>
      <c r="AF6559" s="170"/>
      <c r="AI6559" s="170"/>
      <c r="AJ6559" s="170"/>
      <c r="AK6559" s="170"/>
      <c r="AL6559" s="170"/>
      <c r="AM6559" s="170"/>
      <c r="AN6559" s="170"/>
    </row>
    <row r="6560" spans="1:40" ht="52.5" customHeight="1" x14ac:dyDescent="0.2">
      <c r="A6560" s="170"/>
      <c r="B6560" s="170"/>
      <c r="C6560" s="170"/>
      <c r="D6560" s="170"/>
      <c r="E6560" s="170"/>
      <c r="F6560" s="170"/>
      <c r="G6560" s="170"/>
      <c r="H6560" s="170"/>
      <c r="I6560" s="170"/>
      <c r="J6560" s="170"/>
      <c r="K6560" s="170"/>
      <c r="L6560" s="170"/>
      <c r="M6560" s="170"/>
      <c r="N6560" s="170"/>
      <c r="O6560" s="170"/>
      <c r="P6560" s="170"/>
      <c r="Q6560" s="170"/>
      <c r="R6560" s="170"/>
      <c r="S6560" s="170"/>
      <c r="T6560" s="170"/>
      <c r="U6560" s="170"/>
      <c r="V6560" s="170"/>
      <c r="W6560" s="170"/>
      <c r="X6560" s="174"/>
      <c r="Y6560" s="170"/>
      <c r="Z6560" s="170"/>
      <c r="AA6560" s="170"/>
      <c r="AB6560" s="170"/>
      <c r="AC6560" s="170"/>
      <c r="AD6560" s="174"/>
      <c r="AE6560" s="170"/>
      <c r="AF6560" s="170"/>
      <c r="AI6560" s="170"/>
      <c r="AJ6560" s="170"/>
      <c r="AK6560" s="170"/>
      <c r="AL6560" s="170"/>
      <c r="AM6560" s="170"/>
      <c r="AN6560" s="170"/>
    </row>
    <row r="6561" spans="1:40" ht="52.5" customHeight="1" x14ac:dyDescent="0.2">
      <c r="A6561" s="170"/>
      <c r="B6561" s="170"/>
      <c r="C6561" s="170"/>
      <c r="D6561" s="170"/>
      <c r="E6561" s="170"/>
      <c r="F6561" s="170"/>
      <c r="G6561" s="170"/>
      <c r="H6561" s="170"/>
      <c r="I6561" s="170"/>
      <c r="J6561" s="170"/>
      <c r="K6561" s="170"/>
      <c r="L6561" s="170"/>
      <c r="M6561" s="170"/>
      <c r="N6561" s="170"/>
      <c r="O6561" s="170"/>
      <c r="P6561" s="170"/>
      <c r="Q6561" s="170"/>
      <c r="R6561" s="170"/>
      <c r="S6561" s="170"/>
      <c r="T6561" s="170"/>
      <c r="U6561" s="170"/>
      <c r="V6561" s="170"/>
      <c r="W6561" s="170"/>
      <c r="X6561" s="174"/>
      <c r="Y6561" s="170"/>
      <c r="Z6561" s="170"/>
      <c r="AA6561" s="170"/>
      <c r="AB6561" s="170"/>
      <c r="AC6561" s="170"/>
      <c r="AD6561" s="174"/>
      <c r="AE6561" s="170"/>
      <c r="AF6561" s="170"/>
      <c r="AI6561" s="170"/>
      <c r="AJ6561" s="170"/>
      <c r="AK6561" s="170"/>
      <c r="AL6561" s="170"/>
      <c r="AM6561" s="170"/>
      <c r="AN6561" s="170"/>
    </row>
    <row r="6562" spans="1:40" ht="52.5" customHeight="1" x14ac:dyDescent="0.2">
      <c r="A6562" s="170"/>
      <c r="B6562" s="170"/>
      <c r="C6562" s="170"/>
      <c r="D6562" s="170"/>
      <c r="E6562" s="170"/>
      <c r="F6562" s="170"/>
      <c r="G6562" s="170"/>
      <c r="H6562" s="170"/>
      <c r="I6562" s="170"/>
      <c r="J6562" s="170"/>
      <c r="K6562" s="170"/>
      <c r="L6562" s="170"/>
      <c r="M6562" s="170"/>
      <c r="N6562" s="170"/>
      <c r="O6562" s="170"/>
      <c r="P6562" s="170"/>
      <c r="Q6562" s="170"/>
      <c r="R6562" s="170"/>
      <c r="S6562" s="170"/>
      <c r="T6562" s="170"/>
      <c r="U6562" s="170"/>
      <c r="V6562" s="170"/>
      <c r="W6562" s="170"/>
      <c r="X6562" s="174"/>
      <c r="Y6562" s="170"/>
      <c r="Z6562" s="170"/>
      <c r="AA6562" s="170"/>
      <c r="AB6562" s="170"/>
      <c r="AC6562" s="170"/>
      <c r="AD6562" s="174"/>
      <c r="AE6562" s="170"/>
      <c r="AF6562" s="170"/>
      <c r="AI6562" s="170"/>
      <c r="AJ6562" s="170"/>
      <c r="AK6562" s="170"/>
      <c r="AL6562" s="170"/>
      <c r="AM6562" s="170"/>
      <c r="AN6562" s="170"/>
    </row>
    <row r="6563" spans="1:40" ht="52.5" customHeight="1" x14ac:dyDescent="0.2">
      <c r="A6563" s="170"/>
      <c r="B6563" s="170"/>
      <c r="C6563" s="170"/>
      <c r="D6563" s="170"/>
      <c r="E6563" s="170"/>
      <c r="F6563" s="170"/>
      <c r="G6563" s="170"/>
      <c r="H6563" s="170"/>
      <c r="I6563" s="170"/>
      <c r="J6563" s="170"/>
      <c r="K6563" s="170"/>
      <c r="L6563" s="170"/>
      <c r="M6563" s="170"/>
      <c r="N6563" s="170"/>
      <c r="O6563" s="170"/>
      <c r="P6563" s="170"/>
      <c r="Q6563" s="170"/>
      <c r="R6563" s="170"/>
      <c r="S6563" s="170"/>
      <c r="T6563" s="170"/>
      <c r="U6563" s="170"/>
      <c r="V6563" s="170"/>
      <c r="W6563" s="170"/>
      <c r="X6563" s="174"/>
      <c r="Y6563" s="170"/>
      <c r="Z6563" s="170"/>
      <c r="AA6563" s="170"/>
      <c r="AB6563" s="170"/>
      <c r="AC6563" s="170"/>
      <c r="AD6563" s="174"/>
      <c r="AE6563" s="170"/>
      <c r="AF6563" s="170"/>
      <c r="AI6563" s="170"/>
      <c r="AJ6563" s="170"/>
      <c r="AK6563" s="170"/>
      <c r="AL6563" s="170"/>
      <c r="AM6563" s="170"/>
      <c r="AN6563" s="170"/>
    </row>
    <row r="6564" spans="1:40" ht="52.5" customHeight="1" x14ac:dyDescent="0.2">
      <c r="A6564" s="170"/>
      <c r="B6564" s="170"/>
      <c r="C6564" s="170"/>
      <c r="D6564" s="170"/>
      <c r="E6564" s="170"/>
      <c r="F6564" s="170"/>
      <c r="G6564" s="170"/>
      <c r="H6564" s="170"/>
      <c r="I6564" s="170"/>
      <c r="J6564" s="170"/>
      <c r="K6564" s="170"/>
      <c r="L6564" s="170"/>
      <c r="M6564" s="170"/>
      <c r="N6564" s="170"/>
      <c r="O6564" s="170"/>
      <c r="P6564" s="170"/>
      <c r="Q6564" s="170"/>
      <c r="R6564" s="170"/>
      <c r="S6564" s="170"/>
      <c r="T6564" s="170"/>
      <c r="U6564" s="170"/>
      <c r="V6564" s="170"/>
      <c r="W6564" s="170"/>
      <c r="X6564" s="174"/>
      <c r="Y6564" s="170"/>
      <c r="Z6564" s="170"/>
      <c r="AA6564" s="170"/>
      <c r="AB6564" s="170"/>
      <c r="AC6564" s="170"/>
      <c r="AD6564" s="174"/>
      <c r="AE6564" s="170"/>
      <c r="AF6564" s="170"/>
      <c r="AI6564" s="170"/>
      <c r="AJ6564" s="170"/>
      <c r="AK6564" s="170"/>
      <c r="AL6564" s="170"/>
      <c r="AM6564" s="170"/>
      <c r="AN6564" s="170"/>
    </row>
    <row r="6565" spans="1:40" ht="52.5" customHeight="1" x14ac:dyDescent="0.2">
      <c r="A6565" s="170"/>
      <c r="B6565" s="170"/>
      <c r="C6565" s="170"/>
      <c r="D6565" s="170"/>
      <c r="E6565" s="170"/>
      <c r="F6565" s="170"/>
      <c r="G6565" s="170"/>
      <c r="H6565" s="170"/>
      <c r="I6565" s="170"/>
      <c r="J6565" s="170"/>
      <c r="K6565" s="170"/>
      <c r="L6565" s="170"/>
      <c r="M6565" s="170"/>
      <c r="N6565" s="170"/>
      <c r="O6565" s="170"/>
      <c r="P6565" s="170"/>
      <c r="Q6565" s="170"/>
      <c r="R6565" s="170"/>
      <c r="S6565" s="170"/>
      <c r="T6565" s="170"/>
      <c r="U6565" s="170"/>
      <c r="V6565" s="170"/>
      <c r="W6565" s="170"/>
      <c r="X6565" s="174"/>
      <c r="Y6565" s="170"/>
      <c r="Z6565" s="170"/>
      <c r="AA6565" s="170"/>
      <c r="AB6565" s="170"/>
      <c r="AC6565" s="170"/>
      <c r="AD6565" s="174"/>
      <c r="AE6565" s="170"/>
      <c r="AF6565" s="170"/>
      <c r="AI6565" s="170"/>
      <c r="AJ6565" s="170"/>
      <c r="AK6565" s="170"/>
      <c r="AL6565" s="170"/>
      <c r="AM6565" s="170"/>
      <c r="AN6565" s="170"/>
    </row>
    <row r="6566" spans="1:40" ht="52.5" customHeight="1" x14ac:dyDescent="0.2">
      <c r="A6566" s="170"/>
      <c r="B6566" s="170"/>
      <c r="C6566" s="170"/>
      <c r="D6566" s="170"/>
      <c r="E6566" s="170"/>
      <c r="F6566" s="170"/>
      <c r="G6566" s="170"/>
      <c r="H6566" s="170"/>
      <c r="I6566" s="170"/>
      <c r="J6566" s="170"/>
      <c r="K6566" s="170"/>
      <c r="L6566" s="170"/>
      <c r="M6566" s="170"/>
      <c r="N6566" s="170"/>
      <c r="O6566" s="170"/>
      <c r="P6566" s="170"/>
      <c r="Q6566" s="170"/>
      <c r="R6566" s="170"/>
      <c r="S6566" s="170"/>
      <c r="T6566" s="170"/>
      <c r="U6566" s="170"/>
      <c r="V6566" s="170"/>
      <c r="W6566" s="170"/>
      <c r="X6566" s="174"/>
      <c r="Y6566" s="170"/>
      <c r="Z6566" s="170"/>
      <c r="AA6566" s="170"/>
      <c r="AB6566" s="170"/>
      <c r="AC6566" s="170"/>
      <c r="AD6566" s="174"/>
      <c r="AE6566" s="170"/>
      <c r="AF6566" s="170"/>
      <c r="AI6566" s="170"/>
      <c r="AJ6566" s="170"/>
      <c r="AK6566" s="170"/>
      <c r="AL6566" s="170"/>
      <c r="AM6566" s="170"/>
      <c r="AN6566" s="170"/>
    </row>
    <row r="6567" spans="1:40" ht="52.5" customHeight="1" x14ac:dyDescent="0.2">
      <c r="A6567" s="170"/>
      <c r="B6567" s="170"/>
      <c r="C6567" s="170"/>
      <c r="D6567" s="170"/>
      <c r="E6567" s="170"/>
      <c r="F6567" s="170"/>
      <c r="G6567" s="170"/>
      <c r="H6567" s="170"/>
      <c r="I6567" s="170"/>
      <c r="J6567" s="170"/>
      <c r="K6567" s="170"/>
      <c r="L6567" s="170"/>
      <c r="M6567" s="170"/>
      <c r="N6567" s="170"/>
      <c r="O6567" s="170"/>
      <c r="P6567" s="170"/>
      <c r="Q6567" s="170"/>
      <c r="R6567" s="170"/>
      <c r="S6567" s="170"/>
      <c r="T6567" s="170"/>
      <c r="U6567" s="170"/>
      <c r="V6567" s="170"/>
      <c r="W6567" s="170"/>
      <c r="X6567" s="174"/>
      <c r="Y6567" s="170"/>
      <c r="Z6567" s="170"/>
      <c r="AA6567" s="170"/>
      <c r="AB6567" s="170"/>
      <c r="AC6567" s="170"/>
      <c r="AD6567" s="174"/>
      <c r="AE6567" s="170"/>
      <c r="AF6567" s="170"/>
      <c r="AI6567" s="170"/>
      <c r="AJ6567" s="170"/>
      <c r="AK6567" s="170"/>
      <c r="AL6567" s="170"/>
      <c r="AM6567" s="170"/>
      <c r="AN6567" s="170"/>
    </row>
    <row r="6568" spans="1:40" ht="52.5" customHeight="1" x14ac:dyDescent="0.2">
      <c r="A6568" s="170"/>
      <c r="B6568" s="170"/>
      <c r="C6568" s="170"/>
      <c r="D6568" s="170"/>
      <c r="E6568" s="170"/>
      <c r="F6568" s="170"/>
      <c r="G6568" s="170"/>
      <c r="H6568" s="170"/>
      <c r="I6568" s="170"/>
      <c r="J6568" s="170"/>
      <c r="K6568" s="170"/>
      <c r="L6568" s="170"/>
      <c r="M6568" s="170"/>
      <c r="N6568" s="170"/>
      <c r="O6568" s="170"/>
      <c r="P6568" s="170"/>
      <c r="Q6568" s="170"/>
      <c r="R6568" s="170"/>
      <c r="S6568" s="170"/>
      <c r="T6568" s="170"/>
      <c r="U6568" s="170"/>
      <c r="V6568" s="170"/>
      <c r="W6568" s="170"/>
      <c r="X6568" s="174"/>
      <c r="Y6568" s="170"/>
      <c r="Z6568" s="170"/>
      <c r="AA6568" s="170"/>
      <c r="AB6568" s="170"/>
      <c r="AC6568" s="170"/>
      <c r="AD6568" s="174"/>
      <c r="AE6568" s="170"/>
      <c r="AF6568" s="170"/>
      <c r="AI6568" s="170"/>
      <c r="AJ6568" s="170"/>
      <c r="AK6568" s="170"/>
      <c r="AL6568" s="170"/>
      <c r="AM6568" s="170"/>
      <c r="AN6568" s="170"/>
    </row>
    <row r="6569" spans="1:40" ht="52.5" customHeight="1" x14ac:dyDescent="0.2">
      <c r="A6569" s="170"/>
      <c r="B6569" s="170"/>
      <c r="C6569" s="170"/>
      <c r="D6569" s="170"/>
      <c r="E6569" s="170"/>
      <c r="F6569" s="170"/>
      <c r="G6569" s="170"/>
      <c r="H6569" s="170"/>
      <c r="I6569" s="170"/>
      <c r="J6569" s="170"/>
      <c r="K6569" s="170"/>
      <c r="L6569" s="170"/>
      <c r="M6569" s="170"/>
      <c r="N6569" s="170"/>
      <c r="O6569" s="170"/>
      <c r="P6569" s="170"/>
      <c r="Q6569" s="170"/>
      <c r="R6569" s="170"/>
      <c r="S6569" s="170"/>
      <c r="T6569" s="170"/>
      <c r="U6569" s="170"/>
      <c r="V6569" s="170"/>
      <c r="W6569" s="170"/>
      <c r="X6569" s="174"/>
      <c r="Y6569" s="170"/>
      <c r="Z6569" s="170"/>
      <c r="AA6569" s="170"/>
      <c r="AB6569" s="170"/>
      <c r="AC6569" s="170"/>
      <c r="AD6569" s="174"/>
      <c r="AE6569" s="170"/>
      <c r="AF6569" s="170"/>
      <c r="AI6569" s="170"/>
      <c r="AJ6569" s="170"/>
      <c r="AK6569" s="170"/>
      <c r="AL6569" s="170"/>
      <c r="AM6569" s="170"/>
      <c r="AN6569" s="170"/>
    </row>
    <row r="6570" spans="1:40" ht="52.5" customHeight="1" x14ac:dyDescent="0.2">
      <c r="A6570" s="170"/>
      <c r="B6570" s="170"/>
      <c r="C6570" s="170"/>
      <c r="D6570" s="170"/>
      <c r="E6570" s="170"/>
      <c r="F6570" s="170"/>
      <c r="G6570" s="170"/>
      <c r="H6570" s="170"/>
      <c r="I6570" s="170"/>
      <c r="J6570" s="170"/>
      <c r="K6570" s="170"/>
      <c r="L6570" s="170"/>
      <c r="M6570" s="170"/>
      <c r="N6570" s="170"/>
      <c r="O6570" s="170"/>
      <c r="P6570" s="170"/>
      <c r="Q6570" s="170"/>
      <c r="R6570" s="170"/>
      <c r="S6570" s="170"/>
      <c r="T6570" s="170"/>
      <c r="U6570" s="170"/>
      <c r="V6570" s="170"/>
      <c r="W6570" s="170"/>
      <c r="X6570" s="174"/>
      <c r="Y6570" s="170"/>
      <c r="Z6570" s="170"/>
      <c r="AA6570" s="170"/>
      <c r="AB6570" s="170"/>
      <c r="AC6570" s="170"/>
      <c r="AD6570" s="174"/>
      <c r="AE6570" s="170"/>
      <c r="AF6570" s="170"/>
      <c r="AI6570" s="170"/>
      <c r="AJ6570" s="170"/>
      <c r="AK6570" s="170"/>
      <c r="AL6570" s="170"/>
      <c r="AM6570" s="170"/>
      <c r="AN6570" s="170"/>
    </row>
    <row r="6571" spans="1:40" ht="52.5" customHeight="1" x14ac:dyDescent="0.2">
      <c r="A6571" s="170"/>
      <c r="B6571" s="170"/>
      <c r="C6571" s="170"/>
      <c r="D6571" s="170"/>
      <c r="E6571" s="170"/>
      <c r="F6571" s="170"/>
      <c r="G6571" s="170"/>
      <c r="H6571" s="170"/>
      <c r="I6571" s="170"/>
      <c r="J6571" s="170"/>
      <c r="K6571" s="170"/>
      <c r="L6571" s="170"/>
      <c r="M6571" s="170"/>
      <c r="N6571" s="170"/>
      <c r="O6571" s="170"/>
      <c r="P6571" s="170"/>
      <c r="Q6571" s="170"/>
      <c r="R6571" s="170"/>
      <c r="S6571" s="170"/>
      <c r="T6571" s="170"/>
      <c r="U6571" s="170"/>
      <c r="V6571" s="170"/>
      <c r="W6571" s="170"/>
      <c r="X6571" s="174"/>
      <c r="Y6571" s="170"/>
      <c r="Z6571" s="170"/>
      <c r="AA6571" s="170"/>
      <c r="AB6571" s="170"/>
      <c r="AC6571" s="170"/>
      <c r="AD6571" s="174"/>
      <c r="AE6571" s="170"/>
      <c r="AF6571" s="170"/>
      <c r="AI6571" s="170"/>
      <c r="AJ6571" s="170"/>
      <c r="AK6571" s="170"/>
      <c r="AL6571" s="170"/>
      <c r="AM6571" s="170"/>
      <c r="AN6571" s="170"/>
    </row>
    <row r="6572" spans="1:40" ht="52.5" customHeight="1" x14ac:dyDescent="0.2">
      <c r="A6572" s="170"/>
      <c r="B6572" s="170"/>
      <c r="C6572" s="170"/>
      <c r="D6572" s="170"/>
      <c r="E6572" s="170"/>
      <c r="F6572" s="170"/>
      <c r="G6572" s="170"/>
      <c r="H6572" s="170"/>
      <c r="I6572" s="170"/>
      <c r="J6572" s="170"/>
      <c r="K6572" s="170"/>
      <c r="L6572" s="170"/>
      <c r="M6572" s="170"/>
      <c r="N6572" s="170"/>
      <c r="O6572" s="170"/>
      <c r="P6572" s="170"/>
      <c r="Q6572" s="170"/>
      <c r="R6572" s="170"/>
      <c r="S6572" s="170"/>
      <c r="T6572" s="170"/>
      <c r="U6572" s="170"/>
      <c r="V6572" s="170"/>
      <c r="W6572" s="170"/>
      <c r="X6572" s="174"/>
      <c r="Y6572" s="170"/>
      <c r="Z6572" s="170"/>
      <c r="AA6572" s="170"/>
      <c r="AB6572" s="170"/>
      <c r="AC6572" s="170"/>
      <c r="AD6572" s="174"/>
      <c r="AE6572" s="170"/>
      <c r="AF6572" s="170"/>
      <c r="AI6572" s="170"/>
      <c r="AJ6572" s="170"/>
      <c r="AK6572" s="170"/>
      <c r="AL6572" s="170"/>
      <c r="AM6572" s="170"/>
      <c r="AN6572" s="170"/>
    </row>
    <row r="6573" spans="1:40" ht="52.5" customHeight="1" x14ac:dyDescent="0.2">
      <c r="A6573" s="170"/>
      <c r="B6573" s="170"/>
      <c r="C6573" s="170"/>
      <c r="D6573" s="170"/>
      <c r="E6573" s="170"/>
      <c r="F6573" s="170"/>
      <c r="G6573" s="170"/>
      <c r="H6573" s="170"/>
      <c r="I6573" s="170"/>
      <c r="J6573" s="170"/>
      <c r="K6573" s="170"/>
      <c r="L6573" s="170"/>
      <c r="M6573" s="170"/>
      <c r="N6573" s="170"/>
      <c r="O6573" s="170"/>
      <c r="P6573" s="170"/>
      <c r="Q6573" s="170"/>
      <c r="R6573" s="170"/>
      <c r="S6573" s="170"/>
      <c r="T6573" s="170"/>
      <c r="U6573" s="170"/>
      <c r="V6573" s="170"/>
      <c r="W6573" s="170"/>
      <c r="X6573" s="174"/>
      <c r="Y6573" s="170"/>
      <c r="Z6573" s="170"/>
      <c r="AA6573" s="170"/>
      <c r="AB6573" s="170"/>
      <c r="AC6573" s="170"/>
      <c r="AD6573" s="174"/>
      <c r="AE6573" s="170"/>
      <c r="AF6573" s="170"/>
      <c r="AI6573" s="170"/>
      <c r="AJ6573" s="170"/>
      <c r="AK6573" s="170"/>
      <c r="AL6573" s="170"/>
      <c r="AM6573" s="170"/>
      <c r="AN6573" s="170"/>
    </row>
    <row r="6574" spans="1:40" ht="52.5" customHeight="1" x14ac:dyDescent="0.2">
      <c r="A6574" s="170"/>
      <c r="B6574" s="170"/>
      <c r="C6574" s="170"/>
      <c r="D6574" s="170"/>
      <c r="E6574" s="170"/>
      <c r="F6574" s="170"/>
      <c r="G6574" s="170"/>
      <c r="H6574" s="170"/>
      <c r="I6574" s="170"/>
      <c r="J6574" s="170"/>
      <c r="K6574" s="170"/>
      <c r="L6574" s="170"/>
      <c r="M6574" s="170"/>
      <c r="N6574" s="170"/>
      <c r="O6574" s="170"/>
      <c r="P6574" s="170"/>
      <c r="Q6574" s="170"/>
      <c r="R6574" s="170"/>
      <c r="S6574" s="170"/>
      <c r="T6574" s="170"/>
      <c r="U6574" s="170"/>
      <c r="V6574" s="170"/>
      <c r="W6574" s="170"/>
      <c r="X6574" s="174"/>
      <c r="Y6574" s="170"/>
      <c r="Z6574" s="170"/>
      <c r="AA6574" s="170"/>
      <c r="AB6574" s="170"/>
      <c r="AC6574" s="170"/>
      <c r="AD6574" s="174"/>
      <c r="AE6574" s="170"/>
      <c r="AF6574" s="170"/>
      <c r="AI6574" s="170"/>
      <c r="AJ6574" s="170"/>
      <c r="AK6574" s="170"/>
      <c r="AL6574" s="170"/>
      <c r="AM6574" s="170"/>
      <c r="AN6574" s="170"/>
    </row>
    <row r="6575" spans="1:40" ht="52.5" customHeight="1" x14ac:dyDescent="0.2">
      <c r="A6575" s="170"/>
      <c r="B6575" s="170"/>
      <c r="C6575" s="170"/>
      <c r="D6575" s="170"/>
      <c r="E6575" s="170"/>
      <c r="F6575" s="170"/>
      <c r="G6575" s="170"/>
      <c r="H6575" s="170"/>
      <c r="I6575" s="170"/>
      <c r="J6575" s="170"/>
      <c r="K6575" s="170"/>
      <c r="L6575" s="170"/>
      <c r="M6575" s="170"/>
      <c r="N6575" s="170"/>
      <c r="O6575" s="170"/>
      <c r="P6575" s="170"/>
      <c r="Q6575" s="170"/>
      <c r="R6575" s="170"/>
      <c r="S6575" s="170"/>
      <c r="T6575" s="170"/>
      <c r="U6575" s="170"/>
      <c r="V6575" s="170"/>
      <c r="W6575" s="170"/>
      <c r="X6575" s="174"/>
      <c r="Y6575" s="170"/>
      <c r="Z6575" s="170"/>
      <c r="AA6575" s="170"/>
      <c r="AB6575" s="170"/>
      <c r="AC6575" s="170"/>
      <c r="AD6575" s="174"/>
      <c r="AE6575" s="170"/>
      <c r="AF6575" s="170"/>
      <c r="AI6575" s="170"/>
      <c r="AJ6575" s="170"/>
      <c r="AK6575" s="170"/>
      <c r="AL6575" s="170"/>
      <c r="AM6575" s="170"/>
      <c r="AN6575" s="170"/>
    </row>
    <row r="6576" spans="1:40" ht="52.5" customHeight="1" x14ac:dyDescent="0.2">
      <c r="A6576" s="170"/>
      <c r="B6576" s="170"/>
      <c r="C6576" s="170"/>
      <c r="D6576" s="170"/>
      <c r="E6576" s="170"/>
      <c r="F6576" s="170"/>
      <c r="G6576" s="170"/>
      <c r="H6576" s="170"/>
      <c r="I6576" s="170"/>
      <c r="J6576" s="170"/>
      <c r="K6576" s="170"/>
      <c r="L6576" s="170"/>
      <c r="M6576" s="170"/>
      <c r="N6576" s="170"/>
      <c r="O6576" s="170"/>
      <c r="P6576" s="170"/>
      <c r="Q6576" s="170"/>
      <c r="R6576" s="170"/>
      <c r="S6576" s="170"/>
      <c r="T6576" s="170"/>
      <c r="U6576" s="170"/>
      <c r="V6576" s="170"/>
      <c r="W6576" s="170"/>
      <c r="X6576" s="174"/>
      <c r="Y6576" s="170"/>
      <c r="Z6576" s="170"/>
      <c r="AA6576" s="170"/>
      <c r="AB6576" s="170"/>
      <c r="AC6576" s="170"/>
      <c r="AD6576" s="174"/>
      <c r="AE6576" s="170"/>
      <c r="AF6576" s="170"/>
      <c r="AI6576" s="170"/>
      <c r="AJ6576" s="170"/>
      <c r="AK6576" s="170"/>
      <c r="AL6576" s="170"/>
      <c r="AM6576" s="170"/>
      <c r="AN6576" s="170"/>
    </row>
    <row r="6577" spans="1:40" ht="52.5" customHeight="1" x14ac:dyDescent="0.2">
      <c r="A6577" s="170"/>
      <c r="B6577" s="170"/>
      <c r="C6577" s="170"/>
      <c r="D6577" s="170"/>
      <c r="E6577" s="170"/>
      <c r="F6577" s="170"/>
      <c r="G6577" s="170"/>
      <c r="H6577" s="170"/>
      <c r="I6577" s="170"/>
      <c r="J6577" s="170"/>
      <c r="K6577" s="170"/>
      <c r="L6577" s="170"/>
      <c r="M6577" s="170"/>
      <c r="N6577" s="170"/>
      <c r="O6577" s="170"/>
      <c r="P6577" s="170"/>
      <c r="Q6577" s="170"/>
      <c r="R6577" s="170"/>
      <c r="S6577" s="170"/>
      <c r="T6577" s="170"/>
      <c r="U6577" s="170"/>
      <c r="V6577" s="170"/>
      <c r="W6577" s="170"/>
      <c r="X6577" s="174"/>
      <c r="Y6577" s="170"/>
      <c r="Z6577" s="170"/>
      <c r="AA6577" s="170"/>
      <c r="AB6577" s="170"/>
      <c r="AC6577" s="170"/>
      <c r="AD6577" s="174"/>
      <c r="AE6577" s="170"/>
      <c r="AF6577" s="170"/>
      <c r="AI6577" s="170"/>
      <c r="AJ6577" s="170"/>
      <c r="AK6577" s="170"/>
      <c r="AL6577" s="170"/>
      <c r="AM6577" s="170"/>
      <c r="AN6577" s="170"/>
    </row>
    <row r="6578" spans="1:40" ht="52.5" customHeight="1" x14ac:dyDescent="0.2">
      <c r="A6578" s="170"/>
      <c r="B6578" s="170"/>
      <c r="C6578" s="170"/>
      <c r="D6578" s="170"/>
      <c r="E6578" s="170"/>
      <c r="F6578" s="170"/>
      <c r="G6578" s="170"/>
      <c r="H6578" s="170"/>
      <c r="I6578" s="170"/>
      <c r="J6578" s="170"/>
      <c r="K6578" s="170"/>
      <c r="L6578" s="170"/>
      <c r="M6578" s="170"/>
      <c r="N6578" s="170"/>
      <c r="O6578" s="170"/>
      <c r="P6578" s="170"/>
      <c r="Q6578" s="170"/>
      <c r="R6578" s="170"/>
      <c r="S6578" s="170"/>
      <c r="T6578" s="170"/>
      <c r="U6578" s="170"/>
      <c r="V6578" s="170"/>
      <c r="W6578" s="170"/>
      <c r="X6578" s="174"/>
      <c r="Y6578" s="170"/>
      <c r="Z6578" s="170"/>
      <c r="AA6578" s="170"/>
      <c r="AB6578" s="170"/>
      <c r="AC6578" s="170"/>
      <c r="AD6578" s="174"/>
      <c r="AE6578" s="170"/>
      <c r="AF6578" s="170"/>
      <c r="AI6578" s="170"/>
      <c r="AJ6578" s="170"/>
      <c r="AK6578" s="170"/>
      <c r="AL6578" s="170"/>
      <c r="AM6578" s="170"/>
      <c r="AN6578" s="170"/>
    </row>
    <row r="6579" spans="1:40" ht="52.5" customHeight="1" x14ac:dyDescent="0.2">
      <c r="A6579" s="170"/>
      <c r="B6579" s="170"/>
      <c r="C6579" s="170"/>
      <c r="D6579" s="170"/>
      <c r="E6579" s="170"/>
      <c r="F6579" s="170"/>
      <c r="G6579" s="170"/>
      <c r="H6579" s="170"/>
      <c r="I6579" s="170"/>
      <c r="J6579" s="170"/>
      <c r="K6579" s="170"/>
      <c r="L6579" s="170"/>
      <c r="M6579" s="170"/>
      <c r="N6579" s="170"/>
      <c r="O6579" s="170"/>
      <c r="P6579" s="170"/>
      <c r="Q6579" s="170"/>
      <c r="R6579" s="170"/>
      <c r="S6579" s="170"/>
      <c r="T6579" s="170"/>
      <c r="U6579" s="170"/>
      <c r="V6579" s="170"/>
      <c r="W6579" s="170"/>
      <c r="X6579" s="174"/>
      <c r="Y6579" s="170"/>
      <c r="Z6579" s="170"/>
      <c r="AA6579" s="170"/>
      <c r="AB6579" s="170"/>
      <c r="AC6579" s="170"/>
      <c r="AD6579" s="174"/>
      <c r="AE6579" s="170"/>
      <c r="AF6579" s="170"/>
      <c r="AI6579" s="170"/>
      <c r="AJ6579" s="170"/>
      <c r="AK6579" s="170"/>
      <c r="AL6579" s="170"/>
      <c r="AM6579" s="170"/>
      <c r="AN6579" s="170"/>
    </row>
    <row r="6580" spans="1:40" ht="52.5" customHeight="1" x14ac:dyDescent="0.2">
      <c r="A6580" s="170"/>
      <c r="B6580" s="170"/>
      <c r="C6580" s="170"/>
      <c r="D6580" s="170"/>
      <c r="E6580" s="170"/>
      <c r="F6580" s="170"/>
      <c r="G6580" s="170"/>
      <c r="H6580" s="170"/>
      <c r="I6580" s="170"/>
      <c r="J6580" s="170"/>
      <c r="K6580" s="170"/>
      <c r="L6580" s="170"/>
      <c r="M6580" s="170"/>
      <c r="N6580" s="170"/>
      <c r="O6580" s="170"/>
      <c r="P6580" s="170"/>
      <c r="Q6580" s="170"/>
      <c r="R6580" s="170"/>
      <c r="S6580" s="170"/>
      <c r="T6580" s="170"/>
      <c r="U6580" s="170"/>
      <c r="V6580" s="170"/>
      <c r="W6580" s="170"/>
      <c r="X6580" s="174"/>
      <c r="Y6580" s="170"/>
      <c r="Z6580" s="170"/>
      <c r="AA6580" s="170"/>
      <c r="AB6580" s="170"/>
      <c r="AC6580" s="170"/>
      <c r="AD6580" s="174"/>
      <c r="AE6580" s="170"/>
      <c r="AF6580" s="170"/>
      <c r="AI6580" s="170"/>
      <c r="AJ6580" s="170"/>
      <c r="AK6580" s="170"/>
      <c r="AL6580" s="170"/>
      <c r="AM6580" s="170"/>
      <c r="AN6580" s="170"/>
    </row>
    <row r="6581" spans="1:40" ht="52.5" customHeight="1" x14ac:dyDescent="0.2">
      <c r="A6581" s="170"/>
      <c r="B6581" s="170"/>
      <c r="C6581" s="170"/>
      <c r="D6581" s="170"/>
      <c r="E6581" s="170"/>
      <c r="F6581" s="170"/>
      <c r="G6581" s="170"/>
      <c r="H6581" s="170"/>
      <c r="I6581" s="170"/>
      <c r="J6581" s="170"/>
      <c r="K6581" s="170"/>
      <c r="L6581" s="170"/>
      <c r="M6581" s="170"/>
      <c r="N6581" s="170"/>
      <c r="O6581" s="170"/>
      <c r="P6581" s="170"/>
      <c r="Q6581" s="170"/>
      <c r="R6581" s="170"/>
      <c r="S6581" s="170"/>
      <c r="T6581" s="170"/>
      <c r="U6581" s="170"/>
      <c r="V6581" s="170"/>
      <c r="W6581" s="170"/>
      <c r="X6581" s="174"/>
      <c r="Y6581" s="170"/>
      <c r="Z6581" s="170"/>
      <c r="AA6581" s="170"/>
      <c r="AB6581" s="170"/>
      <c r="AC6581" s="170"/>
      <c r="AD6581" s="174"/>
      <c r="AE6581" s="170"/>
      <c r="AF6581" s="170"/>
      <c r="AI6581" s="170"/>
      <c r="AJ6581" s="170"/>
      <c r="AK6581" s="170"/>
      <c r="AL6581" s="170"/>
      <c r="AM6581" s="170"/>
      <c r="AN6581" s="170"/>
    </row>
    <row r="6582" spans="1:40" ht="52.5" customHeight="1" x14ac:dyDescent="0.2">
      <c r="A6582" s="170"/>
      <c r="B6582" s="170"/>
      <c r="C6582" s="170"/>
      <c r="D6582" s="170"/>
      <c r="E6582" s="170"/>
      <c r="F6582" s="170"/>
      <c r="G6582" s="170"/>
      <c r="H6582" s="170"/>
      <c r="I6582" s="170"/>
      <c r="J6582" s="170"/>
      <c r="K6582" s="170"/>
      <c r="L6582" s="170"/>
      <c r="M6582" s="170"/>
      <c r="N6582" s="170"/>
      <c r="O6582" s="170"/>
      <c r="P6582" s="170"/>
      <c r="Q6582" s="170"/>
      <c r="R6582" s="170"/>
      <c r="S6582" s="170"/>
      <c r="T6582" s="170"/>
      <c r="U6582" s="170"/>
      <c r="V6582" s="170"/>
      <c r="W6582" s="170"/>
      <c r="X6582" s="174"/>
      <c r="Y6582" s="170"/>
      <c r="Z6582" s="170"/>
      <c r="AA6582" s="170"/>
      <c r="AB6582" s="170"/>
      <c r="AC6582" s="170"/>
      <c r="AD6582" s="174"/>
      <c r="AE6582" s="170"/>
      <c r="AF6582" s="170"/>
      <c r="AI6582" s="170"/>
      <c r="AJ6582" s="170"/>
      <c r="AK6582" s="170"/>
      <c r="AL6582" s="170"/>
      <c r="AM6582" s="170"/>
      <c r="AN6582" s="170"/>
    </row>
    <row r="6583" spans="1:40" ht="52.5" customHeight="1" x14ac:dyDescent="0.2">
      <c r="A6583" s="170"/>
      <c r="B6583" s="170"/>
      <c r="C6583" s="170"/>
      <c r="D6583" s="170"/>
      <c r="E6583" s="170"/>
      <c r="F6583" s="170"/>
      <c r="G6583" s="170"/>
      <c r="H6583" s="170"/>
      <c r="I6583" s="170"/>
      <c r="J6583" s="170"/>
      <c r="K6583" s="170"/>
      <c r="L6583" s="170"/>
      <c r="M6583" s="170"/>
      <c r="N6583" s="170"/>
      <c r="O6583" s="170"/>
      <c r="P6583" s="170"/>
      <c r="Q6583" s="170"/>
      <c r="R6583" s="170"/>
      <c r="S6583" s="170"/>
      <c r="T6583" s="170"/>
      <c r="U6583" s="170"/>
      <c r="V6583" s="170"/>
      <c r="W6583" s="170"/>
      <c r="X6583" s="174"/>
      <c r="Y6583" s="170"/>
      <c r="Z6583" s="170"/>
      <c r="AA6583" s="170"/>
      <c r="AB6583" s="170"/>
      <c r="AC6583" s="170"/>
      <c r="AD6583" s="174"/>
      <c r="AE6583" s="170"/>
      <c r="AF6583" s="170"/>
      <c r="AI6583" s="170"/>
      <c r="AJ6583" s="170"/>
      <c r="AK6583" s="170"/>
      <c r="AL6583" s="170"/>
      <c r="AM6583" s="170"/>
      <c r="AN6583" s="170"/>
    </row>
    <row r="6584" spans="1:40" ht="52.5" customHeight="1" x14ac:dyDescent="0.2">
      <c r="A6584" s="170"/>
      <c r="B6584" s="170"/>
      <c r="C6584" s="170"/>
      <c r="D6584" s="170"/>
      <c r="E6584" s="170"/>
      <c r="F6584" s="170"/>
      <c r="G6584" s="170"/>
      <c r="H6584" s="170"/>
      <c r="I6584" s="170"/>
      <c r="J6584" s="170"/>
      <c r="K6584" s="170"/>
      <c r="L6584" s="170"/>
      <c r="M6584" s="170"/>
      <c r="N6584" s="170"/>
      <c r="O6584" s="170"/>
      <c r="P6584" s="170"/>
      <c r="Q6584" s="170"/>
      <c r="R6584" s="170"/>
      <c r="S6584" s="170"/>
      <c r="T6584" s="170"/>
      <c r="U6584" s="170"/>
      <c r="V6584" s="170"/>
      <c r="W6584" s="170"/>
      <c r="X6584" s="174"/>
      <c r="Y6584" s="170"/>
      <c r="Z6584" s="170"/>
      <c r="AA6584" s="170"/>
      <c r="AB6584" s="170"/>
      <c r="AC6584" s="170"/>
      <c r="AD6584" s="174"/>
      <c r="AE6584" s="170"/>
      <c r="AF6584" s="170"/>
      <c r="AI6584" s="170"/>
      <c r="AJ6584" s="170"/>
      <c r="AK6584" s="170"/>
      <c r="AL6584" s="170"/>
      <c r="AM6584" s="170"/>
      <c r="AN6584" s="170"/>
    </row>
    <row r="6585" spans="1:40" ht="52.5" customHeight="1" x14ac:dyDescent="0.2">
      <c r="A6585" s="170"/>
      <c r="B6585" s="170"/>
      <c r="C6585" s="170"/>
      <c r="D6585" s="170"/>
      <c r="E6585" s="170"/>
      <c r="F6585" s="170"/>
      <c r="G6585" s="170"/>
      <c r="H6585" s="170"/>
      <c r="I6585" s="170"/>
      <c r="J6585" s="170"/>
      <c r="K6585" s="170"/>
      <c r="L6585" s="170"/>
      <c r="M6585" s="170"/>
      <c r="N6585" s="170"/>
      <c r="O6585" s="170"/>
      <c r="P6585" s="170"/>
      <c r="Q6585" s="170"/>
      <c r="R6585" s="170"/>
      <c r="S6585" s="170"/>
      <c r="T6585" s="170"/>
      <c r="U6585" s="170"/>
      <c r="V6585" s="170"/>
      <c r="W6585" s="170"/>
      <c r="X6585" s="174"/>
      <c r="Y6585" s="170"/>
      <c r="Z6585" s="170"/>
      <c r="AA6585" s="170"/>
      <c r="AB6585" s="170"/>
      <c r="AC6585" s="170"/>
      <c r="AD6585" s="174"/>
      <c r="AE6585" s="170"/>
      <c r="AF6585" s="170"/>
      <c r="AI6585" s="170"/>
      <c r="AJ6585" s="170"/>
      <c r="AK6585" s="170"/>
      <c r="AL6585" s="170"/>
      <c r="AM6585" s="170"/>
      <c r="AN6585" s="170"/>
    </row>
    <row r="6586" spans="1:40" ht="52.5" customHeight="1" x14ac:dyDescent="0.2">
      <c r="A6586" s="170"/>
      <c r="B6586" s="170"/>
      <c r="C6586" s="170"/>
      <c r="D6586" s="170"/>
      <c r="E6586" s="170"/>
      <c r="F6586" s="170"/>
      <c r="G6586" s="170"/>
      <c r="H6586" s="170"/>
      <c r="I6586" s="170"/>
      <c r="J6586" s="170"/>
      <c r="K6586" s="170"/>
      <c r="L6586" s="170"/>
      <c r="M6586" s="170"/>
      <c r="N6586" s="170"/>
      <c r="O6586" s="170"/>
      <c r="P6586" s="170"/>
      <c r="Q6586" s="170"/>
      <c r="R6586" s="170"/>
      <c r="S6586" s="170"/>
      <c r="T6586" s="170"/>
      <c r="U6586" s="170"/>
      <c r="V6586" s="170"/>
      <c r="W6586" s="170"/>
      <c r="X6586" s="174"/>
      <c r="Y6586" s="170"/>
      <c r="Z6586" s="170"/>
      <c r="AA6586" s="170"/>
      <c r="AB6586" s="170"/>
      <c r="AC6586" s="170"/>
      <c r="AD6586" s="174"/>
      <c r="AE6586" s="170"/>
      <c r="AF6586" s="170"/>
      <c r="AI6586" s="170"/>
      <c r="AJ6586" s="170"/>
      <c r="AK6586" s="170"/>
      <c r="AL6586" s="170"/>
      <c r="AM6586" s="170"/>
      <c r="AN6586" s="170"/>
    </row>
    <row r="6587" spans="1:40" ht="52.5" customHeight="1" x14ac:dyDescent="0.2">
      <c r="A6587" s="170"/>
      <c r="B6587" s="170"/>
      <c r="C6587" s="170"/>
      <c r="D6587" s="170"/>
      <c r="E6587" s="170"/>
      <c r="F6587" s="170"/>
      <c r="G6587" s="170"/>
      <c r="H6587" s="170"/>
      <c r="I6587" s="170"/>
      <c r="J6587" s="170"/>
      <c r="K6587" s="170"/>
      <c r="L6587" s="170"/>
      <c r="M6587" s="170"/>
      <c r="N6587" s="170"/>
      <c r="O6587" s="170"/>
      <c r="P6587" s="170"/>
      <c r="Q6587" s="170"/>
      <c r="R6587" s="170"/>
      <c r="S6587" s="170"/>
      <c r="T6587" s="170"/>
      <c r="U6587" s="170"/>
      <c r="V6587" s="170"/>
      <c r="W6587" s="170"/>
      <c r="X6587" s="174"/>
      <c r="Y6587" s="170"/>
      <c r="Z6587" s="170"/>
      <c r="AA6587" s="170"/>
      <c r="AB6587" s="170"/>
      <c r="AC6587" s="170"/>
      <c r="AD6587" s="174"/>
      <c r="AE6587" s="170"/>
      <c r="AF6587" s="170"/>
      <c r="AI6587" s="170"/>
      <c r="AJ6587" s="170"/>
      <c r="AK6587" s="170"/>
      <c r="AL6587" s="170"/>
      <c r="AM6587" s="170"/>
      <c r="AN6587" s="170"/>
    </row>
    <row r="6588" spans="1:40" ht="52.5" customHeight="1" x14ac:dyDescent="0.2">
      <c r="A6588" s="170"/>
      <c r="B6588" s="170"/>
      <c r="C6588" s="170"/>
      <c r="D6588" s="170"/>
      <c r="E6588" s="170"/>
      <c r="F6588" s="170"/>
      <c r="G6588" s="170"/>
      <c r="H6588" s="170"/>
      <c r="I6588" s="170"/>
      <c r="J6588" s="170"/>
      <c r="K6588" s="170"/>
      <c r="L6588" s="170"/>
      <c r="M6588" s="170"/>
      <c r="N6588" s="170"/>
      <c r="O6588" s="170"/>
      <c r="P6588" s="170"/>
      <c r="Q6588" s="170"/>
      <c r="R6588" s="170"/>
      <c r="S6588" s="170"/>
      <c r="T6588" s="170"/>
      <c r="U6588" s="170"/>
      <c r="V6588" s="170"/>
      <c r="W6588" s="170"/>
      <c r="X6588" s="174"/>
      <c r="Y6588" s="170"/>
      <c r="Z6588" s="170"/>
      <c r="AA6588" s="170"/>
      <c r="AB6588" s="170"/>
      <c r="AC6588" s="170"/>
      <c r="AD6588" s="174"/>
      <c r="AE6588" s="170"/>
      <c r="AF6588" s="170"/>
      <c r="AI6588" s="170"/>
      <c r="AJ6588" s="170"/>
      <c r="AK6588" s="170"/>
      <c r="AL6588" s="170"/>
      <c r="AM6588" s="170"/>
      <c r="AN6588" s="170"/>
    </row>
    <row r="6589" spans="1:40" ht="52.5" customHeight="1" x14ac:dyDescent="0.2">
      <c r="A6589" s="170"/>
      <c r="B6589" s="170"/>
      <c r="C6589" s="170"/>
      <c r="D6589" s="170"/>
      <c r="E6589" s="170"/>
      <c r="F6589" s="170"/>
      <c r="G6589" s="170"/>
      <c r="H6589" s="170"/>
      <c r="I6589" s="170"/>
      <c r="J6589" s="170"/>
      <c r="K6589" s="170"/>
      <c r="L6589" s="170"/>
      <c r="M6589" s="170"/>
      <c r="N6589" s="170"/>
      <c r="O6589" s="170"/>
      <c r="P6589" s="170"/>
      <c r="Q6589" s="170"/>
      <c r="R6589" s="170"/>
      <c r="S6589" s="170"/>
      <c r="T6589" s="170"/>
      <c r="U6589" s="170"/>
      <c r="V6589" s="170"/>
      <c r="W6589" s="170"/>
      <c r="X6589" s="174"/>
      <c r="Y6589" s="170"/>
      <c r="Z6589" s="170"/>
      <c r="AA6589" s="170"/>
      <c r="AB6589" s="170"/>
      <c r="AC6589" s="170"/>
      <c r="AD6589" s="174"/>
      <c r="AE6589" s="170"/>
      <c r="AF6589" s="170"/>
      <c r="AI6589" s="170"/>
      <c r="AJ6589" s="170"/>
      <c r="AK6589" s="170"/>
      <c r="AL6589" s="170"/>
      <c r="AM6589" s="170"/>
      <c r="AN6589" s="170"/>
    </row>
    <row r="6590" spans="1:40" ht="52.5" customHeight="1" x14ac:dyDescent="0.2">
      <c r="A6590" s="170"/>
      <c r="B6590" s="170"/>
      <c r="C6590" s="170"/>
      <c r="D6590" s="170"/>
      <c r="E6590" s="170"/>
      <c r="F6590" s="170"/>
      <c r="G6590" s="170"/>
      <c r="H6590" s="170"/>
      <c r="I6590" s="170"/>
      <c r="J6590" s="170"/>
      <c r="K6590" s="170"/>
      <c r="L6590" s="170"/>
      <c r="M6590" s="170"/>
      <c r="N6590" s="170"/>
      <c r="O6590" s="170"/>
      <c r="P6590" s="170"/>
      <c r="Q6590" s="170"/>
      <c r="R6590" s="170"/>
      <c r="S6590" s="170"/>
      <c r="T6590" s="170"/>
      <c r="U6590" s="170"/>
      <c r="V6590" s="170"/>
      <c r="W6590" s="170"/>
      <c r="X6590" s="174"/>
      <c r="Y6590" s="170"/>
      <c r="Z6590" s="170"/>
      <c r="AA6590" s="170"/>
      <c r="AB6590" s="170"/>
      <c r="AC6590" s="170"/>
      <c r="AD6590" s="174"/>
      <c r="AE6590" s="170"/>
      <c r="AF6590" s="170"/>
      <c r="AI6590" s="170"/>
      <c r="AJ6590" s="170"/>
      <c r="AK6590" s="170"/>
      <c r="AL6590" s="170"/>
      <c r="AM6590" s="170"/>
      <c r="AN6590" s="170"/>
    </row>
    <row r="6591" spans="1:40" ht="52.5" customHeight="1" x14ac:dyDescent="0.2">
      <c r="A6591" s="170"/>
      <c r="B6591" s="170"/>
      <c r="C6591" s="170"/>
      <c r="D6591" s="170"/>
      <c r="E6591" s="170"/>
      <c r="F6591" s="170"/>
      <c r="G6591" s="170"/>
      <c r="H6591" s="170"/>
      <c r="I6591" s="170"/>
      <c r="J6591" s="170"/>
      <c r="K6591" s="170"/>
      <c r="L6591" s="170"/>
      <c r="M6591" s="170"/>
      <c r="N6591" s="170"/>
      <c r="O6591" s="170"/>
      <c r="P6591" s="170"/>
      <c r="Q6591" s="170"/>
      <c r="R6591" s="170"/>
      <c r="S6591" s="170"/>
      <c r="T6591" s="170"/>
      <c r="U6591" s="170"/>
      <c r="V6591" s="170"/>
      <c r="W6591" s="170"/>
      <c r="X6591" s="174"/>
      <c r="Y6591" s="170"/>
      <c r="Z6591" s="170"/>
      <c r="AA6591" s="170"/>
      <c r="AB6591" s="170"/>
      <c r="AC6591" s="170"/>
      <c r="AD6591" s="174"/>
      <c r="AE6591" s="170"/>
      <c r="AF6591" s="170"/>
      <c r="AI6591" s="170"/>
      <c r="AJ6591" s="170"/>
      <c r="AK6591" s="170"/>
      <c r="AL6591" s="170"/>
      <c r="AM6591" s="170"/>
      <c r="AN6591" s="170"/>
    </row>
    <row r="6592" spans="1:40" ht="52.5" customHeight="1" x14ac:dyDescent="0.2">
      <c r="A6592" s="170"/>
      <c r="B6592" s="170"/>
      <c r="C6592" s="170"/>
      <c r="D6592" s="170"/>
      <c r="E6592" s="170"/>
      <c r="F6592" s="170"/>
      <c r="G6592" s="170"/>
      <c r="H6592" s="170"/>
      <c r="I6592" s="170"/>
      <c r="J6592" s="170"/>
      <c r="K6592" s="170"/>
      <c r="L6592" s="170"/>
      <c r="M6592" s="170"/>
      <c r="N6592" s="170"/>
      <c r="O6592" s="170"/>
      <c r="P6592" s="170"/>
      <c r="Q6592" s="170"/>
      <c r="R6592" s="170"/>
      <c r="S6592" s="170"/>
      <c r="T6592" s="170"/>
      <c r="U6592" s="170"/>
      <c r="V6592" s="170"/>
      <c r="W6592" s="170"/>
      <c r="X6592" s="174"/>
      <c r="Y6592" s="170"/>
      <c r="Z6592" s="170"/>
      <c r="AA6592" s="170"/>
      <c r="AB6592" s="170"/>
      <c r="AC6592" s="170"/>
      <c r="AD6592" s="174"/>
      <c r="AE6592" s="170"/>
      <c r="AF6592" s="170"/>
      <c r="AI6592" s="170"/>
      <c r="AJ6592" s="170"/>
      <c r="AK6592" s="170"/>
      <c r="AL6592" s="170"/>
      <c r="AM6592" s="170"/>
      <c r="AN6592" s="170"/>
    </row>
    <row r="6593" spans="1:40" ht="52.5" customHeight="1" x14ac:dyDescent="0.2">
      <c r="A6593" s="170"/>
      <c r="B6593" s="170"/>
      <c r="C6593" s="170"/>
      <c r="D6593" s="170"/>
      <c r="E6593" s="170"/>
      <c r="F6593" s="170"/>
      <c r="G6593" s="170"/>
      <c r="H6593" s="170"/>
      <c r="I6593" s="170"/>
      <c r="J6593" s="170"/>
      <c r="K6593" s="170"/>
      <c r="L6593" s="170"/>
      <c r="M6593" s="170"/>
      <c r="N6593" s="170"/>
      <c r="O6593" s="170"/>
      <c r="P6593" s="170"/>
      <c r="Q6593" s="170"/>
      <c r="R6593" s="170"/>
      <c r="S6593" s="170"/>
      <c r="T6593" s="170"/>
      <c r="U6593" s="170"/>
      <c r="V6593" s="170"/>
      <c r="W6593" s="170"/>
      <c r="X6593" s="174"/>
      <c r="Y6593" s="170"/>
      <c r="Z6593" s="170"/>
      <c r="AA6593" s="170"/>
      <c r="AB6593" s="170"/>
      <c r="AC6593" s="170"/>
      <c r="AD6593" s="174"/>
      <c r="AE6593" s="170"/>
      <c r="AF6593" s="170"/>
      <c r="AI6593" s="170"/>
      <c r="AJ6593" s="170"/>
      <c r="AK6593" s="170"/>
      <c r="AL6593" s="170"/>
      <c r="AM6593" s="170"/>
      <c r="AN6593" s="170"/>
    </row>
    <row r="6594" spans="1:40" ht="52.5" customHeight="1" x14ac:dyDescent="0.2">
      <c r="A6594" s="170"/>
      <c r="B6594" s="170"/>
      <c r="C6594" s="170"/>
      <c r="D6594" s="170"/>
      <c r="E6594" s="170"/>
      <c r="F6594" s="170"/>
      <c r="G6594" s="170"/>
      <c r="H6594" s="170"/>
      <c r="I6594" s="170"/>
      <c r="J6594" s="170"/>
      <c r="K6594" s="170"/>
      <c r="L6594" s="170"/>
      <c r="M6594" s="170"/>
      <c r="N6594" s="170"/>
      <c r="O6594" s="170"/>
      <c r="P6594" s="170"/>
      <c r="Q6594" s="170"/>
      <c r="R6594" s="170"/>
      <c r="S6594" s="170"/>
      <c r="T6594" s="170"/>
      <c r="U6594" s="170"/>
      <c r="V6594" s="170"/>
      <c r="W6594" s="170"/>
      <c r="X6594" s="174"/>
      <c r="Y6594" s="170"/>
      <c r="Z6594" s="170"/>
      <c r="AA6594" s="170"/>
      <c r="AB6594" s="170"/>
      <c r="AC6594" s="170"/>
      <c r="AD6594" s="174"/>
      <c r="AE6594" s="170"/>
      <c r="AF6594" s="170"/>
      <c r="AI6594" s="170"/>
      <c r="AJ6594" s="170"/>
      <c r="AK6594" s="170"/>
      <c r="AL6594" s="170"/>
      <c r="AM6594" s="170"/>
      <c r="AN6594" s="170"/>
    </row>
    <row r="6595" spans="1:40" ht="52.5" customHeight="1" x14ac:dyDescent="0.2">
      <c r="A6595" s="170"/>
      <c r="B6595" s="170"/>
      <c r="C6595" s="170"/>
      <c r="D6595" s="170"/>
      <c r="E6595" s="170"/>
      <c r="F6595" s="170"/>
      <c r="G6595" s="170"/>
      <c r="H6595" s="170"/>
      <c r="I6595" s="170"/>
      <c r="J6595" s="170"/>
      <c r="K6595" s="170"/>
      <c r="L6595" s="170"/>
      <c r="M6595" s="170"/>
      <c r="N6595" s="170"/>
      <c r="O6595" s="170"/>
      <c r="P6595" s="170"/>
      <c r="Q6595" s="170"/>
      <c r="R6595" s="170"/>
      <c r="S6595" s="170"/>
      <c r="T6595" s="170"/>
      <c r="U6595" s="170"/>
      <c r="V6595" s="170"/>
      <c r="W6595" s="170"/>
      <c r="X6595" s="174"/>
      <c r="Y6595" s="170"/>
      <c r="Z6595" s="170"/>
      <c r="AA6595" s="170"/>
      <c r="AB6595" s="170"/>
      <c r="AC6595" s="170"/>
      <c r="AD6595" s="174"/>
      <c r="AE6595" s="170"/>
      <c r="AF6595" s="170"/>
      <c r="AI6595" s="170"/>
      <c r="AJ6595" s="170"/>
      <c r="AK6595" s="170"/>
      <c r="AL6595" s="170"/>
      <c r="AM6595" s="170"/>
      <c r="AN6595" s="170"/>
    </row>
    <row r="6596" spans="1:40" ht="52.5" customHeight="1" x14ac:dyDescent="0.2">
      <c r="A6596" s="170"/>
      <c r="B6596" s="170"/>
      <c r="C6596" s="170"/>
      <c r="D6596" s="170"/>
      <c r="E6596" s="170"/>
      <c r="F6596" s="170"/>
      <c r="G6596" s="170"/>
      <c r="H6596" s="170"/>
      <c r="I6596" s="170"/>
      <c r="J6596" s="170"/>
      <c r="K6596" s="170"/>
      <c r="L6596" s="170"/>
      <c r="M6596" s="170"/>
      <c r="N6596" s="170"/>
      <c r="O6596" s="170"/>
      <c r="P6596" s="170"/>
      <c r="Q6596" s="170"/>
      <c r="R6596" s="170"/>
      <c r="S6596" s="170"/>
      <c r="T6596" s="170"/>
      <c r="U6596" s="170"/>
      <c r="V6596" s="170"/>
      <c r="W6596" s="170"/>
      <c r="X6596" s="174"/>
      <c r="Y6596" s="170"/>
      <c r="Z6596" s="170"/>
      <c r="AA6596" s="170"/>
      <c r="AB6596" s="170"/>
      <c r="AC6596" s="170"/>
      <c r="AD6596" s="174"/>
      <c r="AE6596" s="170"/>
      <c r="AF6596" s="170"/>
      <c r="AI6596" s="170"/>
      <c r="AJ6596" s="170"/>
      <c r="AK6596" s="170"/>
      <c r="AL6596" s="170"/>
      <c r="AM6596" s="170"/>
      <c r="AN6596" s="170"/>
    </row>
    <row r="6597" spans="1:40" ht="52.5" customHeight="1" x14ac:dyDescent="0.2">
      <c r="A6597" s="170"/>
      <c r="B6597" s="170"/>
      <c r="C6597" s="170"/>
      <c r="D6597" s="170"/>
      <c r="E6597" s="170"/>
      <c r="F6597" s="170"/>
      <c r="G6597" s="170"/>
      <c r="H6597" s="170"/>
      <c r="I6597" s="170"/>
      <c r="J6597" s="170"/>
      <c r="K6597" s="170"/>
      <c r="L6597" s="170"/>
      <c r="M6597" s="170"/>
      <c r="N6597" s="170"/>
      <c r="O6597" s="170"/>
      <c r="P6597" s="170"/>
      <c r="Q6597" s="170"/>
      <c r="R6597" s="170"/>
      <c r="S6597" s="170"/>
      <c r="T6597" s="170"/>
      <c r="U6597" s="170"/>
      <c r="V6597" s="170"/>
      <c r="W6597" s="170"/>
      <c r="X6597" s="174"/>
      <c r="Y6597" s="170"/>
      <c r="Z6597" s="170"/>
      <c r="AA6597" s="170"/>
      <c r="AB6597" s="170"/>
      <c r="AC6597" s="170"/>
      <c r="AD6597" s="174"/>
      <c r="AE6597" s="170"/>
      <c r="AF6597" s="170"/>
      <c r="AI6597" s="170"/>
      <c r="AJ6597" s="170"/>
      <c r="AK6597" s="170"/>
      <c r="AL6597" s="170"/>
      <c r="AM6597" s="170"/>
      <c r="AN6597" s="170"/>
    </row>
    <row r="6598" spans="1:40" ht="52.5" customHeight="1" x14ac:dyDescent="0.2">
      <c r="A6598" s="170"/>
      <c r="B6598" s="170"/>
      <c r="C6598" s="170"/>
      <c r="D6598" s="170"/>
      <c r="E6598" s="170"/>
      <c r="F6598" s="170"/>
      <c r="G6598" s="170"/>
      <c r="H6598" s="170"/>
      <c r="I6598" s="170"/>
      <c r="J6598" s="170"/>
      <c r="K6598" s="170"/>
      <c r="L6598" s="170"/>
      <c r="M6598" s="170"/>
      <c r="N6598" s="170"/>
      <c r="O6598" s="170"/>
      <c r="P6598" s="170"/>
      <c r="Q6598" s="170"/>
      <c r="R6598" s="170"/>
      <c r="S6598" s="170"/>
      <c r="T6598" s="170"/>
      <c r="U6598" s="170"/>
      <c r="V6598" s="170"/>
      <c r="W6598" s="170"/>
      <c r="X6598" s="174"/>
      <c r="Y6598" s="170"/>
      <c r="Z6598" s="170"/>
      <c r="AA6598" s="170"/>
      <c r="AB6598" s="170"/>
      <c r="AC6598" s="170"/>
      <c r="AD6598" s="174"/>
      <c r="AE6598" s="170"/>
      <c r="AF6598" s="170"/>
      <c r="AI6598" s="170"/>
      <c r="AJ6598" s="170"/>
      <c r="AK6598" s="170"/>
      <c r="AL6598" s="170"/>
      <c r="AM6598" s="170"/>
      <c r="AN6598" s="170"/>
    </row>
    <row r="6599" spans="1:40" ht="52.5" customHeight="1" x14ac:dyDescent="0.2">
      <c r="A6599" s="170"/>
      <c r="B6599" s="170"/>
      <c r="C6599" s="170"/>
      <c r="D6599" s="170"/>
      <c r="E6599" s="170"/>
      <c r="F6599" s="170"/>
      <c r="G6599" s="170"/>
      <c r="H6599" s="170"/>
      <c r="I6599" s="170"/>
      <c r="J6599" s="170"/>
      <c r="K6599" s="170"/>
      <c r="L6599" s="170"/>
      <c r="M6599" s="170"/>
      <c r="N6599" s="170"/>
      <c r="O6599" s="170"/>
      <c r="P6599" s="170"/>
      <c r="Q6599" s="170"/>
      <c r="R6599" s="170"/>
      <c r="S6599" s="170"/>
      <c r="T6599" s="170"/>
      <c r="U6599" s="170"/>
      <c r="V6599" s="170"/>
      <c r="W6599" s="170"/>
      <c r="X6599" s="174"/>
      <c r="Y6599" s="170"/>
      <c r="Z6599" s="170"/>
      <c r="AA6599" s="170"/>
      <c r="AB6599" s="170"/>
      <c r="AC6599" s="170"/>
      <c r="AD6599" s="174"/>
      <c r="AE6599" s="170"/>
      <c r="AF6599" s="170"/>
      <c r="AI6599" s="170"/>
      <c r="AJ6599" s="170"/>
      <c r="AK6599" s="170"/>
      <c r="AL6599" s="170"/>
      <c r="AM6599" s="170"/>
      <c r="AN6599" s="170"/>
    </row>
    <row r="6600" spans="1:40" ht="52.5" customHeight="1" x14ac:dyDescent="0.2">
      <c r="A6600" s="170"/>
      <c r="B6600" s="170"/>
      <c r="C6600" s="170"/>
      <c r="D6600" s="170"/>
      <c r="E6600" s="170"/>
      <c r="F6600" s="170"/>
      <c r="G6600" s="170"/>
      <c r="H6600" s="170"/>
      <c r="I6600" s="170"/>
      <c r="J6600" s="170"/>
      <c r="K6600" s="170"/>
      <c r="L6600" s="170"/>
      <c r="M6600" s="170"/>
      <c r="N6600" s="170"/>
      <c r="O6600" s="170"/>
      <c r="P6600" s="170"/>
      <c r="Q6600" s="170"/>
      <c r="R6600" s="170"/>
      <c r="S6600" s="170"/>
      <c r="T6600" s="170"/>
      <c r="U6600" s="170"/>
      <c r="V6600" s="170"/>
      <c r="W6600" s="170"/>
      <c r="X6600" s="174"/>
      <c r="Y6600" s="170"/>
      <c r="Z6600" s="170"/>
      <c r="AA6600" s="170"/>
      <c r="AB6600" s="170"/>
      <c r="AC6600" s="170"/>
      <c r="AD6600" s="174"/>
      <c r="AE6600" s="170"/>
      <c r="AF6600" s="170"/>
      <c r="AI6600" s="170"/>
      <c r="AJ6600" s="170"/>
      <c r="AK6600" s="170"/>
      <c r="AL6600" s="170"/>
      <c r="AM6600" s="170"/>
      <c r="AN6600" s="170"/>
    </row>
    <row r="6601" spans="1:40" ht="52.5" customHeight="1" x14ac:dyDescent="0.2">
      <c r="A6601" s="170"/>
      <c r="B6601" s="170"/>
      <c r="C6601" s="170"/>
      <c r="D6601" s="170"/>
      <c r="E6601" s="170"/>
      <c r="F6601" s="170"/>
      <c r="G6601" s="170"/>
      <c r="H6601" s="170"/>
      <c r="I6601" s="170"/>
      <c r="J6601" s="170"/>
      <c r="K6601" s="170"/>
      <c r="L6601" s="170"/>
      <c r="M6601" s="170"/>
      <c r="N6601" s="170"/>
      <c r="O6601" s="170"/>
      <c r="P6601" s="170"/>
      <c r="Q6601" s="170"/>
      <c r="R6601" s="170"/>
      <c r="S6601" s="170"/>
      <c r="T6601" s="170"/>
      <c r="U6601" s="170"/>
      <c r="V6601" s="170"/>
      <c r="W6601" s="170"/>
      <c r="X6601" s="174"/>
      <c r="Y6601" s="170"/>
      <c r="Z6601" s="170"/>
      <c r="AA6601" s="170"/>
      <c r="AB6601" s="170"/>
      <c r="AC6601" s="170"/>
      <c r="AD6601" s="174"/>
      <c r="AE6601" s="170"/>
      <c r="AF6601" s="170"/>
      <c r="AI6601" s="170"/>
      <c r="AJ6601" s="170"/>
      <c r="AK6601" s="170"/>
      <c r="AL6601" s="170"/>
      <c r="AM6601" s="170"/>
      <c r="AN6601" s="170"/>
    </row>
    <row r="6602" spans="1:40" ht="52.5" customHeight="1" x14ac:dyDescent="0.2">
      <c r="A6602" s="170"/>
      <c r="B6602" s="170"/>
      <c r="C6602" s="170"/>
      <c r="D6602" s="170"/>
      <c r="E6602" s="170"/>
      <c r="F6602" s="170"/>
      <c r="G6602" s="170"/>
      <c r="H6602" s="170"/>
      <c r="I6602" s="170"/>
      <c r="J6602" s="170"/>
      <c r="K6602" s="170"/>
      <c r="L6602" s="170"/>
      <c r="M6602" s="170"/>
      <c r="N6602" s="170"/>
      <c r="O6602" s="170"/>
      <c r="P6602" s="170"/>
      <c r="Q6602" s="170"/>
      <c r="R6602" s="170"/>
      <c r="S6602" s="170"/>
      <c r="T6602" s="170"/>
      <c r="U6602" s="170"/>
      <c r="V6602" s="170"/>
      <c r="W6602" s="170"/>
      <c r="X6602" s="174"/>
      <c r="Y6602" s="170"/>
      <c r="Z6602" s="170"/>
      <c r="AA6602" s="170"/>
      <c r="AB6602" s="170"/>
      <c r="AC6602" s="170"/>
      <c r="AD6602" s="174"/>
      <c r="AE6602" s="170"/>
      <c r="AF6602" s="170"/>
      <c r="AI6602" s="170"/>
      <c r="AJ6602" s="170"/>
      <c r="AK6602" s="170"/>
      <c r="AL6602" s="170"/>
      <c r="AM6602" s="170"/>
      <c r="AN6602" s="170"/>
    </row>
    <row r="6603" spans="1:40" ht="52.5" customHeight="1" x14ac:dyDescent="0.2">
      <c r="A6603" s="170"/>
      <c r="B6603" s="170"/>
      <c r="C6603" s="170"/>
      <c r="D6603" s="170"/>
      <c r="E6603" s="170"/>
      <c r="F6603" s="170"/>
      <c r="G6603" s="170"/>
      <c r="H6603" s="170"/>
      <c r="I6603" s="170"/>
      <c r="J6603" s="170"/>
      <c r="K6603" s="170"/>
      <c r="L6603" s="170"/>
      <c r="M6603" s="170"/>
      <c r="N6603" s="170"/>
      <c r="O6603" s="170"/>
      <c r="P6603" s="170"/>
      <c r="Q6603" s="170"/>
      <c r="R6603" s="170"/>
      <c r="S6603" s="170"/>
      <c r="T6603" s="170"/>
      <c r="U6603" s="170"/>
      <c r="V6603" s="170"/>
      <c r="W6603" s="170"/>
      <c r="X6603" s="174"/>
      <c r="Y6603" s="170"/>
      <c r="Z6603" s="170"/>
      <c r="AA6603" s="170"/>
      <c r="AB6603" s="170"/>
      <c r="AC6603" s="170"/>
      <c r="AD6603" s="174"/>
      <c r="AE6603" s="170"/>
      <c r="AF6603" s="170"/>
      <c r="AI6603" s="170"/>
      <c r="AJ6603" s="170"/>
      <c r="AK6603" s="170"/>
      <c r="AL6603" s="170"/>
      <c r="AM6603" s="170"/>
      <c r="AN6603" s="170"/>
    </row>
    <row r="6604" spans="1:40" ht="52.5" customHeight="1" x14ac:dyDescent="0.2">
      <c r="A6604" s="170"/>
      <c r="B6604" s="170"/>
      <c r="C6604" s="170"/>
      <c r="D6604" s="170"/>
      <c r="E6604" s="170"/>
      <c r="F6604" s="170"/>
      <c r="G6604" s="170"/>
      <c r="H6604" s="170"/>
      <c r="I6604" s="170"/>
      <c r="J6604" s="170"/>
      <c r="K6604" s="170"/>
      <c r="L6604" s="170"/>
      <c r="M6604" s="170"/>
      <c r="N6604" s="170"/>
      <c r="O6604" s="170"/>
      <c r="P6604" s="170"/>
      <c r="Q6604" s="170"/>
      <c r="R6604" s="170"/>
      <c r="S6604" s="170"/>
      <c r="T6604" s="170"/>
      <c r="U6604" s="170"/>
      <c r="V6604" s="170"/>
      <c r="W6604" s="170"/>
      <c r="X6604" s="174"/>
      <c r="Y6604" s="170"/>
      <c r="Z6604" s="170"/>
      <c r="AA6604" s="170"/>
      <c r="AB6604" s="170"/>
      <c r="AC6604" s="170"/>
      <c r="AD6604" s="174"/>
      <c r="AE6604" s="170"/>
      <c r="AF6604" s="170"/>
      <c r="AI6604" s="170"/>
      <c r="AJ6604" s="170"/>
      <c r="AK6604" s="170"/>
      <c r="AL6604" s="170"/>
      <c r="AM6604" s="170"/>
      <c r="AN6604" s="170"/>
    </row>
    <row r="6605" spans="1:40" ht="52.5" customHeight="1" x14ac:dyDescent="0.2">
      <c r="A6605" s="170"/>
      <c r="B6605" s="170"/>
      <c r="C6605" s="170"/>
      <c r="D6605" s="170"/>
      <c r="E6605" s="170"/>
      <c r="F6605" s="170"/>
      <c r="G6605" s="170"/>
      <c r="H6605" s="170"/>
      <c r="I6605" s="170"/>
      <c r="J6605" s="170"/>
      <c r="K6605" s="170"/>
      <c r="L6605" s="170"/>
      <c r="M6605" s="170"/>
      <c r="N6605" s="170"/>
      <c r="O6605" s="170"/>
      <c r="P6605" s="170"/>
      <c r="Q6605" s="170"/>
      <c r="R6605" s="170"/>
      <c r="S6605" s="170"/>
      <c r="T6605" s="170"/>
      <c r="U6605" s="170"/>
      <c r="V6605" s="170"/>
      <c r="W6605" s="170"/>
      <c r="X6605" s="174"/>
      <c r="Y6605" s="170"/>
      <c r="Z6605" s="170"/>
      <c r="AA6605" s="170"/>
      <c r="AB6605" s="170"/>
      <c r="AC6605" s="170"/>
      <c r="AD6605" s="174"/>
      <c r="AE6605" s="170"/>
      <c r="AF6605" s="170"/>
      <c r="AI6605" s="170"/>
      <c r="AJ6605" s="170"/>
      <c r="AK6605" s="170"/>
      <c r="AL6605" s="170"/>
      <c r="AM6605" s="170"/>
      <c r="AN6605" s="170"/>
    </row>
    <row r="6606" spans="1:40" ht="52.5" customHeight="1" x14ac:dyDescent="0.2">
      <c r="A6606" s="170"/>
      <c r="B6606" s="170"/>
      <c r="C6606" s="170"/>
      <c r="D6606" s="170"/>
      <c r="E6606" s="170"/>
      <c r="F6606" s="170"/>
      <c r="G6606" s="170"/>
      <c r="H6606" s="170"/>
      <c r="I6606" s="170"/>
      <c r="J6606" s="170"/>
      <c r="K6606" s="170"/>
      <c r="L6606" s="170"/>
      <c r="M6606" s="170"/>
      <c r="N6606" s="170"/>
      <c r="O6606" s="170"/>
      <c r="P6606" s="170"/>
      <c r="Q6606" s="170"/>
      <c r="R6606" s="170"/>
      <c r="S6606" s="170"/>
      <c r="T6606" s="170"/>
      <c r="U6606" s="170"/>
      <c r="V6606" s="170"/>
      <c r="W6606" s="170"/>
      <c r="X6606" s="174"/>
      <c r="Y6606" s="170"/>
      <c r="Z6606" s="170"/>
      <c r="AA6606" s="170"/>
      <c r="AB6606" s="170"/>
      <c r="AC6606" s="170"/>
      <c r="AD6606" s="174"/>
      <c r="AE6606" s="170"/>
      <c r="AF6606" s="170"/>
      <c r="AI6606" s="170"/>
      <c r="AJ6606" s="170"/>
      <c r="AK6606" s="170"/>
      <c r="AL6606" s="170"/>
      <c r="AM6606" s="170"/>
      <c r="AN6606" s="170"/>
    </row>
    <row r="6607" spans="1:40" ht="52.5" customHeight="1" x14ac:dyDescent="0.2">
      <c r="A6607" s="170"/>
      <c r="B6607" s="170"/>
      <c r="C6607" s="170"/>
      <c r="D6607" s="170"/>
      <c r="E6607" s="170"/>
      <c r="F6607" s="170"/>
      <c r="G6607" s="170"/>
      <c r="H6607" s="170"/>
      <c r="I6607" s="170"/>
      <c r="J6607" s="170"/>
      <c r="K6607" s="170"/>
      <c r="L6607" s="170"/>
      <c r="M6607" s="170"/>
      <c r="N6607" s="170"/>
      <c r="O6607" s="170"/>
      <c r="P6607" s="170"/>
      <c r="Q6607" s="170"/>
      <c r="R6607" s="170"/>
      <c r="S6607" s="170"/>
      <c r="T6607" s="170"/>
      <c r="U6607" s="170"/>
      <c r="V6607" s="170"/>
      <c r="W6607" s="170"/>
      <c r="X6607" s="174"/>
      <c r="Y6607" s="170"/>
      <c r="Z6607" s="170"/>
      <c r="AA6607" s="170"/>
      <c r="AB6607" s="170"/>
      <c r="AC6607" s="170"/>
      <c r="AD6607" s="174"/>
      <c r="AE6607" s="170"/>
      <c r="AF6607" s="170"/>
      <c r="AI6607" s="170"/>
      <c r="AJ6607" s="170"/>
      <c r="AK6607" s="170"/>
      <c r="AL6607" s="170"/>
      <c r="AM6607" s="170"/>
      <c r="AN6607" s="170"/>
    </row>
    <row r="6608" spans="1:40" ht="52.5" customHeight="1" x14ac:dyDescent="0.2">
      <c r="A6608" s="170"/>
      <c r="B6608" s="170"/>
      <c r="C6608" s="170"/>
      <c r="D6608" s="170"/>
      <c r="E6608" s="170"/>
      <c r="F6608" s="170"/>
      <c r="G6608" s="170"/>
      <c r="H6608" s="170"/>
      <c r="I6608" s="170"/>
      <c r="J6608" s="170"/>
      <c r="K6608" s="170"/>
      <c r="L6608" s="170"/>
      <c r="M6608" s="170"/>
      <c r="N6608" s="170"/>
      <c r="O6608" s="170"/>
      <c r="P6608" s="170"/>
      <c r="Q6608" s="170"/>
      <c r="R6608" s="170"/>
      <c r="S6608" s="170"/>
      <c r="T6608" s="170"/>
      <c r="U6608" s="170"/>
      <c r="V6608" s="170"/>
      <c r="W6608" s="170"/>
      <c r="X6608" s="174"/>
      <c r="Y6608" s="170"/>
      <c r="Z6608" s="170"/>
      <c r="AA6608" s="170"/>
      <c r="AB6608" s="170"/>
      <c r="AC6608" s="170"/>
      <c r="AD6608" s="174"/>
      <c r="AE6608" s="170"/>
      <c r="AF6608" s="170"/>
      <c r="AI6608" s="170"/>
      <c r="AJ6608" s="170"/>
      <c r="AK6608" s="170"/>
      <c r="AL6608" s="170"/>
      <c r="AM6608" s="170"/>
      <c r="AN6608" s="170"/>
    </row>
    <row r="6609" spans="1:40" ht="52.5" customHeight="1" x14ac:dyDescent="0.2">
      <c r="A6609" s="170"/>
      <c r="B6609" s="170"/>
      <c r="C6609" s="170"/>
      <c r="D6609" s="170"/>
      <c r="E6609" s="170"/>
      <c r="F6609" s="170"/>
      <c r="G6609" s="170"/>
      <c r="H6609" s="170"/>
      <c r="I6609" s="170"/>
      <c r="J6609" s="170"/>
      <c r="K6609" s="170"/>
      <c r="L6609" s="170"/>
      <c r="M6609" s="170"/>
      <c r="N6609" s="170"/>
      <c r="O6609" s="170"/>
      <c r="P6609" s="170"/>
      <c r="Q6609" s="170"/>
      <c r="R6609" s="170"/>
      <c r="S6609" s="170"/>
      <c r="T6609" s="170"/>
      <c r="U6609" s="170"/>
      <c r="V6609" s="170"/>
      <c r="W6609" s="170"/>
      <c r="X6609" s="174"/>
      <c r="Y6609" s="170"/>
      <c r="Z6609" s="170"/>
      <c r="AA6609" s="170"/>
      <c r="AB6609" s="170"/>
      <c r="AC6609" s="170"/>
      <c r="AD6609" s="174"/>
      <c r="AE6609" s="170"/>
      <c r="AF6609" s="170"/>
      <c r="AI6609" s="170"/>
      <c r="AJ6609" s="170"/>
      <c r="AK6609" s="170"/>
      <c r="AL6609" s="170"/>
      <c r="AM6609" s="170"/>
      <c r="AN6609" s="170"/>
    </row>
    <row r="6610" spans="1:40" ht="52.5" customHeight="1" x14ac:dyDescent="0.2">
      <c r="A6610" s="170"/>
      <c r="B6610" s="170"/>
      <c r="C6610" s="170"/>
      <c r="D6610" s="170"/>
      <c r="E6610" s="170"/>
      <c r="F6610" s="170"/>
      <c r="G6610" s="170"/>
      <c r="H6610" s="170"/>
      <c r="I6610" s="170"/>
      <c r="J6610" s="170"/>
      <c r="K6610" s="170"/>
      <c r="L6610" s="170"/>
      <c r="M6610" s="170"/>
      <c r="N6610" s="170"/>
      <c r="O6610" s="170"/>
      <c r="P6610" s="170"/>
      <c r="Q6610" s="170"/>
      <c r="R6610" s="170"/>
      <c r="S6610" s="170"/>
      <c r="T6610" s="170"/>
      <c r="U6610" s="170"/>
      <c r="V6610" s="170"/>
      <c r="W6610" s="170"/>
      <c r="X6610" s="174"/>
      <c r="Y6610" s="170"/>
      <c r="Z6610" s="170"/>
      <c r="AA6610" s="170"/>
      <c r="AB6610" s="170"/>
      <c r="AC6610" s="170"/>
      <c r="AD6610" s="174"/>
      <c r="AE6610" s="170"/>
      <c r="AF6610" s="170"/>
      <c r="AI6610" s="170"/>
      <c r="AJ6610" s="170"/>
      <c r="AK6610" s="170"/>
      <c r="AL6610" s="170"/>
      <c r="AM6610" s="170"/>
      <c r="AN6610" s="170"/>
    </row>
    <row r="6611" spans="1:40" ht="52.5" customHeight="1" x14ac:dyDescent="0.2">
      <c r="A6611" s="170"/>
      <c r="B6611" s="170"/>
      <c r="C6611" s="170"/>
      <c r="D6611" s="170"/>
      <c r="E6611" s="170"/>
      <c r="F6611" s="170"/>
      <c r="G6611" s="170"/>
      <c r="H6611" s="170"/>
      <c r="I6611" s="170"/>
      <c r="J6611" s="170"/>
      <c r="K6611" s="170"/>
      <c r="L6611" s="170"/>
      <c r="M6611" s="170"/>
      <c r="N6611" s="170"/>
      <c r="O6611" s="170"/>
      <c r="P6611" s="170"/>
      <c r="Q6611" s="170"/>
      <c r="R6611" s="170"/>
      <c r="S6611" s="170"/>
      <c r="T6611" s="170"/>
      <c r="U6611" s="170"/>
      <c r="V6611" s="170"/>
      <c r="W6611" s="170"/>
      <c r="X6611" s="174"/>
      <c r="Y6611" s="170"/>
      <c r="Z6611" s="170"/>
      <c r="AA6611" s="170"/>
      <c r="AB6611" s="170"/>
      <c r="AC6611" s="170"/>
      <c r="AD6611" s="174"/>
      <c r="AE6611" s="170"/>
      <c r="AF6611" s="170"/>
      <c r="AI6611" s="170"/>
      <c r="AJ6611" s="170"/>
      <c r="AK6611" s="170"/>
      <c r="AL6611" s="170"/>
      <c r="AM6611" s="170"/>
      <c r="AN6611" s="170"/>
    </row>
    <row r="6612" spans="1:40" ht="52.5" customHeight="1" x14ac:dyDescent="0.2">
      <c r="A6612" s="170"/>
      <c r="B6612" s="170"/>
      <c r="C6612" s="170"/>
      <c r="D6612" s="170"/>
      <c r="E6612" s="170"/>
      <c r="F6612" s="170"/>
      <c r="G6612" s="170"/>
      <c r="H6612" s="170"/>
      <c r="I6612" s="170"/>
      <c r="J6612" s="170"/>
      <c r="K6612" s="170"/>
      <c r="L6612" s="170"/>
      <c r="M6612" s="170"/>
      <c r="N6612" s="170"/>
      <c r="O6612" s="170"/>
      <c r="P6612" s="170"/>
      <c r="Q6612" s="170"/>
      <c r="R6612" s="170"/>
      <c r="S6612" s="170"/>
      <c r="T6612" s="170"/>
      <c r="U6612" s="170"/>
      <c r="V6612" s="170"/>
      <c r="W6612" s="170"/>
      <c r="X6612" s="174"/>
      <c r="Y6612" s="170"/>
      <c r="Z6612" s="170"/>
      <c r="AA6612" s="170"/>
      <c r="AB6612" s="170"/>
      <c r="AC6612" s="170"/>
      <c r="AD6612" s="174"/>
      <c r="AE6612" s="170"/>
      <c r="AF6612" s="170"/>
      <c r="AI6612" s="170"/>
      <c r="AJ6612" s="170"/>
      <c r="AK6612" s="170"/>
      <c r="AL6612" s="170"/>
      <c r="AM6612" s="170"/>
      <c r="AN6612" s="170"/>
    </row>
    <row r="6613" spans="1:40" ht="52.5" customHeight="1" x14ac:dyDescent="0.2">
      <c r="A6613" s="170"/>
      <c r="B6613" s="170"/>
      <c r="C6613" s="170"/>
      <c r="D6613" s="170"/>
      <c r="E6613" s="170"/>
      <c r="F6613" s="170"/>
      <c r="G6613" s="170"/>
      <c r="H6613" s="170"/>
      <c r="I6613" s="170"/>
      <c r="J6613" s="170"/>
      <c r="K6613" s="170"/>
      <c r="L6613" s="170"/>
      <c r="M6613" s="170"/>
      <c r="N6613" s="170"/>
      <c r="O6613" s="170"/>
      <c r="P6613" s="170"/>
      <c r="Q6613" s="170"/>
      <c r="R6613" s="170"/>
      <c r="S6613" s="170"/>
      <c r="T6613" s="170"/>
      <c r="U6613" s="170"/>
      <c r="V6613" s="170"/>
      <c r="W6613" s="170"/>
      <c r="X6613" s="174"/>
      <c r="Y6613" s="170"/>
      <c r="Z6613" s="170"/>
      <c r="AA6613" s="170"/>
      <c r="AB6613" s="170"/>
      <c r="AC6613" s="170"/>
      <c r="AD6613" s="174"/>
      <c r="AE6613" s="170"/>
      <c r="AF6613" s="170"/>
      <c r="AI6613" s="170"/>
      <c r="AJ6613" s="170"/>
      <c r="AK6613" s="170"/>
      <c r="AL6613" s="170"/>
      <c r="AM6613" s="170"/>
      <c r="AN6613" s="170"/>
    </row>
    <row r="6614" spans="1:40" ht="52.5" customHeight="1" x14ac:dyDescent="0.2">
      <c r="A6614" s="170"/>
      <c r="B6614" s="170"/>
      <c r="C6614" s="170"/>
      <c r="D6614" s="170"/>
      <c r="E6614" s="170"/>
      <c r="F6614" s="170"/>
      <c r="G6614" s="170"/>
      <c r="H6614" s="170"/>
      <c r="I6614" s="170"/>
      <c r="J6614" s="170"/>
      <c r="K6614" s="170"/>
      <c r="L6614" s="170"/>
      <c r="M6614" s="170"/>
      <c r="N6614" s="170"/>
      <c r="O6614" s="170"/>
      <c r="P6614" s="170"/>
      <c r="Q6614" s="170"/>
      <c r="R6614" s="170"/>
      <c r="S6614" s="170"/>
      <c r="T6614" s="170"/>
      <c r="U6614" s="170"/>
      <c r="V6614" s="170"/>
      <c r="W6614" s="170"/>
      <c r="X6614" s="174"/>
      <c r="Y6614" s="170"/>
      <c r="Z6614" s="170"/>
      <c r="AA6614" s="170"/>
      <c r="AB6614" s="170"/>
      <c r="AC6614" s="170"/>
      <c r="AD6614" s="174"/>
      <c r="AE6614" s="170"/>
      <c r="AF6614" s="170"/>
      <c r="AI6614" s="170"/>
      <c r="AJ6614" s="170"/>
      <c r="AK6614" s="170"/>
      <c r="AL6614" s="170"/>
      <c r="AM6614" s="170"/>
      <c r="AN6614" s="170"/>
    </row>
    <row r="6615" spans="1:40" ht="52.5" customHeight="1" x14ac:dyDescent="0.2">
      <c r="A6615" s="170"/>
      <c r="B6615" s="170"/>
      <c r="C6615" s="170"/>
      <c r="D6615" s="170"/>
      <c r="E6615" s="170"/>
      <c r="F6615" s="170"/>
      <c r="G6615" s="170"/>
      <c r="H6615" s="170"/>
      <c r="I6615" s="170"/>
      <c r="J6615" s="170"/>
      <c r="K6615" s="170"/>
      <c r="L6615" s="170"/>
      <c r="M6615" s="170"/>
      <c r="N6615" s="170"/>
      <c r="O6615" s="170"/>
      <c r="P6615" s="170"/>
      <c r="Q6615" s="170"/>
      <c r="R6615" s="170"/>
      <c r="S6615" s="170"/>
      <c r="T6615" s="170"/>
      <c r="U6615" s="170"/>
      <c r="V6615" s="170"/>
      <c r="W6615" s="170"/>
      <c r="X6615" s="174"/>
      <c r="Y6615" s="170"/>
      <c r="Z6615" s="170"/>
      <c r="AA6615" s="170"/>
      <c r="AB6615" s="170"/>
      <c r="AC6615" s="170"/>
      <c r="AD6615" s="174"/>
      <c r="AE6615" s="170"/>
      <c r="AF6615" s="170"/>
      <c r="AI6615" s="170"/>
      <c r="AJ6615" s="170"/>
      <c r="AK6615" s="170"/>
      <c r="AL6615" s="170"/>
      <c r="AM6615" s="170"/>
      <c r="AN6615" s="170"/>
    </row>
    <row r="6616" spans="1:40" ht="52.5" customHeight="1" x14ac:dyDescent="0.2">
      <c r="A6616" s="170"/>
      <c r="B6616" s="170"/>
      <c r="C6616" s="170"/>
      <c r="D6616" s="170"/>
      <c r="E6616" s="170"/>
      <c r="F6616" s="170"/>
      <c r="G6616" s="170"/>
      <c r="H6616" s="170"/>
      <c r="I6616" s="170"/>
      <c r="J6616" s="170"/>
      <c r="K6616" s="170"/>
      <c r="L6616" s="170"/>
      <c r="M6616" s="170"/>
      <c r="N6616" s="170"/>
      <c r="O6616" s="170"/>
      <c r="P6616" s="170"/>
      <c r="Q6616" s="170"/>
      <c r="R6616" s="170"/>
      <c r="S6616" s="170"/>
      <c r="T6616" s="170"/>
      <c r="U6616" s="170"/>
      <c r="V6616" s="170"/>
      <c r="W6616" s="170"/>
      <c r="X6616" s="174"/>
      <c r="Y6616" s="170"/>
      <c r="Z6616" s="170"/>
      <c r="AA6616" s="170"/>
      <c r="AB6616" s="170"/>
      <c r="AC6616" s="170"/>
      <c r="AD6616" s="174"/>
      <c r="AE6616" s="170"/>
      <c r="AF6616" s="170"/>
      <c r="AI6616" s="170"/>
      <c r="AJ6616" s="170"/>
      <c r="AK6616" s="170"/>
      <c r="AL6616" s="170"/>
      <c r="AM6616" s="170"/>
      <c r="AN6616" s="170"/>
    </row>
    <row r="6617" spans="1:40" ht="52.5" customHeight="1" x14ac:dyDescent="0.2">
      <c r="A6617" s="170"/>
      <c r="B6617" s="170"/>
      <c r="C6617" s="170"/>
      <c r="D6617" s="170"/>
      <c r="E6617" s="170"/>
      <c r="F6617" s="170"/>
      <c r="G6617" s="170"/>
      <c r="H6617" s="170"/>
      <c r="I6617" s="170"/>
      <c r="J6617" s="170"/>
      <c r="K6617" s="170"/>
      <c r="L6617" s="170"/>
      <c r="M6617" s="170"/>
      <c r="N6617" s="170"/>
      <c r="O6617" s="170"/>
      <c r="P6617" s="170"/>
      <c r="Q6617" s="170"/>
      <c r="R6617" s="170"/>
      <c r="S6617" s="170"/>
      <c r="T6617" s="170"/>
      <c r="U6617" s="170"/>
      <c r="V6617" s="170"/>
      <c r="W6617" s="170"/>
      <c r="X6617" s="174"/>
      <c r="Y6617" s="170"/>
      <c r="Z6617" s="170"/>
      <c r="AA6617" s="170"/>
      <c r="AB6617" s="170"/>
      <c r="AC6617" s="170"/>
      <c r="AD6617" s="174"/>
      <c r="AE6617" s="170"/>
      <c r="AF6617" s="170"/>
      <c r="AI6617" s="170"/>
      <c r="AJ6617" s="170"/>
      <c r="AK6617" s="170"/>
      <c r="AL6617" s="170"/>
      <c r="AM6617" s="170"/>
      <c r="AN6617" s="170"/>
    </row>
    <row r="6618" spans="1:40" ht="52.5" customHeight="1" x14ac:dyDescent="0.2">
      <c r="A6618" s="170"/>
      <c r="B6618" s="170"/>
      <c r="C6618" s="170"/>
      <c r="D6618" s="170"/>
      <c r="E6618" s="170"/>
      <c r="F6618" s="170"/>
      <c r="G6618" s="170"/>
      <c r="H6618" s="170"/>
      <c r="I6618" s="170"/>
      <c r="J6618" s="170"/>
      <c r="K6618" s="170"/>
      <c r="L6618" s="170"/>
      <c r="M6618" s="170"/>
      <c r="N6618" s="170"/>
      <c r="O6618" s="170"/>
      <c r="P6618" s="170"/>
      <c r="Q6618" s="170"/>
      <c r="R6618" s="170"/>
      <c r="S6618" s="170"/>
      <c r="T6618" s="170"/>
      <c r="U6618" s="170"/>
      <c r="V6618" s="170"/>
      <c r="W6618" s="170"/>
      <c r="X6618" s="174"/>
      <c r="Y6618" s="170"/>
      <c r="Z6618" s="170"/>
      <c r="AA6618" s="170"/>
      <c r="AB6618" s="170"/>
      <c r="AC6618" s="170"/>
      <c r="AD6618" s="174"/>
      <c r="AE6618" s="170"/>
      <c r="AF6618" s="170"/>
      <c r="AI6618" s="170"/>
      <c r="AJ6618" s="170"/>
      <c r="AK6618" s="170"/>
      <c r="AL6618" s="170"/>
      <c r="AM6618" s="170"/>
      <c r="AN6618" s="170"/>
    </row>
    <row r="6619" spans="1:40" ht="52.5" customHeight="1" x14ac:dyDescent="0.2">
      <c r="A6619" s="170"/>
      <c r="B6619" s="170"/>
      <c r="C6619" s="170"/>
      <c r="D6619" s="170"/>
      <c r="E6619" s="170"/>
      <c r="F6619" s="170"/>
      <c r="G6619" s="170"/>
      <c r="H6619" s="170"/>
      <c r="I6619" s="170"/>
      <c r="J6619" s="170"/>
      <c r="K6619" s="170"/>
      <c r="L6619" s="170"/>
      <c r="M6619" s="170"/>
      <c r="N6619" s="170"/>
      <c r="O6619" s="170"/>
      <c r="P6619" s="170"/>
      <c r="Q6619" s="170"/>
      <c r="R6619" s="170"/>
      <c r="S6619" s="170"/>
      <c r="T6619" s="170"/>
      <c r="U6619" s="170"/>
      <c r="V6619" s="170"/>
      <c r="W6619" s="170"/>
      <c r="X6619" s="174"/>
      <c r="Y6619" s="170"/>
      <c r="Z6619" s="170"/>
      <c r="AA6619" s="170"/>
      <c r="AB6619" s="170"/>
      <c r="AC6619" s="170"/>
      <c r="AD6619" s="174"/>
      <c r="AE6619" s="170"/>
      <c r="AF6619" s="170"/>
      <c r="AI6619" s="170"/>
      <c r="AJ6619" s="170"/>
      <c r="AK6619" s="170"/>
      <c r="AL6619" s="170"/>
      <c r="AM6619" s="170"/>
      <c r="AN6619" s="170"/>
    </row>
    <row r="6620" spans="1:40" ht="52.5" customHeight="1" x14ac:dyDescent="0.2">
      <c r="A6620" s="170"/>
      <c r="B6620" s="170"/>
      <c r="C6620" s="170"/>
      <c r="D6620" s="170"/>
      <c r="E6620" s="170"/>
      <c r="F6620" s="170"/>
      <c r="G6620" s="170"/>
      <c r="H6620" s="170"/>
      <c r="I6620" s="170"/>
      <c r="J6620" s="170"/>
      <c r="K6620" s="170"/>
      <c r="L6620" s="170"/>
      <c r="M6620" s="170"/>
      <c r="N6620" s="170"/>
      <c r="O6620" s="170"/>
      <c r="P6620" s="170"/>
      <c r="Q6620" s="170"/>
      <c r="R6620" s="170"/>
      <c r="S6620" s="170"/>
      <c r="T6620" s="170"/>
      <c r="U6620" s="170"/>
      <c r="V6620" s="170"/>
      <c r="W6620" s="170"/>
      <c r="X6620" s="174"/>
      <c r="Y6620" s="170"/>
      <c r="Z6620" s="170"/>
      <c r="AA6620" s="170"/>
      <c r="AB6620" s="170"/>
      <c r="AC6620" s="170"/>
      <c r="AD6620" s="174"/>
      <c r="AE6620" s="170"/>
      <c r="AF6620" s="170"/>
      <c r="AI6620" s="170"/>
      <c r="AJ6620" s="170"/>
      <c r="AK6620" s="170"/>
      <c r="AL6620" s="170"/>
      <c r="AM6620" s="170"/>
      <c r="AN6620" s="170"/>
    </row>
    <row r="6621" spans="1:40" ht="52.5" customHeight="1" x14ac:dyDescent="0.2">
      <c r="A6621" s="170"/>
      <c r="B6621" s="170"/>
      <c r="C6621" s="170"/>
      <c r="D6621" s="170"/>
      <c r="E6621" s="170"/>
      <c r="F6621" s="170"/>
      <c r="G6621" s="170"/>
      <c r="H6621" s="170"/>
      <c r="I6621" s="170"/>
      <c r="J6621" s="170"/>
      <c r="K6621" s="170"/>
      <c r="L6621" s="170"/>
      <c r="M6621" s="170"/>
      <c r="N6621" s="170"/>
      <c r="O6621" s="170"/>
      <c r="P6621" s="170"/>
      <c r="Q6621" s="170"/>
      <c r="R6621" s="170"/>
      <c r="S6621" s="170"/>
      <c r="T6621" s="170"/>
      <c r="U6621" s="170"/>
      <c r="V6621" s="170"/>
      <c r="W6621" s="170"/>
      <c r="X6621" s="174"/>
      <c r="Y6621" s="170"/>
      <c r="Z6621" s="170"/>
      <c r="AA6621" s="170"/>
      <c r="AB6621" s="170"/>
      <c r="AC6621" s="170"/>
      <c r="AD6621" s="174"/>
      <c r="AE6621" s="170"/>
      <c r="AF6621" s="170"/>
      <c r="AI6621" s="170"/>
      <c r="AJ6621" s="170"/>
      <c r="AK6621" s="170"/>
      <c r="AL6621" s="170"/>
      <c r="AM6621" s="170"/>
      <c r="AN6621" s="170"/>
    </row>
    <row r="6622" spans="1:40" ht="52.5" customHeight="1" x14ac:dyDescent="0.2">
      <c r="A6622" s="170"/>
      <c r="B6622" s="170"/>
      <c r="C6622" s="170"/>
      <c r="D6622" s="170"/>
      <c r="E6622" s="170"/>
      <c r="F6622" s="170"/>
      <c r="G6622" s="170"/>
      <c r="H6622" s="170"/>
      <c r="I6622" s="170"/>
      <c r="J6622" s="170"/>
      <c r="K6622" s="170"/>
      <c r="L6622" s="170"/>
      <c r="M6622" s="170"/>
      <c r="N6622" s="170"/>
      <c r="O6622" s="170"/>
      <c r="P6622" s="170"/>
      <c r="Q6622" s="170"/>
      <c r="R6622" s="170"/>
      <c r="S6622" s="170"/>
      <c r="T6622" s="170"/>
      <c r="U6622" s="170"/>
      <c r="V6622" s="170"/>
      <c r="W6622" s="170"/>
      <c r="X6622" s="174"/>
      <c r="Y6622" s="170"/>
      <c r="Z6622" s="170"/>
      <c r="AA6622" s="170"/>
      <c r="AB6622" s="170"/>
      <c r="AC6622" s="170"/>
      <c r="AD6622" s="174"/>
      <c r="AE6622" s="170"/>
      <c r="AF6622" s="170"/>
      <c r="AI6622" s="170"/>
      <c r="AJ6622" s="170"/>
      <c r="AK6622" s="170"/>
      <c r="AL6622" s="170"/>
      <c r="AM6622" s="170"/>
      <c r="AN6622" s="170"/>
    </row>
    <row r="6623" spans="1:40" ht="52.5" customHeight="1" x14ac:dyDescent="0.2">
      <c r="A6623" s="170"/>
      <c r="B6623" s="170"/>
      <c r="C6623" s="170"/>
      <c r="D6623" s="170"/>
      <c r="E6623" s="170"/>
      <c r="F6623" s="170"/>
      <c r="G6623" s="170"/>
      <c r="H6623" s="170"/>
      <c r="I6623" s="170"/>
      <c r="J6623" s="170"/>
      <c r="K6623" s="170"/>
      <c r="L6623" s="170"/>
      <c r="M6623" s="170"/>
      <c r="N6623" s="170"/>
      <c r="O6623" s="170"/>
      <c r="P6623" s="170"/>
      <c r="Q6623" s="170"/>
      <c r="R6623" s="170"/>
      <c r="S6623" s="170"/>
      <c r="T6623" s="170"/>
      <c r="U6623" s="170"/>
      <c r="V6623" s="170"/>
      <c r="W6623" s="170"/>
      <c r="X6623" s="174"/>
      <c r="Y6623" s="170"/>
      <c r="Z6623" s="170"/>
      <c r="AA6623" s="170"/>
      <c r="AB6623" s="170"/>
      <c r="AC6623" s="170"/>
      <c r="AD6623" s="174"/>
      <c r="AE6623" s="170"/>
      <c r="AF6623" s="170"/>
      <c r="AI6623" s="170"/>
      <c r="AJ6623" s="170"/>
      <c r="AK6623" s="170"/>
      <c r="AL6623" s="170"/>
      <c r="AM6623" s="170"/>
      <c r="AN6623" s="170"/>
    </row>
    <row r="6624" spans="1:40" ht="52.5" customHeight="1" x14ac:dyDescent="0.2">
      <c r="A6624" s="170"/>
      <c r="B6624" s="170"/>
      <c r="C6624" s="170"/>
      <c r="D6624" s="170"/>
      <c r="E6624" s="170"/>
      <c r="F6624" s="170"/>
      <c r="G6624" s="170"/>
      <c r="H6624" s="170"/>
      <c r="I6624" s="170"/>
      <c r="J6624" s="170"/>
      <c r="K6624" s="170"/>
      <c r="L6624" s="170"/>
      <c r="M6624" s="170"/>
      <c r="N6624" s="170"/>
      <c r="O6624" s="170"/>
      <c r="P6624" s="170"/>
      <c r="Q6624" s="170"/>
      <c r="R6624" s="170"/>
      <c r="S6624" s="170"/>
      <c r="T6624" s="170"/>
      <c r="U6624" s="170"/>
      <c r="V6624" s="170"/>
      <c r="W6624" s="170"/>
      <c r="X6624" s="174"/>
      <c r="Y6624" s="170"/>
      <c r="Z6624" s="170"/>
      <c r="AA6624" s="170"/>
      <c r="AB6624" s="170"/>
      <c r="AC6624" s="170"/>
      <c r="AD6624" s="174"/>
      <c r="AE6624" s="170"/>
      <c r="AF6624" s="170"/>
      <c r="AI6624" s="170"/>
      <c r="AJ6624" s="170"/>
      <c r="AK6624" s="170"/>
      <c r="AL6624" s="170"/>
      <c r="AM6624" s="170"/>
      <c r="AN6624" s="170"/>
    </row>
    <row r="6625" spans="1:40" ht="52.5" customHeight="1" x14ac:dyDescent="0.2">
      <c r="A6625" s="170"/>
      <c r="B6625" s="170"/>
      <c r="C6625" s="170"/>
      <c r="D6625" s="170"/>
      <c r="E6625" s="170"/>
      <c r="F6625" s="170"/>
      <c r="G6625" s="170"/>
      <c r="H6625" s="170"/>
      <c r="I6625" s="170"/>
      <c r="J6625" s="170"/>
      <c r="K6625" s="170"/>
      <c r="L6625" s="170"/>
      <c r="M6625" s="170"/>
      <c r="N6625" s="170"/>
      <c r="O6625" s="170"/>
      <c r="P6625" s="170"/>
      <c r="Q6625" s="170"/>
      <c r="R6625" s="170"/>
      <c r="S6625" s="170"/>
      <c r="T6625" s="170"/>
      <c r="U6625" s="170"/>
      <c r="V6625" s="170"/>
      <c r="W6625" s="170"/>
      <c r="X6625" s="174"/>
      <c r="Y6625" s="170"/>
      <c r="Z6625" s="170"/>
      <c r="AA6625" s="170"/>
      <c r="AB6625" s="170"/>
      <c r="AC6625" s="170"/>
      <c r="AD6625" s="174"/>
      <c r="AE6625" s="170"/>
      <c r="AF6625" s="170"/>
      <c r="AI6625" s="170"/>
      <c r="AJ6625" s="170"/>
      <c r="AK6625" s="170"/>
      <c r="AL6625" s="170"/>
      <c r="AM6625" s="170"/>
      <c r="AN6625" s="170"/>
    </row>
    <row r="6626" spans="1:40" ht="52.5" customHeight="1" x14ac:dyDescent="0.2">
      <c r="A6626" s="170"/>
      <c r="B6626" s="170"/>
      <c r="C6626" s="170"/>
      <c r="D6626" s="170"/>
      <c r="E6626" s="170"/>
      <c r="F6626" s="170"/>
      <c r="G6626" s="170"/>
      <c r="H6626" s="170"/>
      <c r="I6626" s="170"/>
      <c r="J6626" s="170"/>
      <c r="K6626" s="170"/>
      <c r="L6626" s="170"/>
      <c r="M6626" s="170"/>
      <c r="N6626" s="170"/>
      <c r="O6626" s="170"/>
      <c r="P6626" s="170"/>
      <c r="Q6626" s="170"/>
      <c r="R6626" s="170"/>
      <c r="S6626" s="170"/>
      <c r="T6626" s="170"/>
      <c r="U6626" s="170"/>
      <c r="V6626" s="170"/>
      <c r="W6626" s="170"/>
      <c r="X6626" s="174"/>
      <c r="Y6626" s="170"/>
      <c r="Z6626" s="170"/>
      <c r="AA6626" s="170"/>
      <c r="AB6626" s="170"/>
      <c r="AC6626" s="170"/>
      <c r="AD6626" s="174"/>
      <c r="AE6626" s="170"/>
      <c r="AF6626" s="170"/>
      <c r="AI6626" s="170"/>
      <c r="AJ6626" s="170"/>
      <c r="AK6626" s="170"/>
      <c r="AL6626" s="170"/>
      <c r="AM6626" s="170"/>
      <c r="AN6626" s="170"/>
    </row>
    <row r="6627" spans="1:40" ht="52.5" customHeight="1" x14ac:dyDescent="0.2">
      <c r="A6627" s="170"/>
      <c r="B6627" s="170"/>
      <c r="C6627" s="170"/>
      <c r="D6627" s="170"/>
      <c r="E6627" s="170"/>
      <c r="F6627" s="170"/>
      <c r="G6627" s="170"/>
      <c r="H6627" s="170"/>
      <c r="I6627" s="170"/>
      <c r="J6627" s="170"/>
      <c r="K6627" s="170"/>
      <c r="L6627" s="170"/>
      <c r="M6627" s="170"/>
      <c r="N6627" s="170"/>
      <c r="O6627" s="170"/>
      <c r="P6627" s="170"/>
      <c r="Q6627" s="170"/>
      <c r="R6627" s="170"/>
      <c r="S6627" s="170"/>
      <c r="T6627" s="170"/>
      <c r="U6627" s="170"/>
      <c r="V6627" s="170"/>
      <c r="W6627" s="170"/>
      <c r="X6627" s="174"/>
      <c r="Y6627" s="170"/>
      <c r="Z6627" s="170"/>
      <c r="AA6627" s="170"/>
      <c r="AB6627" s="170"/>
      <c r="AC6627" s="170"/>
      <c r="AD6627" s="174"/>
      <c r="AE6627" s="170"/>
      <c r="AF6627" s="170"/>
      <c r="AI6627" s="170"/>
      <c r="AJ6627" s="170"/>
      <c r="AK6627" s="170"/>
      <c r="AL6627" s="170"/>
      <c r="AM6627" s="170"/>
      <c r="AN6627" s="170"/>
    </row>
    <row r="6628" spans="1:40" ht="52.5" customHeight="1" x14ac:dyDescent="0.2">
      <c r="A6628" s="170"/>
      <c r="B6628" s="170"/>
      <c r="C6628" s="170"/>
      <c r="D6628" s="170"/>
      <c r="E6628" s="170"/>
      <c r="F6628" s="170"/>
      <c r="G6628" s="170"/>
      <c r="H6628" s="170"/>
      <c r="I6628" s="170"/>
      <c r="J6628" s="170"/>
      <c r="K6628" s="170"/>
      <c r="L6628" s="170"/>
      <c r="M6628" s="170"/>
      <c r="N6628" s="170"/>
      <c r="O6628" s="170"/>
      <c r="P6628" s="170"/>
      <c r="Q6628" s="170"/>
      <c r="R6628" s="170"/>
      <c r="S6628" s="170"/>
      <c r="T6628" s="170"/>
      <c r="U6628" s="170"/>
      <c r="V6628" s="170"/>
      <c r="W6628" s="170"/>
      <c r="X6628" s="174"/>
      <c r="Y6628" s="170"/>
      <c r="Z6628" s="170"/>
      <c r="AA6628" s="170"/>
      <c r="AB6628" s="170"/>
      <c r="AC6628" s="170"/>
      <c r="AD6628" s="174"/>
      <c r="AE6628" s="170"/>
      <c r="AF6628" s="170"/>
      <c r="AI6628" s="170"/>
      <c r="AJ6628" s="170"/>
      <c r="AK6628" s="170"/>
      <c r="AL6628" s="170"/>
      <c r="AM6628" s="170"/>
      <c r="AN6628" s="170"/>
    </row>
    <row r="6629" spans="1:40" ht="52.5" customHeight="1" x14ac:dyDescent="0.2">
      <c r="A6629" s="170"/>
      <c r="B6629" s="170"/>
      <c r="C6629" s="170"/>
      <c r="D6629" s="170"/>
      <c r="E6629" s="170"/>
      <c r="F6629" s="170"/>
      <c r="G6629" s="170"/>
      <c r="H6629" s="170"/>
      <c r="I6629" s="170"/>
      <c r="J6629" s="170"/>
      <c r="K6629" s="170"/>
      <c r="L6629" s="170"/>
      <c r="M6629" s="170"/>
      <c r="N6629" s="170"/>
      <c r="O6629" s="170"/>
      <c r="P6629" s="170"/>
      <c r="Q6629" s="170"/>
      <c r="R6629" s="170"/>
      <c r="S6629" s="170"/>
      <c r="T6629" s="170"/>
      <c r="U6629" s="170"/>
      <c r="V6629" s="170"/>
      <c r="W6629" s="170"/>
      <c r="X6629" s="174"/>
      <c r="Y6629" s="170"/>
      <c r="Z6629" s="170"/>
      <c r="AA6629" s="170"/>
      <c r="AB6629" s="170"/>
      <c r="AC6629" s="170"/>
      <c r="AD6629" s="174"/>
      <c r="AE6629" s="170"/>
      <c r="AF6629" s="170"/>
      <c r="AI6629" s="170"/>
      <c r="AJ6629" s="170"/>
      <c r="AK6629" s="170"/>
      <c r="AL6629" s="170"/>
      <c r="AM6629" s="170"/>
      <c r="AN6629" s="170"/>
    </row>
    <row r="6630" spans="1:40" ht="52.5" customHeight="1" x14ac:dyDescent="0.2">
      <c r="A6630" s="170"/>
      <c r="B6630" s="170"/>
      <c r="C6630" s="170"/>
      <c r="D6630" s="170"/>
      <c r="E6630" s="170"/>
      <c r="F6630" s="170"/>
      <c r="G6630" s="170"/>
      <c r="H6630" s="170"/>
      <c r="I6630" s="170"/>
      <c r="J6630" s="170"/>
      <c r="K6630" s="170"/>
      <c r="L6630" s="170"/>
      <c r="M6630" s="170"/>
      <c r="N6630" s="170"/>
      <c r="O6630" s="170"/>
      <c r="P6630" s="170"/>
      <c r="Q6630" s="170"/>
      <c r="R6630" s="170"/>
      <c r="S6630" s="170"/>
      <c r="T6630" s="170"/>
      <c r="U6630" s="170"/>
      <c r="V6630" s="170"/>
      <c r="W6630" s="170"/>
      <c r="X6630" s="174"/>
      <c r="Y6630" s="170"/>
      <c r="Z6630" s="170"/>
      <c r="AA6630" s="170"/>
      <c r="AB6630" s="170"/>
      <c r="AC6630" s="170"/>
      <c r="AD6630" s="174"/>
      <c r="AE6630" s="170"/>
      <c r="AF6630" s="170"/>
      <c r="AI6630" s="170"/>
      <c r="AJ6630" s="170"/>
      <c r="AK6630" s="170"/>
      <c r="AL6630" s="170"/>
      <c r="AM6630" s="170"/>
      <c r="AN6630" s="170"/>
    </row>
    <row r="6631" spans="1:40" ht="52.5" customHeight="1" x14ac:dyDescent="0.2">
      <c r="A6631" s="170"/>
      <c r="B6631" s="170"/>
      <c r="C6631" s="170"/>
      <c r="D6631" s="170"/>
      <c r="E6631" s="170"/>
      <c r="F6631" s="170"/>
      <c r="G6631" s="170"/>
      <c r="H6631" s="170"/>
      <c r="I6631" s="170"/>
      <c r="J6631" s="170"/>
      <c r="K6631" s="170"/>
      <c r="L6631" s="170"/>
      <c r="M6631" s="170"/>
      <c r="N6631" s="170"/>
      <c r="O6631" s="170"/>
      <c r="P6631" s="170"/>
      <c r="Q6631" s="170"/>
      <c r="R6631" s="170"/>
      <c r="S6631" s="170"/>
      <c r="T6631" s="170"/>
      <c r="U6631" s="170"/>
      <c r="V6631" s="170"/>
      <c r="W6631" s="170"/>
      <c r="X6631" s="174"/>
      <c r="Y6631" s="170"/>
      <c r="Z6631" s="170"/>
      <c r="AA6631" s="170"/>
      <c r="AB6631" s="170"/>
      <c r="AC6631" s="170"/>
      <c r="AD6631" s="174"/>
      <c r="AE6631" s="170"/>
      <c r="AF6631" s="170"/>
      <c r="AI6631" s="170"/>
      <c r="AJ6631" s="170"/>
      <c r="AK6631" s="170"/>
      <c r="AL6631" s="170"/>
      <c r="AM6631" s="170"/>
      <c r="AN6631" s="170"/>
    </row>
    <row r="6632" spans="1:40" ht="52.5" customHeight="1" x14ac:dyDescent="0.2">
      <c r="A6632" s="170"/>
      <c r="B6632" s="170"/>
      <c r="C6632" s="170"/>
      <c r="D6632" s="170"/>
      <c r="E6632" s="170"/>
      <c r="F6632" s="170"/>
      <c r="G6632" s="170"/>
      <c r="H6632" s="170"/>
      <c r="I6632" s="170"/>
      <c r="J6632" s="170"/>
      <c r="K6632" s="170"/>
      <c r="L6632" s="170"/>
      <c r="M6632" s="170"/>
      <c r="N6632" s="170"/>
      <c r="O6632" s="170"/>
      <c r="P6632" s="170"/>
      <c r="Q6632" s="170"/>
      <c r="R6632" s="170"/>
      <c r="S6632" s="170"/>
      <c r="T6632" s="170"/>
      <c r="U6632" s="170"/>
      <c r="V6632" s="170"/>
      <c r="W6632" s="170"/>
      <c r="X6632" s="174"/>
      <c r="Y6632" s="170"/>
      <c r="Z6632" s="170"/>
      <c r="AA6632" s="170"/>
      <c r="AB6632" s="170"/>
      <c r="AC6632" s="170"/>
      <c r="AD6632" s="174"/>
      <c r="AE6632" s="170"/>
      <c r="AF6632" s="170"/>
      <c r="AI6632" s="170"/>
      <c r="AJ6632" s="170"/>
      <c r="AK6632" s="170"/>
      <c r="AL6632" s="170"/>
      <c r="AM6632" s="170"/>
      <c r="AN6632" s="170"/>
    </row>
    <row r="6633" spans="1:40" ht="52.5" customHeight="1" x14ac:dyDescent="0.2">
      <c r="A6633" s="170"/>
      <c r="B6633" s="170"/>
      <c r="C6633" s="170"/>
      <c r="D6633" s="170"/>
      <c r="E6633" s="170"/>
      <c r="F6633" s="170"/>
      <c r="G6633" s="170"/>
      <c r="H6633" s="170"/>
      <c r="I6633" s="170"/>
      <c r="J6633" s="170"/>
      <c r="K6633" s="170"/>
      <c r="L6633" s="170"/>
      <c r="M6633" s="170"/>
      <c r="N6633" s="170"/>
      <c r="O6633" s="170"/>
      <c r="P6633" s="170"/>
      <c r="Q6633" s="170"/>
      <c r="R6633" s="170"/>
      <c r="S6633" s="170"/>
      <c r="T6633" s="170"/>
      <c r="U6633" s="170"/>
      <c r="V6633" s="170"/>
      <c r="W6633" s="170"/>
      <c r="X6633" s="174"/>
      <c r="Y6633" s="170"/>
      <c r="Z6633" s="170"/>
      <c r="AA6633" s="170"/>
      <c r="AB6633" s="170"/>
      <c r="AC6633" s="170"/>
      <c r="AD6633" s="174"/>
      <c r="AE6633" s="170"/>
      <c r="AF6633" s="170"/>
      <c r="AI6633" s="170"/>
      <c r="AJ6633" s="170"/>
      <c r="AK6633" s="170"/>
      <c r="AL6633" s="170"/>
      <c r="AM6633" s="170"/>
      <c r="AN6633" s="170"/>
    </row>
    <row r="6634" spans="1:40" ht="52.5" customHeight="1" x14ac:dyDescent="0.2">
      <c r="A6634" s="170"/>
      <c r="B6634" s="170"/>
      <c r="C6634" s="170"/>
      <c r="D6634" s="170"/>
      <c r="E6634" s="170"/>
      <c r="F6634" s="170"/>
      <c r="G6634" s="170"/>
      <c r="H6634" s="170"/>
      <c r="I6634" s="170"/>
      <c r="J6634" s="170"/>
      <c r="K6634" s="170"/>
      <c r="L6634" s="170"/>
      <c r="M6634" s="170"/>
      <c r="N6634" s="170"/>
      <c r="O6634" s="170"/>
      <c r="P6634" s="170"/>
      <c r="Q6634" s="170"/>
      <c r="R6634" s="170"/>
      <c r="S6634" s="170"/>
      <c r="T6634" s="170"/>
      <c r="U6634" s="170"/>
      <c r="V6634" s="170"/>
      <c r="W6634" s="170"/>
      <c r="X6634" s="174"/>
      <c r="Y6634" s="170"/>
      <c r="Z6634" s="170"/>
      <c r="AA6634" s="170"/>
      <c r="AB6634" s="170"/>
      <c r="AC6634" s="170"/>
      <c r="AD6634" s="174"/>
      <c r="AE6634" s="170"/>
      <c r="AF6634" s="170"/>
      <c r="AI6634" s="170"/>
      <c r="AJ6634" s="170"/>
      <c r="AK6634" s="170"/>
      <c r="AL6634" s="170"/>
      <c r="AM6634" s="170"/>
      <c r="AN6634" s="170"/>
    </row>
    <row r="6635" spans="1:40" ht="52.5" customHeight="1" x14ac:dyDescent="0.2">
      <c r="A6635" s="170"/>
      <c r="B6635" s="170"/>
      <c r="C6635" s="170"/>
      <c r="D6635" s="170"/>
      <c r="E6635" s="170"/>
      <c r="F6635" s="170"/>
      <c r="G6635" s="170"/>
      <c r="H6635" s="170"/>
      <c r="I6635" s="170"/>
      <c r="J6635" s="170"/>
      <c r="K6635" s="170"/>
      <c r="L6635" s="170"/>
      <c r="M6635" s="170"/>
      <c r="N6635" s="170"/>
      <c r="O6635" s="170"/>
      <c r="P6635" s="170"/>
      <c r="Q6635" s="170"/>
      <c r="R6635" s="170"/>
      <c r="S6635" s="170"/>
      <c r="T6635" s="170"/>
      <c r="U6635" s="170"/>
      <c r="V6635" s="170"/>
      <c r="W6635" s="170"/>
      <c r="X6635" s="174"/>
      <c r="Y6635" s="170"/>
      <c r="Z6635" s="170"/>
      <c r="AA6635" s="170"/>
      <c r="AB6635" s="170"/>
      <c r="AC6635" s="170"/>
      <c r="AD6635" s="174"/>
      <c r="AE6635" s="170"/>
      <c r="AF6635" s="170"/>
      <c r="AI6635" s="170"/>
      <c r="AJ6635" s="170"/>
      <c r="AK6635" s="170"/>
      <c r="AL6635" s="170"/>
      <c r="AM6635" s="170"/>
      <c r="AN6635" s="170"/>
    </row>
    <row r="6636" spans="1:40" ht="52.5" customHeight="1" x14ac:dyDescent="0.2">
      <c r="A6636" s="170"/>
      <c r="B6636" s="170"/>
      <c r="C6636" s="170"/>
      <c r="D6636" s="170"/>
      <c r="E6636" s="170"/>
      <c r="F6636" s="170"/>
      <c r="G6636" s="170"/>
      <c r="H6636" s="170"/>
      <c r="I6636" s="170"/>
      <c r="J6636" s="170"/>
      <c r="K6636" s="170"/>
      <c r="L6636" s="170"/>
      <c r="M6636" s="170"/>
      <c r="N6636" s="170"/>
      <c r="O6636" s="170"/>
      <c r="P6636" s="170"/>
      <c r="Q6636" s="170"/>
      <c r="R6636" s="170"/>
      <c r="S6636" s="170"/>
      <c r="T6636" s="170"/>
      <c r="U6636" s="170"/>
      <c r="V6636" s="170"/>
      <c r="W6636" s="170"/>
      <c r="X6636" s="174"/>
      <c r="Y6636" s="170"/>
      <c r="Z6636" s="170"/>
      <c r="AA6636" s="170"/>
      <c r="AB6636" s="170"/>
      <c r="AC6636" s="170"/>
      <c r="AD6636" s="174"/>
      <c r="AE6636" s="170"/>
      <c r="AF6636" s="170"/>
      <c r="AI6636" s="170"/>
      <c r="AJ6636" s="170"/>
      <c r="AK6636" s="170"/>
      <c r="AL6636" s="170"/>
      <c r="AM6636" s="170"/>
      <c r="AN6636" s="170"/>
    </row>
    <row r="6637" spans="1:40" ht="52.5" customHeight="1" x14ac:dyDescent="0.2">
      <c r="A6637" s="170"/>
      <c r="B6637" s="170"/>
      <c r="C6637" s="170"/>
      <c r="D6637" s="170"/>
      <c r="E6637" s="170"/>
      <c r="F6637" s="170"/>
      <c r="G6637" s="170"/>
      <c r="H6637" s="170"/>
      <c r="I6637" s="170"/>
      <c r="J6637" s="170"/>
      <c r="K6637" s="170"/>
      <c r="L6637" s="170"/>
      <c r="M6637" s="170"/>
      <c r="N6637" s="170"/>
      <c r="O6637" s="170"/>
      <c r="P6637" s="170"/>
      <c r="Q6637" s="170"/>
      <c r="R6637" s="170"/>
      <c r="S6637" s="170"/>
      <c r="T6637" s="170"/>
      <c r="U6637" s="170"/>
      <c r="V6637" s="170"/>
      <c r="W6637" s="170"/>
      <c r="X6637" s="174"/>
      <c r="Y6637" s="170"/>
      <c r="Z6637" s="170"/>
      <c r="AA6637" s="170"/>
      <c r="AB6637" s="170"/>
      <c r="AC6637" s="170"/>
      <c r="AD6637" s="174"/>
      <c r="AE6637" s="170"/>
      <c r="AF6637" s="170"/>
      <c r="AI6637" s="170"/>
      <c r="AJ6637" s="170"/>
      <c r="AK6637" s="170"/>
      <c r="AL6637" s="170"/>
      <c r="AM6637" s="170"/>
      <c r="AN6637" s="170"/>
    </row>
    <row r="6638" spans="1:40" ht="52.5" customHeight="1" x14ac:dyDescent="0.2">
      <c r="A6638" s="170"/>
      <c r="B6638" s="170"/>
      <c r="C6638" s="170"/>
      <c r="D6638" s="170"/>
      <c r="E6638" s="170"/>
      <c r="F6638" s="170"/>
      <c r="G6638" s="170"/>
      <c r="H6638" s="170"/>
      <c r="I6638" s="170"/>
      <c r="J6638" s="170"/>
      <c r="K6638" s="170"/>
      <c r="L6638" s="170"/>
      <c r="M6638" s="170"/>
      <c r="N6638" s="170"/>
      <c r="O6638" s="170"/>
      <c r="P6638" s="170"/>
      <c r="Q6638" s="170"/>
      <c r="R6638" s="170"/>
      <c r="S6638" s="170"/>
      <c r="T6638" s="170"/>
      <c r="U6638" s="170"/>
      <c r="V6638" s="170"/>
      <c r="W6638" s="170"/>
      <c r="X6638" s="174"/>
      <c r="Y6638" s="170"/>
      <c r="Z6638" s="170"/>
      <c r="AA6638" s="170"/>
      <c r="AB6638" s="170"/>
      <c r="AC6638" s="170"/>
      <c r="AD6638" s="174"/>
      <c r="AE6638" s="170"/>
      <c r="AF6638" s="170"/>
      <c r="AI6638" s="170"/>
      <c r="AJ6638" s="170"/>
      <c r="AK6638" s="170"/>
      <c r="AL6638" s="170"/>
      <c r="AM6638" s="170"/>
      <c r="AN6638" s="170"/>
    </row>
    <row r="6639" spans="1:40" ht="52.5" customHeight="1" x14ac:dyDescent="0.2">
      <c r="A6639" s="170"/>
      <c r="B6639" s="170"/>
      <c r="C6639" s="170"/>
      <c r="D6639" s="170"/>
      <c r="E6639" s="170"/>
      <c r="F6639" s="170"/>
      <c r="G6639" s="170"/>
      <c r="H6639" s="170"/>
      <c r="I6639" s="170"/>
      <c r="J6639" s="170"/>
      <c r="K6639" s="170"/>
      <c r="L6639" s="170"/>
      <c r="M6639" s="170"/>
      <c r="N6639" s="170"/>
      <c r="O6639" s="170"/>
      <c r="P6639" s="170"/>
      <c r="Q6639" s="170"/>
      <c r="R6639" s="170"/>
      <c r="S6639" s="170"/>
      <c r="T6639" s="170"/>
      <c r="U6639" s="170"/>
      <c r="V6639" s="170"/>
      <c r="W6639" s="170"/>
      <c r="X6639" s="174"/>
      <c r="Y6639" s="170"/>
      <c r="Z6639" s="170"/>
      <c r="AA6639" s="170"/>
      <c r="AB6639" s="170"/>
      <c r="AC6639" s="170"/>
      <c r="AD6639" s="174"/>
      <c r="AE6639" s="170"/>
      <c r="AF6639" s="170"/>
      <c r="AI6639" s="170"/>
      <c r="AJ6639" s="170"/>
      <c r="AK6639" s="170"/>
      <c r="AL6639" s="170"/>
      <c r="AM6639" s="170"/>
      <c r="AN6639" s="170"/>
    </row>
    <row r="6640" spans="1:40" ht="52.5" customHeight="1" x14ac:dyDescent="0.2">
      <c r="A6640" s="170"/>
      <c r="B6640" s="170"/>
      <c r="C6640" s="170"/>
      <c r="D6640" s="170"/>
      <c r="E6640" s="170"/>
      <c r="F6640" s="170"/>
      <c r="G6640" s="170"/>
      <c r="H6640" s="170"/>
      <c r="I6640" s="170"/>
      <c r="J6640" s="170"/>
      <c r="K6640" s="170"/>
      <c r="L6640" s="170"/>
      <c r="M6640" s="170"/>
      <c r="N6640" s="170"/>
      <c r="O6640" s="170"/>
      <c r="P6640" s="170"/>
      <c r="Q6640" s="170"/>
      <c r="R6640" s="170"/>
      <c r="S6640" s="170"/>
      <c r="T6640" s="170"/>
      <c r="U6640" s="170"/>
      <c r="V6640" s="170"/>
      <c r="W6640" s="170"/>
      <c r="X6640" s="174"/>
      <c r="Y6640" s="170"/>
      <c r="Z6640" s="170"/>
      <c r="AA6640" s="170"/>
      <c r="AB6640" s="170"/>
      <c r="AC6640" s="170"/>
      <c r="AD6640" s="174"/>
      <c r="AE6640" s="170"/>
      <c r="AF6640" s="170"/>
      <c r="AI6640" s="170"/>
      <c r="AJ6640" s="170"/>
      <c r="AK6640" s="170"/>
      <c r="AL6640" s="170"/>
      <c r="AM6640" s="170"/>
      <c r="AN6640" s="170"/>
    </row>
    <row r="6641" spans="1:40" ht="52.5" customHeight="1" x14ac:dyDescent="0.2">
      <c r="A6641" s="170"/>
      <c r="B6641" s="170"/>
      <c r="C6641" s="170"/>
      <c r="D6641" s="170"/>
      <c r="E6641" s="170"/>
      <c r="F6641" s="170"/>
      <c r="G6641" s="170"/>
      <c r="H6641" s="170"/>
      <c r="I6641" s="170"/>
      <c r="J6641" s="170"/>
      <c r="K6641" s="170"/>
      <c r="L6641" s="170"/>
      <c r="M6641" s="170"/>
      <c r="N6641" s="170"/>
      <c r="O6641" s="170"/>
      <c r="P6641" s="170"/>
      <c r="Q6641" s="170"/>
      <c r="R6641" s="170"/>
      <c r="S6641" s="170"/>
      <c r="T6641" s="170"/>
      <c r="U6641" s="170"/>
      <c r="V6641" s="170"/>
      <c r="W6641" s="170"/>
      <c r="X6641" s="174"/>
      <c r="Y6641" s="170"/>
      <c r="Z6641" s="170"/>
      <c r="AA6641" s="170"/>
      <c r="AB6641" s="170"/>
      <c r="AC6641" s="170"/>
      <c r="AD6641" s="174"/>
      <c r="AE6641" s="170"/>
      <c r="AF6641" s="170"/>
      <c r="AI6641" s="170"/>
      <c r="AJ6641" s="170"/>
      <c r="AK6641" s="170"/>
      <c r="AL6641" s="170"/>
      <c r="AM6641" s="170"/>
      <c r="AN6641" s="170"/>
    </row>
    <row r="6642" spans="1:40" ht="52.5" customHeight="1" x14ac:dyDescent="0.2">
      <c r="A6642" s="170"/>
      <c r="B6642" s="170"/>
      <c r="C6642" s="170"/>
      <c r="D6642" s="170"/>
      <c r="E6642" s="170"/>
      <c r="F6642" s="170"/>
      <c r="G6642" s="170"/>
      <c r="H6642" s="170"/>
      <c r="I6642" s="170"/>
      <c r="J6642" s="170"/>
      <c r="K6642" s="170"/>
      <c r="L6642" s="170"/>
      <c r="M6642" s="170"/>
      <c r="N6642" s="170"/>
      <c r="O6642" s="170"/>
      <c r="P6642" s="170"/>
      <c r="Q6642" s="170"/>
      <c r="R6642" s="170"/>
      <c r="S6642" s="170"/>
      <c r="T6642" s="170"/>
      <c r="U6642" s="170"/>
      <c r="V6642" s="170"/>
      <c r="W6642" s="170"/>
      <c r="X6642" s="174"/>
      <c r="Y6642" s="170"/>
      <c r="Z6642" s="170"/>
      <c r="AA6642" s="170"/>
      <c r="AB6642" s="170"/>
      <c r="AC6642" s="170"/>
      <c r="AD6642" s="174"/>
      <c r="AE6642" s="170"/>
      <c r="AF6642" s="170"/>
      <c r="AI6642" s="170"/>
      <c r="AJ6642" s="170"/>
      <c r="AK6642" s="170"/>
      <c r="AL6642" s="170"/>
      <c r="AM6642" s="170"/>
      <c r="AN6642" s="170"/>
    </row>
    <row r="6643" spans="1:40" ht="52.5" customHeight="1" x14ac:dyDescent="0.2">
      <c r="A6643" s="170"/>
      <c r="B6643" s="170"/>
      <c r="C6643" s="170"/>
      <c r="D6643" s="170"/>
      <c r="E6643" s="170"/>
      <c r="F6643" s="170"/>
      <c r="G6643" s="170"/>
      <c r="H6643" s="170"/>
      <c r="I6643" s="170"/>
      <c r="J6643" s="170"/>
      <c r="K6643" s="170"/>
      <c r="L6643" s="170"/>
      <c r="M6643" s="170"/>
      <c r="N6643" s="170"/>
      <c r="O6643" s="170"/>
      <c r="P6643" s="170"/>
      <c r="Q6643" s="170"/>
      <c r="R6643" s="170"/>
      <c r="S6643" s="170"/>
      <c r="T6643" s="170"/>
      <c r="U6643" s="170"/>
      <c r="V6643" s="170"/>
      <c r="W6643" s="170"/>
      <c r="X6643" s="174"/>
      <c r="Y6643" s="170"/>
      <c r="Z6643" s="170"/>
      <c r="AA6643" s="170"/>
      <c r="AB6643" s="170"/>
      <c r="AC6643" s="170"/>
      <c r="AD6643" s="174"/>
      <c r="AE6643" s="170"/>
      <c r="AF6643" s="170"/>
      <c r="AI6643" s="170"/>
      <c r="AJ6643" s="170"/>
      <c r="AK6643" s="170"/>
      <c r="AL6643" s="170"/>
      <c r="AM6643" s="170"/>
      <c r="AN6643" s="170"/>
    </row>
    <row r="6644" spans="1:40" ht="52.5" customHeight="1" x14ac:dyDescent="0.2">
      <c r="A6644" s="170"/>
      <c r="B6644" s="170"/>
      <c r="C6644" s="170"/>
      <c r="D6644" s="170"/>
      <c r="E6644" s="170"/>
      <c r="F6644" s="170"/>
      <c r="G6644" s="170"/>
      <c r="H6644" s="170"/>
      <c r="I6644" s="170"/>
      <c r="J6644" s="170"/>
      <c r="K6644" s="170"/>
      <c r="L6644" s="170"/>
      <c r="M6644" s="170"/>
      <c r="N6644" s="170"/>
      <c r="O6644" s="170"/>
      <c r="P6644" s="170"/>
      <c r="Q6644" s="170"/>
      <c r="R6644" s="170"/>
      <c r="S6644" s="170"/>
      <c r="T6644" s="170"/>
      <c r="U6644" s="170"/>
      <c r="V6644" s="170"/>
      <c r="W6644" s="170"/>
      <c r="X6644" s="174"/>
      <c r="Y6644" s="170"/>
      <c r="Z6644" s="170"/>
      <c r="AA6644" s="170"/>
      <c r="AB6644" s="170"/>
      <c r="AC6644" s="170"/>
      <c r="AD6644" s="174"/>
      <c r="AE6644" s="170"/>
      <c r="AF6644" s="170"/>
      <c r="AI6644" s="170"/>
      <c r="AJ6644" s="170"/>
      <c r="AK6644" s="170"/>
      <c r="AL6644" s="170"/>
      <c r="AM6644" s="170"/>
      <c r="AN6644" s="170"/>
    </row>
    <row r="6645" spans="1:40" ht="52.5" customHeight="1" x14ac:dyDescent="0.2">
      <c r="A6645" s="170"/>
      <c r="B6645" s="170"/>
      <c r="C6645" s="170"/>
      <c r="D6645" s="170"/>
      <c r="E6645" s="170"/>
      <c r="F6645" s="170"/>
      <c r="G6645" s="170"/>
      <c r="H6645" s="170"/>
      <c r="I6645" s="170"/>
      <c r="J6645" s="170"/>
      <c r="K6645" s="170"/>
      <c r="L6645" s="170"/>
      <c r="M6645" s="170"/>
      <c r="N6645" s="170"/>
      <c r="O6645" s="170"/>
      <c r="P6645" s="170"/>
      <c r="Q6645" s="170"/>
      <c r="R6645" s="170"/>
      <c r="S6645" s="170"/>
      <c r="T6645" s="170"/>
      <c r="U6645" s="170"/>
      <c r="V6645" s="170"/>
      <c r="W6645" s="170"/>
      <c r="X6645" s="174"/>
      <c r="Y6645" s="170"/>
      <c r="Z6645" s="170"/>
      <c r="AA6645" s="170"/>
      <c r="AB6645" s="170"/>
      <c r="AC6645" s="170"/>
      <c r="AD6645" s="174"/>
      <c r="AE6645" s="170"/>
      <c r="AF6645" s="170"/>
      <c r="AI6645" s="170"/>
      <c r="AJ6645" s="170"/>
      <c r="AK6645" s="170"/>
      <c r="AL6645" s="170"/>
      <c r="AM6645" s="170"/>
      <c r="AN6645" s="170"/>
    </row>
    <row r="6646" spans="1:40" ht="52.5" customHeight="1" x14ac:dyDescent="0.2">
      <c r="A6646" s="170"/>
      <c r="B6646" s="170"/>
      <c r="C6646" s="170"/>
      <c r="D6646" s="170"/>
      <c r="E6646" s="170"/>
      <c r="F6646" s="170"/>
      <c r="G6646" s="170"/>
      <c r="H6646" s="170"/>
      <c r="I6646" s="170"/>
      <c r="J6646" s="170"/>
      <c r="K6646" s="170"/>
      <c r="L6646" s="170"/>
      <c r="M6646" s="170"/>
      <c r="N6646" s="170"/>
      <c r="O6646" s="170"/>
      <c r="P6646" s="170"/>
      <c r="Q6646" s="170"/>
      <c r="R6646" s="170"/>
      <c r="S6646" s="170"/>
      <c r="T6646" s="170"/>
      <c r="U6646" s="170"/>
      <c r="V6646" s="170"/>
      <c r="W6646" s="170"/>
      <c r="X6646" s="174"/>
      <c r="Y6646" s="170"/>
      <c r="Z6646" s="170"/>
      <c r="AA6646" s="170"/>
      <c r="AB6646" s="170"/>
      <c r="AC6646" s="170"/>
      <c r="AD6646" s="174"/>
      <c r="AE6646" s="170"/>
      <c r="AF6646" s="170"/>
      <c r="AI6646" s="170"/>
      <c r="AJ6646" s="170"/>
      <c r="AK6646" s="170"/>
      <c r="AL6646" s="170"/>
      <c r="AM6646" s="170"/>
      <c r="AN6646" s="170"/>
    </row>
    <row r="6647" spans="1:40" ht="52.5" customHeight="1" x14ac:dyDescent="0.2">
      <c r="A6647" s="170"/>
      <c r="B6647" s="170"/>
      <c r="C6647" s="170"/>
      <c r="D6647" s="170"/>
      <c r="E6647" s="170"/>
      <c r="F6647" s="170"/>
      <c r="G6647" s="170"/>
      <c r="H6647" s="170"/>
      <c r="I6647" s="170"/>
      <c r="J6647" s="170"/>
      <c r="K6647" s="170"/>
      <c r="L6647" s="170"/>
      <c r="M6647" s="170"/>
      <c r="N6647" s="170"/>
      <c r="O6647" s="170"/>
      <c r="P6647" s="170"/>
      <c r="Q6647" s="170"/>
      <c r="R6647" s="170"/>
      <c r="S6647" s="170"/>
      <c r="T6647" s="170"/>
      <c r="U6647" s="170"/>
      <c r="V6647" s="170"/>
      <c r="W6647" s="170"/>
      <c r="X6647" s="174"/>
      <c r="Y6647" s="170"/>
      <c r="Z6647" s="170"/>
      <c r="AA6647" s="170"/>
      <c r="AB6647" s="170"/>
      <c r="AC6647" s="170"/>
      <c r="AD6647" s="174"/>
      <c r="AE6647" s="170"/>
      <c r="AF6647" s="170"/>
      <c r="AI6647" s="170"/>
      <c r="AJ6647" s="170"/>
      <c r="AK6647" s="170"/>
      <c r="AL6647" s="170"/>
      <c r="AM6647" s="170"/>
      <c r="AN6647" s="170"/>
    </row>
    <row r="6648" spans="1:40" ht="52.5" customHeight="1" x14ac:dyDescent="0.2">
      <c r="A6648" s="170"/>
      <c r="B6648" s="170"/>
      <c r="C6648" s="170"/>
      <c r="D6648" s="170"/>
      <c r="E6648" s="170"/>
      <c r="F6648" s="170"/>
      <c r="G6648" s="170"/>
      <c r="H6648" s="170"/>
      <c r="I6648" s="170"/>
      <c r="J6648" s="170"/>
      <c r="K6648" s="170"/>
      <c r="L6648" s="170"/>
      <c r="M6648" s="170"/>
      <c r="N6648" s="170"/>
      <c r="O6648" s="170"/>
      <c r="P6648" s="170"/>
      <c r="Q6648" s="170"/>
      <c r="R6648" s="170"/>
      <c r="S6648" s="170"/>
      <c r="T6648" s="170"/>
      <c r="U6648" s="170"/>
      <c r="V6648" s="170"/>
      <c r="W6648" s="170"/>
      <c r="X6648" s="174"/>
      <c r="Y6648" s="170"/>
      <c r="Z6648" s="170"/>
      <c r="AA6648" s="170"/>
      <c r="AB6648" s="170"/>
      <c r="AC6648" s="170"/>
      <c r="AD6648" s="174"/>
      <c r="AE6648" s="170"/>
      <c r="AF6648" s="170"/>
      <c r="AI6648" s="170"/>
      <c r="AJ6648" s="170"/>
      <c r="AK6648" s="170"/>
      <c r="AL6648" s="170"/>
      <c r="AM6648" s="170"/>
      <c r="AN6648" s="170"/>
    </row>
    <row r="6649" spans="1:40" ht="52.5" customHeight="1" x14ac:dyDescent="0.2">
      <c r="A6649" s="170"/>
      <c r="B6649" s="170"/>
      <c r="C6649" s="170"/>
      <c r="D6649" s="170"/>
      <c r="E6649" s="170"/>
      <c r="F6649" s="170"/>
      <c r="G6649" s="170"/>
      <c r="H6649" s="170"/>
      <c r="I6649" s="170"/>
      <c r="J6649" s="170"/>
      <c r="K6649" s="170"/>
      <c r="L6649" s="170"/>
      <c r="M6649" s="170"/>
      <c r="N6649" s="170"/>
      <c r="O6649" s="170"/>
      <c r="P6649" s="170"/>
      <c r="Q6649" s="170"/>
      <c r="R6649" s="170"/>
      <c r="S6649" s="170"/>
      <c r="T6649" s="170"/>
      <c r="U6649" s="170"/>
      <c r="V6649" s="170"/>
      <c r="W6649" s="170"/>
      <c r="X6649" s="174"/>
      <c r="Y6649" s="170"/>
      <c r="Z6649" s="170"/>
      <c r="AA6649" s="170"/>
      <c r="AB6649" s="170"/>
      <c r="AC6649" s="170"/>
      <c r="AD6649" s="174"/>
      <c r="AE6649" s="170"/>
      <c r="AF6649" s="170"/>
      <c r="AI6649" s="170"/>
      <c r="AJ6649" s="170"/>
      <c r="AK6649" s="170"/>
      <c r="AL6649" s="170"/>
      <c r="AM6649" s="170"/>
      <c r="AN6649" s="170"/>
    </row>
    <row r="6650" spans="1:40" ht="52.5" customHeight="1" x14ac:dyDescent="0.2">
      <c r="A6650" s="170"/>
      <c r="B6650" s="170"/>
      <c r="C6650" s="170"/>
      <c r="D6650" s="170"/>
      <c r="E6650" s="170"/>
      <c r="F6650" s="170"/>
      <c r="G6650" s="170"/>
      <c r="H6650" s="170"/>
      <c r="I6650" s="170"/>
      <c r="J6650" s="170"/>
      <c r="K6650" s="170"/>
      <c r="L6650" s="170"/>
      <c r="M6650" s="170"/>
      <c r="N6650" s="170"/>
      <c r="O6650" s="170"/>
      <c r="P6650" s="170"/>
      <c r="Q6650" s="170"/>
      <c r="R6650" s="170"/>
      <c r="S6650" s="170"/>
      <c r="T6650" s="170"/>
      <c r="U6650" s="170"/>
      <c r="V6650" s="170"/>
      <c r="W6650" s="170"/>
      <c r="X6650" s="174"/>
      <c r="Y6650" s="170"/>
      <c r="Z6650" s="170"/>
      <c r="AA6650" s="170"/>
      <c r="AB6650" s="170"/>
      <c r="AC6650" s="170"/>
      <c r="AD6650" s="174"/>
      <c r="AE6650" s="170"/>
      <c r="AF6650" s="170"/>
      <c r="AI6650" s="170"/>
      <c r="AJ6650" s="170"/>
      <c r="AK6650" s="170"/>
      <c r="AL6650" s="170"/>
      <c r="AM6650" s="170"/>
      <c r="AN6650" s="170"/>
    </row>
    <row r="6651" spans="1:40" ht="52.5" customHeight="1" x14ac:dyDescent="0.2">
      <c r="A6651" s="170"/>
      <c r="B6651" s="170"/>
      <c r="C6651" s="170"/>
      <c r="D6651" s="170"/>
      <c r="E6651" s="170"/>
      <c r="F6651" s="170"/>
      <c r="G6651" s="170"/>
      <c r="H6651" s="170"/>
      <c r="I6651" s="170"/>
      <c r="J6651" s="170"/>
      <c r="K6651" s="170"/>
      <c r="L6651" s="170"/>
      <c r="M6651" s="170"/>
      <c r="N6651" s="170"/>
      <c r="O6651" s="170"/>
      <c r="P6651" s="170"/>
      <c r="Q6651" s="170"/>
      <c r="R6651" s="170"/>
      <c r="S6651" s="170"/>
      <c r="T6651" s="170"/>
      <c r="U6651" s="170"/>
      <c r="V6651" s="170"/>
      <c r="W6651" s="170"/>
      <c r="X6651" s="174"/>
      <c r="Y6651" s="170"/>
      <c r="Z6651" s="170"/>
      <c r="AA6651" s="170"/>
      <c r="AB6651" s="170"/>
      <c r="AC6651" s="170"/>
      <c r="AD6651" s="174"/>
      <c r="AE6651" s="170"/>
      <c r="AF6651" s="170"/>
      <c r="AI6651" s="170"/>
      <c r="AJ6651" s="170"/>
      <c r="AK6651" s="170"/>
      <c r="AL6651" s="170"/>
      <c r="AM6651" s="170"/>
      <c r="AN6651" s="170"/>
    </row>
    <row r="6652" spans="1:40" ht="52.5" customHeight="1" x14ac:dyDescent="0.2">
      <c r="A6652" s="170"/>
      <c r="B6652" s="170"/>
      <c r="C6652" s="170"/>
      <c r="D6652" s="170"/>
      <c r="E6652" s="170"/>
      <c r="F6652" s="170"/>
      <c r="G6652" s="170"/>
      <c r="H6652" s="170"/>
      <c r="I6652" s="170"/>
      <c r="J6652" s="170"/>
      <c r="K6652" s="170"/>
      <c r="L6652" s="170"/>
      <c r="M6652" s="170"/>
      <c r="N6652" s="170"/>
      <c r="O6652" s="170"/>
      <c r="P6652" s="170"/>
      <c r="Q6652" s="170"/>
      <c r="R6652" s="170"/>
      <c r="S6652" s="170"/>
      <c r="T6652" s="170"/>
      <c r="U6652" s="170"/>
      <c r="V6652" s="170"/>
      <c r="W6652" s="170"/>
      <c r="X6652" s="174"/>
      <c r="Y6652" s="170"/>
      <c r="Z6652" s="170"/>
      <c r="AA6652" s="170"/>
      <c r="AB6652" s="170"/>
      <c r="AC6652" s="170"/>
      <c r="AD6652" s="174"/>
      <c r="AE6652" s="170"/>
      <c r="AF6652" s="170"/>
      <c r="AI6652" s="170"/>
      <c r="AJ6652" s="170"/>
      <c r="AK6652" s="170"/>
      <c r="AL6652" s="170"/>
      <c r="AM6652" s="170"/>
      <c r="AN6652" s="170"/>
    </row>
    <row r="6653" spans="1:40" ht="52.5" customHeight="1" x14ac:dyDescent="0.2">
      <c r="A6653" s="170"/>
      <c r="B6653" s="170"/>
      <c r="C6653" s="170"/>
      <c r="D6653" s="170"/>
      <c r="E6653" s="170"/>
      <c r="F6653" s="170"/>
      <c r="G6653" s="170"/>
      <c r="H6653" s="170"/>
      <c r="I6653" s="170"/>
      <c r="J6653" s="170"/>
      <c r="K6653" s="170"/>
      <c r="L6653" s="170"/>
      <c r="M6653" s="170"/>
      <c r="N6653" s="170"/>
      <c r="O6653" s="170"/>
      <c r="P6653" s="170"/>
      <c r="Q6653" s="170"/>
      <c r="R6653" s="170"/>
      <c r="S6653" s="170"/>
      <c r="T6653" s="170"/>
      <c r="U6653" s="170"/>
      <c r="V6653" s="170"/>
      <c r="W6653" s="170"/>
      <c r="X6653" s="174"/>
      <c r="Y6653" s="170"/>
      <c r="Z6653" s="170"/>
      <c r="AA6653" s="170"/>
      <c r="AB6653" s="170"/>
      <c r="AC6653" s="170"/>
      <c r="AD6653" s="174"/>
      <c r="AE6653" s="170"/>
      <c r="AF6653" s="170"/>
      <c r="AI6653" s="170"/>
      <c r="AJ6653" s="170"/>
      <c r="AK6653" s="170"/>
      <c r="AL6653" s="170"/>
      <c r="AM6653" s="170"/>
      <c r="AN6653" s="170"/>
    </row>
    <row r="6654" spans="1:40" ht="52.5" customHeight="1" x14ac:dyDescent="0.2">
      <c r="A6654" s="170"/>
      <c r="B6654" s="170"/>
      <c r="C6654" s="170"/>
      <c r="D6654" s="170"/>
      <c r="E6654" s="170"/>
      <c r="F6654" s="170"/>
      <c r="G6654" s="170"/>
      <c r="H6654" s="170"/>
      <c r="I6654" s="170"/>
      <c r="J6654" s="170"/>
      <c r="K6654" s="170"/>
      <c r="L6654" s="170"/>
      <c r="M6654" s="170"/>
      <c r="N6654" s="170"/>
      <c r="O6654" s="170"/>
      <c r="P6654" s="170"/>
      <c r="Q6654" s="170"/>
      <c r="R6654" s="170"/>
      <c r="S6654" s="170"/>
      <c r="T6654" s="170"/>
      <c r="U6654" s="170"/>
      <c r="V6654" s="170"/>
      <c r="W6654" s="170"/>
      <c r="X6654" s="174"/>
      <c r="Y6654" s="170"/>
      <c r="Z6654" s="170"/>
      <c r="AA6654" s="170"/>
      <c r="AB6654" s="170"/>
      <c r="AC6654" s="170"/>
      <c r="AD6654" s="174"/>
      <c r="AE6654" s="170"/>
      <c r="AF6654" s="170"/>
      <c r="AI6654" s="170"/>
      <c r="AJ6654" s="170"/>
      <c r="AK6654" s="170"/>
      <c r="AL6654" s="170"/>
      <c r="AM6654" s="170"/>
      <c r="AN6654" s="170"/>
    </row>
    <row r="6655" spans="1:40" ht="52.5" customHeight="1" x14ac:dyDescent="0.2">
      <c r="A6655" s="170"/>
      <c r="B6655" s="170"/>
      <c r="C6655" s="170"/>
      <c r="D6655" s="170"/>
      <c r="E6655" s="170"/>
      <c r="F6655" s="170"/>
      <c r="G6655" s="170"/>
      <c r="H6655" s="170"/>
      <c r="I6655" s="170"/>
      <c r="J6655" s="170"/>
      <c r="K6655" s="170"/>
      <c r="L6655" s="170"/>
      <c r="M6655" s="170"/>
      <c r="N6655" s="170"/>
      <c r="O6655" s="170"/>
      <c r="P6655" s="170"/>
      <c r="Q6655" s="170"/>
      <c r="R6655" s="170"/>
      <c r="S6655" s="170"/>
      <c r="T6655" s="170"/>
      <c r="U6655" s="170"/>
      <c r="V6655" s="170"/>
      <c r="W6655" s="170"/>
      <c r="X6655" s="174"/>
      <c r="Y6655" s="170"/>
      <c r="Z6655" s="170"/>
      <c r="AA6655" s="170"/>
      <c r="AB6655" s="170"/>
      <c r="AC6655" s="170"/>
      <c r="AD6655" s="174"/>
      <c r="AE6655" s="170"/>
      <c r="AF6655" s="170"/>
      <c r="AI6655" s="170"/>
      <c r="AJ6655" s="170"/>
      <c r="AK6655" s="170"/>
      <c r="AL6655" s="170"/>
      <c r="AM6655" s="170"/>
      <c r="AN6655" s="170"/>
    </row>
    <row r="6656" spans="1:40" ht="52.5" customHeight="1" x14ac:dyDescent="0.2">
      <c r="A6656" s="170"/>
      <c r="B6656" s="170"/>
      <c r="C6656" s="170"/>
      <c r="D6656" s="170"/>
      <c r="E6656" s="170"/>
      <c r="F6656" s="170"/>
      <c r="G6656" s="170"/>
      <c r="H6656" s="170"/>
      <c r="I6656" s="170"/>
      <c r="J6656" s="170"/>
      <c r="K6656" s="170"/>
      <c r="L6656" s="170"/>
      <c r="M6656" s="170"/>
      <c r="N6656" s="170"/>
      <c r="O6656" s="170"/>
      <c r="P6656" s="170"/>
      <c r="Q6656" s="170"/>
      <c r="R6656" s="170"/>
      <c r="S6656" s="170"/>
      <c r="T6656" s="170"/>
      <c r="U6656" s="170"/>
      <c r="V6656" s="170"/>
      <c r="W6656" s="170"/>
      <c r="X6656" s="174"/>
      <c r="Y6656" s="170"/>
      <c r="Z6656" s="170"/>
      <c r="AA6656" s="170"/>
      <c r="AB6656" s="170"/>
      <c r="AC6656" s="170"/>
      <c r="AD6656" s="174"/>
      <c r="AE6656" s="170"/>
      <c r="AF6656" s="170"/>
      <c r="AI6656" s="170"/>
      <c r="AJ6656" s="170"/>
      <c r="AK6656" s="170"/>
      <c r="AL6656" s="170"/>
      <c r="AM6656" s="170"/>
      <c r="AN6656" s="170"/>
    </row>
    <row r="6657" spans="1:40" ht="52.5" customHeight="1" x14ac:dyDescent="0.2">
      <c r="A6657" s="170"/>
      <c r="B6657" s="170"/>
      <c r="C6657" s="170"/>
      <c r="D6657" s="170"/>
      <c r="E6657" s="170"/>
      <c r="F6657" s="170"/>
      <c r="G6657" s="170"/>
      <c r="H6657" s="170"/>
      <c r="I6657" s="170"/>
      <c r="J6657" s="170"/>
      <c r="K6657" s="170"/>
      <c r="L6657" s="170"/>
      <c r="M6657" s="170"/>
      <c r="N6657" s="170"/>
      <c r="O6657" s="170"/>
      <c r="P6657" s="170"/>
      <c r="Q6657" s="170"/>
      <c r="R6657" s="170"/>
      <c r="S6657" s="170"/>
      <c r="T6657" s="170"/>
      <c r="U6657" s="170"/>
      <c r="V6657" s="170"/>
      <c r="W6657" s="170"/>
      <c r="X6657" s="174"/>
      <c r="Y6657" s="170"/>
      <c r="Z6657" s="170"/>
      <c r="AA6657" s="170"/>
      <c r="AB6657" s="170"/>
      <c r="AC6657" s="170"/>
      <c r="AD6657" s="174"/>
      <c r="AE6657" s="170"/>
      <c r="AF6657" s="170"/>
      <c r="AI6657" s="170"/>
      <c r="AJ6657" s="170"/>
      <c r="AK6657" s="170"/>
      <c r="AL6657" s="170"/>
      <c r="AM6657" s="170"/>
      <c r="AN6657" s="170"/>
    </row>
    <row r="6658" spans="1:40" ht="52.5" customHeight="1" x14ac:dyDescent="0.2">
      <c r="A6658" s="170"/>
      <c r="B6658" s="170"/>
      <c r="C6658" s="170"/>
      <c r="D6658" s="170"/>
      <c r="E6658" s="170"/>
      <c r="F6658" s="170"/>
      <c r="G6658" s="170"/>
      <c r="H6658" s="170"/>
      <c r="I6658" s="170"/>
      <c r="J6658" s="170"/>
      <c r="K6658" s="170"/>
      <c r="L6658" s="170"/>
      <c r="M6658" s="170"/>
      <c r="N6658" s="170"/>
      <c r="O6658" s="170"/>
      <c r="P6658" s="170"/>
      <c r="Q6658" s="170"/>
      <c r="R6658" s="170"/>
      <c r="S6658" s="170"/>
      <c r="T6658" s="170"/>
      <c r="U6658" s="170"/>
      <c r="V6658" s="170"/>
      <c r="W6658" s="170"/>
      <c r="X6658" s="174"/>
      <c r="Y6658" s="170"/>
      <c r="Z6658" s="170"/>
      <c r="AA6658" s="170"/>
      <c r="AB6658" s="170"/>
      <c r="AC6658" s="170"/>
      <c r="AD6658" s="174"/>
      <c r="AE6658" s="170"/>
      <c r="AF6658" s="170"/>
      <c r="AI6658" s="170"/>
      <c r="AJ6658" s="170"/>
      <c r="AK6658" s="170"/>
      <c r="AL6658" s="170"/>
      <c r="AM6658" s="170"/>
      <c r="AN6658" s="170"/>
    </row>
    <row r="6659" spans="1:40" ht="52.5" customHeight="1" x14ac:dyDescent="0.2">
      <c r="A6659" s="170"/>
      <c r="B6659" s="170"/>
      <c r="C6659" s="170"/>
      <c r="D6659" s="170"/>
      <c r="E6659" s="170"/>
      <c r="F6659" s="170"/>
      <c r="G6659" s="170"/>
      <c r="H6659" s="170"/>
      <c r="I6659" s="170"/>
      <c r="J6659" s="170"/>
      <c r="K6659" s="170"/>
      <c r="L6659" s="170"/>
      <c r="M6659" s="170"/>
      <c r="N6659" s="170"/>
      <c r="O6659" s="170"/>
      <c r="P6659" s="170"/>
      <c r="Q6659" s="170"/>
      <c r="R6659" s="170"/>
      <c r="S6659" s="170"/>
      <c r="T6659" s="170"/>
      <c r="U6659" s="170"/>
      <c r="V6659" s="170"/>
      <c r="W6659" s="170"/>
      <c r="X6659" s="174"/>
      <c r="Y6659" s="170"/>
      <c r="Z6659" s="170"/>
      <c r="AA6659" s="170"/>
      <c r="AB6659" s="170"/>
      <c r="AC6659" s="170"/>
      <c r="AD6659" s="174"/>
      <c r="AE6659" s="170"/>
      <c r="AF6659" s="170"/>
      <c r="AI6659" s="170"/>
      <c r="AJ6659" s="170"/>
      <c r="AK6659" s="170"/>
      <c r="AL6659" s="170"/>
      <c r="AM6659" s="170"/>
      <c r="AN6659" s="170"/>
    </row>
    <row r="6660" spans="1:40" ht="52.5" customHeight="1" x14ac:dyDescent="0.2">
      <c r="A6660" s="170"/>
      <c r="B6660" s="170"/>
      <c r="C6660" s="170"/>
      <c r="D6660" s="170"/>
      <c r="E6660" s="170"/>
      <c r="F6660" s="170"/>
      <c r="G6660" s="170"/>
      <c r="H6660" s="170"/>
      <c r="I6660" s="170"/>
      <c r="J6660" s="170"/>
      <c r="K6660" s="170"/>
      <c r="L6660" s="170"/>
      <c r="M6660" s="170"/>
      <c r="N6660" s="170"/>
      <c r="O6660" s="170"/>
      <c r="P6660" s="170"/>
      <c r="Q6660" s="170"/>
      <c r="R6660" s="170"/>
      <c r="S6660" s="170"/>
      <c r="T6660" s="170"/>
      <c r="U6660" s="170"/>
      <c r="V6660" s="170"/>
      <c r="W6660" s="170"/>
      <c r="X6660" s="174"/>
      <c r="Y6660" s="170"/>
      <c r="Z6660" s="170"/>
      <c r="AA6660" s="170"/>
      <c r="AB6660" s="170"/>
      <c r="AC6660" s="170"/>
      <c r="AD6660" s="174"/>
      <c r="AE6660" s="170"/>
      <c r="AF6660" s="170"/>
      <c r="AI6660" s="170"/>
      <c r="AJ6660" s="170"/>
      <c r="AK6660" s="170"/>
      <c r="AL6660" s="170"/>
      <c r="AM6660" s="170"/>
      <c r="AN6660" s="170"/>
    </row>
    <row r="6661" spans="1:40" ht="52.5" customHeight="1" x14ac:dyDescent="0.2">
      <c r="A6661" s="170"/>
      <c r="B6661" s="170"/>
      <c r="C6661" s="170"/>
      <c r="D6661" s="170"/>
      <c r="E6661" s="170"/>
      <c r="F6661" s="170"/>
      <c r="G6661" s="170"/>
      <c r="H6661" s="170"/>
      <c r="I6661" s="170"/>
      <c r="J6661" s="170"/>
      <c r="K6661" s="170"/>
      <c r="L6661" s="170"/>
      <c r="M6661" s="170"/>
      <c r="N6661" s="170"/>
      <c r="O6661" s="170"/>
      <c r="P6661" s="170"/>
      <c r="Q6661" s="170"/>
      <c r="R6661" s="170"/>
      <c r="S6661" s="170"/>
      <c r="T6661" s="170"/>
      <c r="U6661" s="170"/>
      <c r="V6661" s="170"/>
      <c r="W6661" s="170"/>
      <c r="X6661" s="174"/>
      <c r="Y6661" s="170"/>
      <c r="Z6661" s="170"/>
      <c r="AA6661" s="170"/>
      <c r="AB6661" s="170"/>
      <c r="AC6661" s="170"/>
      <c r="AD6661" s="174"/>
      <c r="AE6661" s="170"/>
      <c r="AF6661" s="170"/>
      <c r="AI6661" s="170"/>
      <c r="AJ6661" s="170"/>
      <c r="AK6661" s="170"/>
      <c r="AL6661" s="170"/>
      <c r="AM6661" s="170"/>
      <c r="AN6661" s="170"/>
    </row>
    <row r="6662" spans="1:40" ht="52.5" customHeight="1" x14ac:dyDescent="0.2">
      <c r="A6662" s="170"/>
      <c r="B6662" s="170"/>
      <c r="C6662" s="170"/>
      <c r="D6662" s="170"/>
      <c r="E6662" s="170"/>
      <c r="F6662" s="170"/>
      <c r="G6662" s="170"/>
      <c r="H6662" s="170"/>
      <c r="I6662" s="170"/>
      <c r="J6662" s="170"/>
      <c r="K6662" s="170"/>
      <c r="L6662" s="170"/>
      <c r="M6662" s="170"/>
      <c r="N6662" s="170"/>
      <c r="O6662" s="170"/>
      <c r="P6662" s="170"/>
      <c r="Q6662" s="170"/>
      <c r="R6662" s="170"/>
      <c r="S6662" s="170"/>
      <c r="T6662" s="170"/>
      <c r="U6662" s="170"/>
      <c r="V6662" s="170"/>
      <c r="W6662" s="170"/>
      <c r="X6662" s="174"/>
      <c r="Y6662" s="170"/>
      <c r="Z6662" s="170"/>
      <c r="AA6662" s="170"/>
      <c r="AB6662" s="170"/>
      <c r="AC6662" s="170"/>
      <c r="AD6662" s="174"/>
      <c r="AE6662" s="170"/>
      <c r="AF6662" s="170"/>
      <c r="AI6662" s="170"/>
      <c r="AJ6662" s="170"/>
      <c r="AK6662" s="170"/>
      <c r="AL6662" s="170"/>
      <c r="AM6662" s="170"/>
      <c r="AN6662" s="170"/>
    </row>
    <row r="6663" spans="1:40" ht="52.5" customHeight="1" x14ac:dyDescent="0.2">
      <c r="A6663" s="170"/>
      <c r="B6663" s="170"/>
      <c r="C6663" s="170"/>
      <c r="D6663" s="170"/>
      <c r="E6663" s="170"/>
      <c r="F6663" s="170"/>
      <c r="G6663" s="170"/>
      <c r="H6663" s="170"/>
      <c r="I6663" s="170"/>
      <c r="J6663" s="170"/>
      <c r="K6663" s="170"/>
      <c r="L6663" s="170"/>
      <c r="M6663" s="170"/>
      <c r="N6663" s="170"/>
      <c r="O6663" s="170"/>
      <c r="P6663" s="170"/>
      <c r="Q6663" s="170"/>
      <c r="R6663" s="170"/>
      <c r="S6663" s="170"/>
      <c r="T6663" s="170"/>
      <c r="U6663" s="170"/>
      <c r="V6663" s="170"/>
      <c r="W6663" s="170"/>
      <c r="X6663" s="174"/>
      <c r="Y6663" s="170"/>
      <c r="Z6663" s="170"/>
      <c r="AA6663" s="170"/>
      <c r="AB6663" s="170"/>
      <c r="AC6663" s="170"/>
      <c r="AD6663" s="174"/>
      <c r="AE6663" s="170"/>
      <c r="AF6663" s="170"/>
      <c r="AI6663" s="170"/>
      <c r="AJ6663" s="170"/>
      <c r="AK6663" s="170"/>
      <c r="AL6663" s="170"/>
      <c r="AM6663" s="170"/>
      <c r="AN6663" s="170"/>
    </row>
    <row r="6664" spans="1:40" ht="52.5" customHeight="1" x14ac:dyDescent="0.2">
      <c r="A6664" s="170"/>
      <c r="B6664" s="170"/>
      <c r="C6664" s="170"/>
      <c r="D6664" s="170"/>
      <c r="E6664" s="170"/>
      <c r="F6664" s="170"/>
      <c r="G6664" s="170"/>
      <c r="H6664" s="170"/>
      <c r="I6664" s="170"/>
      <c r="J6664" s="170"/>
      <c r="K6664" s="170"/>
      <c r="L6664" s="170"/>
      <c r="M6664" s="170"/>
      <c r="N6664" s="170"/>
      <c r="O6664" s="170"/>
      <c r="P6664" s="170"/>
      <c r="Q6664" s="170"/>
      <c r="R6664" s="170"/>
      <c r="S6664" s="170"/>
      <c r="T6664" s="170"/>
      <c r="U6664" s="170"/>
      <c r="V6664" s="170"/>
      <c r="W6664" s="170"/>
      <c r="X6664" s="174"/>
      <c r="Y6664" s="170"/>
      <c r="Z6664" s="170"/>
      <c r="AA6664" s="170"/>
      <c r="AB6664" s="170"/>
      <c r="AC6664" s="170"/>
      <c r="AD6664" s="174"/>
      <c r="AE6664" s="170"/>
      <c r="AF6664" s="170"/>
      <c r="AI6664" s="170"/>
      <c r="AJ6664" s="170"/>
      <c r="AK6664" s="170"/>
      <c r="AL6664" s="170"/>
      <c r="AM6664" s="170"/>
      <c r="AN6664" s="170"/>
    </row>
    <row r="6665" spans="1:40" ht="52.5" customHeight="1" x14ac:dyDescent="0.2">
      <c r="A6665" s="170"/>
      <c r="B6665" s="170"/>
      <c r="C6665" s="170"/>
      <c r="D6665" s="170"/>
      <c r="E6665" s="170"/>
      <c r="F6665" s="170"/>
      <c r="G6665" s="170"/>
      <c r="H6665" s="170"/>
      <c r="I6665" s="170"/>
      <c r="J6665" s="170"/>
      <c r="K6665" s="170"/>
      <c r="L6665" s="170"/>
      <c r="M6665" s="170"/>
      <c r="N6665" s="170"/>
      <c r="O6665" s="170"/>
      <c r="P6665" s="170"/>
      <c r="Q6665" s="170"/>
      <c r="R6665" s="170"/>
      <c r="S6665" s="170"/>
      <c r="T6665" s="170"/>
      <c r="U6665" s="170"/>
      <c r="V6665" s="170"/>
      <c r="W6665" s="170"/>
      <c r="X6665" s="174"/>
      <c r="Y6665" s="170"/>
      <c r="Z6665" s="170"/>
      <c r="AA6665" s="170"/>
      <c r="AB6665" s="170"/>
      <c r="AC6665" s="170"/>
      <c r="AD6665" s="174"/>
      <c r="AE6665" s="170"/>
      <c r="AF6665" s="170"/>
      <c r="AI6665" s="170"/>
      <c r="AJ6665" s="170"/>
      <c r="AK6665" s="170"/>
      <c r="AL6665" s="170"/>
      <c r="AM6665" s="170"/>
      <c r="AN6665" s="170"/>
    </row>
    <row r="6666" spans="1:40" ht="52.5" customHeight="1" x14ac:dyDescent="0.2">
      <c r="A6666" s="170"/>
      <c r="B6666" s="170"/>
      <c r="C6666" s="170"/>
      <c r="D6666" s="170"/>
      <c r="E6666" s="170"/>
      <c r="F6666" s="170"/>
      <c r="G6666" s="170"/>
      <c r="H6666" s="170"/>
      <c r="I6666" s="170"/>
      <c r="J6666" s="170"/>
      <c r="K6666" s="170"/>
      <c r="L6666" s="170"/>
      <c r="M6666" s="170"/>
      <c r="N6666" s="170"/>
      <c r="O6666" s="170"/>
      <c r="P6666" s="170"/>
      <c r="Q6666" s="170"/>
      <c r="R6666" s="170"/>
      <c r="S6666" s="170"/>
      <c r="T6666" s="170"/>
      <c r="U6666" s="170"/>
      <c r="V6666" s="170"/>
      <c r="W6666" s="170"/>
      <c r="X6666" s="174"/>
      <c r="Y6666" s="170"/>
      <c r="Z6666" s="170"/>
      <c r="AA6666" s="170"/>
      <c r="AB6666" s="170"/>
      <c r="AC6666" s="170"/>
      <c r="AD6666" s="174"/>
      <c r="AE6666" s="170"/>
      <c r="AF6666" s="170"/>
      <c r="AI6666" s="170"/>
      <c r="AJ6666" s="170"/>
      <c r="AK6666" s="170"/>
      <c r="AL6666" s="170"/>
      <c r="AM6666" s="170"/>
      <c r="AN6666" s="170"/>
    </row>
    <row r="6667" spans="1:40" ht="52.5" customHeight="1" x14ac:dyDescent="0.2">
      <c r="A6667" s="170"/>
      <c r="B6667" s="170"/>
      <c r="C6667" s="170"/>
      <c r="D6667" s="170"/>
      <c r="E6667" s="170"/>
      <c r="F6667" s="170"/>
      <c r="G6667" s="170"/>
      <c r="H6667" s="170"/>
      <c r="I6667" s="170"/>
      <c r="J6667" s="170"/>
      <c r="K6667" s="170"/>
      <c r="L6667" s="170"/>
      <c r="M6667" s="170"/>
      <c r="N6667" s="170"/>
      <c r="O6667" s="170"/>
      <c r="P6667" s="170"/>
      <c r="Q6667" s="170"/>
      <c r="R6667" s="170"/>
      <c r="S6667" s="170"/>
      <c r="T6667" s="170"/>
      <c r="U6667" s="170"/>
      <c r="V6667" s="170"/>
      <c r="W6667" s="170"/>
      <c r="X6667" s="174"/>
      <c r="Y6667" s="170"/>
      <c r="Z6667" s="170"/>
      <c r="AA6667" s="170"/>
      <c r="AB6667" s="170"/>
      <c r="AC6667" s="170"/>
      <c r="AD6667" s="174"/>
      <c r="AE6667" s="170"/>
      <c r="AF6667" s="170"/>
      <c r="AI6667" s="170"/>
      <c r="AJ6667" s="170"/>
      <c r="AK6667" s="170"/>
      <c r="AL6667" s="170"/>
      <c r="AM6667" s="170"/>
      <c r="AN6667" s="170"/>
    </row>
    <row r="6668" spans="1:40" ht="52.5" customHeight="1" x14ac:dyDescent="0.2">
      <c r="A6668" s="170"/>
      <c r="B6668" s="170"/>
      <c r="C6668" s="170"/>
      <c r="D6668" s="170"/>
      <c r="E6668" s="170"/>
      <c r="F6668" s="170"/>
      <c r="G6668" s="170"/>
      <c r="H6668" s="170"/>
      <c r="I6668" s="170"/>
      <c r="J6668" s="170"/>
      <c r="K6668" s="170"/>
      <c r="L6668" s="170"/>
      <c r="M6668" s="170"/>
      <c r="N6668" s="170"/>
      <c r="O6668" s="170"/>
      <c r="P6668" s="170"/>
      <c r="Q6668" s="170"/>
      <c r="R6668" s="170"/>
      <c r="S6668" s="170"/>
      <c r="T6668" s="170"/>
      <c r="U6668" s="170"/>
      <c r="V6668" s="170"/>
      <c r="W6668" s="170"/>
      <c r="X6668" s="174"/>
      <c r="Y6668" s="170"/>
      <c r="Z6668" s="170"/>
      <c r="AA6668" s="170"/>
      <c r="AB6668" s="170"/>
      <c r="AC6668" s="170"/>
      <c r="AD6668" s="174"/>
      <c r="AE6668" s="170"/>
      <c r="AF6668" s="170"/>
      <c r="AI6668" s="170"/>
      <c r="AJ6668" s="170"/>
      <c r="AK6668" s="170"/>
      <c r="AL6668" s="170"/>
      <c r="AM6668" s="170"/>
      <c r="AN6668" s="170"/>
    </row>
    <row r="6669" spans="1:40" ht="52.5" customHeight="1" x14ac:dyDescent="0.2">
      <c r="A6669" s="170"/>
      <c r="B6669" s="170"/>
      <c r="C6669" s="170"/>
      <c r="D6669" s="170"/>
      <c r="E6669" s="170"/>
      <c r="F6669" s="170"/>
      <c r="G6669" s="170"/>
      <c r="H6669" s="170"/>
      <c r="I6669" s="170"/>
      <c r="J6669" s="170"/>
      <c r="K6669" s="170"/>
      <c r="L6669" s="170"/>
      <c r="M6669" s="170"/>
      <c r="N6669" s="170"/>
      <c r="O6669" s="170"/>
      <c r="P6669" s="170"/>
      <c r="Q6669" s="170"/>
      <c r="R6669" s="170"/>
      <c r="S6669" s="170"/>
      <c r="T6669" s="170"/>
      <c r="U6669" s="170"/>
      <c r="V6669" s="170"/>
      <c r="W6669" s="170"/>
      <c r="X6669" s="174"/>
      <c r="Y6669" s="170"/>
      <c r="Z6669" s="170"/>
      <c r="AA6669" s="170"/>
      <c r="AB6669" s="170"/>
      <c r="AC6669" s="170"/>
      <c r="AD6669" s="174"/>
      <c r="AE6669" s="170"/>
      <c r="AF6669" s="170"/>
      <c r="AI6669" s="170"/>
      <c r="AJ6669" s="170"/>
      <c r="AK6669" s="170"/>
      <c r="AL6669" s="170"/>
      <c r="AM6669" s="170"/>
      <c r="AN6669" s="170"/>
    </row>
    <row r="6670" spans="1:40" ht="52.5" customHeight="1" x14ac:dyDescent="0.2">
      <c r="A6670" s="170"/>
      <c r="B6670" s="170"/>
      <c r="C6670" s="170"/>
      <c r="D6670" s="170"/>
      <c r="E6670" s="170"/>
      <c r="F6670" s="170"/>
      <c r="G6670" s="170"/>
      <c r="H6670" s="170"/>
      <c r="I6670" s="170"/>
      <c r="J6670" s="170"/>
      <c r="K6670" s="170"/>
      <c r="L6670" s="170"/>
      <c r="M6670" s="170"/>
      <c r="N6670" s="170"/>
      <c r="O6670" s="170"/>
      <c r="P6670" s="170"/>
      <c r="Q6670" s="170"/>
      <c r="R6670" s="170"/>
      <c r="S6670" s="170"/>
      <c r="T6670" s="170"/>
      <c r="U6670" s="170"/>
      <c r="V6670" s="170"/>
      <c r="W6670" s="170"/>
      <c r="X6670" s="174"/>
      <c r="Y6670" s="170"/>
      <c r="Z6670" s="170"/>
      <c r="AA6670" s="170"/>
      <c r="AB6670" s="170"/>
      <c r="AC6670" s="170"/>
      <c r="AD6670" s="174"/>
      <c r="AE6670" s="170"/>
      <c r="AF6670" s="170"/>
      <c r="AI6670" s="170"/>
      <c r="AJ6670" s="170"/>
      <c r="AK6670" s="170"/>
      <c r="AL6670" s="170"/>
      <c r="AM6670" s="170"/>
      <c r="AN6670" s="170"/>
    </row>
    <row r="6671" spans="1:40" ht="52.5" customHeight="1" x14ac:dyDescent="0.2">
      <c r="A6671" s="170"/>
      <c r="B6671" s="170"/>
      <c r="C6671" s="170"/>
      <c r="D6671" s="170"/>
      <c r="E6671" s="170"/>
      <c r="F6671" s="170"/>
      <c r="G6671" s="170"/>
      <c r="H6671" s="170"/>
      <c r="I6671" s="170"/>
      <c r="J6671" s="170"/>
      <c r="K6671" s="170"/>
      <c r="L6671" s="170"/>
      <c r="M6671" s="170"/>
      <c r="N6671" s="170"/>
      <c r="O6671" s="170"/>
      <c r="P6671" s="170"/>
      <c r="Q6671" s="170"/>
      <c r="R6671" s="170"/>
      <c r="S6671" s="170"/>
      <c r="T6671" s="170"/>
      <c r="U6671" s="170"/>
      <c r="V6671" s="170"/>
      <c r="W6671" s="170"/>
      <c r="X6671" s="174"/>
      <c r="Y6671" s="170"/>
      <c r="Z6671" s="170"/>
      <c r="AA6671" s="170"/>
      <c r="AB6671" s="170"/>
      <c r="AC6671" s="170"/>
      <c r="AD6671" s="174"/>
      <c r="AE6671" s="170"/>
      <c r="AF6671" s="170"/>
      <c r="AI6671" s="170"/>
      <c r="AJ6671" s="170"/>
      <c r="AK6671" s="170"/>
      <c r="AL6671" s="170"/>
      <c r="AM6671" s="170"/>
      <c r="AN6671" s="170"/>
    </row>
    <row r="6672" spans="1:40" ht="52.5" customHeight="1" x14ac:dyDescent="0.2">
      <c r="A6672" s="170"/>
      <c r="B6672" s="170"/>
      <c r="C6672" s="170"/>
      <c r="D6672" s="170"/>
      <c r="E6672" s="170"/>
      <c r="F6672" s="170"/>
      <c r="G6672" s="170"/>
      <c r="H6672" s="170"/>
      <c r="I6672" s="170"/>
      <c r="J6672" s="170"/>
      <c r="K6672" s="170"/>
      <c r="L6672" s="170"/>
      <c r="M6672" s="170"/>
      <c r="N6672" s="170"/>
      <c r="O6672" s="170"/>
      <c r="P6672" s="170"/>
      <c r="Q6672" s="170"/>
      <c r="R6672" s="170"/>
      <c r="S6672" s="170"/>
      <c r="T6672" s="170"/>
      <c r="U6672" s="170"/>
      <c r="V6672" s="170"/>
      <c r="W6672" s="170"/>
      <c r="X6672" s="174"/>
      <c r="Y6672" s="170"/>
      <c r="Z6672" s="170"/>
      <c r="AA6672" s="170"/>
      <c r="AB6672" s="170"/>
      <c r="AC6672" s="170"/>
      <c r="AD6672" s="174"/>
      <c r="AE6672" s="170"/>
      <c r="AF6672" s="170"/>
      <c r="AI6672" s="170"/>
      <c r="AJ6672" s="170"/>
      <c r="AK6672" s="170"/>
      <c r="AL6672" s="170"/>
      <c r="AM6672" s="170"/>
      <c r="AN6672" s="170"/>
    </row>
    <row r="6673" spans="1:40" ht="52.5" customHeight="1" x14ac:dyDescent="0.2">
      <c r="A6673" s="170"/>
      <c r="B6673" s="170"/>
      <c r="C6673" s="170"/>
      <c r="D6673" s="170"/>
      <c r="E6673" s="170"/>
      <c r="F6673" s="170"/>
      <c r="G6673" s="170"/>
      <c r="H6673" s="170"/>
      <c r="I6673" s="170"/>
      <c r="J6673" s="170"/>
      <c r="K6673" s="170"/>
      <c r="L6673" s="170"/>
      <c r="M6673" s="170"/>
      <c r="N6673" s="170"/>
      <c r="O6673" s="170"/>
      <c r="P6673" s="170"/>
      <c r="Q6673" s="170"/>
      <c r="R6673" s="170"/>
      <c r="S6673" s="170"/>
      <c r="T6673" s="170"/>
      <c r="U6673" s="170"/>
      <c r="V6673" s="170"/>
      <c r="W6673" s="170"/>
      <c r="X6673" s="174"/>
      <c r="Y6673" s="170"/>
      <c r="Z6673" s="170"/>
      <c r="AA6673" s="170"/>
      <c r="AB6673" s="170"/>
      <c r="AC6673" s="170"/>
      <c r="AD6673" s="174"/>
      <c r="AE6673" s="170"/>
      <c r="AF6673" s="170"/>
      <c r="AI6673" s="170"/>
      <c r="AJ6673" s="170"/>
      <c r="AK6673" s="170"/>
      <c r="AL6673" s="170"/>
      <c r="AM6673" s="170"/>
      <c r="AN6673" s="170"/>
    </row>
    <row r="6674" spans="1:40" ht="52.5" customHeight="1" x14ac:dyDescent="0.2">
      <c r="A6674" s="170"/>
      <c r="B6674" s="170"/>
      <c r="C6674" s="170"/>
      <c r="D6674" s="170"/>
      <c r="E6674" s="170"/>
      <c r="F6674" s="170"/>
      <c r="G6674" s="170"/>
      <c r="H6674" s="170"/>
      <c r="I6674" s="170"/>
      <c r="J6674" s="170"/>
      <c r="K6674" s="170"/>
      <c r="L6674" s="170"/>
      <c r="M6674" s="170"/>
      <c r="N6674" s="170"/>
      <c r="O6674" s="170"/>
      <c r="P6674" s="170"/>
      <c r="Q6674" s="170"/>
      <c r="R6674" s="170"/>
      <c r="S6674" s="170"/>
      <c r="T6674" s="170"/>
      <c r="U6674" s="170"/>
      <c r="V6674" s="170"/>
      <c r="W6674" s="170"/>
      <c r="X6674" s="174"/>
      <c r="Y6674" s="170"/>
      <c r="Z6674" s="170"/>
      <c r="AA6674" s="170"/>
      <c r="AB6674" s="170"/>
      <c r="AC6674" s="170"/>
      <c r="AD6674" s="174"/>
      <c r="AE6674" s="170"/>
      <c r="AF6674" s="170"/>
      <c r="AI6674" s="170"/>
      <c r="AJ6674" s="170"/>
      <c r="AK6674" s="170"/>
      <c r="AL6674" s="170"/>
      <c r="AM6674" s="170"/>
      <c r="AN6674" s="170"/>
    </row>
    <row r="6675" spans="1:40" ht="52.5" customHeight="1" x14ac:dyDescent="0.2">
      <c r="A6675" s="170"/>
      <c r="B6675" s="170"/>
      <c r="C6675" s="170"/>
      <c r="D6675" s="170"/>
      <c r="E6675" s="170"/>
      <c r="F6675" s="170"/>
      <c r="G6675" s="170"/>
      <c r="H6675" s="170"/>
      <c r="I6675" s="170"/>
      <c r="J6675" s="170"/>
      <c r="K6675" s="170"/>
      <c r="L6675" s="170"/>
      <c r="M6675" s="170"/>
      <c r="N6675" s="170"/>
      <c r="O6675" s="170"/>
      <c r="P6675" s="170"/>
      <c r="Q6675" s="170"/>
      <c r="R6675" s="170"/>
      <c r="S6675" s="170"/>
      <c r="T6675" s="170"/>
      <c r="U6675" s="170"/>
      <c r="V6675" s="170"/>
      <c r="W6675" s="170"/>
      <c r="X6675" s="174"/>
      <c r="Y6675" s="170"/>
      <c r="Z6675" s="170"/>
      <c r="AA6675" s="170"/>
      <c r="AB6675" s="170"/>
      <c r="AC6675" s="170"/>
      <c r="AD6675" s="174"/>
      <c r="AE6675" s="170"/>
      <c r="AF6675" s="170"/>
      <c r="AI6675" s="170"/>
      <c r="AJ6675" s="170"/>
      <c r="AK6675" s="170"/>
      <c r="AL6675" s="170"/>
      <c r="AM6675" s="170"/>
      <c r="AN6675" s="170"/>
    </row>
    <row r="6676" spans="1:40" ht="52.5" customHeight="1" x14ac:dyDescent="0.2">
      <c r="A6676" s="170"/>
      <c r="B6676" s="170"/>
      <c r="C6676" s="170"/>
      <c r="D6676" s="170"/>
      <c r="E6676" s="170"/>
      <c r="F6676" s="170"/>
      <c r="G6676" s="170"/>
      <c r="H6676" s="170"/>
      <c r="I6676" s="170"/>
      <c r="J6676" s="170"/>
      <c r="K6676" s="170"/>
      <c r="L6676" s="170"/>
      <c r="M6676" s="170"/>
      <c r="N6676" s="170"/>
      <c r="O6676" s="170"/>
      <c r="P6676" s="170"/>
      <c r="Q6676" s="170"/>
      <c r="R6676" s="170"/>
      <c r="S6676" s="170"/>
      <c r="T6676" s="170"/>
      <c r="U6676" s="170"/>
      <c r="V6676" s="170"/>
      <c r="W6676" s="170"/>
      <c r="X6676" s="174"/>
      <c r="Y6676" s="170"/>
      <c r="Z6676" s="170"/>
      <c r="AA6676" s="170"/>
      <c r="AB6676" s="170"/>
      <c r="AC6676" s="170"/>
      <c r="AD6676" s="174"/>
      <c r="AE6676" s="170"/>
      <c r="AF6676" s="170"/>
      <c r="AI6676" s="170"/>
      <c r="AJ6676" s="170"/>
      <c r="AK6676" s="170"/>
      <c r="AL6676" s="170"/>
      <c r="AM6676" s="170"/>
      <c r="AN6676" s="170"/>
    </row>
    <row r="6677" spans="1:40" ht="52.5" customHeight="1" x14ac:dyDescent="0.2">
      <c r="A6677" s="170"/>
      <c r="B6677" s="170"/>
      <c r="C6677" s="170"/>
      <c r="D6677" s="170"/>
      <c r="E6677" s="170"/>
      <c r="F6677" s="170"/>
      <c r="G6677" s="170"/>
      <c r="H6677" s="170"/>
      <c r="I6677" s="170"/>
      <c r="J6677" s="170"/>
      <c r="K6677" s="170"/>
      <c r="L6677" s="170"/>
      <c r="M6677" s="170"/>
      <c r="N6677" s="170"/>
      <c r="O6677" s="170"/>
      <c r="P6677" s="170"/>
      <c r="Q6677" s="170"/>
      <c r="R6677" s="170"/>
      <c r="S6677" s="170"/>
      <c r="T6677" s="170"/>
      <c r="U6677" s="170"/>
      <c r="V6677" s="170"/>
      <c r="W6677" s="170"/>
      <c r="X6677" s="174"/>
      <c r="Y6677" s="170"/>
      <c r="Z6677" s="170"/>
      <c r="AA6677" s="170"/>
      <c r="AB6677" s="170"/>
      <c r="AC6677" s="170"/>
      <c r="AD6677" s="174"/>
      <c r="AE6677" s="170"/>
      <c r="AF6677" s="170"/>
      <c r="AI6677" s="170"/>
      <c r="AJ6677" s="170"/>
      <c r="AK6677" s="170"/>
      <c r="AL6677" s="170"/>
      <c r="AM6677" s="170"/>
      <c r="AN6677" s="170"/>
    </row>
    <row r="6678" spans="1:40" ht="52.5" customHeight="1" x14ac:dyDescent="0.2">
      <c r="A6678" s="170"/>
      <c r="B6678" s="170"/>
      <c r="C6678" s="170"/>
      <c r="D6678" s="170"/>
      <c r="E6678" s="170"/>
      <c r="F6678" s="170"/>
      <c r="G6678" s="170"/>
      <c r="H6678" s="170"/>
      <c r="I6678" s="170"/>
      <c r="J6678" s="170"/>
      <c r="K6678" s="170"/>
      <c r="L6678" s="170"/>
      <c r="M6678" s="170"/>
      <c r="N6678" s="170"/>
      <c r="O6678" s="170"/>
      <c r="P6678" s="170"/>
      <c r="Q6678" s="170"/>
      <c r="R6678" s="170"/>
      <c r="S6678" s="170"/>
      <c r="T6678" s="170"/>
      <c r="U6678" s="170"/>
      <c r="V6678" s="170"/>
      <c r="W6678" s="170"/>
      <c r="X6678" s="174"/>
      <c r="Y6678" s="170"/>
      <c r="Z6678" s="170"/>
      <c r="AA6678" s="170"/>
      <c r="AB6678" s="170"/>
      <c r="AC6678" s="170"/>
      <c r="AD6678" s="174"/>
      <c r="AE6678" s="170"/>
      <c r="AF6678" s="170"/>
      <c r="AI6678" s="170"/>
      <c r="AJ6678" s="170"/>
      <c r="AK6678" s="170"/>
      <c r="AL6678" s="170"/>
      <c r="AM6678" s="170"/>
      <c r="AN6678" s="170"/>
    </row>
    <row r="6679" spans="1:40" ht="52.5" customHeight="1" x14ac:dyDescent="0.2">
      <c r="A6679" s="170"/>
      <c r="B6679" s="170"/>
      <c r="C6679" s="170"/>
      <c r="D6679" s="170"/>
      <c r="E6679" s="170"/>
      <c r="F6679" s="170"/>
      <c r="G6679" s="170"/>
      <c r="H6679" s="170"/>
      <c r="I6679" s="170"/>
      <c r="J6679" s="170"/>
      <c r="K6679" s="170"/>
      <c r="L6679" s="170"/>
      <c r="M6679" s="170"/>
      <c r="N6679" s="170"/>
      <c r="O6679" s="170"/>
      <c r="P6679" s="170"/>
      <c r="Q6679" s="170"/>
      <c r="R6679" s="170"/>
      <c r="S6679" s="170"/>
      <c r="T6679" s="170"/>
      <c r="U6679" s="170"/>
      <c r="V6679" s="170"/>
      <c r="W6679" s="170"/>
      <c r="X6679" s="174"/>
      <c r="Y6679" s="170"/>
      <c r="Z6679" s="170"/>
      <c r="AA6679" s="170"/>
      <c r="AB6679" s="170"/>
      <c r="AC6679" s="170"/>
      <c r="AD6679" s="174"/>
      <c r="AE6679" s="170"/>
      <c r="AF6679" s="170"/>
      <c r="AI6679" s="170"/>
      <c r="AJ6679" s="170"/>
      <c r="AK6679" s="170"/>
      <c r="AL6679" s="170"/>
      <c r="AM6679" s="170"/>
      <c r="AN6679" s="170"/>
    </row>
    <row r="6680" spans="1:40" ht="52.5" customHeight="1" x14ac:dyDescent="0.2">
      <c r="A6680" s="170"/>
      <c r="B6680" s="170"/>
      <c r="C6680" s="170"/>
      <c r="D6680" s="170"/>
      <c r="E6680" s="170"/>
      <c r="F6680" s="170"/>
      <c r="G6680" s="170"/>
      <c r="H6680" s="170"/>
      <c r="I6680" s="170"/>
      <c r="J6680" s="170"/>
      <c r="K6680" s="170"/>
      <c r="L6680" s="170"/>
      <c r="M6680" s="170"/>
      <c r="N6680" s="170"/>
      <c r="O6680" s="170"/>
      <c r="P6680" s="170"/>
      <c r="Q6680" s="170"/>
      <c r="R6680" s="170"/>
      <c r="S6680" s="170"/>
      <c r="T6680" s="170"/>
      <c r="U6680" s="170"/>
      <c r="V6680" s="170"/>
      <c r="W6680" s="170"/>
      <c r="X6680" s="174"/>
      <c r="Y6680" s="170"/>
      <c r="Z6680" s="170"/>
      <c r="AA6680" s="170"/>
      <c r="AB6680" s="170"/>
      <c r="AC6680" s="170"/>
      <c r="AD6680" s="174"/>
      <c r="AE6680" s="170"/>
      <c r="AF6680" s="170"/>
      <c r="AI6680" s="170"/>
      <c r="AJ6680" s="170"/>
      <c r="AK6680" s="170"/>
      <c r="AL6680" s="170"/>
      <c r="AM6680" s="170"/>
      <c r="AN6680" s="170"/>
    </row>
    <row r="6681" spans="1:40" ht="52.5" customHeight="1" x14ac:dyDescent="0.2">
      <c r="A6681" s="170"/>
      <c r="B6681" s="170"/>
      <c r="C6681" s="170"/>
      <c r="D6681" s="170"/>
      <c r="E6681" s="170"/>
      <c r="F6681" s="170"/>
      <c r="G6681" s="170"/>
      <c r="H6681" s="170"/>
      <c r="I6681" s="170"/>
      <c r="J6681" s="170"/>
      <c r="K6681" s="170"/>
      <c r="L6681" s="170"/>
      <c r="M6681" s="170"/>
      <c r="N6681" s="170"/>
      <c r="O6681" s="170"/>
      <c r="P6681" s="170"/>
      <c r="Q6681" s="170"/>
      <c r="R6681" s="170"/>
      <c r="S6681" s="170"/>
      <c r="T6681" s="170"/>
      <c r="U6681" s="170"/>
      <c r="V6681" s="170"/>
      <c r="W6681" s="170"/>
      <c r="X6681" s="174"/>
      <c r="Y6681" s="170"/>
      <c r="Z6681" s="170"/>
      <c r="AA6681" s="170"/>
      <c r="AB6681" s="170"/>
      <c r="AC6681" s="170"/>
      <c r="AD6681" s="174"/>
      <c r="AE6681" s="170"/>
      <c r="AF6681" s="170"/>
      <c r="AI6681" s="170"/>
      <c r="AJ6681" s="170"/>
      <c r="AK6681" s="170"/>
      <c r="AL6681" s="170"/>
      <c r="AM6681" s="170"/>
      <c r="AN6681" s="170"/>
    </row>
    <row r="6682" spans="1:40" ht="52.5" customHeight="1" x14ac:dyDescent="0.2">
      <c r="A6682" s="170"/>
      <c r="B6682" s="170"/>
      <c r="C6682" s="170"/>
      <c r="D6682" s="170"/>
      <c r="E6682" s="170"/>
      <c r="F6682" s="170"/>
      <c r="G6682" s="170"/>
      <c r="H6682" s="170"/>
      <c r="I6682" s="170"/>
      <c r="J6682" s="170"/>
      <c r="K6682" s="170"/>
      <c r="L6682" s="170"/>
      <c r="M6682" s="170"/>
      <c r="N6682" s="170"/>
      <c r="O6682" s="170"/>
      <c r="P6682" s="170"/>
      <c r="Q6682" s="170"/>
      <c r="R6682" s="170"/>
      <c r="S6682" s="170"/>
      <c r="T6682" s="170"/>
      <c r="U6682" s="170"/>
      <c r="V6682" s="170"/>
      <c r="W6682" s="170"/>
      <c r="X6682" s="174"/>
      <c r="Y6682" s="170"/>
      <c r="Z6682" s="170"/>
      <c r="AA6682" s="170"/>
      <c r="AB6682" s="170"/>
      <c r="AC6682" s="170"/>
      <c r="AD6682" s="174"/>
      <c r="AE6682" s="170"/>
      <c r="AF6682" s="170"/>
      <c r="AI6682" s="170"/>
      <c r="AJ6682" s="170"/>
      <c r="AK6682" s="170"/>
      <c r="AL6682" s="170"/>
      <c r="AM6682" s="170"/>
      <c r="AN6682" s="170"/>
    </row>
    <row r="6683" spans="1:40" ht="52.5" customHeight="1" x14ac:dyDescent="0.2">
      <c r="A6683" s="170"/>
      <c r="B6683" s="170"/>
      <c r="C6683" s="170"/>
      <c r="D6683" s="170"/>
      <c r="E6683" s="170"/>
      <c r="F6683" s="170"/>
      <c r="G6683" s="170"/>
      <c r="H6683" s="170"/>
      <c r="I6683" s="170"/>
      <c r="J6683" s="170"/>
      <c r="K6683" s="170"/>
      <c r="L6683" s="170"/>
      <c r="M6683" s="170"/>
      <c r="N6683" s="170"/>
      <c r="O6683" s="170"/>
      <c r="P6683" s="170"/>
      <c r="Q6683" s="170"/>
      <c r="R6683" s="170"/>
      <c r="S6683" s="170"/>
      <c r="T6683" s="170"/>
      <c r="U6683" s="170"/>
      <c r="V6683" s="170"/>
      <c r="W6683" s="170"/>
      <c r="X6683" s="174"/>
      <c r="Y6683" s="170"/>
      <c r="Z6683" s="170"/>
      <c r="AA6683" s="170"/>
      <c r="AB6683" s="170"/>
      <c r="AC6683" s="170"/>
      <c r="AD6683" s="174"/>
      <c r="AE6683" s="170"/>
      <c r="AF6683" s="170"/>
      <c r="AI6683" s="170"/>
      <c r="AJ6683" s="170"/>
      <c r="AK6683" s="170"/>
      <c r="AL6683" s="170"/>
      <c r="AM6683" s="170"/>
      <c r="AN6683" s="170"/>
    </row>
    <row r="6684" spans="1:40" ht="52.5" customHeight="1" x14ac:dyDescent="0.2">
      <c r="A6684" s="170"/>
      <c r="B6684" s="170"/>
      <c r="C6684" s="170"/>
      <c r="D6684" s="170"/>
      <c r="E6684" s="170"/>
      <c r="F6684" s="170"/>
      <c r="G6684" s="170"/>
      <c r="H6684" s="170"/>
      <c r="I6684" s="170"/>
      <c r="J6684" s="170"/>
      <c r="K6684" s="170"/>
      <c r="L6684" s="170"/>
      <c r="M6684" s="170"/>
      <c r="N6684" s="170"/>
      <c r="O6684" s="170"/>
      <c r="P6684" s="170"/>
      <c r="Q6684" s="170"/>
      <c r="R6684" s="170"/>
      <c r="S6684" s="170"/>
      <c r="T6684" s="170"/>
      <c r="U6684" s="170"/>
      <c r="V6684" s="170"/>
      <c r="W6684" s="170"/>
      <c r="X6684" s="174"/>
      <c r="Y6684" s="170"/>
      <c r="Z6684" s="170"/>
      <c r="AA6684" s="170"/>
      <c r="AB6684" s="170"/>
      <c r="AC6684" s="170"/>
      <c r="AD6684" s="174"/>
      <c r="AE6684" s="170"/>
      <c r="AF6684" s="170"/>
      <c r="AI6684" s="170"/>
      <c r="AJ6684" s="170"/>
      <c r="AK6684" s="170"/>
      <c r="AL6684" s="170"/>
      <c r="AM6684" s="170"/>
      <c r="AN6684" s="170"/>
    </row>
    <row r="6685" spans="1:40" ht="52.5" customHeight="1" x14ac:dyDescent="0.2">
      <c r="A6685" s="170"/>
      <c r="B6685" s="170"/>
      <c r="C6685" s="170"/>
      <c r="D6685" s="170"/>
      <c r="E6685" s="170"/>
      <c r="F6685" s="170"/>
      <c r="G6685" s="170"/>
      <c r="H6685" s="170"/>
      <c r="I6685" s="170"/>
      <c r="J6685" s="170"/>
      <c r="K6685" s="170"/>
      <c r="L6685" s="170"/>
      <c r="M6685" s="170"/>
      <c r="N6685" s="170"/>
      <c r="O6685" s="170"/>
      <c r="P6685" s="170"/>
      <c r="Q6685" s="170"/>
      <c r="R6685" s="170"/>
      <c r="S6685" s="170"/>
      <c r="T6685" s="170"/>
      <c r="U6685" s="170"/>
      <c r="V6685" s="170"/>
      <c r="W6685" s="170"/>
      <c r="X6685" s="174"/>
      <c r="Y6685" s="170"/>
      <c r="Z6685" s="170"/>
      <c r="AA6685" s="170"/>
      <c r="AB6685" s="170"/>
      <c r="AC6685" s="170"/>
      <c r="AD6685" s="174"/>
      <c r="AE6685" s="170"/>
      <c r="AF6685" s="170"/>
      <c r="AI6685" s="170"/>
      <c r="AJ6685" s="170"/>
      <c r="AK6685" s="170"/>
      <c r="AL6685" s="170"/>
      <c r="AM6685" s="170"/>
      <c r="AN6685" s="170"/>
    </row>
    <row r="6686" spans="1:40" ht="52.5" customHeight="1" x14ac:dyDescent="0.2">
      <c r="A6686" s="170"/>
      <c r="B6686" s="170"/>
      <c r="C6686" s="170"/>
      <c r="D6686" s="170"/>
      <c r="E6686" s="170"/>
      <c r="F6686" s="170"/>
      <c r="G6686" s="170"/>
      <c r="H6686" s="170"/>
      <c r="I6686" s="170"/>
      <c r="J6686" s="170"/>
      <c r="K6686" s="170"/>
      <c r="L6686" s="170"/>
      <c r="M6686" s="170"/>
      <c r="N6686" s="170"/>
      <c r="O6686" s="170"/>
      <c r="P6686" s="170"/>
      <c r="Q6686" s="170"/>
      <c r="R6686" s="170"/>
      <c r="S6686" s="170"/>
      <c r="T6686" s="170"/>
      <c r="U6686" s="170"/>
      <c r="V6686" s="170"/>
      <c r="W6686" s="170"/>
      <c r="X6686" s="174"/>
      <c r="Y6686" s="170"/>
      <c r="Z6686" s="170"/>
      <c r="AA6686" s="170"/>
      <c r="AB6686" s="170"/>
      <c r="AC6686" s="170"/>
      <c r="AD6686" s="174"/>
      <c r="AE6686" s="170"/>
      <c r="AF6686" s="170"/>
      <c r="AI6686" s="170"/>
      <c r="AJ6686" s="170"/>
      <c r="AK6686" s="170"/>
      <c r="AL6686" s="170"/>
      <c r="AM6686" s="170"/>
      <c r="AN6686" s="170"/>
    </row>
    <row r="6687" spans="1:40" ht="52.5" customHeight="1" x14ac:dyDescent="0.2">
      <c r="A6687" s="170"/>
      <c r="B6687" s="170"/>
      <c r="C6687" s="170"/>
      <c r="D6687" s="170"/>
      <c r="E6687" s="170"/>
      <c r="F6687" s="170"/>
      <c r="G6687" s="170"/>
      <c r="H6687" s="170"/>
      <c r="I6687" s="170"/>
      <c r="J6687" s="170"/>
      <c r="K6687" s="170"/>
      <c r="L6687" s="170"/>
      <c r="M6687" s="170"/>
      <c r="N6687" s="170"/>
      <c r="O6687" s="170"/>
      <c r="P6687" s="170"/>
      <c r="Q6687" s="170"/>
      <c r="R6687" s="170"/>
      <c r="S6687" s="170"/>
      <c r="T6687" s="170"/>
      <c r="U6687" s="170"/>
      <c r="V6687" s="170"/>
      <c r="W6687" s="170"/>
      <c r="X6687" s="174"/>
      <c r="Y6687" s="170"/>
      <c r="Z6687" s="170"/>
      <c r="AA6687" s="170"/>
      <c r="AB6687" s="170"/>
      <c r="AC6687" s="170"/>
      <c r="AD6687" s="174"/>
      <c r="AE6687" s="170"/>
      <c r="AF6687" s="170"/>
      <c r="AI6687" s="170"/>
      <c r="AJ6687" s="170"/>
      <c r="AK6687" s="170"/>
      <c r="AL6687" s="170"/>
      <c r="AM6687" s="170"/>
      <c r="AN6687" s="170"/>
    </row>
    <row r="6688" spans="1:40" ht="52.5" customHeight="1" x14ac:dyDescent="0.2">
      <c r="A6688" s="170"/>
      <c r="B6688" s="170"/>
      <c r="C6688" s="170"/>
      <c r="D6688" s="170"/>
      <c r="E6688" s="170"/>
      <c r="F6688" s="170"/>
      <c r="G6688" s="170"/>
      <c r="H6688" s="170"/>
      <c r="I6688" s="170"/>
      <c r="J6688" s="170"/>
      <c r="K6688" s="170"/>
      <c r="L6688" s="170"/>
      <c r="M6688" s="170"/>
      <c r="N6688" s="170"/>
      <c r="O6688" s="170"/>
      <c r="P6688" s="170"/>
      <c r="Q6688" s="170"/>
      <c r="R6688" s="170"/>
      <c r="S6688" s="170"/>
      <c r="T6688" s="170"/>
      <c r="U6688" s="170"/>
      <c r="V6688" s="170"/>
      <c r="W6688" s="170"/>
      <c r="X6688" s="174"/>
      <c r="Y6688" s="170"/>
      <c r="Z6688" s="170"/>
      <c r="AA6688" s="170"/>
      <c r="AB6688" s="170"/>
      <c r="AC6688" s="170"/>
      <c r="AD6688" s="174"/>
      <c r="AE6688" s="170"/>
      <c r="AF6688" s="170"/>
      <c r="AI6688" s="170"/>
      <c r="AJ6688" s="170"/>
      <c r="AK6688" s="170"/>
      <c r="AL6688" s="170"/>
      <c r="AM6688" s="170"/>
      <c r="AN6688" s="170"/>
    </row>
    <row r="6689" spans="1:40" ht="52.5" customHeight="1" x14ac:dyDescent="0.2">
      <c r="A6689" s="170"/>
      <c r="B6689" s="170"/>
      <c r="C6689" s="170"/>
      <c r="D6689" s="170"/>
      <c r="E6689" s="170"/>
      <c r="F6689" s="170"/>
      <c r="G6689" s="170"/>
      <c r="H6689" s="170"/>
      <c r="I6689" s="170"/>
      <c r="J6689" s="170"/>
      <c r="K6689" s="170"/>
      <c r="L6689" s="170"/>
      <c r="M6689" s="170"/>
      <c r="N6689" s="170"/>
      <c r="O6689" s="170"/>
      <c r="P6689" s="170"/>
      <c r="Q6689" s="170"/>
      <c r="R6689" s="170"/>
      <c r="S6689" s="170"/>
      <c r="T6689" s="170"/>
      <c r="U6689" s="170"/>
      <c r="V6689" s="170"/>
      <c r="W6689" s="170"/>
      <c r="X6689" s="174"/>
      <c r="Y6689" s="170"/>
      <c r="Z6689" s="170"/>
      <c r="AA6689" s="170"/>
      <c r="AB6689" s="170"/>
      <c r="AC6689" s="170"/>
      <c r="AD6689" s="174"/>
      <c r="AE6689" s="170"/>
      <c r="AF6689" s="170"/>
      <c r="AI6689" s="170"/>
      <c r="AJ6689" s="170"/>
      <c r="AK6689" s="170"/>
      <c r="AL6689" s="170"/>
      <c r="AM6689" s="170"/>
      <c r="AN6689" s="170"/>
    </row>
    <row r="6690" spans="1:40" ht="52.5" customHeight="1" x14ac:dyDescent="0.2">
      <c r="A6690" s="170"/>
      <c r="B6690" s="170"/>
      <c r="C6690" s="170"/>
      <c r="D6690" s="170"/>
      <c r="E6690" s="170"/>
      <c r="F6690" s="170"/>
      <c r="G6690" s="170"/>
      <c r="H6690" s="170"/>
      <c r="I6690" s="170"/>
      <c r="J6690" s="170"/>
      <c r="K6690" s="170"/>
      <c r="L6690" s="170"/>
      <c r="M6690" s="170"/>
      <c r="N6690" s="170"/>
      <c r="O6690" s="170"/>
      <c r="P6690" s="170"/>
      <c r="Q6690" s="170"/>
      <c r="R6690" s="170"/>
      <c r="S6690" s="170"/>
      <c r="T6690" s="170"/>
      <c r="U6690" s="170"/>
      <c r="V6690" s="170"/>
      <c r="W6690" s="170"/>
      <c r="X6690" s="174"/>
      <c r="Y6690" s="170"/>
      <c r="Z6690" s="170"/>
      <c r="AA6690" s="170"/>
      <c r="AB6690" s="170"/>
      <c r="AC6690" s="170"/>
      <c r="AD6690" s="174"/>
      <c r="AE6690" s="170"/>
      <c r="AF6690" s="170"/>
      <c r="AI6690" s="170"/>
      <c r="AJ6690" s="170"/>
      <c r="AK6690" s="170"/>
      <c r="AL6690" s="170"/>
      <c r="AM6690" s="170"/>
      <c r="AN6690" s="170"/>
    </row>
    <row r="6691" spans="1:40" ht="52.5" customHeight="1" x14ac:dyDescent="0.2">
      <c r="A6691" s="170"/>
      <c r="B6691" s="170"/>
      <c r="C6691" s="170"/>
      <c r="D6691" s="170"/>
      <c r="E6691" s="170"/>
      <c r="F6691" s="170"/>
      <c r="G6691" s="170"/>
      <c r="H6691" s="170"/>
      <c r="I6691" s="170"/>
      <c r="J6691" s="170"/>
      <c r="K6691" s="170"/>
      <c r="L6691" s="170"/>
      <c r="M6691" s="170"/>
      <c r="N6691" s="170"/>
      <c r="O6691" s="170"/>
      <c r="P6691" s="170"/>
      <c r="Q6691" s="170"/>
      <c r="R6691" s="170"/>
      <c r="S6691" s="170"/>
      <c r="T6691" s="170"/>
      <c r="U6691" s="170"/>
      <c r="V6691" s="170"/>
      <c r="W6691" s="170"/>
      <c r="X6691" s="174"/>
      <c r="Y6691" s="170"/>
      <c r="Z6691" s="170"/>
      <c r="AA6691" s="170"/>
      <c r="AB6691" s="170"/>
      <c r="AC6691" s="170"/>
      <c r="AD6691" s="174"/>
      <c r="AE6691" s="170"/>
      <c r="AF6691" s="170"/>
      <c r="AI6691" s="170"/>
      <c r="AJ6691" s="170"/>
      <c r="AK6691" s="170"/>
      <c r="AL6691" s="170"/>
      <c r="AM6691" s="170"/>
      <c r="AN6691" s="170"/>
    </row>
    <row r="6692" spans="1:40" ht="52.5" customHeight="1" x14ac:dyDescent="0.2">
      <c r="A6692" s="170"/>
      <c r="B6692" s="170"/>
      <c r="C6692" s="170"/>
      <c r="D6692" s="170"/>
      <c r="E6692" s="170"/>
      <c r="F6692" s="170"/>
      <c r="G6692" s="170"/>
      <c r="H6692" s="170"/>
      <c r="I6692" s="170"/>
      <c r="J6692" s="170"/>
      <c r="K6692" s="170"/>
      <c r="L6692" s="170"/>
      <c r="M6692" s="170"/>
      <c r="N6692" s="170"/>
      <c r="O6692" s="170"/>
      <c r="P6692" s="170"/>
      <c r="Q6692" s="170"/>
      <c r="R6692" s="170"/>
      <c r="S6692" s="170"/>
      <c r="T6692" s="170"/>
      <c r="U6692" s="170"/>
      <c r="V6692" s="170"/>
      <c r="W6692" s="170"/>
      <c r="X6692" s="174"/>
      <c r="Y6692" s="170"/>
      <c r="Z6692" s="170"/>
      <c r="AA6692" s="170"/>
      <c r="AB6692" s="170"/>
      <c r="AC6692" s="170"/>
      <c r="AD6692" s="174"/>
      <c r="AE6692" s="170"/>
      <c r="AF6692" s="170"/>
      <c r="AI6692" s="170"/>
      <c r="AJ6692" s="170"/>
      <c r="AK6692" s="170"/>
      <c r="AL6692" s="170"/>
      <c r="AM6692" s="170"/>
      <c r="AN6692" s="170"/>
    </row>
    <row r="6693" spans="1:40" ht="52.5" customHeight="1" x14ac:dyDescent="0.2">
      <c r="A6693" s="170"/>
      <c r="B6693" s="170"/>
      <c r="C6693" s="170"/>
      <c r="D6693" s="170"/>
      <c r="E6693" s="170"/>
      <c r="F6693" s="170"/>
      <c r="G6693" s="170"/>
      <c r="H6693" s="170"/>
      <c r="I6693" s="170"/>
      <c r="J6693" s="170"/>
      <c r="K6693" s="170"/>
      <c r="L6693" s="170"/>
      <c r="M6693" s="170"/>
      <c r="N6693" s="170"/>
      <c r="O6693" s="170"/>
      <c r="P6693" s="170"/>
      <c r="Q6693" s="170"/>
      <c r="R6693" s="170"/>
      <c r="S6693" s="170"/>
      <c r="T6693" s="170"/>
      <c r="U6693" s="170"/>
      <c r="V6693" s="170"/>
      <c r="W6693" s="170"/>
      <c r="X6693" s="174"/>
      <c r="Y6693" s="170"/>
      <c r="Z6693" s="170"/>
      <c r="AA6693" s="170"/>
      <c r="AB6693" s="170"/>
      <c r="AC6693" s="170"/>
      <c r="AD6693" s="174"/>
      <c r="AE6693" s="170"/>
      <c r="AF6693" s="170"/>
      <c r="AI6693" s="170"/>
      <c r="AJ6693" s="170"/>
      <c r="AK6693" s="170"/>
      <c r="AL6693" s="170"/>
      <c r="AM6693" s="170"/>
      <c r="AN6693" s="170"/>
    </row>
    <row r="6694" spans="1:40" ht="52.5" customHeight="1" x14ac:dyDescent="0.2">
      <c r="A6694" s="170"/>
      <c r="B6694" s="170"/>
      <c r="C6694" s="170"/>
      <c r="D6694" s="170"/>
      <c r="E6694" s="170"/>
      <c r="F6694" s="170"/>
      <c r="G6694" s="170"/>
      <c r="H6694" s="170"/>
      <c r="I6694" s="170"/>
      <c r="J6694" s="170"/>
      <c r="K6694" s="170"/>
      <c r="L6694" s="170"/>
      <c r="M6694" s="170"/>
      <c r="N6694" s="170"/>
      <c r="O6694" s="170"/>
      <c r="P6694" s="170"/>
      <c r="Q6694" s="170"/>
      <c r="R6694" s="170"/>
      <c r="S6694" s="170"/>
      <c r="T6694" s="170"/>
      <c r="U6694" s="170"/>
      <c r="V6694" s="170"/>
      <c r="W6694" s="170"/>
      <c r="X6694" s="174"/>
      <c r="Y6694" s="170"/>
      <c r="Z6694" s="170"/>
      <c r="AA6694" s="170"/>
      <c r="AB6694" s="170"/>
      <c r="AC6694" s="170"/>
      <c r="AD6694" s="174"/>
      <c r="AE6694" s="170"/>
      <c r="AF6694" s="170"/>
      <c r="AI6694" s="170"/>
      <c r="AJ6694" s="170"/>
      <c r="AK6694" s="170"/>
      <c r="AL6694" s="170"/>
      <c r="AM6694" s="170"/>
      <c r="AN6694" s="170"/>
    </row>
    <row r="6695" spans="1:40" ht="52.5" customHeight="1" x14ac:dyDescent="0.2">
      <c r="A6695" s="170"/>
      <c r="B6695" s="170"/>
      <c r="C6695" s="170"/>
      <c r="D6695" s="170"/>
      <c r="E6695" s="170"/>
      <c r="F6695" s="170"/>
      <c r="G6695" s="170"/>
      <c r="H6695" s="170"/>
      <c r="I6695" s="170"/>
      <c r="J6695" s="170"/>
      <c r="K6695" s="170"/>
      <c r="L6695" s="170"/>
      <c r="M6695" s="170"/>
      <c r="N6695" s="170"/>
      <c r="O6695" s="170"/>
      <c r="P6695" s="170"/>
      <c r="Q6695" s="170"/>
      <c r="R6695" s="170"/>
      <c r="S6695" s="170"/>
      <c r="T6695" s="170"/>
      <c r="U6695" s="170"/>
      <c r="V6695" s="170"/>
      <c r="W6695" s="170"/>
      <c r="X6695" s="174"/>
      <c r="Y6695" s="170"/>
      <c r="Z6695" s="170"/>
      <c r="AA6695" s="170"/>
      <c r="AB6695" s="170"/>
      <c r="AC6695" s="170"/>
      <c r="AD6695" s="174"/>
      <c r="AE6695" s="170"/>
      <c r="AF6695" s="170"/>
      <c r="AI6695" s="170"/>
      <c r="AJ6695" s="170"/>
      <c r="AK6695" s="170"/>
      <c r="AL6695" s="170"/>
      <c r="AM6695" s="170"/>
      <c r="AN6695" s="170"/>
    </row>
    <row r="6696" spans="1:40" ht="52.5" customHeight="1" x14ac:dyDescent="0.2">
      <c r="A6696" s="170"/>
      <c r="B6696" s="170"/>
      <c r="C6696" s="170"/>
      <c r="D6696" s="170"/>
      <c r="E6696" s="170"/>
      <c r="F6696" s="170"/>
      <c r="G6696" s="170"/>
      <c r="H6696" s="170"/>
      <c r="I6696" s="170"/>
      <c r="J6696" s="170"/>
      <c r="K6696" s="170"/>
      <c r="L6696" s="170"/>
      <c r="M6696" s="170"/>
      <c r="N6696" s="170"/>
      <c r="O6696" s="170"/>
      <c r="P6696" s="170"/>
      <c r="Q6696" s="170"/>
      <c r="R6696" s="170"/>
      <c r="S6696" s="170"/>
      <c r="T6696" s="170"/>
      <c r="U6696" s="170"/>
      <c r="V6696" s="170"/>
      <c r="W6696" s="170"/>
      <c r="X6696" s="174"/>
      <c r="Y6696" s="170"/>
      <c r="Z6696" s="170"/>
      <c r="AA6696" s="170"/>
      <c r="AB6696" s="170"/>
      <c r="AC6696" s="170"/>
      <c r="AD6696" s="174"/>
      <c r="AE6696" s="170"/>
      <c r="AF6696" s="170"/>
      <c r="AI6696" s="170"/>
      <c r="AJ6696" s="170"/>
      <c r="AK6696" s="170"/>
      <c r="AL6696" s="170"/>
      <c r="AM6696" s="170"/>
      <c r="AN6696" s="170"/>
    </row>
    <row r="6697" spans="1:40" ht="52.5" customHeight="1" x14ac:dyDescent="0.2">
      <c r="A6697" s="170"/>
      <c r="B6697" s="170"/>
      <c r="C6697" s="170"/>
      <c r="D6697" s="170"/>
      <c r="E6697" s="170"/>
      <c r="F6697" s="170"/>
      <c r="G6697" s="170"/>
      <c r="H6697" s="170"/>
      <c r="I6697" s="170"/>
      <c r="J6697" s="170"/>
      <c r="K6697" s="170"/>
      <c r="L6697" s="170"/>
      <c r="M6697" s="170"/>
      <c r="N6697" s="170"/>
      <c r="O6697" s="170"/>
      <c r="P6697" s="170"/>
      <c r="Q6697" s="170"/>
      <c r="R6697" s="170"/>
      <c r="S6697" s="170"/>
      <c r="T6697" s="170"/>
      <c r="U6697" s="170"/>
      <c r="V6697" s="170"/>
      <c r="W6697" s="170"/>
      <c r="X6697" s="174"/>
      <c r="Y6697" s="170"/>
      <c r="Z6697" s="170"/>
      <c r="AA6697" s="170"/>
      <c r="AB6697" s="170"/>
      <c r="AC6697" s="170"/>
      <c r="AD6697" s="174"/>
      <c r="AE6697" s="170"/>
      <c r="AF6697" s="170"/>
      <c r="AI6697" s="170"/>
      <c r="AJ6697" s="170"/>
      <c r="AK6697" s="170"/>
      <c r="AL6697" s="170"/>
      <c r="AM6697" s="170"/>
      <c r="AN6697" s="170"/>
    </row>
    <row r="6698" spans="1:40" ht="52.5" customHeight="1" x14ac:dyDescent="0.2">
      <c r="A6698" s="170"/>
      <c r="B6698" s="170"/>
      <c r="C6698" s="170"/>
      <c r="D6698" s="170"/>
      <c r="E6698" s="170"/>
      <c r="F6698" s="170"/>
      <c r="G6698" s="170"/>
      <c r="H6698" s="170"/>
      <c r="I6698" s="170"/>
      <c r="J6698" s="170"/>
      <c r="K6698" s="170"/>
      <c r="L6698" s="170"/>
      <c r="M6698" s="170"/>
      <c r="N6698" s="170"/>
      <c r="O6698" s="170"/>
      <c r="P6698" s="170"/>
      <c r="Q6698" s="170"/>
      <c r="R6698" s="170"/>
      <c r="S6698" s="170"/>
      <c r="T6698" s="170"/>
      <c r="U6698" s="170"/>
      <c r="V6698" s="170"/>
      <c r="W6698" s="170"/>
      <c r="X6698" s="174"/>
      <c r="Y6698" s="170"/>
      <c r="Z6698" s="170"/>
      <c r="AA6698" s="170"/>
      <c r="AB6698" s="170"/>
      <c r="AC6698" s="170"/>
      <c r="AD6698" s="174"/>
      <c r="AE6698" s="170"/>
      <c r="AF6698" s="170"/>
      <c r="AI6698" s="170"/>
      <c r="AJ6698" s="170"/>
      <c r="AK6698" s="170"/>
      <c r="AL6698" s="170"/>
      <c r="AM6698" s="170"/>
      <c r="AN6698" s="170"/>
    </row>
    <row r="6699" spans="1:40" ht="52.5" customHeight="1" x14ac:dyDescent="0.2">
      <c r="A6699" s="170"/>
      <c r="B6699" s="170"/>
      <c r="C6699" s="170"/>
      <c r="D6699" s="170"/>
      <c r="E6699" s="170"/>
      <c r="F6699" s="170"/>
      <c r="G6699" s="170"/>
      <c r="H6699" s="170"/>
      <c r="I6699" s="170"/>
      <c r="J6699" s="170"/>
      <c r="K6699" s="170"/>
      <c r="L6699" s="170"/>
      <c r="M6699" s="170"/>
      <c r="N6699" s="170"/>
      <c r="O6699" s="170"/>
      <c r="P6699" s="170"/>
      <c r="Q6699" s="170"/>
      <c r="R6699" s="170"/>
      <c r="S6699" s="170"/>
      <c r="T6699" s="170"/>
      <c r="U6699" s="170"/>
      <c r="V6699" s="170"/>
      <c r="W6699" s="170"/>
      <c r="X6699" s="174"/>
      <c r="Y6699" s="170"/>
      <c r="Z6699" s="170"/>
      <c r="AA6699" s="170"/>
      <c r="AB6699" s="170"/>
      <c r="AC6699" s="170"/>
      <c r="AD6699" s="174"/>
      <c r="AE6699" s="170"/>
      <c r="AF6699" s="170"/>
      <c r="AI6699" s="170"/>
      <c r="AJ6699" s="170"/>
      <c r="AK6699" s="170"/>
      <c r="AL6699" s="170"/>
      <c r="AM6699" s="170"/>
      <c r="AN6699" s="170"/>
    </row>
    <row r="6700" spans="1:40" ht="52.5" customHeight="1" x14ac:dyDescent="0.2">
      <c r="A6700" s="170"/>
      <c r="B6700" s="170"/>
      <c r="C6700" s="170"/>
      <c r="D6700" s="170"/>
      <c r="E6700" s="170"/>
      <c r="F6700" s="170"/>
      <c r="G6700" s="170"/>
      <c r="H6700" s="170"/>
      <c r="I6700" s="170"/>
      <c r="J6700" s="170"/>
      <c r="K6700" s="170"/>
      <c r="L6700" s="170"/>
      <c r="M6700" s="170"/>
      <c r="N6700" s="170"/>
      <c r="O6700" s="170"/>
      <c r="P6700" s="170"/>
      <c r="Q6700" s="170"/>
      <c r="R6700" s="170"/>
      <c r="S6700" s="170"/>
      <c r="T6700" s="170"/>
      <c r="U6700" s="170"/>
      <c r="V6700" s="170"/>
      <c r="W6700" s="170"/>
      <c r="X6700" s="174"/>
      <c r="Y6700" s="170"/>
      <c r="Z6700" s="170"/>
      <c r="AA6700" s="170"/>
      <c r="AB6700" s="170"/>
      <c r="AC6700" s="170"/>
      <c r="AD6700" s="174"/>
      <c r="AE6700" s="170"/>
      <c r="AF6700" s="170"/>
      <c r="AI6700" s="170"/>
      <c r="AJ6700" s="170"/>
      <c r="AK6700" s="170"/>
      <c r="AL6700" s="170"/>
      <c r="AM6700" s="170"/>
      <c r="AN6700" s="170"/>
    </row>
    <row r="6701" spans="1:40" ht="52.5" customHeight="1" x14ac:dyDescent="0.2">
      <c r="A6701" s="170"/>
      <c r="B6701" s="170"/>
      <c r="C6701" s="170"/>
      <c r="D6701" s="170"/>
      <c r="E6701" s="170"/>
      <c r="F6701" s="170"/>
      <c r="G6701" s="170"/>
      <c r="H6701" s="170"/>
      <c r="I6701" s="170"/>
      <c r="J6701" s="170"/>
      <c r="K6701" s="170"/>
      <c r="L6701" s="170"/>
      <c r="M6701" s="170"/>
      <c r="N6701" s="170"/>
      <c r="O6701" s="170"/>
      <c r="P6701" s="170"/>
      <c r="Q6701" s="170"/>
      <c r="R6701" s="170"/>
      <c r="S6701" s="170"/>
      <c r="T6701" s="170"/>
      <c r="U6701" s="170"/>
      <c r="V6701" s="170"/>
      <c r="W6701" s="170"/>
      <c r="X6701" s="174"/>
      <c r="Y6701" s="170"/>
      <c r="Z6701" s="170"/>
      <c r="AA6701" s="170"/>
      <c r="AB6701" s="170"/>
      <c r="AC6701" s="170"/>
      <c r="AD6701" s="174"/>
      <c r="AE6701" s="170"/>
      <c r="AF6701" s="170"/>
      <c r="AI6701" s="170"/>
      <c r="AJ6701" s="170"/>
      <c r="AK6701" s="170"/>
      <c r="AL6701" s="170"/>
      <c r="AM6701" s="170"/>
      <c r="AN6701" s="170"/>
    </row>
    <row r="6702" spans="1:40" ht="52.5" customHeight="1" x14ac:dyDescent="0.2">
      <c r="A6702" s="170"/>
      <c r="B6702" s="170"/>
      <c r="C6702" s="170"/>
      <c r="D6702" s="170"/>
      <c r="E6702" s="170"/>
      <c r="F6702" s="170"/>
      <c r="G6702" s="170"/>
      <c r="H6702" s="170"/>
      <c r="I6702" s="170"/>
      <c r="J6702" s="170"/>
      <c r="K6702" s="170"/>
      <c r="L6702" s="170"/>
      <c r="M6702" s="170"/>
      <c r="N6702" s="170"/>
      <c r="O6702" s="170"/>
      <c r="P6702" s="170"/>
      <c r="Q6702" s="170"/>
      <c r="R6702" s="170"/>
      <c r="S6702" s="170"/>
      <c r="T6702" s="170"/>
      <c r="U6702" s="170"/>
      <c r="V6702" s="170"/>
      <c r="W6702" s="170"/>
      <c r="X6702" s="174"/>
      <c r="Y6702" s="170"/>
      <c r="Z6702" s="170"/>
      <c r="AA6702" s="170"/>
      <c r="AB6702" s="170"/>
      <c r="AC6702" s="170"/>
      <c r="AD6702" s="174"/>
      <c r="AE6702" s="170"/>
      <c r="AF6702" s="170"/>
      <c r="AI6702" s="170"/>
      <c r="AJ6702" s="170"/>
      <c r="AK6702" s="170"/>
      <c r="AL6702" s="170"/>
      <c r="AM6702" s="170"/>
      <c r="AN6702" s="170"/>
    </row>
    <row r="6703" spans="1:40" ht="52.5" customHeight="1" x14ac:dyDescent="0.2">
      <c r="A6703" s="170"/>
      <c r="B6703" s="170"/>
      <c r="C6703" s="170"/>
      <c r="D6703" s="170"/>
      <c r="E6703" s="170"/>
      <c r="F6703" s="170"/>
      <c r="G6703" s="170"/>
      <c r="H6703" s="170"/>
      <c r="I6703" s="170"/>
      <c r="J6703" s="170"/>
      <c r="K6703" s="170"/>
      <c r="L6703" s="170"/>
      <c r="M6703" s="170"/>
      <c r="N6703" s="170"/>
      <c r="O6703" s="170"/>
      <c r="P6703" s="170"/>
      <c r="Q6703" s="170"/>
      <c r="R6703" s="170"/>
      <c r="S6703" s="170"/>
      <c r="T6703" s="170"/>
      <c r="U6703" s="170"/>
      <c r="V6703" s="170"/>
      <c r="W6703" s="170"/>
      <c r="X6703" s="174"/>
      <c r="Y6703" s="170"/>
      <c r="Z6703" s="170"/>
      <c r="AA6703" s="170"/>
      <c r="AB6703" s="170"/>
      <c r="AC6703" s="170"/>
      <c r="AD6703" s="174"/>
      <c r="AE6703" s="170"/>
      <c r="AF6703" s="170"/>
      <c r="AI6703" s="170"/>
      <c r="AJ6703" s="170"/>
      <c r="AK6703" s="170"/>
      <c r="AL6703" s="170"/>
      <c r="AM6703" s="170"/>
      <c r="AN6703" s="170"/>
    </row>
    <row r="6704" spans="1:40" ht="52.5" customHeight="1" x14ac:dyDescent="0.2">
      <c r="A6704" s="170"/>
      <c r="B6704" s="170"/>
      <c r="C6704" s="170"/>
      <c r="D6704" s="170"/>
      <c r="E6704" s="170"/>
      <c r="F6704" s="170"/>
      <c r="G6704" s="170"/>
      <c r="H6704" s="170"/>
      <c r="I6704" s="170"/>
      <c r="J6704" s="170"/>
      <c r="K6704" s="170"/>
      <c r="L6704" s="170"/>
      <c r="M6704" s="170"/>
      <c r="N6704" s="170"/>
      <c r="O6704" s="170"/>
      <c r="P6704" s="170"/>
      <c r="Q6704" s="170"/>
      <c r="R6704" s="170"/>
      <c r="S6704" s="170"/>
      <c r="T6704" s="170"/>
      <c r="U6704" s="170"/>
      <c r="V6704" s="170"/>
      <c r="W6704" s="170"/>
      <c r="X6704" s="174"/>
      <c r="Y6704" s="170"/>
      <c r="Z6704" s="170"/>
      <c r="AA6704" s="170"/>
      <c r="AB6704" s="170"/>
      <c r="AC6704" s="170"/>
      <c r="AD6704" s="174"/>
      <c r="AE6704" s="170"/>
      <c r="AF6704" s="170"/>
      <c r="AI6704" s="170"/>
      <c r="AJ6704" s="170"/>
      <c r="AK6704" s="170"/>
      <c r="AL6704" s="170"/>
      <c r="AM6704" s="170"/>
      <c r="AN6704" s="170"/>
    </row>
    <row r="6705" spans="1:40" ht="52.5" customHeight="1" x14ac:dyDescent="0.2">
      <c r="A6705" s="170"/>
      <c r="B6705" s="170"/>
      <c r="C6705" s="170"/>
      <c r="D6705" s="170"/>
      <c r="E6705" s="170"/>
      <c r="F6705" s="170"/>
      <c r="G6705" s="170"/>
      <c r="H6705" s="170"/>
      <c r="I6705" s="170"/>
      <c r="J6705" s="170"/>
      <c r="K6705" s="170"/>
      <c r="L6705" s="170"/>
      <c r="M6705" s="170"/>
      <c r="N6705" s="170"/>
      <c r="O6705" s="170"/>
      <c r="P6705" s="170"/>
      <c r="Q6705" s="170"/>
      <c r="R6705" s="170"/>
      <c r="S6705" s="170"/>
      <c r="T6705" s="170"/>
      <c r="U6705" s="170"/>
      <c r="V6705" s="170"/>
      <c r="W6705" s="170"/>
      <c r="X6705" s="174"/>
      <c r="Y6705" s="170"/>
      <c r="Z6705" s="170"/>
      <c r="AA6705" s="170"/>
      <c r="AB6705" s="170"/>
      <c r="AC6705" s="170"/>
      <c r="AD6705" s="174"/>
      <c r="AE6705" s="170"/>
      <c r="AF6705" s="170"/>
      <c r="AI6705" s="170"/>
      <c r="AJ6705" s="170"/>
      <c r="AK6705" s="170"/>
      <c r="AL6705" s="170"/>
      <c r="AM6705" s="170"/>
      <c r="AN6705" s="170"/>
    </row>
    <row r="6706" spans="1:40" ht="52.5" customHeight="1" x14ac:dyDescent="0.2">
      <c r="A6706" s="170"/>
      <c r="B6706" s="170"/>
      <c r="C6706" s="170"/>
      <c r="D6706" s="170"/>
      <c r="E6706" s="170"/>
      <c r="F6706" s="170"/>
      <c r="G6706" s="170"/>
      <c r="H6706" s="170"/>
      <c r="I6706" s="170"/>
      <c r="J6706" s="170"/>
      <c r="K6706" s="170"/>
      <c r="L6706" s="170"/>
      <c r="M6706" s="170"/>
      <c r="N6706" s="170"/>
      <c r="O6706" s="170"/>
      <c r="P6706" s="170"/>
      <c r="Q6706" s="170"/>
      <c r="R6706" s="170"/>
      <c r="S6706" s="170"/>
      <c r="T6706" s="170"/>
      <c r="U6706" s="170"/>
      <c r="V6706" s="170"/>
      <c r="W6706" s="170"/>
      <c r="X6706" s="174"/>
      <c r="Y6706" s="170"/>
      <c r="Z6706" s="170"/>
      <c r="AA6706" s="170"/>
      <c r="AB6706" s="170"/>
      <c r="AC6706" s="170"/>
      <c r="AD6706" s="174"/>
      <c r="AE6706" s="170"/>
      <c r="AF6706" s="170"/>
      <c r="AI6706" s="170"/>
      <c r="AJ6706" s="170"/>
      <c r="AK6706" s="170"/>
      <c r="AL6706" s="170"/>
      <c r="AM6706" s="170"/>
      <c r="AN6706" s="170"/>
    </row>
    <row r="6707" spans="1:40" ht="52.5" customHeight="1" x14ac:dyDescent="0.2">
      <c r="A6707" s="170"/>
      <c r="B6707" s="170"/>
      <c r="C6707" s="170"/>
      <c r="D6707" s="170"/>
      <c r="E6707" s="170"/>
      <c r="F6707" s="170"/>
      <c r="G6707" s="170"/>
      <c r="H6707" s="170"/>
      <c r="I6707" s="170"/>
      <c r="J6707" s="170"/>
      <c r="K6707" s="170"/>
      <c r="L6707" s="170"/>
      <c r="M6707" s="170"/>
      <c r="N6707" s="170"/>
      <c r="O6707" s="170"/>
      <c r="P6707" s="170"/>
      <c r="Q6707" s="170"/>
      <c r="R6707" s="170"/>
      <c r="S6707" s="170"/>
      <c r="T6707" s="170"/>
      <c r="U6707" s="170"/>
      <c r="V6707" s="170"/>
      <c r="W6707" s="170"/>
      <c r="X6707" s="174"/>
      <c r="Y6707" s="170"/>
      <c r="Z6707" s="170"/>
      <c r="AA6707" s="170"/>
      <c r="AB6707" s="170"/>
      <c r="AC6707" s="170"/>
      <c r="AD6707" s="174"/>
      <c r="AE6707" s="170"/>
      <c r="AF6707" s="170"/>
      <c r="AI6707" s="170"/>
      <c r="AJ6707" s="170"/>
      <c r="AK6707" s="170"/>
      <c r="AL6707" s="170"/>
      <c r="AM6707" s="170"/>
      <c r="AN6707" s="170"/>
    </row>
    <row r="6708" spans="1:40" ht="52.5" customHeight="1" x14ac:dyDescent="0.2">
      <c r="A6708" s="170"/>
      <c r="B6708" s="170"/>
      <c r="C6708" s="170"/>
      <c r="D6708" s="170"/>
      <c r="E6708" s="170"/>
      <c r="F6708" s="170"/>
      <c r="G6708" s="170"/>
      <c r="H6708" s="170"/>
      <c r="I6708" s="170"/>
      <c r="J6708" s="170"/>
      <c r="K6708" s="170"/>
      <c r="L6708" s="170"/>
      <c r="M6708" s="170"/>
      <c r="N6708" s="170"/>
      <c r="O6708" s="170"/>
      <c r="P6708" s="170"/>
      <c r="Q6708" s="170"/>
      <c r="R6708" s="170"/>
      <c r="S6708" s="170"/>
      <c r="T6708" s="170"/>
      <c r="U6708" s="170"/>
      <c r="V6708" s="170"/>
      <c r="W6708" s="170"/>
      <c r="X6708" s="174"/>
      <c r="Y6708" s="170"/>
      <c r="Z6708" s="170"/>
      <c r="AA6708" s="170"/>
      <c r="AB6708" s="170"/>
      <c r="AC6708" s="170"/>
      <c r="AD6708" s="174"/>
      <c r="AE6708" s="170"/>
      <c r="AF6708" s="170"/>
      <c r="AI6708" s="170"/>
      <c r="AJ6708" s="170"/>
      <c r="AK6708" s="170"/>
      <c r="AL6708" s="170"/>
      <c r="AM6708" s="170"/>
      <c r="AN6708" s="170"/>
    </row>
    <row r="6709" spans="1:40" ht="52.5" customHeight="1" x14ac:dyDescent="0.2">
      <c r="A6709" s="170"/>
      <c r="B6709" s="170"/>
      <c r="C6709" s="170"/>
      <c r="D6709" s="170"/>
      <c r="E6709" s="170"/>
      <c r="F6709" s="170"/>
      <c r="G6709" s="170"/>
      <c r="H6709" s="170"/>
      <c r="I6709" s="170"/>
      <c r="J6709" s="170"/>
      <c r="K6709" s="170"/>
      <c r="L6709" s="170"/>
      <c r="M6709" s="170"/>
      <c r="N6709" s="170"/>
      <c r="O6709" s="170"/>
      <c r="P6709" s="170"/>
      <c r="Q6709" s="170"/>
      <c r="R6709" s="170"/>
      <c r="S6709" s="170"/>
      <c r="T6709" s="170"/>
      <c r="U6709" s="170"/>
      <c r="V6709" s="170"/>
      <c r="W6709" s="170"/>
      <c r="X6709" s="174"/>
      <c r="Y6709" s="170"/>
      <c r="Z6709" s="170"/>
      <c r="AA6709" s="170"/>
      <c r="AB6709" s="170"/>
      <c r="AC6709" s="170"/>
      <c r="AD6709" s="174"/>
      <c r="AE6709" s="170"/>
      <c r="AF6709" s="170"/>
      <c r="AI6709" s="170"/>
      <c r="AJ6709" s="170"/>
      <c r="AK6709" s="170"/>
      <c r="AL6709" s="170"/>
      <c r="AM6709" s="170"/>
      <c r="AN6709" s="170"/>
    </row>
    <row r="6710" spans="1:40" ht="52.5" customHeight="1" x14ac:dyDescent="0.2">
      <c r="A6710" s="170"/>
      <c r="B6710" s="170"/>
      <c r="C6710" s="170"/>
      <c r="D6710" s="170"/>
      <c r="E6710" s="170"/>
      <c r="F6710" s="170"/>
      <c r="G6710" s="170"/>
      <c r="H6710" s="170"/>
      <c r="I6710" s="170"/>
      <c r="J6710" s="170"/>
      <c r="K6710" s="170"/>
      <c r="L6710" s="170"/>
      <c r="M6710" s="170"/>
      <c r="N6710" s="170"/>
      <c r="O6710" s="170"/>
      <c r="P6710" s="170"/>
      <c r="Q6710" s="170"/>
      <c r="R6710" s="170"/>
      <c r="S6710" s="170"/>
      <c r="T6710" s="170"/>
      <c r="U6710" s="170"/>
      <c r="V6710" s="170"/>
      <c r="W6710" s="170"/>
      <c r="X6710" s="174"/>
      <c r="Y6710" s="170"/>
      <c r="Z6710" s="170"/>
      <c r="AA6710" s="170"/>
      <c r="AB6710" s="170"/>
      <c r="AC6710" s="170"/>
      <c r="AD6710" s="174"/>
      <c r="AE6710" s="170"/>
      <c r="AF6710" s="170"/>
      <c r="AI6710" s="170"/>
      <c r="AJ6710" s="170"/>
      <c r="AK6710" s="170"/>
      <c r="AL6710" s="170"/>
      <c r="AM6710" s="170"/>
      <c r="AN6710" s="170"/>
    </row>
    <row r="6711" spans="1:40" ht="52.5" customHeight="1" x14ac:dyDescent="0.2">
      <c r="A6711" s="170"/>
      <c r="B6711" s="170"/>
      <c r="C6711" s="170"/>
      <c r="D6711" s="170"/>
      <c r="E6711" s="170"/>
      <c r="F6711" s="170"/>
      <c r="G6711" s="170"/>
      <c r="H6711" s="170"/>
      <c r="I6711" s="170"/>
      <c r="J6711" s="170"/>
      <c r="K6711" s="170"/>
      <c r="L6711" s="170"/>
      <c r="M6711" s="170"/>
      <c r="N6711" s="170"/>
      <c r="O6711" s="170"/>
      <c r="P6711" s="170"/>
      <c r="Q6711" s="170"/>
      <c r="R6711" s="170"/>
      <c r="S6711" s="170"/>
      <c r="T6711" s="170"/>
      <c r="U6711" s="170"/>
      <c r="V6711" s="170"/>
      <c r="W6711" s="170"/>
      <c r="X6711" s="174"/>
      <c r="Y6711" s="170"/>
      <c r="Z6711" s="170"/>
      <c r="AA6711" s="170"/>
      <c r="AB6711" s="170"/>
      <c r="AC6711" s="170"/>
      <c r="AD6711" s="174"/>
      <c r="AE6711" s="170"/>
      <c r="AF6711" s="170"/>
      <c r="AI6711" s="170"/>
      <c r="AJ6711" s="170"/>
      <c r="AK6711" s="170"/>
      <c r="AL6711" s="170"/>
      <c r="AM6711" s="170"/>
      <c r="AN6711" s="170"/>
    </row>
    <row r="6712" spans="1:40" ht="52.5" customHeight="1" x14ac:dyDescent="0.2">
      <c r="A6712" s="170"/>
      <c r="B6712" s="170"/>
      <c r="C6712" s="170"/>
      <c r="D6712" s="170"/>
      <c r="E6712" s="170"/>
      <c r="F6712" s="170"/>
      <c r="G6712" s="170"/>
      <c r="H6712" s="170"/>
      <c r="I6712" s="170"/>
      <c r="J6712" s="170"/>
      <c r="K6712" s="170"/>
      <c r="L6712" s="170"/>
      <c r="M6712" s="170"/>
      <c r="N6712" s="170"/>
      <c r="O6712" s="170"/>
      <c r="P6712" s="170"/>
      <c r="Q6712" s="170"/>
      <c r="R6712" s="170"/>
      <c r="S6712" s="170"/>
      <c r="T6712" s="170"/>
      <c r="U6712" s="170"/>
      <c r="V6712" s="170"/>
      <c r="W6712" s="170"/>
      <c r="X6712" s="174"/>
      <c r="Y6712" s="170"/>
      <c r="Z6712" s="170"/>
      <c r="AA6712" s="170"/>
      <c r="AB6712" s="170"/>
      <c r="AC6712" s="170"/>
      <c r="AD6712" s="174"/>
      <c r="AE6712" s="170"/>
      <c r="AF6712" s="170"/>
      <c r="AI6712" s="170"/>
      <c r="AJ6712" s="170"/>
      <c r="AK6712" s="170"/>
      <c r="AL6712" s="170"/>
      <c r="AM6712" s="170"/>
      <c r="AN6712" s="170"/>
    </row>
    <row r="6713" spans="1:40" ht="52.5" customHeight="1" x14ac:dyDescent="0.2">
      <c r="A6713" s="170"/>
      <c r="B6713" s="170"/>
      <c r="C6713" s="170"/>
      <c r="D6713" s="170"/>
      <c r="E6713" s="170"/>
      <c r="F6713" s="170"/>
      <c r="G6713" s="170"/>
      <c r="H6713" s="170"/>
      <c r="I6713" s="170"/>
      <c r="J6713" s="170"/>
      <c r="K6713" s="170"/>
      <c r="L6713" s="170"/>
      <c r="M6713" s="170"/>
      <c r="N6713" s="170"/>
      <c r="O6713" s="170"/>
      <c r="P6713" s="170"/>
      <c r="Q6713" s="170"/>
      <c r="R6713" s="170"/>
      <c r="S6713" s="170"/>
      <c r="T6713" s="170"/>
      <c r="U6713" s="170"/>
      <c r="V6713" s="170"/>
      <c r="W6713" s="170"/>
      <c r="X6713" s="174"/>
      <c r="Y6713" s="170"/>
      <c r="Z6713" s="170"/>
      <c r="AA6713" s="170"/>
      <c r="AB6713" s="170"/>
      <c r="AC6713" s="170"/>
      <c r="AD6713" s="174"/>
      <c r="AE6713" s="170"/>
      <c r="AF6713" s="170"/>
      <c r="AI6713" s="170"/>
      <c r="AJ6713" s="170"/>
      <c r="AK6713" s="170"/>
      <c r="AL6713" s="170"/>
      <c r="AM6713" s="170"/>
      <c r="AN6713" s="170"/>
    </row>
    <row r="6714" spans="1:40" ht="52.5" customHeight="1" x14ac:dyDescent="0.2">
      <c r="A6714" s="170"/>
      <c r="B6714" s="170"/>
      <c r="C6714" s="170"/>
      <c r="D6714" s="170"/>
      <c r="E6714" s="170"/>
      <c r="F6714" s="170"/>
      <c r="G6714" s="170"/>
      <c r="H6714" s="170"/>
      <c r="I6714" s="170"/>
      <c r="J6714" s="170"/>
      <c r="K6714" s="170"/>
      <c r="L6714" s="170"/>
      <c r="M6714" s="170"/>
      <c r="N6714" s="170"/>
      <c r="O6714" s="170"/>
      <c r="P6714" s="170"/>
      <c r="Q6714" s="170"/>
      <c r="R6714" s="170"/>
      <c r="S6714" s="170"/>
      <c r="T6714" s="170"/>
      <c r="U6714" s="170"/>
      <c r="V6714" s="170"/>
      <c r="W6714" s="170"/>
      <c r="X6714" s="174"/>
      <c r="Y6714" s="170"/>
      <c r="Z6714" s="170"/>
      <c r="AA6714" s="170"/>
      <c r="AB6714" s="170"/>
      <c r="AC6714" s="170"/>
      <c r="AD6714" s="174"/>
      <c r="AE6714" s="170"/>
      <c r="AF6714" s="170"/>
      <c r="AI6714" s="170"/>
      <c r="AJ6714" s="170"/>
      <c r="AK6714" s="170"/>
      <c r="AL6714" s="170"/>
      <c r="AM6714" s="170"/>
      <c r="AN6714" s="170"/>
    </row>
    <row r="6715" spans="1:40" ht="52.5" customHeight="1" x14ac:dyDescent="0.2">
      <c r="A6715" s="170"/>
      <c r="B6715" s="170"/>
      <c r="C6715" s="170"/>
      <c r="D6715" s="170"/>
      <c r="E6715" s="170"/>
      <c r="F6715" s="170"/>
      <c r="G6715" s="170"/>
      <c r="H6715" s="170"/>
      <c r="I6715" s="170"/>
      <c r="J6715" s="170"/>
      <c r="K6715" s="170"/>
      <c r="L6715" s="170"/>
      <c r="M6715" s="170"/>
      <c r="N6715" s="170"/>
      <c r="O6715" s="170"/>
      <c r="P6715" s="170"/>
      <c r="Q6715" s="170"/>
      <c r="R6715" s="170"/>
      <c r="S6715" s="170"/>
      <c r="T6715" s="170"/>
      <c r="U6715" s="170"/>
      <c r="V6715" s="170"/>
      <c r="W6715" s="170"/>
      <c r="X6715" s="174"/>
      <c r="Y6715" s="170"/>
      <c r="Z6715" s="170"/>
      <c r="AA6715" s="170"/>
      <c r="AB6715" s="170"/>
      <c r="AC6715" s="170"/>
      <c r="AD6715" s="174"/>
      <c r="AE6715" s="170"/>
      <c r="AF6715" s="170"/>
      <c r="AI6715" s="170"/>
      <c r="AJ6715" s="170"/>
      <c r="AK6715" s="170"/>
      <c r="AL6715" s="170"/>
      <c r="AM6715" s="170"/>
      <c r="AN6715" s="170"/>
    </row>
    <row r="6716" spans="1:40" ht="52.5" customHeight="1" x14ac:dyDescent="0.2">
      <c r="A6716" s="170"/>
      <c r="B6716" s="170"/>
      <c r="C6716" s="170"/>
      <c r="D6716" s="170"/>
      <c r="E6716" s="170"/>
      <c r="F6716" s="170"/>
      <c r="G6716" s="170"/>
      <c r="H6716" s="170"/>
      <c r="I6716" s="170"/>
      <c r="J6716" s="170"/>
      <c r="K6716" s="170"/>
      <c r="L6716" s="170"/>
      <c r="M6716" s="170"/>
      <c r="N6716" s="170"/>
      <c r="O6716" s="170"/>
      <c r="P6716" s="170"/>
      <c r="Q6716" s="170"/>
      <c r="R6716" s="170"/>
      <c r="S6716" s="170"/>
      <c r="T6716" s="170"/>
      <c r="U6716" s="170"/>
      <c r="V6716" s="170"/>
      <c r="W6716" s="170"/>
      <c r="X6716" s="174"/>
      <c r="Y6716" s="170"/>
      <c r="Z6716" s="170"/>
      <c r="AA6716" s="170"/>
      <c r="AB6716" s="170"/>
      <c r="AC6716" s="170"/>
      <c r="AD6716" s="174"/>
      <c r="AE6716" s="170"/>
      <c r="AF6716" s="170"/>
      <c r="AI6716" s="170"/>
      <c r="AJ6716" s="170"/>
      <c r="AK6716" s="170"/>
      <c r="AL6716" s="170"/>
      <c r="AM6716" s="170"/>
      <c r="AN6716" s="170"/>
    </row>
    <row r="6717" spans="1:40" ht="52.5" customHeight="1" x14ac:dyDescent="0.2">
      <c r="A6717" s="170"/>
      <c r="B6717" s="170"/>
      <c r="C6717" s="170"/>
      <c r="D6717" s="170"/>
      <c r="E6717" s="170"/>
      <c r="F6717" s="170"/>
      <c r="G6717" s="170"/>
      <c r="H6717" s="170"/>
      <c r="I6717" s="170"/>
      <c r="J6717" s="170"/>
      <c r="K6717" s="170"/>
      <c r="L6717" s="170"/>
      <c r="M6717" s="170"/>
      <c r="N6717" s="170"/>
      <c r="O6717" s="170"/>
      <c r="P6717" s="170"/>
      <c r="Q6717" s="170"/>
      <c r="R6717" s="170"/>
      <c r="S6717" s="170"/>
      <c r="T6717" s="170"/>
      <c r="U6717" s="170"/>
      <c r="V6717" s="170"/>
      <c r="W6717" s="170"/>
      <c r="X6717" s="174"/>
      <c r="Y6717" s="170"/>
      <c r="Z6717" s="170"/>
      <c r="AA6717" s="170"/>
      <c r="AB6717" s="170"/>
      <c r="AC6717" s="170"/>
      <c r="AD6717" s="174"/>
      <c r="AE6717" s="170"/>
      <c r="AF6717" s="170"/>
      <c r="AI6717" s="170"/>
      <c r="AJ6717" s="170"/>
      <c r="AK6717" s="170"/>
      <c r="AL6717" s="170"/>
      <c r="AM6717" s="170"/>
      <c r="AN6717" s="170"/>
    </row>
    <row r="6718" spans="1:40" ht="52.5" customHeight="1" x14ac:dyDescent="0.2">
      <c r="A6718" s="170"/>
      <c r="B6718" s="170"/>
      <c r="C6718" s="170"/>
      <c r="D6718" s="170"/>
      <c r="E6718" s="170"/>
      <c r="F6718" s="170"/>
      <c r="G6718" s="170"/>
      <c r="H6718" s="170"/>
      <c r="I6718" s="170"/>
      <c r="J6718" s="170"/>
      <c r="K6718" s="170"/>
      <c r="L6718" s="170"/>
      <c r="M6718" s="170"/>
      <c r="N6718" s="170"/>
      <c r="O6718" s="170"/>
      <c r="P6718" s="170"/>
      <c r="Q6718" s="170"/>
      <c r="R6718" s="170"/>
      <c r="S6718" s="170"/>
      <c r="T6718" s="170"/>
      <c r="U6718" s="170"/>
      <c r="V6718" s="170"/>
      <c r="W6718" s="170"/>
      <c r="X6718" s="174"/>
      <c r="Y6718" s="170"/>
      <c r="Z6718" s="170"/>
      <c r="AA6718" s="170"/>
      <c r="AB6718" s="170"/>
      <c r="AC6718" s="170"/>
      <c r="AD6718" s="174"/>
      <c r="AE6718" s="170"/>
      <c r="AF6718" s="170"/>
      <c r="AI6718" s="170"/>
      <c r="AJ6718" s="170"/>
      <c r="AK6718" s="170"/>
      <c r="AL6718" s="170"/>
      <c r="AM6718" s="170"/>
      <c r="AN6718" s="170"/>
    </row>
    <row r="6719" spans="1:40" ht="52.5" customHeight="1" x14ac:dyDescent="0.2">
      <c r="A6719" s="170"/>
      <c r="B6719" s="170"/>
      <c r="C6719" s="170"/>
      <c r="D6719" s="170"/>
      <c r="E6719" s="170"/>
      <c r="F6719" s="170"/>
      <c r="G6719" s="170"/>
      <c r="H6719" s="170"/>
      <c r="I6719" s="170"/>
      <c r="J6719" s="170"/>
      <c r="K6719" s="170"/>
      <c r="L6719" s="170"/>
      <c r="M6719" s="170"/>
      <c r="N6719" s="170"/>
      <c r="O6719" s="170"/>
      <c r="P6719" s="170"/>
      <c r="Q6719" s="170"/>
      <c r="R6719" s="170"/>
      <c r="S6719" s="170"/>
      <c r="T6719" s="170"/>
      <c r="U6719" s="170"/>
      <c r="V6719" s="170"/>
      <c r="W6719" s="170"/>
      <c r="X6719" s="174"/>
      <c r="Y6719" s="170"/>
      <c r="Z6719" s="170"/>
      <c r="AA6719" s="170"/>
      <c r="AB6719" s="170"/>
      <c r="AC6719" s="170"/>
      <c r="AD6719" s="174"/>
      <c r="AE6719" s="170"/>
      <c r="AF6719" s="170"/>
      <c r="AI6719" s="170"/>
      <c r="AJ6719" s="170"/>
      <c r="AK6719" s="170"/>
      <c r="AL6719" s="170"/>
      <c r="AM6719" s="170"/>
      <c r="AN6719" s="170"/>
    </row>
    <row r="6720" spans="1:40" ht="52.5" customHeight="1" x14ac:dyDescent="0.2">
      <c r="A6720" s="170"/>
      <c r="B6720" s="170"/>
      <c r="C6720" s="170"/>
      <c r="D6720" s="170"/>
      <c r="E6720" s="170"/>
      <c r="F6720" s="170"/>
      <c r="G6720" s="170"/>
      <c r="H6720" s="170"/>
      <c r="I6720" s="170"/>
      <c r="J6720" s="170"/>
      <c r="K6720" s="170"/>
      <c r="L6720" s="170"/>
      <c r="M6720" s="170"/>
      <c r="N6720" s="170"/>
      <c r="O6720" s="170"/>
      <c r="P6720" s="170"/>
      <c r="Q6720" s="170"/>
      <c r="R6720" s="170"/>
      <c r="S6720" s="170"/>
      <c r="T6720" s="170"/>
      <c r="U6720" s="170"/>
      <c r="V6720" s="170"/>
      <c r="W6720" s="170"/>
      <c r="X6720" s="174"/>
      <c r="Y6720" s="170"/>
      <c r="Z6720" s="170"/>
      <c r="AA6720" s="170"/>
      <c r="AB6720" s="170"/>
      <c r="AC6720" s="170"/>
      <c r="AD6720" s="174"/>
      <c r="AE6720" s="170"/>
      <c r="AF6720" s="170"/>
      <c r="AI6720" s="170"/>
      <c r="AJ6720" s="170"/>
      <c r="AK6720" s="170"/>
      <c r="AL6720" s="170"/>
      <c r="AM6720" s="170"/>
      <c r="AN6720" s="170"/>
    </row>
    <row r="6721" spans="1:40" ht="52.5" customHeight="1" x14ac:dyDescent="0.2">
      <c r="A6721" s="170"/>
      <c r="B6721" s="170"/>
      <c r="C6721" s="170"/>
      <c r="D6721" s="170"/>
      <c r="E6721" s="170"/>
      <c r="F6721" s="170"/>
      <c r="G6721" s="170"/>
      <c r="H6721" s="170"/>
      <c r="I6721" s="170"/>
      <c r="J6721" s="170"/>
      <c r="K6721" s="170"/>
      <c r="L6721" s="170"/>
      <c r="M6721" s="170"/>
      <c r="N6721" s="170"/>
      <c r="O6721" s="170"/>
      <c r="P6721" s="170"/>
      <c r="Q6721" s="170"/>
      <c r="R6721" s="170"/>
      <c r="S6721" s="170"/>
      <c r="T6721" s="170"/>
      <c r="U6721" s="170"/>
      <c r="V6721" s="170"/>
      <c r="W6721" s="170"/>
      <c r="X6721" s="174"/>
      <c r="Y6721" s="170"/>
      <c r="Z6721" s="170"/>
      <c r="AA6721" s="170"/>
      <c r="AB6721" s="170"/>
      <c r="AC6721" s="170"/>
      <c r="AD6721" s="174"/>
      <c r="AE6721" s="170"/>
      <c r="AF6721" s="170"/>
      <c r="AI6721" s="170"/>
      <c r="AJ6721" s="170"/>
      <c r="AK6721" s="170"/>
      <c r="AL6721" s="170"/>
      <c r="AM6721" s="170"/>
      <c r="AN6721" s="170"/>
    </row>
    <row r="6722" spans="1:40" ht="52.5" customHeight="1" x14ac:dyDescent="0.2">
      <c r="A6722" s="170"/>
      <c r="B6722" s="170"/>
      <c r="C6722" s="170"/>
      <c r="D6722" s="170"/>
      <c r="E6722" s="170"/>
      <c r="F6722" s="170"/>
      <c r="G6722" s="170"/>
      <c r="H6722" s="170"/>
      <c r="I6722" s="170"/>
      <c r="J6722" s="170"/>
      <c r="K6722" s="170"/>
      <c r="L6722" s="170"/>
      <c r="M6722" s="170"/>
      <c r="N6722" s="170"/>
      <c r="O6722" s="170"/>
      <c r="P6722" s="170"/>
      <c r="Q6722" s="170"/>
      <c r="R6722" s="170"/>
      <c r="S6722" s="170"/>
      <c r="T6722" s="170"/>
      <c r="U6722" s="170"/>
      <c r="V6722" s="170"/>
      <c r="W6722" s="170"/>
      <c r="X6722" s="174"/>
      <c r="Y6722" s="170"/>
      <c r="Z6722" s="170"/>
      <c r="AA6722" s="170"/>
      <c r="AB6722" s="170"/>
      <c r="AC6722" s="170"/>
      <c r="AD6722" s="174"/>
      <c r="AE6722" s="170"/>
      <c r="AF6722" s="170"/>
      <c r="AI6722" s="170"/>
      <c r="AJ6722" s="170"/>
      <c r="AK6722" s="170"/>
      <c r="AL6722" s="170"/>
      <c r="AM6722" s="170"/>
      <c r="AN6722" s="170"/>
    </row>
    <row r="6723" spans="1:40" ht="52.5" customHeight="1" x14ac:dyDescent="0.2">
      <c r="A6723" s="170"/>
      <c r="B6723" s="170"/>
      <c r="C6723" s="170"/>
      <c r="D6723" s="170"/>
      <c r="E6723" s="170"/>
      <c r="F6723" s="170"/>
      <c r="G6723" s="170"/>
      <c r="H6723" s="170"/>
      <c r="I6723" s="170"/>
      <c r="J6723" s="170"/>
      <c r="K6723" s="170"/>
      <c r="L6723" s="170"/>
      <c r="M6723" s="170"/>
      <c r="N6723" s="170"/>
      <c r="O6723" s="170"/>
      <c r="P6723" s="170"/>
      <c r="Q6723" s="170"/>
      <c r="R6723" s="170"/>
      <c r="S6723" s="170"/>
      <c r="T6723" s="170"/>
      <c r="U6723" s="170"/>
      <c r="V6723" s="170"/>
      <c r="W6723" s="170"/>
      <c r="X6723" s="174"/>
      <c r="Y6723" s="170"/>
      <c r="Z6723" s="170"/>
      <c r="AA6723" s="170"/>
      <c r="AB6723" s="170"/>
      <c r="AC6723" s="170"/>
      <c r="AD6723" s="174"/>
      <c r="AE6723" s="170"/>
      <c r="AF6723" s="170"/>
      <c r="AI6723" s="170"/>
      <c r="AJ6723" s="170"/>
      <c r="AK6723" s="170"/>
      <c r="AL6723" s="170"/>
      <c r="AM6723" s="170"/>
      <c r="AN6723" s="170"/>
    </row>
    <row r="6724" spans="1:40" ht="52.5" customHeight="1" x14ac:dyDescent="0.2">
      <c r="A6724" s="170"/>
      <c r="B6724" s="170"/>
      <c r="C6724" s="170"/>
      <c r="D6724" s="170"/>
      <c r="E6724" s="170"/>
      <c r="F6724" s="170"/>
      <c r="G6724" s="170"/>
      <c r="H6724" s="170"/>
      <c r="I6724" s="170"/>
      <c r="J6724" s="170"/>
      <c r="K6724" s="170"/>
      <c r="L6724" s="170"/>
      <c r="M6724" s="170"/>
      <c r="N6724" s="170"/>
      <c r="O6724" s="170"/>
      <c r="P6724" s="170"/>
      <c r="Q6724" s="170"/>
      <c r="R6724" s="170"/>
      <c r="S6724" s="170"/>
      <c r="T6724" s="170"/>
      <c r="U6724" s="170"/>
      <c r="V6724" s="170"/>
      <c r="W6724" s="170"/>
      <c r="X6724" s="174"/>
      <c r="Y6724" s="170"/>
      <c r="Z6724" s="170"/>
      <c r="AA6724" s="170"/>
      <c r="AB6724" s="170"/>
      <c r="AC6724" s="170"/>
      <c r="AD6724" s="174"/>
      <c r="AE6724" s="170"/>
      <c r="AF6724" s="170"/>
      <c r="AI6724" s="170"/>
      <c r="AJ6724" s="170"/>
      <c r="AK6724" s="170"/>
      <c r="AL6724" s="170"/>
      <c r="AM6724" s="170"/>
      <c r="AN6724" s="170"/>
    </row>
    <row r="6725" spans="1:40" ht="52.5" customHeight="1" x14ac:dyDescent="0.2">
      <c r="A6725" s="170"/>
      <c r="B6725" s="170"/>
      <c r="C6725" s="170"/>
      <c r="D6725" s="170"/>
      <c r="E6725" s="170"/>
      <c r="F6725" s="170"/>
      <c r="G6725" s="170"/>
      <c r="H6725" s="170"/>
      <c r="I6725" s="170"/>
      <c r="J6725" s="170"/>
      <c r="K6725" s="170"/>
      <c r="L6725" s="170"/>
      <c r="M6725" s="170"/>
      <c r="N6725" s="170"/>
      <c r="O6725" s="170"/>
      <c r="P6725" s="170"/>
      <c r="Q6725" s="170"/>
      <c r="R6725" s="170"/>
      <c r="S6725" s="170"/>
      <c r="T6725" s="170"/>
      <c r="U6725" s="170"/>
      <c r="V6725" s="170"/>
      <c r="W6725" s="170"/>
      <c r="X6725" s="174"/>
      <c r="Y6725" s="170"/>
      <c r="Z6725" s="170"/>
      <c r="AA6725" s="170"/>
      <c r="AB6725" s="170"/>
      <c r="AC6725" s="170"/>
      <c r="AD6725" s="174"/>
      <c r="AE6725" s="170"/>
      <c r="AF6725" s="170"/>
      <c r="AI6725" s="170"/>
      <c r="AJ6725" s="170"/>
      <c r="AK6725" s="170"/>
      <c r="AL6725" s="170"/>
      <c r="AM6725" s="170"/>
      <c r="AN6725" s="170"/>
    </row>
    <row r="6726" spans="1:40" ht="52.5" customHeight="1" x14ac:dyDescent="0.2">
      <c r="A6726" s="170"/>
      <c r="B6726" s="170"/>
      <c r="C6726" s="170"/>
      <c r="D6726" s="170"/>
      <c r="E6726" s="170"/>
      <c r="F6726" s="170"/>
      <c r="G6726" s="170"/>
      <c r="H6726" s="170"/>
      <c r="I6726" s="170"/>
      <c r="J6726" s="170"/>
      <c r="K6726" s="170"/>
      <c r="L6726" s="170"/>
      <c r="M6726" s="170"/>
      <c r="N6726" s="170"/>
      <c r="O6726" s="170"/>
      <c r="P6726" s="170"/>
      <c r="Q6726" s="170"/>
      <c r="R6726" s="170"/>
      <c r="S6726" s="170"/>
      <c r="T6726" s="170"/>
      <c r="U6726" s="170"/>
      <c r="V6726" s="170"/>
      <c r="W6726" s="170"/>
      <c r="X6726" s="174"/>
      <c r="Y6726" s="170"/>
      <c r="Z6726" s="170"/>
      <c r="AA6726" s="170"/>
      <c r="AB6726" s="170"/>
      <c r="AC6726" s="170"/>
      <c r="AD6726" s="174"/>
      <c r="AE6726" s="170"/>
      <c r="AF6726" s="170"/>
      <c r="AI6726" s="170"/>
      <c r="AJ6726" s="170"/>
      <c r="AK6726" s="170"/>
      <c r="AL6726" s="170"/>
      <c r="AM6726" s="170"/>
      <c r="AN6726" s="170"/>
    </row>
    <row r="6727" spans="1:40" ht="52.5" customHeight="1" x14ac:dyDescent="0.2">
      <c r="A6727" s="170"/>
      <c r="B6727" s="170"/>
      <c r="C6727" s="170"/>
      <c r="D6727" s="170"/>
      <c r="E6727" s="170"/>
      <c r="F6727" s="170"/>
      <c r="G6727" s="170"/>
      <c r="H6727" s="170"/>
      <c r="I6727" s="170"/>
      <c r="J6727" s="170"/>
      <c r="K6727" s="170"/>
      <c r="L6727" s="170"/>
      <c r="M6727" s="170"/>
      <c r="N6727" s="170"/>
      <c r="O6727" s="170"/>
      <c r="P6727" s="170"/>
      <c r="Q6727" s="170"/>
      <c r="R6727" s="170"/>
      <c r="S6727" s="170"/>
      <c r="T6727" s="170"/>
      <c r="U6727" s="170"/>
      <c r="V6727" s="170"/>
      <c r="W6727" s="170"/>
      <c r="X6727" s="174"/>
      <c r="Y6727" s="170"/>
      <c r="Z6727" s="170"/>
      <c r="AA6727" s="170"/>
      <c r="AB6727" s="170"/>
      <c r="AC6727" s="170"/>
      <c r="AD6727" s="174"/>
      <c r="AE6727" s="170"/>
      <c r="AF6727" s="170"/>
      <c r="AI6727" s="170"/>
      <c r="AJ6727" s="170"/>
      <c r="AK6727" s="170"/>
      <c r="AL6727" s="170"/>
      <c r="AM6727" s="170"/>
      <c r="AN6727" s="170"/>
    </row>
    <row r="6728" spans="1:40" ht="52.5" customHeight="1" x14ac:dyDescent="0.2">
      <c r="A6728" s="170"/>
      <c r="B6728" s="170"/>
      <c r="C6728" s="170"/>
      <c r="D6728" s="170"/>
      <c r="E6728" s="170"/>
      <c r="F6728" s="170"/>
      <c r="G6728" s="170"/>
      <c r="H6728" s="170"/>
      <c r="I6728" s="170"/>
      <c r="J6728" s="170"/>
      <c r="K6728" s="170"/>
      <c r="L6728" s="170"/>
      <c r="M6728" s="170"/>
      <c r="N6728" s="170"/>
      <c r="O6728" s="170"/>
      <c r="P6728" s="170"/>
      <c r="Q6728" s="170"/>
      <c r="R6728" s="170"/>
      <c r="S6728" s="170"/>
      <c r="T6728" s="170"/>
      <c r="U6728" s="170"/>
      <c r="V6728" s="170"/>
      <c r="W6728" s="170"/>
      <c r="X6728" s="174"/>
      <c r="Y6728" s="170"/>
      <c r="Z6728" s="170"/>
      <c r="AA6728" s="170"/>
      <c r="AB6728" s="170"/>
      <c r="AC6728" s="170"/>
      <c r="AD6728" s="174"/>
      <c r="AE6728" s="170"/>
      <c r="AF6728" s="170"/>
      <c r="AI6728" s="170"/>
      <c r="AJ6728" s="170"/>
      <c r="AK6728" s="170"/>
      <c r="AL6728" s="170"/>
      <c r="AM6728" s="170"/>
      <c r="AN6728" s="170"/>
    </row>
    <row r="6729" spans="1:40" ht="52.5" customHeight="1" x14ac:dyDescent="0.2">
      <c r="A6729" s="170"/>
      <c r="B6729" s="170"/>
      <c r="C6729" s="170"/>
      <c r="D6729" s="170"/>
      <c r="E6729" s="170"/>
      <c r="F6729" s="170"/>
      <c r="G6729" s="170"/>
      <c r="H6729" s="170"/>
      <c r="I6729" s="170"/>
      <c r="J6729" s="170"/>
      <c r="K6729" s="170"/>
      <c r="L6729" s="170"/>
      <c r="M6729" s="170"/>
      <c r="N6729" s="170"/>
      <c r="O6729" s="170"/>
      <c r="P6729" s="170"/>
      <c r="Q6729" s="170"/>
      <c r="R6729" s="170"/>
      <c r="S6729" s="170"/>
      <c r="T6729" s="170"/>
      <c r="U6729" s="170"/>
      <c r="V6729" s="170"/>
      <c r="W6729" s="170"/>
      <c r="X6729" s="174"/>
      <c r="Y6729" s="170"/>
      <c r="Z6729" s="170"/>
      <c r="AA6729" s="170"/>
      <c r="AB6729" s="170"/>
      <c r="AC6729" s="170"/>
      <c r="AD6729" s="174"/>
      <c r="AE6729" s="170"/>
      <c r="AF6729" s="170"/>
      <c r="AI6729" s="170"/>
      <c r="AJ6729" s="170"/>
      <c r="AK6729" s="170"/>
      <c r="AL6729" s="170"/>
      <c r="AM6729" s="170"/>
      <c r="AN6729" s="170"/>
    </row>
    <row r="6730" spans="1:40" ht="52.5" customHeight="1" x14ac:dyDescent="0.2">
      <c r="A6730" s="170"/>
      <c r="B6730" s="170"/>
      <c r="C6730" s="170"/>
      <c r="D6730" s="170"/>
      <c r="E6730" s="170"/>
      <c r="F6730" s="170"/>
      <c r="G6730" s="170"/>
      <c r="H6730" s="170"/>
      <c r="I6730" s="170"/>
      <c r="J6730" s="170"/>
      <c r="K6730" s="170"/>
      <c r="L6730" s="170"/>
      <c r="M6730" s="170"/>
      <c r="N6730" s="170"/>
      <c r="O6730" s="170"/>
      <c r="P6730" s="170"/>
      <c r="Q6730" s="170"/>
      <c r="R6730" s="170"/>
      <c r="S6730" s="170"/>
      <c r="T6730" s="170"/>
      <c r="U6730" s="170"/>
      <c r="V6730" s="170"/>
      <c r="W6730" s="170"/>
      <c r="X6730" s="174"/>
      <c r="Y6730" s="170"/>
      <c r="Z6730" s="170"/>
      <c r="AA6730" s="170"/>
      <c r="AB6730" s="170"/>
      <c r="AC6730" s="170"/>
      <c r="AD6730" s="174"/>
      <c r="AE6730" s="170"/>
      <c r="AF6730" s="170"/>
      <c r="AI6730" s="170"/>
      <c r="AJ6730" s="170"/>
      <c r="AK6730" s="170"/>
      <c r="AL6730" s="170"/>
      <c r="AM6730" s="170"/>
      <c r="AN6730" s="170"/>
    </row>
    <row r="6731" spans="1:40" ht="52.5" customHeight="1" x14ac:dyDescent="0.2">
      <c r="A6731" s="170"/>
      <c r="B6731" s="170"/>
      <c r="C6731" s="170"/>
      <c r="D6731" s="170"/>
      <c r="E6731" s="170"/>
      <c r="F6731" s="170"/>
      <c r="G6731" s="170"/>
      <c r="H6731" s="170"/>
      <c r="I6731" s="170"/>
      <c r="J6731" s="170"/>
      <c r="K6731" s="170"/>
      <c r="L6731" s="170"/>
      <c r="M6731" s="170"/>
      <c r="N6731" s="170"/>
      <c r="O6731" s="170"/>
      <c r="P6731" s="170"/>
      <c r="Q6731" s="170"/>
      <c r="R6731" s="170"/>
      <c r="S6731" s="170"/>
      <c r="T6731" s="170"/>
      <c r="U6731" s="170"/>
      <c r="V6731" s="170"/>
      <c r="W6731" s="170"/>
      <c r="X6731" s="174"/>
      <c r="Y6731" s="170"/>
      <c r="Z6731" s="170"/>
      <c r="AA6731" s="170"/>
      <c r="AB6731" s="170"/>
      <c r="AC6731" s="170"/>
      <c r="AD6731" s="174"/>
      <c r="AE6731" s="170"/>
      <c r="AF6731" s="170"/>
      <c r="AI6731" s="170"/>
      <c r="AJ6731" s="170"/>
      <c r="AK6731" s="170"/>
      <c r="AL6731" s="170"/>
      <c r="AM6731" s="170"/>
      <c r="AN6731" s="170"/>
    </row>
    <row r="6732" spans="1:40" ht="52.5" customHeight="1" x14ac:dyDescent="0.2">
      <c r="A6732" s="170"/>
      <c r="B6732" s="170"/>
      <c r="C6732" s="170"/>
      <c r="D6732" s="170"/>
      <c r="E6732" s="170"/>
      <c r="F6732" s="170"/>
      <c r="G6732" s="170"/>
      <c r="H6732" s="170"/>
      <c r="I6732" s="170"/>
      <c r="J6732" s="170"/>
      <c r="K6732" s="170"/>
      <c r="L6732" s="170"/>
      <c r="M6732" s="170"/>
      <c r="N6732" s="170"/>
      <c r="O6732" s="170"/>
      <c r="P6732" s="170"/>
      <c r="Q6732" s="170"/>
      <c r="R6732" s="170"/>
      <c r="S6732" s="170"/>
      <c r="T6732" s="170"/>
      <c r="U6732" s="170"/>
      <c r="V6732" s="170"/>
      <c r="W6732" s="170"/>
      <c r="X6732" s="174"/>
      <c r="Y6732" s="170"/>
      <c r="Z6732" s="170"/>
      <c r="AA6732" s="170"/>
      <c r="AB6732" s="170"/>
      <c r="AC6732" s="170"/>
      <c r="AD6732" s="174"/>
      <c r="AE6732" s="170"/>
      <c r="AF6732" s="170"/>
      <c r="AI6732" s="170"/>
      <c r="AJ6732" s="170"/>
      <c r="AK6732" s="170"/>
      <c r="AL6732" s="170"/>
      <c r="AM6732" s="170"/>
      <c r="AN6732" s="170"/>
    </row>
    <row r="6733" spans="1:40" ht="52.5" customHeight="1" x14ac:dyDescent="0.2">
      <c r="A6733" s="170"/>
      <c r="B6733" s="170"/>
      <c r="C6733" s="170"/>
      <c r="D6733" s="170"/>
      <c r="E6733" s="170"/>
      <c r="F6733" s="170"/>
      <c r="G6733" s="170"/>
      <c r="H6733" s="170"/>
      <c r="I6733" s="170"/>
      <c r="J6733" s="170"/>
      <c r="K6733" s="170"/>
      <c r="L6733" s="170"/>
      <c r="M6733" s="170"/>
      <c r="N6733" s="170"/>
      <c r="O6733" s="170"/>
      <c r="P6733" s="170"/>
      <c r="Q6733" s="170"/>
      <c r="R6733" s="170"/>
      <c r="S6733" s="170"/>
      <c r="T6733" s="170"/>
      <c r="U6733" s="170"/>
      <c r="V6733" s="170"/>
      <c r="W6733" s="170"/>
      <c r="X6733" s="174"/>
      <c r="Y6733" s="170"/>
      <c r="Z6733" s="170"/>
      <c r="AA6733" s="170"/>
      <c r="AB6733" s="170"/>
      <c r="AC6733" s="170"/>
      <c r="AD6733" s="174"/>
      <c r="AE6733" s="170"/>
      <c r="AF6733" s="170"/>
      <c r="AI6733" s="170"/>
      <c r="AJ6733" s="170"/>
      <c r="AK6733" s="170"/>
      <c r="AL6733" s="170"/>
      <c r="AM6733" s="170"/>
      <c r="AN6733" s="170"/>
    </row>
    <row r="6734" spans="1:40" ht="52.5" customHeight="1" x14ac:dyDescent="0.2">
      <c r="A6734" s="170"/>
      <c r="B6734" s="170"/>
      <c r="C6734" s="170"/>
      <c r="D6734" s="170"/>
      <c r="E6734" s="170"/>
      <c r="F6734" s="170"/>
      <c r="G6734" s="170"/>
      <c r="H6734" s="170"/>
      <c r="I6734" s="170"/>
      <c r="J6734" s="170"/>
      <c r="K6734" s="170"/>
      <c r="L6734" s="170"/>
      <c r="M6734" s="170"/>
      <c r="N6734" s="170"/>
      <c r="O6734" s="170"/>
      <c r="P6734" s="170"/>
      <c r="Q6734" s="170"/>
      <c r="R6734" s="170"/>
      <c r="S6734" s="170"/>
      <c r="T6734" s="170"/>
      <c r="U6734" s="170"/>
      <c r="V6734" s="170"/>
      <c r="W6734" s="170"/>
      <c r="X6734" s="174"/>
      <c r="Y6734" s="170"/>
      <c r="Z6734" s="170"/>
      <c r="AA6734" s="170"/>
      <c r="AB6734" s="170"/>
      <c r="AC6734" s="170"/>
      <c r="AD6734" s="174"/>
      <c r="AE6734" s="170"/>
      <c r="AF6734" s="170"/>
      <c r="AI6734" s="170"/>
      <c r="AJ6734" s="170"/>
      <c r="AK6734" s="170"/>
      <c r="AL6734" s="170"/>
      <c r="AM6734" s="170"/>
      <c r="AN6734" s="170"/>
    </row>
    <row r="6735" spans="1:40" ht="52.5" customHeight="1" x14ac:dyDescent="0.2">
      <c r="A6735" s="170"/>
      <c r="B6735" s="170"/>
      <c r="C6735" s="170"/>
      <c r="D6735" s="170"/>
      <c r="E6735" s="170"/>
      <c r="F6735" s="170"/>
      <c r="G6735" s="170"/>
      <c r="H6735" s="170"/>
      <c r="I6735" s="170"/>
      <c r="J6735" s="170"/>
      <c r="K6735" s="170"/>
      <c r="L6735" s="170"/>
      <c r="M6735" s="170"/>
      <c r="N6735" s="170"/>
      <c r="O6735" s="170"/>
      <c r="P6735" s="170"/>
      <c r="Q6735" s="170"/>
      <c r="R6735" s="170"/>
      <c r="S6735" s="170"/>
      <c r="T6735" s="170"/>
      <c r="U6735" s="170"/>
      <c r="V6735" s="170"/>
      <c r="W6735" s="170"/>
      <c r="X6735" s="174"/>
      <c r="Y6735" s="170"/>
      <c r="Z6735" s="170"/>
      <c r="AA6735" s="170"/>
      <c r="AB6735" s="170"/>
      <c r="AC6735" s="170"/>
      <c r="AD6735" s="174"/>
      <c r="AE6735" s="170"/>
      <c r="AF6735" s="170"/>
      <c r="AI6735" s="170"/>
      <c r="AJ6735" s="170"/>
      <c r="AK6735" s="170"/>
      <c r="AL6735" s="170"/>
      <c r="AM6735" s="170"/>
      <c r="AN6735" s="170"/>
    </row>
    <row r="6736" spans="1:40" ht="52.5" customHeight="1" x14ac:dyDescent="0.2">
      <c r="A6736" s="170"/>
      <c r="B6736" s="170"/>
      <c r="C6736" s="170"/>
      <c r="D6736" s="170"/>
      <c r="E6736" s="170"/>
      <c r="F6736" s="170"/>
      <c r="G6736" s="170"/>
      <c r="H6736" s="170"/>
      <c r="I6736" s="170"/>
      <c r="J6736" s="170"/>
      <c r="K6736" s="170"/>
      <c r="L6736" s="170"/>
      <c r="M6736" s="170"/>
      <c r="N6736" s="170"/>
      <c r="O6736" s="170"/>
      <c r="P6736" s="170"/>
      <c r="Q6736" s="170"/>
      <c r="R6736" s="170"/>
      <c r="S6736" s="170"/>
      <c r="T6736" s="170"/>
      <c r="U6736" s="170"/>
      <c r="V6736" s="170"/>
      <c r="W6736" s="170"/>
      <c r="X6736" s="174"/>
      <c r="Y6736" s="170"/>
      <c r="Z6736" s="170"/>
      <c r="AA6736" s="170"/>
      <c r="AB6736" s="170"/>
      <c r="AC6736" s="170"/>
      <c r="AD6736" s="174"/>
      <c r="AE6736" s="170"/>
      <c r="AF6736" s="170"/>
      <c r="AI6736" s="170"/>
      <c r="AJ6736" s="170"/>
      <c r="AK6736" s="170"/>
      <c r="AL6736" s="170"/>
      <c r="AM6736" s="170"/>
      <c r="AN6736" s="170"/>
    </row>
    <row r="6737" spans="1:40" ht="52.5" customHeight="1" x14ac:dyDescent="0.2">
      <c r="A6737" s="170"/>
      <c r="B6737" s="170"/>
      <c r="C6737" s="170"/>
      <c r="D6737" s="170"/>
      <c r="E6737" s="170"/>
      <c r="F6737" s="170"/>
      <c r="G6737" s="170"/>
      <c r="H6737" s="170"/>
      <c r="I6737" s="170"/>
      <c r="J6737" s="170"/>
      <c r="K6737" s="170"/>
      <c r="L6737" s="170"/>
      <c r="M6737" s="170"/>
      <c r="N6737" s="170"/>
      <c r="O6737" s="170"/>
      <c r="P6737" s="170"/>
      <c r="Q6737" s="170"/>
      <c r="R6737" s="170"/>
      <c r="S6737" s="170"/>
      <c r="T6737" s="170"/>
      <c r="U6737" s="170"/>
      <c r="V6737" s="170"/>
      <c r="W6737" s="170"/>
      <c r="X6737" s="174"/>
      <c r="Y6737" s="170"/>
      <c r="Z6737" s="170"/>
      <c r="AA6737" s="170"/>
      <c r="AB6737" s="170"/>
      <c r="AC6737" s="170"/>
      <c r="AD6737" s="174"/>
      <c r="AE6737" s="170"/>
      <c r="AF6737" s="170"/>
      <c r="AI6737" s="170"/>
      <c r="AJ6737" s="170"/>
      <c r="AK6737" s="170"/>
      <c r="AL6737" s="170"/>
      <c r="AM6737" s="170"/>
      <c r="AN6737" s="170"/>
    </row>
    <row r="6738" spans="1:40" ht="52.5" customHeight="1" x14ac:dyDescent="0.2">
      <c r="A6738" s="170"/>
      <c r="B6738" s="170"/>
      <c r="C6738" s="170"/>
      <c r="D6738" s="170"/>
      <c r="E6738" s="170"/>
      <c r="F6738" s="170"/>
      <c r="G6738" s="170"/>
      <c r="H6738" s="170"/>
      <c r="I6738" s="170"/>
      <c r="J6738" s="170"/>
      <c r="K6738" s="170"/>
      <c r="L6738" s="170"/>
      <c r="M6738" s="170"/>
      <c r="N6738" s="170"/>
      <c r="O6738" s="170"/>
      <c r="P6738" s="170"/>
      <c r="Q6738" s="170"/>
      <c r="R6738" s="170"/>
      <c r="S6738" s="170"/>
      <c r="T6738" s="170"/>
      <c r="U6738" s="170"/>
      <c r="V6738" s="170"/>
      <c r="W6738" s="170"/>
      <c r="X6738" s="174"/>
      <c r="Y6738" s="170"/>
      <c r="Z6738" s="170"/>
      <c r="AA6738" s="170"/>
      <c r="AB6738" s="170"/>
      <c r="AC6738" s="170"/>
      <c r="AD6738" s="174"/>
      <c r="AE6738" s="170"/>
      <c r="AF6738" s="170"/>
      <c r="AI6738" s="170"/>
      <c r="AJ6738" s="170"/>
      <c r="AK6738" s="170"/>
      <c r="AL6738" s="170"/>
      <c r="AM6738" s="170"/>
      <c r="AN6738" s="170"/>
    </row>
    <row r="6739" spans="1:40" ht="52.5" customHeight="1" x14ac:dyDescent="0.2">
      <c r="A6739" s="170"/>
      <c r="B6739" s="170"/>
      <c r="C6739" s="170"/>
      <c r="D6739" s="170"/>
      <c r="E6739" s="170"/>
      <c r="F6739" s="170"/>
      <c r="G6739" s="170"/>
      <c r="H6739" s="170"/>
      <c r="I6739" s="170"/>
      <c r="J6739" s="170"/>
      <c r="K6739" s="170"/>
      <c r="L6739" s="170"/>
      <c r="M6739" s="170"/>
      <c r="N6739" s="170"/>
      <c r="O6739" s="170"/>
      <c r="P6739" s="170"/>
      <c r="Q6739" s="170"/>
      <c r="R6739" s="170"/>
      <c r="S6739" s="170"/>
      <c r="T6739" s="170"/>
      <c r="U6739" s="170"/>
      <c r="V6739" s="170"/>
      <c r="W6739" s="170"/>
      <c r="X6739" s="174"/>
      <c r="Y6739" s="170"/>
      <c r="Z6739" s="170"/>
      <c r="AA6739" s="170"/>
      <c r="AB6739" s="170"/>
      <c r="AC6739" s="170"/>
      <c r="AD6739" s="174"/>
      <c r="AE6739" s="170"/>
      <c r="AF6739" s="170"/>
      <c r="AI6739" s="170"/>
      <c r="AJ6739" s="170"/>
      <c r="AK6739" s="170"/>
      <c r="AL6739" s="170"/>
      <c r="AM6739" s="170"/>
      <c r="AN6739" s="170"/>
    </row>
    <row r="6740" spans="1:40" ht="52.5" customHeight="1" x14ac:dyDescent="0.2">
      <c r="A6740" s="170"/>
      <c r="B6740" s="170"/>
      <c r="C6740" s="170"/>
      <c r="D6740" s="170"/>
      <c r="E6740" s="170"/>
      <c r="F6740" s="170"/>
      <c r="G6740" s="170"/>
      <c r="H6740" s="170"/>
      <c r="I6740" s="170"/>
      <c r="J6740" s="170"/>
      <c r="K6740" s="170"/>
      <c r="L6740" s="170"/>
      <c r="M6740" s="170"/>
      <c r="N6740" s="170"/>
      <c r="O6740" s="170"/>
      <c r="P6740" s="170"/>
      <c r="Q6740" s="170"/>
      <c r="R6740" s="170"/>
      <c r="S6740" s="170"/>
      <c r="T6740" s="170"/>
      <c r="U6740" s="170"/>
      <c r="V6740" s="170"/>
      <c r="W6740" s="170"/>
      <c r="X6740" s="174"/>
      <c r="Y6740" s="170"/>
      <c r="Z6740" s="170"/>
      <c r="AA6740" s="170"/>
      <c r="AB6740" s="170"/>
      <c r="AC6740" s="170"/>
      <c r="AD6740" s="174"/>
      <c r="AE6740" s="170"/>
      <c r="AF6740" s="170"/>
      <c r="AI6740" s="170"/>
      <c r="AJ6740" s="170"/>
      <c r="AK6740" s="170"/>
      <c r="AL6740" s="170"/>
      <c r="AM6740" s="170"/>
      <c r="AN6740" s="170"/>
    </row>
    <row r="6741" spans="1:40" ht="52.5" customHeight="1" x14ac:dyDescent="0.2">
      <c r="A6741" s="170"/>
      <c r="B6741" s="170"/>
      <c r="C6741" s="170"/>
      <c r="D6741" s="170"/>
      <c r="E6741" s="170"/>
      <c r="F6741" s="170"/>
      <c r="G6741" s="170"/>
      <c r="H6741" s="170"/>
      <c r="I6741" s="170"/>
      <c r="J6741" s="170"/>
      <c r="K6741" s="170"/>
      <c r="L6741" s="170"/>
      <c r="M6741" s="170"/>
      <c r="N6741" s="170"/>
      <c r="O6741" s="170"/>
      <c r="P6741" s="170"/>
      <c r="Q6741" s="170"/>
      <c r="R6741" s="170"/>
      <c r="S6741" s="170"/>
      <c r="T6741" s="170"/>
      <c r="U6741" s="170"/>
      <c r="V6741" s="170"/>
      <c r="W6741" s="170"/>
      <c r="X6741" s="174"/>
      <c r="Y6741" s="170"/>
      <c r="Z6741" s="170"/>
      <c r="AA6741" s="170"/>
      <c r="AB6741" s="170"/>
      <c r="AC6741" s="170"/>
      <c r="AD6741" s="174"/>
      <c r="AE6741" s="170"/>
      <c r="AF6741" s="170"/>
      <c r="AI6741" s="170"/>
      <c r="AJ6741" s="170"/>
      <c r="AK6741" s="170"/>
      <c r="AL6741" s="170"/>
      <c r="AM6741" s="170"/>
      <c r="AN6741" s="170"/>
    </row>
    <row r="6742" spans="1:40" ht="52.5" customHeight="1" x14ac:dyDescent="0.2">
      <c r="A6742" s="170"/>
      <c r="B6742" s="170"/>
      <c r="C6742" s="170"/>
      <c r="D6742" s="170"/>
      <c r="E6742" s="170"/>
      <c r="F6742" s="170"/>
      <c r="G6742" s="170"/>
      <c r="H6742" s="170"/>
      <c r="I6742" s="170"/>
      <c r="J6742" s="170"/>
      <c r="K6742" s="170"/>
      <c r="L6742" s="170"/>
      <c r="M6742" s="170"/>
      <c r="N6742" s="170"/>
      <c r="O6742" s="170"/>
      <c r="P6742" s="170"/>
      <c r="Q6742" s="170"/>
      <c r="R6742" s="170"/>
      <c r="S6742" s="170"/>
      <c r="T6742" s="170"/>
      <c r="U6742" s="170"/>
      <c r="V6742" s="170"/>
      <c r="W6742" s="170"/>
      <c r="X6742" s="174"/>
      <c r="Y6742" s="170"/>
      <c r="Z6742" s="170"/>
      <c r="AA6742" s="170"/>
      <c r="AB6742" s="170"/>
      <c r="AC6742" s="170"/>
      <c r="AD6742" s="174"/>
      <c r="AE6742" s="170"/>
      <c r="AF6742" s="170"/>
      <c r="AI6742" s="170"/>
      <c r="AJ6742" s="170"/>
      <c r="AK6742" s="170"/>
      <c r="AL6742" s="170"/>
      <c r="AM6742" s="170"/>
      <c r="AN6742" s="170"/>
    </row>
    <row r="6743" spans="1:40" ht="52.5" customHeight="1" x14ac:dyDescent="0.2">
      <c r="A6743" s="170"/>
      <c r="B6743" s="170"/>
      <c r="C6743" s="170"/>
      <c r="D6743" s="170"/>
      <c r="E6743" s="170"/>
      <c r="F6743" s="170"/>
      <c r="G6743" s="170"/>
      <c r="H6743" s="170"/>
      <c r="I6743" s="170"/>
      <c r="J6743" s="170"/>
      <c r="K6743" s="170"/>
      <c r="L6743" s="170"/>
      <c r="M6743" s="170"/>
      <c r="N6743" s="170"/>
      <c r="O6743" s="170"/>
      <c r="P6743" s="170"/>
      <c r="Q6743" s="170"/>
      <c r="R6743" s="170"/>
      <c r="S6743" s="170"/>
      <c r="T6743" s="170"/>
      <c r="U6743" s="170"/>
      <c r="V6743" s="170"/>
      <c r="W6743" s="170"/>
      <c r="X6743" s="174"/>
      <c r="Y6743" s="170"/>
      <c r="Z6743" s="170"/>
      <c r="AA6743" s="170"/>
      <c r="AB6743" s="170"/>
      <c r="AC6743" s="170"/>
      <c r="AD6743" s="174"/>
      <c r="AE6743" s="170"/>
      <c r="AF6743" s="170"/>
      <c r="AI6743" s="170"/>
      <c r="AJ6743" s="170"/>
      <c r="AK6743" s="170"/>
      <c r="AL6743" s="170"/>
      <c r="AM6743" s="170"/>
      <c r="AN6743" s="170"/>
    </row>
    <row r="6744" spans="1:40" ht="52.5" customHeight="1" x14ac:dyDescent="0.2">
      <c r="A6744" s="170"/>
      <c r="B6744" s="170"/>
      <c r="C6744" s="170"/>
      <c r="D6744" s="170"/>
      <c r="E6744" s="170"/>
      <c r="F6744" s="170"/>
      <c r="G6744" s="170"/>
      <c r="H6744" s="170"/>
      <c r="I6744" s="170"/>
      <c r="J6744" s="170"/>
      <c r="K6744" s="170"/>
      <c r="L6744" s="170"/>
      <c r="M6744" s="170"/>
      <c r="N6744" s="170"/>
      <c r="O6744" s="170"/>
      <c r="P6744" s="170"/>
      <c r="Q6744" s="170"/>
      <c r="R6744" s="170"/>
      <c r="S6744" s="170"/>
      <c r="T6744" s="170"/>
      <c r="U6744" s="170"/>
      <c r="V6744" s="170"/>
      <c r="W6744" s="170"/>
      <c r="X6744" s="174"/>
      <c r="Y6744" s="170"/>
      <c r="Z6744" s="170"/>
      <c r="AA6744" s="170"/>
      <c r="AB6744" s="170"/>
      <c r="AC6744" s="170"/>
      <c r="AD6744" s="174"/>
      <c r="AE6744" s="170"/>
      <c r="AF6744" s="170"/>
      <c r="AI6744" s="170"/>
      <c r="AJ6744" s="170"/>
      <c r="AK6744" s="170"/>
      <c r="AL6744" s="170"/>
      <c r="AM6744" s="170"/>
      <c r="AN6744" s="170"/>
    </row>
    <row r="6745" spans="1:40" ht="52.5" customHeight="1" x14ac:dyDescent="0.2">
      <c r="A6745" s="170"/>
      <c r="B6745" s="170"/>
      <c r="C6745" s="170"/>
      <c r="D6745" s="170"/>
      <c r="E6745" s="170"/>
      <c r="F6745" s="170"/>
      <c r="G6745" s="170"/>
      <c r="H6745" s="170"/>
      <c r="I6745" s="170"/>
      <c r="J6745" s="170"/>
      <c r="K6745" s="170"/>
      <c r="L6745" s="170"/>
      <c r="M6745" s="170"/>
      <c r="N6745" s="170"/>
      <c r="O6745" s="170"/>
      <c r="P6745" s="170"/>
      <c r="Q6745" s="170"/>
      <c r="R6745" s="170"/>
      <c r="S6745" s="170"/>
      <c r="T6745" s="170"/>
      <c r="U6745" s="170"/>
      <c r="V6745" s="170"/>
      <c r="W6745" s="170"/>
      <c r="X6745" s="174"/>
      <c r="Y6745" s="170"/>
      <c r="Z6745" s="170"/>
      <c r="AA6745" s="170"/>
      <c r="AB6745" s="170"/>
      <c r="AC6745" s="170"/>
      <c r="AD6745" s="174"/>
      <c r="AE6745" s="170"/>
      <c r="AF6745" s="170"/>
      <c r="AI6745" s="170"/>
      <c r="AJ6745" s="170"/>
      <c r="AK6745" s="170"/>
      <c r="AL6745" s="170"/>
      <c r="AM6745" s="170"/>
      <c r="AN6745" s="170"/>
    </row>
    <row r="6746" spans="1:40" ht="52.5" customHeight="1" x14ac:dyDescent="0.2">
      <c r="A6746" s="170"/>
      <c r="B6746" s="170"/>
      <c r="C6746" s="170"/>
      <c r="D6746" s="170"/>
      <c r="E6746" s="170"/>
      <c r="F6746" s="170"/>
      <c r="G6746" s="170"/>
      <c r="H6746" s="170"/>
      <c r="I6746" s="170"/>
      <c r="J6746" s="170"/>
      <c r="K6746" s="170"/>
      <c r="L6746" s="170"/>
      <c r="M6746" s="170"/>
      <c r="N6746" s="170"/>
      <c r="O6746" s="170"/>
      <c r="P6746" s="170"/>
      <c r="Q6746" s="170"/>
      <c r="R6746" s="170"/>
      <c r="S6746" s="170"/>
      <c r="T6746" s="170"/>
      <c r="U6746" s="170"/>
      <c r="V6746" s="170"/>
      <c r="W6746" s="170"/>
      <c r="X6746" s="174"/>
      <c r="Y6746" s="170"/>
      <c r="Z6746" s="170"/>
      <c r="AA6746" s="170"/>
      <c r="AB6746" s="170"/>
      <c r="AC6746" s="170"/>
      <c r="AD6746" s="174"/>
      <c r="AE6746" s="170"/>
      <c r="AF6746" s="170"/>
      <c r="AI6746" s="170"/>
      <c r="AJ6746" s="170"/>
      <c r="AK6746" s="170"/>
      <c r="AL6746" s="170"/>
      <c r="AM6746" s="170"/>
      <c r="AN6746" s="170"/>
    </row>
    <row r="6747" spans="1:40" ht="52.5" customHeight="1" x14ac:dyDescent="0.2">
      <c r="A6747" s="170"/>
      <c r="B6747" s="170"/>
      <c r="C6747" s="170"/>
      <c r="D6747" s="170"/>
      <c r="E6747" s="170"/>
      <c r="F6747" s="170"/>
      <c r="G6747" s="170"/>
      <c r="H6747" s="170"/>
      <c r="I6747" s="170"/>
      <c r="J6747" s="170"/>
      <c r="K6747" s="170"/>
      <c r="L6747" s="170"/>
      <c r="M6747" s="170"/>
      <c r="N6747" s="170"/>
      <c r="O6747" s="170"/>
      <c r="P6747" s="170"/>
      <c r="Q6747" s="170"/>
      <c r="R6747" s="170"/>
      <c r="S6747" s="170"/>
      <c r="T6747" s="170"/>
      <c r="U6747" s="170"/>
      <c r="V6747" s="170"/>
      <c r="W6747" s="170"/>
      <c r="X6747" s="174"/>
      <c r="Y6747" s="170"/>
      <c r="Z6747" s="170"/>
      <c r="AA6747" s="170"/>
      <c r="AB6747" s="170"/>
      <c r="AC6747" s="170"/>
      <c r="AD6747" s="174"/>
      <c r="AE6747" s="170"/>
      <c r="AF6747" s="170"/>
      <c r="AI6747" s="170"/>
      <c r="AJ6747" s="170"/>
      <c r="AK6747" s="170"/>
      <c r="AL6747" s="170"/>
      <c r="AM6747" s="170"/>
      <c r="AN6747" s="170"/>
    </row>
    <row r="6748" spans="1:40" ht="52.5" customHeight="1" x14ac:dyDescent="0.2">
      <c r="A6748" s="170"/>
      <c r="B6748" s="170"/>
      <c r="C6748" s="170"/>
      <c r="D6748" s="170"/>
      <c r="E6748" s="170"/>
      <c r="F6748" s="170"/>
      <c r="G6748" s="170"/>
      <c r="H6748" s="170"/>
      <c r="I6748" s="170"/>
      <c r="J6748" s="170"/>
      <c r="K6748" s="170"/>
      <c r="L6748" s="170"/>
      <c r="M6748" s="170"/>
      <c r="N6748" s="170"/>
      <c r="O6748" s="170"/>
      <c r="P6748" s="170"/>
      <c r="Q6748" s="170"/>
      <c r="R6748" s="170"/>
      <c r="S6748" s="170"/>
      <c r="T6748" s="170"/>
      <c r="U6748" s="170"/>
      <c r="V6748" s="170"/>
      <c r="W6748" s="170"/>
      <c r="X6748" s="174"/>
      <c r="Y6748" s="170"/>
      <c r="Z6748" s="170"/>
      <c r="AA6748" s="170"/>
      <c r="AB6748" s="170"/>
      <c r="AC6748" s="170"/>
      <c r="AD6748" s="174"/>
      <c r="AE6748" s="170"/>
      <c r="AF6748" s="170"/>
      <c r="AI6748" s="170"/>
      <c r="AJ6748" s="170"/>
      <c r="AK6748" s="170"/>
      <c r="AL6748" s="170"/>
      <c r="AM6748" s="170"/>
      <c r="AN6748" s="170"/>
    </row>
    <row r="6749" spans="1:40" ht="52.5" customHeight="1" x14ac:dyDescent="0.2">
      <c r="A6749" s="170"/>
      <c r="B6749" s="170"/>
      <c r="C6749" s="170"/>
      <c r="D6749" s="170"/>
      <c r="E6749" s="170"/>
      <c r="F6749" s="170"/>
      <c r="G6749" s="170"/>
      <c r="H6749" s="170"/>
      <c r="I6749" s="170"/>
      <c r="J6749" s="170"/>
      <c r="K6749" s="170"/>
      <c r="L6749" s="170"/>
      <c r="M6749" s="170"/>
      <c r="N6749" s="170"/>
      <c r="O6749" s="170"/>
      <c r="P6749" s="170"/>
      <c r="Q6749" s="170"/>
      <c r="R6749" s="170"/>
      <c r="S6749" s="170"/>
      <c r="T6749" s="170"/>
      <c r="U6749" s="170"/>
      <c r="V6749" s="170"/>
      <c r="W6749" s="170"/>
      <c r="X6749" s="174"/>
      <c r="Y6749" s="170"/>
      <c r="Z6749" s="170"/>
      <c r="AA6749" s="170"/>
      <c r="AB6749" s="170"/>
      <c r="AC6749" s="170"/>
      <c r="AD6749" s="174"/>
      <c r="AE6749" s="170"/>
      <c r="AF6749" s="170"/>
      <c r="AI6749" s="170"/>
      <c r="AJ6749" s="170"/>
      <c r="AK6749" s="170"/>
      <c r="AL6749" s="170"/>
      <c r="AM6749" s="170"/>
      <c r="AN6749" s="170"/>
    </row>
    <row r="6750" spans="1:40" ht="52.5" customHeight="1" x14ac:dyDescent="0.2">
      <c r="A6750" s="170"/>
      <c r="B6750" s="170"/>
      <c r="C6750" s="170"/>
      <c r="D6750" s="170"/>
      <c r="E6750" s="170"/>
      <c r="F6750" s="170"/>
      <c r="G6750" s="170"/>
      <c r="H6750" s="170"/>
      <c r="I6750" s="170"/>
      <c r="J6750" s="170"/>
      <c r="K6750" s="170"/>
      <c r="L6750" s="170"/>
      <c r="M6750" s="170"/>
      <c r="N6750" s="170"/>
      <c r="O6750" s="170"/>
      <c r="P6750" s="170"/>
      <c r="Q6750" s="170"/>
      <c r="R6750" s="170"/>
      <c r="S6750" s="170"/>
      <c r="T6750" s="170"/>
      <c r="U6750" s="170"/>
      <c r="V6750" s="170"/>
      <c r="W6750" s="170"/>
      <c r="X6750" s="174"/>
      <c r="Y6750" s="170"/>
      <c r="Z6750" s="170"/>
      <c r="AA6750" s="170"/>
      <c r="AB6750" s="170"/>
      <c r="AC6750" s="170"/>
      <c r="AD6750" s="174"/>
      <c r="AE6750" s="170"/>
      <c r="AF6750" s="170"/>
      <c r="AI6750" s="170"/>
      <c r="AJ6750" s="170"/>
      <c r="AK6750" s="170"/>
      <c r="AL6750" s="170"/>
      <c r="AM6750" s="170"/>
      <c r="AN6750" s="170"/>
    </row>
    <row r="6751" spans="1:40" ht="52.5" customHeight="1" x14ac:dyDescent="0.2">
      <c r="A6751" s="170"/>
      <c r="B6751" s="170"/>
      <c r="C6751" s="170"/>
      <c r="D6751" s="170"/>
      <c r="E6751" s="170"/>
      <c r="F6751" s="170"/>
      <c r="G6751" s="170"/>
      <c r="H6751" s="170"/>
      <c r="I6751" s="170"/>
      <c r="J6751" s="170"/>
      <c r="K6751" s="170"/>
      <c r="L6751" s="170"/>
      <c r="M6751" s="170"/>
      <c r="N6751" s="170"/>
      <c r="O6751" s="170"/>
      <c r="P6751" s="170"/>
      <c r="Q6751" s="170"/>
      <c r="R6751" s="170"/>
      <c r="S6751" s="170"/>
      <c r="T6751" s="170"/>
      <c r="U6751" s="170"/>
      <c r="V6751" s="170"/>
      <c r="W6751" s="170"/>
      <c r="X6751" s="174"/>
      <c r="Y6751" s="170"/>
      <c r="Z6751" s="170"/>
      <c r="AA6751" s="170"/>
      <c r="AB6751" s="170"/>
      <c r="AC6751" s="170"/>
      <c r="AD6751" s="174"/>
      <c r="AE6751" s="170"/>
      <c r="AF6751" s="170"/>
      <c r="AI6751" s="170"/>
      <c r="AJ6751" s="170"/>
      <c r="AK6751" s="170"/>
      <c r="AL6751" s="170"/>
      <c r="AM6751" s="170"/>
      <c r="AN6751" s="170"/>
    </row>
    <row r="6752" spans="1:40" ht="52.5" customHeight="1" x14ac:dyDescent="0.2">
      <c r="A6752" s="170"/>
      <c r="B6752" s="170"/>
      <c r="C6752" s="170"/>
      <c r="D6752" s="170"/>
      <c r="E6752" s="170"/>
      <c r="F6752" s="170"/>
      <c r="G6752" s="170"/>
      <c r="H6752" s="170"/>
      <c r="I6752" s="170"/>
      <c r="J6752" s="170"/>
      <c r="K6752" s="170"/>
      <c r="L6752" s="170"/>
      <c r="M6752" s="170"/>
      <c r="N6752" s="170"/>
      <c r="O6752" s="170"/>
      <c r="P6752" s="170"/>
      <c r="Q6752" s="170"/>
      <c r="R6752" s="170"/>
      <c r="S6752" s="170"/>
      <c r="T6752" s="170"/>
      <c r="U6752" s="170"/>
      <c r="V6752" s="170"/>
      <c r="W6752" s="170"/>
      <c r="X6752" s="174"/>
      <c r="Y6752" s="170"/>
      <c r="Z6752" s="170"/>
      <c r="AA6752" s="170"/>
      <c r="AB6752" s="170"/>
      <c r="AC6752" s="170"/>
      <c r="AD6752" s="174"/>
      <c r="AE6752" s="170"/>
      <c r="AF6752" s="170"/>
      <c r="AI6752" s="170"/>
      <c r="AJ6752" s="170"/>
      <c r="AK6752" s="170"/>
      <c r="AL6752" s="170"/>
      <c r="AM6752" s="170"/>
      <c r="AN6752" s="170"/>
    </row>
    <row r="6753" spans="1:40" ht="52.5" customHeight="1" x14ac:dyDescent="0.2">
      <c r="A6753" s="170"/>
      <c r="B6753" s="170"/>
      <c r="C6753" s="170"/>
      <c r="D6753" s="170"/>
      <c r="E6753" s="170"/>
      <c r="F6753" s="170"/>
      <c r="G6753" s="170"/>
      <c r="H6753" s="170"/>
      <c r="I6753" s="170"/>
      <c r="J6753" s="170"/>
      <c r="K6753" s="170"/>
      <c r="L6753" s="170"/>
      <c r="M6753" s="170"/>
      <c r="N6753" s="170"/>
      <c r="O6753" s="170"/>
      <c r="P6753" s="170"/>
      <c r="Q6753" s="170"/>
      <c r="R6753" s="170"/>
      <c r="S6753" s="170"/>
      <c r="T6753" s="170"/>
      <c r="U6753" s="170"/>
      <c r="V6753" s="170"/>
      <c r="W6753" s="170"/>
      <c r="X6753" s="174"/>
      <c r="Y6753" s="170"/>
      <c r="Z6753" s="170"/>
      <c r="AA6753" s="170"/>
      <c r="AB6753" s="170"/>
      <c r="AC6753" s="170"/>
      <c r="AD6753" s="174"/>
      <c r="AE6753" s="170"/>
      <c r="AF6753" s="170"/>
      <c r="AI6753" s="170"/>
      <c r="AJ6753" s="170"/>
      <c r="AK6753" s="170"/>
      <c r="AL6753" s="170"/>
      <c r="AM6753" s="170"/>
      <c r="AN6753" s="170"/>
    </row>
    <row r="6754" spans="1:40" ht="52.5" customHeight="1" x14ac:dyDescent="0.2">
      <c r="A6754" s="170"/>
      <c r="B6754" s="170"/>
      <c r="C6754" s="170"/>
      <c r="D6754" s="170"/>
      <c r="E6754" s="170"/>
      <c r="F6754" s="170"/>
      <c r="G6754" s="170"/>
      <c r="H6754" s="170"/>
      <c r="I6754" s="170"/>
      <c r="J6754" s="170"/>
      <c r="K6754" s="170"/>
      <c r="L6754" s="170"/>
      <c r="M6754" s="170"/>
      <c r="N6754" s="170"/>
      <c r="O6754" s="170"/>
      <c r="P6754" s="170"/>
      <c r="Q6754" s="170"/>
      <c r="R6754" s="170"/>
      <c r="S6754" s="170"/>
      <c r="T6754" s="170"/>
      <c r="U6754" s="170"/>
      <c r="V6754" s="170"/>
      <c r="W6754" s="170"/>
      <c r="X6754" s="174"/>
      <c r="Y6754" s="170"/>
      <c r="Z6754" s="170"/>
      <c r="AA6754" s="170"/>
      <c r="AB6754" s="170"/>
      <c r="AC6754" s="170"/>
      <c r="AD6754" s="174"/>
      <c r="AE6754" s="170"/>
      <c r="AF6754" s="170"/>
      <c r="AI6754" s="170"/>
      <c r="AJ6754" s="170"/>
      <c r="AK6754" s="170"/>
      <c r="AL6754" s="170"/>
      <c r="AM6754" s="170"/>
      <c r="AN6754" s="170"/>
    </row>
    <row r="6755" spans="1:40" ht="52.5" customHeight="1" x14ac:dyDescent="0.2">
      <c r="A6755" s="170"/>
      <c r="B6755" s="170"/>
      <c r="C6755" s="170"/>
      <c r="D6755" s="170"/>
      <c r="E6755" s="170"/>
      <c r="F6755" s="170"/>
      <c r="G6755" s="170"/>
      <c r="H6755" s="170"/>
      <c r="I6755" s="170"/>
      <c r="J6755" s="170"/>
      <c r="K6755" s="170"/>
      <c r="L6755" s="170"/>
      <c r="M6755" s="170"/>
      <c r="N6755" s="170"/>
      <c r="O6755" s="170"/>
      <c r="P6755" s="170"/>
      <c r="Q6755" s="170"/>
      <c r="R6755" s="170"/>
      <c r="S6755" s="170"/>
      <c r="T6755" s="170"/>
      <c r="U6755" s="170"/>
      <c r="V6755" s="170"/>
      <c r="W6755" s="170"/>
      <c r="X6755" s="174"/>
      <c r="Y6755" s="170"/>
      <c r="Z6755" s="170"/>
      <c r="AA6755" s="170"/>
      <c r="AB6755" s="170"/>
      <c r="AC6755" s="170"/>
      <c r="AD6755" s="174"/>
      <c r="AE6755" s="170"/>
      <c r="AF6755" s="170"/>
      <c r="AI6755" s="170"/>
      <c r="AJ6755" s="170"/>
      <c r="AK6755" s="170"/>
      <c r="AL6755" s="170"/>
      <c r="AM6755" s="170"/>
      <c r="AN6755" s="170"/>
    </row>
    <row r="6756" spans="1:40" ht="52.5" customHeight="1" x14ac:dyDescent="0.2">
      <c r="A6756" s="170"/>
      <c r="B6756" s="170"/>
      <c r="C6756" s="170"/>
      <c r="D6756" s="170"/>
      <c r="E6756" s="170"/>
      <c r="F6756" s="170"/>
      <c r="G6756" s="170"/>
      <c r="H6756" s="170"/>
      <c r="I6756" s="170"/>
      <c r="J6756" s="170"/>
      <c r="K6756" s="170"/>
      <c r="L6756" s="170"/>
      <c r="M6756" s="170"/>
      <c r="N6756" s="170"/>
      <c r="O6756" s="170"/>
      <c r="P6756" s="170"/>
      <c r="Q6756" s="170"/>
      <c r="R6756" s="170"/>
      <c r="S6756" s="170"/>
      <c r="T6756" s="170"/>
      <c r="U6756" s="170"/>
      <c r="V6756" s="170"/>
      <c r="W6756" s="170"/>
      <c r="X6756" s="174"/>
      <c r="Y6756" s="170"/>
      <c r="Z6756" s="170"/>
      <c r="AA6756" s="170"/>
      <c r="AB6756" s="170"/>
      <c r="AC6756" s="170"/>
      <c r="AD6756" s="174"/>
      <c r="AE6756" s="170"/>
      <c r="AF6756" s="170"/>
      <c r="AI6756" s="170"/>
      <c r="AJ6756" s="170"/>
      <c r="AK6756" s="170"/>
      <c r="AL6756" s="170"/>
      <c r="AM6756" s="170"/>
      <c r="AN6756" s="170"/>
    </row>
    <row r="6757" spans="1:40" ht="52.5" customHeight="1" x14ac:dyDescent="0.2">
      <c r="A6757" s="170"/>
      <c r="B6757" s="170"/>
      <c r="C6757" s="170"/>
      <c r="D6757" s="170"/>
      <c r="E6757" s="170"/>
      <c r="F6757" s="170"/>
      <c r="G6757" s="170"/>
      <c r="H6757" s="170"/>
      <c r="I6757" s="170"/>
      <c r="J6757" s="170"/>
      <c r="K6757" s="170"/>
      <c r="L6757" s="170"/>
      <c r="M6757" s="170"/>
      <c r="N6757" s="170"/>
      <c r="O6757" s="170"/>
      <c r="P6757" s="170"/>
      <c r="Q6757" s="170"/>
      <c r="R6757" s="170"/>
      <c r="S6757" s="170"/>
      <c r="T6757" s="170"/>
      <c r="U6757" s="170"/>
      <c r="V6757" s="170"/>
      <c r="W6757" s="170"/>
      <c r="X6757" s="174"/>
      <c r="Y6757" s="170"/>
      <c r="Z6757" s="170"/>
      <c r="AA6757" s="170"/>
      <c r="AB6757" s="170"/>
      <c r="AC6757" s="170"/>
      <c r="AD6757" s="174"/>
      <c r="AE6757" s="170"/>
      <c r="AF6757" s="170"/>
      <c r="AI6757" s="170"/>
      <c r="AJ6757" s="170"/>
      <c r="AK6757" s="170"/>
      <c r="AL6757" s="170"/>
      <c r="AM6757" s="170"/>
      <c r="AN6757" s="170"/>
    </row>
    <row r="6758" spans="1:40" ht="52.5" customHeight="1" x14ac:dyDescent="0.2">
      <c r="A6758" s="170"/>
      <c r="B6758" s="170"/>
      <c r="C6758" s="170"/>
      <c r="D6758" s="170"/>
      <c r="E6758" s="170"/>
      <c r="F6758" s="170"/>
      <c r="G6758" s="170"/>
      <c r="H6758" s="170"/>
      <c r="I6758" s="170"/>
      <c r="J6758" s="170"/>
      <c r="K6758" s="170"/>
      <c r="L6758" s="170"/>
      <c r="M6758" s="170"/>
      <c r="N6758" s="170"/>
      <c r="O6758" s="170"/>
      <c r="P6758" s="170"/>
      <c r="Q6758" s="170"/>
      <c r="R6758" s="170"/>
      <c r="S6758" s="170"/>
      <c r="T6758" s="170"/>
      <c r="U6758" s="170"/>
      <c r="V6758" s="170"/>
      <c r="W6758" s="170"/>
      <c r="X6758" s="174"/>
      <c r="Y6758" s="170"/>
      <c r="Z6758" s="170"/>
      <c r="AA6758" s="170"/>
      <c r="AB6758" s="170"/>
      <c r="AC6758" s="170"/>
      <c r="AD6758" s="174"/>
      <c r="AE6758" s="170"/>
      <c r="AF6758" s="170"/>
      <c r="AI6758" s="170"/>
      <c r="AJ6758" s="170"/>
      <c r="AK6758" s="170"/>
      <c r="AL6758" s="170"/>
      <c r="AM6758" s="170"/>
      <c r="AN6758" s="170"/>
    </row>
    <row r="6759" spans="1:40" ht="52.5" customHeight="1" x14ac:dyDescent="0.2">
      <c r="A6759" s="170"/>
      <c r="B6759" s="170"/>
      <c r="C6759" s="170"/>
      <c r="D6759" s="170"/>
      <c r="E6759" s="170"/>
      <c r="F6759" s="170"/>
      <c r="G6759" s="170"/>
      <c r="H6759" s="170"/>
      <c r="I6759" s="170"/>
      <c r="J6759" s="170"/>
      <c r="K6759" s="170"/>
      <c r="L6759" s="170"/>
      <c r="M6759" s="170"/>
      <c r="N6759" s="170"/>
      <c r="O6759" s="170"/>
      <c r="P6759" s="170"/>
      <c r="Q6759" s="170"/>
      <c r="R6759" s="170"/>
      <c r="S6759" s="170"/>
      <c r="T6759" s="170"/>
      <c r="U6759" s="170"/>
      <c r="V6759" s="170"/>
      <c r="W6759" s="170"/>
      <c r="X6759" s="174"/>
      <c r="Y6759" s="170"/>
      <c r="Z6759" s="170"/>
      <c r="AA6759" s="170"/>
      <c r="AB6759" s="170"/>
      <c r="AC6759" s="170"/>
      <c r="AD6759" s="174"/>
      <c r="AE6759" s="170"/>
      <c r="AF6759" s="170"/>
      <c r="AI6759" s="170"/>
      <c r="AJ6759" s="170"/>
      <c r="AK6759" s="170"/>
      <c r="AL6759" s="170"/>
      <c r="AM6759" s="170"/>
      <c r="AN6759" s="170"/>
    </row>
    <row r="6760" spans="1:40" ht="52.5" customHeight="1" x14ac:dyDescent="0.2">
      <c r="A6760" s="170"/>
      <c r="B6760" s="170"/>
      <c r="C6760" s="170"/>
      <c r="D6760" s="170"/>
      <c r="E6760" s="170"/>
      <c r="F6760" s="170"/>
      <c r="G6760" s="170"/>
      <c r="H6760" s="170"/>
      <c r="I6760" s="170"/>
      <c r="J6760" s="170"/>
      <c r="K6760" s="170"/>
      <c r="L6760" s="170"/>
      <c r="M6760" s="170"/>
      <c r="N6760" s="170"/>
      <c r="O6760" s="170"/>
      <c r="P6760" s="170"/>
      <c r="Q6760" s="170"/>
      <c r="R6760" s="170"/>
      <c r="S6760" s="170"/>
      <c r="T6760" s="170"/>
      <c r="U6760" s="170"/>
      <c r="V6760" s="170"/>
      <c r="W6760" s="170"/>
      <c r="X6760" s="174"/>
      <c r="Y6760" s="170"/>
      <c r="Z6760" s="170"/>
      <c r="AA6760" s="170"/>
      <c r="AB6760" s="170"/>
      <c r="AC6760" s="170"/>
      <c r="AD6760" s="174"/>
      <c r="AE6760" s="170"/>
      <c r="AF6760" s="170"/>
      <c r="AI6760" s="170"/>
      <c r="AJ6760" s="170"/>
      <c r="AK6760" s="170"/>
      <c r="AL6760" s="170"/>
      <c r="AM6760" s="170"/>
      <c r="AN6760" s="170"/>
    </row>
    <row r="6761" spans="1:40" ht="52.5" customHeight="1" x14ac:dyDescent="0.2">
      <c r="A6761" s="170"/>
      <c r="B6761" s="170"/>
      <c r="C6761" s="170"/>
      <c r="D6761" s="170"/>
      <c r="E6761" s="170"/>
      <c r="F6761" s="170"/>
      <c r="G6761" s="170"/>
      <c r="H6761" s="170"/>
      <c r="I6761" s="170"/>
      <c r="J6761" s="170"/>
      <c r="K6761" s="170"/>
      <c r="L6761" s="170"/>
      <c r="M6761" s="170"/>
      <c r="N6761" s="170"/>
      <c r="O6761" s="170"/>
      <c r="P6761" s="170"/>
      <c r="Q6761" s="170"/>
      <c r="R6761" s="170"/>
      <c r="S6761" s="170"/>
      <c r="T6761" s="170"/>
      <c r="U6761" s="170"/>
      <c r="V6761" s="170"/>
      <c r="W6761" s="170"/>
      <c r="X6761" s="174"/>
      <c r="Y6761" s="170"/>
      <c r="Z6761" s="170"/>
      <c r="AA6761" s="170"/>
      <c r="AB6761" s="170"/>
      <c r="AC6761" s="170"/>
      <c r="AD6761" s="174"/>
      <c r="AE6761" s="170"/>
      <c r="AF6761" s="170"/>
      <c r="AI6761" s="170"/>
      <c r="AJ6761" s="170"/>
      <c r="AK6761" s="170"/>
      <c r="AL6761" s="170"/>
      <c r="AM6761" s="170"/>
      <c r="AN6761" s="170"/>
    </row>
    <row r="6762" spans="1:40" ht="52.5" customHeight="1" x14ac:dyDescent="0.2">
      <c r="A6762" s="170"/>
      <c r="B6762" s="170"/>
      <c r="C6762" s="170"/>
      <c r="D6762" s="170"/>
      <c r="E6762" s="170"/>
      <c r="F6762" s="170"/>
      <c r="G6762" s="170"/>
      <c r="H6762" s="170"/>
      <c r="I6762" s="170"/>
      <c r="J6762" s="170"/>
      <c r="K6762" s="170"/>
      <c r="L6762" s="170"/>
      <c r="M6762" s="170"/>
      <c r="N6762" s="170"/>
      <c r="O6762" s="170"/>
      <c r="P6762" s="170"/>
      <c r="Q6762" s="170"/>
      <c r="R6762" s="170"/>
      <c r="S6762" s="170"/>
      <c r="T6762" s="170"/>
      <c r="U6762" s="170"/>
      <c r="V6762" s="170"/>
      <c r="W6762" s="170"/>
      <c r="X6762" s="174"/>
      <c r="Y6762" s="170"/>
      <c r="Z6762" s="170"/>
      <c r="AA6762" s="170"/>
      <c r="AB6762" s="170"/>
      <c r="AC6762" s="170"/>
      <c r="AD6762" s="174"/>
      <c r="AE6762" s="170"/>
      <c r="AF6762" s="170"/>
      <c r="AI6762" s="170"/>
      <c r="AJ6762" s="170"/>
      <c r="AK6762" s="170"/>
      <c r="AL6762" s="170"/>
      <c r="AM6762" s="170"/>
      <c r="AN6762" s="170"/>
    </row>
    <row r="6763" spans="1:40" ht="52.5" customHeight="1" x14ac:dyDescent="0.2">
      <c r="A6763" s="170"/>
      <c r="B6763" s="170"/>
      <c r="C6763" s="170"/>
      <c r="D6763" s="170"/>
      <c r="E6763" s="170"/>
      <c r="F6763" s="170"/>
      <c r="G6763" s="170"/>
      <c r="H6763" s="170"/>
      <c r="I6763" s="170"/>
      <c r="J6763" s="170"/>
      <c r="K6763" s="170"/>
      <c r="L6763" s="170"/>
      <c r="M6763" s="170"/>
      <c r="N6763" s="170"/>
      <c r="O6763" s="170"/>
      <c r="P6763" s="170"/>
      <c r="Q6763" s="170"/>
      <c r="R6763" s="170"/>
      <c r="S6763" s="170"/>
      <c r="T6763" s="170"/>
      <c r="U6763" s="170"/>
      <c r="V6763" s="170"/>
      <c r="W6763" s="170"/>
      <c r="X6763" s="174"/>
      <c r="Y6763" s="170"/>
      <c r="Z6763" s="170"/>
      <c r="AA6763" s="170"/>
      <c r="AB6763" s="170"/>
      <c r="AC6763" s="170"/>
      <c r="AD6763" s="174"/>
      <c r="AE6763" s="170"/>
      <c r="AF6763" s="170"/>
      <c r="AI6763" s="170"/>
      <c r="AJ6763" s="170"/>
      <c r="AK6763" s="170"/>
      <c r="AL6763" s="170"/>
      <c r="AM6763" s="170"/>
      <c r="AN6763" s="170"/>
    </row>
    <row r="6764" spans="1:40" ht="52.5" customHeight="1" x14ac:dyDescent="0.2">
      <c r="A6764" s="170"/>
      <c r="B6764" s="170"/>
      <c r="C6764" s="170"/>
      <c r="D6764" s="170"/>
      <c r="E6764" s="170"/>
      <c r="F6764" s="170"/>
      <c r="G6764" s="170"/>
      <c r="H6764" s="170"/>
      <c r="I6764" s="170"/>
      <c r="J6764" s="170"/>
      <c r="K6764" s="170"/>
      <c r="L6764" s="170"/>
      <c r="M6764" s="170"/>
      <c r="N6764" s="170"/>
      <c r="O6764" s="170"/>
      <c r="P6764" s="170"/>
      <c r="Q6764" s="170"/>
      <c r="R6764" s="170"/>
      <c r="S6764" s="170"/>
      <c r="T6764" s="170"/>
      <c r="U6764" s="170"/>
      <c r="V6764" s="170"/>
      <c r="W6764" s="170"/>
      <c r="X6764" s="174"/>
      <c r="Y6764" s="170"/>
      <c r="Z6764" s="170"/>
      <c r="AA6764" s="170"/>
      <c r="AB6764" s="170"/>
      <c r="AC6764" s="170"/>
      <c r="AD6764" s="174"/>
      <c r="AE6764" s="170"/>
      <c r="AF6764" s="170"/>
      <c r="AI6764" s="170"/>
      <c r="AJ6764" s="170"/>
      <c r="AK6764" s="170"/>
      <c r="AL6764" s="170"/>
      <c r="AM6764" s="170"/>
      <c r="AN6764" s="170"/>
    </row>
    <row r="6765" spans="1:40" ht="52.5" customHeight="1" x14ac:dyDescent="0.2">
      <c r="A6765" s="170"/>
      <c r="B6765" s="170"/>
      <c r="C6765" s="170"/>
      <c r="D6765" s="170"/>
      <c r="E6765" s="170"/>
      <c r="F6765" s="170"/>
      <c r="G6765" s="170"/>
      <c r="H6765" s="170"/>
      <c r="I6765" s="170"/>
      <c r="J6765" s="170"/>
      <c r="K6765" s="170"/>
      <c r="L6765" s="170"/>
      <c r="M6765" s="170"/>
      <c r="N6765" s="170"/>
      <c r="O6765" s="170"/>
      <c r="P6765" s="170"/>
      <c r="Q6765" s="170"/>
      <c r="R6765" s="170"/>
      <c r="S6765" s="170"/>
      <c r="T6765" s="170"/>
      <c r="U6765" s="170"/>
      <c r="V6765" s="170"/>
      <c r="W6765" s="170"/>
      <c r="X6765" s="174"/>
      <c r="Y6765" s="170"/>
      <c r="Z6765" s="170"/>
      <c r="AA6765" s="170"/>
      <c r="AB6765" s="170"/>
      <c r="AC6765" s="170"/>
      <c r="AD6765" s="174"/>
      <c r="AE6765" s="170"/>
      <c r="AF6765" s="170"/>
      <c r="AI6765" s="170"/>
      <c r="AJ6765" s="170"/>
      <c r="AK6765" s="170"/>
      <c r="AL6765" s="170"/>
      <c r="AM6765" s="170"/>
      <c r="AN6765" s="170"/>
    </row>
    <row r="6766" spans="1:40" ht="52.5" customHeight="1" x14ac:dyDescent="0.2">
      <c r="A6766" s="170"/>
      <c r="B6766" s="170"/>
      <c r="C6766" s="170"/>
      <c r="D6766" s="170"/>
      <c r="E6766" s="170"/>
      <c r="F6766" s="170"/>
      <c r="G6766" s="170"/>
      <c r="H6766" s="170"/>
      <c r="I6766" s="170"/>
      <c r="J6766" s="170"/>
      <c r="K6766" s="170"/>
      <c r="L6766" s="170"/>
      <c r="M6766" s="170"/>
      <c r="N6766" s="170"/>
      <c r="O6766" s="170"/>
      <c r="P6766" s="170"/>
      <c r="Q6766" s="170"/>
      <c r="R6766" s="170"/>
      <c r="S6766" s="170"/>
      <c r="T6766" s="170"/>
      <c r="U6766" s="170"/>
      <c r="V6766" s="170"/>
      <c r="W6766" s="170"/>
      <c r="X6766" s="174"/>
      <c r="Y6766" s="170"/>
      <c r="Z6766" s="170"/>
      <c r="AA6766" s="170"/>
      <c r="AB6766" s="170"/>
      <c r="AC6766" s="170"/>
      <c r="AD6766" s="174"/>
      <c r="AE6766" s="170"/>
      <c r="AF6766" s="170"/>
      <c r="AI6766" s="170"/>
      <c r="AJ6766" s="170"/>
      <c r="AK6766" s="170"/>
      <c r="AL6766" s="170"/>
      <c r="AM6766" s="170"/>
      <c r="AN6766" s="170"/>
    </row>
    <row r="6767" spans="1:40" ht="52.5" customHeight="1" x14ac:dyDescent="0.2">
      <c r="A6767" s="170"/>
      <c r="B6767" s="170"/>
      <c r="C6767" s="170"/>
      <c r="D6767" s="170"/>
      <c r="E6767" s="170"/>
      <c r="F6767" s="170"/>
      <c r="G6767" s="170"/>
      <c r="H6767" s="170"/>
      <c r="I6767" s="170"/>
      <c r="J6767" s="170"/>
      <c r="K6767" s="170"/>
      <c r="L6767" s="170"/>
      <c r="M6767" s="170"/>
      <c r="N6767" s="170"/>
      <c r="O6767" s="170"/>
      <c r="P6767" s="170"/>
      <c r="Q6767" s="170"/>
      <c r="R6767" s="170"/>
      <c r="S6767" s="170"/>
      <c r="T6767" s="170"/>
      <c r="U6767" s="170"/>
      <c r="V6767" s="170"/>
      <c r="W6767" s="170"/>
      <c r="X6767" s="174"/>
      <c r="Y6767" s="170"/>
      <c r="Z6767" s="170"/>
      <c r="AA6767" s="170"/>
      <c r="AB6767" s="170"/>
      <c r="AC6767" s="170"/>
      <c r="AD6767" s="174"/>
      <c r="AE6767" s="170"/>
      <c r="AF6767" s="170"/>
      <c r="AI6767" s="170"/>
      <c r="AJ6767" s="170"/>
      <c r="AK6767" s="170"/>
      <c r="AL6767" s="170"/>
      <c r="AM6767" s="170"/>
      <c r="AN6767" s="170"/>
    </row>
    <row r="6768" spans="1:40" ht="52.5" customHeight="1" x14ac:dyDescent="0.2">
      <c r="A6768" s="170"/>
      <c r="B6768" s="170"/>
      <c r="C6768" s="170"/>
      <c r="D6768" s="170"/>
      <c r="E6768" s="170"/>
      <c r="F6768" s="170"/>
      <c r="G6768" s="170"/>
      <c r="H6768" s="170"/>
      <c r="I6768" s="170"/>
      <c r="J6768" s="170"/>
      <c r="K6768" s="170"/>
      <c r="L6768" s="170"/>
      <c r="M6768" s="170"/>
      <c r="N6768" s="170"/>
      <c r="O6768" s="170"/>
      <c r="P6768" s="170"/>
      <c r="Q6768" s="170"/>
      <c r="R6768" s="170"/>
      <c r="S6768" s="170"/>
      <c r="T6768" s="170"/>
      <c r="U6768" s="170"/>
      <c r="V6768" s="170"/>
      <c r="W6768" s="170"/>
      <c r="X6768" s="174"/>
      <c r="Y6768" s="170"/>
      <c r="Z6768" s="170"/>
      <c r="AA6768" s="170"/>
      <c r="AB6768" s="170"/>
      <c r="AC6768" s="170"/>
      <c r="AD6768" s="174"/>
      <c r="AE6768" s="170"/>
      <c r="AF6768" s="170"/>
      <c r="AI6768" s="170"/>
      <c r="AJ6768" s="170"/>
      <c r="AK6768" s="170"/>
      <c r="AL6768" s="170"/>
      <c r="AM6768" s="170"/>
      <c r="AN6768" s="170"/>
    </row>
    <row r="6769" spans="1:40" ht="52.5" customHeight="1" x14ac:dyDescent="0.2">
      <c r="A6769" s="170"/>
      <c r="B6769" s="170"/>
      <c r="C6769" s="170"/>
      <c r="D6769" s="170"/>
      <c r="E6769" s="170"/>
      <c r="F6769" s="170"/>
      <c r="G6769" s="170"/>
      <c r="H6769" s="170"/>
      <c r="I6769" s="170"/>
      <c r="J6769" s="170"/>
      <c r="K6769" s="170"/>
      <c r="L6769" s="170"/>
      <c r="M6769" s="170"/>
      <c r="N6769" s="170"/>
      <c r="O6769" s="170"/>
      <c r="P6769" s="170"/>
      <c r="Q6769" s="170"/>
      <c r="R6769" s="170"/>
      <c r="S6769" s="170"/>
      <c r="T6769" s="170"/>
      <c r="U6769" s="170"/>
      <c r="V6769" s="170"/>
      <c r="W6769" s="170"/>
      <c r="X6769" s="174"/>
      <c r="Y6769" s="170"/>
      <c r="Z6769" s="170"/>
      <c r="AA6769" s="170"/>
      <c r="AB6769" s="170"/>
      <c r="AC6769" s="170"/>
      <c r="AD6769" s="174"/>
      <c r="AE6769" s="170"/>
      <c r="AF6769" s="170"/>
      <c r="AI6769" s="170"/>
      <c r="AJ6769" s="170"/>
      <c r="AK6769" s="170"/>
      <c r="AL6769" s="170"/>
      <c r="AM6769" s="170"/>
      <c r="AN6769" s="170"/>
    </row>
    <row r="6770" spans="1:40" ht="52.5" customHeight="1" x14ac:dyDescent="0.2">
      <c r="A6770" s="170"/>
      <c r="B6770" s="170"/>
      <c r="C6770" s="170"/>
      <c r="D6770" s="170"/>
      <c r="E6770" s="170"/>
      <c r="F6770" s="170"/>
      <c r="G6770" s="170"/>
      <c r="H6770" s="170"/>
      <c r="I6770" s="170"/>
      <c r="J6770" s="170"/>
      <c r="K6770" s="170"/>
      <c r="L6770" s="170"/>
      <c r="M6770" s="170"/>
      <c r="N6770" s="170"/>
      <c r="O6770" s="170"/>
      <c r="P6770" s="170"/>
      <c r="Q6770" s="170"/>
      <c r="R6770" s="170"/>
      <c r="S6770" s="170"/>
      <c r="T6770" s="170"/>
      <c r="U6770" s="170"/>
      <c r="V6770" s="170"/>
      <c r="W6770" s="170"/>
      <c r="X6770" s="174"/>
      <c r="Y6770" s="170"/>
      <c r="Z6770" s="170"/>
      <c r="AA6770" s="170"/>
      <c r="AB6770" s="170"/>
      <c r="AC6770" s="170"/>
      <c r="AD6770" s="174"/>
      <c r="AE6770" s="170"/>
      <c r="AF6770" s="170"/>
      <c r="AI6770" s="170"/>
      <c r="AJ6770" s="170"/>
      <c r="AK6770" s="170"/>
      <c r="AL6770" s="170"/>
      <c r="AM6770" s="170"/>
      <c r="AN6770" s="170"/>
    </row>
    <row r="6771" spans="1:40" ht="52.5" customHeight="1" x14ac:dyDescent="0.2">
      <c r="A6771" s="170"/>
      <c r="B6771" s="170"/>
      <c r="C6771" s="170"/>
      <c r="D6771" s="170"/>
      <c r="E6771" s="170"/>
      <c r="F6771" s="170"/>
      <c r="G6771" s="170"/>
      <c r="H6771" s="170"/>
      <c r="I6771" s="170"/>
      <c r="J6771" s="170"/>
      <c r="K6771" s="170"/>
      <c r="L6771" s="170"/>
      <c r="M6771" s="170"/>
      <c r="N6771" s="170"/>
      <c r="O6771" s="170"/>
      <c r="P6771" s="170"/>
      <c r="Q6771" s="170"/>
      <c r="R6771" s="170"/>
      <c r="S6771" s="170"/>
      <c r="T6771" s="170"/>
      <c r="U6771" s="170"/>
      <c r="V6771" s="170"/>
      <c r="W6771" s="170"/>
      <c r="X6771" s="174"/>
      <c r="Y6771" s="170"/>
      <c r="Z6771" s="170"/>
      <c r="AA6771" s="170"/>
      <c r="AB6771" s="170"/>
      <c r="AC6771" s="170"/>
      <c r="AD6771" s="174"/>
      <c r="AE6771" s="170"/>
      <c r="AF6771" s="170"/>
      <c r="AI6771" s="170"/>
      <c r="AJ6771" s="170"/>
      <c r="AK6771" s="170"/>
      <c r="AL6771" s="170"/>
      <c r="AM6771" s="170"/>
      <c r="AN6771" s="170"/>
    </row>
    <row r="6772" spans="1:40" ht="52.5" customHeight="1" x14ac:dyDescent="0.2">
      <c r="A6772" s="170"/>
      <c r="B6772" s="170"/>
      <c r="C6772" s="170"/>
      <c r="D6772" s="170"/>
      <c r="E6772" s="170"/>
      <c r="F6772" s="170"/>
      <c r="G6772" s="170"/>
      <c r="H6772" s="170"/>
      <c r="I6772" s="170"/>
      <c r="J6772" s="170"/>
      <c r="K6772" s="170"/>
      <c r="L6772" s="170"/>
      <c r="M6772" s="170"/>
      <c r="N6772" s="170"/>
      <c r="O6772" s="170"/>
      <c r="P6772" s="170"/>
      <c r="Q6772" s="170"/>
      <c r="R6772" s="170"/>
      <c r="S6772" s="170"/>
      <c r="T6772" s="170"/>
      <c r="U6772" s="170"/>
      <c r="V6772" s="170"/>
      <c r="W6772" s="170"/>
      <c r="X6772" s="174"/>
      <c r="Y6772" s="170"/>
      <c r="Z6772" s="170"/>
      <c r="AA6772" s="170"/>
      <c r="AB6772" s="170"/>
      <c r="AC6772" s="170"/>
      <c r="AD6772" s="174"/>
      <c r="AE6772" s="170"/>
      <c r="AF6772" s="170"/>
      <c r="AI6772" s="170"/>
      <c r="AJ6772" s="170"/>
      <c r="AK6772" s="170"/>
      <c r="AL6772" s="170"/>
      <c r="AM6772" s="170"/>
      <c r="AN6772" s="170"/>
    </row>
    <row r="6773" spans="1:40" ht="52.5" customHeight="1" x14ac:dyDescent="0.2">
      <c r="A6773" s="170"/>
      <c r="B6773" s="170"/>
      <c r="C6773" s="170"/>
      <c r="D6773" s="170"/>
      <c r="E6773" s="170"/>
      <c r="F6773" s="170"/>
      <c r="G6773" s="170"/>
      <c r="H6773" s="170"/>
      <c r="I6773" s="170"/>
      <c r="J6773" s="170"/>
      <c r="K6773" s="170"/>
      <c r="L6773" s="170"/>
      <c r="M6773" s="170"/>
      <c r="N6773" s="170"/>
      <c r="O6773" s="170"/>
      <c r="P6773" s="170"/>
      <c r="Q6773" s="170"/>
      <c r="R6773" s="170"/>
      <c r="S6773" s="170"/>
      <c r="T6773" s="170"/>
      <c r="U6773" s="170"/>
      <c r="V6773" s="170"/>
      <c r="W6773" s="170"/>
      <c r="X6773" s="174"/>
      <c r="Y6773" s="170"/>
      <c r="Z6773" s="170"/>
      <c r="AA6773" s="170"/>
      <c r="AB6773" s="170"/>
      <c r="AC6773" s="170"/>
      <c r="AD6773" s="174"/>
      <c r="AE6773" s="170"/>
      <c r="AF6773" s="170"/>
      <c r="AI6773" s="170"/>
      <c r="AJ6773" s="170"/>
      <c r="AK6773" s="170"/>
      <c r="AL6773" s="170"/>
      <c r="AM6773" s="170"/>
      <c r="AN6773" s="170"/>
    </row>
    <row r="6774" spans="1:40" ht="52.5" customHeight="1" x14ac:dyDescent="0.2">
      <c r="A6774" s="170"/>
      <c r="B6774" s="170"/>
      <c r="C6774" s="170"/>
      <c r="D6774" s="170"/>
      <c r="E6774" s="170"/>
      <c r="F6774" s="170"/>
      <c r="G6774" s="170"/>
      <c r="H6774" s="170"/>
      <c r="I6774" s="170"/>
      <c r="J6774" s="170"/>
      <c r="K6774" s="170"/>
      <c r="L6774" s="170"/>
      <c r="M6774" s="170"/>
      <c r="N6774" s="170"/>
      <c r="O6774" s="170"/>
      <c r="P6774" s="170"/>
      <c r="Q6774" s="170"/>
      <c r="R6774" s="170"/>
      <c r="S6774" s="170"/>
      <c r="T6774" s="170"/>
      <c r="U6774" s="170"/>
      <c r="V6774" s="170"/>
      <c r="W6774" s="170"/>
      <c r="X6774" s="174"/>
      <c r="Y6774" s="170"/>
      <c r="Z6774" s="170"/>
      <c r="AA6774" s="170"/>
      <c r="AB6774" s="170"/>
      <c r="AC6774" s="170"/>
      <c r="AD6774" s="174"/>
      <c r="AE6774" s="170"/>
      <c r="AF6774" s="170"/>
      <c r="AI6774" s="170"/>
      <c r="AJ6774" s="170"/>
      <c r="AK6774" s="170"/>
      <c r="AL6774" s="170"/>
      <c r="AM6774" s="170"/>
      <c r="AN6774" s="170"/>
    </row>
    <row r="6775" spans="1:40" ht="52.5" customHeight="1" x14ac:dyDescent="0.2">
      <c r="A6775" s="170"/>
      <c r="B6775" s="170"/>
      <c r="C6775" s="170"/>
      <c r="D6775" s="170"/>
      <c r="E6775" s="170"/>
      <c r="F6775" s="170"/>
      <c r="G6775" s="170"/>
      <c r="H6775" s="170"/>
      <c r="I6775" s="170"/>
      <c r="J6775" s="170"/>
      <c r="K6775" s="170"/>
      <c r="L6775" s="170"/>
      <c r="M6775" s="170"/>
      <c r="N6775" s="170"/>
      <c r="O6775" s="170"/>
      <c r="P6775" s="170"/>
      <c r="Q6775" s="170"/>
      <c r="R6775" s="170"/>
      <c r="S6775" s="170"/>
      <c r="T6775" s="170"/>
      <c r="U6775" s="170"/>
      <c r="V6775" s="170"/>
      <c r="W6775" s="170"/>
      <c r="X6775" s="174"/>
      <c r="Y6775" s="170"/>
      <c r="Z6775" s="170"/>
      <c r="AA6775" s="170"/>
      <c r="AB6775" s="170"/>
      <c r="AC6775" s="170"/>
      <c r="AD6775" s="174"/>
      <c r="AE6775" s="170"/>
      <c r="AF6775" s="170"/>
      <c r="AI6775" s="170"/>
      <c r="AJ6775" s="170"/>
      <c r="AK6775" s="170"/>
      <c r="AL6775" s="170"/>
      <c r="AM6775" s="170"/>
      <c r="AN6775" s="170"/>
    </row>
    <row r="6776" spans="1:40" ht="52.5" customHeight="1" x14ac:dyDescent="0.2">
      <c r="A6776" s="170"/>
      <c r="B6776" s="170"/>
      <c r="C6776" s="170"/>
      <c r="D6776" s="170"/>
      <c r="E6776" s="170"/>
      <c r="F6776" s="170"/>
      <c r="G6776" s="170"/>
      <c r="H6776" s="170"/>
      <c r="I6776" s="170"/>
      <c r="J6776" s="170"/>
      <c r="K6776" s="170"/>
      <c r="L6776" s="170"/>
      <c r="M6776" s="170"/>
      <c r="N6776" s="170"/>
      <c r="O6776" s="170"/>
      <c r="P6776" s="170"/>
      <c r="Q6776" s="170"/>
      <c r="R6776" s="170"/>
      <c r="S6776" s="170"/>
      <c r="T6776" s="170"/>
      <c r="U6776" s="170"/>
      <c r="V6776" s="170"/>
      <c r="W6776" s="170"/>
      <c r="X6776" s="174"/>
      <c r="Y6776" s="170"/>
      <c r="Z6776" s="170"/>
      <c r="AA6776" s="170"/>
      <c r="AB6776" s="170"/>
      <c r="AC6776" s="170"/>
      <c r="AD6776" s="174"/>
      <c r="AE6776" s="170"/>
      <c r="AF6776" s="170"/>
      <c r="AI6776" s="170"/>
      <c r="AJ6776" s="170"/>
      <c r="AK6776" s="170"/>
      <c r="AL6776" s="170"/>
      <c r="AM6776" s="170"/>
      <c r="AN6776" s="170"/>
    </row>
    <row r="6777" spans="1:40" ht="52.5" customHeight="1" x14ac:dyDescent="0.2">
      <c r="A6777" s="170"/>
      <c r="B6777" s="170"/>
      <c r="C6777" s="170"/>
      <c r="D6777" s="170"/>
      <c r="E6777" s="170"/>
      <c r="F6777" s="170"/>
      <c r="G6777" s="170"/>
      <c r="H6777" s="170"/>
      <c r="I6777" s="170"/>
      <c r="J6777" s="170"/>
      <c r="K6777" s="170"/>
      <c r="L6777" s="170"/>
      <c r="M6777" s="170"/>
      <c r="N6777" s="170"/>
      <c r="O6777" s="170"/>
      <c r="P6777" s="170"/>
      <c r="Q6777" s="170"/>
      <c r="R6777" s="170"/>
      <c r="S6777" s="170"/>
      <c r="T6777" s="170"/>
      <c r="U6777" s="170"/>
      <c r="V6777" s="170"/>
      <c r="W6777" s="170"/>
      <c r="X6777" s="174"/>
      <c r="Y6777" s="170"/>
      <c r="Z6777" s="170"/>
      <c r="AA6777" s="170"/>
      <c r="AB6777" s="170"/>
      <c r="AC6777" s="170"/>
      <c r="AD6777" s="174"/>
      <c r="AE6777" s="170"/>
      <c r="AF6777" s="170"/>
      <c r="AI6777" s="170"/>
      <c r="AJ6777" s="170"/>
      <c r="AK6777" s="170"/>
      <c r="AL6777" s="170"/>
      <c r="AM6777" s="170"/>
      <c r="AN6777" s="170"/>
    </row>
    <row r="6778" spans="1:40" ht="52.5" customHeight="1" x14ac:dyDescent="0.2">
      <c r="A6778" s="170"/>
      <c r="B6778" s="170"/>
      <c r="C6778" s="170"/>
      <c r="D6778" s="170"/>
      <c r="E6778" s="170"/>
      <c r="F6778" s="170"/>
      <c r="G6778" s="170"/>
      <c r="H6778" s="170"/>
      <c r="I6778" s="170"/>
      <c r="J6778" s="170"/>
      <c r="K6778" s="170"/>
      <c r="L6778" s="170"/>
      <c r="M6778" s="170"/>
      <c r="N6778" s="170"/>
      <c r="O6778" s="170"/>
      <c r="P6778" s="170"/>
      <c r="Q6778" s="170"/>
      <c r="R6778" s="170"/>
      <c r="S6778" s="170"/>
      <c r="T6778" s="170"/>
      <c r="U6778" s="170"/>
      <c r="V6778" s="170"/>
      <c r="W6778" s="170"/>
      <c r="X6778" s="174"/>
      <c r="Y6778" s="170"/>
      <c r="Z6778" s="170"/>
      <c r="AA6778" s="170"/>
      <c r="AB6778" s="170"/>
      <c r="AC6778" s="170"/>
      <c r="AD6778" s="174"/>
      <c r="AE6778" s="170"/>
      <c r="AF6778" s="170"/>
      <c r="AI6778" s="170"/>
      <c r="AJ6778" s="170"/>
      <c r="AK6778" s="170"/>
      <c r="AL6778" s="170"/>
      <c r="AM6778" s="170"/>
      <c r="AN6778" s="170"/>
    </row>
    <row r="6779" spans="1:40" ht="52.5" customHeight="1" x14ac:dyDescent="0.2">
      <c r="A6779" s="170"/>
      <c r="B6779" s="170"/>
      <c r="C6779" s="170"/>
      <c r="D6779" s="170"/>
      <c r="E6779" s="170"/>
      <c r="F6779" s="170"/>
      <c r="G6779" s="170"/>
      <c r="H6779" s="170"/>
      <c r="I6779" s="170"/>
      <c r="J6779" s="170"/>
      <c r="K6779" s="170"/>
      <c r="L6779" s="170"/>
      <c r="M6779" s="170"/>
      <c r="N6779" s="170"/>
      <c r="O6779" s="170"/>
      <c r="P6779" s="170"/>
      <c r="Q6779" s="170"/>
      <c r="R6779" s="170"/>
      <c r="S6779" s="170"/>
      <c r="T6779" s="170"/>
      <c r="U6779" s="170"/>
      <c r="V6779" s="170"/>
      <c r="W6779" s="170"/>
      <c r="X6779" s="174"/>
      <c r="Y6779" s="170"/>
      <c r="Z6779" s="170"/>
      <c r="AA6779" s="170"/>
      <c r="AB6779" s="170"/>
      <c r="AC6779" s="170"/>
      <c r="AD6779" s="174"/>
      <c r="AE6779" s="170"/>
      <c r="AF6779" s="170"/>
      <c r="AI6779" s="170"/>
      <c r="AJ6779" s="170"/>
      <c r="AK6779" s="170"/>
      <c r="AL6779" s="170"/>
      <c r="AM6779" s="170"/>
      <c r="AN6779" s="170"/>
    </row>
    <row r="6780" spans="1:40" ht="52.5" customHeight="1" x14ac:dyDescent="0.2">
      <c r="A6780" s="170"/>
      <c r="B6780" s="170"/>
      <c r="C6780" s="170"/>
      <c r="D6780" s="170"/>
      <c r="E6780" s="170"/>
      <c r="F6780" s="170"/>
      <c r="G6780" s="170"/>
      <c r="H6780" s="170"/>
      <c r="I6780" s="170"/>
      <c r="J6780" s="170"/>
      <c r="K6780" s="170"/>
      <c r="L6780" s="170"/>
      <c r="M6780" s="170"/>
      <c r="N6780" s="170"/>
      <c r="O6780" s="170"/>
      <c r="P6780" s="170"/>
      <c r="Q6780" s="170"/>
      <c r="R6780" s="170"/>
      <c r="S6780" s="170"/>
      <c r="T6780" s="170"/>
      <c r="U6780" s="170"/>
      <c r="V6780" s="170"/>
      <c r="W6780" s="170"/>
      <c r="X6780" s="174"/>
      <c r="Y6780" s="170"/>
      <c r="Z6780" s="170"/>
      <c r="AA6780" s="170"/>
      <c r="AB6780" s="170"/>
      <c r="AC6780" s="170"/>
      <c r="AD6780" s="174"/>
      <c r="AE6780" s="170"/>
      <c r="AF6780" s="170"/>
      <c r="AI6780" s="170"/>
      <c r="AJ6780" s="170"/>
      <c r="AK6780" s="170"/>
      <c r="AL6780" s="170"/>
      <c r="AM6780" s="170"/>
      <c r="AN6780" s="170"/>
    </row>
    <row r="6781" spans="1:40" ht="52.5" customHeight="1" x14ac:dyDescent="0.2">
      <c r="A6781" s="170"/>
      <c r="B6781" s="170"/>
      <c r="C6781" s="170"/>
      <c r="D6781" s="170"/>
      <c r="E6781" s="170"/>
      <c r="F6781" s="170"/>
      <c r="G6781" s="170"/>
      <c r="H6781" s="170"/>
      <c r="I6781" s="170"/>
      <c r="J6781" s="170"/>
      <c r="K6781" s="170"/>
      <c r="L6781" s="170"/>
      <c r="M6781" s="170"/>
      <c r="N6781" s="170"/>
      <c r="O6781" s="170"/>
      <c r="P6781" s="170"/>
      <c r="Q6781" s="170"/>
      <c r="R6781" s="170"/>
      <c r="S6781" s="170"/>
      <c r="T6781" s="170"/>
      <c r="U6781" s="170"/>
      <c r="V6781" s="170"/>
      <c r="W6781" s="170"/>
      <c r="X6781" s="174"/>
      <c r="Y6781" s="170"/>
      <c r="Z6781" s="170"/>
      <c r="AA6781" s="170"/>
      <c r="AB6781" s="170"/>
      <c r="AC6781" s="170"/>
      <c r="AD6781" s="174"/>
      <c r="AE6781" s="170"/>
      <c r="AF6781" s="170"/>
      <c r="AI6781" s="170"/>
      <c r="AJ6781" s="170"/>
      <c r="AK6781" s="170"/>
      <c r="AL6781" s="170"/>
      <c r="AM6781" s="170"/>
      <c r="AN6781" s="170"/>
    </row>
    <row r="6782" spans="1:40" ht="52.5" customHeight="1" x14ac:dyDescent="0.2">
      <c r="A6782" s="170"/>
      <c r="B6782" s="170"/>
      <c r="C6782" s="170"/>
      <c r="D6782" s="170"/>
      <c r="E6782" s="170"/>
      <c r="F6782" s="170"/>
      <c r="G6782" s="170"/>
      <c r="H6782" s="170"/>
      <c r="I6782" s="170"/>
      <c r="J6782" s="170"/>
      <c r="K6782" s="170"/>
      <c r="L6782" s="170"/>
      <c r="M6782" s="170"/>
      <c r="N6782" s="170"/>
      <c r="O6782" s="170"/>
      <c r="P6782" s="170"/>
      <c r="Q6782" s="170"/>
      <c r="R6782" s="170"/>
      <c r="S6782" s="170"/>
      <c r="T6782" s="170"/>
      <c r="U6782" s="170"/>
      <c r="V6782" s="170"/>
      <c r="W6782" s="170"/>
      <c r="X6782" s="174"/>
      <c r="Y6782" s="170"/>
      <c r="Z6782" s="170"/>
      <c r="AA6782" s="170"/>
      <c r="AB6782" s="170"/>
      <c r="AC6782" s="170"/>
      <c r="AD6782" s="174"/>
      <c r="AE6782" s="170"/>
      <c r="AF6782" s="170"/>
      <c r="AI6782" s="170"/>
      <c r="AJ6782" s="170"/>
      <c r="AK6782" s="170"/>
      <c r="AL6782" s="170"/>
      <c r="AM6782" s="170"/>
      <c r="AN6782" s="170"/>
    </row>
    <row r="6783" spans="1:40" ht="52.5" customHeight="1" x14ac:dyDescent="0.2">
      <c r="A6783" s="170"/>
      <c r="B6783" s="170"/>
      <c r="C6783" s="170"/>
      <c r="D6783" s="170"/>
      <c r="E6783" s="170"/>
      <c r="F6783" s="170"/>
      <c r="G6783" s="170"/>
      <c r="H6783" s="170"/>
      <c r="I6783" s="170"/>
      <c r="J6783" s="170"/>
      <c r="K6783" s="170"/>
      <c r="L6783" s="170"/>
      <c r="M6783" s="170"/>
      <c r="N6783" s="170"/>
      <c r="O6783" s="170"/>
      <c r="P6783" s="170"/>
      <c r="Q6783" s="170"/>
      <c r="R6783" s="170"/>
      <c r="S6783" s="170"/>
      <c r="T6783" s="170"/>
      <c r="U6783" s="170"/>
      <c r="V6783" s="170"/>
      <c r="W6783" s="170"/>
      <c r="X6783" s="174"/>
      <c r="Y6783" s="170"/>
      <c r="Z6783" s="170"/>
      <c r="AA6783" s="170"/>
      <c r="AB6783" s="170"/>
      <c r="AC6783" s="170"/>
      <c r="AD6783" s="174"/>
      <c r="AE6783" s="170"/>
      <c r="AF6783" s="170"/>
      <c r="AI6783" s="170"/>
      <c r="AJ6783" s="170"/>
      <c r="AK6783" s="170"/>
      <c r="AL6783" s="170"/>
      <c r="AM6783" s="170"/>
      <c r="AN6783" s="170"/>
    </row>
    <row r="6784" spans="1:40" ht="52.5" customHeight="1" x14ac:dyDescent="0.2">
      <c r="A6784" s="170"/>
      <c r="B6784" s="170"/>
      <c r="C6784" s="170"/>
      <c r="D6784" s="170"/>
      <c r="E6784" s="170"/>
      <c r="F6784" s="170"/>
      <c r="G6784" s="170"/>
      <c r="H6784" s="170"/>
      <c r="I6784" s="170"/>
      <c r="J6784" s="170"/>
      <c r="K6784" s="170"/>
      <c r="L6784" s="170"/>
      <c r="M6784" s="170"/>
      <c r="N6784" s="170"/>
      <c r="O6784" s="170"/>
      <c r="P6784" s="170"/>
      <c r="Q6784" s="170"/>
      <c r="R6784" s="170"/>
      <c r="S6784" s="170"/>
      <c r="T6784" s="170"/>
      <c r="U6784" s="170"/>
      <c r="V6784" s="170"/>
      <c r="W6784" s="170"/>
      <c r="X6784" s="174"/>
      <c r="Y6784" s="170"/>
      <c r="Z6784" s="170"/>
      <c r="AA6784" s="170"/>
      <c r="AB6784" s="170"/>
      <c r="AC6784" s="170"/>
      <c r="AD6784" s="174"/>
      <c r="AE6784" s="170"/>
      <c r="AF6784" s="170"/>
      <c r="AI6784" s="170"/>
      <c r="AJ6784" s="170"/>
      <c r="AK6784" s="170"/>
      <c r="AL6784" s="170"/>
      <c r="AM6784" s="170"/>
      <c r="AN6784" s="170"/>
    </row>
    <row r="6785" spans="1:40" ht="52.5" customHeight="1" x14ac:dyDescent="0.2">
      <c r="A6785" s="170"/>
      <c r="B6785" s="170"/>
      <c r="C6785" s="170"/>
      <c r="D6785" s="170"/>
      <c r="E6785" s="170"/>
      <c r="F6785" s="170"/>
      <c r="G6785" s="170"/>
      <c r="H6785" s="170"/>
      <c r="I6785" s="170"/>
      <c r="J6785" s="170"/>
      <c r="K6785" s="170"/>
      <c r="L6785" s="170"/>
      <c r="M6785" s="170"/>
      <c r="N6785" s="170"/>
      <c r="O6785" s="170"/>
      <c r="P6785" s="170"/>
      <c r="Q6785" s="170"/>
      <c r="R6785" s="170"/>
      <c r="S6785" s="170"/>
      <c r="T6785" s="170"/>
      <c r="U6785" s="170"/>
      <c r="V6785" s="170"/>
      <c r="W6785" s="170"/>
      <c r="X6785" s="174"/>
      <c r="Y6785" s="170"/>
      <c r="Z6785" s="170"/>
      <c r="AA6785" s="170"/>
      <c r="AB6785" s="170"/>
      <c r="AC6785" s="170"/>
      <c r="AD6785" s="174"/>
      <c r="AE6785" s="170"/>
      <c r="AF6785" s="170"/>
      <c r="AI6785" s="170"/>
      <c r="AJ6785" s="170"/>
      <c r="AK6785" s="170"/>
      <c r="AL6785" s="170"/>
      <c r="AM6785" s="170"/>
      <c r="AN6785" s="170"/>
    </row>
    <row r="6786" spans="1:40" ht="52.5" customHeight="1" x14ac:dyDescent="0.2">
      <c r="A6786" s="170"/>
      <c r="B6786" s="170"/>
      <c r="C6786" s="170"/>
      <c r="D6786" s="170"/>
      <c r="E6786" s="170"/>
      <c r="F6786" s="170"/>
      <c r="G6786" s="170"/>
      <c r="H6786" s="170"/>
      <c r="I6786" s="170"/>
      <c r="J6786" s="170"/>
      <c r="K6786" s="170"/>
      <c r="L6786" s="170"/>
      <c r="M6786" s="170"/>
      <c r="N6786" s="170"/>
      <c r="O6786" s="170"/>
      <c r="P6786" s="170"/>
      <c r="Q6786" s="170"/>
      <c r="R6786" s="170"/>
      <c r="S6786" s="170"/>
      <c r="T6786" s="170"/>
      <c r="U6786" s="170"/>
      <c r="V6786" s="170"/>
      <c r="W6786" s="170"/>
      <c r="X6786" s="174"/>
      <c r="Y6786" s="170"/>
      <c r="Z6786" s="170"/>
      <c r="AA6786" s="170"/>
      <c r="AB6786" s="170"/>
      <c r="AC6786" s="170"/>
      <c r="AD6786" s="174"/>
      <c r="AE6786" s="170"/>
      <c r="AF6786" s="170"/>
      <c r="AI6786" s="170"/>
      <c r="AJ6786" s="170"/>
      <c r="AK6786" s="170"/>
      <c r="AL6786" s="170"/>
      <c r="AM6786" s="170"/>
      <c r="AN6786" s="170"/>
    </row>
    <row r="6787" spans="1:40" ht="52.5" customHeight="1" x14ac:dyDescent="0.2">
      <c r="A6787" s="170"/>
      <c r="B6787" s="170"/>
      <c r="C6787" s="170"/>
      <c r="D6787" s="170"/>
      <c r="E6787" s="170"/>
      <c r="F6787" s="170"/>
      <c r="G6787" s="170"/>
      <c r="H6787" s="170"/>
      <c r="I6787" s="170"/>
      <c r="J6787" s="170"/>
      <c r="K6787" s="170"/>
      <c r="L6787" s="170"/>
      <c r="M6787" s="170"/>
      <c r="N6787" s="170"/>
      <c r="O6787" s="170"/>
      <c r="P6787" s="170"/>
      <c r="Q6787" s="170"/>
      <c r="R6787" s="170"/>
      <c r="S6787" s="170"/>
      <c r="T6787" s="170"/>
      <c r="U6787" s="170"/>
      <c r="V6787" s="170"/>
      <c r="W6787" s="170"/>
      <c r="X6787" s="174"/>
      <c r="Y6787" s="170"/>
      <c r="Z6787" s="170"/>
      <c r="AA6787" s="170"/>
      <c r="AB6787" s="170"/>
      <c r="AC6787" s="170"/>
      <c r="AD6787" s="174"/>
      <c r="AE6787" s="170"/>
      <c r="AF6787" s="170"/>
      <c r="AI6787" s="170"/>
      <c r="AJ6787" s="170"/>
      <c r="AK6787" s="170"/>
      <c r="AL6787" s="170"/>
      <c r="AM6787" s="170"/>
      <c r="AN6787" s="170"/>
    </row>
    <row r="6788" spans="1:40" ht="52.5" customHeight="1" x14ac:dyDescent="0.2">
      <c r="A6788" s="170"/>
      <c r="B6788" s="170"/>
      <c r="C6788" s="170"/>
      <c r="D6788" s="170"/>
      <c r="E6788" s="170"/>
      <c r="F6788" s="170"/>
      <c r="G6788" s="170"/>
      <c r="H6788" s="170"/>
      <c r="I6788" s="170"/>
      <c r="J6788" s="170"/>
      <c r="K6788" s="170"/>
      <c r="L6788" s="170"/>
      <c r="M6788" s="170"/>
      <c r="N6788" s="170"/>
      <c r="O6788" s="170"/>
      <c r="P6788" s="170"/>
      <c r="Q6788" s="170"/>
      <c r="R6788" s="170"/>
      <c r="S6788" s="170"/>
      <c r="T6788" s="170"/>
      <c r="U6788" s="170"/>
      <c r="V6788" s="170"/>
      <c r="W6788" s="170"/>
      <c r="X6788" s="174"/>
      <c r="Y6788" s="170"/>
      <c r="Z6788" s="170"/>
      <c r="AA6788" s="170"/>
      <c r="AB6788" s="170"/>
      <c r="AC6788" s="170"/>
      <c r="AD6788" s="174"/>
      <c r="AE6788" s="170"/>
      <c r="AF6788" s="170"/>
      <c r="AI6788" s="170"/>
      <c r="AJ6788" s="170"/>
      <c r="AK6788" s="170"/>
      <c r="AL6788" s="170"/>
      <c r="AM6788" s="170"/>
      <c r="AN6788" s="170"/>
    </row>
    <row r="6789" spans="1:40" ht="52.5" customHeight="1" x14ac:dyDescent="0.2">
      <c r="A6789" s="170"/>
      <c r="B6789" s="170"/>
      <c r="C6789" s="170"/>
      <c r="D6789" s="170"/>
      <c r="E6789" s="170"/>
      <c r="F6789" s="170"/>
      <c r="G6789" s="170"/>
      <c r="H6789" s="170"/>
      <c r="I6789" s="170"/>
      <c r="J6789" s="170"/>
      <c r="K6789" s="170"/>
      <c r="L6789" s="170"/>
      <c r="M6789" s="170"/>
      <c r="N6789" s="170"/>
      <c r="O6789" s="170"/>
      <c r="P6789" s="170"/>
      <c r="Q6789" s="170"/>
      <c r="R6789" s="170"/>
      <c r="S6789" s="170"/>
      <c r="T6789" s="170"/>
      <c r="U6789" s="170"/>
      <c r="V6789" s="170"/>
      <c r="W6789" s="170"/>
      <c r="X6789" s="174"/>
      <c r="Y6789" s="170"/>
      <c r="Z6789" s="170"/>
      <c r="AA6789" s="170"/>
      <c r="AB6789" s="170"/>
      <c r="AC6789" s="170"/>
      <c r="AD6789" s="174"/>
      <c r="AE6789" s="170"/>
      <c r="AF6789" s="170"/>
      <c r="AI6789" s="170"/>
      <c r="AJ6789" s="170"/>
      <c r="AK6789" s="170"/>
      <c r="AL6789" s="170"/>
      <c r="AM6789" s="170"/>
      <c r="AN6789" s="170"/>
    </row>
    <row r="6790" spans="1:40" ht="52.5" customHeight="1" x14ac:dyDescent="0.2">
      <c r="A6790" s="170"/>
      <c r="B6790" s="170"/>
      <c r="C6790" s="170"/>
      <c r="D6790" s="170"/>
      <c r="E6790" s="170"/>
      <c r="F6790" s="170"/>
      <c r="G6790" s="170"/>
      <c r="H6790" s="170"/>
      <c r="I6790" s="170"/>
      <c r="J6790" s="170"/>
      <c r="K6790" s="170"/>
      <c r="L6790" s="170"/>
      <c r="M6790" s="170"/>
      <c r="N6790" s="170"/>
      <c r="O6790" s="170"/>
      <c r="P6790" s="170"/>
      <c r="Q6790" s="170"/>
      <c r="R6790" s="170"/>
      <c r="S6790" s="170"/>
      <c r="T6790" s="170"/>
      <c r="U6790" s="170"/>
      <c r="V6790" s="170"/>
      <c r="W6790" s="170"/>
      <c r="X6790" s="174"/>
      <c r="Y6790" s="170"/>
      <c r="Z6790" s="170"/>
      <c r="AA6790" s="170"/>
      <c r="AB6790" s="170"/>
      <c r="AC6790" s="170"/>
      <c r="AD6790" s="174"/>
      <c r="AE6790" s="170"/>
      <c r="AF6790" s="170"/>
      <c r="AI6790" s="170"/>
      <c r="AJ6790" s="170"/>
      <c r="AK6790" s="170"/>
      <c r="AL6790" s="170"/>
      <c r="AM6790" s="170"/>
      <c r="AN6790" s="170"/>
    </row>
    <row r="6791" spans="1:40" ht="52.5" customHeight="1" x14ac:dyDescent="0.2">
      <c r="A6791" s="170"/>
      <c r="B6791" s="170"/>
      <c r="C6791" s="170"/>
      <c r="D6791" s="170"/>
      <c r="E6791" s="170"/>
      <c r="F6791" s="170"/>
      <c r="G6791" s="170"/>
      <c r="H6791" s="170"/>
      <c r="I6791" s="170"/>
      <c r="J6791" s="170"/>
      <c r="K6791" s="170"/>
      <c r="L6791" s="170"/>
      <c r="M6791" s="170"/>
      <c r="N6791" s="170"/>
      <c r="O6791" s="170"/>
      <c r="P6791" s="170"/>
      <c r="Q6791" s="170"/>
      <c r="R6791" s="170"/>
      <c r="S6791" s="170"/>
      <c r="T6791" s="170"/>
      <c r="U6791" s="170"/>
      <c r="V6791" s="170"/>
      <c r="W6791" s="170"/>
      <c r="X6791" s="174"/>
      <c r="Y6791" s="170"/>
      <c r="Z6791" s="170"/>
      <c r="AA6791" s="170"/>
      <c r="AB6791" s="170"/>
      <c r="AC6791" s="170"/>
      <c r="AD6791" s="174"/>
      <c r="AE6791" s="170"/>
      <c r="AF6791" s="170"/>
      <c r="AI6791" s="170"/>
      <c r="AJ6791" s="170"/>
      <c r="AK6791" s="170"/>
      <c r="AL6791" s="170"/>
      <c r="AM6791" s="170"/>
      <c r="AN6791" s="170"/>
    </row>
    <row r="6792" spans="1:40" ht="52.5" customHeight="1" x14ac:dyDescent="0.2">
      <c r="A6792" s="170"/>
      <c r="B6792" s="170"/>
      <c r="C6792" s="170"/>
      <c r="D6792" s="170"/>
      <c r="E6792" s="170"/>
      <c r="F6792" s="170"/>
      <c r="G6792" s="170"/>
      <c r="H6792" s="170"/>
      <c r="I6792" s="170"/>
      <c r="J6792" s="170"/>
      <c r="K6792" s="170"/>
      <c r="L6792" s="170"/>
      <c r="M6792" s="170"/>
      <c r="N6792" s="170"/>
      <c r="O6792" s="170"/>
      <c r="P6792" s="170"/>
      <c r="Q6792" s="170"/>
      <c r="R6792" s="170"/>
      <c r="S6792" s="170"/>
      <c r="T6792" s="170"/>
      <c r="U6792" s="170"/>
      <c r="V6792" s="170"/>
      <c r="W6792" s="170"/>
      <c r="X6792" s="174"/>
      <c r="Y6792" s="170"/>
      <c r="Z6792" s="170"/>
      <c r="AA6792" s="170"/>
      <c r="AB6792" s="170"/>
      <c r="AC6792" s="170"/>
      <c r="AD6792" s="174"/>
      <c r="AE6792" s="170"/>
      <c r="AF6792" s="170"/>
      <c r="AI6792" s="170"/>
      <c r="AJ6792" s="170"/>
      <c r="AK6792" s="170"/>
      <c r="AL6792" s="170"/>
      <c r="AM6792" s="170"/>
      <c r="AN6792" s="170"/>
    </row>
    <row r="6793" spans="1:40" ht="52.5" customHeight="1" x14ac:dyDescent="0.2">
      <c r="A6793" s="170"/>
      <c r="B6793" s="170"/>
      <c r="C6793" s="170"/>
      <c r="D6793" s="170"/>
      <c r="E6793" s="170"/>
      <c r="F6793" s="170"/>
      <c r="G6793" s="170"/>
      <c r="H6793" s="170"/>
      <c r="I6793" s="170"/>
      <c r="J6793" s="170"/>
      <c r="K6793" s="170"/>
      <c r="L6793" s="170"/>
      <c r="M6793" s="170"/>
      <c r="N6793" s="170"/>
      <c r="O6793" s="170"/>
      <c r="P6793" s="170"/>
      <c r="Q6793" s="170"/>
      <c r="R6793" s="170"/>
      <c r="S6793" s="170"/>
      <c r="T6793" s="170"/>
      <c r="U6793" s="170"/>
      <c r="V6793" s="170"/>
      <c r="W6793" s="170"/>
      <c r="X6793" s="174"/>
      <c r="Y6793" s="170"/>
      <c r="Z6793" s="170"/>
      <c r="AA6793" s="170"/>
      <c r="AB6793" s="170"/>
      <c r="AC6793" s="170"/>
      <c r="AD6793" s="174"/>
      <c r="AE6793" s="170"/>
      <c r="AF6793" s="170"/>
      <c r="AI6793" s="170"/>
      <c r="AJ6793" s="170"/>
      <c r="AK6793" s="170"/>
      <c r="AL6793" s="170"/>
      <c r="AM6793" s="170"/>
      <c r="AN6793" s="170"/>
    </row>
    <row r="6794" spans="1:40" ht="52.5" customHeight="1" x14ac:dyDescent="0.2">
      <c r="A6794" s="170"/>
      <c r="B6794" s="170"/>
      <c r="C6794" s="170"/>
      <c r="D6794" s="170"/>
      <c r="E6794" s="170"/>
      <c r="F6794" s="170"/>
      <c r="G6794" s="170"/>
      <c r="H6794" s="170"/>
      <c r="I6794" s="170"/>
      <c r="J6794" s="170"/>
      <c r="K6794" s="170"/>
      <c r="L6794" s="170"/>
      <c r="M6794" s="170"/>
      <c r="N6794" s="170"/>
      <c r="O6794" s="170"/>
      <c r="P6794" s="170"/>
      <c r="Q6794" s="170"/>
      <c r="R6794" s="170"/>
      <c r="S6794" s="170"/>
      <c r="T6794" s="170"/>
      <c r="U6794" s="170"/>
      <c r="V6794" s="170"/>
      <c r="W6794" s="170"/>
      <c r="X6794" s="174"/>
      <c r="Y6794" s="170"/>
      <c r="Z6794" s="170"/>
      <c r="AA6794" s="170"/>
      <c r="AB6794" s="170"/>
      <c r="AC6794" s="170"/>
      <c r="AD6794" s="174"/>
      <c r="AE6794" s="170"/>
      <c r="AF6794" s="170"/>
      <c r="AI6794" s="170"/>
      <c r="AJ6794" s="170"/>
      <c r="AK6794" s="170"/>
      <c r="AL6794" s="170"/>
      <c r="AM6794" s="170"/>
      <c r="AN6794" s="170"/>
    </row>
    <row r="6795" spans="1:40" ht="52.5" customHeight="1" x14ac:dyDescent="0.2">
      <c r="A6795" s="170"/>
      <c r="B6795" s="170"/>
      <c r="C6795" s="170"/>
      <c r="D6795" s="170"/>
      <c r="E6795" s="170"/>
      <c r="F6795" s="170"/>
      <c r="G6795" s="170"/>
      <c r="H6795" s="170"/>
      <c r="I6795" s="170"/>
      <c r="J6795" s="170"/>
      <c r="K6795" s="170"/>
      <c r="L6795" s="170"/>
      <c r="M6795" s="170"/>
      <c r="N6795" s="170"/>
      <c r="O6795" s="170"/>
      <c r="P6795" s="170"/>
      <c r="Q6795" s="170"/>
      <c r="R6795" s="170"/>
      <c r="S6795" s="170"/>
      <c r="T6795" s="170"/>
      <c r="U6795" s="170"/>
      <c r="V6795" s="170"/>
      <c r="W6795" s="170"/>
      <c r="X6795" s="174"/>
      <c r="Y6795" s="170"/>
      <c r="Z6795" s="170"/>
      <c r="AA6795" s="170"/>
      <c r="AB6795" s="170"/>
      <c r="AC6795" s="170"/>
      <c r="AD6795" s="174"/>
      <c r="AE6795" s="170"/>
      <c r="AF6795" s="170"/>
      <c r="AI6795" s="170"/>
      <c r="AJ6795" s="170"/>
      <c r="AK6795" s="170"/>
      <c r="AL6795" s="170"/>
      <c r="AM6795" s="170"/>
      <c r="AN6795" s="170"/>
    </row>
    <row r="6796" spans="1:40" ht="52.5" customHeight="1" x14ac:dyDescent="0.2">
      <c r="A6796" s="170"/>
      <c r="B6796" s="170"/>
      <c r="C6796" s="170"/>
      <c r="D6796" s="170"/>
      <c r="E6796" s="170"/>
      <c r="F6796" s="170"/>
      <c r="G6796" s="170"/>
      <c r="H6796" s="170"/>
      <c r="I6796" s="170"/>
      <c r="J6796" s="170"/>
      <c r="K6796" s="170"/>
      <c r="L6796" s="170"/>
      <c r="M6796" s="170"/>
      <c r="N6796" s="170"/>
      <c r="O6796" s="170"/>
      <c r="P6796" s="170"/>
      <c r="Q6796" s="170"/>
      <c r="R6796" s="170"/>
      <c r="S6796" s="170"/>
      <c r="T6796" s="170"/>
      <c r="U6796" s="170"/>
      <c r="V6796" s="170"/>
      <c r="W6796" s="170"/>
      <c r="X6796" s="174"/>
      <c r="Y6796" s="170"/>
      <c r="Z6796" s="170"/>
      <c r="AA6796" s="170"/>
      <c r="AB6796" s="170"/>
      <c r="AC6796" s="170"/>
      <c r="AD6796" s="174"/>
      <c r="AE6796" s="170"/>
      <c r="AF6796" s="170"/>
      <c r="AI6796" s="170"/>
      <c r="AJ6796" s="170"/>
      <c r="AK6796" s="170"/>
      <c r="AL6796" s="170"/>
      <c r="AM6796" s="170"/>
      <c r="AN6796" s="170"/>
    </row>
    <row r="6797" spans="1:40" ht="52.5" customHeight="1" x14ac:dyDescent="0.2">
      <c r="A6797" s="170"/>
      <c r="B6797" s="170"/>
      <c r="C6797" s="170"/>
      <c r="D6797" s="170"/>
      <c r="E6797" s="170"/>
      <c r="F6797" s="170"/>
      <c r="G6797" s="170"/>
      <c r="H6797" s="170"/>
      <c r="I6797" s="170"/>
      <c r="J6797" s="170"/>
      <c r="K6797" s="170"/>
      <c r="L6797" s="170"/>
      <c r="M6797" s="170"/>
      <c r="N6797" s="170"/>
      <c r="O6797" s="170"/>
      <c r="P6797" s="170"/>
      <c r="Q6797" s="170"/>
      <c r="R6797" s="170"/>
      <c r="S6797" s="170"/>
      <c r="T6797" s="170"/>
      <c r="U6797" s="170"/>
      <c r="V6797" s="170"/>
      <c r="W6797" s="170"/>
      <c r="X6797" s="174"/>
      <c r="Y6797" s="170"/>
      <c r="Z6797" s="170"/>
      <c r="AA6797" s="170"/>
      <c r="AB6797" s="170"/>
      <c r="AC6797" s="170"/>
      <c r="AD6797" s="174"/>
      <c r="AE6797" s="170"/>
      <c r="AF6797" s="170"/>
      <c r="AI6797" s="170"/>
      <c r="AJ6797" s="170"/>
      <c r="AK6797" s="170"/>
      <c r="AL6797" s="170"/>
      <c r="AM6797" s="170"/>
      <c r="AN6797" s="170"/>
    </row>
    <row r="6798" spans="1:40" ht="52.5" customHeight="1" x14ac:dyDescent="0.2">
      <c r="A6798" s="170"/>
      <c r="B6798" s="170"/>
      <c r="C6798" s="170"/>
      <c r="D6798" s="170"/>
      <c r="E6798" s="170"/>
      <c r="F6798" s="170"/>
      <c r="G6798" s="170"/>
      <c r="H6798" s="170"/>
      <c r="I6798" s="170"/>
      <c r="J6798" s="170"/>
      <c r="K6798" s="170"/>
      <c r="L6798" s="170"/>
      <c r="M6798" s="170"/>
      <c r="N6798" s="170"/>
      <c r="O6798" s="170"/>
      <c r="P6798" s="170"/>
      <c r="Q6798" s="170"/>
      <c r="R6798" s="170"/>
      <c r="S6798" s="170"/>
      <c r="T6798" s="170"/>
      <c r="U6798" s="170"/>
      <c r="V6798" s="170"/>
      <c r="W6798" s="170"/>
      <c r="X6798" s="174"/>
      <c r="Y6798" s="170"/>
      <c r="Z6798" s="170"/>
      <c r="AA6798" s="170"/>
      <c r="AB6798" s="170"/>
      <c r="AC6798" s="170"/>
      <c r="AD6798" s="174"/>
      <c r="AE6798" s="170"/>
      <c r="AF6798" s="170"/>
      <c r="AI6798" s="170"/>
      <c r="AJ6798" s="170"/>
      <c r="AK6798" s="170"/>
      <c r="AL6798" s="170"/>
      <c r="AM6798" s="170"/>
      <c r="AN6798" s="170"/>
    </row>
    <row r="6799" spans="1:40" ht="52.5" customHeight="1" x14ac:dyDescent="0.2">
      <c r="A6799" s="170"/>
      <c r="B6799" s="170"/>
      <c r="C6799" s="170"/>
      <c r="D6799" s="170"/>
      <c r="E6799" s="170"/>
      <c r="F6799" s="170"/>
      <c r="G6799" s="170"/>
      <c r="H6799" s="170"/>
      <c r="I6799" s="170"/>
      <c r="J6799" s="170"/>
      <c r="K6799" s="170"/>
      <c r="L6799" s="170"/>
      <c r="M6799" s="170"/>
      <c r="N6799" s="170"/>
      <c r="O6799" s="170"/>
      <c r="P6799" s="170"/>
      <c r="Q6799" s="170"/>
      <c r="R6799" s="170"/>
      <c r="S6799" s="170"/>
      <c r="T6799" s="170"/>
      <c r="U6799" s="170"/>
      <c r="V6799" s="170"/>
      <c r="W6799" s="170"/>
      <c r="X6799" s="174"/>
      <c r="Y6799" s="170"/>
      <c r="Z6799" s="170"/>
      <c r="AA6799" s="170"/>
      <c r="AB6799" s="170"/>
      <c r="AC6799" s="170"/>
      <c r="AD6799" s="174"/>
      <c r="AE6799" s="170"/>
      <c r="AF6799" s="170"/>
      <c r="AI6799" s="170"/>
      <c r="AJ6799" s="170"/>
      <c r="AK6799" s="170"/>
      <c r="AL6799" s="170"/>
      <c r="AM6799" s="170"/>
      <c r="AN6799" s="170"/>
    </row>
    <row r="6800" spans="1:40" ht="52.5" customHeight="1" x14ac:dyDescent="0.2">
      <c r="A6800" s="170"/>
      <c r="B6800" s="170"/>
      <c r="C6800" s="170"/>
      <c r="D6800" s="170"/>
      <c r="E6800" s="170"/>
      <c r="F6800" s="170"/>
      <c r="G6800" s="170"/>
      <c r="H6800" s="170"/>
      <c r="I6800" s="170"/>
      <c r="J6800" s="170"/>
      <c r="K6800" s="170"/>
      <c r="L6800" s="170"/>
      <c r="M6800" s="170"/>
      <c r="N6800" s="170"/>
      <c r="O6800" s="170"/>
      <c r="P6800" s="170"/>
      <c r="Q6800" s="170"/>
      <c r="R6800" s="170"/>
      <c r="S6800" s="170"/>
      <c r="T6800" s="170"/>
      <c r="U6800" s="170"/>
      <c r="V6800" s="170"/>
      <c r="W6800" s="170"/>
      <c r="X6800" s="174"/>
      <c r="Y6800" s="170"/>
      <c r="Z6800" s="170"/>
      <c r="AA6800" s="170"/>
      <c r="AB6800" s="170"/>
      <c r="AC6800" s="170"/>
      <c r="AD6800" s="174"/>
      <c r="AE6800" s="170"/>
      <c r="AF6800" s="170"/>
      <c r="AI6800" s="170"/>
      <c r="AJ6800" s="170"/>
      <c r="AK6800" s="170"/>
      <c r="AL6800" s="170"/>
      <c r="AM6800" s="170"/>
      <c r="AN6800" s="170"/>
    </row>
    <row r="6801" spans="1:40" ht="52.5" customHeight="1" x14ac:dyDescent="0.2">
      <c r="A6801" s="170"/>
      <c r="B6801" s="170"/>
      <c r="C6801" s="170"/>
      <c r="D6801" s="170"/>
      <c r="E6801" s="170"/>
      <c r="F6801" s="170"/>
      <c r="G6801" s="170"/>
      <c r="H6801" s="170"/>
      <c r="I6801" s="170"/>
      <c r="J6801" s="170"/>
      <c r="K6801" s="170"/>
      <c r="L6801" s="170"/>
      <c r="M6801" s="170"/>
      <c r="N6801" s="170"/>
      <c r="O6801" s="170"/>
      <c r="P6801" s="170"/>
      <c r="Q6801" s="170"/>
      <c r="R6801" s="170"/>
      <c r="S6801" s="170"/>
      <c r="T6801" s="170"/>
      <c r="U6801" s="170"/>
      <c r="V6801" s="170"/>
      <c r="W6801" s="170"/>
      <c r="X6801" s="174"/>
      <c r="Y6801" s="170"/>
      <c r="Z6801" s="170"/>
      <c r="AA6801" s="170"/>
      <c r="AB6801" s="170"/>
      <c r="AC6801" s="170"/>
      <c r="AD6801" s="174"/>
      <c r="AE6801" s="170"/>
      <c r="AF6801" s="170"/>
      <c r="AI6801" s="170"/>
      <c r="AJ6801" s="170"/>
      <c r="AK6801" s="170"/>
      <c r="AL6801" s="170"/>
      <c r="AM6801" s="170"/>
      <c r="AN6801" s="170"/>
    </row>
    <row r="6802" spans="1:40" ht="52.5" customHeight="1" x14ac:dyDescent="0.2">
      <c r="A6802" s="170"/>
      <c r="B6802" s="170"/>
      <c r="C6802" s="170"/>
      <c r="D6802" s="170"/>
      <c r="E6802" s="170"/>
      <c r="F6802" s="170"/>
      <c r="G6802" s="170"/>
      <c r="H6802" s="170"/>
      <c r="I6802" s="170"/>
      <c r="J6802" s="170"/>
      <c r="K6802" s="170"/>
      <c r="L6802" s="170"/>
      <c r="M6802" s="170"/>
      <c r="N6802" s="170"/>
      <c r="O6802" s="170"/>
      <c r="P6802" s="170"/>
      <c r="Q6802" s="170"/>
      <c r="R6802" s="170"/>
      <c r="S6802" s="170"/>
      <c r="T6802" s="170"/>
      <c r="U6802" s="170"/>
      <c r="V6802" s="170"/>
      <c r="W6802" s="170"/>
      <c r="X6802" s="174"/>
      <c r="Y6802" s="170"/>
      <c r="Z6802" s="170"/>
      <c r="AA6802" s="170"/>
      <c r="AB6802" s="170"/>
      <c r="AC6802" s="170"/>
      <c r="AD6802" s="174"/>
      <c r="AE6802" s="170"/>
      <c r="AF6802" s="170"/>
      <c r="AI6802" s="170"/>
      <c r="AJ6802" s="170"/>
      <c r="AK6802" s="170"/>
      <c r="AL6802" s="170"/>
      <c r="AM6802" s="170"/>
      <c r="AN6802" s="170"/>
    </row>
    <row r="6803" spans="1:40" ht="52.5" customHeight="1" x14ac:dyDescent="0.2">
      <c r="A6803" s="170"/>
      <c r="B6803" s="170"/>
      <c r="C6803" s="170"/>
      <c r="D6803" s="170"/>
      <c r="E6803" s="170"/>
      <c r="F6803" s="170"/>
      <c r="G6803" s="170"/>
      <c r="H6803" s="170"/>
      <c r="I6803" s="170"/>
      <c r="J6803" s="170"/>
      <c r="K6803" s="170"/>
      <c r="L6803" s="170"/>
      <c r="M6803" s="170"/>
      <c r="N6803" s="170"/>
      <c r="O6803" s="170"/>
      <c r="P6803" s="170"/>
      <c r="Q6803" s="170"/>
      <c r="R6803" s="170"/>
      <c r="S6803" s="170"/>
      <c r="T6803" s="170"/>
      <c r="U6803" s="170"/>
      <c r="V6803" s="170"/>
      <c r="W6803" s="170"/>
      <c r="X6803" s="174"/>
      <c r="Y6803" s="170"/>
      <c r="Z6803" s="170"/>
      <c r="AA6803" s="170"/>
      <c r="AB6803" s="170"/>
      <c r="AC6803" s="170"/>
      <c r="AD6803" s="174"/>
      <c r="AE6803" s="170"/>
      <c r="AF6803" s="170"/>
      <c r="AI6803" s="170"/>
      <c r="AJ6803" s="170"/>
      <c r="AK6803" s="170"/>
      <c r="AL6803" s="170"/>
      <c r="AM6803" s="170"/>
      <c r="AN6803" s="170"/>
    </row>
    <row r="6804" spans="1:40" ht="52.5" customHeight="1" x14ac:dyDescent="0.2">
      <c r="A6804" s="170"/>
      <c r="B6804" s="170"/>
      <c r="C6804" s="170"/>
      <c r="D6804" s="170"/>
      <c r="E6804" s="170"/>
      <c r="F6804" s="170"/>
      <c r="G6804" s="170"/>
      <c r="H6804" s="170"/>
      <c r="I6804" s="170"/>
      <c r="J6804" s="170"/>
      <c r="K6804" s="170"/>
      <c r="L6804" s="170"/>
      <c r="M6804" s="170"/>
      <c r="N6804" s="170"/>
      <c r="O6804" s="170"/>
      <c r="P6804" s="170"/>
      <c r="Q6804" s="170"/>
      <c r="R6804" s="170"/>
      <c r="S6804" s="170"/>
      <c r="T6804" s="170"/>
      <c r="U6804" s="170"/>
      <c r="V6804" s="170"/>
      <c r="W6804" s="170"/>
      <c r="X6804" s="174"/>
      <c r="Y6804" s="170"/>
      <c r="Z6804" s="170"/>
      <c r="AA6804" s="170"/>
      <c r="AB6804" s="170"/>
      <c r="AC6804" s="170"/>
      <c r="AD6804" s="174"/>
      <c r="AE6804" s="170"/>
      <c r="AF6804" s="170"/>
      <c r="AI6804" s="170"/>
      <c r="AJ6804" s="170"/>
      <c r="AK6804" s="170"/>
      <c r="AL6804" s="170"/>
      <c r="AM6804" s="170"/>
      <c r="AN6804" s="170"/>
    </row>
    <row r="6805" spans="1:40" ht="52.5" customHeight="1" x14ac:dyDescent="0.2">
      <c r="A6805" s="170"/>
      <c r="B6805" s="170"/>
      <c r="C6805" s="170"/>
      <c r="D6805" s="170"/>
      <c r="E6805" s="170"/>
      <c r="F6805" s="170"/>
      <c r="G6805" s="170"/>
      <c r="H6805" s="170"/>
      <c r="I6805" s="170"/>
      <c r="J6805" s="170"/>
      <c r="K6805" s="170"/>
      <c r="L6805" s="170"/>
      <c r="M6805" s="170"/>
      <c r="N6805" s="170"/>
      <c r="O6805" s="170"/>
      <c r="P6805" s="170"/>
      <c r="Q6805" s="170"/>
      <c r="R6805" s="170"/>
      <c r="S6805" s="170"/>
      <c r="T6805" s="170"/>
      <c r="U6805" s="170"/>
      <c r="V6805" s="170"/>
      <c r="W6805" s="170"/>
      <c r="X6805" s="174"/>
      <c r="Y6805" s="170"/>
      <c r="Z6805" s="170"/>
      <c r="AA6805" s="170"/>
      <c r="AB6805" s="170"/>
      <c r="AC6805" s="170"/>
      <c r="AD6805" s="174"/>
      <c r="AE6805" s="170"/>
      <c r="AF6805" s="170"/>
      <c r="AI6805" s="170"/>
      <c r="AJ6805" s="170"/>
      <c r="AK6805" s="170"/>
      <c r="AL6805" s="170"/>
      <c r="AM6805" s="170"/>
      <c r="AN6805" s="170"/>
    </row>
    <row r="6806" spans="1:40" ht="52.5" customHeight="1" x14ac:dyDescent="0.2">
      <c r="A6806" s="170"/>
      <c r="B6806" s="170"/>
      <c r="C6806" s="170"/>
      <c r="D6806" s="170"/>
      <c r="E6806" s="170"/>
      <c r="F6806" s="170"/>
      <c r="G6806" s="170"/>
      <c r="H6806" s="170"/>
      <c r="I6806" s="170"/>
      <c r="J6806" s="170"/>
      <c r="K6806" s="170"/>
      <c r="L6806" s="170"/>
      <c r="M6806" s="170"/>
      <c r="N6806" s="170"/>
      <c r="O6806" s="170"/>
      <c r="P6806" s="170"/>
      <c r="Q6806" s="170"/>
      <c r="R6806" s="170"/>
      <c r="S6806" s="170"/>
      <c r="T6806" s="170"/>
      <c r="U6806" s="170"/>
      <c r="V6806" s="170"/>
      <c r="W6806" s="170"/>
      <c r="X6806" s="174"/>
      <c r="Y6806" s="170"/>
      <c r="Z6806" s="170"/>
      <c r="AA6806" s="170"/>
      <c r="AB6806" s="170"/>
      <c r="AC6806" s="170"/>
      <c r="AD6806" s="174"/>
      <c r="AE6806" s="170"/>
      <c r="AF6806" s="170"/>
      <c r="AI6806" s="170"/>
      <c r="AJ6806" s="170"/>
      <c r="AK6806" s="170"/>
      <c r="AL6806" s="170"/>
      <c r="AM6806" s="170"/>
      <c r="AN6806" s="170"/>
    </row>
    <row r="6807" spans="1:40" ht="52.5" customHeight="1" x14ac:dyDescent="0.2">
      <c r="A6807" s="170"/>
      <c r="B6807" s="170"/>
      <c r="C6807" s="170"/>
      <c r="D6807" s="170"/>
      <c r="E6807" s="170"/>
      <c r="F6807" s="170"/>
      <c r="G6807" s="170"/>
      <c r="H6807" s="170"/>
      <c r="I6807" s="170"/>
      <c r="J6807" s="170"/>
      <c r="K6807" s="170"/>
      <c r="L6807" s="170"/>
      <c r="M6807" s="170"/>
      <c r="N6807" s="170"/>
      <c r="O6807" s="170"/>
      <c r="P6807" s="170"/>
      <c r="Q6807" s="170"/>
      <c r="R6807" s="170"/>
      <c r="S6807" s="170"/>
      <c r="T6807" s="170"/>
      <c r="U6807" s="170"/>
      <c r="V6807" s="170"/>
      <c r="W6807" s="170"/>
      <c r="X6807" s="174"/>
      <c r="Y6807" s="170"/>
      <c r="Z6807" s="170"/>
      <c r="AA6807" s="170"/>
      <c r="AB6807" s="170"/>
      <c r="AC6807" s="170"/>
      <c r="AD6807" s="174"/>
      <c r="AE6807" s="170"/>
      <c r="AF6807" s="170"/>
      <c r="AI6807" s="170"/>
      <c r="AJ6807" s="170"/>
      <c r="AK6807" s="170"/>
      <c r="AL6807" s="170"/>
      <c r="AM6807" s="170"/>
      <c r="AN6807" s="170"/>
    </row>
    <row r="6808" spans="1:40" ht="52.5" customHeight="1" x14ac:dyDescent="0.2">
      <c r="A6808" s="170"/>
      <c r="B6808" s="170"/>
      <c r="C6808" s="170"/>
      <c r="D6808" s="170"/>
      <c r="E6808" s="170"/>
      <c r="F6808" s="170"/>
      <c r="G6808" s="170"/>
      <c r="H6808" s="170"/>
      <c r="I6808" s="170"/>
      <c r="J6808" s="170"/>
      <c r="K6808" s="170"/>
      <c r="L6808" s="170"/>
      <c r="M6808" s="170"/>
      <c r="N6808" s="170"/>
      <c r="O6808" s="170"/>
      <c r="P6808" s="170"/>
      <c r="Q6808" s="170"/>
      <c r="R6808" s="170"/>
      <c r="S6808" s="170"/>
      <c r="T6808" s="170"/>
      <c r="U6808" s="170"/>
      <c r="V6808" s="170"/>
      <c r="W6808" s="170"/>
      <c r="X6808" s="174"/>
      <c r="Y6808" s="170"/>
      <c r="Z6808" s="170"/>
      <c r="AA6808" s="170"/>
      <c r="AB6808" s="170"/>
      <c r="AC6808" s="170"/>
      <c r="AD6808" s="174"/>
      <c r="AE6808" s="170"/>
      <c r="AF6808" s="170"/>
      <c r="AI6808" s="170"/>
      <c r="AJ6808" s="170"/>
      <c r="AK6808" s="170"/>
      <c r="AL6808" s="170"/>
      <c r="AM6808" s="170"/>
      <c r="AN6808" s="170"/>
    </row>
    <row r="6809" spans="1:40" ht="52.5" customHeight="1" x14ac:dyDescent="0.2">
      <c r="A6809" s="170"/>
      <c r="B6809" s="170"/>
      <c r="C6809" s="170"/>
      <c r="D6809" s="170"/>
      <c r="E6809" s="170"/>
      <c r="F6809" s="170"/>
      <c r="G6809" s="170"/>
      <c r="H6809" s="170"/>
      <c r="I6809" s="170"/>
      <c r="J6809" s="170"/>
      <c r="K6809" s="170"/>
      <c r="L6809" s="170"/>
      <c r="M6809" s="170"/>
      <c r="N6809" s="170"/>
      <c r="O6809" s="170"/>
      <c r="P6809" s="170"/>
      <c r="Q6809" s="170"/>
      <c r="R6809" s="170"/>
      <c r="S6809" s="170"/>
      <c r="T6809" s="170"/>
      <c r="U6809" s="170"/>
      <c r="V6809" s="170"/>
      <c r="W6809" s="170"/>
      <c r="X6809" s="174"/>
      <c r="Y6809" s="170"/>
      <c r="Z6809" s="170"/>
      <c r="AA6809" s="170"/>
      <c r="AB6809" s="170"/>
      <c r="AC6809" s="170"/>
      <c r="AD6809" s="174"/>
      <c r="AE6809" s="170"/>
      <c r="AF6809" s="170"/>
      <c r="AI6809" s="170"/>
      <c r="AJ6809" s="170"/>
      <c r="AK6809" s="170"/>
      <c r="AL6809" s="170"/>
      <c r="AM6809" s="170"/>
      <c r="AN6809" s="170"/>
    </row>
    <row r="6810" spans="1:40" ht="52.5" customHeight="1" x14ac:dyDescent="0.2">
      <c r="A6810" s="170"/>
      <c r="B6810" s="170"/>
      <c r="C6810" s="170"/>
      <c r="D6810" s="170"/>
      <c r="E6810" s="170"/>
      <c r="F6810" s="170"/>
      <c r="G6810" s="170"/>
      <c r="H6810" s="170"/>
      <c r="I6810" s="170"/>
      <c r="J6810" s="170"/>
      <c r="K6810" s="170"/>
      <c r="L6810" s="170"/>
      <c r="M6810" s="170"/>
      <c r="N6810" s="170"/>
      <c r="O6810" s="170"/>
      <c r="P6810" s="170"/>
      <c r="Q6810" s="170"/>
      <c r="R6810" s="170"/>
      <c r="S6810" s="170"/>
      <c r="T6810" s="170"/>
      <c r="U6810" s="170"/>
      <c r="V6810" s="170"/>
      <c r="W6810" s="170"/>
      <c r="X6810" s="174"/>
      <c r="Y6810" s="170"/>
      <c r="Z6810" s="170"/>
      <c r="AA6810" s="170"/>
      <c r="AB6810" s="170"/>
      <c r="AC6810" s="170"/>
      <c r="AD6810" s="174"/>
      <c r="AE6810" s="170"/>
      <c r="AF6810" s="170"/>
      <c r="AI6810" s="170"/>
      <c r="AJ6810" s="170"/>
      <c r="AK6810" s="170"/>
      <c r="AL6810" s="170"/>
      <c r="AM6810" s="170"/>
      <c r="AN6810" s="170"/>
    </row>
    <row r="6811" spans="1:40" ht="52.5" customHeight="1" x14ac:dyDescent="0.2">
      <c r="A6811" s="170"/>
      <c r="B6811" s="170"/>
      <c r="C6811" s="170"/>
      <c r="D6811" s="170"/>
      <c r="E6811" s="170"/>
      <c r="F6811" s="170"/>
      <c r="G6811" s="170"/>
      <c r="H6811" s="170"/>
      <c r="I6811" s="170"/>
      <c r="J6811" s="170"/>
      <c r="K6811" s="170"/>
      <c r="L6811" s="170"/>
      <c r="M6811" s="170"/>
      <c r="N6811" s="170"/>
      <c r="O6811" s="170"/>
      <c r="P6811" s="170"/>
      <c r="Q6811" s="170"/>
      <c r="R6811" s="170"/>
      <c r="S6811" s="170"/>
      <c r="T6811" s="170"/>
      <c r="U6811" s="170"/>
      <c r="V6811" s="170"/>
      <c r="W6811" s="170"/>
      <c r="X6811" s="174"/>
      <c r="Y6811" s="170"/>
      <c r="Z6811" s="170"/>
      <c r="AA6811" s="170"/>
      <c r="AB6811" s="170"/>
      <c r="AC6811" s="170"/>
      <c r="AD6811" s="174"/>
      <c r="AE6811" s="170"/>
      <c r="AF6811" s="170"/>
      <c r="AI6811" s="170"/>
      <c r="AJ6811" s="170"/>
      <c r="AK6811" s="170"/>
      <c r="AL6811" s="170"/>
      <c r="AM6811" s="170"/>
      <c r="AN6811" s="170"/>
    </row>
    <row r="6812" spans="1:40" ht="52.5" customHeight="1" x14ac:dyDescent="0.2">
      <c r="A6812" s="170"/>
      <c r="B6812" s="170"/>
      <c r="C6812" s="170"/>
      <c r="D6812" s="170"/>
      <c r="E6812" s="170"/>
      <c r="F6812" s="170"/>
      <c r="G6812" s="170"/>
      <c r="H6812" s="170"/>
      <c r="I6812" s="170"/>
      <c r="J6812" s="170"/>
      <c r="K6812" s="170"/>
      <c r="L6812" s="170"/>
      <c r="M6812" s="170"/>
      <c r="N6812" s="170"/>
      <c r="O6812" s="170"/>
      <c r="P6812" s="170"/>
      <c r="Q6812" s="170"/>
      <c r="R6812" s="170"/>
      <c r="S6812" s="170"/>
      <c r="T6812" s="170"/>
      <c r="U6812" s="170"/>
      <c r="V6812" s="170"/>
      <c r="W6812" s="170"/>
      <c r="X6812" s="174"/>
      <c r="Y6812" s="170"/>
      <c r="Z6812" s="170"/>
      <c r="AA6812" s="170"/>
      <c r="AB6812" s="170"/>
      <c r="AC6812" s="170"/>
      <c r="AD6812" s="174"/>
      <c r="AE6812" s="170"/>
      <c r="AF6812" s="170"/>
      <c r="AI6812" s="170"/>
      <c r="AJ6812" s="170"/>
      <c r="AK6812" s="170"/>
      <c r="AL6812" s="170"/>
      <c r="AM6812" s="170"/>
      <c r="AN6812" s="170"/>
    </row>
    <row r="6813" spans="1:40" ht="52.5" customHeight="1" x14ac:dyDescent="0.2">
      <c r="A6813" s="170"/>
      <c r="B6813" s="170"/>
      <c r="C6813" s="170"/>
      <c r="D6813" s="170"/>
      <c r="E6813" s="170"/>
      <c r="F6813" s="170"/>
      <c r="G6813" s="170"/>
      <c r="H6813" s="170"/>
      <c r="I6813" s="170"/>
      <c r="J6813" s="170"/>
      <c r="K6813" s="170"/>
      <c r="L6813" s="170"/>
      <c r="M6813" s="170"/>
      <c r="N6813" s="170"/>
      <c r="O6813" s="170"/>
      <c r="P6813" s="170"/>
      <c r="Q6813" s="170"/>
      <c r="R6813" s="170"/>
      <c r="S6813" s="170"/>
      <c r="T6813" s="170"/>
      <c r="U6813" s="170"/>
      <c r="V6813" s="170"/>
      <c r="W6813" s="170"/>
      <c r="X6813" s="174"/>
      <c r="Y6813" s="170"/>
      <c r="Z6813" s="170"/>
      <c r="AA6813" s="170"/>
      <c r="AB6813" s="170"/>
      <c r="AC6813" s="170"/>
      <c r="AD6813" s="174"/>
      <c r="AE6813" s="170"/>
      <c r="AF6813" s="170"/>
      <c r="AI6813" s="170"/>
      <c r="AJ6813" s="170"/>
      <c r="AK6813" s="170"/>
      <c r="AL6813" s="170"/>
      <c r="AM6813" s="170"/>
      <c r="AN6813" s="170"/>
    </row>
    <row r="6814" spans="1:40" ht="52.5" customHeight="1" x14ac:dyDescent="0.2">
      <c r="A6814" s="170"/>
      <c r="B6814" s="170"/>
      <c r="C6814" s="170"/>
      <c r="D6814" s="170"/>
      <c r="E6814" s="170"/>
      <c r="F6814" s="170"/>
      <c r="G6814" s="170"/>
      <c r="H6814" s="170"/>
      <c r="I6814" s="170"/>
      <c r="J6814" s="170"/>
      <c r="K6814" s="170"/>
      <c r="L6814" s="170"/>
      <c r="M6814" s="170"/>
      <c r="N6814" s="170"/>
      <c r="O6814" s="170"/>
      <c r="P6814" s="170"/>
      <c r="Q6814" s="170"/>
      <c r="R6814" s="170"/>
      <c r="S6814" s="170"/>
      <c r="T6814" s="170"/>
      <c r="U6814" s="170"/>
      <c r="V6814" s="170"/>
      <c r="W6814" s="170"/>
      <c r="X6814" s="174"/>
      <c r="Y6814" s="170"/>
      <c r="Z6814" s="170"/>
      <c r="AA6814" s="170"/>
      <c r="AB6814" s="170"/>
      <c r="AC6814" s="170"/>
      <c r="AD6814" s="174"/>
      <c r="AE6814" s="170"/>
      <c r="AF6814" s="170"/>
      <c r="AI6814" s="170"/>
      <c r="AJ6814" s="170"/>
      <c r="AK6814" s="170"/>
      <c r="AL6814" s="170"/>
      <c r="AM6814" s="170"/>
      <c r="AN6814" s="170"/>
    </row>
    <row r="6815" spans="1:40" ht="52.5" customHeight="1" x14ac:dyDescent="0.2">
      <c r="A6815" s="170"/>
      <c r="B6815" s="170"/>
      <c r="C6815" s="170"/>
      <c r="D6815" s="170"/>
      <c r="E6815" s="170"/>
      <c r="F6815" s="170"/>
      <c r="G6815" s="170"/>
      <c r="H6815" s="170"/>
      <c r="I6815" s="170"/>
      <c r="J6815" s="170"/>
      <c r="K6815" s="170"/>
      <c r="L6815" s="170"/>
      <c r="M6815" s="170"/>
      <c r="N6815" s="170"/>
      <c r="O6815" s="170"/>
      <c r="P6815" s="170"/>
      <c r="Q6815" s="170"/>
      <c r="R6815" s="170"/>
      <c r="S6815" s="170"/>
      <c r="T6815" s="170"/>
      <c r="U6815" s="170"/>
      <c r="V6815" s="170"/>
      <c r="W6815" s="170"/>
      <c r="X6815" s="174"/>
      <c r="Y6815" s="170"/>
      <c r="Z6815" s="170"/>
      <c r="AA6815" s="170"/>
      <c r="AB6815" s="170"/>
      <c r="AC6815" s="170"/>
      <c r="AD6815" s="174"/>
      <c r="AE6815" s="170"/>
      <c r="AF6815" s="170"/>
      <c r="AI6815" s="170"/>
      <c r="AJ6815" s="170"/>
      <c r="AK6815" s="170"/>
      <c r="AL6815" s="170"/>
      <c r="AM6815" s="170"/>
      <c r="AN6815" s="170"/>
    </row>
    <row r="6816" spans="1:40" ht="52.5" customHeight="1" x14ac:dyDescent="0.2">
      <c r="A6816" s="170"/>
      <c r="B6816" s="170"/>
      <c r="C6816" s="170"/>
      <c r="D6816" s="170"/>
      <c r="E6816" s="170"/>
      <c r="F6816" s="170"/>
      <c r="G6816" s="170"/>
      <c r="H6816" s="170"/>
      <c r="I6816" s="170"/>
      <c r="J6816" s="170"/>
      <c r="K6816" s="170"/>
      <c r="L6816" s="170"/>
      <c r="M6816" s="170"/>
      <c r="N6816" s="170"/>
      <c r="O6816" s="170"/>
      <c r="P6816" s="170"/>
      <c r="Q6816" s="170"/>
      <c r="R6816" s="170"/>
      <c r="S6816" s="170"/>
      <c r="T6816" s="170"/>
      <c r="U6816" s="170"/>
      <c r="V6816" s="170"/>
      <c r="W6816" s="170"/>
      <c r="X6816" s="174"/>
      <c r="Y6816" s="170"/>
      <c r="Z6816" s="170"/>
      <c r="AA6816" s="170"/>
      <c r="AB6816" s="170"/>
      <c r="AC6816" s="170"/>
      <c r="AD6816" s="174"/>
      <c r="AE6816" s="170"/>
      <c r="AF6816" s="170"/>
      <c r="AI6816" s="170"/>
      <c r="AJ6816" s="170"/>
      <c r="AK6816" s="170"/>
      <c r="AL6816" s="170"/>
      <c r="AM6816" s="170"/>
      <c r="AN6816" s="170"/>
    </row>
    <row r="6817" spans="1:40" ht="52.5" customHeight="1" x14ac:dyDescent="0.2">
      <c r="A6817" s="170"/>
      <c r="B6817" s="170"/>
      <c r="C6817" s="170"/>
      <c r="D6817" s="170"/>
      <c r="E6817" s="170"/>
      <c r="F6817" s="170"/>
      <c r="G6817" s="170"/>
      <c r="H6817" s="170"/>
      <c r="I6817" s="170"/>
      <c r="J6817" s="170"/>
      <c r="K6817" s="170"/>
      <c r="L6817" s="170"/>
      <c r="M6817" s="170"/>
      <c r="N6817" s="170"/>
      <c r="O6817" s="170"/>
      <c r="P6817" s="170"/>
      <c r="Q6817" s="170"/>
      <c r="R6817" s="170"/>
      <c r="S6817" s="170"/>
      <c r="T6817" s="170"/>
      <c r="U6817" s="170"/>
      <c r="V6817" s="170"/>
      <c r="W6817" s="170"/>
      <c r="X6817" s="174"/>
      <c r="Y6817" s="170"/>
      <c r="Z6817" s="170"/>
      <c r="AA6817" s="170"/>
      <c r="AB6817" s="170"/>
      <c r="AC6817" s="170"/>
      <c r="AD6817" s="174"/>
      <c r="AE6817" s="170"/>
      <c r="AF6817" s="170"/>
      <c r="AI6817" s="170"/>
      <c r="AJ6817" s="170"/>
      <c r="AK6817" s="170"/>
      <c r="AL6817" s="170"/>
      <c r="AM6817" s="170"/>
      <c r="AN6817" s="170"/>
    </row>
    <row r="6818" spans="1:40" ht="52.5" customHeight="1" x14ac:dyDescent="0.2">
      <c r="A6818" s="170"/>
      <c r="B6818" s="170"/>
      <c r="C6818" s="170"/>
      <c r="D6818" s="170"/>
      <c r="E6818" s="170"/>
      <c r="F6818" s="170"/>
      <c r="G6818" s="170"/>
      <c r="H6818" s="170"/>
      <c r="I6818" s="170"/>
      <c r="J6818" s="170"/>
      <c r="K6818" s="170"/>
      <c r="L6818" s="170"/>
      <c r="M6818" s="170"/>
      <c r="N6818" s="170"/>
      <c r="O6818" s="170"/>
      <c r="P6818" s="170"/>
      <c r="Q6818" s="170"/>
      <c r="R6818" s="170"/>
      <c r="S6818" s="170"/>
      <c r="T6818" s="170"/>
      <c r="U6818" s="170"/>
      <c r="V6818" s="170"/>
      <c r="W6818" s="170"/>
      <c r="X6818" s="174"/>
      <c r="Y6818" s="170"/>
      <c r="Z6818" s="170"/>
      <c r="AA6818" s="170"/>
      <c r="AB6818" s="170"/>
      <c r="AC6818" s="170"/>
      <c r="AD6818" s="174"/>
      <c r="AE6818" s="170"/>
      <c r="AF6818" s="170"/>
      <c r="AI6818" s="170"/>
      <c r="AJ6818" s="170"/>
      <c r="AK6818" s="170"/>
      <c r="AL6818" s="170"/>
      <c r="AM6818" s="170"/>
      <c r="AN6818" s="170"/>
    </row>
    <row r="6819" spans="1:40" ht="52.5" customHeight="1" x14ac:dyDescent="0.2">
      <c r="A6819" s="170"/>
      <c r="B6819" s="170"/>
      <c r="C6819" s="170"/>
      <c r="D6819" s="170"/>
      <c r="E6819" s="170"/>
      <c r="F6819" s="170"/>
      <c r="G6819" s="170"/>
      <c r="H6819" s="170"/>
      <c r="I6819" s="170"/>
      <c r="J6819" s="170"/>
      <c r="K6819" s="170"/>
      <c r="L6819" s="170"/>
      <c r="M6819" s="170"/>
      <c r="N6819" s="170"/>
      <c r="O6819" s="170"/>
      <c r="P6819" s="170"/>
      <c r="Q6819" s="170"/>
      <c r="R6819" s="170"/>
      <c r="S6819" s="170"/>
      <c r="T6819" s="170"/>
      <c r="U6819" s="170"/>
      <c r="V6819" s="170"/>
      <c r="W6819" s="170"/>
      <c r="X6819" s="174"/>
      <c r="Y6819" s="170"/>
      <c r="Z6819" s="170"/>
      <c r="AA6819" s="170"/>
      <c r="AB6819" s="170"/>
      <c r="AC6819" s="170"/>
      <c r="AD6819" s="174"/>
      <c r="AE6819" s="170"/>
      <c r="AF6819" s="170"/>
      <c r="AI6819" s="170"/>
      <c r="AJ6819" s="170"/>
      <c r="AK6819" s="170"/>
      <c r="AL6819" s="170"/>
      <c r="AM6819" s="170"/>
      <c r="AN6819" s="170"/>
    </row>
    <row r="6820" spans="1:40" ht="52.5" customHeight="1" x14ac:dyDescent="0.2">
      <c r="A6820" s="170"/>
      <c r="B6820" s="170"/>
      <c r="C6820" s="170"/>
      <c r="D6820" s="170"/>
      <c r="E6820" s="170"/>
      <c r="F6820" s="170"/>
      <c r="G6820" s="170"/>
      <c r="H6820" s="170"/>
      <c r="I6820" s="170"/>
      <c r="J6820" s="170"/>
      <c r="K6820" s="170"/>
      <c r="L6820" s="170"/>
      <c r="M6820" s="170"/>
      <c r="N6820" s="170"/>
      <c r="O6820" s="170"/>
      <c r="P6820" s="170"/>
      <c r="Q6820" s="170"/>
      <c r="R6820" s="170"/>
      <c r="S6820" s="170"/>
      <c r="T6820" s="170"/>
      <c r="U6820" s="170"/>
      <c r="V6820" s="170"/>
      <c r="W6820" s="170"/>
      <c r="X6820" s="174"/>
      <c r="Y6820" s="170"/>
      <c r="Z6820" s="170"/>
      <c r="AA6820" s="170"/>
      <c r="AB6820" s="170"/>
      <c r="AC6820" s="170"/>
      <c r="AD6820" s="174"/>
      <c r="AE6820" s="170"/>
      <c r="AF6820" s="170"/>
      <c r="AI6820" s="170"/>
      <c r="AJ6820" s="170"/>
      <c r="AK6820" s="170"/>
      <c r="AL6820" s="170"/>
      <c r="AM6820" s="170"/>
      <c r="AN6820" s="170"/>
    </row>
    <row r="6821" spans="1:40" ht="52.5" customHeight="1" x14ac:dyDescent="0.2">
      <c r="A6821" s="170"/>
      <c r="B6821" s="170"/>
      <c r="C6821" s="170"/>
      <c r="D6821" s="170"/>
      <c r="E6821" s="170"/>
      <c r="F6821" s="170"/>
      <c r="G6821" s="170"/>
      <c r="H6821" s="170"/>
      <c r="I6821" s="170"/>
      <c r="J6821" s="170"/>
      <c r="K6821" s="170"/>
      <c r="L6821" s="170"/>
      <c r="M6821" s="170"/>
      <c r="N6821" s="170"/>
      <c r="O6821" s="170"/>
      <c r="P6821" s="170"/>
      <c r="Q6821" s="170"/>
      <c r="R6821" s="170"/>
      <c r="S6821" s="170"/>
      <c r="T6821" s="170"/>
      <c r="U6821" s="170"/>
      <c r="V6821" s="170"/>
      <c r="W6821" s="170"/>
      <c r="X6821" s="174"/>
      <c r="Y6821" s="170"/>
      <c r="Z6821" s="170"/>
      <c r="AA6821" s="170"/>
      <c r="AB6821" s="170"/>
      <c r="AC6821" s="170"/>
      <c r="AD6821" s="174"/>
      <c r="AE6821" s="170"/>
      <c r="AF6821" s="170"/>
      <c r="AI6821" s="170"/>
      <c r="AJ6821" s="170"/>
      <c r="AK6821" s="170"/>
      <c r="AL6821" s="170"/>
      <c r="AM6821" s="170"/>
      <c r="AN6821" s="170"/>
    </row>
    <row r="6822" spans="1:40" ht="52.5" customHeight="1" x14ac:dyDescent="0.2">
      <c r="A6822" s="170"/>
      <c r="B6822" s="170"/>
      <c r="C6822" s="170"/>
      <c r="D6822" s="170"/>
      <c r="E6822" s="170"/>
      <c r="F6822" s="170"/>
      <c r="G6822" s="170"/>
      <c r="H6822" s="170"/>
      <c r="I6822" s="170"/>
      <c r="J6822" s="170"/>
      <c r="K6822" s="170"/>
      <c r="L6822" s="170"/>
      <c r="M6822" s="170"/>
      <c r="N6822" s="170"/>
      <c r="O6822" s="170"/>
      <c r="P6822" s="170"/>
      <c r="Q6822" s="170"/>
      <c r="R6822" s="170"/>
      <c r="S6822" s="170"/>
      <c r="T6822" s="170"/>
      <c r="U6822" s="170"/>
      <c r="V6822" s="170"/>
      <c r="W6822" s="170"/>
      <c r="X6822" s="174"/>
      <c r="Y6822" s="170"/>
      <c r="Z6822" s="170"/>
      <c r="AA6822" s="170"/>
      <c r="AB6822" s="170"/>
      <c r="AC6822" s="170"/>
      <c r="AD6822" s="174"/>
      <c r="AE6822" s="170"/>
      <c r="AF6822" s="170"/>
      <c r="AI6822" s="170"/>
      <c r="AJ6822" s="170"/>
      <c r="AK6822" s="170"/>
      <c r="AL6822" s="170"/>
      <c r="AM6822" s="170"/>
      <c r="AN6822" s="170"/>
    </row>
    <row r="6823" spans="1:40" ht="52.5" customHeight="1" x14ac:dyDescent="0.2">
      <c r="A6823" s="170"/>
      <c r="B6823" s="170"/>
      <c r="C6823" s="170"/>
      <c r="D6823" s="170"/>
      <c r="E6823" s="170"/>
      <c r="F6823" s="170"/>
      <c r="G6823" s="170"/>
      <c r="H6823" s="170"/>
      <c r="I6823" s="170"/>
      <c r="J6823" s="170"/>
      <c r="K6823" s="170"/>
      <c r="L6823" s="170"/>
      <c r="M6823" s="170"/>
      <c r="N6823" s="170"/>
      <c r="O6823" s="170"/>
      <c r="P6823" s="170"/>
      <c r="Q6823" s="170"/>
      <c r="R6823" s="170"/>
      <c r="S6823" s="170"/>
      <c r="T6823" s="170"/>
      <c r="U6823" s="170"/>
      <c r="V6823" s="170"/>
      <c r="W6823" s="170"/>
      <c r="X6823" s="174"/>
      <c r="Y6823" s="170"/>
      <c r="Z6823" s="170"/>
      <c r="AA6823" s="170"/>
      <c r="AB6823" s="170"/>
      <c r="AC6823" s="170"/>
      <c r="AD6823" s="174"/>
      <c r="AE6823" s="170"/>
      <c r="AF6823" s="170"/>
      <c r="AI6823" s="170"/>
      <c r="AJ6823" s="170"/>
      <c r="AK6823" s="170"/>
      <c r="AL6823" s="170"/>
      <c r="AM6823" s="170"/>
      <c r="AN6823" s="170"/>
    </row>
    <row r="6824" spans="1:40" ht="52.5" customHeight="1" x14ac:dyDescent="0.2">
      <c r="A6824" s="170"/>
      <c r="B6824" s="170"/>
      <c r="C6824" s="170"/>
      <c r="D6824" s="170"/>
      <c r="E6824" s="170"/>
      <c r="F6824" s="170"/>
      <c r="G6824" s="170"/>
      <c r="H6824" s="170"/>
      <c r="I6824" s="170"/>
      <c r="J6824" s="170"/>
      <c r="K6824" s="170"/>
      <c r="L6824" s="170"/>
      <c r="M6824" s="170"/>
      <c r="N6824" s="170"/>
      <c r="O6824" s="170"/>
      <c r="P6824" s="170"/>
      <c r="Q6824" s="170"/>
      <c r="R6824" s="170"/>
      <c r="S6824" s="170"/>
      <c r="T6824" s="170"/>
      <c r="U6824" s="170"/>
      <c r="V6824" s="170"/>
      <c r="W6824" s="170"/>
      <c r="X6824" s="174"/>
      <c r="Y6824" s="170"/>
      <c r="Z6824" s="170"/>
      <c r="AA6824" s="170"/>
      <c r="AB6824" s="170"/>
      <c r="AC6824" s="170"/>
      <c r="AD6824" s="174"/>
      <c r="AE6824" s="170"/>
      <c r="AF6824" s="170"/>
      <c r="AI6824" s="170"/>
      <c r="AJ6824" s="170"/>
      <c r="AK6824" s="170"/>
      <c r="AL6824" s="170"/>
      <c r="AM6824" s="170"/>
      <c r="AN6824" s="170"/>
    </row>
    <row r="6825" spans="1:40" ht="52.5" customHeight="1" x14ac:dyDescent="0.2">
      <c r="A6825" s="170"/>
      <c r="B6825" s="170"/>
      <c r="C6825" s="170"/>
      <c r="D6825" s="170"/>
      <c r="E6825" s="170"/>
      <c r="F6825" s="170"/>
      <c r="G6825" s="170"/>
      <c r="H6825" s="170"/>
      <c r="I6825" s="170"/>
      <c r="J6825" s="170"/>
      <c r="K6825" s="170"/>
      <c r="L6825" s="170"/>
      <c r="M6825" s="170"/>
      <c r="N6825" s="170"/>
      <c r="O6825" s="170"/>
      <c r="P6825" s="170"/>
      <c r="Q6825" s="170"/>
      <c r="R6825" s="170"/>
      <c r="S6825" s="170"/>
      <c r="T6825" s="170"/>
      <c r="U6825" s="170"/>
      <c r="V6825" s="170"/>
      <c r="W6825" s="170"/>
      <c r="X6825" s="174"/>
      <c r="Y6825" s="170"/>
      <c r="Z6825" s="170"/>
      <c r="AA6825" s="170"/>
      <c r="AB6825" s="170"/>
      <c r="AC6825" s="170"/>
      <c r="AD6825" s="174"/>
      <c r="AE6825" s="170"/>
      <c r="AF6825" s="170"/>
      <c r="AI6825" s="170"/>
      <c r="AJ6825" s="170"/>
      <c r="AK6825" s="170"/>
      <c r="AL6825" s="170"/>
      <c r="AM6825" s="170"/>
      <c r="AN6825" s="170"/>
    </row>
    <row r="6826" spans="1:40" ht="52.5" customHeight="1" x14ac:dyDescent="0.2">
      <c r="A6826" s="170"/>
      <c r="B6826" s="170"/>
      <c r="C6826" s="170"/>
      <c r="D6826" s="170"/>
      <c r="E6826" s="170"/>
      <c r="F6826" s="170"/>
      <c r="G6826" s="170"/>
      <c r="H6826" s="170"/>
      <c r="I6826" s="170"/>
      <c r="J6826" s="170"/>
      <c r="K6826" s="170"/>
      <c r="L6826" s="170"/>
      <c r="M6826" s="170"/>
      <c r="N6826" s="170"/>
      <c r="O6826" s="170"/>
      <c r="P6826" s="170"/>
      <c r="Q6826" s="170"/>
      <c r="R6826" s="170"/>
      <c r="S6826" s="170"/>
      <c r="T6826" s="170"/>
      <c r="U6826" s="170"/>
      <c r="V6826" s="170"/>
      <c r="W6826" s="170"/>
      <c r="X6826" s="174"/>
      <c r="Y6826" s="170"/>
      <c r="Z6826" s="170"/>
      <c r="AA6826" s="170"/>
      <c r="AB6826" s="170"/>
      <c r="AC6826" s="170"/>
      <c r="AD6826" s="174"/>
      <c r="AE6826" s="170"/>
      <c r="AF6826" s="170"/>
      <c r="AI6826" s="170"/>
      <c r="AJ6826" s="170"/>
      <c r="AK6826" s="170"/>
      <c r="AL6826" s="170"/>
      <c r="AM6826" s="170"/>
      <c r="AN6826" s="170"/>
    </row>
    <row r="6827" spans="1:40" ht="52.5" customHeight="1" x14ac:dyDescent="0.2">
      <c r="A6827" s="170"/>
      <c r="B6827" s="170"/>
      <c r="C6827" s="170"/>
      <c r="D6827" s="170"/>
      <c r="E6827" s="170"/>
      <c r="F6827" s="170"/>
      <c r="G6827" s="170"/>
      <c r="H6827" s="170"/>
      <c r="I6827" s="170"/>
      <c r="J6827" s="170"/>
      <c r="K6827" s="170"/>
      <c r="L6827" s="170"/>
      <c r="M6827" s="170"/>
      <c r="N6827" s="170"/>
      <c r="O6827" s="170"/>
      <c r="P6827" s="170"/>
      <c r="Q6827" s="170"/>
      <c r="R6827" s="170"/>
      <c r="S6827" s="170"/>
      <c r="T6827" s="170"/>
      <c r="U6827" s="170"/>
      <c r="V6827" s="170"/>
      <c r="W6827" s="170"/>
      <c r="X6827" s="174"/>
      <c r="Y6827" s="170"/>
      <c r="Z6827" s="170"/>
      <c r="AA6827" s="170"/>
      <c r="AB6827" s="170"/>
      <c r="AC6827" s="170"/>
      <c r="AD6827" s="174"/>
      <c r="AE6827" s="170"/>
      <c r="AF6827" s="170"/>
      <c r="AI6827" s="170"/>
      <c r="AJ6827" s="170"/>
      <c r="AK6827" s="170"/>
      <c r="AL6827" s="170"/>
      <c r="AM6827" s="170"/>
      <c r="AN6827" s="170"/>
    </row>
    <row r="6828" spans="1:40" ht="52.5" customHeight="1" x14ac:dyDescent="0.2">
      <c r="A6828" s="170"/>
      <c r="B6828" s="170"/>
      <c r="C6828" s="170"/>
      <c r="D6828" s="170"/>
      <c r="E6828" s="170"/>
      <c r="F6828" s="170"/>
      <c r="G6828" s="170"/>
      <c r="H6828" s="170"/>
      <c r="I6828" s="170"/>
      <c r="J6828" s="170"/>
      <c r="K6828" s="170"/>
      <c r="L6828" s="170"/>
      <c r="M6828" s="170"/>
      <c r="N6828" s="170"/>
      <c r="O6828" s="170"/>
      <c r="P6828" s="170"/>
      <c r="Q6828" s="170"/>
      <c r="R6828" s="170"/>
      <c r="S6828" s="170"/>
      <c r="T6828" s="170"/>
      <c r="U6828" s="170"/>
      <c r="V6828" s="170"/>
      <c r="W6828" s="170"/>
      <c r="X6828" s="174"/>
      <c r="Y6828" s="170"/>
      <c r="Z6828" s="170"/>
      <c r="AA6828" s="170"/>
      <c r="AB6828" s="170"/>
      <c r="AC6828" s="170"/>
      <c r="AD6828" s="174"/>
      <c r="AE6828" s="170"/>
      <c r="AF6828" s="170"/>
      <c r="AI6828" s="170"/>
      <c r="AJ6828" s="170"/>
      <c r="AK6828" s="170"/>
      <c r="AL6828" s="170"/>
      <c r="AM6828" s="170"/>
      <c r="AN6828" s="170"/>
    </row>
    <row r="6829" spans="1:40" ht="52.5" customHeight="1" x14ac:dyDescent="0.2">
      <c r="A6829" s="170"/>
      <c r="B6829" s="170"/>
      <c r="C6829" s="170"/>
      <c r="D6829" s="170"/>
      <c r="E6829" s="170"/>
      <c r="F6829" s="170"/>
      <c r="G6829" s="170"/>
      <c r="H6829" s="170"/>
      <c r="I6829" s="170"/>
      <c r="J6829" s="170"/>
      <c r="K6829" s="170"/>
      <c r="L6829" s="170"/>
      <c r="M6829" s="170"/>
      <c r="N6829" s="170"/>
      <c r="O6829" s="170"/>
      <c r="P6829" s="170"/>
      <c r="Q6829" s="170"/>
      <c r="R6829" s="170"/>
      <c r="S6829" s="170"/>
      <c r="T6829" s="170"/>
      <c r="U6829" s="170"/>
      <c r="V6829" s="170"/>
      <c r="W6829" s="170"/>
      <c r="X6829" s="174"/>
      <c r="Y6829" s="170"/>
      <c r="Z6829" s="170"/>
      <c r="AA6829" s="170"/>
      <c r="AB6829" s="170"/>
      <c r="AC6829" s="170"/>
      <c r="AD6829" s="174"/>
      <c r="AE6829" s="170"/>
      <c r="AF6829" s="170"/>
      <c r="AI6829" s="170"/>
      <c r="AJ6829" s="170"/>
      <c r="AK6829" s="170"/>
      <c r="AL6829" s="170"/>
      <c r="AM6829" s="170"/>
      <c r="AN6829" s="170"/>
    </row>
    <row r="6830" spans="1:40" ht="52.5" customHeight="1" x14ac:dyDescent="0.2">
      <c r="A6830" s="170"/>
      <c r="B6830" s="170"/>
      <c r="C6830" s="170"/>
      <c r="D6830" s="170"/>
      <c r="E6830" s="170"/>
      <c r="F6830" s="170"/>
      <c r="G6830" s="170"/>
      <c r="H6830" s="170"/>
      <c r="I6830" s="170"/>
      <c r="J6830" s="170"/>
      <c r="K6830" s="170"/>
      <c r="L6830" s="170"/>
      <c r="M6830" s="170"/>
      <c r="N6830" s="170"/>
      <c r="O6830" s="170"/>
      <c r="P6830" s="170"/>
      <c r="Q6830" s="170"/>
      <c r="R6830" s="170"/>
      <c r="S6830" s="170"/>
      <c r="T6830" s="170"/>
      <c r="U6830" s="170"/>
      <c r="V6830" s="170"/>
      <c r="W6830" s="170"/>
      <c r="X6830" s="174"/>
      <c r="Y6830" s="170"/>
      <c r="Z6830" s="170"/>
      <c r="AA6830" s="170"/>
      <c r="AB6830" s="170"/>
      <c r="AC6830" s="170"/>
      <c r="AD6830" s="174"/>
      <c r="AE6830" s="170"/>
      <c r="AF6830" s="170"/>
      <c r="AI6830" s="170"/>
      <c r="AJ6830" s="170"/>
      <c r="AK6830" s="170"/>
      <c r="AL6830" s="170"/>
      <c r="AM6830" s="170"/>
      <c r="AN6830" s="170"/>
    </row>
    <row r="6831" spans="1:40" ht="52.5" customHeight="1" x14ac:dyDescent="0.2">
      <c r="A6831" s="170"/>
      <c r="B6831" s="170"/>
      <c r="C6831" s="170"/>
      <c r="D6831" s="170"/>
      <c r="E6831" s="170"/>
      <c r="F6831" s="170"/>
      <c r="G6831" s="170"/>
      <c r="H6831" s="170"/>
      <c r="I6831" s="170"/>
      <c r="J6831" s="170"/>
      <c r="K6831" s="170"/>
      <c r="L6831" s="170"/>
      <c r="M6831" s="170"/>
      <c r="N6831" s="170"/>
      <c r="O6831" s="170"/>
      <c r="P6831" s="170"/>
      <c r="Q6831" s="170"/>
      <c r="R6831" s="170"/>
      <c r="S6831" s="170"/>
      <c r="T6831" s="170"/>
      <c r="U6831" s="170"/>
      <c r="V6831" s="170"/>
      <c r="W6831" s="170"/>
      <c r="X6831" s="174"/>
      <c r="Y6831" s="170"/>
      <c r="Z6831" s="170"/>
      <c r="AA6831" s="170"/>
      <c r="AB6831" s="170"/>
      <c r="AC6831" s="170"/>
      <c r="AD6831" s="174"/>
      <c r="AE6831" s="170"/>
      <c r="AF6831" s="170"/>
      <c r="AI6831" s="170"/>
      <c r="AJ6831" s="170"/>
      <c r="AK6831" s="170"/>
      <c r="AL6831" s="170"/>
      <c r="AM6831" s="170"/>
      <c r="AN6831" s="170"/>
    </row>
    <row r="6832" spans="1:40" ht="52.5" customHeight="1" x14ac:dyDescent="0.2">
      <c r="A6832" s="170"/>
      <c r="B6832" s="170"/>
      <c r="C6832" s="170"/>
      <c r="D6832" s="170"/>
      <c r="E6832" s="170"/>
      <c r="F6832" s="170"/>
      <c r="G6832" s="170"/>
      <c r="H6832" s="170"/>
      <c r="I6832" s="170"/>
      <c r="J6832" s="170"/>
      <c r="K6832" s="170"/>
      <c r="L6832" s="170"/>
      <c r="M6832" s="170"/>
      <c r="N6832" s="170"/>
      <c r="O6832" s="170"/>
      <c r="P6832" s="170"/>
      <c r="Q6832" s="170"/>
      <c r="R6832" s="170"/>
      <c r="S6832" s="170"/>
      <c r="T6832" s="170"/>
      <c r="U6832" s="170"/>
      <c r="V6832" s="170"/>
      <c r="W6832" s="170"/>
      <c r="X6832" s="174"/>
      <c r="Y6832" s="170"/>
      <c r="Z6832" s="170"/>
      <c r="AA6832" s="170"/>
      <c r="AB6832" s="170"/>
      <c r="AC6832" s="170"/>
      <c r="AD6832" s="174"/>
      <c r="AE6832" s="170"/>
      <c r="AF6832" s="170"/>
      <c r="AI6832" s="170"/>
      <c r="AJ6832" s="170"/>
      <c r="AK6832" s="170"/>
      <c r="AL6832" s="170"/>
      <c r="AM6832" s="170"/>
      <c r="AN6832" s="170"/>
    </row>
    <row r="6833" spans="1:40" ht="52.5" customHeight="1" x14ac:dyDescent="0.2">
      <c r="A6833" s="170"/>
      <c r="B6833" s="170"/>
      <c r="C6833" s="170"/>
      <c r="D6833" s="170"/>
      <c r="E6833" s="170"/>
      <c r="F6833" s="170"/>
      <c r="G6833" s="170"/>
      <c r="H6833" s="170"/>
      <c r="I6833" s="170"/>
      <c r="J6833" s="170"/>
      <c r="K6833" s="170"/>
      <c r="L6833" s="170"/>
      <c r="M6833" s="170"/>
      <c r="N6833" s="170"/>
      <c r="O6833" s="170"/>
      <c r="P6833" s="170"/>
      <c r="Q6833" s="170"/>
      <c r="R6833" s="170"/>
      <c r="S6833" s="170"/>
      <c r="T6833" s="170"/>
      <c r="U6833" s="170"/>
      <c r="V6833" s="170"/>
      <c r="W6833" s="170"/>
      <c r="X6833" s="174"/>
      <c r="Y6833" s="170"/>
      <c r="Z6833" s="170"/>
      <c r="AA6833" s="170"/>
      <c r="AB6833" s="170"/>
      <c r="AC6833" s="170"/>
      <c r="AD6833" s="174"/>
      <c r="AE6833" s="170"/>
      <c r="AF6833" s="170"/>
      <c r="AI6833" s="170"/>
      <c r="AJ6833" s="170"/>
      <c r="AK6833" s="170"/>
      <c r="AL6833" s="170"/>
      <c r="AM6833" s="170"/>
      <c r="AN6833" s="170"/>
    </row>
    <row r="6834" spans="1:40" ht="52.5" customHeight="1" x14ac:dyDescent="0.2">
      <c r="A6834" s="170"/>
      <c r="B6834" s="170"/>
      <c r="C6834" s="170"/>
      <c r="D6834" s="170"/>
      <c r="E6834" s="170"/>
      <c r="F6834" s="170"/>
      <c r="G6834" s="170"/>
      <c r="H6834" s="170"/>
      <c r="I6834" s="170"/>
      <c r="J6834" s="170"/>
      <c r="K6834" s="170"/>
      <c r="L6834" s="170"/>
      <c r="M6834" s="170"/>
      <c r="N6834" s="170"/>
      <c r="O6834" s="170"/>
      <c r="P6834" s="170"/>
      <c r="Q6834" s="170"/>
      <c r="R6834" s="170"/>
      <c r="S6834" s="170"/>
      <c r="T6834" s="170"/>
      <c r="U6834" s="170"/>
      <c r="V6834" s="170"/>
      <c r="W6834" s="170"/>
      <c r="X6834" s="174"/>
      <c r="Y6834" s="170"/>
      <c r="Z6834" s="170"/>
      <c r="AA6834" s="170"/>
      <c r="AB6834" s="170"/>
      <c r="AC6834" s="170"/>
      <c r="AD6834" s="174"/>
      <c r="AE6834" s="170"/>
      <c r="AF6834" s="170"/>
      <c r="AI6834" s="170"/>
      <c r="AJ6834" s="170"/>
      <c r="AK6834" s="170"/>
      <c r="AL6834" s="170"/>
      <c r="AM6834" s="170"/>
      <c r="AN6834" s="170"/>
    </row>
    <row r="6835" spans="1:40" ht="52.5" customHeight="1" x14ac:dyDescent="0.2">
      <c r="A6835" s="170"/>
      <c r="B6835" s="170"/>
      <c r="C6835" s="170"/>
      <c r="D6835" s="170"/>
      <c r="E6835" s="170"/>
      <c r="F6835" s="170"/>
      <c r="G6835" s="170"/>
      <c r="H6835" s="170"/>
      <c r="I6835" s="170"/>
      <c r="J6835" s="170"/>
      <c r="K6835" s="170"/>
      <c r="L6835" s="170"/>
      <c r="M6835" s="170"/>
      <c r="N6835" s="170"/>
      <c r="O6835" s="170"/>
      <c r="P6835" s="170"/>
      <c r="Q6835" s="170"/>
      <c r="R6835" s="170"/>
      <c r="S6835" s="170"/>
      <c r="T6835" s="170"/>
      <c r="U6835" s="170"/>
      <c r="V6835" s="170"/>
      <c r="W6835" s="170"/>
      <c r="X6835" s="174"/>
      <c r="Y6835" s="170"/>
      <c r="Z6835" s="170"/>
      <c r="AA6835" s="170"/>
      <c r="AB6835" s="170"/>
      <c r="AC6835" s="170"/>
      <c r="AD6835" s="174"/>
      <c r="AE6835" s="170"/>
      <c r="AF6835" s="170"/>
      <c r="AI6835" s="170"/>
      <c r="AJ6835" s="170"/>
      <c r="AK6835" s="170"/>
      <c r="AL6835" s="170"/>
      <c r="AM6835" s="170"/>
      <c r="AN6835" s="170"/>
    </row>
    <row r="6836" spans="1:40" ht="52.5" customHeight="1" x14ac:dyDescent="0.2">
      <c r="A6836" s="170"/>
      <c r="B6836" s="170"/>
      <c r="C6836" s="170"/>
      <c r="D6836" s="170"/>
      <c r="E6836" s="170"/>
      <c r="F6836" s="170"/>
      <c r="G6836" s="170"/>
      <c r="H6836" s="170"/>
      <c r="I6836" s="170"/>
      <c r="J6836" s="170"/>
      <c r="K6836" s="170"/>
      <c r="L6836" s="170"/>
      <c r="M6836" s="170"/>
      <c r="N6836" s="170"/>
      <c r="O6836" s="170"/>
      <c r="P6836" s="170"/>
      <c r="Q6836" s="170"/>
      <c r="R6836" s="170"/>
      <c r="S6836" s="170"/>
      <c r="T6836" s="170"/>
      <c r="U6836" s="170"/>
      <c r="V6836" s="170"/>
      <c r="W6836" s="170"/>
      <c r="X6836" s="174"/>
      <c r="Y6836" s="170"/>
      <c r="Z6836" s="170"/>
      <c r="AA6836" s="170"/>
      <c r="AB6836" s="170"/>
      <c r="AC6836" s="170"/>
      <c r="AD6836" s="174"/>
      <c r="AE6836" s="170"/>
      <c r="AF6836" s="170"/>
      <c r="AI6836" s="170"/>
      <c r="AJ6836" s="170"/>
      <c r="AK6836" s="170"/>
      <c r="AL6836" s="170"/>
      <c r="AM6836" s="170"/>
      <c r="AN6836" s="170"/>
    </row>
    <row r="6837" spans="1:40" ht="52.5" customHeight="1" x14ac:dyDescent="0.2">
      <c r="A6837" s="170"/>
      <c r="B6837" s="170"/>
      <c r="C6837" s="170"/>
      <c r="D6837" s="170"/>
      <c r="E6837" s="170"/>
      <c r="F6837" s="170"/>
      <c r="G6837" s="170"/>
      <c r="H6837" s="170"/>
      <c r="I6837" s="170"/>
      <c r="J6837" s="170"/>
      <c r="K6837" s="170"/>
      <c r="L6837" s="170"/>
      <c r="M6837" s="170"/>
      <c r="N6837" s="170"/>
      <c r="O6837" s="170"/>
      <c r="P6837" s="170"/>
      <c r="Q6837" s="170"/>
      <c r="R6837" s="170"/>
      <c r="S6837" s="170"/>
      <c r="T6837" s="170"/>
      <c r="U6837" s="170"/>
      <c r="V6837" s="170"/>
      <c r="W6837" s="170"/>
      <c r="X6837" s="174"/>
      <c r="Y6837" s="170"/>
      <c r="Z6837" s="170"/>
      <c r="AA6837" s="170"/>
      <c r="AB6837" s="170"/>
      <c r="AC6837" s="170"/>
      <c r="AD6837" s="174"/>
      <c r="AE6837" s="170"/>
      <c r="AF6837" s="170"/>
      <c r="AI6837" s="170"/>
      <c r="AJ6837" s="170"/>
      <c r="AK6837" s="170"/>
      <c r="AL6837" s="170"/>
      <c r="AM6837" s="170"/>
      <c r="AN6837" s="170"/>
    </row>
    <row r="6838" spans="1:40" ht="52.5" customHeight="1" x14ac:dyDescent="0.2">
      <c r="A6838" s="170"/>
      <c r="B6838" s="170"/>
      <c r="C6838" s="170"/>
      <c r="D6838" s="170"/>
      <c r="E6838" s="170"/>
      <c r="F6838" s="170"/>
      <c r="G6838" s="170"/>
      <c r="H6838" s="170"/>
      <c r="I6838" s="170"/>
      <c r="J6838" s="170"/>
      <c r="K6838" s="170"/>
      <c r="L6838" s="170"/>
      <c r="M6838" s="170"/>
      <c r="N6838" s="170"/>
      <c r="O6838" s="170"/>
      <c r="P6838" s="170"/>
      <c r="Q6838" s="170"/>
      <c r="R6838" s="170"/>
      <c r="S6838" s="170"/>
      <c r="T6838" s="170"/>
      <c r="U6838" s="170"/>
      <c r="V6838" s="170"/>
      <c r="W6838" s="170"/>
      <c r="X6838" s="174"/>
      <c r="Y6838" s="170"/>
      <c r="Z6838" s="170"/>
      <c r="AA6838" s="170"/>
      <c r="AB6838" s="170"/>
      <c r="AC6838" s="170"/>
      <c r="AD6838" s="174"/>
      <c r="AE6838" s="170"/>
      <c r="AF6838" s="170"/>
      <c r="AI6838" s="170"/>
      <c r="AJ6838" s="170"/>
      <c r="AK6838" s="170"/>
      <c r="AL6838" s="170"/>
      <c r="AM6838" s="170"/>
      <c r="AN6838" s="170"/>
    </row>
    <row r="6839" spans="1:40" ht="52.5" customHeight="1" x14ac:dyDescent="0.2">
      <c r="A6839" s="170"/>
      <c r="B6839" s="170"/>
      <c r="C6839" s="170"/>
      <c r="D6839" s="170"/>
      <c r="E6839" s="170"/>
      <c r="F6839" s="170"/>
      <c r="G6839" s="170"/>
      <c r="H6839" s="170"/>
      <c r="I6839" s="170"/>
      <c r="J6839" s="170"/>
      <c r="K6839" s="170"/>
      <c r="L6839" s="170"/>
      <c r="M6839" s="170"/>
      <c r="N6839" s="170"/>
      <c r="O6839" s="170"/>
      <c r="P6839" s="170"/>
      <c r="Q6839" s="170"/>
      <c r="R6839" s="170"/>
      <c r="S6839" s="170"/>
      <c r="T6839" s="170"/>
      <c r="U6839" s="170"/>
      <c r="V6839" s="170"/>
      <c r="W6839" s="170"/>
      <c r="X6839" s="174"/>
      <c r="Y6839" s="170"/>
      <c r="Z6839" s="170"/>
      <c r="AA6839" s="170"/>
      <c r="AB6839" s="170"/>
      <c r="AC6839" s="170"/>
      <c r="AD6839" s="174"/>
      <c r="AE6839" s="170"/>
      <c r="AF6839" s="170"/>
      <c r="AI6839" s="170"/>
      <c r="AJ6839" s="170"/>
      <c r="AK6839" s="170"/>
      <c r="AL6839" s="170"/>
      <c r="AM6839" s="170"/>
      <c r="AN6839" s="170"/>
    </row>
    <row r="6840" spans="1:40" ht="52.5" customHeight="1" x14ac:dyDescent="0.2">
      <c r="A6840" s="170"/>
      <c r="B6840" s="170"/>
      <c r="C6840" s="170"/>
      <c r="D6840" s="170"/>
      <c r="E6840" s="170"/>
      <c r="F6840" s="170"/>
      <c r="G6840" s="170"/>
      <c r="H6840" s="170"/>
      <c r="I6840" s="170"/>
      <c r="J6840" s="170"/>
      <c r="K6840" s="170"/>
      <c r="L6840" s="170"/>
      <c r="M6840" s="170"/>
      <c r="N6840" s="170"/>
      <c r="O6840" s="170"/>
      <c r="P6840" s="170"/>
      <c r="Q6840" s="170"/>
      <c r="R6840" s="170"/>
      <c r="S6840" s="170"/>
      <c r="T6840" s="170"/>
      <c r="U6840" s="170"/>
      <c r="V6840" s="170"/>
      <c r="W6840" s="170"/>
      <c r="X6840" s="174"/>
      <c r="Y6840" s="170"/>
      <c r="Z6840" s="170"/>
      <c r="AA6840" s="170"/>
      <c r="AB6840" s="170"/>
      <c r="AC6840" s="170"/>
      <c r="AD6840" s="174"/>
      <c r="AE6840" s="170"/>
      <c r="AF6840" s="170"/>
      <c r="AI6840" s="170"/>
      <c r="AJ6840" s="170"/>
      <c r="AK6840" s="170"/>
      <c r="AL6840" s="170"/>
      <c r="AM6840" s="170"/>
      <c r="AN6840" s="170"/>
    </row>
    <row r="6841" spans="1:40" ht="52.5" customHeight="1" x14ac:dyDescent="0.2">
      <c r="A6841" s="170"/>
      <c r="B6841" s="170"/>
      <c r="C6841" s="170"/>
      <c r="D6841" s="170"/>
      <c r="E6841" s="170"/>
      <c r="F6841" s="170"/>
      <c r="G6841" s="170"/>
      <c r="H6841" s="170"/>
      <c r="I6841" s="170"/>
      <c r="J6841" s="170"/>
      <c r="K6841" s="170"/>
      <c r="L6841" s="170"/>
      <c r="M6841" s="170"/>
      <c r="N6841" s="170"/>
      <c r="O6841" s="170"/>
      <c r="P6841" s="170"/>
      <c r="Q6841" s="170"/>
      <c r="R6841" s="170"/>
      <c r="S6841" s="170"/>
      <c r="T6841" s="170"/>
      <c r="U6841" s="170"/>
      <c r="V6841" s="170"/>
      <c r="W6841" s="170"/>
      <c r="X6841" s="174"/>
      <c r="Y6841" s="170"/>
      <c r="Z6841" s="170"/>
      <c r="AA6841" s="170"/>
      <c r="AB6841" s="170"/>
      <c r="AC6841" s="170"/>
      <c r="AD6841" s="174"/>
      <c r="AE6841" s="170"/>
      <c r="AF6841" s="170"/>
      <c r="AI6841" s="170"/>
      <c r="AJ6841" s="170"/>
      <c r="AK6841" s="170"/>
      <c r="AL6841" s="170"/>
      <c r="AM6841" s="170"/>
      <c r="AN6841" s="170"/>
    </row>
    <row r="6842" spans="1:40" ht="52.5" customHeight="1" x14ac:dyDescent="0.2">
      <c r="A6842" s="170"/>
      <c r="B6842" s="170"/>
      <c r="C6842" s="170"/>
      <c r="D6842" s="170"/>
      <c r="E6842" s="170"/>
      <c r="F6842" s="170"/>
      <c r="G6842" s="170"/>
      <c r="H6842" s="170"/>
      <c r="I6842" s="170"/>
      <c r="J6842" s="170"/>
      <c r="K6842" s="170"/>
      <c r="L6842" s="170"/>
      <c r="M6842" s="170"/>
      <c r="N6842" s="170"/>
      <c r="O6842" s="170"/>
      <c r="P6842" s="170"/>
      <c r="Q6842" s="170"/>
      <c r="R6842" s="170"/>
      <c r="S6842" s="170"/>
      <c r="T6842" s="170"/>
      <c r="U6842" s="170"/>
      <c r="V6842" s="170"/>
      <c r="W6842" s="170"/>
      <c r="X6842" s="174"/>
      <c r="Y6842" s="170"/>
      <c r="Z6842" s="170"/>
      <c r="AA6842" s="170"/>
      <c r="AB6842" s="170"/>
      <c r="AC6842" s="170"/>
      <c r="AD6842" s="174"/>
      <c r="AE6842" s="170"/>
      <c r="AF6842" s="170"/>
      <c r="AI6842" s="170"/>
      <c r="AJ6842" s="170"/>
      <c r="AK6842" s="170"/>
      <c r="AL6842" s="170"/>
      <c r="AM6842" s="170"/>
      <c r="AN6842" s="170"/>
    </row>
    <row r="6843" spans="1:40" ht="52.5" customHeight="1" x14ac:dyDescent="0.2">
      <c r="A6843" s="170"/>
      <c r="B6843" s="170"/>
      <c r="C6843" s="170"/>
      <c r="D6843" s="170"/>
      <c r="E6843" s="170"/>
      <c r="F6843" s="170"/>
      <c r="G6843" s="170"/>
      <c r="H6843" s="170"/>
      <c r="I6843" s="170"/>
      <c r="J6843" s="170"/>
      <c r="K6843" s="170"/>
      <c r="L6843" s="170"/>
      <c r="M6843" s="170"/>
      <c r="N6843" s="170"/>
      <c r="O6843" s="170"/>
      <c r="P6843" s="170"/>
      <c r="Q6843" s="170"/>
      <c r="R6843" s="170"/>
      <c r="S6843" s="170"/>
      <c r="T6843" s="170"/>
      <c r="U6843" s="170"/>
      <c r="V6843" s="170"/>
      <c r="W6843" s="170"/>
      <c r="X6843" s="174"/>
      <c r="Y6843" s="170"/>
      <c r="Z6843" s="170"/>
      <c r="AA6843" s="170"/>
      <c r="AB6843" s="170"/>
      <c r="AC6843" s="170"/>
      <c r="AD6843" s="174"/>
      <c r="AE6843" s="170"/>
      <c r="AF6843" s="170"/>
      <c r="AI6843" s="170"/>
      <c r="AJ6843" s="170"/>
      <c r="AK6843" s="170"/>
      <c r="AL6843" s="170"/>
      <c r="AM6843" s="170"/>
      <c r="AN6843" s="170"/>
    </row>
    <row r="6844" spans="1:40" ht="52.5" customHeight="1" x14ac:dyDescent="0.2">
      <c r="A6844" s="170"/>
      <c r="B6844" s="170"/>
      <c r="C6844" s="170"/>
      <c r="D6844" s="170"/>
      <c r="E6844" s="170"/>
      <c r="F6844" s="170"/>
      <c r="G6844" s="170"/>
      <c r="H6844" s="170"/>
      <c r="I6844" s="170"/>
      <c r="J6844" s="170"/>
      <c r="K6844" s="170"/>
      <c r="L6844" s="170"/>
      <c r="M6844" s="170"/>
      <c r="N6844" s="170"/>
      <c r="O6844" s="170"/>
      <c r="P6844" s="170"/>
      <c r="Q6844" s="170"/>
      <c r="R6844" s="170"/>
      <c r="S6844" s="170"/>
      <c r="T6844" s="170"/>
      <c r="U6844" s="170"/>
      <c r="V6844" s="170"/>
      <c r="W6844" s="170"/>
      <c r="X6844" s="174"/>
      <c r="Y6844" s="170"/>
      <c r="Z6844" s="170"/>
      <c r="AA6844" s="170"/>
      <c r="AB6844" s="170"/>
      <c r="AC6844" s="170"/>
      <c r="AD6844" s="174"/>
      <c r="AE6844" s="170"/>
      <c r="AF6844" s="170"/>
      <c r="AI6844" s="170"/>
      <c r="AJ6844" s="170"/>
      <c r="AK6844" s="170"/>
      <c r="AL6844" s="170"/>
      <c r="AM6844" s="170"/>
      <c r="AN6844" s="170"/>
    </row>
    <row r="6845" spans="1:40" ht="52.5" customHeight="1" x14ac:dyDescent="0.2">
      <c r="A6845" s="170"/>
      <c r="B6845" s="170"/>
      <c r="C6845" s="170"/>
      <c r="D6845" s="170"/>
      <c r="E6845" s="170"/>
      <c r="F6845" s="170"/>
      <c r="G6845" s="170"/>
      <c r="H6845" s="170"/>
      <c r="I6845" s="170"/>
      <c r="J6845" s="170"/>
      <c r="K6845" s="170"/>
      <c r="L6845" s="170"/>
      <c r="M6845" s="170"/>
      <c r="N6845" s="170"/>
      <c r="O6845" s="170"/>
      <c r="P6845" s="170"/>
      <c r="Q6845" s="170"/>
      <c r="R6845" s="170"/>
      <c r="S6845" s="170"/>
      <c r="T6845" s="170"/>
      <c r="U6845" s="170"/>
      <c r="V6845" s="170"/>
      <c r="W6845" s="170"/>
      <c r="X6845" s="174"/>
      <c r="Y6845" s="170"/>
      <c r="Z6845" s="170"/>
      <c r="AA6845" s="170"/>
      <c r="AB6845" s="170"/>
      <c r="AC6845" s="170"/>
      <c r="AD6845" s="174"/>
      <c r="AE6845" s="170"/>
      <c r="AF6845" s="170"/>
      <c r="AI6845" s="170"/>
      <c r="AJ6845" s="170"/>
      <c r="AK6845" s="170"/>
      <c r="AL6845" s="170"/>
      <c r="AM6845" s="170"/>
      <c r="AN6845" s="170"/>
    </row>
    <row r="6846" spans="1:40" ht="52.5" customHeight="1" x14ac:dyDescent="0.2">
      <c r="A6846" s="170"/>
      <c r="B6846" s="170"/>
      <c r="C6846" s="170"/>
      <c r="D6846" s="170"/>
      <c r="E6846" s="170"/>
      <c r="F6846" s="170"/>
      <c r="G6846" s="170"/>
      <c r="H6846" s="170"/>
      <c r="I6846" s="170"/>
      <c r="J6846" s="170"/>
      <c r="K6846" s="170"/>
      <c r="L6846" s="170"/>
      <c r="M6846" s="170"/>
      <c r="N6846" s="170"/>
      <c r="O6846" s="170"/>
      <c r="P6846" s="170"/>
      <c r="Q6846" s="170"/>
      <c r="R6846" s="170"/>
      <c r="S6846" s="170"/>
      <c r="T6846" s="170"/>
      <c r="U6846" s="170"/>
      <c r="V6846" s="170"/>
      <c r="W6846" s="170"/>
      <c r="X6846" s="174"/>
      <c r="Y6846" s="170"/>
      <c r="Z6846" s="170"/>
      <c r="AA6846" s="170"/>
      <c r="AB6846" s="170"/>
      <c r="AC6846" s="170"/>
      <c r="AD6846" s="174"/>
      <c r="AE6846" s="170"/>
      <c r="AF6846" s="170"/>
      <c r="AI6846" s="170"/>
      <c r="AJ6846" s="170"/>
      <c r="AK6846" s="170"/>
      <c r="AL6846" s="170"/>
      <c r="AM6846" s="170"/>
      <c r="AN6846" s="170"/>
    </row>
    <row r="6847" spans="1:40" ht="52.5" customHeight="1" x14ac:dyDescent="0.2">
      <c r="A6847" s="170"/>
      <c r="B6847" s="170"/>
      <c r="C6847" s="170"/>
      <c r="D6847" s="170"/>
      <c r="E6847" s="170"/>
      <c r="F6847" s="170"/>
      <c r="G6847" s="170"/>
      <c r="H6847" s="170"/>
      <c r="I6847" s="170"/>
      <c r="J6847" s="170"/>
      <c r="K6847" s="170"/>
      <c r="L6847" s="170"/>
      <c r="M6847" s="170"/>
      <c r="N6847" s="170"/>
      <c r="O6847" s="170"/>
      <c r="P6847" s="170"/>
      <c r="Q6847" s="170"/>
      <c r="R6847" s="170"/>
      <c r="S6847" s="170"/>
      <c r="T6847" s="170"/>
      <c r="U6847" s="170"/>
      <c r="V6847" s="170"/>
      <c r="W6847" s="170"/>
      <c r="X6847" s="174"/>
      <c r="Y6847" s="170"/>
      <c r="Z6847" s="170"/>
      <c r="AA6847" s="170"/>
      <c r="AB6847" s="170"/>
      <c r="AC6847" s="170"/>
      <c r="AD6847" s="174"/>
      <c r="AE6847" s="170"/>
      <c r="AF6847" s="170"/>
      <c r="AI6847" s="170"/>
      <c r="AJ6847" s="170"/>
      <c r="AK6847" s="170"/>
      <c r="AL6847" s="170"/>
      <c r="AM6847" s="170"/>
      <c r="AN6847" s="170"/>
    </row>
    <row r="6848" spans="1:40" ht="52.5" customHeight="1" x14ac:dyDescent="0.2">
      <c r="A6848" s="170"/>
      <c r="B6848" s="170"/>
      <c r="C6848" s="170"/>
      <c r="D6848" s="170"/>
      <c r="E6848" s="170"/>
      <c r="F6848" s="170"/>
      <c r="G6848" s="170"/>
      <c r="H6848" s="170"/>
      <c r="I6848" s="170"/>
      <c r="J6848" s="170"/>
      <c r="K6848" s="170"/>
      <c r="L6848" s="170"/>
      <c r="M6848" s="170"/>
      <c r="N6848" s="170"/>
      <c r="O6848" s="170"/>
      <c r="P6848" s="170"/>
      <c r="Q6848" s="170"/>
      <c r="R6848" s="170"/>
      <c r="S6848" s="170"/>
      <c r="T6848" s="170"/>
      <c r="U6848" s="170"/>
      <c r="V6848" s="170"/>
      <c r="W6848" s="170"/>
      <c r="X6848" s="174"/>
      <c r="Y6848" s="170"/>
      <c r="Z6848" s="170"/>
      <c r="AA6848" s="170"/>
      <c r="AB6848" s="170"/>
      <c r="AC6848" s="170"/>
      <c r="AD6848" s="174"/>
      <c r="AE6848" s="170"/>
      <c r="AF6848" s="170"/>
      <c r="AI6848" s="170"/>
      <c r="AJ6848" s="170"/>
      <c r="AK6848" s="170"/>
      <c r="AL6848" s="170"/>
      <c r="AM6848" s="170"/>
      <c r="AN6848" s="170"/>
    </row>
    <row r="6849" spans="1:40" ht="52.5" customHeight="1" x14ac:dyDescent="0.2">
      <c r="A6849" s="170"/>
      <c r="B6849" s="170"/>
      <c r="C6849" s="170"/>
      <c r="D6849" s="170"/>
      <c r="E6849" s="170"/>
      <c r="F6849" s="170"/>
      <c r="G6849" s="170"/>
      <c r="H6849" s="170"/>
      <c r="I6849" s="170"/>
      <c r="J6849" s="170"/>
      <c r="K6849" s="170"/>
      <c r="L6849" s="170"/>
      <c r="M6849" s="170"/>
      <c r="N6849" s="170"/>
      <c r="O6849" s="170"/>
      <c r="P6849" s="170"/>
      <c r="Q6849" s="170"/>
      <c r="R6849" s="170"/>
      <c r="S6849" s="170"/>
      <c r="T6849" s="170"/>
      <c r="U6849" s="170"/>
      <c r="V6849" s="170"/>
      <c r="W6849" s="170"/>
      <c r="X6849" s="174"/>
      <c r="Y6849" s="170"/>
      <c r="Z6849" s="170"/>
      <c r="AA6849" s="170"/>
      <c r="AB6849" s="170"/>
      <c r="AC6849" s="170"/>
      <c r="AD6849" s="174"/>
      <c r="AE6849" s="170"/>
      <c r="AF6849" s="170"/>
      <c r="AI6849" s="170"/>
      <c r="AJ6849" s="170"/>
      <c r="AK6849" s="170"/>
      <c r="AL6849" s="170"/>
      <c r="AM6849" s="170"/>
      <c r="AN6849" s="170"/>
    </row>
    <row r="6850" spans="1:40" ht="52.5" customHeight="1" x14ac:dyDescent="0.2">
      <c r="A6850" s="170"/>
      <c r="B6850" s="170"/>
      <c r="C6850" s="170"/>
      <c r="D6850" s="170"/>
      <c r="E6850" s="170"/>
      <c r="F6850" s="170"/>
      <c r="G6850" s="170"/>
      <c r="H6850" s="170"/>
      <c r="I6850" s="170"/>
      <c r="J6850" s="170"/>
      <c r="K6850" s="170"/>
      <c r="L6850" s="170"/>
      <c r="M6850" s="170"/>
      <c r="N6850" s="170"/>
      <c r="O6850" s="170"/>
      <c r="P6850" s="170"/>
      <c r="Q6850" s="170"/>
      <c r="R6850" s="170"/>
      <c r="S6850" s="170"/>
      <c r="T6850" s="170"/>
      <c r="U6850" s="170"/>
      <c r="V6850" s="170"/>
      <c r="W6850" s="170"/>
      <c r="X6850" s="174"/>
      <c r="Y6850" s="170"/>
      <c r="Z6850" s="170"/>
      <c r="AA6850" s="170"/>
      <c r="AB6850" s="170"/>
      <c r="AC6850" s="170"/>
      <c r="AD6850" s="174"/>
      <c r="AE6850" s="170"/>
      <c r="AF6850" s="170"/>
      <c r="AI6850" s="170"/>
      <c r="AJ6850" s="170"/>
      <c r="AK6850" s="170"/>
      <c r="AL6850" s="170"/>
      <c r="AM6850" s="170"/>
      <c r="AN6850" s="170"/>
    </row>
    <row r="6851" spans="1:40" ht="52.5" customHeight="1" x14ac:dyDescent="0.2">
      <c r="A6851" s="170"/>
      <c r="B6851" s="170"/>
      <c r="C6851" s="170"/>
      <c r="D6851" s="170"/>
      <c r="E6851" s="170"/>
      <c r="F6851" s="170"/>
      <c r="G6851" s="170"/>
      <c r="H6851" s="170"/>
      <c r="I6851" s="170"/>
      <c r="J6851" s="170"/>
      <c r="K6851" s="170"/>
      <c r="L6851" s="170"/>
      <c r="M6851" s="170"/>
      <c r="N6851" s="170"/>
      <c r="O6851" s="170"/>
      <c r="P6851" s="170"/>
      <c r="Q6851" s="170"/>
      <c r="R6851" s="170"/>
      <c r="S6851" s="170"/>
      <c r="T6851" s="170"/>
      <c r="U6851" s="170"/>
      <c r="V6851" s="170"/>
      <c r="W6851" s="170"/>
      <c r="X6851" s="174"/>
      <c r="Y6851" s="170"/>
      <c r="Z6851" s="170"/>
      <c r="AA6851" s="170"/>
      <c r="AB6851" s="170"/>
      <c r="AC6851" s="170"/>
      <c r="AD6851" s="174"/>
      <c r="AE6851" s="170"/>
      <c r="AF6851" s="170"/>
      <c r="AI6851" s="170"/>
      <c r="AJ6851" s="170"/>
      <c r="AK6851" s="170"/>
      <c r="AL6851" s="170"/>
      <c r="AM6851" s="170"/>
      <c r="AN6851" s="170"/>
    </row>
    <row r="6852" spans="1:40" ht="52.5" customHeight="1" x14ac:dyDescent="0.2">
      <c r="A6852" s="170"/>
      <c r="B6852" s="170"/>
      <c r="C6852" s="170"/>
      <c r="D6852" s="170"/>
      <c r="E6852" s="170"/>
      <c r="F6852" s="170"/>
      <c r="G6852" s="170"/>
      <c r="H6852" s="170"/>
      <c r="I6852" s="170"/>
      <c r="J6852" s="170"/>
      <c r="K6852" s="170"/>
      <c r="L6852" s="170"/>
      <c r="M6852" s="170"/>
      <c r="N6852" s="170"/>
      <c r="O6852" s="170"/>
      <c r="P6852" s="170"/>
      <c r="Q6852" s="170"/>
      <c r="R6852" s="170"/>
      <c r="S6852" s="170"/>
      <c r="T6852" s="170"/>
      <c r="U6852" s="170"/>
      <c r="V6852" s="170"/>
      <c r="W6852" s="170"/>
      <c r="X6852" s="174"/>
      <c r="Y6852" s="170"/>
      <c r="Z6852" s="170"/>
      <c r="AA6852" s="170"/>
      <c r="AB6852" s="170"/>
      <c r="AC6852" s="170"/>
      <c r="AD6852" s="174"/>
      <c r="AE6852" s="170"/>
      <c r="AF6852" s="170"/>
      <c r="AI6852" s="170"/>
      <c r="AJ6852" s="170"/>
      <c r="AK6852" s="170"/>
      <c r="AL6852" s="170"/>
      <c r="AM6852" s="170"/>
      <c r="AN6852" s="170"/>
    </row>
    <row r="6853" spans="1:40" ht="52.5" customHeight="1" x14ac:dyDescent="0.2">
      <c r="A6853" s="170"/>
      <c r="B6853" s="170"/>
      <c r="C6853" s="170"/>
      <c r="D6853" s="170"/>
      <c r="E6853" s="170"/>
      <c r="F6853" s="170"/>
      <c r="G6853" s="170"/>
      <c r="H6853" s="170"/>
      <c r="I6853" s="170"/>
      <c r="J6853" s="170"/>
      <c r="K6853" s="170"/>
      <c r="L6853" s="170"/>
      <c r="M6853" s="170"/>
      <c r="N6853" s="170"/>
      <c r="O6853" s="170"/>
      <c r="P6853" s="170"/>
      <c r="Q6853" s="170"/>
      <c r="R6853" s="170"/>
      <c r="S6853" s="170"/>
      <c r="T6853" s="170"/>
      <c r="U6853" s="170"/>
      <c r="V6853" s="170"/>
      <c r="W6853" s="170"/>
      <c r="X6853" s="174"/>
      <c r="Y6853" s="170"/>
      <c r="Z6853" s="170"/>
      <c r="AA6853" s="170"/>
      <c r="AB6853" s="170"/>
      <c r="AC6853" s="170"/>
      <c r="AD6853" s="174"/>
      <c r="AE6853" s="170"/>
      <c r="AF6853" s="170"/>
      <c r="AI6853" s="170"/>
      <c r="AJ6853" s="170"/>
      <c r="AK6853" s="170"/>
      <c r="AL6853" s="170"/>
      <c r="AM6853" s="170"/>
      <c r="AN6853" s="170"/>
    </row>
    <row r="6854" spans="1:40" ht="52.5" customHeight="1" x14ac:dyDescent="0.2">
      <c r="A6854" s="170"/>
      <c r="B6854" s="170"/>
      <c r="C6854" s="170"/>
      <c r="D6854" s="170"/>
      <c r="E6854" s="170"/>
      <c r="F6854" s="170"/>
      <c r="G6854" s="170"/>
      <c r="H6854" s="170"/>
      <c r="I6854" s="170"/>
      <c r="J6854" s="170"/>
      <c r="K6854" s="170"/>
      <c r="L6854" s="170"/>
      <c r="M6854" s="170"/>
      <c r="N6854" s="170"/>
      <c r="O6854" s="170"/>
      <c r="P6854" s="170"/>
      <c r="Q6854" s="170"/>
      <c r="R6854" s="170"/>
      <c r="S6854" s="170"/>
      <c r="T6854" s="170"/>
      <c r="U6854" s="170"/>
      <c r="V6854" s="170"/>
      <c r="W6854" s="170"/>
      <c r="X6854" s="174"/>
      <c r="Y6854" s="170"/>
      <c r="Z6854" s="170"/>
      <c r="AA6854" s="170"/>
      <c r="AB6854" s="170"/>
      <c r="AC6854" s="170"/>
      <c r="AD6854" s="174"/>
      <c r="AE6854" s="170"/>
      <c r="AF6854" s="170"/>
      <c r="AI6854" s="170"/>
      <c r="AJ6854" s="170"/>
      <c r="AK6854" s="170"/>
      <c r="AL6854" s="170"/>
      <c r="AM6854" s="170"/>
      <c r="AN6854" s="170"/>
    </row>
    <row r="6855" spans="1:40" ht="52.5" customHeight="1" x14ac:dyDescent="0.2">
      <c r="A6855" s="170"/>
      <c r="B6855" s="170"/>
      <c r="C6855" s="170"/>
      <c r="D6855" s="170"/>
      <c r="E6855" s="170"/>
      <c r="F6855" s="170"/>
      <c r="G6855" s="170"/>
      <c r="H6855" s="170"/>
      <c r="I6855" s="170"/>
      <c r="J6855" s="170"/>
      <c r="K6855" s="170"/>
      <c r="L6855" s="170"/>
      <c r="M6855" s="170"/>
      <c r="N6855" s="170"/>
      <c r="O6855" s="170"/>
      <c r="P6855" s="170"/>
      <c r="Q6855" s="170"/>
      <c r="R6855" s="170"/>
      <c r="S6855" s="170"/>
      <c r="T6855" s="170"/>
      <c r="U6855" s="170"/>
      <c r="V6855" s="170"/>
      <c r="W6855" s="170"/>
      <c r="X6855" s="174"/>
      <c r="Y6855" s="170"/>
      <c r="Z6855" s="170"/>
      <c r="AA6855" s="170"/>
      <c r="AB6855" s="170"/>
      <c r="AC6855" s="170"/>
      <c r="AD6855" s="174"/>
      <c r="AE6855" s="170"/>
      <c r="AF6855" s="170"/>
      <c r="AI6855" s="170"/>
      <c r="AJ6855" s="170"/>
      <c r="AK6855" s="170"/>
      <c r="AL6855" s="170"/>
      <c r="AM6855" s="170"/>
      <c r="AN6855" s="170"/>
    </row>
    <row r="6856" spans="1:40" ht="52.5" customHeight="1" x14ac:dyDescent="0.2">
      <c r="A6856" s="170"/>
      <c r="B6856" s="170"/>
      <c r="C6856" s="170"/>
      <c r="D6856" s="170"/>
      <c r="E6856" s="170"/>
      <c r="F6856" s="170"/>
      <c r="G6856" s="170"/>
      <c r="H6856" s="170"/>
      <c r="I6856" s="170"/>
      <c r="J6856" s="170"/>
      <c r="K6856" s="170"/>
      <c r="L6856" s="170"/>
      <c r="M6856" s="170"/>
      <c r="N6856" s="170"/>
      <c r="O6856" s="170"/>
      <c r="P6856" s="170"/>
      <c r="Q6856" s="170"/>
      <c r="R6856" s="170"/>
      <c r="S6856" s="170"/>
      <c r="T6856" s="170"/>
      <c r="U6856" s="170"/>
      <c r="V6856" s="170"/>
      <c r="W6856" s="170"/>
      <c r="X6856" s="174"/>
      <c r="Y6856" s="170"/>
      <c r="Z6856" s="170"/>
      <c r="AA6856" s="170"/>
      <c r="AB6856" s="170"/>
      <c r="AC6856" s="170"/>
      <c r="AD6856" s="174"/>
      <c r="AE6856" s="170"/>
      <c r="AF6856" s="170"/>
      <c r="AI6856" s="170"/>
      <c r="AJ6856" s="170"/>
      <c r="AK6856" s="170"/>
      <c r="AL6856" s="170"/>
      <c r="AM6856" s="170"/>
      <c r="AN6856" s="170"/>
    </row>
    <row r="6857" spans="1:40" ht="52.5" customHeight="1" x14ac:dyDescent="0.2">
      <c r="A6857" s="170"/>
      <c r="B6857" s="170"/>
      <c r="C6857" s="170"/>
      <c r="D6857" s="170"/>
      <c r="E6857" s="170"/>
      <c r="F6857" s="170"/>
      <c r="G6857" s="170"/>
      <c r="H6857" s="170"/>
      <c r="I6857" s="170"/>
      <c r="J6857" s="170"/>
      <c r="K6857" s="170"/>
      <c r="L6857" s="170"/>
      <c r="M6857" s="170"/>
      <c r="N6857" s="170"/>
      <c r="O6857" s="170"/>
      <c r="P6857" s="170"/>
      <c r="Q6857" s="170"/>
      <c r="R6857" s="170"/>
      <c r="S6857" s="170"/>
      <c r="T6857" s="170"/>
      <c r="U6857" s="170"/>
      <c r="V6857" s="170"/>
      <c r="W6857" s="170"/>
      <c r="X6857" s="174"/>
      <c r="Y6857" s="170"/>
      <c r="Z6857" s="170"/>
      <c r="AA6857" s="170"/>
      <c r="AB6857" s="170"/>
      <c r="AC6857" s="170"/>
      <c r="AD6857" s="174"/>
      <c r="AE6857" s="170"/>
      <c r="AF6857" s="170"/>
      <c r="AI6857" s="170"/>
      <c r="AJ6857" s="170"/>
      <c r="AK6857" s="170"/>
      <c r="AL6857" s="170"/>
      <c r="AM6857" s="170"/>
      <c r="AN6857" s="170"/>
    </row>
    <row r="6858" spans="1:40" ht="52.5" customHeight="1" x14ac:dyDescent="0.2">
      <c r="A6858" s="170"/>
      <c r="B6858" s="170"/>
      <c r="C6858" s="170"/>
      <c r="D6858" s="170"/>
      <c r="E6858" s="170"/>
      <c r="F6858" s="170"/>
      <c r="G6858" s="170"/>
      <c r="H6858" s="170"/>
      <c r="I6858" s="170"/>
      <c r="J6858" s="170"/>
      <c r="K6858" s="170"/>
      <c r="L6858" s="170"/>
      <c r="M6858" s="170"/>
      <c r="N6858" s="170"/>
      <c r="O6858" s="170"/>
      <c r="P6858" s="170"/>
      <c r="Q6858" s="170"/>
      <c r="R6858" s="170"/>
      <c r="S6858" s="170"/>
      <c r="T6858" s="170"/>
      <c r="U6858" s="170"/>
      <c r="V6858" s="170"/>
      <c r="W6858" s="170"/>
      <c r="X6858" s="174"/>
      <c r="Y6858" s="170"/>
      <c r="Z6858" s="170"/>
      <c r="AA6858" s="170"/>
      <c r="AB6858" s="170"/>
      <c r="AC6858" s="170"/>
      <c r="AD6858" s="174"/>
      <c r="AE6858" s="170"/>
      <c r="AF6858" s="170"/>
      <c r="AI6858" s="170"/>
      <c r="AJ6858" s="170"/>
      <c r="AK6858" s="170"/>
      <c r="AL6858" s="170"/>
      <c r="AM6858" s="170"/>
      <c r="AN6858" s="170"/>
    </row>
    <row r="6859" spans="1:40" ht="52.5" customHeight="1" x14ac:dyDescent="0.2">
      <c r="A6859" s="170"/>
      <c r="B6859" s="170"/>
      <c r="C6859" s="170"/>
      <c r="D6859" s="170"/>
      <c r="E6859" s="170"/>
      <c r="F6859" s="170"/>
      <c r="G6859" s="170"/>
      <c r="H6859" s="170"/>
      <c r="I6859" s="170"/>
      <c r="J6859" s="170"/>
      <c r="K6859" s="170"/>
      <c r="L6859" s="170"/>
      <c r="M6859" s="170"/>
      <c r="N6859" s="170"/>
      <c r="O6859" s="170"/>
      <c r="P6859" s="170"/>
      <c r="Q6859" s="170"/>
      <c r="R6859" s="170"/>
      <c r="S6859" s="170"/>
      <c r="T6859" s="170"/>
      <c r="U6859" s="170"/>
      <c r="V6859" s="170"/>
      <c r="W6859" s="170"/>
      <c r="X6859" s="174"/>
      <c r="Y6859" s="170"/>
      <c r="Z6859" s="170"/>
      <c r="AA6859" s="170"/>
      <c r="AB6859" s="170"/>
      <c r="AC6859" s="170"/>
      <c r="AD6859" s="174"/>
      <c r="AE6859" s="170"/>
      <c r="AF6859" s="170"/>
      <c r="AI6859" s="170"/>
      <c r="AJ6859" s="170"/>
      <c r="AK6859" s="170"/>
      <c r="AL6859" s="170"/>
      <c r="AM6859" s="170"/>
      <c r="AN6859" s="170"/>
    </row>
    <row r="6860" spans="1:40" ht="52.5" customHeight="1" x14ac:dyDescent="0.2">
      <c r="A6860" s="170"/>
      <c r="B6860" s="170"/>
      <c r="C6860" s="170"/>
      <c r="D6860" s="170"/>
      <c r="E6860" s="170"/>
      <c r="F6860" s="170"/>
      <c r="G6860" s="170"/>
      <c r="H6860" s="170"/>
      <c r="I6860" s="170"/>
      <c r="J6860" s="170"/>
      <c r="K6860" s="170"/>
      <c r="L6860" s="170"/>
      <c r="M6860" s="170"/>
      <c r="N6860" s="170"/>
      <c r="O6860" s="170"/>
      <c r="P6860" s="170"/>
      <c r="Q6860" s="170"/>
      <c r="R6860" s="170"/>
      <c r="S6860" s="170"/>
      <c r="T6860" s="170"/>
      <c r="U6860" s="170"/>
      <c r="V6860" s="170"/>
      <c r="W6860" s="170"/>
      <c r="X6860" s="174"/>
      <c r="Y6860" s="170"/>
      <c r="Z6860" s="170"/>
      <c r="AA6860" s="170"/>
      <c r="AB6860" s="170"/>
      <c r="AC6860" s="170"/>
      <c r="AD6860" s="174"/>
      <c r="AE6860" s="170"/>
      <c r="AF6860" s="170"/>
      <c r="AI6860" s="170"/>
      <c r="AJ6860" s="170"/>
      <c r="AK6860" s="170"/>
      <c r="AL6860" s="170"/>
      <c r="AM6860" s="170"/>
      <c r="AN6860" s="170"/>
    </row>
    <row r="6861" spans="1:40" ht="52.5" customHeight="1" x14ac:dyDescent="0.2">
      <c r="A6861" s="170"/>
      <c r="B6861" s="170"/>
      <c r="C6861" s="170"/>
      <c r="D6861" s="170"/>
      <c r="E6861" s="170"/>
      <c r="F6861" s="170"/>
      <c r="G6861" s="170"/>
      <c r="H6861" s="170"/>
      <c r="I6861" s="170"/>
      <c r="J6861" s="170"/>
      <c r="K6861" s="170"/>
      <c r="L6861" s="170"/>
      <c r="M6861" s="170"/>
      <c r="N6861" s="170"/>
      <c r="O6861" s="170"/>
      <c r="P6861" s="170"/>
      <c r="Q6861" s="170"/>
      <c r="R6861" s="170"/>
      <c r="S6861" s="170"/>
      <c r="T6861" s="170"/>
      <c r="U6861" s="170"/>
      <c r="V6861" s="170"/>
      <c r="W6861" s="170"/>
      <c r="X6861" s="174"/>
      <c r="Y6861" s="170"/>
      <c r="Z6861" s="170"/>
      <c r="AA6861" s="170"/>
      <c r="AB6861" s="170"/>
      <c r="AC6861" s="170"/>
      <c r="AD6861" s="174"/>
      <c r="AE6861" s="170"/>
      <c r="AF6861" s="170"/>
      <c r="AI6861" s="170"/>
      <c r="AJ6861" s="170"/>
      <c r="AK6861" s="170"/>
      <c r="AL6861" s="170"/>
      <c r="AM6861" s="170"/>
      <c r="AN6861" s="170"/>
    </row>
    <row r="6862" spans="1:40" ht="52.5" customHeight="1" x14ac:dyDescent="0.2">
      <c r="A6862" s="170"/>
      <c r="B6862" s="170"/>
      <c r="C6862" s="170"/>
      <c r="D6862" s="170"/>
      <c r="E6862" s="170"/>
      <c r="F6862" s="170"/>
      <c r="G6862" s="170"/>
      <c r="H6862" s="170"/>
      <c r="I6862" s="170"/>
      <c r="J6862" s="170"/>
      <c r="K6862" s="170"/>
      <c r="L6862" s="170"/>
      <c r="M6862" s="170"/>
      <c r="N6862" s="170"/>
      <c r="O6862" s="170"/>
      <c r="P6862" s="170"/>
      <c r="Q6862" s="170"/>
      <c r="R6862" s="170"/>
      <c r="S6862" s="170"/>
      <c r="T6862" s="170"/>
      <c r="U6862" s="170"/>
      <c r="V6862" s="170"/>
      <c r="W6862" s="170"/>
      <c r="X6862" s="174"/>
      <c r="Y6862" s="170"/>
      <c r="Z6862" s="170"/>
      <c r="AA6862" s="170"/>
      <c r="AB6862" s="170"/>
      <c r="AC6862" s="170"/>
      <c r="AD6862" s="174"/>
      <c r="AE6862" s="170"/>
      <c r="AF6862" s="170"/>
      <c r="AI6862" s="170"/>
      <c r="AJ6862" s="170"/>
      <c r="AK6862" s="170"/>
      <c r="AL6862" s="170"/>
      <c r="AM6862" s="170"/>
      <c r="AN6862" s="170"/>
    </row>
    <row r="6863" spans="1:40" ht="52.5" customHeight="1" x14ac:dyDescent="0.2">
      <c r="A6863" s="170"/>
      <c r="B6863" s="170"/>
      <c r="C6863" s="170"/>
      <c r="D6863" s="170"/>
      <c r="E6863" s="170"/>
      <c r="F6863" s="170"/>
      <c r="G6863" s="170"/>
      <c r="H6863" s="170"/>
      <c r="I6863" s="170"/>
      <c r="J6863" s="170"/>
      <c r="K6863" s="170"/>
      <c r="L6863" s="170"/>
      <c r="M6863" s="170"/>
      <c r="N6863" s="170"/>
      <c r="O6863" s="170"/>
      <c r="P6863" s="170"/>
      <c r="Q6863" s="170"/>
      <c r="R6863" s="170"/>
      <c r="S6863" s="170"/>
      <c r="T6863" s="170"/>
      <c r="U6863" s="170"/>
      <c r="V6863" s="170"/>
      <c r="W6863" s="170"/>
      <c r="X6863" s="174"/>
      <c r="Y6863" s="170"/>
      <c r="Z6863" s="170"/>
      <c r="AA6863" s="170"/>
      <c r="AB6863" s="170"/>
      <c r="AC6863" s="170"/>
      <c r="AD6863" s="174"/>
      <c r="AE6863" s="170"/>
      <c r="AF6863" s="170"/>
      <c r="AI6863" s="170"/>
      <c r="AJ6863" s="170"/>
      <c r="AK6863" s="170"/>
      <c r="AL6863" s="170"/>
      <c r="AM6863" s="170"/>
      <c r="AN6863" s="170"/>
    </row>
    <row r="6864" spans="1:40" ht="52.5" customHeight="1" x14ac:dyDescent="0.2">
      <c r="A6864" s="170"/>
      <c r="B6864" s="170"/>
      <c r="C6864" s="170"/>
      <c r="D6864" s="170"/>
      <c r="E6864" s="170"/>
      <c r="F6864" s="170"/>
      <c r="G6864" s="170"/>
      <c r="H6864" s="170"/>
      <c r="I6864" s="170"/>
      <c r="J6864" s="170"/>
      <c r="K6864" s="170"/>
      <c r="L6864" s="170"/>
      <c r="M6864" s="170"/>
      <c r="N6864" s="170"/>
      <c r="O6864" s="170"/>
      <c r="P6864" s="170"/>
      <c r="Q6864" s="170"/>
      <c r="R6864" s="170"/>
      <c r="S6864" s="170"/>
      <c r="T6864" s="170"/>
      <c r="U6864" s="170"/>
      <c r="V6864" s="170"/>
      <c r="W6864" s="170"/>
      <c r="X6864" s="174"/>
      <c r="Y6864" s="170"/>
      <c r="Z6864" s="170"/>
      <c r="AA6864" s="170"/>
      <c r="AB6864" s="170"/>
      <c r="AC6864" s="170"/>
      <c r="AD6864" s="174"/>
      <c r="AE6864" s="170"/>
      <c r="AF6864" s="170"/>
      <c r="AI6864" s="170"/>
      <c r="AJ6864" s="170"/>
      <c r="AK6864" s="170"/>
      <c r="AL6864" s="170"/>
      <c r="AM6864" s="170"/>
      <c r="AN6864" s="170"/>
    </row>
    <row r="6865" spans="1:40" ht="52.5" customHeight="1" x14ac:dyDescent="0.2">
      <c r="A6865" s="170"/>
      <c r="B6865" s="170"/>
      <c r="C6865" s="170"/>
      <c r="D6865" s="170"/>
      <c r="E6865" s="170"/>
      <c r="F6865" s="170"/>
      <c r="G6865" s="170"/>
      <c r="H6865" s="170"/>
      <c r="I6865" s="170"/>
      <c r="J6865" s="170"/>
      <c r="K6865" s="170"/>
      <c r="L6865" s="170"/>
      <c r="M6865" s="170"/>
      <c r="N6865" s="170"/>
      <c r="O6865" s="170"/>
      <c r="P6865" s="170"/>
      <c r="Q6865" s="170"/>
      <c r="R6865" s="170"/>
      <c r="S6865" s="170"/>
      <c r="T6865" s="170"/>
      <c r="U6865" s="170"/>
      <c r="V6865" s="170"/>
      <c r="W6865" s="170"/>
      <c r="X6865" s="174"/>
      <c r="Y6865" s="170"/>
      <c r="Z6865" s="170"/>
      <c r="AA6865" s="170"/>
      <c r="AB6865" s="170"/>
      <c r="AC6865" s="170"/>
      <c r="AD6865" s="174"/>
      <c r="AE6865" s="170"/>
      <c r="AF6865" s="170"/>
      <c r="AI6865" s="170"/>
      <c r="AJ6865" s="170"/>
      <c r="AK6865" s="170"/>
      <c r="AL6865" s="170"/>
      <c r="AM6865" s="170"/>
      <c r="AN6865" s="170"/>
    </row>
    <row r="6866" spans="1:40" ht="52.5" customHeight="1" x14ac:dyDescent="0.2">
      <c r="A6866" s="170"/>
      <c r="B6866" s="170"/>
      <c r="C6866" s="170"/>
      <c r="D6866" s="170"/>
      <c r="E6866" s="170"/>
      <c r="F6866" s="170"/>
      <c r="G6866" s="170"/>
      <c r="H6866" s="170"/>
      <c r="I6866" s="170"/>
      <c r="J6866" s="170"/>
      <c r="K6866" s="170"/>
      <c r="L6866" s="170"/>
      <c r="M6866" s="170"/>
      <c r="N6866" s="170"/>
      <c r="O6866" s="170"/>
      <c r="P6866" s="170"/>
      <c r="Q6866" s="170"/>
      <c r="R6866" s="170"/>
      <c r="S6866" s="170"/>
      <c r="T6866" s="170"/>
      <c r="U6866" s="170"/>
      <c r="V6866" s="170"/>
      <c r="W6866" s="170"/>
      <c r="X6866" s="174"/>
      <c r="Y6866" s="170"/>
      <c r="Z6866" s="170"/>
      <c r="AA6866" s="170"/>
      <c r="AB6866" s="170"/>
      <c r="AC6866" s="170"/>
      <c r="AD6866" s="174"/>
      <c r="AE6866" s="170"/>
      <c r="AF6866" s="170"/>
      <c r="AI6866" s="170"/>
      <c r="AJ6866" s="170"/>
      <c r="AK6866" s="170"/>
      <c r="AL6866" s="170"/>
      <c r="AM6866" s="170"/>
      <c r="AN6866" s="170"/>
    </row>
    <row r="6867" spans="1:40" ht="52.5" customHeight="1" x14ac:dyDescent="0.2">
      <c r="A6867" s="170"/>
      <c r="B6867" s="170"/>
      <c r="C6867" s="170"/>
      <c r="D6867" s="170"/>
      <c r="E6867" s="170"/>
      <c r="F6867" s="170"/>
      <c r="G6867" s="170"/>
      <c r="H6867" s="170"/>
      <c r="I6867" s="170"/>
      <c r="J6867" s="170"/>
      <c r="K6867" s="170"/>
      <c r="L6867" s="170"/>
      <c r="M6867" s="170"/>
      <c r="N6867" s="170"/>
      <c r="O6867" s="170"/>
      <c r="P6867" s="170"/>
      <c r="Q6867" s="170"/>
      <c r="R6867" s="170"/>
      <c r="S6867" s="170"/>
      <c r="T6867" s="170"/>
      <c r="U6867" s="170"/>
      <c r="V6867" s="170"/>
      <c r="W6867" s="170"/>
      <c r="X6867" s="174"/>
      <c r="Y6867" s="170"/>
      <c r="Z6867" s="170"/>
      <c r="AA6867" s="170"/>
      <c r="AB6867" s="170"/>
      <c r="AC6867" s="170"/>
      <c r="AD6867" s="174"/>
      <c r="AE6867" s="170"/>
      <c r="AF6867" s="170"/>
      <c r="AI6867" s="170"/>
      <c r="AJ6867" s="170"/>
      <c r="AK6867" s="170"/>
      <c r="AL6867" s="170"/>
      <c r="AM6867" s="170"/>
      <c r="AN6867" s="170"/>
    </row>
    <row r="6868" spans="1:40" ht="52.5" customHeight="1" x14ac:dyDescent="0.2">
      <c r="A6868" s="170"/>
      <c r="B6868" s="170"/>
      <c r="C6868" s="170"/>
      <c r="D6868" s="170"/>
      <c r="E6868" s="170"/>
      <c r="F6868" s="170"/>
      <c r="G6868" s="170"/>
      <c r="H6868" s="170"/>
      <c r="I6868" s="170"/>
      <c r="J6868" s="170"/>
      <c r="K6868" s="170"/>
      <c r="L6868" s="170"/>
      <c r="M6868" s="170"/>
      <c r="N6868" s="170"/>
      <c r="O6868" s="170"/>
      <c r="P6868" s="170"/>
      <c r="Q6868" s="170"/>
      <c r="R6868" s="170"/>
      <c r="S6868" s="170"/>
      <c r="T6868" s="170"/>
      <c r="U6868" s="170"/>
      <c r="V6868" s="170"/>
      <c r="W6868" s="170"/>
      <c r="X6868" s="174"/>
      <c r="Y6868" s="170"/>
      <c r="Z6868" s="170"/>
      <c r="AA6868" s="170"/>
      <c r="AB6868" s="170"/>
      <c r="AC6868" s="170"/>
      <c r="AD6868" s="174"/>
      <c r="AE6868" s="170"/>
      <c r="AF6868" s="170"/>
      <c r="AI6868" s="170"/>
      <c r="AJ6868" s="170"/>
      <c r="AK6868" s="170"/>
      <c r="AL6868" s="170"/>
      <c r="AM6868" s="170"/>
      <c r="AN6868" s="170"/>
    </row>
    <row r="6869" spans="1:40" ht="52.5" customHeight="1" x14ac:dyDescent="0.2">
      <c r="A6869" s="170"/>
      <c r="B6869" s="170"/>
      <c r="C6869" s="170"/>
      <c r="D6869" s="170"/>
      <c r="E6869" s="170"/>
      <c r="F6869" s="170"/>
      <c r="G6869" s="170"/>
      <c r="H6869" s="170"/>
      <c r="I6869" s="170"/>
      <c r="J6869" s="170"/>
      <c r="K6869" s="170"/>
      <c r="L6869" s="170"/>
      <c r="M6869" s="170"/>
      <c r="N6869" s="170"/>
      <c r="O6869" s="170"/>
      <c r="P6869" s="170"/>
      <c r="Q6869" s="170"/>
      <c r="R6869" s="170"/>
      <c r="S6869" s="170"/>
      <c r="T6869" s="170"/>
      <c r="U6869" s="170"/>
      <c r="V6869" s="170"/>
      <c r="W6869" s="170"/>
      <c r="X6869" s="174"/>
      <c r="Y6869" s="170"/>
      <c r="Z6869" s="170"/>
      <c r="AA6869" s="170"/>
      <c r="AB6869" s="170"/>
      <c r="AC6869" s="170"/>
      <c r="AD6869" s="174"/>
      <c r="AE6869" s="170"/>
      <c r="AF6869" s="170"/>
      <c r="AI6869" s="170"/>
      <c r="AJ6869" s="170"/>
      <c r="AK6869" s="170"/>
      <c r="AL6869" s="170"/>
      <c r="AM6869" s="170"/>
      <c r="AN6869" s="170"/>
    </row>
    <row r="6870" spans="1:40" ht="52.5" customHeight="1" x14ac:dyDescent="0.2">
      <c r="A6870" s="170"/>
      <c r="B6870" s="170"/>
      <c r="C6870" s="170"/>
      <c r="D6870" s="170"/>
      <c r="E6870" s="170"/>
      <c r="F6870" s="170"/>
      <c r="G6870" s="170"/>
      <c r="H6870" s="170"/>
      <c r="I6870" s="170"/>
      <c r="J6870" s="170"/>
      <c r="K6870" s="170"/>
      <c r="L6870" s="170"/>
      <c r="M6870" s="170"/>
      <c r="N6870" s="170"/>
      <c r="O6870" s="170"/>
      <c r="P6870" s="170"/>
      <c r="Q6870" s="170"/>
      <c r="R6870" s="170"/>
      <c r="S6870" s="170"/>
      <c r="T6870" s="170"/>
      <c r="U6870" s="170"/>
      <c r="V6870" s="170"/>
      <c r="W6870" s="170"/>
      <c r="X6870" s="174"/>
      <c r="Y6870" s="170"/>
      <c r="Z6870" s="170"/>
      <c r="AA6870" s="170"/>
      <c r="AB6870" s="170"/>
      <c r="AC6870" s="170"/>
      <c r="AD6870" s="174"/>
      <c r="AE6870" s="170"/>
      <c r="AF6870" s="170"/>
      <c r="AI6870" s="170"/>
      <c r="AJ6870" s="170"/>
      <c r="AK6870" s="170"/>
      <c r="AL6870" s="170"/>
      <c r="AM6870" s="170"/>
      <c r="AN6870" s="170"/>
    </row>
    <row r="6871" spans="1:40" ht="52.5" customHeight="1" x14ac:dyDescent="0.2">
      <c r="A6871" s="170"/>
      <c r="B6871" s="170"/>
      <c r="C6871" s="170"/>
      <c r="D6871" s="170"/>
      <c r="E6871" s="170"/>
      <c r="F6871" s="170"/>
      <c r="G6871" s="170"/>
      <c r="H6871" s="170"/>
      <c r="I6871" s="170"/>
      <c r="J6871" s="170"/>
      <c r="K6871" s="170"/>
      <c r="L6871" s="170"/>
      <c r="M6871" s="170"/>
      <c r="N6871" s="170"/>
      <c r="O6871" s="170"/>
      <c r="P6871" s="170"/>
      <c r="Q6871" s="170"/>
      <c r="R6871" s="170"/>
      <c r="S6871" s="170"/>
      <c r="T6871" s="170"/>
      <c r="U6871" s="170"/>
      <c r="V6871" s="170"/>
      <c r="W6871" s="170"/>
      <c r="X6871" s="174"/>
      <c r="Y6871" s="170"/>
      <c r="Z6871" s="170"/>
      <c r="AA6871" s="170"/>
      <c r="AB6871" s="170"/>
      <c r="AC6871" s="170"/>
      <c r="AD6871" s="174"/>
      <c r="AE6871" s="170"/>
      <c r="AF6871" s="170"/>
      <c r="AI6871" s="170"/>
      <c r="AJ6871" s="170"/>
      <c r="AK6871" s="170"/>
      <c r="AL6871" s="170"/>
      <c r="AM6871" s="170"/>
      <c r="AN6871" s="170"/>
    </row>
    <row r="6872" spans="1:40" ht="52.5" customHeight="1" x14ac:dyDescent="0.2">
      <c r="A6872" s="170"/>
      <c r="B6872" s="170"/>
      <c r="C6872" s="170"/>
      <c r="D6872" s="170"/>
      <c r="E6872" s="170"/>
      <c r="F6872" s="170"/>
      <c r="G6872" s="170"/>
      <c r="H6872" s="170"/>
      <c r="I6872" s="170"/>
      <c r="J6872" s="170"/>
      <c r="K6872" s="170"/>
      <c r="L6872" s="170"/>
      <c r="M6872" s="170"/>
      <c r="N6872" s="170"/>
      <c r="O6872" s="170"/>
      <c r="P6872" s="170"/>
      <c r="Q6872" s="170"/>
      <c r="R6872" s="170"/>
      <c r="S6872" s="170"/>
      <c r="T6872" s="170"/>
      <c r="U6872" s="170"/>
      <c r="V6872" s="170"/>
      <c r="W6872" s="170"/>
      <c r="X6872" s="174"/>
      <c r="Y6872" s="170"/>
      <c r="Z6872" s="170"/>
      <c r="AA6872" s="170"/>
      <c r="AB6872" s="170"/>
      <c r="AC6872" s="170"/>
      <c r="AD6872" s="174"/>
      <c r="AE6872" s="170"/>
      <c r="AF6872" s="170"/>
      <c r="AI6872" s="170"/>
      <c r="AJ6872" s="170"/>
      <c r="AK6872" s="170"/>
      <c r="AL6872" s="170"/>
      <c r="AM6872" s="170"/>
      <c r="AN6872" s="170"/>
    </row>
    <row r="6873" spans="1:40" ht="52.5" customHeight="1" x14ac:dyDescent="0.2">
      <c r="A6873" s="170"/>
      <c r="B6873" s="170"/>
      <c r="C6873" s="170"/>
      <c r="D6873" s="170"/>
      <c r="E6873" s="170"/>
      <c r="F6873" s="170"/>
      <c r="G6873" s="170"/>
      <c r="H6873" s="170"/>
      <c r="I6873" s="170"/>
      <c r="J6873" s="170"/>
      <c r="K6873" s="170"/>
      <c r="L6873" s="170"/>
      <c r="M6873" s="170"/>
      <c r="N6873" s="170"/>
      <c r="O6873" s="170"/>
      <c r="P6873" s="170"/>
      <c r="Q6873" s="170"/>
      <c r="R6873" s="170"/>
      <c r="S6873" s="170"/>
      <c r="T6873" s="170"/>
      <c r="U6873" s="170"/>
      <c r="V6873" s="170"/>
      <c r="W6873" s="170"/>
      <c r="X6873" s="174"/>
      <c r="Y6873" s="170"/>
      <c r="Z6873" s="170"/>
      <c r="AA6873" s="170"/>
      <c r="AB6873" s="170"/>
      <c r="AC6873" s="170"/>
      <c r="AD6873" s="174"/>
      <c r="AE6873" s="170"/>
      <c r="AF6873" s="170"/>
      <c r="AI6873" s="170"/>
      <c r="AJ6873" s="170"/>
      <c r="AK6873" s="170"/>
      <c r="AL6873" s="170"/>
      <c r="AM6873" s="170"/>
      <c r="AN6873" s="170"/>
    </row>
    <row r="6874" spans="1:40" ht="52.5" customHeight="1" x14ac:dyDescent="0.2">
      <c r="A6874" s="170"/>
      <c r="B6874" s="170"/>
      <c r="C6874" s="170"/>
      <c r="D6874" s="170"/>
      <c r="E6874" s="170"/>
      <c r="F6874" s="170"/>
      <c r="G6874" s="170"/>
      <c r="H6874" s="170"/>
      <c r="I6874" s="170"/>
      <c r="J6874" s="170"/>
      <c r="K6874" s="170"/>
      <c r="L6874" s="170"/>
      <c r="M6874" s="170"/>
      <c r="N6874" s="170"/>
      <c r="O6874" s="170"/>
      <c r="P6874" s="170"/>
      <c r="Q6874" s="170"/>
      <c r="R6874" s="170"/>
      <c r="S6874" s="170"/>
      <c r="T6874" s="170"/>
      <c r="U6874" s="170"/>
      <c r="V6874" s="170"/>
      <c r="W6874" s="170"/>
      <c r="X6874" s="174"/>
      <c r="Y6874" s="170"/>
      <c r="Z6874" s="170"/>
      <c r="AA6874" s="170"/>
      <c r="AB6874" s="170"/>
      <c r="AC6874" s="170"/>
      <c r="AD6874" s="174"/>
      <c r="AE6874" s="170"/>
      <c r="AF6874" s="170"/>
      <c r="AI6874" s="170"/>
      <c r="AJ6874" s="170"/>
      <c r="AK6874" s="170"/>
      <c r="AL6874" s="170"/>
      <c r="AM6874" s="170"/>
      <c r="AN6874" s="170"/>
    </row>
    <row r="6875" spans="1:40" ht="52.5" customHeight="1" x14ac:dyDescent="0.2">
      <c r="A6875" s="170"/>
      <c r="B6875" s="170"/>
      <c r="C6875" s="170"/>
      <c r="D6875" s="170"/>
      <c r="E6875" s="170"/>
      <c r="F6875" s="170"/>
      <c r="G6875" s="170"/>
      <c r="H6875" s="170"/>
      <c r="I6875" s="170"/>
      <c r="J6875" s="170"/>
      <c r="K6875" s="170"/>
      <c r="L6875" s="170"/>
      <c r="M6875" s="170"/>
      <c r="N6875" s="170"/>
      <c r="O6875" s="170"/>
      <c r="P6875" s="170"/>
      <c r="Q6875" s="170"/>
      <c r="R6875" s="170"/>
      <c r="S6875" s="170"/>
      <c r="T6875" s="170"/>
      <c r="U6875" s="170"/>
      <c r="V6875" s="170"/>
      <c r="W6875" s="170"/>
      <c r="X6875" s="174"/>
      <c r="Y6875" s="170"/>
      <c r="Z6875" s="170"/>
      <c r="AA6875" s="170"/>
      <c r="AB6875" s="170"/>
      <c r="AC6875" s="170"/>
      <c r="AD6875" s="174"/>
      <c r="AE6875" s="170"/>
      <c r="AF6875" s="170"/>
      <c r="AI6875" s="170"/>
      <c r="AJ6875" s="170"/>
      <c r="AK6875" s="170"/>
      <c r="AL6875" s="170"/>
      <c r="AM6875" s="170"/>
      <c r="AN6875" s="170"/>
    </row>
    <row r="6876" spans="1:40" ht="52.5" customHeight="1" x14ac:dyDescent="0.2">
      <c r="A6876" s="170"/>
      <c r="B6876" s="170"/>
      <c r="C6876" s="170"/>
      <c r="D6876" s="170"/>
      <c r="E6876" s="170"/>
      <c r="F6876" s="170"/>
      <c r="G6876" s="170"/>
      <c r="H6876" s="170"/>
      <c r="I6876" s="170"/>
      <c r="J6876" s="170"/>
      <c r="K6876" s="170"/>
      <c r="L6876" s="170"/>
      <c r="M6876" s="170"/>
      <c r="N6876" s="170"/>
      <c r="O6876" s="170"/>
      <c r="P6876" s="170"/>
      <c r="Q6876" s="170"/>
      <c r="R6876" s="170"/>
      <c r="S6876" s="170"/>
      <c r="T6876" s="170"/>
      <c r="U6876" s="170"/>
      <c r="V6876" s="170"/>
      <c r="W6876" s="170"/>
      <c r="X6876" s="174"/>
      <c r="Y6876" s="170"/>
      <c r="Z6876" s="170"/>
      <c r="AA6876" s="170"/>
      <c r="AB6876" s="170"/>
      <c r="AC6876" s="170"/>
      <c r="AD6876" s="174"/>
      <c r="AE6876" s="170"/>
      <c r="AF6876" s="170"/>
      <c r="AI6876" s="170"/>
      <c r="AJ6876" s="170"/>
      <c r="AK6876" s="170"/>
      <c r="AL6876" s="170"/>
      <c r="AM6876" s="170"/>
      <c r="AN6876" s="170"/>
    </row>
    <row r="6877" spans="1:40" ht="52.5" customHeight="1" x14ac:dyDescent="0.2">
      <c r="A6877" s="170"/>
      <c r="B6877" s="170"/>
      <c r="C6877" s="170"/>
      <c r="D6877" s="170"/>
      <c r="E6877" s="170"/>
      <c r="F6877" s="170"/>
      <c r="G6877" s="170"/>
      <c r="H6877" s="170"/>
      <c r="I6877" s="170"/>
      <c r="J6877" s="170"/>
      <c r="K6877" s="170"/>
      <c r="L6877" s="170"/>
      <c r="M6877" s="170"/>
      <c r="N6877" s="170"/>
      <c r="O6877" s="170"/>
      <c r="P6877" s="170"/>
      <c r="Q6877" s="170"/>
      <c r="R6877" s="170"/>
      <c r="S6877" s="170"/>
      <c r="T6877" s="170"/>
      <c r="U6877" s="170"/>
      <c r="V6877" s="170"/>
      <c r="W6877" s="170"/>
      <c r="X6877" s="174"/>
      <c r="Y6877" s="170"/>
      <c r="Z6877" s="170"/>
      <c r="AA6877" s="170"/>
      <c r="AB6877" s="170"/>
      <c r="AC6877" s="170"/>
      <c r="AD6877" s="174"/>
      <c r="AE6877" s="170"/>
      <c r="AF6877" s="170"/>
      <c r="AI6877" s="170"/>
      <c r="AJ6877" s="170"/>
      <c r="AK6877" s="170"/>
      <c r="AL6877" s="170"/>
      <c r="AM6877" s="170"/>
      <c r="AN6877" s="170"/>
    </row>
    <row r="6878" spans="1:40" ht="52.5" customHeight="1" x14ac:dyDescent="0.2">
      <c r="A6878" s="170"/>
      <c r="B6878" s="170"/>
      <c r="C6878" s="170"/>
      <c r="D6878" s="170"/>
      <c r="E6878" s="170"/>
      <c r="F6878" s="170"/>
      <c r="G6878" s="170"/>
      <c r="H6878" s="170"/>
      <c r="I6878" s="170"/>
      <c r="J6878" s="170"/>
      <c r="K6878" s="170"/>
      <c r="L6878" s="170"/>
      <c r="M6878" s="170"/>
      <c r="N6878" s="170"/>
      <c r="O6878" s="170"/>
      <c r="P6878" s="170"/>
      <c r="Q6878" s="170"/>
      <c r="R6878" s="170"/>
      <c r="S6878" s="170"/>
      <c r="T6878" s="170"/>
      <c r="U6878" s="170"/>
      <c r="V6878" s="170"/>
      <c r="W6878" s="170"/>
      <c r="X6878" s="174"/>
      <c r="Y6878" s="170"/>
      <c r="Z6878" s="170"/>
      <c r="AA6878" s="170"/>
      <c r="AB6878" s="170"/>
      <c r="AC6878" s="170"/>
      <c r="AD6878" s="174"/>
      <c r="AE6878" s="170"/>
      <c r="AF6878" s="170"/>
      <c r="AI6878" s="170"/>
      <c r="AJ6878" s="170"/>
      <c r="AK6878" s="170"/>
      <c r="AL6878" s="170"/>
      <c r="AM6878" s="170"/>
      <c r="AN6878" s="170"/>
    </row>
    <row r="6879" spans="1:40" ht="52.5" customHeight="1" x14ac:dyDescent="0.2">
      <c r="A6879" s="170"/>
      <c r="B6879" s="170"/>
      <c r="C6879" s="170"/>
      <c r="D6879" s="170"/>
      <c r="E6879" s="170"/>
      <c r="F6879" s="170"/>
      <c r="G6879" s="170"/>
      <c r="H6879" s="170"/>
      <c r="I6879" s="170"/>
      <c r="J6879" s="170"/>
      <c r="K6879" s="170"/>
      <c r="L6879" s="170"/>
      <c r="M6879" s="170"/>
      <c r="N6879" s="170"/>
      <c r="O6879" s="170"/>
      <c r="P6879" s="170"/>
      <c r="Q6879" s="170"/>
      <c r="R6879" s="170"/>
      <c r="S6879" s="170"/>
      <c r="T6879" s="170"/>
      <c r="U6879" s="170"/>
      <c r="V6879" s="170"/>
      <c r="W6879" s="170"/>
      <c r="X6879" s="174"/>
      <c r="Y6879" s="170"/>
      <c r="Z6879" s="170"/>
      <c r="AA6879" s="170"/>
      <c r="AB6879" s="170"/>
      <c r="AC6879" s="170"/>
      <c r="AD6879" s="174"/>
      <c r="AE6879" s="170"/>
      <c r="AF6879" s="170"/>
      <c r="AI6879" s="170"/>
      <c r="AJ6879" s="170"/>
      <c r="AK6879" s="170"/>
      <c r="AL6879" s="170"/>
      <c r="AM6879" s="170"/>
      <c r="AN6879" s="170"/>
    </row>
    <row r="6880" spans="1:40" ht="52.5" customHeight="1" x14ac:dyDescent="0.2">
      <c r="A6880" s="170"/>
      <c r="B6880" s="170"/>
      <c r="C6880" s="170"/>
      <c r="D6880" s="170"/>
      <c r="E6880" s="170"/>
      <c r="F6880" s="170"/>
      <c r="G6880" s="170"/>
      <c r="H6880" s="170"/>
      <c r="I6880" s="170"/>
      <c r="J6880" s="170"/>
      <c r="K6880" s="170"/>
      <c r="L6880" s="170"/>
      <c r="M6880" s="170"/>
      <c r="N6880" s="170"/>
      <c r="O6880" s="170"/>
      <c r="P6880" s="170"/>
      <c r="Q6880" s="170"/>
      <c r="R6880" s="170"/>
      <c r="S6880" s="170"/>
      <c r="T6880" s="170"/>
      <c r="U6880" s="170"/>
      <c r="V6880" s="170"/>
      <c r="W6880" s="170"/>
      <c r="X6880" s="174"/>
      <c r="Y6880" s="170"/>
      <c r="Z6880" s="170"/>
      <c r="AA6880" s="170"/>
      <c r="AB6880" s="170"/>
      <c r="AC6880" s="170"/>
      <c r="AD6880" s="174"/>
      <c r="AE6880" s="170"/>
      <c r="AF6880" s="170"/>
      <c r="AI6880" s="170"/>
      <c r="AJ6880" s="170"/>
      <c r="AK6880" s="170"/>
      <c r="AL6880" s="170"/>
      <c r="AM6880" s="170"/>
      <c r="AN6880" s="170"/>
    </row>
    <row r="6881" spans="1:40" ht="52.5" customHeight="1" x14ac:dyDescent="0.2">
      <c r="A6881" s="170"/>
      <c r="B6881" s="170"/>
      <c r="C6881" s="170"/>
      <c r="D6881" s="170"/>
      <c r="E6881" s="170"/>
      <c r="F6881" s="170"/>
      <c r="G6881" s="170"/>
      <c r="H6881" s="170"/>
      <c r="I6881" s="170"/>
      <c r="J6881" s="170"/>
      <c r="K6881" s="170"/>
      <c r="L6881" s="170"/>
      <c r="M6881" s="170"/>
      <c r="N6881" s="170"/>
      <c r="O6881" s="170"/>
      <c r="P6881" s="170"/>
      <c r="Q6881" s="170"/>
      <c r="R6881" s="170"/>
      <c r="S6881" s="170"/>
      <c r="T6881" s="170"/>
      <c r="U6881" s="170"/>
      <c r="V6881" s="170"/>
      <c r="W6881" s="170"/>
      <c r="X6881" s="174"/>
      <c r="Y6881" s="170"/>
      <c r="Z6881" s="170"/>
      <c r="AA6881" s="170"/>
      <c r="AB6881" s="170"/>
      <c r="AC6881" s="170"/>
      <c r="AD6881" s="174"/>
      <c r="AE6881" s="170"/>
      <c r="AF6881" s="170"/>
      <c r="AI6881" s="170"/>
      <c r="AJ6881" s="170"/>
      <c r="AK6881" s="170"/>
      <c r="AL6881" s="170"/>
      <c r="AM6881" s="170"/>
      <c r="AN6881" s="170"/>
    </row>
    <row r="6882" spans="1:40" ht="52.5" customHeight="1" x14ac:dyDescent="0.2">
      <c r="A6882" s="170"/>
      <c r="B6882" s="170"/>
      <c r="C6882" s="170"/>
      <c r="D6882" s="170"/>
      <c r="E6882" s="170"/>
      <c r="F6882" s="170"/>
      <c r="G6882" s="170"/>
      <c r="H6882" s="170"/>
      <c r="I6882" s="170"/>
      <c r="J6882" s="170"/>
      <c r="K6882" s="170"/>
      <c r="L6882" s="170"/>
      <c r="M6882" s="170"/>
      <c r="N6882" s="170"/>
      <c r="O6882" s="170"/>
      <c r="P6882" s="170"/>
      <c r="Q6882" s="170"/>
      <c r="R6882" s="170"/>
      <c r="S6882" s="170"/>
      <c r="T6882" s="170"/>
      <c r="U6882" s="170"/>
      <c r="V6882" s="170"/>
      <c r="W6882" s="170"/>
      <c r="X6882" s="174"/>
      <c r="Y6882" s="170"/>
      <c r="Z6882" s="170"/>
      <c r="AA6882" s="170"/>
      <c r="AB6882" s="170"/>
      <c r="AC6882" s="170"/>
      <c r="AD6882" s="174"/>
      <c r="AE6882" s="170"/>
      <c r="AF6882" s="170"/>
      <c r="AI6882" s="170"/>
      <c r="AJ6882" s="170"/>
      <c r="AK6882" s="170"/>
      <c r="AL6882" s="170"/>
      <c r="AM6882" s="170"/>
      <c r="AN6882" s="170"/>
    </row>
    <row r="6883" spans="1:40" ht="52.5" customHeight="1" x14ac:dyDescent="0.2">
      <c r="A6883" s="170"/>
      <c r="B6883" s="170"/>
      <c r="C6883" s="170"/>
      <c r="D6883" s="170"/>
      <c r="E6883" s="170"/>
      <c r="F6883" s="170"/>
      <c r="G6883" s="170"/>
      <c r="H6883" s="170"/>
      <c r="I6883" s="170"/>
      <c r="J6883" s="170"/>
      <c r="K6883" s="170"/>
      <c r="L6883" s="170"/>
      <c r="M6883" s="170"/>
      <c r="N6883" s="170"/>
      <c r="O6883" s="170"/>
      <c r="P6883" s="170"/>
      <c r="Q6883" s="170"/>
      <c r="R6883" s="170"/>
      <c r="S6883" s="170"/>
      <c r="T6883" s="170"/>
      <c r="U6883" s="170"/>
      <c r="V6883" s="170"/>
      <c r="W6883" s="170"/>
      <c r="X6883" s="174"/>
      <c r="Y6883" s="170"/>
      <c r="Z6883" s="170"/>
      <c r="AA6883" s="170"/>
      <c r="AB6883" s="170"/>
      <c r="AC6883" s="170"/>
      <c r="AD6883" s="174"/>
      <c r="AE6883" s="170"/>
      <c r="AF6883" s="170"/>
      <c r="AI6883" s="170"/>
      <c r="AJ6883" s="170"/>
      <c r="AK6883" s="170"/>
      <c r="AL6883" s="170"/>
      <c r="AM6883" s="170"/>
      <c r="AN6883" s="170"/>
    </row>
    <row r="6884" spans="1:40" ht="52.5" customHeight="1" x14ac:dyDescent="0.2">
      <c r="A6884" s="170"/>
      <c r="B6884" s="170"/>
      <c r="C6884" s="170"/>
      <c r="D6884" s="170"/>
      <c r="E6884" s="170"/>
      <c r="F6884" s="170"/>
      <c r="G6884" s="170"/>
      <c r="H6884" s="170"/>
      <c r="I6884" s="170"/>
      <c r="J6884" s="170"/>
      <c r="K6884" s="170"/>
      <c r="L6884" s="170"/>
      <c r="M6884" s="170"/>
      <c r="N6884" s="170"/>
      <c r="O6884" s="170"/>
      <c r="P6884" s="170"/>
      <c r="Q6884" s="170"/>
      <c r="R6884" s="170"/>
      <c r="S6884" s="170"/>
      <c r="T6884" s="170"/>
      <c r="U6884" s="170"/>
      <c r="V6884" s="170"/>
      <c r="W6884" s="170"/>
      <c r="X6884" s="174"/>
      <c r="Y6884" s="170"/>
      <c r="Z6884" s="170"/>
      <c r="AA6884" s="170"/>
      <c r="AB6884" s="170"/>
      <c r="AC6884" s="170"/>
      <c r="AD6884" s="174"/>
      <c r="AE6884" s="170"/>
      <c r="AF6884" s="170"/>
      <c r="AI6884" s="170"/>
      <c r="AJ6884" s="170"/>
      <c r="AK6884" s="170"/>
      <c r="AL6884" s="170"/>
      <c r="AM6884" s="170"/>
      <c r="AN6884" s="170"/>
    </row>
    <row r="6885" spans="1:40" ht="52.5" customHeight="1" x14ac:dyDescent="0.2">
      <c r="A6885" s="170"/>
      <c r="B6885" s="170"/>
      <c r="C6885" s="170"/>
      <c r="D6885" s="170"/>
      <c r="E6885" s="170"/>
      <c r="F6885" s="170"/>
      <c r="G6885" s="170"/>
      <c r="H6885" s="170"/>
      <c r="I6885" s="170"/>
      <c r="J6885" s="170"/>
      <c r="K6885" s="170"/>
      <c r="L6885" s="170"/>
      <c r="M6885" s="170"/>
      <c r="N6885" s="170"/>
      <c r="O6885" s="170"/>
      <c r="P6885" s="170"/>
      <c r="Q6885" s="170"/>
      <c r="R6885" s="170"/>
      <c r="S6885" s="170"/>
      <c r="T6885" s="170"/>
      <c r="U6885" s="170"/>
      <c r="V6885" s="170"/>
      <c r="W6885" s="170"/>
      <c r="X6885" s="174"/>
      <c r="Y6885" s="170"/>
      <c r="Z6885" s="170"/>
      <c r="AA6885" s="170"/>
      <c r="AB6885" s="170"/>
      <c r="AC6885" s="170"/>
      <c r="AD6885" s="174"/>
      <c r="AE6885" s="170"/>
      <c r="AF6885" s="170"/>
      <c r="AI6885" s="170"/>
      <c r="AJ6885" s="170"/>
      <c r="AK6885" s="170"/>
      <c r="AL6885" s="170"/>
      <c r="AM6885" s="170"/>
      <c r="AN6885" s="170"/>
    </row>
    <row r="6886" spans="1:40" ht="52.5" customHeight="1" x14ac:dyDescent="0.2">
      <c r="A6886" s="170"/>
      <c r="B6886" s="170"/>
      <c r="C6886" s="170"/>
      <c r="D6886" s="170"/>
      <c r="E6886" s="170"/>
      <c r="F6886" s="170"/>
      <c r="G6886" s="170"/>
      <c r="H6886" s="170"/>
      <c r="I6886" s="170"/>
      <c r="J6886" s="170"/>
      <c r="K6886" s="170"/>
      <c r="L6886" s="170"/>
      <c r="M6886" s="170"/>
      <c r="N6886" s="170"/>
      <c r="O6886" s="170"/>
      <c r="P6886" s="170"/>
      <c r="Q6886" s="170"/>
      <c r="R6886" s="170"/>
      <c r="S6886" s="170"/>
      <c r="T6886" s="170"/>
      <c r="U6886" s="170"/>
      <c r="V6886" s="170"/>
      <c r="W6886" s="170"/>
      <c r="X6886" s="174"/>
      <c r="Y6886" s="170"/>
      <c r="Z6886" s="170"/>
      <c r="AA6886" s="170"/>
      <c r="AB6886" s="170"/>
      <c r="AC6886" s="170"/>
      <c r="AD6886" s="174"/>
      <c r="AE6886" s="170"/>
      <c r="AF6886" s="170"/>
      <c r="AI6886" s="170"/>
      <c r="AJ6886" s="170"/>
      <c r="AK6886" s="170"/>
      <c r="AL6886" s="170"/>
      <c r="AM6886" s="170"/>
      <c r="AN6886" s="170"/>
    </row>
    <row r="6887" spans="1:40" ht="52.5" customHeight="1" x14ac:dyDescent="0.2">
      <c r="A6887" s="170"/>
      <c r="B6887" s="170"/>
      <c r="C6887" s="170"/>
      <c r="D6887" s="170"/>
      <c r="E6887" s="170"/>
      <c r="F6887" s="170"/>
      <c r="G6887" s="170"/>
      <c r="H6887" s="170"/>
      <c r="I6887" s="170"/>
      <c r="J6887" s="170"/>
      <c r="K6887" s="170"/>
      <c r="L6887" s="170"/>
      <c r="M6887" s="170"/>
      <c r="N6887" s="170"/>
      <c r="O6887" s="170"/>
      <c r="P6887" s="170"/>
      <c r="Q6887" s="170"/>
      <c r="R6887" s="170"/>
      <c r="S6887" s="170"/>
      <c r="T6887" s="170"/>
      <c r="U6887" s="170"/>
      <c r="V6887" s="170"/>
      <c r="W6887" s="170"/>
      <c r="X6887" s="174"/>
      <c r="Y6887" s="170"/>
      <c r="Z6887" s="170"/>
      <c r="AA6887" s="170"/>
      <c r="AB6887" s="170"/>
      <c r="AC6887" s="170"/>
      <c r="AD6887" s="174"/>
      <c r="AE6887" s="170"/>
      <c r="AF6887" s="170"/>
      <c r="AI6887" s="170"/>
      <c r="AJ6887" s="170"/>
      <c r="AK6887" s="170"/>
      <c r="AL6887" s="170"/>
      <c r="AM6887" s="170"/>
      <c r="AN6887" s="170"/>
    </row>
    <row r="6888" spans="1:40" ht="52.5" customHeight="1" x14ac:dyDescent="0.2">
      <c r="A6888" s="170"/>
      <c r="B6888" s="170"/>
      <c r="C6888" s="170"/>
      <c r="D6888" s="170"/>
      <c r="E6888" s="170"/>
      <c r="F6888" s="170"/>
      <c r="G6888" s="170"/>
      <c r="H6888" s="170"/>
      <c r="I6888" s="170"/>
      <c r="J6888" s="170"/>
      <c r="K6888" s="170"/>
      <c r="L6888" s="170"/>
      <c r="M6888" s="170"/>
      <c r="N6888" s="170"/>
      <c r="O6888" s="170"/>
      <c r="P6888" s="170"/>
      <c r="Q6888" s="170"/>
      <c r="R6888" s="170"/>
      <c r="S6888" s="170"/>
      <c r="T6888" s="170"/>
      <c r="U6888" s="170"/>
      <c r="V6888" s="170"/>
      <c r="W6888" s="170"/>
      <c r="X6888" s="174"/>
      <c r="Y6888" s="170"/>
      <c r="Z6888" s="170"/>
      <c r="AA6888" s="170"/>
      <c r="AB6888" s="170"/>
      <c r="AC6888" s="170"/>
      <c r="AD6888" s="174"/>
      <c r="AE6888" s="170"/>
      <c r="AF6888" s="170"/>
      <c r="AI6888" s="170"/>
      <c r="AJ6888" s="170"/>
      <c r="AK6888" s="170"/>
      <c r="AL6888" s="170"/>
      <c r="AM6888" s="170"/>
      <c r="AN6888" s="170"/>
    </row>
    <row r="6889" spans="1:40" ht="52.5" customHeight="1" x14ac:dyDescent="0.2">
      <c r="A6889" s="170"/>
      <c r="B6889" s="170"/>
      <c r="C6889" s="170"/>
      <c r="D6889" s="170"/>
      <c r="E6889" s="170"/>
      <c r="F6889" s="170"/>
      <c r="G6889" s="170"/>
      <c r="H6889" s="170"/>
      <c r="I6889" s="170"/>
      <c r="J6889" s="170"/>
      <c r="K6889" s="170"/>
      <c r="L6889" s="170"/>
      <c r="M6889" s="170"/>
      <c r="N6889" s="170"/>
      <c r="O6889" s="170"/>
      <c r="P6889" s="170"/>
      <c r="Q6889" s="170"/>
      <c r="R6889" s="170"/>
      <c r="S6889" s="170"/>
      <c r="T6889" s="170"/>
      <c r="U6889" s="170"/>
      <c r="V6889" s="170"/>
      <c r="W6889" s="170"/>
      <c r="X6889" s="174"/>
      <c r="Y6889" s="170"/>
      <c r="Z6889" s="170"/>
      <c r="AA6889" s="170"/>
      <c r="AB6889" s="170"/>
      <c r="AC6889" s="170"/>
      <c r="AD6889" s="174"/>
      <c r="AE6889" s="170"/>
      <c r="AF6889" s="170"/>
      <c r="AI6889" s="170"/>
      <c r="AJ6889" s="170"/>
      <c r="AK6889" s="170"/>
      <c r="AL6889" s="170"/>
      <c r="AM6889" s="170"/>
      <c r="AN6889" s="170"/>
    </row>
    <row r="6890" spans="1:40" ht="52.5" customHeight="1" x14ac:dyDescent="0.2">
      <c r="A6890" s="170"/>
      <c r="B6890" s="170"/>
      <c r="C6890" s="170"/>
      <c r="D6890" s="170"/>
      <c r="E6890" s="170"/>
      <c r="F6890" s="170"/>
      <c r="G6890" s="170"/>
      <c r="H6890" s="170"/>
      <c r="I6890" s="170"/>
      <c r="J6890" s="170"/>
      <c r="K6890" s="170"/>
      <c r="L6890" s="170"/>
      <c r="M6890" s="170"/>
      <c r="N6890" s="170"/>
      <c r="O6890" s="170"/>
      <c r="P6890" s="170"/>
      <c r="Q6890" s="170"/>
      <c r="R6890" s="170"/>
      <c r="S6890" s="170"/>
      <c r="T6890" s="170"/>
      <c r="U6890" s="170"/>
      <c r="V6890" s="170"/>
      <c r="W6890" s="170"/>
      <c r="X6890" s="174"/>
      <c r="Y6890" s="170"/>
      <c r="Z6890" s="170"/>
      <c r="AA6890" s="170"/>
      <c r="AB6890" s="170"/>
      <c r="AC6890" s="170"/>
      <c r="AD6890" s="174"/>
      <c r="AE6890" s="170"/>
      <c r="AF6890" s="170"/>
      <c r="AI6890" s="170"/>
      <c r="AJ6890" s="170"/>
      <c r="AK6890" s="170"/>
      <c r="AL6890" s="170"/>
      <c r="AM6890" s="170"/>
      <c r="AN6890" s="170"/>
    </row>
    <row r="6891" spans="1:40" ht="52.5" customHeight="1" x14ac:dyDescent="0.2">
      <c r="A6891" s="170"/>
      <c r="B6891" s="170"/>
      <c r="C6891" s="170"/>
      <c r="D6891" s="170"/>
      <c r="E6891" s="170"/>
      <c r="F6891" s="170"/>
      <c r="G6891" s="170"/>
      <c r="H6891" s="170"/>
      <c r="I6891" s="170"/>
      <c r="J6891" s="170"/>
      <c r="K6891" s="170"/>
      <c r="L6891" s="170"/>
      <c r="M6891" s="170"/>
      <c r="N6891" s="170"/>
      <c r="O6891" s="170"/>
      <c r="P6891" s="170"/>
      <c r="Q6891" s="170"/>
      <c r="R6891" s="170"/>
      <c r="S6891" s="170"/>
      <c r="T6891" s="170"/>
      <c r="U6891" s="170"/>
      <c r="V6891" s="170"/>
      <c r="W6891" s="170"/>
      <c r="X6891" s="174"/>
      <c r="Y6891" s="170"/>
      <c r="Z6891" s="170"/>
      <c r="AA6891" s="170"/>
      <c r="AB6891" s="170"/>
      <c r="AC6891" s="170"/>
      <c r="AD6891" s="174"/>
      <c r="AE6891" s="170"/>
      <c r="AF6891" s="170"/>
      <c r="AI6891" s="170"/>
      <c r="AJ6891" s="170"/>
      <c r="AK6891" s="170"/>
      <c r="AL6891" s="170"/>
      <c r="AM6891" s="170"/>
      <c r="AN6891" s="170"/>
    </row>
    <row r="6892" spans="1:40" ht="52.5" customHeight="1" x14ac:dyDescent="0.2">
      <c r="A6892" s="170"/>
      <c r="B6892" s="170"/>
      <c r="C6892" s="170"/>
      <c r="D6892" s="170"/>
      <c r="E6892" s="170"/>
      <c r="F6892" s="170"/>
      <c r="G6892" s="170"/>
      <c r="H6892" s="170"/>
      <c r="I6892" s="170"/>
      <c r="J6892" s="170"/>
      <c r="K6892" s="170"/>
      <c r="L6892" s="170"/>
      <c r="M6892" s="170"/>
      <c r="N6892" s="170"/>
      <c r="O6892" s="170"/>
      <c r="P6892" s="170"/>
      <c r="Q6892" s="170"/>
      <c r="R6892" s="170"/>
      <c r="S6892" s="170"/>
      <c r="T6892" s="170"/>
      <c r="U6892" s="170"/>
      <c r="V6892" s="170"/>
      <c r="W6892" s="170"/>
      <c r="X6892" s="174"/>
      <c r="Y6892" s="170"/>
      <c r="Z6892" s="170"/>
      <c r="AA6892" s="170"/>
      <c r="AB6892" s="170"/>
      <c r="AC6892" s="170"/>
      <c r="AD6892" s="174"/>
      <c r="AE6892" s="170"/>
      <c r="AF6892" s="170"/>
      <c r="AI6892" s="170"/>
      <c r="AJ6892" s="170"/>
      <c r="AK6892" s="170"/>
      <c r="AL6892" s="170"/>
      <c r="AM6892" s="170"/>
      <c r="AN6892" s="170"/>
    </row>
    <row r="6893" spans="1:40" ht="52.5" customHeight="1" x14ac:dyDescent="0.2">
      <c r="A6893" s="170"/>
      <c r="B6893" s="170"/>
      <c r="C6893" s="170"/>
      <c r="D6893" s="170"/>
      <c r="E6893" s="170"/>
      <c r="F6893" s="170"/>
      <c r="G6893" s="170"/>
      <c r="H6893" s="170"/>
      <c r="I6893" s="170"/>
      <c r="J6893" s="170"/>
      <c r="K6893" s="170"/>
      <c r="L6893" s="170"/>
      <c r="M6893" s="170"/>
      <c r="N6893" s="170"/>
      <c r="O6893" s="170"/>
      <c r="P6893" s="170"/>
      <c r="Q6893" s="170"/>
      <c r="R6893" s="170"/>
      <c r="S6893" s="170"/>
      <c r="T6893" s="170"/>
      <c r="U6893" s="170"/>
      <c r="V6893" s="170"/>
      <c r="W6893" s="170"/>
      <c r="X6893" s="174"/>
      <c r="Y6893" s="170"/>
      <c r="Z6893" s="170"/>
      <c r="AA6893" s="170"/>
      <c r="AB6893" s="170"/>
      <c r="AC6893" s="170"/>
      <c r="AD6893" s="174"/>
      <c r="AE6893" s="170"/>
      <c r="AF6893" s="170"/>
      <c r="AI6893" s="170"/>
      <c r="AJ6893" s="170"/>
      <c r="AK6893" s="170"/>
      <c r="AL6893" s="170"/>
      <c r="AM6893" s="170"/>
      <c r="AN6893" s="170"/>
    </row>
    <row r="6894" spans="1:40" ht="52.5" customHeight="1" x14ac:dyDescent="0.2">
      <c r="A6894" s="170"/>
      <c r="B6894" s="170"/>
      <c r="C6894" s="170"/>
      <c r="D6894" s="170"/>
      <c r="E6894" s="170"/>
      <c r="F6894" s="170"/>
      <c r="G6894" s="170"/>
      <c r="H6894" s="170"/>
      <c r="I6894" s="170"/>
      <c r="J6894" s="170"/>
      <c r="K6894" s="170"/>
      <c r="L6894" s="170"/>
      <c r="M6894" s="170"/>
      <c r="N6894" s="170"/>
      <c r="O6894" s="170"/>
      <c r="P6894" s="170"/>
      <c r="Q6894" s="170"/>
      <c r="R6894" s="170"/>
      <c r="S6894" s="170"/>
      <c r="T6894" s="170"/>
      <c r="U6894" s="170"/>
      <c r="V6894" s="170"/>
      <c r="W6894" s="170"/>
      <c r="X6894" s="174"/>
      <c r="Y6894" s="170"/>
      <c r="Z6894" s="170"/>
      <c r="AA6894" s="170"/>
      <c r="AB6894" s="170"/>
      <c r="AC6894" s="170"/>
      <c r="AD6894" s="174"/>
      <c r="AE6894" s="170"/>
      <c r="AF6894" s="170"/>
      <c r="AI6894" s="170"/>
      <c r="AJ6894" s="170"/>
      <c r="AK6894" s="170"/>
      <c r="AL6894" s="170"/>
      <c r="AM6894" s="170"/>
      <c r="AN6894" s="170"/>
    </row>
    <row r="6895" spans="1:40" ht="52.5" customHeight="1" x14ac:dyDescent="0.2">
      <c r="A6895" s="170"/>
      <c r="B6895" s="170"/>
      <c r="C6895" s="170"/>
      <c r="D6895" s="170"/>
      <c r="E6895" s="170"/>
      <c r="F6895" s="170"/>
      <c r="G6895" s="170"/>
      <c r="H6895" s="170"/>
      <c r="I6895" s="170"/>
      <c r="J6895" s="170"/>
      <c r="K6895" s="170"/>
      <c r="L6895" s="170"/>
      <c r="M6895" s="170"/>
      <c r="N6895" s="170"/>
      <c r="O6895" s="170"/>
      <c r="P6895" s="170"/>
      <c r="Q6895" s="170"/>
      <c r="R6895" s="170"/>
      <c r="S6895" s="170"/>
      <c r="T6895" s="170"/>
      <c r="U6895" s="170"/>
      <c r="V6895" s="170"/>
      <c r="W6895" s="170"/>
      <c r="X6895" s="174"/>
      <c r="Y6895" s="170"/>
      <c r="Z6895" s="170"/>
      <c r="AA6895" s="170"/>
      <c r="AB6895" s="170"/>
      <c r="AC6895" s="170"/>
      <c r="AD6895" s="174"/>
      <c r="AE6895" s="170"/>
      <c r="AF6895" s="170"/>
      <c r="AI6895" s="170"/>
      <c r="AJ6895" s="170"/>
      <c r="AK6895" s="170"/>
      <c r="AL6895" s="170"/>
      <c r="AM6895" s="170"/>
      <c r="AN6895" s="170"/>
    </row>
    <row r="6896" spans="1:40" ht="52.5" customHeight="1" x14ac:dyDescent="0.2">
      <c r="A6896" s="170"/>
      <c r="B6896" s="170"/>
      <c r="C6896" s="170"/>
      <c r="D6896" s="170"/>
      <c r="E6896" s="170"/>
      <c r="F6896" s="170"/>
      <c r="G6896" s="170"/>
      <c r="H6896" s="170"/>
      <c r="I6896" s="170"/>
      <c r="J6896" s="170"/>
      <c r="K6896" s="170"/>
      <c r="L6896" s="170"/>
      <c r="M6896" s="170"/>
      <c r="N6896" s="170"/>
      <c r="O6896" s="170"/>
      <c r="P6896" s="170"/>
      <c r="Q6896" s="170"/>
      <c r="R6896" s="170"/>
      <c r="S6896" s="170"/>
      <c r="T6896" s="170"/>
      <c r="U6896" s="170"/>
      <c r="V6896" s="170"/>
      <c r="W6896" s="170"/>
      <c r="X6896" s="174"/>
      <c r="Y6896" s="170"/>
      <c r="Z6896" s="170"/>
      <c r="AA6896" s="170"/>
      <c r="AB6896" s="170"/>
      <c r="AC6896" s="170"/>
      <c r="AD6896" s="174"/>
      <c r="AE6896" s="170"/>
      <c r="AF6896" s="170"/>
      <c r="AI6896" s="170"/>
      <c r="AJ6896" s="170"/>
      <c r="AK6896" s="170"/>
      <c r="AL6896" s="170"/>
      <c r="AM6896" s="170"/>
      <c r="AN6896" s="170"/>
    </row>
    <row r="6897" spans="1:40" ht="52.5" customHeight="1" x14ac:dyDescent="0.2">
      <c r="A6897" s="170"/>
      <c r="B6897" s="170"/>
      <c r="C6897" s="170"/>
      <c r="D6897" s="170"/>
      <c r="E6897" s="170"/>
      <c r="F6897" s="170"/>
      <c r="G6897" s="170"/>
      <c r="H6897" s="170"/>
      <c r="I6897" s="170"/>
      <c r="J6897" s="170"/>
      <c r="K6897" s="170"/>
      <c r="L6897" s="170"/>
      <c r="M6897" s="170"/>
      <c r="N6897" s="170"/>
      <c r="O6897" s="170"/>
      <c r="P6897" s="170"/>
      <c r="Q6897" s="170"/>
      <c r="R6897" s="170"/>
      <c r="S6897" s="170"/>
      <c r="T6897" s="170"/>
      <c r="U6897" s="170"/>
      <c r="V6897" s="170"/>
      <c r="W6897" s="170"/>
      <c r="X6897" s="174"/>
      <c r="Y6897" s="170"/>
      <c r="Z6897" s="170"/>
      <c r="AA6897" s="170"/>
      <c r="AB6897" s="170"/>
      <c r="AC6897" s="170"/>
      <c r="AD6897" s="174"/>
      <c r="AE6897" s="170"/>
      <c r="AF6897" s="170"/>
      <c r="AI6897" s="170"/>
      <c r="AJ6897" s="170"/>
      <c r="AK6897" s="170"/>
      <c r="AL6897" s="170"/>
      <c r="AM6897" s="170"/>
      <c r="AN6897" s="170"/>
    </row>
    <row r="6898" spans="1:40" ht="52.5" customHeight="1" x14ac:dyDescent="0.2">
      <c r="A6898" s="170"/>
      <c r="B6898" s="170"/>
      <c r="C6898" s="170"/>
      <c r="D6898" s="170"/>
      <c r="E6898" s="170"/>
      <c r="F6898" s="170"/>
      <c r="G6898" s="170"/>
      <c r="H6898" s="170"/>
      <c r="I6898" s="170"/>
      <c r="J6898" s="170"/>
      <c r="K6898" s="170"/>
      <c r="L6898" s="170"/>
      <c r="M6898" s="170"/>
      <c r="N6898" s="170"/>
      <c r="O6898" s="170"/>
      <c r="P6898" s="170"/>
      <c r="Q6898" s="170"/>
      <c r="R6898" s="170"/>
      <c r="S6898" s="170"/>
      <c r="T6898" s="170"/>
      <c r="U6898" s="170"/>
      <c r="V6898" s="170"/>
      <c r="W6898" s="170"/>
      <c r="X6898" s="174"/>
      <c r="Y6898" s="170"/>
      <c r="Z6898" s="170"/>
      <c r="AA6898" s="170"/>
      <c r="AB6898" s="170"/>
      <c r="AC6898" s="170"/>
      <c r="AD6898" s="174"/>
      <c r="AE6898" s="170"/>
      <c r="AF6898" s="170"/>
      <c r="AI6898" s="170"/>
      <c r="AJ6898" s="170"/>
      <c r="AK6898" s="170"/>
      <c r="AL6898" s="170"/>
      <c r="AM6898" s="170"/>
      <c r="AN6898" s="170"/>
    </row>
    <row r="6899" spans="1:40" ht="52.5" customHeight="1" x14ac:dyDescent="0.2">
      <c r="A6899" s="170"/>
      <c r="B6899" s="170"/>
      <c r="C6899" s="170"/>
      <c r="D6899" s="170"/>
      <c r="E6899" s="170"/>
      <c r="F6899" s="170"/>
      <c r="G6899" s="170"/>
      <c r="H6899" s="170"/>
      <c r="I6899" s="170"/>
      <c r="J6899" s="170"/>
      <c r="K6899" s="170"/>
      <c r="L6899" s="170"/>
      <c r="M6899" s="170"/>
      <c r="N6899" s="170"/>
      <c r="O6899" s="170"/>
      <c r="P6899" s="170"/>
      <c r="Q6899" s="170"/>
      <c r="R6899" s="170"/>
      <c r="S6899" s="170"/>
      <c r="T6899" s="170"/>
      <c r="U6899" s="170"/>
      <c r="V6899" s="170"/>
      <c r="W6899" s="170"/>
      <c r="X6899" s="174"/>
      <c r="Y6899" s="170"/>
      <c r="Z6899" s="170"/>
      <c r="AA6899" s="170"/>
      <c r="AB6899" s="170"/>
      <c r="AC6899" s="170"/>
      <c r="AD6899" s="174"/>
      <c r="AE6899" s="170"/>
      <c r="AF6899" s="170"/>
      <c r="AI6899" s="170"/>
      <c r="AJ6899" s="170"/>
      <c r="AK6899" s="170"/>
      <c r="AL6899" s="170"/>
      <c r="AM6899" s="170"/>
      <c r="AN6899" s="170"/>
    </row>
    <row r="6900" spans="1:40" ht="52.5" customHeight="1" x14ac:dyDescent="0.2">
      <c r="A6900" s="170"/>
      <c r="B6900" s="170"/>
      <c r="C6900" s="170"/>
      <c r="D6900" s="170"/>
      <c r="E6900" s="170"/>
      <c r="F6900" s="170"/>
      <c r="G6900" s="170"/>
      <c r="H6900" s="170"/>
      <c r="I6900" s="170"/>
      <c r="J6900" s="170"/>
      <c r="K6900" s="170"/>
      <c r="L6900" s="170"/>
      <c r="M6900" s="170"/>
      <c r="N6900" s="170"/>
      <c r="O6900" s="170"/>
      <c r="P6900" s="170"/>
      <c r="Q6900" s="170"/>
      <c r="R6900" s="170"/>
      <c r="S6900" s="170"/>
      <c r="T6900" s="170"/>
      <c r="U6900" s="170"/>
      <c r="V6900" s="170"/>
      <c r="W6900" s="170"/>
      <c r="X6900" s="174"/>
      <c r="Y6900" s="170"/>
      <c r="Z6900" s="170"/>
      <c r="AA6900" s="170"/>
      <c r="AB6900" s="170"/>
      <c r="AC6900" s="170"/>
      <c r="AD6900" s="174"/>
      <c r="AE6900" s="170"/>
      <c r="AF6900" s="170"/>
      <c r="AI6900" s="170"/>
      <c r="AJ6900" s="170"/>
      <c r="AK6900" s="170"/>
      <c r="AL6900" s="170"/>
      <c r="AM6900" s="170"/>
      <c r="AN6900" s="170"/>
    </row>
    <row r="6901" spans="1:40" ht="52.5" customHeight="1" x14ac:dyDescent="0.2">
      <c r="A6901" s="170"/>
      <c r="B6901" s="170"/>
      <c r="C6901" s="170"/>
      <c r="D6901" s="170"/>
      <c r="E6901" s="170"/>
      <c r="F6901" s="170"/>
      <c r="G6901" s="170"/>
      <c r="H6901" s="170"/>
      <c r="I6901" s="170"/>
      <c r="J6901" s="170"/>
      <c r="K6901" s="170"/>
      <c r="L6901" s="170"/>
      <c r="M6901" s="170"/>
      <c r="N6901" s="170"/>
      <c r="O6901" s="170"/>
      <c r="P6901" s="170"/>
      <c r="Q6901" s="170"/>
      <c r="R6901" s="170"/>
      <c r="S6901" s="170"/>
      <c r="T6901" s="170"/>
      <c r="U6901" s="170"/>
      <c r="V6901" s="170"/>
      <c r="W6901" s="170"/>
      <c r="X6901" s="174"/>
      <c r="Y6901" s="170"/>
      <c r="Z6901" s="170"/>
      <c r="AA6901" s="170"/>
      <c r="AB6901" s="170"/>
      <c r="AC6901" s="170"/>
      <c r="AD6901" s="174"/>
      <c r="AE6901" s="170"/>
      <c r="AF6901" s="170"/>
      <c r="AI6901" s="170"/>
      <c r="AJ6901" s="170"/>
      <c r="AK6901" s="170"/>
      <c r="AL6901" s="170"/>
      <c r="AM6901" s="170"/>
      <c r="AN6901" s="170"/>
    </row>
    <row r="6902" spans="1:40" ht="52.5" customHeight="1" x14ac:dyDescent="0.2">
      <c r="A6902" s="170"/>
      <c r="B6902" s="170"/>
      <c r="C6902" s="170"/>
      <c r="D6902" s="170"/>
      <c r="E6902" s="170"/>
      <c r="F6902" s="170"/>
      <c r="G6902" s="170"/>
      <c r="H6902" s="170"/>
      <c r="I6902" s="170"/>
      <c r="J6902" s="170"/>
      <c r="K6902" s="170"/>
      <c r="L6902" s="170"/>
      <c r="M6902" s="170"/>
      <c r="N6902" s="170"/>
      <c r="O6902" s="170"/>
      <c r="P6902" s="170"/>
      <c r="Q6902" s="170"/>
      <c r="R6902" s="170"/>
      <c r="S6902" s="170"/>
      <c r="T6902" s="170"/>
      <c r="U6902" s="170"/>
      <c r="V6902" s="170"/>
      <c r="W6902" s="170"/>
      <c r="X6902" s="174"/>
      <c r="Y6902" s="170"/>
      <c r="Z6902" s="170"/>
      <c r="AA6902" s="170"/>
      <c r="AB6902" s="170"/>
      <c r="AC6902" s="170"/>
      <c r="AD6902" s="174"/>
      <c r="AE6902" s="170"/>
      <c r="AF6902" s="170"/>
      <c r="AI6902" s="170"/>
      <c r="AJ6902" s="170"/>
      <c r="AK6902" s="170"/>
      <c r="AL6902" s="170"/>
      <c r="AM6902" s="170"/>
      <c r="AN6902" s="170"/>
    </row>
    <row r="6903" spans="1:40" ht="52.5" customHeight="1" x14ac:dyDescent="0.2">
      <c r="A6903" s="170"/>
      <c r="B6903" s="170"/>
      <c r="C6903" s="170"/>
      <c r="D6903" s="170"/>
      <c r="E6903" s="170"/>
      <c r="F6903" s="170"/>
      <c r="G6903" s="170"/>
      <c r="H6903" s="170"/>
      <c r="I6903" s="170"/>
      <c r="J6903" s="170"/>
      <c r="K6903" s="170"/>
      <c r="L6903" s="170"/>
      <c r="M6903" s="170"/>
      <c r="N6903" s="170"/>
      <c r="O6903" s="170"/>
      <c r="P6903" s="170"/>
      <c r="Q6903" s="170"/>
      <c r="R6903" s="170"/>
      <c r="S6903" s="170"/>
      <c r="T6903" s="170"/>
      <c r="U6903" s="170"/>
      <c r="V6903" s="170"/>
      <c r="W6903" s="170"/>
      <c r="X6903" s="174"/>
      <c r="Y6903" s="170"/>
      <c r="Z6903" s="170"/>
      <c r="AA6903" s="170"/>
      <c r="AB6903" s="170"/>
      <c r="AC6903" s="170"/>
      <c r="AD6903" s="174"/>
      <c r="AE6903" s="170"/>
      <c r="AF6903" s="170"/>
      <c r="AI6903" s="170"/>
      <c r="AJ6903" s="170"/>
      <c r="AK6903" s="170"/>
      <c r="AL6903" s="170"/>
      <c r="AM6903" s="170"/>
      <c r="AN6903" s="170"/>
    </row>
    <row r="6904" spans="1:40" ht="52.5" customHeight="1" x14ac:dyDescent="0.2">
      <c r="A6904" s="170"/>
      <c r="B6904" s="170"/>
      <c r="C6904" s="170"/>
      <c r="D6904" s="170"/>
      <c r="E6904" s="170"/>
      <c r="F6904" s="170"/>
      <c r="G6904" s="170"/>
      <c r="H6904" s="170"/>
      <c r="I6904" s="170"/>
      <c r="J6904" s="170"/>
      <c r="K6904" s="170"/>
      <c r="L6904" s="170"/>
      <c r="M6904" s="170"/>
      <c r="N6904" s="170"/>
      <c r="O6904" s="170"/>
      <c r="P6904" s="170"/>
      <c r="Q6904" s="170"/>
      <c r="R6904" s="170"/>
      <c r="S6904" s="170"/>
      <c r="T6904" s="170"/>
      <c r="U6904" s="170"/>
      <c r="V6904" s="170"/>
      <c r="W6904" s="170"/>
      <c r="X6904" s="174"/>
      <c r="Y6904" s="170"/>
      <c r="Z6904" s="170"/>
      <c r="AA6904" s="170"/>
      <c r="AB6904" s="170"/>
      <c r="AC6904" s="170"/>
      <c r="AD6904" s="174"/>
      <c r="AE6904" s="170"/>
      <c r="AF6904" s="170"/>
      <c r="AI6904" s="170"/>
      <c r="AJ6904" s="170"/>
      <c r="AK6904" s="170"/>
      <c r="AL6904" s="170"/>
      <c r="AM6904" s="170"/>
      <c r="AN6904" s="170"/>
    </row>
    <row r="6905" spans="1:40" ht="52.5" customHeight="1" x14ac:dyDescent="0.2">
      <c r="A6905" s="170"/>
      <c r="B6905" s="170"/>
      <c r="C6905" s="170"/>
      <c r="D6905" s="170"/>
      <c r="E6905" s="170"/>
      <c r="F6905" s="170"/>
      <c r="G6905" s="170"/>
      <c r="H6905" s="170"/>
      <c r="I6905" s="170"/>
      <c r="J6905" s="170"/>
      <c r="K6905" s="170"/>
      <c r="L6905" s="170"/>
      <c r="M6905" s="170"/>
      <c r="N6905" s="170"/>
      <c r="O6905" s="170"/>
      <c r="P6905" s="170"/>
      <c r="Q6905" s="170"/>
      <c r="R6905" s="170"/>
      <c r="S6905" s="170"/>
      <c r="T6905" s="170"/>
      <c r="U6905" s="170"/>
      <c r="V6905" s="170"/>
      <c r="W6905" s="170"/>
      <c r="X6905" s="174"/>
      <c r="Y6905" s="170"/>
      <c r="Z6905" s="170"/>
      <c r="AA6905" s="170"/>
      <c r="AB6905" s="170"/>
      <c r="AC6905" s="170"/>
      <c r="AD6905" s="174"/>
      <c r="AE6905" s="170"/>
      <c r="AF6905" s="170"/>
      <c r="AI6905" s="170"/>
      <c r="AJ6905" s="170"/>
      <c r="AK6905" s="170"/>
      <c r="AL6905" s="170"/>
      <c r="AM6905" s="170"/>
      <c r="AN6905" s="170"/>
    </row>
    <row r="6906" spans="1:40" ht="52.5" customHeight="1" x14ac:dyDescent="0.2">
      <c r="A6906" s="170"/>
      <c r="B6906" s="170"/>
      <c r="C6906" s="170"/>
      <c r="D6906" s="170"/>
      <c r="E6906" s="170"/>
      <c r="F6906" s="170"/>
      <c r="G6906" s="170"/>
      <c r="H6906" s="170"/>
      <c r="I6906" s="170"/>
      <c r="J6906" s="170"/>
      <c r="K6906" s="170"/>
      <c r="L6906" s="170"/>
      <c r="M6906" s="170"/>
      <c r="N6906" s="170"/>
      <c r="O6906" s="170"/>
      <c r="P6906" s="170"/>
      <c r="Q6906" s="170"/>
      <c r="R6906" s="170"/>
      <c r="S6906" s="170"/>
      <c r="T6906" s="170"/>
      <c r="U6906" s="170"/>
      <c r="V6906" s="170"/>
      <c r="W6906" s="170"/>
      <c r="X6906" s="174"/>
      <c r="Y6906" s="170"/>
      <c r="Z6906" s="170"/>
      <c r="AA6906" s="170"/>
      <c r="AB6906" s="170"/>
      <c r="AC6906" s="170"/>
      <c r="AD6906" s="174"/>
      <c r="AE6906" s="170"/>
      <c r="AF6906" s="170"/>
      <c r="AI6906" s="170"/>
      <c r="AJ6906" s="170"/>
      <c r="AK6906" s="170"/>
      <c r="AL6906" s="170"/>
      <c r="AM6906" s="170"/>
      <c r="AN6906" s="170"/>
    </row>
    <row r="6907" spans="1:40" ht="52.5" customHeight="1" x14ac:dyDescent="0.2">
      <c r="A6907" s="170"/>
      <c r="B6907" s="170"/>
      <c r="C6907" s="170"/>
      <c r="D6907" s="170"/>
      <c r="E6907" s="170"/>
      <c r="F6907" s="170"/>
      <c r="G6907" s="170"/>
      <c r="H6907" s="170"/>
      <c r="I6907" s="170"/>
      <c r="J6907" s="170"/>
      <c r="K6907" s="170"/>
      <c r="L6907" s="170"/>
      <c r="M6907" s="170"/>
      <c r="N6907" s="170"/>
      <c r="O6907" s="170"/>
      <c r="P6907" s="170"/>
      <c r="Q6907" s="170"/>
      <c r="R6907" s="170"/>
      <c r="S6907" s="170"/>
      <c r="T6907" s="170"/>
      <c r="U6907" s="170"/>
      <c r="V6907" s="170"/>
      <c r="W6907" s="170"/>
      <c r="X6907" s="174"/>
      <c r="Y6907" s="170"/>
      <c r="Z6907" s="170"/>
      <c r="AA6907" s="170"/>
      <c r="AB6907" s="170"/>
      <c r="AC6907" s="170"/>
      <c r="AD6907" s="174"/>
      <c r="AE6907" s="170"/>
      <c r="AF6907" s="170"/>
      <c r="AI6907" s="170"/>
      <c r="AJ6907" s="170"/>
      <c r="AK6907" s="170"/>
      <c r="AL6907" s="170"/>
      <c r="AM6907" s="170"/>
      <c r="AN6907" s="170"/>
    </row>
    <row r="6908" spans="1:40" ht="52.5" customHeight="1" x14ac:dyDescent="0.2">
      <c r="A6908" s="170"/>
      <c r="B6908" s="170"/>
      <c r="C6908" s="170"/>
      <c r="D6908" s="170"/>
      <c r="E6908" s="170"/>
      <c r="F6908" s="170"/>
      <c r="G6908" s="170"/>
      <c r="H6908" s="170"/>
      <c r="I6908" s="170"/>
      <c r="J6908" s="170"/>
      <c r="K6908" s="170"/>
      <c r="L6908" s="170"/>
      <c r="M6908" s="170"/>
      <c r="N6908" s="170"/>
      <c r="O6908" s="170"/>
      <c r="P6908" s="170"/>
      <c r="Q6908" s="170"/>
      <c r="R6908" s="170"/>
      <c r="S6908" s="170"/>
      <c r="T6908" s="170"/>
      <c r="U6908" s="170"/>
      <c r="V6908" s="170"/>
      <c r="W6908" s="170"/>
      <c r="X6908" s="174"/>
      <c r="Y6908" s="170"/>
      <c r="Z6908" s="170"/>
      <c r="AA6908" s="170"/>
      <c r="AB6908" s="170"/>
      <c r="AC6908" s="170"/>
      <c r="AD6908" s="174"/>
      <c r="AE6908" s="170"/>
      <c r="AF6908" s="170"/>
      <c r="AI6908" s="170"/>
      <c r="AJ6908" s="170"/>
      <c r="AK6908" s="170"/>
      <c r="AL6908" s="170"/>
      <c r="AM6908" s="170"/>
      <c r="AN6908" s="170"/>
    </row>
    <row r="6909" spans="1:40" ht="52.5" customHeight="1" x14ac:dyDescent="0.2">
      <c r="A6909" s="170"/>
      <c r="B6909" s="170"/>
      <c r="C6909" s="170"/>
      <c r="D6909" s="170"/>
      <c r="E6909" s="170"/>
      <c r="F6909" s="170"/>
      <c r="G6909" s="170"/>
      <c r="H6909" s="170"/>
      <c r="I6909" s="170"/>
      <c r="J6909" s="170"/>
      <c r="K6909" s="170"/>
      <c r="L6909" s="170"/>
      <c r="M6909" s="170"/>
      <c r="N6909" s="170"/>
      <c r="O6909" s="170"/>
      <c r="P6909" s="170"/>
      <c r="Q6909" s="170"/>
      <c r="R6909" s="170"/>
      <c r="S6909" s="170"/>
      <c r="T6909" s="170"/>
      <c r="U6909" s="170"/>
      <c r="V6909" s="170"/>
      <c r="W6909" s="170"/>
      <c r="X6909" s="174"/>
      <c r="Y6909" s="170"/>
      <c r="Z6909" s="170"/>
      <c r="AA6909" s="170"/>
      <c r="AB6909" s="170"/>
      <c r="AC6909" s="170"/>
      <c r="AD6909" s="174"/>
      <c r="AE6909" s="170"/>
      <c r="AF6909" s="170"/>
      <c r="AI6909" s="170"/>
      <c r="AJ6909" s="170"/>
      <c r="AK6909" s="170"/>
      <c r="AL6909" s="170"/>
      <c r="AM6909" s="170"/>
      <c r="AN6909" s="170"/>
    </row>
    <row r="6910" spans="1:40" ht="52.5" customHeight="1" x14ac:dyDescent="0.2">
      <c r="A6910" s="170"/>
      <c r="B6910" s="170"/>
      <c r="C6910" s="170"/>
      <c r="D6910" s="170"/>
      <c r="E6910" s="170"/>
      <c r="F6910" s="170"/>
      <c r="G6910" s="170"/>
      <c r="H6910" s="170"/>
      <c r="I6910" s="170"/>
      <c r="J6910" s="170"/>
      <c r="K6910" s="170"/>
      <c r="L6910" s="170"/>
      <c r="M6910" s="170"/>
      <c r="N6910" s="170"/>
      <c r="O6910" s="170"/>
      <c r="P6910" s="170"/>
      <c r="Q6910" s="170"/>
      <c r="R6910" s="170"/>
      <c r="S6910" s="170"/>
      <c r="T6910" s="170"/>
      <c r="U6910" s="170"/>
      <c r="V6910" s="170"/>
      <c r="W6910" s="170"/>
      <c r="X6910" s="174"/>
      <c r="Y6910" s="170"/>
      <c r="Z6910" s="170"/>
      <c r="AA6910" s="170"/>
      <c r="AB6910" s="170"/>
      <c r="AC6910" s="170"/>
      <c r="AD6910" s="174"/>
      <c r="AE6910" s="170"/>
      <c r="AF6910" s="170"/>
      <c r="AI6910" s="170"/>
      <c r="AJ6910" s="170"/>
      <c r="AK6910" s="170"/>
      <c r="AL6910" s="170"/>
      <c r="AM6910" s="170"/>
      <c r="AN6910" s="170"/>
    </row>
    <row r="6911" spans="1:40" ht="52.5" customHeight="1" x14ac:dyDescent="0.2">
      <c r="A6911" s="170"/>
      <c r="B6911" s="170"/>
      <c r="C6911" s="170"/>
      <c r="D6911" s="170"/>
      <c r="E6911" s="170"/>
      <c r="F6911" s="170"/>
      <c r="G6911" s="170"/>
      <c r="H6911" s="170"/>
      <c r="I6911" s="170"/>
      <c r="J6911" s="170"/>
      <c r="K6911" s="170"/>
      <c r="L6911" s="170"/>
      <c r="M6911" s="170"/>
      <c r="N6911" s="170"/>
      <c r="O6911" s="170"/>
      <c r="P6911" s="170"/>
      <c r="Q6911" s="170"/>
      <c r="R6911" s="170"/>
      <c r="S6911" s="170"/>
      <c r="T6911" s="170"/>
      <c r="U6911" s="170"/>
      <c r="V6911" s="170"/>
      <c r="W6911" s="170"/>
      <c r="X6911" s="174"/>
      <c r="Y6911" s="170"/>
      <c r="Z6911" s="170"/>
      <c r="AA6911" s="170"/>
      <c r="AB6911" s="170"/>
      <c r="AC6911" s="170"/>
      <c r="AD6911" s="174"/>
      <c r="AE6911" s="170"/>
      <c r="AF6911" s="170"/>
      <c r="AI6911" s="170"/>
      <c r="AJ6911" s="170"/>
      <c r="AK6911" s="170"/>
      <c r="AL6911" s="170"/>
      <c r="AM6911" s="170"/>
      <c r="AN6911" s="170"/>
    </row>
    <row r="6912" spans="1:40" ht="52.5" customHeight="1" x14ac:dyDescent="0.2">
      <c r="A6912" s="170"/>
      <c r="B6912" s="170"/>
      <c r="C6912" s="170"/>
      <c r="D6912" s="170"/>
      <c r="E6912" s="170"/>
      <c r="F6912" s="170"/>
      <c r="G6912" s="170"/>
      <c r="H6912" s="170"/>
      <c r="I6912" s="170"/>
      <c r="J6912" s="170"/>
      <c r="K6912" s="170"/>
      <c r="L6912" s="170"/>
      <c r="M6912" s="170"/>
      <c r="N6912" s="170"/>
      <c r="O6912" s="170"/>
      <c r="P6912" s="170"/>
      <c r="Q6912" s="170"/>
      <c r="R6912" s="170"/>
      <c r="S6912" s="170"/>
      <c r="T6912" s="170"/>
      <c r="U6912" s="170"/>
      <c r="V6912" s="170"/>
      <c r="W6912" s="170"/>
      <c r="X6912" s="174"/>
      <c r="Y6912" s="170"/>
      <c r="Z6912" s="170"/>
      <c r="AA6912" s="170"/>
      <c r="AB6912" s="170"/>
      <c r="AC6912" s="170"/>
      <c r="AD6912" s="174"/>
      <c r="AE6912" s="170"/>
      <c r="AF6912" s="170"/>
      <c r="AI6912" s="170"/>
      <c r="AJ6912" s="170"/>
      <c r="AK6912" s="170"/>
      <c r="AL6912" s="170"/>
      <c r="AM6912" s="170"/>
      <c r="AN6912" s="170"/>
    </row>
    <row r="6913" spans="1:40" ht="52.5" customHeight="1" x14ac:dyDescent="0.2">
      <c r="A6913" s="170"/>
      <c r="B6913" s="170"/>
      <c r="C6913" s="170"/>
      <c r="D6913" s="170"/>
      <c r="E6913" s="170"/>
      <c r="F6913" s="170"/>
      <c r="G6913" s="170"/>
      <c r="H6913" s="170"/>
      <c r="I6913" s="170"/>
      <c r="J6913" s="170"/>
      <c r="K6913" s="170"/>
      <c r="L6913" s="170"/>
      <c r="M6913" s="170"/>
      <c r="N6913" s="170"/>
      <c r="O6913" s="170"/>
      <c r="P6913" s="170"/>
      <c r="Q6913" s="170"/>
      <c r="R6913" s="170"/>
      <c r="S6913" s="170"/>
      <c r="T6913" s="170"/>
      <c r="U6913" s="170"/>
      <c r="V6913" s="170"/>
      <c r="W6913" s="170"/>
      <c r="X6913" s="174"/>
      <c r="Y6913" s="170"/>
      <c r="Z6913" s="170"/>
      <c r="AA6913" s="170"/>
      <c r="AB6913" s="170"/>
      <c r="AC6913" s="170"/>
      <c r="AD6913" s="174"/>
      <c r="AE6913" s="170"/>
      <c r="AF6913" s="170"/>
      <c r="AI6913" s="170"/>
      <c r="AJ6913" s="170"/>
      <c r="AK6913" s="170"/>
      <c r="AL6913" s="170"/>
      <c r="AM6913" s="170"/>
      <c r="AN6913" s="170"/>
    </row>
    <row r="6914" spans="1:40" ht="52.5" customHeight="1" x14ac:dyDescent="0.2">
      <c r="A6914" s="170"/>
      <c r="B6914" s="170"/>
      <c r="C6914" s="170"/>
      <c r="D6914" s="170"/>
      <c r="E6914" s="170"/>
      <c r="F6914" s="170"/>
      <c r="G6914" s="170"/>
      <c r="H6914" s="170"/>
      <c r="I6914" s="170"/>
      <c r="J6914" s="170"/>
      <c r="K6914" s="170"/>
      <c r="L6914" s="170"/>
      <c r="M6914" s="170"/>
      <c r="N6914" s="170"/>
      <c r="O6914" s="170"/>
      <c r="P6914" s="170"/>
      <c r="Q6914" s="170"/>
      <c r="R6914" s="170"/>
      <c r="S6914" s="170"/>
      <c r="T6914" s="170"/>
      <c r="U6914" s="170"/>
      <c r="V6914" s="170"/>
      <c r="W6914" s="170"/>
      <c r="X6914" s="174"/>
      <c r="Y6914" s="170"/>
      <c r="Z6914" s="170"/>
      <c r="AA6914" s="170"/>
      <c r="AB6914" s="170"/>
      <c r="AC6914" s="170"/>
      <c r="AD6914" s="174"/>
      <c r="AE6914" s="170"/>
      <c r="AF6914" s="170"/>
      <c r="AI6914" s="170"/>
      <c r="AJ6914" s="170"/>
      <c r="AK6914" s="170"/>
      <c r="AL6914" s="170"/>
      <c r="AM6914" s="170"/>
      <c r="AN6914" s="170"/>
    </row>
    <row r="6915" spans="1:40" ht="52.5" customHeight="1" x14ac:dyDescent="0.2">
      <c r="A6915" s="170"/>
      <c r="B6915" s="170"/>
      <c r="C6915" s="170"/>
      <c r="D6915" s="170"/>
      <c r="E6915" s="170"/>
      <c r="F6915" s="170"/>
      <c r="G6915" s="170"/>
      <c r="H6915" s="170"/>
      <c r="I6915" s="170"/>
      <c r="J6915" s="170"/>
      <c r="K6915" s="170"/>
      <c r="L6915" s="170"/>
      <c r="M6915" s="170"/>
      <c r="N6915" s="170"/>
      <c r="O6915" s="170"/>
      <c r="P6915" s="170"/>
      <c r="Q6915" s="170"/>
      <c r="R6915" s="170"/>
      <c r="S6915" s="170"/>
      <c r="T6915" s="170"/>
      <c r="U6915" s="170"/>
      <c r="V6915" s="170"/>
      <c r="W6915" s="170"/>
      <c r="X6915" s="174"/>
      <c r="Y6915" s="170"/>
      <c r="Z6915" s="170"/>
      <c r="AA6915" s="170"/>
      <c r="AB6915" s="170"/>
      <c r="AC6915" s="170"/>
      <c r="AD6915" s="174"/>
      <c r="AE6915" s="170"/>
      <c r="AF6915" s="170"/>
      <c r="AI6915" s="170"/>
      <c r="AJ6915" s="170"/>
      <c r="AK6915" s="170"/>
      <c r="AL6915" s="170"/>
      <c r="AM6915" s="170"/>
      <c r="AN6915" s="170"/>
    </row>
    <row r="6916" spans="1:40" ht="52.5" customHeight="1" x14ac:dyDescent="0.2">
      <c r="A6916" s="170"/>
      <c r="B6916" s="170"/>
      <c r="C6916" s="170"/>
      <c r="D6916" s="170"/>
      <c r="E6916" s="170"/>
      <c r="F6916" s="170"/>
      <c r="G6916" s="170"/>
      <c r="H6916" s="170"/>
      <c r="I6916" s="170"/>
      <c r="J6916" s="170"/>
      <c r="K6916" s="170"/>
      <c r="L6916" s="170"/>
      <c r="M6916" s="170"/>
      <c r="N6916" s="170"/>
      <c r="O6916" s="170"/>
      <c r="P6916" s="170"/>
      <c r="Q6916" s="170"/>
      <c r="R6916" s="170"/>
      <c r="S6916" s="170"/>
      <c r="T6916" s="170"/>
      <c r="U6916" s="170"/>
      <c r="V6916" s="170"/>
      <c r="W6916" s="170"/>
      <c r="X6916" s="174"/>
      <c r="Y6916" s="170"/>
      <c r="Z6916" s="170"/>
      <c r="AA6916" s="170"/>
      <c r="AB6916" s="170"/>
      <c r="AC6916" s="170"/>
      <c r="AD6916" s="174"/>
      <c r="AE6916" s="170"/>
      <c r="AF6916" s="170"/>
      <c r="AI6916" s="170"/>
      <c r="AJ6916" s="170"/>
      <c r="AK6916" s="170"/>
      <c r="AL6916" s="170"/>
      <c r="AM6916" s="170"/>
      <c r="AN6916" s="170"/>
    </row>
    <row r="6917" spans="1:40" ht="52.5" customHeight="1" x14ac:dyDescent="0.2">
      <c r="A6917" s="170"/>
      <c r="B6917" s="170"/>
      <c r="C6917" s="170"/>
      <c r="D6917" s="170"/>
      <c r="E6917" s="170"/>
      <c r="F6917" s="170"/>
      <c r="G6917" s="170"/>
      <c r="H6917" s="170"/>
      <c r="I6917" s="170"/>
      <c r="J6917" s="170"/>
      <c r="K6917" s="170"/>
      <c r="L6917" s="170"/>
      <c r="M6917" s="170"/>
      <c r="N6917" s="170"/>
      <c r="O6917" s="170"/>
      <c r="P6917" s="170"/>
      <c r="Q6917" s="170"/>
      <c r="R6917" s="170"/>
      <c r="S6917" s="170"/>
      <c r="T6917" s="170"/>
      <c r="U6917" s="170"/>
      <c r="V6917" s="170"/>
      <c r="W6917" s="170"/>
      <c r="X6917" s="174"/>
      <c r="Y6917" s="170"/>
      <c r="Z6917" s="170"/>
      <c r="AA6917" s="170"/>
      <c r="AB6917" s="170"/>
      <c r="AC6917" s="170"/>
      <c r="AD6917" s="174"/>
      <c r="AE6917" s="170"/>
      <c r="AF6917" s="170"/>
      <c r="AI6917" s="170"/>
      <c r="AJ6917" s="170"/>
      <c r="AK6917" s="170"/>
      <c r="AL6917" s="170"/>
      <c r="AM6917" s="170"/>
      <c r="AN6917" s="170"/>
    </row>
    <row r="6918" spans="1:40" ht="52.5" customHeight="1" x14ac:dyDescent="0.2">
      <c r="A6918" s="170"/>
      <c r="B6918" s="170"/>
      <c r="C6918" s="170"/>
      <c r="D6918" s="170"/>
      <c r="E6918" s="170"/>
      <c r="F6918" s="170"/>
      <c r="G6918" s="170"/>
      <c r="H6918" s="170"/>
      <c r="I6918" s="170"/>
      <c r="J6918" s="170"/>
      <c r="K6918" s="170"/>
      <c r="L6918" s="170"/>
      <c r="M6918" s="170"/>
      <c r="N6918" s="170"/>
      <c r="O6918" s="170"/>
      <c r="P6918" s="170"/>
      <c r="Q6918" s="170"/>
      <c r="R6918" s="170"/>
      <c r="S6918" s="170"/>
      <c r="T6918" s="170"/>
      <c r="U6918" s="170"/>
      <c r="V6918" s="170"/>
      <c r="W6918" s="170"/>
      <c r="X6918" s="174"/>
      <c r="Y6918" s="170"/>
      <c r="Z6918" s="170"/>
      <c r="AA6918" s="170"/>
      <c r="AB6918" s="170"/>
      <c r="AC6918" s="170"/>
      <c r="AD6918" s="174"/>
      <c r="AE6918" s="170"/>
      <c r="AF6918" s="170"/>
      <c r="AI6918" s="170"/>
      <c r="AJ6918" s="170"/>
      <c r="AK6918" s="170"/>
      <c r="AL6918" s="170"/>
      <c r="AM6918" s="170"/>
      <c r="AN6918" s="170"/>
    </row>
    <row r="6919" spans="1:40" ht="52.5" customHeight="1" x14ac:dyDescent="0.2">
      <c r="A6919" s="170"/>
      <c r="B6919" s="170"/>
      <c r="C6919" s="170"/>
      <c r="D6919" s="170"/>
      <c r="E6919" s="170"/>
      <c r="F6919" s="170"/>
      <c r="G6919" s="170"/>
      <c r="H6919" s="170"/>
      <c r="I6919" s="170"/>
      <c r="J6919" s="170"/>
      <c r="K6919" s="170"/>
      <c r="L6919" s="170"/>
      <c r="M6919" s="170"/>
      <c r="N6919" s="170"/>
      <c r="O6919" s="170"/>
      <c r="P6919" s="170"/>
      <c r="Q6919" s="170"/>
      <c r="R6919" s="170"/>
      <c r="S6919" s="170"/>
      <c r="T6919" s="170"/>
      <c r="U6919" s="170"/>
      <c r="V6919" s="170"/>
      <c r="W6919" s="170"/>
      <c r="X6919" s="174"/>
      <c r="Y6919" s="170"/>
      <c r="Z6919" s="170"/>
      <c r="AA6919" s="170"/>
      <c r="AB6919" s="170"/>
      <c r="AC6919" s="170"/>
      <c r="AD6919" s="174"/>
      <c r="AE6919" s="170"/>
      <c r="AF6919" s="170"/>
      <c r="AI6919" s="170"/>
      <c r="AJ6919" s="170"/>
      <c r="AK6919" s="170"/>
      <c r="AL6919" s="170"/>
      <c r="AM6919" s="170"/>
      <c r="AN6919" s="170"/>
    </row>
    <row r="6920" spans="1:40" ht="52.5" customHeight="1" x14ac:dyDescent="0.2">
      <c r="A6920" s="170"/>
      <c r="B6920" s="170"/>
      <c r="C6920" s="170"/>
      <c r="D6920" s="170"/>
      <c r="E6920" s="170"/>
      <c r="F6920" s="170"/>
      <c r="G6920" s="170"/>
      <c r="H6920" s="170"/>
      <c r="I6920" s="170"/>
      <c r="J6920" s="170"/>
      <c r="K6920" s="170"/>
      <c r="L6920" s="170"/>
      <c r="M6920" s="170"/>
      <c r="N6920" s="170"/>
      <c r="O6920" s="170"/>
      <c r="P6920" s="170"/>
      <c r="Q6920" s="170"/>
      <c r="R6920" s="170"/>
      <c r="S6920" s="170"/>
      <c r="T6920" s="170"/>
      <c r="U6920" s="170"/>
      <c r="V6920" s="170"/>
      <c r="W6920" s="170"/>
      <c r="X6920" s="174"/>
      <c r="Y6920" s="170"/>
      <c r="Z6920" s="170"/>
      <c r="AA6920" s="170"/>
      <c r="AB6920" s="170"/>
      <c r="AC6920" s="170"/>
      <c r="AD6920" s="174"/>
      <c r="AE6920" s="170"/>
      <c r="AF6920" s="170"/>
      <c r="AI6920" s="170"/>
      <c r="AJ6920" s="170"/>
      <c r="AK6920" s="170"/>
      <c r="AL6920" s="170"/>
      <c r="AM6920" s="170"/>
      <c r="AN6920" s="170"/>
    </row>
    <row r="6921" spans="1:40" ht="52.5" customHeight="1" x14ac:dyDescent="0.2">
      <c r="A6921" s="170"/>
      <c r="B6921" s="170"/>
      <c r="C6921" s="170"/>
      <c r="D6921" s="170"/>
      <c r="E6921" s="170"/>
      <c r="F6921" s="170"/>
      <c r="G6921" s="170"/>
      <c r="H6921" s="170"/>
      <c r="I6921" s="170"/>
      <c r="J6921" s="170"/>
      <c r="K6921" s="170"/>
      <c r="L6921" s="170"/>
      <c r="M6921" s="170"/>
      <c r="N6921" s="170"/>
      <c r="O6921" s="170"/>
      <c r="P6921" s="170"/>
      <c r="Q6921" s="170"/>
      <c r="R6921" s="170"/>
      <c r="S6921" s="170"/>
      <c r="T6921" s="170"/>
      <c r="U6921" s="170"/>
      <c r="V6921" s="170"/>
      <c r="W6921" s="170"/>
      <c r="X6921" s="174"/>
      <c r="Y6921" s="170"/>
      <c r="Z6921" s="170"/>
      <c r="AA6921" s="170"/>
      <c r="AB6921" s="170"/>
      <c r="AC6921" s="170"/>
      <c r="AD6921" s="174"/>
      <c r="AE6921" s="170"/>
      <c r="AF6921" s="170"/>
      <c r="AI6921" s="170"/>
      <c r="AJ6921" s="170"/>
      <c r="AK6921" s="170"/>
      <c r="AL6921" s="170"/>
      <c r="AM6921" s="170"/>
      <c r="AN6921" s="170"/>
    </row>
    <row r="6922" spans="1:40" ht="52.5" customHeight="1" x14ac:dyDescent="0.2">
      <c r="A6922" s="170"/>
      <c r="B6922" s="170"/>
      <c r="C6922" s="170"/>
      <c r="D6922" s="170"/>
      <c r="E6922" s="170"/>
      <c r="F6922" s="170"/>
      <c r="G6922" s="170"/>
      <c r="H6922" s="170"/>
      <c r="I6922" s="170"/>
      <c r="J6922" s="170"/>
      <c r="K6922" s="170"/>
      <c r="L6922" s="170"/>
      <c r="M6922" s="170"/>
      <c r="N6922" s="170"/>
      <c r="O6922" s="170"/>
      <c r="P6922" s="170"/>
      <c r="Q6922" s="170"/>
      <c r="R6922" s="170"/>
      <c r="S6922" s="170"/>
      <c r="T6922" s="170"/>
      <c r="U6922" s="170"/>
      <c r="V6922" s="170"/>
      <c r="W6922" s="170"/>
      <c r="X6922" s="174"/>
      <c r="Y6922" s="170"/>
      <c r="Z6922" s="170"/>
      <c r="AA6922" s="170"/>
      <c r="AB6922" s="170"/>
      <c r="AC6922" s="170"/>
      <c r="AD6922" s="174"/>
      <c r="AE6922" s="170"/>
      <c r="AF6922" s="170"/>
      <c r="AI6922" s="170"/>
      <c r="AJ6922" s="170"/>
      <c r="AK6922" s="170"/>
      <c r="AL6922" s="170"/>
      <c r="AM6922" s="170"/>
      <c r="AN6922" s="170"/>
    </row>
    <row r="6923" spans="1:40" ht="52.5" customHeight="1" x14ac:dyDescent="0.2">
      <c r="A6923" s="170"/>
      <c r="B6923" s="170"/>
      <c r="C6923" s="170"/>
      <c r="D6923" s="170"/>
      <c r="E6923" s="170"/>
      <c r="F6923" s="170"/>
      <c r="G6923" s="170"/>
      <c r="H6923" s="170"/>
      <c r="I6923" s="170"/>
      <c r="J6923" s="170"/>
      <c r="K6923" s="170"/>
      <c r="L6923" s="170"/>
      <c r="M6923" s="170"/>
      <c r="N6923" s="170"/>
      <c r="O6923" s="170"/>
      <c r="P6923" s="170"/>
      <c r="Q6923" s="170"/>
      <c r="R6923" s="170"/>
      <c r="S6923" s="170"/>
      <c r="T6923" s="170"/>
      <c r="U6923" s="170"/>
      <c r="V6923" s="170"/>
      <c r="W6923" s="170"/>
      <c r="X6923" s="174"/>
      <c r="Y6923" s="170"/>
      <c r="Z6923" s="170"/>
      <c r="AA6923" s="170"/>
      <c r="AB6923" s="170"/>
      <c r="AC6923" s="170"/>
      <c r="AD6923" s="174"/>
      <c r="AE6923" s="170"/>
      <c r="AF6923" s="170"/>
      <c r="AI6923" s="170"/>
      <c r="AJ6923" s="170"/>
      <c r="AK6923" s="170"/>
      <c r="AL6923" s="170"/>
      <c r="AM6923" s="170"/>
      <c r="AN6923" s="170"/>
    </row>
    <row r="6924" spans="1:40" ht="52.5" customHeight="1" x14ac:dyDescent="0.2">
      <c r="A6924" s="170"/>
      <c r="B6924" s="170"/>
      <c r="C6924" s="170"/>
      <c r="D6924" s="170"/>
      <c r="E6924" s="170"/>
      <c r="F6924" s="170"/>
      <c r="G6924" s="170"/>
      <c r="H6924" s="170"/>
      <c r="I6924" s="170"/>
      <c r="J6924" s="170"/>
      <c r="K6924" s="170"/>
      <c r="L6924" s="170"/>
      <c r="M6924" s="170"/>
      <c r="N6924" s="170"/>
      <c r="O6924" s="170"/>
      <c r="P6924" s="170"/>
      <c r="Q6924" s="170"/>
      <c r="R6924" s="170"/>
      <c r="S6924" s="170"/>
      <c r="T6924" s="170"/>
      <c r="U6924" s="170"/>
      <c r="V6924" s="170"/>
      <c r="W6924" s="170"/>
      <c r="X6924" s="174"/>
      <c r="Y6924" s="170"/>
      <c r="Z6924" s="170"/>
      <c r="AA6924" s="170"/>
      <c r="AB6924" s="170"/>
      <c r="AC6924" s="170"/>
      <c r="AD6924" s="174"/>
      <c r="AE6924" s="170"/>
      <c r="AF6924" s="170"/>
      <c r="AI6924" s="170"/>
      <c r="AJ6924" s="170"/>
      <c r="AK6924" s="170"/>
      <c r="AL6924" s="170"/>
      <c r="AM6924" s="170"/>
      <c r="AN6924" s="170"/>
    </row>
    <row r="6925" spans="1:40" ht="52.5" customHeight="1" x14ac:dyDescent="0.2">
      <c r="A6925" s="170"/>
      <c r="B6925" s="170"/>
      <c r="C6925" s="170"/>
      <c r="D6925" s="170"/>
      <c r="E6925" s="170"/>
      <c r="F6925" s="170"/>
      <c r="G6925" s="170"/>
      <c r="H6925" s="170"/>
      <c r="I6925" s="170"/>
      <c r="J6925" s="170"/>
      <c r="K6925" s="170"/>
      <c r="L6925" s="170"/>
      <c r="M6925" s="170"/>
      <c r="N6925" s="170"/>
      <c r="O6925" s="170"/>
      <c r="P6925" s="170"/>
      <c r="Q6925" s="170"/>
      <c r="R6925" s="170"/>
      <c r="S6925" s="170"/>
      <c r="T6925" s="170"/>
      <c r="U6925" s="170"/>
      <c r="V6925" s="170"/>
      <c r="W6925" s="170"/>
      <c r="X6925" s="174"/>
      <c r="Y6925" s="170"/>
      <c r="Z6925" s="170"/>
      <c r="AA6925" s="170"/>
      <c r="AB6925" s="170"/>
      <c r="AC6925" s="170"/>
      <c r="AD6925" s="174"/>
      <c r="AE6925" s="170"/>
      <c r="AF6925" s="170"/>
      <c r="AI6925" s="170"/>
      <c r="AJ6925" s="170"/>
      <c r="AK6925" s="170"/>
      <c r="AL6925" s="170"/>
      <c r="AM6925" s="170"/>
      <c r="AN6925" s="170"/>
    </row>
    <row r="6926" spans="1:40" ht="52.5" customHeight="1" x14ac:dyDescent="0.2">
      <c r="A6926" s="170"/>
      <c r="B6926" s="170"/>
      <c r="C6926" s="170"/>
      <c r="D6926" s="170"/>
      <c r="E6926" s="170"/>
      <c r="F6926" s="170"/>
      <c r="G6926" s="170"/>
      <c r="H6926" s="170"/>
      <c r="I6926" s="170"/>
      <c r="J6926" s="170"/>
      <c r="K6926" s="170"/>
      <c r="L6926" s="170"/>
      <c r="M6926" s="170"/>
      <c r="N6926" s="170"/>
      <c r="O6926" s="170"/>
      <c r="P6926" s="170"/>
      <c r="Q6926" s="170"/>
      <c r="R6926" s="170"/>
      <c r="S6926" s="170"/>
      <c r="T6926" s="170"/>
      <c r="U6926" s="170"/>
      <c r="V6926" s="170"/>
      <c r="W6926" s="170"/>
      <c r="X6926" s="174"/>
      <c r="Y6926" s="170"/>
      <c r="Z6926" s="170"/>
      <c r="AA6926" s="170"/>
      <c r="AB6926" s="170"/>
      <c r="AC6926" s="170"/>
      <c r="AD6926" s="174"/>
      <c r="AE6926" s="170"/>
      <c r="AF6926" s="170"/>
      <c r="AI6926" s="170"/>
      <c r="AJ6926" s="170"/>
      <c r="AK6926" s="170"/>
      <c r="AL6926" s="170"/>
      <c r="AM6926" s="170"/>
      <c r="AN6926" s="170"/>
    </row>
    <row r="6927" spans="1:40" ht="52.5" customHeight="1" x14ac:dyDescent="0.2">
      <c r="A6927" s="170"/>
      <c r="B6927" s="170"/>
      <c r="C6927" s="170"/>
      <c r="D6927" s="170"/>
      <c r="E6927" s="170"/>
      <c r="F6927" s="170"/>
      <c r="G6927" s="170"/>
      <c r="H6927" s="170"/>
      <c r="I6927" s="170"/>
      <c r="J6927" s="170"/>
      <c r="K6927" s="170"/>
      <c r="L6927" s="170"/>
      <c r="M6927" s="170"/>
      <c r="N6927" s="170"/>
      <c r="O6927" s="170"/>
      <c r="P6927" s="170"/>
      <c r="Q6927" s="170"/>
      <c r="R6927" s="170"/>
      <c r="S6927" s="170"/>
      <c r="T6927" s="170"/>
      <c r="U6927" s="170"/>
      <c r="V6927" s="170"/>
      <c r="W6927" s="170"/>
      <c r="X6927" s="174"/>
      <c r="Y6927" s="170"/>
      <c r="Z6927" s="170"/>
      <c r="AA6927" s="170"/>
      <c r="AB6927" s="170"/>
      <c r="AC6927" s="170"/>
      <c r="AD6927" s="174"/>
      <c r="AE6927" s="170"/>
      <c r="AF6927" s="170"/>
      <c r="AI6927" s="170"/>
      <c r="AJ6927" s="170"/>
      <c r="AK6927" s="170"/>
      <c r="AL6927" s="170"/>
      <c r="AM6927" s="170"/>
      <c r="AN6927" s="170"/>
    </row>
    <row r="6928" spans="1:40" ht="52.5" customHeight="1" x14ac:dyDescent="0.2">
      <c r="A6928" s="170"/>
      <c r="B6928" s="170"/>
      <c r="C6928" s="170"/>
      <c r="D6928" s="170"/>
      <c r="E6928" s="170"/>
      <c r="F6928" s="170"/>
      <c r="G6928" s="170"/>
      <c r="H6928" s="170"/>
      <c r="I6928" s="170"/>
      <c r="J6928" s="170"/>
      <c r="K6928" s="170"/>
      <c r="L6928" s="170"/>
      <c r="M6928" s="170"/>
      <c r="N6928" s="170"/>
      <c r="O6928" s="170"/>
      <c r="P6928" s="170"/>
      <c r="Q6928" s="170"/>
      <c r="R6928" s="170"/>
      <c r="S6928" s="170"/>
      <c r="T6928" s="170"/>
      <c r="U6928" s="170"/>
      <c r="V6928" s="170"/>
      <c r="W6928" s="170"/>
      <c r="X6928" s="174"/>
      <c r="Y6928" s="170"/>
      <c r="Z6928" s="170"/>
      <c r="AA6928" s="170"/>
      <c r="AB6928" s="170"/>
      <c r="AC6928" s="170"/>
      <c r="AD6928" s="174"/>
      <c r="AE6928" s="170"/>
      <c r="AF6928" s="170"/>
      <c r="AI6928" s="170"/>
      <c r="AJ6928" s="170"/>
      <c r="AK6928" s="170"/>
      <c r="AL6928" s="170"/>
      <c r="AM6928" s="170"/>
      <c r="AN6928" s="170"/>
    </row>
    <row r="6929" spans="1:40" ht="52.5" customHeight="1" x14ac:dyDescent="0.2">
      <c r="A6929" s="170"/>
      <c r="B6929" s="170"/>
      <c r="C6929" s="170"/>
      <c r="D6929" s="170"/>
      <c r="E6929" s="170"/>
      <c r="F6929" s="170"/>
      <c r="G6929" s="170"/>
      <c r="H6929" s="170"/>
      <c r="I6929" s="170"/>
      <c r="J6929" s="170"/>
      <c r="K6929" s="170"/>
      <c r="L6929" s="170"/>
      <c r="M6929" s="170"/>
      <c r="N6929" s="170"/>
      <c r="O6929" s="170"/>
      <c r="P6929" s="170"/>
      <c r="Q6929" s="170"/>
      <c r="R6929" s="170"/>
      <c r="S6929" s="170"/>
      <c r="T6929" s="170"/>
      <c r="U6929" s="170"/>
      <c r="V6929" s="170"/>
      <c r="W6929" s="170"/>
      <c r="X6929" s="174"/>
      <c r="Y6929" s="170"/>
      <c r="Z6929" s="170"/>
      <c r="AA6929" s="170"/>
      <c r="AB6929" s="170"/>
      <c r="AC6929" s="170"/>
      <c r="AD6929" s="174"/>
      <c r="AE6929" s="170"/>
      <c r="AF6929" s="170"/>
      <c r="AI6929" s="170"/>
      <c r="AJ6929" s="170"/>
      <c r="AK6929" s="170"/>
      <c r="AL6929" s="170"/>
      <c r="AM6929" s="170"/>
      <c r="AN6929" s="170"/>
    </row>
    <row r="6930" spans="1:40" ht="52.5" customHeight="1" x14ac:dyDescent="0.2">
      <c r="A6930" s="170"/>
      <c r="B6930" s="170"/>
      <c r="C6930" s="170"/>
      <c r="D6930" s="170"/>
      <c r="E6930" s="170"/>
      <c r="F6930" s="170"/>
      <c r="G6930" s="170"/>
      <c r="H6930" s="170"/>
      <c r="I6930" s="170"/>
      <c r="J6930" s="170"/>
      <c r="K6930" s="170"/>
      <c r="L6930" s="170"/>
      <c r="M6930" s="170"/>
      <c r="N6930" s="170"/>
      <c r="O6930" s="170"/>
      <c r="P6930" s="170"/>
      <c r="Q6930" s="170"/>
      <c r="R6930" s="170"/>
      <c r="S6930" s="170"/>
      <c r="T6930" s="170"/>
      <c r="U6930" s="170"/>
      <c r="V6930" s="170"/>
      <c r="W6930" s="170"/>
      <c r="X6930" s="174"/>
      <c r="Y6930" s="170"/>
      <c r="Z6930" s="170"/>
      <c r="AA6930" s="170"/>
      <c r="AB6930" s="170"/>
      <c r="AC6930" s="170"/>
      <c r="AD6930" s="174"/>
      <c r="AE6930" s="170"/>
      <c r="AF6930" s="170"/>
      <c r="AI6930" s="170"/>
      <c r="AJ6930" s="170"/>
      <c r="AK6930" s="170"/>
      <c r="AL6930" s="170"/>
      <c r="AM6930" s="170"/>
      <c r="AN6930" s="170"/>
    </row>
    <row r="6931" spans="1:40" ht="52.5" customHeight="1" x14ac:dyDescent="0.2">
      <c r="A6931" s="170"/>
      <c r="B6931" s="170"/>
      <c r="C6931" s="170"/>
      <c r="D6931" s="170"/>
      <c r="E6931" s="170"/>
      <c r="F6931" s="170"/>
      <c r="G6931" s="170"/>
      <c r="H6931" s="170"/>
      <c r="I6931" s="170"/>
      <c r="J6931" s="170"/>
      <c r="K6931" s="170"/>
      <c r="L6931" s="170"/>
      <c r="M6931" s="170"/>
      <c r="N6931" s="170"/>
      <c r="O6931" s="170"/>
      <c r="P6931" s="170"/>
      <c r="Q6931" s="170"/>
      <c r="R6931" s="170"/>
      <c r="S6931" s="170"/>
      <c r="T6931" s="170"/>
      <c r="U6931" s="170"/>
      <c r="V6931" s="170"/>
      <c r="W6931" s="170"/>
      <c r="X6931" s="174"/>
      <c r="Y6931" s="170"/>
      <c r="Z6931" s="170"/>
      <c r="AA6931" s="170"/>
      <c r="AB6931" s="170"/>
      <c r="AC6931" s="170"/>
      <c r="AD6931" s="174"/>
      <c r="AE6931" s="170"/>
      <c r="AF6931" s="170"/>
      <c r="AI6931" s="170"/>
      <c r="AJ6931" s="170"/>
      <c r="AK6931" s="170"/>
      <c r="AL6931" s="170"/>
      <c r="AM6931" s="170"/>
      <c r="AN6931" s="170"/>
    </row>
    <row r="6932" spans="1:40" ht="52.5" customHeight="1" x14ac:dyDescent="0.2">
      <c r="A6932" s="170"/>
      <c r="B6932" s="170"/>
      <c r="C6932" s="170"/>
      <c r="D6932" s="170"/>
      <c r="E6932" s="170"/>
      <c r="F6932" s="170"/>
      <c r="G6932" s="170"/>
      <c r="H6932" s="170"/>
      <c r="I6932" s="170"/>
      <c r="J6932" s="170"/>
      <c r="K6932" s="170"/>
      <c r="L6932" s="170"/>
      <c r="M6932" s="170"/>
      <c r="N6932" s="170"/>
      <c r="O6932" s="170"/>
      <c r="P6932" s="170"/>
      <c r="Q6932" s="170"/>
      <c r="R6932" s="170"/>
      <c r="S6932" s="170"/>
      <c r="T6932" s="170"/>
      <c r="U6932" s="170"/>
      <c r="V6932" s="170"/>
      <c r="W6932" s="170"/>
      <c r="X6932" s="174"/>
      <c r="Y6932" s="170"/>
      <c r="Z6932" s="170"/>
      <c r="AA6932" s="170"/>
      <c r="AB6932" s="170"/>
      <c r="AC6932" s="170"/>
      <c r="AD6932" s="174"/>
      <c r="AE6932" s="170"/>
      <c r="AF6932" s="170"/>
      <c r="AI6932" s="170"/>
      <c r="AJ6932" s="170"/>
      <c r="AK6932" s="170"/>
      <c r="AL6932" s="170"/>
      <c r="AM6932" s="170"/>
      <c r="AN6932" s="170"/>
    </row>
    <row r="6933" spans="1:40" ht="52.5" customHeight="1" x14ac:dyDescent="0.2">
      <c r="A6933" s="170"/>
      <c r="B6933" s="170"/>
      <c r="C6933" s="170"/>
      <c r="D6933" s="170"/>
      <c r="E6933" s="170"/>
      <c r="F6933" s="170"/>
      <c r="G6933" s="170"/>
      <c r="H6933" s="170"/>
      <c r="I6933" s="170"/>
      <c r="J6933" s="170"/>
      <c r="K6933" s="170"/>
      <c r="L6933" s="170"/>
      <c r="M6933" s="170"/>
      <c r="N6933" s="170"/>
      <c r="O6933" s="170"/>
      <c r="P6933" s="170"/>
      <c r="Q6933" s="170"/>
      <c r="R6933" s="170"/>
      <c r="S6933" s="170"/>
      <c r="T6933" s="170"/>
      <c r="U6933" s="170"/>
      <c r="V6933" s="170"/>
      <c r="W6933" s="170"/>
      <c r="X6933" s="174"/>
      <c r="Y6933" s="170"/>
      <c r="Z6933" s="170"/>
      <c r="AA6933" s="170"/>
      <c r="AB6933" s="170"/>
      <c r="AC6933" s="170"/>
      <c r="AD6933" s="174"/>
      <c r="AE6933" s="170"/>
      <c r="AF6933" s="170"/>
      <c r="AI6933" s="170"/>
      <c r="AJ6933" s="170"/>
      <c r="AK6933" s="170"/>
      <c r="AL6933" s="170"/>
      <c r="AM6933" s="170"/>
      <c r="AN6933" s="170"/>
    </row>
    <row r="6934" spans="1:40" ht="52.5" customHeight="1" x14ac:dyDescent="0.2">
      <c r="A6934" s="170"/>
      <c r="B6934" s="170"/>
      <c r="C6934" s="170"/>
      <c r="D6934" s="170"/>
      <c r="E6934" s="170"/>
      <c r="F6934" s="170"/>
      <c r="G6934" s="170"/>
      <c r="H6934" s="170"/>
      <c r="I6934" s="170"/>
      <c r="J6934" s="170"/>
      <c r="K6934" s="170"/>
      <c r="L6934" s="170"/>
      <c r="M6934" s="170"/>
      <c r="N6934" s="170"/>
      <c r="O6934" s="170"/>
      <c r="P6934" s="170"/>
      <c r="Q6934" s="170"/>
      <c r="R6934" s="170"/>
      <c r="S6934" s="170"/>
      <c r="T6934" s="170"/>
      <c r="U6934" s="170"/>
      <c r="V6934" s="170"/>
      <c r="W6934" s="170"/>
      <c r="X6934" s="174"/>
      <c r="Y6934" s="170"/>
      <c r="Z6934" s="170"/>
      <c r="AA6934" s="170"/>
      <c r="AB6934" s="170"/>
      <c r="AC6934" s="170"/>
      <c r="AD6934" s="174"/>
      <c r="AE6934" s="170"/>
      <c r="AF6934" s="170"/>
      <c r="AI6934" s="170"/>
      <c r="AJ6934" s="170"/>
      <c r="AK6934" s="170"/>
      <c r="AL6934" s="170"/>
      <c r="AM6934" s="170"/>
      <c r="AN6934" s="170"/>
    </row>
    <row r="6935" spans="1:40" ht="52.5" customHeight="1" x14ac:dyDescent="0.2">
      <c r="A6935" s="170"/>
      <c r="B6935" s="170"/>
      <c r="C6935" s="170"/>
      <c r="D6935" s="170"/>
      <c r="E6935" s="170"/>
      <c r="F6935" s="170"/>
      <c r="G6935" s="170"/>
      <c r="H6935" s="170"/>
      <c r="I6935" s="170"/>
      <c r="J6935" s="170"/>
      <c r="K6935" s="170"/>
      <c r="L6935" s="170"/>
      <c r="M6935" s="170"/>
      <c r="N6935" s="170"/>
      <c r="O6935" s="170"/>
      <c r="P6935" s="170"/>
      <c r="Q6935" s="170"/>
      <c r="R6935" s="170"/>
      <c r="S6935" s="170"/>
      <c r="T6935" s="170"/>
      <c r="U6935" s="170"/>
      <c r="V6935" s="170"/>
      <c r="W6935" s="170"/>
      <c r="X6935" s="174"/>
      <c r="Y6935" s="170"/>
      <c r="Z6935" s="170"/>
      <c r="AA6935" s="170"/>
      <c r="AB6935" s="170"/>
      <c r="AC6935" s="170"/>
      <c r="AD6935" s="174"/>
      <c r="AE6935" s="170"/>
      <c r="AF6935" s="170"/>
      <c r="AI6935" s="170"/>
      <c r="AJ6935" s="170"/>
      <c r="AK6935" s="170"/>
      <c r="AL6935" s="170"/>
      <c r="AM6935" s="170"/>
      <c r="AN6935" s="170"/>
    </row>
    <row r="6936" spans="1:40" ht="52.5" customHeight="1" x14ac:dyDescent="0.2">
      <c r="A6936" s="170"/>
      <c r="B6936" s="170"/>
      <c r="C6936" s="170"/>
      <c r="D6936" s="170"/>
      <c r="E6936" s="170"/>
      <c r="F6936" s="170"/>
      <c r="G6936" s="170"/>
      <c r="H6936" s="170"/>
      <c r="I6936" s="170"/>
      <c r="J6936" s="170"/>
      <c r="K6936" s="170"/>
      <c r="L6936" s="170"/>
      <c r="M6936" s="170"/>
      <c r="N6936" s="170"/>
      <c r="O6936" s="170"/>
      <c r="P6936" s="170"/>
      <c r="Q6936" s="170"/>
      <c r="R6936" s="170"/>
      <c r="S6936" s="170"/>
      <c r="T6936" s="170"/>
      <c r="U6936" s="170"/>
      <c r="V6936" s="170"/>
      <c r="W6936" s="170"/>
      <c r="X6936" s="174"/>
      <c r="Y6936" s="170"/>
      <c r="Z6936" s="170"/>
      <c r="AA6936" s="170"/>
      <c r="AB6936" s="170"/>
      <c r="AC6936" s="170"/>
      <c r="AD6936" s="174"/>
      <c r="AE6936" s="170"/>
      <c r="AF6936" s="170"/>
      <c r="AI6936" s="170"/>
      <c r="AJ6936" s="170"/>
      <c r="AK6936" s="170"/>
      <c r="AL6936" s="170"/>
      <c r="AM6936" s="170"/>
      <c r="AN6936" s="170"/>
    </row>
    <row r="6937" spans="1:40" ht="52.5" customHeight="1" x14ac:dyDescent="0.2">
      <c r="A6937" s="170"/>
      <c r="B6937" s="170"/>
      <c r="C6937" s="170"/>
      <c r="D6937" s="170"/>
      <c r="E6937" s="170"/>
      <c r="F6937" s="170"/>
      <c r="G6937" s="170"/>
      <c r="H6937" s="170"/>
      <c r="I6937" s="170"/>
      <c r="J6937" s="170"/>
      <c r="K6937" s="170"/>
      <c r="L6937" s="170"/>
      <c r="M6937" s="170"/>
      <c r="N6937" s="170"/>
      <c r="O6937" s="170"/>
      <c r="P6937" s="170"/>
      <c r="Q6937" s="170"/>
      <c r="R6937" s="170"/>
      <c r="S6937" s="170"/>
      <c r="T6937" s="170"/>
      <c r="U6937" s="170"/>
      <c r="V6937" s="170"/>
      <c r="W6937" s="170"/>
      <c r="X6937" s="174"/>
      <c r="Y6937" s="170"/>
      <c r="Z6937" s="170"/>
      <c r="AA6937" s="170"/>
      <c r="AB6937" s="170"/>
      <c r="AC6937" s="170"/>
      <c r="AD6937" s="174"/>
      <c r="AE6937" s="170"/>
      <c r="AF6937" s="170"/>
      <c r="AI6937" s="170"/>
      <c r="AJ6937" s="170"/>
      <c r="AK6937" s="170"/>
      <c r="AL6937" s="170"/>
      <c r="AM6937" s="170"/>
      <c r="AN6937" s="170"/>
    </row>
    <row r="6938" spans="1:40" ht="52.5" customHeight="1" x14ac:dyDescent="0.2">
      <c r="A6938" s="170"/>
      <c r="B6938" s="170"/>
      <c r="C6938" s="170"/>
      <c r="D6938" s="170"/>
      <c r="E6938" s="170"/>
      <c r="F6938" s="170"/>
      <c r="G6938" s="170"/>
      <c r="H6938" s="170"/>
      <c r="I6938" s="170"/>
      <c r="J6938" s="170"/>
      <c r="K6938" s="170"/>
      <c r="L6938" s="170"/>
      <c r="M6938" s="170"/>
      <c r="N6938" s="170"/>
      <c r="O6938" s="170"/>
      <c r="P6938" s="170"/>
      <c r="Q6938" s="170"/>
      <c r="R6938" s="170"/>
      <c r="S6938" s="170"/>
      <c r="T6938" s="170"/>
      <c r="U6938" s="170"/>
      <c r="V6938" s="170"/>
      <c r="W6938" s="170"/>
      <c r="X6938" s="174"/>
      <c r="Y6938" s="170"/>
      <c r="Z6938" s="170"/>
      <c r="AA6938" s="170"/>
      <c r="AB6938" s="170"/>
      <c r="AC6938" s="170"/>
      <c r="AD6938" s="174"/>
      <c r="AE6938" s="170"/>
      <c r="AF6938" s="170"/>
      <c r="AI6938" s="170"/>
      <c r="AJ6938" s="170"/>
      <c r="AK6938" s="170"/>
      <c r="AL6938" s="170"/>
      <c r="AM6938" s="170"/>
      <c r="AN6938" s="170"/>
    </row>
    <row r="6939" spans="1:40" ht="52.5" customHeight="1" x14ac:dyDescent="0.2">
      <c r="A6939" s="170"/>
      <c r="B6939" s="170"/>
      <c r="C6939" s="170"/>
      <c r="D6939" s="170"/>
      <c r="E6939" s="170"/>
      <c r="F6939" s="170"/>
      <c r="G6939" s="170"/>
      <c r="H6939" s="170"/>
      <c r="I6939" s="170"/>
      <c r="J6939" s="170"/>
      <c r="K6939" s="170"/>
      <c r="L6939" s="170"/>
      <c r="M6939" s="170"/>
      <c r="N6939" s="170"/>
      <c r="O6939" s="170"/>
      <c r="P6939" s="170"/>
      <c r="Q6939" s="170"/>
      <c r="R6939" s="170"/>
      <c r="S6939" s="170"/>
      <c r="T6939" s="170"/>
      <c r="U6939" s="170"/>
      <c r="V6939" s="170"/>
      <c r="W6939" s="170"/>
      <c r="X6939" s="174"/>
      <c r="Y6939" s="170"/>
      <c r="Z6939" s="170"/>
      <c r="AA6939" s="170"/>
      <c r="AB6939" s="170"/>
      <c r="AC6939" s="170"/>
      <c r="AD6939" s="174"/>
      <c r="AE6939" s="170"/>
      <c r="AF6939" s="170"/>
      <c r="AI6939" s="170"/>
      <c r="AJ6939" s="170"/>
      <c r="AK6939" s="170"/>
      <c r="AL6939" s="170"/>
      <c r="AM6939" s="170"/>
      <c r="AN6939" s="170"/>
    </row>
    <row r="6940" spans="1:40" ht="52.5" customHeight="1" x14ac:dyDescent="0.2">
      <c r="A6940" s="170"/>
      <c r="B6940" s="170"/>
      <c r="C6940" s="170"/>
      <c r="D6940" s="170"/>
      <c r="E6940" s="170"/>
      <c r="F6940" s="170"/>
      <c r="G6940" s="170"/>
      <c r="H6940" s="170"/>
      <c r="I6940" s="170"/>
      <c r="J6940" s="170"/>
      <c r="K6940" s="170"/>
      <c r="L6940" s="170"/>
      <c r="M6940" s="170"/>
      <c r="N6940" s="170"/>
      <c r="O6940" s="170"/>
      <c r="P6940" s="170"/>
      <c r="Q6940" s="170"/>
      <c r="R6940" s="170"/>
      <c r="S6940" s="170"/>
      <c r="T6940" s="170"/>
      <c r="U6940" s="170"/>
      <c r="V6940" s="170"/>
      <c r="W6940" s="170"/>
      <c r="X6940" s="174"/>
      <c r="Y6940" s="170"/>
      <c r="Z6940" s="170"/>
      <c r="AA6940" s="170"/>
      <c r="AB6940" s="170"/>
      <c r="AC6940" s="170"/>
      <c r="AD6940" s="174"/>
      <c r="AE6940" s="170"/>
      <c r="AF6940" s="170"/>
      <c r="AI6940" s="170"/>
      <c r="AJ6940" s="170"/>
      <c r="AK6940" s="170"/>
      <c r="AL6940" s="170"/>
      <c r="AM6940" s="170"/>
      <c r="AN6940" s="170"/>
    </row>
    <row r="6941" spans="1:40" ht="52.5" customHeight="1" x14ac:dyDescent="0.2">
      <c r="A6941" s="170"/>
      <c r="B6941" s="170"/>
      <c r="C6941" s="170"/>
      <c r="D6941" s="170"/>
      <c r="E6941" s="170"/>
      <c r="F6941" s="170"/>
      <c r="G6941" s="170"/>
      <c r="H6941" s="170"/>
      <c r="I6941" s="170"/>
      <c r="J6941" s="170"/>
      <c r="K6941" s="170"/>
      <c r="L6941" s="170"/>
      <c r="M6941" s="170"/>
      <c r="N6941" s="170"/>
      <c r="O6941" s="170"/>
      <c r="P6941" s="170"/>
      <c r="Q6941" s="170"/>
      <c r="R6941" s="170"/>
      <c r="S6941" s="170"/>
      <c r="T6941" s="170"/>
      <c r="U6941" s="170"/>
      <c r="V6941" s="170"/>
      <c r="W6941" s="170"/>
      <c r="X6941" s="174"/>
      <c r="Y6941" s="170"/>
      <c r="Z6941" s="170"/>
      <c r="AA6941" s="170"/>
      <c r="AB6941" s="170"/>
      <c r="AC6941" s="170"/>
      <c r="AD6941" s="174"/>
      <c r="AE6941" s="170"/>
      <c r="AF6941" s="170"/>
      <c r="AI6941" s="170"/>
      <c r="AJ6941" s="170"/>
      <c r="AK6941" s="170"/>
      <c r="AL6941" s="170"/>
      <c r="AM6941" s="170"/>
      <c r="AN6941" s="170"/>
    </row>
    <row r="6942" spans="1:40" ht="52.5" customHeight="1" x14ac:dyDescent="0.2">
      <c r="A6942" s="170"/>
      <c r="B6942" s="170"/>
      <c r="C6942" s="170"/>
      <c r="D6942" s="170"/>
      <c r="E6942" s="170"/>
      <c r="F6942" s="170"/>
      <c r="G6942" s="170"/>
      <c r="H6942" s="170"/>
      <c r="I6942" s="170"/>
      <c r="J6942" s="170"/>
      <c r="K6942" s="170"/>
      <c r="L6942" s="170"/>
      <c r="M6942" s="170"/>
      <c r="N6942" s="170"/>
      <c r="O6942" s="170"/>
      <c r="P6942" s="170"/>
      <c r="Q6942" s="170"/>
      <c r="R6942" s="170"/>
      <c r="S6942" s="170"/>
      <c r="T6942" s="170"/>
      <c r="U6942" s="170"/>
      <c r="V6942" s="170"/>
      <c r="W6942" s="170"/>
      <c r="X6942" s="174"/>
      <c r="Y6942" s="170"/>
      <c r="Z6942" s="170"/>
      <c r="AA6942" s="170"/>
      <c r="AB6942" s="170"/>
      <c r="AC6942" s="170"/>
      <c r="AD6942" s="174"/>
      <c r="AE6942" s="170"/>
      <c r="AF6942" s="170"/>
      <c r="AI6942" s="170"/>
      <c r="AJ6942" s="170"/>
      <c r="AK6942" s="170"/>
      <c r="AL6942" s="170"/>
      <c r="AM6942" s="170"/>
      <c r="AN6942" s="170"/>
    </row>
    <row r="6943" spans="1:40" ht="52.5" customHeight="1" x14ac:dyDescent="0.2">
      <c r="A6943" s="170"/>
      <c r="B6943" s="170"/>
      <c r="C6943" s="170"/>
      <c r="D6943" s="170"/>
      <c r="E6943" s="170"/>
      <c r="F6943" s="170"/>
      <c r="G6943" s="170"/>
      <c r="H6943" s="170"/>
      <c r="I6943" s="170"/>
      <c r="J6943" s="170"/>
      <c r="K6943" s="170"/>
      <c r="L6943" s="170"/>
      <c r="M6943" s="170"/>
      <c r="N6943" s="170"/>
      <c r="O6943" s="170"/>
      <c r="P6943" s="170"/>
      <c r="Q6943" s="170"/>
      <c r="R6943" s="170"/>
      <c r="S6943" s="170"/>
      <c r="T6943" s="170"/>
      <c r="U6943" s="170"/>
      <c r="V6943" s="170"/>
      <c r="W6943" s="170"/>
      <c r="X6943" s="174"/>
      <c r="Y6943" s="170"/>
      <c r="Z6943" s="170"/>
      <c r="AA6943" s="170"/>
      <c r="AB6943" s="170"/>
      <c r="AC6943" s="170"/>
      <c r="AD6943" s="174"/>
      <c r="AE6943" s="170"/>
      <c r="AF6943" s="170"/>
      <c r="AI6943" s="170"/>
      <c r="AJ6943" s="170"/>
      <c r="AK6943" s="170"/>
      <c r="AL6943" s="170"/>
      <c r="AM6943" s="170"/>
      <c r="AN6943" s="170"/>
    </row>
    <row r="6944" spans="1:40" ht="52.5" customHeight="1" x14ac:dyDescent="0.2">
      <c r="A6944" s="170"/>
      <c r="B6944" s="170"/>
      <c r="C6944" s="170"/>
      <c r="D6944" s="170"/>
      <c r="E6944" s="170"/>
      <c r="F6944" s="170"/>
      <c r="G6944" s="170"/>
      <c r="H6944" s="170"/>
      <c r="I6944" s="170"/>
      <c r="J6944" s="170"/>
      <c r="K6944" s="170"/>
      <c r="L6944" s="170"/>
      <c r="M6944" s="170"/>
      <c r="N6944" s="170"/>
      <c r="O6944" s="170"/>
      <c r="P6944" s="170"/>
      <c r="Q6944" s="170"/>
      <c r="R6944" s="170"/>
      <c r="S6944" s="170"/>
      <c r="T6944" s="170"/>
      <c r="U6944" s="170"/>
      <c r="V6944" s="170"/>
      <c r="W6944" s="170"/>
      <c r="X6944" s="174"/>
      <c r="Y6944" s="170"/>
      <c r="Z6944" s="170"/>
      <c r="AA6944" s="170"/>
      <c r="AB6944" s="170"/>
      <c r="AC6944" s="170"/>
      <c r="AD6944" s="174"/>
      <c r="AE6944" s="170"/>
      <c r="AF6944" s="170"/>
      <c r="AI6944" s="170"/>
      <c r="AJ6944" s="170"/>
      <c r="AK6944" s="170"/>
      <c r="AL6944" s="170"/>
      <c r="AM6944" s="170"/>
      <c r="AN6944" s="170"/>
    </row>
    <row r="6945" spans="1:40" ht="52.5" customHeight="1" x14ac:dyDescent="0.2">
      <c r="A6945" s="170"/>
      <c r="B6945" s="170"/>
      <c r="C6945" s="170"/>
      <c r="D6945" s="170"/>
      <c r="E6945" s="170"/>
      <c r="F6945" s="170"/>
      <c r="G6945" s="170"/>
      <c r="H6945" s="170"/>
      <c r="I6945" s="170"/>
      <c r="J6945" s="170"/>
      <c r="K6945" s="170"/>
      <c r="L6945" s="170"/>
      <c r="M6945" s="170"/>
      <c r="N6945" s="170"/>
      <c r="O6945" s="170"/>
      <c r="P6945" s="170"/>
      <c r="Q6945" s="170"/>
      <c r="R6945" s="170"/>
      <c r="S6945" s="170"/>
      <c r="T6945" s="170"/>
      <c r="U6945" s="170"/>
      <c r="V6945" s="170"/>
      <c r="W6945" s="170"/>
      <c r="X6945" s="174"/>
      <c r="Y6945" s="170"/>
      <c r="Z6945" s="170"/>
      <c r="AA6945" s="170"/>
      <c r="AB6945" s="170"/>
      <c r="AC6945" s="170"/>
      <c r="AD6945" s="174"/>
      <c r="AE6945" s="170"/>
      <c r="AF6945" s="170"/>
      <c r="AI6945" s="170"/>
      <c r="AJ6945" s="170"/>
      <c r="AK6945" s="170"/>
      <c r="AL6945" s="170"/>
      <c r="AM6945" s="170"/>
      <c r="AN6945" s="170"/>
    </row>
    <row r="6946" spans="1:40" ht="52.5" customHeight="1" x14ac:dyDescent="0.2">
      <c r="A6946" s="170"/>
      <c r="B6946" s="170"/>
      <c r="C6946" s="170"/>
      <c r="D6946" s="170"/>
      <c r="E6946" s="170"/>
      <c r="F6946" s="170"/>
      <c r="G6946" s="170"/>
      <c r="H6946" s="170"/>
      <c r="I6946" s="170"/>
      <c r="J6946" s="170"/>
      <c r="K6946" s="170"/>
      <c r="L6946" s="170"/>
      <c r="M6946" s="170"/>
      <c r="N6946" s="170"/>
      <c r="O6946" s="170"/>
      <c r="P6946" s="170"/>
      <c r="Q6946" s="170"/>
      <c r="R6946" s="170"/>
      <c r="S6946" s="170"/>
      <c r="T6946" s="170"/>
      <c r="U6946" s="170"/>
      <c r="V6946" s="170"/>
      <c r="W6946" s="170"/>
      <c r="X6946" s="174"/>
      <c r="Y6946" s="170"/>
      <c r="Z6946" s="170"/>
      <c r="AA6946" s="170"/>
      <c r="AB6946" s="170"/>
      <c r="AC6946" s="170"/>
      <c r="AD6946" s="174"/>
      <c r="AE6946" s="170"/>
      <c r="AF6946" s="170"/>
      <c r="AI6946" s="170"/>
      <c r="AJ6946" s="170"/>
      <c r="AK6946" s="170"/>
      <c r="AL6946" s="170"/>
      <c r="AM6946" s="170"/>
      <c r="AN6946" s="170"/>
    </row>
    <row r="6947" spans="1:40" ht="52.5" customHeight="1" x14ac:dyDescent="0.2">
      <c r="A6947" s="170"/>
      <c r="B6947" s="170"/>
      <c r="C6947" s="170"/>
      <c r="D6947" s="170"/>
      <c r="E6947" s="170"/>
      <c r="F6947" s="170"/>
      <c r="G6947" s="170"/>
      <c r="H6947" s="170"/>
      <c r="I6947" s="170"/>
      <c r="J6947" s="170"/>
      <c r="K6947" s="170"/>
      <c r="L6947" s="170"/>
      <c r="M6947" s="170"/>
      <c r="N6947" s="170"/>
      <c r="O6947" s="170"/>
      <c r="P6947" s="170"/>
      <c r="Q6947" s="170"/>
      <c r="R6947" s="170"/>
      <c r="S6947" s="170"/>
      <c r="T6947" s="170"/>
      <c r="U6947" s="170"/>
      <c r="V6947" s="170"/>
      <c r="W6947" s="170"/>
      <c r="X6947" s="174"/>
      <c r="Y6947" s="170"/>
      <c r="Z6947" s="170"/>
      <c r="AA6947" s="170"/>
      <c r="AB6947" s="170"/>
      <c r="AC6947" s="170"/>
      <c r="AD6947" s="174"/>
      <c r="AE6947" s="170"/>
      <c r="AF6947" s="170"/>
      <c r="AI6947" s="170"/>
      <c r="AJ6947" s="170"/>
      <c r="AK6947" s="170"/>
      <c r="AL6947" s="170"/>
      <c r="AM6947" s="170"/>
      <c r="AN6947" s="170"/>
    </row>
    <row r="6948" spans="1:40" ht="52.5" customHeight="1" x14ac:dyDescent="0.2">
      <c r="A6948" s="170"/>
      <c r="B6948" s="170"/>
      <c r="C6948" s="170"/>
      <c r="D6948" s="170"/>
      <c r="E6948" s="170"/>
      <c r="F6948" s="170"/>
      <c r="G6948" s="170"/>
      <c r="H6948" s="170"/>
      <c r="I6948" s="170"/>
      <c r="J6948" s="170"/>
      <c r="K6948" s="170"/>
      <c r="L6948" s="170"/>
      <c r="M6948" s="170"/>
      <c r="N6948" s="170"/>
      <c r="O6948" s="170"/>
      <c r="P6948" s="170"/>
      <c r="Q6948" s="170"/>
      <c r="R6948" s="170"/>
      <c r="S6948" s="170"/>
      <c r="T6948" s="170"/>
      <c r="U6948" s="170"/>
      <c r="V6948" s="170"/>
      <c r="W6948" s="170"/>
      <c r="X6948" s="174"/>
      <c r="Y6948" s="170"/>
      <c r="Z6948" s="170"/>
      <c r="AA6948" s="170"/>
      <c r="AB6948" s="170"/>
      <c r="AC6948" s="170"/>
      <c r="AD6948" s="174"/>
      <c r="AE6948" s="170"/>
      <c r="AF6948" s="170"/>
      <c r="AI6948" s="170"/>
      <c r="AJ6948" s="170"/>
      <c r="AK6948" s="170"/>
      <c r="AL6948" s="170"/>
      <c r="AM6948" s="170"/>
      <c r="AN6948" s="170"/>
    </row>
    <row r="6949" spans="1:40" ht="52.5" customHeight="1" x14ac:dyDescent="0.2">
      <c r="A6949" s="170"/>
      <c r="B6949" s="170"/>
      <c r="C6949" s="170"/>
      <c r="D6949" s="170"/>
      <c r="E6949" s="170"/>
      <c r="F6949" s="170"/>
      <c r="G6949" s="170"/>
      <c r="H6949" s="170"/>
      <c r="I6949" s="170"/>
      <c r="J6949" s="170"/>
      <c r="K6949" s="170"/>
      <c r="L6949" s="170"/>
      <c r="M6949" s="170"/>
      <c r="N6949" s="170"/>
      <c r="O6949" s="170"/>
      <c r="P6949" s="170"/>
      <c r="Q6949" s="170"/>
      <c r="R6949" s="170"/>
      <c r="S6949" s="170"/>
      <c r="T6949" s="170"/>
      <c r="U6949" s="170"/>
      <c r="V6949" s="170"/>
      <c r="W6949" s="170"/>
      <c r="X6949" s="174"/>
      <c r="Y6949" s="170"/>
      <c r="Z6949" s="170"/>
      <c r="AA6949" s="170"/>
      <c r="AB6949" s="170"/>
      <c r="AC6949" s="170"/>
      <c r="AD6949" s="174"/>
      <c r="AE6949" s="170"/>
      <c r="AF6949" s="170"/>
      <c r="AI6949" s="170"/>
      <c r="AJ6949" s="170"/>
      <c r="AK6949" s="170"/>
      <c r="AL6949" s="170"/>
      <c r="AM6949" s="170"/>
      <c r="AN6949" s="170"/>
    </row>
    <row r="6950" spans="1:40" ht="52.5" customHeight="1" x14ac:dyDescent="0.2">
      <c r="A6950" s="170"/>
      <c r="B6950" s="170"/>
      <c r="C6950" s="170"/>
      <c r="D6950" s="170"/>
      <c r="E6950" s="170"/>
      <c r="F6950" s="170"/>
      <c r="G6950" s="170"/>
      <c r="H6950" s="170"/>
      <c r="I6950" s="170"/>
      <c r="J6950" s="170"/>
      <c r="K6950" s="170"/>
      <c r="L6950" s="170"/>
      <c r="M6950" s="170"/>
      <c r="N6950" s="170"/>
      <c r="O6950" s="170"/>
      <c r="P6950" s="170"/>
      <c r="Q6950" s="170"/>
      <c r="R6950" s="170"/>
      <c r="S6950" s="170"/>
      <c r="T6950" s="170"/>
      <c r="U6950" s="170"/>
      <c r="V6950" s="170"/>
      <c r="W6950" s="170"/>
      <c r="X6950" s="174"/>
      <c r="Y6950" s="170"/>
      <c r="Z6950" s="170"/>
      <c r="AA6950" s="170"/>
      <c r="AB6950" s="170"/>
      <c r="AC6950" s="170"/>
      <c r="AD6950" s="174"/>
      <c r="AE6950" s="170"/>
      <c r="AF6950" s="170"/>
      <c r="AI6950" s="170"/>
      <c r="AJ6950" s="170"/>
      <c r="AK6950" s="170"/>
      <c r="AL6950" s="170"/>
      <c r="AM6950" s="170"/>
      <c r="AN6950" s="170"/>
    </row>
    <row r="6951" spans="1:40" ht="52.5" customHeight="1" x14ac:dyDescent="0.2">
      <c r="A6951" s="170"/>
      <c r="B6951" s="170"/>
      <c r="C6951" s="170"/>
      <c r="D6951" s="170"/>
      <c r="E6951" s="170"/>
      <c r="F6951" s="170"/>
      <c r="G6951" s="170"/>
      <c r="H6951" s="170"/>
      <c r="I6951" s="170"/>
      <c r="J6951" s="170"/>
      <c r="K6951" s="170"/>
      <c r="L6951" s="170"/>
      <c r="M6951" s="170"/>
      <c r="N6951" s="170"/>
      <c r="O6951" s="170"/>
      <c r="P6951" s="170"/>
      <c r="Q6951" s="170"/>
      <c r="R6951" s="170"/>
      <c r="S6951" s="170"/>
      <c r="T6951" s="170"/>
      <c r="U6951" s="170"/>
      <c r="V6951" s="170"/>
      <c r="W6951" s="170"/>
      <c r="X6951" s="174"/>
      <c r="Y6951" s="170"/>
      <c r="Z6951" s="170"/>
      <c r="AA6951" s="170"/>
      <c r="AB6951" s="170"/>
      <c r="AC6951" s="170"/>
      <c r="AD6951" s="174"/>
      <c r="AE6951" s="170"/>
      <c r="AF6951" s="170"/>
      <c r="AI6951" s="170"/>
      <c r="AJ6951" s="170"/>
      <c r="AK6951" s="170"/>
      <c r="AL6951" s="170"/>
      <c r="AM6951" s="170"/>
      <c r="AN6951" s="170"/>
    </row>
    <row r="6952" spans="1:40" ht="52.5" customHeight="1" x14ac:dyDescent="0.2">
      <c r="A6952" s="170"/>
      <c r="B6952" s="170"/>
      <c r="C6952" s="170"/>
      <c r="D6952" s="170"/>
      <c r="E6952" s="170"/>
      <c r="F6952" s="170"/>
      <c r="G6952" s="170"/>
      <c r="H6952" s="170"/>
      <c r="I6952" s="170"/>
      <c r="J6952" s="170"/>
      <c r="K6952" s="170"/>
      <c r="L6952" s="170"/>
      <c r="M6952" s="170"/>
      <c r="N6952" s="170"/>
      <c r="O6952" s="170"/>
      <c r="P6952" s="170"/>
      <c r="Q6952" s="170"/>
      <c r="R6952" s="170"/>
      <c r="S6952" s="170"/>
      <c r="T6952" s="170"/>
      <c r="U6952" s="170"/>
      <c r="V6952" s="170"/>
      <c r="W6952" s="170"/>
      <c r="X6952" s="174"/>
      <c r="Y6952" s="170"/>
      <c r="Z6952" s="170"/>
      <c r="AA6952" s="170"/>
      <c r="AB6952" s="170"/>
      <c r="AC6952" s="170"/>
      <c r="AD6952" s="174"/>
      <c r="AE6952" s="170"/>
      <c r="AF6952" s="170"/>
      <c r="AI6952" s="170"/>
      <c r="AJ6952" s="170"/>
      <c r="AK6952" s="170"/>
      <c r="AL6952" s="170"/>
      <c r="AM6952" s="170"/>
      <c r="AN6952" s="170"/>
    </row>
    <row r="6953" spans="1:40" ht="52.5" customHeight="1" x14ac:dyDescent="0.2">
      <c r="A6953" s="170"/>
      <c r="B6953" s="170"/>
      <c r="C6953" s="170"/>
      <c r="D6953" s="170"/>
      <c r="E6953" s="170"/>
      <c r="F6953" s="170"/>
      <c r="G6953" s="170"/>
      <c r="H6953" s="170"/>
      <c r="I6953" s="170"/>
      <c r="J6953" s="170"/>
      <c r="K6953" s="170"/>
      <c r="L6953" s="170"/>
      <c r="M6953" s="170"/>
      <c r="N6953" s="170"/>
      <c r="O6953" s="170"/>
      <c r="P6953" s="170"/>
      <c r="Q6953" s="170"/>
      <c r="R6953" s="170"/>
      <c r="S6953" s="170"/>
      <c r="T6953" s="170"/>
      <c r="U6953" s="170"/>
      <c r="V6953" s="170"/>
      <c r="W6953" s="170"/>
      <c r="X6953" s="174"/>
      <c r="Y6953" s="170"/>
      <c r="Z6953" s="170"/>
      <c r="AA6953" s="170"/>
      <c r="AB6953" s="170"/>
      <c r="AC6953" s="170"/>
      <c r="AD6953" s="174"/>
      <c r="AE6953" s="170"/>
      <c r="AF6953" s="170"/>
      <c r="AI6953" s="170"/>
      <c r="AJ6953" s="170"/>
      <c r="AK6953" s="170"/>
      <c r="AL6953" s="170"/>
      <c r="AM6953" s="170"/>
      <c r="AN6953" s="170"/>
    </row>
    <row r="6954" spans="1:40" ht="52.5" customHeight="1" x14ac:dyDescent="0.2">
      <c r="A6954" s="170"/>
      <c r="B6954" s="170"/>
      <c r="C6954" s="170"/>
      <c r="D6954" s="170"/>
      <c r="E6954" s="170"/>
      <c r="F6954" s="170"/>
      <c r="G6954" s="170"/>
      <c r="H6954" s="170"/>
      <c r="I6954" s="170"/>
      <c r="J6954" s="170"/>
      <c r="K6954" s="170"/>
      <c r="L6954" s="170"/>
      <c r="M6954" s="170"/>
      <c r="N6954" s="170"/>
      <c r="O6954" s="170"/>
      <c r="P6954" s="170"/>
      <c r="Q6954" s="170"/>
      <c r="R6954" s="170"/>
      <c r="S6954" s="170"/>
      <c r="T6954" s="170"/>
      <c r="U6954" s="170"/>
      <c r="V6954" s="170"/>
      <c r="W6954" s="170"/>
      <c r="X6954" s="174"/>
      <c r="Y6954" s="170"/>
      <c r="Z6954" s="170"/>
      <c r="AA6954" s="170"/>
      <c r="AB6954" s="170"/>
      <c r="AC6954" s="170"/>
      <c r="AD6954" s="174"/>
      <c r="AE6954" s="170"/>
      <c r="AF6954" s="170"/>
      <c r="AI6954" s="170"/>
      <c r="AJ6954" s="170"/>
      <c r="AK6954" s="170"/>
      <c r="AL6954" s="170"/>
      <c r="AM6954" s="170"/>
      <c r="AN6954" s="170"/>
    </row>
    <row r="6955" spans="1:40" ht="52.5" customHeight="1" x14ac:dyDescent="0.2">
      <c r="A6955" s="170"/>
      <c r="B6955" s="170"/>
      <c r="C6955" s="170"/>
      <c r="D6955" s="170"/>
      <c r="E6955" s="170"/>
      <c r="F6955" s="170"/>
      <c r="G6955" s="170"/>
      <c r="H6955" s="170"/>
      <c r="I6955" s="170"/>
      <c r="J6955" s="170"/>
      <c r="K6955" s="170"/>
      <c r="L6955" s="170"/>
      <c r="M6955" s="170"/>
      <c r="N6955" s="170"/>
      <c r="O6955" s="170"/>
      <c r="P6955" s="170"/>
      <c r="Q6955" s="170"/>
      <c r="R6955" s="170"/>
      <c r="S6955" s="170"/>
      <c r="T6955" s="170"/>
      <c r="U6955" s="170"/>
      <c r="V6955" s="170"/>
      <c r="W6955" s="170"/>
      <c r="X6955" s="174"/>
      <c r="Y6955" s="170"/>
      <c r="Z6955" s="170"/>
      <c r="AA6955" s="170"/>
      <c r="AB6955" s="170"/>
      <c r="AC6955" s="170"/>
      <c r="AD6955" s="174"/>
      <c r="AE6955" s="170"/>
      <c r="AF6955" s="170"/>
      <c r="AI6955" s="170"/>
      <c r="AJ6955" s="170"/>
      <c r="AK6955" s="170"/>
      <c r="AL6955" s="170"/>
      <c r="AM6955" s="170"/>
      <c r="AN6955" s="170"/>
    </row>
    <row r="6956" spans="1:40" ht="52.5" customHeight="1" x14ac:dyDescent="0.2">
      <c r="A6956" s="170"/>
      <c r="B6956" s="170"/>
      <c r="C6956" s="170"/>
      <c r="D6956" s="170"/>
      <c r="E6956" s="170"/>
      <c r="F6956" s="170"/>
      <c r="G6956" s="170"/>
      <c r="H6956" s="170"/>
      <c r="I6956" s="170"/>
      <c r="J6956" s="170"/>
      <c r="K6956" s="170"/>
      <c r="L6956" s="170"/>
      <c r="M6956" s="170"/>
      <c r="N6956" s="170"/>
      <c r="O6956" s="170"/>
      <c r="P6956" s="170"/>
      <c r="Q6956" s="170"/>
      <c r="R6956" s="170"/>
      <c r="S6956" s="170"/>
      <c r="T6956" s="170"/>
      <c r="U6956" s="170"/>
      <c r="V6956" s="170"/>
      <c r="W6956" s="170"/>
      <c r="X6956" s="174"/>
      <c r="Y6956" s="170"/>
      <c r="Z6956" s="170"/>
      <c r="AA6956" s="170"/>
      <c r="AB6956" s="170"/>
      <c r="AC6956" s="170"/>
      <c r="AD6956" s="174"/>
      <c r="AE6956" s="170"/>
      <c r="AF6956" s="170"/>
      <c r="AI6956" s="170"/>
      <c r="AJ6956" s="170"/>
      <c r="AK6956" s="170"/>
      <c r="AL6956" s="170"/>
      <c r="AM6956" s="170"/>
      <c r="AN6956" s="170"/>
    </row>
    <row r="6957" spans="1:40" ht="52.5" customHeight="1" x14ac:dyDescent="0.2">
      <c r="A6957" s="170"/>
      <c r="B6957" s="170"/>
      <c r="C6957" s="170"/>
      <c r="D6957" s="170"/>
      <c r="E6957" s="170"/>
      <c r="F6957" s="170"/>
      <c r="G6957" s="170"/>
      <c r="H6957" s="170"/>
      <c r="I6957" s="170"/>
      <c r="J6957" s="170"/>
      <c r="K6957" s="170"/>
      <c r="L6957" s="170"/>
      <c r="M6957" s="170"/>
      <c r="N6957" s="170"/>
      <c r="O6957" s="170"/>
      <c r="P6957" s="170"/>
      <c r="Q6957" s="170"/>
      <c r="R6957" s="170"/>
      <c r="S6957" s="170"/>
      <c r="T6957" s="170"/>
      <c r="U6957" s="170"/>
      <c r="V6957" s="170"/>
      <c r="W6957" s="170"/>
      <c r="X6957" s="174"/>
      <c r="Y6957" s="170"/>
      <c r="Z6957" s="170"/>
      <c r="AA6957" s="170"/>
      <c r="AB6957" s="170"/>
      <c r="AC6957" s="170"/>
      <c r="AD6957" s="174"/>
      <c r="AE6957" s="170"/>
      <c r="AF6957" s="170"/>
      <c r="AI6957" s="170"/>
      <c r="AJ6957" s="170"/>
      <c r="AK6957" s="170"/>
      <c r="AL6957" s="170"/>
      <c r="AM6957" s="170"/>
      <c r="AN6957" s="170"/>
    </row>
    <row r="6958" spans="1:40" ht="52.5" customHeight="1" x14ac:dyDescent="0.2">
      <c r="A6958" s="170"/>
      <c r="B6958" s="170"/>
      <c r="C6958" s="170"/>
      <c r="D6958" s="170"/>
      <c r="E6958" s="170"/>
      <c r="F6958" s="170"/>
      <c r="G6958" s="170"/>
      <c r="H6958" s="170"/>
      <c r="I6958" s="170"/>
      <c r="J6958" s="170"/>
      <c r="K6958" s="170"/>
      <c r="L6958" s="170"/>
      <c r="M6958" s="170"/>
      <c r="N6958" s="170"/>
      <c r="O6958" s="170"/>
      <c r="P6958" s="170"/>
      <c r="Q6958" s="170"/>
      <c r="R6958" s="170"/>
      <c r="S6958" s="170"/>
      <c r="T6958" s="170"/>
      <c r="U6958" s="170"/>
      <c r="V6958" s="170"/>
      <c r="W6958" s="170"/>
      <c r="X6958" s="174"/>
      <c r="Y6958" s="170"/>
      <c r="Z6958" s="170"/>
      <c r="AA6958" s="170"/>
      <c r="AB6958" s="170"/>
      <c r="AC6958" s="170"/>
      <c r="AD6958" s="174"/>
      <c r="AE6958" s="170"/>
      <c r="AF6958" s="170"/>
      <c r="AI6958" s="170"/>
      <c r="AJ6958" s="170"/>
      <c r="AK6958" s="170"/>
      <c r="AL6958" s="170"/>
      <c r="AM6958" s="170"/>
      <c r="AN6958" s="170"/>
    </row>
    <row r="6959" spans="1:40" ht="52.5" customHeight="1" x14ac:dyDescent="0.2">
      <c r="A6959" s="170"/>
      <c r="B6959" s="170"/>
      <c r="C6959" s="170"/>
      <c r="D6959" s="170"/>
      <c r="E6959" s="170"/>
      <c r="F6959" s="170"/>
      <c r="G6959" s="170"/>
      <c r="H6959" s="170"/>
      <c r="I6959" s="170"/>
      <c r="J6959" s="170"/>
      <c r="K6959" s="170"/>
      <c r="L6959" s="170"/>
      <c r="M6959" s="170"/>
      <c r="N6959" s="170"/>
      <c r="O6959" s="170"/>
      <c r="P6959" s="170"/>
      <c r="Q6959" s="170"/>
      <c r="R6959" s="170"/>
      <c r="S6959" s="170"/>
      <c r="T6959" s="170"/>
      <c r="U6959" s="170"/>
      <c r="V6959" s="170"/>
      <c r="W6959" s="170"/>
      <c r="X6959" s="174"/>
      <c r="Y6959" s="170"/>
      <c r="Z6959" s="170"/>
      <c r="AA6959" s="170"/>
      <c r="AB6959" s="170"/>
      <c r="AC6959" s="170"/>
      <c r="AD6959" s="174"/>
      <c r="AE6959" s="170"/>
      <c r="AF6959" s="170"/>
      <c r="AI6959" s="170"/>
      <c r="AJ6959" s="170"/>
      <c r="AK6959" s="170"/>
      <c r="AL6959" s="170"/>
      <c r="AM6959" s="170"/>
      <c r="AN6959" s="170"/>
    </row>
    <row r="6960" spans="1:40" ht="52.5" customHeight="1" x14ac:dyDescent="0.2">
      <c r="A6960" s="170"/>
      <c r="B6960" s="170"/>
      <c r="C6960" s="170"/>
      <c r="D6960" s="170"/>
      <c r="E6960" s="170"/>
      <c r="F6960" s="170"/>
      <c r="G6960" s="170"/>
      <c r="H6960" s="170"/>
      <c r="I6960" s="170"/>
      <c r="J6960" s="170"/>
      <c r="K6960" s="170"/>
      <c r="L6960" s="170"/>
      <c r="M6960" s="170"/>
      <c r="N6960" s="170"/>
      <c r="O6960" s="170"/>
      <c r="P6960" s="170"/>
      <c r="Q6960" s="170"/>
      <c r="R6960" s="170"/>
      <c r="S6960" s="170"/>
      <c r="T6960" s="170"/>
      <c r="U6960" s="170"/>
      <c r="V6960" s="170"/>
      <c r="W6960" s="170"/>
      <c r="X6960" s="174"/>
      <c r="Y6960" s="170"/>
      <c r="Z6960" s="170"/>
      <c r="AA6960" s="170"/>
      <c r="AB6960" s="170"/>
      <c r="AC6960" s="170"/>
      <c r="AD6960" s="174"/>
      <c r="AE6960" s="170"/>
      <c r="AF6960" s="170"/>
      <c r="AI6960" s="170"/>
      <c r="AJ6960" s="170"/>
      <c r="AK6960" s="170"/>
      <c r="AL6960" s="170"/>
      <c r="AM6960" s="170"/>
      <c r="AN6960" s="170"/>
    </row>
    <row r="6961" spans="1:40" ht="52.5" customHeight="1" x14ac:dyDescent="0.2">
      <c r="A6961" s="170"/>
      <c r="B6961" s="170"/>
      <c r="C6961" s="170"/>
      <c r="D6961" s="170"/>
      <c r="E6961" s="170"/>
      <c r="F6961" s="170"/>
      <c r="G6961" s="170"/>
      <c r="H6961" s="170"/>
      <c r="I6961" s="170"/>
      <c r="J6961" s="170"/>
      <c r="K6961" s="170"/>
      <c r="L6961" s="170"/>
      <c r="M6961" s="170"/>
      <c r="N6961" s="170"/>
      <c r="O6961" s="170"/>
      <c r="P6961" s="170"/>
      <c r="Q6961" s="170"/>
      <c r="R6961" s="170"/>
      <c r="S6961" s="170"/>
      <c r="T6961" s="170"/>
      <c r="U6961" s="170"/>
      <c r="V6961" s="170"/>
      <c r="W6961" s="170"/>
      <c r="X6961" s="174"/>
      <c r="Y6961" s="170"/>
      <c r="Z6961" s="170"/>
      <c r="AA6961" s="170"/>
      <c r="AB6961" s="170"/>
      <c r="AC6961" s="170"/>
      <c r="AD6961" s="174"/>
      <c r="AE6961" s="170"/>
      <c r="AF6961" s="170"/>
      <c r="AI6961" s="170"/>
      <c r="AJ6961" s="170"/>
      <c r="AK6961" s="170"/>
      <c r="AL6961" s="170"/>
      <c r="AM6961" s="170"/>
      <c r="AN6961" s="170"/>
    </row>
    <row r="6962" spans="1:40" ht="52.5" customHeight="1" x14ac:dyDescent="0.2">
      <c r="A6962" s="170"/>
      <c r="B6962" s="170"/>
      <c r="C6962" s="170"/>
      <c r="D6962" s="170"/>
      <c r="E6962" s="170"/>
      <c r="F6962" s="170"/>
      <c r="G6962" s="170"/>
      <c r="H6962" s="170"/>
      <c r="I6962" s="170"/>
      <c r="J6962" s="170"/>
      <c r="K6962" s="170"/>
      <c r="L6962" s="170"/>
      <c r="M6962" s="170"/>
      <c r="N6962" s="170"/>
      <c r="O6962" s="170"/>
      <c r="P6962" s="170"/>
      <c r="Q6962" s="170"/>
      <c r="R6962" s="170"/>
      <c r="S6962" s="170"/>
      <c r="T6962" s="170"/>
      <c r="U6962" s="170"/>
      <c r="V6962" s="170"/>
      <c r="W6962" s="170"/>
      <c r="X6962" s="174"/>
      <c r="Y6962" s="170"/>
      <c r="Z6962" s="170"/>
      <c r="AA6962" s="170"/>
      <c r="AB6962" s="170"/>
      <c r="AC6962" s="170"/>
      <c r="AD6962" s="174"/>
      <c r="AE6962" s="170"/>
      <c r="AF6962" s="170"/>
      <c r="AI6962" s="170"/>
      <c r="AJ6962" s="170"/>
      <c r="AK6962" s="170"/>
      <c r="AL6962" s="170"/>
      <c r="AM6962" s="170"/>
      <c r="AN6962" s="170"/>
    </row>
    <row r="6963" spans="1:40" ht="52.5" customHeight="1" x14ac:dyDescent="0.2">
      <c r="A6963" s="170"/>
      <c r="B6963" s="170"/>
      <c r="C6963" s="170"/>
      <c r="D6963" s="170"/>
      <c r="E6963" s="170"/>
      <c r="F6963" s="170"/>
      <c r="G6963" s="170"/>
      <c r="H6963" s="170"/>
      <c r="I6963" s="170"/>
      <c r="J6963" s="170"/>
      <c r="K6963" s="170"/>
      <c r="L6963" s="170"/>
      <c r="M6963" s="170"/>
      <c r="N6963" s="170"/>
      <c r="O6963" s="170"/>
      <c r="P6963" s="170"/>
      <c r="Q6963" s="170"/>
      <c r="R6963" s="170"/>
      <c r="S6963" s="170"/>
      <c r="T6963" s="170"/>
      <c r="U6963" s="170"/>
      <c r="V6963" s="170"/>
      <c r="W6963" s="170"/>
      <c r="X6963" s="174"/>
      <c r="Y6963" s="170"/>
      <c r="Z6963" s="170"/>
      <c r="AA6963" s="170"/>
      <c r="AB6963" s="170"/>
      <c r="AC6963" s="170"/>
      <c r="AD6963" s="174"/>
      <c r="AE6963" s="170"/>
      <c r="AF6963" s="170"/>
      <c r="AI6963" s="170"/>
      <c r="AJ6963" s="170"/>
      <c r="AK6963" s="170"/>
      <c r="AL6963" s="170"/>
      <c r="AM6963" s="170"/>
      <c r="AN6963" s="170"/>
    </row>
    <row r="6964" spans="1:40" ht="52.5" customHeight="1" x14ac:dyDescent="0.2">
      <c r="A6964" s="170"/>
      <c r="B6964" s="170"/>
      <c r="C6964" s="170"/>
      <c r="D6964" s="170"/>
      <c r="E6964" s="170"/>
      <c r="F6964" s="170"/>
      <c r="G6964" s="170"/>
      <c r="H6964" s="170"/>
      <c r="I6964" s="170"/>
      <c r="J6964" s="170"/>
      <c r="K6964" s="170"/>
      <c r="L6964" s="170"/>
      <c r="M6964" s="170"/>
      <c r="N6964" s="170"/>
      <c r="O6964" s="170"/>
      <c r="P6964" s="170"/>
      <c r="Q6964" s="170"/>
      <c r="R6964" s="170"/>
      <c r="S6964" s="170"/>
      <c r="T6964" s="170"/>
      <c r="U6964" s="170"/>
      <c r="V6964" s="170"/>
      <c r="W6964" s="170"/>
      <c r="X6964" s="174"/>
      <c r="Y6964" s="170"/>
      <c r="Z6964" s="170"/>
      <c r="AA6964" s="170"/>
      <c r="AB6964" s="170"/>
      <c r="AC6964" s="170"/>
      <c r="AD6964" s="174"/>
      <c r="AE6964" s="170"/>
      <c r="AF6964" s="170"/>
      <c r="AI6964" s="170"/>
      <c r="AJ6964" s="170"/>
      <c r="AK6964" s="170"/>
      <c r="AL6964" s="170"/>
      <c r="AM6964" s="170"/>
      <c r="AN6964" s="170"/>
    </row>
    <row r="6965" spans="1:40" ht="52.5" customHeight="1" x14ac:dyDescent="0.2">
      <c r="A6965" s="170"/>
      <c r="B6965" s="170"/>
      <c r="C6965" s="170"/>
      <c r="D6965" s="170"/>
      <c r="E6965" s="170"/>
      <c r="F6965" s="170"/>
      <c r="G6965" s="170"/>
      <c r="H6965" s="170"/>
      <c r="I6965" s="170"/>
      <c r="J6965" s="170"/>
      <c r="K6965" s="170"/>
      <c r="L6965" s="170"/>
      <c r="M6965" s="170"/>
      <c r="N6965" s="170"/>
      <c r="O6965" s="170"/>
      <c r="P6965" s="170"/>
      <c r="Q6965" s="170"/>
      <c r="R6965" s="170"/>
      <c r="S6965" s="170"/>
      <c r="T6965" s="170"/>
      <c r="U6965" s="170"/>
      <c r="V6965" s="170"/>
      <c r="W6965" s="170"/>
      <c r="X6965" s="174"/>
      <c r="Y6965" s="170"/>
      <c r="Z6965" s="170"/>
      <c r="AA6965" s="170"/>
      <c r="AB6965" s="170"/>
      <c r="AC6965" s="170"/>
      <c r="AD6965" s="174"/>
      <c r="AE6965" s="170"/>
      <c r="AF6965" s="170"/>
      <c r="AI6965" s="170"/>
      <c r="AJ6965" s="170"/>
      <c r="AK6965" s="170"/>
      <c r="AL6965" s="170"/>
      <c r="AM6965" s="170"/>
      <c r="AN6965" s="170"/>
    </row>
    <row r="6966" spans="1:40" ht="52.5" customHeight="1" x14ac:dyDescent="0.2">
      <c r="A6966" s="170"/>
      <c r="B6966" s="170"/>
      <c r="C6966" s="170"/>
      <c r="D6966" s="170"/>
      <c r="E6966" s="170"/>
      <c r="F6966" s="170"/>
      <c r="G6966" s="170"/>
      <c r="H6966" s="170"/>
      <c r="I6966" s="170"/>
      <c r="J6966" s="170"/>
      <c r="K6966" s="170"/>
      <c r="L6966" s="170"/>
      <c r="M6966" s="170"/>
      <c r="N6966" s="170"/>
      <c r="O6966" s="170"/>
      <c r="P6966" s="170"/>
      <c r="Q6966" s="170"/>
      <c r="R6966" s="170"/>
      <c r="S6966" s="170"/>
      <c r="T6966" s="170"/>
      <c r="U6966" s="170"/>
      <c r="V6966" s="170"/>
      <c r="W6966" s="170"/>
      <c r="X6966" s="174"/>
      <c r="Y6966" s="170"/>
      <c r="Z6966" s="170"/>
      <c r="AA6966" s="170"/>
      <c r="AB6966" s="170"/>
      <c r="AC6966" s="170"/>
      <c r="AD6966" s="174"/>
      <c r="AE6966" s="170"/>
      <c r="AF6966" s="170"/>
      <c r="AI6966" s="170"/>
      <c r="AJ6966" s="170"/>
      <c r="AK6966" s="170"/>
      <c r="AL6966" s="170"/>
      <c r="AM6966" s="170"/>
      <c r="AN6966" s="170"/>
    </row>
    <row r="6967" spans="1:40" ht="52.5" customHeight="1" x14ac:dyDescent="0.2">
      <c r="A6967" s="170"/>
      <c r="B6967" s="170"/>
      <c r="C6967" s="170"/>
      <c r="D6967" s="170"/>
      <c r="E6967" s="170"/>
      <c r="F6967" s="170"/>
      <c r="G6967" s="170"/>
      <c r="H6967" s="170"/>
      <c r="I6967" s="170"/>
      <c r="J6967" s="170"/>
      <c r="K6967" s="170"/>
      <c r="L6967" s="170"/>
      <c r="M6967" s="170"/>
      <c r="N6967" s="170"/>
      <c r="O6967" s="170"/>
      <c r="P6967" s="170"/>
      <c r="Q6967" s="170"/>
      <c r="R6967" s="170"/>
      <c r="S6967" s="170"/>
      <c r="T6967" s="170"/>
      <c r="U6967" s="170"/>
      <c r="V6967" s="170"/>
      <c r="W6967" s="170"/>
      <c r="X6967" s="174"/>
      <c r="Y6967" s="170"/>
      <c r="Z6967" s="170"/>
      <c r="AA6967" s="170"/>
      <c r="AB6967" s="170"/>
      <c r="AC6967" s="170"/>
      <c r="AD6967" s="174"/>
      <c r="AE6967" s="170"/>
      <c r="AF6967" s="170"/>
      <c r="AI6967" s="170"/>
      <c r="AJ6967" s="170"/>
      <c r="AK6967" s="170"/>
      <c r="AL6967" s="170"/>
      <c r="AM6967" s="170"/>
      <c r="AN6967" s="170"/>
    </row>
    <row r="6968" spans="1:40" ht="52.5" customHeight="1" x14ac:dyDescent="0.2">
      <c r="A6968" s="170"/>
      <c r="B6968" s="170"/>
      <c r="C6968" s="170"/>
      <c r="D6968" s="170"/>
      <c r="E6968" s="170"/>
      <c r="F6968" s="170"/>
      <c r="G6968" s="170"/>
      <c r="H6968" s="170"/>
      <c r="I6968" s="170"/>
      <c r="J6968" s="170"/>
      <c r="K6968" s="170"/>
      <c r="L6968" s="170"/>
      <c r="M6968" s="170"/>
      <c r="N6968" s="170"/>
      <c r="O6968" s="170"/>
      <c r="P6968" s="170"/>
      <c r="Q6968" s="170"/>
      <c r="R6968" s="170"/>
      <c r="S6968" s="170"/>
      <c r="T6968" s="170"/>
      <c r="U6968" s="170"/>
      <c r="V6968" s="170"/>
      <c r="W6968" s="170"/>
      <c r="X6968" s="174"/>
      <c r="Y6968" s="170"/>
      <c r="Z6968" s="170"/>
      <c r="AA6968" s="170"/>
      <c r="AB6968" s="170"/>
      <c r="AC6968" s="170"/>
      <c r="AD6968" s="174"/>
      <c r="AE6968" s="170"/>
      <c r="AF6968" s="170"/>
      <c r="AI6968" s="170"/>
      <c r="AJ6968" s="170"/>
      <c r="AK6968" s="170"/>
      <c r="AL6968" s="170"/>
      <c r="AM6968" s="170"/>
      <c r="AN6968" s="170"/>
    </row>
    <row r="6969" spans="1:40" ht="52.5" customHeight="1" x14ac:dyDescent="0.2">
      <c r="A6969" s="170"/>
      <c r="B6969" s="170"/>
      <c r="C6969" s="170"/>
      <c r="D6969" s="170"/>
      <c r="E6969" s="170"/>
      <c r="F6969" s="170"/>
      <c r="G6969" s="170"/>
      <c r="H6969" s="170"/>
      <c r="I6969" s="170"/>
      <c r="J6969" s="170"/>
      <c r="K6969" s="170"/>
      <c r="L6969" s="170"/>
      <c r="M6969" s="170"/>
      <c r="N6969" s="170"/>
      <c r="O6969" s="170"/>
      <c r="P6969" s="170"/>
      <c r="Q6969" s="170"/>
      <c r="R6969" s="170"/>
      <c r="S6969" s="170"/>
      <c r="T6969" s="170"/>
      <c r="U6969" s="170"/>
      <c r="V6969" s="170"/>
      <c r="W6969" s="170"/>
      <c r="X6969" s="174"/>
      <c r="Y6969" s="170"/>
      <c r="Z6969" s="170"/>
      <c r="AA6969" s="170"/>
      <c r="AB6969" s="170"/>
      <c r="AC6969" s="170"/>
      <c r="AD6969" s="174"/>
      <c r="AE6969" s="170"/>
      <c r="AF6969" s="170"/>
      <c r="AI6969" s="170"/>
      <c r="AJ6969" s="170"/>
      <c r="AK6969" s="170"/>
      <c r="AL6969" s="170"/>
      <c r="AM6969" s="170"/>
      <c r="AN6969" s="170"/>
    </row>
    <row r="6970" spans="1:40" ht="52.5" customHeight="1" x14ac:dyDescent="0.2">
      <c r="A6970" s="170"/>
      <c r="B6970" s="170"/>
      <c r="C6970" s="170"/>
      <c r="D6970" s="170"/>
      <c r="E6970" s="170"/>
      <c r="F6970" s="170"/>
      <c r="G6970" s="170"/>
      <c r="H6970" s="170"/>
      <c r="I6970" s="170"/>
      <c r="J6970" s="170"/>
      <c r="K6970" s="170"/>
      <c r="L6970" s="170"/>
      <c r="M6970" s="170"/>
      <c r="N6970" s="170"/>
      <c r="O6970" s="170"/>
      <c r="P6970" s="170"/>
      <c r="Q6970" s="170"/>
      <c r="R6970" s="170"/>
      <c r="S6970" s="170"/>
      <c r="T6970" s="170"/>
      <c r="U6970" s="170"/>
      <c r="V6970" s="170"/>
      <c r="W6970" s="170"/>
      <c r="X6970" s="174"/>
      <c r="Y6970" s="170"/>
      <c r="Z6970" s="170"/>
      <c r="AA6970" s="170"/>
      <c r="AB6970" s="170"/>
      <c r="AC6970" s="170"/>
      <c r="AD6970" s="174"/>
      <c r="AE6970" s="170"/>
      <c r="AF6970" s="170"/>
      <c r="AI6970" s="170"/>
      <c r="AJ6970" s="170"/>
      <c r="AK6970" s="170"/>
      <c r="AL6970" s="170"/>
      <c r="AM6970" s="170"/>
      <c r="AN6970" s="170"/>
    </row>
    <row r="6971" spans="1:40" ht="52.5" customHeight="1" x14ac:dyDescent="0.2">
      <c r="A6971" s="170"/>
      <c r="B6971" s="170"/>
      <c r="C6971" s="170"/>
      <c r="D6971" s="170"/>
      <c r="E6971" s="170"/>
      <c r="F6971" s="170"/>
      <c r="G6971" s="170"/>
      <c r="H6971" s="170"/>
      <c r="I6971" s="170"/>
      <c r="J6971" s="170"/>
      <c r="K6971" s="170"/>
      <c r="L6971" s="170"/>
      <c r="M6971" s="170"/>
      <c r="N6971" s="170"/>
      <c r="O6971" s="170"/>
      <c r="P6971" s="170"/>
      <c r="Q6971" s="170"/>
      <c r="R6971" s="170"/>
      <c r="S6971" s="170"/>
      <c r="T6971" s="170"/>
      <c r="U6971" s="170"/>
      <c r="V6971" s="170"/>
      <c r="W6971" s="170"/>
      <c r="X6971" s="174"/>
      <c r="Y6971" s="170"/>
      <c r="Z6971" s="170"/>
      <c r="AA6971" s="170"/>
      <c r="AB6971" s="170"/>
      <c r="AC6971" s="170"/>
      <c r="AD6971" s="174"/>
      <c r="AE6971" s="170"/>
      <c r="AF6971" s="170"/>
      <c r="AI6971" s="170"/>
      <c r="AJ6971" s="170"/>
      <c r="AK6971" s="170"/>
      <c r="AL6971" s="170"/>
      <c r="AM6971" s="170"/>
      <c r="AN6971" s="170"/>
    </row>
    <row r="6972" spans="1:40" ht="52.5" customHeight="1" x14ac:dyDescent="0.2">
      <c r="A6972" s="170"/>
      <c r="B6972" s="170"/>
      <c r="C6972" s="170"/>
      <c r="D6972" s="170"/>
      <c r="E6972" s="170"/>
      <c r="F6972" s="170"/>
      <c r="G6972" s="170"/>
      <c r="H6972" s="170"/>
      <c r="I6972" s="170"/>
      <c r="J6972" s="170"/>
      <c r="K6972" s="170"/>
      <c r="L6972" s="170"/>
      <c r="M6972" s="170"/>
      <c r="N6972" s="170"/>
      <c r="O6972" s="170"/>
      <c r="P6972" s="170"/>
      <c r="Q6972" s="170"/>
      <c r="R6972" s="170"/>
      <c r="S6972" s="170"/>
      <c r="T6972" s="170"/>
      <c r="U6972" s="170"/>
      <c r="V6972" s="170"/>
      <c r="W6972" s="170"/>
      <c r="X6972" s="174"/>
      <c r="Y6972" s="170"/>
      <c r="Z6972" s="170"/>
      <c r="AA6972" s="170"/>
      <c r="AB6972" s="170"/>
      <c r="AC6972" s="170"/>
      <c r="AD6972" s="174"/>
      <c r="AE6972" s="170"/>
      <c r="AF6972" s="170"/>
      <c r="AI6972" s="170"/>
      <c r="AJ6972" s="170"/>
      <c r="AK6972" s="170"/>
      <c r="AL6972" s="170"/>
      <c r="AM6972" s="170"/>
      <c r="AN6972" s="170"/>
    </row>
    <row r="6973" spans="1:40" ht="52.5" customHeight="1" x14ac:dyDescent="0.2">
      <c r="A6973" s="170"/>
      <c r="B6973" s="170"/>
      <c r="C6973" s="170"/>
      <c r="D6973" s="170"/>
      <c r="E6973" s="170"/>
      <c r="F6973" s="170"/>
      <c r="G6973" s="170"/>
      <c r="H6973" s="170"/>
      <c r="I6973" s="170"/>
      <c r="J6973" s="170"/>
      <c r="K6973" s="170"/>
      <c r="L6973" s="170"/>
      <c r="M6973" s="170"/>
      <c r="N6973" s="170"/>
      <c r="O6973" s="170"/>
      <c r="P6973" s="170"/>
      <c r="Q6973" s="170"/>
      <c r="R6973" s="170"/>
      <c r="S6973" s="170"/>
      <c r="T6973" s="170"/>
      <c r="U6973" s="170"/>
      <c r="V6973" s="170"/>
      <c r="W6973" s="170"/>
      <c r="X6973" s="174"/>
      <c r="Y6973" s="170"/>
      <c r="Z6973" s="170"/>
      <c r="AA6973" s="170"/>
      <c r="AB6973" s="170"/>
      <c r="AC6973" s="170"/>
      <c r="AD6973" s="174"/>
      <c r="AE6973" s="170"/>
      <c r="AF6973" s="170"/>
      <c r="AI6973" s="170"/>
      <c r="AJ6973" s="170"/>
      <c r="AK6973" s="170"/>
      <c r="AL6973" s="170"/>
      <c r="AM6973" s="170"/>
      <c r="AN6973" s="170"/>
    </row>
    <row r="6974" spans="1:40" ht="52.5" customHeight="1" x14ac:dyDescent="0.2">
      <c r="A6974" s="170"/>
      <c r="B6974" s="170"/>
      <c r="C6974" s="170"/>
      <c r="D6974" s="170"/>
      <c r="E6974" s="170"/>
      <c r="F6974" s="170"/>
      <c r="G6974" s="170"/>
      <c r="H6974" s="170"/>
      <c r="I6974" s="170"/>
      <c r="J6974" s="170"/>
      <c r="K6974" s="170"/>
      <c r="L6974" s="170"/>
      <c r="M6974" s="170"/>
      <c r="N6974" s="170"/>
      <c r="O6974" s="170"/>
      <c r="P6974" s="170"/>
      <c r="Q6974" s="170"/>
      <c r="R6974" s="170"/>
      <c r="S6974" s="170"/>
      <c r="T6974" s="170"/>
      <c r="U6974" s="170"/>
      <c r="V6974" s="170"/>
      <c r="W6974" s="170"/>
      <c r="X6974" s="174"/>
      <c r="Y6974" s="170"/>
      <c r="Z6974" s="170"/>
      <c r="AA6974" s="170"/>
      <c r="AB6974" s="170"/>
      <c r="AC6974" s="170"/>
      <c r="AD6974" s="174"/>
      <c r="AE6974" s="170"/>
      <c r="AF6974" s="170"/>
      <c r="AI6974" s="170"/>
      <c r="AJ6974" s="170"/>
      <c r="AK6974" s="170"/>
      <c r="AL6974" s="170"/>
      <c r="AM6974" s="170"/>
      <c r="AN6974" s="170"/>
    </row>
    <row r="6975" spans="1:40" ht="52.5" customHeight="1" x14ac:dyDescent="0.2">
      <c r="A6975" s="170"/>
      <c r="B6975" s="170"/>
      <c r="C6975" s="170"/>
      <c r="D6975" s="170"/>
      <c r="E6975" s="170"/>
      <c r="F6975" s="170"/>
      <c r="G6975" s="170"/>
      <c r="H6975" s="170"/>
      <c r="I6975" s="170"/>
      <c r="J6975" s="170"/>
      <c r="K6975" s="170"/>
      <c r="L6975" s="170"/>
      <c r="M6975" s="170"/>
      <c r="N6975" s="170"/>
      <c r="O6975" s="170"/>
      <c r="P6975" s="170"/>
      <c r="Q6975" s="170"/>
      <c r="R6975" s="170"/>
      <c r="S6975" s="170"/>
      <c r="T6975" s="170"/>
      <c r="U6975" s="170"/>
      <c r="V6975" s="170"/>
      <c r="W6975" s="170"/>
      <c r="X6975" s="174"/>
      <c r="Y6975" s="170"/>
      <c r="Z6975" s="170"/>
      <c r="AA6975" s="170"/>
      <c r="AB6975" s="170"/>
      <c r="AC6975" s="170"/>
      <c r="AD6975" s="174"/>
      <c r="AE6975" s="170"/>
      <c r="AF6975" s="170"/>
      <c r="AI6975" s="170"/>
      <c r="AJ6975" s="170"/>
      <c r="AK6975" s="170"/>
      <c r="AL6975" s="170"/>
      <c r="AM6975" s="170"/>
      <c r="AN6975" s="170"/>
    </row>
    <row r="6976" spans="1:40" ht="52.5" customHeight="1" x14ac:dyDescent="0.2">
      <c r="A6976" s="170"/>
      <c r="B6976" s="170"/>
      <c r="C6976" s="170"/>
      <c r="D6976" s="170"/>
      <c r="E6976" s="170"/>
      <c r="F6976" s="170"/>
      <c r="G6976" s="170"/>
      <c r="H6976" s="170"/>
      <c r="I6976" s="170"/>
      <c r="J6976" s="170"/>
      <c r="K6976" s="170"/>
      <c r="L6976" s="170"/>
      <c r="M6976" s="170"/>
      <c r="N6976" s="170"/>
      <c r="O6976" s="170"/>
      <c r="P6976" s="170"/>
      <c r="Q6976" s="170"/>
      <c r="R6976" s="170"/>
      <c r="S6976" s="170"/>
      <c r="T6976" s="170"/>
      <c r="U6976" s="170"/>
      <c r="V6976" s="170"/>
      <c r="W6976" s="170"/>
      <c r="X6976" s="174"/>
      <c r="Y6976" s="170"/>
      <c r="Z6976" s="170"/>
      <c r="AA6976" s="170"/>
      <c r="AB6976" s="170"/>
      <c r="AC6976" s="170"/>
      <c r="AD6976" s="174"/>
      <c r="AE6976" s="170"/>
      <c r="AF6976" s="170"/>
      <c r="AI6976" s="170"/>
      <c r="AJ6976" s="170"/>
      <c r="AK6976" s="170"/>
      <c r="AL6976" s="170"/>
      <c r="AM6976" s="170"/>
      <c r="AN6976" s="170"/>
    </row>
    <row r="6977" spans="1:40" ht="52.5" customHeight="1" x14ac:dyDescent="0.2">
      <c r="A6977" s="170"/>
      <c r="B6977" s="170"/>
      <c r="C6977" s="170"/>
      <c r="D6977" s="170"/>
      <c r="E6977" s="170"/>
      <c r="F6977" s="170"/>
      <c r="G6977" s="170"/>
      <c r="H6977" s="170"/>
      <c r="I6977" s="170"/>
      <c r="J6977" s="170"/>
      <c r="K6977" s="170"/>
      <c r="L6977" s="170"/>
      <c r="M6977" s="170"/>
      <c r="N6977" s="170"/>
      <c r="O6977" s="170"/>
      <c r="P6977" s="170"/>
      <c r="Q6977" s="170"/>
      <c r="R6977" s="170"/>
      <c r="S6977" s="170"/>
      <c r="T6977" s="170"/>
      <c r="U6977" s="170"/>
      <c r="V6977" s="170"/>
      <c r="W6977" s="170"/>
      <c r="X6977" s="174"/>
      <c r="Y6977" s="170"/>
      <c r="Z6977" s="170"/>
      <c r="AA6977" s="170"/>
      <c r="AB6977" s="170"/>
      <c r="AC6977" s="170"/>
      <c r="AD6977" s="174"/>
      <c r="AE6977" s="170"/>
      <c r="AF6977" s="170"/>
      <c r="AI6977" s="170"/>
      <c r="AJ6977" s="170"/>
      <c r="AK6977" s="170"/>
      <c r="AL6977" s="170"/>
      <c r="AM6977" s="170"/>
      <c r="AN6977" s="170"/>
    </row>
    <row r="6978" spans="1:40" ht="52.5" customHeight="1" x14ac:dyDescent="0.2">
      <c r="A6978" s="170"/>
      <c r="B6978" s="170"/>
      <c r="C6978" s="170"/>
      <c r="D6978" s="170"/>
      <c r="E6978" s="170"/>
      <c r="F6978" s="170"/>
      <c r="G6978" s="170"/>
      <c r="H6978" s="170"/>
      <c r="I6978" s="170"/>
      <c r="J6978" s="170"/>
      <c r="K6978" s="170"/>
      <c r="L6978" s="170"/>
      <c r="M6978" s="170"/>
      <c r="N6978" s="170"/>
      <c r="O6978" s="170"/>
      <c r="P6978" s="170"/>
      <c r="Q6978" s="170"/>
      <c r="R6978" s="170"/>
      <c r="S6978" s="170"/>
      <c r="T6978" s="170"/>
      <c r="U6978" s="170"/>
      <c r="V6978" s="170"/>
      <c r="W6978" s="170"/>
      <c r="X6978" s="174"/>
      <c r="Y6978" s="170"/>
      <c r="Z6978" s="170"/>
      <c r="AA6978" s="170"/>
      <c r="AB6978" s="170"/>
      <c r="AC6978" s="170"/>
      <c r="AD6978" s="174"/>
      <c r="AE6978" s="170"/>
      <c r="AF6978" s="170"/>
      <c r="AI6978" s="170"/>
      <c r="AJ6978" s="170"/>
      <c r="AK6978" s="170"/>
      <c r="AL6978" s="170"/>
      <c r="AM6978" s="170"/>
      <c r="AN6978" s="170"/>
    </row>
    <row r="6979" spans="1:40" ht="52.5" customHeight="1" x14ac:dyDescent="0.2">
      <c r="A6979" s="170"/>
      <c r="B6979" s="170"/>
      <c r="C6979" s="170"/>
      <c r="D6979" s="170"/>
      <c r="E6979" s="170"/>
      <c r="F6979" s="170"/>
      <c r="G6979" s="170"/>
      <c r="H6979" s="170"/>
      <c r="I6979" s="170"/>
      <c r="J6979" s="170"/>
      <c r="K6979" s="170"/>
      <c r="L6979" s="170"/>
      <c r="M6979" s="170"/>
      <c r="N6979" s="170"/>
      <c r="O6979" s="170"/>
      <c r="P6979" s="170"/>
      <c r="Q6979" s="170"/>
      <c r="R6979" s="170"/>
      <c r="S6979" s="170"/>
      <c r="T6979" s="170"/>
      <c r="U6979" s="170"/>
      <c r="V6979" s="170"/>
      <c r="W6979" s="170"/>
      <c r="X6979" s="174"/>
      <c r="Y6979" s="170"/>
      <c r="Z6979" s="170"/>
      <c r="AA6979" s="170"/>
      <c r="AB6979" s="170"/>
      <c r="AC6979" s="170"/>
      <c r="AD6979" s="174"/>
      <c r="AE6979" s="170"/>
      <c r="AF6979" s="170"/>
      <c r="AI6979" s="170"/>
      <c r="AJ6979" s="170"/>
      <c r="AK6979" s="170"/>
      <c r="AL6979" s="170"/>
      <c r="AM6979" s="170"/>
      <c r="AN6979" s="170"/>
    </row>
    <row r="6980" spans="1:40" ht="52.5" customHeight="1" x14ac:dyDescent="0.2">
      <c r="A6980" s="170"/>
      <c r="B6980" s="170"/>
      <c r="C6980" s="170"/>
      <c r="D6980" s="170"/>
      <c r="E6980" s="170"/>
      <c r="F6980" s="170"/>
      <c r="G6980" s="170"/>
      <c r="H6980" s="170"/>
      <c r="I6980" s="170"/>
      <c r="J6980" s="170"/>
      <c r="K6980" s="170"/>
      <c r="L6980" s="170"/>
      <c r="M6980" s="170"/>
      <c r="N6980" s="170"/>
      <c r="O6980" s="170"/>
      <c r="P6980" s="170"/>
      <c r="Q6980" s="170"/>
      <c r="R6980" s="170"/>
      <c r="S6980" s="170"/>
      <c r="T6980" s="170"/>
      <c r="U6980" s="170"/>
      <c r="V6980" s="170"/>
      <c r="W6980" s="170"/>
      <c r="X6980" s="174"/>
      <c r="Y6980" s="170"/>
      <c r="Z6980" s="170"/>
      <c r="AA6980" s="170"/>
      <c r="AB6980" s="170"/>
      <c r="AC6980" s="170"/>
      <c r="AD6980" s="174"/>
      <c r="AE6980" s="170"/>
      <c r="AF6980" s="170"/>
      <c r="AI6980" s="170"/>
      <c r="AJ6980" s="170"/>
      <c r="AK6980" s="170"/>
      <c r="AL6980" s="170"/>
      <c r="AM6980" s="170"/>
      <c r="AN6980" s="170"/>
    </row>
    <row r="6981" spans="1:40" ht="52.5" customHeight="1" x14ac:dyDescent="0.2">
      <c r="A6981" s="170"/>
      <c r="B6981" s="170"/>
      <c r="C6981" s="170"/>
      <c r="D6981" s="170"/>
      <c r="E6981" s="170"/>
      <c r="F6981" s="170"/>
      <c r="G6981" s="170"/>
      <c r="H6981" s="170"/>
      <c r="I6981" s="170"/>
      <c r="J6981" s="170"/>
      <c r="K6981" s="170"/>
      <c r="L6981" s="170"/>
      <c r="M6981" s="170"/>
      <c r="N6981" s="170"/>
      <c r="O6981" s="170"/>
      <c r="P6981" s="170"/>
      <c r="Q6981" s="170"/>
      <c r="R6981" s="170"/>
      <c r="S6981" s="170"/>
      <c r="T6981" s="170"/>
      <c r="U6981" s="170"/>
      <c r="V6981" s="170"/>
      <c r="W6981" s="170"/>
      <c r="X6981" s="174"/>
      <c r="Y6981" s="170"/>
      <c r="Z6981" s="170"/>
      <c r="AA6981" s="170"/>
      <c r="AB6981" s="170"/>
      <c r="AC6981" s="170"/>
      <c r="AD6981" s="174"/>
      <c r="AE6981" s="170"/>
      <c r="AF6981" s="170"/>
      <c r="AI6981" s="170"/>
      <c r="AJ6981" s="170"/>
      <c r="AK6981" s="170"/>
      <c r="AL6981" s="170"/>
      <c r="AM6981" s="170"/>
      <c r="AN6981" s="170"/>
    </row>
    <row r="6982" spans="1:40" ht="52.5" customHeight="1" x14ac:dyDescent="0.2">
      <c r="A6982" s="170"/>
      <c r="B6982" s="170"/>
      <c r="C6982" s="170"/>
      <c r="D6982" s="170"/>
      <c r="E6982" s="170"/>
      <c r="F6982" s="170"/>
      <c r="G6982" s="170"/>
      <c r="H6982" s="170"/>
      <c r="I6982" s="170"/>
      <c r="J6982" s="170"/>
      <c r="K6982" s="170"/>
      <c r="L6982" s="170"/>
      <c r="M6982" s="170"/>
      <c r="N6982" s="170"/>
      <c r="O6982" s="170"/>
      <c r="P6982" s="170"/>
      <c r="Q6982" s="170"/>
      <c r="R6982" s="170"/>
      <c r="S6982" s="170"/>
      <c r="T6982" s="170"/>
      <c r="U6982" s="170"/>
      <c r="V6982" s="170"/>
      <c r="W6982" s="170"/>
      <c r="X6982" s="174"/>
      <c r="Y6982" s="170"/>
      <c r="Z6982" s="170"/>
      <c r="AA6982" s="170"/>
      <c r="AB6982" s="170"/>
      <c r="AC6982" s="170"/>
      <c r="AD6982" s="174"/>
      <c r="AE6982" s="170"/>
      <c r="AF6982" s="170"/>
      <c r="AI6982" s="170"/>
      <c r="AJ6982" s="170"/>
      <c r="AK6982" s="170"/>
      <c r="AL6982" s="170"/>
      <c r="AM6982" s="170"/>
      <c r="AN6982" s="170"/>
    </row>
    <row r="6983" spans="1:40" ht="52.5" customHeight="1" x14ac:dyDescent="0.2">
      <c r="A6983" s="170"/>
      <c r="B6983" s="170"/>
      <c r="C6983" s="170"/>
      <c r="D6983" s="170"/>
      <c r="E6983" s="170"/>
      <c r="F6983" s="170"/>
      <c r="G6983" s="170"/>
      <c r="H6983" s="170"/>
      <c r="I6983" s="170"/>
      <c r="J6983" s="170"/>
      <c r="K6983" s="170"/>
      <c r="L6983" s="170"/>
      <c r="M6983" s="170"/>
      <c r="N6983" s="170"/>
      <c r="O6983" s="170"/>
      <c r="P6983" s="170"/>
      <c r="Q6983" s="170"/>
      <c r="R6983" s="170"/>
      <c r="S6983" s="170"/>
      <c r="T6983" s="170"/>
      <c r="U6983" s="170"/>
      <c r="V6983" s="170"/>
      <c r="W6983" s="170"/>
      <c r="X6983" s="174"/>
      <c r="Y6983" s="170"/>
      <c r="Z6983" s="170"/>
      <c r="AA6983" s="170"/>
      <c r="AB6983" s="170"/>
      <c r="AC6983" s="170"/>
      <c r="AD6983" s="174"/>
      <c r="AE6983" s="170"/>
      <c r="AF6983" s="170"/>
      <c r="AI6983" s="170"/>
      <c r="AJ6983" s="170"/>
      <c r="AK6983" s="170"/>
      <c r="AL6983" s="170"/>
      <c r="AM6983" s="170"/>
      <c r="AN6983" s="170"/>
    </row>
    <row r="6984" spans="1:40" ht="52.5" customHeight="1" x14ac:dyDescent="0.2">
      <c r="A6984" s="170"/>
      <c r="B6984" s="170"/>
      <c r="C6984" s="170"/>
      <c r="D6984" s="170"/>
      <c r="E6984" s="170"/>
      <c r="F6984" s="170"/>
      <c r="G6984" s="170"/>
      <c r="H6984" s="170"/>
      <c r="I6984" s="170"/>
      <c r="J6984" s="170"/>
      <c r="K6984" s="170"/>
      <c r="L6984" s="170"/>
      <c r="M6984" s="170"/>
      <c r="N6984" s="170"/>
      <c r="O6984" s="170"/>
      <c r="P6984" s="170"/>
      <c r="Q6984" s="170"/>
      <c r="R6984" s="170"/>
      <c r="S6984" s="170"/>
      <c r="T6984" s="170"/>
      <c r="U6984" s="170"/>
      <c r="V6984" s="170"/>
      <c r="W6984" s="170"/>
      <c r="X6984" s="174"/>
      <c r="Y6984" s="170"/>
      <c r="Z6984" s="170"/>
      <c r="AA6984" s="170"/>
      <c r="AB6984" s="170"/>
      <c r="AC6984" s="170"/>
      <c r="AD6984" s="174"/>
      <c r="AE6984" s="170"/>
      <c r="AF6984" s="170"/>
      <c r="AI6984" s="170"/>
      <c r="AJ6984" s="170"/>
      <c r="AK6984" s="170"/>
      <c r="AL6984" s="170"/>
      <c r="AM6984" s="170"/>
      <c r="AN6984" s="170"/>
    </row>
    <row r="6985" spans="1:40" ht="52.5" customHeight="1" x14ac:dyDescent="0.2">
      <c r="A6985" s="170"/>
      <c r="B6985" s="170"/>
      <c r="C6985" s="170"/>
      <c r="D6985" s="170"/>
      <c r="E6985" s="170"/>
      <c r="F6985" s="170"/>
      <c r="G6985" s="170"/>
      <c r="H6985" s="170"/>
      <c r="I6985" s="170"/>
      <c r="J6985" s="170"/>
      <c r="K6985" s="170"/>
      <c r="L6985" s="170"/>
      <c r="M6985" s="170"/>
      <c r="N6985" s="170"/>
      <c r="O6985" s="170"/>
      <c r="P6985" s="170"/>
      <c r="Q6985" s="170"/>
      <c r="R6985" s="170"/>
      <c r="S6985" s="170"/>
      <c r="T6985" s="170"/>
      <c r="U6985" s="170"/>
      <c r="V6985" s="170"/>
      <c r="W6985" s="170"/>
      <c r="X6985" s="174"/>
      <c r="Y6985" s="170"/>
      <c r="Z6985" s="170"/>
      <c r="AA6985" s="170"/>
      <c r="AB6985" s="170"/>
      <c r="AC6985" s="170"/>
      <c r="AD6985" s="174"/>
      <c r="AE6985" s="170"/>
      <c r="AF6985" s="170"/>
      <c r="AI6985" s="170"/>
      <c r="AJ6985" s="170"/>
      <c r="AK6985" s="170"/>
      <c r="AL6985" s="170"/>
      <c r="AM6985" s="170"/>
      <c r="AN6985" s="170"/>
    </row>
    <row r="6986" spans="1:40" ht="52.5" customHeight="1" x14ac:dyDescent="0.2">
      <c r="A6986" s="170"/>
      <c r="B6986" s="170"/>
      <c r="C6986" s="170"/>
      <c r="D6986" s="170"/>
      <c r="E6986" s="170"/>
      <c r="F6986" s="170"/>
      <c r="G6986" s="170"/>
      <c r="H6986" s="170"/>
      <c r="I6986" s="170"/>
      <c r="J6986" s="170"/>
      <c r="K6986" s="170"/>
      <c r="L6986" s="170"/>
      <c r="M6986" s="170"/>
      <c r="N6986" s="170"/>
      <c r="O6986" s="170"/>
      <c r="P6986" s="170"/>
      <c r="Q6986" s="170"/>
      <c r="R6986" s="170"/>
      <c r="S6986" s="170"/>
      <c r="T6986" s="170"/>
      <c r="U6986" s="170"/>
      <c r="V6986" s="170"/>
      <c r="W6986" s="170"/>
      <c r="X6986" s="174"/>
      <c r="Y6986" s="170"/>
      <c r="Z6986" s="170"/>
      <c r="AA6986" s="170"/>
      <c r="AB6986" s="170"/>
      <c r="AC6986" s="170"/>
      <c r="AD6986" s="174"/>
      <c r="AE6986" s="170"/>
      <c r="AF6986" s="170"/>
      <c r="AI6986" s="170"/>
      <c r="AJ6986" s="170"/>
      <c r="AK6986" s="170"/>
      <c r="AL6986" s="170"/>
      <c r="AM6986" s="170"/>
      <c r="AN6986" s="170"/>
    </row>
    <row r="6987" spans="1:40" ht="52.5" customHeight="1" x14ac:dyDescent="0.2">
      <c r="A6987" s="170"/>
      <c r="B6987" s="170"/>
      <c r="C6987" s="170"/>
      <c r="D6987" s="170"/>
      <c r="E6987" s="170"/>
      <c r="F6987" s="170"/>
      <c r="G6987" s="170"/>
      <c r="H6987" s="170"/>
      <c r="I6987" s="170"/>
      <c r="J6987" s="170"/>
      <c r="K6987" s="170"/>
      <c r="L6987" s="170"/>
      <c r="M6987" s="170"/>
      <c r="N6987" s="170"/>
      <c r="O6987" s="170"/>
      <c r="P6987" s="170"/>
      <c r="Q6987" s="170"/>
      <c r="R6987" s="170"/>
      <c r="S6987" s="170"/>
      <c r="T6987" s="170"/>
      <c r="U6987" s="170"/>
      <c r="V6987" s="170"/>
      <c r="W6987" s="170"/>
      <c r="X6987" s="174"/>
      <c r="Y6987" s="170"/>
      <c r="Z6987" s="170"/>
      <c r="AA6987" s="170"/>
      <c r="AB6987" s="170"/>
      <c r="AC6987" s="170"/>
      <c r="AD6987" s="174"/>
      <c r="AE6987" s="170"/>
      <c r="AF6987" s="170"/>
      <c r="AI6987" s="170"/>
      <c r="AJ6987" s="170"/>
      <c r="AK6987" s="170"/>
      <c r="AL6987" s="170"/>
      <c r="AM6987" s="170"/>
      <c r="AN6987" s="170"/>
    </row>
    <row r="6988" spans="1:40" ht="52.5" customHeight="1" x14ac:dyDescent="0.2">
      <c r="A6988" s="170"/>
      <c r="B6988" s="170"/>
      <c r="C6988" s="170"/>
      <c r="D6988" s="170"/>
      <c r="E6988" s="170"/>
      <c r="F6988" s="170"/>
      <c r="G6988" s="170"/>
      <c r="H6988" s="170"/>
      <c r="I6988" s="170"/>
      <c r="J6988" s="170"/>
      <c r="K6988" s="170"/>
      <c r="L6988" s="170"/>
      <c r="M6988" s="170"/>
      <c r="N6988" s="170"/>
      <c r="O6988" s="170"/>
      <c r="P6988" s="170"/>
      <c r="Q6988" s="170"/>
      <c r="R6988" s="170"/>
      <c r="S6988" s="170"/>
      <c r="T6988" s="170"/>
      <c r="U6988" s="170"/>
      <c r="V6988" s="170"/>
      <c r="W6988" s="170"/>
      <c r="X6988" s="174"/>
      <c r="Y6988" s="170"/>
      <c r="Z6988" s="170"/>
      <c r="AA6988" s="170"/>
      <c r="AB6988" s="170"/>
      <c r="AC6988" s="170"/>
      <c r="AD6988" s="174"/>
      <c r="AE6988" s="170"/>
      <c r="AF6988" s="170"/>
      <c r="AI6988" s="170"/>
      <c r="AJ6988" s="170"/>
      <c r="AK6988" s="170"/>
      <c r="AL6988" s="170"/>
      <c r="AM6988" s="170"/>
      <c r="AN6988" s="170"/>
    </row>
    <row r="6989" spans="1:40" ht="52.5" customHeight="1" x14ac:dyDescent="0.2">
      <c r="A6989" s="170"/>
      <c r="B6989" s="170"/>
      <c r="C6989" s="170"/>
      <c r="D6989" s="170"/>
      <c r="E6989" s="170"/>
      <c r="F6989" s="170"/>
      <c r="G6989" s="170"/>
      <c r="H6989" s="170"/>
      <c r="I6989" s="170"/>
      <c r="J6989" s="170"/>
      <c r="K6989" s="170"/>
      <c r="L6989" s="170"/>
      <c r="M6989" s="170"/>
      <c r="N6989" s="170"/>
      <c r="O6989" s="170"/>
      <c r="P6989" s="170"/>
      <c r="Q6989" s="170"/>
      <c r="R6989" s="170"/>
      <c r="S6989" s="170"/>
      <c r="T6989" s="170"/>
      <c r="U6989" s="170"/>
      <c r="V6989" s="170"/>
      <c r="W6989" s="170"/>
      <c r="X6989" s="174"/>
      <c r="Y6989" s="170"/>
      <c r="Z6989" s="170"/>
      <c r="AA6989" s="170"/>
      <c r="AB6989" s="170"/>
      <c r="AC6989" s="170"/>
      <c r="AD6989" s="174"/>
      <c r="AE6989" s="170"/>
      <c r="AF6989" s="170"/>
      <c r="AI6989" s="170"/>
      <c r="AJ6989" s="170"/>
      <c r="AK6989" s="170"/>
      <c r="AL6989" s="170"/>
      <c r="AM6989" s="170"/>
      <c r="AN6989" s="170"/>
    </row>
    <row r="6990" spans="1:40" ht="52.5" customHeight="1" x14ac:dyDescent="0.2">
      <c r="A6990" s="170"/>
      <c r="B6990" s="170"/>
      <c r="C6990" s="170"/>
      <c r="D6990" s="170"/>
      <c r="E6990" s="170"/>
      <c r="F6990" s="170"/>
      <c r="G6990" s="170"/>
      <c r="H6990" s="170"/>
      <c r="I6990" s="170"/>
      <c r="J6990" s="170"/>
      <c r="K6990" s="170"/>
      <c r="L6990" s="170"/>
      <c r="M6990" s="170"/>
      <c r="N6990" s="170"/>
      <c r="O6990" s="170"/>
      <c r="P6990" s="170"/>
      <c r="Q6990" s="170"/>
      <c r="R6990" s="170"/>
      <c r="S6990" s="170"/>
      <c r="T6990" s="170"/>
      <c r="U6990" s="170"/>
      <c r="V6990" s="170"/>
      <c r="W6990" s="170"/>
      <c r="X6990" s="174"/>
      <c r="Y6990" s="170"/>
      <c r="Z6990" s="170"/>
      <c r="AA6990" s="170"/>
      <c r="AB6990" s="170"/>
      <c r="AC6990" s="170"/>
      <c r="AD6990" s="174"/>
      <c r="AE6990" s="170"/>
      <c r="AF6990" s="170"/>
      <c r="AI6990" s="170"/>
      <c r="AJ6990" s="170"/>
      <c r="AK6990" s="170"/>
      <c r="AL6990" s="170"/>
      <c r="AM6990" s="170"/>
      <c r="AN6990" s="170"/>
    </row>
    <row r="6991" spans="1:40" ht="52.5" customHeight="1" x14ac:dyDescent="0.2">
      <c r="A6991" s="170"/>
      <c r="B6991" s="170"/>
      <c r="C6991" s="170"/>
      <c r="D6991" s="170"/>
      <c r="E6991" s="170"/>
      <c r="F6991" s="170"/>
      <c r="G6991" s="170"/>
      <c r="H6991" s="170"/>
      <c r="I6991" s="170"/>
      <c r="J6991" s="170"/>
      <c r="K6991" s="170"/>
      <c r="L6991" s="170"/>
      <c r="M6991" s="170"/>
      <c r="N6991" s="170"/>
      <c r="O6991" s="170"/>
      <c r="P6991" s="170"/>
      <c r="Q6991" s="170"/>
      <c r="R6991" s="170"/>
      <c r="S6991" s="170"/>
      <c r="T6991" s="170"/>
      <c r="U6991" s="170"/>
      <c r="V6991" s="170"/>
      <c r="W6991" s="170"/>
      <c r="X6991" s="174"/>
      <c r="Y6991" s="170"/>
      <c r="Z6991" s="170"/>
      <c r="AA6991" s="170"/>
      <c r="AB6991" s="170"/>
      <c r="AC6991" s="170"/>
      <c r="AD6991" s="174"/>
      <c r="AE6991" s="170"/>
      <c r="AF6991" s="170"/>
      <c r="AI6991" s="170"/>
      <c r="AJ6991" s="170"/>
      <c r="AK6991" s="170"/>
      <c r="AL6991" s="170"/>
      <c r="AM6991" s="170"/>
      <c r="AN6991" s="170"/>
    </row>
    <row r="6992" spans="1:40" ht="52.5" customHeight="1" x14ac:dyDescent="0.2">
      <c r="A6992" s="170"/>
      <c r="B6992" s="170"/>
      <c r="C6992" s="170"/>
      <c r="D6992" s="170"/>
      <c r="E6992" s="170"/>
      <c r="F6992" s="170"/>
      <c r="G6992" s="170"/>
      <c r="H6992" s="170"/>
      <c r="I6992" s="170"/>
      <c r="J6992" s="170"/>
      <c r="K6992" s="170"/>
      <c r="L6992" s="170"/>
      <c r="M6992" s="170"/>
      <c r="N6992" s="170"/>
      <c r="O6992" s="170"/>
      <c r="P6992" s="170"/>
      <c r="Q6992" s="170"/>
      <c r="R6992" s="170"/>
      <c r="S6992" s="170"/>
      <c r="T6992" s="170"/>
      <c r="U6992" s="170"/>
      <c r="V6992" s="170"/>
      <c r="W6992" s="170"/>
      <c r="X6992" s="174"/>
      <c r="Y6992" s="170"/>
      <c r="Z6992" s="170"/>
      <c r="AA6992" s="170"/>
      <c r="AB6992" s="170"/>
      <c r="AC6992" s="170"/>
      <c r="AD6992" s="174"/>
      <c r="AE6992" s="170"/>
      <c r="AF6992" s="170"/>
      <c r="AI6992" s="170"/>
      <c r="AJ6992" s="170"/>
      <c r="AK6992" s="170"/>
      <c r="AL6992" s="170"/>
      <c r="AM6992" s="170"/>
      <c r="AN6992" s="170"/>
    </row>
    <row r="6993" spans="1:40" ht="52.5" customHeight="1" x14ac:dyDescent="0.2">
      <c r="A6993" s="170"/>
      <c r="B6993" s="170"/>
      <c r="C6993" s="170"/>
      <c r="D6993" s="170"/>
      <c r="E6993" s="170"/>
      <c r="F6993" s="170"/>
      <c r="G6993" s="170"/>
      <c r="H6993" s="170"/>
      <c r="I6993" s="170"/>
      <c r="J6993" s="170"/>
      <c r="K6993" s="170"/>
      <c r="L6993" s="170"/>
      <c r="M6993" s="170"/>
      <c r="N6993" s="170"/>
      <c r="O6993" s="170"/>
      <c r="P6993" s="170"/>
      <c r="Q6993" s="170"/>
      <c r="R6993" s="170"/>
      <c r="S6993" s="170"/>
      <c r="T6993" s="170"/>
      <c r="U6993" s="170"/>
      <c r="V6993" s="170"/>
      <c r="W6993" s="170"/>
      <c r="X6993" s="174"/>
      <c r="Y6993" s="170"/>
      <c r="Z6993" s="170"/>
      <c r="AA6993" s="170"/>
      <c r="AB6993" s="170"/>
      <c r="AC6993" s="170"/>
      <c r="AD6993" s="174"/>
      <c r="AE6993" s="170"/>
      <c r="AF6993" s="170"/>
      <c r="AI6993" s="170"/>
      <c r="AJ6993" s="170"/>
      <c r="AK6993" s="170"/>
      <c r="AL6993" s="170"/>
      <c r="AM6993" s="170"/>
      <c r="AN6993" s="170"/>
    </row>
    <row r="6994" spans="1:40" ht="52.5" customHeight="1" x14ac:dyDescent="0.2">
      <c r="A6994" s="170"/>
      <c r="B6994" s="170"/>
      <c r="C6994" s="170"/>
      <c r="D6994" s="170"/>
      <c r="E6994" s="170"/>
      <c r="F6994" s="170"/>
      <c r="G6994" s="170"/>
      <c r="H6994" s="170"/>
      <c r="I6994" s="170"/>
      <c r="J6994" s="170"/>
      <c r="K6994" s="170"/>
      <c r="L6994" s="170"/>
      <c r="M6994" s="170"/>
      <c r="N6994" s="170"/>
      <c r="O6994" s="170"/>
      <c r="P6994" s="170"/>
      <c r="Q6994" s="170"/>
      <c r="R6994" s="170"/>
      <c r="S6994" s="170"/>
      <c r="T6994" s="170"/>
      <c r="U6994" s="170"/>
      <c r="V6994" s="170"/>
      <c r="W6994" s="170"/>
      <c r="X6994" s="174"/>
      <c r="Y6994" s="170"/>
      <c r="Z6994" s="170"/>
      <c r="AA6994" s="170"/>
      <c r="AB6994" s="170"/>
      <c r="AC6994" s="170"/>
      <c r="AD6994" s="174"/>
      <c r="AE6994" s="170"/>
      <c r="AF6994" s="170"/>
      <c r="AI6994" s="170"/>
      <c r="AJ6994" s="170"/>
      <c r="AK6994" s="170"/>
      <c r="AL6994" s="170"/>
      <c r="AM6994" s="170"/>
      <c r="AN6994" s="170"/>
    </row>
    <row r="6995" spans="1:40" ht="52.5" customHeight="1" x14ac:dyDescent="0.2">
      <c r="A6995" s="170"/>
      <c r="B6995" s="170"/>
      <c r="C6995" s="170"/>
      <c r="D6995" s="170"/>
      <c r="E6995" s="170"/>
      <c r="F6995" s="170"/>
      <c r="G6995" s="170"/>
      <c r="H6995" s="170"/>
      <c r="I6995" s="170"/>
      <c r="J6995" s="170"/>
      <c r="K6995" s="170"/>
      <c r="L6995" s="170"/>
      <c r="M6995" s="170"/>
      <c r="N6995" s="170"/>
      <c r="O6995" s="170"/>
      <c r="P6995" s="170"/>
      <c r="Q6995" s="170"/>
      <c r="R6995" s="170"/>
      <c r="S6995" s="170"/>
      <c r="T6995" s="170"/>
      <c r="U6995" s="170"/>
      <c r="V6995" s="170"/>
      <c r="W6995" s="170"/>
      <c r="X6995" s="174"/>
      <c r="Y6995" s="170"/>
      <c r="Z6995" s="170"/>
      <c r="AA6995" s="170"/>
      <c r="AB6995" s="170"/>
      <c r="AC6995" s="170"/>
      <c r="AD6995" s="174"/>
      <c r="AE6995" s="170"/>
      <c r="AF6995" s="170"/>
      <c r="AI6995" s="170"/>
      <c r="AJ6995" s="170"/>
      <c r="AK6995" s="170"/>
      <c r="AL6995" s="170"/>
      <c r="AM6995" s="170"/>
      <c r="AN6995" s="170"/>
    </row>
    <row r="6996" spans="1:40" ht="52.5" customHeight="1" x14ac:dyDescent="0.2">
      <c r="A6996" s="170"/>
      <c r="B6996" s="170"/>
      <c r="C6996" s="170"/>
      <c r="D6996" s="170"/>
      <c r="E6996" s="170"/>
      <c r="F6996" s="170"/>
      <c r="G6996" s="170"/>
      <c r="H6996" s="170"/>
      <c r="I6996" s="170"/>
      <c r="J6996" s="170"/>
      <c r="K6996" s="170"/>
      <c r="L6996" s="170"/>
      <c r="M6996" s="170"/>
      <c r="N6996" s="170"/>
      <c r="O6996" s="170"/>
      <c r="P6996" s="170"/>
      <c r="Q6996" s="170"/>
      <c r="R6996" s="170"/>
      <c r="S6996" s="170"/>
      <c r="T6996" s="170"/>
      <c r="U6996" s="170"/>
      <c r="V6996" s="170"/>
      <c r="W6996" s="170"/>
      <c r="X6996" s="174"/>
      <c r="Y6996" s="170"/>
      <c r="Z6996" s="170"/>
      <c r="AA6996" s="170"/>
      <c r="AB6996" s="170"/>
      <c r="AC6996" s="170"/>
      <c r="AD6996" s="174"/>
      <c r="AE6996" s="170"/>
      <c r="AF6996" s="170"/>
      <c r="AI6996" s="170"/>
      <c r="AJ6996" s="170"/>
      <c r="AK6996" s="170"/>
      <c r="AL6996" s="170"/>
      <c r="AM6996" s="170"/>
      <c r="AN6996" s="170"/>
    </row>
    <row r="6997" spans="1:40" ht="52.5" customHeight="1" x14ac:dyDescent="0.2">
      <c r="A6997" s="170"/>
      <c r="B6997" s="170"/>
      <c r="C6997" s="170"/>
      <c r="D6997" s="170"/>
      <c r="E6997" s="170"/>
      <c r="F6997" s="170"/>
      <c r="G6997" s="170"/>
      <c r="H6997" s="170"/>
      <c r="I6997" s="170"/>
      <c r="J6997" s="170"/>
      <c r="K6997" s="170"/>
      <c r="L6997" s="170"/>
      <c r="M6997" s="170"/>
      <c r="N6997" s="170"/>
      <c r="O6997" s="170"/>
      <c r="P6997" s="170"/>
      <c r="Q6997" s="170"/>
      <c r="R6997" s="170"/>
      <c r="S6997" s="170"/>
      <c r="T6997" s="170"/>
      <c r="U6997" s="170"/>
      <c r="V6997" s="170"/>
      <c r="W6997" s="170"/>
      <c r="X6997" s="174"/>
      <c r="Y6997" s="170"/>
      <c r="Z6997" s="170"/>
      <c r="AA6997" s="170"/>
      <c r="AB6997" s="170"/>
      <c r="AC6997" s="170"/>
      <c r="AD6997" s="174"/>
      <c r="AE6997" s="170"/>
      <c r="AF6997" s="170"/>
      <c r="AI6997" s="170"/>
      <c r="AJ6997" s="170"/>
      <c r="AK6997" s="170"/>
      <c r="AL6997" s="170"/>
      <c r="AM6997" s="170"/>
      <c r="AN6997" s="170"/>
    </row>
    <row r="6998" spans="1:40" ht="52.5" customHeight="1" x14ac:dyDescent="0.2">
      <c r="A6998" s="170"/>
      <c r="B6998" s="170"/>
      <c r="C6998" s="170"/>
      <c r="D6998" s="170"/>
      <c r="E6998" s="170"/>
      <c r="F6998" s="170"/>
      <c r="G6998" s="170"/>
      <c r="H6998" s="170"/>
      <c r="I6998" s="170"/>
      <c r="J6998" s="170"/>
      <c r="K6998" s="170"/>
      <c r="L6998" s="170"/>
      <c r="M6998" s="170"/>
      <c r="N6998" s="170"/>
      <c r="O6998" s="170"/>
      <c r="P6998" s="170"/>
      <c r="Q6998" s="170"/>
      <c r="R6998" s="170"/>
      <c r="S6998" s="170"/>
      <c r="T6998" s="170"/>
      <c r="U6998" s="170"/>
      <c r="V6998" s="170"/>
      <c r="W6998" s="170"/>
      <c r="X6998" s="174"/>
      <c r="Y6998" s="170"/>
      <c r="Z6998" s="170"/>
      <c r="AA6998" s="170"/>
      <c r="AB6998" s="170"/>
      <c r="AC6998" s="170"/>
      <c r="AD6998" s="174"/>
      <c r="AE6998" s="170"/>
      <c r="AF6998" s="170"/>
      <c r="AI6998" s="170"/>
      <c r="AJ6998" s="170"/>
      <c r="AK6998" s="170"/>
      <c r="AL6998" s="170"/>
      <c r="AM6998" s="170"/>
      <c r="AN6998" s="170"/>
    </row>
    <row r="6999" spans="1:40" ht="52.5" customHeight="1" x14ac:dyDescent="0.2">
      <c r="A6999" s="170"/>
      <c r="B6999" s="170"/>
      <c r="C6999" s="170"/>
      <c r="D6999" s="170"/>
      <c r="E6999" s="170"/>
      <c r="F6999" s="170"/>
      <c r="G6999" s="170"/>
      <c r="H6999" s="170"/>
      <c r="I6999" s="170"/>
      <c r="J6999" s="170"/>
      <c r="K6999" s="170"/>
      <c r="L6999" s="170"/>
      <c r="M6999" s="170"/>
      <c r="N6999" s="170"/>
      <c r="O6999" s="170"/>
      <c r="P6999" s="170"/>
      <c r="Q6999" s="170"/>
      <c r="R6999" s="170"/>
      <c r="S6999" s="170"/>
      <c r="T6999" s="170"/>
      <c r="U6999" s="170"/>
      <c r="V6999" s="170"/>
      <c r="W6999" s="170"/>
      <c r="X6999" s="174"/>
      <c r="Y6999" s="170"/>
      <c r="Z6999" s="170"/>
      <c r="AA6999" s="170"/>
      <c r="AB6999" s="170"/>
      <c r="AC6999" s="170"/>
      <c r="AD6999" s="174"/>
      <c r="AE6999" s="170"/>
      <c r="AF6999" s="170"/>
      <c r="AI6999" s="170"/>
      <c r="AJ6999" s="170"/>
      <c r="AK6999" s="170"/>
      <c r="AL6999" s="170"/>
      <c r="AM6999" s="170"/>
      <c r="AN6999" s="170"/>
    </row>
    <row r="7000" spans="1:40" ht="52.5" customHeight="1" x14ac:dyDescent="0.2">
      <c r="A7000" s="170"/>
      <c r="B7000" s="170"/>
      <c r="C7000" s="170"/>
      <c r="D7000" s="170"/>
      <c r="E7000" s="170"/>
      <c r="F7000" s="170"/>
      <c r="G7000" s="170"/>
      <c r="H7000" s="170"/>
      <c r="I7000" s="170"/>
      <c r="J7000" s="170"/>
      <c r="K7000" s="170"/>
      <c r="L7000" s="170"/>
      <c r="M7000" s="170"/>
      <c r="N7000" s="170"/>
      <c r="O7000" s="170"/>
      <c r="P7000" s="170"/>
      <c r="Q7000" s="170"/>
      <c r="R7000" s="170"/>
      <c r="S7000" s="170"/>
      <c r="T7000" s="170"/>
      <c r="U7000" s="170"/>
      <c r="V7000" s="170"/>
      <c r="W7000" s="170"/>
      <c r="X7000" s="174"/>
      <c r="Y7000" s="170"/>
      <c r="Z7000" s="170"/>
      <c r="AA7000" s="170"/>
      <c r="AB7000" s="170"/>
      <c r="AC7000" s="170"/>
      <c r="AD7000" s="174"/>
      <c r="AE7000" s="170"/>
      <c r="AF7000" s="170"/>
      <c r="AI7000" s="170"/>
      <c r="AJ7000" s="170"/>
      <c r="AK7000" s="170"/>
      <c r="AL7000" s="170"/>
      <c r="AM7000" s="170"/>
      <c r="AN7000" s="170"/>
    </row>
    <row r="7001" spans="1:40" ht="52.5" customHeight="1" x14ac:dyDescent="0.2">
      <c r="A7001" s="170"/>
      <c r="B7001" s="170"/>
      <c r="C7001" s="170"/>
      <c r="D7001" s="170"/>
      <c r="E7001" s="170"/>
      <c r="F7001" s="170"/>
      <c r="G7001" s="170"/>
      <c r="H7001" s="170"/>
      <c r="I7001" s="170"/>
      <c r="J7001" s="170"/>
      <c r="K7001" s="170"/>
      <c r="L7001" s="170"/>
      <c r="M7001" s="170"/>
      <c r="N7001" s="170"/>
      <c r="O7001" s="170"/>
      <c r="P7001" s="170"/>
      <c r="Q7001" s="170"/>
      <c r="R7001" s="170"/>
      <c r="S7001" s="170"/>
      <c r="T7001" s="170"/>
      <c r="U7001" s="170"/>
      <c r="V7001" s="170"/>
      <c r="W7001" s="170"/>
      <c r="X7001" s="174"/>
      <c r="Y7001" s="170"/>
      <c r="Z7001" s="170"/>
      <c r="AA7001" s="170"/>
      <c r="AB7001" s="170"/>
      <c r="AC7001" s="170"/>
      <c r="AD7001" s="174"/>
      <c r="AE7001" s="170"/>
      <c r="AF7001" s="170"/>
      <c r="AI7001" s="170"/>
      <c r="AJ7001" s="170"/>
      <c r="AK7001" s="170"/>
      <c r="AL7001" s="170"/>
      <c r="AM7001" s="170"/>
      <c r="AN7001" s="170"/>
    </row>
    <row r="7002" spans="1:40" ht="52.5" customHeight="1" x14ac:dyDescent="0.2">
      <c r="A7002" s="170"/>
      <c r="B7002" s="170"/>
      <c r="C7002" s="170"/>
      <c r="D7002" s="170"/>
      <c r="E7002" s="170"/>
      <c r="F7002" s="170"/>
      <c r="G7002" s="170"/>
      <c r="H7002" s="170"/>
      <c r="I7002" s="170"/>
      <c r="J7002" s="170"/>
      <c r="K7002" s="170"/>
      <c r="L7002" s="170"/>
      <c r="M7002" s="170"/>
      <c r="N7002" s="170"/>
      <c r="O7002" s="170"/>
      <c r="P7002" s="170"/>
      <c r="Q7002" s="170"/>
      <c r="R7002" s="170"/>
      <c r="S7002" s="170"/>
      <c r="T7002" s="170"/>
      <c r="U7002" s="170"/>
      <c r="V7002" s="170"/>
      <c r="W7002" s="170"/>
      <c r="X7002" s="174"/>
      <c r="Y7002" s="170"/>
      <c r="Z7002" s="170"/>
      <c r="AA7002" s="170"/>
      <c r="AB7002" s="170"/>
      <c r="AC7002" s="170"/>
      <c r="AD7002" s="174"/>
      <c r="AE7002" s="170"/>
      <c r="AF7002" s="170"/>
      <c r="AI7002" s="170"/>
      <c r="AJ7002" s="170"/>
      <c r="AK7002" s="170"/>
      <c r="AL7002" s="170"/>
      <c r="AM7002" s="170"/>
      <c r="AN7002" s="170"/>
    </row>
    <row r="7003" spans="1:40" ht="52.5" customHeight="1" x14ac:dyDescent="0.2">
      <c r="A7003" s="170"/>
      <c r="B7003" s="170"/>
      <c r="C7003" s="170"/>
      <c r="D7003" s="170"/>
      <c r="E7003" s="170"/>
      <c r="F7003" s="170"/>
      <c r="G7003" s="170"/>
      <c r="H7003" s="170"/>
      <c r="I7003" s="170"/>
      <c r="J7003" s="170"/>
      <c r="K7003" s="170"/>
      <c r="L7003" s="170"/>
      <c r="M7003" s="170"/>
      <c r="N7003" s="170"/>
      <c r="O7003" s="170"/>
      <c r="P7003" s="170"/>
      <c r="Q7003" s="170"/>
      <c r="R7003" s="170"/>
      <c r="S7003" s="170"/>
      <c r="T7003" s="170"/>
      <c r="U7003" s="170"/>
      <c r="V7003" s="170"/>
      <c r="W7003" s="170"/>
      <c r="X7003" s="174"/>
      <c r="Y7003" s="170"/>
      <c r="Z7003" s="170"/>
      <c r="AA7003" s="170"/>
      <c r="AB7003" s="170"/>
      <c r="AC7003" s="170"/>
      <c r="AD7003" s="174"/>
      <c r="AE7003" s="170"/>
      <c r="AF7003" s="170"/>
      <c r="AI7003" s="170"/>
      <c r="AJ7003" s="170"/>
      <c r="AK7003" s="170"/>
      <c r="AL7003" s="170"/>
      <c r="AM7003" s="170"/>
      <c r="AN7003" s="170"/>
    </row>
    <row r="7004" spans="1:40" ht="52.5" customHeight="1" x14ac:dyDescent="0.2">
      <c r="A7004" s="170"/>
      <c r="B7004" s="170"/>
      <c r="C7004" s="170"/>
      <c r="D7004" s="170"/>
      <c r="E7004" s="170"/>
      <c r="F7004" s="170"/>
      <c r="G7004" s="170"/>
      <c r="H7004" s="170"/>
      <c r="I7004" s="170"/>
      <c r="J7004" s="170"/>
      <c r="K7004" s="170"/>
      <c r="L7004" s="170"/>
      <c r="M7004" s="170"/>
      <c r="N7004" s="170"/>
      <c r="O7004" s="170"/>
      <c r="P7004" s="170"/>
      <c r="Q7004" s="170"/>
      <c r="R7004" s="170"/>
      <c r="S7004" s="170"/>
      <c r="T7004" s="170"/>
      <c r="U7004" s="170"/>
      <c r="V7004" s="170"/>
      <c r="W7004" s="170"/>
      <c r="X7004" s="174"/>
      <c r="Y7004" s="170"/>
      <c r="Z7004" s="170"/>
      <c r="AA7004" s="170"/>
      <c r="AB7004" s="170"/>
      <c r="AC7004" s="170"/>
      <c r="AD7004" s="174"/>
      <c r="AE7004" s="170"/>
      <c r="AF7004" s="170"/>
      <c r="AI7004" s="170"/>
      <c r="AJ7004" s="170"/>
      <c r="AK7004" s="170"/>
      <c r="AL7004" s="170"/>
      <c r="AM7004" s="170"/>
      <c r="AN7004" s="170"/>
    </row>
    <row r="7005" spans="1:40" ht="52.5" customHeight="1" x14ac:dyDescent="0.2">
      <c r="A7005" s="170"/>
      <c r="B7005" s="170"/>
      <c r="C7005" s="170"/>
      <c r="D7005" s="170"/>
      <c r="E7005" s="170"/>
      <c r="F7005" s="170"/>
      <c r="G7005" s="170"/>
      <c r="H7005" s="170"/>
      <c r="I7005" s="170"/>
      <c r="J7005" s="170"/>
      <c r="K7005" s="170"/>
      <c r="L7005" s="170"/>
      <c r="M7005" s="170"/>
      <c r="N7005" s="170"/>
      <c r="O7005" s="170"/>
      <c r="P7005" s="170"/>
      <c r="Q7005" s="170"/>
      <c r="R7005" s="170"/>
      <c r="S7005" s="170"/>
      <c r="T7005" s="170"/>
      <c r="U7005" s="170"/>
      <c r="V7005" s="170"/>
      <c r="W7005" s="170"/>
      <c r="X7005" s="174"/>
      <c r="Y7005" s="170"/>
      <c r="Z7005" s="170"/>
      <c r="AA7005" s="170"/>
      <c r="AB7005" s="170"/>
      <c r="AC7005" s="170"/>
      <c r="AD7005" s="174"/>
      <c r="AE7005" s="170"/>
      <c r="AF7005" s="170"/>
      <c r="AI7005" s="170"/>
      <c r="AJ7005" s="170"/>
      <c r="AK7005" s="170"/>
      <c r="AL7005" s="170"/>
      <c r="AM7005" s="170"/>
      <c r="AN7005" s="170"/>
    </row>
    <row r="7006" spans="1:40" ht="52.5" customHeight="1" x14ac:dyDescent="0.2">
      <c r="A7006" s="170"/>
      <c r="B7006" s="170"/>
      <c r="C7006" s="170"/>
      <c r="D7006" s="170"/>
      <c r="E7006" s="170"/>
      <c r="F7006" s="170"/>
      <c r="G7006" s="170"/>
      <c r="H7006" s="170"/>
      <c r="I7006" s="170"/>
      <c r="J7006" s="170"/>
      <c r="K7006" s="170"/>
      <c r="L7006" s="170"/>
      <c r="M7006" s="170"/>
      <c r="N7006" s="170"/>
      <c r="O7006" s="170"/>
      <c r="P7006" s="170"/>
      <c r="Q7006" s="170"/>
      <c r="R7006" s="170"/>
      <c r="S7006" s="170"/>
      <c r="T7006" s="170"/>
      <c r="U7006" s="170"/>
      <c r="V7006" s="170"/>
      <c r="W7006" s="170"/>
      <c r="X7006" s="174"/>
      <c r="Y7006" s="170"/>
      <c r="Z7006" s="170"/>
      <c r="AA7006" s="170"/>
      <c r="AB7006" s="170"/>
      <c r="AC7006" s="170"/>
      <c r="AD7006" s="174"/>
      <c r="AE7006" s="170"/>
      <c r="AF7006" s="170"/>
      <c r="AI7006" s="170"/>
      <c r="AJ7006" s="170"/>
      <c r="AK7006" s="170"/>
      <c r="AL7006" s="170"/>
      <c r="AM7006" s="170"/>
      <c r="AN7006" s="170"/>
    </row>
    <row r="7007" spans="1:40" ht="52.5" customHeight="1" x14ac:dyDescent="0.2">
      <c r="A7007" s="170"/>
      <c r="B7007" s="170"/>
      <c r="C7007" s="170"/>
      <c r="D7007" s="170"/>
      <c r="E7007" s="170"/>
      <c r="F7007" s="170"/>
      <c r="G7007" s="170"/>
      <c r="H7007" s="170"/>
      <c r="I7007" s="170"/>
      <c r="J7007" s="170"/>
      <c r="K7007" s="170"/>
      <c r="L7007" s="170"/>
      <c r="M7007" s="170"/>
      <c r="N7007" s="170"/>
      <c r="O7007" s="170"/>
      <c r="P7007" s="170"/>
      <c r="Q7007" s="170"/>
      <c r="R7007" s="170"/>
      <c r="S7007" s="170"/>
      <c r="T7007" s="170"/>
      <c r="U7007" s="170"/>
      <c r="V7007" s="170"/>
      <c r="W7007" s="170"/>
      <c r="X7007" s="174"/>
      <c r="Y7007" s="170"/>
      <c r="Z7007" s="170"/>
      <c r="AA7007" s="170"/>
      <c r="AB7007" s="170"/>
      <c r="AC7007" s="170"/>
      <c r="AD7007" s="174"/>
      <c r="AE7007" s="170"/>
      <c r="AF7007" s="170"/>
      <c r="AI7007" s="170"/>
      <c r="AJ7007" s="170"/>
      <c r="AK7007" s="170"/>
      <c r="AL7007" s="170"/>
      <c r="AM7007" s="170"/>
      <c r="AN7007" s="170"/>
    </row>
    <row r="7008" spans="1:40" ht="52.5" customHeight="1" x14ac:dyDescent="0.2">
      <c r="A7008" s="170"/>
      <c r="B7008" s="170"/>
      <c r="C7008" s="170"/>
      <c r="D7008" s="170"/>
      <c r="E7008" s="170"/>
      <c r="F7008" s="170"/>
      <c r="G7008" s="170"/>
      <c r="H7008" s="170"/>
      <c r="I7008" s="170"/>
      <c r="J7008" s="170"/>
      <c r="K7008" s="170"/>
      <c r="L7008" s="170"/>
      <c r="M7008" s="170"/>
      <c r="N7008" s="170"/>
      <c r="O7008" s="170"/>
      <c r="P7008" s="170"/>
      <c r="Q7008" s="170"/>
      <c r="R7008" s="170"/>
      <c r="S7008" s="170"/>
      <c r="T7008" s="170"/>
      <c r="U7008" s="170"/>
      <c r="V7008" s="170"/>
      <c r="W7008" s="170"/>
      <c r="X7008" s="174"/>
      <c r="Y7008" s="170"/>
      <c r="Z7008" s="170"/>
      <c r="AA7008" s="170"/>
      <c r="AB7008" s="170"/>
      <c r="AC7008" s="170"/>
      <c r="AD7008" s="174"/>
      <c r="AE7008" s="170"/>
      <c r="AF7008" s="170"/>
      <c r="AI7008" s="170"/>
      <c r="AJ7008" s="170"/>
      <c r="AK7008" s="170"/>
      <c r="AL7008" s="170"/>
      <c r="AM7008" s="170"/>
      <c r="AN7008" s="170"/>
    </row>
    <row r="7009" spans="1:40" ht="52.5" customHeight="1" x14ac:dyDescent="0.2">
      <c r="A7009" s="170"/>
      <c r="B7009" s="170"/>
      <c r="C7009" s="170"/>
      <c r="D7009" s="170"/>
      <c r="E7009" s="170"/>
      <c r="F7009" s="170"/>
      <c r="G7009" s="170"/>
      <c r="H7009" s="170"/>
      <c r="I7009" s="170"/>
      <c r="J7009" s="170"/>
      <c r="K7009" s="170"/>
      <c r="L7009" s="170"/>
      <c r="M7009" s="170"/>
      <c r="N7009" s="170"/>
      <c r="O7009" s="170"/>
      <c r="P7009" s="170"/>
      <c r="Q7009" s="170"/>
      <c r="R7009" s="170"/>
      <c r="S7009" s="170"/>
      <c r="T7009" s="170"/>
      <c r="U7009" s="170"/>
      <c r="V7009" s="170"/>
      <c r="W7009" s="170"/>
      <c r="X7009" s="174"/>
      <c r="Y7009" s="170"/>
      <c r="Z7009" s="170"/>
      <c r="AA7009" s="170"/>
      <c r="AB7009" s="170"/>
      <c r="AC7009" s="170"/>
      <c r="AD7009" s="174"/>
      <c r="AE7009" s="170"/>
      <c r="AF7009" s="170"/>
      <c r="AI7009" s="170"/>
      <c r="AJ7009" s="170"/>
      <c r="AK7009" s="170"/>
      <c r="AL7009" s="170"/>
      <c r="AM7009" s="170"/>
      <c r="AN7009" s="170"/>
    </row>
    <row r="7010" spans="1:40" ht="52.5" customHeight="1" x14ac:dyDescent="0.2">
      <c r="A7010" s="170"/>
      <c r="B7010" s="170"/>
      <c r="C7010" s="170"/>
      <c r="D7010" s="170"/>
      <c r="E7010" s="170"/>
      <c r="F7010" s="170"/>
      <c r="G7010" s="170"/>
      <c r="H7010" s="170"/>
      <c r="I7010" s="170"/>
      <c r="J7010" s="170"/>
      <c r="K7010" s="170"/>
      <c r="L7010" s="170"/>
      <c r="M7010" s="170"/>
      <c r="N7010" s="170"/>
      <c r="O7010" s="170"/>
      <c r="P7010" s="170"/>
      <c r="Q7010" s="170"/>
      <c r="R7010" s="170"/>
      <c r="S7010" s="170"/>
      <c r="T7010" s="170"/>
      <c r="U7010" s="170"/>
      <c r="V7010" s="170"/>
      <c r="W7010" s="170"/>
      <c r="X7010" s="174"/>
      <c r="Y7010" s="170"/>
      <c r="Z7010" s="170"/>
      <c r="AA7010" s="170"/>
      <c r="AB7010" s="170"/>
      <c r="AC7010" s="170"/>
      <c r="AD7010" s="174"/>
      <c r="AE7010" s="170"/>
      <c r="AF7010" s="170"/>
      <c r="AI7010" s="170"/>
      <c r="AJ7010" s="170"/>
      <c r="AK7010" s="170"/>
      <c r="AL7010" s="170"/>
      <c r="AM7010" s="170"/>
      <c r="AN7010" s="170"/>
    </row>
    <row r="7011" spans="1:40" ht="52.5" customHeight="1" x14ac:dyDescent="0.2">
      <c r="A7011" s="170"/>
      <c r="B7011" s="170"/>
      <c r="C7011" s="170"/>
      <c r="D7011" s="170"/>
      <c r="E7011" s="170"/>
      <c r="F7011" s="170"/>
      <c r="G7011" s="170"/>
      <c r="H7011" s="170"/>
      <c r="I7011" s="170"/>
      <c r="J7011" s="170"/>
      <c r="K7011" s="170"/>
      <c r="L7011" s="170"/>
      <c r="M7011" s="170"/>
      <c r="N7011" s="170"/>
      <c r="O7011" s="170"/>
      <c r="P7011" s="170"/>
      <c r="Q7011" s="170"/>
      <c r="R7011" s="170"/>
      <c r="S7011" s="170"/>
      <c r="T7011" s="170"/>
      <c r="U7011" s="170"/>
      <c r="V7011" s="170"/>
      <c r="W7011" s="170"/>
      <c r="X7011" s="174"/>
      <c r="Y7011" s="170"/>
      <c r="Z7011" s="170"/>
      <c r="AA7011" s="170"/>
      <c r="AB7011" s="170"/>
      <c r="AC7011" s="170"/>
      <c r="AD7011" s="174"/>
      <c r="AE7011" s="170"/>
      <c r="AF7011" s="170"/>
      <c r="AI7011" s="170"/>
      <c r="AJ7011" s="170"/>
      <c r="AK7011" s="170"/>
      <c r="AL7011" s="170"/>
      <c r="AM7011" s="170"/>
      <c r="AN7011" s="170"/>
    </row>
    <row r="7012" spans="1:40" ht="52.5" customHeight="1" x14ac:dyDescent="0.2">
      <c r="A7012" s="170"/>
      <c r="B7012" s="170"/>
      <c r="C7012" s="170"/>
      <c r="D7012" s="170"/>
      <c r="E7012" s="170"/>
      <c r="F7012" s="170"/>
      <c r="G7012" s="170"/>
      <c r="H7012" s="170"/>
      <c r="I7012" s="170"/>
      <c r="J7012" s="170"/>
      <c r="K7012" s="170"/>
      <c r="L7012" s="170"/>
      <c r="M7012" s="170"/>
      <c r="N7012" s="170"/>
      <c r="O7012" s="170"/>
      <c r="P7012" s="170"/>
      <c r="Q7012" s="170"/>
      <c r="R7012" s="170"/>
      <c r="S7012" s="170"/>
      <c r="T7012" s="170"/>
      <c r="U7012" s="170"/>
      <c r="V7012" s="170"/>
      <c r="W7012" s="170"/>
      <c r="X7012" s="174"/>
      <c r="Y7012" s="170"/>
      <c r="Z7012" s="170"/>
      <c r="AA7012" s="170"/>
      <c r="AB7012" s="170"/>
      <c r="AC7012" s="170"/>
      <c r="AD7012" s="174"/>
      <c r="AE7012" s="170"/>
      <c r="AF7012" s="170"/>
      <c r="AI7012" s="170"/>
      <c r="AJ7012" s="170"/>
      <c r="AK7012" s="170"/>
      <c r="AL7012" s="170"/>
      <c r="AM7012" s="170"/>
      <c r="AN7012" s="170"/>
    </row>
    <row r="7013" spans="1:40" ht="52.5" customHeight="1" x14ac:dyDescent="0.2">
      <c r="A7013" s="170"/>
      <c r="B7013" s="170"/>
      <c r="C7013" s="170"/>
      <c r="D7013" s="170"/>
      <c r="E7013" s="170"/>
      <c r="F7013" s="170"/>
      <c r="G7013" s="170"/>
      <c r="H7013" s="170"/>
      <c r="I7013" s="170"/>
      <c r="J7013" s="170"/>
      <c r="K7013" s="170"/>
      <c r="L7013" s="170"/>
      <c r="M7013" s="170"/>
      <c r="N7013" s="170"/>
      <c r="O7013" s="170"/>
      <c r="P7013" s="170"/>
      <c r="Q7013" s="170"/>
      <c r="R7013" s="170"/>
      <c r="S7013" s="170"/>
      <c r="T7013" s="170"/>
      <c r="U7013" s="170"/>
      <c r="V7013" s="170"/>
      <c r="W7013" s="170"/>
      <c r="X7013" s="174"/>
      <c r="Y7013" s="170"/>
      <c r="Z7013" s="170"/>
      <c r="AA7013" s="170"/>
      <c r="AB7013" s="170"/>
      <c r="AC7013" s="170"/>
      <c r="AD7013" s="174"/>
      <c r="AE7013" s="170"/>
      <c r="AF7013" s="170"/>
      <c r="AI7013" s="170"/>
      <c r="AJ7013" s="170"/>
      <c r="AK7013" s="170"/>
      <c r="AL7013" s="170"/>
      <c r="AM7013" s="170"/>
      <c r="AN7013" s="170"/>
    </row>
    <row r="7014" spans="1:40" ht="52.5" customHeight="1" x14ac:dyDescent="0.2">
      <c r="A7014" s="170"/>
      <c r="B7014" s="170"/>
      <c r="C7014" s="170"/>
      <c r="D7014" s="170"/>
      <c r="E7014" s="170"/>
      <c r="F7014" s="170"/>
      <c r="G7014" s="170"/>
      <c r="H7014" s="170"/>
      <c r="I7014" s="170"/>
      <c r="J7014" s="170"/>
      <c r="K7014" s="170"/>
      <c r="L7014" s="170"/>
      <c r="M7014" s="170"/>
      <c r="N7014" s="170"/>
      <c r="O7014" s="170"/>
      <c r="P7014" s="170"/>
      <c r="Q7014" s="170"/>
      <c r="R7014" s="170"/>
      <c r="S7014" s="170"/>
      <c r="T7014" s="170"/>
      <c r="U7014" s="170"/>
      <c r="V7014" s="170"/>
      <c r="W7014" s="170"/>
      <c r="X7014" s="174"/>
      <c r="Y7014" s="170"/>
      <c r="Z7014" s="170"/>
      <c r="AA7014" s="170"/>
      <c r="AB7014" s="170"/>
      <c r="AC7014" s="170"/>
      <c r="AD7014" s="174"/>
      <c r="AE7014" s="170"/>
      <c r="AF7014" s="170"/>
      <c r="AI7014" s="170"/>
      <c r="AJ7014" s="170"/>
      <c r="AK7014" s="170"/>
      <c r="AL7014" s="170"/>
      <c r="AM7014" s="170"/>
      <c r="AN7014" s="170"/>
    </row>
    <row r="7015" spans="1:40" ht="52.5" customHeight="1" x14ac:dyDescent="0.2">
      <c r="A7015" s="170"/>
      <c r="B7015" s="170"/>
      <c r="C7015" s="170"/>
      <c r="D7015" s="170"/>
      <c r="E7015" s="170"/>
      <c r="F7015" s="170"/>
      <c r="G7015" s="170"/>
      <c r="H7015" s="170"/>
      <c r="I7015" s="170"/>
      <c r="J7015" s="170"/>
      <c r="K7015" s="170"/>
      <c r="L7015" s="170"/>
      <c r="M7015" s="170"/>
      <c r="N7015" s="170"/>
      <c r="O7015" s="170"/>
      <c r="P7015" s="170"/>
      <c r="Q7015" s="170"/>
      <c r="R7015" s="170"/>
      <c r="S7015" s="170"/>
      <c r="T7015" s="170"/>
      <c r="U7015" s="170"/>
      <c r="V7015" s="170"/>
      <c r="W7015" s="170"/>
      <c r="X7015" s="174"/>
      <c r="Y7015" s="170"/>
      <c r="Z7015" s="170"/>
      <c r="AA7015" s="170"/>
      <c r="AB7015" s="170"/>
      <c r="AC7015" s="170"/>
      <c r="AD7015" s="174"/>
      <c r="AE7015" s="170"/>
      <c r="AF7015" s="170"/>
      <c r="AI7015" s="170"/>
      <c r="AJ7015" s="170"/>
      <c r="AK7015" s="170"/>
      <c r="AL7015" s="170"/>
      <c r="AM7015" s="170"/>
      <c r="AN7015" s="170"/>
    </row>
    <row r="7016" spans="1:40" ht="52.5" customHeight="1" x14ac:dyDescent="0.2">
      <c r="A7016" s="170"/>
      <c r="B7016" s="170"/>
      <c r="C7016" s="170"/>
      <c r="D7016" s="170"/>
      <c r="E7016" s="170"/>
      <c r="F7016" s="170"/>
      <c r="G7016" s="170"/>
      <c r="H7016" s="170"/>
      <c r="I7016" s="170"/>
      <c r="J7016" s="170"/>
      <c r="K7016" s="170"/>
      <c r="L7016" s="170"/>
      <c r="M7016" s="170"/>
      <c r="N7016" s="170"/>
      <c r="O7016" s="170"/>
      <c r="P7016" s="170"/>
      <c r="Q7016" s="170"/>
      <c r="R7016" s="170"/>
      <c r="S7016" s="170"/>
      <c r="T7016" s="170"/>
      <c r="U7016" s="170"/>
      <c r="V7016" s="170"/>
      <c r="W7016" s="170"/>
      <c r="X7016" s="174"/>
      <c r="Y7016" s="170"/>
      <c r="Z7016" s="170"/>
      <c r="AA7016" s="170"/>
      <c r="AB7016" s="170"/>
      <c r="AC7016" s="170"/>
      <c r="AD7016" s="174"/>
      <c r="AE7016" s="170"/>
      <c r="AF7016" s="170"/>
      <c r="AI7016" s="170"/>
      <c r="AJ7016" s="170"/>
      <c r="AK7016" s="170"/>
      <c r="AL7016" s="170"/>
      <c r="AM7016" s="170"/>
      <c r="AN7016" s="170"/>
    </row>
    <row r="7017" spans="1:40" ht="52.5" customHeight="1" x14ac:dyDescent="0.2">
      <c r="A7017" s="170"/>
      <c r="B7017" s="170"/>
      <c r="C7017" s="170"/>
      <c r="D7017" s="170"/>
      <c r="E7017" s="170"/>
      <c r="F7017" s="170"/>
      <c r="G7017" s="170"/>
      <c r="H7017" s="170"/>
      <c r="I7017" s="170"/>
      <c r="J7017" s="170"/>
      <c r="K7017" s="170"/>
      <c r="L7017" s="170"/>
      <c r="M7017" s="170"/>
      <c r="N7017" s="170"/>
      <c r="O7017" s="170"/>
      <c r="P7017" s="170"/>
      <c r="Q7017" s="170"/>
      <c r="R7017" s="170"/>
      <c r="S7017" s="170"/>
      <c r="T7017" s="170"/>
      <c r="U7017" s="170"/>
      <c r="V7017" s="170"/>
      <c r="W7017" s="170"/>
      <c r="X7017" s="174"/>
      <c r="Y7017" s="170"/>
      <c r="Z7017" s="170"/>
      <c r="AA7017" s="170"/>
      <c r="AB7017" s="170"/>
      <c r="AC7017" s="170"/>
      <c r="AD7017" s="174"/>
      <c r="AE7017" s="170"/>
      <c r="AF7017" s="170"/>
      <c r="AI7017" s="170"/>
      <c r="AJ7017" s="170"/>
      <c r="AK7017" s="170"/>
      <c r="AL7017" s="170"/>
      <c r="AM7017" s="170"/>
      <c r="AN7017" s="170"/>
    </row>
    <row r="7018" spans="1:40" ht="52.5" customHeight="1" x14ac:dyDescent="0.2">
      <c r="A7018" s="170"/>
      <c r="B7018" s="170"/>
      <c r="C7018" s="170"/>
      <c r="D7018" s="170"/>
      <c r="E7018" s="170"/>
      <c r="F7018" s="170"/>
      <c r="G7018" s="170"/>
      <c r="H7018" s="170"/>
      <c r="I7018" s="170"/>
      <c r="J7018" s="170"/>
      <c r="K7018" s="170"/>
      <c r="L7018" s="170"/>
      <c r="M7018" s="170"/>
      <c r="N7018" s="170"/>
      <c r="O7018" s="170"/>
      <c r="P7018" s="170"/>
      <c r="Q7018" s="170"/>
      <c r="R7018" s="170"/>
      <c r="S7018" s="170"/>
      <c r="T7018" s="170"/>
      <c r="U7018" s="170"/>
      <c r="V7018" s="170"/>
      <c r="W7018" s="170"/>
      <c r="X7018" s="174"/>
      <c r="Y7018" s="170"/>
      <c r="Z7018" s="170"/>
      <c r="AA7018" s="170"/>
      <c r="AB7018" s="170"/>
      <c r="AC7018" s="170"/>
      <c r="AD7018" s="174"/>
      <c r="AE7018" s="170"/>
      <c r="AF7018" s="170"/>
      <c r="AI7018" s="170"/>
      <c r="AJ7018" s="170"/>
      <c r="AK7018" s="170"/>
      <c r="AL7018" s="170"/>
      <c r="AM7018" s="170"/>
      <c r="AN7018" s="170"/>
    </row>
    <row r="7019" spans="1:40" ht="52.5" customHeight="1" x14ac:dyDescent="0.2">
      <c r="A7019" s="170"/>
      <c r="B7019" s="170"/>
      <c r="C7019" s="170"/>
      <c r="D7019" s="170"/>
      <c r="E7019" s="170"/>
      <c r="F7019" s="170"/>
      <c r="G7019" s="170"/>
      <c r="H7019" s="170"/>
      <c r="I7019" s="170"/>
      <c r="J7019" s="170"/>
      <c r="K7019" s="170"/>
      <c r="L7019" s="170"/>
      <c r="M7019" s="170"/>
      <c r="N7019" s="170"/>
      <c r="O7019" s="170"/>
      <c r="P7019" s="170"/>
      <c r="Q7019" s="170"/>
      <c r="R7019" s="170"/>
      <c r="S7019" s="170"/>
      <c r="T7019" s="170"/>
      <c r="U7019" s="170"/>
      <c r="V7019" s="170"/>
      <c r="W7019" s="170"/>
      <c r="X7019" s="174"/>
      <c r="Y7019" s="170"/>
      <c r="Z7019" s="170"/>
      <c r="AA7019" s="170"/>
      <c r="AB7019" s="170"/>
      <c r="AC7019" s="170"/>
      <c r="AD7019" s="174"/>
      <c r="AE7019" s="170"/>
      <c r="AF7019" s="170"/>
      <c r="AI7019" s="170"/>
      <c r="AJ7019" s="170"/>
      <c r="AK7019" s="170"/>
      <c r="AL7019" s="170"/>
      <c r="AM7019" s="170"/>
      <c r="AN7019" s="170"/>
    </row>
    <row r="7020" spans="1:40" ht="52.5" customHeight="1" x14ac:dyDescent="0.2">
      <c r="A7020" s="170"/>
      <c r="B7020" s="170"/>
      <c r="C7020" s="170"/>
      <c r="D7020" s="170"/>
      <c r="E7020" s="170"/>
      <c r="F7020" s="170"/>
      <c r="G7020" s="170"/>
      <c r="H7020" s="170"/>
      <c r="I7020" s="170"/>
      <c r="J7020" s="170"/>
      <c r="K7020" s="170"/>
      <c r="L7020" s="170"/>
      <c r="M7020" s="170"/>
      <c r="N7020" s="170"/>
      <c r="O7020" s="170"/>
      <c r="P7020" s="170"/>
      <c r="Q7020" s="170"/>
      <c r="R7020" s="170"/>
      <c r="S7020" s="170"/>
      <c r="T7020" s="170"/>
      <c r="U7020" s="170"/>
      <c r="V7020" s="170"/>
      <c r="W7020" s="170"/>
      <c r="X7020" s="174"/>
      <c r="Y7020" s="170"/>
      <c r="Z7020" s="170"/>
      <c r="AA7020" s="170"/>
      <c r="AB7020" s="170"/>
      <c r="AC7020" s="170"/>
      <c r="AD7020" s="174"/>
      <c r="AE7020" s="170"/>
      <c r="AF7020" s="170"/>
      <c r="AI7020" s="170"/>
      <c r="AJ7020" s="170"/>
      <c r="AK7020" s="170"/>
      <c r="AL7020" s="170"/>
      <c r="AM7020" s="170"/>
      <c r="AN7020" s="170"/>
    </row>
    <row r="7021" spans="1:40" ht="52.5" customHeight="1" x14ac:dyDescent="0.2">
      <c r="A7021" s="170"/>
      <c r="B7021" s="170"/>
      <c r="C7021" s="170"/>
      <c r="D7021" s="170"/>
      <c r="E7021" s="170"/>
      <c r="F7021" s="170"/>
      <c r="G7021" s="170"/>
      <c r="H7021" s="170"/>
      <c r="I7021" s="170"/>
      <c r="J7021" s="170"/>
      <c r="K7021" s="170"/>
      <c r="L7021" s="170"/>
      <c r="M7021" s="170"/>
      <c r="N7021" s="170"/>
      <c r="O7021" s="170"/>
      <c r="P7021" s="170"/>
      <c r="Q7021" s="170"/>
      <c r="R7021" s="170"/>
      <c r="S7021" s="170"/>
      <c r="T7021" s="170"/>
      <c r="U7021" s="170"/>
      <c r="V7021" s="170"/>
      <c r="W7021" s="170"/>
      <c r="X7021" s="174"/>
      <c r="Y7021" s="170"/>
      <c r="Z7021" s="170"/>
      <c r="AA7021" s="170"/>
      <c r="AB7021" s="170"/>
      <c r="AC7021" s="170"/>
      <c r="AD7021" s="174"/>
      <c r="AE7021" s="170"/>
      <c r="AF7021" s="170"/>
      <c r="AI7021" s="170"/>
      <c r="AJ7021" s="170"/>
      <c r="AK7021" s="170"/>
      <c r="AL7021" s="170"/>
      <c r="AM7021" s="170"/>
      <c r="AN7021" s="170"/>
    </row>
    <row r="7022" spans="1:40" ht="52.5" customHeight="1" x14ac:dyDescent="0.2">
      <c r="A7022" s="170"/>
      <c r="B7022" s="170"/>
      <c r="C7022" s="170"/>
      <c r="D7022" s="170"/>
      <c r="E7022" s="170"/>
      <c r="F7022" s="170"/>
      <c r="G7022" s="170"/>
      <c r="H7022" s="170"/>
      <c r="I7022" s="170"/>
      <c r="J7022" s="170"/>
      <c r="K7022" s="170"/>
      <c r="L7022" s="170"/>
      <c r="M7022" s="170"/>
      <c r="N7022" s="170"/>
      <c r="O7022" s="170"/>
      <c r="P7022" s="170"/>
      <c r="Q7022" s="170"/>
      <c r="R7022" s="170"/>
      <c r="S7022" s="170"/>
      <c r="T7022" s="170"/>
      <c r="U7022" s="170"/>
      <c r="V7022" s="170"/>
      <c r="W7022" s="170"/>
      <c r="X7022" s="174"/>
      <c r="Y7022" s="170"/>
      <c r="Z7022" s="170"/>
      <c r="AA7022" s="170"/>
      <c r="AB7022" s="170"/>
      <c r="AC7022" s="170"/>
      <c r="AD7022" s="174"/>
      <c r="AE7022" s="170"/>
      <c r="AF7022" s="170"/>
      <c r="AI7022" s="170"/>
      <c r="AJ7022" s="170"/>
      <c r="AK7022" s="170"/>
      <c r="AL7022" s="170"/>
      <c r="AM7022" s="170"/>
      <c r="AN7022" s="170"/>
    </row>
    <row r="7023" spans="1:40" ht="52.5" customHeight="1" x14ac:dyDescent="0.2">
      <c r="A7023" s="170"/>
      <c r="B7023" s="170"/>
      <c r="C7023" s="170"/>
      <c r="D7023" s="170"/>
      <c r="E7023" s="170"/>
      <c r="F7023" s="170"/>
      <c r="G7023" s="170"/>
      <c r="H7023" s="170"/>
      <c r="I7023" s="170"/>
      <c r="J7023" s="170"/>
      <c r="K7023" s="170"/>
      <c r="L7023" s="170"/>
      <c r="M7023" s="170"/>
      <c r="N7023" s="170"/>
      <c r="O7023" s="170"/>
      <c r="P7023" s="170"/>
      <c r="Q7023" s="170"/>
      <c r="R7023" s="170"/>
      <c r="S7023" s="170"/>
      <c r="T7023" s="170"/>
      <c r="U7023" s="170"/>
      <c r="V7023" s="170"/>
      <c r="W7023" s="170"/>
      <c r="X7023" s="174"/>
      <c r="Y7023" s="170"/>
      <c r="Z7023" s="170"/>
      <c r="AA7023" s="170"/>
      <c r="AB7023" s="170"/>
      <c r="AC7023" s="170"/>
      <c r="AD7023" s="174"/>
      <c r="AE7023" s="170"/>
      <c r="AF7023" s="170"/>
      <c r="AI7023" s="170"/>
      <c r="AJ7023" s="170"/>
      <c r="AK7023" s="170"/>
      <c r="AL7023" s="170"/>
      <c r="AM7023" s="170"/>
      <c r="AN7023" s="170"/>
    </row>
    <row r="7024" spans="1:40" ht="52.5" customHeight="1" x14ac:dyDescent="0.2">
      <c r="A7024" s="170"/>
      <c r="B7024" s="170"/>
      <c r="C7024" s="170"/>
      <c r="D7024" s="170"/>
      <c r="E7024" s="170"/>
      <c r="F7024" s="170"/>
      <c r="G7024" s="170"/>
      <c r="H7024" s="170"/>
      <c r="I7024" s="170"/>
      <c r="J7024" s="170"/>
      <c r="K7024" s="170"/>
      <c r="L7024" s="170"/>
      <c r="M7024" s="170"/>
      <c r="N7024" s="170"/>
      <c r="O7024" s="170"/>
      <c r="P7024" s="170"/>
      <c r="Q7024" s="170"/>
      <c r="R7024" s="170"/>
      <c r="S7024" s="170"/>
      <c r="T7024" s="170"/>
      <c r="U7024" s="170"/>
      <c r="V7024" s="170"/>
      <c r="W7024" s="170"/>
      <c r="X7024" s="174"/>
      <c r="Y7024" s="170"/>
      <c r="Z7024" s="170"/>
      <c r="AA7024" s="170"/>
      <c r="AB7024" s="170"/>
      <c r="AC7024" s="170"/>
      <c r="AD7024" s="174"/>
      <c r="AE7024" s="170"/>
      <c r="AF7024" s="170"/>
      <c r="AI7024" s="170"/>
      <c r="AJ7024" s="170"/>
      <c r="AK7024" s="170"/>
      <c r="AL7024" s="170"/>
      <c r="AM7024" s="170"/>
      <c r="AN7024" s="170"/>
    </row>
    <row r="7025" spans="1:40" ht="52.5" customHeight="1" x14ac:dyDescent="0.2">
      <c r="A7025" s="170"/>
      <c r="B7025" s="170"/>
      <c r="C7025" s="170"/>
      <c r="D7025" s="170"/>
      <c r="E7025" s="170"/>
      <c r="F7025" s="170"/>
      <c r="G7025" s="170"/>
      <c r="H7025" s="170"/>
      <c r="I7025" s="170"/>
      <c r="J7025" s="170"/>
      <c r="K7025" s="170"/>
      <c r="L7025" s="170"/>
      <c r="M7025" s="170"/>
      <c r="N7025" s="170"/>
      <c r="O7025" s="170"/>
      <c r="P7025" s="170"/>
      <c r="Q7025" s="170"/>
      <c r="R7025" s="170"/>
      <c r="S7025" s="170"/>
      <c r="T7025" s="170"/>
      <c r="U7025" s="170"/>
      <c r="V7025" s="170"/>
      <c r="W7025" s="170"/>
      <c r="X7025" s="174"/>
      <c r="Y7025" s="170"/>
      <c r="Z7025" s="170"/>
      <c r="AA7025" s="170"/>
      <c r="AB7025" s="170"/>
      <c r="AC7025" s="170"/>
      <c r="AD7025" s="174"/>
      <c r="AE7025" s="170"/>
      <c r="AF7025" s="170"/>
      <c r="AI7025" s="170"/>
      <c r="AJ7025" s="170"/>
      <c r="AK7025" s="170"/>
      <c r="AL7025" s="170"/>
      <c r="AM7025" s="170"/>
      <c r="AN7025" s="170"/>
    </row>
    <row r="7026" spans="1:40" ht="52.5" customHeight="1" x14ac:dyDescent="0.2">
      <c r="A7026" s="170"/>
      <c r="B7026" s="170"/>
      <c r="C7026" s="170"/>
      <c r="D7026" s="170"/>
      <c r="E7026" s="170"/>
      <c r="F7026" s="170"/>
      <c r="G7026" s="170"/>
      <c r="H7026" s="170"/>
      <c r="I7026" s="170"/>
      <c r="J7026" s="170"/>
      <c r="K7026" s="170"/>
      <c r="L7026" s="170"/>
      <c r="M7026" s="170"/>
      <c r="N7026" s="170"/>
      <c r="O7026" s="170"/>
      <c r="P7026" s="170"/>
      <c r="Q7026" s="170"/>
      <c r="R7026" s="170"/>
      <c r="S7026" s="170"/>
      <c r="T7026" s="170"/>
      <c r="U7026" s="170"/>
      <c r="V7026" s="170"/>
      <c r="W7026" s="170"/>
      <c r="X7026" s="174"/>
      <c r="Y7026" s="170"/>
      <c r="Z7026" s="170"/>
      <c r="AA7026" s="170"/>
      <c r="AB7026" s="170"/>
      <c r="AC7026" s="170"/>
      <c r="AD7026" s="174"/>
      <c r="AE7026" s="170"/>
      <c r="AF7026" s="170"/>
      <c r="AI7026" s="170"/>
      <c r="AJ7026" s="170"/>
      <c r="AK7026" s="170"/>
      <c r="AL7026" s="170"/>
      <c r="AM7026" s="170"/>
      <c r="AN7026" s="170"/>
    </row>
    <row r="7027" spans="1:40" ht="52.5" customHeight="1" x14ac:dyDescent="0.2">
      <c r="A7027" s="170"/>
      <c r="B7027" s="170"/>
      <c r="C7027" s="170"/>
      <c r="D7027" s="170"/>
      <c r="E7027" s="170"/>
      <c r="F7027" s="170"/>
      <c r="G7027" s="170"/>
      <c r="H7027" s="170"/>
      <c r="I7027" s="170"/>
      <c r="J7027" s="170"/>
      <c r="K7027" s="170"/>
      <c r="L7027" s="170"/>
      <c r="M7027" s="170"/>
      <c r="N7027" s="170"/>
      <c r="O7027" s="170"/>
      <c r="P7027" s="170"/>
      <c r="Q7027" s="170"/>
      <c r="R7027" s="170"/>
      <c r="S7027" s="170"/>
      <c r="T7027" s="170"/>
      <c r="U7027" s="170"/>
      <c r="V7027" s="170"/>
      <c r="W7027" s="170"/>
      <c r="X7027" s="174"/>
      <c r="Y7027" s="170"/>
      <c r="Z7027" s="170"/>
      <c r="AA7027" s="170"/>
      <c r="AB7027" s="170"/>
      <c r="AC7027" s="170"/>
      <c r="AD7027" s="174"/>
      <c r="AE7027" s="170"/>
      <c r="AF7027" s="170"/>
      <c r="AI7027" s="170"/>
      <c r="AJ7027" s="170"/>
      <c r="AK7027" s="170"/>
      <c r="AL7027" s="170"/>
      <c r="AM7027" s="170"/>
      <c r="AN7027" s="170"/>
    </row>
    <row r="7028" spans="1:40" ht="52.5" customHeight="1" x14ac:dyDescent="0.2">
      <c r="A7028" s="170"/>
      <c r="B7028" s="170"/>
      <c r="C7028" s="170"/>
      <c r="D7028" s="170"/>
      <c r="E7028" s="170"/>
      <c r="F7028" s="170"/>
      <c r="G7028" s="170"/>
      <c r="H7028" s="170"/>
      <c r="I7028" s="170"/>
      <c r="J7028" s="170"/>
      <c r="K7028" s="170"/>
      <c r="L7028" s="170"/>
      <c r="M7028" s="170"/>
      <c r="N7028" s="170"/>
      <c r="O7028" s="170"/>
      <c r="P7028" s="170"/>
      <c r="Q7028" s="170"/>
      <c r="R7028" s="170"/>
      <c r="S7028" s="170"/>
      <c r="T7028" s="170"/>
      <c r="U7028" s="170"/>
      <c r="V7028" s="170"/>
      <c r="W7028" s="170"/>
      <c r="X7028" s="174"/>
      <c r="Y7028" s="170"/>
      <c r="Z7028" s="170"/>
      <c r="AA7028" s="170"/>
      <c r="AB7028" s="170"/>
      <c r="AC7028" s="170"/>
      <c r="AD7028" s="174"/>
      <c r="AE7028" s="170"/>
      <c r="AF7028" s="170"/>
      <c r="AI7028" s="170"/>
      <c r="AJ7028" s="170"/>
      <c r="AK7028" s="170"/>
      <c r="AL7028" s="170"/>
      <c r="AM7028" s="170"/>
      <c r="AN7028" s="170"/>
    </row>
    <row r="7029" spans="1:40" ht="52.5" customHeight="1" x14ac:dyDescent="0.2">
      <c r="A7029" s="170"/>
      <c r="B7029" s="170"/>
      <c r="C7029" s="170"/>
      <c r="D7029" s="170"/>
      <c r="E7029" s="170"/>
      <c r="F7029" s="170"/>
      <c r="G7029" s="170"/>
      <c r="H7029" s="170"/>
      <c r="I7029" s="170"/>
      <c r="J7029" s="170"/>
      <c r="K7029" s="170"/>
      <c r="L7029" s="170"/>
      <c r="M7029" s="170"/>
      <c r="N7029" s="170"/>
      <c r="O7029" s="170"/>
      <c r="P7029" s="170"/>
      <c r="Q7029" s="170"/>
      <c r="R7029" s="170"/>
      <c r="S7029" s="170"/>
      <c r="T7029" s="170"/>
      <c r="U7029" s="170"/>
      <c r="V7029" s="170"/>
      <c r="W7029" s="170"/>
      <c r="X7029" s="174"/>
      <c r="Y7029" s="170"/>
      <c r="Z7029" s="170"/>
      <c r="AA7029" s="170"/>
      <c r="AB7029" s="170"/>
      <c r="AC7029" s="170"/>
      <c r="AD7029" s="174"/>
      <c r="AE7029" s="170"/>
      <c r="AF7029" s="170"/>
      <c r="AI7029" s="170"/>
      <c r="AJ7029" s="170"/>
      <c r="AK7029" s="170"/>
      <c r="AL7029" s="170"/>
      <c r="AM7029" s="170"/>
      <c r="AN7029" s="170"/>
    </row>
    <row r="7030" spans="1:40" ht="52.5" customHeight="1" x14ac:dyDescent="0.2">
      <c r="A7030" s="170"/>
      <c r="B7030" s="170"/>
      <c r="C7030" s="170"/>
      <c r="D7030" s="170"/>
      <c r="E7030" s="170"/>
      <c r="F7030" s="170"/>
      <c r="G7030" s="170"/>
      <c r="H7030" s="170"/>
      <c r="I7030" s="170"/>
      <c r="J7030" s="170"/>
      <c r="K7030" s="170"/>
      <c r="L7030" s="170"/>
      <c r="M7030" s="170"/>
      <c r="N7030" s="170"/>
      <c r="O7030" s="170"/>
      <c r="P7030" s="170"/>
      <c r="Q7030" s="170"/>
      <c r="R7030" s="170"/>
      <c r="S7030" s="170"/>
      <c r="T7030" s="170"/>
      <c r="U7030" s="170"/>
      <c r="V7030" s="170"/>
      <c r="W7030" s="170"/>
      <c r="X7030" s="174"/>
      <c r="Y7030" s="170"/>
      <c r="Z7030" s="170"/>
      <c r="AA7030" s="170"/>
      <c r="AB7030" s="170"/>
      <c r="AC7030" s="170"/>
      <c r="AD7030" s="174"/>
      <c r="AE7030" s="170"/>
      <c r="AF7030" s="170"/>
      <c r="AI7030" s="170"/>
      <c r="AJ7030" s="170"/>
      <c r="AK7030" s="170"/>
      <c r="AL7030" s="170"/>
      <c r="AM7030" s="170"/>
      <c r="AN7030" s="170"/>
    </row>
    <row r="7031" spans="1:40" ht="52.5" customHeight="1" x14ac:dyDescent="0.2">
      <c r="A7031" s="170"/>
      <c r="B7031" s="170"/>
      <c r="C7031" s="170"/>
      <c r="D7031" s="170"/>
      <c r="E7031" s="170"/>
      <c r="F7031" s="170"/>
      <c r="G7031" s="170"/>
      <c r="H7031" s="170"/>
      <c r="I7031" s="170"/>
      <c r="J7031" s="170"/>
      <c r="K7031" s="170"/>
      <c r="L7031" s="170"/>
      <c r="M7031" s="170"/>
      <c r="N7031" s="170"/>
      <c r="O7031" s="170"/>
      <c r="P7031" s="170"/>
      <c r="Q7031" s="170"/>
      <c r="R7031" s="170"/>
      <c r="S7031" s="170"/>
      <c r="T7031" s="170"/>
      <c r="U7031" s="170"/>
      <c r="V7031" s="170"/>
      <c r="W7031" s="170"/>
      <c r="X7031" s="174"/>
      <c r="Y7031" s="170"/>
      <c r="Z7031" s="170"/>
      <c r="AA7031" s="170"/>
      <c r="AB7031" s="170"/>
      <c r="AC7031" s="170"/>
      <c r="AD7031" s="174"/>
      <c r="AE7031" s="170"/>
      <c r="AF7031" s="170"/>
      <c r="AI7031" s="170"/>
      <c r="AJ7031" s="170"/>
      <c r="AK7031" s="170"/>
      <c r="AL7031" s="170"/>
      <c r="AM7031" s="170"/>
      <c r="AN7031" s="170"/>
    </row>
    <row r="7032" spans="1:40" ht="52.5" customHeight="1" x14ac:dyDescent="0.2">
      <c r="A7032" s="170"/>
      <c r="B7032" s="170"/>
      <c r="C7032" s="170"/>
      <c r="D7032" s="170"/>
      <c r="E7032" s="170"/>
      <c r="F7032" s="170"/>
      <c r="G7032" s="170"/>
      <c r="H7032" s="170"/>
      <c r="I7032" s="170"/>
      <c r="J7032" s="170"/>
      <c r="K7032" s="170"/>
      <c r="L7032" s="170"/>
      <c r="M7032" s="170"/>
      <c r="N7032" s="170"/>
      <c r="O7032" s="170"/>
      <c r="P7032" s="170"/>
      <c r="Q7032" s="170"/>
      <c r="R7032" s="170"/>
      <c r="S7032" s="170"/>
      <c r="T7032" s="170"/>
      <c r="U7032" s="170"/>
      <c r="V7032" s="170"/>
      <c r="W7032" s="170"/>
      <c r="X7032" s="174"/>
      <c r="Y7032" s="170"/>
      <c r="Z7032" s="170"/>
      <c r="AA7032" s="170"/>
      <c r="AB7032" s="170"/>
      <c r="AC7032" s="170"/>
      <c r="AD7032" s="174"/>
      <c r="AE7032" s="170"/>
      <c r="AF7032" s="170"/>
      <c r="AI7032" s="170"/>
      <c r="AJ7032" s="170"/>
      <c r="AK7032" s="170"/>
      <c r="AL7032" s="170"/>
      <c r="AM7032" s="170"/>
      <c r="AN7032" s="170"/>
    </row>
    <row r="7033" spans="1:40" ht="52.5" customHeight="1" x14ac:dyDescent="0.2">
      <c r="A7033" s="170"/>
      <c r="B7033" s="170"/>
      <c r="C7033" s="170"/>
      <c r="D7033" s="170"/>
      <c r="E7033" s="170"/>
      <c r="F7033" s="170"/>
      <c r="G7033" s="170"/>
      <c r="H7033" s="170"/>
      <c r="I7033" s="170"/>
      <c r="J7033" s="170"/>
      <c r="K7033" s="170"/>
      <c r="L7033" s="170"/>
      <c r="M7033" s="170"/>
      <c r="N7033" s="170"/>
      <c r="O7033" s="170"/>
      <c r="P7033" s="170"/>
      <c r="Q7033" s="170"/>
      <c r="R7033" s="170"/>
      <c r="S7033" s="170"/>
      <c r="T7033" s="170"/>
      <c r="U7033" s="170"/>
      <c r="V7033" s="170"/>
      <c r="W7033" s="170"/>
      <c r="X7033" s="174"/>
      <c r="Y7033" s="170"/>
      <c r="Z7033" s="170"/>
      <c r="AA7033" s="170"/>
      <c r="AB7033" s="170"/>
      <c r="AC7033" s="170"/>
      <c r="AD7033" s="174"/>
      <c r="AE7033" s="170"/>
      <c r="AF7033" s="170"/>
      <c r="AI7033" s="170"/>
      <c r="AJ7033" s="170"/>
      <c r="AK7033" s="170"/>
      <c r="AL7033" s="170"/>
      <c r="AM7033" s="170"/>
      <c r="AN7033" s="170"/>
    </row>
    <row r="7034" spans="1:40" ht="52.5" customHeight="1" x14ac:dyDescent="0.2">
      <c r="A7034" s="170"/>
      <c r="B7034" s="170"/>
      <c r="C7034" s="170"/>
      <c r="D7034" s="170"/>
      <c r="E7034" s="170"/>
      <c r="F7034" s="170"/>
      <c r="G7034" s="170"/>
      <c r="H7034" s="170"/>
      <c r="I7034" s="170"/>
      <c r="J7034" s="170"/>
      <c r="K7034" s="170"/>
      <c r="L7034" s="170"/>
      <c r="M7034" s="170"/>
      <c r="N7034" s="170"/>
      <c r="O7034" s="170"/>
      <c r="P7034" s="170"/>
      <c r="Q7034" s="170"/>
      <c r="R7034" s="170"/>
      <c r="S7034" s="170"/>
      <c r="T7034" s="170"/>
      <c r="U7034" s="170"/>
      <c r="V7034" s="170"/>
      <c r="W7034" s="170"/>
      <c r="X7034" s="174"/>
      <c r="Y7034" s="170"/>
      <c r="Z7034" s="170"/>
      <c r="AA7034" s="170"/>
      <c r="AB7034" s="170"/>
      <c r="AC7034" s="170"/>
      <c r="AD7034" s="174"/>
      <c r="AE7034" s="170"/>
      <c r="AF7034" s="170"/>
      <c r="AI7034" s="170"/>
      <c r="AJ7034" s="170"/>
      <c r="AK7034" s="170"/>
      <c r="AL7034" s="170"/>
      <c r="AM7034" s="170"/>
      <c r="AN7034" s="170"/>
    </row>
    <row r="7035" spans="1:40" ht="52.5" customHeight="1" x14ac:dyDescent="0.2">
      <c r="A7035" s="170"/>
      <c r="B7035" s="170"/>
      <c r="C7035" s="170"/>
      <c r="D7035" s="170"/>
      <c r="E7035" s="170"/>
      <c r="F7035" s="170"/>
      <c r="G7035" s="170"/>
      <c r="H7035" s="170"/>
      <c r="I7035" s="170"/>
      <c r="J7035" s="170"/>
      <c r="K7035" s="170"/>
      <c r="L7035" s="170"/>
      <c r="M7035" s="170"/>
      <c r="N7035" s="170"/>
      <c r="O7035" s="170"/>
      <c r="P7035" s="170"/>
      <c r="Q7035" s="170"/>
      <c r="R7035" s="170"/>
      <c r="S7035" s="170"/>
      <c r="T7035" s="170"/>
      <c r="U7035" s="170"/>
      <c r="V7035" s="170"/>
      <c r="W7035" s="170"/>
      <c r="X7035" s="174"/>
      <c r="Y7035" s="170"/>
      <c r="Z7035" s="170"/>
      <c r="AA7035" s="170"/>
      <c r="AB7035" s="170"/>
      <c r="AC7035" s="170"/>
      <c r="AD7035" s="174"/>
      <c r="AE7035" s="170"/>
      <c r="AF7035" s="170"/>
      <c r="AI7035" s="170"/>
      <c r="AJ7035" s="170"/>
      <c r="AK7035" s="170"/>
      <c r="AL7035" s="170"/>
      <c r="AM7035" s="170"/>
      <c r="AN7035" s="170"/>
    </row>
    <row r="7036" spans="1:40" ht="52.5" customHeight="1" x14ac:dyDescent="0.2">
      <c r="A7036" s="170"/>
      <c r="B7036" s="170"/>
      <c r="C7036" s="170"/>
      <c r="D7036" s="170"/>
      <c r="E7036" s="170"/>
      <c r="F7036" s="170"/>
      <c r="G7036" s="170"/>
      <c r="H7036" s="170"/>
      <c r="I7036" s="170"/>
      <c r="J7036" s="170"/>
      <c r="K7036" s="170"/>
      <c r="L7036" s="170"/>
      <c r="M7036" s="170"/>
      <c r="N7036" s="170"/>
      <c r="O7036" s="170"/>
      <c r="P7036" s="170"/>
      <c r="Q7036" s="170"/>
      <c r="R7036" s="170"/>
      <c r="S7036" s="170"/>
      <c r="T7036" s="170"/>
      <c r="U7036" s="170"/>
      <c r="V7036" s="170"/>
      <c r="W7036" s="170"/>
      <c r="X7036" s="174"/>
      <c r="Y7036" s="170"/>
      <c r="Z7036" s="170"/>
      <c r="AA7036" s="170"/>
      <c r="AB7036" s="170"/>
      <c r="AC7036" s="170"/>
      <c r="AD7036" s="174"/>
      <c r="AE7036" s="170"/>
      <c r="AF7036" s="170"/>
      <c r="AI7036" s="170"/>
      <c r="AJ7036" s="170"/>
      <c r="AK7036" s="170"/>
      <c r="AL7036" s="170"/>
      <c r="AM7036" s="170"/>
      <c r="AN7036" s="170"/>
    </row>
    <row r="7037" spans="1:40" ht="52.5" customHeight="1" x14ac:dyDescent="0.2">
      <c r="A7037" s="170"/>
      <c r="B7037" s="170"/>
      <c r="C7037" s="170"/>
      <c r="D7037" s="170"/>
      <c r="E7037" s="170"/>
      <c r="F7037" s="170"/>
      <c r="G7037" s="170"/>
      <c r="H7037" s="170"/>
      <c r="I7037" s="170"/>
      <c r="J7037" s="170"/>
      <c r="K7037" s="170"/>
      <c r="L7037" s="170"/>
      <c r="M7037" s="170"/>
      <c r="N7037" s="170"/>
      <c r="O7037" s="170"/>
      <c r="P7037" s="170"/>
      <c r="Q7037" s="170"/>
      <c r="R7037" s="170"/>
      <c r="S7037" s="170"/>
      <c r="T7037" s="170"/>
      <c r="U7037" s="170"/>
      <c r="V7037" s="170"/>
      <c r="W7037" s="170"/>
      <c r="X7037" s="174"/>
      <c r="Y7037" s="170"/>
      <c r="Z7037" s="170"/>
      <c r="AA7037" s="170"/>
      <c r="AB7037" s="170"/>
      <c r="AC7037" s="170"/>
      <c r="AD7037" s="174"/>
      <c r="AE7037" s="170"/>
      <c r="AF7037" s="170"/>
      <c r="AI7037" s="170"/>
      <c r="AJ7037" s="170"/>
      <c r="AK7037" s="170"/>
      <c r="AL7037" s="170"/>
      <c r="AM7037" s="170"/>
      <c r="AN7037" s="170"/>
    </row>
    <row r="7038" spans="1:40" ht="52.5" customHeight="1" x14ac:dyDescent="0.2">
      <c r="A7038" s="170"/>
      <c r="B7038" s="170"/>
      <c r="C7038" s="170"/>
      <c r="D7038" s="170"/>
      <c r="E7038" s="170"/>
      <c r="F7038" s="170"/>
      <c r="G7038" s="170"/>
      <c r="H7038" s="170"/>
      <c r="I7038" s="170"/>
      <c r="J7038" s="170"/>
      <c r="K7038" s="170"/>
      <c r="L7038" s="170"/>
      <c r="M7038" s="170"/>
      <c r="N7038" s="170"/>
      <c r="O7038" s="170"/>
      <c r="P7038" s="170"/>
      <c r="Q7038" s="170"/>
      <c r="R7038" s="170"/>
      <c r="S7038" s="170"/>
      <c r="T7038" s="170"/>
      <c r="U7038" s="170"/>
      <c r="V7038" s="170"/>
      <c r="W7038" s="170"/>
      <c r="X7038" s="174"/>
      <c r="Y7038" s="170"/>
      <c r="Z7038" s="170"/>
      <c r="AA7038" s="170"/>
      <c r="AB7038" s="170"/>
      <c r="AC7038" s="170"/>
      <c r="AD7038" s="174"/>
      <c r="AE7038" s="170"/>
      <c r="AF7038" s="170"/>
      <c r="AI7038" s="170"/>
      <c r="AJ7038" s="170"/>
      <c r="AK7038" s="170"/>
      <c r="AL7038" s="170"/>
      <c r="AM7038" s="170"/>
      <c r="AN7038" s="170"/>
    </row>
    <row r="7039" spans="1:40" ht="52.5" customHeight="1" x14ac:dyDescent="0.2">
      <c r="A7039" s="170"/>
      <c r="B7039" s="170"/>
      <c r="C7039" s="170"/>
      <c r="D7039" s="170"/>
      <c r="E7039" s="170"/>
      <c r="F7039" s="170"/>
      <c r="G7039" s="170"/>
      <c r="H7039" s="170"/>
      <c r="I7039" s="170"/>
      <c r="J7039" s="170"/>
      <c r="K7039" s="170"/>
      <c r="L7039" s="170"/>
      <c r="M7039" s="170"/>
      <c r="N7039" s="170"/>
      <c r="O7039" s="170"/>
      <c r="P7039" s="170"/>
      <c r="Q7039" s="170"/>
      <c r="R7039" s="170"/>
      <c r="S7039" s="170"/>
      <c r="T7039" s="170"/>
      <c r="U7039" s="170"/>
      <c r="V7039" s="170"/>
      <c r="W7039" s="170"/>
      <c r="X7039" s="174"/>
      <c r="Y7039" s="170"/>
      <c r="Z7039" s="170"/>
      <c r="AA7039" s="170"/>
      <c r="AB7039" s="170"/>
      <c r="AC7039" s="170"/>
      <c r="AD7039" s="174"/>
      <c r="AE7039" s="170"/>
      <c r="AF7039" s="170"/>
      <c r="AI7039" s="170"/>
      <c r="AJ7039" s="170"/>
      <c r="AK7039" s="170"/>
      <c r="AL7039" s="170"/>
      <c r="AM7039" s="170"/>
      <c r="AN7039" s="170"/>
    </row>
    <row r="7040" spans="1:40" ht="52.5" customHeight="1" x14ac:dyDescent="0.2">
      <c r="A7040" s="170"/>
      <c r="B7040" s="170"/>
      <c r="C7040" s="170"/>
      <c r="D7040" s="170"/>
      <c r="E7040" s="170"/>
      <c r="F7040" s="170"/>
      <c r="G7040" s="170"/>
      <c r="H7040" s="170"/>
      <c r="I7040" s="170"/>
      <c r="J7040" s="170"/>
      <c r="K7040" s="170"/>
      <c r="L7040" s="170"/>
      <c r="M7040" s="170"/>
      <c r="N7040" s="170"/>
      <c r="O7040" s="170"/>
      <c r="P7040" s="170"/>
      <c r="Q7040" s="170"/>
      <c r="R7040" s="170"/>
      <c r="S7040" s="170"/>
      <c r="T7040" s="170"/>
      <c r="U7040" s="170"/>
      <c r="V7040" s="170"/>
      <c r="W7040" s="170"/>
      <c r="X7040" s="174"/>
      <c r="Y7040" s="170"/>
      <c r="Z7040" s="170"/>
      <c r="AA7040" s="170"/>
      <c r="AB7040" s="170"/>
      <c r="AC7040" s="170"/>
      <c r="AD7040" s="174"/>
      <c r="AE7040" s="170"/>
      <c r="AF7040" s="170"/>
      <c r="AI7040" s="170"/>
      <c r="AJ7040" s="170"/>
      <c r="AK7040" s="170"/>
      <c r="AL7040" s="170"/>
      <c r="AM7040" s="170"/>
      <c r="AN7040" s="170"/>
    </row>
    <row r="7041" spans="1:40" ht="52.5" customHeight="1" x14ac:dyDescent="0.2">
      <c r="A7041" s="170"/>
      <c r="B7041" s="170"/>
      <c r="C7041" s="170"/>
      <c r="D7041" s="170"/>
      <c r="E7041" s="170"/>
      <c r="F7041" s="170"/>
      <c r="G7041" s="170"/>
      <c r="H7041" s="170"/>
      <c r="I7041" s="170"/>
      <c r="J7041" s="170"/>
      <c r="K7041" s="170"/>
      <c r="L7041" s="170"/>
      <c r="M7041" s="170"/>
      <c r="N7041" s="170"/>
      <c r="O7041" s="170"/>
      <c r="P7041" s="170"/>
      <c r="Q7041" s="170"/>
      <c r="R7041" s="170"/>
      <c r="S7041" s="170"/>
      <c r="T7041" s="170"/>
      <c r="U7041" s="170"/>
      <c r="V7041" s="170"/>
      <c r="W7041" s="170"/>
      <c r="X7041" s="174"/>
      <c r="Y7041" s="170"/>
      <c r="Z7041" s="170"/>
      <c r="AA7041" s="170"/>
      <c r="AB7041" s="170"/>
      <c r="AC7041" s="170"/>
      <c r="AD7041" s="174"/>
      <c r="AE7041" s="170"/>
      <c r="AF7041" s="170"/>
      <c r="AI7041" s="170"/>
      <c r="AJ7041" s="170"/>
      <c r="AK7041" s="170"/>
      <c r="AL7041" s="170"/>
      <c r="AM7041" s="170"/>
      <c r="AN7041" s="170"/>
    </row>
    <row r="7042" spans="1:40" ht="52.5" customHeight="1" x14ac:dyDescent="0.2">
      <c r="A7042" s="170"/>
      <c r="B7042" s="170"/>
      <c r="C7042" s="170"/>
      <c r="D7042" s="170"/>
      <c r="E7042" s="170"/>
      <c r="F7042" s="170"/>
      <c r="G7042" s="170"/>
      <c r="H7042" s="170"/>
      <c r="I7042" s="170"/>
      <c r="J7042" s="170"/>
      <c r="K7042" s="170"/>
      <c r="L7042" s="170"/>
      <c r="M7042" s="170"/>
      <c r="N7042" s="170"/>
      <c r="O7042" s="170"/>
      <c r="P7042" s="170"/>
      <c r="Q7042" s="170"/>
      <c r="R7042" s="170"/>
      <c r="S7042" s="170"/>
      <c r="T7042" s="170"/>
      <c r="U7042" s="170"/>
      <c r="V7042" s="170"/>
      <c r="W7042" s="170"/>
      <c r="X7042" s="174"/>
      <c r="Y7042" s="170"/>
      <c r="Z7042" s="170"/>
      <c r="AA7042" s="170"/>
      <c r="AB7042" s="170"/>
      <c r="AC7042" s="170"/>
      <c r="AD7042" s="174"/>
      <c r="AE7042" s="170"/>
      <c r="AF7042" s="170"/>
      <c r="AI7042" s="170"/>
      <c r="AJ7042" s="170"/>
      <c r="AK7042" s="170"/>
      <c r="AL7042" s="170"/>
      <c r="AM7042" s="170"/>
      <c r="AN7042" s="170"/>
    </row>
    <row r="7043" spans="1:40" ht="52.5" customHeight="1" x14ac:dyDescent="0.2">
      <c r="A7043" s="170"/>
      <c r="B7043" s="170"/>
      <c r="C7043" s="170"/>
      <c r="D7043" s="170"/>
      <c r="E7043" s="170"/>
      <c r="F7043" s="170"/>
      <c r="G7043" s="170"/>
      <c r="H7043" s="170"/>
      <c r="I7043" s="170"/>
      <c r="J7043" s="170"/>
      <c r="K7043" s="170"/>
      <c r="L7043" s="170"/>
      <c r="M7043" s="170"/>
      <c r="N7043" s="170"/>
      <c r="O7043" s="170"/>
      <c r="P7043" s="170"/>
      <c r="Q7043" s="170"/>
      <c r="R7043" s="170"/>
      <c r="S7043" s="170"/>
      <c r="T7043" s="170"/>
      <c r="U7043" s="170"/>
      <c r="V7043" s="170"/>
      <c r="W7043" s="170"/>
      <c r="X7043" s="174"/>
      <c r="Y7043" s="170"/>
      <c r="Z7043" s="170"/>
      <c r="AA7043" s="170"/>
      <c r="AB7043" s="170"/>
      <c r="AC7043" s="170"/>
      <c r="AD7043" s="174"/>
      <c r="AE7043" s="170"/>
      <c r="AF7043" s="170"/>
      <c r="AI7043" s="170"/>
      <c r="AJ7043" s="170"/>
      <c r="AK7043" s="170"/>
      <c r="AL7043" s="170"/>
      <c r="AM7043" s="170"/>
      <c r="AN7043" s="170"/>
    </row>
    <row r="7044" spans="1:40" ht="52.5" customHeight="1" x14ac:dyDescent="0.2">
      <c r="A7044" s="170"/>
      <c r="B7044" s="170"/>
      <c r="C7044" s="170"/>
      <c r="D7044" s="170"/>
      <c r="E7044" s="170"/>
      <c r="F7044" s="170"/>
      <c r="G7044" s="170"/>
      <c r="H7044" s="170"/>
      <c r="I7044" s="170"/>
      <c r="J7044" s="170"/>
      <c r="K7044" s="170"/>
      <c r="L7044" s="170"/>
      <c r="M7044" s="170"/>
      <c r="N7044" s="170"/>
      <c r="O7044" s="170"/>
      <c r="P7044" s="170"/>
      <c r="Q7044" s="170"/>
      <c r="R7044" s="170"/>
      <c r="S7044" s="170"/>
      <c r="T7044" s="170"/>
      <c r="U7044" s="170"/>
      <c r="V7044" s="170"/>
      <c r="W7044" s="170"/>
      <c r="X7044" s="174"/>
      <c r="Y7044" s="170"/>
      <c r="Z7044" s="170"/>
      <c r="AA7044" s="170"/>
      <c r="AB7044" s="170"/>
      <c r="AC7044" s="170"/>
      <c r="AD7044" s="174"/>
      <c r="AE7044" s="170"/>
      <c r="AF7044" s="170"/>
      <c r="AI7044" s="170"/>
      <c r="AJ7044" s="170"/>
      <c r="AK7044" s="170"/>
      <c r="AL7044" s="170"/>
      <c r="AM7044" s="170"/>
      <c r="AN7044" s="170"/>
    </row>
    <row r="7045" spans="1:40" ht="52.5" customHeight="1" x14ac:dyDescent="0.2">
      <c r="A7045" s="170"/>
      <c r="B7045" s="170"/>
      <c r="C7045" s="170"/>
      <c r="D7045" s="170"/>
      <c r="E7045" s="170"/>
      <c r="F7045" s="170"/>
      <c r="G7045" s="170"/>
      <c r="H7045" s="170"/>
      <c r="I7045" s="170"/>
      <c r="J7045" s="170"/>
      <c r="K7045" s="170"/>
      <c r="L7045" s="170"/>
      <c r="M7045" s="170"/>
      <c r="N7045" s="170"/>
      <c r="O7045" s="170"/>
      <c r="P7045" s="170"/>
      <c r="Q7045" s="170"/>
      <c r="R7045" s="170"/>
      <c r="S7045" s="170"/>
      <c r="T7045" s="170"/>
      <c r="U7045" s="170"/>
      <c r="V7045" s="170"/>
      <c r="W7045" s="170"/>
      <c r="X7045" s="174"/>
      <c r="Y7045" s="170"/>
      <c r="Z7045" s="170"/>
      <c r="AA7045" s="170"/>
      <c r="AB7045" s="170"/>
      <c r="AC7045" s="170"/>
      <c r="AD7045" s="174"/>
      <c r="AE7045" s="170"/>
      <c r="AF7045" s="170"/>
      <c r="AI7045" s="170"/>
      <c r="AJ7045" s="170"/>
      <c r="AK7045" s="170"/>
      <c r="AL7045" s="170"/>
      <c r="AM7045" s="170"/>
      <c r="AN7045" s="170"/>
    </row>
    <row r="7046" spans="1:40" ht="52.5" customHeight="1" x14ac:dyDescent="0.2">
      <c r="A7046" s="170"/>
      <c r="B7046" s="170"/>
      <c r="C7046" s="170"/>
      <c r="D7046" s="170"/>
      <c r="E7046" s="170"/>
      <c r="F7046" s="170"/>
      <c r="G7046" s="170"/>
      <c r="H7046" s="170"/>
      <c r="I7046" s="170"/>
      <c r="J7046" s="170"/>
      <c r="K7046" s="170"/>
      <c r="L7046" s="170"/>
      <c r="M7046" s="170"/>
      <c r="N7046" s="170"/>
      <c r="O7046" s="170"/>
      <c r="P7046" s="170"/>
      <c r="Q7046" s="170"/>
      <c r="R7046" s="170"/>
      <c r="S7046" s="170"/>
      <c r="T7046" s="170"/>
      <c r="U7046" s="170"/>
      <c r="V7046" s="170"/>
      <c r="W7046" s="170"/>
      <c r="X7046" s="174"/>
      <c r="Y7046" s="170"/>
      <c r="Z7046" s="170"/>
      <c r="AA7046" s="170"/>
      <c r="AB7046" s="170"/>
      <c r="AC7046" s="170"/>
      <c r="AD7046" s="174"/>
      <c r="AE7046" s="170"/>
      <c r="AF7046" s="170"/>
      <c r="AI7046" s="170"/>
      <c r="AJ7046" s="170"/>
      <c r="AK7046" s="170"/>
      <c r="AL7046" s="170"/>
      <c r="AM7046" s="170"/>
      <c r="AN7046" s="170"/>
    </row>
    <row r="7047" spans="1:40" ht="52.5" customHeight="1" x14ac:dyDescent="0.2">
      <c r="A7047" s="170"/>
      <c r="B7047" s="170"/>
      <c r="C7047" s="170"/>
      <c r="D7047" s="170"/>
      <c r="E7047" s="170"/>
      <c r="F7047" s="170"/>
      <c r="G7047" s="170"/>
      <c r="H7047" s="170"/>
      <c r="I7047" s="170"/>
      <c r="J7047" s="170"/>
      <c r="K7047" s="170"/>
      <c r="L7047" s="170"/>
      <c r="M7047" s="170"/>
      <c r="N7047" s="170"/>
      <c r="O7047" s="170"/>
      <c r="P7047" s="170"/>
      <c r="Q7047" s="170"/>
      <c r="R7047" s="170"/>
      <c r="S7047" s="170"/>
      <c r="T7047" s="170"/>
      <c r="U7047" s="170"/>
      <c r="V7047" s="170"/>
      <c r="W7047" s="170"/>
      <c r="X7047" s="174"/>
      <c r="Y7047" s="170"/>
      <c r="Z7047" s="170"/>
      <c r="AA7047" s="170"/>
      <c r="AB7047" s="170"/>
      <c r="AC7047" s="170"/>
      <c r="AD7047" s="174"/>
      <c r="AE7047" s="170"/>
      <c r="AF7047" s="170"/>
      <c r="AI7047" s="170"/>
      <c r="AJ7047" s="170"/>
      <c r="AK7047" s="170"/>
      <c r="AL7047" s="170"/>
      <c r="AM7047" s="170"/>
      <c r="AN7047" s="170"/>
    </row>
    <row r="7048" spans="1:40" ht="52.5" customHeight="1" x14ac:dyDescent="0.2">
      <c r="A7048" s="170"/>
      <c r="B7048" s="170"/>
      <c r="C7048" s="170"/>
      <c r="D7048" s="170"/>
      <c r="E7048" s="170"/>
      <c r="F7048" s="170"/>
      <c r="G7048" s="170"/>
      <c r="H7048" s="170"/>
      <c r="I7048" s="170"/>
      <c r="J7048" s="170"/>
      <c r="K7048" s="170"/>
      <c r="L7048" s="170"/>
      <c r="M7048" s="170"/>
      <c r="N7048" s="170"/>
      <c r="O7048" s="170"/>
      <c r="P7048" s="170"/>
      <c r="Q7048" s="170"/>
      <c r="R7048" s="170"/>
      <c r="S7048" s="170"/>
      <c r="T7048" s="170"/>
      <c r="U7048" s="170"/>
      <c r="V7048" s="170"/>
      <c r="W7048" s="170"/>
      <c r="X7048" s="174"/>
      <c r="Y7048" s="170"/>
      <c r="Z7048" s="170"/>
      <c r="AA7048" s="170"/>
      <c r="AB7048" s="170"/>
      <c r="AC7048" s="170"/>
      <c r="AD7048" s="174"/>
      <c r="AE7048" s="170"/>
      <c r="AF7048" s="170"/>
      <c r="AI7048" s="170"/>
      <c r="AJ7048" s="170"/>
      <c r="AK7048" s="170"/>
      <c r="AL7048" s="170"/>
      <c r="AM7048" s="170"/>
      <c r="AN7048" s="170"/>
    </row>
    <row r="7049" spans="1:40" ht="52.5" customHeight="1" x14ac:dyDescent="0.2">
      <c r="A7049" s="170"/>
      <c r="B7049" s="170"/>
      <c r="C7049" s="170"/>
      <c r="D7049" s="170"/>
      <c r="E7049" s="170"/>
      <c r="F7049" s="170"/>
      <c r="G7049" s="170"/>
      <c r="H7049" s="170"/>
      <c r="I7049" s="170"/>
      <c r="J7049" s="170"/>
      <c r="K7049" s="170"/>
      <c r="L7049" s="170"/>
      <c r="M7049" s="170"/>
      <c r="N7049" s="170"/>
      <c r="O7049" s="170"/>
      <c r="P7049" s="170"/>
      <c r="Q7049" s="170"/>
      <c r="R7049" s="170"/>
      <c r="S7049" s="170"/>
      <c r="T7049" s="170"/>
      <c r="U7049" s="170"/>
      <c r="V7049" s="170"/>
      <c r="W7049" s="170"/>
      <c r="X7049" s="174"/>
      <c r="Y7049" s="170"/>
      <c r="Z7049" s="170"/>
      <c r="AA7049" s="170"/>
      <c r="AB7049" s="170"/>
      <c r="AC7049" s="170"/>
      <c r="AD7049" s="174"/>
      <c r="AE7049" s="170"/>
      <c r="AF7049" s="170"/>
      <c r="AI7049" s="170"/>
      <c r="AJ7049" s="170"/>
      <c r="AK7049" s="170"/>
      <c r="AL7049" s="170"/>
      <c r="AM7049" s="170"/>
      <c r="AN7049" s="170"/>
    </row>
    <row r="7050" spans="1:40" ht="52.5" customHeight="1" x14ac:dyDescent="0.2">
      <c r="A7050" s="170"/>
      <c r="B7050" s="170"/>
      <c r="C7050" s="170"/>
      <c r="D7050" s="170"/>
      <c r="E7050" s="170"/>
      <c r="F7050" s="170"/>
      <c r="G7050" s="170"/>
      <c r="H7050" s="170"/>
      <c r="I7050" s="170"/>
      <c r="J7050" s="170"/>
      <c r="K7050" s="170"/>
      <c r="L7050" s="170"/>
      <c r="M7050" s="170"/>
      <c r="N7050" s="170"/>
      <c r="O7050" s="170"/>
      <c r="P7050" s="170"/>
      <c r="Q7050" s="170"/>
      <c r="R7050" s="170"/>
      <c r="S7050" s="170"/>
      <c r="T7050" s="170"/>
      <c r="U7050" s="170"/>
      <c r="V7050" s="170"/>
      <c r="W7050" s="170"/>
      <c r="X7050" s="174"/>
      <c r="Y7050" s="170"/>
      <c r="Z7050" s="170"/>
      <c r="AA7050" s="170"/>
      <c r="AB7050" s="170"/>
      <c r="AC7050" s="170"/>
      <c r="AD7050" s="174"/>
      <c r="AE7050" s="170"/>
      <c r="AF7050" s="170"/>
      <c r="AI7050" s="170"/>
      <c r="AJ7050" s="170"/>
      <c r="AK7050" s="170"/>
      <c r="AL7050" s="170"/>
      <c r="AM7050" s="170"/>
      <c r="AN7050" s="170"/>
    </row>
    <row r="7051" spans="1:40" ht="52.5" customHeight="1" x14ac:dyDescent="0.2">
      <c r="A7051" s="170"/>
      <c r="B7051" s="170"/>
      <c r="C7051" s="170"/>
      <c r="D7051" s="170"/>
      <c r="E7051" s="170"/>
      <c r="F7051" s="170"/>
      <c r="G7051" s="170"/>
      <c r="H7051" s="170"/>
      <c r="I7051" s="170"/>
      <c r="J7051" s="170"/>
      <c r="K7051" s="170"/>
      <c r="L7051" s="170"/>
      <c r="M7051" s="170"/>
      <c r="N7051" s="170"/>
      <c r="O7051" s="170"/>
      <c r="P7051" s="170"/>
      <c r="Q7051" s="170"/>
      <c r="R7051" s="170"/>
      <c r="S7051" s="170"/>
      <c r="T7051" s="170"/>
      <c r="U7051" s="170"/>
      <c r="V7051" s="170"/>
      <c r="W7051" s="170"/>
      <c r="X7051" s="174"/>
      <c r="Y7051" s="170"/>
      <c r="Z7051" s="170"/>
      <c r="AA7051" s="170"/>
      <c r="AB7051" s="170"/>
      <c r="AC7051" s="170"/>
      <c r="AD7051" s="174"/>
      <c r="AE7051" s="170"/>
      <c r="AF7051" s="170"/>
      <c r="AI7051" s="170"/>
      <c r="AJ7051" s="170"/>
      <c r="AK7051" s="170"/>
      <c r="AL7051" s="170"/>
      <c r="AM7051" s="170"/>
      <c r="AN7051" s="170"/>
    </row>
    <row r="7052" spans="1:40" ht="52.5" customHeight="1" x14ac:dyDescent="0.2">
      <c r="A7052" s="170"/>
      <c r="B7052" s="170"/>
      <c r="C7052" s="170"/>
      <c r="D7052" s="170"/>
      <c r="E7052" s="170"/>
      <c r="F7052" s="170"/>
      <c r="G7052" s="170"/>
      <c r="H7052" s="170"/>
      <c r="I7052" s="170"/>
      <c r="J7052" s="170"/>
      <c r="K7052" s="170"/>
      <c r="L7052" s="170"/>
      <c r="M7052" s="170"/>
      <c r="N7052" s="170"/>
      <c r="O7052" s="170"/>
      <c r="P7052" s="170"/>
      <c r="Q7052" s="170"/>
      <c r="R7052" s="170"/>
      <c r="S7052" s="170"/>
      <c r="T7052" s="170"/>
      <c r="U7052" s="170"/>
      <c r="V7052" s="170"/>
      <c r="W7052" s="170"/>
      <c r="X7052" s="174"/>
      <c r="Y7052" s="170"/>
      <c r="Z7052" s="170"/>
      <c r="AA7052" s="170"/>
      <c r="AB7052" s="170"/>
      <c r="AC7052" s="170"/>
      <c r="AD7052" s="174"/>
      <c r="AE7052" s="170"/>
      <c r="AF7052" s="170"/>
      <c r="AI7052" s="170"/>
      <c r="AJ7052" s="170"/>
      <c r="AK7052" s="170"/>
      <c r="AL7052" s="170"/>
      <c r="AM7052" s="170"/>
      <c r="AN7052" s="170"/>
    </row>
    <row r="7053" spans="1:40" ht="52.5" customHeight="1" x14ac:dyDescent="0.2">
      <c r="A7053" s="170"/>
      <c r="B7053" s="170"/>
      <c r="C7053" s="170"/>
      <c r="D7053" s="170"/>
      <c r="E7053" s="170"/>
      <c r="F7053" s="170"/>
      <c r="G7053" s="170"/>
      <c r="H7053" s="170"/>
      <c r="I7053" s="170"/>
      <c r="J7053" s="170"/>
      <c r="K7053" s="170"/>
      <c r="L7053" s="170"/>
      <c r="M7053" s="170"/>
      <c r="N7053" s="170"/>
      <c r="O7053" s="170"/>
      <c r="P7053" s="170"/>
      <c r="Q7053" s="170"/>
      <c r="R7053" s="170"/>
      <c r="S7053" s="170"/>
      <c r="T7053" s="170"/>
      <c r="U7053" s="170"/>
      <c r="V7053" s="170"/>
      <c r="W7053" s="170"/>
      <c r="X7053" s="174"/>
      <c r="Y7053" s="170"/>
      <c r="Z7053" s="170"/>
      <c r="AA7053" s="170"/>
      <c r="AB7053" s="170"/>
      <c r="AC7053" s="170"/>
      <c r="AD7053" s="174"/>
      <c r="AE7053" s="170"/>
      <c r="AF7053" s="170"/>
      <c r="AI7053" s="170"/>
      <c r="AJ7053" s="170"/>
      <c r="AK7053" s="170"/>
      <c r="AL7053" s="170"/>
      <c r="AM7053" s="170"/>
      <c r="AN7053" s="170"/>
    </row>
    <row r="7054" spans="1:40" ht="52.5" customHeight="1" x14ac:dyDescent="0.2">
      <c r="A7054" s="170"/>
      <c r="B7054" s="170"/>
      <c r="C7054" s="170"/>
      <c r="D7054" s="170"/>
      <c r="E7054" s="170"/>
      <c r="F7054" s="170"/>
      <c r="G7054" s="170"/>
      <c r="H7054" s="170"/>
      <c r="I7054" s="170"/>
      <c r="J7054" s="170"/>
      <c r="K7054" s="170"/>
      <c r="L7054" s="170"/>
      <c r="M7054" s="170"/>
      <c r="N7054" s="170"/>
      <c r="O7054" s="170"/>
      <c r="P7054" s="170"/>
      <c r="Q7054" s="170"/>
      <c r="R7054" s="170"/>
      <c r="S7054" s="170"/>
      <c r="T7054" s="170"/>
      <c r="U7054" s="170"/>
      <c r="V7054" s="170"/>
      <c r="W7054" s="170"/>
      <c r="X7054" s="174"/>
      <c r="Y7054" s="170"/>
      <c r="Z7054" s="170"/>
      <c r="AA7054" s="170"/>
      <c r="AB7054" s="170"/>
      <c r="AC7054" s="170"/>
      <c r="AD7054" s="174"/>
      <c r="AE7054" s="170"/>
      <c r="AF7054" s="170"/>
      <c r="AI7054" s="170"/>
      <c r="AJ7054" s="170"/>
      <c r="AK7054" s="170"/>
      <c r="AL7054" s="170"/>
      <c r="AM7054" s="170"/>
      <c r="AN7054" s="170"/>
    </row>
    <row r="7055" spans="1:40" ht="52.5" customHeight="1" x14ac:dyDescent="0.2">
      <c r="A7055" s="170"/>
      <c r="B7055" s="170"/>
      <c r="C7055" s="170"/>
      <c r="D7055" s="170"/>
      <c r="E7055" s="170"/>
      <c r="F7055" s="170"/>
      <c r="G7055" s="170"/>
      <c r="H7055" s="170"/>
      <c r="I7055" s="170"/>
      <c r="J7055" s="170"/>
      <c r="K7055" s="170"/>
      <c r="L7055" s="170"/>
      <c r="M7055" s="170"/>
      <c r="N7055" s="170"/>
      <c r="O7055" s="170"/>
      <c r="P7055" s="170"/>
      <c r="Q7055" s="170"/>
      <c r="R7055" s="170"/>
      <c r="S7055" s="170"/>
      <c r="T7055" s="170"/>
      <c r="U7055" s="170"/>
      <c r="V7055" s="170"/>
      <c r="W7055" s="170"/>
      <c r="X7055" s="174"/>
      <c r="Y7055" s="170"/>
      <c r="Z7055" s="170"/>
      <c r="AA7055" s="170"/>
      <c r="AB7055" s="170"/>
      <c r="AC7055" s="170"/>
      <c r="AD7055" s="174"/>
      <c r="AE7055" s="170"/>
      <c r="AF7055" s="170"/>
      <c r="AI7055" s="170"/>
      <c r="AJ7055" s="170"/>
      <c r="AK7055" s="170"/>
      <c r="AL7055" s="170"/>
      <c r="AM7055" s="170"/>
      <c r="AN7055" s="170"/>
    </row>
    <row r="7056" spans="1:40" ht="52.5" customHeight="1" x14ac:dyDescent="0.2">
      <c r="A7056" s="170"/>
      <c r="B7056" s="170"/>
      <c r="C7056" s="170"/>
      <c r="D7056" s="170"/>
      <c r="E7056" s="170"/>
      <c r="F7056" s="170"/>
      <c r="G7056" s="170"/>
      <c r="H7056" s="170"/>
      <c r="I7056" s="170"/>
      <c r="J7056" s="170"/>
      <c r="K7056" s="170"/>
      <c r="L7056" s="170"/>
      <c r="M7056" s="170"/>
      <c r="N7056" s="170"/>
      <c r="O7056" s="170"/>
      <c r="P7056" s="170"/>
      <c r="Q7056" s="170"/>
      <c r="R7056" s="170"/>
      <c r="S7056" s="170"/>
      <c r="T7056" s="170"/>
      <c r="U7056" s="170"/>
      <c r="V7056" s="170"/>
      <c r="W7056" s="170"/>
      <c r="X7056" s="174"/>
      <c r="Y7056" s="170"/>
      <c r="Z7056" s="170"/>
      <c r="AA7056" s="170"/>
      <c r="AB7056" s="170"/>
      <c r="AC7056" s="170"/>
      <c r="AD7056" s="174"/>
      <c r="AE7056" s="170"/>
      <c r="AF7056" s="170"/>
      <c r="AI7056" s="170"/>
      <c r="AJ7056" s="170"/>
      <c r="AK7056" s="170"/>
      <c r="AL7056" s="170"/>
      <c r="AM7056" s="170"/>
      <c r="AN7056" s="170"/>
    </row>
    <row r="7057" spans="1:40" ht="52.5" customHeight="1" x14ac:dyDescent="0.2">
      <c r="A7057" s="170"/>
      <c r="B7057" s="170"/>
      <c r="C7057" s="170"/>
      <c r="D7057" s="170"/>
      <c r="E7057" s="170"/>
      <c r="F7057" s="170"/>
      <c r="G7057" s="170"/>
      <c r="H7057" s="170"/>
      <c r="I7057" s="170"/>
      <c r="J7057" s="170"/>
      <c r="K7057" s="170"/>
      <c r="L7057" s="170"/>
      <c r="M7057" s="170"/>
      <c r="N7057" s="170"/>
      <c r="O7057" s="170"/>
      <c r="P7057" s="170"/>
      <c r="Q7057" s="170"/>
      <c r="R7057" s="170"/>
      <c r="S7057" s="170"/>
      <c r="T7057" s="170"/>
      <c r="U7057" s="170"/>
      <c r="V7057" s="170"/>
      <c r="W7057" s="170"/>
      <c r="X7057" s="174"/>
      <c r="Y7057" s="170"/>
      <c r="Z7057" s="170"/>
      <c r="AA7057" s="170"/>
      <c r="AB7057" s="170"/>
      <c r="AC7057" s="170"/>
      <c r="AD7057" s="174"/>
      <c r="AE7057" s="170"/>
      <c r="AF7057" s="170"/>
      <c r="AI7057" s="170"/>
      <c r="AJ7057" s="170"/>
      <c r="AK7057" s="170"/>
      <c r="AL7057" s="170"/>
      <c r="AM7057" s="170"/>
      <c r="AN7057" s="170"/>
    </row>
    <row r="7058" spans="1:40" ht="52.5" customHeight="1" x14ac:dyDescent="0.2">
      <c r="A7058" s="170"/>
      <c r="B7058" s="170"/>
      <c r="C7058" s="170"/>
      <c r="D7058" s="170"/>
      <c r="E7058" s="170"/>
      <c r="F7058" s="170"/>
      <c r="G7058" s="170"/>
      <c r="H7058" s="170"/>
      <c r="I7058" s="170"/>
      <c r="J7058" s="170"/>
      <c r="K7058" s="170"/>
      <c r="L7058" s="170"/>
      <c r="M7058" s="170"/>
      <c r="N7058" s="170"/>
      <c r="O7058" s="170"/>
      <c r="P7058" s="170"/>
      <c r="Q7058" s="170"/>
      <c r="R7058" s="170"/>
      <c r="S7058" s="170"/>
      <c r="T7058" s="170"/>
      <c r="U7058" s="170"/>
      <c r="V7058" s="170"/>
      <c r="W7058" s="170"/>
      <c r="X7058" s="174"/>
      <c r="Y7058" s="170"/>
      <c r="Z7058" s="170"/>
      <c r="AA7058" s="170"/>
      <c r="AB7058" s="170"/>
      <c r="AC7058" s="170"/>
      <c r="AD7058" s="174"/>
      <c r="AE7058" s="170"/>
      <c r="AF7058" s="170"/>
      <c r="AI7058" s="170"/>
      <c r="AJ7058" s="170"/>
      <c r="AK7058" s="170"/>
      <c r="AL7058" s="170"/>
      <c r="AM7058" s="170"/>
      <c r="AN7058" s="170"/>
    </row>
    <row r="7059" spans="1:40" ht="52.5" customHeight="1" x14ac:dyDescent="0.2">
      <c r="A7059" s="170"/>
      <c r="B7059" s="170"/>
      <c r="C7059" s="170"/>
      <c r="D7059" s="170"/>
      <c r="E7059" s="170"/>
      <c r="F7059" s="170"/>
      <c r="G7059" s="170"/>
      <c r="H7059" s="170"/>
      <c r="I7059" s="170"/>
      <c r="J7059" s="170"/>
      <c r="K7059" s="170"/>
      <c r="L7059" s="170"/>
      <c r="M7059" s="170"/>
      <c r="N7059" s="170"/>
      <c r="O7059" s="170"/>
      <c r="P7059" s="170"/>
      <c r="Q7059" s="170"/>
      <c r="R7059" s="170"/>
      <c r="S7059" s="170"/>
      <c r="T7059" s="170"/>
      <c r="U7059" s="170"/>
      <c r="V7059" s="170"/>
      <c r="W7059" s="170"/>
      <c r="X7059" s="174"/>
      <c r="Y7059" s="170"/>
      <c r="Z7059" s="170"/>
      <c r="AA7059" s="170"/>
      <c r="AB7059" s="170"/>
      <c r="AC7059" s="170"/>
      <c r="AD7059" s="174"/>
      <c r="AE7059" s="170"/>
      <c r="AF7059" s="170"/>
      <c r="AI7059" s="170"/>
      <c r="AJ7059" s="170"/>
      <c r="AK7059" s="170"/>
      <c r="AL7059" s="170"/>
      <c r="AM7059" s="170"/>
      <c r="AN7059" s="170"/>
    </row>
    <row r="7060" spans="1:40" ht="52.5" customHeight="1" x14ac:dyDescent="0.2">
      <c r="A7060" s="170"/>
      <c r="B7060" s="170"/>
      <c r="C7060" s="170"/>
      <c r="D7060" s="170"/>
      <c r="E7060" s="170"/>
      <c r="F7060" s="170"/>
      <c r="G7060" s="170"/>
      <c r="H7060" s="170"/>
      <c r="I7060" s="170"/>
      <c r="J7060" s="170"/>
      <c r="K7060" s="170"/>
      <c r="L7060" s="170"/>
      <c r="M7060" s="170"/>
      <c r="N7060" s="170"/>
      <c r="O7060" s="170"/>
      <c r="P7060" s="170"/>
      <c r="Q7060" s="170"/>
      <c r="R7060" s="170"/>
      <c r="S7060" s="170"/>
      <c r="T7060" s="170"/>
      <c r="U7060" s="170"/>
      <c r="V7060" s="170"/>
      <c r="W7060" s="170"/>
      <c r="X7060" s="174"/>
      <c r="Y7060" s="170"/>
      <c r="Z7060" s="170"/>
      <c r="AA7060" s="170"/>
      <c r="AB7060" s="170"/>
      <c r="AC7060" s="170"/>
      <c r="AD7060" s="174"/>
      <c r="AE7060" s="170"/>
      <c r="AF7060" s="170"/>
      <c r="AI7060" s="170"/>
      <c r="AJ7060" s="170"/>
      <c r="AK7060" s="170"/>
      <c r="AL7060" s="170"/>
      <c r="AM7060" s="170"/>
      <c r="AN7060" s="170"/>
    </row>
    <row r="7061" spans="1:40" ht="52.5" customHeight="1" x14ac:dyDescent="0.2">
      <c r="A7061" s="170"/>
      <c r="B7061" s="170"/>
      <c r="C7061" s="170"/>
      <c r="D7061" s="170"/>
      <c r="E7061" s="170"/>
      <c r="F7061" s="170"/>
      <c r="G7061" s="170"/>
      <c r="H7061" s="170"/>
      <c r="I7061" s="170"/>
      <c r="J7061" s="170"/>
      <c r="K7061" s="170"/>
      <c r="L7061" s="170"/>
      <c r="M7061" s="170"/>
      <c r="N7061" s="170"/>
      <c r="O7061" s="170"/>
      <c r="P7061" s="170"/>
      <c r="Q7061" s="170"/>
      <c r="R7061" s="170"/>
      <c r="S7061" s="170"/>
      <c r="T7061" s="170"/>
      <c r="U7061" s="170"/>
      <c r="V7061" s="170"/>
      <c r="W7061" s="170"/>
      <c r="X7061" s="174"/>
      <c r="Y7061" s="170"/>
      <c r="Z7061" s="170"/>
      <c r="AA7061" s="170"/>
      <c r="AB7061" s="170"/>
      <c r="AC7061" s="170"/>
      <c r="AD7061" s="174"/>
      <c r="AE7061" s="170"/>
      <c r="AF7061" s="170"/>
      <c r="AI7061" s="170"/>
      <c r="AJ7061" s="170"/>
      <c r="AK7061" s="170"/>
      <c r="AL7061" s="170"/>
      <c r="AM7061" s="170"/>
      <c r="AN7061" s="170"/>
    </row>
    <row r="7062" spans="1:40" ht="52.5" customHeight="1" x14ac:dyDescent="0.2">
      <c r="A7062" s="170"/>
      <c r="B7062" s="170"/>
      <c r="C7062" s="170"/>
      <c r="D7062" s="170"/>
      <c r="E7062" s="170"/>
      <c r="F7062" s="170"/>
      <c r="G7062" s="170"/>
      <c r="H7062" s="170"/>
      <c r="I7062" s="170"/>
      <c r="J7062" s="170"/>
      <c r="K7062" s="170"/>
      <c r="L7062" s="170"/>
      <c r="M7062" s="170"/>
      <c r="N7062" s="170"/>
      <c r="O7062" s="170"/>
      <c r="P7062" s="170"/>
      <c r="Q7062" s="170"/>
      <c r="R7062" s="170"/>
      <c r="S7062" s="170"/>
      <c r="T7062" s="170"/>
      <c r="U7062" s="170"/>
      <c r="V7062" s="170"/>
      <c r="W7062" s="170"/>
      <c r="X7062" s="174"/>
      <c r="Y7062" s="170"/>
      <c r="Z7062" s="170"/>
      <c r="AA7062" s="170"/>
      <c r="AB7062" s="170"/>
      <c r="AC7062" s="170"/>
      <c r="AD7062" s="174"/>
      <c r="AE7062" s="170"/>
      <c r="AF7062" s="170"/>
      <c r="AI7062" s="170"/>
      <c r="AJ7062" s="170"/>
      <c r="AK7062" s="170"/>
      <c r="AL7062" s="170"/>
      <c r="AM7062" s="170"/>
      <c r="AN7062" s="170"/>
    </row>
    <row r="7063" spans="1:40" ht="52.5" customHeight="1" x14ac:dyDescent="0.2">
      <c r="A7063" s="170"/>
      <c r="B7063" s="170"/>
      <c r="C7063" s="170"/>
      <c r="D7063" s="170"/>
      <c r="E7063" s="170"/>
      <c r="F7063" s="170"/>
      <c r="G7063" s="170"/>
      <c r="H7063" s="170"/>
      <c r="I7063" s="170"/>
      <c r="J7063" s="170"/>
      <c r="K7063" s="170"/>
      <c r="L7063" s="170"/>
      <c r="M7063" s="170"/>
      <c r="N7063" s="170"/>
      <c r="O7063" s="170"/>
      <c r="P7063" s="170"/>
      <c r="Q7063" s="170"/>
      <c r="R7063" s="170"/>
      <c r="S7063" s="170"/>
      <c r="T7063" s="170"/>
      <c r="U7063" s="170"/>
      <c r="V7063" s="170"/>
      <c r="W7063" s="170"/>
      <c r="X7063" s="174"/>
      <c r="Y7063" s="170"/>
      <c r="Z7063" s="170"/>
      <c r="AA7063" s="170"/>
      <c r="AB7063" s="170"/>
      <c r="AC7063" s="170"/>
      <c r="AD7063" s="174"/>
      <c r="AE7063" s="170"/>
      <c r="AF7063" s="170"/>
      <c r="AI7063" s="170"/>
      <c r="AJ7063" s="170"/>
      <c r="AK7063" s="170"/>
      <c r="AL7063" s="170"/>
      <c r="AM7063" s="170"/>
      <c r="AN7063" s="170"/>
    </row>
    <row r="7064" spans="1:40" ht="52.5" customHeight="1" x14ac:dyDescent="0.2">
      <c r="A7064" s="170"/>
      <c r="B7064" s="170"/>
      <c r="C7064" s="170"/>
      <c r="D7064" s="170"/>
      <c r="E7064" s="170"/>
      <c r="F7064" s="170"/>
      <c r="G7064" s="170"/>
      <c r="H7064" s="170"/>
      <c r="I7064" s="170"/>
      <c r="J7064" s="170"/>
      <c r="K7064" s="170"/>
      <c r="L7064" s="170"/>
      <c r="M7064" s="170"/>
      <c r="N7064" s="170"/>
      <c r="O7064" s="170"/>
      <c r="P7064" s="170"/>
      <c r="Q7064" s="170"/>
      <c r="R7064" s="170"/>
      <c r="S7064" s="170"/>
      <c r="T7064" s="170"/>
      <c r="U7064" s="170"/>
      <c r="V7064" s="170"/>
      <c r="W7064" s="170"/>
      <c r="X7064" s="174"/>
      <c r="Y7064" s="170"/>
      <c r="Z7064" s="170"/>
      <c r="AA7064" s="170"/>
      <c r="AB7064" s="170"/>
      <c r="AC7064" s="170"/>
      <c r="AD7064" s="174"/>
      <c r="AE7064" s="170"/>
      <c r="AF7064" s="170"/>
      <c r="AI7064" s="170"/>
      <c r="AJ7064" s="170"/>
      <c r="AK7064" s="170"/>
      <c r="AL7064" s="170"/>
      <c r="AM7064" s="170"/>
      <c r="AN7064" s="170"/>
    </row>
    <row r="7065" spans="1:40" ht="52.5" customHeight="1" x14ac:dyDescent="0.2">
      <c r="A7065" s="170"/>
      <c r="B7065" s="170"/>
      <c r="C7065" s="170"/>
      <c r="D7065" s="170"/>
      <c r="E7065" s="170"/>
      <c r="F7065" s="170"/>
      <c r="G7065" s="170"/>
      <c r="H7065" s="170"/>
      <c r="I7065" s="170"/>
      <c r="J7065" s="170"/>
      <c r="K7065" s="170"/>
      <c r="L7065" s="170"/>
      <c r="M7065" s="170"/>
      <c r="N7065" s="170"/>
      <c r="O7065" s="170"/>
      <c r="P7065" s="170"/>
      <c r="Q7065" s="170"/>
      <c r="R7065" s="170"/>
      <c r="S7065" s="170"/>
      <c r="T7065" s="170"/>
      <c r="U7065" s="170"/>
      <c r="V7065" s="170"/>
      <c r="W7065" s="170"/>
      <c r="X7065" s="174"/>
      <c r="Y7065" s="170"/>
      <c r="Z7065" s="170"/>
      <c r="AA7065" s="170"/>
      <c r="AB7065" s="170"/>
      <c r="AC7065" s="170"/>
      <c r="AD7065" s="174"/>
      <c r="AE7065" s="170"/>
      <c r="AF7065" s="170"/>
      <c r="AI7065" s="170"/>
      <c r="AJ7065" s="170"/>
      <c r="AK7065" s="170"/>
      <c r="AL7065" s="170"/>
      <c r="AM7065" s="170"/>
      <c r="AN7065" s="170"/>
    </row>
    <row r="7066" spans="1:40" ht="52.5" customHeight="1" x14ac:dyDescent="0.2">
      <c r="A7066" s="170"/>
      <c r="B7066" s="170"/>
      <c r="C7066" s="170"/>
      <c r="D7066" s="170"/>
      <c r="E7066" s="170"/>
      <c r="F7066" s="170"/>
      <c r="G7066" s="170"/>
      <c r="H7066" s="170"/>
      <c r="I7066" s="170"/>
      <c r="J7066" s="170"/>
      <c r="K7066" s="170"/>
      <c r="L7066" s="170"/>
      <c r="M7066" s="170"/>
      <c r="N7066" s="170"/>
      <c r="O7066" s="170"/>
      <c r="P7066" s="170"/>
      <c r="Q7066" s="170"/>
      <c r="R7066" s="170"/>
      <c r="S7066" s="170"/>
      <c r="T7066" s="170"/>
      <c r="U7066" s="170"/>
      <c r="V7066" s="170"/>
      <c r="W7066" s="170"/>
      <c r="X7066" s="174"/>
      <c r="Y7066" s="170"/>
      <c r="Z7066" s="170"/>
      <c r="AA7066" s="170"/>
      <c r="AB7066" s="170"/>
      <c r="AC7066" s="170"/>
      <c r="AD7066" s="174"/>
      <c r="AE7066" s="170"/>
      <c r="AF7066" s="170"/>
      <c r="AI7066" s="170"/>
      <c r="AJ7066" s="170"/>
      <c r="AK7066" s="170"/>
      <c r="AL7066" s="170"/>
      <c r="AM7066" s="170"/>
      <c r="AN7066" s="170"/>
    </row>
    <row r="7067" spans="1:40" ht="52.5" customHeight="1" x14ac:dyDescent="0.2">
      <c r="A7067" s="170"/>
      <c r="B7067" s="170"/>
      <c r="C7067" s="170"/>
      <c r="D7067" s="170"/>
      <c r="E7067" s="170"/>
      <c r="F7067" s="170"/>
      <c r="G7067" s="170"/>
      <c r="H7067" s="170"/>
      <c r="I7067" s="170"/>
      <c r="J7067" s="170"/>
      <c r="K7067" s="170"/>
      <c r="L7067" s="170"/>
      <c r="M7067" s="170"/>
      <c r="N7067" s="170"/>
      <c r="O7067" s="170"/>
      <c r="P7067" s="170"/>
      <c r="Q7067" s="170"/>
      <c r="R7067" s="170"/>
      <c r="S7067" s="170"/>
      <c r="T7067" s="170"/>
      <c r="U7067" s="170"/>
      <c r="V7067" s="170"/>
      <c r="W7067" s="170"/>
      <c r="X7067" s="174"/>
      <c r="Y7067" s="170"/>
      <c r="Z7067" s="170"/>
      <c r="AA7067" s="170"/>
      <c r="AB7067" s="170"/>
      <c r="AC7067" s="170"/>
      <c r="AD7067" s="174"/>
      <c r="AE7067" s="170"/>
      <c r="AF7067" s="170"/>
      <c r="AI7067" s="170"/>
      <c r="AJ7067" s="170"/>
      <c r="AK7067" s="170"/>
      <c r="AL7067" s="170"/>
      <c r="AM7067" s="170"/>
      <c r="AN7067" s="170"/>
    </row>
    <row r="7068" spans="1:40" ht="52.5" customHeight="1" x14ac:dyDescent="0.2">
      <c r="A7068" s="170"/>
      <c r="B7068" s="170"/>
      <c r="C7068" s="170"/>
      <c r="D7068" s="170"/>
      <c r="E7068" s="170"/>
      <c r="F7068" s="170"/>
      <c r="G7068" s="170"/>
      <c r="H7068" s="170"/>
      <c r="I7068" s="170"/>
      <c r="J7068" s="170"/>
      <c r="K7068" s="170"/>
      <c r="L7068" s="170"/>
      <c r="M7068" s="170"/>
      <c r="N7068" s="170"/>
      <c r="O7068" s="170"/>
      <c r="P7068" s="170"/>
      <c r="Q7068" s="170"/>
      <c r="R7068" s="170"/>
      <c r="S7068" s="170"/>
      <c r="T7068" s="170"/>
      <c r="U7068" s="170"/>
      <c r="V7068" s="170"/>
      <c r="W7068" s="170"/>
      <c r="X7068" s="174"/>
      <c r="Y7068" s="170"/>
      <c r="Z7068" s="170"/>
      <c r="AA7068" s="170"/>
      <c r="AB7068" s="170"/>
      <c r="AC7068" s="170"/>
      <c r="AD7068" s="174"/>
      <c r="AE7068" s="170"/>
      <c r="AF7068" s="170"/>
      <c r="AI7068" s="170"/>
      <c r="AJ7068" s="170"/>
      <c r="AK7068" s="170"/>
      <c r="AL7068" s="170"/>
      <c r="AM7068" s="170"/>
      <c r="AN7068" s="170"/>
    </row>
    <row r="7069" spans="1:40" ht="52.5" customHeight="1" x14ac:dyDescent="0.2">
      <c r="A7069" s="170"/>
      <c r="B7069" s="170"/>
      <c r="C7069" s="170"/>
      <c r="D7069" s="170"/>
      <c r="E7069" s="170"/>
      <c r="F7069" s="170"/>
      <c r="G7069" s="170"/>
      <c r="H7069" s="170"/>
      <c r="I7069" s="170"/>
      <c r="J7069" s="170"/>
      <c r="K7069" s="170"/>
      <c r="L7069" s="170"/>
      <c r="M7069" s="170"/>
      <c r="N7069" s="170"/>
      <c r="O7069" s="170"/>
      <c r="P7069" s="170"/>
      <c r="Q7069" s="170"/>
      <c r="R7069" s="170"/>
      <c r="S7069" s="170"/>
      <c r="T7069" s="170"/>
      <c r="U7069" s="170"/>
      <c r="V7069" s="170"/>
      <c r="W7069" s="170"/>
      <c r="X7069" s="174"/>
      <c r="Y7069" s="170"/>
      <c r="Z7069" s="170"/>
      <c r="AA7069" s="170"/>
      <c r="AB7069" s="170"/>
      <c r="AC7069" s="170"/>
      <c r="AD7069" s="174"/>
      <c r="AE7069" s="170"/>
      <c r="AF7069" s="170"/>
      <c r="AI7069" s="170"/>
      <c r="AJ7069" s="170"/>
      <c r="AK7069" s="170"/>
      <c r="AL7069" s="170"/>
      <c r="AM7069" s="170"/>
      <c r="AN7069" s="170"/>
    </row>
    <row r="7070" spans="1:40" ht="52.5" customHeight="1" x14ac:dyDescent="0.2">
      <c r="A7070" s="170"/>
      <c r="B7070" s="170"/>
      <c r="C7070" s="170"/>
      <c r="D7070" s="170"/>
      <c r="E7070" s="170"/>
      <c r="F7070" s="170"/>
      <c r="G7070" s="170"/>
      <c r="H7070" s="170"/>
      <c r="I7070" s="170"/>
      <c r="J7070" s="170"/>
      <c r="K7070" s="170"/>
      <c r="L7070" s="170"/>
      <c r="M7070" s="170"/>
      <c r="N7070" s="170"/>
      <c r="O7070" s="170"/>
      <c r="P7070" s="170"/>
      <c r="Q7070" s="170"/>
      <c r="R7070" s="170"/>
      <c r="S7070" s="170"/>
      <c r="T7070" s="170"/>
      <c r="U7070" s="170"/>
      <c r="V7070" s="170"/>
      <c r="W7070" s="170"/>
      <c r="X7070" s="174"/>
      <c r="Y7070" s="170"/>
      <c r="Z7070" s="170"/>
      <c r="AA7070" s="170"/>
      <c r="AB7070" s="170"/>
      <c r="AC7070" s="170"/>
      <c r="AD7070" s="174"/>
      <c r="AE7070" s="170"/>
      <c r="AF7070" s="170"/>
      <c r="AI7070" s="170"/>
      <c r="AJ7070" s="170"/>
      <c r="AK7070" s="170"/>
      <c r="AL7070" s="170"/>
      <c r="AM7070" s="170"/>
      <c r="AN7070" s="170"/>
    </row>
    <row r="7071" spans="1:40" ht="52.5" customHeight="1" x14ac:dyDescent="0.2">
      <c r="A7071" s="170"/>
      <c r="B7071" s="170"/>
      <c r="C7071" s="170"/>
      <c r="D7071" s="170"/>
      <c r="E7071" s="170"/>
      <c r="F7071" s="170"/>
      <c r="G7071" s="170"/>
      <c r="H7071" s="170"/>
      <c r="I7071" s="170"/>
      <c r="J7071" s="170"/>
      <c r="K7071" s="170"/>
      <c r="L7071" s="170"/>
      <c r="M7071" s="170"/>
      <c r="N7071" s="170"/>
      <c r="O7071" s="170"/>
      <c r="P7071" s="170"/>
      <c r="Q7071" s="170"/>
      <c r="R7071" s="170"/>
      <c r="S7071" s="170"/>
      <c r="T7071" s="170"/>
      <c r="U7071" s="170"/>
      <c r="V7071" s="170"/>
      <c r="W7071" s="170"/>
      <c r="X7071" s="174"/>
      <c r="Y7071" s="170"/>
      <c r="Z7071" s="170"/>
      <c r="AA7071" s="170"/>
      <c r="AB7071" s="170"/>
      <c r="AC7071" s="170"/>
      <c r="AD7071" s="174"/>
      <c r="AE7071" s="170"/>
      <c r="AF7071" s="170"/>
      <c r="AI7071" s="170"/>
      <c r="AJ7071" s="170"/>
      <c r="AK7071" s="170"/>
      <c r="AL7071" s="170"/>
      <c r="AM7071" s="170"/>
      <c r="AN7071" s="170"/>
    </row>
    <row r="7072" spans="1:40" ht="52.5" customHeight="1" x14ac:dyDescent="0.2">
      <c r="A7072" s="170"/>
      <c r="B7072" s="170"/>
      <c r="C7072" s="170"/>
      <c r="D7072" s="170"/>
      <c r="E7072" s="170"/>
      <c r="F7072" s="170"/>
      <c r="G7072" s="170"/>
      <c r="H7072" s="170"/>
      <c r="I7072" s="170"/>
      <c r="J7072" s="170"/>
      <c r="K7072" s="170"/>
      <c r="L7072" s="170"/>
      <c r="M7072" s="170"/>
      <c r="N7072" s="170"/>
      <c r="O7072" s="170"/>
      <c r="P7072" s="170"/>
      <c r="Q7072" s="170"/>
      <c r="R7072" s="170"/>
      <c r="S7072" s="170"/>
      <c r="T7072" s="170"/>
      <c r="U7072" s="170"/>
      <c r="V7072" s="170"/>
      <c r="W7072" s="170"/>
      <c r="X7072" s="174"/>
      <c r="Y7072" s="170"/>
      <c r="Z7072" s="170"/>
      <c r="AA7072" s="170"/>
      <c r="AB7072" s="170"/>
      <c r="AC7072" s="170"/>
      <c r="AD7072" s="174"/>
      <c r="AE7072" s="170"/>
      <c r="AF7072" s="170"/>
      <c r="AI7072" s="170"/>
      <c r="AJ7072" s="170"/>
      <c r="AK7072" s="170"/>
      <c r="AL7072" s="170"/>
      <c r="AM7072" s="170"/>
      <c r="AN7072" s="170"/>
    </row>
    <row r="7073" spans="1:40" ht="52.5" customHeight="1" x14ac:dyDescent="0.2">
      <c r="A7073" s="170"/>
      <c r="B7073" s="170"/>
      <c r="C7073" s="170"/>
      <c r="D7073" s="170"/>
      <c r="E7073" s="170"/>
      <c r="F7073" s="170"/>
      <c r="G7073" s="170"/>
      <c r="H7073" s="170"/>
      <c r="I7073" s="170"/>
      <c r="J7073" s="170"/>
      <c r="K7073" s="170"/>
      <c r="L7073" s="170"/>
      <c r="M7073" s="170"/>
      <c r="N7073" s="170"/>
      <c r="O7073" s="170"/>
      <c r="P7073" s="170"/>
      <c r="Q7073" s="170"/>
      <c r="R7073" s="170"/>
      <c r="S7073" s="170"/>
      <c r="T7073" s="170"/>
      <c r="U7073" s="170"/>
      <c r="V7073" s="170"/>
      <c r="W7073" s="170"/>
      <c r="X7073" s="174"/>
      <c r="Y7073" s="170"/>
      <c r="Z7073" s="170"/>
      <c r="AA7073" s="170"/>
      <c r="AB7073" s="170"/>
      <c r="AC7073" s="170"/>
      <c r="AD7073" s="174"/>
      <c r="AE7073" s="170"/>
      <c r="AF7073" s="170"/>
      <c r="AI7073" s="170"/>
      <c r="AJ7073" s="170"/>
      <c r="AK7073" s="170"/>
      <c r="AL7073" s="170"/>
      <c r="AM7073" s="170"/>
      <c r="AN7073" s="170"/>
    </row>
    <row r="7074" spans="1:40" ht="52.5" customHeight="1" x14ac:dyDescent="0.2">
      <c r="A7074" s="170"/>
      <c r="B7074" s="170"/>
      <c r="C7074" s="170"/>
      <c r="D7074" s="170"/>
      <c r="E7074" s="170"/>
      <c r="F7074" s="170"/>
      <c r="G7074" s="170"/>
      <c r="H7074" s="170"/>
      <c r="I7074" s="170"/>
      <c r="J7074" s="170"/>
      <c r="K7074" s="170"/>
      <c r="L7074" s="170"/>
      <c r="M7074" s="170"/>
      <c r="N7074" s="170"/>
      <c r="O7074" s="170"/>
      <c r="P7074" s="170"/>
      <c r="Q7074" s="170"/>
      <c r="R7074" s="170"/>
      <c r="S7074" s="170"/>
      <c r="T7074" s="170"/>
      <c r="U7074" s="170"/>
      <c r="V7074" s="170"/>
      <c r="W7074" s="170"/>
      <c r="X7074" s="174"/>
      <c r="Y7074" s="170"/>
      <c r="Z7074" s="170"/>
      <c r="AA7074" s="170"/>
      <c r="AB7074" s="170"/>
      <c r="AC7074" s="170"/>
      <c r="AD7074" s="174"/>
      <c r="AE7074" s="170"/>
      <c r="AF7074" s="170"/>
      <c r="AI7074" s="170"/>
      <c r="AJ7074" s="170"/>
      <c r="AK7074" s="170"/>
      <c r="AL7074" s="170"/>
      <c r="AM7074" s="170"/>
      <c r="AN7074" s="170"/>
    </row>
    <row r="7075" spans="1:40" ht="52.5" customHeight="1" x14ac:dyDescent="0.2">
      <c r="A7075" s="170"/>
      <c r="B7075" s="170"/>
      <c r="C7075" s="170"/>
      <c r="D7075" s="170"/>
      <c r="E7075" s="170"/>
      <c r="F7075" s="170"/>
      <c r="G7075" s="170"/>
      <c r="H7075" s="170"/>
      <c r="I7075" s="170"/>
      <c r="J7075" s="170"/>
      <c r="K7075" s="170"/>
      <c r="L7075" s="170"/>
      <c r="M7075" s="170"/>
      <c r="N7075" s="170"/>
      <c r="O7075" s="170"/>
      <c r="P7075" s="170"/>
      <c r="Q7075" s="170"/>
      <c r="R7075" s="170"/>
      <c r="S7075" s="170"/>
      <c r="T7075" s="170"/>
      <c r="U7075" s="170"/>
      <c r="V7075" s="170"/>
      <c r="W7075" s="170"/>
      <c r="X7075" s="174"/>
      <c r="Y7075" s="170"/>
      <c r="Z7075" s="170"/>
      <c r="AA7075" s="170"/>
      <c r="AB7075" s="170"/>
      <c r="AC7075" s="170"/>
      <c r="AD7075" s="174"/>
      <c r="AE7075" s="170"/>
      <c r="AF7075" s="170"/>
      <c r="AI7075" s="170"/>
      <c r="AJ7075" s="170"/>
      <c r="AK7075" s="170"/>
      <c r="AL7075" s="170"/>
      <c r="AM7075" s="170"/>
      <c r="AN7075" s="170"/>
    </row>
    <row r="7076" spans="1:40" ht="52.5" customHeight="1" x14ac:dyDescent="0.2">
      <c r="A7076" s="170"/>
      <c r="B7076" s="170"/>
      <c r="C7076" s="170"/>
      <c r="D7076" s="170"/>
      <c r="E7076" s="170"/>
      <c r="F7076" s="170"/>
      <c r="G7076" s="170"/>
      <c r="H7076" s="170"/>
      <c r="I7076" s="170"/>
      <c r="J7076" s="170"/>
      <c r="K7076" s="170"/>
      <c r="L7076" s="170"/>
      <c r="M7076" s="170"/>
      <c r="N7076" s="170"/>
      <c r="O7076" s="170"/>
      <c r="P7076" s="170"/>
      <c r="Q7076" s="170"/>
      <c r="R7076" s="170"/>
      <c r="S7076" s="170"/>
      <c r="T7076" s="170"/>
      <c r="U7076" s="170"/>
      <c r="V7076" s="170"/>
      <c r="W7076" s="170"/>
      <c r="X7076" s="174"/>
      <c r="Y7076" s="170"/>
      <c r="Z7076" s="170"/>
      <c r="AA7076" s="170"/>
      <c r="AB7076" s="170"/>
      <c r="AC7076" s="170"/>
      <c r="AD7076" s="174"/>
      <c r="AE7076" s="170"/>
      <c r="AF7076" s="170"/>
      <c r="AI7076" s="170"/>
      <c r="AJ7076" s="170"/>
      <c r="AK7076" s="170"/>
      <c r="AL7076" s="170"/>
      <c r="AM7076" s="170"/>
      <c r="AN7076" s="170"/>
    </row>
    <row r="7077" spans="1:40" ht="52.5" customHeight="1" x14ac:dyDescent="0.2">
      <c r="A7077" s="170"/>
      <c r="B7077" s="170"/>
      <c r="C7077" s="170"/>
      <c r="D7077" s="170"/>
      <c r="E7077" s="170"/>
      <c r="F7077" s="170"/>
      <c r="G7077" s="170"/>
      <c r="H7077" s="170"/>
      <c r="I7077" s="170"/>
      <c r="J7077" s="170"/>
      <c r="K7077" s="170"/>
      <c r="L7077" s="170"/>
      <c r="M7077" s="170"/>
      <c r="N7077" s="170"/>
      <c r="O7077" s="170"/>
      <c r="P7077" s="170"/>
      <c r="Q7077" s="170"/>
      <c r="R7077" s="170"/>
      <c r="S7077" s="170"/>
      <c r="T7077" s="170"/>
      <c r="U7077" s="170"/>
      <c r="V7077" s="170"/>
      <c r="W7077" s="170"/>
      <c r="X7077" s="174"/>
      <c r="Y7077" s="170"/>
      <c r="Z7077" s="170"/>
      <c r="AA7077" s="170"/>
      <c r="AB7077" s="170"/>
      <c r="AC7077" s="170"/>
      <c r="AD7077" s="174"/>
      <c r="AE7077" s="170"/>
      <c r="AF7077" s="170"/>
      <c r="AI7077" s="170"/>
      <c r="AJ7077" s="170"/>
      <c r="AK7077" s="170"/>
      <c r="AL7077" s="170"/>
      <c r="AM7077" s="170"/>
      <c r="AN7077" s="170"/>
    </row>
    <row r="7078" spans="1:40" ht="52.5" customHeight="1" x14ac:dyDescent="0.2">
      <c r="A7078" s="170"/>
      <c r="B7078" s="170"/>
      <c r="C7078" s="170"/>
      <c r="D7078" s="170"/>
      <c r="E7078" s="170"/>
      <c r="F7078" s="170"/>
      <c r="G7078" s="170"/>
      <c r="H7078" s="170"/>
      <c r="I7078" s="170"/>
      <c r="J7078" s="170"/>
      <c r="K7078" s="170"/>
      <c r="L7078" s="170"/>
      <c r="M7078" s="170"/>
      <c r="N7078" s="170"/>
      <c r="O7078" s="170"/>
      <c r="P7078" s="170"/>
      <c r="Q7078" s="170"/>
      <c r="R7078" s="170"/>
      <c r="S7078" s="170"/>
      <c r="T7078" s="170"/>
      <c r="U7078" s="170"/>
      <c r="V7078" s="170"/>
      <c r="W7078" s="170"/>
      <c r="X7078" s="174"/>
      <c r="Y7078" s="170"/>
      <c r="Z7078" s="170"/>
      <c r="AA7078" s="170"/>
      <c r="AB7078" s="170"/>
      <c r="AC7078" s="170"/>
      <c r="AD7078" s="174"/>
      <c r="AE7078" s="170"/>
      <c r="AF7078" s="170"/>
      <c r="AI7078" s="170"/>
      <c r="AJ7078" s="170"/>
      <c r="AK7078" s="170"/>
      <c r="AL7078" s="170"/>
      <c r="AM7078" s="170"/>
      <c r="AN7078" s="170"/>
    </row>
    <row r="7079" spans="1:40" ht="52.5" customHeight="1" x14ac:dyDescent="0.2">
      <c r="A7079" s="170"/>
      <c r="B7079" s="170"/>
      <c r="C7079" s="170"/>
      <c r="D7079" s="170"/>
      <c r="E7079" s="170"/>
      <c r="F7079" s="170"/>
      <c r="G7079" s="170"/>
      <c r="H7079" s="170"/>
      <c r="I7079" s="170"/>
      <c r="J7079" s="170"/>
      <c r="K7079" s="170"/>
      <c r="L7079" s="170"/>
      <c r="M7079" s="170"/>
      <c r="N7079" s="170"/>
      <c r="O7079" s="170"/>
      <c r="P7079" s="170"/>
      <c r="Q7079" s="170"/>
      <c r="R7079" s="170"/>
      <c r="S7079" s="170"/>
      <c r="T7079" s="170"/>
      <c r="U7079" s="170"/>
      <c r="V7079" s="170"/>
      <c r="W7079" s="170"/>
      <c r="X7079" s="174"/>
      <c r="Y7079" s="170"/>
      <c r="Z7079" s="170"/>
      <c r="AA7079" s="170"/>
      <c r="AB7079" s="170"/>
      <c r="AC7079" s="170"/>
      <c r="AD7079" s="174"/>
      <c r="AE7079" s="170"/>
      <c r="AF7079" s="170"/>
      <c r="AI7079" s="170"/>
      <c r="AJ7079" s="170"/>
      <c r="AK7079" s="170"/>
      <c r="AL7079" s="170"/>
      <c r="AM7079" s="170"/>
      <c r="AN7079" s="170"/>
    </row>
    <row r="7080" spans="1:40" ht="52.5" customHeight="1" x14ac:dyDescent="0.2">
      <c r="A7080" s="170"/>
      <c r="B7080" s="170"/>
      <c r="C7080" s="170"/>
      <c r="D7080" s="170"/>
      <c r="E7080" s="170"/>
      <c r="F7080" s="170"/>
      <c r="G7080" s="170"/>
      <c r="H7080" s="170"/>
      <c r="I7080" s="170"/>
      <c r="J7080" s="170"/>
      <c r="K7080" s="170"/>
      <c r="L7080" s="170"/>
      <c r="M7080" s="170"/>
      <c r="N7080" s="170"/>
      <c r="O7080" s="170"/>
      <c r="P7080" s="170"/>
      <c r="Q7080" s="170"/>
      <c r="R7080" s="170"/>
      <c r="S7080" s="170"/>
      <c r="T7080" s="170"/>
      <c r="U7080" s="170"/>
      <c r="V7080" s="170"/>
      <c r="W7080" s="170"/>
      <c r="X7080" s="174"/>
      <c r="Y7080" s="170"/>
      <c r="Z7080" s="170"/>
      <c r="AA7080" s="170"/>
      <c r="AB7080" s="170"/>
      <c r="AC7080" s="170"/>
      <c r="AD7080" s="174"/>
      <c r="AE7080" s="170"/>
      <c r="AF7080" s="170"/>
      <c r="AI7080" s="170"/>
      <c r="AJ7080" s="170"/>
      <c r="AK7080" s="170"/>
      <c r="AL7080" s="170"/>
      <c r="AM7080" s="170"/>
      <c r="AN7080" s="170"/>
    </row>
    <row r="7081" spans="1:40" ht="52.5" customHeight="1" x14ac:dyDescent="0.2">
      <c r="A7081" s="170"/>
      <c r="B7081" s="170"/>
      <c r="C7081" s="170"/>
      <c r="D7081" s="170"/>
      <c r="E7081" s="170"/>
      <c r="F7081" s="170"/>
      <c r="G7081" s="170"/>
      <c r="H7081" s="170"/>
      <c r="I7081" s="170"/>
      <c r="J7081" s="170"/>
      <c r="K7081" s="170"/>
      <c r="L7081" s="170"/>
      <c r="M7081" s="170"/>
      <c r="N7081" s="170"/>
      <c r="O7081" s="170"/>
      <c r="P7081" s="170"/>
      <c r="Q7081" s="170"/>
      <c r="R7081" s="170"/>
      <c r="S7081" s="170"/>
      <c r="T7081" s="170"/>
      <c r="U7081" s="170"/>
      <c r="V7081" s="170"/>
      <c r="W7081" s="170"/>
      <c r="X7081" s="174"/>
      <c r="Y7081" s="170"/>
      <c r="Z7081" s="170"/>
      <c r="AA7081" s="170"/>
      <c r="AB7081" s="170"/>
      <c r="AC7081" s="170"/>
      <c r="AD7081" s="174"/>
      <c r="AE7081" s="170"/>
      <c r="AF7081" s="170"/>
      <c r="AI7081" s="170"/>
      <c r="AJ7081" s="170"/>
      <c r="AK7081" s="170"/>
      <c r="AL7081" s="170"/>
      <c r="AM7081" s="170"/>
      <c r="AN7081" s="170"/>
    </row>
    <row r="7082" spans="1:40" ht="52.5" customHeight="1" x14ac:dyDescent="0.2">
      <c r="A7082" s="170"/>
      <c r="B7082" s="170"/>
      <c r="C7082" s="170"/>
      <c r="D7082" s="170"/>
      <c r="E7082" s="170"/>
      <c r="F7082" s="170"/>
      <c r="G7082" s="170"/>
      <c r="H7082" s="170"/>
      <c r="I7082" s="170"/>
      <c r="J7082" s="170"/>
      <c r="K7082" s="170"/>
      <c r="L7082" s="170"/>
      <c r="M7082" s="170"/>
      <c r="N7082" s="170"/>
      <c r="O7082" s="170"/>
      <c r="P7082" s="170"/>
      <c r="Q7082" s="170"/>
      <c r="R7082" s="170"/>
      <c r="S7082" s="170"/>
      <c r="T7082" s="170"/>
      <c r="U7082" s="170"/>
      <c r="V7082" s="170"/>
      <c r="W7082" s="170"/>
      <c r="X7082" s="174"/>
      <c r="Y7082" s="170"/>
      <c r="Z7082" s="170"/>
      <c r="AA7082" s="170"/>
      <c r="AB7082" s="170"/>
      <c r="AC7082" s="170"/>
      <c r="AD7082" s="174"/>
      <c r="AE7082" s="170"/>
      <c r="AF7082" s="170"/>
      <c r="AI7082" s="170"/>
      <c r="AJ7082" s="170"/>
      <c r="AK7082" s="170"/>
      <c r="AL7082" s="170"/>
      <c r="AM7082" s="170"/>
      <c r="AN7082" s="170"/>
    </row>
    <row r="7083" spans="1:40" ht="52.5" customHeight="1" x14ac:dyDescent="0.2">
      <c r="A7083" s="170"/>
      <c r="B7083" s="170"/>
      <c r="C7083" s="170"/>
      <c r="D7083" s="170"/>
      <c r="E7083" s="170"/>
      <c r="F7083" s="170"/>
      <c r="G7083" s="170"/>
      <c r="H7083" s="170"/>
      <c r="I7083" s="170"/>
      <c r="J7083" s="170"/>
      <c r="K7083" s="170"/>
      <c r="L7083" s="170"/>
      <c r="M7083" s="170"/>
      <c r="N7083" s="170"/>
      <c r="O7083" s="170"/>
      <c r="P7083" s="170"/>
      <c r="Q7083" s="170"/>
      <c r="R7083" s="170"/>
      <c r="S7083" s="170"/>
      <c r="T7083" s="170"/>
      <c r="U7083" s="170"/>
      <c r="V7083" s="170"/>
      <c r="W7083" s="170"/>
      <c r="X7083" s="174"/>
      <c r="Y7083" s="170"/>
      <c r="Z7083" s="170"/>
      <c r="AA7083" s="170"/>
      <c r="AB7083" s="170"/>
      <c r="AC7083" s="170"/>
      <c r="AD7083" s="174"/>
      <c r="AE7083" s="170"/>
      <c r="AF7083" s="170"/>
      <c r="AI7083" s="170"/>
      <c r="AJ7083" s="170"/>
      <c r="AK7083" s="170"/>
      <c r="AL7083" s="170"/>
      <c r="AM7083" s="170"/>
      <c r="AN7083" s="170"/>
    </row>
    <row r="7084" spans="1:40" ht="52.5" customHeight="1" x14ac:dyDescent="0.2">
      <c r="A7084" s="170"/>
      <c r="B7084" s="170"/>
      <c r="C7084" s="170"/>
      <c r="D7084" s="170"/>
      <c r="E7084" s="170"/>
      <c r="F7084" s="170"/>
      <c r="G7084" s="170"/>
      <c r="H7084" s="170"/>
      <c r="I7084" s="170"/>
      <c r="J7084" s="170"/>
      <c r="K7084" s="170"/>
      <c r="L7084" s="170"/>
      <c r="M7084" s="170"/>
      <c r="N7084" s="170"/>
      <c r="O7084" s="170"/>
      <c r="P7084" s="170"/>
      <c r="Q7084" s="170"/>
      <c r="R7084" s="170"/>
      <c r="S7084" s="170"/>
      <c r="T7084" s="170"/>
      <c r="U7084" s="170"/>
      <c r="V7084" s="170"/>
      <c r="W7084" s="170"/>
      <c r="X7084" s="174"/>
      <c r="Y7084" s="170"/>
      <c r="Z7084" s="170"/>
      <c r="AA7084" s="170"/>
      <c r="AB7084" s="170"/>
      <c r="AC7084" s="170"/>
      <c r="AD7084" s="174"/>
      <c r="AE7084" s="170"/>
      <c r="AF7084" s="170"/>
      <c r="AI7084" s="170"/>
      <c r="AJ7084" s="170"/>
      <c r="AK7084" s="170"/>
      <c r="AL7084" s="170"/>
      <c r="AM7084" s="170"/>
      <c r="AN7084" s="170"/>
    </row>
    <row r="7085" spans="1:40" ht="52.5" customHeight="1" x14ac:dyDescent="0.2">
      <c r="A7085" s="170"/>
      <c r="B7085" s="170"/>
      <c r="C7085" s="170"/>
      <c r="D7085" s="170"/>
      <c r="E7085" s="170"/>
      <c r="F7085" s="170"/>
      <c r="G7085" s="170"/>
      <c r="H7085" s="170"/>
      <c r="I7085" s="170"/>
      <c r="J7085" s="170"/>
      <c r="K7085" s="170"/>
      <c r="L7085" s="170"/>
      <c r="M7085" s="170"/>
      <c r="N7085" s="170"/>
      <c r="O7085" s="170"/>
      <c r="P7085" s="170"/>
      <c r="Q7085" s="170"/>
      <c r="R7085" s="170"/>
      <c r="S7085" s="170"/>
      <c r="T7085" s="170"/>
      <c r="U7085" s="170"/>
      <c r="V7085" s="170"/>
      <c r="W7085" s="170"/>
      <c r="X7085" s="174"/>
      <c r="Y7085" s="170"/>
      <c r="Z7085" s="170"/>
      <c r="AA7085" s="170"/>
      <c r="AB7085" s="170"/>
      <c r="AC7085" s="170"/>
      <c r="AD7085" s="174"/>
      <c r="AE7085" s="170"/>
      <c r="AF7085" s="170"/>
      <c r="AI7085" s="170"/>
      <c r="AJ7085" s="170"/>
      <c r="AK7085" s="170"/>
      <c r="AL7085" s="170"/>
      <c r="AM7085" s="170"/>
      <c r="AN7085" s="170"/>
    </row>
    <row r="7086" spans="1:40" ht="52.5" customHeight="1" x14ac:dyDescent="0.2">
      <c r="A7086" s="170"/>
      <c r="B7086" s="170"/>
      <c r="C7086" s="170"/>
      <c r="D7086" s="170"/>
      <c r="E7086" s="170"/>
      <c r="F7086" s="170"/>
      <c r="G7086" s="170"/>
      <c r="H7086" s="170"/>
      <c r="I7086" s="170"/>
      <c r="J7086" s="170"/>
      <c r="K7086" s="170"/>
      <c r="L7086" s="170"/>
      <c r="M7086" s="170"/>
      <c r="N7086" s="170"/>
      <c r="O7086" s="170"/>
      <c r="P7086" s="170"/>
      <c r="Q7086" s="170"/>
      <c r="R7086" s="170"/>
      <c r="S7086" s="170"/>
      <c r="T7086" s="170"/>
      <c r="U7086" s="170"/>
      <c r="V7086" s="170"/>
      <c r="W7086" s="170"/>
      <c r="X7086" s="174"/>
      <c r="Y7086" s="170"/>
      <c r="Z7086" s="170"/>
      <c r="AA7086" s="170"/>
      <c r="AB7086" s="170"/>
      <c r="AC7086" s="170"/>
      <c r="AD7086" s="174"/>
      <c r="AE7086" s="170"/>
      <c r="AF7086" s="170"/>
      <c r="AI7086" s="170"/>
      <c r="AJ7086" s="170"/>
      <c r="AK7086" s="170"/>
      <c r="AL7086" s="170"/>
      <c r="AM7086" s="170"/>
      <c r="AN7086" s="170"/>
    </row>
    <row r="7087" spans="1:40" ht="52.5" customHeight="1" x14ac:dyDescent="0.2">
      <c r="A7087" s="170"/>
      <c r="B7087" s="170"/>
      <c r="C7087" s="170"/>
      <c r="D7087" s="170"/>
      <c r="E7087" s="170"/>
      <c r="F7087" s="170"/>
      <c r="G7087" s="170"/>
      <c r="H7087" s="170"/>
      <c r="I7087" s="170"/>
      <c r="J7087" s="170"/>
      <c r="K7087" s="170"/>
      <c r="L7087" s="170"/>
      <c r="M7087" s="170"/>
      <c r="N7087" s="170"/>
      <c r="O7087" s="170"/>
      <c r="P7087" s="170"/>
      <c r="Q7087" s="170"/>
      <c r="R7087" s="170"/>
      <c r="S7087" s="170"/>
      <c r="T7087" s="170"/>
      <c r="U7087" s="170"/>
      <c r="V7087" s="170"/>
      <c r="W7087" s="170"/>
      <c r="X7087" s="174"/>
      <c r="Y7087" s="170"/>
      <c r="Z7087" s="170"/>
      <c r="AA7087" s="170"/>
      <c r="AB7087" s="170"/>
      <c r="AC7087" s="170"/>
      <c r="AD7087" s="174"/>
      <c r="AE7087" s="170"/>
      <c r="AF7087" s="170"/>
      <c r="AI7087" s="170"/>
      <c r="AJ7087" s="170"/>
      <c r="AK7087" s="170"/>
      <c r="AL7087" s="170"/>
      <c r="AM7087" s="170"/>
      <c r="AN7087" s="170"/>
    </row>
    <row r="7088" spans="1:40" ht="52.5" customHeight="1" x14ac:dyDescent="0.2">
      <c r="A7088" s="170"/>
      <c r="B7088" s="170"/>
      <c r="C7088" s="170"/>
      <c r="D7088" s="170"/>
      <c r="E7088" s="170"/>
      <c r="F7088" s="170"/>
      <c r="G7088" s="170"/>
      <c r="H7088" s="170"/>
      <c r="I7088" s="170"/>
      <c r="J7088" s="170"/>
      <c r="K7088" s="170"/>
      <c r="L7088" s="170"/>
      <c r="M7088" s="170"/>
      <c r="N7088" s="170"/>
      <c r="O7088" s="170"/>
      <c r="P7088" s="170"/>
      <c r="Q7088" s="170"/>
      <c r="R7088" s="170"/>
      <c r="S7088" s="170"/>
      <c r="T7088" s="170"/>
      <c r="U7088" s="170"/>
      <c r="V7088" s="170"/>
      <c r="W7088" s="170"/>
      <c r="X7088" s="174"/>
      <c r="Y7088" s="170"/>
      <c r="Z7088" s="170"/>
      <c r="AA7088" s="170"/>
      <c r="AB7088" s="170"/>
      <c r="AC7088" s="170"/>
      <c r="AD7088" s="174"/>
      <c r="AE7088" s="170"/>
      <c r="AF7088" s="170"/>
      <c r="AI7088" s="170"/>
      <c r="AJ7088" s="170"/>
      <c r="AK7088" s="170"/>
      <c r="AL7088" s="170"/>
      <c r="AM7088" s="170"/>
      <c r="AN7088" s="170"/>
    </row>
    <row r="7089" spans="1:40" ht="52.5" customHeight="1" x14ac:dyDescent="0.2">
      <c r="A7089" s="170"/>
      <c r="B7089" s="170"/>
      <c r="C7089" s="170"/>
      <c r="D7089" s="170"/>
      <c r="E7089" s="170"/>
      <c r="F7089" s="170"/>
      <c r="G7089" s="170"/>
      <c r="H7089" s="170"/>
      <c r="I7089" s="170"/>
      <c r="J7089" s="170"/>
      <c r="K7089" s="170"/>
      <c r="L7089" s="170"/>
      <c r="M7089" s="170"/>
      <c r="N7089" s="170"/>
      <c r="O7089" s="170"/>
      <c r="P7089" s="170"/>
      <c r="Q7089" s="170"/>
      <c r="R7089" s="170"/>
      <c r="S7089" s="170"/>
      <c r="T7089" s="170"/>
      <c r="U7089" s="170"/>
      <c r="V7089" s="170"/>
      <c r="W7089" s="170"/>
      <c r="X7089" s="174"/>
      <c r="Y7089" s="170"/>
      <c r="Z7089" s="170"/>
      <c r="AA7089" s="170"/>
      <c r="AB7089" s="170"/>
      <c r="AC7089" s="170"/>
      <c r="AD7089" s="174"/>
      <c r="AE7089" s="170"/>
      <c r="AF7089" s="170"/>
      <c r="AI7089" s="170"/>
      <c r="AJ7089" s="170"/>
      <c r="AK7089" s="170"/>
      <c r="AL7089" s="170"/>
      <c r="AM7089" s="170"/>
      <c r="AN7089" s="170"/>
    </row>
    <row r="7090" spans="1:40" ht="52.5" customHeight="1" x14ac:dyDescent="0.2">
      <c r="A7090" s="170"/>
      <c r="B7090" s="170"/>
      <c r="C7090" s="170"/>
      <c r="D7090" s="170"/>
      <c r="E7090" s="170"/>
      <c r="F7090" s="170"/>
      <c r="G7090" s="170"/>
      <c r="H7090" s="170"/>
      <c r="I7090" s="170"/>
      <c r="J7090" s="170"/>
      <c r="K7090" s="170"/>
      <c r="L7090" s="170"/>
      <c r="M7090" s="170"/>
      <c r="N7090" s="170"/>
      <c r="O7090" s="170"/>
      <c r="P7090" s="170"/>
      <c r="Q7090" s="170"/>
      <c r="R7090" s="170"/>
      <c r="S7090" s="170"/>
      <c r="T7090" s="170"/>
      <c r="U7090" s="170"/>
      <c r="V7090" s="170"/>
      <c r="W7090" s="170"/>
      <c r="X7090" s="174"/>
      <c r="Y7090" s="170"/>
      <c r="Z7090" s="170"/>
      <c r="AA7090" s="170"/>
      <c r="AB7090" s="170"/>
      <c r="AC7090" s="170"/>
      <c r="AD7090" s="174"/>
      <c r="AE7090" s="170"/>
      <c r="AF7090" s="170"/>
      <c r="AI7090" s="170"/>
      <c r="AJ7090" s="170"/>
      <c r="AK7090" s="170"/>
      <c r="AL7090" s="170"/>
      <c r="AM7090" s="170"/>
      <c r="AN7090" s="170"/>
    </row>
    <row r="7091" spans="1:40" ht="52.5" customHeight="1" x14ac:dyDescent="0.2">
      <c r="A7091" s="170"/>
      <c r="B7091" s="170"/>
      <c r="C7091" s="170"/>
      <c r="D7091" s="170"/>
      <c r="E7091" s="170"/>
      <c r="F7091" s="170"/>
      <c r="G7091" s="170"/>
      <c r="H7091" s="170"/>
      <c r="I7091" s="170"/>
      <c r="J7091" s="170"/>
      <c r="K7091" s="170"/>
      <c r="L7091" s="170"/>
      <c r="M7091" s="170"/>
      <c r="N7091" s="170"/>
      <c r="O7091" s="170"/>
      <c r="P7091" s="170"/>
      <c r="Q7091" s="170"/>
      <c r="R7091" s="170"/>
      <c r="S7091" s="170"/>
      <c r="T7091" s="170"/>
      <c r="U7091" s="170"/>
      <c r="V7091" s="170"/>
      <c r="W7091" s="170"/>
      <c r="X7091" s="174"/>
      <c r="Y7091" s="170"/>
      <c r="Z7091" s="170"/>
      <c r="AA7091" s="170"/>
      <c r="AB7091" s="170"/>
      <c r="AC7091" s="170"/>
      <c r="AD7091" s="174"/>
      <c r="AE7091" s="170"/>
      <c r="AF7091" s="170"/>
      <c r="AI7091" s="170"/>
      <c r="AJ7091" s="170"/>
      <c r="AK7091" s="170"/>
      <c r="AL7091" s="170"/>
      <c r="AM7091" s="170"/>
      <c r="AN7091" s="170"/>
    </row>
    <row r="7092" spans="1:40" ht="52.5" customHeight="1" x14ac:dyDescent="0.2">
      <c r="A7092" s="170"/>
      <c r="B7092" s="170"/>
      <c r="C7092" s="170"/>
      <c r="D7092" s="170"/>
      <c r="E7092" s="170"/>
      <c r="F7092" s="170"/>
      <c r="G7092" s="170"/>
      <c r="H7092" s="170"/>
      <c r="I7092" s="170"/>
      <c r="J7092" s="170"/>
      <c r="K7092" s="170"/>
      <c r="L7092" s="170"/>
      <c r="M7092" s="170"/>
      <c r="N7092" s="170"/>
      <c r="O7092" s="170"/>
      <c r="P7092" s="170"/>
      <c r="Q7092" s="170"/>
      <c r="R7092" s="170"/>
      <c r="S7092" s="170"/>
      <c r="T7092" s="170"/>
      <c r="U7092" s="170"/>
      <c r="V7092" s="170"/>
      <c r="W7092" s="170"/>
      <c r="X7092" s="174"/>
      <c r="Y7092" s="170"/>
      <c r="Z7092" s="170"/>
      <c r="AA7092" s="170"/>
      <c r="AB7092" s="170"/>
      <c r="AC7092" s="170"/>
      <c r="AD7092" s="174"/>
      <c r="AE7092" s="170"/>
      <c r="AF7092" s="170"/>
      <c r="AI7092" s="170"/>
      <c r="AJ7092" s="170"/>
      <c r="AK7092" s="170"/>
      <c r="AL7092" s="170"/>
      <c r="AM7092" s="170"/>
      <c r="AN7092" s="170"/>
    </row>
    <row r="7093" spans="1:40" ht="52.5" customHeight="1" x14ac:dyDescent="0.2">
      <c r="A7093" s="170"/>
      <c r="B7093" s="170"/>
      <c r="C7093" s="170"/>
      <c r="D7093" s="170"/>
      <c r="E7093" s="170"/>
      <c r="F7093" s="170"/>
      <c r="G7093" s="170"/>
      <c r="H7093" s="170"/>
      <c r="I7093" s="170"/>
      <c r="J7093" s="170"/>
      <c r="K7093" s="170"/>
      <c r="L7093" s="170"/>
      <c r="M7093" s="170"/>
      <c r="N7093" s="170"/>
      <c r="O7093" s="170"/>
      <c r="P7093" s="170"/>
      <c r="Q7093" s="170"/>
      <c r="R7093" s="170"/>
      <c r="S7093" s="170"/>
      <c r="T7093" s="170"/>
      <c r="U7093" s="170"/>
      <c r="V7093" s="170"/>
      <c r="W7093" s="170"/>
      <c r="X7093" s="174"/>
      <c r="Y7093" s="170"/>
      <c r="Z7093" s="170"/>
      <c r="AA7093" s="170"/>
      <c r="AB7093" s="170"/>
      <c r="AC7093" s="170"/>
      <c r="AD7093" s="174"/>
      <c r="AE7093" s="170"/>
      <c r="AF7093" s="170"/>
      <c r="AI7093" s="170"/>
      <c r="AJ7093" s="170"/>
      <c r="AK7093" s="170"/>
      <c r="AL7093" s="170"/>
      <c r="AM7093" s="170"/>
      <c r="AN7093" s="170"/>
    </row>
    <row r="7094" spans="1:40" ht="52.5" customHeight="1" x14ac:dyDescent="0.2">
      <c r="A7094" s="170"/>
      <c r="B7094" s="170"/>
      <c r="C7094" s="170"/>
      <c r="D7094" s="170"/>
      <c r="E7094" s="170"/>
      <c r="F7094" s="170"/>
      <c r="G7094" s="170"/>
      <c r="H7094" s="170"/>
      <c r="I7094" s="170"/>
      <c r="J7094" s="170"/>
      <c r="K7094" s="170"/>
      <c r="L7094" s="170"/>
      <c r="M7094" s="170"/>
      <c r="N7094" s="170"/>
      <c r="O7094" s="170"/>
      <c r="P7094" s="170"/>
      <c r="Q7094" s="170"/>
      <c r="R7094" s="170"/>
      <c r="S7094" s="170"/>
      <c r="T7094" s="170"/>
      <c r="U7094" s="170"/>
      <c r="V7094" s="170"/>
      <c r="W7094" s="170"/>
      <c r="X7094" s="174"/>
      <c r="Y7094" s="170"/>
      <c r="Z7094" s="170"/>
      <c r="AA7094" s="170"/>
      <c r="AB7094" s="170"/>
      <c r="AC7094" s="170"/>
      <c r="AD7094" s="174"/>
      <c r="AE7094" s="170"/>
      <c r="AF7094" s="170"/>
      <c r="AI7094" s="170"/>
      <c r="AJ7094" s="170"/>
      <c r="AK7094" s="170"/>
      <c r="AL7094" s="170"/>
      <c r="AM7094" s="170"/>
      <c r="AN7094" s="170"/>
    </row>
    <row r="7095" spans="1:40" ht="52.5" customHeight="1" x14ac:dyDescent="0.2">
      <c r="A7095" s="170"/>
      <c r="B7095" s="170"/>
      <c r="C7095" s="170"/>
      <c r="D7095" s="170"/>
      <c r="E7095" s="170"/>
      <c r="F7095" s="170"/>
      <c r="G7095" s="170"/>
      <c r="H7095" s="170"/>
      <c r="I7095" s="170"/>
      <c r="J7095" s="170"/>
      <c r="K7095" s="170"/>
      <c r="L7095" s="170"/>
      <c r="M7095" s="170"/>
      <c r="N7095" s="170"/>
      <c r="O7095" s="170"/>
      <c r="P7095" s="170"/>
      <c r="Q7095" s="170"/>
      <c r="R7095" s="170"/>
      <c r="S7095" s="170"/>
      <c r="T7095" s="170"/>
      <c r="U7095" s="170"/>
      <c r="V7095" s="170"/>
      <c r="W7095" s="170"/>
      <c r="X7095" s="174"/>
      <c r="Y7095" s="170"/>
      <c r="Z7095" s="170"/>
      <c r="AA7095" s="170"/>
      <c r="AB7095" s="170"/>
      <c r="AC7095" s="170"/>
      <c r="AD7095" s="174"/>
      <c r="AE7095" s="170"/>
      <c r="AF7095" s="170"/>
      <c r="AI7095" s="170"/>
      <c r="AJ7095" s="170"/>
      <c r="AK7095" s="170"/>
      <c r="AL7095" s="170"/>
      <c r="AM7095" s="170"/>
      <c r="AN7095" s="170"/>
    </row>
    <row r="7096" spans="1:40" ht="52.5" customHeight="1" x14ac:dyDescent="0.2">
      <c r="A7096" s="170"/>
      <c r="B7096" s="170"/>
      <c r="C7096" s="170"/>
      <c r="D7096" s="170"/>
      <c r="E7096" s="170"/>
      <c r="F7096" s="170"/>
      <c r="G7096" s="170"/>
      <c r="H7096" s="170"/>
      <c r="I7096" s="170"/>
      <c r="J7096" s="170"/>
      <c r="K7096" s="170"/>
      <c r="L7096" s="170"/>
      <c r="M7096" s="170"/>
      <c r="N7096" s="170"/>
      <c r="O7096" s="170"/>
      <c r="P7096" s="170"/>
      <c r="Q7096" s="170"/>
      <c r="R7096" s="170"/>
      <c r="S7096" s="170"/>
      <c r="T7096" s="170"/>
      <c r="U7096" s="170"/>
      <c r="V7096" s="170"/>
      <c r="W7096" s="170"/>
      <c r="X7096" s="174"/>
      <c r="Y7096" s="170"/>
      <c r="Z7096" s="170"/>
      <c r="AA7096" s="170"/>
      <c r="AB7096" s="170"/>
      <c r="AC7096" s="170"/>
      <c r="AD7096" s="174"/>
      <c r="AE7096" s="170"/>
      <c r="AF7096" s="170"/>
      <c r="AI7096" s="170"/>
      <c r="AJ7096" s="170"/>
      <c r="AK7096" s="170"/>
      <c r="AL7096" s="170"/>
      <c r="AM7096" s="170"/>
      <c r="AN7096" s="170"/>
    </row>
    <row r="7097" spans="1:40" ht="52.5" customHeight="1" x14ac:dyDescent="0.2">
      <c r="A7097" s="170"/>
      <c r="B7097" s="170"/>
      <c r="C7097" s="170"/>
      <c r="D7097" s="170"/>
      <c r="E7097" s="170"/>
      <c r="F7097" s="170"/>
      <c r="G7097" s="170"/>
      <c r="H7097" s="170"/>
      <c r="I7097" s="170"/>
      <c r="J7097" s="170"/>
      <c r="K7097" s="170"/>
      <c r="L7097" s="170"/>
      <c r="M7097" s="170"/>
      <c r="N7097" s="170"/>
      <c r="O7097" s="170"/>
      <c r="P7097" s="170"/>
      <c r="Q7097" s="170"/>
      <c r="R7097" s="170"/>
      <c r="S7097" s="170"/>
      <c r="T7097" s="170"/>
      <c r="U7097" s="170"/>
      <c r="V7097" s="170"/>
      <c r="W7097" s="170"/>
      <c r="X7097" s="174"/>
      <c r="Y7097" s="170"/>
      <c r="Z7097" s="170"/>
      <c r="AA7097" s="170"/>
      <c r="AB7097" s="170"/>
      <c r="AC7097" s="170"/>
      <c r="AD7097" s="174"/>
      <c r="AE7097" s="170"/>
      <c r="AF7097" s="170"/>
      <c r="AI7097" s="170"/>
      <c r="AJ7097" s="170"/>
      <c r="AK7097" s="170"/>
      <c r="AL7097" s="170"/>
      <c r="AM7097" s="170"/>
      <c r="AN7097" s="170"/>
    </row>
    <row r="7098" spans="1:40" ht="52.5" customHeight="1" x14ac:dyDescent="0.2">
      <c r="A7098" s="170"/>
      <c r="B7098" s="170"/>
      <c r="C7098" s="170"/>
      <c r="D7098" s="170"/>
      <c r="E7098" s="170"/>
      <c r="F7098" s="170"/>
      <c r="G7098" s="170"/>
      <c r="H7098" s="170"/>
      <c r="I7098" s="170"/>
      <c r="J7098" s="170"/>
      <c r="K7098" s="170"/>
      <c r="L7098" s="170"/>
      <c r="M7098" s="170"/>
      <c r="N7098" s="170"/>
      <c r="O7098" s="170"/>
      <c r="P7098" s="170"/>
      <c r="Q7098" s="170"/>
      <c r="R7098" s="170"/>
      <c r="S7098" s="170"/>
      <c r="T7098" s="170"/>
      <c r="U7098" s="170"/>
      <c r="V7098" s="170"/>
      <c r="W7098" s="170"/>
      <c r="X7098" s="174"/>
      <c r="Y7098" s="170"/>
      <c r="Z7098" s="170"/>
      <c r="AA7098" s="170"/>
      <c r="AB7098" s="170"/>
      <c r="AC7098" s="170"/>
      <c r="AD7098" s="174"/>
      <c r="AE7098" s="170"/>
      <c r="AF7098" s="170"/>
      <c r="AI7098" s="170"/>
      <c r="AJ7098" s="170"/>
      <c r="AK7098" s="170"/>
      <c r="AL7098" s="170"/>
      <c r="AM7098" s="170"/>
      <c r="AN7098" s="170"/>
    </row>
    <row r="7099" spans="1:40" ht="52.5" customHeight="1" x14ac:dyDescent="0.2">
      <c r="A7099" s="170"/>
      <c r="B7099" s="170"/>
      <c r="C7099" s="170"/>
      <c r="D7099" s="170"/>
      <c r="E7099" s="170"/>
      <c r="F7099" s="170"/>
      <c r="G7099" s="170"/>
      <c r="H7099" s="170"/>
      <c r="I7099" s="170"/>
      <c r="J7099" s="170"/>
      <c r="K7099" s="170"/>
      <c r="L7099" s="170"/>
      <c r="M7099" s="170"/>
      <c r="N7099" s="170"/>
      <c r="O7099" s="170"/>
      <c r="P7099" s="170"/>
      <c r="Q7099" s="170"/>
      <c r="R7099" s="170"/>
      <c r="S7099" s="170"/>
      <c r="T7099" s="170"/>
      <c r="U7099" s="170"/>
      <c r="V7099" s="170"/>
      <c r="W7099" s="170"/>
      <c r="X7099" s="174"/>
      <c r="Y7099" s="170"/>
      <c r="Z7099" s="170"/>
      <c r="AA7099" s="170"/>
      <c r="AB7099" s="170"/>
      <c r="AC7099" s="170"/>
      <c r="AD7099" s="174"/>
      <c r="AE7099" s="170"/>
      <c r="AF7099" s="170"/>
      <c r="AI7099" s="170"/>
      <c r="AJ7099" s="170"/>
      <c r="AK7099" s="170"/>
      <c r="AL7099" s="170"/>
      <c r="AM7099" s="170"/>
      <c r="AN7099" s="170"/>
    </row>
    <row r="7100" spans="1:40" ht="52.5" customHeight="1" x14ac:dyDescent="0.2">
      <c r="A7100" s="170"/>
      <c r="B7100" s="170"/>
      <c r="C7100" s="170"/>
      <c r="D7100" s="170"/>
      <c r="E7100" s="170"/>
      <c r="F7100" s="170"/>
      <c r="G7100" s="170"/>
      <c r="H7100" s="170"/>
      <c r="I7100" s="170"/>
      <c r="J7100" s="170"/>
      <c r="K7100" s="170"/>
      <c r="L7100" s="170"/>
      <c r="M7100" s="170"/>
      <c r="N7100" s="170"/>
      <c r="O7100" s="170"/>
      <c r="P7100" s="170"/>
      <c r="Q7100" s="170"/>
      <c r="R7100" s="170"/>
      <c r="S7100" s="170"/>
      <c r="T7100" s="170"/>
      <c r="U7100" s="170"/>
      <c r="V7100" s="170"/>
      <c r="W7100" s="170"/>
      <c r="X7100" s="174"/>
      <c r="Y7100" s="170"/>
      <c r="Z7100" s="170"/>
      <c r="AA7100" s="170"/>
      <c r="AB7100" s="170"/>
      <c r="AC7100" s="170"/>
      <c r="AD7100" s="174"/>
      <c r="AE7100" s="170"/>
      <c r="AF7100" s="170"/>
      <c r="AI7100" s="170"/>
      <c r="AJ7100" s="170"/>
      <c r="AK7100" s="170"/>
      <c r="AL7100" s="170"/>
      <c r="AM7100" s="170"/>
      <c r="AN7100" s="170"/>
    </row>
    <row r="7101" spans="1:40" ht="52.5" customHeight="1" x14ac:dyDescent="0.2">
      <c r="A7101" s="170"/>
      <c r="B7101" s="170"/>
      <c r="C7101" s="170"/>
      <c r="D7101" s="170"/>
      <c r="E7101" s="170"/>
      <c r="F7101" s="170"/>
      <c r="G7101" s="170"/>
      <c r="H7101" s="170"/>
      <c r="I7101" s="170"/>
      <c r="J7101" s="170"/>
      <c r="K7101" s="170"/>
      <c r="L7101" s="170"/>
      <c r="M7101" s="170"/>
      <c r="N7101" s="170"/>
      <c r="O7101" s="170"/>
      <c r="P7101" s="170"/>
      <c r="Q7101" s="170"/>
      <c r="R7101" s="170"/>
      <c r="S7101" s="170"/>
      <c r="T7101" s="170"/>
      <c r="U7101" s="170"/>
      <c r="V7101" s="170"/>
      <c r="W7101" s="170"/>
      <c r="X7101" s="174"/>
      <c r="Y7101" s="170"/>
      <c r="Z7101" s="170"/>
      <c r="AA7101" s="170"/>
      <c r="AB7101" s="170"/>
      <c r="AC7101" s="170"/>
      <c r="AD7101" s="174"/>
      <c r="AE7101" s="170"/>
      <c r="AF7101" s="170"/>
      <c r="AI7101" s="170"/>
      <c r="AJ7101" s="170"/>
      <c r="AK7101" s="170"/>
      <c r="AL7101" s="170"/>
      <c r="AM7101" s="170"/>
      <c r="AN7101" s="170"/>
    </row>
    <row r="7102" spans="1:40" ht="52.5" customHeight="1" x14ac:dyDescent="0.2">
      <c r="A7102" s="170"/>
      <c r="B7102" s="170"/>
      <c r="C7102" s="170"/>
      <c r="D7102" s="170"/>
      <c r="E7102" s="170"/>
      <c r="F7102" s="170"/>
      <c r="G7102" s="170"/>
      <c r="H7102" s="170"/>
      <c r="I7102" s="170"/>
      <c r="J7102" s="170"/>
      <c r="K7102" s="170"/>
      <c r="L7102" s="170"/>
      <c r="M7102" s="170"/>
      <c r="N7102" s="170"/>
      <c r="O7102" s="170"/>
      <c r="P7102" s="170"/>
      <c r="Q7102" s="170"/>
      <c r="R7102" s="170"/>
      <c r="S7102" s="170"/>
      <c r="T7102" s="170"/>
      <c r="U7102" s="170"/>
      <c r="V7102" s="170"/>
      <c r="W7102" s="170"/>
      <c r="X7102" s="174"/>
      <c r="Y7102" s="170"/>
      <c r="Z7102" s="170"/>
      <c r="AA7102" s="170"/>
      <c r="AB7102" s="170"/>
      <c r="AC7102" s="170"/>
      <c r="AD7102" s="174"/>
      <c r="AE7102" s="170"/>
      <c r="AF7102" s="170"/>
      <c r="AI7102" s="170"/>
      <c r="AJ7102" s="170"/>
      <c r="AK7102" s="170"/>
      <c r="AL7102" s="170"/>
      <c r="AM7102" s="170"/>
      <c r="AN7102" s="170"/>
    </row>
    <row r="7103" spans="1:40" ht="52.5" customHeight="1" x14ac:dyDescent="0.2">
      <c r="A7103" s="170"/>
      <c r="B7103" s="170"/>
      <c r="C7103" s="170"/>
      <c r="D7103" s="170"/>
      <c r="E7103" s="170"/>
      <c r="F7103" s="170"/>
      <c r="G7103" s="170"/>
      <c r="H7103" s="170"/>
      <c r="I7103" s="170"/>
      <c r="J7103" s="170"/>
      <c r="K7103" s="170"/>
      <c r="L7103" s="170"/>
      <c r="M7103" s="170"/>
      <c r="N7103" s="170"/>
      <c r="O7103" s="170"/>
      <c r="P7103" s="170"/>
      <c r="Q7103" s="170"/>
      <c r="R7103" s="170"/>
      <c r="S7103" s="170"/>
      <c r="T7103" s="170"/>
      <c r="U7103" s="170"/>
      <c r="V7103" s="170"/>
      <c r="W7103" s="170"/>
      <c r="X7103" s="174"/>
      <c r="Y7103" s="170"/>
      <c r="Z7103" s="170"/>
      <c r="AA7103" s="170"/>
      <c r="AB7103" s="170"/>
      <c r="AC7103" s="170"/>
      <c r="AD7103" s="174"/>
      <c r="AE7103" s="170"/>
      <c r="AF7103" s="170"/>
      <c r="AI7103" s="170"/>
      <c r="AJ7103" s="170"/>
      <c r="AK7103" s="170"/>
      <c r="AL7103" s="170"/>
      <c r="AM7103" s="170"/>
      <c r="AN7103" s="170"/>
    </row>
    <row r="7104" spans="1:40" ht="52.5" customHeight="1" x14ac:dyDescent="0.2">
      <c r="A7104" s="170"/>
      <c r="B7104" s="170"/>
      <c r="C7104" s="170"/>
      <c r="D7104" s="170"/>
      <c r="E7104" s="170"/>
      <c r="F7104" s="170"/>
      <c r="G7104" s="170"/>
      <c r="H7104" s="170"/>
      <c r="I7104" s="170"/>
      <c r="J7104" s="170"/>
      <c r="K7104" s="170"/>
      <c r="L7104" s="170"/>
      <c r="M7104" s="170"/>
      <c r="N7104" s="170"/>
      <c r="O7104" s="170"/>
      <c r="P7104" s="170"/>
      <c r="Q7104" s="170"/>
      <c r="R7104" s="170"/>
      <c r="S7104" s="170"/>
      <c r="T7104" s="170"/>
      <c r="U7104" s="170"/>
      <c r="V7104" s="170"/>
      <c r="W7104" s="170"/>
      <c r="X7104" s="174"/>
      <c r="Y7104" s="170"/>
      <c r="Z7104" s="170"/>
      <c r="AA7104" s="170"/>
      <c r="AB7104" s="170"/>
      <c r="AC7104" s="170"/>
      <c r="AD7104" s="174"/>
      <c r="AE7104" s="170"/>
      <c r="AF7104" s="170"/>
      <c r="AI7104" s="170"/>
      <c r="AJ7104" s="170"/>
      <c r="AK7104" s="170"/>
      <c r="AL7104" s="170"/>
      <c r="AM7104" s="170"/>
      <c r="AN7104" s="170"/>
    </row>
    <row r="7105" spans="1:40" ht="52.5" customHeight="1" x14ac:dyDescent="0.2">
      <c r="A7105" s="170"/>
      <c r="B7105" s="170"/>
      <c r="C7105" s="170"/>
      <c r="D7105" s="170"/>
      <c r="E7105" s="170"/>
      <c r="F7105" s="170"/>
      <c r="G7105" s="170"/>
      <c r="H7105" s="170"/>
      <c r="I7105" s="170"/>
      <c r="J7105" s="170"/>
      <c r="K7105" s="170"/>
      <c r="L7105" s="170"/>
      <c r="M7105" s="170"/>
      <c r="N7105" s="170"/>
      <c r="O7105" s="170"/>
      <c r="P7105" s="170"/>
      <c r="Q7105" s="170"/>
      <c r="R7105" s="170"/>
      <c r="S7105" s="170"/>
      <c r="T7105" s="170"/>
      <c r="U7105" s="170"/>
      <c r="V7105" s="170"/>
      <c r="W7105" s="170"/>
      <c r="X7105" s="174"/>
      <c r="Y7105" s="170"/>
      <c r="Z7105" s="170"/>
      <c r="AA7105" s="170"/>
      <c r="AB7105" s="170"/>
      <c r="AC7105" s="170"/>
      <c r="AD7105" s="174"/>
      <c r="AE7105" s="170"/>
      <c r="AF7105" s="170"/>
      <c r="AI7105" s="170"/>
      <c r="AJ7105" s="170"/>
      <c r="AK7105" s="170"/>
      <c r="AL7105" s="170"/>
      <c r="AM7105" s="170"/>
      <c r="AN7105" s="170"/>
    </row>
    <row r="7106" spans="1:40" ht="52.5" customHeight="1" x14ac:dyDescent="0.2">
      <c r="A7106" s="170"/>
      <c r="B7106" s="170"/>
      <c r="C7106" s="170"/>
      <c r="D7106" s="170"/>
      <c r="E7106" s="170"/>
      <c r="F7106" s="170"/>
      <c r="G7106" s="170"/>
      <c r="H7106" s="170"/>
      <c r="I7106" s="170"/>
      <c r="J7106" s="170"/>
      <c r="K7106" s="170"/>
      <c r="L7106" s="170"/>
      <c r="M7106" s="170"/>
      <c r="N7106" s="170"/>
      <c r="O7106" s="170"/>
      <c r="P7106" s="170"/>
      <c r="Q7106" s="170"/>
      <c r="R7106" s="170"/>
      <c r="S7106" s="170"/>
      <c r="T7106" s="170"/>
      <c r="U7106" s="170"/>
      <c r="V7106" s="170"/>
      <c r="W7106" s="170"/>
      <c r="X7106" s="174"/>
      <c r="Y7106" s="170"/>
      <c r="Z7106" s="170"/>
      <c r="AA7106" s="170"/>
      <c r="AB7106" s="170"/>
      <c r="AC7106" s="170"/>
      <c r="AD7106" s="174"/>
      <c r="AE7106" s="170"/>
      <c r="AF7106" s="170"/>
      <c r="AI7106" s="170"/>
      <c r="AJ7106" s="170"/>
      <c r="AK7106" s="170"/>
      <c r="AL7106" s="170"/>
      <c r="AM7106" s="170"/>
      <c r="AN7106" s="170"/>
    </row>
    <row r="7107" spans="1:40" ht="52.5" customHeight="1" x14ac:dyDescent="0.2">
      <c r="A7107" s="170"/>
      <c r="B7107" s="170"/>
      <c r="C7107" s="170"/>
      <c r="D7107" s="170"/>
      <c r="E7107" s="170"/>
      <c r="F7107" s="170"/>
      <c r="G7107" s="170"/>
      <c r="H7107" s="170"/>
      <c r="I7107" s="170"/>
      <c r="J7107" s="170"/>
      <c r="K7107" s="170"/>
      <c r="L7107" s="170"/>
      <c r="M7107" s="170"/>
      <c r="N7107" s="170"/>
      <c r="O7107" s="170"/>
      <c r="P7107" s="170"/>
      <c r="Q7107" s="170"/>
      <c r="R7107" s="170"/>
      <c r="S7107" s="170"/>
      <c r="T7107" s="170"/>
      <c r="U7107" s="170"/>
      <c r="V7107" s="170"/>
      <c r="W7107" s="170"/>
      <c r="X7107" s="174"/>
      <c r="Y7107" s="170"/>
      <c r="Z7107" s="170"/>
      <c r="AA7107" s="170"/>
      <c r="AB7107" s="170"/>
      <c r="AC7107" s="170"/>
      <c r="AD7107" s="174"/>
      <c r="AE7107" s="170"/>
      <c r="AF7107" s="170"/>
      <c r="AI7107" s="170"/>
      <c r="AJ7107" s="170"/>
      <c r="AK7107" s="170"/>
      <c r="AL7107" s="170"/>
      <c r="AM7107" s="170"/>
      <c r="AN7107" s="170"/>
    </row>
    <row r="7108" spans="1:40" ht="52.5" customHeight="1" x14ac:dyDescent="0.2">
      <c r="A7108" s="170"/>
      <c r="B7108" s="170"/>
      <c r="C7108" s="170"/>
      <c r="D7108" s="170"/>
      <c r="E7108" s="170"/>
      <c r="F7108" s="170"/>
      <c r="G7108" s="170"/>
      <c r="H7108" s="170"/>
      <c r="I7108" s="170"/>
      <c r="J7108" s="170"/>
      <c r="K7108" s="170"/>
      <c r="L7108" s="170"/>
      <c r="M7108" s="170"/>
      <c r="N7108" s="170"/>
      <c r="O7108" s="170"/>
      <c r="P7108" s="170"/>
      <c r="Q7108" s="170"/>
      <c r="R7108" s="170"/>
      <c r="S7108" s="170"/>
      <c r="T7108" s="170"/>
      <c r="U7108" s="170"/>
      <c r="V7108" s="170"/>
      <c r="W7108" s="170"/>
      <c r="X7108" s="174"/>
      <c r="Y7108" s="170"/>
      <c r="Z7108" s="170"/>
      <c r="AA7108" s="170"/>
      <c r="AB7108" s="170"/>
      <c r="AC7108" s="170"/>
      <c r="AD7108" s="174"/>
      <c r="AE7108" s="170"/>
      <c r="AF7108" s="170"/>
      <c r="AI7108" s="170"/>
      <c r="AJ7108" s="170"/>
      <c r="AK7108" s="170"/>
      <c r="AL7108" s="170"/>
      <c r="AM7108" s="170"/>
      <c r="AN7108" s="170"/>
    </row>
    <row r="7109" spans="1:40" ht="52.5" customHeight="1" x14ac:dyDescent="0.2">
      <c r="A7109" s="170"/>
      <c r="B7109" s="170"/>
      <c r="C7109" s="170"/>
      <c r="D7109" s="170"/>
      <c r="E7109" s="170"/>
      <c r="F7109" s="170"/>
      <c r="G7109" s="170"/>
      <c r="H7109" s="170"/>
      <c r="I7109" s="170"/>
      <c r="J7109" s="170"/>
      <c r="K7109" s="170"/>
      <c r="L7109" s="170"/>
      <c r="M7109" s="170"/>
      <c r="N7109" s="170"/>
      <c r="O7109" s="170"/>
      <c r="P7109" s="170"/>
      <c r="Q7109" s="170"/>
      <c r="R7109" s="170"/>
      <c r="S7109" s="170"/>
      <c r="T7109" s="170"/>
      <c r="U7109" s="170"/>
      <c r="V7109" s="170"/>
      <c r="W7109" s="170"/>
      <c r="X7109" s="174"/>
      <c r="Y7109" s="170"/>
      <c r="Z7109" s="170"/>
      <c r="AA7109" s="170"/>
      <c r="AB7109" s="170"/>
      <c r="AC7109" s="170"/>
      <c r="AD7109" s="174"/>
      <c r="AE7109" s="170"/>
      <c r="AF7109" s="170"/>
      <c r="AI7109" s="170"/>
      <c r="AJ7109" s="170"/>
      <c r="AK7109" s="170"/>
      <c r="AL7109" s="170"/>
      <c r="AM7109" s="170"/>
      <c r="AN7109" s="170"/>
    </row>
    <row r="7110" spans="1:40" ht="52.5" customHeight="1" x14ac:dyDescent="0.2">
      <c r="A7110" s="170"/>
      <c r="B7110" s="170"/>
      <c r="C7110" s="170"/>
      <c r="D7110" s="170"/>
      <c r="E7110" s="170"/>
      <c r="F7110" s="170"/>
      <c r="G7110" s="170"/>
      <c r="H7110" s="170"/>
      <c r="I7110" s="170"/>
      <c r="J7110" s="170"/>
      <c r="K7110" s="170"/>
      <c r="L7110" s="170"/>
      <c r="M7110" s="170"/>
      <c r="N7110" s="170"/>
      <c r="O7110" s="170"/>
      <c r="P7110" s="170"/>
      <c r="Q7110" s="170"/>
      <c r="R7110" s="170"/>
      <c r="S7110" s="170"/>
      <c r="T7110" s="170"/>
      <c r="U7110" s="170"/>
      <c r="V7110" s="170"/>
      <c r="W7110" s="170"/>
      <c r="X7110" s="174"/>
      <c r="Y7110" s="170"/>
      <c r="Z7110" s="170"/>
      <c r="AA7110" s="170"/>
      <c r="AB7110" s="170"/>
      <c r="AC7110" s="170"/>
      <c r="AD7110" s="174"/>
      <c r="AE7110" s="170"/>
      <c r="AF7110" s="170"/>
      <c r="AI7110" s="170"/>
      <c r="AJ7110" s="170"/>
      <c r="AK7110" s="170"/>
      <c r="AL7110" s="170"/>
      <c r="AM7110" s="170"/>
      <c r="AN7110" s="170"/>
    </row>
    <row r="7111" spans="1:40" ht="52.5" customHeight="1" x14ac:dyDescent="0.2">
      <c r="A7111" s="170"/>
      <c r="B7111" s="170"/>
      <c r="C7111" s="170"/>
      <c r="D7111" s="170"/>
      <c r="E7111" s="170"/>
      <c r="F7111" s="170"/>
      <c r="G7111" s="170"/>
      <c r="H7111" s="170"/>
      <c r="I7111" s="170"/>
      <c r="J7111" s="170"/>
      <c r="K7111" s="170"/>
      <c r="L7111" s="170"/>
      <c r="M7111" s="170"/>
      <c r="N7111" s="170"/>
      <c r="O7111" s="170"/>
      <c r="P7111" s="170"/>
      <c r="Q7111" s="170"/>
      <c r="R7111" s="170"/>
      <c r="S7111" s="170"/>
      <c r="T7111" s="170"/>
      <c r="U7111" s="170"/>
      <c r="V7111" s="170"/>
      <c r="W7111" s="170"/>
      <c r="X7111" s="174"/>
      <c r="Y7111" s="170"/>
      <c r="Z7111" s="170"/>
      <c r="AA7111" s="170"/>
      <c r="AB7111" s="170"/>
      <c r="AC7111" s="170"/>
      <c r="AD7111" s="174"/>
      <c r="AE7111" s="170"/>
      <c r="AF7111" s="170"/>
      <c r="AI7111" s="170"/>
      <c r="AJ7111" s="170"/>
      <c r="AK7111" s="170"/>
      <c r="AL7111" s="170"/>
      <c r="AM7111" s="170"/>
      <c r="AN7111" s="170"/>
    </row>
    <row r="7112" spans="1:40" ht="52.5" customHeight="1" x14ac:dyDescent="0.2">
      <c r="A7112" s="170"/>
      <c r="B7112" s="170"/>
      <c r="C7112" s="170"/>
      <c r="D7112" s="170"/>
      <c r="E7112" s="170"/>
      <c r="F7112" s="170"/>
      <c r="G7112" s="170"/>
      <c r="H7112" s="170"/>
      <c r="I7112" s="170"/>
      <c r="J7112" s="170"/>
      <c r="K7112" s="170"/>
      <c r="L7112" s="170"/>
      <c r="M7112" s="170"/>
      <c r="N7112" s="170"/>
      <c r="O7112" s="170"/>
      <c r="P7112" s="170"/>
      <c r="Q7112" s="170"/>
      <c r="R7112" s="170"/>
      <c r="S7112" s="170"/>
      <c r="T7112" s="170"/>
      <c r="U7112" s="170"/>
      <c r="V7112" s="170"/>
      <c r="W7112" s="170"/>
      <c r="X7112" s="174"/>
      <c r="Y7112" s="170"/>
      <c r="Z7112" s="170"/>
      <c r="AA7112" s="170"/>
      <c r="AB7112" s="170"/>
      <c r="AC7112" s="170"/>
      <c r="AD7112" s="174"/>
      <c r="AE7112" s="170"/>
      <c r="AF7112" s="170"/>
      <c r="AI7112" s="170"/>
      <c r="AJ7112" s="170"/>
      <c r="AK7112" s="170"/>
      <c r="AL7112" s="170"/>
      <c r="AM7112" s="170"/>
      <c r="AN7112" s="170"/>
    </row>
    <row r="7113" spans="1:40" ht="52.5" customHeight="1" x14ac:dyDescent="0.2">
      <c r="A7113" s="170"/>
      <c r="B7113" s="170"/>
      <c r="C7113" s="170"/>
      <c r="D7113" s="170"/>
      <c r="E7113" s="170"/>
      <c r="F7113" s="170"/>
      <c r="G7113" s="170"/>
      <c r="H7113" s="170"/>
      <c r="I7113" s="170"/>
      <c r="J7113" s="170"/>
      <c r="K7113" s="170"/>
      <c r="L7113" s="170"/>
      <c r="M7113" s="170"/>
      <c r="N7113" s="170"/>
      <c r="O7113" s="170"/>
      <c r="P7113" s="170"/>
      <c r="Q7113" s="170"/>
      <c r="R7113" s="170"/>
      <c r="S7113" s="170"/>
      <c r="T7113" s="170"/>
      <c r="U7113" s="170"/>
      <c r="V7113" s="170"/>
      <c r="W7113" s="170"/>
      <c r="X7113" s="174"/>
      <c r="Y7113" s="170"/>
      <c r="Z7113" s="170"/>
      <c r="AA7113" s="170"/>
      <c r="AB7113" s="170"/>
      <c r="AC7113" s="170"/>
      <c r="AD7113" s="174"/>
      <c r="AE7113" s="170"/>
      <c r="AF7113" s="170"/>
      <c r="AI7113" s="170"/>
      <c r="AJ7113" s="170"/>
      <c r="AK7113" s="170"/>
      <c r="AL7113" s="170"/>
      <c r="AM7113" s="170"/>
      <c r="AN7113" s="170"/>
    </row>
    <row r="7114" spans="1:40" ht="52.5" customHeight="1" x14ac:dyDescent="0.2">
      <c r="A7114" s="170"/>
      <c r="B7114" s="170"/>
      <c r="C7114" s="170"/>
      <c r="D7114" s="170"/>
      <c r="E7114" s="170"/>
      <c r="F7114" s="170"/>
      <c r="G7114" s="170"/>
      <c r="H7114" s="170"/>
      <c r="I7114" s="170"/>
      <c r="J7114" s="170"/>
      <c r="K7114" s="170"/>
      <c r="L7114" s="170"/>
      <c r="M7114" s="170"/>
      <c r="N7114" s="170"/>
      <c r="O7114" s="170"/>
      <c r="P7114" s="170"/>
      <c r="Q7114" s="170"/>
      <c r="R7114" s="170"/>
      <c r="S7114" s="170"/>
      <c r="T7114" s="170"/>
      <c r="U7114" s="170"/>
      <c r="V7114" s="170"/>
      <c r="W7114" s="170"/>
      <c r="X7114" s="174"/>
      <c r="Y7114" s="170"/>
      <c r="Z7114" s="170"/>
      <c r="AA7114" s="170"/>
      <c r="AB7114" s="170"/>
      <c r="AC7114" s="170"/>
      <c r="AD7114" s="174"/>
      <c r="AE7114" s="170"/>
      <c r="AF7114" s="170"/>
      <c r="AI7114" s="170"/>
      <c r="AJ7114" s="170"/>
      <c r="AK7114" s="170"/>
      <c r="AL7114" s="170"/>
      <c r="AM7114" s="170"/>
      <c r="AN7114" s="170"/>
    </row>
    <row r="7115" spans="1:40" ht="52.5" customHeight="1" x14ac:dyDescent="0.2">
      <c r="A7115" s="170"/>
      <c r="B7115" s="170"/>
      <c r="C7115" s="170"/>
      <c r="D7115" s="170"/>
      <c r="E7115" s="170"/>
      <c r="F7115" s="170"/>
      <c r="G7115" s="170"/>
      <c r="H7115" s="170"/>
      <c r="I7115" s="170"/>
      <c r="J7115" s="170"/>
      <c r="K7115" s="170"/>
      <c r="L7115" s="170"/>
      <c r="M7115" s="170"/>
      <c r="N7115" s="170"/>
      <c r="O7115" s="170"/>
      <c r="P7115" s="170"/>
      <c r="Q7115" s="170"/>
      <c r="R7115" s="170"/>
      <c r="S7115" s="170"/>
      <c r="T7115" s="170"/>
      <c r="U7115" s="170"/>
      <c r="V7115" s="170"/>
      <c r="W7115" s="170"/>
      <c r="X7115" s="174"/>
      <c r="Y7115" s="170"/>
      <c r="Z7115" s="170"/>
      <c r="AA7115" s="170"/>
      <c r="AB7115" s="170"/>
      <c r="AC7115" s="170"/>
      <c r="AD7115" s="174"/>
      <c r="AE7115" s="170"/>
      <c r="AF7115" s="170"/>
      <c r="AI7115" s="170"/>
      <c r="AJ7115" s="170"/>
      <c r="AK7115" s="170"/>
      <c r="AL7115" s="170"/>
      <c r="AM7115" s="170"/>
      <c r="AN7115" s="170"/>
    </row>
    <row r="7116" spans="1:40" ht="52.5" customHeight="1" x14ac:dyDescent="0.2">
      <c r="A7116" s="170"/>
      <c r="B7116" s="170"/>
      <c r="C7116" s="170"/>
      <c r="D7116" s="170"/>
      <c r="E7116" s="170"/>
      <c r="F7116" s="170"/>
      <c r="G7116" s="170"/>
      <c r="H7116" s="170"/>
      <c r="I7116" s="170"/>
      <c r="J7116" s="170"/>
      <c r="K7116" s="170"/>
      <c r="L7116" s="170"/>
      <c r="M7116" s="170"/>
      <c r="N7116" s="170"/>
      <c r="O7116" s="170"/>
      <c r="P7116" s="170"/>
      <c r="Q7116" s="170"/>
      <c r="R7116" s="170"/>
      <c r="S7116" s="170"/>
      <c r="T7116" s="170"/>
      <c r="U7116" s="170"/>
      <c r="V7116" s="170"/>
      <c r="W7116" s="170"/>
      <c r="X7116" s="174"/>
      <c r="Y7116" s="170"/>
      <c r="Z7116" s="170"/>
      <c r="AA7116" s="170"/>
      <c r="AB7116" s="170"/>
      <c r="AC7116" s="170"/>
      <c r="AD7116" s="174"/>
      <c r="AE7116" s="170"/>
      <c r="AF7116" s="170"/>
      <c r="AI7116" s="170"/>
      <c r="AJ7116" s="170"/>
      <c r="AK7116" s="170"/>
      <c r="AL7116" s="170"/>
      <c r="AM7116" s="170"/>
      <c r="AN7116" s="170"/>
    </row>
    <row r="7117" spans="1:40" ht="52.5" customHeight="1" x14ac:dyDescent="0.2">
      <c r="A7117" s="170"/>
      <c r="B7117" s="170"/>
      <c r="C7117" s="170"/>
      <c r="D7117" s="170"/>
      <c r="E7117" s="170"/>
      <c r="F7117" s="170"/>
      <c r="G7117" s="170"/>
      <c r="H7117" s="170"/>
      <c r="I7117" s="170"/>
      <c r="J7117" s="170"/>
      <c r="K7117" s="170"/>
      <c r="L7117" s="170"/>
      <c r="M7117" s="170"/>
      <c r="N7117" s="170"/>
      <c r="O7117" s="170"/>
      <c r="P7117" s="170"/>
      <c r="Q7117" s="170"/>
      <c r="R7117" s="170"/>
      <c r="S7117" s="170"/>
      <c r="T7117" s="170"/>
      <c r="U7117" s="170"/>
      <c r="V7117" s="170"/>
      <c r="W7117" s="170"/>
      <c r="X7117" s="174"/>
      <c r="Y7117" s="170"/>
      <c r="Z7117" s="170"/>
      <c r="AA7117" s="170"/>
      <c r="AB7117" s="170"/>
      <c r="AC7117" s="170"/>
      <c r="AD7117" s="174"/>
      <c r="AE7117" s="170"/>
      <c r="AF7117" s="170"/>
      <c r="AI7117" s="170"/>
      <c r="AJ7117" s="170"/>
      <c r="AK7117" s="170"/>
      <c r="AL7117" s="170"/>
      <c r="AM7117" s="170"/>
      <c r="AN7117" s="170"/>
    </row>
    <row r="7118" spans="1:40" ht="52.5" customHeight="1" x14ac:dyDescent="0.2">
      <c r="A7118" s="170"/>
      <c r="B7118" s="170"/>
      <c r="C7118" s="170"/>
      <c r="D7118" s="170"/>
      <c r="E7118" s="170"/>
      <c r="F7118" s="170"/>
      <c r="G7118" s="170"/>
      <c r="H7118" s="170"/>
      <c r="I7118" s="170"/>
      <c r="J7118" s="170"/>
      <c r="K7118" s="170"/>
      <c r="L7118" s="170"/>
      <c r="M7118" s="170"/>
      <c r="N7118" s="170"/>
      <c r="O7118" s="170"/>
      <c r="P7118" s="170"/>
      <c r="Q7118" s="170"/>
      <c r="R7118" s="170"/>
      <c r="S7118" s="170"/>
      <c r="T7118" s="170"/>
      <c r="U7118" s="170"/>
      <c r="V7118" s="170"/>
      <c r="W7118" s="170"/>
      <c r="X7118" s="174"/>
      <c r="Y7118" s="170"/>
      <c r="Z7118" s="170"/>
      <c r="AA7118" s="170"/>
      <c r="AB7118" s="170"/>
      <c r="AC7118" s="170"/>
      <c r="AD7118" s="174"/>
      <c r="AE7118" s="170"/>
      <c r="AF7118" s="170"/>
      <c r="AI7118" s="170"/>
      <c r="AJ7118" s="170"/>
      <c r="AK7118" s="170"/>
      <c r="AL7118" s="170"/>
      <c r="AM7118" s="170"/>
      <c r="AN7118" s="170"/>
    </row>
    <row r="7119" spans="1:40" ht="52.5" customHeight="1" x14ac:dyDescent="0.2">
      <c r="A7119" s="170"/>
      <c r="B7119" s="170"/>
      <c r="C7119" s="170"/>
      <c r="D7119" s="170"/>
      <c r="E7119" s="170"/>
      <c r="F7119" s="170"/>
      <c r="G7119" s="170"/>
      <c r="H7119" s="170"/>
      <c r="I7119" s="170"/>
      <c r="J7119" s="170"/>
      <c r="K7119" s="170"/>
      <c r="L7119" s="170"/>
      <c r="M7119" s="170"/>
      <c r="N7119" s="170"/>
      <c r="O7119" s="170"/>
      <c r="P7119" s="170"/>
      <c r="Q7119" s="170"/>
      <c r="R7119" s="170"/>
      <c r="S7119" s="170"/>
      <c r="T7119" s="170"/>
      <c r="U7119" s="170"/>
      <c r="V7119" s="170"/>
      <c r="W7119" s="170"/>
      <c r="X7119" s="174"/>
      <c r="Y7119" s="170"/>
      <c r="Z7119" s="170"/>
      <c r="AA7119" s="170"/>
      <c r="AB7119" s="170"/>
      <c r="AC7119" s="170"/>
      <c r="AD7119" s="174"/>
      <c r="AE7119" s="170"/>
      <c r="AF7119" s="170"/>
      <c r="AI7119" s="170"/>
      <c r="AJ7119" s="170"/>
      <c r="AK7119" s="170"/>
      <c r="AL7119" s="170"/>
      <c r="AM7119" s="170"/>
      <c r="AN7119" s="170"/>
    </row>
    <row r="7120" spans="1:40" ht="52.5" customHeight="1" x14ac:dyDescent="0.2">
      <c r="A7120" s="170"/>
      <c r="B7120" s="170"/>
      <c r="C7120" s="170"/>
      <c r="D7120" s="170"/>
      <c r="E7120" s="170"/>
      <c r="F7120" s="170"/>
      <c r="G7120" s="170"/>
      <c r="H7120" s="170"/>
      <c r="I7120" s="170"/>
      <c r="J7120" s="170"/>
      <c r="K7120" s="170"/>
      <c r="L7120" s="170"/>
      <c r="M7120" s="170"/>
      <c r="N7120" s="170"/>
      <c r="O7120" s="170"/>
      <c r="P7120" s="170"/>
      <c r="Q7120" s="170"/>
      <c r="R7120" s="170"/>
      <c r="S7120" s="170"/>
      <c r="T7120" s="170"/>
      <c r="U7120" s="170"/>
      <c r="V7120" s="170"/>
      <c r="W7120" s="170"/>
      <c r="X7120" s="174"/>
      <c r="Y7120" s="170"/>
      <c r="Z7120" s="170"/>
      <c r="AA7120" s="170"/>
      <c r="AB7120" s="170"/>
      <c r="AC7120" s="170"/>
      <c r="AD7120" s="174"/>
      <c r="AE7120" s="170"/>
      <c r="AF7120" s="170"/>
      <c r="AI7120" s="170"/>
      <c r="AJ7120" s="170"/>
      <c r="AK7120" s="170"/>
      <c r="AL7120" s="170"/>
      <c r="AM7120" s="170"/>
      <c r="AN7120" s="170"/>
    </row>
    <row r="7121" spans="1:40" ht="52.5" customHeight="1" x14ac:dyDescent="0.2">
      <c r="A7121" s="170"/>
      <c r="B7121" s="170"/>
      <c r="C7121" s="170"/>
      <c r="D7121" s="170"/>
      <c r="E7121" s="170"/>
      <c r="F7121" s="170"/>
      <c r="G7121" s="170"/>
      <c r="H7121" s="170"/>
      <c r="I7121" s="170"/>
      <c r="J7121" s="170"/>
      <c r="K7121" s="170"/>
      <c r="L7121" s="170"/>
      <c r="M7121" s="170"/>
      <c r="N7121" s="170"/>
      <c r="O7121" s="170"/>
      <c r="P7121" s="170"/>
      <c r="Q7121" s="170"/>
      <c r="R7121" s="170"/>
      <c r="S7121" s="170"/>
      <c r="T7121" s="170"/>
      <c r="U7121" s="170"/>
      <c r="V7121" s="170"/>
      <c r="W7121" s="170"/>
      <c r="X7121" s="174"/>
      <c r="Y7121" s="170"/>
      <c r="Z7121" s="170"/>
      <c r="AA7121" s="170"/>
      <c r="AB7121" s="170"/>
      <c r="AC7121" s="170"/>
      <c r="AD7121" s="174"/>
      <c r="AE7121" s="170"/>
      <c r="AF7121" s="170"/>
      <c r="AI7121" s="170"/>
      <c r="AJ7121" s="170"/>
      <c r="AK7121" s="170"/>
      <c r="AL7121" s="170"/>
      <c r="AM7121" s="170"/>
      <c r="AN7121" s="170"/>
    </row>
    <row r="7122" spans="1:40" ht="52.5" customHeight="1" x14ac:dyDescent="0.2">
      <c r="A7122" s="170"/>
      <c r="B7122" s="170"/>
      <c r="C7122" s="170"/>
      <c r="D7122" s="170"/>
      <c r="E7122" s="170"/>
      <c r="F7122" s="170"/>
      <c r="G7122" s="170"/>
      <c r="H7122" s="170"/>
      <c r="I7122" s="170"/>
      <c r="J7122" s="170"/>
      <c r="K7122" s="170"/>
      <c r="L7122" s="170"/>
      <c r="M7122" s="170"/>
      <c r="N7122" s="170"/>
      <c r="O7122" s="170"/>
      <c r="P7122" s="170"/>
      <c r="Q7122" s="170"/>
      <c r="R7122" s="170"/>
      <c r="S7122" s="170"/>
      <c r="T7122" s="170"/>
      <c r="U7122" s="170"/>
      <c r="V7122" s="170"/>
      <c r="W7122" s="170"/>
      <c r="X7122" s="174"/>
      <c r="Y7122" s="170"/>
      <c r="Z7122" s="170"/>
      <c r="AA7122" s="170"/>
      <c r="AB7122" s="170"/>
      <c r="AC7122" s="170"/>
      <c r="AD7122" s="174"/>
      <c r="AE7122" s="170"/>
      <c r="AF7122" s="170"/>
      <c r="AI7122" s="170"/>
      <c r="AJ7122" s="170"/>
      <c r="AK7122" s="170"/>
      <c r="AL7122" s="170"/>
      <c r="AM7122" s="170"/>
      <c r="AN7122" s="170"/>
    </row>
    <row r="7123" spans="1:40" ht="52.5" customHeight="1" x14ac:dyDescent="0.2">
      <c r="A7123" s="170"/>
      <c r="B7123" s="170"/>
      <c r="C7123" s="170"/>
      <c r="D7123" s="170"/>
      <c r="E7123" s="170"/>
      <c r="F7123" s="170"/>
      <c r="G7123" s="170"/>
      <c r="H7123" s="170"/>
      <c r="I7123" s="170"/>
      <c r="J7123" s="170"/>
      <c r="K7123" s="170"/>
      <c r="L7123" s="170"/>
      <c r="M7123" s="170"/>
      <c r="N7123" s="170"/>
      <c r="O7123" s="170"/>
      <c r="P7123" s="170"/>
      <c r="Q7123" s="170"/>
      <c r="R7123" s="170"/>
      <c r="S7123" s="170"/>
      <c r="T7123" s="170"/>
      <c r="U7123" s="170"/>
      <c r="V7123" s="170"/>
      <c r="W7123" s="170"/>
      <c r="X7123" s="174"/>
      <c r="Y7123" s="170"/>
      <c r="Z7123" s="170"/>
      <c r="AA7123" s="170"/>
      <c r="AB7123" s="170"/>
      <c r="AC7123" s="170"/>
      <c r="AD7123" s="174"/>
      <c r="AE7123" s="170"/>
      <c r="AF7123" s="170"/>
      <c r="AI7123" s="170"/>
      <c r="AJ7123" s="170"/>
      <c r="AK7123" s="170"/>
      <c r="AL7123" s="170"/>
      <c r="AM7123" s="170"/>
      <c r="AN7123" s="170"/>
    </row>
    <row r="7124" spans="1:40" ht="52.5" customHeight="1" x14ac:dyDescent="0.2">
      <c r="A7124" s="170"/>
      <c r="B7124" s="170"/>
      <c r="C7124" s="170"/>
      <c r="D7124" s="170"/>
      <c r="E7124" s="170"/>
      <c r="F7124" s="170"/>
      <c r="G7124" s="170"/>
      <c r="H7124" s="170"/>
      <c r="I7124" s="170"/>
      <c r="J7124" s="170"/>
      <c r="K7124" s="170"/>
      <c r="L7124" s="170"/>
      <c r="M7124" s="170"/>
      <c r="N7124" s="170"/>
      <c r="O7124" s="170"/>
      <c r="P7124" s="170"/>
      <c r="Q7124" s="170"/>
      <c r="R7124" s="170"/>
      <c r="S7124" s="170"/>
      <c r="T7124" s="170"/>
      <c r="U7124" s="170"/>
      <c r="V7124" s="170"/>
      <c r="W7124" s="170"/>
      <c r="X7124" s="174"/>
      <c r="Y7124" s="170"/>
      <c r="Z7124" s="170"/>
      <c r="AA7124" s="170"/>
      <c r="AB7124" s="170"/>
      <c r="AC7124" s="170"/>
      <c r="AD7124" s="174"/>
      <c r="AE7124" s="170"/>
      <c r="AF7124" s="170"/>
      <c r="AI7124" s="170"/>
      <c r="AJ7124" s="170"/>
      <c r="AK7124" s="170"/>
      <c r="AL7124" s="170"/>
      <c r="AM7124" s="170"/>
      <c r="AN7124" s="170"/>
    </row>
    <row r="7125" spans="1:40" ht="52.5" customHeight="1" x14ac:dyDescent="0.2">
      <c r="A7125" s="170"/>
      <c r="B7125" s="170"/>
      <c r="C7125" s="170"/>
      <c r="D7125" s="170"/>
      <c r="E7125" s="170"/>
      <c r="F7125" s="170"/>
      <c r="G7125" s="170"/>
      <c r="H7125" s="170"/>
      <c r="I7125" s="170"/>
      <c r="J7125" s="170"/>
      <c r="K7125" s="170"/>
      <c r="L7125" s="170"/>
      <c r="M7125" s="170"/>
      <c r="N7125" s="170"/>
      <c r="O7125" s="170"/>
      <c r="P7125" s="170"/>
      <c r="Q7125" s="170"/>
      <c r="R7125" s="170"/>
      <c r="S7125" s="170"/>
      <c r="T7125" s="170"/>
      <c r="U7125" s="170"/>
      <c r="V7125" s="170"/>
      <c r="W7125" s="170"/>
      <c r="X7125" s="174"/>
      <c r="Y7125" s="170"/>
      <c r="Z7125" s="170"/>
      <c r="AA7125" s="170"/>
      <c r="AB7125" s="170"/>
      <c r="AC7125" s="170"/>
      <c r="AD7125" s="174"/>
      <c r="AE7125" s="170"/>
      <c r="AF7125" s="170"/>
      <c r="AI7125" s="170"/>
      <c r="AJ7125" s="170"/>
      <c r="AK7125" s="170"/>
      <c r="AL7125" s="170"/>
      <c r="AM7125" s="170"/>
      <c r="AN7125" s="170"/>
    </row>
    <row r="7126" spans="1:40" ht="52.5" customHeight="1" x14ac:dyDescent="0.2">
      <c r="A7126" s="170"/>
      <c r="B7126" s="170"/>
      <c r="C7126" s="170"/>
      <c r="D7126" s="170"/>
      <c r="E7126" s="170"/>
      <c r="F7126" s="170"/>
      <c r="G7126" s="170"/>
      <c r="H7126" s="170"/>
      <c r="I7126" s="170"/>
      <c r="J7126" s="170"/>
      <c r="K7126" s="170"/>
      <c r="L7126" s="170"/>
      <c r="M7126" s="170"/>
      <c r="N7126" s="170"/>
      <c r="O7126" s="170"/>
      <c r="P7126" s="170"/>
      <c r="Q7126" s="170"/>
      <c r="R7126" s="170"/>
      <c r="S7126" s="170"/>
      <c r="T7126" s="170"/>
      <c r="U7126" s="170"/>
      <c r="V7126" s="170"/>
      <c r="W7126" s="170"/>
      <c r="X7126" s="174"/>
      <c r="Y7126" s="170"/>
      <c r="Z7126" s="170"/>
      <c r="AA7126" s="170"/>
      <c r="AB7126" s="170"/>
      <c r="AC7126" s="170"/>
      <c r="AD7126" s="174"/>
      <c r="AE7126" s="170"/>
      <c r="AF7126" s="170"/>
      <c r="AI7126" s="170"/>
      <c r="AJ7126" s="170"/>
      <c r="AK7126" s="170"/>
      <c r="AL7126" s="170"/>
      <c r="AM7126" s="170"/>
      <c r="AN7126" s="170"/>
    </row>
    <row r="7127" spans="1:40" ht="52.5" customHeight="1" x14ac:dyDescent="0.2">
      <c r="A7127" s="170"/>
      <c r="B7127" s="170"/>
      <c r="C7127" s="170"/>
      <c r="D7127" s="170"/>
      <c r="E7127" s="170"/>
      <c r="F7127" s="170"/>
      <c r="G7127" s="170"/>
      <c r="H7127" s="170"/>
      <c r="I7127" s="170"/>
      <c r="J7127" s="170"/>
      <c r="K7127" s="170"/>
      <c r="L7127" s="170"/>
      <c r="M7127" s="170"/>
      <c r="N7127" s="170"/>
      <c r="O7127" s="170"/>
      <c r="P7127" s="170"/>
      <c r="Q7127" s="170"/>
      <c r="R7127" s="170"/>
      <c r="S7127" s="170"/>
      <c r="T7127" s="170"/>
      <c r="U7127" s="170"/>
      <c r="V7127" s="170"/>
      <c r="W7127" s="170"/>
      <c r="X7127" s="174"/>
      <c r="Y7127" s="170"/>
      <c r="Z7127" s="170"/>
      <c r="AA7127" s="170"/>
      <c r="AB7127" s="170"/>
      <c r="AC7127" s="170"/>
      <c r="AD7127" s="174"/>
      <c r="AE7127" s="170"/>
      <c r="AF7127" s="170"/>
      <c r="AI7127" s="170"/>
      <c r="AJ7127" s="170"/>
      <c r="AK7127" s="170"/>
      <c r="AL7127" s="170"/>
      <c r="AM7127" s="170"/>
      <c r="AN7127" s="170"/>
    </row>
    <row r="7128" spans="1:40" ht="52.5" customHeight="1" x14ac:dyDescent="0.2">
      <c r="A7128" s="170"/>
      <c r="B7128" s="170"/>
      <c r="C7128" s="170"/>
      <c r="D7128" s="170"/>
      <c r="E7128" s="170"/>
      <c r="F7128" s="170"/>
      <c r="G7128" s="170"/>
      <c r="H7128" s="170"/>
      <c r="I7128" s="170"/>
      <c r="J7128" s="170"/>
      <c r="K7128" s="170"/>
      <c r="L7128" s="170"/>
      <c r="M7128" s="170"/>
      <c r="N7128" s="170"/>
      <c r="O7128" s="170"/>
      <c r="P7128" s="170"/>
      <c r="Q7128" s="170"/>
      <c r="R7128" s="170"/>
      <c r="S7128" s="170"/>
      <c r="T7128" s="170"/>
      <c r="U7128" s="170"/>
      <c r="V7128" s="170"/>
      <c r="W7128" s="170"/>
      <c r="X7128" s="174"/>
      <c r="Y7128" s="170"/>
      <c r="Z7128" s="170"/>
      <c r="AA7128" s="170"/>
      <c r="AB7128" s="170"/>
      <c r="AC7128" s="170"/>
      <c r="AD7128" s="174"/>
      <c r="AE7128" s="170"/>
      <c r="AF7128" s="170"/>
      <c r="AI7128" s="170"/>
      <c r="AJ7128" s="170"/>
      <c r="AK7128" s="170"/>
      <c r="AL7128" s="170"/>
      <c r="AM7128" s="170"/>
      <c r="AN7128" s="170"/>
    </row>
    <row r="7129" spans="1:40" ht="52.5" customHeight="1" x14ac:dyDescent="0.2">
      <c r="A7129" s="170"/>
      <c r="B7129" s="170"/>
      <c r="C7129" s="170"/>
      <c r="D7129" s="170"/>
      <c r="E7129" s="170"/>
      <c r="F7129" s="170"/>
      <c r="G7129" s="170"/>
      <c r="H7129" s="170"/>
      <c r="I7129" s="170"/>
      <c r="J7129" s="170"/>
      <c r="K7129" s="170"/>
      <c r="L7129" s="170"/>
      <c r="M7129" s="170"/>
      <c r="N7129" s="170"/>
      <c r="O7129" s="170"/>
      <c r="P7129" s="170"/>
      <c r="Q7129" s="170"/>
      <c r="R7129" s="170"/>
      <c r="S7129" s="170"/>
      <c r="T7129" s="170"/>
      <c r="U7129" s="170"/>
      <c r="V7129" s="170"/>
      <c r="W7129" s="170"/>
      <c r="X7129" s="174"/>
      <c r="Y7129" s="170"/>
      <c r="Z7129" s="170"/>
      <c r="AA7129" s="170"/>
      <c r="AB7129" s="170"/>
      <c r="AC7129" s="170"/>
      <c r="AD7129" s="174"/>
      <c r="AE7129" s="170"/>
      <c r="AF7129" s="170"/>
      <c r="AI7129" s="170"/>
      <c r="AJ7129" s="170"/>
      <c r="AK7129" s="170"/>
      <c r="AL7129" s="170"/>
      <c r="AM7129" s="170"/>
      <c r="AN7129" s="170"/>
    </row>
    <row r="7130" spans="1:40" ht="52.5" customHeight="1" x14ac:dyDescent="0.2">
      <c r="A7130" s="170"/>
      <c r="B7130" s="170"/>
      <c r="C7130" s="170"/>
      <c r="D7130" s="170"/>
      <c r="E7130" s="170"/>
      <c r="F7130" s="170"/>
      <c r="G7130" s="170"/>
      <c r="H7130" s="170"/>
      <c r="I7130" s="170"/>
      <c r="J7130" s="170"/>
      <c r="K7130" s="170"/>
      <c r="L7130" s="170"/>
      <c r="M7130" s="170"/>
      <c r="N7130" s="170"/>
      <c r="O7130" s="170"/>
      <c r="P7130" s="170"/>
      <c r="Q7130" s="170"/>
      <c r="R7130" s="170"/>
      <c r="S7130" s="170"/>
      <c r="T7130" s="170"/>
      <c r="U7130" s="170"/>
      <c r="V7130" s="170"/>
      <c r="W7130" s="170"/>
      <c r="X7130" s="174"/>
      <c r="Y7130" s="170"/>
      <c r="Z7130" s="170"/>
      <c r="AA7130" s="170"/>
      <c r="AB7130" s="170"/>
      <c r="AC7130" s="170"/>
      <c r="AD7130" s="174"/>
      <c r="AE7130" s="170"/>
      <c r="AF7130" s="170"/>
      <c r="AI7130" s="170"/>
      <c r="AJ7130" s="170"/>
      <c r="AK7130" s="170"/>
      <c r="AL7130" s="170"/>
      <c r="AM7130" s="170"/>
      <c r="AN7130" s="170"/>
    </row>
    <row r="7131" spans="1:40" ht="52.5" customHeight="1" x14ac:dyDescent="0.2">
      <c r="A7131" s="170"/>
      <c r="B7131" s="170"/>
      <c r="C7131" s="170"/>
      <c r="D7131" s="170"/>
      <c r="E7131" s="170"/>
      <c r="F7131" s="170"/>
      <c r="G7131" s="170"/>
      <c r="H7131" s="170"/>
      <c r="I7131" s="170"/>
      <c r="J7131" s="170"/>
      <c r="K7131" s="170"/>
      <c r="L7131" s="170"/>
      <c r="M7131" s="170"/>
      <c r="N7131" s="170"/>
      <c r="O7131" s="170"/>
      <c r="P7131" s="170"/>
      <c r="Q7131" s="170"/>
      <c r="R7131" s="170"/>
      <c r="S7131" s="170"/>
      <c r="T7131" s="170"/>
      <c r="U7131" s="170"/>
      <c r="V7131" s="170"/>
      <c r="W7131" s="170"/>
      <c r="X7131" s="174"/>
      <c r="Y7131" s="170"/>
      <c r="Z7131" s="170"/>
      <c r="AA7131" s="170"/>
      <c r="AB7131" s="170"/>
      <c r="AC7131" s="170"/>
      <c r="AD7131" s="174"/>
      <c r="AE7131" s="170"/>
      <c r="AF7131" s="170"/>
      <c r="AI7131" s="170"/>
      <c r="AJ7131" s="170"/>
      <c r="AK7131" s="170"/>
      <c r="AL7131" s="170"/>
      <c r="AM7131" s="170"/>
      <c r="AN7131" s="170"/>
    </row>
    <row r="7132" spans="1:40" ht="52.5" customHeight="1" x14ac:dyDescent="0.2">
      <c r="A7132" s="170"/>
      <c r="B7132" s="170"/>
      <c r="C7132" s="170"/>
      <c r="D7132" s="170"/>
      <c r="E7132" s="170"/>
      <c r="F7132" s="170"/>
      <c r="G7132" s="170"/>
      <c r="H7132" s="170"/>
      <c r="I7132" s="170"/>
      <c r="J7132" s="170"/>
      <c r="K7132" s="170"/>
      <c r="L7132" s="170"/>
      <c r="M7132" s="170"/>
      <c r="N7132" s="170"/>
      <c r="O7132" s="170"/>
      <c r="P7132" s="170"/>
      <c r="Q7132" s="170"/>
      <c r="R7132" s="170"/>
      <c r="S7132" s="170"/>
      <c r="T7132" s="170"/>
      <c r="U7132" s="170"/>
      <c r="V7132" s="170"/>
      <c r="W7132" s="170"/>
      <c r="X7132" s="174"/>
      <c r="Y7132" s="170"/>
      <c r="Z7132" s="170"/>
      <c r="AA7132" s="170"/>
      <c r="AB7132" s="170"/>
      <c r="AC7132" s="170"/>
      <c r="AD7132" s="174"/>
      <c r="AE7132" s="170"/>
      <c r="AF7132" s="170"/>
      <c r="AI7132" s="170"/>
      <c r="AJ7132" s="170"/>
      <c r="AK7132" s="170"/>
      <c r="AL7132" s="170"/>
      <c r="AM7132" s="170"/>
      <c r="AN7132" s="170"/>
    </row>
    <row r="7133" spans="1:40" ht="52.5" customHeight="1" x14ac:dyDescent="0.2">
      <c r="A7133" s="170"/>
      <c r="B7133" s="170"/>
      <c r="C7133" s="170"/>
      <c r="D7133" s="170"/>
      <c r="E7133" s="170"/>
      <c r="F7133" s="170"/>
      <c r="G7133" s="170"/>
      <c r="H7133" s="170"/>
      <c r="I7133" s="170"/>
      <c r="J7133" s="170"/>
      <c r="K7133" s="170"/>
      <c r="L7133" s="170"/>
      <c r="M7133" s="170"/>
      <c r="N7133" s="170"/>
      <c r="O7133" s="170"/>
      <c r="P7133" s="170"/>
      <c r="Q7133" s="170"/>
      <c r="R7133" s="170"/>
      <c r="S7133" s="170"/>
      <c r="T7133" s="170"/>
      <c r="U7133" s="170"/>
      <c r="V7133" s="170"/>
      <c r="W7133" s="170"/>
      <c r="X7133" s="174"/>
      <c r="Y7133" s="170"/>
      <c r="Z7133" s="170"/>
      <c r="AA7133" s="170"/>
      <c r="AB7133" s="170"/>
      <c r="AC7133" s="170"/>
      <c r="AD7133" s="174"/>
      <c r="AE7133" s="170"/>
      <c r="AF7133" s="170"/>
      <c r="AI7133" s="170"/>
      <c r="AJ7133" s="170"/>
      <c r="AK7133" s="170"/>
      <c r="AL7133" s="170"/>
      <c r="AM7133" s="170"/>
      <c r="AN7133" s="170"/>
    </row>
    <row r="7134" spans="1:40" ht="52.5" customHeight="1" x14ac:dyDescent="0.2">
      <c r="A7134" s="170"/>
      <c r="B7134" s="170"/>
      <c r="C7134" s="170"/>
      <c r="D7134" s="170"/>
      <c r="E7134" s="170"/>
      <c r="F7134" s="170"/>
      <c r="G7134" s="170"/>
      <c r="H7134" s="170"/>
      <c r="I7134" s="170"/>
      <c r="J7134" s="170"/>
      <c r="K7134" s="170"/>
      <c r="L7134" s="170"/>
      <c r="M7134" s="170"/>
      <c r="N7134" s="170"/>
      <c r="O7134" s="170"/>
      <c r="P7134" s="170"/>
      <c r="Q7134" s="170"/>
      <c r="R7134" s="170"/>
      <c r="S7134" s="170"/>
      <c r="T7134" s="170"/>
      <c r="U7134" s="170"/>
      <c r="V7134" s="170"/>
      <c r="W7134" s="170"/>
      <c r="X7134" s="174"/>
      <c r="Y7134" s="170"/>
      <c r="Z7134" s="170"/>
      <c r="AA7134" s="170"/>
      <c r="AB7134" s="170"/>
      <c r="AC7134" s="170"/>
      <c r="AD7134" s="174"/>
      <c r="AE7134" s="170"/>
      <c r="AF7134" s="170"/>
      <c r="AI7134" s="170"/>
      <c r="AJ7134" s="170"/>
      <c r="AK7134" s="170"/>
      <c r="AL7134" s="170"/>
      <c r="AM7134" s="170"/>
      <c r="AN7134" s="170"/>
    </row>
    <row r="7135" spans="1:40" ht="52.5" customHeight="1" x14ac:dyDescent="0.2">
      <c r="A7135" s="170"/>
      <c r="B7135" s="170"/>
      <c r="C7135" s="170"/>
      <c r="D7135" s="170"/>
      <c r="E7135" s="170"/>
      <c r="F7135" s="170"/>
      <c r="G7135" s="170"/>
      <c r="H7135" s="170"/>
      <c r="I7135" s="170"/>
      <c r="J7135" s="170"/>
      <c r="K7135" s="170"/>
      <c r="L7135" s="170"/>
      <c r="M7135" s="170"/>
      <c r="N7135" s="170"/>
      <c r="O7135" s="170"/>
      <c r="P7135" s="170"/>
      <c r="Q7135" s="170"/>
      <c r="R7135" s="170"/>
      <c r="S7135" s="170"/>
      <c r="T7135" s="170"/>
      <c r="U7135" s="170"/>
      <c r="V7135" s="170"/>
      <c r="W7135" s="170"/>
      <c r="X7135" s="174"/>
      <c r="Y7135" s="170"/>
      <c r="Z7135" s="170"/>
      <c r="AA7135" s="170"/>
      <c r="AB7135" s="170"/>
      <c r="AC7135" s="170"/>
      <c r="AD7135" s="174"/>
      <c r="AE7135" s="170"/>
      <c r="AF7135" s="170"/>
      <c r="AI7135" s="170"/>
      <c r="AJ7135" s="170"/>
      <c r="AK7135" s="170"/>
      <c r="AL7135" s="170"/>
      <c r="AM7135" s="170"/>
      <c r="AN7135" s="170"/>
    </row>
    <row r="7136" spans="1:40" ht="52.5" customHeight="1" x14ac:dyDescent="0.2">
      <c r="A7136" s="170"/>
      <c r="B7136" s="170"/>
      <c r="C7136" s="170"/>
      <c r="D7136" s="170"/>
      <c r="E7136" s="170"/>
      <c r="F7136" s="170"/>
      <c r="G7136" s="170"/>
      <c r="H7136" s="170"/>
      <c r="I7136" s="170"/>
      <c r="J7136" s="170"/>
      <c r="K7136" s="170"/>
      <c r="L7136" s="170"/>
      <c r="M7136" s="170"/>
      <c r="N7136" s="170"/>
      <c r="O7136" s="170"/>
      <c r="P7136" s="170"/>
      <c r="Q7136" s="170"/>
      <c r="R7136" s="170"/>
      <c r="S7136" s="170"/>
      <c r="T7136" s="170"/>
      <c r="U7136" s="170"/>
      <c r="V7136" s="170"/>
      <c r="W7136" s="170"/>
      <c r="X7136" s="174"/>
      <c r="Y7136" s="170"/>
      <c r="Z7136" s="170"/>
      <c r="AA7136" s="170"/>
      <c r="AB7136" s="170"/>
      <c r="AC7136" s="170"/>
      <c r="AD7136" s="174"/>
      <c r="AE7136" s="170"/>
      <c r="AF7136" s="170"/>
      <c r="AI7136" s="170"/>
      <c r="AJ7136" s="170"/>
      <c r="AK7136" s="170"/>
      <c r="AL7136" s="170"/>
      <c r="AM7136" s="170"/>
      <c r="AN7136" s="170"/>
    </row>
    <row r="7137" spans="1:40" ht="52.5" customHeight="1" x14ac:dyDescent="0.2">
      <c r="A7137" s="170"/>
      <c r="B7137" s="170"/>
      <c r="C7137" s="170"/>
      <c r="D7137" s="170"/>
      <c r="E7137" s="170"/>
      <c r="F7137" s="170"/>
      <c r="G7137" s="170"/>
      <c r="H7137" s="170"/>
      <c r="I7137" s="170"/>
      <c r="J7137" s="170"/>
      <c r="K7137" s="170"/>
      <c r="L7137" s="170"/>
      <c r="M7137" s="170"/>
      <c r="N7137" s="170"/>
      <c r="O7137" s="170"/>
      <c r="P7137" s="170"/>
      <c r="Q7137" s="170"/>
      <c r="R7137" s="170"/>
      <c r="S7137" s="170"/>
      <c r="T7137" s="170"/>
      <c r="U7137" s="170"/>
      <c r="V7137" s="170"/>
      <c r="W7137" s="170"/>
      <c r="X7137" s="174"/>
      <c r="Y7137" s="170"/>
      <c r="Z7137" s="170"/>
      <c r="AA7137" s="170"/>
      <c r="AB7137" s="170"/>
      <c r="AC7137" s="170"/>
      <c r="AD7137" s="174"/>
      <c r="AE7137" s="170"/>
      <c r="AF7137" s="170"/>
      <c r="AI7137" s="170"/>
      <c r="AJ7137" s="170"/>
      <c r="AK7137" s="170"/>
      <c r="AL7137" s="170"/>
      <c r="AM7137" s="170"/>
      <c r="AN7137" s="170"/>
    </row>
    <row r="7138" spans="1:40" ht="52.5" customHeight="1" x14ac:dyDescent="0.2">
      <c r="A7138" s="170"/>
      <c r="B7138" s="170"/>
      <c r="C7138" s="170"/>
      <c r="D7138" s="170"/>
      <c r="E7138" s="170"/>
      <c r="F7138" s="170"/>
      <c r="G7138" s="170"/>
      <c r="H7138" s="170"/>
      <c r="I7138" s="170"/>
      <c r="J7138" s="170"/>
      <c r="K7138" s="170"/>
      <c r="L7138" s="170"/>
      <c r="M7138" s="170"/>
      <c r="N7138" s="170"/>
      <c r="O7138" s="170"/>
      <c r="P7138" s="170"/>
      <c r="Q7138" s="170"/>
      <c r="R7138" s="170"/>
      <c r="S7138" s="170"/>
      <c r="T7138" s="170"/>
      <c r="U7138" s="170"/>
      <c r="V7138" s="170"/>
      <c r="W7138" s="170"/>
      <c r="X7138" s="174"/>
      <c r="Y7138" s="170"/>
      <c r="Z7138" s="170"/>
      <c r="AA7138" s="170"/>
      <c r="AB7138" s="170"/>
      <c r="AC7138" s="170"/>
      <c r="AD7138" s="174"/>
      <c r="AE7138" s="170"/>
      <c r="AF7138" s="170"/>
      <c r="AI7138" s="170"/>
      <c r="AJ7138" s="170"/>
      <c r="AK7138" s="170"/>
      <c r="AL7138" s="170"/>
      <c r="AM7138" s="170"/>
      <c r="AN7138" s="170"/>
    </row>
    <row r="7139" spans="1:40" ht="52.5" customHeight="1" x14ac:dyDescent="0.2">
      <c r="A7139" s="170"/>
      <c r="B7139" s="170"/>
      <c r="C7139" s="170"/>
      <c r="D7139" s="170"/>
      <c r="E7139" s="170"/>
      <c r="F7139" s="170"/>
      <c r="G7139" s="170"/>
      <c r="H7139" s="170"/>
      <c r="I7139" s="170"/>
      <c r="J7139" s="170"/>
      <c r="K7139" s="170"/>
      <c r="L7139" s="170"/>
      <c r="M7139" s="170"/>
      <c r="N7139" s="170"/>
      <c r="O7139" s="170"/>
      <c r="P7139" s="170"/>
      <c r="Q7139" s="170"/>
      <c r="R7139" s="170"/>
      <c r="S7139" s="170"/>
      <c r="T7139" s="170"/>
      <c r="U7139" s="170"/>
      <c r="V7139" s="170"/>
      <c r="W7139" s="170"/>
      <c r="X7139" s="174"/>
      <c r="Y7139" s="170"/>
      <c r="Z7139" s="170"/>
      <c r="AA7139" s="170"/>
      <c r="AB7139" s="170"/>
      <c r="AC7139" s="170"/>
      <c r="AD7139" s="174"/>
      <c r="AE7139" s="170"/>
      <c r="AF7139" s="170"/>
      <c r="AI7139" s="170"/>
      <c r="AJ7139" s="170"/>
      <c r="AK7139" s="170"/>
      <c r="AL7139" s="170"/>
      <c r="AM7139" s="170"/>
      <c r="AN7139" s="170"/>
    </row>
    <row r="7140" spans="1:40" ht="52.5" customHeight="1" x14ac:dyDescent="0.2">
      <c r="A7140" s="170"/>
      <c r="B7140" s="170"/>
      <c r="C7140" s="170"/>
      <c r="D7140" s="170"/>
      <c r="E7140" s="170"/>
      <c r="F7140" s="170"/>
      <c r="G7140" s="170"/>
      <c r="H7140" s="170"/>
      <c r="I7140" s="170"/>
      <c r="J7140" s="170"/>
      <c r="K7140" s="170"/>
      <c r="L7140" s="170"/>
      <c r="M7140" s="170"/>
      <c r="N7140" s="170"/>
      <c r="O7140" s="170"/>
      <c r="P7140" s="170"/>
      <c r="Q7140" s="170"/>
      <c r="R7140" s="170"/>
      <c r="S7140" s="170"/>
      <c r="T7140" s="170"/>
      <c r="U7140" s="170"/>
      <c r="V7140" s="170"/>
      <c r="W7140" s="170"/>
      <c r="X7140" s="174"/>
      <c r="Y7140" s="170"/>
      <c r="Z7140" s="170"/>
      <c r="AA7140" s="170"/>
      <c r="AB7140" s="170"/>
      <c r="AC7140" s="170"/>
      <c r="AD7140" s="174"/>
      <c r="AE7140" s="170"/>
      <c r="AF7140" s="170"/>
      <c r="AI7140" s="170"/>
      <c r="AJ7140" s="170"/>
      <c r="AK7140" s="170"/>
      <c r="AL7140" s="170"/>
      <c r="AM7140" s="170"/>
      <c r="AN7140" s="170"/>
    </row>
    <row r="7141" spans="1:40" ht="52.5" customHeight="1" x14ac:dyDescent="0.2">
      <c r="A7141" s="170"/>
      <c r="B7141" s="170"/>
      <c r="C7141" s="170"/>
      <c r="D7141" s="170"/>
      <c r="E7141" s="170"/>
      <c r="F7141" s="170"/>
      <c r="G7141" s="170"/>
      <c r="H7141" s="170"/>
      <c r="I7141" s="170"/>
      <c r="J7141" s="170"/>
      <c r="K7141" s="170"/>
      <c r="L7141" s="170"/>
      <c r="M7141" s="170"/>
      <c r="N7141" s="170"/>
      <c r="O7141" s="170"/>
      <c r="P7141" s="170"/>
      <c r="Q7141" s="170"/>
      <c r="R7141" s="170"/>
      <c r="S7141" s="170"/>
      <c r="T7141" s="170"/>
      <c r="U7141" s="170"/>
      <c r="V7141" s="170"/>
      <c r="W7141" s="170"/>
      <c r="X7141" s="174"/>
      <c r="Y7141" s="170"/>
      <c r="Z7141" s="170"/>
      <c r="AA7141" s="170"/>
      <c r="AB7141" s="170"/>
      <c r="AC7141" s="170"/>
      <c r="AD7141" s="174"/>
      <c r="AE7141" s="170"/>
      <c r="AF7141" s="170"/>
      <c r="AI7141" s="170"/>
      <c r="AJ7141" s="170"/>
      <c r="AK7141" s="170"/>
      <c r="AL7141" s="170"/>
      <c r="AM7141" s="170"/>
      <c r="AN7141" s="170"/>
    </row>
    <row r="7142" spans="1:40" ht="52.5" customHeight="1" x14ac:dyDescent="0.2">
      <c r="A7142" s="170"/>
      <c r="B7142" s="170"/>
      <c r="C7142" s="170"/>
      <c r="D7142" s="170"/>
      <c r="E7142" s="170"/>
      <c r="F7142" s="170"/>
      <c r="G7142" s="170"/>
      <c r="H7142" s="170"/>
      <c r="I7142" s="170"/>
      <c r="J7142" s="170"/>
      <c r="K7142" s="170"/>
      <c r="L7142" s="170"/>
      <c r="M7142" s="170"/>
      <c r="N7142" s="170"/>
      <c r="O7142" s="170"/>
      <c r="P7142" s="170"/>
      <c r="Q7142" s="170"/>
      <c r="R7142" s="170"/>
      <c r="S7142" s="170"/>
      <c r="T7142" s="170"/>
      <c r="U7142" s="170"/>
      <c r="V7142" s="170"/>
      <c r="W7142" s="170"/>
      <c r="X7142" s="174"/>
      <c r="Y7142" s="170"/>
      <c r="Z7142" s="170"/>
      <c r="AA7142" s="170"/>
      <c r="AB7142" s="170"/>
      <c r="AC7142" s="170"/>
      <c r="AD7142" s="174"/>
      <c r="AE7142" s="170"/>
      <c r="AF7142" s="170"/>
      <c r="AI7142" s="170"/>
      <c r="AJ7142" s="170"/>
      <c r="AK7142" s="170"/>
      <c r="AL7142" s="170"/>
      <c r="AM7142" s="170"/>
      <c r="AN7142" s="170"/>
    </row>
    <row r="7143" spans="1:40" ht="52.5" customHeight="1" x14ac:dyDescent="0.2">
      <c r="A7143" s="170"/>
      <c r="B7143" s="170"/>
      <c r="C7143" s="170"/>
      <c r="D7143" s="170"/>
      <c r="E7143" s="170"/>
      <c r="F7143" s="170"/>
      <c r="G7143" s="170"/>
      <c r="H7143" s="170"/>
      <c r="I7143" s="170"/>
      <c r="J7143" s="170"/>
      <c r="K7143" s="170"/>
      <c r="L7143" s="170"/>
      <c r="M7143" s="170"/>
      <c r="N7143" s="170"/>
      <c r="O7143" s="170"/>
      <c r="P7143" s="170"/>
      <c r="Q7143" s="170"/>
      <c r="R7143" s="170"/>
      <c r="S7143" s="170"/>
      <c r="T7143" s="170"/>
      <c r="U7143" s="170"/>
      <c r="V7143" s="170"/>
      <c r="W7143" s="170"/>
      <c r="X7143" s="174"/>
      <c r="Y7143" s="170"/>
      <c r="Z7143" s="170"/>
      <c r="AA7143" s="170"/>
      <c r="AB7143" s="170"/>
      <c r="AC7143" s="170"/>
      <c r="AD7143" s="174"/>
      <c r="AE7143" s="170"/>
      <c r="AF7143" s="170"/>
      <c r="AI7143" s="170"/>
      <c r="AJ7143" s="170"/>
      <c r="AK7143" s="170"/>
      <c r="AL7143" s="170"/>
      <c r="AM7143" s="170"/>
      <c r="AN7143" s="170"/>
    </row>
    <row r="7144" spans="1:40" ht="52.5" customHeight="1" x14ac:dyDescent="0.2">
      <c r="A7144" s="170"/>
      <c r="B7144" s="170"/>
      <c r="C7144" s="170"/>
      <c r="D7144" s="170"/>
      <c r="E7144" s="170"/>
      <c r="F7144" s="170"/>
      <c r="G7144" s="170"/>
      <c r="H7144" s="170"/>
      <c r="I7144" s="170"/>
      <c r="J7144" s="170"/>
      <c r="K7144" s="170"/>
      <c r="L7144" s="170"/>
      <c r="M7144" s="170"/>
      <c r="N7144" s="170"/>
      <c r="O7144" s="170"/>
      <c r="P7144" s="170"/>
      <c r="Q7144" s="170"/>
      <c r="R7144" s="170"/>
      <c r="S7144" s="170"/>
      <c r="T7144" s="170"/>
      <c r="U7144" s="170"/>
      <c r="V7144" s="170"/>
      <c r="W7144" s="170"/>
      <c r="X7144" s="174"/>
      <c r="Y7144" s="170"/>
      <c r="Z7144" s="170"/>
      <c r="AA7144" s="170"/>
      <c r="AB7144" s="170"/>
      <c r="AC7144" s="170"/>
      <c r="AD7144" s="174"/>
      <c r="AE7144" s="170"/>
      <c r="AF7144" s="170"/>
      <c r="AI7144" s="170"/>
      <c r="AJ7144" s="170"/>
      <c r="AK7144" s="170"/>
      <c r="AL7144" s="170"/>
      <c r="AM7144" s="170"/>
      <c r="AN7144" s="170"/>
    </row>
    <row r="7145" spans="1:40" ht="52.5" customHeight="1" x14ac:dyDescent="0.2">
      <c r="A7145" s="170"/>
      <c r="B7145" s="170"/>
      <c r="C7145" s="170"/>
      <c r="D7145" s="170"/>
      <c r="E7145" s="170"/>
      <c r="F7145" s="170"/>
      <c r="G7145" s="170"/>
      <c r="H7145" s="170"/>
      <c r="I7145" s="170"/>
      <c r="J7145" s="170"/>
      <c r="K7145" s="170"/>
      <c r="L7145" s="170"/>
      <c r="M7145" s="170"/>
      <c r="N7145" s="170"/>
      <c r="O7145" s="170"/>
      <c r="P7145" s="170"/>
      <c r="Q7145" s="170"/>
      <c r="R7145" s="170"/>
      <c r="S7145" s="170"/>
      <c r="T7145" s="170"/>
      <c r="U7145" s="170"/>
      <c r="V7145" s="170"/>
      <c r="W7145" s="170"/>
      <c r="X7145" s="174"/>
      <c r="Y7145" s="170"/>
      <c r="Z7145" s="170"/>
      <c r="AA7145" s="170"/>
      <c r="AB7145" s="170"/>
      <c r="AC7145" s="170"/>
      <c r="AD7145" s="174"/>
      <c r="AE7145" s="170"/>
      <c r="AF7145" s="170"/>
      <c r="AI7145" s="170"/>
      <c r="AJ7145" s="170"/>
      <c r="AK7145" s="170"/>
      <c r="AL7145" s="170"/>
      <c r="AM7145" s="170"/>
      <c r="AN7145" s="170"/>
    </row>
    <row r="7146" spans="1:40" ht="52.5" customHeight="1" x14ac:dyDescent="0.2">
      <c r="A7146" s="170"/>
      <c r="B7146" s="170"/>
      <c r="C7146" s="170"/>
      <c r="D7146" s="170"/>
      <c r="E7146" s="170"/>
      <c r="F7146" s="170"/>
      <c r="G7146" s="170"/>
      <c r="H7146" s="170"/>
      <c r="I7146" s="170"/>
      <c r="J7146" s="170"/>
      <c r="K7146" s="170"/>
      <c r="L7146" s="170"/>
      <c r="M7146" s="170"/>
      <c r="N7146" s="170"/>
      <c r="O7146" s="170"/>
      <c r="P7146" s="170"/>
      <c r="Q7146" s="170"/>
      <c r="R7146" s="170"/>
      <c r="S7146" s="170"/>
      <c r="T7146" s="170"/>
      <c r="U7146" s="170"/>
      <c r="V7146" s="170"/>
      <c r="W7146" s="170"/>
      <c r="X7146" s="174"/>
      <c r="Y7146" s="170"/>
      <c r="Z7146" s="170"/>
      <c r="AA7146" s="170"/>
      <c r="AB7146" s="170"/>
      <c r="AC7146" s="170"/>
      <c r="AD7146" s="174"/>
      <c r="AE7146" s="170"/>
      <c r="AF7146" s="170"/>
      <c r="AI7146" s="170"/>
      <c r="AJ7146" s="170"/>
      <c r="AK7146" s="170"/>
      <c r="AL7146" s="170"/>
      <c r="AM7146" s="170"/>
      <c r="AN7146" s="170"/>
    </row>
    <row r="7147" spans="1:40" ht="52.5" customHeight="1" x14ac:dyDescent="0.2">
      <c r="A7147" s="170"/>
      <c r="B7147" s="170"/>
      <c r="C7147" s="170"/>
      <c r="D7147" s="170"/>
      <c r="E7147" s="170"/>
      <c r="F7147" s="170"/>
      <c r="G7147" s="170"/>
      <c r="H7147" s="170"/>
      <c r="I7147" s="170"/>
      <c r="J7147" s="170"/>
      <c r="K7147" s="170"/>
      <c r="L7147" s="170"/>
      <c r="M7147" s="170"/>
      <c r="N7147" s="170"/>
      <c r="O7147" s="170"/>
      <c r="P7147" s="170"/>
      <c r="Q7147" s="170"/>
      <c r="R7147" s="170"/>
      <c r="S7147" s="170"/>
      <c r="T7147" s="170"/>
      <c r="U7147" s="170"/>
      <c r="V7147" s="170"/>
      <c r="W7147" s="170"/>
      <c r="X7147" s="174"/>
      <c r="Y7147" s="170"/>
      <c r="Z7147" s="170"/>
      <c r="AA7147" s="170"/>
      <c r="AB7147" s="170"/>
      <c r="AC7147" s="170"/>
      <c r="AD7147" s="174"/>
      <c r="AE7147" s="170"/>
      <c r="AF7147" s="170"/>
      <c r="AI7147" s="170"/>
      <c r="AJ7147" s="170"/>
      <c r="AK7147" s="170"/>
      <c r="AL7147" s="170"/>
      <c r="AM7147" s="170"/>
      <c r="AN7147" s="170"/>
    </row>
    <row r="7148" spans="1:40" ht="52.5" customHeight="1" x14ac:dyDescent="0.2">
      <c r="A7148" s="170"/>
      <c r="B7148" s="170"/>
      <c r="C7148" s="170"/>
      <c r="D7148" s="170"/>
      <c r="E7148" s="170"/>
      <c r="F7148" s="170"/>
      <c r="G7148" s="170"/>
      <c r="H7148" s="170"/>
      <c r="I7148" s="170"/>
      <c r="J7148" s="170"/>
      <c r="K7148" s="170"/>
      <c r="L7148" s="170"/>
      <c r="M7148" s="170"/>
      <c r="N7148" s="170"/>
      <c r="O7148" s="170"/>
      <c r="P7148" s="170"/>
      <c r="Q7148" s="170"/>
      <c r="R7148" s="170"/>
      <c r="S7148" s="170"/>
      <c r="T7148" s="170"/>
      <c r="U7148" s="170"/>
      <c r="V7148" s="170"/>
      <c r="W7148" s="170"/>
      <c r="X7148" s="174"/>
      <c r="Y7148" s="170"/>
      <c r="Z7148" s="170"/>
      <c r="AA7148" s="170"/>
      <c r="AB7148" s="170"/>
      <c r="AC7148" s="170"/>
      <c r="AD7148" s="174"/>
      <c r="AE7148" s="170"/>
      <c r="AF7148" s="170"/>
      <c r="AI7148" s="170"/>
      <c r="AJ7148" s="170"/>
      <c r="AK7148" s="170"/>
      <c r="AL7148" s="170"/>
      <c r="AM7148" s="170"/>
      <c r="AN7148" s="170"/>
    </row>
    <row r="7149" spans="1:40" ht="52.5" customHeight="1" x14ac:dyDescent="0.2">
      <c r="A7149" s="170"/>
      <c r="B7149" s="170"/>
      <c r="C7149" s="170"/>
      <c r="D7149" s="170"/>
      <c r="E7149" s="170"/>
      <c r="F7149" s="170"/>
      <c r="G7149" s="170"/>
      <c r="H7149" s="170"/>
      <c r="I7149" s="170"/>
      <c r="J7149" s="170"/>
      <c r="K7149" s="170"/>
      <c r="L7149" s="170"/>
      <c r="M7149" s="170"/>
      <c r="N7149" s="170"/>
      <c r="O7149" s="170"/>
      <c r="P7149" s="170"/>
      <c r="Q7149" s="170"/>
      <c r="R7149" s="170"/>
      <c r="S7149" s="170"/>
      <c r="T7149" s="170"/>
      <c r="U7149" s="170"/>
      <c r="V7149" s="170"/>
      <c r="W7149" s="170"/>
      <c r="X7149" s="174"/>
      <c r="Y7149" s="170"/>
      <c r="Z7149" s="170"/>
      <c r="AA7149" s="170"/>
      <c r="AB7149" s="170"/>
      <c r="AC7149" s="170"/>
      <c r="AD7149" s="174"/>
      <c r="AE7149" s="170"/>
      <c r="AF7149" s="170"/>
      <c r="AI7149" s="170"/>
      <c r="AJ7149" s="170"/>
      <c r="AK7149" s="170"/>
      <c r="AL7149" s="170"/>
      <c r="AM7149" s="170"/>
      <c r="AN7149" s="170"/>
    </row>
    <row r="7150" spans="1:40" ht="52.5" customHeight="1" x14ac:dyDescent="0.2">
      <c r="A7150" s="170"/>
      <c r="B7150" s="170"/>
      <c r="C7150" s="170"/>
      <c r="D7150" s="170"/>
      <c r="E7150" s="170"/>
      <c r="F7150" s="170"/>
      <c r="G7150" s="170"/>
      <c r="H7150" s="170"/>
      <c r="I7150" s="170"/>
      <c r="J7150" s="170"/>
      <c r="K7150" s="170"/>
      <c r="L7150" s="170"/>
      <c r="M7150" s="170"/>
      <c r="N7150" s="170"/>
      <c r="O7150" s="170"/>
      <c r="P7150" s="170"/>
      <c r="Q7150" s="170"/>
      <c r="R7150" s="170"/>
      <c r="S7150" s="170"/>
      <c r="T7150" s="170"/>
      <c r="U7150" s="170"/>
      <c r="V7150" s="170"/>
      <c r="W7150" s="170"/>
      <c r="X7150" s="174"/>
      <c r="Y7150" s="170"/>
      <c r="Z7150" s="170"/>
      <c r="AA7150" s="170"/>
      <c r="AB7150" s="170"/>
      <c r="AC7150" s="170"/>
      <c r="AD7150" s="174"/>
      <c r="AE7150" s="170"/>
      <c r="AF7150" s="170"/>
      <c r="AI7150" s="170"/>
      <c r="AJ7150" s="170"/>
      <c r="AK7150" s="170"/>
      <c r="AL7150" s="170"/>
      <c r="AM7150" s="170"/>
      <c r="AN7150" s="170"/>
    </row>
    <row r="7151" spans="1:40" ht="52.5" customHeight="1" x14ac:dyDescent="0.2">
      <c r="A7151" s="170"/>
      <c r="B7151" s="170"/>
      <c r="C7151" s="170"/>
      <c r="D7151" s="170"/>
      <c r="E7151" s="170"/>
      <c r="F7151" s="170"/>
      <c r="G7151" s="170"/>
      <c r="H7151" s="170"/>
      <c r="I7151" s="170"/>
      <c r="J7151" s="170"/>
      <c r="K7151" s="170"/>
      <c r="L7151" s="170"/>
      <c r="M7151" s="170"/>
      <c r="N7151" s="170"/>
      <c r="O7151" s="170"/>
      <c r="P7151" s="170"/>
      <c r="Q7151" s="170"/>
      <c r="R7151" s="170"/>
      <c r="S7151" s="170"/>
      <c r="T7151" s="170"/>
      <c r="U7151" s="170"/>
      <c r="V7151" s="170"/>
      <c r="W7151" s="170"/>
      <c r="X7151" s="174"/>
      <c r="Y7151" s="170"/>
      <c r="Z7151" s="170"/>
      <c r="AA7151" s="170"/>
      <c r="AB7151" s="170"/>
      <c r="AC7151" s="170"/>
      <c r="AD7151" s="174"/>
      <c r="AE7151" s="170"/>
      <c r="AF7151" s="170"/>
      <c r="AI7151" s="170"/>
      <c r="AJ7151" s="170"/>
      <c r="AK7151" s="170"/>
      <c r="AL7151" s="170"/>
      <c r="AM7151" s="170"/>
      <c r="AN7151" s="170"/>
    </row>
    <row r="7152" spans="1:40" ht="52.5" customHeight="1" x14ac:dyDescent="0.2">
      <c r="A7152" s="170"/>
      <c r="B7152" s="170"/>
      <c r="C7152" s="170"/>
      <c r="D7152" s="170"/>
      <c r="E7152" s="170"/>
      <c r="F7152" s="170"/>
      <c r="G7152" s="170"/>
      <c r="H7152" s="170"/>
      <c r="I7152" s="170"/>
      <c r="J7152" s="170"/>
      <c r="K7152" s="170"/>
      <c r="L7152" s="170"/>
      <c r="M7152" s="170"/>
      <c r="N7152" s="170"/>
      <c r="O7152" s="170"/>
      <c r="P7152" s="170"/>
      <c r="Q7152" s="170"/>
      <c r="R7152" s="170"/>
      <c r="S7152" s="170"/>
      <c r="T7152" s="170"/>
      <c r="U7152" s="170"/>
      <c r="V7152" s="170"/>
      <c r="W7152" s="170"/>
      <c r="X7152" s="174"/>
      <c r="Y7152" s="170"/>
      <c r="Z7152" s="170"/>
      <c r="AA7152" s="170"/>
      <c r="AB7152" s="170"/>
      <c r="AC7152" s="170"/>
      <c r="AD7152" s="174"/>
      <c r="AE7152" s="170"/>
      <c r="AF7152" s="170"/>
      <c r="AI7152" s="170"/>
      <c r="AJ7152" s="170"/>
      <c r="AK7152" s="170"/>
      <c r="AL7152" s="170"/>
      <c r="AM7152" s="170"/>
      <c r="AN7152" s="170"/>
    </row>
    <row r="7153" spans="1:40" ht="52.5" customHeight="1" x14ac:dyDescent="0.2">
      <c r="A7153" s="170"/>
      <c r="B7153" s="170"/>
      <c r="C7153" s="170"/>
      <c r="D7153" s="170"/>
      <c r="E7153" s="170"/>
      <c r="F7153" s="170"/>
      <c r="G7153" s="170"/>
      <c r="H7153" s="170"/>
      <c r="I7153" s="170"/>
      <c r="J7153" s="170"/>
      <c r="K7153" s="170"/>
      <c r="L7153" s="170"/>
      <c r="M7153" s="170"/>
      <c r="N7153" s="170"/>
      <c r="O7153" s="170"/>
      <c r="P7153" s="170"/>
      <c r="Q7153" s="170"/>
      <c r="R7153" s="170"/>
      <c r="S7153" s="170"/>
      <c r="T7153" s="170"/>
      <c r="U7153" s="170"/>
      <c r="V7153" s="170"/>
      <c r="W7153" s="170"/>
      <c r="X7153" s="174"/>
      <c r="Y7153" s="170"/>
      <c r="Z7153" s="170"/>
      <c r="AA7153" s="170"/>
      <c r="AB7153" s="170"/>
      <c r="AC7153" s="170"/>
      <c r="AD7153" s="174"/>
      <c r="AE7153" s="170"/>
      <c r="AF7153" s="170"/>
      <c r="AI7153" s="170"/>
      <c r="AJ7153" s="170"/>
      <c r="AK7153" s="170"/>
      <c r="AL7153" s="170"/>
      <c r="AM7153" s="170"/>
      <c r="AN7153" s="170"/>
    </row>
    <row r="7154" spans="1:40" ht="52.5" customHeight="1" x14ac:dyDescent="0.2">
      <c r="A7154" s="170"/>
      <c r="B7154" s="170"/>
      <c r="C7154" s="170"/>
      <c r="D7154" s="170"/>
      <c r="E7154" s="170"/>
      <c r="F7154" s="170"/>
      <c r="G7154" s="170"/>
      <c r="H7154" s="170"/>
      <c r="I7154" s="170"/>
      <c r="J7154" s="170"/>
      <c r="K7154" s="170"/>
      <c r="L7154" s="170"/>
      <c r="M7154" s="170"/>
      <c r="N7154" s="170"/>
      <c r="O7154" s="170"/>
      <c r="P7154" s="170"/>
      <c r="Q7154" s="170"/>
      <c r="R7154" s="170"/>
      <c r="S7154" s="170"/>
      <c r="T7154" s="170"/>
      <c r="U7154" s="170"/>
      <c r="V7154" s="170"/>
      <c r="W7154" s="170"/>
      <c r="X7154" s="174"/>
      <c r="Y7154" s="170"/>
      <c r="Z7154" s="170"/>
      <c r="AA7154" s="170"/>
      <c r="AB7154" s="170"/>
      <c r="AC7154" s="170"/>
      <c r="AD7154" s="174"/>
      <c r="AE7154" s="170"/>
      <c r="AF7154" s="170"/>
      <c r="AI7154" s="170"/>
      <c r="AJ7154" s="170"/>
      <c r="AK7154" s="170"/>
      <c r="AL7154" s="170"/>
      <c r="AM7154" s="170"/>
      <c r="AN7154" s="170"/>
    </row>
    <row r="7155" spans="1:40" ht="52.5" customHeight="1" x14ac:dyDescent="0.2">
      <c r="A7155" s="170"/>
      <c r="B7155" s="170"/>
      <c r="C7155" s="170"/>
      <c r="D7155" s="170"/>
      <c r="E7155" s="170"/>
      <c r="F7155" s="170"/>
      <c r="G7155" s="170"/>
      <c r="H7155" s="170"/>
      <c r="I7155" s="170"/>
      <c r="J7155" s="170"/>
      <c r="K7155" s="170"/>
      <c r="L7155" s="170"/>
      <c r="M7155" s="170"/>
      <c r="N7155" s="170"/>
      <c r="O7155" s="170"/>
      <c r="P7155" s="170"/>
      <c r="Q7155" s="170"/>
      <c r="R7155" s="170"/>
      <c r="S7155" s="170"/>
      <c r="T7155" s="170"/>
      <c r="U7155" s="170"/>
      <c r="V7155" s="170"/>
      <c r="W7155" s="170"/>
      <c r="X7155" s="174"/>
      <c r="Y7155" s="170"/>
      <c r="Z7155" s="170"/>
      <c r="AA7155" s="170"/>
      <c r="AB7155" s="170"/>
      <c r="AC7155" s="170"/>
      <c r="AD7155" s="174"/>
      <c r="AE7155" s="170"/>
      <c r="AF7155" s="170"/>
      <c r="AI7155" s="170"/>
      <c r="AJ7155" s="170"/>
      <c r="AK7155" s="170"/>
      <c r="AL7155" s="170"/>
      <c r="AM7155" s="170"/>
      <c r="AN7155" s="170"/>
    </row>
    <row r="7156" spans="1:40" ht="52.5" customHeight="1" x14ac:dyDescent="0.2">
      <c r="A7156" s="170"/>
      <c r="B7156" s="170"/>
      <c r="C7156" s="170"/>
      <c r="D7156" s="170"/>
      <c r="E7156" s="170"/>
      <c r="F7156" s="170"/>
      <c r="G7156" s="170"/>
      <c r="H7156" s="170"/>
      <c r="I7156" s="170"/>
      <c r="J7156" s="170"/>
      <c r="K7156" s="170"/>
      <c r="L7156" s="170"/>
      <c r="M7156" s="170"/>
      <c r="N7156" s="170"/>
      <c r="O7156" s="170"/>
      <c r="P7156" s="170"/>
      <c r="Q7156" s="170"/>
      <c r="R7156" s="170"/>
      <c r="S7156" s="170"/>
      <c r="T7156" s="170"/>
      <c r="U7156" s="170"/>
      <c r="V7156" s="170"/>
      <c r="W7156" s="170"/>
      <c r="X7156" s="174"/>
      <c r="Y7156" s="170"/>
      <c r="Z7156" s="170"/>
      <c r="AA7156" s="170"/>
      <c r="AB7156" s="170"/>
      <c r="AC7156" s="170"/>
      <c r="AD7156" s="174"/>
      <c r="AE7156" s="170"/>
      <c r="AF7156" s="170"/>
      <c r="AI7156" s="170"/>
      <c r="AJ7156" s="170"/>
      <c r="AK7156" s="170"/>
      <c r="AL7156" s="170"/>
      <c r="AM7156" s="170"/>
      <c r="AN7156" s="170"/>
    </row>
    <row r="7157" spans="1:40" ht="52.5" customHeight="1" x14ac:dyDescent="0.2">
      <c r="A7157" s="170"/>
      <c r="B7157" s="170"/>
      <c r="C7157" s="170"/>
      <c r="D7157" s="170"/>
      <c r="E7157" s="170"/>
      <c r="F7157" s="170"/>
      <c r="G7157" s="170"/>
      <c r="H7157" s="170"/>
      <c r="I7157" s="170"/>
      <c r="J7157" s="170"/>
      <c r="K7157" s="170"/>
      <c r="L7157" s="170"/>
      <c r="M7157" s="170"/>
      <c r="N7157" s="170"/>
      <c r="O7157" s="170"/>
      <c r="P7157" s="170"/>
      <c r="Q7157" s="170"/>
      <c r="R7157" s="170"/>
      <c r="S7157" s="170"/>
      <c r="T7157" s="170"/>
      <c r="U7157" s="170"/>
      <c r="V7157" s="170"/>
      <c r="W7157" s="170"/>
      <c r="X7157" s="174"/>
      <c r="Y7157" s="170"/>
      <c r="Z7157" s="170"/>
      <c r="AA7157" s="170"/>
      <c r="AB7157" s="170"/>
      <c r="AC7157" s="170"/>
      <c r="AD7157" s="174"/>
      <c r="AE7157" s="170"/>
      <c r="AF7157" s="170"/>
      <c r="AI7157" s="170"/>
      <c r="AJ7157" s="170"/>
      <c r="AK7157" s="170"/>
      <c r="AL7157" s="170"/>
      <c r="AM7157" s="170"/>
      <c r="AN7157" s="170"/>
    </row>
    <row r="7158" spans="1:40" ht="52.5" customHeight="1" x14ac:dyDescent="0.2">
      <c r="A7158" s="170"/>
      <c r="B7158" s="170"/>
      <c r="C7158" s="170"/>
      <c r="D7158" s="170"/>
      <c r="E7158" s="170"/>
      <c r="F7158" s="170"/>
      <c r="G7158" s="170"/>
      <c r="H7158" s="170"/>
      <c r="I7158" s="170"/>
      <c r="J7158" s="170"/>
      <c r="K7158" s="170"/>
      <c r="L7158" s="170"/>
      <c r="M7158" s="170"/>
      <c r="N7158" s="170"/>
      <c r="O7158" s="170"/>
      <c r="P7158" s="170"/>
      <c r="Q7158" s="170"/>
      <c r="R7158" s="170"/>
      <c r="S7158" s="170"/>
      <c r="T7158" s="170"/>
      <c r="U7158" s="170"/>
      <c r="V7158" s="170"/>
      <c r="W7158" s="170"/>
      <c r="X7158" s="174"/>
      <c r="Y7158" s="170"/>
      <c r="Z7158" s="170"/>
      <c r="AA7158" s="170"/>
      <c r="AB7158" s="170"/>
      <c r="AC7158" s="170"/>
      <c r="AD7158" s="174"/>
      <c r="AE7158" s="170"/>
      <c r="AF7158" s="170"/>
      <c r="AI7158" s="170"/>
      <c r="AJ7158" s="170"/>
      <c r="AK7158" s="170"/>
      <c r="AL7158" s="170"/>
      <c r="AM7158" s="170"/>
      <c r="AN7158" s="170"/>
    </row>
    <row r="7159" spans="1:40" ht="52.5" customHeight="1" x14ac:dyDescent="0.2">
      <c r="A7159" s="170"/>
      <c r="B7159" s="170"/>
      <c r="C7159" s="170"/>
      <c r="D7159" s="170"/>
      <c r="E7159" s="170"/>
      <c r="F7159" s="170"/>
      <c r="G7159" s="170"/>
      <c r="H7159" s="170"/>
      <c r="I7159" s="170"/>
      <c r="J7159" s="170"/>
      <c r="K7159" s="170"/>
      <c r="L7159" s="170"/>
      <c r="M7159" s="170"/>
      <c r="N7159" s="170"/>
      <c r="O7159" s="170"/>
      <c r="P7159" s="170"/>
      <c r="Q7159" s="170"/>
      <c r="R7159" s="170"/>
      <c r="S7159" s="170"/>
      <c r="T7159" s="170"/>
      <c r="U7159" s="170"/>
      <c r="V7159" s="170"/>
      <c r="W7159" s="170"/>
      <c r="X7159" s="174"/>
      <c r="Y7159" s="170"/>
      <c r="Z7159" s="170"/>
      <c r="AA7159" s="170"/>
      <c r="AB7159" s="170"/>
      <c r="AC7159" s="170"/>
      <c r="AD7159" s="174"/>
      <c r="AE7159" s="170"/>
      <c r="AF7159" s="170"/>
      <c r="AI7159" s="170"/>
      <c r="AJ7159" s="170"/>
      <c r="AK7159" s="170"/>
      <c r="AL7159" s="170"/>
      <c r="AM7159" s="170"/>
      <c r="AN7159" s="170"/>
    </row>
    <row r="7160" spans="1:40" ht="52.5" customHeight="1" x14ac:dyDescent="0.2">
      <c r="A7160" s="170"/>
      <c r="B7160" s="170"/>
      <c r="C7160" s="170"/>
      <c r="D7160" s="170"/>
      <c r="E7160" s="170"/>
      <c r="F7160" s="170"/>
      <c r="G7160" s="170"/>
      <c r="H7160" s="170"/>
      <c r="I7160" s="170"/>
      <c r="J7160" s="170"/>
      <c r="K7160" s="170"/>
      <c r="L7160" s="170"/>
      <c r="M7160" s="170"/>
      <c r="N7160" s="170"/>
      <c r="O7160" s="170"/>
      <c r="P7160" s="170"/>
      <c r="Q7160" s="170"/>
      <c r="R7160" s="170"/>
      <c r="S7160" s="170"/>
      <c r="T7160" s="170"/>
      <c r="U7160" s="170"/>
      <c r="V7160" s="170"/>
      <c r="W7160" s="170"/>
      <c r="X7160" s="174"/>
      <c r="Y7160" s="170"/>
      <c r="Z7160" s="170"/>
      <c r="AA7160" s="170"/>
      <c r="AB7160" s="170"/>
      <c r="AC7160" s="170"/>
      <c r="AD7160" s="174"/>
      <c r="AE7160" s="170"/>
      <c r="AF7160" s="170"/>
      <c r="AI7160" s="170"/>
      <c r="AJ7160" s="170"/>
      <c r="AK7160" s="170"/>
      <c r="AL7160" s="170"/>
      <c r="AM7160" s="170"/>
      <c r="AN7160" s="170"/>
    </row>
    <row r="7161" spans="1:40" ht="52.5" customHeight="1" x14ac:dyDescent="0.2">
      <c r="A7161" s="170"/>
      <c r="B7161" s="170"/>
      <c r="C7161" s="170"/>
      <c r="D7161" s="170"/>
      <c r="E7161" s="170"/>
      <c r="F7161" s="170"/>
      <c r="G7161" s="170"/>
      <c r="H7161" s="170"/>
      <c r="I7161" s="170"/>
      <c r="J7161" s="170"/>
      <c r="K7161" s="170"/>
      <c r="L7161" s="170"/>
      <c r="M7161" s="170"/>
      <c r="N7161" s="170"/>
      <c r="O7161" s="170"/>
      <c r="P7161" s="170"/>
      <c r="Q7161" s="170"/>
      <c r="R7161" s="170"/>
      <c r="S7161" s="170"/>
      <c r="T7161" s="170"/>
      <c r="U7161" s="170"/>
      <c r="V7161" s="170"/>
      <c r="W7161" s="170"/>
      <c r="X7161" s="174"/>
      <c r="Y7161" s="170"/>
      <c r="Z7161" s="170"/>
      <c r="AA7161" s="170"/>
      <c r="AB7161" s="170"/>
      <c r="AC7161" s="170"/>
      <c r="AD7161" s="174"/>
      <c r="AE7161" s="170"/>
      <c r="AF7161" s="170"/>
      <c r="AI7161" s="170"/>
      <c r="AJ7161" s="170"/>
      <c r="AK7161" s="170"/>
      <c r="AL7161" s="170"/>
      <c r="AM7161" s="170"/>
      <c r="AN7161" s="170"/>
    </row>
    <row r="7162" spans="1:40" ht="52.5" customHeight="1" x14ac:dyDescent="0.2">
      <c r="A7162" s="170"/>
      <c r="B7162" s="170"/>
      <c r="C7162" s="170"/>
      <c r="D7162" s="170"/>
      <c r="E7162" s="170"/>
      <c r="F7162" s="170"/>
      <c r="G7162" s="170"/>
      <c r="H7162" s="170"/>
      <c r="I7162" s="170"/>
      <c r="J7162" s="170"/>
      <c r="K7162" s="170"/>
      <c r="L7162" s="170"/>
      <c r="M7162" s="170"/>
      <c r="N7162" s="170"/>
      <c r="O7162" s="170"/>
      <c r="P7162" s="170"/>
      <c r="Q7162" s="170"/>
      <c r="R7162" s="170"/>
      <c r="S7162" s="170"/>
      <c r="T7162" s="170"/>
      <c r="U7162" s="170"/>
      <c r="V7162" s="170"/>
      <c r="W7162" s="170"/>
      <c r="X7162" s="174"/>
      <c r="Y7162" s="170"/>
      <c r="Z7162" s="170"/>
      <c r="AA7162" s="170"/>
      <c r="AB7162" s="170"/>
      <c r="AC7162" s="170"/>
      <c r="AD7162" s="174"/>
      <c r="AE7162" s="170"/>
      <c r="AF7162" s="170"/>
      <c r="AI7162" s="170"/>
      <c r="AJ7162" s="170"/>
      <c r="AK7162" s="170"/>
      <c r="AL7162" s="170"/>
      <c r="AM7162" s="170"/>
      <c r="AN7162" s="170"/>
    </row>
    <row r="7163" spans="1:40" ht="52.5" customHeight="1" x14ac:dyDescent="0.2">
      <c r="A7163" s="170"/>
      <c r="B7163" s="170"/>
      <c r="C7163" s="170"/>
      <c r="D7163" s="170"/>
      <c r="E7163" s="170"/>
      <c r="F7163" s="170"/>
      <c r="G7163" s="170"/>
      <c r="H7163" s="170"/>
      <c r="I7163" s="170"/>
      <c r="J7163" s="170"/>
      <c r="K7163" s="170"/>
      <c r="L7163" s="170"/>
      <c r="M7163" s="170"/>
      <c r="N7163" s="170"/>
      <c r="O7163" s="170"/>
      <c r="P7163" s="170"/>
      <c r="Q7163" s="170"/>
      <c r="R7163" s="170"/>
      <c r="S7163" s="170"/>
      <c r="T7163" s="170"/>
      <c r="U7163" s="170"/>
      <c r="V7163" s="170"/>
      <c r="W7163" s="170"/>
      <c r="X7163" s="174"/>
      <c r="Y7163" s="170"/>
      <c r="Z7163" s="170"/>
      <c r="AA7163" s="170"/>
      <c r="AB7163" s="170"/>
      <c r="AC7163" s="170"/>
      <c r="AD7163" s="174"/>
      <c r="AE7163" s="170"/>
      <c r="AF7163" s="170"/>
      <c r="AI7163" s="170"/>
      <c r="AJ7163" s="170"/>
      <c r="AK7163" s="170"/>
      <c r="AL7163" s="170"/>
      <c r="AM7163" s="170"/>
      <c r="AN7163" s="170"/>
    </row>
    <row r="7164" spans="1:40" ht="52.5" customHeight="1" x14ac:dyDescent="0.2">
      <c r="A7164" s="170"/>
      <c r="B7164" s="170"/>
      <c r="C7164" s="170"/>
      <c r="D7164" s="170"/>
      <c r="E7164" s="170"/>
      <c r="F7164" s="170"/>
      <c r="G7164" s="170"/>
      <c r="H7164" s="170"/>
      <c r="I7164" s="170"/>
      <c r="J7164" s="170"/>
      <c r="K7164" s="170"/>
      <c r="L7164" s="170"/>
      <c r="M7164" s="170"/>
      <c r="N7164" s="170"/>
      <c r="O7164" s="170"/>
      <c r="P7164" s="170"/>
      <c r="Q7164" s="170"/>
      <c r="R7164" s="170"/>
      <c r="S7164" s="170"/>
      <c r="T7164" s="170"/>
      <c r="U7164" s="170"/>
      <c r="V7164" s="170"/>
      <c r="W7164" s="170"/>
      <c r="X7164" s="174"/>
      <c r="Y7164" s="170"/>
      <c r="Z7164" s="170"/>
      <c r="AA7164" s="170"/>
      <c r="AB7164" s="170"/>
      <c r="AC7164" s="170"/>
      <c r="AD7164" s="174"/>
      <c r="AE7164" s="170"/>
      <c r="AF7164" s="170"/>
      <c r="AI7164" s="170"/>
      <c r="AJ7164" s="170"/>
      <c r="AK7164" s="170"/>
      <c r="AL7164" s="170"/>
      <c r="AM7164" s="170"/>
      <c r="AN7164" s="170"/>
    </row>
    <row r="7165" spans="1:40" ht="52.5" customHeight="1" x14ac:dyDescent="0.2">
      <c r="A7165" s="170"/>
      <c r="B7165" s="170"/>
      <c r="C7165" s="170"/>
      <c r="D7165" s="170"/>
      <c r="E7165" s="170"/>
      <c r="F7165" s="170"/>
      <c r="G7165" s="170"/>
      <c r="H7165" s="170"/>
      <c r="I7165" s="170"/>
      <c r="J7165" s="170"/>
      <c r="K7165" s="170"/>
      <c r="L7165" s="170"/>
      <c r="M7165" s="170"/>
      <c r="N7165" s="170"/>
      <c r="O7165" s="170"/>
      <c r="P7165" s="170"/>
      <c r="Q7165" s="170"/>
      <c r="R7165" s="170"/>
      <c r="S7165" s="170"/>
      <c r="T7165" s="170"/>
      <c r="U7165" s="170"/>
      <c r="V7165" s="170"/>
      <c r="W7165" s="170"/>
      <c r="X7165" s="174"/>
      <c r="Y7165" s="170"/>
      <c r="Z7165" s="170"/>
      <c r="AA7165" s="170"/>
      <c r="AB7165" s="170"/>
      <c r="AC7165" s="170"/>
      <c r="AD7165" s="174"/>
      <c r="AE7165" s="170"/>
      <c r="AF7165" s="170"/>
      <c r="AI7165" s="170"/>
      <c r="AJ7165" s="170"/>
      <c r="AK7165" s="170"/>
      <c r="AL7165" s="170"/>
      <c r="AM7165" s="170"/>
      <c r="AN7165" s="170"/>
    </row>
    <row r="7166" spans="1:40" ht="52.5" customHeight="1" x14ac:dyDescent="0.2">
      <c r="A7166" s="170"/>
      <c r="B7166" s="170"/>
      <c r="C7166" s="170"/>
      <c r="D7166" s="170"/>
      <c r="E7166" s="170"/>
      <c r="F7166" s="170"/>
      <c r="G7166" s="170"/>
      <c r="H7166" s="170"/>
      <c r="I7166" s="170"/>
      <c r="J7166" s="170"/>
      <c r="K7166" s="170"/>
      <c r="L7166" s="170"/>
      <c r="M7166" s="170"/>
      <c r="N7166" s="170"/>
      <c r="O7166" s="170"/>
      <c r="P7166" s="170"/>
      <c r="Q7166" s="170"/>
      <c r="R7166" s="170"/>
      <c r="S7166" s="170"/>
      <c r="T7166" s="170"/>
      <c r="U7166" s="170"/>
      <c r="V7166" s="170"/>
      <c r="W7166" s="170"/>
      <c r="X7166" s="174"/>
      <c r="Y7166" s="170"/>
      <c r="Z7166" s="170"/>
      <c r="AA7166" s="170"/>
      <c r="AB7166" s="170"/>
      <c r="AC7166" s="170"/>
      <c r="AD7166" s="174"/>
      <c r="AE7166" s="170"/>
      <c r="AF7166" s="170"/>
      <c r="AI7166" s="170"/>
      <c r="AJ7166" s="170"/>
      <c r="AK7166" s="170"/>
      <c r="AL7166" s="170"/>
      <c r="AM7166" s="170"/>
      <c r="AN7166" s="170"/>
    </row>
    <row r="7167" spans="1:40" ht="52.5" customHeight="1" x14ac:dyDescent="0.2">
      <c r="A7167" s="170"/>
      <c r="B7167" s="170"/>
      <c r="C7167" s="170"/>
      <c r="D7167" s="170"/>
      <c r="E7167" s="170"/>
      <c r="F7167" s="170"/>
      <c r="G7167" s="170"/>
      <c r="H7167" s="170"/>
      <c r="I7167" s="170"/>
      <c r="J7167" s="170"/>
      <c r="K7167" s="170"/>
      <c r="L7167" s="170"/>
      <c r="M7167" s="170"/>
      <c r="N7167" s="170"/>
      <c r="O7167" s="170"/>
      <c r="P7167" s="170"/>
      <c r="Q7167" s="170"/>
      <c r="R7167" s="170"/>
      <c r="S7167" s="170"/>
      <c r="T7167" s="170"/>
      <c r="U7167" s="170"/>
      <c r="V7167" s="170"/>
      <c r="W7167" s="170"/>
      <c r="X7167" s="174"/>
      <c r="Y7167" s="170"/>
      <c r="Z7167" s="170"/>
      <c r="AA7167" s="170"/>
      <c r="AB7167" s="170"/>
      <c r="AC7167" s="170"/>
      <c r="AD7167" s="174"/>
      <c r="AE7167" s="170"/>
      <c r="AF7167" s="170"/>
      <c r="AI7167" s="170"/>
      <c r="AJ7167" s="170"/>
      <c r="AK7167" s="170"/>
      <c r="AL7167" s="170"/>
      <c r="AM7167" s="170"/>
      <c r="AN7167" s="170"/>
    </row>
    <row r="7168" spans="1:40" ht="52.5" customHeight="1" x14ac:dyDescent="0.2">
      <c r="A7168" s="170"/>
      <c r="B7168" s="170"/>
      <c r="C7168" s="170"/>
      <c r="D7168" s="170"/>
      <c r="E7168" s="170"/>
      <c r="F7168" s="170"/>
      <c r="G7168" s="170"/>
      <c r="H7168" s="170"/>
      <c r="I7168" s="170"/>
      <c r="J7168" s="170"/>
      <c r="K7168" s="170"/>
      <c r="L7168" s="170"/>
      <c r="M7168" s="170"/>
      <c r="N7168" s="170"/>
      <c r="O7168" s="170"/>
      <c r="P7168" s="170"/>
      <c r="Q7168" s="170"/>
      <c r="R7168" s="170"/>
      <c r="S7168" s="170"/>
      <c r="T7168" s="170"/>
      <c r="U7168" s="170"/>
      <c r="V7168" s="170"/>
      <c r="W7168" s="170"/>
      <c r="X7168" s="174"/>
      <c r="Y7168" s="170"/>
      <c r="Z7168" s="170"/>
      <c r="AA7168" s="170"/>
      <c r="AB7168" s="170"/>
      <c r="AC7168" s="170"/>
      <c r="AD7168" s="174"/>
      <c r="AE7168" s="170"/>
      <c r="AF7168" s="170"/>
      <c r="AI7168" s="170"/>
      <c r="AJ7168" s="170"/>
      <c r="AK7168" s="170"/>
      <c r="AL7168" s="170"/>
      <c r="AM7168" s="170"/>
      <c r="AN7168" s="170"/>
    </row>
    <row r="7169" spans="1:40" ht="52.5" customHeight="1" x14ac:dyDescent="0.2">
      <c r="A7169" s="170"/>
      <c r="B7169" s="170"/>
      <c r="C7169" s="170"/>
      <c r="D7169" s="170"/>
      <c r="E7169" s="170"/>
      <c r="F7169" s="170"/>
      <c r="G7169" s="170"/>
      <c r="H7169" s="170"/>
      <c r="I7169" s="170"/>
      <c r="J7169" s="170"/>
      <c r="K7169" s="170"/>
      <c r="L7169" s="170"/>
      <c r="M7169" s="170"/>
      <c r="N7169" s="170"/>
      <c r="O7169" s="170"/>
      <c r="P7169" s="170"/>
      <c r="Q7169" s="170"/>
      <c r="R7169" s="170"/>
      <c r="S7169" s="170"/>
      <c r="T7169" s="170"/>
      <c r="U7169" s="170"/>
      <c r="V7169" s="170"/>
      <c r="W7169" s="170"/>
      <c r="X7169" s="174"/>
      <c r="Y7169" s="170"/>
      <c r="Z7169" s="170"/>
      <c r="AA7169" s="170"/>
      <c r="AB7169" s="170"/>
      <c r="AC7169" s="170"/>
      <c r="AD7169" s="174"/>
      <c r="AE7169" s="170"/>
      <c r="AF7169" s="170"/>
      <c r="AI7169" s="170"/>
      <c r="AJ7169" s="170"/>
      <c r="AK7169" s="170"/>
      <c r="AL7169" s="170"/>
      <c r="AM7169" s="170"/>
      <c r="AN7169" s="170"/>
    </row>
    <row r="7170" spans="1:40" ht="52.5" customHeight="1" x14ac:dyDescent="0.2">
      <c r="A7170" s="170"/>
      <c r="B7170" s="170"/>
      <c r="C7170" s="170"/>
      <c r="D7170" s="170"/>
      <c r="E7170" s="170"/>
      <c r="F7170" s="170"/>
      <c r="G7170" s="170"/>
      <c r="H7170" s="170"/>
      <c r="I7170" s="170"/>
      <c r="J7170" s="170"/>
      <c r="K7170" s="170"/>
      <c r="L7170" s="170"/>
      <c r="M7170" s="170"/>
      <c r="N7170" s="170"/>
      <c r="O7170" s="170"/>
      <c r="P7170" s="170"/>
      <c r="Q7170" s="170"/>
      <c r="R7170" s="170"/>
      <c r="S7170" s="170"/>
      <c r="T7170" s="170"/>
      <c r="U7170" s="170"/>
      <c r="V7170" s="170"/>
      <c r="W7170" s="170"/>
      <c r="X7170" s="174"/>
      <c r="Y7170" s="170"/>
      <c r="Z7170" s="170"/>
      <c r="AA7170" s="170"/>
      <c r="AB7170" s="170"/>
      <c r="AC7170" s="170"/>
      <c r="AD7170" s="174"/>
      <c r="AE7170" s="170"/>
      <c r="AF7170" s="170"/>
      <c r="AI7170" s="170"/>
      <c r="AJ7170" s="170"/>
      <c r="AK7170" s="170"/>
      <c r="AL7170" s="170"/>
      <c r="AM7170" s="170"/>
      <c r="AN7170" s="170"/>
    </row>
    <row r="7171" spans="1:40" ht="52.5" customHeight="1" x14ac:dyDescent="0.2">
      <c r="A7171" s="170"/>
      <c r="B7171" s="170"/>
      <c r="C7171" s="170"/>
      <c r="D7171" s="170"/>
      <c r="E7171" s="170"/>
      <c r="F7171" s="170"/>
      <c r="G7171" s="170"/>
      <c r="H7171" s="170"/>
      <c r="I7171" s="170"/>
      <c r="J7171" s="170"/>
      <c r="K7171" s="170"/>
      <c r="L7171" s="170"/>
      <c r="M7171" s="170"/>
      <c r="N7171" s="170"/>
      <c r="O7171" s="170"/>
      <c r="P7171" s="170"/>
      <c r="Q7171" s="170"/>
      <c r="R7171" s="170"/>
      <c r="S7171" s="170"/>
      <c r="T7171" s="170"/>
      <c r="U7171" s="170"/>
      <c r="V7171" s="170"/>
      <c r="W7171" s="170"/>
      <c r="X7171" s="174"/>
      <c r="Y7171" s="170"/>
      <c r="Z7171" s="170"/>
      <c r="AA7171" s="170"/>
      <c r="AB7171" s="170"/>
      <c r="AC7171" s="170"/>
      <c r="AD7171" s="174"/>
      <c r="AE7171" s="170"/>
      <c r="AF7171" s="170"/>
      <c r="AI7171" s="170"/>
      <c r="AJ7171" s="170"/>
      <c r="AK7171" s="170"/>
      <c r="AL7171" s="170"/>
      <c r="AM7171" s="170"/>
      <c r="AN7171" s="170"/>
    </row>
    <row r="7172" spans="1:40" ht="52.5" customHeight="1" x14ac:dyDescent="0.2">
      <c r="A7172" s="170"/>
      <c r="B7172" s="170"/>
      <c r="C7172" s="170"/>
      <c r="D7172" s="170"/>
      <c r="E7172" s="170"/>
      <c r="F7172" s="170"/>
      <c r="G7172" s="170"/>
      <c r="H7172" s="170"/>
      <c r="I7172" s="170"/>
      <c r="J7172" s="170"/>
      <c r="K7172" s="170"/>
      <c r="L7172" s="170"/>
      <c r="M7172" s="170"/>
      <c r="N7172" s="170"/>
      <c r="O7172" s="170"/>
      <c r="P7172" s="170"/>
      <c r="Q7172" s="170"/>
      <c r="R7172" s="170"/>
      <c r="S7172" s="170"/>
      <c r="T7172" s="170"/>
      <c r="U7172" s="170"/>
      <c r="V7172" s="170"/>
      <c r="W7172" s="170"/>
      <c r="X7172" s="174"/>
      <c r="Y7172" s="170"/>
      <c r="Z7172" s="170"/>
      <c r="AA7172" s="170"/>
      <c r="AB7172" s="170"/>
      <c r="AC7172" s="170"/>
      <c r="AD7172" s="174"/>
      <c r="AE7172" s="170"/>
      <c r="AF7172" s="170"/>
      <c r="AI7172" s="170"/>
      <c r="AJ7172" s="170"/>
      <c r="AK7172" s="170"/>
      <c r="AL7172" s="170"/>
      <c r="AM7172" s="170"/>
      <c r="AN7172" s="170"/>
    </row>
    <row r="7173" spans="1:40" ht="52.5" customHeight="1" x14ac:dyDescent="0.2">
      <c r="A7173" s="170"/>
      <c r="B7173" s="170"/>
      <c r="C7173" s="170"/>
      <c r="D7173" s="170"/>
      <c r="E7173" s="170"/>
      <c r="F7173" s="170"/>
      <c r="G7173" s="170"/>
      <c r="H7173" s="170"/>
      <c r="I7173" s="170"/>
      <c r="J7173" s="170"/>
      <c r="K7173" s="170"/>
      <c r="L7173" s="170"/>
      <c r="M7173" s="170"/>
      <c r="N7173" s="170"/>
      <c r="O7173" s="170"/>
      <c r="P7173" s="170"/>
      <c r="Q7173" s="170"/>
      <c r="R7173" s="170"/>
      <c r="S7173" s="170"/>
      <c r="T7173" s="170"/>
      <c r="U7173" s="170"/>
      <c r="V7173" s="170"/>
      <c r="W7173" s="170"/>
      <c r="X7173" s="174"/>
      <c r="Y7173" s="170"/>
      <c r="Z7173" s="170"/>
      <c r="AA7173" s="170"/>
      <c r="AB7173" s="170"/>
      <c r="AC7173" s="170"/>
      <c r="AD7173" s="174"/>
      <c r="AE7173" s="170"/>
      <c r="AF7173" s="170"/>
      <c r="AI7173" s="170"/>
      <c r="AJ7173" s="170"/>
      <c r="AK7173" s="170"/>
      <c r="AL7173" s="170"/>
      <c r="AM7173" s="170"/>
      <c r="AN7173" s="170"/>
    </row>
    <row r="7174" spans="1:40" ht="52.5" customHeight="1" x14ac:dyDescent="0.2">
      <c r="A7174" s="170"/>
      <c r="B7174" s="170"/>
      <c r="C7174" s="170"/>
      <c r="D7174" s="170"/>
      <c r="E7174" s="170"/>
      <c r="F7174" s="170"/>
      <c r="G7174" s="170"/>
      <c r="H7174" s="170"/>
      <c r="I7174" s="170"/>
      <c r="J7174" s="170"/>
      <c r="K7174" s="170"/>
      <c r="L7174" s="170"/>
      <c r="M7174" s="170"/>
      <c r="N7174" s="170"/>
      <c r="O7174" s="170"/>
      <c r="P7174" s="170"/>
      <c r="Q7174" s="170"/>
      <c r="R7174" s="170"/>
      <c r="S7174" s="170"/>
      <c r="T7174" s="170"/>
      <c r="U7174" s="170"/>
      <c r="V7174" s="170"/>
      <c r="W7174" s="170"/>
      <c r="X7174" s="174"/>
      <c r="Y7174" s="170"/>
      <c r="Z7174" s="170"/>
      <c r="AA7174" s="170"/>
      <c r="AB7174" s="170"/>
      <c r="AC7174" s="170"/>
      <c r="AD7174" s="174"/>
      <c r="AE7174" s="170"/>
      <c r="AF7174" s="170"/>
      <c r="AI7174" s="170"/>
      <c r="AJ7174" s="170"/>
      <c r="AK7174" s="170"/>
      <c r="AL7174" s="170"/>
      <c r="AM7174" s="170"/>
      <c r="AN7174" s="170"/>
    </row>
    <row r="7175" spans="1:40" ht="52.5" customHeight="1" x14ac:dyDescent="0.2">
      <c r="A7175" s="170"/>
      <c r="B7175" s="170"/>
      <c r="C7175" s="170"/>
      <c r="D7175" s="170"/>
      <c r="E7175" s="170"/>
      <c r="F7175" s="170"/>
      <c r="G7175" s="170"/>
      <c r="H7175" s="170"/>
      <c r="I7175" s="170"/>
      <c r="J7175" s="170"/>
      <c r="K7175" s="170"/>
      <c r="L7175" s="170"/>
      <c r="M7175" s="170"/>
      <c r="N7175" s="170"/>
      <c r="O7175" s="170"/>
      <c r="P7175" s="170"/>
      <c r="Q7175" s="170"/>
      <c r="R7175" s="170"/>
      <c r="S7175" s="170"/>
      <c r="T7175" s="170"/>
      <c r="U7175" s="170"/>
      <c r="V7175" s="170"/>
      <c r="W7175" s="170"/>
      <c r="X7175" s="174"/>
      <c r="Y7175" s="170"/>
      <c r="Z7175" s="170"/>
      <c r="AA7175" s="170"/>
      <c r="AB7175" s="170"/>
      <c r="AC7175" s="170"/>
      <c r="AD7175" s="174"/>
      <c r="AE7175" s="170"/>
      <c r="AF7175" s="170"/>
      <c r="AI7175" s="170"/>
      <c r="AJ7175" s="170"/>
      <c r="AK7175" s="170"/>
      <c r="AL7175" s="170"/>
      <c r="AM7175" s="170"/>
      <c r="AN7175" s="170"/>
    </row>
    <row r="7176" spans="1:40" ht="52.5" customHeight="1" x14ac:dyDescent="0.2">
      <c r="A7176" s="170"/>
      <c r="B7176" s="170"/>
      <c r="C7176" s="170"/>
      <c r="D7176" s="170"/>
      <c r="E7176" s="170"/>
      <c r="F7176" s="170"/>
      <c r="G7176" s="170"/>
      <c r="H7176" s="170"/>
      <c r="I7176" s="170"/>
      <c r="J7176" s="170"/>
      <c r="K7176" s="170"/>
      <c r="L7176" s="170"/>
      <c r="M7176" s="170"/>
      <c r="N7176" s="170"/>
      <c r="O7176" s="170"/>
      <c r="P7176" s="170"/>
      <c r="Q7176" s="170"/>
      <c r="R7176" s="170"/>
      <c r="S7176" s="170"/>
      <c r="T7176" s="170"/>
      <c r="U7176" s="170"/>
      <c r="V7176" s="170"/>
      <c r="W7176" s="170"/>
      <c r="X7176" s="174"/>
      <c r="Y7176" s="170"/>
      <c r="Z7176" s="170"/>
      <c r="AA7176" s="170"/>
      <c r="AB7176" s="170"/>
      <c r="AC7176" s="170"/>
      <c r="AD7176" s="174"/>
      <c r="AE7176" s="170"/>
      <c r="AF7176" s="170"/>
      <c r="AI7176" s="170"/>
      <c r="AJ7176" s="170"/>
      <c r="AK7176" s="170"/>
      <c r="AL7176" s="170"/>
      <c r="AM7176" s="170"/>
      <c r="AN7176" s="170"/>
    </row>
    <row r="7177" spans="1:40" ht="52.5" customHeight="1" x14ac:dyDescent="0.2">
      <c r="A7177" s="170"/>
      <c r="B7177" s="170"/>
      <c r="C7177" s="170"/>
      <c r="D7177" s="170"/>
      <c r="E7177" s="170"/>
      <c r="F7177" s="170"/>
      <c r="G7177" s="170"/>
      <c r="H7177" s="170"/>
      <c r="I7177" s="170"/>
      <c r="J7177" s="170"/>
      <c r="K7177" s="170"/>
      <c r="L7177" s="170"/>
      <c r="M7177" s="170"/>
      <c r="N7177" s="170"/>
      <c r="O7177" s="170"/>
      <c r="P7177" s="170"/>
      <c r="Q7177" s="170"/>
      <c r="R7177" s="170"/>
      <c r="S7177" s="170"/>
      <c r="T7177" s="170"/>
      <c r="U7177" s="170"/>
      <c r="V7177" s="170"/>
      <c r="W7177" s="170"/>
      <c r="X7177" s="174"/>
      <c r="Y7177" s="170"/>
      <c r="Z7177" s="170"/>
      <c r="AA7177" s="170"/>
      <c r="AB7177" s="170"/>
      <c r="AC7177" s="170"/>
      <c r="AD7177" s="174"/>
      <c r="AE7177" s="170"/>
      <c r="AF7177" s="170"/>
      <c r="AI7177" s="170"/>
      <c r="AJ7177" s="170"/>
      <c r="AK7177" s="170"/>
      <c r="AL7177" s="170"/>
      <c r="AM7177" s="170"/>
      <c r="AN7177" s="170"/>
    </row>
    <row r="7178" spans="1:40" ht="52.5" customHeight="1" x14ac:dyDescent="0.2">
      <c r="A7178" s="170"/>
      <c r="B7178" s="170"/>
      <c r="C7178" s="170"/>
      <c r="D7178" s="170"/>
      <c r="E7178" s="170"/>
      <c r="F7178" s="170"/>
      <c r="G7178" s="170"/>
      <c r="H7178" s="170"/>
      <c r="I7178" s="170"/>
      <c r="J7178" s="170"/>
      <c r="K7178" s="170"/>
      <c r="L7178" s="170"/>
      <c r="M7178" s="170"/>
      <c r="N7178" s="170"/>
      <c r="O7178" s="170"/>
      <c r="P7178" s="170"/>
      <c r="Q7178" s="170"/>
      <c r="R7178" s="170"/>
      <c r="S7178" s="170"/>
      <c r="T7178" s="170"/>
      <c r="U7178" s="170"/>
      <c r="V7178" s="170"/>
      <c r="W7178" s="170"/>
      <c r="X7178" s="174"/>
      <c r="Y7178" s="170"/>
      <c r="Z7178" s="170"/>
      <c r="AA7178" s="170"/>
      <c r="AB7178" s="170"/>
      <c r="AC7178" s="170"/>
      <c r="AD7178" s="174"/>
      <c r="AE7178" s="170"/>
      <c r="AF7178" s="170"/>
      <c r="AI7178" s="170"/>
      <c r="AJ7178" s="170"/>
      <c r="AK7178" s="170"/>
      <c r="AL7178" s="170"/>
      <c r="AM7178" s="170"/>
      <c r="AN7178" s="170"/>
    </row>
    <row r="7179" spans="1:40" ht="52.5" customHeight="1" x14ac:dyDescent="0.2">
      <c r="A7179" s="170"/>
      <c r="B7179" s="170"/>
      <c r="C7179" s="170"/>
      <c r="D7179" s="170"/>
      <c r="E7179" s="170"/>
      <c r="F7179" s="170"/>
      <c r="G7179" s="170"/>
      <c r="H7179" s="170"/>
      <c r="I7179" s="170"/>
      <c r="J7179" s="170"/>
      <c r="K7179" s="170"/>
      <c r="L7179" s="170"/>
      <c r="M7179" s="170"/>
      <c r="N7179" s="170"/>
      <c r="O7179" s="170"/>
      <c r="P7179" s="170"/>
      <c r="Q7179" s="170"/>
      <c r="R7179" s="170"/>
      <c r="S7179" s="170"/>
      <c r="T7179" s="170"/>
      <c r="U7179" s="170"/>
      <c r="V7179" s="170"/>
      <c r="W7179" s="170"/>
      <c r="X7179" s="174"/>
      <c r="Y7179" s="170"/>
      <c r="Z7179" s="170"/>
      <c r="AA7179" s="170"/>
      <c r="AB7179" s="170"/>
      <c r="AC7179" s="170"/>
      <c r="AD7179" s="174"/>
      <c r="AE7179" s="170"/>
      <c r="AF7179" s="170"/>
      <c r="AI7179" s="170"/>
      <c r="AJ7179" s="170"/>
      <c r="AK7179" s="170"/>
      <c r="AL7179" s="170"/>
      <c r="AM7179" s="170"/>
      <c r="AN7179" s="170"/>
    </row>
    <row r="7180" spans="1:40" ht="52.5" customHeight="1" x14ac:dyDescent="0.2">
      <c r="A7180" s="170"/>
      <c r="B7180" s="170"/>
      <c r="C7180" s="170"/>
      <c r="D7180" s="170"/>
      <c r="E7180" s="170"/>
      <c r="F7180" s="170"/>
      <c r="G7180" s="170"/>
      <c r="H7180" s="170"/>
      <c r="I7180" s="170"/>
      <c r="J7180" s="170"/>
      <c r="K7180" s="170"/>
      <c r="L7180" s="170"/>
      <c r="M7180" s="170"/>
      <c r="N7180" s="170"/>
      <c r="O7180" s="170"/>
      <c r="P7180" s="170"/>
      <c r="Q7180" s="170"/>
      <c r="R7180" s="170"/>
      <c r="S7180" s="170"/>
      <c r="T7180" s="170"/>
      <c r="U7180" s="170"/>
      <c r="V7180" s="170"/>
      <c r="W7180" s="170"/>
      <c r="X7180" s="174"/>
      <c r="Y7180" s="170"/>
      <c r="Z7180" s="170"/>
      <c r="AA7180" s="170"/>
      <c r="AB7180" s="170"/>
      <c r="AC7180" s="170"/>
      <c r="AD7180" s="174"/>
      <c r="AE7180" s="170"/>
      <c r="AF7180" s="170"/>
      <c r="AI7180" s="170"/>
      <c r="AJ7180" s="170"/>
      <c r="AK7180" s="170"/>
      <c r="AL7180" s="170"/>
      <c r="AM7180" s="170"/>
      <c r="AN7180" s="170"/>
    </row>
    <row r="7181" spans="1:40" ht="52.5" customHeight="1" x14ac:dyDescent="0.2">
      <c r="A7181" s="170"/>
      <c r="B7181" s="170"/>
      <c r="C7181" s="170"/>
      <c r="D7181" s="170"/>
      <c r="E7181" s="170"/>
      <c r="F7181" s="170"/>
      <c r="G7181" s="170"/>
      <c r="H7181" s="170"/>
      <c r="I7181" s="170"/>
      <c r="J7181" s="170"/>
      <c r="K7181" s="170"/>
      <c r="L7181" s="170"/>
      <c r="M7181" s="170"/>
      <c r="N7181" s="170"/>
      <c r="O7181" s="170"/>
      <c r="P7181" s="170"/>
      <c r="Q7181" s="170"/>
      <c r="R7181" s="170"/>
      <c r="S7181" s="170"/>
      <c r="T7181" s="170"/>
      <c r="U7181" s="170"/>
      <c r="V7181" s="170"/>
      <c r="W7181" s="170"/>
      <c r="X7181" s="174"/>
      <c r="Y7181" s="170"/>
      <c r="Z7181" s="170"/>
      <c r="AA7181" s="170"/>
      <c r="AB7181" s="170"/>
      <c r="AC7181" s="170"/>
      <c r="AD7181" s="174"/>
      <c r="AE7181" s="170"/>
      <c r="AF7181" s="170"/>
      <c r="AI7181" s="170"/>
      <c r="AJ7181" s="170"/>
      <c r="AK7181" s="170"/>
      <c r="AL7181" s="170"/>
      <c r="AM7181" s="170"/>
      <c r="AN7181" s="170"/>
    </row>
    <row r="7182" spans="1:40" ht="52.5" customHeight="1" x14ac:dyDescent="0.2">
      <c r="A7182" s="170"/>
      <c r="B7182" s="170"/>
      <c r="C7182" s="170"/>
      <c r="D7182" s="170"/>
      <c r="E7182" s="170"/>
      <c r="F7182" s="170"/>
      <c r="G7182" s="170"/>
      <c r="H7182" s="170"/>
      <c r="I7182" s="170"/>
      <c r="J7182" s="170"/>
      <c r="K7182" s="170"/>
      <c r="L7182" s="170"/>
      <c r="M7182" s="170"/>
      <c r="N7182" s="170"/>
      <c r="O7182" s="170"/>
      <c r="P7182" s="170"/>
      <c r="Q7182" s="170"/>
      <c r="R7182" s="170"/>
      <c r="S7182" s="170"/>
      <c r="T7182" s="170"/>
      <c r="U7182" s="170"/>
      <c r="V7182" s="170"/>
      <c r="W7182" s="170"/>
      <c r="X7182" s="174"/>
      <c r="Y7182" s="170"/>
      <c r="Z7182" s="170"/>
      <c r="AA7182" s="170"/>
      <c r="AB7182" s="170"/>
      <c r="AC7182" s="170"/>
      <c r="AD7182" s="174"/>
      <c r="AE7182" s="170"/>
      <c r="AF7182" s="170"/>
      <c r="AI7182" s="170"/>
      <c r="AJ7182" s="170"/>
      <c r="AK7182" s="170"/>
      <c r="AL7182" s="170"/>
      <c r="AM7182" s="170"/>
      <c r="AN7182" s="170"/>
    </row>
    <row r="7183" spans="1:40" ht="52.5" customHeight="1" x14ac:dyDescent="0.2">
      <c r="A7183" s="170"/>
      <c r="B7183" s="170"/>
      <c r="C7183" s="170"/>
      <c r="D7183" s="170"/>
      <c r="E7183" s="170"/>
      <c r="F7183" s="170"/>
      <c r="G7183" s="170"/>
      <c r="H7183" s="170"/>
      <c r="I7183" s="170"/>
      <c r="J7183" s="170"/>
      <c r="K7183" s="170"/>
      <c r="L7183" s="170"/>
      <c r="M7183" s="170"/>
      <c r="N7183" s="170"/>
      <c r="O7183" s="170"/>
      <c r="P7183" s="170"/>
      <c r="Q7183" s="170"/>
      <c r="R7183" s="170"/>
      <c r="S7183" s="170"/>
      <c r="T7183" s="170"/>
      <c r="U7183" s="170"/>
      <c r="V7183" s="170"/>
      <c r="W7183" s="170"/>
      <c r="X7183" s="174"/>
      <c r="Y7183" s="170"/>
      <c r="Z7183" s="170"/>
      <c r="AA7183" s="170"/>
      <c r="AB7183" s="170"/>
      <c r="AC7183" s="170"/>
      <c r="AD7183" s="174"/>
      <c r="AE7183" s="170"/>
      <c r="AF7183" s="170"/>
      <c r="AI7183" s="170"/>
      <c r="AJ7183" s="170"/>
      <c r="AK7183" s="170"/>
      <c r="AL7183" s="170"/>
      <c r="AM7183" s="170"/>
      <c r="AN7183" s="170"/>
    </row>
    <row r="7184" spans="1:40" ht="52.5" customHeight="1" x14ac:dyDescent="0.2">
      <c r="A7184" s="170"/>
      <c r="B7184" s="170"/>
      <c r="C7184" s="170"/>
      <c r="D7184" s="170"/>
      <c r="E7184" s="170"/>
      <c r="F7184" s="170"/>
      <c r="G7184" s="170"/>
      <c r="H7184" s="170"/>
      <c r="I7184" s="170"/>
      <c r="J7184" s="170"/>
      <c r="K7184" s="170"/>
      <c r="L7184" s="170"/>
      <c r="M7184" s="170"/>
      <c r="N7184" s="170"/>
      <c r="O7184" s="170"/>
      <c r="P7184" s="170"/>
      <c r="Q7184" s="170"/>
      <c r="R7184" s="170"/>
      <c r="S7184" s="170"/>
      <c r="T7184" s="170"/>
      <c r="U7184" s="170"/>
      <c r="V7184" s="170"/>
      <c r="W7184" s="170"/>
      <c r="X7184" s="174"/>
      <c r="Y7184" s="170"/>
      <c r="Z7184" s="170"/>
      <c r="AA7184" s="170"/>
      <c r="AB7184" s="170"/>
      <c r="AC7184" s="170"/>
      <c r="AD7184" s="174"/>
      <c r="AE7184" s="170"/>
      <c r="AF7184" s="170"/>
      <c r="AI7184" s="170"/>
      <c r="AJ7184" s="170"/>
      <c r="AK7184" s="170"/>
      <c r="AL7184" s="170"/>
      <c r="AM7184" s="170"/>
      <c r="AN7184" s="170"/>
    </row>
    <row r="7185" spans="1:40" ht="52.5" customHeight="1" x14ac:dyDescent="0.2">
      <c r="A7185" s="170"/>
      <c r="B7185" s="170"/>
      <c r="C7185" s="170"/>
      <c r="D7185" s="170"/>
      <c r="E7185" s="170"/>
      <c r="F7185" s="170"/>
      <c r="G7185" s="170"/>
      <c r="H7185" s="170"/>
      <c r="I7185" s="170"/>
      <c r="J7185" s="170"/>
      <c r="K7185" s="170"/>
      <c r="L7185" s="170"/>
      <c r="M7185" s="170"/>
      <c r="N7185" s="170"/>
      <c r="O7185" s="170"/>
      <c r="P7185" s="170"/>
      <c r="Q7185" s="170"/>
      <c r="R7185" s="170"/>
      <c r="S7185" s="170"/>
      <c r="T7185" s="170"/>
      <c r="U7185" s="170"/>
      <c r="V7185" s="170"/>
      <c r="W7185" s="170"/>
      <c r="X7185" s="174"/>
      <c r="Y7185" s="170"/>
      <c r="Z7185" s="170"/>
      <c r="AA7185" s="170"/>
      <c r="AB7185" s="170"/>
      <c r="AC7185" s="170"/>
      <c r="AD7185" s="174"/>
      <c r="AE7185" s="170"/>
      <c r="AF7185" s="170"/>
      <c r="AI7185" s="170"/>
      <c r="AJ7185" s="170"/>
      <c r="AK7185" s="170"/>
      <c r="AL7185" s="170"/>
      <c r="AM7185" s="170"/>
      <c r="AN7185" s="170"/>
    </row>
    <row r="7186" spans="1:40" ht="52.5" customHeight="1" x14ac:dyDescent="0.2">
      <c r="A7186" s="170"/>
      <c r="B7186" s="170"/>
      <c r="C7186" s="170"/>
      <c r="D7186" s="170"/>
      <c r="E7186" s="170"/>
      <c r="F7186" s="170"/>
      <c r="G7186" s="170"/>
      <c r="H7186" s="170"/>
      <c r="I7186" s="170"/>
      <c r="J7186" s="170"/>
      <c r="K7186" s="170"/>
      <c r="L7186" s="170"/>
      <c r="M7186" s="170"/>
      <c r="N7186" s="170"/>
      <c r="O7186" s="170"/>
      <c r="P7186" s="170"/>
      <c r="Q7186" s="170"/>
      <c r="R7186" s="170"/>
      <c r="S7186" s="170"/>
      <c r="T7186" s="170"/>
      <c r="U7186" s="170"/>
      <c r="V7186" s="170"/>
      <c r="W7186" s="170"/>
      <c r="X7186" s="174"/>
      <c r="Y7186" s="170"/>
      <c r="Z7186" s="170"/>
      <c r="AA7186" s="170"/>
      <c r="AB7186" s="170"/>
      <c r="AC7186" s="170"/>
      <c r="AD7186" s="174"/>
      <c r="AE7186" s="170"/>
      <c r="AF7186" s="170"/>
      <c r="AI7186" s="170"/>
      <c r="AJ7186" s="170"/>
      <c r="AK7186" s="170"/>
      <c r="AL7186" s="170"/>
      <c r="AM7186" s="170"/>
      <c r="AN7186" s="170"/>
    </row>
    <row r="7187" spans="1:40" ht="52.5" customHeight="1" x14ac:dyDescent="0.2">
      <c r="A7187" s="170"/>
      <c r="B7187" s="170"/>
      <c r="C7187" s="170"/>
      <c r="D7187" s="170"/>
      <c r="E7187" s="170"/>
      <c r="F7187" s="170"/>
      <c r="G7187" s="170"/>
      <c r="H7187" s="170"/>
      <c r="I7187" s="170"/>
      <c r="J7187" s="170"/>
      <c r="K7187" s="170"/>
      <c r="L7187" s="170"/>
      <c r="M7187" s="170"/>
      <c r="N7187" s="170"/>
      <c r="O7187" s="170"/>
      <c r="P7187" s="170"/>
      <c r="Q7187" s="170"/>
      <c r="R7187" s="170"/>
      <c r="S7187" s="170"/>
      <c r="T7187" s="170"/>
      <c r="U7187" s="170"/>
      <c r="V7187" s="170"/>
      <c r="W7187" s="170"/>
      <c r="X7187" s="174"/>
      <c r="Y7187" s="170"/>
      <c r="Z7187" s="170"/>
      <c r="AA7187" s="170"/>
      <c r="AB7187" s="170"/>
      <c r="AC7187" s="170"/>
      <c r="AD7187" s="174"/>
      <c r="AE7187" s="170"/>
      <c r="AF7187" s="170"/>
      <c r="AI7187" s="170"/>
      <c r="AJ7187" s="170"/>
      <c r="AK7187" s="170"/>
      <c r="AL7187" s="170"/>
      <c r="AM7187" s="170"/>
      <c r="AN7187" s="170"/>
    </row>
    <row r="7188" spans="1:40" ht="52.5" customHeight="1" x14ac:dyDescent="0.2">
      <c r="A7188" s="170"/>
      <c r="B7188" s="170"/>
      <c r="C7188" s="170"/>
      <c r="D7188" s="170"/>
      <c r="E7188" s="170"/>
      <c r="F7188" s="170"/>
      <c r="G7188" s="170"/>
      <c r="H7188" s="170"/>
      <c r="I7188" s="170"/>
      <c r="J7188" s="170"/>
      <c r="K7188" s="170"/>
      <c r="L7188" s="170"/>
      <c r="M7188" s="170"/>
      <c r="N7188" s="170"/>
      <c r="O7188" s="170"/>
      <c r="P7188" s="170"/>
      <c r="Q7188" s="170"/>
      <c r="R7188" s="170"/>
      <c r="S7188" s="170"/>
      <c r="T7188" s="170"/>
      <c r="U7188" s="170"/>
      <c r="V7188" s="170"/>
      <c r="W7188" s="170"/>
      <c r="X7188" s="174"/>
      <c r="Y7188" s="170"/>
      <c r="Z7188" s="170"/>
      <c r="AA7188" s="170"/>
      <c r="AB7188" s="170"/>
      <c r="AC7188" s="170"/>
      <c r="AD7188" s="174"/>
      <c r="AE7188" s="170"/>
      <c r="AF7188" s="170"/>
      <c r="AI7188" s="170"/>
      <c r="AJ7188" s="170"/>
      <c r="AK7188" s="170"/>
      <c r="AL7188" s="170"/>
      <c r="AM7188" s="170"/>
      <c r="AN7188" s="170"/>
    </row>
    <row r="7189" spans="1:40" ht="52.5" customHeight="1" x14ac:dyDescent="0.2">
      <c r="A7189" s="170"/>
      <c r="B7189" s="170"/>
      <c r="C7189" s="170"/>
      <c r="D7189" s="170"/>
      <c r="E7189" s="170"/>
      <c r="F7189" s="170"/>
      <c r="G7189" s="170"/>
      <c r="H7189" s="170"/>
      <c r="I7189" s="170"/>
      <c r="J7189" s="170"/>
      <c r="K7189" s="170"/>
      <c r="L7189" s="170"/>
      <c r="M7189" s="170"/>
      <c r="N7189" s="170"/>
      <c r="O7189" s="170"/>
      <c r="P7189" s="170"/>
      <c r="Q7189" s="170"/>
      <c r="R7189" s="170"/>
      <c r="S7189" s="170"/>
      <c r="T7189" s="170"/>
      <c r="U7189" s="170"/>
      <c r="V7189" s="170"/>
      <c r="W7189" s="170"/>
      <c r="X7189" s="174"/>
      <c r="Y7189" s="170"/>
      <c r="Z7189" s="170"/>
      <c r="AA7189" s="170"/>
      <c r="AB7189" s="170"/>
      <c r="AC7189" s="170"/>
      <c r="AD7189" s="174"/>
      <c r="AE7189" s="170"/>
      <c r="AF7189" s="170"/>
      <c r="AI7189" s="170"/>
      <c r="AJ7189" s="170"/>
      <c r="AK7189" s="170"/>
      <c r="AL7189" s="170"/>
      <c r="AM7189" s="170"/>
      <c r="AN7189" s="170"/>
    </row>
    <row r="7190" spans="1:40" ht="52.5" customHeight="1" x14ac:dyDescent="0.2">
      <c r="A7190" s="170"/>
      <c r="B7190" s="170"/>
      <c r="C7190" s="170"/>
      <c r="D7190" s="170"/>
      <c r="E7190" s="170"/>
      <c r="F7190" s="170"/>
      <c r="G7190" s="170"/>
      <c r="H7190" s="170"/>
      <c r="I7190" s="170"/>
      <c r="J7190" s="170"/>
      <c r="K7190" s="170"/>
      <c r="L7190" s="170"/>
      <c r="M7190" s="170"/>
      <c r="N7190" s="170"/>
      <c r="O7190" s="170"/>
      <c r="P7190" s="170"/>
      <c r="Q7190" s="170"/>
      <c r="R7190" s="170"/>
      <c r="S7190" s="170"/>
      <c r="T7190" s="170"/>
      <c r="U7190" s="170"/>
      <c r="V7190" s="170"/>
      <c r="W7190" s="170"/>
      <c r="X7190" s="174"/>
      <c r="Y7190" s="170"/>
      <c r="Z7190" s="170"/>
      <c r="AA7190" s="170"/>
      <c r="AB7190" s="170"/>
      <c r="AC7190" s="170"/>
      <c r="AD7190" s="174"/>
      <c r="AE7190" s="170"/>
      <c r="AF7190" s="170"/>
      <c r="AI7190" s="170"/>
      <c r="AJ7190" s="170"/>
      <c r="AK7190" s="170"/>
      <c r="AL7190" s="170"/>
      <c r="AM7190" s="170"/>
      <c r="AN7190" s="170"/>
    </row>
    <row r="7191" spans="1:40" ht="52.5" customHeight="1" x14ac:dyDescent="0.2">
      <c r="A7191" s="170"/>
      <c r="B7191" s="170"/>
      <c r="C7191" s="170"/>
      <c r="D7191" s="170"/>
      <c r="E7191" s="170"/>
      <c r="F7191" s="170"/>
      <c r="G7191" s="170"/>
      <c r="H7191" s="170"/>
      <c r="I7191" s="170"/>
      <c r="J7191" s="170"/>
      <c r="K7191" s="170"/>
      <c r="L7191" s="170"/>
      <c r="M7191" s="170"/>
      <c r="N7191" s="170"/>
      <c r="O7191" s="170"/>
      <c r="P7191" s="170"/>
      <c r="Q7191" s="170"/>
      <c r="R7191" s="170"/>
      <c r="S7191" s="170"/>
      <c r="T7191" s="170"/>
      <c r="U7191" s="170"/>
      <c r="V7191" s="170"/>
      <c r="W7191" s="170"/>
      <c r="X7191" s="174"/>
      <c r="Y7191" s="170"/>
      <c r="Z7191" s="170"/>
      <c r="AA7191" s="170"/>
      <c r="AB7191" s="170"/>
      <c r="AC7191" s="170"/>
      <c r="AD7191" s="174"/>
      <c r="AE7191" s="170"/>
      <c r="AF7191" s="170"/>
      <c r="AI7191" s="170"/>
      <c r="AJ7191" s="170"/>
      <c r="AK7191" s="170"/>
      <c r="AL7191" s="170"/>
      <c r="AM7191" s="170"/>
      <c r="AN7191" s="170"/>
    </row>
    <row r="7192" spans="1:40" ht="52.5" customHeight="1" x14ac:dyDescent="0.2">
      <c r="A7192" s="170"/>
      <c r="B7192" s="170"/>
      <c r="C7192" s="170"/>
      <c r="D7192" s="170"/>
      <c r="E7192" s="170"/>
      <c r="F7192" s="170"/>
      <c r="G7192" s="170"/>
      <c r="H7192" s="170"/>
      <c r="I7192" s="170"/>
      <c r="J7192" s="170"/>
      <c r="K7192" s="170"/>
      <c r="L7192" s="170"/>
      <c r="M7192" s="170"/>
      <c r="N7192" s="170"/>
      <c r="O7192" s="170"/>
      <c r="P7192" s="170"/>
      <c r="Q7192" s="170"/>
      <c r="R7192" s="170"/>
      <c r="S7192" s="170"/>
      <c r="T7192" s="170"/>
      <c r="U7192" s="170"/>
      <c r="V7192" s="170"/>
      <c r="W7192" s="170"/>
      <c r="X7192" s="174"/>
      <c r="Y7192" s="170"/>
      <c r="Z7192" s="170"/>
      <c r="AA7192" s="170"/>
      <c r="AB7192" s="170"/>
      <c r="AC7192" s="170"/>
      <c r="AD7192" s="174"/>
      <c r="AE7192" s="170"/>
      <c r="AF7192" s="170"/>
      <c r="AI7192" s="170"/>
      <c r="AJ7192" s="170"/>
      <c r="AK7192" s="170"/>
      <c r="AL7192" s="170"/>
      <c r="AM7192" s="170"/>
      <c r="AN7192" s="170"/>
    </row>
    <row r="7193" spans="1:40" ht="52.5" customHeight="1" x14ac:dyDescent="0.2">
      <c r="A7193" s="170"/>
      <c r="B7193" s="170"/>
      <c r="C7193" s="170"/>
      <c r="D7193" s="170"/>
      <c r="E7193" s="170"/>
      <c r="F7193" s="170"/>
      <c r="G7193" s="170"/>
      <c r="H7193" s="170"/>
      <c r="I7193" s="170"/>
      <c r="J7193" s="170"/>
      <c r="K7193" s="170"/>
      <c r="L7193" s="170"/>
      <c r="M7193" s="170"/>
      <c r="N7193" s="170"/>
      <c r="O7193" s="170"/>
      <c r="P7193" s="170"/>
      <c r="Q7193" s="170"/>
      <c r="R7193" s="170"/>
      <c r="S7193" s="170"/>
      <c r="T7193" s="170"/>
      <c r="U7193" s="170"/>
      <c r="V7193" s="170"/>
      <c r="W7193" s="170"/>
      <c r="X7193" s="174"/>
      <c r="Y7193" s="170"/>
      <c r="Z7193" s="170"/>
      <c r="AA7193" s="170"/>
      <c r="AB7193" s="170"/>
      <c r="AC7193" s="170"/>
      <c r="AD7193" s="174"/>
      <c r="AE7193" s="170"/>
      <c r="AF7193" s="170"/>
      <c r="AI7193" s="170"/>
      <c r="AJ7193" s="170"/>
      <c r="AK7193" s="170"/>
      <c r="AL7193" s="170"/>
      <c r="AM7193" s="170"/>
      <c r="AN7193" s="170"/>
    </row>
    <row r="7194" spans="1:40" ht="52.5" customHeight="1" x14ac:dyDescent="0.2">
      <c r="A7194" s="170"/>
      <c r="B7194" s="170"/>
      <c r="C7194" s="170"/>
      <c r="D7194" s="170"/>
      <c r="E7194" s="170"/>
      <c r="F7194" s="170"/>
      <c r="G7194" s="170"/>
      <c r="H7194" s="170"/>
      <c r="I7194" s="170"/>
      <c r="J7194" s="170"/>
      <c r="K7194" s="170"/>
      <c r="L7194" s="170"/>
      <c r="M7194" s="170"/>
      <c r="N7194" s="170"/>
      <c r="O7194" s="170"/>
      <c r="P7194" s="170"/>
      <c r="Q7194" s="170"/>
      <c r="R7194" s="170"/>
      <c r="S7194" s="170"/>
      <c r="T7194" s="170"/>
      <c r="U7194" s="170"/>
      <c r="V7194" s="170"/>
      <c r="W7194" s="170"/>
      <c r="X7194" s="174"/>
      <c r="Y7194" s="170"/>
      <c r="Z7194" s="170"/>
      <c r="AA7194" s="170"/>
      <c r="AB7194" s="170"/>
      <c r="AC7194" s="170"/>
      <c r="AD7194" s="174"/>
      <c r="AE7194" s="170"/>
      <c r="AF7194" s="170"/>
      <c r="AI7194" s="170"/>
      <c r="AJ7194" s="170"/>
      <c r="AK7194" s="170"/>
      <c r="AL7194" s="170"/>
      <c r="AM7194" s="170"/>
      <c r="AN7194" s="170"/>
    </row>
    <row r="7195" spans="1:40" ht="52.5" customHeight="1" x14ac:dyDescent="0.2">
      <c r="A7195" s="170"/>
      <c r="B7195" s="170"/>
      <c r="C7195" s="170"/>
      <c r="D7195" s="170"/>
      <c r="E7195" s="170"/>
      <c r="F7195" s="170"/>
      <c r="G7195" s="170"/>
      <c r="H7195" s="170"/>
      <c r="I7195" s="170"/>
      <c r="J7195" s="170"/>
      <c r="K7195" s="170"/>
      <c r="L7195" s="170"/>
      <c r="M7195" s="170"/>
      <c r="N7195" s="170"/>
      <c r="O7195" s="170"/>
      <c r="P7195" s="170"/>
      <c r="Q7195" s="170"/>
      <c r="R7195" s="170"/>
      <c r="S7195" s="170"/>
      <c r="T7195" s="170"/>
      <c r="U7195" s="170"/>
      <c r="V7195" s="170"/>
      <c r="W7195" s="170"/>
      <c r="X7195" s="174"/>
      <c r="Y7195" s="170"/>
      <c r="Z7195" s="170"/>
      <c r="AA7195" s="170"/>
      <c r="AB7195" s="170"/>
      <c r="AC7195" s="170"/>
      <c r="AD7195" s="174"/>
      <c r="AE7195" s="170"/>
      <c r="AF7195" s="170"/>
      <c r="AI7195" s="170"/>
      <c r="AJ7195" s="170"/>
      <c r="AK7195" s="170"/>
      <c r="AL7195" s="170"/>
      <c r="AM7195" s="170"/>
      <c r="AN7195" s="170"/>
    </row>
    <row r="7196" spans="1:40" ht="52.5" customHeight="1" x14ac:dyDescent="0.2">
      <c r="A7196" s="170"/>
      <c r="B7196" s="170"/>
      <c r="C7196" s="170"/>
      <c r="D7196" s="170"/>
      <c r="E7196" s="170"/>
      <c r="F7196" s="170"/>
      <c r="G7196" s="170"/>
      <c r="H7196" s="170"/>
      <c r="I7196" s="170"/>
      <c r="J7196" s="170"/>
      <c r="K7196" s="170"/>
      <c r="L7196" s="170"/>
      <c r="M7196" s="170"/>
      <c r="N7196" s="170"/>
      <c r="O7196" s="170"/>
      <c r="P7196" s="170"/>
      <c r="Q7196" s="170"/>
      <c r="R7196" s="170"/>
      <c r="S7196" s="170"/>
      <c r="T7196" s="170"/>
      <c r="U7196" s="170"/>
      <c r="V7196" s="170"/>
      <c r="W7196" s="170"/>
      <c r="X7196" s="174"/>
      <c r="Y7196" s="170"/>
      <c r="Z7196" s="170"/>
      <c r="AA7196" s="170"/>
      <c r="AB7196" s="170"/>
      <c r="AC7196" s="170"/>
      <c r="AD7196" s="174"/>
      <c r="AE7196" s="170"/>
      <c r="AF7196" s="170"/>
      <c r="AI7196" s="170"/>
      <c r="AJ7196" s="170"/>
      <c r="AK7196" s="170"/>
      <c r="AL7196" s="170"/>
      <c r="AM7196" s="170"/>
      <c r="AN7196" s="170"/>
    </row>
    <row r="7197" spans="1:40" ht="52.5" customHeight="1" x14ac:dyDescent="0.2">
      <c r="A7197" s="170"/>
      <c r="B7197" s="170"/>
      <c r="C7197" s="170"/>
      <c r="D7197" s="170"/>
      <c r="E7197" s="170"/>
      <c r="F7197" s="170"/>
      <c r="G7197" s="170"/>
      <c r="H7197" s="170"/>
      <c r="I7197" s="170"/>
      <c r="J7197" s="170"/>
      <c r="K7197" s="170"/>
      <c r="L7197" s="170"/>
      <c r="M7197" s="170"/>
      <c r="N7197" s="170"/>
      <c r="O7197" s="170"/>
      <c r="P7197" s="170"/>
      <c r="Q7197" s="170"/>
      <c r="R7197" s="170"/>
      <c r="S7197" s="170"/>
      <c r="T7197" s="170"/>
      <c r="U7197" s="170"/>
      <c r="V7197" s="170"/>
      <c r="W7197" s="170"/>
      <c r="X7197" s="174"/>
      <c r="Y7197" s="170"/>
      <c r="Z7197" s="170"/>
      <c r="AA7197" s="170"/>
      <c r="AB7197" s="170"/>
      <c r="AC7197" s="170"/>
      <c r="AD7197" s="174"/>
      <c r="AE7197" s="170"/>
      <c r="AF7197" s="170"/>
      <c r="AI7197" s="170"/>
      <c r="AJ7197" s="170"/>
      <c r="AK7197" s="170"/>
      <c r="AL7197" s="170"/>
      <c r="AM7197" s="170"/>
      <c r="AN7197" s="170"/>
    </row>
    <row r="7198" spans="1:40" ht="52.5" customHeight="1" x14ac:dyDescent="0.2">
      <c r="A7198" s="170"/>
      <c r="B7198" s="170"/>
      <c r="C7198" s="170"/>
      <c r="D7198" s="170"/>
      <c r="E7198" s="170"/>
      <c r="F7198" s="170"/>
      <c r="G7198" s="170"/>
      <c r="H7198" s="170"/>
      <c r="I7198" s="170"/>
      <c r="J7198" s="170"/>
      <c r="K7198" s="170"/>
      <c r="L7198" s="170"/>
      <c r="M7198" s="170"/>
      <c r="N7198" s="170"/>
      <c r="O7198" s="170"/>
      <c r="P7198" s="170"/>
      <c r="Q7198" s="170"/>
      <c r="R7198" s="170"/>
      <c r="S7198" s="170"/>
      <c r="T7198" s="170"/>
      <c r="U7198" s="170"/>
      <c r="V7198" s="170"/>
      <c r="W7198" s="170"/>
      <c r="X7198" s="174"/>
      <c r="Y7198" s="170"/>
      <c r="Z7198" s="170"/>
      <c r="AA7198" s="170"/>
      <c r="AB7198" s="170"/>
      <c r="AC7198" s="170"/>
      <c r="AD7198" s="174"/>
      <c r="AE7198" s="170"/>
      <c r="AF7198" s="170"/>
      <c r="AI7198" s="170"/>
      <c r="AJ7198" s="170"/>
      <c r="AK7198" s="170"/>
      <c r="AL7198" s="170"/>
      <c r="AM7198" s="170"/>
      <c r="AN7198" s="170"/>
    </row>
    <row r="7199" spans="1:40" ht="52.5" customHeight="1" x14ac:dyDescent="0.2">
      <c r="A7199" s="170"/>
      <c r="B7199" s="170"/>
      <c r="C7199" s="170"/>
      <c r="D7199" s="170"/>
      <c r="E7199" s="170"/>
      <c r="F7199" s="170"/>
      <c r="G7199" s="170"/>
      <c r="H7199" s="170"/>
      <c r="I7199" s="170"/>
      <c r="J7199" s="170"/>
      <c r="K7199" s="170"/>
      <c r="L7199" s="170"/>
      <c r="M7199" s="170"/>
      <c r="N7199" s="170"/>
      <c r="O7199" s="170"/>
      <c r="P7199" s="170"/>
      <c r="Q7199" s="170"/>
      <c r="R7199" s="170"/>
      <c r="S7199" s="170"/>
      <c r="T7199" s="170"/>
      <c r="U7199" s="170"/>
      <c r="V7199" s="170"/>
      <c r="W7199" s="170"/>
      <c r="X7199" s="174"/>
      <c r="Y7199" s="170"/>
      <c r="Z7199" s="170"/>
      <c r="AA7199" s="170"/>
      <c r="AB7199" s="170"/>
      <c r="AC7199" s="170"/>
      <c r="AD7199" s="174"/>
      <c r="AE7199" s="170"/>
      <c r="AF7199" s="170"/>
      <c r="AI7199" s="170"/>
      <c r="AJ7199" s="170"/>
      <c r="AK7199" s="170"/>
      <c r="AL7199" s="170"/>
      <c r="AM7199" s="170"/>
      <c r="AN7199" s="170"/>
    </row>
    <row r="7200" spans="1:40" ht="52.5" customHeight="1" x14ac:dyDescent="0.2">
      <c r="A7200" s="170"/>
      <c r="B7200" s="170"/>
      <c r="C7200" s="170"/>
      <c r="D7200" s="170"/>
      <c r="E7200" s="170"/>
      <c r="F7200" s="170"/>
      <c r="G7200" s="170"/>
      <c r="H7200" s="170"/>
      <c r="I7200" s="170"/>
      <c r="J7200" s="170"/>
      <c r="K7200" s="170"/>
      <c r="L7200" s="170"/>
      <c r="M7200" s="170"/>
      <c r="N7200" s="170"/>
      <c r="O7200" s="170"/>
      <c r="P7200" s="170"/>
      <c r="Q7200" s="170"/>
      <c r="R7200" s="170"/>
      <c r="S7200" s="170"/>
      <c r="T7200" s="170"/>
      <c r="U7200" s="170"/>
      <c r="V7200" s="170"/>
      <c r="W7200" s="170"/>
      <c r="X7200" s="174"/>
      <c r="Y7200" s="170"/>
      <c r="Z7200" s="170"/>
      <c r="AA7200" s="170"/>
      <c r="AB7200" s="170"/>
      <c r="AC7200" s="170"/>
      <c r="AD7200" s="174"/>
      <c r="AE7200" s="170"/>
      <c r="AF7200" s="170"/>
      <c r="AI7200" s="170"/>
      <c r="AJ7200" s="170"/>
      <c r="AK7200" s="170"/>
      <c r="AL7200" s="170"/>
      <c r="AM7200" s="170"/>
      <c r="AN7200" s="170"/>
    </row>
    <row r="7201" spans="1:40" ht="52.5" customHeight="1" x14ac:dyDescent="0.2">
      <c r="A7201" s="170"/>
      <c r="B7201" s="170"/>
      <c r="C7201" s="170"/>
      <c r="D7201" s="170"/>
      <c r="E7201" s="170"/>
      <c r="F7201" s="170"/>
      <c r="G7201" s="170"/>
      <c r="H7201" s="170"/>
      <c r="I7201" s="170"/>
      <c r="J7201" s="170"/>
      <c r="K7201" s="170"/>
      <c r="L7201" s="170"/>
      <c r="M7201" s="170"/>
      <c r="N7201" s="170"/>
      <c r="O7201" s="170"/>
      <c r="P7201" s="170"/>
      <c r="Q7201" s="170"/>
      <c r="R7201" s="170"/>
      <c r="S7201" s="170"/>
      <c r="T7201" s="170"/>
      <c r="U7201" s="170"/>
      <c r="V7201" s="170"/>
      <c r="W7201" s="170"/>
      <c r="X7201" s="174"/>
      <c r="Y7201" s="170"/>
      <c r="Z7201" s="170"/>
      <c r="AA7201" s="170"/>
      <c r="AB7201" s="170"/>
      <c r="AC7201" s="170"/>
      <c r="AD7201" s="174"/>
      <c r="AE7201" s="170"/>
      <c r="AF7201" s="170"/>
      <c r="AI7201" s="170"/>
      <c r="AJ7201" s="170"/>
      <c r="AK7201" s="170"/>
      <c r="AL7201" s="170"/>
      <c r="AM7201" s="170"/>
      <c r="AN7201" s="170"/>
    </row>
    <row r="7202" spans="1:40" ht="52.5" customHeight="1" x14ac:dyDescent="0.2">
      <c r="A7202" s="170"/>
      <c r="B7202" s="170"/>
      <c r="C7202" s="170"/>
      <c r="D7202" s="170"/>
      <c r="E7202" s="170"/>
      <c r="F7202" s="170"/>
      <c r="G7202" s="170"/>
      <c r="H7202" s="170"/>
      <c r="I7202" s="170"/>
      <c r="J7202" s="170"/>
      <c r="K7202" s="170"/>
      <c r="L7202" s="170"/>
      <c r="M7202" s="170"/>
      <c r="N7202" s="170"/>
      <c r="O7202" s="170"/>
      <c r="P7202" s="170"/>
      <c r="Q7202" s="170"/>
      <c r="R7202" s="170"/>
      <c r="S7202" s="170"/>
      <c r="T7202" s="170"/>
      <c r="U7202" s="170"/>
      <c r="V7202" s="170"/>
      <c r="W7202" s="170"/>
      <c r="X7202" s="174"/>
      <c r="Y7202" s="170"/>
      <c r="Z7202" s="170"/>
      <c r="AA7202" s="170"/>
      <c r="AB7202" s="170"/>
      <c r="AC7202" s="170"/>
      <c r="AD7202" s="174"/>
      <c r="AE7202" s="170"/>
      <c r="AF7202" s="170"/>
      <c r="AI7202" s="170"/>
      <c r="AJ7202" s="170"/>
      <c r="AK7202" s="170"/>
      <c r="AL7202" s="170"/>
      <c r="AM7202" s="170"/>
      <c r="AN7202" s="170"/>
    </row>
    <row r="7203" spans="1:40" ht="52.5" customHeight="1" x14ac:dyDescent="0.2">
      <c r="A7203" s="170"/>
      <c r="B7203" s="170"/>
      <c r="C7203" s="170"/>
      <c r="D7203" s="170"/>
      <c r="E7203" s="170"/>
      <c r="F7203" s="170"/>
      <c r="G7203" s="170"/>
      <c r="H7203" s="170"/>
      <c r="I7203" s="170"/>
      <c r="J7203" s="170"/>
      <c r="K7203" s="170"/>
      <c r="L7203" s="170"/>
      <c r="M7203" s="170"/>
      <c r="N7203" s="170"/>
      <c r="O7203" s="170"/>
      <c r="P7203" s="170"/>
      <c r="Q7203" s="170"/>
      <c r="R7203" s="170"/>
      <c r="S7203" s="170"/>
      <c r="T7203" s="170"/>
      <c r="U7203" s="170"/>
      <c r="V7203" s="170"/>
      <c r="W7203" s="170"/>
      <c r="X7203" s="174"/>
      <c r="Y7203" s="170"/>
      <c r="Z7203" s="170"/>
      <c r="AA7203" s="170"/>
      <c r="AB7203" s="170"/>
      <c r="AC7203" s="170"/>
      <c r="AD7203" s="174"/>
      <c r="AE7203" s="170"/>
      <c r="AF7203" s="170"/>
      <c r="AI7203" s="170"/>
      <c r="AJ7203" s="170"/>
      <c r="AK7203" s="170"/>
      <c r="AL7203" s="170"/>
      <c r="AM7203" s="170"/>
      <c r="AN7203" s="170"/>
    </row>
    <row r="7204" spans="1:40" ht="52.5" customHeight="1" x14ac:dyDescent="0.2">
      <c r="A7204" s="170"/>
      <c r="B7204" s="170"/>
      <c r="C7204" s="170"/>
      <c r="D7204" s="170"/>
      <c r="E7204" s="170"/>
      <c r="F7204" s="170"/>
      <c r="G7204" s="170"/>
      <c r="H7204" s="170"/>
      <c r="I7204" s="170"/>
      <c r="J7204" s="170"/>
      <c r="K7204" s="170"/>
      <c r="L7204" s="170"/>
      <c r="M7204" s="170"/>
      <c r="N7204" s="170"/>
      <c r="O7204" s="170"/>
      <c r="P7204" s="170"/>
      <c r="Q7204" s="170"/>
      <c r="R7204" s="170"/>
      <c r="S7204" s="170"/>
      <c r="T7204" s="170"/>
      <c r="U7204" s="170"/>
      <c r="V7204" s="170"/>
      <c r="W7204" s="170"/>
      <c r="X7204" s="174"/>
      <c r="Y7204" s="170"/>
      <c r="Z7204" s="170"/>
      <c r="AA7204" s="170"/>
      <c r="AB7204" s="170"/>
      <c r="AC7204" s="170"/>
      <c r="AD7204" s="174"/>
      <c r="AE7204" s="170"/>
      <c r="AF7204" s="170"/>
      <c r="AI7204" s="170"/>
      <c r="AJ7204" s="170"/>
      <c r="AK7204" s="170"/>
      <c r="AL7204" s="170"/>
      <c r="AM7204" s="170"/>
      <c r="AN7204" s="170"/>
    </row>
    <row r="7205" spans="1:40" ht="52.5" customHeight="1" x14ac:dyDescent="0.2">
      <c r="A7205" s="170"/>
      <c r="B7205" s="170"/>
      <c r="C7205" s="170"/>
      <c r="D7205" s="170"/>
      <c r="E7205" s="170"/>
      <c r="F7205" s="170"/>
      <c r="G7205" s="170"/>
      <c r="H7205" s="170"/>
      <c r="I7205" s="170"/>
      <c r="J7205" s="170"/>
      <c r="K7205" s="170"/>
      <c r="L7205" s="170"/>
      <c r="M7205" s="170"/>
      <c r="N7205" s="170"/>
      <c r="O7205" s="170"/>
      <c r="P7205" s="170"/>
      <c r="Q7205" s="170"/>
      <c r="R7205" s="170"/>
      <c r="S7205" s="170"/>
      <c r="T7205" s="170"/>
      <c r="U7205" s="170"/>
      <c r="V7205" s="170"/>
      <c r="W7205" s="170"/>
      <c r="X7205" s="174"/>
      <c r="Y7205" s="170"/>
      <c r="Z7205" s="170"/>
      <c r="AA7205" s="170"/>
      <c r="AB7205" s="170"/>
      <c r="AC7205" s="170"/>
      <c r="AD7205" s="174"/>
      <c r="AE7205" s="170"/>
      <c r="AF7205" s="170"/>
      <c r="AI7205" s="170"/>
      <c r="AJ7205" s="170"/>
      <c r="AK7205" s="170"/>
      <c r="AL7205" s="170"/>
      <c r="AM7205" s="170"/>
      <c r="AN7205" s="170"/>
    </row>
    <row r="7206" spans="1:40" ht="52.5" customHeight="1" x14ac:dyDescent="0.2">
      <c r="A7206" s="170"/>
      <c r="B7206" s="170"/>
      <c r="C7206" s="170"/>
      <c r="D7206" s="170"/>
      <c r="E7206" s="170"/>
      <c r="F7206" s="170"/>
      <c r="G7206" s="170"/>
      <c r="H7206" s="170"/>
      <c r="I7206" s="170"/>
      <c r="J7206" s="170"/>
      <c r="K7206" s="170"/>
      <c r="L7206" s="170"/>
      <c r="M7206" s="170"/>
      <c r="N7206" s="170"/>
      <c r="O7206" s="170"/>
      <c r="P7206" s="170"/>
      <c r="Q7206" s="170"/>
      <c r="R7206" s="170"/>
      <c r="S7206" s="170"/>
      <c r="T7206" s="170"/>
      <c r="U7206" s="170"/>
      <c r="V7206" s="170"/>
      <c r="W7206" s="170"/>
      <c r="X7206" s="174"/>
      <c r="Y7206" s="170"/>
      <c r="Z7206" s="170"/>
      <c r="AA7206" s="170"/>
      <c r="AB7206" s="170"/>
      <c r="AC7206" s="170"/>
      <c r="AD7206" s="174"/>
      <c r="AE7206" s="170"/>
      <c r="AF7206" s="170"/>
      <c r="AI7206" s="170"/>
      <c r="AJ7206" s="170"/>
      <c r="AK7206" s="170"/>
      <c r="AL7206" s="170"/>
      <c r="AM7206" s="170"/>
      <c r="AN7206" s="170"/>
    </row>
    <row r="7207" spans="1:40" ht="52.5" customHeight="1" x14ac:dyDescent="0.2">
      <c r="A7207" s="170"/>
      <c r="B7207" s="170"/>
      <c r="C7207" s="170"/>
      <c r="D7207" s="170"/>
      <c r="E7207" s="170"/>
      <c r="F7207" s="170"/>
      <c r="G7207" s="170"/>
      <c r="H7207" s="170"/>
      <c r="I7207" s="170"/>
      <c r="J7207" s="170"/>
      <c r="K7207" s="170"/>
      <c r="L7207" s="170"/>
      <c r="M7207" s="170"/>
      <c r="N7207" s="170"/>
      <c r="O7207" s="170"/>
      <c r="P7207" s="170"/>
      <c r="Q7207" s="170"/>
      <c r="R7207" s="170"/>
      <c r="S7207" s="170"/>
      <c r="T7207" s="170"/>
      <c r="U7207" s="170"/>
      <c r="V7207" s="170"/>
      <c r="W7207" s="170"/>
      <c r="X7207" s="174"/>
      <c r="Y7207" s="170"/>
      <c r="Z7207" s="170"/>
      <c r="AA7207" s="170"/>
      <c r="AB7207" s="170"/>
      <c r="AC7207" s="170"/>
      <c r="AD7207" s="174"/>
      <c r="AE7207" s="170"/>
      <c r="AF7207" s="170"/>
      <c r="AI7207" s="170"/>
      <c r="AJ7207" s="170"/>
      <c r="AK7207" s="170"/>
      <c r="AL7207" s="170"/>
      <c r="AM7207" s="170"/>
      <c r="AN7207" s="170"/>
    </row>
    <row r="7208" spans="1:40" ht="52.5" customHeight="1" x14ac:dyDescent="0.2">
      <c r="A7208" s="170"/>
      <c r="B7208" s="170"/>
      <c r="C7208" s="170"/>
      <c r="D7208" s="170"/>
      <c r="E7208" s="170"/>
      <c r="F7208" s="170"/>
      <c r="G7208" s="170"/>
      <c r="H7208" s="170"/>
      <c r="I7208" s="170"/>
      <c r="J7208" s="170"/>
      <c r="K7208" s="170"/>
      <c r="L7208" s="170"/>
      <c r="M7208" s="170"/>
      <c r="N7208" s="170"/>
      <c r="O7208" s="170"/>
      <c r="P7208" s="170"/>
      <c r="Q7208" s="170"/>
      <c r="R7208" s="170"/>
      <c r="S7208" s="170"/>
      <c r="T7208" s="170"/>
      <c r="U7208" s="170"/>
      <c r="V7208" s="170"/>
      <c r="W7208" s="170"/>
      <c r="X7208" s="174"/>
      <c r="Y7208" s="170"/>
      <c r="Z7208" s="170"/>
      <c r="AA7208" s="170"/>
      <c r="AB7208" s="170"/>
      <c r="AC7208" s="170"/>
      <c r="AD7208" s="174"/>
      <c r="AE7208" s="170"/>
      <c r="AF7208" s="170"/>
      <c r="AI7208" s="170"/>
      <c r="AJ7208" s="170"/>
      <c r="AK7208" s="170"/>
      <c r="AL7208" s="170"/>
      <c r="AM7208" s="170"/>
      <c r="AN7208" s="170"/>
    </row>
    <row r="7209" spans="1:40" ht="52.5" customHeight="1" x14ac:dyDescent="0.2">
      <c r="A7209" s="170"/>
      <c r="B7209" s="170"/>
      <c r="C7209" s="170"/>
      <c r="D7209" s="170"/>
      <c r="E7209" s="170"/>
      <c r="F7209" s="170"/>
      <c r="G7209" s="170"/>
      <c r="H7209" s="170"/>
      <c r="I7209" s="170"/>
      <c r="J7209" s="170"/>
      <c r="K7209" s="170"/>
      <c r="L7209" s="170"/>
      <c r="M7209" s="170"/>
      <c r="N7209" s="170"/>
      <c r="O7209" s="170"/>
      <c r="P7209" s="170"/>
      <c r="Q7209" s="170"/>
      <c r="R7209" s="170"/>
      <c r="S7209" s="170"/>
      <c r="T7209" s="170"/>
      <c r="U7209" s="170"/>
      <c r="V7209" s="170"/>
      <c r="W7209" s="170"/>
      <c r="X7209" s="174"/>
      <c r="Y7209" s="170"/>
      <c r="Z7209" s="170"/>
      <c r="AA7209" s="170"/>
      <c r="AB7209" s="170"/>
      <c r="AC7209" s="170"/>
      <c r="AD7209" s="174"/>
      <c r="AE7209" s="170"/>
      <c r="AF7209" s="170"/>
      <c r="AI7209" s="170"/>
      <c r="AJ7209" s="170"/>
      <c r="AK7209" s="170"/>
      <c r="AL7209" s="170"/>
      <c r="AM7209" s="170"/>
      <c r="AN7209" s="170"/>
    </row>
    <row r="7210" spans="1:40" ht="52.5" customHeight="1" x14ac:dyDescent="0.2">
      <c r="A7210" s="170"/>
      <c r="B7210" s="170"/>
      <c r="C7210" s="170"/>
      <c r="D7210" s="170"/>
      <c r="E7210" s="170"/>
      <c r="F7210" s="170"/>
      <c r="G7210" s="170"/>
      <c r="H7210" s="170"/>
      <c r="I7210" s="170"/>
      <c r="J7210" s="170"/>
      <c r="K7210" s="170"/>
      <c r="L7210" s="170"/>
      <c r="M7210" s="170"/>
      <c r="N7210" s="170"/>
      <c r="O7210" s="170"/>
      <c r="P7210" s="170"/>
      <c r="Q7210" s="170"/>
      <c r="R7210" s="170"/>
      <c r="S7210" s="170"/>
      <c r="T7210" s="170"/>
      <c r="U7210" s="170"/>
      <c r="V7210" s="170"/>
      <c r="W7210" s="170"/>
      <c r="X7210" s="174"/>
      <c r="Y7210" s="170"/>
      <c r="Z7210" s="170"/>
      <c r="AA7210" s="170"/>
      <c r="AB7210" s="170"/>
      <c r="AC7210" s="170"/>
      <c r="AD7210" s="174"/>
      <c r="AE7210" s="170"/>
      <c r="AF7210" s="170"/>
      <c r="AI7210" s="170"/>
      <c r="AJ7210" s="170"/>
      <c r="AK7210" s="170"/>
      <c r="AL7210" s="170"/>
      <c r="AM7210" s="170"/>
      <c r="AN7210" s="170"/>
    </row>
    <row r="7211" spans="1:40" ht="52.5" customHeight="1" x14ac:dyDescent="0.2">
      <c r="A7211" s="170"/>
      <c r="B7211" s="170"/>
      <c r="C7211" s="170"/>
      <c r="D7211" s="170"/>
      <c r="E7211" s="170"/>
      <c r="F7211" s="170"/>
      <c r="G7211" s="170"/>
      <c r="H7211" s="170"/>
      <c r="I7211" s="170"/>
      <c r="J7211" s="170"/>
      <c r="K7211" s="170"/>
      <c r="L7211" s="170"/>
      <c r="M7211" s="170"/>
      <c r="N7211" s="170"/>
      <c r="O7211" s="170"/>
      <c r="P7211" s="170"/>
      <c r="Q7211" s="170"/>
      <c r="R7211" s="170"/>
      <c r="S7211" s="170"/>
      <c r="T7211" s="170"/>
      <c r="U7211" s="170"/>
      <c r="V7211" s="170"/>
      <c r="W7211" s="170"/>
      <c r="X7211" s="174"/>
      <c r="Y7211" s="170"/>
      <c r="Z7211" s="170"/>
      <c r="AA7211" s="170"/>
      <c r="AB7211" s="170"/>
      <c r="AC7211" s="170"/>
      <c r="AD7211" s="174"/>
      <c r="AE7211" s="170"/>
      <c r="AF7211" s="170"/>
      <c r="AI7211" s="170"/>
      <c r="AJ7211" s="170"/>
      <c r="AK7211" s="170"/>
      <c r="AL7211" s="170"/>
      <c r="AM7211" s="170"/>
      <c r="AN7211" s="170"/>
    </row>
    <row r="7212" spans="1:40" ht="52.5" customHeight="1" x14ac:dyDescent="0.2">
      <c r="A7212" s="170"/>
      <c r="B7212" s="170"/>
      <c r="C7212" s="170"/>
      <c r="D7212" s="170"/>
      <c r="E7212" s="170"/>
      <c r="F7212" s="170"/>
      <c r="G7212" s="170"/>
      <c r="H7212" s="170"/>
      <c r="I7212" s="170"/>
      <c r="J7212" s="170"/>
      <c r="K7212" s="170"/>
      <c r="L7212" s="170"/>
      <c r="M7212" s="170"/>
      <c r="N7212" s="170"/>
      <c r="O7212" s="170"/>
      <c r="P7212" s="170"/>
      <c r="Q7212" s="170"/>
      <c r="R7212" s="170"/>
      <c r="S7212" s="170"/>
      <c r="T7212" s="170"/>
      <c r="U7212" s="170"/>
      <c r="V7212" s="170"/>
      <c r="W7212" s="170"/>
      <c r="X7212" s="174"/>
      <c r="Y7212" s="170"/>
      <c r="Z7212" s="170"/>
      <c r="AA7212" s="170"/>
      <c r="AB7212" s="170"/>
      <c r="AC7212" s="170"/>
      <c r="AD7212" s="174"/>
      <c r="AE7212" s="170"/>
      <c r="AF7212" s="170"/>
      <c r="AI7212" s="170"/>
      <c r="AJ7212" s="170"/>
      <c r="AK7212" s="170"/>
      <c r="AL7212" s="170"/>
      <c r="AM7212" s="170"/>
      <c r="AN7212" s="170"/>
    </row>
    <row r="7213" spans="1:40" ht="52.5" customHeight="1" x14ac:dyDescent="0.2">
      <c r="A7213" s="170"/>
      <c r="B7213" s="170"/>
      <c r="C7213" s="170"/>
      <c r="D7213" s="170"/>
      <c r="E7213" s="170"/>
      <c r="F7213" s="170"/>
      <c r="G7213" s="170"/>
      <c r="H7213" s="170"/>
      <c r="I7213" s="170"/>
      <c r="J7213" s="170"/>
      <c r="K7213" s="170"/>
      <c r="L7213" s="170"/>
      <c r="M7213" s="170"/>
      <c r="N7213" s="170"/>
      <c r="O7213" s="170"/>
      <c r="P7213" s="170"/>
      <c r="Q7213" s="170"/>
      <c r="R7213" s="170"/>
      <c r="S7213" s="170"/>
      <c r="T7213" s="170"/>
      <c r="U7213" s="170"/>
      <c r="V7213" s="170"/>
      <c r="W7213" s="170"/>
      <c r="X7213" s="174"/>
      <c r="Y7213" s="170"/>
      <c r="Z7213" s="170"/>
      <c r="AA7213" s="170"/>
      <c r="AB7213" s="170"/>
      <c r="AC7213" s="170"/>
      <c r="AD7213" s="174"/>
      <c r="AE7213" s="170"/>
      <c r="AF7213" s="170"/>
      <c r="AI7213" s="170"/>
      <c r="AJ7213" s="170"/>
      <c r="AK7213" s="170"/>
      <c r="AL7213" s="170"/>
      <c r="AM7213" s="170"/>
      <c r="AN7213" s="170"/>
    </row>
    <row r="7214" spans="1:40" ht="52.5" customHeight="1" x14ac:dyDescent="0.2">
      <c r="A7214" s="170"/>
      <c r="B7214" s="170"/>
      <c r="C7214" s="170"/>
      <c r="D7214" s="170"/>
      <c r="E7214" s="170"/>
      <c r="F7214" s="170"/>
      <c r="G7214" s="170"/>
      <c r="H7214" s="170"/>
      <c r="I7214" s="170"/>
      <c r="J7214" s="170"/>
      <c r="K7214" s="170"/>
      <c r="L7214" s="170"/>
      <c r="M7214" s="170"/>
      <c r="N7214" s="170"/>
      <c r="O7214" s="170"/>
      <c r="P7214" s="170"/>
      <c r="Q7214" s="170"/>
      <c r="R7214" s="170"/>
      <c r="S7214" s="170"/>
      <c r="T7214" s="170"/>
      <c r="U7214" s="170"/>
      <c r="V7214" s="170"/>
      <c r="W7214" s="170"/>
      <c r="X7214" s="174"/>
      <c r="Y7214" s="170"/>
      <c r="Z7214" s="170"/>
      <c r="AA7214" s="170"/>
      <c r="AB7214" s="170"/>
      <c r="AC7214" s="170"/>
      <c r="AD7214" s="174"/>
      <c r="AE7214" s="170"/>
      <c r="AF7214" s="170"/>
      <c r="AI7214" s="170"/>
      <c r="AJ7214" s="170"/>
      <c r="AK7214" s="170"/>
      <c r="AL7214" s="170"/>
      <c r="AM7214" s="170"/>
      <c r="AN7214" s="170"/>
    </row>
    <row r="7215" spans="1:40" ht="52.5" customHeight="1" x14ac:dyDescent="0.2">
      <c r="A7215" s="170"/>
      <c r="B7215" s="170"/>
      <c r="C7215" s="170"/>
      <c r="D7215" s="170"/>
      <c r="E7215" s="170"/>
      <c r="F7215" s="170"/>
      <c r="G7215" s="170"/>
      <c r="H7215" s="170"/>
      <c r="I7215" s="170"/>
      <c r="J7215" s="170"/>
      <c r="K7215" s="170"/>
      <c r="L7215" s="170"/>
      <c r="M7215" s="170"/>
      <c r="N7215" s="170"/>
      <c r="O7215" s="170"/>
      <c r="P7215" s="170"/>
      <c r="Q7215" s="170"/>
      <c r="R7215" s="170"/>
      <c r="S7215" s="170"/>
      <c r="T7215" s="170"/>
      <c r="U7215" s="170"/>
      <c r="V7215" s="170"/>
      <c r="W7215" s="170"/>
      <c r="X7215" s="174"/>
      <c r="Y7215" s="170"/>
      <c r="Z7215" s="170"/>
      <c r="AA7215" s="170"/>
      <c r="AB7215" s="170"/>
      <c r="AC7215" s="170"/>
      <c r="AD7215" s="174"/>
      <c r="AE7215" s="170"/>
      <c r="AF7215" s="170"/>
      <c r="AI7215" s="170"/>
      <c r="AJ7215" s="170"/>
      <c r="AK7215" s="170"/>
      <c r="AL7215" s="170"/>
      <c r="AM7215" s="170"/>
      <c r="AN7215" s="170"/>
    </row>
    <row r="7216" spans="1:40" ht="52.5" customHeight="1" x14ac:dyDescent="0.2">
      <c r="A7216" s="170"/>
      <c r="B7216" s="170"/>
      <c r="C7216" s="170"/>
      <c r="D7216" s="170"/>
      <c r="E7216" s="170"/>
      <c r="F7216" s="170"/>
      <c r="G7216" s="170"/>
      <c r="H7216" s="170"/>
      <c r="I7216" s="170"/>
      <c r="J7216" s="170"/>
      <c r="K7216" s="170"/>
      <c r="L7216" s="170"/>
      <c r="M7216" s="170"/>
      <c r="N7216" s="170"/>
      <c r="O7216" s="170"/>
      <c r="P7216" s="170"/>
      <c r="Q7216" s="170"/>
      <c r="R7216" s="170"/>
      <c r="S7216" s="170"/>
      <c r="T7216" s="170"/>
      <c r="U7216" s="170"/>
      <c r="V7216" s="170"/>
      <c r="W7216" s="170"/>
      <c r="X7216" s="174"/>
      <c r="Y7216" s="170"/>
      <c r="Z7216" s="170"/>
      <c r="AA7216" s="170"/>
      <c r="AB7216" s="170"/>
      <c r="AC7216" s="170"/>
      <c r="AD7216" s="174"/>
      <c r="AE7216" s="170"/>
      <c r="AF7216" s="170"/>
      <c r="AI7216" s="170"/>
      <c r="AJ7216" s="170"/>
      <c r="AK7216" s="170"/>
      <c r="AL7216" s="170"/>
      <c r="AM7216" s="170"/>
      <c r="AN7216" s="170"/>
    </row>
    <row r="7217" spans="1:40" ht="52.5" customHeight="1" x14ac:dyDescent="0.2">
      <c r="A7217" s="170"/>
      <c r="B7217" s="170"/>
      <c r="C7217" s="170"/>
      <c r="D7217" s="170"/>
      <c r="E7217" s="170"/>
      <c r="F7217" s="170"/>
      <c r="G7217" s="170"/>
      <c r="H7217" s="170"/>
      <c r="I7217" s="170"/>
      <c r="J7217" s="170"/>
      <c r="K7217" s="170"/>
      <c r="L7217" s="170"/>
      <c r="M7217" s="170"/>
      <c r="N7217" s="170"/>
      <c r="O7217" s="170"/>
      <c r="P7217" s="170"/>
      <c r="Q7217" s="170"/>
      <c r="R7217" s="170"/>
      <c r="S7217" s="170"/>
      <c r="T7217" s="170"/>
      <c r="U7217" s="170"/>
      <c r="V7217" s="170"/>
      <c r="W7217" s="170"/>
      <c r="X7217" s="174"/>
      <c r="Y7217" s="170"/>
      <c r="Z7217" s="170"/>
      <c r="AA7217" s="170"/>
      <c r="AB7217" s="170"/>
      <c r="AC7217" s="170"/>
      <c r="AD7217" s="174"/>
      <c r="AE7217" s="170"/>
      <c r="AF7217" s="170"/>
      <c r="AI7217" s="170"/>
      <c r="AJ7217" s="170"/>
      <c r="AK7217" s="170"/>
      <c r="AL7217" s="170"/>
      <c r="AM7217" s="170"/>
      <c r="AN7217" s="170"/>
    </row>
    <row r="7218" spans="1:40" ht="52.5" customHeight="1" x14ac:dyDescent="0.2">
      <c r="A7218" s="170"/>
      <c r="B7218" s="170"/>
      <c r="C7218" s="170"/>
      <c r="D7218" s="170"/>
      <c r="E7218" s="170"/>
      <c r="F7218" s="170"/>
      <c r="G7218" s="170"/>
      <c r="H7218" s="170"/>
      <c r="I7218" s="170"/>
      <c r="J7218" s="170"/>
      <c r="K7218" s="170"/>
      <c r="L7218" s="170"/>
      <c r="M7218" s="170"/>
      <c r="N7218" s="170"/>
      <c r="O7218" s="170"/>
      <c r="P7218" s="170"/>
      <c r="Q7218" s="170"/>
      <c r="R7218" s="170"/>
      <c r="S7218" s="170"/>
      <c r="T7218" s="170"/>
      <c r="U7218" s="170"/>
      <c r="V7218" s="170"/>
      <c r="W7218" s="170"/>
      <c r="X7218" s="174"/>
      <c r="Y7218" s="170"/>
      <c r="Z7218" s="170"/>
      <c r="AA7218" s="170"/>
      <c r="AB7218" s="170"/>
      <c r="AC7218" s="170"/>
      <c r="AD7218" s="174"/>
      <c r="AE7218" s="170"/>
      <c r="AF7218" s="170"/>
      <c r="AI7218" s="170"/>
      <c r="AJ7218" s="170"/>
      <c r="AK7218" s="170"/>
      <c r="AL7218" s="170"/>
      <c r="AM7218" s="170"/>
      <c r="AN7218" s="170"/>
    </row>
    <row r="7219" spans="1:40" ht="52.5" customHeight="1" x14ac:dyDescent="0.2">
      <c r="A7219" s="170"/>
      <c r="B7219" s="170"/>
      <c r="C7219" s="170"/>
      <c r="D7219" s="170"/>
      <c r="E7219" s="170"/>
      <c r="F7219" s="170"/>
      <c r="G7219" s="170"/>
      <c r="H7219" s="170"/>
      <c r="I7219" s="170"/>
      <c r="J7219" s="170"/>
      <c r="K7219" s="170"/>
      <c r="L7219" s="170"/>
      <c r="M7219" s="170"/>
      <c r="N7219" s="170"/>
      <c r="O7219" s="170"/>
      <c r="P7219" s="170"/>
      <c r="Q7219" s="170"/>
      <c r="R7219" s="170"/>
      <c r="S7219" s="170"/>
      <c r="T7219" s="170"/>
      <c r="U7219" s="170"/>
      <c r="V7219" s="170"/>
      <c r="W7219" s="170"/>
      <c r="X7219" s="174"/>
      <c r="Y7219" s="170"/>
      <c r="Z7219" s="170"/>
      <c r="AA7219" s="170"/>
      <c r="AB7219" s="170"/>
      <c r="AC7219" s="170"/>
      <c r="AD7219" s="174"/>
      <c r="AE7219" s="170"/>
      <c r="AF7219" s="170"/>
      <c r="AI7219" s="170"/>
      <c r="AJ7219" s="170"/>
      <c r="AK7219" s="170"/>
      <c r="AL7219" s="170"/>
      <c r="AM7219" s="170"/>
      <c r="AN7219" s="170"/>
    </row>
    <row r="7220" spans="1:40" ht="52.5" customHeight="1" x14ac:dyDescent="0.2">
      <c r="A7220" s="170"/>
      <c r="B7220" s="170"/>
      <c r="C7220" s="170"/>
      <c r="D7220" s="170"/>
      <c r="E7220" s="170"/>
      <c r="F7220" s="170"/>
      <c r="G7220" s="170"/>
      <c r="H7220" s="170"/>
      <c r="I7220" s="170"/>
      <c r="J7220" s="170"/>
      <c r="K7220" s="170"/>
      <c r="L7220" s="170"/>
      <c r="M7220" s="170"/>
      <c r="N7220" s="170"/>
      <c r="O7220" s="170"/>
      <c r="P7220" s="170"/>
      <c r="Q7220" s="170"/>
      <c r="R7220" s="170"/>
      <c r="S7220" s="170"/>
      <c r="T7220" s="170"/>
      <c r="U7220" s="170"/>
      <c r="V7220" s="170"/>
      <c r="W7220" s="170"/>
      <c r="X7220" s="174"/>
      <c r="Y7220" s="170"/>
      <c r="Z7220" s="170"/>
      <c r="AA7220" s="170"/>
      <c r="AB7220" s="170"/>
      <c r="AC7220" s="170"/>
      <c r="AD7220" s="174"/>
      <c r="AE7220" s="170"/>
      <c r="AF7220" s="170"/>
      <c r="AI7220" s="170"/>
      <c r="AJ7220" s="170"/>
      <c r="AK7220" s="170"/>
      <c r="AL7220" s="170"/>
      <c r="AM7220" s="170"/>
      <c r="AN7220" s="170"/>
    </row>
    <row r="7221" spans="1:40" ht="52.5" customHeight="1" x14ac:dyDescent="0.2">
      <c r="A7221" s="170"/>
      <c r="B7221" s="170"/>
      <c r="C7221" s="170"/>
      <c r="D7221" s="170"/>
      <c r="E7221" s="170"/>
      <c r="F7221" s="170"/>
      <c r="G7221" s="170"/>
      <c r="H7221" s="170"/>
      <c r="I7221" s="170"/>
      <c r="J7221" s="170"/>
      <c r="K7221" s="170"/>
      <c r="L7221" s="170"/>
      <c r="M7221" s="170"/>
      <c r="N7221" s="170"/>
      <c r="O7221" s="170"/>
      <c r="P7221" s="170"/>
      <c r="Q7221" s="170"/>
      <c r="R7221" s="170"/>
      <c r="S7221" s="170"/>
      <c r="T7221" s="170"/>
      <c r="U7221" s="170"/>
      <c r="V7221" s="170"/>
      <c r="W7221" s="170"/>
      <c r="X7221" s="174"/>
      <c r="Y7221" s="170"/>
      <c r="Z7221" s="170"/>
      <c r="AA7221" s="170"/>
      <c r="AB7221" s="170"/>
      <c r="AC7221" s="170"/>
      <c r="AD7221" s="174"/>
      <c r="AE7221" s="170"/>
      <c r="AF7221" s="170"/>
      <c r="AI7221" s="170"/>
      <c r="AJ7221" s="170"/>
      <c r="AK7221" s="170"/>
      <c r="AL7221" s="170"/>
      <c r="AM7221" s="170"/>
      <c r="AN7221" s="170"/>
    </row>
    <row r="7222" spans="1:40" ht="52.5" customHeight="1" x14ac:dyDescent="0.2">
      <c r="A7222" s="170"/>
      <c r="B7222" s="170"/>
      <c r="C7222" s="170"/>
      <c r="D7222" s="170"/>
      <c r="E7222" s="170"/>
      <c r="F7222" s="170"/>
      <c r="G7222" s="170"/>
      <c r="H7222" s="170"/>
      <c r="I7222" s="170"/>
      <c r="J7222" s="170"/>
      <c r="K7222" s="170"/>
      <c r="L7222" s="170"/>
      <c r="M7222" s="170"/>
      <c r="N7222" s="170"/>
      <c r="O7222" s="170"/>
      <c r="P7222" s="170"/>
      <c r="Q7222" s="170"/>
      <c r="R7222" s="170"/>
      <c r="S7222" s="170"/>
      <c r="T7222" s="170"/>
      <c r="U7222" s="170"/>
      <c r="V7222" s="170"/>
      <c r="W7222" s="170"/>
      <c r="X7222" s="174"/>
      <c r="Y7222" s="170"/>
      <c r="Z7222" s="170"/>
      <c r="AA7222" s="170"/>
      <c r="AB7222" s="170"/>
      <c r="AC7222" s="170"/>
      <c r="AD7222" s="174"/>
      <c r="AE7222" s="170"/>
      <c r="AF7222" s="170"/>
      <c r="AI7222" s="170"/>
      <c r="AJ7222" s="170"/>
      <c r="AK7222" s="170"/>
      <c r="AL7222" s="170"/>
      <c r="AM7222" s="170"/>
      <c r="AN7222" s="170"/>
    </row>
    <row r="7223" spans="1:40" ht="52.5" customHeight="1" x14ac:dyDescent="0.2">
      <c r="A7223" s="170"/>
      <c r="B7223" s="170"/>
      <c r="C7223" s="170"/>
      <c r="D7223" s="170"/>
      <c r="E7223" s="170"/>
      <c r="F7223" s="170"/>
      <c r="G7223" s="170"/>
      <c r="H7223" s="170"/>
      <c r="I7223" s="170"/>
      <c r="J7223" s="170"/>
      <c r="K7223" s="170"/>
      <c r="L7223" s="170"/>
      <c r="M7223" s="170"/>
      <c r="N7223" s="170"/>
      <c r="O7223" s="170"/>
      <c r="P7223" s="170"/>
      <c r="Q7223" s="170"/>
      <c r="R7223" s="170"/>
      <c r="S7223" s="170"/>
      <c r="T7223" s="170"/>
      <c r="U7223" s="170"/>
      <c r="V7223" s="170"/>
      <c r="W7223" s="170"/>
      <c r="X7223" s="174"/>
      <c r="Y7223" s="170"/>
      <c r="Z7223" s="170"/>
      <c r="AA7223" s="170"/>
      <c r="AB7223" s="170"/>
      <c r="AC7223" s="170"/>
      <c r="AD7223" s="174"/>
      <c r="AE7223" s="170"/>
      <c r="AF7223" s="170"/>
      <c r="AI7223" s="170"/>
      <c r="AJ7223" s="170"/>
      <c r="AK7223" s="170"/>
      <c r="AL7223" s="170"/>
      <c r="AM7223" s="170"/>
      <c r="AN7223" s="170"/>
    </row>
    <row r="7224" spans="1:40" ht="52.5" customHeight="1" x14ac:dyDescent="0.2">
      <c r="A7224" s="170"/>
      <c r="B7224" s="170"/>
      <c r="C7224" s="170"/>
      <c r="D7224" s="170"/>
      <c r="E7224" s="170"/>
      <c r="F7224" s="170"/>
      <c r="G7224" s="170"/>
      <c r="H7224" s="170"/>
      <c r="I7224" s="170"/>
      <c r="J7224" s="170"/>
      <c r="K7224" s="170"/>
      <c r="L7224" s="170"/>
      <c r="M7224" s="170"/>
      <c r="N7224" s="170"/>
      <c r="O7224" s="170"/>
      <c r="P7224" s="170"/>
      <c r="Q7224" s="170"/>
      <c r="R7224" s="170"/>
      <c r="S7224" s="170"/>
      <c r="T7224" s="170"/>
      <c r="U7224" s="170"/>
      <c r="V7224" s="170"/>
      <c r="W7224" s="170"/>
      <c r="X7224" s="174"/>
      <c r="Y7224" s="170"/>
      <c r="Z7224" s="170"/>
      <c r="AA7224" s="170"/>
      <c r="AB7224" s="170"/>
      <c r="AC7224" s="170"/>
      <c r="AD7224" s="174"/>
      <c r="AE7224" s="170"/>
      <c r="AF7224" s="170"/>
      <c r="AI7224" s="170"/>
      <c r="AJ7224" s="170"/>
      <c r="AK7224" s="170"/>
      <c r="AL7224" s="170"/>
      <c r="AM7224" s="170"/>
      <c r="AN7224" s="170"/>
    </row>
    <row r="7225" spans="1:40" ht="52.5" customHeight="1" x14ac:dyDescent="0.2">
      <c r="A7225" s="170"/>
      <c r="B7225" s="170"/>
      <c r="C7225" s="170"/>
      <c r="D7225" s="170"/>
      <c r="E7225" s="170"/>
      <c r="F7225" s="170"/>
      <c r="G7225" s="170"/>
      <c r="H7225" s="170"/>
      <c r="I7225" s="170"/>
      <c r="J7225" s="170"/>
      <c r="K7225" s="170"/>
      <c r="L7225" s="170"/>
      <c r="M7225" s="170"/>
      <c r="N7225" s="170"/>
      <c r="O7225" s="170"/>
      <c r="P7225" s="170"/>
      <c r="Q7225" s="170"/>
      <c r="R7225" s="170"/>
      <c r="S7225" s="170"/>
      <c r="T7225" s="170"/>
      <c r="U7225" s="170"/>
      <c r="V7225" s="170"/>
      <c r="W7225" s="170"/>
      <c r="X7225" s="174"/>
      <c r="Y7225" s="170"/>
      <c r="Z7225" s="170"/>
      <c r="AA7225" s="170"/>
      <c r="AB7225" s="170"/>
      <c r="AC7225" s="170"/>
      <c r="AD7225" s="174"/>
      <c r="AE7225" s="170"/>
      <c r="AF7225" s="170"/>
      <c r="AI7225" s="170"/>
      <c r="AJ7225" s="170"/>
      <c r="AK7225" s="170"/>
      <c r="AL7225" s="170"/>
      <c r="AM7225" s="170"/>
      <c r="AN7225" s="170"/>
    </row>
    <row r="7226" spans="1:40" ht="52.5" customHeight="1" x14ac:dyDescent="0.2">
      <c r="A7226" s="170"/>
      <c r="B7226" s="170"/>
      <c r="C7226" s="170"/>
      <c r="D7226" s="170"/>
      <c r="E7226" s="170"/>
      <c r="F7226" s="170"/>
      <c r="G7226" s="170"/>
      <c r="H7226" s="170"/>
      <c r="I7226" s="170"/>
      <c r="J7226" s="170"/>
      <c r="K7226" s="170"/>
      <c r="L7226" s="170"/>
      <c r="M7226" s="170"/>
      <c r="N7226" s="170"/>
      <c r="O7226" s="170"/>
      <c r="P7226" s="170"/>
      <c r="Q7226" s="170"/>
      <c r="R7226" s="170"/>
      <c r="S7226" s="170"/>
      <c r="T7226" s="170"/>
      <c r="U7226" s="170"/>
      <c r="V7226" s="170"/>
      <c r="W7226" s="170"/>
      <c r="X7226" s="174"/>
      <c r="Y7226" s="170"/>
      <c r="Z7226" s="170"/>
      <c r="AA7226" s="170"/>
      <c r="AB7226" s="170"/>
      <c r="AC7226" s="170"/>
      <c r="AD7226" s="174"/>
      <c r="AE7226" s="170"/>
      <c r="AF7226" s="170"/>
      <c r="AI7226" s="170"/>
      <c r="AJ7226" s="170"/>
      <c r="AK7226" s="170"/>
      <c r="AL7226" s="170"/>
      <c r="AM7226" s="170"/>
      <c r="AN7226" s="170"/>
    </row>
    <row r="7227" spans="1:40" ht="52.5" customHeight="1" x14ac:dyDescent="0.2">
      <c r="A7227" s="170"/>
      <c r="B7227" s="170"/>
      <c r="C7227" s="170"/>
      <c r="D7227" s="170"/>
      <c r="E7227" s="170"/>
      <c r="F7227" s="170"/>
      <c r="G7227" s="170"/>
      <c r="H7227" s="170"/>
      <c r="I7227" s="170"/>
      <c r="J7227" s="170"/>
      <c r="K7227" s="170"/>
      <c r="L7227" s="170"/>
      <c r="M7227" s="170"/>
      <c r="N7227" s="170"/>
      <c r="O7227" s="170"/>
      <c r="P7227" s="170"/>
      <c r="Q7227" s="170"/>
      <c r="R7227" s="170"/>
      <c r="S7227" s="170"/>
      <c r="T7227" s="170"/>
      <c r="U7227" s="170"/>
      <c r="V7227" s="170"/>
      <c r="W7227" s="170"/>
      <c r="X7227" s="174"/>
      <c r="Y7227" s="170"/>
      <c r="Z7227" s="170"/>
      <c r="AA7227" s="170"/>
      <c r="AB7227" s="170"/>
      <c r="AC7227" s="170"/>
      <c r="AD7227" s="174"/>
      <c r="AE7227" s="170"/>
      <c r="AF7227" s="170"/>
      <c r="AI7227" s="170"/>
      <c r="AJ7227" s="170"/>
      <c r="AK7227" s="170"/>
      <c r="AL7227" s="170"/>
      <c r="AM7227" s="170"/>
      <c r="AN7227" s="170"/>
    </row>
    <row r="7228" spans="1:40" ht="52.5" customHeight="1" x14ac:dyDescent="0.2">
      <c r="A7228" s="170"/>
      <c r="B7228" s="170"/>
      <c r="C7228" s="170"/>
      <c r="D7228" s="170"/>
      <c r="E7228" s="170"/>
      <c r="F7228" s="170"/>
      <c r="G7228" s="170"/>
      <c r="H7228" s="170"/>
      <c r="I7228" s="170"/>
      <c r="J7228" s="170"/>
      <c r="K7228" s="170"/>
      <c r="L7228" s="170"/>
      <c r="M7228" s="170"/>
      <c r="N7228" s="170"/>
      <c r="O7228" s="170"/>
      <c r="P7228" s="170"/>
      <c r="Q7228" s="170"/>
      <c r="R7228" s="170"/>
      <c r="S7228" s="170"/>
      <c r="T7228" s="170"/>
      <c r="U7228" s="170"/>
      <c r="V7228" s="170"/>
      <c r="W7228" s="170"/>
      <c r="X7228" s="174"/>
      <c r="Y7228" s="170"/>
      <c r="Z7228" s="170"/>
      <c r="AA7228" s="170"/>
      <c r="AB7228" s="170"/>
      <c r="AC7228" s="170"/>
      <c r="AD7228" s="174"/>
      <c r="AE7228" s="170"/>
      <c r="AF7228" s="170"/>
      <c r="AI7228" s="170"/>
      <c r="AJ7228" s="170"/>
      <c r="AK7228" s="170"/>
      <c r="AL7228" s="170"/>
      <c r="AM7228" s="170"/>
      <c r="AN7228" s="170"/>
    </row>
    <row r="7229" spans="1:40" ht="52.5" customHeight="1" x14ac:dyDescent="0.2">
      <c r="A7229" s="170"/>
      <c r="B7229" s="170"/>
      <c r="C7229" s="170"/>
      <c r="D7229" s="170"/>
      <c r="E7229" s="170"/>
      <c r="F7229" s="170"/>
      <c r="G7229" s="170"/>
      <c r="H7229" s="170"/>
      <c r="I7229" s="170"/>
      <c r="J7229" s="170"/>
      <c r="K7229" s="170"/>
      <c r="L7229" s="170"/>
      <c r="M7229" s="170"/>
      <c r="N7229" s="170"/>
      <c r="O7229" s="170"/>
      <c r="P7229" s="170"/>
      <c r="Q7229" s="170"/>
      <c r="R7229" s="170"/>
      <c r="S7229" s="170"/>
      <c r="T7229" s="170"/>
      <c r="U7229" s="170"/>
      <c r="V7229" s="170"/>
      <c r="W7229" s="170"/>
      <c r="X7229" s="174"/>
      <c r="Y7229" s="170"/>
      <c r="Z7229" s="170"/>
      <c r="AA7229" s="170"/>
      <c r="AB7229" s="170"/>
      <c r="AC7229" s="170"/>
      <c r="AD7229" s="174"/>
      <c r="AE7229" s="170"/>
      <c r="AF7229" s="170"/>
      <c r="AI7229" s="170"/>
      <c r="AJ7229" s="170"/>
      <c r="AK7229" s="170"/>
      <c r="AL7229" s="170"/>
      <c r="AM7229" s="170"/>
      <c r="AN7229" s="170"/>
    </row>
    <row r="7230" spans="1:40" ht="52.5" customHeight="1" x14ac:dyDescent="0.2">
      <c r="A7230" s="170"/>
      <c r="B7230" s="170"/>
      <c r="C7230" s="170"/>
      <c r="D7230" s="170"/>
      <c r="E7230" s="170"/>
      <c r="F7230" s="170"/>
      <c r="G7230" s="170"/>
      <c r="H7230" s="170"/>
      <c r="I7230" s="170"/>
      <c r="J7230" s="170"/>
      <c r="K7230" s="170"/>
      <c r="L7230" s="170"/>
      <c r="M7230" s="170"/>
      <c r="N7230" s="170"/>
      <c r="O7230" s="170"/>
      <c r="P7230" s="170"/>
      <c r="Q7230" s="170"/>
      <c r="R7230" s="170"/>
      <c r="S7230" s="170"/>
      <c r="T7230" s="170"/>
      <c r="U7230" s="170"/>
      <c r="V7230" s="170"/>
      <c r="W7230" s="170"/>
      <c r="X7230" s="174"/>
      <c r="Y7230" s="170"/>
      <c r="Z7230" s="170"/>
      <c r="AA7230" s="170"/>
      <c r="AB7230" s="170"/>
      <c r="AC7230" s="170"/>
      <c r="AD7230" s="174"/>
      <c r="AE7230" s="170"/>
      <c r="AF7230" s="170"/>
      <c r="AI7230" s="170"/>
      <c r="AJ7230" s="170"/>
      <c r="AK7230" s="170"/>
      <c r="AL7230" s="170"/>
      <c r="AM7230" s="170"/>
      <c r="AN7230" s="170"/>
    </row>
    <row r="7231" spans="1:40" ht="52.5" customHeight="1" x14ac:dyDescent="0.2">
      <c r="A7231" s="170"/>
      <c r="B7231" s="170"/>
      <c r="C7231" s="170"/>
      <c r="D7231" s="170"/>
      <c r="E7231" s="170"/>
      <c r="F7231" s="170"/>
      <c r="G7231" s="170"/>
      <c r="H7231" s="170"/>
      <c r="I7231" s="170"/>
      <c r="J7231" s="170"/>
      <c r="K7231" s="170"/>
      <c r="L7231" s="170"/>
      <c r="M7231" s="170"/>
      <c r="N7231" s="170"/>
      <c r="O7231" s="170"/>
      <c r="P7231" s="170"/>
      <c r="Q7231" s="170"/>
      <c r="R7231" s="170"/>
      <c r="S7231" s="170"/>
      <c r="T7231" s="170"/>
      <c r="U7231" s="170"/>
      <c r="V7231" s="170"/>
      <c r="W7231" s="170"/>
      <c r="X7231" s="174"/>
      <c r="Y7231" s="170"/>
      <c r="Z7231" s="170"/>
      <c r="AA7231" s="170"/>
      <c r="AB7231" s="170"/>
      <c r="AC7231" s="170"/>
      <c r="AD7231" s="174"/>
      <c r="AE7231" s="170"/>
      <c r="AF7231" s="170"/>
      <c r="AI7231" s="170"/>
      <c r="AJ7231" s="170"/>
      <c r="AK7231" s="170"/>
      <c r="AL7231" s="170"/>
      <c r="AM7231" s="170"/>
      <c r="AN7231" s="170"/>
    </row>
    <row r="7232" spans="1:40" ht="52.5" customHeight="1" x14ac:dyDescent="0.2">
      <c r="A7232" s="170"/>
      <c r="B7232" s="170"/>
      <c r="C7232" s="170"/>
      <c r="D7232" s="170"/>
      <c r="E7232" s="170"/>
      <c r="F7232" s="170"/>
      <c r="G7232" s="170"/>
      <c r="H7232" s="170"/>
      <c r="I7232" s="170"/>
      <c r="J7232" s="170"/>
      <c r="K7232" s="170"/>
      <c r="L7232" s="170"/>
      <c r="M7232" s="170"/>
      <c r="N7232" s="170"/>
      <c r="O7232" s="170"/>
      <c r="P7232" s="170"/>
      <c r="Q7232" s="170"/>
      <c r="R7232" s="170"/>
      <c r="S7232" s="170"/>
      <c r="T7232" s="170"/>
      <c r="U7232" s="170"/>
      <c r="V7232" s="170"/>
      <c r="W7232" s="170"/>
      <c r="X7232" s="174"/>
      <c r="Y7232" s="170"/>
      <c r="Z7232" s="170"/>
      <c r="AA7232" s="170"/>
      <c r="AB7232" s="170"/>
      <c r="AC7232" s="170"/>
      <c r="AD7232" s="174"/>
      <c r="AE7232" s="170"/>
      <c r="AF7232" s="170"/>
      <c r="AI7232" s="170"/>
      <c r="AJ7232" s="170"/>
      <c r="AK7232" s="170"/>
      <c r="AL7232" s="170"/>
      <c r="AM7232" s="170"/>
      <c r="AN7232" s="170"/>
    </row>
    <row r="7233" spans="1:40" ht="52.5" customHeight="1" x14ac:dyDescent="0.2">
      <c r="A7233" s="170"/>
      <c r="B7233" s="170"/>
      <c r="C7233" s="170"/>
      <c r="D7233" s="170"/>
      <c r="E7233" s="170"/>
      <c r="F7233" s="170"/>
      <c r="G7233" s="170"/>
      <c r="H7233" s="170"/>
      <c r="I7233" s="170"/>
      <c r="J7233" s="170"/>
      <c r="K7233" s="170"/>
      <c r="L7233" s="170"/>
      <c r="M7233" s="170"/>
      <c r="N7233" s="170"/>
      <c r="O7233" s="170"/>
      <c r="P7233" s="170"/>
      <c r="Q7233" s="170"/>
      <c r="R7233" s="170"/>
      <c r="S7233" s="170"/>
      <c r="T7233" s="170"/>
      <c r="U7233" s="170"/>
      <c r="V7233" s="170"/>
      <c r="W7233" s="170"/>
      <c r="X7233" s="174"/>
      <c r="Y7233" s="170"/>
      <c r="Z7233" s="170"/>
      <c r="AA7233" s="170"/>
      <c r="AB7233" s="170"/>
      <c r="AC7233" s="170"/>
      <c r="AD7233" s="174"/>
      <c r="AE7233" s="170"/>
      <c r="AF7233" s="170"/>
      <c r="AI7233" s="170"/>
      <c r="AJ7233" s="170"/>
      <c r="AK7233" s="170"/>
      <c r="AL7233" s="170"/>
      <c r="AM7233" s="170"/>
      <c r="AN7233" s="170"/>
    </row>
    <row r="7234" spans="1:40" ht="52.5" customHeight="1" x14ac:dyDescent="0.2">
      <c r="A7234" s="170"/>
      <c r="B7234" s="170"/>
      <c r="C7234" s="170"/>
      <c r="D7234" s="170"/>
      <c r="E7234" s="170"/>
      <c r="F7234" s="170"/>
      <c r="G7234" s="170"/>
      <c r="H7234" s="170"/>
      <c r="I7234" s="170"/>
      <c r="J7234" s="170"/>
      <c r="K7234" s="170"/>
      <c r="L7234" s="170"/>
      <c r="M7234" s="170"/>
      <c r="N7234" s="170"/>
      <c r="O7234" s="170"/>
      <c r="P7234" s="170"/>
      <c r="Q7234" s="170"/>
      <c r="R7234" s="170"/>
      <c r="S7234" s="170"/>
      <c r="T7234" s="170"/>
      <c r="U7234" s="170"/>
      <c r="V7234" s="170"/>
      <c r="W7234" s="170"/>
      <c r="X7234" s="174"/>
      <c r="Y7234" s="170"/>
      <c r="Z7234" s="170"/>
      <c r="AA7234" s="170"/>
      <c r="AB7234" s="170"/>
      <c r="AC7234" s="170"/>
      <c r="AD7234" s="174"/>
      <c r="AE7234" s="170"/>
      <c r="AF7234" s="170"/>
      <c r="AI7234" s="170"/>
      <c r="AJ7234" s="170"/>
      <c r="AK7234" s="170"/>
      <c r="AL7234" s="170"/>
      <c r="AM7234" s="170"/>
      <c r="AN7234" s="170"/>
    </row>
    <row r="7235" spans="1:40" ht="52.5" customHeight="1" x14ac:dyDescent="0.2">
      <c r="A7235" s="170"/>
      <c r="B7235" s="170"/>
      <c r="C7235" s="170"/>
      <c r="D7235" s="170"/>
      <c r="E7235" s="170"/>
      <c r="F7235" s="170"/>
      <c r="G7235" s="170"/>
      <c r="H7235" s="170"/>
      <c r="I7235" s="170"/>
      <c r="J7235" s="170"/>
      <c r="K7235" s="170"/>
      <c r="L7235" s="170"/>
      <c r="M7235" s="170"/>
      <c r="N7235" s="170"/>
      <c r="O7235" s="170"/>
      <c r="P7235" s="170"/>
      <c r="Q7235" s="170"/>
      <c r="R7235" s="170"/>
      <c r="S7235" s="170"/>
      <c r="T7235" s="170"/>
      <c r="U7235" s="170"/>
      <c r="V7235" s="170"/>
      <c r="W7235" s="170"/>
      <c r="X7235" s="174"/>
      <c r="Y7235" s="170"/>
      <c r="Z7235" s="170"/>
      <c r="AA7235" s="170"/>
      <c r="AB7235" s="170"/>
      <c r="AC7235" s="170"/>
      <c r="AD7235" s="174"/>
      <c r="AE7235" s="170"/>
      <c r="AF7235" s="170"/>
      <c r="AI7235" s="170"/>
      <c r="AJ7235" s="170"/>
      <c r="AK7235" s="170"/>
      <c r="AL7235" s="170"/>
      <c r="AM7235" s="170"/>
      <c r="AN7235" s="170"/>
    </row>
    <row r="7236" spans="1:40" ht="52.5" customHeight="1" x14ac:dyDescent="0.2">
      <c r="A7236" s="170"/>
      <c r="B7236" s="170"/>
      <c r="C7236" s="170"/>
      <c r="D7236" s="170"/>
      <c r="E7236" s="170"/>
      <c r="F7236" s="170"/>
      <c r="G7236" s="170"/>
      <c r="H7236" s="170"/>
      <c r="I7236" s="170"/>
      <c r="J7236" s="170"/>
      <c r="K7236" s="170"/>
      <c r="L7236" s="170"/>
      <c r="M7236" s="170"/>
      <c r="N7236" s="170"/>
      <c r="O7236" s="170"/>
      <c r="P7236" s="170"/>
      <c r="Q7236" s="170"/>
      <c r="R7236" s="170"/>
      <c r="S7236" s="170"/>
      <c r="T7236" s="170"/>
      <c r="U7236" s="170"/>
      <c r="V7236" s="170"/>
      <c r="W7236" s="170"/>
      <c r="X7236" s="174"/>
      <c r="Y7236" s="170"/>
      <c r="Z7236" s="170"/>
      <c r="AA7236" s="170"/>
      <c r="AB7236" s="170"/>
      <c r="AC7236" s="170"/>
      <c r="AD7236" s="174"/>
      <c r="AE7236" s="170"/>
      <c r="AF7236" s="170"/>
      <c r="AI7236" s="170"/>
      <c r="AJ7236" s="170"/>
      <c r="AK7236" s="170"/>
      <c r="AL7236" s="170"/>
      <c r="AM7236" s="170"/>
      <c r="AN7236" s="170"/>
    </row>
    <row r="7237" spans="1:40" ht="52.5" customHeight="1" x14ac:dyDescent="0.2">
      <c r="A7237" s="170"/>
      <c r="B7237" s="170"/>
      <c r="C7237" s="170"/>
      <c r="D7237" s="170"/>
      <c r="E7237" s="170"/>
      <c r="F7237" s="170"/>
      <c r="G7237" s="170"/>
      <c r="H7237" s="170"/>
      <c r="I7237" s="170"/>
      <c r="J7237" s="170"/>
      <c r="K7237" s="170"/>
      <c r="L7237" s="170"/>
      <c r="M7237" s="170"/>
      <c r="N7237" s="170"/>
      <c r="O7237" s="170"/>
      <c r="P7237" s="170"/>
      <c r="Q7237" s="170"/>
      <c r="R7237" s="170"/>
      <c r="S7237" s="170"/>
      <c r="T7237" s="170"/>
      <c r="U7237" s="170"/>
      <c r="V7237" s="170"/>
      <c r="W7237" s="170"/>
      <c r="X7237" s="174"/>
      <c r="Y7237" s="170"/>
      <c r="Z7237" s="170"/>
      <c r="AA7237" s="170"/>
      <c r="AB7237" s="170"/>
      <c r="AC7237" s="170"/>
      <c r="AD7237" s="174"/>
      <c r="AE7237" s="170"/>
      <c r="AF7237" s="170"/>
      <c r="AI7237" s="170"/>
      <c r="AJ7237" s="170"/>
      <c r="AK7237" s="170"/>
      <c r="AL7237" s="170"/>
      <c r="AM7237" s="170"/>
      <c r="AN7237" s="170"/>
    </row>
    <row r="7238" spans="1:40" ht="52.5" customHeight="1" x14ac:dyDescent="0.2">
      <c r="A7238" s="170"/>
      <c r="B7238" s="170"/>
      <c r="C7238" s="170"/>
      <c r="D7238" s="170"/>
      <c r="E7238" s="170"/>
      <c r="F7238" s="170"/>
      <c r="G7238" s="170"/>
      <c r="H7238" s="170"/>
      <c r="I7238" s="170"/>
      <c r="J7238" s="170"/>
      <c r="K7238" s="170"/>
      <c r="L7238" s="170"/>
      <c r="M7238" s="170"/>
      <c r="N7238" s="170"/>
      <c r="O7238" s="170"/>
      <c r="P7238" s="170"/>
      <c r="Q7238" s="170"/>
      <c r="R7238" s="170"/>
      <c r="S7238" s="170"/>
      <c r="T7238" s="170"/>
      <c r="U7238" s="170"/>
      <c r="V7238" s="170"/>
      <c r="W7238" s="170"/>
      <c r="X7238" s="174"/>
      <c r="Y7238" s="170"/>
      <c r="Z7238" s="170"/>
      <c r="AA7238" s="170"/>
      <c r="AB7238" s="170"/>
      <c r="AC7238" s="170"/>
      <c r="AD7238" s="174"/>
      <c r="AE7238" s="170"/>
      <c r="AF7238" s="170"/>
      <c r="AI7238" s="170"/>
      <c r="AJ7238" s="170"/>
      <c r="AK7238" s="170"/>
      <c r="AL7238" s="170"/>
      <c r="AM7238" s="170"/>
      <c r="AN7238" s="170"/>
    </row>
    <row r="7239" spans="1:40" ht="52.5" customHeight="1" x14ac:dyDescent="0.2">
      <c r="A7239" s="170"/>
      <c r="B7239" s="170"/>
      <c r="C7239" s="170"/>
      <c r="D7239" s="170"/>
      <c r="E7239" s="170"/>
      <c r="F7239" s="170"/>
      <c r="G7239" s="170"/>
      <c r="H7239" s="170"/>
      <c r="I7239" s="170"/>
      <c r="J7239" s="170"/>
      <c r="K7239" s="170"/>
      <c r="L7239" s="170"/>
      <c r="M7239" s="170"/>
      <c r="N7239" s="170"/>
      <c r="O7239" s="170"/>
      <c r="P7239" s="170"/>
      <c r="Q7239" s="170"/>
      <c r="R7239" s="170"/>
      <c r="S7239" s="170"/>
      <c r="T7239" s="170"/>
      <c r="U7239" s="170"/>
      <c r="V7239" s="170"/>
      <c r="W7239" s="170"/>
      <c r="X7239" s="174"/>
      <c r="Y7239" s="170"/>
      <c r="Z7239" s="170"/>
      <c r="AA7239" s="170"/>
      <c r="AB7239" s="170"/>
      <c r="AC7239" s="170"/>
      <c r="AD7239" s="174"/>
      <c r="AE7239" s="170"/>
      <c r="AF7239" s="170"/>
      <c r="AI7239" s="170"/>
      <c r="AJ7239" s="170"/>
      <c r="AK7239" s="170"/>
      <c r="AL7239" s="170"/>
      <c r="AM7239" s="170"/>
      <c r="AN7239" s="170"/>
    </row>
    <row r="7240" spans="1:40" ht="52.5" customHeight="1" x14ac:dyDescent="0.2">
      <c r="A7240" s="170"/>
      <c r="B7240" s="170"/>
      <c r="C7240" s="170"/>
      <c r="D7240" s="170"/>
      <c r="E7240" s="170"/>
      <c r="F7240" s="170"/>
      <c r="G7240" s="170"/>
      <c r="H7240" s="170"/>
      <c r="I7240" s="170"/>
      <c r="J7240" s="170"/>
      <c r="K7240" s="170"/>
      <c r="L7240" s="170"/>
      <c r="M7240" s="170"/>
      <c r="N7240" s="170"/>
      <c r="O7240" s="170"/>
      <c r="P7240" s="170"/>
      <c r="Q7240" s="170"/>
      <c r="R7240" s="170"/>
      <c r="S7240" s="170"/>
      <c r="T7240" s="170"/>
      <c r="U7240" s="170"/>
      <c r="V7240" s="170"/>
      <c r="W7240" s="170"/>
      <c r="X7240" s="174"/>
      <c r="Y7240" s="170"/>
      <c r="Z7240" s="170"/>
      <c r="AA7240" s="170"/>
      <c r="AB7240" s="170"/>
      <c r="AC7240" s="170"/>
      <c r="AD7240" s="174"/>
      <c r="AE7240" s="170"/>
      <c r="AF7240" s="170"/>
      <c r="AI7240" s="170"/>
      <c r="AJ7240" s="170"/>
      <c r="AK7240" s="170"/>
      <c r="AL7240" s="170"/>
      <c r="AM7240" s="170"/>
      <c r="AN7240" s="170"/>
    </row>
    <row r="7241" spans="1:40" ht="52.5" customHeight="1" x14ac:dyDescent="0.2">
      <c r="A7241" s="170"/>
      <c r="B7241" s="170"/>
      <c r="C7241" s="170"/>
      <c r="D7241" s="170"/>
      <c r="E7241" s="170"/>
      <c r="F7241" s="170"/>
      <c r="G7241" s="170"/>
      <c r="H7241" s="170"/>
      <c r="I7241" s="170"/>
      <c r="J7241" s="170"/>
      <c r="K7241" s="170"/>
      <c r="L7241" s="170"/>
      <c r="M7241" s="170"/>
      <c r="N7241" s="170"/>
      <c r="O7241" s="170"/>
      <c r="P7241" s="170"/>
      <c r="Q7241" s="170"/>
      <c r="R7241" s="170"/>
      <c r="S7241" s="170"/>
      <c r="T7241" s="170"/>
      <c r="U7241" s="170"/>
      <c r="V7241" s="170"/>
      <c r="W7241" s="170"/>
      <c r="X7241" s="174"/>
      <c r="Y7241" s="170"/>
      <c r="Z7241" s="170"/>
      <c r="AA7241" s="170"/>
      <c r="AB7241" s="170"/>
      <c r="AC7241" s="170"/>
      <c r="AD7241" s="174"/>
      <c r="AE7241" s="170"/>
      <c r="AF7241" s="170"/>
      <c r="AI7241" s="170"/>
      <c r="AJ7241" s="170"/>
      <c r="AK7241" s="170"/>
      <c r="AL7241" s="170"/>
      <c r="AM7241" s="170"/>
      <c r="AN7241" s="170"/>
    </row>
    <row r="7242" spans="1:40" ht="52.5" customHeight="1" x14ac:dyDescent="0.2">
      <c r="A7242" s="170"/>
      <c r="B7242" s="170"/>
      <c r="C7242" s="170"/>
      <c r="D7242" s="170"/>
      <c r="E7242" s="170"/>
      <c r="F7242" s="170"/>
      <c r="G7242" s="170"/>
      <c r="H7242" s="170"/>
      <c r="I7242" s="170"/>
      <c r="J7242" s="170"/>
      <c r="K7242" s="170"/>
      <c r="L7242" s="170"/>
      <c r="M7242" s="170"/>
      <c r="N7242" s="170"/>
      <c r="O7242" s="170"/>
      <c r="P7242" s="170"/>
      <c r="Q7242" s="170"/>
      <c r="R7242" s="170"/>
      <c r="S7242" s="170"/>
      <c r="T7242" s="170"/>
      <c r="U7242" s="170"/>
      <c r="V7242" s="170"/>
      <c r="W7242" s="170"/>
      <c r="X7242" s="174"/>
      <c r="Y7242" s="170"/>
      <c r="Z7242" s="170"/>
      <c r="AA7242" s="170"/>
      <c r="AB7242" s="170"/>
      <c r="AC7242" s="170"/>
      <c r="AD7242" s="174"/>
      <c r="AE7242" s="170"/>
      <c r="AF7242" s="170"/>
      <c r="AI7242" s="170"/>
      <c r="AJ7242" s="170"/>
      <c r="AK7242" s="170"/>
      <c r="AL7242" s="170"/>
      <c r="AM7242" s="170"/>
      <c r="AN7242" s="170"/>
    </row>
    <row r="7243" spans="1:40" ht="52.5" customHeight="1" x14ac:dyDescent="0.2">
      <c r="A7243" s="170"/>
      <c r="B7243" s="170"/>
      <c r="C7243" s="170"/>
      <c r="D7243" s="170"/>
      <c r="E7243" s="170"/>
      <c r="F7243" s="170"/>
      <c r="G7243" s="170"/>
      <c r="H7243" s="170"/>
      <c r="I7243" s="170"/>
      <c r="J7243" s="170"/>
      <c r="K7243" s="170"/>
      <c r="L7243" s="170"/>
      <c r="M7243" s="170"/>
      <c r="N7243" s="170"/>
      <c r="O7243" s="170"/>
      <c r="P7243" s="170"/>
      <c r="Q7243" s="170"/>
      <c r="R7243" s="170"/>
      <c r="S7243" s="170"/>
      <c r="T7243" s="170"/>
      <c r="U7243" s="170"/>
      <c r="V7243" s="170"/>
      <c r="W7243" s="170"/>
      <c r="X7243" s="174"/>
      <c r="Y7243" s="170"/>
      <c r="Z7243" s="170"/>
      <c r="AA7243" s="170"/>
      <c r="AB7243" s="170"/>
      <c r="AC7243" s="170"/>
      <c r="AD7243" s="174"/>
      <c r="AE7243" s="170"/>
      <c r="AF7243" s="170"/>
      <c r="AI7243" s="170"/>
      <c r="AJ7243" s="170"/>
      <c r="AK7243" s="170"/>
      <c r="AL7243" s="170"/>
      <c r="AM7243" s="170"/>
      <c r="AN7243" s="170"/>
    </row>
    <row r="7244" spans="1:40" ht="52.5" customHeight="1" x14ac:dyDescent="0.2">
      <c r="A7244" s="170"/>
      <c r="B7244" s="170"/>
      <c r="C7244" s="170"/>
      <c r="D7244" s="170"/>
      <c r="E7244" s="170"/>
      <c r="F7244" s="170"/>
      <c r="G7244" s="170"/>
      <c r="H7244" s="170"/>
      <c r="I7244" s="170"/>
      <c r="J7244" s="170"/>
      <c r="K7244" s="170"/>
      <c r="L7244" s="170"/>
      <c r="M7244" s="170"/>
      <c r="N7244" s="170"/>
      <c r="O7244" s="170"/>
      <c r="P7244" s="170"/>
      <c r="Q7244" s="170"/>
      <c r="R7244" s="170"/>
      <c r="S7244" s="170"/>
      <c r="T7244" s="170"/>
      <c r="U7244" s="170"/>
      <c r="V7244" s="170"/>
      <c r="W7244" s="170"/>
      <c r="X7244" s="174"/>
      <c r="Y7244" s="170"/>
      <c r="Z7244" s="170"/>
      <c r="AA7244" s="170"/>
      <c r="AB7244" s="170"/>
      <c r="AC7244" s="170"/>
      <c r="AD7244" s="174"/>
      <c r="AE7244" s="170"/>
      <c r="AF7244" s="170"/>
      <c r="AI7244" s="170"/>
      <c r="AJ7244" s="170"/>
      <c r="AK7244" s="170"/>
      <c r="AL7244" s="170"/>
      <c r="AM7244" s="170"/>
      <c r="AN7244" s="170"/>
    </row>
    <row r="7245" spans="1:40" ht="52.5" customHeight="1" x14ac:dyDescent="0.2">
      <c r="A7245" s="170"/>
      <c r="B7245" s="170"/>
      <c r="C7245" s="170"/>
      <c r="D7245" s="170"/>
      <c r="E7245" s="170"/>
      <c r="F7245" s="170"/>
      <c r="G7245" s="170"/>
      <c r="H7245" s="170"/>
      <c r="I7245" s="170"/>
      <c r="J7245" s="170"/>
      <c r="K7245" s="170"/>
      <c r="L7245" s="170"/>
      <c r="M7245" s="170"/>
      <c r="N7245" s="170"/>
      <c r="O7245" s="170"/>
      <c r="P7245" s="170"/>
      <c r="Q7245" s="170"/>
      <c r="R7245" s="170"/>
      <c r="S7245" s="170"/>
      <c r="T7245" s="170"/>
      <c r="U7245" s="170"/>
      <c r="V7245" s="170"/>
      <c r="W7245" s="170"/>
      <c r="X7245" s="174"/>
      <c r="Y7245" s="170"/>
      <c r="Z7245" s="170"/>
      <c r="AA7245" s="170"/>
      <c r="AB7245" s="170"/>
      <c r="AC7245" s="170"/>
      <c r="AD7245" s="174"/>
      <c r="AE7245" s="170"/>
      <c r="AF7245" s="170"/>
      <c r="AI7245" s="170"/>
      <c r="AJ7245" s="170"/>
      <c r="AK7245" s="170"/>
      <c r="AL7245" s="170"/>
      <c r="AM7245" s="170"/>
      <c r="AN7245" s="170"/>
    </row>
    <row r="7246" spans="1:40" ht="52.5" customHeight="1" x14ac:dyDescent="0.2">
      <c r="A7246" s="170"/>
      <c r="B7246" s="170"/>
      <c r="C7246" s="170"/>
      <c r="D7246" s="170"/>
      <c r="E7246" s="170"/>
      <c r="F7246" s="170"/>
      <c r="G7246" s="170"/>
      <c r="H7246" s="170"/>
      <c r="I7246" s="170"/>
      <c r="J7246" s="170"/>
      <c r="K7246" s="170"/>
      <c r="L7246" s="170"/>
      <c r="M7246" s="170"/>
      <c r="N7246" s="170"/>
      <c r="O7246" s="170"/>
      <c r="P7246" s="170"/>
      <c r="Q7246" s="170"/>
      <c r="R7246" s="170"/>
      <c r="S7246" s="170"/>
      <c r="T7246" s="170"/>
      <c r="U7246" s="170"/>
      <c r="V7246" s="170"/>
      <c r="W7246" s="170"/>
      <c r="X7246" s="174"/>
      <c r="Y7246" s="170"/>
      <c r="Z7246" s="170"/>
      <c r="AA7246" s="170"/>
      <c r="AB7246" s="170"/>
      <c r="AC7246" s="170"/>
      <c r="AD7246" s="174"/>
      <c r="AE7246" s="170"/>
      <c r="AF7246" s="170"/>
      <c r="AI7246" s="170"/>
      <c r="AJ7246" s="170"/>
      <c r="AK7246" s="170"/>
      <c r="AL7246" s="170"/>
      <c r="AM7246" s="170"/>
      <c r="AN7246" s="170"/>
    </row>
    <row r="7247" spans="1:40" ht="52.5" customHeight="1" x14ac:dyDescent="0.2">
      <c r="A7247" s="170"/>
      <c r="B7247" s="170"/>
      <c r="C7247" s="170"/>
      <c r="D7247" s="170"/>
      <c r="E7247" s="170"/>
      <c r="F7247" s="170"/>
      <c r="G7247" s="170"/>
      <c r="H7247" s="170"/>
      <c r="I7247" s="170"/>
      <c r="J7247" s="170"/>
      <c r="K7247" s="170"/>
      <c r="L7247" s="170"/>
      <c r="M7247" s="170"/>
      <c r="N7247" s="170"/>
      <c r="O7247" s="170"/>
      <c r="P7247" s="170"/>
      <c r="Q7247" s="170"/>
      <c r="R7247" s="170"/>
      <c r="S7247" s="170"/>
      <c r="T7247" s="170"/>
      <c r="U7247" s="170"/>
      <c r="V7247" s="170"/>
      <c r="W7247" s="170"/>
      <c r="X7247" s="174"/>
      <c r="Y7247" s="170"/>
      <c r="Z7247" s="170"/>
      <c r="AA7247" s="170"/>
      <c r="AB7247" s="170"/>
      <c r="AC7247" s="170"/>
      <c r="AD7247" s="174"/>
      <c r="AE7247" s="170"/>
      <c r="AF7247" s="170"/>
      <c r="AI7247" s="170"/>
      <c r="AJ7247" s="170"/>
      <c r="AK7247" s="170"/>
      <c r="AL7247" s="170"/>
      <c r="AM7247" s="170"/>
      <c r="AN7247" s="170"/>
    </row>
    <row r="7248" spans="1:40" ht="52.5" customHeight="1" x14ac:dyDescent="0.2">
      <c r="A7248" s="170"/>
      <c r="B7248" s="170"/>
      <c r="C7248" s="170"/>
      <c r="D7248" s="170"/>
      <c r="E7248" s="170"/>
      <c r="F7248" s="170"/>
      <c r="G7248" s="170"/>
      <c r="H7248" s="170"/>
      <c r="I7248" s="170"/>
      <c r="J7248" s="170"/>
      <c r="K7248" s="170"/>
      <c r="L7248" s="170"/>
      <c r="M7248" s="170"/>
      <c r="N7248" s="170"/>
      <c r="O7248" s="170"/>
      <c r="P7248" s="170"/>
      <c r="Q7248" s="170"/>
      <c r="R7248" s="170"/>
      <c r="S7248" s="170"/>
      <c r="T7248" s="170"/>
      <c r="U7248" s="170"/>
      <c r="V7248" s="170"/>
      <c r="W7248" s="170"/>
      <c r="X7248" s="174"/>
      <c r="Y7248" s="170"/>
      <c r="Z7248" s="170"/>
      <c r="AA7248" s="170"/>
      <c r="AB7248" s="170"/>
      <c r="AC7248" s="170"/>
      <c r="AD7248" s="174"/>
      <c r="AE7248" s="170"/>
      <c r="AF7248" s="170"/>
      <c r="AI7248" s="170"/>
      <c r="AJ7248" s="170"/>
      <c r="AK7248" s="170"/>
      <c r="AL7248" s="170"/>
      <c r="AM7248" s="170"/>
      <c r="AN7248" s="170"/>
    </row>
    <row r="7249" spans="1:40" ht="52.5" customHeight="1" x14ac:dyDescent="0.2">
      <c r="A7249" s="170"/>
      <c r="B7249" s="170"/>
      <c r="C7249" s="170"/>
      <c r="D7249" s="170"/>
      <c r="E7249" s="170"/>
      <c r="F7249" s="170"/>
      <c r="G7249" s="170"/>
      <c r="H7249" s="170"/>
      <c r="I7249" s="170"/>
      <c r="J7249" s="170"/>
      <c r="K7249" s="170"/>
      <c r="L7249" s="170"/>
      <c r="M7249" s="170"/>
      <c r="N7249" s="170"/>
      <c r="O7249" s="170"/>
      <c r="P7249" s="170"/>
      <c r="Q7249" s="170"/>
      <c r="R7249" s="170"/>
      <c r="S7249" s="170"/>
      <c r="T7249" s="170"/>
      <c r="U7249" s="170"/>
      <c r="V7249" s="170"/>
      <c r="W7249" s="170"/>
      <c r="X7249" s="174"/>
      <c r="Y7249" s="170"/>
      <c r="Z7249" s="170"/>
      <c r="AA7249" s="170"/>
      <c r="AB7249" s="170"/>
      <c r="AC7249" s="170"/>
      <c r="AD7249" s="174"/>
      <c r="AE7249" s="170"/>
      <c r="AF7249" s="170"/>
      <c r="AI7249" s="170"/>
      <c r="AJ7249" s="170"/>
      <c r="AK7249" s="170"/>
      <c r="AL7249" s="170"/>
      <c r="AM7249" s="170"/>
      <c r="AN7249" s="170"/>
    </row>
    <row r="7250" spans="1:40" ht="52.5" customHeight="1" x14ac:dyDescent="0.2">
      <c r="A7250" s="170"/>
      <c r="B7250" s="170"/>
      <c r="C7250" s="170"/>
      <c r="D7250" s="170"/>
      <c r="E7250" s="170"/>
      <c r="F7250" s="170"/>
      <c r="G7250" s="170"/>
      <c r="H7250" s="170"/>
      <c r="I7250" s="170"/>
      <c r="J7250" s="170"/>
      <c r="K7250" s="170"/>
      <c r="L7250" s="170"/>
      <c r="M7250" s="170"/>
      <c r="N7250" s="170"/>
      <c r="O7250" s="170"/>
      <c r="P7250" s="170"/>
      <c r="Q7250" s="170"/>
      <c r="R7250" s="170"/>
      <c r="S7250" s="170"/>
      <c r="T7250" s="170"/>
      <c r="U7250" s="170"/>
      <c r="V7250" s="170"/>
      <c r="W7250" s="170"/>
      <c r="X7250" s="174"/>
      <c r="Y7250" s="170"/>
      <c r="Z7250" s="170"/>
      <c r="AA7250" s="170"/>
      <c r="AB7250" s="170"/>
      <c r="AC7250" s="170"/>
      <c r="AD7250" s="174"/>
      <c r="AE7250" s="170"/>
      <c r="AF7250" s="170"/>
      <c r="AI7250" s="170"/>
      <c r="AJ7250" s="170"/>
      <c r="AK7250" s="170"/>
      <c r="AL7250" s="170"/>
      <c r="AM7250" s="170"/>
      <c r="AN7250" s="170"/>
    </row>
    <row r="7251" spans="1:40" ht="52.5" customHeight="1" x14ac:dyDescent="0.2">
      <c r="A7251" s="170"/>
      <c r="B7251" s="170"/>
      <c r="C7251" s="170"/>
      <c r="D7251" s="170"/>
      <c r="E7251" s="170"/>
      <c r="F7251" s="170"/>
      <c r="G7251" s="170"/>
      <c r="H7251" s="170"/>
      <c r="I7251" s="170"/>
      <c r="J7251" s="170"/>
      <c r="K7251" s="170"/>
      <c r="L7251" s="170"/>
      <c r="M7251" s="170"/>
      <c r="N7251" s="170"/>
      <c r="O7251" s="170"/>
      <c r="P7251" s="170"/>
      <c r="Q7251" s="170"/>
      <c r="R7251" s="170"/>
      <c r="S7251" s="170"/>
      <c r="T7251" s="170"/>
      <c r="U7251" s="170"/>
      <c r="V7251" s="170"/>
      <c r="W7251" s="170"/>
      <c r="X7251" s="174"/>
      <c r="Y7251" s="170"/>
      <c r="Z7251" s="170"/>
      <c r="AA7251" s="170"/>
      <c r="AB7251" s="170"/>
      <c r="AC7251" s="170"/>
      <c r="AD7251" s="174"/>
      <c r="AE7251" s="170"/>
      <c r="AF7251" s="170"/>
      <c r="AI7251" s="170"/>
      <c r="AJ7251" s="170"/>
      <c r="AK7251" s="170"/>
      <c r="AL7251" s="170"/>
      <c r="AM7251" s="170"/>
      <c r="AN7251" s="170"/>
    </row>
    <row r="7252" spans="1:40" ht="52.5" customHeight="1" x14ac:dyDescent="0.2">
      <c r="A7252" s="170"/>
      <c r="B7252" s="170"/>
      <c r="C7252" s="170"/>
      <c r="D7252" s="170"/>
      <c r="E7252" s="170"/>
      <c r="F7252" s="170"/>
      <c r="G7252" s="170"/>
      <c r="H7252" s="170"/>
      <c r="I7252" s="170"/>
      <c r="J7252" s="170"/>
      <c r="K7252" s="170"/>
      <c r="L7252" s="170"/>
      <c r="M7252" s="170"/>
      <c r="N7252" s="170"/>
      <c r="O7252" s="170"/>
      <c r="P7252" s="170"/>
      <c r="Q7252" s="170"/>
      <c r="R7252" s="170"/>
      <c r="S7252" s="170"/>
      <c r="T7252" s="170"/>
      <c r="U7252" s="170"/>
      <c r="V7252" s="170"/>
      <c r="W7252" s="170"/>
      <c r="X7252" s="174"/>
      <c r="Y7252" s="170"/>
      <c r="Z7252" s="170"/>
      <c r="AA7252" s="170"/>
      <c r="AB7252" s="170"/>
      <c r="AC7252" s="170"/>
      <c r="AD7252" s="174"/>
      <c r="AE7252" s="170"/>
      <c r="AF7252" s="170"/>
      <c r="AI7252" s="170"/>
      <c r="AJ7252" s="170"/>
      <c r="AK7252" s="170"/>
      <c r="AL7252" s="170"/>
      <c r="AM7252" s="170"/>
      <c r="AN7252" s="170"/>
    </row>
    <row r="7253" spans="1:40" ht="52.5" customHeight="1" x14ac:dyDescent="0.2">
      <c r="A7253" s="170"/>
      <c r="B7253" s="170"/>
      <c r="C7253" s="170"/>
      <c r="D7253" s="170"/>
      <c r="E7253" s="170"/>
      <c r="F7253" s="170"/>
      <c r="G7253" s="170"/>
      <c r="H7253" s="170"/>
      <c r="I7253" s="170"/>
      <c r="J7253" s="170"/>
      <c r="K7253" s="170"/>
      <c r="L7253" s="170"/>
      <c r="M7253" s="170"/>
      <c r="N7253" s="170"/>
      <c r="O7253" s="170"/>
      <c r="P7253" s="170"/>
      <c r="Q7253" s="170"/>
      <c r="R7253" s="170"/>
      <c r="S7253" s="170"/>
      <c r="T7253" s="170"/>
      <c r="U7253" s="170"/>
      <c r="V7253" s="170"/>
      <c r="W7253" s="170"/>
      <c r="X7253" s="174"/>
      <c r="Y7253" s="170"/>
      <c r="Z7253" s="170"/>
      <c r="AA7253" s="170"/>
      <c r="AB7253" s="170"/>
      <c r="AC7253" s="170"/>
      <c r="AD7253" s="174"/>
      <c r="AE7253" s="170"/>
      <c r="AF7253" s="170"/>
      <c r="AI7253" s="170"/>
      <c r="AJ7253" s="170"/>
      <c r="AK7253" s="170"/>
      <c r="AL7253" s="170"/>
      <c r="AM7253" s="170"/>
      <c r="AN7253" s="170"/>
    </row>
    <row r="7254" spans="1:40" ht="52.5" customHeight="1" x14ac:dyDescent="0.2">
      <c r="A7254" s="170"/>
      <c r="B7254" s="170"/>
      <c r="C7254" s="170"/>
      <c r="D7254" s="170"/>
      <c r="E7254" s="170"/>
      <c r="F7254" s="170"/>
      <c r="G7254" s="170"/>
      <c r="H7254" s="170"/>
      <c r="I7254" s="170"/>
      <c r="J7254" s="170"/>
      <c r="K7254" s="170"/>
      <c r="L7254" s="170"/>
      <c r="M7254" s="170"/>
      <c r="N7254" s="170"/>
      <c r="O7254" s="170"/>
      <c r="P7254" s="170"/>
      <c r="Q7254" s="170"/>
      <c r="R7254" s="170"/>
      <c r="S7254" s="170"/>
      <c r="T7254" s="170"/>
      <c r="U7254" s="170"/>
      <c r="V7254" s="170"/>
      <c r="W7254" s="170"/>
      <c r="X7254" s="174"/>
      <c r="Y7254" s="170"/>
      <c r="Z7254" s="170"/>
      <c r="AA7254" s="170"/>
      <c r="AB7254" s="170"/>
      <c r="AC7254" s="170"/>
      <c r="AD7254" s="174"/>
      <c r="AE7254" s="170"/>
      <c r="AF7254" s="170"/>
      <c r="AI7254" s="170"/>
      <c r="AJ7254" s="170"/>
      <c r="AK7254" s="170"/>
      <c r="AL7254" s="170"/>
      <c r="AM7254" s="170"/>
      <c r="AN7254" s="170"/>
    </row>
    <row r="7255" spans="1:40" ht="52.5" customHeight="1" x14ac:dyDescent="0.2">
      <c r="A7255" s="170"/>
      <c r="B7255" s="170"/>
      <c r="C7255" s="170"/>
      <c r="D7255" s="170"/>
      <c r="E7255" s="170"/>
      <c r="F7255" s="170"/>
      <c r="G7255" s="170"/>
      <c r="H7255" s="170"/>
      <c r="I7255" s="170"/>
      <c r="J7255" s="170"/>
      <c r="K7255" s="170"/>
      <c r="L7255" s="170"/>
      <c r="M7255" s="170"/>
      <c r="N7255" s="170"/>
      <c r="O7255" s="170"/>
      <c r="P7255" s="170"/>
      <c r="Q7255" s="170"/>
      <c r="R7255" s="170"/>
      <c r="S7255" s="170"/>
      <c r="T7255" s="170"/>
      <c r="U7255" s="170"/>
      <c r="V7255" s="170"/>
      <c r="W7255" s="170"/>
      <c r="X7255" s="174"/>
      <c r="Y7255" s="170"/>
      <c r="Z7255" s="170"/>
      <c r="AA7255" s="170"/>
      <c r="AB7255" s="170"/>
      <c r="AC7255" s="170"/>
      <c r="AD7255" s="174"/>
      <c r="AE7255" s="170"/>
      <c r="AF7255" s="170"/>
      <c r="AI7255" s="170"/>
      <c r="AJ7255" s="170"/>
      <c r="AK7255" s="170"/>
      <c r="AL7255" s="170"/>
      <c r="AM7255" s="170"/>
      <c r="AN7255" s="170"/>
    </row>
    <row r="7256" spans="1:40" ht="52.5" customHeight="1" x14ac:dyDescent="0.2">
      <c r="A7256" s="170"/>
      <c r="B7256" s="170"/>
      <c r="C7256" s="170"/>
      <c r="D7256" s="170"/>
      <c r="E7256" s="170"/>
      <c r="F7256" s="170"/>
      <c r="G7256" s="170"/>
      <c r="H7256" s="170"/>
      <c r="I7256" s="170"/>
      <c r="J7256" s="170"/>
      <c r="K7256" s="170"/>
      <c r="L7256" s="170"/>
      <c r="M7256" s="170"/>
      <c r="N7256" s="170"/>
      <c r="O7256" s="170"/>
      <c r="P7256" s="170"/>
      <c r="Q7256" s="170"/>
      <c r="R7256" s="170"/>
      <c r="S7256" s="170"/>
      <c r="T7256" s="170"/>
      <c r="U7256" s="170"/>
      <c r="V7256" s="170"/>
      <c r="W7256" s="170"/>
      <c r="X7256" s="174"/>
      <c r="Y7256" s="170"/>
      <c r="Z7256" s="170"/>
      <c r="AA7256" s="170"/>
      <c r="AB7256" s="170"/>
      <c r="AC7256" s="170"/>
      <c r="AD7256" s="174"/>
      <c r="AE7256" s="170"/>
      <c r="AF7256" s="170"/>
      <c r="AI7256" s="170"/>
      <c r="AJ7256" s="170"/>
      <c r="AK7256" s="170"/>
      <c r="AL7256" s="170"/>
      <c r="AM7256" s="170"/>
      <c r="AN7256" s="170"/>
    </row>
    <row r="7257" spans="1:40" ht="52.5" customHeight="1" x14ac:dyDescent="0.2">
      <c r="A7257" s="170"/>
      <c r="B7257" s="170"/>
      <c r="C7257" s="170"/>
      <c r="D7257" s="170"/>
      <c r="E7257" s="170"/>
      <c r="F7257" s="170"/>
      <c r="G7257" s="170"/>
      <c r="H7257" s="170"/>
      <c r="I7257" s="170"/>
      <c r="J7257" s="170"/>
      <c r="K7257" s="170"/>
      <c r="L7257" s="170"/>
      <c r="M7257" s="170"/>
      <c r="N7257" s="170"/>
      <c r="O7257" s="170"/>
      <c r="P7257" s="170"/>
      <c r="Q7257" s="170"/>
      <c r="R7257" s="170"/>
      <c r="S7257" s="170"/>
      <c r="T7257" s="170"/>
      <c r="U7257" s="170"/>
      <c r="V7257" s="170"/>
      <c r="W7257" s="170"/>
      <c r="X7257" s="174"/>
      <c r="Y7257" s="170"/>
      <c r="Z7257" s="170"/>
      <c r="AA7257" s="170"/>
      <c r="AB7257" s="170"/>
      <c r="AC7257" s="170"/>
      <c r="AD7257" s="174"/>
      <c r="AE7257" s="170"/>
      <c r="AF7257" s="170"/>
      <c r="AI7257" s="170"/>
      <c r="AJ7257" s="170"/>
      <c r="AK7257" s="170"/>
      <c r="AL7257" s="170"/>
      <c r="AM7257" s="170"/>
      <c r="AN7257" s="170"/>
    </row>
    <row r="7258" spans="1:40" ht="52.5" customHeight="1" x14ac:dyDescent="0.2">
      <c r="A7258" s="170"/>
      <c r="B7258" s="170"/>
      <c r="C7258" s="170"/>
      <c r="D7258" s="170"/>
      <c r="E7258" s="170"/>
      <c r="F7258" s="170"/>
      <c r="G7258" s="170"/>
      <c r="H7258" s="170"/>
      <c r="I7258" s="170"/>
      <c r="J7258" s="170"/>
      <c r="K7258" s="170"/>
      <c r="L7258" s="170"/>
      <c r="M7258" s="170"/>
      <c r="N7258" s="170"/>
      <c r="O7258" s="170"/>
      <c r="P7258" s="170"/>
      <c r="Q7258" s="170"/>
      <c r="R7258" s="170"/>
      <c r="S7258" s="170"/>
      <c r="T7258" s="170"/>
      <c r="U7258" s="170"/>
      <c r="V7258" s="170"/>
      <c r="W7258" s="170"/>
      <c r="X7258" s="174"/>
      <c r="Y7258" s="170"/>
      <c r="Z7258" s="170"/>
      <c r="AA7258" s="170"/>
      <c r="AB7258" s="170"/>
      <c r="AC7258" s="170"/>
      <c r="AD7258" s="174"/>
      <c r="AE7258" s="170"/>
      <c r="AF7258" s="170"/>
      <c r="AI7258" s="170"/>
      <c r="AJ7258" s="170"/>
      <c r="AK7258" s="170"/>
      <c r="AL7258" s="170"/>
      <c r="AM7258" s="170"/>
      <c r="AN7258" s="170"/>
    </row>
    <row r="7259" spans="1:40" ht="52.5" customHeight="1" x14ac:dyDescent="0.2">
      <c r="A7259" s="170"/>
      <c r="B7259" s="170"/>
      <c r="C7259" s="170"/>
      <c r="D7259" s="170"/>
      <c r="E7259" s="170"/>
      <c r="F7259" s="170"/>
      <c r="G7259" s="170"/>
      <c r="H7259" s="170"/>
      <c r="I7259" s="170"/>
      <c r="J7259" s="170"/>
      <c r="K7259" s="170"/>
      <c r="L7259" s="170"/>
      <c r="M7259" s="170"/>
      <c r="N7259" s="170"/>
      <c r="O7259" s="170"/>
      <c r="P7259" s="170"/>
      <c r="Q7259" s="170"/>
      <c r="R7259" s="170"/>
      <c r="S7259" s="170"/>
      <c r="T7259" s="170"/>
      <c r="U7259" s="170"/>
      <c r="V7259" s="170"/>
      <c r="W7259" s="170"/>
      <c r="X7259" s="174"/>
      <c r="Y7259" s="170"/>
      <c r="Z7259" s="170"/>
      <c r="AA7259" s="170"/>
      <c r="AB7259" s="170"/>
      <c r="AC7259" s="170"/>
      <c r="AD7259" s="174"/>
      <c r="AE7259" s="170"/>
      <c r="AF7259" s="170"/>
      <c r="AI7259" s="170"/>
      <c r="AJ7259" s="170"/>
      <c r="AK7259" s="170"/>
      <c r="AL7259" s="170"/>
      <c r="AM7259" s="170"/>
      <c r="AN7259" s="170"/>
    </row>
    <row r="7260" spans="1:40" ht="52.5" customHeight="1" x14ac:dyDescent="0.2">
      <c r="A7260" s="170"/>
      <c r="B7260" s="170"/>
      <c r="C7260" s="170"/>
      <c r="D7260" s="170"/>
      <c r="E7260" s="170"/>
      <c r="F7260" s="170"/>
      <c r="G7260" s="170"/>
      <c r="H7260" s="170"/>
      <c r="I7260" s="170"/>
      <c r="J7260" s="170"/>
      <c r="K7260" s="170"/>
      <c r="L7260" s="170"/>
      <c r="M7260" s="170"/>
      <c r="N7260" s="170"/>
      <c r="O7260" s="170"/>
      <c r="P7260" s="170"/>
      <c r="Q7260" s="170"/>
      <c r="R7260" s="170"/>
      <c r="S7260" s="170"/>
      <c r="T7260" s="170"/>
      <c r="U7260" s="170"/>
      <c r="V7260" s="170"/>
      <c r="W7260" s="170"/>
      <c r="X7260" s="174"/>
      <c r="Y7260" s="170"/>
      <c r="Z7260" s="170"/>
      <c r="AA7260" s="170"/>
      <c r="AB7260" s="170"/>
      <c r="AC7260" s="170"/>
      <c r="AD7260" s="174"/>
      <c r="AE7260" s="170"/>
      <c r="AF7260" s="170"/>
      <c r="AI7260" s="170"/>
      <c r="AJ7260" s="170"/>
      <c r="AK7260" s="170"/>
      <c r="AL7260" s="170"/>
      <c r="AM7260" s="170"/>
      <c r="AN7260" s="170"/>
    </row>
    <row r="7261" spans="1:40" ht="52.5" customHeight="1" x14ac:dyDescent="0.2">
      <c r="A7261" s="170"/>
      <c r="B7261" s="170"/>
      <c r="C7261" s="170"/>
      <c r="D7261" s="170"/>
      <c r="E7261" s="170"/>
      <c r="F7261" s="170"/>
      <c r="G7261" s="170"/>
      <c r="H7261" s="170"/>
      <c r="I7261" s="170"/>
      <c r="J7261" s="170"/>
      <c r="K7261" s="170"/>
      <c r="L7261" s="170"/>
      <c r="M7261" s="170"/>
      <c r="N7261" s="170"/>
      <c r="O7261" s="170"/>
      <c r="P7261" s="170"/>
      <c r="Q7261" s="170"/>
      <c r="R7261" s="170"/>
      <c r="S7261" s="170"/>
      <c r="T7261" s="170"/>
      <c r="U7261" s="170"/>
      <c r="V7261" s="170"/>
      <c r="W7261" s="170"/>
      <c r="X7261" s="174"/>
      <c r="Y7261" s="170"/>
      <c r="Z7261" s="170"/>
      <c r="AA7261" s="170"/>
      <c r="AB7261" s="170"/>
      <c r="AC7261" s="170"/>
      <c r="AD7261" s="174"/>
      <c r="AE7261" s="170"/>
      <c r="AF7261" s="170"/>
      <c r="AI7261" s="170"/>
      <c r="AJ7261" s="170"/>
      <c r="AK7261" s="170"/>
      <c r="AL7261" s="170"/>
      <c r="AM7261" s="170"/>
      <c r="AN7261" s="170"/>
    </row>
    <row r="7262" spans="1:40" ht="52.5" customHeight="1" x14ac:dyDescent="0.2">
      <c r="A7262" s="170"/>
      <c r="B7262" s="170"/>
      <c r="C7262" s="170"/>
      <c r="D7262" s="170"/>
      <c r="E7262" s="170"/>
      <c r="F7262" s="170"/>
      <c r="G7262" s="170"/>
      <c r="H7262" s="170"/>
      <c r="I7262" s="170"/>
      <c r="J7262" s="170"/>
      <c r="K7262" s="170"/>
      <c r="L7262" s="170"/>
      <c r="M7262" s="170"/>
      <c r="N7262" s="170"/>
      <c r="O7262" s="170"/>
      <c r="P7262" s="170"/>
      <c r="Q7262" s="170"/>
      <c r="R7262" s="170"/>
      <c r="S7262" s="170"/>
      <c r="T7262" s="170"/>
      <c r="U7262" s="170"/>
      <c r="V7262" s="170"/>
      <c r="W7262" s="170"/>
      <c r="X7262" s="174"/>
      <c r="Y7262" s="170"/>
      <c r="Z7262" s="170"/>
      <c r="AA7262" s="170"/>
      <c r="AB7262" s="170"/>
      <c r="AC7262" s="170"/>
      <c r="AD7262" s="174"/>
      <c r="AE7262" s="170"/>
      <c r="AF7262" s="170"/>
      <c r="AI7262" s="170"/>
      <c r="AJ7262" s="170"/>
      <c r="AK7262" s="170"/>
      <c r="AL7262" s="170"/>
      <c r="AM7262" s="170"/>
      <c r="AN7262" s="170"/>
    </row>
    <row r="7263" spans="1:40" ht="52.5" customHeight="1" x14ac:dyDescent="0.2">
      <c r="A7263" s="170"/>
      <c r="B7263" s="170"/>
      <c r="C7263" s="170"/>
      <c r="D7263" s="170"/>
      <c r="E7263" s="170"/>
      <c r="F7263" s="170"/>
      <c r="G7263" s="170"/>
      <c r="H7263" s="170"/>
      <c r="I7263" s="170"/>
      <c r="J7263" s="170"/>
      <c r="K7263" s="170"/>
      <c r="L7263" s="170"/>
      <c r="M7263" s="170"/>
      <c r="N7263" s="170"/>
      <c r="O7263" s="170"/>
      <c r="P7263" s="170"/>
      <c r="Q7263" s="170"/>
      <c r="R7263" s="170"/>
      <c r="S7263" s="170"/>
      <c r="T7263" s="170"/>
      <c r="U7263" s="170"/>
      <c r="V7263" s="170"/>
      <c r="W7263" s="170"/>
      <c r="X7263" s="174"/>
      <c r="Y7263" s="170"/>
      <c r="Z7263" s="170"/>
      <c r="AA7263" s="170"/>
      <c r="AB7263" s="170"/>
      <c r="AC7263" s="170"/>
      <c r="AD7263" s="174"/>
      <c r="AE7263" s="170"/>
      <c r="AF7263" s="170"/>
      <c r="AI7263" s="170"/>
      <c r="AJ7263" s="170"/>
      <c r="AK7263" s="170"/>
      <c r="AL7263" s="170"/>
      <c r="AM7263" s="170"/>
      <c r="AN7263" s="170"/>
    </row>
    <row r="7264" spans="1:40" ht="52.5" customHeight="1" x14ac:dyDescent="0.2">
      <c r="A7264" s="170"/>
      <c r="B7264" s="170"/>
      <c r="C7264" s="170"/>
      <c r="D7264" s="170"/>
      <c r="E7264" s="170"/>
      <c r="F7264" s="170"/>
      <c r="G7264" s="170"/>
      <c r="H7264" s="170"/>
      <c r="I7264" s="170"/>
      <c r="J7264" s="170"/>
      <c r="K7264" s="170"/>
      <c r="L7264" s="170"/>
      <c r="M7264" s="170"/>
      <c r="N7264" s="170"/>
      <c r="O7264" s="170"/>
      <c r="P7264" s="170"/>
      <c r="Q7264" s="170"/>
      <c r="R7264" s="170"/>
      <c r="S7264" s="170"/>
      <c r="T7264" s="170"/>
      <c r="U7264" s="170"/>
      <c r="V7264" s="170"/>
      <c r="W7264" s="170"/>
      <c r="X7264" s="174"/>
      <c r="Y7264" s="170"/>
      <c r="Z7264" s="170"/>
      <c r="AA7264" s="170"/>
      <c r="AB7264" s="170"/>
      <c r="AC7264" s="170"/>
      <c r="AD7264" s="174"/>
      <c r="AE7264" s="170"/>
      <c r="AF7264" s="170"/>
      <c r="AI7264" s="170"/>
      <c r="AJ7264" s="170"/>
      <c r="AK7264" s="170"/>
      <c r="AL7264" s="170"/>
      <c r="AM7264" s="170"/>
      <c r="AN7264" s="170"/>
    </row>
    <row r="7265" spans="1:40" ht="52.5" customHeight="1" x14ac:dyDescent="0.2">
      <c r="A7265" s="170"/>
      <c r="B7265" s="170"/>
      <c r="C7265" s="170"/>
      <c r="D7265" s="170"/>
      <c r="E7265" s="170"/>
      <c r="F7265" s="170"/>
      <c r="G7265" s="170"/>
      <c r="H7265" s="170"/>
      <c r="I7265" s="170"/>
      <c r="J7265" s="170"/>
      <c r="K7265" s="170"/>
      <c r="L7265" s="170"/>
      <c r="M7265" s="170"/>
      <c r="N7265" s="170"/>
      <c r="O7265" s="170"/>
      <c r="P7265" s="170"/>
      <c r="Q7265" s="170"/>
      <c r="R7265" s="170"/>
      <c r="S7265" s="170"/>
      <c r="T7265" s="170"/>
      <c r="U7265" s="170"/>
      <c r="V7265" s="170"/>
      <c r="W7265" s="170"/>
      <c r="X7265" s="174"/>
      <c r="Y7265" s="170"/>
      <c r="Z7265" s="170"/>
      <c r="AA7265" s="170"/>
      <c r="AB7265" s="170"/>
      <c r="AC7265" s="170"/>
      <c r="AD7265" s="174"/>
      <c r="AE7265" s="170"/>
      <c r="AF7265" s="170"/>
      <c r="AI7265" s="170"/>
      <c r="AJ7265" s="170"/>
      <c r="AK7265" s="170"/>
      <c r="AL7265" s="170"/>
      <c r="AM7265" s="170"/>
      <c r="AN7265" s="170"/>
    </row>
    <row r="7266" spans="1:40" ht="52.5" customHeight="1" x14ac:dyDescent="0.2">
      <c r="A7266" s="170"/>
      <c r="B7266" s="170"/>
      <c r="C7266" s="170"/>
      <c r="D7266" s="170"/>
      <c r="E7266" s="170"/>
      <c r="F7266" s="170"/>
      <c r="G7266" s="170"/>
      <c r="H7266" s="170"/>
      <c r="I7266" s="170"/>
      <c r="J7266" s="170"/>
      <c r="K7266" s="170"/>
      <c r="L7266" s="170"/>
      <c r="M7266" s="170"/>
      <c r="N7266" s="170"/>
      <c r="O7266" s="170"/>
      <c r="P7266" s="170"/>
      <c r="Q7266" s="170"/>
      <c r="R7266" s="170"/>
      <c r="S7266" s="170"/>
      <c r="T7266" s="170"/>
      <c r="U7266" s="170"/>
      <c r="V7266" s="170"/>
      <c r="W7266" s="170"/>
      <c r="X7266" s="174"/>
      <c r="Y7266" s="170"/>
      <c r="Z7266" s="170"/>
      <c r="AA7266" s="170"/>
      <c r="AB7266" s="170"/>
      <c r="AC7266" s="170"/>
      <c r="AD7266" s="174"/>
      <c r="AE7266" s="170"/>
      <c r="AF7266" s="170"/>
      <c r="AI7266" s="170"/>
      <c r="AJ7266" s="170"/>
      <c r="AK7266" s="170"/>
      <c r="AL7266" s="170"/>
      <c r="AM7266" s="170"/>
      <c r="AN7266" s="170"/>
    </row>
    <row r="7267" spans="1:40" ht="52.5" customHeight="1" x14ac:dyDescent="0.2">
      <c r="A7267" s="170"/>
      <c r="B7267" s="170"/>
      <c r="C7267" s="170"/>
      <c r="D7267" s="170"/>
      <c r="E7267" s="170"/>
      <c r="F7267" s="170"/>
      <c r="G7267" s="170"/>
      <c r="H7267" s="170"/>
      <c r="I7267" s="170"/>
      <c r="J7267" s="170"/>
      <c r="K7267" s="170"/>
      <c r="L7267" s="170"/>
      <c r="M7267" s="170"/>
      <c r="N7267" s="170"/>
      <c r="O7267" s="170"/>
      <c r="P7267" s="170"/>
      <c r="Q7267" s="170"/>
      <c r="R7267" s="170"/>
      <c r="S7267" s="170"/>
      <c r="T7267" s="170"/>
      <c r="U7267" s="170"/>
      <c r="V7267" s="170"/>
      <c r="W7267" s="170"/>
      <c r="X7267" s="174"/>
      <c r="Y7267" s="170"/>
      <c r="Z7267" s="170"/>
      <c r="AA7267" s="170"/>
      <c r="AB7267" s="170"/>
      <c r="AC7267" s="170"/>
      <c r="AD7267" s="174"/>
      <c r="AE7267" s="170"/>
      <c r="AF7267" s="170"/>
      <c r="AI7267" s="170"/>
      <c r="AJ7267" s="170"/>
      <c r="AK7267" s="170"/>
      <c r="AL7267" s="170"/>
      <c r="AM7267" s="170"/>
      <c r="AN7267" s="170"/>
    </row>
    <row r="7268" spans="1:40" ht="52.5" customHeight="1" x14ac:dyDescent="0.2">
      <c r="A7268" s="170"/>
      <c r="B7268" s="170"/>
      <c r="C7268" s="170"/>
      <c r="D7268" s="170"/>
      <c r="E7268" s="170"/>
      <c r="F7268" s="170"/>
      <c r="G7268" s="170"/>
      <c r="H7268" s="170"/>
      <c r="I7268" s="170"/>
      <c r="J7268" s="170"/>
      <c r="K7268" s="170"/>
      <c r="L7268" s="170"/>
      <c r="M7268" s="170"/>
      <c r="N7268" s="170"/>
      <c r="O7268" s="170"/>
      <c r="P7268" s="170"/>
      <c r="Q7268" s="170"/>
      <c r="R7268" s="170"/>
      <c r="S7268" s="170"/>
      <c r="T7268" s="170"/>
      <c r="U7268" s="170"/>
      <c r="V7268" s="170"/>
      <c r="W7268" s="170"/>
      <c r="X7268" s="174"/>
      <c r="Y7268" s="170"/>
      <c r="Z7268" s="170"/>
      <c r="AA7268" s="170"/>
      <c r="AB7268" s="170"/>
      <c r="AC7268" s="170"/>
      <c r="AD7268" s="174"/>
      <c r="AE7268" s="170"/>
      <c r="AF7268" s="170"/>
      <c r="AI7268" s="170"/>
      <c r="AJ7268" s="170"/>
      <c r="AK7268" s="170"/>
      <c r="AL7268" s="170"/>
      <c r="AM7268" s="170"/>
      <c r="AN7268" s="170"/>
    </row>
    <row r="7269" spans="1:40" ht="52.5" customHeight="1" x14ac:dyDescent="0.2">
      <c r="A7269" s="170"/>
      <c r="B7269" s="170"/>
      <c r="C7269" s="170"/>
      <c r="D7269" s="170"/>
      <c r="E7269" s="170"/>
      <c r="F7269" s="170"/>
      <c r="G7269" s="170"/>
      <c r="H7269" s="170"/>
      <c r="I7269" s="170"/>
      <c r="J7269" s="170"/>
      <c r="K7269" s="170"/>
      <c r="L7269" s="170"/>
      <c r="M7269" s="170"/>
      <c r="N7269" s="170"/>
      <c r="O7269" s="170"/>
      <c r="P7269" s="170"/>
      <c r="Q7269" s="170"/>
      <c r="R7269" s="170"/>
      <c r="S7269" s="170"/>
      <c r="T7269" s="170"/>
      <c r="U7269" s="170"/>
      <c r="V7269" s="170"/>
      <c r="W7269" s="170"/>
      <c r="X7269" s="174"/>
      <c r="Y7269" s="170"/>
      <c r="Z7269" s="170"/>
      <c r="AA7269" s="170"/>
      <c r="AB7269" s="170"/>
      <c r="AC7269" s="170"/>
      <c r="AD7269" s="174"/>
      <c r="AE7269" s="170"/>
      <c r="AF7269" s="170"/>
      <c r="AI7269" s="170"/>
      <c r="AJ7269" s="170"/>
      <c r="AK7269" s="170"/>
      <c r="AL7269" s="170"/>
      <c r="AM7269" s="170"/>
      <c r="AN7269" s="170"/>
    </row>
    <row r="7270" spans="1:40" ht="52.5" customHeight="1" x14ac:dyDescent="0.2">
      <c r="A7270" s="170"/>
      <c r="B7270" s="170"/>
      <c r="C7270" s="170"/>
      <c r="D7270" s="170"/>
      <c r="E7270" s="170"/>
      <c r="F7270" s="170"/>
      <c r="G7270" s="170"/>
      <c r="H7270" s="170"/>
      <c r="I7270" s="170"/>
      <c r="J7270" s="170"/>
      <c r="K7270" s="170"/>
      <c r="L7270" s="170"/>
      <c r="M7270" s="170"/>
      <c r="N7270" s="170"/>
      <c r="O7270" s="170"/>
      <c r="P7270" s="170"/>
      <c r="Q7270" s="170"/>
      <c r="R7270" s="170"/>
      <c r="S7270" s="170"/>
      <c r="T7270" s="170"/>
      <c r="U7270" s="170"/>
      <c r="V7270" s="170"/>
      <c r="W7270" s="170"/>
      <c r="X7270" s="174"/>
      <c r="Y7270" s="170"/>
      <c r="Z7270" s="170"/>
      <c r="AA7270" s="170"/>
      <c r="AB7270" s="170"/>
      <c r="AC7270" s="170"/>
      <c r="AD7270" s="174"/>
      <c r="AE7270" s="170"/>
      <c r="AF7270" s="170"/>
      <c r="AI7270" s="170"/>
      <c r="AJ7270" s="170"/>
      <c r="AK7270" s="170"/>
      <c r="AL7270" s="170"/>
      <c r="AM7270" s="170"/>
      <c r="AN7270" s="170"/>
    </row>
    <row r="7271" spans="1:40" ht="52.5" customHeight="1" x14ac:dyDescent="0.2">
      <c r="A7271" s="170"/>
      <c r="B7271" s="170"/>
      <c r="C7271" s="170"/>
      <c r="D7271" s="170"/>
      <c r="E7271" s="170"/>
      <c r="F7271" s="170"/>
      <c r="G7271" s="170"/>
      <c r="H7271" s="170"/>
      <c r="I7271" s="170"/>
      <c r="J7271" s="170"/>
      <c r="K7271" s="170"/>
      <c r="L7271" s="170"/>
      <c r="M7271" s="170"/>
      <c r="N7271" s="170"/>
      <c r="O7271" s="170"/>
      <c r="P7271" s="170"/>
      <c r="Q7271" s="170"/>
      <c r="R7271" s="170"/>
      <c r="S7271" s="170"/>
      <c r="T7271" s="170"/>
      <c r="U7271" s="170"/>
      <c r="V7271" s="170"/>
      <c r="W7271" s="170"/>
      <c r="X7271" s="174"/>
      <c r="Y7271" s="170"/>
      <c r="Z7271" s="170"/>
      <c r="AA7271" s="170"/>
      <c r="AB7271" s="170"/>
      <c r="AC7271" s="170"/>
      <c r="AD7271" s="174"/>
      <c r="AE7271" s="170"/>
      <c r="AF7271" s="170"/>
      <c r="AI7271" s="170"/>
      <c r="AJ7271" s="170"/>
      <c r="AK7271" s="170"/>
      <c r="AL7271" s="170"/>
      <c r="AM7271" s="170"/>
      <c r="AN7271" s="170"/>
    </row>
    <row r="7272" spans="1:40" ht="52.5" customHeight="1" x14ac:dyDescent="0.2">
      <c r="A7272" s="170"/>
      <c r="B7272" s="170"/>
      <c r="C7272" s="170"/>
      <c r="D7272" s="170"/>
      <c r="E7272" s="170"/>
      <c r="F7272" s="170"/>
      <c r="G7272" s="170"/>
      <c r="H7272" s="170"/>
      <c r="I7272" s="170"/>
      <c r="J7272" s="170"/>
      <c r="K7272" s="170"/>
      <c r="L7272" s="170"/>
      <c r="M7272" s="170"/>
      <c r="N7272" s="170"/>
      <c r="O7272" s="170"/>
      <c r="P7272" s="170"/>
      <c r="Q7272" s="170"/>
      <c r="R7272" s="170"/>
      <c r="S7272" s="170"/>
      <c r="T7272" s="170"/>
      <c r="U7272" s="170"/>
      <c r="V7272" s="170"/>
      <c r="W7272" s="170"/>
      <c r="X7272" s="174"/>
      <c r="Y7272" s="170"/>
      <c r="Z7272" s="170"/>
      <c r="AA7272" s="170"/>
      <c r="AB7272" s="170"/>
      <c r="AC7272" s="170"/>
      <c r="AD7272" s="174"/>
      <c r="AE7272" s="170"/>
      <c r="AF7272" s="170"/>
      <c r="AI7272" s="170"/>
      <c r="AJ7272" s="170"/>
      <c r="AK7272" s="170"/>
      <c r="AL7272" s="170"/>
      <c r="AM7272" s="170"/>
      <c r="AN7272" s="170"/>
    </row>
    <row r="7273" spans="1:40" ht="52.5" customHeight="1" x14ac:dyDescent="0.2">
      <c r="A7273" s="170"/>
      <c r="B7273" s="170"/>
      <c r="C7273" s="170"/>
      <c r="D7273" s="170"/>
      <c r="E7273" s="170"/>
      <c r="F7273" s="170"/>
      <c r="G7273" s="170"/>
      <c r="H7273" s="170"/>
      <c r="I7273" s="170"/>
      <c r="J7273" s="170"/>
      <c r="K7273" s="170"/>
      <c r="L7273" s="170"/>
      <c r="M7273" s="170"/>
      <c r="N7273" s="170"/>
      <c r="O7273" s="170"/>
      <c r="P7273" s="170"/>
      <c r="Q7273" s="170"/>
      <c r="R7273" s="170"/>
      <c r="S7273" s="170"/>
      <c r="T7273" s="170"/>
      <c r="U7273" s="170"/>
      <c r="V7273" s="170"/>
      <c r="W7273" s="170"/>
      <c r="X7273" s="174"/>
      <c r="Y7273" s="170"/>
      <c r="Z7273" s="170"/>
      <c r="AA7273" s="170"/>
      <c r="AB7273" s="170"/>
      <c r="AC7273" s="170"/>
      <c r="AD7273" s="174"/>
      <c r="AE7273" s="170"/>
      <c r="AF7273" s="170"/>
      <c r="AI7273" s="170"/>
      <c r="AJ7273" s="170"/>
      <c r="AK7273" s="170"/>
      <c r="AL7273" s="170"/>
      <c r="AM7273" s="170"/>
      <c r="AN7273" s="170"/>
    </row>
    <row r="7274" spans="1:40" ht="52.5" customHeight="1" x14ac:dyDescent="0.2">
      <c r="A7274" s="170"/>
      <c r="B7274" s="170"/>
      <c r="C7274" s="170"/>
      <c r="D7274" s="170"/>
      <c r="E7274" s="170"/>
      <c r="F7274" s="170"/>
      <c r="G7274" s="170"/>
      <c r="H7274" s="170"/>
      <c r="I7274" s="170"/>
      <c r="J7274" s="170"/>
      <c r="K7274" s="170"/>
      <c r="L7274" s="170"/>
      <c r="M7274" s="170"/>
      <c r="N7274" s="170"/>
      <c r="O7274" s="170"/>
      <c r="P7274" s="170"/>
      <c r="Q7274" s="170"/>
      <c r="R7274" s="170"/>
      <c r="S7274" s="170"/>
      <c r="T7274" s="170"/>
      <c r="U7274" s="170"/>
      <c r="V7274" s="170"/>
      <c r="W7274" s="170"/>
      <c r="X7274" s="174"/>
      <c r="Y7274" s="170"/>
      <c r="Z7274" s="170"/>
      <c r="AA7274" s="170"/>
      <c r="AB7274" s="170"/>
      <c r="AC7274" s="170"/>
      <c r="AD7274" s="174"/>
      <c r="AE7274" s="170"/>
      <c r="AF7274" s="170"/>
      <c r="AI7274" s="170"/>
      <c r="AJ7274" s="170"/>
      <c r="AK7274" s="170"/>
      <c r="AL7274" s="170"/>
      <c r="AM7274" s="170"/>
      <c r="AN7274" s="170"/>
    </row>
    <row r="7275" spans="1:40" ht="52.5" customHeight="1" x14ac:dyDescent="0.2">
      <c r="A7275" s="170"/>
      <c r="B7275" s="170"/>
      <c r="C7275" s="170"/>
      <c r="D7275" s="170"/>
      <c r="E7275" s="170"/>
      <c r="F7275" s="170"/>
      <c r="G7275" s="170"/>
      <c r="H7275" s="170"/>
      <c r="I7275" s="170"/>
      <c r="J7275" s="170"/>
      <c r="K7275" s="170"/>
      <c r="L7275" s="170"/>
      <c r="M7275" s="170"/>
      <c r="N7275" s="170"/>
      <c r="O7275" s="170"/>
      <c r="P7275" s="170"/>
      <c r="Q7275" s="170"/>
      <c r="R7275" s="170"/>
      <c r="S7275" s="170"/>
      <c r="T7275" s="170"/>
      <c r="U7275" s="170"/>
      <c r="V7275" s="170"/>
      <c r="W7275" s="170"/>
      <c r="X7275" s="174"/>
      <c r="Y7275" s="170"/>
      <c r="Z7275" s="170"/>
      <c r="AA7275" s="170"/>
      <c r="AB7275" s="170"/>
      <c r="AC7275" s="170"/>
      <c r="AD7275" s="174"/>
      <c r="AE7275" s="170"/>
      <c r="AF7275" s="170"/>
      <c r="AI7275" s="170"/>
      <c r="AJ7275" s="170"/>
      <c r="AK7275" s="170"/>
      <c r="AL7275" s="170"/>
      <c r="AM7275" s="170"/>
      <c r="AN7275" s="170"/>
    </row>
    <row r="7276" spans="1:40" ht="52.5" customHeight="1" x14ac:dyDescent="0.2">
      <c r="A7276" s="170"/>
      <c r="B7276" s="170"/>
      <c r="C7276" s="170"/>
      <c r="D7276" s="170"/>
      <c r="E7276" s="170"/>
      <c r="F7276" s="170"/>
      <c r="G7276" s="170"/>
      <c r="H7276" s="170"/>
      <c r="I7276" s="170"/>
      <c r="J7276" s="170"/>
      <c r="K7276" s="170"/>
      <c r="L7276" s="170"/>
      <c r="M7276" s="170"/>
      <c r="N7276" s="170"/>
      <c r="O7276" s="170"/>
      <c r="P7276" s="170"/>
      <c r="Q7276" s="170"/>
      <c r="R7276" s="170"/>
      <c r="S7276" s="170"/>
      <c r="T7276" s="170"/>
      <c r="U7276" s="170"/>
      <c r="V7276" s="170"/>
      <c r="W7276" s="170"/>
      <c r="X7276" s="174"/>
      <c r="Y7276" s="170"/>
      <c r="Z7276" s="170"/>
      <c r="AA7276" s="170"/>
      <c r="AB7276" s="170"/>
      <c r="AC7276" s="170"/>
      <c r="AD7276" s="174"/>
      <c r="AE7276" s="170"/>
      <c r="AF7276" s="170"/>
      <c r="AI7276" s="170"/>
      <c r="AJ7276" s="170"/>
      <c r="AK7276" s="170"/>
      <c r="AL7276" s="170"/>
      <c r="AM7276" s="170"/>
      <c r="AN7276" s="170"/>
    </row>
    <row r="7277" spans="1:40" ht="52.5" customHeight="1" x14ac:dyDescent="0.2">
      <c r="A7277" s="170"/>
      <c r="B7277" s="170"/>
      <c r="C7277" s="170"/>
      <c r="D7277" s="170"/>
      <c r="E7277" s="170"/>
      <c r="F7277" s="170"/>
      <c r="G7277" s="170"/>
      <c r="H7277" s="170"/>
      <c r="I7277" s="170"/>
      <c r="J7277" s="170"/>
      <c r="K7277" s="170"/>
      <c r="L7277" s="170"/>
      <c r="M7277" s="170"/>
      <c r="N7277" s="170"/>
      <c r="O7277" s="170"/>
      <c r="P7277" s="170"/>
      <c r="Q7277" s="170"/>
      <c r="R7277" s="170"/>
      <c r="S7277" s="170"/>
      <c r="T7277" s="170"/>
      <c r="U7277" s="170"/>
      <c r="V7277" s="170"/>
      <c r="W7277" s="170"/>
      <c r="X7277" s="174"/>
      <c r="Y7277" s="170"/>
      <c r="Z7277" s="170"/>
      <c r="AA7277" s="170"/>
      <c r="AB7277" s="170"/>
      <c r="AC7277" s="170"/>
      <c r="AD7277" s="174"/>
      <c r="AE7277" s="170"/>
      <c r="AF7277" s="170"/>
      <c r="AI7277" s="170"/>
      <c r="AJ7277" s="170"/>
      <c r="AK7277" s="170"/>
      <c r="AL7277" s="170"/>
      <c r="AM7277" s="170"/>
      <c r="AN7277" s="170"/>
    </row>
    <row r="7278" spans="1:40" ht="52.5" customHeight="1" x14ac:dyDescent="0.2">
      <c r="A7278" s="170"/>
      <c r="B7278" s="170"/>
      <c r="C7278" s="170"/>
      <c r="D7278" s="170"/>
      <c r="E7278" s="170"/>
      <c r="F7278" s="170"/>
      <c r="G7278" s="170"/>
      <c r="H7278" s="170"/>
      <c r="I7278" s="170"/>
      <c r="J7278" s="170"/>
      <c r="K7278" s="170"/>
      <c r="L7278" s="170"/>
      <c r="M7278" s="170"/>
      <c r="N7278" s="170"/>
      <c r="O7278" s="170"/>
      <c r="P7278" s="170"/>
      <c r="Q7278" s="170"/>
      <c r="R7278" s="170"/>
      <c r="S7278" s="170"/>
      <c r="T7278" s="170"/>
      <c r="U7278" s="170"/>
      <c r="V7278" s="170"/>
      <c r="W7278" s="170"/>
      <c r="X7278" s="174"/>
      <c r="Y7278" s="170"/>
      <c r="Z7278" s="170"/>
      <c r="AA7278" s="170"/>
      <c r="AB7278" s="170"/>
      <c r="AC7278" s="170"/>
      <c r="AD7278" s="174"/>
      <c r="AE7278" s="170"/>
      <c r="AF7278" s="170"/>
      <c r="AI7278" s="170"/>
      <c r="AJ7278" s="170"/>
      <c r="AK7278" s="170"/>
      <c r="AL7278" s="170"/>
      <c r="AM7278" s="170"/>
      <c r="AN7278" s="170"/>
    </row>
    <row r="7279" spans="1:40" ht="52.5" customHeight="1" x14ac:dyDescent="0.2">
      <c r="A7279" s="170"/>
      <c r="B7279" s="170"/>
      <c r="C7279" s="170"/>
      <c r="D7279" s="170"/>
      <c r="E7279" s="170"/>
      <c r="F7279" s="170"/>
      <c r="G7279" s="170"/>
      <c r="H7279" s="170"/>
      <c r="I7279" s="170"/>
      <c r="J7279" s="170"/>
      <c r="K7279" s="170"/>
      <c r="L7279" s="170"/>
      <c r="M7279" s="170"/>
      <c r="N7279" s="170"/>
      <c r="O7279" s="170"/>
      <c r="P7279" s="170"/>
      <c r="Q7279" s="170"/>
      <c r="R7279" s="170"/>
      <c r="S7279" s="170"/>
      <c r="T7279" s="170"/>
      <c r="U7279" s="170"/>
      <c r="V7279" s="170"/>
      <c r="W7279" s="170"/>
      <c r="X7279" s="174"/>
      <c r="Y7279" s="170"/>
      <c r="Z7279" s="170"/>
      <c r="AA7279" s="170"/>
      <c r="AB7279" s="170"/>
      <c r="AC7279" s="170"/>
      <c r="AD7279" s="174"/>
      <c r="AE7279" s="170"/>
      <c r="AF7279" s="170"/>
      <c r="AI7279" s="170"/>
      <c r="AJ7279" s="170"/>
      <c r="AK7279" s="170"/>
      <c r="AL7279" s="170"/>
      <c r="AM7279" s="170"/>
      <c r="AN7279" s="170"/>
    </row>
    <row r="7280" spans="1:40" ht="52.5" customHeight="1" x14ac:dyDescent="0.2">
      <c r="A7280" s="170"/>
      <c r="B7280" s="170"/>
      <c r="C7280" s="170"/>
      <c r="D7280" s="170"/>
      <c r="E7280" s="170"/>
      <c r="F7280" s="170"/>
      <c r="G7280" s="170"/>
      <c r="H7280" s="170"/>
      <c r="I7280" s="170"/>
      <c r="J7280" s="170"/>
      <c r="K7280" s="170"/>
      <c r="L7280" s="170"/>
      <c r="M7280" s="170"/>
      <c r="N7280" s="170"/>
      <c r="O7280" s="170"/>
      <c r="P7280" s="170"/>
      <c r="Q7280" s="170"/>
      <c r="R7280" s="170"/>
      <c r="S7280" s="170"/>
      <c r="T7280" s="170"/>
      <c r="U7280" s="170"/>
      <c r="V7280" s="170"/>
      <c r="W7280" s="170"/>
      <c r="X7280" s="174"/>
      <c r="Y7280" s="170"/>
      <c r="Z7280" s="170"/>
      <c r="AA7280" s="170"/>
      <c r="AB7280" s="170"/>
      <c r="AC7280" s="170"/>
      <c r="AD7280" s="174"/>
      <c r="AE7280" s="170"/>
      <c r="AF7280" s="170"/>
      <c r="AI7280" s="170"/>
      <c r="AJ7280" s="170"/>
      <c r="AK7280" s="170"/>
      <c r="AL7280" s="170"/>
      <c r="AM7280" s="170"/>
      <c r="AN7280" s="170"/>
    </row>
    <row r="7281" spans="1:40" ht="52.5" customHeight="1" x14ac:dyDescent="0.2">
      <c r="A7281" s="170"/>
      <c r="B7281" s="170"/>
      <c r="C7281" s="170"/>
      <c r="D7281" s="170"/>
      <c r="E7281" s="170"/>
      <c r="F7281" s="170"/>
      <c r="G7281" s="170"/>
      <c r="H7281" s="170"/>
      <c r="I7281" s="170"/>
      <c r="J7281" s="170"/>
      <c r="K7281" s="170"/>
      <c r="L7281" s="170"/>
      <c r="M7281" s="170"/>
      <c r="N7281" s="170"/>
      <c r="O7281" s="170"/>
      <c r="P7281" s="170"/>
      <c r="Q7281" s="170"/>
      <c r="R7281" s="170"/>
      <c r="S7281" s="170"/>
      <c r="T7281" s="170"/>
      <c r="U7281" s="170"/>
      <c r="V7281" s="170"/>
      <c r="W7281" s="170"/>
      <c r="X7281" s="174"/>
      <c r="Y7281" s="170"/>
      <c r="Z7281" s="170"/>
      <c r="AA7281" s="170"/>
      <c r="AB7281" s="170"/>
      <c r="AC7281" s="170"/>
      <c r="AD7281" s="174"/>
      <c r="AE7281" s="170"/>
      <c r="AF7281" s="170"/>
      <c r="AI7281" s="170"/>
      <c r="AJ7281" s="170"/>
      <c r="AK7281" s="170"/>
      <c r="AL7281" s="170"/>
      <c r="AM7281" s="170"/>
      <c r="AN7281" s="170"/>
    </row>
    <row r="7282" spans="1:40" ht="52.5" customHeight="1" x14ac:dyDescent="0.2">
      <c r="A7282" s="170"/>
      <c r="B7282" s="170"/>
      <c r="C7282" s="170"/>
      <c r="D7282" s="170"/>
      <c r="E7282" s="170"/>
      <c r="F7282" s="170"/>
      <c r="G7282" s="170"/>
      <c r="H7282" s="170"/>
      <c r="I7282" s="170"/>
      <c r="J7282" s="170"/>
      <c r="K7282" s="170"/>
      <c r="L7282" s="170"/>
      <c r="M7282" s="170"/>
      <c r="N7282" s="170"/>
      <c r="O7282" s="170"/>
      <c r="P7282" s="170"/>
      <c r="Q7282" s="170"/>
      <c r="R7282" s="170"/>
      <c r="S7282" s="170"/>
      <c r="T7282" s="170"/>
      <c r="U7282" s="170"/>
      <c r="V7282" s="170"/>
      <c r="W7282" s="170"/>
      <c r="X7282" s="174"/>
      <c r="Y7282" s="170"/>
      <c r="Z7282" s="170"/>
      <c r="AA7282" s="170"/>
      <c r="AB7282" s="170"/>
      <c r="AC7282" s="170"/>
      <c r="AD7282" s="174"/>
      <c r="AE7282" s="170"/>
      <c r="AF7282" s="170"/>
      <c r="AI7282" s="170"/>
      <c r="AJ7282" s="170"/>
      <c r="AK7282" s="170"/>
      <c r="AL7282" s="170"/>
      <c r="AM7282" s="170"/>
      <c r="AN7282" s="170"/>
    </row>
    <row r="7283" spans="1:40" ht="52.5" customHeight="1" x14ac:dyDescent="0.2">
      <c r="A7283" s="170"/>
      <c r="B7283" s="170"/>
      <c r="C7283" s="170"/>
      <c r="D7283" s="170"/>
      <c r="E7283" s="170"/>
      <c r="F7283" s="170"/>
      <c r="G7283" s="170"/>
      <c r="H7283" s="170"/>
      <c r="I7283" s="170"/>
      <c r="J7283" s="170"/>
      <c r="K7283" s="170"/>
      <c r="L7283" s="170"/>
      <c r="M7283" s="170"/>
      <c r="N7283" s="170"/>
      <c r="O7283" s="170"/>
      <c r="P7283" s="170"/>
      <c r="Q7283" s="170"/>
      <c r="R7283" s="170"/>
      <c r="S7283" s="170"/>
      <c r="T7283" s="170"/>
      <c r="U7283" s="170"/>
      <c r="V7283" s="170"/>
      <c r="W7283" s="170"/>
      <c r="X7283" s="174"/>
      <c r="Y7283" s="170"/>
      <c r="Z7283" s="170"/>
      <c r="AA7283" s="170"/>
      <c r="AB7283" s="170"/>
      <c r="AC7283" s="170"/>
      <c r="AD7283" s="174"/>
      <c r="AE7283" s="170"/>
      <c r="AF7283" s="170"/>
      <c r="AI7283" s="170"/>
      <c r="AJ7283" s="170"/>
      <c r="AK7283" s="170"/>
      <c r="AL7283" s="170"/>
      <c r="AM7283" s="170"/>
      <c r="AN7283" s="170"/>
    </row>
    <row r="7284" spans="1:40" ht="52.5" customHeight="1" x14ac:dyDescent="0.2">
      <c r="A7284" s="170"/>
      <c r="B7284" s="170"/>
      <c r="C7284" s="170"/>
      <c r="D7284" s="170"/>
      <c r="E7284" s="170"/>
      <c r="F7284" s="170"/>
      <c r="G7284" s="170"/>
      <c r="H7284" s="170"/>
      <c r="I7284" s="170"/>
      <c r="J7284" s="170"/>
      <c r="K7284" s="170"/>
      <c r="L7284" s="170"/>
      <c r="M7284" s="170"/>
      <c r="N7284" s="170"/>
      <c r="O7284" s="170"/>
      <c r="P7284" s="170"/>
      <c r="Q7284" s="170"/>
      <c r="R7284" s="170"/>
      <c r="S7284" s="170"/>
      <c r="T7284" s="170"/>
      <c r="U7284" s="170"/>
      <c r="V7284" s="170"/>
      <c r="W7284" s="170"/>
      <c r="X7284" s="174"/>
      <c r="Y7284" s="170"/>
      <c r="Z7284" s="170"/>
      <c r="AA7284" s="170"/>
      <c r="AB7284" s="170"/>
      <c r="AC7284" s="170"/>
      <c r="AD7284" s="174"/>
      <c r="AE7284" s="170"/>
      <c r="AF7284" s="170"/>
      <c r="AI7284" s="170"/>
      <c r="AJ7284" s="170"/>
      <c r="AK7284" s="170"/>
      <c r="AL7284" s="170"/>
      <c r="AM7284" s="170"/>
      <c r="AN7284" s="170"/>
    </row>
    <row r="7285" spans="1:40" ht="52.5" customHeight="1" x14ac:dyDescent="0.2">
      <c r="A7285" s="170"/>
      <c r="B7285" s="170"/>
      <c r="C7285" s="170"/>
      <c r="D7285" s="170"/>
      <c r="E7285" s="170"/>
      <c r="F7285" s="170"/>
      <c r="G7285" s="170"/>
      <c r="H7285" s="170"/>
      <c r="I7285" s="170"/>
      <c r="J7285" s="170"/>
      <c r="K7285" s="170"/>
      <c r="L7285" s="170"/>
      <c r="M7285" s="170"/>
      <c r="N7285" s="170"/>
      <c r="O7285" s="170"/>
      <c r="P7285" s="170"/>
      <c r="Q7285" s="170"/>
      <c r="R7285" s="170"/>
      <c r="S7285" s="170"/>
      <c r="T7285" s="170"/>
      <c r="U7285" s="170"/>
      <c r="V7285" s="170"/>
      <c r="W7285" s="170"/>
      <c r="X7285" s="174"/>
      <c r="Y7285" s="170"/>
      <c r="Z7285" s="170"/>
      <c r="AA7285" s="170"/>
      <c r="AB7285" s="170"/>
      <c r="AC7285" s="170"/>
      <c r="AD7285" s="174"/>
      <c r="AE7285" s="170"/>
      <c r="AF7285" s="170"/>
      <c r="AI7285" s="170"/>
      <c r="AJ7285" s="170"/>
      <c r="AK7285" s="170"/>
      <c r="AL7285" s="170"/>
      <c r="AM7285" s="170"/>
      <c r="AN7285" s="170"/>
    </row>
    <row r="7286" spans="1:40" ht="52.5" customHeight="1" x14ac:dyDescent="0.2">
      <c r="A7286" s="170"/>
      <c r="B7286" s="170"/>
      <c r="C7286" s="170"/>
      <c r="D7286" s="170"/>
      <c r="E7286" s="170"/>
      <c r="F7286" s="170"/>
      <c r="G7286" s="170"/>
      <c r="H7286" s="170"/>
      <c r="I7286" s="170"/>
      <c r="J7286" s="170"/>
      <c r="K7286" s="170"/>
      <c r="L7286" s="170"/>
      <c r="M7286" s="170"/>
      <c r="N7286" s="170"/>
      <c r="O7286" s="170"/>
      <c r="P7286" s="170"/>
      <c r="Q7286" s="170"/>
      <c r="R7286" s="170"/>
      <c r="S7286" s="170"/>
      <c r="T7286" s="170"/>
      <c r="U7286" s="170"/>
      <c r="V7286" s="170"/>
      <c r="W7286" s="170"/>
      <c r="X7286" s="174"/>
      <c r="Y7286" s="170"/>
      <c r="Z7286" s="170"/>
      <c r="AA7286" s="170"/>
      <c r="AB7286" s="170"/>
      <c r="AC7286" s="170"/>
      <c r="AD7286" s="174"/>
      <c r="AE7286" s="170"/>
      <c r="AF7286" s="170"/>
      <c r="AI7286" s="170"/>
      <c r="AJ7286" s="170"/>
      <c r="AK7286" s="170"/>
      <c r="AL7286" s="170"/>
      <c r="AM7286" s="170"/>
      <c r="AN7286" s="170"/>
    </row>
    <row r="7287" spans="1:40" ht="52.5" customHeight="1" x14ac:dyDescent="0.2">
      <c r="A7287" s="170"/>
      <c r="B7287" s="170"/>
      <c r="C7287" s="170"/>
      <c r="D7287" s="170"/>
      <c r="E7287" s="170"/>
      <c r="F7287" s="170"/>
      <c r="G7287" s="170"/>
      <c r="H7287" s="170"/>
      <c r="I7287" s="170"/>
      <c r="J7287" s="170"/>
      <c r="K7287" s="170"/>
      <c r="L7287" s="170"/>
      <c r="M7287" s="170"/>
      <c r="N7287" s="170"/>
      <c r="O7287" s="170"/>
      <c r="P7287" s="170"/>
      <c r="Q7287" s="170"/>
      <c r="R7287" s="170"/>
      <c r="S7287" s="170"/>
      <c r="T7287" s="170"/>
      <c r="U7287" s="170"/>
      <c r="V7287" s="170"/>
      <c r="W7287" s="170"/>
      <c r="X7287" s="174"/>
      <c r="Y7287" s="170"/>
      <c r="Z7287" s="170"/>
      <c r="AA7287" s="170"/>
      <c r="AB7287" s="170"/>
      <c r="AC7287" s="170"/>
      <c r="AD7287" s="174"/>
      <c r="AE7287" s="170"/>
      <c r="AF7287" s="170"/>
      <c r="AI7287" s="170"/>
      <c r="AJ7287" s="170"/>
      <c r="AK7287" s="170"/>
      <c r="AL7287" s="170"/>
      <c r="AM7287" s="170"/>
      <c r="AN7287" s="170"/>
    </row>
    <row r="7288" spans="1:40" ht="52.5" customHeight="1" x14ac:dyDescent="0.2">
      <c r="A7288" s="170"/>
      <c r="B7288" s="170"/>
      <c r="C7288" s="170"/>
      <c r="D7288" s="170"/>
      <c r="E7288" s="170"/>
      <c r="F7288" s="170"/>
      <c r="G7288" s="170"/>
      <c r="H7288" s="170"/>
      <c r="I7288" s="170"/>
      <c r="J7288" s="170"/>
      <c r="K7288" s="170"/>
      <c r="L7288" s="170"/>
      <c r="M7288" s="170"/>
      <c r="N7288" s="170"/>
      <c r="O7288" s="170"/>
      <c r="P7288" s="170"/>
      <c r="Q7288" s="170"/>
      <c r="R7288" s="170"/>
      <c r="S7288" s="170"/>
      <c r="T7288" s="170"/>
      <c r="U7288" s="170"/>
      <c r="V7288" s="170"/>
      <c r="W7288" s="170"/>
      <c r="X7288" s="174"/>
      <c r="Y7288" s="170"/>
      <c r="Z7288" s="170"/>
      <c r="AA7288" s="170"/>
      <c r="AB7288" s="170"/>
      <c r="AC7288" s="170"/>
      <c r="AD7288" s="174"/>
      <c r="AE7288" s="170"/>
      <c r="AF7288" s="170"/>
      <c r="AI7288" s="170"/>
      <c r="AJ7288" s="170"/>
      <c r="AK7288" s="170"/>
      <c r="AL7288" s="170"/>
      <c r="AM7288" s="170"/>
      <c r="AN7288" s="170"/>
    </row>
    <row r="7289" spans="1:40" ht="52.5" customHeight="1" x14ac:dyDescent="0.2">
      <c r="A7289" s="170"/>
      <c r="B7289" s="170"/>
      <c r="C7289" s="170"/>
      <c r="D7289" s="170"/>
      <c r="E7289" s="170"/>
      <c r="F7289" s="170"/>
      <c r="G7289" s="170"/>
      <c r="H7289" s="170"/>
      <c r="I7289" s="170"/>
      <c r="J7289" s="170"/>
      <c r="K7289" s="170"/>
      <c r="L7289" s="170"/>
      <c r="M7289" s="170"/>
      <c r="N7289" s="170"/>
      <c r="O7289" s="170"/>
      <c r="P7289" s="170"/>
      <c r="Q7289" s="170"/>
      <c r="R7289" s="170"/>
      <c r="S7289" s="170"/>
      <c r="T7289" s="170"/>
      <c r="U7289" s="170"/>
      <c r="V7289" s="170"/>
      <c r="W7289" s="170"/>
      <c r="X7289" s="174"/>
      <c r="Y7289" s="170"/>
      <c r="Z7289" s="170"/>
      <c r="AA7289" s="170"/>
      <c r="AB7289" s="170"/>
      <c r="AC7289" s="170"/>
      <c r="AD7289" s="174"/>
      <c r="AE7289" s="170"/>
      <c r="AF7289" s="170"/>
      <c r="AI7289" s="170"/>
      <c r="AJ7289" s="170"/>
      <c r="AK7289" s="170"/>
      <c r="AL7289" s="170"/>
      <c r="AM7289" s="170"/>
      <c r="AN7289" s="170"/>
    </row>
    <row r="7290" spans="1:40" ht="52.5" customHeight="1" x14ac:dyDescent="0.2">
      <c r="A7290" s="170"/>
      <c r="B7290" s="170"/>
      <c r="C7290" s="170"/>
      <c r="D7290" s="170"/>
      <c r="E7290" s="170"/>
      <c r="F7290" s="170"/>
      <c r="G7290" s="170"/>
      <c r="H7290" s="170"/>
      <c r="I7290" s="170"/>
      <c r="J7290" s="170"/>
      <c r="K7290" s="170"/>
      <c r="L7290" s="170"/>
      <c r="M7290" s="170"/>
      <c r="N7290" s="170"/>
      <c r="O7290" s="170"/>
      <c r="P7290" s="170"/>
      <c r="Q7290" s="170"/>
      <c r="R7290" s="170"/>
      <c r="S7290" s="170"/>
      <c r="T7290" s="170"/>
      <c r="U7290" s="170"/>
      <c r="V7290" s="170"/>
      <c r="W7290" s="170"/>
      <c r="X7290" s="174"/>
      <c r="Y7290" s="170"/>
      <c r="Z7290" s="170"/>
      <c r="AA7290" s="170"/>
      <c r="AB7290" s="170"/>
      <c r="AC7290" s="170"/>
      <c r="AD7290" s="174"/>
      <c r="AE7290" s="170"/>
      <c r="AF7290" s="170"/>
      <c r="AI7290" s="170"/>
      <c r="AJ7290" s="170"/>
      <c r="AK7290" s="170"/>
      <c r="AL7290" s="170"/>
      <c r="AM7290" s="170"/>
      <c r="AN7290" s="170"/>
    </row>
    <row r="7291" spans="1:40" ht="52.5" customHeight="1" x14ac:dyDescent="0.2">
      <c r="A7291" s="170"/>
      <c r="B7291" s="170"/>
      <c r="C7291" s="170"/>
      <c r="D7291" s="170"/>
      <c r="E7291" s="170"/>
      <c r="F7291" s="170"/>
      <c r="G7291" s="170"/>
      <c r="H7291" s="170"/>
      <c r="I7291" s="170"/>
      <c r="J7291" s="170"/>
      <c r="K7291" s="170"/>
      <c r="L7291" s="170"/>
      <c r="M7291" s="170"/>
      <c r="N7291" s="170"/>
      <c r="O7291" s="170"/>
      <c r="P7291" s="170"/>
      <c r="Q7291" s="170"/>
      <c r="R7291" s="170"/>
      <c r="S7291" s="170"/>
      <c r="T7291" s="170"/>
      <c r="U7291" s="170"/>
      <c r="V7291" s="170"/>
      <c r="W7291" s="170"/>
      <c r="X7291" s="174"/>
      <c r="Y7291" s="170"/>
      <c r="Z7291" s="170"/>
      <c r="AA7291" s="170"/>
      <c r="AB7291" s="170"/>
      <c r="AC7291" s="170"/>
      <c r="AD7291" s="174"/>
      <c r="AE7291" s="170"/>
      <c r="AF7291" s="170"/>
      <c r="AI7291" s="170"/>
      <c r="AJ7291" s="170"/>
      <c r="AK7291" s="170"/>
      <c r="AL7291" s="170"/>
      <c r="AM7291" s="170"/>
      <c r="AN7291" s="170"/>
    </row>
    <row r="7292" spans="1:40" ht="52.5" customHeight="1" x14ac:dyDescent="0.2">
      <c r="A7292" s="170"/>
      <c r="B7292" s="170"/>
      <c r="C7292" s="170"/>
      <c r="D7292" s="170"/>
      <c r="E7292" s="170"/>
      <c r="F7292" s="170"/>
      <c r="G7292" s="170"/>
      <c r="H7292" s="170"/>
      <c r="I7292" s="170"/>
      <c r="J7292" s="170"/>
      <c r="K7292" s="170"/>
      <c r="L7292" s="170"/>
      <c r="M7292" s="170"/>
      <c r="N7292" s="170"/>
      <c r="O7292" s="170"/>
      <c r="P7292" s="170"/>
      <c r="Q7292" s="170"/>
      <c r="R7292" s="170"/>
      <c r="S7292" s="170"/>
      <c r="T7292" s="170"/>
      <c r="U7292" s="170"/>
      <c r="V7292" s="170"/>
      <c r="W7292" s="170"/>
      <c r="X7292" s="174"/>
      <c r="Y7292" s="170"/>
      <c r="Z7292" s="170"/>
      <c r="AA7292" s="170"/>
      <c r="AB7292" s="170"/>
      <c r="AC7292" s="170"/>
      <c r="AD7292" s="174"/>
      <c r="AE7292" s="170"/>
      <c r="AF7292" s="170"/>
      <c r="AI7292" s="170"/>
      <c r="AJ7292" s="170"/>
      <c r="AK7292" s="170"/>
      <c r="AL7292" s="170"/>
      <c r="AM7292" s="170"/>
      <c r="AN7292" s="170"/>
    </row>
    <row r="7293" spans="1:40" ht="52.5" customHeight="1" x14ac:dyDescent="0.2">
      <c r="A7293" s="170"/>
      <c r="B7293" s="170"/>
      <c r="C7293" s="170"/>
      <c r="D7293" s="170"/>
      <c r="E7293" s="170"/>
      <c r="F7293" s="170"/>
      <c r="G7293" s="170"/>
      <c r="H7293" s="170"/>
      <c r="I7293" s="170"/>
      <c r="J7293" s="170"/>
      <c r="K7293" s="170"/>
      <c r="L7293" s="170"/>
      <c r="M7293" s="170"/>
      <c r="N7293" s="170"/>
      <c r="O7293" s="170"/>
      <c r="P7293" s="170"/>
      <c r="Q7293" s="170"/>
      <c r="R7293" s="170"/>
      <c r="S7293" s="170"/>
      <c r="T7293" s="170"/>
      <c r="U7293" s="170"/>
      <c r="V7293" s="170"/>
      <c r="W7293" s="170"/>
      <c r="X7293" s="174"/>
      <c r="Y7293" s="170"/>
      <c r="Z7293" s="170"/>
      <c r="AA7293" s="170"/>
      <c r="AB7293" s="170"/>
      <c r="AC7293" s="170"/>
      <c r="AD7293" s="174"/>
      <c r="AE7293" s="170"/>
      <c r="AF7293" s="170"/>
      <c r="AI7293" s="170"/>
      <c r="AJ7293" s="170"/>
      <c r="AK7293" s="170"/>
      <c r="AL7293" s="170"/>
      <c r="AM7293" s="170"/>
      <c r="AN7293" s="170"/>
    </row>
    <row r="7294" spans="1:40" ht="52.5" customHeight="1" x14ac:dyDescent="0.2">
      <c r="A7294" s="170"/>
      <c r="B7294" s="170"/>
      <c r="C7294" s="170"/>
      <c r="D7294" s="170"/>
      <c r="E7294" s="170"/>
      <c r="F7294" s="170"/>
      <c r="G7294" s="170"/>
      <c r="H7294" s="170"/>
      <c r="I7294" s="170"/>
      <c r="J7294" s="170"/>
      <c r="K7294" s="170"/>
      <c r="L7294" s="170"/>
      <c r="M7294" s="170"/>
      <c r="N7294" s="170"/>
      <c r="O7294" s="170"/>
      <c r="P7294" s="170"/>
      <c r="Q7294" s="170"/>
      <c r="R7294" s="170"/>
      <c r="S7294" s="170"/>
      <c r="T7294" s="170"/>
      <c r="U7294" s="170"/>
      <c r="V7294" s="170"/>
      <c r="W7294" s="170"/>
      <c r="X7294" s="174"/>
      <c r="Y7294" s="170"/>
      <c r="Z7294" s="170"/>
      <c r="AA7294" s="170"/>
      <c r="AB7294" s="170"/>
      <c r="AC7294" s="170"/>
      <c r="AD7294" s="174"/>
      <c r="AE7294" s="170"/>
      <c r="AF7294" s="170"/>
      <c r="AI7294" s="170"/>
      <c r="AJ7294" s="170"/>
      <c r="AK7294" s="170"/>
      <c r="AL7294" s="170"/>
      <c r="AM7294" s="170"/>
      <c r="AN7294" s="170"/>
    </row>
    <row r="7295" spans="1:40" ht="52.5" customHeight="1" x14ac:dyDescent="0.2">
      <c r="A7295" s="170"/>
      <c r="B7295" s="170"/>
      <c r="C7295" s="170"/>
      <c r="D7295" s="170"/>
      <c r="E7295" s="170"/>
      <c r="F7295" s="170"/>
      <c r="G7295" s="170"/>
      <c r="H7295" s="170"/>
      <c r="I7295" s="170"/>
      <c r="J7295" s="170"/>
      <c r="K7295" s="170"/>
      <c r="L7295" s="170"/>
      <c r="M7295" s="170"/>
      <c r="N7295" s="170"/>
      <c r="O7295" s="170"/>
      <c r="P7295" s="170"/>
      <c r="Q7295" s="170"/>
      <c r="R7295" s="170"/>
      <c r="S7295" s="170"/>
      <c r="T7295" s="170"/>
      <c r="U7295" s="170"/>
      <c r="V7295" s="170"/>
      <c r="W7295" s="170"/>
      <c r="X7295" s="174"/>
      <c r="Y7295" s="170"/>
      <c r="Z7295" s="170"/>
      <c r="AA7295" s="170"/>
      <c r="AB7295" s="170"/>
      <c r="AC7295" s="170"/>
      <c r="AD7295" s="174"/>
      <c r="AE7295" s="170"/>
      <c r="AF7295" s="170"/>
      <c r="AI7295" s="170"/>
      <c r="AJ7295" s="170"/>
      <c r="AK7295" s="170"/>
      <c r="AL7295" s="170"/>
      <c r="AM7295" s="170"/>
      <c r="AN7295" s="170"/>
    </row>
    <row r="7296" spans="1:40" ht="52.5" customHeight="1" x14ac:dyDescent="0.2">
      <c r="A7296" s="170"/>
      <c r="B7296" s="170"/>
      <c r="C7296" s="170"/>
      <c r="D7296" s="170"/>
      <c r="E7296" s="170"/>
      <c r="F7296" s="170"/>
      <c r="G7296" s="170"/>
      <c r="H7296" s="170"/>
      <c r="I7296" s="170"/>
      <c r="J7296" s="170"/>
      <c r="K7296" s="170"/>
      <c r="L7296" s="170"/>
      <c r="M7296" s="170"/>
      <c r="N7296" s="170"/>
      <c r="O7296" s="170"/>
      <c r="P7296" s="170"/>
      <c r="Q7296" s="170"/>
      <c r="R7296" s="170"/>
      <c r="S7296" s="170"/>
      <c r="T7296" s="170"/>
      <c r="U7296" s="170"/>
      <c r="V7296" s="170"/>
      <c r="W7296" s="170"/>
      <c r="X7296" s="174"/>
      <c r="Y7296" s="170"/>
      <c r="Z7296" s="170"/>
      <c r="AA7296" s="170"/>
      <c r="AB7296" s="170"/>
      <c r="AC7296" s="170"/>
      <c r="AD7296" s="174"/>
      <c r="AE7296" s="170"/>
      <c r="AF7296" s="170"/>
      <c r="AI7296" s="170"/>
      <c r="AJ7296" s="170"/>
      <c r="AK7296" s="170"/>
      <c r="AL7296" s="170"/>
      <c r="AM7296" s="170"/>
      <c r="AN7296" s="170"/>
    </row>
    <row r="7297" spans="1:40" ht="52.5" customHeight="1" x14ac:dyDescent="0.2">
      <c r="A7297" s="170"/>
      <c r="B7297" s="170"/>
      <c r="C7297" s="170"/>
      <c r="D7297" s="170"/>
      <c r="E7297" s="170"/>
      <c r="F7297" s="170"/>
      <c r="G7297" s="170"/>
      <c r="H7297" s="170"/>
      <c r="I7297" s="170"/>
      <c r="J7297" s="170"/>
      <c r="K7297" s="170"/>
      <c r="L7297" s="170"/>
      <c r="M7297" s="170"/>
      <c r="N7297" s="170"/>
      <c r="O7297" s="170"/>
      <c r="P7297" s="170"/>
      <c r="Q7297" s="170"/>
      <c r="R7297" s="170"/>
      <c r="S7297" s="170"/>
      <c r="T7297" s="170"/>
      <c r="U7297" s="170"/>
      <c r="V7297" s="170"/>
      <c r="W7297" s="170"/>
      <c r="X7297" s="174"/>
      <c r="Y7297" s="170"/>
      <c r="Z7297" s="170"/>
      <c r="AA7297" s="170"/>
      <c r="AB7297" s="170"/>
      <c r="AC7297" s="170"/>
      <c r="AD7297" s="174"/>
      <c r="AE7297" s="170"/>
      <c r="AF7297" s="170"/>
      <c r="AI7297" s="170"/>
      <c r="AJ7297" s="170"/>
      <c r="AK7297" s="170"/>
      <c r="AL7297" s="170"/>
      <c r="AM7297" s="170"/>
      <c r="AN7297" s="170"/>
    </row>
    <row r="7298" spans="1:40" ht="52.5" customHeight="1" x14ac:dyDescent="0.2">
      <c r="A7298" s="170"/>
      <c r="B7298" s="170"/>
      <c r="C7298" s="170"/>
      <c r="D7298" s="170"/>
      <c r="E7298" s="170"/>
      <c r="F7298" s="170"/>
      <c r="G7298" s="170"/>
      <c r="H7298" s="170"/>
      <c r="I7298" s="170"/>
      <c r="J7298" s="170"/>
      <c r="K7298" s="170"/>
      <c r="L7298" s="170"/>
      <c r="M7298" s="170"/>
      <c r="N7298" s="170"/>
      <c r="O7298" s="170"/>
      <c r="P7298" s="170"/>
      <c r="Q7298" s="170"/>
      <c r="R7298" s="170"/>
      <c r="S7298" s="170"/>
      <c r="T7298" s="170"/>
      <c r="U7298" s="170"/>
      <c r="V7298" s="170"/>
      <c r="W7298" s="170"/>
      <c r="X7298" s="174"/>
      <c r="Y7298" s="170"/>
      <c r="Z7298" s="170"/>
      <c r="AA7298" s="170"/>
      <c r="AB7298" s="170"/>
      <c r="AC7298" s="170"/>
      <c r="AD7298" s="174"/>
      <c r="AE7298" s="170"/>
      <c r="AF7298" s="170"/>
      <c r="AI7298" s="170"/>
      <c r="AJ7298" s="170"/>
      <c r="AK7298" s="170"/>
      <c r="AL7298" s="170"/>
      <c r="AM7298" s="170"/>
      <c r="AN7298" s="170"/>
    </row>
    <row r="7299" spans="1:40" ht="52.5" customHeight="1" x14ac:dyDescent="0.2">
      <c r="A7299" s="170"/>
      <c r="B7299" s="170"/>
      <c r="C7299" s="170"/>
      <c r="D7299" s="170"/>
      <c r="E7299" s="170"/>
      <c r="F7299" s="170"/>
      <c r="G7299" s="170"/>
      <c r="H7299" s="170"/>
      <c r="I7299" s="170"/>
      <c r="J7299" s="170"/>
      <c r="K7299" s="170"/>
      <c r="L7299" s="170"/>
      <c r="M7299" s="170"/>
      <c r="N7299" s="170"/>
      <c r="O7299" s="170"/>
      <c r="P7299" s="170"/>
      <c r="Q7299" s="170"/>
      <c r="R7299" s="170"/>
      <c r="S7299" s="170"/>
      <c r="T7299" s="170"/>
      <c r="U7299" s="170"/>
      <c r="V7299" s="170"/>
      <c r="W7299" s="170"/>
      <c r="X7299" s="174"/>
      <c r="Y7299" s="170"/>
      <c r="Z7299" s="170"/>
      <c r="AA7299" s="170"/>
      <c r="AB7299" s="170"/>
      <c r="AC7299" s="170"/>
      <c r="AD7299" s="174"/>
      <c r="AE7299" s="170"/>
      <c r="AF7299" s="170"/>
      <c r="AI7299" s="170"/>
      <c r="AJ7299" s="170"/>
      <c r="AK7299" s="170"/>
      <c r="AL7299" s="170"/>
      <c r="AM7299" s="170"/>
      <c r="AN7299" s="170"/>
    </row>
    <row r="7300" spans="1:40" ht="52.5" customHeight="1" x14ac:dyDescent="0.2">
      <c r="A7300" s="170"/>
      <c r="B7300" s="170"/>
      <c r="C7300" s="170"/>
      <c r="D7300" s="170"/>
      <c r="E7300" s="170"/>
      <c r="F7300" s="170"/>
      <c r="G7300" s="170"/>
      <c r="H7300" s="170"/>
      <c r="I7300" s="170"/>
      <c r="J7300" s="170"/>
      <c r="K7300" s="170"/>
      <c r="L7300" s="170"/>
      <c r="M7300" s="170"/>
      <c r="N7300" s="170"/>
      <c r="O7300" s="170"/>
      <c r="P7300" s="170"/>
      <c r="Q7300" s="170"/>
      <c r="R7300" s="170"/>
      <c r="S7300" s="170"/>
      <c r="T7300" s="170"/>
      <c r="U7300" s="170"/>
      <c r="V7300" s="170"/>
      <c r="W7300" s="170"/>
      <c r="X7300" s="174"/>
      <c r="Y7300" s="170"/>
      <c r="Z7300" s="170"/>
      <c r="AA7300" s="170"/>
      <c r="AB7300" s="170"/>
      <c r="AC7300" s="170"/>
      <c r="AD7300" s="174"/>
      <c r="AE7300" s="170"/>
      <c r="AF7300" s="170"/>
      <c r="AI7300" s="170"/>
      <c r="AJ7300" s="170"/>
      <c r="AK7300" s="170"/>
      <c r="AL7300" s="170"/>
      <c r="AM7300" s="170"/>
      <c r="AN7300" s="170"/>
    </row>
    <row r="7301" spans="1:40" ht="52.5" customHeight="1" x14ac:dyDescent="0.2">
      <c r="A7301" s="170"/>
      <c r="B7301" s="170"/>
      <c r="C7301" s="170"/>
      <c r="D7301" s="170"/>
      <c r="E7301" s="170"/>
      <c r="F7301" s="170"/>
      <c r="G7301" s="170"/>
      <c r="H7301" s="170"/>
      <c r="I7301" s="170"/>
      <c r="J7301" s="170"/>
      <c r="K7301" s="170"/>
      <c r="L7301" s="170"/>
      <c r="M7301" s="170"/>
      <c r="N7301" s="170"/>
      <c r="O7301" s="170"/>
      <c r="P7301" s="170"/>
      <c r="Q7301" s="170"/>
      <c r="R7301" s="170"/>
      <c r="S7301" s="170"/>
      <c r="T7301" s="170"/>
      <c r="U7301" s="170"/>
      <c r="V7301" s="170"/>
      <c r="W7301" s="170"/>
      <c r="X7301" s="174"/>
      <c r="Y7301" s="170"/>
      <c r="Z7301" s="170"/>
      <c r="AA7301" s="170"/>
      <c r="AB7301" s="170"/>
      <c r="AC7301" s="170"/>
      <c r="AD7301" s="174"/>
      <c r="AE7301" s="170"/>
      <c r="AF7301" s="170"/>
      <c r="AI7301" s="170"/>
      <c r="AJ7301" s="170"/>
      <c r="AK7301" s="170"/>
      <c r="AL7301" s="170"/>
      <c r="AM7301" s="170"/>
      <c r="AN7301" s="170"/>
    </row>
    <row r="7302" spans="1:40" ht="52.5" customHeight="1" x14ac:dyDescent="0.2">
      <c r="A7302" s="170"/>
      <c r="B7302" s="170"/>
      <c r="C7302" s="170"/>
      <c r="D7302" s="170"/>
      <c r="E7302" s="170"/>
      <c r="F7302" s="170"/>
      <c r="G7302" s="170"/>
      <c r="H7302" s="170"/>
      <c r="I7302" s="170"/>
      <c r="J7302" s="170"/>
      <c r="K7302" s="170"/>
      <c r="L7302" s="170"/>
      <c r="M7302" s="170"/>
      <c r="N7302" s="170"/>
      <c r="O7302" s="170"/>
      <c r="P7302" s="170"/>
      <c r="Q7302" s="170"/>
      <c r="R7302" s="170"/>
      <c r="S7302" s="170"/>
      <c r="T7302" s="170"/>
      <c r="U7302" s="170"/>
      <c r="V7302" s="170"/>
      <c r="W7302" s="170"/>
      <c r="X7302" s="174"/>
      <c r="Y7302" s="170"/>
      <c r="Z7302" s="170"/>
      <c r="AA7302" s="170"/>
      <c r="AB7302" s="170"/>
      <c r="AC7302" s="170"/>
      <c r="AD7302" s="174"/>
      <c r="AE7302" s="170"/>
      <c r="AF7302" s="170"/>
      <c r="AI7302" s="170"/>
      <c r="AJ7302" s="170"/>
      <c r="AK7302" s="170"/>
      <c r="AL7302" s="170"/>
      <c r="AM7302" s="170"/>
      <c r="AN7302" s="170"/>
    </row>
    <row r="7303" spans="1:40" ht="52.5" customHeight="1" x14ac:dyDescent="0.2">
      <c r="A7303" s="170"/>
      <c r="B7303" s="170"/>
      <c r="C7303" s="170"/>
      <c r="D7303" s="170"/>
      <c r="E7303" s="170"/>
      <c r="F7303" s="170"/>
      <c r="G7303" s="170"/>
      <c r="H7303" s="170"/>
      <c r="I7303" s="170"/>
      <c r="J7303" s="170"/>
      <c r="K7303" s="170"/>
      <c r="L7303" s="170"/>
      <c r="M7303" s="170"/>
      <c r="N7303" s="170"/>
      <c r="O7303" s="170"/>
      <c r="P7303" s="170"/>
      <c r="Q7303" s="170"/>
      <c r="R7303" s="170"/>
      <c r="S7303" s="170"/>
      <c r="T7303" s="170"/>
      <c r="U7303" s="170"/>
      <c r="V7303" s="170"/>
      <c r="W7303" s="170"/>
      <c r="X7303" s="174"/>
      <c r="Y7303" s="170"/>
      <c r="Z7303" s="170"/>
      <c r="AA7303" s="170"/>
      <c r="AB7303" s="170"/>
      <c r="AC7303" s="170"/>
      <c r="AD7303" s="174"/>
      <c r="AE7303" s="170"/>
      <c r="AF7303" s="170"/>
      <c r="AI7303" s="170"/>
      <c r="AJ7303" s="170"/>
      <c r="AK7303" s="170"/>
      <c r="AL7303" s="170"/>
      <c r="AM7303" s="170"/>
      <c r="AN7303" s="170"/>
    </row>
    <row r="7304" spans="1:40" ht="52.5" customHeight="1" x14ac:dyDescent="0.2">
      <c r="A7304" s="170"/>
      <c r="B7304" s="170"/>
      <c r="C7304" s="170"/>
      <c r="D7304" s="170"/>
      <c r="E7304" s="170"/>
      <c r="F7304" s="170"/>
      <c r="G7304" s="170"/>
      <c r="H7304" s="170"/>
      <c r="I7304" s="170"/>
      <c r="J7304" s="170"/>
      <c r="K7304" s="170"/>
      <c r="L7304" s="170"/>
      <c r="M7304" s="170"/>
      <c r="N7304" s="170"/>
      <c r="O7304" s="170"/>
      <c r="P7304" s="170"/>
      <c r="Q7304" s="170"/>
      <c r="R7304" s="170"/>
      <c r="S7304" s="170"/>
      <c r="T7304" s="170"/>
      <c r="U7304" s="170"/>
      <c r="V7304" s="170"/>
      <c r="W7304" s="170"/>
      <c r="X7304" s="174"/>
      <c r="Y7304" s="170"/>
      <c r="Z7304" s="170"/>
      <c r="AA7304" s="170"/>
      <c r="AB7304" s="170"/>
      <c r="AC7304" s="170"/>
      <c r="AD7304" s="174"/>
      <c r="AE7304" s="170"/>
      <c r="AF7304" s="170"/>
      <c r="AI7304" s="170"/>
      <c r="AJ7304" s="170"/>
      <c r="AK7304" s="170"/>
      <c r="AL7304" s="170"/>
      <c r="AM7304" s="170"/>
      <c r="AN7304" s="170"/>
    </row>
    <row r="7305" spans="1:40" ht="52.5" customHeight="1" x14ac:dyDescent="0.2">
      <c r="A7305" s="170"/>
      <c r="B7305" s="170"/>
      <c r="C7305" s="170"/>
      <c r="D7305" s="170"/>
      <c r="E7305" s="170"/>
      <c r="F7305" s="170"/>
      <c r="G7305" s="170"/>
      <c r="H7305" s="170"/>
      <c r="I7305" s="170"/>
      <c r="J7305" s="170"/>
      <c r="K7305" s="170"/>
      <c r="L7305" s="170"/>
      <c r="M7305" s="170"/>
      <c r="N7305" s="170"/>
      <c r="O7305" s="170"/>
      <c r="P7305" s="170"/>
      <c r="Q7305" s="170"/>
      <c r="R7305" s="170"/>
      <c r="S7305" s="170"/>
      <c r="T7305" s="170"/>
      <c r="U7305" s="170"/>
      <c r="V7305" s="170"/>
      <c r="W7305" s="170"/>
      <c r="X7305" s="174"/>
      <c r="Y7305" s="170"/>
      <c r="Z7305" s="170"/>
      <c r="AA7305" s="170"/>
      <c r="AB7305" s="170"/>
      <c r="AC7305" s="170"/>
      <c r="AD7305" s="174"/>
      <c r="AE7305" s="170"/>
      <c r="AF7305" s="170"/>
      <c r="AI7305" s="170"/>
      <c r="AJ7305" s="170"/>
      <c r="AK7305" s="170"/>
      <c r="AL7305" s="170"/>
      <c r="AM7305" s="170"/>
      <c r="AN7305" s="170"/>
    </row>
    <row r="7306" spans="1:40" ht="52.5" customHeight="1" x14ac:dyDescent="0.2">
      <c r="A7306" s="170"/>
      <c r="B7306" s="170"/>
      <c r="C7306" s="170"/>
      <c r="D7306" s="170"/>
      <c r="E7306" s="170"/>
      <c r="F7306" s="170"/>
      <c r="G7306" s="170"/>
      <c r="H7306" s="170"/>
      <c r="I7306" s="170"/>
      <c r="J7306" s="170"/>
      <c r="K7306" s="170"/>
      <c r="L7306" s="170"/>
      <c r="M7306" s="170"/>
      <c r="N7306" s="170"/>
      <c r="O7306" s="170"/>
      <c r="P7306" s="170"/>
      <c r="Q7306" s="170"/>
      <c r="R7306" s="170"/>
      <c r="S7306" s="170"/>
      <c r="T7306" s="170"/>
      <c r="U7306" s="170"/>
      <c r="V7306" s="170"/>
      <c r="W7306" s="170"/>
      <c r="X7306" s="174"/>
      <c r="Y7306" s="170"/>
      <c r="Z7306" s="170"/>
      <c r="AA7306" s="170"/>
      <c r="AB7306" s="170"/>
      <c r="AC7306" s="170"/>
      <c r="AD7306" s="174"/>
      <c r="AE7306" s="170"/>
      <c r="AF7306" s="170"/>
      <c r="AI7306" s="170"/>
      <c r="AJ7306" s="170"/>
      <c r="AK7306" s="170"/>
      <c r="AL7306" s="170"/>
      <c r="AM7306" s="170"/>
      <c r="AN7306" s="170"/>
    </row>
    <row r="7307" spans="1:40" ht="52.5" customHeight="1" x14ac:dyDescent="0.2">
      <c r="A7307" s="170"/>
      <c r="B7307" s="170"/>
      <c r="C7307" s="170"/>
      <c r="D7307" s="170"/>
      <c r="E7307" s="170"/>
      <c r="F7307" s="170"/>
      <c r="G7307" s="170"/>
      <c r="H7307" s="170"/>
      <c r="I7307" s="170"/>
      <c r="J7307" s="170"/>
      <c r="K7307" s="170"/>
      <c r="L7307" s="170"/>
      <c r="M7307" s="170"/>
      <c r="N7307" s="170"/>
      <c r="O7307" s="170"/>
      <c r="P7307" s="170"/>
      <c r="Q7307" s="170"/>
      <c r="R7307" s="170"/>
      <c r="S7307" s="170"/>
      <c r="T7307" s="170"/>
      <c r="U7307" s="170"/>
      <c r="V7307" s="170"/>
      <c r="W7307" s="170"/>
      <c r="X7307" s="174"/>
      <c r="Y7307" s="170"/>
      <c r="Z7307" s="170"/>
      <c r="AA7307" s="170"/>
      <c r="AB7307" s="170"/>
      <c r="AC7307" s="170"/>
      <c r="AD7307" s="174"/>
      <c r="AE7307" s="170"/>
      <c r="AF7307" s="170"/>
      <c r="AI7307" s="170"/>
      <c r="AJ7307" s="170"/>
      <c r="AK7307" s="170"/>
      <c r="AL7307" s="170"/>
      <c r="AM7307" s="170"/>
      <c r="AN7307" s="170"/>
    </row>
    <row r="7308" spans="1:40" ht="52.5" customHeight="1" x14ac:dyDescent="0.2">
      <c r="A7308" s="170"/>
      <c r="B7308" s="170"/>
      <c r="C7308" s="170"/>
      <c r="D7308" s="170"/>
      <c r="E7308" s="170"/>
      <c r="F7308" s="170"/>
      <c r="G7308" s="170"/>
      <c r="H7308" s="170"/>
      <c r="I7308" s="170"/>
      <c r="J7308" s="170"/>
      <c r="K7308" s="170"/>
      <c r="L7308" s="170"/>
      <c r="M7308" s="170"/>
      <c r="N7308" s="170"/>
      <c r="O7308" s="170"/>
      <c r="P7308" s="170"/>
      <c r="Q7308" s="170"/>
      <c r="R7308" s="170"/>
      <c r="S7308" s="170"/>
      <c r="T7308" s="170"/>
      <c r="U7308" s="170"/>
      <c r="V7308" s="170"/>
      <c r="W7308" s="170"/>
      <c r="X7308" s="174"/>
      <c r="Y7308" s="170"/>
      <c r="Z7308" s="170"/>
      <c r="AA7308" s="170"/>
      <c r="AB7308" s="170"/>
      <c r="AC7308" s="170"/>
      <c r="AD7308" s="174"/>
      <c r="AE7308" s="170"/>
      <c r="AF7308" s="170"/>
      <c r="AI7308" s="170"/>
      <c r="AJ7308" s="170"/>
      <c r="AK7308" s="170"/>
      <c r="AL7308" s="170"/>
      <c r="AM7308" s="170"/>
      <c r="AN7308" s="170"/>
    </row>
    <row r="7309" spans="1:40" ht="52.5" customHeight="1" x14ac:dyDescent="0.2">
      <c r="A7309" s="170"/>
      <c r="B7309" s="170"/>
      <c r="C7309" s="170"/>
      <c r="D7309" s="170"/>
      <c r="E7309" s="170"/>
      <c r="F7309" s="170"/>
      <c r="G7309" s="170"/>
      <c r="H7309" s="170"/>
      <c r="I7309" s="170"/>
      <c r="J7309" s="170"/>
      <c r="K7309" s="170"/>
      <c r="L7309" s="170"/>
      <c r="M7309" s="170"/>
      <c r="N7309" s="170"/>
      <c r="O7309" s="170"/>
      <c r="P7309" s="170"/>
      <c r="Q7309" s="170"/>
      <c r="R7309" s="170"/>
      <c r="S7309" s="170"/>
      <c r="T7309" s="170"/>
      <c r="U7309" s="170"/>
      <c r="V7309" s="170"/>
      <c r="W7309" s="170"/>
      <c r="X7309" s="174"/>
      <c r="Y7309" s="170"/>
      <c r="Z7309" s="170"/>
      <c r="AA7309" s="170"/>
      <c r="AB7309" s="170"/>
      <c r="AC7309" s="170"/>
      <c r="AD7309" s="174"/>
      <c r="AE7309" s="170"/>
      <c r="AF7309" s="170"/>
      <c r="AI7309" s="170"/>
      <c r="AJ7309" s="170"/>
      <c r="AK7309" s="170"/>
      <c r="AL7309" s="170"/>
      <c r="AM7309" s="170"/>
      <c r="AN7309" s="170"/>
    </row>
    <row r="7310" spans="1:40" ht="52.5" customHeight="1" x14ac:dyDescent="0.2">
      <c r="A7310" s="170"/>
      <c r="B7310" s="170"/>
      <c r="C7310" s="170"/>
      <c r="D7310" s="170"/>
      <c r="E7310" s="170"/>
      <c r="F7310" s="170"/>
      <c r="G7310" s="170"/>
      <c r="H7310" s="170"/>
      <c r="I7310" s="170"/>
      <c r="J7310" s="170"/>
      <c r="K7310" s="170"/>
      <c r="L7310" s="170"/>
      <c r="M7310" s="170"/>
      <c r="N7310" s="170"/>
      <c r="O7310" s="170"/>
      <c r="P7310" s="170"/>
      <c r="Q7310" s="170"/>
      <c r="R7310" s="170"/>
      <c r="S7310" s="170"/>
      <c r="T7310" s="170"/>
      <c r="U7310" s="170"/>
      <c r="V7310" s="170"/>
      <c r="W7310" s="170"/>
      <c r="X7310" s="174"/>
      <c r="Y7310" s="170"/>
      <c r="Z7310" s="170"/>
      <c r="AA7310" s="170"/>
      <c r="AB7310" s="170"/>
      <c r="AC7310" s="170"/>
      <c r="AD7310" s="174"/>
      <c r="AE7310" s="170"/>
      <c r="AF7310" s="170"/>
      <c r="AI7310" s="170"/>
      <c r="AJ7310" s="170"/>
      <c r="AK7310" s="170"/>
      <c r="AL7310" s="170"/>
      <c r="AM7310" s="170"/>
      <c r="AN7310" s="170"/>
    </row>
    <row r="7311" spans="1:40" ht="52.5" customHeight="1" x14ac:dyDescent="0.2">
      <c r="A7311" s="170"/>
      <c r="B7311" s="170"/>
      <c r="C7311" s="170"/>
      <c r="D7311" s="170"/>
      <c r="E7311" s="170"/>
      <c r="F7311" s="170"/>
      <c r="G7311" s="170"/>
      <c r="H7311" s="170"/>
      <c r="I7311" s="170"/>
      <c r="J7311" s="170"/>
      <c r="K7311" s="170"/>
      <c r="L7311" s="170"/>
      <c r="M7311" s="170"/>
      <c r="N7311" s="170"/>
      <c r="O7311" s="170"/>
      <c r="P7311" s="170"/>
      <c r="Q7311" s="170"/>
      <c r="R7311" s="170"/>
      <c r="S7311" s="170"/>
      <c r="T7311" s="170"/>
      <c r="U7311" s="170"/>
      <c r="V7311" s="170"/>
      <c r="W7311" s="170"/>
      <c r="X7311" s="174"/>
      <c r="Y7311" s="170"/>
      <c r="Z7311" s="170"/>
      <c r="AA7311" s="170"/>
      <c r="AB7311" s="170"/>
      <c r="AC7311" s="170"/>
      <c r="AD7311" s="174"/>
      <c r="AE7311" s="170"/>
      <c r="AF7311" s="170"/>
      <c r="AI7311" s="170"/>
      <c r="AJ7311" s="170"/>
      <c r="AK7311" s="170"/>
      <c r="AL7311" s="170"/>
      <c r="AM7311" s="170"/>
      <c r="AN7311" s="170"/>
    </row>
    <row r="7312" spans="1:40" ht="52.5" customHeight="1" x14ac:dyDescent="0.2">
      <c r="A7312" s="170"/>
      <c r="B7312" s="170"/>
      <c r="C7312" s="170"/>
      <c r="D7312" s="170"/>
      <c r="E7312" s="170"/>
      <c r="F7312" s="170"/>
      <c r="G7312" s="170"/>
      <c r="H7312" s="170"/>
      <c r="I7312" s="170"/>
      <c r="J7312" s="170"/>
      <c r="K7312" s="170"/>
      <c r="L7312" s="170"/>
      <c r="M7312" s="170"/>
      <c r="N7312" s="170"/>
      <c r="O7312" s="170"/>
      <c r="P7312" s="170"/>
      <c r="Q7312" s="170"/>
      <c r="R7312" s="170"/>
      <c r="S7312" s="170"/>
      <c r="T7312" s="170"/>
      <c r="U7312" s="170"/>
      <c r="V7312" s="170"/>
      <c r="W7312" s="170"/>
      <c r="X7312" s="174"/>
      <c r="Y7312" s="170"/>
      <c r="Z7312" s="170"/>
      <c r="AA7312" s="170"/>
      <c r="AB7312" s="170"/>
      <c r="AC7312" s="170"/>
      <c r="AD7312" s="174"/>
      <c r="AE7312" s="170"/>
      <c r="AF7312" s="170"/>
      <c r="AI7312" s="170"/>
      <c r="AJ7312" s="170"/>
      <c r="AK7312" s="170"/>
      <c r="AL7312" s="170"/>
      <c r="AM7312" s="170"/>
      <c r="AN7312" s="170"/>
    </row>
    <row r="7313" spans="1:40" ht="52.5" customHeight="1" x14ac:dyDescent="0.2">
      <c r="A7313" s="170"/>
      <c r="B7313" s="170"/>
      <c r="C7313" s="170"/>
      <c r="D7313" s="170"/>
      <c r="E7313" s="170"/>
      <c r="F7313" s="170"/>
      <c r="G7313" s="170"/>
      <c r="H7313" s="170"/>
      <c r="I7313" s="170"/>
      <c r="J7313" s="170"/>
      <c r="K7313" s="170"/>
      <c r="L7313" s="170"/>
      <c r="M7313" s="170"/>
      <c r="N7313" s="170"/>
      <c r="O7313" s="170"/>
      <c r="P7313" s="170"/>
      <c r="Q7313" s="170"/>
      <c r="R7313" s="170"/>
      <c r="S7313" s="170"/>
      <c r="T7313" s="170"/>
      <c r="U7313" s="170"/>
      <c r="V7313" s="170"/>
      <c r="W7313" s="170"/>
      <c r="X7313" s="174"/>
      <c r="Y7313" s="170"/>
      <c r="Z7313" s="170"/>
      <c r="AA7313" s="170"/>
      <c r="AB7313" s="170"/>
      <c r="AC7313" s="170"/>
      <c r="AD7313" s="174"/>
      <c r="AE7313" s="170"/>
      <c r="AF7313" s="170"/>
      <c r="AI7313" s="170"/>
      <c r="AJ7313" s="170"/>
      <c r="AK7313" s="170"/>
      <c r="AL7313" s="170"/>
      <c r="AM7313" s="170"/>
      <c r="AN7313" s="170"/>
    </row>
    <row r="7314" spans="1:40" ht="52.5" customHeight="1" x14ac:dyDescent="0.2">
      <c r="A7314" s="170"/>
      <c r="B7314" s="170"/>
      <c r="C7314" s="170"/>
      <c r="D7314" s="170"/>
      <c r="E7314" s="170"/>
      <c r="F7314" s="170"/>
      <c r="G7314" s="170"/>
      <c r="H7314" s="170"/>
      <c r="I7314" s="170"/>
      <c r="J7314" s="170"/>
      <c r="K7314" s="170"/>
      <c r="L7314" s="170"/>
      <c r="M7314" s="170"/>
      <c r="N7314" s="170"/>
      <c r="O7314" s="170"/>
      <c r="P7314" s="170"/>
      <c r="Q7314" s="170"/>
      <c r="R7314" s="170"/>
      <c r="S7314" s="170"/>
      <c r="T7314" s="170"/>
      <c r="U7314" s="170"/>
      <c r="V7314" s="170"/>
      <c r="W7314" s="170"/>
      <c r="X7314" s="174"/>
      <c r="Y7314" s="170"/>
      <c r="Z7314" s="170"/>
      <c r="AA7314" s="170"/>
      <c r="AB7314" s="170"/>
      <c r="AC7314" s="170"/>
      <c r="AD7314" s="174"/>
      <c r="AE7314" s="170"/>
      <c r="AF7314" s="170"/>
      <c r="AI7314" s="170"/>
      <c r="AJ7314" s="170"/>
      <c r="AK7314" s="170"/>
      <c r="AL7314" s="170"/>
      <c r="AM7314" s="170"/>
      <c r="AN7314" s="170"/>
    </row>
    <row r="7315" spans="1:40" ht="52.5" customHeight="1" x14ac:dyDescent="0.2">
      <c r="A7315" s="170"/>
      <c r="B7315" s="170"/>
      <c r="C7315" s="170"/>
      <c r="D7315" s="170"/>
      <c r="E7315" s="170"/>
      <c r="F7315" s="170"/>
      <c r="G7315" s="170"/>
      <c r="H7315" s="170"/>
      <c r="I7315" s="170"/>
      <c r="J7315" s="170"/>
      <c r="K7315" s="170"/>
      <c r="L7315" s="170"/>
      <c r="M7315" s="170"/>
      <c r="N7315" s="170"/>
      <c r="O7315" s="170"/>
      <c r="P7315" s="170"/>
      <c r="Q7315" s="170"/>
      <c r="R7315" s="170"/>
      <c r="S7315" s="170"/>
      <c r="T7315" s="170"/>
      <c r="U7315" s="170"/>
      <c r="V7315" s="170"/>
      <c r="W7315" s="170"/>
      <c r="X7315" s="174"/>
      <c r="Y7315" s="170"/>
      <c r="Z7315" s="170"/>
      <c r="AA7315" s="170"/>
      <c r="AB7315" s="170"/>
      <c r="AC7315" s="170"/>
      <c r="AD7315" s="174"/>
      <c r="AE7315" s="170"/>
      <c r="AF7315" s="170"/>
      <c r="AI7315" s="170"/>
      <c r="AJ7315" s="170"/>
      <c r="AK7315" s="170"/>
      <c r="AL7315" s="170"/>
      <c r="AM7315" s="170"/>
      <c r="AN7315" s="170"/>
    </row>
    <row r="7316" spans="1:40" ht="52.5" customHeight="1" x14ac:dyDescent="0.2">
      <c r="A7316" s="170"/>
      <c r="B7316" s="170"/>
      <c r="C7316" s="170"/>
      <c r="D7316" s="170"/>
      <c r="E7316" s="170"/>
      <c r="F7316" s="170"/>
      <c r="G7316" s="170"/>
      <c r="H7316" s="170"/>
      <c r="I7316" s="170"/>
      <c r="J7316" s="170"/>
      <c r="K7316" s="170"/>
      <c r="L7316" s="170"/>
      <c r="M7316" s="170"/>
      <c r="N7316" s="170"/>
      <c r="O7316" s="170"/>
      <c r="P7316" s="170"/>
      <c r="Q7316" s="170"/>
      <c r="R7316" s="170"/>
      <c r="S7316" s="170"/>
      <c r="T7316" s="170"/>
      <c r="U7316" s="170"/>
      <c r="V7316" s="170"/>
      <c r="W7316" s="170"/>
      <c r="X7316" s="174"/>
      <c r="Y7316" s="170"/>
      <c r="Z7316" s="170"/>
      <c r="AA7316" s="170"/>
      <c r="AB7316" s="170"/>
      <c r="AC7316" s="170"/>
      <c r="AD7316" s="174"/>
      <c r="AE7316" s="170"/>
      <c r="AF7316" s="170"/>
      <c r="AI7316" s="170"/>
      <c r="AJ7316" s="170"/>
      <c r="AK7316" s="170"/>
      <c r="AL7316" s="170"/>
      <c r="AM7316" s="170"/>
      <c r="AN7316" s="170"/>
    </row>
    <row r="7317" spans="1:40" ht="52.5" customHeight="1" x14ac:dyDescent="0.2">
      <c r="A7317" s="170"/>
      <c r="B7317" s="170"/>
      <c r="C7317" s="170"/>
      <c r="D7317" s="170"/>
      <c r="E7317" s="170"/>
      <c r="F7317" s="170"/>
      <c r="G7317" s="170"/>
      <c r="H7317" s="170"/>
      <c r="I7317" s="170"/>
      <c r="J7317" s="170"/>
      <c r="K7317" s="170"/>
      <c r="L7317" s="170"/>
      <c r="M7317" s="170"/>
      <c r="N7317" s="170"/>
      <c r="O7317" s="170"/>
      <c r="P7317" s="170"/>
      <c r="Q7317" s="170"/>
      <c r="R7317" s="170"/>
      <c r="S7317" s="170"/>
      <c r="T7317" s="170"/>
      <c r="U7317" s="170"/>
      <c r="V7317" s="170"/>
      <c r="W7317" s="170"/>
      <c r="X7317" s="174"/>
      <c r="Y7317" s="170"/>
      <c r="Z7317" s="170"/>
      <c r="AA7317" s="170"/>
      <c r="AB7317" s="170"/>
      <c r="AC7317" s="170"/>
      <c r="AD7317" s="174"/>
      <c r="AE7317" s="170"/>
      <c r="AF7317" s="170"/>
      <c r="AI7317" s="170"/>
      <c r="AJ7317" s="170"/>
      <c r="AK7317" s="170"/>
      <c r="AL7317" s="170"/>
      <c r="AM7317" s="170"/>
      <c r="AN7317" s="170"/>
    </row>
    <row r="7318" spans="1:40" ht="52.5" customHeight="1" x14ac:dyDescent="0.2">
      <c r="A7318" s="170"/>
      <c r="B7318" s="170"/>
      <c r="C7318" s="170"/>
      <c r="D7318" s="170"/>
      <c r="E7318" s="170"/>
      <c r="F7318" s="170"/>
      <c r="G7318" s="170"/>
      <c r="H7318" s="170"/>
      <c r="I7318" s="170"/>
      <c r="J7318" s="170"/>
      <c r="K7318" s="170"/>
      <c r="L7318" s="170"/>
      <c r="M7318" s="170"/>
      <c r="N7318" s="170"/>
      <c r="O7318" s="170"/>
      <c r="P7318" s="170"/>
      <c r="Q7318" s="170"/>
      <c r="R7318" s="170"/>
      <c r="S7318" s="170"/>
      <c r="T7318" s="170"/>
      <c r="U7318" s="170"/>
      <c r="V7318" s="170"/>
      <c r="W7318" s="170"/>
      <c r="X7318" s="174"/>
      <c r="Y7318" s="170"/>
      <c r="Z7318" s="170"/>
      <c r="AA7318" s="170"/>
      <c r="AB7318" s="170"/>
      <c r="AC7318" s="170"/>
      <c r="AD7318" s="174"/>
      <c r="AE7318" s="170"/>
      <c r="AF7318" s="170"/>
      <c r="AI7318" s="170"/>
      <c r="AJ7318" s="170"/>
      <c r="AK7318" s="170"/>
      <c r="AL7318" s="170"/>
      <c r="AM7318" s="170"/>
      <c r="AN7318" s="170"/>
    </row>
    <row r="7319" spans="1:40" ht="52.5" customHeight="1" x14ac:dyDescent="0.2">
      <c r="A7319" s="170"/>
      <c r="B7319" s="170"/>
      <c r="C7319" s="170"/>
      <c r="D7319" s="170"/>
      <c r="E7319" s="170"/>
      <c r="F7319" s="170"/>
      <c r="G7319" s="170"/>
      <c r="H7319" s="170"/>
      <c r="I7319" s="170"/>
      <c r="J7319" s="170"/>
      <c r="K7319" s="170"/>
      <c r="L7319" s="170"/>
      <c r="M7319" s="170"/>
      <c r="N7319" s="170"/>
      <c r="O7319" s="170"/>
      <c r="P7319" s="170"/>
      <c r="Q7319" s="170"/>
      <c r="R7319" s="170"/>
      <c r="S7319" s="170"/>
      <c r="T7319" s="170"/>
      <c r="U7319" s="170"/>
      <c r="V7319" s="170"/>
      <c r="W7319" s="170"/>
      <c r="X7319" s="174"/>
      <c r="Y7319" s="170"/>
      <c r="Z7319" s="170"/>
      <c r="AA7319" s="170"/>
      <c r="AB7319" s="170"/>
      <c r="AC7319" s="170"/>
      <c r="AD7319" s="174"/>
      <c r="AE7319" s="170"/>
      <c r="AF7319" s="170"/>
      <c r="AI7319" s="170"/>
      <c r="AJ7319" s="170"/>
      <c r="AK7319" s="170"/>
      <c r="AL7319" s="170"/>
      <c r="AM7319" s="170"/>
      <c r="AN7319" s="170"/>
    </row>
    <row r="7320" spans="1:40" ht="52.5" customHeight="1" x14ac:dyDescent="0.2">
      <c r="A7320" s="170"/>
      <c r="B7320" s="170"/>
      <c r="C7320" s="170"/>
      <c r="D7320" s="170"/>
      <c r="E7320" s="170"/>
      <c r="F7320" s="170"/>
      <c r="G7320" s="170"/>
      <c r="H7320" s="170"/>
      <c r="I7320" s="170"/>
      <c r="J7320" s="170"/>
      <c r="K7320" s="170"/>
      <c r="L7320" s="170"/>
      <c r="M7320" s="170"/>
      <c r="N7320" s="170"/>
      <c r="O7320" s="170"/>
      <c r="P7320" s="170"/>
      <c r="Q7320" s="170"/>
      <c r="R7320" s="170"/>
      <c r="S7320" s="170"/>
      <c r="T7320" s="170"/>
      <c r="U7320" s="170"/>
      <c r="V7320" s="170"/>
      <c r="W7320" s="170"/>
      <c r="X7320" s="174"/>
      <c r="Y7320" s="170"/>
      <c r="Z7320" s="170"/>
      <c r="AA7320" s="170"/>
      <c r="AB7320" s="170"/>
      <c r="AC7320" s="170"/>
      <c r="AD7320" s="174"/>
      <c r="AE7320" s="170"/>
      <c r="AF7320" s="170"/>
      <c r="AI7320" s="170"/>
      <c r="AJ7320" s="170"/>
      <c r="AK7320" s="170"/>
      <c r="AL7320" s="170"/>
      <c r="AM7320" s="170"/>
      <c r="AN7320" s="170"/>
    </row>
    <row r="7321" spans="1:40" ht="52.5" customHeight="1" x14ac:dyDescent="0.2">
      <c r="A7321" s="170"/>
      <c r="B7321" s="170"/>
      <c r="C7321" s="170"/>
      <c r="D7321" s="170"/>
      <c r="E7321" s="170"/>
      <c r="F7321" s="170"/>
      <c r="G7321" s="170"/>
      <c r="H7321" s="170"/>
      <c r="I7321" s="170"/>
      <c r="J7321" s="170"/>
      <c r="K7321" s="170"/>
      <c r="L7321" s="170"/>
      <c r="M7321" s="170"/>
      <c r="N7321" s="170"/>
      <c r="O7321" s="170"/>
      <c r="P7321" s="170"/>
      <c r="Q7321" s="170"/>
      <c r="R7321" s="170"/>
      <c r="S7321" s="170"/>
      <c r="T7321" s="170"/>
      <c r="U7321" s="170"/>
      <c r="V7321" s="170"/>
      <c r="W7321" s="170"/>
      <c r="X7321" s="174"/>
      <c r="Y7321" s="170"/>
      <c r="Z7321" s="170"/>
      <c r="AA7321" s="170"/>
      <c r="AB7321" s="170"/>
      <c r="AC7321" s="170"/>
      <c r="AD7321" s="174"/>
      <c r="AE7321" s="170"/>
      <c r="AF7321" s="170"/>
      <c r="AI7321" s="170"/>
      <c r="AJ7321" s="170"/>
      <c r="AK7321" s="170"/>
      <c r="AL7321" s="170"/>
      <c r="AM7321" s="170"/>
      <c r="AN7321" s="170"/>
    </row>
    <row r="7322" spans="1:40" ht="52.5" customHeight="1" x14ac:dyDescent="0.2">
      <c r="A7322" s="170"/>
      <c r="B7322" s="170"/>
      <c r="C7322" s="170"/>
      <c r="D7322" s="170"/>
      <c r="E7322" s="170"/>
      <c r="F7322" s="170"/>
      <c r="G7322" s="170"/>
      <c r="H7322" s="170"/>
      <c r="I7322" s="170"/>
      <c r="J7322" s="170"/>
      <c r="K7322" s="170"/>
      <c r="L7322" s="170"/>
      <c r="M7322" s="170"/>
      <c r="N7322" s="170"/>
      <c r="O7322" s="170"/>
      <c r="P7322" s="170"/>
      <c r="Q7322" s="170"/>
      <c r="R7322" s="170"/>
      <c r="S7322" s="170"/>
      <c r="T7322" s="170"/>
      <c r="U7322" s="170"/>
      <c r="V7322" s="170"/>
      <c r="W7322" s="170"/>
      <c r="X7322" s="174"/>
      <c r="Y7322" s="170"/>
      <c r="Z7322" s="170"/>
      <c r="AA7322" s="170"/>
      <c r="AB7322" s="170"/>
      <c r="AC7322" s="170"/>
      <c r="AD7322" s="174"/>
      <c r="AE7322" s="170"/>
      <c r="AF7322" s="170"/>
      <c r="AI7322" s="170"/>
      <c r="AJ7322" s="170"/>
      <c r="AK7322" s="170"/>
      <c r="AL7322" s="170"/>
      <c r="AM7322" s="170"/>
      <c r="AN7322" s="170"/>
    </row>
    <row r="7323" spans="1:40" ht="52.5" customHeight="1" x14ac:dyDescent="0.2">
      <c r="A7323" s="170"/>
      <c r="B7323" s="170"/>
      <c r="C7323" s="170"/>
      <c r="D7323" s="170"/>
      <c r="E7323" s="170"/>
      <c r="F7323" s="170"/>
      <c r="G7323" s="170"/>
      <c r="H7323" s="170"/>
      <c r="I7323" s="170"/>
      <c r="J7323" s="170"/>
      <c r="K7323" s="170"/>
      <c r="L7323" s="170"/>
      <c r="M7323" s="170"/>
      <c r="N7323" s="170"/>
      <c r="O7323" s="170"/>
      <c r="P7323" s="170"/>
      <c r="Q7323" s="170"/>
      <c r="R7323" s="170"/>
      <c r="S7323" s="170"/>
      <c r="T7323" s="170"/>
      <c r="U7323" s="170"/>
      <c r="V7323" s="170"/>
      <c r="W7323" s="170"/>
      <c r="X7323" s="174"/>
      <c r="Y7323" s="170"/>
      <c r="Z7323" s="170"/>
      <c r="AA7323" s="170"/>
      <c r="AB7323" s="170"/>
      <c r="AC7323" s="170"/>
      <c r="AD7323" s="174"/>
      <c r="AE7323" s="170"/>
      <c r="AF7323" s="170"/>
      <c r="AI7323" s="170"/>
      <c r="AJ7323" s="170"/>
      <c r="AK7323" s="170"/>
      <c r="AL7323" s="170"/>
      <c r="AM7323" s="170"/>
      <c r="AN7323" s="170"/>
    </row>
    <row r="7324" spans="1:40" ht="52.5" customHeight="1" x14ac:dyDescent="0.2">
      <c r="A7324" s="170"/>
      <c r="B7324" s="170"/>
      <c r="C7324" s="170"/>
      <c r="D7324" s="170"/>
      <c r="E7324" s="170"/>
      <c r="F7324" s="170"/>
      <c r="G7324" s="170"/>
      <c r="H7324" s="170"/>
      <c r="I7324" s="170"/>
      <c r="J7324" s="170"/>
      <c r="K7324" s="170"/>
      <c r="L7324" s="170"/>
      <c r="M7324" s="170"/>
      <c r="N7324" s="170"/>
      <c r="O7324" s="170"/>
      <c r="P7324" s="170"/>
      <c r="Q7324" s="170"/>
      <c r="R7324" s="170"/>
      <c r="S7324" s="170"/>
      <c r="T7324" s="170"/>
      <c r="U7324" s="170"/>
      <c r="V7324" s="170"/>
      <c r="W7324" s="170"/>
      <c r="X7324" s="174"/>
      <c r="Y7324" s="170"/>
      <c r="Z7324" s="170"/>
      <c r="AA7324" s="170"/>
      <c r="AB7324" s="170"/>
      <c r="AC7324" s="170"/>
      <c r="AD7324" s="174"/>
      <c r="AE7324" s="170"/>
      <c r="AF7324" s="170"/>
      <c r="AI7324" s="170"/>
      <c r="AJ7324" s="170"/>
      <c r="AK7324" s="170"/>
      <c r="AL7324" s="170"/>
      <c r="AM7324" s="170"/>
      <c r="AN7324" s="170"/>
    </row>
    <row r="7325" spans="1:40" ht="52.5" customHeight="1" x14ac:dyDescent="0.2">
      <c r="A7325" s="170"/>
      <c r="B7325" s="170"/>
      <c r="C7325" s="170"/>
      <c r="D7325" s="170"/>
      <c r="E7325" s="170"/>
      <c r="F7325" s="170"/>
      <c r="G7325" s="170"/>
      <c r="H7325" s="170"/>
      <c r="I7325" s="170"/>
      <c r="J7325" s="170"/>
      <c r="K7325" s="170"/>
      <c r="L7325" s="170"/>
      <c r="M7325" s="170"/>
      <c r="N7325" s="170"/>
      <c r="O7325" s="170"/>
      <c r="P7325" s="170"/>
      <c r="Q7325" s="170"/>
      <c r="R7325" s="170"/>
      <c r="S7325" s="170"/>
      <c r="T7325" s="170"/>
      <c r="U7325" s="170"/>
      <c r="V7325" s="170"/>
      <c r="W7325" s="170"/>
      <c r="X7325" s="174"/>
      <c r="Y7325" s="170"/>
      <c r="Z7325" s="170"/>
      <c r="AA7325" s="170"/>
      <c r="AB7325" s="170"/>
      <c r="AC7325" s="170"/>
      <c r="AD7325" s="174"/>
      <c r="AE7325" s="170"/>
      <c r="AF7325" s="170"/>
      <c r="AI7325" s="170"/>
      <c r="AJ7325" s="170"/>
      <c r="AK7325" s="170"/>
      <c r="AL7325" s="170"/>
      <c r="AM7325" s="170"/>
      <c r="AN7325" s="170"/>
    </row>
    <row r="7326" spans="1:40" ht="52.5" customHeight="1" x14ac:dyDescent="0.2">
      <c r="A7326" s="170"/>
      <c r="B7326" s="170"/>
      <c r="C7326" s="170"/>
      <c r="D7326" s="170"/>
      <c r="E7326" s="170"/>
      <c r="F7326" s="170"/>
      <c r="G7326" s="170"/>
      <c r="H7326" s="170"/>
      <c r="I7326" s="170"/>
      <c r="J7326" s="170"/>
      <c r="K7326" s="170"/>
      <c r="L7326" s="170"/>
      <c r="M7326" s="170"/>
      <c r="N7326" s="170"/>
      <c r="O7326" s="170"/>
      <c r="P7326" s="170"/>
      <c r="Q7326" s="170"/>
      <c r="R7326" s="170"/>
      <c r="S7326" s="170"/>
      <c r="T7326" s="170"/>
      <c r="U7326" s="170"/>
      <c r="V7326" s="170"/>
      <c r="W7326" s="170"/>
      <c r="X7326" s="174"/>
      <c r="Y7326" s="170"/>
      <c r="Z7326" s="170"/>
      <c r="AA7326" s="170"/>
      <c r="AB7326" s="170"/>
      <c r="AC7326" s="170"/>
      <c r="AD7326" s="174"/>
      <c r="AE7326" s="170"/>
      <c r="AF7326" s="170"/>
      <c r="AI7326" s="170"/>
      <c r="AJ7326" s="170"/>
      <c r="AK7326" s="170"/>
      <c r="AL7326" s="170"/>
      <c r="AM7326" s="170"/>
      <c r="AN7326" s="170"/>
    </row>
    <row r="7327" spans="1:40" ht="52.5" customHeight="1" x14ac:dyDescent="0.2">
      <c r="A7327" s="170"/>
      <c r="B7327" s="170"/>
      <c r="C7327" s="170"/>
      <c r="D7327" s="170"/>
      <c r="E7327" s="170"/>
      <c r="F7327" s="170"/>
      <c r="G7327" s="170"/>
      <c r="H7327" s="170"/>
      <c r="I7327" s="170"/>
      <c r="J7327" s="170"/>
      <c r="K7327" s="170"/>
      <c r="L7327" s="170"/>
      <c r="M7327" s="170"/>
      <c r="N7327" s="170"/>
      <c r="O7327" s="170"/>
      <c r="P7327" s="170"/>
      <c r="Q7327" s="170"/>
      <c r="R7327" s="170"/>
      <c r="S7327" s="170"/>
      <c r="T7327" s="170"/>
      <c r="U7327" s="170"/>
      <c r="V7327" s="170"/>
      <c r="W7327" s="170"/>
      <c r="X7327" s="174"/>
      <c r="Y7327" s="170"/>
      <c r="Z7327" s="170"/>
      <c r="AA7327" s="170"/>
      <c r="AB7327" s="170"/>
      <c r="AC7327" s="170"/>
      <c r="AD7327" s="174"/>
      <c r="AE7327" s="170"/>
      <c r="AF7327" s="170"/>
      <c r="AI7327" s="170"/>
      <c r="AJ7327" s="170"/>
      <c r="AK7327" s="170"/>
      <c r="AL7327" s="170"/>
      <c r="AM7327" s="170"/>
      <c r="AN7327" s="170"/>
    </row>
    <row r="7328" spans="1:40" ht="52.5" customHeight="1" x14ac:dyDescent="0.2">
      <c r="A7328" s="170"/>
      <c r="B7328" s="170"/>
      <c r="C7328" s="170"/>
      <c r="D7328" s="170"/>
      <c r="E7328" s="170"/>
      <c r="F7328" s="170"/>
      <c r="G7328" s="170"/>
      <c r="H7328" s="170"/>
      <c r="I7328" s="170"/>
      <c r="J7328" s="170"/>
      <c r="K7328" s="170"/>
      <c r="L7328" s="170"/>
      <c r="M7328" s="170"/>
      <c r="N7328" s="170"/>
      <c r="O7328" s="170"/>
      <c r="P7328" s="170"/>
      <c r="Q7328" s="170"/>
      <c r="R7328" s="170"/>
      <c r="S7328" s="170"/>
      <c r="T7328" s="170"/>
      <c r="U7328" s="170"/>
      <c r="V7328" s="170"/>
      <c r="W7328" s="170"/>
      <c r="X7328" s="174"/>
      <c r="Y7328" s="170"/>
      <c r="Z7328" s="170"/>
      <c r="AA7328" s="170"/>
      <c r="AB7328" s="170"/>
      <c r="AC7328" s="170"/>
      <c r="AD7328" s="174"/>
      <c r="AE7328" s="170"/>
      <c r="AF7328" s="170"/>
      <c r="AI7328" s="170"/>
      <c r="AJ7328" s="170"/>
      <c r="AK7328" s="170"/>
      <c r="AL7328" s="170"/>
      <c r="AM7328" s="170"/>
      <c r="AN7328" s="170"/>
    </row>
    <row r="7329" spans="1:40" ht="52.5" customHeight="1" x14ac:dyDescent="0.2">
      <c r="A7329" s="170"/>
      <c r="B7329" s="170"/>
      <c r="C7329" s="170"/>
      <c r="D7329" s="170"/>
      <c r="E7329" s="170"/>
      <c r="F7329" s="170"/>
      <c r="G7329" s="170"/>
      <c r="H7329" s="170"/>
      <c r="I7329" s="170"/>
      <c r="J7329" s="170"/>
      <c r="K7329" s="170"/>
      <c r="L7329" s="170"/>
      <c r="M7329" s="170"/>
      <c r="N7329" s="170"/>
      <c r="O7329" s="170"/>
      <c r="P7329" s="170"/>
      <c r="Q7329" s="170"/>
      <c r="R7329" s="170"/>
      <c r="S7329" s="170"/>
      <c r="T7329" s="170"/>
      <c r="U7329" s="170"/>
      <c r="V7329" s="170"/>
      <c r="W7329" s="170"/>
      <c r="X7329" s="174"/>
      <c r="Y7329" s="170"/>
      <c r="Z7329" s="170"/>
      <c r="AA7329" s="170"/>
      <c r="AB7329" s="170"/>
      <c r="AC7329" s="170"/>
      <c r="AD7329" s="174"/>
      <c r="AE7329" s="170"/>
      <c r="AF7329" s="170"/>
      <c r="AI7329" s="170"/>
      <c r="AJ7329" s="170"/>
      <c r="AK7329" s="170"/>
      <c r="AL7329" s="170"/>
      <c r="AM7329" s="170"/>
      <c r="AN7329" s="170"/>
    </row>
    <row r="7330" spans="1:40" ht="52.5" customHeight="1" x14ac:dyDescent="0.2">
      <c r="A7330" s="170"/>
      <c r="B7330" s="170"/>
      <c r="C7330" s="170"/>
      <c r="D7330" s="170"/>
      <c r="E7330" s="170"/>
      <c r="F7330" s="170"/>
      <c r="G7330" s="170"/>
      <c r="H7330" s="170"/>
      <c r="I7330" s="170"/>
      <c r="J7330" s="170"/>
      <c r="K7330" s="170"/>
      <c r="L7330" s="170"/>
      <c r="M7330" s="170"/>
      <c r="N7330" s="170"/>
      <c r="O7330" s="170"/>
      <c r="P7330" s="170"/>
      <c r="Q7330" s="170"/>
      <c r="R7330" s="170"/>
      <c r="S7330" s="170"/>
      <c r="T7330" s="170"/>
      <c r="U7330" s="170"/>
      <c r="V7330" s="170"/>
      <c r="W7330" s="170"/>
      <c r="X7330" s="174"/>
      <c r="Y7330" s="170"/>
      <c r="Z7330" s="170"/>
      <c r="AA7330" s="170"/>
      <c r="AB7330" s="170"/>
      <c r="AC7330" s="170"/>
      <c r="AD7330" s="174"/>
      <c r="AE7330" s="170"/>
      <c r="AF7330" s="170"/>
      <c r="AI7330" s="170"/>
      <c r="AJ7330" s="170"/>
      <c r="AK7330" s="170"/>
      <c r="AL7330" s="170"/>
      <c r="AM7330" s="170"/>
      <c r="AN7330" s="170"/>
    </row>
    <row r="7331" spans="1:40" ht="52.5" customHeight="1" x14ac:dyDescent="0.2">
      <c r="A7331" s="170"/>
      <c r="B7331" s="170"/>
      <c r="C7331" s="170"/>
      <c r="D7331" s="170"/>
      <c r="E7331" s="170"/>
      <c r="F7331" s="170"/>
      <c r="G7331" s="170"/>
      <c r="H7331" s="170"/>
      <c r="I7331" s="170"/>
      <c r="J7331" s="170"/>
      <c r="K7331" s="170"/>
      <c r="L7331" s="170"/>
      <c r="M7331" s="170"/>
      <c r="N7331" s="170"/>
      <c r="O7331" s="170"/>
      <c r="P7331" s="170"/>
      <c r="Q7331" s="170"/>
      <c r="R7331" s="170"/>
      <c r="S7331" s="170"/>
      <c r="T7331" s="170"/>
      <c r="U7331" s="170"/>
      <c r="V7331" s="170"/>
      <c r="W7331" s="170"/>
      <c r="X7331" s="174"/>
      <c r="Y7331" s="170"/>
      <c r="Z7331" s="170"/>
      <c r="AA7331" s="170"/>
      <c r="AB7331" s="170"/>
      <c r="AC7331" s="170"/>
      <c r="AD7331" s="174"/>
      <c r="AE7331" s="170"/>
      <c r="AF7331" s="170"/>
      <c r="AI7331" s="170"/>
      <c r="AJ7331" s="170"/>
      <c r="AK7331" s="170"/>
      <c r="AL7331" s="170"/>
      <c r="AM7331" s="170"/>
      <c r="AN7331" s="170"/>
    </row>
    <row r="7332" spans="1:40" ht="52.5" customHeight="1" x14ac:dyDescent="0.2">
      <c r="A7332" s="170"/>
      <c r="B7332" s="170"/>
      <c r="C7332" s="170"/>
      <c r="D7332" s="170"/>
      <c r="E7332" s="170"/>
      <c r="F7332" s="170"/>
      <c r="G7332" s="170"/>
      <c r="H7332" s="170"/>
      <c r="I7332" s="170"/>
      <c r="J7332" s="170"/>
      <c r="K7332" s="170"/>
      <c r="L7332" s="170"/>
      <c r="M7332" s="170"/>
      <c r="N7332" s="170"/>
      <c r="O7332" s="170"/>
      <c r="P7332" s="170"/>
      <c r="Q7332" s="170"/>
      <c r="R7332" s="170"/>
      <c r="S7332" s="170"/>
      <c r="T7332" s="170"/>
      <c r="U7332" s="170"/>
      <c r="V7332" s="170"/>
      <c r="W7332" s="170"/>
      <c r="X7332" s="174"/>
      <c r="Y7332" s="170"/>
      <c r="Z7332" s="170"/>
      <c r="AA7332" s="170"/>
      <c r="AB7332" s="170"/>
      <c r="AC7332" s="170"/>
      <c r="AD7332" s="174"/>
      <c r="AE7332" s="170"/>
      <c r="AF7332" s="170"/>
      <c r="AI7332" s="170"/>
      <c r="AJ7332" s="170"/>
      <c r="AK7332" s="170"/>
      <c r="AL7332" s="170"/>
      <c r="AM7332" s="170"/>
      <c r="AN7332" s="170"/>
    </row>
    <row r="7333" spans="1:40" ht="52.5" customHeight="1" x14ac:dyDescent="0.2">
      <c r="A7333" s="170"/>
      <c r="B7333" s="170"/>
      <c r="C7333" s="170"/>
      <c r="D7333" s="170"/>
      <c r="E7333" s="170"/>
      <c r="F7333" s="170"/>
      <c r="G7333" s="170"/>
      <c r="H7333" s="170"/>
      <c r="I7333" s="170"/>
      <c r="J7333" s="170"/>
      <c r="K7333" s="170"/>
      <c r="L7333" s="170"/>
      <c r="M7333" s="170"/>
      <c r="N7333" s="170"/>
      <c r="O7333" s="170"/>
      <c r="P7333" s="170"/>
      <c r="Q7333" s="170"/>
      <c r="R7333" s="170"/>
      <c r="S7333" s="170"/>
      <c r="T7333" s="170"/>
      <c r="U7333" s="170"/>
      <c r="V7333" s="170"/>
      <c r="W7333" s="170"/>
      <c r="X7333" s="174"/>
      <c r="Y7333" s="170"/>
      <c r="Z7333" s="170"/>
      <c r="AA7333" s="170"/>
      <c r="AB7333" s="170"/>
      <c r="AC7333" s="170"/>
      <c r="AD7333" s="174"/>
      <c r="AE7333" s="170"/>
      <c r="AF7333" s="170"/>
      <c r="AI7333" s="170"/>
      <c r="AJ7333" s="170"/>
      <c r="AK7333" s="170"/>
      <c r="AL7333" s="170"/>
      <c r="AM7333" s="170"/>
      <c r="AN7333" s="170"/>
    </row>
    <row r="7334" spans="1:40" ht="52.5" customHeight="1" x14ac:dyDescent="0.2">
      <c r="A7334" s="170"/>
      <c r="B7334" s="170"/>
      <c r="C7334" s="170"/>
      <c r="D7334" s="170"/>
      <c r="E7334" s="170"/>
      <c r="F7334" s="170"/>
      <c r="G7334" s="170"/>
      <c r="H7334" s="170"/>
      <c r="I7334" s="170"/>
      <c r="J7334" s="170"/>
      <c r="K7334" s="170"/>
      <c r="L7334" s="170"/>
      <c r="M7334" s="170"/>
      <c r="N7334" s="170"/>
      <c r="O7334" s="170"/>
      <c r="P7334" s="170"/>
      <c r="Q7334" s="170"/>
      <c r="R7334" s="170"/>
      <c r="S7334" s="170"/>
      <c r="T7334" s="170"/>
      <c r="U7334" s="170"/>
      <c r="V7334" s="170"/>
      <c r="W7334" s="170"/>
      <c r="X7334" s="174"/>
      <c r="Y7334" s="170"/>
      <c r="Z7334" s="170"/>
      <c r="AA7334" s="170"/>
      <c r="AB7334" s="170"/>
      <c r="AC7334" s="170"/>
      <c r="AD7334" s="174"/>
      <c r="AE7334" s="170"/>
      <c r="AF7334" s="170"/>
      <c r="AI7334" s="170"/>
      <c r="AJ7334" s="170"/>
      <c r="AK7334" s="170"/>
      <c r="AL7334" s="170"/>
      <c r="AM7334" s="170"/>
      <c r="AN7334" s="170"/>
    </row>
    <row r="7335" spans="1:40" ht="52.5" customHeight="1" x14ac:dyDescent="0.2">
      <c r="A7335" s="170"/>
      <c r="B7335" s="170"/>
      <c r="C7335" s="170"/>
      <c r="D7335" s="170"/>
      <c r="E7335" s="170"/>
      <c r="F7335" s="170"/>
      <c r="G7335" s="170"/>
      <c r="H7335" s="170"/>
      <c r="I7335" s="170"/>
      <c r="J7335" s="170"/>
      <c r="K7335" s="170"/>
      <c r="L7335" s="170"/>
      <c r="M7335" s="170"/>
      <c r="N7335" s="170"/>
      <c r="O7335" s="170"/>
      <c r="P7335" s="170"/>
      <c r="Q7335" s="170"/>
      <c r="R7335" s="170"/>
      <c r="S7335" s="170"/>
      <c r="T7335" s="170"/>
      <c r="U7335" s="170"/>
      <c r="V7335" s="170"/>
      <c r="W7335" s="170"/>
      <c r="X7335" s="174"/>
      <c r="Y7335" s="170"/>
      <c r="Z7335" s="170"/>
      <c r="AA7335" s="170"/>
      <c r="AB7335" s="170"/>
      <c r="AC7335" s="170"/>
      <c r="AD7335" s="174"/>
      <c r="AE7335" s="170"/>
      <c r="AF7335" s="170"/>
      <c r="AI7335" s="170"/>
      <c r="AJ7335" s="170"/>
      <c r="AK7335" s="170"/>
      <c r="AL7335" s="170"/>
      <c r="AM7335" s="170"/>
      <c r="AN7335" s="170"/>
    </row>
    <row r="7336" spans="1:40" ht="52.5" customHeight="1" x14ac:dyDescent="0.2">
      <c r="A7336" s="170"/>
      <c r="B7336" s="170"/>
      <c r="C7336" s="170"/>
      <c r="D7336" s="170"/>
      <c r="E7336" s="170"/>
      <c r="F7336" s="170"/>
      <c r="G7336" s="170"/>
      <c r="H7336" s="170"/>
      <c r="I7336" s="170"/>
      <c r="J7336" s="170"/>
      <c r="K7336" s="170"/>
      <c r="L7336" s="170"/>
      <c r="M7336" s="170"/>
      <c r="N7336" s="170"/>
      <c r="O7336" s="170"/>
      <c r="P7336" s="170"/>
      <c r="Q7336" s="170"/>
      <c r="R7336" s="170"/>
      <c r="S7336" s="170"/>
      <c r="T7336" s="170"/>
      <c r="U7336" s="170"/>
      <c r="V7336" s="170"/>
      <c r="W7336" s="170"/>
      <c r="X7336" s="174"/>
      <c r="Y7336" s="170"/>
      <c r="Z7336" s="170"/>
      <c r="AA7336" s="170"/>
      <c r="AB7336" s="170"/>
      <c r="AC7336" s="170"/>
      <c r="AD7336" s="174"/>
      <c r="AE7336" s="170"/>
      <c r="AF7336" s="170"/>
      <c r="AI7336" s="170"/>
      <c r="AJ7336" s="170"/>
      <c r="AK7336" s="170"/>
      <c r="AL7336" s="170"/>
      <c r="AM7336" s="170"/>
      <c r="AN7336" s="170"/>
    </row>
    <row r="7337" spans="1:40" ht="52.5" customHeight="1" x14ac:dyDescent="0.2">
      <c r="A7337" s="170"/>
      <c r="B7337" s="170"/>
      <c r="C7337" s="170"/>
      <c r="D7337" s="170"/>
      <c r="E7337" s="170"/>
      <c r="F7337" s="170"/>
      <c r="G7337" s="170"/>
      <c r="H7337" s="170"/>
      <c r="I7337" s="170"/>
      <c r="J7337" s="170"/>
      <c r="K7337" s="170"/>
      <c r="L7337" s="170"/>
      <c r="M7337" s="170"/>
      <c r="N7337" s="170"/>
      <c r="O7337" s="170"/>
      <c r="P7337" s="170"/>
      <c r="Q7337" s="170"/>
      <c r="R7337" s="170"/>
      <c r="S7337" s="170"/>
      <c r="T7337" s="170"/>
      <c r="U7337" s="170"/>
      <c r="V7337" s="170"/>
      <c r="W7337" s="170"/>
      <c r="X7337" s="174"/>
      <c r="Y7337" s="170"/>
      <c r="Z7337" s="170"/>
      <c r="AA7337" s="170"/>
      <c r="AB7337" s="170"/>
      <c r="AC7337" s="170"/>
      <c r="AD7337" s="174"/>
      <c r="AE7337" s="170"/>
      <c r="AF7337" s="170"/>
      <c r="AI7337" s="170"/>
      <c r="AJ7337" s="170"/>
      <c r="AK7337" s="170"/>
      <c r="AL7337" s="170"/>
      <c r="AM7337" s="170"/>
      <c r="AN7337" s="170"/>
    </row>
    <row r="7338" spans="1:40" ht="52.5" customHeight="1" x14ac:dyDescent="0.2">
      <c r="A7338" s="170"/>
      <c r="B7338" s="170"/>
      <c r="C7338" s="170"/>
      <c r="D7338" s="170"/>
      <c r="E7338" s="170"/>
      <c r="F7338" s="170"/>
      <c r="G7338" s="170"/>
      <c r="H7338" s="170"/>
      <c r="I7338" s="170"/>
      <c r="J7338" s="170"/>
      <c r="K7338" s="170"/>
      <c r="L7338" s="170"/>
      <c r="M7338" s="170"/>
      <c r="N7338" s="170"/>
      <c r="O7338" s="170"/>
      <c r="P7338" s="170"/>
      <c r="Q7338" s="170"/>
      <c r="R7338" s="170"/>
      <c r="S7338" s="170"/>
      <c r="T7338" s="170"/>
      <c r="U7338" s="170"/>
      <c r="V7338" s="170"/>
      <c r="W7338" s="170"/>
      <c r="X7338" s="174"/>
      <c r="Y7338" s="170"/>
      <c r="Z7338" s="170"/>
      <c r="AA7338" s="170"/>
      <c r="AB7338" s="170"/>
      <c r="AC7338" s="170"/>
      <c r="AD7338" s="174"/>
      <c r="AE7338" s="170"/>
      <c r="AF7338" s="170"/>
      <c r="AI7338" s="170"/>
      <c r="AJ7338" s="170"/>
      <c r="AK7338" s="170"/>
      <c r="AL7338" s="170"/>
      <c r="AM7338" s="170"/>
      <c r="AN7338" s="170"/>
    </row>
    <row r="7339" spans="1:40" ht="52.5" customHeight="1" x14ac:dyDescent="0.2">
      <c r="A7339" s="170"/>
      <c r="B7339" s="170"/>
      <c r="C7339" s="170"/>
      <c r="D7339" s="170"/>
      <c r="E7339" s="170"/>
      <c r="F7339" s="170"/>
      <c r="G7339" s="170"/>
      <c r="H7339" s="170"/>
      <c r="I7339" s="170"/>
      <c r="J7339" s="170"/>
      <c r="K7339" s="170"/>
      <c r="L7339" s="170"/>
      <c r="M7339" s="170"/>
      <c r="N7339" s="170"/>
      <c r="O7339" s="170"/>
      <c r="P7339" s="170"/>
      <c r="Q7339" s="170"/>
      <c r="R7339" s="170"/>
      <c r="S7339" s="170"/>
      <c r="T7339" s="170"/>
      <c r="U7339" s="170"/>
      <c r="V7339" s="170"/>
      <c r="W7339" s="170"/>
      <c r="X7339" s="174"/>
      <c r="Y7339" s="170"/>
      <c r="Z7339" s="170"/>
      <c r="AA7339" s="170"/>
      <c r="AB7339" s="170"/>
      <c r="AC7339" s="170"/>
      <c r="AD7339" s="174"/>
      <c r="AE7339" s="170"/>
      <c r="AF7339" s="170"/>
      <c r="AI7339" s="170"/>
      <c r="AJ7339" s="170"/>
      <c r="AK7339" s="170"/>
      <c r="AL7339" s="170"/>
      <c r="AM7339" s="170"/>
      <c r="AN7339" s="170"/>
    </row>
    <row r="7340" spans="1:40" ht="52.5" customHeight="1" x14ac:dyDescent="0.2">
      <c r="A7340" s="170"/>
      <c r="B7340" s="170"/>
      <c r="C7340" s="170"/>
      <c r="D7340" s="170"/>
      <c r="E7340" s="170"/>
      <c r="F7340" s="170"/>
      <c r="G7340" s="170"/>
      <c r="H7340" s="170"/>
      <c r="I7340" s="170"/>
      <c r="J7340" s="170"/>
      <c r="K7340" s="170"/>
      <c r="L7340" s="170"/>
      <c r="M7340" s="170"/>
      <c r="N7340" s="170"/>
      <c r="O7340" s="170"/>
      <c r="P7340" s="170"/>
      <c r="Q7340" s="170"/>
      <c r="R7340" s="170"/>
      <c r="S7340" s="170"/>
      <c r="T7340" s="170"/>
      <c r="U7340" s="170"/>
      <c r="V7340" s="170"/>
      <c r="W7340" s="170"/>
      <c r="X7340" s="174"/>
      <c r="Y7340" s="170"/>
      <c r="Z7340" s="170"/>
      <c r="AA7340" s="170"/>
      <c r="AB7340" s="170"/>
      <c r="AC7340" s="170"/>
      <c r="AD7340" s="174"/>
      <c r="AE7340" s="170"/>
      <c r="AF7340" s="170"/>
      <c r="AI7340" s="170"/>
      <c r="AJ7340" s="170"/>
      <c r="AK7340" s="170"/>
      <c r="AL7340" s="170"/>
      <c r="AM7340" s="170"/>
      <c r="AN7340" s="170"/>
    </row>
    <row r="7341" spans="1:40" ht="52.5" customHeight="1" x14ac:dyDescent="0.2">
      <c r="A7341" s="170"/>
      <c r="B7341" s="170"/>
      <c r="C7341" s="170"/>
      <c r="D7341" s="170"/>
      <c r="E7341" s="170"/>
      <c r="F7341" s="170"/>
      <c r="G7341" s="170"/>
      <c r="H7341" s="170"/>
      <c r="I7341" s="170"/>
      <c r="J7341" s="170"/>
      <c r="K7341" s="170"/>
      <c r="L7341" s="170"/>
      <c r="M7341" s="170"/>
      <c r="N7341" s="170"/>
      <c r="O7341" s="170"/>
      <c r="P7341" s="170"/>
      <c r="Q7341" s="170"/>
      <c r="R7341" s="170"/>
      <c r="S7341" s="170"/>
      <c r="T7341" s="170"/>
      <c r="U7341" s="170"/>
      <c r="V7341" s="170"/>
      <c r="W7341" s="170"/>
      <c r="X7341" s="174"/>
      <c r="Y7341" s="170"/>
      <c r="Z7341" s="170"/>
      <c r="AA7341" s="170"/>
      <c r="AB7341" s="170"/>
      <c r="AC7341" s="170"/>
      <c r="AD7341" s="174"/>
      <c r="AE7341" s="170"/>
      <c r="AF7341" s="170"/>
      <c r="AI7341" s="170"/>
      <c r="AJ7341" s="170"/>
      <c r="AK7341" s="170"/>
      <c r="AL7341" s="170"/>
      <c r="AM7341" s="170"/>
      <c r="AN7341" s="170"/>
    </row>
    <row r="7342" spans="1:40" ht="52.5" customHeight="1" x14ac:dyDescent="0.2">
      <c r="A7342" s="170"/>
      <c r="B7342" s="170"/>
      <c r="C7342" s="170"/>
      <c r="D7342" s="170"/>
      <c r="E7342" s="170"/>
      <c r="F7342" s="170"/>
      <c r="G7342" s="170"/>
      <c r="H7342" s="170"/>
      <c r="I7342" s="170"/>
      <c r="J7342" s="170"/>
      <c r="K7342" s="170"/>
      <c r="L7342" s="170"/>
      <c r="M7342" s="170"/>
      <c r="N7342" s="170"/>
      <c r="O7342" s="170"/>
      <c r="P7342" s="170"/>
      <c r="Q7342" s="170"/>
      <c r="R7342" s="170"/>
      <c r="S7342" s="170"/>
      <c r="T7342" s="170"/>
      <c r="U7342" s="170"/>
      <c r="V7342" s="170"/>
      <c r="W7342" s="170"/>
      <c r="X7342" s="174"/>
      <c r="Y7342" s="170"/>
      <c r="Z7342" s="170"/>
      <c r="AA7342" s="170"/>
      <c r="AB7342" s="170"/>
      <c r="AC7342" s="170"/>
      <c r="AD7342" s="174"/>
      <c r="AE7342" s="170"/>
      <c r="AF7342" s="170"/>
      <c r="AI7342" s="170"/>
      <c r="AJ7342" s="170"/>
      <c r="AK7342" s="170"/>
      <c r="AL7342" s="170"/>
      <c r="AM7342" s="170"/>
      <c r="AN7342" s="170"/>
    </row>
    <row r="7343" spans="1:40" ht="52.5" customHeight="1" x14ac:dyDescent="0.2">
      <c r="A7343" s="170"/>
      <c r="B7343" s="170"/>
      <c r="C7343" s="170"/>
      <c r="D7343" s="170"/>
      <c r="E7343" s="170"/>
      <c r="F7343" s="170"/>
      <c r="G7343" s="170"/>
      <c r="H7343" s="170"/>
      <c r="I7343" s="170"/>
      <c r="J7343" s="170"/>
      <c r="K7343" s="170"/>
      <c r="L7343" s="170"/>
      <c r="M7343" s="170"/>
      <c r="N7343" s="170"/>
      <c r="O7343" s="170"/>
      <c r="P7343" s="170"/>
      <c r="Q7343" s="170"/>
      <c r="R7343" s="170"/>
      <c r="S7343" s="170"/>
      <c r="T7343" s="170"/>
      <c r="U7343" s="170"/>
      <c r="V7343" s="170"/>
      <c r="W7343" s="170"/>
      <c r="X7343" s="174"/>
      <c r="Y7343" s="170"/>
      <c r="Z7343" s="170"/>
      <c r="AA7343" s="170"/>
      <c r="AB7343" s="170"/>
      <c r="AC7343" s="170"/>
      <c r="AD7343" s="174"/>
      <c r="AE7343" s="170"/>
      <c r="AF7343" s="170"/>
      <c r="AI7343" s="170"/>
      <c r="AJ7343" s="170"/>
      <c r="AK7343" s="170"/>
      <c r="AL7343" s="170"/>
      <c r="AM7343" s="170"/>
      <c r="AN7343" s="170"/>
    </row>
    <row r="7344" spans="1:40" ht="52.5" customHeight="1" x14ac:dyDescent="0.2">
      <c r="A7344" s="170"/>
      <c r="B7344" s="170"/>
      <c r="C7344" s="170"/>
      <c r="D7344" s="170"/>
      <c r="E7344" s="170"/>
      <c r="F7344" s="170"/>
      <c r="G7344" s="170"/>
      <c r="H7344" s="170"/>
      <c r="I7344" s="170"/>
      <c r="J7344" s="170"/>
      <c r="K7344" s="170"/>
      <c r="L7344" s="170"/>
      <c r="M7344" s="170"/>
      <c r="N7344" s="170"/>
      <c r="O7344" s="170"/>
      <c r="P7344" s="170"/>
      <c r="Q7344" s="170"/>
      <c r="R7344" s="170"/>
      <c r="S7344" s="170"/>
      <c r="T7344" s="170"/>
      <c r="U7344" s="170"/>
      <c r="V7344" s="170"/>
      <c r="W7344" s="170"/>
      <c r="X7344" s="174"/>
      <c r="Y7344" s="170"/>
      <c r="Z7344" s="170"/>
      <c r="AA7344" s="170"/>
      <c r="AB7344" s="170"/>
      <c r="AC7344" s="170"/>
      <c r="AD7344" s="174"/>
      <c r="AE7344" s="170"/>
      <c r="AF7344" s="170"/>
      <c r="AI7344" s="170"/>
      <c r="AJ7344" s="170"/>
      <c r="AK7344" s="170"/>
      <c r="AL7344" s="170"/>
      <c r="AM7344" s="170"/>
      <c r="AN7344" s="170"/>
    </row>
    <row r="7345" spans="1:40" ht="52.5" customHeight="1" x14ac:dyDescent="0.2">
      <c r="A7345" s="170"/>
      <c r="B7345" s="170"/>
      <c r="C7345" s="170"/>
      <c r="D7345" s="170"/>
      <c r="E7345" s="170"/>
      <c r="F7345" s="170"/>
      <c r="G7345" s="170"/>
      <c r="H7345" s="170"/>
      <c r="I7345" s="170"/>
      <c r="J7345" s="170"/>
      <c r="K7345" s="170"/>
      <c r="L7345" s="170"/>
      <c r="M7345" s="170"/>
      <c r="N7345" s="170"/>
      <c r="O7345" s="170"/>
      <c r="P7345" s="170"/>
      <c r="Q7345" s="170"/>
      <c r="R7345" s="170"/>
      <c r="S7345" s="170"/>
      <c r="T7345" s="170"/>
      <c r="U7345" s="170"/>
      <c r="V7345" s="170"/>
      <c r="W7345" s="170"/>
      <c r="X7345" s="174"/>
      <c r="Y7345" s="170"/>
      <c r="Z7345" s="170"/>
      <c r="AA7345" s="170"/>
      <c r="AB7345" s="170"/>
      <c r="AC7345" s="170"/>
      <c r="AD7345" s="174"/>
      <c r="AE7345" s="170"/>
      <c r="AF7345" s="170"/>
      <c r="AI7345" s="170"/>
      <c r="AJ7345" s="170"/>
      <c r="AK7345" s="170"/>
      <c r="AL7345" s="170"/>
      <c r="AM7345" s="170"/>
      <c r="AN7345" s="170"/>
    </row>
    <row r="7346" spans="1:40" ht="52.5" customHeight="1" x14ac:dyDescent="0.2">
      <c r="A7346" s="170"/>
      <c r="B7346" s="170"/>
      <c r="C7346" s="170"/>
      <c r="D7346" s="170"/>
      <c r="E7346" s="170"/>
      <c r="F7346" s="170"/>
      <c r="G7346" s="170"/>
      <c r="H7346" s="170"/>
      <c r="I7346" s="170"/>
      <c r="J7346" s="170"/>
      <c r="K7346" s="170"/>
      <c r="L7346" s="170"/>
      <c r="M7346" s="170"/>
      <c r="N7346" s="170"/>
      <c r="O7346" s="170"/>
      <c r="P7346" s="170"/>
      <c r="Q7346" s="170"/>
      <c r="R7346" s="170"/>
      <c r="S7346" s="170"/>
      <c r="T7346" s="170"/>
      <c r="U7346" s="170"/>
      <c r="V7346" s="170"/>
      <c r="W7346" s="170"/>
      <c r="X7346" s="174"/>
      <c r="Y7346" s="170"/>
      <c r="Z7346" s="170"/>
      <c r="AA7346" s="170"/>
      <c r="AB7346" s="170"/>
      <c r="AC7346" s="170"/>
      <c r="AD7346" s="174"/>
      <c r="AE7346" s="170"/>
      <c r="AF7346" s="170"/>
      <c r="AI7346" s="170"/>
      <c r="AJ7346" s="170"/>
      <c r="AK7346" s="170"/>
      <c r="AL7346" s="170"/>
      <c r="AM7346" s="170"/>
      <c r="AN7346" s="170"/>
    </row>
    <row r="7347" spans="1:40" ht="52.5" customHeight="1" x14ac:dyDescent="0.2">
      <c r="A7347" s="170"/>
      <c r="B7347" s="170"/>
      <c r="C7347" s="170"/>
      <c r="D7347" s="170"/>
      <c r="E7347" s="170"/>
      <c r="F7347" s="170"/>
      <c r="G7347" s="170"/>
      <c r="H7347" s="170"/>
      <c r="I7347" s="170"/>
      <c r="J7347" s="170"/>
      <c r="K7347" s="170"/>
      <c r="L7347" s="170"/>
      <c r="M7347" s="170"/>
      <c r="N7347" s="170"/>
      <c r="O7347" s="170"/>
      <c r="P7347" s="170"/>
      <c r="Q7347" s="170"/>
      <c r="R7347" s="170"/>
      <c r="S7347" s="170"/>
      <c r="T7347" s="170"/>
      <c r="U7347" s="170"/>
      <c r="V7347" s="170"/>
      <c r="W7347" s="170"/>
      <c r="X7347" s="174"/>
      <c r="Y7347" s="170"/>
      <c r="Z7347" s="170"/>
      <c r="AA7347" s="170"/>
      <c r="AB7347" s="170"/>
      <c r="AC7347" s="170"/>
      <c r="AD7347" s="174"/>
      <c r="AE7347" s="170"/>
      <c r="AF7347" s="170"/>
      <c r="AI7347" s="170"/>
      <c r="AJ7347" s="170"/>
      <c r="AK7347" s="170"/>
      <c r="AL7347" s="170"/>
      <c r="AM7347" s="170"/>
      <c r="AN7347" s="170"/>
    </row>
    <row r="7348" spans="1:40" ht="52.5" customHeight="1" x14ac:dyDescent="0.2">
      <c r="A7348" s="170"/>
      <c r="B7348" s="170"/>
      <c r="C7348" s="170"/>
      <c r="D7348" s="170"/>
      <c r="E7348" s="170"/>
      <c r="F7348" s="170"/>
      <c r="G7348" s="170"/>
      <c r="H7348" s="170"/>
      <c r="I7348" s="170"/>
      <c r="J7348" s="170"/>
      <c r="K7348" s="170"/>
      <c r="L7348" s="170"/>
      <c r="M7348" s="170"/>
      <c r="N7348" s="170"/>
      <c r="O7348" s="170"/>
      <c r="P7348" s="170"/>
      <c r="Q7348" s="170"/>
      <c r="R7348" s="170"/>
      <c r="S7348" s="170"/>
      <c r="T7348" s="170"/>
      <c r="U7348" s="170"/>
      <c r="V7348" s="170"/>
      <c r="W7348" s="170"/>
      <c r="X7348" s="174"/>
      <c r="Y7348" s="170"/>
      <c r="Z7348" s="170"/>
      <c r="AA7348" s="170"/>
      <c r="AB7348" s="170"/>
      <c r="AC7348" s="170"/>
      <c r="AD7348" s="174"/>
      <c r="AE7348" s="170"/>
      <c r="AF7348" s="170"/>
      <c r="AI7348" s="170"/>
      <c r="AJ7348" s="170"/>
      <c r="AK7348" s="170"/>
      <c r="AL7348" s="170"/>
      <c r="AM7348" s="170"/>
      <c r="AN7348" s="170"/>
    </row>
    <row r="7349" spans="1:40" ht="52.5" customHeight="1" x14ac:dyDescent="0.2">
      <c r="A7349" s="170"/>
      <c r="B7349" s="170"/>
      <c r="C7349" s="170"/>
      <c r="D7349" s="170"/>
      <c r="E7349" s="170"/>
      <c r="F7349" s="170"/>
      <c r="G7349" s="170"/>
      <c r="H7349" s="170"/>
      <c r="I7349" s="170"/>
      <c r="J7349" s="170"/>
      <c r="K7349" s="170"/>
      <c r="L7349" s="170"/>
      <c r="M7349" s="170"/>
      <c r="N7349" s="170"/>
      <c r="O7349" s="170"/>
      <c r="P7349" s="170"/>
      <c r="Q7349" s="170"/>
      <c r="R7349" s="170"/>
      <c r="S7349" s="170"/>
      <c r="T7349" s="170"/>
      <c r="U7349" s="170"/>
      <c r="V7349" s="170"/>
      <c r="W7349" s="170"/>
      <c r="X7349" s="174"/>
      <c r="Y7349" s="170"/>
      <c r="Z7349" s="170"/>
      <c r="AA7349" s="170"/>
      <c r="AB7349" s="170"/>
      <c r="AC7349" s="170"/>
      <c r="AD7349" s="174"/>
      <c r="AE7349" s="170"/>
      <c r="AF7349" s="170"/>
      <c r="AI7349" s="170"/>
      <c r="AJ7349" s="170"/>
      <c r="AK7349" s="170"/>
      <c r="AL7349" s="170"/>
      <c r="AM7349" s="170"/>
      <c r="AN7349" s="170"/>
    </row>
    <row r="7350" spans="1:40" ht="52.5" customHeight="1" x14ac:dyDescent="0.2">
      <c r="A7350" s="170"/>
      <c r="B7350" s="170"/>
      <c r="C7350" s="170"/>
      <c r="D7350" s="170"/>
      <c r="E7350" s="170"/>
      <c r="F7350" s="170"/>
      <c r="G7350" s="170"/>
      <c r="H7350" s="170"/>
      <c r="I7350" s="170"/>
      <c r="J7350" s="170"/>
      <c r="K7350" s="170"/>
      <c r="L7350" s="170"/>
      <c r="M7350" s="170"/>
      <c r="N7350" s="170"/>
      <c r="O7350" s="170"/>
      <c r="P7350" s="170"/>
      <c r="Q7350" s="170"/>
      <c r="R7350" s="170"/>
      <c r="S7350" s="170"/>
      <c r="T7350" s="170"/>
      <c r="U7350" s="170"/>
      <c r="V7350" s="170"/>
      <c r="W7350" s="170"/>
      <c r="X7350" s="174"/>
      <c r="Y7350" s="170"/>
      <c r="Z7350" s="170"/>
      <c r="AA7350" s="170"/>
      <c r="AB7350" s="170"/>
      <c r="AC7350" s="170"/>
      <c r="AD7350" s="174"/>
      <c r="AE7350" s="170"/>
      <c r="AF7350" s="170"/>
      <c r="AI7350" s="170"/>
      <c r="AJ7350" s="170"/>
      <c r="AK7350" s="170"/>
      <c r="AL7350" s="170"/>
      <c r="AM7350" s="170"/>
      <c r="AN7350" s="170"/>
    </row>
    <row r="7351" spans="1:40" ht="52.5" customHeight="1" x14ac:dyDescent="0.2">
      <c r="A7351" s="170"/>
      <c r="B7351" s="170"/>
      <c r="C7351" s="170"/>
      <c r="D7351" s="170"/>
      <c r="E7351" s="170"/>
      <c r="F7351" s="170"/>
      <c r="G7351" s="170"/>
      <c r="H7351" s="170"/>
      <c r="I7351" s="170"/>
      <c r="J7351" s="170"/>
      <c r="K7351" s="170"/>
      <c r="L7351" s="170"/>
      <c r="M7351" s="170"/>
      <c r="N7351" s="170"/>
      <c r="O7351" s="170"/>
      <c r="P7351" s="170"/>
      <c r="Q7351" s="170"/>
      <c r="R7351" s="170"/>
      <c r="S7351" s="170"/>
      <c r="T7351" s="170"/>
      <c r="U7351" s="170"/>
      <c r="V7351" s="170"/>
      <c r="W7351" s="170"/>
      <c r="X7351" s="174"/>
      <c r="Y7351" s="170"/>
      <c r="Z7351" s="170"/>
      <c r="AA7351" s="170"/>
      <c r="AB7351" s="170"/>
      <c r="AC7351" s="170"/>
      <c r="AD7351" s="174"/>
      <c r="AE7351" s="170"/>
      <c r="AF7351" s="170"/>
      <c r="AI7351" s="170"/>
      <c r="AJ7351" s="170"/>
      <c r="AK7351" s="170"/>
      <c r="AL7351" s="170"/>
      <c r="AM7351" s="170"/>
      <c r="AN7351" s="170"/>
    </row>
    <row r="7352" spans="1:40" ht="52.5" customHeight="1" x14ac:dyDescent="0.2">
      <c r="A7352" s="170"/>
      <c r="B7352" s="170"/>
      <c r="C7352" s="170"/>
      <c r="D7352" s="170"/>
      <c r="E7352" s="170"/>
      <c r="F7352" s="170"/>
      <c r="G7352" s="170"/>
      <c r="H7352" s="170"/>
      <c r="I7352" s="170"/>
      <c r="J7352" s="170"/>
      <c r="K7352" s="170"/>
      <c r="L7352" s="170"/>
      <c r="M7352" s="170"/>
      <c r="N7352" s="170"/>
      <c r="O7352" s="170"/>
      <c r="P7352" s="170"/>
      <c r="Q7352" s="170"/>
      <c r="R7352" s="170"/>
      <c r="S7352" s="170"/>
      <c r="T7352" s="170"/>
      <c r="U7352" s="170"/>
      <c r="V7352" s="170"/>
      <c r="W7352" s="170"/>
      <c r="X7352" s="174"/>
      <c r="Y7352" s="170"/>
      <c r="Z7352" s="170"/>
      <c r="AA7352" s="170"/>
      <c r="AB7352" s="170"/>
      <c r="AC7352" s="170"/>
      <c r="AD7352" s="174"/>
      <c r="AE7352" s="170"/>
      <c r="AF7352" s="170"/>
      <c r="AI7352" s="170"/>
      <c r="AJ7352" s="170"/>
      <c r="AK7352" s="170"/>
      <c r="AL7352" s="170"/>
      <c r="AM7352" s="170"/>
      <c r="AN7352" s="170"/>
    </row>
    <row r="7353" spans="1:40" ht="52.5" customHeight="1" x14ac:dyDescent="0.2">
      <c r="A7353" s="170"/>
      <c r="B7353" s="170"/>
      <c r="C7353" s="170"/>
      <c r="D7353" s="170"/>
      <c r="E7353" s="170"/>
      <c r="F7353" s="170"/>
      <c r="G7353" s="170"/>
      <c r="H7353" s="170"/>
      <c r="I7353" s="170"/>
      <c r="J7353" s="170"/>
      <c r="K7353" s="170"/>
      <c r="L7353" s="170"/>
      <c r="M7353" s="170"/>
      <c r="N7353" s="170"/>
      <c r="O7353" s="170"/>
      <c r="P7353" s="170"/>
      <c r="Q7353" s="170"/>
      <c r="R7353" s="170"/>
      <c r="S7353" s="170"/>
      <c r="T7353" s="170"/>
      <c r="U7353" s="170"/>
      <c r="V7353" s="170"/>
      <c r="W7353" s="170"/>
      <c r="X7353" s="174"/>
      <c r="Y7353" s="170"/>
      <c r="Z7353" s="170"/>
      <c r="AA7353" s="170"/>
      <c r="AB7353" s="170"/>
      <c r="AC7353" s="170"/>
      <c r="AD7353" s="174"/>
      <c r="AE7353" s="170"/>
      <c r="AF7353" s="170"/>
      <c r="AI7353" s="170"/>
      <c r="AJ7353" s="170"/>
      <c r="AK7353" s="170"/>
      <c r="AL7353" s="170"/>
      <c r="AM7353" s="170"/>
      <c r="AN7353" s="170"/>
    </row>
    <row r="7354" spans="1:40" ht="52.5" customHeight="1" x14ac:dyDescent="0.2">
      <c r="A7354" s="170"/>
      <c r="B7354" s="170"/>
      <c r="C7354" s="170"/>
      <c r="D7354" s="170"/>
      <c r="E7354" s="170"/>
      <c r="F7354" s="170"/>
      <c r="G7354" s="170"/>
      <c r="H7354" s="170"/>
      <c r="I7354" s="170"/>
      <c r="J7354" s="170"/>
      <c r="K7354" s="170"/>
      <c r="L7354" s="170"/>
      <c r="M7354" s="170"/>
      <c r="N7354" s="170"/>
      <c r="O7354" s="170"/>
      <c r="P7354" s="170"/>
      <c r="Q7354" s="170"/>
      <c r="R7354" s="170"/>
      <c r="S7354" s="170"/>
      <c r="T7354" s="170"/>
      <c r="U7354" s="170"/>
      <c r="V7354" s="170"/>
      <c r="W7354" s="170"/>
      <c r="X7354" s="174"/>
      <c r="Y7354" s="170"/>
      <c r="Z7354" s="170"/>
      <c r="AA7354" s="170"/>
      <c r="AB7354" s="170"/>
      <c r="AC7354" s="170"/>
      <c r="AD7354" s="174"/>
      <c r="AE7354" s="170"/>
      <c r="AF7354" s="170"/>
      <c r="AI7354" s="170"/>
      <c r="AJ7354" s="170"/>
      <c r="AK7354" s="170"/>
      <c r="AL7354" s="170"/>
      <c r="AM7354" s="170"/>
      <c r="AN7354" s="170"/>
    </row>
    <row r="7355" spans="1:40" ht="52.5" customHeight="1" x14ac:dyDescent="0.2">
      <c r="A7355" s="170"/>
      <c r="B7355" s="170"/>
      <c r="C7355" s="170"/>
      <c r="D7355" s="170"/>
      <c r="E7355" s="170"/>
      <c r="F7355" s="170"/>
      <c r="G7355" s="170"/>
      <c r="H7355" s="170"/>
      <c r="I7355" s="170"/>
      <c r="J7355" s="170"/>
      <c r="K7355" s="170"/>
      <c r="L7355" s="170"/>
      <c r="M7355" s="170"/>
      <c r="N7355" s="170"/>
      <c r="O7355" s="170"/>
      <c r="P7355" s="170"/>
      <c r="Q7355" s="170"/>
      <c r="R7355" s="170"/>
      <c r="S7355" s="170"/>
      <c r="T7355" s="170"/>
      <c r="U7355" s="170"/>
      <c r="V7355" s="170"/>
      <c r="W7355" s="170"/>
      <c r="X7355" s="174"/>
      <c r="Y7355" s="170"/>
      <c r="Z7355" s="170"/>
      <c r="AA7355" s="170"/>
      <c r="AB7355" s="170"/>
      <c r="AC7355" s="170"/>
      <c r="AD7355" s="174"/>
      <c r="AE7355" s="170"/>
      <c r="AF7355" s="170"/>
      <c r="AI7355" s="170"/>
      <c r="AJ7355" s="170"/>
      <c r="AK7355" s="170"/>
      <c r="AL7355" s="170"/>
      <c r="AM7355" s="170"/>
      <c r="AN7355" s="170"/>
    </row>
    <row r="7356" spans="1:40" ht="52.5" customHeight="1" x14ac:dyDescent="0.2">
      <c r="A7356" s="170"/>
      <c r="B7356" s="170"/>
      <c r="C7356" s="170"/>
      <c r="D7356" s="170"/>
      <c r="E7356" s="170"/>
      <c r="F7356" s="170"/>
      <c r="G7356" s="170"/>
      <c r="H7356" s="170"/>
      <c r="I7356" s="170"/>
      <c r="J7356" s="170"/>
      <c r="K7356" s="170"/>
      <c r="L7356" s="170"/>
      <c r="M7356" s="170"/>
      <c r="N7356" s="170"/>
      <c r="O7356" s="170"/>
      <c r="P7356" s="170"/>
      <c r="Q7356" s="170"/>
      <c r="R7356" s="170"/>
      <c r="S7356" s="170"/>
      <c r="T7356" s="170"/>
      <c r="U7356" s="170"/>
      <c r="V7356" s="170"/>
      <c r="W7356" s="170"/>
      <c r="X7356" s="174"/>
      <c r="Y7356" s="170"/>
      <c r="Z7356" s="170"/>
      <c r="AA7356" s="170"/>
      <c r="AB7356" s="170"/>
      <c r="AC7356" s="170"/>
      <c r="AD7356" s="174"/>
      <c r="AE7356" s="170"/>
      <c r="AF7356" s="170"/>
      <c r="AI7356" s="170"/>
      <c r="AJ7356" s="170"/>
      <c r="AK7356" s="170"/>
      <c r="AL7356" s="170"/>
      <c r="AM7356" s="170"/>
      <c r="AN7356" s="170"/>
    </row>
    <row r="7357" spans="1:40" ht="52.5" customHeight="1" x14ac:dyDescent="0.2">
      <c r="A7357" s="170"/>
      <c r="B7357" s="170"/>
      <c r="C7357" s="170"/>
      <c r="D7357" s="170"/>
      <c r="E7357" s="170"/>
      <c r="F7357" s="170"/>
      <c r="G7357" s="170"/>
      <c r="H7357" s="170"/>
      <c r="I7357" s="170"/>
      <c r="J7357" s="170"/>
      <c r="K7357" s="170"/>
      <c r="L7357" s="170"/>
      <c r="M7357" s="170"/>
      <c r="N7357" s="170"/>
      <c r="O7357" s="170"/>
      <c r="P7357" s="170"/>
      <c r="Q7357" s="170"/>
      <c r="R7357" s="170"/>
      <c r="S7357" s="170"/>
      <c r="T7357" s="170"/>
      <c r="U7357" s="170"/>
      <c r="V7357" s="170"/>
      <c r="W7357" s="170"/>
      <c r="X7357" s="174"/>
      <c r="Y7357" s="170"/>
      <c r="Z7357" s="170"/>
      <c r="AA7357" s="170"/>
      <c r="AB7357" s="170"/>
      <c r="AC7357" s="170"/>
      <c r="AD7357" s="174"/>
      <c r="AE7357" s="170"/>
      <c r="AF7357" s="170"/>
      <c r="AI7357" s="170"/>
      <c r="AJ7357" s="170"/>
      <c r="AK7357" s="170"/>
      <c r="AL7357" s="170"/>
      <c r="AM7357" s="170"/>
      <c r="AN7357" s="170"/>
    </row>
    <row r="7358" spans="1:40" ht="52.5" customHeight="1" x14ac:dyDescent="0.2">
      <c r="A7358" s="170"/>
      <c r="B7358" s="170"/>
      <c r="C7358" s="170"/>
      <c r="D7358" s="170"/>
      <c r="E7358" s="170"/>
      <c r="F7358" s="170"/>
      <c r="G7358" s="170"/>
      <c r="H7358" s="170"/>
      <c r="I7358" s="170"/>
      <c r="J7358" s="170"/>
      <c r="K7358" s="170"/>
      <c r="L7358" s="170"/>
      <c r="M7358" s="170"/>
      <c r="N7358" s="170"/>
      <c r="O7358" s="170"/>
      <c r="P7358" s="170"/>
      <c r="Q7358" s="170"/>
      <c r="R7358" s="170"/>
      <c r="S7358" s="170"/>
      <c r="T7358" s="170"/>
      <c r="U7358" s="170"/>
      <c r="V7358" s="170"/>
      <c r="W7358" s="170"/>
      <c r="X7358" s="174"/>
      <c r="Y7358" s="170"/>
      <c r="Z7358" s="170"/>
      <c r="AA7358" s="170"/>
      <c r="AB7358" s="170"/>
      <c r="AC7358" s="170"/>
      <c r="AD7358" s="174"/>
      <c r="AE7358" s="170"/>
      <c r="AF7358" s="170"/>
      <c r="AI7358" s="170"/>
      <c r="AJ7358" s="170"/>
      <c r="AK7358" s="170"/>
      <c r="AL7358" s="170"/>
      <c r="AM7358" s="170"/>
      <c r="AN7358" s="170"/>
    </row>
    <row r="7359" spans="1:40" ht="52.5" customHeight="1" x14ac:dyDescent="0.2">
      <c r="A7359" s="170"/>
      <c r="B7359" s="170"/>
      <c r="C7359" s="170"/>
      <c r="D7359" s="170"/>
      <c r="E7359" s="170"/>
      <c r="F7359" s="170"/>
      <c r="G7359" s="170"/>
      <c r="H7359" s="170"/>
      <c r="I7359" s="170"/>
      <c r="J7359" s="170"/>
      <c r="K7359" s="170"/>
      <c r="L7359" s="170"/>
      <c r="M7359" s="170"/>
      <c r="N7359" s="170"/>
      <c r="O7359" s="170"/>
      <c r="P7359" s="170"/>
      <c r="Q7359" s="170"/>
      <c r="R7359" s="170"/>
      <c r="S7359" s="170"/>
      <c r="T7359" s="170"/>
      <c r="U7359" s="170"/>
      <c r="V7359" s="170"/>
      <c r="W7359" s="170"/>
      <c r="X7359" s="174"/>
      <c r="Y7359" s="170"/>
      <c r="Z7359" s="170"/>
      <c r="AA7359" s="170"/>
      <c r="AB7359" s="170"/>
      <c r="AC7359" s="170"/>
      <c r="AD7359" s="174"/>
      <c r="AE7359" s="170"/>
      <c r="AF7359" s="170"/>
      <c r="AI7359" s="170"/>
      <c r="AJ7359" s="170"/>
      <c r="AK7359" s="170"/>
      <c r="AL7359" s="170"/>
      <c r="AM7359" s="170"/>
      <c r="AN7359" s="170"/>
    </row>
    <row r="7360" spans="1:40" ht="52.5" customHeight="1" x14ac:dyDescent="0.2">
      <c r="A7360" s="170"/>
      <c r="B7360" s="170"/>
      <c r="C7360" s="170"/>
      <c r="D7360" s="170"/>
      <c r="E7360" s="170"/>
      <c r="F7360" s="170"/>
      <c r="G7360" s="170"/>
      <c r="H7360" s="170"/>
      <c r="I7360" s="170"/>
      <c r="J7360" s="170"/>
      <c r="K7360" s="170"/>
      <c r="L7360" s="170"/>
      <c r="M7360" s="170"/>
      <c r="N7360" s="170"/>
      <c r="O7360" s="170"/>
      <c r="P7360" s="170"/>
      <c r="Q7360" s="170"/>
      <c r="R7360" s="170"/>
      <c r="S7360" s="170"/>
      <c r="T7360" s="170"/>
      <c r="U7360" s="170"/>
      <c r="V7360" s="170"/>
      <c r="W7360" s="170"/>
      <c r="X7360" s="174"/>
      <c r="Y7360" s="170"/>
      <c r="Z7360" s="170"/>
      <c r="AA7360" s="170"/>
      <c r="AB7360" s="170"/>
      <c r="AC7360" s="170"/>
      <c r="AD7360" s="174"/>
      <c r="AE7360" s="170"/>
      <c r="AF7360" s="170"/>
      <c r="AI7360" s="170"/>
      <c r="AJ7360" s="170"/>
      <c r="AK7360" s="170"/>
      <c r="AL7360" s="170"/>
      <c r="AM7360" s="170"/>
      <c r="AN7360" s="170"/>
    </row>
    <row r="7361" spans="1:40" ht="52.5" customHeight="1" x14ac:dyDescent="0.2">
      <c r="A7361" s="170"/>
      <c r="B7361" s="170"/>
      <c r="C7361" s="170"/>
      <c r="D7361" s="170"/>
      <c r="E7361" s="170"/>
      <c r="F7361" s="170"/>
      <c r="G7361" s="170"/>
      <c r="H7361" s="170"/>
      <c r="I7361" s="170"/>
      <c r="J7361" s="170"/>
      <c r="K7361" s="170"/>
      <c r="L7361" s="170"/>
      <c r="M7361" s="170"/>
      <c r="N7361" s="170"/>
      <c r="O7361" s="170"/>
      <c r="P7361" s="170"/>
      <c r="Q7361" s="170"/>
      <c r="R7361" s="170"/>
      <c r="S7361" s="170"/>
      <c r="T7361" s="170"/>
      <c r="U7361" s="170"/>
      <c r="V7361" s="170"/>
      <c r="W7361" s="170"/>
      <c r="X7361" s="174"/>
      <c r="Y7361" s="170"/>
      <c r="Z7361" s="170"/>
      <c r="AA7361" s="170"/>
      <c r="AB7361" s="170"/>
      <c r="AC7361" s="170"/>
      <c r="AD7361" s="174"/>
      <c r="AE7361" s="170"/>
      <c r="AF7361" s="170"/>
      <c r="AI7361" s="170"/>
      <c r="AJ7361" s="170"/>
      <c r="AK7361" s="170"/>
      <c r="AL7361" s="170"/>
      <c r="AM7361" s="170"/>
      <c r="AN7361" s="170"/>
    </row>
    <row r="7362" spans="1:40" ht="52.5" customHeight="1" x14ac:dyDescent="0.2">
      <c r="A7362" s="170"/>
      <c r="B7362" s="170"/>
      <c r="C7362" s="170"/>
      <c r="D7362" s="170"/>
      <c r="E7362" s="170"/>
      <c r="F7362" s="170"/>
      <c r="G7362" s="170"/>
      <c r="H7362" s="170"/>
      <c r="I7362" s="170"/>
      <c r="J7362" s="170"/>
      <c r="K7362" s="170"/>
      <c r="L7362" s="170"/>
      <c r="M7362" s="170"/>
      <c r="N7362" s="170"/>
      <c r="O7362" s="170"/>
      <c r="P7362" s="170"/>
      <c r="Q7362" s="170"/>
      <c r="R7362" s="170"/>
      <c r="S7362" s="170"/>
      <c r="T7362" s="170"/>
      <c r="U7362" s="170"/>
      <c r="V7362" s="170"/>
      <c r="W7362" s="170"/>
      <c r="X7362" s="174"/>
      <c r="Y7362" s="170"/>
      <c r="Z7362" s="170"/>
      <c r="AA7362" s="170"/>
      <c r="AB7362" s="170"/>
      <c r="AC7362" s="170"/>
      <c r="AD7362" s="174"/>
      <c r="AE7362" s="170"/>
      <c r="AF7362" s="170"/>
      <c r="AI7362" s="170"/>
      <c r="AJ7362" s="170"/>
      <c r="AK7362" s="170"/>
      <c r="AL7362" s="170"/>
      <c r="AM7362" s="170"/>
      <c r="AN7362" s="170"/>
    </row>
    <row r="7363" spans="1:40" ht="52.5" customHeight="1" x14ac:dyDescent="0.2">
      <c r="A7363" s="170"/>
      <c r="B7363" s="170"/>
      <c r="C7363" s="170"/>
      <c r="D7363" s="170"/>
      <c r="E7363" s="170"/>
      <c r="F7363" s="170"/>
      <c r="G7363" s="170"/>
      <c r="H7363" s="170"/>
      <c r="I7363" s="170"/>
      <c r="J7363" s="170"/>
      <c r="K7363" s="170"/>
      <c r="L7363" s="170"/>
      <c r="M7363" s="170"/>
      <c r="N7363" s="170"/>
      <c r="O7363" s="170"/>
      <c r="P7363" s="170"/>
      <c r="Q7363" s="170"/>
      <c r="R7363" s="170"/>
      <c r="S7363" s="170"/>
      <c r="T7363" s="170"/>
      <c r="U7363" s="170"/>
      <c r="V7363" s="170"/>
      <c r="W7363" s="170"/>
      <c r="X7363" s="174"/>
      <c r="Y7363" s="170"/>
      <c r="Z7363" s="170"/>
      <c r="AA7363" s="170"/>
      <c r="AB7363" s="170"/>
      <c r="AC7363" s="170"/>
      <c r="AD7363" s="174"/>
      <c r="AE7363" s="170"/>
      <c r="AF7363" s="170"/>
      <c r="AI7363" s="170"/>
      <c r="AJ7363" s="170"/>
      <c r="AK7363" s="170"/>
      <c r="AL7363" s="170"/>
      <c r="AM7363" s="170"/>
      <c r="AN7363" s="170"/>
    </row>
    <row r="7364" spans="1:40" ht="52.5" customHeight="1" x14ac:dyDescent="0.2">
      <c r="A7364" s="170"/>
      <c r="B7364" s="170"/>
      <c r="C7364" s="170"/>
      <c r="D7364" s="170"/>
      <c r="E7364" s="170"/>
      <c r="F7364" s="170"/>
      <c r="G7364" s="170"/>
      <c r="H7364" s="170"/>
      <c r="I7364" s="170"/>
      <c r="J7364" s="170"/>
      <c r="K7364" s="170"/>
      <c r="L7364" s="170"/>
      <c r="M7364" s="170"/>
      <c r="N7364" s="170"/>
      <c r="O7364" s="170"/>
      <c r="P7364" s="170"/>
      <c r="Q7364" s="170"/>
      <c r="R7364" s="170"/>
      <c r="S7364" s="170"/>
      <c r="T7364" s="170"/>
      <c r="U7364" s="170"/>
      <c r="V7364" s="170"/>
      <c r="W7364" s="170"/>
      <c r="X7364" s="174"/>
      <c r="Y7364" s="170"/>
      <c r="Z7364" s="170"/>
      <c r="AA7364" s="170"/>
      <c r="AB7364" s="170"/>
      <c r="AC7364" s="170"/>
      <c r="AD7364" s="174"/>
      <c r="AE7364" s="170"/>
      <c r="AF7364" s="170"/>
      <c r="AI7364" s="170"/>
      <c r="AJ7364" s="170"/>
      <c r="AK7364" s="170"/>
      <c r="AL7364" s="170"/>
      <c r="AM7364" s="170"/>
      <c r="AN7364" s="170"/>
    </row>
    <row r="7365" spans="1:40" ht="52.5" customHeight="1" x14ac:dyDescent="0.2">
      <c r="A7365" s="170"/>
      <c r="B7365" s="170"/>
      <c r="C7365" s="170"/>
      <c r="D7365" s="170"/>
      <c r="E7365" s="170"/>
      <c r="F7365" s="170"/>
      <c r="G7365" s="170"/>
      <c r="H7365" s="170"/>
      <c r="I7365" s="170"/>
      <c r="J7365" s="170"/>
      <c r="K7365" s="170"/>
      <c r="L7365" s="170"/>
      <c r="M7365" s="170"/>
      <c r="N7365" s="170"/>
      <c r="O7365" s="170"/>
      <c r="P7365" s="170"/>
      <c r="Q7365" s="170"/>
      <c r="R7365" s="170"/>
      <c r="S7365" s="170"/>
      <c r="T7365" s="170"/>
      <c r="U7365" s="170"/>
      <c r="V7365" s="170"/>
      <c r="W7365" s="170"/>
      <c r="X7365" s="174"/>
      <c r="Y7365" s="170"/>
      <c r="Z7365" s="170"/>
      <c r="AA7365" s="170"/>
      <c r="AB7365" s="170"/>
      <c r="AC7365" s="170"/>
      <c r="AD7365" s="174"/>
      <c r="AE7365" s="170"/>
      <c r="AF7365" s="170"/>
      <c r="AI7365" s="170"/>
      <c r="AJ7365" s="170"/>
      <c r="AK7365" s="170"/>
      <c r="AL7365" s="170"/>
      <c r="AM7365" s="170"/>
      <c r="AN7365" s="170"/>
    </row>
    <row r="7366" spans="1:40" ht="52.5" customHeight="1" x14ac:dyDescent="0.2">
      <c r="A7366" s="170"/>
      <c r="B7366" s="170"/>
      <c r="C7366" s="170"/>
      <c r="D7366" s="170"/>
      <c r="E7366" s="170"/>
      <c r="F7366" s="170"/>
      <c r="G7366" s="170"/>
      <c r="H7366" s="170"/>
      <c r="I7366" s="170"/>
      <c r="J7366" s="170"/>
      <c r="K7366" s="170"/>
      <c r="L7366" s="170"/>
      <c r="M7366" s="170"/>
      <c r="N7366" s="170"/>
      <c r="O7366" s="170"/>
      <c r="P7366" s="170"/>
      <c r="Q7366" s="170"/>
      <c r="R7366" s="170"/>
      <c r="S7366" s="170"/>
      <c r="T7366" s="170"/>
      <c r="U7366" s="170"/>
      <c r="V7366" s="170"/>
      <c r="W7366" s="170"/>
      <c r="X7366" s="174"/>
      <c r="Y7366" s="170"/>
      <c r="Z7366" s="170"/>
      <c r="AA7366" s="170"/>
      <c r="AB7366" s="170"/>
      <c r="AC7366" s="170"/>
      <c r="AD7366" s="174"/>
      <c r="AE7366" s="170"/>
      <c r="AF7366" s="170"/>
      <c r="AI7366" s="170"/>
      <c r="AJ7366" s="170"/>
      <c r="AK7366" s="170"/>
      <c r="AL7366" s="170"/>
      <c r="AM7366" s="170"/>
      <c r="AN7366" s="170"/>
    </row>
    <row r="7367" spans="1:40" ht="52.5" customHeight="1" x14ac:dyDescent="0.2">
      <c r="A7367" s="170"/>
      <c r="B7367" s="170"/>
      <c r="C7367" s="170"/>
      <c r="D7367" s="170"/>
      <c r="E7367" s="170"/>
      <c r="F7367" s="170"/>
      <c r="G7367" s="170"/>
      <c r="H7367" s="170"/>
      <c r="I7367" s="170"/>
      <c r="J7367" s="170"/>
      <c r="K7367" s="170"/>
      <c r="L7367" s="170"/>
      <c r="M7367" s="170"/>
      <c r="N7367" s="170"/>
      <c r="O7367" s="170"/>
      <c r="P7367" s="170"/>
      <c r="Q7367" s="170"/>
      <c r="R7367" s="170"/>
      <c r="S7367" s="170"/>
      <c r="T7367" s="170"/>
      <c r="U7367" s="170"/>
      <c r="V7367" s="170"/>
      <c r="W7367" s="170"/>
      <c r="X7367" s="174"/>
      <c r="Y7367" s="170"/>
      <c r="Z7367" s="170"/>
      <c r="AA7367" s="170"/>
      <c r="AB7367" s="170"/>
      <c r="AC7367" s="170"/>
      <c r="AD7367" s="174"/>
      <c r="AE7367" s="170"/>
      <c r="AF7367" s="170"/>
      <c r="AI7367" s="170"/>
      <c r="AJ7367" s="170"/>
      <c r="AK7367" s="170"/>
      <c r="AL7367" s="170"/>
      <c r="AM7367" s="170"/>
      <c r="AN7367" s="170"/>
    </row>
    <row r="7368" spans="1:40" ht="52.5" customHeight="1" x14ac:dyDescent="0.2">
      <c r="A7368" s="170"/>
      <c r="B7368" s="170"/>
      <c r="C7368" s="170"/>
      <c r="D7368" s="170"/>
      <c r="E7368" s="170"/>
      <c r="F7368" s="170"/>
      <c r="G7368" s="170"/>
      <c r="H7368" s="170"/>
      <c r="I7368" s="170"/>
      <c r="J7368" s="170"/>
      <c r="K7368" s="170"/>
      <c r="L7368" s="170"/>
      <c r="M7368" s="170"/>
      <c r="N7368" s="170"/>
      <c r="O7368" s="170"/>
      <c r="P7368" s="170"/>
      <c r="Q7368" s="170"/>
      <c r="R7368" s="170"/>
      <c r="S7368" s="170"/>
      <c r="T7368" s="170"/>
      <c r="U7368" s="170"/>
      <c r="V7368" s="170"/>
      <c r="W7368" s="170"/>
      <c r="X7368" s="174"/>
      <c r="Y7368" s="170"/>
      <c r="Z7368" s="170"/>
      <c r="AA7368" s="170"/>
      <c r="AB7368" s="170"/>
      <c r="AC7368" s="170"/>
      <c r="AD7368" s="174"/>
      <c r="AE7368" s="170"/>
      <c r="AF7368" s="170"/>
      <c r="AI7368" s="170"/>
      <c r="AJ7368" s="170"/>
      <c r="AK7368" s="170"/>
      <c r="AL7368" s="170"/>
      <c r="AM7368" s="170"/>
      <c r="AN7368" s="170"/>
    </row>
    <row r="7369" spans="1:40" ht="52.5" customHeight="1" x14ac:dyDescent="0.2">
      <c r="A7369" s="170"/>
      <c r="B7369" s="170"/>
      <c r="C7369" s="170"/>
      <c r="D7369" s="170"/>
      <c r="E7369" s="170"/>
      <c r="F7369" s="170"/>
      <c r="G7369" s="170"/>
      <c r="H7369" s="170"/>
      <c r="I7369" s="170"/>
      <c r="J7369" s="170"/>
      <c r="K7369" s="170"/>
      <c r="L7369" s="170"/>
      <c r="M7369" s="170"/>
      <c r="N7369" s="170"/>
      <c r="O7369" s="170"/>
      <c r="P7369" s="170"/>
      <c r="Q7369" s="170"/>
      <c r="R7369" s="170"/>
      <c r="S7369" s="170"/>
      <c r="T7369" s="170"/>
      <c r="U7369" s="170"/>
      <c r="V7369" s="170"/>
      <c r="W7369" s="170"/>
      <c r="X7369" s="174"/>
      <c r="Y7369" s="170"/>
      <c r="Z7369" s="170"/>
      <c r="AA7369" s="170"/>
      <c r="AB7369" s="170"/>
      <c r="AC7369" s="170"/>
      <c r="AD7369" s="174"/>
      <c r="AE7369" s="170"/>
      <c r="AF7369" s="170"/>
      <c r="AI7369" s="170"/>
      <c r="AJ7369" s="170"/>
      <c r="AK7369" s="170"/>
      <c r="AL7369" s="170"/>
      <c r="AM7369" s="170"/>
      <c r="AN7369" s="170"/>
    </row>
    <row r="7370" spans="1:40" ht="52.5" customHeight="1" x14ac:dyDescent="0.2">
      <c r="A7370" s="170"/>
      <c r="B7370" s="170"/>
      <c r="C7370" s="170"/>
      <c r="D7370" s="170"/>
      <c r="E7370" s="170"/>
      <c r="F7370" s="170"/>
      <c r="G7370" s="170"/>
      <c r="H7370" s="170"/>
      <c r="I7370" s="170"/>
      <c r="J7370" s="170"/>
      <c r="K7370" s="170"/>
      <c r="L7370" s="170"/>
      <c r="M7370" s="170"/>
      <c r="N7370" s="170"/>
      <c r="O7370" s="170"/>
      <c r="P7370" s="170"/>
      <c r="Q7370" s="170"/>
      <c r="R7370" s="170"/>
      <c r="S7370" s="170"/>
      <c r="T7370" s="170"/>
      <c r="U7370" s="170"/>
      <c r="V7370" s="170"/>
      <c r="W7370" s="170"/>
      <c r="X7370" s="174"/>
      <c r="Y7370" s="170"/>
      <c r="Z7370" s="170"/>
      <c r="AA7370" s="170"/>
      <c r="AB7370" s="170"/>
      <c r="AC7370" s="170"/>
      <c r="AD7370" s="174"/>
      <c r="AE7370" s="170"/>
      <c r="AF7370" s="170"/>
      <c r="AI7370" s="170"/>
      <c r="AJ7370" s="170"/>
      <c r="AK7370" s="170"/>
      <c r="AL7370" s="170"/>
      <c r="AM7370" s="170"/>
      <c r="AN7370" s="170"/>
    </row>
    <row r="7371" spans="1:40" ht="52.5" customHeight="1" x14ac:dyDescent="0.2">
      <c r="A7371" s="170"/>
      <c r="B7371" s="170"/>
      <c r="C7371" s="170"/>
      <c r="D7371" s="170"/>
      <c r="E7371" s="170"/>
      <c r="F7371" s="170"/>
      <c r="G7371" s="170"/>
      <c r="H7371" s="170"/>
      <c r="I7371" s="170"/>
      <c r="J7371" s="170"/>
      <c r="K7371" s="170"/>
      <c r="L7371" s="170"/>
      <c r="M7371" s="170"/>
      <c r="N7371" s="170"/>
      <c r="O7371" s="170"/>
      <c r="P7371" s="170"/>
      <c r="Q7371" s="170"/>
      <c r="R7371" s="170"/>
      <c r="S7371" s="170"/>
      <c r="T7371" s="170"/>
      <c r="U7371" s="170"/>
      <c r="V7371" s="170"/>
      <c r="W7371" s="170"/>
      <c r="X7371" s="174"/>
      <c r="Y7371" s="170"/>
      <c r="Z7371" s="170"/>
      <c r="AA7371" s="170"/>
      <c r="AB7371" s="170"/>
      <c r="AC7371" s="170"/>
      <c r="AD7371" s="174"/>
      <c r="AE7371" s="170"/>
      <c r="AF7371" s="170"/>
      <c r="AI7371" s="170"/>
      <c r="AJ7371" s="170"/>
      <c r="AK7371" s="170"/>
      <c r="AL7371" s="170"/>
      <c r="AM7371" s="170"/>
      <c r="AN7371" s="170"/>
    </row>
    <row r="7372" spans="1:40" ht="52.5" customHeight="1" x14ac:dyDescent="0.2">
      <c r="A7372" s="170"/>
      <c r="B7372" s="170"/>
      <c r="C7372" s="170"/>
      <c r="D7372" s="170"/>
      <c r="E7372" s="170"/>
      <c r="F7372" s="170"/>
      <c r="G7372" s="170"/>
      <c r="H7372" s="170"/>
      <c r="I7372" s="170"/>
      <c r="J7372" s="170"/>
      <c r="K7372" s="170"/>
      <c r="L7372" s="170"/>
      <c r="M7372" s="170"/>
      <c r="N7372" s="170"/>
      <c r="O7372" s="170"/>
      <c r="P7372" s="170"/>
      <c r="Q7372" s="170"/>
      <c r="R7372" s="170"/>
      <c r="S7372" s="170"/>
      <c r="T7372" s="170"/>
      <c r="U7372" s="170"/>
      <c r="V7372" s="170"/>
      <c r="W7372" s="170"/>
      <c r="X7372" s="174"/>
      <c r="Y7372" s="170"/>
      <c r="Z7372" s="170"/>
      <c r="AA7372" s="170"/>
      <c r="AB7372" s="170"/>
      <c r="AC7372" s="170"/>
      <c r="AD7372" s="174"/>
      <c r="AE7372" s="170"/>
      <c r="AF7372" s="170"/>
      <c r="AI7372" s="170"/>
      <c r="AJ7372" s="170"/>
      <c r="AK7372" s="170"/>
      <c r="AL7372" s="170"/>
      <c r="AM7372" s="170"/>
      <c r="AN7372" s="170"/>
    </row>
    <row r="7373" spans="1:40" ht="52.5" customHeight="1" x14ac:dyDescent="0.2">
      <c r="A7373" s="170"/>
      <c r="B7373" s="170"/>
      <c r="C7373" s="170"/>
      <c r="D7373" s="170"/>
      <c r="E7373" s="170"/>
      <c r="F7373" s="170"/>
      <c r="G7373" s="170"/>
      <c r="H7373" s="170"/>
      <c r="I7373" s="170"/>
      <c r="J7373" s="170"/>
      <c r="K7373" s="170"/>
      <c r="L7373" s="170"/>
      <c r="M7373" s="170"/>
      <c r="N7373" s="170"/>
      <c r="O7373" s="170"/>
      <c r="P7373" s="170"/>
      <c r="Q7373" s="170"/>
      <c r="R7373" s="170"/>
      <c r="S7373" s="170"/>
      <c r="T7373" s="170"/>
      <c r="U7373" s="170"/>
      <c r="V7373" s="170"/>
      <c r="W7373" s="170"/>
      <c r="X7373" s="174"/>
      <c r="Y7373" s="170"/>
      <c r="Z7373" s="170"/>
      <c r="AA7373" s="170"/>
      <c r="AB7373" s="170"/>
      <c r="AC7373" s="170"/>
      <c r="AD7373" s="174"/>
      <c r="AE7373" s="170"/>
      <c r="AF7373" s="170"/>
      <c r="AI7373" s="170"/>
      <c r="AJ7373" s="170"/>
      <c r="AK7373" s="170"/>
      <c r="AL7373" s="170"/>
      <c r="AM7373" s="170"/>
      <c r="AN7373" s="170"/>
    </row>
    <row r="7374" spans="1:40" ht="52.5" customHeight="1" x14ac:dyDescent="0.2">
      <c r="A7374" s="170"/>
      <c r="B7374" s="170"/>
      <c r="C7374" s="170"/>
      <c r="D7374" s="170"/>
      <c r="E7374" s="170"/>
      <c r="F7374" s="170"/>
      <c r="G7374" s="170"/>
      <c r="H7374" s="170"/>
      <c r="I7374" s="170"/>
      <c r="J7374" s="170"/>
      <c r="K7374" s="170"/>
      <c r="L7374" s="170"/>
      <c r="M7374" s="170"/>
      <c r="N7374" s="170"/>
      <c r="O7374" s="170"/>
      <c r="P7374" s="170"/>
      <c r="Q7374" s="170"/>
      <c r="R7374" s="170"/>
      <c r="S7374" s="170"/>
      <c r="T7374" s="170"/>
      <c r="U7374" s="170"/>
      <c r="V7374" s="170"/>
      <c r="W7374" s="170"/>
      <c r="X7374" s="174"/>
      <c r="Y7374" s="170"/>
      <c r="Z7374" s="170"/>
      <c r="AA7374" s="170"/>
      <c r="AB7374" s="170"/>
      <c r="AC7374" s="170"/>
      <c r="AD7374" s="174"/>
      <c r="AE7374" s="170"/>
      <c r="AF7374" s="170"/>
      <c r="AI7374" s="170"/>
      <c r="AJ7374" s="170"/>
      <c r="AK7374" s="170"/>
      <c r="AL7374" s="170"/>
      <c r="AM7374" s="170"/>
      <c r="AN7374" s="170"/>
    </row>
    <row r="7375" spans="1:40" ht="52.5" customHeight="1" x14ac:dyDescent="0.2">
      <c r="A7375" s="170"/>
      <c r="B7375" s="170"/>
      <c r="C7375" s="170"/>
      <c r="D7375" s="170"/>
      <c r="E7375" s="170"/>
      <c r="F7375" s="170"/>
      <c r="G7375" s="170"/>
      <c r="H7375" s="170"/>
      <c r="I7375" s="170"/>
      <c r="J7375" s="170"/>
      <c r="K7375" s="170"/>
      <c r="L7375" s="170"/>
      <c r="M7375" s="170"/>
      <c r="N7375" s="170"/>
      <c r="O7375" s="170"/>
      <c r="P7375" s="170"/>
      <c r="Q7375" s="170"/>
      <c r="R7375" s="170"/>
      <c r="S7375" s="170"/>
      <c r="T7375" s="170"/>
      <c r="U7375" s="170"/>
      <c r="V7375" s="170"/>
      <c r="W7375" s="170"/>
      <c r="X7375" s="174"/>
      <c r="Y7375" s="170"/>
      <c r="Z7375" s="170"/>
      <c r="AA7375" s="170"/>
      <c r="AB7375" s="170"/>
      <c r="AC7375" s="170"/>
      <c r="AD7375" s="174"/>
      <c r="AE7375" s="170"/>
      <c r="AF7375" s="170"/>
      <c r="AI7375" s="170"/>
      <c r="AJ7375" s="170"/>
      <c r="AK7375" s="170"/>
      <c r="AL7375" s="170"/>
      <c r="AM7375" s="170"/>
      <c r="AN7375" s="170"/>
    </row>
    <row r="7376" spans="1:40" ht="52.5" customHeight="1" x14ac:dyDescent="0.2">
      <c r="A7376" s="170"/>
      <c r="B7376" s="170"/>
      <c r="C7376" s="170"/>
      <c r="D7376" s="170"/>
      <c r="E7376" s="170"/>
      <c r="F7376" s="170"/>
      <c r="G7376" s="170"/>
      <c r="H7376" s="170"/>
      <c r="I7376" s="170"/>
      <c r="J7376" s="170"/>
      <c r="K7376" s="170"/>
      <c r="L7376" s="170"/>
      <c r="M7376" s="170"/>
      <c r="N7376" s="170"/>
      <c r="O7376" s="170"/>
      <c r="P7376" s="170"/>
      <c r="Q7376" s="170"/>
      <c r="R7376" s="170"/>
      <c r="S7376" s="170"/>
      <c r="T7376" s="170"/>
      <c r="U7376" s="170"/>
      <c r="V7376" s="170"/>
      <c r="W7376" s="170"/>
      <c r="X7376" s="174"/>
      <c r="Y7376" s="170"/>
      <c r="Z7376" s="170"/>
      <c r="AA7376" s="170"/>
      <c r="AB7376" s="170"/>
      <c r="AC7376" s="170"/>
      <c r="AD7376" s="174"/>
      <c r="AE7376" s="170"/>
      <c r="AF7376" s="170"/>
      <c r="AI7376" s="170"/>
      <c r="AJ7376" s="170"/>
      <c r="AK7376" s="170"/>
      <c r="AL7376" s="170"/>
      <c r="AM7376" s="170"/>
      <c r="AN7376" s="170"/>
    </row>
    <row r="7377" spans="1:40" ht="52.5" customHeight="1" x14ac:dyDescent="0.2">
      <c r="A7377" s="170"/>
      <c r="B7377" s="170"/>
      <c r="C7377" s="170"/>
      <c r="D7377" s="170"/>
      <c r="E7377" s="170"/>
      <c r="F7377" s="170"/>
      <c r="G7377" s="170"/>
      <c r="H7377" s="170"/>
      <c r="I7377" s="170"/>
      <c r="J7377" s="170"/>
      <c r="K7377" s="170"/>
      <c r="L7377" s="170"/>
      <c r="M7377" s="170"/>
      <c r="N7377" s="170"/>
      <c r="O7377" s="170"/>
      <c r="P7377" s="170"/>
      <c r="Q7377" s="170"/>
      <c r="R7377" s="170"/>
      <c r="S7377" s="170"/>
      <c r="T7377" s="170"/>
      <c r="U7377" s="170"/>
      <c r="V7377" s="170"/>
      <c r="W7377" s="170"/>
      <c r="X7377" s="174"/>
      <c r="Y7377" s="170"/>
      <c r="Z7377" s="170"/>
      <c r="AA7377" s="170"/>
      <c r="AB7377" s="170"/>
      <c r="AC7377" s="170"/>
      <c r="AD7377" s="174"/>
      <c r="AE7377" s="170"/>
      <c r="AF7377" s="170"/>
      <c r="AI7377" s="170"/>
      <c r="AJ7377" s="170"/>
      <c r="AK7377" s="170"/>
      <c r="AL7377" s="170"/>
      <c r="AM7377" s="170"/>
      <c r="AN7377" s="170"/>
    </row>
    <row r="7378" spans="1:40" ht="52.5" customHeight="1" x14ac:dyDescent="0.2">
      <c r="A7378" s="170"/>
      <c r="B7378" s="170"/>
      <c r="C7378" s="170"/>
      <c r="D7378" s="170"/>
      <c r="E7378" s="170"/>
      <c r="F7378" s="170"/>
      <c r="G7378" s="170"/>
      <c r="H7378" s="170"/>
      <c r="I7378" s="170"/>
      <c r="J7378" s="170"/>
      <c r="K7378" s="170"/>
      <c r="L7378" s="170"/>
      <c r="M7378" s="170"/>
      <c r="N7378" s="170"/>
      <c r="O7378" s="170"/>
      <c r="P7378" s="170"/>
      <c r="Q7378" s="170"/>
      <c r="R7378" s="170"/>
      <c r="S7378" s="170"/>
      <c r="T7378" s="170"/>
      <c r="U7378" s="170"/>
      <c r="V7378" s="170"/>
      <c r="W7378" s="170"/>
      <c r="X7378" s="174"/>
      <c r="Y7378" s="170"/>
      <c r="Z7378" s="170"/>
      <c r="AA7378" s="170"/>
      <c r="AB7378" s="170"/>
      <c r="AC7378" s="170"/>
      <c r="AD7378" s="174"/>
      <c r="AE7378" s="170"/>
      <c r="AF7378" s="170"/>
      <c r="AI7378" s="170"/>
      <c r="AJ7378" s="170"/>
      <c r="AK7378" s="170"/>
      <c r="AL7378" s="170"/>
      <c r="AM7378" s="170"/>
      <c r="AN7378" s="170"/>
    </row>
    <row r="7379" spans="1:40" ht="52.5" customHeight="1" x14ac:dyDescent="0.2">
      <c r="A7379" s="170"/>
      <c r="B7379" s="170"/>
      <c r="C7379" s="170"/>
      <c r="D7379" s="170"/>
      <c r="E7379" s="170"/>
      <c r="F7379" s="170"/>
      <c r="G7379" s="170"/>
      <c r="H7379" s="170"/>
      <c r="I7379" s="170"/>
      <c r="J7379" s="170"/>
      <c r="K7379" s="170"/>
      <c r="L7379" s="170"/>
      <c r="M7379" s="170"/>
      <c r="N7379" s="170"/>
      <c r="O7379" s="170"/>
      <c r="P7379" s="170"/>
      <c r="Q7379" s="170"/>
      <c r="R7379" s="170"/>
      <c r="S7379" s="170"/>
      <c r="T7379" s="170"/>
      <c r="U7379" s="170"/>
      <c r="V7379" s="170"/>
      <c r="W7379" s="170"/>
      <c r="X7379" s="174"/>
      <c r="Y7379" s="170"/>
      <c r="Z7379" s="170"/>
      <c r="AA7379" s="170"/>
      <c r="AB7379" s="170"/>
      <c r="AC7379" s="170"/>
      <c r="AD7379" s="174"/>
      <c r="AE7379" s="170"/>
      <c r="AF7379" s="170"/>
      <c r="AI7379" s="170"/>
      <c r="AJ7379" s="170"/>
      <c r="AK7379" s="170"/>
      <c r="AL7379" s="170"/>
      <c r="AM7379" s="170"/>
      <c r="AN7379" s="170"/>
    </row>
    <row r="7380" spans="1:40" ht="52.5" customHeight="1" x14ac:dyDescent="0.2">
      <c r="A7380" s="170"/>
      <c r="B7380" s="170"/>
      <c r="C7380" s="170"/>
      <c r="D7380" s="170"/>
      <c r="E7380" s="170"/>
      <c r="F7380" s="170"/>
      <c r="G7380" s="170"/>
      <c r="H7380" s="170"/>
      <c r="I7380" s="170"/>
      <c r="J7380" s="170"/>
      <c r="K7380" s="170"/>
      <c r="L7380" s="170"/>
      <c r="M7380" s="170"/>
      <c r="N7380" s="170"/>
      <c r="O7380" s="170"/>
      <c r="P7380" s="170"/>
      <c r="Q7380" s="170"/>
      <c r="R7380" s="170"/>
      <c r="S7380" s="170"/>
      <c r="T7380" s="170"/>
      <c r="U7380" s="170"/>
      <c r="V7380" s="170"/>
      <c r="W7380" s="170"/>
      <c r="X7380" s="174"/>
      <c r="Y7380" s="170"/>
      <c r="Z7380" s="170"/>
      <c r="AA7380" s="170"/>
      <c r="AB7380" s="170"/>
      <c r="AC7380" s="170"/>
      <c r="AD7380" s="174"/>
      <c r="AE7380" s="170"/>
      <c r="AF7380" s="170"/>
      <c r="AI7380" s="170"/>
      <c r="AJ7380" s="170"/>
      <c r="AK7380" s="170"/>
      <c r="AL7380" s="170"/>
      <c r="AM7380" s="170"/>
      <c r="AN7380" s="170"/>
    </row>
    <row r="7381" spans="1:40" ht="52.5" customHeight="1" x14ac:dyDescent="0.2">
      <c r="A7381" s="170"/>
      <c r="B7381" s="170"/>
      <c r="C7381" s="170"/>
      <c r="D7381" s="170"/>
      <c r="E7381" s="170"/>
      <c r="F7381" s="170"/>
      <c r="G7381" s="170"/>
      <c r="H7381" s="170"/>
      <c r="I7381" s="170"/>
      <c r="J7381" s="170"/>
      <c r="K7381" s="170"/>
      <c r="L7381" s="170"/>
      <c r="M7381" s="170"/>
      <c r="N7381" s="170"/>
      <c r="O7381" s="170"/>
      <c r="P7381" s="170"/>
      <c r="Q7381" s="170"/>
      <c r="R7381" s="170"/>
      <c r="S7381" s="170"/>
      <c r="T7381" s="170"/>
      <c r="U7381" s="170"/>
      <c r="V7381" s="170"/>
      <c r="W7381" s="170"/>
      <c r="X7381" s="174"/>
      <c r="Y7381" s="170"/>
      <c r="Z7381" s="170"/>
      <c r="AA7381" s="170"/>
      <c r="AB7381" s="170"/>
      <c r="AC7381" s="170"/>
      <c r="AD7381" s="174"/>
      <c r="AE7381" s="170"/>
      <c r="AF7381" s="170"/>
      <c r="AI7381" s="170"/>
      <c r="AJ7381" s="170"/>
      <c r="AK7381" s="170"/>
      <c r="AL7381" s="170"/>
      <c r="AM7381" s="170"/>
      <c r="AN7381" s="170"/>
    </row>
    <row r="7382" spans="1:40" ht="52.5" customHeight="1" x14ac:dyDescent="0.2">
      <c r="A7382" s="170"/>
      <c r="B7382" s="170"/>
      <c r="C7382" s="170"/>
      <c r="D7382" s="170"/>
      <c r="E7382" s="170"/>
      <c r="F7382" s="170"/>
      <c r="G7382" s="170"/>
      <c r="H7382" s="170"/>
      <c r="I7382" s="170"/>
      <c r="J7382" s="170"/>
      <c r="K7382" s="170"/>
      <c r="L7382" s="170"/>
      <c r="M7382" s="170"/>
      <c r="N7382" s="170"/>
      <c r="O7382" s="170"/>
      <c r="P7382" s="170"/>
      <c r="Q7382" s="170"/>
      <c r="R7382" s="170"/>
      <c r="S7382" s="170"/>
      <c r="T7382" s="170"/>
      <c r="U7382" s="170"/>
      <c r="V7382" s="170"/>
      <c r="W7382" s="170"/>
      <c r="X7382" s="174"/>
      <c r="Y7382" s="170"/>
      <c r="Z7382" s="170"/>
      <c r="AA7382" s="170"/>
      <c r="AB7382" s="170"/>
      <c r="AC7382" s="170"/>
      <c r="AD7382" s="174"/>
      <c r="AE7382" s="170"/>
      <c r="AF7382" s="170"/>
      <c r="AI7382" s="170"/>
      <c r="AJ7382" s="170"/>
      <c r="AK7382" s="170"/>
      <c r="AL7382" s="170"/>
      <c r="AM7382" s="170"/>
      <c r="AN7382" s="170"/>
    </row>
    <row r="7383" spans="1:40" ht="52.5" customHeight="1" x14ac:dyDescent="0.2">
      <c r="A7383" s="170"/>
      <c r="B7383" s="170"/>
      <c r="C7383" s="170"/>
      <c r="D7383" s="170"/>
      <c r="E7383" s="170"/>
      <c r="F7383" s="170"/>
      <c r="G7383" s="170"/>
      <c r="H7383" s="170"/>
      <c r="I7383" s="170"/>
      <c r="J7383" s="170"/>
      <c r="K7383" s="170"/>
      <c r="L7383" s="170"/>
      <c r="M7383" s="170"/>
      <c r="N7383" s="170"/>
      <c r="O7383" s="170"/>
      <c r="P7383" s="170"/>
      <c r="Q7383" s="170"/>
      <c r="R7383" s="170"/>
      <c r="S7383" s="170"/>
      <c r="T7383" s="170"/>
      <c r="U7383" s="170"/>
      <c r="V7383" s="170"/>
      <c r="W7383" s="170"/>
      <c r="X7383" s="174"/>
      <c r="Y7383" s="170"/>
      <c r="Z7383" s="170"/>
      <c r="AA7383" s="170"/>
      <c r="AB7383" s="170"/>
      <c r="AC7383" s="170"/>
      <c r="AD7383" s="174"/>
      <c r="AE7383" s="170"/>
      <c r="AF7383" s="170"/>
      <c r="AI7383" s="170"/>
      <c r="AJ7383" s="170"/>
      <c r="AK7383" s="170"/>
      <c r="AL7383" s="170"/>
      <c r="AM7383" s="170"/>
      <c r="AN7383" s="170"/>
    </row>
    <row r="7384" spans="1:40" ht="52.5" customHeight="1" x14ac:dyDescent="0.2">
      <c r="A7384" s="170"/>
      <c r="B7384" s="170"/>
      <c r="C7384" s="170"/>
      <c r="D7384" s="170"/>
      <c r="E7384" s="170"/>
      <c r="F7384" s="170"/>
      <c r="G7384" s="170"/>
      <c r="H7384" s="170"/>
      <c r="I7384" s="170"/>
      <c r="J7384" s="170"/>
      <c r="K7384" s="170"/>
      <c r="L7384" s="170"/>
      <c r="M7384" s="170"/>
      <c r="N7384" s="170"/>
      <c r="O7384" s="170"/>
      <c r="P7384" s="170"/>
      <c r="Q7384" s="170"/>
      <c r="R7384" s="170"/>
      <c r="S7384" s="170"/>
      <c r="T7384" s="170"/>
      <c r="U7384" s="170"/>
      <c r="V7384" s="170"/>
      <c r="W7384" s="170"/>
      <c r="X7384" s="174"/>
      <c r="Y7384" s="170"/>
      <c r="Z7384" s="170"/>
      <c r="AA7384" s="170"/>
      <c r="AB7384" s="170"/>
      <c r="AC7384" s="170"/>
      <c r="AD7384" s="174"/>
      <c r="AE7384" s="170"/>
      <c r="AF7384" s="170"/>
      <c r="AI7384" s="170"/>
      <c r="AJ7384" s="170"/>
      <c r="AK7384" s="170"/>
      <c r="AL7384" s="170"/>
      <c r="AM7384" s="170"/>
      <c r="AN7384" s="170"/>
    </row>
    <row r="7385" spans="1:40" ht="52.5" customHeight="1" x14ac:dyDescent="0.2">
      <c r="A7385" s="170"/>
      <c r="B7385" s="170"/>
      <c r="C7385" s="170"/>
      <c r="D7385" s="170"/>
      <c r="E7385" s="170"/>
      <c r="F7385" s="170"/>
      <c r="G7385" s="170"/>
      <c r="H7385" s="170"/>
      <c r="I7385" s="170"/>
      <c r="J7385" s="170"/>
      <c r="K7385" s="170"/>
      <c r="L7385" s="170"/>
      <c r="M7385" s="170"/>
      <c r="N7385" s="170"/>
      <c r="O7385" s="170"/>
      <c r="P7385" s="170"/>
      <c r="Q7385" s="170"/>
      <c r="R7385" s="170"/>
      <c r="S7385" s="170"/>
      <c r="T7385" s="170"/>
      <c r="U7385" s="170"/>
      <c r="V7385" s="170"/>
      <c r="W7385" s="170"/>
      <c r="X7385" s="174"/>
      <c r="Y7385" s="170"/>
      <c r="Z7385" s="170"/>
      <c r="AA7385" s="170"/>
      <c r="AB7385" s="170"/>
      <c r="AC7385" s="170"/>
      <c r="AD7385" s="174"/>
      <c r="AE7385" s="170"/>
      <c r="AF7385" s="170"/>
      <c r="AI7385" s="170"/>
      <c r="AJ7385" s="170"/>
      <c r="AK7385" s="170"/>
      <c r="AL7385" s="170"/>
      <c r="AM7385" s="170"/>
      <c r="AN7385" s="170"/>
    </row>
    <row r="7386" spans="1:40" ht="52.5" customHeight="1" x14ac:dyDescent="0.2">
      <c r="A7386" s="170"/>
      <c r="B7386" s="170"/>
      <c r="C7386" s="170"/>
      <c r="D7386" s="170"/>
      <c r="E7386" s="170"/>
      <c r="F7386" s="170"/>
      <c r="G7386" s="170"/>
      <c r="H7386" s="170"/>
      <c r="I7386" s="170"/>
      <c r="J7386" s="170"/>
      <c r="K7386" s="170"/>
      <c r="L7386" s="170"/>
      <c r="M7386" s="170"/>
      <c r="N7386" s="170"/>
      <c r="O7386" s="170"/>
      <c r="P7386" s="170"/>
      <c r="Q7386" s="170"/>
      <c r="R7386" s="170"/>
      <c r="S7386" s="170"/>
      <c r="T7386" s="170"/>
      <c r="U7386" s="170"/>
      <c r="V7386" s="170"/>
      <c r="W7386" s="170"/>
      <c r="X7386" s="174"/>
      <c r="Y7386" s="170"/>
      <c r="Z7386" s="170"/>
      <c r="AA7386" s="170"/>
      <c r="AB7386" s="170"/>
      <c r="AC7386" s="170"/>
      <c r="AD7386" s="174"/>
      <c r="AE7386" s="170"/>
      <c r="AF7386" s="170"/>
      <c r="AI7386" s="170"/>
      <c r="AJ7386" s="170"/>
      <c r="AK7386" s="170"/>
      <c r="AL7386" s="170"/>
      <c r="AM7386" s="170"/>
      <c r="AN7386" s="170"/>
    </row>
    <row r="7387" spans="1:40" ht="52.5" customHeight="1" x14ac:dyDescent="0.2">
      <c r="A7387" s="170"/>
      <c r="B7387" s="170"/>
      <c r="C7387" s="170"/>
      <c r="D7387" s="170"/>
      <c r="E7387" s="170"/>
      <c r="F7387" s="170"/>
      <c r="G7387" s="170"/>
      <c r="H7387" s="170"/>
      <c r="I7387" s="170"/>
      <c r="J7387" s="170"/>
      <c r="K7387" s="170"/>
      <c r="L7387" s="170"/>
      <c r="M7387" s="170"/>
      <c r="N7387" s="170"/>
      <c r="O7387" s="170"/>
      <c r="P7387" s="170"/>
      <c r="Q7387" s="170"/>
      <c r="R7387" s="170"/>
      <c r="S7387" s="170"/>
      <c r="T7387" s="170"/>
      <c r="U7387" s="170"/>
      <c r="V7387" s="170"/>
      <c r="W7387" s="170"/>
      <c r="X7387" s="174"/>
      <c r="Y7387" s="170"/>
      <c r="Z7387" s="170"/>
      <c r="AA7387" s="170"/>
      <c r="AB7387" s="170"/>
      <c r="AC7387" s="170"/>
      <c r="AD7387" s="174"/>
      <c r="AE7387" s="170"/>
      <c r="AF7387" s="170"/>
      <c r="AI7387" s="170"/>
      <c r="AJ7387" s="170"/>
      <c r="AK7387" s="170"/>
      <c r="AL7387" s="170"/>
      <c r="AM7387" s="170"/>
      <c r="AN7387" s="170"/>
    </row>
    <row r="7388" spans="1:40" ht="52.5" customHeight="1" x14ac:dyDescent="0.2">
      <c r="A7388" s="170"/>
      <c r="B7388" s="170"/>
      <c r="C7388" s="170"/>
      <c r="D7388" s="170"/>
      <c r="E7388" s="170"/>
      <c r="F7388" s="170"/>
      <c r="G7388" s="170"/>
      <c r="H7388" s="170"/>
      <c r="I7388" s="170"/>
      <c r="J7388" s="170"/>
      <c r="K7388" s="170"/>
      <c r="L7388" s="170"/>
      <c r="M7388" s="170"/>
      <c r="N7388" s="170"/>
      <c r="O7388" s="170"/>
      <c r="P7388" s="170"/>
      <c r="Q7388" s="170"/>
      <c r="R7388" s="170"/>
      <c r="S7388" s="170"/>
      <c r="T7388" s="170"/>
      <c r="U7388" s="170"/>
      <c r="V7388" s="170"/>
      <c r="W7388" s="170"/>
      <c r="X7388" s="174"/>
      <c r="Y7388" s="170"/>
      <c r="Z7388" s="170"/>
      <c r="AA7388" s="170"/>
      <c r="AB7388" s="170"/>
      <c r="AC7388" s="170"/>
      <c r="AD7388" s="174"/>
      <c r="AE7388" s="170"/>
      <c r="AF7388" s="170"/>
      <c r="AI7388" s="170"/>
      <c r="AJ7388" s="170"/>
      <c r="AK7388" s="170"/>
      <c r="AL7388" s="170"/>
      <c r="AM7388" s="170"/>
      <c r="AN7388" s="170"/>
    </row>
    <row r="7389" spans="1:40" ht="52.5" customHeight="1" x14ac:dyDescent="0.2">
      <c r="A7389" s="170"/>
      <c r="B7389" s="170"/>
      <c r="C7389" s="170"/>
      <c r="D7389" s="170"/>
      <c r="E7389" s="170"/>
      <c r="F7389" s="170"/>
      <c r="G7389" s="170"/>
      <c r="H7389" s="170"/>
      <c r="I7389" s="170"/>
      <c r="J7389" s="170"/>
      <c r="K7389" s="170"/>
      <c r="L7389" s="170"/>
      <c r="M7389" s="170"/>
      <c r="N7389" s="170"/>
      <c r="O7389" s="170"/>
      <c r="P7389" s="170"/>
      <c r="Q7389" s="170"/>
      <c r="R7389" s="170"/>
      <c r="S7389" s="170"/>
      <c r="T7389" s="170"/>
      <c r="U7389" s="170"/>
      <c r="V7389" s="170"/>
      <c r="W7389" s="170"/>
      <c r="X7389" s="174"/>
      <c r="Y7389" s="170"/>
      <c r="Z7389" s="170"/>
      <c r="AA7389" s="170"/>
      <c r="AB7389" s="170"/>
      <c r="AC7389" s="170"/>
      <c r="AD7389" s="174"/>
      <c r="AE7389" s="170"/>
      <c r="AF7389" s="170"/>
      <c r="AI7389" s="170"/>
      <c r="AJ7389" s="170"/>
      <c r="AK7389" s="170"/>
      <c r="AL7389" s="170"/>
      <c r="AM7389" s="170"/>
      <c r="AN7389" s="170"/>
    </row>
    <row r="7390" spans="1:40" ht="52.5" customHeight="1" x14ac:dyDescent="0.2">
      <c r="A7390" s="170"/>
      <c r="B7390" s="170"/>
      <c r="C7390" s="170"/>
      <c r="D7390" s="170"/>
      <c r="E7390" s="170"/>
      <c r="F7390" s="170"/>
      <c r="G7390" s="170"/>
      <c r="H7390" s="170"/>
      <c r="I7390" s="170"/>
      <c r="J7390" s="170"/>
      <c r="K7390" s="170"/>
      <c r="L7390" s="170"/>
      <c r="M7390" s="170"/>
      <c r="N7390" s="170"/>
      <c r="O7390" s="170"/>
      <c r="P7390" s="170"/>
      <c r="Q7390" s="170"/>
      <c r="R7390" s="170"/>
      <c r="S7390" s="170"/>
      <c r="T7390" s="170"/>
      <c r="U7390" s="170"/>
      <c r="V7390" s="170"/>
      <c r="W7390" s="170"/>
      <c r="X7390" s="174"/>
      <c r="Y7390" s="170"/>
      <c r="Z7390" s="170"/>
      <c r="AA7390" s="170"/>
      <c r="AB7390" s="170"/>
      <c r="AC7390" s="170"/>
      <c r="AD7390" s="174"/>
      <c r="AE7390" s="170"/>
      <c r="AF7390" s="170"/>
      <c r="AI7390" s="170"/>
      <c r="AJ7390" s="170"/>
      <c r="AK7390" s="170"/>
      <c r="AL7390" s="170"/>
      <c r="AM7390" s="170"/>
      <c r="AN7390" s="170"/>
    </row>
    <row r="7391" spans="1:40" ht="52.5" customHeight="1" x14ac:dyDescent="0.2">
      <c r="A7391" s="170"/>
      <c r="B7391" s="170"/>
      <c r="C7391" s="170"/>
      <c r="D7391" s="170"/>
      <c r="E7391" s="170"/>
      <c r="F7391" s="170"/>
      <c r="G7391" s="170"/>
      <c r="H7391" s="170"/>
      <c r="I7391" s="170"/>
      <c r="J7391" s="170"/>
      <c r="K7391" s="170"/>
      <c r="L7391" s="170"/>
      <c r="M7391" s="170"/>
      <c r="N7391" s="170"/>
      <c r="O7391" s="170"/>
      <c r="P7391" s="170"/>
      <c r="Q7391" s="170"/>
      <c r="R7391" s="170"/>
      <c r="S7391" s="170"/>
      <c r="T7391" s="170"/>
      <c r="U7391" s="170"/>
      <c r="V7391" s="170"/>
      <c r="W7391" s="170"/>
      <c r="X7391" s="174"/>
      <c r="Y7391" s="170"/>
      <c r="Z7391" s="170"/>
      <c r="AA7391" s="170"/>
      <c r="AB7391" s="170"/>
      <c r="AC7391" s="170"/>
      <c r="AD7391" s="174"/>
      <c r="AE7391" s="170"/>
      <c r="AF7391" s="170"/>
      <c r="AI7391" s="170"/>
      <c r="AJ7391" s="170"/>
      <c r="AK7391" s="170"/>
      <c r="AL7391" s="170"/>
      <c r="AM7391" s="170"/>
      <c r="AN7391" s="170"/>
    </row>
    <row r="7392" spans="1:40" ht="52.5" customHeight="1" x14ac:dyDescent="0.2">
      <c r="A7392" s="170"/>
      <c r="B7392" s="170"/>
      <c r="C7392" s="170"/>
      <c r="D7392" s="170"/>
      <c r="E7392" s="170"/>
      <c r="F7392" s="170"/>
      <c r="G7392" s="170"/>
      <c r="H7392" s="170"/>
      <c r="I7392" s="170"/>
      <c r="J7392" s="170"/>
      <c r="K7392" s="170"/>
      <c r="L7392" s="170"/>
      <c r="M7392" s="170"/>
      <c r="N7392" s="170"/>
      <c r="O7392" s="170"/>
      <c r="P7392" s="170"/>
      <c r="Q7392" s="170"/>
      <c r="R7392" s="170"/>
      <c r="S7392" s="170"/>
      <c r="T7392" s="170"/>
      <c r="U7392" s="170"/>
      <c r="V7392" s="170"/>
      <c r="W7392" s="170"/>
      <c r="X7392" s="174"/>
      <c r="Y7392" s="170"/>
      <c r="Z7392" s="170"/>
      <c r="AA7392" s="170"/>
      <c r="AB7392" s="170"/>
      <c r="AC7392" s="170"/>
      <c r="AD7392" s="174"/>
      <c r="AE7392" s="170"/>
      <c r="AF7392" s="170"/>
      <c r="AI7392" s="170"/>
      <c r="AJ7392" s="170"/>
      <c r="AK7392" s="170"/>
      <c r="AL7392" s="170"/>
      <c r="AM7392" s="170"/>
      <c r="AN7392" s="170"/>
    </row>
    <row r="7393" spans="1:40" ht="52.5" customHeight="1" x14ac:dyDescent="0.2">
      <c r="A7393" s="170"/>
      <c r="B7393" s="170"/>
      <c r="C7393" s="170"/>
      <c r="D7393" s="170"/>
      <c r="E7393" s="170"/>
      <c r="F7393" s="170"/>
      <c r="G7393" s="170"/>
      <c r="H7393" s="170"/>
      <c r="I7393" s="170"/>
      <c r="J7393" s="170"/>
      <c r="K7393" s="170"/>
      <c r="L7393" s="170"/>
      <c r="M7393" s="170"/>
      <c r="N7393" s="170"/>
      <c r="O7393" s="170"/>
      <c r="P7393" s="170"/>
      <c r="Q7393" s="170"/>
      <c r="R7393" s="170"/>
      <c r="S7393" s="170"/>
      <c r="T7393" s="170"/>
      <c r="U7393" s="170"/>
      <c r="V7393" s="170"/>
      <c r="W7393" s="170"/>
      <c r="X7393" s="174"/>
      <c r="Y7393" s="170"/>
      <c r="Z7393" s="170"/>
      <c r="AA7393" s="170"/>
      <c r="AB7393" s="170"/>
      <c r="AC7393" s="170"/>
      <c r="AD7393" s="174"/>
      <c r="AE7393" s="170"/>
      <c r="AF7393" s="170"/>
      <c r="AI7393" s="170"/>
      <c r="AJ7393" s="170"/>
      <c r="AK7393" s="170"/>
      <c r="AL7393" s="170"/>
      <c r="AM7393" s="170"/>
      <c r="AN7393" s="170"/>
    </row>
    <row r="7394" spans="1:40" ht="52.5" customHeight="1" x14ac:dyDescent="0.2">
      <c r="A7394" s="170"/>
      <c r="B7394" s="170"/>
      <c r="C7394" s="170"/>
      <c r="D7394" s="170"/>
      <c r="E7394" s="170"/>
      <c r="F7394" s="170"/>
      <c r="G7394" s="170"/>
      <c r="H7394" s="170"/>
      <c r="I7394" s="170"/>
      <c r="J7394" s="170"/>
      <c r="K7394" s="170"/>
      <c r="L7394" s="170"/>
      <c r="M7394" s="170"/>
      <c r="N7394" s="170"/>
      <c r="O7394" s="170"/>
      <c r="P7394" s="170"/>
      <c r="Q7394" s="170"/>
      <c r="R7394" s="170"/>
      <c r="S7394" s="170"/>
      <c r="T7394" s="170"/>
      <c r="U7394" s="170"/>
      <c r="V7394" s="170"/>
      <c r="W7394" s="170"/>
      <c r="X7394" s="174"/>
      <c r="Y7394" s="170"/>
      <c r="Z7394" s="170"/>
      <c r="AA7394" s="170"/>
      <c r="AB7394" s="170"/>
      <c r="AC7394" s="170"/>
      <c r="AD7394" s="174"/>
      <c r="AE7394" s="170"/>
      <c r="AF7394" s="170"/>
      <c r="AI7394" s="170"/>
      <c r="AJ7394" s="170"/>
      <c r="AK7394" s="170"/>
      <c r="AL7394" s="170"/>
      <c r="AM7394" s="170"/>
      <c r="AN7394" s="170"/>
    </row>
    <row r="7395" spans="1:40" ht="52.5" customHeight="1" x14ac:dyDescent="0.2">
      <c r="A7395" s="170"/>
      <c r="B7395" s="170"/>
      <c r="C7395" s="170"/>
      <c r="D7395" s="170"/>
      <c r="E7395" s="170"/>
      <c r="F7395" s="170"/>
      <c r="G7395" s="170"/>
      <c r="H7395" s="170"/>
      <c r="I7395" s="170"/>
      <c r="J7395" s="170"/>
      <c r="K7395" s="170"/>
      <c r="L7395" s="170"/>
      <c r="M7395" s="170"/>
      <c r="N7395" s="170"/>
      <c r="O7395" s="170"/>
      <c r="P7395" s="170"/>
      <c r="Q7395" s="170"/>
      <c r="R7395" s="170"/>
      <c r="S7395" s="170"/>
      <c r="T7395" s="170"/>
      <c r="U7395" s="170"/>
      <c r="V7395" s="170"/>
      <c r="W7395" s="170"/>
      <c r="X7395" s="174"/>
      <c r="Y7395" s="170"/>
      <c r="Z7395" s="170"/>
      <c r="AA7395" s="170"/>
      <c r="AB7395" s="170"/>
      <c r="AC7395" s="170"/>
      <c r="AD7395" s="174"/>
      <c r="AE7395" s="170"/>
      <c r="AF7395" s="170"/>
      <c r="AI7395" s="170"/>
      <c r="AJ7395" s="170"/>
      <c r="AK7395" s="170"/>
      <c r="AL7395" s="170"/>
      <c r="AM7395" s="170"/>
      <c r="AN7395" s="170"/>
    </row>
    <row r="7396" spans="1:40" ht="52.5" customHeight="1" x14ac:dyDescent="0.2">
      <c r="A7396" s="170"/>
      <c r="B7396" s="170"/>
      <c r="C7396" s="170"/>
      <c r="D7396" s="170"/>
      <c r="E7396" s="170"/>
      <c r="F7396" s="170"/>
      <c r="G7396" s="170"/>
      <c r="H7396" s="170"/>
      <c r="I7396" s="170"/>
      <c r="J7396" s="170"/>
      <c r="K7396" s="170"/>
      <c r="L7396" s="170"/>
      <c r="M7396" s="170"/>
      <c r="N7396" s="170"/>
      <c r="O7396" s="170"/>
      <c r="P7396" s="170"/>
      <c r="Q7396" s="170"/>
      <c r="R7396" s="170"/>
      <c r="S7396" s="170"/>
      <c r="T7396" s="170"/>
      <c r="U7396" s="170"/>
      <c r="V7396" s="170"/>
      <c r="W7396" s="170"/>
      <c r="X7396" s="174"/>
      <c r="Y7396" s="170"/>
      <c r="Z7396" s="170"/>
      <c r="AA7396" s="170"/>
      <c r="AB7396" s="170"/>
      <c r="AC7396" s="170"/>
      <c r="AD7396" s="174"/>
      <c r="AE7396" s="170"/>
      <c r="AF7396" s="170"/>
      <c r="AI7396" s="170"/>
      <c r="AJ7396" s="170"/>
      <c r="AK7396" s="170"/>
      <c r="AL7396" s="170"/>
      <c r="AM7396" s="170"/>
      <c r="AN7396" s="170"/>
    </row>
    <row r="7397" spans="1:40" ht="52.5" customHeight="1" x14ac:dyDescent="0.2">
      <c r="A7397" s="170"/>
      <c r="B7397" s="170"/>
      <c r="C7397" s="170"/>
      <c r="D7397" s="170"/>
      <c r="E7397" s="170"/>
      <c r="F7397" s="170"/>
      <c r="G7397" s="170"/>
      <c r="H7397" s="170"/>
      <c r="I7397" s="170"/>
      <c r="J7397" s="170"/>
      <c r="K7397" s="170"/>
      <c r="L7397" s="170"/>
      <c r="M7397" s="170"/>
      <c r="N7397" s="170"/>
      <c r="O7397" s="170"/>
      <c r="P7397" s="170"/>
      <c r="Q7397" s="170"/>
      <c r="R7397" s="170"/>
      <c r="S7397" s="170"/>
      <c r="T7397" s="170"/>
      <c r="U7397" s="170"/>
      <c r="V7397" s="170"/>
      <c r="W7397" s="170"/>
      <c r="X7397" s="174"/>
      <c r="Y7397" s="170"/>
      <c r="Z7397" s="170"/>
      <c r="AA7397" s="170"/>
      <c r="AB7397" s="170"/>
      <c r="AC7397" s="170"/>
      <c r="AD7397" s="174"/>
      <c r="AE7397" s="170"/>
      <c r="AF7397" s="170"/>
      <c r="AI7397" s="170"/>
      <c r="AJ7397" s="170"/>
      <c r="AK7397" s="170"/>
      <c r="AL7397" s="170"/>
      <c r="AM7397" s="170"/>
      <c r="AN7397" s="170"/>
    </row>
    <row r="7398" spans="1:40" ht="52.5" customHeight="1" x14ac:dyDescent="0.2">
      <c r="A7398" s="170"/>
      <c r="B7398" s="170"/>
      <c r="C7398" s="170"/>
      <c r="D7398" s="170"/>
      <c r="E7398" s="170"/>
      <c r="F7398" s="170"/>
      <c r="G7398" s="170"/>
      <c r="H7398" s="170"/>
      <c r="I7398" s="170"/>
      <c r="J7398" s="170"/>
      <c r="K7398" s="170"/>
      <c r="L7398" s="170"/>
      <c r="M7398" s="170"/>
      <c r="N7398" s="170"/>
      <c r="O7398" s="170"/>
      <c r="P7398" s="170"/>
      <c r="Q7398" s="170"/>
      <c r="R7398" s="170"/>
      <c r="S7398" s="170"/>
      <c r="T7398" s="170"/>
      <c r="U7398" s="170"/>
      <c r="V7398" s="170"/>
      <c r="W7398" s="170"/>
      <c r="X7398" s="174"/>
      <c r="Y7398" s="170"/>
      <c r="Z7398" s="170"/>
      <c r="AA7398" s="170"/>
      <c r="AB7398" s="170"/>
      <c r="AC7398" s="170"/>
      <c r="AD7398" s="174"/>
      <c r="AE7398" s="170"/>
      <c r="AF7398" s="170"/>
      <c r="AI7398" s="170"/>
      <c r="AJ7398" s="170"/>
      <c r="AK7398" s="170"/>
      <c r="AL7398" s="170"/>
      <c r="AM7398" s="170"/>
      <c r="AN7398" s="170"/>
    </row>
    <row r="7399" spans="1:40" ht="52.5" customHeight="1" x14ac:dyDescent="0.2">
      <c r="A7399" s="170"/>
      <c r="B7399" s="170"/>
      <c r="C7399" s="170"/>
      <c r="D7399" s="170"/>
      <c r="E7399" s="170"/>
      <c r="F7399" s="170"/>
      <c r="G7399" s="170"/>
      <c r="H7399" s="170"/>
      <c r="I7399" s="170"/>
      <c r="J7399" s="170"/>
      <c r="K7399" s="170"/>
      <c r="L7399" s="170"/>
      <c r="M7399" s="170"/>
      <c r="N7399" s="170"/>
      <c r="O7399" s="170"/>
      <c r="P7399" s="170"/>
      <c r="Q7399" s="170"/>
      <c r="R7399" s="170"/>
      <c r="S7399" s="170"/>
      <c r="T7399" s="170"/>
      <c r="U7399" s="170"/>
      <c r="V7399" s="170"/>
      <c r="W7399" s="170"/>
      <c r="X7399" s="174"/>
      <c r="Y7399" s="170"/>
      <c r="Z7399" s="170"/>
      <c r="AA7399" s="170"/>
      <c r="AB7399" s="170"/>
      <c r="AC7399" s="170"/>
      <c r="AD7399" s="174"/>
      <c r="AE7399" s="170"/>
      <c r="AF7399" s="170"/>
      <c r="AI7399" s="170"/>
      <c r="AJ7399" s="170"/>
      <c r="AK7399" s="170"/>
      <c r="AL7399" s="170"/>
      <c r="AM7399" s="170"/>
      <c r="AN7399" s="170"/>
    </row>
    <row r="7400" spans="1:40" ht="52.5" customHeight="1" x14ac:dyDescent="0.2">
      <c r="A7400" s="170"/>
      <c r="B7400" s="170"/>
      <c r="C7400" s="170"/>
      <c r="D7400" s="170"/>
      <c r="E7400" s="170"/>
      <c r="F7400" s="170"/>
      <c r="G7400" s="170"/>
      <c r="H7400" s="170"/>
      <c r="I7400" s="170"/>
      <c r="J7400" s="170"/>
      <c r="K7400" s="170"/>
      <c r="L7400" s="170"/>
      <c r="M7400" s="170"/>
      <c r="N7400" s="170"/>
      <c r="O7400" s="170"/>
      <c r="P7400" s="170"/>
      <c r="Q7400" s="170"/>
      <c r="R7400" s="170"/>
      <c r="S7400" s="170"/>
      <c r="T7400" s="170"/>
      <c r="U7400" s="170"/>
      <c r="V7400" s="170"/>
      <c r="W7400" s="170"/>
      <c r="X7400" s="174"/>
      <c r="Y7400" s="170"/>
      <c r="Z7400" s="170"/>
      <c r="AA7400" s="170"/>
      <c r="AB7400" s="170"/>
      <c r="AC7400" s="170"/>
      <c r="AD7400" s="174"/>
      <c r="AE7400" s="170"/>
      <c r="AF7400" s="170"/>
      <c r="AI7400" s="170"/>
      <c r="AJ7400" s="170"/>
      <c r="AK7400" s="170"/>
      <c r="AL7400" s="170"/>
      <c r="AM7400" s="170"/>
      <c r="AN7400" s="170"/>
    </row>
    <row r="7401" spans="1:40" ht="52.5" customHeight="1" x14ac:dyDescent="0.2">
      <c r="A7401" s="170"/>
      <c r="B7401" s="170"/>
      <c r="C7401" s="170"/>
      <c r="D7401" s="170"/>
      <c r="E7401" s="170"/>
      <c r="F7401" s="170"/>
      <c r="G7401" s="170"/>
      <c r="H7401" s="170"/>
      <c r="I7401" s="170"/>
      <c r="J7401" s="170"/>
      <c r="K7401" s="170"/>
      <c r="L7401" s="170"/>
      <c r="M7401" s="170"/>
      <c r="N7401" s="170"/>
      <c r="O7401" s="170"/>
      <c r="P7401" s="170"/>
      <c r="Q7401" s="170"/>
      <c r="R7401" s="170"/>
      <c r="S7401" s="170"/>
      <c r="T7401" s="170"/>
      <c r="U7401" s="170"/>
      <c r="V7401" s="170"/>
      <c r="W7401" s="170"/>
      <c r="X7401" s="174"/>
      <c r="Y7401" s="170"/>
      <c r="Z7401" s="170"/>
      <c r="AA7401" s="170"/>
      <c r="AB7401" s="170"/>
      <c r="AC7401" s="170"/>
      <c r="AD7401" s="174"/>
      <c r="AE7401" s="170"/>
      <c r="AF7401" s="170"/>
      <c r="AI7401" s="170"/>
      <c r="AJ7401" s="170"/>
      <c r="AK7401" s="170"/>
      <c r="AL7401" s="170"/>
      <c r="AM7401" s="170"/>
      <c r="AN7401" s="170"/>
    </row>
    <row r="7402" spans="1:40" ht="52.5" customHeight="1" x14ac:dyDescent="0.2">
      <c r="A7402" s="170"/>
      <c r="B7402" s="170"/>
      <c r="C7402" s="170"/>
      <c r="D7402" s="170"/>
      <c r="E7402" s="170"/>
      <c r="F7402" s="170"/>
      <c r="G7402" s="170"/>
      <c r="H7402" s="170"/>
      <c r="I7402" s="170"/>
      <c r="J7402" s="170"/>
      <c r="K7402" s="170"/>
      <c r="L7402" s="170"/>
      <c r="M7402" s="170"/>
      <c r="N7402" s="170"/>
      <c r="O7402" s="170"/>
      <c r="P7402" s="170"/>
      <c r="Q7402" s="170"/>
      <c r="R7402" s="170"/>
      <c r="S7402" s="170"/>
      <c r="T7402" s="170"/>
      <c r="U7402" s="170"/>
      <c r="V7402" s="170"/>
      <c r="W7402" s="170"/>
      <c r="X7402" s="174"/>
      <c r="Y7402" s="170"/>
      <c r="Z7402" s="170"/>
      <c r="AA7402" s="170"/>
      <c r="AB7402" s="170"/>
      <c r="AC7402" s="170"/>
      <c r="AD7402" s="174"/>
      <c r="AE7402" s="170"/>
      <c r="AF7402" s="170"/>
      <c r="AI7402" s="170"/>
      <c r="AJ7402" s="170"/>
      <c r="AK7402" s="170"/>
      <c r="AL7402" s="170"/>
      <c r="AM7402" s="170"/>
      <c r="AN7402" s="170"/>
    </row>
    <row r="7403" spans="1:40" ht="52.5" customHeight="1" x14ac:dyDescent="0.2">
      <c r="A7403" s="170"/>
      <c r="B7403" s="170"/>
      <c r="C7403" s="170"/>
      <c r="D7403" s="170"/>
      <c r="E7403" s="170"/>
      <c r="F7403" s="170"/>
      <c r="G7403" s="170"/>
      <c r="H7403" s="170"/>
      <c r="I7403" s="170"/>
      <c r="J7403" s="170"/>
      <c r="K7403" s="170"/>
      <c r="L7403" s="170"/>
      <c r="M7403" s="170"/>
      <c r="N7403" s="170"/>
      <c r="O7403" s="170"/>
      <c r="P7403" s="170"/>
      <c r="Q7403" s="170"/>
      <c r="R7403" s="170"/>
      <c r="S7403" s="170"/>
      <c r="T7403" s="170"/>
      <c r="U7403" s="170"/>
      <c r="V7403" s="170"/>
      <c r="W7403" s="170"/>
      <c r="X7403" s="174"/>
      <c r="Y7403" s="170"/>
      <c r="Z7403" s="170"/>
      <c r="AA7403" s="170"/>
      <c r="AB7403" s="170"/>
      <c r="AC7403" s="170"/>
      <c r="AD7403" s="174"/>
      <c r="AE7403" s="170"/>
      <c r="AF7403" s="170"/>
      <c r="AI7403" s="170"/>
      <c r="AJ7403" s="170"/>
      <c r="AK7403" s="170"/>
      <c r="AL7403" s="170"/>
      <c r="AM7403" s="170"/>
      <c r="AN7403" s="170"/>
    </row>
    <row r="7404" spans="1:40" ht="52.5" customHeight="1" x14ac:dyDescent="0.2">
      <c r="A7404" s="170"/>
      <c r="B7404" s="170"/>
      <c r="C7404" s="170"/>
      <c r="D7404" s="170"/>
      <c r="E7404" s="170"/>
      <c r="F7404" s="170"/>
      <c r="G7404" s="170"/>
      <c r="H7404" s="170"/>
      <c r="I7404" s="170"/>
      <c r="J7404" s="170"/>
      <c r="K7404" s="170"/>
      <c r="L7404" s="170"/>
      <c r="M7404" s="170"/>
      <c r="N7404" s="170"/>
      <c r="O7404" s="170"/>
      <c r="P7404" s="170"/>
      <c r="Q7404" s="170"/>
      <c r="R7404" s="170"/>
      <c r="S7404" s="170"/>
      <c r="T7404" s="170"/>
      <c r="U7404" s="170"/>
      <c r="V7404" s="170"/>
      <c r="W7404" s="170"/>
      <c r="X7404" s="174"/>
      <c r="Y7404" s="170"/>
      <c r="Z7404" s="170"/>
      <c r="AA7404" s="170"/>
      <c r="AB7404" s="170"/>
      <c r="AC7404" s="170"/>
      <c r="AD7404" s="174"/>
      <c r="AE7404" s="170"/>
      <c r="AF7404" s="170"/>
      <c r="AI7404" s="170"/>
      <c r="AJ7404" s="170"/>
      <c r="AK7404" s="170"/>
      <c r="AL7404" s="170"/>
      <c r="AM7404" s="170"/>
      <c r="AN7404" s="170"/>
    </row>
    <row r="7405" spans="1:40" ht="52.5" customHeight="1" x14ac:dyDescent="0.2">
      <c r="A7405" s="170"/>
      <c r="B7405" s="170"/>
      <c r="C7405" s="170"/>
      <c r="D7405" s="170"/>
      <c r="E7405" s="170"/>
      <c r="F7405" s="170"/>
      <c r="G7405" s="170"/>
      <c r="H7405" s="170"/>
      <c r="I7405" s="170"/>
      <c r="J7405" s="170"/>
      <c r="K7405" s="170"/>
      <c r="L7405" s="170"/>
      <c r="M7405" s="170"/>
      <c r="N7405" s="170"/>
      <c r="O7405" s="170"/>
      <c r="P7405" s="170"/>
      <c r="Q7405" s="170"/>
      <c r="R7405" s="170"/>
      <c r="S7405" s="170"/>
      <c r="T7405" s="170"/>
      <c r="U7405" s="170"/>
      <c r="V7405" s="170"/>
      <c r="W7405" s="170"/>
      <c r="X7405" s="174"/>
      <c r="Y7405" s="170"/>
      <c r="Z7405" s="170"/>
      <c r="AA7405" s="170"/>
      <c r="AB7405" s="170"/>
      <c r="AC7405" s="170"/>
      <c r="AD7405" s="174"/>
      <c r="AE7405" s="170"/>
      <c r="AF7405" s="170"/>
      <c r="AI7405" s="170"/>
      <c r="AJ7405" s="170"/>
      <c r="AK7405" s="170"/>
      <c r="AL7405" s="170"/>
      <c r="AM7405" s="170"/>
      <c r="AN7405" s="170"/>
    </row>
    <row r="7406" spans="1:40" ht="52.5" customHeight="1" x14ac:dyDescent="0.2">
      <c r="A7406" s="170"/>
      <c r="B7406" s="170"/>
      <c r="C7406" s="170"/>
      <c r="D7406" s="170"/>
      <c r="E7406" s="170"/>
      <c r="F7406" s="170"/>
      <c r="G7406" s="170"/>
      <c r="H7406" s="170"/>
      <c r="I7406" s="170"/>
      <c r="J7406" s="170"/>
      <c r="K7406" s="170"/>
      <c r="L7406" s="170"/>
      <c r="M7406" s="170"/>
      <c r="N7406" s="170"/>
      <c r="O7406" s="170"/>
      <c r="P7406" s="170"/>
      <c r="Q7406" s="170"/>
      <c r="R7406" s="170"/>
      <c r="S7406" s="170"/>
      <c r="T7406" s="170"/>
      <c r="U7406" s="170"/>
      <c r="V7406" s="170"/>
      <c r="W7406" s="170"/>
      <c r="X7406" s="174"/>
      <c r="Y7406" s="170"/>
      <c r="Z7406" s="170"/>
      <c r="AA7406" s="170"/>
      <c r="AB7406" s="170"/>
      <c r="AC7406" s="170"/>
      <c r="AD7406" s="174"/>
      <c r="AE7406" s="170"/>
      <c r="AF7406" s="170"/>
      <c r="AI7406" s="170"/>
      <c r="AJ7406" s="170"/>
      <c r="AK7406" s="170"/>
      <c r="AL7406" s="170"/>
      <c r="AM7406" s="170"/>
      <c r="AN7406" s="170"/>
    </row>
    <row r="7407" spans="1:40" ht="52.5" customHeight="1" x14ac:dyDescent="0.2">
      <c r="A7407" s="170"/>
      <c r="B7407" s="170"/>
      <c r="C7407" s="170"/>
      <c r="D7407" s="170"/>
      <c r="E7407" s="170"/>
      <c r="F7407" s="170"/>
      <c r="G7407" s="170"/>
      <c r="H7407" s="170"/>
      <c r="I7407" s="170"/>
      <c r="J7407" s="170"/>
      <c r="K7407" s="170"/>
      <c r="L7407" s="170"/>
      <c r="M7407" s="170"/>
      <c r="N7407" s="170"/>
      <c r="O7407" s="170"/>
      <c r="P7407" s="170"/>
      <c r="Q7407" s="170"/>
      <c r="R7407" s="170"/>
      <c r="S7407" s="170"/>
      <c r="T7407" s="170"/>
      <c r="U7407" s="170"/>
      <c r="V7407" s="170"/>
      <c r="W7407" s="170"/>
      <c r="X7407" s="174"/>
      <c r="Y7407" s="170"/>
      <c r="Z7407" s="170"/>
      <c r="AA7407" s="170"/>
      <c r="AB7407" s="170"/>
      <c r="AC7407" s="170"/>
      <c r="AD7407" s="174"/>
      <c r="AE7407" s="170"/>
      <c r="AF7407" s="170"/>
      <c r="AI7407" s="170"/>
      <c r="AJ7407" s="170"/>
      <c r="AK7407" s="170"/>
      <c r="AL7407" s="170"/>
      <c r="AM7407" s="170"/>
      <c r="AN7407" s="170"/>
    </row>
    <row r="7408" spans="1:40" ht="52.5" customHeight="1" x14ac:dyDescent="0.2">
      <c r="A7408" s="170"/>
      <c r="B7408" s="170"/>
      <c r="C7408" s="170"/>
      <c r="D7408" s="170"/>
      <c r="E7408" s="170"/>
      <c r="F7408" s="170"/>
      <c r="G7408" s="170"/>
      <c r="H7408" s="170"/>
      <c r="I7408" s="170"/>
      <c r="J7408" s="170"/>
      <c r="K7408" s="170"/>
      <c r="L7408" s="170"/>
      <c r="M7408" s="170"/>
      <c r="N7408" s="170"/>
      <c r="O7408" s="170"/>
      <c r="P7408" s="170"/>
      <c r="Q7408" s="170"/>
      <c r="R7408" s="170"/>
      <c r="S7408" s="170"/>
      <c r="T7408" s="170"/>
      <c r="U7408" s="170"/>
      <c r="V7408" s="170"/>
      <c r="W7408" s="170"/>
      <c r="X7408" s="174"/>
      <c r="Y7408" s="170"/>
      <c r="Z7408" s="170"/>
      <c r="AA7408" s="170"/>
      <c r="AB7408" s="170"/>
      <c r="AC7408" s="170"/>
      <c r="AD7408" s="174"/>
      <c r="AE7408" s="170"/>
      <c r="AF7408" s="170"/>
      <c r="AI7408" s="170"/>
      <c r="AJ7408" s="170"/>
      <c r="AK7408" s="170"/>
      <c r="AL7408" s="170"/>
      <c r="AM7408" s="170"/>
      <c r="AN7408" s="170"/>
    </row>
    <row r="7409" spans="1:40" ht="52.5" customHeight="1" x14ac:dyDescent="0.2">
      <c r="A7409" s="170"/>
      <c r="B7409" s="170"/>
      <c r="C7409" s="170"/>
      <c r="D7409" s="170"/>
      <c r="E7409" s="170"/>
      <c r="F7409" s="170"/>
      <c r="G7409" s="170"/>
      <c r="H7409" s="170"/>
      <c r="I7409" s="170"/>
      <c r="J7409" s="170"/>
      <c r="K7409" s="170"/>
      <c r="L7409" s="170"/>
      <c r="M7409" s="170"/>
      <c r="N7409" s="170"/>
      <c r="O7409" s="170"/>
      <c r="P7409" s="170"/>
      <c r="Q7409" s="170"/>
      <c r="R7409" s="170"/>
      <c r="S7409" s="170"/>
      <c r="T7409" s="170"/>
      <c r="U7409" s="170"/>
      <c r="V7409" s="170"/>
      <c r="W7409" s="170"/>
      <c r="X7409" s="174"/>
      <c r="Y7409" s="170"/>
      <c r="Z7409" s="170"/>
      <c r="AA7409" s="170"/>
      <c r="AB7409" s="170"/>
      <c r="AC7409" s="170"/>
      <c r="AD7409" s="174"/>
      <c r="AE7409" s="170"/>
      <c r="AF7409" s="170"/>
      <c r="AI7409" s="170"/>
      <c r="AJ7409" s="170"/>
      <c r="AK7409" s="170"/>
      <c r="AL7409" s="170"/>
      <c r="AM7409" s="170"/>
      <c r="AN7409" s="170"/>
    </row>
    <row r="7410" spans="1:40" ht="52.5" customHeight="1" x14ac:dyDescent="0.2">
      <c r="A7410" s="170"/>
      <c r="B7410" s="170"/>
      <c r="C7410" s="170"/>
      <c r="D7410" s="170"/>
      <c r="E7410" s="170"/>
      <c r="F7410" s="170"/>
      <c r="G7410" s="170"/>
      <c r="H7410" s="170"/>
      <c r="I7410" s="170"/>
      <c r="J7410" s="170"/>
      <c r="K7410" s="170"/>
      <c r="L7410" s="170"/>
      <c r="M7410" s="170"/>
      <c r="N7410" s="170"/>
      <c r="O7410" s="170"/>
      <c r="P7410" s="170"/>
      <c r="Q7410" s="170"/>
      <c r="R7410" s="170"/>
      <c r="S7410" s="170"/>
      <c r="T7410" s="170"/>
      <c r="U7410" s="170"/>
      <c r="V7410" s="170"/>
      <c r="W7410" s="170"/>
      <c r="X7410" s="174"/>
      <c r="Y7410" s="170"/>
      <c r="Z7410" s="170"/>
      <c r="AA7410" s="170"/>
      <c r="AB7410" s="170"/>
      <c r="AC7410" s="170"/>
      <c r="AD7410" s="174"/>
      <c r="AE7410" s="170"/>
      <c r="AF7410" s="170"/>
      <c r="AI7410" s="170"/>
      <c r="AJ7410" s="170"/>
      <c r="AK7410" s="170"/>
      <c r="AL7410" s="170"/>
      <c r="AM7410" s="170"/>
      <c r="AN7410" s="170"/>
    </row>
    <row r="7411" spans="1:40" ht="52.5" customHeight="1" x14ac:dyDescent="0.2">
      <c r="A7411" s="170"/>
      <c r="B7411" s="170"/>
      <c r="C7411" s="170"/>
      <c r="D7411" s="170"/>
      <c r="E7411" s="170"/>
      <c r="F7411" s="170"/>
      <c r="G7411" s="170"/>
      <c r="H7411" s="170"/>
      <c r="I7411" s="170"/>
      <c r="J7411" s="170"/>
      <c r="K7411" s="170"/>
      <c r="L7411" s="170"/>
      <c r="M7411" s="170"/>
      <c r="N7411" s="170"/>
      <c r="O7411" s="170"/>
      <c r="P7411" s="170"/>
      <c r="Q7411" s="170"/>
      <c r="R7411" s="170"/>
      <c r="S7411" s="170"/>
      <c r="T7411" s="170"/>
      <c r="U7411" s="170"/>
      <c r="V7411" s="170"/>
      <c r="W7411" s="170"/>
      <c r="X7411" s="174"/>
      <c r="Y7411" s="170"/>
      <c r="Z7411" s="170"/>
      <c r="AA7411" s="170"/>
      <c r="AB7411" s="170"/>
      <c r="AC7411" s="170"/>
      <c r="AD7411" s="174"/>
      <c r="AE7411" s="170"/>
      <c r="AF7411" s="170"/>
      <c r="AI7411" s="170"/>
      <c r="AJ7411" s="170"/>
      <c r="AK7411" s="170"/>
      <c r="AL7411" s="170"/>
      <c r="AM7411" s="170"/>
      <c r="AN7411" s="170"/>
    </row>
    <row r="7412" spans="1:40" ht="52.5" customHeight="1" x14ac:dyDescent="0.2">
      <c r="A7412" s="170"/>
      <c r="B7412" s="170"/>
      <c r="C7412" s="170"/>
      <c r="D7412" s="170"/>
      <c r="E7412" s="170"/>
      <c r="F7412" s="170"/>
      <c r="G7412" s="170"/>
      <c r="H7412" s="170"/>
      <c r="I7412" s="170"/>
      <c r="J7412" s="170"/>
      <c r="K7412" s="170"/>
      <c r="L7412" s="170"/>
      <c r="M7412" s="170"/>
      <c r="N7412" s="170"/>
      <c r="O7412" s="170"/>
      <c r="P7412" s="170"/>
      <c r="Q7412" s="170"/>
      <c r="R7412" s="170"/>
      <c r="S7412" s="170"/>
      <c r="T7412" s="170"/>
      <c r="U7412" s="170"/>
      <c r="V7412" s="170"/>
      <c r="W7412" s="170"/>
      <c r="X7412" s="174"/>
      <c r="Y7412" s="170"/>
      <c r="Z7412" s="170"/>
      <c r="AA7412" s="170"/>
      <c r="AB7412" s="170"/>
      <c r="AC7412" s="170"/>
      <c r="AD7412" s="174"/>
      <c r="AE7412" s="170"/>
      <c r="AF7412" s="170"/>
      <c r="AI7412" s="170"/>
      <c r="AJ7412" s="170"/>
      <c r="AK7412" s="170"/>
      <c r="AL7412" s="170"/>
      <c r="AM7412" s="170"/>
      <c r="AN7412" s="170"/>
    </row>
    <row r="7413" spans="1:40" ht="52.5" customHeight="1" x14ac:dyDescent="0.2">
      <c r="A7413" s="170"/>
      <c r="B7413" s="170"/>
      <c r="C7413" s="170"/>
      <c r="D7413" s="170"/>
      <c r="E7413" s="170"/>
      <c r="F7413" s="170"/>
      <c r="G7413" s="170"/>
      <c r="H7413" s="170"/>
      <c r="I7413" s="170"/>
      <c r="J7413" s="170"/>
      <c r="K7413" s="170"/>
      <c r="L7413" s="170"/>
      <c r="M7413" s="170"/>
      <c r="N7413" s="170"/>
      <c r="O7413" s="170"/>
      <c r="P7413" s="170"/>
      <c r="Q7413" s="170"/>
      <c r="R7413" s="170"/>
      <c r="S7413" s="170"/>
      <c r="T7413" s="170"/>
      <c r="U7413" s="170"/>
      <c r="V7413" s="170"/>
      <c r="W7413" s="170"/>
      <c r="X7413" s="174"/>
      <c r="Y7413" s="170"/>
      <c r="Z7413" s="170"/>
      <c r="AA7413" s="170"/>
      <c r="AB7413" s="170"/>
      <c r="AC7413" s="170"/>
      <c r="AD7413" s="174"/>
      <c r="AE7413" s="170"/>
      <c r="AF7413" s="170"/>
      <c r="AI7413" s="170"/>
      <c r="AJ7413" s="170"/>
      <c r="AK7413" s="170"/>
      <c r="AL7413" s="170"/>
      <c r="AM7413" s="170"/>
      <c r="AN7413" s="170"/>
    </row>
    <row r="7414" spans="1:40" ht="52.5" customHeight="1" x14ac:dyDescent="0.2">
      <c r="A7414" s="170"/>
      <c r="B7414" s="170"/>
      <c r="C7414" s="170"/>
      <c r="D7414" s="170"/>
      <c r="E7414" s="170"/>
      <c r="F7414" s="170"/>
      <c r="G7414" s="170"/>
      <c r="H7414" s="170"/>
      <c r="I7414" s="170"/>
      <c r="J7414" s="170"/>
      <c r="K7414" s="170"/>
      <c r="L7414" s="170"/>
      <c r="M7414" s="170"/>
      <c r="N7414" s="170"/>
      <c r="O7414" s="170"/>
      <c r="P7414" s="170"/>
      <c r="Q7414" s="170"/>
      <c r="R7414" s="170"/>
      <c r="S7414" s="170"/>
      <c r="T7414" s="170"/>
      <c r="U7414" s="170"/>
      <c r="V7414" s="170"/>
      <c r="W7414" s="170"/>
      <c r="X7414" s="174"/>
      <c r="Y7414" s="170"/>
      <c r="Z7414" s="170"/>
      <c r="AA7414" s="170"/>
      <c r="AB7414" s="170"/>
      <c r="AC7414" s="170"/>
      <c r="AD7414" s="174"/>
      <c r="AE7414" s="170"/>
      <c r="AF7414" s="170"/>
      <c r="AI7414" s="170"/>
      <c r="AJ7414" s="170"/>
      <c r="AK7414" s="170"/>
      <c r="AL7414" s="170"/>
      <c r="AM7414" s="170"/>
      <c r="AN7414" s="170"/>
    </row>
    <row r="7415" spans="1:40" ht="52.5" customHeight="1" x14ac:dyDescent="0.2">
      <c r="A7415" s="170"/>
      <c r="B7415" s="170"/>
      <c r="C7415" s="170"/>
      <c r="D7415" s="170"/>
      <c r="E7415" s="170"/>
      <c r="F7415" s="170"/>
      <c r="G7415" s="170"/>
      <c r="H7415" s="170"/>
      <c r="I7415" s="170"/>
      <c r="J7415" s="170"/>
      <c r="K7415" s="170"/>
      <c r="L7415" s="170"/>
      <c r="M7415" s="170"/>
      <c r="N7415" s="170"/>
      <c r="O7415" s="170"/>
      <c r="P7415" s="170"/>
      <c r="Q7415" s="170"/>
      <c r="R7415" s="170"/>
      <c r="S7415" s="170"/>
      <c r="T7415" s="170"/>
      <c r="U7415" s="170"/>
      <c r="V7415" s="170"/>
      <c r="W7415" s="170"/>
      <c r="X7415" s="174"/>
      <c r="Y7415" s="170"/>
      <c r="Z7415" s="170"/>
      <c r="AA7415" s="170"/>
      <c r="AB7415" s="170"/>
      <c r="AC7415" s="170"/>
      <c r="AD7415" s="174"/>
      <c r="AE7415" s="170"/>
      <c r="AF7415" s="170"/>
      <c r="AI7415" s="170"/>
      <c r="AJ7415" s="170"/>
      <c r="AK7415" s="170"/>
      <c r="AL7415" s="170"/>
      <c r="AM7415" s="170"/>
      <c r="AN7415" s="170"/>
    </row>
    <row r="7416" spans="1:40" ht="52.5" customHeight="1" x14ac:dyDescent="0.2">
      <c r="A7416" s="170"/>
      <c r="B7416" s="170"/>
      <c r="C7416" s="170"/>
      <c r="D7416" s="170"/>
      <c r="E7416" s="170"/>
      <c r="F7416" s="170"/>
      <c r="G7416" s="170"/>
      <c r="H7416" s="170"/>
      <c r="I7416" s="170"/>
      <c r="J7416" s="170"/>
      <c r="K7416" s="170"/>
      <c r="L7416" s="170"/>
      <c r="M7416" s="170"/>
      <c r="N7416" s="170"/>
      <c r="O7416" s="170"/>
      <c r="P7416" s="170"/>
      <c r="Q7416" s="170"/>
      <c r="R7416" s="170"/>
      <c r="S7416" s="170"/>
      <c r="T7416" s="170"/>
      <c r="U7416" s="170"/>
      <c r="V7416" s="170"/>
      <c r="W7416" s="170"/>
      <c r="X7416" s="174"/>
      <c r="Y7416" s="170"/>
      <c r="Z7416" s="170"/>
      <c r="AA7416" s="170"/>
      <c r="AB7416" s="170"/>
      <c r="AC7416" s="170"/>
      <c r="AD7416" s="174"/>
      <c r="AE7416" s="170"/>
      <c r="AF7416" s="170"/>
      <c r="AI7416" s="170"/>
      <c r="AJ7416" s="170"/>
      <c r="AK7416" s="170"/>
      <c r="AL7416" s="170"/>
      <c r="AM7416" s="170"/>
      <c r="AN7416" s="170"/>
    </row>
    <row r="7417" spans="1:40" ht="52.5" customHeight="1" x14ac:dyDescent="0.2">
      <c r="A7417" s="170"/>
      <c r="B7417" s="170"/>
      <c r="C7417" s="170"/>
      <c r="D7417" s="170"/>
      <c r="E7417" s="170"/>
      <c r="F7417" s="170"/>
      <c r="G7417" s="170"/>
      <c r="H7417" s="170"/>
      <c r="I7417" s="170"/>
      <c r="J7417" s="170"/>
      <c r="K7417" s="170"/>
      <c r="L7417" s="170"/>
      <c r="M7417" s="170"/>
      <c r="N7417" s="170"/>
      <c r="O7417" s="170"/>
      <c r="P7417" s="170"/>
      <c r="Q7417" s="170"/>
      <c r="R7417" s="170"/>
      <c r="S7417" s="170"/>
      <c r="T7417" s="170"/>
      <c r="U7417" s="170"/>
      <c r="V7417" s="170"/>
      <c r="W7417" s="170"/>
      <c r="X7417" s="174"/>
      <c r="Y7417" s="170"/>
      <c r="Z7417" s="170"/>
      <c r="AA7417" s="170"/>
      <c r="AB7417" s="170"/>
      <c r="AC7417" s="170"/>
      <c r="AD7417" s="174"/>
      <c r="AE7417" s="170"/>
      <c r="AF7417" s="170"/>
      <c r="AI7417" s="170"/>
      <c r="AJ7417" s="170"/>
      <c r="AK7417" s="170"/>
      <c r="AL7417" s="170"/>
      <c r="AM7417" s="170"/>
      <c r="AN7417" s="170"/>
    </row>
    <row r="7418" spans="1:40" ht="52.5" customHeight="1" x14ac:dyDescent="0.2">
      <c r="A7418" s="170"/>
      <c r="B7418" s="170"/>
      <c r="C7418" s="170"/>
      <c r="D7418" s="170"/>
      <c r="E7418" s="170"/>
      <c r="F7418" s="170"/>
      <c r="G7418" s="170"/>
      <c r="H7418" s="170"/>
      <c r="I7418" s="170"/>
      <c r="J7418" s="170"/>
      <c r="K7418" s="170"/>
      <c r="L7418" s="170"/>
      <c r="M7418" s="170"/>
      <c r="N7418" s="170"/>
      <c r="O7418" s="170"/>
      <c r="P7418" s="170"/>
      <c r="Q7418" s="170"/>
      <c r="R7418" s="170"/>
      <c r="S7418" s="170"/>
      <c r="T7418" s="170"/>
      <c r="U7418" s="170"/>
      <c r="V7418" s="170"/>
      <c r="W7418" s="170"/>
      <c r="X7418" s="174"/>
      <c r="Y7418" s="170"/>
      <c r="Z7418" s="170"/>
      <c r="AA7418" s="170"/>
      <c r="AB7418" s="170"/>
      <c r="AC7418" s="170"/>
      <c r="AD7418" s="174"/>
      <c r="AE7418" s="170"/>
      <c r="AF7418" s="170"/>
      <c r="AI7418" s="170"/>
      <c r="AJ7418" s="170"/>
      <c r="AK7418" s="170"/>
      <c r="AL7418" s="170"/>
      <c r="AM7418" s="170"/>
      <c r="AN7418" s="170"/>
    </row>
    <row r="7419" spans="1:40" ht="52.5" customHeight="1" x14ac:dyDescent="0.2">
      <c r="A7419" s="170"/>
      <c r="B7419" s="170"/>
      <c r="C7419" s="170"/>
      <c r="D7419" s="170"/>
      <c r="E7419" s="170"/>
      <c r="F7419" s="170"/>
      <c r="G7419" s="170"/>
      <c r="H7419" s="170"/>
      <c r="I7419" s="170"/>
      <c r="J7419" s="170"/>
      <c r="K7419" s="170"/>
      <c r="L7419" s="170"/>
      <c r="M7419" s="170"/>
      <c r="N7419" s="170"/>
      <c r="O7419" s="170"/>
      <c r="P7419" s="170"/>
      <c r="Q7419" s="170"/>
      <c r="R7419" s="170"/>
      <c r="S7419" s="170"/>
      <c r="T7419" s="170"/>
      <c r="U7419" s="170"/>
      <c r="V7419" s="170"/>
      <c r="W7419" s="170"/>
      <c r="X7419" s="174"/>
      <c r="Y7419" s="170"/>
      <c r="Z7419" s="170"/>
      <c r="AA7419" s="170"/>
      <c r="AB7419" s="170"/>
      <c r="AC7419" s="170"/>
      <c r="AD7419" s="174"/>
      <c r="AE7419" s="170"/>
      <c r="AF7419" s="170"/>
      <c r="AI7419" s="170"/>
      <c r="AJ7419" s="170"/>
      <c r="AK7419" s="170"/>
      <c r="AL7419" s="170"/>
      <c r="AM7419" s="170"/>
      <c r="AN7419" s="170"/>
    </row>
    <row r="7420" spans="1:40" ht="52.5" customHeight="1" x14ac:dyDescent="0.2">
      <c r="A7420" s="170"/>
      <c r="B7420" s="170"/>
      <c r="C7420" s="170"/>
      <c r="D7420" s="170"/>
      <c r="E7420" s="170"/>
      <c r="F7420" s="170"/>
      <c r="G7420" s="170"/>
      <c r="H7420" s="170"/>
      <c r="I7420" s="170"/>
      <c r="J7420" s="170"/>
      <c r="K7420" s="170"/>
      <c r="L7420" s="170"/>
      <c r="M7420" s="170"/>
      <c r="N7420" s="170"/>
      <c r="O7420" s="170"/>
      <c r="P7420" s="170"/>
      <c r="Q7420" s="170"/>
      <c r="R7420" s="170"/>
      <c r="S7420" s="170"/>
      <c r="T7420" s="170"/>
      <c r="U7420" s="170"/>
      <c r="V7420" s="170"/>
      <c r="W7420" s="170"/>
      <c r="X7420" s="174"/>
      <c r="Y7420" s="170"/>
      <c r="Z7420" s="170"/>
      <c r="AA7420" s="170"/>
      <c r="AB7420" s="170"/>
      <c r="AC7420" s="170"/>
      <c r="AD7420" s="174"/>
      <c r="AE7420" s="170"/>
      <c r="AF7420" s="170"/>
      <c r="AI7420" s="170"/>
      <c r="AJ7420" s="170"/>
      <c r="AK7420" s="170"/>
      <c r="AL7420" s="170"/>
      <c r="AM7420" s="170"/>
      <c r="AN7420" s="170"/>
    </row>
    <row r="7421" spans="1:40" ht="52.5" customHeight="1" x14ac:dyDescent="0.2">
      <c r="A7421" s="170"/>
      <c r="B7421" s="170"/>
      <c r="C7421" s="170"/>
      <c r="D7421" s="170"/>
      <c r="E7421" s="170"/>
      <c r="F7421" s="170"/>
      <c r="G7421" s="170"/>
      <c r="H7421" s="170"/>
      <c r="I7421" s="170"/>
      <c r="J7421" s="170"/>
      <c r="K7421" s="170"/>
      <c r="L7421" s="170"/>
      <c r="M7421" s="170"/>
      <c r="N7421" s="170"/>
      <c r="O7421" s="170"/>
      <c r="P7421" s="170"/>
      <c r="Q7421" s="170"/>
      <c r="R7421" s="170"/>
      <c r="S7421" s="170"/>
      <c r="T7421" s="170"/>
      <c r="U7421" s="170"/>
      <c r="V7421" s="170"/>
      <c r="W7421" s="170"/>
      <c r="X7421" s="174"/>
      <c r="Y7421" s="170"/>
      <c r="Z7421" s="170"/>
      <c r="AA7421" s="170"/>
      <c r="AB7421" s="170"/>
      <c r="AC7421" s="170"/>
      <c r="AD7421" s="174"/>
      <c r="AE7421" s="170"/>
      <c r="AF7421" s="170"/>
      <c r="AI7421" s="170"/>
      <c r="AJ7421" s="170"/>
      <c r="AK7421" s="170"/>
      <c r="AL7421" s="170"/>
      <c r="AM7421" s="170"/>
      <c r="AN7421" s="170"/>
    </row>
    <row r="7422" spans="1:40" ht="52.5" customHeight="1" x14ac:dyDescent="0.2">
      <c r="A7422" s="170"/>
      <c r="B7422" s="170"/>
      <c r="C7422" s="170"/>
      <c r="D7422" s="170"/>
      <c r="E7422" s="170"/>
      <c r="F7422" s="170"/>
      <c r="G7422" s="170"/>
      <c r="H7422" s="170"/>
      <c r="I7422" s="170"/>
      <c r="J7422" s="170"/>
      <c r="K7422" s="170"/>
      <c r="L7422" s="170"/>
      <c r="M7422" s="170"/>
      <c r="N7422" s="170"/>
      <c r="O7422" s="170"/>
      <c r="P7422" s="170"/>
      <c r="Q7422" s="170"/>
      <c r="R7422" s="170"/>
      <c r="S7422" s="170"/>
      <c r="T7422" s="170"/>
      <c r="U7422" s="170"/>
      <c r="V7422" s="170"/>
      <c r="W7422" s="170"/>
      <c r="X7422" s="174"/>
      <c r="Y7422" s="170"/>
      <c r="Z7422" s="170"/>
      <c r="AA7422" s="170"/>
      <c r="AB7422" s="170"/>
      <c r="AC7422" s="170"/>
      <c r="AD7422" s="174"/>
      <c r="AE7422" s="170"/>
      <c r="AF7422" s="170"/>
      <c r="AI7422" s="170"/>
      <c r="AJ7422" s="170"/>
      <c r="AK7422" s="170"/>
      <c r="AL7422" s="170"/>
      <c r="AM7422" s="170"/>
      <c r="AN7422" s="170"/>
    </row>
    <row r="7423" spans="1:40" ht="52.5" customHeight="1" x14ac:dyDescent="0.2">
      <c r="A7423" s="170"/>
      <c r="B7423" s="170"/>
      <c r="C7423" s="170"/>
      <c r="D7423" s="170"/>
      <c r="E7423" s="170"/>
      <c r="F7423" s="170"/>
      <c r="G7423" s="170"/>
      <c r="H7423" s="170"/>
      <c r="I7423" s="170"/>
      <c r="J7423" s="170"/>
      <c r="K7423" s="170"/>
      <c r="L7423" s="170"/>
      <c r="M7423" s="170"/>
      <c r="N7423" s="170"/>
      <c r="O7423" s="170"/>
      <c r="P7423" s="170"/>
      <c r="Q7423" s="170"/>
      <c r="R7423" s="170"/>
      <c r="S7423" s="170"/>
      <c r="T7423" s="170"/>
      <c r="U7423" s="170"/>
      <c r="V7423" s="170"/>
      <c r="W7423" s="170"/>
      <c r="X7423" s="174"/>
      <c r="Y7423" s="170"/>
      <c r="Z7423" s="170"/>
      <c r="AA7423" s="170"/>
      <c r="AB7423" s="170"/>
      <c r="AC7423" s="170"/>
      <c r="AD7423" s="174"/>
      <c r="AE7423" s="170"/>
      <c r="AF7423" s="170"/>
      <c r="AI7423" s="170"/>
      <c r="AJ7423" s="170"/>
      <c r="AK7423" s="170"/>
      <c r="AL7423" s="170"/>
      <c r="AM7423" s="170"/>
      <c r="AN7423" s="170"/>
    </row>
    <row r="7424" spans="1:40" ht="52.5" customHeight="1" x14ac:dyDescent="0.2">
      <c r="A7424" s="170"/>
      <c r="B7424" s="170"/>
      <c r="C7424" s="170"/>
      <c r="D7424" s="170"/>
      <c r="E7424" s="170"/>
      <c r="F7424" s="170"/>
      <c r="G7424" s="170"/>
      <c r="H7424" s="170"/>
      <c r="I7424" s="170"/>
      <c r="J7424" s="170"/>
      <c r="K7424" s="170"/>
      <c r="L7424" s="170"/>
      <c r="M7424" s="170"/>
      <c r="N7424" s="170"/>
      <c r="O7424" s="170"/>
      <c r="P7424" s="170"/>
      <c r="Q7424" s="170"/>
      <c r="R7424" s="170"/>
      <c r="S7424" s="170"/>
      <c r="T7424" s="170"/>
      <c r="U7424" s="170"/>
      <c r="V7424" s="170"/>
      <c r="W7424" s="170"/>
      <c r="X7424" s="174"/>
      <c r="Y7424" s="170"/>
      <c r="Z7424" s="170"/>
      <c r="AA7424" s="170"/>
      <c r="AB7424" s="170"/>
      <c r="AC7424" s="170"/>
      <c r="AD7424" s="174"/>
      <c r="AE7424" s="170"/>
      <c r="AF7424" s="170"/>
      <c r="AI7424" s="170"/>
      <c r="AJ7424" s="170"/>
      <c r="AK7424" s="170"/>
      <c r="AL7424" s="170"/>
      <c r="AM7424" s="170"/>
      <c r="AN7424" s="170"/>
    </row>
    <row r="7425" spans="1:40" ht="52.5" customHeight="1" x14ac:dyDescent="0.2">
      <c r="A7425" s="170"/>
      <c r="B7425" s="170"/>
      <c r="C7425" s="170"/>
      <c r="D7425" s="170"/>
      <c r="E7425" s="170"/>
      <c r="F7425" s="170"/>
      <c r="G7425" s="170"/>
      <c r="H7425" s="170"/>
      <c r="I7425" s="170"/>
      <c r="J7425" s="170"/>
      <c r="K7425" s="170"/>
      <c r="L7425" s="170"/>
      <c r="M7425" s="170"/>
      <c r="N7425" s="170"/>
      <c r="O7425" s="170"/>
      <c r="P7425" s="170"/>
      <c r="Q7425" s="170"/>
      <c r="R7425" s="170"/>
      <c r="S7425" s="170"/>
      <c r="T7425" s="170"/>
      <c r="U7425" s="170"/>
      <c r="V7425" s="170"/>
      <c r="W7425" s="170"/>
      <c r="X7425" s="174"/>
      <c r="Y7425" s="170"/>
      <c r="Z7425" s="170"/>
      <c r="AA7425" s="170"/>
      <c r="AB7425" s="170"/>
      <c r="AC7425" s="170"/>
      <c r="AD7425" s="174"/>
      <c r="AE7425" s="170"/>
      <c r="AF7425" s="170"/>
      <c r="AI7425" s="170"/>
      <c r="AJ7425" s="170"/>
      <c r="AK7425" s="170"/>
      <c r="AL7425" s="170"/>
      <c r="AM7425" s="170"/>
      <c r="AN7425" s="170"/>
    </row>
    <row r="7426" spans="1:40" ht="52.5" customHeight="1" x14ac:dyDescent="0.2">
      <c r="A7426" s="170"/>
      <c r="B7426" s="170"/>
      <c r="C7426" s="170"/>
      <c r="D7426" s="170"/>
      <c r="E7426" s="170"/>
      <c r="F7426" s="170"/>
      <c r="G7426" s="170"/>
      <c r="H7426" s="170"/>
      <c r="I7426" s="170"/>
      <c r="J7426" s="170"/>
      <c r="K7426" s="170"/>
      <c r="L7426" s="170"/>
      <c r="M7426" s="170"/>
      <c r="N7426" s="170"/>
      <c r="O7426" s="170"/>
      <c r="P7426" s="170"/>
      <c r="Q7426" s="170"/>
      <c r="R7426" s="170"/>
      <c r="S7426" s="170"/>
      <c r="T7426" s="170"/>
      <c r="U7426" s="170"/>
      <c r="V7426" s="170"/>
      <c r="W7426" s="170"/>
      <c r="X7426" s="174"/>
      <c r="Y7426" s="170"/>
      <c r="Z7426" s="170"/>
      <c r="AA7426" s="170"/>
      <c r="AB7426" s="170"/>
      <c r="AC7426" s="170"/>
      <c r="AD7426" s="174"/>
      <c r="AE7426" s="170"/>
      <c r="AF7426" s="170"/>
      <c r="AI7426" s="170"/>
      <c r="AJ7426" s="170"/>
      <c r="AK7426" s="170"/>
      <c r="AL7426" s="170"/>
      <c r="AM7426" s="170"/>
      <c r="AN7426" s="170"/>
    </row>
    <row r="7427" spans="1:40" ht="52.5" customHeight="1" x14ac:dyDescent="0.2">
      <c r="A7427" s="170"/>
      <c r="B7427" s="170"/>
      <c r="C7427" s="170"/>
      <c r="D7427" s="170"/>
      <c r="E7427" s="170"/>
      <c r="F7427" s="170"/>
      <c r="G7427" s="170"/>
      <c r="H7427" s="170"/>
      <c r="I7427" s="170"/>
      <c r="J7427" s="170"/>
      <c r="K7427" s="170"/>
      <c r="L7427" s="170"/>
      <c r="M7427" s="170"/>
      <c r="N7427" s="170"/>
      <c r="O7427" s="170"/>
      <c r="P7427" s="170"/>
      <c r="Q7427" s="170"/>
      <c r="R7427" s="170"/>
      <c r="S7427" s="170"/>
      <c r="T7427" s="170"/>
      <c r="U7427" s="170"/>
      <c r="V7427" s="170"/>
      <c r="W7427" s="170"/>
      <c r="X7427" s="174"/>
      <c r="Y7427" s="170"/>
      <c r="Z7427" s="170"/>
      <c r="AA7427" s="170"/>
      <c r="AB7427" s="170"/>
      <c r="AC7427" s="170"/>
      <c r="AD7427" s="174"/>
      <c r="AE7427" s="170"/>
      <c r="AF7427" s="170"/>
      <c r="AI7427" s="170"/>
      <c r="AJ7427" s="170"/>
      <c r="AK7427" s="170"/>
      <c r="AL7427" s="170"/>
      <c r="AM7427" s="170"/>
      <c r="AN7427" s="170"/>
    </row>
    <row r="7428" spans="1:40" ht="52.5" customHeight="1" x14ac:dyDescent="0.2">
      <c r="A7428" s="170"/>
      <c r="B7428" s="170"/>
      <c r="C7428" s="170"/>
      <c r="D7428" s="170"/>
      <c r="E7428" s="170"/>
      <c r="F7428" s="170"/>
      <c r="G7428" s="170"/>
      <c r="H7428" s="170"/>
      <c r="I7428" s="170"/>
      <c r="J7428" s="170"/>
      <c r="K7428" s="170"/>
      <c r="L7428" s="170"/>
      <c r="M7428" s="170"/>
      <c r="N7428" s="170"/>
      <c r="O7428" s="170"/>
      <c r="P7428" s="170"/>
      <c r="Q7428" s="170"/>
      <c r="R7428" s="170"/>
      <c r="S7428" s="170"/>
      <c r="T7428" s="170"/>
      <c r="U7428" s="170"/>
      <c r="V7428" s="170"/>
      <c r="W7428" s="170"/>
      <c r="X7428" s="174"/>
      <c r="Y7428" s="170"/>
      <c r="Z7428" s="170"/>
      <c r="AA7428" s="170"/>
      <c r="AB7428" s="170"/>
      <c r="AC7428" s="170"/>
      <c r="AD7428" s="174"/>
      <c r="AE7428" s="170"/>
      <c r="AF7428" s="170"/>
      <c r="AI7428" s="170"/>
      <c r="AJ7428" s="170"/>
      <c r="AK7428" s="170"/>
      <c r="AL7428" s="170"/>
      <c r="AM7428" s="170"/>
      <c r="AN7428" s="170"/>
    </row>
    <row r="7429" spans="1:40" ht="52.5" customHeight="1" x14ac:dyDescent="0.2">
      <c r="A7429" s="170"/>
      <c r="B7429" s="170"/>
      <c r="C7429" s="170"/>
      <c r="D7429" s="170"/>
      <c r="E7429" s="170"/>
      <c r="F7429" s="170"/>
      <c r="G7429" s="170"/>
      <c r="H7429" s="170"/>
      <c r="I7429" s="170"/>
      <c r="J7429" s="170"/>
      <c r="K7429" s="170"/>
      <c r="L7429" s="170"/>
      <c r="M7429" s="170"/>
      <c r="N7429" s="170"/>
      <c r="O7429" s="170"/>
      <c r="P7429" s="170"/>
      <c r="Q7429" s="170"/>
      <c r="R7429" s="170"/>
      <c r="S7429" s="170"/>
      <c r="T7429" s="170"/>
      <c r="U7429" s="170"/>
      <c r="V7429" s="170"/>
      <c r="W7429" s="170"/>
      <c r="X7429" s="174"/>
      <c r="Y7429" s="170"/>
      <c r="Z7429" s="170"/>
      <c r="AA7429" s="170"/>
      <c r="AB7429" s="170"/>
      <c r="AC7429" s="170"/>
      <c r="AD7429" s="174"/>
      <c r="AE7429" s="170"/>
      <c r="AF7429" s="170"/>
      <c r="AI7429" s="170"/>
      <c r="AJ7429" s="170"/>
      <c r="AK7429" s="170"/>
      <c r="AL7429" s="170"/>
      <c r="AM7429" s="170"/>
      <c r="AN7429" s="170"/>
    </row>
    <row r="7430" spans="1:40" ht="52.5" customHeight="1" x14ac:dyDescent="0.2">
      <c r="A7430" s="170"/>
      <c r="B7430" s="170"/>
      <c r="C7430" s="170"/>
      <c r="D7430" s="170"/>
      <c r="E7430" s="170"/>
      <c r="F7430" s="170"/>
      <c r="G7430" s="170"/>
      <c r="H7430" s="170"/>
      <c r="I7430" s="170"/>
      <c r="J7430" s="170"/>
      <c r="K7430" s="170"/>
      <c r="L7430" s="170"/>
      <c r="M7430" s="170"/>
      <c r="N7430" s="170"/>
      <c r="O7430" s="170"/>
      <c r="P7430" s="170"/>
      <c r="Q7430" s="170"/>
      <c r="R7430" s="170"/>
      <c r="S7430" s="170"/>
      <c r="T7430" s="170"/>
      <c r="U7430" s="170"/>
      <c r="V7430" s="170"/>
      <c r="W7430" s="170"/>
      <c r="X7430" s="174"/>
      <c r="Y7430" s="170"/>
      <c r="Z7430" s="170"/>
      <c r="AA7430" s="170"/>
      <c r="AB7430" s="170"/>
      <c r="AC7430" s="170"/>
      <c r="AD7430" s="174"/>
      <c r="AE7430" s="170"/>
      <c r="AF7430" s="170"/>
      <c r="AI7430" s="170"/>
      <c r="AJ7430" s="170"/>
      <c r="AK7430" s="170"/>
      <c r="AL7430" s="170"/>
      <c r="AM7430" s="170"/>
      <c r="AN7430" s="170"/>
    </row>
    <row r="7431" spans="1:40" ht="52.5" customHeight="1" x14ac:dyDescent="0.2">
      <c r="A7431" s="170"/>
      <c r="B7431" s="170"/>
      <c r="C7431" s="170"/>
      <c r="D7431" s="170"/>
      <c r="E7431" s="170"/>
      <c r="F7431" s="170"/>
      <c r="G7431" s="170"/>
      <c r="H7431" s="170"/>
      <c r="I7431" s="170"/>
      <c r="J7431" s="170"/>
      <c r="K7431" s="170"/>
      <c r="L7431" s="170"/>
      <c r="M7431" s="170"/>
      <c r="N7431" s="170"/>
      <c r="O7431" s="170"/>
      <c r="P7431" s="170"/>
      <c r="Q7431" s="170"/>
      <c r="R7431" s="170"/>
      <c r="S7431" s="170"/>
      <c r="T7431" s="170"/>
      <c r="U7431" s="170"/>
      <c r="V7431" s="170"/>
      <c r="W7431" s="170"/>
      <c r="X7431" s="174"/>
      <c r="Y7431" s="170"/>
      <c r="Z7431" s="170"/>
      <c r="AA7431" s="170"/>
      <c r="AB7431" s="170"/>
      <c r="AC7431" s="170"/>
      <c r="AD7431" s="174"/>
      <c r="AE7431" s="170"/>
      <c r="AF7431" s="170"/>
      <c r="AI7431" s="170"/>
      <c r="AJ7431" s="170"/>
      <c r="AK7431" s="170"/>
      <c r="AL7431" s="170"/>
      <c r="AM7431" s="170"/>
      <c r="AN7431" s="170"/>
    </row>
    <row r="7432" spans="1:40" ht="52.5" customHeight="1" x14ac:dyDescent="0.2">
      <c r="A7432" s="170"/>
      <c r="B7432" s="170"/>
      <c r="C7432" s="170"/>
      <c r="D7432" s="170"/>
      <c r="E7432" s="170"/>
      <c r="F7432" s="170"/>
      <c r="G7432" s="170"/>
      <c r="H7432" s="170"/>
      <c r="I7432" s="170"/>
      <c r="J7432" s="170"/>
      <c r="K7432" s="170"/>
      <c r="L7432" s="170"/>
      <c r="M7432" s="170"/>
      <c r="N7432" s="170"/>
      <c r="O7432" s="170"/>
      <c r="P7432" s="170"/>
      <c r="Q7432" s="170"/>
      <c r="R7432" s="170"/>
      <c r="S7432" s="170"/>
      <c r="T7432" s="170"/>
      <c r="U7432" s="170"/>
      <c r="V7432" s="170"/>
      <c r="W7432" s="170"/>
      <c r="X7432" s="174"/>
      <c r="Y7432" s="170"/>
      <c r="Z7432" s="170"/>
      <c r="AA7432" s="170"/>
      <c r="AB7432" s="170"/>
      <c r="AC7432" s="170"/>
      <c r="AD7432" s="174"/>
      <c r="AE7432" s="170"/>
      <c r="AF7432" s="170"/>
      <c r="AI7432" s="170"/>
      <c r="AJ7432" s="170"/>
      <c r="AK7432" s="170"/>
      <c r="AL7432" s="170"/>
      <c r="AM7432" s="170"/>
      <c r="AN7432" s="170"/>
    </row>
    <row r="7433" spans="1:40" ht="52.5" customHeight="1" x14ac:dyDescent="0.2">
      <c r="A7433" s="170"/>
      <c r="B7433" s="170"/>
      <c r="C7433" s="170"/>
      <c r="D7433" s="170"/>
      <c r="E7433" s="170"/>
      <c r="F7433" s="170"/>
      <c r="G7433" s="170"/>
      <c r="H7433" s="170"/>
      <c r="I7433" s="170"/>
      <c r="J7433" s="170"/>
      <c r="K7433" s="170"/>
      <c r="L7433" s="170"/>
      <c r="M7433" s="170"/>
      <c r="N7433" s="170"/>
      <c r="O7433" s="170"/>
      <c r="P7433" s="170"/>
      <c r="Q7433" s="170"/>
      <c r="R7433" s="170"/>
      <c r="S7433" s="170"/>
      <c r="T7433" s="170"/>
      <c r="U7433" s="170"/>
      <c r="V7433" s="170"/>
      <c r="W7433" s="170"/>
      <c r="X7433" s="174"/>
      <c r="Y7433" s="170"/>
      <c r="Z7433" s="170"/>
      <c r="AA7433" s="170"/>
      <c r="AB7433" s="170"/>
      <c r="AC7433" s="170"/>
      <c r="AD7433" s="174"/>
      <c r="AE7433" s="170"/>
      <c r="AF7433" s="170"/>
      <c r="AI7433" s="170"/>
      <c r="AJ7433" s="170"/>
      <c r="AK7433" s="170"/>
      <c r="AL7433" s="170"/>
      <c r="AM7433" s="170"/>
      <c r="AN7433" s="170"/>
    </row>
    <row r="7434" spans="1:40" ht="52.5" customHeight="1" x14ac:dyDescent="0.2">
      <c r="A7434" s="170"/>
      <c r="B7434" s="170"/>
      <c r="C7434" s="170"/>
      <c r="D7434" s="170"/>
      <c r="E7434" s="170"/>
      <c r="F7434" s="170"/>
      <c r="G7434" s="170"/>
      <c r="H7434" s="170"/>
      <c r="I7434" s="170"/>
      <c r="J7434" s="170"/>
      <c r="K7434" s="170"/>
      <c r="L7434" s="170"/>
      <c r="M7434" s="170"/>
      <c r="N7434" s="170"/>
      <c r="O7434" s="170"/>
      <c r="P7434" s="170"/>
      <c r="Q7434" s="170"/>
      <c r="R7434" s="170"/>
      <c r="S7434" s="170"/>
      <c r="T7434" s="170"/>
      <c r="U7434" s="170"/>
      <c r="V7434" s="170"/>
      <c r="W7434" s="170"/>
      <c r="X7434" s="174"/>
      <c r="Y7434" s="170"/>
      <c r="Z7434" s="170"/>
      <c r="AA7434" s="170"/>
      <c r="AB7434" s="170"/>
      <c r="AC7434" s="170"/>
      <c r="AD7434" s="174"/>
      <c r="AE7434" s="170"/>
      <c r="AF7434" s="170"/>
      <c r="AI7434" s="170"/>
      <c r="AJ7434" s="170"/>
      <c r="AK7434" s="170"/>
      <c r="AL7434" s="170"/>
      <c r="AM7434" s="170"/>
      <c r="AN7434" s="170"/>
    </row>
    <row r="7435" spans="1:40" ht="52.5" customHeight="1" x14ac:dyDescent="0.2">
      <c r="A7435" s="170"/>
      <c r="B7435" s="170"/>
      <c r="C7435" s="170"/>
      <c r="D7435" s="170"/>
      <c r="E7435" s="170"/>
      <c r="F7435" s="170"/>
      <c r="G7435" s="170"/>
      <c r="H7435" s="170"/>
      <c r="I7435" s="170"/>
      <c r="J7435" s="170"/>
      <c r="K7435" s="170"/>
      <c r="L7435" s="170"/>
      <c r="M7435" s="170"/>
      <c r="N7435" s="170"/>
      <c r="O7435" s="170"/>
      <c r="P7435" s="170"/>
      <c r="Q7435" s="170"/>
      <c r="R7435" s="170"/>
      <c r="S7435" s="170"/>
      <c r="T7435" s="170"/>
      <c r="U7435" s="170"/>
      <c r="V7435" s="170"/>
      <c r="W7435" s="170"/>
      <c r="X7435" s="174"/>
      <c r="Y7435" s="170"/>
      <c r="Z7435" s="170"/>
      <c r="AA7435" s="170"/>
      <c r="AB7435" s="170"/>
      <c r="AC7435" s="170"/>
      <c r="AD7435" s="174"/>
      <c r="AE7435" s="170"/>
      <c r="AF7435" s="170"/>
      <c r="AI7435" s="170"/>
      <c r="AJ7435" s="170"/>
      <c r="AK7435" s="170"/>
      <c r="AL7435" s="170"/>
      <c r="AM7435" s="170"/>
      <c r="AN7435" s="170"/>
    </row>
    <row r="7436" spans="1:40" ht="52.5" customHeight="1" x14ac:dyDescent="0.2">
      <c r="A7436" s="170"/>
      <c r="B7436" s="170"/>
      <c r="C7436" s="170"/>
      <c r="D7436" s="170"/>
      <c r="E7436" s="170"/>
      <c r="F7436" s="170"/>
      <c r="G7436" s="170"/>
      <c r="H7436" s="170"/>
      <c r="I7436" s="170"/>
      <c r="J7436" s="170"/>
      <c r="K7436" s="170"/>
      <c r="L7436" s="170"/>
      <c r="M7436" s="170"/>
      <c r="N7436" s="170"/>
      <c r="O7436" s="170"/>
      <c r="P7436" s="170"/>
      <c r="Q7436" s="170"/>
      <c r="R7436" s="170"/>
      <c r="S7436" s="170"/>
      <c r="T7436" s="170"/>
      <c r="U7436" s="170"/>
      <c r="V7436" s="170"/>
      <c r="W7436" s="170"/>
      <c r="X7436" s="174"/>
      <c r="Y7436" s="170"/>
      <c r="Z7436" s="170"/>
      <c r="AA7436" s="170"/>
      <c r="AB7436" s="170"/>
      <c r="AC7436" s="170"/>
      <c r="AD7436" s="174"/>
      <c r="AE7436" s="170"/>
      <c r="AF7436" s="170"/>
      <c r="AI7436" s="170"/>
      <c r="AJ7436" s="170"/>
      <c r="AK7436" s="170"/>
      <c r="AL7436" s="170"/>
      <c r="AM7436" s="170"/>
      <c r="AN7436" s="170"/>
    </row>
    <row r="7437" spans="1:40" ht="52.5" customHeight="1" x14ac:dyDescent="0.2">
      <c r="A7437" s="170"/>
      <c r="B7437" s="170"/>
      <c r="C7437" s="170"/>
      <c r="D7437" s="170"/>
      <c r="E7437" s="170"/>
      <c r="F7437" s="170"/>
      <c r="G7437" s="170"/>
      <c r="H7437" s="170"/>
      <c r="I7437" s="170"/>
      <c r="J7437" s="170"/>
      <c r="K7437" s="170"/>
      <c r="L7437" s="170"/>
      <c r="M7437" s="170"/>
      <c r="N7437" s="170"/>
      <c r="O7437" s="170"/>
      <c r="P7437" s="170"/>
      <c r="Q7437" s="170"/>
      <c r="R7437" s="170"/>
      <c r="S7437" s="170"/>
      <c r="T7437" s="170"/>
      <c r="U7437" s="170"/>
      <c r="V7437" s="170"/>
      <c r="W7437" s="170"/>
      <c r="X7437" s="174"/>
      <c r="Y7437" s="170"/>
      <c r="Z7437" s="170"/>
      <c r="AA7437" s="170"/>
      <c r="AB7437" s="170"/>
      <c r="AC7437" s="170"/>
      <c r="AD7437" s="174"/>
      <c r="AE7437" s="170"/>
      <c r="AF7437" s="170"/>
      <c r="AI7437" s="170"/>
      <c r="AJ7437" s="170"/>
      <c r="AK7437" s="170"/>
      <c r="AL7437" s="170"/>
      <c r="AM7437" s="170"/>
      <c r="AN7437" s="170"/>
    </row>
    <row r="7438" spans="1:40" ht="52.5" customHeight="1" x14ac:dyDescent="0.2">
      <c r="A7438" s="170"/>
      <c r="B7438" s="170"/>
      <c r="C7438" s="170"/>
      <c r="D7438" s="170"/>
      <c r="E7438" s="170"/>
      <c r="F7438" s="170"/>
      <c r="G7438" s="170"/>
      <c r="H7438" s="170"/>
      <c r="I7438" s="170"/>
      <c r="J7438" s="170"/>
      <c r="K7438" s="170"/>
      <c r="L7438" s="170"/>
      <c r="M7438" s="170"/>
      <c r="N7438" s="170"/>
      <c r="O7438" s="170"/>
      <c r="P7438" s="170"/>
      <c r="Q7438" s="170"/>
      <c r="R7438" s="170"/>
      <c r="S7438" s="170"/>
      <c r="T7438" s="170"/>
      <c r="U7438" s="170"/>
      <c r="V7438" s="170"/>
      <c r="W7438" s="170"/>
      <c r="X7438" s="174"/>
      <c r="Y7438" s="170"/>
      <c r="Z7438" s="170"/>
      <c r="AA7438" s="170"/>
      <c r="AB7438" s="170"/>
      <c r="AC7438" s="170"/>
      <c r="AD7438" s="174"/>
      <c r="AE7438" s="170"/>
      <c r="AF7438" s="170"/>
      <c r="AI7438" s="170"/>
      <c r="AJ7438" s="170"/>
      <c r="AK7438" s="170"/>
      <c r="AL7438" s="170"/>
      <c r="AM7438" s="170"/>
      <c r="AN7438" s="170"/>
    </row>
    <row r="7439" spans="1:40" ht="52.5" customHeight="1" x14ac:dyDescent="0.2">
      <c r="A7439" s="170"/>
      <c r="B7439" s="170"/>
      <c r="C7439" s="170"/>
      <c r="D7439" s="170"/>
      <c r="E7439" s="170"/>
      <c r="F7439" s="170"/>
      <c r="G7439" s="170"/>
      <c r="H7439" s="170"/>
      <c r="I7439" s="170"/>
      <c r="J7439" s="170"/>
      <c r="K7439" s="170"/>
      <c r="L7439" s="170"/>
      <c r="M7439" s="170"/>
      <c r="N7439" s="170"/>
      <c r="O7439" s="170"/>
      <c r="P7439" s="170"/>
      <c r="Q7439" s="170"/>
      <c r="R7439" s="170"/>
      <c r="S7439" s="170"/>
      <c r="T7439" s="170"/>
      <c r="U7439" s="170"/>
      <c r="V7439" s="170"/>
      <c r="W7439" s="170"/>
      <c r="X7439" s="174"/>
      <c r="Y7439" s="170"/>
      <c r="Z7439" s="170"/>
      <c r="AA7439" s="170"/>
      <c r="AB7439" s="170"/>
      <c r="AC7439" s="170"/>
      <c r="AD7439" s="174"/>
      <c r="AE7439" s="170"/>
      <c r="AF7439" s="170"/>
      <c r="AI7439" s="170"/>
      <c r="AJ7439" s="170"/>
      <c r="AK7439" s="170"/>
      <c r="AL7439" s="170"/>
      <c r="AM7439" s="170"/>
      <c r="AN7439" s="170"/>
    </row>
    <row r="7440" spans="1:40" ht="52.5" customHeight="1" x14ac:dyDescent="0.2">
      <c r="A7440" s="170"/>
      <c r="B7440" s="170"/>
      <c r="C7440" s="170"/>
      <c r="D7440" s="170"/>
      <c r="E7440" s="170"/>
      <c r="F7440" s="170"/>
      <c r="G7440" s="170"/>
      <c r="H7440" s="170"/>
      <c r="I7440" s="170"/>
      <c r="J7440" s="170"/>
      <c r="K7440" s="170"/>
      <c r="L7440" s="170"/>
      <c r="M7440" s="170"/>
      <c r="N7440" s="170"/>
      <c r="O7440" s="170"/>
      <c r="P7440" s="170"/>
      <c r="Q7440" s="170"/>
      <c r="R7440" s="170"/>
      <c r="S7440" s="170"/>
      <c r="T7440" s="170"/>
      <c r="U7440" s="170"/>
      <c r="V7440" s="170"/>
      <c r="W7440" s="170"/>
      <c r="X7440" s="174"/>
      <c r="Y7440" s="170"/>
      <c r="Z7440" s="170"/>
      <c r="AA7440" s="170"/>
      <c r="AB7440" s="170"/>
      <c r="AC7440" s="170"/>
      <c r="AD7440" s="174"/>
      <c r="AE7440" s="170"/>
      <c r="AF7440" s="170"/>
      <c r="AI7440" s="170"/>
      <c r="AJ7440" s="170"/>
      <c r="AK7440" s="170"/>
      <c r="AL7440" s="170"/>
      <c r="AM7440" s="170"/>
      <c r="AN7440" s="170"/>
    </row>
    <row r="7441" spans="1:40" ht="52.5" customHeight="1" x14ac:dyDescent="0.2">
      <c r="A7441" s="170"/>
      <c r="B7441" s="170"/>
      <c r="C7441" s="170"/>
      <c r="D7441" s="170"/>
      <c r="E7441" s="170"/>
      <c r="F7441" s="170"/>
      <c r="G7441" s="170"/>
      <c r="H7441" s="170"/>
      <c r="I7441" s="170"/>
      <c r="J7441" s="170"/>
      <c r="K7441" s="170"/>
      <c r="L7441" s="170"/>
      <c r="M7441" s="170"/>
      <c r="N7441" s="170"/>
      <c r="O7441" s="170"/>
      <c r="P7441" s="170"/>
      <c r="Q7441" s="170"/>
      <c r="R7441" s="170"/>
      <c r="S7441" s="170"/>
      <c r="T7441" s="170"/>
      <c r="U7441" s="170"/>
      <c r="V7441" s="170"/>
      <c r="W7441" s="170"/>
      <c r="X7441" s="174"/>
      <c r="Y7441" s="170"/>
      <c r="Z7441" s="170"/>
      <c r="AA7441" s="170"/>
      <c r="AB7441" s="170"/>
      <c r="AC7441" s="170"/>
      <c r="AD7441" s="174"/>
      <c r="AE7441" s="170"/>
      <c r="AF7441" s="170"/>
      <c r="AI7441" s="170"/>
      <c r="AJ7441" s="170"/>
      <c r="AK7441" s="170"/>
      <c r="AL7441" s="170"/>
      <c r="AM7441" s="170"/>
      <c r="AN7441" s="170"/>
    </row>
    <row r="7442" spans="1:40" ht="52.5" customHeight="1" x14ac:dyDescent="0.2">
      <c r="A7442" s="170"/>
      <c r="B7442" s="170"/>
      <c r="C7442" s="170"/>
      <c r="D7442" s="170"/>
      <c r="E7442" s="170"/>
      <c r="F7442" s="170"/>
      <c r="G7442" s="170"/>
      <c r="H7442" s="170"/>
      <c r="I7442" s="170"/>
      <c r="J7442" s="170"/>
      <c r="K7442" s="170"/>
      <c r="L7442" s="170"/>
      <c r="M7442" s="170"/>
      <c r="N7442" s="170"/>
      <c r="O7442" s="170"/>
      <c r="P7442" s="170"/>
      <c r="Q7442" s="170"/>
      <c r="R7442" s="170"/>
      <c r="S7442" s="170"/>
      <c r="T7442" s="170"/>
      <c r="U7442" s="170"/>
      <c r="V7442" s="170"/>
      <c r="W7442" s="170"/>
      <c r="X7442" s="174"/>
      <c r="Y7442" s="170"/>
      <c r="Z7442" s="170"/>
      <c r="AA7442" s="170"/>
      <c r="AB7442" s="170"/>
      <c r="AC7442" s="170"/>
      <c r="AD7442" s="174"/>
      <c r="AE7442" s="170"/>
      <c r="AF7442" s="170"/>
      <c r="AI7442" s="170"/>
      <c r="AJ7442" s="170"/>
      <c r="AK7442" s="170"/>
      <c r="AL7442" s="170"/>
      <c r="AM7442" s="170"/>
      <c r="AN7442" s="170"/>
    </row>
    <row r="7443" spans="1:40" ht="52.5" customHeight="1" x14ac:dyDescent="0.2">
      <c r="A7443" s="170"/>
      <c r="B7443" s="170"/>
      <c r="C7443" s="170"/>
      <c r="D7443" s="170"/>
      <c r="E7443" s="170"/>
      <c r="F7443" s="170"/>
      <c r="G7443" s="170"/>
      <c r="H7443" s="170"/>
      <c r="I7443" s="170"/>
      <c r="J7443" s="170"/>
      <c r="K7443" s="170"/>
      <c r="L7443" s="170"/>
      <c r="M7443" s="170"/>
      <c r="N7443" s="170"/>
      <c r="O7443" s="170"/>
      <c r="P7443" s="170"/>
      <c r="Q7443" s="170"/>
      <c r="R7443" s="170"/>
      <c r="S7443" s="170"/>
      <c r="T7443" s="170"/>
      <c r="U7443" s="170"/>
      <c r="V7443" s="170"/>
      <c r="W7443" s="170"/>
      <c r="X7443" s="174"/>
      <c r="Y7443" s="170"/>
      <c r="Z7443" s="170"/>
      <c r="AA7443" s="170"/>
      <c r="AB7443" s="170"/>
      <c r="AC7443" s="170"/>
      <c r="AD7443" s="174"/>
      <c r="AE7443" s="170"/>
      <c r="AF7443" s="170"/>
      <c r="AI7443" s="170"/>
      <c r="AJ7443" s="170"/>
      <c r="AK7443" s="170"/>
      <c r="AL7443" s="170"/>
      <c r="AM7443" s="170"/>
      <c r="AN7443" s="170"/>
    </row>
    <row r="7444" spans="1:40" ht="52.5" customHeight="1" x14ac:dyDescent="0.2">
      <c r="A7444" s="170"/>
      <c r="B7444" s="170"/>
      <c r="C7444" s="170"/>
      <c r="D7444" s="170"/>
      <c r="E7444" s="170"/>
      <c r="F7444" s="170"/>
      <c r="G7444" s="170"/>
      <c r="H7444" s="170"/>
      <c r="I7444" s="170"/>
      <c r="J7444" s="170"/>
      <c r="K7444" s="170"/>
      <c r="L7444" s="170"/>
      <c r="M7444" s="170"/>
      <c r="N7444" s="170"/>
      <c r="O7444" s="170"/>
      <c r="P7444" s="170"/>
      <c r="Q7444" s="170"/>
      <c r="R7444" s="170"/>
      <c r="S7444" s="170"/>
      <c r="T7444" s="170"/>
      <c r="U7444" s="170"/>
      <c r="V7444" s="170"/>
      <c r="W7444" s="170"/>
      <c r="X7444" s="174"/>
      <c r="Y7444" s="170"/>
      <c r="Z7444" s="170"/>
      <c r="AA7444" s="170"/>
      <c r="AB7444" s="170"/>
      <c r="AC7444" s="170"/>
      <c r="AD7444" s="174"/>
      <c r="AE7444" s="170"/>
      <c r="AF7444" s="170"/>
      <c r="AI7444" s="170"/>
      <c r="AJ7444" s="170"/>
      <c r="AK7444" s="170"/>
      <c r="AL7444" s="170"/>
      <c r="AM7444" s="170"/>
      <c r="AN7444" s="170"/>
    </row>
    <row r="7445" spans="1:40" ht="52.5" customHeight="1" x14ac:dyDescent="0.2">
      <c r="A7445" s="170"/>
      <c r="B7445" s="170"/>
      <c r="C7445" s="170"/>
      <c r="D7445" s="170"/>
      <c r="E7445" s="170"/>
      <c r="F7445" s="170"/>
      <c r="G7445" s="170"/>
      <c r="H7445" s="170"/>
      <c r="I7445" s="170"/>
      <c r="J7445" s="170"/>
      <c r="K7445" s="170"/>
      <c r="L7445" s="170"/>
      <c r="M7445" s="170"/>
      <c r="N7445" s="170"/>
      <c r="O7445" s="170"/>
      <c r="P7445" s="170"/>
      <c r="Q7445" s="170"/>
      <c r="R7445" s="170"/>
      <c r="S7445" s="170"/>
      <c r="T7445" s="170"/>
      <c r="U7445" s="170"/>
      <c r="V7445" s="170"/>
      <c r="W7445" s="170"/>
      <c r="X7445" s="174"/>
      <c r="Y7445" s="170"/>
      <c r="Z7445" s="170"/>
      <c r="AA7445" s="170"/>
      <c r="AB7445" s="170"/>
      <c r="AC7445" s="170"/>
      <c r="AD7445" s="174"/>
      <c r="AE7445" s="170"/>
      <c r="AF7445" s="170"/>
      <c r="AI7445" s="170"/>
      <c r="AJ7445" s="170"/>
      <c r="AK7445" s="170"/>
      <c r="AL7445" s="170"/>
      <c r="AM7445" s="170"/>
      <c r="AN7445" s="170"/>
    </row>
    <row r="7446" spans="1:40" ht="52.5" customHeight="1" x14ac:dyDescent="0.2">
      <c r="A7446" s="170"/>
      <c r="B7446" s="170"/>
      <c r="C7446" s="170"/>
      <c r="D7446" s="170"/>
      <c r="E7446" s="170"/>
      <c r="F7446" s="170"/>
      <c r="G7446" s="170"/>
      <c r="H7446" s="170"/>
      <c r="I7446" s="170"/>
      <c r="J7446" s="170"/>
      <c r="K7446" s="170"/>
      <c r="L7446" s="170"/>
      <c r="M7446" s="170"/>
      <c r="N7446" s="170"/>
      <c r="O7446" s="170"/>
      <c r="P7446" s="170"/>
      <c r="Q7446" s="170"/>
      <c r="R7446" s="170"/>
      <c r="S7446" s="170"/>
      <c r="T7446" s="170"/>
      <c r="U7446" s="170"/>
      <c r="V7446" s="170"/>
      <c r="W7446" s="170"/>
      <c r="X7446" s="174"/>
      <c r="Y7446" s="170"/>
      <c r="Z7446" s="170"/>
      <c r="AA7446" s="170"/>
      <c r="AB7446" s="170"/>
      <c r="AC7446" s="170"/>
      <c r="AD7446" s="174"/>
      <c r="AE7446" s="170"/>
      <c r="AF7446" s="170"/>
      <c r="AI7446" s="170"/>
      <c r="AJ7446" s="170"/>
      <c r="AK7446" s="170"/>
      <c r="AL7446" s="170"/>
      <c r="AM7446" s="170"/>
      <c r="AN7446" s="170"/>
    </row>
    <row r="7447" spans="1:40" ht="52.5" customHeight="1" x14ac:dyDescent="0.2">
      <c r="A7447" s="170"/>
      <c r="B7447" s="170"/>
      <c r="C7447" s="170"/>
      <c r="D7447" s="170"/>
      <c r="E7447" s="170"/>
      <c r="F7447" s="170"/>
      <c r="G7447" s="170"/>
      <c r="H7447" s="170"/>
      <c r="I7447" s="170"/>
      <c r="J7447" s="170"/>
      <c r="K7447" s="170"/>
      <c r="L7447" s="170"/>
      <c r="M7447" s="170"/>
      <c r="N7447" s="170"/>
      <c r="O7447" s="170"/>
      <c r="P7447" s="170"/>
      <c r="Q7447" s="170"/>
      <c r="R7447" s="170"/>
      <c r="S7447" s="170"/>
      <c r="T7447" s="170"/>
      <c r="U7447" s="170"/>
      <c r="V7447" s="170"/>
      <c r="W7447" s="170"/>
      <c r="X7447" s="174"/>
      <c r="Y7447" s="170"/>
      <c r="Z7447" s="170"/>
      <c r="AA7447" s="170"/>
      <c r="AB7447" s="170"/>
      <c r="AC7447" s="170"/>
      <c r="AD7447" s="174"/>
      <c r="AE7447" s="170"/>
      <c r="AF7447" s="170"/>
      <c r="AI7447" s="170"/>
      <c r="AJ7447" s="170"/>
      <c r="AK7447" s="170"/>
      <c r="AL7447" s="170"/>
      <c r="AM7447" s="170"/>
      <c r="AN7447" s="170"/>
    </row>
    <row r="7448" spans="1:40" ht="52.5" customHeight="1" x14ac:dyDescent="0.2">
      <c r="A7448" s="170"/>
      <c r="B7448" s="170"/>
      <c r="C7448" s="170"/>
      <c r="D7448" s="170"/>
      <c r="E7448" s="170"/>
      <c r="F7448" s="170"/>
      <c r="G7448" s="170"/>
      <c r="H7448" s="170"/>
      <c r="I7448" s="170"/>
      <c r="J7448" s="170"/>
      <c r="K7448" s="170"/>
      <c r="L7448" s="170"/>
      <c r="M7448" s="170"/>
      <c r="N7448" s="170"/>
      <c r="O7448" s="170"/>
      <c r="P7448" s="170"/>
      <c r="Q7448" s="170"/>
      <c r="R7448" s="170"/>
      <c r="S7448" s="170"/>
      <c r="T7448" s="170"/>
      <c r="U7448" s="170"/>
      <c r="V7448" s="170"/>
      <c r="W7448" s="170"/>
      <c r="X7448" s="174"/>
      <c r="Y7448" s="170"/>
      <c r="Z7448" s="170"/>
      <c r="AA7448" s="170"/>
      <c r="AB7448" s="170"/>
      <c r="AC7448" s="170"/>
      <c r="AD7448" s="174"/>
      <c r="AE7448" s="170"/>
      <c r="AF7448" s="170"/>
      <c r="AI7448" s="170"/>
      <c r="AJ7448" s="170"/>
      <c r="AK7448" s="170"/>
      <c r="AL7448" s="170"/>
      <c r="AM7448" s="170"/>
      <c r="AN7448" s="170"/>
    </row>
    <row r="7449" spans="1:40" ht="52.5" customHeight="1" x14ac:dyDescent="0.2">
      <c r="A7449" s="170"/>
      <c r="B7449" s="170"/>
      <c r="C7449" s="170"/>
      <c r="D7449" s="170"/>
      <c r="E7449" s="170"/>
      <c r="F7449" s="170"/>
      <c r="G7449" s="170"/>
      <c r="H7449" s="170"/>
      <c r="I7449" s="170"/>
      <c r="J7449" s="170"/>
      <c r="K7449" s="170"/>
      <c r="L7449" s="170"/>
      <c r="M7449" s="170"/>
      <c r="N7449" s="170"/>
      <c r="O7449" s="170"/>
      <c r="P7449" s="170"/>
      <c r="Q7449" s="170"/>
      <c r="R7449" s="170"/>
      <c r="S7449" s="170"/>
      <c r="T7449" s="170"/>
      <c r="U7449" s="170"/>
      <c r="V7449" s="170"/>
      <c r="W7449" s="170"/>
      <c r="X7449" s="174"/>
      <c r="Y7449" s="170"/>
      <c r="Z7449" s="170"/>
      <c r="AA7449" s="170"/>
      <c r="AB7449" s="170"/>
      <c r="AC7449" s="170"/>
      <c r="AD7449" s="174"/>
      <c r="AE7449" s="170"/>
      <c r="AF7449" s="170"/>
      <c r="AI7449" s="170"/>
      <c r="AJ7449" s="170"/>
      <c r="AK7449" s="170"/>
      <c r="AL7449" s="170"/>
      <c r="AM7449" s="170"/>
      <c r="AN7449" s="170"/>
    </row>
    <row r="7450" spans="1:40" ht="52.5" customHeight="1" x14ac:dyDescent="0.2">
      <c r="A7450" s="170"/>
      <c r="B7450" s="170"/>
      <c r="C7450" s="170"/>
      <c r="D7450" s="170"/>
      <c r="E7450" s="170"/>
      <c r="F7450" s="170"/>
      <c r="G7450" s="170"/>
      <c r="H7450" s="170"/>
      <c r="I7450" s="170"/>
      <c r="J7450" s="170"/>
      <c r="K7450" s="170"/>
      <c r="L7450" s="170"/>
      <c r="M7450" s="170"/>
      <c r="N7450" s="170"/>
      <c r="O7450" s="170"/>
      <c r="P7450" s="170"/>
      <c r="Q7450" s="170"/>
      <c r="R7450" s="170"/>
      <c r="S7450" s="170"/>
      <c r="T7450" s="170"/>
      <c r="U7450" s="170"/>
      <c r="V7450" s="170"/>
      <c r="W7450" s="170"/>
      <c r="X7450" s="174"/>
      <c r="Y7450" s="170"/>
      <c r="Z7450" s="170"/>
      <c r="AA7450" s="170"/>
      <c r="AB7450" s="170"/>
      <c r="AC7450" s="170"/>
      <c r="AD7450" s="174"/>
      <c r="AE7450" s="170"/>
      <c r="AF7450" s="170"/>
      <c r="AI7450" s="170"/>
      <c r="AJ7450" s="170"/>
      <c r="AK7450" s="170"/>
      <c r="AL7450" s="170"/>
      <c r="AM7450" s="170"/>
      <c r="AN7450" s="170"/>
    </row>
    <row r="7451" spans="1:40" ht="52.5" customHeight="1" x14ac:dyDescent="0.2">
      <c r="A7451" s="170"/>
      <c r="B7451" s="170"/>
      <c r="C7451" s="170"/>
      <c r="D7451" s="170"/>
      <c r="E7451" s="170"/>
      <c r="F7451" s="170"/>
      <c r="G7451" s="170"/>
      <c r="H7451" s="170"/>
      <c r="I7451" s="170"/>
      <c r="J7451" s="170"/>
      <c r="K7451" s="170"/>
      <c r="L7451" s="170"/>
      <c r="M7451" s="170"/>
      <c r="N7451" s="170"/>
      <c r="O7451" s="170"/>
      <c r="P7451" s="170"/>
      <c r="Q7451" s="170"/>
      <c r="R7451" s="170"/>
      <c r="S7451" s="170"/>
      <c r="T7451" s="170"/>
      <c r="U7451" s="170"/>
      <c r="V7451" s="170"/>
      <c r="W7451" s="170"/>
      <c r="X7451" s="174"/>
      <c r="Y7451" s="170"/>
      <c r="Z7451" s="170"/>
      <c r="AA7451" s="170"/>
      <c r="AB7451" s="170"/>
      <c r="AC7451" s="170"/>
      <c r="AD7451" s="174"/>
      <c r="AE7451" s="170"/>
      <c r="AF7451" s="170"/>
      <c r="AI7451" s="170"/>
      <c r="AJ7451" s="170"/>
      <c r="AK7451" s="170"/>
      <c r="AL7451" s="170"/>
      <c r="AM7451" s="170"/>
      <c r="AN7451" s="170"/>
    </row>
    <row r="7452" spans="1:40" ht="52.5" customHeight="1" x14ac:dyDescent="0.2">
      <c r="A7452" s="170"/>
      <c r="B7452" s="170"/>
      <c r="C7452" s="170"/>
      <c r="D7452" s="170"/>
      <c r="E7452" s="170"/>
      <c r="F7452" s="170"/>
      <c r="G7452" s="170"/>
      <c r="H7452" s="170"/>
      <c r="I7452" s="170"/>
      <c r="J7452" s="170"/>
      <c r="K7452" s="170"/>
      <c r="L7452" s="170"/>
      <c r="M7452" s="170"/>
      <c r="N7452" s="170"/>
      <c r="O7452" s="170"/>
      <c r="P7452" s="170"/>
      <c r="Q7452" s="170"/>
      <c r="R7452" s="170"/>
      <c r="S7452" s="170"/>
      <c r="T7452" s="170"/>
      <c r="U7452" s="170"/>
      <c r="V7452" s="170"/>
      <c r="W7452" s="170"/>
      <c r="X7452" s="174"/>
      <c r="Y7452" s="170"/>
      <c r="Z7452" s="170"/>
      <c r="AA7452" s="170"/>
      <c r="AB7452" s="170"/>
      <c r="AC7452" s="170"/>
      <c r="AD7452" s="174"/>
      <c r="AE7452" s="170"/>
      <c r="AF7452" s="170"/>
      <c r="AI7452" s="170"/>
      <c r="AJ7452" s="170"/>
      <c r="AK7452" s="170"/>
      <c r="AL7452" s="170"/>
      <c r="AM7452" s="170"/>
      <c r="AN7452" s="170"/>
    </row>
    <row r="7453" spans="1:40" ht="52.5" customHeight="1" x14ac:dyDescent="0.2">
      <c r="A7453" s="170"/>
      <c r="B7453" s="170"/>
      <c r="C7453" s="170"/>
      <c r="D7453" s="170"/>
      <c r="E7453" s="170"/>
      <c r="F7453" s="170"/>
      <c r="G7453" s="170"/>
      <c r="H7453" s="170"/>
      <c r="I7453" s="170"/>
      <c r="J7453" s="170"/>
      <c r="K7453" s="170"/>
      <c r="L7453" s="170"/>
      <c r="M7453" s="170"/>
      <c r="N7453" s="170"/>
      <c r="O7453" s="170"/>
      <c r="P7453" s="170"/>
      <c r="Q7453" s="170"/>
      <c r="R7453" s="170"/>
      <c r="S7453" s="170"/>
      <c r="T7453" s="170"/>
      <c r="U7453" s="170"/>
      <c r="V7453" s="170"/>
      <c r="W7453" s="170"/>
      <c r="X7453" s="174"/>
      <c r="Y7453" s="170"/>
      <c r="Z7453" s="170"/>
      <c r="AA7453" s="170"/>
      <c r="AB7453" s="170"/>
      <c r="AC7453" s="170"/>
      <c r="AD7453" s="174"/>
      <c r="AE7453" s="170"/>
      <c r="AF7453" s="170"/>
      <c r="AI7453" s="170"/>
      <c r="AJ7453" s="170"/>
      <c r="AK7453" s="170"/>
      <c r="AL7453" s="170"/>
      <c r="AM7453" s="170"/>
      <c r="AN7453" s="170"/>
    </row>
    <row r="7454" spans="1:40" ht="52.5" customHeight="1" x14ac:dyDescent="0.2">
      <c r="A7454" s="170"/>
      <c r="B7454" s="170"/>
      <c r="C7454" s="170"/>
      <c r="D7454" s="170"/>
      <c r="E7454" s="170"/>
      <c r="F7454" s="170"/>
      <c r="G7454" s="170"/>
      <c r="H7454" s="170"/>
      <c r="I7454" s="170"/>
      <c r="J7454" s="170"/>
      <c r="K7454" s="170"/>
      <c r="L7454" s="170"/>
      <c r="M7454" s="170"/>
      <c r="N7454" s="170"/>
      <c r="O7454" s="170"/>
      <c r="P7454" s="170"/>
      <c r="Q7454" s="170"/>
      <c r="R7454" s="170"/>
      <c r="S7454" s="170"/>
      <c r="T7454" s="170"/>
      <c r="U7454" s="170"/>
      <c r="V7454" s="170"/>
      <c r="W7454" s="170"/>
      <c r="X7454" s="174"/>
      <c r="Y7454" s="170"/>
      <c r="Z7454" s="170"/>
      <c r="AA7454" s="170"/>
      <c r="AB7454" s="170"/>
      <c r="AC7454" s="170"/>
      <c r="AD7454" s="174"/>
      <c r="AE7454" s="170"/>
      <c r="AF7454" s="170"/>
      <c r="AI7454" s="170"/>
      <c r="AJ7454" s="170"/>
      <c r="AK7454" s="170"/>
      <c r="AL7454" s="170"/>
      <c r="AM7454" s="170"/>
      <c r="AN7454" s="170"/>
    </row>
    <row r="7455" spans="1:40" ht="52.5" customHeight="1" x14ac:dyDescent="0.2">
      <c r="A7455" s="170"/>
      <c r="B7455" s="170"/>
      <c r="C7455" s="170"/>
      <c r="D7455" s="170"/>
      <c r="E7455" s="170"/>
      <c r="F7455" s="170"/>
      <c r="G7455" s="170"/>
      <c r="H7455" s="170"/>
      <c r="I7455" s="170"/>
      <c r="J7455" s="170"/>
      <c r="K7455" s="170"/>
      <c r="L7455" s="170"/>
      <c r="M7455" s="170"/>
      <c r="N7455" s="170"/>
      <c r="O7455" s="170"/>
      <c r="P7455" s="170"/>
      <c r="Q7455" s="170"/>
      <c r="R7455" s="170"/>
      <c r="S7455" s="170"/>
      <c r="T7455" s="170"/>
      <c r="U7455" s="170"/>
      <c r="V7455" s="170"/>
      <c r="W7455" s="170"/>
      <c r="X7455" s="174"/>
      <c r="Y7455" s="170"/>
      <c r="Z7455" s="170"/>
      <c r="AA7455" s="170"/>
      <c r="AB7455" s="170"/>
      <c r="AC7455" s="170"/>
      <c r="AD7455" s="174"/>
      <c r="AE7455" s="170"/>
      <c r="AF7455" s="170"/>
      <c r="AI7455" s="170"/>
      <c r="AJ7455" s="170"/>
      <c r="AK7455" s="170"/>
      <c r="AL7455" s="170"/>
      <c r="AM7455" s="170"/>
      <c r="AN7455" s="170"/>
    </row>
    <row r="7456" spans="1:40" ht="52.5" customHeight="1" x14ac:dyDescent="0.2">
      <c r="A7456" s="170"/>
      <c r="B7456" s="170"/>
      <c r="C7456" s="170"/>
      <c r="D7456" s="170"/>
      <c r="E7456" s="170"/>
      <c r="F7456" s="170"/>
      <c r="G7456" s="170"/>
      <c r="H7456" s="170"/>
      <c r="I7456" s="170"/>
      <c r="J7456" s="170"/>
      <c r="K7456" s="170"/>
      <c r="L7456" s="170"/>
      <c r="M7456" s="170"/>
      <c r="N7456" s="170"/>
      <c r="O7456" s="170"/>
      <c r="P7456" s="170"/>
      <c r="Q7456" s="170"/>
      <c r="R7456" s="170"/>
      <c r="S7456" s="170"/>
      <c r="T7456" s="170"/>
      <c r="U7456" s="170"/>
      <c r="V7456" s="170"/>
      <c r="W7456" s="170"/>
      <c r="X7456" s="174"/>
      <c r="Y7456" s="170"/>
      <c r="Z7456" s="170"/>
      <c r="AA7456" s="170"/>
      <c r="AB7456" s="170"/>
      <c r="AC7456" s="170"/>
      <c r="AD7456" s="174"/>
      <c r="AE7456" s="170"/>
      <c r="AF7456" s="170"/>
      <c r="AI7456" s="170"/>
      <c r="AJ7456" s="170"/>
      <c r="AK7456" s="170"/>
      <c r="AL7456" s="170"/>
      <c r="AM7456" s="170"/>
      <c r="AN7456" s="170"/>
    </row>
    <row r="7457" spans="1:40" ht="52.5" customHeight="1" x14ac:dyDescent="0.2">
      <c r="A7457" s="170"/>
      <c r="B7457" s="170"/>
      <c r="C7457" s="170"/>
      <c r="D7457" s="170"/>
      <c r="E7457" s="170"/>
      <c r="F7457" s="170"/>
      <c r="G7457" s="170"/>
      <c r="H7457" s="170"/>
      <c r="I7457" s="170"/>
      <c r="J7457" s="170"/>
      <c r="K7457" s="170"/>
      <c r="L7457" s="170"/>
      <c r="M7457" s="170"/>
      <c r="N7457" s="170"/>
      <c r="O7457" s="170"/>
      <c r="P7457" s="170"/>
      <c r="Q7457" s="170"/>
      <c r="R7457" s="170"/>
      <c r="S7457" s="170"/>
      <c r="T7457" s="170"/>
      <c r="U7457" s="170"/>
      <c r="V7457" s="170"/>
      <c r="W7457" s="170"/>
      <c r="X7457" s="174"/>
      <c r="Y7457" s="170"/>
      <c r="Z7457" s="170"/>
      <c r="AA7457" s="170"/>
      <c r="AB7457" s="170"/>
      <c r="AC7457" s="170"/>
      <c r="AD7457" s="174"/>
      <c r="AE7457" s="170"/>
      <c r="AF7457" s="170"/>
      <c r="AI7457" s="170"/>
      <c r="AJ7457" s="170"/>
      <c r="AK7457" s="170"/>
      <c r="AL7457" s="170"/>
      <c r="AM7457" s="170"/>
      <c r="AN7457" s="170"/>
    </row>
    <row r="7458" spans="1:40" ht="52.5" customHeight="1" x14ac:dyDescent="0.2">
      <c r="A7458" s="170"/>
      <c r="B7458" s="170"/>
      <c r="C7458" s="170"/>
      <c r="D7458" s="170"/>
      <c r="E7458" s="170"/>
      <c r="F7458" s="170"/>
      <c r="G7458" s="170"/>
      <c r="H7458" s="170"/>
      <c r="I7458" s="170"/>
      <c r="J7458" s="170"/>
      <c r="K7458" s="170"/>
      <c r="L7458" s="170"/>
      <c r="M7458" s="170"/>
      <c r="N7458" s="170"/>
      <c r="O7458" s="170"/>
      <c r="P7458" s="170"/>
      <c r="Q7458" s="170"/>
      <c r="R7458" s="170"/>
      <c r="S7458" s="170"/>
      <c r="T7458" s="170"/>
      <c r="U7458" s="170"/>
      <c r="V7458" s="170"/>
      <c r="W7458" s="170"/>
      <c r="X7458" s="174"/>
      <c r="Y7458" s="170"/>
      <c r="Z7458" s="170"/>
      <c r="AA7458" s="170"/>
      <c r="AB7458" s="170"/>
      <c r="AC7458" s="170"/>
      <c r="AD7458" s="174"/>
      <c r="AE7458" s="170"/>
      <c r="AF7458" s="170"/>
      <c r="AI7458" s="170"/>
      <c r="AJ7458" s="170"/>
      <c r="AK7458" s="170"/>
      <c r="AL7458" s="170"/>
      <c r="AM7458" s="170"/>
      <c r="AN7458" s="170"/>
    </row>
    <row r="7459" spans="1:40" ht="52.5" customHeight="1" x14ac:dyDescent="0.2">
      <c r="A7459" s="170"/>
      <c r="B7459" s="170"/>
      <c r="C7459" s="170"/>
      <c r="D7459" s="170"/>
      <c r="E7459" s="170"/>
      <c r="F7459" s="170"/>
      <c r="G7459" s="170"/>
      <c r="H7459" s="170"/>
      <c r="I7459" s="170"/>
      <c r="J7459" s="170"/>
      <c r="K7459" s="170"/>
      <c r="L7459" s="170"/>
      <c r="M7459" s="170"/>
      <c r="N7459" s="170"/>
      <c r="O7459" s="170"/>
      <c r="P7459" s="170"/>
      <c r="Q7459" s="170"/>
      <c r="R7459" s="170"/>
      <c r="S7459" s="170"/>
      <c r="T7459" s="170"/>
      <c r="U7459" s="170"/>
      <c r="V7459" s="170"/>
      <c r="W7459" s="170"/>
      <c r="X7459" s="174"/>
      <c r="Y7459" s="170"/>
      <c r="Z7459" s="170"/>
      <c r="AA7459" s="170"/>
      <c r="AB7459" s="170"/>
      <c r="AC7459" s="170"/>
      <c r="AD7459" s="174"/>
      <c r="AE7459" s="170"/>
      <c r="AF7459" s="170"/>
      <c r="AI7459" s="170"/>
      <c r="AJ7459" s="170"/>
      <c r="AK7459" s="170"/>
      <c r="AL7459" s="170"/>
      <c r="AM7459" s="170"/>
      <c r="AN7459" s="170"/>
    </row>
    <row r="7460" spans="1:40" ht="52.5" customHeight="1" x14ac:dyDescent="0.2">
      <c r="A7460" s="170"/>
      <c r="B7460" s="170"/>
      <c r="C7460" s="170"/>
      <c r="D7460" s="170"/>
      <c r="E7460" s="170"/>
      <c r="F7460" s="170"/>
      <c r="G7460" s="170"/>
      <c r="H7460" s="170"/>
      <c r="I7460" s="170"/>
      <c r="J7460" s="170"/>
      <c r="K7460" s="170"/>
      <c r="L7460" s="170"/>
      <c r="M7460" s="170"/>
      <c r="N7460" s="170"/>
      <c r="O7460" s="170"/>
      <c r="P7460" s="170"/>
      <c r="Q7460" s="170"/>
      <c r="R7460" s="170"/>
      <c r="S7460" s="170"/>
      <c r="T7460" s="170"/>
      <c r="U7460" s="170"/>
      <c r="V7460" s="170"/>
      <c r="W7460" s="170"/>
      <c r="X7460" s="174"/>
      <c r="Y7460" s="170"/>
      <c r="Z7460" s="170"/>
      <c r="AA7460" s="170"/>
      <c r="AB7460" s="170"/>
      <c r="AC7460" s="170"/>
      <c r="AD7460" s="174"/>
      <c r="AE7460" s="170"/>
      <c r="AF7460" s="170"/>
      <c r="AI7460" s="170"/>
      <c r="AJ7460" s="170"/>
      <c r="AK7460" s="170"/>
      <c r="AL7460" s="170"/>
      <c r="AM7460" s="170"/>
      <c r="AN7460" s="170"/>
    </row>
    <row r="7461" spans="1:40" ht="52.5" customHeight="1" x14ac:dyDescent="0.2">
      <c r="A7461" s="170"/>
      <c r="B7461" s="170"/>
      <c r="C7461" s="170"/>
      <c r="D7461" s="170"/>
      <c r="E7461" s="170"/>
      <c r="F7461" s="170"/>
      <c r="G7461" s="170"/>
      <c r="H7461" s="170"/>
      <c r="I7461" s="170"/>
      <c r="J7461" s="170"/>
      <c r="K7461" s="170"/>
      <c r="L7461" s="170"/>
      <c r="M7461" s="170"/>
      <c r="N7461" s="170"/>
      <c r="O7461" s="170"/>
      <c r="P7461" s="170"/>
      <c r="Q7461" s="170"/>
      <c r="R7461" s="170"/>
      <c r="S7461" s="170"/>
      <c r="T7461" s="170"/>
      <c r="U7461" s="170"/>
      <c r="V7461" s="170"/>
      <c r="W7461" s="170"/>
      <c r="X7461" s="174"/>
      <c r="Y7461" s="170"/>
      <c r="Z7461" s="170"/>
      <c r="AA7461" s="170"/>
      <c r="AB7461" s="170"/>
      <c r="AC7461" s="170"/>
      <c r="AD7461" s="174"/>
      <c r="AE7461" s="170"/>
      <c r="AF7461" s="170"/>
      <c r="AI7461" s="170"/>
      <c r="AJ7461" s="170"/>
      <c r="AK7461" s="170"/>
      <c r="AL7461" s="170"/>
      <c r="AM7461" s="170"/>
      <c r="AN7461" s="170"/>
    </row>
    <row r="7462" spans="1:40" ht="52.5" customHeight="1" x14ac:dyDescent="0.2">
      <c r="A7462" s="170"/>
      <c r="B7462" s="170"/>
      <c r="C7462" s="170"/>
      <c r="D7462" s="170"/>
      <c r="E7462" s="170"/>
      <c r="F7462" s="170"/>
      <c r="G7462" s="170"/>
      <c r="H7462" s="170"/>
      <c r="I7462" s="170"/>
      <c r="J7462" s="170"/>
      <c r="K7462" s="170"/>
      <c r="L7462" s="170"/>
      <c r="M7462" s="170"/>
      <c r="N7462" s="170"/>
      <c r="O7462" s="170"/>
      <c r="P7462" s="170"/>
      <c r="Q7462" s="170"/>
      <c r="R7462" s="170"/>
      <c r="S7462" s="170"/>
      <c r="T7462" s="170"/>
      <c r="U7462" s="170"/>
      <c r="V7462" s="170"/>
      <c r="W7462" s="170"/>
      <c r="X7462" s="174"/>
      <c r="Y7462" s="170"/>
      <c r="Z7462" s="170"/>
      <c r="AA7462" s="170"/>
      <c r="AB7462" s="170"/>
      <c r="AC7462" s="170"/>
      <c r="AD7462" s="174"/>
      <c r="AE7462" s="170"/>
      <c r="AF7462" s="170"/>
      <c r="AI7462" s="170"/>
      <c r="AJ7462" s="170"/>
      <c r="AK7462" s="170"/>
      <c r="AL7462" s="170"/>
      <c r="AM7462" s="170"/>
      <c r="AN7462" s="170"/>
    </row>
    <row r="7463" spans="1:40" ht="52.5" customHeight="1" x14ac:dyDescent="0.2">
      <c r="A7463" s="170"/>
      <c r="B7463" s="170"/>
      <c r="C7463" s="170"/>
      <c r="D7463" s="170"/>
      <c r="E7463" s="170"/>
      <c r="F7463" s="170"/>
      <c r="G7463" s="170"/>
      <c r="H7463" s="170"/>
      <c r="I7463" s="170"/>
      <c r="J7463" s="170"/>
      <c r="K7463" s="170"/>
      <c r="L7463" s="170"/>
      <c r="M7463" s="170"/>
      <c r="N7463" s="170"/>
      <c r="O7463" s="170"/>
      <c r="P7463" s="170"/>
      <c r="Q7463" s="170"/>
      <c r="R7463" s="170"/>
      <c r="S7463" s="170"/>
      <c r="T7463" s="170"/>
      <c r="U7463" s="170"/>
      <c r="V7463" s="170"/>
      <c r="W7463" s="170"/>
      <c r="X7463" s="174"/>
      <c r="Y7463" s="170"/>
      <c r="Z7463" s="170"/>
      <c r="AA7463" s="170"/>
      <c r="AB7463" s="170"/>
      <c r="AC7463" s="170"/>
      <c r="AD7463" s="174"/>
      <c r="AE7463" s="170"/>
      <c r="AF7463" s="170"/>
      <c r="AI7463" s="170"/>
      <c r="AJ7463" s="170"/>
      <c r="AK7463" s="170"/>
      <c r="AL7463" s="170"/>
      <c r="AM7463" s="170"/>
      <c r="AN7463" s="170"/>
    </row>
    <row r="7464" spans="1:40" ht="52.5" customHeight="1" x14ac:dyDescent="0.2">
      <c r="A7464" s="170"/>
      <c r="B7464" s="170"/>
      <c r="C7464" s="170"/>
      <c r="D7464" s="170"/>
      <c r="E7464" s="170"/>
      <c r="F7464" s="170"/>
      <c r="G7464" s="170"/>
      <c r="H7464" s="170"/>
      <c r="I7464" s="170"/>
      <c r="J7464" s="170"/>
      <c r="K7464" s="170"/>
      <c r="L7464" s="170"/>
      <c r="M7464" s="170"/>
      <c r="N7464" s="170"/>
      <c r="O7464" s="170"/>
      <c r="P7464" s="170"/>
      <c r="Q7464" s="170"/>
      <c r="R7464" s="170"/>
      <c r="S7464" s="170"/>
      <c r="T7464" s="170"/>
      <c r="U7464" s="170"/>
      <c r="V7464" s="170"/>
      <c r="W7464" s="170"/>
      <c r="X7464" s="174"/>
      <c r="Y7464" s="170"/>
      <c r="Z7464" s="170"/>
      <c r="AA7464" s="170"/>
      <c r="AB7464" s="170"/>
      <c r="AC7464" s="170"/>
      <c r="AD7464" s="174"/>
      <c r="AE7464" s="170"/>
      <c r="AF7464" s="170"/>
      <c r="AI7464" s="170"/>
      <c r="AJ7464" s="170"/>
      <c r="AK7464" s="170"/>
      <c r="AL7464" s="170"/>
      <c r="AM7464" s="170"/>
      <c r="AN7464" s="170"/>
    </row>
    <row r="7465" spans="1:40" ht="52.5" customHeight="1" x14ac:dyDescent="0.2">
      <c r="A7465" s="170"/>
      <c r="B7465" s="170"/>
      <c r="C7465" s="170"/>
      <c r="D7465" s="170"/>
      <c r="E7465" s="170"/>
      <c r="F7465" s="170"/>
      <c r="G7465" s="170"/>
      <c r="H7465" s="170"/>
      <c r="I7465" s="170"/>
      <c r="J7465" s="170"/>
      <c r="K7465" s="170"/>
      <c r="L7465" s="170"/>
      <c r="M7465" s="170"/>
      <c r="N7465" s="170"/>
      <c r="O7465" s="170"/>
      <c r="P7465" s="170"/>
      <c r="Q7465" s="170"/>
      <c r="R7465" s="170"/>
      <c r="S7465" s="170"/>
      <c r="T7465" s="170"/>
      <c r="U7465" s="170"/>
      <c r="V7465" s="170"/>
      <c r="W7465" s="170"/>
      <c r="X7465" s="174"/>
      <c r="Y7465" s="170"/>
      <c r="Z7465" s="170"/>
      <c r="AA7465" s="170"/>
      <c r="AB7465" s="170"/>
      <c r="AC7465" s="170"/>
      <c r="AD7465" s="174"/>
      <c r="AE7465" s="170"/>
      <c r="AF7465" s="170"/>
      <c r="AI7465" s="170"/>
      <c r="AJ7465" s="170"/>
      <c r="AK7465" s="170"/>
      <c r="AL7465" s="170"/>
      <c r="AM7465" s="170"/>
      <c r="AN7465" s="170"/>
    </row>
    <row r="7466" spans="1:40" ht="52.5" customHeight="1" x14ac:dyDescent="0.2">
      <c r="A7466" s="170"/>
      <c r="B7466" s="170"/>
      <c r="C7466" s="170"/>
      <c r="D7466" s="170"/>
      <c r="E7466" s="170"/>
      <c r="F7466" s="170"/>
      <c r="G7466" s="170"/>
      <c r="H7466" s="170"/>
      <c r="I7466" s="170"/>
      <c r="J7466" s="170"/>
      <c r="K7466" s="170"/>
      <c r="L7466" s="170"/>
      <c r="M7466" s="170"/>
      <c r="N7466" s="170"/>
      <c r="O7466" s="170"/>
      <c r="P7466" s="170"/>
      <c r="Q7466" s="170"/>
      <c r="R7466" s="170"/>
      <c r="S7466" s="170"/>
      <c r="T7466" s="170"/>
      <c r="U7466" s="170"/>
      <c r="V7466" s="170"/>
      <c r="W7466" s="170"/>
      <c r="X7466" s="174"/>
      <c r="Y7466" s="170"/>
      <c r="Z7466" s="170"/>
      <c r="AA7466" s="170"/>
      <c r="AB7466" s="170"/>
      <c r="AC7466" s="170"/>
      <c r="AD7466" s="174"/>
      <c r="AE7466" s="170"/>
      <c r="AF7466" s="170"/>
      <c r="AI7466" s="170"/>
      <c r="AJ7466" s="170"/>
      <c r="AK7466" s="170"/>
      <c r="AL7466" s="170"/>
      <c r="AM7466" s="170"/>
      <c r="AN7466" s="170"/>
    </row>
    <row r="7467" spans="1:40" ht="52.5" customHeight="1" x14ac:dyDescent="0.2">
      <c r="A7467" s="170"/>
      <c r="B7467" s="170"/>
      <c r="C7467" s="170"/>
      <c r="D7467" s="170"/>
      <c r="E7467" s="170"/>
      <c r="F7467" s="170"/>
      <c r="G7467" s="170"/>
      <c r="H7467" s="170"/>
      <c r="I7467" s="170"/>
      <c r="J7467" s="170"/>
      <c r="K7467" s="170"/>
      <c r="L7467" s="170"/>
      <c r="M7467" s="170"/>
      <c r="N7467" s="170"/>
      <c r="O7467" s="170"/>
      <c r="P7467" s="170"/>
      <c r="Q7467" s="170"/>
      <c r="R7467" s="170"/>
      <c r="S7467" s="170"/>
      <c r="T7467" s="170"/>
      <c r="U7467" s="170"/>
      <c r="V7467" s="170"/>
      <c r="W7467" s="170"/>
      <c r="X7467" s="174"/>
      <c r="Y7467" s="170"/>
      <c r="Z7467" s="170"/>
      <c r="AA7467" s="170"/>
      <c r="AB7467" s="170"/>
      <c r="AC7467" s="170"/>
      <c r="AD7467" s="174"/>
      <c r="AE7467" s="170"/>
      <c r="AF7467" s="170"/>
      <c r="AI7467" s="170"/>
      <c r="AJ7467" s="170"/>
      <c r="AK7467" s="170"/>
      <c r="AL7467" s="170"/>
      <c r="AM7467" s="170"/>
      <c r="AN7467" s="170"/>
    </row>
    <row r="7468" spans="1:40" ht="52.5" customHeight="1" x14ac:dyDescent="0.2">
      <c r="A7468" s="170"/>
      <c r="B7468" s="170"/>
      <c r="C7468" s="170"/>
      <c r="D7468" s="170"/>
      <c r="E7468" s="170"/>
      <c r="F7468" s="170"/>
      <c r="G7468" s="170"/>
      <c r="H7468" s="170"/>
      <c r="I7468" s="170"/>
      <c r="J7468" s="170"/>
      <c r="K7468" s="170"/>
      <c r="L7468" s="170"/>
      <c r="M7468" s="170"/>
      <c r="N7468" s="170"/>
      <c r="O7468" s="170"/>
      <c r="P7468" s="170"/>
      <c r="Q7468" s="170"/>
      <c r="R7468" s="170"/>
      <c r="S7468" s="170"/>
      <c r="T7468" s="170"/>
      <c r="U7468" s="170"/>
      <c r="V7468" s="170"/>
      <c r="W7468" s="170"/>
      <c r="X7468" s="174"/>
      <c r="Y7468" s="170"/>
      <c r="Z7468" s="170"/>
      <c r="AA7468" s="170"/>
      <c r="AB7468" s="170"/>
      <c r="AC7468" s="170"/>
      <c r="AD7468" s="174"/>
      <c r="AE7468" s="170"/>
      <c r="AF7468" s="170"/>
      <c r="AI7468" s="170"/>
      <c r="AJ7468" s="170"/>
      <c r="AK7468" s="170"/>
      <c r="AL7468" s="170"/>
      <c r="AM7468" s="170"/>
      <c r="AN7468" s="170"/>
    </row>
    <row r="7469" spans="1:40" ht="52.5" customHeight="1" x14ac:dyDescent="0.2">
      <c r="A7469" s="170"/>
      <c r="B7469" s="170"/>
      <c r="C7469" s="170"/>
      <c r="D7469" s="170"/>
      <c r="E7469" s="170"/>
      <c r="F7469" s="170"/>
      <c r="G7469" s="170"/>
      <c r="H7469" s="170"/>
      <c r="I7469" s="170"/>
      <c r="J7469" s="170"/>
      <c r="K7469" s="170"/>
      <c r="L7469" s="170"/>
      <c r="M7469" s="170"/>
      <c r="N7469" s="170"/>
      <c r="O7469" s="170"/>
      <c r="P7469" s="170"/>
      <c r="Q7469" s="170"/>
      <c r="R7469" s="170"/>
      <c r="S7469" s="170"/>
      <c r="T7469" s="170"/>
      <c r="U7469" s="170"/>
      <c r="V7469" s="170"/>
      <c r="W7469" s="170"/>
      <c r="X7469" s="174"/>
      <c r="Y7469" s="170"/>
      <c r="Z7469" s="170"/>
      <c r="AA7469" s="170"/>
      <c r="AB7469" s="170"/>
      <c r="AC7469" s="170"/>
      <c r="AD7469" s="174"/>
      <c r="AE7469" s="170"/>
      <c r="AF7469" s="170"/>
      <c r="AI7469" s="170"/>
      <c r="AJ7469" s="170"/>
      <c r="AK7469" s="170"/>
      <c r="AL7469" s="170"/>
      <c r="AM7469" s="170"/>
      <c r="AN7469" s="170"/>
    </row>
    <row r="7470" spans="1:40" ht="52.5" customHeight="1" x14ac:dyDescent="0.2">
      <c r="A7470" s="170"/>
      <c r="B7470" s="170"/>
      <c r="C7470" s="170"/>
      <c r="D7470" s="170"/>
      <c r="E7470" s="170"/>
      <c r="F7470" s="170"/>
      <c r="G7470" s="170"/>
      <c r="H7470" s="170"/>
      <c r="I7470" s="170"/>
      <c r="J7470" s="170"/>
      <c r="K7470" s="170"/>
      <c r="L7470" s="170"/>
      <c r="M7470" s="170"/>
      <c r="N7470" s="170"/>
      <c r="O7470" s="170"/>
      <c r="P7470" s="170"/>
      <c r="Q7470" s="170"/>
      <c r="R7470" s="170"/>
      <c r="S7470" s="170"/>
      <c r="T7470" s="170"/>
      <c r="U7470" s="170"/>
      <c r="V7470" s="170"/>
      <c r="W7470" s="170"/>
      <c r="X7470" s="174"/>
      <c r="Y7470" s="170"/>
      <c r="Z7470" s="170"/>
      <c r="AA7470" s="170"/>
      <c r="AB7470" s="170"/>
      <c r="AC7470" s="170"/>
      <c r="AD7470" s="174"/>
      <c r="AE7470" s="170"/>
      <c r="AF7470" s="170"/>
      <c r="AI7470" s="170"/>
      <c r="AJ7470" s="170"/>
      <c r="AK7470" s="170"/>
      <c r="AL7470" s="170"/>
      <c r="AM7470" s="170"/>
      <c r="AN7470" s="170"/>
    </row>
    <row r="7471" spans="1:40" ht="52.5" customHeight="1" x14ac:dyDescent="0.2">
      <c r="A7471" s="170"/>
      <c r="B7471" s="170"/>
      <c r="C7471" s="170"/>
      <c r="D7471" s="170"/>
      <c r="E7471" s="170"/>
      <c r="F7471" s="170"/>
      <c r="G7471" s="170"/>
      <c r="H7471" s="170"/>
      <c r="I7471" s="170"/>
      <c r="J7471" s="170"/>
      <c r="K7471" s="170"/>
      <c r="L7471" s="170"/>
      <c r="M7471" s="170"/>
      <c r="N7471" s="170"/>
      <c r="O7471" s="170"/>
      <c r="P7471" s="170"/>
      <c r="Q7471" s="170"/>
      <c r="R7471" s="170"/>
      <c r="S7471" s="170"/>
      <c r="T7471" s="170"/>
      <c r="U7471" s="170"/>
      <c r="V7471" s="170"/>
      <c r="W7471" s="170"/>
      <c r="X7471" s="174"/>
      <c r="Y7471" s="170"/>
      <c r="Z7471" s="170"/>
      <c r="AA7471" s="170"/>
      <c r="AB7471" s="170"/>
      <c r="AC7471" s="170"/>
      <c r="AD7471" s="174"/>
      <c r="AE7471" s="170"/>
      <c r="AF7471" s="170"/>
      <c r="AI7471" s="170"/>
      <c r="AJ7471" s="170"/>
      <c r="AK7471" s="170"/>
      <c r="AL7471" s="170"/>
      <c r="AM7471" s="170"/>
      <c r="AN7471" s="170"/>
    </row>
    <row r="7472" spans="1:40" ht="52.5" customHeight="1" x14ac:dyDescent="0.2">
      <c r="A7472" s="170"/>
      <c r="B7472" s="170"/>
      <c r="C7472" s="170"/>
      <c r="D7472" s="170"/>
      <c r="E7472" s="170"/>
      <c r="F7472" s="170"/>
      <c r="G7472" s="170"/>
      <c r="H7472" s="170"/>
      <c r="I7472" s="170"/>
      <c r="J7472" s="170"/>
      <c r="K7472" s="170"/>
      <c r="L7472" s="170"/>
      <c r="M7472" s="170"/>
      <c r="N7472" s="170"/>
      <c r="O7472" s="170"/>
      <c r="P7472" s="170"/>
      <c r="Q7472" s="170"/>
      <c r="R7472" s="170"/>
      <c r="S7472" s="170"/>
      <c r="T7472" s="170"/>
      <c r="U7472" s="170"/>
      <c r="V7472" s="170"/>
      <c r="W7472" s="170"/>
      <c r="X7472" s="174"/>
      <c r="Y7472" s="170"/>
      <c r="Z7472" s="170"/>
      <c r="AA7472" s="170"/>
      <c r="AB7472" s="170"/>
      <c r="AC7472" s="170"/>
      <c r="AD7472" s="174"/>
      <c r="AE7472" s="170"/>
      <c r="AF7472" s="170"/>
      <c r="AI7472" s="170"/>
      <c r="AJ7472" s="170"/>
      <c r="AK7472" s="170"/>
      <c r="AL7472" s="170"/>
      <c r="AM7472" s="170"/>
      <c r="AN7472" s="170"/>
    </row>
    <row r="7473" spans="1:40" ht="52.5" customHeight="1" x14ac:dyDescent="0.2">
      <c r="A7473" s="170"/>
      <c r="B7473" s="170"/>
      <c r="C7473" s="170"/>
      <c r="D7473" s="170"/>
      <c r="E7473" s="170"/>
      <c r="F7473" s="170"/>
      <c r="G7473" s="170"/>
      <c r="H7473" s="170"/>
      <c r="I7473" s="170"/>
      <c r="J7473" s="170"/>
      <c r="K7473" s="170"/>
      <c r="L7473" s="170"/>
      <c r="M7473" s="170"/>
      <c r="N7473" s="170"/>
      <c r="O7473" s="170"/>
      <c r="P7473" s="170"/>
      <c r="Q7473" s="170"/>
      <c r="R7473" s="170"/>
      <c r="S7473" s="170"/>
      <c r="T7473" s="170"/>
      <c r="U7473" s="170"/>
      <c r="V7473" s="170"/>
      <c r="W7473" s="170"/>
      <c r="X7473" s="174"/>
      <c r="Y7473" s="170"/>
      <c r="Z7473" s="170"/>
      <c r="AA7473" s="170"/>
      <c r="AB7473" s="170"/>
      <c r="AC7473" s="170"/>
      <c r="AD7473" s="174"/>
      <c r="AE7473" s="170"/>
      <c r="AF7473" s="170"/>
      <c r="AI7473" s="170"/>
      <c r="AJ7473" s="170"/>
      <c r="AK7473" s="170"/>
      <c r="AL7473" s="170"/>
      <c r="AM7473" s="170"/>
      <c r="AN7473" s="170"/>
    </row>
    <row r="7474" spans="1:40" ht="52.5" customHeight="1" x14ac:dyDescent="0.2">
      <c r="A7474" s="170"/>
      <c r="B7474" s="170"/>
      <c r="C7474" s="170"/>
      <c r="D7474" s="170"/>
      <c r="E7474" s="170"/>
      <c r="F7474" s="170"/>
      <c r="G7474" s="170"/>
      <c r="H7474" s="170"/>
      <c r="I7474" s="170"/>
      <c r="J7474" s="170"/>
      <c r="K7474" s="170"/>
      <c r="L7474" s="170"/>
      <c r="M7474" s="170"/>
      <c r="N7474" s="170"/>
      <c r="O7474" s="170"/>
      <c r="P7474" s="170"/>
      <c r="Q7474" s="170"/>
      <c r="R7474" s="170"/>
      <c r="S7474" s="170"/>
      <c r="T7474" s="170"/>
      <c r="U7474" s="170"/>
      <c r="V7474" s="170"/>
      <c r="W7474" s="170"/>
      <c r="X7474" s="174"/>
      <c r="Y7474" s="170"/>
      <c r="Z7474" s="170"/>
      <c r="AA7474" s="170"/>
      <c r="AB7474" s="170"/>
      <c r="AC7474" s="170"/>
      <c r="AD7474" s="174"/>
      <c r="AE7474" s="170"/>
      <c r="AF7474" s="170"/>
      <c r="AI7474" s="170"/>
      <c r="AJ7474" s="170"/>
      <c r="AK7474" s="170"/>
      <c r="AL7474" s="170"/>
      <c r="AM7474" s="170"/>
      <c r="AN7474" s="170"/>
    </row>
    <row r="7475" spans="1:40" ht="52.5" customHeight="1" x14ac:dyDescent="0.2">
      <c r="A7475" s="170"/>
      <c r="B7475" s="170"/>
      <c r="C7475" s="170"/>
      <c r="D7475" s="170"/>
      <c r="E7475" s="170"/>
      <c r="F7475" s="170"/>
      <c r="G7475" s="170"/>
      <c r="H7475" s="170"/>
      <c r="I7475" s="170"/>
      <c r="J7475" s="170"/>
      <c r="K7475" s="170"/>
      <c r="L7475" s="170"/>
      <c r="M7475" s="170"/>
      <c r="N7475" s="170"/>
      <c r="O7475" s="170"/>
      <c r="P7475" s="170"/>
      <c r="Q7475" s="170"/>
      <c r="R7475" s="170"/>
      <c r="S7475" s="170"/>
      <c r="T7475" s="170"/>
      <c r="U7475" s="170"/>
      <c r="V7475" s="170"/>
      <c r="W7475" s="170"/>
      <c r="X7475" s="174"/>
      <c r="Y7475" s="170"/>
      <c r="Z7475" s="170"/>
      <c r="AA7475" s="170"/>
      <c r="AB7475" s="170"/>
      <c r="AC7475" s="170"/>
      <c r="AD7475" s="174"/>
      <c r="AE7475" s="170"/>
      <c r="AF7475" s="170"/>
      <c r="AI7475" s="170"/>
      <c r="AJ7475" s="170"/>
      <c r="AK7475" s="170"/>
      <c r="AL7475" s="170"/>
      <c r="AM7475" s="170"/>
      <c r="AN7475" s="170"/>
    </row>
    <row r="7476" spans="1:40" ht="52.5" customHeight="1" x14ac:dyDescent="0.2">
      <c r="A7476" s="170"/>
      <c r="B7476" s="170"/>
      <c r="C7476" s="170"/>
      <c r="D7476" s="170"/>
      <c r="E7476" s="170"/>
      <c r="F7476" s="170"/>
      <c r="G7476" s="170"/>
      <c r="H7476" s="170"/>
      <c r="I7476" s="170"/>
      <c r="J7476" s="170"/>
      <c r="K7476" s="170"/>
      <c r="L7476" s="170"/>
      <c r="M7476" s="170"/>
      <c r="N7476" s="170"/>
      <c r="O7476" s="170"/>
      <c r="P7476" s="170"/>
      <c r="Q7476" s="170"/>
      <c r="R7476" s="170"/>
      <c r="S7476" s="170"/>
      <c r="T7476" s="170"/>
      <c r="U7476" s="170"/>
      <c r="V7476" s="170"/>
      <c r="W7476" s="170"/>
      <c r="X7476" s="174"/>
      <c r="Y7476" s="170"/>
      <c r="Z7476" s="170"/>
      <c r="AA7476" s="170"/>
      <c r="AB7476" s="170"/>
      <c r="AC7476" s="170"/>
      <c r="AD7476" s="174"/>
      <c r="AE7476" s="170"/>
      <c r="AF7476" s="170"/>
      <c r="AI7476" s="170"/>
      <c r="AJ7476" s="170"/>
      <c r="AK7476" s="170"/>
      <c r="AL7476" s="170"/>
      <c r="AM7476" s="170"/>
      <c r="AN7476" s="170"/>
    </row>
    <row r="7477" spans="1:40" ht="52.5" customHeight="1" x14ac:dyDescent="0.2">
      <c r="A7477" s="170"/>
      <c r="B7477" s="170"/>
      <c r="C7477" s="170"/>
      <c r="D7477" s="170"/>
      <c r="E7477" s="170"/>
      <c r="F7477" s="170"/>
      <c r="G7477" s="170"/>
      <c r="H7477" s="170"/>
      <c r="I7477" s="170"/>
      <c r="J7477" s="170"/>
      <c r="K7477" s="170"/>
      <c r="L7477" s="170"/>
      <c r="M7477" s="170"/>
      <c r="N7477" s="170"/>
      <c r="O7477" s="170"/>
      <c r="P7477" s="170"/>
      <c r="Q7477" s="170"/>
      <c r="R7477" s="170"/>
      <c r="S7477" s="170"/>
      <c r="T7477" s="170"/>
      <c r="U7477" s="170"/>
      <c r="V7477" s="170"/>
      <c r="W7477" s="170"/>
      <c r="X7477" s="174"/>
      <c r="Y7477" s="170"/>
      <c r="Z7477" s="170"/>
      <c r="AA7477" s="170"/>
      <c r="AB7477" s="170"/>
      <c r="AC7477" s="170"/>
      <c r="AD7477" s="174"/>
      <c r="AE7477" s="170"/>
      <c r="AF7477" s="170"/>
      <c r="AI7477" s="170"/>
      <c r="AJ7477" s="170"/>
      <c r="AK7477" s="170"/>
      <c r="AL7477" s="170"/>
      <c r="AM7477" s="170"/>
      <c r="AN7477" s="170"/>
    </row>
    <row r="7478" spans="1:40" ht="52.5" customHeight="1" x14ac:dyDescent="0.2">
      <c r="A7478" s="170"/>
      <c r="B7478" s="170"/>
      <c r="C7478" s="170"/>
      <c r="D7478" s="170"/>
      <c r="E7478" s="170"/>
      <c r="F7478" s="170"/>
      <c r="G7478" s="170"/>
      <c r="H7478" s="170"/>
      <c r="I7478" s="170"/>
      <c r="J7478" s="170"/>
      <c r="K7478" s="170"/>
      <c r="L7478" s="170"/>
      <c r="M7478" s="170"/>
      <c r="N7478" s="170"/>
      <c r="O7478" s="170"/>
      <c r="P7478" s="170"/>
      <c r="Q7478" s="170"/>
      <c r="R7478" s="170"/>
      <c r="S7478" s="170"/>
      <c r="T7478" s="170"/>
      <c r="U7478" s="170"/>
      <c r="V7478" s="170"/>
      <c r="W7478" s="170"/>
      <c r="X7478" s="174"/>
      <c r="Y7478" s="170"/>
      <c r="Z7478" s="170"/>
      <c r="AA7478" s="170"/>
      <c r="AB7478" s="170"/>
      <c r="AC7478" s="170"/>
      <c r="AD7478" s="174"/>
      <c r="AE7478" s="170"/>
      <c r="AF7478" s="170"/>
      <c r="AI7478" s="170"/>
      <c r="AJ7478" s="170"/>
      <c r="AK7478" s="170"/>
      <c r="AL7478" s="170"/>
      <c r="AM7478" s="170"/>
      <c r="AN7478" s="170"/>
    </row>
    <row r="7479" spans="1:40" ht="52.5" customHeight="1" x14ac:dyDescent="0.2">
      <c r="A7479" s="170"/>
      <c r="B7479" s="170"/>
      <c r="C7479" s="170"/>
      <c r="D7479" s="170"/>
      <c r="E7479" s="170"/>
      <c r="F7479" s="170"/>
      <c r="G7479" s="170"/>
      <c r="H7479" s="170"/>
      <c r="I7479" s="170"/>
      <c r="J7479" s="170"/>
      <c r="K7479" s="170"/>
      <c r="L7479" s="170"/>
      <c r="M7479" s="170"/>
      <c r="N7479" s="170"/>
      <c r="O7479" s="170"/>
      <c r="P7479" s="170"/>
      <c r="Q7479" s="170"/>
      <c r="R7479" s="170"/>
      <c r="S7479" s="170"/>
      <c r="T7479" s="170"/>
      <c r="U7479" s="170"/>
      <c r="V7479" s="170"/>
      <c r="W7479" s="170"/>
      <c r="X7479" s="174"/>
      <c r="Y7479" s="170"/>
      <c r="Z7479" s="170"/>
      <c r="AA7479" s="170"/>
      <c r="AB7479" s="170"/>
      <c r="AC7479" s="170"/>
      <c r="AD7479" s="174"/>
      <c r="AE7479" s="170"/>
      <c r="AF7479" s="170"/>
      <c r="AI7479" s="170"/>
      <c r="AJ7479" s="170"/>
      <c r="AK7479" s="170"/>
      <c r="AL7479" s="170"/>
      <c r="AM7479" s="170"/>
      <c r="AN7479" s="170"/>
    </row>
    <row r="7480" spans="1:40" ht="52.5" customHeight="1" x14ac:dyDescent="0.2">
      <c r="A7480" s="170"/>
      <c r="B7480" s="170"/>
      <c r="C7480" s="170"/>
      <c r="D7480" s="170"/>
      <c r="E7480" s="170"/>
      <c r="F7480" s="170"/>
      <c r="G7480" s="170"/>
      <c r="H7480" s="170"/>
      <c r="I7480" s="170"/>
      <c r="J7480" s="170"/>
      <c r="K7480" s="170"/>
      <c r="L7480" s="170"/>
      <c r="M7480" s="170"/>
      <c r="N7480" s="170"/>
      <c r="O7480" s="170"/>
      <c r="P7480" s="170"/>
      <c r="Q7480" s="170"/>
      <c r="R7480" s="170"/>
      <c r="S7480" s="170"/>
      <c r="T7480" s="170"/>
      <c r="U7480" s="170"/>
      <c r="V7480" s="170"/>
      <c r="W7480" s="170"/>
      <c r="X7480" s="174"/>
      <c r="Y7480" s="170"/>
      <c r="Z7480" s="170"/>
      <c r="AA7480" s="170"/>
      <c r="AB7480" s="170"/>
      <c r="AC7480" s="170"/>
      <c r="AD7480" s="174"/>
      <c r="AE7480" s="170"/>
      <c r="AF7480" s="170"/>
      <c r="AI7480" s="170"/>
      <c r="AJ7480" s="170"/>
      <c r="AK7480" s="170"/>
      <c r="AL7480" s="170"/>
      <c r="AM7480" s="170"/>
      <c r="AN7480" s="170"/>
    </row>
    <row r="7481" spans="1:40" ht="52.5" customHeight="1" x14ac:dyDescent="0.2">
      <c r="A7481" s="170"/>
      <c r="B7481" s="170"/>
      <c r="C7481" s="170"/>
      <c r="D7481" s="170"/>
      <c r="E7481" s="170"/>
      <c r="F7481" s="170"/>
      <c r="G7481" s="170"/>
      <c r="H7481" s="170"/>
      <c r="I7481" s="170"/>
      <c r="J7481" s="170"/>
      <c r="K7481" s="170"/>
      <c r="L7481" s="170"/>
      <c r="M7481" s="170"/>
      <c r="N7481" s="170"/>
      <c r="O7481" s="170"/>
      <c r="P7481" s="170"/>
      <c r="Q7481" s="170"/>
      <c r="R7481" s="170"/>
      <c r="S7481" s="170"/>
      <c r="T7481" s="170"/>
      <c r="U7481" s="170"/>
      <c r="V7481" s="170"/>
      <c r="W7481" s="170"/>
      <c r="X7481" s="174"/>
      <c r="Y7481" s="170"/>
      <c r="Z7481" s="170"/>
      <c r="AA7481" s="170"/>
      <c r="AB7481" s="170"/>
      <c r="AC7481" s="170"/>
      <c r="AD7481" s="174"/>
      <c r="AE7481" s="170"/>
      <c r="AF7481" s="170"/>
      <c r="AI7481" s="170"/>
      <c r="AJ7481" s="170"/>
      <c r="AK7481" s="170"/>
      <c r="AL7481" s="170"/>
      <c r="AM7481" s="170"/>
      <c r="AN7481" s="170"/>
    </row>
    <row r="7482" spans="1:40" ht="52.5" customHeight="1" x14ac:dyDescent="0.2">
      <c r="A7482" s="170"/>
      <c r="B7482" s="170"/>
      <c r="C7482" s="170"/>
      <c r="D7482" s="170"/>
      <c r="E7482" s="170"/>
      <c r="F7482" s="170"/>
      <c r="G7482" s="170"/>
      <c r="H7482" s="170"/>
      <c r="I7482" s="170"/>
      <c r="J7482" s="170"/>
      <c r="K7482" s="170"/>
      <c r="L7482" s="170"/>
      <c r="M7482" s="170"/>
      <c r="N7482" s="170"/>
      <c r="O7482" s="170"/>
      <c r="P7482" s="170"/>
      <c r="Q7482" s="170"/>
      <c r="R7482" s="170"/>
      <c r="S7482" s="170"/>
      <c r="T7482" s="170"/>
      <c r="U7482" s="170"/>
      <c r="V7482" s="170"/>
      <c r="W7482" s="170"/>
      <c r="X7482" s="174"/>
      <c r="Y7482" s="170"/>
      <c r="Z7482" s="170"/>
      <c r="AA7482" s="170"/>
      <c r="AB7482" s="170"/>
      <c r="AC7482" s="170"/>
      <c r="AD7482" s="174"/>
      <c r="AE7482" s="170"/>
      <c r="AF7482" s="170"/>
      <c r="AI7482" s="170"/>
      <c r="AJ7482" s="170"/>
      <c r="AK7482" s="170"/>
      <c r="AL7482" s="170"/>
      <c r="AM7482" s="170"/>
      <c r="AN7482" s="170"/>
    </row>
    <row r="7483" spans="1:40" ht="52.5" customHeight="1" x14ac:dyDescent="0.2">
      <c r="A7483" s="170"/>
      <c r="B7483" s="170"/>
      <c r="C7483" s="170"/>
      <c r="D7483" s="170"/>
      <c r="E7483" s="170"/>
      <c r="F7483" s="170"/>
      <c r="G7483" s="170"/>
      <c r="H7483" s="170"/>
      <c r="I7483" s="170"/>
      <c r="J7483" s="170"/>
      <c r="K7483" s="170"/>
      <c r="L7483" s="170"/>
      <c r="M7483" s="170"/>
      <c r="N7483" s="170"/>
      <c r="O7483" s="170"/>
      <c r="P7483" s="170"/>
      <c r="Q7483" s="170"/>
      <c r="R7483" s="170"/>
      <c r="S7483" s="170"/>
      <c r="T7483" s="170"/>
      <c r="U7483" s="170"/>
      <c r="V7483" s="170"/>
      <c r="W7483" s="170"/>
      <c r="X7483" s="174"/>
      <c r="Y7483" s="170"/>
      <c r="Z7483" s="170"/>
      <c r="AA7483" s="170"/>
      <c r="AB7483" s="170"/>
      <c r="AC7483" s="170"/>
      <c r="AD7483" s="174"/>
      <c r="AE7483" s="170"/>
      <c r="AF7483" s="170"/>
      <c r="AI7483" s="170"/>
      <c r="AJ7483" s="170"/>
      <c r="AK7483" s="170"/>
      <c r="AL7483" s="170"/>
      <c r="AM7483" s="170"/>
      <c r="AN7483" s="170"/>
    </row>
    <row r="7484" spans="1:40" ht="52.5" customHeight="1" x14ac:dyDescent="0.2">
      <c r="A7484" s="170"/>
      <c r="B7484" s="170"/>
      <c r="C7484" s="170"/>
      <c r="D7484" s="170"/>
      <c r="E7484" s="170"/>
      <c r="F7484" s="170"/>
      <c r="G7484" s="170"/>
      <c r="H7484" s="170"/>
      <c r="I7484" s="170"/>
      <c r="J7484" s="170"/>
      <c r="K7484" s="170"/>
      <c r="L7484" s="170"/>
      <c r="M7484" s="170"/>
      <c r="N7484" s="170"/>
      <c r="O7484" s="170"/>
      <c r="P7484" s="170"/>
      <c r="Q7484" s="170"/>
      <c r="R7484" s="170"/>
      <c r="S7484" s="170"/>
      <c r="T7484" s="170"/>
      <c r="U7484" s="170"/>
      <c r="V7484" s="170"/>
      <c r="W7484" s="170"/>
      <c r="X7484" s="174"/>
      <c r="Y7484" s="170"/>
      <c r="Z7484" s="170"/>
      <c r="AA7484" s="170"/>
      <c r="AB7484" s="170"/>
      <c r="AC7484" s="170"/>
      <c r="AD7484" s="174"/>
      <c r="AE7484" s="170"/>
      <c r="AF7484" s="170"/>
      <c r="AI7484" s="170"/>
      <c r="AJ7484" s="170"/>
      <c r="AK7484" s="170"/>
      <c r="AL7484" s="170"/>
      <c r="AM7484" s="170"/>
      <c r="AN7484" s="170"/>
    </row>
    <row r="7485" spans="1:40" ht="52.5" customHeight="1" x14ac:dyDescent="0.2">
      <c r="A7485" s="170"/>
      <c r="B7485" s="170"/>
      <c r="C7485" s="170"/>
      <c r="D7485" s="170"/>
      <c r="E7485" s="170"/>
      <c r="F7485" s="170"/>
      <c r="G7485" s="170"/>
      <c r="H7485" s="170"/>
      <c r="I7485" s="170"/>
      <c r="J7485" s="170"/>
      <c r="K7485" s="170"/>
      <c r="L7485" s="170"/>
      <c r="M7485" s="170"/>
      <c r="N7485" s="170"/>
      <c r="O7485" s="170"/>
      <c r="P7485" s="170"/>
      <c r="Q7485" s="170"/>
      <c r="R7485" s="170"/>
      <c r="S7485" s="170"/>
      <c r="T7485" s="170"/>
      <c r="U7485" s="170"/>
      <c r="V7485" s="170"/>
      <c r="W7485" s="170"/>
      <c r="X7485" s="174"/>
      <c r="Y7485" s="170"/>
      <c r="Z7485" s="170"/>
      <c r="AA7485" s="170"/>
      <c r="AB7485" s="170"/>
      <c r="AC7485" s="170"/>
      <c r="AD7485" s="174"/>
      <c r="AE7485" s="170"/>
      <c r="AF7485" s="170"/>
      <c r="AI7485" s="170"/>
      <c r="AJ7485" s="170"/>
      <c r="AK7485" s="170"/>
      <c r="AL7485" s="170"/>
      <c r="AM7485" s="170"/>
      <c r="AN7485" s="170"/>
    </row>
    <row r="7486" spans="1:40" ht="52.5" customHeight="1" x14ac:dyDescent="0.2">
      <c r="A7486" s="170"/>
      <c r="B7486" s="170"/>
      <c r="C7486" s="170"/>
      <c r="D7486" s="170"/>
      <c r="E7486" s="170"/>
      <c r="F7486" s="170"/>
      <c r="G7486" s="170"/>
      <c r="H7486" s="170"/>
      <c r="I7486" s="170"/>
      <c r="J7486" s="170"/>
      <c r="K7486" s="170"/>
      <c r="L7486" s="170"/>
      <c r="M7486" s="170"/>
      <c r="N7486" s="170"/>
      <c r="O7486" s="170"/>
      <c r="P7486" s="170"/>
      <c r="Q7486" s="170"/>
      <c r="R7486" s="170"/>
      <c r="S7486" s="170"/>
      <c r="T7486" s="170"/>
      <c r="U7486" s="170"/>
      <c r="V7486" s="170"/>
      <c r="W7486" s="170"/>
      <c r="X7486" s="174"/>
      <c r="Y7486" s="170"/>
      <c r="Z7486" s="170"/>
      <c r="AA7486" s="170"/>
      <c r="AB7486" s="170"/>
      <c r="AC7486" s="170"/>
      <c r="AD7486" s="174"/>
      <c r="AE7486" s="170"/>
      <c r="AF7486" s="170"/>
      <c r="AI7486" s="170"/>
      <c r="AJ7486" s="170"/>
      <c r="AK7486" s="170"/>
      <c r="AL7486" s="170"/>
      <c r="AM7486" s="170"/>
      <c r="AN7486" s="170"/>
    </row>
    <row r="7487" spans="1:40" ht="52.5" customHeight="1" x14ac:dyDescent="0.2">
      <c r="A7487" s="170"/>
      <c r="B7487" s="170"/>
      <c r="C7487" s="170"/>
      <c r="D7487" s="170"/>
      <c r="E7487" s="170"/>
      <c r="F7487" s="170"/>
      <c r="G7487" s="170"/>
      <c r="H7487" s="170"/>
      <c r="I7487" s="170"/>
      <c r="J7487" s="170"/>
      <c r="K7487" s="170"/>
      <c r="L7487" s="170"/>
      <c r="M7487" s="170"/>
      <c r="N7487" s="170"/>
      <c r="O7487" s="170"/>
      <c r="P7487" s="170"/>
      <c r="Q7487" s="170"/>
      <c r="R7487" s="170"/>
      <c r="S7487" s="170"/>
      <c r="T7487" s="170"/>
      <c r="U7487" s="170"/>
      <c r="V7487" s="170"/>
      <c r="W7487" s="170"/>
      <c r="X7487" s="174"/>
      <c r="Y7487" s="170"/>
      <c r="Z7487" s="170"/>
      <c r="AA7487" s="170"/>
      <c r="AB7487" s="170"/>
      <c r="AC7487" s="170"/>
      <c r="AD7487" s="174"/>
      <c r="AE7487" s="170"/>
      <c r="AF7487" s="170"/>
      <c r="AI7487" s="170"/>
      <c r="AJ7487" s="170"/>
      <c r="AK7487" s="170"/>
      <c r="AL7487" s="170"/>
      <c r="AM7487" s="170"/>
      <c r="AN7487" s="170"/>
    </row>
    <row r="7488" spans="1:40" ht="52.5" customHeight="1" x14ac:dyDescent="0.2">
      <c r="A7488" s="170"/>
      <c r="B7488" s="170"/>
      <c r="C7488" s="170"/>
      <c r="D7488" s="170"/>
      <c r="E7488" s="170"/>
      <c r="F7488" s="170"/>
      <c r="G7488" s="170"/>
      <c r="H7488" s="170"/>
      <c r="I7488" s="170"/>
      <c r="J7488" s="170"/>
      <c r="K7488" s="170"/>
      <c r="L7488" s="170"/>
      <c r="M7488" s="170"/>
      <c r="N7488" s="170"/>
      <c r="O7488" s="170"/>
      <c r="P7488" s="170"/>
      <c r="Q7488" s="170"/>
      <c r="R7488" s="170"/>
      <c r="S7488" s="170"/>
      <c r="T7488" s="170"/>
      <c r="U7488" s="170"/>
      <c r="V7488" s="170"/>
      <c r="W7488" s="170"/>
      <c r="X7488" s="174"/>
      <c r="Y7488" s="170"/>
      <c r="Z7488" s="170"/>
      <c r="AA7488" s="170"/>
      <c r="AB7488" s="170"/>
      <c r="AC7488" s="170"/>
      <c r="AD7488" s="174"/>
      <c r="AE7488" s="170"/>
      <c r="AF7488" s="170"/>
      <c r="AI7488" s="170"/>
      <c r="AJ7488" s="170"/>
      <c r="AK7488" s="170"/>
      <c r="AL7488" s="170"/>
      <c r="AM7488" s="170"/>
      <c r="AN7488" s="170"/>
    </row>
    <row r="7489" spans="1:40" ht="52.5" customHeight="1" x14ac:dyDescent="0.2">
      <c r="A7489" s="170"/>
      <c r="B7489" s="170"/>
      <c r="C7489" s="170"/>
      <c r="D7489" s="170"/>
      <c r="E7489" s="170"/>
      <c r="F7489" s="170"/>
      <c r="G7489" s="170"/>
      <c r="H7489" s="170"/>
      <c r="I7489" s="170"/>
      <c r="J7489" s="170"/>
      <c r="K7489" s="170"/>
      <c r="L7489" s="170"/>
      <c r="M7489" s="170"/>
      <c r="N7489" s="170"/>
      <c r="O7489" s="170"/>
      <c r="P7489" s="170"/>
      <c r="Q7489" s="170"/>
      <c r="R7489" s="170"/>
      <c r="S7489" s="170"/>
      <c r="T7489" s="170"/>
      <c r="U7489" s="170"/>
      <c r="V7489" s="170"/>
      <c r="W7489" s="170"/>
      <c r="X7489" s="174"/>
      <c r="Y7489" s="170"/>
      <c r="Z7489" s="170"/>
      <c r="AA7489" s="170"/>
      <c r="AB7489" s="170"/>
      <c r="AC7489" s="170"/>
      <c r="AD7489" s="174"/>
      <c r="AE7489" s="170"/>
      <c r="AF7489" s="170"/>
      <c r="AI7489" s="170"/>
      <c r="AJ7489" s="170"/>
      <c r="AK7489" s="170"/>
      <c r="AL7489" s="170"/>
      <c r="AM7489" s="170"/>
      <c r="AN7489" s="170"/>
    </row>
    <row r="7490" spans="1:40" ht="52.5" customHeight="1" x14ac:dyDescent="0.2">
      <c r="A7490" s="170"/>
      <c r="B7490" s="170"/>
      <c r="C7490" s="170"/>
      <c r="D7490" s="170"/>
      <c r="E7490" s="170"/>
      <c r="F7490" s="170"/>
      <c r="G7490" s="170"/>
      <c r="H7490" s="170"/>
      <c r="I7490" s="170"/>
      <c r="J7490" s="170"/>
      <c r="K7490" s="170"/>
      <c r="L7490" s="170"/>
      <c r="M7490" s="170"/>
      <c r="N7490" s="170"/>
      <c r="O7490" s="170"/>
      <c r="P7490" s="170"/>
      <c r="Q7490" s="170"/>
      <c r="R7490" s="170"/>
      <c r="S7490" s="170"/>
      <c r="T7490" s="170"/>
      <c r="U7490" s="170"/>
      <c r="V7490" s="170"/>
      <c r="W7490" s="170"/>
      <c r="X7490" s="174"/>
      <c r="Y7490" s="170"/>
      <c r="Z7490" s="170"/>
      <c r="AA7490" s="170"/>
      <c r="AB7490" s="170"/>
      <c r="AC7490" s="170"/>
      <c r="AD7490" s="174"/>
      <c r="AE7490" s="170"/>
      <c r="AF7490" s="170"/>
      <c r="AI7490" s="170"/>
      <c r="AJ7490" s="170"/>
      <c r="AK7490" s="170"/>
      <c r="AL7490" s="170"/>
      <c r="AM7490" s="170"/>
      <c r="AN7490" s="170"/>
    </row>
    <row r="7491" spans="1:40" ht="52.5" customHeight="1" x14ac:dyDescent="0.2">
      <c r="A7491" s="170"/>
      <c r="B7491" s="170"/>
      <c r="C7491" s="170"/>
      <c r="D7491" s="170"/>
      <c r="E7491" s="170"/>
      <c r="F7491" s="170"/>
      <c r="G7491" s="170"/>
      <c r="H7491" s="170"/>
      <c r="I7491" s="170"/>
      <c r="J7491" s="170"/>
      <c r="K7491" s="170"/>
      <c r="L7491" s="170"/>
      <c r="M7491" s="170"/>
      <c r="N7491" s="170"/>
      <c r="O7491" s="170"/>
      <c r="P7491" s="170"/>
      <c r="Q7491" s="170"/>
      <c r="R7491" s="170"/>
      <c r="S7491" s="170"/>
      <c r="T7491" s="170"/>
      <c r="U7491" s="170"/>
      <c r="V7491" s="170"/>
      <c r="W7491" s="170"/>
      <c r="X7491" s="174"/>
      <c r="Y7491" s="170"/>
      <c r="Z7491" s="170"/>
      <c r="AA7491" s="170"/>
      <c r="AB7491" s="170"/>
      <c r="AC7491" s="170"/>
      <c r="AD7491" s="174"/>
      <c r="AE7491" s="170"/>
      <c r="AF7491" s="170"/>
      <c r="AI7491" s="170"/>
      <c r="AJ7491" s="170"/>
      <c r="AK7491" s="170"/>
      <c r="AL7491" s="170"/>
      <c r="AM7491" s="170"/>
      <c r="AN7491" s="170"/>
    </row>
    <row r="7492" spans="1:40" ht="52.5" customHeight="1" x14ac:dyDescent="0.2">
      <c r="A7492" s="170"/>
      <c r="B7492" s="170"/>
      <c r="C7492" s="170"/>
      <c r="D7492" s="170"/>
      <c r="E7492" s="170"/>
      <c r="F7492" s="170"/>
      <c r="G7492" s="170"/>
      <c r="H7492" s="170"/>
      <c r="I7492" s="170"/>
      <c r="J7492" s="170"/>
      <c r="K7492" s="170"/>
      <c r="L7492" s="170"/>
      <c r="M7492" s="170"/>
      <c r="N7492" s="170"/>
      <c r="O7492" s="170"/>
      <c r="P7492" s="170"/>
      <c r="Q7492" s="170"/>
      <c r="R7492" s="170"/>
      <c r="S7492" s="170"/>
      <c r="T7492" s="170"/>
      <c r="U7492" s="170"/>
      <c r="V7492" s="170"/>
      <c r="W7492" s="170"/>
      <c r="X7492" s="174"/>
      <c r="Y7492" s="170"/>
      <c r="Z7492" s="170"/>
      <c r="AA7492" s="170"/>
      <c r="AB7492" s="170"/>
      <c r="AC7492" s="170"/>
      <c r="AD7492" s="174"/>
      <c r="AE7492" s="170"/>
      <c r="AF7492" s="170"/>
      <c r="AI7492" s="170"/>
      <c r="AJ7492" s="170"/>
      <c r="AK7492" s="170"/>
      <c r="AL7492" s="170"/>
      <c r="AM7492" s="170"/>
      <c r="AN7492" s="170"/>
    </row>
    <row r="7493" spans="1:40" ht="52.5" customHeight="1" x14ac:dyDescent="0.2">
      <c r="A7493" s="170"/>
      <c r="B7493" s="170"/>
      <c r="C7493" s="170"/>
      <c r="D7493" s="170"/>
      <c r="E7493" s="170"/>
      <c r="F7493" s="170"/>
      <c r="G7493" s="170"/>
      <c r="H7493" s="170"/>
      <c r="I7493" s="170"/>
      <c r="J7493" s="170"/>
      <c r="K7493" s="170"/>
      <c r="L7493" s="170"/>
      <c r="M7493" s="170"/>
      <c r="N7493" s="170"/>
      <c r="O7493" s="170"/>
      <c r="P7493" s="170"/>
      <c r="Q7493" s="170"/>
      <c r="R7493" s="170"/>
      <c r="S7493" s="170"/>
      <c r="T7493" s="170"/>
      <c r="U7493" s="170"/>
      <c r="V7493" s="170"/>
      <c r="W7493" s="170"/>
      <c r="X7493" s="174"/>
      <c r="Y7493" s="170"/>
      <c r="Z7493" s="170"/>
      <c r="AA7493" s="170"/>
      <c r="AB7493" s="170"/>
      <c r="AC7493" s="170"/>
      <c r="AD7493" s="174"/>
      <c r="AE7493" s="170"/>
      <c r="AF7493" s="170"/>
      <c r="AI7493" s="170"/>
      <c r="AJ7493" s="170"/>
      <c r="AK7493" s="170"/>
      <c r="AL7493" s="170"/>
      <c r="AM7493" s="170"/>
      <c r="AN7493" s="170"/>
    </row>
    <row r="7494" spans="1:40" ht="52.5" customHeight="1" x14ac:dyDescent="0.2">
      <c r="A7494" s="170"/>
      <c r="B7494" s="170"/>
      <c r="C7494" s="170"/>
      <c r="D7494" s="170"/>
      <c r="E7494" s="170"/>
      <c r="F7494" s="170"/>
      <c r="G7494" s="170"/>
      <c r="H7494" s="170"/>
      <c r="I7494" s="170"/>
      <c r="J7494" s="170"/>
      <c r="K7494" s="170"/>
      <c r="L7494" s="170"/>
      <c r="M7494" s="170"/>
      <c r="N7494" s="170"/>
      <c r="O7494" s="170"/>
      <c r="P7494" s="170"/>
      <c r="Q7494" s="170"/>
      <c r="R7494" s="170"/>
      <c r="S7494" s="170"/>
      <c r="T7494" s="170"/>
      <c r="U7494" s="170"/>
      <c r="V7494" s="170"/>
      <c r="W7494" s="170"/>
      <c r="X7494" s="174"/>
      <c r="Y7494" s="170"/>
      <c r="Z7494" s="170"/>
      <c r="AA7494" s="170"/>
      <c r="AB7494" s="170"/>
      <c r="AC7494" s="170"/>
      <c r="AD7494" s="174"/>
      <c r="AE7494" s="170"/>
      <c r="AF7494" s="170"/>
      <c r="AI7494" s="170"/>
      <c r="AJ7494" s="170"/>
      <c r="AK7494" s="170"/>
      <c r="AL7494" s="170"/>
      <c r="AM7494" s="170"/>
      <c r="AN7494" s="170"/>
    </row>
    <row r="7495" spans="1:40" ht="52.5" customHeight="1" x14ac:dyDescent="0.2">
      <c r="A7495" s="170"/>
      <c r="B7495" s="170"/>
      <c r="C7495" s="170"/>
      <c r="D7495" s="170"/>
      <c r="E7495" s="170"/>
      <c r="F7495" s="170"/>
      <c r="G7495" s="170"/>
      <c r="H7495" s="170"/>
      <c r="I7495" s="170"/>
      <c r="J7495" s="170"/>
      <c r="K7495" s="170"/>
      <c r="L7495" s="170"/>
      <c r="M7495" s="170"/>
      <c r="N7495" s="170"/>
      <c r="O7495" s="170"/>
      <c r="P7495" s="170"/>
      <c r="Q7495" s="170"/>
      <c r="R7495" s="170"/>
      <c r="S7495" s="170"/>
      <c r="T7495" s="170"/>
      <c r="U7495" s="170"/>
      <c r="V7495" s="170"/>
      <c r="W7495" s="170"/>
      <c r="X7495" s="174"/>
      <c r="Y7495" s="170"/>
      <c r="Z7495" s="170"/>
      <c r="AA7495" s="170"/>
      <c r="AB7495" s="170"/>
      <c r="AC7495" s="170"/>
      <c r="AD7495" s="174"/>
      <c r="AE7495" s="170"/>
      <c r="AF7495" s="170"/>
      <c r="AI7495" s="170"/>
      <c r="AJ7495" s="170"/>
      <c r="AK7495" s="170"/>
      <c r="AL7495" s="170"/>
      <c r="AM7495" s="170"/>
      <c r="AN7495" s="170"/>
    </row>
    <row r="7496" spans="1:40" ht="52.5" customHeight="1" x14ac:dyDescent="0.2">
      <c r="A7496" s="170"/>
      <c r="B7496" s="170"/>
      <c r="C7496" s="170"/>
      <c r="D7496" s="170"/>
      <c r="E7496" s="170"/>
      <c r="F7496" s="170"/>
      <c r="G7496" s="170"/>
      <c r="H7496" s="170"/>
      <c r="I7496" s="170"/>
      <c r="J7496" s="170"/>
      <c r="K7496" s="170"/>
      <c r="L7496" s="170"/>
      <c r="M7496" s="170"/>
      <c r="N7496" s="170"/>
      <c r="O7496" s="170"/>
      <c r="P7496" s="170"/>
      <c r="Q7496" s="170"/>
      <c r="R7496" s="170"/>
      <c r="S7496" s="170"/>
      <c r="T7496" s="170"/>
      <c r="U7496" s="170"/>
      <c r="V7496" s="170"/>
      <c r="W7496" s="170"/>
      <c r="X7496" s="174"/>
      <c r="Y7496" s="170"/>
      <c r="Z7496" s="170"/>
      <c r="AA7496" s="170"/>
      <c r="AB7496" s="170"/>
      <c r="AC7496" s="170"/>
      <c r="AD7496" s="174"/>
      <c r="AE7496" s="170"/>
      <c r="AF7496" s="170"/>
      <c r="AI7496" s="170"/>
      <c r="AJ7496" s="170"/>
      <c r="AK7496" s="170"/>
      <c r="AL7496" s="170"/>
      <c r="AM7496" s="170"/>
      <c r="AN7496" s="170"/>
    </row>
    <row r="7497" spans="1:40" ht="52.5" customHeight="1" x14ac:dyDescent="0.2">
      <c r="A7497" s="170"/>
      <c r="B7497" s="170"/>
      <c r="C7497" s="170"/>
      <c r="D7497" s="170"/>
      <c r="E7497" s="170"/>
      <c r="F7497" s="170"/>
      <c r="G7497" s="170"/>
      <c r="H7497" s="170"/>
      <c r="I7497" s="170"/>
      <c r="J7497" s="170"/>
      <c r="K7497" s="170"/>
      <c r="L7497" s="170"/>
      <c r="M7497" s="170"/>
      <c r="N7497" s="170"/>
      <c r="O7497" s="170"/>
      <c r="P7497" s="170"/>
      <c r="Q7497" s="170"/>
      <c r="R7497" s="170"/>
      <c r="S7497" s="170"/>
      <c r="T7497" s="170"/>
      <c r="U7497" s="170"/>
      <c r="V7497" s="170"/>
      <c r="W7497" s="170"/>
      <c r="X7497" s="174"/>
      <c r="Y7497" s="170"/>
      <c r="Z7497" s="170"/>
      <c r="AA7497" s="170"/>
      <c r="AB7497" s="170"/>
      <c r="AC7497" s="170"/>
      <c r="AD7497" s="174"/>
      <c r="AE7497" s="170"/>
      <c r="AF7497" s="170"/>
      <c r="AI7497" s="170"/>
      <c r="AJ7497" s="170"/>
      <c r="AK7497" s="170"/>
      <c r="AL7497" s="170"/>
      <c r="AM7497" s="170"/>
      <c r="AN7497" s="170"/>
    </row>
    <row r="7498" spans="1:40" ht="52.5" customHeight="1" x14ac:dyDescent="0.2">
      <c r="A7498" s="170"/>
      <c r="B7498" s="170"/>
      <c r="C7498" s="170"/>
      <c r="D7498" s="170"/>
      <c r="E7498" s="170"/>
      <c r="F7498" s="170"/>
      <c r="G7498" s="170"/>
      <c r="H7498" s="170"/>
      <c r="I7498" s="170"/>
      <c r="J7498" s="170"/>
      <c r="K7498" s="170"/>
      <c r="L7498" s="170"/>
      <c r="M7498" s="170"/>
      <c r="N7498" s="170"/>
      <c r="O7498" s="170"/>
      <c r="P7498" s="170"/>
      <c r="Q7498" s="170"/>
      <c r="R7498" s="170"/>
      <c r="S7498" s="170"/>
      <c r="T7498" s="170"/>
      <c r="U7498" s="170"/>
      <c r="V7498" s="170"/>
      <c r="W7498" s="170"/>
      <c r="X7498" s="174"/>
      <c r="Y7498" s="170"/>
      <c r="Z7498" s="170"/>
      <c r="AA7498" s="170"/>
      <c r="AB7498" s="170"/>
      <c r="AC7498" s="170"/>
      <c r="AD7498" s="174"/>
      <c r="AE7498" s="170"/>
      <c r="AF7498" s="170"/>
      <c r="AI7498" s="170"/>
      <c r="AJ7498" s="170"/>
      <c r="AK7498" s="170"/>
      <c r="AL7498" s="170"/>
      <c r="AM7498" s="170"/>
      <c r="AN7498" s="170"/>
    </row>
    <row r="7499" spans="1:40" ht="52.5" customHeight="1" x14ac:dyDescent="0.2">
      <c r="A7499" s="170"/>
      <c r="B7499" s="170"/>
      <c r="C7499" s="170"/>
      <c r="D7499" s="170"/>
      <c r="E7499" s="170"/>
      <c r="F7499" s="170"/>
      <c r="G7499" s="170"/>
      <c r="H7499" s="170"/>
      <c r="I7499" s="170"/>
      <c r="J7499" s="170"/>
      <c r="K7499" s="170"/>
      <c r="L7499" s="170"/>
      <c r="M7499" s="170"/>
      <c r="N7499" s="170"/>
      <c r="O7499" s="170"/>
      <c r="P7499" s="170"/>
      <c r="Q7499" s="170"/>
      <c r="R7499" s="170"/>
      <c r="S7499" s="170"/>
      <c r="T7499" s="170"/>
      <c r="U7499" s="170"/>
      <c r="V7499" s="170"/>
      <c r="W7499" s="170"/>
      <c r="X7499" s="174"/>
      <c r="Y7499" s="170"/>
      <c r="Z7499" s="170"/>
      <c r="AA7499" s="170"/>
      <c r="AB7499" s="170"/>
      <c r="AC7499" s="170"/>
      <c r="AD7499" s="174"/>
      <c r="AE7499" s="170"/>
      <c r="AF7499" s="170"/>
      <c r="AI7499" s="170"/>
      <c r="AJ7499" s="170"/>
      <c r="AK7499" s="170"/>
      <c r="AL7499" s="170"/>
      <c r="AM7499" s="170"/>
      <c r="AN7499" s="170"/>
    </row>
    <row r="7500" spans="1:40" ht="52.5" customHeight="1" x14ac:dyDescent="0.2">
      <c r="A7500" s="170"/>
      <c r="B7500" s="170"/>
      <c r="C7500" s="170"/>
      <c r="D7500" s="170"/>
      <c r="E7500" s="170"/>
      <c r="F7500" s="170"/>
      <c r="G7500" s="170"/>
      <c r="H7500" s="170"/>
      <c r="I7500" s="170"/>
      <c r="J7500" s="170"/>
      <c r="K7500" s="170"/>
      <c r="L7500" s="170"/>
      <c r="M7500" s="170"/>
      <c r="N7500" s="170"/>
      <c r="O7500" s="170"/>
      <c r="P7500" s="170"/>
      <c r="Q7500" s="170"/>
      <c r="R7500" s="170"/>
      <c r="S7500" s="170"/>
      <c r="T7500" s="170"/>
      <c r="U7500" s="170"/>
      <c r="V7500" s="170"/>
      <c r="W7500" s="170"/>
      <c r="X7500" s="174"/>
      <c r="Y7500" s="170"/>
      <c r="Z7500" s="170"/>
      <c r="AA7500" s="170"/>
      <c r="AB7500" s="170"/>
      <c r="AC7500" s="170"/>
      <c r="AD7500" s="174"/>
      <c r="AE7500" s="170"/>
      <c r="AF7500" s="170"/>
      <c r="AI7500" s="170"/>
      <c r="AJ7500" s="170"/>
      <c r="AK7500" s="170"/>
      <c r="AL7500" s="170"/>
      <c r="AM7500" s="170"/>
      <c r="AN7500" s="170"/>
    </row>
    <row r="7501" spans="1:40" ht="52.5" customHeight="1" x14ac:dyDescent="0.2">
      <c r="A7501" s="170"/>
      <c r="B7501" s="170"/>
      <c r="C7501" s="170"/>
      <c r="D7501" s="170"/>
      <c r="E7501" s="170"/>
      <c r="F7501" s="170"/>
      <c r="G7501" s="170"/>
      <c r="H7501" s="170"/>
      <c r="I7501" s="170"/>
      <c r="J7501" s="170"/>
      <c r="K7501" s="170"/>
      <c r="L7501" s="170"/>
      <c r="M7501" s="170"/>
      <c r="N7501" s="170"/>
      <c r="O7501" s="170"/>
      <c r="P7501" s="170"/>
      <c r="Q7501" s="170"/>
      <c r="R7501" s="170"/>
      <c r="S7501" s="170"/>
      <c r="T7501" s="170"/>
      <c r="U7501" s="170"/>
      <c r="V7501" s="170"/>
      <c r="W7501" s="170"/>
      <c r="X7501" s="174"/>
      <c r="Y7501" s="170"/>
      <c r="Z7501" s="170"/>
      <c r="AA7501" s="170"/>
      <c r="AB7501" s="170"/>
      <c r="AC7501" s="170"/>
      <c r="AD7501" s="174"/>
      <c r="AE7501" s="170"/>
      <c r="AF7501" s="170"/>
      <c r="AI7501" s="170"/>
      <c r="AJ7501" s="170"/>
      <c r="AK7501" s="170"/>
      <c r="AL7501" s="170"/>
      <c r="AM7501" s="170"/>
      <c r="AN7501" s="170"/>
    </row>
    <row r="7502" spans="1:40" ht="52.5" customHeight="1" x14ac:dyDescent="0.2">
      <c r="A7502" s="170"/>
      <c r="B7502" s="170"/>
      <c r="C7502" s="170"/>
      <c r="D7502" s="170"/>
      <c r="E7502" s="170"/>
      <c r="F7502" s="170"/>
      <c r="G7502" s="170"/>
      <c r="H7502" s="170"/>
      <c r="I7502" s="170"/>
      <c r="J7502" s="170"/>
      <c r="K7502" s="170"/>
      <c r="L7502" s="170"/>
      <c r="M7502" s="170"/>
      <c r="N7502" s="170"/>
      <c r="O7502" s="170"/>
      <c r="P7502" s="170"/>
      <c r="Q7502" s="170"/>
      <c r="R7502" s="170"/>
      <c r="S7502" s="170"/>
      <c r="T7502" s="170"/>
      <c r="U7502" s="170"/>
      <c r="V7502" s="170"/>
      <c r="W7502" s="170"/>
      <c r="X7502" s="174"/>
      <c r="Y7502" s="170"/>
      <c r="Z7502" s="170"/>
      <c r="AA7502" s="170"/>
      <c r="AB7502" s="170"/>
      <c r="AC7502" s="170"/>
      <c r="AD7502" s="174"/>
      <c r="AE7502" s="170"/>
      <c r="AF7502" s="170"/>
      <c r="AI7502" s="170"/>
      <c r="AJ7502" s="170"/>
      <c r="AK7502" s="170"/>
      <c r="AL7502" s="170"/>
      <c r="AM7502" s="170"/>
      <c r="AN7502" s="170"/>
    </row>
    <row r="7503" spans="1:40" ht="52.5" customHeight="1" x14ac:dyDescent="0.2">
      <c r="A7503" s="170"/>
      <c r="B7503" s="170"/>
      <c r="C7503" s="170"/>
      <c r="D7503" s="170"/>
      <c r="E7503" s="170"/>
      <c r="F7503" s="170"/>
      <c r="G7503" s="170"/>
      <c r="H7503" s="170"/>
      <c r="I7503" s="170"/>
      <c r="J7503" s="170"/>
      <c r="K7503" s="170"/>
      <c r="L7503" s="170"/>
      <c r="M7503" s="170"/>
      <c r="N7503" s="170"/>
      <c r="O7503" s="170"/>
      <c r="P7503" s="170"/>
      <c r="Q7503" s="170"/>
      <c r="R7503" s="170"/>
      <c r="S7503" s="170"/>
      <c r="T7503" s="170"/>
      <c r="U7503" s="170"/>
      <c r="V7503" s="170"/>
      <c r="W7503" s="170"/>
      <c r="X7503" s="174"/>
      <c r="Y7503" s="170"/>
      <c r="Z7503" s="170"/>
      <c r="AA7503" s="170"/>
      <c r="AB7503" s="170"/>
      <c r="AC7503" s="170"/>
      <c r="AD7503" s="174"/>
      <c r="AE7503" s="170"/>
      <c r="AF7503" s="170"/>
      <c r="AI7503" s="170"/>
      <c r="AJ7503" s="170"/>
      <c r="AK7503" s="170"/>
      <c r="AL7503" s="170"/>
      <c r="AM7503" s="170"/>
      <c r="AN7503" s="170"/>
    </row>
    <row r="7504" spans="1:40" ht="52.5" customHeight="1" x14ac:dyDescent="0.2">
      <c r="A7504" s="170"/>
      <c r="B7504" s="170"/>
      <c r="C7504" s="170"/>
      <c r="D7504" s="170"/>
      <c r="E7504" s="170"/>
      <c r="F7504" s="170"/>
      <c r="G7504" s="170"/>
      <c r="H7504" s="170"/>
      <c r="I7504" s="170"/>
      <c r="J7504" s="170"/>
      <c r="K7504" s="170"/>
      <c r="L7504" s="170"/>
      <c r="M7504" s="170"/>
      <c r="N7504" s="170"/>
      <c r="O7504" s="170"/>
      <c r="P7504" s="170"/>
      <c r="Q7504" s="170"/>
      <c r="R7504" s="170"/>
      <c r="S7504" s="170"/>
      <c r="T7504" s="170"/>
      <c r="U7504" s="170"/>
      <c r="V7504" s="170"/>
      <c r="W7504" s="170"/>
      <c r="X7504" s="174"/>
      <c r="Y7504" s="170"/>
      <c r="Z7504" s="170"/>
      <c r="AA7504" s="170"/>
      <c r="AB7504" s="170"/>
      <c r="AC7504" s="170"/>
      <c r="AD7504" s="174"/>
      <c r="AE7504" s="170"/>
      <c r="AF7504" s="170"/>
      <c r="AI7504" s="170"/>
      <c r="AJ7504" s="170"/>
      <c r="AK7504" s="170"/>
      <c r="AL7504" s="170"/>
      <c r="AM7504" s="170"/>
      <c r="AN7504" s="170"/>
    </row>
    <row r="7505" spans="1:40" ht="52.5" customHeight="1" x14ac:dyDescent="0.2">
      <c r="A7505" s="170"/>
      <c r="B7505" s="170"/>
      <c r="C7505" s="170"/>
      <c r="D7505" s="170"/>
      <c r="E7505" s="170"/>
      <c r="F7505" s="170"/>
      <c r="G7505" s="170"/>
      <c r="H7505" s="170"/>
      <c r="I7505" s="170"/>
      <c r="J7505" s="170"/>
      <c r="K7505" s="170"/>
      <c r="L7505" s="170"/>
      <c r="M7505" s="170"/>
      <c r="N7505" s="170"/>
      <c r="O7505" s="170"/>
      <c r="P7505" s="170"/>
      <c r="Q7505" s="170"/>
      <c r="R7505" s="170"/>
      <c r="S7505" s="170"/>
      <c r="T7505" s="170"/>
      <c r="U7505" s="170"/>
      <c r="V7505" s="170"/>
      <c r="W7505" s="170"/>
      <c r="X7505" s="174"/>
      <c r="Y7505" s="170"/>
      <c r="Z7505" s="170"/>
      <c r="AA7505" s="170"/>
      <c r="AB7505" s="170"/>
      <c r="AC7505" s="170"/>
      <c r="AD7505" s="174"/>
      <c r="AE7505" s="170"/>
      <c r="AF7505" s="170"/>
      <c r="AI7505" s="170"/>
      <c r="AJ7505" s="170"/>
      <c r="AK7505" s="170"/>
      <c r="AL7505" s="170"/>
      <c r="AM7505" s="170"/>
      <c r="AN7505" s="170"/>
    </row>
    <row r="7506" spans="1:40" ht="52.5" customHeight="1" x14ac:dyDescent="0.2">
      <c r="A7506" s="170"/>
      <c r="B7506" s="170"/>
      <c r="C7506" s="170"/>
      <c r="D7506" s="170"/>
      <c r="E7506" s="170"/>
      <c r="F7506" s="170"/>
      <c r="G7506" s="170"/>
      <c r="H7506" s="170"/>
      <c r="I7506" s="170"/>
      <c r="J7506" s="170"/>
      <c r="K7506" s="170"/>
      <c r="L7506" s="170"/>
      <c r="M7506" s="170"/>
      <c r="N7506" s="170"/>
      <c r="O7506" s="170"/>
      <c r="P7506" s="170"/>
      <c r="Q7506" s="170"/>
      <c r="R7506" s="170"/>
      <c r="S7506" s="170"/>
      <c r="T7506" s="170"/>
      <c r="U7506" s="170"/>
      <c r="V7506" s="170"/>
      <c r="W7506" s="170"/>
      <c r="X7506" s="174"/>
      <c r="Y7506" s="170"/>
      <c r="Z7506" s="170"/>
      <c r="AA7506" s="170"/>
      <c r="AB7506" s="170"/>
      <c r="AC7506" s="170"/>
      <c r="AD7506" s="174"/>
      <c r="AE7506" s="170"/>
      <c r="AF7506" s="170"/>
      <c r="AI7506" s="170"/>
      <c r="AJ7506" s="170"/>
      <c r="AK7506" s="170"/>
      <c r="AL7506" s="170"/>
      <c r="AM7506" s="170"/>
      <c r="AN7506" s="170"/>
    </row>
    <row r="7507" spans="1:40" ht="52.5" customHeight="1" x14ac:dyDescent="0.2">
      <c r="A7507" s="170"/>
      <c r="B7507" s="170"/>
      <c r="C7507" s="170"/>
      <c r="D7507" s="170"/>
      <c r="E7507" s="170"/>
      <c r="F7507" s="170"/>
      <c r="G7507" s="170"/>
      <c r="H7507" s="170"/>
      <c r="I7507" s="170"/>
      <c r="J7507" s="170"/>
      <c r="K7507" s="170"/>
      <c r="L7507" s="170"/>
      <c r="M7507" s="170"/>
      <c r="N7507" s="170"/>
      <c r="O7507" s="170"/>
      <c r="P7507" s="170"/>
      <c r="Q7507" s="170"/>
      <c r="R7507" s="170"/>
      <c r="S7507" s="170"/>
      <c r="T7507" s="170"/>
      <c r="U7507" s="170"/>
      <c r="V7507" s="170"/>
      <c r="W7507" s="170"/>
      <c r="X7507" s="174"/>
      <c r="Y7507" s="170"/>
      <c r="Z7507" s="170"/>
      <c r="AA7507" s="170"/>
      <c r="AB7507" s="170"/>
      <c r="AC7507" s="170"/>
      <c r="AD7507" s="174"/>
      <c r="AE7507" s="170"/>
      <c r="AF7507" s="170"/>
      <c r="AI7507" s="170"/>
      <c r="AJ7507" s="170"/>
      <c r="AK7507" s="170"/>
      <c r="AL7507" s="170"/>
      <c r="AM7507" s="170"/>
      <c r="AN7507" s="170"/>
    </row>
    <row r="7508" spans="1:40" ht="52.5" customHeight="1" x14ac:dyDescent="0.2">
      <c r="A7508" s="170"/>
      <c r="B7508" s="170"/>
      <c r="C7508" s="170"/>
      <c r="D7508" s="170"/>
      <c r="E7508" s="170"/>
      <c r="F7508" s="170"/>
      <c r="G7508" s="170"/>
      <c r="H7508" s="170"/>
      <c r="I7508" s="170"/>
      <c r="J7508" s="170"/>
      <c r="K7508" s="170"/>
      <c r="L7508" s="170"/>
      <c r="M7508" s="170"/>
      <c r="N7508" s="170"/>
      <c r="O7508" s="170"/>
      <c r="P7508" s="170"/>
      <c r="Q7508" s="170"/>
      <c r="R7508" s="170"/>
      <c r="S7508" s="170"/>
      <c r="T7508" s="170"/>
      <c r="U7508" s="170"/>
      <c r="V7508" s="170"/>
      <c r="W7508" s="170"/>
      <c r="X7508" s="174"/>
      <c r="Y7508" s="170"/>
      <c r="Z7508" s="170"/>
      <c r="AA7508" s="170"/>
      <c r="AB7508" s="170"/>
      <c r="AC7508" s="170"/>
      <c r="AD7508" s="174"/>
      <c r="AE7508" s="170"/>
      <c r="AF7508" s="170"/>
      <c r="AI7508" s="170"/>
      <c r="AJ7508" s="170"/>
      <c r="AK7508" s="170"/>
      <c r="AL7508" s="170"/>
      <c r="AM7508" s="170"/>
      <c r="AN7508" s="170"/>
    </row>
    <row r="7509" spans="1:40" ht="52.5" customHeight="1" x14ac:dyDescent="0.2">
      <c r="A7509" s="170"/>
      <c r="B7509" s="170"/>
      <c r="C7509" s="170"/>
      <c r="D7509" s="170"/>
      <c r="E7509" s="170"/>
      <c r="F7509" s="170"/>
      <c r="G7509" s="170"/>
      <c r="H7509" s="170"/>
      <c r="I7509" s="170"/>
      <c r="J7509" s="170"/>
      <c r="K7509" s="170"/>
      <c r="L7509" s="170"/>
      <c r="M7509" s="170"/>
      <c r="N7509" s="170"/>
      <c r="O7509" s="170"/>
      <c r="P7509" s="170"/>
      <c r="Q7509" s="170"/>
      <c r="R7509" s="170"/>
      <c r="S7509" s="170"/>
      <c r="T7509" s="170"/>
      <c r="U7509" s="170"/>
      <c r="V7509" s="170"/>
      <c r="W7509" s="170"/>
      <c r="X7509" s="174"/>
      <c r="Y7509" s="170"/>
      <c r="Z7509" s="170"/>
      <c r="AA7509" s="170"/>
      <c r="AB7509" s="170"/>
      <c r="AC7509" s="170"/>
      <c r="AD7509" s="174"/>
      <c r="AE7509" s="170"/>
      <c r="AF7509" s="170"/>
      <c r="AI7509" s="170"/>
      <c r="AJ7509" s="170"/>
      <c r="AK7509" s="170"/>
      <c r="AL7509" s="170"/>
      <c r="AM7509" s="170"/>
      <c r="AN7509" s="170"/>
    </row>
    <row r="7510" spans="1:40" ht="52.5" customHeight="1" x14ac:dyDescent="0.2">
      <c r="A7510" s="170"/>
      <c r="B7510" s="170"/>
      <c r="C7510" s="170"/>
      <c r="D7510" s="170"/>
      <c r="E7510" s="170"/>
      <c r="F7510" s="170"/>
      <c r="G7510" s="170"/>
      <c r="H7510" s="170"/>
      <c r="I7510" s="170"/>
      <c r="J7510" s="170"/>
      <c r="K7510" s="170"/>
      <c r="L7510" s="170"/>
      <c r="M7510" s="170"/>
      <c r="N7510" s="170"/>
      <c r="O7510" s="170"/>
      <c r="P7510" s="170"/>
      <c r="Q7510" s="170"/>
      <c r="R7510" s="170"/>
      <c r="S7510" s="170"/>
      <c r="T7510" s="170"/>
      <c r="U7510" s="170"/>
      <c r="V7510" s="170"/>
      <c r="W7510" s="170"/>
      <c r="X7510" s="174"/>
      <c r="Y7510" s="170"/>
      <c r="Z7510" s="170"/>
      <c r="AA7510" s="170"/>
      <c r="AB7510" s="170"/>
      <c r="AC7510" s="170"/>
      <c r="AD7510" s="174"/>
      <c r="AE7510" s="170"/>
      <c r="AF7510" s="170"/>
      <c r="AI7510" s="170"/>
      <c r="AJ7510" s="170"/>
      <c r="AK7510" s="170"/>
      <c r="AL7510" s="170"/>
      <c r="AM7510" s="170"/>
      <c r="AN7510" s="170"/>
    </row>
    <row r="7511" spans="1:40" ht="52.5" customHeight="1" x14ac:dyDescent="0.2">
      <c r="A7511" s="170"/>
      <c r="B7511" s="170"/>
      <c r="C7511" s="170"/>
      <c r="D7511" s="170"/>
      <c r="E7511" s="170"/>
      <c r="F7511" s="170"/>
      <c r="G7511" s="170"/>
      <c r="H7511" s="170"/>
      <c r="I7511" s="170"/>
      <c r="J7511" s="170"/>
      <c r="K7511" s="170"/>
      <c r="L7511" s="170"/>
      <c r="M7511" s="170"/>
      <c r="N7511" s="170"/>
      <c r="O7511" s="170"/>
      <c r="P7511" s="170"/>
      <c r="Q7511" s="170"/>
      <c r="R7511" s="170"/>
      <c r="S7511" s="170"/>
      <c r="T7511" s="170"/>
      <c r="U7511" s="170"/>
      <c r="V7511" s="170"/>
      <c r="W7511" s="170"/>
      <c r="X7511" s="174"/>
      <c r="Y7511" s="170"/>
      <c r="Z7511" s="170"/>
      <c r="AA7511" s="170"/>
      <c r="AB7511" s="170"/>
      <c r="AC7511" s="170"/>
      <c r="AD7511" s="174"/>
      <c r="AE7511" s="170"/>
      <c r="AF7511" s="170"/>
      <c r="AI7511" s="170"/>
      <c r="AJ7511" s="170"/>
      <c r="AK7511" s="170"/>
      <c r="AL7511" s="170"/>
      <c r="AM7511" s="170"/>
      <c r="AN7511" s="170"/>
    </row>
    <row r="7512" spans="1:40" ht="52.5" customHeight="1" x14ac:dyDescent="0.2">
      <c r="A7512" s="170"/>
      <c r="B7512" s="170"/>
      <c r="C7512" s="170"/>
      <c r="D7512" s="170"/>
      <c r="E7512" s="170"/>
      <c r="F7512" s="170"/>
      <c r="G7512" s="170"/>
      <c r="H7512" s="170"/>
      <c r="I7512" s="170"/>
      <c r="J7512" s="170"/>
      <c r="K7512" s="170"/>
      <c r="L7512" s="170"/>
      <c r="M7512" s="170"/>
      <c r="N7512" s="170"/>
      <c r="O7512" s="170"/>
      <c r="P7512" s="170"/>
      <c r="Q7512" s="170"/>
      <c r="R7512" s="170"/>
      <c r="S7512" s="170"/>
      <c r="T7512" s="170"/>
      <c r="U7512" s="170"/>
      <c r="V7512" s="170"/>
      <c r="W7512" s="170"/>
      <c r="X7512" s="174"/>
      <c r="Y7512" s="170"/>
      <c r="Z7512" s="170"/>
      <c r="AA7512" s="170"/>
      <c r="AB7512" s="170"/>
      <c r="AC7512" s="170"/>
      <c r="AD7512" s="174"/>
      <c r="AE7512" s="170"/>
      <c r="AF7512" s="170"/>
      <c r="AI7512" s="170"/>
      <c r="AJ7512" s="170"/>
      <c r="AK7512" s="170"/>
      <c r="AL7512" s="170"/>
      <c r="AM7512" s="170"/>
      <c r="AN7512" s="170"/>
    </row>
    <row r="7513" spans="1:40" ht="52.5" customHeight="1" x14ac:dyDescent="0.2">
      <c r="A7513" s="170"/>
      <c r="B7513" s="170"/>
      <c r="C7513" s="170"/>
      <c r="D7513" s="170"/>
      <c r="E7513" s="170"/>
      <c r="F7513" s="170"/>
      <c r="G7513" s="170"/>
      <c r="H7513" s="170"/>
      <c r="I7513" s="170"/>
      <c r="J7513" s="170"/>
      <c r="K7513" s="170"/>
      <c r="L7513" s="170"/>
      <c r="M7513" s="170"/>
      <c r="N7513" s="170"/>
      <c r="O7513" s="170"/>
      <c r="P7513" s="170"/>
      <c r="Q7513" s="170"/>
      <c r="R7513" s="170"/>
      <c r="S7513" s="170"/>
      <c r="T7513" s="170"/>
      <c r="U7513" s="170"/>
      <c r="V7513" s="170"/>
      <c r="W7513" s="170"/>
      <c r="X7513" s="174"/>
      <c r="Y7513" s="170"/>
      <c r="Z7513" s="170"/>
      <c r="AA7513" s="170"/>
      <c r="AB7513" s="170"/>
      <c r="AC7513" s="170"/>
      <c r="AD7513" s="174"/>
      <c r="AE7513" s="170"/>
      <c r="AF7513" s="170"/>
      <c r="AI7513" s="170"/>
      <c r="AJ7513" s="170"/>
      <c r="AK7513" s="170"/>
      <c r="AL7513" s="170"/>
      <c r="AM7513" s="170"/>
      <c r="AN7513" s="170"/>
    </row>
    <row r="7514" spans="1:40" ht="52.5" customHeight="1" x14ac:dyDescent="0.2">
      <c r="A7514" s="170"/>
      <c r="B7514" s="170"/>
      <c r="C7514" s="170"/>
      <c r="D7514" s="170"/>
      <c r="E7514" s="170"/>
      <c r="F7514" s="170"/>
      <c r="G7514" s="170"/>
      <c r="H7514" s="170"/>
      <c r="I7514" s="170"/>
      <c r="J7514" s="170"/>
      <c r="K7514" s="170"/>
      <c r="L7514" s="170"/>
      <c r="M7514" s="170"/>
      <c r="N7514" s="170"/>
      <c r="O7514" s="170"/>
      <c r="P7514" s="170"/>
      <c r="Q7514" s="170"/>
      <c r="R7514" s="170"/>
      <c r="S7514" s="170"/>
      <c r="T7514" s="170"/>
      <c r="U7514" s="170"/>
      <c r="V7514" s="170"/>
      <c r="W7514" s="170"/>
      <c r="X7514" s="174"/>
      <c r="Y7514" s="170"/>
      <c r="Z7514" s="170"/>
      <c r="AA7514" s="170"/>
      <c r="AB7514" s="170"/>
      <c r="AC7514" s="170"/>
      <c r="AD7514" s="174"/>
      <c r="AE7514" s="170"/>
      <c r="AF7514" s="170"/>
      <c r="AI7514" s="170"/>
      <c r="AJ7514" s="170"/>
      <c r="AK7514" s="170"/>
      <c r="AL7514" s="170"/>
      <c r="AM7514" s="170"/>
      <c r="AN7514" s="170"/>
    </row>
    <row r="7515" spans="1:40" ht="52.5" customHeight="1" x14ac:dyDescent="0.2">
      <c r="A7515" s="170"/>
      <c r="B7515" s="170"/>
      <c r="C7515" s="170"/>
      <c r="D7515" s="170"/>
      <c r="E7515" s="170"/>
      <c r="F7515" s="170"/>
      <c r="G7515" s="170"/>
      <c r="H7515" s="170"/>
      <c r="I7515" s="170"/>
      <c r="J7515" s="170"/>
      <c r="K7515" s="170"/>
      <c r="L7515" s="170"/>
      <c r="M7515" s="170"/>
      <c r="N7515" s="170"/>
      <c r="O7515" s="170"/>
      <c r="P7515" s="170"/>
      <c r="Q7515" s="170"/>
      <c r="R7515" s="170"/>
      <c r="S7515" s="170"/>
      <c r="T7515" s="170"/>
      <c r="U7515" s="170"/>
      <c r="V7515" s="170"/>
      <c r="W7515" s="170"/>
      <c r="X7515" s="174"/>
      <c r="Y7515" s="170"/>
      <c r="Z7515" s="170"/>
      <c r="AA7515" s="170"/>
      <c r="AB7515" s="170"/>
      <c r="AC7515" s="170"/>
      <c r="AD7515" s="174"/>
      <c r="AE7515" s="170"/>
      <c r="AF7515" s="170"/>
      <c r="AI7515" s="170"/>
      <c r="AJ7515" s="170"/>
      <c r="AK7515" s="170"/>
      <c r="AL7515" s="170"/>
      <c r="AM7515" s="170"/>
      <c r="AN7515" s="170"/>
    </row>
    <row r="7516" spans="1:40" ht="52.5" customHeight="1" x14ac:dyDescent="0.2">
      <c r="A7516" s="170"/>
      <c r="B7516" s="170"/>
      <c r="C7516" s="170"/>
      <c r="D7516" s="170"/>
      <c r="E7516" s="170"/>
      <c r="F7516" s="170"/>
      <c r="G7516" s="170"/>
      <c r="H7516" s="170"/>
      <c r="I7516" s="170"/>
      <c r="J7516" s="170"/>
      <c r="K7516" s="170"/>
      <c r="L7516" s="170"/>
      <c r="M7516" s="170"/>
      <c r="N7516" s="170"/>
      <c r="O7516" s="170"/>
      <c r="P7516" s="170"/>
      <c r="Q7516" s="170"/>
      <c r="R7516" s="170"/>
      <c r="S7516" s="170"/>
      <c r="T7516" s="170"/>
      <c r="U7516" s="170"/>
      <c r="V7516" s="170"/>
      <c r="W7516" s="170"/>
      <c r="X7516" s="174"/>
      <c r="Y7516" s="170"/>
      <c r="Z7516" s="170"/>
      <c r="AA7516" s="170"/>
      <c r="AB7516" s="170"/>
      <c r="AC7516" s="170"/>
      <c r="AD7516" s="174"/>
      <c r="AE7516" s="170"/>
      <c r="AF7516" s="170"/>
      <c r="AI7516" s="170"/>
      <c r="AJ7516" s="170"/>
      <c r="AK7516" s="170"/>
      <c r="AL7516" s="170"/>
      <c r="AM7516" s="170"/>
      <c r="AN7516" s="170"/>
    </row>
    <row r="7517" spans="1:40" ht="52.5" customHeight="1" x14ac:dyDescent="0.2">
      <c r="A7517" s="170"/>
      <c r="B7517" s="170"/>
      <c r="C7517" s="170"/>
      <c r="D7517" s="170"/>
      <c r="E7517" s="170"/>
      <c r="F7517" s="170"/>
      <c r="G7517" s="170"/>
      <c r="H7517" s="170"/>
      <c r="I7517" s="170"/>
      <c r="J7517" s="170"/>
      <c r="K7517" s="170"/>
      <c r="L7517" s="170"/>
      <c r="M7517" s="170"/>
      <c r="N7517" s="170"/>
      <c r="O7517" s="170"/>
      <c r="P7517" s="170"/>
      <c r="Q7517" s="170"/>
      <c r="R7517" s="170"/>
      <c r="S7517" s="170"/>
      <c r="T7517" s="170"/>
      <c r="U7517" s="170"/>
      <c r="V7517" s="170"/>
      <c r="W7517" s="170"/>
      <c r="X7517" s="174"/>
      <c r="Y7517" s="170"/>
      <c r="Z7517" s="170"/>
      <c r="AA7517" s="170"/>
      <c r="AB7517" s="170"/>
      <c r="AC7517" s="170"/>
      <c r="AD7517" s="174"/>
      <c r="AE7517" s="170"/>
      <c r="AF7517" s="170"/>
      <c r="AI7517" s="170"/>
      <c r="AJ7517" s="170"/>
      <c r="AK7517" s="170"/>
      <c r="AL7517" s="170"/>
      <c r="AM7517" s="170"/>
      <c r="AN7517" s="170"/>
    </row>
    <row r="7518" spans="1:40" ht="52.5" customHeight="1" x14ac:dyDescent="0.2">
      <c r="A7518" s="170"/>
      <c r="B7518" s="170"/>
      <c r="C7518" s="170"/>
      <c r="D7518" s="170"/>
      <c r="E7518" s="170"/>
      <c r="F7518" s="170"/>
      <c r="G7518" s="170"/>
      <c r="H7518" s="170"/>
      <c r="I7518" s="170"/>
      <c r="J7518" s="170"/>
      <c r="K7518" s="170"/>
      <c r="L7518" s="170"/>
      <c r="M7518" s="170"/>
      <c r="N7518" s="170"/>
      <c r="O7518" s="170"/>
      <c r="P7518" s="170"/>
      <c r="Q7518" s="170"/>
      <c r="R7518" s="170"/>
      <c r="S7518" s="170"/>
      <c r="T7518" s="170"/>
      <c r="U7518" s="170"/>
      <c r="V7518" s="170"/>
      <c r="W7518" s="170"/>
      <c r="X7518" s="174"/>
      <c r="Y7518" s="170"/>
      <c r="Z7518" s="170"/>
      <c r="AA7518" s="170"/>
      <c r="AB7518" s="170"/>
      <c r="AC7518" s="170"/>
      <c r="AD7518" s="174"/>
      <c r="AE7518" s="170"/>
      <c r="AF7518" s="170"/>
      <c r="AI7518" s="170"/>
      <c r="AJ7518" s="170"/>
      <c r="AK7518" s="170"/>
      <c r="AL7518" s="170"/>
      <c r="AM7518" s="170"/>
      <c r="AN7518" s="170"/>
    </row>
    <row r="7519" spans="1:40" ht="52.5" customHeight="1" x14ac:dyDescent="0.2">
      <c r="A7519" s="170"/>
      <c r="B7519" s="170"/>
      <c r="C7519" s="170"/>
      <c r="D7519" s="170"/>
      <c r="E7519" s="170"/>
      <c r="F7519" s="170"/>
      <c r="G7519" s="170"/>
      <c r="H7519" s="170"/>
      <c r="I7519" s="170"/>
      <c r="J7519" s="170"/>
      <c r="K7519" s="170"/>
      <c r="L7519" s="170"/>
      <c r="M7519" s="170"/>
      <c r="N7519" s="170"/>
      <c r="O7519" s="170"/>
      <c r="P7519" s="170"/>
      <c r="Q7519" s="170"/>
      <c r="R7519" s="170"/>
      <c r="S7519" s="170"/>
      <c r="T7519" s="170"/>
      <c r="U7519" s="170"/>
      <c r="V7519" s="170"/>
      <c r="W7519" s="170"/>
      <c r="X7519" s="174"/>
      <c r="Y7519" s="170"/>
      <c r="Z7519" s="170"/>
      <c r="AA7519" s="170"/>
      <c r="AB7519" s="170"/>
      <c r="AC7519" s="170"/>
      <c r="AD7519" s="174"/>
      <c r="AE7519" s="170"/>
      <c r="AF7519" s="170"/>
      <c r="AI7519" s="170"/>
      <c r="AJ7519" s="170"/>
      <c r="AK7519" s="170"/>
      <c r="AL7519" s="170"/>
      <c r="AM7519" s="170"/>
      <c r="AN7519" s="170"/>
    </row>
    <row r="7520" spans="1:40" ht="52.5" customHeight="1" x14ac:dyDescent="0.2">
      <c r="A7520" s="170"/>
      <c r="B7520" s="170"/>
      <c r="C7520" s="170"/>
      <c r="D7520" s="170"/>
      <c r="E7520" s="170"/>
      <c r="F7520" s="170"/>
      <c r="G7520" s="170"/>
      <c r="H7520" s="170"/>
      <c r="I7520" s="170"/>
      <c r="J7520" s="170"/>
      <c r="K7520" s="170"/>
      <c r="L7520" s="170"/>
      <c r="M7520" s="170"/>
      <c r="N7520" s="170"/>
      <c r="O7520" s="170"/>
      <c r="P7520" s="170"/>
      <c r="Q7520" s="170"/>
      <c r="R7520" s="170"/>
      <c r="S7520" s="170"/>
      <c r="T7520" s="170"/>
      <c r="U7520" s="170"/>
      <c r="V7520" s="170"/>
      <c r="W7520" s="170"/>
      <c r="X7520" s="174"/>
      <c r="Y7520" s="170"/>
      <c r="Z7520" s="170"/>
      <c r="AA7520" s="170"/>
      <c r="AB7520" s="170"/>
      <c r="AC7520" s="170"/>
      <c r="AD7520" s="174"/>
      <c r="AE7520" s="170"/>
      <c r="AF7520" s="170"/>
      <c r="AI7520" s="170"/>
      <c r="AJ7520" s="170"/>
      <c r="AK7520" s="170"/>
      <c r="AL7520" s="170"/>
      <c r="AM7520" s="170"/>
      <c r="AN7520" s="170"/>
    </row>
    <row r="7521" spans="1:40" ht="52.5" customHeight="1" x14ac:dyDescent="0.2">
      <c r="A7521" s="170"/>
      <c r="B7521" s="170"/>
      <c r="C7521" s="170"/>
      <c r="D7521" s="170"/>
      <c r="E7521" s="170"/>
      <c r="F7521" s="170"/>
      <c r="G7521" s="170"/>
      <c r="H7521" s="170"/>
      <c r="I7521" s="170"/>
      <c r="J7521" s="170"/>
      <c r="K7521" s="170"/>
      <c r="L7521" s="170"/>
      <c r="M7521" s="170"/>
      <c r="N7521" s="170"/>
      <c r="O7521" s="170"/>
      <c r="P7521" s="170"/>
      <c r="Q7521" s="170"/>
      <c r="R7521" s="170"/>
      <c r="S7521" s="170"/>
      <c r="T7521" s="170"/>
      <c r="U7521" s="170"/>
      <c r="V7521" s="170"/>
      <c r="W7521" s="170"/>
      <c r="X7521" s="174"/>
      <c r="Y7521" s="170"/>
      <c r="Z7521" s="170"/>
      <c r="AA7521" s="170"/>
      <c r="AB7521" s="170"/>
      <c r="AC7521" s="170"/>
      <c r="AD7521" s="174"/>
      <c r="AE7521" s="170"/>
      <c r="AF7521" s="170"/>
      <c r="AI7521" s="170"/>
      <c r="AJ7521" s="170"/>
      <c r="AK7521" s="170"/>
      <c r="AL7521" s="170"/>
      <c r="AM7521" s="170"/>
      <c r="AN7521" s="170"/>
    </row>
    <row r="7522" spans="1:40" ht="52.5" customHeight="1" x14ac:dyDescent="0.2">
      <c r="A7522" s="170"/>
      <c r="B7522" s="170"/>
      <c r="C7522" s="170"/>
      <c r="D7522" s="170"/>
      <c r="E7522" s="170"/>
      <c r="F7522" s="170"/>
      <c r="G7522" s="170"/>
      <c r="H7522" s="170"/>
      <c r="I7522" s="170"/>
      <c r="J7522" s="170"/>
      <c r="K7522" s="170"/>
      <c r="L7522" s="170"/>
      <c r="M7522" s="170"/>
      <c r="N7522" s="170"/>
      <c r="O7522" s="170"/>
      <c r="P7522" s="170"/>
      <c r="Q7522" s="170"/>
      <c r="R7522" s="170"/>
      <c r="S7522" s="170"/>
      <c r="T7522" s="170"/>
      <c r="U7522" s="170"/>
      <c r="V7522" s="170"/>
      <c r="W7522" s="170"/>
      <c r="X7522" s="174"/>
      <c r="Y7522" s="170"/>
      <c r="Z7522" s="170"/>
      <c r="AA7522" s="170"/>
      <c r="AB7522" s="170"/>
      <c r="AC7522" s="170"/>
      <c r="AD7522" s="174"/>
      <c r="AE7522" s="170"/>
      <c r="AF7522" s="170"/>
      <c r="AI7522" s="170"/>
      <c r="AJ7522" s="170"/>
      <c r="AK7522" s="170"/>
      <c r="AL7522" s="170"/>
      <c r="AM7522" s="170"/>
      <c r="AN7522" s="170"/>
    </row>
    <row r="7523" spans="1:40" ht="52.5" customHeight="1" x14ac:dyDescent="0.2">
      <c r="A7523" s="170"/>
      <c r="B7523" s="170"/>
      <c r="C7523" s="170"/>
      <c r="D7523" s="170"/>
      <c r="E7523" s="170"/>
      <c r="F7523" s="170"/>
      <c r="G7523" s="170"/>
      <c r="H7523" s="170"/>
      <c r="I7523" s="170"/>
      <c r="J7523" s="170"/>
      <c r="K7523" s="170"/>
      <c r="L7523" s="170"/>
      <c r="M7523" s="170"/>
      <c r="N7523" s="170"/>
      <c r="O7523" s="170"/>
      <c r="P7523" s="170"/>
      <c r="Q7523" s="170"/>
      <c r="R7523" s="170"/>
      <c r="S7523" s="170"/>
      <c r="T7523" s="170"/>
      <c r="U7523" s="170"/>
      <c r="V7523" s="170"/>
      <c r="W7523" s="170"/>
      <c r="X7523" s="174"/>
      <c r="Y7523" s="170"/>
      <c r="Z7523" s="170"/>
      <c r="AA7523" s="170"/>
      <c r="AB7523" s="170"/>
      <c r="AC7523" s="170"/>
      <c r="AD7523" s="174"/>
      <c r="AE7523" s="170"/>
      <c r="AF7523" s="170"/>
      <c r="AI7523" s="170"/>
      <c r="AJ7523" s="170"/>
      <c r="AK7523" s="170"/>
      <c r="AL7523" s="170"/>
      <c r="AM7523" s="170"/>
      <c r="AN7523" s="170"/>
    </row>
    <row r="7524" spans="1:40" ht="52.5" customHeight="1" x14ac:dyDescent="0.2">
      <c r="A7524" s="170"/>
      <c r="B7524" s="170"/>
      <c r="C7524" s="170"/>
      <c r="D7524" s="170"/>
      <c r="E7524" s="170"/>
      <c r="F7524" s="170"/>
      <c r="G7524" s="170"/>
      <c r="H7524" s="170"/>
      <c r="I7524" s="170"/>
      <c r="J7524" s="170"/>
      <c r="K7524" s="170"/>
      <c r="L7524" s="170"/>
      <c r="M7524" s="170"/>
      <c r="N7524" s="170"/>
      <c r="O7524" s="170"/>
      <c r="P7524" s="170"/>
      <c r="Q7524" s="170"/>
      <c r="R7524" s="170"/>
      <c r="S7524" s="170"/>
      <c r="T7524" s="170"/>
      <c r="U7524" s="170"/>
      <c r="V7524" s="170"/>
      <c r="W7524" s="170"/>
      <c r="X7524" s="174"/>
      <c r="Y7524" s="170"/>
      <c r="Z7524" s="170"/>
      <c r="AA7524" s="170"/>
      <c r="AB7524" s="170"/>
      <c r="AC7524" s="170"/>
      <c r="AD7524" s="174"/>
      <c r="AE7524" s="170"/>
      <c r="AF7524" s="170"/>
      <c r="AI7524" s="170"/>
      <c r="AJ7524" s="170"/>
      <c r="AK7524" s="170"/>
      <c r="AL7524" s="170"/>
      <c r="AM7524" s="170"/>
      <c r="AN7524" s="170"/>
    </row>
    <row r="7525" spans="1:40" ht="52.5" customHeight="1" x14ac:dyDescent="0.2">
      <c r="A7525" s="170"/>
      <c r="B7525" s="170"/>
      <c r="C7525" s="170"/>
      <c r="D7525" s="170"/>
      <c r="E7525" s="170"/>
      <c r="F7525" s="170"/>
      <c r="G7525" s="170"/>
      <c r="H7525" s="170"/>
      <c r="I7525" s="170"/>
      <c r="J7525" s="170"/>
      <c r="K7525" s="170"/>
      <c r="L7525" s="170"/>
      <c r="M7525" s="170"/>
      <c r="N7525" s="170"/>
      <c r="O7525" s="170"/>
      <c r="P7525" s="170"/>
      <c r="Q7525" s="170"/>
      <c r="R7525" s="170"/>
      <c r="S7525" s="170"/>
      <c r="T7525" s="170"/>
      <c r="U7525" s="170"/>
      <c r="V7525" s="170"/>
      <c r="W7525" s="170"/>
      <c r="X7525" s="174"/>
      <c r="Y7525" s="170"/>
      <c r="Z7525" s="170"/>
      <c r="AA7525" s="170"/>
      <c r="AB7525" s="170"/>
      <c r="AC7525" s="170"/>
      <c r="AD7525" s="174"/>
      <c r="AE7525" s="170"/>
      <c r="AF7525" s="170"/>
      <c r="AI7525" s="170"/>
      <c r="AJ7525" s="170"/>
      <c r="AK7525" s="170"/>
      <c r="AL7525" s="170"/>
      <c r="AM7525" s="170"/>
      <c r="AN7525" s="170"/>
    </row>
    <row r="7526" spans="1:40" ht="52.5" customHeight="1" x14ac:dyDescent="0.2">
      <c r="A7526" s="170"/>
      <c r="B7526" s="170"/>
      <c r="C7526" s="170"/>
      <c r="D7526" s="170"/>
      <c r="E7526" s="170"/>
      <c r="F7526" s="170"/>
      <c r="G7526" s="170"/>
      <c r="H7526" s="170"/>
      <c r="I7526" s="170"/>
      <c r="J7526" s="170"/>
      <c r="K7526" s="170"/>
      <c r="L7526" s="170"/>
      <c r="M7526" s="170"/>
      <c r="N7526" s="170"/>
      <c r="O7526" s="170"/>
      <c r="P7526" s="170"/>
      <c r="Q7526" s="170"/>
      <c r="R7526" s="170"/>
      <c r="S7526" s="170"/>
      <c r="T7526" s="170"/>
      <c r="U7526" s="170"/>
      <c r="V7526" s="170"/>
      <c r="W7526" s="170"/>
      <c r="X7526" s="174"/>
      <c r="Y7526" s="170"/>
      <c r="Z7526" s="170"/>
      <c r="AA7526" s="170"/>
      <c r="AB7526" s="170"/>
      <c r="AC7526" s="170"/>
      <c r="AD7526" s="174"/>
      <c r="AE7526" s="170"/>
      <c r="AF7526" s="170"/>
      <c r="AI7526" s="170"/>
      <c r="AJ7526" s="170"/>
      <c r="AK7526" s="170"/>
      <c r="AL7526" s="170"/>
      <c r="AM7526" s="170"/>
      <c r="AN7526" s="170"/>
    </row>
    <row r="7527" spans="1:40" ht="52.5" customHeight="1" x14ac:dyDescent="0.2">
      <c r="A7527" s="170"/>
      <c r="B7527" s="170"/>
      <c r="C7527" s="170"/>
      <c r="D7527" s="170"/>
      <c r="E7527" s="170"/>
      <c r="F7527" s="170"/>
      <c r="G7527" s="170"/>
      <c r="H7527" s="170"/>
      <c r="I7527" s="170"/>
      <c r="J7527" s="170"/>
      <c r="K7527" s="170"/>
      <c r="L7527" s="170"/>
      <c r="M7527" s="170"/>
      <c r="N7527" s="170"/>
      <c r="O7527" s="170"/>
      <c r="P7527" s="170"/>
      <c r="Q7527" s="170"/>
      <c r="R7527" s="170"/>
      <c r="S7527" s="170"/>
      <c r="T7527" s="170"/>
      <c r="U7527" s="170"/>
      <c r="V7527" s="170"/>
      <c r="W7527" s="170"/>
      <c r="X7527" s="174"/>
      <c r="Y7527" s="170"/>
      <c r="Z7527" s="170"/>
      <c r="AA7527" s="170"/>
      <c r="AB7527" s="170"/>
      <c r="AC7527" s="170"/>
      <c r="AD7527" s="174"/>
      <c r="AE7527" s="170"/>
      <c r="AF7527" s="170"/>
      <c r="AI7527" s="170"/>
      <c r="AJ7527" s="170"/>
      <c r="AK7527" s="170"/>
      <c r="AL7527" s="170"/>
      <c r="AM7527" s="170"/>
      <c r="AN7527" s="170"/>
    </row>
    <row r="7528" spans="1:40" ht="52.5" customHeight="1" x14ac:dyDescent="0.2">
      <c r="A7528" s="170"/>
      <c r="B7528" s="170"/>
      <c r="C7528" s="170"/>
      <c r="D7528" s="170"/>
      <c r="E7528" s="170"/>
      <c r="F7528" s="170"/>
      <c r="G7528" s="170"/>
      <c r="H7528" s="170"/>
      <c r="I7528" s="170"/>
      <c r="J7528" s="170"/>
      <c r="K7528" s="170"/>
      <c r="L7528" s="170"/>
      <c r="M7528" s="170"/>
      <c r="N7528" s="170"/>
      <c r="O7528" s="170"/>
      <c r="P7528" s="170"/>
      <c r="Q7528" s="170"/>
      <c r="R7528" s="170"/>
      <c r="S7528" s="170"/>
      <c r="T7528" s="170"/>
      <c r="U7528" s="170"/>
      <c r="V7528" s="170"/>
      <c r="W7528" s="170"/>
      <c r="X7528" s="174"/>
      <c r="Y7528" s="170"/>
      <c r="Z7528" s="170"/>
      <c r="AA7528" s="170"/>
      <c r="AB7528" s="170"/>
      <c r="AC7528" s="170"/>
      <c r="AD7528" s="174"/>
      <c r="AE7528" s="170"/>
      <c r="AF7528" s="170"/>
      <c r="AI7528" s="170"/>
      <c r="AJ7528" s="170"/>
      <c r="AK7528" s="170"/>
      <c r="AL7528" s="170"/>
      <c r="AM7528" s="170"/>
      <c r="AN7528" s="170"/>
    </row>
    <row r="7529" spans="1:40" ht="52.5" customHeight="1" x14ac:dyDescent="0.2">
      <c r="A7529" s="170"/>
      <c r="B7529" s="170"/>
      <c r="C7529" s="170"/>
      <c r="D7529" s="170"/>
      <c r="E7529" s="170"/>
      <c r="F7529" s="170"/>
      <c r="G7529" s="170"/>
      <c r="H7529" s="170"/>
      <c r="I7529" s="170"/>
      <c r="J7529" s="170"/>
      <c r="K7529" s="170"/>
      <c r="L7529" s="170"/>
      <c r="M7529" s="170"/>
      <c r="N7529" s="170"/>
      <c r="O7529" s="170"/>
      <c r="P7529" s="170"/>
      <c r="Q7529" s="170"/>
      <c r="R7529" s="170"/>
      <c r="S7529" s="170"/>
      <c r="T7529" s="170"/>
      <c r="U7529" s="170"/>
      <c r="V7529" s="170"/>
      <c r="W7529" s="170"/>
      <c r="X7529" s="174"/>
      <c r="Y7529" s="170"/>
      <c r="Z7529" s="170"/>
      <c r="AA7529" s="170"/>
      <c r="AB7529" s="170"/>
      <c r="AC7529" s="170"/>
      <c r="AD7529" s="174"/>
      <c r="AE7529" s="170"/>
      <c r="AF7529" s="170"/>
      <c r="AI7529" s="170"/>
      <c r="AJ7529" s="170"/>
      <c r="AK7529" s="170"/>
      <c r="AL7529" s="170"/>
      <c r="AM7529" s="170"/>
      <c r="AN7529" s="170"/>
    </row>
    <row r="7530" spans="1:40" ht="52.5" customHeight="1" x14ac:dyDescent="0.2">
      <c r="A7530" s="170"/>
      <c r="B7530" s="170"/>
      <c r="C7530" s="170"/>
      <c r="D7530" s="170"/>
      <c r="E7530" s="170"/>
      <c r="F7530" s="170"/>
      <c r="G7530" s="170"/>
      <c r="H7530" s="170"/>
      <c r="I7530" s="170"/>
      <c r="J7530" s="170"/>
      <c r="K7530" s="170"/>
      <c r="L7530" s="170"/>
      <c r="M7530" s="170"/>
      <c r="N7530" s="170"/>
      <c r="O7530" s="170"/>
      <c r="P7530" s="170"/>
      <c r="Q7530" s="170"/>
      <c r="R7530" s="170"/>
      <c r="S7530" s="170"/>
      <c r="T7530" s="170"/>
      <c r="U7530" s="170"/>
      <c r="V7530" s="170"/>
      <c r="W7530" s="170"/>
      <c r="X7530" s="174"/>
      <c r="Y7530" s="170"/>
      <c r="Z7530" s="170"/>
      <c r="AA7530" s="170"/>
      <c r="AB7530" s="170"/>
      <c r="AC7530" s="170"/>
      <c r="AD7530" s="174"/>
      <c r="AE7530" s="170"/>
      <c r="AF7530" s="170"/>
      <c r="AI7530" s="170"/>
      <c r="AJ7530" s="170"/>
      <c r="AK7530" s="170"/>
      <c r="AL7530" s="170"/>
      <c r="AM7530" s="170"/>
      <c r="AN7530" s="170"/>
    </row>
    <row r="7531" spans="1:40" ht="52.5" customHeight="1" x14ac:dyDescent="0.2">
      <c r="A7531" s="170"/>
      <c r="B7531" s="170"/>
      <c r="C7531" s="170"/>
      <c r="D7531" s="170"/>
      <c r="E7531" s="170"/>
      <c r="F7531" s="170"/>
      <c r="G7531" s="170"/>
      <c r="H7531" s="170"/>
      <c r="I7531" s="170"/>
      <c r="J7531" s="170"/>
      <c r="K7531" s="170"/>
      <c r="L7531" s="170"/>
      <c r="M7531" s="170"/>
      <c r="N7531" s="170"/>
      <c r="O7531" s="170"/>
      <c r="P7531" s="170"/>
      <c r="Q7531" s="170"/>
      <c r="R7531" s="170"/>
      <c r="S7531" s="170"/>
      <c r="T7531" s="170"/>
      <c r="U7531" s="170"/>
      <c r="V7531" s="170"/>
      <c r="W7531" s="170"/>
      <c r="X7531" s="174"/>
      <c r="Y7531" s="170"/>
      <c r="Z7531" s="170"/>
      <c r="AA7531" s="170"/>
      <c r="AB7531" s="170"/>
      <c r="AC7531" s="170"/>
      <c r="AD7531" s="174"/>
      <c r="AE7531" s="170"/>
      <c r="AF7531" s="170"/>
      <c r="AI7531" s="170"/>
      <c r="AJ7531" s="170"/>
      <c r="AK7531" s="170"/>
      <c r="AL7531" s="170"/>
      <c r="AM7531" s="170"/>
      <c r="AN7531" s="170"/>
    </row>
    <row r="7532" spans="1:40" ht="52.5" customHeight="1" x14ac:dyDescent="0.2">
      <c r="A7532" s="170"/>
      <c r="B7532" s="170"/>
      <c r="C7532" s="170"/>
      <c r="D7532" s="170"/>
      <c r="E7532" s="170"/>
      <c r="F7532" s="170"/>
      <c r="G7532" s="170"/>
      <c r="H7532" s="170"/>
      <c r="I7532" s="170"/>
      <c r="J7532" s="170"/>
      <c r="K7532" s="170"/>
      <c r="L7532" s="170"/>
      <c r="M7532" s="170"/>
      <c r="N7532" s="170"/>
      <c r="O7532" s="170"/>
      <c r="P7532" s="170"/>
      <c r="Q7532" s="170"/>
      <c r="R7532" s="170"/>
      <c r="S7532" s="170"/>
      <c r="T7532" s="170"/>
      <c r="U7532" s="170"/>
      <c r="V7532" s="170"/>
      <c r="W7532" s="170"/>
      <c r="X7532" s="174"/>
      <c r="Y7532" s="170"/>
      <c r="Z7532" s="170"/>
      <c r="AA7532" s="170"/>
      <c r="AB7532" s="170"/>
      <c r="AC7532" s="170"/>
      <c r="AD7532" s="174"/>
      <c r="AE7532" s="170"/>
      <c r="AF7532" s="170"/>
      <c r="AI7532" s="170"/>
      <c r="AJ7532" s="170"/>
      <c r="AK7532" s="170"/>
      <c r="AL7532" s="170"/>
      <c r="AM7532" s="170"/>
      <c r="AN7532" s="170"/>
    </row>
    <row r="7533" spans="1:40" ht="52.5" customHeight="1" x14ac:dyDescent="0.2">
      <c r="A7533" s="170"/>
      <c r="B7533" s="170"/>
      <c r="C7533" s="170"/>
      <c r="D7533" s="170"/>
      <c r="E7533" s="170"/>
      <c r="F7533" s="170"/>
      <c r="G7533" s="170"/>
      <c r="H7533" s="170"/>
      <c r="I7533" s="170"/>
      <c r="J7533" s="170"/>
      <c r="K7533" s="170"/>
      <c r="L7533" s="170"/>
      <c r="M7533" s="170"/>
      <c r="N7533" s="170"/>
      <c r="O7533" s="170"/>
      <c r="P7533" s="170"/>
      <c r="Q7533" s="170"/>
      <c r="R7533" s="170"/>
      <c r="S7533" s="170"/>
      <c r="T7533" s="170"/>
      <c r="U7533" s="170"/>
      <c r="V7533" s="170"/>
      <c r="W7533" s="170"/>
      <c r="X7533" s="174"/>
      <c r="Y7533" s="170"/>
      <c r="Z7533" s="170"/>
      <c r="AA7533" s="170"/>
      <c r="AB7533" s="170"/>
      <c r="AC7533" s="170"/>
      <c r="AD7533" s="174"/>
      <c r="AE7533" s="170"/>
      <c r="AF7533" s="170"/>
      <c r="AI7533" s="170"/>
      <c r="AJ7533" s="170"/>
      <c r="AK7533" s="170"/>
      <c r="AL7533" s="170"/>
      <c r="AM7533" s="170"/>
      <c r="AN7533" s="170"/>
    </row>
    <row r="7534" spans="1:40" ht="52.5" customHeight="1" x14ac:dyDescent="0.2">
      <c r="A7534" s="170"/>
      <c r="B7534" s="170"/>
      <c r="C7534" s="170"/>
      <c r="D7534" s="170"/>
      <c r="E7534" s="170"/>
      <c r="F7534" s="170"/>
      <c r="G7534" s="170"/>
      <c r="H7534" s="170"/>
      <c r="I7534" s="170"/>
      <c r="J7534" s="170"/>
      <c r="K7534" s="170"/>
      <c r="L7534" s="170"/>
      <c r="M7534" s="170"/>
      <c r="N7534" s="170"/>
      <c r="O7534" s="170"/>
      <c r="P7534" s="170"/>
      <c r="Q7534" s="170"/>
      <c r="R7534" s="170"/>
      <c r="S7534" s="170"/>
      <c r="T7534" s="170"/>
      <c r="U7534" s="170"/>
      <c r="V7534" s="170"/>
      <c r="W7534" s="170"/>
      <c r="X7534" s="174"/>
      <c r="Y7534" s="170"/>
      <c r="Z7534" s="170"/>
      <c r="AA7534" s="170"/>
      <c r="AB7534" s="170"/>
      <c r="AC7534" s="170"/>
      <c r="AD7534" s="174"/>
      <c r="AE7534" s="170"/>
      <c r="AF7534" s="170"/>
      <c r="AI7534" s="170"/>
      <c r="AJ7534" s="170"/>
      <c r="AK7534" s="170"/>
      <c r="AL7534" s="170"/>
      <c r="AM7534" s="170"/>
      <c r="AN7534" s="170"/>
    </row>
    <row r="7535" spans="1:40" ht="52.5" customHeight="1" x14ac:dyDescent="0.2">
      <c r="A7535" s="170"/>
      <c r="B7535" s="170"/>
      <c r="C7535" s="170"/>
      <c r="D7535" s="170"/>
      <c r="E7535" s="170"/>
      <c r="F7535" s="170"/>
      <c r="G7535" s="170"/>
      <c r="H7535" s="170"/>
      <c r="I7535" s="170"/>
      <c r="J7535" s="170"/>
      <c r="K7535" s="170"/>
      <c r="L7535" s="170"/>
      <c r="M7535" s="170"/>
      <c r="N7535" s="170"/>
      <c r="O7535" s="170"/>
      <c r="P7535" s="170"/>
      <c r="Q7535" s="170"/>
      <c r="R7535" s="170"/>
      <c r="S7535" s="170"/>
      <c r="T7535" s="170"/>
      <c r="U7535" s="170"/>
      <c r="V7535" s="170"/>
      <c r="W7535" s="170"/>
      <c r="X7535" s="174"/>
      <c r="Y7535" s="170"/>
      <c r="Z7535" s="170"/>
      <c r="AA7535" s="170"/>
      <c r="AB7535" s="170"/>
      <c r="AC7535" s="170"/>
      <c r="AD7535" s="174"/>
      <c r="AE7535" s="170"/>
      <c r="AF7535" s="170"/>
      <c r="AI7535" s="170"/>
      <c r="AJ7535" s="170"/>
      <c r="AK7535" s="170"/>
      <c r="AL7535" s="170"/>
      <c r="AM7535" s="170"/>
      <c r="AN7535" s="170"/>
    </row>
    <row r="7536" spans="1:40" ht="52.5" customHeight="1" x14ac:dyDescent="0.2">
      <c r="A7536" s="170"/>
      <c r="B7536" s="170"/>
      <c r="C7536" s="170"/>
      <c r="D7536" s="170"/>
      <c r="E7536" s="170"/>
      <c r="F7536" s="170"/>
      <c r="G7536" s="170"/>
      <c r="H7536" s="170"/>
      <c r="I7536" s="170"/>
      <c r="J7536" s="170"/>
      <c r="K7536" s="170"/>
      <c r="L7536" s="170"/>
      <c r="M7536" s="170"/>
      <c r="N7536" s="170"/>
      <c r="O7536" s="170"/>
      <c r="P7536" s="170"/>
      <c r="Q7536" s="170"/>
      <c r="R7536" s="170"/>
      <c r="S7536" s="170"/>
      <c r="T7536" s="170"/>
      <c r="U7536" s="170"/>
      <c r="V7536" s="170"/>
      <c r="W7536" s="170"/>
      <c r="X7536" s="174"/>
      <c r="Y7536" s="170"/>
      <c r="Z7536" s="170"/>
      <c r="AA7536" s="170"/>
      <c r="AB7536" s="170"/>
      <c r="AC7536" s="170"/>
      <c r="AD7536" s="174"/>
      <c r="AE7536" s="170"/>
      <c r="AF7536" s="170"/>
      <c r="AI7536" s="170"/>
      <c r="AJ7536" s="170"/>
      <c r="AK7536" s="170"/>
      <c r="AL7536" s="170"/>
      <c r="AM7536" s="170"/>
      <c r="AN7536" s="170"/>
    </row>
    <row r="7537" spans="1:40" ht="52.5" customHeight="1" x14ac:dyDescent="0.2">
      <c r="A7537" s="170"/>
      <c r="B7537" s="170"/>
      <c r="C7537" s="170"/>
      <c r="D7537" s="170"/>
      <c r="E7537" s="170"/>
      <c r="F7537" s="170"/>
      <c r="G7537" s="170"/>
      <c r="H7537" s="170"/>
      <c r="I7537" s="170"/>
      <c r="J7537" s="170"/>
      <c r="K7537" s="170"/>
      <c r="L7537" s="170"/>
      <c r="M7537" s="170"/>
      <c r="N7537" s="170"/>
      <c r="O7537" s="170"/>
      <c r="P7537" s="170"/>
      <c r="Q7537" s="170"/>
      <c r="R7537" s="170"/>
      <c r="S7537" s="170"/>
      <c r="T7537" s="170"/>
      <c r="U7537" s="170"/>
      <c r="V7537" s="170"/>
      <c r="W7537" s="170"/>
      <c r="X7537" s="174"/>
      <c r="Y7537" s="170"/>
      <c r="Z7537" s="170"/>
      <c r="AA7537" s="170"/>
      <c r="AB7537" s="170"/>
      <c r="AC7537" s="170"/>
      <c r="AD7537" s="174"/>
      <c r="AE7537" s="170"/>
      <c r="AF7537" s="170"/>
      <c r="AI7537" s="170"/>
      <c r="AJ7537" s="170"/>
      <c r="AK7537" s="170"/>
      <c r="AL7537" s="170"/>
      <c r="AM7537" s="170"/>
      <c r="AN7537" s="170"/>
    </row>
    <row r="7538" spans="1:40" ht="52.5" customHeight="1" x14ac:dyDescent="0.2">
      <c r="A7538" s="170"/>
      <c r="B7538" s="170"/>
      <c r="C7538" s="170"/>
      <c r="D7538" s="170"/>
      <c r="E7538" s="170"/>
      <c r="F7538" s="170"/>
      <c r="G7538" s="170"/>
      <c r="H7538" s="170"/>
      <c r="I7538" s="170"/>
      <c r="J7538" s="170"/>
      <c r="K7538" s="170"/>
      <c r="L7538" s="170"/>
      <c r="M7538" s="170"/>
      <c r="N7538" s="170"/>
      <c r="O7538" s="170"/>
      <c r="P7538" s="170"/>
      <c r="Q7538" s="170"/>
      <c r="R7538" s="170"/>
      <c r="S7538" s="170"/>
      <c r="T7538" s="170"/>
      <c r="U7538" s="170"/>
      <c r="V7538" s="170"/>
      <c r="W7538" s="170"/>
      <c r="X7538" s="174"/>
      <c r="Y7538" s="170"/>
      <c r="Z7538" s="170"/>
      <c r="AA7538" s="170"/>
      <c r="AB7538" s="170"/>
      <c r="AC7538" s="170"/>
      <c r="AD7538" s="174"/>
      <c r="AE7538" s="170"/>
      <c r="AF7538" s="170"/>
      <c r="AI7538" s="170"/>
      <c r="AJ7538" s="170"/>
      <c r="AK7538" s="170"/>
      <c r="AL7538" s="170"/>
      <c r="AM7538" s="170"/>
      <c r="AN7538" s="170"/>
    </row>
    <row r="7539" spans="1:40" ht="52.5" customHeight="1" x14ac:dyDescent="0.2">
      <c r="A7539" s="170"/>
      <c r="B7539" s="170"/>
      <c r="C7539" s="170"/>
      <c r="D7539" s="170"/>
      <c r="E7539" s="170"/>
      <c r="F7539" s="170"/>
      <c r="G7539" s="170"/>
      <c r="H7539" s="170"/>
      <c r="I7539" s="170"/>
      <c r="J7539" s="170"/>
      <c r="K7539" s="170"/>
      <c r="L7539" s="170"/>
      <c r="M7539" s="170"/>
      <c r="N7539" s="170"/>
      <c r="O7539" s="170"/>
      <c r="P7539" s="170"/>
      <c r="Q7539" s="170"/>
      <c r="R7539" s="170"/>
      <c r="S7539" s="170"/>
      <c r="T7539" s="170"/>
      <c r="U7539" s="170"/>
      <c r="V7539" s="170"/>
      <c r="W7539" s="170"/>
      <c r="X7539" s="174"/>
      <c r="Y7539" s="170"/>
      <c r="Z7539" s="170"/>
      <c r="AA7539" s="170"/>
      <c r="AB7539" s="170"/>
      <c r="AC7539" s="170"/>
      <c r="AD7539" s="174"/>
      <c r="AE7539" s="170"/>
      <c r="AF7539" s="170"/>
      <c r="AI7539" s="170"/>
      <c r="AJ7539" s="170"/>
      <c r="AK7539" s="170"/>
      <c r="AL7539" s="170"/>
      <c r="AM7539" s="170"/>
      <c r="AN7539" s="170"/>
    </row>
    <row r="7540" spans="1:40" ht="52.5" customHeight="1" x14ac:dyDescent="0.2">
      <c r="A7540" s="170"/>
      <c r="B7540" s="170"/>
      <c r="C7540" s="170"/>
      <c r="D7540" s="170"/>
      <c r="E7540" s="170"/>
      <c r="F7540" s="170"/>
      <c r="G7540" s="170"/>
      <c r="H7540" s="170"/>
      <c r="I7540" s="170"/>
      <c r="J7540" s="170"/>
      <c r="K7540" s="170"/>
      <c r="L7540" s="170"/>
      <c r="M7540" s="170"/>
      <c r="N7540" s="170"/>
      <c r="O7540" s="170"/>
      <c r="P7540" s="170"/>
      <c r="Q7540" s="170"/>
      <c r="R7540" s="170"/>
      <c r="S7540" s="170"/>
      <c r="T7540" s="170"/>
      <c r="U7540" s="170"/>
      <c r="V7540" s="170"/>
      <c r="W7540" s="170"/>
      <c r="X7540" s="174"/>
      <c r="Y7540" s="170"/>
      <c r="Z7540" s="170"/>
      <c r="AA7540" s="170"/>
      <c r="AB7540" s="170"/>
      <c r="AC7540" s="170"/>
      <c r="AD7540" s="174"/>
      <c r="AE7540" s="170"/>
      <c r="AF7540" s="170"/>
      <c r="AI7540" s="170"/>
      <c r="AJ7540" s="170"/>
      <c r="AK7540" s="170"/>
      <c r="AL7540" s="170"/>
      <c r="AM7540" s="170"/>
      <c r="AN7540" s="170"/>
    </row>
    <row r="7541" spans="1:40" ht="52.5" customHeight="1" x14ac:dyDescent="0.2">
      <c r="A7541" s="170"/>
      <c r="B7541" s="170"/>
      <c r="C7541" s="170"/>
      <c r="D7541" s="170"/>
      <c r="E7541" s="170"/>
      <c r="F7541" s="170"/>
      <c r="G7541" s="170"/>
      <c r="H7541" s="170"/>
      <c r="I7541" s="170"/>
      <c r="J7541" s="170"/>
      <c r="K7541" s="170"/>
      <c r="L7541" s="170"/>
      <c r="M7541" s="170"/>
      <c r="N7541" s="170"/>
      <c r="O7541" s="170"/>
      <c r="P7541" s="170"/>
      <c r="Q7541" s="170"/>
      <c r="R7541" s="170"/>
      <c r="S7541" s="170"/>
      <c r="T7541" s="170"/>
      <c r="U7541" s="170"/>
      <c r="V7541" s="170"/>
      <c r="W7541" s="170"/>
      <c r="X7541" s="174"/>
      <c r="Y7541" s="170"/>
      <c r="Z7541" s="170"/>
      <c r="AA7541" s="170"/>
      <c r="AB7541" s="170"/>
      <c r="AC7541" s="170"/>
      <c r="AD7541" s="174"/>
      <c r="AE7541" s="170"/>
      <c r="AF7541" s="170"/>
      <c r="AI7541" s="170"/>
      <c r="AJ7541" s="170"/>
      <c r="AK7541" s="170"/>
      <c r="AL7541" s="170"/>
      <c r="AM7541" s="170"/>
      <c r="AN7541" s="170"/>
    </row>
    <row r="7542" spans="1:40" ht="52.5" customHeight="1" x14ac:dyDescent="0.2">
      <c r="A7542" s="170"/>
      <c r="B7542" s="170"/>
      <c r="C7542" s="170"/>
      <c r="D7542" s="170"/>
      <c r="E7542" s="170"/>
      <c r="F7542" s="170"/>
      <c r="G7542" s="170"/>
      <c r="H7542" s="170"/>
      <c r="I7542" s="170"/>
      <c r="J7542" s="170"/>
      <c r="K7542" s="170"/>
      <c r="L7542" s="170"/>
      <c r="M7542" s="170"/>
      <c r="N7542" s="170"/>
      <c r="O7542" s="170"/>
      <c r="P7542" s="170"/>
      <c r="Q7542" s="170"/>
      <c r="R7542" s="170"/>
      <c r="S7542" s="170"/>
      <c r="T7542" s="170"/>
      <c r="U7542" s="170"/>
      <c r="V7542" s="170"/>
      <c r="W7542" s="170"/>
      <c r="X7542" s="174"/>
      <c r="Y7542" s="170"/>
      <c r="Z7542" s="170"/>
      <c r="AA7542" s="170"/>
      <c r="AB7542" s="170"/>
      <c r="AC7542" s="170"/>
      <c r="AD7542" s="174"/>
      <c r="AE7542" s="170"/>
      <c r="AF7542" s="170"/>
      <c r="AI7542" s="170"/>
      <c r="AJ7542" s="170"/>
      <c r="AK7542" s="170"/>
      <c r="AL7542" s="170"/>
      <c r="AM7542" s="170"/>
      <c r="AN7542" s="170"/>
    </row>
    <row r="7543" spans="1:40" ht="52.5" customHeight="1" x14ac:dyDescent="0.2">
      <c r="A7543" s="170"/>
      <c r="B7543" s="170"/>
      <c r="C7543" s="170"/>
      <c r="D7543" s="170"/>
      <c r="E7543" s="170"/>
      <c r="F7543" s="170"/>
      <c r="G7543" s="170"/>
      <c r="H7543" s="170"/>
      <c r="I7543" s="170"/>
      <c r="J7543" s="170"/>
      <c r="K7543" s="170"/>
      <c r="L7543" s="170"/>
      <c r="M7543" s="170"/>
      <c r="N7543" s="170"/>
      <c r="O7543" s="170"/>
      <c r="P7543" s="170"/>
      <c r="Q7543" s="170"/>
      <c r="R7543" s="170"/>
      <c r="S7543" s="170"/>
      <c r="T7543" s="170"/>
      <c r="U7543" s="170"/>
      <c r="V7543" s="170"/>
      <c r="W7543" s="170"/>
      <c r="X7543" s="174"/>
      <c r="Y7543" s="170"/>
      <c r="Z7543" s="170"/>
      <c r="AA7543" s="170"/>
      <c r="AB7543" s="170"/>
      <c r="AC7543" s="170"/>
      <c r="AD7543" s="174"/>
      <c r="AE7543" s="170"/>
      <c r="AF7543" s="170"/>
      <c r="AI7543" s="170"/>
      <c r="AJ7543" s="170"/>
      <c r="AK7543" s="170"/>
      <c r="AL7543" s="170"/>
      <c r="AM7543" s="170"/>
      <c r="AN7543" s="170"/>
    </row>
    <row r="7544" spans="1:40" ht="52.5" customHeight="1" x14ac:dyDescent="0.2">
      <c r="A7544" s="170"/>
      <c r="B7544" s="170"/>
      <c r="C7544" s="170"/>
      <c r="D7544" s="170"/>
      <c r="E7544" s="170"/>
      <c r="F7544" s="170"/>
      <c r="G7544" s="170"/>
      <c r="H7544" s="170"/>
      <c r="I7544" s="170"/>
      <c r="J7544" s="170"/>
      <c r="K7544" s="170"/>
      <c r="L7544" s="170"/>
      <c r="M7544" s="170"/>
      <c r="N7544" s="170"/>
      <c r="O7544" s="170"/>
      <c r="P7544" s="170"/>
      <c r="Q7544" s="170"/>
      <c r="R7544" s="170"/>
      <c r="S7544" s="170"/>
      <c r="T7544" s="170"/>
      <c r="U7544" s="170"/>
      <c r="V7544" s="170"/>
      <c r="W7544" s="170"/>
      <c r="X7544" s="174"/>
      <c r="Y7544" s="170"/>
      <c r="Z7544" s="170"/>
      <c r="AA7544" s="170"/>
      <c r="AB7544" s="170"/>
      <c r="AC7544" s="170"/>
      <c r="AD7544" s="174"/>
      <c r="AE7544" s="170"/>
      <c r="AF7544" s="170"/>
      <c r="AI7544" s="170"/>
      <c r="AJ7544" s="170"/>
      <c r="AK7544" s="170"/>
      <c r="AL7544" s="170"/>
      <c r="AM7544" s="170"/>
      <c r="AN7544" s="170"/>
    </row>
    <row r="7545" spans="1:40" ht="52.5" customHeight="1" x14ac:dyDescent="0.2">
      <c r="A7545" s="170"/>
      <c r="B7545" s="170"/>
      <c r="C7545" s="170"/>
      <c r="D7545" s="170"/>
      <c r="E7545" s="170"/>
      <c r="F7545" s="170"/>
      <c r="G7545" s="170"/>
      <c r="H7545" s="170"/>
      <c r="I7545" s="170"/>
      <c r="J7545" s="170"/>
      <c r="K7545" s="170"/>
      <c r="L7545" s="170"/>
      <c r="M7545" s="170"/>
      <c r="N7545" s="170"/>
      <c r="O7545" s="170"/>
      <c r="P7545" s="170"/>
      <c r="Q7545" s="170"/>
      <c r="R7545" s="170"/>
      <c r="S7545" s="170"/>
      <c r="T7545" s="170"/>
      <c r="U7545" s="170"/>
      <c r="V7545" s="170"/>
      <c r="W7545" s="170"/>
      <c r="X7545" s="174"/>
      <c r="Y7545" s="170"/>
      <c r="Z7545" s="170"/>
      <c r="AA7545" s="170"/>
      <c r="AB7545" s="170"/>
      <c r="AC7545" s="170"/>
      <c r="AD7545" s="174"/>
      <c r="AE7545" s="170"/>
      <c r="AF7545" s="170"/>
      <c r="AI7545" s="170"/>
      <c r="AJ7545" s="170"/>
      <c r="AK7545" s="170"/>
      <c r="AL7545" s="170"/>
      <c r="AM7545" s="170"/>
      <c r="AN7545" s="170"/>
    </row>
    <row r="7546" spans="1:40" ht="52.5" customHeight="1" x14ac:dyDescent="0.2">
      <c r="A7546" s="170"/>
      <c r="B7546" s="170"/>
      <c r="C7546" s="170"/>
      <c r="D7546" s="170"/>
      <c r="E7546" s="170"/>
      <c r="F7546" s="170"/>
      <c r="G7546" s="170"/>
      <c r="H7546" s="170"/>
      <c r="I7546" s="170"/>
      <c r="J7546" s="170"/>
      <c r="K7546" s="170"/>
      <c r="L7546" s="170"/>
      <c r="M7546" s="170"/>
      <c r="N7546" s="170"/>
      <c r="O7546" s="170"/>
      <c r="P7546" s="170"/>
      <c r="Q7546" s="170"/>
      <c r="R7546" s="170"/>
      <c r="S7546" s="170"/>
      <c r="T7546" s="170"/>
      <c r="U7546" s="170"/>
      <c r="V7546" s="170"/>
      <c r="W7546" s="170"/>
      <c r="X7546" s="174"/>
      <c r="Y7546" s="170"/>
      <c r="Z7546" s="170"/>
      <c r="AA7546" s="170"/>
      <c r="AB7546" s="170"/>
      <c r="AC7546" s="170"/>
      <c r="AD7546" s="174"/>
      <c r="AE7546" s="170"/>
      <c r="AF7546" s="170"/>
      <c r="AI7546" s="170"/>
      <c r="AJ7546" s="170"/>
      <c r="AK7546" s="170"/>
      <c r="AL7546" s="170"/>
      <c r="AM7546" s="170"/>
      <c r="AN7546" s="170"/>
    </row>
    <row r="7547" spans="1:40" ht="52.5" customHeight="1" x14ac:dyDescent="0.2">
      <c r="A7547" s="170"/>
      <c r="B7547" s="170"/>
      <c r="C7547" s="170"/>
      <c r="D7547" s="170"/>
      <c r="E7547" s="170"/>
      <c r="F7547" s="170"/>
      <c r="G7547" s="170"/>
      <c r="H7547" s="170"/>
      <c r="I7547" s="170"/>
      <c r="J7547" s="170"/>
      <c r="K7547" s="170"/>
      <c r="L7547" s="170"/>
      <c r="M7547" s="170"/>
      <c r="N7547" s="170"/>
      <c r="O7547" s="170"/>
      <c r="P7547" s="170"/>
      <c r="Q7547" s="170"/>
      <c r="R7547" s="170"/>
      <c r="S7547" s="170"/>
      <c r="T7547" s="170"/>
      <c r="U7547" s="170"/>
      <c r="V7547" s="170"/>
      <c r="W7547" s="170"/>
      <c r="X7547" s="174"/>
      <c r="Y7547" s="170"/>
      <c r="Z7547" s="170"/>
      <c r="AA7547" s="170"/>
      <c r="AB7547" s="170"/>
      <c r="AC7547" s="170"/>
      <c r="AD7547" s="174"/>
      <c r="AE7547" s="170"/>
      <c r="AF7547" s="170"/>
      <c r="AI7547" s="170"/>
      <c r="AJ7547" s="170"/>
      <c r="AK7547" s="170"/>
      <c r="AL7547" s="170"/>
      <c r="AM7547" s="170"/>
      <c r="AN7547" s="170"/>
    </row>
    <row r="7548" spans="1:40" ht="52.5" customHeight="1" x14ac:dyDescent="0.2">
      <c r="A7548" s="170"/>
      <c r="B7548" s="170"/>
      <c r="C7548" s="170"/>
      <c r="D7548" s="170"/>
      <c r="E7548" s="170"/>
      <c r="F7548" s="170"/>
      <c r="G7548" s="170"/>
      <c r="H7548" s="170"/>
      <c r="I7548" s="170"/>
      <c r="J7548" s="170"/>
      <c r="K7548" s="170"/>
      <c r="L7548" s="170"/>
      <c r="M7548" s="170"/>
      <c r="N7548" s="170"/>
      <c r="O7548" s="170"/>
      <c r="P7548" s="170"/>
      <c r="Q7548" s="170"/>
      <c r="R7548" s="170"/>
      <c r="S7548" s="170"/>
      <c r="T7548" s="170"/>
      <c r="U7548" s="170"/>
      <c r="V7548" s="170"/>
      <c r="W7548" s="170"/>
      <c r="X7548" s="174"/>
      <c r="Y7548" s="170"/>
      <c r="Z7548" s="170"/>
      <c r="AA7548" s="170"/>
      <c r="AB7548" s="170"/>
      <c r="AC7548" s="170"/>
      <c r="AD7548" s="174"/>
      <c r="AE7548" s="170"/>
      <c r="AF7548" s="170"/>
      <c r="AI7548" s="170"/>
      <c r="AJ7548" s="170"/>
      <c r="AK7548" s="170"/>
      <c r="AL7548" s="170"/>
      <c r="AM7548" s="170"/>
      <c r="AN7548" s="170"/>
    </row>
    <row r="7549" spans="1:40" ht="52.5" customHeight="1" x14ac:dyDescent="0.2">
      <c r="A7549" s="170"/>
      <c r="B7549" s="170"/>
      <c r="C7549" s="170"/>
      <c r="D7549" s="170"/>
      <c r="E7549" s="170"/>
      <c r="F7549" s="170"/>
      <c r="G7549" s="170"/>
      <c r="H7549" s="170"/>
      <c r="I7549" s="170"/>
      <c r="J7549" s="170"/>
      <c r="K7549" s="170"/>
      <c r="L7549" s="170"/>
      <c r="M7549" s="170"/>
      <c r="N7549" s="170"/>
      <c r="O7549" s="170"/>
      <c r="P7549" s="170"/>
      <c r="Q7549" s="170"/>
      <c r="R7549" s="170"/>
      <c r="S7549" s="170"/>
      <c r="T7549" s="170"/>
      <c r="U7549" s="170"/>
      <c r="V7549" s="170"/>
      <c r="W7549" s="170"/>
      <c r="X7549" s="174"/>
      <c r="Y7549" s="170"/>
      <c r="Z7549" s="170"/>
      <c r="AA7549" s="170"/>
      <c r="AB7549" s="170"/>
      <c r="AC7549" s="170"/>
      <c r="AD7549" s="174"/>
      <c r="AE7549" s="170"/>
      <c r="AF7549" s="170"/>
      <c r="AI7549" s="170"/>
      <c r="AJ7549" s="170"/>
      <c r="AK7549" s="170"/>
      <c r="AL7549" s="170"/>
      <c r="AM7549" s="170"/>
      <c r="AN7549" s="170"/>
    </row>
    <row r="7550" spans="1:40" ht="52.5" customHeight="1" x14ac:dyDescent="0.2">
      <c r="A7550" s="170"/>
      <c r="B7550" s="170"/>
      <c r="C7550" s="170"/>
      <c r="D7550" s="170"/>
      <c r="E7550" s="170"/>
      <c r="F7550" s="170"/>
      <c r="G7550" s="170"/>
      <c r="H7550" s="170"/>
      <c r="I7550" s="170"/>
      <c r="J7550" s="170"/>
      <c r="K7550" s="170"/>
      <c r="L7550" s="170"/>
      <c r="M7550" s="170"/>
      <c r="N7550" s="170"/>
      <c r="O7550" s="170"/>
      <c r="P7550" s="170"/>
      <c r="Q7550" s="170"/>
      <c r="R7550" s="170"/>
      <c r="S7550" s="170"/>
      <c r="T7550" s="170"/>
      <c r="U7550" s="170"/>
      <c r="V7550" s="170"/>
      <c r="W7550" s="170"/>
      <c r="X7550" s="174"/>
      <c r="Y7550" s="170"/>
      <c r="Z7550" s="170"/>
      <c r="AA7550" s="170"/>
      <c r="AB7550" s="170"/>
      <c r="AC7550" s="170"/>
      <c r="AD7550" s="174"/>
      <c r="AE7550" s="170"/>
      <c r="AF7550" s="170"/>
      <c r="AI7550" s="170"/>
      <c r="AJ7550" s="170"/>
      <c r="AK7550" s="170"/>
      <c r="AL7550" s="170"/>
      <c r="AM7550" s="170"/>
      <c r="AN7550" s="170"/>
    </row>
    <row r="7551" spans="1:40" ht="52.5" customHeight="1" x14ac:dyDescent="0.2">
      <c r="A7551" s="170"/>
      <c r="B7551" s="170"/>
      <c r="C7551" s="170"/>
      <c r="D7551" s="170"/>
      <c r="E7551" s="170"/>
      <c r="F7551" s="170"/>
      <c r="G7551" s="170"/>
      <c r="H7551" s="170"/>
      <c r="I7551" s="170"/>
      <c r="J7551" s="170"/>
      <c r="K7551" s="170"/>
      <c r="L7551" s="170"/>
      <c r="M7551" s="170"/>
      <c r="N7551" s="170"/>
      <c r="O7551" s="170"/>
      <c r="P7551" s="170"/>
      <c r="Q7551" s="170"/>
      <c r="R7551" s="170"/>
      <c r="S7551" s="170"/>
      <c r="T7551" s="170"/>
      <c r="U7551" s="170"/>
      <c r="V7551" s="170"/>
      <c r="W7551" s="170"/>
      <c r="X7551" s="174"/>
      <c r="Y7551" s="170"/>
      <c r="Z7551" s="170"/>
      <c r="AA7551" s="170"/>
      <c r="AB7551" s="170"/>
      <c r="AC7551" s="170"/>
      <c r="AD7551" s="174"/>
      <c r="AE7551" s="170"/>
      <c r="AF7551" s="170"/>
      <c r="AI7551" s="170"/>
      <c r="AJ7551" s="170"/>
      <c r="AK7551" s="170"/>
      <c r="AL7551" s="170"/>
      <c r="AM7551" s="170"/>
      <c r="AN7551" s="170"/>
    </row>
    <row r="7552" spans="1:40" ht="52.5" customHeight="1" x14ac:dyDescent="0.2">
      <c r="A7552" s="170"/>
      <c r="B7552" s="170"/>
      <c r="C7552" s="170"/>
      <c r="D7552" s="170"/>
      <c r="E7552" s="170"/>
      <c r="F7552" s="170"/>
      <c r="G7552" s="170"/>
      <c r="H7552" s="170"/>
      <c r="I7552" s="170"/>
      <c r="J7552" s="170"/>
      <c r="K7552" s="170"/>
      <c r="L7552" s="170"/>
      <c r="M7552" s="170"/>
      <c r="N7552" s="170"/>
      <c r="O7552" s="170"/>
      <c r="P7552" s="170"/>
      <c r="Q7552" s="170"/>
      <c r="R7552" s="170"/>
      <c r="S7552" s="170"/>
      <c r="T7552" s="170"/>
      <c r="U7552" s="170"/>
      <c r="V7552" s="170"/>
      <c r="W7552" s="170"/>
      <c r="X7552" s="174"/>
      <c r="Y7552" s="170"/>
      <c r="Z7552" s="170"/>
      <c r="AA7552" s="170"/>
      <c r="AB7552" s="170"/>
      <c r="AC7552" s="170"/>
      <c r="AD7552" s="174"/>
      <c r="AE7552" s="170"/>
      <c r="AF7552" s="170"/>
      <c r="AI7552" s="170"/>
      <c r="AJ7552" s="170"/>
      <c r="AK7552" s="170"/>
      <c r="AL7552" s="170"/>
      <c r="AM7552" s="170"/>
      <c r="AN7552" s="170"/>
    </row>
    <row r="7553" spans="1:40" ht="52.5" customHeight="1" x14ac:dyDescent="0.2">
      <c r="A7553" s="170"/>
      <c r="B7553" s="170"/>
      <c r="C7553" s="170"/>
      <c r="D7553" s="170"/>
      <c r="E7553" s="170"/>
      <c r="F7553" s="170"/>
      <c r="G7553" s="170"/>
      <c r="H7553" s="170"/>
      <c r="I7553" s="170"/>
      <c r="J7553" s="170"/>
      <c r="K7553" s="170"/>
      <c r="L7553" s="170"/>
      <c r="M7553" s="170"/>
      <c r="N7553" s="170"/>
      <c r="O7553" s="170"/>
      <c r="P7553" s="170"/>
      <c r="Q7553" s="170"/>
      <c r="R7553" s="170"/>
      <c r="S7553" s="170"/>
      <c r="T7553" s="170"/>
      <c r="U7553" s="170"/>
      <c r="V7553" s="170"/>
      <c r="W7553" s="170"/>
      <c r="X7553" s="174"/>
      <c r="Y7553" s="170"/>
      <c r="Z7553" s="170"/>
      <c r="AA7553" s="170"/>
      <c r="AB7553" s="170"/>
      <c r="AC7553" s="170"/>
      <c r="AD7553" s="174"/>
      <c r="AE7553" s="170"/>
      <c r="AF7553" s="170"/>
      <c r="AI7553" s="170"/>
      <c r="AJ7553" s="170"/>
      <c r="AK7553" s="170"/>
      <c r="AL7553" s="170"/>
      <c r="AM7553" s="170"/>
      <c r="AN7553" s="170"/>
    </row>
    <row r="7554" spans="1:40" ht="52.5" customHeight="1" x14ac:dyDescent="0.2">
      <c r="A7554" s="170"/>
      <c r="B7554" s="170"/>
      <c r="C7554" s="170"/>
      <c r="D7554" s="170"/>
      <c r="E7554" s="170"/>
      <c r="F7554" s="170"/>
      <c r="G7554" s="170"/>
      <c r="H7554" s="170"/>
      <c r="I7554" s="170"/>
      <c r="J7554" s="170"/>
      <c r="K7554" s="170"/>
      <c r="L7554" s="170"/>
      <c r="M7554" s="170"/>
      <c r="N7554" s="170"/>
      <c r="O7554" s="170"/>
      <c r="P7554" s="170"/>
      <c r="Q7554" s="170"/>
      <c r="R7554" s="170"/>
      <c r="S7554" s="170"/>
      <c r="T7554" s="170"/>
      <c r="U7554" s="170"/>
      <c r="V7554" s="170"/>
      <c r="W7554" s="170"/>
      <c r="X7554" s="174"/>
      <c r="Y7554" s="170"/>
      <c r="Z7554" s="170"/>
      <c r="AA7554" s="170"/>
      <c r="AB7554" s="170"/>
      <c r="AC7554" s="170"/>
      <c r="AD7554" s="174"/>
      <c r="AE7554" s="170"/>
      <c r="AF7554" s="170"/>
      <c r="AI7554" s="170"/>
      <c r="AJ7554" s="170"/>
      <c r="AK7554" s="170"/>
      <c r="AL7554" s="170"/>
      <c r="AM7554" s="170"/>
      <c r="AN7554" s="170"/>
    </row>
    <row r="7555" spans="1:40" ht="52.5" customHeight="1" x14ac:dyDescent="0.2">
      <c r="A7555" s="170"/>
      <c r="B7555" s="170"/>
      <c r="C7555" s="170"/>
      <c r="D7555" s="170"/>
      <c r="E7555" s="170"/>
      <c r="F7555" s="170"/>
      <c r="G7555" s="170"/>
      <c r="H7555" s="170"/>
      <c r="I7555" s="170"/>
      <c r="J7555" s="170"/>
      <c r="K7555" s="170"/>
      <c r="L7555" s="170"/>
      <c r="M7555" s="170"/>
      <c r="N7555" s="170"/>
      <c r="O7555" s="170"/>
      <c r="P7555" s="170"/>
      <c r="Q7555" s="170"/>
      <c r="R7555" s="170"/>
      <c r="S7555" s="170"/>
      <c r="T7555" s="170"/>
      <c r="U7555" s="170"/>
      <c r="V7555" s="170"/>
      <c r="W7555" s="170"/>
      <c r="X7555" s="174"/>
      <c r="Y7555" s="170"/>
      <c r="Z7555" s="170"/>
      <c r="AA7555" s="170"/>
      <c r="AB7555" s="170"/>
      <c r="AC7555" s="170"/>
      <c r="AD7555" s="174"/>
      <c r="AE7555" s="170"/>
      <c r="AF7555" s="170"/>
      <c r="AI7555" s="170"/>
      <c r="AJ7555" s="170"/>
      <c r="AK7555" s="170"/>
      <c r="AL7555" s="170"/>
      <c r="AM7555" s="170"/>
      <c r="AN7555" s="170"/>
    </row>
    <row r="7556" spans="1:40" ht="52.5" customHeight="1" x14ac:dyDescent="0.2">
      <c r="A7556" s="170"/>
      <c r="B7556" s="170"/>
      <c r="C7556" s="170"/>
      <c r="D7556" s="170"/>
      <c r="E7556" s="170"/>
      <c r="F7556" s="170"/>
      <c r="G7556" s="170"/>
      <c r="H7556" s="170"/>
      <c r="I7556" s="170"/>
      <c r="J7556" s="170"/>
      <c r="K7556" s="170"/>
      <c r="L7556" s="170"/>
      <c r="M7556" s="170"/>
      <c r="N7556" s="170"/>
      <c r="O7556" s="170"/>
      <c r="P7556" s="170"/>
      <c r="Q7556" s="170"/>
      <c r="R7556" s="170"/>
      <c r="S7556" s="170"/>
      <c r="T7556" s="170"/>
      <c r="U7556" s="170"/>
      <c r="V7556" s="170"/>
      <c r="W7556" s="170"/>
      <c r="X7556" s="174"/>
      <c r="Y7556" s="170"/>
      <c r="Z7556" s="170"/>
      <c r="AA7556" s="170"/>
      <c r="AB7556" s="170"/>
      <c r="AC7556" s="170"/>
      <c r="AD7556" s="174"/>
      <c r="AE7556" s="170"/>
      <c r="AF7556" s="170"/>
      <c r="AI7556" s="170"/>
      <c r="AJ7556" s="170"/>
      <c r="AK7556" s="170"/>
      <c r="AL7556" s="170"/>
      <c r="AM7556" s="170"/>
      <c r="AN7556" s="170"/>
    </row>
    <row r="7557" spans="1:40" ht="52.5" customHeight="1" x14ac:dyDescent="0.2">
      <c r="A7557" s="170"/>
      <c r="B7557" s="170"/>
      <c r="C7557" s="170"/>
      <c r="D7557" s="170"/>
      <c r="E7557" s="170"/>
      <c r="F7557" s="170"/>
      <c r="G7557" s="170"/>
      <c r="H7557" s="170"/>
      <c r="I7557" s="170"/>
      <c r="J7557" s="170"/>
      <c r="K7557" s="170"/>
      <c r="L7557" s="170"/>
      <c r="M7557" s="170"/>
      <c r="N7557" s="170"/>
      <c r="O7557" s="170"/>
      <c r="P7557" s="170"/>
      <c r="Q7557" s="170"/>
      <c r="R7557" s="170"/>
      <c r="S7557" s="170"/>
      <c r="T7557" s="170"/>
      <c r="U7557" s="170"/>
      <c r="V7557" s="170"/>
      <c r="W7557" s="170"/>
      <c r="X7557" s="174"/>
      <c r="Y7557" s="170"/>
      <c r="Z7557" s="170"/>
      <c r="AA7557" s="170"/>
      <c r="AB7557" s="170"/>
      <c r="AC7557" s="170"/>
      <c r="AD7557" s="174"/>
      <c r="AE7557" s="170"/>
      <c r="AF7557" s="170"/>
      <c r="AI7557" s="170"/>
      <c r="AJ7557" s="170"/>
      <c r="AK7557" s="170"/>
      <c r="AL7557" s="170"/>
      <c r="AM7557" s="170"/>
      <c r="AN7557" s="170"/>
    </row>
    <row r="7558" spans="1:40" ht="52.5" customHeight="1" x14ac:dyDescent="0.2">
      <c r="A7558" s="170"/>
      <c r="B7558" s="170"/>
      <c r="C7558" s="170"/>
      <c r="D7558" s="170"/>
      <c r="E7558" s="170"/>
      <c r="F7558" s="170"/>
      <c r="G7558" s="170"/>
      <c r="H7558" s="170"/>
      <c r="I7558" s="170"/>
      <c r="J7558" s="170"/>
      <c r="K7558" s="170"/>
      <c r="L7558" s="170"/>
      <c r="M7558" s="170"/>
      <c r="N7558" s="170"/>
      <c r="O7558" s="170"/>
      <c r="P7558" s="170"/>
      <c r="Q7558" s="170"/>
      <c r="R7558" s="170"/>
      <c r="S7558" s="170"/>
      <c r="T7558" s="170"/>
      <c r="U7558" s="170"/>
      <c r="V7558" s="170"/>
      <c r="W7558" s="170"/>
      <c r="X7558" s="174"/>
      <c r="Y7558" s="170"/>
      <c r="Z7558" s="170"/>
      <c r="AA7558" s="170"/>
      <c r="AB7558" s="170"/>
      <c r="AC7558" s="170"/>
      <c r="AD7558" s="174"/>
      <c r="AE7558" s="170"/>
      <c r="AF7558" s="170"/>
      <c r="AI7558" s="170"/>
      <c r="AJ7558" s="170"/>
      <c r="AK7558" s="170"/>
      <c r="AL7558" s="170"/>
      <c r="AM7558" s="170"/>
      <c r="AN7558" s="170"/>
    </row>
    <row r="7559" spans="1:40" ht="52.5" customHeight="1" x14ac:dyDescent="0.2">
      <c r="A7559" s="170"/>
      <c r="B7559" s="170"/>
      <c r="C7559" s="170"/>
      <c r="D7559" s="170"/>
      <c r="E7559" s="170"/>
      <c r="F7559" s="170"/>
      <c r="G7559" s="170"/>
      <c r="H7559" s="170"/>
      <c r="I7559" s="170"/>
      <c r="J7559" s="170"/>
      <c r="K7559" s="170"/>
      <c r="L7559" s="170"/>
      <c r="M7559" s="170"/>
      <c r="N7559" s="170"/>
      <c r="O7559" s="170"/>
      <c r="P7559" s="170"/>
      <c r="Q7559" s="170"/>
      <c r="R7559" s="170"/>
      <c r="S7559" s="170"/>
      <c r="T7559" s="170"/>
      <c r="U7559" s="170"/>
      <c r="V7559" s="170"/>
      <c r="W7559" s="170"/>
      <c r="X7559" s="174"/>
      <c r="Y7559" s="170"/>
      <c r="Z7559" s="170"/>
      <c r="AA7559" s="170"/>
      <c r="AB7559" s="170"/>
      <c r="AC7559" s="170"/>
      <c r="AD7559" s="174"/>
      <c r="AE7559" s="170"/>
      <c r="AF7559" s="170"/>
      <c r="AI7559" s="170"/>
      <c r="AJ7559" s="170"/>
      <c r="AK7559" s="170"/>
      <c r="AL7559" s="170"/>
      <c r="AM7559" s="170"/>
      <c r="AN7559" s="170"/>
    </row>
    <row r="7560" spans="1:40" ht="52.5" customHeight="1" x14ac:dyDescent="0.2">
      <c r="A7560" s="170"/>
      <c r="B7560" s="170"/>
      <c r="C7560" s="170"/>
      <c r="D7560" s="170"/>
      <c r="E7560" s="170"/>
      <c r="F7560" s="170"/>
      <c r="G7560" s="170"/>
      <c r="H7560" s="170"/>
      <c r="I7560" s="170"/>
      <c r="J7560" s="170"/>
      <c r="K7560" s="170"/>
      <c r="L7560" s="170"/>
      <c r="M7560" s="170"/>
      <c r="N7560" s="170"/>
      <c r="O7560" s="170"/>
      <c r="P7560" s="170"/>
      <c r="Q7560" s="170"/>
      <c r="R7560" s="170"/>
      <c r="S7560" s="170"/>
      <c r="T7560" s="170"/>
      <c r="U7560" s="170"/>
      <c r="V7560" s="170"/>
      <c r="W7560" s="170"/>
      <c r="X7560" s="174"/>
      <c r="Y7560" s="170"/>
      <c r="Z7560" s="170"/>
      <c r="AA7560" s="170"/>
      <c r="AB7560" s="170"/>
      <c r="AC7560" s="170"/>
      <c r="AD7560" s="174"/>
      <c r="AE7560" s="170"/>
      <c r="AF7560" s="170"/>
      <c r="AI7560" s="170"/>
      <c r="AJ7560" s="170"/>
      <c r="AK7560" s="170"/>
      <c r="AL7560" s="170"/>
      <c r="AM7560" s="170"/>
      <c r="AN7560" s="170"/>
    </row>
    <row r="7561" spans="1:40" ht="52.5" customHeight="1" x14ac:dyDescent="0.2">
      <c r="A7561" s="170"/>
      <c r="B7561" s="170"/>
      <c r="C7561" s="170"/>
      <c r="D7561" s="170"/>
      <c r="E7561" s="170"/>
      <c r="F7561" s="170"/>
      <c r="G7561" s="170"/>
      <c r="H7561" s="170"/>
      <c r="I7561" s="170"/>
      <c r="J7561" s="170"/>
      <c r="K7561" s="170"/>
      <c r="L7561" s="170"/>
      <c r="M7561" s="170"/>
      <c r="N7561" s="170"/>
      <c r="O7561" s="170"/>
      <c r="P7561" s="170"/>
      <c r="Q7561" s="170"/>
      <c r="R7561" s="170"/>
      <c r="S7561" s="170"/>
      <c r="T7561" s="170"/>
      <c r="U7561" s="170"/>
      <c r="V7561" s="170"/>
      <c r="W7561" s="170"/>
      <c r="X7561" s="174"/>
      <c r="Y7561" s="170"/>
      <c r="Z7561" s="170"/>
      <c r="AA7561" s="170"/>
      <c r="AB7561" s="170"/>
      <c r="AC7561" s="170"/>
      <c r="AD7561" s="174"/>
      <c r="AE7561" s="170"/>
      <c r="AF7561" s="170"/>
      <c r="AI7561" s="170"/>
      <c r="AJ7561" s="170"/>
      <c r="AK7561" s="170"/>
      <c r="AL7561" s="170"/>
      <c r="AM7561" s="170"/>
      <c r="AN7561" s="170"/>
    </row>
    <row r="7562" spans="1:40" ht="52.5" customHeight="1" x14ac:dyDescent="0.2">
      <c r="A7562" s="170"/>
      <c r="B7562" s="170"/>
      <c r="C7562" s="170"/>
      <c r="D7562" s="170"/>
      <c r="E7562" s="170"/>
      <c r="F7562" s="170"/>
      <c r="G7562" s="170"/>
      <c r="H7562" s="170"/>
      <c r="I7562" s="170"/>
      <c r="J7562" s="170"/>
      <c r="K7562" s="170"/>
      <c r="L7562" s="170"/>
      <c r="M7562" s="170"/>
      <c r="N7562" s="170"/>
      <c r="O7562" s="170"/>
      <c r="P7562" s="170"/>
      <c r="Q7562" s="170"/>
      <c r="R7562" s="170"/>
      <c r="S7562" s="170"/>
      <c r="T7562" s="170"/>
      <c r="U7562" s="170"/>
      <c r="V7562" s="170"/>
      <c r="W7562" s="170"/>
      <c r="X7562" s="174"/>
      <c r="Y7562" s="170"/>
      <c r="Z7562" s="170"/>
      <c r="AA7562" s="170"/>
      <c r="AB7562" s="170"/>
      <c r="AC7562" s="170"/>
      <c r="AD7562" s="174"/>
      <c r="AE7562" s="170"/>
      <c r="AF7562" s="170"/>
      <c r="AI7562" s="170"/>
      <c r="AJ7562" s="170"/>
      <c r="AK7562" s="170"/>
      <c r="AL7562" s="170"/>
      <c r="AM7562" s="170"/>
      <c r="AN7562" s="170"/>
    </row>
    <row r="7563" spans="1:40" ht="52.5" customHeight="1" x14ac:dyDescent="0.2">
      <c r="A7563" s="170"/>
      <c r="B7563" s="170"/>
      <c r="C7563" s="170"/>
      <c r="D7563" s="170"/>
      <c r="E7563" s="170"/>
      <c r="F7563" s="170"/>
      <c r="G7563" s="170"/>
      <c r="H7563" s="170"/>
      <c r="I7563" s="170"/>
      <c r="J7563" s="170"/>
      <c r="K7563" s="170"/>
      <c r="L7563" s="170"/>
      <c r="M7563" s="170"/>
      <c r="N7563" s="170"/>
      <c r="O7563" s="170"/>
      <c r="P7563" s="170"/>
      <c r="Q7563" s="170"/>
      <c r="R7563" s="170"/>
      <c r="S7563" s="170"/>
      <c r="T7563" s="170"/>
      <c r="U7563" s="170"/>
      <c r="V7563" s="170"/>
      <c r="W7563" s="170"/>
      <c r="X7563" s="174"/>
      <c r="Y7563" s="170"/>
      <c r="Z7563" s="170"/>
      <c r="AA7563" s="170"/>
      <c r="AB7563" s="170"/>
      <c r="AC7563" s="170"/>
      <c r="AD7563" s="174"/>
      <c r="AE7563" s="170"/>
      <c r="AF7563" s="170"/>
      <c r="AI7563" s="170"/>
      <c r="AJ7563" s="170"/>
      <c r="AK7563" s="170"/>
      <c r="AL7563" s="170"/>
      <c r="AM7563" s="170"/>
      <c r="AN7563" s="170"/>
    </row>
    <row r="7564" spans="1:40" ht="52.5" customHeight="1" x14ac:dyDescent="0.2">
      <c r="A7564" s="170"/>
      <c r="B7564" s="170"/>
      <c r="C7564" s="170"/>
      <c r="D7564" s="170"/>
      <c r="E7564" s="170"/>
      <c r="F7564" s="170"/>
      <c r="G7564" s="170"/>
      <c r="H7564" s="170"/>
      <c r="I7564" s="170"/>
      <c r="J7564" s="170"/>
      <c r="K7564" s="170"/>
      <c r="L7564" s="170"/>
      <c r="M7564" s="170"/>
      <c r="N7564" s="170"/>
      <c r="O7564" s="170"/>
      <c r="P7564" s="170"/>
      <c r="Q7564" s="170"/>
      <c r="R7564" s="170"/>
      <c r="S7564" s="170"/>
      <c r="T7564" s="170"/>
      <c r="U7564" s="170"/>
      <c r="V7564" s="170"/>
      <c r="W7564" s="170"/>
      <c r="X7564" s="174"/>
      <c r="Y7564" s="170"/>
      <c r="Z7564" s="170"/>
      <c r="AA7564" s="170"/>
      <c r="AB7564" s="170"/>
      <c r="AC7564" s="170"/>
      <c r="AD7564" s="174"/>
      <c r="AE7564" s="170"/>
      <c r="AF7564" s="170"/>
      <c r="AI7564" s="170"/>
      <c r="AJ7564" s="170"/>
      <c r="AK7564" s="170"/>
      <c r="AL7564" s="170"/>
      <c r="AM7564" s="170"/>
      <c r="AN7564" s="170"/>
    </row>
    <row r="7565" spans="1:40" ht="52.5" customHeight="1" x14ac:dyDescent="0.2">
      <c r="A7565" s="170"/>
      <c r="B7565" s="170"/>
      <c r="C7565" s="170"/>
      <c r="D7565" s="170"/>
      <c r="E7565" s="170"/>
      <c r="F7565" s="170"/>
      <c r="G7565" s="170"/>
      <c r="H7565" s="170"/>
      <c r="I7565" s="170"/>
      <c r="J7565" s="170"/>
      <c r="K7565" s="170"/>
      <c r="L7565" s="170"/>
      <c r="M7565" s="170"/>
      <c r="N7565" s="170"/>
      <c r="O7565" s="170"/>
      <c r="P7565" s="170"/>
      <c r="Q7565" s="170"/>
      <c r="R7565" s="170"/>
      <c r="S7565" s="170"/>
      <c r="T7565" s="170"/>
      <c r="U7565" s="170"/>
      <c r="V7565" s="170"/>
      <c r="W7565" s="170"/>
      <c r="X7565" s="174"/>
      <c r="Y7565" s="170"/>
      <c r="Z7565" s="170"/>
      <c r="AA7565" s="170"/>
      <c r="AB7565" s="170"/>
      <c r="AC7565" s="170"/>
      <c r="AD7565" s="174"/>
      <c r="AE7565" s="170"/>
      <c r="AF7565" s="170"/>
      <c r="AI7565" s="170"/>
      <c r="AJ7565" s="170"/>
      <c r="AK7565" s="170"/>
      <c r="AL7565" s="170"/>
      <c r="AM7565" s="170"/>
      <c r="AN7565" s="170"/>
    </row>
    <row r="7566" spans="1:40" ht="52.5" customHeight="1" x14ac:dyDescent="0.2">
      <c r="A7566" s="170"/>
      <c r="B7566" s="170"/>
      <c r="C7566" s="170"/>
      <c r="D7566" s="170"/>
      <c r="E7566" s="170"/>
      <c r="F7566" s="170"/>
      <c r="G7566" s="170"/>
      <c r="H7566" s="170"/>
      <c r="I7566" s="170"/>
      <c r="J7566" s="170"/>
      <c r="K7566" s="170"/>
      <c r="L7566" s="170"/>
      <c r="M7566" s="170"/>
      <c r="N7566" s="170"/>
      <c r="O7566" s="170"/>
      <c r="P7566" s="170"/>
      <c r="Q7566" s="170"/>
      <c r="R7566" s="170"/>
      <c r="S7566" s="170"/>
      <c r="T7566" s="170"/>
      <c r="U7566" s="170"/>
      <c r="V7566" s="170"/>
      <c r="W7566" s="170"/>
      <c r="X7566" s="174"/>
      <c r="Y7566" s="170"/>
      <c r="Z7566" s="170"/>
      <c r="AA7566" s="170"/>
      <c r="AB7566" s="170"/>
      <c r="AC7566" s="170"/>
      <c r="AD7566" s="174"/>
      <c r="AE7566" s="170"/>
      <c r="AF7566" s="170"/>
      <c r="AI7566" s="170"/>
      <c r="AJ7566" s="170"/>
      <c r="AK7566" s="170"/>
      <c r="AL7566" s="170"/>
      <c r="AM7566" s="170"/>
      <c r="AN7566" s="170"/>
    </row>
    <row r="7567" spans="1:40" ht="52.5" customHeight="1" x14ac:dyDescent="0.2">
      <c r="A7567" s="170"/>
      <c r="B7567" s="170"/>
      <c r="C7567" s="170"/>
      <c r="D7567" s="170"/>
      <c r="E7567" s="170"/>
      <c r="F7567" s="170"/>
      <c r="G7567" s="170"/>
      <c r="H7567" s="170"/>
      <c r="I7567" s="170"/>
      <c r="J7567" s="170"/>
      <c r="K7567" s="170"/>
      <c r="L7567" s="170"/>
      <c r="M7567" s="170"/>
      <c r="N7567" s="170"/>
      <c r="O7567" s="170"/>
      <c r="P7567" s="170"/>
      <c r="Q7567" s="170"/>
      <c r="R7567" s="170"/>
      <c r="S7567" s="170"/>
      <c r="T7567" s="170"/>
      <c r="U7567" s="170"/>
      <c r="V7567" s="170"/>
      <c r="W7567" s="170"/>
      <c r="X7567" s="174"/>
      <c r="Y7567" s="170"/>
      <c r="Z7567" s="170"/>
      <c r="AA7567" s="170"/>
      <c r="AB7567" s="170"/>
      <c r="AC7567" s="170"/>
      <c r="AD7567" s="174"/>
      <c r="AE7567" s="170"/>
      <c r="AF7567" s="170"/>
      <c r="AI7567" s="170"/>
      <c r="AJ7567" s="170"/>
      <c r="AK7567" s="170"/>
      <c r="AL7567" s="170"/>
      <c r="AM7567" s="170"/>
      <c r="AN7567" s="170"/>
    </row>
    <row r="7568" spans="1:40" ht="52.5" customHeight="1" x14ac:dyDescent="0.2">
      <c r="A7568" s="170"/>
      <c r="B7568" s="170"/>
      <c r="C7568" s="170"/>
      <c r="D7568" s="170"/>
      <c r="E7568" s="170"/>
      <c r="F7568" s="170"/>
      <c r="G7568" s="170"/>
      <c r="H7568" s="170"/>
      <c r="I7568" s="170"/>
      <c r="J7568" s="170"/>
      <c r="K7568" s="170"/>
      <c r="L7568" s="170"/>
      <c r="M7568" s="170"/>
      <c r="N7568" s="170"/>
      <c r="O7568" s="170"/>
      <c r="P7568" s="170"/>
      <c r="Q7568" s="170"/>
      <c r="R7568" s="170"/>
      <c r="S7568" s="170"/>
      <c r="T7568" s="170"/>
      <c r="U7568" s="170"/>
      <c r="V7568" s="170"/>
      <c r="W7568" s="170"/>
      <c r="X7568" s="174"/>
      <c r="Y7568" s="170"/>
      <c r="Z7568" s="170"/>
      <c r="AA7568" s="170"/>
      <c r="AB7568" s="170"/>
      <c r="AC7568" s="170"/>
      <c r="AD7568" s="174"/>
      <c r="AE7568" s="170"/>
      <c r="AF7568" s="170"/>
      <c r="AI7568" s="170"/>
      <c r="AJ7568" s="170"/>
      <c r="AK7568" s="170"/>
      <c r="AL7568" s="170"/>
      <c r="AM7568" s="170"/>
      <c r="AN7568" s="170"/>
    </row>
    <row r="7569" spans="1:40" ht="52.5" customHeight="1" x14ac:dyDescent="0.2">
      <c r="A7569" s="170"/>
      <c r="B7569" s="170"/>
      <c r="C7569" s="170"/>
      <c r="D7569" s="170"/>
      <c r="E7569" s="170"/>
      <c r="F7569" s="170"/>
      <c r="G7569" s="170"/>
      <c r="H7569" s="170"/>
      <c r="I7569" s="170"/>
      <c r="J7569" s="170"/>
      <c r="K7569" s="170"/>
      <c r="L7569" s="170"/>
      <c r="M7569" s="170"/>
      <c r="N7569" s="170"/>
      <c r="O7569" s="170"/>
      <c r="P7569" s="170"/>
      <c r="Q7569" s="170"/>
      <c r="R7569" s="170"/>
      <c r="S7569" s="170"/>
      <c r="T7569" s="170"/>
      <c r="U7569" s="170"/>
      <c r="V7569" s="170"/>
      <c r="W7569" s="170"/>
      <c r="X7569" s="174"/>
      <c r="Y7569" s="170"/>
      <c r="Z7569" s="170"/>
      <c r="AA7569" s="170"/>
      <c r="AB7569" s="170"/>
      <c r="AC7569" s="170"/>
      <c r="AD7569" s="174"/>
      <c r="AE7569" s="170"/>
      <c r="AF7569" s="170"/>
      <c r="AI7569" s="170"/>
      <c r="AJ7569" s="170"/>
      <c r="AK7569" s="170"/>
      <c r="AL7569" s="170"/>
      <c r="AM7569" s="170"/>
      <c r="AN7569" s="170"/>
    </row>
    <row r="7570" spans="1:40" ht="52.5" customHeight="1" x14ac:dyDescent="0.2">
      <c r="A7570" s="170"/>
      <c r="B7570" s="170"/>
      <c r="C7570" s="170"/>
      <c r="D7570" s="170"/>
      <c r="E7570" s="170"/>
      <c r="F7570" s="170"/>
      <c r="G7570" s="170"/>
      <c r="H7570" s="170"/>
      <c r="I7570" s="170"/>
      <c r="J7570" s="170"/>
      <c r="K7570" s="170"/>
      <c r="L7570" s="170"/>
      <c r="M7570" s="170"/>
      <c r="N7570" s="170"/>
      <c r="O7570" s="170"/>
      <c r="P7570" s="170"/>
      <c r="Q7570" s="170"/>
      <c r="R7570" s="170"/>
      <c r="S7570" s="170"/>
      <c r="T7570" s="170"/>
      <c r="U7570" s="170"/>
      <c r="V7570" s="170"/>
      <c r="W7570" s="170"/>
      <c r="X7570" s="174"/>
      <c r="Y7570" s="170"/>
      <c r="Z7570" s="170"/>
      <c r="AA7570" s="170"/>
      <c r="AB7570" s="170"/>
      <c r="AC7570" s="170"/>
      <c r="AD7570" s="174"/>
      <c r="AE7570" s="170"/>
      <c r="AF7570" s="170"/>
      <c r="AI7570" s="170"/>
      <c r="AJ7570" s="170"/>
      <c r="AK7570" s="170"/>
      <c r="AL7570" s="170"/>
      <c r="AM7570" s="170"/>
      <c r="AN7570" s="170"/>
    </row>
    <row r="7571" spans="1:40" ht="52.5" customHeight="1" x14ac:dyDescent="0.2">
      <c r="A7571" s="170"/>
      <c r="B7571" s="170"/>
      <c r="C7571" s="170"/>
      <c r="D7571" s="170"/>
      <c r="E7571" s="170"/>
      <c r="F7571" s="170"/>
      <c r="G7571" s="170"/>
      <c r="H7571" s="170"/>
      <c r="I7571" s="170"/>
      <c r="J7571" s="170"/>
      <c r="K7571" s="170"/>
      <c r="L7571" s="170"/>
      <c r="M7571" s="170"/>
      <c r="N7571" s="170"/>
      <c r="O7571" s="170"/>
      <c r="P7571" s="170"/>
      <c r="Q7571" s="170"/>
      <c r="R7571" s="170"/>
      <c r="S7571" s="170"/>
      <c r="T7571" s="170"/>
      <c r="U7571" s="170"/>
      <c r="V7571" s="170"/>
      <c r="W7571" s="170"/>
      <c r="X7571" s="174"/>
      <c r="Y7571" s="170"/>
      <c r="Z7571" s="170"/>
      <c r="AA7571" s="170"/>
      <c r="AB7571" s="170"/>
      <c r="AC7571" s="170"/>
      <c r="AD7571" s="174"/>
      <c r="AE7571" s="170"/>
      <c r="AF7571" s="170"/>
      <c r="AI7571" s="170"/>
      <c r="AJ7571" s="170"/>
      <c r="AK7571" s="170"/>
      <c r="AL7571" s="170"/>
      <c r="AM7571" s="170"/>
      <c r="AN7571" s="170"/>
    </row>
    <row r="7572" spans="1:40" ht="52.5" customHeight="1" x14ac:dyDescent="0.2">
      <c r="A7572" s="170"/>
      <c r="B7572" s="170"/>
      <c r="C7572" s="170"/>
      <c r="D7572" s="170"/>
      <c r="E7572" s="170"/>
      <c r="F7572" s="170"/>
      <c r="G7572" s="170"/>
      <c r="H7572" s="170"/>
      <c r="I7572" s="170"/>
      <c r="J7572" s="170"/>
      <c r="K7572" s="170"/>
      <c r="L7572" s="170"/>
      <c r="M7572" s="170"/>
      <c r="N7572" s="170"/>
      <c r="O7572" s="170"/>
      <c r="P7572" s="170"/>
      <c r="Q7572" s="170"/>
      <c r="R7572" s="170"/>
      <c r="S7572" s="170"/>
      <c r="T7572" s="170"/>
      <c r="U7572" s="170"/>
      <c r="V7572" s="170"/>
      <c r="W7572" s="170"/>
      <c r="X7572" s="174"/>
      <c r="Y7572" s="170"/>
      <c r="Z7572" s="170"/>
      <c r="AA7572" s="170"/>
      <c r="AB7572" s="170"/>
      <c r="AC7572" s="170"/>
      <c r="AD7572" s="174"/>
      <c r="AE7572" s="170"/>
      <c r="AF7572" s="170"/>
      <c r="AI7572" s="170"/>
      <c r="AJ7572" s="170"/>
      <c r="AK7572" s="170"/>
      <c r="AL7572" s="170"/>
      <c r="AM7572" s="170"/>
      <c r="AN7572" s="170"/>
    </row>
    <row r="7573" spans="1:40" ht="52.5" customHeight="1" x14ac:dyDescent="0.2">
      <c r="A7573" s="170"/>
      <c r="B7573" s="170"/>
      <c r="C7573" s="170"/>
      <c r="D7573" s="170"/>
      <c r="E7573" s="170"/>
      <c r="F7573" s="170"/>
      <c r="G7573" s="170"/>
      <c r="H7573" s="170"/>
      <c r="I7573" s="170"/>
      <c r="J7573" s="170"/>
      <c r="K7573" s="170"/>
      <c r="L7573" s="170"/>
      <c r="M7573" s="170"/>
      <c r="N7573" s="170"/>
      <c r="O7573" s="170"/>
      <c r="P7573" s="170"/>
      <c r="Q7573" s="170"/>
      <c r="R7573" s="170"/>
      <c r="S7573" s="170"/>
      <c r="T7573" s="170"/>
      <c r="U7573" s="170"/>
      <c r="V7573" s="170"/>
      <c r="W7573" s="170"/>
      <c r="X7573" s="174"/>
      <c r="Y7573" s="170"/>
      <c r="Z7573" s="170"/>
      <c r="AA7573" s="170"/>
      <c r="AB7573" s="170"/>
      <c r="AC7573" s="170"/>
      <c r="AD7573" s="174"/>
      <c r="AE7573" s="170"/>
      <c r="AF7573" s="170"/>
      <c r="AI7573" s="170"/>
      <c r="AJ7573" s="170"/>
      <c r="AK7573" s="170"/>
      <c r="AL7573" s="170"/>
      <c r="AM7573" s="170"/>
      <c r="AN7573" s="170"/>
    </row>
    <row r="7574" spans="1:40" ht="52.5" customHeight="1" x14ac:dyDescent="0.2">
      <c r="A7574" s="170"/>
      <c r="B7574" s="170"/>
      <c r="C7574" s="170"/>
      <c r="D7574" s="170"/>
      <c r="E7574" s="170"/>
      <c r="F7574" s="170"/>
      <c r="G7574" s="170"/>
      <c r="H7574" s="170"/>
      <c r="I7574" s="170"/>
      <c r="J7574" s="170"/>
      <c r="K7574" s="170"/>
      <c r="L7574" s="170"/>
      <c r="M7574" s="170"/>
      <c r="N7574" s="170"/>
      <c r="O7574" s="170"/>
      <c r="P7574" s="170"/>
      <c r="Q7574" s="170"/>
      <c r="R7574" s="170"/>
      <c r="S7574" s="170"/>
      <c r="T7574" s="170"/>
      <c r="U7574" s="170"/>
      <c r="V7574" s="170"/>
      <c r="W7574" s="170"/>
      <c r="X7574" s="174"/>
      <c r="Y7574" s="170"/>
      <c r="Z7574" s="170"/>
      <c r="AA7574" s="170"/>
      <c r="AB7574" s="170"/>
      <c r="AC7574" s="170"/>
      <c r="AD7574" s="174"/>
      <c r="AE7574" s="170"/>
      <c r="AF7574" s="170"/>
      <c r="AI7574" s="170"/>
      <c r="AJ7574" s="170"/>
      <c r="AK7574" s="170"/>
      <c r="AL7574" s="170"/>
      <c r="AM7574" s="170"/>
      <c r="AN7574" s="170"/>
    </row>
    <row r="7575" spans="1:40" ht="52.5" customHeight="1" x14ac:dyDescent="0.2">
      <c r="A7575" s="170"/>
      <c r="B7575" s="170"/>
      <c r="C7575" s="170"/>
      <c r="D7575" s="170"/>
      <c r="E7575" s="170"/>
      <c r="F7575" s="170"/>
      <c r="G7575" s="170"/>
      <c r="H7575" s="170"/>
      <c r="I7575" s="170"/>
      <c r="J7575" s="170"/>
      <c r="K7575" s="170"/>
      <c r="L7575" s="170"/>
      <c r="M7575" s="170"/>
      <c r="N7575" s="170"/>
      <c r="O7575" s="170"/>
      <c r="P7575" s="170"/>
      <c r="Q7575" s="170"/>
      <c r="R7575" s="170"/>
      <c r="S7575" s="170"/>
      <c r="T7575" s="170"/>
      <c r="U7575" s="170"/>
      <c r="V7575" s="170"/>
      <c r="W7575" s="170"/>
      <c r="X7575" s="174"/>
      <c r="Y7575" s="170"/>
      <c r="Z7575" s="170"/>
      <c r="AA7575" s="170"/>
      <c r="AB7575" s="170"/>
      <c r="AC7575" s="170"/>
      <c r="AD7575" s="174"/>
      <c r="AE7575" s="170"/>
      <c r="AF7575" s="170"/>
      <c r="AI7575" s="170"/>
      <c r="AJ7575" s="170"/>
      <c r="AK7575" s="170"/>
      <c r="AL7575" s="170"/>
      <c r="AM7575" s="170"/>
      <c r="AN7575" s="170"/>
    </row>
    <row r="7576" spans="1:40" ht="52.5" customHeight="1" x14ac:dyDescent="0.2">
      <c r="A7576" s="170"/>
      <c r="B7576" s="170"/>
      <c r="C7576" s="170"/>
      <c r="D7576" s="170"/>
      <c r="E7576" s="170"/>
      <c r="F7576" s="170"/>
      <c r="G7576" s="170"/>
      <c r="H7576" s="170"/>
      <c r="I7576" s="170"/>
      <c r="J7576" s="170"/>
      <c r="K7576" s="170"/>
      <c r="L7576" s="170"/>
      <c r="M7576" s="170"/>
      <c r="N7576" s="170"/>
      <c r="O7576" s="170"/>
      <c r="P7576" s="170"/>
      <c r="Q7576" s="170"/>
      <c r="R7576" s="170"/>
      <c r="S7576" s="170"/>
      <c r="T7576" s="170"/>
      <c r="U7576" s="170"/>
      <c r="V7576" s="170"/>
      <c r="W7576" s="170"/>
      <c r="X7576" s="174"/>
      <c r="Y7576" s="170"/>
      <c r="Z7576" s="170"/>
      <c r="AA7576" s="170"/>
      <c r="AB7576" s="170"/>
      <c r="AC7576" s="170"/>
      <c r="AD7576" s="174"/>
      <c r="AE7576" s="170"/>
      <c r="AF7576" s="170"/>
      <c r="AI7576" s="170"/>
      <c r="AJ7576" s="170"/>
      <c r="AK7576" s="170"/>
      <c r="AL7576" s="170"/>
      <c r="AM7576" s="170"/>
      <c r="AN7576" s="170"/>
    </row>
    <row r="7577" spans="1:40" ht="52.5" customHeight="1" x14ac:dyDescent="0.2">
      <c r="A7577" s="170"/>
      <c r="B7577" s="170"/>
      <c r="C7577" s="170"/>
      <c r="D7577" s="170"/>
      <c r="E7577" s="170"/>
      <c r="F7577" s="170"/>
      <c r="G7577" s="170"/>
      <c r="H7577" s="170"/>
      <c r="I7577" s="170"/>
      <c r="J7577" s="170"/>
      <c r="K7577" s="170"/>
      <c r="L7577" s="170"/>
      <c r="M7577" s="170"/>
      <c r="N7577" s="170"/>
      <c r="O7577" s="170"/>
      <c r="P7577" s="170"/>
      <c r="Q7577" s="170"/>
      <c r="R7577" s="170"/>
      <c r="S7577" s="170"/>
      <c r="T7577" s="170"/>
      <c r="U7577" s="170"/>
      <c r="V7577" s="170"/>
      <c r="W7577" s="170"/>
      <c r="X7577" s="174"/>
      <c r="Y7577" s="170"/>
      <c r="Z7577" s="170"/>
      <c r="AA7577" s="170"/>
      <c r="AB7577" s="170"/>
      <c r="AC7577" s="170"/>
      <c r="AD7577" s="174"/>
      <c r="AE7577" s="170"/>
      <c r="AF7577" s="170"/>
      <c r="AI7577" s="170"/>
      <c r="AJ7577" s="170"/>
      <c r="AK7577" s="170"/>
      <c r="AL7577" s="170"/>
      <c r="AM7577" s="170"/>
      <c r="AN7577" s="170"/>
    </row>
    <row r="7578" spans="1:40" ht="52.5" customHeight="1" x14ac:dyDescent="0.2">
      <c r="A7578" s="170"/>
      <c r="B7578" s="170"/>
      <c r="C7578" s="170"/>
      <c r="D7578" s="170"/>
      <c r="E7578" s="170"/>
      <c r="F7578" s="170"/>
      <c r="G7578" s="170"/>
      <c r="H7578" s="170"/>
      <c r="I7578" s="170"/>
      <c r="J7578" s="170"/>
      <c r="K7578" s="170"/>
      <c r="L7578" s="170"/>
      <c r="M7578" s="170"/>
      <c r="N7578" s="170"/>
      <c r="O7578" s="170"/>
      <c r="P7578" s="170"/>
      <c r="Q7578" s="170"/>
      <c r="R7578" s="170"/>
      <c r="S7578" s="170"/>
      <c r="T7578" s="170"/>
      <c r="U7578" s="170"/>
      <c r="V7578" s="170"/>
      <c r="W7578" s="170"/>
      <c r="X7578" s="174"/>
      <c r="Y7578" s="170"/>
      <c r="Z7578" s="170"/>
      <c r="AA7578" s="170"/>
      <c r="AB7578" s="170"/>
      <c r="AC7578" s="170"/>
      <c r="AD7578" s="174"/>
      <c r="AE7578" s="170"/>
      <c r="AF7578" s="170"/>
      <c r="AI7578" s="170"/>
      <c r="AJ7578" s="170"/>
      <c r="AK7578" s="170"/>
      <c r="AL7578" s="170"/>
      <c r="AM7578" s="170"/>
      <c r="AN7578" s="170"/>
    </row>
    <row r="7579" spans="1:40" ht="52.5" customHeight="1" x14ac:dyDescent="0.2">
      <c r="A7579" s="170"/>
      <c r="B7579" s="170"/>
      <c r="C7579" s="170"/>
      <c r="D7579" s="170"/>
      <c r="E7579" s="170"/>
      <c r="F7579" s="170"/>
      <c r="G7579" s="170"/>
      <c r="H7579" s="170"/>
      <c r="I7579" s="170"/>
      <c r="J7579" s="170"/>
      <c r="K7579" s="170"/>
      <c r="L7579" s="170"/>
      <c r="M7579" s="170"/>
      <c r="N7579" s="170"/>
      <c r="O7579" s="170"/>
      <c r="P7579" s="170"/>
      <c r="Q7579" s="170"/>
      <c r="R7579" s="170"/>
      <c r="S7579" s="170"/>
      <c r="T7579" s="170"/>
      <c r="U7579" s="170"/>
      <c r="V7579" s="170"/>
      <c r="W7579" s="170"/>
      <c r="X7579" s="174"/>
      <c r="Y7579" s="170"/>
      <c r="Z7579" s="170"/>
      <c r="AA7579" s="170"/>
      <c r="AB7579" s="170"/>
      <c r="AC7579" s="170"/>
      <c r="AD7579" s="174"/>
      <c r="AE7579" s="170"/>
      <c r="AF7579" s="170"/>
      <c r="AI7579" s="170"/>
      <c r="AJ7579" s="170"/>
      <c r="AK7579" s="170"/>
      <c r="AL7579" s="170"/>
      <c r="AM7579" s="170"/>
      <c r="AN7579" s="170"/>
    </row>
    <row r="7580" spans="1:40" ht="52.5" customHeight="1" x14ac:dyDescent="0.2">
      <c r="A7580" s="170"/>
      <c r="B7580" s="170"/>
      <c r="C7580" s="170"/>
      <c r="D7580" s="170"/>
      <c r="E7580" s="170"/>
      <c r="F7580" s="170"/>
      <c r="G7580" s="170"/>
      <c r="H7580" s="170"/>
      <c r="I7580" s="170"/>
      <c r="J7580" s="170"/>
      <c r="K7580" s="170"/>
      <c r="L7580" s="170"/>
      <c r="M7580" s="170"/>
      <c r="N7580" s="170"/>
      <c r="O7580" s="170"/>
      <c r="P7580" s="170"/>
      <c r="Q7580" s="170"/>
      <c r="R7580" s="170"/>
      <c r="S7580" s="170"/>
      <c r="T7580" s="170"/>
      <c r="U7580" s="170"/>
      <c r="V7580" s="170"/>
      <c r="W7580" s="170"/>
      <c r="X7580" s="174"/>
      <c r="Y7580" s="170"/>
      <c r="Z7580" s="170"/>
      <c r="AA7580" s="170"/>
      <c r="AB7580" s="170"/>
      <c r="AC7580" s="170"/>
      <c r="AD7580" s="174"/>
      <c r="AE7580" s="170"/>
      <c r="AF7580" s="170"/>
      <c r="AI7580" s="170"/>
      <c r="AJ7580" s="170"/>
      <c r="AK7580" s="170"/>
      <c r="AL7580" s="170"/>
      <c r="AM7580" s="170"/>
      <c r="AN7580" s="170"/>
    </row>
    <row r="7581" spans="1:40" ht="52.5" customHeight="1" x14ac:dyDescent="0.2">
      <c r="A7581" s="170"/>
      <c r="B7581" s="170"/>
      <c r="C7581" s="170"/>
      <c r="D7581" s="170"/>
      <c r="E7581" s="170"/>
      <c r="F7581" s="170"/>
      <c r="G7581" s="170"/>
      <c r="H7581" s="170"/>
      <c r="I7581" s="170"/>
      <c r="J7581" s="170"/>
      <c r="K7581" s="170"/>
      <c r="L7581" s="170"/>
      <c r="M7581" s="170"/>
      <c r="N7581" s="170"/>
      <c r="O7581" s="170"/>
      <c r="P7581" s="170"/>
      <c r="Q7581" s="170"/>
      <c r="R7581" s="170"/>
      <c r="S7581" s="170"/>
      <c r="T7581" s="170"/>
      <c r="U7581" s="170"/>
      <c r="V7581" s="170"/>
      <c r="W7581" s="170"/>
      <c r="X7581" s="174"/>
      <c r="Y7581" s="170"/>
      <c r="Z7581" s="170"/>
      <c r="AA7581" s="170"/>
      <c r="AB7581" s="170"/>
      <c r="AC7581" s="170"/>
      <c r="AD7581" s="174"/>
      <c r="AE7581" s="170"/>
      <c r="AF7581" s="170"/>
      <c r="AI7581" s="170"/>
      <c r="AJ7581" s="170"/>
      <c r="AK7581" s="170"/>
      <c r="AL7581" s="170"/>
      <c r="AM7581" s="170"/>
      <c r="AN7581" s="170"/>
    </row>
    <row r="7582" spans="1:40" ht="52.5" customHeight="1" x14ac:dyDescent="0.2">
      <c r="A7582" s="170"/>
      <c r="B7582" s="170"/>
      <c r="C7582" s="170"/>
      <c r="D7582" s="170"/>
      <c r="E7582" s="170"/>
      <c r="F7582" s="170"/>
      <c r="G7582" s="170"/>
      <c r="H7582" s="170"/>
      <c r="I7582" s="170"/>
      <c r="J7582" s="170"/>
      <c r="K7582" s="170"/>
      <c r="L7582" s="170"/>
      <c r="M7582" s="170"/>
      <c r="N7582" s="170"/>
      <c r="O7582" s="170"/>
      <c r="P7582" s="170"/>
      <c r="Q7582" s="170"/>
      <c r="R7582" s="170"/>
      <c r="S7582" s="170"/>
      <c r="T7582" s="170"/>
      <c r="U7582" s="170"/>
      <c r="V7582" s="170"/>
      <c r="W7582" s="170"/>
      <c r="X7582" s="174"/>
      <c r="Y7582" s="170"/>
      <c r="Z7582" s="170"/>
      <c r="AA7582" s="170"/>
      <c r="AB7582" s="170"/>
      <c r="AC7582" s="170"/>
      <c r="AD7582" s="174"/>
      <c r="AE7582" s="170"/>
      <c r="AF7582" s="170"/>
      <c r="AI7582" s="170"/>
      <c r="AJ7582" s="170"/>
      <c r="AK7582" s="170"/>
      <c r="AL7582" s="170"/>
      <c r="AM7582" s="170"/>
      <c r="AN7582" s="170"/>
    </row>
    <row r="7583" spans="1:40" ht="52.5" customHeight="1" x14ac:dyDescent="0.2">
      <c r="A7583" s="170"/>
      <c r="B7583" s="170"/>
      <c r="C7583" s="170"/>
      <c r="D7583" s="170"/>
      <c r="E7583" s="170"/>
      <c r="F7583" s="170"/>
      <c r="G7583" s="170"/>
      <c r="H7583" s="170"/>
      <c r="I7583" s="170"/>
      <c r="J7583" s="170"/>
      <c r="K7583" s="170"/>
      <c r="L7583" s="170"/>
      <c r="M7583" s="170"/>
      <c r="N7583" s="170"/>
      <c r="O7583" s="170"/>
      <c r="P7583" s="170"/>
      <c r="Q7583" s="170"/>
      <c r="R7583" s="170"/>
      <c r="S7583" s="170"/>
      <c r="T7583" s="170"/>
      <c r="U7583" s="170"/>
      <c r="V7583" s="170"/>
      <c r="W7583" s="170"/>
      <c r="X7583" s="174"/>
      <c r="Y7583" s="170"/>
      <c r="Z7583" s="170"/>
      <c r="AA7583" s="170"/>
      <c r="AB7583" s="170"/>
      <c r="AC7583" s="170"/>
      <c r="AD7583" s="174"/>
      <c r="AE7583" s="170"/>
      <c r="AF7583" s="170"/>
      <c r="AI7583" s="170"/>
      <c r="AJ7583" s="170"/>
      <c r="AK7583" s="170"/>
      <c r="AL7583" s="170"/>
      <c r="AM7583" s="170"/>
      <c r="AN7583" s="170"/>
    </row>
    <row r="7584" spans="1:40" ht="52.5" customHeight="1" x14ac:dyDescent="0.2">
      <c r="A7584" s="170"/>
      <c r="B7584" s="170"/>
      <c r="C7584" s="170"/>
      <c r="D7584" s="170"/>
      <c r="E7584" s="170"/>
      <c r="F7584" s="170"/>
      <c r="G7584" s="170"/>
      <c r="H7584" s="170"/>
      <c r="I7584" s="170"/>
      <c r="J7584" s="170"/>
      <c r="K7584" s="170"/>
      <c r="L7584" s="170"/>
      <c r="M7584" s="170"/>
      <c r="N7584" s="170"/>
      <c r="O7584" s="170"/>
      <c r="P7584" s="170"/>
      <c r="Q7584" s="170"/>
      <c r="R7584" s="170"/>
      <c r="S7584" s="170"/>
      <c r="T7584" s="170"/>
      <c r="U7584" s="170"/>
      <c r="V7584" s="170"/>
      <c r="W7584" s="170"/>
      <c r="X7584" s="174"/>
      <c r="Y7584" s="170"/>
      <c r="Z7584" s="170"/>
      <c r="AA7584" s="170"/>
      <c r="AB7584" s="170"/>
      <c r="AC7584" s="170"/>
      <c r="AD7584" s="174"/>
      <c r="AE7584" s="170"/>
      <c r="AF7584" s="170"/>
      <c r="AI7584" s="170"/>
      <c r="AJ7584" s="170"/>
      <c r="AK7584" s="170"/>
      <c r="AL7584" s="170"/>
      <c r="AM7584" s="170"/>
      <c r="AN7584" s="170"/>
    </row>
    <row r="7585" spans="1:40" ht="52.5" customHeight="1" x14ac:dyDescent="0.2">
      <c r="A7585" s="170"/>
      <c r="B7585" s="170"/>
      <c r="C7585" s="170"/>
      <c r="D7585" s="170"/>
      <c r="E7585" s="170"/>
      <c r="F7585" s="170"/>
      <c r="G7585" s="170"/>
      <c r="H7585" s="170"/>
      <c r="I7585" s="170"/>
      <c r="J7585" s="170"/>
      <c r="K7585" s="170"/>
      <c r="L7585" s="170"/>
      <c r="M7585" s="170"/>
      <c r="N7585" s="170"/>
      <c r="O7585" s="170"/>
      <c r="P7585" s="170"/>
      <c r="Q7585" s="170"/>
      <c r="R7585" s="170"/>
      <c r="S7585" s="170"/>
      <c r="T7585" s="170"/>
      <c r="U7585" s="170"/>
      <c r="V7585" s="170"/>
      <c r="W7585" s="170"/>
      <c r="X7585" s="174"/>
      <c r="Y7585" s="170"/>
      <c r="Z7585" s="170"/>
      <c r="AA7585" s="170"/>
      <c r="AB7585" s="170"/>
      <c r="AC7585" s="170"/>
      <c r="AD7585" s="174"/>
      <c r="AE7585" s="170"/>
      <c r="AF7585" s="170"/>
      <c r="AI7585" s="170"/>
      <c r="AJ7585" s="170"/>
      <c r="AK7585" s="170"/>
      <c r="AL7585" s="170"/>
      <c r="AM7585" s="170"/>
      <c r="AN7585" s="170"/>
    </row>
    <row r="7586" spans="1:40" ht="52.5" customHeight="1" x14ac:dyDescent="0.2">
      <c r="A7586" s="170"/>
      <c r="B7586" s="170"/>
      <c r="C7586" s="170"/>
      <c r="D7586" s="170"/>
      <c r="E7586" s="170"/>
      <c r="F7586" s="170"/>
      <c r="G7586" s="170"/>
      <c r="H7586" s="170"/>
      <c r="I7586" s="170"/>
      <c r="J7586" s="170"/>
      <c r="K7586" s="170"/>
      <c r="L7586" s="170"/>
      <c r="M7586" s="170"/>
      <c r="N7586" s="170"/>
      <c r="O7586" s="170"/>
      <c r="P7586" s="170"/>
      <c r="Q7586" s="170"/>
      <c r="R7586" s="170"/>
      <c r="S7586" s="170"/>
      <c r="T7586" s="170"/>
      <c r="U7586" s="170"/>
      <c r="V7586" s="170"/>
      <c r="W7586" s="170"/>
      <c r="X7586" s="174"/>
      <c r="Y7586" s="170"/>
      <c r="Z7586" s="170"/>
      <c r="AA7586" s="170"/>
      <c r="AB7586" s="170"/>
      <c r="AC7586" s="170"/>
      <c r="AD7586" s="174"/>
      <c r="AE7586" s="170"/>
      <c r="AF7586" s="170"/>
      <c r="AI7586" s="170"/>
      <c r="AJ7586" s="170"/>
      <c r="AK7586" s="170"/>
      <c r="AL7586" s="170"/>
      <c r="AM7586" s="170"/>
      <c r="AN7586" s="170"/>
    </row>
    <row r="7587" spans="1:40" ht="52.5" customHeight="1" x14ac:dyDescent="0.2">
      <c r="A7587" s="170"/>
      <c r="B7587" s="170"/>
      <c r="C7587" s="170"/>
      <c r="D7587" s="170"/>
      <c r="E7587" s="170"/>
      <c r="F7587" s="170"/>
      <c r="G7587" s="170"/>
      <c r="H7587" s="170"/>
      <c r="I7587" s="170"/>
      <c r="J7587" s="170"/>
      <c r="K7587" s="170"/>
      <c r="L7587" s="170"/>
      <c r="M7587" s="170"/>
      <c r="N7587" s="170"/>
      <c r="O7587" s="170"/>
      <c r="P7587" s="170"/>
      <c r="Q7587" s="170"/>
      <c r="R7587" s="170"/>
      <c r="S7587" s="170"/>
      <c r="T7587" s="170"/>
      <c r="U7587" s="170"/>
      <c r="V7587" s="170"/>
      <c r="W7587" s="170"/>
      <c r="X7587" s="174"/>
      <c r="Y7587" s="170"/>
      <c r="Z7587" s="170"/>
      <c r="AA7587" s="170"/>
      <c r="AB7587" s="170"/>
      <c r="AC7587" s="170"/>
      <c r="AD7587" s="174"/>
      <c r="AE7587" s="170"/>
      <c r="AF7587" s="170"/>
      <c r="AI7587" s="170"/>
      <c r="AJ7587" s="170"/>
      <c r="AK7587" s="170"/>
      <c r="AL7587" s="170"/>
      <c r="AM7587" s="170"/>
      <c r="AN7587" s="170"/>
    </row>
    <row r="7588" spans="1:40" ht="52.5" customHeight="1" x14ac:dyDescent="0.2">
      <c r="A7588" s="170"/>
      <c r="B7588" s="170"/>
      <c r="C7588" s="170"/>
      <c r="D7588" s="170"/>
      <c r="E7588" s="170"/>
      <c r="F7588" s="170"/>
      <c r="G7588" s="170"/>
      <c r="H7588" s="170"/>
      <c r="I7588" s="170"/>
      <c r="J7588" s="170"/>
      <c r="K7588" s="170"/>
      <c r="L7588" s="170"/>
      <c r="M7588" s="170"/>
      <c r="N7588" s="170"/>
      <c r="O7588" s="170"/>
      <c r="P7588" s="170"/>
      <c r="Q7588" s="170"/>
      <c r="R7588" s="170"/>
      <c r="S7588" s="170"/>
      <c r="T7588" s="170"/>
      <c r="U7588" s="170"/>
      <c r="V7588" s="170"/>
      <c r="W7588" s="170"/>
      <c r="X7588" s="174"/>
      <c r="Y7588" s="170"/>
      <c r="Z7588" s="170"/>
      <c r="AA7588" s="170"/>
      <c r="AB7588" s="170"/>
      <c r="AC7588" s="170"/>
      <c r="AD7588" s="174"/>
      <c r="AE7588" s="170"/>
      <c r="AF7588" s="170"/>
      <c r="AI7588" s="170"/>
      <c r="AJ7588" s="170"/>
      <c r="AK7588" s="170"/>
      <c r="AL7588" s="170"/>
      <c r="AM7588" s="170"/>
      <c r="AN7588" s="170"/>
    </row>
    <row r="7589" spans="1:40" ht="52.5" customHeight="1" x14ac:dyDescent="0.2">
      <c r="A7589" s="170"/>
      <c r="B7589" s="170"/>
      <c r="C7589" s="170"/>
      <c r="D7589" s="170"/>
      <c r="E7589" s="170"/>
      <c r="F7589" s="170"/>
      <c r="G7589" s="170"/>
      <c r="H7589" s="170"/>
      <c r="I7589" s="170"/>
      <c r="J7589" s="170"/>
      <c r="K7589" s="170"/>
      <c r="L7589" s="170"/>
      <c r="M7589" s="170"/>
      <c r="N7589" s="170"/>
      <c r="O7589" s="170"/>
      <c r="P7589" s="170"/>
      <c r="Q7589" s="170"/>
      <c r="R7589" s="170"/>
      <c r="S7589" s="170"/>
      <c r="T7589" s="170"/>
      <c r="U7589" s="170"/>
      <c r="V7589" s="170"/>
      <c r="W7589" s="170"/>
      <c r="X7589" s="174"/>
      <c r="Y7589" s="170"/>
      <c r="Z7589" s="170"/>
      <c r="AA7589" s="170"/>
      <c r="AB7589" s="170"/>
      <c r="AC7589" s="170"/>
      <c r="AD7589" s="174"/>
      <c r="AE7589" s="170"/>
      <c r="AF7589" s="170"/>
      <c r="AI7589" s="170"/>
      <c r="AJ7589" s="170"/>
      <c r="AK7589" s="170"/>
      <c r="AL7589" s="170"/>
      <c r="AM7589" s="170"/>
      <c r="AN7589" s="170"/>
    </row>
    <row r="7590" spans="1:40" ht="52.5" customHeight="1" x14ac:dyDescent="0.2">
      <c r="A7590" s="170"/>
      <c r="B7590" s="170"/>
      <c r="C7590" s="170"/>
      <c r="D7590" s="170"/>
      <c r="E7590" s="170"/>
      <c r="F7590" s="170"/>
      <c r="G7590" s="170"/>
      <c r="H7590" s="170"/>
      <c r="I7590" s="170"/>
      <c r="J7590" s="170"/>
      <c r="K7590" s="170"/>
      <c r="L7590" s="170"/>
      <c r="M7590" s="170"/>
      <c r="N7590" s="170"/>
      <c r="O7590" s="170"/>
      <c r="P7590" s="170"/>
      <c r="Q7590" s="170"/>
      <c r="R7590" s="170"/>
      <c r="S7590" s="170"/>
      <c r="T7590" s="170"/>
      <c r="U7590" s="170"/>
      <c r="V7590" s="170"/>
      <c r="W7590" s="170"/>
      <c r="X7590" s="174"/>
      <c r="Y7590" s="170"/>
      <c r="Z7590" s="170"/>
      <c r="AA7590" s="170"/>
      <c r="AB7590" s="170"/>
      <c r="AC7590" s="170"/>
      <c r="AD7590" s="174"/>
      <c r="AE7590" s="170"/>
      <c r="AF7590" s="170"/>
      <c r="AI7590" s="170"/>
      <c r="AJ7590" s="170"/>
      <c r="AK7590" s="170"/>
      <c r="AL7590" s="170"/>
      <c r="AM7590" s="170"/>
      <c r="AN7590" s="170"/>
    </row>
    <row r="7591" spans="1:40" ht="52.5" customHeight="1" x14ac:dyDescent="0.2">
      <c r="A7591" s="170"/>
      <c r="B7591" s="170"/>
      <c r="C7591" s="170"/>
      <c r="D7591" s="170"/>
      <c r="E7591" s="170"/>
      <c r="F7591" s="170"/>
      <c r="G7591" s="170"/>
      <c r="H7591" s="170"/>
      <c r="I7591" s="170"/>
      <c r="J7591" s="170"/>
      <c r="K7591" s="170"/>
      <c r="L7591" s="170"/>
      <c r="M7591" s="170"/>
      <c r="N7591" s="170"/>
      <c r="O7591" s="170"/>
      <c r="P7591" s="170"/>
      <c r="Q7591" s="170"/>
      <c r="R7591" s="170"/>
      <c r="S7591" s="170"/>
      <c r="T7591" s="170"/>
      <c r="U7591" s="170"/>
      <c r="V7591" s="170"/>
      <c r="W7591" s="170"/>
      <c r="X7591" s="174"/>
      <c r="Y7591" s="170"/>
      <c r="Z7591" s="170"/>
      <c r="AA7591" s="170"/>
      <c r="AB7591" s="170"/>
      <c r="AC7591" s="170"/>
      <c r="AD7591" s="174"/>
      <c r="AE7591" s="170"/>
      <c r="AF7591" s="170"/>
      <c r="AI7591" s="170"/>
      <c r="AJ7591" s="170"/>
      <c r="AK7591" s="170"/>
      <c r="AL7591" s="170"/>
      <c r="AM7591" s="170"/>
      <c r="AN7591" s="170"/>
    </row>
    <row r="7592" spans="1:40" ht="52.5" customHeight="1" x14ac:dyDescent="0.2">
      <c r="A7592" s="170"/>
      <c r="B7592" s="170"/>
      <c r="C7592" s="170"/>
      <c r="D7592" s="170"/>
      <c r="E7592" s="170"/>
      <c r="F7592" s="170"/>
      <c r="G7592" s="170"/>
      <c r="H7592" s="170"/>
      <c r="I7592" s="170"/>
      <c r="J7592" s="170"/>
      <c r="K7592" s="170"/>
      <c r="L7592" s="170"/>
      <c r="M7592" s="170"/>
      <c r="N7592" s="170"/>
      <c r="O7592" s="170"/>
      <c r="P7592" s="170"/>
      <c r="Q7592" s="170"/>
      <c r="R7592" s="170"/>
      <c r="S7592" s="170"/>
      <c r="T7592" s="170"/>
      <c r="U7592" s="170"/>
      <c r="V7592" s="170"/>
      <c r="W7592" s="170"/>
      <c r="X7592" s="174"/>
      <c r="Y7592" s="170"/>
      <c r="Z7592" s="170"/>
      <c r="AA7592" s="170"/>
      <c r="AB7592" s="170"/>
      <c r="AC7592" s="170"/>
      <c r="AD7592" s="174"/>
      <c r="AE7592" s="170"/>
      <c r="AF7592" s="170"/>
      <c r="AI7592" s="170"/>
      <c r="AJ7592" s="170"/>
      <c r="AK7592" s="170"/>
      <c r="AL7592" s="170"/>
      <c r="AM7592" s="170"/>
      <c r="AN7592" s="170"/>
    </row>
    <row r="7593" spans="1:40" ht="52.5" customHeight="1" x14ac:dyDescent="0.2">
      <c r="A7593" s="170"/>
      <c r="B7593" s="170"/>
      <c r="C7593" s="170"/>
      <c r="D7593" s="170"/>
      <c r="E7593" s="170"/>
      <c r="F7593" s="170"/>
      <c r="G7593" s="170"/>
      <c r="H7593" s="170"/>
      <c r="I7593" s="170"/>
      <c r="J7593" s="170"/>
      <c r="K7593" s="170"/>
      <c r="L7593" s="170"/>
      <c r="M7593" s="170"/>
      <c r="N7593" s="170"/>
      <c r="O7593" s="170"/>
      <c r="P7593" s="170"/>
      <c r="Q7593" s="170"/>
      <c r="R7593" s="170"/>
      <c r="S7593" s="170"/>
      <c r="T7593" s="170"/>
      <c r="U7593" s="170"/>
      <c r="V7593" s="170"/>
      <c r="W7593" s="170"/>
      <c r="X7593" s="174"/>
      <c r="Y7593" s="170"/>
      <c r="Z7593" s="170"/>
      <c r="AA7593" s="170"/>
      <c r="AB7593" s="170"/>
      <c r="AC7593" s="170"/>
      <c r="AD7593" s="174"/>
      <c r="AE7593" s="170"/>
      <c r="AF7593" s="170"/>
      <c r="AI7593" s="170"/>
      <c r="AJ7593" s="170"/>
      <c r="AK7593" s="170"/>
      <c r="AL7593" s="170"/>
      <c r="AM7593" s="170"/>
      <c r="AN7593" s="170"/>
    </row>
    <row r="7594" spans="1:40" ht="52.5" customHeight="1" x14ac:dyDescent="0.2">
      <c r="A7594" s="170"/>
      <c r="B7594" s="170"/>
      <c r="C7594" s="170"/>
      <c r="D7594" s="170"/>
      <c r="E7594" s="170"/>
      <c r="F7594" s="170"/>
      <c r="G7594" s="170"/>
      <c r="H7594" s="170"/>
      <c r="I7594" s="170"/>
      <c r="J7594" s="170"/>
      <c r="K7594" s="170"/>
      <c r="L7594" s="170"/>
      <c r="M7594" s="170"/>
      <c r="N7594" s="170"/>
      <c r="O7594" s="170"/>
      <c r="P7594" s="170"/>
      <c r="Q7594" s="170"/>
      <c r="R7594" s="170"/>
      <c r="S7594" s="170"/>
      <c r="T7594" s="170"/>
      <c r="U7594" s="170"/>
      <c r="V7594" s="170"/>
      <c r="W7594" s="170"/>
      <c r="X7594" s="174"/>
      <c r="Y7594" s="170"/>
      <c r="Z7594" s="170"/>
      <c r="AA7594" s="170"/>
      <c r="AB7594" s="170"/>
      <c r="AC7594" s="170"/>
      <c r="AD7594" s="174"/>
      <c r="AE7594" s="170"/>
      <c r="AF7594" s="170"/>
      <c r="AI7594" s="170"/>
      <c r="AJ7594" s="170"/>
      <c r="AK7594" s="170"/>
      <c r="AL7594" s="170"/>
      <c r="AM7594" s="170"/>
      <c r="AN7594" s="170"/>
    </row>
    <row r="7595" spans="1:40" ht="52.5" customHeight="1" x14ac:dyDescent="0.2">
      <c r="A7595" s="170"/>
      <c r="B7595" s="170"/>
      <c r="C7595" s="170"/>
      <c r="D7595" s="170"/>
      <c r="E7595" s="170"/>
      <c r="F7595" s="170"/>
      <c r="G7595" s="170"/>
      <c r="H7595" s="170"/>
      <c r="I7595" s="170"/>
      <c r="J7595" s="170"/>
      <c r="K7595" s="170"/>
      <c r="L7595" s="170"/>
      <c r="M7595" s="170"/>
      <c r="N7595" s="170"/>
      <c r="O7595" s="170"/>
      <c r="P7595" s="170"/>
      <c r="Q7595" s="170"/>
      <c r="R7595" s="170"/>
      <c r="S7595" s="170"/>
      <c r="T7595" s="170"/>
      <c r="U7595" s="170"/>
      <c r="V7595" s="170"/>
      <c r="W7595" s="170"/>
      <c r="X7595" s="174"/>
      <c r="Y7595" s="170"/>
      <c r="Z7595" s="170"/>
      <c r="AA7595" s="170"/>
      <c r="AB7595" s="170"/>
      <c r="AC7595" s="170"/>
      <c r="AD7595" s="174"/>
      <c r="AE7595" s="170"/>
      <c r="AF7595" s="170"/>
      <c r="AI7595" s="170"/>
      <c r="AJ7595" s="170"/>
      <c r="AK7595" s="170"/>
      <c r="AL7595" s="170"/>
      <c r="AM7595" s="170"/>
      <c r="AN7595" s="170"/>
    </row>
    <row r="7596" spans="1:40" ht="52.5" customHeight="1" x14ac:dyDescent="0.2">
      <c r="A7596" s="170"/>
      <c r="B7596" s="170"/>
      <c r="C7596" s="170"/>
      <c r="D7596" s="170"/>
      <c r="E7596" s="170"/>
      <c r="F7596" s="170"/>
      <c r="G7596" s="170"/>
      <c r="H7596" s="170"/>
      <c r="I7596" s="170"/>
      <c r="J7596" s="170"/>
      <c r="K7596" s="170"/>
      <c r="L7596" s="170"/>
      <c r="M7596" s="170"/>
      <c r="N7596" s="170"/>
      <c r="O7596" s="170"/>
      <c r="P7596" s="170"/>
      <c r="Q7596" s="170"/>
      <c r="R7596" s="170"/>
      <c r="S7596" s="170"/>
      <c r="T7596" s="170"/>
      <c r="U7596" s="170"/>
      <c r="V7596" s="170"/>
      <c r="W7596" s="170"/>
      <c r="X7596" s="174"/>
      <c r="Y7596" s="170"/>
      <c r="Z7596" s="170"/>
      <c r="AA7596" s="170"/>
      <c r="AB7596" s="170"/>
      <c r="AC7596" s="170"/>
      <c r="AD7596" s="174"/>
      <c r="AE7596" s="170"/>
      <c r="AF7596" s="170"/>
      <c r="AI7596" s="170"/>
      <c r="AJ7596" s="170"/>
      <c r="AK7596" s="170"/>
      <c r="AL7596" s="170"/>
      <c r="AM7596" s="170"/>
      <c r="AN7596" s="170"/>
    </row>
    <row r="7597" spans="1:40" ht="52.5" customHeight="1" x14ac:dyDescent="0.2">
      <c r="A7597" s="170"/>
      <c r="B7597" s="170"/>
      <c r="C7597" s="170"/>
      <c r="D7597" s="170"/>
      <c r="E7597" s="170"/>
      <c r="F7597" s="170"/>
      <c r="G7597" s="170"/>
      <c r="H7597" s="170"/>
      <c r="I7597" s="170"/>
      <c r="J7597" s="170"/>
      <c r="K7597" s="170"/>
      <c r="L7597" s="170"/>
      <c r="M7597" s="170"/>
      <c r="N7597" s="170"/>
      <c r="O7597" s="170"/>
      <c r="P7597" s="170"/>
      <c r="Q7597" s="170"/>
      <c r="R7597" s="170"/>
      <c r="S7597" s="170"/>
      <c r="T7597" s="170"/>
      <c r="U7597" s="170"/>
      <c r="V7597" s="170"/>
      <c r="W7597" s="170"/>
      <c r="X7597" s="174"/>
      <c r="Y7597" s="170"/>
      <c r="Z7597" s="170"/>
      <c r="AA7597" s="170"/>
      <c r="AB7597" s="170"/>
      <c r="AC7597" s="170"/>
      <c r="AD7597" s="174"/>
      <c r="AE7597" s="170"/>
      <c r="AF7597" s="170"/>
      <c r="AI7597" s="170"/>
      <c r="AJ7597" s="170"/>
      <c r="AK7597" s="170"/>
      <c r="AL7597" s="170"/>
      <c r="AM7597" s="170"/>
      <c r="AN7597" s="170"/>
    </row>
    <row r="7598" spans="1:40" ht="52.5" customHeight="1" x14ac:dyDescent="0.2">
      <c r="A7598" s="170"/>
      <c r="B7598" s="170"/>
      <c r="C7598" s="170"/>
      <c r="D7598" s="170"/>
      <c r="E7598" s="170"/>
      <c r="F7598" s="170"/>
      <c r="G7598" s="170"/>
      <c r="H7598" s="170"/>
      <c r="I7598" s="170"/>
      <c r="J7598" s="170"/>
      <c r="K7598" s="170"/>
      <c r="L7598" s="170"/>
      <c r="M7598" s="170"/>
      <c r="N7598" s="170"/>
      <c r="O7598" s="170"/>
      <c r="P7598" s="170"/>
      <c r="Q7598" s="170"/>
      <c r="R7598" s="170"/>
      <c r="S7598" s="170"/>
      <c r="T7598" s="170"/>
      <c r="U7598" s="170"/>
      <c r="V7598" s="170"/>
      <c r="W7598" s="170"/>
      <c r="X7598" s="174"/>
      <c r="Y7598" s="170"/>
      <c r="Z7598" s="170"/>
      <c r="AA7598" s="170"/>
      <c r="AB7598" s="170"/>
      <c r="AC7598" s="170"/>
      <c r="AD7598" s="174"/>
      <c r="AE7598" s="170"/>
      <c r="AF7598" s="170"/>
      <c r="AI7598" s="170"/>
      <c r="AJ7598" s="170"/>
      <c r="AK7598" s="170"/>
      <c r="AL7598" s="170"/>
      <c r="AM7598" s="170"/>
      <c r="AN7598" s="170"/>
    </row>
    <row r="7599" spans="1:40" ht="52.5" customHeight="1" x14ac:dyDescent="0.2">
      <c r="A7599" s="170"/>
      <c r="B7599" s="170"/>
      <c r="C7599" s="170"/>
      <c r="D7599" s="170"/>
      <c r="E7599" s="170"/>
      <c r="F7599" s="170"/>
      <c r="G7599" s="170"/>
      <c r="H7599" s="170"/>
      <c r="I7599" s="170"/>
      <c r="J7599" s="170"/>
      <c r="K7599" s="170"/>
      <c r="L7599" s="170"/>
      <c r="M7599" s="170"/>
      <c r="N7599" s="170"/>
      <c r="O7599" s="170"/>
      <c r="P7599" s="170"/>
      <c r="Q7599" s="170"/>
      <c r="R7599" s="170"/>
      <c r="S7599" s="170"/>
      <c r="T7599" s="170"/>
      <c r="U7599" s="170"/>
      <c r="V7599" s="170"/>
      <c r="W7599" s="170"/>
      <c r="X7599" s="174"/>
      <c r="Y7599" s="170"/>
      <c r="Z7599" s="170"/>
      <c r="AA7599" s="170"/>
      <c r="AB7599" s="170"/>
      <c r="AC7599" s="170"/>
      <c r="AD7599" s="174"/>
      <c r="AE7599" s="170"/>
      <c r="AF7599" s="170"/>
      <c r="AI7599" s="170"/>
      <c r="AJ7599" s="170"/>
      <c r="AK7599" s="170"/>
      <c r="AL7599" s="170"/>
      <c r="AM7599" s="170"/>
      <c r="AN7599" s="170"/>
    </row>
    <row r="7600" spans="1:40" ht="52.5" customHeight="1" x14ac:dyDescent="0.2">
      <c r="A7600" s="170"/>
      <c r="B7600" s="170"/>
      <c r="C7600" s="170"/>
      <c r="D7600" s="170"/>
      <c r="E7600" s="170"/>
      <c r="F7600" s="170"/>
      <c r="G7600" s="170"/>
      <c r="H7600" s="170"/>
      <c r="I7600" s="170"/>
      <c r="J7600" s="170"/>
      <c r="K7600" s="170"/>
      <c r="L7600" s="170"/>
      <c r="M7600" s="170"/>
      <c r="N7600" s="170"/>
      <c r="O7600" s="170"/>
      <c r="P7600" s="170"/>
      <c r="Q7600" s="170"/>
      <c r="R7600" s="170"/>
      <c r="S7600" s="170"/>
      <c r="T7600" s="170"/>
      <c r="U7600" s="170"/>
      <c r="V7600" s="170"/>
      <c r="W7600" s="170"/>
      <c r="X7600" s="174"/>
      <c r="Y7600" s="170"/>
      <c r="Z7600" s="170"/>
      <c r="AA7600" s="170"/>
      <c r="AB7600" s="170"/>
      <c r="AC7600" s="170"/>
      <c r="AD7600" s="174"/>
      <c r="AE7600" s="170"/>
      <c r="AF7600" s="170"/>
      <c r="AI7600" s="170"/>
      <c r="AJ7600" s="170"/>
      <c r="AK7600" s="170"/>
      <c r="AL7600" s="170"/>
      <c r="AM7600" s="170"/>
      <c r="AN7600" s="170"/>
    </row>
    <row r="7601" spans="1:40" ht="52.5" customHeight="1" x14ac:dyDescent="0.2">
      <c r="A7601" s="170"/>
      <c r="B7601" s="170"/>
      <c r="C7601" s="170"/>
      <c r="D7601" s="170"/>
      <c r="E7601" s="170"/>
      <c r="F7601" s="170"/>
      <c r="G7601" s="170"/>
      <c r="H7601" s="170"/>
      <c r="I7601" s="170"/>
      <c r="J7601" s="170"/>
      <c r="K7601" s="170"/>
      <c r="L7601" s="170"/>
      <c r="M7601" s="170"/>
      <c r="N7601" s="170"/>
      <c r="O7601" s="170"/>
      <c r="P7601" s="170"/>
      <c r="Q7601" s="170"/>
      <c r="R7601" s="170"/>
      <c r="S7601" s="170"/>
      <c r="T7601" s="170"/>
      <c r="U7601" s="170"/>
      <c r="V7601" s="170"/>
      <c r="W7601" s="170"/>
      <c r="X7601" s="174"/>
      <c r="Y7601" s="170"/>
      <c r="Z7601" s="170"/>
      <c r="AA7601" s="170"/>
      <c r="AB7601" s="170"/>
      <c r="AC7601" s="170"/>
      <c r="AD7601" s="174"/>
      <c r="AE7601" s="170"/>
      <c r="AF7601" s="170"/>
      <c r="AI7601" s="170"/>
      <c r="AJ7601" s="170"/>
      <c r="AK7601" s="170"/>
      <c r="AL7601" s="170"/>
      <c r="AM7601" s="170"/>
      <c r="AN7601" s="170"/>
    </row>
    <row r="7602" spans="1:40" ht="52.5" customHeight="1" x14ac:dyDescent="0.2">
      <c r="A7602" s="170"/>
      <c r="B7602" s="170"/>
      <c r="C7602" s="170"/>
      <c r="D7602" s="170"/>
      <c r="E7602" s="170"/>
      <c r="F7602" s="170"/>
      <c r="G7602" s="170"/>
      <c r="H7602" s="170"/>
      <c r="I7602" s="170"/>
      <c r="J7602" s="170"/>
      <c r="K7602" s="170"/>
      <c r="L7602" s="170"/>
      <c r="M7602" s="170"/>
      <c r="N7602" s="170"/>
      <c r="O7602" s="170"/>
      <c r="P7602" s="170"/>
      <c r="Q7602" s="170"/>
      <c r="R7602" s="170"/>
      <c r="S7602" s="170"/>
      <c r="T7602" s="170"/>
      <c r="U7602" s="170"/>
      <c r="V7602" s="170"/>
      <c r="W7602" s="170"/>
      <c r="X7602" s="174"/>
      <c r="Y7602" s="170"/>
      <c r="Z7602" s="170"/>
      <c r="AA7602" s="170"/>
      <c r="AB7602" s="170"/>
      <c r="AC7602" s="170"/>
      <c r="AD7602" s="174"/>
      <c r="AE7602" s="170"/>
      <c r="AF7602" s="170"/>
      <c r="AI7602" s="170"/>
      <c r="AJ7602" s="170"/>
      <c r="AK7602" s="170"/>
      <c r="AL7602" s="170"/>
      <c r="AM7602" s="170"/>
      <c r="AN7602" s="170"/>
    </row>
    <row r="7603" spans="1:40" ht="52.5" customHeight="1" x14ac:dyDescent="0.2">
      <c r="A7603" s="170"/>
      <c r="B7603" s="170"/>
      <c r="C7603" s="170"/>
      <c r="D7603" s="170"/>
      <c r="E7603" s="170"/>
      <c r="F7603" s="170"/>
      <c r="G7603" s="170"/>
      <c r="H7603" s="170"/>
      <c r="I7603" s="170"/>
      <c r="J7603" s="170"/>
      <c r="K7603" s="170"/>
      <c r="L7603" s="170"/>
      <c r="M7603" s="170"/>
      <c r="N7603" s="170"/>
      <c r="O7603" s="170"/>
      <c r="P7603" s="170"/>
      <c r="Q7603" s="170"/>
      <c r="R7603" s="170"/>
      <c r="S7603" s="170"/>
      <c r="T7603" s="170"/>
      <c r="U7603" s="170"/>
      <c r="V7603" s="170"/>
      <c r="W7603" s="170"/>
      <c r="X7603" s="174"/>
      <c r="Y7603" s="170"/>
      <c r="Z7603" s="170"/>
      <c r="AA7603" s="170"/>
      <c r="AB7603" s="170"/>
      <c r="AC7603" s="170"/>
      <c r="AD7603" s="174"/>
      <c r="AE7603" s="170"/>
      <c r="AF7603" s="170"/>
      <c r="AI7603" s="170"/>
      <c r="AJ7603" s="170"/>
      <c r="AK7603" s="170"/>
      <c r="AL7603" s="170"/>
      <c r="AM7603" s="170"/>
      <c r="AN7603" s="170"/>
    </row>
    <row r="7604" spans="1:40" ht="52.5" customHeight="1" x14ac:dyDescent="0.2">
      <c r="A7604" s="170"/>
      <c r="B7604" s="170"/>
      <c r="C7604" s="170"/>
      <c r="D7604" s="170"/>
      <c r="E7604" s="170"/>
      <c r="F7604" s="170"/>
      <c r="G7604" s="170"/>
      <c r="H7604" s="170"/>
      <c r="I7604" s="170"/>
      <c r="J7604" s="170"/>
      <c r="K7604" s="170"/>
      <c r="L7604" s="170"/>
      <c r="M7604" s="170"/>
      <c r="N7604" s="170"/>
      <c r="O7604" s="170"/>
      <c r="P7604" s="170"/>
      <c r="Q7604" s="170"/>
      <c r="R7604" s="170"/>
      <c r="S7604" s="170"/>
      <c r="T7604" s="170"/>
      <c r="U7604" s="170"/>
      <c r="V7604" s="170"/>
      <c r="W7604" s="170"/>
      <c r="X7604" s="174"/>
      <c r="Y7604" s="170"/>
      <c r="Z7604" s="170"/>
      <c r="AA7604" s="170"/>
      <c r="AB7604" s="170"/>
      <c r="AC7604" s="170"/>
      <c r="AD7604" s="174"/>
      <c r="AE7604" s="170"/>
      <c r="AF7604" s="170"/>
      <c r="AI7604" s="170"/>
      <c r="AJ7604" s="170"/>
      <c r="AK7604" s="170"/>
      <c r="AL7604" s="170"/>
      <c r="AM7604" s="170"/>
      <c r="AN7604" s="170"/>
    </row>
    <row r="7605" spans="1:40" ht="52.5" customHeight="1" x14ac:dyDescent="0.2">
      <c r="A7605" s="170"/>
      <c r="B7605" s="170"/>
      <c r="C7605" s="170"/>
      <c r="D7605" s="170"/>
      <c r="E7605" s="170"/>
      <c r="F7605" s="170"/>
      <c r="G7605" s="170"/>
      <c r="H7605" s="170"/>
      <c r="I7605" s="170"/>
      <c r="J7605" s="170"/>
      <c r="K7605" s="170"/>
      <c r="L7605" s="170"/>
      <c r="M7605" s="170"/>
      <c r="N7605" s="170"/>
      <c r="O7605" s="170"/>
      <c r="P7605" s="170"/>
      <c r="Q7605" s="170"/>
      <c r="R7605" s="170"/>
      <c r="S7605" s="170"/>
      <c r="T7605" s="170"/>
      <c r="U7605" s="170"/>
      <c r="V7605" s="170"/>
      <c r="W7605" s="170"/>
      <c r="X7605" s="174"/>
      <c r="Y7605" s="170"/>
      <c r="Z7605" s="170"/>
      <c r="AA7605" s="170"/>
      <c r="AB7605" s="170"/>
      <c r="AC7605" s="170"/>
      <c r="AD7605" s="174"/>
      <c r="AE7605" s="170"/>
      <c r="AF7605" s="170"/>
      <c r="AI7605" s="170"/>
      <c r="AJ7605" s="170"/>
      <c r="AK7605" s="170"/>
      <c r="AL7605" s="170"/>
      <c r="AM7605" s="170"/>
      <c r="AN7605" s="170"/>
    </row>
    <row r="7606" spans="1:40" ht="52.5" customHeight="1" x14ac:dyDescent="0.2">
      <c r="A7606" s="170"/>
      <c r="B7606" s="170"/>
      <c r="C7606" s="170"/>
      <c r="D7606" s="170"/>
      <c r="E7606" s="170"/>
      <c r="F7606" s="170"/>
      <c r="G7606" s="170"/>
      <c r="H7606" s="170"/>
      <c r="I7606" s="170"/>
      <c r="J7606" s="170"/>
      <c r="K7606" s="170"/>
      <c r="L7606" s="170"/>
      <c r="M7606" s="170"/>
      <c r="N7606" s="170"/>
      <c r="O7606" s="170"/>
      <c r="P7606" s="170"/>
      <c r="Q7606" s="170"/>
      <c r="R7606" s="170"/>
      <c r="S7606" s="170"/>
      <c r="T7606" s="170"/>
      <c r="U7606" s="170"/>
      <c r="V7606" s="170"/>
      <c r="W7606" s="170"/>
      <c r="X7606" s="174"/>
      <c r="Y7606" s="170"/>
      <c r="Z7606" s="170"/>
      <c r="AA7606" s="170"/>
      <c r="AB7606" s="170"/>
      <c r="AC7606" s="170"/>
      <c r="AD7606" s="174"/>
      <c r="AE7606" s="170"/>
      <c r="AF7606" s="170"/>
      <c r="AI7606" s="170"/>
      <c r="AJ7606" s="170"/>
      <c r="AK7606" s="170"/>
      <c r="AL7606" s="170"/>
      <c r="AM7606" s="170"/>
      <c r="AN7606" s="170"/>
    </row>
    <row r="7607" spans="1:40" ht="52.5" customHeight="1" x14ac:dyDescent="0.2">
      <c r="A7607" s="170"/>
      <c r="B7607" s="170"/>
      <c r="C7607" s="170"/>
      <c r="D7607" s="170"/>
      <c r="E7607" s="170"/>
      <c r="F7607" s="170"/>
      <c r="G7607" s="170"/>
      <c r="H7607" s="170"/>
      <c r="I7607" s="170"/>
      <c r="J7607" s="170"/>
      <c r="K7607" s="170"/>
      <c r="L7607" s="170"/>
      <c r="M7607" s="170"/>
      <c r="N7607" s="170"/>
      <c r="O7607" s="170"/>
      <c r="P7607" s="170"/>
      <c r="Q7607" s="170"/>
      <c r="R7607" s="170"/>
      <c r="S7607" s="170"/>
      <c r="T7607" s="170"/>
      <c r="U7607" s="170"/>
      <c r="V7607" s="170"/>
      <c r="W7607" s="170"/>
      <c r="X7607" s="174"/>
      <c r="Y7607" s="170"/>
      <c r="Z7607" s="170"/>
      <c r="AA7607" s="170"/>
      <c r="AB7607" s="170"/>
      <c r="AC7607" s="170"/>
      <c r="AD7607" s="174"/>
      <c r="AE7607" s="170"/>
      <c r="AF7607" s="170"/>
      <c r="AI7607" s="170"/>
      <c r="AJ7607" s="170"/>
      <c r="AK7607" s="170"/>
      <c r="AL7607" s="170"/>
      <c r="AM7607" s="170"/>
      <c r="AN7607" s="170"/>
    </row>
    <row r="7608" spans="1:40" ht="52.5" customHeight="1" x14ac:dyDescent="0.2">
      <c r="A7608" s="170"/>
      <c r="B7608" s="170"/>
      <c r="C7608" s="170"/>
      <c r="D7608" s="170"/>
      <c r="E7608" s="170"/>
      <c r="F7608" s="170"/>
      <c r="G7608" s="170"/>
      <c r="H7608" s="170"/>
      <c r="I7608" s="170"/>
      <c r="J7608" s="170"/>
      <c r="K7608" s="170"/>
      <c r="L7608" s="170"/>
      <c r="M7608" s="170"/>
      <c r="N7608" s="170"/>
      <c r="O7608" s="170"/>
      <c r="P7608" s="170"/>
      <c r="Q7608" s="170"/>
      <c r="R7608" s="170"/>
      <c r="S7608" s="170"/>
      <c r="T7608" s="170"/>
      <c r="U7608" s="170"/>
      <c r="V7608" s="170"/>
      <c r="W7608" s="170"/>
      <c r="X7608" s="174"/>
      <c r="Y7608" s="170"/>
      <c r="Z7608" s="170"/>
      <c r="AA7608" s="170"/>
      <c r="AB7608" s="170"/>
      <c r="AC7608" s="170"/>
      <c r="AD7608" s="174"/>
      <c r="AE7608" s="170"/>
      <c r="AF7608" s="170"/>
      <c r="AI7608" s="170"/>
      <c r="AJ7608" s="170"/>
      <c r="AK7608" s="170"/>
      <c r="AL7608" s="170"/>
      <c r="AM7608" s="170"/>
      <c r="AN7608" s="170"/>
    </row>
    <row r="7609" spans="1:40" ht="52.5" customHeight="1" x14ac:dyDescent="0.2">
      <c r="A7609" s="170"/>
      <c r="B7609" s="170"/>
      <c r="C7609" s="170"/>
      <c r="D7609" s="170"/>
      <c r="E7609" s="170"/>
      <c r="F7609" s="170"/>
      <c r="G7609" s="170"/>
      <c r="H7609" s="170"/>
      <c r="I7609" s="170"/>
      <c r="J7609" s="170"/>
      <c r="K7609" s="170"/>
      <c r="L7609" s="170"/>
      <c r="M7609" s="170"/>
      <c r="N7609" s="170"/>
      <c r="O7609" s="170"/>
      <c r="P7609" s="170"/>
      <c r="Q7609" s="170"/>
      <c r="R7609" s="170"/>
      <c r="S7609" s="170"/>
      <c r="T7609" s="170"/>
      <c r="U7609" s="170"/>
      <c r="V7609" s="170"/>
      <c r="W7609" s="170"/>
      <c r="X7609" s="174"/>
      <c r="Y7609" s="170"/>
      <c r="Z7609" s="170"/>
      <c r="AA7609" s="170"/>
      <c r="AB7609" s="170"/>
      <c r="AC7609" s="170"/>
      <c r="AD7609" s="174"/>
      <c r="AE7609" s="170"/>
      <c r="AF7609" s="170"/>
      <c r="AI7609" s="170"/>
      <c r="AJ7609" s="170"/>
      <c r="AK7609" s="170"/>
      <c r="AL7609" s="170"/>
      <c r="AM7609" s="170"/>
      <c r="AN7609" s="170"/>
    </row>
    <row r="7610" spans="1:40" ht="52.5" customHeight="1" x14ac:dyDescent="0.2">
      <c r="A7610" s="170"/>
      <c r="B7610" s="170"/>
      <c r="C7610" s="170"/>
      <c r="D7610" s="170"/>
      <c r="E7610" s="170"/>
      <c r="F7610" s="170"/>
      <c r="G7610" s="170"/>
      <c r="H7610" s="170"/>
      <c r="I7610" s="170"/>
      <c r="J7610" s="170"/>
      <c r="K7610" s="170"/>
      <c r="L7610" s="170"/>
      <c r="M7610" s="170"/>
      <c r="N7610" s="170"/>
      <c r="O7610" s="170"/>
      <c r="P7610" s="170"/>
      <c r="Q7610" s="170"/>
      <c r="R7610" s="170"/>
      <c r="S7610" s="170"/>
      <c r="T7610" s="170"/>
      <c r="U7610" s="170"/>
      <c r="V7610" s="170"/>
      <c r="W7610" s="170"/>
      <c r="X7610" s="174"/>
      <c r="Y7610" s="170"/>
      <c r="Z7610" s="170"/>
      <c r="AA7610" s="170"/>
      <c r="AB7610" s="170"/>
      <c r="AC7610" s="170"/>
      <c r="AD7610" s="174"/>
      <c r="AE7610" s="170"/>
      <c r="AF7610" s="170"/>
      <c r="AI7610" s="170"/>
      <c r="AJ7610" s="170"/>
      <c r="AK7610" s="170"/>
      <c r="AL7610" s="170"/>
      <c r="AM7610" s="170"/>
      <c r="AN7610" s="170"/>
    </row>
    <row r="7611" spans="1:40" ht="52.5" customHeight="1" x14ac:dyDescent="0.2">
      <c r="A7611" s="170"/>
      <c r="B7611" s="170"/>
      <c r="C7611" s="170"/>
      <c r="D7611" s="170"/>
      <c r="E7611" s="170"/>
      <c r="F7611" s="170"/>
      <c r="G7611" s="170"/>
      <c r="H7611" s="170"/>
      <c r="I7611" s="170"/>
      <c r="J7611" s="170"/>
      <c r="K7611" s="170"/>
      <c r="L7611" s="170"/>
      <c r="M7611" s="170"/>
      <c r="N7611" s="170"/>
      <c r="O7611" s="170"/>
      <c r="P7611" s="170"/>
      <c r="Q7611" s="170"/>
      <c r="R7611" s="170"/>
      <c r="S7611" s="170"/>
      <c r="T7611" s="170"/>
      <c r="U7611" s="170"/>
      <c r="V7611" s="170"/>
      <c r="W7611" s="170"/>
      <c r="X7611" s="174"/>
      <c r="Y7611" s="170"/>
      <c r="Z7611" s="170"/>
      <c r="AA7611" s="170"/>
      <c r="AB7611" s="170"/>
      <c r="AC7611" s="170"/>
      <c r="AD7611" s="174"/>
      <c r="AE7611" s="170"/>
      <c r="AF7611" s="170"/>
      <c r="AI7611" s="170"/>
      <c r="AJ7611" s="170"/>
      <c r="AK7611" s="170"/>
      <c r="AL7611" s="170"/>
      <c r="AM7611" s="170"/>
      <c r="AN7611" s="170"/>
    </row>
    <row r="7612" spans="1:40" ht="52.5" customHeight="1" x14ac:dyDescent="0.2">
      <c r="A7612" s="170"/>
      <c r="B7612" s="170"/>
      <c r="C7612" s="170"/>
      <c r="D7612" s="170"/>
      <c r="E7612" s="170"/>
      <c r="F7612" s="170"/>
      <c r="G7612" s="170"/>
      <c r="H7612" s="170"/>
      <c r="I7612" s="170"/>
      <c r="J7612" s="170"/>
      <c r="K7612" s="170"/>
      <c r="L7612" s="170"/>
      <c r="M7612" s="170"/>
      <c r="N7612" s="170"/>
      <c r="O7612" s="170"/>
      <c r="P7612" s="170"/>
      <c r="Q7612" s="170"/>
      <c r="R7612" s="170"/>
      <c r="S7612" s="170"/>
      <c r="T7612" s="170"/>
      <c r="U7612" s="170"/>
      <c r="V7612" s="170"/>
      <c r="W7612" s="170"/>
      <c r="X7612" s="174"/>
      <c r="Y7612" s="170"/>
      <c r="Z7612" s="170"/>
      <c r="AA7612" s="170"/>
      <c r="AB7612" s="170"/>
      <c r="AC7612" s="170"/>
      <c r="AD7612" s="174"/>
      <c r="AE7612" s="170"/>
      <c r="AF7612" s="170"/>
      <c r="AI7612" s="170"/>
      <c r="AJ7612" s="170"/>
      <c r="AK7612" s="170"/>
      <c r="AL7612" s="170"/>
      <c r="AM7612" s="170"/>
      <c r="AN7612" s="170"/>
    </row>
    <row r="7613" spans="1:40" ht="52.5" customHeight="1" x14ac:dyDescent="0.2">
      <c r="A7613" s="170"/>
      <c r="B7613" s="170"/>
      <c r="C7613" s="170"/>
      <c r="D7613" s="170"/>
      <c r="E7613" s="170"/>
      <c r="F7613" s="170"/>
      <c r="G7613" s="170"/>
      <c r="H7613" s="170"/>
      <c r="I7613" s="170"/>
      <c r="J7613" s="170"/>
      <c r="K7613" s="170"/>
      <c r="L7613" s="170"/>
      <c r="M7613" s="170"/>
      <c r="N7613" s="170"/>
      <c r="O7613" s="170"/>
      <c r="P7613" s="170"/>
      <c r="Q7613" s="170"/>
      <c r="R7613" s="170"/>
      <c r="S7613" s="170"/>
      <c r="T7613" s="170"/>
      <c r="U7613" s="170"/>
      <c r="V7613" s="170"/>
      <c r="W7613" s="170"/>
      <c r="X7613" s="174"/>
      <c r="Y7613" s="170"/>
      <c r="Z7613" s="170"/>
      <c r="AA7613" s="170"/>
      <c r="AB7613" s="170"/>
      <c r="AC7613" s="170"/>
      <c r="AD7613" s="174"/>
      <c r="AE7613" s="170"/>
      <c r="AF7613" s="170"/>
      <c r="AI7613" s="170"/>
      <c r="AJ7613" s="170"/>
      <c r="AK7613" s="170"/>
      <c r="AL7613" s="170"/>
      <c r="AM7613" s="170"/>
      <c r="AN7613" s="170"/>
    </row>
    <row r="7614" spans="1:40" ht="52.5" customHeight="1" x14ac:dyDescent="0.2">
      <c r="A7614" s="170"/>
      <c r="B7614" s="170"/>
      <c r="C7614" s="170"/>
      <c r="D7614" s="170"/>
      <c r="E7614" s="170"/>
      <c r="F7614" s="170"/>
      <c r="G7614" s="170"/>
      <c r="H7614" s="170"/>
      <c r="I7614" s="170"/>
      <c r="J7614" s="170"/>
      <c r="K7614" s="170"/>
      <c r="L7614" s="170"/>
      <c r="M7614" s="170"/>
      <c r="N7614" s="170"/>
      <c r="O7614" s="170"/>
      <c r="P7614" s="170"/>
      <c r="Q7614" s="170"/>
      <c r="R7614" s="170"/>
      <c r="S7614" s="170"/>
      <c r="T7614" s="170"/>
      <c r="U7614" s="170"/>
      <c r="V7614" s="170"/>
      <c r="W7614" s="170"/>
      <c r="X7614" s="174"/>
      <c r="Y7614" s="170"/>
      <c r="Z7614" s="170"/>
      <c r="AA7614" s="170"/>
      <c r="AB7614" s="170"/>
      <c r="AC7614" s="170"/>
      <c r="AD7614" s="174"/>
      <c r="AE7614" s="170"/>
      <c r="AF7614" s="170"/>
      <c r="AI7614" s="170"/>
      <c r="AJ7614" s="170"/>
      <c r="AK7614" s="170"/>
      <c r="AL7614" s="170"/>
      <c r="AM7614" s="170"/>
      <c r="AN7614" s="170"/>
    </row>
    <row r="7615" spans="1:40" ht="52.5" customHeight="1" x14ac:dyDescent="0.2">
      <c r="A7615" s="170"/>
      <c r="B7615" s="170"/>
      <c r="C7615" s="170"/>
      <c r="D7615" s="170"/>
      <c r="E7615" s="170"/>
      <c r="F7615" s="170"/>
      <c r="G7615" s="170"/>
      <c r="H7615" s="170"/>
      <c r="I7615" s="170"/>
      <c r="J7615" s="170"/>
      <c r="K7615" s="170"/>
      <c r="L7615" s="170"/>
      <c r="M7615" s="170"/>
      <c r="N7615" s="170"/>
      <c r="O7615" s="170"/>
      <c r="P7615" s="170"/>
      <c r="Q7615" s="170"/>
      <c r="R7615" s="170"/>
      <c r="S7615" s="170"/>
      <c r="T7615" s="170"/>
      <c r="U7615" s="170"/>
      <c r="V7615" s="170"/>
      <c r="W7615" s="170"/>
      <c r="X7615" s="174"/>
      <c r="Y7615" s="170"/>
      <c r="Z7615" s="170"/>
      <c r="AA7615" s="170"/>
      <c r="AB7615" s="170"/>
      <c r="AC7615" s="170"/>
      <c r="AD7615" s="174"/>
      <c r="AE7615" s="170"/>
      <c r="AF7615" s="170"/>
      <c r="AI7615" s="170"/>
      <c r="AJ7615" s="170"/>
      <c r="AK7615" s="170"/>
      <c r="AL7615" s="170"/>
      <c r="AM7615" s="170"/>
      <c r="AN7615" s="170"/>
    </row>
    <row r="7616" spans="1:40" ht="52.5" customHeight="1" x14ac:dyDescent="0.2">
      <c r="A7616" s="170"/>
      <c r="B7616" s="170"/>
      <c r="C7616" s="170"/>
      <c r="D7616" s="170"/>
      <c r="E7616" s="170"/>
      <c r="F7616" s="170"/>
      <c r="G7616" s="170"/>
      <c r="H7616" s="170"/>
      <c r="I7616" s="170"/>
      <c r="J7616" s="170"/>
      <c r="K7616" s="170"/>
      <c r="L7616" s="170"/>
      <c r="M7616" s="170"/>
      <c r="N7616" s="170"/>
      <c r="O7616" s="170"/>
      <c r="P7616" s="170"/>
      <c r="Q7616" s="170"/>
      <c r="R7616" s="170"/>
      <c r="S7616" s="170"/>
      <c r="T7616" s="170"/>
      <c r="U7616" s="170"/>
      <c r="V7616" s="170"/>
      <c r="W7616" s="170"/>
      <c r="X7616" s="174"/>
      <c r="Y7616" s="170"/>
      <c r="Z7616" s="170"/>
      <c r="AA7616" s="170"/>
      <c r="AB7616" s="170"/>
      <c r="AC7616" s="170"/>
      <c r="AD7616" s="174"/>
      <c r="AE7616" s="170"/>
      <c r="AF7616" s="170"/>
      <c r="AI7616" s="170"/>
      <c r="AJ7616" s="170"/>
      <c r="AK7616" s="170"/>
      <c r="AL7616" s="170"/>
      <c r="AM7616" s="170"/>
      <c r="AN7616" s="170"/>
    </row>
    <row r="7617" spans="1:40" ht="52.5" customHeight="1" x14ac:dyDescent="0.2">
      <c r="A7617" s="170"/>
      <c r="B7617" s="170"/>
      <c r="C7617" s="170"/>
      <c r="D7617" s="170"/>
      <c r="E7617" s="170"/>
      <c r="F7617" s="170"/>
      <c r="G7617" s="170"/>
      <c r="H7617" s="170"/>
      <c r="I7617" s="170"/>
      <c r="J7617" s="170"/>
      <c r="K7617" s="170"/>
      <c r="L7617" s="170"/>
      <c r="M7617" s="170"/>
      <c r="N7617" s="170"/>
      <c r="O7617" s="170"/>
      <c r="P7617" s="170"/>
      <c r="Q7617" s="170"/>
      <c r="R7617" s="170"/>
      <c r="S7617" s="170"/>
      <c r="T7617" s="170"/>
      <c r="U7617" s="170"/>
      <c r="V7617" s="170"/>
      <c r="W7617" s="170"/>
      <c r="X7617" s="174"/>
      <c r="Y7617" s="170"/>
      <c r="Z7617" s="170"/>
      <c r="AA7617" s="170"/>
      <c r="AB7617" s="170"/>
      <c r="AC7617" s="170"/>
      <c r="AD7617" s="174"/>
      <c r="AE7617" s="170"/>
      <c r="AF7617" s="170"/>
      <c r="AI7617" s="170"/>
      <c r="AJ7617" s="170"/>
      <c r="AK7617" s="170"/>
      <c r="AL7617" s="170"/>
      <c r="AM7617" s="170"/>
      <c r="AN7617" s="170"/>
    </row>
    <row r="7618" spans="1:40" ht="52.5" customHeight="1" x14ac:dyDescent="0.2">
      <c r="A7618" s="170"/>
      <c r="B7618" s="170"/>
      <c r="C7618" s="170"/>
      <c r="D7618" s="170"/>
      <c r="E7618" s="170"/>
      <c r="F7618" s="170"/>
      <c r="G7618" s="170"/>
      <c r="H7618" s="170"/>
      <c r="I7618" s="170"/>
      <c r="J7618" s="170"/>
      <c r="K7618" s="170"/>
      <c r="L7618" s="170"/>
      <c r="M7618" s="170"/>
      <c r="N7618" s="170"/>
      <c r="O7618" s="170"/>
      <c r="P7618" s="170"/>
      <c r="Q7618" s="170"/>
      <c r="R7618" s="170"/>
      <c r="S7618" s="170"/>
      <c r="T7618" s="170"/>
      <c r="U7618" s="170"/>
      <c r="V7618" s="170"/>
      <c r="W7618" s="170"/>
      <c r="X7618" s="174"/>
      <c r="Y7618" s="170"/>
      <c r="Z7618" s="170"/>
      <c r="AA7618" s="170"/>
      <c r="AB7618" s="170"/>
      <c r="AC7618" s="170"/>
      <c r="AD7618" s="174"/>
      <c r="AE7618" s="170"/>
      <c r="AF7618" s="170"/>
      <c r="AI7618" s="170"/>
      <c r="AJ7618" s="170"/>
      <c r="AK7618" s="170"/>
      <c r="AL7618" s="170"/>
      <c r="AM7618" s="170"/>
      <c r="AN7618" s="170"/>
    </row>
    <row r="7619" spans="1:40" ht="52.5" customHeight="1" x14ac:dyDescent="0.2">
      <c r="A7619" s="170"/>
      <c r="B7619" s="170"/>
      <c r="C7619" s="170"/>
      <c r="D7619" s="170"/>
      <c r="E7619" s="170"/>
      <c r="F7619" s="170"/>
      <c r="G7619" s="170"/>
      <c r="H7619" s="170"/>
      <c r="I7619" s="170"/>
      <c r="J7619" s="170"/>
      <c r="K7619" s="170"/>
      <c r="L7619" s="170"/>
      <c r="M7619" s="170"/>
      <c r="N7619" s="170"/>
      <c r="O7619" s="170"/>
      <c r="P7619" s="170"/>
      <c r="Q7619" s="170"/>
      <c r="R7619" s="170"/>
      <c r="S7619" s="170"/>
      <c r="T7619" s="170"/>
      <c r="U7619" s="170"/>
      <c r="V7619" s="170"/>
      <c r="W7619" s="170"/>
      <c r="X7619" s="174"/>
      <c r="Y7619" s="170"/>
      <c r="Z7619" s="170"/>
      <c r="AA7619" s="170"/>
      <c r="AB7619" s="170"/>
      <c r="AC7619" s="170"/>
      <c r="AD7619" s="174"/>
      <c r="AE7619" s="170"/>
      <c r="AF7619" s="170"/>
      <c r="AI7619" s="170"/>
      <c r="AJ7619" s="170"/>
      <c r="AK7619" s="170"/>
      <c r="AL7619" s="170"/>
      <c r="AM7619" s="170"/>
      <c r="AN7619" s="170"/>
    </row>
    <row r="7620" spans="1:40" ht="52.5" customHeight="1" x14ac:dyDescent="0.2">
      <c r="A7620" s="170"/>
      <c r="B7620" s="170"/>
      <c r="C7620" s="170"/>
      <c r="D7620" s="170"/>
      <c r="E7620" s="170"/>
      <c r="F7620" s="170"/>
      <c r="G7620" s="170"/>
      <c r="H7620" s="170"/>
      <c r="I7620" s="170"/>
      <c r="J7620" s="170"/>
      <c r="K7620" s="170"/>
      <c r="L7620" s="170"/>
      <c r="M7620" s="170"/>
      <c r="N7620" s="170"/>
      <c r="O7620" s="170"/>
      <c r="P7620" s="170"/>
      <c r="Q7620" s="170"/>
      <c r="R7620" s="170"/>
      <c r="S7620" s="170"/>
      <c r="T7620" s="170"/>
      <c r="U7620" s="170"/>
      <c r="V7620" s="170"/>
      <c r="W7620" s="170"/>
      <c r="X7620" s="174"/>
      <c r="Y7620" s="170"/>
      <c r="Z7620" s="170"/>
      <c r="AA7620" s="170"/>
      <c r="AB7620" s="170"/>
      <c r="AC7620" s="170"/>
      <c r="AD7620" s="174"/>
      <c r="AE7620" s="170"/>
      <c r="AF7620" s="170"/>
      <c r="AI7620" s="170"/>
      <c r="AJ7620" s="170"/>
      <c r="AK7620" s="170"/>
      <c r="AL7620" s="170"/>
      <c r="AM7620" s="170"/>
      <c r="AN7620" s="170"/>
    </row>
    <row r="7621" spans="1:40" ht="52.5" customHeight="1" x14ac:dyDescent="0.2">
      <c r="A7621" s="170"/>
      <c r="B7621" s="170"/>
      <c r="C7621" s="170"/>
      <c r="D7621" s="170"/>
      <c r="E7621" s="170"/>
      <c r="F7621" s="170"/>
      <c r="G7621" s="170"/>
      <c r="H7621" s="170"/>
      <c r="I7621" s="170"/>
      <c r="J7621" s="170"/>
      <c r="K7621" s="170"/>
      <c r="L7621" s="170"/>
      <c r="M7621" s="170"/>
      <c r="N7621" s="170"/>
      <c r="O7621" s="170"/>
      <c r="P7621" s="170"/>
      <c r="Q7621" s="170"/>
      <c r="R7621" s="170"/>
      <c r="S7621" s="170"/>
      <c r="T7621" s="170"/>
      <c r="U7621" s="170"/>
      <c r="V7621" s="170"/>
      <c r="W7621" s="170"/>
      <c r="X7621" s="174"/>
      <c r="Y7621" s="170"/>
      <c r="Z7621" s="170"/>
      <c r="AA7621" s="170"/>
      <c r="AB7621" s="170"/>
      <c r="AC7621" s="170"/>
      <c r="AD7621" s="174"/>
      <c r="AE7621" s="170"/>
      <c r="AF7621" s="170"/>
      <c r="AI7621" s="170"/>
      <c r="AJ7621" s="170"/>
      <c r="AK7621" s="170"/>
      <c r="AL7621" s="170"/>
      <c r="AM7621" s="170"/>
      <c r="AN7621" s="170"/>
    </row>
    <row r="7622" spans="1:40" ht="52.5" customHeight="1" x14ac:dyDescent="0.2">
      <c r="A7622" s="170"/>
      <c r="B7622" s="170"/>
      <c r="C7622" s="170"/>
      <c r="D7622" s="170"/>
      <c r="E7622" s="170"/>
      <c r="F7622" s="170"/>
      <c r="G7622" s="170"/>
      <c r="H7622" s="170"/>
      <c r="I7622" s="170"/>
      <c r="J7622" s="170"/>
      <c r="K7622" s="170"/>
      <c r="L7622" s="170"/>
      <c r="M7622" s="170"/>
      <c r="N7622" s="170"/>
      <c r="O7622" s="170"/>
      <c r="P7622" s="170"/>
      <c r="Q7622" s="170"/>
      <c r="R7622" s="170"/>
      <c r="S7622" s="170"/>
      <c r="T7622" s="170"/>
      <c r="U7622" s="170"/>
      <c r="V7622" s="170"/>
      <c r="W7622" s="170"/>
      <c r="X7622" s="174"/>
      <c r="Y7622" s="170"/>
      <c r="Z7622" s="170"/>
      <c r="AA7622" s="170"/>
      <c r="AB7622" s="170"/>
      <c r="AC7622" s="170"/>
      <c r="AD7622" s="174"/>
      <c r="AE7622" s="170"/>
      <c r="AF7622" s="170"/>
      <c r="AI7622" s="170"/>
      <c r="AJ7622" s="170"/>
      <c r="AK7622" s="170"/>
      <c r="AL7622" s="170"/>
      <c r="AM7622" s="170"/>
      <c r="AN7622" s="170"/>
    </row>
    <row r="7623" spans="1:40" ht="52.5" customHeight="1" x14ac:dyDescent="0.2">
      <c r="A7623" s="170"/>
      <c r="B7623" s="170"/>
      <c r="C7623" s="170"/>
      <c r="D7623" s="170"/>
      <c r="E7623" s="170"/>
      <c r="F7623" s="170"/>
      <c r="G7623" s="170"/>
      <c r="H7623" s="170"/>
      <c r="I7623" s="170"/>
      <c r="J7623" s="170"/>
      <c r="K7623" s="170"/>
      <c r="L7623" s="170"/>
      <c r="M7623" s="170"/>
      <c r="N7623" s="170"/>
      <c r="O7623" s="170"/>
      <c r="P7623" s="170"/>
      <c r="Q7623" s="170"/>
      <c r="R7623" s="170"/>
      <c r="S7623" s="170"/>
      <c r="T7623" s="170"/>
      <c r="U7623" s="170"/>
      <c r="V7623" s="170"/>
      <c r="W7623" s="170"/>
      <c r="X7623" s="174"/>
      <c r="Y7623" s="170"/>
      <c r="Z7623" s="170"/>
      <c r="AA7623" s="170"/>
      <c r="AB7623" s="170"/>
      <c r="AC7623" s="170"/>
      <c r="AD7623" s="174"/>
      <c r="AE7623" s="170"/>
      <c r="AF7623" s="170"/>
      <c r="AI7623" s="170"/>
      <c r="AJ7623" s="170"/>
      <c r="AK7623" s="170"/>
      <c r="AL7623" s="170"/>
      <c r="AM7623" s="170"/>
      <c r="AN7623" s="170"/>
    </row>
    <row r="7624" spans="1:40" ht="52.5" customHeight="1" x14ac:dyDescent="0.2">
      <c r="A7624" s="170"/>
      <c r="B7624" s="170"/>
      <c r="C7624" s="170"/>
      <c r="D7624" s="170"/>
      <c r="E7624" s="170"/>
      <c r="F7624" s="170"/>
      <c r="G7624" s="170"/>
      <c r="H7624" s="170"/>
      <c r="I7624" s="170"/>
      <c r="J7624" s="170"/>
      <c r="K7624" s="170"/>
      <c r="L7624" s="170"/>
      <c r="M7624" s="170"/>
      <c r="N7624" s="170"/>
      <c r="O7624" s="170"/>
      <c r="P7624" s="170"/>
      <c r="Q7624" s="170"/>
      <c r="R7624" s="170"/>
      <c r="S7624" s="170"/>
      <c r="T7624" s="170"/>
      <c r="U7624" s="170"/>
      <c r="V7624" s="170"/>
      <c r="W7624" s="170"/>
      <c r="X7624" s="174"/>
      <c r="Y7624" s="170"/>
      <c r="Z7624" s="170"/>
      <c r="AA7624" s="170"/>
      <c r="AB7624" s="170"/>
      <c r="AC7624" s="170"/>
      <c r="AD7624" s="174"/>
      <c r="AE7624" s="170"/>
      <c r="AF7624" s="170"/>
      <c r="AI7624" s="170"/>
      <c r="AJ7624" s="170"/>
      <c r="AK7624" s="170"/>
      <c r="AL7624" s="170"/>
      <c r="AM7624" s="170"/>
      <c r="AN7624" s="170"/>
    </row>
    <row r="7625" spans="1:40" ht="52.5" customHeight="1" x14ac:dyDescent="0.2">
      <c r="A7625" s="170"/>
      <c r="B7625" s="170"/>
      <c r="C7625" s="170"/>
      <c r="D7625" s="170"/>
      <c r="E7625" s="170"/>
      <c r="F7625" s="170"/>
      <c r="G7625" s="170"/>
      <c r="H7625" s="170"/>
      <c r="I7625" s="170"/>
      <c r="J7625" s="170"/>
      <c r="K7625" s="170"/>
      <c r="L7625" s="170"/>
      <c r="M7625" s="170"/>
      <c r="N7625" s="170"/>
      <c r="O7625" s="170"/>
      <c r="P7625" s="170"/>
      <c r="Q7625" s="170"/>
      <c r="R7625" s="170"/>
      <c r="S7625" s="170"/>
      <c r="T7625" s="170"/>
      <c r="U7625" s="170"/>
      <c r="V7625" s="170"/>
      <c r="W7625" s="170"/>
      <c r="X7625" s="174"/>
      <c r="Y7625" s="170"/>
      <c r="Z7625" s="170"/>
      <c r="AA7625" s="170"/>
      <c r="AB7625" s="170"/>
      <c r="AC7625" s="170"/>
      <c r="AD7625" s="174"/>
      <c r="AE7625" s="170"/>
      <c r="AF7625" s="170"/>
      <c r="AI7625" s="170"/>
      <c r="AJ7625" s="170"/>
      <c r="AK7625" s="170"/>
      <c r="AL7625" s="170"/>
      <c r="AM7625" s="170"/>
      <c r="AN7625" s="170"/>
    </row>
    <row r="7626" spans="1:40" ht="52.5" customHeight="1" x14ac:dyDescent="0.2">
      <c r="A7626" s="170"/>
      <c r="B7626" s="170"/>
      <c r="C7626" s="170"/>
      <c r="D7626" s="170"/>
      <c r="E7626" s="170"/>
      <c r="F7626" s="170"/>
      <c r="G7626" s="170"/>
      <c r="H7626" s="170"/>
      <c r="I7626" s="170"/>
      <c r="J7626" s="170"/>
      <c r="K7626" s="170"/>
      <c r="L7626" s="170"/>
      <c r="M7626" s="170"/>
      <c r="N7626" s="170"/>
      <c r="O7626" s="170"/>
      <c r="P7626" s="170"/>
      <c r="Q7626" s="170"/>
      <c r="R7626" s="170"/>
      <c r="S7626" s="170"/>
      <c r="T7626" s="170"/>
      <c r="U7626" s="170"/>
      <c r="V7626" s="170"/>
      <c r="W7626" s="170"/>
      <c r="X7626" s="174"/>
      <c r="Y7626" s="170"/>
      <c r="Z7626" s="170"/>
      <c r="AA7626" s="170"/>
      <c r="AB7626" s="170"/>
      <c r="AC7626" s="170"/>
      <c r="AD7626" s="174"/>
      <c r="AE7626" s="170"/>
      <c r="AF7626" s="170"/>
      <c r="AI7626" s="170"/>
      <c r="AJ7626" s="170"/>
      <c r="AK7626" s="170"/>
      <c r="AL7626" s="170"/>
      <c r="AM7626" s="170"/>
      <c r="AN7626" s="170"/>
    </row>
    <row r="7627" spans="1:40" ht="52.5" customHeight="1" x14ac:dyDescent="0.2">
      <c r="A7627" s="170"/>
      <c r="B7627" s="170"/>
      <c r="C7627" s="170"/>
      <c r="D7627" s="170"/>
      <c r="E7627" s="170"/>
      <c r="F7627" s="170"/>
      <c r="G7627" s="170"/>
      <c r="H7627" s="170"/>
      <c r="I7627" s="170"/>
      <c r="J7627" s="170"/>
      <c r="K7627" s="170"/>
      <c r="L7627" s="170"/>
      <c r="M7627" s="170"/>
      <c r="N7627" s="170"/>
      <c r="O7627" s="170"/>
      <c r="P7627" s="170"/>
      <c r="Q7627" s="170"/>
      <c r="R7627" s="170"/>
      <c r="S7627" s="170"/>
      <c r="T7627" s="170"/>
      <c r="U7627" s="170"/>
      <c r="V7627" s="170"/>
      <c r="W7627" s="170"/>
      <c r="X7627" s="174"/>
      <c r="Y7627" s="170"/>
      <c r="Z7627" s="170"/>
      <c r="AA7627" s="170"/>
      <c r="AB7627" s="170"/>
      <c r="AC7627" s="170"/>
      <c r="AD7627" s="174"/>
      <c r="AE7627" s="170"/>
      <c r="AF7627" s="170"/>
      <c r="AI7627" s="170"/>
      <c r="AJ7627" s="170"/>
      <c r="AK7627" s="170"/>
      <c r="AL7627" s="170"/>
      <c r="AM7627" s="170"/>
      <c r="AN7627" s="170"/>
    </row>
    <row r="7628" spans="1:40" ht="52.5" customHeight="1" x14ac:dyDescent="0.2">
      <c r="A7628" s="170"/>
      <c r="B7628" s="170"/>
      <c r="C7628" s="170"/>
      <c r="D7628" s="170"/>
      <c r="E7628" s="170"/>
      <c r="F7628" s="170"/>
      <c r="G7628" s="170"/>
      <c r="H7628" s="170"/>
      <c r="I7628" s="170"/>
      <c r="J7628" s="170"/>
      <c r="K7628" s="170"/>
      <c r="L7628" s="170"/>
      <c r="M7628" s="170"/>
      <c r="N7628" s="170"/>
      <c r="O7628" s="170"/>
      <c r="P7628" s="170"/>
      <c r="Q7628" s="170"/>
      <c r="R7628" s="170"/>
      <c r="S7628" s="170"/>
      <c r="T7628" s="170"/>
      <c r="U7628" s="170"/>
      <c r="V7628" s="170"/>
      <c r="W7628" s="170"/>
      <c r="X7628" s="174"/>
      <c r="Y7628" s="170"/>
      <c r="Z7628" s="170"/>
      <c r="AA7628" s="170"/>
      <c r="AB7628" s="170"/>
      <c r="AC7628" s="170"/>
      <c r="AD7628" s="174"/>
      <c r="AE7628" s="170"/>
      <c r="AF7628" s="170"/>
      <c r="AI7628" s="170"/>
      <c r="AJ7628" s="170"/>
      <c r="AK7628" s="170"/>
      <c r="AL7628" s="170"/>
      <c r="AM7628" s="170"/>
      <c r="AN7628" s="170"/>
    </row>
    <row r="7629" spans="1:40" ht="52.5" customHeight="1" x14ac:dyDescent="0.2">
      <c r="A7629" s="170"/>
      <c r="B7629" s="170"/>
      <c r="C7629" s="170"/>
      <c r="D7629" s="170"/>
      <c r="E7629" s="170"/>
      <c r="F7629" s="170"/>
      <c r="G7629" s="170"/>
      <c r="H7629" s="170"/>
      <c r="I7629" s="170"/>
      <c r="J7629" s="170"/>
      <c r="K7629" s="170"/>
      <c r="L7629" s="170"/>
      <c r="M7629" s="170"/>
      <c r="N7629" s="170"/>
      <c r="O7629" s="170"/>
      <c r="P7629" s="170"/>
      <c r="Q7629" s="170"/>
      <c r="R7629" s="170"/>
      <c r="S7629" s="170"/>
      <c r="T7629" s="170"/>
      <c r="U7629" s="170"/>
      <c r="V7629" s="170"/>
      <c r="W7629" s="170"/>
      <c r="X7629" s="174"/>
      <c r="Y7629" s="170"/>
      <c r="Z7629" s="170"/>
      <c r="AA7629" s="170"/>
      <c r="AB7629" s="170"/>
      <c r="AC7629" s="170"/>
      <c r="AD7629" s="174"/>
      <c r="AE7629" s="170"/>
      <c r="AF7629" s="170"/>
      <c r="AI7629" s="170"/>
      <c r="AJ7629" s="170"/>
      <c r="AK7629" s="170"/>
      <c r="AL7629" s="170"/>
      <c r="AM7629" s="170"/>
      <c r="AN7629" s="170"/>
    </row>
    <row r="7630" spans="1:40" ht="52.5" customHeight="1" x14ac:dyDescent="0.2">
      <c r="A7630" s="170"/>
      <c r="B7630" s="170"/>
      <c r="C7630" s="170"/>
      <c r="D7630" s="170"/>
      <c r="E7630" s="170"/>
      <c r="F7630" s="170"/>
      <c r="G7630" s="170"/>
      <c r="H7630" s="170"/>
      <c r="I7630" s="170"/>
      <c r="J7630" s="170"/>
      <c r="K7630" s="170"/>
      <c r="L7630" s="170"/>
      <c r="M7630" s="170"/>
      <c r="N7630" s="170"/>
      <c r="O7630" s="170"/>
      <c r="P7630" s="170"/>
      <c r="Q7630" s="170"/>
      <c r="R7630" s="170"/>
      <c r="S7630" s="170"/>
      <c r="T7630" s="170"/>
      <c r="U7630" s="170"/>
      <c r="V7630" s="170"/>
      <c r="W7630" s="170"/>
      <c r="X7630" s="174"/>
      <c r="Y7630" s="170"/>
      <c r="Z7630" s="170"/>
      <c r="AA7630" s="170"/>
      <c r="AB7630" s="170"/>
      <c r="AC7630" s="170"/>
      <c r="AD7630" s="174"/>
      <c r="AE7630" s="170"/>
      <c r="AF7630" s="170"/>
      <c r="AI7630" s="170"/>
      <c r="AJ7630" s="170"/>
      <c r="AK7630" s="170"/>
      <c r="AL7630" s="170"/>
      <c r="AM7630" s="170"/>
      <c r="AN7630" s="170"/>
    </row>
    <row r="7631" spans="1:40" ht="52.5" customHeight="1" x14ac:dyDescent="0.2">
      <c r="A7631" s="170"/>
      <c r="B7631" s="170"/>
      <c r="C7631" s="170"/>
      <c r="D7631" s="170"/>
      <c r="E7631" s="170"/>
      <c r="F7631" s="170"/>
      <c r="G7631" s="170"/>
      <c r="H7631" s="170"/>
      <c r="I7631" s="170"/>
      <c r="J7631" s="170"/>
      <c r="K7631" s="170"/>
      <c r="L7631" s="170"/>
      <c r="M7631" s="170"/>
      <c r="N7631" s="170"/>
      <c r="O7631" s="170"/>
      <c r="P7631" s="170"/>
      <c r="Q7631" s="170"/>
      <c r="R7631" s="170"/>
      <c r="S7631" s="170"/>
      <c r="T7631" s="170"/>
      <c r="U7631" s="170"/>
      <c r="V7631" s="170"/>
      <c r="W7631" s="170"/>
      <c r="X7631" s="174"/>
      <c r="Y7631" s="170"/>
      <c r="Z7631" s="170"/>
      <c r="AA7631" s="170"/>
      <c r="AB7631" s="170"/>
      <c r="AC7631" s="170"/>
      <c r="AD7631" s="174"/>
      <c r="AE7631" s="170"/>
      <c r="AF7631" s="170"/>
      <c r="AI7631" s="170"/>
      <c r="AJ7631" s="170"/>
      <c r="AK7631" s="170"/>
      <c r="AL7631" s="170"/>
      <c r="AM7631" s="170"/>
      <c r="AN7631" s="170"/>
    </row>
    <row r="7632" spans="1:40" ht="52.5" customHeight="1" x14ac:dyDescent="0.2">
      <c r="A7632" s="170"/>
      <c r="B7632" s="170"/>
      <c r="C7632" s="170"/>
      <c r="D7632" s="170"/>
      <c r="E7632" s="170"/>
      <c r="F7632" s="170"/>
      <c r="G7632" s="170"/>
      <c r="H7632" s="170"/>
      <c r="I7632" s="170"/>
      <c r="J7632" s="170"/>
      <c r="K7632" s="170"/>
      <c r="L7632" s="170"/>
      <c r="M7632" s="170"/>
      <c r="N7632" s="170"/>
      <c r="O7632" s="170"/>
      <c r="P7632" s="170"/>
      <c r="Q7632" s="170"/>
      <c r="R7632" s="170"/>
      <c r="S7632" s="170"/>
      <c r="T7632" s="170"/>
      <c r="U7632" s="170"/>
      <c r="V7632" s="170"/>
      <c r="W7632" s="170"/>
      <c r="X7632" s="174"/>
      <c r="Y7632" s="170"/>
      <c r="Z7632" s="170"/>
      <c r="AA7632" s="170"/>
      <c r="AB7632" s="170"/>
      <c r="AC7632" s="170"/>
      <c r="AD7632" s="174"/>
      <c r="AE7632" s="170"/>
      <c r="AF7632" s="170"/>
      <c r="AI7632" s="170"/>
      <c r="AJ7632" s="170"/>
      <c r="AK7632" s="170"/>
      <c r="AL7632" s="170"/>
      <c r="AM7632" s="170"/>
      <c r="AN7632" s="170"/>
    </row>
    <row r="7633" spans="1:40" ht="52.5" customHeight="1" x14ac:dyDescent="0.2">
      <c r="A7633" s="170"/>
      <c r="B7633" s="170"/>
      <c r="C7633" s="170"/>
      <c r="D7633" s="170"/>
      <c r="E7633" s="170"/>
      <c r="F7633" s="170"/>
      <c r="G7633" s="170"/>
      <c r="H7633" s="170"/>
      <c r="I7633" s="170"/>
      <c r="J7633" s="170"/>
      <c r="K7633" s="170"/>
      <c r="L7633" s="170"/>
      <c r="M7633" s="170"/>
      <c r="N7633" s="170"/>
      <c r="O7633" s="170"/>
      <c r="P7633" s="170"/>
      <c r="Q7633" s="170"/>
      <c r="R7633" s="170"/>
      <c r="S7633" s="170"/>
      <c r="T7633" s="170"/>
      <c r="U7633" s="170"/>
      <c r="V7633" s="170"/>
      <c r="W7633" s="170"/>
      <c r="X7633" s="174"/>
      <c r="Y7633" s="170"/>
      <c r="Z7633" s="170"/>
      <c r="AA7633" s="170"/>
      <c r="AB7633" s="170"/>
      <c r="AC7633" s="170"/>
      <c r="AD7633" s="174"/>
      <c r="AE7633" s="170"/>
      <c r="AF7633" s="170"/>
      <c r="AI7633" s="170"/>
      <c r="AJ7633" s="170"/>
      <c r="AK7633" s="170"/>
      <c r="AL7633" s="170"/>
      <c r="AM7633" s="170"/>
      <c r="AN7633" s="170"/>
    </row>
    <row r="7634" spans="1:40" ht="52.5" customHeight="1" x14ac:dyDescent="0.2">
      <c r="A7634" s="170"/>
      <c r="B7634" s="170"/>
      <c r="C7634" s="170"/>
      <c r="D7634" s="170"/>
      <c r="E7634" s="170"/>
      <c r="F7634" s="170"/>
      <c r="G7634" s="170"/>
      <c r="H7634" s="170"/>
      <c r="I7634" s="170"/>
      <c r="J7634" s="170"/>
      <c r="K7634" s="170"/>
      <c r="L7634" s="170"/>
      <c r="M7634" s="170"/>
      <c r="N7634" s="170"/>
      <c r="O7634" s="170"/>
      <c r="P7634" s="170"/>
      <c r="Q7634" s="170"/>
      <c r="R7634" s="170"/>
      <c r="S7634" s="170"/>
      <c r="T7634" s="170"/>
      <c r="U7634" s="170"/>
      <c r="V7634" s="170"/>
      <c r="W7634" s="170"/>
      <c r="X7634" s="174"/>
      <c r="Y7634" s="170"/>
      <c r="Z7634" s="170"/>
      <c r="AA7634" s="170"/>
      <c r="AB7634" s="170"/>
      <c r="AC7634" s="170"/>
      <c r="AD7634" s="174"/>
      <c r="AE7634" s="170"/>
      <c r="AF7634" s="170"/>
      <c r="AI7634" s="170"/>
      <c r="AJ7634" s="170"/>
      <c r="AK7634" s="170"/>
      <c r="AL7634" s="170"/>
      <c r="AM7634" s="170"/>
      <c r="AN7634" s="170"/>
    </row>
    <row r="7635" spans="1:40" ht="52.5" customHeight="1" x14ac:dyDescent="0.2">
      <c r="A7635" s="170"/>
      <c r="B7635" s="170"/>
      <c r="C7635" s="170"/>
      <c r="D7635" s="170"/>
      <c r="E7635" s="170"/>
      <c r="F7635" s="170"/>
      <c r="G7635" s="170"/>
      <c r="H7635" s="170"/>
      <c r="I7635" s="170"/>
      <c r="J7635" s="170"/>
      <c r="K7635" s="170"/>
      <c r="L7635" s="170"/>
      <c r="M7635" s="170"/>
      <c r="N7635" s="170"/>
      <c r="O7635" s="170"/>
      <c r="P7635" s="170"/>
      <c r="Q7635" s="170"/>
      <c r="R7635" s="170"/>
      <c r="S7635" s="170"/>
      <c r="T7635" s="170"/>
      <c r="U7635" s="170"/>
      <c r="V7635" s="170"/>
      <c r="W7635" s="170"/>
      <c r="X7635" s="174"/>
      <c r="Y7635" s="170"/>
      <c r="Z7635" s="170"/>
      <c r="AA7635" s="170"/>
      <c r="AB7635" s="170"/>
      <c r="AC7635" s="170"/>
      <c r="AD7635" s="174"/>
      <c r="AE7635" s="170"/>
      <c r="AF7635" s="170"/>
      <c r="AI7635" s="170"/>
      <c r="AJ7635" s="170"/>
      <c r="AK7635" s="170"/>
      <c r="AL7635" s="170"/>
      <c r="AM7635" s="170"/>
      <c r="AN7635" s="170"/>
    </row>
    <row r="7636" spans="1:40" ht="52.5" customHeight="1" x14ac:dyDescent="0.2">
      <c r="A7636" s="170"/>
      <c r="B7636" s="170"/>
      <c r="C7636" s="170"/>
      <c r="D7636" s="170"/>
      <c r="E7636" s="170"/>
      <c r="F7636" s="170"/>
      <c r="G7636" s="170"/>
      <c r="H7636" s="170"/>
      <c r="I7636" s="170"/>
      <c r="J7636" s="170"/>
      <c r="K7636" s="170"/>
      <c r="L7636" s="170"/>
      <c r="M7636" s="170"/>
      <c r="N7636" s="170"/>
      <c r="O7636" s="170"/>
      <c r="P7636" s="170"/>
      <c r="Q7636" s="170"/>
      <c r="R7636" s="170"/>
      <c r="S7636" s="170"/>
      <c r="T7636" s="170"/>
      <c r="U7636" s="170"/>
      <c r="V7636" s="170"/>
      <c r="W7636" s="170"/>
      <c r="X7636" s="174"/>
      <c r="Y7636" s="170"/>
      <c r="Z7636" s="170"/>
      <c r="AA7636" s="170"/>
      <c r="AB7636" s="170"/>
      <c r="AC7636" s="170"/>
      <c r="AD7636" s="174"/>
      <c r="AE7636" s="170"/>
      <c r="AF7636" s="170"/>
      <c r="AI7636" s="170"/>
      <c r="AJ7636" s="170"/>
      <c r="AK7636" s="170"/>
      <c r="AL7636" s="170"/>
      <c r="AM7636" s="170"/>
      <c r="AN7636" s="170"/>
    </row>
    <row r="7637" spans="1:40" ht="52.5" customHeight="1" x14ac:dyDescent="0.2">
      <c r="A7637" s="170"/>
      <c r="B7637" s="170"/>
      <c r="C7637" s="170"/>
      <c r="D7637" s="170"/>
      <c r="E7637" s="170"/>
      <c r="F7637" s="170"/>
      <c r="G7637" s="170"/>
      <c r="H7637" s="170"/>
      <c r="I7637" s="170"/>
      <c r="J7637" s="170"/>
      <c r="K7637" s="170"/>
      <c r="L7637" s="170"/>
      <c r="M7637" s="170"/>
      <c r="N7637" s="170"/>
      <c r="O7637" s="170"/>
      <c r="P7637" s="170"/>
      <c r="Q7637" s="170"/>
      <c r="R7637" s="170"/>
      <c r="S7637" s="170"/>
      <c r="T7637" s="170"/>
      <c r="U7637" s="170"/>
      <c r="V7637" s="170"/>
      <c r="W7637" s="170"/>
      <c r="X7637" s="174"/>
      <c r="Y7637" s="170"/>
      <c r="Z7637" s="170"/>
      <c r="AA7637" s="170"/>
      <c r="AB7637" s="170"/>
      <c r="AC7637" s="170"/>
      <c r="AD7637" s="174"/>
      <c r="AE7637" s="170"/>
      <c r="AF7637" s="170"/>
      <c r="AI7637" s="170"/>
      <c r="AJ7637" s="170"/>
      <c r="AK7637" s="170"/>
      <c r="AL7637" s="170"/>
      <c r="AM7637" s="170"/>
      <c r="AN7637" s="170"/>
    </row>
    <row r="7638" spans="1:40" ht="52.5" customHeight="1" x14ac:dyDescent="0.2">
      <c r="A7638" s="170"/>
      <c r="B7638" s="170"/>
      <c r="C7638" s="170"/>
      <c r="D7638" s="170"/>
      <c r="E7638" s="170"/>
      <c r="F7638" s="170"/>
      <c r="G7638" s="170"/>
      <c r="H7638" s="170"/>
      <c r="I7638" s="170"/>
      <c r="J7638" s="170"/>
      <c r="K7638" s="170"/>
      <c r="L7638" s="170"/>
      <c r="M7638" s="170"/>
      <c r="N7638" s="170"/>
      <c r="O7638" s="170"/>
      <c r="P7638" s="170"/>
      <c r="Q7638" s="170"/>
      <c r="R7638" s="170"/>
      <c r="S7638" s="170"/>
      <c r="T7638" s="170"/>
      <c r="U7638" s="170"/>
      <c r="V7638" s="170"/>
      <c r="W7638" s="170"/>
      <c r="X7638" s="174"/>
      <c r="Y7638" s="170"/>
      <c r="Z7638" s="170"/>
      <c r="AA7638" s="170"/>
      <c r="AB7638" s="170"/>
      <c r="AC7638" s="170"/>
      <c r="AD7638" s="174"/>
      <c r="AE7638" s="170"/>
      <c r="AF7638" s="170"/>
      <c r="AI7638" s="170"/>
      <c r="AJ7638" s="170"/>
      <c r="AK7638" s="170"/>
      <c r="AL7638" s="170"/>
      <c r="AM7638" s="170"/>
      <c r="AN7638" s="170"/>
    </row>
    <row r="7639" spans="1:40" ht="52.5" customHeight="1" x14ac:dyDescent="0.2">
      <c r="A7639" s="170"/>
      <c r="B7639" s="170"/>
      <c r="C7639" s="170"/>
      <c r="D7639" s="170"/>
      <c r="E7639" s="170"/>
      <c r="F7639" s="170"/>
      <c r="G7639" s="170"/>
      <c r="H7639" s="170"/>
      <c r="I7639" s="170"/>
      <c r="J7639" s="170"/>
      <c r="K7639" s="170"/>
      <c r="L7639" s="170"/>
      <c r="M7639" s="170"/>
      <c r="N7639" s="170"/>
      <c r="O7639" s="170"/>
      <c r="P7639" s="170"/>
      <c r="Q7639" s="170"/>
      <c r="R7639" s="170"/>
      <c r="S7639" s="170"/>
      <c r="T7639" s="170"/>
      <c r="U7639" s="170"/>
      <c r="V7639" s="170"/>
      <c r="W7639" s="170"/>
      <c r="X7639" s="174"/>
      <c r="Y7639" s="170"/>
      <c r="Z7639" s="170"/>
      <c r="AA7639" s="170"/>
      <c r="AB7639" s="170"/>
      <c r="AC7639" s="170"/>
      <c r="AD7639" s="174"/>
      <c r="AE7639" s="170"/>
      <c r="AF7639" s="170"/>
      <c r="AI7639" s="170"/>
      <c r="AJ7639" s="170"/>
      <c r="AK7639" s="170"/>
      <c r="AL7639" s="170"/>
      <c r="AM7639" s="170"/>
      <c r="AN7639" s="170"/>
    </row>
    <row r="7640" spans="1:40" ht="52.5" customHeight="1" x14ac:dyDescent="0.2">
      <c r="A7640" s="170"/>
      <c r="B7640" s="170"/>
      <c r="C7640" s="170"/>
      <c r="D7640" s="170"/>
      <c r="E7640" s="170"/>
      <c r="F7640" s="170"/>
      <c r="G7640" s="170"/>
      <c r="H7640" s="170"/>
      <c r="I7640" s="170"/>
      <c r="J7640" s="170"/>
      <c r="K7640" s="170"/>
      <c r="L7640" s="170"/>
      <c r="M7640" s="170"/>
      <c r="N7640" s="170"/>
      <c r="O7640" s="170"/>
      <c r="P7640" s="170"/>
      <c r="Q7640" s="170"/>
      <c r="R7640" s="170"/>
      <c r="S7640" s="170"/>
      <c r="T7640" s="170"/>
      <c r="U7640" s="170"/>
      <c r="V7640" s="170"/>
      <c r="W7640" s="170"/>
      <c r="X7640" s="174"/>
      <c r="Y7640" s="170"/>
      <c r="Z7640" s="170"/>
      <c r="AA7640" s="170"/>
      <c r="AB7640" s="170"/>
      <c r="AC7640" s="170"/>
      <c r="AD7640" s="174"/>
      <c r="AE7640" s="170"/>
      <c r="AF7640" s="170"/>
      <c r="AI7640" s="170"/>
      <c r="AJ7640" s="170"/>
      <c r="AK7640" s="170"/>
      <c r="AL7640" s="170"/>
      <c r="AM7640" s="170"/>
      <c r="AN7640" s="170"/>
    </row>
    <row r="7641" spans="1:40" ht="52.5" customHeight="1" x14ac:dyDescent="0.2">
      <c r="A7641" s="170"/>
      <c r="B7641" s="170"/>
      <c r="C7641" s="170"/>
      <c r="D7641" s="170"/>
      <c r="E7641" s="170"/>
      <c r="F7641" s="170"/>
      <c r="G7641" s="170"/>
      <c r="H7641" s="170"/>
      <c r="I7641" s="170"/>
      <c r="J7641" s="170"/>
      <c r="K7641" s="170"/>
      <c r="L7641" s="170"/>
      <c r="M7641" s="170"/>
      <c r="N7641" s="170"/>
      <c r="O7641" s="170"/>
      <c r="P7641" s="170"/>
      <c r="Q7641" s="170"/>
      <c r="R7641" s="170"/>
      <c r="S7641" s="170"/>
      <c r="T7641" s="170"/>
      <c r="U7641" s="170"/>
      <c r="V7641" s="170"/>
      <c r="W7641" s="170"/>
      <c r="X7641" s="174"/>
      <c r="Y7641" s="170"/>
      <c r="Z7641" s="170"/>
      <c r="AA7641" s="170"/>
      <c r="AB7641" s="170"/>
      <c r="AC7641" s="170"/>
      <c r="AD7641" s="174"/>
      <c r="AE7641" s="170"/>
      <c r="AF7641" s="170"/>
      <c r="AI7641" s="170"/>
      <c r="AJ7641" s="170"/>
      <c r="AK7641" s="170"/>
      <c r="AL7641" s="170"/>
      <c r="AM7641" s="170"/>
      <c r="AN7641" s="170"/>
    </row>
    <row r="7642" spans="1:40" ht="52.5" customHeight="1" x14ac:dyDescent="0.2">
      <c r="A7642" s="170"/>
      <c r="B7642" s="170"/>
      <c r="C7642" s="170"/>
      <c r="D7642" s="170"/>
      <c r="E7642" s="170"/>
      <c r="F7642" s="170"/>
      <c r="G7642" s="170"/>
      <c r="H7642" s="170"/>
      <c r="I7642" s="170"/>
      <c r="J7642" s="170"/>
      <c r="K7642" s="170"/>
      <c r="L7642" s="170"/>
      <c r="M7642" s="170"/>
      <c r="N7642" s="170"/>
      <c r="O7642" s="170"/>
      <c r="P7642" s="170"/>
      <c r="Q7642" s="170"/>
      <c r="R7642" s="170"/>
      <c r="S7642" s="170"/>
      <c r="T7642" s="170"/>
      <c r="U7642" s="170"/>
      <c r="V7642" s="170"/>
      <c r="W7642" s="170"/>
      <c r="X7642" s="174"/>
      <c r="Y7642" s="170"/>
      <c r="Z7642" s="170"/>
      <c r="AA7642" s="170"/>
      <c r="AB7642" s="170"/>
      <c r="AC7642" s="170"/>
      <c r="AD7642" s="174"/>
      <c r="AE7642" s="170"/>
      <c r="AF7642" s="170"/>
      <c r="AI7642" s="170"/>
      <c r="AJ7642" s="170"/>
      <c r="AK7642" s="170"/>
      <c r="AL7642" s="170"/>
      <c r="AM7642" s="170"/>
      <c r="AN7642" s="170"/>
    </row>
    <row r="7643" spans="1:40" ht="52.5" customHeight="1" x14ac:dyDescent="0.2">
      <c r="A7643" s="170"/>
      <c r="B7643" s="170"/>
      <c r="C7643" s="170"/>
      <c r="D7643" s="170"/>
      <c r="E7643" s="170"/>
      <c r="F7643" s="170"/>
      <c r="G7643" s="170"/>
      <c r="H7643" s="170"/>
      <c r="I7643" s="170"/>
      <c r="J7643" s="170"/>
      <c r="K7643" s="170"/>
      <c r="L7643" s="170"/>
      <c r="M7643" s="170"/>
      <c r="N7643" s="170"/>
      <c r="O7643" s="170"/>
      <c r="P7643" s="170"/>
      <c r="Q7643" s="170"/>
      <c r="R7643" s="170"/>
      <c r="S7643" s="170"/>
      <c r="T7643" s="170"/>
      <c r="U7643" s="170"/>
      <c r="V7643" s="170"/>
      <c r="W7643" s="170"/>
      <c r="X7643" s="174"/>
      <c r="Y7643" s="170"/>
      <c r="Z7643" s="170"/>
      <c r="AA7643" s="170"/>
      <c r="AB7643" s="170"/>
      <c r="AC7643" s="170"/>
      <c r="AD7643" s="174"/>
      <c r="AE7643" s="170"/>
      <c r="AF7643" s="170"/>
      <c r="AI7643" s="170"/>
      <c r="AJ7643" s="170"/>
      <c r="AK7643" s="170"/>
      <c r="AL7643" s="170"/>
      <c r="AM7643" s="170"/>
      <c r="AN7643" s="170"/>
    </row>
    <row r="7644" spans="1:40" ht="52.5" customHeight="1" x14ac:dyDescent="0.2">
      <c r="A7644" s="170"/>
      <c r="B7644" s="170"/>
      <c r="C7644" s="170"/>
      <c r="D7644" s="170"/>
      <c r="E7644" s="170"/>
      <c r="F7644" s="170"/>
      <c r="G7644" s="170"/>
      <c r="H7644" s="170"/>
      <c r="I7644" s="170"/>
      <c r="J7644" s="170"/>
      <c r="K7644" s="170"/>
      <c r="L7644" s="170"/>
      <c r="M7644" s="170"/>
      <c r="N7644" s="170"/>
      <c r="O7644" s="170"/>
      <c r="P7644" s="170"/>
      <c r="Q7644" s="170"/>
      <c r="R7644" s="170"/>
      <c r="S7644" s="170"/>
      <c r="T7644" s="170"/>
      <c r="U7644" s="170"/>
      <c r="V7644" s="170"/>
      <c r="W7644" s="170"/>
      <c r="X7644" s="174"/>
      <c r="Y7644" s="170"/>
      <c r="Z7644" s="170"/>
      <c r="AA7644" s="170"/>
      <c r="AB7644" s="170"/>
      <c r="AC7644" s="170"/>
      <c r="AD7644" s="174"/>
      <c r="AE7644" s="170"/>
      <c r="AF7644" s="170"/>
      <c r="AI7644" s="170"/>
      <c r="AJ7644" s="170"/>
      <c r="AK7644" s="170"/>
      <c r="AL7644" s="170"/>
      <c r="AM7644" s="170"/>
      <c r="AN7644" s="170"/>
    </row>
    <row r="7645" spans="1:40" ht="52.5" customHeight="1" x14ac:dyDescent="0.2">
      <c r="A7645" s="170"/>
      <c r="B7645" s="170"/>
      <c r="C7645" s="170"/>
      <c r="D7645" s="170"/>
      <c r="E7645" s="170"/>
      <c r="F7645" s="170"/>
      <c r="G7645" s="170"/>
      <c r="H7645" s="170"/>
      <c r="I7645" s="170"/>
      <c r="J7645" s="170"/>
      <c r="K7645" s="170"/>
      <c r="L7645" s="170"/>
      <c r="M7645" s="170"/>
      <c r="N7645" s="170"/>
      <c r="O7645" s="170"/>
      <c r="P7645" s="170"/>
      <c r="Q7645" s="170"/>
      <c r="R7645" s="170"/>
      <c r="S7645" s="170"/>
      <c r="T7645" s="170"/>
      <c r="U7645" s="170"/>
      <c r="V7645" s="170"/>
      <c r="W7645" s="170"/>
      <c r="X7645" s="174"/>
      <c r="Y7645" s="170"/>
      <c r="Z7645" s="170"/>
      <c r="AA7645" s="170"/>
      <c r="AB7645" s="170"/>
      <c r="AC7645" s="170"/>
      <c r="AD7645" s="174"/>
      <c r="AE7645" s="170"/>
      <c r="AF7645" s="170"/>
      <c r="AI7645" s="170"/>
      <c r="AJ7645" s="170"/>
      <c r="AK7645" s="170"/>
      <c r="AL7645" s="170"/>
      <c r="AM7645" s="170"/>
      <c r="AN7645" s="170"/>
    </row>
    <row r="7646" spans="1:40" ht="52.5" customHeight="1" x14ac:dyDescent="0.2">
      <c r="A7646" s="170"/>
      <c r="B7646" s="170"/>
      <c r="C7646" s="170"/>
      <c r="D7646" s="170"/>
      <c r="E7646" s="170"/>
      <c r="F7646" s="170"/>
      <c r="G7646" s="170"/>
      <c r="H7646" s="170"/>
      <c r="I7646" s="170"/>
      <c r="J7646" s="170"/>
      <c r="K7646" s="170"/>
      <c r="L7646" s="170"/>
      <c r="M7646" s="170"/>
      <c r="N7646" s="170"/>
      <c r="O7646" s="170"/>
      <c r="P7646" s="170"/>
      <c r="Q7646" s="170"/>
      <c r="R7646" s="170"/>
      <c r="S7646" s="170"/>
      <c r="T7646" s="170"/>
      <c r="U7646" s="170"/>
      <c r="V7646" s="170"/>
      <c r="W7646" s="170"/>
      <c r="X7646" s="174"/>
      <c r="Y7646" s="170"/>
      <c r="Z7646" s="170"/>
      <c r="AA7646" s="170"/>
      <c r="AB7646" s="170"/>
      <c r="AC7646" s="170"/>
      <c r="AD7646" s="174"/>
      <c r="AE7646" s="170"/>
      <c r="AF7646" s="170"/>
      <c r="AI7646" s="170"/>
      <c r="AJ7646" s="170"/>
      <c r="AK7646" s="170"/>
      <c r="AL7646" s="170"/>
      <c r="AM7646" s="170"/>
      <c r="AN7646" s="170"/>
    </row>
    <row r="7647" spans="1:40" ht="52.5" customHeight="1" x14ac:dyDescent="0.2">
      <c r="A7647" s="170"/>
      <c r="B7647" s="170"/>
      <c r="C7647" s="170"/>
      <c r="D7647" s="170"/>
      <c r="E7647" s="170"/>
      <c r="F7647" s="170"/>
      <c r="G7647" s="170"/>
      <c r="H7647" s="170"/>
      <c r="I7647" s="170"/>
      <c r="J7647" s="170"/>
      <c r="K7647" s="170"/>
      <c r="L7647" s="170"/>
      <c r="M7647" s="170"/>
      <c r="N7647" s="170"/>
      <c r="O7647" s="170"/>
      <c r="P7647" s="170"/>
      <c r="Q7647" s="170"/>
      <c r="R7647" s="170"/>
      <c r="S7647" s="170"/>
      <c r="T7647" s="170"/>
      <c r="U7647" s="170"/>
      <c r="V7647" s="170"/>
      <c r="W7647" s="170"/>
      <c r="X7647" s="174"/>
      <c r="Y7647" s="170"/>
      <c r="Z7647" s="170"/>
      <c r="AA7647" s="170"/>
      <c r="AB7647" s="170"/>
      <c r="AC7647" s="170"/>
      <c r="AD7647" s="174"/>
      <c r="AE7647" s="170"/>
      <c r="AF7647" s="170"/>
      <c r="AI7647" s="170"/>
      <c r="AJ7647" s="170"/>
      <c r="AK7647" s="170"/>
      <c r="AL7647" s="170"/>
      <c r="AM7647" s="170"/>
      <c r="AN7647" s="170"/>
    </row>
    <row r="7648" spans="1:40" ht="52.5" customHeight="1" x14ac:dyDescent="0.2">
      <c r="A7648" s="170"/>
      <c r="B7648" s="170"/>
      <c r="C7648" s="170"/>
      <c r="D7648" s="170"/>
      <c r="E7648" s="170"/>
      <c r="F7648" s="170"/>
      <c r="G7648" s="170"/>
      <c r="H7648" s="170"/>
      <c r="I7648" s="170"/>
      <c r="J7648" s="170"/>
      <c r="K7648" s="170"/>
      <c r="L7648" s="170"/>
      <c r="M7648" s="170"/>
      <c r="N7648" s="170"/>
      <c r="O7648" s="170"/>
      <c r="P7648" s="170"/>
      <c r="Q7648" s="170"/>
      <c r="R7648" s="170"/>
      <c r="S7648" s="170"/>
      <c r="T7648" s="170"/>
      <c r="U7648" s="170"/>
      <c r="V7648" s="170"/>
      <c r="W7648" s="170"/>
      <c r="X7648" s="174"/>
      <c r="Y7648" s="170"/>
      <c r="Z7648" s="170"/>
      <c r="AA7648" s="170"/>
      <c r="AB7648" s="170"/>
      <c r="AC7648" s="170"/>
      <c r="AD7648" s="174"/>
      <c r="AE7648" s="170"/>
      <c r="AF7648" s="170"/>
      <c r="AI7648" s="170"/>
      <c r="AJ7648" s="170"/>
      <c r="AK7648" s="170"/>
      <c r="AL7648" s="170"/>
      <c r="AM7648" s="170"/>
      <c r="AN7648" s="170"/>
    </row>
    <row r="7649" spans="1:40" ht="52.5" customHeight="1" x14ac:dyDescent="0.2">
      <c r="A7649" s="170"/>
      <c r="B7649" s="170"/>
      <c r="C7649" s="170"/>
      <c r="D7649" s="170"/>
      <c r="E7649" s="170"/>
      <c r="F7649" s="170"/>
      <c r="G7649" s="170"/>
      <c r="H7649" s="170"/>
      <c r="I7649" s="170"/>
      <c r="J7649" s="170"/>
      <c r="K7649" s="170"/>
      <c r="L7649" s="170"/>
      <c r="M7649" s="170"/>
      <c r="N7649" s="170"/>
      <c r="O7649" s="170"/>
      <c r="P7649" s="170"/>
      <c r="Q7649" s="170"/>
      <c r="R7649" s="170"/>
      <c r="S7649" s="170"/>
      <c r="T7649" s="170"/>
      <c r="U7649" s="170"/>
      <c r="V7649" s="170"/>
      <c r="W7649" s="170"/>
      <c r="X7649" s="174"/>
      <c r="Y7649" s="170"/>
      <c r="Z7649" s="170"/>
      <c r="AA7649" s="170"/>
      <c r="AB7649" s="170"/>
      <c r="AC7649" s="170"/>
      <c r="AD7649" s="174"/>
      <c r="AE7649" s="170"/>
      <c r="AF7649" s="170"/>
      <c r="AI7649" s="170"/>
      <c r="AJ7649" s="170"/>
      <c r="AK7649" s="170"/>
      <c r="AL7649" s="170"/>
      <c r="AM7649" s="170"/>
      <c r="AN7649" s="170"/>
    </row>
    <row r="7650" spans="1:40" ht="52.5" customHeight="1" x14ac:dyDescent="0.2">
      <c r="A7650" s="170"/>
      <c r="B7650" s="170"/>
      <c r="C7650" s="170"/>
      <c r="D7650" s="170"/>
      <c r="E7650" s="170"/>
      <c r="F7650" s="170"/>
      <c r="G7650" s="170"/>
      <c r="H7650" s="170"/>
      <c r="I7650" s="170"/>
      <c r="J7650" s="170"/>
      <c r="K7650" s="170"/>
      <c r="L7650" s="170"/>
      <c r="M7650" s="170"/>
      <c r="N7650" s="170"/>
      <c r="O7650" s="170"/>
      <c r="P7650" s="170"/>
      <c r="Q7650" s="170"/>
      <c r="R7650" s="170"/>
      <c r="S7650" s="170"/>
      <c r="T7650" s="170"/>
      <c r="U7650" s="170"/>
      <c r="V7650" s="170"/>
      <c r="W7650" s="170"/>
      <c r="X7650" s="174"/>
      <c r="Y7650" s="170"/>
      <c r="Z7650" s="170"/>
      <c r="AA7650" s="170"/>
      <c r="AB7650" s="170"/>
      <c r="AC7650" s="170"/>
      <c r="AD7650" s="174"/>
      <c r="AE7650" s="170"/>
      <c r="AF7650" s="170"/>
      <c r="AI7650" s="170"/>
      <c r="AJ7650" s="170"/>
      <c r="AK7650" s="170"/>
      <c r="AL7650" s="170"/>
      <c r="AM7650" s="170"/>
      <c r="AN7650" s="170"/>
    </row>
    <row r="7651" spans="1:40" ht="52.5" customHeight="1" x14ac:dyDescent="0.2">
      <c r="A7651" s="170"/>
      <c r="B7651" s="170"/>
      <c r="C7651" s="170"/>
      <c r="D7651" s="170"/>
      <c r="E7651" s="170"/>
      <c r="F7651" s="170"/>
      <c r="G7651" s="170"/>
      <c r="H7651" s="170"/>
      <c r="I7651" s="170"/>
      <c r="J7651" s="170"/>
      <c r="K7651" s="170"/>
      <c r="L7651" s="170"/>
      <c r="M7651" s="170"/>
      <c r="N7651" s="170"/>
      <c r="O7651" s="170"/>
      <c r="P7651" s="170"/>
      <c r="Q7651" s="170"/>
      <c r="R7651" s="170"/>
      <c r="S7651" s="170"/>
      <c r="T7651" s="170"/>
      <c r="U7651" s="170"/>
      <c r="V7651" s="170"/>
      <c r="W7651" s="170"/>
      <c r="X7651" s="174"/>
      <c r="Y7651" s="170"/>
      <c r="Z7651" s="170"/>
      <c r="AA7651" s="170"/>
      <c r="AB7651" s="170"/>
      <c r="AC7651" s="170"/>
      <c r="AD7651" s="174"/>
      <c r="AE7651" s="170"/>
      <c r="AF7651" s="170"/>
      <c r="AI7651" s="170"/>
      <c r="AJ7651" s="170"/>
      <c r="AK7651" s="170"/>
      <c r="AL7651" s="170"/>
      <c r="AM7651" s="170"/>
      <c r="AN7651" s="170"/>
    </row>
    <row r="7652" spans="1:40" ht="52.5" customHeight="1" x14ac:dyDescent="0.2">
      <c r="A7652" s="170"/>
      <c r="B7652" s="170"/>
      <c r="C7652" s="170"/>
      <c r="D7652" s="170"/>
      <c r="E7652" s="170"/>
      <c r="F7652" s="170"/>
      <c r="G7652" s="170"/>
      <c r="H7652" s="170"/>
      <c r="I7652" s="170"/>
      <c r="J7652" s="170"/>
      <c r="K7652" s="170"/>
      <c r="L7652" s="170"/>
      <c r="M7652" s="170"/>
      <c r="N7652" s="170"/>
      <c r="O7652" s="170"/>
      <c r="P7652" s="170"/>
      <c r="Q7652" s="170"/>
      <c r="R7652" s="170"/>
      <c r="S7652" s="170"/>
      <c r="T7652" s="170"/>
      <c r="U7652" s="170"/>
      <c r="V7652" s="170"/>
      <c r="W7652" s="170"/>
      <c r="X7652" s="174"/>
      <c r="Y7652" s="170"/>
      <c r="Z7652" s="170"/>
      <c r="AA7652" s="170"/>
      <c r="AB7652" s="170"/>
      <c r="AC7652" s="170"/>
      <c r="AD7652" s="174"/>
      <c r="AE7652" s="170"/>
      <c r="AF7652" s="170"/>
      <c r="AI7652" s="170"/>
      <c r="AJ7652" s="170"/>
      <c r="AK7652" s="170"/>
      <c r="AL7652" s="170"/>
      <c r="AM7652" s="170"/>
      <c r="AN7652" s="170"/>
    </row>
    <row r="7653" spans="1:40" ht="52.5" customHeight="1" x14ac:dyDescent="0.2">
      <c r="A7653" s="170"/>
      <c r="B7653" s="170"/>
      <c r="C7653" s="170"/>
      <c r="D7653" s="170"/>
      <c r="E7653" s="170"/>
      <c r="F7653" s="170"/>
      <c r="G7653" s="170"/>
      <c r="H7653" s="170"/>
      <c r="I7653" s="170"/>
      <c r="J7653" s="170"/>
      <c r="K7653" s="170"/>
      <c r="L7653" s="170"/>
      <c r="M7653" s="170"/>
      <c r="N7653" s="170"/>
      <c r="O7653" s="170"/>
      <c r="P7653" s="170"/>
      <c r="Q7653" s="170"/>
      <c r="R7653" s="170"/>
      <c r="S7653" s="170"/>
      <c r="T7653" s="170"/>
      <c r="U7653" s="170"/>
      <c r="V7653" s="170"/>
      <c r="W7653" s="170"/>
      <c r="X7653" s="174"/>
      <c r="Y7653" s="170"/>
      <c r="Z7653" s="170"/>
      <c r="AA7653" s="170"/>
      <c r="AB7653" s="170"/>
      <c r="AC7653" s="170"/>
      <c r="AD7653" s="174"/>
      <c r="AE7653" s="170"/>
      <c r="AF7653" s="170"/>
      <c r="AI7653" s="170"/>
      <c r="AJ7653" s="170"/>
      <c r="AK7653" s="170"/>
      <c r="AL7653" s="170"/>
      <c r="AM7653" s="170"/>
      <c r="AN7653" s="170"/>
    </row>
    <row r="7654" spans="1:40" ht="52.5" customHeight="1" x14ac:dyDescent="0.2">
      <c r="A7654" s="170"/>
      <c r="B7654" s="170"/>
      <c r="C7654" s="170"/>
      <c r="D7654" s="170"/>
      <c r="E7654" s="170"/>
      <c r="F7654" s="170"/>
      <c r="G7654" s="170"/>
      <c r="H7654" s="170"/>
      <c r="I7654" s="170"/>
      <c r="J7654" s="170"/>
      <c r="K7654" s="170"/>
      <c r="L7654" s="170"/>
      <c r="M7654" s="170"/>
      <c r="N7654" s="170"/>
      <c r="O7654" s="170"/>
      <c r="P7654" s="170"/>
      <c r="Q7654" s="170"/>
      <c r="R7654" s="170"/>
      <c r="S7654" s="170"/>
      <c r="T7654" s="170"/>
      <c r="U7654" s="170"/>
      <c r="V7654" s="170"/>
      <c r="W7654" s="170"/>
      <c r="X7654" s="174"/>
      <c r="Y7654" s="170"/>
      <c r="Z7654" s="170"/>
      <c r="AA7654" s="170"/>
      <c r="AB7654" s="170"/>
      <c r="AC7654" s="170"/>
      <c r="AD7654" s="174"/>
      <c r="AE7654" s="170"/>
      <c r="AF7654" s="170"/>
      <c r="AI7654" s="170"/>
      <c r="AJ7654" s="170"/>
      <c r="AK7654" s="170"/>
      <c r="AL7654" s="170"/>
      <c r="AM7654" s="170"/>
      <c r="AN7654" s="170"/>
    </row>
    <row r="7655" spans="1:40" ht="52.5" customHeight="1" x14ac:dyDescent="0.2">
      <c r="A7655" s="170"/>
      <c r="B7655" s="170"/>
      <c r="C7655" s="170"/>
      <c r="D7655" s="170"/>
      <c r="E7655" s="170"/>
      <c r="F7655" s="170"/>
      <c r="G7655" s="170"/>
      <c r="H7655" s="170"/>
      <c r="I7655" s="170"/>
      <c r="J7655" s="170"/>
      <c r="K7655" s="170"/>
      <c r="L7655" s="170"/>
      <c r="M7655" s="170"/>
      <c r="N7655" s="170"/>
      <c r="O7655" s="170"/>
      <c r="P7655" s="170"/>
      <c r="Q7655" s="170"/>
      <c r="R7655" s="170"/>
      <c r="S7655" s="170"/>
      <c r="T7655" s="170"/>
      <c r="U7655" s="170"/>
      <c r="V7655" s="170"/>
      <c r="W7655" s="170"/>
      <c r="X7655" s="174"/>
      <c r="Y7655" s="170"/>
      <c r="Z7655" s="170"/>
      <c r="AA7655" s="170"/>
      <c r="AB7655" s="170"/>
      <c r="AC7655" s="170"/>
      <c r="AD7655" s="174"/>
      <c r="AE7655" s="170"/>
      <c r="AF7655" s="170"/>
      <c r="AI7655" s="170"/>
      <c r="AJ7655" s="170"/>
      <c r="AK7655" s="170"/>
      <c r="AL7655" s="170"/>
      <c r="AM7655" s="170"/>
      <c r="AN7655" s="170"/>
    </row>
    <row r="7656" spans="1:40" ht="52.5" customHeight="1" x14ac:dyDescent="0.2">
      <c r="A7656" s="170"/>
      <c r="B7656" s="170"/>
      <c r="C7656" s="170"/>
      <c r="D7656" s="170"/>
      <c r="E7656" s="170"/>
      <c r="F7656" s="170"/>
      <c r="G7656" s="170"/>
      <c r="H7656" s="170"/>
      <c r="I7656" s="170"/>
      <c r="J7656" s="170"/>
      <c r="K7656" s="170"/>
      <c r="L7656" s="170"/>
      <c r="M7656" s="170"/>
      <c r="N7656" s="170"/>
      <c r="O7656" s="170"/>
      <c r="P7656" s="170"/>
      <c r="Q7656" s="170"/>
      <c r="R7656" s="170"/>
      <c r="S7656" s="170"/>
      <c r="T7656" s="170"/>
      <c r="U7656" s="170"/>
      <c r="V7656" s="170"/>
      <c r="W7656" s="170"/>
      <c r="X7656" s="174"/>
      <c r="Y7656" s="170"/>
      <c r="Z7656" s="170"/>
      <c r="AA7656" s="170"/>
      <c r="AB7656" s="170"/>
      <c r="AC7656" s="170"/>
      <c r="AD7656" s="174"/>
      <c r="AE7656" s="170"/>
      <c r="AF7656" s="170"/>
      <c r="AI7656" s="170"/>
      <c r="AJ7656" s="170"/>
      <c r="AK7656" s="170"/>
      <c r="AL7656" s="170"/>
      <c r="AM7656" s="170"/>
      <c r="AN7656" s="170"/>
    </row>
    <row r="7657" spans="1:40" ht="52.5" customHeight="1" x14ac:dyDescent="0.2">
      <c r="A7657" s="170"/>
      <c r="B7657" s="170"/>
      <c r="C7657" s="170"/>
      <c r="D7657" s="170"/>
      <c r="E7657" s="170"/>
      <c r="F7657" s="170"/>
      <c r="G7657" s="170"/>
      <c r="H7657" s="170"/>
      <c r="I7657" s="170"/>
      <c r="J7657" s="170"/>
      <c r="K7657" s="170"/>
      <c r="L7657" s="170"/>
      <c r="M7657" s="170"/>
      <c r="N7657" s="170"/>
      <c r="O7657" s="170"/>
      <c r="P7657" s="170"/>
      <c r="Q7657" s="170"/>
      <c r="R7657" s="170"/>
      <c r="S7657" s="170"/>
      <c r="T7657" s="170"/>
      <c r="U7657" s="170"/>
      <c r="V7657" s="170"/>
      <c r="W7657" s="170"/>
      <c r="X7657" s="174"/>
      <c r="Y7657" s="170"/>
      <c r="Z7657" s="170"/>
      <c r="AA7657" s="170"/>
      <c r="AB7657" s="170"/>
      <c r="AC7657" s="170"/>
      <c r="AD7657" s="174"/>
      <c r="AE7657" s="170"/>
      <c r="AF7657" s="170"/>
      <c r="AI7657" s="170"/>
      <c r="AJ7657" s="170"/>
      <c r="AK7657" s="170"/>
      <c r="AL7657" s="170"/>
      <c r="AM7657" s="170"/>
      <c r="AN7657" s="170"/>
    </row>
    <row r="7658" spans="1:40" ht="52.5" customHeight="1" x14ac:dyDescent="0.2">
      <c r="A7658" s="170"/>
      <c r="B7658" s="170"/>
      <c r="C7658" s="170"/>
      <c r="D7658" s="170"/>
      <c r="E7658" s="170"/>
      <c r="F7658" s="170"/>
      <c r="G7658" s="170"/>
      <c r="H7658" s="170"/>
      <c r="I7658" s="170"/>
      <c r="J7658" s="170"/>
      <c r="K7658" s="170"/>
      <c r="L7658" s="170"/>
      <c r="M7658" s="170"/>
      <c r="N7658" s="170"/>
      <c r="O7658" s="170"/>
      <c r="P7658" s="170"/>
      <c r="Q7658" s="170"/>
      <c r="R7658" s="170"/>
      <c r="S7658" s="170"/>
      <c r="T7658" s="170"/>
      <c r="U7658" s="170"/>
      <c r="V7658" s="170"/>
      <c r="W7658" s="170"/>
      <c r="X7658" s="174"/>
      <c r="Y7658" s="170"/>
      <c r="Z7658" s="170"/>
      <c r="AA7658" s="170"/>
      <c r="AB7658" s="170"/>
      <c r="AC7658" s="170"/>
      <c r="AD7658" s="174"/>
      <c r="AE7658" s="170"/>
      <c r="AF7658" s="170"/>
      <c r="AI7658" s="170"/>
      <c r="AJ7658" s="170"/>
      <c r="AK7658" s="170"/>
      <c r="AL7658" s="170"/>
      <c r="AM7658" s="170"/>
      <c r="AN7658" s="170"/>
    </row>
    <row r="7659" spans="1:40" ht="52.5" customHeight="1" x14ac:dyDescent="0.2">
      <c r="A7659" s="170"/>
      <c r="B7659" s="170"/>
      <c r="C7659" s="170"/>
      <c r="D7659" s="170"/>
      <c r="E7659" s="170"/>
      <c r="F7659" s="170"/>
      <c r="G7659" s="170"/>
      <c r="H7659" s="170"/>
      <c r="I7659" s="170"/>
      <c r="J7659" s="170"/>
      <c r="K7659" s="170"/>
      <c r="L7659" s="170"/>
      <c r="M7659" s="170"/>
      <c r="N7659" s="170"/>
      <c r="O7659" s="170"/>
      <c r="P7659" s="170"/>
      <c r="Q7659" s="170"/>
      <c r="R7659" s="170"/>
      <c r="S7659" s="170"/>
      <c r="T7659" s="170"/>
      <c r="U7659" s="170"/>
      <c r="V7659" s="170"/>
      <c r="W7659" s="170"/>
      <c r="X7659" s="174"/>
      <c r="Y7659" s="170"/>
      <c r="Z7659" s="170"/>
      <c r="AA7659" s="170"/>
      <c r="AB7659" s="170"/>
      <c r="AC7659" s="170"/>
      <c r="AD7659" s="174"/>
      <c r="AE7659" s="170"/>
      <c r="AF7659" s="170"/>
      <c r="AI7659" s="170"/>
      <c r="AJ7659" s="170"/>
      <c r="AK7659" s="170"/>
      <c r="AL7659" s="170"/>
      <c r="AM7659" s="170"/>
      <c r="AN7659" s="170"/>
    </row>
    <row r="7660" spans="1:40" ht="52.5" customHeight="1" x14ac:dyDescent="0.2">
      <c r="A7660" s="170"/>
      <c r="B7660" s="170"/>
      <c r="C7660" s="170"/>
      <c r="D7660" s="170"/>
      <c r="E7660" s="170"/>
      <c r="F7660" s="170"/>
      <c r="G7660" s="170"/>
      <c r="H7660" s="170"/>
      <c r="I7660" s="170"/>
      <c r="J7660" s="170"/>
      <c r="K7660" s="170"/>
      <c r="L7660" s="170"/>
      <c r="M7660" s="170"/>
      <c r="N7660" s="170"/>
      <c r="O7660" s="170"/>
      <c r="P7660" s="170"/>
      <c r="Q7660" s="170"/>
      <c r="R7660" s="170"/>
      <c r="S7660" s="170"/>
      <c r="T7660" s="170"/>
      <c r="U7660" s="170"/>
      <c r="V7660" s="170"/>
      <c r="W7660" s="170"/>
      <c r="X7660" s="174"/>
      <c r="Y7660" s="170"/>
      <c r="Z7660" s="170"/>
      <c r="AA7660" s="170"/>
      <c r="AB7660" s="170"/>
      <c r="AC7660" s="170"/>
      <c r="AD7660" s="174"/>
      <c r="AE7660" s="170"/>
      <c r="AF7660" s="170"/>
      <c r="AI7660" s="170"/>
      <c r="AJ7660" s="170"/>
      <c r="AK7660" s="170"/>
      <c r="AL7660" s="170"/>
      <c r="AM7660" s="170"/>
      <c r="AN7660" s="170"/>
    </row>
    <row r="7661" spans="1:40" ht="52.5" customHeight="1" x14ac:dyDescent="0.2">
      <c r="A7661" s="170"/>
      <c r="B7661" s="170"/>
      <c r="C7661" s="170"/>
      <c r="D7661" s="170"/>
      <c r="E7661" s="170"/>
      <c r="F7661" s="170"/>
      <c r="G7661" s="170"/>
      <c r="H7661" s="170"/>
      <c r="I7661" s="170"/>
      <c r="J7661" s="170"/>
      <c r="K7661" s="170"/>
      <c r="L7661" s="170"/>
      <c r="M7661" s="170"/>
      <c r="N7661" s="170"/>
      <c r="O7661" s="170"/>
      <c r="P7661" s="170"/>
      <c r="Q7661" s="170"/>
      <c r="R7661" s="170"/>
      <c r="S7661" s="170"/>
      <c r="T7661" s="170"/>
      <c r="U7661" s="170"/>
      <c r="V7661" s="170"/>
      <c r="W7661" s="170"/>
      <c r="X7661" s="174"/>
      <c r="Y7661" s="170"/>
      <c r="Z7661" s="170"/>
      <c r="AA7661" s="170"/>
      <c r="AB7661" s="170"/>
      <c r="AC7661" s="170"/>
      <c r="AD7661" s="174"/>
      <c r="AE7661" s="170"/>
      <c r="AF7661" s="170"/>
      <c r="AI7661" s="170"/>
      <c r="AJ7661" s="170"/>
      <c r="AK7661" s="170"/>
      <c r="AL7661" s="170"/>
      <c r="AM7661" s="170"/>
      <c r="AN7661" s="170"/>
    </row>
    <row r="7662" spans="1:40" ht="52.5" customHeight="1" x14ac:dyDescent="0.2">
      <c r="A7662" s="170"/>
      <c r="B7662" s="170"/>
      <c r="C7662" s="170"/>
      <c r="D7662" s="170"/>
      <c r="E7662" s="170"/>
      <c r="F7662" s="170"/>
      <c r="G7662" s="170"/>
      <c r="H7662" s="170"/>
      <c r="I7662" s="170"/>
      <c r="J7662" s="170"/>
      <c r="K7662" s="170"/>
      <c r="L7662" s="170"/>
      <c r="M7662" s="170"/>
      <c r="N7662" s="170"/>
      <c r="O7662" s="170"/>
      <c r="P7662" s="170"/>
      <c r="Q7662" s="170"/>
      <c r="R7662" s="170"/>
      <c r="S7662" s="170"/>
      <c r="T7662" s="170"/>
      <c r="U7662" s="170"/>
      <c r="V7662" s="170"/>
      <c r="W7662" s="170"/>
      <c r="X7662" s="174"/>
      <c r="Y7662" s="170"/>
      <c r="Z7662" s="170"/>
      <c r="AA7662" s="170"/>
      <c r="AB7662" s="170"/>
      <c r="AC7662" s="170"/>
      <c r="AD7662" s="174"/>
      <c r="AE7662" s="170"/>
      <c r="AF7662" s="170"/>
      <c r="AI7662" s="170"/>
      <c r="AJ7662" s="170"/>
      <c r="AK7662" s="170"/>
      <c r="AL7662" s="170"/>
      <c r="AM7662" s="170"/>
      <c r="AN7662" s="170"/>
    </row>
    <row r="7663" spans="1:40" ht="52.5" customHeight="1" x14ac:dyDescent="0.2">
      <c r="A7663" s="170"/>
      <c r="B7663" s="170"/>
      <c r="C7663" s="170"/>
      <c r="D7663" s="170"/>
      <c r="E7663" s="170"/>
      <c r="F7663" s="170"/>
      <c r="G7663" s="170"/>
      <c r="H7663" s="170"/>
      <c r="I7663" s="170"/>
      <c r="J7663" s="170"/>
      <c r="K7663" s="170"/>
      <c r="L7663" s="170"/>
      <c r="M7663" s="170"/>
      <c r="N7663" s="170"/>
      <c r="O7663" s="170"/>
      <c r="P7663" s="170"/>
      <c r="Q7663" s="170"/>
      <c r="R7663" s="170"/>
      <c r="S7663" s="170"/>
      <c r="T7663" s="170"/>
      <c r="U7663" s="170"/>
      <c r="V7663" s="170"/>
      <c r="W7663" s="170"/>
      <c r="X7663" s="174"/>
      <c r="Y7663" s="170"/>
      <c r="Z7663" s="170"/>
      <c r="AA7663" s="170"/>
      <c r="AB7663" s="170"/>
      <c r="AC7663" s="170"/>
      <c r="AD7663" s="174"/>
      <c r="AE7663" s="170"/>
      <c r="AF7663" s="170"/>
      <c r="AI7663" s="170"/>
      <c r="AJ7663" s="170"/>
      <c r="AK7663" s="170"/>
      <c r="AL7663" s="170"/>
      <c r="AM7663" s="170"/>
      <c r="AN7663" s="170"/>
    </row>
    <row r="7664" spans="1:40" ht="52.5" customHeight="1" x14ac:dyDescent="0.2">
      <c r="A7664" s="170"/>
      <c r="B7664" s="170"/>
      <c r="C7664" s="170"/>
      <c r="D7664" s="170"/>
      <c r="E7664" s="170"/>
      <c r="F7664" s="170"/>
      <c r="G7664" s="170"/>
      <c r="H7664" s="170"/>
      <c r="I7664" s="170"/>
      <c r="J7664" s="170"/>
      <c r="K7664" s="170"/>
      <c r="L7664" s="170"/>
      <c r="M7664" s="170"/>
      <c r="N7664" s="170"/>
      <c r="O7664" s="170"/>
      <c r="P7664" s="170"/>
      <c r="Q7664" s="170"/>
      <c r="R7664" s="170"/>
      <c r="S7664" s="170"/>
      <c r="T7664" s="170"/>
      <c r="U7664" s="170"/>
      <c r="V7664" s="170"/>
      <c r="W7664" s="170"/>
      <c r="X7664" s="174"/>
      <c r="Y7664" s="170"/>
      <c r="Z7664" s="170"/>
      <c r="AA7664" s="170"/>
      <c r="AB7664" s="170"/>
      <c r="AC7664" s="170"/>
      <c r="AD7664" s="174"/>
      <c r="AE7664" s="170"/>
      <c r="AF7664" s="170"/>
      <c r="AI7664" s="170"/>
      <c r="AJ7664" s="170"/>
      <c r="AK7664" s="170"/>
      <c r="AL7664" s="170"/>
      <c r="AM7664" s="170"/>
      <c r="AN7664" s="170"/>
    </row>
    <row r="7665" spans="1:40" ht="52.5" customHeight="1" x14ac:dyDescent="0.2">
      <c r="A7665" s="170"/>
      <c r="B7665" s="170"/>
      <c r="C7665" s="170"/>
      <c r="D7665" s="170"/>
      <c r="E7665" s="170"/>
      <c r="F7665" s="170"/>
      <c r="G7665" s="170"/>
      <c r="H7665" s="170"/>
      <c r="I7665" s="170"/>
      <c r="J7665" s="170"/>
      <c r="K7665" s="170"/>
      <c r="L7665" s="170"/>
      <c r="M7665" s="170"/>
      <c r="N7665" s="170"/>
      <c r="O7665" s="170"/>
      <c r="P7665" s="170"/>
      <c r="Q7665" s="170"/>
      <c r="R7665" s="170"/>
      <c r="S7665" s="170"/>
      <c r="T7665" s="170"/>
      <c r="U7665" s="170"/>
      <c r="V7665" s="170"/>
      <c r="W7665" s="170"/>
      <c r="X7665" s="174"/>
      <c r="Y7665" s="170"/>
      <c r="Z7665" s="170"/>
      <c r="AA7665" s="170"/>
      <c r="AB7665" s="170"/>
      <c r="AC7665" s="170"/>
      <c r="AD7665" s="174"/>
      <c r="AE7665" s="170"/>
      <c r="AF7665" s="170"/>
      <c r="AI7665" s="170"/>
      <c r="AJ7665" s="170"/>
      <c r="AK7665" s="170"/>
      <c r="AL7665" s="170"/>
      <c r="AM7665" s="170"/>
      <c r="AN7665" s="170"/>
    </row>
    <row r="7666" spans="1:40" ht="52.5" customHeight="1" x14ac:dyDescent="0.2">
      <c r="A7666" s="170"/>
      <c r="B7666" s="170"/>
      <c r="C7666" s="170"/>
      <c r="D7666" s="170"/>
      <c r="E7666" s="170"/>
      <c r="F7666" s="170"/>
      <c r="G7666" s="170"/>
      <c r="H7666" s="170"/>
      <c r="I7666" s="170"/>
      <c r="J7666" s="170"/>
      <c r="K7666" s="170"/>
      <c r="L7666" s="170"/>
      <c r="M7666" s="170"/>
      <c r="N7666" s="170"/>
      <c r="O7666" s="170"/>
      <c r="P7666" s="170"/>
      <c r="Q7666" s="170"/>
      <c r="R7666" s="170"/>
      <c r="S7666" s="170"/>
      <c r="T7666" s="170"/>
      <c r="U7666" s="170"/>
      <c r="V7666" s="170"/>
      <c r="W7666" s="170"/>
      <c r="X7666" s="174"/>
      <c r="Y7666" s="170"/>
      <c r="Z7666" s="170"/>
      <c r="AA7666" s="170"/>
      <c r="AB7666" s="170"/>
      <c r="AC7666" s="170"/>
      <c r="AD7666" s="174"/>
      <c r="AE7666" s="170"/>
      <c r="AF7666" s="170"/>
      <c r="AI7666" s="170"/>
      <c r="AJ7666" s="170"/>
      <c r="AK7666" s="170"/>
      <c r="AL7666" s="170"/>
      <c r="AM7666" s="170"/>
      <c r="AN7666" s="170"/>
    </row>
    <row r="7667" spans="1:40" ht="52.5" customHeight="1" x14ac:dyDescent="0.2">
      <c r="A7667" s="170"/>
      <c r="B7667" s="170"/>
      <c r="C7667" s="170"/>
      <c r="D7667" s="170"/>
      <c r="E7667" s="170"/>
      <c r="F7667" s="170"/>
      <c r="G7667" s="170"/>
      <c r="H7667" s="170"/>
      <c r="I7667" s="170"/>
      <c r="J7667" s="170"/>
      <c r="K7667" s="170"/>
      <c r="L7667" s="170"/>
      <c r="M7667" s="170"/>
      <c r="N7667" s="170"/>
      <c r="O7667" s="170"/>
      <c r="P7667" s="170"/>
      <c r="Q7667" s="170"/>
      <c r="R7667" s="170"/>
      <c r="S7667" s="170"/>
      <c r="T7667" s="170"/>
      <c r="U7667" s="170"/>
      <c r="V7667" s="170"/>
      <c r="W7667" s="170"/>
      <c r="X7667" s="174"/>
      <c r="Y7667" s="170"/>
      <c r="Z7667" s="170"/>
      <c r="AA7667" s="170"/>
      <c r="AB7667" s="170"/>
      <c r="AC7667" s="170"/>
      <c r="AD7667" s="174"/>
      <c r="AE7667" s="170"/>
      <c r="AF7667" s="170"/>
      <c r="AI7667" s="170"/>
      <c r="AJ7667" s="170"/>
      <c r="AK7667" s="170"/>
      <c r="AL7667" s="170"/>
      <c r="AM7667" s="170"/>
      <c r="AN7667" s="170"/>
    </row>
    <row r="7668" spans="1:40" ht="52.5" customHeight="1" x14ac:dyDescent="0.2">
      <c r="A7668" s="170"/>
      <c r="B7668" s="170"/>
      <c r="C7668" s="170"/>
      <c r="D7668" s="170"/>
      <c r="E7668" s="170"/>
      <c r="F7668" s="170"/>
      <c r="G7668" s="170"/>
      <c r="H7668" s="170"/>
      <c r="I7668" s="170"/>
      <c r="J7668" s="170"/>
      <c r="K7668" s="170"/>
      <c r="L7668" s="170"/>
      <c r="M7668" s="170"/>
      <c r="N7668" s="170"/>
      <c r="O7668" s="170"/>
      <c r="P7668" s="170"/>
      <c r="Q7668" s="170"/>
      <c r="R7668" s="170"/>
      <c r="S7668" s="170"/>
      <c r="T7668" s="170"/>
      <c r="U7668" s="170"/>
      <c r="V7668" s="170"/>
      <c r="W7668" s="170"/>
      <c r="X7668" s="174"/>
      <c r="Y7668" s="170"/>
      <c r="Z7668" s="170"/>
      <c r="AA7668" s="170"/>
      <c r="AB7668" s="170"/>
      <c r="AC7668" s="170"/>
      <c r="AD7668" s="174"/>
      <c r="AE7668" s="170"/>
      <c r="AF7668" s="170"/>
      <c r="AI7668" s="170"/>
      <c r="AJ7668" s="170"/>
      <c r="AK7668" s="170"/>
      <c r="AL7668" s="170"/>
      <c r="AM7668" s="170"/>
      <c r="AN7668" s="170"/>
    </row>
    <row r="7669" spans="1:40" ht="52.5" customHeight="1" x14ac:dyDescent="0.2">
      <c r="A7669" s="170"/>
      <c r="B7669" s="170"/>
      <c r="C7669" s="170"/>
      <c r="D7669" s="170"/>
      <c r="E7669" s="170"/>
      <c r="F7669" s="170"/>
      <c r="G7669" s="170"/>
      <c r="H7669" s="170"/>
      <c r="I7669" s="170"/>
      <c r="J7669" s="170"/>
      <c r="K7669" s="170"/>
      <c r="L7669" s="170"/>
      <c r="M7669" s="170"/>
      <c r="N7669" s="170"/>
      <c r="O7669" s="170"/>
      <c r="P7669" s="170"/>
      <c r="Q7669" s="170"/>
      <c r="R7669" s="170"/>
      <c r="S7669" s="170"/>
      <c r="T7669" s="170"/>
      <c r="U7669" s="170"/>
      <c r="V7669" s="170"/>
      <c r="W7669" s="170"/>
      <c r="X7669" s="174"/>
      <c r="Y7669" s="170"/>
      <c r="Z7669" s="170"/>
      <c r="AA7669" s="170"/>
      <c r="AB7669" s="170"/>
      <c r="AC7669" s="170"/>
      <c r="AD7669" s="174"/>
      <c r="AE7669" s="170"/>
      <c r="AF7669" s="170"/>
      <c r="AI7669" s="170"/>
      <c r="AJ7669" s="170"/>
      <c r="AK7669" s="170"/>
      <c r="AL7669" s="170"/>
      <c r="AM7669" s="170"/>
      <c r="AN7669" s="170"/>
    </row>
    <row r="7670" spans="1:40" ht="52.5" customHeight="1" x14ac:dyDescent="0.2">
      <c r="A7670" s="170"/>
      <c r="B7670" s="170"/>
      <c r="C7670" s="170"/>
      <c r="D7670" s="170"/>
      <c r="E7670" s="170"/>
      <c r="F7670" s="170"/>
      <c r="G7670" s="170"/>
      <c r="H7670" s="170"/>
      <c r="I7670" s="170"/>
      <c r="J7670" s="170"/>
      <c r="K7670" s="170"/>
      <c r="L7670" s="170"/>
      <c r="M7670" s="170"/>
      <c r="N7670" s="170"/>
      <c r="O7670" s="170"/>
      <c r="P7670" s="170"/>
      <c r="Q7670" s="170"/>
      <c r="R7670" s="170"/>
      <c r="S7670" s="170"/>
      <c r="T7670" s="170"/>
      <c r="U7670" s="170"/>
      <c r="V7670" s="170"/>
      <c r="W7670" s="170"/>
      <c r="X7670" s="174"/>
      <c r="Y7670" s="170"/>
      <c r="Z7670" s="170"/>
      <c r="AA7670" s="170"/>
      <c r="AB7670" s="170"/>
      <c r="AC7670" s="170"/>
      <c r="AD7670" s="174"/>
      <c r="AE7670" s="170"/>
      <c r="AF7670" s="170"/>
      <c r="AI7670" s="170"/>
      <c r="AJ7670" s="170"/>
      <c r="AK7670" s="170"/>
      <c r="AL7670" s="170"/>
      <c r="AM7670" s="170"/>
      <c r="AN7670" s="170"/>
    </row>
    <row r="7671" spans="1:40" ht="52.5" customHeight="1" x14ac:dyDescent="0.2">
      <c r="A7671" s="170"/>
      <c r="B7671" s="170"/>
      <c r="C7671" s="170"/>
      <c r="D7671" s="170"/>
      <c r="E7671" s="170"/>
      <c r="F7671" s="170"/>
      <c r="G7671" s="170"/>
      <c r="H7671" s="170"/>
      <c r="I7671" s="170"/>
      <c r="J7671" s="170"/>
      <c r="K7671" s="170"/>
      <c r="L7671" s="170"/>
      <c r="M7671" s="170"/>
      <c r="N7671" s="170"/>
      <c r="O7671" s="170"/>
      <c r="P7671" s="170"/>
      <c r="Q7671" s="170"/>
      <c r="R7671" s="170"/>
      <c r="S7671" s="170"/>
      <c r="T7671" s="170"/>
      <c r="U7671" s="170"/>
      <c r="V7671" s="170"/>
      <c r="W7671" s="170"/>
      <c r="X7671" s="174"/>
      <c r="Y7671" s="170"/>
      <c r="Z7671" s="170"/>
      <c r="AA7671" s="170"/>
      <c r="AB7671" s="170"/>
      <c r="AC7671" s="170"/>
      <c r="AD7671" s="174"/>
      <c r="AE7671" s="170"/>
      <c r="AF7671" s="170"/>
      <c r="AI7671" s="170"/>
      <c r="AJ7671" s="170"/>
      <c r="AK7671" s="170"/>
      <c r="AL7671" s="170"/>
      <c r="AM7671" s="170"/>
      <c r="AN7671" s="170"/>
    </row>
    <row r="7672" spans="1:40" ht="52.5" customHeight="1" x14ac:dyDescent="0.2">
      <c r="A7672" s="170"/>
      <c r="B7672" s="170"/>
      <c r="C7672" s="170"/>
      <c r="D7672" s="170"/>
      <c r="E7672" s="170"/>
      <c r="F7672" s="170"/>
      <c r="G7672" s="170"/>
      <c r="H7672" s="170"/>
      <c r="I7672" s="170"/>
      <c r="J7672" s="170"/>
      <c r="K7672" s="170"/>
      <c r="L7672" s="170"/>
      <c r="M7672" s="170"/>
      <c r="N7672" s="170"/>
      <c r="O7672" s="170"/>
      <c r="P7672" s="170"/>
      <c r="Q7672" s="170"/>
      <c r="R7672" s="170"/>
      <c r="S7672" s="170"/>
      <c r="T7672" s="170"/>
      <c r="U7672" s="170"/>
      <c r="V7672" s="170"/>
      <c r="W7672" s="170"/>
      <c r="X7672" s="174"/>
      <c r="Y7672" s="170"/>
      <c r="Z7672" s="170"/>
      <c r="AA7672" s="170"/>
      <c r="AB7672" s="170"/>
      <c r="AC7672" s="170"/>
      <c r="AD7672" s="174"/>
      <c r="AE7672" s="170"/>
      <c r="AF7672" s="170"/>
      <c r="AI7672" s="170"/>
      <c r="AJ7672" s="170"/>
      <c r="AK7672" s="170"/>
      <c r="AL7672" s="170"/>
      <c r="AM7672" s="170"/>
      <c r="AN7672" s="170"/>
    </row>
    <row r="7673" spans="1:40" ht="52.5" customHeight="1" x14ac:dyDescent="0.2">
      <c r="A7673" s="170"/>
      <c r="B7673" s="170"/>
      <c r="C7673" s="170"/>
      <c r="D7673" s="170"/>
      <c r="E7673" s="170"/>
      <c r="F7673" s="170"/>
      <c r="G7673" s="170"/>
      <c r="H7673" s="170"/>
      <c r="I7673" s="170"/>
      <c r="J7673" s="170"/>
      <c r="K7673" s="170"/>
      <c r="L7673" s="170"/>
      <c r="M7673" s="170"/>
      <c r="N7673" s="170"/>
      <c r="O7673" s="170"/>
      <c r="P7673" s="170"/>
      <c r="Q7673" s="170"/>
      <c r="R7673" s="170"/>
      <c r="S7673" s="170"/>
      <c r="T7673" s="170"/>
      <c r="U7673" s="170"/>
      <c r="V7673" s="170"/>
      <c r="W7673" s="170"/>
      <c r="X7673" s="174"/>
      <c r="Y7673" s="170"/>
      <c r="Z7673" s="170"/>
      <c r="AA7673" s="170"/>
      <c r="AB7673" s="170"/>
      <c r="AC7673" s="170"/>
      <c r="AD7673" s="174"/>
      <c r="AE7673" s="170"/>
      <c r="AF7673" s="170"/>
      <c r="AI7673" s="170"/>
      <c r="AJ7673" s="170"/>
      <c r="AK7673" s="170"/>
      <c r="AL7673" s="170"/>
      <c r="AM7673" s="170"/>
      <c r="AN7673" s="170"/>
    </row>
    <row r="7674" spans="1:40" ht="52.5" customHeight="1" x14ac:dyDescent="0.2">
      <c r="A7674" s="170"/>
      <c r="B7674" s="170"/>
      <c r="C7674" s="170"/>
      <c r="D7674" s="170"/>
      <c r="E7674" s="170"/>
      <c r="F7674" s="170"/>
      <c r="G7674" s="170"/>
      <c r="H7674" s="170"/>
      <c r="I7674" s="170"/>
      <c r="J7674" s="170"/>
      <c r="K7674" s="170"/>
      <c r="L7674" s="170"/>
      <c r="M7674" s="170"/>
      <c r="N7674" s="170"/>
      <c r="O7674" s="170"/>
      <c r="P7674" s="170"/>
      <c r="Q7674" s="170"/>
      <c r="R7674" s="170"/>
      <c r="S7674" s="170"/>
      <c r="T7674" s="170"/>
      <c r="U7674" s="170"/>
      <c r="V7674" s="170"/>
      <c r="W7674" s="170"/>
      <c r="X7674" s="174"/>
      <c r="Y7674" s="170"/>
      <c r="Z7674" s="170"/>
      <c r="AA7674" s="170"/>
      <c r="AB7674" s="170"/>
      <c r="AC7674" s="170"/>
      <c r="AD7674" s="174"/>
      <c r="AE7674" s="170"/>
      <c r="AF7674" s="170"/>
      <c r="AI7674" s="170"/>
      <c r="AJ7674" s="170"/>
      <c r="AK7674" s="170"/>
      <c r="AL7674" s="170"/>
      <c r="AM7674" s="170"/>
      <c r="AN7674" s="170"/>
    </row>
    <row r="7675" spans="1:40" ht="52.5" customHeight="1" x14ac:dyDescent="0.2">
      <c r="A7675" s="170"/>
      <c r="B7675" s="170"/>
      <c r="C7675" s="170"/>
      <c r="D7675" s="170"/>
      <c r="E7675" s="170"/>
      <c r="F7675" s="170"/>
      <c r="G7675" s="170"/>
      <c r="H7675" s="170"/>
      <c r="I7675" s="170"/>
      <c r="J7675" s="170"/>
      <c r="K7675" s="170"/>
      <c r="L7675" s="170"/>
      <c r="M7675" s="170"/>
      <c r="N7675" s="170"/>
      <c r="O7675" s="170"/>
      <c r="P7675" s="170"/>
      <c r="Q7675" s="170"/>
      <c r="R7675" s="170"/>
      <c r="S7675" s="170"/>
      <c r="T7675" s="170"/>
      <c r="U7675" s="170"/>
      <c r="V7675" s="170"/>
      <c r="W7675" s="170"/>
      <c r="X7675" s="174"/>
      <c r="Y7675" s="170"/>
      <c r="Z7675" s="170"/>
      <c r="AA7675" s="170"/>
      <c r="AB7675" s="170"/>
      <c r="AC7675" s="170"/>
      <c r="AD7675" s="174"/>
      <c r="AE7675" s="170"/>
      <c r="AF7675" s="170"/>
      <c r="AI7675" s="170"/>
      <c r="AJ7675" s="170"/>
      <c r="AK7675" s="170"/>
      <c r="AL7675" s="170"/>
      <c r="AM7675" s="170"/>
      <c r="AN7675" s="170"/>
    </row>
    <row r="7676" spans="1:40" ht="52.5" customHeight="1" x14ac:dyDescent="0.2">
      <c r="A7676" s="170"/>
      <c r="B7676" s="170"/>
      <c r="C7676" s="170"/>
      <c r="D7676" s="170"/>
      <c r="E7676" s="170"/>
      <c r="F7676" s="170"/>
      <c r="G7676" s="170"/>
      <c r="H7676" s="170"/>
      <c r="I7676" s="170"/>
      <c r="J7676" s="170"/>
      <c r="K7676" s="170"/>
      <c r="L7676" s="170"/>
      <c r="M7676" s="170"/>
      <c r="N7676" s="170"/>
      <c r="O7676" s="170"/>
      <c r="P7676" s="170"/>
      <c r="Q7676" s="170"/>
      <c r="R7676" s="170"/>
      <c r="S7676" s="170"/>
      <c r="T7676" s="170"/>
      <c r="U7676" s="170"/>
      <c r="V7676" s="170"/>
      <c r="W7676" s="170"/>
      <c r="X7676" s="174"/>
      <c r="Y7676" s="170"/>
      <c r="Z7676" s="170"/>
      <c r="AA7676" s="170"/>
      <c r="AB7676" s="170"/>
      <c r="AC7676" s="170"/>
      <c r="AD7676" s="174"/>
      <c r="AE7676" s="170"/>
      <c r="AF7676" s="170"/>
      <c r="AI7676" s="170"/>
      <c r="AJ7676" s="170"/>
      <c r="AK7676" s="170"/>
      <c r="AL7676" s="170"/>
      <c r="AM7676" s="170"/>
      <c r="AN7676" s="170"/>
    </row>
    <row r="7677" spans="1:40" ht="52.5" customHeight="1" x14ac:dyDescent="0.2">
      <c r="A7677" s="170"/>
      <c r="B7677" s="170"/>
      <c r="C7677" s="170"/>
      <c r="D7677" s="170"/>
      <c r="E7677" s="170"/>
      <c r="F7677" s="170"/>
      <c r="G7677" s="170"/>
      <c r="H7677" s="170"/>
      <c r="I7677" s="170"/>
      <c r="J7677" s="170"/>
      <c r="K7677" s="170"/>
      <c r="L7677" s="170"/>
      <c r="M7677" s="170"/>
      <c r="N7677" s="170"/>
      <c r="O7677" s="170"/>
      <c r="P7677" s="170"/>
      <c r="Q7677" s="170"/>
      <c r="R7677" s="170"/>
      <c r="S7677" s="170"/>
      <c r="T7677" s="170"/>
      <c r="U7677" s="170"/>
      <c r="V7677" s="170"/>
      <c r="W7677" s="170"/>
      <c r="X7677" s="174"/>
      <c r="Y7677" s="170"/>
      <c r="Z7677" s="170"/>
      <c r="AA7677" s="170"/>
      <c r="AB7677" s="170"/>
      <c r="AC7677" s="170"/>
      <c r="AD7677" s="174"/>
      <c r="AE7677" s="170"/>
      <c r="AF7677" s="170"/>
      <c r="AI7677" s="170"/>
      <c r="AJ7677" s="170"/>
      <c r="AK7677" s="170"/>
      <c r="AL7677" s="170"/>
      <c r="AM7677" s="170"/>
      <c r="AN7677" s="170"/>
    </row>
    <row r="7678" spans="1:40" ht="52.5" customHeight="1" x14ac:dyDescent="0.2">
      <c r="A7678" s="170"/>
      <c r="B7678" s="170"/>
      <c r="C7678" s="170"/>
      <c r="D7678" s="170"/>
      <c r="E7678" s="170"/>
      <c r="F7678" s="170"/>
      <c r="G7678" s="170"/>
      <c r="H7678" s="170"/>
      <c r="I7678" s="170"/>
      <c r="J7678" s="170"/>
      <c r="K7678" s="170"/>
      <c r="L7678" s="170"/>
      <c r="M7678" s="170"/>
      <c r="N7678" s="170"/>
      <c r="O7678" s="170"/>
      <c r="P7678" s="170"/>
      <c r="Q7678" s="170"/>
      <c r="R7678" s="170"/>
      <c r="S7678" s="170"/>
      <c r="T7678" s="170"/>
      <c r="U7678" s="170"/>
      <c r="V7678" s="170"/>
      <c r="W7678" s="170"/>
      <c r="X7678" s="174"/>
      <c r="Y7678" s="170"/>
      <c r="Z7678" s="170"/>
      <c r="AA7678" s="170"/>
      <c r="AB7678" s="170"/>
      <c r="AC7678" s="170"/>
      <c r="AD7678" s="174"/>
      <c r="AE7678" s="170"/>
      <c r="AF7678" s="170"/>
      <c r="AI7678" s="170"/>
      <c r="AJ7678" s="170"/>
      <c r="AK7678" s="170"/>
      <c r="AL7678" s="170"/>
      <c r="AM7678" s="170"/>
      <c r="AN7678" s="170"/>
    </row>
    <row r="7679" spans="1:40" ht="52.5" customHeight="1" x14ac:dyDescent="0.2">
      <c r="A7679" s="170"/>
      <c r="B7679" s="170"/>
      <c r="C7679" s="170"/>
      <c r="D7679" s="170"/>
      <c r="E7679" s="170"/>
      <c r="F7679" s="170"/>
      <c r="G7679" s="170"/>
      <c r="H7679" s="170"/>
      <c r="I7679" s="170"/>
      <c r="J7679" s="170"/>
      <c r="K7679" s="170"/>
      <c r="L7679" s="170"/>
      <c r="M7679" s="170"/>
      <c r="N7679" s="170"/>
      <c r="O7679" s="170"/>
      <c r="P7679" s="170"/>
      <c r="Q7679" s="170"/>
      <c r="R7679" s="170"/>
      <c r="S7679" s="170"/>
      <c r="T7679" s="170"/>
      <c r="U7679" s="170"/>
      <c r="V7679" s="170"/>
      <c r="W7679" s="170"/>
      <c r="X7679" s="174"/>
      <c r="Y7679" s="170"/>
      <c r="Z7679" s="170"/>
      <c r="AA7679" s="170"/>
      <c r="AB7679" s="170"/>
      <c r="AC7679" s="170"/>
      <c r="AD7679" s="174"/>
      <c r="AE7679" s="170"/>
      <c r="AF7679" s="170"/>
      <c r="AI7679" s="170"/>
      <c r="AJ7679" s="170"/>
      <c r="AK7679" s="170"/>
      <c r="AL7679" s="170"/>
      <c r="AM7679" s="170"/>
      <c r="AN7679" s="170"/>
    </row>
    <row r="7680" spans="1:40" ht="52.5" customHeight="1" x14ac:dyDescent="0.2">
      <c r="A7680" s="170"/>
      <c r="B7680" s="170"/>
      <c r="C7680" s="170"/>
      <c r="D7680" s="170"/>
      <c r="E7680" s="170"/>
      <c r="F7680" s="170"/>
      <c r="G7680" s="170"/>
      <c r="H7680" s="170"/>
      <c r="I7680" s="170"/>
      <c r="J7680" s="170"/>
      <c r="K7680" s="170"/>
      <c r="L7680" s="170"/>
      <c r="M7680" s="170"/>
      <c r="N7680" s="170"/>
      <c r="O7680" s="170"/>
      <c r="P7680" s="170"/>
      <c r="Q7680" s="170"/>
      <c r="R7680" s="170"/>
      <c r="S7680" s="170"/>
      <c r="T7680" s="170"/>
      <c r="U7680" s="170"/>
      <c r="V7680" s="170"/>
      <c r="W7680" s="170"/>
      <c r="X7680" s="174"/>
      <c r="Y7680" s="170"/>
      <c r="Z7680" s="170"/>
      <c r="AA7680" s="170"/>
      <c r="AB7680" s="170"/>
      <c r="AC7680" s="170"/>
      <c r="AD7680" s="174"/>
      <c r="AE7680" s="170"/>
      <c r="AF7680" s="170"/>
      <c r="AI7680" s="170"/>
      <c r="AJ7680" s="170"/>
      <c r="AK7680" s="170"/>
      <c r="AL7680" s="170"/>
      <c r="AM7680" s="170"/>
      <c r="AN7680" s="170"/>
    </row>
    <row r="7681" spans="1:40" ht="52.5" customHeight="1" x14ac:dyDescent="0.2">
      <c r="A7681" s="170"/>
      <c r="B7681" s="170"/>
      <c r="C7681" s="170"/>
      <c r="D7681" s="170"/>
      <c r="E7681" s="170"/>
      <c r="F7681" s="170"/>
      <c r="G7681" s="170"/>
      <c r="H7681" s="170"/>
      <c r="I7681" s="170"/>
      <c r="J7681" s="170"/>
      <c r="K7681" s="170"/>
      <c r="L7681" s="170"/>
      <c r="M7681" s="170"/>
      <c r="N7681" s="170"/>
      <c r="O7681" s="170"/>
      <c r="P7681" s="170"/>
      <c r="Q7681" s="170"/>
      <c r="R7681" s="170"/>
      <c r="S7681" s="170"/>
      <c r="T7681" s="170"/>
      <c r="U7681" s="170"/>
      <c r="V7681" s="170"/>
      <c r="W7681" s="170"/>
      <c r="X7681" s="174"/>
      <c r="Y7681" s="170"/>
      <c r="Z7681" s="170"/>
      <c r="AA7681" s="170"/>
      <c r="AB7681" s="170"/>
      <c r="AC7681" s="170"/>
      <c r="AD7681" s="174"/>
      <c r="AE7681" s="170"/>
      <c r="AF7681" s="170"/>
      <c r="AI7681" s="170"/>
      <c r="AJ7681" s="170"/>
      <c r="AK7681" s="170"/>
      <c r="AL7681" s="170"/>
      <c r="AM7681" s="170"/>
      <c r="AN7681" s="170"/>
    </row>
    <row r="7682" spans="1:40" ht="52.5" customHeight="1" x14ac:dyDescent="0.2">
      <c r="A7682" s="170"/>
      <c r="B7682" s="170"/>
      <c r="C7682" s="170"/>
      <c r="D7682" s="170"/>
      <c r="E7682" s="170"/>
      <c r="F7682" s="170"/>
      <c r="G7682" s="170"/>
      <c r="H7682" s="170"/>
      <c r="I7682" s="170"/>
      <c r="J7682" s="170"/>
      <c r="K7682" s="170"/>
      <c r="L7682" s="170"/>
      <c r="M7682" s="170"/>
      <c r="N7682" s="170"/>
      <c r="O7682" s="170"/>
      <c r="P7682" s="170"/>
      <c r="Q7682" s="170"/>
      <c r="R7682" s="170"/>
      <c r="S7682" s="170"/>
      <c r="T7682" s="170"/>
      <c r="U7682" s="170"/>
      <c r="V7682" s="170"/>
      <c r="W7682" s="170"/>
      <c r="X7682" s="174"/>
      <c r="Y7682" s="170"/>
      <c r="Z7682" s="170"/>
      <c r="AA7682" s="170"/>
      <c r="AB7682" s="170"/>
      <c r="AC7682" s="170"/>
      <c r="AD7682" s="174"/>
      <c r="AE7682" s="170"/>
      <c r="AF7682" s="170"/>
      <c r="AI7682" s="170"/>
      <c r="AJ7682" s="170"/>
      <c r="AK7682" s="170"/>
      <c r="AL7682" s="170"/>
      <c r="AM7682" s="170"/>
      <c r="AN7682" s="170"/>
    </row>
    <row r="7683" spans="1:40" ht="52.5" customHeight="1" x14ac:dyDescent="0.2">
      <c r="A7683" s="170"/>
      <c r="B7683" s="170"/>
      <c r="C7683" s="170"/>
      <c r="D7683" s="170"/>
      <c r="E7683" s="170"/>
      <c r="F7683" s="170"/>
      <c r="G7683" s="170"/>
      <c r="H7683" s="170"/>
      <c r="I7683" s="170"/>
      <c r="J7683" s="170"/>
      <c r="K7683" s="170"/>
      <c r="L7683" s="170"/>
      <c r="M7683" s="170"/>
      <c r="N7683" s="170"/>
      <c r="O7683" s="170"/>
      <c r="P7683" s="170"/>
      <c r="Q7683" s="170"/>
      <c r="R7683" s="170"/>
      <c r="S7683" s="170"/>
      <c r="T7683" s="170"/>
      <c r="U7683" s="170"/>
      <c r="V7683" s="170"/>
      <c r="W7683" s="170"/>
      <c r="X7683" s="174"/>
      <c r="Y7683" s="170"/>
      <c r="Z7683" s="170"/>
      <c r="AA7683" s="170"/>
      <c r="AB7683" s="170"/>
      <c r="AC7683" s="170"/>
      <c r="AD7683" s="174"/>
      <c r="AE7683" s="170"/>
      <c r="AF7683" s="170"/>
      <c r="AI7683" s="170"/>
      <c r="AJ7683" s="170"/>
      <c r="AK7683" s="170"/>
      <c r="AL7683" s="170"/>
      <c r="AM7683" s="170"/>
      <c r="AN7683" s="170"/>
    </row>
    <row r="7684" spans="1:40" ht="52.5" customHeight="1" x14ac:dyDescent="0.2">
      <c r="A7684" s="170"/>
      <c r="B7684" s="170"/>
      <c r="C7684" s="170"/>
      <c r="D7684" s="170"/>
      <c r="E7684" s="170"/>
      <c r="F7684" s="170"/>
      <c r="G7684" s="170"/>
      <c r="H7684" s="170"/>
      <c r="I7684" s="170"/>
      <c r="J7684" s="170"/>
      <c r="K7684" s="170"/>
      <c r="L7684" s="170"/>
      <c r="M7684" s="170"/>
      <c r="N7684" s="170"/>
      <c r="O7684" s="170"/>
      <c r="P7684" s="170"/>
      <c r="Q7684" s="170"/>
      <c r="R7684" s="170"/>
      <c r="S7684" s="170"/>
      <c r="T7684" s="170"/>
      <c r="U7684" s="170"/>
      <c r="V7684" s="170"/>
      <c r="W7684" s="170"/>
      <c r="X7684" s="174"/>
      <c r="Y7684" s="170"/>
      <c r="Z7684" s="170"/>
      <c r="AA7684" s="170"/>
      <c r="AB7684" s="170"/>
      <c r="AC7684" s="170"/>
      <c r="AD7684" s="174"/>
      <c r="AE7684" s="170"/>
      <c r="AF7684" s="170"/>
      <c r="AI7684" s="170"/>
      <c r="AJ7684" s="170"/>
      <c r="AK7684" s="170"/>
      <c r="AL7684" s="170"/>
      <c r="AM7684" s="170"/>
      <c r="AN7684" s="170"/>
    </row>
    <row r="7685" spans="1:40" ht="52.5" customHeight="1" x14ac:dyDescent="0.2">
      <c r="A7685" s="170"/>
      <c r="B7685" s="170"/>
      <c r="C7685" s="170"/>
      <c r="D7685" s="170"/>
      <c r="E7685" s="170"/>
      <c r="F7685" s="170"/>
      <c r="G7685" s="170"/>
      <c r="H7685" s="170"/>
      <c r="I7685" s="170"/>
      <c r="J7685" s="170"/>
      <c r="K7685" s="170"/>
      <c r="L7685" s="170"/>
      <c r="M7685" s="170"/>
      <c r="N7685" s="170"/>
      <c r="O7685" s="170"/>
      <c r="P7685" s="170"/>
      <c r="Q7685" s="170"/>
      <c r="R7685" s="170"/>
      <c r="S7685" s="170"/>
      <c r="T7685" s="170"/>
      <c r="U7685" s="170"/>
      <c r="V7685" s="170"/>
      <c r="W7685" s="170"/>
      <c r="X7685" s="174"/>
      <c r="Y7685" s="170"/>
      <c r="Z7685" s="170"/>
      <c r="AA7685" s="170"/>
      <c r="AB7685" s="170"/>
      <c r="AC7685" s="170"/>
      <c r="AD7685" s="174"/>
      <c r="AE7685" s="170"/>
      <c r="AF7685" s="170"/>
      <c r="AI7685" s="170"/>
      <c r="AJ7685" s="170"/>
      <c r="AK7685" s="170"/>
      <c r="AL7685" s="170"/>
      <c r="AM7685" s="170"/>
      <c r="AN7685" s="170"/>
    </row>
    <row r="7686" spans="1:40" ht="52.5" customHeight="1" x14ac:dyDescent="0.2">
      <c r="A7686" s="170"/>
      <c r="B7686" s="170"/>
      <c r="C7686" s="170"/>
      <c r="D7686" s="170"/>
      <c r="E7686" s="170"/>
      <c r="F7686" s="170"/>
      <c r="G7686" s="170"/>
      <c r="H7686" s="170"/>
      <c r="I7686" s="170"/>
      <c r="J7686" s="170"/>
      <c r="K7686" s="170"/>
      <c r="L7686" s="170"/>
      <c r="M7686" s="170"/>
      <c r="N7686" s="170"/>
      <c r="O7686" s="170"/>
      <c r="P7686" s="170"/>
      <c r="Q7686" s="170"/>
      <c r="R7686" s="170"/>
      <c r="S7686" s="170"/>
      <c r="T7686" s="170"/>
      <c r="U7686" s="170"/>
      <c r="V7686" s="170"/>
      <c r="W7686" s="170"/>
      <c r="X7686" s="174"/>
      <c r="Y7686" s="170"/>
      <c r="Z7686" s="170"/>
      <c r="AA7686" s="170"/>
      <c r="AB7686" s="170"/>
      <c r="AC7686" s="170"/>
      <c r="AD7686" s="174"/>
      <c r="AE7686" s="170"/>
      <c r="AF7686" s="170"/>
      <c r="AI7686" s="170"/>
      <c r="AJ7686" s="170"/>
      <c r="AK7686" s="170"/>
      <c r="AL7686" s="170"/>
      <c r="AM7686" s="170"/>
      <c r="AN7686" s="170"/>
    </row>
    <row r="7687" spans="1:40" ht="52.5" customHeight="1" x14ac:dyDescent="0.2">
      <c r="A7687" s="170"/>
      <c r="B7687" s="170"/>
      <c r="C7687" s="170"/>
      <c r="D7687" s="170"/>
      <c r="E7687" s="170"/>
      <c r="F7687" s="170"/>
      <c r="G7687" s="170"/>
      <c r="H7687" s="170"/>
      <c r="I7687" s="170"/>
      <c r="J7687" s="170"/>
      <c r="K7687" s="170"/>
      <c r="L7687" s="170"/>
      <c r="M7687" s="170"/>
      <c r="N7687" s="170"/>
      <c r="O7687" s="170"/>
      <c r="P7687" s="170"/>
      <c r="Q7687" s="170"/>
      <c r="R7687" s="170"/>
      <c r="S7687" s="170"/>
      <c r="T7687" s="170"/>
      <c r="U7687" s="170"/>
      <c r="V7687" s="170"/>
      <c r="W7687" s="170"/>
      <c r="X7687" s="174"/>
      <c r="Y7687" s="170"/>
      <c r="Z7687" s="170"/>
      <c r="AA7687" s="170"/>
      <c r="AB7687" s="170"/>
      <c r="AC7687" s="170"/>
      <c r="AD7687" s="174"/>
      <c r="AE7687" s="170"/>
      <c r="AF7687" s="170"/>
      <c r="AI7687" s="170"/>
      <c r="AJ7687" s="170"/>
      <c r="AK7687" s="170"/>
      <c r="AL7687" s="170"/>
      <c r="AM7687" s="170"/>
      <c r="AN7687" s="170"/>
    </row>
    <row r="7688" spans="1:40" ht="52.5" customHeight="1" x14ac:dyDescent="0.2">
      <c r="A7688" s="170"/>
      <c r="B7688" s="170"/>
      <c r="C7688" s="170"/>
      <c r="D7688" s="170"/>
      <c r="E7688" s="170"/>
      <c r="F7688" s="170"/>
      <c r="G7688" s="170"/>
      <c r="H7688" s="170"/>
      <c r="I7688" s="170"/>
      <c r="J7688" s="170"/>
      <c r="K7688" s="170"/>
      <c r="L7688" s="170"/>
      <c r="M7688" s="170"/>
      <c r="N7688" s="170"/>
      <c r="O7688" s="170"/>
      <c r="P7688" s="170"/>
      <c r="Q7688" s="170"/>
      <c r="R7688" s="170"/>
      <c r="S7688" s="170"/>
      <c r="T7688" s="170"/>
      <c r="U7688" s="170"/>
      <c r="V7688" s="170"/>
      <c r="W7688" s="170"/>
      <c r="X7688" s="174"/>
      <c r="Y7688" s="170"/>
      <c r="Z7688" s="170"/>
      <c r="AA7688" s="170"/>
      <c r="AB7688" s="170"/>
      <c r="AC7688" s="170"/>
      <c r="AD7688" s="174"/>
      <c r="AE7688" s="170"/>
      <c r="AF7688" s="170"/>
      <c r="AI7688" s="170"/>
      <c r="AJ7688" s="170"/>
      <c r="AK7688" s="170"/>
      <c r="AL7688" s="170"/>
      <c r="AM7688" s="170"/>
      <c r="AN7688" s="170"/>
    </row>
    <row r="7689" spans="1:40" ht="52.5" customHeight="1" x14ac:dyDescent="0.2">
      <c r="A7689" s="170"/>
      <c r="B7689" s="170"/>
      <c r="C7689" s="170"/>
      <c r="D7689" s="170"/>
      <c r="E7689" s="170"/>
      <c r="F7689" s="170"/>
      <c r="G7689" s="170"/>
      <c r="H7689" s="170"/>
      <c r="I7689" s="170"/>
      <c r="J7689" s="170"/>
      <c r="K7689" s="170"/>
      <c r="L7689" s="170"/>
      <c r="M7689" s="170"/>
      <c r="N7689" s="170"/>
      <c r="O7689" s="170"/>
      <c r="P7689" s="170"/>
      <c r="Q7689" s="170"/>
      <c r="R7689" s="170"/>
      <c r="S7689" s="170"/>
      <c r="T7689" s="170"/>
      <c r="U7689" s="170"/>
      <c r="V7689" s="170"/>
      <c r="W7689" s="170"/>
      <c r="X7689" s="174"/>
      <c r="Y7689" s="170"/>
      <c r="Z7689" s="170"/>
      <c r="AA7689" s="170"/>
      <c r="AB7689" s="170"/>
      <c r="AC7689" s="170"/>
      <c r="AD7689" s="174"/>
      <c r="AE7689" s="170"/>
      <c r="AF7689" s="170"/>
      <c r="AI7689" s="170"/>
      <c r="AJ7689" s="170"/>
      <c r="AK7689" s="170"/>
      <c r="AL7689" s="170"/>
      <c r="AM7689" s="170"/>
      <c r="AN7689" s="170"/>
    </row>
    <row r="7690" spans="1:40" ht="52.5" customHeight="1" x14ac:dyDescent="0.2">
      <c r="A7690" s="170"/>
      <c r="B7690" s="170"/>
      <c r="C7690" s="170"/>
      <c r="D7690" s="170"/>
      <c r="E7690" s="170"/>
      <c r="F7690" s="170"/>
      <c r="G7690" s="170"/>
      <c r="H7690" s="170"/>
      <c r="I7690" s="170"/>
      <c r="J7690" s="170"/>
      <c r="K7690" s="170"/>
      <c r="L7690" s="170"/>
      <c r="M7690" s="170"/>
      <c r="N7690" s="170"/>
      <c r="O7690" s="170"/>
      <c r="P7690" s="170"/>
      <c r="Q7690" s="170"/>
      <c r="R7690" s="170"/>
      <c r="S7690" s="170"/>
      <c r="T7690" s="170"/>
      <c r="U7690" s="170"/>
      <c r="V7690" s="170"/>
      <c r="W7690" s="170"/>
      <c r="X7690" s="174"/>
      <c r="Y7690" s="170"/>
      <c r="Z7690" s="170"/>
      <c r="AA7690" s="170"/>
      <c r="AB7690" s="170"/>
      <c r="AC7690" s="170"/>
      <c r="AD7690" s="174"/>
      <c r="AE7690" s="170"/>
      <c r="AF7690" s="170"/>
      <c r="AI7690" s="170"/>
      <c r="AJ7690" s="170"/>
      <c r="AK7690" s="170"/>
      <c r="AL7690" s="170"/>
      <c r="AM7690" s="170"/>
      <c r="AN7690" s="170"/>
    </row>
    <row r="7691" spans="1:40" ht="52.5" customHeight="1" x14ac:dyDescent="0.2">
      <c r="A7691" s="170"/>
      <c r="B7691" s="170"/>
      <c r="C7691" s="170"/>
      <c r="D7691" s="170"/>
      <c r="E7691" s="170"/>
      <c r="F7691" s="170"/>
      <c r="G7691" s="170"/>
      <c r="H7691" s="170"/>
      <c r="I7691" s="170"/>
      <c r="J7691" s="170"/>
      <c r="K7691" s="170"/>
      <c r="L7691" s="170"/>
      <c r="M7691" s="170"/>
      <c r="N7691" s="170"/>
      <c r="O7691" s="170"/>
      <c r="P7691" s="170"/>
      <c r="Q7691" s="170"/>
      <c r="R7691" s="170"/>
      <c r="S7691" s="170"/>
      <c r="T7691" s="170"/>
      <c r="U7691" s="170"/>
      <c r="V7691" s="170"/>
      <c r="W7691" s="170"/>
      <c r="X7691" s="174"/>
      <c r="Y7691" s="170"/>
      <c r="Z7691" s="170"/>
      <c r="AA7691" s="170"/>
      <c r="AB7691" s="170"/>
      <c r="AC7691" s="170"/>
      <c r="AD7691" s="174"/>
      <c r="AE7691" s="170"/>
      <c r="AF7691" s="170"/>
      <c r="AI7691" s="170"/>
      <c r="AJ7691" s="170"/>
      <c r="AK7691" s="170"/>
      <c r="AL7691" s="170"/>
      <c r="AM7691" s="170"/>
      <c r="AN7691" s="170"/>
    </row>
    <row r="7692" spans="1:40" ht="52.5" customHeight="1" x14ac:dyDescent="0.2">
      <c r="A7692" s="170"/>
      <c r="B7692" s="170"/>
      <c r="C7692" s="170"/>
      <c r="D7692" s="170"/>
      <c r="E7692" s="170"/>
      <c r="F7692" s="170"/>
      <c r="G7692" s="170"/>
      <c r="H7692" s="170"/>
      <c r="I7692" s="170"/>
      <c r="J7692" s="170"/>
      <c r="K7692" s="170"/>
      <c r="L7692" s="170"/>
      <c r="M7692" s="170"/>
      <c r="N7692" s="170"/>
      <c r="O7692" s="170"/>
      <c r="P7692" s="170"/>
      <c r="Q7692" s="170"/>
      <c r="R7692" s="170"/>
      <c r="S7692" s="170"/>
      <c r="T7692" s="170"/>
      <c r="U7692" s="170"/>
      <c r="V7692" s="170"/>
      <c r="W7692" s="170"/>
      <c r="X7692" s="174"/>
      <c r="Y7692" s="170"/>
      <c r="Z7692" s="170"/>
      <c r="AA7692" s="170"/>
      <c r="AB7692" s="170"/>
      <c r="AC7692" s="170"/>
      <c r="AD7692" s="174"/>
      <c r="AE7692" s="170"/>
      <c r="AF7692" s="170"/>
      <c r="AI7692" s="170"/>
      <c r="AJ7692" s="170"/>
      <c r="AK7692" s="170"/>
      <c r="AL7692" s="170"/>
      <c r="AM7692" s="170"/>
      <c r="AN7692" s="170"/>
    </row>
    <row r="7693" spans="1:40" ht="52.5" customHeight="1" x14ac:dyDescent="0.2">
      <c r="A7693" s="170"/>
      <c r="B7693" s="170"/>
      <c r="C7693" s="170"/>
      <c r="D7693" s="170"/>
      <c r="E7693" s="170"/>
      <c r="F7693" s="170"/>
      <c r="G7693" s="170"/>
      <c r="H7693" s="170"/>
      <c r="I7693" s="170"/>
      <c r="J7693" s="170"/>
      <c r="K7693" s="170"/>
      <c r="L7693" s="170"/>
      <c r="M7693" s="170"/>
      <c r="N7693" s="170"/>
      <c r="O7693" s="170"/>
      <c r="P7693" s="170"/>
      <c r="Q7693" s="170"/>
      <c r="R7693" s="170"/>
      <c r="S7693" s="170"/>
      <c r="T7693" s="170"/>
      <c r="U7693" s="170"/>
      <c r="V7693" s="170"/>
      <c r="W7693" s="170"/>
      <c r="X7693" s="174"/>
      <c r="Y7693" s="170"/>
      <c r="Z7693" s="170"/>
      <c r="AA7693" s="170"/>
      <c r="AB7693" s="170"/>
      <c r="AC7693" s="170"/>
      <c r="AD7693" s="174"/>
      <c r="AE7693" s="170"/>
      <c r="AF7693" s="170"/>
      <c r="AI7693" s="170"/>
      <c r="AJ7693" s="170"/>
      <c r="AK7693" s="170"/>
      <c r="AL7693" s="170"/>
      <c r="AM7693" s="170"/>
      <c r="AN7693" s="170"/>
    </row>
    <row r="7694" spans="1:40" ht="52.5" customHeight="1" x14ac:dyDescent="0.2">
      <c r="A7694" s="170"/>
      <c r="B7694" s="170"/>
      <c r="C7694" s="170"/>
      <c r="D7694" s="170"/>
      <c r="E7694" s="170"/>
      <c r="F7694" s="170"/>
      <c r="G7694" s="170"/>
      <c r="H7694" s="170"/>
      <c r="I7694" s="170"/>
      <c r="J7694" s="170"/>
      <c r="K7694" s="170"/>
      <c r="L7694" s="170"/>
      <c r="M7694" s="170"/>
      <c r="N7694" s="170"/>
      <c r="O7694" s="170"/>
      <c r="P7694" s="170"/>
      <c r="Q7694" s="170"/>
      <c r="R7694" s="170"/>
      <c r="S7694" s="170"/>
      <c r="T7694" s="170"/>
      <c r="U7694" s="170"/>
      <c r="V7694" s="170"/>
      <c r="W7694" s="170"/>
      <c r="X7694" s="174"/>
      <c r="Y7694" s="170"/>
      <c r="Z7694" s="170"/>
      <c r="AA7694" s="170"/>
      <c r="AB7694" s="170"/>
      <c r="AC7694" s="170"/>
      <c r="AD7694" s="174"/>
      <c r="AE7694" s="170"/>
      <c r="AF7694" s="170"/>
      <c r="AI7694" s="170"/>
      <c r="AJ7694" s="170"/>
      <c r="AK7694" s="170"/>
      <c r="AL7694" s="170"/>
      <c r="AM7694" s="170"/>
      <c r="AN7694" s="170"/>
    </row>
    <row r="7695" spans="1:40" ht="52.5" customHeight="1" x14ac:dyDescent="0.2">
      <c r="A7695" s="170"/>
      <c r="B7695" s="170"/>
      <c r="C7695" s="170"/>
      <c r="D7695" s="170"/>
      <c r="E7695" s="170"/>
      <c r="F7695" s="170"/>
      <c r="G7695" s="170"/>
      <c r="H7695" s="170"/>
      <c r="I7695" s="170"/>
      <c r="J7695" s="170"/>
      <c r="K7695" s="170"/>
      <c r="L7695" s="170"/>
      <c r="M7695" s="170"/>
      <c r="N7695" s="170"/>
      <c r="O7695" s="170"/>
      <c r="P7695" s="170"/>
      <c r="Q7695" s="170"/>
      <c r="R7695" s="170"/>
      <c r="S7695" s="170"/>
      <c r="T7695" s="170"/>
      <c r="U7695" s="170"/>
      <c r="V7695" s="170"/>
      <c r="W7695" s="170"/>
      <c r="X7695" s="174"/>
      <c r="Y7695" s="170"/>
      <c r="Z7695" s="170"/>
      <c r="AA7695" s="170"/>
      <c r="AB7695" s="170"/>
      <c r="AC7695" s="170"/>
      <c r="AD7695" s="174"/>
      <c r="AE7695" s="170"/>
      <c r="AF7695" s="170"/>
      <c r="AI7695" s="170"/>
      <c r="AJ7695" s="170"/>
      <c r="AK7695" s="170"/>
      <c r="AL7695" s="170"/>
      <c r="AM7695" s="170"/>
      <c r="AN7695" s="170"/>
    </row>
    <row r="7696" spans="1:40" ht="52.5" customHeight="1" x14ac:dyDescent="0.2">
      <c r="A7696" s="170"/>
      <c r="B7696" s="170"/>
      <c r="C7696" s="170"/>
      <c r="D7696" s="170"/>
      <c r="E7696" s="170"/>
      <c r="F7696" s="170"/>
      <c r="G7696" s="170"/>
      <c r="H7696" s="170"/>
      <c r="I7696" s="170"/>
      <c r="J7696" s="170"/>
      <c r="K7696" s="170"/>
      <c r="L7696" s="170"/>
      <c r="M7696" s="170"/>
      <c r="N7696" s="170"/>
      <c r="O7696" s="170"/>
      <c r="P7696" s="170"/>
      <c r="Q7696" s="170"/>
      <c r="R7696" s="170"/>
      <c r="S7696" s="170"/>
      <c r="T7696" s="170"/>
      <c r="U7696" s="170"/>
      <c r="V7696" s="170"/>
      <c r="W7696" s="170"/>
      <c r="X7696" s="174"/>
      <c r="Y7696" s="170"/>
      <c r="Z7696" s="170"/>
      <c r="AA7696" s="170"/>
      <c r="AB7696" s="170"/>
      <c r="AC7696" s="170"/>
      <c r="AD7696" s="174"/>
      <c r="AE7696" s="170"/>
      <c r="AF7696" s="170"/>
      <c r="AI7696" s="170"/>
      <c r="AJ7696" s="170"/>
      <c r="AK7696" s="170"/>
      <c r="AL7696" s="170"/>
      <c r="AM7696" s="170"/>
      <c r="AN7696" s="170"/>
    </row>
    <row r="7697" spans="1:40" ht="52.5" customHeight="1" x14ac:dyDescent="0.2">
      <c r="A7697" s="170"/>
      <c r="B7697" s="170"/>
      <c r="C7697" s="170"/>
      <c r="D7697" s="170"/>
      <c r="E7697" s="170"/>
      <c r="F7697" s="170"/>
      <c r="G7697" s="170"/>
      <c r="H7697" s="170"/>
      <c r="I7697" s="170"/>
      <c r="J7697" s="170"/>
      <c r="K7697" s="170"/>
      <c r="L7697" s="170"/>
      <c r="M7697" s="170"/>
      <c r="N7697" s="170"/>
      <c r="O7697" s="170"/>
      <c r="P7697" s="170"/>
      <c r="Q7697" s="170"/>
      <c r="R7697" s="170"/>
      <c r="S7697" s="170"/>
      <c r="T7697" s="170"/>
      <c r="U7697" s="170"/>
      <c r="V7697" s="170"/>
      <c r="W7697" s="170"/>
      <c r="X7697" s="174"/>
      <c r="Y7697" s="170"/>
      <c r="Z7697" s="170"/>
      <c r="AA7697" s="170"/>
      <c r="AB7697" s="170"/>
      <c r="AC7697" s="170"/>
      <c r="AD7697" s="174"/>
      <c r="AE7697" s="170"/>
      <c r="AF7697" s="170"/>
      <c r="AI7697" s="170"/>
      <c r="AJ7697" s="170"/>
      <c r="AK7697" s="170"/>
      <c r="AL7697" s="170"/>
      <c r="AM7697" s="170"/>
      <c r="AN7697" s="170"/>
    </row>
    <row r="7698" spans="1:40" ht="52.5" customHeight="1" x14ac:dyDescent="0.2">
      <c r="A7698" s="170"/>
      <c r="B7698" s="170"/>
      <c r="C7698" s="170"/>
      <c r="D7698" s="170"/>
      <c r="E7698" s="170"/>
      <c r="F7698" s="170"/>
      <c r="G7698" s="170"/>
      <c r="H7698" s="170"/>
      <c r="I7698" s="170"/>
      <c r="J7698" s="170"/>
      <c r="K7698" s="170"/>
      <c r="L7698" s="170"/>
      <c r="M7698" s="170"/>
      <c r="N7698" s="170"/>
      <c r="O7698" s="170"/>
      <c r="P7698" s="170"/>
      <c r="Q7698" s="170"/>
      <c r="R7698" s="170"/>
      <c r="S7698" s="170"/>
      <c r="T7698" s="170"/>
      <c r="U7698" s="170"/>
      <c r="V7698" s="170"/>
      <c r="W7698" s="170"/>
      <c r="X7698" s="174"/>
      <c r="Y7698" s="170"/>
      <c r="Z7698" s="170"/>
      <c r="AA7698" s="170"/>
      <c r="AB7698" s="170"/>
      <c r="AC7698" s="170"/>
      <c r="AD7698" s="174"/>
      <c r="AE7698" s="170"/>
      <c r="AF7698" s="170"/>
      <c r="AI7698" s="170"/>
      <c r="AJ7698" s="170"/>
      <c r="AK7698" s="170"/>
      <c r="AL7698" s="170"/>
      <c r="AM7698" s="170"/>
      <c r="AN7698" s="170"/>
    </row>
    <row r="7699" spans="1:40" ht="52.5" customHeight="1" x14ac:dyDescent="0.2">
      <c r="A7699" s="170"/>
      <c r="B7699" s="170"/>
      <c r="C7699" s="170"/>
      <c r="D7699" s="170"/>
      <c r="E7699" s="170"/>
      <c r="F7699" s="170"/>
      <c r="G7699" s="170"/>
      <c r="H7699" s="170"/>
      <c r="I7699" s="170"/>
      <c r="J7699" s="170"/>
      <c r="K7699" s="170"/>
      <c r="L7699" s="170"/>
      <c r="M7699" s="170"/>
      <c r="N7699" s="170"/>
      <c r="O7699" s="170"/>
      <c r="P7699" s="170"/>
      <c r="Q7699" s="170"/>
      <c r="R7699" s="170"/>
      <c r="S7699" s="170"/>
      <c r="T7699" s="170"/>
      <c r="U7699" s="170"/>
      <c r="V7699" s="170"/>
      <c r="W7699" s="170"/>
      <c r="X7699" s="174"/>
      <c r="Y7699" s="170"/>
      <c r="Z7699" s="170"/>
      <c r="AA7699" s="170"/>
      <c r="AB7699" s="170"/>
      <c r="AC7699" s="170"/>
      <c r="AD7699" s="174"/>
      <c r="AE7699" s="170"/>
      <c r="AF7699" s="170"/>
      <c r="AI7699" s="170"/>
      <c r="AJ7699" s="170"/>
      <c r="AK7699" s="170"/>
      <c r="AL7699" s="170"/>
      <c r="AM7699" s="170"/>
      <c r="AN7699" s="170"/>
    </row>
    <row r="7700" spans="1:40" ht="52.5" customHeight="1" x14ac:dyDescent="0.2">
      <c r="A7700" s="170"/>
      <c r="B7700" s="170"/>
      <c r="C7700" s="170"/>
      <c r="D7700" s="170"/>
      <c r="E7700" s="170"/>
      <c r="F7700" s="170"/>
      <c r="G7700" s="170"/>
      <c r="H7700" s="170"/>
      <c r="I7700" s="170"/>
      <c r="J7700" s="170"/>
      <c r="K7700" s="170"/>
      <c r="L7700" s="170"/>
      <c r="M7700" s="170"/>
      <c r="N7700" s="170"/>
      <c r="O7700" s="170"/>
      <c r="P7700" s="170"/>
      <c r="Q7700" s="170"/>
      <c r="R7700" s="170"/>
      <c r="S7700" s="170"/>
      <c r="T7700" s="170"/>
      <c r="U7700" s="170"/>
      <c r="V7700" s="170"/>
      <c r="W7700" s="170"/>
      <c r="X7700" s="174"/>
      <c r="Y7700" s="170"/>
      <c r="Z7700" s="170"/>
      <c r="AA7700" s="170"/>
      <c r="AB7700" s="170"/>
      <c r="AC7700" s="170"/>
      <c r="AD7700" s="174"/>
      <c r="AE7700" s="170"/>
      <c r="AF7700" s="170"/>
      <c r="AI7700" s="170"/>
      <c r="AJ7700" s="170"/>
      <c r="AK7700" s="170"/>
      <c r="AL7700" s="170"/>
      <c r="AM7700" s="170"/>
      <c r="AN7700" s="170"/>
    </row>
    <row r="7701" spans="1:40" ht="52.5" customHeight="1" x14ac:dyDescent="0.2">
      <c r="A7701" s="170"/>
      <c r="B7701" s="170"/>
      <c r="C7701" s="170"/>
      <c r="D7701" s="170"/>
      <c r="E7701" s="170"/>
      <c r="F7701" s="170"/>
      <c r="G7701" s="170"/>
      <c r="H7701" s="170"/>
      <c r="I7701" s="170"/>
      <c r="J7701" s="170"/>
      <c r="K7701" s="170"/>
      <c r="L7701" s="170"/>
      <c r="M7701" s="170"/>
      <c r="N7701" s="170"/>
      <c r="O7701" s="170"/>
      <c r="P7701" s="170"/>
      <c r="Q7701" s="170"/>
      <c r="R7701" s="170"/>
      <c r="S7701" s="170"/>
      <c r="T7701" s="170"/>
      <c r="U7701" s="170"/>
      <c r="V7701" s="170"/>
      <c r="W7701" s="170"/>
      <c r="X7701" s="174"/>
      <c r="Y7701" s="170"/>
      <c r="Z7701" s="170"/>
      <c r="AA7701" s="170"/>
      <c r="AB7701" s="170"/>
      <c r="AC7701" s="170"/>
      <c r="AD7701" s="174"/>
      <c r="AE7701" s="170"/>
      <c r="AF7701" s="170"/>
      <c r="AI7701" s="170"/>
      <c r="AJ7701" s="170"/>
      <c r="AK7701" s="170"/>
      <c r="AL7701" s="170"/>
      <c r="AM7701" s="170"/>
      <c r="AN7701" s="170"/>
    </row>
    <row r="7702" spans="1:40" ht="52.5" customHeight="1" x14ac:dyDescent="0.2">
      <c r="A7702" s="170"/>
      <c r="B7702" s="170"/>
      <c r="C7702" s="170"/>
      <c r="D7702" s="170"/>
      <c r="E7702" s="170"/>
      <c r="F7702" s="170"/>
      <c r="G7702" s="170"/>
      <c r="H7702" s="170"/>
      <c r="I7702" s="170"/>
      <c r="J7702" s="170"/>
      <c r="K7702" s="170"/>
      <c r="L7702" s="170"/>
      <c r="M7702" s="170"/>
      <c r="N7702" s="170"/>
      <c r="O7702" s="170"/>
      <c r="P7702" s="170"/>
      <c r="Q7702" s="170"/>
      <c r="R7702" s="170"/>
      <c r="S7702" s="170"/>
      <c r="T7702" s="170"/>
      <c r="U7702" s="170"/>
      <c r="V7702" s="170"/>
      <c r="W7702" s="170"/>
      <c r="X7702" s="174"/>
      <c r="Y7702" s="170"/>
      <c r="Z7702" s="170"/>
      <c r="AA7702" s="170"/>
      <c r="AB7702" s="170"/>
      <c r="AC7702" s="170"/>
      <c r="AD7702" s="174"/>
      <c r="AE7702" s="170"/>
      <c r="AF7702" s="170"/>
      <c r="AI7702" s="170"/>
      <c r="AJ7702" s="170"/>
      <c r="AK7702" s="170"/>
      <c r="AL7702" s="170"/>
      <c r="AM7702" s="170"/>
      <c r="AN7702" s="170"/>
    </row>
    <row r="7703" spans="1:40" ht="52.5" customHeight="1" x14ac:dyDescent="0.2">
      <c r="A7703" s="170"/>
      <c r="B7703" s="170"/>
      <c r="C7703" s="170"/>
      <c r="D7703" s="170"/>
      <c r="E7703" s="170"/>
      <c r="F7703" s="170"/>
      <c r="G7703" s="170"/>
      <c r="H7703" s="170"/>
      <c r="I7703" s="170"/>
      <c r="J7703" s="170"/>
      <c r="K7703" s="170"/>
      <c r="L7703" s="170"/>
      <c r="M7703" s="170"/>
      <c r="N7703" s="170"/>
      <c r="O7703" s="170"/>
      <c r="P7703" s="170"/>
      <c r="Q7703" s="170"/>
      <c r="R7703" s="170"/>
      <c r="S7703" s="170"/>
      <c r="T7703" s="170"/>
      <c r="U7703" s="170"/>
      <c r="V7703" s="170"/>
      <c r="W7703" s="170"/>
      <c r="X7703" s="174"/>
      <c r="Y7703" s="170"/>
      <c r="Z7703" s="170"/>
      <c r="AA7703" s="170"/>
      <c r="AB7703" s="170"/>
      <c r="AC7703" s="170"/>
      <c r="AD7703" s="174"/>
      <c r="AE7703" s="170"/>
      <c r="AF7703" s="170"/>
      <c r="AI7703" s="170"/>
      <c r="AJ7703" s="170"/>
      <c r="AK7703" s="170"/>
      <c r="AL7703" s="170"/>
      <c r="AM7703" s="170"/>
      <c r="AN7703" s="170"/>
    </row>
    <row r="7704" spans="1:40" ht="52.5" customHeight="1" x14ac:dyDescent="0.2">
      <c r="A7704" s="170"/>
      <c r="B7704" s="170"/>
      <c r="C7704" s="170"/>
      <c r="D7704" s="170"/>
      <c r="E7704" s="170"/>
      <c r="F7704" s="170"/>
      <c r="G7704" s="170"/>
      <c r="H7704" s="170"/>
      <c r="I7704" s="170"/>
      <c r="J7704" s="170"/>
      <c r="K7704" s="170"/>
      <c r="L7704" s="170"/>
      <c r="M7704" s="170"/>
      <c r="N7704" s="170"/>
      <c r="O7704" s="170"/>
      <c r="P7704" s="170"/>
      <c r="Q7704" s="170"/>
      <c r="R7704" s="170"/>
      <c r="S7704" s="170"/>
      <c r="T7704" s="170"/>
      <c r="U7704" s="170"/>
      <c r="V7704" s="170"/>
      <c r="W7704" s="170"/>
      <c r="X7704" s="174"/>
      <c r="Y7704" s="170"/>
      <c r="Z7704" s="170"/>
      <c r="AA7704" s="170"/>
      <c r="AB7704" s="170"/>
      <c r="AC7704" s="170"/>
      <c r="AD7704" s="174"/>
      <c r="AE7704" s="170"/>
      <c r="AF7704" s="170"/>
      <c r="AI7704" s="170"/>
      <c r="AJ7704" s="170"/>
      <c r="AK7704" s="170"/>
      <c r="AL7704" s="170"/>
      <c r="AM7704" s="170"/>
      <c r="AN7704" s="170"/>
    </row>
    <row r="7705" spans="1:40" ht="52.5" customHeight="1" x14ac:dyDescent="0.2">
      <c r="A7705" s="170"/>
      <c r="B7705" s="170"/>
      <c r="C7705" s="170"/>
      <c r="D7705" s="170"/>
      <c r="E7705" s="170"/>
      <c r="F7705" s="170"/>
      <c r="G7705" s="170"/>
      <c r="H7705" s="170"/>
      <c r="I7705" s="170"/>
      <c r="J7705" s="170"/>
      <c r="K7705" s="170"/>
      <c r="L7705" s="170"/>
      <c r="M7705" s="170"/>
      <c r="N7705" s="170"/>
      <c r="O7705" s="170"/>
      <c r="P7705" s="170"/>
      <c r="Q7705" s="170"/>
      <c r="R7705" s="170"/>
      <c r="S7705" s="170"/>
      <c r="T7705" s="170"/>
      <c r="U7705" s="170"/>
      <c r="V7705" s="170"/>
      <c r="W7705" s="170"/>
      <c r="X7705" s="174"/>
      <c r="Y7705" s="170"/>
      <c r="Z7705" s="170"/>
      <c r="AA7705" s="170"/>
      <c r="AB7705" s="170"/>
      <c r="AC7705" s="170"/>
      <c r="AD7705" s="174"/>
      <c r="AE7705" s="170"/>
      <c r="AF7705" s="170"/>
      <c r="AI7705" s="170"/>
      <c r="AJ7705" s="170"/>
      <c r="AK7705" s="170"/>
      <c r="AL7705" s="170"/>
      <c r="AM7705" s="170"/>
      <c r="AN7705" s="170"/>
    </row>
    <row r="7706" spans="1:40" ht="52.5" customHeight="1" x14ac:dyDescent="0.2">
      <c r="A7706" s="170"/>
      <c r="B7706" s="170"/>
      <c r="C7706" s="170"/>
      <c r="D7706" s="170"/>
      <c r="E7706" s="170"/>
      <c r="F7706" s="170"/>
      <c r="G7706" s="170"/>
      <c r="H7706" s="170"/>
      <c r="I7706" s="170"/>
      <c r="J7706" s="170"/>
      <c r="K7706" s="170"/>
      <c r="L7706" s="170"/>
      <c r="M7706" s="170"/>
      <c r="N7706" s="170"/>
      <c r="O7706" s="170"/>
      <c r="P7706" s="170"/>
      <c r="Q7706" s="170"/>
      <c r="R7706" s="170"/>
      <c r="S7706" s="170"/>
      <c r="T7706" s="170"/>
      <c r="U7706" s="170"/>
      <c r="V7706" s="170"/>
      <c r="W7706" s="170"/>
      <c r="X7706" s="174"/>
      <c r="Y7706" s="170"/>
      <c r="Z7706" s="170"/>
      <c r="AA7706" s="170"/>
      <c r="AB7706" s="170"/>
      <c r="AC7706" s="170"/>
      <c r="AD7706" s="174"/>
      <c r="AE7706" s="170"/>
      <c r="AF7706" s="170"/>
      <c r="AI7706" s="170"/>
      <c r="AJ7706" s="170"/>
      <c r="AK7706" s="170"/>
      <c r="AL7706" s="170"/>
      <c r="AM7706" s="170"/>
      <c r="AN7706" s="170"/>
    </row>
    <row r="7707" spans="1:40" ht="52.5" customHeight="1" x14ac:dyDescent="0.2">
      <c r="A7707" s="170"/>
      <c r="B7707" s="170"/>
      <c r="C7707" s="170"/>
      <c r="D7707" s="170"/>
      <c r="E7707" s="170"/>
      <c r="F7707" s="170"/>
      <c r="G7707" s="170"/>
      <c r="H7707" s="170"/>
      <c r="I7707" s="170"/>
      <c r="J7707" s="170"/>
      <c r="K7707" s="170"/>
      <c r="L7707" s="170"/>
      <c r="M7707" s="170"/>
      <c r="N7707" s="170"/>
      <c r="O7707" s="170"/>
      <c r="P7707" s="170"/>
      <c r="Q7707" s="170"/>
      <c r="R7707" s="170"/>
      <c r="S7707" s="170"/>
      <c r="T7707" s="170"/>
      <c r="U7707" s="170"/>
      <c r="V7707" s="170"/>
      <c r="W7707" s="170"/>
      <c r="X7707" s="174"/>
      <c r="Y7707" s="170"/>
      <c r="Z7707" s="170"/>
      <c r="AA7707" s="170"/>
      <c r="AB7707" s="170"/>
      <c r="AC7707" s="170"/>
      <c r="AD7707" s="174"/>
      <c r="AE7707" s="170"/>
      <c r="AF7707" s="170"/>
      <c r="AI7707" s="170"/>
      <c r="AJ7707" s="170"/>
      <c r="AK7707" s="170"/>
      <c r="AL7707" s="170"/>
      <c r="AM7707" s="170"/>
      <c r="AN7707" s="170"/>
    </row>
    <row r="7708" spans="1:40" ht="52.5" customHeight="1" x14ac:dyDescent="0.2">
      <c r="A7708" s="170"/>
      <c r="B7708" s="170"/>
      <c r="C7708" s="170"/>
      <c r="D7708" s="170"/>
      <c r="E7708" s="170"/>
      <c r="F7708" s="170"/>
      <c r="G7708" s="170"/>
      <c r="H7708" s="170"/>
      <c r="I7708" s="170"/>
      <c r="J7708" s="170"/>
      <c r="K7708" s="170"/>
      <c r="L7708" s="170"/>
      <c r="M7708" s="170"/>
      <c r="N7708" s="170"/>
      <c r="O7708" s="170"/>
      <c r="P7708" s="170"/>
      <c r="Q7708" s="170"/>
      <c r="R7708" s="170"/>
      <c r="S7708" s="170"/>
      <c r="T7708" s="170"/>
      <c r="U7708" s="170"/>
      <c r="V7708" s="170"/>
      <c r="W7708" s="170"/>
      <c r="X7708" s="174"/>
      <c r="Y7708" s="170"/>
      <c r="Z7708" s="170"/>
      <c r="AA7708" s="170"/>
      <c r="AB7708" s="170"/>
      <c r="AC7708" s="170"/>
      <c r="AD7708" s="174"/>
      <c r="AE7708" s="170"/>
      <c r="AF7708" s="170"/>
      <c r="AI7708" s="170"/>
      <c r="AJ7708" s="170"/>
      <c r="AK7708" s="170"/>
      <c r="AL7708" s="170"/>
      <c r="AM7708" s="170"/>
      <c r="AN7708" s="170"/>
    </row>
    <row r="7709" spans="1:40" ht="52.5" customHeight="1" x14ac:dyDescent="0.2">
      <c r="A7709" s="170"/>
      <c r="B7709" s="170"/>
      <c r="C7709" s="170"/>
      <c r="D7709" s="170"/>
      <c r="E7709" s="170"/>
      <c r="F7709" s="170"/>
      <c r="G7709" s="170"/>
      <c r="H7709" s="170"/>
      <c r="I7709" s="170"/>
      <c r="J7709" s="170"/>
      <c r="K7709" s="170"/>
      <c r="L7709" s="170"/>
      <c r="M7709" s="170"/>
      <c r="N7709" s="170"/>
      <c r="O7709" s="170"/>
      <c r="P7709" s="170"/>
      <c r="Q7709" s="170"/>
      <c r="R7709" s="170"/>
      <c r="S7709" s="170"/>
      <c r="T7709" s="170"/>
      <c r="U7709" s="170"/>
      <c r="V7709" s="170"/>
      <c r="W7709" s="170"/>
      <c r="X7709" s="174"/>
      <c r="Y7709" s="170"/>
      <c r="Z7709" s="170"/>
      <c r="AA7709" s="170"/>
      <c r="AB7709" s="170"/>
      <c r="AC7709" s="170"/>
      <c r="AD7709" s="174"/>
      <c r="AE7709" s="170"/>
      <c r="AF7709" s="170"/>
      <c r="AI7709" s="170"/>
      <c r="AJ7709" s="170"/>
      <c r="AK7709" s="170"/>
      <c r="AL7709" s="170"/>
      <c r="AM7709" s="170"/>
      <c r="AN7709" s="170"/>
    </row>
    <row r="7710" spans="1:40" ht="52.5" customHeight="1" x14ac:dyDescent="0.2">
      <c r="A7710" s="170"/>
      <c r="B7710" s="170"/>
      <c r="C7710" s="170"/>
      <c r="D7710" s="170"/>
      <c r="E7710" s="170"/>
      <c r="F7710" s="170"/>
      <c r="G7710" s="170"/>
      <c r="H7710" s="170"/>
      <c r="I7710" s="170"/>
      <c r="J7710" s="170"/>
      <c r="K7710" s="170"/>
      <c r="L7710" s="170"/>
      <c r="M7710" s="170"/>
      <c r="N7710" s="170"/>
      <c r="O7710" s="170"/>
      <c r="P7710" s="170"/>
      <c r="Q7710" s="170"/>
      <c r="R7710" s="170"/>
      <c r="S7710" s="170"/>
      <c r="T7710" s="170"/>
      <c r="U7710" s="170"/>
      <c r="V7710" s="170"/>
      <c r="W7710" s="170"/>
      <c r="X7710" s="174"/>
      <c r="Y7710" s="170"/>
      <c r="Z7710" s="170"/>
      <c r="AA7710" s="170"/>
      <c r="AB7710" s="170"/>
      <c r="AC7710" s="170"/>
      <c r="AD7710" s="174"/>
      <c r="AE7710" s="170"/>
      <c r="AF7710" s="170"/>
      <c r="AI7710" s="170"/>
      <c r="AJ7710" s="170"/>
      <c r="AK7710" s="170"/>
      <c r="AL7710" s="170"/>
      <c r="AM7710" s="170"/>
      <c r="AN7710" s="170"/>
    </row>
    <row r="7711" spans="1:40" ht="52.5" customHeight="1" x14ac:dyDescent="0.2">
      <c r="A7711" s="170"/>
      <c r="B7711" s="170"/>
      <c r="C7711" s="170"/>
      <c r="D7711" s="170"/>
      <c r="E7711" s="170"/>
      <c r="F7711" s="170"/>
      <c r="G7711" s="170"/>
      <c r="H7711" s="170"/>
      <c r="I7711" s="170"/>
      <c r="J7711" s="170"/>
      <c r="K7711" s="170"/>
      <c r="L7711" s="170"/>
      <c r="M7711" s="170"/>
      <c r="N7711" s="170"/>
      <c r="O7711" s="170"/>
      <c r="P7711" s="170"/>
      <c r="Q7711" s="170"/>
      <c r="R7711" s="170"/>
      <c r="S7711" s="170"/>
      <c r="T7711" s="170"/>
      <c r="U7711" s="170"/>
      <c r="V7711" s="170"/>
      <c r="W7711" s="170"/>
      <c r="X7711" s="174"/>
      <c r="Y7711" s="170"/>
      <c r="Z7711" s="170"/>
      <c r="AA7711" s="170"/>
      <c r="AB7711" s="170"/>
      <c r="AC7711" s="170"/>
      <c r="AD7711" s="174"/>
      <c r="AE7711" s="170"/>
      <c r="AF7711" s="170"/>
      <c r="AI7711" s="170"/>
      <c r="AJ7711" s="170"/>
      <c r="AK7711" s="170"/>
      <c r="AL7711" s="170"/>
      <c r="AM7711" s="170"/>
      <c r="AN7711" s="170"/>
    </row>
    <row r="7712" spans="1:40" ht="52.5" customHeight="1" x14ac:dyDescent="0.2">
      <c r="A7712" s="170"/>
      <c r="B7712" s="170"/>
      <c r="C7712" s="170"/>
      <c r="D7712" s="170"/>
      <c r="E7712" s="170"/>
      <c r="F7712" s="170"/>
      <c r="G7712" s="170"/>
      <c r="H7712" s="170"/>
      <c r="I7712" s="170"/>
      <c r="J7712" s="170"/>
      <c r="K7712" s="170"/>
      <c r="L7712" s="170"/>
      <c r="M7712" s="170"/>
      <c r="N7712" s="170"/>
      <c r="O7712" s="170"/>
      <c r="P7712" s="170"/>
      <c r="Q7712" s="170"/>
      <c r="R7712" s="170"/>
      <c r="S7712" s="170"/>
      <c r="T7712" s="170"/>
      <c r="U7712" s="170"/>
      <c r="V7712" s="170"/>
      <c r="W7712" s="170"/>
      <c r="X7712" s="174"/>
      <c r="Y7712" s="170"/>
      <c r="Z7712" s="170"/>
      <c r="AA7712" s="170"/>
      <c r="AB7712" s="170"/>
      <c r="AC7712" s="170"/>
      <c r="AD7712" s="174"/>
      <c r="AE7712" s="170"/>
      <c r="AF7712" s="170"/>
      <c r="AI7712" s="170"/>
      <c r="AJ7712" s="170"/>
      <c r="AK7712" s="170"/>
      <c r="AL7712" s="170"/>
      <c r="AM7712" s="170"/>
      <c r="AN7712" s="170"/>
    </row>
    <row r="7713" spans="1:40" ht="52.5" customHeight="1" x14ac:dyDescent="0.2">
      <c r="A7713" s="170"/>
      <c r="B7713" s="170"/>
      <c r="C7713" s="170"/>
      <c r="D7713" s="170"/>
      <c r="E7713" s="170"/>
      <c r="F7713" s="170"/>
      <c r="G7713" s="170"/>
      <c r="H7713" s="170"/>
      <c r="I7713" s="170"/>
      <c r="J7713" s="170"/>
      <c r="K7713" s="170"/>
      <c r="L7713" s="170"/>
      <c r="M7713" s="170"/>
      <c r="N7713" s="170"/>
      <c r="O7713" s="170"/>
      <c r="P7713" s="170"/>
      <c r="Q7713" s="170"/>
      <c r="R7713" s="170"/>
      <c r="S7713" s="170"/>
      <c r="T7713" s="170"/>
      <c r="U7713" s="170"/>
      <c r="V7713" s="170"/>
      <c r="W7713" s="170"/>
      <c r="X7713" s="174"/>
      <c r="Y7713" s="170"/>
      <c r="Z7713" s="170"/>
      <c r="AA7713" s="170"/>
      <c r="AB7713" s="170"/>
      <c r="AC7713" s="170"/>
      <c r="AD7713" s="174"/>
      <c r="AE7713" s="170"/>
      <c r="AF7713" s="170"/>
      <c r="AI7713" s="170"/>
      <c r="AJ7713" s="170"/>
      <c r="AK7713" s="170"/>
      <c r="AL7713" s="170"/>
      <c r="AM7713" s="170"/>
      <c r="AN7713" s="170"/>
    </row>
    <row r="7714" spans="1:40" ht="52.5" customHeight="1" x14ac:dyDescent="0.2">
      <c r="A7714" s="170"/>
      <c r="B7714" s="170"/>
      <c r="C7714" s="170"/>
      <c r="D7714" s="170"/>
      <c r="E7714" s="170"/>
      <c r="F7714" s="170"/>
      <c r="G7714" s="170"/>
      <c r="H7714" s="170"/>
      <c r="I7714" s="170"/>
      <c r="J7714" s="170"/>
      <c r="K7714" s="170"/>
      <c r="L7714" s="170"/>
      <c r="M7714" s="170"/>
      <c r="N7714" s="170"/>
      <c r="O7714" s="170"/>
      <c r="P7714" s="170"/>
      <c r="Q7714" s="170"/>
      <c r="R7714" s="170"/>
      <c r="S7714" s="170"/>
      <c r="T7714" s="170"/>
      <c r="U7714" s="170"/>
      <c r="V7714" s="170"/>
      <c r="W7714" s="170"/>
      <c r="X7714" s="174"/>
      <c r="Y7714" s="170"/>
      <c r="Z7714" s="170"/>
      <c r="AA7714" s="170"/>
      <c r="AB7714" s="170"/>
      <c r="AC7714" s="170"/>
      <c r="AD7714" s="174"/>
      <c r="AE7714" s="170"/>
      <c r="AF7714" s="170"/>
      <c r="AI7714" s="170"/>
      <c r="AJ7714" s="170"/>
      <c r="AK7714" s="170"/>
      <c r="AL7714" s="170"/>
      <c r="AM7714" s="170"/>
      <c r="AN7714" s="170"/>
    </row>
    <row r="7715" spans="1:40" ht="52.5" customHeight="1" x14ac:dyDescent="0.2">
      <c r="A7715" s="170"/>
      <c r="B7715" s="170"/>
      <c r="C7715" s="170"/>
      <c r="D7715" s="170"/>
      <c r="E7715" s="170"/>
      <c r="F7715" s="170"/>
      <c r="G7715" s="170"/>
      <c r="H7715" s="170"/>
      <c r="I7715" s="170"/>
      <c r="J7715" s="170"/>
      <c r="K7715" s="170"/>
      <c r="L7715" s="170"/>
      <c r="M7715" s="170"/>
      <c r="N7715" s="170"/>
      <c r="O7715" s="170"/>
      <c r="P7715" s="170"/>
      <c r="Q7715" s="170"/>
      <c r="R7715" s="170"/>
      <c r="S7715" s="170"/>
      <c r="T7715" s="170"/>
      <c r="U7715" s="170"/>
      <c r="V7715" s="170"/>
      <c r="W7715" s="170"/>
      <c r="X7715" s="174"/>
      <c r="Y7715" s="170"/>
      <c r="Z7715" s="170"/>
      <c r="AA7715" s="170"/>
      <c r="AB7715" s="170"/>
      <c r="AC7715" s="170"/>
      <c r="AD7715" s="174"/>
      <c r="AE7715" s="170"/>
      <c r="AF7715" s="170"/>
      <c r="AI7715" s="170"/>
      <c r="AJ7715" s="170"/>
      <c r="AK7715" s="170"/>
      <c r="AL7715" s="170"/>
      <c r="AM7715" s="170"/>
      <c r="AN7715" s="170"/>
    </row>
    <row r="7716" spans="1:40" ht="52.5" customHeight="1" x14ac:dyDescent="0.2">
      <c r="A7716" s="170"/>
      <c r="B7716" s="170"/>
      <c r="C7716" s="170"/>
      <c r="D7716" s="170"/>
      <c r="E7716" s="170"/>
      <c r="F7716" s="170"/>
      <c r="G7716" s="170"/>
      <c r="H7716" s="170"/>
      <c r="I7716" s="170"/>
      <c r="J7716" s="170"/>
      <c r="K7716" s="170"/>
      <c r="L7716" s="170"/>
      <c r="M7716" s="170"/>
      <c r="N7716" s="170"/>
      <c r="O7716" s="170"/>
      <c r="P7716" s="170"/>
      <c r="Q7716" s="170"/>
      <c r="R7716" s="170"/>
      <c r="S7716" s="170"/>
      <c r="T7716" s="170"/>
      <c r="U7716" s="170"/>
      <c r="V7716" s="170"/>
      <c r="W7716" s="170"/>
      <c r="X7716" s="174"/>
      <c r="Y7716" s="170"/>
      <c r="Z7716" s="170"/>
      <c r="AA7716" s="170"/>
      <c r="AB7716" s="170"/>
      <c r="AC7716" s="170"/>
      <c r="AD7716" s="174"/>
      <c r="AE7716" s="170"/>
      <c r="AF7716" s="170"/>
      <c r="AI7716" s="170"/>
      <c r="AJ7716" s="170"/>
      <c r="AK7716" s="170"/>
      <c r="AL7716" s="170"/>
      <c r="AM7716" s="170"/>
      <c r="AN7716" s="170"/>
    </row>
    <row r="7717" spans="1:40" ht="52.5" customHeight="1" x14ac:dyDescent="0.2">
      <c r="A7717" s="170"/>
      <c r="B7717" s="170"/>
      <c r="C7717" s="170"/>
      <c r="D7717" s="170"/>
      <c r="E7717" s="170"/>
      <c r="F7717" s="170"/>
      <c r="G7717" s="170"/>
      <c r="H7717" s="170"/>
      <c r="I7717" s="170"/>
      <c r="J7717" s="170"/>
      <c r="K7717" s="170"/>
      <c r="L7717" s="170"/>
      <c r="M7717" s="170"/>
      <c r="N7717" s="170"/>
      <c r="O7717" s="170"/>
      <c r="P7717" s="170"/>
      <c r="Q7717" s="170"/>
      <c r="R7717" s="170"/>
      <c r="S7717" s="170"/>
      <c r="T7717" s="170"/>
      <c r="U7717" s="170"/>
      <c r="V7717" s="170"/>
      <c r="W7717" s="170"/>
      <c r="X7717" s="174"/>
      <c r="Y7717" s="170"/>
      <c r="Z7717" s="170"/>
      <c r="AA7717" s="170"/>
      <c r="AB7717" s="170"/>
      <c r="AC7717" s="170"/>
      <c r="AD7717" s="174"/>
      <c r="AE7717" s="170"/>
      <c r="AF7717" s="170"/>
      <c r="AI7717" s="170"/>
      <c r="AJ7717" s="170"/>
      <c r="AK7717" s="170"/>
      <c r="AL7717" s="170"/>
      <c r="AM7717" s="170"/>
      <c r="AN7717" s="170"/>
    </row>
    <row r="7718" spans="1:40" ht="52.5" customHeight="1" x14ac:dyDescent="0.2">
      <c r="A7718" s="170"/>
      <c r="B7718" s="170"/>
      <c r="C7718" s="170"/>
      <c r="D7718" s="170"/>
      <c r="E7718" s="170"/>
      <c r="F7718" s="170"/>
      <c r="G7718" s="170"/>
      <c r="H7718" s="170"/>
      <c r="I7718" s="170"/>
      <c r="J7718" s="170"/>
      <c r="K7718" s="170"/>
      <c r="L7718" s="170"/>
      <c r="M7718" s="170"/>
      <c r="N7718" s="170"/>
      <c r="O7718" s="170"/>
      <c r="P7718" s="170"/>
      <c r="Q7718" s="170"/>
      <c r="R7718" s="170"/>
      <c r="S7718" s="170"/>
      <c r="T7718" s="170"/>
      <c r="U7718" s="170"/>
      <c r="V7718" s="170"/>
      <c r="W7718" s="170"/>
      <c r="X7718" s="174"/>
      <c r="Y7718" s="170"/>
      <c r="Z7718" s="170"/>
      <c r="AA7718" s="170"/>
      <c r="AB7718" s="170"/>
      <c r="AC7718" s="170"/>
      <c r="AD7718" s="174"/>
      <c r="AE7718" s="170"/>
      <c r="AF7718" s="170"/>
      <c r="AI7718" s="170"/>
      <c r="AJ7718" s="170"/>
      <c r="AK7718" s="170"/>
      <c r="AL7718" s="170"/>
      <c r="AM7718" s="170"/>
      <c r="AN7718" s="170"/>
    </row>
    <row r="7719" spans="1:40" ht="52.5" customHeight="1" x14ac:dyDescent="0.2">
      <c r="A7719" s="170"/>
      <c r="B7719" s="170"/>
      <c r="C7719" s="170"/>
      <c r="D7719" s="170"/>
      <c r="E7719" s="170"/>
      <c r="F7719" s="170"/>
      <c r="G7719" s="170"/>
      <c r="H7719" s="170"/>
      <c r="I7719" s="170"/>
      <c r="J7719" s="170"/>
      <c r="K7719" s="170"/>
      <c r="L7719" s="170"/>
      <c r="M7719" s="170"/>
      <c r="N7719" s="170"/>
      <c r="O7719" s="170"/>
      <c r="P7719" s="170"/>
      <c r="Q7719" s="170"/>
      <c r="R7719" s="170"/>
      <c r="S7719" s="170"/>
      <c r="T7719" s="170"/>
      <c r="U7719" s="170"/>
      <c r="V7719" s="170"/>
      <c r="W7719" s="170"/>
      <c r="X7719" s="174"/>
      <c r="Y7719" s="170"/>
      <c r="Z7719" s="170"/>
      <c r="AA7719" s="170"/>
      <c r="AB7719" s="170"/>
      <c r="AC7719" s="170"/>
      <c r="AD7719" s="174"/>
      <c r="AE7719" s="170"/>
      <c r="AF7719" s="170"/>
      <c r="AI7719" s="170"/>
      <c r="AJ7719" s="170"/>
      <c r="AK7719" s="170"/>
      <c r="AL7719" s="170"/>
      <c r="AM7719" s="170"/>
      <c r="AN7719" s="170"/>
    </row>
    <row r="7720" spans="1:40" ht="52.5" customHeight="1" x14ac:dyDescent="0.2">
      <c r="A7720" s="170"/>
      <c r="B7720" s="170"/>
      <c r="C7720" s="170"/>
      <c r="D7720" s="170"/>
      <c r="E7720" s="170"/>
      <c r="F7720" s="170"/>
      <c r="G7720" s="170"/>
      <c r="H7720" s="170"/>
      <c r="I7720" s="170"/>
      <c r="J7720" s="170"/>
      <c r="K7720" s="170"/>
      <c r="L7720" s="170"/>
      <c r="M7720" s="170"/>
      <c r="N7720" s="170"/>
      <c r="O7720" s="170"/>
      <c r="P7720" s="170"/>
      <c r="Q7720" s="170"/>
      <c r="R7720" s="170"/>
      <c r="S7720" s="170"/>
      <c r="T7720" s="170"/>
      <c r="U7720" s="170"/>
      <c r="V7720" s="170"/>
      <c r="W7720" s="170"/>
      <c r="X7720" s="174"/>
      <c r="Y7720" s="170"/>
      <c r="Z7720" s="170"/>
      <c r="AA7720" s="170"/>
      <c r="AB7720" s="170"/>
      <c r="AC7720" s="170"/>
      <c r="AD7720" s="174"/>
      <c r="AE7720" s="170"/>
      <c r="AF7720" s="170"/>
      <c r="AI7720" s="170"/>
      <c r="AJ7720" s="170"/>
      <c r="AK7720" s="170"/>
      <c r="AL7720" s="170"/>
      <c r="AM7720" s="170"/>
      <c r="AN7720" s="170"/>
    </row>
    <row r="7721" spans="1:40" ht="52.5" customHeight="1" x14ac:dyDescent="0.2">
      <c r="A7721" s="170"/>
      <c r="B7721" s="170"/>
      <c r="C7721" s="170"/>
      <c r="D7721" s="170"/>
      <c r="E7721" s="170"/>
      <c r="F7721" s="170"/>
      <c r="G7721" s="170"/>
      <c r="H7721" s="170"/>
      <c r="I7721" s="170"/>
      <c r="J7721" s="170"/>
      <c r="K7721" s="170"/>
      <c r="L7721" s="170"/>
      <c r="M7721" s="170"/>
      <c r="N7721" s="170"/>
      <c r="O7721" s="170"/>
      <c r="P7721" s="170"/>
      <c r="Q7721" s="170"/>
      <c r="R7721" s="170"/>
      <c r="S7721" s="170"/>
      <c r="T7721" s="170"/>
      <c r="U7721" s="170"/>
      <c r="V7721" s="170"/>
      <c r="W7721" s="170"/>
      <c r="X7721" s="174"/>
      <c r="Y7721" s="170"/>
      <c r="Z7721" s="170"/>
      <c r="AA7721" s="170"/>
      <c r="AB7721" s="170"/>
      <c r="AC7721" s="170"/>
      <c r="AD7721" s="174"/>
      <c r="AE7721" s="170"/>
      <c r="AF7721" s="170"/>
      <c r="AI7721" s="170"/>
      <c r="AJ7721" s="170"/>
      <c r="AK7721" s="170"/>
      <c r="AL7721" s="170"/>
      <c r="AM7721" s="170"/>
      <c r="AN7721" s="170"/>
    </row>
    <row r="7722" spans="1:40" ht="52.5" customHeight="1" x14ac:dyDescent="0.2">
      <c r="A7722" s="170"/>
      <c r="B7722" s="170"/>
      <c r="C7722" s="170"/>
      <c r="D7722" s="170"/>
      <c r="E7722" s="170"/>
      <c r="F7722" s="170"/>
      <c r="G7722" s="170"/>
      <c r="H7722" s="170"/>
      <c r="I7722" s="170"/>
      <c r="J7722" s="170"/>
      <c r="K7722" s="170"/>
      <c r="L7722" s="170"/>
      <c r="M7722" s="170"/>
      <c r="N7722" s="170"/>
      <c r="O7722" s="170"/>
      <c r="P7722" s="170"/>
      <c r="Q7722" s="170"/>
      <c r="R7722" s="170"/>
      <c r="S7722" s="170"/>
      <c r="T7722" s="170"/>
      <c r="U7722" s="170"/>
      <c r="V7722" s="170"/>
      <c r="W7722" s="170"/>
      <c r="X7722" s="174"/>
      <c r="Y7722" s="170"/>
      <c r="Z7722" s="170"/>
      <c r="AA7722" s="170"/>
      <c r="AB7722" s="170"/>
      <c r="AC7722" s="170"/>
      <c r="AD7722" s="174"/>
      <c r="AE7722" s="170"/>
      <c r="AF7722" s="170"/>
      <c r="AI7722" s="170"/>
      <c r="AJ7722" s="170"/>
      <c r="AK7722" s="170"/>
      <c r="AL7722" s="170"/>
      <c r="AM7722" s="170"/>
      <c r="AN7722" s="170"/>
    </row>
    <row r="7723" spans="1:40" ht="52.5" customHeight="1" x14ac:dyDescent="0.2">
      <c r="A7723" s="170"/>
      <c r="B7723" s="170"/>
      <c r="C7723" s="170"/>
      <c r="D7723" s="170"/>
      <c r="E7723" s="170"/>
      <c r="F7723" s="170"/>
      <c r="G7723" s="170"/>
      <c r="H7723" s="170"/>
      <c r="I7723" s="170"/>
      <c r="J7723" s="170"/>
      <c r="K7723" s="170"/>
      <c r="L7723" s="170"/>
      <c r="M7723" s="170"/>
      <c r="N7723" s="170"/>
      <c r="O7723" s="170"/>
      <c r="P7723" s="170"/>
      <c r="Q7723" s="170"/>
      <c r="R7723" s="170"/>
      <c r="S7723" s="170"/>
      <c r="T7723" s="170"/>
      <c r="U7723" s="170"/>
      <c r="V7723" s="170"/>
      <c r="W7723" s="170"/>
      <c r="X7723" s="174"/>
      <c r="Y7723" s="170"/>
      <c r="Z7723" s="170"/>
      <c r="AA7723" s="170"/>
      <c r="AB7723" s="170"/>
      <c r="AC7723" s="170"/>
      <c r="AD7723" s="174"/>
      <c r="AE7723" s="170"/>
      <c r="AF7723" s="170"/>
      <c r="AI7723" s="170"/>
      <c r="AJ7723" s="170"/>
      <c r="AK7723" s="170"/>
      <c r="AL7723" s="170"/>
      <c r="AM7723" s="170"/>
      <c r="AN7723" s="170"/>
    </row>
    <row r="7724" spans="1:40" ht="52.5" customHeight="1" x14ac:dyDescent="0.2">
      <c r="A7724" s="170"/>
      <c r="B7724" s="170"/>
      <c r="C7724" s="170"/>
      <c r="D7724" s="170"/>
      <c r="E7724" s="170"/>
      <c r="F7724" s="170"/>
      <c r="G7724" s="170"/>
      <c r="H7724" s="170"/>
      <c r="I7724" s="170"/>
      <c r="J7724" s="170"/>
      <c r="K7724" s="170"/>
      <c r="L7724" s="170"/>
      <c r="M7724" s="170"/>
      <c r="N7724" s="170"/>
      <c r="O7724" s="170"/>
      <c r="P7724" s="170"/>
      <c r="Q7724" s="170"/>
      <c r="R7724" s="170"/>
      <c r="S7724" s="170"/>
      <c r="T7724" s="170"/>
      <c r="U7724" s="170"/>
      <c r="V7724" s="170"/>
      <c r="W7724" s="170"/>
      <c r="X7724" s="174"/>
      <c r="Y7724" s="170"/>
      <c r="Z7724" s="170"/>
      <c r="AA7724" s="170"/>
      <c r="AB7724" s="170"/>
      <c r="AC7724" s="170"/>
      <c r="AD7724" s="174"/>
      <c r="AE7724" s="170"/>
      <c r="AF7724" s="170"/>
      <c r="AI7724" s="170"/>
      <c r="AJ7724" s="170"/>
      <c r="AK7724" s="170"/>
      <c r="AL7724" s="170"/>
      <c r="AM7724" s="170"/>
      <c r="AN7724" s="170"/>
    </row>
    <row r="7725" spans="1:40" ht="52.5" customHeight="1" x14ac:dyDescent="0.2">
      <c r="A7725" s="170"/>
      <c r="B7725" s="170"/>
      <c r="C7725" s="170"/>
      <c r="D7725" s="170"/>
      <c r="E7725" s="170"/>
      <c r="F7725" s="170"/>
      <c r="G7725" s="170"/>
      <c r="H7725" s="170"/>
      <c r="I7725" s="170"/>
      <c r="J7725" s="170"/>
      <c r="K7725" s="170"/>
      <c r="L7725" s="170"/>
      <c r="M7725" s="170"/>
      <c r="N7725" s="170"/>
      <c r="O7725" s="170"/>
      <c r="P7725" s="170"/>
      <c r="Q7725" s="170"/>
      <c r="R7725" s="170"/>
      <c r="S7725" s="170"/>
      <c r="T7725" s="170"/>
      <c r="U7725" s="170"/>
      <c r="V7725" s="170"/>
      <c r="W7725" s="170"/>
      <c r="X7725" s="174"/>
      <c r="Y7725" s="170"/>
      <c r="Z7725" s="170"/>
      <c r="AA7725" s="170"/>
      <c r="AB7725" s="170"/>
      <c r="AC7725" s="170"/>
      <c r="AD7725" s="174"/>
      <c r="AE7725" s="170"/>
      <c r="AF7725" s="170"/>
      <c r="AI7725" s="170"/>
      <c r="AJ7725" s="170"/>
      <c r="AK7725" s="170"/>
      <c r="AL7725" s="170"/>
      <c r="AM7725" s="170"/>
      <c r="AN7725" s="170"/>
    </row>
    <row r="7726" spans="1:40" ht="52.5" customHeight="1" x14ac:dyDescent="0.2">
      <c r="A7726" s="170"/>
      <c r="B7726" s="170"/>
      <c r="C7726" s="170"/>
      <c r="D7726" s="170"/>
      <c r="E7726" s="170"/>
      <c r="F7726" s="170"/>
      <c r="G7726" s="170"/>
      <c r="H7726" s="170"/>
      <c r="I7726" s="170"/>
      <c r="J7726" s="170"/>
      <c r="K7726" s="170"/>
      <c r="L7726" s="170"/>
      <c r="M7726" s="170"/>
      <c r="N7726" s="170"/>
      <c r="O7726" s="170"/>
      <c r="P7726" s="170"/>
      <c r="Q7726" s="170"/>
      <c r="R7726" s="170"/>
      <c r="S7726" s="170"/>
      <c r="T7726" s="170"/>
      <c r="U7726" s="170"/>
      <c r="V7726" s="170"/>
      <c r="W7726" s="170"/>
      <c r="X7726" s="174"/>
      <c r="Y7726" s="170"/>
      <c r="Z7726" s="170"/>
      <c r="AA7726" s="170"/>
      <c r="AB7726" s="170"/>
      <c r="AC7726" s="170"/>
      <c r="AD7726" s="174"/>
      <c r="AE7726" s="170"/>
      <c r="AF7726" s="170"/>
      <c r="AI7726" s="170"/>
      <c r="AJ7726" s="170"/>
      <c r="AK7726" s="170"/>
      <c r="AL7726" s="170"/>
      <c r="AM7726" s="170"/>
      <c r="AN7726" s="170"/>
    </row>
    <row r="7727" spans="1:40" ht="52.5" customHeight="1" x14ac:dyDescent="0.2">
      <c r="A7727" s="170"/>
      <c r="B7727" s="170"/>
      <c r="C7727" s="170"/>
      <c r="D7727" s="170"/>
      <c r="E7727" s="170"/>
      <c r="F7727" s="170"/>
      <c r="G7727" s="170"/>
      <c r="H7727" s="170"/>
      <c r="I7727" s="170"/>
      <c r="J7727" s="170"/>
      <c r="K7727" s="170"/>
      <c r="L7727" s="170"/>
      <c r="M7727" s="170"/>
      <c r="N7727" s="170"/>
      <c r="O7727" s="170"/>
      <c r="P7727" s="170"/>
      <c r="Q7727" s="170"/>
      <c r="R7727" s="170"/>
      <c r="S7727" s="170"/>
      <c r="T7727" s="170"/>
      <c r="U7727" s="170"/>
      <c r="V7727" s="170"/>
      <c r="W7727" s="170"/>
      <c r="X7727" s="174"/>
      <c r="Y7727" s="170"/>
      <c r="Z7727" s="170"/>
      <c r="AA7727" s="170"/>
      <c r="AB7727" s="170"/>
      <c r="AC7727" s="170"/>
      <c r="AD7727" s="174"/>
      <c r="AE7727" s="170"/>
      <c r="AF7727" s="170"/>
      <c r="AI7727" s="170"/>
      <c r="AJ7727" s="170"/>
      <c r="AK7727" s="170"/>
      <c r="AL7727" s="170"/>
      <c r="AM7727" s="170"/>
      <c r="AN7727" s="170"/>
    </row>
    <row r="7728" spans="1:40" ht="52.5" customHeight="1" x14ac:dyDescent="0.2">
      <c r="A7728" s="170"/>
      <c r="B7728" s="170"/>
      <c r="C7728" s="170"/>
      <c r="D7728" s="170"/>
      <c r="E7728" s="170"/>
      <c r="F7728" s="170"/>
      <c r="G7728" s="170"/>
      <c r="H7728" s="170"/>
      <c r="I7728" s="170"/>
      <c r="J7728" s="170"/>
      <c r="K7728" s="170"/>
      <c r="L7728" s="170"/>
      <c r="M7728" s="170"/>
      <c r="N7728" s="170"/>
      <c r="O7728" s="170"/>
      <c r="P7728" s="170"/>
      <c r="Q7728" s="170"/>
      <c r="R7728" s="170"/>
      <c r="S7728" s="170"/>
      <c r="T7728" s="170"/>
      <c r="U7728" s="170"/>
      <c r="V7728" s="170"/>
      <c r="W7728" s="170"/>
      <c r="X7728" s="174"/>
      <c r="Y7728" s="170"/>
      <c r="Z7728" s="170"/>
      <c r="AA7728" s="170"/>
      <c r="AB7728" s="170"/>
      <c r="AC7728" s="170"/>
      <c r="AD7728" s="174"/>
      <c r="AE7728" s="170"/>
      <c r="AF7728" s="170"/>
      <c r="AI7728" s="170"/>
      <c r="AJ7728" s="170"/>
      <c r="AK7728" s="170"/>
      <c r="AL7728" s="170"/>
      <c r="AM7728" s="170"/>
      <c r="AN7728" s="170"/>
    </row>
    <row r="7729" spans="1:40" ht="52.5" customHeight="1" x14ac:dyDescent="0.2">
      <c r="A7729" s="170"/>
      <c r="B7729" s="170"/>
      <c r="C7729" s="170"/>
      <c r="D7729" s="170"/>
      <c r="E7729" s="170"/>
      <c r="F7729" s="170"/>
      <c r="G7729" s="170"/>
      <c r="H7729" s="170"/>
      <c r="I7729" s="170"/>
      <c r="J7729" s="170"/>
      <c r="K7729" s="170"/>
      <c r="L7729" s="170"/>
      <c r="M7729" s="170"/>
      <c r="N7729" s="170"/>
      <c r="O7729" s="170"/>
      <c r="P7729" s="170"/>
      <c r="Q7729" s="170"/>
      <c r="R7729" s="170"/>
      <c r="S7729" s="170"/>
      <c r="T7729" s="170"/>
      <c r="U7729" s="170"/>
      <c r="V7729" s="170"/>
      <c r="W7729" s="170"/>
      <c r="X7729" s="174"/>
      <c r="Y7729" s="170"/>
      <c r="Z7729" s="170"/>
      <c r="AA7729" s="170"/>
      <c r="AB7729" s="170"/>
      <c r="AC7729" s="170"/>
      <c r="AD7729" s="174"/>
      <c r="AE7729" s="170"/>
      <c r="AF7729" s="170"/>
      <c r="AI7729" s="170"/>
      <c r="AJ7729" s="170"/>
      <c r="AK7729" s="170"/>
      <c r="AL7729" s="170"/>
      <c r="AM7729" s="170"/>
      <c r="AN7729" s="170"/>
    </row>
    <row r="7730" spans="1:40" ht="52.5" customHeight="1" x14ac:dyDescent="0.2">
      <c r="A7730" s="170"/>
      <c r="B7730" s="170"/>
      <c r="C7730" s="170"/>
      <c r="D7730" s="170"/>
      <c r="E7730" s="170"/>
      <c r="F7730" s="170"/>
      <c r="G7730" s="170"/>
      <c r="H7730" s="170"/>
      <c r="I7730" s="170"/>
      <c r="J7730" s="170"/>
      <c r="K7730" s="170"/>
      <c r="L7730" s="170"/>
      <c r="M7730" s="170"/>
      <c r="N7730" s="170"/>
      <c r="O7730" s="170"/>
      <c r="P7730" s="170"/>
      <c r="Q7730" s="170"/>
      <c r="R7730" s="170"/>
      <c r="S7730" s="170"/>
      <c r="T7730" s="170"/>
      <c r="U7730" s="170"/>
      <c r="V7730" s="170"/>
      <c r="W7730" s="170"/>
      <c r="X7730" s="174"/>
      <c r="Y7730" s="170"/>
      <c r="Z7730" s="170"/>
      <c r="AA7730" s="170"/>
      <c r="AB7730" s="170"/>
      <c r="AC7730" s="170"/>
      <c r="AD7730" s="174"/>
      <c r="AE7730" s="170"/>
      <c r="AF7730" s="170"/>
      <c r="AI7730" s="170"/>
      <c r="AJ7730" s="170"/>
      <c r="AK7730" s="170"/>
      <c r="AL7730" s="170"/>
      <c r="AM7730" s="170"/>
      <c r="AN7730" s="170"/>
    </row>
    <row r="7731" spans="1:40" ht="52.5" customHeight="1" x14ac:dyDescent="0.2">
      <c r="A7731" s="170"/>
      <c r="B7731" s="170"/>
      <c r="C7731" s="170"/>
      <c r="D7731" s="170"/>
      <c r="E7731" s="170"/>
      <c r="F7731" s="170"/>
      <c r="G7731" s="170"/>
      <c r="H7731" s="170"/>
      <c r="I7731" s="170"/>
      <c r="J7731" s="170"/>
      <c r="K7731" s="170"/>
      <c r="L7731" s="170"/>
      <c r="M7731" s="170"/>
      <c r="N7731" s="170"/>
      <c r="O7731" s="170"/>
      <c r="P7731" s="170"/>
      <c r="Q7731" s="170"/>
      <c r="R7731" s="170"/>
      <c r="S7731" s="170"/>
      <c r="T7731" s="170"/>
      <c r="U7731" s="170"/>
      <c r="V7731" s="170"/>
      <c r="W7731" s="170"/>
      <c r="X7731" s="174"/>
      <c r="Y7731" s="170"/>
      <c r="Z7731" s="170"/>
      <c r="AA7731" s="170"/>
      <c r="AB7731" s="170"/>
      <c r="AC7731" s="170"/>
      <c r="AD7731" s="174"/>
      <c r="AE7731" s="170"/>
      <c r="AF7731" s="170"/>
      <c r="AI7731" s="170"/>
      <c r="AJ7731" s="170"/>
      <c r="AK7731" s="170"/>
      <c r="AL7731" s="170"/>
      <c r="AM7731" s="170"/>
      <c r="AN7731" s="170"/>
    </row>
    <row r="7732" spans="1:40" ht="52.5" customHeight="1" x14ac:dyDescent="0.2">
      <c r="A7732" s="170"/>
      <c r="B7732" s="170"/>
      <c r="C7732" s="170"/>
      <c r="D7732" s="170"/>
      <c r="E7732" s="170"/>
      <c r="F7732" s="170"/>
      <c r="G7732" s="170"/>
      <c r="H7732" s="170"/>
      <c r="I7732" s="170"/>
      <c r="J7732" s="170"/>
      <c r="K7732" s="170"/>
      <c r="L7732" s="170"/>
      <c r="M7732" s="170"/>
      <c r="N7732" s="170"/>
      <c r="O7732" s="170"/>
      <c r="P7732" s="170"/>
      <c r="Q7732" s="170"/>
      <c r="R7732" s="170"/>
      <c r="S7732" s="170"/>
      <c r="T7732" s="170"/>
      <c r="U7732" s="170"/>
      <c r="V7732" s="170"/>
      <c r="W7732" s="170"/>
      <c r="X7732" s="174"/>
      <c r="Y7732" s="170"/>
      <c r="Z7732" s="170"/>
      <c r="AA7732" s="170"/>
      <c r="AB7732" s="170"/>
      <c r="AC7732" s="170"/>
      <c r="AD7732" s="174"/>
      <c r="AE7732" s="170"/>
      <c r="AF7732" s="170"/>
      <c r="AI7732" s="170"/>
      <c r="AJ7732" s="170"/>
      <c r="AK7732" s="170"/>
      <c r="AL7732" s="170"/>
      <c r="AM7732" s="170"/>
      <c r="AN7732" s="170"/>
    </row>
    <row r="7733" spans="1:40" ht="52.5" customHeight="1" x14ac:dyDescent="0.2">
      <c r="A7733" s="170"/>
      <c r="B7733" s="170"/>
      <c r="C7733" s="170"/>
      <c r="D7733" s="170"/>
      <c r="E7733" s="170"/>
      <c r="F7733" s="170"/>
      <c r="G7733" s="170"/>
      <c r="H7733" s="170"/>
      <c r="I7733" s="170"/>
      <c r="J7733" s="170"/>
      <c r="K7733" s="170"/>
      <c r="L7733" s="170"/>
      <c r="M7733" s="170"/>
      <c r="N7733" s="170"/>
      <c r="O7733" s="170"/>
      <c r="P7733" s="170"/>
      <c r="Q7733" s="170"/>
      <c r="R7733" s="170"/>
      <c r="S7733" s="170"/>
      <c r="T7733" s="170"/>
      <c r="U7733" s="170"/>
      <c r="V7733" s="170"/>
      <c r="W7733" s="170"/>
      <c r="X7733" s="174"/>
      <c r="Y7733" s="170"/>
      <c r="Z7733" s="170"/>
      <c r="AA7733" s="170"/>
      <c r="AB7733" s="170"/>
      <c r="AC7733" s="170"/>
      <c r="AD7733" s="174"/>
      <c r="AE7733" s="170"/>
      <c r="AF7733" s="170"/>
      <c r="AI7733" s="170"/>
      <c r="AJ7733" s="170"/>
      <c r="AK7733" s="170"/>
      <c r="AL7733" s="170"/>
      <c r="AM7733" s="170"/>
      <c r="AN7733" s="170"/>
    </row>
    <row r="7734" spans="1:40" ht="52.5" customHeight="1" x14ac:dyDescent="0.2">
      <c r="A7734" s="170"/>
      <c r="B7734" s="170"/>
      <c r="C7734" s="170"/>
      <c r="D7734" s="170"/>
      <c r="E7734" s="170"/>
      <c r="F7734" s="170"/>
      <c r="G7734" s="170"/>
      <c r="H7734" s="170"/>
      <c r="I7734" s="170"/>
      <c r="J7734" s="170"/>
      <c r="K7734" s="170"/>
      <c r="L7734" s="170"/>
      <c r="M7734" s="170"/>
      <c r="N7734" s="170"/>
      <c r="O7734" s="170"/>
      <c r="P7734" s="170"/>
      <c r="Q7734" s="170"/>
      <c r="R7734" s="170"/>
      <c r="S7734" s="170"/>
      <c r="T7734" s="170"/>
      <c r="U7734" s="170"/>
      <c r="V7734" s="170"/>
      <c r="W7734" s="170"/>
      <c r="X7734" s="174"/>
      <c r="Y7734" s="170"/>
      <c r="Z7734" s="170"/>
      <c r="AA7734" s="170"/>
      <c r="AB7734" s="170"/>
      <c r="AC7734" s="170"/>
      <c r="AD7734" s="174"/>
      <c r="AE7734" s="170"/>
      <c r="AF7734" s="170"/>
      <c r="AI7734" s="170"/>
      <c r="AJ7734" s="170"/>
      <c r="AK7734" s="170"/>
      <c r="AL7734" s="170"/>
      <c r="AM7734" s="170"/>
      <c r="AN7734" s="170"/>
    </row>
    <row r="7735" spans="1:40" ht="52.5" customHeight="1" x14ac:dyDescent="0.2">
      <c r="A7735" s="170"/>
      <c r="B7735" s="170"/>
      <c r="C7735" s="170"/>
      <c r="D7735" s="170"/>
      <c r="E7735" s="170"/>
      <c r="F7735" s="170"/>
      <c r="G7735" s="170"/>
      <c r="H7735" s="170"/>
      <c r="I7735" s="170"/>
      <c r="J7735" s="170"/>
      <c r="K7735" s="170"/>
      <c r="L7735" s="170"/>
      <c r="M7735" s="170"/>
      <c r="N7735" s="170"/>
      <c r="O7735" s="170"/>
      <c r="P7735" s="170"/>
      <c r="Q7735" s="170"/>
      <c r="R7735" s="170"/>
      <c r="S7735" s="170"/>
      <c r="T7735" s="170"/>
      <c r="U7735" s="170"/>
      <c r="V7735" s="170"/>
      <c r="W7735" s="170"/>
      <c r="X7735" s="174"/>
      <c r="Y7735" s="170"/>
      <c r="Z7735" s="170"/>
      <c r="AA7735" s="170"/>
      <c r="AB7735" s="170"/>
      <c r="AC7735" s="170"/>
      <c r="AD7735" s="174"/>
      <c r="AE7735" s="170"/>
      <c r="AF7735" s="170"/>
      <c r="AI7735" s="170"/>
      <c r="AJ7735" s="170"/>
      <c r="AK7735" s="170"/>
      <c r="AL7735" s="170"/>
      <c r="AM7735" s="170"/>
      <c r="AN7735" s="170"/>
    </row>
    <row r="7736" spans="1:40" ht="52.5" customHeight="1" x14ac:dyDescent="0.2">
      <c r="A7736" s="170"/>
      <c r="B7736" s="170"/>
      <c r="C7736" s="170"/>
      <c r="D7736" s="170"/>
      <c r="E7736" s="170"/>
      <c r="F7736" s="170"/>
      <c r="G7736" s="170"/>
      <c r="H7736" s="170"/>
      <c r="I7736" s="170"/>
      <c r="J7736" s="170"/>
      <c r="K7736" s="170"/>
      <c r="L7736" s="170"/>
      <c r="M7736" s="170"/>
      <c r="N7736" s="170"/>
      <c r="O7736" s="170"/>
      <c r="P7736" s="170"/>
      <c r="Q7736" s="170"/>
      <c r="R7736" s="170"/>
      <c r="S7736" s="170"/>
      <c r="T7736" s="170"/>
      <c r="U7736" s="170"/>
      <c r="V7736" s="170"/>
      <c r="W7736" s="170"/>
      <c r="X7736" s="174"/>
      <c r="Y7736" s="170"/>
      <c r="Z7736" s="170"/>
      <c r="AA7736" s="170"/>
      <c r="AB7736" s="170"/>
      <c r="AC7736" s="170"/>
      <c r="AD7736" s="174"/>
      <c r="AE7736" s="170"/>
      <c r="AF7736" s="170"/>
      <c r="AI7736" s="170"/>
      <c r="AJ7736" s="170"/>
      <c r="AK7736" s="170"/>
      <c r="AL7736" s="170"/>
      <c r="AM7736" s="170"/>
      <c r="AN7736" s="170"/>
    </row>
    <row r="7737" spans="1:40" ht="52.5" customHeight="1" x14ac:dyDescent="0.2">
      <c r="A7737" s="170"/>
      <c r="B7737" s="170"/>
      <c r="C7737" s="170"/>
      <c r="D7737" s="170"/>
      <c r="E7737" s="170"/>
      <c r="F7737" s="170"/>
      <c r="G7737" s="170"/>
      <c r="H7737" s="170"/>
      <c r="I7737" s="170"/>
      <c r="J7737" s="170"/>
      <c r="K7737" s="170"/>
      <c r="L7737" s="170"/>
      <c r="M7737" s="170"/>
      <c r="N7737" s="170"/>
      <c r="O7737" s="170"/>
      <c r="P7737" s="170"/>
      <c r="Q7737" s="170"/>
      <c r="R7737" s="170"/>
      <c r="S7737" s="170"/>
      <c r="T7737" s="170"/>
      <c r="U7737" s="170"/>
      <c r="V7737" s="170"/>
      <c r="W7737" s="170"/>
      <c r="X7737" s="174"/>
      <c r="Y7737" s="170"/>
      <c r="Z7737" s="170"/>
      <c r="AA7737" s="170"/>
      <c r="AB7737" s="170"/>
      <c r="AC7737" s="170"/>
      <c r="AD7737" s="174"/>
      <c r="AE7737" s="170"/>
      <c r="AF7737" s="170"/>
      <c r="AI7737" s="170"/>
      <c r="AJ7737" s="170"/>
      <c r="AK7737" s="170"/>
      <c r="AL7737" s="170"/>
      <c r="AM7737" s="170"/>
      <c r="AN7737" s="170"/>
    </row>
    <row r="7738" spans="1:40" ht="52.5" customHeight="1" x14ac:dyDescent="0.2">
      <c r="A7738" s="170"/>
      <c r="B7738" s="170"/>
      <c r="C7738" s="170"/>
      <c r="D7738" s="170"/>
      <c r="E7738" s="170"/>
      <c r="F7738" s="170"/>
      <c r="G7738" s="170"/>
      <c r="H7738" s="170"/>
      <c r="I7738" s="170"/>
      <c r="J7738" s="170"/>
      <c r="K7738" s="170"/>
      <c r="L7738" s="170"/>
      <c r="M7738" s="170"/>
      <c r="N7738" s="170"/>
      <c r="O7738" s="170"/>
      <c r="P7738" s="170"/>
      <c r="Q7738" s="170"/>
      <c r="R7738" s="170"/>
      <c r="S7738" s="170"/>
      <c r="T7738" s="170"/>
      <c r="U7738" s="170"/>
      <c r="V7738" s="170"/>
      <c r="W7738" s="170"/>
      <c r="X7738" s="174"/>
      <c r="Y7738" s="170"/>
      <c r="Z7738" s="170"/>
      <c r="AA7738" s="170"/>
      <c r="AB7738" s="170"/>
      <c r="AC7738" s="170"/>
      <c r="AD7738" s="174"/>
      <c r="AE7738" s="170"/>
      <c r="AF7738" s="170"/>
      <c r="AI7738" s="170"/>
      <c r="AJ7738" s="170"/>
      <c r="AK7738" s="170"/>
      <c r="AL7738" s="170"/>
      <c r="AM7738" s="170"/>
      <c r="AN7738" s="170"/>
    </row>
    <row r="7739" spans="1:40" ht="52.5" customHeight="1" x14ac:dyDescent="0.2">
      <c r="A7739" s="170"/>
      <c r="B7739" s="170"/>
      <c r="C7739" s="170"/>
      <c r="D7739" s="170"/>
      <c r="E7739" s="170"/>
      <c r="F7739" s="170"/>
      <c r="G7739" s="170"/>
      <c r="H7739" s="170"/>
      <c r="I7739" s="170"/>
      <c r="J7739" s="170"/>
      <c r="K7739" s="170"/>
      <c r="L7739" s="170"/>
      <c r="M7739" s="170"/>
      <c r="N7739" s="170"/>
      <c r="O7739" s="170"/>
      <c r="P7739" s="170"/>
      <c r="Q7739" s="170"/>
      <c r="R7739" s="170"/>
      <c r="S7739" s="170"/>
      <c r="T7739" s="170"/>
      <c r="U7739" s="170"/>
      <c r="V7739" s="170"/>
      <c r="W7739" s="170"/>
      <c r="X7739" s="174"/>
      <c r="Y7739" s="170"/>
      <c r="Z7739" s="170"/>
      <c r="AA7739" s="170"/>
      <c r="AB7739" s="170"/>
      <c r="AC7739" s="170"/>
      <c r="AD7739" s="174"/>
      <c r="AE7739" s="170"/>
      <c r="AF7739" s="170"/>
      <c r="AI7739" s="170"/>
      <c r="AJ7739" s="170"/>
      <c r="AK7739" s="170"/>
      <c r="AL7739" s="170"/>
      <c r="AM7739" s="170"/>
      <c r="AN7739" s="170"/>
    </row>
    <row r="7740" spans="1:40" ht="52.5" customHeight="1" x14ac:dyDescent="0.2">
      <c r="A7740" s="170"/>
      <c r="B7740" s="170"/>
      <c r="C7740" s="170"/>
      <c r="D7740" s="170"/>
      <c r="E7740" s="170"/>
      <c r="F7740" s="170"/>
      <c r="G7740" s="170"/>
      <c r="H7740" s="170"/>
      <c r="I7740" s="170"/>
      <c r="J7740" s="170"/>
      <c r="K7740" s="170"/>
      <c r="L7740" s="170"/>
      <c r="M7740" s="170"/>
      <c r="N7740" s="170"/>
      <c r="O7740" s="170"/>
      <c r="P7740" s="170"/>
      <c r="Q7740" s="170"/>
      <c r="R7740" s="170"/>
      <c r="S7740" s="170"/>
      <c r="T7740" s="170"/>
      <c r="U7740" s="170"/>
      <c r="V7740" s="170"/>
      <c r="W7740" s="170"/>
      <c r="X7740" s="174"/>
      <c r="Y7740" s="170"/>
      <c r="Z7740" s="170"/>
      <c r="AA7740" s="170"/>
      <c r="AB7740" s="170"/>
      <c r="AC7740" s="170"/>
      <c r="AD7740" s="174"/>
      <c r="AE7740" s="170"/>
      <c r="AF7740" s="170"/>
      <c r="AI7740" s="170"/>
      <c r="AJ7740" s="170"/>
      <c r="AK7740" s="170"/>
      <c r="AL7740" s="170"/>
      <c r="AM7740" s="170"/>
      <c r="AN7740" s="170"/>
    </row>
    <row r="7741" spans="1:40" ht="52.5" customHeight="1" x14ac:dyDescent="0.2">
      <c r="A7741" s="170"/>
      <c r="B7741" s="170"/>
      <c r="C7741" s="170"/>
      <c r="D7741" s="170"/>
      <c r="E7741" s="170"/>
      <c r="F7741" s="170"/>
      <c r="G7741" s="170"/>
      <c r="H7741" s="170"/>
      <c r="I7741" s="170"/>
      <c r="J7741" s="170"/>
      <c r="K7741" s="170"/>
      <c r="L7741" s="170"/>
      <c r="M7741" s="170"/>
      <c r="N7741" s="170"/>
      <c r="O7741" s="170"/>
      <c r="P7741" s="170"/>
      <c r="Q7741" s="170"/>
      <c r="R7741" s="170"/>
      <c r="S7741" s="170"/>
      <c r="T7741" s="170"/>
      <c r="U7741" s="170"/>
      <c r="V7741" s="170"/>
      <c r="W7741" s="170"/>
      <c r="X7741" s="174"/>
      <c r="Y7741" s="170"/>
      <c r="Z7741" s="170"/>
      <c r="AA7741" s="170"/>
      <c r="AB7741" s="170"/>
      <c r="AC7741" s="170"/>
      <c r="AD7741" s="174"/>
      <c r="AE7741" s="170"/>
      <c r="AF7741" s="170"/>
      <c r="AI7741" s="170"/>
      <c r="AJ7741" s="170"/>
      <c r="AK7741" s="170"/>
      <c r="AL7741" s="170"/>
      <c r="AM7741" s="170"/>
      <c r="AN7741" s="170"/>
    </row>
    <row r="7742" spans="1:40" ht="52.5" customHeight="1" x14ac:dyDescent="0.2">
      <c r="A7742" s="170"/>
      <c r="B7742" s="170"/>
      <c r="C7742" s="170"/>
      <c r="D7742" s="170"/>
      <c r="E7742" s="170"/>
      <c r="F7742" s="170"/>
      <c r="G7742" s="170"/>
      <c r="H7742" s="170"/>
      <c r="I7742" s="170"/>
      <c r="J7742" s="170"/>
      <c r="K7742" s="170"/>
      <c r="L7742" s="170"/>
      <c r="M7742" s="170"/>
      <c r="N7742" s="170"/>
      <c r="O7742" s="170"/>
      <c r="P7742" s="170"/>
      <c r="Q7742" s="170"/>
      <c r="R7742" s="170"/>
      <c r="S7742" s="170"/>
      <c r="T7742" s="170"/>
      <c r="U7742" s="170"/>
      <c r="V7742" s="170"/>
      <c r="W7742" s="170"/>
      <c r="X7742" s="174"/>
      <c r="Y7742" s="170"/>
      <c r="Z7742" s="170"/>
      <c r="AA7742" s="170"/>
      <c r="AB7742" s="170"/>
      <c r="AC7742" s="170"/>
      <c r="AD7742" s="174"/>
      <c r="AE7742" s="170"/>
      <c r="AF7742" s="170"/>
      <c r="AI7742" s="170"/>
      <c r="AJ7742" s="170"/>
      <c r="AK7742" s="170"/>
      <c r="AL7742" s="170"/>
      <c r="AM7742" s="170"/>
      <c r="AN7742" s="170"/>
    </row>
    <row r="7743" spans="1:40" ht="52.5" customHeight="1" x14ac:dyDescent="0.2">
      <c r="A7743" s="170"/>
      <c r="B7743" s="170"/>
      <c r="C7743" s="170"/>
      <c r="D7743" s="170"/>
      <c r="E7743" s="170"/>
      <c r="F7743" s="170"/>
      <c r="G7743" s="170"/>
      <c r="H7743" s="170"/>
      <c r="I7743" s="170"/>
      <c r="J7743" s="170"/>
      <c r="K7743" s="170"/>
      <c r="L7743" s="170"/>
      <c r="M7743" s="170"/>
      <c r="N7743" s="170"/>
      <c r="O7743" s="170"/>
      <c r="P7743" s="170"/>
      <c r="Q7743" s="170"/>
      <c r="R7743" s="170"/>
      <c r="S7743" s="170"/>
      <c r="T7743" s="170"/>
      <c r="U7743" s="170"/>
      <c r="V7743" s="170"/>
      <c r="W7743" s="170"/>
      <c r="X7743" s="174"/>
      <c r="Y7743" s="170"/>
      <c r="Z7743" s="170"/>
      <c r="AA7743" s="170"/>
      <c r="AB7743" s="170"/>
      <c r="AC7743" s="170"/>
      <c r="AD7743" s="174"/>
      <c r="AE7743" s="170"/>
      <c r="AF7743" s="170"/>
      <c r="AI7743" s="170"/>
      <c r="AJ7743" s="170"/>
      <c r="AK7743" s="170"/>
      <c r="AL7743" s="170"/>
      <c r="AM7743" s="170"/>
      <c r="AN7743" s="170"/>
    </row>
    <row r="7744" spans="1:40" ht="52.5" customHeight="1" x14ac:dyDescent="0.2">
      <c r="A7744" s="170"/>
      <c r="B7744" s="170"/>
      <c r="C7744" s="170"/>
      <c r="D7744" s="170"/>
      <c r="E7744" s="170"/>
      <c r="F7744" s="170"/>
      <c r="G7744" s="170"/>
      <c r="H7744" s="170"/>
      <c r="I7744" s="170"/>
      <c r="J7744" s="170"/>
      <c r="K7744" s="170"/>
      <c r="L7744" s="170"/>
      <c r="M7744" s="170"/>
      <c r="N7744" s="170"/>
      <c r="O7744" s="170"/>
      <c r="P7744" s="170"/>
      <c r="Q7744" s="170"/>
      <c r="R7744" s="170"/>
      <c r="S7744" s="170"/>
      <c r="T7744" s="170"/>
      <c r="U7744" s="170"/>
      <c r="V7744" s="170"/>
      <c r="W7744" s="170"/>
      <c r="X7744" s="174"/>
      <c r="Y7744" s="170"/>
      <c r="Z7744" s="170"/>
      <c r="AA7744" s="170"/>
      <c r="AB7744" s="170"/>
      <c r="AC7744" s="170"/>
      <c r="AD7744" s="174"/>
      <c r="AE7744" s="170"/>
      <c r="AF7744" s="170"/>
      <c r="AI7744" s="170"/>
      <c r="AJ7744" s="170"/>
      <c r="AK7744" s="170"/>
      <c r="AL7744" s="170"/>
      <c r="AM7744" s="170"/>
      <c r="AN7744" s="170"/>
    </row>
    <row r="7745" spans="1:40" ht="52.5" customHeight="1" x14ac:dyDescent="0.2">
      <c r="A7745" s="170"/>
      <c r="B7745" s="170"/>
      <c r="C7745" s="170"/>
      <c r="D7745" s="170"/>
      <c r="E7745" s="170"/>
      <c r="F7745" s="170"/>
      <c r="G7745" s="170"/>
      <c r="H7745" s="170"/>
      <c r="I7745" s="170"/>
      <c r="J7745" s="170"/>
      <c r="K7745" s="170"/>
      <c r="L7745" s="170"/>
      <c r="M7745" s="170"/>
      <c r="N7745" s="170"/>
      <c r="O7745" s="170"/>
      <c r="P7745" s="170"/>
      <c r="Q7745" s="170"/>
      <c r="R7745" s="170"/>
      <c r="S7745" s="170"/>
      <c r="T7745" s="170"/>
      <c r="U7745" s="170"/>
      <c r="V7745" s="170"/>
      <c r="W7745" s="170"/>
      <c r="X7745" s="174"/>
      <c r="Y7745" s="170"/>
      <c r="Z7745" s="170"/>
      <c r="AA7745" s="170"/>
      <c r="AB7745" s="170"/>
      <c r="AC7745" s="170"/>
      <c r="AD7745" s="174"/>
      <c r="AE7745" s="170"/>
      <c r="AF7745" s="170"/>
      <c r="AI7745" s="170"/>
      <c r="AJ7745" s="170"/>
      <c r="AK7745" s="170"/>
      <c r="AL7745" s="170"/>
      <c r="AM7745" s="170"/>
      <c r="AN7745" s="170"/>
    </row>
    <row r="7746" spans="1:40" ht="52.5" customHeight="1" x14ac:dyDescent="0.2">
      <c r="A7746" s="170"/>
      <c r="B7746" s="170"/>
      <c r="C7746" s="170"/>
      <c r="D7746" s="170"/>
      <c r="E7746" s="170"/>
      <c r="F7746" s="170"/>
      <c r="G7746" s="170"/>
      <c r="H7746" s="170"/>
      <c r="I7746" s="170"/>
      <c r="J7746" s="170"/>
      <c r="K7746" s="170"/>
      <c r="L7746" s="170"/>
      <c r="M7746" s="170"/>
      <c r="N7746" s="170"/>
      <c r="O7746" s="170"/>
      <c r="P7746" s="170"/>
      <c r="Q7746" s="170"/>
      <c r="R7746" s="170"/>
      <c r="S7746" s="170"/>
      <c r="T7746" s="170"/>
      <c r="U7746" s="170"/>
      <c r="V7746" s="170"/>
      <c r="W7746" s="170"/>
      <c r="X7746" s="174"/>
      <c r="Y7746" s="170"/>
      <c r="Z7746" s="170"/>
      <c r="AA7746" s="170"/>
      <c r="AB7746" s="170"/>
      <c r="AC7746" s="170"/>
      <c r="AD7746" s="174"/>
      <c r="AE7746" s="170"/>
      <c r="AF7746" s="170"/>
      <c r="AI7746" s="170"/>
      <c r="AJ7746" s="170"/>
      <c r="AK7746" s="170"/>
      <c r="AL7746" s="170"/>
      <c r="AM7746" s="170"/>
      <c r="AN7746" s="170"/>
    </row>
    <row r="7747" spans="1:40" ht="52.5" customHeight="1" x14ac:dyDescent="0.2">
      <c r="A7747" s="170"/>
      <c r="B7747" s="170"/>
      <c r="C7747" s="170"/>
      <c r="D7747" s="170"/>
      <c r="E7747" s="170"/>
      <c r="F7747" s="170"/>
      <c r="G7747" s="170"/>
      <c r="H7747" s="170"/>
      <c r="I7747" s="170"/>
      <c r="J7747" s="170"/>
      <c r="K7747" s="170"/>
      <c r="L7747" s="170"/>
      <c r="M7747" s="170"/>
      <c r="N7747" s="170"/>
      <c r="O7747" s="170"/>
      <c r="P7747" s="170"/>
      <c r="Q7747" s="170"/>
      <c r="R7747" s="170"/>
      <c r="S7747" s="170"/>
      <c r="T7747" s="170"/>
      <c r="U7747" s="170"/>
      <c r="V7747" s="170"/>
      <c r="W7747" s="170"/>
      <c r="X7747" s="174"/>
      <c r="Y7747" s="170"/>
      <c r="Z7747" s="170"/>
      <c r="AA7747" s="170"/>
      <c r="AB7747" s="170"/>
      <c r="AC7747" s="170"/>
      <c r="AD7747" s="174"/>
      <c r="AE7747" s="170"/>
      <c r="AF7747" s="170"/>
      <c r="AI7747" s="170"/>
      <c r="AJ7747" s="170"/>
      <c r="AK7747" s="170"/>
      <c r="AL7747" s="170"/>
      <c r="AM7747" s="170"/>
      <c r="AN7747" s="170"/>
    </row>
    <row r="7748" spans="1:40" ht="52.5" customHeight="1" x14ac:dyDescent="0.2">
      <c r="A7748" s="170"/>
      <c r="B7748" s="170"/>
      <c r="C7748" s="170"/>
      <c r="D7748" s="170"/>
      <c r="E7748" s="170"/>
      <c r="F7748" s="170"/>
      <c r="G7748" s="170"/>
      <c r="H7748" s="170"/>
      <c r="I7748" s="170"/>
      <c r="J7748" s="170"/>
      <c r="K7748" s="170"/>
      <c r="L7748" s="170"/>
      <c r="M7748" s="170"/>
      <c r="N7748" s="170"/>
      <c r="O7748" s="170"/>
      <c r="P7748" s="170"/>
      <c r="Q7748" s="170"/>
      <c r="R7748" s="170"/>
      <c r="S7748" s="170"/>
      <c r="T7748" s="170"/>
      <c r="U7748" s="170"/>
      <c r="V7748" s="170"/>
      <c r="W7748" s="170"/>
      <c r="X7748" s="174"/>
      <c r="Y7748" s="170"/>
      <c r="Z7748" s="170"/>
      <c r="AA7748" s="170"/>
      <c r="AB7748" s="170"/>
      <c r="AC7748" s="170"/>
      <c r="AD7748" s="174"/>
      <c r="AE7748" s="170"/>
      <c r="AF7748" s="170"/>
      <c r="AI7748" s="170"/>
      <c r="AJ7748" s="170"/>
      <c r="AK7748" s="170"/>
      <c r="AL7748" s="170"/>
      <c r="AM7748" s="170"/>
      <c r="AN7748" s="170"/>
    </row>
    <row r="7749" spans="1:40" ht="52.5" customHeight="1" x14ac:dyDescent="0.2">
      <c r="A7749" s="170"/>
      <c r="B7749" s="170"/>
      <c r="C7749" s="170"/>
      <c r="D7749" s="170"/>
      <c r="E7749" s="170"/>
      <c r="F7749" s="170"/>
      <c r="G7749" s="170"/>
      <c r="H7749" s="170"/>
      <c r="I7749" s="170"/>
      <c r="J7749" s="170"/>
      <c r="K7749" s="170"/>
      <c r="L7749" s="170"/>
      <c r="M7749" s="170"/>
      <c r="N7749" s="170"/>
      <c r="O7749" s="170"/>
      <c r="P7749" s="170"/>
      <c r="Q7749" s="170"/>
      <c r="R7749" s="170"/>
      <c r="S7749" s="170"/>
      <c r="T7749" s="170"/>
      <c r="U7749" s="170"/>
      <c r="V7749" s="170"/>
      <c r="W7749" s="170"/>
      <c r="X7749" s="174"/>
      <c r="Y7749" s="170"/>
      <c r="Z7749" s="170"/>
      <c r="AA7749" s="170"/>
      <c r="AB7749" s="170"/>
      <c r="AC7749" s="170"/>
      <c r="AD7749" s="174"/>
      <c r="AE7749" s="170"/>
      <c r="AF7749" s="170"/>
      <c r="AI7749" s="170"/>
      <c r="AJ7749" s="170"/>
      <c r="AK7749" s="170"/>
      <c r="AL7749" s="170"/>
      <c r="AM7749" s="170"/>
      <c r="AN7749" s="170"/>
    </row>
    <row r="7750" spans="1:40" ht="52.5" customHeight="1" x14ac:dyDescent="0.2">
      <c r="A7750" s="170"/>
      <c r="B7750" s="170"/>
      <c r="C7750" s="170"/>
      <c r="D7750" s="170"/>
      <c r="E7750" s="170"/>
      <c r="F7750" s="170"/>
      <c r="G7750" s="170"/>
      <c r="H7750" s="170"/>
      <c r="I7750" s="170"/>
      <c r="J7750" s="170"/>
      <c r="K7750" s="170"/>
      <c r="L7750" s="170"/>
      <c r="M7750" s="170"/>
      <c r="N7750" s="170"/>
      <c r="O7750" s="170"/>
      <c r="P7750" s="170"/>
      <c r="Q7750" s="170"/>
      <c r="R7750" s="170"/>
      <c r="S7750" s="170"/>
      <c r="T7750" s="170"/>
      <c r="U7750" s="170"/>
      <c r="V7750" s="170"/>
      <c r="W7750" s="170"/>
      <c r="X7750" s="174"/>
      <c r="Y7750" s="170"/>
      <c r="Z7750" s="170"/>
      <c r="AA7750" s="170"/>
      <c r="AB7750" s="170"/>
      <c r="AC7750" s="170"/>
      <c r="AD7750" s="174"/>
      <c r="AE7750" s="170"/>
      <c r="AF7750" s="170"/>
      <c r="AI7750" s="170"/>
      <c r="AJ7750" s="170"/>
      <c r="AK7750" s="170"/>
      <c r="AL7750" s="170"/>
      <c r="AM7750" s="170"/>
      <c r="AN7750" s="170"/>
    </row>
    <row r="7751" spans="1:40" ht="52.5" customHeight="1" x14ac:dyDescent="0.2">
      <c r="A7751" s="170"/>
      <c r="B7751" s="170"/>
      <c r="C7751" s="170"/>
      <c r="D7751" s="170"/>
      <c r="E7751" s="170"/>
      <c r="F7751" s="170"/>
      <c r="G7751" s="170"/>
      <c r="H7751" s="170"/>
      <c r="I7751" s="170"/>
      <c r="J7751" s="170"/>
      <c r="K7751" s="170"/>
      <c r="L7751" s="170"/>
      <c r="M7751" s="170"/>
      <c r="N7751" s="170"/>
      <c r="O7751" s="170"/>
      <c r="P7751" s="170"/>
      <c r="Q7751" s="170"/>
      <c r="R7751" s="170"/>
      <c r="S7751" s="170"/>
      <c r="T7751" s="170"/>
      <c r="U7751" s="170"/>
      <c r="V7751" s="170"/>
      <c r="W7751" s="170"/>
      <c r="X7751" s="174"/>
      <c r="Y7751" s="170"/>
      <c r="Z7751" s="170"/>
      <c r="AA7751" s="170"/>
      <c r="AB7751" s="170"/>
      <c r="AC7751" s="170"/>
      <c r="AD7751" s="174"/>
      <c r="AE7751" s="170"/>
      <c r="AF7751" s="170"/>
      <c r="AI7751" s="170"/>
      <c r="AJ7751" s="170"/>
      <c r="AK7751" s="170"/>
      <c r="AL7751" s="170"/>
      <c r="AM7751" s="170"/>
      <c r="AN7751" s="170"/>
    </row>
    <row r="7752" spans="1:40" ht="52.5" customHeight="1" x14ac:dyDescent="0.2">
      <c r="A7752" s="170"/>
      <c r="B7752" s="170"/>
      <c r="C7752" s="170"/>
      <c r="D7752" s="170"/>
      <c r="E7752" s="170"/>
      <c r="F7752" s="170"/>
      <c r="G7752" s="170"/>
      <c r="H7752" s="170"/>
      <c r="I7752" s="170"/>
      <c r="J7752" s="170"/>
      <c r="K7752" s="170"/>
      <c r="L7752" s="170"/>
      <c r="M7752" s="170"/>
      <c r="N7752" s="170"/>
      <c r="O7752" s="170"/>
      <c r="P7752" s="170"/>
      <c r="Q7752" s="170"/>
      <c r="R7752" s="170"/>
      <c r="S7752" s="170"/>
      <c r="T7752" s="170"/>
      <c r="U7752" s="170"/>
      <c r="V7752" s="170"/>
      <c r="W7752" s="170"/>
      <c r="X7752" s="174"/>
      <c r="Y7752" s="170"/>
      <c r="Z7752" s="170"/>
      <c r="AA7752" s="170"/>
      <c r="AB7752" s="170"/>
      <c r="AC7752" s="170"/>
      <c r="AD7752" s="174"/>
      <c r="AE7752" s="170"/>
      <c r="AF7752" s="170"/>
      <c r="AI7752" s="170"/>
      <c r="AJ7752" s="170"/>
      <c r="AK7752" s="170"/>
      <c r="AL7752" s="170"/>
      <c r="AM7752" s="170"/>
      <c r="AN7752" s="170"/>
    </row>
    <row r="7753" spans="1:40" ht="52.5" customHeight="1" x14ac:dyDescent="0.2">
      <c r="A7753" s="170"/>
      <c r="B7753" s="170"/>
      <c r="C7753" s="170"/>
      <c r="D7753" s="170"/>
      <c r="E7753" s="170"/>
      <c r="F7753" s="170"/>
      <c r="G7753" s="170"/>
      <c r="H7753" s="170"/>
      <c r="I7753" s="170"/>
      <c r="J7753" s="170"/>
      <c r="K7753" s="170"/>
      <c r="L7753" s="170"/>
      <c r="M7753" s="170"/>
      <c r="N7753" s="170"/>
      <c r="O7753" s="170"/>
      <c r="P7753" s="170"/>
      <c r="Q7753" s="170"/>
      <c r="R7753" s="170"/>
      <c r="S7753" s="170"/>
      <c r="T7753" s="170"/>
      <c r="U7753" s="170"/>
      <c r="V7753" s="170"/>
      <c r="W7753" s="170"/>
      <c r="X7753" s="174"/>
      <c r="Y7753" s="170"/>
      <c r="Z7753" s="170"/>
      <c r="AA7753" s="170"/>
      <c r="AB7753" s="170"/>
      <c r="AC7753" s="170"/>
      <c r="AD7753" s="174"/>
      <c r="AE7753" s="170"/>
      <c r="AF7753" s="170"/>
      <c r="AI7753" s="170"/>
      <c r="AJ7753" s="170"/>
      <c r="AK7753" s="170"/>
      <c r="AL7753" s="170"/>
      <c r="AM7753" s="170"/>
      <c r="AN7753" s="170"/>
    </row>
    <row r="7754" spans="1:40" ht="52.5" customHeight="1" x14ac:dyDescent="0.2">
      <c r="A7754" s="170"/>
      <c r="B7754" s="170"/>
      <c r="C7754" s="170"/>
      <c r="D7754" s="170"/>
      <c r="E7754" s="170"/>
      <c r="F7754" s="170"/>
      <c r="G7754" s="170"/>
      <c r="H7754" s="170"/>
      <c r="I7754" s="170"/>
      <c r="J7754" s="170"/>
      <c r="K7754" s="170"/>
      <c r="L7754" s="170"/>
      <c r="M7754" s="170"/>
      <c r="N7754" s="170"/>
      <c r="O7754" s="170"/>
      <c r="P7754" s="170"/>
      <c r="Q7754" s="170"/>
      <c r="R7754" s="170"/>
      <c r="S7754" s="170"/>
      <c r="T7754" s="170"/>
      <c r="U7754" s="170"/>
      <c r="V7754" s="170"/>
      <c r="W7754" s="170"/>
      <c r="X7754" s="174"/>
      <c r="Y7754" s="170"/>
      <c r="Z7754" s="170"/>
      <c r="AA7754" s="170"/>
      <c r="AB7754" s="170"/>
      <c r="AC7754" s="170"/>
      <c r="AD7754" s="174"/>
      <c r="AE7754" s="170"/>
      <c r="AF7754" s="170"/>
      <c r="AI7754" s="170"/>
      <c r="AJ7754" s="170"/>
      <c r="AK7754" s="170"/>
      <c r="AL7754" s="170"/>
      <c r="AM7754" s="170"/>
      <c r="AN7754" s="170"/>
    </row>
    <row r="7755" spans="1:40" ht="52.5" customHeight="1" x14ac:dyDescent="0.2">
      <c r="A7755" s="170"/>
      <c r="B7755" s="170"/>
      <c r="C7755" s="170"/>
      <c r="D7755" s="170"/>
      <c r="E7755" s="170"/>
      <c r="F7755" s="170"/>
      <c r="G7755" s="170"/>
      <c r="H7755" s="170"/>
      <c r="I7755" s="170"/>
      <c r="J7755" s="170"/>
      <c r="K7755" s="170"/>
      <c r="L7755" s="170"/>
      <c r="M7755" s="170"/>
      <c r="N7755" s="170"/>
      <c r="O7755" s="170"/>
      <c r="P7755" s="170"/>
      <c r="Q7755" s="170"/>
      <c r="R7755" s="170"/>
      <c r="S7755" s="170"/>
      <c r="T7755" s="170"/>
      <c r="U7755" s="170"/>
      <c r="V7755" s="170"/>
      <c r="W7755" s="170"/>
      <c r="X7755" s="174"/>
      <c r="Y7755" s="170"/>
      <c r="Z7755" s="170"/>
      <c r="AA7755" s="170"/>
      <c r="AB7755" s="170"/>
      <c r="AC7755" s="170"/>
      <c r="AD7755" s="174"/>
      <c r="AE7755" s="170"/>
      <c r="AF7755" s="170"/>
      <c r="AI7755" s="170"/>
      <c r="AJ7755" s="170"/>
      <c r="AK7755" s="170"/>
      <c r="AL7755" s="170"/>
      <c r="AM7755" s="170"/>
      <c r="AN7755" s="170"/>
    </row>
    <row r="7756" spans="1:40" ht="52.5" customHeight="1" x14ac:dyDescent="0.2">
      <c r="A7756" s="170"/>
      <c r="B7756" s="170"/>
      <c r="C7756" s="170"/>
      <c r="D7756" s="170"/>
      <c r="E7756" s="170"/>
      <c r="F7756" s="170"/>
      <c r="G7756" s="170"/>
      <c r="H7756" s="170"/>
      <c r="I7756" s="170"/>
      <c r="J7756" s="170"/>
      <c r="K7756" s="170"/>
      <c r="L7756" s="170"/>
      <c r="M7756" s="170"/>
      <c r="N7756" s="170"/>
      <c r="O7756" s="170"/>
      <c r="P7756" s="170"/>
      <c r="Q7756" s="170"/>
      <c r="R7756" s="170"/>
      <c r="S7756" s="170"/>
      <c r="T7756" s="170"/>
      <c r="U7756" s="170"/>
      <c r="V7756" s="170"/>
      <c r="W7756" s="170"/>
      <c r="X7756" s="174"/>
      <c r="Y7756" s="170"/>
      <c r="Z7756" s="170"/>
      <c r="AA7756" s="170"/>
      <c r="AB7756" s="170"/>
      <c r="AC7756" s="170"/>
      <c r="AD7756" s="174"/>
      <c r="AE7756" s="170"/>
      <c r="AF7756" s="170"/>
      <c r="AI7756" s="170"/>
      <c r="AJ7756" s="170"/>
      <c r="AK7756" s="170"/>
      <c r="AL7756" s="170"/>
      <c r="AM7756" s="170"/>
      <c r="AN7756" s="170"/>
    </row>
    <row r="7757" spans="1:40" ht="52.5" customHeight="1" x14ac:dyDescent="0.2">
      <c r="A7757" s="170"/>
      <c r="B7757" s="170"/>
      <c r="C7757" s="170"/>
      <c r="D7757" s="170"/>
      <c r="E7757" s="170"/>
      <c r="F7757" s="170"/>
      <c r="G7757" s="170"/>
      <c r="H7757" s="170"/>
      <c r="I7757" s="170"/>
      <c r="J7757" s="170"/>
      <c r="K7757" s="170"/>
      <c r="L7757" s="170"/>
      <c r="M7757" s="170"/>
      <c r="N7757" s="170"/>
      <c r="O7757" s="170"/>
      <c r="P7757" s="170"/>
      <c r="Q7757" s="170"/>
      <c r="R7757" s="170"/>
      <c r="S7757" s="170"/>
      <c r="T7757" s="170"/>
      <c r="U7757" s="170"/>
      <c r="V7757" s="170"/>
      <c r="W7757" s="170"/>
      <c r="X7757" s="174"/>
      <c r="Y7757" s="170"/>
      <c r="Z7757" s="170"/>
      <c r="AA7757" s="170"/>
      <c r="AB7757" s="170"/>
      <c r="AC7757" s="170"/>
      <c r="AD7757" s="174"/>
      <c r="AE7757" s="170"/>
      <c r="AF7757" s="170"/>
      <c r="AI7757" s="170"/>
      <c r="AJ7757" s="170"/>
      <c r="AK7757" s="170"/>
      <c r="AL7757" s="170"/>
      <c r="AM7757" s="170"/>
      <c r="AN7757" s="170"/>
    </row>
    <row r="7758" spans="1:40" ht="52.5" customHeight="1" x14ac:dyDescent="0.2">
      <c r="A7758" s="170"/>
      <c r="B7758" s="170"/>
      <c r="C7758" s="170"/>
      <c r="D7758" s="170"/>
      <c r="E7758" s="170"/>
      <c r="F7758" s="170"/>
      <c r="G7758" s="170"/>
      <c r="H7758" s="170"/>
      <c r="I7758" s="170"/>
      <c r="J7758" s="170"/>
      <c r="K7758" s="170"/>
      <c r="L7758" s="170"/>
      <c r="M7758" s="170"/>
      <c r="N7758" s="170"/>
      <c r="O7758" s="170"/>
      <c r="P7758" s="170"/>
      <c r="Q7758" s="170"/>
      <c r="R7758" s="170"/>
      <c r="S7758" s="170"/>
      <c r="T7758" s="170"/>
      <c r="U7758" s="170"/>
      <c r="V7758" s="170"/>
      <c r="W7758" s="170"/>
      <c r="X7758" s="174"/>
      <c r="Y7758" s="170"/>
      <c r="Z7758" s="170"/>
      <c r="AA7758" s="170"/>
      <c r="AB7758" s="170"/>
      <c r="AC7758" s="170"/>
      <c r="AD7758" s="174"/>
      <c r="AE7758" s="170"/>
      <c r="AF7758" s="170"/>
      <c r="AI7758" s="170"/>
      <c r="AJ7758" s="170"/>
      <c r="AK7758" s="170"/>
      <c r="AL7758" s="170"/>
      <c r="AM7758" s="170"/>
      <c r="AN7758" s="170"/>
    </row>
    <row r="7759" spans="1:40" ht="52.5" customHeight="1" x14ac:dyDescent="0.2">
      <c r="A7759" s="170"/>
      <c r="B7759" s="170"/>
      <c r="C7759" s="170"/>
      <c r="D7759" s="170"/>
      <c r="E7759" s="170"/>
      <c r="F7759" s="170"/>
      <c r="G7759" s="170"/>
      <c r="H7759" s="170"/>
      <c r="I7759" s="170"/>
      <c r="J7759" s="170"/>
      <c r="K7759" s="170"/>
      <c r="L7759" s="170"/>
      <c r="M7759" s="170"/>
      <c r="N7759" s="170"/>
      <c r="O7759" s="170"/>
      <c r="P7759" s="170"/>
      <c r="Q7759" s="170"/>
      <c r="R7759" s="170"/>
      <c r="S7759" s="170"/>
      <c r="T7759" s="170"/>
      <c r="U7759" s="170"/>
      <c r="V7759" s="170"/>
      <c r="W7759" s="170"/>
      <c r="X7759" s="174"/>
      <c r="Y7759" s="170"/>
      <c r="Z7759" s="170"/>
      <c r="AA7759" s="170"/>
      <c r="AB7759" s="170"/>
      <c r="AC7759" s="170"/>
      <c r="AD7759" s="174"/>
      <c r="AE7759" s="170"/>
      <c r="AF7759" s="170"/>
      <c r="AI7759" s="170"/>
      <c r="AJ7759" s="170"/>
      <c r="AK7759" s="170"/>
      <c r="AL7759" s="170"/>
      <c r="AM7759" s="170"/>
      <c r="AN7759" s="170"/>
    </row>
    <row r="7760" spans="1:40" ht="52.5" customHeight="1" x14ac:dyDescent="0.2">
      <c r="A7760" s="170"/>
      <c r="B7760" s="170"/>
      <c r="C7760" s="170"/>
      <c r="D7760" s="170"/>
      <c r="E7760" s="170"/>
      <c r="F7760" s="170"/>
      <c r="G7760" s="170"/>
      <c r="H7760" s="170"/>
      <c r="I7760" s="170"/>
      <c r="J7760" s="170"/>
      <c r="K7760" s="170"/>
      <c r="L7760" s="170"/>
      <c r="M7760" s="170"/>
      <c r="N7760" s="170"/>
      <c r="O7760" s="170"/>
      <c r="P7760" s="170"/>
      <c r="Q7760" s="170"/>
      <c r="R7760" s="170"/>
      <c r="S7760" s="170"/>
      <c r="T7760" s="170"/>
      <c r="U7760" s="170"/>
      <c r="V7760" s="170"/>
      <c r="W7760" s="170"/>
      <c r="X7760" s="174"/>
      <c r="Y7760" s="170"/>
      <c r="Z7760" s="170"/>
      <c r="AA7760" s="170"/>
      <c r="AB7760" s="170"/>
      <c r="AC7760" s="170"/>
      <c r="AD7760" s="174"/>
      <c r="AE7760" s="170"/>
      <c r="AF7760" s="170"/>
      <c r="AI7760" s="170"/>
      <c r="AJ7760" s="170"/>
      <c r="AK7760" s="170"/>
      <c r="AL7760" s="170"/>
      <c r="AM7760" s="170"/>
      <c r="AN7760" s="170"/>
    </row>
    <row r="7761" spans="1:40" ht="52.5" customHeight="1" x14ac:dyDescent="0.2">
      <c r="A7761" s="170"/>
      <c r="B7761" s="170"/>
      <c r="C7761" s="170"/>
      <c r="D7761" s="170"/>
      <c r="E7761" s="170"/>
      <c r="F7761" s="170"/>
      <c r="G7761" s="170"/>
      <c r="H7761" s="170"/>
      <c r="I7761" s="170"/>
      <c r="J7761" s="170"/>
      <c r="K7761" s="170"/>
      <c r="L7761" s="170"/>
      <c r="M7761" s="170"/>
      <c r="N7761" s="170"/>
      <c r="O7761" s="170"/>
      <c r="P7761" s="170"/>
      <c r="Q7761" s="170"/>
      <c r="R7761" s="170"/>
      <c r="S7761" s="170"/>
      <c r="T7761" s="170"/>
      <c r="U7761" s="170"/>
      <c r="V7761" s="170"/>
      <c r="W7761" s="170"/>
      <c r="X7761" s="174"/>
      <c r="Y7761" s="170"/>
      <c r="Z7761" s="170"/>
      <c r="AA7761" s="170"/>
      <c r="AB7761" s="170"/>
      <c r="AC7761" s="170"/>
      <c r="AD7761" s="174"/>
      <c r="AE7761" s="170"/>
      <c r="AF7761" s="170"/>
      <c r="AI7761" s="170"/>
      <c r="AJ7761" s="170"/>
      <c r="AK7761" s="170"/>
      <c r="AL7761" s="170"/>
      <c r="AM7761" s="170"/>
      <c r="AN7761" s="170"/>
    </row>
    <row r="7762" spans="1:40" ht="52.5" customHeight="1" x14ac:dyDescent="0.2">
      <c r="A7762" s="170"/>
      <c r="B7762" s="170"/>
      <c r="C7762" s="170"/>
      <c r="D7762" s="170"/>
      <c r="E7762" s="170"/>
      <c r="F7762" s="170"/>
      <c r="G7762" s="170"/>
      <c r="H7762" s="170"/>
      <c r="I7762" s="170"/>
      <c r="J7762" s="170"/>
      <c r="K7762" s="170"/>
      <c r="L7762" s="170"/>
      <c r="M7762" s="170"/>
      <c r="N7762" s="170"/>
      <c r="O7762" s="170"/>
      <c r="P7762" s="170"/>
      <c r="Q7762" s="170"/>
      <c r="R7762" s="170"/>
      <c r="S7762" s="170"/>
      <c r="T7762" s="170"/>
      <c r="U7762" s="170"/>
      <c r="V7762" s="170"/>
      <c r="W7762" s="170"/>
      <c r="X7762" s="174"/>
      <c r="Y7762" s="170"/>
      <c r="Z7762" s="170"/>
      <c r="AA7762" s="170"/>
      <c r="AB7762" s="170"/>
      <c r="AC7762" s="170"/>
      <c r="AD7762" s="174"/>
      <c r="AE7762" s="170"/>
      <c r="AF7762" s="170"/>
      <c r="AI7762" s="170"/>
      <c r="AJ7762" s="170"/>
      <c r="AK7762" s="170"/>
      <c r="AL7762" s="170"/>
      <c r="AM7762" s="170"/>
      <c r="AN7762" s="170"/>
    </row>
    <row r="7763" spans="1:40" ht="52.5" customHeight="1" x14ac:dyDescent="0.2">
      <c r="A7763" s="170"/>
      <c r="B7763" s="170"/>
      <c r="C7763" s="170"/>
      <c r="D7763" s="170"/>
      <c r="E7763" s="170"/>
      <c r="F7763" s="170"/>
      <c r="G7763" s="170"/>
      <c r="H7763" s="170"/>
      <c r="I7763" s="170"/>
      <c r="J7763" s="170"/>
      <c r="K7763" s="170"/>
      <c r="L7763" s="170"/>
      <c r="M7763" s="170"/>
      <c r="N7763" s="170"/>
      <c r="O7763" s="170"/>
      <c r="P7763" s="170"/>
      <c r="Q7763" s="170"/>
      <c r="R7763" s="170"/>
      <c r="S7763" s="170"/>
      <c r="T7763" s="170"/>
      <c r="U7763" s="170"/>
      <c r="V7763" s="170"/>
      <c r="W7763" s="170"/>
      <c r="X7763" s="174"/>
      <c r="Y7763" s="170"/>
      <c r="Z7763" s="170"/>
      <c r="AA7763" s="170"/>
      <c r="AB7763" s="170"/>
      <c r="AC7763" s="170"/>
      <c r="AD7763" s="174"/>
      <c r="AE7763" s="170"/>
      <c r="AF7763" s="170"/>
      <c r="AI7763" s="170"/>
      <c r="AJ7763" s="170"/>
      <c r="AK7763" s="170"/>
      <c r="AL7763" s="170"/>
      <c r="AM7763" s="170"/>
      <c r="AN7763" s="170"/>
    </row>
    <row r="7764" spans="1:40" ht="52.5" customHeight="1" x14ac:dyDescent="0.2">
      <c r="A7764" s="170"/>
      <c r="B7764" s="170"/>
      <c r="C7764" s="170"/>
      <c r="D7764" s="170"/>
      <c r="E7764" s="170"/>
      <c r="F7764" s="170"/>
      <c r="G7764" s="170"/>
      <c r="H7764" s="170"/>
      <c r="I7764" s="170"/>
      <c r="J7764" s="170"/>
      <c r="K7764" s="170"/>
      <c r="L7764" s="170"/>
      <c r="M7764" s="170"/>
      <c r="N7764" s="170"/>
      <c r="O7764" s="170"/>
      <c r="P7764" s="170"/>
      <c r="Q7764" s="170"/>
      <c r="R7764" s="170"/>
      <c r="S7764" s="170"/>
      <c r="T7764" s="170"/>
      <c r="U7764" s="170"/>
      <c r="V7764" s="170"/>
      <c r="W7764" s="170"/>
      <c r="X7764" s="174"/>
      <c r="Y7764" s="170"/>
      <c r="Z7764" s="170"/>
      <c r="AA7764" s="170"/>
      <c r="AB7764" s="170"/>
      <c r="AC7764" s="170"/>
      <c r="AD7764" s="174"/>
      <c r="AE7764" s="170"/>
      <c r="AF7764" s="170"/>
      <c r="AI7764" s="170"/>
      <c r="AJ7764" s="170"/>
      <c r="AK7764" s="170"/>
      <c r="AL7764" s="170"/>
      <c r="AM7764" s="170"/>
      <c r="AN7764" s="170"/>
    </row>
    <row r="7765" spans="1:40" ht="52.5" customHeight="1" x14ac:dyDescent="0.2">
      <c r="A7765" s="170"/>
      <c r="B7765" s="170"/>
      <c r="C7765" s="170"/>
      <c r="D7765" s="170"/>
      <c r="E7765" s="170"/>
      <c r="F7765" s="170"/>
      <c r="G7765" s="170"/>
      <c r="H7765" s="170"/>
      <c r="I7765" s="170"/>
      <c r="J7765" s="170"/>
      <c r="K7765" s="170"/>
      <c r="L7765" s="170"/>
      <c r="M7765" s="170"/>
      <c r="N7765" s="170"/>
      <c r="O7765" s="170"/>
      <c r="P7765" s="170"/>
      <c r="Q7765" s="170"/>
      <c r="R7765" s="170"/>
      <c r="S7765" s="170"/>
      <c r="T7765" s="170"/>
      <c r="U7765" s="170"/>
      <c r="V7765" s="170"/>
      <c r="W7765" s="170"/>
      <c r="X7765" s="174"/>
      <c r="Y7765" s="170"/>
      <c r="Z7765" s="170"/>
      <c r="AA7765" s="170"/>
      <c r="AB7765" s="170"/>
      <c r="AC7765" s="170"/>
      <c r="AD7765" s="174"/>
      <c r="AE7765" s="170"/>
      <c r="AF7765" s="170"/>
      <c r="AI7765" s="170"/>
      <c r="AJ7765" s="170"/>
      <c r="AK7765" s="170"/>
      <c r="AL7765" s="170"/>
      <c r="AM7765" s="170"/>
      <c r="AN7765" s="170"/>
    </row>
    <row r="7766" spans="1:40" ht="52.5" customHeight="1" x14ac:dyDescent="0.2">
      <c r="A7766" s="170"/>
      <c r="B7766" s="170"/>
      <c r="C7766" s="170"/>
      <c r="D7766" s="170"/>
      <c r="E7766" s="170"/>
      <c r="F7766" s="170"/>
      <c r="G7766" s="170"/>
      <c r="H7766" s="170"/>
      <c r="I7766" s="170"/>
      <c r="J7766" s="170"/>
      <c r="K7766" s="170"/>
      <c r="L7766" s="170"/>
      <c r="M7766" s="170"/>
      <c r="N7766" s="170"/>
      <c r="O7766" s="170"/>
      <c r="P7766" s="170"/>
      <c r="Q7766" s="170"/>
      <c r="R7766" s="170"/>
      <c r="S7766" s="170"/>
      <c r="T7766" s="170"/>
      <c r="U7766" s="170"/>
      <c r="V7766" s="170"/>
      <c r="W7766" s="170"/>
      <c r="X7766" s="174"/>
      <c r="Y7766" s="170"/>
      <c r="Z7766" s="170"/>
      <c r="AA7766" s="170"/>
      <c r="AB7766" s="170"/>
      <c r="AC7766" s="170"/>
      <c r="AD7766" s="174"/>
      <c r="AE7766" s="170"/>
      <c r="AF7766" s="170"/>
      <c r="AI7766" s="170"/>
      <c r="AJ7766" s="170"/>
      <c r="AK7766" s="170"/>
      <c r="AL7766" s="170"/>
      <c r="AM7766" s="170"/>
      <c r="AN7766" s="170"/>
    </row>
    <row r="7767" spans="1:40" ht="52.5" customHeight="1" x14ac:dyDescent="0.2">
      <c r="A7767" s="170"/>
      <c r="B7767" s="170"/>
      <c r="C7767" s="170"/>
      <c r="D7767" s="170"/>
      <c r="E7767" s="170"/>
      <c r="F7767" s="170"/>
      <c r="G7767" s="170"/>
      <c r="H7767" s="170"/>
      <c r="I7767" s="170"/>
      <c r="J7767" s="170"/>
      <c r="K7767" s="170"/>
      <c r="L7767" s="170"/>
      <c r="M7767" s="170"/>
      <c r="N7767" s="170"/>
      <c r="O7767" s="170"/>
      <c r="P7767" s="170"/>
      <c r="Q7767" s="170"/>
      <c r="R7767" s="170"/>
      <c r="S7767" s="170"/>
      <c r="T7767" s="170"/>
      <c r="U7767" s="170"/>
      <c r="V7767" s="170"/>
      <c r="W7767" s="170"/>
      <c r="X7767" s="174"/>
      <c r="Y7767" s="170"/>
      <c r="Z7767" s="170"/>
      <c r="AA7767" s="170"/>
      <c r="AB7767" s="170"/>
      <c r="AC7767" s="170"/>
      <c r="AD7767" s="174"/>
      <c r="AE7767" s="170"/>
      <c r="AF7767" s="170"/>
      <c r="AI7767" s="170"/>
      <c r="AJ7767" s="170"/>
      <c r="AK7767" s="170"/>
      <c r="AL7767" s="170"/>
      <c r="AM7767" s="170"/>
      <c r="AN7767" s="170"/>
    </row>
    <row r="7768" spans="1:40" ht="52.5" customHeight="1" x14ac:dyDescent="0.2">
      <c r="A7768" s="170"/>
      <c r="B7768" s="170"/>
      <c r="C7768" s="170"/>
      <c r="D7768" s="170"/>
      <c r="E7768" s="170"/>
      <c r="F7768" s="170"/>
      <c r="G7768" s="170"/>
      <c r="H7768" s="170"/>
      <c r="I7768" s="170"/>
      <c r="J7768" s="170"/>
      <c r="K7768" s="170"/>
      <c r="L7768" s="170"/>
      <c r="M7768" s="170"/>
      <c r="N7768" s="170"/>
      <c r="O7768" s="170"/>
      <c r="P7768" s="170"/>
      <c r="Q7768" s="170"/>
      <c r="R7768" s="170"/>
      <c r="S7768" s="170"/>
      <c r="T7768" s="170"/>
      <c r="U7768" s="170"/>
      <c r="V7768" s="170"/>
      <c r="W7768" s="170"/>
      <c r="X7768" s="174"/>
      <c r="Y7768" s="170"/>
      <c r="Z7768" s="170"/>
      <c r="AA7768" s="170"/>
      <c r="AB7768" s="170"/>
      <c r="AC7768" s="170"/>
      <c r="AD7768" s="174"/>
      <c r="AE7768" s="170"/>
      <c r="AF7768" s="170"/>
      <c r="AI7768" s="170"/>
      <c r="AJ7768" s="170"/>
      <c r="AK7768" s="170"/>
      <c r="AL7768" s="170"/>
      <c r="AM7768" s="170"/>
      <c r="AN7768" s="170"/>
    </row>
    <row r="7769" spans="1:40" ht="52.5" customHeight="1" x14ac:dyDescent="0.2">
      <c r="A7769" s="170"/>
      <c r="B7769" s="170"/>
      <c r="C7769" s="170"/>
      <c r="D7769" s="170"/>
      <c r="E7769" s="170"/>
      <c r="F7769" s="170"/>
      <c r="G7769" s="170"/>
      <c r="H7769" s="170"/>
      <c r="I7769" s="170"/>
      <c r="J7769" s="170"/>
      <c r="K7769" s="170"/>
      <c r="L7769" s="170"/>
      <c r="M7769" s="170"/>
      <c r="N7769" s="170"/>
      <c r="O7769" s="170"/>
      <c r="P7769" s="170"/>
      <c r="Q7769" s="170"/>
      <c r="R7769" s="170"/>
      <c r="S7769" s="170"/>
      <c r="T7769" s="170"/>
      <c r="U7769" s="170"/>
      <c r="V7769" s="170"/>
      <c r="W7769" s="170"/>
      <c r="X7769" s="174"/>
      <c r="Y7769" s="170"/>
      <c r="Z7769" s="170"/>
      <c r="AA7769" s="170"/>
      <c r="AB7769" s="170"/>
      <c r="AC7769" s="170"/>
      <c r="AD7769" s="174"/>
      <c r="AE7769" s="170"/>
      <c r="AF7769" s="170"/>
      <c r="AI7769" s="170"/>
      <c r="AJ7769" s="170"/>
      <c r="AK7769" s="170"/>
      <c r="AL7769" s="170"/>
      <c r="AM7769" s="170"/>
      <c r="AN7769" s="170"/>
    </row>
    <row r="7770" spans="1:40" ht="52.5" customHeight="1" x14ac:dyDescent="0.2">
      <c r="A7770" s="170"/>
      <c r="B7770" s="170"/>
      <c r="C7770" s="170"/>
      <c r="D7770" s="170"/>
      <c r="E7770" s="170"/>
      <c r="F7770" s="170"/>
      <c r="G7770" s="170"/>
      <c r="H7770" s="170"/>
      <c r="I7770" s="170"/>
      <c r="J7770" s="170"/>
      <c r="K7770" s="170"/>
      <c r="L7770" s="170"/>
      <c r="M7770" s="170"/>
      <c r="N7770" s="170"/>
      <c r="O7770" s="170"/>
      <c r="P7770" s="170"/>
      <c r="Q7770" s="170"/>
      <c r="R7770" s="170"/>
      <c r="S7770" s="170"/>
      <c r="T7770" s="170"/>
      <c r="U7770" s="170"/>
      <c r="V7770" s="170"/>
      <c r="W7770" s="170"/>
      <c r="X7770" s="174"/>
      <c r="Y7770" s="170"/>
      <c r="Z7770" s="170"/>
      <c r="AA7770" s="170"/>
      <c r="AB7770" s="170"/>
      <c r="AC7770" s="170"/>
      <c r="AD7770" s="174"/>
      <c r="AE7770" s="170"/>
      <c r="AF7770" s="170"/>
      <c r="AI7770" s="170"/>
      <c r="AJ7770" s="170"/>
      <c r="AK7770" s="170"/>
      <c r="AL7770" s="170"/>
      <c r="AM7770" s="170"/>
      <c r="AN7770" s="170"/>
    </row>
    <row r="7771" spans="1:40" ht="52.5" customHeight="1" x14ac:dyDescent="0.2">
      <c r="A7771" s="170"/>
      <c r="B7771" s="170"/>
      <c r="C7771" s="170"/>
      <c r="D7771" s="170"/>
      <c r="E7771" s="170"/>
      <c r="F7771" s="170"/>
      <c r="G7771" s="170"/>
      <c r="H7771" s="170"/>
      <c r="I7771" s="170"/>
      <c r="J7771" s="170"/>
      <c r="K7771" s="170"/>
      <c r="L7771" s="170"/>
      <c r="M7771" s="170"/>
      <c r="N7771" s="170"/>
      <c r="O7771" s="170"/>
      <c r="P7771" s="170"/>
      <c r="Q7771" s="170"/>
      <c r="R7771" s="170"/>
      <c r="S7771" s="170"/>
      <c r="T7771" s="170"/>
      <c r="U7771" s="170"/>
      <c r="V7771" s="170"/>
      <c r="W7771" s="170"/>
      <c r="X7771" s="174"/>
      <c r="Y7771" s="170"/>
      <c r="Z7771" s="170"/>
      <c r="AA7771" s="170"/>
      <c r="AB7771" s="170"/>
      <c r="AC7771" s="170"/>
      <c r="AD7771" s="174"/>
      <c r="AE7771" s="170"/>
      <c r="AF7771" s="170"/>
      <c r="AI7771" s="170"/>
      <c r="AJ7771" s="170"/>
      <c r="AK7771" s="170"/>
      <c r="AL7771" s="170"/>
      <c r="AM7771" s="170"/>
      <c r="AN7771" s="170"/>
    </row>
    <row r="7772" spans="1:40" ht="52.5" customHeight="1" x14ac:dyDescent="0.2">
      <c r="A7772" s="170"/>
      <c r="B7772" s="170"/>
      <c r="C7772" s="170"/>
      <c r="D7772" s="170"/>
      <c r="E7772" s="170"/>
      <c r="F7772" s="170"/>
      <c r="G7772" s="170"/>
      <c r="H7772" s="170"/>
      <c r="I7772" s="170"/>
      <c r="J7772" s="170"/>
      <c r="K7772" s="170"/>
      <c r="L7772" s="170"/>
      <c r="M7772" s="170"/>
      <c r="N7772" s="170"/>
      <c r="O7772" s="170"/>
      <c r="P7772" s="170"/>
      <c r="Q7772" s="170"/>
      <c r="R7772" s="170"/>
      <c r="S7772" s="170"/>
      <c r="T7772" s="170"/>
      <c r="U7772" s="170"/>
      <c r="V7772" s="170"/>
      <c r="W7772" s="170"/>
      <c r="X7772" s="174"/>
      <c r="Y7772" s="170"/>
      <c r="Z7772" s="170"/>
      <c r="AA7772" s="170"/>
      <c r="AB7772" s="170"/>
      <c r="AC7772" s="170"/>
      <c r="AD7772" s="174"/>
      <c r="AE7772" s="170"/>
      <c r="AF7772" s="170"/>
      <c r="AI7772" s="170"/>
      <c r="AJ7772" s="170"/>
      <c r="AK7772" s="170"/>
      <c r="AL7772" s="170"/>
      <c r="AM7772" s="170"/>
      <c r="AN7772" s="170"/>
    </row>
    <row r="7773" spans="1:40" ht="52.5" customHeight="1" x14ac:dyDescent="0.2">
      <c r="A7773" s="170"/>
      <c r="B7773" s="170"/>
      <c r="C7773" s="170"/>
      <c r="D7773" s="170"/>
      <c r="E7773" s="170"/>
      <c r="F7773" s="170"/>
      <c r="G7773" s="170"/>
      <c r="H7773" s="170"/>
      <c r="I7773" s="170"/>
      <c r="J7773" s="170"/>
      <c r="K7773" s="170"/>
      <c r="L7773" s="170"/>
      <c r="M7773" s="170"/>
      <c r="N7773" s="170"/>
      <c r="O7773" s="170"/>
      <c r="P7773" s="170"/>
      <c r="Q7773" s="170"/>
      <c r="R7773" s="170"/>
      <c r="S7773" s="170"/>
      <c r="T7773" s="170"/>
      <c r="U7773" s="170"/>
      <c r="V7773" s="170"/>
      <c r="W7773" s="170"/>
      <c r="X7773" s="174"/>
      <c r="Y7773" s="170"/>
      <c r="Z7773" s="170"/>
      <c r="AA7773" s="170"/>
      <c r="AB7773" s="170"/>
      <c r="AC7773" s="170"/>
      <c r="AD7773" s="174"/>
      <c r="AE7773" s="170"/>
      <c r="AF7773" s="170"/>
      <c r="AI7773" s="170"/>
      <c r="AJ7773" s="170"/>
      <c r="AK7773" s="170"/>
      <c r="AL7773" s="170"/>
      <c r="AM7773" s="170"/>
      <c r="AN7773" s="170"/>
    </row>
    <row r="7774" spans="1:40" ht="52.5" customHeight="1" x14ac:dyDescent="0.2">
      <c r="A7774" s="170"/>
      <c r="B7774" s="170"/>
      <c r="C7774" s="170"/>
      <c r="D7774" s="170"/>
      <c r="E7774" s="170"/>
      <c r="F7774" s="170"/>
      <c r="G7774" s="170"/>
      <c r="H7774" s="170"/>
      <c r="I7774" s="170"/>
      <c r="J7774" s="170"/>
      <c r="K7774" s="170"/>
      <c r="L7774" s="170"/>
      <c r="M7774" s="170"/>
      <c r="N7774" s="170"/>
      <c r="O7774" s="170"/>
      <c r="P7774" s="170"/>
      <c r="Q7774" s="170"/>
      <c r="R7774" s="170"/>
      <c r="S7774" s="170"/>
      <c r="T7774" s="170"/>
      <c r="U7774" s="170"/>
      <c r="V7774" s="170"/>
      <c r="W7774" s="170"/>
      <c r="X7774" s="174"/>
      <c r="Y7774" s="170"/>
      <c r="Z7774" s="170"/>
      <c r="AA7774" s="170"/>
      <c r="AB7774" s="170"/>
      <c r="AC7774" s="170"/>
      <c r="AD7774" s="174"/>
      <c r="AE7774" s="170"/>
      <c r="AF7774" s="170"/>
      <c r="AI7774" s="170"/>
      <c r="AJ7774" s="170"/>
      <c r="AK7774" s="170"/>
      <c r="AL7774" s="170"/>
      <c r="AM7774" s="170"/>
      <c r="AN7774" s="170"/>
    </row>
    <row r="7775" spans="1:40" ht="52.5" customHeight="1" x14ac:dyDescent="0.2">
      <c r="A7775" s="170"/>
      <c r="B7775" s="170"/>
      <c r="C7775" s="170"/>
      <c r="D7775" s="170"/>
      <c r="E7775" s="170"/>
      <c r="F7775" s="170"/>
      <c r="G7775" s="170"/>
      <c r="H7775" s="170"/>
      <c r="I7775" s="170"/>
      <c r="J7775" s="170"/>
      <c r="K7775" s="170"/>
      <c r="L7775" s="170"/>
      <c r="M7775" s="170"/>
      <c r="N7775" s="170"/>
      <c r="O7775" s="170"/>
      <c r="P7775" s="170"/>
      <c r="Q7775" s="170"/>
      <c r="R7775" s="170"/>
      <c r="S7775" s="170"/>
      <c r="T7775" s="170"/>
      <c r="U7775" s="170"/>
      <c r="V7775" s="170"/>
      <c r="W7775" s="170"/>
      <c r="X7775" s="174"/>
      <c r="Y7775" s="170"/>
      <c r="Z7775" s="170"/>
      <c r="AA7775" s="170"/>
      <c r="AB7775" s="170"/>
      <c r="AC7775" s="170"/>
      <c r="AD7775" s="174"/>
      <c r="AE7775" s="170"/>
      <c r="AF7775" s="170"/>
      <c r="AI7775" s="170"/>
      <c r="AJ7775" s="170"/>
      <c r="AK7775" s="170"/>
      <c r="AL7775" s="170"/>
      <c r="AM7775" s="170"/>
      <c r="AN7775" s="170"/>
    </row>
    <row r="7776" spans="1:40" ht="52.5" customHeight="1" x14ac:dyDescent="0.2">
      <c r="A7776" s="170"/>
      <c r="B7776" s="170"/>
      <c r="C7776" s="170"/>
      <c r="D7776" s="170"/>
      <c r="E7776" s="170"/>
      <c r="F7776" s="170"/>
      <c r="G7776" s="170"/>
      <c r="H7776" s="170"/>
      <c r="I7776" s="170"/>
      <c r="J7776" s="170"/>
      <c r="K7776" s="170"/>
      <c r="L7776" s="170"/>
      <c r="M7776" s="170"/>
      <c r="N7776" s="170"/>
      <c r="O7776" s="170"/>
      <c r="P7776" s="170"/>
      <c r="Q7776" s="170"/>
      <c r="R7776" s="170"/>
      <c r="S7776" s="170"/>
      <c r="T7776" s="170"/>
      <c r="U7776" s="170"/>
      <c r="V7776" s="170"/>
      <c r="W7776" s="170"/>
      <c r="X7776" s="174"/>
      <c r="Y7776" s="170"/>
      <c r="Z7776" s="170"/>
      <c r="AA7776" s="170"/>
      <c r="AB7776" s="170"/>
      <c r="AC7776" s="170"/>
      <c r="AD7776" s="174"/>
      <c r="AE7776" s="170"/>
      <c r="AF7776" s="170"/>
      <c r="AI7776" s="170"/>
      <c r="AJ7776" s="170"/>
      <c r="AK7776" s="170"/>
      <c r="AL7776" s="170"/>
      <c r="AM7776" s="170"/>
      <c r="AN7776" s="170"/>
    </row>
    <row r="7777" spans="1:40" ht="52.5" customHeight="1" x14ac:dyDescent="0.2">
      <c r="A7777" s="170"/>
      <c r="B7777" s="170"/>
      <c r="C7777" s="170"/>
      <c r="D7777" s="170"/>
      <c r="E7777" s="170"/>
      <c r="F7777" s="170"/>
      <c r="G7777" s="170"/>
      <c r="H7777" s="170"/>
      <c r="I7777" s="170"/>
      <c r="J7777" s="170"/>
      <c r="K7777" s="170"/>
      <c r="L7777" s="170"/>
      <c r="M7777" s="170"/>
      <c r="N7777" s="170"/>
      <c r="O7777" s="170"/>
      <c r="P7777" s="170"/>
      <c r="Q7777" s="170"/>
      <c r="R7777" s="170"/>
      <c r="S7777" s="170"/>
      <c r="T7777" s="170"/>
      <c r="U7777" s="170"/>
      <c r="V7777" s="170"/>
      <c r="W7777" s="170"/>
      <c r="X7777" s="174"/>
      <c r="Y7777" s="170"/>
      <c r="Z7777" s="170"/>
      <c r="AA7777" s="170"/>
      <c r="AB7777" s="170"/>
      <c r="AC7777" s="170"/>
      <c r="AD7777" s="174"/>
      <c r="AE7777" s="170"/>
      <c r="AF7777" s="170"/>
      <c r="AI7777" s="170"/>
      <c r="AJ7777" s="170"/>
      <c r="AK7777" s="170"/>
      <c r="AL7777" s="170"/>
      <c r="AM7777" s="170"/>
      <c r="AN7777" s="170"/>
    </row>
    <row r="7778" spans="1:40" ht="52.5" customHeight="1" x14ac:dyDescent="0.2">
      <c r="A7778" s="170"/>
      <c r="B7778" s="170"/>
      <c r="C7778" s="170"/>
      <c r="D7778" s="170"/>
      <c r="E7778" s="170"/>
      <c r="F7778" s="170"/>
      <c r="G7778" s="170"/>
      <c r="H7778" s="170"/>
      <c r="I7778" s="170"/>
      <c r="J7778" s="170"/>
      <c r="K7778" s="170"/>
      <c r="L7778" s="170"/>
      <c r="M7778" s="170"/>
      <c r="N7778" s="170"/>
      <c r="O7778" s="170"/>
      <c r="P7778" s="170"/>
      <c r="Q7778" s="170"/>
      <c r="R7778" s="170"/>
      <c r="S7778" s="170"/>
      <c r="T7778" s="170"/>
      <c r="U7778" s="170"/>
      <c r="V7778" s="170"/>
      <c r="W7778" s="170"/>
      <c r="X7778" s="174"/>
      <c r="Y7778" s="170"/>
      <c r="Z7778" s="170"/>
      <c r="AA7778" s="170"/>
      <c r="AB7778" s="170"/>
      <c r="AC7778" s="170"/>
      <c r="AD7778" s="174"/>
      <c r="AE7778" s="170"/>
      <c r="AF7778" s="170"/>
      <c r="AI7778" s="170"/>
      <c r="AJ7778" s="170"/>
      <c r="AK7778" s="170"/>
      <c r="AL7778" s="170"/>
      <c r="AM7778" s="170"/>
      <c r="AN7778" s="170"/>
    </row>
    <row r="7779" spans="1:40" ht="52.5" customHeight="1" x14ac:dyDescent="0.2">
      <c r="A7779" s="170"/>
      <c r="B7779" s="170"/>
      <c r="C7779" s="170"/>
      <c r="D7779" s="170"/>
      <c r="E7779" s="170"/>
      <c r="F7779" s="170"/>
      <c r="G7779" s="170"/>
      <c r="H7779" s="170"/>
      <c r="I7779" s="170"/>
      <c r="J7779" s="170"/>
      <c r="K7779" s="170"/>
      <c r="L7779" s="170"/>
      <c r="M7779" s="170"/>
      <c r="N7779" s="170"/>
      <c r="O7779" s="170"/>
      <c r="P7779" s="170"/>
      <c r="Q7779" s="170"/>
      <c r="R7779" s="170"/>
      <c r="S7779" s="170"/>
      <c r="T7779" s="170"/>
      <c r="U7779" s="170"/>
      <c r="V7779" s="170"/>
      <c r="W7779" s="170"/>
      <c r="X7779" s="174"/>
      <c r="Y7779" s="170"/>
      <c r="Z7779" s="170"/>
      <c r="AA7779" s="170"/>
      <c r="AB7779" s="170"/>
      <c r="AC7779" s="170"/>
      <c r="AD7779" s="174"/>
      <c r="AE7779" s="170"/>
      <c r="AF7779" s="170"/>
      <c r="AI7779" s="170"/>
      <c r="AJ7779" s="170"/>
      <c r="AK7779" s="170"/>
      <c r="AL7779" s="170"/>
      <c r="AM7779" s="170"/>
      <c r="AN7779" s="170"/>
    </row>
    <row r="7780" spans="1:40" ht="52.5" customHeight="1" x14ac:dyDescent="0.2">
      <c r="A7780" s="170"/>
      <c r="B7780" s="170"/>
      <c r="C7780" s="170"/>
      <c r="D7780" s="170"/>
      <c r="E7780" s="170"/>
      <c r="F7780" s="170"/>
      <c r="G7780" s="170"/>
      <c r="H7780" s="170"/>
      <c r="I7780" s="170"/>
      <c r="J7780" s="170"/>
      <c r="K7780" s="170"/>
      <c r="L7780" s="170"/>
      <c r="M7780" s="170"/>
      <c r="N7780" s="170"/>
      <c r="O7780" s="170"/>
      <c r="P7780" s="170"/>
      <c r="Q7780" s="170"/>
      <c r="R7780" s="170"/>
      <c r="S7780" s="170"/>
      <c r="T7780" s="170"/>
      <c r="U7780" s="170"/>
      <c r="V7780" s="170"/>
      <c r="W7780" s="170"/>
      <c r="X7780" s="174"/>
      <c r="Y7780" s="170"/>
      <c r="Z7780" s="170"/>
      <c r="AA7780" s="170"/>
      <c r="AB7780" s="170"/>
      <c r="AC7780" s="170"/>
      <c r="AD7780" s="174"/>
      <c r="AE7780" s="170"/>
      <c r="AF7780" s="170"/>
      <c r="AI7780" s="170"/>
      <c r="AJ7780" s="170"/>
      <c r="AK7780" s="170"/>
      <c r="AL7780" s="170"/>
      <c r="AM7780" s="170"/>
      <c r="AN7780" s="170"/>
    </row>
    <row r="7781" spans="1:40" ht="52.5" customHeight="1" x14ac:dyDescent="0.2">
      <c r="A7781" s="170"/>
      <c r="B7781" s="170"/>
      <c r="C7781" s="170"/>
      <c r="D7781" s="170"/>
      <c r="E7781" s="170"/>
      <c r="F7781" s="170"/>
      <c r="G7781" s="170"/>
      <c r="H7781" s="170"/>
      <c r="I7781" s="170"/>
      <c r="J7781" s="170"/>
      <c r="K7781" s="170"/>
      <c r="L7781" s="170"/>
      <c r="M7781" s="170"/>
      <c r="N7781" s="170"/>
      <c r="O7781" s="170"/>
      <c r="P7781" s="170"/>
      <c r="Q7781" s="170"/>
      <c r="R7781" s="170"/>
      <c r="S7781" s="170"/>
      <c r="T7781" s="170"/>
      <c r="U7781" s="170"/>
      <c r="V7781" s="170"/>
      <c r="W7781" s="170"/>
      <c r="X7781" s="174"/>
      <c r="Y7781" s="170"/>
      <c r="Z7781" s="170"/>
      <c r="AA7781" s="170"/>
      <c r="AB7781" s="170"/>
      <c r="AC7781" s="170"/>
      <c r="AD7781" s="174"/>
      <c r="AE7781" s="170"/>
      <c r="AF7781" s="170"/>
      <c r="AI7781" s="170"/>
      <c r="AJ7781" s="170"/>
      <c r="AK7781" s="170"/>
      <c r="AL7781" s="170"/>
      <c r="AM7781" s="170"/>
      <c r="AN7781" s="170"/>
    </row>
    <row r="7782" spans="1:40" ht="52.5" customHeight="1" x14ac:dyDescent="0.2">
      <c r="A7782" s="170"/>
      <c r="B7782" s="170"/>
      <c r="C7782" s="170"/>
      <c r="D7782" s="170"/>
      <c r="E7782" s="170"/>
      <c r="F7782" s="170"/>
      <c r="G7782" s="170"/>
      <c r="H7782" s="170"/>
      <c r="I7782" s="170"/>
      <c r="J7782" s="170"/>
      <c r="K7782" s="170"/>
      <c r="L7782" s="170"/>
      <c r="M7782" s="170"/>
      <c r="N7782" s="170"/>
      <c r="O7782" s="170"/>
      <c r="P7782" s="170"/>
      <c r="Q7782" s="170"/>
      <c r="R7782" s="170"/>
      <c r="S7782" s="170"/>
      <c r="T7782" s="170"/>
      <c r="U7782" s="170"/>
      <c r="V7782" s="170"/>
      <c r="W7782" s="170"/>
      <c r="X7782" s="174"/>
      <c r="Y7782" s="170"/>
      <c r="Z7782" s="170"/>
      <c r="AA7782" s="170"/>
      <c r="AB7782" s="170"/>
      <c r="AC7782" s="170"/>
      <c r="AD7782" s="174"/>
      <c r="AE7782" s="170"/>
      <c r="AF7782" s="170"/>
      <c r="AI7782" s="170"/>
      <c r="AJ7782" s="170"/>
      <c r="AK7782" s="170"/>
      <c r="AL7782" s="170"/>
      <c r="AM7782" s="170"/>
      <c r="AN7782" s="170"/>
    </row>
    <row r="7783" spans="1:40" ht="52.5" customHeight="1" x14ac:dyDescent="0.2">
      <c r="A7783" s="170"/>
      <c r="B7783" s="170"/>
      <c r="C7783" s="170"/>
      <c r="D7783" s="170"/>
      <c r="E7783" s="170"/>
      <c r="F7783" s="170"/>
      <c r="G7783" s="170"/>
      <c r="H7783" s="170"/>
      <c r="I7783" s="170"/>
      <c r="J7783" s="170"/>
      <c r="K7783" s="170"/>
      <c r="L7783" s="170"/>
      <c r="M7783" s="170"/>
      <c r="N7783" s="170"/>
      <c r="O7783" s="170"/>
      <c r="P7783" s="170"/>
      <c r="Q7783" s="170"/>
      <c r="R7783" s="170"/>
      <c r="S7783" s="170"/>
      <c r="T7783" s="170"/>
      <c r="U7783" s="170"/>
      <c r="V7783" s="170"/>
      <c r="W7783" s="170"/>
      <c r="X7783" s="174"/>
      <c r="Y7783" s="170"/>
      <c r="Z7783" s="170"/>
      <c r="AA7783" s="170"/>
      <c r="AB7783" s="170"/>
      <c r="AC7783" s="170"/>
      <c r="AD7783" s="174"/>
      <c r="AE7783" s="170"/>
      <c r="AF7783" s="170"/>
      <c r="AI7783" s="170"/>
      <c r="AJ7783" s="170"/>
      <c r="AK7783" s="170"/>
      <c r="AL7783" s="170"/>
      <c r="AM7783" s="170"/>
      <c r="AN7783" s="170"/>
    </row>
    <row r="7784" spans="1:40" ht="52.5" customHeight="1" x14ac:dyDescent="0.2">
      <c r="A7784" s="170"/>
      <c r="B7784" s="170"/>
      <c r="C7784" s="170"/>
      <c r="D7784" s="170"/>
      <c r="E7784" s="170"/>
      <c r="F7784" s="170"/>
      <c r="G7784" s="170"/>
      <c r="H7784" s="170"/>
      <c r="I7784" s="170"/>
      <c r="J7784" s="170"/>
      <c r="K7784" s="170"/>
      <c r="L7784" s="170"/>
      <c r="M7784" s="170"/>
      <c r="N7784" s="170"/>
      <c r="O7784" s="170"/>
      <c r="P7784" s="170"/>
      <c r="Q7784" s="170"/>
      <c r="R7784" s="170"/>
      <c r="S7784" s="170"/>
      <c r="T7784" s="170"/>
      <c r="U7784" s="170"/>
      <c r="V7784" s="170"/>
      <c r="W7784" s="170"/>
      <c r="X7784" s="174"/>
      <c r="Y7784" s="170"/>
      <c r="Z7784" s="170"/>
      <c r="AA7784" s="170"/>
      <c r="AB7784" s="170"/>
      <c r="AC7784" s="170"/>
      <c r="AD7784" s="174"/>
      <c r="AE7784" s="170"/>
      <c r="AF7784" s="170"/>
      <c r="AI7784" s="170"/>
      <c r="AJ7784" s="170"/>
      <c r="AK7784" s="170"/>
      <c r="AL7784" s="170"/>
      <c r="AM7784" s="170"/>
      <c r="AN7784" s="170"/>
    </row>
    <row r="7785" spans="1:40" ht="52.5" customHeight="1" x14ac:dyDescent="0.2">
      <c r="A7785" s="170"/>
      <c r="B7785" s="170"/>
      <c r="C7785" s="170"/>
      <c r="D7785" s="170"/>
      <c r="E7785" s="170"/>
      <c r="F7785" s="170"/>
      <c r="G7785" s="170"/>
      <c r="H7785" s="170"/>
      <c r="I7785" s="170"/>
      <c r="J7785" s="170"/>
      <c r="K7785" s="170"/>
      <c r="L7785" s="170"/>
      <c r="M7785" s="170"/>
      <c r="N7785" s="170"/>
      <c r="O7785" s="170"/>
      <c r="P7785" s="170"/>
      <c r="Q7785" s="170"/>
      <c r="R7785" s="170"/>
      <c r="S7785" s="170"/>
      <c r="T7785" s="170"/>
      <c r="U7785" s="170"/>
      <c r="V7785" s="170"/>
      <c r="W7785" s="170"/>
      <c r="X7785" s="174"/>
      <c r="Y7785" s="170"/>
      <c r="Z7785" s="170"/>
      <c r="AA7785" s="170"/>
      <c r="AB7785" s="170"/>
      <c r="AC7785" s="170"/>
      <c r="AD7785" s="174"/>
      <c r="AE7785" s="170"/>
      <c r="AF7785" s="170"/>
      <c r="AI7785" s="170"/>
      <c r="AJ7785" s="170"/>
      <c r="AK7785" s="170"/>
      <c r="AL7785" s="170"/>
      <c r="AM7785" s="170"/>
      <c r="AN7785" s="170"/>
    </row>
    <row r="7786" spans="1:40" ht="52.5" customHeight="1" x14ac:dyDescent="0.2">
      <c r="A7786" s="170"/>
      <c r="B7786" s="170"/>
      <c r="C7786" s="170"/>
      <c r="D7786" s="170"/>
      <c r="E7786" s="170"/>
      <c r="F7786" s="170"/>
      <c r="G7786" s="170"/>
      <c r="H7786" s="170"/>
      <c r="I7786" s="170"/>
      <c r="J7786" s="170"/>
      <c r="K7786" s="170"/>
      <c r="L7786" s="170"/>
      <c r="M7786" s="170"/>
      <c r="N7786" s="170"/>
      <c r="O7786" s="170"/>
      <c r="P7786" s="170"/>
      <c r="Q7786" s="170"/>
      <c r="R7786" s="170"/>
      <c r="S7786" s="170"/>
      <c r="T7786" s="170"/>
      <c r="U7786" s="170"/>
      <c r="V7786" s="170"/>
      <c r="W7786" s="170"/>
      <c r="X7786" s="174"/>
      <c r="Y7786" s="170"/>
      <c r="Z7786" s="170"/>
      <c r="AA7786" s="170"/>
      <c r="AB7786" s="170"/>
      <c r="AC7786" s="170"/>
      <c r="AD7786" s="174"/>
      <c r="AE7786" s="170"/>
      <c r="AF7786" s="170"/>
      <c r="AI7786" s="170"/>
      <c r="AJ7786" s="170"/>
      <c r="AK7786" s="170"/>
      <c r="AL7786" s="170"/>
      <c r="AM7786" s="170"/>
      <c r="AN7786" s="170"/>
    </row>
    <row r="7787" spans="1:40" ht="52.5" customHeight="1" x14ac:dyDescent="0.2">
      <c r="A7787" s="170"/>
      <c r="B7787" s="170"/>
      <c r="C7787" s="170"/>
      <c r="D7787" s="170"/>
      <c r="E7787" s="170"/>
      <c r="F7787" s="170"/>
      <c r="G7787" s="170"/>
      <c r="H7787" s="170"/>
      <c r="I7787" s="170"/>
      <c r="J7787" s="170"/>
      <c r="K7787" s="170"/>
      <c r="L7787" s="170"/>
      <c r="M7787" s="170"/>
      <c r="N7787" s="170"/>
      <c r="O7787" s="170"/>
      <c r="P7787" s="170"/>
      <c r="Q7787" s="170"/>
      <c r="R7787" s="170"/>
      <c r="S7787" s="170"/>
      <c r="T7787" s="170"/>
      <c r="U7787" s="170"/>
      <c r="V7787" s="170"/>
      <c r="W7787" s="170"/>
      <c r="X7787" s="174"/>
      <c r="Y7787" s="170"/>
      <c r="Z7787" s="170"/>
      <c r="AA7787" s="170"/>
      <c r="AB7787" s="170"/>
      <c r="AC7787" s="170"/>
      <c r="AD7787" s="174"/>
      <c r="AE7787" s="170"/>
      <c r="AF7787" s="170"/>
      <c r="AI7787" s="170"/>
      <c r="AJ7787" s="170"/>
      <c r="AK7787" s="170"/>
      <c r="AL7787" s="170"/>
      <c r="AM7787" s="170"/>
      <c r="AN7787" s="170"/>
    </row>
    <row r="7788" spans="1:40" ht="52.5" customHeight="1" x14ac:dyDescent="0.2">
      <c r="A7788" s="170"/>
      <c r="B7788" s="170"/>
      <c r="C7788" s="170"/>
      <c r="D7788" s="170"/>
      <c r="E7788" s="170"/>
      <c r="F7788" s="170"/>
      <c r="G7788" s="170"/>
      <c r="H7788" s="170"/>
      <c r="I7788" s="170"/>
      <c r="J7788" s="170"/>
      <c r="K7788" s="170"/>
      <c r="L7788" s="170"/>
      <c r="M7788" s="170"/>
      <c r="N7788" s="170"/>
      <c r="O7788" s="170"/>
      <c r="P7788" s="170"/>
      <c r="Q7788" s="170"/>
      <c r="R7788" s="170"/>
      <c r="S7788" s="170"/>
      <c r="T7788" s="170"/>
      <c r="U7788" s="170"/>
      <c r="V7788" s="170"/>
      <c r="W7788" s="170"/>
      <c r="X7788" s="174"/>
      <c r="Y7788" s="170"/>
      <c r="Z7788" s="170"/>
      <c r="AA7788" s="170"/>
      <c r="AB7788" s="170"/>
      <c r="AC7788" s="170"/>
      <c r="AD7788" s="174"/>
      <c r="AE7788" s="170"/>
      <c r="AF7788" s="170"/>
      <c r="AI7788" s="170"/>
      <c r="AJ7788" s="170"/>
      <c r="AK7788" s="170"/>
      <c r="AL7788" s="170"/>
      <c r="AM7788" s="170"/>
      <c r="AN7788" s="170"/>
    </row>
    <row r="7789" spans="1:40" ht="52.5" customHeight="1" x14ac:dyDescent="0.2">
      <c r="A7789" s="170"/>
      <c r="B7789" s="170"/>
      <c r="C7789" s="170"/>
      <c r="D7789" s="170"/>
      <c r="E7789" s="170"/>
      <c r="F7789" s="170"/>
      <c r="G7789" s="170"/>
      <c r="H7789" s="170"/>
      <c r="I7789" s="170"/>
      <c r="J7789" s="170"/>
      <c r="K7789" s="170"/>
      <c r="L7789" s="170"/>
      <c r="M7789" s="170"/>
      <c r="N7789" s="170"/>
      <c r="O7789" s="170"/>
      <c r="P7789" s="170"/>
      <c r="Q7789" s="170"/>
      <c r="R7789" s="170"/>
      <c r="S7789" s="170"/>
      <c r="T7789" s="170"/>
      <c r="U7789" s="170"/>
      <c r="V7789" s="170"/>
      <c r="W7789" s="170"/>
      <c r="X7789" s="174"/>
      <c r="Y7789" s="170"/>
      <c r="Z7789" s="170"/>
      <c r="AA7789" s="170"/>
      <c r="AB7789" s="170"/>
      <c r="AC7789" s="170"/>
      <c r="AD7789" s="174"/>
      <c r="AE7789" s="170"/>
      <c r="AF7789" s="170"/>
      <c r="AI7789" s="170"/>
      <c r="AJ7789" s="170"/>
      <c r="AK7789" s="170"/>
      <c r="AL7789" s="170"/>
      <c r="AM7789" s="170"/>
      <c r="AN7789" s="170"/>
    </row>
    <row r="7790" spans="1:40" ht="52.5" customHeight="1" x14ac:dyDescent="0.2">
      <c r="A7790" s="170"/>
      <c r="B7790" s="170"/>
      <c r="C7790" s="170"/>
      <c r="D7790" s="170"/>
      <c r="E7790" s="170"/>
      <c r="F7790" s="170"/>
      <c r="G7790" s="170"/>
      <c r="H7790" s="170"/>
      <c r="I7790" s="170"/>
      <c r="J7790" s="170"/>
      <c r="K7790" s="170"/>
      <c r="L7790" s="170"/>
      <c r="M7790" s="170"/>
      <c r="N7790" s="170"/>
      <c r="O7790" s="170"/>
      <c r="P7790" s="170"/>
      <c r="Q7790" s="170"/>
      <c r="R7790" s="170"/>
      <c r="S7790" s="170"/>
      <c r="T7790" s="170"/>
      <c r="U7790" s="170"/>
      <c r="V7790" s="170"/>
      <c r="W7790" s="170"/>
      <c r="X7790" s="174"/>
      <c r="Y7790" s="170"/>
      <c r="Z7790" s="170"/>
      <c r="AA7790" s="170"/>
      <c r="AB7790" s="170"/>
      <c r="AC7790" s="170"/>
      <c r="AD7790" s="174"/>
      <c r="AE7790" s="170"/>
      <c r="AF7790" s="170"/>
      <c r="AI7790" s="170"/>
      <c r="AJ7790" s="170"/>
      <c r="AK7790" s="170"/>
      <c r="AL7790" s="170"/>
      <c r="AM7790" s="170"/>
      <c r="AN7790" s="170"/>
    </row>
    <row r="7791" spans="1:40" ht="52.5" customHeight="1" x14ac:dyDescent="0.2">
      <c r="A7791" s="170"/>
      <c r="B7791" s="170"/>
      <c r="C7791" s="170"/>
      <c r="D7791" s="170"/>
      <c r="E7791" s="170"/>
      <c r="F7791" s="170"/>
      <c r="G7791" s="170"/>
      <c r="H7791" s="170"/>
      <c r="I7791" s="170"/>
      <c r="J7791" s="170"/>
      <c r="K7791" s="170"/>
      <c r="L7791" s="170"/>
      <c r="M7791" s="170"/>
      <c r="N7791" s="170"/>
      <c r="O7791" s="170"/>
      <c r="P7791" s="170"/>
      <c r="Q7791" s="170"/>
      <c r="R7791" s="170"/>
      <c r="S7791" s="170"/>
      <c r="T7791" s="170"/>
      <c r="U7791" s="170"/>
      <c r="V7791" s="170"/>
      <c r="W7791" s="170"/>
      <c r="X7791" s="174"/>
      <c r="Y7791" s="170"/>
      <c r="Z7791" s="170"/>
      <c r="AA7791" s="170"/>
      <c r="AB7791" s="170"/>
      <c r="AC7791" s="170"/>
      <c r="AD7791" s="174"/>
      <c r="AE7791" s="170"/>
      <c r="AF7791" s="170"/>
      <c r="AI7791" s="170"/>
      <c r="AJ7791" s="170"/>
      <c r="AK7791" s="170"/>
      <c r="AL7791" s="170"/>
      <c r="AM7791" s="170"/>
      <c r="AN7791" s="170"/>
    </row>
    <row r="7792" spans="1:40" ht="52.5" customHeight="1" x14ac:dyDescent="0.2">
      <c r="A7792" s="170"/>
      <c r="B7792" s="170"/>
      <c r="C7792" s="170"/>
      <c r="D7792" s="170"/>
      <c r="E7792" s="170"/>
      <c r="F7792" s="170"/>
      <c r="G7792" s="170"/>
      <c r="H7792" s="170"/>
      <c r="I7792" s="170"/>
      <c r="J7792" s="170"/>
      <c r="K7792" s="170"/>
      <c r="L7792" s="170"/>
      <c r="M7792" s="170"/>
      <c r="N7792" s="170"/>
      <c r="O7792" s="170"/>
      <c r="P7792" s="170"/>
      <c r="Q7792" s="170"/>
      <c r="R7792" s="170"/>
      <c r="S7792" s="170"/>
      <c r="T7792" s="170"/>
      <c r="U7792" s="170"/>
      <c r="V7792" s="170"/>
      <c r="W7792" s="170"/>
      <c r="X7792" s="174"/>
      <c r="Y7792" s="170"/>
      <c r="Z7792" s="170"/>
      <c r="AA7792" s="170"/>
      <c r="AB7792" s="170"/>
      <c r="AC7792" s="170"/>
      <c r="AD7792" s="174"/>
      <c r="AE7792" s="170"/>
      <c r="AF7792" s="170"/>
      <c r="AI7792" s="170"/>
      <c r="AJ7792" s="170"/>
      <c r="AK7792" s="170"/>
      <c r="AL7792" s="170"/>
      <c r="AM7792" s="170"/>
      <c r="AN7792" s="170"/>
    </row>
    <row r="7793" spans="1:40" ht="52.5" customHeight="1" x14ac:dyDescent="0.2">
      <c r="A7793" s="170"/>
      <c r="B7793" s="170"/>
      <c r="C7793" s="170"/>
      <c r="D7793" s="170"/>
      <c r="E7793" s="170"/>
      <c r="F7793" s="170"/>
      <c r="G7793" s="170"/>
      <c r="H7793" s="170"/>
      <c r="I7793" s="170"/>
      <c r="J7793" s="170"/>
      <c r="K7793" s="170"/>
      <c r="L7793" s="170"/>
      <c r="M7793" s="170"/>
      <c r="N7793" s="170"/>
      <c r="O7793" s="170"/>
      <c r="P7793" s="170"/>
      <c r="Q7793" s="170"/>
      <c r="R7793" s="170"/>
      <c r="S7793" s="170"/>
      <c r="T7793" s="170"/>
      <c r="U7793" s="170"/>
      <c r="V7793" s="170"/>
      <c r="W7793" s="170"/>
      <c r="X7793" s="174"/>
      <c r="Y7793" s="170"/>
      <c r="Z7793" s="170"/>
      <c r="AA7793" s="170"/>
      <c r="AB7793" s="170"/>
      <c r="AC7793" s="170"/>
      <c r="AD7793" s="174"/>
      <c r="AE7793" s="170"/>
      <c r="AF7793" s="170"/>
      <c r="AI7793" s="170"/>
      <c r="AJ7793" s="170"/>
      <c r="AK7793" s="170"/>
      <c r="AL7793" s="170"/>
      <c r="AM7793" s="170"/>
      <c r="AN7793" s="170"/>
    </row>
    <row r="7794" spans="1:40" ht="52.5" customHeight="1" x14ac:dyDescent="0.2">
      <c r="A7794" s="170"/>
      <c r="B7794" s="170"/>
      <c r="C7794" s="170"/>
      <c r="D7794" s="170"/>
      <c r="E7794" s="170"/>
      <c r="F7794" s="170"/>
      <c r="G7794" s="170"/>
      <c r="H7794" s="170"/>
      <c r="I7794" s="170"/>
      <c r="J7794" s="170"/>
      <c r="K7794" s="170"/>
      <c r="L7794" s="170"/>
      <c r="M7794" s="170"/>
      <c r="N7794" s="170"/>
      <c r="O7794" s="170"/>
      <c r="P7794" s="170"/>
      <c r="Q7794" s="170"/>
      <c r="R7794" s="170"/>
      <c r="S7794" s="170"/>
      <c r="T7794" s="170"/>
      <c r="U7794" s="170"/>
      <c r="V7794" s="170"/>
      <c r="W7794" s="170"/>
      <c r="X7794" s="174"/>
      <c r="Y7794" s="170"/>
      <c r="Z7794" s="170"/>
      <c r="AA7794" s="170"/>
      <c r="AB7794" s="170"/>
      <c r="AC7794" s="170"/>
      <c r="AD7794" s="174"/>
      <c r="AE7794" s="170"/>
      <c r="AF7794" s="170"/>
      <c r="AI7794" s="170"/>
      <c r="AJ7794" s="170"/>
      <c r="AK7794" s="170"/>
      <c r="AL7794" s="170"/>
      <c r="AM7794" s="170"/>
      <c r="AN7794" s="170"/>
    </row>
    <row r="7795" spans="1:40" ht="52.5" customHeight="1" x14ac:dyDescent="0.2">
      <c r="A7795" s="170"/>
      <c r="B7795" s="170"/>
      <c r="C7795" s="170"/>
      <c r="D7795" s="170"/>
      <c r="E7795" s="170"/>
      <c r="F7795" s="170"/>
      <c r="G7795" s="170"/>
      <c r="H7795" s="170"/>
      <c r="I7795" s="170"/>
      <c r="J7795" s="170"/>
      <c r="K7795" s="170"/>
      <c r="L7795" s="170"/>
      <c r="M7795" s="170"/>
      <c r="N7795" s="170"/>
      <c r="O7795" s="170"/>
      <c r="P7795" s="170"/>
      <c r="Q7795" s="170"/>
      <c r="R7795" s="170"/>
      <c r="S7795" s="170"/>
      <c r="T7795" s="170"/>
      <c r="U7795" s="170"/>
      <c r="V7795" s="170"/>
      <c r="W7795" s="170"/>
      <c r="X7795" s="174"/>
      <c r="Y7795" s="170"/>
      <c r="Z7795" s="170"/>
      <c r="AA7795" s="170"/>
      <c r="AB7795" s="170"/>
      <c r="AC7795" s="170"/>
      <c r="AD7795" s="174"/>
      <c r="AE7795" s="170"/>
      <c r="AF7795" s="170"/>
      <c r="AI7795" s="170"/>
      <c r="AJ7795" s="170"/>
      <c r="AK7795" s="170"/>
      <c r="AL7795" s="170"/>
      <c r="AM7795" s="170"/>
      <c r="AN7795" s="170"/>
    </row>
    <row r="7796" spans="1:40" ht="52.5" customHeight="1" x14ac:dyDescent="0.2">
      <c r="A7796" s="170"/>
      <c r="B7796" s="170"/>
      <c r="C7796" s="170"/>
      <c r="D7796" s="170"/>
      <c r="E7796" s="170"/>
      <c r="F7796" s="170"/>
      <c r="G7796" s="170"/>
      <c r="H7796" s="170"/>
      <c r="I7796" s="170"/>
      <c r="J7796" s="170"/>
      <c r="K7796" s="170"/>
      <c r="L7796" s="170"/>
      <c r="M7796" s="170"/>
      <c r="N7796" s="170"/>
      <c r="O7796" s="170"/>
      <c r="P7796" s="170"/>
      <c r="Q7796" s="170"/>
      <c r="R7796" s="170"/>
      <c r="S7796" s="170"/>
      <c r="T7796" s="170"/>
      <c r="U7796" s="170"/>
      <c r="V7796" s="170"/>
      <c r="W7796" s="170"/>
      <c r="X7796" s="174"/>
      <c r="Y7796" s="170"/>
      <c r="Z7796" s="170"/>
      <c r="AA7796" s="170"/>
      <c r="AB7796" s="170"/>
      <c r="AC7796" s="170"/>
      <c r="AD7796" s="174"/>
      <c r="AE7796" s="170"/>
      <c r="AF7796" s="170"/>
      <c r="AI7796" s="170"/>
      <c r="AJ7796" s="170"/>
      <c r="AK7796" s="170"/>
      <c r="AL7796" s="170"/>
      <c r="AM7796" s="170"/>
      <c r="AN7796" s="170"/>
    </row>
    <row r="7797" spans="1:40" ht="52.5" customHeight="1" x14ac:dyDescent="0.2">
      <c r="A7797" s="170"/>
      <c r="B7797" s="170"/>
      <c r="C7797" s="170"/>
      <c r="D7797" s="170"/>
      <c r="E7797" s="170"/>
      <c r="F7797" s="170"/>
      <c r="G7797" s="170"/>
      <c r="H7797" s="170"/>
      <c r="I7797" s="170"/>
      <c r="J7797" s="170"/>
      <c r="K7797" s="170"/>
      <c r="L7797" s="170"/>
      <c r="M7797" s="170"/>
      <c r="N7797" s="170"/>
      <c r="O7797" s="170"/>
      <c r="P7797" s="170"/>
      <c r="Q7797" s="170"/>
      <c r="R7797" s="170"/>
      <c r="S7797" s="170"/>
      <c r="T7797" s="170"/>
      <c r="U7797" s="170"/>
      <c r="V7797" s="170"/>
      <c r="W7797" s="170"/>
      <c r="X7797" s="174"/>
      <c r="Y7797" s="170"/>
      <c r="Z7797" s="170"/>
      <c r="AA7797" s="170"/>
      <c r="AB7797" s="170"/>
      <c r="AC7797" s="170"/>
      <c r="AD7797" s="174"/>
      <c r="AE7797" s="170"/>
      <c r="AF7797" s="170"/>
      <c r="AI7797" s="170"/>
      <c r="AJ7797" s="170"/>
      <c r="AK7797" s="170"/>
      <c r="AL7797" s="170"/>
      <c r="AM7797" s="170"/>
      <c r="AN7797" s="170"/>
    </row>
    <row r="7798" spans="1:40" ht="52.5" customHeight="1" x14ac:dyDescent="0.2">
      <c r="A7798" s="170"/>
      <c r="B7798" s="170"/>
      <c r="C7798" s="170"/>
      <c r="D7798" s="170"/>
      <c r="E7798" s="170"/>
      <c r="F7798" s="170"/>
      <c r="G7798" s="170"/>
      <c r="H7798" s="170"/>
      <c r="I7798" s="170"/>
      <c r="J7798" s="170"/>
      <c r="K7798" s="170"/>
      <c r="L7798" s="170"/>
      <c r="M7798" s="170"/>
      <c r="N7798" s="170"/>
      <c r="O7798" s="170"/>
      <c r="P7798" s="170"/>
      <c r="Q7798" s="170"/>
      <c r="R7798" s="170"/>
      <c r="S7798" s="170"/>
      <c r="T7798" s="170"/>
      <c r="U7798" s="170"/>
      <c r="V7798" s="170"/>
      <c r="W7798" s="170"/>
      <c r="X7798" s="174"/>
      <c r="Y7798" s="170"/>
      <c r="Z7798" s="170"/>
      <c r="AA7798" s="170"/>
      <c r="AB7798" s="170"/>
      <c r="AC7798" s="170"/>
      <c r="AD7798" s="174"/>
      <c r="AE7798" s="170"/>
      <c r="AF7798" s="170"/>
      <c r="AI7798" s="170"/>
      <c r="AJ7798" s="170"/>
      <c r="AK7798" s="170"/>
      <c r="AL7798" s="170"/>
      <c r="AM7798" s="170"/>
      <c r="AN7798" s="170"/>
    </row>
    <row r="7799" spans="1:40" ht="52.5" customHeight="1" x14ac:dyDescent="0.2">
      <c r="A7799" s="170"/>
      <c r="B7799" s="170"/>
      <c r="C7799" s="170"/>
      <c r="D7799" s="170"/>
      <c r="E7799" s="170"/>
      <c r="F7799" s="170"/>
      <c r="G7799" s="170"/>
      <c r="H7799" s="170"/>
      <c r="I7799" s="170"/>
      <c r="J7799" s="170"/>
      <c r="K7799" s="170"/>
      <c r="L7799" s="170"/>
      <c r="M7799" s="170"/>
      <c r="N7799" s="170"/>
      <c r="O7799" s="170"/>
      <c r="P7799" s="170"/>
      <c r="Q7799" s="170"/>
      <c r="R7799" s="170"/>
      <c r="S7799" s="170"/>
      <c r="T7799" s="170"/>
      <c r="U7799" s="170"/>
      <c r="V7799" s="170"/>
      <c r="W7799" s="170"/>
      <c r="X7799" s="174"/>
      <c r="Y7799" s="170"/>
      <c r="Z7799" s="170"/>
      <c r="AA7799" s="170"/>
      <c r="AB7799" s="170"/>
      <c r="AC7799" s="170"/>
      <c r="AD7799" s="174"/>
      <c r="AE7799" s="170"/>
      <c r="AF7799" s="170"/>
      <c r="AI7799" s="170"/>
      <c r="AJ7799" s="170"/>
      <c r="AK7799" s="170"/>
      <c r="AL7799" s="170"/>
      <c r="AM7799" s="170"/>
      <c r="AN7799" s="170"/>
    </row>
    <row r="7800" spans="1:40" ht="52.5" customHeight="1" x14ac:dyDescent="0.2">
      <c r="A7800" s="170"/>
      <c r="B7800" s="170"/>
      <c r="C7800" s="170"/>
      <c r="D7800" s="170"/>
      <c r="E7800" s="170"/>
      <c r="F7800" s="170"/>
      <c r="G7800" s="170"/>
      <c r="H7800" s="170"/>
      <c r="I7800" s="170"/>
      <c r="J7800" s="170"/>
      <c r="K7800" s="170"/>
      <c r="L7800" s="170"/>
      <c r="M7800" s="170"/>
      <c r="N7800" s="170"/>
      <c r="O7800" s="170"/>
      <c r="P7800" s="170"/>
      <c r="Q7800" s="170"/>
      <c r="R7800" s="170"/>
      <c r="S7800" s="170"/>
      <c r="T7800" s="170"/>
      <c r="U7800" s="170"/>
      <c r="V7800" s="170"/>
      <c r="W7800" s="170"/>
      <c r="X7800" s="174"/>
      <c r="Y7800" s="170"/>
      <c r="Z7800" s="170"/>
      <c r="AA7800" s="170"/>
      <c r="AB7800" s="170"/>
      <c r="AC7800" s="170"/>
      <c r="AD7800" s="174"/>
      <c r="AE7800" s="170"/>
      <c r="AF7800" s="170"/>
      <c r="AI7800" s="170"/>
      <c r="AJ7800" s="170"/>
      <c r="AK7800" s="170"/>
      <c r="AL7800" s="170"/>
      <c r="AM7800" s="170"/>
      <c r="AN7800" s="170"/>
    </row>
    <row r="7801" spans="1:40" ht="52.5" customHeight="1" x14ac:dyDescent="0.2">
      <c r="A7801" s="170"/>
      <c r="B7801" s="170"/>
      <c r="C7801" s="170"/>
      <c r="D7801" s="170"/>
      <c r="E7801" s="170"/>
      <c r="F7801" s="170"/>
      <c r="G7801" s="170"/>
      <c r="H7801" s="170"/>
      <c r="I7801" s="170"/>
      <c r="J7801" s="170"/>
      <c r="K7801" s="170"/>
      <c r="L7801" s="170"/>
      <c r="M7801" s="170"/>
      <c r="N7801" s="170"/>
      <c r="O7801" s="170"/>
      <c r="P7801" s="170"/>
      <c r="Q7801" s="170"/>
      <c r="R7801" s="170"/>
      <c r="S7801" s="170"/>
      <c r="T7801" s="170"/>
      <c r="U7801" s="170"/>
      <c r="V7801" s="170"/>
      <c r="W7801" s="170"/>
      <c r="X7801" s="174"/>
      <c r="Y7801" s="170"/>
      <c r="Z7801" s="170"/>
      <c r="AA7801" s="170"/>
      <c r="AB7801" s="170"/>
      <c r="AC7801" s="170"/>
      <c r="AD7801" s="174"/>
      <c r="AE7801" s="170"/>
      <c r="AF7801" s="170"/>
      <c r="AI7801" s="170"/>
      <c r="AJ7801" s="170"/>
      <c r="AK7801" s="170"/>
      <c r="AL7801" s="170"/>
      <c r="AM7801" s="170"/>
      <c r="AN7801" s="170"/>
    </row>
    <row r="7802" spans="1:40" ht="52.5" customHeight="1" x14ac:dyDescent="0.2">
      <c r="A7802" s="170"/>
      <c r="B7802" s="170"/>
      <c r="C7802" s="170"/>
      <c r="D7802" s="170"/>
      <c r="E7802" s="170"/>
      <c r="F7802" s="170"/>
      <c r="G7802" s="170"/>
      <c r="H7802" s="170"/>
      <c r="I7802" s="170"/>
      <c r="J7802" s="170"/>
      <c r="K7802" s="170"/>
      <c r="L7802" s="170"/>
      <c r="M7802" s="170"/>
      <c r="N7802" s="170"/>
      <c r="O7802" s="170"/>
      <c r="P7802" s="170"/>
      <c r="Q7802" s="170"/>
      <c r="R7802" s="170"/>
      <c r="S7802" s="170"/>
      <c r="T7802" s="170"/>
      <c r="U7802" s="170"/>
      <c r="V7802" s="170"/>
      <c r="W7802" s="170"/>
      <c r="X7802" s="174"/>
      <c r="Y7802" s="170"/>
      <c r="Z7802" s="170"/>
      <c r="AA7802" s="170"/>
      <c r="AB7802" s="170"/>
      <c r="AC7802" s="170"/>
      <c r="AD7802" s="174"/>
      <c r="AE7802" s="170"/>
      <c r="AF7802" s="170"/>
      <c r="AI7802" s="170"/>
      <c r="AJ7802" s="170"/>
      <c r="AK7802" s="170"/>
      <c r="AL7802" s="170"/>
      <c r="AM7802" s="170"/>
      <c r="AN7802" s="170"/>
    </row>
    <row r="7803" spans="1:40" ht="52.5" customHeight="1" x14ac:dyDescent="0.2">
      <c r="A7803" s="170"/>
      <c r="B7803" s="170"/>
      <c r="C7803" s="170"/>
      <c r="D7803" s="170"/>
      <c r="E7803" s="170"/>
      <c r="F7803" s="170"/>
      <c r="G7803" s="170"/>
      <c r="H7803" s="170"/>
      <c r="I7803" s="170"/>
      <c r="J7803" s="170"/>
      <c r="K7803" s="170"/>
      <c r="L7803" s="170"/>
      <c r="M7803" s="170"/>
      <c r="N7803" s="170"/>
      <c r="O7803" s="170"/>
      <c r="P7803" s="170"/>
      <c r="Q7803" s="170"/>
      <c r="R7803" s="170"/>
      <c r="S7803" s="170"/>
      <c r="T7803" s="170"/>
      <c r="U7803" s="170"/>
      <c r="V7803" s="170"/>
      <c r="W7803" s="170"/>
      <c r="X7803" s="174"/>
      <c r="Y7803" s="170"/>
      <c r="Z7803" s="170"/>
      <c r="AA7803" s="170"/>
      <c r="AB7803" s="170"/>
      <c r="AC7803" s="170"/>
      <c r="AD7803" s="174"/>
      <c r="AE7803" s="170"/>
      <c r="AF7803" s="170"/>
      <c r="AI7803" s="170"/>
      <c r="AJ7803" s="170"/>
      <c r="AK7803" s="170"/>
      <c r="AL7803" s="170"/>
      <c r="AM7803" s="170"/>
      <c r="AN7803" s="170"/>
    </row>
    <row r="7804" spans="1:40" ht="52.5" customHeight="1" x14ac:dyDescent="0.2">
      <c r="A7804" s="170"/>
      <c r="B7804" s="170"/>
      <c r="C7804" s="170"/>
      <c r="D7804" s="170"/>
      <c r="E7804" s="170"/>
      <c r="F7804" s="170"/>
      <c r="G7804" s="170"/>
      <c r="H7804" s="170"/>
      <c r="I7804" s="170"/>
      <c r="J7804" s="170"/>
      <c r="K7804" s="170"/>
      <c r="L7804" s="170"/>
      <c r="M7804" s="170"/>
      <c r="N7804" s="170"/>
      <c r="O7804" s="170"/>
      <c r="P7804" s="170"/>
      <c r="Q7804" s="170"/>
      <c r="R7804" s="170"/>
      <c r="S7804" s="170"/>
      <c r="T7804" s="170"/>
      <c r="U7804" s="170"/>
      <c r="V7804" s="170"/>
      <c r="W7804" s="170"/>
      <c r="X7804" s="174"/>
      <c r="Y7804" s="170"/>
      <c r="Z7804" s="170"/>
      <c r="AA7804" s="170"/>
      <c r="AB7804" s="170"/>
      <c r="AC7804" s="170"/>
      <c r="AD7804" s="174"/>
      <c r="AE7804" s="170"/>
      <c r="AF7804" s="170"/>
      <c r="AI7804" s="170"/>
      <c r="AJ7804" s="170"/>
      <c r="AK7804" s="170"/>
      <c r="AL7804" s="170"/>
      <c r="AM7804" s="170"/>
      <c r="AN7804" s="170"/>
    </row>
    <row r="7805" spans="1:40" ht="52.5" customHeight="1" x14ac:dyDescent="0.2">
      <c r="A7805" s="170"/>
      <c r="B7805" s="170"/>
      <c r="C7805" s="170"/>
      <c r="D7805" s="170"/>
      <c r="E7805" s="170"/>
      <c r="F7805" s="170"/>
      <c r="G7805" s="170"/>
      <c r="H7805" s="170"/>
      <c r="I7805" s="170"/>
      <c r="J7805" s="170"/>
      <c r="K7805" s="170"/>
      <c r="L7805" s="170"/>
      <c r="M7805" s="170"/>
      <c r="N7805" s="170"/>
      <c r="O7805" s="170"/>
      <c r="P7805" s="170"/>
      <c r="Q7805" s="170"/>
      <c r="R7805" s="170"/>
      <c r="S7805" s="170"/>
      <c r="T7805" s="170"/>
      <c r="U7805" s="170"/>
      <c r="V7805" s="170"/>
      <c r="W7805" s="170"/>
      <c r="X7805" s="174"/>
      <c r="Y7805" s="170"/>
      <c r="Z7805" s="170"/>
      <c r="AA7805" s="170"/>
      <c r="AB7805" s="170"/>
      <c r="AC7805" s="170"/>
      <c r="AD7805" s="174"/>
      <c r="AE7805" s="170"/>
      <c r="AF7805" s="170"/>
      <c r="AI7805" s="170"/>
      <c r="AJ7805" s="170"/>
      <c r="AK7805" s="170"/>
      <c r="AL7805" s="170"/>
      <c r="AM7805" s="170"/>
      <c r="AN7805" s="170"/>
    </row>
    <row r="7806" spans="1:40" ht="52.5" customHeight="1" x14ac:dyDescent="0.2">
      <c r="A7806" s="170"/>
      <c r="B7806" s="170"/>
      <c r="C7806" s="170"/>
      <c r="D7806" s="170"/>
      <c r="E7806" s="170"/>
      <c r="F7806" s="170"/>
      <c r="G7806" s="170"/>
      <c r="H7806" s="170"/>
      <c r="I7806" s="170"/>
      <c r="J7806" s="170"/>
      <c r="K7806" s="170"/>
      <c r="L7806" s="170"/>
      <c r="M7806" s="170"/>
      <c r="N7806" s="170"/>
      <c r="O7806" s="170"/>
      <c r="P7806" s="170"/>
      <c r="Q7806" s="170"/>
      <c r="R7806" s="170"/>
      <c r="S7806" s="170"/>
      <c r="T7806" s="170"/>
      <c r="U7806" s="170"/>
      <c r="V7806" s="170"/>
      <c r="W7806" s="170"/>
      <c r="X7806" s="174"/>
      <c r="Y7806" s="170"/>
      <c r="Z7806" s="170"/>
      <c r="AA7806" s="170"/>
      <c r="AB7806" s="170"/>
      <c r="AC7806" s="170"/>
      <c r="AD7806" s="174"/>
      <c r="AE7806" s="170"/>
      <c r="AF7806" s="170"/>
      <c r="AI7806" s="170"/>
      <c r="AJ7806" s="170"/>
      <c r="AK7806" s="170"/>
      <c r="AL7806" s="170"/>
      <c r="AM7806" s="170"/>
      <c r="AN7806" s="170"/>
    </row>
    <row r="7807" spans="1:40" ht="52.5" customHeight="1" x14ac:dyDescent="0.2">
      <c r="A7807" s="170"/>
      <c r="B7807" s="170"/>
      <c r="C7807" s="170"/>
      <c r="D7807" s="170"/>
      <c r="E7807" s="170"/>
      <c r="F7807" s="170"/>
      <c r="G7807" s="170"/>
      <c r="H7807" s="170"/>
      <c r="I7807" s="170"/>
      <c r="J7807" s="170"/>
      <c r="K7807" s="170"/>
      <c r="L7807" s="170"/>
      <c r="M7807" s="170"/>
      <c r="N7807" s="170"/>
      <c r="O7807" s="170"/>
      <c r="P7807" s="170"/>
      <c r="Q7807" s="170"/>
      <c r="R7807" s="170"/>
      <c r="S7807" s="170"/>
      <c r="T7807" s="170"/>
      <c r="U7807" s="170"/>
      <c r="V7807" s="170"/>
      <c r="W7807" s="170"/>
      <c r="X7807" s="174"/>
      <c r="Y7807" s="170"/>
      <c r="Z7807" s="170"/>
      <c r="AA7807" s="170"/>
      <c r="AB7807" s="170"/>
      <c r="AC7807" s="170"/>
      <c r="AD7807" s="174"/>
      <c r="AE7807" s="170"/>
      <c r="AF7807" s="170"/>
      <c r="AI7807" s="170"/>
      <c r="AJ7807" s="170"/>
      <c r="AK7807" s="170"/>
      <c r="AL7807" s="170"/>
      <c r="AM7807" s="170"/>
      <c r="AN7807" s="170"/>
    </row>
    <row r="7808" spans="1:40" ht="52.5" customHeight="1" x14ac:dyDescent="0.2">
      <c r="A7808" s="170"/>
      <c r="B7808" s="170"/>
      <c r="C7808" s="170"/>
      <c r="D7808" s="170"/>
      <c r="E7808" s="170"/>
      <c r="F7808" s="170"/>
      <c r="G7808" s="170"/>
      <c r="H7808" s="170"/>
      <c r="I7808" s="170"/>
      <c r="J7808" s="170"/>
      <c r="K7808" s="170"/>
      <c r="L7808" s="170"/>
      <c r="M7808" s="170"/>
      <c r="N7808" s="170"/>
      <c r="O7808" s="170"/>
      <c r="P7808" s="170"/>
      <c r="Q7808" s="170"/>
      <c r="R7808" s="170"/>
      <c r="S7808" s="170"/>
      <c r="T7808" s="170"/>
      <c r="U7808" s="170"/>
      <c r="V7808" s="170"/>
      <c r="W7808" s="170"/>
      <c r="X7808" s="174"/>
      <c r="Y7808" s="170"/>
      <c r="Z7808" s="170"/>
      <c r="AA7808" s="170"/>
      <c r="AB7808" s="170"/>
      <c r="AC7808" s="170"/>
      <c r="AD7808" s="174"/>
      <c r="AE7808" s="170"/>
      <c r="AF7808" s="170"/>
      <c r="AI7808" s="170"/>
      <c r="AJ7808" s="170"/>
      <c r="AK7808" s="170"/>
      <c r="AL7808" s="170"/>
      <c r="AM7808" s="170"/>
      <c r="AN7808" s="170"/>
    </row>
    <row r="7809" spans="1:40" ht="52.5" customHeight="1" x14ac:dyDescent="0.2">
      <c r="A7809" s="170"/>
      <c r="B7809" s="170"/>
      <c r="C7809" s="170"/>
      <c r="D7809" s="170"/>
      <c r="E7809" s="170"/>
      <c r="F7809" s="170"/>
      <c r="G7809" s="170"/>
      <c r="H7809" s="170"/>
      <c r="I7809" s="170"/>
      <c r="J7809" s="170"/>
      <c r="K7809" s="170"/>
      <c r="L7809" s="170"/>
      <c r="M7809" s="170"/>
      <c r="N7809" s="170"/>
      <c r="O7809" s="170"/>
      <c r="P7809" s="170"/>
      <c r="Q7809" s="170"/>
      <c r="R7809" s="170"/>
      <c r="S7809" s="170"/>
      <c r="T7809" s="170"/>
      <c r="U7809" s="170"/>
      <c r="V7809" s="170"/>
      <c r="W7809" s="170"/>
      <c r="X7809" s="174"/>
      <c r="Y7809" s="170"/>
      <c r="Z7809" s="170"/>
      <c r="AA7809" s="170"/>
      <c r="AB7809" s="170"/>
      <c r="AC7809" s="170"/>
      <c r="AD7809" s="174"/>
      <c r="AE7809" s="170"/>
      <c r="AF7809" s="170"/>
      <c r="AI7809" s="170"/>
      <c r="AJ7809" s="170"/>
      <c r="AK7809" s="170"/>
      <c r="AL7809" s="170"/>
      <c r="AM7809" s="170"/>
      <c r="AN7809" s="170"/>
    </row>
    <row r="7810" spans="1:40" ht="52.5" customHeight="1" x14ac:dyDescent="0.2">
      <c r="A7810" s="170"/>
      <c r="B7810" s="170"/>
      <c r="C7810" s="170"/>
      <c r="D7810" s="170"/>
      <c r="E7810" s="170"/>
      <c r="F7810" s="170"/>
      <c r="G7810" s="170"/>
      <c r="H7810" s="170"/>
      <c r="I7810" s="170"/>
      <c r="J7810" s="170"/>
      <c r="K7810" s="170"/>
      <c r="L7810" s="170"/>
      <c r="M7810" s="170"/>
      <c r="N7810" s="170"/>
      <c r="O7810" s="170"/>
      <c r="P7810" s="170"/>
      <c r="Q7810" s="170"/>
      <c r="R7810" s="170"/>
      <c r="S7810" s="170"/>
      <c r="T7810" s="170"/>
      <c r="U7810" s="170"/>
      <c r="V7810" s="170"/>
      <c r="W7810" s="170"/>
      <c r="X7810" s="174"/>
      <c r="Y7810" s="170"/>
      <c r="Z7810" s="170"/>
      <c r="AA7810" s="170"/>
      <c r="AB7810" s="170"/>
      <c r="AC7810" s="170"/>
      <c r="AD7810" s="174"/>
      <c r="AE7810" s="170"/>
      <c r="AF7810" s="170"/>
      <c r="AI7810" s="170"/>
      <c r="AJ7810" s="170"/>
      <c r="AK7810" s="170"/>
      <c r="AL7810" s="170"/>
      <c r="AM7810" s="170"/>
      <c r="AN7810" s="170"/>
    </row>
    <row r="7811" spans="1:40" ht="52.5" customHeight="1" x14ac:dyDescent="0.2">
      <c r="A7811" s="170"/>
      <c r="B7811" s="170"/>
      <c r="C7811" s="170"/>
      <c r="D7811" s="170"/>
      <c r="E7811" s="170"/>
      <c r="F7811" s="170"/>
      <c r="G7811" s="170"/>
      <c r="H7811" s="170"/>
      <c r="I7811" s="170"/>
      <c r="J7811" s="170"/>
      <c r="K7811" s="170"/>
      <c r="L7811" s="170"/>
      <c r="M7811" s="170"/>
      <c r="N7811" s="170"/>
      <c r="O7811" s="170"/>
      <c r="P7811" s="170"/>
      <c r="Q7811" s="170"/>
      <c r="R7811" s="170"/>
      <c r="S7811" s="170"/>
      <c r="T7811" s="170"/>
      <c r="U7811" s="170"/>
      <c r="V7811" s="170"/>
      <c r="W7811" s="170"/>
      <c r="X7811" s="174"/>
      <c r="Y7811" s="170"/>
      <c r="Z7811" s="170"/>
      <c r="AA7811" s="170"/>
      <c r="AB7811" s="170"/>
      <c r="AC7811" s="170"/>
      <c r="AD7811" s="174"/>
      <c r="AE7811" s="170"/>
      <c r="AF7811" s="170"/>
      <c r="AI7811" s="170"/>
      <c r="AJ7811" s="170"/>
      <c r="AK7811" s="170"/>
      <c r="AL7811" s="170"/>
      <c r="AM7811" s="170"/>
      <c r="AN7811" s="170"/>
    </row>
    <row r="7812" spans="1:40" ht="52.5" customHeight="1" x14ac:dyDescent="0.2">
      <c r="A7812" s="170"/>
      <c r="B7812" s="170"/>
      <c r="C7812" s="170"/>
      <c r="D7812" s="170"/>
      <c r="E7812" s="170"/>
      <c r="F7812" s="170"/>
      <c r="G7812" s="170"/>
      <c r="H7812" s="170"/>
      <c r="I7812" s="170"/>
      <c r="J7812" s="170"/>
      <c r="K7812" s="170"/>
      <c r="L7812" s="170"/>
      <c r="M7812" s="170"/>
      <c r="N7812" s="170"/>
      <c r="O7812" s="170"/>
      <c r="P7812" s="170"/>
      <c r="Q7812" s="170"/>
      <c r="R7812" s="170"/>
      <c r="S7812" s="170"/>
      <c r="T7812" s="170"/>
      <c r="U7812" s="170"/>
      <c r="V7812" s="170"/>
      <c r="W7812" s="170"/>
      <c r="X7812" s="174"/>
      <c r="Y7812" s="170"/>
      <c r="Z7812" s="170"/>
      <c r="AA7812" s="170"/>
      <c r="AB7812" s="170"/>
      <c r="AC7812" s="170"/>
      <c r="AD7812" s="174"/>
      <c r="AE7812" s="170"/>
      <c r="AF7812" s="170"/>
      <c r="AI7812" s="170"/>
      <c r="AJ7812" s="170"/>
      <c r="AK7812" s="170"/>
      <c r="AL7812" s="170"/>
      <c r="AM7812" s="170"/>
      <c r="AN7812" s="170"/>
    </row>
    <row r="7813" spans="1:40" ht="52.5" customHeight="1" x14ac:dyDescent="0.2">
      <c r="A7813" s="170"/>
      <c r="B7813" s="170"/>
      <c r="C7813" s="170"/>
      <c r="D7813" s="170"/>
      <c r="E7813" s="170"/>
      <c r="F7813" s="170"/>
      <c r="G7813" s="170"/>
      <c r="H7813" s="170"/>
      <c r="I7813" s="170"/>
      <c r="J7813" s="170"/>
      <c r="K7813" s="170"/>
      <c r="L7813" s="170"/>
      <c r="M7813" s="170"/>
      <c r="N7813" s="170"/>
      <c r="O7813" s="170"/>
      <c r="P7813" s="170"/>
      <c r="Q7813" s="170"/>
      <c r="R7813" s="170"/>
      <c r="S7813" s="170"/>
      <c r="T7813" s="170"/>
      <c r="U7813" s="170"/>
      <c r="V7813" s="170"/>
      <c r="W7813" s="170"/>
      <c r="X7813" s="174"/>
      <c r="Y7813" s="170"/>
      <c r="Z7813" s="170"/>
      <c r="AA7813" s="170"/>
      <c r="AB7813" s="170"/>
      <c r="AC7813" s="170"/>
      <c r="AD7813" s="174"/>
      <c r="AE7813" s="170"/>
      <c r="AF7813" s="170"/>
      <c r="AI7813" s="170"/>
      <c r="AJ7813" s="170"/>
      <c r="AK7813" s="170"/>
      <c r="AL7813" s="170"/>
      <c r="AM7813" s="170"/>
      <c r="AN7813" s="170"/>
    </row>
    <row r="7814" spans="1:40" ht="52.5" customHeight="1" x14ac:dyDescent="0.2">
      <c r="A7814" s="170"/>
      <c r="B7814" s="170"/>
      <c r="C7814" s="170"/>
      <c r="D7814" s="170"/>
      <c r="E7814" s="170"/>
      <c r="F7814" s="170"/>
      <c r="G7814" s="170"/>
      <c r="H7814" s="170"/>
      <c r="I7814" s="170"/>
      <c r="J7814" s="170"/>
      <c r="K7814" s="170"/>
      <c r="L7814" s="170"/>
      <c r="M7814" s="170"/>
      <c r="N7814" s="170"/>
      <c r="O7814" s="170"/>
      <c r="P7814" s="170"/>
      <c r="Q7814" s="170"/>
      <c r="R7814" s="170"/>
      <c r="S7814" s="170"/>
      <c r="T7814" s="170"/>
      <c r="U7814" s="170"/>
      <c r="V7814" s="170"/>
      <c r="W7814" s="170"/>
      <c r="X7814" s="174"/>
      <c r="Y7814" s="170"/>
      <c r="Z7814" s="170"/>
      <c r="AA7814" s="170"/>
      <c r="AB7814" s="170"/>
      <c r="AC7814" s="170"/>
      <c r="AD7814" s="174"/>
      <c r="AE7814" s="170"/>
      <c r="AF7814" s="170"/>
      <c r="AI7814" s="170"/>
      <c r="AJ7814" s="170"/>
      <c r="AK7814" s="170"/>
      <c r="AL7814" s="170"/>
      <c r="AM7814" s="170"/>
      <c r="AN7814" s="170"/>
    </row>
    <row r="7815" spans="1:40" ht="52.5" customHeight="1" x14ac:dyDescent="0.2">
      <c r="A7815" s="170"/>
      <c r="B7815" s="170"/>
      <c r="C7815" s="170"/>
      <c r="D7815" s="170"/>
      <c r="E7815" s="170"/>
      <c r="F7815" s="170"/>
      <c r="G7815" s="170"/>
      <c r="H7815" s="170"/>
      <c r="I7815" s="170"/>
      <c r="J7815" s="170"/>
      <c r="K7815" s="170"/>
      <c r="L7815" s="170"/>
      <c r="M7815" s="170"/>
      <c r="N7815" s="170"/>
      <c r="O7815" s="170"/>
      <c r="P7815" s="170"/>
      <c r="Q7815" s="170"/>
      <c r="R7815" s="170"/>
      <c r="S7815" s="170"/>
      <c r="T7815" s="170"/>
      <c r="U7815" s="170"/>
      <c r="V7815" s="170"/>
      <c r="W7815" s="170"/>
      <c r="X7815" s="174"/>
      <c r="Y7815" s="170"/>
      <c r="Z7815" s="170"/>
      <c r="AA7815" s="170"/>
      <c r="AB7815" s="170"/>
      <c r="AC7815" s="170"/>
      <c r="AD7815" s="174"/>
      <c r="AE7815" s="170"/>
      <c r="AF7815" s="170"/>
      <c r="AI7815" s="170"/>
      <c r="AJ7815" s="170"/>
      <c r="AK7815" s="170"/>
      <c r="AL7815" s="170"/>
      <c r="AM7815" s="170"/>
      <c r="AN7815" s="170"/>
    </row>
    <row r="7816" spans="1:40" ht="52.5" customHeight="1" x14ac:dyDescent="0.2">
      <c r="A7816" s="170"/>
      <c r="B7816" s="170"/>
      <c r="C7816" s="170"/>
      <c r="D7816" s="170"/>
      <c r="E7816" s="170"/>
      <c r="F7816" s="170"/>
      <c r="G7816" s="170"/>
      <c r="H7816" s="170"/>
      <c r="I7816" s="170"/>
      <c r="J7816" s="170"/>
      <c r="K7816" s="170"/>
      <c r="L7816" s="170"/>
      <c r="M7816" s="170"/>
      <c r="N7816" s="170"/>
      <c r="O7816" s="170"/>
      <c r="P7816" s="170"/>
      <c r="Q7816" s="170"/>
      <c r="R7816" s="170"/>
      <c r="S7816" s="170"/>
      <c r="T7816" s="170"/>
      <c r="U7816" s="170"/>
      <c r="V7816" s="170"/>
      <c r="W7816" s="170"/>
      <c r="X7816" s="174"/>
      <c r="Y7816" s="170"/>
      <c r="Z7816" s="170"/>
      <c r="AA7816" s="170"/>
      <c r="AB7816" s="170"/>
      <c r="AC7816" s="170"/>
      <c r="AD7816" s="174"/>
      <c r="AE7816" s="170"/>
      <c r="AF7816" s="170"/>
      <c r="AI7816" s="170"/>
      <c r="AJ7816" s="170"/>
      <c r="AK7816" s="170"/>
      <c r="AL7816" s="170"/>
      <c r="AM7816" s="170"/>
      <c r="AN7816" s="170"/>
    </row>
    <row r="7817" spans="1:40" ht="52.5" customHeight="1" x14ac:dyDescent="0.2">
      <c r="A7817" s="170"/>
      <c r="B7817" s="170"/>
      <c r="C7817" s="170"/>
      <c r="D7817" s="170"/>
      <c r="E7817" s="170"/>
      <c r="F7817" s="170"/>
      <c r="G7817" s="170"/>
      <c r="H7817" s="170"/>
      <c r="I7817" s="170"/>
      <c r="J7817" s="170"/>
      <c r="K7817" s="170"/>
      <c r="L7817" s="170"/>
      <c r="M7817" s="170"/>
      <c r="N7817" s="170"/>
      <c r="O7817" s="170"/>
      <c r="P7817" s="170"/>
      <c r="Q7817" s="170"/>
      <c r="R7817" s="170"/>
      <c r="S7817" s="170"/>
      <c r="T7817" s="170"/>
      <c r="U7817" s="170"/>
      <c r="V7817" s="170"/>
      <c r="W7817" s="170"/>
      <c r="X7817" s="174"/>
      <c r="Y7817" s="170"/>
      <c r="Z7817" s="170"/>
      <c r="AA7817" s="170"/>
      <c r="AB7817" s="170"/>
      <c r="AC7817" s="170"/>
      <c r="AD7817" s="174"/>
      <c r="AE7817" s="170"/>
      <c r="AF7817" s="170"/>
      <c r="AI7817" s="170"/>
      <c r="AJ7817" s="170"/>
      <c r="AK7817" s="170"/>
      <c r="AL7817" s="170"/>
      <c r="AM7817" s="170"/>
      <c r="AN7817" s="170"/>
    </row>
    <row r="7818" spans="1:40" ht="52.5" customHeight="1" x14ac:dyDescent="0.2">
      <c r="A7818" s="170"/>
      <c r="B7818" s="170"/>
      <c r="C7818" s="170"/>
      <c r="D7818" s="170"/>
      <c r="E7818" s="170"/>
      <c r="F7818" s="170"/>
      <c r="G7818" s="170"/>
      <c r="H7818" s="170"/>
      <c r="I7818" s="170"/>
      <c r="J7818" s="170"/>
      <c r="K7818" s="170"/>
      <c r="L7818" s="170"/>
      <c r="M7818" s="170"/>
      <c r="N7818" s="170"/>
      <c r="O7818" s="170"/>
      <c r="P7818" s="170"/>
      <c r="Q7818" s="170"/>
      <c r="R7818" s="170"/>
      <c r="S7818" s="170"/>
      <c r="T7818" s="170"/>
      <c r="U7818" s="170"/>
      <c r="V7818" s="170"/>
      <c r="W7818" s="170"/>
      <c r="X7818" s="174"/>
      <c r="Y7818" s="170"/>
      <c r="Z7818" s="170"/>
      <c r="AA7818" s="170"/>
      <c r="AB7818" s="170"/>
      <c r="AC7818" s="170"/>
      <c r="AD7818" s="174"/>
      <c r="AE7818" s="170"/>
      <c r="AF7818" s="170"/>
      <c r="AI7818" s="170"/>
      <c r="AJ7818" s="170"/>
      <c r="AK7818" s="170"/>
      <c r="AL7818" s="170"/>
      <c r="AM7818" s="170"/>
      <c r="AN7818" s="170"/>
    </row>
    <row r="7819" spans="1:40" ht="52.5" customHeight="1" x14ac:dyDescent="0.2">
      <c r="A7819" s="170"/>
      <c r="B7819" s="170"/>
      <c r="C7819" s="170"/>
      <c r="D7819" s="170"/>
      <c r="E7819" s="170"/>
      <c r="F7819" s="170"/>
      <c r="G7819" s="170"/>
      <c r="H7819" s="170"/>
      <c r="I7819" s="170"/>
      <c r="J7819" s="170"/>
      <c r="K7819" s="170"/>
      <c r="L7819" s="170"/>
      <c r="M7819" s="170"/>
      <c r="N7819" s="170"/>
      <c r="O7819" s="170"/>
      <c r="P7819" s="170"/>
      <c r="Q7819" s="170"/>
      <c r="R7819" s="170"/>
      <c r="S7819" s="170"/>
      <c r="T7819" s="170"/>
      <c r="U7819" s="170"/>
      <c r="V7819" s="170"/>
      <c r="W7819" s="170"/>
      <c r="X7819" s="174"/>
      <c r="Y7819" s="170"/>
      <c r="Z7819" s="170"/>
      <c r="AA7819" s="170"/>
      <c r="AB7819" s="170"/>
      <c r="AC7819" s="170"/>
      <c r="AD7819" s="174"/>
      <c r="AE7819" s="170"/>
      <c r="AF7819" s="170"/>
      <c r="AI7819" s="170"/>
      <c r="AJ7819" s="170"/>
      <c r="AK7819" s="170"/>
      <c r="AL7819" s="170"/>
      <c r="AM7819" s="170"/>
      <c r="AN7819" s="170"/>
    </row>
    <row r="7820" spans="1:40" ht="52.5" customHeight="1" x14ac:dyDescent="0.2">
      <c r="A7820" s="170"/>
      <c r="B7820" s="170"/>
      <c r="C7820" s="170"/>
      <c r="D7820" s="170"/>
      <c r="E7820" s="170"/>
      <c r="F7820" s="170"/>
      <c r="G7820" s="170"/>
      <c r="H7820" s="170"/>
      <c r="I7820" s="170"/>
      <c r="J7820" s="170"/>
      <c r="K7820" s="170"/>
      <c r="L7820" s="170"/>
      <c r="M7820" s="170"/>
      <c r="N7820" s="170"/>
      <c r="O7820" s="170"/>
      <c r="P7820" s="170"/>
      <c r="Q7820" s="170"/>
      <c r="R7820" s="170"/>
      <c r="S7820" s="170"/>
      <c r="T7820" s="170"/>
      <c r="U7820" s="170"/>
      <c r="V7820" s="170"/>
      <c r="W7820" s="170"/>
      <c r="X7820" s="174"/>
      <c r="Y7820" s="170"/>
      <c r="Z7820" s="170"/>
      <c r="AA7820" s="170"/>
      <c r="AB7820" s="170"/>
      <c r="AC7820" s="170"/>
      <c r="AD7820" s="174"/>
      <c r="AE7820" s="170"/>
      <c r="AF7820" s="170"/>
      <c r="AI7820" s="170"/>
      <c r="AJ7820" s="170"/>
      <c r="AK7820" s="170"/>
      <c r="AL7820" s="170"/>
      <c r="AM7820" s="170"/>
      <c r="AN7820" s="170"/>
    </row>
    <row r="7821" spans="1:40" ht="52.5" customHeight="1" x14ac:dyDescent="0.2">
      <c r="A7821" s="170"/>
      <c r="B7821" s="170"/>
      <c r="C7821" s="170"/>
      <c r="D7821" s="170"/>
      <c r="E7821" s="170"/>
      <c r="F7821" s="170"/>
      <c r="G7821" s="170"/>
      <c r="H7821" s="170"/>
      <c r="I7821" s="170"/>
      <c r="J7821" s="170"/>
      <c r="K7821" s="170"/>
      <c r="L7821" s="170"/>
      <c r="M7821" s="170"/>
      <c r="N7821" s="170"/>
      <c r="O7821" s="170"/>
      <c r="P7821" s="170"/>
      <c r="Q7821" s="170"/>
      <c r="R7821" s="170"/>
      <c r="S7821" s="170"/>
      <c r="T7821" s="170"/>
      <c r="U7821" s="170"/>
      <c r="V7821" s="170"/>
      <c r="W7821" s="170"/>
      <c r="X7821" s="174"/>
      <c r="Y7821" s="170"/>
      <c r="Z7821" s="170"/>
      <c r="AA7821" s="170"/>
      <c r="AB7821" s="170"/>
      <c r="AC7821" s="170"/>
      <c r="AD7821" s="174"/>
      <c r="AE7821" s="170"/>
      <c r="AF7821" s="170"/>
      <c r="AI7821" s="170"/>
      <c r="AJ7821" s="170"/>
      <c r="AK7821" s="170"/>
      <c r="AL7821" s="170"/>
      <c r="AM7821" s="170"/>
      <c r="AN7821" s="170"/>
    </row>
    <row r="7822" spans="1:40" ht="52.5" customHeight="1" x14ac:dyDescent="0.2">
      <c r="A7822" s="170"/>
      <c r="B7822" s="170"/>
      <c r="C7822" s="170"/>
      <c r="D7822" s="170"/>
      <c r="E7822" s="170"/>
      <c r="F7822" s="170"/>
      <c r="G7822" s="170"/>
      <c r="H7822" s="170"/>
      <c r="I7822" s="170"/>
      <c r="J7822" s="170"/>
      <c r="K7822" s="170"/>
      <c r="L7822" s="170"/>
      <c r="M7822" s="170"/>
      <c r="N7822" s="170"/>
      <c r="O7822" s="170"/>
      <c r="P7822" s="170"/>
      <c r="Q7822" s="170"/>
      <c r="R7822" s="170"/>
      <c r="S7822" s="170"/>
      <c r="T7822" s="170"/>
      <c r="U7822" s="170"/>
      <c r="V7822" s="170"/>
      <c r="W7822" s="170"/>
      <c r="X7822" s="174"/>
      <c r="Y7822" s="170"/>
      <c r="Z7822" s="170"/>
      <c r="AA7822" s="170"/>
      <c r="AB7822" s="170"/>
      <c r="AC7822" s="170"/>
      <c r="AD7822" s="174"/>
      <c r="AE7822" s="170"/>
      <c r="AF7822" s="170"/>
      <c r="AI7822" s="170"/>
      <c r="AJ7822" s="170"/>
      <c r="AK7822" s="170"/>
      <c r="AL7822" s="170"/>
      <c r="AM7822" s="170"/>
      <c r="AN7822" s="170"/>
    </row>
    <row r="7823" spans="1:40" ht="52.5" customHeight="1" x14ac:dyDescent="0.2">
      <c r="A7823" s="170"/>
      <c r="B7823" s="170"/>
      <c r="C7823" s="170"/>
      <c r="D7823" s="170"/>
      <c r="E7823" s="170"/>
      <c r="F7823" s="170"/>
      <c r="G7823" s="170"/>
      <c r="H7823" s="170"/>
      <c r="I7823" s="170"/>
      <c r="J7823" s="170"/>
      <c r="K7823" s="170"/>
      <c r="L7823" s="170"/>
      <c r="M7823" s="170"/>
      <c r="N7823" s="170"/>
      <c r="O7823" s="170"/>
      <c r="P7823" s="170"/>
      <c r="Q7823" s="170"/>
      <c r="R7823" s="170"/>
      <c r="S7823" s="170"/>
      <c r="T7823" s="170"/>
      <c r="U7823" s="170"/>
      <c r="V7823" s="170"/>
      <c r="W7823" s="170"/>
      <c r="X7823" s="174"/>
      <c r="Y7823" s="170"/>
      <c r="Z7823" s="170"/>
      <c r="AA7823" s="170"/>
      <c r="AB7823" s="170"/>
      <c r="AC7823" s="170"/>
      <c r="AD7823" s="174"/>
      <c r="AE7823" s="170"/>
      <c r="AF7823" s="170"/>
      <c r="AI7823" s="170"/>
      <c r="AJ7823" s="170"/>
      <c r="AK7823" s="170"/>
      <c r="AL7823" s="170"/>
      <c r="AM7823" s="170"/>
      <c r="AN7823" s="170"/>
    </row>
    <row r="7824" spans="1:40" ht="52.5" customHeight="1" x14ac:dyDescent="0.2">
      <c r="A7824" s="170"/>
      <c r="B7824" s="170"/>
      <c r="C7824" s="170"/>
      <c r="D7824" s="170"/>
      <c r="E7824" s="170"/>
      <c r="F7824" s="170"/>
      <c r="G7824" s="170"/>
      <c r="H7824" s="170"/>
      <c r="I7824" s="170"/>
      <c r="J7824" s="170"/>
      <c r="K7824" s="170"/>
      <c r="L7824" s="170"/>
      <c r="M7824" s="170"/>
      <c r="N7824" s="170"/>
      <c r="O7824" s="170"/>
      <c r="P7824" s="170"/>
      <c r="Q7824" s="170"/>
      <c r="R7824" s="170"/>
      <c r="S7824" s="170"/>
      <c r="T7824" s="170"/>
      <c r="U7824" s="170"/>
      <c r="V7824" s="170"/>
      <c r="W7824" s="170"/>
      <c r="X7824" s="174"/>
      <c r="Y7824" s="170"/>
      <c r="Z7824" s="170"/>
      <c r="AA7824" s="170"/>
      <c r="AB7824" s="170"/>
      <c r="AC7824" s="170"/>
      <c r="AD7824" s="174"/>
      <c r="AE7824" s="170"/>
      <c r="AF7824" s="170"/>
      <c r="AI7824" s="170"/>
      <c r="AJ7824" s="170"/>
      <c r="AK7824" s="170"/>
      <c r="AL7824" s="170"/>
      <c r="AM7824" s="170"/>
      <c r="AN7824" s="170"/>
    </row>
    <row r="7825" spans="1:40" ht="52.5" customHeight="1" x14ac:dyDescent="0.2">
      <c r="A7825" s="170"/>
      <c r="B7825" s="170"/>
      <c r="C7825" s="170"/>
      <c r="D7825" s="170"/>
      <c r="E7825" s="170"/>
      <c r="F7825" s="170"/>
      <c r="G7825" s="170"/>
      <c r="H7825" s="170"/>
      <c r="I7825" s="170"/>
      <c r="J7825" s="170"/>
      <c r="K7825" s="170"/>
      <c r="L7825" s="170"/>
      <c r="M7825" s="170"/>
      <c r="N7825" s="170"/>
      <c r="O7825" s="170"/>
      <c r="P7825" s="170"/>
      <c r="Q7825" s="170"/>
      <c r="R7825" s="170"/>
      <c r="S7825" s="170"/>
      <c r="T7825" s="170"/>
      <c r="U7825" s="170"/>
      <c r="V7825" s="170"/>
      <c r="W7825" s="170"/>
      <c r="X7825" s="174"/>
      <c r="Y7825" s="170"/>
      <c r="Z7825" s="170"/>
      <c r="AA7825" s="170"/>
      <c r="AB7825" s="170"/>
      <c r="AC7825" s="170"/>
      <c r="AD7825" s="174"/>
      <c r="AE7825" s="170"/>
      <c r="AF7825" s="170"/>
      <c r="AI7825" s="170"/>
      <c r="AJ7825" s="170"/>
      <c r="AK7825" s="170"/>
      <c r="AL7825" s="170"/>
      <c r="AM7825" s="170"/>
      <c r="AN7825" s="170"/>
    </row>
    <row r="7826" spans="1:40" ht="52.5" customHeight="1" x14ac:dyDescent="0.2">
      <c r="A7826" s="170"/>
      <c r="B7826" s="170"/>
      <c r="C7826" s="170"/>
      <c r="D7826" s="170"/>
      <c r="E7826" s="170"/>
      <c r="F7826" s="170"/>
      <c r="G7826" s="170"/>
      <c r="H7826" s="170"/>
      <c r="I7826" s="170"/>
      <c r="J7826" s="170"/>
      <c r="K7826" s="170"/>
      <c r="L7826" s="170"/>
      <c r="M7826" s="170"/>
      <c r="N7826" s="170"/>
      <c r="O7826" s="170"/>
      <c r="P7826" s="170"/>
      <c r="Q7826" s="170"/>
      <c r="R7826" s="170"/>
      <c r="S7826" s="170"/>
      <c r="T7826" s="170"/>
      <c r="U7826" s="170"/>
      <c r="V7826" s="170"/>
      <c r="W7826" s="170"/>
      <c r="X7826" s="174"/>
      <c r="Y7826" s="170"/>
      <c r="Z7826" s="170"/>
      <c r="AA7826" s="170"/>
      <c r="AB7826" s="170"/>
      <c r="AC7826" s="170"/>
      <c r="AD7826" s="174"/>
      <c r="AE7826" s="170"/>
      <c r="AF7826" s="170"/>
      <c r="AI7826" s="170"/>
      <c r="AJ7826" s="170"/>
      <c r="AK7826" s="170"/>
      <c r="AL7826" s="170"/>
      <c r="AM7826" s="170"/>
      <c r="AN7826" s="170"/>
    </row>
    <row r="7827" spans="1:40" ht="52.5" customHeight="1" x14ac:dyDescent="0.2">
      <c r="A7827" s="170"/>
      <c r="B7827" s="170"/>
      <c r="C7827" s="170"/>
      <c r="D7827" s="170"/>
      <c r="E7827" s="170"/>
      <c r="F7827" s="170"/>
      <c r="G7827" s="170"/>
      <c r="H7827" s="170"/>
      <c r="I7827" s="170"/>
      <c r="J7827" s="170"/>
      <c r="K7827" s="170"/>
      <c r="L7827" s="170"/>
      <c r="M7827" s="170"/>
      <c r="N7827" s="170"/>
      <c r="O7827" s="170"/>
      <c r="P7827" s="170"/>
      <c r="Q7827" s="170"/>
      <c r="R7827" s="170"/>
      <c r="S7827" s="170"/>
      <c r="T7827" s="170"/>
      <c r="U7827" s="170"/>
      <c r="V7827" s="170"/>
      <c r="W7827" s="170"/>
      <c r="X7827" s="174"/>
      <c r="Y7827" s="170"/>
      <c r="Z7827" s="170"/>
      <c r="AA7827" s="170"/>
      <c r="AB7827" s="170"/>
      <c r="AC7827" s="170"/>
      <c r="AD7827" s="174"/>
      <c r="AE7827" s="170"/>
      <c r="AF7827" s="170"/>
      <c r="AI7827" s="170"/>
      <c r="AJ7827" s="170"/>
      <c r="AK7827" s="170"/>
      <c r="AL7827" s="170"/>
      <c r="AM7827" s="170"/>
      <c r="AN7827" s="170"/>
    </row>
    <row r="7828" spans="1:40" ht="52.5" customHeight="1" x14ac:dyDescent="0.2">
      <c r="A7828" s="170"/>
      <c r="B7828" s="170"/>
      <c r="C7828" s="170"/>
      <c r="D7828" s="170"/>
      <c r="E7828" s="170"/>
      <c r="F7828" s="170"/>
      <c r="G7828" s="170"/>
      <c r="H7828" s="170"/>
      <c r="I7828" s="170"/>
      <c r="J7828" s="170"/>
      <c r="K7828" s="170"/>
      <c r="L7828" s="170"/>
      <c r="M7828" s="170"/>
      <c r="N7828" s="170"/>
      <c r="O7828" s="170"/>
      <c r="P7828" s="170"/>
      <c r="Q7828" s="170"/>
      <c r="R7828" s="170"/>
      <c r="S7828" s="170"/>
      <c r="T7828" s="170"/>
      <c r="U7828" s="170"/>
      <c r="V7828" s="170"/>
      <c r="W7828" s="170"/>
      <c r="X7828" s="174"/>
      <c r="Y7828" s="170"/>
      <c r="Z7828" s="170"/>
      <c r="AA7828" s="170"/>
      <c r="AB7828" s="170"/>
      <c r="AC7828" s="170"/>
      <c r="AD7828" s="174"/>
      <c r="AE7828" s="170"/>
      <c r="AF7828" s="170"/>
      <c r="AI7828" s="170"/>
      <c r="AJ7828" s="170"/>
      <c r="AK7828" s="170"/>
      <c r="AL7828" s="170"/>
      <c r="AM7828" s="170"/>
      <c r="AN7828" s="170"/>
    </row>
    <row r="7829" spans="1:40" ht="52.5" customHeight="1" x14ac:dyDescent="0.2">
      <c r="A7829" s="170"/>
      <c r="B7829" s="170"/>
      <c r="C7829" s="170"/>
      <c r="D7829" s="170"/>
      <c r="E7829" s="170"/>
      <c r="F7829" s="170"/>
      <c r="G7829" s="170"/>
      <c r="H7829" s="170"/>
      <c r="I7829" s="170"/>
      <c r="J7829" s="170"/>
      <c r="K7829" s="170"/>
      <c r="L7829" s="170"/>
      <c r="M7829" s="170"/>
      <c r="N7829" s="170"/>
      <c r="O7829" s="170"/>
      <c r="P7829" s="170"/>
      <c r="Q7829" s="170"/>
      <c r="R7829" s="170"/>
      <c r="S7829" s="170"/>
      <c r="T7829" s="170"/>
      <c r="U7829" s="170"/>
      <c r="V7829" s="170"/>
      <c r="W7829" s="170"/>
      <c r="X7829" s="174"/>
      <c r="Y7829" s="170"/>
      <c r="Z7829" s="170"/>
      <c r="AA7829" s="170"/>
      <c r="AB7829" s="170"/>
      <c r="AC7829" s="170"/>
      <c r="AD7829" s="174"/>
      <c r="AE7829" s="170"/>
      <c r="AF7829" s="170"/>
      <c r="AI7829" s="170"/>
      <c r="AJ7829" s="170"/>
      <c r="AK7829" s="170"/>
      <c r="AL7829" s="170"/>
      <c r="AM7829" s="170"/>
      <c r="AN7829" s="170"/>
    </row>
    <row r="7830" spans="1:40" ht="52.5" customHeight="1" x14ac:dyDescent="0.2">
      <c r="A7830" s="170"/>
      <c r="B7830" s="170"/>
      <c r="C7830" s="170"/>
      <c r="D7830" s="170"/>
      <c r="E7830" s="170"/>
      <c r="F7830" s="170"/>
      <c r="G7830" s="170"/>
      <c r="H7830" s="170"/>
      <c r="I7830" s="170"/>
      <c r="J7830" s="170"/>
      <c r="K7830" s="170"/>
      <c r="L7830" s="170"/>
      <c r="M7830" s="170"/>
      <c r="N7830" s="170"/>
      <c r="O7830" s="170"/>
      <c r="P7830" s="170"/>
      <c r="Q7830" s="170"/>
      <c r="R7830" s="170"/>
      <c r="S7830" s="170"/>
      <c r="T7830" s="170"/>
      <c r="U7830" s="170"/>
      <c r="V7830" s="170"/>
      <c r="W7830" s="170"/>
      <c r="X7830" s="174"/>
      <c r="Y7830" s="170"/>
      <c r="Z7830" s="170"/>
      <c r="AA7830" s="170"/>
      <c r="AB7830" s="170"/>
      <c r="AC7830" s="170"/>
      <c r="AD7830" s="174"/>
      <c r="AE7830" s="170"/>
      <c r="AF7830" s="170"/>
      <c r="AI7830" s="170"/>
      <c r="AJ7830" s="170"/>
      <c r="AK7830" s="170"/>
      <c r="AL7830" s="170"/>
      <c r="AM7830" s="170"/>
      <c r="AN7830" s="170"/>
    </row>
    <row r="7831" spans="1:40" ht="52.5" customHeight="1" x14ac:dyDescent="0.2">
      <c r="A7831" s="170"/>
      <c r="B7831" s="170"/>
      <c r="C7831" s="170"/>
      <c r="D7831" s="170"/>
      <c r="E7831" s="170"/>
      <c r="F7831" s="170"/>
      <c r="G7831" s="170"/>
      <c r="H7831" s="170"/>
      <c r="I7831" s="170"/>
      <c r="J7831" s="170"/>
      <c r="K7831" s="170"/>
      <c r="L7831" s="170"/>
      <c r="M7831" s="170"/>
      <c r="N7831" s="170"/>
      <c r="O7831" s="170"/>
      <c r="P7831" s="170"/>
      <c r="Q7831" s="170"/>
      <c r="R7831" s="170"/>
      <c r="S7831" s="170"/>
      <c r="T7831" s="170"/>
      <c r="U7831" s="170"/>
      <c r="V7831" s="170"/>
      <c r="W7831" s="170"/>
      <c r="X7831" s="174"/>
      <c r="Y7831" s="170"/>
      <c r="Z7831" s="170"/>
      <c r="AA7831" s="170"/>
      <c r="AB7831" s="170"/>
      <c r="AC7831" s="170"/>
      <c r="AD7831" s="174"/>
      <c r="AE7831" s="170"/>
      <c r="AF7831" s="170"/>
      <c r="AI7831" s="170"/>
      <c r="AJ7831" s="170"/>
      <c r="AK7831" s="170"/>
      <c r="AL7831" s="170"/>
      <c r="AM7831" s="170"/>
      <c r="AN7831" s="170"/>
    </row>
    <row r="7832" spans="1:40" ht="52.5" customHeight="1" x14ac:dyDescent="0.2">
      <c r="A7832" s="170"/>
      <c r="B7832" s="170"/>
      <c r="C7832" s="170"/>
      <c r="D7832" s="170"/>
      <c r="E7832" s="170"/>
      <c r="F7832" s="170"/>
      <c r="G7832" s="170"/>
      <c r="H7832" s="170"/>
      <c r="I7832" s="170"/>
      <c r="J7832" s="170"/>
      <c r="K7832" s="170"/>
      <c r="L7832" s="170"/>
      <c r="M7832" s="170"/>
      <c r="N7832" s="170"/>
      <c r="O7832" s="170"/>
      <c r="P7832" s="170"/>
      <c r="Q7832" s="170"/>
      <c r="R7832" s="170"/>
      <c r="S7832" s="170"/>
      <c r="T7832" s="170"/>
      <c r="U7832" s="170"/>
      <c r="V7832" s="170"/>
      <c r="W7832" s="170"/>
      <c r="X7832" s="174"/>
      <c r="Y7832" s="170"/>
      <c r="Z7832" s="170"/>
      <c r="AA7832" s="170"/>
      <c r="AB7832" s="170"/>
      <c r="AC7832" s="170"/>
      <c r="AD7832" s="174"/>
      <c r="AE7832" s="170"/>
      <c r="AF7832" s="170"/>
      <c r="AI7832" s="170"/>
      <c r="AJ7832" s="170"/>
      <c r="AK7832" s="170"/>
      <c r="AL7832" s="170"/>
      <c r="AM7832" s="170"/>
      <c r="AN7832" s="170"/>
    </row>
    <row r="7833" spans="1:40" ht="52.5" customHeight="1" x14ac:dyDescent="0.2">
      <c r="A7833" s="170"/>
      <c r="B7833" s="170"/>
      <c r="C7833" s="170"/>
      <c r="D7833" s="170"/>
      <c r="E7833" s="170"/>
      <c r="F7833" s="170"/>
      <c r="G7833" s="170"/>
      <c r="H7833" s="170"/>
      <c r="I7833" s="170"/>
      <c r="J7833" s="170"/>
      <c r="K7833" s="170"/>
      <c r="L7833" s="170"/>
      <c r="M7833" s="170"/>
      <c r="N7833" s="170"/>
      <c r="O7833" s="170"/>
      <c r="P7833" s="170"/>
      <c r="Q7833" s="170"/>
      <c r="R7833" s="170"/>
      <c r="S7833" s="170"/>
      <c r="T7833" s="170"/>
      <c r="U7833" s="170"/>
      <c r="V7833" s="170"/>
      <c r="W7833" s="170"/>
      <c r="X7833" s="174"/>
      <c r="Y7833" s="170"/>
      <c r="Z7833" s="170"/>
      <c r="AA7833" s="170"/>
      <c r="AB7833" s="170"/>
      <c r="AC7833" s="170"/>
      <c r="AD7833" s="174"/>
      <c r="AE7833" s="170"/>
      <c r="AF7833" s="170"/>
      <c r="AI7833" s="170"/>
      <c r="AJ7833" s="170"/>
      <c r="AK7833" s="170"/>
      <c r="AL7833" s="170"/>
      <c r="AM7833" s="170"/>
      <c r="AN7833" s="170"/>
    </row>
    <row r="7834" spans="1:40" ht="52.5" customHeight="1" x14ac:dyDescent="0.2">
      <c r="A7834" s="170"/>
      <c r="B7834" s="170"/>
      <c r="C7834" s="170"/>
      <c r="D7834" s="170"/>
      <c r="E7834" s="170"/>
      <c r="F7834" s="170"/>
      <c r="G7834" s="170"/>
      <c r="H7834" s="170"/>
      <c r="I7834" s="170"/>
      <c r="J7834" s="170"/>
      <c r="K7834" s="170"/>
      <c r="L7834" s="170"/>
      <c r="M7834" s="170"/>
      <c r="N7834" s="170"/>
      <c r="O7834" s="170"/>
      <c r="P7834" s="170"/>
      <c r="Q7834" s="170"/>
      <c r="R7834" s="170"/>
      <c r="S7834" s="170"/>
      <c r="T7834" s="170"/>
      <c r="U7834" s="170"/>
      <c r="V7834" s="170"/>
      <c r="W7834" s="170"/>
      <c r="X7834" s="174"/>
      <c r="Y7834" s="170"/>
      <c r="Z7834" s="170"/>
      <c r="AA7834" s="170"/>
      <c r="AB7834" s="170"/>
      <c r="AC7834" s="170"/>
      <c r="AD7834" s="174"/>
      <c r="AE7834" s="170"/>
      <c r="AF7834" s="170"/>
      <c r="AI7834" s="170"/>
      <c r="AJ7834" s="170"/>
      <c r="AK7834" s="170"/>
      <c r="AL7834" s="170"/>
      <c r="AM7834" s="170"/>
      <c r="AN7834" s="170"/>
    </row>
    <row r="7835" spans="1:40" ht="52.5" customHeight="1" x14ac:dyDescent="0.2">
      <c r="A7835" s="170"/>
      <c r="B7835" s="170"/>
      <c r="C7835" s="170"/>
      <c r="D7835" s="170"/>
      <c r="E7835" s="170"/>
      <c r="F7835" s="170"/>
      <c r="G7835" s="170"/>
      <c r="H7835" s="170"/>
      <c r="I7835" s="170"/>
      <c r="J7835" s="170"/>
      <c r="K7835" s="170"/>
      <c r="L7835" s="170"/>
      <c r="M7835" s="170"/>
      <c r="N7835" s="170"/>
      <c r="O7835" s="170"/>
      <c r="P7835" s="170"/>
      <c r="Q7835" s="170"/>
      <c r="R7835" s="170"/>
      <c r="S7835" s="170"/>
      <c r="T7835" s="170"/>
      <c r="U7835" s="170"/>
      <c r="V7835" s="170"/>
      <c r="W7835" s="170"/>
      <c r="X7835" s="174"/>
      <c r="Y7835" s="170"/>
      <c r="Z7835" s="170"/>
      <c r="AA7835" s="170"/>
      <c r="AB7835" s="170"/>
      <c r="AC7835" s="170"/>
      <c r="AD7835" s="174"/>
      <c r="AE7835" s="170"/>
      <c r="AF7835" s="170"/>
      <c r="AI7835" s="170"/>
      <c r="AJ7835" s="170"/>
      <c r="AK7835" s="170"/>
      <c r="AL7835" s="170"/>
      <c r="AM7835" s="170"/>
      <c r="AN7835" s="170"/>
    </row>
    <row r="7836" spans="1:40" ht="52.5" customHeight="1" x14ac:dyDescent="0.2">
      <c r="A7836" s="170"/>
      <c r="B7836" s="170"/>
      <c r="C7836" s="170"/>
      <c r="D7836" s="170"/>
      <c r="E7836" s="170"/>
      <c r="F7836" s="170"/>
      <c r="G7836" s="170"/>
      <c r="H7836" s="170"/>
      <c r="I7836" s="170"/>
      <c r="J7836" s="170"/>
      <c r="K7836" s="170"/>
      <c r="L7836" s="170"/>
      <c r="M7836" s="170"/>
      <c r="N7836" s="170"/>
      <c r="O7836" s="170"/>
      <c r="P7836" s="170"/>
      <c r="Q7836" s="170"/>
      <c r="R7836" s="170"/>
      <c r="S7836" s="170"/>
      <c r="T7836" s="170"/>
      <c r="U7836" s="170"/>
      <c r="V7836" s="170"/>
      <c r="W7836" s="170"/>
      <c r="X7836" s="174"/>
      <c r="Y7836" s="170"/>
      <c r="Z7836" s="170"/>
      <c r="AA7836" s="170"/>
      <c r="AB7836" s="170"/>
      <c r="AC7836" s="170"/>
      <c r="AD7836" s="174"/>
      <c r="AE7836" s="170"/>
      <c r="AF7836" s="170"/>
      <c r="AI7836" s="170"/>
      <c r="AJ7836" s="170"/>
      <c r="AK7836" s="170"/>
      <c r="AL7836" s="170"/>
      <c r="AM7836" s="170"/>
      <c r="AN7836" s="170"/>
    </row>
    <row r="7837" spans="1:40" ht="52.5" customHeight="1" x14ac:dyDescent="0.2">
      <c r="A7837" s="170"/>
      <c r="B7837" s="170"/>
      <c r="C7837" s="170"/>
      <c r="D7837" s="170"/>
      <c r="E7837" s="170"/>
      <c r="F7837" s="170"/>
      <c r="G7837" s="170"/>
      <c r="H7837" s="170"/>
      <c r="I7837" s="170"/>
      <c r="J7837" s="170"/>
      <c r="K7837" s="170"/>
      <c r="L7837" s="170"/>
      <c r="M7837" s="170"/>
      <c r="N7837" s="170"/>
      <c r="O7837" s="170"/>
      <c r="P7837" s="170"/>
      <c r="Q7837" s="170"/>
      <c r="R7837" s="170"/>
      <c r="S7837" s="170"/>
      <c r="T7837" s="170"/>
      <c r="U7837" s="170"/>
      <c r="V7837" s="170"/>
      <c r="W7837" s="170"/>
      <c r="X7837" s="174"/>
      <c r="Y7837" s="170"/>
      <c r="Z7837" s="170"/>
      <c r="AA7837" s="170"/>
      <c r="AB7837" s="170"/>
      <c r="AC7837" s="170"/>
      <c r="AD7837" s="174"/>
      <c r="AE7837" s="170"/>
      <c r="AF7837" s="170"/>
      <c r="AI7837" s="170"/>
      <c r="AJ7837" s="170"/>
      <c r="AK7837" s="170"/>
      <c r="AL7837" s="170"/>
      <c r="AM7837" s="170"/>
      <c r="AN7837" s="170"/>
    </row>
    <row r="7838" spans="1:40" ht="52.5" customHeight="1" x14ac:dyDescent="0.2">
      <c r="A7838" s="170"/>
      <c r="B7838" s="170"/>
      <c r="C7838" s="170"/>
      <c r="D7838" s="170"/>
      <c r="E7838" s="170"/>
      <c r="F7838" s="170"/>
      <c r="G7838" s="170"/>
      <c r="H7838" s="170"/>
      <c r="I7838" s="170"/>
      <c r="J7838" s="170"/>
      <c r="K7838" s="170"/>
      <c r="L7838" s="170"/>
      <c r="M7838" s="170"/>
      <c r="N7838" s="170"/>
      <c r="O7838" s="170"/>
      <c r="P7838" s="170"/>
      <c r="Q7838" s="170"/>
      <c r="R7838" s="170"/>
      <c r="S7838" s="170"/>
      <c r="T7838" s="170"/>
      <c r="U7838" s="170"/>
      <c r="V7838" s="170"/>
      <c r="W7838" s="170"/>
      <c r="X7838" s="174"/>
      <c r="Y7838" s="170"/>
      <c r="Z7838" s="170"/>
      <c r="AA7838" s="170"/>
      <c r="AB7838" s="170"/>
      <c r="AC7838" s="170"/>
      <c r="AD7838" s="174"/>
      <c r="AE7838" s="170"/>
      <c r="AF7838" s="170"/>
      <c r="AI7838" s="170"/>
      <c r="AJ7838" s="170"/>
      <c r="AK7838" s="170"/>
      <c r="AL7838" s="170"/>
      <c r="AM7838" s="170"/>
      <c r="AN7838" s="170"/>
    </row>
    <row r="7839" spans="1:40" ht="52.5" customHeight="1" x14ac:dyDescent="0.2">
      <c r="A7839" s="170"/>
      <c r="B7839" s="170"/>
      <c r="C7839" s="170"/>
      <c r="D7839" s="170"/>
      <c r="E7839" s="170"/>
      <c r="F7839" s="170"/>
      <c r="G7839" s="170"/>
      <c r="H7839" s="170"/>
      <c r="I7839" s="170"/>
      <c r="J7839" s="170"/>
      <c r="K7839" s="170"/>
      <c r="L7839" s="170"/>
      <c r="M7839" s="170"/>
      <c r="N7839" s="170"/>
      <c r="O7839" s="170"/>
      <c r="P7839" s="170"/>
      <c r="Q7839" s="170"/>
      <c r="R7839" s="170"/>
      <c r="S7839" s="170"/>
      <c r="T7839" s="170"/>
      <c r="U7839" s="170"/>
      <c r="V7839" s="170"/>
      <c r="W7839" s="170"/>
      <c r="X7839" s="174"/>
      <c r="Y7839" s="170"/>
      <c r="Z7839" s="170"/>
      <c r="AA7839" s="170"/>
      <c r="AB7839" s="170"/>
      <c r="AC7839" s="170"/>
      <c r="AD7839" s="174"/>
      <c r="AE7839" s="170"/>
      <c r="AF7839" s="170"/>
      <c r="AI7839" s="170"/>
      <c r="AJ7839" s="170"/>
      <c r="AK7839" s="170"/>
      <c r="AL7839" s="170"/>
      <c r="AM7839" s="170"/>
      <c r="AN7839" s="170"/>
    </row>
    <row r="7840" spans="1:40" ht="52.5" customHeight="1" x14ac:dyDescent="0.2">
      <c r="A7840" s="170"/>
      <c r="B7840" s="170"/>
      <c r="C7840" s="170"/>
      <c r="D7840" s="170"/>
      <c r="E7840" s="170"/>
      <c r="F7840" s="170"/>
      <c r="G7840" s="170"/>
      <c r="H7840" s="170"/>
      <c r="I7840" s="170"/>
      <c r="J7840" s="170"/>
      <c r="K7840" s="170"/>
      <c r="L7840" s="170"/>
      <c r="M7840" s="170"/>
      <c r="N7840" s="170"/>
      <c r="O7840" s="170"/>
      <c r="P7840" s="170"/>
      <c r="Q7840" s="170"/>
      <c r="R7840" s="170"/>
      <c r="S7840" s="170"/>
      <c r="T7840" s="170"/>
      <c r="U7840" s="170"/>
      <c r="V7840" s="170"/>
      <c r="W7840" s="170"/>
      <c r="X7840" s="174"/>
      <c r="Y7840" s="170"/>
      <c r="Z7840" s="170"/>
      <c r="AA7840" s="170"/>
      <c r="AB7840" s="170"/>
      <c r="AC7840" s="170"/>
      <c r="AD7840" s="174"/>
      <c r="AE7840" s="170"/>
      <c r="AF7840" s="170"/>
      <c r="AI7840" s="170"/>
      <c r="AJ7840" s="170"/>
      <c r="AK7840" s="170"/>
      <c r="AL7840" s="170"/>
      <c r="AM7840" s="170"/>
      <c r="AN7840" s="170"/>
    </row>
    <row r="7841" spans="1:40" ht="52.5" customHeight="1" x14ac:dyDescent="0.2">
      <c r="A7841" s="170"/>
      <c r="B7841" s="170"/>
      <c r="C7841" s="170"/>
      <c r="D7841" s="170"/>
      <c r="E7841" s="170"/>
      <c r="F7841" s="170"/>
      <c r="G7841" s="170"/>
      <c r="H7841" s="170"/>
      <c r="I7841" s="170"/>
      <c r="J7841" s="170"/>
      <c r="K7841" s="170"/>
      <c r="L7841" s="170"/>
      <c r="M7841" s="170"/>
      <c r="N7841" s="170"/>
      <c r="O7841" s="170"/>
      <c r="P7841" s="170"/>
      <c r="Q7841" s="170"/>
      <c r="R7841" s="170"/>
      <c r="S7841" s="170"/>
      <c r="T7841" s="170"/>
      <c r="U7841" s="170"/>
      <c r="V7841" s="170"/>
      <c r="W7841" s="170"/>
      <c r="X7841" s="174"/>
      <c r="Y7841" s="170"/>
      <c r="Z7841" s="170"/>
      <c r="AA7841" s="170"/>
      <c r="AB7841" s="170"/>
      <c r="AC7841" s="170"/>
      <c r="AD7841" s="174"/>
      <c r="AE7841" s="170"/>
      <c r="AF7841" s="170"/>
      <c r="AI7841" s="170"/>
      <c r="AJ7841" s="170"/>
      <c r="AK7841" s="170"/>
      <c r="AL7841" s="170"/>
      <c r="AM7841" s="170"/>
      <c r="AN7841" s="170"/>
    </row>
    <row r="7842" spans="1:40" ht="52.5" customHeight="1" x14ac:dyDescent="0.2">
      <c r="A7842" s="170"/>
      <c r="B7842" s="170"/>
      <c r="C7842" s="170"/>
      <c r="D7842" s="170"/>
      <c r="E7842" s="170"/>
      <c r="F7842" s="170"/>
      <c r="G7842" s="170"/>
      <c r="H7842" s="170"/>
      <c r="I7842" s="170"/>
      <c r="J7842" s="170"/>
      <c r="K7842" s="170"/>
      <c r="L7842" s="170"/>
      <c r="M7842" s="170"/>
      <c r="N7842" s="170"/>
      <c r="O7842" s="170"/>
      <c r="P7842" s="170"/>
      <c r="Q7842" s="170"/>
      <c r="R7842" s="170"/>
      <c r="S7842" s="170"/>
      <c r="T7842" s="170"/>
      <c r="U7842" s="170"/>
      <c r="V7842" s="170"/>
      <c r="W7842" s="170"/>
      <c r="X7842" s="174"/>
      <c r="Y7842" s="170"/>
      <c r="Z7842" s="170"/>
      <c r="AA7842" s="170"/>
      <c r="AB7842" s="170"/>
      <c r="AC7842" s="170"/>
      <c r="AD7842" s="174"/>
      <c r="AE7842" s="170"/>
      <c r="AF7842" s="170"/>
      <c r="AI7842" s="170"/>
      <c r="AJ7842" s="170"/>
      <c r="AK7842" s="170"/>
      <c r="AL7842" s="170"/>
      <c r="AM7842" s="170"/>
      <c r="AN7842" s="170"/>
    </row>
    <row r="7843" spans="1:40" ht="52.5" customHeight="1" x14ac:dyDescent="0.2">
      <c r="A7843" s="170"/>
      <c r="B7843" s="170"/>
      <c r="C7843" s="170"/>
      <c r="D7843" s="170"/>
      <c r="E7843" s="170"/>
      <c r="F7843" s="170"/>
      <c r="G7843" s="170"/>
      <c r="H7843" s="170"/>
      <c r="I7843" s="170"/>
      <c r="J7843" s="170"/>
      <c r="K7843" s="170"/>
      <c r="L7843" s="170"/>
      <c r="M7843" s="170"/>
      <c r="N7843" s="170"/>
      <c r="O7843" s="170"/>
      <c r="P7843" s="170"/>
      <c r="Q7843" s="170"/>
      <c r="R7843" s="170"/>
      <c r="S7843" s="170"/>
      <c r="T7843" s="170"/>
      <c r="U7843" s="170"/>
      <c r="V7843" s="170"/>
      <c r="W7843" s="170"/>
      <c r="X7843" s="174"/>
      <c r="Y7843" s="170"/>
      <c r="Z7843" s="170"/>
      <c r="AA7843" s="170"/>
      <c r="AB7843" s="170"/>
      <c r="AC7843" s="170"/>
      <c r="AD7843" s="174"/>
      <c r="AE7843" s="170"/>
      <c r="AF7843" s="170"/>
      <c r="AI7843" s="170"/>
      <c r="AJ7843" s="170"/>
      <c r="AK7843" s="170"/>
      <c r="AL7843" s="170"/>
      <c r="AM7843" s="170"/>
      <c r="AN7843" s="170"/>
    </row>
    <row r="7844" spans="1:40" ht="52.5" customHeight="1" x14ac:dyDescent="0.2">
      <c r="A7844" s="170"/>
      <c r="B7844" s="170"/>
      <c r="C7844" s="170"/>
      <c r="D7844" s="170"/>
      <c r="E7844" s="170"/>
      <c r="F7844" s="170"/>
      <c r="G7844" s="170"/>
      <c r="H7844" s="170"/>
      <c r="I7844" s="170"/>
      <c r="J7844" s="170"/>
      <c r="K7844" s="170"/>
      <c r="L7844" s="170"/>
      <c r="M7844" s="170"/>
      <c r="N7844" s="170"/>
      <c r="O7844" s="170"/>
      <c r="P7844" s="170"/>
      <c r="Q7844" s="170"/>
      <c r="R7844" s="170"/>
      <c r="S7844" s="170"/>
      <c r="T7844" s="170"/>
      <c r="U7844" s="170"/>
      <c r="V7844" s="170"/>
      <c r="W7844" s="170"/>
      <c r="X7844" s="174"/>
      <c r="Y7844" s="170"/>
      <c r="Z7844" s="170"/>
      <c r="AA7844" s="170"/>
      <c r="AB7844" s="170"/>
      <c r="AC7844" s="170"/>
      <c r="AD7844" s="174"/>
      <c r="AE7844" s="170"/>
      <c r="AF7844" s="170"/>
      <c r="AI7844" s="170"/>
      <c r="AJ7844" s="170"/>
      <c r="AK7844" s="170"/>
      <c r="AL7844" s="170"/>
      <c r="AM7844" s="170"/>
      <c r="AN7844" s="170"/>
    </row>
    <row r="7845" spans="1:40" ht="52.5" customHeight="1" x14ac:dyDescent="0.2">
      <c r="A7845" s="170"/>
      <c r="B7845" s="170"/>
      <c r="C7845" s="170"/>
      <c r="D7845" s="170"/>
      <c r="E7845" s="170"/>
      <c r="F7845" s="170"/>
      <c r="G7845" s="170"/>
      <c r="H7845" s="170"/>
      <c r="I7845" s="170"/>
      <c r="J7845" s="170"/>
      <c r="K7845" s="170"/>
      <c r="L7845" s="170"/>
      <c r="M7845" s="170"/>
      <c r="N7845" s="170"/>
      <c r="O7845" s="170"/>
      <c r="P7845" s="170"/>
      <c r="Q7845" s="170"/>
      <c r="R7845" s="170"/>
      <c r="S7845" s="170"/>
      <c r="T7845" s="170"/>
      <c r="U7845" s="170"/>
      <c r="V7845" s="170"/>
      <c r="W7845" s="170"/>
      <c r="X7845" s="174"/>
      <c r="Y7845" s="170"/>
      <c r="Z7845" s="170"/>
      <c r="AA7845" s="170"/>
      <c r="AB7845" s="170"/>
      <c r="AC7845" s="170"/>
      <c r="AD7845" s="174"/>
      <c r="AE7845" s="170"/>
      <c r="AF7845" s="170"/>
      <c r="AI7845" s="170"/>
      <c r="AJ7845" s="170"/>
      <c r="AK7845" s="170"/>
      <c r="AL7845" s="170"/>
      <c r="AM7845" s="170"/>
      <c r="AN7845" s="170"/>
    </row>
    <row r="7846" spans="1:40" ht="52.5" customHeight="1" x14ac:dyDescent="0.2">
      <c r="A7846" s="170"/>
      <c r="B7846" s="170"/>
      <c r="C7846" s="170"/>
      <c r="D7846" s="170"/>
      <c r="E7846" s="170"/>
      <c r="F7846" s="170"/>
      <c r="G7846" s="170"/>
      <c r="H7846" s="170"/>
      <c r="I7846" s="170"/>
      <c r="J7846" s="170"/>
      <c r="K7846" s="170"/>
      <c r="L7846" s="170"/>
      <c r="M7846" s="170"/>
      <c r="N7846" s="170"/>
      <c r="O7846" s="170"/>
      <c r="P7846" s="170"/>
      <c r="Q7846" s="170"/>
      <c r="R7846" s="170"/>
      <c r="S7846" s="170"/>
      <c r="T7846" s="170"/>
      <c r="U7846" s="170"/>
      <c r="V7846" s="170"/>
      <c r="W7846" s="170"/>
      <c r="X7846" s="174"/>
      <c r="Y7846" s="170"/>
      <c r="Z7846" s="170"/>
      <c r="AA7846" s="170"/>
      <c r="AB7846" s="170"/>
      <c r="AC7846" s="170"/>
      <c r="AD7846" s="174"/>
      <c r="AE7846" s="170"/>
      <c r="AF7846" s="170"/>
      <c r="AI7846" s="170"/>
      <c r="AJ7846" s="170"/>
      <c r="AK7846" s="170"/>
      <c r="AL7846" s="170"/>
      <c r="AM7846" s="170"/>
      <c r="AN7846" s="170"/>
    </row>
    <row r="7847" spans="1:40" ht="52.5" customHeight="1" x14ac:dyDescent="0.2">
      <c r="A7847" s="170"/>
      <c r="B7847" s="170"/>
      <c r="C7847" s="170"/>
      <c r="D7847" s="170"/>
      <c r="E7847" s="170"/>
      <c r="F7847" s="170"/>
      <c r="G7847" s="170"/>
      <c r="H7847" s="170"/>
      <c r="I7847" s="170"/>
      <c r="J7847" s="170"/>
      <c r="K7847" s="170"/>
      <c r="L7847" s="170"/>
      <c r="M7847" s="170"/>
      <c r="N7847" s="170"/>
      <c r="O7847" s="170"/>
      <c r="P7847" s="170"/>
      <c r="Q7847" s="170"/>
      <c r="R7847" s="170"/>
      <c r="S7847" s="170"/>
      <c r="T7847" s="170"/>
      <c r="U7847" s="170"/>
      <c r="V7847" s="170"/>
      <c r="W7847" s="170"/>
      <c r="X7847" s="174"/>
      <c r="Y7847" s="170"/>
      <c r="Z7847" s="170"/>
      <c r="AA7847" s="170"/>
      <c r="AB7847" s="170"/>
      <c r="AC7847" s="170"/>
      <c r="AD7847" s="174"/>
      <c r="AE7847" s="170"/>
      <c r="AF7847" s="170"/>
      <c r="AI7847" s="170"/>
      <c r="AJ7847" s="170"/>
      <c r="AK7847" s="170"/>
      <c r="AL7847" s="170"/>
      <c r="AM7847" s="170"/>
      <c r="AN7847" s="170"/>
    </row>
    <row r="7848" spans="1:40" ht="52.5" customHeight="1" x14ac:dyDescent="0.2">
      <c r="A7848" s="170"/>
      <c r="B7848" s="170"/>
      <c r="C7848" s="170"/>
      <c r="D7848" s="170"/>
      <c r="E7848" s="170"/>
      <c r="F7848" s="170"/>
      <c r="G7848" s="170"/>
      <c r="H7848" s="170"/>
      <c r="I7848" s="170"/>
      <c r="J7848" s="170"/>
      <c r="K7848" s="170"/>
      <c r="L7848" s="170"/>
      <c r="M7848" s="170"/>
      <c r="N7848" s="170"/>
      <c r="O7848" s="170"/>
      <c r="P7848" s="170"/>
      <c r="Q7848" s="170"/>
      <c r="R7848" s="170"/>
      <c r="S7848" s="170"/>
      <c r="T7848" s="170"/>
      <c r="U7848" s="170"/>
      <c r="V7848" s="170"/>
      <c r="W7848" s="170"/>
      <c r="X7848" s="174"/>
      <c r="Y7848" s="170"/>
      <c r="Z7848" s="170"/>
      <c r="AA7848" s="170"/>
      <c r="AB7848" s="170"/>
      <c r="AC7848" s="170"/>
      <c r="AD7848" s="174"/>
      <c r="AE7848" s="170"/>
      <c r="AF7848" s="170"/>
      <c r="AI7848" s="170"/>
      <c r="AJ7848" s="170"/>
      <c r="AK7848" s="170"/>
      <c r="AL7848" s="170"/>
      <c r="AM7848" s="170"/>
      <c r="AN7848" s="170"/>
    </row>
    <row r="7849" spans="1:40" ht="52.5" customHeight="1" x14ac:dyDescent="0.2">
      <c r="A7849" s="170"/>
      <c r="B7849" s="170"/>
      <c r="C7849" s="170"/>
      <c r="D7849" s="170"/>
      <c r="E7849" s="170"/>
      <c r="F7849" s="170"/>
      <c r="G7849" s="170"/>
      <c r="H7849" s="170"/>
      <c r="I7849" s="170"/>
      <c r="J7849" s="170"/>
      <c r="K7849" s="170"/>
      <c r="L7849" s="170"/>
      <c r="M7849" s="170"/>
      <c r="N7849" s="170"/>
      <c r="O7849" s="170"/>
      <c r="P7849" s="170"/>
      <c r="Q7849" s="170"/>
      <c r="R7849" s="170"/>
      <c r="S7849" s="170"/>
      <c r="T7849" s="170"/>
      <c r="U7849" s="170"/>
      <c r="V7849" s="170"/>
      <c r="W7849" s="170"/>
      <c r="X7849" s="174"/>
      <c r="Y7849" s="170"/>
      <c r="Z7849" s="170"/>
      <c r="AA7849" s="170"/>
      <c r="AB7849" s="170"/>
      <c r="AC7849" s="170"/>
      <c r="AD7849" s="174"/>
      <c r="AE7849" s="170"/>
      <c r="AF7849" s="170"/>
      <c r="AI7849" s="170"/>
      <c r="AJ7849" s="170"/>
      <c r="AK7849" s="170"/>
      <c r="AL7849" s="170"/>
      <c r="AM7849" s="170"/>
      <c r="AN7849" s="170"/>
    </row>
    <row r="7850" spans="1:40" ht="52.5" customHeight="1" x14ac:dyDescent="0.2">
      <c r="A7850" s="170"/>
      <c r="B7850" s="170"/>
      <c r="C7850" s="170"/>
      <c r="D7850" s="170"/>
      <c r="E7850" s="170"/>
      <c r="F7850" s="170"/>
      <c r="G7850" s="170"/>
      <c r="H7850" s="170"/>
      <c r="I7850" s="170"/>
      <c r="J7850" s="170"/>
      <c r="K7850" s="170"/>
      <c r="L7850" s="170"/>
      <c r="M7850" s="170"/>
      <c r="N7850" s="170"/>
      <c r="O7850" s="170"/>
      <c r="P7850" s="170"/>
      <c r="Q7850" s="170"/>
      <c r="R7850" s="170"/>
      <c r="S7850" s="170"/>
      <c r="T7850" s="170"/>
      <c r="U7850" s="170"/>
      <c r="V7850" s="170"/>
      <c r="W7850" s="170"/>
      <c r="X7850" s="174"/>
      <c r="Y7850" s="170"/>
      <c r="Z7850" s="170"/>
      <c r="AA7850" s="170"/>
      <c r="AB7850" s="170"/>
      <c r="AC7850" s="170"/>
      <c r="AD7850" s="174"/>
      <c r="AE7850" s="170"/>
      <c r="AF7850" s="170"/>
      <c r="AI7850" s="170"/>
      <c r="AJ7850" s="170"/>
      <c r="AK7850" s="170"/>
      <c r="AL7850" s="170"/>
      <c r="AM7850" s="170"/>
      <c r="AN7850" s="170"/>
    </row>
    <row r="7851" spans="1:40" ht="52.5" customHeight="1" x14ac:dyDescent="0.2">
      <c r="A7851" s="170"/>
      <c r="B7851" s="170"/>
      <c r="C7851" s="170"/>
      <c r="D7851" s="170"/>
      <c r="E7851" s="170"/>
      <c r="F7851" s="170"/>
      <c r="G7851" s="170"/>
      <c r="H7851" s="170"/>
      <c r="I7851" s="170"/>
      <c r="J7851" s="170"/>
      <c r="K7851" s="170"/>
      <c r="L7851" s="170"/>
      <c r="M7851" s="170"/>
      <c r="N7851" s="170"/>
      <c r="O7851" s="170"/>
      <c r="P7851" s="170"/>
      <c r="Q7851" s="170"/>
      <c r="R7851" s="170"/>
      <c r="S7851" s="170"/>
      <c r="T7851" s="170"/>
      <c r="U7851" s="170"/>
      <c r="V7851" s="170"/>
      <c r="W7851" s="170"/>
      <c r="X7851" s="174"/>
      <c r="Y7851" s="170"/>
      <c r="Z7851" s="170"/>
      <c r="AA7851" s="170"/>
      <c r="AB7851" s="170"/>
      <c r="AC7851" s="170"/>
      <c r="AD7851" s="174"/>
      <c r="AE7851" s="170"/>
      <c r="AF7851" s="170"/>
      <c r="AI7851" s="170"/>
      <c r="AJ7851" s="170"/>
      <c r="AK7851" s="170"/>
      <c r="AL7851" s="170"/>
      <c r="AM7851" s="170"/>
      <c r="AN7851" s="170"/>
    </row>
    <row r="7852" spans="1:40" ht="52.5" customHeight="1" x14ac:dyDescent="0.2">
      <c r="A7852" s="170"/>
      <c r="B7852" s="170"/>
      <c r="C7852" s="170"/>
      <c r="D7852" s="170"/>
      <c r="E7852" s="170"/>
      <c r="F7852" s="170"/>
      <c r="G7852" s="170"/>
      <c r="H7852" s="170"/>
      <c r="I7852" s="170"/>
      <c r="J7852" s="170"/>
      <c r="K7852" s="170"/>
      <c r="L7852" s="170"/>
      <c r="M7852" s="170"/>
      <c r="N7852" s="170"/>
      <c r="O7852" s="170"/>
      <c r="P7852" s="170"/>
      <c r="Q7852" s="170"/>
      <c r="R7852" s="170"/>
      <c r="S7852" s="170"/>
      <c r="T7852" s="170"/>
      <c r="U7852" s="170"/>
      <c r="V7852" s="170"/>
      <c r="W7852" s="170"/>
      <c r="X7852" s="174"/>
      <c r="Y7852" s="170"/>
      <c r="Z7852" s="170"/>
      <c r="AA7852" s="170"/>
      <c r="AB7852" s="170"/>
      <c r="AC7852" s="170"/>
      <c r="AD7852" s="174"/>
      <c r="AE7852" s="170"/>
      <c r="AF7852" s="170"/>
      <c r="AI7852" s="170"/>
      <c r="AJ7852" s="170"/>
      <c r="AK7852" s="170"/>
      <c r="AL7852" s="170"/>
      <c r="AM7852" s="170"/>
      <c r="AN7852" s="170"/>
    </row>
    <row r="7853" spans="1:40" ht="52.5" customHeight="1" x14ac:dyDescent="0.2">
      <c r="A7853" s="170"/>
      <c r="B7853" s="170"/>
      <c r="C7853" s="170"/>
      <c r="D7853" s="170"/>
      <c r="E7853" s="170"/>
      <c r="F7853" s="170"/>
      <c r="G7853" s="170"/>
      <c r="H7853" s="170"/>
      <c r="I7853" s="170"/>
      <c r="J7853" s="170"/>
      <c r="K7853" s="170"/>
      <c r="L7853" s="170"/>
      <c r="M7853" s="170"/>
      <c r="N7853" s="170"/>
      <c r="O7853" s="170"/>
      <c r="P7853" s="170"/>
      <c r="Q7853" s="170"/>
      <c r="R7853" s="170"/>
      <c r="S7853" s="170"/>
      <c r="T7853" s="170"/>
      <c r="U7853" s="170"/>
      <c r="V7853" s="170"/>
      <c r="W7853" s="170"/>
      <c r="X7853" s="174"/>
      <c r="Y7853" s="170"/>
      <c r="Z7853" s="170"/>
      <c r="AA7853" s="170"/>
      <c r="AB7853" s="170"/>
      <c r="AC7853" s="170"/>
      <c r="AD7853" s="174"/>
      <c r="AE7853" s="170"/>
      <c r="AF7853" s="170"/>
      <c r="AI7853" s="170"/>
      <c r="AJ7853" s="170"/>
      <c r="AK7853" s="170"/>
      <c r="AL7853" s="170"/>
      <c r="AM7853" s="170"/>
      <c r="AN7853" s="170"/>
    </row>
    <row r="7854" spans="1:40" ht="52.5" customHeight="1" x14ac:dyDescent="0.2">
      <c r="A7854" s="170"/>
      <c r="B7854" s="170"/>
      <c r="C7854" s="170"/>
      <c r="D7854" s="170"/>
      <c r="E7854" s="170"/>
      <c r="F7854" s="170"/>
      <c r="G7854" s="170"/>
      <c r="H7854" s="170"/>
      <c r="I7854" s="170"/>
      <c r="J7854" s="170"/>
      <c r="K7854" s="170"/>
      <c r="L7854" s="170"/>
      <c r="M7854" s="170"/>
      <c r="N7854" s="170"/>
      <c r="O7854" s="170"/>
      <c r="P7854" s="170"/>
      <c r="Q7854" s="170"/>
      <c r="R7854" s="170"/>
      <c r="S7854" s="170"/>
      <c r="T7854" s="170"/>
      <c r="U7854" s="170"/>
      <c r="V7854" s="170"/>
      <c r="W7854" s="170"/>
      <c r="X7854" s="174"/>
      <c r="Y7854" s="170"/>
      <c r="Z7854" s="170"/>
      <c r="AA7854" s="170"/>
      <c r="AB7854" s="170"/>
      <c r="AC7854" s="170"/>
      <c r="AD7854" s="174"/>
      <c r="AE7854" s="170"/>
      <c r="AF7854" s="170"/>
      <c r="AI7854" s="170"/>
      <c r="AJ7854" s="170"/>
      <c r="AK7854" s="170"/>
      <c r="AL7854" s="170"/>
      <c r="AM7854" s="170"/>
      <c r="AN7854" s="170"/>
    </row>
    <row r="7855" spans="1:40" ht="52.5" customHeight="1" x14ac:dyDescent="0.2">
      <c r="A7855" s="170"/>
      <c r="B7855" s="170"/>
      <c r="C7855" s="170"/>
      <c r="D7855" s="170"/>
      <c r="E7855" s="170"/>
      <c r="F7855" s="170"/>
      <c r="G7855" s="170"/>
      <c r="H7855" s="170"/>
      <c r="I7855" s="170"/>
      <c r="J7855" s="170"/>
      <c r="K7855" s="170"/>
      <c r="L7855" s="170"/>
      <c r="M7855" s="170"/>
      <c r="N7855" s="170"/>
      <c r="O7855" s="170"/>
      <c r="P7855" s="170"/>
      <c r="Q7855" s="170"/>
      <c r="R7855" s="170"/>
      <c r="S7855" s="170"/>
      <c r="T7855" s="170"/>
      <c r="U7855" s="170"/>
      <c r="V7855" s="170"/>
      <c r="W7855" s="170"/>
      <c r="X7855" s="174"/>
      <c r="Y7855" s="170"/>
      <c r="Z7855" s="170"/>
      <c r="AA7855" s="170"/>
      <c r="AB7855" s="170"/>
      <c r="AC7855" s="170"/>
      <c r="AD7855" s="174"/>
      <c r="AE7855" s="170"/>
      <c r="AF7855" s="170"/>
      <c r="AI7855" s="170"/>
      <c r="AJ7855" s="170"/>
      <c r="AK7855" s="170"/>
      <c r="AL7855" s="170"/>
      <c r="AM7855" s="170"/>
      <c r="AN7855" s="170"/>
    </row>
    <row r="7856" spans="1:40" ht="52.5" customHeight="1" x14ac:dyDescent="0.2">
      <c r="A7856" s="170"/>
      <c r="B7856" s="170"/>
      <c r="C7856" s="170"/>
      <c r="D7856" s="170"/>
      <c r="E7856" s="170"/>
      <c r="F7856" s="170"/>
      <c r="G7856" s="170"/>
      <c r="H7856" s="170"/>
      <c r="I7856" s="170"/>
      <c r="J7856" s="170"/>
      <c r="K7856" s="170"/>
      <c r="L7856" s="170"/>
      <c r="M7856" s="170"/>
      <c r="N7856" s="170"/>
      <c r="O7856" s="170"/>
      <c r="P7856" s="170"/>
      <c r="Q7856" s="170"/>
      <c r="R7856" s="170"/>
      <c r="S7856" s="170"/>
      <c r="T7856" s="170"/>
      <c r="U7856" s="170"/>
      <c r="V7856" s="170"/>
      <c r="W7856" s="170"/>
      <c r="X7856" s="174"/>
      <c r="Y7856" s="170"/>
      <c r="Z7856" s="170"/>
      <c r="AA7856" s="170"/>
      <c r="AB7856" s="170"/>
      <c r="AC7856" s="170"/>
      <c r="AD7856" s="174"/>
      <c r="AE7856" s="170"/>
      <c r="AF7856" s="170"/>
      <c r="AI7856" s="170"/>
      <c r="AJ7856" s="170"/>
      <c r="AK7856" s="170"/>
      <c r="AL7856" s="170"/>
      <c r="AM7856" s="170"/>
      <c r="AN7856" s="170"/>
    </row>
    <row r="7857" spans="1:40" ht="52.5" customHeight="1" x14ac:dyDescent="0.2">
      <c r="A7857" s="170"/>
      <c r="B7857" s="170"/>
      <c r="C7857" s="170"/>
      <c r="D7857" s="170"/>
      <c r="E7857" s="170"/>
      <c r="F7857" s="170"/>
      <c r="G7857" s="170"/>
      <c r="H7857" s="170"/>
      <c r="I7857" s="170"/>
      <c r="J7857" s="170"/>
      <c r="K7857" s="170"/>
      <c r="L7857" s="170"/>
      <c r="M7857" s="170"/>
      <c r="N7857" s="170"/>
      <c r="O7857" s="170"/>
      <c r="P7857" s="170"/>
      <c r="Q7857" s="170"/>
      <c r="R7857" s="170"/>
      <c r="S7857" s="170"/>
      <c r="T7857" s="170"/>
      <c r="U7857" s="170"/>
      <c r="V7857" s="170"/>
      <c r="W7857" s="170"/>
      <c r="X7857" s="174"/>
      <c r="Y7857" s="170"/>
      <c r="Z7857" s="170"/>
      <c r="AA7857" s="170"/>
      <c r="AB7857" s="170"/>
      <c r="AC7857" s="170"/>
      <c r="AD7857" s="174"/>
      <c r="AE7857" s="170"/>
      <c r="AF7857" s="170"/>
      <c r="AI7857" s="170"/>
      <c r="AJ7857" s="170"/>
      <c r="AK7857" s="170"/>
      <c r="AL7857" s="170"/>
      <c r="AM7857" s="170"/>
      <c r="AN7857" s="170"/>
    </row>
    <row r="7858" spans="1:40" ht="52.5" customHeight="1" x14ac:dyDescent="0.2">
      <c r="A7858" s="170"/>
      <c r="B7858" s="170"/>
      <c r="C7858" s="170"/>
      <c r="D7858" s="170"/>
      <c r="E7858" s="170"/>
      <c r="F7858" s="170"/>
      <c r="G7858" s="170"/>
      <c r="H7858" s="170"/>
      <c r="I7858" s="170"/>
      <c r="J7858" s="170"/>
      <c r="K7858" s="170"/>
      <c r="L7858" s="170"/>
      <c r="M7858" s="170"/>
      <c r="N7858" s="170"/>
      <c r="O7858" s="170"/>
      <c r="P7858" s="170"/>
      <c r="Q7858" s="170"/>
      <c r="R7858" s="170"/>
      <c r="S7858" s="170"/>
      <c r="T7858" s="170"/>
      <c r="U7858" s="170"/>
      <c r="V7858" s="170"/>
      <c r="W7858" s="170"/>
      <c r="X7858" s="174"/>
      <c r="Y7858" s="170"/>
      <c r="Z7858" s="170"/>
      <c r="AA7858" s="170"/>
      <c r="AB7858" s="170"/>
      <c r="AC7858" s="170"/>
      <c r="AD7858" s="174"/>
      <c r="AE7858" s="170"/>
      <c r="AF7858" s="170"/>
      <c r="AI7858" s="170"/>
      <c r="AJ7858" s="170"/>
      <c r="AK7858" s="170"/>
      <c r="AL7858" s="170"/>
      <c r="AM7858" s="170"/>
      <c r="AN7858" s="170"/>
    </row>
    <row r="7859" spans="1:40" ht="52.5" customHeight="1" x14ac:dyDescent="0.2">
      <c r="A7859" s="170"/>
      <c r="B7859" s="170"/>
      <c r="C7859" s="170"/>
      <c r="D7859" s="170"/>
      <c r="E7859" s="170"/>
      <c r="F7859" s="170"/>
      <c r="G7859" s="170"/>
      <c r="H7859" s="170"/>
      <c r="I7859" s="170"/>
      <c r="J7859" s="170"/>
      <c r="K7859" s="170"/>
      <c r="L7859" s="170"/>
      <c r="M7859" s="170"/>
      <c r="N7859" s="170"/>
      <c r="O7859" s="170"/>
      <c r="P7859" s="170"/>
      <c r="Q7859" s="170"/>
      <c r="R7859" s="170"/>
      <c r="S7859" s="170"/>
      <c r="T7859" s="170"/>
      <c r="U7859" s="170"/>
      <c r="V7859" s="170"/>
      <c r="W7859" s="170"/>
      <c r="X7859" s="174"/>
      <c r="Y7859" s="170"/>
      <c r="Z7859" s="170"/>
      <c r="AA7859" s="170"/>
      <c r="AB7859" s="170"/>
      <c r="AC7859" s="170"/>
      <c r="AD7859" s="174"/>
      <c r="AE7859" s="170"/>
      <c r="AF7859" s="170"/>
      <c r="AI7859" s="170"/>
      <c r="AJ7859" s="170"/>
      <c r="AK7859" s="170"/>
      <c r="AL7859" s="170"/>
      <c r="AM7859" s="170"/>
      <c r="AN7859" s="170"/>
    </row>
    <row r="7860" spans="1:40" ht="52.5" customHeight="1" x14ac:dyDescent="0.2">
      <c r="A7860" s="170"/>
      <c r="B7860" s="170"/>
      <c r="C7860" s="170"/>
      <c r="D7860" s="170"/>
      <c r="E7860" s="170"/>
      <c r="F7860" s="170"/>
      <c r="G7860" s="170"/>
      <c r="H7860" s="170"/>
      <c r="I7860" s="170"/>
      <c r="J7860" s="170"/>
      <c r="K7860" s="170"/>
      <c r="L7860" s="170"/>
      <c r="M7860" s="170"/>
      <c r="N7860" s="170"/>
      <c r="O7860" s="170"/>
      <c r="P7860" s="170"/>
      <c r="Q7860" s="170"/>
      <c r="R7860" s="170"/>
      <c r="S7860" s="170"/>
      <c r="T7860" s="170"/>
      <c r="U7860" s="170"/>
      <c r="V7860" s="170"/>
      <c r="W7860" s="170"/>
      <c r="X7860" s="174"/>
      <c r="Y7860" s="170"/>
      <c r="Z7860" s="170"/>
      <c r="AA7860" s="170"/>
      <c r="AB7860" s="170"/>
      <c r="AC7860" s="170"/>
      <c r="AD7860" s="174"/>
      <c r="AE7860" s="170"/>
      <c r="AF7860" s="170"/>
      <c r="AI7860" s="170"/>
      <c r="AJ7860" s="170"/>
      <c r="AK7860" s="170"/>
      <c r="AL7860" s="170"/>
      <c r="AM7860" s="170"/>
      <c r="AN7860" s="170"/>
    </row>
    <row r="7861" spans="1:40" ht="52.5" customHeight="1" x14ac:dyDescent="0.2">
      <c r="A7861" s="170"/>
      <c r="B7861" s="170"/>
      <c r="C7861" s="170"/>
      <c r="D7861" s="170"/>
      <c r="E7861" s="170"/>
      <c r="F7861" s="170"/>
      <c r="G7861" s="170"/>
      <c r="H7861" s="170"/>
      <c r="I7861" s="170"/>
      <c r="J7861" s="170"/>
      <c r="K7861" s="170"/>
      <c r="L7861" s="170"/>
      <c r="M7861" s="170"/>
      <c r="N7861" s="170"/>
      <c r="O7861" s="170"/>
      <c r="P7861" s="170"/>
      <c r="Q7861" s="170"/>
      <c r="R7861" s="170"/>
      <c r="S7861" s="170"/>
      <c r="T7861" s="170"/>
      <c r="U7861" s="170"/>
      <c r="V7861" s="170"/>
      <c r="W7861" s="170"/>
      <c r="X7861" s="174"/>
      <c r="Y7861" s="170"/>
      <c r="Z7861" s="170"/>
      <c r="AA7861" s="170"/>
      <c r="AB7861" s="170"/>
      <c r="AC7861" s="170"/>
      <c r="AD7861" s="174"/>
      <c r="AE7861" s="170"/>
      <c r="AF7861" s="170"/>
      <c r="AI7861" s="170"/>
      <c r="AJ7861" s="170"/>
      <c r="AK7861" s="170"/>
      <c r="AL7861" s="170"/>
      <c r="AM7861" s="170"/>
      <c r="AN7861" s="170"/>
    </row>
    <row r="7862" spans="1:40" ht="52.5" customHeight="1" x14ac:dyDescent="0.2">
      <c r="A7862" s="170"/>
      <c r="B7862" s="170"/>
      <c r="C7862" s="170"/>
      <c r="D7862" s="170"/>
      <c r="E7862" s="170"/>
      <c r="F7862" s="170"/>
      <c r="G7862" s="170"/>
      <c r="H7862" s="170"/>
      <c r="I7862" s="170"/>
      <c r="J7862" s="170"/>
      <c r="K7862" s="170"/>
      <c r="L7862" s="170"/>
      <c r="M7862" s="170"/>
      <c r="N7862" s="170"/>
      <c r="O7862" s="170"/>
      <c r="P7862" s="170"/>
      <c r="Q7862" s="170"/>
      <c r="R7862" s="170"/>
      <c r="S7862" s="170"/>
      <c r="T7862" s="170"/>
      <c r="U7862" s="170"/>
      <c r="V7862" s="170"/>
      <c r="W7862" s="170"/>
      <c r="X7862" s="174"/>
      <c r="Y7862" s="170"/>
      <c r="Z7862" s="170"/>
      <c r="AA7862" s="170"/>
      <c r="AB7862" s="170"/>
      <c r="AC7862" s="170"/>
      <c r="AD7862" s="174"/>
      <c r="AE7862" s="170"/>
      <c r="AF7862" s="170"/>
      <c r="AI7862" s="170"/>
      <c r="AJ7862" s="170"/>
      <c r="AK7862" s="170"/>
      <c r="AL7862" s="170"/>
      <c r="AM7862" s="170"/>
      <c r="AN7862" s="170"/>
    </row>
    <row r="7863" spans="1:40" ht="52.5" customHeight="1" x14ac:dyDescent="0.2">
      <c r="A7863" s="170"/>
      <c r="B7863" s="170"/>
      <c r="C7863" s="170"/>
      <c r="D7863" s="170"/>
      <c r="E7863" s="170"/>
      <c r="F7863" s="170"/>
      <c r="G7863" s="170"/>
      <c r="H7863" s="170"/>
      <c r="I7863" s="170"/>
      <c r="J7863" s="170"/>
      <c r="K7863" s="170"/>
      <c r="L7863" s="170"/>
      <c r="M7863" s="170"/>
      <c r="N7863" s="170"/>
      <c r="O7863" s="170"/>
      <c r="P7863" s="170"/>
      <c r="Q7863" s="170"/>
      <c r="R7863" s="170"/>
      <c r="S7863" s="170"/>
      <c r="T7863" s="170"/>
      <c r="U7863" s="170"/>
      <c r="V7863" s="170"/>
      <c r="W7863" s="170"/>
      <c r="X7863" s="174"/>
      <c r="Y7863" s="170"/>
      <c r="Z7863" s="170"/>
      <c r="AA7863" s="170"/>
      <c r="AB7863" s="170"/>
      <c r="AC7863" s="170"/>
      <c r="AD7863" s="174"/>
      <c r="AE7863" s="170"/>
      <c r="AF7863" s="170"/>
      <c r="AI7863" s="170"/>
      <c r="AJ7863" s="170"/>
      <c r="AK7863" s="170"/>
      <c r="AL7863" s="170"/>
      <c r="AM7863" s="170"/>
      <c r="AN7863" s="170"/>
    </row>
    <row r="7864" spans="1:40" ht="52.5" customHeight="1" x14ac:dyDescent="0.2">
      <c r="A7864" s="170"/>
      <c r="B7864" s="170"/>
      <c r="C7864" s="170"/>
      <c r="D7864" s="170"/>
      <c r="E7864" s="170"/>
      <c r="F7864" s="170"/>
      <c r="G7864" s="170"/>
      <c r="H7864" s="170"/>
      <c r="I7864" s="170"/>
      <c r="J7864" s="170"/>
      <c r="K7864" s="170"/>
      <c r="L7864" s="170"/>
      <c r="M7864" s="170"/>
      <c r="N7864" s="170"/>
      <c r="O7864" s="170"/>
      <c r="P7864" s="170"/>
      <c r="Q7864" s="170"/>
      <c r="R7864" s="170"/>
      <c r="S7864" s="170"/>
      <c r="T7864" s="170"/>
      <c r="U7864" s="170"/>
      <c r="V7864" s="170"/>
      <c r="W7864" s="170"/>
      <c r="X7864" s="174"/>
      <c r="Y7864" s="170"/>
      <c r="Z7864" s="170"/>
      <c r="AA7864" s="170"/>
      <c r="AB7864" s="170"/>
      <c r="AC7864" s="170"/>
      <c r="AD7864" s="174"/>
      <c r="AE7864" s="170"/>
      <c r="AF7864" s="170"/>
      <c r="AI7864" s="170"/>
      <c r="AJ7864" s="170"/>
      <c r="AK7864" s="170"/>
      <c r="AL7864" s="170"/>
      <c r="AM7864" s="170"/>
      <c r="AN7864" s="170"/>
    </row>
    <row r="7865" spans="1:40" ht="52.5" customHeight="1" x14ac:dyDescent="0.2">
      <c r="A7865" s="170"/>
      <c r="B7865" s="170"/>
      <c r="C7865" s="170"/>
      <c r="D7865" s="170"/>
      <c r="E7865" s="170"/>
      <c r="F7865" s="170"/>
      <c r="G7865" s="170"/>
      <c r="H7865" s="170"/>
      <c r="I7865" s="170"/>
      <c r="J7865" s="170"/>
      <c r="K7865" s="170"/>
      <c r="L7865" s="170"/>
      <c r="M7865" s="170"/>
      <c r="N7865" s="170"/>
      <c r="O7865" s="170"/>
      <c r="P7865" s="170"/>
      <c r="Q7865" s="170"/>
      <c r="R7865" s="170"/>
      <c r="S7865" s="170"/>
      <c r="T7865" s="170"/>
      <c r="U7865" s="170"/>
      <c r="V7865" s="170"/>
      <c r="W7865" s="170"/>
      <c r="X7865" s="174"/>
      <c r="Y7865" s="170"/>
      <c r="Z7865" s="170"/>
      <c r="AA7865" s="170"/>
      <c r="AB7865" s="170"/>
      <c r="AC7865" s="170"/>
      <c r="AD7865" s="174"/>
      <c r="AE7865" s="170"/>
      <c r="AF7865" s="170"/>
      <c r="AI7865" s="170"/>
      <c r="AJ7865" s="170"/>
      <c r="AK7865" s="170"/>
      <c r="AL7865" s="170"/>
      <c r="AM7865" s="170"/>
      <c r="AN7865" s="170"/>
    </row>
    <row r="7866" spans="1:40" ht="52.5" customHeight="1" x14ac:dyDescent="0.2">
      <c r="A7866" s="170"/>
      <c r="B7866" s="170"/>
      <c r="C7866" s="170"/>
      <c r="D7866" s="170"/>
      <c r="E7866" s="170"/>
      <c r="F7866" s="170"/>
      <c r="G7866" s="170"/>
      <c r="H7866" s="170"/>
      <c r="I7866" s="170"/>
      <c r="J7866" s="170"/>
      <c r="K7866" s="170"/>
      <c r="L7866" s="170"/>
      <c r="M7866" s="170"/>
      <c r="N7866" s="170"/>
      <c r="O7866" s="170"/>
      <c r="P7866" s="170"/>
      <c r="Q7866" s="170"/>
      <c r="R7866" s="170"/>
      <c r="S7866" s="170"/>
      <c r="T7866" s="170"/>
      <c r="U7866" s="170"/>
      <c r="V7866" s="170"/>
      <c r="W7866" s="170"/>
      <c r="X7866" s="174"/>
      <c r="Y7866" s="170"/>
      <c r="Z7866" s="170"/>
      <c r="AA7866" s="170"/>
      <c r="AB7866" s="170"/>
      <c r="AC7866" s="170"/>
      <c r="AD7866" s="174"/>
      <c r="AE7866" s="170"/>
      <c r="AF7866" s="170"/>
      <c r="AI7866" s="170"/>
      <c r="AJ7866" s="170"/>
      <c r="AK7866" s="170"/>
      <c r="AL7866" s="170"/>
      <c r="AM7866" s="170"/>
      <c r="AN7866" s="170"/>
    </row>
    <row r="7867" spans="1:40" ht="52.5" customHeight="1" x14ac:dyDescent="0.2">
      <c r="A7867" s="170"/>
      <c r="B7867" s="170"/>
      <c r="C7867" s="170"/>
      <c r="D7867" s="170"/>
      <c r="E7867" s="170"/>
      <c r="F7867" s="170"/>
      <c r="G7867" s="170"/>
      <c r="H7867" s="170"/>
      <c r="I7867" s="170"/>
      <c r="J7867" s="170"/>
      <c r="K7867" s="170"/>
      <c r="L7867" s="170"/>
      <c r="M7867" s="170"/>
      <c r="N7867" s="170"/>
      <c r="O7867" s="170"/>
      <c r="P7867" s="170"/>
      <c r="Q7867" s="170"/>
      <c r="R7867" s="170"/>
      <c r="S7867" s="170"/>
      <c r="T7867" s="170"/>
      <c r="U7867" s="170"/>
      <c r="V7867" s="170"/>
      <c r="W7867" s="170"/>
      <c r="X7867" s="174"/>
      <c r="Y7867" s="170"/>
      <c r="Z7867" s="170"/>
      <c r="AA7867" s="170"/>
      <c r="AB7867" s="170"/>
      <c r="AC7867" s="170"/>
      <c r="AD7867" s="174"/>
      <c r="AE7867" s="170"/>
      <c r="AF7867" s="170"/>
      <c r="AI7867" s="170"/>
      <c r="AJ7867" s="170"/>
      <c r="AK7867" s="170"/>
      <c r="AL7867" s="170"/>
      <c r="AM7867" s="170"/>
      <c r="AN7867" s="170"/>
    </row>
    <row r="7868" spans="1:40" ht="52.5" customHeight="1" x14ac:dyDescent="0.2">
      <c r="A7868" s="170"/>
      <c r="B7868" s="170"/>
      <c r="C7868" s="170"/>
      <c r="D7868" s="170"/>
      <c r="E7868" s="170"/>
      <c r="F7868" s="170"/>
      <c r="G7868" s="170"/>
      <c r="H7868" s="170"/>
      <c r="I7868" s="170"/>
      <c r="J7868" s="170"/>
      <c r="K7868" s="170"/>
      <c r="L7868" s="170"/>
      <c r="M7868" s="170"/>
      <c r="N7868" s="170"/>
      <c r="O7868" s="170"/>
      <c r="P7868" s="170"/>
      <c r="Q7868" s="170"/>
      <c r="R7868" s="170"/>
      <c r="S7868" s="170"/>
      <c r="T7868" s="170"/>
      <c r="U7868" s="170"/>
      <c r="V7868" s="170"/>
      <c r="W7868" s="170"/>
      <c r="X7868" s="174"/>
      <c r="Y7868" s="170"/>
      <c r="Z7868" s="170"/>
      <c r="AA7868" s="170"/>
      <c r="AB7868" s="170"/>
      <c r="AC7868" s="170"/>
      <c r="AD7868" s="174"/>
      <c r="AE7868" s="170"/>
      <c r="AF7868" s="170"/>
      <c r="AI7868" s="170"/>
      <c r="AJ7868" s="170"/>
      <c r="AK7868" s="170"/>
      <c r="AL7868" s="170"/>
      <c r="AM7868" s="170"/>
      <c r="AN7868" s="170"/>
    </row>
    <row r="7869" spans="1:40" ht="52.5" customHeight="1" x14ac:dyDescent="0.2">
      <c r="A7869" s="170"/>
      <c r="B7869" s="170"/>
      <c r="C7869" s="170"/>
      <c r="D7869" s="170"/>
      <c r="E7869" s="170"/>
      <c r="F7869" s="170"/>
      <c r="G7869" s="170"/>
      <c r="H7869" s="170"/>
      <c r="I7869" s="170"/>
      <c r="J7869" s="170"/>
      <c r="K7869" s="170"/>
      <c r="L7869" s="170"/>
      <c r="M7869" s="170"/>
      <c r="N7869" s="170"/>
      <c r="O7869" s="170"/>
      <c r="P7869" s="170"/>
      <c r="Q7869" s="170"/>
      <c r="R7869" s="170"/>
      <c r="S7869" s="170"/>
      <c r="T7869" s="170"/>
      <c r="U7869" s="170"/>
      <c r="V7869" s="170"/>
      <c r="W7869" s="170"/>
      <c r="X7869" s="174"/>
      <c r="Y7869" s="170"/>
      <c r="Z7869" s="170"/>
      <c r="AA7869" s="170"/>
      <c r="AB7869" s="170"/>
      <c r="AC7869" s="170"/>
      <c r="AD7869" s="174"/>
      <c r="AE7869" s="170"/>
      <c r="AF7869" s="170"/>
      <c r="AI7869" s="170"/>
      <c r="AJ7869" s="170"/>
      <c r="AK7869" s="170"/>
      <c r="AL7869" s="170"/>
      <c r="AM7869" s="170"/>
      <c r="AN7869" s="170"/>
    </row>
    <row r="7870" spans="1:40" ht="52.5" customHeight="1" x14ac:dyDescent="0.2">
      <c r="A7870" s="170"/>
      <c r="B7870" s="170"/>
      <c r="C7870" s="170"/>
      <c r="D7870" s="170"/>
      <c r="E7870" s="170"/>
      <c r="F7870" s="170"/>
      <c r="G7870" s="170"/>
      <c r="H7870" s="170"/>
      <c r="I7870" s="170"/>
      <c r="J7870" s="170"/>
      <c r="K7870" s="170"/>
      <c r="L7870" s="170"/>
      <c r="M7870" s="170"/>
      <c r="N7870" s="170"/>
      <c r="O7870" s="170"/>
      <c r="P7870" s="170"/>
      <c r="Q7870" s="170"/>
      <c r="R7870" s="170"/>
      <c r="S7870" s="170"/>
      <c r="T7870" s="170"/>
      <c r="U7870" s="170"/>
      <c r="V7870" s="170"/>
      <c r="W7870" s="170"/>
      <c r="X7870" s="174"/>
      <c r="Y7870" s="170"/>
      <c r="Z7870" s="170"/>
      <c r="AA7870" s="170"/>
      <c r="AB7870" s="170"/>
      <c r="AC7870" s="170"/>
      <c r="AD7870" s="174"/>
      <c r="AE7870" s="170"/>
      <c r="AF7870" s="170"/>
      <c r="AI7870" s="170"/>
      <c r="AJ7870" s="170"/>
      <c r="AK7870" s="170"/>
      <c r="AL7870" s="170"/>
      <c r="AM7870" s="170"/>
      <c r="AN7870" s="170"/>
    </row>
    <row r="7871" spans="1:40" ht="52.5" customHeight="1" x14ac:dyDescent="0.2">
      <c r="A7871" s="170"/>
      <c r="B7871" s="170"/>
      <c r="C7871" s="170"/>
      <c r="D7871" s="170"/>
      <c r="E7871" s="170"/>
      <c r="F7871" s="170"/>
      <c r="G7871" s="170"/>
      <c r="H7871" s="170"/>
      <c r="I7871" s="170"/>
      <c r="J7871" s="170"/>
      <c r="K7871" s="170"/>
      <c r="L7871" s="170"/>
      <c r="M7871" s="170"/>
      <c r="N7871" s="170"/>
      <c r="O7871" s="170"/>
      <c r="P7871" s="170"/>
      <c r="Q7871" s="170"/>
      <c r="R7871" s="170"/>
      <c r="S7871" s="170"/>
      <c r="T7871" s="170"/>
      <c r="U7871" s="170"/>
      <c r="V7871" s="170"/>
      <c r="W7871" s="170"/>
      <c r="X7871" s="174"/>
      <c r="Y7871" s="170"/>
      <c r="Z7871" s="170"/>
      <c r="AA7871" s="170"/>
      <c r="AB7871" s="170"/>
      <c r="AC7871" s="170"/>
      <c r="AD7871" s="174"/>
      <c r="AE7871" s="170"/>
      <c r="AF7871" s="170"/>
      <c r="AI7871" s="170"/>
      <c r="AJ7871" s="170"/>
      <c r="AK7871" s="170"/>
      <c r="AL7871" s="170"/>
      <c r="AM7871" s="170"/>
      <c r="AN7871" s="170"/>
    </row>
    <row r="7872" spans="1:40" ht="52.5" customHeight="1" x14ac:dyDescent="0.2">
      <c r="A7872" s="170"/>
      <c r="B7872" s="170"/>
      <c r="C7872" s="170"/>
      <c r="D7872" s="170"/>
      <c r="E7872" s="170"/>
      <c r="F7872" s="170"/>
      <c r="G7872" s="170"/>
      <c r="H7872" s="170"/>
      <c r="I7872" s="170"/>
      <c r="J7872" s="170"/>
      <c r="K7872" s="170"/>
      <c r="L7872" s="170"/>
      <c r="M7872" s="170"/>
      <c r="N7872" s="170"/>
      <c r="O7872" s="170"/>
      <c r="P7872" s="170"/>
      <c r="Q7872" s="170"/>
      <c r="R7872" s="170"/>
      <c r="S7872" s="170"/>
      <c r="T7872" s="170"/>
      <c r="U7872" s="170"/>
      <c r="V7872" s="170"/>
      <c r="W7872" s="170"/>
      <c r="X7872" s="174"/>
      <c r="Y7872" s="170"/>
      <c r="Z7872" s="170"/>
      <c r="AA7872" s="170"/>
      <c r="AB7872" s="170"/>
      <c r="AC7872" s="170"/>
      <c r="AD7872" s="174"/>
      <c r="AE7872" s="170"/>
      <c r="AF7872" s="170"/>
      <c r="AI7872" s="170"/>
      <c r="AJ7872" s="170"/>
      <c r="AK7872" s="170"/>
      <c r="AL7872" s="170"/>
      <c r="AM7872" s="170"/>
      <c r="AN7872" s="170"/>
    </row>
    <row r="7873" spans="1:40" ht="52.5" customHeight="1" x14ac:dyDescent="0.2">
      <c r="A7873" s="170"/>
      <c r="B7873" s="170"/>
      <c r="C7873" s="170"/>
      <c r="D7873" s="170"/>
      <c r="E7873" s="170"/>
      <c r="F7873" s="170"/>
      <c r="G7873" s="170"/>
      <c r="H7873" s="170"/>
      <c r="I7873" s="170"/>
      <c r="J7873" s="170"/>
      <c r="K7873" s="170"/>
      <c r="L7873" s="170"/>
      <c r="M7873" s="170"/>
      <c r="N7873" s="170"/>
      <c r="O7873" s="170"/>
      <c r="P7873" s="170"/>
      <c r="Q7873" s="170"/>
      <c r="R7873" s="170"/>
      <c r="S7873" s="170"/>
      <c r="T7873" s="170"/>
      <c r="U7873" s="170"/>
      <c r="V7873" s="170"/>
      <c r="W7873" s="170"/>
      <c r="X7873" s="174"/>
      <c r="Y7873" s="170"/>
      <c r="Z7873" s="170"/>
      <c r="AA7873" s="170"/>
      <c r="AB7873" s="170"/>
      <c r="AC7873" s="170"/>
      <c r="AD7873" s="174"/>
      <c r="AE7873" s="170"/>
      <c r="AF7873" s="170"/>
      <c r="AI7873" s="170"/>
      <c r="AJ7873" s="170"/>
      <c r="AK7873" s="170"/>
      <c r="AL7873" s="170"/>
      <c r="AM7873" s="170"/>
      <c r="AN7873" s="170"/>
    </row>
    <row r="7874" spans="1:40" ht="52.5" customHeight="1" x14ac:dyDescent="0.2">
      <c r="A7874" s="170"/>
      <c r="B7874" s="170"/>
      <c r="C7874" s="170"/>
      <c r="D7874" s="170"/>
      <c r="E7874" s="170"/>
      <c r="F7874" s="170"/>
      <c r="G7874" s="170"/>
      <c r="H7874" s="170"/>
      <c r="I7874" s="170"/>
      <c r="J7874" s="170"/>
      <c r="K7874" s="170"/>
      <c r="L7874" s="170"/>
      <c r="M7874" s="170"/>
      <c r="N7874" s="170"/>
      <c r="O7874" s="170"/>
      <c r="P7874" s="170"/>
      <c r="Q7874" s="170"/>
      <c r="R7874" s="170"/>
      <c r="S7874" s="170"/>
      <c r="T7874" s="170"/>
      <c r="U7874" s="170"/>
      <c r="V7874" s="170"/>
      <c r="W7874" s="170"/>
      <c r="X7874" s="174"/>
      <c r="Y7874" s="170"/>
      <c r="Z7874" s="170"/>
      <c r="AA7874" s="170"/>
      <c r="AB7874" s="170"/>
      <c r="AC7874" s="170"/>
      <c r="AD7874" s="174"/>
      <c r="AE7874" s="170"/>
      <c r="AF7874" s="170"/>
      <c r="AI7874" s="170"/>
      <c r="AJ7874" s="170"/>
      <c r="AK7874" s="170"/>
      <c r="AL7874" s="170"/>
      <c r="AM7874" s="170"/>
      <c r="AN7874" s="170"/>
    </row>
    <row r="7875" spans="1:40" ht="52.5" customHeight="1" x14ac:dyDescent="0.2">
      <c r="A7875" s="170"/>
      <c r="B7875" s="170"/>
      <c r="C7875" s="170"/>
      <c r="D7875" s="170"/>
      <c r="E7875" s="170"/>
      <c r="F7875" s="170"/>
      <c r="G7875" s="170"/>
      <c r="H7875" s="170"/>
      <c r="I7875" s="170"/>
      <c r="J7875" s="170"/>
      <c r="K7875" s="170"/>
      <c r="L7875" s="170"/>
      <c r="M7875" s="170"/>
      <c r="N7875" s="170"/>
      <c r="O7875" s="170"/>
      <c r="P7875" s="170"/>
      <c r="Q7875" s="170"/>
      <c r="R7875" s="170"/>
      <c r="S7875" s="170"/>
      <c r="T7875" s="170"/>
      <c r="U7875" s="170"/>
      <c r="V7875" s="170"/>
      <c r="W7875" s="170"/>
      <c r="X7875" s="174"/>
      <c r="Y7875" s="170"/>
      <c r="Z7875" s="170"/>
      <c r="AA7875" s="170"/>
      <c r="AB7875" s="170"/>
      <c r="AC7875" s="170"/>
      <c r="AD7875" s="174"/>
      <c r="AE7875" s="170"/>
      <c r="AF7875" s="170"/>
      <c r="AI7875" s="170"/>
      <c r="AJ7875" s="170"/>
      <c r="AK7875" s="170"/>
      <c r="AL7875" s="170"/>
      <c r="AM7875" s="170"/>
      <c r="AN7875" s="170"/>
    </row>
    <row r="7876" spans="1:40" ht="52.5" customHeight="1" x14ac:dyDescent="0.2">
      <c r="A7876" s="170"/>
      <c r="B7876" s="170"/>
      <c r="C7876" s="170"/>
      <c r="D7876" s="170"/>
      <c r="E7876" s="170"/>
      <c r="F7876" s="170"/>
      <c r="G7876" s="170"/>
      <c r="H7876" s="170"/>
      <c r="I7876" s="170"/>
      <c r="J7876" s="170"/>
      <c r="K7876" s="170"/>
      <c r="L7876" s="170"/>
      <c r="M7876" s="170"/>
      <c r="N7876" s="170"/>
      <c r="O7876" s="170"/>
      <c r="P7876" s="170"/>
      <c r="Q7876" s="170"/>
      <c r="R7876" s="170"/>
      <c r="S7876" s="170"/>
      <c r="T7876" s="170"/>
      <c r="U7876" s="170"/>
      <c r="V7876" s="170"/>
      <c r="W7876" s="170"/>
      <c r="X7876" s="174"/>
      <c r="Y7876" s="170"/>
      <c r="Z7876" s="170"/>
      <c r="AA7876" s="170"/>
      <c r="AB7876" s="170"/>
      <c r="AC7876" s="170"/>
      <c r="AD7876" s="174"/>
      <c r="AE7876" s="170"/>
      <c r="AF7876" s="170"/>
      <c r="AI7876" s="170"/>
      <c r="AJ7876" s="170"/>
      <c r="AK7876" s="170"/>
      <c r="AL7876" s="170"/>
      <c r="AM7876" s="170"/>
      <c r="AN7876" s="170"/>
    </row>
    <row r="7877" spans="1:40" ht="52.5" customHeight="1" x14ac:dyDescent="0.2">
      <c r="A7877" s="170"/>
      <c r="B7877" s="170"/>
      <c r="C7877" s="170"/>
      <c r="D7877" s="170"/>
      <c r="E7877" s="170"/>
      <c r="F7877" s="170"/>
      <c r="G7877" s="170"/>
      <c r="H7877" s="170"/>
      <c r="I7877" s="170"/>
      <c r="J7877" s="170"/>
      <c r="K7877" s="170"/>
      <c r="L7877" s="170"/>
      <c r="M7877" s="170"/>
      <c r="N7877" s="170"/>
      <c r="O7877" s="170"/>
      <c r="P7877" s="170"/>
      <c r="Q7877" s="170"/>
      <c r="R7877" s="170"/>
      <c r="S7877" s="170"/>
      <c r="T7877" s="170"/>
      <c r="U7877" s="170"/>
      <c r="V7877" s="170"/>
      <c r="W7877" s="170"/>
      <c r="X7877" s="174"/>
      <c r="Y7877" s="170"/>
      <c r="Z7877" s="170"/>
      <c r="AA7877" s="170"/>
      <c r="AB7877" s="170"/>
      <c r="AC7877" s="170"/>
      <c r="AD7877" s="174"/>
      <c r="AE7877" s="170"/>
      <c r="AF7877" s="170"/>
      <c r="AI7877" s="170"/>
      <c r="AJ7877" s="170"/>
      <c r="AK7877" s="170"/>
      <c r="AL7877" s="170"/>
      <c r="AM7877" s="170"/>
      <c r="AN7877" s="170"/>
    </row>
    <row r="7878" spans="1:40" ht="52.5" customHeight="1" x14ac:dyDescent="0.2">
      <c r="A7878" s="170"/>
      <c r="B7878" s="170"/>
      <c r="C7878" s="170"/>
      <c r="D7878" s="170"/>
      <c r="E7878" s="170"/>
      <c r="F7878" s="170"/>
      <c r="G7878" s="170"/>
      <c r="H7878" s="170"/>
      <c r="I7878" s="170"/>
      <c r="J7878" s="170"/>
      <c r="K7878" s="170"/>
      <c r="L7878" s="170"/>
      <c r="M7878" s="170"/>
      <c r="N7878" s="170"/>
      <c r="O7878" s="170"/>
      <c r="P7878" s="170"/>
      <c r="Q7878" s="170"/>
      <c r="R7878" s="170"/>
      <c r="S7878" s="170"/>
      <c r="T7878" s="170"/>
      <c r="U7878" s="170"/>
      <c r="V7878" s="170"/>
      <c r="W7878" s="170"/>
      <c r="X7878" s="174"/>
      <c r="Y7878" s="170"/>
      <c r="Z7878" s="170"/>
      <c r="AA7878" s="170"/>
      <c r="AB7878" s="170"/>
      <c r="AC7878" s="170"/>
      <c r="AD7878" s="174"/>
      <c r="AE7878" s="170"/>
      <c r="AF7878" s="170"/>
      <c r="AI7878" s="170"/>
      <c r="AJ7878" s="170"/>
      <c r="AK7878" s="170"/>
      <c r="AL7878" s="170"/>
      <c r="AM7878" s="170"/>
      <c r="AN7878" s="170"/>
    </row>
    <row r="7879" spans="1:40" ht="52.5" customHeight="1" x14ac:dyDescent="0.2">
      <c r="A7879" s="170"/>
      <c r="B7879" s="170"/>
      <c r="C7879" s="170"/>
      <c r="D7879" s="170"/>
      <c r="E7879" s="170"/>
      <c r="F7879" s="170"/>
      <c r="G7879" s="170"/>
      <c r="H7879" s="170"/>
      <c r="I7879" s="170"/>
      <c r="J7879" s="170"/>
      <c r="K7879" s="170"/>
      <c r="L7879" s="170"/>
      <c r="M7879" s="170"/>
      <c r="N7879" s="170"/>
      <c r="O7879" s="170"/>
      <c r="P7879" s="170"/>
      <c r="Q7879" s="170"/>
      <c r="R7879" s="170"/>
      <c r="S7879" s="170"/>
      <c r="T7879" s="170"/>
      <c r="U7879" s="170"/>
      <c r="V7879" s="170"/>
      <c r="W7879" s="170"/>
      <c r="X7879" s="174"/>
      <c r="Y7879" s="170"/>
      <c r="Z7879" s="170"/>
      <c r="AA7879" s="170"/>
      <c r="AB7879" s="170"/>
      <c r="AC7879" s="170"/>
      <c r="AD7879" s="174"/>
      <c r="AE7879" s="170"/>
      <c r="AF7879" s="170"/>
      <c r="AI7879" s="170"/>
      <c r="AJ7879" s="170"/>
      <c r="AK7879" s="170"/>
      <c r="AL7879" s="170"/>
      <c r="AM7879" s="170"/>
      <c r="AN7879" s="170"/>
    </row>
    <row r="7880" spans="1:40" ht="52.5" customHeight="1" x14ac:dyDescent="0.2">
      <c r="A7880" s="170"/>
      <c r="B7880" s="170"/>
      <c r="C7880" s="170"/>
      <c r="D7880" s="170"/>
      <c r="E7880" s="170"/>
      <c r="F7880" s="170"/>
      <c r="G7880" s="170"/>
      <c r="H7880" s="170"/>
      <c r="I7880" s="170"/>
      <c r="J7880" s="170"/>
      <c r="K7880" s="170"/>
      <c r="L7880" s="170"/>
      <c r="M7880" s="170"/>
      <c r="N7880" s="170"/>
      <c r="O7880" s="170"/>
      <c r="P7880" s="170"/>
      <c r="Q7880" s="170"/>
      <c r="R7880" s="170"/>
      <c r="S7880" s="170"/>
      <c r="T7880" s="170"/>
      <c r="U7880" s="170"/>
      <c r="V7880" s="170"/>
      <c r="W7880" s="170"/>
      <c r="X7880" s="174"/>
      <c r="Y7880" s="170"/>
      <c r="Z7880" s="170"/>
      <c r="AA7880" s="170"/>
      <c r="AB7880" s="170"/>
      <c r="AC7880" s="170"/>
      <c r="AD7880" s="174"/>
      <c r="AE7880" s="170"/>
      <c r="AF7880" s="170"/>
      <c r="AI7880" s="170"/>
      <c r="AJ7880" s="170"/>
      <c r="AK7880" s="170"/>
      <c r="AL7880" s="170"/>
      <c r="AM7880" s="170"/>
      <c r="AN7880" s="170"/>
    </row>
    <row r="7881" spans="1:40" ht="52.5" customHeight="1" x14ac:dyDescent="0.2">
      <c r="A7881" s="170"/>
      <c r="B7881" s="170"/>
      <c r="C7881" s="170"/>
      <c r="D7881" s="170"/>
      <c r="E7881" s="170"/>
      <c r="F7881" s="170"/>
      <c r="G7881" s="170"/>
      <c r="H7881" s="170"/>
      <c r="I7881" s="170"/>
      <c r="J7881" s="170"/>
      <c r="K7881" s="170"/>
      <c r="L7881" s="170"/>
      <c r="M7881" s="170"/>
      <c r="N7881" s="170"/>
      <c r="O7881" s="170"/>
      <c r="P7881" s="170"/>
      <c r="Q7881" s="170"/>
      <c r="R7881" s="170"/>
      <c r="S7881" s="170"/>
      <c r="T7881" s="170"/>
      <c r="U7881" s="170"/>
      <c r="V7881" s="170"/>
      <c r="W7881" s="170"/>
      <c r="X7881" s="174"/>
      <c r="Y7881" s="170"/>
      <c r="Z7881" s="170"/>
      <c r="AA7881" s="170"/>
      <c r="AB7881" s="170"/>
      <c r="AC7881" s="170"/>
      <c r="AD7881" s="174"/>
      <c r="AE7881" s="170"/>
      <c r="AF7881" s="170"/>
      <c r="AI7881" s="170"/>
      <c r="AJ7881" s="170"/>
      <c r="AK7881" s="170"/>
      <c r="AL7881" s="170"/>
      <c r="AM7881" s="170"/>
      <c r="AN7881" s="170"/>
    </row>
    <row r="7882" spans="1:40" ht="52.5" customHeight="1" x14ac:dyDescent="0.2">
      <c r="A7882" s="170"/>
      <c r="B7882" s="170"/>
      <c r="C7882" s="170"/>
      <c r="D7882" s="170"/>
      <c r="E7882" s="170"/>
      <c r="F7882" s="170"/>
      <c r="G7882" s="170"/>
      <c r="H7882" s="170"/>
      <c r="I7882" s="170"/>
      <c r="J7882" s="170"/>
      <c r="K7882" s="170"/>
      <c r="L7882" s="170"/>
      <c r="M7882" s="170"/>
      <c r="N7882" s="170"/>
      <c r="O7882" s="170"/>
      <c r="P7882" s="170"/>
      <c r="Q7882" s="170"/>
      <c r="R7882" s="170"/>
      <c r="S7882" s="170"/>
      <c r="T7882" s="170"/>
      <c r="U7882" s="170"/>
      <c r="V7882" s="170"/>
      <c r="W7882" s="170"/>
      <c r="X7882" s="174"/>
      <c r="Y7882" s="170"/>
      <c r="Z7882" s="170"/>
      <c r="AA7882" s="170"/>
      <c r="AB7882" s="170"/>
      <c r="AC7882" s="170"/>
      <c r="AD7882" s="174"/>
      <c r="AE7882" s="170"/>
      <c r="AF7882" s="170"/>
      <c r="AI7882" s="170"/>
      <c r="AJ7882" s="170"/>
      <c r="AK7882" s="170"/>
      <c r="AL7882" s="170"/>
      <c r="AM7882" s="170"/>
      <c r="AN7882" s="170"/>
    </row>
    <row r="7883" spans="1:40" ht="52.5" customHeight="1" x14ac:dyDescent="0.2">
      <c r="A7883" s="170"/>
      <c r="B7883" s="170"/>
      <c r="C7883" s="170"/>
      <c r="D7883" s="170"/>
      <c r="E7883" s="170"/>
      <c r="F7883" s="170"/>
      <c r="G7883" s="170"/>
      <c r="H7883" s="170"/>
      <c r="I7883" s="170"/>
      <c r="J7883" s="170"/>
      <c r="K7883" s="170"/>
      <c r="L7883" s="170"/>
      <c r="M7883" s="170"/>
      <c r="N7883" s="170"/>
      <c r="O7883" s="170"/>
      <c r="P7883" s="170"/>
      <c r="Q7883" s="170"/>
      <c r="R7883" s="170"/>
      <c r="S7883" s="170"/>
      <c r="T7883" s="170"/>
      <c r="U7883" s="170"/>
      <c r="V7883" s="170"/>
      <c r="W7883" s="170"/>
      <c r="X7883" s="174"/>
      <c r="Y7883" s="170"/>
      <c r="Z7883" s="170"/>
      <c r="AA7883" s="170"/>
      <c r="AB7883" s="170"/>
      <c r="AC7883" s="170"/>
      <c r="AD7883" s="174"/>
      <c r="AE7883" s="170"/>
      <c r="AF7883" s="170"/>
      <c r="AI7883" s="170"/>
      <c r="AJ7883" s="170"/>
      <c r="AK7883" s="170"/>
      <c r="AL7883" s="170"/>
      <c r="AM7883" s="170"/>
      <c r="AN7883" s="170"/>
    </row>
    <row r="7884" spans="1:40" ht="52.5" customHeight="1" x14ac:dyDescent="0.2">
      <c r="A7884" s="170"/>
      <c r="B7884" s="170"/>
      <c r="C7884" s="170"/>
      <c r="D7884" s="170"/>
      <c r="E7884" s="170"/>
      <c r="F7884" s="170"/>
      <c r="G7884" s="170"/>
      <c r="H7884" s="170"/>
      <c r="I7884" s="170"/>
      <c r="J7884" s="170"/>
      <c r="K7884" s="170"/>
      <c r="L7884" s="170"/>
      <c r="M7884" s="170"/>
      <c r="N7884" s="170"/>
      <c r="O7884" s="170"/>
      <c r="P7884" s="170"/>
      <c r="Q7884" s="170"/>
      <c r="R7884" s="170"/>
      <c r="S7884" s="170"/>
      <c r="T7884" s="170"/>
      <c r="U7884" s="170"/>
      <c r="V7884" s="170"/>
      <c r="W7884" s="170"/>
      <c r="X7884" s="174"/>
      <c r="Y7884" s="170"/>
      <c r="Z7884" s="170"/>
      <c r="AA7884" s="170"/>
      <c r="AB7884" s="170"/>
      <c r="AC7884" s="170"/>
      <c r="AD7884" s="174"/>
      <c r="AE7884" s="170"/>
      <c r="AF7884" s="170"/>
      <c r="AI7884" s="170"/>
      <c r="AJ7884" s="170"/>
      <c r="AK7884" s="170"/>
      <c r="AL7884" s="170"/>
      <c r="AM7884" s="170"/>
      <c r="AN7884" s="170"/>
    </row>
    <row r="7885" spans="1:40" ht="52.5" customHeight="1" x14ac:dyDescent="0.2">
      <c r="A7885" s="170"/>
      <c r="B7885" s="170"/>
      <c r="C7885" s="170"/>
      <c r="D7885" s="170"/>
      <c r="E7885" s="170"/>
      <c r="F7885" s="170"/>
      <c r="G7885" s="170"/>
      <c r="H7885" s="170"/>
      <c r="I7885" s="170"/>
      <c r="J7885" s="170"/>
      <c r="K7885" s="170"/>
      <c r="L7885" s="170"/>
      <c r="M7885" s="170"/>
      <c r="N7885" s="170"/>
      <c r="O7885" s="170"/>
      <c r="P7885" s="170"/>
      <c r="Q7885" s="170"/>
      <c r="R7885" s="170"/>
      <c r="S7885" s="170"/>
      <c r="T7885" s="170"/>
      <c r="U7885" s="170"/>
      <c r="V7885" s="170"/>
      <c r="W7885" s="170"/>
      <c r="X7885" s="174"/>
      <c r="Y7885" s="170"/>
      <c r="Z7885" s="170"/>
      <c r="AA7885" s="170"/>
      <c r="AB7885" s="170"/>
      <c r="AC7885" s="170"/>
      <c r="AD7885" s="174"/>
      <c r="AE7885" s="170"/>
      <c r="AF7885" s="170"/>
      <c r="AI7885" s="170"/>
      <c r="AJ7885" s="170"/>
      <c r="AK7885" s="170"/>
      <c r="AL7885" s="170"/>
      <c r="AM7885" s="170"/>
      <c r="AN7885" s="170"/>
    </row>
    <row r="7886" spans="1:40" ht="52.5" customHeight="1" x14ac:dyDescent="0.2">
      <c r="A7886" s="170"/>
      <c r="B7886" s="170"/>
      <c r="C7886" s="170"/>
      <c r="D7886" s="170"/>
      <c r="E7886" s="170"/>
      <c r="F7886" s="170"/>
      <c r="G7886" s="170"/>
      <c r="H7886" s="170"/>
      <c r="I7886" s="170"/>
      <c r="J7886" s="170"/>
      <c r="K7886" s="170"/>
      <c r="L7886" s="170"/>
      <c r="M7886" s="170"/>
      <c r="N7886" s="170"/>
      <c r="O7886" s="170"/>
      <c r="P7886" s="170"/>
      <c r="Q7886" s="170"/>
      <c r="R7886" s="170"/>
      <c r="S7886" s="170"/>
      <c r="T7886" s="170"/>
      <c r="U7886" s="170"/>
      <c r="V7886" s="170"/>
      <c r="W7886" s="170"/>
      <c r="X7886" s="174"/>
      <c r="Y7886" s="170"/>
      <c r="Z7886" s="170"/>
      <c r="AA7886" s="170"/>
      <c r="AB7886" s="170"/>
      <c r="AC7886" s="170"/>
      <c r="AD7886" s="174"/>
      <c r="AE7886" s="170"/>
      <c r="AF7886" s="170"/>
      <c r="AI7886" s="170"/>
      <c r="AJ7886" s="170"/>
      <c r="AK7886" s="170"/>
      <c r="AL7886" s="170"/>
      <c r="AM7886" s="170"/>
      <c r="AN7886" s="170"/>
    </row>
    <row r="7887" spans="1:40" ht="52.5" customHeight="1" x14ac:dyDescent="0.2">
      <c r="A7887" s="170"/>
      <c r="B7887" s="170"/>
      <c r="C7887" s="170"/>
      <c r="D7887" s="170"/>
      <c r="E7887" s="170"/>
      <c r="F7887" s="170"/>
      <c r="G7887" s="170"/>
      <c r="H7887" s="170"/>
      <c r="I7887" s="170"/>
      <c r="J7887" s="170"/>
      <c r="K7887" s="170"/>
      <c r="L7887" s="170"/>
      <c r="M7887" s="170"/>
      <c r="N7887" s="170"/>
      <c r="O7887" s="170"/>
      <c r="P7887" s="170"/>
      <c r="Q7887" s="170"/>
      <c r="R7887" s="170"/>
      <c r="S7887" s="170"/>
      <c r="T7887" s="170"/>
      <c r="U7887" s="170"/>
      <c r="V7887" s="170"/>
      <c r="W7887" s="170"/>
      <c r="X7887" s="174"/>
      <c r="Y7887" s="170"/>
      <c r="Z7887" s="170"/>
      <c r="AA7887" s="170"/>
      <c r="AB7887" s="170"/>
      <c r="AC7887" s="170"/>
      <c r="AD7887" s="174"/>
      <c r="AE7887" s="170"/>
      <c r="AF7887" s="170"/>
      <c r="AI7887" s="170"/>
      <c r="AJ7887" s="170"/>
      <c r="AK7887" s="170"/>
      <c r="AL7887" s="170"/>
      <c r="AM7887" s="170"/>
      <c r="AN7887" s="170"/>
    </row>
    <row r="7888" spans="1:40" ht="52.5" customHeight="1" x14ac:dyDescent="0.2">
      <c r="A7888" s="170"/>
      <c r="B7888" s="170"/>
      <c r="C7888" s="170"/>
      <c r="D7888" s="170"/>
      <c r="E7888" s="170"/>
      <c r="F7888" s="170"/>
      <c r="G7888" s="170"/>
      <c r="H7888" s="170"/>
      <c r="I7888" s="170"/>
      <c r="J7888" s="170"/>
      <c r="K7888" s="170"/>
      <c r="L7888" s="170"/>
      <c r="M7888" s="170"/>
      <c r="N7888" s="170"/>
      <c r="O7888" s="170"/>
      <c r="P7888" s="170"/>
      <c r="Q7888" s="170"/>
      <c r="R7888" s="170"/>
      <c r="S7888" s="170"/>
      <c r="T7888" s="170"/>
      <c r="U7888" s="170"/>
      <c r="V7888" s="170"/>
      <c r="W7888" s="170"/>
      <c r="X7888" s="174"/>
      <c r="Y7888" s="170"/>
      <c r="Z7888" s="170"/>
      <c r="AA7888" s="170"/>
      <c r="AB7888" s="170"/>
      <c r="AC7888" s="170"/>
      <c r="AD7888" s="174"/>
      <c r="AE7888" s="170"/>
      <c r="AF7888" s="170"/>
      <c r="AI7888" s="170"/>
      <c r="AJ7888" s="170"/>
      <c r="AK7888" s="170"/>
      <c r="AL7888" s="170"/>
      <c r="AM7888" s="170"/>
      <c r="AN7888" s="170"/>
    </row>
    <row r="7889" spans="1:40" ht="52.5" customHeight="1" x14ac:dyDescent="0.2">
      <c r="A7889" s="170"/>
      <c r="B7889" s="170"/>
      <c r="C7889" s="170"/>
      <c r="D7889" s="170"/>
      <c r="E7889" s="170"/>
      <c r="F7889" s="170"/>
      <c r="G7889" s="170"/>
      <c r="H7889" s="170"/>
      <c r="I7889" s="170"/>
      <c r="J7889" s="170"/>
      <c r="K7889" s="170"/>
      <c r="L7889" s="170"/>
      <c r="M7889" s="170"/>
      <c r="N7889" s="170"/>
      <c r="O7889" s="170"/>
      <c r="P7889" s="170"/>
      <c r="Q7889" s="170"/>
      <c r="R7889" s="170"/>
      <c r="S7889" s="170"/>
      <c r="T7889" s="170"/>
      <c r="U7889" s="170"/>
      <c r="V7889" s="170"/>
      <c r="W7889" s="170"/>
      <c r="X7889" s="174"/>
      <c r="Y7889" s="170"/>
      <c r="Z7889" s="170"/>
      <c r="AA7889" s="170"/>
      <c r="AB7889" s="170"/>
      <c r="AC7889" s="170"/>
      <c r="AD7889" s="174"/>
      <c r="AE7889" s="170"/>
      <c r="AF7889" s="170"/>
      <c r="AI7889" s="170"/>
      <c r="AJ7889" s="170"/>
      <c r="AK7889" s="170"/>
      <c r="AL7889" s="170"/>
      <c r="AM7889" s="170"/>
      <c r="AN7889" s="170"/>
    </row>
    <row r="7890" spans="1:40" ht="52.5" customHeight="1" x14ac:dyDescent="0.2">
      <c r="A7890" s="170"/>
      <c r="B7890" s="170"/>
      <c r="C7890" s="170"/>
      <c r="D7890" s="170"/>
      <c r="E7890" s="170"/>
      <c r="F7890" s="170"/>
      <c r="G7890" s="170"/>
      <c r="H7890" s="170"/>
      <c r="I7890" s="170"/>
      <c r="J7890" s="170"/>
      <c r="K7890" s="170"/>
      <c r="L7890" s="170"/>
      <c r="M7890" s="170"/>
      <c r="N7890" s="170"/>
      <c r="O7890" s="170"/>
      <c r="P7890" s="170"/>
      <c r="Q7890" s="170"/>
      <c r="R7890" s="170"/>
      <c r="S7890" s="170"/>
      <c r="T7890" s="170"/>
      <c r="U7890" s="170"/>
      <c r="V7890" s="170"/>
      <c r="W7890" s="170"/>
      <c r="X7890" s="174"/>
      <c r="Y7890" s="170"/>
      <c r="Z7890" s="170"/>
      <c r="AA7890" s="170"/>
      <c r="AB7890" s="170"/>
      <c r="AC7890" s="170"/>
      <c r="AD7890" s="174"/>
      <c r="AE7890" s="170"/>
      <c r="AF7890" s="170"/>
      <c r="AI7890" s="170"/>
      <c r="AJ7890" s="170"/>
      <c r="AK7890" s="170"/>
      <c r="AL7890" s="170"/>
      <c r="AM7890" s="170"/>
      <c r="AN7890" s="170"/>
    </row>
    <row r="7891" spans="1:40" ht="52.5" customHeight="1" x14ac:dyDescent="0.2">
      <c r="A7891" s="170"/>
      <c r="B7891" s="170"/>
      <c r="C7891" s="170"/>
      <c r="D7891" s="170"/>
      <c r="E7891" s="170"/>
      <c r="F7891" s="170"/>
      <c r="G7891" s="170"/>
      <c r="H7891" s="170"/>
      <c r="I7891" s="170"/>
      <c r="J7891" s="170"/>
      <c r="K7891" s="170"/>
      <c r="L7891" s="170"/>
      <c r="M7891" s="170"/>
      <c r="N7891" s="170"/>
      <c r="O7891" s="170"/>
      <c r="P7891" s="170"/>
      <c r="Q7891" s="170"/>
      <c r="R7891" s="170"/>
      <c r="S7891" s="170"/>
      <c r="T7891" s="170"/>
      <c r="U7891" s="170"/>
      <c r="V7891" s="170"/>
      <c r="W7891" s="170"/>
      <c r="X7891" s="174"/>
      <c r="Y7891" s="170"/>
      <c r="Z7891" s="170"/>
      <c r="AA7891" s="170"/>
      <c r="AB7891" s="170"/>
      <c r="AC7891" s="170"/>
      <c r="AD7891" s="174"/>
      <c r="AE7891" s="170"/>
      <c r="AF7891" s="170"/>
      <c r="AI7891" s="170"/>
      <c r="AJ7891" s="170"/>
      <c r="AK7891" s="170"/>
      <c r="AL7891" s="170"/>
      <c r="AM7891" s="170"/>
      <c r="AN7891" s="170"/>
    </row>
    <row r="7892" spans="1:40" ht="52.5" customHeight="1" x14ac:dyDescent="0.2">
      <c r="A7892" s="170"/>
      <c r="B7892" s="170"/>
      <c r="C7892" s="170"/>
      <c r="D7892" s="170"/>
      <c r="E7892" s="170"/>
      <c r="F7892" s="170"/>
      <c r="G7892" s="170"/>
      <c r="H7892" s="170"/>
      <c r="I7892" s="170"/>
      <c r="J7892" s="170"/>
      <c r="K7892" s="170"/>
      <c r="L7892" s="170"/>
      <c r="M7892" s="170"/>
      <c r="N7892" s="170"/>
      <c r="O7892" s="170"/>
      <c r="P7892" s="170"/>
      <c r="Q7892" s="170"/>
      <c r="R7892" s="170"/>
      <c r="S7892" s="170"/>
      <c r="T7892" s="170"/>
      <c r="U7892" s="170"/>
      <c r="V7892" s="170"/>
      <c r="W7892" s="170"/>
      <c r="X7892" s="174"/>
      <c r="Y7892" s="170"/>
      <c r="Z7892" s="170"/>
      <c r="AA7892" s="170"/>
      <c r="AB7892" s="170"/>
      <c r="AC7892" s="170"/>
      <c r="AD7892" s="174"/>
      <c r="AE7892" s="170"/>
      <c r="AF7892" s="170"/>
      <c r="AI7892" s="170"/>
      <c r="AJ7892" s="170"/>
      <c r="AK7892" s="170"/>
      <c r="AL7892" s="170"/>
      <c r="AM7892" s="170"/>
      <c r="AN7892" s="170"/>
    </row>
    <row r="7893" spans="1:40" ht="52.5" customHeight="1" x14ac:dyDescent="0.2">
      <c r="A7893" s="170"/>
      <c r="B7893" s="170"/>
      <c r="C7893" s="170"/>
      <c r="D7893" s="170"/>
      <c r="E7893" s="170"/>
      <c r="F7893" s="170"/>
      <c r="G7893" s="170"/>
      <c r="H7893" s="170"/>
      <c r="I7893" s="170"/>
      <c r="J7893" s="170"/>
      <c r="K7893" s="170"/>
      <c r="L7893" s="170"/>
      <c r="M7893" s="170"/>
      <c r="N7893" s="170"/>
      <c r="O7893" s="170"/>
      <c r="P7893" s="170"/>
      <c r="Q7893" s="170"/>
      <c r="R7893" s="170"/>
      <c r="S7893" s="170"/>
      <c r="T7893" s="170"/>
      <c r="U7893" s="170"/>
      <c r="V7893" s="170"/>
      <c r="W7893" s="170"/>
      <c r="X7893" s="174"/>
      <c r="Y7893" s="170"/>
      <c r="Z7893" s="170"/>
      <c r="AA7893" s="170"/>
      <c r="AB7893" s="170"/>
      <c r="AC7893" s="170"/>
      <c r="AD7893" s="174"/>
      <c r="AE7893" s="170"/>
      <c r="AF7893" s="170"/>
      <c r="AI7893" s="170"/>
      <c r="AJ7893" s="170"/>
      <c r="AK7893" s="170"/>
      <c r="AL7893" s="170"/>
      <c r="AM7893" s="170"/>
      <c r="AN7893" s="170"/>
    </row>
    <row r="7894" spans="1:40" ht="52.5" customHeight="1" x14ac:dyDescent="0.2">
      <c r="A7894" s="170"/>
      <c r="B7894" s="170"/>
      <c r="C7894" s="170"/>
      <c r="D7894" s="170"/>
      <c r="E7894" s="170"/>
      <c r="F7894" s="170"/>
      <c r="G7894" s="170"/>
      <c r="H7894" s="170"/>
      <c r="I7894" s="170"/>
      <c r="J7894" s="170"/>
      <c r="K7894" s="170"/>
      <c r="L7894" s="170"/>
      <c r="M7894" s="170"/>
      <c r="N7894" s="170"/>
      <c r="O7894" s="170"/>
      <c r="P7894" s="170"/>
      <c r="Q7894" s="170"/>
      <c r="R7894" s="170"/>
      <c r="S7894" s="170"/>
      <c r="T7894" s="170"/>
      <c r="U7894" s="170"/>
      <c r="V7894" s="170"/>
      <c r="W7894" s="170"/>
      <c r="X7894" s="174"/>
      <c r="Y7894" s="170"/>
      <c r="Z7894" s="170"/>
      <c r="AA7894" s="170"/>
      <c r="AB7894" s="170"/>
      <c r="AC7894" s="170"/>
      <c r="AD7894" s="174"/>
      <c r="AE7894" s="170"/>
      <c r="AF7894" s="170"/>
      <c r="AI7894" s="170"/>
      <c r="AJ7894" s="170"/>
      <c r="AK7894" s="170"/>
      <c r="AL7894" s="170"/>
      <c r="AM7894" s="170"/>
      <c r="AN7894" s="170"/>
    </row>
    <row r="7895" spans="1:40" ht="52.5" customHeight="1" x14ac:dyDescent="0.2">
      <c r="A7895" s="170"/>
      <c r="B7895" s="170"/>
      <c r="C7895" s="170"/>
      <c r="D7895" s="170"/>
      <c r="E7895" s="170"/>
      <c r="F7895" s="170"/>
      <c r="G7895" s="170"/>
      <c r="H7895" s="170"/>
      <c r="I7895" s="170"/>
      <c r="J7895" s="170"/>
      <c r="K7895" s="170"/>
      <c r="L7895" s="170"/>
      <c r="M7895" s="170"/>
      <c r="N7895" s="170"/>
      <c r="O7895" s="170"/>
      <c r="P7895" s="170"/>
      <c r="Q7895" s="170"/>
      <c r="R7895" s="170"/>
      <c r="S7895" s="170"/>
      <c r="T7895" s="170"/>
      <c r="U7895" s="170"/>
      <c r="V7895" s="170"/>
      <c r="W7895" s="170"/>
      <c r="X7895" s="174"/>
      <c r="Y7895" s="170"/>
      <c r="Z7895" s="170"/>
      <c r="AA7895" s="170"/>
      <c r="AB7895" s="170"/>
      <c r="AC7895" s="170"/>
      <c r="AD7895" s="174"/>
      <c r="AE7895" s="170"/>
      <c r="AF7895" s="170"/>
      <c r="AI7895" s="170"/>
      <c r="AJ7895" s="170"/>
      <c r="AK7895" s="170"/>
      <c r="AL7895" s="170"/>
      <c r="AM7895" s="170"/>
      <c r="AN7895" s="170"/>
    </row>
    <row r="7896" spans="1:40" ht="52.5" customHeight="1" x14ac:dyDescent="0.2">
      <c r="A7896" s="170"/>
      <c r="B7896" s="170"/>
      <c r="C7896" s="170"/>
      <c r="D7896" s="170"/>
      <c r="E7896" s="170"/>
      <c r="F7896" s="170"/>
      <c r="G7896" s="170"/>
      <c r="H7896" s="170"/>
      <c r="I7896" s="170"/>
      <c r="J7896" s="170"/>
      <c r="K7896" s="170"/>
      <c r="L7896" s="170"/>
      <c r="M7896" s="170"/>
      <c r="N7896" s="170"/>
      <c r="O7896" s="170"/>
      <c r="P7896" s="170"/>
      <c r="Q7896" s="170"/>
      <c r="R7896" s="170"/>
      <c r="S7896" s="170"/>
      <c r="T7896" s="170"/>
      <c r="U7896" s="170"/>
      <c r="V7896" s="170"/>
      <c r="W7896" s="170"/>
      <c r="X7896" s="174"/>
      <c r="Y7896" s="170"/>
      <c r="Z7896" s="170"/>
      <c r="AA7896" s="170"/>
      <c r="AB7896" s="170"/>
      <c r="AC7896" s="170"/>
      <c r="AD7896" s="174"/>
      <c r="AE7896" s="170"/>
      <c r="AF7896" s="170"/>
      <c r="AI7896" s="170"/>
      <c r="AJ7896" s="170"/>
      <c r="AK7896" s="170"/>
      <c r="AL7896" s="170"/>
      <c r="AM7896" s="170"/>
      <c r="AN7896" s="170"/>
    </row>
    <row r="7897" spans="1:40" ht="52.5" customHeight="1" x14ac:dyDescent="0.2">
      <c r="A7897" s="170"/>
      <c r="B7897" s="170"/>
      <c r="C7897" s="170"/>
      <c r="D7897" s="170"/>
      <c r="E7897" s="170"/>
      <c r="F7897" s="170"/>
      <c r="G7897" s="170"/>
      <c r="H7897" s="170"/>
      <c r="I7897" s="170"/>
      <c r="J7897" s="170"/>
      <c r="K7897" s="170"/>
      <c r="L7897" s="170"/>
      <c r="M7897" s="170"/>
      <c r="N7897" s="170"/>
      <c r="O7897" s="170"/>
      <c r="P7897" s="170"/>
      <c r="Q7897" s="170"/>
      <c r="R7897" s="170"/>
      <c r="S7897" s="170"/>
      <c r="T7897" s="170"/>
      <c r="U7897" s="170"/>
      <c r="V7897" s="170"/>
      <c r="W7897" s="170"/>
      <c r="X7897" s="174"/>
      <c r="Y7897" s="170"/>
      <c r="Z7897" s="170"/>
      <c r="AA7897" s="170"/>
      <c r="AB7897" s="170"/>
      <c r="AC7897" s="170"/>
      <c r="AD7897" s="174"/>
      <c r="AE7897" s="170"/>
      <c r="AF7897" s="170"/>
      <c r="AI7897" s="170"/>
      <c r="AJ7897" s="170"/>
      <c r="AK7897" s="170"/>
      <c r="AL7897" s="170"/>
      <c r="AM7897" s="170"/>
      <c r="AN7897" s="170"/>
    </row>
    <row r="7898" spans="1:40" ht="52.5" customHeight="1" x14ac:dyDescent="0.2">
      <c r="A7898" s="170"/>
      <c r="B7898" s="170"/>
      <c r="C7898" s="170"/>
      <c r="D7898" s="170"/>
      <c r="E7898" s="170"/>
      <c r="F7898" s="170"/>
      <c r="G7898" s="170"/>
      <c r="H7898" s="170"/>
      <c r="I7898" s="170"/>
      <c r="J7898" s="170"/>
      <c r="K7898" s="170"/>
      <c r="L7898" s="170"/>
      <c r="M7898" s="170"/>
      <c r="N7898" s="170"/>
      <c r="O7898" s="170"/>
      <c r="P7898" s="170"/>
      <c r="Q7898" s="170"/>
      <c r="R7898" s="170"/>
      <c r="S7898" s="170"/>
      <c r="T7898" s="170"/>
      <c r="U7898" s="170"/>
      <c r="V7898" s="170"/>
      <c r="W7898" s="170"/>
      <c r="X7898" s="174"/>
      <c r="Y7898" s="170"/>
      <c r="Z7898" s="170"/>
      <c r="AA7898" s="170"/>
      <c r="AB7898" s="170"/>
      <c r="AC7898" s="170"/>
      <c r="AD7898" s="174"/>
      <c r="AE7898" s="170"/>
      <c r="AF7898" s="170"/>
      <c r="AI7898" s="170"/>
      <c r="AJ7898" s="170"/>
      <c r="AK7898" s="170"/>
      <c r="AL7898" s="170"/>
      <c r="AM7898" s="170"/>
      <c r="AN7898" s="170"/>
    </row>
    <row r="7899" spans="1:40" ht="52.5" customHeight="1" x14ac:dyDescent="0.2">
      <c r="A7899" s="170"/>
      <c r="B7899" s="170"/>
      <c r="C7899" s="170"/>
      <c r="D7899" s="170"/>
      <c r="E7899" s="170"/>
      <c r="F7899" s="170"/>
      <c r="G7899" s="170"/>
      <c r="H7899" s="170"/>
      <c r="I7899" s="170"/>
      <c r="J7899" s="170"/>
      <c r="K7899" s="170"/>
      <c r="L7899" s="170"/>
      <c r="M7899" s="170"/>
      <c r="N7899" s="170"/>
      <c r="O7899" s="170"/>
      <c r="P7899" s="170"/>
      <c r="Q7899" s="170"/>
      <c r="R7899" s="170"/>
      <c r="S7899" s="170"/>
      <c r="T7899" s="170"/>
      <c r="U7899" s="170"/>
      <c r="V7899" s="170"/>
      <c r="W7899" s="170"/>
      <c r="X7899" s="174"/>
      <c r="Y7899" s="170"/>
      <c r="Z7899" s="170"/>
      <c r="AA7899" s="170"/>
      <c r="AB7899" s="170"/>
      <c r="AC7899" s="170"/>
      <c r="AD7899" s="174"/>
      <c r="AE7899" s="170"/>
      <c r="AF7899" s="170"/>
      <c r="AI7899" s="170"/>
      <c r="AJ7899" s="170"/>
      <c r="AK7899" s="170"/>
      <c r="AL7899" s="170"/>
      <c r="AM7899" s="170"/>
      <c r="AN7899" s="170"/>
    </row>
    <row r="7900" spans="1:40" ht="52.5" customHeight="1" x14ac:dyDescent="0.2">
      <c r="A7900" s="170"/>
      <c r="B7900" s="170"/>
      <c r="C7900" s="170"/>
      <c r="D7900" s="170"/>
      <c r="E7900" s="170"/>
      <c r="F7900" s="170"/>
      <c r="G7900" s="170"/>
      <c r="H7900" s="170"/>
      <c r="I7900" s="170"/>
      <c r="J7900" s="170"/>
      <c r="K7900" s="170"/>
      <c r="L7900" s="170"/>
      <c r="M7900" s="170"/>
      <c r="N7900" s="170"/>
      <c r="O7900" s="170"/>
      <c r="P7900" s="170"/>
      <c r="Q7900" s="170"/>
      <c r="R7900" s="170"/>
      <c r="S7900" s="170"/>
      <c r="T7900" s="170"/>
      <c r="U7900" s="170"/>
      <c r="V7900" s="170"/>
      <c r="W7900" s="170"/>
      <c r="X7900" s="174"/>
      <c r="Y7900" s="170"/>
      <c r="Z7900" s="170"/>
      <c r="AA7900" s="170"/>
      <c r="AB7900" s="170"/>
      <c r="AC7900" s="170"/>
      <c r="AD7900" s="174"/>
      <c r="AE7900" s="170"/>
      <c r="AF7900" s="170"/>
      <c r="AI7900" s="170"/>
      <c r="AJ7900" s="170"/>
      <c r="AK7900" s="170"/>
      <c r="AL7900" s="170"/>
      <c r="AM7900" s="170"/>
      <c r="AN7900" s="170"/>
    </row>
    <row r="7901" spans="1:40" ht="52.5" customHeight="1" x14ac:dyDescent="0.2">
      <c r="A7901" s="170"/>
      <c r="B7901" s="170"/>
      <c r="C7901" s="170"/>
      <c r="D7901" s="170"/>
      <c r="E7901" s="170"/>
      <c r="F7901" s="170"/>
      <c r="G7901" s="170"/>
      <c r="H7901" s="170"/>
      <c r="I7901" s="170"/>
      <c r="J7901" s="170"/>
      <c r="K7901" s="170"/>
      <c r="L7901" s="170"/>
      <c r="M7901" s="170"/>
      <c r="N7901" s="170"/>
      <c r="O7901" s="170"/>
      <c r="P7901" s="170"/>
      <c r="Q7901" s="170"/>
      <c r="R7901" s="170"/>
      <c r="S7901" s="170"/>
      <c r="T7901" s="170"/>
      <c r="U7901" s="170"/>
      <c r="V7901" s="170"/>
      <c r="W7901" s="170"/>
      <c r="X7901" s="174"/>
      <c r="Y7901" s="170"/>
      <c r="Z7901" s="170"/>
      <c r="AA7901" s="170"/>
      <c r="AB7901" s="170"/>
      <c r="AC7901" s="170"/>
      <c r="AD7901" s="174"/>
      <c r="AE7901" s="170"/>
      <c r="AF7901" s="170"/>
      <c r="AI7901" s="170"/>
      <c r="AJ7901" s="170"/>
      <c r="AK7901" s="170"/>
      <c r="AL7901" s="170"/>
      <c r="AM7901" s="170"/>
      <c r="AN7901" s="170"/>
    </row>
    <row r="7902" spans="1:40" ht="52.5" customHeight="1" x14ac:dyDescent="0.2">
      <c r="A7902" s="170"/>
      <c r="B7902" s="170"/>
      <c r="C7902" s="170"/>
      <c r="D7902" s="170"/>
      <c r="E7902" s="170"/>
      <c r="F7902" s="170"/>
      <c r="G7902" s="170"/>
      <c r="H7902" s="170"/>
      <c r="I7902" s="170"/>
      <c r="J7902" s="170"/>
      <c r="K7902" s="170"/>
      <c r="L7902" s="170"/>
      <c r="M7902" s="170"/>
      <c r="N7902" s="170"/>
      <c r="O7902" s="170"/>
      <c r="P7902" s="170"/>
      <c r="Q7902" s="170"/>
      <c r="R7902" s="170"/>
      <c r="S7902" s="170"/>
      <c r="T7902" s="170"/>
      <c r="U7902" s="170"/>
      <c r="V7902" s="170"/>
      <c r="W7902" s="170"/>
      <c r="X7902" s="174"/>
      <c r="Y7902" s="170"/>
      <c r="Z7902" s="170"/>
      <c r="AA7902" s="170"/>
      <c r="AB7902" s="170"/>
      <c r="AC7902" s="170"/>
      <c r="AD7902" s="174"/>
      <c r="AE7902" s="170"/>
      <c r="AF7902" s="170"/>
      <c r="AI7902" s="170"/>
      <c r="AJ7902" s="170"/>
      <c r="AK7902" s="170"/>
      <c r="AL7902" s="170"/>
      <c r="AM7902" s="170"/>
      <c r="AN7902" s="170"/>
    </row>
    <row r="7903" spans="1:40" ht="52.5" customHeight="1" x14ac:dyDescent="0.2">
      <c r="A7903" s="170"/>
      <c r="B7903" s="170"/>
      <c r="C7903" s="170"/>
      <c r="D7903" s="170"/>
      <c r="E7903" s="170"/>
      <c r="F7903" s="170"/>
      <c r="G7903" s="170"/>
      <c r="H7903" s="170"/>
      <c r="I7903" s="170"/>
      <c r="J7903" s="170"/>
      <c r="K7903" s="170"/>
      <c r="L7903" s="170"/>
      <c r="M7903" s="170"/>
      <c r="N7903" s="170"/>
      <c r="O7903" s="170"/>
      <c r="P7903" s="170"/>
      <c r="Q7903" s="170"/>
      <c r="R7903" s="170"/>
      <c r="S7903" s="170"/>
      <c r="T7903" s="170"/>
      <c r="U7903" s="170"/>
      <c r="V7903" s="170"/>
      <c r="W7903" s="170"/>
      <c r="X7903" s="174"/>
      <c r="Y7903" s="170"/>
      <c r="Z7903" s="170"/>
      <c r="AA7903" s="170"/>
      <c r="AB7903" s="170"/>
      <c r="AC7903" s="170"/>
      <c r="AD7903" s="174"/>
      <c r="AE7903" s="170"/>
      <c r="AF7903" s="170"/>
      <c r="AI7903" s="170"/>
      <c r="AJ7903" s="170"/>
      <c r="AK7903" s="170"/>
      <c r="AL7903" s="170"/>
      <c r="AM7903" s="170"/>
      <c r="AN7903" s="170"/>
    </row>
    <row r="7904" spans="1:40" ht="52.5" customHeight="1" x14ac:dyDescent="0.2">
      <c r="A7904" s="170"/>
      <c r="B7904" s="170"/>
      <c r="C7904" s="170"/>
      <c r="D7904" s="170"/>
      <c r="E7904" s="170"/>
      <c r="F7904" s="170"/>
      <c r="G7904" s="170"/>
      <c r="H7904" s="170"/>
      <c r="I7904" s="170"/>
      <c r="J7904" s="170"/>
      <c r="K7904" s="170"/>
      <c r="L7904" s="170"/>
      <c r="M7904" s="170"/>
      <c r="N7904" s="170"/>
      <c r="O7904" s="170"/>
      <c r="P7904" s="170"/>
      <c r="Q7904" s="170"/>
      <c r="R7904" s="170"/>
      <c r="S7904" s="170"/>
      <c r="T7904" s="170"/>
      <c r="U7904" s="170"/>
      <c r="V7904" s="170"/>
      <c r="W7904" s="170"/>
      <c r="X7904" s="174"/>
      <c r="Y7904" s="170"/>
      <c r="Z7904" s="170"/>
      <c r="AA7904" s="170"/>
      <c r="AB7904" s="170"/>
      <c r="AC7904" s="170"/>
      <c r="AD7904" s="174"/>
      <c r="AE7904" s="170"/>
      <c r="AF7904" s="170"/>
      <c r="AI7904" s="170"/>
      <c r="AJ7904" s="170"/>
      <c r="AK7904" s="170"/>
      <c r="AL7904" s="170"/>
      <c r="AM7904" s="170"/>
      <c r="AN7904" s="170"/>
    </row>
    <row r="7905" spans="1:40" ht="52.5" customHeight="1" x14ac:dyDescent="0.2">
      <c r="A7905" s="170"/>
      <c r="B7905" s="170"/>
      <c r="C7905" s="170"/>
      <c r="D7905" s="170"/>
      <c r="E7905" s="170"/>
      <c r="F7905" s="170"/>
      <c r="G7905" s="170"/>
      <c r="H7905" s="170"/>
      <c r="I7905" s="170"/>
      <c r="J7905" s="170"/>
      <c r="K7905" s="170"/>
      <c r="L7905" s="170"/>
      <c r="M7905" s="170"/>
      <c r="N7905" s="170"/>
      <c r="O7905" s="170"/>
      <c r="P7905" s="170"/>
      <c r="Q7905" s="170"/>
      <c r="R7905" s="170"/>
      <c r="S7905" s="170"/>
      <c r="T7905" s="170"/>
      <c r="U7905" s="170"/>
      <c r="V7905" s="170"/>
      <c r="W7905" s="170"/>
      <c r="X7905" s="174"/>
      <c r="Y7905" s="170"/>
      <c r="Z7905" s="170"/>
      <c r="AA7905" s="170"/>
      <c r="AB7905" s="170"/>
      <c r="AC7905" s="170"/>
      <c r="AD7905" s="174"/>
      <c r="AE7905" s="170"/>
      <c r="AF7905" s="170"/>
      <c r="AI7905" s="170"/>
      <c r="AJ7905" s="170"/>
      <c r="AK7905" s="170"/>
      <c r="AL7905" s="170"/>
      <c r="AM7905" s="170"/>
      <c r="AN7905" s="170"/>
    </row>
    <row r="7906" spans="1:40" ht="52.5" customHeight="1" x14ac:dyDescent="0.2">
      <c r="A7906" s="170"/>
      <c r="B7906" s="170"/>
      <c r="C7906" s="170"/>
      <c r="D7906" s="170"/>
      <c r="E7906" s="170"/>
      <c r="F7906" s="170"/>
      <c r="G7906" s="170"/>
      <c r="H7906" s="170"/>
      <c r="I7906" s="170"/>
      <c r="J7906" s="170"/>
      <c r="K7906" s="170"/>
      <c r="L7906" s="170"/>
      <c r="M7906" s="170"/>
      <c r="N7906" s="170"/>
      <c r="O7906" s="170"/>
      <c r="P7906" s="170"/>
      <c r="Q7906" s="170"/>
      <c r="R7906" s="170"/>
      <c r="S7906" s="170"/>
      <c r="T7906" s="170"/>
      <c r="U7906" s="170"/>
      <c r="V7906" s="170"/>
      <c r="W7906" s="170"/>
      <c r="X7906" s="174"/>
      <c r="Y7906" s="170"/>
      <c r="Z7906" s="170"/>
      <c r="AA7906" s="170"/>
      <c r="AB7906" s="170"/>
      <c r="AC7906" s="170"/>
      <c r="AD7906" s="174"/>
      <c r="AE7906" s="170"/>
      <c r="AF7906" s="170"/>
      <c r="AI7906" s="170"/>
      <c r="AJ7906" s="170"/>
      <c r="AK7906" s="170"/>
      <c r="AL7906" s="170"/>
      <c r="AM7906" s="170"/>
      <c r="AN7906" s="170"/>
    </row>
    <row r="7907" spans="1:40" ht="52.5" customHeight="1" x14ac:dyDescent="0.2">
      <c r="A7907" s="170"/>
      <c r="B7907" s="170"/>
      <c r="C7907" s="170"/>
      <c r="D7907" s="170"/>
      <c r="E7907" s="170"/>
      <c r="F7907" s="170"/>
      <c r="G7907" s="170"/>
      <c r="H7907" s="170"/>
      <c r="I7907" s="170"/>
      <c r="J7907" s="170"/>
      <c r="K7907" s="170"/>
      <c r="L7907" s="170"/>
      <c r="M7907" s="170"/>
      <c r="N7907" s="170"/>
      <c r="O7907" s="170"/>
      <c r="P7907" s="170"/>
      <c r="Q7907" s="170"/>
      <c r="R7907" s="170"/>
      <c r="S7907" s="170"/>
      <c r="T7907" s="170"/>
      <c r="U7907" s="170"/>
      <c r="V7907" s="170"/>
      <c r="W7907" s="170"/>
      <c r="X7907" s="174"/>
      <c r="Y7907" s="170"/>
      <c r="Z7907" s="170"/>
      <c r="AA7907" s="170"/>
      <c r="AB7907" s="170"/>
      <c r="AC7907" s="170"/>
      <c r="AD7907" s="174"/>
      <c r="AE7907" s="170"/>
      <c r="AF7907" s="170"/>
      <c r="AI7907" s="170"/>
      <c r="AJ7907" s="170"/>
      <c r="AK7907" s="170"/>
      <c r="AL7907" s="170"/>
      <c r="AM7907" s="170"/>
      <c r="AN7907" s="170"/>
    </row>
    <row r="7908" spans="1:40" ht="52.5" customHeight="1" x14ac:dyDescent="0.2">
      <c r="A7908" s="170"/>
      <c r="B7908" s="170"/>
      <c r="C7908" s="170"/>
      <c r="D7908" s="170"/>
      <c r="E7908" s="170"/>
      <c r="F7908" s="170"/>
      <c r="G7908" s="170"/>
      <c r="H7908" s="170"/>
      <c r="I7908" s="170"/>
      <c r="J7908" s="170"/>
      <c r="K7908" s="170"/>
      <c r="L7908" s="170"/>
      <c r="M7908" s="170"/>
      <c r="N7908" s="170"/>
      <c r="O7908" s="170"/>
      <c r="P7908" s="170"/>
      <c r="Q7908" s="170"/>
      <c r="R7908" s="170"/>
      <c r="S7908" s="170"/>
      <c r="T7908" s="170"/>
      <c r="U7908" s="170"/>
      <c r="V7908" s="170"/>
      <c r="W7908" s="170"/>
      <c r="X7908" s="174"/>
      <c r="Y7908" s="170"/>
      <c r="Z7908" s="170"/>
      <c r="AA7908" s="170"/>
      <c r="AB7908" s="170"/>
      <c r="AC7908" s="170"/>
      <c r="AD7908" s="174"/>
      <c r="AE7908" s="170"/>
      <c r="AF7908" s="170"/>
      <c r="AI7908" s="170"/>
      <c r="AJ7908" s="170"/>
      <c r="AK7908" s="170"/>
      <c r="AL7908" s="170"/>
      <c r="AM7908" s="170"/>
      <c r="AN7908" s="170"/>
    </row>
    <row r="7909" spans="1:40" ht="52.5" customHeight="1" x14ac:dyDescent="0.2">
      <c r="A7909" s="170"/>
      <c r="B7909" s="170"/>
      <c r="C7909" s="170"/>
      <c r="D7909" s="170"/>
      <c r="E7909" s="170"/>
      <c r="F7909" s="170"/>
      <c r="G7909" s="170"/>
      <c r="H7909" s="170"/>
      <c r="I7909" s="170"/>
      <c r="J7909" s="170"/>
      <c r="K7909" s="170"/>
      <c r="L7909" s="170"/>
      <c r="M7909" s="170"/>
      <c r="N7909" s="170"/>
      <c r="O7909" s="170"/>
      <c r="P7909" s="170"/>
      <c r="Q7909" s="170"/>
      <c r="R7909" s="170"/>
      <c r="S7909" s="170"/>
      <c r="T7909" s="170"/>
      <c r="U7909" s="170"/>
      <c r="V7909" s="170"/>
      <c r="W7909" s="170"/>
      <c r="X7909" s="174"/>
      <c r="Y7909" s="170"/>
      <c r="Z7909" s="170"/>
      <c r="AA7909" s="170"/>
      <c r="AB7909" s="170"/>
      <c r="AC7909" s="170"/>
      <c r="AD7909" s="174"/>
      <c r="AE7909" s="170"/>
      <c r="AF7909" s="170"/>
      <c r="AI7909" s="170"/>
      <c r="AJ7909" s="170"/>
      <c r="AK7909" s="170"/>
      <c r="AL7909" s="170"/>
      <c r="AM7909" s="170"/>
      <c r="AN7909" s="170"/>
    </row>
    <row r="7910" spans="1:40" ht="52.5" customHeight="1" x14ac:dyDescent="0.2">
      <c r="A7910" s="170"/>
      <c r="B7910" s="170"/>
      <c r="C7910" s="170"/>
      <c r="D7910" s="170"/>
      <c r="E7910" s="170"/>
      <c r="F7910" s="170"/>
      <c r="G7910" s="170"/>
      <c r="H7910" s="170"/>
      <c r="I7910" s="170"/>
      <c r="J7910" s="170"/>
      <c r="K7910" s="170"/>
      <c r="L7910" s="170"/>
      <c r="M7910" s="170"/>
      <c r="N7910" s="170"/>
      <c r="O7910" s="170"/>
      <c r="P7910" s="170"/>
      <c r="Q7910" s="170"/>
      <c r="R7910" s="170"/>
      <c r="S7910" s="170"/>
      <c r="T7910" s="170"/>
      <c r="U7910" s="170"/>
      <c r="V7910" s="170"/>
      <c r="W7910" s="170"/>
      <c r="X7910" s="174"/>
      <c r="Y7910" s="170"/>
      <c r="Z7910" s="170"/>
      <c r="AA7910" s="170"/>
      <c r="AB7910" s="170"/>
      <c r="AC7910" s="170"/>
      <c r="AD7910" s="174"/>
      <c r="AE7910" s="170"/>
      <c r="AF7910" s="170"/>
      <c r="AI7910" s="170"/>
      <c r="AJ7910" s="170"/>
      <c r="AK7910" s="170"/>
      <c r="AL7910" s="170"/>
      <c r="AM7910" s="170"/>
      <c r="AN7910" s="170"/>
    </row>
    <row r="7911" spans="1:40" ht="52.5" customHeight="1" x14ac:dyDescent="0.2">
      <c r="A7911" s="170"/>
      <c r="B7911" s="170"/>
      <c r="C7911" s="170"/>
      <c r="D7911" s="170"/>
      <c r="E7911" s="170"/>
      <c r="F7911" s="170"/>
      <c r="G7911" s="170"/>
      <c r="H7911" s="170"/>
      <c r="I7911" s="170"/>
      <c r="J7911" s="170"/>
      <c r="K7911" s="170"/>
      <c r="L7911" s="170"/>
      <c r="M7911" s="170"/>
      <c r="N7911" s="170"/>
      <c r="O7911" s="170"/>
      <c r="P7911" s="170"/>
      <c r="Q7911" s="170"/>
      <c r="R7911" s="170"/>
      <c r="S7911" s="170"/>
      <c r="T7911" s="170"/>
      <c r="U7911" s="170"/>
      <c r="V7911" s="170"/>
      <c r="W7911" s="170"/>
      <c r="X7911" s="174"/>
      <c r="Y7911" s="170"/>
      <c r="Z7911" s="170"/>
      <c r="AA7911" s="170"/>
      <c r="AB7911" s="170"/>
      <c r="AC7911" s="170"/>
      <c r="AD7911" s="174"/>
      <c r="AE7911" s="170"/>
      <c r="AF7911" s="170"/>
      <c r="AI7911" s="170"/>
      <c r="AJ7911" s="170"/>
      <c r="AK7911" s="170"/>
      <c r="AL7911" s="170"/>
      <c r="AM7911" s="170"/>
      <c r="AN7911" s="170"/>
    </row>
    <row r="7912" spans="1:40" ht="52.5" customHeight="1" x14ac:dyDescent="0.2">
      <c r="A7912" s="170"/>
      <c r="B7912" s="170"/>
      <c r="C7912" s="170"/>
      <c r="D7912" s="170"/>
      <c r="E7912" s="170"/>
      <c r="F7912" s="170"/>
      <c r="G7912" s="170"/>
      <c r="H7912" s="170"/>
      <c r="I7912" s="170"/>
      <c r="J7912" s="170"/>
      <c r="K7912" s="170"/>
      <c r="L7912" s="170"/>
      <c r="M7912" s="170"/>
      <c r="N7912" s="170"/>
      <c r="O7912" s="170"/>
      <c r="P7912" s="170"/>
      <c r="Q7912" s="170"/>
      <c r="R7912" s="170"/>
      <c r="S7912" s="170"/>
      <c r="T7912" s="170"/>
      <c r="U7912" s="170"/>
      <c r="V7912" s="170"/>
      <c r="W7912" s="170"/>
      <c r="X7912" s="174"/>
      <c r="Y7912" s="170"/>
      <c r="Z7912" s="170"/>
      <c r="AA7912" s="170"/>
      <c r="AB7912" s="170"/>
      <c r="AC7912" s="170"/>
      <c r="AD7912" s="174"/>
      <c r="AE7912" s="170"/>
      <c r="AF7912" s="170"/>
      <c r="AI7912" s="170"/>
      <c r="AJ7912" s="170"/>
      <c r="AK7912" s="170"/>
      <c r="AL7912" s="170"/>
      <c r="AM7912" s="170"/>
      <c r="AN7912" s="170"/>
    </row>
    <row r="7913" spans="1:40" ht="52.5" customHeight="1" x14ac:dyDescent="0.2">
      <c r="A7913" s="170"/>
      <c r="B7913" s="170"/>
      <c r="C7913" s="170"/>
      <c r="D7913" s="170"/>
      <c r="E7913" s="170"/>
      <c r="F7913" s="170"/>
      <c r="G7913" s="170"/>
      <c r="H7913" s="170"/>
      <c r="I7913" s="170"/>
      <c r="J7913" s="170"/>
      <c r="K7913" s="170"/>
      <c r="L7913" s="170"/>
      <c r="M7913" s="170"/>
      <c r="N7913" s="170"/>
      <c r="O7913" s="170"/>
      <c r="P7913" s="170"/>
      <c r="Q7913" s="170"/>
      <c r="R7913" s="170"/>
      <c r="S7913" s="170"/>
      <c r="T7913" s="170"/>
      <c r="U7913" s="170"/>
      <c r="V7913" s="170"/>
      <c r="W7913" s="170"/>
      <c r="X7913" s="174"/>
      <c r="Y7913" s="170"/>
      <c r="Z7913" s="170"/>
      <c r="AA7913" s="170"/>
      <c r="AB7913" s="170"/>
      <c r="AC7913" s="170"/>
      <c r="AD7913" s="174"/>
      <c r="AE7913" s="170"/>
      <c r="AF7913" s="170"/>
      <c r="AI7913" s="170"/>
      <c r="AJ7913" s="170"/>
      <c r="AK7913" s="170"/>
      <c r="AL7913" s="170"/>
      <c r="AM7913" s="170"/>
      <c r="AN7913" s="170"/>
    </row>
    <row r="7914" spans="1:40" ht="52.5" customHeight="1" x14ac:dyDescent="0.2">
      <c r="A7914" s="170"/>
      <c r="B7914" s="170"/>
      <c r="C7914" s="170"/>
      <c r="D7914" s="170"/>
      <c r="E7914" s="170"/>
      <c r="F7914" s="170"/>
      <c r="G7914" s="170"/>
      <c r="H7914" s="170"/>
      <c r="I7914" s="170"/>
      <c r="J7914" s="170"/>
      <c r="K7914" s="170"/>
      <c r="L7914" s="170"/>
      <c r="M7914" s="170"/>
      <c r="N7914" s="170"/>
      <c r="O7914" s="170"/>
      <c r="P7914" s="170"/>
      <c r="Q7914" s="170"/>
      <c r="R7914" s="170"/>
      <c r="S7914" s="170"/>
      <c r="T7914" s="170"/>
      <c r="U7914" s="170"/>
      <c r="V7914" s="170"/>
      <c r="W7914" s="170"/>
      <c r="X7914" s="174"/>
      <c r="Y7914" s="170"/>
      <c r="Z7914" s="170"/>
      <c r="AA7914" s="170"/>
      <c r="AB7914" s="170"/>
      <c r="AC7914" s="170"/>
      <c r="AD7914" s="174"/>
      <c r="AE7914" s="170"/>
      <c r="AF7914" s="170"/>
      <c r="AI7914" s="170"/>
      <c r="AJ7914" s="170"/>
      <c r="AK7914" s="170"/>
      <c r="AL7914" s="170"/>
      <c r="AM7914" s="170"/>
      <c r="AN7914" s="170"/>
    </row>
    <row r="7915" spans="1:40" ht="52.5" customHeight="1" x14ac:dyDescent="0.2">
      <c r="A7915" s="170"/>
      <c r="B7915" s="170"/>
      <c r="C7915" s="170"/>
      <c r="D7915" s="170"/>
      <c r="E7915" s="170"/>
      <c r="F7915" s="170"/>
      <c r="G7915" s="170"/>
      <c r="H7915" s="170"/>
      <c r="I7915" s="170"/>
      <c r="J7915" s="170"/>
      <c r="K7915" s="170"/>
      <c r="L7915" s="170"/>
      <c r="M7915" s="170"/>
      <c r="N7915" s="170"/>
      <c r="O7915" s="170"/>
      <c r="P7915" s="170"/>
      <c r="Q7915" s="170"/>
      <c r="R7915" s="170"/>
      <c r="S7915" s="170"/>
      <c r="T7915" s="170"/>
      <c r="U7915" s="170"/>
      <c r="V7915" s="170"/>
      <c r="W7915" s="170"/>
      <c r="X7915" s="174"/>
      <c r="Y7915" s="170"/>
      <c r="Z7915" s="170"/>
      <c r="AA7915" s="170"/>
      <c r="AB7915" s="170"/>
      <c r="AC7915" s="170"/>
      <c r="AD7915" s="174"/>
      <c r="AE7915" s="170"/>
      <c r="AF7915" s="170"/>
      <c r="AI7915" s="170"/>
      <c r="AJ7915" s="170"/>
      <c r="AK7915" s="170"/>
      <c r="AL7915" s="170"/>
      <c r="AM7915" s="170"/>
      <c r="AN7915" s="170"/>
    </row>
    <row r="7916" spans="1:40" ht="52.5" customHeight="1" x14ac:dyDescent="0.2">
      <c r="A7916" s="170"/>
      <c r="B7916" s="170"/>
      <c r="C7916" s="170"/>
      <c r="D7916" s="170"/>
      <c r="E7916" s="170"/>
      <c r="F7916" s="170"/>
      <c r="G7916" s="170"/>
      <c r="H7916" s="170"/>
      <c r="I7916" s="170"/>
      <c r="J7916" s="170"/>
      <c r="K7916" s="170"/>
      <c r="L7916" s="170"/>
      <c r="M7916" s="170"/>
      <c r="N7916" s="170"/>
      <c r="O7916" s="170"/>
      <c r="P7916" s="170"/>
      <c r="Q7916" s="170"/>
      <c r="R7916" s="170"/>
      <c r="S7916" s="170"/>
      <c r="T7916" s="170"/>
      <c r="U7916" s="170"/>
      <c r="V7916" s="170"/>
      <c r="W7916" s="170"/>
      <c r="X7916" s="174"/>
      <c r="Y7916" s="170"/>
      <c r="Z7916" s="170"/>
      <c r="AA7916" s="170"/>
      <c r="AB7916" s="170"/>
      <c r="AC7916" s="170"/>
      <c r="AD7916" s="174"/>
      <c r="AE7916" s="170"/>
      <c r="AF7916" s="170"/>
      <c r="AI7916" s="170"/>
      <c r="AJ7916" s="170"/>
      <c r="AK7916" s="170"/>
      <c r="AL7916" s="170"/>
      <c r="AM7916" s="170"/>
      <c r="AN7916" s="170"/>
    </row>
    <row r="7917" spans="1:40" ht="52.5" customHeight="1" x14ac:dyDescent="0.2">
      <c r="A7917" s="170"/>
      <c r="B7917" s="170"/>
      <c r="C7917" s="170"/>
      <c r="D7917" s="170"/>
      <c r="E7917" s="170"/>
      <c r="F7917" s="170"/>
      <c r="G7917" s="170"/>
      <c r="H7917" s="170"/>
      <c r="I7917" s="170"/>
      <c r="J7917" s="170"/>
      <c r="K7917" s="170"/>
      <c r="L7917" s="170"/>
      <c r="M7917" s="170"/>
      <c r="N7917" s="170"/>
      <c r="O7917" s="170"/>
      <c r="P7917" s="170"/>
      <c r="Q7917" s="170"/>
      <c r="R7917" s="170"/>
      <c r="S7917" s="170"/>
      <c r="T7917" s="170"/>
      <c r="U7917" s="170"/>
      <c r="V7917" s="170"/>
      <c r="W7917" s="170"/>
      <c r="X7917" s="174"/>
      <c r="Y7917" s="170"/>
      <c r="Z7917" s="170"/>
      <c r="AA7917" s="170"/>
      <c r="AB7917" s="170"/>
      <c r="AC7917" s="170"/>
      <c r="AD7917" s="174"/>
      <c r="AE7917" s="170"/>
      <c r="AF7917" s="170"/>
      <c r="AI7917" s="170"/>
      <c r="AJ7917" s="170"/>
      <c r="AK7917" s="170"/>
      <c r="AL7917" s="170"/>
      <c r="AM7917" s="170"/>
      <c r="AN7917" s="170"/>
    </row>
    <row r="7918" spans="1:40" ht="52.5" customHeight="1" x14ac:dyDescent="0.2">
      <c r="A7918" s="170"/>
      <c r="B7918" s="170"/>
      <c r="C7918" s="170"/>
      <c r="D7918" s="170"/>
      <c r="E7918" s="170"/>
      <c r="F7918" s="170"/>
      <c r="G7918" s="170"/>
      <c r="H7918" s="170"/>
      <c r="I7918" s="170"/>
      <c r="J7918" s="170"/>
      <c r="K7918" s="170"/>
      <c r="L7918" s="170"/>
      <c r="M7918" s="170"/>
      <c r="N7918" s="170"/>
      <c r="O7918" s="170"/>
      <c r="P7918" s="170"/>
      <c r="Q7918" s="170"/>
      <c r="R7918" s="170"/>
      <c r="S7918" s="170"/>
      <c r="T7918" s="170"/>
      <c r="U7918" s="170"/>
      <c r="V7918" s="170"/>
      <c r="W7918" s="170"/>
      <c r="X7918" s="174"/>
      <c r="Y7918" s="170"/>
      <c r="Z7918" s="170"/>
      <c r="AA7918" s="170"/>
      <c r="AB7918" s="170"/>
      <c r="AC7918" s="170"/>
      <c r="AD7918" s="174"/>
      <c r="AE7918" s="170"/>
      <c r="AF7918" s="170"/>
      <c r="AI7918" s="170"/>
      <c r="AJ7918" s="170"/>
      <c r="AK7918" s="170"/>
      <c r="AL7918" s="170"/>
      <c r="AM7918" s="170"/>
      <c r="AN7918" s="170"/>
    </row>
    <row r="7919" spans="1:40" ht="52.5" customHeight="1" x14ac:dyDescent="0.2">
      <c r="A7919" s="170"/>
      <c r="B7919" s="170"/>
      <c r="C7919" s="170"/>
      <c r="D7919" s="170"/>
      <c r="E7919" s="170"/>
      <c r="F7919" s="170"/>
      <c r="G7919" s="170"/>
      <c r="H7919" s="170"/>
      <c r="I7919" s="170"/>
      <c r="J7919" s="170"/>
      <c r="K7919" s="170"/>
      <c r="L7919" s="170"/>
      <c r="M7919" s="170"/>
      <c r="N7919" s="170"/>
      <c r="O7919" s="170"/>
      <c r="P7919" s="170"/>
      <c r="Q7919" s="170"/>
      <c r="R7919" s="170"/>
      <c r="S7919" s="170"/>
      <c r="T7919" s="170"/>
      <c r="U7919" s="170"/>
      <c r="V7919" s="170"/>
      <c r="W7919" s="170"/>
      <c r="X7919" s="174"/>
      <c r="Y7919" s="170"/>
      <c r="Z7919" s="170"/>
      <c r="AA7919" s="170"/>
      <c r="AB7919" s="170"/>
      <c r="AC7919" s="170"/>
      <c r="AD7919" s="174"/>
      <c r="AE7919" s="170"/>
      <c r="AF7919" s="170"/>
      <c r="AI7919" s="170"/>
      <c r="AJ7919" s="170"/>
      <c r="AK7919" s="170"/>
      <c r="AL7919" s="170"/>
      <c r="AM7919" s="170"/>
      <c r="AN7919" s="170"/>
    </row>
    <row r="7920" spans="1:40" ht="52.5" customHeight="1" x14ac:dyDescent="0.2">
      <c r="A7920" s="170"/>
      <c r="B7920" s="170"/>
      <c r="C7920" s="170"/>
      <c r="D7920" s="170"/>
      <c r="E7920" s="170"/>
      <c r="F7920" s="170"/>
      <c r="G7920" s="170"/>
      <c r="H7920" s="170"/>
      <c r="I7920" s="170"/>
      <c r="J7920" s="170"/>
      <c r="K7920" s="170"/>
      <c r="L7920" s="170"/>
      <c r="M7920" s="170"/>
      <c r="N7920" s="170"/>
      <c r="O7920" s="170"/>
      <c r="P7920" s="170"/>
      <c r="Q7920" s="170"/>
      <c r="R7920" s="170"/>
      <c r="S7920" s="170"/>
      <c r="T7920" s="170"/>
      <c r="U7920" s="170"/>
      <c r="V7920" s="170"/>
      <c r="W7920" s="170"/>
      <c r="X7920" s="174"/>
      <c r="Y7920" s="170"/>
      <c r="Z7920" s="170"/>
      <c r="AA7920" s="170"/>
      <c r="AB7920" s="170"/>
      <c r="AC7920" s="170"/>
      <c r="AD7920" s="174"/>
      <c r="AE7920" s="170"/>
      <c r="AF7920" s="170"/>
      <c r="AI7920" s="170"/>
      <c r="AJ7920" s="170"/>
      <c r="AK7920" s="170"/>
      <c r="AL7920" s="170"/>
      <c r="AM7920" s="170"/>
      <c r="AN7920" s="170"/>
    </row>
    <row r="7921" spans="1:40" ht="52.5" customHeight="1" x14ac:dyDescent="0.2">
      <c r="A7921" s="170"/>
      <c r="B7921" s="170"/>
      <c r="C7921" s="170"/>
      <c r="D7921" s="170"/>
      <c r="E7921" s="170"/>
      <c r="F7921" s="170"/>
      <c r="G7921" s="170"/>
      <c r="H7921" s="170"/>
      <c r="I7921" s="170"/>
      <c r="J7921" s="170"/>
      <c r="K7921" s="170"/>
      <c r="L7921" s="170"/>
      <c r="M7921" s="170"/>
      <c r="N7921" s="170"/>
      <c r="O7921" s="170"/>
      <c r="P7921" s="170"/>
      <c r="Q7921" s="170"/>
      <c r="R7921" s="170"/>
      <c r="S7921" s="170"/>
      <c r="T7921" s="170"/>
      <c r="U7921" s="170"/>
      <c r="V7921" s="170"/>
      <c r="W7921" s="170"/>
      <c r="X7921" s="174"/>
      <c r="Y7921" s="170"/>
      <c r="Z7921" s="170"/>
      <c r="AA7921" s="170"/>
      <c r="AB7921" s="170"/>
      <c r="AC7921" s="170"/>
      <c r="AD7921" s="174"/>
      <c r="AE7921" s="170"/>
      <c r="AF7921" s="170"/>
      <c r="AI7921" s="170"/>
      <c r="AJ7921" s="170"/>
      <c r="AK7921" s="170"/>
      <c r="AL7921" s="170"/>
      <c r="AM7921" s="170"/>
      <c r="AN7921" s="170"/>
    </row>
    <row r="7922" spans="1:40" ht="52.5" customHeight="1" x14ac:dyDescent="0.2">
      <c r="A7922" s="170"/>
      <c r="B7922" s="170"/>
      <c r="C7922" s="170"/>
      <c r="D7922" s="170"/>
      <c r="E7922" s="170"/>
      <c r="F7922" s="170"/>
      <c r="G7922" s="170"/>
      <c r="H7922" s="170"/>
      <c r="I7922" s="170"/>
      <c r="J7922" s="170"/>
      <c r="K7922" s="170"/>
      <c r="L7922" s="170"/>
      <c r="M7922" s="170"/>
      <c r="N7922" s="170"/>
      <c r="O7922" s="170"/>
      <c r="P7922" s="170"/>
      <c r="Q7922" s="170"/>
      <c r="R7922" s="170"/>
      <c r="S7922" s="170"/>
      <c r="T7922" s="170"/>
      <c r="U7922" s="170"/>
      <c r="V7922" s="170"/>
      <c r="W7922" s="170"/>
      <c r="X7922" s="174"/>
      <c r="Y7922" s="170"/>
      <c r="Z7922" s="170"/>
      <c r="AA7922" s="170"/>
      <c r="AB7922" s="170"/>
      <c r="AC7922" s="170"/>
      <c r="AD7922" s="174"/>
      <c r="AE7922" s="170"/>
      <c r="AF7922" s="170"/>
      <c r="AI7922" s="170"/>
      <c r="AJ7922" s="170"/>
      <c r="AK7922" s="170"/>
      <c r="AL7922" s="170"/>
      <c r="AM7922" s="170"/>
      <c r="AN7922" s="170"/>
    </row>
    <row r="7923" spans="1:40" ht="52.5" customHeight="1" x14ac:dyDescent="0.2">
      <c r="A7923" s="170"/>
      <c r="B7923" s="170"/>
      <c r="C7923" s="170"/>
      <c r="D7923" s="170"/>
      <c r="E7923" s="170"/>
      <c r="F7923" s="170"/>
      <c r="G7923" s="170"/>
      <c r="H7923" s="170"/>
      <c r="I7923" s="170"/>
      <c r="J7923" s="170"/>
      <c r="K7923" s="170"/>
      <c r="L7923" s="170"/>
      <c r="M7923" s="170"/>
      <c r="N7923" s="170"/>
      <c r="O7923" s="170"/>
      <c r="P7923" s="170"/>
      <c r="Q7923" s="170"/>
      <c r="R7923" s="170"/>
      <c r="S7923" s="170"/>
      <c r="T7923" s="170"/>
      <c r="U7923" s="170"/>
      <c r="V7923" s="170"/>
      <c r="W7923" s="170"/>
      <c r="X7923" s="174"/>
      <c r="Y7923" s="170"/>
      <c r="Z7923" s="170"/>
      <c r="AA7923" s="170"/>
      <c r="AB7923" s="170"/>
      <c r="AC7923" s="170"/>
      <c r="AD7923" s="174"/>
      <c r="AE7923" s="170"/>
      <c r="AF7923" s="170"/>
      <c r="AI7923" s="170"/>
      <c r="AJ7923" s="170"/>
      <c r="AK7923" s="170"/>
      <c r="AL7923" s="170"/>
      <c r="AM7923" s="170"/>
      <c r="AN7923" s="170"/>
    </row>
    <row r="7924" spans="1:40" ht="52.5" customHeight="1" x14ac:dyDescent="0.2">
      <c r="A7924" s="170"/>
      <c r="B7924" s="170"/>
      <c r="C7924" s="170"/>
      <c r="D7924" s="170"/>
      <c r="E7924" s="170"/>
      <c r="F7924" s="170"/>
      <c r="G7924" s="170"/>
      <c r="H7924" s="170"/>
      <c r="I7924" s="170"/>
      <c r="J7924" s="170"/>
      <c r="K7924" s="170"/>
      <c r="L7924" s="170"/>
      <c r="M7924" s="170"/>
      <c r="N7924" s="170"/>
      <c r="O7924" s="170"/>
      <c r="P7924" s="170"/>
      <c r="Q7924" s="170"/>
      <c r="R7924" s="170"/>
      <c r="S7924" s="170"/>
      <c r="T7924" s="170"/>
      <c r="U7924" s="170"/>
      <c r="V7924" s="170"/>
      <c r="W7924" s="170"/>
      <c r="X7924" s="174"/>
      <c r="Y7924" s="170"/>
      <c r="Z7924" s="170"/>
      <c r="AA7924" s="170"/>
      <c r="AB7924" s="170"/>
      <c r="AC7924" s="170"/>
      <c r="AD7924" s="174"/>
      <c r="AE7924" s="170"/>
      <c r="AF7924" s="170"/>
      <c r="AI7924" s="170"/>
      <c r="AJ7924" s="170"/>
      <c r="AK7924" s="170"/>
      <c r="AL7924" s="170"/>
      <c r="AM7924" s="170"/>
      <c r="AN7924" s="170"/>
    </row>
    <row r="7925" spans="1:40" ht="52.5" customHeight="1" x14ac:dyDescent="0.2">
      <c r="A7925" s="170"/>
      <c r="B7925" s="170"/>
      <c r="C7925" s="170"/>
      <c r="D7925" s="170"/>
      <c r="E7925" s="170"/>
      <c r="F7925" s="170"/>
      <c r="G7925" s="170"/>
      <c r="H7925" s="170"/>
      <c r="I7925" s="170"/>
      <c r="J7925" s="170"/>
      <c r="K7925" s="170"/>
      <c r="L7925" s="170"/>
      <c r="M7925" s="170"/>
      <c r="N7925" s="170"/>
      <c r="O7925" s="170"/>
      <c r="P7925" s="170"/>
      <c r="Q7925" s="170"/>
      <c r="R7925" s="170"/>
      <c r="S7925" s="170"/>
      <c r="T7925" s="170"/>
      <c r="U7925" s="170"/>
      <c r="V7925" s="170"/>
      <c r="W7925" s="170"/>
      <c r="X7925" s="174"/>
      <c r="Y7925" s="170"/>
      <c r="Z7925" s="170"/>
      <c r="AA7925" s="170"/>
      <c r="AB7925" s="170"/>
      <c r="AC7925" s="170"/>
      <c r="AD7925" s="174"/>
      <c r="AE7925" s="170"/>
      <c r="AF7925" s="170"/>
      <c r="AI7925" s="170"/>
      <c r="AJ7925" s="170"/>
      <c r="AK7925" s="170"/>
      <c r="AL7925" s="170"/>
      <c r="AM7925" s="170"/>
      <c r="AN7925" s="170"/>
    </row>
    <row r="7926" spans="1:40" ht="52.5" customHeight="1" x14ac:dyDescent="0.2">
      <c r="A7926" s="170"/>
      <c r="B7926" s="170"/>
      <c r="C7926" s="170"/>
      <c r="D7926" s="170"/>
      <c r="E7926" s="170"/>
      <c r="F7926" s="170"/>
      <c r="G7926" s="170"/>
      <c r="H7926" s="170"/>
      <c r="I7926" s="170"/>
      <c r="J7926" s="170"/>
      <c r="K7926" s="170"/>
      <c r="L7926" s="170"/>
      <c r="M7926" s="170"/>
      <c r="N7926" s="170"/>
      <c r="O7926" s="170"/>
      <c r="P7926" s="170"/>
      <c r="Q7926" s="170"/>
      <c r="R7926" s="170"/>
      <c r="S7926" s="170"/>
      <c r="T7926" s="170"/>
      <c r="U7926" s="170"/>
      <c r="V7926" s="170"/>
      <c r="W7926" s="170"/>
      <c r="X7926" s="174"/>
      <c r="Y7926" s="170"/>
      <c r="Z7926" s="170"/>
      <c r="AA7926" s="170"/>
      <c r="AB7926" s="170"/>
      <c r="AC7926" s="170"/>
      <c r="AD7926" s="174"/>
      <c r="AE7926" s="170"/>
      <c r="AF7926" s="170"/>
      <c r="AI7926" s="170"/>
      <c r="AJ7926" s="170"/>
      <c r="AK7926" s="170"/>
      <c r="AL7926" s="170"/>
      <c r="AM7926" s="170"/>
      <c r="AN7926" s="170"/>
    </row>
    <row r="7927" spans="1:40" ht="52.5" customHeight="1" x14ac:dyDescent="0.2">
      <c r="A7927" s="170"/>
      <c r="B7927" s="170"/>
      <c r="C7927" s="170"/>
      <c r="D7927" s="170"/>
      <c r="E7927" s="170"/>
      <c r="F7927" s="170"/>
      <c r="G7927" s="170"/>
      <c r="H7927" s="170"/>
      <c r="I7927" s="170"/>
      <c r="J7927" s="170"/>
      <c r="K7927" s="170"/>
      <c r="L7927" s="170"/>
      <c r="M7927" s="170"/>
      <c r="N7927" s="170"/>
      <c r="O7927" s="170"/>
      <c r="P7927" s="170"/>
      <c r="Q7927" s="170"/>
      <c r="R7927" s="170"/>
      <c r="S7927" s="170"/>
      <c r="T7927" s="170"/>
      <c r="U7927" s="170"/>
      <c r="V7927" s="170"/>
      <c r="W7927" s="170"/>
      <c r="X7927" s="174"/>
      <c r="Y7927" s="170"/>
      <c r="Z7927" s="170"/>
      <c r="AA7927" s="170"/>
      <c r="AB7927" s="170"/>
      <c r="AC7927" s="170"/>
      <c r="AD7927" s="174"/>
      <c r="AE7927" s="170"/>
      <c r="AF7927" s="170"/>
      <c r="AI7927" s="170"/>
      <c r="AJ7927" s="170"/>
      <c r="AK7927" s="170"/>
      <c r="AL7927" s="170"/>
      <c r="AM7927" s="170"/>
      <c r="AN7927" s="170"/>
    </row>
    <row r="7928" spans="1:40" ht="52.5" customHeight="1" x14ac:dyDescent="0.2">
      <c r="A7928" s="170"/>
      <c r="B7928" s="170"/>
      <c r="C7928" s="170"/>
      <c r="D7928" s="170"/>
      <c r="E7928" s="170"/>
      <c r="F7928" s="170"/>
      <c r="G7928" s="170"/>
      <c r="H7928" s="170"/>
      <c r="I7928" s="170"/>
      <c r="J7928" s="170"/>
      <c r="K7928" s="170"/>
      <c r="L7928" s="170"/>
      <c r="M7928" s="170"/>
      <c r="N7928" s="170"/>
      <c r="O7928" s="170"/>
      <c r="P7928" s="170"/>
      <c r="Q7928" s="170"/>
      <c r="R7928" s="170"/>
      <c r="S7928" s="170"/>
      <c r="T7928" s="170"/>
      <c r="U7928" s="170"/>
      <c r="V7928" s="170"/>
      <c r="W7928" s="170"/>
      <c r="X7928" s="174"/>
      <c r="Y7928" s="170"/>
      <c r="Z7928" s="170"/>
      <c r="AA7928" s="170"/>
      <c r="AB7928" s="170"/>
      <c r="AC7928" s="170"/>
      <c r="AD7928" s="174"/>
      <c r="AE7928" s="170"/>
      <c r="AF7928" s="170"/>
      <c r="AI7928" s="170"/>
      <c r="AJ7928" s="170"/>
      <c r="AK7928" s="170"/>
      <c r="AL7928" s="170"/>
      <c r="AM7928" s="170"/>
      <c r="AN7928" s="170"/>
    </row>
    <row r="7929" spans="1:40" ht="52.5" customHeight="1" x14ac:dyDescent="0.2">
      <c r="A7929" s="170"/>
      <c r="B7929" s="170"/>
      <c r="C7929" s="170"/>
      <c r="D7929" s="170"/>
      <c r="E7929" s="170"/>
      <c r="F7929" s="170"/>
      <c r="G7929" s="170"/>
      <c r="H7929" s="170"/>
      <c r="I7929" s="170"/>
      <c r="J7929" s="170"/>
      <c r="K7929" s="170"/>
      <c r="L7929" s="170"/>
      <c r="M7929" s="170"/>
      <c r="N7929" s="170"/>
      <c r="O7929" s="170"/>
      <c r="P7929" s="170"/>
      <c r="Q7929" s="170"/>
      <c r="R7929" s="170"/>
      <c r="S7929" s="170"/>
      <c r="T7929" s="170"/>
      <c r="U7929" s="170"/>
      <c r="V7929" s="170"/>
      <c r="W7929" s="170"/>
      <c r="X7929" s="174"/>
      <c r="Y7929" s="170"/>
      <c r="Z7929" s="170"/>
      <c r="AA7929" s="170"/>
      <c r="AB7929" s="170"/>
      <c r="AC7929" s="170"/>
      <c r="AD7929" s="174"/>
      <c r="AE7929" s="170"/>
      <c r="AF7929" s="170"/>
      <c r="AI7929" s="170"/>
      <c r="AJ7929" s="170"/>
      <c r="AK7929" s="170"/>
      <c r="AL7929" s="170"/>
      <c r="AM7929" s="170"/>
      <c r="AN7929" s="170"/>
    </row>
    <row r="7930" spans="1:40" ht="52.5" customHeight="1" x14ac:dyDescent="0.2">
      <c r="A7930" s="170"/>
      <c r="B7930" s="170"/>
      <c r="C7930" s="170"/>
      <c r="D7930" s="170"/>
      <c r="E7930" s="170"/>
      <c r="F7930" s="170"/>
      <c r="G7930" s="170"/>
      <c r="H7930" s="170"/>
      <c r="I7930" s="170"/>
      <c r="J7930" s="170"/>
      <c r="K7930" s="170"/>
      <c r="L7930" s="170"/>
      <c r="M7930" s="170"/>
      <c r="N7930" s="170"/>
      <c r="O7930" s="170"/>
      <c r="P7930" s="170"/>
      <c r="Q7930" s="170"/>
      <c r="R7930" s="170"/>
      <c r="S7930" s="170"/>
      <c r="T7930" s="170"/>
      <c r="U7930" s="170"/>
      <c r="V7930" s="170"/>
      <c r="W7930" s="170"/>
      <c r="X7930" s="174"/>
      <c r="Y7930" s="170"/>
      <c r="Z7930" s="170"/>
      <c r="AA7930" s="170"/>
      <c r="AB7930" s="170"/>
      <c r="AC7930" s="170"/>
      <c r="AD7930" s="174"/>
      <c r="AE7930" s="170"/>
      <c r="AF7930" s="170"/>
      <c r="AI7930" s="170"/>
      <c r="AJ7930" s="170"/>
      <c r="AK7930" s="170"/>
      <c r="AL7930" s="170"/>
      <c r="AM7930" s="170"/>
      <c r="AN7930" s="170"/>
    </row>
    <row r="7931" spans="1:40" ht="52.5" customHeight="1" x14ac:dyDescent="0.2">
      <c r="A7931" s="170"/>
      <c r="B7931" s="170"/>
      <c r="C7931" s="170"/>
      <c r="D7931" s="170"/>
      <c r="E7931" s="170"/>
      <c r="F7931" s="170"/>
      <c r="G7931" s="170"/>
      <c r="H7931" s="170"/>
      <c r="I7931" s="170"/>
      <c r="J7931" s="170"/>
      <c r="K7931" s="170"/>
      <c r="L7931" s="170"/>
      <c r="M7931" s="170"/>
      <c r="N7931" s="170"/>
      <c r="O7931" s="170"/>
      <c r="P7931" s="170"/>
      <c r="Q7931" s="170"/>
      <c r="R7931" s="170"/>
      <c r="S7931" s="170"/>
      <c r="T7931" s="170"/>
      <c r="U7931" s="170"/>
      <c r="V7931" s="170"/>
      <c r="W7931" s="170"/>
      <c r="X7931" s="174"/>
      <c r="Y7931" s="170"/>
      <c r="Z7931" s="170"/>
      <c r="AA7931" s="170"/>
      <c r="AB7931" s="170"/>
      <c r="AC7931" s="170"/>
      <c r="AD7931" s="174"/>
      <c r="AE7931" s="170"/>
      <c r="AF7931" s="170"/>
      <c r="AI7931" s="170"/>
      <c r="AJ7931" s="170"/>
      <c r="AK7931" s="170"/>
      <c r="AL7931" s="170"/>
      <c r="AM7931" s="170"/>
      <c r="AN7931" s="170"/>
    </row>
    <row r="7932" spans="1:40" ht="52.5" customHeight="1" x14ac:dyDescent="0.2">
      <c r="A7932" s="170"/>
      <c r="B7932" s="170"/>
      <c r="C7932" s="170"/>
      <c r="D7932" s="170"/>
      <c r="E7932" s="170"/>
      <c r="F7932" s="170"/>
      <c r="G7932" s="170"/>
      <c r="H7932" s="170"/>
      <c r="I7932" s="170"/>
      <c r="J7932" s="170"/>
      <c r="K7932" s="170"/>
      <c r="L7932" s="170"/>
      <c r="M7932" s="170"/>
      <c r="N7932" s="170"/>
      <c r="O7932" s="170"/>
      <c r="P7932" s="170"/>
      <c r="Q7932" s="170"/>
      <c r="R7932" s="170"/>
      <c r="S7932" s="170"/>
      <c r="T7932" s="170"/>
      <c r="U7932" s="170"/>
      <c r="V7932" s="170"/>
      <c r="W7932" s="170"/>
      <c r="X7932" s="174"/>
      <c r="Y7932" s="170"/>
      <c r="Z7932" s="170"/>
      <c r="AA7932" s="170"/>
      <c r="AB7932" s="170"/>
      <c r="AC7932" s="170"/>
      <c r="AD7932" s="174"/>
      <c r="AE7932" s="170"/>
      <c r="AF7932" s="170"/>
      <c r="AI7932" s="170"/>
      <c r="AJ7932" s="170"/>
      <c r="AK7932" s="170"/>
      <c r="AL7932" s="170"/>
      <c r="AM7932" s="170"/>
      <c r="AN7932" s="170"/>
    </row>
    <row r="7933" spans="1:40" ht="52.5" customHeight="1" x14ac:dyDescent="0.2">
      <c r="A7933" s="170"/>
      <c r="B7933" s="170"/>
      <c r="C7933" s="170"/>
      <c r="D7933" s="170"/>
      <c r="E7933" s="170"/>
      <c r="F7933" s="170"/>
      <c r="G7933" s="170"/>
      <c r="H7933" s="170"/>
      <c r="I7933" s="170"/>
      <c r="J7933" s="170"/>
      <c r="K7933" s="170"/>
      <c r="L7933" s="170"/>
      <c r="M7933" s="170"/>
      <c r="N7933" s="170"/>
      <c r="O7933" s="170"/>
      <c r="P7933" s="170"/>
      <c r="Q7933" s="170"/>
      <c r="R7933" s="170"/>
      <c r="S7933" s="170"/>
      <c r="T7933" s="170"/>
      <c r="U7933" s="170"/>
      <c r="V7933" s="170"/>
      <c r="W7933" s="170"/>
      <c r="X7933" s="174"/>
      <c r="Y7933" s="170"/>
      <c r="Z7933" s="170"/>
      <c r="AA7933" s="170"/>
      <c r="AB7933" s="170"/>
      <c r="AC7933" s="170"/>
      <c r="AD7933" s="174"/>
      <c r="AE7933" s="170"/>
      <c r="AF7933" s="170"/>
      <c r="AI7933" s="170"/>
      <c r="AJ7933" s="170"/>
      <c r="AK7933" s="170"/>
      <c r="AL7933" s="170"/>
      <c r="AM7933" s="170"/>
      <c r="AN7933" s="170"/>
    </row>
    <row r="7934" spans="1:40" ht="52.5" customHeight="1" x14ac:dyDescent="0.2">
      <c r="A7934" s="170"/>
      <c r="B7934" s="170"/>
      <c r="C7934" s="170"/>
      <c r="D7934" s="170"/>
      <c r="E7934" s="170"/>
      <c r="F7934" s="170"/>
      <c r="G7934" s="170"/>
      <c r="H7934" s="170"/>
      <c r="I7934" s="170"/>
      <c r="J7934" s="170"/>
      <c r="K7934" s="170"/>
      <c r="L7934" s="170"/>
      <c r="M7934" s="170"/>
      <c r="N7934" s="170"/>
      <c r="O7934" s="170"/>
      <c r="P7934" s="170"/>
      <c r="Q7934" s="170"/>
      <c r="R7934" s="170"/>
      <c r="S7934" s="170"/>
      <c r="T7934" s="170"/>
      <c r="U7934" s="170"/>
      <c r="V7934" s="170"/>
      <c r="W7934" s="170"/>
      <c r="X7934" s="174"/>
      <c r="Y7934" s="170"/>
      <c r="Z7934" s="170"/>
      <c r="AA7934" s="170"/>
      <c r="AB7934" s="170"/>
      <c r="AC7934" s="170"/>
      <c r="AD7934" s="174"/>
      <c r="AE7934" s="170"/>
      <c r="AF7934" s="170"/>
      <c r="AI7934" s="170"/>
      <c r="AJ7934" s="170"/>
      <c r="AK7934" s="170"/>
      <c r="AL7934" s="170"/>
      <c r="AM7934" s="170"/>
      <c r="AN7934" s="170"/>
    </row>
    <row r="7935" spans="1:40" ht="52.5" customHeight="1" x14ac:dyDescent="0.2">
      <c r="A7935" s="170"/>
      <c r="B7935" s="170"/>
      <c r="C7935" s="170"/>
      <c r="D7935" s="170"/>
      <c r="E7935" s="170"/>
      <c r="F7935" s="170"/>
      <c r="G7935" s="170"/>
      <c r="H7935" s="170"/>
      <c r="I7935" s="170"/>
      <c r="J7935" s="170"/>
      <c r="K7935" s="170"/>
      <c r="L7935" s="170"/>
      <c r="M7935" s="170"/>
      <c r="N7935" s="170"/>
      <c r="O7935" s="170"/>
      <c r="P7935" s="170"/>
      <c r="Q7935" s="170"/>
      <c r="R7935" s="170"/>
      <c r="S7935" s="170"/>
      <c r="T7935" s="170"/>
      <c r="U7935" s="170"/>
      <c r="V7935" s="170"/>
      <c r="W7935" s="170"/>
      <c r="X7935" s="174"/>
      <c r="Y7935" s="170"/>
      <c r="Z7935" s="170"/>
      <c r="AA7935" s="170"/>
      <c r="AB7935" s="170"/>
      <c r="AC7935" s="170"/>
      <c r="AD7935" s="174"/>
      <c r="AE7935" s="170"/>
      <c r="AF7935" s="170"/>
      <c r="AI7935" s="170"/>
      <c r="AJ7935" s="170"/>
      <c r="AK7935" s="170"/>
      <c r="AL7935" s="170"/>
      <c r="AM7935" s="170"/>
      <c r="AN7935" s="170"/>
    </row>
    <row r="7936" spans="1:40" ht="52.5" customHeight="1" x14ac:dyDescent="0.2">
      <c r="A7936" s="170"/>
      <c r="B7936" s="170"/>
      <c r="C7936" s="170"/>
      <c r="D7936" s="170"/>
      <c r="E7936" s="170"/>
      <c r="F7936" s="170"/>
      <c r="G7936" s="170"/>
      <c r="H7936" s="170"/>
      <c r="I7936" s="170"/>
      <c r="J7936" s="170"/>
      <c r="K7936" s="170"/>
      <c r="L7936" s="170"/>
      <c r="M7936" s="170"/>
      <c r="N7936" s="170"/>
      <c r="O7936" s="170"/>
      <c r="P7936" s="170"/>
      <c r="Q7936" s="170"/>
      <c r="R7936" s="170"/>
      <c r="S7936" s="170"/>
      <c r="T7936" s="170"/>
      <c r="U7936" s="170"/>
      <c r="V7936" s="170"/>
      <c r="W7936" s="170"/>
      <c r="X7936" s="174"/>
      <c r="Y7936" s="170"/>
      <c r="Z7936" s="170"/>
      <c r="AA7936" s="170"/>
      <c r="AB7936" s="170"/>
      <c r="AC7936" s="170"/>
      <c r="AD7936" s="174"/>
      <c r="AE7936" s="170"/>
      <c r="AF7936" s="170"/>
      <c r="AI7936" s="170"/>
      <c r="AJ7936" s="170"/>
      <c r="AK7936" s="170"/>
      <c r="AL7936" s="170"/>
      <c r="AM7936" s="170"/>
      <c r="AN7936" s="170"/>
    </row>
    <row r="7937" spans="1:40" ht="52.5" customHeight="1" x14ac:dyDescent="0.2">
      <c r="A7937" s="170"/>
      <c r="B7937" s="170"/>
      <c r="C7937" s="170"/>
      <c r="D7937" s="170"/>
      <c r="E7937" s="170"/>
      <c r="F7937" s="170"/>
      <c r="G7937" s="170"/>
      <c r="H7937" s="170"/>
      <c r="I7937" s="170"/>
      <c r="J7937" s="170"/>
      <c r="K7937" s="170"/>
      <c r="L7937" s="170"/>
      <c r="M7937" s="170"/>
      <c r="N7937" s="170"/>
      <c r="O7937" s="170"/>
      <c r="P7937" s="170"/>
      <c r="Q7937" s="170"/>
      <c r="R7937" s="170"/>
      <c r="S7937" s="170"/>
      <c r="T7937" s="170"/>
      <c r="U7937" s="170"/>
      <c r="V7937" s="170"/>
      <c r="W7937" s="170"/>
      <c r="X7937" s="174"/>
      <c r="Y7937" s="170"/>
      <c r="Z7937" s="170"/>
      <c r="AA7937" s="170"/>
      <c r="AB7937" s="170"/>
      <c r="AC7937" s="170"/>
      <c r="AD7937" s="174"/>
      <c r="AE7937" s="170"/>
      <c r="AF7937" s="170"/>
      <c r="AI7937" s="170"/>
      <c r="AJ7937" s="170"/>
      <c r="AK7937" s="170"/>
      <c r="AL7937" s="170"/>
      <c r="AM7937" s="170"/>
      <c r="AN7937" s="170"/>
    </row>
    <row r="7938" spans="1:40" ht="52.5" customHeight="1" x14ac:dyDescent="0.2">
      <c r="A7938" s="170"/>
      <c r="B7938" s="170"/>
      <c r="C7938" s="170"/>
      <c r="D7938" s="170"/>
      <c r="E7938" s="170"/>
      <c r="F7938" s="170"/>
      <c r="G7938" s="170"/>
      <c r="H7938" s="170"/>
      <c r="I7938" s="170"/>
      <c r="J7938" s="170"/>
      <c r="K7938" s="170"/>
      <c r="L7938" s="170"/>
      <c r="M7938" s="170"/>
      <c r="N7938" s="170"/>
      <c r="O7938" s="170"/>
      <c r="P7938" s="170"/>
      <c r="Q7938" s="170"/>
      <c r="R7938" s="170"/>
      <c r="S7938" s="170"/>
      <c r="T7938" s="170"/>
      <c r="U7938" s="170"/>
      <c r="V7938" s="170"/>
      <c r="W7938" s="170"/>
      <c r="X7938" s="174"/>
      <c r="Y7938" s="170"/>
      <c r="Z7938" s="170"/>
      <c r="AA7938" s="170"/>
      <c r="AB7938" s="170"/>
      <c r="AC7938" s="170"/>
      <c r="AD7938" s="174"/>
      <c r="AE7938" s="170"/>
      <c r="AF7938" s="170"/>
      <c r="AI7938" s="170"/>
      <c r="AJ7938" s="170"/>
      <c r="AK7938" s="170"/>
      <c r="AL7938" s="170"/>
      <c r="AM7938" s="170"/>
      <c r="AN7938" s="170"/>
    </row>
    <row r="7939" spans="1:40" ht="52.5" customHeight="1" x14ac:dyDescent="0.2">
      <c r="A7939" s="170"/>
      <c r="B7939" s="170"/>
      <c r="C7939" s="170"/>
      <c r="D7939" s="170"/>
      <c r="E7939" s="170"/>
      <c r="F7939" s="170"/>
      <c r="G7939" s="170"/>
      <c r="H7939" s="170"/>
      <c r="I7939" s="170"/>
      <c r="J7939" s="170"/>
      <c r="K7939" s="170"/>
      <c r="L7939" s="170"/>
      <c r="M7939" s="170"/>
      <c r="N7939" s="170"/>
      <c r="O7939" s="170"/>
      <c r="P7939" s="170"/>
      <c r="Q7939" s="170"/>
      <c r="R7939" s="170"/>
      <c r="S7939" s="170"/>
      <c r="T7939" s="170"/>
      <c r="U7939" s="170"/>
      <c r="V7939" s="170"/>
      <c r="W7939" s="170"/>
      <c r="X7939" s="174"/>
      <c r="Y7939" s="170"/>
      <c r="Z7939" s="170"/>
      <c r="AA7939" s="170"/>
      <c r="AB7939" s="170"/>
      <c r="AC7939" s="170"/>
      <c r="AD7939" s="174"/>
      <c r="AE7939" s="170"/>
      <c r="AF7939" s="170"/>
      <c r="AI7939" s="170"/>
      <c r="AJ7939" s="170"/>
      <c r="AK7939" s="170"/>
      <c r="AL7939" s="170"/>
      <c r="AM7939" s="170"/>
      <c r="AN7939" s="170"/>
    </row>
    <row r="7940" spans="1:40" ht="52.5" customHeight="1" x14ac:dyDescent="0.2">
      <c r="A7940" s="170"/>
      <c r="B7940" s="170"/>
      <c r="C7940" s="170"/>
      <c r="D7940" s="170"/>
      <c r="E7940" s="170"/>
      <c r="F7940" s="170"/>
      <c r="G7940" s="170"/>
      <c r="H7940" s="170"/>
      <c r="I7940" s="170"/>
      <c r="J7940" s="170"/>
      <c r="K7940" s="170"/>
      <c r="L7940" s="170"/>
      <c r="M7940" s="170"/>
      <c r="N7940" s="170"/>
      <c r="O7940" s="170"/>
      <c r="P7940" s="170"/>
      <c r="Q7940" s="170"/>
      <c r="R7940" s="170"/>
      <c r="S7940" s="170"/>
      <c r="T7940" s="170"/>
      <c r="U7940" s="170"/>
      <c r="V7940" s="170"/>
      <c r="W7940" s="170"/>
      <c r="X7940" s="174"/>
      <c r="Y7940" s="170"/>
      <c r="Z7940" s="170"/>
      <c r="AA7940" s="170"/>
      <c r="AB7940" s="170"/>
      <c r="AC7940" s="170"/>
      <c r="AD7940" s="174"/>
      <c r="AE7940" s="170"/>
      <c r="AF7940" s="170"/>
      <c r="AI7940" s="170"/>
      <c r="AJ7940" s="170"/>
      <c r="AK7940" s="170"/>
      <c r="AL7940" s="170"/>
      <c r="AM7940" s="170"/>
      <c r="AN7940" s="170"/>
    </row>
    <row r="7941" spans="1:40" ht="52.5" customHeight="1" x14ac:dyDescent="0.2">
      <c r="A7941" s="170"/>
      <c r="B7941" s="170"/>
      <c r="C7941" s="170"/>
      <c r="D7941" s="170"/>
      <c r="E7941" s="170"/>
      <c r="F7941" s="170"/>
      <c r="G7941" s="170"/>
      <c r="H7941" s="170"/>
      <c r="I7941" s="170"/>
      <c r="J7941" s="170"/>
      <c r="K7941" s="170"/>
      <c r="L7941" s="170"/>
      <c r="M7941" s="170"/>
      <c r="N7941" s="170"/>
      <c r="O7941" s="170"/>
      <c r="P7941" s="170"/>
      <c r="Q7941" s="170"/>
      <c r="R7941" s="170"/>
      <c r="S7941" s="170"/>
      <c r="T7941" s="170"/>
      <c r="U7941" s="170"/>
      <c r="V7941" s="170"/>
      <c r="W7941" s="170"/>
      <c r="X7941" s="174"/>
      <c r="Y7941" s="170"/>
      <c r="Z7941" s="170"/>
      <c r="AA7941" s="170"/>
      <c r="AB7941" s="170"/>
      <c r="AC7941" s="170"/>
      <c r="AD7941" s="174"/>
      <c r="AE7941" s="170"/>
      <c r="AF7941" s="170"/>
      <c r="AI7941" s="170"/>
      <c r="AJ7941" s="170"/>
      <c r="AK7941" s="170"/>
      <c r="AL7941" s="170"/>
      <c r="AM7941" s="170"/>
      <c r="AN7941" s="170"/>
    </row>
    <row r="7942" spans="1:40" ht="52.5" customHeight="1" x14ac:dyDescent="0.2">
      <c r="A7942" s="170"/>
      <c r="B7942" s="170"/>
      <c r="C7942" s="170"/>
      <c r="D7942" s="170"/>
      <c r="E7942" s="170"/>
      <c r="F7942" s="170"/>
      <c r="G7942" s="170"/>
      <c r="H7942" s="170"/>
      <c r="I7942" s="170"/>
      <c r="J7942" s="170"/>
      <c r="K7942" s="170"/>
      <c r="L7942" s="170"/>
      <c r="M7942" s="170"/>
      <c r="N7942" s="170"/>
      <c r="O7942" s="170"/>
      <c r="P7942" s="170"/>
      <c r="Q7942" s="170"/>
      <c r="R7942" s="170"/>
      <c r="S7942" s="170"/>
      <c r="T7942" s="170"/>
      <c r="U7942" s="170"/>
      <c r="V7942" s="170"/>
      <c r="W7942" s="170"/>
      <c r="X7942" s="174"/>
      <c r="Y7942" s="170"/>
      <c r="Z7942" s="170"/>
      <c r="AA7942" s="170"/>
      <c r="AB7942" s="170"/>
      <c r="AC7942" s="170"/>
      <c r="AD7942" s="174"/>
      <c r="AE7942" s="170"/>
      <c r="AF7942" s="170"/>
      <c r="AI7942" s="170"/>
      <c r="AJ7942" s="170"/>
      <c r="AK7942" s="170"/>
      <c r="AL7942" s="170"/>
      <c r="AM7942" s="170"/>
      <c r="AN7942" s="170"/>
    </row>
    <row r="7943" spans="1:40" ht="52.5" customHeight="1" x14ac:dyDescent="0.2">
      <c r="A7943" s="170"/>
      <c r="B7943" s="170"/>
      <c r="C7943" s="170"/>
      <c r="D7943" s="170"/>
      <c r="E7943" s="170"/>
      <c r="F7943" s="170"/>
      <c r="G7943" s="170"/>
      <c r="H7943" s="170"/>
      <c r="I7943" s="170"/>
      <c r="J7943" s="170"/>
      <c r="K7943" s="170"/>
      <c r="L7943" s="170"/>
      <c r="M7943" s="170"/>
      <c r="N7943" s="170"/>
      <c r="O7943" s="170"/>
      <c r="P7943" s="170"/>
      <c r="Q7943" s="170"/>
      <c r="R7943" s="170"/>
      <c r="S7943" s="170"/>
      <c r="T7943" s="170"/>
      <c r="U7943" s="170"/>
      <c r="V7943" s="170"/>
      <c r="W7943" s="170"/>
      <c r="X7943" s="174"/>
      <c r="Y7943" s="170"/>
      <c r="Z7943" s="170"/>
      <c r="AA7943" s="170"/>
      <c r="AB7943" s="170"/>
      <c r="AC7943" s="170"/>
      <c r="AD7943" s="174"/>
      <c r="AE7943" s="170"/>
      <c r="AF7943" s="170"/>
      <c r="AI7943" s="170"/>
      <c r="AJ7943" s="170"/>
      <c r="AK7943" s="170"/>
      <c r="AL7943" s="170"/>
      <c r="AM7943" s="170"/>
      <c r="AN7943" s="170"/>
    </row>
    <row r="7944" spans="1:40" ht="52.5" customHeight="1" x14ac:dyDescent="0.2">
      <c r="A7944" s="170"/>
      <c r="B7944" s="170"/>
      <c r="C7944" s="170"/>
      <c r="D7944" s="170"/>
      <c r="E7944" s="170"/>
      <c r="F7944" s="170"/>
      <c r="G7944" s="170"/>
      <c r="H7944" s="170"/>
      <c r="I7944" s="170"/>
      <c r="J7944" s="170"/>
      <c r="K7944" s="170"/>
      <c r="L7944" s="170"/>
      <c r="M7944" s="170"/>
      <c r="N7944" s="170"/>
      <c r="O7944" s="170"/>
      <c r="P7944" s="170"/>
      <c r="Q7944" s="170"/>
      <c r="R7944" s="170"/>
      <c r="S7944" s="170"/>
      <c r="T7944" s="170"/>
      <c r="U7944" s="170"/>
      <c r="V7944" s="170"/>
      <c r="W7944" s="170"/>
      <c r="X7944" s="174"/>
      <c r="Y7944" s="170"/>
      <c r="Z7944" s="170"/>
      <c r="AA7944" s="170"/>
      <c r="AB7944" s="170"/>
      <c r="AC7944" s="170"/>
      <c r="AD7944" s="174"/>
      <c r="AE7944" s="170"/>
      <c r="AF7944" s="170"/>
      <c r="AI7944" s="170"/>
      <c r="AJ7944" s="170"/>
      <c r="AK7944" s="170"/>
      <c r="AL7944" s="170"/>
      <c r="AM7944" s="170"/>
      <c r="AN7944" s="170"/>
    </row>
    <row r="7945" spans="1:40" ht="52.5" customHeight="1" x14ac:dyDescent="0.2">
      <c r="A7945" s="170"/>
      <c r="B7945" s="170"/>
      <c r="C7945" s="170"/>
      <c r="D7945" s="170"/>
      <c r="E7945" s="170"/>
      <c r="F7945" s="170"/>
      <c r="G7945" s="170"/>
      <c r="H7945" s="170"/>
      <c r="I7945" s="170"/>
      <c r="J7945" s="170"/>
      <c r="K7945" s="170"/>
      <c r="L7945" s="170"/>
      <c r="M7945" s="170"/>
      <c r="N7945" s="170"/>
      <c r="O7945" s="170"/>
      <c r="P7945" s="170"/>
      <c r="Q7945" s="170"/>
      <c r="R7945" s="170"/>
      <c r="S7945" s="170"/>
      <c r="T7945" s="170"/>
      <c r="U7945" s="170"/>
      <c r="V7945" s="170"/>
      <c r="W7945" s="170"/>
      <c r="X7945" s="174"/>
      <c r="Y7945" s="170"/>
      <c r="Z7945" s="170"/>
      <c r="AA7945" s="170"/>
      <c r="AB7945" s="170"/>
      <c r="AC7945" s="170"/>
      <c r="AD7945" s="174"/>
      <c r="AE7945" s="170"/>
      <c r="AF7945" s="170"/>
      <c r="AI7945" s="170"/>
      <c r="AJ7945" s="170"/>
      <c r="AK7945" s="170"/>
      <c r="AL7945" s="170"/>
      <c r="AM7945" s="170"/>
      <c r="AN7945" s="170"/>
    </row>
    <row r="7946" spans="1:40" ht="52.5" customHeight="1" x14ac:dyDescent="0.2">
      <c r="A7946" s="170"/>
      <c r="B7946" s="170"/>
      <c r="C7946" s="170"/>
      <c r="D7946" s="170"/>
      <c r="E7946" s="170"/>
      <c r="F7946" s="170"/>
      <c r="G7946" s="170"/>
      <c r="H7946" s="170"/>
      <c r="I7946" s="170"/>
      <c r="J7946" s="170"/>
      <c r="K7946" s="170"/>
      <c r="L7946" s="170"/>
      <c r="M7946" s="170"/>
      <c r="N7946" s="170"/>
      <c r="O7946" s="170"/>
      <c r="P7946" s="170"/>
      <c r="Q7946" s="170"/>
      <c r="R7946" s="170"/>
      <c r="S7946" s="170"/>
      <c r="T7946" s="170"/>
      <c r="U7946" s="170"/>
      <c r="V7946" s="170"/>
      <c r="W7946" s="170"/>
      <c r="X7946" s="174"/>
      <c r="Y7946" s="170"/>
      <c r="Z7946" s="170"/>
      <c r="AA7946" s="170"/>
      <c r="AB7946" s="170"/>
      <c r="AC7946" s="170"/>
      <c r="AD7946" s="174"/>
      <c r="AE7946" s="170"/>
      <c r="AF7946" s="170"/>
      <c r="AI7946" s="170"/>
      <c r="AJ7946" s="170"/>
      <c r="AK7946" s="170"/>
      <c r="AL7946" s="170"/>
      <c r="AM7946" s="170"/>
      <c r="AN7946" s="170"/>
    </row>
    <row r="7947" spans="1:40" ht="52.5" customHeight="1" x14ac:dyDescent="0.2">
      <c r="A7947" s="170"/>
      <c r="B7947" s="170"/>
      <c r="C7947" s="170"/>
      <c r="D7947" s="170"/>
      <c r="E7947" s="170"/>
      <c r="F7947" s="170"/>
      <c r="G7947" s="170"/>
      <c r="H7947" s="170"/>
      <c r="I7947" s="170"/>
      <c r="J7947" s="170"/>
      <c r="K7947" s="170"/>
      <c r="L7947" s="170"/>
      <c r="M7947" s="170"/>
      <c r="N7947" s="170"/>
      <c r="O7947" s="170"/>
      <c r="P7947" s="170"/>
      <c r="Q7947" s="170"/>
      <c r="R7947" s="170"/>
      <c r="S7947" s="170"/>
      <c r="T7947" s="170"/>
      <c r="U7947" s="170"/>
      <c r="V7947" s="170"/>
      <c r="W7947" s="170"/>
      <c r="X7947" s="174"/>
      <c r="Y7947" s="170"/>
      <c r="Z7947" s="170"/>
      <c r="AA7947" s="170"/>
      <c r="AB7947" s="170"/>
      <c r="AC7947" s="170"/>
      <c r="AD7947" s="174"/>
      <c r="AE7947" s="170"/>
      <c r="AF7947" s="170"/>
      <c r="AI7947" s="170"/>
      <c r="AJ7947" s="170"/>
      <c r="AK7947" s="170"/>
      <c r="AL7947" s="170"/>
      <c r="AM7947" s="170"/>
      <c r="AN7947" s="170"/>
    </row>
    <row r="7948" spans="1:40" ht="52.5" customHeight="1" x14ac:dyDescent="0.2">
      <c r="A7948" s="170"/>
      <c r="B7948" s="170"/>
      <c r="C7948" s="170"/>
      <c r="D7948" s="170"/>
      <c r="E7948" s="170"/>
      <c r="F7948" s="170"/>
      <c r="G7948" s="170"/>
      <c r="H7948" s="170"/>
      <c r="I7948" s="170"/>
      <c r="J7948" s="170"/>
      <c r="K7948" s="170"/>
      <c r="L7948" s="170"/>
      <c r="M7948" s="170"/>
      <c r="N7948" s="170"/>
      <c r="O7948" s="170"/>
      <c r="P7948" s="170"/>
      <c r="Q7948" s="170"/>
      <c r="R7948" s="170"/>
      <c r="S7948" s="170"/>
      <c r="T7948" s="170"/>
      <c r="U7948" s="170"/>
      <c r="V7948" s="170"/>
      <c r="W7948" s="170"/>
      <c r="X7948" s="174"/>
      <c r="Y7948" s="170"/>
      <c r="Z7948" s="170"/>
      <c r="AA7948" s="170"/>
      <c r="AB7948" s="170"/>
      <c r="AC7948" s="170"/>
      <c r="AD7948" s="174"/>
      <c r="AE7948" s="170"/>
      <c r="AF7948" s="170"/>
      <c r="AI7948" s="170"/>
      <c r="AJ7948" s="170"/>
      <c r="AK7948" s="170"/>
      <c r="AL7948" s="170"/>
      <c r="AM7948" s="170"/>
      <c r="AN7948" s="170"/>
    </row>
    <row r="7949" spans="1:40" ht="52.5" customHeight="1" x14ac:dyDescent="0.2">
      <c r="A7949" s="170"/>
      <c r="B7949" s="170"/>
      <c r="C7949" s="170"/>
      <c r="D7949" s="170"/>
      <c r="E7949" s="170"/>
      <c r="F7949" s="170"/>
      <c r="G7949" s="170"/>
      <c r="H7949" s="170"/>
      <c r="I7949" s="170"/>
      <c r="J7949" s="170"/>
      <c r="K7949" s="170"/>
      <c r="L7949" s="170"/>
      <c r="M7949" s="170"/>
      <c r="N7949" s="170"/>
      <c r="O7949" s="170"/>
      <c r="P7949" s="170"/>
      <c r="Q7949" s="170"/>
      <c r="R7949" s="170"/>
      <c r="S7949" s="170"/>
      <c r="T7949" s="170"/>
      <c r="U7949" s="170"/>
      <c r="V7949" s="170"/>
      <c r="W7949" s="170"/>
      <c r="X7949" s="174"/>
      <c r="Y7949" s="170"/>
      <c r="Z7949" s="170"/>
      <c r="AA7949" s="170"/>
      <c r="AB7949" s="170"/>
      <c r="AC7949" s="170"/>
      <c r="AD7949" s="174"/>
      <c r="AE7949" s="170"/>
      <c r="AF7949" s="170"/>
      <c r="AI7949" s="170"/>
      <c r="AJ7949" s="170"/>
      <c r="AK7949" s="170"/>
      <c r="AL7949" s="170"/>
      <c r="AM7949" s="170"/>
      <c r="AN7949" s="170"/>
    </row>
    <row r="7950" spans="1:40" ht="52.5" customHeight="1" x14ac:dyDescent="0.2">
      <c r="A7950" s="170"/>
      <c r="B7950" s="170"/>
      <c r="C7950" s="170"/>
      <c r="D7950" s="170"/>
      <c r="E7950" s="170"/>
      <c r="F7950" s="170"/>
      <c r="G7950" s="170"/>
      <c r="H7950" s="170"/>
      <c r="I7950" s="170"/>
      <c r="J7950" s="170"/>
      <c r="K7950" s="170"/>
      <c r="L7950" s="170"/>
      <c r="M7950" s="170"/>
      <c r="N7950" s="170"/>
      <c r="O7950" s="170"/>
      <c r="P7950" s="170"/>
      <c r="Q7950" s="170"/>
      <c r="R7950" s="170"/>
      <c r="S7950" s="170"/>
      <c r="T7950" s="170"/>
      <c r="U7950" s="170"/>
      <c r="V7950" s="170"/>
      <c r="W7950" s="170"/>
      <c r="X7950" s="174"/>
      <c r="Y7950" s="170"/>
      <c r="Z7950" s="170"/>
      <c r="AA7950" s="170"/>
      <c r="AB7950" s="170"/>
      <c r="AC7950" s="170"/>
      <c r="AD7950" s="174"/>
      <c r="AE7950" s="170"/>
      <c r="AF7950" s="170"/>
      <c r="AI7950" s="170"/>
      <c r="AJ7950" s="170"/>
      <c r="AK7950" s="170"/>
      <c r="AL7950" s="170"/>
      <c r="AM7950" s="170"/>
      <c r="AN7950" s="170"/>
    </row>
    <row r="7951" spans="1:40" ht="52.5" customHeight="1" x14ac:dyDescent="0.2">
      <c r="A7951" s="170"/>
      <c r="B7951" s="170"/>
      <c r="C7951" s="170"/>
      <c r="D7951" s="170"/>
      <c r="E7951" s="170"/>
      <c r="F7951" s="170"/>
      <c r="G7951" s="170"/>
      <c r="H7951" s="170"/>
      <c r="I7951" s="170"/>
      <c r="J7951" s="170"/>
      <c r="K7951" s="170"/>
      <c r="L7951" s="170"/>
      <c r="M7951" s="170"/>
      <c r="N7951" s="170"/>
      <c r="O7951" s="170"/>
      <c r="P7951" s="170"/>
      <c r="Q7951" s="170"/>
      <c r="R7951" s="170"/>
      <c r="S7951" s="170"/>
      <c r="T7951" s="170"/>
      <c r="U7951" s="170"/>
      <c r="V7951" s="170"/>
      <c r="W7951" s="170"/>
      <c r="X7951" s="174"/>
      <c r="Y7951" s="170"/>
      <c r="Z7951" s="170"/>
      <c r="AA7951" s="170"/>
      <c r="AB7951" s="170"/>
      <c r="AC7951" s="170"/>
      <c r="AD7951" s="174"/>
      <c r="AE7951" s="170"/>
      <c r="AF7951" s="170"/>
      <c r="AI7951" s="170"/>
      <c r="AJ7951" s="170"/>
      <c r="AK7951" s="170"/>
      <c r="AL7951" s="170"/>
      <c r="AM7951" s="170"/>
      <c r="AN7951" s="170"/>
    </row>
    <row r="7952" spans="1:40" ht="52.5" customHeight="1" x14ac:dyDescent="0.2">
      <c r="A7952" s="170"/>
      <c r="B7952" s="170"/>
      <c r="C7952" s="170"/>
      <c r="D7952" s="170"/>
      <c r="E7952" s="170"/>
      <c r="F7952" s="170"/>
      <c r="G7952" s="170"/>
      <c r="H7952" s="170"/>
      <c r="I7952" s="170"/>
      <c r="J7952" s="170"/>
      <c r="K7952" s="170"/>
      <c r="L7952" s="170"/>
      <c r="M7952" s="170"/>
      <c r="N7952" s="170"/>
      <c r="O7952" s="170"/>
      <c r="P7952" s="170"/>
      <c r="Q7952" s="170"/>
      <c r="R7952" s="170"/>
      <c r="S7952" s="170"/>
      <c r="T7952" s="170"/>
      <c r="U7952" s="170"/>
      <c r="V7952" s="170"/>
      <c r="W7952" s="170"/>
      <c r="X7952" s="174"/>
      <c r="Y7952" s="170"/>
      <c r="Z7952" s="170"/>
      <c r="AA7952" s="170"/>
      <c r="AB7952" s="170"/>
      <c r="AC7952" s="170"/>
      <c r="AD7952" s="174"/>
      <c r="AE7952" s="170"/>
      <c r="AF7952" s="170"/>
      <c r="AI7952" s="170"/>
      <c r="AJ7952" s="170"/>
      <c r="AK7952" s="170"/>
      <c r="AL7952" s="170"/>
      <c r="AM7952" s="170"/>
      <c r="AN7952" s="170"/>
    </row>
    <row r="7953" spans="1:40" ht="52.5" customHeight="1" x14ac:dyDescent="0.2">
      <c r="A7953" s="170"/>
      <c r="B7953" s="170"/>
      <c r="C7953" s="170"/>
      <c r="D7953" s="170"/>
      <c r="E7953" s="170"/>
      <c r="F7953" s="170"/>
      <c r="G7953" s="170"/>
      <c r="H7953" s="170"/>
      <c r="I7953" s="170"/>
      <c r="J7953" s="170"/>
      <c r="K7953" s="170"/>
      <c r="L7953" s="170"/>
      <c r="M7953" s="170"/>
      <c r="N7953" s="170"/>
      <c r="O7953" s="170"/>
      <c r="P7953" s="170"/>
      <c r="Q7953" s="170"/>
      <c r="R7953" s="170"/>
      <c r="S7953" s="170"/>
      <c r="T7953" s="170"/>
      <c r="U7953" s="170"/>
      <c r="V7953" s="170"/>
      <c r="W7953" s="170"/>
      <c r="X7953" s="174"/>
      <c r="Y7953" s="170"/>
      <c r="Z7953" s="170"/>
      <c r="AA7953" s="170"/>
      <c r="AB7953" s="170"/>
      <c r="AC7953" s="170"/>
      <c r="AD7953" s="174"/>
      <c r="AE7953" s="170"/>
      <c r="AF7953" s="170"/>
      <c r="AI7953" s="170"/>
      <c r="AJ7953" s="170"/>
      <c r="AK7953" s="170"/>
      <c r="AL7953" s="170"/>
      <c r="AM7953" s="170"/>
      <c r="AN7953" s="170"/>
    </row>
    <row r="7954" spans="1:40" ht="52.5" customHeight="1" x14ac:dyDescent="0.2">
      <c r="A7954" s="170"/>
      <c r="B7954" s="170"/>
      <c r="C7954" s="170"/>
      <c r="D7954" s="170"/>
      <c r="E7954" s="170"/>
      <c r="F7954" s="170"/>
      <c r="G7954" s="170"/>
      <c r="H7954" s="170"/>
      <c r="I7954" s="170"/>
      <c r="J7954" s="170"/>
      <c r="K7954" s="170"/>
      <c r="L7954" s="170"/>
      <c r="M7954" s="170"/>
      <c r="N7954" s="170"/>
      <c r="O7954" s="170"/>
      <c r="P7954" s="170"/>
      <c r="Q7954" s="170"/>
      <c r="R7954" s="170"/>
      <c r="S7954" s="170"/>
      <c r="T7954" s="170"/>
      <c r="U7954" s="170"/>
      <c r="V7954" s="170"/>
      <c r="W7954" s="170"/>
      <c r="X7954" s="174"/>
      <c r="Y7954" s="170"/>
      <c r="Z7954" s="170"/>
      <c r="AA7954" s="170"/>
      <c r="AB7954" s="170"/>
      <c r="AC7954" s="170"/>
      <c r="AD7954" s="174"/>
      <c r="AE7954" s="170"/>
      <c r="AF7954" s="170"/>
      <c r="AI7954" s="170"/>
      <c r="AJ7954" s="170"/>
      <c r="AK7954" s="170"/>
      <c r="AL7954" s="170"/>
      <c r="AM7954" s="170"/>
      <c r="AN7954" s="170"/>
    </row>
    <row r="7955" spans="1:40" ht="52.5" customHeight="1" x14ac:dyDescent="0.2">
      <c r="A7955" s="170"/>
      <c r="B7955" s="170"/>
      <c r="C7955" s="170"/>
      <c r="D7955" s="170"/>
      <c r="E7955" s="170"/>
      <c r="F7955" s="170"/>
      <c r="G7955" s="170"/>
      <c r="H7955" s="170"/>
      <c r="I7955" s="170"/>
      <c r="J7955" s="170"/>
      <c r="K7955" s="170"/>
      <c r="L7955" s="170"/>
      <c r="M7955" s="170"/>
      <c r="N7955" s="170"/>
      <c r="O7955" s="170"/>
      <c r="P7955" s="170"/>
      <c r="Q7955" s="170"/>
      <c r="R7955" s="170"/>
      <c r="S7955" s="170"/>
      <c r="T7955" s="170"/>
      <c r="U7955" s="170"/>
      <c r="V7955" s="170"/>
      <c r="W7955" s="170"/>
      <c r="X7955" s="174"/>
      <c r="Y7955" s="170"/>
      <c r="Z7955" s="170"/>
      <c r="AA7955" s="170"/>
      <c r="AB7955" s="170"/>
      <c r="AC7955" s="170"/>
      <c r="AD7955" s="174"/>
      <c r="AE7955" s="170"/>
      <c r="AF7955" s="170"/>
      <c r="AI7955" s="170"/>
      <c r="AJ7955" s="170"/>
      <c r="AK7955" s="170"/>
      <c r="AL7955" s="170"/>
      <c r="AM7955" s="170"/>
      <c r="AN7955" s="170"/>
    </row>
    <row r="7956" spans="1:40" ht="52.5" customHeight="1" x14ac:dyDescent="0.2">
      <c r="A7956" s="170"/>
      <c r="B7956" s="170"/>
      <c r="C7956" s="170"/>
      <c r="D7956" s="170"/>
      <c r="E7956" s="170"/>
      <c r="F7956" s="170"/>
      <c r="G7956" s="170"/>
      <c r="H7956" s="170"/>
      <c r="I7956" s="170"/>
      <c r="J7956" s="170"/>
      <c r="K7956" s="170"/>
      <c r="L7956" s="170"/>
      <c r="M7956" s="170"/>
      <c r="N7956" s="170"/>
      <c r="O7956" s="170"/>
      <c r="P7956" s="170"/>
      <c r="Q7956" s="170"/>
      <c r="R7956" s="170"/>
      <c r="S7956" s="170"/>
      <c r="T7956" s="170"/>
      <c r="U7956" s="170"/>
      <c r="V7956" s="170"/>
      <c r="W7956" s="170"/>
      <c r="X7956" s="174"/>
      <c r="Y7956" s="170"/>
      <c r="Z7956" s="170"/>
      <c r="AA7956" s="170"/>
      <c r="AB7956" s="170"/>
      <c r="AC7956" s="170"/>
      <c r="AD7956" s="174"/>
      <c r="AE7956" s="170"/>
      <c r="AF7956" s="170"/>
      <c r="AI7956" s="170"/>
      <c r="AJ7956" s="170"/>
      <c r="AK7956" s="170"/>
      <c r="AL7956" s="170"/>
      <c r="AM7956" s="170"/>
      <c r="AN7956" s="170"/>
    </row>
    <row r="7957" spans="1:40" ht="52.5" customHeight="1" x14ac:dyDescent="0.2">
      <c r="A7957" s="170"/>
      <c r="B7957" s="170"/>
      <c r="C7957" s="170"/>
      <c r="D7957" s="170"/>
      <c r="E7957" s="170"/>
      <c r="F7957" s="170"/>
      <c r="G7957" s="170"/>
      <c r="H7957" s="170"/>
      <c r="I7957" s="170"/>
      <c r="J7957" s="170"/>
      <c r="K7957" s="170"/>
      <c r="L7957" s="170"/>
      <c r="M7957" s="170"/>
      <c r="N7957" s="170"/>
      <c r="O7957" s="170"/>
      <c r="P7957" s="170"/>
      <c r="Q7957" s="170"/>
      <c r="R7957" s="170"/>
      <c r="S7957" s="170"/>
      <c r="T7957" s="170"/>
      <c r="U7957" s="170"/>
      <c r="V7957" s="170"/>
      <c r="W7957" s="170"/>
      <c r="X7957" s="174"/>
      <c r="Y7957" s="170"/>
      <c r="Z7957" s="170"/>
      <c r="AA7957" s="170"/>
      <c r="AB7957" s="170"/>
      <c r="AC7957" s="170"/>
      <c r="AD7957" s="174"/>
      <c r="AE7957" s="170"/>
      <c r="AF7957" s="170"/>
      <c r="AI7957" s="170"/>
      <c r="AJ7957" s="170"/>
      <c r="AK7957" s="170"/>
      <c r="AL7957" s="170"/>
      <c r="AM7957" s="170"/>
      <c r="AN7957" s="170"/>
    </row>
    <row r="7958" spans="1:40" ht="52.5" customHeight="1" x14ac:dyDescent="0.2">
      <c r="A7958" s="170"/>
      <c r="B7958" s="170"/>
      <c r="C7958" s="170"/>
      <c r="D7958" s="170"/>
      <c r="E7958" s="170"/>
      <c r="F7958" s="170"/>
      <c r="G7958" s="170"/>
      <c r="H7958" s="170"/>
      <c r="I7958" s="170"/>
      <c r="J7958" s="170"/>
      <c r="K7958" s="170"/>
      <c r="L7958" s="170"/>
      <c r="M7958" s="170"/>
      <c r="N7958" s="170"/>
      <c r="O7958" s="170"/>
      <c r="P7958" s="170"/>
      <c r="Q7958" s="170"/>
      <c r="R7958" s="170"/>
      <c r="S7958" s="170"/>
      <c r="T7958" s="170"/>
      <c r="U7958" s="170"/>
      <c r="V7958" s="170"/>
      <c r="W7958" s="170"/>
      <c r="X7958" s="174"/>
      <c r="Y7958" s="170"/>
      <c r="Z7958" s="170"/>
      <c r="AA7958" s="170"/>
      <c r="AB7958" s="170"/>
      <c r="AC7958" s="170"/>
      <c r="AD7958" s="174"/>
      <c r="AE7958" s="170"/>
      <c r="AF7958" s="170"/>
      <c r="AI7958" s="170"/>
      <c r="AJ7958" s="170"/>
      <c r="AK7958" s="170"/>
      <c r="AL7958" s="170"/>
      <c r="AM7958" s="170"/>
      <c r="AN7958" s="170"/>
    </row>
    <row r="7959" spans="1:40" ht="52.5" customHeight="1" x14ac:dyDescent="0.2">
      <c r="A7959" s="170"/>
      <c r="B7959" s="170"/>
      <c r="C7959" s="170"/>
      <c r="D7959" s="170"/>
      <c r="E7959" s="170"/>
      <c r="F7959" s="170"/>
      <c r="G7959" s="170"/>
      <c r="H7959" s="170"/>
      <c r="I7959" s="170"/>
      <c r="J7959" s="170"/>
      <c r="K7959" s="170"/>
      <c r="L7959" s="170"/>
      <c r="M7959" s="170"/>
      <c r="N7959" s="170"/>
      <c r="O7959" s="170"/>
      <c r="P7959" s="170"/>
      <c r="Q7959" s="170"/>
      <c r="R7959" s="170"/>
      <c r="S7959" s="170"/>
      <c r="T7959" s="170"/>
      <c r="U7959" s="170"/>
      <c r="V7959" s="170"/>
      <c r="W7959" s="170"/>
      <c r="X7959" s="174"/>
      <c r="Y7959" s="170"/>
      <c r="Z7959" s="170"/>
      <c r="AA7959" s="170"/>
      <c r="AB7959" s="170"/>
      <c r="AC7959" s="170"/>
      <c r="AD7959" s="174"/>
      <c r="AE7959" s="170"/>
      <c r="AF7959" s="170"/>
      <c r="AI7959" s="170"/>
      <c r="AJ7959" s="170"/>
      <c r="AK7959" s="170"/>
      <c r="AL7959" s="170"/>
      <c r="AM7959" s="170"/>
      <c r="AN7959" s="170"/>
    </row>
    <row r="7960" spans="1:40" ht="52.5" customHeight="1" x14ac:dyDescent="0.2">
      <c r="A7960" s="170"/>
      <c r="B7960" s="170"/>
      <c r="C7960" s="170"/>
      <c r="D7960" s="170"/>
      <c r="E7960" s="170"/>
      <c r="F7960" s="170"/>
      <c r="G7960" s="170"/>
      <c r="H7960" s="170"/>
      <c r="I7960" s="170"/>
      <c r="J7960" s="170"/>
      <c r="K7960" s="170"/>
      <c r="L7960" s="170"/>
      <c r="M7960" s="170"/>
      <c r="N7960" s="170"/>
      <c r="O7960" s="170"/>
      <c r="P7960" s="170"/>
      <c r="Q7960" s="170"/>
      <c r="R7960" s="170"/>
      <c r="S7960" s="170"/>
      <c r="T7960" s="170"/>
      <c r="U7960" s="170"/>
      <c r="V7960" s="170"/>
      <c r="W7960" s="170"/>
      <c r="X7960" s="174"/>
      <c r="Y7960" s="170"/>
      <c r="Z7960" s="170"/>
      <c r="AA7960" s="170"/>
      <c r="AB7960" s="170"/>
      <c r="AC7960" s="170"/>
      <c r="AD7960" s="174"/>
      <c r="AE7960" s="170"/>
      <c r="AF7960" s="170"/>
      <c r="AI7960" s="170"/>
      <c r="AJ7960" s="170"/>
      <c r="AK7960" s="170"/>
      <c r="AL7960" s="170"/>
      <c r="AM7960" s="170"/>
      <c r="AN7960" s="170"/>
    </row>
    <row r="7961" spans="1:40" ht="52.5" customHeight="1" x14ac:dyDescent="0.2">
      <c r="A7961" s="170"/>
      <c r="B7961" s="170"/>
      <c r="C7961" s="170"/>
      <c r="D7961" s="170"/>
      <c r="E7961" s="170"/>
      <c r="F7961" s="170"/>
      <c r="G7961" s="170"/>
      <c r="H7961" s="170"/>
      <c r="I7961" s="170"/>
      <c r="J7961" s="170"/>
      <c r="K7961" s="170"/>
      <c r="L7961" s="170"/>
      <c r="M7961" s="170"/>
      <c r="N7961" s="170"/>
      <c r="O7961" s="170"/>
      <c r="P7961" s="170"/>
      <c r="Q7961" s="170"/>
      <c r="R7961" s="170"/>
      <c r="S7961" s="170"/>
      <c r="T7961" s="170"/>
      <c r="U7961" s="170"/>
      <c r="V7961" s="170"/>
      <c r="W7961" s="170"/>
      <c r="X7961" s="174"/>
      <c r="Y7961" s="170"/>
      <c r="Z7961" s="170"/>
      <c r="AA7961" s="170"/>
      <c r="AB7961" s="170"/>
      <c r="AC7961" s="170"/>
      <c r="AD7961" s="174"/>
      <c r="AE7961" s="170"/>
      <c r="AF7961" s="170"/>
      <c r="AI7961" s="170"/>
      <c r="AJ7961" s="170"/>
      <c r="AK7961" s="170"/>
      <c r="AL7961" s="170"/>
      <c r="AM7961" s="170"/>
      <c r="AN7961" s="170"/>
    </row>
    <row r="7962" spans="1:40" ht="52.5" customHeight="1" x14ac:dyDescent="0.2">
      <c r="A7962" s="170"/>
      <c r="B7962" s="170"/>
      <c r="C7962" s="170"/>
      <c r="D7962" s="170"/>
      <c r="E7962" s="170"/>
      <c r="F7962" s="170"/>
      <c r="G7962" s="170"/>
      <c r="H7962" s="170"/>
      <c r="I7962" s="170"/>
      <c r="J7962" s="170"/>
      <c r="K7962" s="170"/>
      <c r="L7962" s="170"/>
      <c r="M7962" s="170"/>
      <c r="N7962" s="170"/>
      <c r="O7962" s="170"/>
      <c r="P7962" s="170"/>
      <c r="Q7962" s="170"/>
      <c r="R7962" s="170"/>
      <c r="S7962" s="170"/>
      <c r="T7962" s="170"/>
      <c r="U7962" s="170"/>
      <c r="V7962" s="170"/>
      <c r="W7962" s="170"/>
      <c r="X7962" s="174"/>
      <c r="Y7962" s="170"/>
      <c r="Z7962" s="170"/>
      <c r="AA7962" s="170"/>
      <c r="AB7962" s="170"/>
      <c r="AC7962" s="170"/>
      <c r="AD7962" s="174"/>
      <c r="AE7962" s="170"/>
      <c r="AF7962" s="170"/>
      <c r="AI7962" s="170"/>
      <c r="AJ7962" s="170"/>
      <c r="AK7962" s="170"/>
      <c r="AL7962" s="170"/>
      <c r="AM7962" s="170"/>
      <c r="AN7962" s="170"/>
    </row>
    <row r="7963" spans="1:40" ht="52.5" customHeight="1" x14ac:dyDescent="0.2">
      <c r="A7963" s="170"/>
      <c r="B7963" s="170"/>
      <c r="C7963" s="170"/>
      <c r="D7963" s="170"/>
      <c r="E7963" s="170"/>
      <c r="F7963" s="170"/>
      <c r="G7963" s="170"/>
      <c r="H7963" s="170"/>
      <c r="I7963" s="170"/>
      <c r="J7963" s="170"/>
      <c r="K7963" s="170"/>
      <c r="L7963" s="170"/>
      <c r="M7963" s="170"/>
      <c r="N7963" s="170"/>
      <c r="O7963" s="170"/>
      <c r="P7963" s="170"/>
      <c r="Q7963" s="170"/>
      <c r="R7963" s="170"/>
      <c r="S7963" s="170"/>
      <c r="T7963" s="170"/>
      <c r="U7963" s="170"/>
      <c r="V7963" s="170"/>
      <c r="W7963" s="170"/>
      <c r="X7963" s="174"/>
      <c r="Y7963" s="170"/>
      <c r="Z7963" s="170"/>
      <c r="AA7963" s="170"/>
      <c r="AB7963" s="170"/>
      <c r="AC7963" s="170"/>
      <c r="AD7963" s="174"/>
      <c r="AE7963" s="170"/>
      <c r="AF7963" s="170"/>
      <c r="AI7963" s="170"/>
      <c r="AJ7963" s="170"/>
      <c r="AK7963" s="170"/>
      <c r="AL7963" s="170"/>
      <c r="AM7963" s="170"/>
      <c r="AN7963" s="170"/>
    </row>
    <row r="7964" spans="1:40" ht="52.5" customHeight="1" x14ac:dyDescent="0.2">
      <c r="A7964" s="170"/>
      <c r="B7964" s="170"/>
      <c r="C7964" s="170"/>
      <c r="D7964" s="170"/>
      <c r="E7964" s="170"/>
      <c r="F7964" s="170"/>
      <c r="G7964" s="170"/>
      <c r="H7964" s="170"/>
      <c r="I7964" s="170"/>
      <c r="J7964" s="170"/>
      <c r="K7964" s="170"/>
      <c r="L7964" s="170"/>
      <c r="M7964" s="170"/>
      <c r="N7964" s="170"/>
      <c r="O7964" s="170"/>
      <c r="P7964" s="170"/>
      <c r="Q7964" s="170"/>
      <c r="R7964" s="170"/>
      <c r="S7964" s="170"/>
      <c r="T7964" s="170"/>
      <c r="U7964" s="170"/>
      <c r="V7964" s="170"/>
      <c r="W7964" s="170"/>
      <c r="X7964" s="174"/>
      <c r="Y7964" s="170"/>
      <c r="Z7964" s="170"/>
      <c r="AA7964" s="170"/>
      <c r="AB7964" s="170"/>
      <c r="AC7964" s="170"/>
      <c r="AD7964" s="174"/>
      <c r="AE7964" s="170"/>
      <c r="AF7964" s="170"/>
      <c r="AI7964" s="170"/>
      <c r="AJ7964" s="170"/>
      <c r="AK7964" s="170"/>
      <c r="AL7964" s="170"/>
      <c r="AM7964" s="170"/>
      <c r="AN7964" s="170"/>
    </row>
    <row r="7965" spans="1:40" ht="52.5" customHeight="1" x14ac:dyDescent="0.2">
      <c r="A7965" s="170"/>
      <c r="B7965" s="170"/>
      <c r="C7965" s="170"/>
      <c r="D7965" s="170"/>
      <c r="E7965" s="170"/>
      <c r="F7965" s="170"/>
      <c r="G7965" s="170"/>
      <c r="H7965" s="170"/>
      <c r="I7965" s="170"/>
      <c r="J7965" s="170"/>
      <c r="K7965" s="170"/>
      <c r="L7965" s="170"/>
      <c r="M7965" s="170"/>
      <c r="N7965" s="170"/>
      <c r="O7965" s="170"/>
      <c r="P7965" s="170"/>
      <c r="Q7965" s="170"/>
      <c r="R7965" s="170"/>
      <c r="S7965" s="170"/>
      <c r="T7965" s="170"/>
      <c r="U7965" s="170"/>
      <c r="V7965" s="170"/>
      <c r="W7965" s="170"/>
      <c r="X7965" s="174"/>
      <c r="Y7965" s="170"/>
      <c r="Z7965" s="170"/>
      <c r="AA7965" s="170"/>
      <c r="AB7965" s="170"/>
      <c r="AC7965" s="170"/>
      <c r="AD7965" s="174"/>
      <c r="AE7965" s="170"/>
      <c r="AF7965" s="170"/>
      <c r="AI7965" s="170"/>
      <c r="AJ7965" s="170"/>
      <c r="AK7965" s="170"/>
      <c r="AL7965" s="170"/>
      <c r="AM7965" s="170"/>
      <c r="AN7965" s="170"/>
    </row>
    <row r="7966" spans="1:40" ht="52.5" customHeight="1" x14ac:dyDescent="0.2">
      <c r="A7966" s="170"/>
      <c r="B7966" s="170"/>
      <c r="C7966" s="170"/>
      <c r="D7966" s="170"/>
      <c r="E7966" s="170"/>
      <c r="F7966" s="170"/>
      <c r="G7966" s="170"/>
      <c r="H7966" s="170"/>
      <c r="I7966" s="170"/>
      <c r="J7966" s="170"/>
      <c r="K7966" s="170"/>
      <c r="L7966" s="170"/>
      <c r="M7966" s="170"/>
      <c r="N7966" s="170"/>
      <c r="O7966" s="170"/>
      <c r="P7966" s="170"/>
      <c r="Q7966" s="170"/>
      <c r="R7966" s="170"/>
      <c r="S7966" s="170"/>
      <c r="T7966" s="170"/>
      <c r="U7966" s="170"/>
      <c r="V7966" s="170"/>
      <c r="W7966" s="170"/>
      <c r="X7966" s="174"/>
      <c r="Y7966" s="170"/>
      <c r="Z7966" s="170"/>
      <c r="AA7966" s="170"/>
      <c r="AB7966" s="170"/>
      <c r="AC7966" s="170"/>
      <c r="AD7966" s="174"/>
      <c r="AE7966" s="170"/>
      <c r="AF7966" s="170"/>
      <c r="AI7966" s="170"/>
      <c r="AJ7966" s="170"/>
      <c r="AK7966" s="170"/>
      <c r="AL7966" s="170"/>
      <c r="AM7966" s="170"/>
      <c r="AN7966" s="170"/>
    </row>
    <row r="7967" spans="1:40" ht="52.5" customHeight="1" x14ac:dyDescent="0.2">
      <c r="A7967" s="170"/>
      <c r="B7967" s="170"/>
      <c r="C7967" s="170"/>
      <c r="D7967" s="170"/>
      <c r="E7967" s="170"/>
      <c r="F7967" s="170"/>
      <c r="G7967" s="170"/>
      <c r="H7967" s="170"/>
      <c r="I7967" s="170"/>
      <c r="J7967" s="170"/>
      <c r="K7967" s="170"/>
      <c r="L7967" s="170"/>
      <c r="M7967" s="170"/>
      <c r="N7967" s="170"/>
      <c r="O7967" s="170"/>
      <c r="P7967" s="170"/>
      <c r="Q7967" s="170"/>
      <c r="R7967" s="170"/>
      <c r="S7967" s="170"/>
      <c r="T7967" s="170"/>
      <c r="U7967" s="170"/>
      <c r="V7967" s="170"/>
      <c r="W7967" s="170"/>
      <c r="X7967" s="174"/>
      <c r="Y7967" s="170"/>
      <c r="Z7967" s="170"/>
      <c r="AA7967" s="170"/>
      <c r="AB7967" s="170"/>
      <c r="AC7967" s="170"/>
      <c r="AD7967" s="174"/>
      <c r="AE7967" s="170"/>
      <c r="AF7967" s="170"/>
      <c r="AI7967" s="170"/>
      <c r="AJ7967" s="170"/>
      <c r="AK7967" s="170"/>
      <c r="AL7967" s="170"/>
      <c r="AM7967" s="170"/>
      <c r="AN7967" s="170"/>
    </row>
    <row r="7968" spans="1:40" ht="52.5" customHeight="1" x14ac:dyDescent="0.2">
      <c r="A7968" s="170"/>
      <c r="B7968" s="170"/>
      <c r="C7968" s="170"/>
      <c r="D7968" s="170"/>
      <c r="E7968" s="170"/>
      <c r="F7968" s="170"/>
      <c r="G7968" s="170"/>
      <c r="H7968" s="170"/>
      <c r="I7968" s="170"/>
      <c r="J7968" s="170"/>
      <c r="K7968" s="170"/>
      <c r="L7968" s="170"/>
      <c r="M7968" s="170"/>
      <c r="N7968" s="170"/>
      <c r="O7968" s="170"/>
      <c r="P7968" s="170"/>
      <c r="Q7968" s="170"/>
      <c r="R7968" s="170"/>
      <c r="S7968" s="170"/>
      <c r="T7968" s="170"/>
      <c r="U7968" s="170"/>
      <c r="V7968" s="170"/>
      <c r="W7968" s="170"/>
      <c r="X7968" s="174"/>
      <c r="Y7968" s="170"/>
      <c r="Z7968" s="170"/>
      <c r="AA7968" s="170"/>
      <c r="AB7968" s="170"/>
      <c r="AC7968" s="170"/>
      <c r="AD7968" s="174"/>
      <c r="AE7968" s="170"/>
      <c r="AF7968" s="170"/>
      <c r="AI7968" s="170"/>
      <c r="AJ7968" s="170"/>
      <c r="AK7968" s="170"/>
      <c r="AL7968" s="170"/>
      <c r="AM7968" s="170"/>
      <c r="AN7968" s="170"/>
    </row>
    <row r="7969" spans="1:40" ht="52.5" customHeight="1" x14ac:dyDescent="0.2">
      <c r="A7969" s="170"/>
      <c r="B7969" s="170"/>
      <c r="C7969" s="170"/>
      <c r="D7969" s="170"/>
      <c r="E7969" s="170"/>
      <c r="F7969" s="170"/>
      <c r="G7969" s="170"/>
      <c r="H7969" s="170"/>
      <c r="I7969" s="170"/>
      <c r="J7969" s="170"/>
      <c r="K7969" s="170"/>
      <c r="L7969" s="170"/>
      <c r="M7969" s="170"/>
      <c r="N7969" s="170"/>
      <c r="O7969" s="170"/>
      <c r="P7969" s="170"/>
      <c r="Q7969" s="170"/>
      <c r="R7969" s="170"/>
      <c r="S7969" s="170"/>
      <c r="T7969" s="170"/>
      <c r="U7969" s="170"/>
      <c r="V7969" s="170"/>
      <c r="W7969" s="170"/>
      <c r="X7969" s="174"/>
      <c r="Y7969" s="170"/>
      <c r="Z7969" s="170"/>
      <c r="AA7969" s="170"/>
      <c r="AB7969" s="170"/>
      <c r="AC7969" s="170"/>
      <c r="AD7969" s="174"/>
      <c r="AE7969" s="170"/>
      <c r="AF7969" s="170"/>
      <c r="AI7969" s="170"/>
      <c r="AJ7969" s="170"/>
      <c r="AK7969" s="170"/>
      <c r="AL7969" s="170"/>
      <c r="AM7969" s="170"/>
      <c r="AN7969" s="170"/>
    </row>
    <row r="7970" spans="1:40" ht="52.5" customHeight="1" x14ac:dyDescent="0.2">
      <c r="A7970" s="170"/>
      <c r="B7970" s="170"/>
      <c r="C7970" s="170"/>
      <c r="D7970" s="170"/>
      <c r="E7970" s="170"/>
      <c r="F7970" s="170"/>
      <c r="G7970" s="170"/>
      <c r="H7970" s="170"/>
      <c r="I7970" s="170"/>
      <c r="J7970" s="170"/>
      <c r="K7970" s="170"/>
      <c r="L7970" s="170"/>
      <c r="M7970" s="170"/>
      <c r="N7970" s="170"/>
      <c r="O7970" s="170"/>
      <c r="P7970" s="170"/>
      <c r="Q7970" s="170"/>
      <c r="R7970" s="170"/>
      <c r="S7970" s="170"/>
      <c r="T7970" s="170"/>
      <c r="U7970" s="170"/>
      <c r="V7970" s="170"/>
      <c r="W7970" s="170"/>
      <c r="X7970" s="174"/>
      <c r="Y7970" s="170"/>
      <c r="Z7970" s="170"/>
      <c r="AA7970" s="170"/>
      <c r="AB7970" s="170"/>
      <c r="AC7970" s="170"/>
      <c r="AD7970" s="174"/>
      <c r="AE7970" s="170"/>
      <c r="AF7970" s="170"/>
      <c r="AI7970" s="170"/>
      <c r="AJ7970" s="170"/>
      <c r="AK7970" s="170"/>
      <c r="AL7970" s="170"/>
      <c r="AM7970" s="170"/>
      <c r="AN7970" s="170"/>
    </row>
    <row r="7971" spans="1:40" ht="52.5" customHeight="1" x14ac:dyDescent="0.2">
      <c r="A7971" s="170"/>
      <c r="B7971" s="170"/>
      <c r="C7971" s="170"/>
      <c r="D7971" s="170"/>
      <c r="E7971" s="170"/>
      <c r="F7971" s="170"/>
      <c r="G7971" s="170"/>
      <c r="H7971" s="170"/>
      <c r="I7971" s="170"/>
      <c r="J7971" s="170"/>
      <c r="K7971" s="170"/>
      <c r="L7971" s="170"/>
      <c r="M7971" s="170"/>
      <c r="N7971" s="170"/>
      <c r="O7971" s="170"/>
      <c r="P7971" s="170"/>
      <c r="Q7971" s="170"/>
      <c r="R7971" s="170"/>
      <c r="S7971" s="170"/>
      <c r="T7971" s="170"/>
      <c r="U7971" s="170"/>
      <c r="V7971" s="170"/>
      <c r="W7971" s="170"/>
      <c r="X7971" s="174"/>
      <c r="Y7971" s="170"/>
      <c r="Z7971" s="170"/>
      <c r="AA7971" s="170"/>
      <c r="AB7971" s="170"/>
      <c r="AC7971" s="170"/>
      <c r="AD7971" s="174"/>
      <c r="AE7971" s="170"/>
      <c r="AF7971" s="170"/>
      <c r="AI7971" s="170"/>
      <c r="AJ7971" s="170"/>
      <c r="AK7971" s="170"/>
      <c r="AL7971" s="170"/>
      <c r="AM7971" s="170"/>
      <c r="AN7971" s="170"/>
    </row>
    <row r="7972" spans="1:40" ht="52.5" customHeight="1" x14ac:dyDescent="0.2">
      <c r="A7972" s="170"/>
      <c r="B7972" s="170"/>
      <c r="C7972" s="170"/>
      <c r="D7972" s="170"/>
      <c r="E7972" s="170"/>
      <c r="F7972" s="170"/>
      <c r="G7972" s="170"/>
      <c r="H7972" s="170"/>
      <c r="I7972" s="170"/>
      <c r="J7972" s="170"/>
      <c r="K7972" s="170"/>
      <c r="L7972" s="170"/>
      <c r="M7972" s="170"/>
      <c r="N7972" s="170"/>
      <c r="O7972" s="170"/>
      <c r="P7972" s="170"/>
      <c r="Q7972" s="170"/>
      <c r="R7972" s="170"/>
      <c r="S7972" s="170"/>
      <c r="T7972" s="170"/>
      <c r="U7972" s="170"/>
      <c r="V7972" s="170"/>
      <c r="W7972" s="170"/>
      <c r="X7972" s="174"/>
      <c r="Y7972" s="170"/>
      <c r="Z7972" s="170"/>
      <c r="AA7972" s="170"/>
      <c r="AB7972" s="170"/>
      <c r="AC7972" s="170"/>
      <c r="AD7972" s="174"/>
      <c r="AE7972" s="170"/>
      <c r="AF7972" s="170"/>
      <c r="AI7972" s="170"/>
      <c r="AJ7972" s="170"/>
      <c r="AK7972" s="170"/>
      <c r="AL7972" s="170"/>
      <c r="AM7972" s="170"/>
      <c r="AN7972" s="170"/>
    </row>
    <row r="7973" spans="1:40" ht="52.5" customHeight="1" x14ac:dyDescent="0.2">
      <c r="A7973" s="170"/>
      <c r="B7973" s="170"/>
      <c r="C7973" s="170"/>
      <c r="D7973" s="170"/>
      <c r="E7973" s="170"/>
      <c r="F7973" s="170"/>
      <c r="G7973" s="170"/>
      <c r="H7973" s="170"/>
      <c r="I7973" s="170"/>
      <c r="J7973" s="170"/>
      <c r="K7973" s="170"/>
      <c r="L7973" s="170"/>
      <c r="M7973" s="170"/>
      <c r="N7973" s="170"/>
      <c r="O7973" s="170"/>
      <c r="P7973" s="170"/>
      <c r="Q7973" s="170"/>
      <c r="R7973" s="170"/>
      <c r="S7973" s="170"/>
      <c r="T7973" s="170"/>
      <c r="U7973" s="170"/>
      <c r="V7973" s="170"/>
      <c r="W7973" s="170"/>
      <c r="X7973" s="174"/>
      <c r="Y7973" s="170"/>
      <c r="Z7973" s="170"/>
      <c r="AA7973" s="170"/>
      <c r="AB7973" s="170"/>
      <c r="AC7973" s="170"/>
      <c r="AD7973" s="174"/>
      <c r="AE7973" s="170"/>
      <c r="AF7973" s="170"/>
      <c r="AI7973" s="170"/>
      <c r="AJ7973" s="170"/>
      <c r="AK7973" s="170"/>
      <c r="AL7973" s="170"/>
      <c r="AM7973" s="170"/>
      <c r="AN7973" s="170"/>
    </row>
    <row r="7974" spans="1:40" ht="52.5" customHeight="1" x14ac:dyDescent="0.2">
      <c r="A7974" s="170"/>
      <c r="B7974" s="170"/>
      <c r="C7974" s="170"/>
      <c r="D7974" s="170"/>
      <c r="E7974" s="170"/>
      <c r="F7974" s="170"/>
      <c r="G7974" s="170"/>
      <c r="H7974" s="170"/>
      <c r="I7974" s="170"/>
      <c r="J7974" s="170"/>
      <c r="K7974" s="170"/>
      <c r="L7974" s="170"/>
      <c r="M7974" s="170"/>
      <c r="N7974" s="170"/>
      <c r="O7974" s="170"/>
      <c r="P7974" s="170"/>
      <c r="Q7974" s="170"/>
      <c r="R7974" s="170"/>
      <c r="S7974" s="170"/>
      <c r="T7974" s="170"/>
      <c r="U7974" s="170"/>
      <c r="V7974" s="170"/>
      <c r="W7974" s="170"/>
      <c r="X7974" s="174"/>
      <c r="Y7974" s="170"/>
      <c r="Z7974" s="170"/>
      <c r="AA7974" s="170"/>
      <c r="AB7974" s="170"/>
      <c r="AC7974" s="170"/>
      <c r="AD7974" s="174"/>
      <c r="AE7974" s="170"/>
      <c r="AF7974" s="170"/>
      <c r="AI7974" s="170"/>
      <c r="AJ7974" s="170"/>
      <c r="AK7974" s="170"/>
      <c r="AL7974" s="170"/>
      <c r="AM7974" s="170"/>
      <c r="AN7974" s="170"/>
    </row>
    <row r="7975" spans="1:40" ht="52.5" customHeight="1" x14ac:dyDescent="0.2">
      <c r="A7975" s="170"/>
      <c r="B7975" s="170"/>
      <c r="C7975" s="170"/>
      <c r="D7975" s="170"/>
      <c r="E7975" s="170"/>
      <c r="F7975" s="170"/>
      <c r="G7975" s="170"/>
      <c r="H7975" s="170"/>
      <c r="I7975" s="170"/>
      <c r="J7975" s="170"/>
      <c r="K7975" s="170"/>
      <c r="L7975" s="170"/>
      <c r="M7975" s="170"/>
      <c r="N7975" s="170"/>
      <c r="O7975" s="170"/>
      <c r="P7975" s="170"/>
      <c r="Q7975" s="170"/>
      <c r="R7975" s="170"/>
      <c r="S7975" s="170"/>
      <c r="T7975" s="170"/>
      <c r="U7975" s="170"/>
      <c r="V7975" s="170"/>
      <c r="W7975" s="170"/>
      <c r="X7975" s="174"/>
      <c r="Y7975" s="170"/>
      <c r="Z7975" s="170"/>
      <c r="AA7975" s="170"/>
      <c r="AB7975" s="170"/>
      <c r="AC7975" s="170"/>
      <c r="AD7975" s="174"/>
      <c r="AE7975" s="170"/>
      <c r="AF7975" s="170"/>
      <c r="AI7975" s="170"/>
      <c r="AJ7975" s="170"/>
      <c r="AK7975" s="170"/>
      <c r="AL7975" s="170"/>
      <c r="AM7975" s="170"/>
      <c r="AN7975" s="170"/>
    </row>
    <row r="7976" spans="1:40" ht="52.5" customHeight="1" x14ac:dyDescent="0.2">
      <c r="A7976" s="170"/>
      <c r="B7976" s="170"/>
      <c r="C7976" s="170"/>
      <c r="D7976" s="170"/>
      <c r="E7976" s="170"/>
      <c r="F7976" s="170"/>
      <c r="G7976" s="170"/>
      <c r="H7976" s="170"/>
      <c r="I7976" s="170"/>
      <c r="J7976" s="170"/>
      <c r="K7976" s="170"/>
      <c r="L7976" s="170"/>
      <c r="M7976" s="170"/>
      <c r="N7976" s="170"/>
      <c r="O7976" s="170"/>
      <c r="P7976" s="170"/>
      <c r="Q7976" s="170"/>
      <c r="R7976" s="170"/>
      <c r="S7976" s="170"/>
      <c r="T7976" s="170"/>
      <c r="U7976" s="170"/>
      <c r="V7976" s="170"/>
      <c r="W7976" s="170"/>
      <c r="X7976" s="174"/>
      <c r="Y7976" s="170"/>
      <c r="Z7976" s="170"/>
      <c r="AA7976" s="170"/>
      <c r="AB7976" s="170"/>
      <c r="AC7976" s="170"/>
      <c r="AD7976" s="174"/>
      <c r="AE7976" s="170"/>
      <c r="AF7976" s="170"/>
      <c r="AI7976" s="170"/>
      <c r="AJ7976" s="170"/>
      <c r="AK7976" s="170"/>
      <c r="AL7976" s="170"/>
      <c r="AM7976" s="170"/>
      <c r="AN7976" s="170"/>
    </row>
    <row r="7977" spans="1:40" ht="52.5" customHeight="1" x14ac:dyDescent="0.2">
      <c r="A7977" s="170"/>
      <c r="B7977" s="170"/>
      <c r="C7977" s="170"/>
      <c r="D7977" s="170"/>
      <c r="E7977" s="170"/>
      <c r="F7977" s="170"/>
      <c r="G7977" s="170"/>
      <c r="H7977" s="170"/>
      <c r="I7977" s="170"/>
      <c r="J7977" s="170"/>
      <c r="K7977" s="170"/>
      <c r="L7977" s="170"/>
      <c r="M7977" s="170"/>
      <c r="N7977" s="170"/>
      <c r="O7977" s="170"/>
      <c r="P7977" s="170"/>
      <c r="Q7977" s="170"/>
      <c r="R7977" s="170"/>
      <c r="S7977" s="170"/>
      <c r="T7977" s="170"/>
      <c r="U7977" s="170"/>
      <c r="V7977" s="170"/>
      <c r="W7977" s="170"/>
      <c r="X7977" s="174"/>
      <c r="Y7977" s="170"/>
      <c r="Z7977" s="170"/>
      <c r="AA7977" s="170"/>
      <c r="AB7977" s="170"/>
      <c r="AC7977" s="170"/>
      <c r="AD7977" s="174"/>
      <c r="AE7977" s="170"/>
      <c r="AF7977" s="170"/>
      <c r="AI7977" s="170"/>
      <c r="AJ7977" s="170"/>
      <c r="AK7977" s="170"/>
      <c r="AL7977" s="170"/>
      <c r="AM7977" s="170"/>
      <c r="AN7977" s="170"/>
    </row>
    <row r="7978" spans="1:40" ht="52.5" customHeight="1" x14ac:dyDescent="0.2">
      <c r="A7978" s="170"/>
      <c r="B7978" s="170"/>
      <c r="C7978" s="170"/>
      <c r="D7978" s="170"/>
      <c r="E7978" s="170"/>
      <c r="F7978" s="170"/>
      <c r="G7978" s="170"/>
      <c r="H7978" s="170"/>
      <c r="I7978" s="170"/>
      <c r="J7978" s="170"/>
      <c r="K7978" s="170"/>
      <c r="L7978" s="170"/>
      <c r="M7978" s="170"/>
      <c r="N7978" s="170"/>
      <c r="O7978" s="170"/>
      <c r="P7978" s="170"/>
      <c r="Q7978" s="170"/>
      <c r="R7978" s="170"/>
      <c r="S7978" s="170"/>
      <c r="T7978" s="170"/>
      <c r="U7978" s="170"/>
      <c r="V7978" s="170"/>
      <c r="W7978" s="170"/>
      <c r="X7978" s="174"/>
      <c r="Y7978" s="170"/>
      <c r="Z7978" s="170"/>
      <c r="AA7978" s="170"/>
      <c r="AB7978" s="170"/>
      <c r="AC7978" s="170"/>
      <c r="AD7978" s="174"/>
      <c r="AE7978" s="170"/>
      <c r="AF7978" s="170"/>
      <c r="AI7978" s="170"/>
      <c r="AJ7978" s="170"/>
      <c r="AK7978" s="170"/>
      <c r="AL7978" s="170"/>
      <c r="AM7978" s="170"/>
      <c r="AN7978" s="170"/>
    </row>
    <row r="7979" spans="1:40" ht="52.5" customHeight="1" x14ac:dyDescent="0.2">
      <c r="A7979" s="170"/>
      <c r="B7979" s="170"/>
      <c r="C7979" s="170"/>
      <c r="D7979" s="170"/>
      <c r="E7979" s="170"/>
      <c r="F7979" s="170"/>
      <c r="G7979" s="170"/>
      <c r="H7979" s="170"/>
      <c r="I7979" s="170"/>
      <c r="J7979" s="170"/>
      <c r="K7979" s="170"/>
      <c r="L7979" s="170"/>
      <c r="M7979" s="170"/>
      <c r="N7979" s="170"/>
      <c r="O7979" s="170"/>
      <c r="P7979" s="170"/>
      <c r="Q7979" s="170"/>
      <c r="R7979" s="170"/>
      <c r="S7979" s="170"/>
      <c r="T7979" s="170"/>
      <c r="U7979" s="170"/>
      <c r="V7979" s="170"/>
      <c r="W7979" s="170"/>
      <c r="X7979" s="174"/>
      <c r="Y7979" s="170"/>
      <c r="Z7979" s="170"/>
      <c r="AA7979" s="170"/>
      <c r="AB7979" s="170"/>
      <c r="AC7979" s="170"/>
      <c r="AD7979" s="174"/>
      <c r="AE7979" s="170"/>
      <c r="AF7979" s="170"/>
      <c r="AI7979" s="170"/>
      <c r="AJ7979" s="170"/>
      <c r="AK7979" s="170"/>
      <c r="AL7979" s="170"/>
      <c r="AM7979" s="170"/>
      <c r="AN7979" s="170"/>
    </row>
    <row r="7980" spans="1:40" ht="52.5" customHeight="1" x14ac:dyDescent="0.2">
      <c r="A7980" s="170"/>
      <c r="B7980" s="170"/>
      <c r="C7980" s="170"/>
      <c r="D7980" s="170"/>
      <c r="E7980" s="170"/>
      <c r="F7980" s="170"/>
      <c r="G7980" s="170"/>
      <c r="H7980" s="170"/>
      <c r="I7980" s="170"/>
      <c r="J7980" s="170"/>
      <c r="K7980" s="170"/>
      <c r="L7980" s="170"/>
      <c r="M7980" s="170"/>
      <c r="N7980" s="170"/>
      <c r="O7980" s="170"/>
      <c r="P7980" s="170"/>
      <c r="Q7980" s="170"/>
      <c r="R7980" s="170"/>
      <c r="S7980" s="170"/>
      <c r="T7980" s="170"/>
      <c r="U7980" s="170"/>
      <c r="V7980" s="170"/>
      <c r="W7980" s="170"/>
      <c r="X7980" s="174"/>
      <c r="Y7980" s="170"/>
      <c r="Z7980" s="170"/>
      <c r="AA7980" s="170"/>
      <c r="AB7980" s="170"/>
      <c r="AC7980" s="170"/>
      <c r="AD7980" s="174"/>
      <c r="AE7980" s="170"/>
      <c r="AF7980" s="170"/>
      <c r="AI7980" s="170"/>
      <c r="AJ7980" s="170"/>
      <c r="AK7980" s="170"/>
      <c r="AL7980" s="170"/>
      <c r="AM7980" s="170"/>
      <c r="AN7980" s="170"/>
    </row>
    <row r="7981" spans="1:40" ht="52.5" customHeight="1" x14ac:dyDescent="0.2">
      <c r="A7981" s="170"/>
      <c r="B7981" s="170"/>
      <c r="C7981" s="170"/>
      <c r="D7981" s="170"/>
      <c r="E7981" s="170"/>
      <c r="F7981" s="170"/>
      <c r="G7981" s="170"/>
      <c r="H7981" s="170"/>
      <c r="I7981" s="170"/>
      <c r="J7981" s="170"/>
      <c r="K7981" s="170"/>
      <c r="L7981" s="170"/>
      <c r="M7981" s="170"/>
      <c r="N7981" s="170"/>
      <c r="O7981" s="170"/>
      <c r="P7981" s="170"/>
      <c r="Q7981" s="170"/>
      <c r="R7981" s="170"/>
      <c r="S7981" s="170"/>
      <c r="T7981" s="170"/>
      <c r="U7981" s="170"/>
      <c r="V7981" s="170"/>
      <c r="W7981" s="170"/>
      <c r="X7981" s="174"/>
      <c r="Y7981" s="170"/>
      <c r="Z7981" s="170"/>
      <c r="AA7981" s="170"/>
      <c r="AB7981" s="170"/>
      <c r="AC7981" s="170"/>
      <c r="AD7981" s="174"/>
      <c r="AE7981" s="170"/>
      <c r="AF7981" s="170"/>
      <c r="AI7981" s="170"/>
      <c r="AJ7981" s="170"/>
      <c r="AK7981" s="170"/>
      <c r="AL7981" s="170"/>
      <c r="AM7981" s="170"/>
      <c r="AN7981" s="170"/>
    </row>
    <row r="7982" spans="1:40" ht="52.5" customHeight="1" x14ac:dyDescent="0.2">
      <c r="A7982" s="170"/>
      <c r="B7982" s="170"/>
      <c r="C7982" s="170"/>
      <c r="D7982" s="170"/>
      <c r="E7982" s="170"/>
      <c r="F7982" s="170"/>
      <c r="G7982" s="170"/>
      <c r="H7982" s="170"/>
      <c r="I7982" s="170"/>
      <c r="J7982" s="170"/>
      <c r="K7982" s="170"/>
      <c r="L7982" s="170"/>
      <c r="M7982" s="170"/>
      <c r="N7982" s="170"/>
      <c r="O7982" s="170"/>
      <c r="P7982" s="170"/>
      <c r="Q7982" s="170"/>
      <c r="R7982" s="170"/>
      <c r="S7982" s="170"/>
      <c r="T7982" s="170"/>
      <c r="U7982" s="170"/>
      <c r="V7982" s="170"/>
      <c r="W7982" s="170"/>
      <c r="X7982" s="174"/>
      <c r="Y7982" s="170"/>
      <c r="Z7982" s="170"/>
      <c r="AA7982" s="170"/>
      <c r="AB7982" s="170"/>
      <c r="AC7982" s="170"/>
      <c r="AD7982" s="174"/>
      <c r="AE7982" s="170"/>
      <c r="AF7982" s="170"/>
      <c r="AI7982" s="170"/>
      <c r="AJ7982" s="170"/>
      <c r="AK7982" s="170"/>
      <c r="AL7982" s="170"/>
      <c r="AM7982" s="170"/>
      <c r="AN7982" s="170"/>
    </row>
    <row r="7983" spans="1:40" ht="52.5" customHeight="1" x14ac:dyDescent="0.2">
      <c r="A7983" s="170"/>
      <c r="B7983" s="170"/>
      <c r="C7983" s="170"/>
      <c r="D7983" s="170"/>
      <c r="E7983" s="170"/>
      <c r="F7983" s="170"/>
      <c r="G7983" s="170"/>
      <c r="H7983" s="170"/>
      <c r="I7983" s="170"/>
      <c r="J7983" s="170"/>
      <c r="K7983" s="170"/>
      <c r="L7983" s="170"/>
      <c r="M7983" s="170"/>
      <c r="N7983" s="170"/>
      <c r="O7983" s="170"/>
      <c r="P7983" s="170"/>
      <c r="Q7983" s="170"/>
      <c r="R7983" s="170"/>
      <c r="S7983" s="170"/>
      <c r="T7983" s="170"/>
      <c r="U7983" s="170"/>
      <c r="V7983" s="170"/>
      <c r="W7983" s="170"/>
      <c r="X7983" s="174"/>
      <c r="Y7983" s="170"/>
      <c r="Z7983" s="170"/>
      <c r="AA7983" s="170"/>
      <c r="AB7983" s="170"/>
      <c r="AC7983" s="170"/>
      <c r="AD7983" s="174"/>
      <c r="AE7983" s="170"/>
      <c r="AF7983" s="170"/>
      <c r="AI7983" s="170"/>
      <c r="AJ7983" s="170"/>
      <c r="AK7983" s="170"/>
      <c r="AL7983" s="170"/>
      <c r="AM7983" s="170"/>
      <c r="AN7983" s="170"/>
    </row>
    <row r="7984" spans="1:40" ht="52.5" customHeight="1" x14ac:dyDescent="0.2">
      <c r="A7984" s="170"/>
      <c r="B7984" s="170"/>
      <c r="C7984" s="170"/>
      <c r="D7984" s="170"/>
      <c r="E7984" s="170"/>
      <c r="F7984" s="170"/>
      <c r="G7984" s="170"/>
      <c r="H7984" s="170"/>
      <c r="I7984" s="170"/>
      <c r="J7984" s="170"/>
      <c r="K7984" s="170"/>
      <c r="L7984" s="170"/>
      <c r="M7984" s="170"/>
      <c r="N7984" s="170"/>
      <c r="O7984" s="170"/>
      <c r="P7984" s="170"/>
      <c r="Q7984" s="170"/>
      <c r="R7984" s="170"/>
      <c r="S7984" s="170"/>
      <c r="T7984" s="170"/>
      <c r="U7984" s="170"/>
      <c r="V7984" s="170"/>
      <c r="W7984" s="170"/>
      <c r="X7984" s="174"/>
      <c r="Y7984" s="170"/>
      <c r="Z7984" s="170"/>
      <c r="AA7984" s="170"/>
      <c r="AB7984" s="170"/>
      <c r="AC7984" s="170"/>
      <c r="AD7984" s="174"/>
      <c r="AE7984" s="170"/>
      <c r="AF7984" s="170"/>
      <c r="AI7984" s="170"/>
      <c r="AJ7984" s="170"/>
      <c r="AK7984" s="170"/>
      <c r="AL7984" s="170"/>
      <c r="AM7984" s="170"/>
      <c r="AN7984" s="170"/>
    </row>
    <row r="7985" spans="1:40" ht="52.5" customHeight="1" x14ac:dyDescent="0.2">
      <c r="A7985" s="170"/>
      <c r="B7985" s="170"/>
      <c r="C7985" s="170"/>
      <c r="D7985" s="170"/>
      <c r="E7985" s="170"/>
      <c r="F7985" s="170"/>
      <c r="G7985" s="170"/>
      <c r="H7985" s="170"/>
      <c r="I7985" s="170"/>
      <c r="J7985" s="170"/>
      <c r="K7985" s="170"/>
      <c r="L7985" s="170"/>
      <c r="M7985" s="170"/>
      <c r="N7985" s="170"/>
      <c r="O7985" s="170"/>
      <c r="P7985" s="170"/>
      <c r="Q7985" s="170"/>
      <c r="R7985" s="170"/>
      <c r="S7985" s="170"/>
      <c r="T7985" s="170"/>
      <c r="U7985" s="170"/>
      <c r="V7985" s="170"/>
      <c r="W7985" s="170"/>
      <c r="X7985" s="174"/>
      <c r="Y7985" s="170"/>
      <c r="Z7985" s="170"/>
      <c r="AA7985" s="170"/>
      <c r="AB7985" s="170"/>
      <c r="AC7985" s="170"/>
      <c r="AD7985" s="174"/>
      <c r="AE7985" s="170"/>
      <c r="AF7985" s="170"/>
      <c r="AI7985" s="170"/>
      <c r="AJ7985" s="170"/>
      <c r="AK7985" s="170"/>
      <c r="AL7985" s="170"/>
      <c r="AM7985" s="170"/>
      <c r="AN7985" s="170"/>
    </row>
    <row r="7986" spans="1:40" ht="52.5" customHeight="1" x14ac:dyDescent="0.2">
      <c r="A7986" s="170"/>
      <c r="B7986" s="170"/>
      <c r="C7986" s="170"/>
      <c r="D7986" s="170"/>
      <c r="E7986" s="170"/>
      <c r="F7986" s="170"/>
      <c r="G7986" s="170"/>
      <c r="H7986" s="170"/>
      <c r="I7986" s="170"/>
      <c r="J7986" s="170"/>
      <c r="K7986" s="170"/>
      <c r="L7986" s="170"/>
      <c r="M7986" s="170"/>
      <c r="N7986" s="170"/>
      <c r="O7986" s="170"/>
      <c r="P7986" s="170"/>
      <c r="Q7986" s="170"/>
      <c r="R7986" s="170"/>
      <c r="S7986" s="170"/>
      <c r="T7986" s="170"/>
      <c r="U7986" s="170"/>
      <c r="V7986" s="170"/>
      <c r="W7986" s="170"/>
      <c r="X7986" s="174"/>
      <c r="Y7986" s="170"/>
      <c r="Z7986" s="170"/>
      <c r="AA7986" s="170"/>
      <c r="AB7986" s="170"/>
      <c r="AC7986" s="170"/>
      <c r="AD7986" s="174"/>
      <c r="AE7986" s="170"/>
      <c r="AF7986" s="170"/>
      <c r="AI7986" s="170"/>
      <c r="AJ7986" s="170"/>
      <c r="AK7986" s="170"/>
      <c r="AL7986" s="170"/>
      <c r="AM7986" s="170"/>
      <c r="AN7986" s="170"/>
    </row>
    <row r="7987" spans="1:40" ht="52.5" customHeight="1" x14ac:dyDescent="0.2">
      <c r="A7987" s="170"/>
      <c r="B7987" s="170"/>
      <c r="C7987" s="170"/>
      <c r="D7987" s="170"/>
      <c r="E7987" s="170"/>
      <c r="F7987" s="170"/>
      <c r="G7987" s="170"/>
      <c r="H7987" s="170"/>
      <c r="I7987" s="170"/>
      <c r="J7987" s="170"/>
      <c r="K7987" s="170"/>
      <c r="L7987" s="170"/>
      <c r="M7987" s="170"/>
      <c r="N7987" s="170"/>
      <c r="O7987" s="170"/>
      <c r="P7987" s="170"/>
      <c r="Q7987" s="170"/>
      <c r="R7987" s="170"/>
      <c r="S7987" s="170"/>
      <c r="T7987" s="170"/>
      <c r="U7987" s="170"/>
      <c r="V7987" s="170"/>
      <c r="W7987" s="170"/>
      <c r="X7987" s="174"/>
      <c r="Y7987" s="170"/>
      <c r="Z7987" s="170"/>
      <c r="AA7987" s="170"/>
      <c r="AB7987" s="170"/>
      <c r="AC7987" s="170"/>
      <c r="AD7987" s="174"/>
      <c r="AE7987" s="170"/>
      <c r="AF7987" s="170"/>
      <c r="AI7987" s="170"/>
      <c r="AJ7987" s="170"/>
      <c r="AK7987" s="170"/>
      <c r="AL7987" s="170"/>
      <c r="AM7987" s="170"/>
      <c r="AN7987" s="170"/>
    </row>
    <row r="7988" spans="1:40" ht="52.5" customHeight="1" x14ac:dyDescent="0.2">
      <c r="A7988" s="170"/>
      <c r="B7988" s="170"/>
      <c r="C7988" s="170"/>
      <c r="D7988" s="170"/>
      <c r="E7988" s="170"/>
      <c r="F7988" s="170"/>
      <c r="G7988" s="170"/>
      <c r="H7988" s="170"/>
      <c r="I7988" s="170"/>
      <c r="J7988" s="170"/>
      <c r="K7988" s="170"/>
      <c r="L7988" s="170"/>
      <c r="M7988" s="170"/>
      <c r="N7988" s="170"/>
      <c r="O7988" s="170"/>
      <c r="P7988" s="170"/>
      <c r="Q7988" s="170"/>
      <c r="R7988" s="170"/>
      <c r="S7988" s="170"/>
      <c r="T7988" s="170"/>
      <c r="U7988" s="170"/>
      <c r="V7988" s="170"/>
      <c r="W7988" s="170"/>
      <c r="X7988" s="174"/>
      <c r="Y7988" s="170"/>
      <c r="Z7988" s="170"/>
      <c r="AA7988" s="170"/>
      <c r="AB7988" s="170"/>
      <c r="AC7988" s="170"/>
      <c r="AD7988" s="174"/>
      <c r="AE7988" s="170"/>
      <c r="AF7988" s="170"/>
      <c r="AI7988" s="170"/>
      <c r="AJ7988" s="170"/>
      <c r="AK7988" s="170"/>
      <c r="AL7988" s="170"/>
      <c r="AM7988" s="170"/>
      <c r="AN7988" s="170"/>
    </row>
    <row r="7989" spans="1:40" ht="52.5" customHeight="1" x14ac:dyDescent="0.2">
      <c r="A7989" s="170"/>
      <c r="B7989" s="170"/>
      <c r="C7989" s="170"/>
      <c r="D7989" s="170"/>
      <c r="E7989" s="170"/>
      <c r="F7989" s="170"/>
      <c r="G7989" s="170"/>
      <c r="H7989" s="170"/>
      <c r="I7989" s="170"/>
      <c r="J7989" s="170"/>
      <c r="K7989" s="170"/>
      <c r="L7989" s="170"/>
      <c r="M7989" s="170"/>
      <c r="N7989" s="170"/>
      <c r="O7989" s="170"/>
      <c r="P7989" s="170"/>
      <c r="Q7989" s="170"/>
      <c r="R7989" s="170"/>
      <c r="S7989" s="170"/>
      <c r="T7989" s="170"/>
      <c r="U7989" s="170"/>
      <c r="V7989" s="170"/>
      <c r="W7989" s="170"/>
      <c r="X7989" s="174"/>
      <c r="Y7989" s="170"/>
      <c r="Z7989" s="170"/>
      <c r="AA7989" s="170"/>
      <c r="AB7989" s="170"/>
      <c r="AC7989" s="170"/>
      <c r="AD7989" s="174"/>
      <c r="AE7989" s="170"/>
      <c r="AF7989" s="170"/>
      <c r="AI7989" s="170"/>
      <c r="AJ7989" s="170"/>
      <c r="AK7989" s="170"/>
      <c r="AL7989" s="170"/>
      <c r="AM7989" s="170"/>
      <c r="AN7989" s="170"/>
    </row>
    <row r="7990" spans="1:40" ht="52.5" customHeight="1" x14ac:dyDescent="0.2">
      <c r="A7990" s="170"/>
      <c r="B7990" s="170"/>
      <c r="C7990" s="170"/>
      <c r="D7990" s="170"/>
      <c r="E7990" s="170"/>
      <c r="F7990" s="170"/>
      <c r="G7990" s="170"/>
      <c r="H7990" s="170"/>
      <c r="I7990" s="170"/>
      <c r="J7990" s="170"/>
      <c r="K7990" s="170"/>
      <c r="L7990" s="170"/>
      <c r="M7990" s="170"/>
      <c r="N7990" s="170"/>
      <c r="O7990" s="170"/>
      <c r="P7990" s="170"/>
      <c r="Q7990" s="170"/>
      <c r="R7990" s="170"/>
      <c r="S7990" s="170"/>
      <c r="T7990" s="170"/>
      <c r="U7990" s="170"/>
      <c r="V7990" s="170"/>
      <c r="W7990" s="170"/>
      <c r="X7990" s="174"/>
      <c r="Y7990" s="170"/>
      <c r="Z7990" s="170"/>
      <c r="AA7990" s="170"/>
      <c r="AB7990" s="170"/>
      <c r="AC7990" s="170"/>
      <c r="AD7990" s="174"/>
      <c r="AE7990" s="170"/>
      <c r="AF7990" s="170"/>
      <c r="AI7990" s="170"/>
      <c r="AJ7990" s="170"/>
      <c r="AK7990" s="170"/>
      <c r="AL7990" s="170"/>
      <c r="AM7990" s="170"/>
      <c r="AN7990" s="170"/>
    </row>
    <row r="7991" spans="1:40" ht="52.5" customHeight="1" x14ac:dyDescent="0.2">
      <c r="A7991" s="170"/>
      <c r="B7991" s="170"/>
      <c r="C7991" s="170"/>
      <c r="D7991" s="170"/>
      <c r="E7991" s="170"/>
      <c r="F7991" s="170"/>
      <c r="G7991" s="170"/>
      <c r="H7991" s="170"/>
      <c r="I7991" s="170"/>
      <c r="J7991" s="170"/>
      <c r="K7991" s="170"/>
      <c r="L7991" s="170"/>
      <c r="M7991" s="170"/>
      <c r="N7991" s="170"/>
      <c r="O7991" s="170"/>
      <c r="P7991" s="170"/>
      <c r="Q7991" s="170"/>
      <c r="R7991" s="170"/>
      <c r="S7991" s="170"/>
      <c r="T7991" s="170"/>
      <c r="U7991" s="170"/>
      <c r="V7991" s="170"/>
      <c r="W7991" s="170"/>
      <c r="X7991" s="174"/>
      <c r="Y7991" s="170"/>
      <c r="Z7991" s="170"/>
      <c r="AA7991" s="170"/>
      <c r="AB7991" s="170"/>
      <c r="AC7991" s="170"/>
      <c r="AD7991" s="174"/>
      <c r="AE7991" s="170"/>
      <c r="AF7991" s="170"/>
      <c r="AI7991" s="170"/>
      <c r="AJ7991" s="170"/>
      <c r="AK7991" s="170"/>
      <c r="AL7991" s="170"/>
      <c r="AM7991" s="170"/>
      <c r="AN7991" s="170"/>
    </row>
    <row r="7992" spans="1:40" ht="52.5" customHeight="1" x14ac:dyDescent="0.2">
      <c r="A7992" s="170"/>
      <c r="B7992" s="170"/>
      <c r="C7992" s="170"/>
      <c r="D7992" s="170"/>
      <c r="E7992" s="170"/>
      <c r="F7992" s="170"/>
      <c r="G7992" s="170"/>
      <c r="H7992" s="170"/>
      <c r="I7992" s="170"/>
      <c r="J7992" s="170"/>
      <c r="K7992" s="170"/>
      <c r="L7992" s="170"/>
      <c r="M7992" s="170"/>
      <c r="N7992" s="170"/>
      <c r="O7992" s="170"/>
      <c r="P7992" s="170"/>
      <c r="Q7992" s="170"/>
      <c r="R7992" s="170"/>
      <c r="S7992" s="170"/>
      <c r="T7992" s="170"/>
      <c r="U7992" s="170"/>
      <c r="V7992" s="170"/>
      <c r="W7992" s="170"/>
      <c r="X7992" s="174"/>
      <c r="Y7992" s="170"/>
      <c r="Z7992" s="170"/>
      <c r="AA7992" s="170"/>
      <c r="AB7992" s="170"/>
      <c r="AC7992" s="170"/>
      <c r="AD7992" s="174"/>
      <c r="AE7992" s="170"/>
      <c r="AF7992" s="170"/>
      <c r="AI7992" s="170"/>
      <c r="AJ7992" s="170"/>
      <c r="AK7992" s="170"/>
      <c r="AL7992" s="170"/>
      <c r="AM7992" s="170"/>
      <c r="AN7992" s="170"/>
    </row>
    <row r="7993" spans="1:40" ht="52.5" customHeight="1" x14ac:dyDescent="0.2">
      <c r="A7993" s="170"/>
      <c r="B7993" s="170"/>
      <c r="C7993" s="170"/>
      <c r="D7993" s="170"/>
      <c r="E7993" s="170"/>
      <c r="F7993" s="170"/>
      <c r="G7993" s="170"/>
      <c r="H7993" s="170"/>
      <c r="I7993" s="170"/>
      <c r="J7993" s="170"/>
      <c r="K7993" s="170"/>
      <c r="L7993" s="170"/>
      <c r="M7993" s="170"/>
      <c r="N7993" s="170"/>
      <c r="O7993" s="170"/>
      <c r="P7993" s="170"/>
      <c r="Q7993" s="170"/>
      <c r="R7993" s="170"/>
      <c r="S7993" s="170"/>
      <c r="T7993" s="170"/>
      <c r="U7993" s="170"/>
      <c r="V7993" s="170"/>
      <c r="W7993" s="170"/>
      <c r="X7993" s="174"/>
      <c r="Y7993" s="170"/>
      <c r="Z7993" s="170"/>
      <c r="AA7993" s="170"/>
      <c r="AB7993" s="170"/>
      <c r="AC7993" s="170"/>
      <c r="AD7993" s="174"/>
      <c r="AE7993" s="170"/>
      <c r="AF7993" s="170"/>
      <c r="AI7993" s="170"/>
      <c r="AJ7993" s="170"/>
      <c r="AK7993" s="170"/>
      <c r="AL7993" s="170"/>
      <c r="AM7993" s="170"/>
      <c r="AN7993" s="170"/>
    </row>
    <row r="7994" spans="1:40" ht="52.5" customHeight="1" x14ac:dyDescent="0.2">
      <c r="A7994" s="170"/>
      <c r="B7994" s="170"/>
      <c r="C7994" s="170"/>
      <c r="D7994" s="170"/>
      <c r="E7994" s="170"/>
      <c r="F7994" s="170"/>
      <c r="G7994" s="170"/>
      <c r="H7994" s="170"/>
      <c r="I7994" s="170"/>
      <c r="J7994" s="170"/>
      <c r="K7994" s="170"/>
      <c r="L7994" s="170"/>
      <c r="M7994" s="170"/>
      <c r="N7994" s="170"/>
      <c r="O7994" s="170"/>
      <c r="P7994" s="170"/>
      <c r="Q7994" s="170"/>
      <c r="R7994" s="170"/>
      <c r="S7994" s="170"/>
      <c r="T7994" s="170"/>
      <c r="U7994" s="170"/>
      <c r="V7994" s="170"/>
      <c r="W7994" s="170"/>
      <c r="X7994" s="174"/>
      <c r="Y7994" s="170"/>
      <c r="Z7994" s="170"/>
      <c r="AA7994" s="170"/>
      <c r="AB7994" s="170"/>
      <c r="AC7994" s="170"/>
      <c r="AD7994" s="174"/>
      <c r="AE7994" s="170"/>
      <c r="AF7994" s="170"/>
      <c r="AI7994" s="170"/>
      <c r="AJ7994" s="170"/>
      <c r="AK7994" s="170"/>
      <c r="AL7994" s="170"/>
      <c r="AM7994" s="170"/>
      <c r="AN7994" s="170"/>
    </row>
    <row r="7995" spans="1:40" ht="52.5" customHeight="1" x14ac:dyDescent="0.2">
      <c r="A7995" s="170"/>
      <c r="B7995" s="170"/>
      <c r="C7995" s="170"/>
      <c r="D7995" s="170"/>
      <c r="E7995" s="170"/>
      <c r="F7995" s="170"/>
      <c r="G7995" s="170"/>
      <c r="H7995" s="170"/>
      <c r="I7995" s="170"/>
      <c r="J7995" s="170"/>
      <c r="K7995" s="170"/>
      <c r="L7995" s="170"/>
      <c r="M7995" s="170"/>
      <c r="N7995" s="170"/>
      <c r="O7995" s="170"/>
      <c r="P7995" s="170"/>
      <c r="Q7995" s="170"/>
      <c r="R7995" s="170"/>
      <c r="S7995" s="170"/>
      <c r="T7995" s="170"/>
      <c r="U7995" s="170"/>
      <c r="V7995" s="170"/>
      <c r="W7995" s="170"/>
      <c r="X7995" s="174"/>
      <c r="Y7995" s="170"/>
      <c r="Z7995" s="170"/>
      <c r="AA7995" s="170"/>
      <c r="AB7995" s="170"/>
      <c r="AC7995" s="170"/>
      <c r="AD7995" s="174"/>
      <c r="AE7995" s="170"/>
      <c r="AF7995" s="170"/>
      <c r="AI7995" s="170"/>
      <c r="AJ7995" s="170"/>
      <c r="AK7995" s="170"/>
      <c r="AL7995" s="170"/>
      <c r="AM7995" s="170"/>
      <c r="AN7995" s="170"/>
    </row>
    <row r="7996" spans="1:40" ht="52.5" customHeight="1" x14ac:dyDescent="0.2">
      <c r="A7996" s="170"/>
      <c r="B7996" s="170"/>
      <c r="C7996" s="170"/>
      <c r="D7996" s="170"/>
      <c r="E7996" s="170"/>
      <c r="F7996" s="170"/>
      <c r="G7996" s="170"/>
      <c r="H7996" s="170"/>
      <c r="I7996" s="170"/>
      <c r="J7996" s="170"/>
      <c r="K7996" s="170"/>
      <c r="L7996" s="170"/>
      <c r="M7996" s="170"/>
      <c r="N7996" s="170"/>
      <c r="O7996" s="170"/>
      <c r="P7996" s="170"/>
      <c r="Q7996" s="170"/>
      <c r="R7996" s="170"/>
      <c r="S7996" s="170"/>
      <c r="T7996" s="170"/>
      <c r="U7996" s="170"/>
      <c r="V7996" s="170"/>
      <c r="W7996" s="170"/>
      <c r="X7996" s="174"/>
      <c r="Y7996" s="170"/>
      <c r="Z7996" s="170"/>
      <c r="AA7996" s="170"/>
      <c r="AB7996" s="170"/>
      <c r="AC7996" s="170"/>
      <c r="AD7996" s="174"/>
      <c r="AE7996" s="170"/>
      <c r="AF7996" s="170"/>
      <c r="AI7996" s="170"/>
      <c r="AJ7996" s="170"/>
      <c r="AK7996" s="170"/>
      <c r="AL7996" s="170"/>
      <c r="AM7996" s="170"/>
      <c r="AN7996" s="170"/>
    </row>
    <row r="7997" spans="1:40" ht="52.5" customHeight="1" x14ac:dyDescent="0.2">
      <c r="A7997" s="170"/>
      <c r="B7997" s="170"/>
      <c r="C7997" s="170"/>
      <c r="D7997" s="170"/>
      <c r="E7997" s="170"/>
      <c r="F7997" s="170"/>
      <c r="G7997" s="170"/>
      <c r="H7997" s="170"/>
      <c r="I7997" s="170"/>
      <c r="J7997" s="170"/>
      <c r="K7997" s="170"/>
      <c r="L7997" s="170"/>
      <c r="M7997" s="170"/>
      <c r="N7997" s="170"/>
      <c r="O7997" s="170"/>
      <c r="P7997" s="170"/>
      <c r="Q7997" s="170"/>
      <c r="R7997" s="170"/>
      <c r="S7997" s="170"/>
      <c r="T7997" s="170"/>
      <c r="U7997" s="170"/>
      <c r="V7997" s="170"/>
      <c r="W7997" s="170"/>
      <c r="X7997" s="174"/>
      <c r="Y7997" s="170"/>
      <c r="Z7997" s="170"/>
      <c r="AA7997" s="170"/>
      <c r="AB7997" s="170"/>
      <c r="AC7997" s="170"/>
      <c r="AD7997" s="174"/>
      <c r="AE7997" s="170"/>
      <c r="AF7997" s="170"/>
      <c r="AI7997" s="170"/>
      <c r="AJ7997" s="170"/>
      <c r="AK7997" s="170"/>
      <c r="AL7997" s="170"/>
      <c r="AM7997" s="170"/>
      <c r="AN7997" s="170"/>
    </row>
    <row r="7998" spans="1:40" ht="52.5" customHeight="1" x14ac:dyDescent="0.2">
      <c r="A7998" s="170"/>
      <c r="B7998" s="170"/>
      <c r="C7998" s="170"/>
      <c r="D7998" s="170"/>
      <c r="E7998" s="170"/>
      <c r="F7998" s="170"/>
      <c r="G7998" s="170"/>
      <c r="H7998" s="170"/>
      <c r="I7998" s="170"/>
      <c r="J7998" s="170"/>
      <c r="K7998" s="170"/>
      <c r="L7998" s="170"/>
      <c r="M7998" s="170"/>
      <c r="N7998" s="170"/>
      <c r="O7998" s="170"/>
      <c r="P7998" s="170"/>
      <c r="Q7998" s="170"/>
      <c r="R7998" s="170"/>
      <c r="S7998" s="170"/>
      <c r="T7998" s="170"/>
      <c r="U7998" s="170"/>
      <c r="V7998" s="170"/>
      <c r="W7998" s="170"/>
      <c r="X7998" s="174"/>
      <c r="Y7998" s="170"/>
      <c r="Z7998" s="170"/>
      <c r="AA7998" s="170"/>
      <c r="AB7998" s="170"/>
      <c r="AC7998" s="170"/>
      <c r="AD7998" s="174"/>
      <c r="AE7998" s="170"/>
      <c r="AF7998" s="170"/>
      <c r="AI7998" s="170"/>
      <c r="AJ7998" s="170"/>
      <c r="AK7998" s="170"/>
      <c r="AL7998" s="170"/>
      <c r="AM7998" s="170"/>
      <c r="AN7998" s="170"/>
    </row>
    <row r="7999" spans="1:40" ht="52.5" customHeight="1" x14ac:dyDescent="0.2">
      <c r="A7999" s="170"/>
      <c r="B7999" s="170"/>
      <c r="C7999" s="170"/>
      <c r="D7999" s="170"/>
      <c r="E7999" s="170"/>
      <c r="F7999" s="170"/>
      <c r="G7999" s="170"/>
      <c r="H7999" s="170"/>
      <c r="I7999" s="170"/>
      <c r="J7999" s="170"/>
      <c r="K7999" s="170"/>
      <c r="L7999" s="170"/>
      <c r="M7999" s="170"/>
      <c r="N7999" s="170"/>
      <c r="O7999" s="170"/>
      <c r="P7999" s="170"/>
      <c r="Q7999" s="170"/>
      <c r="R7999" s="170"/>
      <c r="S7999" s="170"/>
      <c r="T7999" s="170"/>
      <c r="U7999" s="170"/>
      <c r="V7999" s="170"/>
      <c r="W7999" s="170"/>
      <c r="X7999" s="174"/>
      <c r="Y7999" s="170"/>
      <c r="Z7999" s="170"/>
      <c r="AA7999" s="170"/>
      <c r="AB7999" s="170"/>
      <c r="AC7999" s="170"/>
      <c r="AD7999" s="174"/>
      <c r="AE7999" s="170"/>
      <c r="AF7999" s="170"/>
      <c r="AI7999" s="170"/>
      <c r="AJ7999" s="170"/>
      <c r="AK7999" s="170"/>
      <c r="AL7999" s="170"/>
      <c r="AM7999" s="170"/>
      <c r="AN7999" s="170"/>
    </row>
    <row r="8000" spans="1:40" ht="52.5" customHeight="1" x14ac:dyDescent="0.2">
      <c r="A8000" s="170"/>
      <c r="B8000" s="170"/>
      <c r="C8000" s="170"/>
      <c r="D8000" s="170"/>
      <c r="E8000" s="170"/>
      <c r="F8000" s="170"/>
      <c r="G8000" s="170"/>
      <c r="H8000" s="170"/>
      <c r="I8000" s="170"/>
      <c r="J8000" s="170"/>
      <c r="K8000" s="170"/>
      <c r="L8000" s="170"/>
      <c r="M8000" s="170"/>
      <c r="N8000" s="170"/>
      <c r="O8000" s="170"/>
      <c r="P8000" s="170"/>
      <c r="Q8000" s="170"/>
      <c r="R8000" s="170"/>
      <c r="S8000" s="170"/>
      <c r="T8000" s="170"/>
      <c r="U8000" s="170"/>
      <c r="V8000" s="170"/>
      <c r="W8000" s="170"/>
      <c r="X8000" s="174"/>
      <c r="Y8000" s="170"/>
      <c r="Z8000" s="170"/>
      <c r="AA8000" s="170"/>
      <c r="AB8000" s="170"/>
      <c r="AC8000" s="170"/>
      <c r="AD8000" s="174"/>
      <c r="AE8000" s="170"/>
      <c r="AF8000" s="170"/>
      <c r="AI8000" s="170"/>
      <c r="AJ8000" s="170"/>
      <c r="AK8000" s="170"/>
      <c r="AL8000" s="170"/>
      <c r="AM8000" s="170"/>
      <c r="AN8000" s="170"/>
    </row>
    <row r="8001" spans="1:40" ht="52.5" customHeight="1" x14ac:dyDescent="0.2">
      <c r="A8001" s="170"/>
      <c r="B8001" s="170"/>
      <c r="C8001" s="170"/>
      <c r="D8001" s="170"/>
      <c r="E8001" s="170"/>
      <c r="F8001" s="170"/>
      <c r="G8001" s="170"/>
      <c r="H8001" s="170"/>
      <c r="I8001" s="170"/>
      <c r="J8001" s="170"/>
      <c r="K8001" s="170"/>
      <c r="L8001" s="170"/>
      <c r="M8001" s="170"/>
      <c r="N8001" s="170"/>
      <c r="O8001" s="170"/>
      <c r="P8001" s="170"/>
      <c r="Q8001" s="170"/>
      <c r="R8001" s="170"/>
      <c r="S8001" s="170"/>
      <c r="T8001" s="170"/>
      <c r="U8001" s="170"/>
      <c r="V8001" s="170"/>
      <c r="W8001" s="170"/>
      <c r="X8001" s="174"/>
      <c r="Y8001" s="170"/>
      <c r="Z8001" s="170"/>
      <c r="AA8001" s="170"/>
      <c r="AB8001" s="170"/>
      <c r="AC8001" s="170"/>
      <c r="AD8001" s="174"/>
      <c r="AE8001" s="170"/>
      <c r="AF8001" s="170"/>
      <c r="AI8001" s="170"/>
      <c r="AJ8001" s="170"/>
      <c r="AK8001" s="170"/>
      <c r="AL8001" s="170"/>
      <c r="AM8001" s="170"/>
      <c r="AN8001" s="170"/>
    </row>
    <row r="8002" spans="1:40" ht="52.5" customHeight="1" x14ac:dyDescent="0.2">
      <c r="A8002" s="170"/>
      <c r="B8002" s="170"/>
      <c r="C8002" s="170"/>
      <c r="D8002" s="170"/>
      <c r="E8002" s="170"/>
      <c r="F8002" s="170"/>
      <c r="G8002" s="170"/>
      <c r="H8002" s="170"/>
      <c r="I8002" s="170"/>
      <c r="J8002" s="170"/>
      <c r="K8002" s="170"/>
      <c r="L8002" s="170"/>
      <c r="M8002" s="170"/>
      <c r="N8002" s="170"/>
      <c r="O8002" s="170"/>
      <c r="P8002" s="170"/>
      <c r="Q8002" s="170"/>
      <c r="R8002" s="170"/>
      <c r="S8002" s="170"/>
      <c r="T8002" s="170"/>
      <c r="U8002" s="170"/>
      <c r="V8002" s="170"/>
      <c r="W8002" s="170"/>
      <c r="X8002" s="174"/>
      <c r="Y8002" s="170"/>
      <c r="Z8002" s="170"/>
      <c r="AA8002" s="170"/>
      <c r="AB8002" s="170"/>
      <c r="AC8002" s="170"/>
      <c r="AD8002" s="174"/>
      <c r="AE8002" s="170"/>
      <c r="AF8002" s="170"/>
      <c r="AI8002" s="170"/>
      <c r="AJ8002" s="170"/>
      <c r="AK8002" s="170"/>
      <c r="AL8002" s="170"/>
      <c r="AM8002" s="170"/>
      <c r="AN8002" s="170"/>
    </row>
    <row r="8003" spans="1:40" ht="52.5" customHeight="1" x14ac:dyDescent="0.2">
      <c r="A8003" s="170"/>
      <c r="B8003" s="170"/>
      <c r="C8003" s="170"/>
      <c r="D8003" s="170"/>
      <c r="E8003" s="170"/>
      <c r="F8003" s="170"/>
      <c r="G8003" s="170"/>
      <c r="H8003" s="170"/>
      <c r="I8003" s="170"/>
      <c r="J8003" s="170"/>
      <c r="K8003" s="170"/>
      <c r="L8003" s="170"/>
      <c r="M8003" s="170"/>
      <c r="N8003" s="170"/>
      <c r="O8003" s="170"/>
      <c r="P8003" s="170"/>
      <c r="Q8003" s="170"/>
      <c r="R8003" s="170"/>
      <c r="S8003" s="170"/>
      <c r="T8003" s="170"/>
      <c r="U8003" s="170"/>
      <c r="V8003" s="170"/>
      <c r="W8003" s="170"/>
      <c r="X8003" s="174"/>
      <c r="Y8003" s="170"/>
      <c r="Z8003" s="170"/>
      <c r="AA8003" s="170"/>
      <c r="AB8003" s="170"/>
      <c r="AC8003" s="170"/>
      <c r="AD8003" s="174"/>
      <c r="AE8003" s="170"/>
      <c r="AF8003" s="170"/>
      <c r="AI8003" s="170"/>
      <c r="AJ8003" s="170"/>
      <c r="AK8003" s="170"/>
      <c r="AL8003" s="170"/>
      <c r="AM8003" s="170"/>
      <c r="AN8003" s="170"/>
    </row>
    <row r="8004" spans="1:40" ht="52.5" customHeight="1" x14ac:dyDescent="0.2">
      <c r="A8004" s="170"/>
      <c r="B8004" s="170"/>
      <c r="C8004" s="170"/>
      <c r="D8004" s="170"/>
      <c r="E8004" s="170"/>
      <c r="F8004" s="170"/>
      <c r="G8004" s="170"/>
      <c r="H8004" s="170"/>
      <c r="I8004" s="170"/>
      <c r="J8004" s="170"/>
      <c r="K8004" s="170"/>
      <c r="L8004" s="170"/>
      <c r="M8004" s="170"/>
      <c r="N8004" s="170"/>
      <c r="O8004" s="170"/>
      <c r="P8004" s="170"/>
      <c r="Q8004" s="170"/>
      <c r="R8004" s="170"/>
      <c r="S8004" s="170"/>
      <c r="T8004" s="170"/>
      <c r="U8004" s="170"/>
      <c r="V8004" s="170"/>
      <c r="W8004" s="170"/>
      <c r="X8004" s="174"/>
      <c r="Y8004" s="170"/>
      <c r="Z8004" s="170"/>
      <c r="AA8004" s="170"/>
      <c r="AB8004" s="170"/>
      <c r="AC8004" s="170"/>
      <c r="AD8004" s="174"/>
      <c r="AE8004" s="170"/>
      <c r="AF8004" s="170"/>
      <c r="AI8004" s="170"/>
      <c r="AJ8004" s="170"/>
      <c r="AK8004" s="170"/>
      <c r="AL8004" s="170"/>
      <c r="AM8004" s="170"/>
      <c r="AN8004" s="170"/>
    </row>
    <row r="8005" spans="1:40" ht="52.5" customHeight="1" x14ac:dyDescent="0.2">
      <c r="A8005" s="170"/>
      <c r="B8005" s="170"/>
      <c r="C8005" s="170"/>
      <c r="D8005" s="170"/>
      <c r="E8005" s="170"/>
      <c r="F8005" s="170"/>
      <c r="G8005" s="170"/>
      <c r="H8005" s="170"/>
      <c r="I8005" s="170"/>
      <c r="J8005" s="170"/>
      <c r="K8005" s="170"/>
      <c r="L8005" s="170"/>
      <c r="M8005" s="170"/>
      <c r="N8005" s="170"/>
      <c r="O8005" s="170"/>
      <c r="P8005" s="170"/>
      <c r="Q8005" s="170"/>
      <c r="R8005" s="170"/>
      <c r="S8005" s="170"/>
      <c r="T8005" s="170"/>
      <c r="U8005" s="170"/>
      <c r="V8005" s="170"/>
      <c r="W8005" s="170"/>
      <c r="X8005" s="174"/>
      <c r="Y8005" s="170"/>
      <c r="Z8005" s="170"/>
      <c r="AA8005" s="170"/>
      <c r="AB8005" s="170"/>
      <c r="AC8005" s="170"/>
      <c r="AD8005" s="174"/>
      <c r="AE8005" s="170"/>
      <c r="AF8005" s="170"/>
      <c r="AI8005" s="170"/>
      <c r="AJ8005" s="170"/>
      <c r="AK8005" s="170"/>
      <c r="AL8005" s="170"/>
      <c r="AM8005" s="170"/>
      <c r="AN8005" s="170"/>
    </row>
    <row r="8006" spans="1:40" ht="52.5" customHeight="1" x14ac:dyDescent="0.2">
      <c r="A8006" s="170"/>
      <c r="B8006" s="170"/>
      <c r="C8006" s="170"/>
      <c r="D8006" s="170"/>
      <c r="E8006" s="170"/>
      <c r="F8006" s="170"/>
      <c r="G8006" s="170"/>
      <c r="H8006" s="170"/>
      <c r="I8006" s="170"/>
      <c r="J8006" s="170"/>
      <c r="K8006" s="170"/>
      <c r="L8006" s="170"/>
      <c r="M8006" s="170"/>
      <c r="N8006" s="170"/>
      <c r="O8006" s="170"/>
      <c r="P8006" s="170"/>
      <c r="Q8006" s="170"/>
      <c r="R8006" s="170"/>
      <c r="S8006" s="170"/>
      <c r="T8006" s="170"/>
      <c r="U8006" s="170"/>
      <c r="V8006" s="170"/>
      <c r="W8006" s="170"/>
      <c r="X8006" s="174"/>
      <c r="Y8006" s="170"/>
      <c r="Z8006" s="170"/>
      <c r="AA8006" s="170"/>
      <c r="AB8006" s="170"/>
      <c r="AC8006" s="170"/>
      <c r="AD8006" s="174"/>
      <c r="AE8006" s="170"/>
      <c r="AF8006" s="170"/>
      <c r="AI8006" s="170"/>
      <c r="AJ8006" s="170"/>
      <c r="AK8006" s="170"/>
      <c r="AL8006" s="170"/>
      <c r="AM8006" s="170"/>
      <c r="AN8006" s="170"/>
    </row>
    <row r="8007" spans="1:40" ht="52.5" customHeight="1" x14ac:dyDescent="0.2">
      <c r="A8007" s="170"/>
      <c r="B8007" s="170"/>
      <c r="C8007" s="170"/>
      <c r="D8007" s="170"/>
      <c r="E8007" s="170"/>
      <c r="F8007" s="170"/>
      <c r="G8007" s="170"/>
      <c r="H8007" s="170"/>
      <c r="I8007" s="170"/>
      <c r="J8007" s="170"/>
      <c r="K8007" s="170"/>
      <c r="L8007" s="170"/>
      <c r="M8007" s="170"/>
      <c r="N8007" s="170"/>
      <c r="O8007" s="170"/>
      <c r="P8007" s="170"/>
      <c r="Q8007" s="170"/>
      <c r="R8007" s="170"/>
      <c r="S8007" s="170"/>
      <c r="T8007" s="170"/>
      <c r="U8007" s="170"/>
      <c r="V8007" s="170"/>
      <c r="W8007" s="170"/>
      <c r="X8007" s="174"/>
      <c r="Y8007" s="170"/>
      <c r="Z8007" s="170"/>
      <c r="AA8007" s="170"/>
      <c r="AB8007" s="170"/>
      <c r="AC8007" s="170"/>
      <c r="AD8007" s="174"/>
      <c r="AE8007" s="170"/>
      <c r="AF8007" s="170"/>
      <c r="AI8007" s="170"/>
      <c r="AJ8007" s="170"/>
      <c r="AK8007" s="170"/>
      <c r="AL8007" s="170"/>
      <c r="AM8007" s="170"/>
      <c r="AN8007" s="170"/>
    </row>
    <row r="8008" spans="1:40" ht="52.5" customHeight="1" x14ac:dyDescent="0.2">
      <c r="A8008" s="170"/>
      <c r="B8008" s="170"/>
      <c r="C8008" s="170"/>
      <c r="D8008" s="170"/>
      <c r="E8008" s="170"/>
      <c r="F8008" s="170"/>
      <c r="G8008" s="170"/>
      <c r="H8008" s="170"/>
      <c r="I8008" s="170"/>
      <c r="J8008" s="170"/>
      <c r="K8008" s="170"/>
      <c r="L8008" s="170"/>
      <c r="M8008" s="170"/>
      <c r="N8008" s="170"/>
      <c r="O8008" s="170"/>
      <c r="P8008" s="170"/>
      <c r="Q8008" s="170"/>
      <c r="R8008" s="170"/>
      <c r="S8008" s="170"/>
      <c r="T8008" s="170"/>
      <c r="U8008" s="170"/>
      <c r="V8008" s="170"/>
      <c r="W8008" s="170"/>
      <c r="X8008" s="174"/>
      <c r="Y8008" s="170"/>
      <c r="Z8008" s="170"/>
      <c r="AA8008" s="170"/>
      <c r="AB8008" s="170"/>
      <c r="AC8008" s="170"/>
      <c r="AD8008" s="174"/>
      <c r="AE8008" s="170"/>
      <c r="AF8008" s="170"/>
      <c r="AI8008" s="170"/>
      <c r="AJ8008" s="170"/>
      <c r="AK8008" s="170"/>
      <c r="AL8008" s="170"/>
      <c r="AM8008" s="170"/>
      <c r="AN8008" s="170"/>
    </row>
    <row r="8009" spans="1:40" ht="52.5" customHeight="1" x14ac:dyDescent="0.2">
      <c r="A8009" s="170"/>
      <c r="B8009" s="170"/>
      <c r="C8009" s="170"/>
      <c r="D8009" s="170"/>
      <c r="E8009" s="170"/>
      <c r="F8009" s="170"/>
      <c r="G8009" s="170"/>
      <c r="H8009" s="170"/>
      <c r="I8009" s="170"/>
      <c r="J8009" s="170"/>
      <c r="K8009" s="170"/>
      <c r="L8009" s="170"/>
      <c r="M8009" s="170"/>
      <c r="N8009" s="170"/>
      <c r="O8009" s="170"/>
      <c r="P8009" s="170"/>
      <c r="Q8009" s="170"/>
      <c r="R8009" s="170"/>
      <c r="S8009" s="170"/>
      <c r="T8009" s="170"/>
      <c r="U8009" s="170"/>
      <c r="V8009" s="170"/>
      <c r="W8009" s="170"/>
      <c r="X8009" s="174"/>
      <c r="Y8009" s="170"/>
      <c r="Z8009" s="170"/>
      <c r="AA8009" s="170"/>
      <c r="AB8009" s="170"/>
      <c r="AC8009" s="170"/>
      <c r="AD8009" s="174"/>
      <c r="AE8009" s="170"/>
      <c r="AF8009" s="170"/>
      <c r="AI8009" s="170"/>
      <c r="AJ8009" s="170"/>
      <c r="AK8009" s="170"/>
      <c r="AL8009" s="170"/>
      <c r="AM8009" s="170"/>
      <c r="AN8009" s="170"/>
    </row>
    <row r="8010" spans="1:40" ht="52.5" customHeight="1" x14ac:dyDescent="0.2">
      <c r="A8010" s="170"/>
      <c r="B8010" s="170"/>
      <c r="C8010" s="170"/>
      <c r="D8010" s="170"/>
      <c r="E8010" s="170"/>
      <c r="F8010" s="170"/>
      <c r="G8010" s="170"/>
      <c r="H8010" s="170"/>
      <c r="I8010" s="170"/>
      <c r="J8010" s="170"/>
      <c r="K8010" s="170"/>
      <c r="L8010" s="170"/>
      <c r="M8010" s="170"/>
      <c r="N8010" s="170"/>
      <c r="O8010" s="170"/>
      <c r="P8010" s="170"/>
      <c r="Q8010" s="170"/>
      <c r="R8010" s="170"/>
      <c r="S8010" s="170"/>
      <c r="T8010" s="170"/>
      <c r="U8010" s="170"/>
      <c r="V8010" s="170"/>
      <c r="W8010" s="170"/>
      <c r="X8010" s="174"/>
      <c r="Y8010" s="170"/>
      <c r="Z8010" s="170"/>
      <c r="AA8010" s="170"/>
      <c r="AB8010" s="170"/>
      <c r="AC8010" s="170"/>
      <c r="AD8010" s="174"/>
      <c r="AE8010" s="170"/>
      <c r="AF8010" s="170"/>
      <c r="AI8010" s="170"/>
      <c r="AJ8010" s="170"/>
      <c r="AK8010" s="170"/>
      <c r="AL8010" s="170"/>
      <c r="AM8010" s="170"/>
      <c r="AN8010" s="170"/>
    </row>
    <row r="8011" spans="1:40" ht="52.5" customHeight="1" x14ac:dyDescent="0.2">
      <c r="A8011" s="170"/>
      <c r="B8011" s="170"/>
      <c r="C8011" s="170"/>
      <c r="D8011" s="170"/>
      <c r="E8011" s="170"/>
      <c r="F8011" s="170"/>
      <c r="G8011" s="170"/>
      <c r="H8011" s="170"/>
      <c r="I8011" s="170"/>
      <c r="J8011" s="170"/>
      <c r="K8011" s="170"/>
      <c r="L8011" s="170"/>
      <c r="M8011" s="170"/>
      <c r="N8011" s="170"/>
      <c r="O8011" s="170"/>
      <c r="P8011" s="170"/>
      <c r="Q8011" s="170"/>
      <c r="R8011" s="170"/>
      <c r="S8011" s="170"/>
      <c r="T8011" s="170"/>
      <c r="U8011" s="170"/>
      <c r="V8011" s="170"/>
      <c r="W8011" s="170"/>
      <c r="X8011" s="174"/>
      <c r="Y8011" s="170"/>
      <c r="Z8011" s="170"/>
      <c r="AA8011" s="170"/>
      <c r="AB8011" s="170"/>
      <c r="AC8011" s="170"/>
      <c r="AD8011" s="174"/>
      <c r="AE8011" s="170"/>
      <c r="AF8011" s="170"/>
      <c r="AI8011" s="170"/>
      <c r="AJ8011" s="170"/>
      <c r="AK8011" s="170"/>
      <c r="AL8011" s="170"/>
      <c r="AM8011" s="170"/>
      <c r="AN8011" s="170"/>
    </row>
    <row r="8012" spans="1:40" ht="52.5" customHeight="1" x14ac:dyDescent="0.2">
      <c r="A8012" s="170"/>
      <c r="B8012" s="170"/>
      <c r="C8012" s="170"/>
      <c r="D8012" s="170"/>
      <c r="E8012" s="170"/>
      <c r="F8012" s="170"/>
      <c r="G8012" s="170"/>
      <c r="H8012" s="170"/>
      <c r="I8012" s="170"/>
      <c r="J8012" s="170"/>
      <c r="K8012" s="170"/>
      <c r="L8012" s="170"/>
      <c r="M8012" s="170"/>
      <c r="N8012" s="170"/>
      <c r="O8012" s="170"/>
      <c r="P8012" s="170"/>
      <c r="Q8012" s="170"/>
      <c r="R8012" s="170"/>
      <c r="S8012" s="170"/>
      <c r="T8012" s="170"/>
      <c r="U8012" s="170"/>
      <c r="V8012" s="170"/>
      <c r="W8012" s="170"/>
      <c r="X8012" s="174"/>
      <c r="Y8012" s="170"/>
      <c r="Z8012" s="170"/>
      <c r="AA8012" s="170"/>
      <c r="AB8012" s="170"/>
      <c r="AC8012" s="170"/>
      <c r="AD8012" s="174"/>
      <c r="AE8012" s="170"/>
      <c r="AF8012" s="170"/>
      <c r="AI8012" s="170"/>
      <c r="AJ8012" s="170"/>
      <c r="AK8012" s="170"/>
      <c r="AL8012" s="170"/>
      <c r="AM8012" s="170"/>
      <c r="AN8012" s="170"/>
    </row>
    <row r="8013" spans="1:40" ht="52.5" customHeight="1" x14ac:dyDescent="0.2">
      <c r="A8013" s="170"/>
      <c r="B8013" s="170"/>
      <c r="C8013" s="170"/>
      <c r="D8013" s="170"/>
      <c r="E8013" s="170"/>
      <c r="F8013" s="170"/>
      <c r="G8013" s="170"/>
      <c r="H8013" s="170"/>
      <c r="I8013" s="170"/>
      <c r="J8013" s="170"/>
      <c r="K8013" s="170"/>
      <c r="L8013" s="170"/>
      <c r="M8013" s="170"/>
      <c r="N8013" s="170"/>
      <c r="O8013" s="170"/>
      <c r="P8013" s="170"/>
      <c r="Q8013" s="170"/>
      <c r="R8013" s="170"/>
      <c r="S8013" s="170"/>
      <c r="T8013" s="170"/>
      <c r="U8013" s="170"/>
      <c r="V8013" s="170"/>
      <c r="W8013" s="170"/>
      <c r="X8013" s="174"/>
      <c r="Y8013" s="170"/>
      <c r="Z8013" s="170"/>
      <c r="AA8013" s="170"/>
      <c r="AB8013" s="170"/>
      <c r="AC8013" s="170"/>
      <c r="AD8013" s="174"/>
      <c r="AE8013" s="170"/>
      <c r="AF8013" s="170"/>
      <c r="AI8013" s="170"/>
      <c r="AJ8013" s="170"/>
      <c r="AK8013" s="170"/>
      <c r="AL8013" s="170"/>
      <c r="AM8013" s="170"/>
      <c r="AN8013" s="170"/>
    </row>
    <row r="8014" spans="1:40" ht="52.5" customHeight="1" x14ac:dyDescent="0.2">
      <c r="A8014" s="170"/>
      <c r="B8014" s="170"/>
      <c r="C8014" s="170"/>
      <c r="D8014" s="170"/>
      <c r="E8014" s="170"/>
      <c r="F8014" s="170"/>
      <c r="G8014" s="170"/>
      <c r="H8014" s="170"/>
      <c r="I8014" s="170"/>
      <c r="J8014" s="170"/>
      <c r="K8014" s="170"/>
      <c r="L8014" s="170"/>
      <c r="M8014" s="170"/>
      <c r="N8014" s="170"/>
      <c r="O8014" s="170"/>
      <c r="P8014" s="170"/>
      <c r="Q8014" s="170"/>
      <c r="R8014" s="170"/>
      <c r="S8014" s="170"/>
      <c r="T8014" s="170"/>
      <c r="U8014" s="170"/>
      <c r="V8014" s="170"/>
      <c r="W8014" s="170"/>
      <c r="X8014" s="174"/>
      <c r="Y8014" s="170"/>
      <c r="Z8014" s="170"/>
      <c r="AA8014" s="170"/>
      <c r="AB8014" s="170"/>
      <c r="AC8014" s="170"/>
      <c r="AD8014" s="174"/>
      <c r="AE8014" s="170"/>
      <c r="AF8014" s="170"/>
      <c r="AI8014" s="170"/>
      <c r="AJ8014" s="170"/>
      <c r="AK8014" s="170"/>
      <c r="AL8014" s="170"/>
      <c r="AM8014" s="170"/>
      <c r="AN8014" s="170"/>
    </row>
    <row r="8015" spans="1:40" ht="52.5" customHeight="1" x14ac:dyDescent="0.2">
      <c r="A8015" s="170"/>
      <c r="B8015" s="170"/>
      <c r="C8015" s="170"/>
      <c r="D8015" s="170"/>
      <c r="E8015" s="170"/>
      <c r="F8015" s="170"/>
      <c r="G8015" s="170"/>
      <c r="H8015" s="170"/>
      <c r="I8015" s="170"/>
      <c r="J8015" s="170"/>
      <c r="K8015" s="170"/>
      <c r="L8015" s="170"/>
      <c r="M8015" s="170"/>
      <c r="N8015" s="170"/>
      <c r="O8015" s="170"/>
      <c r="P8015" s="170"/>
      <c r="Q8015" s="170"/>
      <c r="R8015" s="170"/>
      <c r="S8015" s="170"/>
      <c r="T8015" s="170"/>
      <c r="U8015" s="170"/>
      <c r="V8015" s="170"/>
      <c r="W8015" s="170"/>
      <c r="X8015" s="174"/>
      <c r="Y8015" s="170"/>
      <c r="Z8015" s="170"/>
      <c r="AA8015" s="170"/>
      <c r="AB8015" s="170"/>
      <c r="AC8015" s="170"/>
      <c r="AD8015" s="174"/>
      <c r="AE8015" s="170"/>
      <c r="AF8015" s="170"/>
      <c r="AI8015" s="170"/>
      <c r="AJ8015" s="170"/>
      <c r="AK8015" s="170"/>
      <c r="AL8015" s="170"/>
      <c r="AM8015" s="170"/>
      <c r="AN8015" s="170"/>
    </row>
    <row r="8016" spans="1:40" ht="52.5" customHeight="1" x14ac:dyDescent="0.2">
      <c r="A8016" s="170"/>
      <c r="B8016" s="170"/>
      <c r="C8016" s="170"/>
      <c r="D8016" s="170"/>
      <c r="E8016" s="170"/>
      <c r="F8016" s="170"/>
      <c r="G8016" s="170"/>
      <c r="H8016" s="170"/>
      <c r="I8016" s="170"/>
      <c r="J8016" s="170"/>
      <c r="K8016" s="170"/>
      <c r="L8016" s="170"/>
      <c r="M8016" s="170"/>
      <c r="N8016" s="170"/>
      <c r="O8016" s="170"/>
      <c r="P8016" s="170"/>
      <c r="Q8016" s="170"/>
      <c r="R8016" s="170"/>
      <c r="S8016" s="170"/>
      <c r="T8016" s="170"/>
      <c r="U8016" s="170"/>
      <c r="V8016" s="170"/>
      <c r="W8016" s="170"/>
      <c r="X8016" s="174"/>
      <c r="Y8016" s="170"/>
      <c r="Z8016" s="170"/>
      <c r="AA8016" s="170"/>
      <c r="AB8016" s="170"/>
      <c r="AC8016" s="170"/>
      <c r="AD8016" s="174"/>
      <c r="AE8016" s="170"/>
      <c r="AF8016" s="170"/>
      <c r="AI8016" s="170"/>
      <c r="AJ8016" s="170"/>
      <c r="AK8016" s="170"/>
      <c r="AL8016" s="170"/>
      <c r="AM8016" s="170"/>
      <c r="AN8016" s="170"/>
    </row>
    <row r="8017" spans="1:40" ht="52.5" customHeight="1" x14ac:dyDescent="0.2">
      <c r="A8017" s="170"/>
      <c r="B8017" s="170"/>
      <c r="C8017" s="170"/>
      <c r="D8017" s="170"/>
      <c r="E8017" s="170"/>
      <c r="F8017" s="170"/>
      <c r="G8017" s="170"/>
      <c r="H8017" s="170"/>
      <c r="I8017" s="170"/>
      <c r="J8017" s="170"/>
      <c r="K8017" s="170"/>
      <c r="L8017" s="170"/>
      <c r="M8017" s="170"/>
      <c r="N8017" s="170"/>
      <c r="O8017" s="170"/>
      <c r="P8017" s="170"/>
      <c r="Q8017" s="170"/>
      <c r="R8017" s="170"/>
      <c r="S8017" s="170"/>
      <c r="T8017" s="170"/>
      <c r="U8017" s="170"/>
      <c r="V8017" s="170"/>
      <c r="W8017" s="170"/>
      <c r="X8017" s="174"/>
      <c r="Y8017" s="170"/>
      <c r="Z8017" s="170"/>
      <c r="AA8017" s="170"/>
      <c r="AB8017" s="170"/>
      <c r="AC8017" s="170"/>
      <c r="AD8017" s="174"/>
      <c r="AE8017" s="170"/>
      <c r="AF8017" s="170"/>
      <c r="AI8017" s="170"/>
      <c r="AJ8017" s="170"/>
      <c r="AK8017" s="170"/>
      <c r="AL8017" s="170"/>
      <c r="AM8017" s="170"/>
      <c r="AN8017" s="170"/>
    </row>
    <row r="8018" spans="1:40" ht="52.5" customHeight="1" x14ac:dyDescent="0.2">
      <c r="A8018" s="170"/>
      <c r="B8018" s="170"/>
      <c r="C8018" s="170"/>
      <c r="D8018" s="170"/>
      <c r="E8018" s="170"/>
      <c r="F8018" s="170"/>
      <c r="G8018" s="170"/>
      <c r="H8018" s="170"/>
      <c r="I8018" s="170"/>
      <c r="J8018" s="170"/>
      <c r="K8018" s="170"/>
      <c r="L8018" s="170"/>
      <c r="M8018" s="170"/>
      <c r="N8018" s="170"/>
      <c r="O8018" s="170"/>
      <c r="P8018" s="170"/>
      <c r="Q8018" s="170"/>
      <c r="R8018" s="170"/>
      <c r="S8018" s="170"/>
      <c r="T8018" s="170"/>
      <c r="U8018" s="170"/>
      <c r="V8018" s="170"/>
      <c r="W8018" s="170"/>
      <c r="X8018" s="174"/>
      <c r="Y8018" s="170"/>
      <c r="Z8018" s="170"/>
      <c r="AA8018" s="170"/>
      <c r="AB8018" s="170"/>
      <c r="AC8018" s="170"/>
      <c r="AD8018" s="174"/>
      <c r="AE8018" s="170"/>
      <c r="AF8018" s="170"/>
      <c r="AI8018" s="170"/>
      <c r="AJ8018" s="170"/>
      <c r="AK8018" s="170"/>
      <c r="AL8018" s="170"/>
      <c r="AM8018" s="170"/>
      <c r="AN8018" s="170"/>
    </row>
    <row r="8019" spans="1:40" ht="52.5" customHeight="1" x14ac:dyDescent="0.2">
      <c r="A8019" s="170"/>
      <c r="B8019" s="170"/>
      <c r="C8019" s="170"/>
      <c r="D8019" s="170"/>
      <c r="E8019" s="170"/>
      <c r="F8019" s="170"/>
      <c r="G8019" s="170"/>
      <c r="H8019" s="170"/>
      <c r="I8019" s="170"/>
      <c r="J8019" s="170"/>
      <c r="K8019" s="170"/>
      <c r="L8019" s="170"/>
      <c r="M8019" s="170"/>
      <c r="N8019" s="170"/>
      <c r="O8019" s="170"/>
      <c r="P8019" s="170"/>
      <c r="Q8019" s="170"/>
      <c r="R8019" s="170"/>
      <c r="S8019" s="170"/>
      <c r="T8019" s="170"/>
      <c r="U8019" s="170"/>
      <c r="V8019" s="170"/>
      <c r="W8019" s="170"/>
      <c r="X8019" s="174"/>
      <c r="Y8019" s="170"/>
      <c r="Z8019" s="170"/>
      <c r="AA8019" s="170"/>
      <c r="AB8019" s="170"/>
      <c r="AC8019" s="170"/>
      <c r="AD8019" s="174"/>
      <c r="AE8019" s="170"/>
      <c r="AF8019" s="170"/>
      <c r="AI8019" s="170"/>
      <c r="AJ8019" s="170"/>
      <c r="AK8019" s="170"/>
      <c r="AL8019" s="170"/>
      <c r="AM8019" s="170"/>
      <c r="AN8019" s="170"/>
    </row>
    <row r="8020" spans="1:40" ht="52.5" customHeight="1" x14ac:dyDescent="0.2">
      <c r="A8020" s="170"/>
      <c r="B8020" s="170"/>
      <c r="C8020" s="170"/>
      <c r="D8020" s="170"/>
      <c r="E8020" s="170"/>
      <c r="F8020" s="170"/>
      <c r="G8020" s="170"/>
      <c r="H8020" s="170"/>
      <c r="I8020" s="170"/>
      <c r="J8020" s="170"/>
      <c r="K8020" s="170"/>
      <c r="L8020" s="170"/>
      <c r="M8020" s="170"/>
      <c r="N8020" s="170"/>
      <c r="O8020" s="170"/>
      <c r="P8020" s="170"/>
      <c r="Q8020" s="170"/>
      <c r="R8020" s="170"/>
      <c r="S8020" s="170"/>
      <c r="T8020" s="170"/>
      <c r="U8020" s="170"/>
      <c r="V8020" s="170"/>
      <c r="W8020" s="170"/>
      <c r="X8020" s="174"/>
      <c r="Y8020" s="170"/>
      <c r="Z8020" s="170"/>
      <c r="AA8020" s="170"/>
      <c r="AB8020" s="170"/>
      <c r="AC8020" s="170"/>
      <c r="AD8020" s="174"/>
      <c r="AE8020" s="170"/>
      <c r="AF8020" s="170"/>
      <c r="AI8020" s="170"/>
      <c r="AJ8020" s="170"/>
      <c r="AK8020" s="170"/>
      <c r="AL8020" s="170"/>
      <c r="AM8020" s="170"/>
      <c r="AN8020" s="170"/>
    </row>
    <row r="8021" spans="1:40" ht="52.5" customHeight="1" x14ac:dyDescent="0.2">
      <c r="A8021" s="170"/>
      <c r="B8021" s="170"/>
      <c r="C8021" s="170"/>
      <c r="D8021" s="170"/>
      <c r="E8021" s="170"/>
      <c r="F8021" s="170"/>
      <c r="G8021" s="170"/>
      <c r="H8021" s="170"/>
      <c r="I8021" s="170"/>
      <c r="J8021" s="170"/>
      <c r="K8021" s="170"/>
      <c r="L8021" s="170"/>
      <c r="M8021" s="170"/>
      <c r="N8021" s="170"/>
      <c r="O8021" s="170"/>
      <c r="P8021" s="170"/>
      <c r="Q8021" s="170"/>
      <c r="R8021" s="170"/>
      <c r="S8021" s="170"/>
      <c r="T8021" s="170"/>
      <c r="U8021" s="170"/>
      <c r="V8021" s="170"/>
      <c r="W8021" s="170"/>
      <c r="X8021" s="174"/>
      <c r="Y8021" s="170"/>
      <c r="Z8021" s="170"/>
      <c r="AA8021" s="170"/>
      <c r="AB8021" s="170"/>
      <c r="AC8021" s="170"/>
      <c r="AD8021" s="174"/>
      <c r="AE8021" s="170"/>
      <c r="AF8021" s="170"/>
      <c r="AI8021" s="170"/>
      <c r="AJ8021" s="170"/>
      <c r="AK8021" s="170"/>
      <c r="AL8021" s="170"/>
      <c r="AM8021" s="170"/>
      <c r="AN8021" s="170"/>
    </row>
    <row r="8022" spans="1:40" ht="52.5" customHeight="1" x14ac:dyDescent="0.2">
      <c r="A8022" s="170"/>
      <c r="B8022" s="170"/>
      <c r="C8022" s="170"/>
      <c r="D8022" s="170"/>
      <c r="E8022" s="170"/>
      <c r="F8022" s="170"/>
      <c r="G8022" s="170"/>
      <c r="H8022" s="170"/>
      <c r="I8022" s="170"/>
      <c r="J8022" s="170"/>
      <c r="K8022" s="170"/>
      <c r="L8022" s="170"/>
      <c r="M8022" s="170"/>
      <c r="N8022" s="170"/>
      <c r="O8022" s="170"/>
      <c r="P8022" s="170"/>
      <c r="Q8022" s="170"/>
      <c r="R8022" s="170"/>
      <c r="S8022" s="170"/>
      <c r="T8022" s="170"/>
      <c r="U8022" s="170"/>
      <c r="V8022" s="170"/>
      <c r="W8022" s="170"/>
      <c r="X8022" s="174"/>
      <c r="Y8022" s="170"/>
      <c r="Z8022" s="170"/>
      <c r="AA8022" s="170"/>
      <c r="AB8022" s="170"/>
      <c r="AC8022" s="170"/>
      <c r="AD8022" s="174"/>
      <c r="AE8022" s="170"/>
      <c r="AF8022" s="170"/>
      <c r="AI8022" s="170"/>
      <c r="AJ8022" s="170"/>
      <c r="AK8022" s="170"/>
      <c r="AL8022" s="170"/>
      <c r="AM8022" s="170"/>
      <c r="AN8022" s="170"/>
    </row>
    <row r="8023" spans="1:40" ht="52.5" customHeight="1" x14ac:dyDescent="0.2">
      <c r="A8023" s="170"/>
      <c r="B8023" s="170"/>
      <c r="C8023" s="170"/>
      <c r="D8023" s="170"/>
      <c r="E8023" s="170"/>
      <c r="F8023" s="170"/>
      <c r="G8023" s="170"/>
      <c r="H8023" s="170"/>
      <c r="I8023" s="170"/>
      <c r="J8023" s="170"/>
      <c r="K8023" s="170"/>
      <c r="L8023" s="170"/>
      <c r="M8023" s="170"/>
      <c r="N8023" s="170"/>
      <c r="O8023" s="170"/>
      <c r="P8023" s="170"/>
      <c r="Q8023" s="170"/>
      <c r="R8023" s="170"/>
      <c r="S8023" s="170"/>
      <c r="T8023" s="170"/>
      <c r="U8023" s="170"/>
      <c r="V8023" s="170"/>
      <c r="W8023" s="170"/>
      <c r="X8023" s="174"/>
      <c r="Y8023" s="170"/>
      <c r="Z8023" s="170"/>
      <c r="AA8023" s="170"/>
      <c r="AB8023" s="170"/>
      <c r="AC8023" s="170"/>
      <c r="AD8023" s="174"/>
      <c r="AE8023" s="170"/>
      <c r="AF8023" s="170"/>
      <c r="AI8023" s="170"/>
      <c r="AJ8023" s="170"/>
      <c r="AK8023" s="170"/>
      <c r="AL8023" s="170"/>
      <c r="AM8023" s="170"/>
      <c r="AN8023" s="170"/>
    </row>
    <row r="8024" spans="1:40" ht="52.5" customHeight="1" x14ac:dyDescent="0.2">
      <c r="A8024" s="170"/>
      <c r="B8024" s="170"/>
      <c r="C8024" s="170"/>
      <c r="D8024" s="170"/>
      <c r="E8024" s="170"/>
      <c r="F8024" s="170"/>
      <c r="G8024" s="170"/>
      <c r="H8024" s="170"/>
      <c r="I8024" s="170"/>
      <c r="J8024" s="170"/>
      <c r="K8024" s="170"/>
      <c r="L8024" s="170"/>
      <c r="M8024" s="170"/>
      <c r="N8024" s="170"/>
      <c r="O8024" s="170"/>
      <c r="P8024" s="170"/>
      <c r="Q8024" s="170"/>
      <c r="R8024" s="170"/>
      <c r="S8024" s="170"/>
      <c r="T8024" s="170"/>
      <c r="U8024" s="170"/>
      <c r="V8024" s="170"/>
      <c r="W8024" s="170"/>
      <c r="X8024" s="174"/>
      <c r="Y8024" s="170"/>
      <c r="Z8024" s="170"/>
      <c r="AA8024" s="170"/>
      <c r="AB8024" s="170"/>
      <c r="AC8024" s="170"/>
      <c r="AD8024" s="174"/>
      <c r="AE8024" s="170"/>
      <c r="AF8024" s="170"/>
      <c r="AI8024" s="170"/>
      <c r="AJ8024" s="170"/>
      <c r="AK8024" s="170"/>
      <c r="AL8024" s="170"/>
      <c r="AM8024" s="170"/>
      <c r="AN8024" s="170"/>
    </row>
    <row r="8025" spans="1:40" ht="52.5" customHeight="1" x14ac:dyDescent="0.2">
      <c r="A8025" s="170"/>
      <c r="B8025" s="170"/>
      <c r="C8025" s="170"/>
      <c r="D8025" s="170"/>
      <c r="E8025" s="170"/>
      <c r="F8025" s="170"/>
      <c r="G8025" s="170"/>
      <c r="H8025" s="170"/>
      <c r="I8025" s="170"/>
      <c r="J8025" s="170"/>
      <c r="K8025" s="170"/>
      <c r="L8025" s="170"/>
      <c r="M8025" s="170"/>
      <c r="N8025" s="170"/>
      <c r="O8025" s="170"/>
      <c r="P8025" s="170"/>
      <c r="Q8025" s="170"/>
      <c r="R8025" s="170"/>
      <c r="S8025" s="170"/>
      <c r="T8025" s="170"/>
      <c r="U8025" s="170"/>
      <c r="V8025" s="170"/>
      <c r="W8025" s="170"/>
      <c r="X8025" s="174"/>
      <c r="Y8025" s="170"/>
      <c r="Z8025" s="170"/>
      <c r="AA8025" s="170"/>
      <c r="AB8025" s="170"/>
      <c r="AC8025" s="170"/>
      <c r="AD8025" s="174"/>
      <c r="AE8025" s="170"/>
      <c r="AF8025" s="170"/>
      <c r="AI8025" s="170"/>
      <c r="AJ8025" s="170"/>
      <c r="AK8025" s="170"/>
      <c r="AL8025" s="170"/>
      <c r="AM8025" s="170"/>
      <c r="AN8025" s="170"/>
    </row>
    <row r="8026" spans="1:40" ht="52.5" customHeight="1" x14ac:dyDescent="0.2">
      <c r="A8026" s="170"/>
      <c r="B8026" s="170"/>
      <c r="C8026" s="170"/>
      <c r="D8026" s="170"/>
      <c r="E8026" s="170"/>
      <c r="F8026" s="170"/>
      <c r="G8026" s="170"/>
      <c r="H8026" s="170"/>
      <c r="I8026" s="170"/>
      <c r="J8026" s="170"/>
      <c r="K8026" s="170"/>
      <c r="L8026" s="170"/>
      <c r="M8026" s="170"/>
      <c r="N8026" s="170"/>
      <c r="O8026" s="170"/>
      <c r="P8026" s="170"/>
      <c r="Q8026" s="170"/>
      <c r="R8026" s="170"/>
      <c r="S8026" s="170"/>
      <c r="T8026" s="170"/>
      <c r="U8026" s="170"/>
      <c r="V8026" s="170"/>
      <c r="W8026" s="170"/>
      <c r="X8026" s="174"/>
      <c r="Y8026" s="170"/>
      <c r="Z8026" s="170"/>
      <c r="AA8026" s="170"/>
      <c r="AB8026" s="170"/>
      <c r="AC8026" s="170"/>
      <c r="AD8026" s="174"/>
      <c r="AE8026" s="170"/>
      <c r="AF8026" s="170"/>
      <c r="AI8026" s="170"/>
      <c r="AJ8026" s="170"/>
      <c r="AK8026" s="170"/>
      <c r="AL8026" s="170"/>
      <c r="AM8026" s="170"/>
      <c r="AN8026" s="170"/>
    </row>
    <row r="8027" spans="1:40" ht="52.5" customHeight="1" x14ac:dyDescent="0.2">
      <c r="A8027" s="170"/>
      <c r="B8027" s="170"/>
      <c r="C8027" s="170"/>
      <c r="D8027" s="170"/>
      <c r="E8027" s="170"/>
      <c r="F8027" s="170"/>
      <c r="G8027" s="170"/>
      <c r="H8027" s="170"/>
      <c r="I8027" s="170"/>
      <c r="J8027" s="170"/>
      <c r="K8027" s="170"/>
      <c r="L8027" s="170"/>
      <c r="M8027" s="170"/>
      <c r="N8027" s="170"/>
      <c r="O8027" s="170"/>
      <c r="P8027" s="170"/>
      <c r="Q8027" s="170"/>
      <c r="R8027" s="170"/>
      <c r="S8027" s="170"/>
      <c r="T8027" s="170"/>
      <c r="U8027" s="170"/>
      <c r="V8027" s="170"/>
      <c r="W8027" s="170"/>
      <c r="X8027" s="174"/>
      <c r="Y8027" s="170"/>
      <c r="Z8027" s="170"/>
      <c r="AA8027" s="170"/>
      <c r="AB8027" s="170"/>
      <c r="AC8027" s="170"/>
      <c r="AD8027" s="174"/>
      <c r="AE8027" s="170"/>
      <c r="AF8027" s="170"/>
      <c r="AI8027" s="170"/>
      <c r="AJ8027" s="170"/>
      <c r="AK8027" s="170"/>
      <c r="AL8027" s="170"/>
      <c r="AM8027" s="170"/>
      <c r="AN8027" s="170"/>
    </row>
    <row r="8028" spans="1:40" ht="52.5" customHeight="1" x14ac:dyDescent="0.2">
      <c r="A8028" s="170"/>
      <c r="B8028" s="170"/>
      <c r="C8028" s="170"/>
      <c r="D8028" s="170"/>
      <c r="E8028" s="170"/>
      <c r="F8028" s="170"/>
      <c r="G8028" s="170"/>
      <c r="H8028" s="170"/>
      <c r="I8028" s="170"/>
      <c r="J8028" s="170"/>
      <c r="K8028" s="170"/>
      <c r="L8028" s="170"/>
      <c r="M8028" s="170"/>
      <c r="N8028" s="170"/>
      <c r="O8028" s="170"/>
      <c r="P8028" s="170"/>
      <c r="Q8028" s="170"/>
      <c r="R8028" s="170"/>
      <c r="S8028" s="170"/>
      <c r="T8028" s="170"/>
      <c r="U8028" s="170"/>
      <c r="V8028" s="170"/>
      <c r="W8028" s="170"/>
      <c r="X8028" s="174"/>
      <c r="Y8028" s="170"/>
      <c r="Z8028" s="170"/>
      <c r="AA8028" s="170"/>
      <c r="AB8028" s="170"/>
      <c r="AC8028" s="170"/>
      <c r="AD8028" s="174"/>
      <c r="AE8028" s="170"/>
      <c r="AF8028" s="170"/>
      <c r="AI8028" s="170"/>
      <c r="AJ8028" s="170"/>
      <c r="AK8028" s="170"/>
      <c r="AL8028" s="170"/>
      <c r="AM8028" s="170"/>
      <c r="AN8028" s="170"/>
    </row>
    <row r="8029" spans="1:40" ht="52.5" customHeight="1" x14ac:dyDescent="0.2">
      <c r="A8029" s="170"/>
      <c r="B8029" s="170"/>
      <c r="C8029" s="170"/>
      <c r="D8029" s="170"/>
      <c r="E8029" s="170"/>
      <c r="F8029" s="170"/>
      <c r="G8029" s="170"/>
      <c r="H8029" s="170"/>
      <c r="I8029" s="170"/>
      <c r="J8029" s="170"/>
      <c r="K8029" s="170"/>
      <c r="L8029" s="170"/>
      <c r="M8029" s="170"/>
      <c r="N8029" s="170"/>
      <c r="O8029" s="170"/>
      <c r="P8029" s="170"/>
      <c r="Q8029" s="170"/>
      <c r="R8029" s="170"/>
      <c r="S8029" s="170"/>
      <c r="T8029" s="170"/>
      <c r="U8029" s="170"/>
      <c r="V8029" s="170"/>
      <c r="W8029" s="170"/>
      <c r="X8029" s="174"/>
      <c r="Y8029" s="170"/>
      <c r="Z8029" s="170"/>
      <c r="AA8029" s="170"/>
      <c r="AB8029" s="170"/>
      <c r="AC8029" s="170"/>
      <c r="AD8029" s="174"/>
      <c r="AE8029" s="170"/>
      <c r="AF8029" s="170"/>
      <c r="AI8029" s="170"/>
      <c r="AJ8029" s="170"/>
      <c r="AK8029" s="170"/>
      <c r="AL8029" s="170"/>
      <c r="AM8029" s="170"/>
      <c r="AN8029" s="170"/>
    </row>
    <row r="8030" spans="1:40" ht="52.5" customHeight="1" x14ac:dyDescent="0.2">
      <c r="A8030" s="170"/>
      <c r="B8030" s="170"/>
      <c r="C8030" s="170"/>
      <c r="D8030" s="170"/>
      <c r="E8030" s="170"/>
      <c r="F8030" s="170"/>
      <c r="G8030" s="170"/>
      <c r="H8030" s="170"/>
      <c r="I8030" s="170"/>
      <c r="J8030" s="170"/>
      <c r="K8030" s="170"/>
      <c r="L8030" s="170"/>
      <c r="M8030" s="170"/>
      <c r="N8030" s="170"/>
      <c r="O8030" s="170"/>
      <c r="P8030" s="170"/>
      <c r="Q8030" s="170"/>
      <c r="R8030" s="170"/>
      <c r="S8030" s="170"/>
      <c r="T8030" s="170"/>
      <c r="U8030" s="170"/>
      <c r="V8030" s="170"/>
      <c r="W8030" s="170"/>
      <c r="X8030" s="174"/>
      <c r="Y8030" s="170"/>
      <c r="Z8030" s="170"/>
      <c r="AA8030" s="170"/>
      <c r="AB8030" s="170"/>
      <c r="AC8030" s="170"/>
      <c r="AD8030" s="174"/>
      <c r="AE8030" s="170"/>
      <c r="AF8030" s="170"/>
      <c r="AI8030" s="170"/>
      <c r="AJ8030" s="170"/>
      <c r="AK8030" s="170"/>
      <c r="AL8030" s="170"/>
      <c r="AM8030" s="170"/>
      <c r="AN8030" s="170"/>
    </row>
    <row r="8031" spans="1:40" ht="52.5" customHeight="1" x14ac:dyDescent="0.2">
      <c r="A8031" s="170"/>
      <c r="B8031" s="170"/>
      <c r="C8031" s="170"/>
      <c r="D8031" s="170"/>
      <c r="E8031" s="170"/>
      <c r="F8031" s="170"/>
      <c r="G8031" s="170"/>
      <c r="H8031" s="170"/>
      <c r="I8031" s="170"/>
      <c r="J8031" s="170"/>
      <c r="K8031" s="170"/>
      <c r="L8031" s="170"/>
      <c r="M8031" s="170"/>
      <c r="N8031" s="170"/>
      <c r="O8031" s="170"/>
      <c r="P8031" s="170"/>
      <c r="Q8031" s="170"/>
      <c r="R8031" s="170"/>
      <c r="S8031" s="170"/>
      <c r="T8031" s="170"/>
      <c r="U8031" s="170"/>
      <c r="V8031" s="170"/>
      <c r="W8031" s="170"/>
      <c r="X8031" s="174"/>
      <c r="Y8031" s="170"/>
      <c r="Z8031" s="170"/>
      <c r="AA8031" s="170"/>
      <c r="AB8031" s="170"/>
      <c r="AC8031" s="170"/>
      <c r="AD8031" s="174"/>
      <c r="AE8031" s="170"/>
      <c r="AF8031" s="170"/>
      <c r="AI8031" s="170"/>
      <c r="AJ8031" s="170"/>
      <c r="AK8031" s="170"/>
      <c r="AL8031" s="170"/>
      <c r="AM8031" s="170"/>
      <c r="AN8031" s="170"/>
    </row>
    <row r="8032" spans="1:40" ht="52.5" customHeight="1" x14ac:dyDescent="0.2">
      <c r="A8032" s="170"/>
      <c r="B8032" s="170"/>
      <c r="C8032" s="170"/>
      <c r="D8032" s="170"/>
      <c r="E8032" s="170"/>
      <c r="F8032" s="170"/>
      <c r="G8032" s="170"/>
      <c r="H8032" s="170"/>
      <c r="I8032" s="170"/>
      <c r="J8032" s="170"/>
      <c r="K8032" s="170"/>
      <c r="L8032" s="170"/>
      <c r="M8032" s="170"/>
      <c r="N8032" s="170"/>
      <c r="O8032" s="170"/>
      <c r="P8032" s="170"/>
      <c r="Q8032" s="170"/>
      <c r="R8032" s="170"/>
      <c r="S8032" s="170"/>
      <c r="T8032" s="170"/>
      <c r="U8032" s="170"/>
      <c r="V8032" s="170"/>
      <c r="W8032" s="170"/>
      <c r="X8032" s="174"/>
      <c r="Y8032" s="170"/>
      <c r="Z8032" s="170"/>
      <c r="AA8032" s="170"/>
      <c r="AB8032" s="170"/>
      <c r="AC8032" s="170"/>
      <c r="AD8032" s="174"/>
      <c r="AE8032" s="170"/>
      <c r="AF8032" s="170"/>
      <c r="AI8032" s="170"/>
      <c r="AJ8032" s="170"/>
      <c r="AK8032" s="170"/>
      <c r="AL8032" s="170"/>
      <c r="AM8032" s="170"/>
      <c r="AN8032" s="170"/>
    </row>
    <row r="8033" spans="1:40" ht="52.5" customHeight="1" x14ac:dyDescent="0.2">
      <c r="A8033" s="170"/>
      <c r="B8033" s="170"/>
      <c r="C8033" s="170"/>
      <c r="D8033" s="170"/>
      <c r="E8033" s="170"/>
      <c r="F8033" s="170"/>
      <c r="G8033" s="170"/>
      <c r="H8033" s="170"/>
      <c r="I8033" s="170"/>
      <c r="J8033" s="170"/>
      <c r="K8033" s="170"/>
      <c r="L8033" s="170"/>
      <c r="M8033" s="170"/>
      <c r="N8033" s="170"/>
      <c r="O8033" s="170"/>
      <c r="P8033" s="170"/>
      <c r="Q8033" s="170"/>
      <c r="R8033" s="170"/>
      <c r="S8033" s="170"/>
      <c r="T8033" s="170"/>
      <c r="U8033" s="170"/>
      <c r="V8033" s="170"/>
      <c r="W8033" s="170"/>
      <c r="X8033" s="174"/>
      <c r="Y8033" s="170"/>
      <c r="Z8033" s="170"/>
      <c r="AA8033" s="170"/>
      <c r="AB8033" s="170"/>
      <c r="AC8033" s="170"/>
      <c r="AD8033" s="174"/>
      <c r="AE8033" s="170"/>
      <c r="AF8033" s="170"/>
      <c r="AI8033" s="170"/>
      <c r="AJ8033" s="170"/>
      <c r="AK8033" s="170"/>
      <c r="AL8033" s="170"/>
      <c r="AM8033" s="170"/>
      <c r="AN8033" s="170"/>
    </row>
    <row r="8034" spans="1:40" ht="52.5" customHeight="1" x14ac:dyDescent="0.2">
      <c r="A8034" s="170"/>
      <c r="B8034" s="170"/>
      <c r="C8034" s="170"/>
      <c r="D8034" s="170"/>
      <c r="E8034" s="170"/>
      <c r="F8034" s="170"/>
      <c r="G8034" s="170"/>
      <c r="H8034" s="170"/>
      <c r="I8034" s="170"/>
      <c r="J8034" s="170"/>
      <c r="K8034" s="170"/>
      <c r="L8034" s="170"/>
      <c r="M8034" s="170"/>
      <c r="N8034" s="170"/>
      <c r="O8034" s="170"/>
      <c r="P8034" s="170"/>
      <c r="Q8034" s="170"/>
      <c r="R8034" s="170"/>
      <c r="S8034" s="170"/>
      <c r="T8034" s="170"/>
      <c r="U8034" s="170"/>
      <c r="V8034" s="170"/>
      <c r="W8034" s="170"/>
      <c r="X8034" s="174"/>
      <c r="Y8034" s="170"/>
      <c r="Z8034" s="170"/>
      <c r="AA8034" s="170"/>
      <c r="AB8034" s="170"/>
      <c r="AC8034" s="170"/>
      <c r="AD8034" s="174"/>
      <c r="AE8034" s="170"/>
      <c r="AF8034" s="170"/>
      <c r="AI8034" s="170"/>
      <c r="AJ8034" s="170"/>
      <c r="AK8034" s="170"/>
      <c r="AL8034" s="170"/>
      <c r="AM8034" s="170"/>
      <c r="AN8034" s="170"/>
    </row>
    <row r="8035" spans="1:40" ht="52.5" customHeight="1" x14ac:dyDescent="0.2">
      <c r="A8035" s="170"/>
      <c r="B8035" s="170"/>
      <c r="C8035" s="170"/>
      <c r="D8035" s="170"/>
      <c r="E8035" s="170"/>
      <c r="F8035" s="170"/>
      <c r="G8035" s="170"/>
      <c r="H8035" s="170"/>
      <c r="I8035" s="170"/>
      <c r="J8035" s="170"/>
      <c r="K8035" s="170"/>
      <c r="L8035" s="170"/>
      <c r="M8035" s="170"/>
      <c r="N8035" s="170"/>
      <c r="O8035" s="170"/>
      <c r="P8035" s="170"/>
      <c r="Q8035" s="170"/>
      <c r="R8035" s="170"/>
      <c r="S8035" s="170"/>
      <c r="T8035" s="170"/>
      <c r="U8035" s="170"/>
      <c r="V8035" s="170"/>
      <c r="W8035" s="170"/>
      <c r="X8035" s="174"/>
      <c r="Y8035" s="170"/>
      <c r="Z8035" s="170"/>
      <c r="AA8035" s="170"/>
      <c r="AB8035" s="170"/>
      <c r="AC8035" s="170"/>
      <c r="AD8035" s="174"/>
      <c r="AE8035" s="170"/>
      <c r="AF8035" s="170"/>
      <c r="AI8035" s="170"/>
      <c r="AJ8035" s="170"/>
      <c r="AK8035" s="170"/>
      <c r="AL8035" s="170"/>
      <c r="AM8035" s="170"/>
      <c r="AN8035" s="170"/>
    </row>
    <row r="8036" spans="1:40" ht="52.5" customHeight="1" x14ac:dyDescent="0.2">
      <c r="A8036" s="170"/>
      <c r="B8036" s="170"/>
      <c r="C8036" s="170"/>
      <c r="D8036" s="170"/>
      <c r="E8036" s="170"/>
      <c r="F8036" s="170"/>
      <c r="G8036" s="170"/>
      <c r="H8036" s="170"/>
      <c r="I8036" s="170"/>
      <c r="J8036" s="170"/>
      <c r="K8036" s="170"/>
      <c r="L8036" s="170"/>
      <c r="M8036" s="170"/>
      <c r="N8036" s="170"/>
      <c r="O8036" s="170"/>
      <c r="P8036" s="170"/>
      <c r="Q8036" s="170"/>
      <c r="R8036" s="170"/>
      <c r="S8036" s="170"/>
      <c r="T8036" s="170"/>
      <c r="U8036" s="170"/>
      <c r="V8036" s="170"/>
      <c r="W8036" s="170"/>
      <c r="X8036" s="174"/>
      <c r="Y8036" s="170"/>
      <c r="Z8036" s="170"/>
      <c r="AA8036" s="170"/>
      <c r="AB8036" s="170"/>
      <c r="AC8036" s="170"/>
      <c r="AD8036" s="174"/>
      <c r="AE8036" s="170"/>
      <c r="AF8036" s="170"/>
      <c r="AI8036" s="170"/>
      <c r="AJ8036" s="170"/>
      <c r="AK8036" s="170"/>
      <c r="AL8036" s="170"/>
      <c r="AM8036" s="170"/>
      <c r="AN8036" s="170"/>
    </row>
    <row r="8037" spans="1:40" ht="52.5" customHeight="1" x14ac:dyDescent="0.2">
      <c r="A8037" s="170"/>
      <c r="B8037" s="170"/>
      <c r="C8037" s="170"/>
      <c r="D8037" s="170"/>
      <c r="E8037" s="170"/>
      <c r="F8037" s="170"/>
      <c r="G8037" s="170"/>
      <c r="H8037" s="170"/>
      <c r="I8037" s="170"/>
      <c r="J8037" s="170"/>
      <c r="K8037" s="170"/>
      <c r="L8037" s="170"/>
      <c r="M8037" s="170"/>
      <c r="N8037" s="170"/>
      <c r="O8037" s="170"/>
      <c r="P8037" s="170"/>
      <c r="Q8037" s="170"/>
      <c r="R8037" s="170"/>
      <c r="S8037" s="170"/>
      <c r="T8037" s="170"/>
      <c r="U8037" s="170"/>
      <c r="V8037" s="170"/>
      <c r="W8037" s="170"/>
      <c r="X8037" s="174"/>
      <c r="Y8037" s="170"/>
      <c r="Z8037" s="170"/>
      <c r="AA8037" s="170"/>
      <c r="AB8037" s="170"/>
      <c r="AC8037" s="170"/>
      <c r="AD8037" s="174"/>
      <c r="AE8037" s="170"/>
      <c r="AF8037" s="170"/>
      <c r="AI8037" s="170"/>
      <c r="AJ8037" s="170"/>
      <c r="AK8037" s="170"/>
      <c r="AL8037" s="170"/>
      <c r="AM8037" s="170"/>
      <c r="AN8037" s="170"/>
    </row>
    <row r="8038" spans="1:40" ht="52.5" customHeight="1" x14ac:dyDescent="0.2">
      <c r="A8038" s="170"/>
      <c r="B8038" s="170"/>
      <c r="C8038" s="170"/>
      <c r="D8038" s="170"/>
      <c r="E8038" s="170"/>
      <c r="F8038" s="170"/>
      <c r="G8038" s="170"/>
      <c r="H8038" s="170"/>
      <c r="I8038" s="170"/>
      <c r="J8038" s="170"/>
      <c r="K8038" s="170"/>
      <c r="L8038" s="170"/>
      <c r="M8038" s="170"/>
      <c r="N8038" s="170"/>
      <c r="O8038" s="170"/>
      <c r="P8038" s="170"/>
      <c r="Q8038" s="170"/>
      <c r="R8038" s="170"/>
      <c r="S8038" s="170"/>
      <c r="T8038" s="170"/>
      <c r="U8038" s="170"/>
      <c r="V8038" s="170"/>
      <c r="W8038" s="170"/>
      <c r="X8038" s="174"/>
      <c r="Y8038" s="170"/>
      <c r="Z8038" s="170"/>
      <c r="AA8038" s="170"/>
      <c r="AB8038" s="170"/>
      <c r="AC8038" s="170"/>
      <c r="AD8038" s="174"/>
      <c r="AE8038" s="170"/>
      <c r="AF8038" s="170"/>
      <c r="AI8038" s="170"/>
      <c r="AJ8038" s="170"/>
      <c r="AK8038" s="170"/>
      <c r="AL8038" s="170"/>
      <c r="AM8038" s="170"/>
      <c r="AN8038" s="170"/>
    </row>
    <row r="8039" spans="1:40" ht="52.5" customHeight="1" x14ac:dyDescent="0.2">
      <c r="A8039" s="170"/>
      <c r="B8039" s="170"/>
      <c r="C8039" s="170"/>
      <c r="D8039" s="170"/>
      <c r="E8039" s="170"/>
      <c r="F8039" s="170"/>
      <c r="G8039" s="170"/>
      <c r="H8039" s="170"/>
      <c r="I8039" s="170"/>
      <c r="J8039" s="170"/>
      <c r="K8039" s="170"/>
      <c r="L8039" s="170"/>
      <c r="M8039" s="170"/>
      <c r="N8039" s="170"/>
      <c r="O8039" s="170"/>
      <c r="P8039" s="170"/>
      <c r="Q8039" s="170"/>
      <c r="R8039" s="170"/>
      <c r="S8039" s="170"/>
      <c r="T8039" s="170"/>
      <c r="U8039" s="170"/>
      <c r="V8039" s="170"/>
      <c r="W8039" s="170"/>
      <c r="X8039" s="174"/>
      <c r="Y8039" s="170"/>
      <c r="Z8039" s="170"/>
      <c r="AA8039" s="170"/>
      <c r="AB8039" s="170"/>
      <c r="AC8039" s="170"/>
      <c r="AD8039" s="174"/>
      <c r="AE8039" s="170"/>
      <c r="AF8039" s="170"/>
      <c r="AI8039" s="170"/>
      <c r="AJ8039" s="170"/>
      <c r="AK8039" s="170"/>
      <c r="AL8039" s="170"/>
      <c r="AM8039" s="170"/>
      <c r="AN8039" s="170"/>
    </row>
    <row r="8040" spans="1:40" ht="52.5" customHeight="1" x14ac:dyDescent="0.2">
      <c r="A8040" s="170"/>
      <c r="B8040" s="170"/>
      <c r="C8040" s="170"/>
      <c r="D8040" s="170"/>
      <c r="E8040" s="170"/>
      <c r="F8040" s="170"/>
      <c r="G8040" s="170"/>
      <c r="H8040" s="170"/>
      <c r="I8040" s="170"/>
      <c r="J8040" s="170"/>
      <c r="K8040" s="170"/>
      <c r="L8040" s="170"/>
      <c r="M8040" s="170"/>
      <c r="N8040" s="170"/>
      <c r="O8040" s="170"/>
      <c r="P8040" s="170"/>
      <c r="Q8040" s="170"/>
      <c r="R8040" s="170"/>
      <c r="S8040" s="170"/>
      <c r="T8040" s="170"/>
      <c r="U8040" s="170"/>
      <c r="V8040" s="170"/>
      <c r="W8040" s="170"/>
      <c r="X8040" s="174"/>
      <c r="Y8040" s="170"/>
      <c r="Z8040" s="170"/>
      <c r="AA8040" s="170"/>
      <c r="AB8040" s="170"/>
      <c r="AC8040" s="170"/>
      <c r="AD8040" s="174"/>
      <c r="AE8040" s="170"/>
      <c r="AF8040" s="170"/>
      <c r="AI8040" s="170"/>
      <c r="AJ8040" s="170"/>
      <c r="AK8040" s="170"/>
      <c r="AL8040" s="170"/>
      <c r="AM8040" s="170"/>
      <c r="AN8040" s="170"/>
    </row>
    <row r="8041" spans="1:40" ht="52.5" customHeight="1" x14ac:dyDescent="0.2">
      <c r="A8041" s="170"/>
      <c r="B8041" s="170"/>
      <c r="C8041" s="170"/>
      <c r="D8041" s="170"/>
      <c r="E8041" s="170"/>
      <c r="F8041" s="170"/>
      <c r="G8041" s="170"/>
      <c r="H8041" s="170"/>
      <c r="I8041" s="170"/>
      <c r="J8041" s="170"/>
      <c r="K8041" s="170"/>
      <c r="L8041" s="170"/>
      <c r="M8041" s="170"/>
      <c r="N8041" s="170"/>
      <c r="O8041" s="170"/>
      <c r="P8041" s="170"/>
      <c r="Q8041" s="170"/>
      <c r="R8041" s="170"/>
      <c r="S8041" s="170"/>
      <c r="T8041" s="170"/>
      <c r="U8041" s="170"/>
      <c r="V8041" s="170"/>
      <c r="W8041" s="170"/>
      <c r="X8041" s="174"/>
      <c r="Y8041" s="170"/>
      <c r="Z8041" s="170"/>
      <c r="AA8041" s="170"/>
      <c r="AB8041" s="170"/>
      <c r="AC8041" s="170"/>
      <c r="AD8041" s="174"/>
      <c r="AE8041" s="170"/>
      <c r="AF8041" s="170"/>
      <c r="AI8041" s="170"/>
      <c r="AJ8041" s="170"/>
      <c r="AK8041" s="170"/>
      <c r="AL8041" s="170"/>
      <c r="AM8041" s="170"/>
      <c r="AN8041" s="170"/>
    </row>
    <row r="8042" spans="1:40" ht="52.5" customHeight="1" x14ac:dyDescent="0.2">
      <c r="A8042" s="170"/>
      <c r="B8042" s="170"/>
      <c r="C8042" s="170"/>
      <c r="D8042" s="170"/>
      <c r="E8042" s="170"/>
      <c r="F8042" s="170"/>
      <c r="G8042" s="170"/>
      <c r="H8042" s="170"/>
      <c r="I8042" s="170"/>
      <c r="J8042" s="170"/>
      <c r="K8042" s="170"/>
      <c r="L8042" s="170"/>
      <c r="M8042" s="170"/>
      <c r="N8042" s="170"/>
      <c r="O8042" s="170"/>
      <c r="P8042" s="170"/>
      <c r="Q8042" s="170"/>
      <c r="R8042" s="170"/>
      <c r="S8042" s="170"/>
      <c r="T8042" s="170"/>
      <c r="U8042" s="170"/>
      <c r="V8042" s="170"/>
      <c r="W8042" s="170"/>
      <c r="X8042" s="174"/>
      <c r="Y8042" s="170"/>
      <c r="Z8042" s="170"/>
      <c r="AA8042" s="170"/>
      <c r="AB8042" s="170"/>
      <c r="AC8042" s="170"/>
      <c r="AD8042" s="174"/>
      <c r="AE8042" s="170"/>
      <c r="AF8042" s="170"/>
      <c r="AI8042" s="170"/>
      <c r="AJ8042" s="170"/>
      <c r="AK8042" s="170"/>
      <c r="AL8042" s="170"/>
      <c r="AM8042" s="170"/>
      <c r="AN8042" s="170"/>
    </row>
    <row r="8043" spans="1:40" ht="52.5" customHeight="1" x14ac:dyDescent="0.2">
      <c r="A8043" s="170"/>
      <c r="B8043" s="170"/>
      <c r="C8043" s="170"/>
      <c r="D8043" s="170"/>
      <c r="E8043" s="170"/>
      <c r="F8043" s="170"/>
      <c r="G8043" s="170"/>
      <c r="H8043" s="170"/>
      <c r="I8043" s="170"/>
      <c r="J8043" s="170"/>
      <c r="K8043" s="170"/>
      <c r="L8043" s="170"/>
      <c r="M8043" s="170"/>
      <c r="N8043" s="170"/>
      <c r="O8043" s="170"/>
      <c r="P8043" s="170"/>
      <c r="Q8043" s="170"/>
      <c r="R8043" s="170"/>
      <c r="S8043" s="170"/>
      <c r="T8043" s="170"/>
      <c r="U8043" s="170"/>
      <c r="V8043" s="170"/>
      <c r="W8043" s="170"/>
      <c r="X8043" s="174"/>
      <c r="Y8043" s="170"/>
      <c r="Z8043" s="170"/>
      <c r="AA8043" s="170"/>
      <c r="AB8043" s="170"/>
      <c r="AC8043" s="170"/>
      <c r="AD8043" s="174"/>
      <c r="AE8043" s="170"/>
      <c r="AF8043" s="170"/>
      <c r="AI8043" s="170"/>
      <c r="AJ8043" s="170"/>
      <c r="AK8043" s="170"/>
      <c r="AL8043" s="170"/>
      <c r="AM8043" s="170"/>
      <c r="AN8043" s="170"/>
    </row>
    <row r="8044" spans="1:40" ht="52.5" customHeight="1" x14ac:dyDescent="0.2">
      <c r="A8044" s="170"/>
      <c r="B8044" s="170"/>
      <c r="C8044" s="170"/>
      <c r="D8044" s="170"/>
      <c r="E8044" s="170"/>
      <c r="F8044" s="170"/>
      <c r="G8044" s="170"/>
      <c r="H8044" s="170"/>
      <c r="I8044" s="170"/>
      <c r="J8044" s="170"/>
      <c r="K8044" s="170"/>
      <c r="L8044" s="170"/>
      <c r="M8044" s="170"/>
      <c r="N8044" s="170"/>
      <c r="O8044" s="170"/>
      <c r="P8044" s="170"/>
      <c r="Q8044" s="170"/>
      <c r="R8044" s="170"/>
      <c r="S8044" s="170"/>
      <c r="T8044" s="170"/>
      <c r="U8044" s="170"/>
      <c r="V8044" s="170"/>
      <c r="W8044" s="170"/>
      <c r="X8044" s="174"/>
      <c r="Y8044" s="170"/>
      <c r="Z8044" s="170"/>
      <c r="AA8044" s="170"/>
      <c r="AB8044" s="170"/>
      <c r="AC8044" s="170"/>
      <c r="AD8044" s="174"/>
      <c r="AE8044" s="170"/>
      <c r="AF8044" s="170"/>
      <c r="AI8044" s="170"/>
      <c r="AJ8044" s="170"/>
      <c r="AK8044" s="170"/>
      <c r="AL8044" s="170"/>
      <c r="AM8044" s="170"/>
      <c r="AN8044" s="170"/>
    </row>
    <row r="8045" spans="1:40" ht="52.5" customHeight="1" x14ac:dyDescent="0.2">
      <c r="A8045" s="170"/>
      <c r="B8045" s="170"/>
      <c r="C8045" s="170"/>
      <c r="D8045" s="170"/>
      <c r="E8045" s="170"/>
      <c r="F8045" s="170"/>
      <c r="G8045" s="170"/>
      <c r="H8045" s="170"/>
      <c r="I8045" s="170"/>
      <c r="J8045" s="170"/>
      <c r="K8045" s="170"/>
      <c r="L8045" s="170"/>
      <c r="M8045" s="170"/>
      <c r="N8045" s="170"/>
      <c r="O8045" s="170"/>
      <c r="P8045" s="170"/>
      <c r="Q8045" s="170"/>
      <c r="R8045" s="170"/>
      <c r="S8045" s="170"/>
      <c r="T8045" s="170"/>
      <c r="U8045" s="170"/>
      <c r="V8045" s="170"/>
      <c r="W8045" s="170"/>
      <c r="X8045" s="174"/>
      <c r="Y8045" s="170"/>
      <c r="Z8045" s="170"/>
      <c r="AA8045" s="170"/>
      <c r="AB8045" s="170"/>
      <c r="AC8045" s="170"/>
      <c r="AD8045" s="174"/>
      <c r="AE8045" s="170"/>
      <c r="AF8045" s="170"/>
      <c r="AI8045" s="170"/>
      <c r="AJ8045" s="170"/>
      <c r="AK8045" s="170"/>
      <c r="AL8045" s="170"/>
      <c r="AM8045" s="170"/>
      <c r="AN8045" s="170"/>
    </row>
    <row r="8046" spans="1:40" ht="52.5" customHeight="1" x14ac:dyDescent="0.2">
      <c r="A8046" s="170"/>
      <c r="B8046" s="170"/>
      <c r="C8046" s="170"/>
      <c r="D8046" s="170"/>
      <c r="E8046" s="170"/>
      <c r="F8046" s="170"/>
      <c r="G8046" s="170"/>
      <c r="H8046" s="170"/>
      <c r="I8046" s="170"/>
      <c r="J8046" s="170"/>
      <c r="K8046" s="170"/>
      <c r="L8046" s="170"/>
      <c r="M8046" s="170"/>
      <c r="N8046" s="170"/>
      <c r="O8046" s="170"/>
      <c r="P8046" s="170"/>
      <c r="Q8046" s="170"/>
      <c r="R8046" s="170"/>
      <c r="S8046" s="170"/>
      <c r="T8046" s="170"/>
      <c r="U8046" s="170"/>
      <c r="V8046" s="170"/>
      <c r="W8046" s="170"/>
      <c r="X8046" s="174"/>
      <c r="Y8046" s="170"/>
      <c r="Z8046" s="170"/>
      <c r="AA8046" s="170"/>
      <c r="AB8046" s="170"/>
      <c r="AC8046" s="170"/>
      <c r="AD8046" s="174"/>
      <c r="AE8046" s="170"/>
      <c r="AF8046" s="170"/>
      <c r="AI8046" s="170"/>
      <c r="AJ8046" s="170"/>
      <c r="AK8046" s="170"/>
      <c r="AL8046" s="170"/>
      <c r="AM8046" s="170"/>
      <c r="AN8046" s="170"/>
    </row>
    <row r="8047" spans="1:40" ht="52.5" customHeight="1" x14ac:dyDescent="0.2">
      <c r="A8047" s="170"/>
      <c r="B8047" s="170"/>
      <c r="C8047" s="170"/>
      <c r="D8047" s="170"/>
      <c r="E8047" s="170"/>
      <c r="F8047" s="170"/>
      <c r="G8047" s="170"/>
      <c r="H8047" s="170"/>
      <c r="I8047" s="170"/>
      <c r="J8047" s="170"/>
      <c r="K8047" s="170"/>
      <c r="L8047" s="170"/>
      <c r="M8047" s="170"/>
      <c r="N8047" s="170"/>
      <c r="O8047" s="170"/>
      <c r="P8047" s="170"/>
      <c r="Q8047" s="170"/>
      <c r="R8047" s="170"/>
      <c r="S8047" s="170"/>
      <c r="T8047" s="170"/>
      <c r="U8047" s="170"/>
      <c r="V8047" s="170"/>
      <c r="W8047" s="170"/>
      <c r="X8047" s="174"/>
      <c r="Y8047" s="170"/>
      <c r="Z8047" s="170"/>
      <c r="AA8047" s="170"/>
      <c r="AB8047" s="170"/>
      <c r="AC8047" s="170"/>
      <c r="AD8047" s="174"/>
      <c r="AE8047" s="170"/>
      <c r="AF8047" s="170"/>
      <c r="AI8047" s="170"/>
      <c r="AJ8047" s="170"/>
      <c r="AK8047" s="170"/>
      <c r="AL8047" s="170"/>
      <c r="AM8047" s="170"/>
      <c r="AN8047" s="170"/>
    </row>
    <row r="8048" spans="1:40" ht="52.5" customHeight="1" x14ac:dyDescent="0.2">
      <c r="A8048" s="170"/>
      <c r="B8048" s="170"/>
      <c r="C8048" s="170"/>
      <c r="D8048" s="170"/>
      <c r="E8048" s="170"/>
      <c r="F8048" s="170"/>
      <c r="G8048" s="170"/>
      <c r="H8048" s="170"/>
      <c r="I8048" s="170"/>
      <c r="J8048" s="170"/>
      <c r="K8048" s="170"/>
      <c r="L8048" s="170"/>
      <c r="M8048" s="170"/>
      <c r="N8048" s="170"/>
      <c r="O8048" s="170"/>
      <c r="P8048" s="170"/>
      <c r="Q8048" s="170"/>
      <c r="R8048" s="170"/>
      <c r="S8048" s="170"/>
      <c r="T8048" s="170"/>
      <c r="U8048" s="170"/>
      <c r="V8048" s="170"/>
      <c r="W8048" s="170"/>
      <c r="X8048" s="174"/>
      <c r="Y8048" s="170"/>
      <c r="Z8048" s="170"/>
      <c r="AA8048" s="170"/>
      <c r="AB8048" s="170"/>
      <c r="AC8048" s="170"/>
      <c r="AD8048" s="174"/>
      <c r="AE8048" s="170"/>
      <c r="AF8048" s="170"/>
      <c r="AI8048" s="170"/>
      <c r="AJ8048" s="170"/>
      <c r="AK8048" s="170"/>
      <c r="AL8048" s="170"/>
      <c r="AM8048" s="170"/>
      <c r="AN8048" s="170"/>
    </row>
    <row r="8049" spans="1:40" ht="52.5" customHeight="1" x14ac:dyDescent="0.2">
      <c r="A8049" s="170"/>
      <c r="B8049" s="170"/>
      <c r="C8049" s="170"/>
      <c r="D8049" s="170"/>
      <c r="E8049" s="170"/>
      <c r="F8049" s="170"/>
      <c r="G8049" s="170"/>
      <c r="H8049" s="170"/>
      <c r="I8049" s="170"/>
      <c r="J8049" s="170"/>
      <c r="K8049" s="170"/>
      <c r="L8049" s="170"/>
      <c r="M8049" s="170"/>
      <c r="N8049" s="170"/>
      <c r="O8049" s="170"/>
      <c r="P8049" s="170"/>
      <c r="Q8049" s="170"/>
      <c r="R8049" s="170"/>
      <c r="S8049" s="170"/>
      <c r="T8049" s="170"/>
      <c r="U8049" s="170"/>
      <c r="V8049" s="170"/>
      <c r="W8049" s="170"/>
      <c r="X8049" s="174"/>
      <c r="Y8049" s="170"/>
      <c r="Z8049" s="170"/>
      <c r="AA8049" s="170"/>
      <c r="AB8049" s="170"/>
      <c r="AC8049" s="170"/>
      <c r="AD8049" s="174"/>
      <c r="AE8049" s="170"/>
      <c r="AF8049" s="170"/>
      <c r="AI8049" s="170"/>
      <c r="AJ8049" s="170"/>
      <c r="AK8049" s="170"/>
      <c r="AL8049" s="170"/>
      <c r="AM8049" s="170"/>
      <c r="AN8049" s="170"/>
    </row>
    <row r="8050" spans="1:40" ht="52.5" customHeight="1" x14ac:dyDescent="0.2">
      <c r="A8050" s="170"/>
      <c r="B8050" s="170"/>
      <c r="C8050" s="170"/>
      <c r="D8050" s="170"/>
      <c r="E8050" s="170"/>
      <c r="F8050" s="170"/>
      <c r="G8050" s="170"/>
      <c r="H8050" s="170"/>
      <c r="I8050" s="170"/>
      <c r="J8050" s="170"/>
      <c r="K8050" s="170"/>
      <c r="L8050" s="170"/>
      <c r="M8050" s="170"/>
      <c r="N8050" s="170"/>
      <c r="O8050" s="170"/>
      <c r="P8050" s="170"/>
      <c r="Q8050" s="170"/>
      <c r="R8050" s="170"/>
      <c r="S8050" s="170"/>
      <c r="T8050" s="170"/>
      <c r="U8050" s="170"/>
      <c r="V8050" s="170"/>
      <c r="W8050" s="170"/>
      <c r="X8050" s="174"/>
      <c r="Y8050" s="170"/>
      <c r="Z8050" s="170"/>
      <c r="AA8050" s="170"/>
      <c r="AB8050" s="170"/>
      <c r="AC8050" s="170"/>
      <c r="AD8050" s="174"/>
      <c r="AE8050" s="170"/>
      <c r="AF8050" s="170"/>
      <c r="AI8050" s="170"/>
      <c r="AJ8050" s="170"/>
      <c r="AK8050" s="170"/>
      <c r="AL8050" s="170"/>
      <c r="AM8050" s="170"/>
      <c r="AN8050" s="170"/>
    </row>
    <row r="8051" spans="1:40" ht="52.5" customHeight="1" x14ac:dyDescent="0.2">
      <c r="A8051" s="170"/>
      <c r="B8051" s="170"/>
      <c r="C8051" s="170"/>
      <c r="D8051" s="170"/>
      <c r="E8051" s="170"/>
      <c r="F8051" s="170"/>
      <c r="G8051" s="170"/>
      <c r="H8051" s="170"/>
      <c r="I8051" s="170"/>
      <c r="J8051" s="170"/>
      <c r="K8051" s="170"/>
      <c r="L8051" s="170"/>
      <c r="M8051" s="170"/>
      <c r="N8051" s="170"/>
      <c r="O8051" s="170"/>
      <c r="P8051" s="170"/>
      <c r="Q8051" s="170"/>
      <c r="R8051" s="170"/>
      <c r="S8051" s="170"/>
      <c r="T8051" s="170"/>
      <c r="U8051" s="170"/>
      <c r="V8051" s="170"/>
      <c r="W8051" s="170"/>
      <c r="X8051" s="174"/>
      <c r="Y8051" s="170"/>
      <c r="Z8051" s="170"/>
      <c r="AA8051" s="170"/>
      <c r="AB8051" s="170"/>
      <c r="AC8051" s="170"/>
      <c r="AD8051" s="174"/>
      <c r="AE8051" s="170"/>
      <c r="AF8051" s="170"/>
      <c r="AI8051" s="170"/>
      <c r="AJ8051" s="170"/>
      <c r="AK8051" s="170"/>
      <c r="AL8051" s="170"/>
      <c r="AM8051" s="170"/>
      <c r="AN8051" s="170"/>
    </row>
    <row r="8052" spans="1:40" ht="52.5" customHeight="1" x14ac:dyDescent="0.2">
      <c r="A8052" s="170"/>
      <c r="B8052" s="170"/>
      <c r="C8052" s="170"/>
      <c r="D8052" s="170"/>
      <c r="E8052" s="170"/>
      <c r="F8052" s="170"/>
      <c r="G8052" s="170"/>
      <c r="H8052" s="170"/>
      <c r="I8052" s="170"/>
      <c r="J8052" s="170"/>
      <c r="K8052" s="170"/>
      <c r="L8052" s="170"/>
      <c r="M8052" s="170"/>
      <c r="N8052" s="170"/>
      <c r="O8052" s="170"/>
      <c r="P8052" s="170"/>
      <c r="Q8052" s="170"/>
      <c r="R8052" s="170"/>
      <c r="S8052" s="170"/>
      <c r="T8052" s="170"/>
      <c r="U8052" s="170"/>
      <c r="V8052" s="170"/>
      <c r="W8052" s="170"/>
      <c r="X8052" s="174"/>
      <c r="Y8052" s="170"/>
      <c r="Z8052" s="170"/>
      <c r="AA8052" s="170"/>
      <c r="AB8052" s="170"/>
      <c r="AC8052" s="170"/>
      <c r="AD8052" s="174"/>
      <c r="AE8052" s="170"/>
      <c r="AF8052" s="170"/>
      <c r="AI8052" s="170"/>
      <c r="AJ8052" s="170"/>
      <c r="AK8052" s="170"/>
      <c r="AL8052" s="170"/>
      <c r="AM8052" s="170"/>
      <c r="AN8052" s="170"/>
    </row>
    <row r="8053" spans="1:40" ht="52.5" customHeight="1" x14ac:dyDescent="0.2">
      <c r="A8053" s="170"/>
      <c r="B8053" s="170"/>
      <c r="C8053" s="170"/>
      <c r="D8053" s="170"/>
      <c r="E8053" s="170"/>
      <c r="F8053" s="170"/>
      <c r="G8053" s="170"/>
      <c r="H8053" s="170"/>
      <c r="I8053" s="170"/>
      <c r="J8053" s="170"/>
      <c r="K8053" s="170"/>
      <c r="L8053" s="170"/>
      <c r="M8053" s="170"/>
      <c r="N8053" s="170"/>
      <c r="O8053" s="170"/>
      <c r="P8053" s="170"/>
      <c r="Q8053" s="170"/>
      <c r="R8053" s="170"/>
      <c r="S8053" s="170"/>
      <c r="T8053" s="170"/>
      <c r="U8053" s="170"/>
      <c r="V8053" s="170"/>
      <c r="W8053" s="170"/>
      <c r="X8053" s="174"/>
      <c r="Y8053" s="170"/>
      <c r="Z8053" s="170"/>
      <c r="AA8053" s="170"/>
      <c r="AB8053" s="170"/>
      <c r="AC8053" s="170"/>
      <c r="AD8053" s="174"/>
      <c r="AE8053" s="170"/>
      <c r="AF8053" s="170"/>
      <c r="AI8053" s="170"/>
      <c r="AJ8053" s="170"/>
      <c r="AK8053" s="170"/>
      <c r="AL8053" s="170"/>
      <c r="AM8053" s="170"/>
      <c r="AN8053" s="170"/>
    </row>
    <row r="8054" spans="1:40" ht="52.5" customHeight="1" x14ac:dyDescent="0.2">
      <c r="A8054" s="170"/>
      <c r="B8054" s="170"/>
      <c r="C8054" s="170"/>
      <c r="D8054" s="170"/>
      <c r="E8054" s="170"/>
      <c r="F8054" s="170"/>
      <c r="G8054" s="170"/>
      <c r="H8054" s="170"/>
      <c r="I8054" s="170"/>
      <c r="J8054" s="170"/>
      <c r="K8054" s="170"/>
      <c r="L8054" s="170"/>
      <c r="M8054" s="170"/>
      <c r="N8054" s="170"/>
      <c r="O8054" s="170"/>
      <c r="P8054" s="170"/>
      <c r="Q8054" s="170"/>
      <c r="R8054" s="170"/>
      <c r="S8054" s="170"/>
      <c r="T8054" s="170"/>
      <c r="U8054" s="170"/>
      <c r="V8054" s="170"/>
      <c r="W8054" s="170"/>
      <c r="X8054" s="174"/>
      <c r="Y8054" s="170"/>
      <c r="Z8054" s="170"/>
      <c r="AA8054" s="170"/>
      <c r="AB8054" s="170"/>
      <c r="AC8054" s="170"/>
      <c r="AD8054" s="174"/>
      <c r="AE8054" s="170"/>
      <c r="AF8054" s="170"/>
      <c r="AI8054" s="170"/>
      <c r="AJ8054" s="170"/>
      <c r="AK8054" s="170"/>
      <c r="AL8054" s="170"/>
      <c r="AM8054" s="170"/>
      <c r="AN8054" s="170"/>
    </row>
    <row r="8055" spans="1:40" ht="52.5" customHeight="1" x14ac:dyDescent="0.2">
      <c r="A8055" s="170"/>
      <c r="B8055" s="170"/>
      <c r="C8055" s="170"/>
      <c r="D8055" s="170"/>
      <c r="E8055" s="170"/>
      <c r="F8055" s="170"/>
      <c r="G8055" s="170"/>
      <c r="H8055" s="170"/>
      <c r="I8055" s="170"/>
      <c r="J8055" s="170"/>
      <c r="K8055" s="170"/>
      <c r="L8055" s="170"/>
      <c r="M8055" s="170"/>
      <c r="N8055" s="170"/>
      <c r="O8055" s="170"/>
      <c r="P8055" s="170"/>
      <c r="Q8055" s="170"/>
      <c r="R8055" s="170"/>
      <c r="S8055" s="170"/>
      <c r="T8055" s="170"/>
      <c r="U8055" s="170"/>
      <c r="V8055" s="170"/>
      <c r="W8055" s="170"/>
      <c r="X8055" s="174"/>
      <c r="Y8055" s="170"/>
      <c r="Z8055" s="170"/>
      <c r="AA8055" s="170"/>
      <c r="AB8055" s="170"/>
      <c r="AC8055" s="170"/>
      <c r="AD8055" s="174"/>
      <c r="AE8055" s="170"/>
      <c r="AF8055" s="170"/>
      <c r="AI8055" s="170"/>
      <c r="AJ8055" s="170"/>
      <c r="AK8055" s="170"/>
      <c r="AL8055" s="170"/>
      <c r="AM8055" s="170"/>
      <c r="AN8055" s="170"/>
    </row>
    <row r="8056" spans="1:40" ht="52.5" customHeight="1" x14ac:dyDescent="0.2">
      <c r="A8056" s="170"/>
      <c r="B8056" s="170"/>
      <c r="C8056" s="170"/>
      <c r="D8056" s="170"/>
      <c r="E8056" s="170"/>
      <c r="F8056" s="170"/>
      <c r="G8056" s="170"/>
      <c r="H8056" s="170"/>
      <c r="I8056" s="170"/>
      <c r="J8056" s="170"/>
      <c r="K8056" s="170"/>
      <c r="L8056" s="170"/>
      <c r="M8056" s="170"/>
      <c r="N8056" s="170"/>
      <c r="O8056" s="170"/>
      <c r="P8056" s="170"/>
      <c r="Q8056" s="170"/>
      <c r="R8056" s="170"/>
      <c r="S8056" s="170"/>
      <c r="T8056" s="170"/>
      <c r="U8056" s="170"/>
      <c r="V8056" s="170"/>
      <c r="W8056" s="170"/>
      <c r="X8056" s="174"/>
      <c r="Y8056" s="170"/>
      <c r="Z8056" s="170"/>
      <c r="AA8056" s="170"/>
      <c r="AB8056" s="170"/>
      <c r="AC8056" s="170"/>
      <c r="AD8056" s="174"/>
      <c r="AE8056" s="170"/>
      <c r="AF8056" s="170"/>
      <c r="AI8056" s="170"/>
      <c r="AJ8056" s="170"/>
      <c r="AK8056" s="170"/>
      <c r="AL8056" s="170"/>
      <c r="AM8056" s="170"/>
      <c r="AN8056" s="170"/>
    </row>
    <row r="8057" spans="1:40" ht="52.5" customHeight="1" x14ac:dyDescent="0.2">
      <c r="A8057" s="170"/>
      <c r="B8057" s="170"/>
      <c r="C8057" s="170"/>
      <c r="D8057" s="170"/>
      <c r="E8057" s="170"/>
      <c r="F8057" s="170"/>
      <c r="G8057" s="170"/>
      <c r="H8057" s="170"/>
      <c r="I8057" s="170"/>
      <c r="J8057" s="170"/>
      <c r="K8057" s="170"/>
      <c r="L8057" s="170"/>
      <c r="M8057" s="170"/>
      <c r="N8057" s="170"/>
      <c r="O8057" s="170"/>
      <c r="P8057" s="170"/>
      <c r="Q8057" s="170"/>
      <c r="R8057" s="170"/>
      <c r="S8057" s="170"/>
      <c r="T8057" s="170"/>
      <c r="U8057" s="170"/>
      <c r="V8057" s="170"/>
      <c r="W8057" s="170"/>
      <c r="X8057" s="174"/>
      <c r="Y8057" s="170"/>
      <c r="Z8057" s="170"/>
      <c r="AA8057" s="170"/>
      <c r="AB8057" s="170"/>
      <c r="AC8057" s="170"/>
      <c r="AD8057" s="174"/>
      <c r="AE8057" s="170"/>
      <c r="AF8057" s="170"/>
      <c r="AI8057" s="170"/>
      <c r="AJ8057" s="170"/>
      <c r="AK8057" s="170"/>
      <c r="AL8057" s="170"/>
      <c r="AM8057" s="170"/>
      <c r="AN8057" s="170"/>
    </row>
    <row r="8058" spans="1:40" ht="52.5" customHeight="1" x14ac:dyDescent="0.2">
      <c r="A8058" s="170"/>
      <c r="B8058" s="170"/>
      <c r="C8058" s="170"/>
      <c r="D8058" s="170"/>
      <c r="E8058" s="170"/>
      <c r="F8058" s="170"/>
      <c r="G8058" s="170"/>
      <c r="H8058" s="170"/>
      <c r="I8058" s="170"/>
      <c r="J8058" s="170"/>
      <c r="K8058" s="170"/>
      <c r="L8058" s="170"/>
      <c r="M8058" s="170"/>
      <c r="N8058" s="170"/>
      <c r="O8058" s="170"/>
      <c r="P8058" s="170"/>
      <c r="Q8058" s="170"/>
      <c r="R8058" s="170"/>
      <c r="S8058" s="170"/>
      <c r="T8058" s="170"/>
      <c r="U8058" s="170"/>
      <c r="V8058" s="170"/>
      <c r="W8058" s="170"/>
      <c r="X8058" s="174"/>
      <c r="Y8058" s="170"/>
      <c r="Z8058" s="170"/>
      <c r="AA8058" s="170"/>
      <c r="AB8058" s="170"/>
      <c r="AC8058" s="170"/>
      <c r="AD8058" s="174"/>
      <c r="AE8058" s="170"/>
      <c r="AF8058" s="170"/>
      <c r="AI8058" s="170"/>
      <c r="AJ8058" s="170"/>
      <c r="AK8058" s="170"/>
      <c r="AL8058" s="170"/>
      <c r="AM8058" s="170"/>
      <c r="AN8058" s="170"/>
    </row>
    <row r="8059" spans="1:40" ht="52.5" customHeight="1" x14ac:dyDescent="0.2">
      <c r="A8059" s="170"/>
      <c r="B8059" s="170"/>
      <c r="C8059" s="170"/>
      <c r="D8059" s="170"/>
      <c r="E8059" s="170"/>
      <c r="F8059" s="170"/>
      <c r="G8059" s="170"/>
      <c r="H8059" s="170"/>
      <c r="I8059" s="170"/>
      <c r="J8059" s="170"/>
      <c r="K8059" s="170"/>
      <c r="L8059" s="170"/>
      <c r="M8059" s="170"/>
      <c r="N8059" s="170"/>
      <c r="O8059" s="170"/>
      <c r="P8059" s="170"/>
      <c r="Q8059" s="170"/>
      <c r="R8059" s="170"/>
      <c r="S8059" s="170"/>
      <c r="T8059" s="170"/>
      <c r="U8059" s="170"/>
      <c r="V8059" s="170"/>
      <c r="W8059" s="170"/>
      <c r="X8059" s="174"/>
      <c r="Y8059" s="170"/>
      <c r="Z8059" s="170"/>
      <c r="AA8059" s="170"/>
      <c r="AB8059" s="170"/>
      <c r="AC8059" s="170"/>
      <c r="AD8059" s="174"/>
      <c r="AE8059" s="170"/>
      <c r="AF8059" s="170"/>
      <c r="AI8059" s="170"/>
      <c r="AJ8059" s="170"/>
      <c r="AK8059" s="170"/>
      <c r="AL8059" s="170"/>
      <c r="AM8059" s="170"/>
      <c r="AN8059" s="170"/>
    </row>
    <row r="8060" spans="1:40" ht="52.5" customHeight="1" x14ac:dyDescent="0.2">
      <c r="A8060" s="170"/>
      <c r="B8060" s="170"/>
      <c r="C8060" s="170"/>
      <c r="D8060" s="170"/>
      <c r="E8060" s="170"/>
      <c r="F8060" s="170"/>
      <c r="G8060" s="170"/>
      <c r="H8060" s="170"/>
      <c r="I8060" s="170"/>
      <c r="J8060" s="170"/>
      <c r="K8060" s="170"/>
      <c r="L8060" s="170"/>
      <c r="M8060" s="170"/>
      <c r="N8060" s="170"/>
      <c r="O8060" s="170"/>
      <c r="P8060" s="170"/>
      <c r="Q8060" s="170"/>
      <c r="R8060" s="170"/>
      <c r="S8060" s="170"/>
      <c r="T8060" s="170"/>
      <c r="U8060" s="170"/>
      <c r="V8060" s="170"/>
      <c r="W8060" s="170"/>
      <c r="X8060" s="174"/>
      <c r="Y8060" s="170"/>
      <c r="Z8060" s="170"/>
      <c r="AA8060" s="170"/>
      <c r="AB8060" s="170"/>
      <c r="AC8060" s="170"/>
      <c r="AD8060" s="174"/>
      <c r="AE8060" s="170"/>
      <c r="AF8060" s="170"/>
      <c r="AI8060" s="170"/>
      <c r="AJ8060" s="170"/>
      <c r="AK8060" s="170"/>
      <c r="AL8060" s="170"/>
      <c r="AM8060" s="170"/>
      <c r="AN8060" s="170"/>
    </row>
    <row r="8061" spans="1:40" ht="52.5" customHeight="1" x14ac:dyDescent="0.2">
      <c r="A8061" s="170"/>
      <c r="B8061" s="170"/>
      <c r="C8061" s="170"/>
      <c r="D8061" s="170"/>
      <c r="E8061" s="170"/>
      <c r="F8061" s="170"/>
      <c r="G8061" s="170"/>
      <c r="H8061" s="170"/>
      <c r="I8061" s="170"/>
      <c r="J8061" s="170"/>
      <c r="K8061" s="170"/>
      <c r="L8061" s="170"/>
      <c r="M8061" s="170"/>
      <c r="N8061" s="170"/>
      <c r="O8061" s="170"/>
      <c r="P8061" s="170"/>
      <c r="Q8061" s="170"/>
      <c r="R8061" s="170"/>
      <c r="S8061" s="170"/>
      <c r="T8061" s="170"/>
      <c r="U8061" s="170"/>
      <c r="V8061" s="170"/>
      <c r="W8061" s="170"/>
      <c r="X8061" s="174"/>
      <c r="Y8061" s="170"/>
      <c r="Z8061" s="170"/>
      <c r="AA8061" s="170"/>
      <c r="AB8061" s="170"/>
      <c r="AC8061" s="170"/>
      <c r="AD8061" s="174"/>
      <c r="AE8061" s="170"/>
      <c r="AF8061" s="170"/>
      <c r="AI8061" s="170"/>
      <c r="AJ8061" s="170"/>
      <c r="AK8061" s="170"/>
      <c r="AL8061" s="170"/>
      <c r="AM8061" s="170"/>
      <c r="AN8061" s="170"/>
    </row>
    <row r="8062" spans="1:40" ht="52.5" customHeight="1" x14ac:dyDescent="0.2">
      <c r="A8062" s="170"/>
      <c r="B8062" s="170"/>
      <c r="C8062" s="170"/>
      <c r="D8062" s="170"/>
      <c r="E8062" s="170"/>
      <c r="F8062" s="170"/>
      <c r="G8062" s="170"/>
      <c r="H8062" s="170"/>
      <c r="I8062" s="170"/>
      <c r="J8062" s="170"/>
      <c r="K8062" s="170"/>
      <c r="L8062" s="170"/>
      <c r="M8062" s="170"/>
      <c r="N8062" s="170"/>
      <c r="O8062" s="170"/>
      <c r="P8062" s="170"/>
      <c r="Q8062" s="170"/>
      <c r="R8062" s="170"/>
      <c r="S8062" s="170"/>
      <c r="T8062" s="170"/>
      <c r="U8062" s="170"/>
      <c r="V8062" s="170"/>
      <c r="W8062" s="170"/>
      <c r="X8062" s="174"/>
      <c r="Y8062" s="170"/>
      <c r="Z8062" s="170"/>
      <c r="AA8062" s="170"/>
      <c r="AB8062" s="170"/>
      <c r="AC8062" s="170"/>
      <c r="AD8062" s="174"/>
      <c r="AE8062" s="170"/>
      <c r="AF8062" s="170"/>
      <c r="AI8062" s="170"/>
      <c r="AJ8062" s="170"/>
      <c r="AK8062" s="170"/>
      <c r="AL8062" s="170"/>
      <c r="AM8062" s="170"/>
      <c r="AN8062" s="170"/>
    </row>
    <row r="8063" spans="1:40" ht="52.5" customHeight="1" x14ac:dyDescent="0.2">
      <c r="A8063" s="170"/>
      <c r="B8063" s="170"/>
      <c r="C8063" s="170"/>
      <c r="D8063" s="170"/>
      <c r="E8063" s="170"/>
      <c r="F8063" s="170"/>
      <c r="G8063" s="170"/>
      <c r="H8063" s="170"/>
      <c r="I8063" s="170"/>
      <c r="J8063" s="170"/>
      <c r="K8063" s="170"/>
      <c r="L8063" s="170"/>
      <c r="M8063" s="170"/>
      <c r="N8063" s="170"/>
      <c r="O8063" s="170"/>
      <c r="P8063" s="170"/>
      <c r="Q8063" s="170"/>
      <c r="R8063" s="170"/>
      <c r="S8063" s="170"/>
      <c r="T8063" s="170"/>
      <c r="U8063" s="170"/>
      <c r="V8063" s="170"/>
      <c r="W8063" s="170"/>
      <c r="X8063" s="174"/>
      <c r="Y8063" s="170"/>
      <c r="Z8063" s="170"/>
      <c r="AA8063" s="170"/>
      <c r="AB8063" s="170"/>
      <c r="AC8063" s="170"/>
      <c r="AD8063" s="174"/>
      <c r="AE8063" s="170"/>
      <c r="AF8063" s="170"/>
      <c r="AI8063" s="170"/>
      <c r="AJ8063" s="170"/>
      <c r="AK8063" s="170"/>
      <c r="AL8063" s="170"/>
      <c r="AM8063" s="170"/>
      <c r="AN8063" s="170"/>
    </row>
    <row r="8064" spans="1:40" ht="52.5" customHeight="1" x14ac:dyDescent="0.2">
      <c r="A8064" s="170"/>
      <c r="B8064" s="170"/>
      <c r="C8064" s="170"/>
      <c r="D8064" s="170"/>
      <c r="E8064" s="170"/>
      <c r="F8064" s="170"/>
      <c r="G8064" s="170"/>
      <c r="H8064" s="170"/>
      <c r="I8064" s="170"/>
      <c r="J8064" s="170"/>
      <c r="K8064" s="170"/>
      <c r="L8064" s="170"/>
      <c r="M8064" s="170"/>
      <c r="N8064" s="170"/>
      <c r="O8064" s="170"/>
      <c r="P8064" s="170"/>
      <c r="Q8064" s="170"/>
      <c r="R8064" s="170"/>
      <c r="S8064" s="170"/>
      <c r="T8064" s="170"/>
      <c r="U8064" s="170"/>
      <c r="V8064" s="170"/>
      <c r="W8064" s="170"/>
      <c r="X8064" s="174"/>
      <c r="Y8064" s="170"/>
      <c r="Z8064" s="170"/>
      <c r="AA8064" s="170"/>
      <c r="AB8064" s="170"/>
      <c r="AC8064" s="170"/>
      <c r="AD8064" s="174"/>
      <c r="AE8064" s="170"/>
      <c r="AF8064" s="170"/>
      <c r="AI8064" s="170"/>
      <c r="AJ8064" s="170"/>
      <c r="AK8064" s="170"/>
      <c r="AL8064" s="170"/>
      <c r="AM8064" s="170"/>
      <c r="AN8064" s="170"/>
    </row>
    <row r="8065" spans="1:40" ht="52.5" customHeight="1" x14ac:dyDescent="0.2">
      <c r="A8065" s="170"/>
      <c r="B8065" s="170"/>
      <c r="C8065" s="170"/>
      <c r="D8065" s="170"/>
      <c r="E8065" s="170"/>
      <c r="F8065" s="170"/>
      <c r="G8065" s="170"/>
      <c r="H8065" s="170"/>
      <c r="I8065" s="170"/>
      <c r="J8065" s="170"/>
      <c r="K8065" s="170"/>
      <c r="L8065" s="170"/>
      <c r="M8065" s="170"/>
      <c r="N8065" s="170"/>
      <c r="O8065" s="170"/>
      <c r="P8065" s="170"/>
      <c r="Q8065" s="170"/>
      <c r="R8065" s="170"/>
      <c r="S8065" s="170"/>
      <c r="T8065" s="170"/>
      <c r="U8065" s="170"/>
      <c r="V8065" s="170"/>
      <c r="W8065" s="170"/>
      <c r="X8065" s="174"/>
      <c r="Y8065" s="170"/>
      <c r="Z8065" s="170"/>
      <c r="AA8065" s="170"/>
      <c r="AB8065" s="170"/>
      <c r="AC8065" s="170"/>
      <c r="AD8065" s="174"/>
      <c r="AE8065" s="170"/>
      <c r="AF8065" s="170"/>
      <c r="AI8065" s="170"/>
      <c r="AJ8065" s="170"/>
      <c r="AK8065" s="170"/>
      <c r="AL8065" s="170"/>
      <c r="AM8065" s="170"/>
      <c r="AN8065" s="170"/>
    </row>
    <row r="8066" spans="1:40" ht="52.5" customHeight="1" x14ac:dyDescent="0.2">
      <c r="A8066" s="170"/>
      <c r="B8066" s="170"/>
      <c r="C8066" s="170"/>
      <c r="D8066" s="170"/>
      <c r="E8066" s="170"/>
      <c r="F8066" s="170"/>
      <c r="G8066" s="170"/>
      <c r="H8066" s="170"/>
      <c r="I8066" s="170"/>
      <c r="J8066" s="170"/>
      <c r="K8066" s="170"/>
      <c r="L8066" s="170"/>
      <c r="M8066" s="170"/>
      <c r="N8066" s="170"/>
      <c r="O8066" s="170"/>
      <c r="P8066" s="170"/>
      <c r="Q8066" s="170"/>
      <c r="R8066" s="170"/>
      <c r="S8066" s="170"/>
      <c r="T8066" s="170"/>
      <c r="U8066" s="170"/>
      <c r="V8066" s="170"/>
      <c r="W8066" s="170"/>
      <c r="X8066" s="174"/>
      <c r="Y8066" s="170"/>
      <c r="Z8066" s="170"/>
      <c r="AA8066" s="170"/>
      <c r="AB8066" s="170"/>
      <c r="AC8066" s="170"/>
      <c r="AD8066" s="174"/>
      <c r="AE8066" s="170"/>
      <c r="AF8066" s="170"/>
      <c r="AI8066" s="170"/>
      <c r="AJ8066" s="170"/>
      <c r="AK8066" s="170"/>
      <c r="AL8066" s="170"/>
      <c r="AM8066" s="170"/>
      <c r="AN8066" s="170"/>
    </row>
    <row r="8067" spans="1:40" ht="52.5" customHeight="1" x14ac:dyDescent="0.2">
      <c r="A8067" s="170"/>
      <c r="B8067" s="170"/>
      <c r="C8067" s="170"/>
      <c r="D8067" s="170"/>
      <c r="E8067" s="170"/>
      <c r="F8067" s="170"/>
      <c r="G8067" s="170"/>
      <c r="H8067" s="170"/>
      <c r="I8067" s="170"/>
      <c r="J8067" s="170"/>
      <c r="K8067" s="170"/>
      <c r="L8067" s="170"/>
      <c r="M8067" s="170"/>
      <c r="N8067" s="170"/>
      <c r="O8067" s="170"/>
      <c r="P8067" s="170"/>
      <c r="Q8067" s="170"/>
      <c r="R8067" s="170"/>
      <c r="S8067" s="170"/>
      <c r="T8067" s="170"/>
      <c r="U8067" s="170"/>
      <c r="V8067" s="170"/>
      <c r="W8067" s="170"/>
      <c r="X8067" s="174"/>
      <c r="Y8067" s="170"/>
      <c r="Z8067" s="170"/>
      <c r="AA8067" s="170"/>
      <c r="AB8067" s="170"/>
      <c r="AC8067" s="170"/>
      <c r="AD8067" s="174"/>
      <c r="AE8067" s="170"/>
      <c r="AF8067" s="170"/>
      <c r="AI8067" s="170"/>
      <c r="AJ8067" s="170"/>
      <c r="AK8067" s="170"/>
      <c r="AL8067" s="170"/>
      <c r="AM8067" s="170"/>
      <c r="AN8067" s="170"/>
    </row>
    <row r="8068" spans="1:40" ht="52.5" customHeight="1" x14ac:dyDescent="0.2">
      <c r="A8068" s="170"/>
      <c r="B8068" s="170"/>
      <c r="C8068" s="170"/>
      <c r="D8068" s="170"/>
      <c r="E8068" s="170"/>
      <c r="F8068" s="170"/>
      <c r="G8068" s="170"/>
      <c r="H8068" s="170"/>
      <c r="I8068" s="170"/>
      <c r="J8068" s="170"/>
      <c r="K8068" s="170"/>
      <c r="L8068" s="170"/>
      <c r="M8068" s="170"/>
      <c r="N8068" s="170"/>
      <c r="O8068" s="170"/>
      <c r="P8068" s="170"/>
      <c r="Q8068" s="170"/>
      <c r="R8068" s="170"/>
      <c r="S8068" s="170"/>
      <c r="T8068" s="170"/>
      <c r="U8068" s="170"/>
      <c r="V8068" s="170"/>
      <c r="W8068" s="170"/>
      <c r="X8068" s="174"/>
      <c r="Y8068" s="170"/>
      <c r="Z8068" s="170"/>
      <c r="AA8068" s="170"/>
      <c r="AB8068" s="170"/>
      <c r="AC8068" s="170"/>
      <c r="AD8068" s="174"/>
      <c r="AE8068" s="170"/>
      <c r="AF8068" s="170"/>
      <c r="AI8068" s="170"/>
      <c r="AJ8068" s="170"/>
      <c r="AK8068" s="170"/>
      <c r="AL8068" s="170"/>
      <c r="AM8068" s="170"/>
      <c r="AN8068" s="170"/>
    </row>
    <row r="8069" spans="1:40" ht="52.5" customHeight="1" x14ac:dyDescent="0.2">
      <c r="A8069" s="170"/>
      <c r="B8069" s="170"/>
      <c r="C8069" s="170"/>
      <c r="D8069" s="170"/>
      <c r="E8069" s="170"/>
      <c r="F8069" s="170"/>
      <c r="G8069" s="170"/>
      <c r="H8069" s="170"/>
      <c r="I8069" s="170"/>
      <c r="J8069" s="170"/>
      <c r="K8069" s="170"/>
      <c r="L8069" s="170"/>
      <c r="M8069" s="170"/>
      <c r="N8069" s="170"/>
      <c r="O8069" s="170"/>
      <c r="P8069" s="170"/>
      <c r="Q8069" s="170"/>
      <c r="R8069" s="170"/>
      <c r="S8069" s="170"/>
      <c r="T8069" s="170"/>
      <c r="U8069" s="170"/>
      <c r="V8069" s="170"/>
      <c r="W8069" s="170"/>
      <c r="X8069" s="174"/>
      <c r="Y8069" s="170"/>
      <c r="Z8069" s="170"/>
      <c r="AA8069" s="170"/>
      <c r="AB8069" s="170"/>
      <c r="AC8069" s="170"/>
      <c r="AD8069" s="174"/>
      <c r="AE8069" s="170"/>
      <c r="AF8069" s="170"/>
      <c r="AI8069" s="170"/>
      <c r="AJ8069" s="170"/>
      <c r="AK8069" s="170"/>
      <c r="AL8069" s="170"/>
      <c r="AM8069" s="170"/>
      <c r="AN8069" s="170"/>
    </row>
    <row r="8070" spans="1:40" ht="52.5" customHeight="1" x14ac:dyDescent="0.2">
      <c r="A8070" s="170"/>
      <c r="B8070" s="170"/>
      <c r="C8070" s="170"/>
      <c r="D8070" s="170"/>
      <c r="E8070" s="170"/>
      <c r="F8070" s="170"/>
      <c r="G8070" s="170"/>
      <c r="H8070" s="170"/>
      <c r="I8070" s="170"/>
      <c r="J8070" s="170"/>
      <c r="K8070" s="170"/>
      <c r="L8070" s="170"/>
      <c r="M8070" s="170"/>
      <c r="N8070" s="170"/>
      <c r="O8070" s="170"/>
      <c r="P8070" s="170"/>
      <c r="Q8070" s="170"/>
      <c r="R8070" s="170"/>
      <c r="S8070" s="170"/>
      <c r="T8070" s="170"/>
      <c r="U8070" s="170"/>
      <c r="V8070" s="170"/>
      <c r="W8070" s="170"/>
      <c r="X8070" s="174"/>
      <c r="Y8070" s="170"/>
      <c r="Z8070" s="170"/>
      <c r="AA8070" s="170"/>
      <c r="AB8070" s="170"/>
      <c r="AC8070" s="170"/>
      <c r="AD8070" s="174"/>
      <c r="AE8070" s="170"/>
      <c r="AF8070" s="170"/>
      <c r="AI8070" s="170"/>
      <c r="AJ8070" s="170"/>
      <c r="AK8070" s="170"/>
      <c r="AL8070" s="170"/>
      <c r="AM8070" s="170"/>
      <c r="AN8070" s="170"/>
    </row>
    <row r="8071" spans="1:40" ht="52.5" customHeight="1" x14ac:dyDescent="0.2">
      <c r="A8071" s="170"/>
      <c r="B8071" s="170"/>
      <c r="C8071" s="170"/>
      <c r="D8071" s="170"/>
      <c r="E8071" s="170"/>
      <c r="F8071" s="170"/>
      <c r="G8071" s="170"/>
      <c r="H8071" s="170"/>
      <c r="I8071" s="170"/>
      <c r="J8071" s="170"/>
      <c r="K8071" s="170"/>
      <c r="L8071" s="170"/>
      <c r="M8071" s="170"/>
      <c r="N8071" s="170"/>
      <c r="O8071" s="170"/>
      <c r="P8071" s="170"/>
      <c r="Q8071" s="170"/>
      <c r="R8071" s="170"/>
      <c r="S8071" s="170"/>
      <c r="T8071" s="170"/>
      <c r="U8071" s="170"/>
      <c r="V8071" s="170"/>
      <c r="W8071" s="170"/>
      <c r="X8071" s="174"/>
      <c r="Y8071" s="170"/>
      <c r="Z8071" s="170"/>
      <c r="AA8071" s="170"/>
      <c r="AB8071" s="170"/>
      <c r="AC8071" s="170"/>
      <c r="AD8071" s="174"/>
      <c r="AE8071" s="170"/>
      <c r="AF8071" s="170"/>
      <c r="AI8071" s="170"/>
      <c r="AJ8071" s="170"/>
      <c r="AK8071" s="170"/>
      <c r="AL8071" s="170"/>
      <c r="AM8071" s="170"/>
      <c r="AN8071" s="170"/>
    </row>
    <row r="8072" spans="1:40" ht="52.5" customHeight="1" x14ac:dyDescent="0.2">
      <c r="A8072" s="170"/>
      <c r="B8072" s="170"/>
      <c r="C8072" s="170"/>
      <c r="D8072" s="170"/>
      <c r="E8072" s="170"/>
      <c r="F8072" s="170"/>
      <c r="G8072" s="170"/>
      <c r="H8072" s="170"/>
      <c r="I8072" s="170"/>
      <c r="J8072" s="170"/>
      <c r="K8072" s="170"/>
      <c r="L8072" s="170"/>
      <c r="M8072" s="170"/>
      <c r="N8072" s="170"/>
      <c r="O8072" s="170"/>
      <c r="P8072" s="170"/>
      <c r="Q8072" s="170"/>
      <c r="R8072" s="170"/>
      <c r="S8072" s="170"/>
      <c r="T8072" s="170"/>
      <c r="U8072" s="170"/>
      <c r="V8072" s="170"/>
      <c r="W8072" s="170"/>
      <c r="X8072" s="174"/>
      <c r="Y8072" s="170"/>
      <c r="Z8072" s="170"/>
      <c r="AA8072" s="170"/>
      <c r="AB8072" s="170"/>
      <c r="AC8072" s="170"/>
      <c r="AD8072" s="174"/>
      <c r="AE8072" s="170"/>
      <c r="AF8072" s="170"/>
      <c r="AI8072" s="170"/>
      <c r="AJ8072" s="170"/>
      <c r="AK8072" s="170"/>
      <c r="AL8072" s="170"/>
      <c r="AM8072" s="170"/>
      <c r="AN8072" s="170"/>
    </row>
    <row r="8073" spans="1:40" ht="52.5" customHeight="1" x14ac:dyDescent="0.2">
      <c r="A8073" s="170"/>
      <c r="B8073" s="170"/>
      <c r="C8073" s="170"/>
      <c r="D8073" s="170"/>
      <c r="E8073" s="170"/>
      <c r="F8073" s="170"/>
      <c r="G8073" s="170"/>
      <c r="H8073" s="170"/>
      <c r="I8073" s="170"/>
      <c r="J8073" s="170"/>
      <c r="K8073" s="170"/>
      <c r="L8073" s="170"/>
      <c r="M8073" s="170"/>
      <c r="N8073" s="170"/>
      <c r="O8073" s="170"/>
      <c r="P8073" s="170"/>
      <c r="Q8073" s="170"/>
      <c r="R8073" s="170"/>
      <c r="S8073" s="170"/>
      <c r="T8073" s="170"/>
      <c r="U8073" s="170"/>
      <c r="V8073" s="170"/>
      <c r="W8073" s="170"/>
      <c r="X8073" s="174"/>
      <c r="Y8073" s="170"/>
      <c r="Z8073" s="170"/>
      <c r="AA8073" s="170"/>
      <c r="AB8073" s="170"/>
      <c r="AC8073" s="170"/>
      <c r="AD8073" s="174"/>
      <c r="AE8073" s="170"/>
      <c r="AF8073" s="170"/>
      <c r="AI8073" s="170"/>
      <c r="AJ8073" s="170"/>
      <c r="AK8073" s="170"/>
      <c r="AL8073" s="170"/>
      <c r="AM8073" s="170"/>
      <c r="AN8073" s="170"/>
    </row>
    <row r="8074" spans="1:40" ht="52.5" customHeight="1" x14ac:dyDescent="0.2">
      <c r="A8074" s="170"/>
      <c r="B8074" s="170"/>
      <c r="C8074" s="170"/>
      <c r="D8074" s="170"/>
      <c r="E8074" s="170"/>
      <c r="F8074" s="170"/>
      <c r="G8074" s="170"/>
      <c r="H8074" s="170"/>
      <c r="I8074" s="170"/>
      <c r="J8074" s="170"/>
      <c r="K8074" s="170"/>
      <c r="L8074" s="170"/>
      <c r="M8074" s="170"/>
      <c r="N8074" s="170"/>
      <c r="O8074" s="170"/>
      <c r="P8074" s="170"/>
      <c r="Q8074" s="170"/>
      <c r="R8074" s="170"/>
      <c r="S8074" s="170"/>
      <c r="T8074" s="170"/>
      <c r="U8074" s="170"/>
      <c r="V8074" s="170"/>
      <c r="W8074" s="170"/>
      <c r="X8074" s="174"/>
      <c r="Y8074" s="170"/>
      <c r="Z8074" s="170"/>
      <c r="AA8074" s="170"/>
      <c r="AB8074" s="170"/>
      <c r="AC8074" s="170"/>
      <c r="AD8074" s="174"/>
      <c r="AE8074" s="170"/>
      <c r="AF8074" s="170"/>
      <c r="AI8074" s="170"/>
      <c r="AJ8074" s="170"/>
      <c r="AK8074" s="170"/>
      <c r="AL8074" s="170"/>
      <c r="AM8074" s="170"/>
      <c r="AN8074" s="170"/>
    </row>
    <row r="8075" spans="1:40" ht="52.5" customHeight="1" x14ac:dyDescent="0.2">
      <c r="A8075" s="170"/>
      <c r="B8075" s="170"/>
      <c r="C8075" s="170"/>
      <c r="D8075" s="170"/>
      <c r="E8075" s="170"/>
      <c r="F8075" s="170"/>
      <c r="G8075" s="170"/>
      <c r="H8075" s="170"/>
      <c r="I8075" s="170"/>
      <c r="J8075" s="170"/>
      <c r="K8075" s="170"/>
      <c r="L8075" s="170"/>
      <c r="M8075" s="170"/>
      <c r="N8075" s="170"/>
      <c r="O8075" s="170"/>
      <c r="P8075" s="170"/>
      <c r="Q8075" s="170"/>
      <c r="R8075" s="170"/>
      <c r="S8075" s="170"/>
      <c r="T8075" s="170"/>
      <c r="U8075" s="170"/>
      <c r="V8075" s="170"/>
      <c r="W8075" s="170"/>
      <c r="X8075" s="174"/>
      <c r="Y8075" s="170"/>
      <c r="Z8075" s="170"/>
      <c r="AA8075" s="170"/>
      <c r="AB8075" s="170"/>
      <c r="AC8075" s="170"/>
      <c r="AD8075" s="174"/>
      <c r="AE8075" s="170"/>
      <c r="AF8075" s="170"/>
      <c r="AI8075" s="170"/>
      <c r="AJ8075" s="170"/>
      <c r="AK8075" s="170"/>
      <c r="AL8075" s="170"/>
      <c r="AM8075" s="170"/>
      <c r="AN8075" s="170"/>
    </row>
    <row r="8076" spans="1:40" ht="52.5" customHeight="1" x14ac:dyDescent="0.2">
      <c r="A8076" s="170"/>
      <c r="B8076" s="170"/>
      <c r="C8076" s="170"/>
      <c r="D8076" s="170"/>
      <c r="E8076" s="170"/>
      <c r="F8076" s="170"/>
      <c r="G8076" s="170"/>
      <c r="H8076" s="170"/>
      <c r="I8076" s="170"/>
      <c r="J8076" s="170"/>
      <c r="K8076" s="170"/>
      <c r="L8076" s="170"/>
      <c r="M8076" s="170"/>
      <c r="N8076" s="170"/>
      <c r="O8076" s="170"/>
      <c r="P8076" s="170"/>
      <c r="Q8076" s="170"/>
      <c r="R8076" s="170"/>
      <c r="S8076" s="170"/>
      <c r="T8076" s="170"/>
      <c r="U8076" s="170"/>
      <c r="V8076" s="170"/>
      <c r="W8076" s="170"/>
      <c r="X8076" s="174"/>
      <c r="Y8076" s="170"/>
      <c r="Z8076" s="170"/>
      <c r="AA8076" s="170"/>
      <c r="AB8076" s="170"/>
      <c r="AC8076" s="170"/>
      <c r="AD8076" s="174"/>
      <c r="AE8076" s="170"/>
      <c r="AF8076" s="170"/>
      <c r="AI8076" s="170"/>
      <c r="AJ8076" s="170"/>
      <c r="AK8076" s="170"/>
      <c r="AL8076" s="170"/>
      <c r="AM8076" s="170"/>
      <c r="AN8076" s="170"/>
    </row>
    <row r="8077" spans="1:40" ht="52.5" customHeight="1" x14ac:dyDescent="0.2">
      <c r="A8077" s="170"/>
      <c r="B8077" s="170"/>
      <c r="C8077" s="170"/>
      <c r="D8077" s="170"/>
      <c r="E8077" s="170"/>
      <c r="F8077" s="170"/>
      <c r="G8077" s="170"/>
      <c r="H8077" s="170"/>
      <c r="I8077" s="170"/>
      <c r="J8077" s="170"/>
      <c r="K8077" s="170"/>
      <c r="L8077" s="170"/>
      <c r="M8077" s="170"/>
      <c r="N8077" s="170"/>
      <c r="O8077" s="170"/>
      <c r="P8077" s="170"/>
      <c r="Q8077" s="170"/>
      <c r="R8077" s="170"/>
      <c r="S8077" s="170"/>
      <c r="T8077" s="170"/>
      <c r="U8077" s="170"/>
      <c r="V8077" s="170"/>
      <c r="W8077" s="170"/>
      <c r="X8077" s="174"/>
      <c r="Y8077" s="170"/>
      <c r="Z8077" s="170"/>
      <c r="AA8077" s="170"/>
      <c r="AB8077" s="170"/>
      <c r="AC8077" s="170"/>
      <c r="AD8077" s="174"/>
      <c r="AE8077" s="170"/>
      <c r="AF8077" s="170"/>
      <c r="AI8077" s="170"/>
      <c r="AJ8077" s="170"/>
      <c r="AK8077" s="170"/>
      <c r="AL8077" s="170"/>
      <c r="AM8077" s="170"/>
      <c r="AN8077" s="170"/>
    </row>
    <row r="8078" spans="1:40" ht="52.5" customHeight="1" x14ac:dyDescent="0.2">
      <c r="A8078" s="170"/>
      <c r="B8078" s="170"/>
      <c r="C8078" s="170"/>
      <c r="D8078" s="170"/>
      <c r="E8078" s="170"/>
      <c r="F8078" s="170"/>
      <c r="G8078" s="170"/>
      <c r="H8078" s="170"/>
      <c r="I8078" s="170"/>
      <c r="J8078" s="170"/>
      <c r="K8078" s="170"/>
      <c r="L8078" s="170"/>
      <c r="M8078" s="170"/>
      <c r="N8078" s="170"/>
      <c r="O8078" s="170"/>
      <c r="P8078" s="170"/>
      <c r="Q8078" s="170"/>
      <c r="R8078" s="170"/>
      <c r="S8078" s="170"/>
      <c r="T8078" s="170"/>
      <c r="U8078" s="170"/>
      <c r="V8078" s="170"/>
      <c r="W8078" s="170"/>
      <c r="X8078" s="174"/>
      <c r="Y8078" s="170"/>
      <c r="Z8078" s="170"/>
      <c r="AA8078" s="170"/>
      <c r="AB8078" s="170"/>
      <c r="AC8078" s="170"/>
      <c r="AD8078" s="174"/>
      <c r="AE8078" s="170"/>
      <c r="AF8078" s="170"/>
      <c r="AI8078" s="170"/>
      <c r="AJ8078" s="170"/>
      <c r="AK8078" s="170"/>
      <c r="AL8078" s="170"/>
      <c r="AM8078" s="170"/>
      <c r="AN8078" s="170"/>
    </row>
    <row r="8079" spans="1:40" ht="52.5" customHeight="1" x14ac:dyDescent="0.2">
      <c r="A8079" s="170"/>
      <c r="B8079" s="170"/>
      <c r="C8079" s="170"/>
      <c r="D8079" s="170"/>
      <c r="E8079" s="170"/>
      <c r="F8079" s="170"/>
      <c r="G8079" s="170"/>
      <c r="H8079" s="170"/>
      <c r="I8079" s="170"/>
      <c r="J8079" s="170"/>
      <c r="K8079" s="170"/>
      <c r="L8079" s="170"/>
      <c r="M8079" s="170"/>
      <c r="N8079" s="170"/>
      <c r="O8079" s="170"/>
      <c r="P8079" s="170"/>
      <c r="Q8079" s="170"/>
      <c r="R8079" s="170"/>
      <c r="S8079" s="170"/>
      <c r="T8079" s="170"/>
      <c r="U8079" s="170"/>
      <c r="V8079" s="170"/>
      <c r="W8079" s="170"/>
      <c r="X8079" s="174"/>
      <c r="Y8079" s="170"/>
      <c r="Z8079" s="170"/>
      <c r="AA8079" s="170"/>
      <c r="AB8079" s="170"/>
      <c r="AC8079" s="170"/>
      <c r="AD8079" s="174"/>
      <c r="AE8079" s="170"/>
      <c r="AF8079" s="170"/>
      <c r="AI8079" s="170"/>
      <c r="AJ8079" s="170"/>
      <c r="AK8079" s="170"/>
      <c r="AL8079" s="170"/>
      <c r="AM8079" s="170"/>
      <c r="AN8079" s="170"/>
    </row>
    <row r="8080" spans="1:40" ht="52.5" customHeight="1" x14ac:dyDescent="0.2">
      <c r="A8080" s="170"/>
      <c r="B8080" s="170"/>
      <c r="C8080" s="170"/>
      <c r="D8080" s="170"/>
      <c r="E8080" s="170"/>
      <c r="F8080" s="170"/>
      <c r="G8080" s="170"/>
      <c r="H8080" s="170"/>
      <c r="I8080" s="170"/>
      <c r="J8080" s="170"/>
      <c r="K8080" s="170"/>
      <c r="L8080" s="170"/>
      <c r="M8080" s="170"/>
      <c r="N8080" s="170"/>
      <c r="O8080" s="170"/>
      <c r="P8080" s="170"/>
      <c r="Q8080" s="170"/>
      <c r="R8080" s="170"/>
      <c r="S8080" s="170"/>
      <c r="T8080" s="170"/>
      <c r="U8080" s="170"/>
      <c r="V8080" s="170"/>
      <c r="W8080" s="170"/>
      <c r="X8080" s="174"/>
      <c r="Y8080" s="170"/>
      <c r="Z8080" s="170"/>
      <c r="AA8080" s="170"/>
      <c r="AB8080" s="170"/>
      <c r="AC8080" s="170"/>
      <c r="AD8080" s="174"/>
      <c r="AE8080" s="170"/>
      <c r="AF8080" s="170"/>
      <c r="AI8080" s="170"/>
      <c r="AJ8080" s="170"/>
      <c r="AK8080" s="170"/>
      <c r="AL8080" s="170"/>
      <c r="AM8080" s="170"/>
      <c r="AN8080" s="170"/>
    </row>
    <row r="8081" spans="1:40" ht="52.5" customHeight="1" x14ac:dyDescent="0.2">
      <c r="A8081" s="170"/>
      <c r="B8081" s="170"/>
      <c r="C8081" s="170"/>
      <c r="D8081" s="170"/>
      <c r="E8081" s="170"/>
      <c r="F8081" s="170"/>
      <c r="G8081" s="170"/>
      <c r="H8081" s="170"/>
      <c r="I8081" s="170"/>
      <c r="J8081" s="170"/>
      <c r="K8081" s="170"/>
      <c r="L8081" s="170"/>
      <c r="M8081" s="170"/>
      <c r="N8081" s="170"/>
      <c r="O8081" s="170"/>
      <c r="P8081" s="170"/>
      <c r="Q8081" s="170"/>
      <c r="R8081" s="170"/>
      <c r="S8081" s="170"/>
      <c r="T8081" s="170"/>
      <c r="U8081" s="170"/>
      <c r="V8081" s="170"/>
      <c r="W8081" s="170"/>
      <c r="X8081" s="174"/>
      <c r="Y8081" s="170"/>
      <c r="Z8081" s="170"/>
      <c r="AA8081" s="170"/>
      <c r="AB8081" s="170"/>
      <c r="AC8081" s="170"/>
      <c r="AD8081" s="174"/>
      <c r="AE8081" s="170"/>
      <c r="AF8081" s="170"/>
      <c r="AI8081" s="170"/>
      <c r="AJ8081" s="170"/>
      <c r="AK8081" s="170"/>
      <c r="AL8081" s="170"/>
      <c r="AM8081" s="170"/>
      <c r="AN8081" s="170"/>
    </row>
    <row r="8082" spans="1:40" ht="52.5" customHeight="1" x14ac:dyDescent="0.2">
      <c r="A8082" s="170"/>
      <c r="B8082" s="170"/>
      <c r="C8082" s="170"/>
      <c r="D8082" s="170"/>
      <c r="E8082" s="170"/>
      <c r="F8082" s="170"/>
      <c r="G8082" s="170"/>
      <c r="H8082" s="170"/>
      <c r="I8082" s="170"/>
      <c r="J8082" s="170"/>
      <c r="K8082" s="170"/>
      <c r="L8082" s="170"/>
      <c r="M8082" s="170"/>
      <c r="N8082" s="170"/>
      <c r="O8082" s="170"/>
      <c r="P8082" s="170"/>
      <c r="Q8082" s="170"/>
      <c r="R8082" s="170"/>
      <c r="S8082" s="170"/>
      <c r="T8082" s="170"/>
      <c r="U8082" s="170"/>
      <c r="V8082" s="170"/>
      <c r="W8082" s="170"/>
      <c r="X8082" s="174"/>
      <c r="Y8082" s="170"/>
      <c r="Z8082" s="170"/>
      <c r="AA8082" s="170"/>
      <c r="AB8082" s="170"/>
      <c r="AC8082" s="170"/>
      <c r="AD8082" s="174"/>
      <c r="AE8082" s="170"/>
      <c r="AF8082" s="170"/>
      <c r="AI8082" s="170"/>
      <c r="AJ8082" s="170"/>
      <c r="AK8082" s="170"/>
      <c r="AL8082" s="170"/>
      <c r="AM8082" s="170"/>
      <c r="AN8082" s="170"/>
    </row>
    <row r="8083" spans="1:40" ht="52.5" customHeight="1" x14ac:dyDescent="0.2">
      <c r="A8083" s="170"/>
      <c r="B8083" s="170"/>
      <c r="C8083" s="170"/>
      <c r="D8083" s="170"/>
      <c r="E8083" s="170"/>
      <c r="F8083" s="170"/>
      <c r="G8083" s="170"/>
      <c r="H8083" s="170"/>
      <c r="I8083" s="170"/>
      <c r="J8083" s="170"/>
      <c r="K8083" s="170"/>
      <c r="L8083" s="170"/>
      <c r="M8083" s="170"/>
      <c r="N8083" s="170"/>
      <c r="O8083" s="170"/>
      <c r="P8083" s="170"/>
      <c r="Q8083" s="170"/>
      <c r="R8083" s="170"/>
      <c r="S8083" s="170"/>
      <c r="T8083" s="170"/>
      <c r="U8083" s="170"/>
      <c r="V8083" s="170"/>
      <c r="W8083" s="170"/>
      <c r="X8083" s="174"/>
      <c r="Y8083" s="170"/>
      <c r="Z8083" s="170"/>
      <c r="AA8083" s="170"/>
      <c r="AB8083" s="170"/>
      <c r="AC8083" s="170"/>
      <c r="AD8083" s="174"/>
      <c r="AE8083" s="170"/>
      <c r="AF8083" s="170"/>
      <c r="AI8083" s="170"/>
      <c r="AJ8083" s="170"/>
      <c r="AK8083" s="170"/>
      <c r="AL8083" s="170"/>
      <c r="AM8083" s="170"/>
      <c r="AN8083" s="170"/>
    </row>
    <row r="8084" spans="1:40" ht="52.5" customHeight="1" x14ac:dyDescent="0.2">
      <c r="A8084" s="170"/>
      <c r="B8084" s="170"/>
      <c r="C8084" s="170"/>
      <c r="D8084" s="170"/>
      <c r="E8084" s="170"/>
      <c r="F8084" s="170"/>
      <c r="G8084" s="170"/>
      <c r="H8084" s="170"/>
      <c r="I8084" s="170"/>
      <c r="J8084" s="170"/>
      <c r="K8084" s="170"/>
      <c r="L8084" s="170"/>
      <c r="M8084" s="170"/>
      <c r="N8084" s="170"/>
      <c r="O8084" s="170"/>
      <c r="P8084" s="170"/>
      <c r="Q8084" s="170"/>
      <c r="R8084" s="170"/>
      <c r="S8084" s="170"/>
      <c r="T8084" s="170"/>
      <c r="U8084" s="170"/>
      <c r="V8084" s="170"/>
      <c r="W8084" s="170"/>
      <c r="X8084" s="174"/>
      <c r="Y8084" s="170"/>
      <c r="Z8084" s="170"/>
      <c r="AA8084" s="170"/>
      <c r="AB8084" s="170"/>
      <c r="AC8084" s="170"/>
      <c r="AD8084" s="174"/>
      <c r="AE8084" s="170"/>
      <c r="AF8084" s="170"/>
      <c r="AI8084" s="170"/>
      <c r="AJ8084" s="170"/>
      <c r="AK8084" s="170"/>
      <c r="AL8084" s="170"/>
      <c r="AM8084" s="170"/>
      <c r="AN8084" s="170"/>
    </row>
    <row r="8085" spans="1:40" ht="52.5" customHeight="1" x14ac:dyDescent="0.2">
      <c r="A8085" s="170"/>
      <c r="B8085" s="170"/>
      <c r="C8085" s="170"/>
      <c r="D8085" s="170"/>
      <c r="E8085" s="170"/>
      <c r="F8085" s="170"/>
      <c r="G8085" s="170"/>
      <c r="H8085" s="170"/>
      <c r="I8085" s="170"/>
      <c r="J8085" s="170"/>
      <c r="K8085" s="170"/>
      <c r="L8085" s="170"/>
      <c r="M8085" s="170"/>
      <c r="N8085" s="170"/>
      <c r="O8085" s="170"/>
      <c r="P8085" s="170"/>
      <c r="Q8085" s="170"/>
      <c r="R8085" s="170"/>
      <c r="S8085" s="170"/>
      <c r="T8085" s="170"/>
      <c r="U8085" s="170"/>
      <c r="V8085" s="170"/>
      <c r="W8085" s="170"/>
      <c r="X8085" s="174"/>
      <c r="Y8085" s="170"/>
      <c r="Z8085" s="170"/>
      <c r="AA8085" s="170"/>
      <c r="AB8085" s="170"/>
      <c r="AC8085" s="170"/>
      <c r="AD8085" s="174"/>
      <c r="AE8085" s="170"/>
      <c r="AF8085" s="170"/>
      <c r="AI8085" s="170"/>
      <c r="AJ8085" s="170"/>
      <c r="AK8085" s="170"/>
      <c r="AL8085" s="170"/>
      <c r="AM8085" s="170"/>
      <c r="AN8085" s="170"/>
    </row>
    <row r="8086" spans="1:40" ht="52.5" customHeight="1" x14ac:dyDescent="0.2">
      <c r="A8086" s="170"/>
      <c r="B8086" s="170"/>
      <c r="C8086" s="170"/>
      <c r="D8086" s="170"/>
      <c r="E8086" s="170"/>
      <c r="F8086" s="170"/>
      <c r="G8086" s="170"/>
      <c r="H8086" s="170"/>
      <c r="I8086" s="170"/>
      <c r="J8086" s="170"/>
      <c r="K8086" s="170"/>
      <c r="L8086" s="170"/>
      <c r="M8086" s="170"/>
      <c r="N8086" s="170"/>
      <c r="O8086" s="170"/>
      <c r="P8086" s="170"/>
      <c r="Q8086" s="170"/>
      <c r="R8086" s="170"/>
      <c r="S8086" s="170"/>
      <c r="T8086" s="170"/>
      <c r="U8086" s="170"/>
      <c r="V8086" s="170"/>
      <c r="W8086" s="170"/>
      <c r="X8086" s="174"/>
      <c r="Y8086" s="170"/>
      <c r="Z8086" s="170"/>
      <c r="AA8086" s="170"/>
      <c r="AB8086" s="170"/>
      <c r="AC8086" s="170"/>
      <c r="AD8086" s="174"/>
      <c r="AE8086" s="170"/>
      <c r="AF8086" s="170"/>
      <c r="AI8086" s="170"/>
      <c r="AJ8086" s="170"/>
      <c r="AK8086" s="170"/>
      <c r="AL8086" s="170"/>
      <c r="AM8086" s="170"/>
      <c r="AN8086" s="170"/>
    </row>
    <row r="8087" spans="1:40" ht="52.5" customHeight="1" x14ac:dyDescent="0.2">
      <c r="A8087" s="170"/>
      <c r="B8087" s="170"/>
      <c r="C8087" s="170"/>
      <c r="D8087" s="170"/>
      <c r="E8087" s="170"/>
      <c r="F8087" s="170"/>
      <c r="G8087" s="170"/>
      <c r="H8087" s="170"/>
      <c r="I8087" s="170"/>
      <c r="J8087" s="170"/>
      <c r="K8087" s="170"/>
      <c r="L8087" s="170"/>
      <c r="M8087" s="170"/>
      <c r="N8087" s="170"/>
      <c r="O8087" s="170"/>
      <c r="P8087" s="170"/>
      <c r="Q8087" s="170"/>
      <c r="R8087" s="170"/>
      <c r="S8087" s="170"/>
      <c r="T8087" s="170"/>
      <c r="U8087" s="170"/>
      <c r="V8087" s="170"/>
      <c r="W8087" s="170"/>
      <c r="X8087" s="174"/>
      <c r="Y8087" s="170"/>
      <c r="Z8087" s="170"/>
      <c r="AA8087" s="170"/>
      <c r="AB8087" s="170"/>
      <c r="AC8087" s="170"/>
      <c r="AD8087" s="174"/>
      <c r="AE8087" s="170"/>
      <c r="AF8087" s="170"/>
      <c r="AI8087" s="170"/>
      <c r="AJ8087" s="170"/>
      <c r="AK8087" s="170"/>
      <c r="AL8087" s="170"/>
      <c r="AM8087" s="170"/>
      <c r="AN8087" s="170"/>
    </row>
    <row r="8088" spans="1:40" ht="52.5" customHeight="1" x14ac:dyDescent="0.2">
      <c r="A8088" s="170"/>
      <c r="B8088" s="170"/>
      <c r="C8088" s="170"/>
      <c r="D8088" s="170"/>
      <c r="E8088" s="170"/>
      <c r="F8088" s="170"/>
      <c r="G8088" s="170"/>
      <c r="H8088" s="170"/>
      <c r="I8088" s="170"/>
      <c r="J8088" s="170"/>
      <c r="K8088" s="170"/>
      <c r="L8088" s="170"/>
      <c r="M8088" s="170"/>
      <c r="N8088" s="170"/>
      <c r="O8088" s="170"/>
      <c r="P8088" s="170"/>
      <c r="Q8088" s="170"/>
      <c r="R8088" s="170"/>
      <c r="S8088" s="170"/>
      <c r="T8088" s="170"/>
      <c r="U8088" s="170"/>
      <c r="V8088" s="170"/>
      <c r="W8088" s="170"/>
      <c r="X8088" s="174"/>
      <c r="Y8088" s="170"/>
      <c r="Z8088" s="170"/>
      <c r="AA8088" s="170"/>
      <c r="AB8088" s="170"/>
      <c r="AC8088" s="170"/>
      <c r="AD8088" s="174"/>
      <c r="AE8088" s="170"/>
      <c r="AF8088" s="170"/>
      <c r="AI8088" s="170"/>
      <c r="AJ8088" s="170"/>
      <c r="AK8088" s="170"/>
      <c r="AL8088" s="170"/>
      <c r="AM8088" s="170"/>
      <c r="AN8088" s="170"/>
    </row>
    <row r="8089" spans="1:40" ht="52.5" customHeight="1" x14ac:dyDescent="0.2">
      <c r="A8089" s="170"/>
      <c r="B8089" s="170"/>
      <c r="C8089" s="170"/>
      <c r="D8089" s="170"/>
      <c r="E8089" s="170"/>
      <c r="F8089" s="170"/>
      <c r="G8089" s="170"/>
      <c r="H8089" s="170"/>
      <c r="I8089" s="170"/>
      <c r="J8089" s="170"/>
      <c r="K8089" s="170"/>
      <c r="L8089" s="170"/>
      <c r="M8089" s="170"/>
      <c r="N8089" s="170"/>
      <c r="O8089" s="170"/>
      <c r="P8089" s="170"/>
      <c r="Q8089" s="170"/>
      <c r="R8089" s="170"/>
      <c r="S8089" s="170"/>
      <c r="T8089" s="170"/>
      <c r="U8089" s="170"/>
      <c r="V8089" s="170"/>
      <c r="W8089" s="170"/>
      <c r="X8089" s="174"/>
      <c r="Y8089" s="170"/>
      <c r="Z8089" s="170"/>
      <c r="AA8089" s="170"/>
      <c r="AB8089" s="170"/>
      <c r="AC8089" s="170"/>
      <c r="AD8089" s="174"/>
      <c r="AE8089" s="170"/>
      <c r="AF8089" s="170"/>
      <c r="AI8089" s="170"/>
      <c r="AJ8089" s="170"/>
      <c r="AK8089" s="170"/>
      <c r="AL8089" s="170"/>
      <c r="AM8089" s="170"/>
      <c r="AN8089" s="170"/>
    </row>
    <row r="8090" spans="1:40" ht="52.5" customHeight="1" x14ac:dyDescent="0.2">
      <c r="A8090" s="170"/>
      <c r="B8090" s="170"/>
      <c r="C8090" s="170"/>
      <c r="D8090" s="170"/>
      <c r="E8090" s="170"/>
      <c r="F8090" s="170"/>
      <c r="G8090" s="170"/>
      <c r="H8090" s="170"/>
      <c r="I8090" s="170"/>
      <c r="J8090" s="170"/>
      <c r="K8090" s="170"/>
      <c r="L8090" s="170"/>
      <c r="M8090" s="170"/>
      <c r="N8090" s="170"/>
      <c r="O8090" s="170"/>
      <c r="P8090" s="170"/>
      <c r="Q8090" s="170"/>
      <c r="R8090" s="170"/>
      <c r="S8090" s="170"/>
      <c r="T8090" s="170"/>
      <c r="U8090" s="170"/>
      <c r="V8090" s="170"/>
      <c r="W8090" s="170"/>
      <c r="X8090" s="174"/>
      <c r="Y8090" s="170"/>
      <c r="Z8090" s="170"/>
      <c r="AA8090" s="170"/>
      <c r="AB8090" s="170"/>
      <c r="AC8090" s="170"/>
      <c r="AD8090" s="174"/>
      <c r="AE8090" s="170"/>
      <c r="AF8090" s="170"/>
      <c r="AI8090" s="170"/>
      <c r="AJ8090" s="170"/>
      <c r="AK8090" s="170"/>
      <c r="AL8090" s="170"/>
      <c r="AM8090" s="170"/>
      <c r="AN8090" s="170"/>
    </row>
    <row r="8091" spans="1:40" ht="52.5" customHeight="1" x14ac:dyDescent="0.2">
      <c r="A8091" s="170"/>
      <c r="B8091" s="170"/>
      <c r="C8091" s="170"/>
      <c r="D8091" s="170"/>
      <c r="E8091" s="170"/>
      <c r="F8091" s="170"/>
      <c r="G8091" s="170"/>
      <c r="H8091" s="170"/>
      <c r="I8091" s="170"/>
      <c r="J8091" s="170"/>
      <c r="K8091" s="170"/>
      <c r="L8091" s="170"/>
      <c r="M8091" s="170"/>
      <c r="N8091" s="170"/>
      <c r="O8091" s="170"/>
      <c r="P8091" s="170"/>
      <c r="Q8091" s="170"/>
      <c r="R8091" s="170"/>
      <c r="S8091" s="170"/>
      <c r="T8091" s="170"/>
      <c r="U8091" s="170"/>
      <c r="V8091" s="170"/>
      <c r="W8091" s="170"/>
      <c r="X8091" s="174"/>
      <c r="Y8091" s="170"/>
      <c r="Z8091" s="170"/>
      <c r="AA8091" s="170"/>
      <c r="AB8091" s="170"/>
      <c r="AC8091" s="170"/>
      <c r="AD8091" s="174"/>
      <c r="AE8091" s="170"/>
      <c r="AF8091" s="170"/>
      <c r="AI8091" s="170"/>
      <c r="AJ8091" s="170"/>
      <c r="AK8091" s="170"/>
      <c r="AL8091" s="170"/>
      <c r="AM8091" s="170"/>
      <c r="AN8091" s="170"/>
    </row>
    <row r="8092" spans="1:40" ht="52.5" customHeight="1" x14ac:dyDescent="0.2">
      <c r="A8092" s="170"/>
      <c r="B8092" s="170"/>
      <c r="C8092" s="170"/>
      <c r="D8092" s="170"/>
      <c r="E8092" s="170"/>
      <c r="F8092" s="170"/>
      <c r="G8092" s="170"/>
      <c r="H8092" s="170"/>
      <c r="I8092" s="170"/>
      <c r="J8092" s="170"/>
      <c r="K8092" s="170"/>
      <c r="L8092" s="170"/>
      <c r="M8092" s="170"/>
      <c r="N8092" s="170"/>
      <c r="O8092" s="170"/>
      <c r="P8092" s="170"/>
      <c r="Q8092" s="170"/>
      <c r="R8092" s="170"/>
      <c r="S8092" s="170"/>
      <c r="T8092" s="170"/>
      <c r="U8092" s="170"/>
      <c r="V8092" s="170"/>
      <c r="W8092" s="170"/>
      <c r="X8092" s="174"/>
      <c r="Y8092" s="170"/>
      <c r="Z8092" s="170"/>
      <c r="AA8092" s="170"/>
      <c r="AB8092" s="170"/>
      <c r="AC8092" s="170"/>
      <c r="AD8092" s="174"/>
      <c r="AE8092" s="170"/>
      <c r="AF8092" s="170"/>
      <c r="AI8092" s="170"/>
      <c r="AJ8092" s="170"/>
      <c r="AK8092" s="170"/>
      <c r="AL8092" s="170"/>
      <c r="AM8092" s="170"/>
      <c r="AN8092" s="170"/>
    </row>
    <row r="8093" spans="1:40" ht="52.5" customHeight="1" x14ac:dyDescent="0.2">
      <c r="A8093" s="170"/>
      <c r="B8093" s="170"/>
      <c r="C8093" s="170"/>
      <c r="D8093" s="170"/>
      <c r="E8093" s="170"/>
      <c r="F8093" s="170"/>
      <c r="G8093" s="170"/>
      <c r="H8093" s="170"/>
      <c r="I8093" s="170"/>
      <c r="J8093" s="170"/>
      <c r="K8093" s="170"/>
      <c r="L8093" s="170"/>
      <c r="M8093" s="170"/>
      <c r="N8093" s="170"/>
      <c r="O8093" s="170"/>
      <c r="P8093" s="170"/>
      <c r="Q8093" s="170"/>
      <c r="R8093" s="170"/>
      <c r="S8093" s="170"/>
      <c r="T8093" s="170"/>
      <c r="U8093" s="170"/>
      <c r="V8093" s="170"/>
      <c r="W8093" s="170"/>
      <c r="X8093" s="174"/>
      <c r="Y8093" s="170"/>
      <c r="Z8093" s="170"/>
      <c r="AA8093" s="170"/>
      <c r="AB8093" s="170"/>
      <c r="AC8093" s="170"/>
      <c r="AD8093" s="174"/>
      <c r="AE8093" s="170"/>
      <c r="AF8093" s="170"/>
      <c r="AI8093" s="170"/>
      <c r="AJ8093" s="170"/>
      <c r="AK8093" s="170"/>
      <c r="AL8093" s="170"/>
      <c r="AM8093" s="170"/>
      <c r="AN8093" s="170"/>
    </row>
    <row r="8094" spans="1:40" ht="52.5" customHeight="1" x14ac:dyDescent="0.2">
      <c r="A8094" s="170"/>
      <c r="B8094" s="170"/>
      <c r="C8094" s="170"/>
      <c r="D8094" s="170"/>
      <c r="E8094" s="170"/>
      <c r="F8094" s="170"/>
      <c r="G8094" s="170"/>
      <c r="H8094" s="170"/>
      <c r="I8094" s="170"/>
      <c r="J8094" s="170"/>
      <c r="K8094" s="170"/>
      <c r="L8094" s="170"/>
      <c r="M8094" s="170"/>
      <c r="N8094" s="170"/>
      <c r="O8094" s="170"/>
      <c r="P8094" s="170"/>
      <c r="Q8094" s="170"/>
      <c r="R8094" s="170"/>
      <c r="S8094" s="170"/>
      <c r="T8094" s="170"/>
      <c r="U8094" s="170"/>
      <c r="V8094" s="170"/>
      <c r="W8094" s="170"/>
      <c r="X8094" s="174"/>
      <c r="Y8094" s="170"/>
      <c r="Z8094" s="170"/>
      <c r="AA8094" s="170"/>
      <c r="AB8094" s="170"/>
      <c r="AC8094" s="170"/>
      <c r="AD8094" s="174"/>
      <c r="AE8094" s="170"/>
      <c r="AF8094" s="170"/>
      <c r="AI8094" s="170"/>
      <c r="AJ8094" s="170"/>
      <c r="AK8094" s="170"/>
      <c r="AL8094" s="170"/>
      <c r="AM8094" s="170"/>
      <c r="AN8094" s="170"/>
    </row>
    <row r="8095" spans="1:40" ht="52.5" customHeight="1" x14ac:dyDescent="0.2">
      <c r="A8095" s="170"/>
      <c r="B8095" s="170"/>
      <c r="C8095" s="170"/>
      <c r="D8095" s="170"/>
      <c r="E8095" s="170"/>
      <c r="F8095" s="170"/>
      <c r="G8095" s="170"/>
      <c r="H8095" s="170"/>
      <c r="I8095" s="170"/>
      <c r="J8095" s="170"/>
      <c r="K8095" s="170"/>
      <c r="L8095" s="170"/>
      <c r="M8095" s="170"/>
      <c r="N8095" s="170"/>
      <c r="O8095" s="170"/>
      <c r="P8095" s="170"/>
      <c r="Q8095" s="170"/>
      <c r="R8095" s="170"/>
      <c r="S8095" s="170"/>
      <c r="T8095" s="170"/>
      <c r="U8095" s="170"/>
      <c r="V8095" s="170"/>
      <c r="W8095" s="170"/>
      <c r="X8095" s="174"/>
      <c r="Y8095" s="170"/>
      <c r="Z8095" s="170"/>
      <c r="AA8095" s="170"/>
      <c r="AB8095" s="170"/>
      <c r="AC8095" s="170"/>
      <c r="AD8095" s="174"/>
      <c r="AE8095" s="170"/>
      <c r="AF8095" s="170"/>
      <c r="AI8095" s="170"/>
      <c r="AJ8095" s="170"/>
      <c r="AK8095" s="170"/>
      <c r="AL8095" s="170"/>
      <c r="AM8095" s="170"/>
      <c r="AN8095" s="170"/>
    </row>
    <row r="8096" spans="1:40" ht="52.5" customHeight="1" x14ac:dyDescent="0.2">
      <c r="A8096" s="170"/>
      <c r="B8096" s="170"/>
      <c r="C8096" s="170"/>
      <c r="D8096" s="170"/>
      <c r="E8096" s="170"/>
      <c r="F8096" s="170"/>
      <c r="G8096" s="170"/>
      <c r="H8096" s="170"/>
      <c r="I8096" s="170"/>
      <c r="J8096" s="170"/>
      <c r="K8096" s="170"/>
      <c r="L8096" s="170"/>
      <c r="M8096" s="170"/>
      <c r="N8096" s="170"/>
      <c r="O8096" s="170"/>
      <c r="P8096" s="170"/>
      <c r="Q8096" s="170"/>
      <c r="R8096" s="170"/>
      <c r="S8096" s="170"/>
      <c r="T8096" s="170"/>
      <c r="U8096" s="170"/>
      <c r="V8096" s="170"/>
      <c r="W8096" s="170"/>
      <c r="X8096" s="174"/>
      <c r="Y8096" s="170"/>
      <c r="Z8096" s="170"/>
      <c r="AA8096" s="170"/>
      <c r="AB8096" s="170"/>
      <c r="AC8096" s="170"/>
      <c r="AD8096" s="174"/>
      <c r="AE8096" s="170"/>
      <c r="AF8096" s="170"/>
      <c r="AI8096" s="170"/>
      <c r="AJ8096" s="170"/>
      <c r="AK8096" s="170"/>
      <c r="AL8096" s="170"/>
      <c r="AM8096" s="170"/>
      <c r="AN8096" s="170"/>
    </row>
    <row r="8097" spans="1:40" ht="52.5" customHeight="1" x14ac:dyDescent="0.2">
      <c r="A8097" s="170"/>
      <c r="B8097" s="170"/>
      <c r="C8097" s="170"/>
      <c r="D8097" s="170"/>
      <c r="E8097" s="170"/>
      <c r="F8097" s="170"/>
      <c r="G8097" s="170"/>
      <c r="H8097" s="170"/>
      <c r="I8097" s="170"/>
      <c r="J8097" s="170"/>
      <c r="K8097" s="170"/>
      <c r="L8097" s="170"/>
      <c r="M8097" s="170"/>
      <c r="N8097" s="170"/>
      <c r="O8097" s="170"/>
      <c r="P8097" s="170"/>
      <c r="Q8097" s="170"/>
      <c r="R8097" s="170"/>
      <c r="S8097" s="170"/>
      <c r="T8097" s="170"/>
      <c r="U8097" s="170"/>
      <c r="V8097" s="170"/>
      <c r="W8097" s="170"/>
      <c r="X8097" s="174"/>
      <c r="Y8097" s="170"/>
      <c r="Z8097" s="170"/>
      <c r="AA8097" s="170"/>
      <c r="AB8097" s="170"/>
      <c r="AC8097" s="170"/>
      <c r="AD8097" s="174"/>
      <c r="AE8097" s="170"/>
      <c r="AF8097" s="170"/>
      <c r="AI8097" s="170"/>
      <c r="AJ8097" s="170"/>
      <c r="AK8097" s="170"/>
      <c r="AL8097" s="170"/>
      <c r="AM8097" s="170"/>
      <c r="AN8097" s="170"/>
    </row>
    <row r="8098" spans="1:40" ht="52.5" customHeight="1" x14ac:dyDescent="0.2">
      <c r="A8098" s="170"/>
      <c r="B8098" s="170"/>
      <c r="C8098" s="170"/>
      <c r="D8098" s="170"/>
      <c r="E8098" s="170"/>
      <c r="F8098" s="170"/>
      <c r="G8098" s="170"/>
      <c r="H8098" s="170"/>
      <c r="I8098" s="170"/>
      <c r="J8098" s="170"/>
      <c r="K8098" s="170"/>
      <c r="L8098" s="170"/>
      <c r="M8098" s="170"/>
      <c r="N8098" s="170"/>
      <c r="O8098" s="170"/>
      <c r="P8098" s="170"/>
      <c r="Q8098" s="170"/>
      <c r="R8098" s="170"/>
      <c r="S8098" s="170"/>
      <c r="T8098" s="170"/>
      <c r="U8098" s="170"/>
      <c r="V8098" s="170"/>
      <c r="W8098" s="170"/>
      <c r="X8098" s="174"/>
      <c r="Y8098" s="170"/>
      <c r="Z8098" s="170"/>
      <c r="AA8098" s="170"/>
      <c r="AB8098" s="170"/>
      <c r="AC8098" s="170"/>
      <c r="AD8098" s="174"/>
      <c r="AE8098" s="170"/>
      <c r="AF8098" s="170"/>
      <c r="AI8098" s="170"/>
      <c r="AJ8098" s="170"/>
      <c r="AK8098" s="170"/>
      <c r="AL8098" s="170"/>
      <c r="AM8098" s="170"/>
      <c r="AN8098" s="170"/>
    </row>
    <row r="8099" spans="1:40" ht="52.5" customHeight="1" x14ac:dyDescent="0.2">
      <c r="A8099" s="170"/>
      <c r="B8099" s="170"/>
      <c r="C8099" s="170"/>
      <c r="D8099" s="170"/>
      <c r="E8099" s="170"/>
      <c r="F8099" s="170"/>
      <c r="G8099" s="170"/>
      <c r="H8099" s="170"/>
      <c r="I8099" s="170"/>
      <c r="J8099" s="170"/>
      <c r="K8099" s="170"/>
      <c r="L8099" s="170"/>
      <c r="M8099" s="170"/>
      <c r="N8099" s="170"/>
      <c r="O8099" s="170"/>
      <c r="P8099" s="170"/>
      <c r="Q8099" s="170"/>
      <c r="R8099" s="170"/>
      <c r="S8099" s="170"/>
      <c r="T8099" s="170"/>
      <c r="U8099" s="170"/>
      <c r="V8099" s="170"/>
      <c r="W8099" s="170"/>
      <c r="X8099" s="174"/>
      <c r="Y8099" s="170"/>
      <c r="Z8099" s="170"/>
      <c r="AA8099" s="170"/>
      <c r="AB8099" s="170"/>
      <c r="AC8099" s="170"/>
      <c r="AD8099" s="174"/>
      <c r="AE8099" s="170"/>
      <c r="AF8099" s="170"/>
      <c r="AI8099" s="170"/>
      <c r="AJ8099" s="170"/>
      <c r="AK8099" s="170"/>
      <c r="AL8099" s="170"/>
      <c r="AM8099" s="170"/>
      <c r="AN8099" s="170"/>
    </row>
    <row r="8100" spans="1:40" ht="52.5" customHeight="1" x14ac:dyDescent="0.2">
      <c r="A8100" s="170"/>
      <c r="B8100" s="170"/>
      <c r="C8100" s="170"/>
      <c r="D8100" s="170"/>
      <c r="E8100" s="170"/>
      <c r="F8100" s="170"/>
      <c r="G8100" s="170"/>
      <c r="H8100" s="170"/>
      <c r="I8100" s="170"/>
      <c r="J8100" s="170"/>
      <c r="K8100" s="170"/>
      <c r="L8100" s="170"/>
      <c r="M8100" s="170"/>
      <c r="N8100" s="170"/>
      <c r="O8100" s="170"/>
      <c r="P8100" s="170"/>
      <c r="Q8100" s="170"/>
      <c r="R8100" s="170"/>
      <c r="S8100" s="170"/>
      <c r="T8100" s="170"/>
      <c r="U8100" s="170"/>
      <c r="V8100" s="170"/>
      <c r="W8100" s="170"/>
      <c r="X8100" s="174"/>
      <c r="Y8100" s="170"/>
      <c r="Z8100" s="170"/>
      <c r="AA8100" s="170"/>
      <c r="AB8100" s="170"/>
      <c r="AC8100" s="170"/>
      <c r="AD8100" s="174"/>
      <c r="AE8100" s="170"/>
      <c r="AF8100" s="170"/>
      <c r="AI8100" s="170"/>
      <c r="AJ8100" s="170"/>
      <c r="AK8100" s="170"/>
      <c r="AL8100" s="170"/>
      <c r="AM8100" s="170"/>
      <c r="AN8100" s="170"/>
    </row>
    <row r="8101" spans="1:40" ht="52.5" customHeight="1" x14ac:dyDescent="0.2">
      <c r="A8101" s="170"/>
      <c r="B8101" s="170"/>
      <c r="C8101" s="170"/>
      <c r="D8101" s="170"/>
      <c r="E8101" s="170"/>
      <c r="F8101" s="170"/>
      <c r="G8101" s="170"/>
      <c r="H8101" s="170"/>
      <c r="I8101" s="170"/>
      <c r="J8101" s="170"/>
      <c r="K8101" s="170"/>
      <c r="L8101" s="170"/>
      <c r="M8101" s="170"/>
      <c r="N8101" s="170"/>
      <c r="O8101" s="170"/>
      <c r="P8101" s="170"/>
      <c r="Q8101" s="170"/>
      <c r="R8101" s="170"/>
      <c r="S8101" s="170"/>
      <c r="T8101" s="170"/>
      <c r="U8101" s="170"/>
      <c r="V8101" s="170"/>
      <c r="W8101" s="170"/>
      <c r="X8101" s="174"/>
      <c r="Y8101" s="170"/>
      <c r="Z8101" s="170"/>
      <c r="AA8101" s="170"/>
      <c r="AB8101" s="170"/>
      <c r="AC8101" s="170"/>
      <c r="AD8101" s="174"/>
      <c r="AE8101" s="170"/>
      <c r="AF8101" s="170"/>
      <c r="AI8101" s="170"/>
      <c r="AJ8101" s="170"/>
      <c r="AK8101" s="170"/>
      <c r="AL8101" s="170"/>
      <c r="AM8101" s="170"/>
      <c r="AN8101" s="170"/>
    </row>
    <row r="8102" spans="1:40" ht="52.5" customHeight="1" x14ac:dyDescent="0.2">
      <c r="A8102" s="170"/>
      <c r="B8102" s="170"/>
      <c r="C8102" s="170"/>
      <c r="D8102" s="170"/>
      <c r="E8102" s="170"/>
      <c r="F8102" s="170"/>
      <c r="G8102" s="170"/>
      <c r="H8102" s="170"/>
      <c r="I8102" s="170"/>
      <c r="J8102" s="170"/>
      <c r="K8102" s="170"/>
      <c r="L8102" s="170"/>
      <c r="M8102" s="170"/>
      <c r="N8102" s="170"/>
      <c r="O8102" s="170"/>
      <c r="P8102" s="170"/>
      <c r="Q8102" s="170"/>
      <c r="R8102" s="170"/>
      <c r="S8102" s="170"/>
      <c r="T8102" s="170"/>
      <c r="U8102" s="170"/>
      <c r="V8102" s="170"/>
      <c r="W8102" s="170"/>
      <c r="X8102" s="174"/>
      <c r="Y8102" s="170"/>
      <c r="Z8102" s="170"/>
      <c r="AA8102" s="170"/>
      <c r="AB8102" s="170"/>
      <c r="AC8102" s="170"/>
      <c r="AD8102" s="174"/>
      <c r="AE8102" s="170"/>
      <c r="AF8102" s="170"/>
      <c r="AI8102" s="170"/>
      <c r="AJ8102" s="170"/>
      <c r="AK8102" s="170"/>
      <c r="AL8102" s="170"/>
      <c r="AM8102" s="170"/>
      <c r="AN8102" s="170"/>
    </row>
    <row r="8103" spans="1:40" ht="52.5" customHeight="1" x14ac:dyDescent="0.2">
      <c r="A8103" s="170"/>
      <c r="B8103" s="170"/>
      <c r="C8103" s="170"/>
      <c r="D8103" s="170"/>
      <c r="E8103" s="170"/>
      <c r="F8103" s="170"/>
      <c r="G8103" s="170"/>
      <c r="H8103" s="170"/>
      <c r="I8103" s="170"/>
      <c r="J8103" s="170"/>
      <c r="K8103" s="170"/>
      <c r="L8103" s="170"/>
      <c r="M8103" s="170"/>
      <c r="N8103" s="170"/>
      <c r="O8103" s="170"/>
      <c r="P8103" s="170"/>
      <c r="Q8103" s="170"/>
      <c r="R8103" s="170"/>
      <c r="S8103" s="170"/>
      <c r="T8103" s="170"/>
      <c r="U8103" s="170"/>
      <c r="V8103" s="170"/>
      <c r="W8103" s="170"/>
      <c r="X8103" s="174"/>
      <c r="Y8103" s="170"/>
      <c r="Z8103" s="170"/>
      <c r="AA8103" s="170"/>
      <c r="AB8103" s="170"/>
      <c r="AC8103" s="170"/>
      <c r="AD8103" s="174"/>
      <c r="AE8103" s="170"/>
      <c r="AF8103" s="170"/>
      <c r="AI8103" s="170"/>
      <c r="AJ8103" s="170"/>
      <c r="AK8103" s="170"/>
      <c r="AL8103" s="170"/>
      <c r="AM8103" s="170"/>
      <c r="AN8103" s="170"/>
    </row>
    <row r="8104" spans="1:40" ht="52.5" customHeight="1" x14ac:dyDescent="0.2">
      <c r="A8104" s="170"/>
      <c r="B8104" s="170"/>
      <c r="C8104" s="170"/>
      <c r="D8104" s="170"/>
      <c r="E8104" s="170"/>
      <c r="F8104" s="170"/>
      <c r="G8104" s="170"/>
      <c r="H8104" s="170"/>
      <c r="I8104" s="170"/>
      <c r="J8104" s="170"/>
      <c r="K8104" s="170"/>
      <c r="L8104" s="170"/>
      <c r="M8104" s="170"/>
      <c r="N8104" s="170"/>
      <c r="O8104" s="170"/>
      <c r="P8104" s="170"/>
      <c r="Q8104" s="170"/>
      <c r="R8104" s="170"/>
      <c r="S8104" s="170"/>
      <c r="T8104" s="170"/>
      <c r="U8104" s="170"/>
      <c r="V8104" s="170"/>
      <c r="W8104" s="170"/>
      <c r="X8104" s="174"/>
      <c r="Y8104" s="170"/>
      <c r="Z8104" s="170"/>
      <c r="AA8104" s="170"/>
      <c r="AB8104" s="170"/>
      <c r="AC8104" s="170"/>
      <c r="AD8104" s="174"/>
      <c r="AE8104" s="170"/>
      <c r="AF8104" s="170"/>
      <c r="AI8104" s="170"/>
      <c r="AJ8104" s="170"/>
      <c r="AK8104" s="170"/>
      <c r="AL8104" s="170"/>
      <c r="AM8104" s="170"/>
      <c r="AN8104" s="170"/>
    </row>
    <row r="8105" spans="1:40" ht="52.5" customHeight="1" x14ac:dyDescent="0.2">
      <c r="A8105" s="170"/>
      <c r="B8105" s="170"/>
      <c r="C8105" s="170"/>
      <c r="D8105" s="170"/>
      <c r="E8105" s="170"/>
      <c r="F8105" s="170"/>
      <c r="G8105" s="170"/>
      <c r="H8105" s="170"/>
      <c r="I8105" s="170"/>
      <c r="J8105" s="170"/>
      <c r="K8105" s="170"/>
      <c r="L8105" s="170"/>
      <c r="M8105" s="170"/>
      <c r="N8105" s="170"/>
      <c r="O8105" s="170"/>
      <c r="P8105" s="170"/>
      <c r="Q8105" s="170"/>
      <c r="R8105" s="170"/>
      <c r="S8105" s="170"/>
      <c r="T8105" s="170"/>
      <c r="U8105" s="170"/>
      <c r="V8105" s="170"/>
      <c r="W8105" s="170"/>
      <c r="X8105" s="174"/>
      <c r="Y8105" s="170"/>
      <c r="Z8105" s="170"/>
      <c r="AA8105" s="170"/>
      <c r="AB8105" s="170"/>
      <c r="AC8105" s="170"/>
      <c r="AD8105" s="174"/>
      <c r="AE8105" s="170"/>
      <c r="AF8105" s="170"/>
      <c r="AI8105" s="170"/>
      <c r="AJ8105" s="170"/>
      <c r="AK8105" s="170"/>
      <c r="AL8105" s="170"/>
      <c r="AM8105" s="170"/>
      <c r="AN8105" s="170"/>
    </row>
    <row r="8106" spans="1:40" ht="52.5" customHeight="1" x14ac:dyDescent="0.2">
      <c r="A8106" s="170"/>
      <c r="B8106" s="170"/>
      <c r="C8106" s="170"/>
      <c r="D8106" s="170"/>
      <c r="E8106" s="170"/>
      <c r="F8106" s="170"/>
      <c r="G8106" s="170"/>
      <c r="H8106" s="170"/>
      <c r="I8106" s="170"/>
      <c r="J8106" s="170"/>
      <c r="K8106" s="170"/>
      <c r="L8106" s="170"/>
      <c r="M8106" s="170"/>
      <c r="N8106" s="170"/>
      <c r="O8106" s="170"/>
      <c r="P8106" s="170"/>
      <c r="Q8106" s="170"/>
      <c r="R8106" s="170"/>
      <c r="S8106" s="170"/>
      <c r="T8106" s="170"/>
      <c r="U8106" s="170"/>
      <c r="V8106" s="170"/>
      <c r="W8106" s="170"/>
      <c r="X8106" s="174"/>
      <c r="Y8106" s="170"/>
      <c r="Z8106" s="170"/>
      <c r="AA8106" s="170"/>
      <c r="AB8106" s="170"/>
      <c r="AC8106" s="170"/>
      <c r="AD8106" s="174"/>
      <c r="AE8106" s="170"/>
      <c r="AF8106" s="170"/>
      <c r="AI8106" s="170"/>
      <c r="AJ8106" s="170"/>
      <c r="AK8106" s="170"/>
      <c r="AL8106" s="170"/>
      <c r="AM8106" s="170"/>
      <c r="AN8106" s="170"/>
    </row>
    <row r="8107" spans="1:40" ht="52.5" customHeight="1" x14ac:dyDescent="0.2">
      <c r="A8107" s="170"/>
      <c r="B8107" s="170"/>
      <c r="C8107" s="170"/>
      <c r="D8107" s="170"/>
      <c r="E8107" s="170"/>
      <c r="F8107" s="170"/>
      <c r="G8107" s="170"/>
      <c r="H8107" s="170"/>
      <c r="I8107" s="170"/>
      <c r="J8107" s="170"/>
      <c r="K8107" s="170"/>
      <c r="L8107" s="170"/>
      <c r="M8107" s="170"/>
      <c r="N8107" s="170"/>
      <c r="O8107" s="170"/>
      <c r="P8107" s="170"/>
      <c r="Q8107" s="170"/>
      <c r="R8107" s="170"/>
      <c r="S8107" s="170"/>
      <c r="T8107" s="170"/>
      <c r="U8107" s="170"/>
      <c r="V8107" s="170"/>
      <c r="W8107" s="170"/>
      <c r="X8107" s="174"/>
      <c r="Y8107" s="170"/>
      <c r="Z8107" s="170"/>
      <c r="AA8107" s="170"/>
      <c r="AB8107" s="170"/>
      <c r="AC8107" s="170"/>
      <c r="AD8107" s="174"/>
      <c r="AE8107" s="170"/>
      <c r="AF8107" s="170"/>
      <c r="AI8107" s="170"/>
      <c r="AJ8107" s="170"/>
      <c r="AK8107" s="170"/>
      <c r="AL8107" s="170"/>
      <c r="AM8107" s="170"/>
      <c r="AN8107" s="170"/>
    </row>
    <row r="8108" spans="1:40" ht="52.5" customHeight="1" x14ac:dyDescent="0.2">
      <c r="A8108" s="170"/>
      <c r="B8108" s="170"/>
      <c r="C8108" s="170"/>
      <c r="D8108" s="170"/>
      <c r="E8108" s="170"/>
      <c r="F8108" s="170"/>
      <c r="G8108" s="170"/>
      <c r="H8108" s="170"/>
      <c r="I8108" s="170"/>
      <c r="J8108" s="170"/>
      <c r="K8108" s="170"/>
      <c r="L8108" s="170"/>
      <c r="M8108" s="170"/>
      <c r="N8108" s="170"/>
      <c r="O8108" s="170"/>
      <c r="P8108" s="170"/>
      <c r="Q8108" s="170"/>
      <c r="R8108" s="170"/>
      <c r="S8108" s="170"/>
      <c r="T8108" s="170"/>
      <c r="U8108" s="170"/>
      <c r="V8108" s="170"/>
      <c r="W8108" s="170"/>
      <c r="X8108" s="174"/>
      <c r="Y8108" s="170"/>
      <c r="Z8108" s="170"/>
      <c r="AA8108" s="170"/>
      <c r="AB8108" s="170"/>
      <c r="AC8108" s="170"/>
      <c r="AD8108" s="174"/>
      <c r="AE8108" s="170"/>
      <c r="AF8108" s="170"/>
      <c r="AI8108" s="170"/>
      <c r="AJ8108" s="170"/>
      <c r="AK8108" s="170"/>
      <c r="AL8108" s="170"/>
      <c r="AM8108" s="170"/>
      <c r="AN8108" s="170"/>
    </row>
    <row r="8109" spans="1:40" ht="52.5" customHeight="1" x14ac:dyDescent="0.2">
      <c r="A8109" s="170"/>
      <c r="B8109" s="170"/>
      <c r="C8109" s="170"/>
      <c r="D8109" s="170"/>
      <c r="E8109" s="170"/>
      <c r="F8109" s="170"/>
      <c r="G8109" s="170"/>
      <c r="H8109" s="170"/>
      <c r="I8109" s="170"/>
      <c r="J8109" s="170"/>
      <c r="K8109" s="170"/>
      <c r="L8109" s="170"/>
      <c r="M8109" s="170"/>
      <c r="N8109" s="170"/>
      <c r="O8109" s="170"/>
      <c r="P8109" s="170"/>
      <c r="Q8109" s="170"/>
      <c r="R8109" s="170"/>
      <c r="S8109" s="170"/>
      <c r="T8109" s="170"/>
      <c r="U8109" s="170"/>
      <c r="V8109" s="170"/>
      <c r="W8109" s="170"/>
      <c r="X8109" s="174"/>
      <c r="Y8109" s="170"/>
      <c r="Z8109" s="170"/>
      <c r="AA8109" s="170"/>
      <c r="AB8109" s="170"/>
      <c r="AC8109" s="170"/>
      <c r="AD8109" s="174"/>
      <c r="AE8109" s="170"/>
      <c r="AF8109" s="170"/>
      <c r="AI8109" s="170"/>
      <c r="AJ8109" s="170"/>
      <c r="AK8109" s="170"/>
      <c r="AL8109" s="170"/>
      <c r="AM8109" s="170"/>
      <c r="AN8109" s="170"/>
    </row>
    <row r="8110" spans="1:40" ht="52.5" customHeight="1" x14ac:dyDescent="0.2">
      <c r="A8110" s="170"/>
      <c r="B8110" s="170"/>
      <c r="C8110" s="170"/>
      <c r="D8110" s="170"/>
      <c r="E8110" s="170"/>
      <c r="F8110" s="170"/>
      <c r="G8110" s="170"/>
      <c r="H8110" s="170"/>
      <c r="I8110" s="170"/>
      <c r="J8110" s="170"/>
      <c r="K8110" s="170"/>
      <c r="L8110" s="170"/>
      <c r="M8110" s="170"/>
      <c r="N8110" s="170"/>
      <c r="O8110" s="170"/>
      <c r="P8110" s="170"/>
      <c r="Q8110" s="170"/>
      <c r="R8110" s="170"/>
      <c r="S8110" s="170"/>
      <c r="T8110" s="170"/>
      <c r="U8110" s="170"/>
      <c r="V8110" s="170"/>
      <c r="W8110" s="170"/>
      <c r="X8110" s="174"/>
      <c r="Y8110" s="170"/>
      <c r="Z8110" s="170"/>
      <c r="AA8110" s="170"/>
      <c r="AB8110" s="170"/>
      <c r="AC8110" s="170"/>
      <c r="AD8110" s="174"/>
      <c r="AE8110" s="170"/>
      <c r="AF8110" s="170"/>
      <c r="AI8110" s="170"/>
      <c r="AJ8110" s="170"/>
      <c r="AK8110" s="170"/>
      <c r="AL8110" s="170"/>
      <c r="AM8110" s="170"/>
      <c r="AN8110" s="170"/>
    </row>
    <row r="8111" spans="1:40" ht="52.5" customHeight="1" x14ac:dyDescent="0.2">
      <c r="A8111" s="170"/>
      <c r="B8111" s="170"/>
      <c r="C8111" s="170"/>
      <c r="D8111" s="170"/>
      <c r="E8111" s="170"/>
      <c r="F8111" s="170"/>
      <c r="G8111" s="170"/>
      <c r="H8111" s="170"/>
      <c r="I8111" s="170"/>
      <c r="J8111" s="170"/>
      <c r="K8111" s="170"/>
      <c r="L8111" s="170"/>
      <c r="M8111" s="170"/>
      <c r="N8111" s="170"/>
      <c r="O8111" s="170"/>
      <c r="P8111" s="170"/>
      <c r="Q8111" s="170"/>
      <c r="R8111" s="170"/>
      <c r="S8111" s="170"/>
      <c r="T8111" s="170"/>
      <c r="U8111" s="170"/>
      <c r="V8111" s="170"/>
      <c r="W8111" s="170"/>
      <c r="X8111" s="174"/>
      <c r="Y8111" s="170"/>
      <c r="Z8111" s="170"/>
      <c r="AA8111" s="170"/>
      <c r="AB8111" s="170"/>
      <c r="AC8111" s="170"/>
      <c r="AD8111" s="174"/>
      <c r="AE8111" s="170"/>
      <c r="AF8111" s="170"/>
      <c r="AI8111" s="170"/>
      <c r="AJ8111" s="170"/>
      <c r="AK8111" s="170"/>
      <c r="AL8111" s="170"/>
      <c r="AM8111" s="170"/>
      <c r="AN8111" s="170"/>
    </row>
    <row r="8112" spans="1:40" ht="52.5" customHeight="1" x14ac:dyDescent="0.2">
      <c r="A8112" s="170"/>
      <c r="B8112" s="170"/>
      <c r="C8112" s="170"/>
      <c r="D8112" s="170"/>
      <c r="E8112" s="170"/>
      <c r="F8112" s="170"/>
      <c r="G8112" s="170"/>
      <c r="H8112" s="170"/>
      <c r="I8112" s="170"/>
      <c r="J8112" s="170"/>
      <c r="K8112" s="170"/>
      <c r="L8112" s="170"/>
      <c r="M8112" s="170"/>
      <c r="N8112" s="170"/>
      <c r="O8112" s="170"/>
      <c r="P8112" s="170"/>
      <c r="Q8112" s="170"/>
      <c r="R8112" s="170"/>
      <c r="S8112" s="170"/>
      <c r="T8112" s="170"/>
      <c r="U8112" s="170"/>
      <c r="V8112" s="170"/>
      <c r="W8112" s="170"/>
      <c r="X8112" s="174"/>
      <c r="Y8112" s="170"/>
      <c r="Z8112" s="170"/>
      <c r="AA8112" s="170"/>
      <c r="AB8112" s="170"/>
      <c r="AC8112" s="170"/>
      <c r="AD8112" s="174"/>
      <c r="AE8112" s="170"/>
      <c r="AF8112" s="170"/>
      <c r="AI8112" s="170"/>
      <c r="AJ8112" s="170"/>
      <c r="AK8112" s="170"/>
      <c r="AL8112" s="170"/>
      <c r="AM8112" s="170"/>
      <c r="AN8112" s="170"/>
    </row>
    <row r="8113" spans="1:40" ht="52.5" customHeight="1" x14ac:dyDescent="0.2">
      <c r="A8113" s="170"/>
      <c r="B8113" s="170"/>
      <c r="C8113" s="170"/>
      <c r="D8113" s="170"/>
      <c r="E8113" s="170"/>
      <c r="F8113" s="170"/>
      <c r="G8113" s="170"/>
      <c r="H8113" s="170"/>
      <c r="I8113" s="170"/>
      <c r="J8113" s="170"/>
      <c r="K8113" s="170"/>
      <c r="L8113" s="170"/>
      <c r="M8113" s="170"/>
      <c r="N8113" s="170"/>
      <c r="O8113" s="170"/>
      <c r="P8113" s="170"/>
      <c r="Q8113" s="170"/>
      <c r="R8113" s="170"/>
      <c r="S8113" s="170"/>
      <c r="T8113" s="170"/>
      <c r="U8113" s="170"/>
      <c r="V8113" s="170"/>
      <c r="W8113" s="170"/>
      <c r="X8113" s="174"/>
      <c r="Y8113" s="170"/>
      <c r="Z8113" s="170"/>
      <c r="AA8113" s="170"/>
      <c r="AB8113" s="170"/>
      <c r="AC8113" s="170"/>
      <c r="AD8113" s="174"/>
      <c r="AE8113" s="170"/>
      <c r="AF8113" s="170"/>
      <c r="AI8113" s="170"/>
      <c r="AJ8113" s="170"/>
      <c r="AK8113" s="170"/>
      <c r="AL8113" s="170"/>
      <c r="AM8113" s="170"/>
      <c r="AN8113" s="170"/>
    </row>
    <row r="8114" spans="1:40" ht="52.5" customHeight="1" x14ac:dyDescent="0.2">
      <c r="A8114" s="170"/>
      <c r="B8114" s="170"/>
      <c r="C8114" s="170"/>
      <c r="D8114" s="170"/>
      <c r="E8114" s="170"/>
      <c r="F8114" s="170"/>
      <c r="G8114" s="170"/>
      <c r="H8114" s="170"/>
      <c r="I8114" s="170"/>
      <c r="J8114" s="170"/>
      <c r="K8114" s="170"/>
      <c r="L8114" s="170"/>
      <c r="M8114" s="170"/>
      <c r="N8114" s="170"/>
      <c r="O8114" s="170"/>
      <c r="P8114" s="170"/>
      <c r="Q8114" s="170"/>
      <c r="R8114" s="170"/>
      <c r="S8114" s="170"/>
      <c r="T8114" s="170"/>
      <c r="U8114" s="170"/>
      <c r="V8114" s="170"/>
      <c r="W8114" s="170"/>
      <c r="X8114" s="174"/>
      <c r="Y8114" s="170"/>
      <c r="Z8114" s="170"/>
      <c r="AA8114" s="170"/>
      <c r="AB8114" s="170"/>
      <c r="AC8114" s="170"/>
      <c r="AD8114" s="174"/>
      <c r="AE8114" s="170"/>
      <c r="AF8114" s="170"/>
      <c r="AI8114" s="170"/>
      <c r="AJ8114" s="170"/>
      <c r="AK8114" s="170"/>
      <c r="AL8114" s="170"/>
      <c r="AM8114" s="170"/>
      <c r="AN8114" s="170"/>
    </row>
    <row r="8115" spans="1:40" ht="52.5" customHeight="1" x14ac:dyDescent="0.2">
      <c r="A8115" s="170"/>
      <c r="B8115" s="170"/>
      <c r="C8115" s="170"/>
      <c r="D8115" s="170"/>
      <c r="E8115" s="170"/>
      <c r="F8115" s="170"/>
      <c r="G8115" s="170"/>
      <c r="H8115" s="170"/>
      <c r="I8115" s="170"/>
      <c r="J8115" s="170"/>
      <c r="K8115" s="170"/>
      <c r="L8115" s="170"/>
      <c r="M8115" s="170"/>
      <c r="N8115" s="170"/>
      <c r="O8115" s="170"/>
      <c r="P8115" s="170"/>
      <c r="Q8115" s="170"/>
      <c r="R8115" s="170"/>
      <c r="S8115" s="170"/>
      <c r="T8115" s="170"/>
      <c r="U8115" s="170"/>
      <c r="V8115" s="170"/>
      <c r="W8115" s="170"/>
      <c r="X8115" s="174"/>
      <c r="Y8115" s="170"/>
      <c r="Z8115" s="170"/>
      <c r="AA8115" s="170"/>
      <c r="AB8115" s="170"/>
      <c r="AC8115" s="170"/>
      <c r="AD8115" s="174"/>
      <c r="AE8115" s="170"/>
      <c r="AF8115" s="170"/>
      <c r="AI8115" s="170"/>
      <c r="AJ8115" s="170"/>
      <c r="AK8115" s="170"/>
      <c r="AL8115" s="170"/>
      <c r="AM8115" s="170"/>
      <c r="AN8115" s="170"/>
    </row>
    <row r="8116" spans="1:40" ht="52.5" customHeight="1" x14ac:dyDescent="0.2">
      <c r="A8116" s="170"/>
      <c r="B8116" s="170"/>
      <c r="C8116" s="170"/>
      <c r="D8116" s="170"/>
      <c r="E8116" s="170"/>
      <c r="F8116" s="170"/>
      <c r="G8116" s="170"/>
      <c r="H8116" s="170"/>
      <c r="I8116" s="170"/>
      <c r="J8116" s="170"/>
      <c r="K8116" s="170"/>
      <c r="L8116" s="170"/>
      <c r="M8116" s="170"/>
      <c r="N8116" s="170"/>
      <c r="O8116" s="170"/>
      <c r="P8116" s="170"/>
      <c r="Q8116" s="170"/>
      <c r="R8116" s="170"/>
      <c r="S8116" s="170"/>
      <c r="T8116" s="170"/>
      <c r="U8116" s="170"/>
      <c r="V8116" s="170"/>
      <c r="W8116" s="170"/>
      <c r="X8116" s="174"/>
      <c r="Y8116" s="170"/>
      <c r="Z8116" s="170"/>
      <c r="AA8116" s="170"/>
      <c r="AB8116" s="170"/>
      <c r="AC8116" s="170"/>
      <c r="AD8116" s="174"/>
      <c r="AE8116" s="170"/>
      <c r="AF8116" s="170"/>
      <c r="AI8116" s="170"/>
      <c r="AJ8116" s="170"/>
      <c r="AK8116" s="170"/>
      <c r="AL8116" s="170"/>
      <c r="AM8116" s="170"/>
      <c r="AN8116" s="170"/>
    </row>
    <row r="8117" spans="1:40" ht="52.5" customHeight="1" x14ac:dyDescent="0.2">
      <c r="A8117" s="170"/>
      <c r="B8117" s="170"/>
      <c r="C8117" s="170"/>
      <c r="D8117" s="170"/>
      <c r="E8117" s="170"/>
      <c r="F8117" s="170"/>
      <c r="G8117" s="170"/>
      <c r="H8117" s="170"/>
      <c r="I8117" s="170"/>
      <c r="J8117" s="170"/>
      <c r="K8117" s="170"/>
      <c r="L8117" s="170"/>
      <c r="M8117" s="170"/>
      <c r="N8117" s="170"/>
      <c r="O8117" s="170"/>
      <c r="P8117" s="170"/>
      <c r="Q8117" s="170"/>
      <c r="R8117" s="170"/>
      <c r="S8117" s="170"/>
      <c r="T8117" s="170"/>
      <c r="U8117" s="170"/>
      <c r="V8117" s="170"/>
      <c r="W8117" s="170"/>
      <c r="X8117" s="174"/>
      <c r="Y8117" s="170"/>
      <c r="Z8117" s="170"/>
      <c r="AA8117" s="170"/>
      <c r="AB8117" s="170"/>
      <c r="AC8117" s="170"/>
      <c r="AD8117" s="174"/>
      <c r="AE8117" s="170"/>
      <c r="AF8117" s="170"/>
      <c r="AI8117" s="170"/>
      <c r="AJ8117" s="170"/>
      <c r="AK8117" s="170"/>
      <c r="AL8117" s="170"/>
      <c r="AM8117" s="170"/>
      <c r="AN8117" s="170"/>
    </row>
    <row r="8118" spans="1:40" ht="52.5" customHeight="1" x14ac:dyDescent="0.2">
      <c r="A8118" s="170"/>
      <c r="B8118" s="170"/>
      <c r="C8118" s="170"/>
      <c r="D8118" s="170"/>
      <c r="E8118" s="170"/>
      <c r="F8118" s="170"/>
      <c r="G8118" s="170"/>
      <c r="H8118" s="170"/>
      <c r="I8118" s="170"/>
      <c r="J8118" s="170"/>
      <c r="K8118" s="170"/>
      <c r="L8118" s="170"/>
      <c r="M8118" s="170"/>
      <c r="N8118" s="170"/>
      <c r="O8118" s="170"/>
      <c r="P8118" s="170"/>
      <c r="Q8118" s="170"/>
      <c r="R8118" s="170"/>
      <c r="S8118" s="170"/>
      <c r="T8118" s="170"/>
      <c r="U8118" s="170"/>
      <c r="V8118" s="170"/>
      <c r="W8118" s="170"/>
      <c r="X8118" s="174"/>
      <c r="Y8118" s="170"/>
      <c r="Z8118" s="170"/>
      <c r="AA8118" s="170"/>
      <c r="AB8118" s="170"/>
      <c r="AC8118" s="170"/>
      <c r="AD8118" s="174"/>
      <c r="AE8118" s="170"/>
      <c r="AF8118" s="170"/>
      <c r="AI8118" s="170"/>
      <c r="AJ8118" s="170"/>
      <c r="AK8118" s="170"/>
      <c r="AL8118" s="170"/>
      <c r="AM8118" s="170"/>
      <c r="AN8118" s="170"/>
    </row>
    <row r="8119" spans="1:40" ht="52.5" customHeight="1" x14ac:dyDescent="0.2">
      <c r="A8119" s="170"/>
      <c r="B8119" s="170"/>
      <c r="C8119" s="170"/>
      <c r="D8119" s="170"/>
      <c r="E8119" s="170"/>
      <c r="F8119" s="170"/>
      <c r="G8119" s="170"/>
      <c r="H8119" s="170"/>
      <c r="I8119" s="170"/>
      <c r="J8119" s="170"/>
      <c r="K8119" s="170"/>
      <c r="L8119" s="170"/>
      <c r="M8119" s="170"/>
      <c r="N8119" s="170"/>
      <c r="O8119" s="170"/>
      <c r="P8119" s="170"/>
      <c r="Q8119" s="170"/>
      <c r="R8119" s="170"/>
      <c r="S8119" s="170"/>
      <c r="T8119" s="170"/>
      <c r="U8119" s="170"/>
      <c r="V8119" s="170"/>
      <c r="W8119" s="170"/>
      <c r="X8119" s="174"/>
      <c r="Y8119" s="170"/>
      <c r="Z8119" s="170"/>
      <c r="AA8119" s="170"/>
      <c r="AB8119" s="170"/>
      <c r="AC8119" s="170"/>
      <c r="AD8119" s="174"/>
      <c r="AE8119" s="170"/>
      <c r="AF8119" s="170"/>
      <c r="AI8119" s="170"/>
      <c r="AJ8119" s="170"/>
      <c r="AK8119" s="170"/>
      <c r="AL8119" s="170"/>
      <c r="AM8119" s="170"/>
      <c r="AN8119" s="170"/>
    </row>
    <row r="8120" spans="1:40" ht="52.5" customHeight="1" x14ac:dyDescent="0.2">
      <c r="A8120" s="170"/>
      <c r="B8120" s="170"/>
      <c r="C8120" s="170"/>
      <c r="D8120" s="170"/>
      <c r="E8120" s="170"/>
      <c r="F8120" s="170"/>
      <c r="G8120" s="170"/>
      <c r="H8120" s="170"/>
      <c r="I8120" s="170"/>
      <c r="J8120" s="170"/>
      <c r="K8120" s="170"/>
      <c r="L8120" s="170"/>
      <c r="M8120" s="170"/>
      <c r="N8120" s="170"/>
      <c r="O8120" s="170"/>
      <c r="P8120" s="170"/>
      <c r="Q8120" s="170"/>
      <c r="R8120" s="170"/>
      <c r="S8120" s="170"/>
      <c r="T8120" s="170"/>
      <c r="U8120" s="170"/>
      <c r="V8120" s="170"/>
      <c r="W8120" s="170"/>
      <c r="X8120" s="174"/>
      <c r="Y8120" s="170"/>
      <c r="Z8120" s="170"/>
      <c r="AA8120" s="170"/>
      <c r="AB8120" s="170"/>
      <c r="AC8120" s="170"/>
      <c r="AD8120" s="174"/>
      <c r="AE8120" s="170"/>
      <c r="AF8120" s="170"/>
      <c r="AI8120" s="170"/>
      <c r="AJ8120" s="170"/>
      <c r="AK8120" s="170"/>
      <c r="AL8120" s="170"/>
      <c r="AM8120" s="170"/>
      <c r="AN8120" s="170"/>
    </row>
    <row r="8121" spans="1:40" ht="52.5" customHeight="1" x14ac:dyDescent="0.2">
      <c r="A8121" s="170"/>
      <c r="B8121" s="170"/>
      <c r="C8121" s="170"/>
      <c r="D8121" s="170"/>
      <c r="E8121" s="170"/>
      <c r="F8121" s="170"/>
      <c r="G8121" s="170"/>
      <c r="H8121" s="170"/>
      <c r="I8121" s="170"/>
      <c r="J8121" s="170"/>
      <c r="K8121" s="170"/>
      <c r="L8121" s="170"/>
      <c r="M8121" s="170"/>
      <c r="N8121" s="170"/>
      <c r="O8121" s="170"/>
      <c r="P8121" s="170"/>
      <c r="Q8121" s="170"/>
      <c r="R8121" s="170"/>
      <c r="S8121" s="170"/>
      <c r="T8121" s="170"/>
      <c r="U8121" s="170"/>
      <c r="V8121" s="170"/>
      <c r="W8121" s="170"/>
      <c r="X8121" s="174"/>
      <c r="Y8121" s="170"/>
      <c r="Z8121" s="170"/>
      <c r="AA8121" s="170"/>
      <c r="AB8121" s="170"/>
      <c r="AC8121" s="170"/>
      <c r="AD8121" s="174"/>
      <c r="AE8121" s="170"/>
      <c r="AF8121" s="170"/>
      <c r="AI8121" s="170"/>
      <c r="AJ8121" s="170"/>
      <c r="AK8121" s="170"/>
      <c r="AL8121" s="170"/>
      <c r="AM8121" s="170"/>
      <c r="AN8121" s="170"/>
    </row>
    <row r="8122" spans="1:40" ht="52.5" customHeight="1" x14ac:dyDescent="0.2">
      <c r="A8122" s="170"/>
      <c r="B8122" s="170"/>
      <c r="C8122" s="170"/>
      <c r="D8122" s="170"/>
      <c r="E8122" s="170"/>
      <c r="F8122" s="170"/>
      <c r="G8122" s="170"/>
      <c r="H8122" s="170"/>
      <c r="I8122" s="170"/>
      <c r="J8122" s="170"/>
      <c r="K8122" s="170"/>
      <c r="L8122" s="170"/>
      <c r="M8122" s="170"/>
      <c r="N8122" s="170"/>
      <c r="O8122" s="170"/>
      <c r="P8122" s="170"/>
      <c r="Q8122" s="170"/>
      <c r="R8122" s="170"/>
      <c r="S8122" s="170"/>
      <c r="T8122" s="170"/>
      <c r="U8122" s="170"/>
      <c r="V8122" s="170"/>
      <c r="W8122" s="170"/>
      <c r="X8122" s="174"/>
      <c r="Y8122" s="170"/>
      <c r="Z8122" s="170"/>
      <c r="AA8122" s="170"/>
      <c r="AB8122" s="170"/>
      <c r="AC8122" s="170"/>
      <c r="AD8122" s="174"/>
      <c r="AE8122" s="170"/>
      <c r="AF8122" s="170"/>
      <c r="AI8122" s="170"/>
      <c r="AJ8122" s="170"/>
      <c r="AK8122" s="170"/>
      <c r="AL8122" s="170"/>
      <c r="AM8122" s="170"/>
      <c r="AN8122" s="170"/>
    </row>
    <row r="8123" spans="1:40" ht="52.5" customHeight="1" x14ac:dyDescent="0.2">
      <c r="A8123" s="170"/>
      <c r="B8123" s="170"/>
      <c r="C8123" s="170"/>
      <c r="D8123" s="170"/>
      <c r="E8123" s="170"/>
      <c r="F8123" s="170"/>
      <c r="G8123" s="170"/>
      <c r="H8123" s="170"/>
      <c r="I8123" s="170"/>
      <c r="J8123" s="170"/>
      <c r="K8123" s="170"/>
      <c r="L8123" s="170"/>
      <c r="M8123" s="170"/>
      <c r="N8123" s="170"/>
      <c r="O8123" s="170"/>
      <c r="P8123" s="170"/>
      <c r="Q8123" s="170"/>
      <c r="R8123" s="170"/>
      <c r="S8123" s="170"/>
      <c r="T8123" s="170"/>
      <c r="U8123" s="170"/>
      <c r="V8123" s="170"/>
      <c r="W8123" s="170"/>
      <c r="X8123" s="174"/>
      <c r="Y8123" s="170"/>
      <c r="Z8123" s="170"/>
      <c r="AA8123" s="170"/>
      <c r="AB8123" s="170"/>
      <c r="AC8123" s="170"/>
      <c r="AD8123" s="174"/>
      <c r="AE8123" s="170"/>
      <c r="AF8123" s="170"/>
      <c r="AI8123" s="170"/>
      <c r="AJ8123" s="170"/>
      <c r="AK8123" s="170"/>
      <c r="AL8123" s="170"/>
      <c r="AM8123" s="170"/>
      <c r="AN8123" s="170"/>
    </row>
    <row r="8124" spans="1:40" ht="52.5" customHeight="1" x14ac:dyDescent="0.2">
      <c r="A8124" s="170"/>
      <c r="B8124" s="170"/>
      <c r="C8124" s="170"/>
      <c r="D8124" s="170"/>
      <c r="E8124" s="170"/>
      <c r="F8124" s="170"/>
      <c r="G8124" s="170"/>
      <c r="H8124" s="170"/>
      <c r="I8124" s="170"/>
      <c r="J8124" s="170"/>
      <c r="K8124" s="170"/>
      <c r="L8124" s="170"/>
      <c r="M8124" s="170"/>
      <c r="N8124" s="170"/>
      <c r="O8124" s="170"/>
      <c r="P8124" s="170"/>
      <c r="Q8124" s="170"/>
      <c r="R8124" s="170"/>
      <c r="S8124" s="170"/>
      <c r="T8124" s="170"/>
      <c r="U8124" s="170"/>
      <c r="V8124" s="170"/>
      <c r="W8124" s="170"/>
      <c r="X8124" s="174"/>
      <c r="Y8124" s="170"/>
      <c r="Z8124" s="170"/>
      <c r="AA8124" s="170"/>
      <c r="AB8124" s="170"/>
      <c r="AC8124" s="170"/>
      <c r="AD8124" s="174"/>
      <c r="AE8124" s="170"/>
      <c r="AF8124" s="170"/>
      <c r="AI8124" s="170"/>
      <c r="AJ8124" s="170"/>
      <c r="AK8124" s="170"/>
      <c r="AL8124" s="170"/>
      <c r="AM8124" s="170"/>
      <c r="AN8124" s="170"/>
    </row>
    <row r="8125" spans="1:40" ht="52.5" customHeight="1" x14ac:dyDescent="0.2">
      <c r="A8125" s="170"/>
      <c r="B8125" s="170"/>
      <c r="C8125" s="170"/>
      <c r="D8125" s="170"/>
      <c r="E8125" s="170"/>
      <c r="F8125" s="170"/>
      <c r="G8125" s="170"/>
      <c r="H8125" s="170"/>
      <c r="I8125" s="170"/>
      <c r="J8125" s="170"/>
      <c r="K8125" s="170"/>
      <c r="L8125" s="170"/>
      <c r="M8125" s="170"/>
      <c r="N8125" s="170"/>
      <c r="O8125" s="170"/>
      <c r="P8125" s="170"/>
      <c r="Q8125" s="170"/>
      <c r="R8125" s="170"/>
      <c r="S8125" s="170"/>
      <c r="T8125" s="170"/>
      <c r="U8125" s="170"/>
      <c r="V8125" s="170"/>
      <c r="W8125" s="170"/>
      <c r="X8125" s="174"/>
      <c r="Y8125" s="170"/>
      <c r="Z8125" s="170"/>
      <c r="AA8125" s="170"/>
      <c r="AB8125" s="170"/>
      <c r="AC8125" s="170"/>
      <c r="AD8125" s="174"/>
      <c r="AE8125" s="170"/>
      <c r="AF8125" s="170"/>
      <c r="AI8125" s="170"/>
      <c r="AJ8125" s="170"/>
      <c r="AK8125" s="170"/>
      <c r="AL8125" s="170"/>
      <c r="AM8125" s="170"/>
      <c r="AN8125" s="170"/>
    </row>
    <row r="8126" spans="1:40" ht="52.5" customHeight="1" x14ac:dyDescent="0.2">
      <c r="A8126" s="170"/>
      <c r="B8126" s="170"/>
      <c r="C8126" s="170"/>
      <c r="D8126" s="170"/>
      <c r="E8126" s="170"/>
      <c r="F8126" s="170"/>
      <c r="G8126" s="170"/>
      <c r="H8126" s="170"/>
      <c r="I8126" s="170"/>
      <c r="J8126" s="170"/>
      <c r="K8126" s="170"/>
      <c r="L8126" s="170"/>
      <c r="M8126" s="170"/>
      <c r="N8126" s="170"/>
      <c r="O8126" s="170"/>
      <c r="P8126" s="170"/>
      <c r="Q8126" s="170"/>
      <c r="R8126" s="170"/>
      <c r="S8126" s="170"/>
      <c r="T8126" s="170"/>
      <c r="U8126" s="170"/>
      <c r="V8126" s="170"/>
      <c r="W8126" s="170"/>
      <c r="X8126" s="174"/>
      <c r="Y8126" s="170"/>
      <c r="Z8126" s="170"/>
      <c r="AA8126" s="170"/>
      <c r="AB8126" s="170"/>
      <c r="AC8126" s="170"/>
      <c r="AD8126" s="174"/>
      <c r="AE8126" s="170"/>
      <c r="AF8126" s="170"/>
      <c r="AI8126" s="170"/>
      <c r="AJ8126" s="170"/>
      <c r="AK8126" s="170"/>
      <c r="AL8126" s="170"/>
      <c r="AM8126" s="170"/>
      <c r="AN8126" s="170"/>
    </row>
    <row r="8127" spans="1:40" ht="52.5" customHeight="1" x14ac:dyDescent="0.2">
      <c r="A8127" s="170"/>
      <c r="B8127" s="170"/>
      <c r="C8127" s="170"/>
      <c r="D8127" s="170"/>
      <c r="E8127" s="170"/>
      <c r="F8127" s="170"/>
      <c r="G8127" s="170"/>
      <c r="H8127" s="170"/>
      <c r="I8127" s="170"/>
      <c r="J8127" s="170"/>
      <c r="K8127" s="170"/>
      <c r="L8127" s="170"/>
      <c r="M8127" s="170"/>
      <c r="N8127" s="170"/>
      <c r="O8127" s="170"/>
      <c r="P8127" s="170"/>
      <c r="Q8127" s="170"/>
      <c r="R8127" s="170"/>
      <c r="S8127" s="170"/>
      <c r="T8127" s="170"/>
      <c r="U8127" s="170"/>
      <c r="V8127" s="170"/>
      <c r="W8127" s="170"/>
      <c r="X8127" s="174"/>
      <c r="Y8127" s="170"/>
      <c r="Z8127" s="170"/>
      <c r="AA8127" s="170"/>
      <c r="AB8127" s="170"/>
      <c r="AC8127" s="170"/>
      <c r="AD8127" s="174"/>
      <c r="AE8127" s="170"/>
      <c r="AF8127" s="170"/>
      <c r="AI8127" s="170"/>
      <c r="AJ8127" s="170"/>
      <c r="AK8127" s="170"/>
      <c r="AL8127" s="170"/>
      <c r="AM8127" s="170"/>
      <c r="AN8127" s="170"/>
    </row>
    <row r="8128" spans="1:40" ht="52.5" customHeight="1" x14ac:dyDescent="0.2">
      <c r="A8128" s="170"/>
      <c r="B8128" s="170"/>
      <c r="C8128" s="170"/>
      <c r="D8128" s="170"/>
      <c r="E8128" s="170"/>
      <c r="F8128" s="170"/>
      <c r="G8128" s="170"/>
      <c r="H8128" s="170"/>
      <c r="I8128" s="170"/>
      <c r="J8128" s="170"/>
      <c r="K8128" s="170"/>
      <c r="L8128" s="170"/>
      <c r="M8128" s="170"/>
      <c r="N8128" s="170"/>
      <c r="O8128" s="170"/>
      <c r="P8128" s="170"/>
      <c r="Q8128" s="170"/>
      <c r="R8128" s="170"/>
      <c r="S8128" s="170"/>
      <c r="T8128" s="170"/>
      <c r="U8128" s="170"/>
      <c r="V8128" s="170"/>
      <c r="W8128" s="170"/>
      <c r="X8128" s="174"/>
      <c r="Y8128" s="170"/>
      <c r="Z8128" s="170"/>
      <c r="AA8128" s="170"/>
      <c r="AB8128" s="170"/>
      <c r="AC8128" s="170"/>
      <c r="AD8128" s="174"/>
      <c r="AE8128" s="170"/>
      <c r="AF8128" s="170"/>
      <c r="AI8128" s="170"/>
      <c r="AJ8128" s="170"/>
      <c r="AK8128" s="170"/>
      <c r="AL8128" s="170"/>
      <c r="AM8128" s="170"/>
      <c r="AN8128" s="170"/>
    </row>
    <row r="8129" spans="1:40" ht="52.5" customHeight="1" x14ac:dyDescent="0.2">
      <c r="A8129" s="170"/>
      <c r="B8129" s="170"/>
      <c r="C8129" s="170"/>
      <c r="D8129" s="170"/>
      <c r="E8129" s="170"/>
      <c r="F8129" s="170"/>
      <c r="G8129" s="170"/>
      <c r="H8129" s="170"/>
      <c r="I8129" s="170"/>
      <c r="J8129" s="170"/>
      <c r="K8129" s="170"/>
      <c r="L8129" s="170"/>
      <c r="M8129" s="170"/>
      <c r="N8129" s="170"/>
      <c r="O8129" s="170"/>
      <c r="P8129" s="170"/>
      <c r="Q8129" s="170"/>
      <c r="R8129" s="170"/>
      <c r="S8129" s="170"/>
      <c r="T8129" s="170"/>
      <c r="U8129" s="170"/>
      <c r="V8129" s="170"/>
      <c r="W8129" s="170"/>
      <c r="X8129" s="174"/>
      <c r="Y8129" s="170"/>
      <c r="Z8129" s="170"/>
      <c r="AA8129" s="170"/>
      <c r="AB8129" s="170"/>
      <c r="AC8129" s="170"/>
      <c r="AD8129" s="174"/>
      <c r="AE8129" s="170"/>
      <c r="AF8129" s="170"/>
      <c r="AI8129" s="170"/>
      <c r="AJ8129" s="170"/>
      <c r="AK8129" s="170"/>
      <c r="AL8129" s="170"/>
      <c r="AM8129" s="170"/>
      <c r="AN8129" s="170"/>
    </row>
    <row r="8130" spans="1:40" ht="52.5" customHeight="1" x14ac:dyDescent="0.2">
      <c r="A8130" s="170"/>
      <c r="B8130" s="170"/>
      <c r="C8130" s="170"/>
      <c r="D8130" s="170"/>
      <c r="E8130" s="170"/>
      <c r="F8130" s="170"/>
      <c r="G8130" s="170"/>
      <c r="H8130" s="170"/>
      <c r="I8130" s="170"/>
      <c r="J8130" s="170"/>
      <c r="K8130" s="170"/>
      <c r="L8130" s="170"/>
      <c r="M8130" s="170"/>
      <c r="N8130" s="170"/>
      <c r="O8130" s="170"/>
      <c r="P8130" s="170"/>
      <c r="Q8130" s="170"/>
      <c r="R8130" s="170"/>
      <c r="S8130" s="170"/>
      <c r="T8130" s="170"/>
      <c r="U8130" s="170"/>
      <c r="V8130" s="170"/>
      <c r="W8130" s="170"/>
      <c r="X8130" s="174"/>
      <c r="Y8130" s="170"/>
      <c r="Z8130" s="170"/>
      <c r="AA8130" s="170"/>
      <c r="AB8130" s="170"/>
      <c r="AC8130" s="170"/>
      <c r="AD8130" s="174"/>
      <c r="AE8130" s="170"/>
      <c r="AF8130" s="170"/>
      <c r="AI8130" s="170"/>
      <c r="AJ8130" s="170"/>
      <c r="AK8130" s="170"/>
      <c r="AL8130" s="170"/>
      <c r="AM8130" s="170"/>
      <c r="AN8130" s="170"/>
    </row>
    <row r="8131" spans="1:40" ht="52.5" customHeight="1" x14ac:dyDescent="0.2">
      <c r="A8131" s="170"/>
      <c r="B8131" s="170"/>
      <c r="C8131" s="170"/>
      <c r="D8131" s="170"/>
      <c r="E8131" s="170"/>
      <c r="F8131" s="170"/>
      <c r="G8131" s="170"/>
      <c r="H8131" s="170"/>
      <c r="I8131" s="170"/>
      <c r="J8131" s="170"/>
      <c r="K8131" s="170"/>
      <c r="L8131" s="170"/>
      <c r="M8131" s="170"/>
      <c r="N8131" s="170"/>
      <c r="O8131" s="170"/>
      <c r="P8131" s="170"/>
      <c r="Q8131" s="170"/>
      <c r="R8131" s="170"/>
      <c r="S8131" s="170"/>
      <c r="T8131" s="170"/>
      <c r="U8131" s="170"/>
      <c r="V8131" s="170"/>
      <c r="W8131" s="170"/>
      <c r="X8131" s="174"/>
      <c r="Y8131" s="170"/>
      <c r="Z8131" s="170"/>
      <c r="AA8131" s="170"/>
      <c r="AB8131" s="170"/>
      <c r="AC8131" s="170"/>
      <c r="AD8131" s="174"/>
      <c r="AE8131" s="170"/>
      <c r="AF8131" s="170"/>
      <c r="AI8131" s="170"/>
      <c r="AJ8131" s="170"/>
      <c r="AK8131" s="170"/>
      <c r="AL8131" s="170"/>
      <c r="AM8131" s="170"/>
      <c r="AN8131" s="170"/>
    </row>
    <row r="8132" spans="1:40" ht="52.5" customHeight="1" x14ac:dyDescent="0.2">
      <c r="A8132" s="170"/>
      <c r="B8132" s="170"/>
      <c r="C8132" s="170"/>
      <c r="D8132" s="170"/>
      <c r="E8132" s="170"/>
      <c r="F8132" s="170"/>
      <c r="G8132" s="170"/>
      <c r="H8132" s="170"/>
      <c r="I8132" s="170"/>
      <c r="J8132" s="170"/>
      <c r="K8132" s="170"/>
      <c r="L8132" s="170"/>
      <c r="M8132" s="170"/>
      <c r="N8132" s="170"/>
      <c r="O8132" s="170"/>
      <c r="P8132" s="170"/>
      <c r="Q8132" s="170"/>
      <c r="R8132" s="170"/>
      <c r="S8132" s="170"/>
      <c r="T8132" s="170"/>
      <c r="U8132" s="170"/>
      <c r="V8132" s="170"/>
      <c r="W8132" s="170"/>
      <c r="X8132" s="174"/>
      <c r="Y8132" s="170"/>
      <c r="Z8132" s="170"/>
      <c r="AA8132" s="170"/>
      <c r="AB8132" s="170"/>
      <c r="AC8132" s="170"/>
      <c r="AD8132" s="174"/>
      <c r="AE8132" s="170"/>
      <c r="AF8132" s="170"/>
      <c r="AI8132" s="170"/>
      <c r="AJ8132" s="170"/>
      <c r="AK8132" s="170"/>
      <c r="AL8132" s="170"/>
      <c r="AM8132" s="170"/>
      <c r="AN8132" s="170"/>
    </row>
    <row r="8133" spans="1:40" ht="52.5" customHeight="1" x14ac:dyDescent="0.2">
      <c r="A8133" s="170"/>
      <c r="B8133" s="170"/>
      <c r="C8133" s="170"/>
      <c r="D8133" s="170"/>
      <c r="E8133" s="170"/>
      <c r="F8133" s="170"/>
      <c r="G8133" s="170"/>
      <c r="H8133" s="170"/>
      <c r="I8133" s="170"/>
      <c r="J8133" s="170"/>
      <c r="K8133" s="170"/>
      <c r="L8133" s="170"/>
      <c r="M8133" s="170"/>
      <c r="N8133" s="170"/>
      <c r="O8133" s="170"/>
      <c r="P8133" s="170"/>
      <c r="Q8133" s="170"/>
      <c r="R8133" s="170"/>
      <c r="S8133" s="170"/>
      <c r="T8133" s="170"/>
      <c r="U8133" s="170"/>
      <c r="V8133" s="170"/>
      <c r="W8133" s="170"/>
      <c r="X8133" s="174"/>
      <c r="Y8133" s="170"/>
      <c r="Z8133" s="170"/>
      <c r="AA8133" s="170"/>
      <c r="AB8133" s="170"/>
      <c r="AC8133" s="170"/>
      <c r="AD8133" s="174"/>
      <c r="AE8133" s="170"/>
      <c r="AF8133" s="170"/>
      <c r="AI8133" s="170"/>
      <c r="AJ8133" s="170"/>
      <c r="AK8133" s="170"/>
      <c r="AL8133" s="170"/>
      <c r="AM8133" s="170"/>
      <c r="AN8133" s="170"/>
    </row>
    <row r="8134" spans="1:40" ht="52.5" customHeight="1" x14ac:dyDescent="0.2">
      <c r="A8134" s="170"/>
      <c r="B8134" s="170"/>
      <c r="C8134" s="170"/>
      <c r="D8134" s="170"/>
      <c r="E8134" s="170"/>
      <c r="F8134" s="170"/>
      <c r="G8134" s="170"/>
      <c r="H8134" s="170"/>
      <c r="I8134" s="170"/>
      <c r="J8134" s="170"/>
      <c r="K8134" s="170"/>
      <c r="L8134" s="170"/>
      <c r="M8134" s="170"/>
      <c r="N8134" s="170"/>
      <c r="O8134" s="170"/>
      <c r="P8134" s="170"/>
      <c r="Q8134" s="170"/>
      <c r="R8134" s="170"/>
      <c r="S8134" s="170"/>
      <c r="T8134" s="170"/>
      <c r="U8134" s="170"/>
      <c r="V8134" s="170"/>
      <c r="W8134" s="170"/>
      <c r="X8134" s="174"/>
      <c r="Y8134" s="170"/>
      <c r="Z8134" s="170"/>
      <c r="AA8134" s="170"/>
      <c r="AB8134" s="170"/>
      <c r="AC8134" s="170"/>
      <c r="AD8134" s="174"/>
      <c r="AE8134" s="170"/>
      <c r="AF8134" s="170"/>
      <c r="AI8134" s="170"/>
      <c r="AJ8134" s="170"/>
      <c r="AK8134" s="170"/>
      <c r="AL8134" s="170"/>
      <c r="AM8134" s="170"/>
      <c r="AN8134" s="170"/>
    </row>
    <row r="8135" spans="1:40" ht="52.5" customHeight="1" x14ac:dyDescent="0.2">
      <c r="A8135" s="170"/>
      <c r="B8135" s="170"/>
      <c r="C8135" s="170"/>
      <c r="D8135" s="170"/>
      <c r="E8135" s="170"/>
      <c r="F8135" s="170"/>
      <c r="G8135" s="170"/>
      <c r="H8135" s="170"/>
      <c r="I8135" s="170"/>
      <c r="J8135" s="170"/>
      <c r="K8135" s="170"/>
      <c r="L8135" s="170"/>
      <c r="M8135" s="170"/>
      <c r="N8135" s="170"/>
      <c r="O8135" s="170"/>
      <c r="P8135" s="170"/>
      <c r="Q8135" s="170"/>
      <c r="R8135" s="170"/>
      <c r="S8135" s="170"/>
      <c r="T8135" s="170"/>
      <c r="U8135" s="170"/>
      <c r="V8135" s="170"/>
      <c r="W8135" s="170"/>
      <c r="X8135" s="174"/>
      <c r="Y8135" s="170"/>
      <c r="Z8135" s="170"/>
      <c r="AA8135" s="170"/>
      <c r="AB8135" s="170"/>
      <c r="AC8135" s="170"/>
      <c r="AD8135" s="174"/>
      <c r="AE8135" s="170"/>
      <c r="AF8135" s="170"/>
      <c r="AI8135" s="170"/>
      <c r="AJ8135" s="170"/>
      <c r="AK8135" s="170"/>
      <c r="AL8135" s="170"/>
      <c r="AM8135" s="170"/>
      <c r="AN8135" s="170"/>
    </row>
    <row r="8136" spans="1:40" ht="52.5" customHeight="1" x14ac:dyDescent="0.2">
      <c r="A8136" s="170"/>
      <c r="B8136" s="170"/>
      <c r="C8136" s="170"/>
      <c r="D8136" s="170"/>
      <c r="E8136" s="170"/>
      <c r="F8136" s="170"/>
      <c r="G8136" s="170"/>
      <c r="H8136" s="170"/>
      <c r="I8136" s="170"/>
      <c r="J8136" s="170"/>
      <c r="K8136" s="170"/>
      <c r="L8136" s="170"/>
      <c r="M8136" s="170"/>
      <c r="N8136" s="170"/>
      <c r="O8136" s="170"/>
      <c r="P8136" s="170"/>
      <c r="Q8136" s="170"/>
      <c r="R8136" s="170"/>
      <c r="S8136" s="170"/>
      <c r="T8136" s="170"/>
      <c r="U8136" s="170"/>
      <c r="V8136" s="170"/>
      <c r="W8136" s="170"/>
      <c r="X8136" s="174"/>
      <c r="Y8136" s="170"/>
      <c r="Z8136" s="170"/>
      <c r="AA8136" s="170"/>
      <c r="AB8136" s="170"/>
      <c r="AC8136" s="170"/>
      <c r="AD8136" s="174"/>
      <c r="AE8136" s="170"/>
      <c r="AF8136" s="170"/>
      <c r="AI8136" s="170"/>
      <c r="AJ8136" s="170"/>
      <c r="AK8136" s="170"/>
      <c r="AL8136" s="170"/>
      <c r="AM8136" s="170"/>
      <c r="AN8136" s="170"/>
    </row>
    <row r="8137" spans="1:40" ht="52.5" customHeight="1" x14ac:dyDescent="0.2">
      <c r="A8137" s="170"/>
      <c r="B8137" s="170"/>
      <c r="C8137" s="170"/>
      <c r="D8137" s="170"/>
      <c r="E8137" s="170"/>
      <c r="F8137" s="170"/>
      <c r="G8137" s="170"/>
      <c r="H8137" s="170"/>
      <c r="I8137" s="170"/>
      <c r="J8137" s="170"/>
      <c r="K8137" s="170"/>
      <c r="L8137" s="170"/>
      <c r="M8137" s="170"/>
      <c r="N8137" s="170"/>
      <c r="O8137" s="170"/>
      <c r="P8137" s="170"/>
      <c r="Q8137" s="170"/>
      <c r="R8137" s="170"/>
      <c r="S8137" s="170"/>
      <c r="T8137" s="170"/>
      <c r="U8137" s="170"/>
      <c r="V8137" s="170"/>
      <c r="W8137" s="170"/>
      <c r="X8137" s="174"/>
      <c r="Y8137" s="170"/>
      <c r="Z8137" s="170"/>
      <c r="AA8137" s="170"/>
      <c r="AB8137" s="170"/>
      <c r="AC8137" s="170"/>
      <c r="AD8137" s="174"/>
      <c r="AE8137" s="170"/>
      <c r="AF8137" s="170"/>
      <c r="AI8137" s="170"/>
      <c r="AJ8137" s="170"/>
      <c r="AK8137" s="170"/>
      <c r="AL8137" s="170"/>
      <c r="AM8137" s="170"/>
      <c r="AN8137" s="170"/>
    </row>
    <row r="8138" spans="1:40" ht="52.5" customHeight="1" x14ac:dyDescent="0.2">
      <c r="A8138" s="170"/>
      <c r="B8138" s="170"/>
      <c r="C8138" s="170"/>
      <c r="D8138" s="170"/>
      <c r="E8138" s="170"/>
      <c r="F8138" s="170"/>
      <c r="G8138" s="170"/>
      <c r="H8138" s="170"/>
      <c r="I8138" s="170"/>
      <c r="J8138" s="170"/>
      <c r="K8138" s="170"/>
      <c r="L8138" s="170"/>
      <c r="M8138" s="170"/>
      <c r="N8138" s="170"/>
      <c r="O8138" s="170"/>
      <c r="P8138" s="170"/>
      <c r="Q8138" s="170"/>
      <c r="R8138" s="170"/>
      <c r="S8138" s="170"/>
      <c r="T8138" s="170"/>
      <c r="U8138" s="170"/>
      <c r="V8138" s="170"/>
      <c r="W8138" s="170"/>
      <c r="X8138" s="174"/>
      <c r="Y8138" s="170"/>
      <c r="Z8138" s="170"/>
      <c r="AA8138" s="170"/>
      <c r="AB8138" s="170"/>
      <c r="AC8138" s="170"/>
      <c r="AD8138" s="174"/>
      <c r="AE8138" s="170"/>
      <c r="AF8138" s="170"/>
      <c r="AI8138" s="170"/>
      <c r="AJ8138" s="170"/>
      <c r="AK8138" s="170"/>
      <c r="AL8138" s="170"/>
      <c r="AM8138" s="170"/>
      <c r="AN8138" s="170"/>
    </row>
    <row r="8139" spans="1:40" ht="52.5" customHeight="1" x14ac:dyDescent="0.2">
      <c r="A8139" s="170"/>
      <c r="B8139" s="170"/>
      <c r="C8139" s="170"/>
      <c r="D8139" s="170"/>
      <c r="E8139" s="170"/>
      <c r="F8139" s="170"/>
      <c r="G8139" s="170"/>
      <c r="H8139" s="170"/>
      <c r="I8139" s="170"/>
      <c r="J8139" s="170"/>
      <c r="K8139" s="170"/>
      <c r="L8139" s="170"/>
      <c r="M8139" s="170"/>
      <c r="N8139" s="170"/>
      <c r="O8139" s="170"/>
      <c r="P8139" s="170"/>
      <c r="Q8139" s="170"/>
      <c r="R8139" s="170"/>
      <c r="S8139" s="170"/>
      <c r="T8139" s="170"/>
      <c r="U8139" s="170"/>
      <c r="V8139" s="170"/>
      <c r="W8139" s="170"/>
      <c r="X8139" s="174"/>
      <c r="Y8139" s="170"/>
      <c r="Z8139" s="170"/>
      <c r="AA8139" s="170"/>
      <c r="AB8139" s="170"/>
      <c r="AC8139" s="170"/>
      <c r="AD8139" s="174"/>
      <c r="AE8139" s="170"/>
      <c r="AF8139" s="170"/>
      <c r="AI8139" s="170"/>
      <c r="AJ8139" s="170"/>
      <c r="AK8139" s="170"/>
      <c r="AL8139" s="170"/>
      <c r="AM8139" s="170"/>
      <c r="AN8139" s="170"/>
    </row>
    <row r="8140" spans="1:40" ht="52.5" customHeight="1" x14ac:dyDescent="0.2">
      <c r="A8140" s="170"/>
      <c r="B8140" s="170"/>
      <c r="C8140" s="170"/>
      <c r="D8140" s="170"/>
      <c r="E8140" s="170"/>
      <c r="F8140" s="170"/>
      <c r="G8140" s="170"/>
      <c r="H8140" s="170"/>
      <c r="I8140" s="170"/>
      <c r="J8140" s="170"/>
      <c r="K8140" s="170"/>
      <c r="L8140" s="170"/>
      <c r="M8140" s="170"/>
      <c r="N8140" s="170"/>
      <c r="O8140" s="170"/>
      <c r="P8140" s="170"/>
      <c r="Q8140" s="170"/>
      <c r="R8140" s="170"/>
      <c r="S8140" s="170"/>
      <c r="T8140" s="170"/>
      <c r="U8140" s="170"/>
      <c r="V8140" s="170"/>
      <c r="W8140" s="170"/>
      <c r="X8140" s="174"/>
      <c r="Y8140" s="170"/>
      <c r="Z8140" s="170"/>
      <c r="AA8140" s="170"/>
      <c r="AB8140" s="170"/>
      <c r="AC8140" s="170"/>
      <c r="AD8140" s="174"/>
      <c r="AE8140" s="170"/>
      <c r="AF8140" s="170"/>
      <c r="AI8140" s="170"/>
      <c r="AJ8140" s="170"/>
      <c r="AK8140" s="170"/>
      <c r="AL8140" s="170"/>
      <c r="AM8140" s="170"/>
      <c r="AN8140" s="170"/>
    </row>
    <row r="8141" spans="1:40" ht="52.5" customHeight="1" x14ac:dyDescent="0.2">
      <c r="A8141" s="170"/>
      <c r="B8141" s="170"/>
      <c r="C8141" s="170"/>
      <c r="D8141" s="170"/>
      <c r="E8141" s="170"/>
      <c r="F8141" s="170"/>
      <c r="G8141" s="170"/>
      <c r="H8141" s="170"/>
      <c r="I8141" s="170"/>
      <c r="J8141" s="170"/>
      <c r="K8141" s="170"/>
      <c r="L8141" s="170"/>
      <c r="M8141" s="170"/>
      <c r="N8141" s="170"/>
      <c r="O8141" s="170"/>
      <c r="P8141" s="170"/>
      <c r="Q8141" s="170"/>
      <c r="R8141" s="170"/>
      <c r="S8141" s="170"/>
      <c r="T8141" s="170"/>
      <c r="U8141" s="170"/>
      <c r="V8141" s="170"/>
      <c r="W8141" s="170"/>
      <c r="X8141" s="174"/>
      <c r="Y8141" s="170"/>
      <c r="Z8141" s="170"/>
      <c r="AA8141" s="170"/>
      <c r="AB8141" s="170"/>
      <c r="AC8141" s="170"/>
      <c r="AD8141" s="174"/>
      <c r="AE8141" s="170"/>
      <c r="AF8141" s="170"/>
      <c r="AI8141" s="170"/>
      <c r="AJ8141" s="170"/>
      <c r="AK8141" s="170"/>
      <c r="AL8141" s="170"/>
      <c r="AM8141" s="170"/>
      <c r="AN8141" s="170"/>
    </row>
    <row r="8142" spans="1:40" ht="52.5" customHeight="1" x14ac:dyDescent="0.2">
      <c r="A8142" s="170"/>
      <c r="B8142" s="170"/>
      <c r="C8142" s="170"/>
      <c r="D8142" s="170"/>
      <c r="E8142" s="170"/>
      <c r="F8142" s="170"/>
      <c r="G8142" s="170"/>
      <c r="H8142" s="170"/>
      <c r="I8142" s="170"/>
      <c r="J8142" s="170"/>
      <c r="K8142" s="170"/>
      <c r="L8142" s="170"/>
      <c r="M8142" s="170"/>
      <c r="N8142" s="170"/>
      <c r="O8142" s="170"/>
      <c r="P8142" s="170"/>
      <c r="Q8142" s="170"/>
      <c r="R8142" s="170"/>
      <c r="S8142" s="170"/>
      <c r="T8142" s="170"/>
      <c r="U8142" s="170"/>
      <c r="V8142" s="170"/>
      <c r="W8142" s="170"/>
      <c r="X8142" s="174"/>
      <c r="Y8142" s="170"/>
      <c r="Z8142" s="170"/>
      <c r="AA8142" s="170"/>
      <c r="AB8142" s="170"/>
      <c r="AC8142" s="170"/>
      <c r="AD8142" s="174"/>
      <c r="AE8142" s="170"/>
      <c r="AF8142" s="170"/>
      <c r="AI8142" s="170"/>
      <c r="AJ8142" s="170"/>
      <c r="AK8142" s="170"/>
      <c r="AL8142" s="170"/>
      <c r="AM8142" s="170"/>
      <c r="AN8142" s="170"/>
    </row>
    <row r="8143" spans="1:40" ht="52.5" customHeight="1" x14ac:dyDescent="0.2">
      <c r="A8143" s="170"/>
      <c r="B8143" s="170"/>
      <c r="C8143" s="170"/>
      <c r="D8143" s="170"/>
      <c r="E8143" s="170"/>
      <c r="F8143" s="170"/>
      <c r="G8143" s="170"/>
      <c r="H8143" s="170"/>
      <c r="I8143" s="170"/>
      <c r="J8143" s="170"/>
      <c r="K8143" s="170"/>
      <c r="L8143" s="170"/>
      <c r="M8143" s="170"/>
      <c r="N8143" s="170"/>
      <c r="O8143" s="170"/>
      <c r="P8143" s="170"/>
      <c r="Q8143" s="170"/>
      <c r="R8143" s="170"/>
      <c r="S8143" s="170"/>
      <c r="T8143" s="170"/>
      <c r="U8143" s="170"/>
      <c r="V8143" s="170"/>
      <c r="W8143" s="170"/>
      <c r="X8143" s="174"/>
      <c r="Y8143" s="170"/>
      <c r="Z8143" s="170"/>
      <c r="AA8143" s="170"/>
      <c r="AB8143" s="170"/>
      <c r="AC8143" s="170"/>
      <c r="AD8143" s="174"/>
      <c r="AE8143" s="170"/>
      <c r="AF8143" s="170"/>
      <c r="AI8143" s="170"/>
      <c r="AJ8143" s="170"/>
      <c r="AK8143" s="170"/>
      <c r="AL8143" s="170"/>
      <c r="AM8143" s="170"/>
      <c r="AN8143" s="170"/>
    </row>
    <row r="8144" spans="1:40" ht="52.5" customHeight="1" x14ac:dyDescent="0.2">
      <c r="A8144" s="170"/>
      <c r="B8144" s="170"/>
      <c r="C8144" s="170"/>
      <c r="D8144" s="170"/>
      <c r="E8144" s="170"/>
      <c r="F8144" s="170"/>
      <c r="G8144" s="170"/>
      <c r="H8144" s="170"/>
      <c r="I8144" s="170"/>
      <c r="J8144" s="170"/>
      <c r="K8144" s="170"/>
      <c r="L8144" s="170"/>
      <c r="M8144" s="170"/>
      <c r="N8144" s="170"/>
      <c r="O8144" s="170"/>
      <c r="P8144" s="170"/>
      <c r="Q8144" s="170"/>
      <c r="R8144" s="170"/>
      <c r="S8144" s="170"/>
      <c r="T8144" s="170"/>
      <c r="U8144" s="170"/>
      <c r="V8144" s="170"/>
      <c r="W8144" s="170"/>
      <c r="X8144" s="174"/>
      <c r="Y8144" s="170"/>
      <c r="Z8144" s="170"/>
      <c r="AA8144" s="170"/>
      <c r="AB8144" s="170"/>
      <c r="AC8144" s="170"/>
      <c r="AD8144" s="174"/>
      <c r="AE8144" s="170"/>
      <c r="AF8144" s="170"/>
      <c r="AI8144" s="170"/>
      <c r="AJ8144" s="170"/>
      <c r="AK8144" s="170"/>
      <c r="AL8144" s="170"/>
      <c r="AM8144" s="170"/>
      <c r="AN8144" s="170"/>
    </row>
    <row r="8145" spans="1:40" ht="52.5" customHeight="1" x14ac:dyDescent="0.2">
      <c r="A8145" s="170"/>
      <c r="B8145" s="170"/>
      <c r="C8145" s="170"/>
      <c r="D8145" s="170"/>
      <c r="E8145" s="170"/>
      <c r="F8145" s="170"/>
      <c r="G8145" s="170"/>
      <c r="H8145" s="170"/>
      <c r="I8145" s="170"/>
      <c r="J8145" s="170"/>
      <c r="K8145" s="170"/>
      <c r="L8145" s="170"/>
      <c r="M8145" s="170"/>
      <c r="N8145" s="170"/>
      <c r="O8145" s="170"/>
      <c r="P8145" s="170"/>
      <c r="Q8145" s="170"/>
      <c r="R8145" s="170"/>
      <c r="S8145" s="170"/>
      <c r="T8145" s="170"/>
      <c r="U8145" s="170"/>
      <c r="V8145" s="170"/>
      <c r="W8145" s="170"/>
      <c r="X8145" s="174"/>
      <c r="Y8145" s="170"/>
      <c r="Z8145" s="170"/>
      <c r="AA8145" s="170"/>
      <c r="AB8145" s="170"/>
      <c r="AC8145" s="170"/>
      <c r="AD8145" s="174"/>
      <c r="AE8145" s="170"/>
      <c r="AF8145" s="170"/>
      <c r="AI8145" s="170"/>
      <c r="AJ8145" s="170"/>
      <c r="AK8145" s="170"/>
      <c r="AL8145" s="170"/>
      <c r="AM8145" s="170"/>
      <c r="AN8145" s="170"/>
    </row>
    <row r="8146" spans="1:40" ht="52.5" customHeight="1" x14ac:dyDescent="0.2">
      <c r="A8146" s="170"/>
      <c r="B8146" s="170"/>
      <c r="C8146" s="170"/>
      <c r="D8146" s="170"/>
      <c r="E8146" s="170"/>
      <c r="F8146" s="170"/>
      <c r="G8146" s="170"/>
      <c r="H8146" s="170"/>
      <c r="I8146" s="170"/>
      <c r="J8146" s="170"/>
      <c r="K8146" s="170"/>
      <c r="L8146" s="170"/>
      <c r="M8146" s="170"/>
      <c r="N8146" s="170"/>
      <c r="O8146" s="170"/>
      <c r="P8146" s="170"/>
      <c r="Q8146" s="170"/>
      <c r="R8146" s="170"/>
      <c r="S8146" s="170"/>
      <c r="T8146" s="170"/>
      <c r="U8146" s="170"/>
      <c r="V8146" s="170"/>
      <c r="W8146" s="170"/>
      <c r="X8146" s="174"/>
      <c r="Y8146" s="170"/>
      <c r="Z8146" s="170"/>
      <c r="AA8146" s="170"/>
      <c r="AB8146" s="170"/>
      <c r="AC8146" s="170"/>
      <c r="AD8146" s="174"/>
      <c r="AE8146" s="170"/>
      <c r="AF8146" s="170"/>
      <c r="AI8146" s="170"/>
      <c r="AJ8146" s="170"/>
      <c r="AK8146" s="170"/>
      <c r="AL8146" s="170"/>
      <c r="AM8146" s="170"/>
      <c r="AN8146" s="170"/>
    </row>
    <row r="8147" spans="1:40" ht="52.5" customHeight="1" x14ac:dyDescent="0.2">
      <c r="A8147" s="170"/>
      <c r="B8147" s="170"/>
      <c r="C8147" s="170"/>
      <c r="D8147" s="170"/>
      <c r="E8147" s="170"/>
      <c r="F8147" s="170"/>
      <c r="G8147" s="170"/>
      <c r="H8147" s="170"/>
      <c r="I8147" s="170"/>
      <c r="J8147" s="170"/>
      <c r="K8147" s="170"/>
      <c r="L8147" s="170"/>
      <c r="M8147" s="170"/>
      <c r="N8147" s="170"/>
      <c r="O8147" s="170"/>
      <c r="P8147" s="170"/>
      <c r="Q8147" s="170"/>
      <c r="R8147" s="170"/>
      <c r="S8147" s="170"/>
      <c r="T8147" s="170"/>
      <c r="U8147" s="170"/>
      <c r="V8147" s="170"/>
      <c r="W8147" s="170"/>
      <c r="X8147" s="174"/>
      <c r="Y8147" s="170"/>
      <c r="Z8147" s="170"/>
      <c r="AA8147" s="170"/>
      <c r="AB8147" s="170"/>
      <c r="AC8147" s="170"/>
      <c r="AD8147" s="174"/>
      <c r="AE8147" s="170"/>
      <c r="AF8147" s="170"/>
      <c r="AI8147" s="170"/>
      <c r="AJ8147" s="170"/>
      <c r="AK8147" s="170"/>
      <c r="AL8147" s="170"/>
      <c r="AM8147" s="170"/>
      <c r="AN8147" s="170"/>
    </row>
    <row r="8148" spans="1:40" ht="52.5" customHeight="1" x14ac:dyDescent="0.2">
      <c r="A8148" s="170"/>
      <c r="B8148" s="170"/>
      <c r="C8148" s="170"/>
      <c r="D8148" s="170"/>
      <c r="E8148" s="170"/>
      <c r="F8148" s="170"/>
      <c r="G8148" s="170"/>
      <c r="H8148" s="170"/>
      <c r="I8148" s="170"/>
      <c r="J8148" s="170"/>
      <c r="K8148" s="170"/>
      <c r="L8148" s="170"/>
      <c r="M8148" s="170"/>
      <c r="N8148" s="170"/>
      <c r="O8148" s="170"/>
      <c r="P8148" s="170"/>
      <c r="Q8148" s="170"/>
      <c r="R8148" s="170"/>
      <c r="S8148" s="170"/>
      <c r="T8148" s="170"/>
      <c r="U8148" s="170"/>
      <c r="V8148" s="170"/>
      <c r="W8148" s="170"/>
      <c r="X8148" s="174"/>
      <c r="Y8148" s="170"/>
      <c r="Z8148" s="170"/>
      <c r="AA8148" s="170"/>
      <c r="AB8148" s="170"/>
      <c r="AC8148" s="170"/>
      <c r="AD8148" s="174"/>
      <c r="AE8148" s="170"/>
      <c r="AF8148" s="170"/>
      <c r="AI8148" s="170"/>
      <c r="AJ8148" s="170"/>
      <c r="AK8148" s="170"/>
      <c r="AL8148" s="170"/>
      <c r="AM8148" s="170"/>
      <c r="AN8148" s="170"/>
    </row>
    <row r="8149" spans="1:40" ht="52.5" customHeight="1" x14ac:dyDescent="0.2">
      <c r="A8149" s="170"/>
      <c r="B8149" s="170"/>
      <c r="C8149" s="170"/>
      <c r="D8149" s="170"/>
      <c r="E8149" s="170"/>
      <c r="F8149" s="170"/>
      <c r="G8149" s="170"/>
      <c r="H8149" s="170"/>
      <c r="I8149" s="170"/>
      <c r="J8149" s="170"/>
      <c r="K8149" s="170"/>
      <c r="L8149" s="170"/>
      <c r="M8149" s="170"/>
      <c r="N8149" s="170"/>
      <c r="O8149" s="170"/>
      <c r="P8149" s="170"/>
      <c r="Q8149" s="170"/>
      <c r="R8149" s="170"/>
      <c r="S8149" s="170"/>
      <c r="T8149" s="170"/>
      <c r="U8149" s="170"/>
      <c r="V8149" s="170"/>
      <c r="W8149" s="170"/>
      <c r="X8149" s="174"/>
      <c r="Y8149" s="170"/>
      <c r="Z8149" s="170"/>
      <c r="AA8149" s="170"/>
      <c r="AB8149" s="170"/>
      <c r="AC8149" s="170"/>
      <c r="AD8149" s="174"/>
      <c r="AE8149" s="170"/>
      <c r="AF8149" s="170"/>
      <c r="AI8149" s="170"/>
      <c r="AJ8149" s="170"/>
      <c r="AK8149" s="170"/>
      <c r="AL8149" s="170"/>
      <c r="AM8149" s="170"/>
      <c r="AN8149" s="170"/>
    </row>
    <row r="8150" spans="1:40" ht="52.5" customHeight="1" x14ac:dyDescent="0.2">
      <c r="A8150" s="170"/>
      <c r="B8150" s="170"/>
      <c r="C8150" s="170"/>
      <c r="D8150" s="170"/>
      <c r="E8150" s="170"/>
      <c r="F8150" s="170"/>
      <c r="G8150" s="170"/>
      <c r="H8150" s="170"/>
      <c r="I8150" s="170"/>
      <c r="J8150" s="170"/>
      <c r="K8150" s="170"/>
      <c r="L8150" s="170"/>
      <c r="M8150" s="170"/>
      <c r="N8150" s="170"/>
      <c r="O8150" s="170"/>
      <c r="P8150" s="170"/>
      <c r="Q8150" s="170"/>
      <c r="R8150" s="170"/>
      <c r="S8150" s="170"/>
      <c r="T8150" s="170"/>
      <c r="U8150" s="170"/>
      <c r="V8150" s="170"/>
      <c r="W8150" s="170"/>
      <c r="X8150" s="174"/>
      <c r="Y8150" s="170"/>
      <c r="Z8150" s="170"/>
      <c r="AA8150" s="170"/>
      <c r="AB8150" s="170"/>
      <c r="AC8150" s="170"/>
      <c r="AD8150" s="174"/>
      <c r="AE8150" s="170"/>
      <c r="AF8150" s="170"/>
      <c r="AI8150" s="170"/>
      <c r="AJ8150" s="170"/>
      <c r="AK8150" s="170"/>
      <c r="AL8150" s="170"/>
      <c r="AM8150" s="170"/>
      <c r="AN8150" s="170"/>
    </row>
    <row r="8151" spans="1:40" ht="52.5" customHeight="1" x14ac:dyDescent="0.2">
      <c r="A8151" s="170"/>
      <c r="B8151" s="170"/>
      <c r="C8151" s="170"/>
      <c r="D8151" s="170"/>
      <c r="E8151" s="170"/>
      <c r="F8151" s="170"/>
      <c r="G8151" s="170"/>
      <c r="H8151" s="170"/>
      <c r="I8151" s="170"/>
      <c r="J8151" s="170"/>
      <c r="K8151" s="170"/>
      <c r="L8151" s="170"/>
      <c r="M8151" s="170"/>
      <c r="N8151" s="170"/>
      <c r="O8151" s="170"/>
      <c r="P8151" s="170"/>
      <c r="Q8151" s="170"/>
      <c r="R8151" s="170"/>
      <c r="S8151" s="170"/>
      <c r="T8151" s="170"/>
      <c r="U8151" s="170"/>
      <c r="V8151" s="170"/>
      <c r="W8151" s="170"/>
      <c r="X8151" s="174"/>
      <c r="Y8151" s="170"/>
      <c r="Z8151" s="170"/>
      <c r="AA8151" s="170"/>
      <c r="AB8151" s="170"/>
      <c r="AC8151" s="170"/>
      <c r="AD8151" s="174"/>
      <c r="AE8151" s="170"/>
      <c r="AF8151" s="170"/>
      <c r="AI8151" s="170"/>
      <c r="AJ8151" s="170"/>
      <c r="AK8151" s="170"/>
      <c r="AL8151" s="170"/>
      <c r="AM8151" s="170"/>
      <c r="AN8151" s="170"/>
    </row>
    <row r="8152" spans="1:40" ht="52.5" customHeight="1" x14ac:dyDescent="0.2">
      <c r="A8152" s="170"/>
      <c r="B8152" s="170"/>
      <c r="C8152" s="170"/>
      <c r="D8152" s="170"/>
      <c r="E8152" s="170"/>
      <c r="F8152" s="170"/>
      <c r="G8152" s="170"/>
      <c r="H8152" s="170"/>
      <c r="I8152" s="170"/>
      <c r="J8152" s="170"/>
      <c r="K8152" s="170"/>
      <c r="L8152" s="170"/>
      <c r="M8152" s="170"/>
      <c r="N8152" s="170"/>
      <c r="O8152" s="170"/>
      <c r="P8152" s="170"/>
      <c r="Q8152" s="170"/>
      <c r="R8152" s="170"/>
      <c r="S8152" s="170"/>
      <c r="T8152" s="170"/>
      <c r="U8152" s="170"/>
      <c r="V8152" s="170"/>
      <c r="W8152" s="170"/>
      <c r="X8152" s="174"/>
      <c r="Y8152" s="170"/>
      <c r="Z8152" s="170"/>
      <c r="AA8152" s="170"/>
      <c r="AB8152" s="170"/>
      <c r="AC8152" s="170"/>
      <c r="AD8152" s="174"/>
      <c r="AE8152" s="170"/>
      <c r="AF8152" s="170"/>
      <c r="AI8152" s="170"/>
      <c r="AJ8152" s="170"/>
      <c r="AK8152" s="170"/>
      <c r="AL8152" s="170"/>
      <c r="AM8152" s="170"/>
      <c r="AN8152" s="170"/>
    </row>
    <row r="8153" spans="1:40" ht="52.5" customHeight="1" x14ac:dyDescent="0.2">
      <c r="A8153" s="170"/>
      <c r="B8153" s="170"/>
      <c r="C8153" s="170"/>
      <c r="D8153" s="170"/>
      <c r="E8153" s="170"/>
      <c r="F8153" s="170"/>
      <c r="G8153" s="170"/>
      <c r="H8153" s="170"/>
      <c r="I8153" s="170"/>
      <c r="J8153" s="170"/>
      <c r="K8153" s="170"/>
      <c r="L8153" s="170"/>
      <c r="M8153" s="170"/>
      <c r="N8153" s="170"/>
      <c r="O8153" s="170"/>
      <c r="P8153" s="170"/>
      <c r="Q8153" s="170"/>
      <c r="R8153" s="170"/>
      <c r="S8153" s="170"/>
      <c r="T8153" s="170"/>
      <c r="U8153" s="170"/>
      <c r="V8153" s="170"/>
      <c r="W8153" s="170"/>
      <c r="X8153" s="174"/>
      <c r="Y8153" s="170"/>
      <c r="Z8153" s="170"/>
      <c r="AA8153" s="170"/>
      <c r="AB8153" s="170"/>
      <c r="AC8153" s="170"/>
      <c r="AD8153" s="174"/>
      <c r="AE8153" s="170"/>
      <c r="AF8153" s="170"/>
      <c r="AI8153" s="170"/>
      <c r="AJ8153" s="170"/>
      <c r="AK8153" s="170"/>
      <c r="AL8153" s="170"/>
      <c r="AM8153" s="170"/>
      <c r="AN8153" s="170"/>
    </row>
    <row r="8154" spans="1:40" ht="52.5" customHeight="1" x14ac:dyDescent="0.2">
      <c r="A8154" s="170"/>
      <c r="B8154" s="170"/>
      <c r="C8154" s="170"/>
      <c r="D8154" s="170"/>
      <c r="E8154" s="170"/>
      <c r="F8154" s="170"/>
      <c r="G8154" s="170"/>
      <c r="H8154" s="170"/>
      <c r="I8154" s="170"/>
      <c r="J8154" s="170"/>
      <c r="K8154" s="170"/>
      <c r="L8154" s="170"/>
      <c r="M8154" s="170"/>
      <c r="N8154" s="170"/>
      <c r="O8154" s="170"/>
      <c r="P8154" s="170"/>
      <c r="Q8154" s="170"/>
      <c r="R8154" s="170"/>
      <c r="S8154" s="170"/>
      <c r="T8154" s="170"/>
      <c r="U8154" s="170"/>
      <c r="V8154" s="170"/>
      <c r="W8154" s="170"/>
      <c r="X8154" s="174"/>
      <c r="Y8154" s="170"/>
      <c r="Z8154" s="170"/>
      <c r="AA8154" s="170"/>
      <c r="AB8154" s="170"/>
      <c r="AC8154" s="170"/>
      <c r="AD8154" s="174"/>
      <c r="AE8154" s="170"/>
      <c r="AF8154" s="170"/>
      <c r="AI8154" s="170"/>
      <c r="AJ8154" s="170"/>
      <c r="AK8154" s="170"/>
      <c r="AL8154" s="170"/>
      <c r="AM8154" s="170"/>
      <c r="AN8154" s="170"/>
    </row>
    <row r="8155" spans="1:40" ht="52.5" customHeight="1" x14ac:dyDescent="0.2">
      <c r="A8155" s="170"/>
      <c r="B8155" s="170"/>
      <c r="C8155" s="170"/>
      <c r="D8155" s="170"/>
      <c r="E8155" s="170"/>
      <c r="F8155" s="170"/>
      <c r="G8155" s="170"/>
      <c r="H8155" s="170"/>
      <c r="I8155" s="170"/>
      <c r="J8155" s="170"/>
      <c r="K8155" s="170"/>
      <c r="L8155" s="170"/>
      <c r="M8155" s="170"/>
      <c r="N8155" s="170"/>
      <c r="O8155" s="170"/>
      <c r="P8155" s="170"/>
      <c r="Q8155" s="170"/>
      <c r="R8155" s="170"/>
      <c r="S8155" s="170"/>
      <c r="T8155" s="170"/>
      <c r="U8155" s="170"/>
      <c r="V8155" s="170"/>
      <c r="W8155" s="170"/>
      <c r="X8155" s="174"/>
      <c r="Y8155" s="170"/>
      <c r="Z8155" s="170"/>
      <c r="AA8155" s="170"/>
      <c r="AB8155" s="170"/>
      <c r="AC8155" s="170"/>
      <c r="AD8155" s="174"/>
      <c r="AE8155" s="170"/>
      <c r="AF8155" s="170"/>
      <c r="AI8155" s="170"/>
      <c r="AJ8155" s="170"/>
      <c r="AK8155" s="170"/>
      <c r="AL8155" s="170"/>
      <c r="AM8155" s="170"/>
      <c r="AN8155" s="170"/>
    </row>
    <row r="8156" spans="1:40" ht="52.5" customHeight="1" x14ac:dyDescent="0.2">
      <c r="A8156" s="170"/>
      <c r="B8156" s="170"/>
      <c r="C8156" s="170"/>
      <c r="D8156" s="170"/>
      <c r="E8156" s="170"/>
      <c r="F8156" s="170"/>
      <c r="G8156" s="170"/>
      <c r="H8156" s="170"/>
      <c r="I8156" s="170"/>
      <c r="J8156" s="170"/>
      <c r="K8156" s="170"/>
      <c r="L8156" s="170"/>
      <c r="M8156" s="170"/>
      <c r="N8156" s="170"/>
      <c r="O8156" s="170"/>
      <c r="P8156" s="170"/>
      <c r="Q8156" s="170"/>
      <c r="R8156" s="170"/>
      <c r="S8156" s="170"/>
      <c r="T8156" s="170"/>
      <c r="U8156" s="170"/>
      <c r="V8156" s="170"/>
      <c r="W8156" s="170"/>
      <c r="X8156" s="174"/>
      <c r="Y8156" s="170"/>
      <c r="Z8156" s="170"/>
      <c r="AA8156" s="170"/>
      <c r="AB8156" s="170"/>
      <c r="AC8156" s="170"/>
      <c r="AD8156" s="174"/>
      <c r="AE8156" s="170"/>
      <c r="AF8156" s="170"/>
      <c r="AI8156" s="170"/>
      <c r="AJ8156" s="170"/>
      <c r="AK8156" s="170"/>
      <c r="AL8156" s="170"/>
      <c r="AM8156" s="170"/>
      <c r="AN8156" s="170"/>
    </row>
    <row r="8157" spans="1:40" ht="52.5" customHeight="1" x14ac:dyDescent="0.2">
      <c r="A8157" s="170"/>
      <c r="B8157" s="170"/>
      <c r="C8157" s="170"/>
      <c r="D8157" s="170"/>
      <c r="E8157" s="170"/>
      <c r="F8157" s="170"/>
      <c r="G8157" s="170"/>
      <c r="H8157" s="170"/>
      <c r="I8157" s="170"/>
      <c r="J8157" s="170"/>
      <c r="K8157" s="170"/>
      <c r="L8157" s="170"/>
      <c r="M8157" s="170"/>
      <c r="N8157" s="170"/>
      <c r="O8157" s="170"/>
      <c r="P8157" s="170"/>
      <c r="Q8157" s="170"/>
      <c r="R8157" s="170"/>
      <c r="S8157" s="170"/>
      <c r="T8157" s="170"/>
      <c r="U8157" s="170"/>
      <c r="V8157" s="170"/>
      <c r="W8157" s="170"/>
      <c r="X8157" s="174"/>
      <c r="Y8157" s="170"/>
      <c r="Z8157" s="170"/>
      <c r="AA8157" s="170"/>
      <c r="AB8157" s="170"/>
      <c r="AC8157" s="170"/>
      <c r="AD8157" s="174"/>
      <c r="AE8157" s="170"/>
      <c r="AF8157" s="170"/>
      <c r="AI8157" s="170"/>
      <c r="AJ8157" s="170"/>
      <c r="AK8157" s="170"/>
      <c r="AL8157" s="170"/>
      <c r="AM8157" s="170"/>
      <c r="AN8157" s="170"/>
    </row>
    <row r="8158" spans="1:40" ht="52.5" customHeight="1" x14ac:dyDescent="0.2">
      <c r="A8158" s="170"/>
      <c r="B8158" s="170"/>
      <c r="C8158" s="170"/>
      <c r="D8158" s="170"/>
      <c r="E8158" s="170"/>
      <c r="F8158" s="170"/>
      <c r="G8158" s="170"/>
      <c r="H8158" s="170"/>
      <c r="I8158" s="170"/>
      <c r="J8158" s="170"/>
      <c r="K8158" s="170"/>
      <c r="L8158" s="170"/>
      <c r="M8158" s="170"/>
      <c r="N8158" s="170"/>
      <c r="O8158" s="170"/>
      <c r="P8158" s="170"/>
      <c r="Q8158" s="170"/>
      <c r="R8158" s="170"/>
      <c r="S8158" s="170"/>
      <c r="T8158" s="170"/>
      <c r="U8158" s="170"/>
      <c r="V8158" s="170"/>
      <c r="W8158" s="170"/>
      <c r="X8158" s="174"/>
      <c r="Y8158" s="170"/>
      <c r="Z8158" s="170"/>
      <c r="AA8158" s="170"/>
      <c r="AB8158" s="170"/>
      <c r="AC8158" s="170"/>
      <c r="AD8158" s="174"/>
      <c r="AE8158" s="170"/>
      <c r="AF8158" s="170"/>
      <c r="AI8158" s="170"/>
      <c r="AJ8158" s="170"/>
      <c r="AK8158" s="170"/>
      <c r="AL8158" s="170"/>
      <c r="AM8158" s="170"/>
      <c r="AN8158" s="170"/>
    </row>
    <row r="8159" spans="1:40" ht="52.5" customHeight="1" x14ac:dyDescent="0.2">
      <c r="A8159" s="170"/>
      <c r="B8159" s="170"/>
      <c r="C8159" s="170"/>
      <c r="D8159" s="170"/>
      <c r="E8159" s="170"/>
      <c r="F8159" s="170"/>
      <c r="G8159" s="170"/>
      <c r="H8159" s="170"/>
      <c r="I8159" s="170"/>
      <c r="J8159" s="170"/>
      <c r="K8159" s="170"/>
      <c r="L8159" s="170"/>
      <c r="M8159" s="170"/>
      <c r="N8159" s="170"/>
      <c r="O8159" s="170"/>
      <c r="P8159" s="170"/>
      <c r="Q8159" s="170"/>
      <c r="R8159" s="170"/>
      <c r="S8159" s="170"/>
      <c r="T8159" s="170"/>
      <c r="U8159" s="170"/>
      <c r="V8159" s="170"/>
      <c r="W8159" s="170"/>
      <c r="X8159" s="174"/>
      <c r="Y8159" s="170"/>
      <c r="Z8159" s="170"/>
      <c r="AA8159" s="170"/>
      <c r="AB8159" s="170"/>
      <c r="AC8159" s="170"/>
      <c r="AD8159" s="174"/>
      <c r="AE8159" s="170"/>
      <c r="AF8159" s="170"/>
      <c r="AI8159" s="170"/>
      <c r="AJ8159" s="170"/>
      <c r="AK8159" s="170"/>
      <c r="AL8159" s="170"/>
      <c r="AM8159" s="170"/>
      <c r="AN8159" s="170"/>
    </row>
    <row r="8160" spans="1:40" ht="52.5" customHeight="1" x14ac:dyDescent="0.2">
      <c r="A8160" s="170"/>
      <c r="B8160" s="170"/>
      <c r="C8160" s="170"/>
      <c r="D8160" s="170"/>
      <c r="E8160" s="170"/>
      <c r="F8160" s="170"/>
      <c r="G8160" s="170"/>
      <c r="H8160" s="170"/>
      <c r="I8160" s="170"/>
      <c r="J8160" s="170"/>
      <c r="K8160" s="170"/>
      <c r="L8160" s="170"/>
      <c r="M8160" s="170"/>
      <c r="N8160" s="170"/>
      <c r="O8160" s="170"/>
      <c r="P8160" s="170"/>
      <c r="Q8160" s="170"/>
      <c r="R8160" s="170"/>
      <c r="S8160" s="170"/>
      <c r="T8160" s="170"/>
      <c r="U8160" s="170"/>
      <c r="V8160" s="170"/>
      <c r="W8160" s="170"/>
      <c r="X8160" s="174"/>
      <c r="Y8160" s="170"/>
      <c r="Z8160" s="170"/>
      <c r="AA8160" s="170"/>
      <c r="AB8160" s="170"/>
      <c r="AC8160" s="170"/>
      <c r="AD8160" s="174"/>
      <c r="AE8160" s="170"/>
      <c r="AF8160" s="170"/>
      <c r="AI8160" s="170"/>
      <c r="AJ8160" s="170"/>
      <c r="AK8160" s="170"/>
      <c r="AL8160" s="170"/>
      <c r="AM8160" s="170"/>
      <c r="AN8160" s="170"/>
    </row>
    <row r="8161" spans="1:40" ht="52.5" customHeight="1" x14ac:dyDescent="0.2">
      <c r="A8161" s="170"/>
      <c r="B8161" s="170"/>
      <c r="C8161" s="170"/>
      <c r="D8161" s="170"/>
      <c r="E8161" s="170"/>
      <c r="F8161" s="170"/>
      <c r="G8161" s="170"/>
      <c r="H8161" s="170"/>
      <c r="I8161" s="170"/>
      <c r="J8161" s="170"/>
      <c r="K8161" s="170"/>
      <c r="L8161" s="170"/>
      <c r="M8161" s="170"/>
      <c r="N8161" s="170"/>
      <c r="O8161" s="170"/>
      <c r="P8161" s="170"/>
      <c r="Q8161" s="170"/>
      <c r="R8161" s="170"/>
      <c r="S8161" s="170"/>
      <c r="T8161" s="170"/>
      <c r="U8161" s="170"/>
      <c r="V8161" s="170"/>
      <c r="W8161" s="170"/>
      <c r="X8161" s="174"/>
      <c r="Y8161" s="170"/>
      <c r="Z8161" s="170"/>
      <c r="AA8161" s="170"/>
      <c r="AB8161" s="170"/>
      <c r="AC8161" s="170"/>
      <c r="AD8161" s="174"/>
      <c r="AE8161" s="170"/>
      <c r="AF8161" s="170"/>
      <c r="AI8161" s="170"/>
      <c r="AJ8161" s="170"/>
      <c r="AK8161" s="170"/>
      <c r="AL8161" s="170"/>
      <c r="AM8161" s="170"/>
      <c r="AN8161" s="170"/>
    </row>
    <row r="8162" spans="1:40" ht="52.5" customHeight="1" x14ac:dyDescent="0.2">
      <c r="A8162" s="170"/>
      <c r="B8162" s="170"/>
      <c r="C8162" s="170"/>
      <c r="D8162" s="170"/>
      <c r="E8162" s="170"/>
      <c r="F8162" s="170"/>
      <c r="G8162" s="170"/>
      <c r="H8162" s="170"/>
      <c r="I8162" s="170"/>
      <c r="J8162" s="170"/>
      <c r="K8162" s="170"/>
      <c r="L8162" s="170"/>
      <c r="M8162" s="170"/>
      <c r="N8162" s="170"/>
      <c r="O8162" s="170"/>
      <c r="P8162" s="170"/>
      <c r="Q8162" s="170"/>
      <c r="R8162" s="170"/>
      <c r="S8162" s="170"/>
      <c r="T8162" s="170"/>
      <c r="U8162" s="170"/>
      <c r="V8162" s="170"/>
      <c r="W8162" s="170"/>
      <c r="X8162" s="174"/>
      <c r="Y8162" s="170"/>
      <c r="Z8162" s="170"/>
      <c r="AA8162" s="170"/>
      <c r="AB8162" s="170"/>
      <c r="AC8162" s="170"/>
      <c r="AD8162" s="174"/>
      <c r="AE8162" s="170"/>
      <c r="AF8162" s="170"/>
      <c r="AI8162" s="170"/>
      <c r="AJ8162" s="170"/>
      <c r="AK8162" s="170"/>
      <c r="AL8162" s="170"/>
      <c r="AM8162" s="170"/>
      <c r="AN8162" s="170"/>
    </row>
    <row r="8163" spans="1:40" ht="52.5" customHeight="1" x14ac:dyDescent="0.2">
      <c r="A8163" s="170"/>
      <c r="B8163" s="170"/>
      <c r="C8163" s="170"/>
      <c r="D8163" s="170"/>
      <c r="E8163" s="170"/>
      <c r="F8163" s="170"/>
      <c r="G8163" s="170"/>
      <c r="H8163" s="170"/>
      <c r="I8163" s="170"/>
      <c r="J8163" s="170"/>
      <c r="K8163" s="170"/>
      <c r="L8163" s="170"/>
      <c r="M8163" s="170"/>
      <c r="N8163" s="170"/>
      <c r="O8163" s="170"/>
      <c r="P8163" s="170"/>
      <c r="Q8163" s="170"/>
      <c r="R8163" s="170"/>
      <c r="S8163" s="170"/>
      <c r="T8163" s="170"/>
      <c r="U8163" s="170"/>
      <c r="V8163" s="170"/>
      <c r="W8163" s="170"/>
      <c r="X8163" s="174"/>
      <c r="Y8163" s="170"/>
      <c r="Z8163" s="170"/>
      <c r="AA8163" s="170"/>
      <c r="AB8163" s="170"/>
      <c r="AC8163" s="170"/>
      <c r="AD8163" s="174"/>
      <c r="AE8163" s="170"/>
      <c r="AF8163" s="170"/>
      <c r="AI8163" s="170"/>
      <c r="AJ8163" s="170"/>
      <c r="AK8163" s="170"/>
      <c r="AL8163" s="170"/>
      <c r="AM8163" s="170"/>
      <c r="AN8163" s="170"/>
    </row>
    <row r="8164" spans="1:40" ht="52.5" customHeight="1" x14ac:dyDescent="0.2">
      <c r="A8164" s="170"/>
      <c r="B8164" s="170"/>
      <c r="C8164" s="170"/>
      <c r="D8164" s="170"/>
      <c r="E8164" s="170"/>
      <c r="F8164" s="170"/>
      <c r="G8164" s="170"/>
      <c r="H8164" s="170"/>
      <c r="I8164" s="170"/>
      <c r="J8164" s="170"/>
      <c r="K8164" s="170"/>
      <c r="L8164" s="170"/>
      <c r="M8164" s="170"/>
      <c r="N8164" s="170"/>
      <c r="O8164" s="170"/>
      <c r="P8164" s="170"/>
      <c r="Q8164" s="170"/>
      <c r="R8164" s="170"/>
      <c r="S8164" s="170"/>
      <c r="T8164" s="170"/>
      <c r="U8164" s="170"/>
      <c r="V8164" s="170"/>
      <c r="W8164" s="170"/>
      <c r="X8164" s="174"/>
      <c r="Y8164" s="170"/>
      <c r="Z8164" s="170"/>
      <c r="AA8164" s="170"/>
      <c r="AB8164" s="170"/>
      <c r="AC8164" s="170"/>
      <c r="AD8164" s="174"/>
      <c r="AE8164" s="170"/>
      <c r="AF8164" s="170"/>
      <c r="AI8164" s="170"/>
      <c r="AJ8164" s="170"/>
      <c r="AK8164" s="170"/>
      <c r="AL8164" s="170"/>
      <c r="AM8164" s="170"/>
      <c r="AN8164" s="170"/>
    </row>
    <row r="8165" spans="1:40" ht="52.5" customHeight="1" x14ac:dyDescent="0.2">
      <c r="A8165" s="170"/>
      <c r="B8165" s="170"/>
      <c r="C8165" s="170"/>
      <c r="D8165" s="170"/>
      <c r="E8165" s="170"/>
      <c r="F8165" s="170"/>
      <c r="G8165" s="170"/>
      <c r="H8165" s="170"/>
      <c r="I8165" s="170"/>
      <c r="J8165" s="170"/>
      <c r="K8165" s="170"/>
      <c r="L8165" s="170"/>
      <c r="M8165" s="170"/>
      <c r="N8165" s="170"/>
      <c r="O8165" s="170"/>
      <c r="P8165" s="170"/>
      <c r="Q8165" s="170"/>
      <c r="R8165" s="170"/>
      <c r="S8165" s="170"/>
      <c r="T8165" s="170"/>
      <c r="U8165" s="170"/>
      <c r="V8165" s="170"/>
      <c r="W8165" s="170"/>
      <c r="X8165" s="174"/>
      <c r="Y8165" s="170"/>
      <c r="Z8165" s="170"/>
      <c r="AA8165" s="170"/>
      <c r="AB8165" s="170"/>
      <c r="AC8165" s="170"/>
      <c r="AD8165" s="174"/>
      <c r="AE8165" s="170"/>
      <c r="AF8165" s="170"/>
      <c r="AI8165" s="170"/>
      <c r="AJ8165" s="170"/>
      <c r="AK8165" s="170"/>
      <c r="AL8165" s="170"/>
      <c r="AM8165" s="170"/>
      <c r="AN8165" s="170"/>
    </row>
    <row r="8166" spans="1:40" ht="52.5" customHeight="1" x14ac:dyDescent="0.2">
      <c r="A8166" s="170"/>
      <c r="B8166" s="170"/>
      <c r="C8166" s="170"/>
      <c r="D8166" s="170"/>
      <c r="E8166" s="170"/>
      <c r="F8166" s="170"/>
      <c r="G8166" s="170"/>
      <c r="H8166" s="170"/>
      <c r="I8166" s="170"/>
      <c r="J8166" s="170"/>
      <c r="K8166" s="170"/>
      <c r="L8166" s="170"/>
      <c r="M8166" s="170"/>
      <c r="N8166" s="170"/>
      <c r="O8166" s="170"/>
      <c r="P8166" s="170"/>
      <c r="Q8166" s="170"/>
      <c r="R8166" s="170"/>
      <c r="S8166" s="170"/>
      <c r="T8166" s="170"/>
      <c r="U8166" s="170"/>
      <c r="V8166" s="170"/>
      <c r="W8166" s="170"/>
      <c r="X8166" s="174"/>
      <c r="Y8166" s="170"/>
      <c r="Z8166" s="170"/>
      <c r="AA8166" s="170"/>
      <c r="AB8166" s="170"/>
      <c r="AC8166" s="170"/>
      <c r="AD8166" s="174"/>
      <c r="AE8166" s="170"/>
      <c r="AF8166" s="170"/>
      <c r="AI8166" s="170"/>
      <c r="AJ8166" s="170"/>
      <c r="AK8166" s="170"/>
      <c r="AL8166" s="170"/>
      <c r="AM8166" s="170"/>
      <c r="AN8166" s="170"/>
    </row>
    <row r="8167" spans="1:40" ht="52.5" customHeight="1" x14ac:dyDescent="0.2">
      <c r="A8167" s="170"/>
      <c r="B8167" s="170"/>
      <c r="C8167" s="170"/>
      <c r="D8167" s="170"/>
      <c r="E8167" s="170"/>
      <c r="F8167" s="170"/>
      <c r="G8167" s="170"/>
      <c r="H8167" s="170"/>
      <c r="I8167" s="170"/>
      <c r="J8167" s="170"/>
      <c r="K8167" s="170"/>
      <c r="L8167" s="170"/>
      <c r="M8167" s="170"/>
      <c r="N8167" s="170"/>
      <c r="O8167" s="170"/>
      <c r="P8167" s="170"/>
      <c r="Q8167" s="170"/>
      <c r="R8167" s="170"/>
      <c r="S8167" s="170"/>
      <c r="T8167" s="170"/>
      <c r="U8167" s="170"/>
      <c r="V8167" s="170"/>
      <c r="W8167" s="170"/>
      <c r="X8167" s="174"/>
      <c r="Y8167" s="170"/>
      <c r="Z8167" s="170"/>
      <c r="AA8167" s="170"/>
      <c r="AB8167" s="170"/>
      <c r="AC8167" s="170"/>
      <c r="AD8167" s="174"/>
      <c r="AE8167" s="170"/>
      <c r="AF8167" s="170"/>
      <c r="AI8167" s="170"/>
      <c r="AJ8167" s="170"/>
      <c r="AK8167" s="170"/>
      <c r="AL8167" s="170"/>
      <c r="AM8167" s="170"/>
      <c r="AN8167" s="170"/>
    </row>
    <row r="8168" spans="1:40" ht="52.5" customHeight="1" x14ac:dyDescent="0.2">
      <c r="A8168" s="170"/>
      <c r="B8168" s="170"/>
      <c r="C8168" s="170"/>
      <c r="D8168" s="170"/>
      <c r="E8168" s="170"/>
      <c r="F8168" s="170"/>
      <c r="G8168" s="170"/>
      <c r="H8168" s="170"/>
      <c r="I8168" s="170"/>
      <c r="J8168" s="170"/>
      <c r="K8168" s="170"/>
      <c r="L8168" s="170"/>
      <c r="M8168" s="170"/>
      <c r="N8168" s="170"/>
      <c r="O8168" s="170"/>
      <c r="P8168" s="170"/>
      <c r="Q8168" s="170"/>
      <c r="R8168" s="170"/>
      <c r="S8168" s="170"/>
      <c r="T8168" s="170"/>
      <c r="U8168" s="170"/>
      <c r="V8168" s="170"/>
      <c r="W8168" s="170"/>
      <c r="X8168" s="174"/>
      <c r="Y8168" s="170"/>
      <c r="Z8168" s="170"/>
      <c r="AA8168" s="170"/>
      <c r="AB8168" s="170"/>
      <c r="AC8168" s="170"/>
      <c r="AD8168" s="174"/>
      <c r="AE8168" s="170"/>
      <c r="AF8168" s="170"/>
      <c r="AI8168" s="170"/>
      <c r="AJ8168" s="170"/>
      <c r="AK8168" s="170"/>
      <c r="AL8168" s="170"/>
      <c r="AM8168" s="170"/>
      <c r="AN8168" s="170"/>
    </row>
    <row r="8169" spans="1:40" ht="52.5" customHeight="1" x14ac:dyDescent="0.2">
      <c r="A8169" s="170"/>
      <c r="B8169" s="170"/>
      <c r="C8169" s="170"/>
      <c r="D8169" s="170"/>
      <c r="E8169" s="170"/>
      <c r="F8169" s="170"/>
      <c r="G8169" s="170"/>
      <c r="H8169" s="170"/>
      <c r="I8169" s="170"/>
      <c r="J8169" s="170"/>
      <c r="K8169" s="170"/>
      <c r="L8169" s="170"/>
      <c r="M8169" s="170"/>
      <c r="N8169" s="170"/>
      <c r="O8169" s="170"/>
      <c r="P8169" s="170"/>
      <c r="Q8169" s="170"/>
      <c r="R8169" s="170"/>
      <c r="S8169" s="170"/>
      <c r="T8169" s="170"/>
      <c r="U8169" s="170"/>
      <c r="V8169" s="170"/>
      <c r="W8169" s="170"/>
      <c r="X8169" s="174"/>
      <c r="Y8169" s="170"/>
      <c r="Z8169" s="170"/>
      <c r="AA8169" s="170"/>
      <c r="AB8169" s="170"/>
      <c r="AC8169" s="170"/>
      <c r="AD8169" s="174"/>
      <c r="AE8169" s="170"/>
      <c r="AF8169" s="170"/>
      <c r="AI8169" s="170"/>
      <c r="AJ8169" s="170"/>
      <c r="AK8169" s="170"/>
      <c r="AL8169" s="170"/>
      <c r="AM8169" s="170"/>
      <c r="AN8169" s="170"/>
    </row>
    <row r="8170" spans="1:40" ht="52.5" customHeight="1" x14ac:dyDescent="0.2">
      <c r="A8170" s="170"/>
      <c r="B8170" s="170"/>
      <c r="C8170" s="170"/>
      <c r="D8170" s="170"/>
      <c r="E8170" s="170"/>
      <c r="F8170" s="170"/>
      <c r="G8170" s="170"/>
      <c r="H8170" s="170"/>
      <c r="I8170" s="170"/>
      <c r="J8170" s="170"/>
      <c r="K8170" s="170"/>
      <c r="L8170" s="170"/>
      <c r="M8170" s="170"/>
      <c r="N8170" s="170"/>
      <c r="O8170" s="170"/>
      <c r="P8170" s="170"/>
      <c r="Q8170" s="170"/>
      <c r="R8170" s="170"/>
      <c r="S8170" s="170"/>
      <c r="T8170" s="170"/>
      <c r="U8170" s="170"/>
      <c r="V8170" s="170"/>
      <c r="W8170" s="170"/>
      <c r="X8170" s="174"/>
      <c r="Y8170" s="170"/>
      <c r="Z8170" s="170"/>
      <c r="AA8170" s="170"/>
      <c r="AB8170" s="170"/>
      <c r="AC8170" s="170"/>
      <c r="AD8170" s="174"/>
      <c r="AE8170" s="170"/>
      <c r="AF8170" s="170"/>
      <c r="AI8170" s="170"/>
      <c r="AJ8170" s="170"/>
      <c r="AK8170" s="170"/>
      <c r="AL8170" s="170"/>
      <c r="AM8170" s="170"/>
      <c r="AN8170" s="170"/>
    </row>
    <row r="8171" spans="1:40" ht="52.5" customHeight="1" x14ac:dyDescent="0.2">
      <c r="A8171" s="170"/>
      <c r="B8171" s="170"/>
      <c r="C8171" s="170"/>
      <c r="D8171" s="170"/>
      <c r="E8171" s="170"/>
      <c r="F8171" s="170"/>
      <c r="G8171" s="170"/>
      <c r="H8171" s="170"/>
      <c r="I8171" s="170"/>
      <c r="J8171" s="170"/>
      <c r="K8171" s="170"/>
      <c r="L8171" s="170"/>
      <c r="M8171" s="170"/>
      <c r="N8171" s="170"/>
      <c r="O8171" s="170"/>
      <c r="P8171" s="170"/>
      <c r="Q8171" s="170"/>
      <c r="R8171" s="170"/>
      <c r="S8171" s="170"/>
      <c r="T8171" s="170"/>
      <c r="U8171" s="170"/>
      <c r="V8171" s="170"/>
      <c r="W8171" s="170"/>
      <c r="X8171" s="174"/>
      <c r="Y8171" s="170"/>
      <c r="Z8171" s="170"/>
      <c r="AA8171" s="170"/>
      <c r="AB8171" s="170"/>
      <c r="AC8171" s="170"/>
      <c r="AD8171" s="174"/>
      <c r="AE8171" s="170"/>
      <c r="AF8171" s="170"/>
      <c r="AI8171" s="170"/>
      <c r="AJ8171" s="170"/>
      <c r="AK8171" s="170"/>
      <c r="AL8171" s="170"/>
      <c r="AM8171" s="170"/>
      <c r="AN8171" s="170"/>
    </row>
    <row r="8172" spans="1:40" ht="52.5" customHeight="1" x14ac:dyDescent="0.2">
      <c r="A8172" s="170"/>
      <c r="B8172" s="170"/>
      <c r="C8172" s="170"/>
      <c r="D8172" s="170"/>
      <c r="E8172" s="170"/>
      <c r="F8172" s="170"/>
      <c r="G8172" s="170"/>
      <c r="H8172" s="170"/>
      <c r="I8172" s="170"/>
      <c r="J8172" s="170"/>
      <c r="K8172" s="170"/>
      <c r="L8172" s="170"/>
      <c r="M8172" s="170"/>
      <c r="N8172" s="170"/>
      <c r="O8172" s="170"/>
      <c r="P8172" s="170"/>
      <c r="Q8172" s="170"/>
      <c r="R8172" s="170"/>
      <c r="S8172" s="170"/>
      <c r="T8172" s="170"/>
      <c r="U8172" s="170"/>
      <c r="V8172" s="170"/>
      <c r="W8172" s="170"/>
      <c r="X8172" s="174"/>
      <c r="Y8172" s="170"/>
      <c r="Z8172" s="170"/>
      <c r="AA8172" s="170"/>
      <c r="AB8172" s="170"/>
      <c r="AC8172" s="170"/>
      <c r="AD8172" s="174"/>
      <c r="AE8172" s="170"/>
      <c r="AF8172" s="170"/>
      <c r="AI8172" s="170"/>
      <c r="AJ8172" s="170"/>
      <c r="AK8172" s="170"/>
      <c r="AL8172" s="170"/>
      <c r="AM8172" s="170"/>
      <c r="AN8172" s="170"/>
    </row>
    <row r="8173" spans="1:40" ht="52.5" customHeight="1" x14ac:dyDescent="0.2">
      <c r="A8173" s="170"/>
      <c r="B8173" s="170"/>
      <c r="C8173" s="170"/>
      <c r="D8173" s="170"/>
      <c r="E8173" s="170"/>
      <c r="F8173" s="170"/>
      <c r="G8173" s="170"/>
      <c r="H8173" s="170"/>
      <c r="I8173" s="170"/>
      <c r="J8173" s="170"/>
      <c r="K8173" s="170"/>
      <c r="L8173" s="170"/>
      <c r="M8173" s="170"/>
      <c r="N8173" s="170"/>
      <c r="O8173" s="170"/>
      <c r="P8173" s="170"/>
      <c r="Q8173" s="170"/>
      <c r="R8173" s="170"/>
      <c r="S8173" s="170"/>
      <c r="T8173" s="170"/>
      <c r="U8173" s="170"/>
      <c r="V8173" s="170"/>
      <c r="W8173" s="170"/>
      <c r="X8173" s="174"/>
      <c r="Y8173" s="170"/>
      <c r="Z8173" s="170"/>
      <c r="AA8173" s="170"/>
      <c r="AB8173" s="170"/>
      <c r="AC8173" s="170"/>
      <c r="AD8173" s="174"/>
      <c r="AE8173" s="170"/>
      <c r="AF8173" s="170"/>
      <c r="AI8173" s="170"/>
      <c r="AJ8173" s="170"/>
      <c r="AK8173" s="170"/>
      <c r="AL8173" s="170"/>
      <c r="AM8173" s="170"/>
      <c r="AN8173" s="170"/>
    </row>
    <row r="8174" spans="1:40" ht="52.5" customHeight="1" x14ac:dyDescent="0.2">
      <c r="A8174" s="170"/>
      <c r="B8174" s="170"/>
      <c r="C8174" s="170"/>
      <c r="D8174" s="170"/>
      <c r="E8174" s="170"/>
      <c r="F8174" s="170"/>
      <c r="G8174" s="170"/>
      <c r="H8174" s="170"/>
      <c r="I8174" s="170"/>
      <c r="J8174" s="170"/>
      <c r="K8174" s="170"/>
      <c r="L8174" s="170"/>
      <c r="M8174" s="170"/>
      <c r="N8174" s="170"/>
      <c r="O8174" s="170"/>
      <c r="P8174" s="170"/>
      <c r="Q8174" s="170"/>
      <c r="R8174" s="170"/>
      <c r="S8174" s="170"/>
      <c r="T8174" s="170"/>
      <c r="U8174" s="170"/>
      <c r="V8174" s="170"/>
      <c r="W8174" s="170"/>
      <c r="X8174" s="174"/>
      <c r="Y8174" s="170"/>
      <c r="Z8174" s="170"/>
      <c r="AA8174" s="170"/>
      <c r="AB8174" s="170"/>
      <c r="AC8174" s="170"/>
      <c r="AD8174" s="174"/>
      <c r="AE8174" s="170"/>
      <c r="AF8174" s="170"/>
      <c r="AI8174" s="170"/>
      <c r="AJ8174" s="170"/>
      <c r="AK8174" s="170"/>
      <c r="AL8174" s="170"/>
      <c r="AM8174" s="170"/>
      <c r="AN8174" s="170"/>
    </row>
    <row r="8175" spans="1:40" ht="52.5" customHeight="1" x14ac:dyDescent="0.2">
      <c r="A8175" s="170"/>
      <c r="B8175" s="170"/>
      <c r="C8175" s="170"/>
      <c r="D8175" s="170"/>
      <c r="E8175" s="170"/>
      <c r="F8175" s="170"/>
      <c r="G8175" s="170"/>
      <c r="H8175" s="170"/>
      <c r="I8175" s="170"/>
      <c r="J8175" s="170"/>
      <c r="K8175" s="170"/>
      <c r="L8175" s="170"/>
      <c r="M8175" s="170"/>
      <c r="N8175" s="170"/>
      <c r="O8175" s="170"/>
      <c r="P8175" s="170"/>
      <c r="Q8175" s="170"/>
      <c r="R8175" s="170"/>
      <c r="S8175" s="170"/>
      <c r="T8175" s="170"/>
      <c r="U8175" s="170"/>
      <c r="V8175" s="170"/>
      <c r="W8175" s="170"/>
      <c r="X8175" s="174"/>
      <c r="Y8175" s="170"/>
      <c r="Z8175" s="170"/>
      <c r="AA8175" s="170"/>
      <c r="AB8175" s="170"/>
      <c r="AC8175" s="170"/>
      <c r="AD8175" s="174"/>
      <c r="AE8175" s="170"/>
      <c r="AF8175" s="170"/>
      <c r="AI8175" s="170"/>
      <c r="AJ8175" s="170"/>
      <c r="AK8175" s="170"/>
      <c r="AL8175" s="170"/>
      <c r="AM8175" s="170"/>
      <c r="AN8175" s="170"/>
    </row>
    <row r="8176" spans="1:40" ht="52.5" customHeight="1" x14ac:dyDescent="0.2">
      <c r="A8176" s="170"/>
      <c r="B8176" s="170"/>
      <c r="C8176" s="170"/>
      <c r="D8176" s="170"/>
      <c r="E8176" s="170"/>
      <c r="F8176" s="170"/>
      <c r="G8176" s="170"/>
      <c r="H8176" s="170"/>
      <c r="I8176" s="170"/>
      <c r="J8176" s="170"/>
      <c r="K8176" s="170"/>
      <c r="L8176" s="170"/>
      <c r="M8176" s="170"/>
      <c r="N8176" s="170"/>
      <c r="O8176" s="170"/>
      <c r="P8176" s="170"/>
      <c r="Q8176" s="170"/>
      <c r="R8176" s="170"/>
      <c r="S8176" s="170"/>
      <c r="T8176" s="170"/>
      <c r="U8176" s="170"/>
      <c r="V8176" s="170"/>
      <c r="W8176" s="170"/>
      <c r="X8176" s="174"/>
      <c r="Y8176" s="170"/>
      <c r="Z8176" s="170"/>
      <c r="AA8176" s="170"/>
      <c r="AB8176" s="170"/>
      <c r="AC8176" s="170"/>
      <c r="AD8176" s="174"/>
      <c r="AE8176" s="170"/>
      <c r="AF8176" s="170"/>
      <c r="AI8176" s="170"/>
      <c r="AJ8176" s="170"/>
      <c r="AK8176" s="170"/>
      <c r="AL8176" s="170"/>
      <c r="AM8176" s="170"/>
      <c r="AN8176" s="170"/>
    </row>
    <row r="8177" spans="1:40" ht="52.5" customHeight="1" x14ac:dyDescent="0.2">
      <c r="A8177" s="170"/>
      <c r="B8177" s="170"/>
      <c r="C8177" s="170"/>
      <c r="D8177" s="170"/>
      <c r="E8177" s="170"/>
      <c r="F8177" s="170"/>
      <c r="G8177" s="170"/>
      <c r="H8177" s="170"/>
      <c r="I8177" s="170"/>
      <c r="J8177" s="170"/>
      <c r="K8177" s="170"/>
      <c r="L8177" s="170"/>
      <c r="M8177" s="170"/>
      <c r="N8177" s="170"/>
      <c r="O8177" s="170"/>
      <c r="P8177" s="170"/>
      <c r="Q8177" s="170"/>
      <c r="R8177" s="170"/>
      <c r="S8177" s="170"/>
      <c r="T8177" s="170"/>
      <c r="U8177" s="170"/>
      <c r="V8177" s="170"/>
      <c r="W8177" s="170"/>
      <c r="X8177" s="174"/>
      <c r="Y8177" s="170"/>
      <c r="Z8177" s="170"/>
      <c r="AA8177" s="170"/>
      <c r="AB8177" s="170"/>
      <c r="AC8177" s="170"/>
      <c r="AD8177" s="174"/>
      <c r="AE8177" s="170"/>
      <c r="AF8177" s="170"/>
      <c r="AI8177" s="170"/>
      <c r="AJ8177" s="170"/>
      <c r="AK8177" s="170"/>
      <c r="AL8177" s="170"/>
      <c r="AM8177" s="170"/>
      <c r="AN8177" s="170"/>
    </row>
    <row r="8178" spans="1:40" ht="52.5" customHeight="1" x14ac:dyDescent="0.2">
      <c r="A8178" s="170"/>
      <c r="B8178" s="170"/>
      <c r="C8178" s="170"/>
      <c r="D8178" s="170"/>
      <c r="E8178" s="170"/>
      <c r="F8178" s="170"/>
      <c r="G8178" s="170"/>
      <c r="H8178" s="170"/>
      <c r="I8178" s="170"/>
      <c r="J8178" s="170"/>
      <c r="K8178" s="170"/>
      <c r="L8178" s="170"/>
      <c r="M8178" s="170"/>
      <c r="N8178" s="170"/>
      <c r="O8178" s="170"/>
      <c r="P8178" s="170"/>
      <c r="Q8178" s="170"/>
      <c r="R8178" s="170"/>
      <c r="S8178" s="170"/>
      <c r="T8178" s="170"/>
      <c r="U8178" s="170"/>
      <c r="V8178" s="170"/>
      <c r="W8178" s="170"/>
      <c r="X8178" s="174"/>
      <c r="Y8178" s="170"/>
      <c r="Z8178" s="170"/>
      <c r="AA8178" s="170"/>
      <c r="AB8178" s="170"/>
      <c r="AC8178" s="170"/>
      <c r="AD8178" s="174"/>
      <c r="AE8178" s="170"/>
      <c r="AF8178" s="170"/>
      <c r="AI8178" s="170"/>
      <c r="AJ8178" s="170"/>
      <c r="AK8178" s="170"/>
      <c r="AL8178" s="170"/>
      <c r="AM8178" s="170"/>
      <c r="AN8178" s="170"/>
    </row>
    <row r="8179" spans="1:40" ht="52.5" customHeight="1" x14ac:dyDescent="0.2">
      <c r="A8179" s="170"/>
      <c r="B8179" s="170"/>
      <c r="C8179" s="170"/>
      <c r="D8179" s="170"/>
      <c r="E8179" s="170"/>
      <c r="F8179" s="170"/>
      <c r="G8179" s="170"/>
      <c r="H8179" s="170"/>
      <c r="I8179" s="170"/>
      <c r="J8179" s="170"/>
      <c r="K8179" s="170"/>
      <c r="L8179" s="170"/>
      <c r="M8179" s="170"/>
      <c r="N8179" s="170"/>
      <c r="O8179" s="170"/>
      <c r="P8179" s="170"/>
      <c r="Q8179" s="170"/>
      <c r="R8179" s="170"/>
      <c r="S8179" s="170"/>
      <c r="T8179" s="170"/>
      <c r="U8179" s="170"/>
      <c r="V8179" s="170"/>
      <c r="W8179" s="170"/>
      <c r="X8179" s="174"/>
      <c r="Y8179" s="170"/>
      <c r="Z8179" s="170"/>
      <c r="AA8179" s="170"/>
      <c r="AB8179" s="170"/>
      <c r="AC8179" s="170"/>
      <c r="AD8179" s="174"/>
      <c r="AE8179" s="170"/>
      <c r="AF8179" s="170"/>
      <c r="AI8179" s="170"/>
      <c r="AJ8179" s="170"/>
      <c r="AK8179" s="170"/>
      <c r="AL8179" s="170"/>
      <c r="AM8179" s="170"/>
      <c r="AN8179" s="170"/>
    </row>
    <row r="8180" spans="1:40" ht="52.5" customHeight="1" x14ac:dyDescent="0.2">
      <c r="A8180" s="170"/>
      <c r="B8180" s="170"/>
      <c r="C8180" s="170"/>
      <c r="D8180" s="170"/>
      <c r="E8180" s="170"/>
      <c r="F8180" s="170"/>
      <c r="G8180" s="170"/>
      <c r="H8180" s="170"/>
      <c r="I8180" s="170"/>
      <c r="J8180" s="170"/>
      <c r="K8180" s="170"/>
      <c r="L8180" s="170"/>
      <c r="M8180" s="170"/>
      <c r="N8180" s="170"/>
      <c r="O8180" s="170"/>
      <c r="P8180" s="170"/>
      <c r="Q8180" s="170"/>
      <c r="R8180" s="170"/>
      <c r="S8180" s="170"/>
      <c r="T8180" s="170"/>
      <c r="U8180" s="170"/>
      <c r="V8180" s="170"/>
      <c r="W8180" s="170"/>
      <c r="X8180" s="174"/>
      <c r="Y8180" s="170"/>
      <c r="Z8180" s="170"/>
      <c r="AA8180" s="170"/>
      <c r="AB8180" s="170"/>
      <c r="AC8180" s="170"/>
      <c r="AD8180" s="174"/>
      <c r="AE8180" s="170"/>
      <c r="AF8180" s="170"/>
      <c r="AI8180" s="170"/>
      <c r="AJ8180" s="170"/>
      <c r="AK8180" s="170"/>
      <c r="AL8180" s="170"/>
      <c r="AM8180" s="170"/>
      <c r="AN8180" s="170"/>
    </row>
    <row r="8181" spans="1:40" ht="52.5" customHeight="1" x14ac:dyDescent="0.2">
      <c r="A8181" s="170"/>
      <c r="B8181" s="170"/>
      <c r="C8181" s="170"/>
      <c r="D8181" s="170"/>
      <c r="E8181" s="170"/>
      <c r="F8181" s="170"/>
      <c r="G8181" s="170"/>
      <c r="H8181" s="170"/>
      <c r="I8181" s="170"/>
      <c r="J8181" s="170"/>
      <c r="K8181" s="170"/>
      <c r="L8181" s="170"/>
      <c r="M8181" s="170"/>
      <c r="N8181" s="170"/>
      <c r="O8181" s="170"/>
      <c r="P8181" s="170"/>
      <c r="Q8181" s="170"/>
      <c r="R8181" s="170"/>
      <c r="S8181" s="170"/>
      <c r="T8181" s="170"/>
      <c r="U8181" s="170"/>
      <c r="V8181" s="170"/>
      <c r="W8181" s="170"/>
      <c r="X8181" s="174"/>
      <c r="Y8181" s="170"/>
      <c r="Z8181" s="170"/>
      <c r="AA8181" s="170"/>
      <c r="AB8181" s="170"/>
      <c r="AC8181" s="170"/>
      <c r="AD8181" s="174"/>
      <c r="AE8181" s="170"/>
      <c r="AF8181" s="170"/>
      <c r="AI8181" s="170"/>
      <c r="AJ8181" s="170"/>
      <c r="AK8181" s="170"/>
      <c r="AL8181" s="170"/>
      <c r="AM8181" s="170"/>
      <c r="AN8181" s="170"/>
    </row>
    <row r="8182" spans="1:40" ht="52.5" customHeight="1" x14ac:dyDescent="0.2">
      <c r="A8182" s="170"/>
      <c r="B8182" s="170"/>
      <c r="C8182" s="170"/>
      <c r="D8182" s="170"/>
      <c r="E8182" s="170"/>
      <c r="F8182" s="170"/>
      <c r="G8182" s="170"/>
      <c r="H8182" s="170"/>
      <c r="I8182" s="170"/>
      <c r="J8182" s="170"/>
      <c r="K8182" s="170"/>
      <c r="L8182" s="170"/>
      <c r="M8182" s="170"/>
      <c r="N8182" s="170"/>
      <c r="O8182" s="170"/>
      <c r="P8182" s="170"/>
      <c r="Q8182" s="170"/>
      <c r="R8182" s="170"/>
      <c r="S8182" s="170"/>
      <c r="T8182" s="170"/>
      <c r="U8182" s="170"/>
      <c r="V8182" s="170"/>
      <c r="W8182" s="170"/>
      <c r="X8182" s="174"/>
      <c r="Y8182" s="170"/>
      <c r="Z8182" s="170"/>
      <c r="AA8182" s="170"/>
      <c r="AB8182" s="170"/>
      <c r="AC8182" s="170"/>
      <c r="AD8182" s="174"/>
      <c r="AE8182" s="170"/>
      <c r="AF8182" s="170"/>
      <c r="AI8182" s="170"/>
      <c r="AJ8182" s="170"/>
      <c r="AK8182" s="170"/>
      <c r="AL8182" s="170"/>
      <c r="AM8182" s="170"/>
      <c r="AN8182" s="170"/>
    </row>
    <row r="8183" spans="1:40" ht="52.5" customHeight="1" x14ac:dyDescent="0.2">
      <c r="A8183" s="170"/>
      <c r="B8183" s="170"/>
      <c r="C8183" s="170"/>
      <c r="D8183" s="170"/>
      <c r="E8183" s="170"/>
      <c r="F8183" s="170"/>
      <c r="G8183" s="170"/>
      <c r="H8183" s="170"/>
      <c r="I8183" s="170"/>
      <c r="J8183" s="170"/>
      <c r="K8183" s="170"/>
      <c r="L8183" s="170"/>
      <c r="M8183" s="170"/>
      <c r="N8183" s="170"/>
      <c r="O8183" s="170"/>
      <c r="P8183" s="170"/>
      <c r="Q8183" s="170"/>
      <c r="R8183" s="170"/>
      <c r="S8183" s="170"/>
      <c r="T8183" s="170"/>
      <c r="U8183" s="170"/>
      <c r="V8183" s="170"/>
      <c r="W8183" s="170"/>
      <c r="X8183" s="174"/>
      <c r="Y8183" s="170"/>
      <c r="Z8183" s="170"/>
      <c r="AA8183" s="170"/>
      <c r="AB8183" s="170"/>
      <c r="AC8183" s="170"/>
      <c r="AD8183" s="174"/>
      <c r="AE8183" s="170"/>
      <c r="AF8183" s="170"/>
      <c r="AI8183" s="170"/>
      <c r="AJ8183" s="170"/>
      <c r="AK8183" s="170"/>
      <c r="AL8183" s="170"/>
      <c r="AM8183" s="170"/>
      <c r="AN8183" s="170"/>
    </row>
    <row r="8184" spans="1:40" ht="52.5" customHeight="1" x14ac:dyDescent="0.2">
      <c r="A8184" s="170"/>
      <c r="B8184" s="170"/>
      <c r="C8184" s="170"/>
      <c r="D8184" s="170"/>
      <c r="E8184" s="170"/>
      <c r="F8184" s="170"/>
      <c r="G8184" s="170"/>
      <c r="H8184" s="170"/>
      <c r="I8184" s="170"/>
      <c r="J8184" s="170"/>
      <c r="K8184" s="170"/>
      <c r="L8184" s="170"/>
      <c r="M8184" s="170"/>
      <c r="N8184" s="170"/>
      <c r="O8184" s="170"/>
      <c r="P8184" s="170"/>
      <c r="Q8184" s="170"/>
      <c r="R8184" s="170"/>
      <c r="S8184" s="170"/>
      <c r="T8184" s="170"/>
      <c r="U8184" s="170"/>
      <c r="V8184" s="170"/>
      <c r="W8184" s="170"/>
      <c r="X8184" s="174"/>
      <c r="Y8184" s="170"/>
      <c r="Z8184" s="170"/>
      <c r="AA8184" s="170"/>
      <c r="AB8184" s="170"/>
      <c r="AC8184" s="170"/>
      <c r="AD8184" s="174"/>
      <c r="AE8184" s="170"/>
      <c r="AF8184" s="170"/>
      <c r="AI8184" s="170"/>
      <c r="AJ8184" s="170"/>
      <c r="AK8184" s="170"/>
      <c r="AL8184" s="170"/>
      <c r="AM8184" s="170"/>
      <c r="AN8184" s="170"/>
    </row>
    <row r="8185" spans="1:40" ht="52.5" customHeight="1" x14ac:dyDescent="0.2">
      <c r="A8185" s="170"/>
      <c r="B8185" s="170"/>
      <c r="C8185" s="170"/>
      <c r="D8185" s="170"/>
      <c r="E8185" s="170"/>
      <c r="F8185" s="170"/>
      <c r="G8185" s="170"/>
      <c r="H8185" s="170"/>
      <c r="I8185" s="170"/>
      <c r="J8185" s="170"/>
      <c r="K8185" s="170"/>
      <c r="L8185" s="170"/>
      <c r="M8185" s="170"/>
      <c r="N8185" s="170"/>
      <c r="O8185" s="170"/>
      <c r="P8185" s="170"/>
      <c r="Q8185" s="170"/>
      <c r="R8185" s="170"/>
      <c r="S8185" s="170"/>
      <c r="T8185" s="170"/>
      <c r="U8185" s="170"/>
      <c r="V8185" s="170"/>
      <c r="W8185" s="170"/>
      <c r="X8185" s="174"/>
      <c r="Y8185" s="170"/>
      <c r="Z8185" s="170"/>
      <c r="AA8185" s="170"/>
      <c r="AB8185" s="170"/>
      <c r="AC8185" s="170"/>
      <c r="AD8185" s="174"/>
      <c r="AE8185" s="170"/>
      <c r="AF8185" s="170"/>
      <c r="AI8185" s="170"/>
      <c r="AJ8185" s="170"/>
      <c r="AK8185" s="170"/>
      <c r="AL8185" s="170"/>
      <c r="AM8185" s="170"/>
      <c r="AN8185" s="170"/>
    </row>
    <row r="8186" spans="1:40" ht="52.5" customHeight="1" x14ac:dyDescent="0.2">
      <c r="A8186" s="170"/>
      <c r="B8186" s="170"/>
      <c r="C8186" s="170"/>
      <c r="D8186" s="170"/>
      <c r="E8186" s="170"/>
      <c r="F8186" s="170"/>
      <c r="G8186" s="170"/>
      <c r="H8186" s="170"/>
      <c r="I8186" s="170"/>
      <c r="J8186" s="170"/>
      <c r="K8186" s="170"/>
      <c r="L8186" s="170"/>
      <c r="M8186" s="170"/>
      <c r="N8186" s="170"/>
      <c r="O8186" s="170"/>
      <c r="P8186" s="170"/>
      <c r="Q8186" s="170"/>
      <c r="R8186" s="170"/>
      <c r="S8186" s="170"/>
      <c r="T8186" s="170"/>
      <c r="U8186" s="170"/>
      <c r="V8186" s="170"/>
      <c r="W8186" s="170"/>
      <c r="X8186" s="174"/>
      <c r="Y8186" s="170"/>
      <c r="Z8186" s="170"/>
      <c r="AA8186" s="170"/>
      <c r="AB8186" s="170"/>
      <c r="AC8186" s="170"/>
      <c r="AD8186" s="174"/>
      <c r="AE8186" s="170"/>
      <c r="AF8186" s="170"/>
      <c r="AI8186" s="170"/>
      <c r="AJ8186" s="170"/>
      <c r="AK8186" s="170"/>
      <c r="AL8186" s="170"/>
      <c r="AM8186" s="170"/>
      <c r="AN8186" s="170"/>
    </row>
    <row r="8187" spans="1:40" ht="52.5" customHeight="1" x14ac:dyDescent="0.2">
      <c r="A8187" s="170"/>
      <c r="B8187" s="170"/>
      <c r="C8187" s="170"/>
      <c r="D8187" s="170"/>
      <c r="E8187" s="170"/>
      <c r="F8187" s="170"/>
      <c r="G8187" s="170"/>
      <c r="H8187" s="170"/>
      <c r="I8187" s="170"/>
      <c r="J8187" s="170"/>
      <c r="K8187" s="170"/>
      <c r="L8187" s="170"/>
      <c r="M8187" s="170"/>
      <c r="N8187" s="170"/>
      <c r="O8187" s="170"/>
      <c r="P8187" s="170"/>
      <c r="Q8187" s="170"/>
      <c r="R8187" s="170"/>
      <c r="S8187" s="170"/>
      <c r="T8187" s="170"/>
      <c r="U8187" s="170"/>
      <c r="V8187" s="170"/>
      <c r="W8187" s="170"/>
      <c r="X8187" s="174"/>
      <c r="Y8187" s="170"/>
      <c r="Z8187" s="170"/>
      <c r="AA8187" s="170"/>
      <c r="AB8187" s="170"/>
      <c r="AC8187" s="170"/>
      <c r="AD8187" s="174"/>
      <c r="AE8187" s="170"/>
      <c r="AF8187" s="170"/>
      <c r="AI8187" s="170"/>
      <c r="AJ8187" s="170"/>
      <c r="AK8187" s="170"/>
      <c r="AL8187" s="170"/>
      <c r="AM8187" s="170"/>
      <c r="AN8187" s="170"/>
    </row>
    <row r="8188" spans="1:40" ht="52.5" customHeight="1" x14ac:dyDescent="0.2">
      <c r="A8188" s="170"/>
      <c r="B8188" s="170"/>
      <c r="C8188" s="170"/>
      <c r="D8188" s="170"/>
      <c r="E8188" s="170"/>
      <c r="F8188" s="170"/>
      <c r="G8188" s="170"/>
      <c r="H8188" s="170"/>
      <c r="I8188" s="170"/>
      <c r="J8188" s="170"/>
      <c r="K8188" s="170"/>
      <c r="L8188" s="170"/>
      <c r="M8188" s="170"/>
      <c r="N8188" s="170"/>
      <c r="O8188" s="170"/>
      <c r="P8188" s="170"/>
      <c r="Q8188" s="170"/>
      <c r="R8188" s="170"/>
      <c r="S8188" s="170"/>
      <c r="T8188" s="170"/>
      <c r="U8188" s="170"/>
      <c r="V8188" s="170"/>
      <c r="W8188" s="170"/>
      <c r="X8188" s="174"/>
      <c r="Y8188" s="170"/>
      <c r="Z8188" s="170"/>
      <c r="AA8188" s="170"/>
      <c r="AB8188" s="170"/>
      <c r="AC8188" s="170"/>
      <c r="AD8188" s="174"/>
      <c r="AE8188" s="170"/>
      <c r="AF8188" s="170"/>
      <c r="AI8188" s="170"/>
      <c r="AJ8188" s="170"/>
      <c r="AK8188" s="170"/>
      <c r="AL8188" s="170"/>
      <c r="AM8188" s="170"/>
      <c r="AN8188" s="170"/>
    </row>
    <row r="8189" spans="1:40" ht="52.5" customHeight="1" x14ac:dyDescent="0.2">
      <c r="A8189" s="170"/>
      <c r="B8189" s="170"/>
      <c r="C8189" s="170"/>
      <c r="D8189" s="170"/>
      <c r="E8189" s="170"/>
      <c r="F8189" s="170"/>
      <c r="G8189" s="170"/>
      <c r="H8189" s="170"/>
      <c r="I8189" s="170"/>
      <c r="J8189" s="170"/>
      <c r="K8189" s="170"/>
      <c r="L8189" s="170"/>
      <c r="M8189" s="170"/>
      <c r="N8189" s="170"/>
      <c r="O8189" s="170"/>
      <c r="P8189" s="170"/>
      <c r="Q8189" s="170"/>
      <c r="R8189" s="170"/>
      <c r="S8189" s="170"/>
      <c r="T8189" s="170"/>
      <c r="U8189" s="170"/>
      <c r="V8189" s="170"/>
      <c r="W8189" s="170"/>
      <c r="X8189" s="174"/>
      <c r="Y8189" s="170"/>
      <c r="Z8189" s="170"/>
      <c r="AA8189" s="170"/>
      <c r="AB8189" s="170"/>
      <c r="AC8189" s="170"/>
      <c r="AD8189" s="174"/>
      <c r="AE8189" s="170"/>
      <c r="AF8189" s="170"/>
      <c r="AI8189" s="170"/>
      <c r="AJ8189" s="170"/>
      <c r="AK8189" s="170"/>
      <c r="AL8189" s="170"/>
      <c r="AM8189" s="170"/>
      <c r="AN8189" s="170"/>
    </row>
    <row r="8190" spans="1:40" ht="52.5" customHeight="1" x14ac:dyDescent="0.2">
      <c r="A8190" s="170"/>
      <c r="B8190" s="170"/>
      <c r="C8190" s="170"/>
      <c r="D8190" s="170"/>
      <c r="E8190" s="170"/>
      <c r="F8190" s="170"/>
      <c r="G8190" s="170"/>
      <c r="H8190" s="170"/>
      <c r="I8190" s="170"/>
      <c r="J8190" s="170"/>
      <c r="K8190" s="170"/>
      <c r="L8190" s="170"/>
      <c r="M8190" s="170"/>
      <c r="N8190" s="170"/>
      <c r="O8190" s="170"/>
      <c r="P8190" s="170"/>
      <c r="Q8190" s="170"/>
      <c r="R8190" s="170"/>
      <c r="S8190" s="170"/>
      <c r="T8190" s="170"/>
      <c r="U8190" s="170"/>
      <c r="V8190" s="170"/>
      <c r="W8190" s="170"/>
      <c r="X8190" s="174"/>
      <c r="Y8190" s="170"/>
      <c r="Z8190" s="170"/>
      <c r="AA8190" s="170"/>
      <c r="AB8190" s="170"/>
      <c r="AC8190" s="170"/>
      <c r="AD8190" s="174"/>
      <c r="AE8190" s="170"/>
      <c r="AF8190" s="170"/>
      <c r="AI8190" s="170"/>
      <c r="AJ8190" s="170"/>
      <c r="AK8190" s="170"/>
      <c r="AL8190" s="170"/>
      <c r="AM8190" s="170"/>
      <c r="AN8190" s="170"/>
    </row>
    <row r="8191" spans="1:40" ht="52.5" customHeight="1" x14ac:dyDescent="0.2">
      <c r="A8191" s="170"/>
      <c r="B8191" s="170"/>
      <c r="C8191" s="170"/>
      <c r="D8191" s="170"/>
      <c r="E8191" s="170"/>
      <c r="F8191" s="170"/>
      <c r="G8191" s="170"/>
      <c r="H8191" s="170"/>
      <c r="I8191" s="170"/>
      <c r="J8191" s="170"/>
      <c r="K8191" s="170"/>
      <c r="L8191" s="170"/>
      <c r="M8191" s="170"/>
      <c r="N8191" s="170"/>
      <c r="O8191" s="170"/>
      <c r="P8191" s="170"/>
      <c r="Q8191" s="170"/>
      <c r="R8191" s="170"/>
      <c r="S8191" s="170"/>
      <c r="T8191" s="170"/>
      <c r="U8191" s="170"/>
      <c r="V8191" s="170"/>
      <c r="W8191" s="170"/>
      <c r="X8191" s="174"/>
      <c r="Y8191" s="170"/>
      <c r="Z8191" s="170"/>
      <c r="AA8191" s="170"/>
      <c r="AB8191" s="170"/>
      <c r="AC8191" s="170"/>
      <c r="AD8191" s="174"/>
      <c r="AE8191" s="170"/>
      <c r="AF8191" s="170"/>
      <c r="AI8191" s="170"/>
      <c r="AJ8191" s="170"/>
      <c r="AK8191" s="170"/>
      <c r="AL8191" s="170"/>
      <c r="AM8191" s="170"/>
      <c r="AN8191" s="170"/>
    </row>
    <row r="8192" spans="1:40" ht="52.5" customHeight="1" x14ac:dyDescent="0.2">
      <c r="A8192" s="170"/>
      <c r="B8192" s="170"/>
      <c r="C8192" s="170"/>
      <c r="D8192" s="170"/>
      <c r="E8192" s="170"/>
      <c r="F8192" s="170"/>
      <c r="G8192" s="170"/>
      <c r="H8192" s="170"/>
      <c r="I8192" s="170"/>
      <c r="J8192" s="170"/>
      <c r="K8192" s="170"/>
      <c r="L8192" s="170"/>
      <c r="M8192" s="170"/>
      <c r="N8192" s="170"/>
      <c r="O8192" s="170"/>
      <c r="P8192" s="170"/>
      <c r="Q8192" s="170"/>
      <c r="R8192" s="170"/>
      <c r="S8192" s="170"/>
      <c r="T8192" s="170"/>
      <c r="U8192" s="170"/>
      <c r="V8192" s="170"/>
      <c r="W8192" s="170"/>
      <c r="X8192" s="174"/>
      <c r="Y8192" s="170"/>
      <c r="Z8192" s="170"/>
      <c r="AA8192" s="170"/>
      <c r="AB8192" s="170"/>
      <c r="AC8192" s="170"/>
      <c r="AD8192" s="174"/>
      <c r="AE8192" s="170"/>
      <c r="AF8192" s="170"/>
      <c r="AI8192" s="170"/>
      <c r="AJ8192" s="170"/>
      <c r="AK8192" s="170"/>
      <c r="AL8192" s="170"/>
      <c r="AM8192" s="170"/>
      <c r="AN8192" s="170"/>
    </row>
    <row r="8193" spans="1:40" ht="52.5" customHeight="1" x14ac:dyDescent="0.2">
      <c r="A8193" s="170"/>
      <c r="B8193" s="170"/>
      <c r="C8193" s="170"/>
      <c r="D8193" s="170"/>
      <c r="E8193" s="170"/>
      <c r="F8193" s="170"/>
      <c r="G8193" s="170"/>
      <c r="H8193" s="170"/>
      <c r="I8193" s="170"/>
      <c r="J8193" s="170"/>
      <c r="K8193" s="170"/>
      <c r="L8193" s="170"/>
      <c r="M8193" s="170"/>
      <c r="N8193" s="170"/>
      <c r="O8193" s="170"/>
      <c r="P8193" s="170"/>
      <c r="Q8193" s="170"/>
      <c r="R8193" s="170"/>
      <c r="S8193" s="170"/>
      <c r="T8193" s="170"/>
      <c r="U8193" s="170"/>
      <c r="V8193" s="170"/>
      <c r="W8193" s="170"/>
      <c r="X8193" s="174"/>
      <c r="Y8193" s="170"/>
      <c r="Z8193" s="170"/>
      <c r="AA8193" s="170"/>
      <c r="AB8193" s="170"/>
      <c r="AC8193" s="170"/>
      <c r="AD8193" s="174"/>
      <c r="AE8193" s="170"/>
      <c r="AF8193" s="170"/>
      <c r="AI8193" s="170"/>
      <c r="AJ8193" s="170"/>
      <c r="AK8193" s="170"/>
      <c r="AL8193" s="170"/>
      <c r="AM8193" s="170"/>
      <c r="AN8193" s="170"/>
    </row>
    <row r="8194" spans="1:40" ht="52.5" customHeight="1" x14ac:dyDescent="0.2">
      <c r="A8194" s="170"/>
      <c r="B8194" s="170"/>
      <c r="C8194" s="170"/>
      <c r="D8194" s="170"/>
      <c r="E8194" s="170"/>
      <c r="F8194" s="170"/>
      <c r="G8194" s="170"/>
      <c r="H8194" s="170"/>
      <c r="I8194" s="170"/>
      <c r="J8194" s="170"/>
      <c r="K8194" s="170"/>
      <c r="L8194" s="170"/>
      <c r="M8194" s="170"/>
      <c r="N8194" s="170"/>
      <c r="O8194" s="170"/>
      <c r="P8194" s="170"/>
      <c r="Q8194" s="170"/>
      <c r="R8194" s="170"/>
      <c r="S8194" s="170"/>
      <c r="T8194" s="170"/>
      <c r="U8194" s="170"/>
      <c r="V8194" s="170"/>
      <c r="W8194" s="170"/>
      <c r="X8194" s="174"/>
      <c r="Y8194" s="170"/>
      <c r="Z8194" s="170"/>
      <c r="AA8194" s="170"/>
      <c r="AB8194" s="170"/>
      <c r="AC8194" s="170"/>
      <c r="AD8194" s="174"/>
      <c r="AE8194" s="170"/>
      <c r="AF8194" s="170"/>
      <c r="AI8194" s="170"/>
      <c r="AJ8194" s="170"/>
      <c r="AK8194" s="170"/>
      <c r="AL8194" s="170"/>
      <c r="AM8194" s="170"/>
      <c r="AN8194" s="170"/>
    </row>
    <row r="8195" spans="1:40" ht="52.5" customHeight="1" x14ac:dyDescent="0.2">
      <c r="A8195" s="170"/>
      <c r="B8195" s="170"/>
      <c r="C8195" s="170"/>
      <c r="D8195" s="170"/>
      <c r="E8195" s="170"/>
      <c r="F8195" s="170"/>
      <c r="G8195" s="170"/>
      <c r="H8195" s="170"/>
      <c r="I8195" s="170"/>
      <c r="J8195" s="170"/>
      <c r="K8195" s="170"/>
      <c r="L8195" s="170"/>
      <c r="M8195" s="170"/>
      <c r="N8195" s="170"/>
      <c r="O8195" s="170"/>
      <c r="P8195" s="170"/>
      <c r="Q8195" s="170"/>
      <c r="R8195" s="170"/>
      <c r="S8195" s="170"/>
      <c r="T8195" s="170"/>
      <c r="U8195" s="170"/>
      <c r="V8195" s="170"/>
      <c r="W8195" s="170"/>
      <c r="X8195" s="174"/>
      <c r="Y8195" s="170"/>
      <c r="Z8195" s="170"/>
      <c r="AA8195" s="170"/>
      <c r="AB8195" s="170"/>
      <c r="AC8195" s="170"/>
      <c r="AD8195" s="174"/>
      <c r="AE8195" s="170"/>
      <c r="AF8195" s="170"/>
      <c r="AI8195" s="170"/>
      <c r="AJ8195" s="170"/>
      <c r="AK8195" s="170"/>
      <c r="AL8195" s="170"/>
      <c r="AM8195" s="170"/>
      <c r="AN8195" s="170"/>
    </row>
    <row r="8196" spans="1:40" ht="52.5" customHeight="1" x14ac:dyDescent="0.2">
      <c r="A8196" s="170"/>
      <c r="B8196" s="170"/>
      <c r="C8196" s="170"/>
      <c r="D8196" s="170"/>
      <c r="E8196" s="170"/>
      <c r="F8196" s="170"/>
      <c r="G8196" s="170"/>
      <c r="H8196" s="170"/>
      <c r="I8196" s="170"/>
      <c r="J8196" s="170"/>
      <c r="K8196" s="170"/>
      <c r="L8196" s="170"/>
      <c r="M8196" s="170"/>
      <c r="N8196" s="170"/>
      <c r="O8196" s="170"/>
      <c r="P8196" s="170"/>
      <c r="Q8196" s="170"/>
      <c r="R8196" s="170"/>
      <c r="S8196" s="170"/>
      <c r="T8196" s="170"/>
      <c r="U8196" s="170"/>
      <c r="V8196" s="170"/>
      <c r="W8196" s="170"/>
      <c r="X8196" s="174"/>
      <c r="Y8196" s="170"/>
      <c r="Z8196" s="170"/>
      <c r="AA8196" s="170"/>
      <c r="AB8196" s="170"/>
      <c r="AC8196" s="170"/>
      <c r="AD8196" s="174"/>
      <c r="AE8196" s="170"/>
      <c r="AF8196" s="170"/>
      <c r="AI8196" s="170"/>
      <c r="AJ8196" s="170"/>
      <c r="AK8196" s="170"/>
      <c r="AL8196" s="170"/>
      <c r="AM8196" s="170"/>
      <c r="AN8196" s="170"/>
    </row>
    <row r="8197" spans="1:40" ht="52.5" customHeight="1" x14ac:dyDescent="0.2">
      <c r="A8197" s="170"/>
      <c r="B8197" s="170"/>
      <c r="C8197" s="170"/>
      <c r="D8197" s="170"/>
      <c r="E8197" s="170"/>
      <c r="F8197" s="170"/>
      <c r="G8197" s="170"/>
      <c r="H8197" s="170"/>
      <c r="I8197" s="170"/>
      <c r="J8197" s="170"/>
      <c r="K8197" s="170"/>
      <c r="L8197" s="170"/>
      <c r="M8197" s="170"/>
      <c r="N8197" s="170"/>
      <c r="O8197" s="170"/>
      <c r="P8197" s="170"/>
      <c r="Q8197" s="170"/>
      <c r="R8197" s="170"/>
      <c r="S8197" s="170"/>
      <c r="T8197" s="170"/>
      <c r="U8197" s="170"/>
      <c r="V8197" s="170"/>
      <c r="W8197" s="170"/>
      <c r="X8197" s="174"/>
      <c r="Y8197" s="170"/>
      <c r="Z8197" s="170"/>
      <c r="AA8197" s="170"/>
      <c r="AB8197" s="170"/>
      <c r="AC8197" s="170"/>
      <c r="AD8197" s="174"/>
      <c r="AE8197" s="170"/>
      <c r="AF8197" s="170"/>
      <c r="AI8197" s="170"/>
      <c r="AJ8197" s="170"/>
      <c r="AK8197" s="170"/>
      <c r="AL8197" s="170"/>
      <c r="AM8197" s="170"/>
      <c r="AN8197" s="170"/>
    </row>
    <row r="8198" spans="1:40" ht="52.5" customHeight="1" x14ac:dyDescent="0.2">
      <c r="A8198" s="170"/>
      <c r="B8198" s="170"/>
      <c r="C8198" s="170"/>
      <c r="D8198" s="170"/>
      <c r="E8198" s="170"/>
      <c r="F8198" s="170"/>
      <c r="G8198" s="170"/>
      <c r="H8198" s="170"/>
      <c r="I8198" s="170"/>
      <c r="J8198" s="170"/>
      <c r="K8198" s="170"/>
      <c r="L8198" s="170"/>
      <c r="M8198" s="170"/>
      <c r="N8198" s="170"/>
      <c r="O8198" s="170"/>
      <c r="P8198" s="170"/>
      <c r="Q8198" s="170"/>
      <c r="R8198" s="170"/>
      <c r="S8198" s="170"/>
      <c r="T8198" s="170"/>
      <c r="U8198" s="170"/>
      <c r="V8198" s="170"/>
      <c r="W8198" s="170"/>
      <c r="X8198" s="174"/>
      <c r="Y8198" s="170"/>
      <c r="Z8198" s="170"/>
      <c r="AA8198" s="170"/>
      <c r="AB8198" s="170"/>
      <c r="AC8198" s="170"/>
      <c r="AD8198" s="174"/>
      <c r="AE8198" s="170"/>
      <c r="AF8198" s="170"/>
      <c r="AI8198" s="170"/>
      <c r="AJ8198" s="170"/>
      <c r="AK8198" s="170"/>
      <c r="AL8198" s="170"/>
      <c r="AM8198" s="170"/>
      <c r="AN8198" s="170"/>
    </row>
    <row r="8199" spans="1:40" ht="52.5" customHeight="1" x14ac:dyDescent="0.2">
      <c r="A8199" s="170"/>
      <c r="B8199" s="170"/>
      <c r="C8199" s="170"/>
      <c r="D8199" s="170"/>
      <c r="E8199" s="170"/>
      <c r="F8199" s="170"/>
      <c r="G8199" s="170"/>
      <c r="H8199" s="170"/>
      <c r="I8199" s="170"/>
      <c r="J8199" s="170"/>
      <c r="K8199" s="170"/>
      <c r="L8199" s="170"/>
      <c r="M8199" s="170"/>
      <c r="N8199" s="170"/>
      <c r="O8199" s="170"/>
      <c r="P8199" s="170"/>
      <c r="Q8199" s="170"/>
      <c r="R8199" s="170"/>
      <c r="S8199" s="170"/>
      <c r="T8199" s="170"/>
      <c r="U8199" s="170"/>
      <c r="V8199" s="170"/>
      <c r="W8199" s="170"/>
      <c r="X8199" s="174"/>
      <c r="Y8199" s="170"/>
      <c r="Z8199" s="170"/>
      <c r="AA8199" s="170"/>
      <c r="AB8199" s="170"/>
      <c r="AC8199" s="170"/>
      <c r="AD8199" s="174"/>
      <c r="AE8199" s="170"/>
      <c r="AF8199" s="170"/>
      <c r="AI8199" s="170"/>
      <c r="AJ8199" s="170"/>
      <c r="AK8199" s="170"/>
      <c r="AL8199" s="170"/>
      <c r="AM8199" s="170"/>
      <c r="AN8199" s="170"/>
    </row>
    <row r="8200" spans="1:40" ht="52.5" customHeight="1" x14ac:dyDescent="0.2">
      <c r="A8200" s="170"/>
      <c r="B8200" s="170"/>
      <c r="C8200" s="170"/>
      <c r="D8200" s="170"/>
      <c r="E8200" s="170"/>
      <c r="F8200" s="170"/>
      <c r="G8200" s="170"/>
      <c r="H8200" s="170"/>
      <c r="I8200" s="170"/>
      <c r="J8200" s="170"/>
      <c r="K8200" s="170"/>
      <c r="L8200" s="170"/>
      <c r="M8200" s="170"/>
      <c r="N8200" s="170"/>
      <c r="O8200" s="170"/>
      <c r="P8200" s="170"/>
      <c r="Q8200" s="170"/>
      <c r="R8200" s="170"/>
      <c r="S8200" s="170"/>
      <c r="T8200" s="170"/>
      <c r="U8200" s="170"/>
      <c r="V8200" s="170"/>
      <c r="W8200" s="170"/>
      <c r="X8200" s="174"/>
      <c r="Y8200" s="170"/>
      <c r="Z8200" s="170"/>
      <c r="AA8200" s="170"/>
      <c r="AB8200" s="170"/>
      <c r="AC8200" s="170"/>
      <c r="AD8200" s="174"/>
      <c r="AE8200" s="170"/>
      <c r="AF8200" s="170"/>
      <c r="AI8200" s="170"/>
      <c r="AJ8200" s="170"/>
      <c r="AK8200" s="170"/>
      <c r="AL8200" s="170"/>
      <c r="AM8200" s="170"/>
      <c r="AN8200" s="170"/>
    </row>
    <row r="8201" spans="1:40" ht="52.5" customHeight="1" x14ac:dyDescent="0.2">
      <c r="A8201" s="170"/>
      <c r="B8201" s="170"/>
      <c r="C8201" s="170"/>
      <c r="D8201" s="170"/>
      <c r="E8201" s="170"/>
      <c r="F8201" s="170"/>
      <c r="G8201" s="170"/>
      <c r="H8201" s="170"/>
      <c r="I8201" s="170"/>
      <c r="J8201" s="170"/>
      <c r="K8201" s="170"/>
      <c r="L8201" s="170"/>
      <c r="M8201" s="170"/>
      <c r="N8201" s="170"/>
      <c r="O8201" s="170"/>
      <c r="P8201" s="170"/>
      <c r="Q8201" s="170"/>
      <c r="R8201" s="170"/>
      <c r="S8201" s="170"/>
      <c r="T8201" s="170"/>
      <c r="U8201" s="170"/>
      <c r="V8201" s="170"/>
      <c r="W8201" s="170"/>
      <c r="X8201" s="174"/>
      <c r="Y8201" s="170"/>
      <c r="Z8201" s="170"/>
      <c r="AA8201" s="170"/>
      <c r="AB8201" s="170"/>
      <c r="AC8201" s="170"/>
      <c r="AD8201" s="174"/>
      <c r="AE8201" s="170"/>
      <c r="AF8201" s="170"/>
      <c r="AI8201" s="170"/>
      <c r="AJ8201" s="170"/>
      <c r="AK8201" s="170"/>
      <c r="AL8201" s="170"/>
      <c r="AM8201" s="170"/>
      <c r="AN8201" s="170"/>
    </row>
    <row r="8202" spans="1:40" ht="52.5" customHeight="1" x14ac:dyDescent="0.2">
      <c r="A8202" s="170"/>
      <c r="B8202" s="170"/>
      <c r="C8202" s="170"/>
      <c r="D8202" s="170"/>
      <c r="E8202" s="170"/>
      <c r="F8202" s="170"/>
      <c r="G8202" s="170"/>
      <c r="H8202" s="170"/>
      <c r="I8202" s="170"/>
      <c r="J8202" s="170"/>
      <c r="K8202" s="170"/>
      <c r="L8202" s="170"/>
      <c r="M8202" s="170"/>
      <c r="N8202" s="170"/>
      <c r="O8202" s="170"/>
      <c r="P8202" s="170"/>
      <c r="Q8202" s="170"/>
      <c r="R8202" s="170"/>
      <c r="S8202" s="170"/>
      <c r="T8202" s="170"/>
      <c r="U8202" s="170"/>
      <c r="V8202" s="170"/>
      <c r="W8202" s="170"/>
      <c r="X8202" s="174"/>
      <c r="Y8202" s="170"/>
      <c r="Z8202" s="170"/>
      <c r="AA8202" s="170"/>
      <c r="AB8202" s="170"/>
      <c r="AC8202" s="170"/>
      <c r="AD8202" s="174"/>
      <c r="AE8202" s="170"/>
      <c r="AF8202" s="170"/>
      <c r="AI8202" s="170"/>
      <c r="AJ8202" s="170"/>
      <c r="AK8202" s="170"/>
      <c r="AL8202" s="170"/>
      <c r="AM8202" s="170"/>
      <c r="AN8202" s="170"/>
    </row>
    <row r="8203" spans="1:40" ht="52.5" customHeight="1" x14ac:dyDescent="0.2">
      <c r="A8203" s="170"/>
      <c r="B8203" s="170"/>
      <c r="C8203" s="170"/>
      <c r="D8203" s="170"/>
      <c r="E8203" s="170"/>
      <c r="F8203" s="170"/>
      <c r="G8203" s="170"/>
      <c r="H8203" s="170"/>
      <c r="I8203" s="170"/>
      <c r="J8203" s="170"/>
      <c r="K8203" s="170"/>
      <c r="L8203" s="170"/>
      <c r="M8203" s="170"/>
      <c r="N8203" s="170"/>
      <c r="O8203" s="170"/>
      <c r="P8203" s="170"/>
      <c r="Q8203" s="170"/>
      <c r="R8203" s="170"/>
      <c r="S8203" s="170"/>
      <c r="T8203" s="170"/>
      <c r="U8203" s="170"/>
      <c r="V8203" s="170"/>
      <c r="W8203" s="170"/>
      <c r="X8203" s="174"/>
      <c r="Y8203" s="170"/>
      <c r="Z8203" s="170"/>
      <c r="AA8203" s="170"/>
      <c r="AB8203" s="170"/>
      <c r="AC8203" s="170"/>
      <c r="AD8203" s="174"/>
      <c r="AE8203" s="170"/>
      <c r="AF8203" s="170"/>
      <c r="AI8203" s="170"/>
      <c r="AJ8203" s="170"/>
      <c r="AK8203" s="170"/>
      <c r="AL8203" s="170"/>
      <c r="AM8203" s="170"/>
      <c r="AN8203" s="170"/>
    </row>
    <row r="8204" spans="1:40" ht="52.5" customHeight="1" x14ac:dyDescent="0.2">
      <c r="A8204" s="170"/>
      <c r="B8204" s="170"/>
      <c r="C8204" s="170"/>
      <c r="D8204" s="170"/>
      <c r="E8204" s="170"/>
      <c r="F8204" s="170"/>
      <c r="G8204" s="170"/>
      <c r="H8204" s="170"/>
      <c r="I8204" s="170"/>
      <c r="J8204" s="170"/>
      <c r="K8204" s="170"/>
      <c r="L8204" s="170"/>
      <c r="M8204" s="170"/>
      <c r="N8204" s="170"/>
      <c r="O8204" s="170"/>
      <c r="P8204" s="170"/>
      <c r="Q8204" s="170"/>
      <c r="R8204" s="170"/>
      <c r="S8204" s="170"/>
      <c r="T8204" s="170"/>
      <c r="U8204" s="170"/>
      <c r="V8204" s="170"/>
      <c r="W8204" s="170"/>
      <c r="X8204" s="174"/>
      <c r="Y8204" s="170"/>
      <c r="Z8204" s="170"/>
      <c r="AA8204" s="170"/>
      <c r="AB8204" s="170"/>
      <c r="AC8204" s="170"/>
      <c r="AD8204" s="174"/>
      <c r="AE8204" s="170"/>
      <c r="AF8204" s="170"/>
      <c r="AI8204" s="170"/>
      <c r="AJ8204" s="170"/>
      <c r="AK8204" s="170"/>
      <c r="AL8204" s="170"/>
      <c r="AM8204" s="170"/>
      <c r="AN8204" s="170"/>
    </row>
    <row r="8205" spans="1:40" ht="52.5" customHeight="1" x14ac:dyDescent="0.2">
      <c r="A8205" s="170"/>
      <c r="B8205" s="170"/>
      <c r="C8205" s="170"/>
      <c r="D8205" s="170"/>
      <c r="E8205" s="170"/>
      <c r="F8205" s="170"/>
      <c r="G8205" s="170"/>
      <c r="H8205" s="170"/>
      <c r="I8205" s="170"/>
      <c r="J8205" s="170"/>
      <c r="K8205" s="170"/>
      <c r="L8205" s="170"/>
      <c r="M8205" s="170"/>
      <c r="N8205" s="170"/>
      <c r="O8205" s="170"/>
      <c r="P8205" s="170"/>
      <c r="Q8205" s="170"/>
      <c r="R8205" s="170"/>
      <c r="S8205" s="170"/>
      <c r="T8205" s="170"/>
      <c r="U8205" s="170"/>
      <c r="V8205" s="170"/>
      <c r="W8205" s="170"/>
      <c r="X8205" s="174"/>
      <c r="Y8205" s="170"/>
      <c r="Z8205" s="170"/>
      <c r="AA8205" s="170"/>
      <c r="AB8205" s="170"/>
      <c r="AC8205" s="170"/>
      <c r="AD8205" s="174"/>
      <c r="AE8205" s="170"/>
      <c r="AF8205" s="170"/>
      <c r="AI8205" s="170"/>
      <c r="AJ8205" s="170"/>
      <c r="AK8205" s="170"/>
      <c r="AL8205" s="170"/>
      <c r="AM8205" s="170"/>
      <c r="AN8205" s="170"/>
    </row>
    <row r="8206" spans="1:40" ht="52.5" customHeight="1" x14ac:dyDescent="0.2">
      <c r="A8206" s="170"/>
      <c r="B8206" s="170"/>
      <c r="C8206" s="170"/>
      <c r="D8206" s="170"/>
      <c r="E8206" s="170"/>
      <c r="F8206" s="170"/>
      <c r="G8206" s="170"/>
      <c r="H8206" s="170"/>
      <c r="I8206" s="170"/>
      <c r="J8206" s="170"/>
      <c r="K8206" s="170"/>
      <c r="L8206" s="170"/>
      <c r="M8206" s="170"/>
      <c r="N8206" s="170"/>
      <c r="O8206" s="170"/>
      <c r="P8206" s="170"/>
      <c r="Q8206" s="170"/>
      <c r="R8206" s="170"/>
      <c r="S8206" s="170"/>
      <c r="T8206" s="170"/>
      <c r="U8206" s="170"/>
      <c r="V8206" s="170"/>
      <c r="W8206" s="170"/>
      <c r="X8206" s="174"/>
      <c r="Y8206" s="170"/>
      <c r="Z8206" s="170"/>
      <c r="AA8206" s="170"/>
      <c r="AB8206" s="170"/>
      <c r="AC8206" s="170"/>
      <c r="AD8206" s="174"/>
      <c r="AE8206" s="170"/>
      <c r="AF8206" s="170"/>
      <c r="AI8206" s="170"/>
      <c r="AJ8206" s="170"/>
      <c r="AK8206" s="170"/>
      <c r="AL8206" s="170"/>
      <c r="AM8206" s="170"/>
      <c r="AN8206" s="170"/>
    </row>
    <row r="8207" spans="1:40" ht="52.5" customHeight="1" x14ac:dyDescent="0.2">
      <c r="A8207" s="170"/>
      <c r="B8207" s="170"/>
      <c r="C8207" s="170"/>
      <c r="D8207" s="170"/>
      <c r="E8207" s="170"/>
      <c r="F8207" s="170"/>
      <c r="G8207" s="170"/>
      <c r="H8207" s="170"/>
      <c r="I8207" s="170"/>
      <c r="J8207" s="170"/>
      <c r="K8207" s="170"/>
      <c r="L8207" s="170"/>
      <c r="M8207" s="170"/>
      <c r="N8207" s="170"/>
      <c r="O8207" s="170"/>
      <c r="P8207" s="170"/>
      <c r="Q8207" s="170"/>
      <c r="R8207" s="170"/>
      <c r="S8207" s="170"/>
      <c r="T8207" s="170"/>
      <c r="U8207" s="170"/>
      <c r="V8207" s="170"/>
      <c r="W8207" s="170"/>
      <c r="X8207" s="174"/>
      <c r="Y8207" s="170"/>
      <c r="Z8207" s="170"/>
      <c r="AA8207" s="170"/>
      <c r="AB8207" s="170"/>
      <c r="AC8207" s="170"/>
      <c r="AD8207" s="174"/>
      <c r="AE8207" s="170"/>
      <c r="AF8207" s="170"/>
      <c r="AI8207" s="170"/>
      <c r="AJ8207" s="170"/>
      <c r="AK8207" s="170"/>
      <c r="AL8207" s="170"/>
      <c r="AM8207" s="170"/>
      <c r="AN8207" s="170"/>
    </row>
    <row r="8208" spans="1:40" ht="52.5" customHeight="1" x14ac:dyDescent="0.2">
      <c r="A8208" s="170"/>
      <c r="B8208" s="170"/>
      <c r="C8208" s="170"/>
      <c r="D8208" s="170"/>
      <c r="E8208" s="170"/>
      <c r="F8208" s="170"/>
      <c r="G8208" s="170"/>
      <c r="H8208" s="170"/>
      <c r="I8208" s="170"/>
      <c r="J8208" s="170"/>
      <c r="K8208" s="170"/>
      <c r="L8208" s="170"/>
      <c r="M8208" s="170"/>
      <c r="N8208" s="170"/>
      <c r="O8208" s="170"/>
      <c r="P8208" s="170"/>
      <c r="Q8208" s="170"/>
      <c r="R8208" s="170"/>
      <c r="S8208" s="170"/>
      <c r="T8208" s="170"/>
      <c r="U8208" s="170"/>
      <c r="V8208" s="170"/>
      <c r="W8208" s="170"/>
      <c r="X8208" s="174"/>
      <c r="Y8208" s="170"/>
      <c r="Z8208" s="170"/>
      <c r="AA8208" s="170"/>
      <c r="AB8208" s="170"/>
      <c r="AC8208" s="170"/>
      <c r="AD8208" s="174"/>
      <c r="AE8208" s="170"/>
      <c r="AF8208" s="170"/>
      <c r="AI8208" s="170"/>
      <c r="AJ8208" s="170"/>
      <c r="AK8208" s="170"/>
      <c r="AL8208" s="170"/>
      <c r="AM8208" s="170"/>
      <c r="AN8208" s="170"/>
    </row>
    <row r="8209" spans="1:40" ht="52.5" customHeight="1" x14ac:dyDescent="0.2">
      <c r="A8209" s="170"/>
      <c r="B8209" s="170"/>
      <c r="C8209" s="170"/>
      <c r="D8209" s="170"/>
      <c r="E8209" s="170"/>
      <c r="F8209" s="170"/>
      <c r="G8209" s="170"/>
      <c r="H8209" s="170"/>
      <c r="I8209" s="170"/>
      <c r="J8209" s="170"/>
      <c r="K8209" s="170"/>
      <c r="L8209" s="170"/>
      <c r="M8209" s="170"/>
      <c r="N8209" s="170"/>
      <c r="O8209" s="170"/>
      <c r="P8209" s="170"/>
      <c r="Q8209" s="170"/>
      <c r="R8209" s="170"/>
      <c r="S8209" s="170"/>
      <c r="T8209" s="170"/>
      <c r="U8209" s="170"/>
      <c r="V8209" s="170"/>
      <c r="W8209" s="170"/>
      <c r="X8209" s="174"/>
      <c r="Y8209" s="170"/>
      <c r="Z8209" s="170"/>
      <c r="AA8209" s="170"/>
      <c r="AB8209" s="170"/>
      <c r="AC8209" s="170"/>
      <c r="AD8209" s="174"/>
      <c r="AE8209" s="170"/>
      <c r="AF8209" s="170"/>
      <c r="AI8209" s="170"/>
      <c r="AJ8209" s="170"/>
      <c r="AK8209" s="170"/>
      <c r="AL8209" s="170"/>
      <c r="AM8209" s="170"/>
      <c r="AN8209" s="170"/>
    </row>
    <row r="8210" spans="1:40" ht="52.5" customHeight="1" x14ac:dyDescent="0.2">
      <c r="A8210" s="170"/>
      <c r="B8210" s="170"/>
      <c r="C8210" s="170"/>
      <c r="D8210" s="170"/>
      <c r="E8210" s="170"/>
      <c r="F8210" s="170"/>
      <c r="G8210" s="170"/>
      <c r="H8210" s="170"/>
      <c r="I8210" s="170"/>
      <c r="J8210" s="170"/>
      <c r="K8210" s="170"/>
      <c r="L8210" s="170"/>
      <c r="M8210" s="170"/>
      <c r="N8210" s="170"/>
      <c r="O8210" s="170"/>
      <c r="P8210" s="170"/>
      <c r="Q8210" s="170"/>
      <c r="R8210" s="170"/>
      <c r="S8210" s="170"/>
      <c r="T8210" s="170"/>
      <c r="U8210" s="170"/>
      <c r="V8210" s="170"/>
      <c r="W8210" s="170"/>
      <c r="X8210" s="174"/>
      <c r="Y8210" s="170"/>
      <c r="Z8210" s="170"/>
      <c r="AA8210" s="170"/>
      <c r="AB8210" s="170"/>
      <c r="AC8210" s="170"/>
      <c r="AD8210" s="174"/>
      <c r="AE8210" s="170"/>
      <c r="AF8210" s="170"/>
      <c r="AI8210" s="170"/>
      <c r="AJ8210" s="170"/>
      <c r="AK8210" s="170"/>
      <c r="AL8210" s="170"/>
      <c r="AM8210" s="170"/>
      <c r="AN8210" s="170"/>
    </row>
    <row r="8211" spans="1:40" ht="52.5" customHeight="1" x14ac:dyDescent="0.2">
      <c r="A8211" s="170"/>
      <c r="B8211" s="170"/>
      <c r="C8211" s="170"/>
      <c r="D8211" s="170"/>
      <c r="E8211" s="170"/>
      <c r="F8211" s="170"/>
      <c r="G8211" s="170"/>
      <c r="H8211" s="170"/>
      <c r="I8211" s="170"/>
      <c r="J8211" s="170"/>
      <c r="K8211" s="170"/>
      <c r="L8211" s="170"/>
      <c r="M8211" s="170"/>
      <c r="N8211" s="170"/>
      <c r="O8211" s="170"/>
      <c r="P8211" s="170"/>
      <c r="Q8211" s="170"/>
      <c r="R8211" s="170"/>
      <c r="S8211" s="170"/>
      <c r="T8211" s="170"/>
      <c r="U8211" s="170"/>
      <c r="V8211" s="170"/>
      <c r="W8211" s="170"/>
      <c r="X8211" s="174"/>
      <c r="Y8211" s="170"/>
      <c r="Z8211" s="170"/>
      <c r="AA8211" s="170"/>
      <c r="AB8211" s="170"/>
      <c r="AC8211" s="170"/>
      <c r="AD8211" s="174"/>
      <c r="AE8211" s="170"/>
      <c r="AF8211" s="170"/>
      <c r="AI8211" s="170"/>
      <c r="AJ8211" s="170"/>
      <c r="AK8211" s="170"/>
      <c r="AL8211" s="170"/>
      <c r="AM8211" s="170"/>
      <c r="AN8211" s="170"/>
    </row>
    <row r="8212" spans="1:40" ht="52.5" customHeight="1" x14ac:dyDescent="0.2">
      <c r="A8212" s="170"/>
      <c r="B8212" s="170"/>
      <c r="C8212" s="170"/>
      <c r="D8212" s="170"/>
      <c r="E8212" s="170"/>
      <c r="F8212" s="170"/>
      <c r="G8212" s="170"/>
      <c r="H8212" s="170"/>
      <c r="I8212" s="170"/>
      <c r="J8212" s="170"/>
      <c r="K8212" s="170"/>
      <c r="L8212" s="170"/>
      <c r="M8212" s="170"/>
      <c r="N8212" s="170"/>
      <c r="O8212" s="170"/>
      <c r="P8212" s="170"/>
      <c r="Q8212" s="170"/>
      <c r="R8212" s="170"/>
      <c r="S8212" s="170"/>
      <c r="T8212" s="170"/>
      <c r="U8212" s="170"/>
      <c r="V8212" s="170"/>
      <c r="W8212" s="170"/>
      <c r="X8212" s="174"/>
      <c r="Y8212" s="170"/>
      <c r="Z8212" s="170"/>
      <c r="AA8212" s="170"/>
      <c r="AB8212" s="170"/>
      <c r="AC8212" s="170"/>
      <c r="AD8212" s="174"/>
      <c r="AE8212" s="170"/>
      <c r="AF8212" s="170"/>
      <c r="AI8212" s="170"/>
      <c r="AJ8212" s="170"/>
      <c r="AK8212" s="170"/>
      <c r="AL8212" s="170"/>
      <c r="AM8212" s="170"/>
      <c r="AN8212" s="170"/>
    </row>
    <row r="8213" spans="1:40" ht="52.5" customHeight="1" x14ac:dyDescent="0.2">
      <c r="A8213" s="170"/>
      <c r="B8213" s="170"/>
      <c r="C8213" s="170"/>
      <c r="D8213" s="170"/>
      <c r="E8213" s="170"/>
      <c r="F8213" s="170"/>
      <c r="G8213" s="170"/>
      <c r="H8213" s="170"/>
      <c r="I8213" s="170"/>
      <c r="J8213" s="170"/>
      <c r="K8213" s="170"/>
      <c r="L8213" s="170"/>
      <c r="M8213" s="170"/>
      <c r="N8213" s="170"/>
      <c r="O8213" s="170"/>
      <c r="P8213" s="170"/>
      <c r="Q8213" s="170"/>
      <c r="R8213" s="170"/>
      <c r="S8213" s="170"/>
      <c r="T8213" s="170"/>
      <c r="U8213" s="170"/>
      <c r="V8213" s="170"/>
      <c r="W8213" s="170"/>
      <c r="X8213" s="174"/>
      <c r="Y8213" s="170"/>
      <c r="Z8213" s="170"/>
      <c r="AA8213" s="170"/>
      <c r="AB8213" s="170"/>
      <c r="AC8213" s="170"/>
      <c r="AD8213" s="174"/>
      <c r="AE8213" s="170"/>
      <c r="AF8213" s="170"/>
      <c r="AI8213" s="170"/>
      <c r="AJ8213" s="170"/>
      <c r="AK8213" s="170"/>
      <c r="AL8213" s="170"/>
      <c r="AM8213" s="170"/>
      <c r="AN8213" s="170"/>
    </row>
    <row r="8214" spans="1:40" ht="52.5" customHeight="1" x14ac:dyDescent="0.2">
      <c r="A8214" s="170"/>
      <c r="B8214" s="170"/>
      <c r="C8214" s="170"/>
      <c r="D8214" s="170"/>
      <c r="E8214" s="170"/>
      <c r="F8214" s="170"/>
      <c r="G8214" s="170"/>
      <c r="H8214" s="170"/>
      <c r="I8214" s="170"/>
      <c r="J8214" s="170"/>
      <c r="K8214" s="170"/>
      <c r="L8214" s="170"/>
      <c r="M8214" s="170"/>
      <c r="N8214" s="170"/>
      <c r="O8214" s="170"/>
      <c r="P8214" s="170"/>
      <c r="Q8214" s="170"/>
      <c r="R8214" s="170"/>
      <c r="S8214" s="170"/>
      <c r="T8214" s="170"/>
      <c r="U8214" s="170"/>
      <c r="V8214" s="170"/>
      <c r="W8214" s="170"/>
      <c r="X8214" s="174"/>
      <c r="Y8214" s="170"/>
      <c r="Z8214" s="170"/>
      <c r="AA8214" s="170"/>
      <c r="AB8214" s="170"/>
      <c r="AC8214" s="170"/>
      <c r="AD8214" s="174"/>
      <c r="AE8214" s="170"/>
      <c r="AF8214" s="170"/>
      <c r="AI8214" s="170"/>
      <c r="AJ8214" s="170"/>
      <c r="AK8214" s="170"/>
      <c r="AL8214" s="170"/>
      <c r="AM8214" s="170"/>
      <c r="AN8214" s="170"/>
    </row>
    <row r="8215" spans="1:40" ht="52.5" customHeight="1" x14ac:dyDescent="0.2">
      <c r="A8215" s="170"/>
      <c r="B8215" s="170"/>
      <c r="C8215" s="170"/>
      <c r="D8215" s="170"/>
      <c r="E8215" s="170"/>
      <c r="F8215" s="170"/>
      <c r="G8215" s="170"/>
      <c r="H8215" s="170"/>
      <c r="I8215" s="170"/>
      <c r="J8215" s="170"/>
      <c r="K8215" s="170"/>
      <c r="L8215" s="170"/>
      <c r="M8215" s="170"/>
      <c r="N8215" s="170"/>
      <c r="O8215" s="170"/>
      <c r="P8215" s="170"/>
      <c r="Q8215" s="170"/>
      <c r="R8215" s="170"/>
      <c r="S8215" s="170"/>
      <c r="T8215" s="170"/>
      <c r="U8215" s="170"/>
      <c r="V8215" s="170"/>
      <c r="W8215" s="170"/>
      <c r="X8215" s="174"/>
      <c r="Y8215" s="170"/>
      <c r="Z8215" s="170"/>
      <c r="AA8215" s="170"/>
      <c r="AB8215" s="170"/>
      <c r="AC8215" s="170"/>
      <c r="AD8215" s="174"/>
      <c r="AE8215" s="170"/>
      <c r="AF8215" s="170"/>
      <c r="AI8215" s="170"/>
      <c r="AJ8215" s="170"/>
      <c r="AK8215" s="170"/>
      <c r="AL8215" s="170"/>
      <c r="AM8215" s="170"/>
      <c r="AN8215" s="170"/>
    </row>
    <row r="8216" spans="1:40" ht="52.5" customHeight="1" x14ac:dyDescent="0.2">
      <c r="A8216" s="170"/>
      <c r="B8216" s="170"/>
      <c r="C8216" s="170"/>
      <c r="D8216" s="170"/>
      <c r="E8216" s="170"/>
      <c r="F8216" s="170"/>
      <c r="G8216" s="170"/>
      <c r="H8216" s="170"/>
      <c r="I8216" s="170"/>
      <c r="J8216" s="170"/>
      <c r="K8216" s="170"/>
      <c r="L8216" s="170"/>
      <c r="M8216" s="170"/>
      <c r="N8216" s="170"/>
      <c r="O8216" s="170"/>
      <c r="P8216" s="170"/>
      <c r="Q8216" s="170"/>
      <c r="R8216" s="170"/>
      <c r="S8216" s="170"/>
      <c r="T8216" s="170"/>
      <c r="U8216" s="170"/>
      <c r="V8216" s="170"/>
      <c r="W8216" s="170"/>
      <c r="X8216" s="174"/>
      <c r="Y8216" s="170"/>
      <c r="Z8216" s="170"/>
      <c r="AA8216" s="170"/>
      <c r="AB8216" s="170"/>
      <c r="AC8216" s="170"/>
      <c r="AD8216" s="174"/>
      <c r="AE8216" s="170"/>
      <c r="AF8216" s="170"/>
      <c r="AI8216" s="170"/>
      <c r="AJ8216" s="170"/>
      <c r="AK8216" s="170"/>
      <c r="AL8216" s="170"/>
      <c r="AM8216" s="170"/>
      <c r="AN8216" s="170"/>
    </row>
    <row r="8217" spans="1:40" ht="52.5" customHeight="1" x14ac:dyDescent="0.2">
      <c r="A8217" s="170"/>
      <c r="B8217" s="170"/>
      <c r="C8217" s="170"/>
      <c r="D8217" s="170"/>
      <c r="E8217" s="170"/>
      <c r="F8217" s="170"/>
      <c r="G8217" s="170"/>
      <c r="H8217" s="170"/>
      <c r="I8217" s="170"/>
      <c r="J8217" s="170"/>
      <c r="K8217" s="170"/>
      <c r="L8217" s="170"/>
      <c r="M8217" s="170"/>
      <c r="N8217" s="170"/>
      <c r="O8217" s="170"/>
      <c r="P8217" s="170"/>
      <c r="Q8217" s="170"/>
      <c r="R8217" s="170"/>
      <c r="S8217" s="170"/>
      <c r="T8217" s="170"/>
      <c r="U8217" s="170"/>
      <c r="V8217" s="170"/>
      <c r="W8217" s="170"/>
      <c r="X8217" s="174"/>
      <c r="Y8217" s="170"/>
      <c r="Z8217" s="170"/>
      <c r="AA8217" s="170"/>
      <c r="AB8217" s="170"/>
      <c r="AC8217" s="170"/>
      <c r="AD8217" s="174"/>
      <c r="AE8217" s="170"/>
      <c r="AF8217" s="170"/>
      <c r="AI8217" s="170"/>
      <c r="AJ8217" s="170"/>
      <c r="AK8217" s="170"/>
      <c r="AL8217" s="170"/>
      <c r="AM8217" s="170"/>
      <c r="AN8217" s="170"/>
    </row>
    <row r="8218" spans="1:40" ht="52.5" customHeight="1" x14ac:dyDescent="0.2">
      <c r="A8218" s="170"/>
      <c r="B8218" s="170"/>
      <c r="C8218" s="170"/>
      <c r="D8218" s="170"/>
      <c r="E8218" s="170"/>
      <c r="F8218" s="170"/>
      <c r="G8218" s="170"/>
      <c r="H8218" s="170"/>
      <c r="I8218" s="170"/>
      <c r="J8218" s="170"/>
      <c r="K8218" s="170"/>
      <c r="L8218" s="170"/>
      <c r="M8218" s="170"/>
      <c r="N8218" s="170"/>
      <c r="O8218" s="170"/>
      <c r="P8218" s="170"/>
      <c r="Q8218" s="170"/>
      <c r="R8218" s="170"/>
      <c r="S8218" s="170"/>
      <c r="T8218" s="170"/>
      <c r="U8218" s="170"/>
      <c r="V8218" s="170"/>
      <c r="W8218" s="170"/>
      <c r="X8218" s="174"/>
      <c r="Y8218" s="170"/>
      <c r="Z8218" s="170"/>
      <c r="AA8218" s="170"/>
      <c r="AB8218" s="170"/>
      <c r="AC8218" s="170"/>
      <c r="AD8218" s="174"/>
      <c r="AE8218" s="170"/>
      <c r="AF8218" s="170"/>
      <c r="AI8218" s="170"/>
      <c r="AJ8218" s="170"/>
      <c r="AK8218" s="170"/>
      <c r="AL8218" s="170"/>
      <c r="AM8218" s="170"/>
      <c r="AN8218" s="170"/>
    </row>
    <row r="8219" spans="1:40" ht="52.5" customHeight="1" x14ac:dyDescent="0.2">
      <c r="A8219" s="170"/>
      <c r="B8219" s="170"/>
      <c r="C8219" s="170"/>
      <c r="D8219" s="170"/>
      <c r="E8219" s="170"/>
      <c r="F8219" s="170"/>
      <c r="G8219" s="170"/>
      <c r="H8219" s="170"/>
      <c r="I8219" s="170"/>
      <c r="J8219" s="170"/>
      <c r="K8219" s="170"/>
      <c r="L8219" s="170"/>
      <c r="M8219" s="170"/>
      <c r="N8219" s="170"/>
      <c r="O8219" s="170"/>
      <c r="P8219" s="170"/>
      <c r="Q8219" s="170"/>
      <c r="R8219" s="170"/>
      <c r="S8219" s="170"/>
      <c r="T8219" s="170"/>
      <c r="U8219" s="170"/>
      <c r="V8219" s="170"/>
      <c r="W8219" s="170"/>
      <c r="X8219" s="174"/>
      <c r="Y8219" s="170"/>
      <c r="Z8219" s="170"/>
      <c r="AA8219" s="170"/>
      <c r="AB8219" s="170"/>
      <c r="AC8219" s="170"/>
      <c r="AD8219" s="174"/>
      <c r="AE8219" s="170"/>
      <c r="AF8219" s="170"/>
      <c r="AI8219" s="170"/>
      <c r="AJ8219" s="170"/>
      <c r="AK8219" s="170"/>
      <c r="AL8219" s="170"/>
      <c r="AM8219" s="170"/>
      <c r="AN8219" s="170"/>
    </row>
    <row r="8220" spans="1:40" ht="52.5" customHeight="1" x14ac:dyDescent="0.2">
      <c r="A8220" s="170"/>
      <c r="B8220" s="170"/>
      <c r="C8220" s="170"/>
      <c r="D8220" s="170"/>
      <c r="E8220" s="170"/>
      <c r="F8220" s="170"/>
      <c r="G8220" s="170"/>
      <c r="H8220" s="170"/>
      <c r="I8220" s="170"/>
      <c r="J8220" s="170"/>
      <c r="K8220" s="170"/>
      <c r="L8220" s="170"/>
      <c r="M8220" s="170"/>
      <c r="N8220" s="170"/>
      <c r="O8220" s="170"/>
      <c r="P8220" s="170"/>
      <c r="Q8220" s="170"/>
      <c r="R8220" s="170"/>
      <c r="S8220" s="170"/>
      <c r="T8220" s="170"/>
      <c r="U8220" s="170"/>
      <c r="V8220" s="170"/>
      <c r="W8220" s="170"/>
      <c r="X8220" s="174"/>
      <c r="Y8220" s="170"/>
      <c r="Z8220" s="170"/>
      <c r="AA8220" s="170"/>
      <c r="AB8220" s="170"/>
      <c r="AC8220" s="170"/>
      <c r="AD8220" s="174"/>
      <c r="AE8220" s="170"/>
      <c r="AF8220" s="170"/>
      <c r="AI8220" s="170"/>
      <c r="AJ8220" s="170"/>
      <c r="AK8220" s="170"/>
      <c r="AL8220" s="170"/>
      <c r="AM8220" s="170"/>
      <c r="AN8220" s="170"/>
    </row>
    <row r="8221" spans="1:40" ht="52.5" customHeight="1" x14ac:dyDescent="0.2">
      <c r="A8221" s="170"/>
      <c r="B8221" s="170"/>
      <c r="C8221" s="170"/>
      <c r="D8221" s="170"/>
      <c r="E8221" s="170"/>
      <c r="F8221" s="170"/>
      <c r="G8221" s="170"/>
      <c r="H8221" s="170"/>
      <c r="I8221" s="170"/>
      <c r="J8221" s="170"/>
      <c r="K8221" s="170"/>
      <c r="L8221" s="170"/>
      <c r="M8221" s="170"/>
      <c r="N8221" s="170"/>
      <c r="O8221" s="170"/>
      <c r="P8221" s="170"/>
      <c r="Q8221" s="170"/>
      <c r="R8221" s="170"/>
      <c r="S8221" s="170"/>
      <c r="T8221" s="170"/>
      <c r="U8221" s="170"/>
      <c r="V8221" s="170"/>
      <c r="W8221" s="170"/>
      <c r="X8221" s="174"/>
      <c r="Y8221" s="170"/>
      <c r="Z8221" s="170"/>
      <c r="AA8221" s="170"/>
      <c r="AB8221" s="170"/>
      <c r="AC8221" s="170"/>
      <c r="AD8221" s="174"/>
      <c r="AE8221" s="170"/>
      <c r="AF8221" s="170"/>
      <c r="AI8221" s="170"/>
      <c r="AJ8221" s="170"/>
      <c r="AK8221" s="170"/>
      <c r="AL8221" s="170"/>
      <c r="AM8221" s="170"/>
      <c r="AN8221" s="170"/>
    </row>
    <row r="8222" spans="1:40" ht="52.5" customHeight="1" x14ac:dyDescent="0.2">
      <c r="A8222" s="170"/>
      <c r="B8222" s="170"/>
      <c r="C8222" s="170"/>
      <c r="D8222" s="170"/>
      <c r="E8222" s="170"/>
      <c r="F8222" s="170"/>
      <c r="G8222" s="170"/>
      <c r="H8222" s="170"/>
      <c r="I8222" s="170"/>
      <c r="J8222" s="170"/>
      <c r="K8222" s="170"/>
      <c r="L8222" s="170"/>
      <c r="M8222" s="170"/>
      <c r="N8222" s="170"/>
      <c r="O8222" s="170"/>
      <c r="P8222" s="170"/>
      <c r="Q8222" s="170"/>
      <c r="R8222" s="170"/>
      <c r="S8222" s="170"/>
      <c r="T8222" s="170"/>
      <c r="U8222" s="170"/>
      <c r="V8222" s="170"/>
      <c r="W8222" s="170"/>
      <c r="X8222" s="174"/>
      <c r="Y8222" s="170"/>
      <c r="Z8222" s="170"/>
      <c r="AA8222" s="170"/>
      <c r="AB8222" s="170"/>
      <c r="AC8222" s="170"/>
      <c r="AD8222" s="174"/>
      <c r="AE8222" s="170"/>
      <c r="AF8222" s="170"/>
      <c r="AI8222" s="170"/>
      <c r="AJ8222" s="170"/>
      <c r="AK8222" s="170"/>
      <c r="AL8222" s="170"/>
      <c r="AM8222" s="170"/>
      <c r="AN8222" s="170"/>
    </row>
    <row r="8223" spans="1:40" ht="52.5" customHeight="1" x14ac:dyDescent="0.2">
      <c r="A8223" s="170"/>
      <c r="B8223" s="170"/>
      <c r="C8223" s="170"/>
      <c r="D8223" s="170"/>
      <c r="E8223" s="170"/>
      <c r="F8223" s="170"/>
      <c r="G8223" s="170"/>
      <c r="H8223" s="170"/>
      <c r="I8223" s="170"/>
      <c r="J8223" s="170"/>
      <c r="K8223" s="170"/>
      <c r="L8223" s="170"/>
      <c r="M8223" s="170"/>
      <c r="N8223" s="170"/>
      <c r="O8223" s="170"/>
      <c r="P8223" s="170"/>
      <c r="Q8223" s="170"/>
      <c r="R8223" s="170"/>
      <c r="S8223" s="170"/>
      <c r="T8223" s="170"/>
      <c r="U8223" s="170"/>
      <c r="V8223" s="170"/>
      <c r="W8223" s="170"/>
      <c r="X8223" s="174"/>
      <c r="Y8223" s="170"/>
      <c r="Z8223" s="170"/>
      <c r="AA8223" s="170"/>
      <c r="AB8223" s="170"/>
      <c r="AC8223" s="170"/>
      <c r="AD8223" s="174"/>
      <c r="AE8223" s="170"/>
      <c r="AF8223" s="170"/>
      <c r="AI8223" s="170"/>
      <c r="AJ8223" s="170"/>
      <c r="AK8223" s="170"/>
      <c r="AL8223" s="170"/>
      <c r="AM8223" s="170"/>
      <c r="AN8223" s="170"/>
    </row>
    <row r="8224" spans="1:40" ht="52.5" customHeight="1" x14ac:dyDescent="0.2">
      <c r="A8224" s="170"/>
      <c r="B8224" s="170"/>
      <c r="C8224" s="170"/>
      <c r="D8224" s="170"/>
      <c r="E8224" s="170"/>
      <c r="F8224" s="170"/>
      <c r="G8224" s="170"/>
      <c r="H8224" s="170"/>
      <c r="I8224" s="170"/>
      <c r="J8224" s="170"/>
      <c r="K8224" s="170"/>
      <c r="L8224" s="170"/>
      <c r="M8224" s="170"/>
      <c r="N8224" s="170"/>
      <c r="O8224" s="170"/>
      <c r="P8224" s="170"/>
      <c r="Q8224" s="170"/>
      <c r="R8224" s="170"/>
      <c r="S8224" s="170"/>
      <c r="T8224" s="170"/>
      <c r="U8224" s="170"/>
      <c r="V8224" s="170"/>
      <c r="W8224" s="170"/>
      <c r="X8224" s="174"/>
      <c r="Y8224" s="170"/>
      <c r="Z8224" s="170"/>
      <c r="AA8224" s="170"/>
      <c r="AB8224" s="170"/>
      <c r="AC8224" s="170"/>
      <c r="AD8224" s="174"/>
      <c r="AE8224" s="170"/>
      <c r="AF8224" s="170"/>
      <c r="AI8224" s="170"/>
      <c r="AJ8224" s="170"/>
      <c r="AK8224" s="170"/>
      <c r="AL8224" s="170"/>
      <c r="AM8224" s="170"/>
      <c r="AN8224" s="170"/>
    </row>
    <row r="8225" spans="1:40" ht="52.5" customHeight="1" x14ac:dyDescent="0.2">
      <c r="A8225" s="170"/>
      <c r="B8225" s="170"/>
      <c r="C8225" s="170"/>
      <c r="D8225" s="170"/>
      <c r="E8225" s="170"/>
      <c r="F8225" s="170"/>
      <c r="G8225" s="170"/>
      <c r="H8225" s="170"/>
      <c r="I8225" s="170"/>
      <c r="J8225" s="170"/>
      <c r="K8225" s="170"/>
      <c r="L8225" s="170"/>
      <c r="M8225" s="170"/>
      <c r="N8225" s="170"/>
      <c r="O8225" s="170"/>
      <c r="P8225" s="170"/>
      <c r="Q8225" s="170"/>
      <c r="R8225" s="170"/>
      <c r="S8225" s="170"/>
      <c r="T8225" s="170"/>
      <c r="U8225" s="170"/>
      <c r="V8225" s="170"/>
      <c r="W8225" s="170"/>
      <c r="X8225" s="174"/>
      <c r="Y8225" s="170"/>
      <c r="Z8225" s="170"/>
      <c r="AA8225" s="170"/>
      <c r="AB8225" s="170"/>
      <c r="AC8225" s="170"/>
      <c r="AD8225" s="174"/>
      <c r="AE8225" s="170"/>
      <c r="AF8225" s="170"/>
      <c r="AI8225" s="170"/>
      <c r="AJ8225" s="170"/>
      <c r="AK8225" s="170"/>
      <c r="AL8225" s="170"/>
      <c r="AM8225" s="170"/>
      <c r="AN8225" s="170"/>
    </row>
    <row r="8226" spans="1:40" ht="52.5" customHeight="1" x14ac:dyDescent="0.2">
      <c r="A8226" s="170"/>
      <c r="B8226" s="170"/>
      <c r="C8226" s="170"/>
      <c r="D8226" s="170"/>
      <c r="E8226" s="170"/>
      <c r="F8226" s="170"/>
      <c r="G8226" s="170"/>
      <c r="H8226" s="170"/>
      <c r="I8226" s="170"/>
      <c r="J8226" s="170"/>
      <c r="K8226" s="170"/>
      <c r="L8226" s="170"/>
      <c r="M8226" s="170"/>
      <c r="N8226" s="170"/>
      <c r="O8226" s="170"/>
      <c r="P8226" s="170"/>
      <c r="Q8226" s="170"/>
      <c r="R8226" s="170"/>
      <c r="S8226" s="170"/>
      <c r="T8226" s="170"/>
      <c r="U8226" s="170"/>
      <c r="V8226" s="170"/>
      <c r="W8226" s="170"/>
      <c r="X8226" s="174"/>
      <c r="Y8226" s="170"/>
      <c r="Z8226" s="170"/>
      <c r="AA8226" s="170"/>
      <c r="AB8226" s="170"/>
      <c r="AC8226" s="170"/>
      <c r="AD8226" s="174"/>
      <c r="AE8226" s="170"/>
      <c r="AF8226" s="170"/>
      <c r="AI8226" s="170"/>
      <c r="AJ8226" s="170"/>
      <c r="AK8226" s="170"/>
      <c r="AL8226" s="170"/>
      <c r="AM8226" s="170"/>
      <c r="AN8226" s="170"/>
    </row>
    <row r="8227" spans="1:40" ht="52.5" customHeight="1" x14ac:dyDescent="0.2">
      <c r="A8227" s="170"/>
      <c r="B8227" s="170"/>
      <c r="C8227" s="170"/>
      <c r="D8227" s="170"/>
      <c r="E8227" s="170"/>
      <c r="F8227" s="170"/>
      <c r="G8227" s="170"/>
      <c r="H8227" s="170"/>
      <c r="I8227" s="170"/>
      <c r="J8227" s="170"/>
      <c r="K8227" s="170"/>
      <c r="L8227" s="170"/>
      <c r="M8227" s="170"/>
      <c r="N8227" s="170"/>
      <c r="O8227" s="170"/>
      <c r="P8227" s="170"/>
      <c r="Q8227" s="170"/>
      <c r="R8227" s="170"/>
      <c r="S8227" s="170"/>
      <c r="T8227" s="170"/>
      <c r="U8227" s="170"/>
      <c r="V8227" s="170"/>
      <c r="W8227" s="170"/>
      <c r="X8227" s="174"/>
      <c r="Y8227" s="170"/>
      <c r="Z8227" s="170"/>
      <c r="AA8227" s="170"/>
      <c r="AB8227" s="170"/>
      <c r="AC8227" s="170"/>
      <c r="AD8227" s="174"/>
      <c r="AE8227" s="170"/>
      <c r="AF8227" s="170"/>
      <c r="AI8227" s="170"/>
      <c r="AJ8227" s="170"/>
      <c r="AK8227" s="170"/>
      <c r="AL8227" s="170"/>
      <c r="AM8227" s="170"/>
      <c r="AN8227" s="170"/>
    </row>
    <row r="8228" spans="1:40" ht="52.5" customHeight="1" x14ac:dyDescent="0.2">
      <c r="A8228" s="170"/>
      <c r="B8228" s="170"/>
      <c r="C8228" s="170"/>
      <c r="D8228" s="170"/>
      <c r="E8228" s="170"/>
      <c r="F8228" s="170"/>
      <c r="G8228" s="170"/>
      <c r="H8228" s="170"/>
      <c r="I8228" s="170"/>
      <c r="J8228" s="170"/>
      <c r="K8228" s="170"/>
      <c r="L8228" s="170"/>
      <c r="M8228" s="170"/>
      <c r="N8228" s="170"/>
      <c r="O8228" s="170"/>
      <c r="P8228" s="170"/>
      <c r="Q8228" s="170"/>
      <c r="R8228" s="170"/>
      <c r="S8228" s="170"/>
      <c r="T8228" s="170"/>
      <c r="U8228" s="170"/>
      <c r="V8228" s="170"/>
      <c r="W8228" s="170"/>
      <c r="X8228" s="174"/>
      <c r="Y8228" s="170"/>
      <c r="Z8228" s="170"/>
      <c r="AA8228" s="170"/>
      <c r="AB8228" s="170"/>
      <c r="AC8228" s="170"/>
      <c r="AD8228" s="174"/>
      <c r="AE8228" s="170"/>
      <c r="AF8228" s="170"/>
      <c r="AI8228" s="170"/>
      <c r="AJ8228" s="170"/>
      <c r="AK8228" s="170"/>
      <c r="AL8228" s="170"/>
      <c r="AM8228" s="170"/>
      <c r="AN8228" s="170"/>
    </row>
    <row r="8229" spans="1:40" ht="52.5" customHeight="1" x14ac:dyDescent="0.2">
      <c r="A8229" s="170"/>
      <c r="B8229" s="170"/>
      <c r="C8229" s="170"/>
      <c r="D8229" s="170"/>
      <c r="E8229" s="170"/>
      <c r="F8229" s="170"/>
      <c r="G8229" s="170"/>
      <c r="H8229" s="170"/>
      <c r="I8229" s="170"/>
      <c r="J8229" s="170"/>
      <c r="K8229" s="170"/>
      <c r="L8229" s="170"/>
      <c r="M8229" s="170"/>
      <c r="N8229" s="170"/>
      <c r="O8229" s="170"/>
      <c r="P8229" s="170"/>
      <c r="Q8229" s="170"/>
      <c r="R8229" s="170"/>
      <c r="S8229" s="170"/>
      <c r="T8229" s="170"/>
      <c r="U8229" s="170"/>
      <c r="V8229" s="170"/>
      <c r="W8229" s="170"/>
      <c r="X8229" s="174"/>
      <c r="Y8229" s="170"/>
      <c r="Z8229" s="170"/>
      <c r="AA8229" s="170"/>
      <c r="AB8229" s="170"/>
      <c r="AC8229" s="170"/>
      <c r="AD8229" s="174"/>
      <c r="AE8229" s="170"/>
      <c r="AF8229" s="170"/>
      <c r="AI8229" s="170"/>
      <c r="AJ8229" s="170"/>
      <c r="AK8229" s="170"/>
      <c r="AL8229" s="170"/>
      <c r="AM8229" s="170"/>
      <c r="AN8229" s="170"/>
    </row>
    <row r="8230" spans="1:40" ht="52.5" customHeight="1" x14ac:dyDescent="0.2">
      <c r="A8230" s="170"/>
      <c r="B8230" s="170"/>
      <c r="C8230" s="170"/>
      <c r="D8230" s="170"/>
      <c r="E8230" s="170"/>
      <c r="F8230" s="170"/>
      <c r="G8230" s="170"/>
      <c r="H8230" s="170"/>
      <c r="I8230" s="170"/>
      <c r="J8230" s="170"/>
      <c r="K8230" s="170"/>
      <c r="L8230" s="170"/>
      <c r="M8230" s="170"/>
      <c r="N8230" s="170"/>
      <c r="O8230" s="170"/>
      <c r="P8230" s="170"/>
      <c r="Q8230" s="170"/>
      <c r="R8230" s="170"/>
      <c r="S8230" s="170"/>
      <c r="T8230" s="170"/>
      <c r="U8230" s="170"/>
      <c r="V8230" s="170"/>
      <c r="W8230" s="170"/>
      <c r="X8230" s="174"/>
      <c r="Y8230" s="170"/>
      <c r="Z8230" s="170"/>
      <c r="AA8230" s="170"/>
      <c r="AB8230" s="170"/>
      <c r="AC8230" s="170"/>
      <c r="AD8230" s="174"/>
      <c r="AE8230" s="170"/>
      <c r="AF8230" s="170"/>
      <c r="AI8230" s="170"/>
      <c r="AJ8230" s="170"/>
      <c r="AK8230" s="170"/>
      <c r="AL8230" s="170"/>
      <c r="AM8230" s="170"/>
      <c r="AN8230" s="170"/>
    </row>
    <row r="8231" spans="1:40" ht="52.5" customHeight="1" x14ac:dyDescent="0.2">
      <c r="A8231" s="170"/>
      <c r="B8231" s="170"/>
      <c r="C8231" s="170"/>
      <c r="D8231" s="170"/>
      <c r="E8231" s="170"/>
      <c r="F8231" s="170"/>
      <c r="G8231" s="170"/>
      <c r="H8231" s="170"/>
      <c r="I8231" s="170"/>
      <c r="J8231" s="170"/>
      <c r="K8231" s="170"/>
      <c r="L8231" s="170"/>
      <c r="M8231" s="170"/>
      <c r="N8231" s="170"/>
      <c r="O8231" s="170"/>
      <c r="P8231" s="170"/>
      <c r="Q8231" s="170"/>
      <c r="R8231" s="170"/>
      <c r="S8231" s="170"/>
      <c r="T8231" s="170"/>
      <c r="U8231" s="170"/>
      <c r="V8231" s="170"/>
      <c r="W8231" s="170"/>
      <c r="X8231" s="174"/>
      <c r="Y8231" s="170"/>
      <c r="Z8231" s="170"/>
      <c r="AA8231" s="170"/>
      <c r="AB8231" s="170"/>
      <c r="AC8231" s="170"/>
      <c r="AD8231" s="174"/>
      <c r="AE8231" s="170"/>
      <c r="AF8231" s="170"/>
      <c r="AI8231" s="170"/>
      <c r="AJ8231" s="170"/>
      <c r="AK8231" s="170"/>
      <c r="AL8231" s="170"/>
      <c r="AM8231" s="170"/>
      <c r="AN8231" s="170"/>
    </row>
    <row r="8232" spans="1:40" ht="52.5" customHeight="1" x14ac:dyDescent="0.2">
      <c r="A8232" s="170"/>
      <c r="B8232" s="170"/>
      <c r="C8232" s="170"/>
      <c r="D8232" s="170"/>
      <c r="E8232" s="170"/>
      <c r="F8232" s="170"/>
      <c r="G8232" s="170"/>
      <c r="H8232" s="170"/>
      <c r="I8232" s="170"/>
      <c r="J8232" s="170"/>
      <c r="K8232" s="170"/>
      <c r="L8232" s="170"/>
      <c r="M8232" s="170"/>
      <c r="N8232" s="170"/>
      <c r="O8232" s="170"/>
      <c r="P8232" s="170"/>
      <c r="Q8232" s="170"/>
      <c r="R8232" s="170"/>
      <c r="S8232" s="170"/>
      <c r="T8232" s="170"/>
      <c r="U8232" s="170"/>
      <c r="V8232" s="170"/>
      <c r="W8232" s="170"/>
      <c r="X8232" s="174"/>
      <c r="Y8232" s="170"/>
      <c r="Z8232" s="170"/>
      <c r="AA8232" s="170"/>
      <c r="AB8232" s="170"/>
      <c r="AC8232" s="170"/>
      <c r="AD8232" s="174"/>
      <c r="AE8232" s="170"/>
      <c r="AF8232" s="170"/>
      <c r="AI8232" s="170"/>
      <c r="AJ8232" s="170"/>
      <c r="AK8232" s="170"/>
      <c r="AL8232" s="170"/>
      <c r="AM8232" s="170"/>
      <c r="AN8232" s="170"/>
    </row>
    <row r="8233" spans="1:40" ht="52.5" customHeight="1" x14ac:dyDescent="0.2">
      <c r="A8233" s="170"/>
      <c r="B8233" s="170"/>
      <c r="C8233" s="170"/>
      <c r="D8233" s="170"/>
      <c r="E8233" s="170"/>
      <c r="F8233" s="170"/>
      <c r="G8233" s="170"/>
      <c r="H8233" s="170"/>
      <c r="I8233" s="170"/>
      <c r="J8233" s="170"/>
      <c r="K8233" s="170"/>
      <c r="L8233" s="170"/>
      <c r="M8233" s="170"/>
      <c r="N8233" s="170"/>
      <c r="O8233" s="170"/>
      <c r="P8233" s="170"/>
      <c r="Q8233" s="170"/>
      <c r="R8233" s="170"/>
      <c r="S8233" s="170"/>
      <c r="T8233" s="170"/>
      <c r="U8233" s="170"/>
      <c r="V8233" s="170"/>
      <c r="W8233" s="170"/>
      <c r="X8233" s="174"/>
      <c r="Y8233" s="170"/>
      <c r="Z8233" s="170"/>
      <c r="AA8233" s="170"/>
      <c r="AB8233" s="170"/>
      <c r="AC8233" s="170"/>
      <c r="AD8233" s="174"/>
      <c r="AE8233" s="170"/>
      <c r="AF8233" s="170"/>
      <c r="AI8233" s="170"/>
      <c r="AJ8233" s="170"/>
      <c r="AK8233" s="170"/>
      <c r="AL8233" s="170"/>
      <c r="AM8233" s="170"/>
      <c r="AN8233" s="170"/>
    </row>
    <row r="8234" spans="1:40" ht="52.5" customHeight="1" x14ac:dyDescent="0.2">
      <c r="A8234" s="170"/>
      <c r="B8234" s="170"/>
      <c r="C8234" s="170"/>
      <c r="D8234" s="170"/>
      <c r="E8234" s="170"/>
      <c r="F8234" s="170"/>
      <c r="G8234" s="170"/>
      <c r="H8234" s="170"/>
      <c r="I8234" s="170"/>
      <c r="J8234" s="170"/>
      <c r="K8234" s="170"/>
      <c r="L8234" s="170"/>
      <c r="M8234" s="170"/>
      <c r="N8234" s="170"/>
      <c r="O8234" s="170"/>
      <c r="P8234" s="170"/>
      <c r="Q8234" s="170"/>
      <c r="R8234" s="170"/>
      <c r="S8234" s="170"/>
      <c r="T8234" s="170"/>
      <c r="U8234" s="170"/>
      <c r="V8234" s="170"/>
      <c r="W8234" s="170"/>
      <c r="X8234" s="174"/>
      <c r="Y8234" s="170"/>
      <c r="Z8234" s="170"/>
      <c r="AA8234" s="170"/>
      <c r="AB8234" s="170"/>
      <c r="AC8234" s="170"/>
      <c r="AD8234" s="174"/>
      <c r="AE8234" s="170"/>
      <c r="AF8234" s="170"/>
      <c r="AI8234" s="170"/>
      <c r="AJ8234" s="170"/>
      <c r="AK8234" s="170"/>
      <c r="AL8234" s="170"/>
      <c r="AM8234" s="170"/>
      <c r="AN8234" s="170"/>
    </row>
    <row r="8235" spans="1:40" ht="52.5" customHeight="1" x14ac:dyDescent="0.2">
      <c r="A8235" s="170"/>
      <c r="B8235" s="170"/>
      <c r="C8235" s="170"/>
      <c r="D8235" s="170"/>
      <c r="E8235" s="170"/>
      <c r="F8235" s="170"/>
      <c r="G8235" s="170"/>
      <c r="H8235" s="170"/>
      <c r="I8235" s="170"/>
      <c r="J8235" s="170"/>
      <c r="K8235" s="170"/>
      <c r="L8235" s="170"/>
      <c r="M8235" s="170"/>
      <c r="N8235" s="170"/>
      <c r="O8235" s="170"/>
      <c r="P8235" s="170"/>
      <c r="Q8235" s="170"/>
      <c r="R8235" s="170"/>
      <c r="S8235" s="170"/>
      <c r="T8235" s="170"/>
      <c r="U8235" s="170"/>
      <c r="V8235" s="170"/>
      <c r="W8235" s="170"/>
      <c r="X8235" s="174"/>
      <c r="Y8235" s="170"/>
      <c r="Z8235" s="170"/>
      <c r="AA8235" s="170"/>
      <c r="AB8235" s="170"/>
      <c r="AC8235" s="170"/>
      <c r="AD8235" s="174"/>
      <c r="AE8235" s="170"/>
      <c r="AF8235" s="170"/>
      <c r="AI8235" s="170"/>
      <c r="AJ8235" s="170"/>
      <c r="AK8235" s="170"/>
      <c r="AL8235" s="170"/>
      <c r="AM8235" s="170"/>
      <c r="AN8235" s="170"/>
    </row>
    <row r="8236" spans="1:40" ht="52.5" customHeight="1" x14ac:dyDescent="0.2">
      <c r="A8236" s="170"/>
      <c r="B8236" s="170"/>
      <c r="C8236" s="170"/>
      <c r="D8236" s="170"/>
      <c r="E8236" s="170"/>
      <c r="F8236" s="170"/>
      <c r="G8236" s="170"/>
      <c r="H8236" s="170"/>
      <c r="I8236" s="170"/>
      <c r="J8236" s="170"/>
      <c r="K8236" s="170"/>
      <c r="L8236" s="170"/>
      <c r="M8236" s="170"/>
      <c r="N8236" s="170"/>
      <c r="O8236" s="170"/>
      <c r="P8236" s="170"/>
      <c r="Q8236" s="170"/>
      <c r="R8236" s="170"/>
      <c r="S8236" s="170"/>
      <c r="T8236" s="170"/>
      <c r="U8236" s="170"/>
      <c r="V8236" s="170"/>
      <c r="W8236" s="170"/>
      <c r="X8236" s="174"/>
      <c r="Y8236" s="170"/>
      <c r="Z8236" s="170"/>
      <c r="AA8236" s="170"/>
      <c r="AB8236" s="170"/>
      <c r="AC8236" s="170"/>
      <c r="AD8236" s="174"/>
      <c r="AE8236" s="170"/>
      <c r="AF8236" s="170"/>
      <c r="AI8236" s="170"/>
      <c r="AJ8236" s="170"/>
      <c r="AK8236" s="170"/>
      <c r="AL8236" s="170"/>
      <c r="AM8236" s="170"/>
      <c r="AN8236" s="170"/>
    </row>
    <row r="8237" spans="1:40" ht="52.5" customHeight="1" x14ac:dyDescent="0.2">
      <c r="A8237" s="170"/>
      <c r="B8237" s="170"/>
      <c r="C8237" s="170"/>
      <c r="D8237" s="170"/>
      <c r="E8237" s="170"/>
      <c r="F8237" s="170"/>
      <c r="G8237" s="170"/>
      <c r="H8237" s="170"/>
      <c r="I8237" s="170"/>
      <c r="J8237" s="170"/>
      <c r="K8237" s="170"/>
      <c r="L8237" s="170"/>
      <c r="M8237" s="170"/>
      <c r="N8237" s="170"/>
      <c r="O8237" s="170"/>
      <c r="P8237" s="170"/>
      <c r="Q8237" s="170"/>
      <c r="R8237" s="170"/>
      <c r="S8237" s="170"/>
      <c r="T8237" s="170"/>
      <c r="U8237" s="170"/>
      <c r="V8237" s="170"/>
      <c r="W8237" s="170"/>
      <c r="X8237" s="174"/>
      <c r="Y8237" s="170"/>
      <c r="Z8237" s="170"/>
      <c r="AA8237" s="170"/>
      <c r="AB8237" s="170"/>
      <c r="AC8237" s="170"/>
      <c r="AD8237" s="174"/>
      <c r="AE8237" s="170"/>
      <c r="AF8237" s="170"/>
      <c r="AI8237" s="170"/>
      <c r="AJ8237" s="170"/>
      <c r="AK8237" s="170"/>
      <c r="AL8237" s="170"/>
      <c r="AM8237" s="170"/>
      <c r="AN8237" s="170"/>
    </row>
    <row r="8238" spans="1:40" ht="52.5" customHeight="1" x14ac:dyDescent="0.2">
      <c r="A8238" s="170"/>
      <c r="B8238" s="170"/>
      <c r="C8238" s="170"/>
      <c r="D8238" s="170"/>
      <c r="E8238" s="170"/>
      <c r="F8238" s="170"/>
      <c r="G8238" s="170"/>
      <c r="H8238" s="170"/>
      <c r="I8238" s="170"/>
      <c r="J8238" s="170"/>
      <c r="K8238" s="170"/>
      <c r="L8238" s="170"/>
      <c r="M8238" s="170"/>
      <c r="N8238" s="170"/>
      <c r="O8238" s="170"/>
      <c r="P8238" s="170"/>
      <c r="Q8238" s="170"/>
      <c r="R8238" s="170"/>
      <c r="S8238" s="170"/>
      <c r="T8238" s="170"/>
      <c r="U8238" s="170"/>
      <c r="V8238" s="170"/>
      <c r="W8238" s="170"/>
      <c r="X8238" s="174"/>
      <c r="Y8238" s="170"/>
      <c r="Z8238" s="170"/>
      <c r="AA8238" s="170"/>
      <c r="AB8238" s="170"/>
      <c r="AC8238" s="170"/>
      <c r="AD8238" s="174"/>
      <c r="AE8238" s="170"/>
      <c r="AF8238" s="170"/>
      <c r="AI8238" s="170"/>
      <c r="AJ8238" s="170"/>
      <c r="AK8238" s="170"/>
      <c r="AL8238" s="170"/>
      <c r="AM8238" s="170"/>
      <c r="AN8238" s="170"/>
    </row>
    <row r="8239" spans="1:40" ht="52.5" customHeight="1" x14ac:dyDescent="0.2">
      <c r="A8239" s="170"/>
      <c r="B8239" s="170"/>
      <c r="C8239" s="170"/>
      <c r="D8239" s="170"/>
      <c r="E8239" s="170"/>
      <c r="F8239" s="170"/>
      <c r="G8239" s="170"/>
      <c r="H8239" s="170"/>
      <c r="I8239" s="170"/>
      <c r="J8239" s="170"/>
      <c r="K8239" s="170"/>
      <c r="L8239" s="170"/>
      <c r="M8239" s="170"/>
      <c r="N8239" s="170"/>
      <c r="O8239" s="170"/>
      <c r="P8239" s="170"/>
      <c r="Q8239" s="170"/>
      <c r="R8239" s="170"/>
      <c r="S8239" s="170"/>
      <c r="T8239" s="170"/>
      <c r="U8239" s="170"/>
      <c r="V8239" s="170"/>
      <c r="W8239" s="170"/>
      <c r="X8239" s="174"/>
      <c r="Y8239" s="170"/>
      <c r="Z8239" s="170"/>
      <c r="AA8239" s="170"/>
      <c r="AB8239" s="170"/>
      <c r="AC8239" s="170"/>
      <c r="AD8239" s="174"/>
      <c r="AE8239" s="170"/>
      <c r="AF8239" s="170"/>
      <c r="AI8239" s="170"/>
      <c r="AJ8239" s="170"/>
      <c r="AK8239" s="170"/>
      <c r="AL8239" s="170"/>
      <c r="AM8239" s="170"/>
      <c r="AN8239" s="170"/>
    </row>
    <row r="8240" spans="1:40" ht="52.5" customHeight="1" x14ac:dyDescent="0.2">
      <c r="A8240" s="170"/>
      <c r="B8240" s="170"/>
      <c r="C8240" s="170"/>
      <c r="D8240" s="170"/>
      <c r="E8240" s="170"/>
      <c r="F8240" s="170"/>
      <c r="G8240" s="170"/>
      <c r="H8240" s="170"/>
      <c r="I8240" s="170"/>
      <c r="J8240" s="170"/>
      <c r="K8240" s="170"/>
      <c r="L8240" s="170"/>
      <c r="M8240" s="170"/>
      <c r="N8240" s="170"/>
      <c r="O8240" s="170"/>
      <c r="P8240" s="170"/>
      <c r="Q8240" s="170"/>
      <c r="R8240" s="170"/>
      <c r="S8240" s="170"/>
      <c r="T8240" s="170"/>
      <c r="U8240" s="170"/>
      <c r="V8240" s="170"/>
      <c r="W8240" s="170"/>
      <c r="X8240" s="174"/>
      <c r="Y8240" s="170"/>
      <c r="Z8240" s="170"/>
      <c r="AA8240" s="170"/>
      <c r="AB8240" s="170"/>
      <c r="AC8240" s="170"/>
      <c r="AD8240" s="174"/>
      <c r="AE8240" s="170"/>
      <c r="AF8240" s="170"/>
      <c r="AI8240" s="170"/>
      <c r="AJ8240" s="170"/>
      <c r="AK8240" s="170"/>
      <c r="AL8240" s="170"/>
      <c r="AM8240" s="170"/>
      <c r="AN8240" s="170"/>
    </row>
    <row r="8241" spans="1:40" ht="52.5" customHeight="1" x14ac:dyDescent="0.2">
      <c r="A8241" s="170"/>
      <c r="B8241" s="170"/>
      <c r="C8241" s="170"/>
      <c r="D8241" s="170"/>
      <c r="E8241" s="170"/>
      <c r="F8241" s="170"/>
      <c r="G8241" s="170"/>
      <c r="H8241" s="170"/>
      <c r="I8241" s="170"/>
      <c r="J8241" s="170"/>
      <c r="K8241" s="170"/>
      <c r="L8241" s="170"/>
      <c r="M8241" s="170"/>
      <c r="N8241" s="170"/>
      <c r="O8241" s="170"/>
      <c r="P8241" s="170"/>
      <c r="Q8241" s="170"/>
      <c r="R8241" s="170"/>
      <c r="S8241" s="170"/>
      <c r="T8241" s="170"/>
      <c r="U8241" s="170"/>
      <c r="V8241" s="170"/>
      <c r="W8241" s="170"/>
      <c r="X8241" s="174"/>
      <c r="Y8241" s="170"/>
      <c r="Z8241" s="170"/>
      <c r="AA8241" s="170"/>
      <c r="AB8241" s="170"/>
      <c r="AC8241" s="170"/>
      <c r="AD8241" s="174"/>
      <c r="AE8241" s="170"/>
      <c r="AF8241" s="170"/>
      <c r="AI8241" s="170"/>
      <c r="AJ8241" s="170"/>
      <c r="AK8241" s="170"/>
      <c r="AL8241" s="170"/>
      <c r="AM8241" s="170"/>
      <c r="AN8241" s="170"/>
    </row>
    <row r="8242" spans="1:40" ht="52.5" customHeight="1" x14ac:dyDescent="0.2">
      <c r="A8242" s="170"/>
      <c r="B8242" s="170"/>
      <c r="C8242" s="170"/>
      <c r="D8242" s="170"/>
      <c r="E8242" s="170"/>
      <c r="F8242" s="170"/>
      <c r="G8242" s="170"/>
      <c r="H8242" s="170"/>
      <c r="I8242" s="170"/>
      <c r="J8242" s="170"/>
      <c r="K8242" s="170"/>
      <c r="L8242" s="170"/>
      <c r="M8242" s="170"/>
      <c r="N8242" s="170"/>
      <c r="O8242" s="170"/>
      <c r="P8242" s="170"/>
      <c r="Q8242" s="170"/>
      <c r="R8242" s="170"/>
      <c r="S8242" s="170"/>
      <c r="T8242" s="170"/>
      <c r="U8242" s="170"/>
      <c r="V8242" s="170"/>
      <c r="W8242" s="170"/>
      <c r="X8242" s="174"/>
      <c r="Y8242" s="170"/>
      <c r="Z8242" s="170"/>
      <c r="AA8242" s="170"/>
      <c r="AB8242" s="170"/>
      <c r="AC8242" s="170"/>
      <c r="AD8242" s="174"/>
      <c r="AE8242" s="170"/>
      <c r="AF8242" s="170"/>
      <c r="AI8242" s="170"/>
      <c r="AJ8242" s="170"/>
      <c r="AK8242" s="170"/>
      <c r="AL8242" s="170"/>
      <c r="AM8242" s="170"/>
      <c r="AN8242" s="170"/>
    </row>
    <row r="8243" spans="1:40" ht="52.5" customHeight="1" x14ac:dyDescent="0.2">
      <c r="A8243" s="170"/>
      <c r="B8243" s="170"/>
      <c r="C8243" s="170"/>
      <c r="D8243" s="170"/>
      <c r="E8243" s="170"/>
      <c r="F8243" s="170"/>
      <c r="G8243" s="170"/>
      <c r="H8243" s="170"/>
      <c r="I8243" s="170"/>
      <c r="J8243" s="170"/>
      <c r="K8243" s="170"/>
      <c r="L8243" s="170"/>
      <c r="M8243" s="170"/>
      <c r="N8243" s="170"/>
      <c r="O8243" s="170"/>
      <c r="P8243" s="170"/>
      <c r="Q8243" s="170"/>
      <c r="R8243" s="170"/>
      <c r="S8243" s="170"/>
      <c r="T8243" s="170"/>
      <c r="U8243" s="170"/>
      <c r="V8243" s="170"/>
      <c r="W8243" s="170"/>
      <c r="X8243" s="174"/>
      <c r="Y8243" s="170"/>
      <c r="Z8243" s="170"/>
      <c r="AA8243" s="170"/>
      <c r="AB8243" s="170"/>
      <c r="AC8243" s="170"/>
      <c r="AD8243" s="174"/>
      <c r="AE8243" s="170"/>
      <c r="AF8243" s="170"/>
      <c r="AI8243" s="170"/>
      <c r="AJ8243" s="170"/>
      <c r="AK8243" s="170"/>
      <c r="AL8243" s="170"/>
      <c r="AM8243" s="170"/>
      <c r="AN8243" s="170"/>
    </row>
    <row r="8244" spans="1:40" ht="52.5" customHeight="1" x14ac:dyDescent="0.2">
      <c r="A8244" s="170"/>
      <c r="B8244" s="170"/>
      <c r="C8244" s="170"/>
      <c r="D8244" s="170"/>
      <c r="E8244" s="170"/>
      <c r="F8244" s="170"/>
      <c r="G8244" s="170"/>
      <c r="H8244" s="170"/>
      <c r="I8244" s="170"/>
      <c r="J8244" s="170"/>
      <c r="K8244" s="170"/>
      <c r="L8244" s="170"/>
      <c r="M8244" s="170"/>
      <c r="N8244" s="170"/>
      <c r="O8244" s="170"/>
      <c r="P8244" s="170"/>
      <c r="Q8244" s="170"/>
      <c r="R8244" s="170"/>
      <c r="S8244" s="170"/>
      <c r="T8244" s="170"/>
      <c r="U8244" s="170"/>
      <c r="V8244" s="170"/>
      <c r="W8244" s="170"/>
      <c r="X8244" s="174"/>
      <c r="Y8244" s="170"/>
      <c r="Z8244" s="170"/>
      <c r="AA8244" s="170"/>
      <c r="AB8244" s="170"/>
      <c r="AC8244" s="170"/>
      <c r="AD8244" s="174"/>
      <c r="AE8244" s="170"/>
      <c r="AF8244" s="170"/>
      <c r="AI8244" s="170"/>
      <c r="AJ8244" s="170"/>
      <c r="AK8244" s="170"/>
      <c r="AL8244" s="170"/>
      <c r="AM8244" s="170"/>
      <c r="AN8244" s="170"/>
    </row>
    <row r="8245" spans="1:40" ht="52.5" customHeight="1" x14ac:dyDescent="0.2">
      <c r="A8245" s="170"/>
      <c r="B8245" s="170"/>
      <c r="C8245" s="170"/>
      <c r="D8245" s="170"/>
      <c r="E8245" s="170"/>
      <c r="F8245" s="170"/>
      <c r="G8245" s="170"/>
      <c r="H8245" s="170"/>
      <c r="I8245" s="170"/>
      <c r="J8245" s="170"/>
      <c r="K8245" s="170"/>
      <c r="L8245" s="170"/>
      <c r="M8245" s="170"/>
      <c r="N8245" s="170"/>
      <c r="O8245" s="170"/>
      <c r="P8245" s="170"/>
      <c r="Q8245" s="170"/>
      <c r="R8245" s="170"/>
      <c r="S8245" s="170"/>
      <c r="T8245" s="170"/>
      <c r="U8245" s="170"/>
      <c r="V8245" s="170"/>
      <c r="W8245" s="170"/>
      <c r="X8245" s="174"/>
      <c r="Y8245" s="170"/>
      <c r="Z8245" s="170"/>
      <c r="AA8245" s="170"/>
      <c r="AB8245" s="170"/>
      <c r="AC8245" s="170"/>
      <c r="AD8245" s="174"/>
      <c r="AE8245" s="170"/>
      <c r="AF8245" s="170"/>
      <c r="AI8245" s="170"/>
      <c r="AJ8245" s="170"/>
      <c r="AK8245" s="170"/>
      <c r="AL8245" s="170"/>
      <c r="AM8245" s="170"/>
      <c r="AN8245" s="170"/>
    </row>
    <row r="8246" spans="1:40" ht="52.5" customHeight="1" x14ac:dyDescent="0.2">
      <c r="A8246" s="170"/>
      <c r="B8246" s="170"/>
      <c r="C8246" s="170"/>
      <c r="D8246" s="170"/>
      <c r="E8246" s="170"/>
      <c r="F8246" s="170"/>
      <c r="G8246" s="170"/>
      <c r="H8246" s="170"/>
      <c r="I8246" s="170"/>
      <c r="J8246" s="170"/>
      <c r="K8246" s="170"/>
      <c r="L8246" s="170"/>
      <c r="M8246" s="170"/>
      <c r="N8246" s="170"/>
      <c r="O8246" s="170"/>
      <c r="P8246" s="170"/>
      <c r="Q8246" s="170"/>
      <c r="R8246" s="170"/>
      <c r="S8246" s="170"/>
      <c r="T8246" s="170"/>
      <c r="U8246" s="170"/>
      <c r="V8246" s="170"/>
      <c r="W8246" s="170"/>
      <c r="X8246" s="174"/>
      <c r="Y8246" s="170"/>
      <c r="Z8246" s="170"/>
      <c r="AA8246" s="170"/>
      <c r="AB8246" s="170"/>
      <c r="AC8246" s="170"/>
      <c r="AD8246" s="174"/>
      <c r="AE8246" s="170"/>
      <c r="AF8246" s="170"/>
      <c r="AI8246" s="170"/>
      <c r="AJ8246" s="170"/>
      <c r="AK8246" s="170"/>
      <c r="AL8246" s="170"/>
      <c r="AM8246" s="170"/>
      <c r="AN8246" s="170"/>
    </row>
    <row r="8247" spans="1:40" ht="52.5" customHeight="1" x14ac:dyDescent="0.2">
      <c r="A8247" s="170"/>
      <c r="B8247" s="170"/>
      <c r="C8247" s="170"/>
      <c r="D8247" s="170"/>
      <c r="E8247" s="170"/>
      <c r="F8247" s="170"/>
      <c r="G8247" s="170"/>
      <c r="H8247" s="170"/>
      <c r="I8247" s="170"/>
      <c r="J8247" s="170"/>
      <c r="K8247" s="170"/>
      <c r="L8247" s="170"/>
      <c r="M8247" s="170"/>
      <c r="N8247" s="170"/>
      <c r="O8247" s="170"/>
      <c r="P8247" s="170"/>
      <c r="Q8247" s="170"/>
      <c r="R8247" s="170"/>
      <c r="S8247" s="170"/>
      <c r="T8247" s="170"/>
      <c r="U8247" s="170"/>
      <c r="V8247" s="170"/>
      <c r="W8247" s="170"/>
      <c r="X8247" s="174"/>
      <c r="Y8247" s="170"/>
      <c r="Z8247" s="170"/>
      <c r="AA8247" s="170"/>
      <c r="AB8247" s="170"/>
      <c r="AC8247" s="170"/>
      <c r="AD8247" s="174"/>
      <c r="AE8247" s="170"/>
      <c r="AF8247" s="170"/>
      <c r="AI8247" s="170"/>
      <c r="AJ8247" s="170"/>
      <c r="AK8247" s="170"/>
      <c r="AL8247" s="170"/>
      <c r="AM8247" s="170"/>
      <c r="AN8247" s="170"/>
    </row>
    <row r="8248" spans="1:40" ht="52.5" customHeight="1" x14ac:dyDescent="0.2">
      <c r="A8248" s="170"/>
      <c r="B8248" s="170"/>
      <c r="C8248" s="170"/>
      <c r="D8248" s="170"/>
      <c r="E8248" s="170"/>
      <c r="F8248" s="170"/>
      <c r="G8248" s="170"/>
      <c r="H8248" s="170"/>
      <c r="I8248" s="170"/>
      <c r="J8248" s="170"/>
      <c r="K8248" s="170"/>
      <c r="L8248" s="170"/>
      <c r="M8248" s="170"/>
      <c r="N8248" s="170"/>
      <c r="O8248" s="170"/>
      <c r="P8248" s="170"/>
      <c r="Q8248" s="170"/>
      <c r="R8248" s="170"/>
      <c r="S8248" s="170"/>
      <c r="T8248" s="170"/>
      <c r="U8248" s="170"/>
      <c r="V8248" s="170"/>
      <c r="W8248" s="170"/>
      <c r="X8248" s="174"/>
      <c r="Y8248" s="170"/>
      <c r="Z8248" s="170"/>
      <c r="AA8248" s="170"/>
      <c r="AB8248" s="170"/>
      <c r="AC8248" s="170"/>
      <c r="AD8248" s="174"/>
      <c r="AE8248" s="170"/>
      <c r="AF8248" s="170"/>
      <c r="AI8248" s="170"/>
      <c r="AJ8248" s="170"/>
      <c r="AK8248" s="170"/>
      <c r="AL8248" s="170"/>
      <c r="AM8248" s="170"/>
      <c r="AN8248" s="170"/>
    </row>
    <row r="8249" spans="1:40" ht="52.5" customHeight="1" x14ac:dyDescent="0.2">
      <c r="A8249" s="170"/>
      <c r="B8249" s="170"/>
      <c r="C8249" s="170"/>
      <c r="D8249" s="170"/>
      <c r="E8249" s="170"/>
      <c r="F8249" s="170"/>
      <c r="G8249" s="170"/>
      <c r="H8249" s="170"/>
      <c r="I8249" s="170"/>
      <c r="J8249" s="170"/>
      <c r="K8249" s="170"/>
      <c r="L8249" s="170"/>
      <c r="M8249" s="170"/>
      <c r="N8249" s="170"/>
      <c r="O8249" s="170"/>
      <c r="P8249" s="170"/>
      <c r="Q8249" s="170"/>
      <c r="R8249" s="170"/>
      <c r="S8249" s="170"/>
      <c r="T8249" s="170"/>
      <c r="U8249" s="170"/>
      <c r="V8249" s="170"/>
      <c r="W8249" s="170"/>
      <c r="X8249" s="174"/>
      <c r="Y8249" s="170"/>
      <c r="Z8249" s="170"/>
      <c r="AA8249" s="170"/>
      <c r="AB8249" s="170"/>
      <c r="AC8249" s="170"/>
      <c r="AD8249" s="174"/>
      <c r="AE8249" s="170"/>
      <c r="AF8249" s="170"/>
      <c r="AI8249" s="170"/>
      <c r="AJ8249" s="170"/>
      <c r="AK8249" s="170"/>
      <c r="AL8249" s="170"/>
      <c r="AM8249" s="170"/>
      <c r="AN8249" s="170"/>
    </row>
    <row r="8250" spans="1:40" ht="52.5" customHeight="1" x14ac:dyDescent="0.2">
      <c r="A8250" s="170"/>
      <c r="B8250" s="170"/>
      <c r="C8250" s="170"/>
      <c r="D8250" s="170"/>
      <c r="E8250" s="170"/>
      <c r="F8250" s="170"/>
      <c r="G8250" s="170"/>
      <c r="H8250" s="170"/>
      <c r="I8250" s="170"/>
      <c r="J8250" s="170"/>
      <c r="K8250" s="170"/>
      <c r="L8250" s="170"/>
      <c r="M8250" s="170"/>
      <c r="N8250" s="170"/>
      <c r="O8250" s="170"/>
      <c r="P8250" s="170"/>
      <c r="Q8250" s="170"/>
      <c r="R8250" s="170"/>
      <c r="S8250" s="170"/>
      <c r="T8250" s="170"/>
      <c r="U8250" s="170"/>
      <c r="V8250" s="170"/>
      <c r="W8250" s="170"/>
      <c r="X8250" s="174"/>
      <c r="Y8250" s="170"/>
      <c r="Z8250" s="170"/>
      <c r="AA8250" s="170"/>
      <c r="AB8250" s="170"/>
      <c r="AC8250" s="170"/>
      <c r="AD8250" s="174"/>
      <c r="AE8250" s="170"/>
      <c r="AF8250" s="170"/>
      <c r="AI8250" s="170"/>
      <c r="AJ8250" s="170"/>
      <c r="AK8250" s="170"/>
      <c r="AL8250" s="170"/>
      <c r="AM8250" s="170"/>
      <c r="AN8250" s="170"/>
    </row>
    <row r="8251" spans="1:40" ht="52.5" customHeight="1" x14ac:dyDescent="0.2">
      <c r="A8251" s="170"/>
      <c r="B8251" s="170"/>
      <c r="C8251" s="170"/>
      <c r="D8251" s="170"/>
      <c r="E8251" s="170"/>
      <c r="F8251" s="170"/>
      <c r="G8251" s="170"/>
      <c r="H8251" s="170"/>
      <c r="I8251" s="170"/>
      <c r="J8251" s="170"/>
      <c r="K8251" s="170"/>
      <c r="L8251" s="170"/>
      <c r="M8251" s="170"/>
      <c r="N8251" s="170"/>
      <c r="O8251" s="170"/>
      <c r="P8251" s="170"/>
      <c r="Q8251" s="170"/>
      <c r="R8251" s="170"/>
      <c r="S8251" s="170"/>
      <c r="T8251" s="170"/>
      <c r="U8251" s="170"/>
      <c r="V8251" s="170"/>
      <c r="W8251" s="170"/>
      <c r="X8251" s="174"/>
      <c r="Y8251" s="170"/>
      <c r="Z8251" s="170"/>
      <c r="AA8251" s="170"/>
      <c r="AB8251" s="170"/>
      <c r="AC8251" s="170"/>
      <c r="AD8251" s="174"/>
      <c r="AE8251" s="170"/>
      <c r="AF8251" s="170"/>
      <c r="AI8251" s="170"/>
      <c r="AJ8251" s="170"/>
      <c r="AK8251" s="170"/>
      <c r="AL8251" s="170"/>
      <c r="AM8251" s="170"/>
      <c r="AN8251" s="170"/>
    </row>
    <row r="8252" spans="1:40" ht="52.5" customHeight="1" x14ac:dyDescent="0.2">
      <c r="A8252" s="170"/>
      <c r="B8252" s="170"/>
      <c r="C8252" s="170"/>
      <c r="D8252" s="170"/>
      <c r="E8252" s="170"/>
      <c r="F8252" s="170"/>
      <c r="G8252" s="170"/>
      <c r="H8252" s="170"/>
      <c r="I8252" s="170"/>
      <c r="J8252" s="170"/>
      <c r="K8252" s="170"/>
      <c r="L8252" s="170"/>
      <c r="M8252" s="170"/>
      <c r="N8252" s="170"/>
      <c r="O8252" s="170"/>
      <c r="P8252" s="170"/>
      <c r="Q8252" s="170"/>
      <c r="R8252" s="170"/>
      <c r="S8252" s="170"/>
      <c r="T8252" s="170"/>
      <c r="U8252" s="170"/>
      <c r="V8252" s="170"/>
      <c r="W8252" s="170"/>
      <c r="X8252" s="174"/>
      <c r="Y8252" s="170"/>
      <c r="Z8252" s="170"/>
      <c r="AA8252" s="170"/>
      <c r="AB8252" s="170"/>
      <c r="AC8252" s="170"/>
      <c r="AD8252" s="174"/>
      <c r="AE8252" s="170"/>
      <c r="AF8252" s="170"/>
      <c r="AI8252" s="170"/>
      <c r="AJ8252" s="170"/>
      <c r="AK8252" s="170"/>
      <c r="AL8252" s="170"/>
      <c r="AM8252" s="170"/>
      <c r="AN8252" s="170"/>
    </row>
    <row r="8253" spans="1:40" ht="52.5" customHeight="1" x14ac:dyDescent="0.2">
      <c r="A8253" s="170"/>
      <c r="B8253" s="170"/>
      <c r="C8253" s="170"/>
      <c r="D8253" s="170"/>
      <c r="E8253" s="170"/>
      <c r="F8253" s="170"/>
      <c r="G8253" s="170"/>
      <c r="H8253" s="170"/>
      <c r="I8253" s="170"/>
      <c r="J8253" s="170"/>
      <c r="K8253" s="170"/>
      <c r="L8253" s="170"/>
      <c r="M8253" s="170"/>
      <c r="N8253" s="170"/>
      <c r="O8253" s="170"/>
      <c r="P8253" s="170"/>
      <c r="Q8253" s="170"/>
      <c r="R8253" s="170"/>
      <c r="S8253" s="170"/>
      <c r="T8253" s="170"/>
      <c r="U8253" s="170"/>
      <c r="V8253" s="170"/>
      <c r="W8253" s="170"/>
      <c r="X8253" s="174"/>
      <c r="Y8253" s="170"/>
      <c r="Z8253" s="170"/>
      <c r="AA8253" s="170"/>
      <c r="AB8253" s="170"/>
      <c r="AC8253" s="170"/>
      <c r="AD8253" s="174"/>
      <c r="AE8253" s="170"/>
      <c r="AF8253" s="170"/>
      <c r="AI8253" s="170"/>
      <c r="AJ8253" s="170"/>
      <c r="AK8253" s="170"/>
      <c r="AL8253" s="170"/>
      <c r="AM8253" s="170"/>
      <c r="AN8253" s="170"/>
    </row>
    <row r="8254" spans="1:40" ht="52.5" customHeight="1" x14ac:dyDescent="0.2">
      <c r="A8254" s="170"/>
      <c r="B8254" s="170"/>
      <c r="C8254" s="170"/>
      <c r="D8254" s="170"/>
      <c r="E8254" s="170"/>
      <c r="F8254" s="170"/>
      <c r="G8254" s="170"/>
      <c r="H8254" s="170"/>
      <c r="I8254" s="170"/>
      <c r="J8254" s="170"/>
      <c r="K8254" s="170"/>
      <c r="L8254" s="170"/>
      <c r="M8254" s="170"/>
      <c r="N8254" s="170"/>
      <c r="O8254" s="170"/>
      <c r="P8254" s="170"/>
      <c r="Q8254" s="170"/>
      <c r="R8254" s="170"/>
      <c r="S8254" s="170"/>
      <c r="T8254" s="170"/>
      <c r="U8254" s="170"/>
      <c r="V8254" s="170"/>
      <c r="W8254" s="170"/>
      <c r="X8254" s="174"/>
      <c r="Y8254" s="170"/>
      <c r="Z8254" s="170"/>
      <c r="AA8254" s="170"/>
      <c r="AB8254" s="170"/>
      <c r="AC8254" s="170"/>
      <c r="AD8254" s="174"/>
      <c r="AE8254" s="170"/>
      <c r="AF8254" s="170"/>
      <c r="AI8254" s="170"/>
      <c r="AJ8254" s="170"/>
      <c r="AK8254" s="170"/>
      <c r="AL8254" s="170"/>
      <c r="AM8254" s="170"/>
      <c r="AN8254" s="170"/>
    </row>
    <row r="8255" spans="1:40" ht="52.5" customHeight="1" x14ac:dyDescent="0.2">
      <c r="A8255" s="170"/>
      <c r="B8255" s="170"/>
      <c r="C8255" s="170"/>
      <c r="D8255" s="170"/>
      <c r="E8255" s="170"/>
      <c r="F8255" s="170"/>
      <c r="G8255" s="170"/>
      <c r="H8255" s="170"/>
      <c r="I8255" s="170"/>
      <c r="J8255" s="170"/>
      <c r="K8255" s="170"/>
      <c r="L8255" s="170"/>
      <c r="M8255" s="170"/>
      <c r="N8255" s="170"/>
      <c r="O8255" s="170"/>
      <c r="P8255" s="170"/>
      <c r="Q8255" s="170"/>
      <c r="R8255" s="170"/>
      <c r="S8255" s="170"/>
      <c r="T8255" s="170"/>
      <c r="U8255" s="170"/>
      <c r="V8255" s="170"/>
      <c r="W8255" s="170"/>
      <c r="X8255" s="174"/>
      <c r="Y8255" s="170"/>
      <c r="Z8255" s="170"/>
      <c r="AA8255" s="170"/>
      <c r="AB8255" s="170"/>
      <c r="AC8255" s="170"/>
      <c r="AD8255" s="174"/>
      <c r="AE8255" s="170"/>
      <c r="AF8255" s="170"/>
      <c r="AI8255" s="170"/>
      <c r="AJ8255" s="170"/>
      <c r="AK8255" s="170"/>
      <c r="AL8255" s="170"/>
      <c r="AM8255" s="170"/>
      <c r="AN8255" s="170"/>
    </row>
    <row r="8256" spans="1:40" ht="52.5" customHeight="1" x14ac:dyDescent="0.2">
      <c r="A8256" s="170"/>
      <c r="B8256" s="170"/>
      <c r="C8256" s="170"/>
      <c r="D8256" s="170"/>
      <c r="E8256" s="170"/>
      <c r="F8256" s="170"/>
      <c r="G8256" s="170"/>
      <c r="H8256" s="170"/>
      <c r="I8256" s="170"/>
      <c r="J8256" s="170"/>
      <c r="K8256" s="170"/>
      <c r="L8256" s="170"/>
      <c r="M8256" s="170"/>
      <c r="N8256" s="170"/>
      <c r="O8256" s="170"/>
      <c r="P8256" s="170"/>
      <c r="Q8256" s="170"/>
      <c r="R8256" s="170"/>
      <c r="S8256" s="170"/>
      <c r="T8256" s="170"/>
      <c r="U8256" s="170"/>
      <c r="V8256" s="170"/>
      <c r="W8256" s="170"/>
      <c r="X8256" s="174"/>
      <c r="Y8256" s="170"/>
      <c r="Z8256" s="170"/>
      <c r="AA8256" s="170"/>
      <c r="AB8256" s="170"/>
      <c r="AC8256" s="170"/>
      <c r="AD8256" s="174"/>
      <c r="AE8256" s="170"/>
      <c r="AF8256" s="170"/>
      <c r="AI8256" s="170"/>
      <c r="AJ8256" s="170"/>
      <c r="AK8256" s="170"/>
      <c r="AL8256" s="170"/>
      <c r="AM8256" s="170"/>
      <c r="AN8256" s="170"/>
    </row>
    <row r="8257" spans="1:40" ht="52.5" customHeight="1" x14ac:dyDescent="0.2">
      <c r="A8257" s="170"/>
      <c r="B8257" s="170"/>
      <c r="C8257" s="170"/>
      <c r="D8257" s="170"/>
      <c r="E8257" s="170"/>
      <c r="F8257" s="170"/>
      <c r="G8257" s="170"/>
      <c r="H8257" s="170"/>
      <c r="I8257" s="170"/>
      <c r="J8257" s="170"/>
      <c r="K8257" s="170"/>
      <c r="L8257" s="170"/>
      <c r="M8257" s="170"/>
      <c r="N8257" s="170"/>
      <c r="O8257" s="170"/>
      <c r="P8257" s="170"/>
      <c r="Q8257" s="170"/>
      <c r="R8257" s="170"/>
      <c r="S8257" s="170"/>
      <c r="T8257" s="170"/>
      <c r="U8257" s="170"/>
      <c r="V8257" s="170"/>
      <c r="W8257" s="170"/>
      <c r="X8257" s="174"/>
      <c r="Y8257" s="170"/>
      <c r="Z8257" s="170"/>
      <c r="AA8257" s="170"/>
      <c r="AB8257" s="170"/>
      <c r="AC8257" s="170"/>
      <c r="AD8257" s="174"/>
      <c r="AE8257" s="170"/>
      <c r="AF8257" s="170"/>
      <c r="AI8257" s="170"/>
      <c r="AJ8257" s="170"/>
      <c r="AK8257" s="170"/>
      <c r="AL8257" s="170"/>
      <c r="AM8257" s="170"/>
      <c r="AN8257" s="170"/>
    </row>
    <row r="8258" spans="1:40" ht="52.5" customHeight="1" x14ac:dyDescent="0.2">
      <c r="A8258" s="170"/>
      <c r="B8258" s="170"/>
      <c r="C8258" s="170"/>
      <c r="D8258" s="170"/>
      <c r="E8258" s="170"/>
      <c r="F8258" s="170"/>
      <c r="G8258" s="170"/>
      <c r="H8258" s="170"/>
      <c r="I8258" s="170"/>
      <c r="J8258" s="170"/>
      <c r="K8258" s="170"/>
      <c r="L8258" s="170"/>
      <c r="M8258" s="170"/>
      <c r="N8258" s="170"/>
      <c r="O8258" s="170"/>
      <c r="P8258" s="170"/>
      <c r="Q8258" s="170"/>
      <c r="R8258" s="170"/>
      <c r="S8258" s="170"/>
      <c r="T8258" s="170"/>
      <c r="U8258" s="170"/>
      <c r="V8258" s="170"/>
      <c r="W8258" s="170"/>
      <c r="X8258" s="174"/>
      <c r="Y8258" s="170"/>
      <c r="Z8258" s="170"/>
      <c r="AA8258" s="170"/>
      <c r="AB8258" s="170"/>
      <c r="AC8258" s="170"/>
      <c r="AD8258" s="174"/>
      <c r="AE8258" s="170"/>
      <c r="AF8258" s="170"/>
      <c r="AI8258" s="170"/>
      <c r="AJ8258" s="170"/>
      <c r="AK8258" s="170"/>
      <c r="AL8258" s="170"/>
      <c r="AM8258" s="170"/>
      <c r="AN8258" s="170"/>
    </row>
    <row r="8259" spans="1:40" ht="52.5" customHeight="1" x14ac:dyDescent="0.2">
      <c r="A8259" s="170"/>
      <c r="B8259" s="170"/>
      <c r="C8259" s="170"/>
      <c r="D8259" s="170"/>
      <c r="E8259" s="170"/>
      <c r="F8259" s="170"/>
      <c r="G8259" s="170"/>
      <c r="H8259" s="170"/>
      <c r="I8259" s="170"/>
      <c r="J8259" s="170"/>
      <c r="K8259" s="170"/>
      <c r="L8259" s="170"/>
      <c r="M8259" s="170"/>
      <c r="N8259" s="170"/>
      <c r="O8259" s="170"/>
      <c r="P8259" s="170"/>
      <c r="Q8259" s="170"/>
      <c r="R8259" s="170"/>
      <c r="S8259" s="170"/>
      <c r="T8259" s="170"/>
      <c r="U8259" s="170"/>
      <c r="V8259" s="170"/>
      <c r="W8259" s="170"/>
      <c r="X8259" s="174"/>
      <c r="Y8259" s="170"/>
      <c r="Z8259" s="170"/>
      <c r="AA8259" s="170"/>
      <c r="AB8259" s="170"/>
      <c r="AC8259" s="170"/>
      <c r="AD8259" s="174"/>
      <c r="AE8259" s="170"/>
      <c r="AF8259" s="170"/>
      <c r="AI8259" s="170"/>
      <c r="AJ8259" s="170"/>
      <c r="AK8259" s="170"/>
      <c r="AL8259" s="170"/>
      <c r="AM8259" s="170"/>
      <c r="AN8259" s="170"/>
    </row>
    <row r="8260" spans="1:40" ht="52.5" customHeight="1" x14ac:dyDescent="0.2">
      <c r="A8260" s="170"/>
      <c r="B8260" s="170"/>
      <c r="C8260" s="170"/>
      <c r="D8260" s="170"/>
      <c r="E8260" s="170"/>
      <c r="F8260" s="170"/>
      <c r="G8260" s="170"/>
      <c r="H8260" s="170"/>
      <c r="I8260" s="170"/>
      <c r="J8260" s="170"/>
      <c r="K8260" s="170"/>
      <c r="L8260" s="170"/>
      <c r="M8260" s="170"/>
      <c r="N8260" s="170"/>
      <c r="O8260" s="170"/>
      <c r="P8260" s="170"/>
      <c r="Q8260" s="170"/>
      <c r="R8260" s="170"/>
      <c r="S8260" s="170"/>
      <c r="T8260" s="170"/>
      <c r="U8260" s="170"/>
      <c r="V8260" s="170"/>
      <c r="W8260" s="170"/>
      <c r="X8260" s="174"/>
      <c r="Y8260" s="170"/>
      <c r="Z8260" s="170"/>
      <c r="AA8260" s="170"/>
      <c r="AB8260" s="170"/>
      <c r="AC8260" s="170"/>
      <c r="AD8260" s="174"/>
      <c r="AE8260" s="170"/>
      <c r="AF8260" s="170"/>
      <c r="AI8260" s="170"/>
      <c r="AJ8260" s="170"/>
      <c r="AK8260" s="170"/>
      <c r="AL8260" s="170"/>
      <c r="AM8260" s="170"/>
      <c r="AN8260" s="170"/>
    </row>
    <row r="8261" spans="1:40" ht="52.5" customHeight="1" x14ac:dyDescent="0.2">
      <c r="A8261" s="170"/>
      <c r="B8261" s="170"/>
      <c r="C8261" s="170"/>
      <c r="D8261" s="170"/>
      <c r="E8261" s="170"/>
      <c r="F8261" s="170"/>
      <c r="G8261" s="170"/>
      <c r="H8261" s="170"/>
      <c r="I8261" s="170"/>
      <c r="J8261" s="170"/>
      <c r="K8261" s="170"/>
      <c r="L8261" s="170"/>
      <c r="M8261" s="170"/>
      <c r="N8261" s="170"/>
      <c r="O8261" s="170"/>
      <c r="P8261" s="170"/>
      <c r="Q8261" s="170"/>
      <c r="R8261" s="170"/>
      <c r="S8261" s="170"/>
      <c r="T8261" s="170"/>
      <c r="U8261" s="170"/>
      <c r="V8261" s="170"/>
      <c r="W8261" s="170"/>
      <c r="X8261" s="174"/>
      <c r="Y8261" s="170"/>
      <c r="Z8261" s="170"/>
      <c r="AA8261" s="170"/>
      <c r="AB8261" s="170"/>
      <c r="AC8261" s="170"/>
      <c r="AD8261" s="174"/>
      <c r="AE8261" s="170"/>
      <c r="AF8261" s="170"/>
      <c r="AI8261" s="170"/>
      <c r="AJ8261" s="170"/>
      <c r="AK8261" s="170"/>
      <c r="AL8261" s="170"/>
      <c r="AM8261" s="170"/>
      <c r="AN8261" s="170"/>
    </row>
    <row r="8262" spans="1:40" ht="52.5" customHeight="1" x14ac:dyDescent="0.2">
      <c r="A8262" s="170"/>
      <c r="B8262" s="170"/>
      <c r="C8262" s="170"/>
      <c r="D8262" s="170"/>
      <c r="E8262" s="170"/>
      <c r="F8262" s="170"/>
      <c r="G8262" s="170"/>
      <c r="H8262" s="170"/>
      <c r="I8262" s="170"/>
      <c r="J8262" s="170"/>
      <c r="K8262" s="170"/>
      <c r="L8262" s="170"/>
      <c r="M8262" s="170"/>
      <c r="N8262" s="170"/>
      <c r="O8262" s="170"/>
      <c r="P8262" s="170"/>
      <c r="Q8262" s="170"/>
      <c r="R8262" s="170"/>
      <c r="S8262" s="170"/>
      <c r="T8262" s="170"/>
      <c r="U8262" s="170"/>
      <c r="V8262" s="170"/>
      <c r="W8262" s="170"/>
      <c r="X8262" s="174"/>
      <c r="Y8262" s="170"/>
      <c r="Z8262" s="170"/>
      <c r="AA8262" s="170"/>
      <c r="AB8262" s="170"/>
      <c r="AC8262" s="170"/>
      <c r="AD8262" s="174"/>
      <c r="AE8262" s="170"/>
      <c r="AF8262" s="170"/>
      <c r="AI8262" s="170"/>
      <c r="AJ8262" s="170"/>
      <c r="AK8262" s="170"/>
      <c r="AL8262" s="170"/>
      <c r="AM8262" s="170"/>
      <c r="AN8262" s="170"/>
    </row>
    <row r="8263" spans="1:40" ht="52.5" customHeight="1" x14ac:dyDescent="0.2">
      <c r="A8263" s="170"/>
      <c r="B8263" s="170"/>
      <c r="C8263" s="170"/>
      <c r="D8263" s="170"/>
      <c r="E8263" s="170"/>
      <c r="F8263" s="170"/>
      <c r="G8263" s="170"/>
      <c r="H8263" s="170"/>
      <c r="I8263" s="170"/>
      <c r="J8263" s="170"/>
      <c r="K8263" s="170"/>
      <c r="L8263" s="170"/>
      <c r="M8263" s="170"/>
      <c r="N8263" s="170"/>
      <c r="O8263" s="170"/>
      <c r="P8263" s="170"/>
      <c r="Q8263" s="170"/>
      <c r="R8263" s="170"/>
      <c r="S8263" s="170"/>
      <c r="T8263" s="170"/>
      <c r="U8263" s="170"/>
      <c r="V8263" s="170"/>
      <c r="W8263" s="170"/>
      <c r="X8263" s="174"/>
      <c r="Y8263" s="170"/>
      <c r="Z8263" s="170"/>
      <c r="AA8263" s="170"/>
      <c r="AB8263" s="170"/>
      <c r="AC8263" s="170"/>
      <c r="AD8263" s="174"/>
      <c r="AE8263" s="170"/>
      <c r="AF8263" s="170"/>
      <c r="AI8263" s="170"/>
      <c r="AJ8263" s="170"/>
      <c r="AK8263" s="170"/>
      <c r="AL8263" s="170"/>
      <c r="AM8263" s="170"/>
      <c r="AN8263" s="170"/>
    </row>
    <row r="8264" spans="1:40" ht="52.5" customHeight="1" x14ac:dyDescent="0.2">
      <c r="A8264" s="170"/>
      <c r="B8264" s="170"/>
      <c r="C8264" s="170"/>
      <c r="D8264" s="170"/>
      <c r="E8264" s="170"/>
      <c r="F8264" s="170"/>
      <c r="G8264" s="170"/>
      <c r="H8264" s="170"/>
      <c r="I8264" s="170"/>
      <c r="J8264" s="170"/>
      <c r="K8264" s="170"/>
      <c r="L8264" s="170"/>
      <c r="M8264" s="170"/>
      <c r="N8264" s="170"/>
      <c r="O8264" s="170"/>
      <c r="P8264" s="170"/>
      <c r="Q8264" s="170"/>
      <c r="R8264" s="170"/>
      <c r="S8264" s="170"/>
      <c r="T8264" s="170"/>
      <c r="U8264" s="170"/>
      <c r="V8264" s="170"/>
      <c r="W8264" s="170"/>
      <c r="X8264" s="174"/>
      <c r="Y8264" s="170"/>
      <c r="Z8264" s="170"/>
      <c r="AA8264" s="170"/>
      <c r="AB8264" s="170"/>
      <c r="AC8264" s="170"/>
      <c r="AD8264" s="174"/>
      <c r="AE8264" s="170"/>
      <c r="AF8264" s="170"/>
      <c r="AI8264" s="170"/>
      <c r="AJ8264" s="170"/>
      <c r="AK8264" s="170"/>
      <c r="AL8264" s="170"/>
      <c r="AM8264" s="170"/>
      <c r="AN8264" s="170"/>
    </row>
    <row r="8265" spans="1:40" ht="52.5" customHeight="1" x14ac:dyDescent="0.2">
      <c r="A8265" s="170"/>
      <c r="B8265" s="170"/>
      <c r="C8265" s="170"/>
      <c r="D8265" s="170"/>
      <c r="E8265" s="170"/>
      <c r="F8265" s="170"/>
      <c r="G8265" s="170"/>
      <c r="H8265" s="170"/>
      <c r="I8265" s="170"/>
      <c r="J8265" s="170"/>
      <c r="K8265" s="170"/>
      <c r="L8265" s="170"/>
      <c r="M8265" s="170"/>
      <c r="N8265" s="170"/>
      <c r="O8265" s="170"/>
      <c r="P8265" s="170"/>
      <c r="Q8265" s="170"/>
      <c r="R8265" s="170"/>
      <c r="S8265" s="170"/>
      <c r="T8265" s="170"/>
      <c r="U8265" s="170"/>
      <c r="V8265" s="170"/>
      <c r="W8265" s="170"/>
      <c r="X8265" s="174"/>
      <c r="Y8265" s="170"/>
      <c r="Z8265" s="170"/>
      <c r="AA8265" s="170"/>
      <c r="AB8265" s="170"/>
      <c r="AC8265" s="170"/>
      <c r="AD8265" s="174"/>
      <c r="AE8265" s="170"/>
      <c r="AF8265" s="170"/>
      <c r="AI8265" s="170"/>
      <c r="AJ8265" s="170"/>
      <c r="AK8265" s="170"/>
      <c r="AL8265" s="170"/>
      <c r="AM8265" s="170"/>
      <c r="AN8265" s="170"/>
    </row>
    <row r="8266" spans="1:40" ht="52.5" customHeight="1" x14ac:dyDescent="0.2">
      <c r="A8266" s="170"/>
      <c r="B8266" s="170"/>
      <c r="C8266" s="170"/>
      <c r="D8266" s="170"/>
      <c r="E8266" s="170"/>
      <c r="F8266" s="170"/>
      <c r="G8266" s="170"/>
      <c r="H8266" s="170"/>
      <c r="I8266" s="170"/>
      <c r="J8266" s="170"/>
      <c r="K8266" s="170"/>
      <c r="L8266" s="170"/>
      <c r="M8266" s="170"/>
      <c r="N8266" s="170"/>
      <c r="O8266" s="170"/>
      <c r="P8266" s="170"/>
      <c r="Q8266" s="170"/>
      <c r="R8266" s="170"/>
      <c r="S8266" s="170"/>
      <c r="T8266" s="170"/>
      <c r="U8266" s="170"/>
      <c r="V8266" s="170"/>
      <c r="W8266" s="170"/>
      <c r="X8266" s="174"/>
      <c r="Y8266" s="170"/>
      <c r="Z8266" s="170"/>
      <c r="AA8266" s="170"/>
      <c r="AB8266" s="170"/>
      <c r="AC8266" s="170"/>
      <c r="AD8266" s="174"/>
      <c r="AE8266" s="170"/>
      <c r="AF8266" s="170"/>
      <c r="AI8266" s="170"/>
      <c r="AJ8266" s="170"/>
      <c r="AK8266" s="170"/>
      <c r="AL8266" s="170"/>
      <c r="AM8266" s="170"/>
      <c r="AN8266" s="170"/>
    </row>
    <row r="8267" spans="1:40" ht="52.5" customHeight="1" x14ac:dyDescent="0.2">
      <c r="A8267" s="170"/>
      <c r="B8267" s="170"/>
      <c r="C8267" s="170"/>
      <c r="D8267" s="170"/>
      <c r="E8267" s="170"/>
      <c r="F8267" s="170"/>
      <c r="G8267" s="170"/>
      <c r="H8267" s="170"/>
      <c r="I8267" s="170"/>
      <c r="J8267" s="170"/>
      <c r="K8267" s="170"/>
      <c r="L8267" s="170"/>
      <c r="M8267" s="170"/>
      <c r="N8267" s="170"/>
      <c r="O8267" s="170"/>
      <c r="P8267" s="170"/>
      <c r="Q8267" s="170"/>
      <c r="R8267" s="170"/>
      <c r="S8267" s="170"/>
      <c r="T8267" s="170"/>
      <c r="U8267" s="170"/>
      <c r="V8267" s="170"/>
      <c r="W8267" s="170"/>
      <c r="X8267" s="174"/>
      <c r="Y8267" s="170"/>
      <c r="Z8267" s="170"/>
      <c r="AA8267" s="170"/>
      <c r="AB8267" s="170"/>
      <c r="AC8267" s="170"/>
      <c r="AD8267" s="174"/>
      <c r="AE8267" s="170"/>
      <c r="AF8267" s="170"/>
      <c r="AI8267" s="170"/>
      <c r="AJ8267" s="170"/>
      <c r="AK8267" s="170"/>
      <c r="AL8267" s="170"/>
      <c r="AM8267" s="170"/>
      <c r="AN8267" s="170"/>
    </row>
    <row r="8268" spans="1:40" ht="52.5" customHeight="1" x14ac:dyDescent="0.2">
      <c r="A8268" s="170"/>
      <c r="B8268" s="170"/>
      <c r="C8268" s="170"/>
      <c r="D8268" s="170"/>
      <c r="E8268" s="170"/>
      <c r="F8268" s="170"/>
      <c r="G8268" s="170"/>
      <c r="H8268" s="170"/>
      <c r="I8268" s="170"/>
      <c r="J8268" s="170"/>
      <c r="K8268" s="170"/>
      <c r="L8268" s="170"/>
      <c r="M8268" s="170"/>
      <c r="N8268" s="170"/>
      <c r="O8268" s="170"/>
      <c r="P8268" s="170"/>
      <c r="Q8268" s="170"/>
      <c r="R8268" s="170"/>
      <c r="S8268" s="170"/>
      <c r="T8268" s="170"/>
      <c r="U8268" s="170"/>
      <c r="V8268" s="170"/>
      <c r="W8268" s="170"/>
      <c r="X8268" s="174"/>
      <c r="Y8268" s="170"/>
      <c r="Z8268" s="170"/>
      <c r="AA8268" s="170"/>
      <c r="AB8268" s="170"/>
      <c r="AC8268" s="170"/>
      <c r="AD8268" s="174"/>
      <c r="AE8268" s="170"/>
      <c r="AF8268" s="170"/>
      <c r="AI8268" s="170"/>
      <c r="AJ8268" s="170"/>
      <c r="AK8268" s="170"/>
      <c r="AL8268" s="170"/>
      <c r="AM8268" s="170"/>
      <c r="AN8268" s="170"/>
    </row>
    <row r="8269" spans="1:40" ht="52.5" customHeight="1" x14ac:dyDescent="0.2">
      <c r="A8269" s="170"/>
      <c r="B8269" s="170"/>
      <c r="C8269" s="170"/>
      <c r="D8269" s="170"/>
      <c r="E8269" s="170"/>
      <c r="F8269" s="170"/>
      <c r="G8269" s="170"/>
      <c r="H8269" s="170"/>
      <c r="I8269" s="170"/>
      <c r="J8269" s="170"/>
      <c r="K8269" s="170"/>
      <c r="L8269" s="170"/>
      <c r="M8269" s="170"/>
      <c r="N8269" s="170"/>
      <c r="O8269" s="170"/>
      <c r="P8269" s="170"/>
      <c r="Q8269" s="170"/>
      <c r="R8269" s="170"/>
      <c r="S8269" s="170"/>
      <c r="T8269" s="170"/>
      <c r="U8269" s="170"/>
      <c r="V8269" s="170"/>
      <c r="W8269" s="170"/>
      <c r="X8269" s="174"/>
      <c r="Y8269" s="170"/>
      <c r="Z8269" s="170"/>
      <c r="AA8269" s="170"/>
      <c r="AB8269" s="170"/>
      <c r="AC8269" s="170"/>
      <c r="AD8269" s="174"/>
      <c r="AE8269" s="170"/>
      <c r="AF8269" s="170"/>
      <c r="AI8269" s="170"/>
      <c r="AJ8269" s="170"/>
      <c r="AK8269" s="170"/>
      <c r="AL8269" s="170"/>
      <c r="AM8269" s="170"/>
      <c r="AN8269" s="170"/>
    </row>
    <row r="8270" spans="1:40" ht="52.5" customHeight="1" x14ac:dyDescent="0.2">
      <c r="A8270" s="170"/>
      <c r="B8270" s="170"/>
      <c r="C8270" s="170"/>
      <c r="D8270" s="170"/>
      <c r="E8270" s="170"/>
      <c r="F8270" s="170"/>
      <c r="G8270" s="170"/>
      <c r="H8270" s="170"/>
      <c r="I8270" s="170"/>
      <c r="J8270" s="170"/>
      <c r="K8270" s="170"/>
      <c r="L8270" s="170"/>
      <c r="M8270" s="170"/>
      <c r="N8270" s="170"/>
      <c r="O8270" s="170"/>
      <c r="P8270" s="170"/>
      <c r="Q8270" s="170"/>
      <c r="R8270" s="170"/>
      <c r="S8270" s="170"/>
      <c r="T8270" s="170"/>
      <c r="U8270" s="170"/>
      <c r="V8270" s="170"/>
      <c r="W8270" s="170"/>
      <c r="X8270" s="174"/>
      <c r="Y8270" s="170"/>
      <c r="Z8270" s="170"/>
      <c r="AA8270" s="170"/>
      <c r="AB8270" s="170"/>
      <c r="AC8270" s="170"/>
      <c r="AD8270" s="174"/>
      <c r="AE8270" s="170"/>
      <c r="AF8270" s="170"/>
      <c r="AI8270" s="170"/>
      <c r="AJ8270" s="170"/>
      <c r="AK8270" s="170"/>
      <c r="AL8270" s="170"/>
      <c r="AM8270" s="170"/>
      <c r="AN8270" s="170"/>
    </row>
    <row r="8271" spans="1:40" ht="52.5" customHeight="1" x14ac:dyDescent="0.2">
      <c r="A8271" s="170"/>
      <c r="B8271" s="170"/>
      <c r="C8271" s="170"/>
      <c r="D8271" s="170"/>
      <c r="E8271" s="170"/>
      <c r="F8271" s="170"/>
      <c r="G8271" s="170"/>
      <c r="H8271" s="170"/>
      <c r="I8271" s="170"/>
      <c r="J8271" s="170"/>
      <c r="K8271" s="170"/>
      <c r="L8271" s="170"/>
      <c r="M8271" s="170"/>
      <c r="N8271" s="170"/>
      <c r="O8271" s="170"/>
      <c r="P8271" s="170"/>
      <c r="Q8271" s="170"/>
      <c r="R8271" s="170"/>
      <c r="S8271" s="170"/>
      <c r="T8271" s="170"/>
      <c r="U8271" s="170"/>
      <c r="V8271" s="170"/>
      <c r="W8271" s="170"/>
      <c r="X8271" s="174"/>
      <c r="Y8271" s="170"/>
      <c r="Z8271" s="170"/>
      <c r="AA8271" s="170"/>
      <c r="AB8271" s="170"/>
      <c r="AC8271" s="170"/>
      <c r="AD8271" s="174"/>
      <c r="AE8271" s="170"/>
      <c r="AF8271" s="170"/>
      <c r="AI8271" s="170"/>
      <c r="AJ8271" s="170"/>
      <c r="AK8271" s="170"/>
      <c r="AL8271" s="170"/>
      <c r="AM8271" s="170"/>
      <c r="AN8271" s="170"/>
    </row>
    <row r="8272" spans="1:40" ht="52.5" customHeight="1" x14ac:dyDescent="0.2">
      <c r="A8272" s="170"/>
      <c r="B8272" s="170"/>
      <c r="C8272" s="170"/>
      <c r="D8272" s="170"/>
      <c r="E8272" s="170"/>
      <c r="F8272" s="170"/>
      <c r="G8272" s="170"/>
      <c r="H8272" s="170"/>
      <c r="I8272" s="170"/>
      <c r="J8272" s="170"/>
      <c r="K8272" s="170"/>
      <c r="L8272" s="170"/>
      <c r="M8272" s="170"/>
      <c r="N8272" s="170"/>
      <c r="O8272" s="170"/>
      <c r="P8272" s="170"/>
      <c r="Q8272" s="170"/>
      <c r="R8272" s="170"/>
      <c r="S8272" s="170"/>
      <c r="T8272" s="170"/>
      <c r="U8272" s="170"/>
      <c r="V8272" s="170"/>
      <c r="W8272" s="170"/>
      <c r="X8272" s="174"/>
      <c r="Y8272" s="170"/>
      <c r="Z8272" s="170"/>
      <c r="AA8272" s="170"/>
      <c r="AB8272" s="170"/>
      <c r="AC8272" s="170"/>
      <c r="AD8272" s="174"/>
      <c r="AE8272" s="170"/>
      <c r="AF8272" s="170"/>
      <c r="AI8272" s="170"/>
      <c r="AJ8272" s="170"/>
      <c r="AK8272" s="170"/>
      <c r="AL8272" s="170"/>
      <c r="AM8272" s="170"/>
      <c r="AN8272" s="170"/>
    </row>
    <row r="8273" spans="1:40" ht="52.5" customHeight="1" x14ac:dyDescent="0.2">
      <c r="A8273" s="170"/>
      <c r="B8273" s="170"/>
      <c r="C8273" s="170"/>
      <c r="D8273" s="170"/>
      <c r="E8273" s="170"/>
      <c r="F8273" s="170"/>
      <c r="G8273" s="170"/>
      <c r="H8273" s="170"/>
      <c r="I8273" s="170"/>
      <c r="J8273" s="170"/>
      <c r="K8273" s="170"/>
      <c r="L8273" s="170"/>
      <c r="M8273" s="170"/>
      <c r="N8273" s="170"/>
      <c r="O8273" s="170"/>
      <c r="P8273" s="170"/>
      <c r="Q8273" s="170"/>
      <c r="R8273" s="170"/>
      <c r="S8273" s="170"/>
      <c r="T8273" s="170"/>
      <c r="U8273" s="170"/>
      <c r="V8273" s="170"/>
      <c r="W8273" s="170"/>
      <c r="X8273" s="174"/>
      <c r="Y8273" s="170"/>
      <c r="Z8273" s="170"/>
      <c r="AA8273" s="170"/>
      <c r="AB8273" s="170"/>
      <c r="AC8273" s="170"/>
      <c r="AD8273" s="174"/>
      <c r="AE8273" s="170"/>
      <c r="AF8273" s="170"/>
      <c r="AI8273" s="170"/>
      <c r="AJ8273" s="170"/>
      <c r="AK8273" s="170"/>
      <c r="AL8273" s="170"/>
      <c r="AM8273" s="170"/>
      <c r="AN8273" s="170"/>
    </row>
    <row r="8274" spans="1:40" ht="52.5" customHeight="1" x14ac:dyDescent="0.2">
      <c r="A8274" s="170"/>
      <c r="B8274" s="170"/>
      <c r="C8274" s="170"/>
      <c r="D8274" s="170"/>
      <c r="E8274" s="170"/>
      <c r="F8274" s="170"/>
      <c r="G8274" s="170"/>
      <c r="H8274" s="170"/>
      <c r="I8274" s="170"/>
      <c r="J8274" s="170"/>
      <c r="K8274" s="170"/>
      <c r="L8274" s="170"/>
      <c r="M8274" s="170"/>
      <c r="N8274" s="170"/>
      <c r="O8274" s="170"/>
      <c r="P8274" s="170"/>
      <c r="Q8274" s="170"/>
      <c r="R8274" s="170"/>
      <c r="S8274" s="170"/>
      <c r="T8274" s="170"/>
      <c r="U8274" s="170"/>
      <c r="V8274" s="170"/>
      <c r="W8274" s="170"/>
      <c r="X8274" s="174"/>
      <c r="Y8274" s="170"/>
      <c r="Z8274" s="170"/>
      <c r="AA8274" s="170"/>
      <c r="AB8274" s="170"/>
      <c r="AC8274" s="170"/>
      <c r="AD8274" s="174"/>
      <c r="AE8274" s="170"/>
      <c r="AF8274" s="170"/>
      <c r="AI8274" s="170"/>
      <c r="AJ8274" s="170"/>
      <c r="AK8274" s="170"/>
      <c r="AL8274" s="170"/>
      <c r="AM8274" s="170"/>
      <c r="AN8274" s="170"/>
    </row>
    <row r="8275" spans="1:40" ht="52.5" customHeight="1" x14ac:dyDescent="0.2">
      <c r="A8275" s="170"/>
      <c r="B8275" s="170"/>
      <c r="C8275" s="170"/>
      <c r="D8275" s="170"/>
      <c r="E8275" s="170"/>
      <c r="F8275" s="170"/>
      <c r="G8275" s="170"/>
      <c r="H8275" s="170"/>
      <c r="I8275" s="170"/>
      <c r="J8275" s="170"/>
      <c r="K8275" s="170"/>
      <c r="L8275" s="170"/>
      <c r="M8275" s="170"/>
      <c r="N8275" s="170"/>
      <c r="O8275" s="170"/>
      <c r="P8275" s="170"/>
      <c r="Q8275" s="170"/>
      <c r="R8275" s="170"/>
      <c r="S8275" s="170"/>
      <c r="T8275" s="170"/>
      <c r="U8275" s="170"/>
      <c r="V8275" s="170"/>
      <c r="W8275" s="170"/>
      <c r="X8275" s="174"/>
      <c r="Y8275" s="170"/>
      <c r="Z8275" s="170"/>
      <c r="AA8275" s="170"/>
      <c r="AB8275" s="170"/>
      <c r="AC8275" s="170"/>
      <c r="AD8275" s="174"/>
      <c r="AE8275" s="170"/>
      <c r="AF8275" s="170"/>
      <c r="AI8275" s="170"/>
      <c r="AJ8275" s="170"/>
      <c r="AK8275" s="170"/>
      <c r="AL8275" s="170"/>
      <c r="AM8275" s="170"/>
      <c r="AN8275" s="170"/>
    </row>
    <row r="8276" spans="1:40" ht="52.5" customHeight="1" x14ac:dyDescent="0.2">
      <c r="A8276" s="170"/>
      <c r="B8276" s="170"/>
      <c r="C8276" s="170"/>
      <c r="D8276" s="170"/>
      <c r="E8276" s="170"/>
      <c r="F8276" s="170"/>
      <c r="G8276" s="170"/>
      <c r="H8276" s="170"/>
      <c r="I8276" s="170"/>
      <c r="J8276" s="170"/>
      <c r="K8276" s="170"/>
      <c r="L8276" s="170"/>
      <c r="M8276" s="170"/>
      <c r="N8276" s="170"/>
      <c r="O8276" s="170"/>
      <c r="P8276" s="170"/>
      <c r="Q8276" s="170"/>
      <c r="R8276" s="170"/>
      <c r="S8276" s="170"/>
      <c r="T8276" s="170"/>
      <c r="U8276" s="170"/>
      <c r="V8276" s="170"/>
      <c r="W8276" s="170"/>
      <c r="X8276" s="174"/>
      <c r="Y8276" s="170"/>
      <c r="Z8276" s="170"/>
      <c r="AA8276" s="170"/>
      <c r="AB8276" s="170"/>
      <c r="AC8276" s="170"/>
      <c r="AD8276" s="174"/>
      <c r="AE8276" s="170"/>
      <c r="AF8276" s="170"/>
      <c r="AI8276" s="170"/>
      <c r="AJ8276" s="170"/>
      <c r="AK8276" s="170"/>
      <c r="AL8276" s="170"/>
      <c r="AM8276" s="170"/>
      <c r="AN8276" s="170"/>
    </row>
    <row r="8277" spans="1:40" ht="52.5" customHeight="1" x14ac:dyDescent="0.2">
      <c r="A8277" s="170"/>
      <c r="B8277" s="170"/>
      <c r="C8277" s="170"/>
      <c r="D8277" s="170"/>
      <c r="E8277" s="170"/>
      <c r="F8277" s="170"/>
      <c r="G8277" s="170"/>
      <c r="H8277" s="170"/>
      <c r="I8277" s="170"/>
      <c r="J8277" s="170"/>
      <c r="K8277" s="170"/>
      <c r="L8277" s="170"/>
      <c r="M8277" s="170"/>
      <c r="N8277" s="170"/>
      <c r="O8277" s="170"/>
      <c r="P8277" s="170"/>
      <c r="Q8277" s="170"/>
      <c r="R8277" s="170"/>
      <c r="S8277" s="170"/>
      <c r="T8277" s="170"/>
      <c r="U8277" s="170"/>
      <c r="V8277" s="170"/>
      <c r="W8277" s="170"/>
      <c r="X8277" s="174"/>
      <c r="Y8277" s="170"/>
      <c r="Z8277" s="170"/>
      <c r="AA8277" s="170"/>
      <c r="AB8277" s="170"/>
      <c r="AC8277" s="170"/>
      <c r="AD8277" s="174"/>
      <c r="AE8277" s="170"/>
      <c r="AF8277" s="170"/>
      <c r="AI8277" s="170"/>
      <c r="AJ8277" s="170"/>
      <c r="AK8277" s="170"/>
      <c r="AL8277" s="170"/>
      <c r="AM8277" s="170"/>
      <c r="AN8277" s="170"/>
    </row>
    <row r="8278" spans="1:40" ht="52.5" customHeight="1" x14ac:dyDescent="0.2">
      <c r="A8278" s="170"/>
      <c r="B8278" s="170"/>
      <c r="C8278" s="170"/>
      <c r="D8278" s="170"/>
      <c r="E8278" s="170"/>
      <c r="F8278" s="170"/>
      <c r="G8278" s="170"/>
      <c r="H8278" s="170"/>
      <c r="I8278" s="170"/>
      <c r="J8278" s="170"/>
      <c r="K8278" s="170"/>
      <c r="L8278" s="170"/>
      <c r="M8278" s="170"/>
      <c r="N8278" s="170"/>
      <c r="O8278" s="170"/>
      <c r="P8278" s="170"/>
      <c r="Q8278" s="170"/>
      <c r="R8278" s="170"/>
      <c r="S8278" s="170"/>
      <c r="T8278" s="170"/>
      <c r="U8278" s="170"/>
      <c r="V8278" s="170"/>
      <c r="W8278" s="170"/>
      <c r="X8278" s="174"/>
      <c r="Y8278" s="170"/>
      <c r="Z8278" s="170"/>
      <c r="AA8278" s="170"/>
      <c r="AB8278" s="170"/>
      <c r="AC8278" s="170"/>
      <c r="AD8278" s="174"/>
      <c r="AE8278" s="170"/>
      <c r="AF8278" s="170"/>
      <c r="AI8278" s="170"/>
      <c r="AJ8278" s="170"/>
      <c r="AK8278" s="170"/>
      <c r="AL8278" s="170"/>
      <c r="AM8278" s="170"/>
      <c r="AN8278" s="170"/>
    </row>
    <row r="8279" spans="1:40" ht="52.5" customHeight="1" x14ac:dyDescent="0.2">
      <c r="A8279" s="170"/>
      <c r="B8279" s="170"/>
      <c r="C8279" s="170"/>
      <c r="D8279" s="170"/>
      <c r="E8279" s="170"/>
      <c r="F8279" s="170"/>
      <c r="G8279" s="170"/>
      <c r="H8279" s="170"/>
      <c r="I8279" s="170"/>
      <c r="J8279" s="170"/>
      <c r="K8279" s="170"/>
      <c r="L8279" s="170"/>
      <c r="M8279" s="170"/>
      <c r="N8279" s="170"/>
      <c r="O8279" s="170"/>
      <c r="P8279" s="170"/>
      <c r="Q8279" s="170"/>
      <c r="R8279" s="170"/>
      <c r="S8279" s="170"/>
      <c r="T8279" s="170"/>
      <c r="U8279" s="170"/>
      <c r="V8279" s="170"/>
      <c r="W8279" s="170"/>
      <c r="X8279" s="174"/>
      <c r="Y8279" s="170"/>
      <c r="Z8279" s="170"/>
      <c r="AA8279" s="170"/>
      <c r="AB8279" s="170"/>
      <c r="AC8279" s="170"/>
      <c r="AD8279" s="174"/>
      <c r="AE8279" s="170"/>
      <c r="AF8279" s="170"/>
      <c r="AI8279" s="170"/>
      <c r="AJ8279" s="170"/>
      <c r="AK8279" s="170"/>
      <c r="AL8279" s="170"/>
      <c r="AM8279" s="170"/>
      <c r="AN8279" s="170"/>
    </row>
    <row r="8280" spans="1:40" ht="52.5" customHeight="1" x14ac:dyDescent="0.2">
      <c r="A8280" s="170"/>
      <c r="B8280" s="170"/>
      <c r="C8280" s="170"/>
      <c r="D8280" s="170"/>
      <c r="E8280" s="170"/>
      <c r="F8280" s="170"/>
      <c r="G8280" s="170"/>
      <c r="H8280" s="170"/>
      <c r="I8280" s="170"/>
      <c r="J8280" s="170"/>
      <c r="K8280" s="170"/>
      <c r="L8280" s="170"/>
      <c r="M8280" s="170"/>
      <c r="N8280" s="170"/>
      <c r="O8280" s="170"/>
      <c r="P8280" s="170"/>
      <c r="Q8280" s="170"/>
      <c r="R8280" s="170"/>
      <c r="S8280" s="170"/>
      <c r="T8280" s="170"/>
      <c r="U8280" s="170"/>
      <c r="V8280" s="170"/>
      <c r="W8280" s="170"/>
      <c r="X8280" s="174"/>
      <c r="Y8280" s="170"/>
      <c r="Z8280" s="170"/>
      <c r="AA8280" s="170"/>
      <c r="AB8280" s="170"/>
      <c r="AC8280" s="170"/>
      <c r="AD8280" s="174"/>
      <c r="AE8280" s="170"/>
      <c r="AF8280" s="170"/>
      <c r="AI8280" s="170"/>
      <c r="AJ8280" s="170"/>
      <c r="AK8280" s="170"/>
      <c r="AL8280" s="170"/>
      <c r="AM8280" s="170"/>
      <c r="AN8280" s="170"/>
    </row>
    <row r="8281" spans="1:40" ht="52.5" customHeight="1" x14ac:dyDescent="0.2">
      <c r="A8281" s="170"/>
      <c r="B8281" s="170"/>
      <c r="C8281" s="170"/>
      <c r="D8281" s="170"/>
      <c r="E8281" s="170"/>
      <c r="F8281" s="170"/>
      <c r="G8281" s="170"/>
      <c r="H8281" s="170"/>
      <c r="I8281" s="170"/>
      <c r="J8281" s="170"/>
      <c r="K8281" s="170"/>
      <c r="L8281" s="170"/>
      <c r="M8281" s="170"/>
      <c r="N8281" s="170"/>
      <c r="O8281" s="170"/>
      <c r="P8281" s="170"/>
      <c r="Q8281" s="170"/>
      <c r="R8281" s="170"/>
      <c r="S8281" s="170"/>
      <c r="T8281" s="170"/>
      <c r="U8281" s="170"/>
      <c r="V8281" s="170"/>
      <c r="W8281" s="170"/>
      <c r="X8281" s="174"/>
      <c r="Y8281" s="170"/>
      <c r="Z8281" s="170"/>
      <c r="AA8281" s="170"/>
      <c r="AB8281" s="170"/>
      <c r="AC8281" s="170"/>
      <c r="AD8281" s="174"/>
      <c r="AE8281" s="170"/>
      <c r="AF8281" s="170"/>
      <c r="AI8281" s="170"/>
      <c r="AJ8281" s="170"/>
      <c r="AK8281" s="170"/>
      <c r="AL8281" s="170"/>
      <c r="AM8281" s="170"/>
      <c r="AN8281" s="170"/>
    </row>
    <row r="8282" spans="1:40" ht="52.5" customHeight="1" x14ac:dyDescent="0.2">
      <c r="A8282" s="170"/>
      <c r="B8282" s="170"/>
      <c r="C8282" s="170"/>
      <c r="D8282" s="170"/>
      <c r="E8282" s="170"/>
      <c r="F8282" s="170"/>
      <c r="G8282" s="170"/>
      <c r="H8282" s="170"/>
      <c r="I8282" s="170"/>
      <c r="J8282" s="170"/>
      <c r="K8282" s="170"/>
      <c r="L8282" s="170"/>
      <c r="M8282" s="170"/>
      <c r="N8282" s="170"/>
      <c r="O8282" s="170"/>
      <c r="P8282" s="170"/>
      <c r="Q8282" s="170"/>
      <c r="R8282" s="170"/>
      <c r="S8282" s="170"/>
      <c r="T8282" s="170"/>
      <c r="U8282" s="170"/>
      <c r="V8282" s="170"/>
      <c r="W8282" s="170"/>
      <c r="X8282" s="174"/>
      <c r="Y8282" s="170"/>
      <c r="Z8282" s="170"/>
      <c r="AA8282" s="170"/>
      <c r="AB8282" s="170"/>
      <c r="AC8282" s="170"/>
      <c r="AD8282" s="174"/>
      <c r="AE8282" s="170"/>
      <c r="AF8282" s="170"/>
      <c r="AI8282" s="170"/>
      <c r="AJ8282" s="170"/>
      <c r="AK8282" s="170"/>
      <c r="AL8282" s="170"/>
      <c r="AM8282" s="170"/>
      <c r="AN8282" s="170"/>
    </row>
    <row r="8283" spans="1:40" ht="52.5" customHeight="1" x14ac:dyDescent="0.2">
      <c r="A8283" s="170"/>
      <c r="B8283" s="170"/>
      <c r="C8283" s="170"/>
      <c r="D8283" s="170"/>
      <c r="E8283" s="170"/>
      <c r="F8283" s="170"/>
      <c r="G8283" s="170"/>
      <c r="H8283" s="170"/>
      <c r="I8283" s="170"/>
      <c r="J8283" s="170"/>
      <c r="K8283" s="170"/>
      <c r="L8283" s="170"/>
      <c r="M8283" s="170"/>
      <c r="N8283" s="170"/>
      <c r="O8283" s="170"/>
      <c r="P8283" s="170"/>
      <c r="Q8283" s="170"/>
      <c r="R8283" s="170"/>
      <c r="S8283" s="170"/>
      <c r="T8283" s="170"/>
      <c r="U8283" s="170"/>
      <c r="V8283" s="170"/>
      <c r="W8283" s="170"/>
      <c r="X8283" s="174"/>
      <c r="Y8283" s="170"/>
      <c r="Z8283" s="170"/>
      <c r="AA8283" s="170"/>
      <c r="AB8283" s="170"/>
      <c r="AC8283" s="170"/>
      <c r="AD8283" s="174"/>
      <c r="AE8283" s="170"/>
      <c r="AF8283" s="170"/>
      <c r="AI8283" s="170"/>
      <c r="AJ8283" s="170"/>
      <c r="AK8283" s="170"/>
      <c r="AL8283" s="170"/>
      <c r="AM8283" s="170"/>
      <c r="AN8283" s="170"/>
    </row>
    <row r="8284" spans="1:40" ht="52.5" customHeight="1" x14ac:dyDescent="0.2">
      <c r="A8284" s="170"/>
      <c r="B8284" s="170"/>
      <c r="C8284" s="170"/>
      <c r="D8284" s="170"/>
      <c r="E8284" s="170"/>
      <c r="F8284" s="170"/>
      <c r="G8284" s="170"/>
      <c r="H8284" s="170"/>
      <c r="I8284" s="170"/>
      <c r="J8284" s="170"/>
      <c r="K8284" s="170"/>
      <c r="L8284" s="170"/>
      <c r="M8284" s="170"/>
      <c r="N8284" s="170"/>
      <c r="O8284" s="170"/>
      <c r="P8284" s="170"/>
      <c r="Q8284" s="170"/>
      <c r="R8284" s="170"/>
      <c r="S8284" s="170"/>
      <c r="T8284" s="170"/>
      <c r="U8284" s="170"/>
      <c r="V8284" s="170"/>
      <c r="W8284" s="170"/>
      <c r="X8284" s="174"/>
      <c r="Y8284" s="170"/>
      <c r="Z8284" s="170"/>
      <c r="AA8284" s="170"/>
      <c r="AB8284" s="170"/>
      <c r="AC8284" s="170"/>
      <c r="AD8284" s="174"/>
      <c r="AE8284" s="170"/>
      <c r="AF8284" s="170"/>
      <c r="AI8284" s="170"/>
      <c r="AJ8284" s="170"/>
      <c r="AK8284" s="170"/>
      <c r="AL8284" s="170"/>
      <c r="AM8284" s="170"/>
      <c r="AN8284" s="170"/>
    </row>
    <row r="8285" spans="1:40" ht="52.5" customHeight="1" x14ac:dyDescent="0.2">
      <c r="A8285" s="170"/>
      <c r="B8285" s="170"/>
      <c r="C8285" s="170"/>
      <c r="D8285" s="170"/>
      <c r="E8285" s="170"/>
      <c r="F8285" s="170"/>
      <c r="G8285" s="170"/>
      <c r="H8285" s="170"/>
      <c r="I8285" s="170"/>
      <c r="J8285" s="170"/>
      <c r="K8285" s="170"/>
      <c r="L8285" s="170"/>
      <c r="M8285" s="170"/>
      <c r="N8285" s="170"/>
      <c r="O8285" s="170"/>
      <c r="P8285" s="170"/>
      <c r="Q8285" s="170"/>
      <c r="R8285" s="170"/>
      <c r="S8285" s="170"/>
      <c r="T8285" s="170"/>
      <c r="U8285" s="170"/>
      <c r="V8285" s="170"/>
      <c r="W8285" s="170"/>
      <c r="X8285" s="174"/>
      <c r="Y8285" s="170"/>
      <c r="Z8285" s="170"/>
      <c r="AA8285" s="170"/>
      <c r="AB8285" s="170"/>
      <c r="AC8285" s="170"/>
      <c r="AD8285" s="174"/>
      <c r="AE8285" s="170"/>
      <c r="AF8285" s="170"/>
      <c r="AI8285" s="170"/>
      <c r="AJ8285" s="170"/>
      <c r="AK8285" s="170"/>
      <c r="AL8285" s="170"/>
      <c r="AM8285" s="170"/>
      <c r="AN8285" s="170"/>
    </row>
    <row r="8286" spans="1:40" ht="52.5" customHeight="1" x14ac:dyDescent="0.2">
      <c r="A8286" s="170"/>
      <c r="B8286" s="170"/>
      <c r="C8286" s="170"/>
      <c r="D8286" s="170"/>
      <c r="E8286" s="170"/>
      <c r="F8286" s="170"/>
      <c r="G8286" s="170"/>
      <c r="H8286" s="170"/>
      <c r="I8286" s="170"/>
      <c r="J8286" s="170"/>
      <c r="K8286" s="170"/>
      <c r="L8286" s="170"/>
      <c r="M8286" s="170"/>
      <c r="N8286" s="170"/>
      <c r="O8286" s="170"/>
      <c r="P8286" s="170"/>
      <c r="Q8286" s="170"/>
      <c r="R8286" s="170"/>
      <c r="S8286" s="170"/>
      <c r="T8286" s="170"/>
      <c r="U8286" s="170"/>
      <c r="V8286" s="170"/>
      <c r="W8286" s="170"/>
      <c r="X8286" s="174"/>
      <c r="Y8286" s="170"/>
      <c r="Z8286" s="170"/>
      <c r="AA8286" s="170"/>
      <c r="AB8286" s="170"/>
      <c r="AC8286" s="170"/>
      <c r="AD8286" s="174"/>
      <c r="AE8286" s="170"/>
      <c r="AF8286" s="170"/>
      <c r="AI8286" s="170"/>
      <c r="AJ8286" s="170"/>
      <c r="AK8286" s="170"/>
      <c r="AL8286" s="170"/>
      <c r="AM8286" s="170"/>
      <c r="AN8286" s="170"/>
    </row>
    <row r="8287" spans="1:40" ht="52.5" customHeight="1" x14ac:dyDescent="0.2">
      <c r="A8287" s="170"/>
      <c r="B8287" s="170"/>
      <c r="C8287" s="170"/>
      <c r="D8287" s="170"/>
      <c r="E8287" s="170"/>
      <c r="F8287" s="170"/>
      <c r="G8287" s="170"/>
      <c r="H8287" s="170"/>
      <c r="I8287" s="170"/>
      <c r="J8287" s="170"/>
      <c r="K8287" s="170"/>
      <c r="L8287" s="170"/>
      <c r="M8287" s="170"/>
      <c r="N8287" s="170"/>
      <c r="O8287" s="170"/>
      <c r="P8287" s="170"/>
      <c r="Q8287" s="170"/>
      <c r="R8287" s="170"/>
      <c r="S8287" s="170"/>
      <c r="T8287" s="170"/>
      <c r="U8287" s="170"/>
      <c r="V8287" s="170"/>
      <c r="W8287" s="170"/>
      <c r="X8287" s="174"/>
      <c r="Y8287" s="170"/>
      <c r="Z8287" s="170"/>
      <c r="AA8287" s="170"/>
      <c r="AB8287" s="170"/>
      <c r="AC8287" s="170"/>
      <c r="AD8287" s="174"/>
      <c r="AE8287" s="170"/>
      <c r="AF8287" s="170"/>
      <c r="AI8287" s="170"/>
      <c r="AJ8287" s="170"/>
      <c r="AK8287" s="170"/>
      <c r="AL8287" s="170"/>
      <c r="AM8287" s="170"/>
      <c r="AN8287" s="170"/>
    </row>
    <row r="8288" spans="1:40" ht="52.5" customHeight="1" x14ac:dyDescent="0.2">
      <c r="A8288" s="170"/>
      <c r="B8288" s="170"/>
      <c r="C8288" s="170"/>
      <c r="D8288" s="170"/>
      <c r="E8288" s="170"/>
      <c r="F8288" s="170"/>
      <c r="G8288" s="170"/>
      <c r="H8288" s="170"/>
      <c r="I8288" s="170"/>
      <c r="J8288" s="170"/>
      <c r="K8288" s="170"/>
      <c r="L8288" s="170"/>
      <c r="M8288" s="170"/>
      <c r="N8288" s="170"/>
      <c r="O8288" s="170"/>
      <c r="P8288" s="170"/>
      <c r="Q8288" s="170"/>
      <c r="R8288" s="170"/>
      <c r="S8288" s="170"/>
      <c r="T8288" s="170"/>
      <c r="U8288" s="170"/>
      <c r="V8288" s="170"/>
      <c r="W8288" s="170"/>
      <c r="X8288" s="174"/>
      <c r="Y8288" s="170"/>
      <c r="Z8288" s="170"/>
      <c r="AA8288" s="170"/>
      <c r="AB8288" s="170"/>
      <c r="AC8288" s="170"/>
      <c r="AD8288" s="174"/>
      <c r="AE8288" s="170"/>
      <c r="AF8288" s="170"/>
      <c r="AI8288" s="170"/>
      <c r="AJ8288" s="170"/>
      <c r="AK8288" s="170"/>
      <c r="AL8288" s="170"/>
      <c r="AM8288" s="170"/>
      <c r="AN8288" s="170"/>
    </row>
    <row r="8289" spans="1:40" ht="52.5" customHeight="1" x14ac:dyDescent="0.2">
      <c r="A8289" s="170"/>
      <c r="B8289" s="170"/>
      <c r="C8289" s="170"/>
      <c r="D8289" s="170"/>
      <c r="E8289" s="170"/>
      <c r="F8289" s="170"/>
      <c r="G8289" s="170"/>
      <c r="H8289" s="170"/>
      <c r="I8289" s="170"/>
      <c r="J8289" s="170"/>
      <c r="K8289" s="170"/>
      <c r="L8289" s="170"/>
      <c r="M8289" s="170"/>
      <c r="N8289" s="170"/>
      <c r="O8289" s="170"/>
      <c r="P8289" s="170"/>
      <c r="Q8289" s="170"/>
      <c r="R8289" s="170"/>
      <c r="S8289" s="170"/>
      <c r="T8289" s="170"/>
      <c r="U8289" s="170"/>
      <c r="V8289" s="170"/>
      <c r="W8289" s="170"/>
      <c r="X8289" s="174"/>
      <c r="Y8289" s="170"/>
      <c r="Z8289" s="170"/>
      <c r="AA8289" s="170"/>
      <c r="AB8289" s="170"/>
      <c r="AC8289" s="170"/>
      <c r="AD8289" s="174"/>
      <c r="AE8289" s="170"/>
      <c r="AF8289" s="170"/>
      <c r="AI8289" s="170"/>
      <c r="AJ8289" s="170"/>
      <c r="AK8289" s="170"/>
      <c r="AL8289" s="170"/>
      <c r="AM8289" s="170"/>
      <c r="AN8289" s="170"/>
    </row>
    <row r="8290" spans="1:40" ht="52.5" customHeight="1" x14ac:dyDescent="0.2">
      <c r="A8290" s="170"/>
      <c r="B8290" s="170"/>
      <c r="C8290" s="170"/>
      <c r="D8290" s="170"/>
      <c r="E8290" s="170"/>
      <c r="F8290" s="170"/>
      <c r="G8290" s="170"/>
      <c r="H8290" s="170"/>
      <c r="I8290" s="170"/>
      <c r="J8290" s="170"/>
      <c r="K8290" s="170"/>
      <c r="L8290" s="170"/>
      <c r="M8290" s="170"/>
      <c r="N8290" s="170"/>
      <c r="O8290" s="170"/>
      <c r="P8290" s="170"/>
      <c r="Q8290" s="170"/>
      <c r="R8290" s="170"/>
      <c r="S8290" s="170"/>
      <c r="T8290" s="170"/>
      <c r="U8290" s="170"/>
      <c r="V8290" s="170"/>
      <c r="W8290" s="170"/>
      <c r="X8290" s="174"/>
      <c r="Y8290" s="170"/>
      <c r="Z8290" s="170"/>
      <c r="AA8290" s="170"/>
      <c r="AB8290" s="170"/>
      <c r="AC8290" s="170"/>
      <c r="AD8290" s="174"/>
      <c r="AE8290" s="170"/>
      <c r="AF8290" s="170"/>
      <c r="AI8290" s="170"/>
      <c r="AJ8290" s="170"/>
      <c r="AK8290" s="170"/>
      <c r="AL8290" s="170"/>
      <c r="AM8290" s="170"/>
      <c r="AN8290" s="170"/>
    </row>
    <row r="8291" spans="1:40" ht="52.5" customHeight="1" x14ac:dyDescent="0.2">
      <c r="A8291" s="170"/>
      <c r="B8291" s="170"/>
      <c r="C8291" s="170"/>
      <c r="D8291" s="170"/>
      <c r="E8291" s="170"/>
      <c r="F8291" s="170"/>
      <c r="G8291" s="170"/>
      <c r="H8291" s="170"/>
      <c r="I8291" s="170"/>
      <c r="J8291" s="170"/>
      <c r="K8291" s="170"/>
      <c r="L8291" s="170"/>
      <c r="M8291" s="170"/>
      <c r="N8291" s="170"/>
      <c r="O8291" s="170"/>
      <c r="P8291" s="170"/>
      <c r="Q8291" s="170"/>
      <c r="R8291" s="170"/>
      <c r="S8291" s="170"/>
      <c r="T8291" s="170"/>
      <c r="U8291" s="170"/>
      <c r="V8291" s="170"/>
      <c r="W8291" s="170"/>
      <c r="X8291" s="174"/>
      <c r="Y8291" s="170"/>
      <c r="Z8291" s="170"/>
      <c r="AA8291" s="170"/>
      <c r="AB8291" s="170"/>
      <c r="AC8291" s="170"/>
      <c r="AD8291" s="174"/>
      <c r="AE8291" s="170"/>
      <c r="AF8291" s="170"/>
      <c r="AI8291" s="170"/>
      <c r="AJ8291" s="170"/>
      <c r="AK8291" s="170"/>
      <c r="AL8291" s="170"/>
      <c r="AM8291" s="170"/>
      <c r="AN8291" s="170"/>
    </row>
    <row r="8292" spans="1:40" ht="52.5" customHeight="1" x14ac:dyDescent="0.2">
      <c r="A8292" s="170"/>
      <c r="B8292" s="170"/>
      <c r="C8292" s="170"/>
      <c r="D8292" s="170"/>
      <c r="E8292" s="170"/>
      <c r="F8292" s="170"/>
      <c r="G8292" s="170"/>
      <c r="H8292" s="170"/>
      <c r="I8292" s="170"/>
      <c r="J8292" s="170"/>
      <c r="K8292" s="170"/>
      <c r="L8292" s="170"/>
      <c r="M8292" s="170"/>
      <c r="N8292" s="170"/>
      <c r="O8292" s="170"/>
      <c r="P8292" s="170"/>
      <c r="Q8292" s="170"/>
      <c r="R8292" s="170"/>
      <c r="S8292" s="170"/>
      <c r="T8292" s="170"/>
      <c r="U8292" s="170"/>
      <c r="V8292" s="170"/>
      <c r="W8292" s="170"/>
      <c r="X8292" s="174"/>
      <c r="Y8292" s="170"/>
      <c r="Z8292" s="170"/>
      <c r="AA8292" s="170"/>
      <c r="AB8292" s="170"/>
      <c r="AC8292" s="170"/>
      <c r="AD8292" s="174"/>
      <c r="AE8292" s="170"/>
      <c r="AF8292" s="170"/>
      <c r="AI8292" s="170"/>
      <c r="AJ8292" s="170"/>
      <c r="AK8292" s="170"/>
      <c r="AL8292" s="170"/>
      <c r="AM8292" s="170"/>
      <c r="AN8292" s="170"/>
    </row>
    <row r="8293" spans="1:40" ht="52.5" customHeight="1" x14ac:dyDescent="0.2">
      <c r="A8293" s="170"/>
      <c r="B8293" s="170"/>
      <c r="C8293" s="170"/>
      <c r="D8293" s="170"/>
      <c r="E8293" s="170"/>
      <c r="F8293" s="170"/>
      <c r="G8293" s="170"/>
      <c r="H8293" s="170"/>
      <c r="I8293" s="170"/>
      <c r="J8293" s="170"/>
      <c r="K8293" s="170"/>
      <c r="L8293" s="170"/>
      <c r="M8293" s="170"/>
      <c r="N8293" s="170"/>
      <c r="O8293" s="170"/>
      <c r="P8293" s="170"/>
      <c r="Q8293" s="170"/>
      <c r="R8293" s="170"/>
      <c r="S8293" s="170"/>
      <c r="T8293" s="170"/>
      <c r="U8293" s="170"/>
      <c r="V8293" s="170"/>
      <c r="W8293" s="170"/>
      <c r="X8293" s="174"/>
      <c r="Y8293" s="170"/>
      <c r="Z8293" s="170"/>
      <c r="AA8293" s="170"/>
      <c r="AB8293" s="170"/>
      <c r="AC8293" s="170"/>
      <c r="AD8293" s="174"/>
      <c r="AE8293" s="170"/>
      <c r="AF8293" s="170"/>
      <c r="AI8293" s="170"/>
      <c r="AJ8293" s="170"/>
      <c r="AK8293" s="170"/>
      <c r="AL8293" s="170"/>
      <c r="AM8293" s="170"/>
      <c r="AN8293" s="170"/>
    </row>
    <row r="8294" spans="1:40" ht="52.5" customHeight="1" x14ac:dyDescent="0.2">
      <c r="A8294" s="170"/>
      <c r="B8294" s="170"/>
      <c r="C8294" s="170"/>
      <c r="D8294" s="170"/>
      <c r="E8294" s="170"/>
      <c r="F8294" s="170"/>
      <c r="G8294" s="170"/>
      <c r="H8294" s="170"/>
      <c r="I8294" s="170"/>
      <c r="J8294" s="170"/>
      <c r="K8294" s="170"/>
      <c r="L8294" s="170"/>
      <c r="M8294" s="170"/>
      <c r="N8294" s="170"/>
      <c r="O8294" s="170"/>
      <c r="P8294" s="170"/>
      <c r="Q8294" s="170"/>
      <c r="R8294" s="170"/>
      <c r="S8294" s="170"/>
      <c r="T8294" s="170"/>
      <c r="U8294" s="170"/>
      <c r="V8294" s="170"/>
      <c r="W8294" s="170"/>
      <c r="X8294" s="174"/>
      <c r="Y8294" s="170"/>
      <c r="Z8294" s="170"/>
      <c r="AA8294" s="170"/>
      <c r="AB8294" s="170"/>
      <c r="AC8294" s="170"/>
      <c r="AD8294" s="174"/>
      <c r="AE8294" s="170"/>
      <c r="AF8294" s="170"/>
      <c r="AI8294" s="170"/>
      <c r="AJ8294" s="170"/>
      <c r="AK8294" s="170"/>
      <c r="AL8294" s="170"/>
      <c r="AM8294" s="170"/>
      <c r="AN8294" s="170"/>
    </row>
    <row r="8295" spans="1:40" ht="52.5" customHeight="1" x14ac:dyDescent="0.2">
      <c r="A8295" s="170"/>
      <c r="B8295" s="170"/>
      <c r="C8295" s="170"/>
      <c r="D8295" s="170"/>
      <c r="E8295" s="170"/>
      <c r="F8295" s="170"/>
      <c r="G8295" s="170"/>
      <c r="H8295" s="170"/>
      <c r="I8295" s="170"/>
      <c r="J8295" s="170"/>
      <c r="K8295" s="170"/>
      <c r="L8295" s="170"/>
      <c r="M8295" s="170"/>
      <c r="N8295" s="170"/>
      <c r="O8295" s="170"/>
      <c r="P8295" s="170"/>
      <c r="Q8295" s="170"/>
      <c r="R8295" s="170"/>
      <c r="S8295" s="170"/>
      <c r="T8295" s="170"/>
      <c r="U8295" s="170"/>
      <c r="V8295" s="170"/>
      <c r="W8295" s="170"/>
      <c r="X8295" s="174"/>
      <c r="Y8295" s="170"/>
      <c r="Z8295" s="170"/>
      <c r="AA8295" s="170"/>
      <c r="AB8295" s="170"/>
      <c r="AC8295" s="170"/>
      <c r="AD8295" s="174"/>
      <c r="AE8295" s="170"/>
      <c r="AF8295" s="170"/>
      <c r="AI8295" s="170"/>
      <c r="AJ8295" s="170"/>
      <c r="AK8295" s="170"/>
      <c r="AL8295" s="170"/>
      <c r="AM8295" s="170"/>
      <c r="AN8295" s="170"/>
    </row>
    <row r="8296" spans="1:40" ht="52.5" customHeight="1" x14ac:dyDescent="0.2">
      <c r="A8296" s="170"/>
      <c r="B8296" s="170"/>
      <c r="C8296" s="170"/>
      <c r="D8296" s="170"/>
      <c r="E8296" s="170"/>
      <c r="F8296" s="170"/>
      <c r="G8296" s="170"/>
      <c r="H8296" s="170"/>
      <c r="I8296" s="170"/>
      <c r="J8296" s="170"/>
      <c r="K8296" s="170"/>
      <c r="L8296" s="170"/>
      <c r="M8296" s="170"/>
      <c r="N8296" s="170"/>
      <c r="O8296" s="170"/>
      <c r="P8296" s="170"/>
      <c r="Q8296" s="170"/>
      <c r="R8296" s="170"/>
      <c r="S8296" s="170"/>
      <c r="T8296" s="170"/>
      <c r="U8296" s="170"/>
      <c r="V8296" s="170"/>
      <c r="W8296" s="170"/>
      <c r="X8296" s="174"/>
      <c r="Y8296" s="170"/>
      <c r="Z8296" s="170"/>
      <c r="AA8296" s="170"/>
      <c r="AB8296" s="170"/>
      <c r="AC8296" s="170"/>
      <c r="AD8296" s="174"/>
      <c r="AE8296" s="170"/>
      <c r="AF8296" s="170"/>
      <c r="AI8296" s="170"/>
      <c r="AJ8296" s="170"/>
      <c r="AK8296" s="170"/>
      <c r="AL8296" s="170"/>
      <c r="AM8296" s="170"/>
      <c r="AN8296" s="170"/>
    </row>
    <row r="8297" spans="1:40" ht="52.5" customHeight="1" x14ac:dyDescent="0.2">
      <c r="A8297" s="170"/>
      <c r="B8297" s="170"/>
      <c r="C8297" s="170"/>
      <c r="D8297" s="170"/>
      <c r="E8297" s="170"/>
      <c r="F8297" s="170"/>
      <c r="G8297" s="170"/>
      <c r="H8297" s="170"/>
      <c r="I8297" s="170"/>
      <c r="J8297" s="170"/>
      <c r="K8297" s="170"/>
      <c r="L8297" s="170"/>
      <c r="M8297" s="170"/>
      <c r="N8297" s="170"/>
      <c r="O8297" s="170"/>
      <c r="P8297" s="170"/>
      <c r="Q8297" s="170"/>
      <c r="R8297" s="170"/>
      <c r="S8297" s="170"/>
      <c r="T8297" s="170"/>
      <c r="U8297" s="170"/>
      <c r="V8297" s="170"/>
      <c r="W8297" s="170"/>
      <c r="X8297" s="174"/>
      <c r="Y8297" s="170"/>
      <c r="Z8297" s="170"/>
      <c r="AA8297" s="170"/>
      <c r="AB8297" s="170"/>
      <c r="AC8297" s="170"/>
      <c r="AD8297" s="174"/>
      <c r="AE8297" s="170"/>
      <c r="AF8297" s="170"/>
      <c r="AI8297" s="170"/>
      <c r="AJ8297" s="170"/>
      <c r="AK8297" s="170"/>
      <c r="AL8297" s="170"/>
      <c r="AM8297" s="170"/>
      <c r="AN8297" s="170"/>
    </row>
    <row r="8298" spans="1:40" ht="52.5" customHeight="1" x14ac:dyDescent="0.2">
      <c r="A8298" s="170"/>
      <c r="B8298" s="170"/>
      <c r="C8298" s="170"/>
      <c r="D8298" s="170"/>
      <c r="E8298" s="170"/>
      <c r="F8298" s="170"/>
      <c r="G8298" s="170"/>
      <c r="H8298" s="170"/>
      <c r="I8298" s="170"/>
      <c r="J8298" s="170"/>
      <c r="K8298" s="170"/>
      <c r="L8298" s="170"/>
      <c r="M8298" s="170"/>
      <c r="N8298" s="170"/>
      <c r="O8298" s="170"/>
      <c r="P8298" s="170"/>
      <c r="Q8298" s="170"/>
      <c r="R8298" s="170"/>
      <c r="S8298" s="170"/>
      <c r="T8298" s="170"/>
      <c r="U8298" s="170"/>
      <c r="V8298" s="170"/>
      <c r="W8298" s="170"/>
      <c r="X8298" s="174"/>
      <c r="Y8298" s="170"/>
      <c r="Z8298" s="170"/>
      <c r="AA8298" s="170"/>
      <c r="AB8298" s="170"/>
      <c r="AC8298" s="170"/>
      <c r="AD8298" s="174"/>
      <c r="AE8298" s="170"/>
      <c r="AF8298" s="170"/>
      <c r="AI8298" s="170"/>
      <c r="AJ8298" s="170"/>
      <c r="AK8298" s="170"/>
      <c r="AL8298" s="170"/>
      <c r="AM8298" s="170"/>
      <c r="AN8298" s="170"/>
    </row>
    <row r="8299" spans="1:40" ht="52.5" customHeight="1" x14ac:dyDescent="0.2">
      <c r="A8299" s="170"/>
      <c r="B8299" s="170"/>
      <c r="C8299" s="170"/>
      <c r="D8299" s="170"/>
      <c r="E8299" s="170"/>
      <c r="F8299" s="170"/>
      <c r="G8299" s="170"/>
      <c r="H8299" s="170"/>
      <c r="I8299" s="170"/>
      <c r="J8299" s="170"/>
      <c r="K8299" s="170"/>
      <c r="L8299" s="170"/>
      <c r="M8299" s="170"/>
      <c r="N8299" s="170"/>
      <c r="O8299" s="170"/>
      <c r="P8299" s="170"/>
      <c r="Q8299" s="170"/>
      <c r="R8299" s="170"/>
      <c r="S8299" s="170"/>
      <c r="T8299" s="170"/>
      <c r="U8299" s="170"/>
      <c r="V8299" s="170"/>
      <c r="W8299" s="170"/>
      <c r="X8299" s="174"/>
      <c r="Y8299" s="170"/>
      <c r="Z8299" s="170"/>
      <c r="AA8299" s="170"/>
      <c r="AB8299" s="170"/>
      <c r="AC8299" s="170"/>
      <c r="AD8299" s="174"/>
      <c r="AE8299" s="170"/>
      <c r="AF8299" s="170"/>
      <c r="AI8299" s="170"/>
      <c r="AJ8299" s="170"/>
      <c r="AK8299" s="170"/>
      <c r="AL8299" s="170"/>
      <c r="AM8299" s="170"/>
      <c r="AN8299" s="170"/>
    </row>
    <row r="8300" spans="1:40" ht="52.5" customHeight="1" x14ac:dyDescent="0.2">
      <c r="A8300" s="170"/>
      <c r="B8300" s="170"/>
      <c r="C8300" s="170"/>
      <c r="D8300" s="170"/>
      <c r="E8300" s="170"/>
      <c r="F8300" s="170"/>
      <c r="G8300" s="170"/>
      <c r="H8300" s="170"/>
      <c r="I8300" s="170"/>
      <c r="J8300" s="170"/>
      <c r="K8300" s="170"/>
      <c r="L8300" s="170"/>
      <c r="M8300" s="170"/>
      <c r="N8300" s="170"/>
      <c r="O8300" s="170"/>
      <c r="P8300" s="170"/>
      <c r="Q8300" s="170"/>
      <c r="R8300" s="170"/>
      <c r="S8300" s="170"/>
      <c r="T8300" s="170"/>
      <c r="U8300" s="170"/>
      <c r="V8300" s="170"/>
      <c r="W8300" s="170"/>
      <c r="X8300" s="174"/>
      <c r="Y8300" s="170"/>
      <c r="Z8300" s="170"/>
      <c r="AA8300" s="170"/>
      <c r="AB8300" s="170"/>
      <c r="AC8300" s="170"/>
      <c r="AD8300" s="174"/>
      <c r="AE8300" s="170"/>
      <c r="AF8300" s="170"/>
      <c r="AI8300" s="170"/>
      <c r="AJ8300" s="170"/>
      <c r="AK8300" s="170"/>
      <c r="AL8300" s="170"/>
      <c r="AM8300" s="170"/>
      <c r="AN8300" s="170"/>
    </row>
    <row r="8301" spans="1:40" ht="52.5" customHeight="1" x14ac:dyDescent="0.2">
      <c r="A8301" s="170"/>
      <c r="B8301" s="170"/>
      <c r="C8301" s="170"/>
      <c r="D8301" s="170"/>
      <c r="E8301" s="170"/>
      <c r="F8301" s="170"/>
      <c r="G8301" s="170"/>
      <c r="H8301" s="170"/>
      <c r="I8301" s="170"/>
      <c r="J8301" s="170"/>
      <c r="K8301" s="170"/>
      <c r="L8301" s="170"/>
      <c r="M8301" s="170"/>
      <c r="N8301" s="170"/>
      <c r="O8301" s="170"/>
      <c r="P8301" s="170"/>
      <c r="Q8301" s="170"/>
      <c r="R8301" s="170"/>
      <c r="S8301" s="170"/>
      <c r="T8301" s="170"/>
      <c r="U8301" s="170"/>
      <c r="V8301" s="170"/>
      <c r="W8301" s="170"/>
      <c r="X8301" s="174"/>
      <c r="Y8301" s="170"/>
      <c r="Z8301" s="170"/>
      <c r="AA8301" s="170"/>
      <c r="AB8301" s="170"/>
      <c r="AC8301" s="170"/>
      <c r="AD8301" s="174"/>
      <c r="AE8301" s="170"/>
      <c r="AF8301" s="170"/>
      <c r="AI8301" s="170"/>
      <c r="AJ8301" s="170"/>
      <c r="AK8301" s="170"/>
      <c r="AL8301" s="170"/>
      <c r="AM8301" s="170"/>
      <c r="AN8301" s="170"/>
    </row>
    <row r="8302" spans="1:40" ht="52.5" customHeight="1" x14ac:dyDescent="0.2">
      <c r="A8302" s="170"/>
      <c r="B8302" s="170"/>
      <c r="C8302" s="170"/>
      <c r="D8302" s="170"/>
      <c r="E8302" s="170"/>
      <c r="F8302" s="170"/>
      <c r="G8302" s="170"/>
      <c r="H8302" s="170"/>
      <c r="I8302" s="170"/>
      <c r="J8302" s="170"/>
      <c r="K8302" s="170"/>
      <c r="L8302" s="170"/>
      <c r="M8302" s="170"/>
      <c r="N8302" s="170"/>
      <c r="O8302" s="170"/>
      <c r="P8302" s="170"/>
      <c r="Q8302" s="170"/>
      <c r="R8302" s="170"/>
      <c r="S8302" s="170"/>
      <c r="T8302" s="170"/>
      <c r="U8302" s="170"/>
      <c r="V8302" s="170"/>
      <c r="W8302" s="170"/>
      <c r="X8302" s="174"/>
      <c r="Y8302" s="170"/>
      <c r="Z8302" s="170"/>
      <c r="AA8302" s="170"/>
      <c r="AB8302" s="170"/>
      <c r="AC8302" s="170"/>
      <c r="AD8302" s="174"/>
      <c r="AE8302" s="170"/>
      <c r="AF8302" s="170"/>
      <c r="AI8302" s="170"/>
      <c r="AJ8302" s="170"/>
      <c r="AK8302" s="170"/>
      <c r="AL8302" s="170"/>
      <c r="AM8302" s="170"/>
      <c r="AN8302" s="170"/>
    </row>
    <row r="8303" spans="1:40" ht="52.5" customHeight="1" x14ac:dyDescent="0.2">
      <c r="A8303" s="170"/>
      <c r="B8303" s="170"/>
      <c r="C8303" s="170"/>
      <c r="D8303" s="170"/>
      <c r="E8303" s="170"/>
      <c r="F8303" s="170"/>
      <c r="G8303" s="170"/>
      <c r="H8303" s="170"/>
      <c r="I8303" s="170"/>
      <c r="J8303" s="170"/>
      <c r="K8303" s="170"/>
      <c r="L8303" s="170"/>
      <c r="M8303" s="170"/>
      <c r="N8303" s="170"/>
      <c r="O8303" s="170"/>
      <c r="P8303" s="170"/>
      <c r="Q8303" s="170"/>
      <c r="R8303" s="170"/>
      <c r="S8303" s="170"/>
      <c r="T8303" s="170"/>
      <c r="U8303" s="170"/>
      <c r="V8303" s="170"/>
      <c r="W8303" s="170"/>
      <c r="X8303" s="174"/>
      <c r="Y8303" s="170"/>
      <c r="Z8303" s="170"/>
      <c r="AA8303" s="170"/>
      <c r="AB8303" s="170"/>
      <c r="AC8303" s="170"/>
      <c r="AD8303" s="174"/>
      <c r="AE8303" s="170"/>
      <c r="AF8303" s="170"/>
      <c r="AI8303" s="170"/>
      <c r="AJ8303" s="170"/>
      <c r="AK8303" s="170"/>
      <c r="AL8303" s="170"/>
      <c r="AM8303" s="170"/>
      <c r="AN8303" s="170"/>
    </row>
    <row r="8304" spans="1:40" ht="52.5" customHeight="1" x14ac:dyDescent="0.2">
      <c r="A8304" s="170"/>
      <c r="B8304" s="170"/>
      <c r="C8304" s="170"/>
      <c r="D8304" s="170"/>
      <c r="E8304" s="170"/>
      <c r="F8304" s="170"/>
      <c r="G8304" s="170"/>
      <c r="H8304" s="170"/>
      <c r="I8304" s="170"/>
      <c r="J8304" s="170"/>
      <c r="K8304" s="170"/>
      <c r="L8304" s="170"/>
      <c r="M8304" s="170"/>
      <c r="N8304" s="170"/>
      <c r="O8304" s="170"/>
      <c r="P8304" s="170"/>
      <c r="Q8304" s="170"/>
      <c r="R8304" s="170"/>
      <c r="S8304" s="170"/>
      <c r="T8304" s="170"/>
      <c r="U8304" s="170"/>
      <c r="V8304" s="170"/>
      <c r="W8304" s="170"/>
      <c r="X8304" s="174"/>
      <c r="Y8304" s="170"/>
      <c r="Z8304" s="170"/>
      <c r="AA8304" s="170"/>
      <c r="AB8304" s="170"/>
      <c r="AC8304" s="170"/>
      <c r="AD8304" s="174"/>
      <c r="AE8304" s="170"/>
      <c r="AF8304" s="170"/>
      <c r="AI8304" s="170"/>
      <c r="AJ8304" s="170"/>
      <c r="AK8304" s="170"/>
      <c r="AL8304" s="170"/>
      <c r="AM8304" s="170"/>
      <c r="AN8304" s="170"/>
    </row>
    <row r="8305" spans="1:40" ht="52.5" customHeight="1" x14ac:dyDescent="0.2">
      <c r="A8305" s="170"/>
      <c r="B8305" s="170"/>
      <c r="C8305" s="170"/>
      <c r="D8305" s="170"/>
      <c r="E8305" s="170"/>
      <c r="F8305" s="170"/>
      <c r="G8305" s="170"/>
      <c r="H8305" s="170"/>
      <c r="I8305" s="170"/>
      <c r="J8305" s="170"/>
      <c r="K8305" s="170"/>
      <c r="L8305" s="170"/>
      <c r="M8305" s="170"/>
      <c r="N8305" s="170"/>
      <c r="O8305" s="170"/>
      <c r="P8305" s="170"/>
      <c r="Q8305" s="170"/>
      <c r="R8305" s="170"/>
      <c r="S8305" s="170"/>
      <c r="T8305" s="170"/>
      <c r="U8305" s="170"/>
      <c r="V8305" s="170"/>
      <c r="W8305" s="170"/>
      <c r="X8305" s="174"/>
      <c r="Y8305" s="170"/>
      <c r="Z8305" s="170"/>
      <c r="AA8305" s="170"/>
      <c r="AB8305" s="170"/>
      <c r="AC8305" s="170"/>
      <c r="AD8305" s="174"/>
      <c r="AE8305" s="170"/>
      <c r="AF8305" s="170"/>
      <c r="AI8305" s="170"/>
      <c r="AJ8305" s="170"/>
      <c r="AK8305" s="170"/>
      <c r="AL8305" s="170"/>
      <c r="AM8305" s="170"/>
      <c r="AN8305" s="170"/>
    </row>
    <row r="8306" spans="1:40" ht="52.5" customHeight="1" x14ac:dyDescent="0.2">
      <c r="A8306" s="170"/>
      <c r="B8306" s="170"/>
      <c r="C8306" s="170"/>
      <c r="D8306" s="170"/>
      <c r="E8306" s="170"/>
      <c r="F8306" s="170"/>
      <c r="G8306" s="170"/>
      <c r="H8306" s="170"/>
      <c r="I8306" s="170"/>
      <c r="J8306" s="170"/>
      <c r="K8306" s="170"/>
      <c r="L8306" s="170"/>
      <c r="M8306" s="170"/>
      <c r="N8306" s="170"/>
      <c r="O8306" s="170"/>
      <c r="P8306" s="170"/>
      <c r="Q8306" s="170"/>
      <c r="R8306" s="170"/>
      <c r="S8306" s="170"/>
      <c r="T8306" s="170"/>
      <c r="U8306" s="170"/>
      <c r="V8306" s="170"/>
      <c r="W8306" s="170"/>
      <c r="X8306" s="174"/>
      <c r="Y8306" s="170"/>
      <c r="Z8306" s="170"/>
      <c r="AA8306" s="170"/>
      <c r="AB8306" s="170"/>
      <c r="AC8306" s="170"/>
      <c r="AD8306" s="174"/>
      <c r="AE8306" s="170"/>
      <c r="AF8306" s="170"/>
      <c r="AI8306" s="170"/>
      <c r="AJ8306" s="170"/>
      <c r="AK8306" s="170"/>
      <c r="AL8306" s="170"/>
      <c r="AM8306" s="170"/>
      <c r="AN8306" s="170"/>
    </row>
    <row r="8307" spans="1:40" ht="52.5" customHeight="1" x14ac:dyDescent="0.2">
      <c r="A8307" s="170"/>
      <c r="B8307" s="170"/>
      <c r="C8307" s="170"/>
      <c r="D8307" s="170"/>
      <c r="E8307" s="170"/>
      <c r="F8307" s="170"/>
      <c r="G8307" s="170"/>
      <c r="H8307" s="170"/>
      <c r="I8307" s="170"/>
      <c r="J8307" s="170"/>
      <c r="K8307" s="170"/>
      <c r="L8307" s="170"/>
      <c r="M8307" s="170"/>
      <c r="N8307" s="170"/>
      <c r="O8307" s="170"/>
      <c r="P8307" s="170"/>
      <c r="Q8307" s="170"/>
      <c r="R8307" s="170"/>
      <c r="S8307" s="170"/>
      <c r="T8307" s="170"/>
      <c r="U8307" s="170"/>
      <c r="V8307" s="170"/>
      <c r="W8307" s="170"/>
      <c r="X8307" s="174"/>
      <c r="Y8307" s="170"/>
      <c r="Z8307" s="170"/>
      <c r="AA8307" s="170"/>
      <c r="AB8307" s="170"/>
      <c r="AC8307" s="170"/>
      <c r="AD8307" s="174"/>
      <c r="AE8307" s="170"/>
      <c r="AF8307" s="170"/>
      <c r="AI8307" s="170"/>
      <c r="AJ8307" s="170"/>
      <c r="AK8307" s="170"/>
      <c r="AL8307" s="170"/>
      <c r="AM8307" s="170"/>
      <c r="AN8307" s="170"/>
    </row>
    <row r="8308" spans="1:40" ht="52.5" customHeight="1" x14ac:dyDescent="0.2">
      <c r="A8308" s="170"/>
      <c r="B8308" s="170"/>
      <c r="C8308" s="170"/>
      <c r="D8308" s="170"/>
      <c r="E8308" s="170"/>
      <c r="F8308" s="170"/>
      <c r="G8308" s="170"/>
      <c r="H8308" s="170"/>
      <c r="I8308" s="170"/>
      <c r="J8308" s="170"/>
      <c r="K8308" s="170"/>
      <c r="L8308" s="170"/>
      <c r="M8308" s="170"/>
      <c r="N8308" s="170"/>
      <c r="O8308" s="170"/>
      <c r="P8308" s="170"/>
      <c r="Q8308" s="170"/>
      <c r="R8308" s="170"/>
      <c r="S8308" s="170"/>
      <c r="T8308" s="170"/>
      <c r="U8308" s="170"/>
      <c r="V8308" s="170"/>
      <c r="W8308" s="170"/>
      <c r="X8308" s="174"/>
      <c r="Y8308" s="170"/>
      <c r="Z8308" s="170"/>
      <c r="AA8308" s="170"/>
      <c r="AB8308" s="170"/>
      <c r="AC8308" s="170"/>
      <c r="AD8308" s="174"/>
      <c r="AE8308" s="170"/>
      <c r="AF8308" s="170"/>
      <c r="AI8308" s="170"/>
      <c r="AJ8308" s="170"/>
      <c r="AK8308" s="170"/>
      <c r="AL8308" s="170"/>
      <c r="AM8308" s="170"/>
      <c r="AN8308" s="170"/>
    </row>
    <row r="8309" spans="1:40" ht="52.5" customHeight="1" x14ac:dyDescent="0.2">
      <c r="A8309" s="170"/>
      <c r="B8309" s="170"/>
      <c r="C8309" s="170"/>
      <c r="D8309" s="170"/>
      <c r="E8309" s="170"/>
      <c r="F8309" s="170"/>
      <c r="G8309" s="170"/>
      <c r="H8309" s="170"/>
      <c r="I8309" s="170"/>
      <c r="J8309" s="170"/>
      <c r="K8309" s="170"/>
      <c r="L8309" s="170"/>
      <c r="M8309" s="170"/>
      <c r="N8309" s="170"/>
      <c r="O8309" s="170"/>
      <c r="P8309" s="170"/>
      <c r="Q8309" s="170"/>
      <c r="R8309" s="170"/>
      <c r="S8309" s="170"/>
      <c r="T8309" s="170"/>
      <c r="U8309" s="170"/>
      <c r="V8309" s="170"/>
      <c r="W8309" s="170"/>
      <c r="X8309" s="174"/>
      <c r="Y8309" s="170"/>
      <c r="Z8309" s="170"/>
      <c r="AA8309" s="170"/>
      <c r="AB8309" s="170"/>
      <c r="AC8309" s="170"/>
      <c r="AD8309" s="174"/>
      <c r="AE8309" s="170"/>
      <c r="AF8309" s="170"/>
      <c r="AI8309" s="170"/>
      <c r="AJ8309" s="170"/>
      <c r="AK8309" s="170"/>
      <c r="AL8309" s="170"/>
      <c r="AM8309" s="170"/>
      <c r="AN8309" s="170"/>
    </row>
    <row r="8310" spans="1:40" ht="52.5" customHeight="1" x14ac:dyDescent="0.2">
      <c r="A8310" s="170"/>
      <c r="B8310" s="170"/>
      <c r="C8310" s="170"/>
      <c r="D8310" s="170"/>
      <c r="E8310" s="170"/>
      <c r="F8310" s="170"/>
      <c r="G8310" s="170"/>
      <c r="H8310" s="170"/>
      <c r="I8310" s="170"/>
      <c r="J8310" s="170"/>
      <c r="K8310" s="170"/>
      <c r="L8310" s="170"/>
      <c r="M8310" s="170"/>
      <c r="N8310" s="170"/>
      <c r="O8310" s="170"/>
      <c r="P8310" s="170"/>
      <c r="Q8310" s="170"/>
      <c r="R8310" s="170"/>
      <c r="S8310" s="170"/>
      <c r="T8310" s="170"/>
      <c r="U8310" s="170"/>
      <c r="V8310" s="170"/>
      <c r="W8310" s="170"/>
      <c r="X8310" s="174"/>
      <c r="Y8310" s="170"/>
      <c r="Z8310" s="170"/>
      <c r="AA8310" s="170"/>
      <c r="AB8310" s="170"/>
      <c r="AC8310" s="170"/>
      <c r="AD8310" s="174"/>
      <c r="AE8310" s="170"/>
      <c r="AF8310" s="170"/>
      <c r="AI8310" s="170"/>
      <c r="AJ8310" s="170"/>
      <c r="AK8310" s="170"/>
      <c r="AL8310" s="170"/>
      <c r="AM8310" s="170"/>
      <c r="AN8310" s="170"/>
    </row>
    <row r="8311" spans="1:40" ht="52.5" customHeight="1" x14ac:dyDescent="0.2">
      <c r="A8311" s="170"/>
      <c r="B8311" s="170"/>
      <c r="C8311" s="170"/>
      <c r="D8311" s="170"/>
      <c r="E8311" s="170"/>
      <c r="F8311" s="170"/>
      <c r="G8311" s="170"/>
      <c r="H8311" s="170"/>
      <c r="I8311" s="170"/>
      <c r="J8311" s="170"/>
      <c r="K8311" s="170"/>
      <c r="L8311" s="170"/>
      <c r="M8311" s="170"/>
      <c r="N8311" s="170"/>
      <c r="O8311" s="170"/>
      <c r="P8311" s="170"/>
      <c r="Q8311" s="170"/>
      <c r="R8311" s="170"/>
      <c r="S8311" s="170"/>
      <c r="T8311" s="170"/>
      <c r="U8311" s="170"/>
      <c r="V8311" s="170"/>
      <c r="W8311" s="170"/>
      <c r="X8311" s="174"/>
      <c r="Y8311" s="170"/>
      <c r="Z8311" s="170"/>
      <c r="AA8311" s="170"/>
      <c r="AB8311" s="170"/>
      <c r="AC8311" s="170"/>
      <c r="AD8311" s="174"/>
      <c r="AE8311" s="170"/>
      <c r="AF8311" s="170"/>
      <c r="AI8311" s="170"/>
      <c r="AJ8311" s="170"/>
      <c r="AK8311" s="170"/>
      <c r="AL8311" s="170"/>
      <c r="AM8311" s="170"/>
      <c r="AN8311" s="170"/>
    </row>
    <row r="8312" spans="1:40" ht="52.5" customHeight="1" x14ac:dyDescent="0.2">
      <c r="A8312" s="170"/>
      <c r="B8312" s="170"/>
      <c r="C8312" s="170"/>
      <c r="D8312" s="170"/>
      <c r="E8312" s="170"/>
      <c r="F8312" s="170"/>
      <c r="G8312" s="170"/>
      <c r="H8312" s="170"/>
      <c r="I8312" s="170"/>
      <c r="J8312" s="170"/>
      <c r="K8312" s="170"/>
      <c r="L8312" s="170"/>
      <c r="M8312" s="170"/>
      <c r="N8312" s="170"/>
      <c r="O8312" s="170"/>
      <c r="P8312" s="170"/>
      <c r="Q8312" s="170"/>
      <c r="R8312" s="170"/>
      <c r="S8312" s="170"/>
      <c r="T8312" s="170"/>
      <c r="U8312" s="170"/>
      <c r="V8312" s="170"/>
      <c r="W8312" s="170"/>
      <c r="X8312" s="174"/>
      <c r="Y8312" s="170"/>
      <c r="Z8312" s="170"/>
      <c r="AA8312" s="170"/>
      <c r="AB8312" s="170"/>
      <c r="AC8312" s="170"/>
      <c r="AD8312" s="174"/>
      <c r="AE8312" s="170"/>
      <c r="AF8312" s="170"/>
      <c r="AI8312" s="170"/>
      <c r="AJ8312" s="170"/>
      <c r="AK8312" s="170"/>
      <c r="AL8312" s="170"/>
      <c r="AM8312" s="170"/>
      <c r="AN8312" s="170"/>
    </row>
    <row r="8313" spans="1:40" ht="52.5" customHeight="1" x14ac:dyDescent="0.2">
      <c r="A8313" s="170"/>
      <c r="B8313" s="170"/>
      <c r="C8313" s="170"/>
      <c r="D8313" s="170"/>
      <c r="E8313" s="170"/>
      <c r="F8313" s="170"/>
      <c r="G8313" s="170"/>
      <c r="H8313" s="170"/>
      <c r="I8313" s="170"/>
      <c r="J8313" s="170"/>
      <c r="K8313" s="170"/>
      <c r="L8313" s="170"/>
      <c r="M8313" s="170"/>
      <c r="N8313" s="170"/>
      <c r="O8313" s="170"/>
      <c r="P8313" s="170"/>
      <c r="Q8313" s="170"/>
      <c r="R8313" s="170"/>
      <c r="S8313" s="170"/>
      <c r="T8313" s="170"/>
      <c r="U8313" s="170"/>
      <c r="V8313" s="170"/>
      <c r="W8313" s="170"/>
      <c r="X8313" s="174"/>
      <c r="Y8313" s="170"/>
      <c r="Z8313" s="170"/>
      <c r="AA8313" s="170"/>
      <c r="AB8313" s="170"/>
      <c r="AC8313" s="170"/>
      <c r="AD8313" s="174"/>
      <c r="AE8313" s="170"/>
      <c r="AF8313" s="170"/>
      <c r="AI8313" s="170"/>
      <c r="AJ8313" s="170"/>
      <c r="AK8313" s="170"/>
      <c r="AL8313" s="170"/>
      <c r="AM8313" s="170"/>
      <c r="AN8313" s="170"/>
    </row>
    <row r="8314" spans="1:40" ht="52.5" customHeight="1" x14ac:dyDescent="0.2">
      <c r="A8314" s="170"/>
      <c r="B8314" s="170"/>
      <c r="C8314" s="170"/>
      <c r="D8314" s="170"/>
      <c r="E8314" s="170"/>
      <c r="F8314" s="170"/>
      <c r="G8314" s="170"/>
      <c r="H8314" s="170"/>
      <c r="I8314" s="170"/>
      <c r="J8314" s="170"/>
      <c r="K8314" s="170"/>
      <c r="L8314" s="170"/>
      <c r="M8314" s="170"/>
      <c r="N8314" s="170"/>
      <c r="O8314" s="170"/>
      <c r="P8314" s="170"/>
      <c r="Q8314" s="170"/>
      <c r="R8314" s="170"/>
      <c r="S8314" s="170"/>
      <c r="T8314" s="170"/>
      <c r="U8314" s="170"/>
      <c r="V8314" s="170"/>
      <c r="W8314" s="170"/>
      <c r="X8314" s="174"/>
      <c r="Y8314" s="170"/>
      <c r="Z8314" s="170"/>
      <c r="AA8314" s="170"/>
      <c r="AB8314" s="170"/>
      <c r="AC8314" s="170"/>
      <c r="AD8314" s="174"/>
      <c r="AE8314" s="170"/>
      <c r="AF8314" s="170"/>
      <c r="AI8314" s="170"/>
      <c r="AJ8314" s="170"/>
      <c r="AK8314" s="170"/>
      <c r="AL8314" s="170"/>
      <c r="AM8314" s="170"/>
      <c r="AN8314" s="170"/>
    </row>
    <row r="8315" spans="1:40" ht="52.5" customHeight="1" x14ac:dyDescent="0.2">
      <c r="A8315" s="170"/>
      <c r="B8315" s="170"/>
      <c r="C8315" s="170"/>
      <c r="D8315" s="170"/>
      <c r="E8315" s="170"/>
      <c r="F8315" s="170"/>
      <c r="G8315" s="170"/>
      <c r="H8315" s="170"/>
      <c r="I8315" s="170"/>
      <c r="J8315" s="170"/>
      <c r="K8315" s="170"/>
      <c r="L8315" s="170"/>
      <c r="M8315" s="170"/>
      <c r="N8315" s="170"/>
      <c r="O8315" s="170"/>
      <c r="P8315" s="170"/>
      <c r="Q8315" s="170"/>
      <c r="R8315" s="170"/>
      <c r="S8315" s="170"/>
      <c r="T8315" s="170"/>
      <c r="U8315" s="170"/>
      <c r="V8315" s="170"/>
      <c r="W8315" s="170"/>
      <c r="X8315" s="174"/>
      <c r="Y8315" s="170"/>
      <c r="Z8315" s="170"/>
      <c r="AA8315" s="170"/>
      <c r="AB8315" s="170"/>
      <c r="AC8315" s="170"/>
      <c r="AD8315" s="174"/>
      <c r="AE8315" s="170"/>
      <c r="AF8315" s="170"/>
      <c r="AI8315" s="170"/>
      <c r="AJ8315" s="170"/>
      <c r="AK8315" s="170"/>
      <c r="AL8315" s="170"/>
      <c r="AM8315" s="170"/>
      <c r="AN8315" s="170"/>
    </row>
    <row r="8316" spans="1:40" ht="52.5" customHeight="1" x14ac:dyDescent="0.2">
      <c r="A8316" s="170"/>
      <c r="B8316" s="170"/>
      <c r="C8316" s="170"/>
      <c r="D8316" s="170"/>
      <c r="E8316" s="170"/>
      <c r="F8316" s="170"/>
      <c r="G8316" s="170"/>
      <c r="H8316" s="170"/>
      <c r="I8316" s="170"/>
      <c r="J8316" s="170"/>
      <c r="K8316" s="170"/>
      <c r="L8316" s="170"/>
      <c r="M8316" s="170"/>
      <c r="N8316" s="170"/>
      <c r="O8316" s="170"/>
      <c r="P8316" s="170"/>
      <c r="Q8316" s="170"/>
      <c r="R8316" s="170"/>
      <c r="S8316" s="170"/>
      <c r="T8316" s="170"/>
      <c r="U8316" s="170"/>
      <c r="V8316" s="170"/>
      <c r="W8316" s="170"/>
      <c r="X8316" s="174"/>
      <c r="Y8316" s="170"/>
      <c r="Z8316" s="170"/>
      <c r="AA8316" s="170"/>
      <c r="AB8316" s="170"/>
      <c r="AC8316" s="170"/>
      <c r="AD8316" s="174"/>
      <c r="AE8316" s="170"/>
      <c r="AF8316" s="170"/>
      <c r="AI8316" s="170"/>
      <c r="AJ8316" s="170"/>
      <c r="AK8316" s="170"/>
      <c r="AL8316" s="170"/>
      <c r="AM8316" s="170"/>
      <c r="AN8316" s="170"/>
    </row>
    <row r="8317" spans="1:40" ht="52.5" customHeight="1" x14ac:dyDescent="0.2">
      <c r="A8317" s="170"/>
      <c r="B8317" s="170"/>
      <c r="C8317" s="170"/>
      <c r="D8317" s="170"/>
      <c r="E8317" s="170"/>
      <c r="F8317" s="170"/>
      <c r="G8317" s="170"/>
      <c r="H8317" s="170"/>
      <c r="I8317" s="170"/>
      <c r="J8317" s="170"/>
      <c r="K8317" s="170"/>
      <c r="L8317" s="170"/>
      <c r="M8317" s="170"/>
      <c r="N8317" s="170"/>
      <c r="O8317" s="170"/>
      <c r="P8317" s="170"/>
      <c r="Q8317" s="170"/>
      <c r="R8317" s="170"/>
      <c r="S8317" s="170"/>
      <c r="T8317" s="170"/>
      <c r="U8317" s="170"/>
      <c r="V8317" s="170"/>
      <c r="W8317" s="170"/>
      <c r="X8317" s="174"/>
      <c r="Y8317" s="170"/>
      <c r="Z8317" s="170"/>
      <c r="AA8317" s="170"/>
      <c r="AB8317" s="170"/>
      <c r="AC8317" s="170"/>
      <c r="AD8317" s="174"/>
      <c r="AE8317" s="170"/>
      <c r="AF8317" s="170"/>
      <c r="AI8317" s="170"/>
      <c r="AJ8317" s="170"/>
      <c r="AK8317" s="170"/>
      <c r="AL8317" s="170"/>
      <c r="AM8317" s="170"/>
      <c r="AN8317" s="170"/>
    </row>
    <row r="8318" spans="1:40" ht="52.5" customHeight="1" x14ac:dyDescent="0.2">
      <c r="A8318" s="170"/>
      <c r="B8318" s="170"/>
      <c r="C8318" s="170"/>
      <c r="D8318" s="170"/>
      <c r="E8318" s="170"/>
      <c r="F8318" s="170"/>
      <c r="G8318" s="170"/>
      <c r="H8318" s="170"/>
      <c r="I8318" s="170"/>
      <c r="J8318" s="170"/>
      <c r="K8318" s="170"/>
      <c r="L8318" s="170"/>
      <c r="M8318" s="170"/>
      <c r="N8318" s="170"/>
      <c r="O8318" s="170"/>
      <c r="P8318" s="170"/>
      <c r="Q8318" s="170"/>
      <c r="R8318" s="170"/>
      <c r="S8318" s="170"/>
      <c r="T8318" s="170"/>
      <c r="U8318" s="170"/>
      <c r="V8318" s="170"/>
      <c r="W8318" s="170"/>
      <c r="X8318" s="174"/>
      <c r="Y8318" s="170"/>
      <c r="Z8318" s="170"/>
      <c r="AA8318" s="170"/>
      <c r="AB8318" s="170"/>
      <c r="AC8318" s="170"/>
      <c r="AD8318" s="174"/>
      <c r="AE8318" s="170"/>
      <c r="AF8318" s="170"/>
      <c r="AI8318" s="170"/>
      <c r="AJ8318" s="170"/>
      <c r="AK8318" s="170"/>
      <c r="AL8318" s="170"/>
      <c r="AM8318" s="170"/>
      <c r="AN8318" s="170"/>
    </row>
    <row r="8319" spans="1:40" ht="52.5" customHeight="1" x14ac:dyDescent="0.2">
      <c r="A8319" s="170"/>
      <c r="B8319" s="170"/>
      <c r="C8319" s="170"/>
      <c r="D8319" s="170"/>
      <c r="E8319" s="170"/>
      <c r="F8319" s="170"/>
      <c r="G8319" s="170"/>
      <c r="H8319" s="170"/>
      <c r="I8319" s="170"/>
      <c r="J8319" s="170"/>
      <c r="K8319" s="170"/>
      <c r="L8319" s="170"/>
      <c r="M8319" s="170"/>
      <c r="N8319" s="170"/>
      <c r="O8319" s="170"/>
      <c r="P8319" s="170"/>
      <c r="Q8319" s="170"/>
      <c r="R8319" s="170"/>
      <c r="S8319" s="170"/>
      <c r="T8319" s="170"/>
      <c r="U8319" s="170"/>
      <c r="V8319" s="170"/>
      <c r="W8319" s="170"/>
      <c r="X8319" s="174"/>
      <c r="Y8319" s="170"/>
      <c r="Z8319" s="170"/>
      <c r="AA8319" s="170"/>
      <c r="AB8319" s="170"/>
      <c r="AC8319" s="170"/>
      <c r="AD8319" s="174"/>
      <c r="AE8319" s="170"/>
      <c r="AF8319" s="170"/>
      <c r="AI8319" s="170"/>
      <c r="AJ8319" s="170"/>
      <c r="AK8319" s="170"/>
      <c r="AL8319" s="170"/>
      <c r="AM8319" s="170"/>
      <c r="AN8319" s="170"/>
    </row>
    <row r="8320" spans="1:40" ht="52.5" customHeight="1" x14ac:dyDescent="0.2">
      <c r="A8320" s="170"/>
      <c r="B8320" s="170"/>
      <c r="C8320" s="170"/>
      <c r="D8320" s="170"/>
      <c r="E8320" s="170"/>
      <c r="F8320" s="170"/>
      <c r="G8320" s="170"/>
      <c r="H8320" s="170"/>
      <c r="I8320" s="170"/>
      <c r="J8320" s="170"/>
      <c r="K8320" s="170"/>
      <c r="L8320" s="170"/>
      <c r="M8320" s="170"/>
      <c r="N8320" s="170"/>
      <c r="O8320" s="170"/>
      <c r="P8320" s="170"/>
      <c r="Q8320" s="170"/>
      <c r="R8320" s="170"/>
      <c r="S8320" s="170"/>
      <c r="T8320" s="170"/>
      <c r="U8320" s="170"/>
      <c r="V8320" s="170"/>
      <c r="W8320" s="170"/>
      <c r="X8320" s="174"/>
      <c r="Y8320" s="170"/>
      <c r="Z8320" s="170"/>
      <c r="AA8320" s="170"/>
      <c r="AB8320" s="170"/>
      <c r="AC8320" s="170"/>
      <c r="AD8320" s="174"/>
      <c r="AE8320" s="170"/>
      <c r="AF8320" s="170"/>
      <c r="AI8320" s="170"/>
      <c r="AJ8320" s="170"/>
      <c r="AK8320" s="170"/>
      <c r="AL8320" s="170"/>
      <c r="AM8320" s="170"/>
      <c r="AN8320" s="170"/>
    </row>
    <row r="8321" spans="1:40" ht="52.5" customHeight="1" x14ac:dyDescent="0.2">
      <c r="A8321" s="170"/>
      <c r="B8321" s="170"/>
      <c r="C8321" s="170"/>
      <c r="D8321" s="170"/>
      <c r="E8321" s="170"/>
      <c r="F8321" s="170"/>
      <c r="G8321" s="170"/>
      <c r="H8321" s="170"/>
      <c r="I8321" s="170"/>
      <c r="J8321" s="170"/>
      <c r="K8321" s="170"/>
      <c r="L8321" s="170"/>
      <c r="M8321" s="170"/>
      <c r="N8321" s="170"/>
      <c r="O8321" s="170"/>
      <c r="P8321" s="170"/>
      <c r="Q8321" s="170"/>
      <c r="R8321" s="170"/>
      <c r="S8321" s="170"/>
      <c r="T8321" s="170"/>
      <c r="U8321" s="170"/>
      <c r="V8321" s="170"/>
      <c r="W8321" s="170"/>
      <c r="X8321" s="174"/>
      <c r="Y8321" s="170"/>
      <c r="Z8321" s="170"/>
      <c r="AA8321" s="170"/>
      <c r="AB8321" s="170"/>
      <c r="AC8321" s="170"/>
      <c r="AD8321" s="174"/>
      <c r="AE8321" s="170"/>
      <c r="AF8321" s="170"/>
      <c r="AI8321" s="170"/>
      <c r="AJ8321" s="170"/>
      <c r="AK8321" s="170"/>
      <c r="AL8321" s="170"/>
      <c r="AM8321" s="170"/>
      <c r="AN8321" s="170"/>
    </row>
    <row r="8322" spans="1:40" ht="52.5" customHeight="1" x14ac:dyDescent="0.2">
      <c r="A8322" s="170"/>
      <c r="B8322" s="170"/>
      <c r="C8322" s="170"/>
      <c r="D8322" s="170"/>
      <c r="E8322" s="170"/>
      <c r="F8322" s="170"/>
      <c r="G8322" s="170"/>
      <c r="H8322" s="170"/>
      <c r="I8322" s="170"/>
      <c r="J8322" s="170"/>
      <c r="K8322" s="170"/>
      <c r="L8322" s="170"/>
      <c r="M8322" s="170"/>
      <c r="N8322" s="170"/>
      <c r="O8322" s="170"/>
      <c r="P8322" s="170"/>
      <c r="Q8322" s="170"/>
      <c r="R8322" s="170"/>
      <c r="S8322" s="170"/>
      <c r="T8322" s="170"/>
      <c r="U8322" s="170"/>
      <c r="V8322" s="170"/>
      <c r="W8322" s="170"/>
      <c r="X8322" s="174"/>
      <c r="Y8322" s="170"/>
      <c r="Z8322" s="170"/>
      <c r="AA8322" s="170"/>
      <c r="AB8322" s="170"/>
      <c r="AC8322" s="170"/>
      <c r="AD8322" s="174"/>
      <c r="AE8322" s="170"/>
      <c r="AF8322" s="170"/>
      <c r="AI8322" s="170"/>
      <c r="AJ8322" s="170"/>
      <c r="AK8322" s="170"/>
      <c r="AL8322" s="170"/>
      <c r="AM8322" s="170"/>
      <c r="AN8322" s="170"/>
    </row>
    <row r="8323" spans="1:40" ht="52.5" customHeight="1" x14ac:dyDescent="0.2">
      <c r="A8323" s="170"/>
      <c r="B8323" s="170"/>
      <c r="C8323" s="170"/>
      <c r="D8323" s="170"/>
      <c r="E8323" s="170"/>
      <c r="F8323" s="170"/>
      <c r="G8323" s="170"/>
      <c r="H8323" s="170"/>
      <c r="I8323" s="170"/>
      <c r="J8323" s="170"/>
      <c r="K8323" s="170"/>
      <c r="L8323" s="170"/>
      <c r="M8323" s="170"/>
      <c r="N8323" s="170"/>
      <c r="O8323" s="170"/>
      <c r="P8323" s="170"/>
      <c r="Q8323" s="170"/>
      <c r="R8323" s="170"/>
      <c r="S8323" s="170"/>
      <c r="T8323" s="170"/>
      <c r="U8323" s="170"/>
      <c r="V8323" s="170"/>
      <c r="W8323" s="170"/>
      <c r="X8323" s="174"/>
      <c r="Y8323" s="170"/>
      <c r="Z8323" s="170"/>
      <c r="AA8323" s="170"/>
      <c r="AB8323" s="170"/>
      <c r="AC8323" s="170"/>
      <c r="AD8323" s="174"/>
      <c r="AE8323" s="170"/>
      <c r="AF8323" s="170"/>
      <c r="AI8323" s="170"/>
      <c r="AJ8323" s="170"/>
      <c r="AK8323" s="170"/>
      <c r="AL8323" s="170"/>
      <c r="AM8323" s="170"/>
      <c r="AN8323" s="170"/>
    </row>
    <row r="8324" spans="1:40" ht="52.5" customHeight="1" x14ac:dyDescent="0.2">
      <c r="A8324" s="170"/>
      <c r="B8324" s="170"/>
      <c r="C8324" s="170"/>
      <c r="D8324" s="170"/>
      <c r="E8324" s="170"/>
      <c r="F8324" s="170"/>
      <c r="G8324" s="170"/>
      <c r="H8324" s="170"/>
      <c r="I8324" s="170"/>
      <c r="J8324" s="170"/>
      <c r="K8324" s="170"/>
      <c r="L8324" s="170"/>
      <c r="M8324" s="170"/>
      <c r="N8324" s="170"/>
      <c r="O8324" s="170"/>
      <c r="P8324" s="170"/>
      <c r="Q8324" s="170"/>
      <c r="R8324" s="170"/>
      <c r="S8324" s="170"/>
      <c r="T8324" s="170"/>
      <c r="U8324" s="170"/>
      <c r="V8324" s="170"/>
      <c r="W8324" s="170"/>
      <c r="X8324" s="174"/>
      <c r="Y8324" s="170"/>
      <c r="Z8324" s="170"/>
      <c r="AA8324" s="170"/>
      <c r="AB8324" s="170"/>
      <c r="AC8324" s="170"/>
      <c r="AD8324" s="174"/>
      <c r="AE8324" s="170"/>
      <c r="AF8324" s="170"/>
      <c r="AI8324" s="170"/>
      <c r="AJ8324" s="170"/>
      <c r="AK8324" s="170"/>
      <c r="AL8324" s="170"/>
      <c r="AM8324" s="170"/>
      <c r="AN8324" s="170"/>
    </row>
    <row r="8325" spans="1:40" ht="52.5" customHeight="1" x14ac:dyDescent="0.2">
      <c r="A8325" s="170"/>
      <c r="B8325" s="170"/>
      <c r="C8325" s="170"/>
      <c r="D8325" s="170"/>
      <c r="E8325" s="170"/>
      <c r="F8325" s="170"/>
      <c r="G8325" s="170"/>
      <c r="H8325" s="170"/>
      <c r="I8325" s="170"/>
      <c r="J8325" s="170"/>
      <c r="K8325" s="170"/>
      <c r="L8325" s="170"/>
      <c r="M8325" s="170"/>
      <c r="N8325" s="170"/>
      <c r="O8325" s="170"/>
      <c r="P8325" s="170"/>
      <c r="Q8325" s="170"/>
      <c r="R8325" s="170"/>
      <c r="S8325" s="170"/>
      <c r="T8325" s="170"/>
      <c r="U8325" s="170"/>
      <c r="V8325" s="170"/>
      <c r="W8325" s="170"/>
      <c r="X8325" s="174"/>
      <c r="Y8325" s="170"/>
      <c r="Z8325" s="170"/>
      <c r="AA8325" s="170"/>
      <c r="AB8325" s="170"/>
      <c r="AC8325" s="170"/>
      <c r="AD8325" s="174"/>
      <c r="AE8325" s="170"/>
      <c r="AF8325" s="170"/>
      <c r="AI8325" s="170"/>
      <c r="AJ8325" s="170"/>
      <c r="AK8325" s="170"/>
      <c r="AL8325" s="170"/>
      <c r="AM8325" s="170"/>
      <c r="AN8325" s="170"/>
    </row>
    <row r="8326" spans="1:40" ht="52.5" customHeight="1" x14ac:dyDescent="0.2">
      <c r="A8326" s="170"/>
      <c r="B8326" s="170"/>
      <c r="C8326" s="170"/>
      <c r="D8326" s="170"/>
      <c r="E8326" s="170"/>
      <c r="F8326" s="170"/>
      <c r="G8326" s="170"/>
      <c r="H8326" s="170"/>
      <c r="I8326" s="170"/>
      <c r="J8326" s="170"/>
      <c r="K8326" s="170"/>
      <c r="L8326" s="170"/>
      <c r="M8326" s="170"/>
      <c r="N8326" s="170"/>
      <c r="O8326" s="170"/>
      <c r="P8326" s="170"/>
      <c r="Q8326" s="170"/>
      <c r="R8326" s="170"/>
      <c r="S8326" s="170"/>
      <c r="T8326" s="170"/>
      <c r="U8326" s="170"/>
      <c r="V8326" s="170"/>
      <c r="W8326" s="170"/>
      <c r="X8326" s="174"/>
      <c r="Y8326" s="170"/>
      <c r="Z8326" s="170"/>
      <c r="AA8326" s="170"/>
      <c r="AB8326" s="170"/>
      <c r="AC8326" s="170"/>
      <c r="AD8326" s="174"/>
      <c r="AE8326" s="170"/>
      <c r="AF8326" s="170"/>
      <c r="AI8326" s="170"/>
      <c r="AJ8326" s="170"/>
      <c r="AK8326" s="170"/>
      <c r="AL8326" s="170"/>
      <c r="AM8326" s="170"/>
      <c r="AN8326" s="170"/>
    </row>
    <row r="8327" spans="1:40" ht="52.5" customHeight="1" x14ac:dyDescent="0.2">
      <c r="A8327" s="170"/>
      <c r="B8327" s="170"/>
      <c r="C8327" s="170"/>
      <c r="D8327" s="170"/>
      <c r="E8327" s="170"/>
      <c r="F8327" s="170"/>
      <c r="G8327" s="170"/>
      <c r="H8327" s="170"/>
      <c r="I8327" s="170"/>
      <c r="J8327" s="170"/>
      <c r="K8327" s="170"/>
      <c r="L8327" s="170"/>
      <c r="M8327" s="170"/>
      <c r="N8327" s="170"/>
      <c r="O8327" s="170"/>
      <c r="P8327" s="170"/>
      <c r="Q8327" s="170"/>
      <c r="R8327" s="170"/>
      <c r="S8327" s="170"/>
      <c r="T8327" s="170"/>
      <c r="U8327" s="170"/>
      <c r="V8327" s="170"/>
      <c r="W8327" s="170"/>
      <c r="X8327" s="174"/>
      <c r="Y8327" s="170"/>
      <c r="Z8327" s="170"/>
      <c r="AA8327" s="170"/>
      <c r="AB8327" s="170"/>
      <c r="AC8327" s="170"/>
      <c r="AD8327" s="174"/>
      <c r="AE8327" s="170"/>
      <c r="AF8327" s="170"/>
      <c r="AI8327" s="170"/>
      <c r="AJ8327" s="170"/>
      <c r="AK8327" s="170"/>
      <c r="AL8327" s="170"/>
      <c r="AM8327" s="170"/>
      <c r="AN8327" s="170"/>
    </row>
    <row r="8328" spans="1:40" ht="52.5" customHeight="1" x14ac:dyDescent="0.2">
      <c r="A8328" s="170"/>
      <c r="B8328" s="170"/>
      <c r="C8328" s="170"/>
      <c r="D8328" s="170"/>
      <c r="E8328" s="170"/>
      <c r="F8328" s="170"/>
      <c r="G8328" s="170"/>
      <c r="H8328" s="170"/>
      <c r="I8328" s="170"/>
      <c r="J8328" s="170"/>
      <c r="K8328" s="170"/>
      <c r="L8328" s="170"/>
      <c r="M8328" s="170"/>
      <c r="N8328" s="170"/>
      <c r="O8328" s="170"/>
      <c r="P8328" s="170"/>
      <c r="Q8328" s="170"/>
      <c r="R8328" s="170"/>
      <c r="S8328" s="170"/>
      <c r="T8328" s="170"/>
      <c r="U8328" s="170"/>
      <c r="V8328" s="170"/>
      <c r="W8328" s="170"/>
      <c r="X8328" s="174"/>
      <c r="Y8328" s="170"/>
      <c r="Z8328" s="170"/>
      <c r="AA8328" s="170"/>
      <c r="AB8328" s="170"/>
      <c r="AC8328" s="170"/>
      <c r="AD8328" s="174"/>
      <c r="AE8328" s="170"/>
      <c r="AF8328" s="170"/>
      <c r="AI8328" s="170"/>
      <c r="AJ8328" s="170"/>
      <c r="AK8328" s="170"/>
      <c r="AL8328" s="170"/>
      <c r="AM8328" s="170"/>
      <c r="AN8328" s="170"/>
    </row>
    <row r="8329" spans="1:40" ht="52.5" customHeight="1" x14ac:dyDescent="0.2">
      <c r="A8329" s="170"/>
      <c r="B8329" s="170"/>
      <c r="C8329" s="170"/>
      <c r="D8329" s="170"/>
      <c r="E8329" s="170"/>
      <c r="F8329" s="170"/>
      <c r="G8329" s="170"/>
      <c r="H8329" s="170"/>
      <c r="I8329" s="170"/>
      <c r="J8329" s="170"/>
      <c r="K8329" s="170"/>
      <c r="L8329" s="170"/>
      <c r="M8329" s="170"/>
      <c r="N8329" s="170"/>
      <c r="O8329" s="170"/>
      <c r="P8329" s="170"/>
      <c r="Q8329" s="170"/>
      <c r="R8329" s="170"/>
      <c r="S8329" s="170"/>
      <c r="T8329" s="170"/>
      <c r="U8329" s="170"/>
      <c r="V8329" s="170"/>
      <c r="W8329" s="170"/>
      <c r="X8329" s="174"/>
      <c r="Y8329" s="170"/>
      <c r="Z8329" s="170"/>
      <c r="AA8329" s="170"/>
      <c r="AB8329" s="170"/>
      <c r="AC8329" s="170"/>
      <c r="AD8329" s="174"/>
      <c r="AE8329" s="170"/>
      <c r="AF8329" s="170"/>
      <c r="AI8329" s="170"/>
      <c r="AJ8329" s="170"/>
      <c r="AK8329" s="170"/>
      <c r="AL8329" s="170"/>
      <c r="AM8329" s="170"/>
      <c r="AN8329" s="170"/>
    </row>
    <row r="8330" spans="1:40" ht="52.5" customHeight="1" x14ac:dyDescent="0.2">
      <c r="A8330" s="170"/>
      <c r="B8330" s="170"/>
      <c r="C8330" s="170"/>
      <c r="D8330" s="170"/>
      <c r="E8330" s="170"/>
      <c r="F8330" s="170"/>
      <c r="G8330" s="170"/>
      <c r="H8330" s="170"/>
      <c r="I8330" s="170"/>
      <c r="J8330" s="170"/>
      <c r="K8330" s="170"/>
      <c r="L8330" s="170"/>
      <c r="M8330" s="170"/>
      <c r="N8330" s="170"/>
      <c r="O8330" s="170"/>
      <c r="P8330" s="170"/>
      <c r="Q8330" s="170"/>
      <c r="R8330" s="170"/>
      <c r="S8330" s="170"/>
      <c r="T8330" s="170"/>
      <c r="U8330" s="170"/>
      <c r="V8330" s="170"/>
      <c r="W8330" s="170"/>
      <c r="X8330" s="174"/>
      <c r="Y8330" s="170"/>
      <c r="Z8330" s="170"/>
      <c r="AA8330" s="170"/>
      <c r="AB8330" s="170"/>
      <c r="AC8330" s="170"/>
      <c r="AD8330" s="174"/>
      <c r="AE8330" s="170"/>
      <c r="AF8330" s="170"/>
      <c r="AI8330" s="170"/>
      <c r="AJ8330" s="170"/>
      <c r="AK8330" s="170"/>
      <c r="AL8330" s="170"/>
      <c r="AM8330" s="170"/>
      <c r="AN8330" s="170"/>
    </row>
    <row r="8331" spans="1:40" ht="52.5" customHeight="1" x14ac:dyDescent="0.2">
      <c r="A8331" s="170"/>
      <c r="B8331" s="170"/>
      <c r="C8331" s="170"/>
      <c r="D8331" s="170"/>
      <c r="E8331" s="170"/>
      <c r="F8331" s="170"/>
      <c r="G8331" s="170"/>
      <c r="H8331" s="170"/>
      <c r="I8331" s="170"/>
      <c r="J8331" s="170"/>
      <c r="K8331" s="170"/>
      <c r="L8331" s="170"/>
      <c r="M8331" s="170"/>
      <c r="N8331" s="170"/>
      <c r="O8331" s="170"/>
      <c r="P8331" s="170"/>
      <c r="Q8331" s="170"/>
      <c r="R8331" s="170"/>
      <c r="S8331" s="170"/>
      <c r="T8331" s="170"/>
      <c r="U8331" s="170"/>
      <c r="V8331" s="170"/>
      <c r="W8331" s="170"/>
      <c r="X8331" s="174"/>
      <c r="Y8331" s="170"/>
      <c r="Z8331" s="170"/>
      <c r="AA8331" s="170"/>
      <c r="AB8331" s="170"/>
      <c r="AC8331" s="170"/>
      <c r="AD8331" s="174"/>
      <c r="AE8331" s="170"/>
      <c r="AF8331" s="170"/>
      <c r="AI8331" s="170"/>
      <c r="AJ8331" s="170"/>
      <c r="AK8331" s="170"/>
      <c r="AL8331" s="170"/>
      <c r="AM8331" s="170"/>
      <c r="AN8331" s="170"/>
    </row>
    <row r="8332" spans="1:40" ht="52.5" customHeight="1" x14ac:dyDescent="0.2">
      <c r="A8332" s="170"/>
      <c r="B8332" s="170"/>
      <c r="C8332" s="170"/>
      <c r="D8332" s="170"/>
      <c r="E8332" s="170"/>
      <c r="F8332" s="170"/>
      <c r="G8332" s="170"/>
      <c r="H8332" s="170"/>
      <c r="I8332" s="170"/>
      <c r="J8332" s="170"/>
      <c r="K8332" s="170"/>
      <c r="L8332" s="170"/>
      <c r="M8332" s="170"/>
      <c r="N8332" s="170"/>
      <c r="O8332" s="170"/>
      <c r="P8332" s="170"/>
      <c r="Q8332" s="170"/>
      <c r="R8332" s="170"/>
      <c r="S8332" s="170"/>
      <c r="T8332" s="170"/>
      <c r="U8332" s="170"/>
      <c r="V8332" s="170"/>
      <c r="W8332" s="170"/>
      <c r="X8332" s="174"/>
      <c r="Y8332" s="170"/>
      <c r="Z8332" s="170"/>
      <c r="AA8332" s="170"/>
      <c r="AB8332" s="170"/>
      <c r="AC8332" s="170"/>
      <c r="AD8332" s="174"/>
      <c r="AE8332" s="170"/>
      <c r="AF8332" s="170"/>
      <c r="AI8332" s="170"/>
      <c r="AJ8332" s="170"/>
      <c r="AK8332" s="170"/>
      <c r="AL8332" s="170"/>
      <c r="AM8332" s="170"/>
      <c r="AN8332" s="170"/>
    </row>
    <row r="8333" spans="1:40" ht="52.5" customHeight="1" x14ac:dyDescent="0.2">
      <c r="A8333" s="170"/>
      <c r="B8333" s="170"/>
      <c r="C8333" s="170"/>
      <c r="D8333" s="170"/>
      <c r="E8333" s="170"/>
      <c r="F8333" s="170"/>
      <c r="G8333" s="170"/>
      <c r="H8333" s="170"/>
      <c r="I8333" s="170"/>
      <c r="J8333" s="170"/>
      <c r="K8333" s="170"/>
      <c r="L8333" s="170"/>
      <c r="M8333" s="170"/>
      <c r="N8333" s="170"/>
      <c r="O8333" s="170"/>
      <c r="P8333" s="170"/>
      <c r="Q8333" s="170"/>
      <c r="R8333" s="170"/>
      <c r="S8333" s="170"/>
      <c r="T8333" s="170"/>
      <c r="U8333" s="170"/>
      <c r="V8333" s="170"/>
      <c r="W8333" s="170"/>
      <c r="X8333" s="174"/>
      <c r="Y8333" s="170"/>
      <c r="Z8333" s="170"/>
      <c r="AA8333" s="170"/>
      <c r="AB8333" s="170"/>
      <c r="AC8333" s="170"/>
      <c r="AD8333" s="174"/>
      <c r="AE8333" s="170"/>
      <c r="AF8333" s="170"/>
      <c r="AI8333" s="170"/>
      <c r="AJ8333" s="170"/>
      <c r="AK8333" s="170"/>
      <c r="AL8333" s="170"/>
      <c r="AM8333" s="170"/>
      <c r="AN8333" s="170"/>
    </row>
    <row r="8334" spans="1:40" ht="52.5" customHeight="1" x14ac:dyDescent="0.2">
      <c r="A8334" s="170"/>
      <c r="B8334" s="170"/>
      <c r="C8334" s="170"/>
      <c r="D8334" s="170"/>
      <c r="E8334" s="170"/>
      <c r="F8334" s="170"/>
      <c r="G8334" s="170"/>
      <c r="H8334" s="170"/>
      <c r="I8334" s="170"/>
      <c r="J8334" s="170"/>
      <c r="K8334" s="170"/>
      <c r="L8334" s="170"/>
      <c r="M8334" s="170"/>
      <c r="N8334" s="170"/>
      <c r="O8334" s="170"/>
      <c r="P8334" s="170"/>
      <c r="Q8334" s="170"/>
      <c r="R8334" s="170"/>
      <c r="S8334" s="170"/>
      <c r="T8334" s="170"/>
      <c r="U8334" s="170"/>
      <c r="V8334" s="170"/>
      <c r="W8334" s="170"/>
      <c r="X8334" s="174"/>
      <c r="Y8334" s="170"/>
      <c r="Z8334" s="170"/>
      <c r="AA8334" s="170"/>
      <c r="AB8334" s="170"/>
      <c r="AC8334" s="170"/>
      <c r="AD8334" s="174"/>
      <c r="AE8334" s="170"/>
      <c r="AF8334" s="170"/>
      <c r="AI8334" s="170"/>
      <c r="AJ8334" s="170"/>
      <c r="AK8334" s="170"/>
      <c r="AL8334" s="170"/>
      <c r="AM8334" s="170"/>
      <c r="AN8334" s="170"/>
    </row>
    <row r="8335" spans="1:40" ht="52.5" customHeight="1" x14ac:dyDescent="0.2">
      <c r="A8335" s="170"/>
      <c r="B8335" s="170"/>
      <c r="C8335" s="170"/>
      <c r="D8335" s="170"/>
      <c r="E8335" s="170"/>
      <c r="F8335" s="170"/>
      <c r="G8335" s="170"/>
      <c r="H8335" s="170"/>
      <c r="I8335" s="170"/>
      <c r="J8335" s="170"/>
      <c r="K8335" s="170"/>
      <c r="L8335" s="170"/>
      <c r="M8335" s="170"/>
      <c r="N8335" s="170"/>
      <c r="O8335" s="170"/>
      <c r="P8335" s="170"/>
      <c r="Q8335" s="170"/>
      <c r="R8335" s="170"/>
      <c r="S8335" s="170"/>
      <c r="T8335" s="170"/>
      <c r="U8335" s="170"/>
      <c r="V8335" s="170"/>
      <c r="W8335" s="170"/>
      <c r="X8335" s="174"/>
      <c r="Y8335" s="170"/>
      <c r="Z8335" s="170"/>
      <c r="AA8335" s="170"/>
      <c r="AB8335" s="170"/>
      <c r="AC8335" s="170"/>
      <c r="AD8335" s="174"/>
      <c r="AE8335" s="170"/>
      <c r="AF8335" s="170"/>
      <c r="AI8335" s="170"/>
      <c r="AJ8335" s="170"/>
      <c r="AK8335" s="170"/>
      <c r="AL8335" s="170"/>
      <c r="AM8335" s="170"/>
      <c r="AN8335" s="170"/>
    </row>
    <row r="8336" spans="1:40" ht="52.5" customHeight="1" x14ac:dyDescent="0.2">
      <c r="A8336" s="170"/>
      <c r="B8336" s="170"/>
      <c r="C8336" s="170"/>
      <c r="D8336" s="170"/>
      <c r="E8336" s="170"/>
      <c r="F8336" s="170"/>
      <c r="G8336" s="170"/>
      <c r="H8336" s="170"/>
      <c r="I8336" s="170"/>
      <c r="J8336" s="170"/>
      <c r="K8336" s="170"/>
      <c r="L8336" s="170"/>
      <c r="M8336" s="170"/>
      <c r="N8336" s="170"/>
      <c r="O8336" s="170"/>
      <c r="P8336" s="170"/>
      <c r="Q8336" s="170"/>
      <c r="R8336" s="170"/>
      <c r="S8336" s="170"/>
      <c r="T8336" s="170"/>
      <c r="U8336" s="170"/>
      <c r="V8336" s="170"/>
      <c r="W8336" s="170"/>
      <c r="X8336" s="174"/>
      <c r="Y8336" s="170"/>
      <c r="Z8336" s="170"/>
      <c r="AA8336" s="170"/>
      <c r="AB8336" s="170"/>
      <c r="AC8336" s="170"/>
      <c r="AD8336" s="174"/>
      <c r="AE8336" s="170"/>
      <c r="AF8336" s="170"/>
      <c r="AI8336" s="170"/>
      <c r="AJ8336" s="170"/>
      <c r="AK8336" s="170"/>
      <c r="AL8336" s="170"/>
      <c r="AM8336" s="170"/>
      <c r="AN8336" s="170"/>
    </row>
    <row r="8337" spans="1:40" ht="52.5" customHeight="1" x14ac:dyDescent="0.2">
      <c r="A8337" s="170"/>
      <c r="B8337" s="170"/>
      <c r="C8337" s="170"/>
      <c r="D8337" s="170"/>
      <c r="E8337" s="170"/>
      <c r="F8337" s="170"/>
      <c r="G8337" s="170"/>
      <c r="H8337" s="170"/>
      <c r="I8337" s="170"/>
      <c r="J8337" s="170"/>
      <c r="K8337" s="170"/>
      <c r="L8337" s="170"/>
      <c r="M8337" s="170"/>
      <c r="N8337" s="170"/>
      <c r="O8337" s="170"/>
      <c r="P8337" s="170"/>
      <c r="Q8337" s="170"/>
      <c r="R8337" s="170"/>
      <c r="S8337" s="170"/>
      <c r="T8337" s="170"/>
      <c r="U8337" s="170"/>
      <c r="V8337" s="170"/>
      <c r="W8337" s="170"/>
      <c r="X8337" s="174"/>
      <c r="Y8337" s="170"/>
      <c r="Z8337" s="170"/>
      <c r="AA8337" s="170"/>
      <c r="AB8337" s="170"/>
      <c r="AC8337" s="170"/>
      <c r="AD8337" s="174"/>
      <c r="AE8337" s="170"/>
      <c r="AF8337" s="170"/>
      <c r="AI8337" s="170"/>
      <c r="AJ8337" s="170"/>
      <c r="AK8337" s="170"/>
      <c r="AL8337" s="170"/>
      <c r="AM8337" s="170"/>
      <c r="AN8337" s="170"/>
    </row>
    <row r="8338" spans="1:40" ht="52.5" customHeight="1" x14ac:dyDescent="0.2">
      <c r="A8338" s="170"/>
      <c r="B8338" s="170"/>
      <c r="C8338" s="170"/>
      <c r="D8338" s="170"/>
      <c r="E8338" s="170"/>
      <c r="F8338" s="170"/>
      <c r="G8338" s="170"/>
      <c r="H8338" s="170"/>
      <c r="I8338" s="170"/>
      <c r="J8338" s="170"/>
      <c r="K8338" s="170"/>
      <c r="L8338" s="170"/>
      <c r="M8338" s="170"/>
      <c r="N8338" s="170"/>
      <c r="O8338" s="170"/>
      <c r="P8338" s="170"/>
      <c r="Q8338" s="170"/>
      <c r="R8338" s="170"/>
      <c r="S8338" s="170"/>
      <c r="T8338" s="170"/>
      <c r="U8338" s="170"/>
      <c r="V8338" s="170"/>
      <c r="W8338" s="170"/>
      <c r="X8338" s="174"/>
      <c r="Y8338" s="170"/>
      <c r="Z8338" s="170"/>
      <c r="AA8338" s="170"/>
      <c r="AB8338" s="170"/>
      <c r="AC8338" s="170"/>
      <c r="AD8338" s="174"/>
      <c r="AE8338" s="170"/>
      <c r="AF8338" s="170"/>
      <c r="AI8338" s="170"/>
      <c r="AJ8338" s="170"/>
      <c r="AK8338" s="170"/>
      <c r="AL8338" s="170"/>
      <c r="AM8338" s="170"/>
      <c r="AN8338" s="170"/>
    </row>
    <row r="8339" spans="1:40" ht="52.5" customHeight="1" x14ac:dyDescent="0.2">
      <c r="A8339" s="170"/>
      <c r="B8339" s="170"/>
      <c r="C8339" s="170"/>
      <c r="D8339" s="170"/>
      <c r="E8339" s="170"/>
      <c r="F8339" s="170"/>
      <c r="G8339" s="170"/>
      <c r="H8339" s="170"/>
      <c r="I8339" s="170"/>
      <c r="J8339" s="170"/>
      <c r="K8339" s="170"/>
      <c r="L8339" s="170"/>
      <c r="M8339" s="170"/>
      <c r="N8339" s="170"/>
      <c r="O8339" s="170"/>
      <c r="P8339" s="170"/>
      <c r="Q8339" s="170"/>
      <c r="R8339" s="170"/>
      <c r="S8339" s="170"/>
      <c r="T8339" s="170"/>
      <c r="U8339" s="170"/>
      <c r="V8339" s="170"/>
      <c r="W8339" s="170"/>
      <c r="X8339" s="174"/>
      <c r="Y8339" s="170"/>
      <c r="Z8339" s="170"/>
      <c r="AA8339" s="170"/>
      <c r="AB8339" s="170"/>
      <c r="AC8339" s="170"/>
      <c r="AD8339" s="174"/>
      <c r="AE8339" s="170"/>
      <c r="AF8339" s="170"/>
      <c r="AI8339" s="170"/>
      <c r="AJ8339" s="170"/>
      <c r="AK8339" s="170"/>
      <c r="AL8339" s="170"/>
      <c r="AM8339" s="170"/>
      <c r="AN8339" s="170"/>
    </row>
    <row r="8340" spans="1:40" ht="52.5" customHeight="1" x14ac:dyDescent="0.2">
      <c r="A8340" s="170"/>
      <c r="B8340" s="170"/>
      <c r="C8340" s="170"/>
      <c r="D8340" s="170"/>
      <c r="E8340" s="170"/>
      <c r="F8340" s="170"/>
      <c r="G8340" s="170"/>
      <c r="H8340" s="170"/>
      <c r="I8340" s="170"/>
      <c r="J8340" s="170"/>
      <c r="K8340" s="170"/>
      <c r="L8340" s="170"/>
      <c r="M8340" s="170"/>
      <c r="N8340" s="170"/>
      <c r="O8340" s="170"/>
      <c r="P8340" s="170"/>
      <c r="Q8340" s="170"/>
      <c r="R8340" s="170"/>
      <c r="S8340" s="170"/>
      <c r="T8340" s="170"/>
      <c r="U8340" s="170"/>
      <c r="V8340" s="170"/>
      <c r="W8340" s="170"/>
      <c r="X8340" s="174"/>
      <c r="Y8340" s="170"/>
      <c r="Z8340" s="170"/>
      <c r="AA8340" s="170"/>
      <c r="AB8340" s="170"/>
      <c r="AC8340" s="170"/>
      <c r="AD8340" s="174"/>
      <c r="AE8340" s="170"/>
      <c r="AF8340" s="170"/>
      <c r="AI8340" s="170"/>
      <c r="AJ8340" s="170"/>
      <c r="AK8340" s="170"/>
      <c r="AL8340" s="170"/>
      <c r="AM8340" s="170"/>
      <c r="AN8340" s="170"/>
    </row>
    <row r="8341" spans="1:40" ht="52.5" customHeight="1" x14ac:dyDescent="0.2">
      <c r="A8341" s="170"/>
      <c r="B8341" s="170"/>
      <c r="C8341" s="170"/>
      <c r="D8341" s="170"/>
      <c r="E8341" s="170"/>
      <c r="F8341" s="170"/>
      <c r="G8341" s="170"/>
      <c r="H8341" s="170"/>
      <c r="I8341" s="170"/>
      <c r="J8341" s="170"/>
      <c r="K8341" s="170"/>
      <c r="L8341" s="170"/>
      <c r="M8341" s="170"/>
      <c r="N8341" s="170"/>
      <c r="O8341" s="170"/>
      <c r="P8341" s="170"/>
      <c r="Q8341" s="170"/>
      <c r="R8341" s="170"/>
      <c r="S8341" s="170"/>
      <c r="T8341" s="170"/>
      <c r="U8341" s="170"/>
      <c r="V8341" s="170"/>
      <c r="W8341" s="170"/>
      <c r="X8341" s="174"/>
      <c r="Y8341" s="170"/>
      <c r="Z8341" s="170"/>
      <c r="AA8341" s="170"/>
      <c r="AB8341" s="170"/>
      <c r="AC8341" s="170"/>
      <c r="AD8341" s="174"/>
      <c r="AE8341" s="170"/>
      <c r="AF8341" s="170"/>
      <c r="AI8341" s="170"/>
      <c r="AJ8341" s="170"/>
      <c r="AK8341" s="170"/>
      <c r="AL8341" s="170"/>
      <c r="AM8341" s="170"/>
      <c r="AN8341" s="170"/>
    </row>
    <row r="8342" spans="1:40" ht="52.5" customHeight="1" x14ac:dyDescent="0.2">
      <c r="A8342" s="170"/>
      <c r="B8342" s="170"/>
      <c r="C8342" s="170"/>
      <c r="D8342" s="170"/>
      <c r="E8342" s="170"/>
      <c r="F8342" s="170"/>
      <c r="G8342" s="170"/>
      <c r="H8342" s="170"/>
      <c r="I8342" s="170"/>
      <c r="J8342" s="170"/>
      <c r="K8342" s="170"/>
      <c r="L8342" s="170"/>
      <c r="M8342" s="170"/>
      <c r="N8342" s="170"/>
      <c r="O8342" s="170"/>
      <c r="P8342" s="170"/>
      <c r="Q8342" s="170"/>
      <c r="R8342" s="170"/>
      <c r="S8342" s="170"/>
      <c r="T8342" s="170"/>
      <c r="U8342" s="170"/>
      <c r="V8342" s="170"/>
      <c r="W8342" s="170"/>
      <c r="X8342" s="174"/>
      <c r="Y8342" s="170"/>
      <c r="Z8342" s="170"/>
      <c r="AA8342" s="170"/>
      <c r="AB8342" s="170"/>
      <c r="AC8342" s="170"/>
      <c r="AD8342" s="174"/>
      <c r="AE8342" s="170"/>
      <c r="AF8342" s="170"/>
      <c r="AI8342" s="170"/>
      <c r="AJ8342" s="170"/>
      <c r="AK8342" s="170"/>
      <c r="AL8342" s="170"/>
      <c r="AM8342" s="170"/>
      <c r="AN8342" s="170"/>
    </row>
    <row r="8343" spans="1:40" ht="52.5" customHeight="1" x14ac:dyDescent="0.2">
      <c r="A8343" s="170"/>
      <c r="B8343" s="170"/>
      <c r="C8343" s="170"/>
      <c r="D8343" s="170"/>
      <c r="E8343" s="170"/>
      <c r="F8343" s="170"/>
      <c r="G8343" s="170"/>
      <c r="H8343" s="170"/>
      <c r="I8343" s="170"/>
      <c r="J8343" s="170"/>
      <c r="K8343" s="170"/>
      <c r="L8343" s="170"/>
      <c r="M8343" s="170"/>
      <c r="N8343" s="170"/>
      <c r="O8343" s="170"/>
      <c r="P8343" s="170"/>
      <c r="Q8343" s="170"/>
      <c r="R8343" s="170"/>
      <c r="S8343" s="170"/>
      <c r="T8343" s="170"/>
      <c r="U8343" s="170"/>
      <c r="V8343" s="170"/>
      <c r="W8343" s="170"/>
      <c r="X8343" s="174"/>
      <c r="Y8343" s="170"/>
      <c r="Z8343" s="170"/>
      <c r="AA8343" s="170"/>
      <c r="AB8343" s="170"/>
      <c r="AC8343" s="170"/>
      <c r="AD8343" s="174"/>
      <c r="AE8343" s="170"/>
      <c r="AF8343" s="170"/>
      <c r="AI8343" s="170"/>
      <c r="AJ8343" s="170"/>
      <c r="AK8343" s="170"/>
      <c r="AL8343" s="170"/>
      <c r="AM8343" s="170"/>
      <c r="AN8343" s="170"/>
    </row>
    <row r="8344" spans="1:40" ht="52.5" customHeight="1" x14ac:dyDescent="0.2">
      <c r="A8344" s="170"/>
      <c r="B8344" s="170"/>
      <c r="C8344" s="170"/>
      <c r="D8344" s="170"/>
      <c r="E8344" s="170"/>
      <c r="F8344" s="170"/>
      <c r="G8344" s="170"/>
      <c r="H8344" s="170"/>
      <c r="I8344" s="170"/>
      <c r="J8344" s="170"/>
      <c r="K8344" s="170"/>
      <c r="L8344" s="170"/>
      <c r="M8344" s="170"/>
      <c r="N8344" s="170"/>
      <c r="O8344" s="170"/>
      <c r="P8344" s="170"/>
      <c r="Q8344" s="170"/>
      <c r="R8344" s="170"/>
      <c r="S8344" s="170"/>
      <c r="T8344" s="170"/>
      <c r="U8344" s="170"/>
      <c r="V8344" s="170"/>
      <c r="W8344" s="170"/>
      <c r="X8344" s="174"/>
      <c r="Y8344" s="170"/>
      <c r="Z8344" s="170"/>
      <c r="AA8344" s="170"/>
      <c r="AB8344" s="170"/>
      <c r="AC8344" s="170"/>
      <c r="AD8344" s="174"/>
      <c r="AE8344" s="170"/>
      <c r="AF8344" s="170"/>
      <c r="AI8344" s="170"/>
      <c r="AJ8344" s="170"/>
      <c r="AK8344" s="170"/>
      <c r="AL8344" s="170"/>
      <c r="AM8344" s="170"/>
      <c r="AN8344" s="170"/>
    </row>
    <row r="8345" spans="1:40" ht="52.5" customHeight="1" x14ac:dyDescent="0.2">
      <c r="A8345" s="170"/>
      <c r="B8345" s="170"/>
      <c r="C8345" s="170"/>
      <c r="D8345" s="170"/>
      <c r="E8345" s="170"/>
      <c r="F8345" s="170"/>
      <c r="G8345" s="170"/>
      <c r="H8345" s="170"/>
      <c r="I8345" s="170"/>
      <c r="J8345" s="170"/>
      <c r="K8345" s="170"/>
      <c r="L8345" s="170"/>
      <c r="M8345" s="170"/>
      <c r="N8345" s="170"/>
      <c r="O8345" s="170"/>
      <c r="P8345" s="170"/>
      <c r="Q8345" s="170"/>
      <c r="R8345" s="170"/>
      <c r="S8345" s="170"/>
      <c r="T8345" s="170"/>
      <c r="U8345" s="170"/>
      <c r="V8345" s="170"/>
      <c r="W8345" s="170"/>
      <c r="X8345" s="174"/>
      <c r="Y8345" s="170"/>
      <c r="Z8345" s="170"/>
      <c r="AA8345" s="170"/>
      <c r="AB8345" s="170"/>
      <c r="AC8345" s="170"/>
      <c r="AD8345" s="174"/>
      <c r="AE8345" s="170"/>
      <c r="AF8345" s="170"/>
      <c r="AI8345" s="170"/>
      <c r="AJ8345" s="170"/>
      <c r="AK8345" s="170"/>
      <c r="AL8345" s="170"/>
      <c r="AM8345" s="170"/>
      <c r="AN8345" s="170"/>
    </row>
    <row r="8346" spans="1:40" ht="52.5" customHeight="1" x14ac:dyDescent="0.2">
      <c r="A8346" s="170"/>
      <c r="B8346" s="170"/>
      <c r="C8346" s="170"/>
      <c r="D8346" s="170"/>
      <c r="E8346" s="170"/>
      <c r="F8346" s="170"/>
      <c r="G8346" s="170"/>
      <c r="H8346" s="170"/>
      <c r="I8346" s="170"/>
      <c r="J8346" s="170"/>
      <c r="K8346" s="170"/>
      <c r="L8346" s="170"/>
      <c r="M8346" s="170"/>
      <c r="N8346" s="170"/>
      <c r="O8346" s="170"/>
      <c r="P8346" s="170"/>
      <c r="Q8346" s="170"/>
      <c r="R8346" s="170"/>
      <c r="S8346" s="170"/>
      <c r="T8346" s="170"/>
      <c r="U8346" s="170"/>
      <c r="V8346" s="170"/>
      <c r="W8346" s="170"/>
      <c r="X8346" s="174"/>
      <c r="Y8346" s="170"/>
      <c r="Z8346" s="170"/>
      <c r="AA8346" s="170"/>
      <c r="AB8346" s="170"/>
      <c r="AC8346" s="170"/>
      <c r="AD8346" s="174"/>
      <c r="AE8346" s="170"/>
      <c r="AF8346" s="170"/>
      <c r="AI8346" s="170"/>
      <c r="AJ8346" s="170"/>
      <c r="AK8346" s="170"/>
      <c r="AL8346" s="170"/>
      <c r="AM8346" s="170"/>
      <c r="AN8346" s="170"/>
    </row>
    <row r="8347" spans="1:40" ht="52.5" customHeight="1" x14ac:dyDescent="0.2">
      <c r="A8347" s="170"/>
      <c r="B8347" s="170"/>
      <c r="C8347" s="170"/>
      <c r="D8347" s="170"/>
      <c r="E8347" s="170"/>
      <c r="F8347" s="170"/>
      <c r="G8347" s="170"/>
      <c r="H8347" s="170"/>
      <c r="I8347" s="170"/>
      <c r="J8347" s="170"/>
      <c r="K8347" s="170"/>
      <c r="L8347" s="170"/>
      <c r="M8347" s="170"/>
      <c r="N8347" s="170"/>
      <c r="O8347" s="170"/>
      <c r="P8347" s="170"/>
      <c r="Q8347" s="170"/>
      <c r="R8347" s="170"/>
      <c r="S8347" s="170"/>
      <c r="T8347" s="170"/>
      <c r="U8347" s="170"/>
      <c r="V8347" s="170"/>
      <c r="W8347" s="170"/>
      <c r="X8347" s="174"/>
      <c r="Y8347" s="170"/>
      <c r="Z8347" s="170"/>
      <c r="AA8347" s="170"/>
      <c r="AB8347" s="170"/>
      <c r="AC8347" s="170"/>
      <c r="AD8347" s="174"/>
      <c r="AE8347" s="170"/>
      <c r="AF8347" s="170"/>
      <c r="AI8347" s="170"/>
      <c r="AJ8347" s="170"/>
      <c r="AK8347" s="170"/>
      <c r="AL8347" s="170"/>
      <c r="AM8347" s="170"/>
      <c r="AN8347" s="170"/>
    </row>
    <row r="8348" spans="1:40" ht="52.5" customHeight="1" x14ac:dyDescent="0.2">
      <c r="A8348" s="170"/>
      <c r="B8348" s="170"/>
      <c r="C8348" s="170"/>
      <c r="D8348" s="170"/>
      <c r="E8348" s="170"/>
      <c r="F8348" s="170"/>
      <c r="G8348" s="170"/>
      <c r="H8348" s="170"/>
      <c r="I8348" s="170"/>
      <c r="J8348" s="170"/>
      <c r="K8348" s="170"/>
      <c r="L8348" s="170"/>
      <c r="M8348" s="170"/>
      <c r="N8348" s="170"/>
      <c r="O8348" s="170"/>
      <c r="P8348" s="170"/>
      <c r="Q8348" s="170"/>
      <c r="R8348" s="170"/>
      <c r="S8348" s="170"/>
      <c r="T8348" s="170"/>
      <c r="U8348" s="170"/>
      <c r="V8348" s="170"/>
      <c r="W8348" s="170"/>
      <c r="X8348" s="174"/>
      <c r="Y8348" s="170"/>
      <c r="Z8348" s="170"/>
      <c r="AA8348" s="170"/>
      <c r="AB8348" s="170"/>
      <c r="AC8348" s="170"/>
      <c r="AD8348" s="174"/>
      <c r="AE8348" s="170"/>
      <c r="AF8348" s="170"/>
      <c r="AI8348" s="170"/>
      <c r="AJ8348" s="170"/>
      <c r="AK8348" s="170"/>
      <c r="AL8348" s="170"/>
      <c r="AM8348" s="170"/>
      <c r="AN8348" s="170"/>
    </row>
    <row r="8349" spans="1:40" ht="52.5" customHeight="1" x14ac:dyDescent="0.2">
      <c r="A8349" s="170"/>
      <c r="B8349" s="170"/>
      <c r="C8349" s="170"/>
      <c r="D8349" s="170"/>
      <c r="E8349" s="170"/>
      <c r="F8349" s="170"/>
      <c r="G8349" s="170"/>
      <c r="H8349" s="170"/>
      <c r="I8349" s="170"/>
      <c r="J8349" s="170"/>
      <c r="K8349" s="170"/>
      <c r="L8349" s="170"/>
      <c r="M8349" s="170"/>
      <c r="N8349" s="170"/>
      <c r="O8349" s="170"/>
      <c r="P8349" s="170"/>
      <c r="Q8349" s="170"/>
      <c r="R8349" s="170"/>
      <c r="S8349" s="170"/>
      <c r="T8349" s="170"/>
      <c r="U8349" s="170"/>
      <c r="V8349" s="170"/>
      <c r="W8349" s="170"/>
      <c r="X8349" s="174"/>
      <c r="Y8349" s="170"/>
      <c r="Z8349" s="170"/>
      <c r="AA8349" s="170"/>
      <c r="AB8349" s="170"/>
      <c r="AC8349" s="170"/>
      <c r="AD8349" s="174"/>
      <c r="AE8349" s="170"/>
      <c r="AF8349" s="170"/>
      <c r="AI8349" s="170"/>
      <c r="AJ8349" s="170"/>
      <c r="AK8349" s="170"/>
      <c r="AL8349" s="170"/>
      <c r="AM8349" s="170"/>
      <c r="AN8349" s="170"/>
    </row>
    <row r="8350" spans="1:40" ht="52.5" customHeight="1" x14ac:dyDescent="0.2">
      <c r="A8350" s="170"/>
      <c r="B8350" s="170"/>
      <c r="C8350" s="170"/>
      <c r="D8350" s="170"/>
      <c r="E8350" s="170"/>
      <c r="F8350" s="170"/>
      <c r="G8350" s="170"/>
      <c r="H8350" s="170"/>
      <c r="I8350" s="170"/>
      <c r="J8350" s="170"/>
      <c r="K8350" s="170"/>
      <c r="L8350" s="170"/>
      <c r="M8350" s="170"/>
      <c r="N8350" s="170"/>
      <c r="O8350" s="170"/>
      <c r="P8350" s="170"/>
      <c r="Q8350" s="170"/>
      <c r="R8350" s="170"/>
      <c r="S8350" s="170"/>
      <c r="T8350" s="170"/>
      <c r="U8350" s="170"/>
      <c r="V8350" s="170"/>
      <c r="W8350" s="170"/>
      <c r="X8350" s="174"/>
      <c r="Y8350" s="170"/>
      <c r="Z8350" s="170"/>
      <c r="AA8350" s="170"/>
      <c r="AB8350" s="170"/>
      <c r="AC8350" s="170"/>
      <c r="AD8350" s="174"/>
      <c r="AE8350" s="170"/>
      <c r="AF8350" s="170"/>
      <c r="AI8350" s="170"/>
      <c r="AJ8350" s="170"/>
      <c r="AK8350" s="170"/>
      <c r="AL8350" s="170"/>
      <c r="AM8350" s="170"/>
      <c r="AN8350" s="170"/>
    </row>
    <row r="8351" spans="1:40" ht="52.5" customHeight="1" x14ac:dyDescent="0.2">
      <c r="A8351" s="170"/>
      <c r="B8351" s="170"/>
      <c r="C8351" s="170"/>
      <c r="D8351" s="170"/>
      <c r="E8351" s="170"/>
      <c r="F8351" s="170"/>
      <c r="G8351" s="170"/>
      <c r="H8351" s="170"/>
      <c r="I8351" s="170"/>
      <c r="J8351" s="170"/>
      <c r="K8351" s="170"/>
      <c r="L8351" s="170"/>
      <c r="M8351" s="170"/>
      <c r="N8351" s="170"/>
      <c r="O8351" s="170"/>
      <c r="P8351" s="170"/>
      <c r="Q8351" s="170"/>
      <c r="R8351" s="170"/>
      <c r="S8351" s="170"/>
      <c r="T8351" s="170"/>
      <c r="U8351" s="170"/>
      <c r="V8351" s="170"/>
      <c r="W8351" s="170"/>
      <c r="X8351" s="174"/>
      <c r="Y8351" s="170"/>
      <c r="Z8351" s="170"/>
      <c r="AA8351" s="170"/>
      <c r="AB8351" s="170"/>
      <c r="AC8351" s="170"/>
      <c r="AD8351" s="174"/>
      <c r="AE8351" s="170"/>
      <c r="AF8351" s="170"/>
      <c r="AI8351" s="170"/>
      <c r="AJ8351" s="170"/>
      <c r="AK8351" s="170"/>
      <c r="AL8351" s="170"/>
      <c r="AM8351" s="170"/>
      <c r="AN8351" s="170"/>
    </row>
    <row r="8352" spans="1:40" ht="52.5" customHeight="1" x14ac:dyDescent="0.2">
      <c r="A8352" s="170"/>
      <c r="B8352" s="170"/>
      <c r="C8352" s="170"/>
      <c r="D8352" s="170"/>
      <c r="E8352" s="170"/>
      <c r="F8352" s="170"/>
      <c r="G8352" s="170"/>
      <c r="H8352" s="170"/>
      <c r="I8352" s="170"/>
      <c r="J8352" s="170"/>
      <c r="K8352" s="170"/>
      <c r="L8352" s="170"/>
      <c r="M8352" s="170"/>
      <c r="N8352" s="170"/>
      <c r="O8352" s="170"/>
      <c r="P8352" s="170"/>
      <c r="Q8352" s="170"/>
      <c r="R8352" s="170"/>
      <c r="S8352" s="170"/>
      <c r="T8352" s="170"/>
      <c r="U8352" s="170"/>
      <c r="V8352" s="170"/>
      <c r="W8352" s="170"/>
      <c r="X8352" s="174"/>
      <c r="Y8352" s="170"/>
      <c r="Z8352" s="170"/>
      <c r="AA8352" s="170"/>
      <c r="AB8352" s="170"/>
      <c r="AC8352" s="170"/>
      <c r="AD8352" s="174"/>
      <c r="AE8352" s="170"/>
      <c r="AF8352" s="170"/>
      <c r="AI8352" s="170"/>
      <c r="AJ8352" s="170"/>
      <c r="AK8352" s="170"/>
      <c r="AL8352" s="170"/>
      <c r="AM8352" s="170"/>
      <c r="AN8352" s="170"/>
    </row>
    <row r="8353" spans="1:40" ht="52.5" customHeight="1" x14ac:dyDescent="0.2">
      <c r="A8353" s="170"/>
      <c r="B8353" s="170"/>
      <c r="C8353" s="170"/>
      <c r="D8353" s="170"/>
      <c r="E8353" s="170"/>
      <c r="F8353" s="170"/>
      <c r="G8353" s="170"/>
      <c r="H8353" s="170"/>
      <c r="I8353" s="170"/>
      <c r="J8353" s="170"/>
      <c r="K8353" s="170"/>
      <c r="L8353" s="170"/>
      <c r="M8353" s="170"/>
      <c r="N8353" s="170"/>
      <c r="O8353" s="170"/>
      <c r="P8353" s="170"/>
      <c r="Q8353" s="170"/>
      <c r="R8353" s="170"/>
      <c r="S8353" s="170"/>
      <c r="T8353" s="170"/>
      <c r="U8353" s="170"/>
      <c r="V8353" s="170"/>
      <c r="W8353" s="170"/>
      <c r="X8353" s="174"/>
      <c r="Y8353" s="170"/>
      <c r="Z8353" s="170"/>
      <c r="AA8353" s="170"/>
      <c r="AB8353" s="170"/>
      <c r="AC8353" s="170"/>
      <c r="AD8353" s="174"/>
      <c r="AE8353" s="170"/>
      <c r="AF8353" s="170"/>
      <c r="AI8353" s="170"/>
      <c r="AJ8353" s="170"/>
      <c r="AK8353" s="170"/>
      <c r="AL8353" s="170"/>
      <c r="AM8353" s="170"/>
      <c r="AN8353" s="170"/>
    </row>
    <row r="8354" spans="1:40" ht="52.5" customHeight="1" x14ac:dyDescent="0.2">
      <c r="A8354" s="170"/>
      <c r="B8354" s="170"/>
      <c r="C8354" s="170"/>
      <c r="D8354" s="170"/>
      <c r="E8354" s="170"/>
      <c r="F8354" s="170"/>
      <c r="G8354" s="170"/>
      <c r="H8354" s="170"/>
      <c r="I8354" s="170"/>
      <c r="J8354" s="170"/>
      <c r="K8354" s="170"/>
      <c r="L8354" s="170"/>
      <c r="M8354" s="170"/>
      <c r="N8354" s="170"/>
      <c r="O8354" s="170"/>
      <c r="P8354" s="170"/>
      <c r="Q8354" s="170"/>
      <c r="R8354" s="170"/>
      <c r="S8354" s="170"/>
      <c r="T8354" s="170"/>
      <c r="U8354" s="170"/>
      <c r="V8354" s="170"/>
      <c r="W8354" s="170"/>
      <c r="X8354" s="174"/>
      <c r="Y8354" s="170"/>
      <c r="Z8354" s="170"/>
      <c r="AA8354" s="170"/>
      <c r="AB8354" s="170"/>
      <c r="AC8354" s="170"/>
      <c r="AD8354" s="174"/>
      <c r="AE8354" s="170"/>
      <c r="AF8354" s="170"/>
      <c r="AI8354" s="170"/>
      <c r="AJ8354" s="170"/>
      <c r="AK8354" s="170"/>
      <c r="AL8354" s="170"/>
      <c r="AM8354" s="170"/>
      <c r="AN8354" s="170"/>
    </row>
    <row r="8355" spans="1:40" ht="52.5" customHeight="1" x14ac:dyDescent="0.2">
      <c r="A8355" s="170"/>
      <c r="B8355" s="170"/>
      <c r="C8355" s="170"/>
      <c r="D8355" s="170"/>
      <c r="E8355" s="170"/>
      <c r="F8355" s="170"/>
      <c r="G8355" s="170"/>
      <c r="H8355" s="170"/>
      <c r="I8355" s="170"/>
      <c r="J8355" s="170"/>
      <c r="K8355" s="170"/>
      <c r="L8355" s="170"/>
      <c r="M8355" s="170"/>
      <c r="N8355" s="170"/>
      <c r="O8355" s="170"/>
      <c r="P8355" s="170"/>
      <c r="Q8355" s="170"/>
      <c r="R8355" s="170"/>
      <c r="S8355" s="170"/>
      <c r="T8355" s="170"/>
      <c r="U8355" s="170"/>
      <c r="V8355" s="170"/>
      <c r="W8355" s="170"/>
      <c r="X8355" s="174"/>
      <c r="Y8355" s="170"/>
      <c r="Z8355" s="170"/>
      <c r="AA8355" s="170"/>
      <c r="AB8355" s="170"/>
      <c r="AC8355" s="170"/>
      <c r="AD8355" s="174"/>
      <c r="AE8355" s="170"/>
      <c r="AF8355" s="170"/>
      <c r="AI8355" s="170"/>
      <c r="AJ8355" s="170"/>
      <c r="AK8355" s="170"/>
      <c r="AL8355" s="170"/>
      <c r="AM8355" s="170"/>
      <c r="AN8355" s="170"/>
    </row>
    <row r="8356" spans="1:40" ht="52.5" customHeight="1" x14ac:dyDescent="0.2">
      <c r="A8356" s="170"/>
      <c r="B8356" s="170"/>
      <c r="C8356" s="170"/>
      <c r="D8356" s="170"/>
      <c r="E8356" s="170"/>
      <c r="F8356" s="170"/>
      <c r="G8356" s="170"/>
      <c r="H8356" s="170"/>
      <c r="I8356" s="170"/>
      <c r="J8356" s="170"/>
      <c r="K8356" s="170"/>
      <c r="L8356" s="170"/>
      <c r="M8356" s="170"/>
      <c r="N8356" s="170"/>
      <c r="O8356" s="170"/>
      <c r="P8356" s="170"/>
      <c r="Q8356" s="170"/>
      <c r="R8356" s="170"/>
      <c r="S8356" s="170"/>
      <c r="T8356" s="170"/>
      <c r="U8356" s="170"/>
      <c r="V8356" s="170"/>
      <c r="W8356" s="170"/>
      <c r="X8356" s="174"/>
      <c r="Y8356" s="170"/>
      <c r="Z8356" s="170"/>
      <c r="AA8356" s="170"/>
      <c r="AB8356" s="170"/>
      <c r="AC8356" s="170"/>
      <c r="AD8356" s="174"/>
      <c r="AE8356" s="170"/>
      <c r="AF8356" s="170"/>
      <c r="AI8356" s="170"/>
      <c r="AJ8356" s="170"/>
      <c r="AK8356" s="170"/>
      <c r="AL8356" s="170"/>
      <c r="AM8356" s="170"/>
      <c r="AN8356" s="170"/>
    </row>
    <row r="8357" spans="1:40" ht="52.5" customHeight="1" x14ac:dyDescent="0.2">
      <c r="A8357" s="170"/>
      <c r="B8357" s="170"/>
      <c r="C8357" s="170"/>
      <c r="D8357" s="170"/>
      <c r="E8357" s="170"/>
      <c r="F8357" s="170"/>
      <c r="G8357" s="170"/>
      <c r="H8357" s="170"/>
      <c r="I8357" s="170"/>
      <c r="J8357" s="170"/>
      <c r="K8357" s="170"/>
      <c r="L8357" s="170"/>
      <c r="M8357" s="170"/>
      <c r="N8357" s="170"/>
      <c r="O8357" s="170"/>
      <c r="P8357" s="170"/>
      <c r="Q8357" s="170"/>
      <c r="R8357" s="170"/>
      <c r="S8357" s="170"/>
      <c r="T8357" s="170"/>
      <c r="U8357" s="170"/>
      <c r="V8357" s="170"/>
      <c r="W8357" s="170"/>
      <c r="X8357" s="174"/>
      <c r="Y8357" s="170"/>
      <c r="Z8357" s="170"/>
      <c r="AA8357" s="170"/>
      <c r="AB8357" s="170"/>
      <c r="AC8357" s="170"/>
      <c r="AD8357" s="174"/>
      <c r="AE8357" s="170"/>
      <c r="AF8357" s="170"/>
      <c r="AI8357" s="170"/>
      <c r="AJ8357" s="170"/>
      <c r="AK8357" s="170"/>
      <c r="AL8357" s="170"/>
      <c r="AM8357" s="170"/>
      <c r="AN8357" s="170"/>
    </row>
    <row r="8358" spans="1:40" ht="52.5" customHeight="1" x14ac:dyDescent="0.2">
      <c r="A8358" s="170"/>
      <c r="B8358" s="170"/>
      <c r="C8358" s="170"/>
      <c r="D8358" s="170"/>
      <c r="E8358" s="170"/>
      <c r="F8358" s="170"/>
      <c r="G8358" s="170"/>
      <c r="H8358" s="170"/>
      <c r="I8358" s="170"/>
      <c r="J8358" s="170"/>
      <c r="K8358" s="170"/>
      <c r="L8358" s="170"/>
      <c r="M8358" s="170"/>
      <c r="N8358" s="170"/>
      <c r="O8358" s="170"/>
      <c r="P8358" s="170"/>
      <c r="Q8358" s="170"/>
      <c r="R8358" s="170"/>
      <c r="S8358" s="170"/>
      <c r="T8358" s="170"/>
      <c r="U8358" s="170"/>
      <c r="V8358" s="170"/>
      <c r="W8358" s="170"/>
      <c r="X8358" s="174"/>
      <c r="Y8358" s="170"/>
      <c r="Z8358" s="170"/>
      <c r="AA8358" s="170"/>
      <c r="AB8358" s="170"/>
      <c r="AC8358" s="170"/>
      <c r="AD8358" s="174"/>
      <c r="AE8358" s="170"/>
      <c r="AF8358" s="170"/>
      <c r="AI8358" s="170"/>
      <c r="AJ8358" s="170"/>
      <c r="AK8358" s="170"/>
      <c r="AL8358" s="170"/>
      <c r="AM8358" s="170"/>
      <c r="AN8358" s="170"/>
    </row>
    <row r="8359" spans="1:40" ht="52.5" customHeight="1" x14ac:dyDescent="0.2">
      <c r="A8359" s="170"/>
      <c r="B8359" s="170"/>
      <c r="C8359" s="170"/>
      <c r="D8359" s="170"/>
      <c r="E8359" s="170"/>
      <c r="F8359" s="170"/>
      <c r="G8359" s="170"/>
      <c r="H8359" s="170"/>
      <c r="I8359" s="170"/>
      <c r="J8359" s="170"/>
      <c r="K8359" s="170"/>
      <c r="L8359" s="170"/>
      <c r="M8359" s="170"/>
      <c r="N8359" s="170"/>
      <c r="O8359" s="170"/>
      <c r="P8359" s="170"/>
      <c r="Q8359" s="170"/>
      <c r="R8359" s="170"/>
      <c r="S8359" s="170"/>
      <c r="T8359" s="170"/>
      <c r="U8359" s="170"/>
      <c r="V8359" s="170"/>
      <c r="W8359" s="170"/>
      <c r="X8359" s="174"/>
      <c r="Y8359" s="170"/>
      <c r="Z8359" s="170"/>
      <c r="AA8359" s="170"/>
      <c r="AB8359" s="170"/>
      <c r="AC8359" s="170"/>
      <c r="AD8359" s="174"/>
      <c r="AE8359" s="170"/>
      <c r="AF8359" s="170"/>
      <c r="AI8359" s="170"/>
      <c r="AJ8359" s="170"/>
      <c r="AK8359" s="170"/>
      <c r="AL8359" s="170"/>
      <c r="AM8359" s="170"/>
      <c r="AN8359" s="170"/>
    </row>
    <row r="8360" spans="1:40" ht="52.5" customHeight="1" x14ac:dyDescent="0.2">
      <c r="A8360" s="170"/>
      <c r="B8360" s="170"/>
      <c r="C8360" s="170"/>
      <c r="D8360" s="170"/>
      <c r="E8360" s="170"/>
      <c r="F8360" s="170"/>
      <c r="G8360" s="170"/>
      <c r="H8360" s="170"/>
      <c r="I8360" s="170"/>
      <c r="J8360" s="170"/>
      <c r="K8360" s="170"/>
      <c r="L8360" s="170"/>
      <c r="M8360" s="170"/>
      <c r="N8360" s="170"/>
      <c r="O8360" s="170"/>
      <c r="P8360" s="170"/>
      <c r="Q8360" s="170"/>
      <c r="R8360" s="170"/>
      <c r="S8360" s="170"/>
      <c r="T8360" s="170"/>
      <c r="U8360" s="170"/>
      <c r="V8360" s="170"/>
      <c r="W8360" s="170"/>
      <c r="X8360" s="174"/>
      <c r="Y8360" s="170"/>
      <c r="Z8360" s="170"/>
      <c r="AA8360" s="170"/>
      <c r="AB8360" s="170"/>
      <c r="AC8360" s="170"/>
      <c r="AD8360" s="174"/>
      <c r="AE8360" s="170"/>
      <c r="AF8360" s="170"/>
      <c r="AI8360" s="170"/>
      <c r="AJ8360" s="170"/>
      <c r="AK8360" s="170"/>
      <c r="AL8360" s="170"/>
      <c r="AM8360" s="170"/>
      <c r="AN8360" s="170"/>
    </row>
    <row r="8361" spans="1:40" ht="52.5" customHeight="1" x14ac:dyDescent="0.2">
      <c r="A8361" s="170"/>
      <c r="B8361" s="170"/>
      <c r="C8361" s="170"/>
      <c r="D8361" s="170"/>
      <c r="E8361" s="170"/>
      <c r="F8361" s="170"/>
      <c r="G8361" s="170"/>
      <c r="H8361" s="170"/>
      <c r="I8361" s="170"/>
      <c r="J8361" s="170"/>
      <c r="K8361" s="170"/>
      <c r="L8361" s="170"/>
      <c r="M8361" s="170"/>
      <c r="N8361" s="170"/>
      <c r="O8361" s="170"/>
      <c r="P8361" s="170"/>
      <c r="Q8361" s="170"/>
      <c r="R8361" s="170"/>
      <c r="S8361" s="170"/>
      <c r="T8361" s="170"/>
      <c r="U8361" s="170"/>
      <c r="V8361" s="170"/>
      <c r="W8361" s="170"/>
      <c r="X8361" s="174"/>
      <c r="Y8361" s="170"/>
      <c r="Z8361" s="170"/>
      <c r="AA8361" s="170"/>
      <c r="AB8361" s="170"/>
      <c r="AC8361" s="170"/>
      <c r="AD8361" s="174"/>
      <c r="AE8361" s="170"/>
      <c r="AF8361" s="170"/>
      <c r="AI8361" s="170"/>
      <c r="AJ8361" s="170"/>
      <c r="AK8361" s="170"/>
      <c r="AL8361" s="170"/>
      <c r="AM8361" s="170"/>
      <c r="AN8361" s="170"/>
    </row>
    <row r="8362" spans="1:40" ht="52.5" customHeight="1" x14ac:dyDescent="0.2">
      <c r="A8362" s="170"/>
      <c r="B8362" s="170"/>
      <c r="C8362" s="170"/>
      <c r="D8362" s="170"/>
      <c r="E8362" s="170"/>
      <c r="F8362" s="170"/>
      <c r="G8362" s="170"/>
      <c r="H8362" s="170"/>
      <c r="I8362" s="170"/>
      <c r="J8362" s="170"/>
      <c r="K8362" s="170"/>
      <c r="L8362" s="170"/>
      <c r="M8362" s="170"/>
      <c r="N8362" s="170"/>
      <c r="O8362" s="170"/>
      <c r="P8362" s="170"/>
      <c r="Q8362" s="170"/>
      <c r="R8362" s="170"/>
      <c r="S8362" s="170"/>
      <c r="T8362" s="170"/>
      <c r="U8362" s="170"/>
      <c r="V8362" s="170"/>
      <c r="W8362" s="170"/>
      <c r="X8362" s="174"/>
      <c r="Y8362" s="170"/>
      <c r="Z8362" s="170"/>
      <c r="AA8362" s="170"/>
      <c r="AB8362" s="170"/>
      <c r="AC8362" s="170"/>
      <c r="AD8362" s="174"/>
      <c r="AE8362" s="170"/>
      <c r="AF8362" s="170"/>
      <c r="AI8362" s="170"/>
      <c r="AJ8362" s="170"/>
      <c r="AK8362" s="170"/>
      <c r="AL8362" s="170"/>
      <c r="AM8362" s="170"/>
      <c r="AN8362" s="170"/>
    </row>
    <row r="8363" spans="1:40" ht="52.5" customHeight="1" x14ac:dyDescent="0.2">
      <c r="A8363" s="170"/>
      <c r="B8363" s="170"/>
      <c r="C8363" s="170"/>
      <c r="D8363" s="170"/>
      <c r="E8363" s="170"/>
      <c r="F8363" s="170"/>
      <c r="G8363" s="170"/>
      <c r="H8363" s="170"/>
      <c r="I8363" s="170"/>
      <c r="J8363" s="170"/>
      <c r="K8363" s="170"/>
      <c r="L8363" s="170"/>
      <c r="M8363" s="170"/>
      <c r="N8363" s="170"/>
      <c r="O8363" s="170"/>
      <c r="P8363" s="170"/>
      <c r="Q8363" s="170"/>
      <c r="R8363" s="170"/>
      <c r="S8363" s="170"/>
      <c r="T8363" s="170"/>
      <c r="U8363" s="170"/>
      <c r="V8363" s="170"/>
      <c r="W8363" s="170"/>
      <c r="X8363" s="174"/>
      <c r="Y8363" s="170"/>
      <c r="Z8363" s="170"/>
      <c r="AA8363" s="170"/>
      <c r="AB8363" s="170"/>
      <c r="AC8363" s="170"/>
      <c r="AD8363" s="174"/>
      <c r="AE8363" s="170"/>
      <c r="AF8363" s="170"/>
      <c r="AI8363" s="170"/>
      <c r="AJ8363" s="170"/>
      <c r="AK8363" s="170"/>
      <c r="AL8363" s="170"/>
      <c r="AM8363" s="170"/>
      <c r="AN8363" s="170"/>
    </row>
    <row r="8364" spans="1:40" ht="52.5" customHeight="1" x14ac:dyDescent="0.2">
      <c r="A8364" s="170"/>
      <c r="B8364" s="170"/>
      <c r="C8364" s="170"/>
      <c r="D8364" s="170"/>
      <c r="E8364" s="170"/>
      <c r="F8364" s="170"/>
      <c r="G8364" s="170"/>
      <c r="H8364" s="170"/>
      <c r="I8364" s="170"/>
      <c r="J8364" s="170"/>
      <c r="K8364" s="170"/>
      <c r="L8364" s="170"/>
      <c r="M8364" s="170"/>
      <c r="N8364" s="170"/>
      <c r="O8364" s="170"/>
      <c r="P8364" s="170"/>
      <c r="Q8364" s="170"/>
      <c r="R8364" s="170"/>
      <c r="S8364" s="170"/>
      <c r="T8364" s="170"/>
      <c r="U8364" s="170"/>
      <c r="V8364" s="170"/>
      <c r="W8364" s="170"/>
      <c r="X8364" s="174"/>
      <c r="Y8364" s="170"/>
      <c r="Z8364" s="170"/>
      <c r="AA8364" s="170"/>
      <c r="AB8364" s="170"/>
      <c r="AC8364" s="170"/>
      <c r="AD8364" s="174"/>
      <c r="AE8364" s="170"/>
      <c r="AF8364" s="170"/>
      <c r="AI8364" s="170"/>
      <c r="AJ8364" s="170"/>
      <c r="AK8364" s="170"/>
      <c r="AL8364" s="170"/>
      <c r="AM8364" s="170"/>
      <c r="AN8364" s="170"/>
    </row>
    <row r="8365" spans="1:40" ht="52.5" customHeight="1" x14ac:dyDescent="0.2">
      <c r="A8365" s="170"/>
      <c r="B8365" s="170"/>
      <c r="C8365" s="170"/>
      <c r="D8365" s="170"/>
      <c r="E8365" s="170"/>
      <c r="F8365" s="170"/>
      <c r="G8365" s="170"/>
      <c r="H8365" s="170"/>
      <c r="I8365" s="170"/>
      <c r="J8365" s="170"/>
      <c r="K8365" s="170"/>
      <c r="L8365" s="170"/>
      <c r="M8365" s="170"/>
      <c r="N8365" s="170"/>
      <c r="O8365" s="170"/>
      <c r="P8365" s="170"/>
      <c r="Q8365" s="170"/>
      <c r="R8365" s="170"/>
      <c r="S8365" s="170"/>
      <c r="T8365" s="170"/>
      <c r="U8365" s="170"/>
      <c r="V8365" s="170"/>
      <c r="W8365" s="170"/>
      <c r="X8365" s="174"/>
      <c r="Y8365" s="170"/>
      <c r="Z8365" s="170"/>
      <c r="AA8365" s="170"/>
      <c r="AB8365" s="170"/>
      <c r="AC8365" s="170"/>
      <c r="AD8365" s="174"/>
      <c r="AE8365" s="170"/>
      <c r="AF8365" s="170"/>
      <c r="AI8365" s="170"/>
      <c r="AJ8365" s="170"/>
      <c r="AK8365" s="170"/>
      <c r="AL8365" s="170"/>
      <c r="AM8365" s="170"/>
      <c r="AN8365" s="170"/>
    </row>
    <row r="8366" spans="1:40" ht="52.5" customHeight="1" x14ac:dyDescent="0.2">
      <c r="A8366" s="170"/>
      <c r="B8366" s="170"/>
      <c r="C8366" s="170"/>
      <c r="D8366" s="170"/>
      <c r="E8366" s="170"/>
      <c r="F8366" s="170"/>
      <c r="G8366" s="170"/>
      <c r="H8366" s="170"/>
      <c r="I8366" s="170"/>
      <c r="J8366" s="170"/>
      <c r="K8366" s="170"/>
      <c r="L8366" s="170"/>
      <c r="M8366" s="170"/>
      <c r="N8366" s="170"/>
      <c r="O8366" s="170"/>
      <c r="P8366" s="170"/>
      <c r="Q8366" s="170"/>
      <c r="R8366" s="170"/>
      <c r="S8366" s="170"/>
      <c r="T8366" s="170"/>
      <c r="U8366" s="170"/>
      <c r="V8366" s="170"/>
      <c r="W8366" s="170"/>
      <c r="X8366" s="174"/>
      <c r="Y8366" s="170"/>
      <c r="Z8366" s="170"/>
      <c r="AA8366" s="170"/>
      <c r="AB8366" s="170"/>
      <c r="AC8366" s="170"/>
      <c r="AD8366" s="174"/>
      <c r="AE8366" s="170"/>
      <c r="AF8366" s="170"/>
      <c r="AI8366" s="170"/>
      <c r="AJ8366" s="170"/>
      <c r="AK8366" s="170"/>
      <c r="AL8366" s="170"/>
      <c r="AM8366" s="170"/>
      <c r="AN8366" s="170"/>
    </row>
    <row r="8367" spans="1:40" ht="52.5" customHeight="1" x14ac:dyDescent="0.2">
      <c r="A8367" s="170"/>
      <c r="B8367" s="170"/>
      <c r="C8367" s="170"/>
      <c r="D8367" s="170"/>
      <c r="E8367" s="170"/>
      <c r="F8367" s="170"/>
      <c r="G8367" s="170"/>
      <c r="H8367" s="170"/>
      <c r="I8367" s="170"/>
      <c r="J8367" s="170"/>
      <c r="K8367" s="170"/>
      <c r="L8367" s="170"/>
      <c r="M8367" s="170"/>
      <c r="N8367" s="170"/>
      <c r="O8367" s="170"/>
      <c r="P8367" s="170"/>
      <c r="Q8367" s="170"/>
      <c r="R8367" s="170"/>
      <c r="S8367" s="170"/>
      <c r="T8367" s="170"/>
      <c r="U8367" s="170"/>
      <c r="V8367" s="170"/>
      <c r="W8367" s="170"/>
      <c r="X8367" s="174"/>
      <c r="Y8367" s="170"/>
      <c r="Z8367" s="170"/>
      <c r="AA8367" s="170"/>
      <c r="AB8367" s="170"/>
      <c r="AC8367" s="170"/>
      <c r="AD8367" s="174"/>
      <c r="AE8367" s="170"/>
      <c r="AF8367" s="170"/>
      <c r="AI8367" s="170"/>
      <c r="AJ8367" s="170"/>
      <c r="AK8367" s="170"/>
      <c r="AL8367" s="170"/>
      <c r="AM8367" s="170"/>
      <c r="AN8367" s="170"/>
    </row>
    <row r="8368" spans="1:40" ht="52.5" customHeight="1" x14ac:dyDescent="0.2">
      <c r="A8368" s="170"/>
      <c r="B8368" s="170"/>
      <c r="C8368" s="170"/>
      <c r="D8368" s="170"/>
      <c r="E8368" s="170"/>
      <c r="F8368" s="170"/>
      <c r="G8368" s="170"/>
      <c r="H8368" s="170"/>
      <c r="I8368" s="170"/>
      <c r="J8368" s="170"/>
      <c r="K8368" s="170"/>
      <c r="L8368" s="170"/>
      <c r="M8368" s="170"/>
      <c r="N8368" s="170"/>
      <c r="O8368" s="170"/>
      <c r="P8368" s="170"/>
      <c r="Q8368" s="170"/>
      <c r="R8368" s="170"/>
      <c r="S8368" s="170"/>
      <c r="T8368" s="170"/>
      <c r="U8368" s="170"/>
      <c r="V8368" s="170"/>
      <c r="W8368" s="170"/>
      <c r="X8368" s="174"/>
      <c r="Y8368" s="170"/>
      <c r="Z8368" s="170"/>
      <c r="AA8368" s="170"/>
      <c r="AB8368" s="170"/>
      <c r="AC8368" s="170"/>
      <c r="AD8368" s="174"/>
      <c r="AE8368" s="170"/>
      <c r="AF8368" s="170"/>
      <c r="AI8368" s="170"/>
      <c r="AJ8368" s="170"/>
      <c r="AK8368" s="170"/>
      <c r="AL8368" s="170"/>
      <c r="AM8368" s="170"/>
      <c r="AN8368" s="170"/>
    </row>
    <row r="8369" spans="1:40" ht="52.5" customHeight="1" x14ac:dyDescent="0.2">
      <c r="A8369" s="170"/>
      <c r="B8369" s="170"/>
      <c r="C8369" s="170"/>
      <c r="D8369" s="170"/>
      <c r="E8369" s="170"/>
      <c r="F8369" s="170"/>
      <c r="G8369" s="170"/>
      <c r="H8369" s="170"/>
      <c r="I8369" s="170"/>
      <c r="J8369" s="170"/>
      <c r="K8369" s="170"/>
      <c r="L8369" s="170"/>
      <c r="M8369" s="170"/>
      <c r="N8369" s="170"/>
      <c r="O8369" s="170"/>
      <c r="P8369" s="170"/>
      <c r="Q8369" s="170"/>
      <c r="R8369" s="170"/>
      <c r="S8369" s="170"/>
      <c r="T8369" s="170"/>
      <c r="U8369" s="170"/>
      <c r="V8369" s="170"/>
      <c r="W8369" s="170"/>
      <c r="X8369" s="174"/>
      <c r="Y8369" s="170"/>
      <c r="Z8369" s="170"/>
      <c r="AA8369" s="170"/>
      <c r="AB8369" s="170"/>
      <c r="AC8369" s="170"/>
      <c r="AD8369" s="174"/>
      <c r="AE8369" s="170"/>
      <c r="AF8369" s="170"/>
      <c r="AI8369" s="170"/>
      <c r="AJ8369" s="170"/>
      <c r="AK8369" s="170"/>
      <c r="AL8369" s="170"/>
      <c r="AM8369" s="170"/>
      <c r="AN8369" s="170"/>
    </row>
    <row r="8370" spans="1:40" ht="52.5" customHeight="1" x14ac:dyDescent="0.2">
      <c r="A8370" s="170"/>
      <c r="B8370" s="170"/>
      <c r="C8370" s="170"/>
      <c r="D8370" s="170"/>
      <c r="E8370" s="170"/>
      <c r="F8370" s="170"/>
      <c r="G8370" s="170"/>
      <c r="H8370" s="170"/>
      <c r="I8370" s="170"/>
      <c r="J8370" s="170"/>
      <c r="K8370" s="170"/>
      <c r="L8370" s="170"/>
      <c r="M8370" s="170"/>
      <c r="N8370" s="170"/>
      <c r="O8370" s="170"/>
      <c r="P8370" s="170"/>
      <c r="Q8370" s="170"/>
      <c r="R8370" s="170"/>
      <c r="S8370" s="170"/>
      <c r="T8370" s="170"/>
      <c r="U8370" s="170"/>
      <c r="V8370" s="170"/>
      <c r="W8370" s="170"/>
      <c r="X8370" s="174"/>
      <c r="Y8370" s="170"/>
      <c r="Z8370" s="170"/>
      <c r="AA8370" s="170"/>
      <c r="AB8370" s="170"/>
      <c r="AC8370" s="170"/>
      <c r="AD8370" s="174"/>
      <c r="AE8370" s="170"/>
      <c r="AF8370" s="170"/>
      <c r="AI8370" s="170"/>
      <c r="AJ8370" s="170"/>
      <c r="AK8370" s="170"/>
      <c r="AL8370" s="170"/>
      <c r="AM8370" s="170"/>
      <c r="AN8370" s="170"/>
    </row>
    <row r="8371" spans="1:40" ht="52.5" customHeight="1" x14ac:dyDescent="0.2">
      <c r="A8371" s="170"/>
      <c r="B8371" s="170"/>
      <c r="C8371" s="170"/>
      <c r="D8371" s="170"/>
      <c r="E8371" s="170"/>
      <c r="F8371" s="170"/>
      <c r="G8371" s="170"/>
      <c r="H8371" s="170"/>
      <c r="I8371" s="170"/>
      <c r="J8371" s="170"/>
      <c r="K8371" s="170"/>
      <c r="L8371" s="170"/>
      <c r="M8371" s="170"/>
      <c r="N8371" s="170"/>
      <c r="O8371" s="170"/>
      <c r="P8371" s="170"/>
      <c r="Q8371" s="170"/>
      <c r="R8371" s="170"/>
      <c r="S8371" s="170"/>
      <c r="T8371" s="170"/>
      <c r="U8371" s="170"/>
      <c r="V8371" s="170"/>
      <c r="W8371" s="170"/>
      <c r="X8371" s="174"/>
      <c r="Y8371" s="170"/>
      <c r="Z8371" s="170"/>
      <c r="AA8371" s="170"/>
      <c r="AB8371" s="170"/>
      <c r="AC8371" s="170"/>
      <c r="AD8371" s="174"/>
      <c r="AE8371" s="170"/>
      <c r="AF8371" s="170"/>
      <c r="AI8371" s="170"/>
      <c r="AJ8371" s="170"/>
      <c r="AK8371" s="170"/>
      <c r="AL8371" s="170"/>
      <c r="AM8371" s="170"/>
      <c r="AN8371" s="170"/>
    </row>
    <row r="8372" spans="1:40" ht="52.5" customHeight="1" x14ac:dyDescent="0.2">
      <c r="A8372" s="170"/>
      <c r="B8372" s="170"/>
      <c r="C8372" s="170"/>
      <c r="D8372" s="170"/>
      <c r="E8372" s="170"/>
      <c r="F8372" s="170"/>
      <c r="G8372" s="170"/>
      <c r="H8372" s="170"/>
      <c r="I8372" s="170"/>
      <c r="J8372" s="170"/>
      <c r="K8372" s="170"/>
      <c r="L8372" s="170"/>
      <c r="M8372" s="170"/>
      <c r="N8372" s="170"/>
      <c r="O8372" s="170"/>
      <c r="P8372" s="170"/>
      <c r="Q8372" s="170"/>
      <c r="R8372" s="170"/>
      <c r="S8372" s="170"/>
      <c r="T8372" s="170"/>
      <c r="U8372" s="170"/>
      <c r="V8372" s="170"/>
      <c r="W8372" s="170"/>
      <c r="X8372" s="174"/>
      <c r="Y8372" s="170"/>
      <c r="Z8372" s="170"/>
      <c r="AA8372" s="170"/>
      <c r="AB8372" s="170"/>
      <c r="AC8372" s="170"/>
      <c r="AD8372" s="174"/>
      <c r="AE8372" s="170"/>
      <c r="AF8372" s="170"/>
      <c r="AI8372" s="170"/>
      <c r="AJ8372" s="170"/>
      <c r="AK8372" s="170"/>
      <c r="AL8372" s="170"/>
      <c r="AM8372" s="170"/>
      <c r="AN8372" s="170"/>
    </row>
    <row r="8373" spans="1:40" ht="52.5" customHeight="1" x14ac:dyDescent="0.2">
      <c r="A8373" s="170"/>
      <c r="B8373" s="170"/>
      <c r="C8373" s="170"/>
      <c r="D8373" s="170"/>
      <c r="E8373" s="170"/>
      <c r="F8373" s="170"/>
      <c r="G8373" s="170"/>
      <c r="H8373" s="170"/>
      <c r="I8373" s="170"/>
      <c r="J8373" s="170"/>
      <c r="K8373" s="170"/>
      <c r="L8373" s="170"/>
      <c r="M8373" s="170"/>
      <c r="N8373" s="170"/>
      <c r="O8373" s="170"/>
      <c r="P8373" s="170"/>
      <c r="Q8373" s="170"/>
      <c r="R8373" s="170"/>
      <c r="S8373" s="170"/>
      <c r="T8373" s="170"/>
      <c r="U8373" s="170"/>
      <c r="V8373" s="170"/>
      <c r="W8373" s="170"/>
      <c r="X8373" s="174"/>
      <c r="Y8373" s="170"/>
      <c r="Z8373" s="170"/>
      <c r="AA8373" s="170"/>
      <c r="AB8373" s="170"/>
      <c r="AC8373" s="170"/>
      <c r="AD8373" s="174"/>
      <c r="AE8373" s="170"/>
      <c r="AF8373" s="170"/>
      <c r="AI8373" s="170"/>
      <c r="AJ8373" s="170"/>
      <c r="AK8373" s="170"/>
      <c r="AL8373" s="170"/>
      <c r="AM8373" s="170"/>
      <c r="AN8373" s="170"/>
    </row>
    <row r="8374" spans="1:40" ht="52.5" customHeight="1" x14ac:dyDescent="0.2">
      <c r="A8374" s="170"/>
      <c r="B8374" s="170"/>
      <c r="C8374" s="170"/>
      <c r="D8374" s="170"/>
      <c r="E8374" s="170"/>
      <c r="F8374" s="170"/>
      <c r="G8374" s="170"/>
      <c r="H8374" s="170"/>
      <c r="I8374" s="170"/>
      <c r="J8374" s="170"/>
      <c r="K8374" s="170"/>
      <c r="L8374" s="170"/>
      <c r="M8374" s="170"/>
      <c r="N8374" s="170"/>
      <c r="O8374" s="170"/>
      <c r="P8374" s="170"/>
      <c r="Q8374" s="170"/>
      <c r="R8374" s="170"/>
      <c r="S8374" s="170"/>
      <c r="T8374" s="170"/>
      <c r="U8374" s="170"/>
      <c r="V8374" s="170"/>
      <c r="W8374" s="170"/>
      <c r="X8374" s="174"/>
      <c r="Y8374" s="170"/>
      <c r="Z8374" s="170"/>
      <c r="AA8374" s="170"/>
      <c r="AB8374" s="170"/>
      <c r="AC8374" s="170"/>
      <c r="AD8374" s="174"/>
      <c r="AE8374" s="170"/>
      <c r="AF8374" s="170"/>
      <c r="AI8374" s="170"/>
      <c r="AJ8374" s="170"/>
      <c r="AK8374" s="170"/>
      <c r="AL8374" s="170"/>
      <c r="AM8374" s="170"/>
      <c r="AN8374" s="170"/>
    </row>
    <row r="8375" spans="1:40" ht="52.5" customHeight="1" x14ac:dyDescent="0.2">
      <c r="A8375" s="170"/>
      <c r="B8375" s="170"/>
      <c r="C8375" s="170"/>
      <c r="D8375" s="170"/>
      <c r="E8375" s="170"/>
      <c r="F8375" s="170"/>
      <c r="G8375" s="170"/>
      <c r="H8375" s="170"/>
      <c r="I8375" s="170"/>
      <c r="J8375" s="170"/>
      <c r="K8375" s="170"/>
      <c r="L8375" s="170"/>
      <c r="M8375" s="170"/>
      <c r="N8375" s="170"/>
      <c r="O8375" s="170"/>
      <c r="P8375" s="170"/>
      <c r="Q8375" s="170"/>
      <c r="R8375" s="170"/>
      <c r="S8375" s="170"/>
      <c r="T8375" s="170"/>
      <c r="U8375" s="170"/>
      <c r="V8375" s="170"/>
      <c r="W8375" s="170"/>
      <c r="X8375" s="174"/>
      <c r="Y8375" s="170"/>
      <c r="Z8375" s="170"/>
      <c r="AA8375" s="170"/>
      <c r="AB8375" s="170"/>
      <c r="AC8375" s="170"/>
      <c r="AD8375" s="174"/>
      <c r="AE8375" s="170"/>
      <c r="AF8375" s="170"/>
      <c r="AI8375" s="170"/>
      <c r="AJ8375" s="170"/>
      <c r="AK8375" s="170"/>
      <c r="AL8375" s="170"/>
      <c r="AM8375" s="170"/>
      <c r="AN8375" s="170"/>
    </row>
    <row r="8376" spans="1:40" ht="52.5" customHeight="1" x14ac:dyDescent="0.2">
      <c r="A8376" s="170"/>
      <c r="B8376" s="170"/>
      <c r="C8376" s="170"/>
      <c r="D8376" s="170"/>
      <c r="E8376" s="170"/>
      <c r="F8376" s="170"/>
      <c r="G8376" s="170"/>
      <c r="H8376" s="170"/>
      <c r="I8376" s="170"/>
      <c r="J8376" s="170"/>
      <c r="K8376" s="170"/>
      <c r="L8376" s="170"/>
      <c r="M8376" s="170"/>
      <c r="N8376" s="170"/>
      <c r="O8376" s="170"/>
      <c r="P8376" s="170"/>
      <c r="Q8376" s="170"/>
      <c r="R8376" s="170"/>
      <c r="S8376" s="170"/>
      <c r="T8376" s="170"/>
      <c r="U8376" s="170"/>
      <c r="V8376" s="170"/>
      <c r="W8376" s="170"/>
      <c r="X8376" s="174"/>
      <c r="Y8376" s="170"/>
      <c r="Z8376" s="170"/>
      <c r="AA8376" s="170"/>
      <c r="AB8376" s="170"/>
      <c r="AC8376" s="170"/>
      <c r="AD8376" s="174"/>
      <c r="AE8376" s="170"/>
      <c r="AF8376" s="170"/>
      <c r="AI8376" s="170"/>
      <c r="AJ8376" s="170"/>
      <c r="AK8376" s="170"/>
      <c r="AL8376" s="170"/>
      <c r="AM8376" s="170"/>
      <c r="AN8376" s="170"/>
    </row>
    <row r="8377" spans="1:40" ht="52.5" customHeight="1" x14ac:dyDescent="0.2">
      <c r="A8377" s="170"/>
      <c r="B8377" s="170"/>
      <c r="C8377" s="170"/>
      <c r="D8377" s="170"/>
      <c r="E8377" s="170"/>
      <c r="F8377" s="170"/>
      <c r="G8377" s="170"/>
      <c r="H8377" s="170"/>
      <c r="I8377" s="170"/>
      <c r="J8377" s="170"/>
      <c r="K8377" s="170"/>
      <c r="L8377" s="170"/>
      <c r="M8377" s="170"/>
      <c r="N8377" s="170"/>
      <c r="O8377" s="170"/>
      <c r="P8377" s="170"/>
      <c r="Q8377" s="170"/>
      <c r="R8377" s="170"/>
      <c r="S8377" s="170"/>
      <c r="T8377" s="170"/>
      <c r="U8377" s="170"/>
      <c r="V8377" s="170"/>
      <c r="W8377" s="170"/>
      <c r="X8377" s="174"/>
      <c r="Y8377" s="170"/>
      <c r="Z8377" s="170"/>
      <c r="AA8377" s="170"/>
      <c r="AB8377" s="170"/>
      <c r="AC8377" s="170"/>
      <c r="AD8377" s="174"/>
      <c r="AE8377" s="170"/>
      <c r="AF8377" s="170"/>
      <c r="AI8377" s="170"/>
      <c r="AJ8377" s="170"/>
      <c r="AK8377" s="170"/>
      <c r="AL8377" s="170"/>
      <c r="AM8377" s="170"/>
      <c r="AN8377" s="170"/>
    </row>
    <row r="8378" spans="1:40" ht="52.5" customHeight="1" x14ac:dyDescent="0.2">
      <c r="A8378" s="170"/>
      <c r="B8378" s="170"/>
      <c r="C8378" s="170"/>
      <c r="D8378" s="170"/>
      <c r="E8378" s="170"/>
      <c r="F8378" s="170"/>
      <c r="G8378" s="170"/>
      <c r="H8378" s="170"/>
      <c r="I8378" s="170"/>
      <c r="J8378" s="170"/>
      <c r="K8378" s="170"/>
      <c r="L8378" s="170"/>
      <c r="M8378" s="170"/>
      <c r="N8378" s="170"/>
      <c r="O8378" s="170"/>
      <c r="P8378" s="170"/>
      <c r="Q8378" s="170"/>
      <c r="R8378" s="170"/>
      <c r="S8378" s="170"/>
      <c r="T8378" s="170"/>
      <c r="U8378" s="170"/>
      <c r="V8378" s="170"/>
      <c r="W8378" s="170"/>
      <c r="X8378" s="174"/>
      <c r="Y8378" s="170"/>
      <c r="Z8378" s="170"/>
      <c r="AA8378" s="170"/>
      <c r="AB8378" s="170"/>
      <c r="AC8378" s="170"/>
      <c r="AD8378" s="174"/>
      <c r="AE8378" s="170"/>
      <c r="AF8378" s="170"/>
      <c r="AI8378" s="170"/>
      <c r="AJ8378" s="170"/>
      <c r="AK8378" s="170"/>
      <c r="AL8378" s="170"/>
      <c r="AM8378" s="170"/>
      <c r="AN8378" s="170"/>
    </row>
    <row r="8379" spans="1:40" ht="52.5" customHeight="1" x14ac:dyDescent="0.2">
      <c r="A8379" s="170"/>
      <c r="B8379" s="170"/>
      <c r="C8379" s="170"/>
      <c r="D8379" s="170"/>
      <c r="E8379" s="170"/>
      <c r="F8379" s="170"/>
      <c r="G8379" s="170"/>
      <c r="H8379" s="170"/>
      <c r="I8379" s="170"/>
      <c r="J8379" s="170"/>
      <c r="K8379" s="170"/>
      <c r="L8379" s="170"/>
      <c r="M8379" s="170"/>
      <c r="N8379" s="170"/>
      <c r="O8379" s="170"/>
      <c r="P8379" s="170"/>
      <c r="Q8379" s="170"/>
      <c r="R8379" s="170"/>
      <c r="S8379" s="170"/>
      <c r="T8379" s="170"/>
      <c r="U8379" s="170"/>
      <c r="V8379" s="170"/>
      <c r="W8379" s="170"/>
      <c r="X8379" s="174"/>
      <c r="Y8379" s="170"/>
      <c r="Z8379" s="170"/>
      <c r="AA8379" s="170"/>
      <c r="AB8379" s="170"/>
      <c r="AC8379" s="170"/>
      <c r="AD8379" s="174"/>
      <c r="AE8379" s="170"/>
      <c r="AF8379" s="170"/>
      <c r="AI8379" s="170"/>
      <c r="AJ8379" s="170"/>
      <c r="AK8379" s="170"/>
      <c r="AL8379" s="170"/>
      <c r="AM8379" s="170"/>
      <c r="AN8379" s="170"/>
    </row>
    <row r="8380" spans="1:40" ht="52.5" customHeight="1" x14ac:dyDescent="0.2">
      <c r="A8380" s="170"/>
      <c r="B8380" s="170"/>
      <c r="C8380" s="170"/>
      <c r="D8380" s="170"/>
      <c r="E8380" s="170"/>
      <c r="F8380" s="170"/>
      <c r="G8380" s="170"/>
      <c r="H8380" s="170"/>
      <c r="I8380" s="170"/>
      <c r="J8380" s="170"/>
      <c r="K8380" s="170"/>
      <c r="L8380" s="170"/>
      <c r="M8380" s="170"/>
      <c r="N8380" s="170"/>
      <c r="O8380" s="170"/>
      <c r="P8380" s="170"/>
      <c r="Q8380" s="170"/>
      <c r="R8380" s="170"/>
      <c r="S8380" s="170"/>
      <c r="T8380" s="170"/>
      <c r="U8380" s="170"/>
      <c r="V8380" s="170"/>
      <c r="W8380" s="170"/>
      <c r="X8380" s="174"/>
      <c r="Y8380" s="170"/>
      <c r="Z8380" s="170"/>
      <c r="AA8380" s="170"/>
      <c r="AB8380" s="170"/>
      <c r="AC8380" s="170"/>
      <c r="AD8380" s="174"/>
      <c r="AE8380" s="170"/>
      <c r="AF8380" s="170"/>
      <c r="AI8380" s="170"/>
      <c r="AJ8380" s="170"/>
      <c r="AK8380" s="170"/>
      <c r="AL8380" s="170"/>
      <c r="AM8380" s="170"/>
      <c r="AN8380" s="170"/>
    </row>
    <row r="8381" spans="1:40" ht="52.5" customHeight="1" x14ac:dyDescent="0.2">
      <c r="A8381" s="170"/>
      <c r="B8381" s="170"/>
      <c r="C8381" s="170"/>
      <c r="D8381" s="170"/>
      <c r="E8381" s="170"/>
      <c r="F8381" s="170"/>
      <c r="G8381" s="170"/>
      <c r="H8381" s="170"/>
      <c r="I8381" s="170"/>
      <c r="J8381" s="170"/>
      <c r="K8381" s="170"/>
      <c r="L8381" s="170"/>
      <c r="M8381" s="170"/>
      <c r="N8381" s="170"/>
      <c r="O8381" s="170"/>
      <c r="P8381" s="170"/>
      <c r="Q8381" s="170"/>
      <c r="R8381" s="170"/>
      <c r="S8381" s="170"/>
      <c r="T8381" s="170"/>
      <c r="U8381" s="170"/>
      <c r="V8381" s="170"/>
      <c r="W8381" s="170"/>
      <c r="X8381" s="174"/>
      <c r="Y8381" s="170"/>
      <c r="Z8381" s="170"/>
      <c r="AA8381" s="170"/>
      <c r="AB8381" s="170"/>
      <c r="AC8381" s="170"/>
      <c r="AD8381" s="174"/>
      <c r="AE8381" s="170"/>
      <c r="AF8381" s="170"/>
      <c r="AI8381" s="170"/>
      <c r="AJ8381" s="170"/>
      <c r="AK8381" s="170"/>
      <c r="AL8381" s="170"/>
      <c r="AM8381" s="170"/>
      <c r="AN8381" s="170"/>
    </row>
    <row r="8382" spans="1:40" ht="52.5" customHeight="1" x14ac:dyDescent="0.2">
      <c r="A8382" s="170"/>
      <c r="B8382" s="170"/>
      <c r="C8382" s="170"/>
      <c r="D8382" s="170"/>
      <c r="E8382" s="170"/>
      <c r="F8382" s="170"/>
      <c r="G8382" s="170"/>
      <c r="H8382" s="170"/>
      <c r="I8382" s="170"/>
      <c r="J8382" s="170"/>
      <c r="K8382" s="170"/>
      <c r="L8382" s="170"/>
      <c r="M8382" s="170"/>
      <c r="N8382" s="170"/>
      <c r="O8382" s="170"/>
      <c r="P8382" s="170"/>
      <c r="Q8382" s="170"/>
      <c r="R8382" s="170"/>
      <c r="S8382" s="170"/>
      <c r="T8382" s="170"/>
      <c r="U8382" s="170"/>
      <c r="V8382" s="170"/>
      <c r="W8382" s="170"/>
      <c r="X8382" s="174"/>
      <c r="Y8382" s="170"/>
      <c r="Z8382" s="170"/>
      <c r="AA8382" s="170"/>
      <c r="AB8382" s="170"/>
      <c r="AC8382" s="170"/>
      <c r="AD8382" s="174"/>
      <c r="AE8382" s="170"/>
      <c r="AF8382" s="170"/>
      <c r="AI8382" s="170"/>
      <c r="AJ8382" s="170"/>
      <c r="AK8382" s="170"/>
      <c r="AL8382" s="170"/>
      <c r="AM8382" s="170"/>
      <c r="AN8382" s="170"/>
    </row>
    <row r="8383" spans="1:40" ht="52.5" customHeight="1" x14ac:dyDescent="0.2">
      <c r="A8383" s="170"/>
      <c r="B8383" s="170"/>
      <c r="C8383" s="170"/>
      <c r="D8383" s="170"/>
      <c r="E8383" s="170"/>
      <c r="F8383" s="170"/>
      <c r="G8383" s="170"/>
      <c r="H8383" s="170"/>
      <c r="I8383" s="170"/>
      <c r="J8383" s="170"/>
      <c r="K8383" s="170"/>
      <c r="L8383" s="170"/>
      <c r="M8383" s="170"/>
      <c r="N8383" s="170"/>
      <c r="O8383" s="170"/>
      <c r="P8383" s="170"/>
      <c r="Q8383" s="170"/>
      <c r="R8383" s="170"/>
      <c r="S8383" s="170"/>
      <c r="T8383" s="170"/>
      <c r="U8383" s="170"/>
      <c r="V8383" s="170"/>
      <c r="W8383" s="170"/>
      <c r="X8383" s="174"/>
      <c r="Y8383" s="170"/>
      <c r="Z8383" s="170"/>
      <c r="AA8383" s="170"/>
      <c r="AB8383" s="170"/>
      <c r="AC8383" s="170"/>
      <c r="AD8383" s="174"/>
      <c r="AE8383" s="170"/>
      <c r="AF8383" s="170"/>
      <c r="AI8383" s="170"/>
      <c r="AJ8383" s="170"/>
      <c r="AK8383" s="170"/>
      <c r="AL8383" s="170"/>
      <c r="AM8383" s="170"/>
      <c r="AN8383" s="170"/>
    </row>
    <row r="8384" spans="1:40" ht="52.5" customHeight="1" x14ac:dyDescent="0.2">
      <c r="A8384" s="170"/>
      <c r="B8384" s="170"/>
      <c r="C8384" s="170"/>
      <c r="D8384" s="170"/>
      <c r="E8384" s="170"/>
      <c r="F8384" s="170"/>
      <c r="G8384" s="170"/>
      <c r="H8384" s="170"/>
      <c r="I8384" s="170"/>
      <c r="J8384" s="170"/>
      <c r="K8384" s="170"/>
      <c r="L8384" s="170"/>
      <c r="M8384" s="170"/>
      <c r="N8384" s="170"/>
      <c r="O8384" s="170"/>
      <c r="P8384" s="170"/>
      <c r="Q8384" s="170"/>
      <c r="R8384" s="170"/>
      <c r="S8384" s="170"/>
      <c r="T8384" s="170"/>
      <c r="U8384" s="170"/>
      <c r="V8384" s="170"/>
      <c r="W8384" s="170"/>
      <c r="X8384" s="174"/>
      <c r="Y8384" s="170"/>
      <c r="Z8384" s="170"/>
      <c r="AA8384" s="170"/>
      <c r="AB8384" s="170"/>
      <c r="AC8384" s="170"/>
      <c r="AD8384" s="174"/>
      <c r="AE8384" s="170"/>
      <c r="AF8384" s="170"/>
      <c r="AI8384" s="170"/>
      <c r="AJ8384" s="170"/>
      <c r="AK8384" s="170"/>
      <c r="AL8384" s="170"/>
      <c r="AM8384" s="170"/>
      <c r="AN8384" s="170"/>
    </row>
    <row r="8385" spans="1:40" ht="52.5" customHeight="1" x14ac:dyDescent="0.2">
      <c r="A8385" s="170"/>
      <c r="B8385" s="170"/>
      <c r="C8385" s="170"/>
      <c r="D8385" s="170"/>
      <c r="E8385" s="170"/>
      <c r="F8385" s="170"/>
      <c r="G8385" s="170"/>
      <c r="H8385" s="170"/>
      <c r="I8385" s="170"/>
      <c r="J8385" s="170"/>
      <c r="K8385" s="170"/>
      <c r="L8385" s="170"/>
      <c r="M8385" s="170"/>
      <c r="N8385" s="170"/>
      <c r="O8385" s="170"/>
      <c r="P8385" s="170"/>
      <c r="Q8385" s="170"/>
      <c r="R8385" s="170"/>
      <c r="S8385" s="170"/>
      <c r="T8385" s="170"/>
      <c r="U8385" s="170"/>
      <c r="V8385" s="170"/>
      <c r="W8385" s="170"/>
      <c r="X8385" s="174"/>
      <c r="Y8385" s="170"/>
      <c r="Z8385" s="170"/>
      <c r="AA8385" s="170"/>
      <c r="AB8385" s="170"/>
      <c r="AC8385" s="170"/>
      <c r="AD8385" s="174"/>
      <c r="AE8385" s="170"/>
      <c r="AF8385" s="170"/>
      <c r="AI8385" s="170"/>
      <c r="AJ8385" s="170"/>
      <c r="AK8385" s="170"/>
      <c r="AL8385" s="170"/>
      <c r="AM8385" s="170"/>
      <c r="AN8385" s="170"/>
    </row>
    <row r="8386" spans="1:40" ht="52.5" customHeight="1" x14ac:dyDescent="0.2">
      <c r="A8386" s="170"/>
      <c r="B8386" s="170"/>
      <c r="C8386" s="170"/>
      <c r="D8386" s="170"/>
      <c r="E8386" s="170"/>
      <c r="F8386" s="170"/>
      <c r="G8386" s="170"/>
      <c r="H8386" s="170"/>
      <c r="I8386" s="170"/>
      <c r="J8386" s="170"/>
      <c r="K8386" s="170"/>
      <c r="L8386" s="170"/>
      <c r="M8386" s="170"/>
      <c r="N8386" s="170"/>
      <c r="O8386" s="170"/>
      <c r="P8386" s="170"/>
      <c r="Q8386" s="170"/>
      <c r="R8386" s="170"/>
      <c r="S8386" s="170"/>
      <c r="T8386" s="170"/>
      <c r="U8386" s="170"/>
      <c r="V8386" s="170"/>
      <c r="W8386" s="170"/>
      <c r="X8386" s="174"/>
      <c r="Y8386" s="170"/>
      <c r="Z8386" s="170"/>
      <c r="AA8386" s="170"/>
      <c r="AB8386" s="170"/>
      <c r="AC8386" s="170"/>
      <c r="AD8386" s="174"/>
      <c r="AE8386" s="170"/>
      <c r="AF8386" s="170"/>
      <c r="AI8386" s="170"/>
      <c r="AJ8386" s="170"/>
      <c r="AK8386" s="170"/>
      <c r="AL8386" s="170"/>
      <c r="AM8386" s="170"/>
      <c r="AN8386" s="170"/>
    </row>
    <row r="8387" spans="1:40" ht="52.5" customHeight="1" x14ac:dyDescent="0.2">
      <c r="A8387" s="170"/>
      <c r="B8387" s="170"/>
      <c r="C8387" s="170"/>
      <c r="D8387" s="170"/>
      <c r="E8387" s="170"/>
      <c r="F8387" s="170"/>
      <c r="G8387" s="170"/>
      <c r="H8387" s="170"/>
      <c r="I8387" s="170"/>
      <c r="J8387" s="170"/>
      <c r="K8387" s="170"/>
      <c r="L8387" s="170"/>
      <c r="M8387" s="170"/>
      <c r="N8387" s="170"/>
      <c r="O8387" s="170"/>
      <c r="P8387" s="170"/>
      <c r="Q8387" s="170"/>
      <c r="R8387" s="170"/>
      <c r="S8387" s="170"/>
      <c r="T8387" s="170"/>
      <c r="U8387" s="170"/>
      <c r="V8387" s="170"/>
      <c r="W8387" s="170"/>
      <c r="X8387" s="174"/>
      <c r="Y8387" s="170"/>
      <c r="Z8387" s="170"/>
      <c r="AA8387" s="170"/>
      <c r="AB8387" s="170"/>
      <c r="AC8387" s="170"/>
      <c r="AD8387" s="174"/>
      <c r="AE8387" s="170"/>
      <c r="AF8387" s="170"/>
      <c r="AI8387" s="170"/>
      <c r="AJ8387" s="170"/>
      <c r="AK8387" s="170"/>
      <c r="AL8387" s="170"/>
      <c r="AM8387" s="170"/>
      <c r="AN8387" s="170"/>
    </row>
    <row r="8388" spans="1:40" ht="52.5" customHeight="1" x14ac:dyDescent="0.2">
      <c r="A8388" s="170"/>
      <c r="B8388" s="170"/>
      <c r="C8388" s="170"/>
      <c r="D8388" s="170"/>
      <c r="E8388" s="170"/>
      <c r="F8388" s="170"/>
      <c r="G8388" s="170"/>
      <c r="H8388" s="170"/>
      <c r="I8388" s="170"/>
      <c r="J8388" s="170"/>
      <c r="K8388" s="170"/>
      <c r="L8388" s="170"/>
      <c r="M8388" s="170"/>
      <c r="N8388" s="170"/>
      <c r="O8388" s="170"/>
      <c r="P8388" s="170"/>
      <c r="Q8388" s="170"/>
      <c r="R8388" s="170"/>
      <c r="S8388" s="170"/>
      <c r="T8388" s="170"/>
      <c r="U8388" s="170"/>
      <c r="V8388" s="170"/>
      <c r="W8388" s="170"/>
      <c r="X8388" s="174"/>
      <c r="Y8388" s="170"/>
      <c r="Z8388" s="170"/>
      <c r="AA8388" s="170"/>
      <c r="AB8388" s="170"/>
      <c r="AC8388" s="170"/>
      <c r="AD8388" s="174"/>
      <c r="AE8388" s="170"/>
      <c r="AF8388" s="170"/>
      <c r="AI8388" s="170"/>
      <c r="AJ8388" s="170"/>
      <c r="AK8388" s="170"/>
      <c r="AL8388" s="170"/>
      <c r="AM8388" s="170"/>
      <c r="AN8388" s="170"/>
    </row>
    <row r="8389" spans="1:40" ht="52.5" customHeight="1" x14ac:dyDescent="0.2">
      <c r="A8389" s="170"/>
      <c r="B8389" s="170"/>
      <c r="C8389" s="170"/>
      <c r="D8389" s="170"/>
      <c r="E8389" s="170"/>
      <c r="F8389" s="170"/>
      <c r="G8389" s="170"/>
      <c r="H8389" s="170"/>
      <c r="I8389" s="170"/>
      <c r="J8389" s="170"/>
      <c r="K8389" s="170"/>
      <c r="L8389" s="170"/>
      <c r="M8389" s="170"/>
      <c r="N8389" s="170"/>
      <c r="O8389" s="170"/>
      <c r="P8389" s="170"/>
      <c r="Q8389" s="170"/>
      <c r="R8389" s="170"/>
      <c r="S8389" s="170"/>
      <c r="T8389" s="170"/>
      <c r="U8389" s="170"/>
      <c r="V8389" s="170"/>
      <c r="W8389" s="170"/>
      <c r="X8389" s="174"/>
      <c r="Y8389" s="170"/>
      <c r="Z8389" s="170"/>
      <c r="AA8389" s="170"/>
      <c r="AB8389" s="170"/>
      <c r="AC8389" s="170"/>
      <c r="AD8389" s="174"/>
      <c r="AE8389" s="170"/>
      <c r="AF8389" s="170"/>
      <c r="AI8389" s="170"/>
      <c r="AJ8389" s="170"/>
      <c r="AK8389" s="170"/>
      <c r="AL8389" s="170"/>
      <c r="AM8389" s="170"/>
      <c r="AN8389" s="170"/>
    </row>
    <row r="8390" spans="1:40" ht="52.5" customHeight="1" x14ac:dyDescent="0.2">
      <c r="A8390" s="170"/>
      <c r="B8390" s="170"/>
      <c r="C8390" s="170"/>
      <c r="D8390" s="170"/>
      <c r="E8390" s="170"/>
      <c r="F8390" s="170"/>
      <c r="G8390" s="170"/>
      <c r="H8390" s="170"/>
      <c r="I8390" s="170"/>
      <c r="J8390" s="170"/>
      <c r="K8390" s="170"/>
      <c r="L8390" s="170"/>
      <c r="M8390" s="170"/>
      <c r="N8390" s="170"/>
      <c r="O8390" s="170"/>
      <c r="P8390" s="170"/>
      <c r="Q8390" s="170"/>
      <c r="R8390" s="170"/>
      <c r="S8390" s="170"/>
      <c r="T8390" s="170"/>
      <c r="U8390" s="170"/>
      <c r="V8390" s="170"/>
      <c r="W8390" s="170"/>
      <c r="X8390" s="174"/>
      <c r="Y8390" s="170"/>
      <c r="Z8390" s="170"/>
      <c r="AA8390" s="170"/>
      <c r="AB8390" s="170"/>
      <c r="AC8390" s="170"/>
      <c r="AD8390" s="174"/>
      <c r="AE8390" s="170"/>
      <c r="AF8390" s="170"/>
      <c r="AI8390" s="170"/>
      <c r="AJ8390" s="170"/>
      <c r="AK8390" s="170"/>
      <c r="AL8390" s="170"/>
      <c r="AM8390" s="170"/>
      <c r="AN8390" s="170"/>
    </row>
    <row r="8391" spans="1:40" ht="52.5" customHeight="1" x14ac:dyDescent="0.2">
      <c r="A8391" s="170"/>
      <c r="B8391" s="170"/>
      <c r="C8391" s="170"/>
      <c r="D8391" s="170"/>
      <c r="E8391" s="170"/>
      <c r="F8391" s="170"/>
      <c r="G8391" s="170"/>
      <c r="H8391" s="170"/>
      <c r="I8391" s="170"/>
      <c r="J8391" s="170"/>
      <c r="K8391" s="170"/>
      <c r="L8391" s="170"/>
      <c r="M8391" s="170"/>
      <c r="N8391" s="170"/>
      <c r="O8391" s="170"/>
      <c r="P8391" s="170"/>
      <c r="Q8391" s="170"/>
      <c r="R8391" s="170"/>
      <c r="S8391" s="170"/>
      <c r="T8391" s="170"/>
      <c r="U8391" s="170"/>
      <c r="V8391" s="170"/>
      <c r="W8391" s="170"/>
      <c r="X8391" s="174"/>
      <c r="Y8391" s="170"/>
      <c r="Z8391" s="170"/>
      <c r="AA8391" s="170"/>
      <c r="AB8391" s="170"/>
      <c r="AC8391" s="170"/>
      <c r="AD8391" s="174"/>
      <c r="AE8391" s="170"/>
      <c r="AF8391" s="170"/>
      <c r="AI8391" s="170"/>
      <c r="AJ8391" s="170"/>
      <c r="AK8391" s="170"/>
      <c r="AL8391" s="170"/>
      <c r="AM8391" s="170"/>
      <c r="AN8391" s="170"/>
    </row>
    <row r="8392" spans="1:40" ht="52.5" customHeight="1" x14ac:dyDescent="0.2">
      <c r="A8392" s="170"/>
      <c r="B8392" s="170"/>
      <c r="C8392" s="170"/>
      <c r="D8392" s="170"/>
      <c r="E8392" s="170"/>
      <c r="F8392" s="170"/>
      <c r="G8392" s="170"/>
      <c r="H8392" s="170"/>
      <c r="I8392" s="170"/>
      <c r="J8392" s="170"/>
      <c r="K8392" s="170"/>
      <c r="L8392" s="170"/>
      <c r="M8392" s="170"/>
      <c r="N8392" s="170"/>
      <c r="O8392" s="170"/>
      <c r="P8392" s="170"/>
      <c r="Q8392" s="170"/>
      <c r="R8392" s="170"/>
      <c r="S8392" s="170"/>
      <c r="T8392" s="170"/>
      <c r="U8392" s="170"/>
      <c r="V8392" s="170"/>
      <c r="W8392" s="170"/>
      <c r="X8392" s="174"/>
      <c r="Y8392" s="170"/>
      <c r="Z8392" s="170"/>
      <c r="AA8392" s="170"/>
      <c r="AB8392" s="170"/>
      <c r="AC8392" s="170"/>
      <c r="AD8392" s="174"/>
      <c r="AE8392" s="170"/>
      <c r="AF8392" s="170"/>
      <c r="AI8392" s="170"/>
      <c r="AJ8392" s="170"/>
      <c r="AK8392" s="170"/>
      <c r="AL8392" s="170"/>
      <c r="AM8392" s="170"/>
      <c r="AN8392" s="170"/>
    </row>
    <row r="8393" spans="1:40" ht="52.5" customHeight="1" x14ac:dyDescent="0.2">
      <c r="A8393" s="170"/>
      <c r="B8393" s="170"/>
      <c r="C8393" s="170"/>
      <c r="D8393" s="170"/>
      <c r="E8393" s="170"/>
      <c r="F8393" s="170"/>
      <c r="G8393" s="170"/>
      <c r="H8393" s="170"/>
      <c r="I8393" s="170"/>
      <c r="J8393" s="170"/>
      <c r="K8393" s="170"/>
      <c r="L8393" s="170"/>
      <c r="M8393" s="170"/>
      <c r="N8393" s="170"/>
      <c r="O8393" s="170"/>
      <c r="P8393" s="170"/>
      <c r="Q8393" s="170"/>
      <c r="R8393" s="170"/>
      <c r="S8393" s="170"/>
      <c r="T8393" s="170"/>
      <c r="U8393" s="170"/>
      <c r="V8393" s="170"/>
      <c r="W8393" s="170"/>
      <c r="X8393" s="174"/>
      <c r="Y8393" s="170"/>
      <c r="Z8393" s="170"/>
      <c r="AA8393" s="170"/>
      <c r="AB8393" s="170"/>
      <c r="AC8393" s="170"/>
      <c r="AD8393" s="174"/>
      <c r="AE8393" s="170"/>
      <c r="AF8393" s="170"/>
      <c r="AI8393" s="170"/>
      <c r="AJ8393" s="170"/>
      <c r="AK8393" s="170"/>
      <c r="AL8393" s="170"/>
      <c r="AM8393" s="170"/>
      <c r="AN8393" s="170"/>
    </row>
    <row r="8394" spans="1:40" ht="52.5" customHeight="1" x14ac:dyDescent="0.2">
      <c r="A8394" s="170"/>
      <c r="B8394" s="170"/>
      <c r="C8394" s="170"/>
      <c r="D8394" s="170"/>
      <c r="E8394" s="170"/>
      <c r="F8394" s="170"/>
      <c r="G8394" s="170"/>
      <c r="H8394" s="170"/>
      <c r="I8394" s="170"/>
      <c r="J8394" s="170"/>
      <c r="K8394" s="170"/>
      <c r="L8394" s="170"/>
      <c r="M8394" s="170"/>
      <c r="N8394" s="170"/>
      <c r="O8394" s="170"/>
      <c r="P8394" s="170"/>
      <c r="Q8394" s="170"/>
      <c r="R8394" s="170"/>
      <c r="S8394" s="170"/>
      <c r="T8394" s="170"/>
      <c r="U8394" s="170"/>
      <c r="V8394" s="170"/>
      <c r="W8394" s="170"/>
      <c r="X8394" s="174"/>
      <c r="Y8394" s="170"/>
      <c r="Z8394" s="170"/>
      <c r="AA8394" s="170"/>
      <c r="AB8394" s="170"/>
      <c r="AC8394" s="170"/>
      <c r="AD8394" s="174"/>
      <c r="AE8394" s="170"/>
      <c r="AF8394" s="170"/>
      <c r="AI8394" s="170"/>
      <c r="AJ8394" s="170"/>
      <c r="AK8394" s="170"/>
      <c r="AL8394" s="170"/>
      <c r="AM8394" s="170"/>
      <c r="AN8394" s="170"/>
    </row>
    <row r="8395" spans="1:40" ht="52.5" customHeight="1" x14ac:dyDescent="0.2">
      <c r="A8395" s="170"/>
      <c r="B8395" s="170"/>
      <c r="C8395" s="170"/>
      <c r="D8395" s="170"/>
      <c r="E8395" s="170"/>
      <c r="F8395" s="170"/>
      <c r="G8395" s="170"/>
      <c r="H8395" s="170"/>
      <c r="I8395" s="170"/>
      <c r="J8395" s="170"/>
      <c r="K8395" s="170"/>
      <c r="L8395" s="170"/>
      <c r="M8395" s="170"/>
      <c r="N8395" s="170"/>
      <c r="O8395" s="170"/>
      <c r="P8395" s="170"/>
      <c r="Q8395" s="170"/>
      <c r="R8395" s="170"/>
      <c r="S8395" s="170"/>
      <c r="T8395" s="170"/>
      <c r="U8395" s="170"/>
      <c r="V8395" s="170"/>
      <c r="W8395" s="170"/>
      <c r="X8395" s="174"/>
      <c r="Y8395" s="170"/>
      <c r="Z8395" s="170"/>
      <c r="AA8395" s="170"/>
      <c r="AB8395" s="170"/>
      <c r="AC8395" s="170"/>
      <c r="AD8395" s="174"/>
      <c r="AE8395" s="170"/>
      <c r="AF8395" s="170"/>
      <c r="AI8395" s="170"/>
      <c r="AJ8395" s="170"/>
      <c r="AK8395" s="170"/>
      <c r="AL8395" s="170"/>
      <c r="AM8395" s="170"/>
      <c r="AN8395" s="170"/>
    </row>
    <row r="8396" spans="1:40" ht="52.5" customHeight="1" x14ac:dyDescent="0.2">
      <c r="A8396" s="170"/>
      <c r="B8396" s="170"/>
      <c r="C8396" s="170"/>
      <c r="D8396" s="170"/>
      <c r="E8396" s="170"/>
      <c r="F8396" s="170"/>
      <c r="G8396" s="170"/>
      <c r="H8396" s="170"/>
      <c r="I8396" s="170"/>
      <c r="J8396" s="170"/>
      <c r="K8396" s="170"/>
      <c r="L8396" s="170"/>
      <c r="M8396" s="170"/>
      <c r="N8396" s="170"/>
      <c r="O8396" s="170"/>
      <c r="P8396" s="170"/>
      <c r="Q8396" s="170"/>
      <c r="R8396" s="170"/>
      <c r="S8396" s="170"/>
      <c r="T8396" s="170"/>
      <c r="U8396" s="170"/>
      <c r="V8396" s="170"/>
      <c r="W8396" s="170"/>
      <c r="X8396" s="174"/>
      <c r="Y8396" s="170"/>
      <c r="Z8396" s="170"/>
      <c r="AA8396" s="170"/>
      <c r="AB8396" s="170"/>
      <c r="AC8396" s="170"/>
      <c r="AD8396" s="174"/>
      <c r="AE8396" s="170"/>
      <c r="AF8396" s="170"/>
      <c r="AI8396" s="170"/>
      <c r="AJ8396" s="170"/>
      <c r="AK8396" s="170"/>
      <c r="AL8396" s="170"/>
      <c r="AM8396" s="170"/>
      <c r="AN8396" s="170"/>
    </row>
    <row r="8397" spans="1:40" ht="52.5" customHeight="1" x14ac:dyDescent="0.2">
      <c r="A8397" s="170"/>
      <c r="B8397" s="170"/>
      <c r="C8397" s="170"/>
      <c r="D8397" s="170"/>
      <c r="E8397" s="170"/>
      <c r="F8397" s="170"/>
      <c r="G8397" s="170"/>
      <c r="H8397" s="170"/>
      <c r="I8397" s="170"/>
      <c r="J8397" s="170"/>
      <c r="K8397" s="170"/>
      <c r="L8397" s="170"/>
      <c r="M8397" s="170"/>
      <c r="N8397" s="170"/>
      <c r="O8397" s="170"/>
      <c r="P8397" s="170"/>
      <c r="Q8397" s="170"/>
      <c r="R8397" s="170"/>
      <c r="S8397" s="170"/>
      <c r="T8397" s="170"/>
      <c r="U8397" s="170"/>
      <c r="V8397" s="170"/>
      <c r="W8397" s="170"/>
      <c r="X8397" s="174"/>
      <c r="Y8397" s="170"/>
      <c r="Z8397" s="170"/>
      <c r="AA8397" s="170"/>
      <c r="AB8397" s="170"/>
      <c r="AC8397" s="170"/>
      <c r="AD8397" s="174"/>
      <c r="AE8397" s="170"/>
      <c r="AF8397" s="170"/>
      <c r="AI8397" s="170"/>
      <c r="AJ8397" s="170"/>
      <c r="AK8397" s="170"/>
      <c r="AL8397" s="170"/>
      <c r="AM8397" s="170"/>
      <c r="AN8397" s="170"/>
    </row>
    <row r="8398" spans="1:40" ht="52.5" customHeight="1" x14ac:dyDescent="0.2">
      <c r="A8398" s="170"/>
      <c r="B8398" s="170"/>
      <c r="C8398" s="170"/>
      <c r="D8398" s="170"/>
      <c r="E8398" s="170"/>
      <c r="F8398" s="170"/>
      <c r="G8398" s="170"/>
      <c r="H8398" s="170"/>
      <c r="I8398" s="170"/>
      <c r="J8398" s="170"/>
      <c r="K8398" s="170"/>
      <c r="L8398" s="170"/>
      <c r="M8398" s="170"/>
      <c r="N8398" s="170"/>
      <c r="O8398" s="170"/>
      <c r="P8398" s="170"/>
      <c r="Q8398" s="170"/>
      <c r="R8398" s="170"/>
      <c r="S8398" s="170"/>
      <c r="T8398" s="170"/>
      <c r="U8398" s="170"/>
      <c r="V8398" s="170"/>
      <c r="W8398" s="170"/>
      <c r="X8398" s="174"/>
      <c r="Y8398" s="170"/>
      <c r="Z8398" s="170"/>
      <c r="AA8398" s="170"/>
      <c r="AB8398" s="170"/>
      <c r="AC8398" s="170"/>
      <c r="AD8398" s="174"/>
      <c r="AE8398" s="170"/>
      <c r="AF8398" s="170"/>
      <c r="AI8398" s="170"/>
      <c r="AJ8398" s="170"/>
      <c r="AK8398" s="170"/>
      <c r="AL8398" s="170"/>
      <c r="AM8398" s="170"/>
      <c r="AN8398" s="170"/>
    </row>
    <row r="8399" spans="1:40" ht="52.5" customHeight="1" x14ac:dyDescent="0.2">
      <c r="A8399" s="170"/>
      <c r="B8399" s="170"/>
      <c r="C8399" s="170"/>
      <c r="D8399" s="170"/>
      <c r="E8399" s="170"/>
      <c r="F8399" s="170"/>
      <c r="G8399" s="170"/>
      <c r="H8399" s="170"/>
      <c r="I8399" s="170"/>
      <c r="J8399" s="170"/>
      <c r="K8399" s="170"/>
      <c r="L8399" s="170"/>
      <c r="M8399" s="170"/>
      <c r="N8399" s="170"/>
      <c r="O8399" s="170"/>
      <c r="P8399" s="170"/>
      <c r="Q8399" s="170"/>
      <c r="R8399" s="170"/>
      <c r="S8399" s="170"/>
      <c r="T8399" s="170"/>
      <c r="U8399" s="170"/>
      <c r="V8399" s="170"/>
      <c r="W8399" s="170"/>
      <c r="X8399" s="174"/>
      <c r="Y8399" s="170"/>
      <c r="Z8399" s="170"/>
      <c r="AA8399" s="170"/>
      <c r="AB8399" s="170"/>
      <c r="AC8399" s="170"/>
      <c r="AD8399" s="174"/>
      <c r="AE8399" s="170"/>
      <c r="AF8399" s="170"/>
      <c r="AI8399" s="170"/>
      <c r="AJ8399" s="170"/>
      <c r="AK8399" s="170"/>
      <c r="AL8399" s="170"/>
      <c r="AM8399" s="170"/>
      <c r="AN8399" s="170"/>
    </row>
    <row r="8400" spans="1:40" ht="52.5" customHeight="1" x14ac:dyDescent="0.2">
      <c r="A8400" s="170"/>
      <c r="B8400" s="170"/>
      <c r="C8400" s="170"/>
      <c r="D8400" s="170"/>
      <c r="E8400" s="170"/>
      <c r="F8400" s="170"/>
      <c r="G8400" s="170"/>
      <c r="H8400" s="170"/>
      <c r="I8400" s="170"/>
      <c r="J8400" s="170"/>
      <c r="K8400" s="170"/>
      <c r="L8400" s="170"/>
      <c r="M8400" s="170"/>
      <c r="N8400" s="170"/>
      <c r="O8400" s="170"/>
      <c r="P8400" s="170"/>
      <c r="Q8400" s="170"/>
      <c r="R8400" s="170"/>
      <c r="S8400" s="170"/>
      <c r="T8400" s="170"/>
      <c r="U8400" s="170"/>
      <c r="V8400" s="170"/>
      <c r="W8400" s="170"/>
      <c r="X8400" s="174"/>
      <c r="Y8400" s="170"/>
      <c r="Z8400" s="170"/>
      <c r="AA8400" s="170"/>
      <c r="AB8400" s="170"/>
      <c r="AC8400" s="170"/>
      <c r="AD8400" s="174"/>
      <c r="AE8400" s="170"/>
      <c r="AF8400" s="170"/>
      <c r="AI8400" s="170"/>
      <c r="AJ8400" s="170"/>
      <c r="AK8400" s="170"/>
      <c r="AL8400" s="170"/>
      <c r="AM8400" s="170"/>
      <c r="AN8400" s="170"/>
    </row>
    <row r="8401" spans="1:40" ht="52.5" customHeight="1" x14ac:dyDescent="0.2">
      <c r="A8401" s="170"/>
      <c r="B8401" s="170"/>
      <c r="C8401" s="170"/>
      <c r="D8401" s="170"/>
      <c r="E8401" s="170"/>
      <c r="F8401" s="170"/>
      <c r="G8401" s="170"/>
      <c r="H8401" s="170"/>
      <c r="I8401" s="170"/>
      <c r="J8401" s="170"/>
      <c r="K8401" s="170"/>
      <c r="L8401" s="170"/>
      <c r="M8401" s="170"/>
      <c r="N8401" s="170"/>
      <c r="O8401" s="170"/>
      <c r="P8401" s="170"/>
      <c r="Q8401" s="170"/>
      <c r="R8401" s="170"/>
      <c r="S8401" s="170"/>
      <c r="T8401" s="170"/>
      <c r="U8401" s="170"/>
      <c r="V8401" s="170"/>
      <c r="W8401" s="170"/>
      <c r="X8401" s="174"/>
      <c r="Y8401" s="170"/>
      <c r="Z8401" s="170"/>
      <c r="AA8401" s="170"/>
      <c r="AB8401" s="170"/>
      <c r="AC8401" s="170"/>
      <c r="AD8401" s="174"/>
      <c r="AE8401" s="170"/>
      <c r="AF8401" s="170"/>
      <c r="AI8401" s="170"/>
      <c r="AJ8401" s="170"/>
      <c r="AK8401" s="170"/>
      <c r="AL8401" s="170"/>
      <c r="AM8401" s="170"/>
      <c r="AN8401" s="170"/>
    </row>
    <row r="8402" spans="1:40" ht="52.5" customHeight="1" x14ac:dyDescent="0.2">
      <c r="A8402" s="170"/>
      <c r="B8402" s="170"/>
      <c r="C8402" s="170"/>
      <c r="D8402" s="170"/>
      <c r="E8402" s="170"/>
      <c r="F8402" s="170"/>
      <c r="G8402" s="170"/>
      <c r="H8402" s="170"/>
      <c r="I8402" s="170"/>
      <c r="J8402" s="170"/>
      <c r="K8402" s="170"/>
      <c r="L8402" s="170"/>
      <c r="M8402" s="170"/>
      <c r="N8402" s="170"/>
      <c r="O8402" s="170"/>
      <c r="P8402" s="170"/>
      <c r="Q8402" s="170"/>
      <c r="R8402" s="170"/>
      <c r="S8402" s="170"/>
      <c r="T8402" s="170"/>
      <c r="U8402" s="170"/>
      <c r="V8402" s="170"/>
      <c r="W8402" s="170"/>
      <c r="X8402" s="174"/>
      <c r="Y8402" s="170"/>
      <c r="Z8402" s="170"/>
      <c r="AA8402" s="170"/>
      <c r="AB8402" s="170"/>
      <c r="AC8402" s="170"/>
      <c r="AD8402" s="174"/>
      <c r="AE8402" s="170"/>
      <c r="AF8402" s="170"/>
      <c r="AI8402" s="170"/>
      <c r="AJ8402" s="170"/>
      <c r="AK8402" s="170"/>
      <c r="AL8402" s="170"/>
      <c r="AM8402" s="170"/>
      <c r="AN8402" s="170"/>
    </row>
    <row r="8403" spans="1:40" ht="52.5" customHeight="1" x14ac:dyDescent="0.2">
      <c r="A8403" s="170"/>
      <c r="B8403" s="170"/>
      <c r="C8403" s="170"/>
      <c r="D8403" s="170"/>
      <c r="E8403" s="170"/>
      <c r="F8403" s="170"/>
      <c r="G8403" s="170"/>
      <c r="H8403" s="170"/>
      <c r="I8403" s="170"/>
      <c r="J8403" s="170"/>
      <c r="K8403" s="170"/>
      <c r="L8403" s="170"/>
      <c r="M8403" s="170"/>
      <c r="N8403" s="170"/>
      <c r="O8403" s="170"/>
      <c r="P8403" s="170"/>
      <c r="Q8403" s="170"/>
      <c r="R8403" s="170"/>
      <c r="S8403" s="170"/>
      <c r="T8403" s="170"/>
      <c r="U8403" s="170"/>
      <c r="V8403" s="170"/>
      <c r="W8403" s="170"/>
      <c r="X8403" s="174"/>
      <c r="Y8403" s="170"/>
      <c r="Z8403" s="170"/>
      <c r="AA8403" s="170"/>
      <c r="AB8403" s="170"/>
      <c r="AC8403" s="170"/>
      <c r="AD8403" s="174"/>
      <c r="AE8403" s="170"/>
      <c r="AF8403" s="170"/>
      <c r="AI8403" s="170"/>
      <c r="AJ8403" s="170"/>
      <c r="AK8403" s="170"/>
      <c r="AL8403" s="170"/>
      <c r="AM8403" s="170"/>
      <c r="AN8403" s="170"/>
    </row>
    <row r="8404" spans="1:40" ht="52.5" customHeight="1" x14ac:dyDescent="0.2">
      <c r="A8404" s="170"/>
      <c r="B8404" s="170"/>
      <c r="C8404" s="170"/>
      <c r="D8404" s="170"/>
      <c r="E8404" s="170"/>
      <c r="F8404" s="170"/>
      <c r="G8404" s="170"/>
      <c r="H8404" s="170"/>
      <c r="I8404" s="170"/>
      <c r="J8404" s="170"/>
      <c r="K8404" s="170"/>
      <c r="L8404" s="170"/>
      <c r="M8404" s="170"/>
      <c r="N8404" s="170"/>
      <c r="O8404" s="170"/>
      <c r="P8404" s="170"/>
      <c r="Q8404" s="170"/>
      <c r="R8404" s="170"/>
      <c r="S8404" s="170"/>
      <c r="T8404" s="170"/>
      <c r="U8404" s="170"/>
      <c r="V8404" s="170"/>
      <c r="W8404" s="170"/>
      <c r="X8404" s="174"/>
      <c r="Y8404" s="170"/>
      <c r="Z8404" s="170"/>
      <c r="AA8404" s="170"/>
      <c r="AB8404" s="170"/>
      <c r="AC8404" s="170"/>
      <c r="AD8404" s="174"/>
      <c r="AE8404" s="170"/>
      <c r="AF8404" s="170"/>
      <c r="AI8404" s="170"/>
      <c r="AJ8404" s="170"/>
      <c r="AK8404" s="170"/>
      <c r="AL8404" s="170"/>
      <c r="AM8404" s="170"/>
      <c r="AN8404" s="170"/>
    </row>
    <row r="8405" spans="1:40" ht="52.5" customHeight="1" x14ac:dyDescent="0.2">
      <c r="A8405" s="170"/>
      <c r="B8405" s="170"/>
      <c r="C8405" s="170"/>
      <c r="D8405" s="170"/>
      <c r="E8405" s="170"/>
      <c r="F8405" s="170"/>
      <c r="G8405" s="170"/>
      <c r="H8405" s="170"/>
      <c r="I8405" s="170"/>
      <c r="J8405" s="170"/>
      <c r="K8405" s="170"/>
      <c r="L8405" s="170"/>
      <c r="M8405" s="170"/>
      <c r="N8405" s="170"/>
      <c r="O8405" s="170"/>
      <c r="P8405" s="170"/>
      <c r="Q8405" s="170"/>
      <c r="R8405" s="170"/>
      <c r="S8405" s="170"/>
      <c r="T8405" s="170"/>
      <c r="U8405" s="170"/>
      <c r="V8405" s="170"/>
      <c r="W8405" s="170"/>
      <c r="X8405" s="174"/>
      <c r="Y8405" s="170"/>
      <c r="Z8405" s="170"/>
      <c r="AA8405" s="170"/>
      <c r="AB8405" s="170"/>
      <c r="AC8405" s="170"/>
      <c r="AD8405" s="174"/>
      <c r="AE8405" s="170"/>
      <c r="AF8405" s="170"/>
      <c r="AI8405" s="170"/>
      <c r="AJ8405" s="170"/>
      <c r="AK8405" s="170"/>
      <c r="AL8405" s="170"/>
      <c r="AM8405" s="170"/>
      <c r="AN8405" s="170"/>
    </row>
    <row r="8406" spans="1:40" ht="52.5" customHeight="1" x14ac:dyDescent="0.2">
      <c r="A8406" s="170"/>
      <c r="B8406" s="170"/>
      <c r="C8406" s="170"/>
      <c r="D8406" s="170"/>
      <c r="E8406" s="170"/>
      <c r="F8406" s="170"/>
      <c r="G8406" s="170"/>
      <c r="H8406" s="170"/>
      <c r="I8406" s="170"/>
      <c r="J8406" s="170"/>
      <c r="K8406" s="170"/>
      <c r="L8406" s="170"/>
      <c r="M8406" s="170"/>
      <c r="N8406" s="170"/>
      <c r="O8406" s="170"/>
      <c r="P8406" s="170"/>
      <c r="Q8406" s="170"/>
      <c r="R8406" s="170"/>
      <c r="S8406" s="170"/>
      <c r="T8406" s="170"/>
      <c r="U8406" s="170"/>
      <c r="V8406" s="170"/>
      <c r="W8406" s="170"/>
      <c r="X8406" s="174"/>
      <c r="Y8406" s="170"/>
      <c r="Z8406" s="170"/>
      <c r="AA8406" s="170"/>
      <c r="AB8406" s="170"/>
      <c r="AC8406" s="170"/>
      <c r="AD8406" s="174"/>
      <c r="AE8406" s="170"/>
      <c r="AF8406" s="170"/>
      <c r="AI8406" s="170"/>
      <c r="AJ8406" s="170"/>
      <c r="AK8406" s="170"/>
      <c r="AL8406" s="170"/>
      <c r="AM8406" s="170"/>
      <c r="AN8406" s="170"/>
    </row>
    <row r="8407" spans="1:40" ht="52.5" customHeight="1" x14ac:dyDescent="0.2">
      <c r="A8407" s="170"/>
      <c r="B8407" s="170"/>
      <c r="C8407" s="170"/>
      <c r="D8407" s="170"/>
      <c r="E8407" s="170"/>
      <c r="F8407" s="170"/>
      <c r="G8407" s="170"/>
      <c r="H8407" s="170"/>
      <c r="I8407" s="170"/>
      <c r="J8407" s="170"/>
      <c r="K8407" s="170"/>
      <c r="L8407" s="170"/>
      <c r="M8407" s="170"/>
      <c r="N8407" s="170"/>
      <c r="O8407" s="170"/>
      <c r="P8407" s="170"/>
      <c r="Q8407" s="170"/>
      <c r="R8407" s="170"/>
      <c r="S8407" s="170"/>
      <c r="T8407" s="170"/>
      <c r="U8407" s="170"/>
      <c r="V8407" s="170"/>
      <c r="W8407" s="170"/>
      <c r="X8407" s="174"/>
      <c r="Y8407" s="170"/>
      <c r="Z8407" s="170"/>
      <c r="AA8407" s="170"/>
      <c r="AB8407" s="170"/>
      <c r="AC8407" s="170"/>
      <c r="AD8407" s="174"/>
      <c r="AE8407" s="170"/>
      <c r="AF8407" s="170"/>
      <c r="AI8407" s="170"/>
      <c r="AJ8407" s="170"/>
      <c r="AK8407" s="170"/>
      <c r="AL8407" s="170"/>
      <c r="AM8407" s="170"/>
      <c r="AN8407" s="170"/>
    </row>
    <row r="8408" spans="1:40" ht="52.5" customHeight="1" x14ac:dyDescent="0.2">
      <c r="A8408" s="170"/>
      <c r="B8408" s="170"/>
      <c r="C8408" s="170"/>
      <c r="D8408" s="170"/>
      <c r="E8408" s="170"/>
      <c r="F8408" s="170"/>
      <c r="G8408" s="170"/>
      <c r="H8408" s="170"/>
      <c r="I8408" s="170"/>
      <c r="J8408" s="170"/>
      <c r="K8408" s="170"/>
      <c r="L8408" s="170"/>
      <c r="M8408" s="170"/>
      <c r="N8408" s="170"/>
      <c r="O8408" s="170"/>
      <c r="P8408" s="170"/>
      <c r="Q8408" s="170"/>
      <c r="R8408" s="170"/>
      <c r="S8408" s="170"/>
      <c r="T8408" s="170"/>
      <c r="U8408" s="170"/>
      <c r="V8408" s="170"/>
      <c r="W8408" s="170"/>
      <c r="X8408" s="174"/>
      <c r="Y8408" s="170"/>
      <c r="Z8408" s="170"/>
      <c r="AA8408" s="170"/>
      <c r="AB8408" s="170"/>
      <c r="AC8408" s="170"/>
      <c r="AD8408" s="174"/>
      <c r="AE8408" s="170"/>
      <c r="AF8408" s="170"/>
      <c r="AI8408" s="170"/>
      <c r="AJ8408" s="170"/>
      <c r="AK8408" s="170"/>
      <c r="AL8408" s="170"/>
      <c r="AM8408" s="170"/>
      <c r="AN8408" s="170"/>
    </row>
    <row r="8409" spans="1:40" ht="52.5" customHeight="1" x14ac:dyDescent="0.2">
      <c r="A8409" s="170"/>
      <c r="B8409" s="170"/>
      <c r="C8409" s="170"/>
      <c r="D8409" s="170"/>
      <c r="E8409" s="170"/>
      <c r="F8409" s="170"/>
      <c r="G8409" s="170"/>
      <c r="H8409" s="170"/>
      <c r="I8409" s="170"/>
      <c r="J8409" s="170"/>
      <c r="K8409" s="170"/>
      <c r="L8409" s="170"/>
      <c r="M8409" s="170"/>
      <c r="N8409" s="170"/>
      <c r="O8409" s="170"/>
      <c r="P8409" s="170"/>
      <c r="Q8409" s="170"/>
      <c r="R8409" s="170"/>
      <c r="S8409" s="170"/>
      <c r="T8409" s="170"/>
      <c r="U8409" s="170"/>
      <c r="V8409" s="170"/>
      <c r="W8409" s="170"/>
      <c r="X8409" s="174"/>
      <c r="Y8409" s="170"/>
      <c r="Z8409" s="170"/>
      <c r="AA8409" s="170"/>
      <c r="AB8409" s="170"/>
      <c r="AC8409" s="170"/>
      <c r="AD8409" s="174"/>
      <c r="AE8409" s="170"/>
      <c r="AF8409" s="170"/>
      <c r="AI8409" s="170"/>
      <c r="AJ8409" s="170"/>
      <c r="AK8409" s="170"/>
      <c r="AL8409" s="170"/>
      <c r="AM8409" s="170"/>
      <c r="AN8409" s="170"/>
    </row>
    <row r="8410" spans="1:40" ht="52.5" customHeight="1" x14ac:dyDescent="0.2">
      <c r="A8410" s="170"/>
      <c r="B8410" s="170"/>
      <c r="C8410" s="170"/>
      <c r="D8410" s="170"/>
      <c r="E8410" s="170"/>
      <c r="F8410" s="170"/>
      <c r="G8410" s="170"/>
      <c r="H8410" s="170"/>
      <c r="I8410" s="170"/>
      <c r="J8410" s="170"/>
      <c r="K8410" s="170"/>
      <c r="L8410" s="170"/>
      <c r="M8410" s="170"/>
      <c r="N8410" s="170"/>
      <c r="O8410" s="170"/>
      <c r="P8410" s="170"/>
      <c r="Q8410" s="170"/>
      <c r="R8410" s="170"/>
      <c r="S8410" s="170"/>
      <c r="T8410" s="170"/>
      <c r="U8410" s="170"/>
      <c r="V8410" s="170"/>
      <c r="W8410" s="170"/>
      <c r="X8410" s="174"/>
      <c r="Y8410" s="170"/>
      <c r="Z8410" s="170"/>
      <c r="AA8410" s="170"/>
      <c r="AB8410" s="170"/>
      <c r="AC8410" s="170"/>
      <c r="AD8410" s="174"/>
      <c r="AE8410" s="170"/>
      <c r="AF8410" s="170"/>
      <c r="AI8410" s="170"/>
      <c r="AJ8410" s="170"/>
      <c r="AK8410" s="170"/>
      <c r="AL8410" s="170"/>
      <c r="AM8410" s="170"/>
      <c r="AN8410" s="170"/>
    </row>
    <row r="8411" spans="1:40" ht="52.5" customHeight="1" x14ac:dyDescent="0.2">
      <c r="A8411" s="170"/>
      <c r="B8411" s="170"/>
      <c r="C8411" s="170"/>
      <c r="D8411" s="170"/>
      <c r="E8411" s="170"/>
      <c r="F8411" s="170"/>
      <c r="G8411" s="170"/>
      <c r="H8411" s="170"/>
      <c r="I8411" s="170"/>
      <c r="J8411" s="170"/>
      <c r="K8411" s="170"/>
      <c r="L8411" s="170"/>
      <c r="M8411" s="170"/>
      <c r="N8411" s="170"/>
      <c r="O8411" s="170"/>
      <c r="P8411" s="170"/>
      <c r="Q8411" s="170"/>
      <c r="R8411" s="170"/>
      <c r="S8411" s="170"/>
      <c r="T8411" s="170"/>
      <c r="U8411" s="170"/>
      <c r="V8411" s="170"/>
      <c r="W8411" s="170"/>
      <c r="X8411" s="174"/>
      <c r="Y8411" s="170"/>
      <c r="Z8411" s="170"/>
      <c r="AA8411" s="170"/>
      <c r="AB8411" s="170"/>
      <c r="AC8411" s="170"/>
      <c r="AD8411" s="174"/>
      <c r="AE8411" s="170"/>
      <c r="AF8411" s="170"/>
      <c r="AI8411" s="170"/>
      <c r="AJ8411" s="170"/>
      <c r="AK8411" s="170"/>
      <c r="AL8411" s="170"/>
      <c r="AM8411" s="170"/>
      <c r="AN8411" s="170"/>
    </row>
    <row r="8412" spans="1:40" ht="52.5" customHeight="1" x14ac:dyDescent="0.2">
      <c r="A8412" s="170"/>
      <c r="B8412" s="170"/>
      <c r="C8412" s="170"/>
      <c r="D8412" s="170"/>
      <c r="E8412" s="170"/>
      <c r="F8412" s="170"/>
      <c r="G8412" s="170"/>
      <c r="H8412" s="170"/>
      <c r="I8412" s="170"/>
      <c r="J8412" s="170"/>
      <c r="K8412" s="170"/>
      <c r="L8412" s="170"/>
      <c r="M8412" s="170"/>
      <c r="N8412" s="170"/>
      <c r="O8412" s="170"/>
      <c r="P8412" s="170"/>
      <c r="Q8412" s="170"/>
      <c r="R8412" s="170"/>
      <c r="S8412" s="170"/>
      <c r="T8412" s="170"/>
      <c r="U8412" s="170"/>
      <c r="V8412" s="170"/>
      <c r="W8412" s="170"/>
      <c r="X8412" s="174"/>
      <c r="Y8412" s="170"/>
      <c r="Z8412" s="170"/>
      <c r="AA8412" s="170"/>
      <c r="AB8412" s="170"/>
      <c r="AC8412" s="170"/>
      <c r="AD8412" s="174"/>
      <c r="AE8412" s="170"/>
      <c r="AF8412" s="170"/>
      <c r="AI8412" s="170"/>
      <c r="AJ8412" s="170"/>
      <c r="AK8412" s="170"/>
      <c r="AL8412" s="170"/>
      <c r="AM8412" s="170"/>
      <c r="AN8412" s="170"/>
    </row>
    <row r="8413" spans="1:40" ht="52.5" customHeight="1" x14ac:dyDescent="0.2">
      <c r="A8413" s="170"/>
      <c r="B8413" s="170"/>
      <c r="C8413" s="170"/>
      <c r="D8413" s="170"/>
      <c r="E8413" s="170"/>
      <c r="F8413" s="170"/>
      <c r="G8413" s="170"/>
      <c r="H8413" s="170"/>
      <c r="I8413" s="170"/>
      <c r="J8413" s="170"/>
      <c r="K8413" s="170"/>
      <c r="L8413" s="170"/>
      <c r="M8413" s="170"/>
      <c r="N8413" s="170"/>
      <c r="O8413" s="170"/>
      <c r="P8413" s="170"/>
      <c r="Q8413" s="170"/>
      <c r="R8413" s="170"/>
      <c r="S8413" s="170"/>
      <c r="T8413" s="170"/>
      <c r="U8413" s="170"/>
      <c r="V8413" s="170"/>
      <c r="W8413" s="170"/>
      <c r="X8413" s="174"/>
      <c r="Y8413" s="170"/>
      <c r="Z8413" s="170"/>
      <c r="AA8413" s="170"/>
      <c r="AB8413" s="170"/>
      <c r="AC8413" s="170"/>
      <c r="AD8413" s="174"/>
      <c r="AE8413" s="170"/>
      <c r="AF8413" s="170"/>
      <c r="AI8413" s="170"/>
      <c r="AJ8413" s="170"/>
      <c r="AK8413" s="170"/>
      <c r="AL8413" s="170"/>
      <c r="AM8413" s="170"/>
      <c r="AN8413" s="170"/>
    </row>
    <row r="8414" spans="1:40" ht="52.5" customHeight="1" x14ac:dyDescent="0.2">
      <c r="A8414" s="170"/>
      <c r="B8414" s="170"/>
      <c r="C8414" s="170"/>
      <c r="D8414" s="170"/>
      <c r="E8414" s="170"/>
      <c r="F8414" s="170"/>
      <c r="G8414" s="170"/>
      <c r="H8414" s="170"/>
      <c r="I8414" s="170"/>
      <c r="J8414" s="170"/>
      <c r="K8414" s="170"/>
      <c r="L8414" s="170"/>
      <c r="M8414" s="170"/>
      <c r="N8414" s="170"/>
      <c r="O8414" s="170"/>
      <c r="P8414" s="170"/>
      <c r="Q8414" s="170"/>
      <c r="R8414" s="170"/>
      <c r="S8414" s="170"/>
      <c r="T8414" s="170"/>
      <c r="U8414" s="170"/>
      <c r="V8414" s="170"/>
      <c r="W8414" s="170"/>
      <c r="X8414" s="174"/>
      <c r="Y8414" s="170"/>
      <c r="Z8414" s="170"/>
      <c r="AA8414" s="170"/>
      <c r="AB8414" s="170"/>
      <c r="AC8414" s="170"/>
      <c r="AD8414" s="174"/>
      <c r="AE8414" s="170"/>
      <c r="AF8414" s="170"/>
      <c r="AI8414" s="170"/>
      <c r="AJ8414" s="170"/>
      <c r="AK8414" s="170"/>
      <c r="AL8414" s="170"/>
      <c r="AM8414" s="170"/>
      <c r="AN8414" s="170"/>
    </row>
    <row r="8415" spans="1:40" ht="52.5" customHeight="1" x14ac:dyDescent="0.2">
      <c r="A8415" s="170"/>
      <c r="B8415" s="170"/>
      <c r="C8415" s="170"/>
      <c r="D8415" s="170"/>
      <c r="E8415" s="170"/>
      <c r="F8415" s="170"/>
      <c r="G8415" s="170"/>
      <c r="H8415" s="170"/>
      <c r="I8415" s="170"/>
      <c r="J8415" s="170"/>
      <c r="K8415" s="170"/>
      <c r="L8415" s="170"/>
      <c r="M8415" s="170"/>
      <c r="N8415" s="170"/>
      <c r="O8415" s="170"/>
      <c r="P8415" s="170"/>
      <c r="Q8415" s="170"/>
      <c r="R8415" s="170"/>
      <c r="S8415" s="170"/>
      <c r="T8415" s="170"/>
      <c r="U8415" s="170"/>
      <c r="V8415" s="170"/>
      <c r="W8415" s="170"/>
      <c r="X8415" s="174"/>
      <c r="Y8415" s="170"/>
      <c r="Z8415" s="170"/>
      <c r="AA8415" s="170"/>
      <c r="AB8415" s="170"/>
      <c r="AC8415" s="170"/>
      <c r="AD8415" s="174"/>
      <c r="AE8415" s="170"/>
      <c r="AF8415" s="170"/>
      <c r="AI8415" s="170"/>
      <c r="AJ8415" s="170"/>
      <c r="AK8415" s="170"/>
      <c r="AL8415" s="170"/>
      <c r="AM8415" s="170"/>
      <c r="AN8415" s="170"/>
    </row>
    <row r="8416" spans="1:40" ht="52.5" customHeight="1" x14ac:dyDescent="0.2">
      <c r="A8416" s="170"/>
      <c r="B8416" s="170"/>
      <c r="C8416" s="170"/>
      <c r="D8416" s="170"/>
      <c r="E8416" s="170"/>
      <c r="F8416" s="170"/>
      <c r="G8416" s="170"/>
      <c r="H8416" s="170"/>
      <c r="I8416" s="170"/>
      <c r="J8416" s="170"/>
      <c r="K8416" s="170"/>
      <c r="L8416" s="170"/>
      <c r="M8416" s="170"/>
      <c r="N8416" s="170"/>
      <c r="O8416" s="170"/>
      <c r="P8416" s="170"/>
      <c r="Q8416" s="170"/>
      <c r="R8416" s="170"/>
      <c r="S8416" s="170"/>
      <c r="T8416" s="170"/>
      <c r="U8416" s="170"/>
      <c r="V8416" s="170"/>
      <c r="W8416" s="170"/>
      <c r="X8416" s="174"/>
      <c r="Y8416" s="170"/>
      <c r="Z8416" s="170"/>
      <c r="AA8416" s="170"/>
      <c r="AB8416" s="170"/>
      <c r="AC8416" s="170"/>
      <c r="AD8416" s="174"/>
      <c r="AE8416" s="170"/>
      <c r="AF8416" s="170"/>
      <c r="AI8416" s="170"/>
      <c r="AJ8416" s="170"/>
      <c r="AK8416" s="170"/>
      <c r="AL8416" s="170"/>
      <c r="AM8416" s="170"/>
      <c r="AN8416" s="170"/>
    </row>
    <row r="8417" spans="1:40" ht="52.5" customHeight="1" x14ac:dyDescent="0.2">
      <c r="A8417" s="170"/>
      <c r="B8417" s="170"/>
      <c r="C8417" s="170"/>
      <c r="D8417" s="170"/>
      <c r="E8417" s="170"/>
      <c r="F8417" s="170"/>
      <c r="G8417" s="170"/>
      <c r="H8417" s="170"/>
      <c r="I8417" s="170"/>
      <c r="J8417" s="170"/>
      <c r="K8417" s="170"/>
      <c r="L8417" s="170"/>
      <c r="M8417" s="170"/>
      <c r="N8417" s="170"/>
      <c r="O8417" s="170"/>
      <c r="P8417" s="170"/>
      <c r="Q8417" s="170"/>
      <c r="R8417" s="170"/>
      <c r="S8417" s="170"/>
      <c r="T8417" s="170"/>
      <c r="U8417" s="170"/>
      <c r="V8417" s="170"/>
      <c r="W8417" s="170"/>
      <c r="X8417" s="174"/>
      <c r="Y8417" s="170"/>
      <c r="Z8417" s="170"/>
      <c r="AA8417" s="170"/>
      <c r="AB8417" s="170"/>
      <c r="AC8417" s="170"/>
      <c r="AD8417" s="174"/>
      <c r="AE8417" s="170"/>
      <c r="AF8417" s="170"/>
      <c r="AI8417" s="170"/>
      <c r="AJ8417" s="170"/>
      <c r="AK8417" s="170"/>
      <c r="AL8417" s="170"/>
      <c r="AM8417" s="170"/>
      <c r="AN8417" s="170"/>
    </row>
    <row r="8418" spans="1:40" ht="52.5" customHeight="1" x14ac:dyDescent="0.2">
      <c r="A8418" s="170"/>
      <c r="B8418" s="170"/>
      <c r="C8418" s="170"/>
      <c r="D8418" s="170"/>
      <c r="E8418" s="170"/>
      <c r="F8418" s="170"/>
      <c r="G8418" s="170"/>
      <c r="H8418" s="170"/>
      <c r="I8418" s="170"/>
      <c r="J8418" s="170"/>
      <c r="K8418" s="170"/>
      <c r="L8418" s="170"/>
      <c r="M8418" s="170"/>
      <c r="N8418" s="170"/>
      <c r="O8418" s="170"/>
      <c r="P8418" s="170"/>
      <c r="Q8418" s="170"/>
      <c r="R8418" s="170"/>
      <c r="S8418" s="170"/>
      <c r="T8418" s="170"/>
      <c r="U8418" s="170"/>
      <c r="V8418" s="170"/>
      <c r="W8418" s="170"/>
      <c r="X8418" s="174"/>
      <c r="Y8418" s="170"/>
      <c r="Z8418" s="170"/>
      <c r="AA8418" s="170"/>
      <c r="AB8418" s="170"/>
      <c r="AC8418" s="170"/>
      <c r="AD8418" s="174"/>
      <c r="AE8418" s="170"/>
      <c r="AF8418" s="170"/>
      <c r="AI8418" s="170"/>
      <c r="AJ8418" s="170"/>
      <c r="AK8418" s="170"/>
      <c r="AL8418" s="170"/>
      <c r="AM8418" s="170"/>
      <c r="AN8418" s="170"/>
    </row>
    <row r="8419" spans="1:40" ht="52.5" customHeight="1" x14ac:dyDescent="0.2">
      <c r="A8419" s="170"/>
      <c r="B8419" s="170"/>
      <c r="C8419" s="170"/>
      <c r="D8419" s="170"/>
      <c r="E8419" s="170"/>
      <c r="F8419" s="170"/>
      <c r="G8419" s="170"/>
      <c r="H8419" s="170"/>
      <c r="I8419" s="170"/>
      <c r="J8419" s="170"/>
      <c r="K8419" s="170"/>
      <c r="L8419" s="170"/>
      <c r="M8419" s="170"/>
      <c r="N8419" s="170"/>
      <c r="O8419" s="170"/>
      <c r="P8419" s="170"/>
      <c r="Q8419" s="170"/>
      <c r="R8419" s="170"/>
      <c r="S8419" s="170"/>
      <c r="T8419" s="170"/>
      <c r="U8419" s="170"/>
      <c r="V8419" s="170"/>
      <c r="W8419" s="170"/>
      <c r="X8419" s="174"/>
      <c r="Y8419" s="170"/>
      <c r="Z8419" s="170"/>
      <c r="AA8419" s="170"/>
      <c r="AB8419" s="170"/>
      <c r="AC8419" s="170"/>
      <c r="AD8419" s="174"/>
      <c r="AE8419" s="170"/>
      <c r="AF8419" s="170"/>
      <c r="AI8419" s="170"/>
      <c r="AJ8419" s="170"/>
      <c r="AK8419" s="170"/>
      <c r="AL8419" s="170"/>
      <c r="AM8419" s="170"/>
      <c r="AN8419" s="170"/>
    </row>
    <row r="8420" spans="1:40" ht="52.5" customHeight="1" x14ac:dyDescent="0.2">
      <c r="A8420" s="170"/>
      <c r="B8420" s="170"/>
      <c r="C8420" s="170"/>
      <c r="D8420" s="170"/>
      <c r="E8420" s="170"/>
      <c r="F8420" s="170"/>
      <c r="G8420" s="170"/>
      <c r="H8420" s="170"/>
      <c r="I8420" s="170"/>
      <c r="J8420" s="170"/>
      <c r="K8420" s="170"/>
      <c r="L8420" s="170"/>
      <c r="M8420" s="170"/>
      <c r="N8420" s="170"/>
      <c r="O8420" s="170"/>
      <c r="P8420" s="170"/>
      <c r="Q8420" s="170"/>
      <c r="R8420" s="170"/>
      <c r="S8420" s="170"/>
      <c r="T8420" s="170"/>
      <c r="U8420" s="170"/>
      <c r="V8420" s="170"/>
      <c r="W8420" s="170"/>
      <c r="X8420" s="174"/>
      <c r="Y8420" s="170"/>
      <c r="Z8420" s="170"/>
      <c r="AA8420" s="170"/>
      <c r="AB8420" s="170"/>
      <c r="AC8420" s="170"/>
      <c r="AD8420" s="174"/>
      <c r="AE8420" s="170"/>
      <c r="AF8420" s="170"/>
      <c r="AI8420" s="170"/>
      <c r="AJ8420" s="170"/>
      <c r="AK8420" s="170"/>
      <c r="AL8420" s="170"/>
      <c r="AM8420" s="170"/>
      <c r="AN8420" s="170"/>
    </row>
    <row r="8421" spans="1:40" ht="52.5" customHeight="1" x14ac:dyDescent="0.2">
      <c r="A8421" s="170"/>
      <c r="B8421" s="170"/>
      <c r="C8421" s="170"/>
      <c r="D8421" s="170"/>
      <c r="E8421" s="170"/>
      <c r="F8421" s="170"/>
      <c r="G8421" s="170"/>
      <c r="H8421" s="170"/>
      <c r="I8421" s="170"/>
      <c r="J8421" s="170"/>
      <c r="K8421" s="170"/>
      <c r="L8421" s="170"/>
      <c r="M8421" s="170"/>
      <c r="N8421" s="170"/>
      <c r="O8421" s="170"/>
      <c r="P8421" s="170"/>
      <c r="Q8421" s="170"/>
      <c r="R8421" s="170"/>
      <c r="S8421" s="170"/>
      <c r="T8421" s="170"/>
      <c r="U8421" s="170"/>
      <c r="V8421" s="170"/>
      <c r="W8421" s="170"/>
      <c r="X8421" s="174"/>
      <c r="Y8421" s="170"/>
      <c r="Z8421" s="170"/>
      <c r="AA8421" s="170"/>
      <c r="AB8421" s="170"/>
      <c r="AC8421" s="170"/>
      <c r="AD8421" s="174"/>
      <c r="AE8421" s="170"/>
      <c r="AF8421" s="170"/>
      <c r="AI8421" s="170"/>
      <c r="AJ8421" s="170"/>
      <c r="AK8421" s="170"/>
      <c r="AL8421" s="170"/>
      <c r="AM8421" s="170"/>
      <c r="AN8421" s="170"/>
    </row>
    <row r="8422" spans="1:40" ht="52.5" customHeight="1" x14ac:dyDescent="0.2">
      <c r="A8422" s="170"/>
      <c r="B8422" s="170"/>
      <c r="C8422" s="170"/>
      <c r="D8422" s="170"/>
      <c r="E8422" s="170"/>
      <c r="F8422" s="170"/>
      <c r="G8422" s="170"/>
      <c r="H8422" s="170"/>
      <c r="I8422" s="170"/>
      <c r="J8422" s="170"/>
      <c r="K8422" s="170"/>
      <c r="L8422" s="170"/>
      <c r="M8422" s="170"/>
      <c r="N8422" s="170"/>
      <c r="O8422" s="170"/>
      <c r="P8422" s="170"/>
      <c r="Q8422" s="170"/>
      <c r="R8422" s="170"/>
      <c r="S8422" s="170"/>
      <c r="T8422" s="170"/>
      <c r="U8422" s="170"/>
      <c r="V8422" s="170"/>
      <c r="W8422" s="170"/>
      <c r="X8422" s="174"/>
      <c r="Y8422" s="170"/>
      <c r="Z8422" s="170"/>
      <c r="AA8422" s="170"/>
      <c r="AB8422" s="170"/>
      <c r="AC8422" s="170"/>
      <c r="AD8422" s="174"/>
      <c r="AE8422" s="170"/>
      <c r="AF8422" s="170"/>
      <c r="AI8422" s="170"/>
      <c r="AJ8422" s="170"/>
      <c r="AK8422" s="170"/>
      <c r="AL8422" s="170"/>
      <c r="AM8422" s="170"/>
      <c r="AN8422" s="170"/>
    </row>
    <row r="8423" spans="1:40" ht="52.5" customHeight="1" x14ac:dyDescent="0.2">
      <c r="A8423" s="170"/>
      <c r="B8423" s="170"/>
      <c r="C8423" s="170"/>
      <c r="D8423" s="170"/>
      <c r="E8423" s="170"/>
      <c r="F8423" s="170"/>
      <c r="G8423" s="170"/>
      <c r="H8423" s="170"/>
      <c r="I8423" s="170"/>
      <c r="J8423" s="170"/>
      <c r="K8423" s="170"/>
      <c r="L8423" s="170"/>
      <c r="M8423" s="170"/>
      <c r="N8423" s="170"/>
      <c r="O8423" s="170"/>
      <c r="P8423" s="170"/>
      <c r="Q8423" s="170"/>
      <c r="R8423" s="170"/>
      <c r="S8423" s="170"/>
      <c r="T8423" s="170"/>
      <c r="U8423" s="170"/>
      <c r="V8423" s="170"/>
      <c r="W8423" s="170"/>
      <c r="X8423" s="174"/>
      <c r="Y8423" s="170"/>
      <c r="Z8423" s="170"/>
      <c r="AA8423" s="170"/>
      <c r="AB8423" s="170"/>
      <c r="AC8423" s="170"/>
      <c r="AD8423" s="174"/>
      <c r="AE8423" s="170"/>
      <c r="AF8423" s="170"/>
      <c r="AI8423" s="170"/>
      <c r="AJ8423" s="170"/>
      <c r="AK8423" s="170"/>
      <c r="AL8423" s="170"/>
      <c r="AM8423" s="170"/>
      <c r="AN8423" s="170"/>
    </row>
    <row r="8424" spans="1:40" ht="52.5" customHeight="1" x14ac:dyDescent="0.2">
      <c r="A8424" s="170"/>
      <c r="B8424" s="170"/>
      <c r="C8424" s="170"/>
      <c r="D8424" s="170"/>
      <c r="E8424" s="170"/>
      <c r="F8424" s="170"/>
      <c r="G8424" s="170"/>
      <c r="H8424" s="170"/>
      <c r="I8424" s="170"/>
      <c r="J8424" s="170"/>
      <c r="K8424" s="170"/>
      <c r="L8424" s="170"/>
      <c r="M8424" s="170"/>
      <c r="N8424" s="170"/>
      <c r="O8424" s="170"/>
      <c r="P8424" s="170"/>
      <c r="Q8424" s="170"/>
      <c r="R8424" s="170"/>
      <c r="S8424" s="170"/>
      <c r="T8424" s="170"/>
      <c r="U8424" s="170"/>
      <c r="V8424" s="170"/>
      <c r="W8424" s="170"/>
      <c r="X8424" s="174"/>
      <c r="Y8424" s="170"/>
      <c r="Z8424" s="170"/>
      <c r="AA8424" s="170"/>
      <c r="AB8424" s="170"/>
      <c r="AC8424" s="170"/>
      <c r="AD8424" s="174"/>
      <c r="AE8424" s="170"/>
      <c r="AF8424" s="170"/>
      <c r="AI8424" s="170"/>
      <c r="AJ8424" s="170"/>
      <c r="AK8424" s="170"/>
      <c r="AL8424" s="170"/>
      <c r="AM8424" s="170"/>
      <c r="AN8424" s="170"/>
    </row>
    <row r="8425" spans="1:40" ht="52.5" customHeight="1" x14ac:dyDescent="0.2">
      <c r="A8425" s="170"/>
      <c r="B8425" s="170"/>
      <c r="C8425" s="170"/>
      <c r="D8425" s="170"/>
      <c r="E8425" s="170"/>
      <c r="F8425" s="170"/>
      <c r="G8425" s="170"/>
      <c r="H8425" s="170"/>
      <c r="I8425" s="170"/>
      <c r="J8425" s="170"/>
      <c r="K8425" s="170"/>
      <c r="L8425" s="170"/>
      <c r="M8425" s="170"/>
      <c r="N8425" s="170"/>
      <c r="O8425" s="170"/>
      <c r="P8425" s="170"/>
      <c r="Q8425" s="170"/>
      <c r="R8425" s="170"/>
      <c r="S8425" s="170"/>
      <c r="T8425" s="170"/>
      <c r="U8425" s="170"/>
      <c r="V8425" s="170"/>
      <c r="W8425" s="170"/>
      <c r="X8425" s="174"/>
      <c r="Y8425" s="170"/>
      <c r="Z8425" s="170"/>
      <c r="AA8425" s="170"/>
      <c r="AB8425" s="170"/>
      <c r="AC8425" s="170"/>
      <c r="AD8425" s="174"/>
      <c r="AE8425" s="170"/>
      <c r="AF8425" s="170"/>
      <c r="AI8425" s="170"/>
      <c r="AJ8425" s="170"/>
      <c r="AK8425" s="170"/>
      <c r="AL8425" s="170"/>
      <c r="AM8425" s="170"/>
      <c r="AN8425" s="170"/>
    </row>
    <row r="8426" spans="1:40" ht="52.5" customHeight="1" x14ac:dyDescent="0.2">
      <c r="A8426" s="170"/>
      <c r="B8426" s="170"/>
      <c r="C8426" s="170"/>
      <c r="D8426" s="170"/>
      <c r="E8426" s="170"/>
      <c r="F8426" s="170"/>
      <c r="G8426" s="170"/>
      <c r="H8426" s="170"/>
      <c r="I8426" s="170"/>
      <c r="J8426" s="170"/>
      <c r="K8426" s="170"/>
      <c r="L8426" s="170"/>
      <c r="M8426" s="170"/>
      <c r="N8426" s="170"/>
      <c r="O8426" s="170"/>
      <c r="P8426" s="170"/>
      <c r="Q8426" s="170"/>
      <c r="R8426" s="170"/>
      <c r="S8426" s="170"/>
      <c r="T8426" s="170"/>
      <c r="U8426" s="170"/>
      <c r="V8426" s="170"/>
      <c r="W8426" s="170"/>
      <c r="X8426" s="174"/>
      <c r="Y8426" s="170"/>
      <c r="Z8426" s="170"/>
      <c r="AA8426" s="170"/>
      <c r="AB8426" s="170"/>
      <c r="AC8426" s="170"/>
      <c r="AD8426" s="174"/>
      <c r="AE8426" s="170"/>
      <c r="AF8426" s="170"/>
      <c r="AI8426" s="170"/>
      <c r="AJ8426" s="170"/>
      <c r="AK8426" s="170"/>
      <c r="AL8426" s="170"/>
      <c r="AM8426" s="170"/>
      <c r="AN8426" s="170"/>
    </row>
    <row r="8427" spans="1:40" ht="52.5" customHeight="1" x14ac:dyDescent="0.2">
      <c r="A8427" s="170"/>
      <c r="B8427" s="170"/>
      <c r="C8427" s="170"/>
      <c r="D8427" s="170"/>
      <c r="E8427" s="170"/>
      <c r="F8427" s="170"/>
      <c r="G8427" s="170"/>
      <c r="H8427" s="170"/>
      <c r="I8427" s="170"/>
      <c r="J8427" s="170"/>
      <c r="K8427" s="170"/>
      <c r="L8427" s="170"/>
      <c r="M8427" s="170"/>
      <c r="N8427" s="170"/>
      <c r="O8427" s="170"/>
      <c r="P8427" s="170"/>
      <c r="Q8427" s="170"/>
      <c r="R8427" s="170"/>
      <c r="S8427" s="170"/>
      <c r="T8427" s="170"/>
      <c r="U8427" s="170"/>
      <c r="V8427" s="170"/>
      <c r="W8427" s="170"/>
      <c r="X8427" s="174"/>
      <c r="Y8427" s="170"/>
      <c r="Z8427" s="170"/>
      <c r="AA8427" s="170"/>
      <c r="AB8427" s="170"/>
      <c r="AC8427" s="170"/>
      <c r="AD8427" s="174"/>
      <c r="AE8427" s="170"/>
      <c r="AF8427" s="170"/>
      <c r="AI8427" s="170"/>
      <c r="AJ8427" s="170"/>
      <c r="AK8427" s="170"/>
      <c r="AL8427" s="170"/>
      <c r="AM8427" s="170"/>
      <c r="AN8427" s="170"/>
    </row>
    <row r="8428" spans="1:40" ht="52.5" customHeight="1" x14ac:dyDescent="0.2">
      <c r="A8428" s="170"/>
      <c r="B8428" s="170"/>
      <c r="C8428" s="170"/>
      <c r="D8428" s="170"/>
      <c r="E8428" s="170"/>
      <c r="F8428" s="170"/>
      <c r="G8428" s="170"/>
      <c r="H8428" s="170"/>
      <c r="I8428" s="170"/>
      <c r="J8428" s="170"/>
      <c r="K8428" s="170"/>
      <c r="L8428" s="170"/>
      <c r="M8428" s="170"/>
      <c r="N8428" s="170"/>
      <c r="O8428" s="170"/>
      <c r="P8428" s="170"/>
      <c r="Q8428" s="170"/>
      <c r="R8428" s="170"/>
      <c r="S8428" s="170"/>
      <c r="T8428" s="170"/>
      <c r="U8428" s="170"/>
      <c r="V8428" s="170"/>
      <c r="W8428" s="170"/>
      <c r="X8428" s="174"/>
      <c r="Y8428" s="170"/>
      <c r="Z8428" s="170"/>
      <c r="AA8428" s="170"/>
      <c r="AB8428" s="170"/>
      <c r="AC8428" s="170"/>
      <c r="AD8428" s="174"/>
      <c r="AE8428" s="170"/>
      <c r="AF8428" s="170"/>
      <c r="AI8428" s="170"/>
      <c r="AJ8428" s="170"/>
      <c r="AK8428" s="170"/>
      <c r="AL8428" s="170"/>
      <c r="AM8428" s="170"/>
      <c r="AN8428" s="170"/>
    </row>
    <row r="8429" spans="1:40" ht="52.5" customHeight="1" x14ac:dyDescent="0.2">
      <c r="A8429" s="170"/>
      <c r="B8429" s="170"/>
      <c r="C8429" s="170"/>
      <c r="D8429" s="170"/>
      <c r="E8429" s="170"/>
      <c r="F8429" s="170"/>
      <c r="G8429" s="170"/>
      <c r="H8429" s="170"/>
      <c r="I8429" s="170"/>
      <c r="J8429" s="170"/>
      <c r="K8429" s="170"/>
      <c r="L8429" s="170"/>
      <c r="M8429" s="170"/>
      <c r="N8429" s="170"/>
      <c r="O8429" s="170"/>
      <c r="P8429" s="170"/>
      <c r="Q8429" s="170"/>
      <c r="R8429" s="170"/>
      <c r="S8429" s="170"/>
      <c r="T8429" s="170"/>
      <c r="U8429" s="170"/>
      <c r="V8429" s="170"/>
      <c r="W8429" s="170"/>
      <c r="X8429" s="174"/>
      <c r="Y8429" s="170"/>
      <c r="Z8429" s="170"/>
      <c r="AA8429" s="170"/>
      <c r="AB8429" s="170"/>
      <c r="AC8429" s="170"/>
      <c r="AD8429" s="174"/>
      <c r="AE8429" s="170"/>
      <c r="AF8429" s="170"/>
      <c r="AI8429" s="170"/>
      <c r="AJ8429" s="170"/>
      <c r="AK8429" s="170"/>
      <c r="AL8429" s="170"/>
      <c r="AM8429" s="170"/>
      <c r="AN8429" s="170"/>
    </row>
    <row r="8430" spans="1:40" ht="52.5" customHeight="1" x14ac:dyDescent="0.2">
      <c r="A8430" s="170"/>
      <c r="B8430" s="170"/>
      <c r="C8430" s="170"/>
      <c r="D8430" s="170"/>
      <c r="E8430" s="170"/>
      <c r="F8430" s="170"/>
      <c r="G8430" s="170"/>
      <c r="H8430" s="170"/>
      <c r="I8430" s="170"/>
      <c r="J8430" s="170"/>
      <c r="K8430" s="170"/>
      <c r="L8430" s="170"/>
      <c r="M8430" s="170"/>
      <c r="N8430" s="170"/>
      <c r="O8430" s="170"/>
      <c r="P8430" s="170"/>
      <c r="Q8430" s="170"/>
      <c r="R8430" s="170"/>
      <c r="S8430" s="170"/>
      <c r="T8430" s="170"/>
      <c r="U8430" s="170"/>
      <c r="V8430" s="170"/>
      <c r="W8430" s="170"/>
      <c r="X8430" s="174"/>
      <c r="Y8430" s="170"/>
      <c r="Z8430" s="170"/>
      <c r="AA8430" s="170"/>
      <c r="AB8430" s="170"/>
      <c r="AC8430" s="170"/>
      <c r="AD8430" s="174"/>
      <c r="AE8430" s="170"/>
      <c r="AF8430" s="170"/>
      <c r="AI8430" s="170"/>
      <c r="AJ8430" s="170"/>
      <c r="AK8430" s="170"/>
      <c r="AL8430" s="170"/>
      <c r="AM8430" s="170"/>
      <c r="AN8430" s="170"/>
    </row>
    <row r="8431" spans="1:40" ht="52.5" customHeight="1" x14ac:dyDescent="0.2">
      <c r="A8431" s="170"/>
      <c r="B8431" s="170"/>
      <c r="C8431" s="170"/>
      <c r="D8431" s="170"/>
      <c r="E8431" s="170"/>
      <c r="F8431" s="170"/>
      <c r="G8431" s="170"/>
      <c r="H8431" s="170"/>
      <c r="I8431" s="170"/>
      <c r="J8431" s="170"/>
      <c r="K8431" s="170"/>
      <c r="L8431" s="170"/>
      <c r="M8431" s="170"/>
      <c r="N8431" s="170"/>
      <c r="O8431" s="170"/>
      <c r="P8431" s="170"/>
      <c r="Q8431" s="170"/>
      <c r="R8431" s="170"/>
      <c r="S8431" s="170"/>
      <c r="T8431" s="170"/>
      <c r="U8431" s="170"/>
      <c r="V8431" s="170"/>
      <c r="W8431" s="170"/>
      <c r="X8431" s="174"/>
      <c r="Y8431" s="170"/>
      <c r="Z8431" s="170"/>
      <c r="AA8431" s="170"/>
      <c r="AB8431" s="170"/>
      <c r="AC8431" s="170"/>
      <c r="AD8431" s="174"/>
      <c r="AE8431" s="170"/>
      <c r="AF8431" s="170"/>
      <c r="AI8431" s="170"/>
      <c r="AJ8431" s="170"/>
      <c r="AK8431" s="170"/>
      <c r="AL8431" s="170"/>
      <c r="AM8431" s="170"/>
      <c r="AN8431" s="170"/>
    </row>
    <row r="8432" spans="1:40" ht="52.5" customHeight="1" x14ac:dyDescent="0.2">
      <c r="A8432" s="170"/>
      <c r="B8432" s="170"/>
      <c r="C8432" s="170"/>
      <c r="D8432" s="170"/>
      <c r="E8432" s="170"/>
      <c r="F8432" s="170"/>
      <c r="G8432" s="170"/>
      <c r="H8432" s="170"/>
      <c r="I8432" s="170"/>
      <c r="J8432" s="170"/>
      <c r="K8432" s="170"/>
      <c r="L8432" s="170"/>
      <c r="M8432" s="170"/>
      <c r="N8432" s="170"/>
      <c r="O8432" s="170"/>
      <c r="P8432" s="170"/>
      <c r="Q8432" s="170"/>
      <c r="R8432" s="170"/>
      <c r="S8432" s="170"/>
      <c r="T8432" s="170"/>
      <c r="U8432" s="170"/>
      <c r="V8432" s="170"/>
      <c r="W8432" s="170"/>
      <c r="X8432" s="174"/>
      <c r="Y8432" s="170"/>
      <c r="Z8432" s="170"/>
      <c r="AA8432" s="170"/>
      <c r="AB8432" s="170"/>
      <c r="AC8432" s="170"/>
      <c r="AD8432" s="174"/>
      <c r="AE8432" s="170"/>
      <c r="AF8432" s="170"/>
      <c r="AI8432" s="170"/>
      <c r="AJ8432" s="170"/>
      <c r="AK8432" s="170"/>
      <c r="AL8432" s="170"/>
      <c r="AM8432" s="170"/>
      <c r="AN8432" s="170"/>
    </row>
    <row r="8433" spans="1:40" ht="52.5" customHeight="1" x14ac:dyDescent="0.2">
      <c r="A8433" s="170"/>
      <c r="B8433" s="170"/>
      <c r="C8433" s="170"/>
      <c r="D8433" s="170"/>
      <c r="E8433" s="170"/>
      <c r="F8433" s="170"/>
      <c r="G8433" s="170"/>
      <c r="H8433" s="170"/>
      <c r="I8433" s="170"/>
      <c r="J8433" s="170"/>
      <c r="K8433" s="170"/>
      <c r="L8433" s="170"/>
      <c r="M8433" s="170"/>
      <c r="N8433" s="170"/>
      <c r="O8433" s="170"/>
      <c r="P8433" s="170"/>
      <c r="Q8433" s="170"/>
      <c r="R8433" s="170"/>
      <c r="S8433" s="170"/>
      <c r="T8433" s="170"/>
      <c r="U8433" s="170"/>
      <c r="V8433" s="170"/>
      <c r="W8433" s="170"/>
      <c r="X8433" s="174"/>
      <c r="Y8433" s="170"/>
      <c r="Z8433" s="170"/>
      <c r="AA8433" s="170"/>
      <c r="AB8433" s="170"/>
      <c r="AC8433" s="170"/>
      <c r="AD8433" s="174"/>
      <c r="AE8433" s="170"/>
      <c r="AF8433" s="170"/>
      <c r="AI8433" s="170"/>
      <c r="AJ8433" s="170"/>
      <c r="AK8433" s="170"/>
      <c r="AL8433" s="170"/>
      <c r="AM8433" s="170"/>
      <c r="AN8433" s="170"/>
    </row>
    <row r="8434" spans="1:40" ht="52.5" customHeight="1" x14ac:dyDescent="0.2">
      <c r="A8434" s="170"/>
      <c r="B8434" s="170"/>
      <c r="C8434" s="170"/>
      <c r="D8434" s="170"/>
      <c r="E8434" s="170"/>
      <c r="F8434" s="170"/>
      <c r="G8434" s="170"/>
      <c r="H8434" s="170"/>
      <c r="I8434" s="170"/>
      <c r="J8434" s="170"/>
      <c r="K8434" s="170"/>
      <c r="L8434" s="170"/>
      <c r="M8434" s="170"/>
      <c r="N8434" s="170"/>
      <c r="O8434" s="170"/>
      <c r="P8434" s="170"/>
      <c r="Q8434" s="170"/>
      <c r="R8434" s="170"/>
      <c r="S8434" s="170"/>
      <c r="T8434" s="170"/>
      <c r="U8434" s="170"/>
      <c r="V8434" s="170"/>
      <c r="W8434" s="170"/>
      <c r="X8434" s="174"/>
      <c r="Y8434" s="170"/>
      <c r="Z8434" s="170"/>
      <c r="AA8434" s="170"/>
      <c r="AB8434" s="170"/>
      <c r="AC8434" s="170"/>
      <c r="AD8434" s="174"/>
      <c r="AE8434" s="170"/>
      <c r="AF8434" s="170"/>
      <c r="AI8434" s="170"/>
      <c r="AJ8434" s="170"/>
      <c r="AK8434" s="170"/>
      <c r="AL8434" s="170"/>
      <c r="AM8434" s="170"/>
      <c r="AN8434" s="170"/>
    </row>
    <row r="8435" spans="1:40" ht="52.5" customHeight="1" x14ac:dyDescent="0.2">
      <c r="A8435" s="170"/>
      <c r="B8435" s="170"/>
      <c r="C8435" s="170"/>
      <c r="D8435" s="170"/>
      <c r="E8435" s="170"/>
      <c r="F8435" s="170"/>
      <c r="G8435" s="170"/>
      <c r="H8435" s="170"/>
      <c r="I8435" s="170"/>
      <c r="J8435" s="170"/>
      <c r="K8435" s="170"/>
      <c r="L8435" s="170"/>
      <c r="M8435" s="170"/>
      <c r="N8435" s="170"/>
      <c r="O8435" s="170"/>
      <c r="P8435" s="170"/>
      <c r="Q8435" s="170"/>
      <c r="R8435" s="170"/>
      <c r="S8435" s="170"/>
      <c r="T8435" s="170"/>
      <c r="U8435" s="170"/>
      <c r="V8435" s="170"/>
      <c r="W8435" s="170"/>
      <c r="X8435" s="174"/>
      <c r="Y8435" s="170"/>
      <c r="Z8435" s="170"/>
      <c r="AA8435" s="170"/>
      <c r="AB8435" s="170"/>
      <c r="AC8435" s="170"/>
      <c r="AD8435" s="174"/>
      <c r="AE8435" s="170"/>
      <c r="AF8435" s="170"/>
      <c r="AI8435" s="170"/>
      <c r="AJ8435" s="170"/>
      <c r="AK8435" s="170"/>
      <c r="AL8435" s="170"/>
      <c r="AM8435" s="170"/>
      <c r="AN8435" s="170"/>
    </row>
    <row r="8436" spans="1:40" ht="52.5" customHeight="1" x14ac:dyDescent="0.2">
      <c r="A8436" s="170"/>
      <c r="B8436" s="170"/>
      <c r="C8436" s="170"/>
      <c r="D8436" s="170"/>
      <c r="E8436" s="170"/>
      <c r="F8436" s="170"/>
      <c r="G8436" s="170"/>
      <c r="H8436" s="170"/>
      <c r="I8436" s="170"/>
      <c r="J8436" s="170"/>
      <c r="K8436" s="170"/>
      <c r="L8436" s="170"/>
      <c r="M8436" s="170"/>
      <c r="N8436" s="170"/>
      <c r="O8436" s="170"/>
      <c r="P8436" s="170"/>
      <c r="Q8436" s="170"/>
      <c r="R8436" s="170"/>
      <c r="S8436" s="170"/>
      <c r="T8436" s="170"/>
      <c r="U8436" s="170"/>
      <c r="V8436" s="170"/>
      <c r="W8436" s="170"/>
      <c r="X8436" s="174"/>
      <c r="Y8436" s="170"/>
      <c r="Z8436" s="170"/>
      <c r="AA8436" s="170"/>
      <c r="AB8436" s="170"/>
      <c r="AC8436" s="170"/>
      <c r="AD8436" s="174"/>
      <c r="AE8436" s="170"/>
      <c r="AF8436" s="170"/>
      <c r="AI8436" s="170"/>
      <c r="AJ8436" s="170"/>
      <c r="AK8436" s="170"/>
      <c r="AL8436" s="170"/>
      <c r="AM8436" s="170"/>
      <c r="AN8436" s="170"/>
    </row>
    <row r="8437" spans="1:40" ht="52.5" customHeight="1" x14ac:dyDescent="0.2">
      <c r="A8437" s="170"/>
      <c r="B8437" s="170"/>
      <c r="C8437" s="170"/>
      <c r="D8437" s="170"/>
      <c r="E8437" s="170"/>
      <c r="F8437" s="170"/>
      <c r="G8437" s="170"/>
      <c r="H8437" s="170"/>
      <c r="I8437" s="170"/>
      <c r="J8437" s="170"/>
      <c r="K8437" s="170"/>
      <c r="L8437" s="170"/>
      <c r="M8437" s="170"/>
      <c r="N8437" s="170"/>
      <c r="O8437" s="170"/>
      <c r="P8437" s="170"/>
      <c r="Q8437" s="170"/>
      <c r="R8437" s="170"/>
      <c r="S8437" s="170"/>
      <c r="T8437" s="170"/>
      <c r="U8437" s="170"/>
      <c r="V8437" s="170"/>
      <c r="W8437" s="170"/>
      <c r="X8437" s="174"/>
      <c r="Y8437" s="170"/>
      <c r="Z8437" s="170"/>
      <c r="AA8437" s="170"/>
      <c r="AB8437" s="170"/>
      <c r="AC8437" s="170"/>
      <c r="AD8437" s="174"/>
      <c r="AE8437" s="170"/>
      <c r="AF8437" s="170"/>
      <c r="AI8437" s="170"/>
      <c r="AJ8437" s="170"/>
      <c r="AK8437" s="170"/>
      <c r="AL8437" s="170"/>
      <c r="AM8437" s="170"/>
      <c r="AN8437" s="170"/>
    </row>
    <row r="8438" spans="1:40" ht="52.5" customHeight="1" x14ac:dyDescent="0.2">
      <c r="A8438" s="170"/>
      <c r="B8438" s="170"/>
      <c r="C8438" s="170"/>
      <c r="D8438" s="170"/>
      <c r="E8438" s="170"/>
      <c r="F8438" s="170"/>
      <c r="G8438" s="170"/>
      <c r="H8438" s="170"/>
      <c r="I8438" s="170"/>
      <c r="J8438" s="170"/>
      <c r="K8438" s="170"/>
      <c r="L8438" s="170"/>
      <c r="M8438" s="170"/>
      <c r="N8438" s="170"/>
      <c r="O8438" s="170"/>
      <c r="P8438" s="170"/>
      <c r="Q8438" s="170"/>
      <c r="R8438" s="170"/>
      <c r="S8438" s="170"/>
      <c r="T8438" s="170"/>
      <c r="U8438" s="170"/>
      <c r="V8438" s="170"/>
      <c r="W8438" s="170"/>
      <c r="X8438" s="174"/>
      <c r="Y8438" s="170"/>
      <c r="Z8438" s="170"/>
      <c r="AA8438" s="170"/>
      <c r="AB8438" s="170"/>
      <c r="AC8438" s="170"/>
      <c r="AD8438" s="174"/>
      <c r="AE8438" s="170"/>
      <c r="AF8438" s="170"/>
      <c r="AI8438" s="170"/>
      <c r="AJ8438" s="170"/>
      <c r="AK8438" s="170"/>
      <c r="AL8438" s="170"/>
      <c r="AM8438" s="170"/>
      <c r="AN8438" s="170"/>
    </row>
    <row r="8439" spans="1:40" ht="52.5" customHeight="1" x14ac:dyDescent="0.2">
      <c r="A8439" s="170"/>
      <c r="B8439" s="170"/>
      <c r="C8439" s="170"/>
      <c r="D8439" s="170"/>
      <c r="E8439" s="170"/>
      <c r="F8439" s="170"/>
      <c r="G8439" s="170"/>
      <c r="H8439" s="170"/>
      <c r="I8439" s="170"/>
      <c r="J8439" s="170"/>
      <c r="K8439" s="170"/>
      <c r="L8439" s="170"/>
      <c r="M8439" s="170"/>
      <c r="N8439" s="170"/>
      <c r="O8439" s="170"/>
      <c r="P8439" s="170"/>
      <c r="Q8439" s="170"/>
      <c r="R8439" s="170"/>
      <c r="S8439" s="170"/>
      <c r="T8439" s="170"/>
      <c r="U8439" s="170"/>
      <c r="V8439" s="170"/>
      <c r="W8439" s="170"/>
      <c r="X8439" s="174"/>
      <c r="Y8439" s="170"/>
      <c r="Z8439" s="170"/>
      <c r="AA8439" s="170"/>
      <c r="AB8439" s="170"/>
      <c r="AC8439" s="170"/>
      <c r="AD8439" s="174"/>
      <c r="AE8439" s="170"/>
      <c r="AF8439" s="170"/>
      <c r="AI8439" s="170"/>
      <c r="AJ8439" s="170"/>
      <c r="AK8439" s="170"/>
      <c r="AL8439" s="170"/>
      <c r="AM8439" s="170"/>
      <c r="AN8439" s="170"/>
    </row>
    <row r="8440" spans="1:40" ht="52.5" customHeight="1" x14ac:dyDescent="0.2">
      <c r="A8440" s="170"/>
      <c r="B8440" s="170"/>
      <c r="C8440" s="170"/>
      <c r="D8440" s="170"/>
      <c r="E8440" s="170"/>
      <c r="F8440" s="170"/>
      <c r="G8440" s="170"/>
      <c r="H8440" s="170"/>
      <c r="I8440" s="170"/>
      <c r="J8440" s="170"/>
      <c r="K8440" s="170"/>
      <c r="L8440" s="170"/>
      <c r="M8440" s="170"/>
      <c r="N8440" s="170"/>
      <c r="O8440" s="170"/>
      <c r="P8440" s="170"/>
      <c r="Q8440" s="170"/>
      <c r="R8440" s="170"/>
      <c r="S8440" s="170"/>
      <c r="T8440" s="170"/>
      <c r="U8440" s="170"/>
      <c r="V8440" s="170"/>
      <c r="W8440" s="170"/>
      <c r="X8440" s="174"/>
      <c r="Y8440" s="170"/>
      <c r="Z8440" s="170"/>
      <c r="AA8440" s="170"/>
      <c r="AB8440" s="170"/>
      <c r="AC8440" s="170"/>
      <c r="AD8440" s="174"/>
      <c r="AE8440" s="170"/>
      <c r="AF8440" s="170"/>
      <c r="AI8440" s="170"/>
      <c r="AJ8440" s="170"/>
      <c r="AK8440" s="170"/>
      <c r="AL8440" s="170"/>
      <c r="AM8440" s="170"/>
      <c r="AN8440" s="170"/>
    </row>
    <row r="8441" spans="1:40" ht="52.5" customHeight="1" x14ac:dyDescent="0.2">
      <c r="A8441" s="170"/>
      <c r="B8441" s="170"/>
      <c r="C8441" s="170"/>
      <c r="D8441" s="170"/>
      <c r="E8441" s="170"/>
      <c r="F8441" s="170"/>
      <c r="G8441" s="170"/>
      <c r="H8441" s="170"/>
      <c r="I8441" s="170"/>
      <c r="J8441" s="170"/>
      <c r="K8441" s="170"/>
      <c r="L8441" s="170"/>
      <c r="M8441" s="170"/>
      <c r="N8441" s="170"/>
      <c r="O8441" s="170"/>
      <c r="P8441" s="170"/>
      <c r="Q8441" s="170"/>
      <c r="R8441" s="170"/>
      <c r="S8441" s="170"/>
      <c r="T8441" s="170"/>
      <c r="U8441" s="170"/>
      <c r="V8441" s="170"/>
      <c r="W8441" s="170"/>
      <c r="X8441" s="174"/>
      <c r="Y8441" s="170"/>
      <c r="Z8441" s="170"/>
      <c r="AA8441" s="170"/>
      <c r="AB8441" s="170"/>
      <c r="AC8441" s="170"/>
      <c r="AD8441" s="174"/>
      <c r="AE8441" s="170"/>
      <c r="AF8441" s="170"/>
      <c r="AI8441" s="170"/>
      <c r="AJ8441" s="170"/>
      <c r="AK8441" s="170"/>
      <c r="AL8441" s="170"/>
      <c r="AM8441" s="170"/>
      <c r="AN8441" s="170"/>
    </row>
    <row r="8442" spans="1:40" ht="52.5" customHeight="1" x14ac:dyDescent="0.2">
      <c r="A8442" s="170"/>
      <c r="B8442" s="170"/>
      <c r="C8442" s="170"/>
      <c r="D8442" s="170"/>
      <c r="E8442" s="170"/>
      <c r="F8442" s="170"/>
      <c r="G8442" s="170"/>
      <c r="H8442" s="170"/>
      <c r="I8442" s="170"/>
      <c r="J8442" s="170"/>
      <c r="K8442" s="170"/>
      <c r="L8442" s="170"/>
      <c r="M8442" s="170"/>
      <c r="N8442" s="170"/>
      <c r="O8442" s="170"/>
      <c r="P8442" s="170"/>
      <c r="Q8442" s="170"/>
      <c r="R8442" s="170"/>
      <c r="S8442" s="170"/>
      <c r="T8442" s="170"/>
      <c r="U8442" s="170"/>
      <c r="V8442" s="170"/>
      <c r="W8442" s="170"/>
      <c r="X8442" s="174"/>
      <c r="Y8442" s="170"/>
      <c r="Z8442" s="170"/>
      <c r="AA8442" s="170"/>
      <c r="AB8442" s="170"/>
      <c r="AC8442" s="170"/>
      <c r="AD8442" s="174"/>
      <c r="AE8442" s="170"/>
      <c r="AF8442" s="170"/>
      <c r="AI8442" s="170"/>
      <c r="AJ8442" s="170"/>
      <c r="AK8442" s="170"/>
      <c r="AL8442" s="170"/>
      <c r="AM8442" s="170"/>
      <c r="AN8442" s="170"/>
    </row>
    <row r="8443" spans="1:40" ht="52.5" customHeight="1" x14ac:dyDescent="0.2">
      <c r="A8443" s="170"/>
      <c r="B8443" s="170"/>
      <c r="C8443" s="170"/>
      <c r="D8443" s="170"/>
      <c r="E8443" s="170"/>
      <c r="F8443" s="170"/>
      <c r="G8443" s="170"/>
      <c r="H8443" s="170"/>
      <c r="I8443" s="170"/>
      <c r="J8443" s="170"/>
      <c r="K8443" s="170"/>
      <c r="L8443" s="170"/>
      <c r="M8443" s="170"/>
      <c r="N8443" s="170"/>
      <c r="O8443" s="170"/>
      <c r="P8443" s="170"/>
      <c r="Q8443" s="170"/>
      <c r="R8443" s="170"/>
      <c r="S8443" s="170"/>
      <c r="T8443" s="170"/>
      <c r="U8443" s="170"/>
      <c r="V8443" s="170"/>
      <c r="W8443" s="170"/>
      <c r="X8443" s="174"/>
      <c r="Y8443" s="170"/>
      <c r="Z8443" s="170"/>
      <c r="AA8443" s="170"/>
      <c r="AB8443" s="170"/>
      <c r="AC8443" s="170"/>
      <c r="AD8443" s="174"/>
      <c r="AE8443" s="170"/>
      <c r="AF8443" s="170"/>
      <c r="AI8443" s="170"/>
      <c r="AJ8443" s="170"/>
      <c r="AK8443" s="170"/>
      <c r="AL8443" s="170"/>
      <c r="AM8443" s="170"/>
      <c r="AN8443" s="170"/>
    </row>
    <row r="8444" spans="1:40" ht="52.5" customHeight="1" x14ac:dyDescent="0.2">
      <c r="A8444" s="170"/>
      <c r="B8444" s="170"/>
      <c r="C8444" s="170"/>
      <c r="D8444" s="170"/>
      <c r="E8444" s="170"/>
      <c r="F8444" s="170"/>
      <c r="G8444" s="170"/>
      <c r="H8444" s="170"/>
      <c r="I8444" s="170"/>
      <c r="J8444" s="170"/>
      <c r="K8444" s="170"/>
      <c r="L8444" s="170"/>
      <c r="M8444" s="170"/>
      <c r="N8444" s="170"/>
      <c r="O8444" s="170"/>
      <c r="P8444" s="170"/>
      <c r="Q8444" s="170"/>
      <c r="R8444" s="170"/>
      <c r="S8444" s="170"/>
      <c r="T8444" s="170"/>
      <c r="U8444" s="170"/>
      <c r="V8444" s="170"/>
      <c r="W8444" s="170"/>
      <c r="X8444" s="174"/>
      <c r="Y8444" s="170"/>
      <c r="Z8444" s="170"/>
      <c r="AA8444" s="170"/>
      <c r="AB8444" s="170"/>
      <c r="AC8444" s="170"/>
      <c r="AD8444" s="174"/>
      <c r="AE8444" s="170"/>
      <c r="AF8444" s="170"/>
      <c r="AI8444" s="170"/>
      <c r="AJ8444" s="170"/>
      <c r="AK8444" s="170"/>
      <c r="AL8444" s="170"/>
      <c r="AM8444" s="170"/>
      <c r="AN8444" s="170"/>
    </row>
    <row r="8445" spans="1:40" ht="52.5" customHeight="1" x14ac:dyDescent="0.2">
      <c r="A8445" s="170"/>
      <c r="B8445" s="170"/>
      <c r="C8445" s="170"/>
      <c r="D8445" s="170"/>
      <c r="E8445" s="170"/>
      <c r="F8445" s="170"/>
      <c r="G8445" s="170"/>
      <c r="H8445" s="170"/>
      <c r="I8445" s="170"/>
      <c r="J8445" s="170"/>
      <c r="K8445" s="170"/>
      <c r="L8445" s="170"/>
      <c r="M8445" s="170"/>
      <c r="N8445" s="170"/>
      <c r="O8445" s="170"/>
      <c r="P8445" s="170"/>
      <c r="Q8445" s="170"/>
      <c r="R8445" s="170"/>
      <c r="S8445" s="170"/>
      <c r="T8445" s="170"/>
      <c r="U8445" s="170"/>
      <c r="V8445" s="170"/>
      <c r="W8445" s="170"/>
      <c r="X8445" s="174"/>
      <c r="Y8445" s="170"/>
      <c r="Z8445" s="170"/>
      <c r="AA8445" s="170"/>
      <c r="AB8445" s="170"/>
      <c r="AC8445" s="170"/>
      <c r="AD8445" s="174"/>
      <c r="AE8445" s="170"/>
      <c r="AF8445" s="170"/>
      <c r="AI8445" s="170"/>
      <c r="AJ8445" s="170"/>
      <c r="AK8445" s="170"/>
      <c r="AL8445" s="170"/>
      <c r="AM8445" s="170"/>
      <c r="AN8445" s="170"/>
    </row>
    <row r="8446" spans="1:40" ht="52.5" customHeight="1" x14ac:dyDescent="0.2">
      <c r="A8446" s="170"/>
      <c r="B8446" s="170"/>
      <c r="C8446" s="170"/>
      <c r="D8446" s="170"/>
      <c r="E8446" s="170"/>
      <c r="F8446" s="170"/>
      <c r="G8446" s="170"/>
      <c r="H8446" s="170"/>
      <c r="I8446" s="170"/>
      <c r="J8446" s="170"/>
      <c r="K8446" s="170"/>
      <c r="L8446" s="170"/>
      <c r="M8446" s="170"/>
      <c r="N8446" s="170"/>
      <c r="O8446" s="170"/>
      <c r="P8446" s="170"/>
      <c r="Q8446" s="170"/>
      <c r="R8446" s="170"/>
      <c r="S8446" s="170"/>
      <c r="T8446" s="170"/>
      <c r="U8446" s="170"/>
      <c r="V8446" s="170"/>
      <c r="W8446" s="170"/>
      <c r="X8446" s="174"/>
      <c r="Y8446" s="170"/>
      <c r="Z8446" s="170"/>
      <c r="AA8446" s="170"/>
      <c r="AB8446" s="170"/>
      <c r="AC8446" s="170"/>
      <c r="AD8446" s="174"/>
      <c r="AE8446" s="170"/>
      <c r="AF8446" s="170"/>
      <c r="AI8446" s="170"/>
      <c r="AJ8446" s="170"/>
      <c r="AK8446" s="170"/>
      <c r="AL8446" s="170"/>
      <c r="AM8446" s="170"/>
      <c r="AN8446" s="170"/>
    </row>
    <row r="8447" spans="1:40" ht="52.5" customHeight="1" x14ac:dyDescent="0.2">
      <c r="A8447" s="170"/>
      <c r="B8447" s="170"/>
      <c r="C8447" s="170"/>
      <c r="D8447" s="170"/>
      <c r="E8447" s="170"/>
      <c r="F8447" s="170"/>
      <c r="G8447" s="170"/>
      <c r="H8447" s="170"/>
      <c r="I8447" s="170"/>
      <c r="J8447" s="170"/>
      <c r="K8447" s="170"/>
      <c r="L8447" s="170"/>
      <c r="M8447" s="170"/>
      <c r="N8447" s="170"/>
      <c r="O8447" s="170"/>
      <c r="P8447" s="170"/>
      <c r="Q8447" s="170"/>
      <c r="R8447" s="170"/>
      <c r="S8447" s="170"/>
      <c r="T8447" s="170"/>
      <c r="U8447" s="170"/>
      <c r="V8447" s="170"/>
      <c r="W8447" s="170"/>
      <c r="X8447" s="174"/>
      <c r="Y8447" s="170"/>
      <c r="Z8447" s="170"/>
      <c r="AA8447" s="170"/>
      <c r="AB8447" s="170"/>
      <c r="AC8447" s="170"/>
      <c r="AD8447" s="174"/>
      <c r="AE8447" s="170"/>
      <c r="AF8447" s="170"/>
      <c r="AI8447" s="170"/>
      <c r="AJ8447" s="170"/>
      <c r="AK8447" s="170"/>
      <c r="AL8447" s="170"/>
      <c r="AM8447" s="170"/>
      <c r="AN8447" s="170"/>
    </row>
    <row r="8448" spans="1:40" ht="52.5" customHeight="1" x14ac:dyDescent="0.2">
      <c r="A8448" s="170"/>
      <c r="B8448" s="170"/>
      <c r="C8448" s="170"/>
      <c r="D8448" s="170"/>
      <c r="E8448" s="170"/>
      <c r="F8448" s="170"/>
      <c r="G8448" s="170"/>
      <c r="H8448" s="170"/>
      <c r="I8448" s="170"/>
      <c r="J8448" s="170"/>
      <c r="K8448" s="170"/>
      <c r="L8448" s="170"/>
      <c r="M8448" s="170"/>
      <c r="N8448" s="170"/>
      <c r="O8448" s="170"/>
      <c r="P8448" s="170"/>
      <c r="Q8448" s="170"/>
      <c r="R8448" s="170"/>
      <c r="S8448" s="170"/>
      <c r="T8448" s="170"/>
      <c r="U8448" s="170"/>
      <c r="V8448" s="170"/>
      <c r="W8448" s="170"/>
      <c r="X8448" s="174"/>
      <c r="Y8448" s="170"/>
      <c r="Z8448" s="170"/>
      <c r="AA8448" s="170"/>
      <c r="AB8448" s="170"/>
      <c r="AC8448" s="170"/>
      <c r="AD8448" s="174"/>
      <c r="AE8448" s="170"/>
      <c r="AF8448" s="170"/>
      <c r="AI8448" s="170"/>
      <c r="AJ8448" s="170"/>
      <c r="AK8448" s="170"/>
      <c r="AL8448" s="170"/>
      <c r="AM8448" s="170"/>
      <c r="AN8448" s="170"/>
    </row>
    <row r="8449" spans="1:40" ht="52.5" customHeight="1" x14ac:dyDescent="0.2">
      <c r="A8449" s="170"/>
      <c r="B8449" s="170"/>
      <c r="C8449" s="170"/>
      <c r="D8449" s="170"/>
      <c r="E8449" s="170"/>
      <c r="F8449" s="170"/>
      <c r="G8449" s="170"/>
      <c r="H8449" s="170"/>
      <c r="I8449" s="170"/>
      <c r="J8449" s="170"/>
      <c r="K8449" s="170"/>
      <c r="L8449" s="170"/>
      <c r="M8449" s="170"/>
      <c r="N8449" s="170"/>
      <c r="O8449" s="170"/>
      <c r="P8449" s="170"/>
      <c r="Q8449" s="170"/>
      <c r="R8449" s="170"/>
      <c r="S8449" s="170"/>
      <c r="T8449" s="170"/>
      <c r="U8449" s="170"/>
      <c r="V8449" s="170"/>
      <c r="W8449" s="170"/>
      <c r="X8449" s="174"/>
      <c r="Y8449" s="170"/>
      <c r="Z8449" s="170"/>
      <c r="AA8449" s="170"/>
      <c r="AB8449" s="170"/>
      <c r="AC8449" s="170"/>
      <c r="AD8449" s="174"/>
      <c r="AE8449" s="170"/>
      <c r="AF8449" s="170"/>
      <c r="AI8449" s="170"/>
      <c r="AJ8449" s="170"/>
      <c r="AK8449" s="170"/>
      <c r="AL8449" s="170"/>
      <c r="AM8449" s="170"/>
      <c r="AN8449" s="170"/>
    </row>
    <row r="8450" spans="1:40" ht="52.5" customHeight="1" x14ac:dyDescent="0.2">
      <c r="A8450" s="170"/>
      <c r="B8450" s="170"/>
      <c r="C8450" s="170"/>
      <c r="D8450" s="170"/>
      <c r="E8450" s="170"/>
      <c r="F8450" s="170"/>
      <c r="G8450" s="170"/>
      <c r="H8450" s="170"/>
      <c r="I8450" s="170"/>
      <c r="J8450" s="170"/>
      <c r="K8450" s="170"/>
      <c r="L8450" s="170"/>
      <c r="M8450" s="170"/>
      <c r="N8450" s="170"/>
      <c r="O8450" s="170"/>
      <c r="P8450" s="170"/>
      <c r="Q8450" s="170"/>
      <c r="R8450" s="170"/>
      <c r="S8450" s="170"/>
      <c r="T8450" s="170"/>
      <c r="U8450" s="170"/>
      <c r="V8450" s="170"/>
      <c r="W8450" s="170"/>
      <c r="X8450" s="174"/>
      <c r="Y8450" s="170"/>
      <c r="Z8450" s="170"/>
      <c r="AA8450" s="170"/>
      <c r="AB8450" s="170"/>
      <c r="AC8450" s="170"/>
      <c r="AD8450" s="174"/>
      <c r="AE8450" s="170"/>
      <c r="AF8450" s="170"/>
      <c r="AI8450" s="170"/>
      <c r="AJ8450" s="170"/>
      <c r="AK8450" s="170"/>
      <c r="AL8450" s="170"/>
      <c r="AM8450" s="170"/>
      <c r="AN8450" s="170"/>
    </row>
    <row r="8451" spans="1:40" ht="52.5" customHeight="1" x14ac:dyDescent="0.2">
      <c r="A8451" s="170"/>
      <c r="B8451" s="170"/>
      <c r="C8451" s="170"/>
      <c r="D8451" s="170"/>
      <c r="E8451" s="170"/>
      <c r="F8451" s="170"/>
      <c r="G8451" s="170"/>
      <c r="H8451" s="170"/>
      <c r="I8451" s="170"/>
      <c r="J8451" s="170"/>
      <c r="K8451" s="170"/>
      <c r="L8451" s="170"/>
      <c r="M8451" s="170"/>
      <c r="N8451" s="170"/>
      <c r="O8451" s="170"/>
      <c r="P8451" s="170"/>
      <c r="Q8451" s="170"/>
      <c r="R8451" s="170"/>
      <c r="S8451" s="170"/>
      <c r="T8451" s="170"/>
      <c r="U8451" s="170"/>
      <c r="V8451" s="170"/>
      <c r="W8451" s="170"/>
      <c r="X8451" s="174"/>
      <c r="Y8451" s="170"/>
      <c r="Z8451" s="170"/>
      <c r="AA8451" s="170"/>
      <c r="AB8451" s="170"/>
      <c r="AC8451" s="170"/>
      <c r="AD8451" s="174"/>
      <c r="AE8451" s="170"/>
      <c r="AF8451" s="170"/>
      <c r="AI8451" s="170"/>
      <c r="AJ8451" s="170"/>
      <c r="AK8451" s="170"/>
      <c r="AL8451" s="170"/>
      <c r="AM8451" s="170"/>
      <c r="AN8451" s="170"/>
    </row>
    <row r="8452" spans="1:40" ht="52.5" customHeight="1" x14ac:dyDescent="0.2">
      <c r="A8452" s="170"/>
      <c r="B8452" s="170"/>
      <c r="C8452" s="170"/>
      <c r="D8452" s="170"/>
      <c r="E8452" s="170"/>
      <c r="F8452" s="170"/>
      <c r="G8452" s="170"/>
      <c r="H8452" s="170"/>
      <c r="I8452" s="170"/>
      <c r="J8452" s="170"/>
      <c r="K8452" s="170"/>
      <c r="L8452" s="170"/>
      <c r="M8452" s="170"/>
      <c r="N8452" s="170"/>
      <c r="O8452" s="170"/>
      <c r="P8452" s="170"/>
      <c r="Q8452" s="170"/>
      <c r="R8452" s="170"/>
      <c r="S8452" s="170"/>
      <c r="T8452" s="170"/>
      <c r="U8452" s="170"/>
      <c r="V8452" s="170"/>
      <c r="W8452" s="170"/>
      <c r="X8452" s="174"/>
      <c r="Y8452" s="170"/>
      <c r="Z8452" s="170"/>
      <c r="AA8452" s="170"/>
      <c r="AB8452" s="170"/>
      <c r="AC8452" s="170"/>
      <c r="AD8452" s="174"/>
      <c r="AE8452" s="170"/>
      <c r="AF8452" s="170"/>
      <c r="AI8452" s="170"/>
      <c r="AJ8452" s="170"/>
      <c r="AK8452" s="170"/>
      <c r="AL8452" s="170"/>
      <c r="AM8452" s="170"/>
      <c r="AN8452" s="170"/>
    </row>
    <row r="8453" spans="1:40" ht="52.5" customHeight="1" x14ac:dyDescent="0.2">
      <c r="A8453" s="170"/>
      <c r="B8453" s="170"/>
      <c r="C8453" s="170"/>
      <c r="D8453" s="170"/>
      <c r="E8453" s="170"/>
      <c r="F8453" s="170"/>
      <c r="G8453" s="170"/>
      <c r="H8453" s="170"/>
      <c r="I8453" s="170"/>
      <c r="J8453" s="170"/>
      <c r="K8453" s="170"/>
      <c r="L8453" s="170"/>
      <c r="M8453" s="170"/>
      <c r="N8453" s="170"/>
      <c r="O8453" s="170"/>
      <c r="P8453" s="170"/>
      <c r="Q8453" s="170"/>
      <c r="R8453" s="170"/>
      <c r="S8453" s="170"/>
      <c r="T8453" s="170"/>
      <c r="U8453" s="170"/>
      <c r="V8453" s="170"/>
      <c r="W8453" s="170"/>
      <c r="X8453" s="174"/>
      <c r="Y8453" s="170"/>
      <c r="Z8453" s="170"/>
      <c r="AA8453" s="170"/>
      <c r="AB8453" s="170"/>
      <c r="AC8453" s="170"/>
      <c r="AD8453" s="174"/>
      <c r="AE8453" s="170"/>
      <c r="AF8453" s="170"/>
      <c r="AI8453" s="170"/>
      <c r="AJ8453" s="170"/>
      <c r="AK8453" s="170"/>
      <c r="AL8453" s="170"/>
      <c r="AM8453" s="170"/>
      <c r="AN8453" s="170"/>
    </row>
    <row r="8454" spans="1:40" ht="52.5" customHeight="1" x14ac:dyDescent="0.2">
      <c r="A8454" s="170"/>
      <c r="B8454" s="170"/>
      <c r="C8454" s="170"/>
      <c r="D8454" s="170"/>
      <c r="E8454" s="170"/>
      <c r="F8454" s="170"/>
      <c r="G8454" s="170"/>
      <c r="H8454" s="170"/>
      <c r="I8454" s="170"/>
      <c r="J8454" s="170"/>
      <c r="K8454" s="170"/>
      <c r="L8454" s="170"/>
      <c r="M8454" s="170"/>
      <c r="N8454" s="170"/>
      <c r="O8454" s="170"/>
      <c r="P8454" s="170"/>
      <c r="Q8454" s="170"/>
      <c r="R8454" s="170"/>
      <c r="S8454" s="170"/>
      <c r="T8454" s="170"/>
      <c r="U8454" s="170"/>
      <c r="V8454" s="170"/>
      <c r="W8454" s="170"/>
      <c r="X8454" s="174"/>
      <c r="Y8454" s="170"/>
      <c r="Z8454" s="170"/>
      <c r="AA8454" s="170"/>
      <c r="AB8454" s="170"/>
      <c r="AC8454" s="170"/>
      <c r="AD8454" s="174"/>
      <c r="AE8454" s="170"/>
      <c r="AF8454" s="170"/>
      <c r="AI8454" s="170"/>
      <c r="AJ8454" s="170"/>
      <c r="AK8454" s="170"/>
      <c r="AL8454" s="170"/>
      <c r="AM8454" s="170"/>
      <c r="AN8454" s="170"/>
    </row>
    <row r="8455" spans="1:40" ht="52.5" customHeight="1" x14ac:dyDescent="0.2">
      <c r="A8455" s="170"/>
      <c r="B8455" s="170"/>
      <c r="C8455" s="170"/>
      <c r="D8455" s="170"/>
      <c r="E8455" s="170"/>
      <c r="F8455" s="170"/>
      <c r="G8455" s="170"/>
      <c r="H8455" s="170"/>
      <c r="I8455" s="170"/>
      <c r="J8455" s="170"/>
      <c r="K8455" s="170"/>
      <c r="L8455" s="170"/>
      <c r="M8455" s="170"/>
      <c r="N8455" s="170"/>
      <c r="O8455" s="170"/>
      <c r="P8455" s="170"/>
      <c r="Q8455" s="170"/>
      <c r="R8455" s="170"/>
      <c r="S8455" s="170"/>
      <c r="T8455" s="170"/>
      <c r="U8455" s="170"/>
      <c r="V8455" s="170"/>
      <c r="W8455" s="170"/>
      <c r="X8455" s="174"/>
      <c r="Y8455" s="170"/>
      <c r="Z8455" s="170"/>
      <c r="AA8455" s="170"/>
      <c r="AB8455" s="170"/>
      <c r="AC8455" s="170"/>
      <c r="AD8455" s="174"/>
      <c r="AE8455" s="170"/>
      <c r="AF8455" s="170"/>
      <c r="AI8455" s="170"/>
      <c r="AJ8455" s="170"/>
      <c r="AK8455" s="170"/>
      <c r="AL8455" s="170"/>
      <c r="AM8455" s="170"/>
      <c r="AN8455" s="170"/>
    </row>
    <row r="8456" spans="1:40" ht="52.5" customHeight="1" x14ac:dyDescent="0.2">
      <c r="A8456" s="170"/>
      <c r="B8456" s="170"/>
      <c r="C8456" s="170"/>
      <c r="D8456" s="170"/>
      <c r="E8456" s="170"/>
      <c r="F8456" s="170"/>
      <c r="G8456" s="170"/>
      <c r="H8456" s="170"/>
      <c r="I8456" s="170"/>
      <c r="J8456" s="170"/>
      <c r="K8456" s="170"/>
      <c r="L8456" s="170"/>
      <c r="M8456" s="170"/>
      <c r="N8456" s="170"/>
      <c r="O8456" s="170"/>
      <c r="P8456" s="170"/>
      <c r="Q8456" s="170"/>
      <c r="R8456" s="170"/>
      <c r="S8456" s="170"/>
      <c r="T8456" s="170"/>
      <c r="U8456" s="170"/>
      <c r="V8456" s="170"/>
      <c r="W8456" s="170"/>
      <c r="X8456" s="174"/>
      <c r="Y8456" s="170"/>
      <c r="Z8456" s="170"/>
      <c r="AA8456" s="170"/>
      <c r="AB8456" s="170"/>
      <c r="AC8456" s="170"/>
      <c r="AD8456" s="174"/>
      <c r="AE8456" s="170"/>
      <c r="AF8456" s="170"/>
      <c r="AI8456" s="170"/>
      <c r="AJ8456" s="170"/>
      <c r="AK8456" s="170"/>
      <c r="AL8456" s="170"/>
      <c r="AM8456" s="170"/>
      <c r="AN8456" s="170"/>
    </row>
    <row r="8457" spans="1:40" ht="52.5" customHeight="1" x14ac:dyDescent="0.2">
      <c r="A8457" s="170"/>
      <c r="B8457" s="170"/>
      <c r="C8457" s="170"/>
      <c r="D8457" s="170"/>
      <c r="E8457" s="170"/>
      <c r="F8457" s="170"/>
      <c r="G8457" s="170"/>
      <c r="H8457" s="170"/>
      <c r="I8457" s="170"/>
      <c r="J8457" s="170"/>
      <c r="K8457" s="170"/>
      <c r="L8457" s="170"/>
      <c r="M8457" s="170"/>
      <c r="N8457" s="170"/>
      <c r="O8457" s="170"/>
      <c r="P8457" s="170"/>
      <c r="Q8457" s="170"/>
      <c r="R8457" s="170"/>
      <c r="S8457" s="170"/>
      <c r="T8457" s="170"/>
      <c r="U8457" s="170"/>
      <c r="V8457" s="170"/>
      <c r="W8457" s="170"/>
      <c r="X8457" s="174"/>
      <c r="Y8457" s="170"/>
      <c r="Z8457" s="170"/>
      <c r="AA8457" s="170"/>
      <c r="AB8457" s="170"/>
      <c r="AC8457" s="170"/>
      <c r="AD8457" s="174"/>
      <c r="AE8457" s="170"/>
      <c r="AF8457" s="170"/>
      <c r="AI8457" s="170"/>
      <c r="AJ8457" s="170"/>
      <c r="AK8457" s="170"/>
      <c r="AL8457" s="170"/>
      <c r="AM8457" s="170"/>
      <c r="AN8457" s="170"/>
    </row>
    <row r="8458" spans="1:40" ht="52.5" customHeight="1" x14ac:dyDescent="0.2">
      <c r="A8458" s="170"/>
      <c r="B8458" s="170"/>
      <c r="C8458" s="170"/>
      <c r="D8458" s="170"/>
      <c r="E8458" s="170"/>
      <c r="F8458" s="170"/>
      <c r="G8458" s="170"/>
      <c r="H8458" s="170"/>
      <c r="I8458" s="170"/>
      <c r="J8458" s="170"/>
      <c r="K8458" s="170"/>
      <c r="L8458" s="170"/>
      <c r="M8458" s="170"/>
      <c r="N8458" s="170"/>
      <c r="O8458" s="170"/>
      <c r="P8458" s="170"/>
      <c r="Q8458" s="170"/>
      <c r="R8458" s="170"/>
      <c r="S8458" s="170"/>
      <c r="T8458" s="170"/>
      <c r="U8458" s="170"/>
      <c r="V8458" s="170"/>
      <c r="W8458" s="170"/>
      <c r="X8458" s="174"/>
      <c r="Y8458" s="170"/>
      <c r="Z8458" s="170"/>
      <c r="AA8458" s="170"/>
      <c r="AB8458" s="170"/>
      <c r="AC8458" s="170"/>
      <c r="AD8458" s="174"/>
      <c r="AE8458" s="170"/>
      <c r="AF8458" s="170"/>
      <c r="AI8458" s="170"/>
      <c r="AJ8458" s="170"/>
      <c r="AK8458" s="170"/>
      <c r="AL8458" s="170"/>
      <c r="AM8458" s="170"/>
      <c r="AN8458" s="170"/>
    </row>
    <row r="8459" spans="1:40" ht="52.5" customHeight="1" x14ac:dyDescent="0.2">
      <c r="A8459" s="170"/>
      <c r="B8459" s="170"/>
      <c r="C8459" s="170"/>
      <c r="D8459" s="170"/>
      <c r="E8459" s="170"/>
      <c r="F8459" s="170"/>
      <c r="G8459" s="170"/>
      <c r="H8459" s="170"/>
      <c r="I8459" s="170"/>
      <c r="J8459" s="170"/>
      <c r="K8459" s="170"/>
      <c r="L8459" s="170"/>
      <c r="M8459" s="170"/>
      <c r="N8459" s="170"/>
      <c r="O8459" s="170"/>
      <c r="P8459" s="170"/>
      <c r="Q8459" s="170"/>
      <c r="R8459" s="170"/>
      <c r="S8459" s="170"/>
      <c r="T8459" s="170"/>
      <c r="U8459" s="170"/>
      <c r="V8459" s="170"/>
      <c r="W8459" s="170"/>
      <c r="X8459" s="174"/>
      <c r="Y8459" s="170"/>
      <c r="Z8459" s="170"/>
      <c r="AA8459" s="170"/>
      <c r="AB8459" s="170"/>
      <c r="AC8459" s="170"/>
      <c r="AD8459" s="174"/>
      <c r="AE8459" s="170"/>
      <c r="AF8459" s="170"/>
      <c r="AI8459" s="170"/>
      <c r="AJ8459" s="170"/>
      <c r="AK8459" s="170"/>
      <c r="AL8459" s="170"/>
      <c r="AM8459" s="170"/>
      <c r="AN8459" s="170"/>
    </row>
    <row r="8460" spans="1:40" ht="52.5" customHeight="1" x14ac:dyDescent="0.2">
      <c r="A8460" s="170"/>
      <c r="B8460" s="170"/>
      <c r="C8460" s="170"/>
      <c r="D8460" s="170"/>
      <c r="E8460" s="170"/>
      <c r="F8460" s="170"/>
      <c r="G8460" s="170"/>
      <c r="H8460" s="170"/>
      <c r="I8460" s="170"/>
      <c r="J8460" s="170"/>
      <c r="K8460" s="170"/>
      <c r="L8460" s="170"/>
      <c r="M8460" s="170"/>
      <c r="N8460" s="170"/>
      <c r="O8460" s="170"/>
      <c r="P8460" s="170"/>
      <c r="Q8460" s="170"/>
      <c r="R8460" s="170"/>
      <c r="S8460" s="170"/>
      <c r="T8460" s="170"/>
      <c r="U8460" s="170"/>
      <c r="V8460" s="170"/>
      <c r="W8460" s="170"/>
      <c r="X8460" s="174"/>
      <c r="Y8460" s="170"/>
      <c r="Z8460" s="170"/>
      <c r="AA8460" s="170"/>
      <c r="AB8460" s="170"/>
      <c r="AC8460" s="170"/>
      <c r="AD8460" s="174"/>
      <c r="AE8460" s="170"/>
      <c r="AF8460" s="170"/>
      <c r="AI8460" s="170"/>
      <c r="AJ8460" s="170"/>
      <c r="AK8460" s="170"/>
      <c r="AL8460" s="170"/>
      <c r="AM8460" s="170"/>
      <c r="AN8460" s="170"/>
    </row>
    <row r="8461" spans="1:40" ht="52.5" customHeight="1" x14ac:dyDescent="0.2">
      <c r="A8461" s="170"/>
      <c r="B8461" s="170"/>
      <c r="C8461" s="170"/>
      <c r="D8461" s="170"/>
      <c r="E8461" s="170"/>
      <c r="F8461" s="170"/>
      <c r="G8461" s="170"/>
      <c r="H8461" s="170"/>
      <c r="I8461" s="170"/>
      <c r="J8461" s="170"/>
      <c r="K8461" s="170"/>
      <c r="L8461" s="170"/>
      <c r="M8461" s="170"/>
      <c r="N8461" s="170"/>
      <c r="O8461" s="170"/>
      <c r="P8461" s="170"/>
      <c r="Q8461" s="170"/>
      <c r="R8461" s="170"/>
      <c r="S8461" s="170"/>
      <c r="T8461" s="170"/>
      <c r="U8461" s="170"/>
      <c r="V8461" s="170"/>
      <c r="W8461" s="170"/>
      <c r="X8461" s="174"/>
      <c r="Y8461" s="170"/>
      <c r="Z8461" s="170"/>
      <c r="AA8461" s="170"/>
      <c r="AB8461" s="170"/>
      <c r="AC8461" s="170"/>
      <c r="AD8461" s="174"/>
      <c r="AE8461" s="170"/>
      <c r="AF8461" s="170"/>
      <c r="AI8461" s="170"/>
      <c r="AJ8461" s="170"/>
      <c r="AK8461" s="170"/>
      <c r="AL8461" s="170"/>
      <c r="AM8461" s="170"/>
      <c r="AN8461" s="170"/>
    </row>
    <row r="8462" spans="1:40" ht="52.5" customHeight="1" x14ac:dyDescent="0.2">
      <c r="A8462" s="170"/>
      <c r="B8462" s="170"/>
      <c r="C8462" s="170"/>
      <c r="D8462" s="170"/>
      <c r="E8462" s="170"/>
      <c r="F8462" s="170"/>
      <c r="G8462" s="170"/>
      <c r="H8462" s="170"/>
      <c r="I8462" s="170"/>
      <c r="J8462" s="170"/>
      <c r="K8462" s="170"/>
      <c r="L8462" s="170"/>
      <c r="M8462" s="170"/>
      <c r="N8462" s="170"/>
      <c r="O8462" s="170"/>
      <c r="P8462" s="170"/>
      <c r="Q8462" s="170"/>
      <c r="R8462" s="170"/>
      <c r="S8462" s="170"/>
      <c r="T8462" s="170"/>
      <c r="U8462" s="170"/>
      <c r="V8462" s="170"/>
      <c r="W8462" s="170"/>
      <c r="X8462" s="174"/>
      <c r="Y8462" s="170"/>
      <c r="Z8462" s="170"/>
      <c r="AA8462" s="170"/>
      <c r="AB8462" s="170"/>
      <c r="AC8462" s="170"/>
      <c r="AD8462" s="174"/>
      <c r="AE8462" s="170"/>
      <c r="AF8462" s="170"/>
      <c r="AI8462" s="170"/>
      <c r="AJ8462" s="170"/>
      <c r="AK8462" s="170"/>
      <c r="AL8462" s="170"/>
      <c r="AM8462" s="170"/>
      <c r="AN8462" s="170"/>
    </row>
    <row r="8463" spans="1:40" ht="52.5" customHeight="1" x14ac:dyDescent="0.2">
      <c r="A8463" s="170"/>
      <c r="B8463" s="170"/>
      <c r="C8463" s="170"/>
      <c r="D8463" s="170"/>
      <c r="E8463" s="170"/>
      <c r="F8463" s="170"/>
      <c r="G8463" s="170"/>
      <c r="H8463" s="170"/>
      <c r="I8463" s="170"/>
      <c r="J8463" s="170"/>
      <c r="K8463" s="170"/>
      <c r="L8463" s="170"/>
      <c r="M8463" s="170"/>
      <c r="N8463" s="170"/>
      <c r="O8463" s="170"/>
      <c r="P8463" s="170"/>
      <c r="Q8463" s="170"/>
      <c r="R8463" s="170"/>
      <c r="S8463" s="170"/>
      <c r="T8463" s="170"/>
      <c r="U8463" s="170"/>
      <c r="V8463" s="170"/>
      <c r="W8463" s="170"/>
      <c r="X8463" s="174"/>
      <c r="Y8463" s="170"/>
      <c r="Z8463" s="170"/>
      <c r="AA8463" s="170"/>
      <c r="AB8463" s="170"/>
      <c r="AC8463" s="170"/>
      <c r="AD8463" s="174"/>
      <c r="AE8463" s="170"/>
      <c r="AF8463" s="170"/>
      <c r="AI8463" s="170"/>
      <c r="AJ8463" s="170"/>
      <c r="AK8463" s="170"/>
      <c r="AL8463" s="170"/>
      <c r="AM8463" s="170"/>
      <c r="AN8463" s="170"/>
    </row>
    <row r="8464" spans="1:40" ht="52.5" customHeight="1" x14ac:dyDescent="0.2">
      <c r="A8464" s="170"/>
      <c r="B8464" s="170"/>
      <c r="C8464" s="170"/>
      <c r="D8464" s="170"/>
      <c r="E8464" s="170"/>
      <c r="F8464" s="170"/>
      <c r="G8464" s="170"/>
      <c r="H8464" s="170"/>
      <c r="I8464" s="170"/>
      <c r="J8464" s="170"/>
      <c r="K8464" s="170"/>
      <c r="L8464" s="170"/>
      <c r="M8464" s="170"/>
      <c r="N8464" s="170"/>
      <c r="O8464" s="170"/>
      <c r="P8464" s="170"/>
      <c r="Q8464" s="170"/>
      <c r="R8464" s="170"/>
      <c r="S8464" s="170"/>
      <c r="T8464" s="170"/>
      <c r="U8464" s="170"/>
      <c r="V8464" s="170"/>
      <c r="W8464" s="170"/>
      <c r="X8464" s="174"/>
      <c r="Y8464" s="170"/>
      <c r="Z8464" s="170"/>
      <c r="AA8464" s="170"/>
      <c r="AB8464" s="170"/>
      <c r="AC8464" s="170"/>
      <c r="AD8464" s="174"/>
      <c r="AE8464" s="170"/>
      <c r="AF8464" s="170"/>
      <c r="AI8464" s="170"/>
      <c r="AJ8464" s="170"/>
      <c r="AK8464" s="170"/>
      <c r="AL8464" s="170"/>
      <c r="AM8464" s="170"/>
      <c r="AN8464" s="170"/>
    </row>
    <row r="8465" spans="1:40" ht="52.5" customHeight="1" x14ac:dyDescent="0.2">
      <c r="A8465" s="170"/>
      <c r="B8465" s="170"/>
      <c r="C8465" s="170"/>
      <c r="D8465" s="170"/>
      <c r="E8465" s="170"/>
      <c r="F8465" s="170"/>
      <c r="G8465" s="170"/>
      <c r="H8465" s="170"/>
      <c r="I8465" s="170"/>
      <c r="J8465" s="170"/>
      <c r="K8465" s="170"/>
      <c r="L8465" s="170"/>
      <c r="M8465" s="170"/>
      <c r="N8465" s="170"/>
      <c r="O8465" s="170"/>
      <c r="P8465" s="170"/>
      <c r="Q8465" s="170"/>
      <c r="R8465" s="170"/>
      <c r="S8465" s="170"/>
      <c r="T8465" s="170"/>
      <c r="U8465" s="170"/>
      <c r="V8465" s="170"/>
      <c r="W8465" s="170"/>
      <c r="X8465" s="174"/>
      <c r="Y8465" s="170"/>
      <c r="Z8465" s="170"/>
      <c r="AA8465" s="170"/>
      <c r="AB8465" s="170"/>
      <c r="AC8465" s="170"/>
      <c r="AD8465" s="174"/>
      <c r="AE8465" s="170"/>
      <c r="AF8465" s="170"/>
      <c r="AI8465" s="170"/>
      <c r="AJ8465" s="170"/>
      <c r="AK8465" s="170"/>
      <c r="AL8465" s="170"/>
      <c r="AM8465" s="170"/>
      <c r="AN8465" s="170"/>
    </row>
    <row r="8466" spans="1:40" ht="52.5" customHeight="1" x14ac:dyDescent="0.2">
      <c r="A8466" s="170"/>
      <c r="B8466" s="170"/>
      <c r="C8466" s="170"/>
      <c r="D8466" s="170"/>
      <c r="E8466" s="170"/>
      <c r="F8466" s="170"/>
      <c r="G8466" s="170"/>
      <c r="H8466" s="170"/>
      <c r="I8466" s="170"/>
      <c r="J8466" s="170"/>
      <c r="K8466" s="170"/>
      <c r="L8466" s="170"/>
      <c r="M8466" s="170"/>
      <c r="N8466" s="170"/>
      <c r="O8466" s="170"/>
      <c r="P8466" s="170"/>
      <c r="Q8466" s="170"/>
      <c r="R8466" s="170"/>
      <c r="S8466" s="170"/>
      <c r="T8466" s="170"/>
      <c r="U8466" s="170"/>
      <c r="V8466" s="170"/>
      <c r="W8466" s="170"/>
      <c r="X8466" s="174"/>
      <c r="Y8466" s="170"/>
      <c r="Z8466" s="170"/>
      <c r="AA8466" s="170"/>
      <c r="AB8466" s="170"/>
      <c r="AC8466" s="170"/>
      <c r="AD8466" s="174"/>
      <c r="AE8466" s="170"/>
      <c r="AF8466" s="170"/>
      <c r="AI8466" s="170"/>
      <c r="AJ8466" s="170"/>
      <c r="AK8466" s="170"/>
      <c r="AL8466" s="170"/>
      <c r="AM8466" s="170"/>
      <c r="AN8466" s="170"/>
    </row>
    <row r="8467" spans="1:40" ht="52.5" customHeight="1" x14ac:dyDescent="0.2">
      <c r="A8467" s="170"/>
      <c r="B8467" s="170"/>
      <c r="C8467" s="170"/>
      <c r="D8467" s="170"/>
      <c r="E8467" s="170"/>
      <c r="F8467" s="170"/>
      <c r="G8467" s="170"/>
      <c r="H8467" s="170"/>
      <c r="I8467" s="170"/>
      <c r="J8467" s="170"/>
      <c r="K8467" s="170"/>
      <c r="L8467" s="170"/>
      <c r="M8467" s="170"/>
      <c r="N8467" s="170"/>
      <c r="O8467" s="170"/>
      <c r="P8467" s="170"/>
      <c r="Q8467" s="170"/>
      <c r="R8467" s="170"/>
      <c r="S8467" s="170"/>
      <c r="T8467" s="170"/>
      <c r="U8467" s="170"/>
      <c r="V8467" s="170"/>
      <c r="W8467" s="170"/>
      <c r="X8467" s="174"/>
      <c r="Y8467" s="170"/>
      <c r="Z8467" s="170"/>
      <c r="AA8467" s="170"/>
      <c r="AB8467" s="170"/>
      <c r="AC8467" s="170"/>
      <c r="AD8467" s="174"/>
      <c r="AE8467" s="170"/>
      <c r="AF8467" s="170"/>
      <c r="AI8467" s="170"/>
      <c r="AJ8467" s="170"/>
      <c r="AK8467" s="170"/>
      <c r="AL8467" s="170"/>
      <c r="AM8467" s="170"/>
      <c r="AN8467" s="170"/>
    </row>
    <row r="8468" spans="1:40" ht="52.5" customHeight="1" x14ac:dyDescent="0.2">
      <c r="A8468" s="170"/>
      <c r="B8468" s="170"/>
      <c r="C8468" s="170"/>
      <c r="D8468" s="170"/>
      <c r="E8468" s="170"/>
      <c r="F8468" s="170"/>
      <c r="G8468" s="170"/>
      <c r="H8468" s="170"/>
      <c r="I8468" s="170"/>
      <c r="J8468" s="170"/>
      <c r="K8468" s="170"/>
      <c r="L8468" s="170"/>
      <c r="M8468" s="170"/>
      <c r="N8468" s="170"/>
      <c r="O8468" s="170"/>
      <c r="P8468" s="170"/>
      <c r="Q8468" s="170"/>
      <c r="R8468" s="170"/>
      <c r="S8468" s="170"/>
      <c r="T8468" s="170"/>
      <c r="U8468" s="170"/>
      <c r="V8468" s="170"/>
      <c r="W8468" s="170"/>
      <c r="X8468" s="174"/>
      <c r="Y8468" s="170"/>
      <c r="Z8468" s="170"/>
      <c r="AA8468" s="170"/>
      <c r="AB8468" s="170"/>
      <c r="AC8468" s="170"/>
      <c r="AD8468" s="174"/>
      <c r="AE8468" s="170"/>
      <c r="AF8468" s="170"/>
      <c r="AI8468" s="170"/>
      <c r="AJ8468" s="170"/>
      <c r="AK8468" s="170"/>
      <c r="AL8468" s="170"/>
      <c r="AM8468" s="170"/>
      <c r="AN8468" s="170"/>
    </row>
    <row r="8469" spans="1:40" ht="52.5" customHeight="1" x14ac:dyDescent="0.2">
      <c r="A8469" s="170"/>
      <c r="B8469" s="170"/>
      <c r="C8469" s="170"/>
      <c r="D8469" s="170"/>
      <c r="E8469" s="170"/>
      <c r="F8469" s="170"/>
      <c r="G8469" s="170"/>
      <c r="H8469" s="170"/>
      <c r="I8469" s="170"/>
      <c r="J8469" s="170"/>
      <c r="K8469" s="170"/>
      <c r="L8469" s="170"/>
      <c r="M8469" s="170"/>
      <c r="N8469" s="170"/>
      <c r="O8469" s="170"/>
      <c r="P8469" s="170"/>
      <c r="Q8469" s="170"/>
      <c r="R8469" s="170"/>
      <c r="S8469" s="170"/>
      <c r="T8469" s="170"/>
      <c r="U8469" s="170"/>
      <c r="V8469" s="170"/>
      <c r="W8469" s="170"/>
      <c r="X8469" s="174"/>
      <c r="Y8469" s="170"/>
      <c r="Z8469" s="170"/>
      <c r="AA8469" s="170"/>
      <c r="AB8469" s="170"/>
      <c r="AC8469" s="170"/>
      <c r="AD8469" s="174"/>
      <c r="AE8469" s="170"/>
      <c r="AF8469" s="170"/>
      <c r="AI8469" s="170"/>
      <c r="AJ8469" s="170"/>
      <c r="AK8469" s="170"/>
      <c r="AL8469" s="170"/>
      <c r="AM8469" s="170"/>
      <c r="AN8469" s="170"/>
    </row>
    <row r="8470" spans="1:40" ht="52.5" customHeight="1" x14ac:dyDescent="0.2">
      <c r="A8470" s="170"/>
      <c r="B8470" s="170"/>
      <c r="C8470" s="170"/>
      <c r="D8470" s="170"/>
      <c r="E8470" s="170"/>
      <c r="F8470" s="170"/>
      <c r="G8470" s="170"/>
      <c r="H8470" s="170"/>
      <c r="I8470" s="170"/>
      <c r="J8470" s="170"/>
      <c r="K8470" s="170"/>
      <c r="L8470" s="170"/>
      <c r="M8470" s="170"/>
      <c r="N8470" s="170"/>
      <c r="O8470" s="170"/>
      <c r="P8470" s="170"/>
      <c r="Q8470" s="170"/>
      <c r="R8470" s="170"/>
      <c r="S8470" s="170"/>
      <c r="T8470" s="170"/>
      <c r="U8470" s="170"/>
      <c r="V8470" s="170"/>
      <c r="W8470" s="170"/>
      <c r="X8470" s="174"/>
      <c r="Y8470" s="170"/>
      <c r="Z8470" s="170"/>
      <c r="AA8470" s="170"/>
      <c r="AB8470" s="170"/>
      <c r="AC8470" s="170"/>
      <c r="AD8470" s="174"/>
      <c r="AE8470" s="170"/>
      <c r="AF8470" s="170"/>
      <c r="AI8470" s="170"/>
      <c r="AJ8470" s="170"/>
      <c r="AK8470" s="170"/>
      <c r="AL8470" s="170"/>
      <c r="AM8470" s="170"/>
      <c r="AN8470" s="170"/>
    </row>
    <row r="8471" spans="1:40" ht="52.5" customHeight="1" x14ac:dyDescent="0.2">
      <c r="A8471" s="170"/>
      <c r="B8471" s="170"/>
      <c r="C8471" s="170"/>
      <c r="D8471" s="170"/>
      <c r="E8471" s="170"/>
      <c r="F8471" s="170"/>
      <c r="G8471" s="170"/>
      <c r="H8471" s="170"/>
      <c r="I8471" s="170"/>
      <c r="J8471" s="170"/>
      <c r="K8471" s="170"/>
      <c r="L8471" s="170"/>
      <c r="M8471" s="170"/>
      <c r="N8471" s="170"/>
      <c r="O8471" s="170"/>
      <c r="P8471" s="170"/>
      <c r="Q8471" s="170"/>
      <c r="R8471" s="170"/>
      <c r="S8471" s="170"/>
      <c r="T8471" s="170"/>
      <c r="U8471" s="170"/>
      <c r="V8471" s="170"/>
      <c r="W8471" s="170"/>
      <c r="X8471" s="174"/>
      <c r="Y8471" s="170"/>
      <c r="Z8471" s="170"/>
      <c r="AA8471" s="170"/>
      <c r="AB8471" s="170"/>
      <c r="AC8471" s="170"/>
      <c r="AD8471" s="174"/>
      <c r="AE8471" s="170"/>
      <c r="AF8471" s="170"/>
      <c r="AI8471" s="170"/>
      <c r="AJ8471" s="170"/>
      <c r="AK8471" s="170"/>
      <c r="AL8471" s="170"/>
      <c r="AM8471" s="170"/>
      <c r="AN8471" s="170"/>
    </row>
    <row r="8472" spans="1:40" ht="52.5" customHeight="1" x14ac:dyDescent="0.2">
      <c r="A8472" s="170"/>
      <c r="B8472" s="170"/>
      <c r="C8472" s="170"/>
      <c r="D8472" s="170"/>
      <c r="E8472" s="170"/>
      <c r="F8472" s="170"/>
      <c r="G8472" s="170"/>
      <c r="H8472" s="170"/>
      <c r="I8472" s="170"/>
      <c r="J8472" s="170"/>
      <c r="K8472" s="170"/>
      <c r="L8472" s="170"/>
      <c r="M8472" s="170"/>
      <c r="N8472" s="170"/>
      <c r="O8472" s="170"/>
      <c r="P8472" s="170"/>
      <c r="Q8472" s="170"/>
      <c r="R8472" s="170"/>
      <c r="S8472" s="170"/>
      <c r="T8472" s="170"/>
      <c r="U8472" s="170"/>
      <c r="V8472" s="170"/>
      <c r="W8472" s="170"/>
      <c r="X8472" s="174"/>
      <c r="Y8472" s="170"/>
      <c r="Z8472" s="170"/>
      <c r="AA8472" s="170"/>
      <c r="AB8472" s="170"/>
      <c r="AC8472" s="170"/>
      <c r="AD8472" s="174"/>
      <c r="AE8472" s="170"/>
      <c r="AF8472" s="170"/>
      <c r="AI8472" s="170"/>
      <c r="AJ8472" s="170"/>
      <c r="AK8472" s="170"/>
      <c r="AL8472" s="170"/>
      <c r="AM8472" s="170"/>
      <c r="AN8472" s="170"/>
    </row>
    <row r="8473" spans="1:40" ht="52.5" customHeight="1" x14ac:dyDescent="0.2">
      <c r="A8473" s="170"/>
      <c r="B8473" s="170"/>
      <c r="C8473" s="170"/>
      <c r="D8473" s="170"/>
      <c r="E8473" s="170"/>
      <c r="F8473" s="170"/>
      <c r="G8473" s="170"/>
      <c r="H8473" s="170"/>
      <c r="I8473" s="170"/>
      <c r="J8473" s="170"/>
      <c r="K8473" s="170"/>
      <c r="L8473" s="170"/>
      <c r="M8473" s="170"/>
      <c r="N8473" s="170"/>
      <c r="O8473" s="170"/>
      <c r="P8473" s="170"/>
      <c r="Q8473" s="170"/>
      <c r="R8473" s="170"/>
      <c r="S8473" s="170"/>
      <c r="T8473" s="170"/>
      <c r="U8473" s="170"/>
      <c r="V8473" s="170"/>
      <c r="W8473" s="170"/>
      <c r="X8473" s="174"/>
      <c r="Y8473" s="170"/>
      <c r="Z8473" s="170"/>
      <c r="AA8473" s="170"/>
      <c r="AB8473" s="170"/>
      <c r="AC8473" s="170"/>
      <c r="AD8473" s="174"/>
      <c r="AE8473" s="170"/>
      <c r="AF8473" s="170"/>
      <c r="AI8473" s="170"/>
      <c r="AJ8473" s="170"/>
      <c r="AK8473" s="170"/>
      <c r="AL8473" s="170"/>
      <c r="AM8473" s="170"/>
      <c r="AN8473" s="170"/>
    </row>
    <row r="8474" spans="1:40" ht="52.5" customHeight="1" x14ac:dyDescent="0.2">
      <c r="A8474" s="170"/>
      <c r="B8474" s="170"/>
      <c r="C8474" s="170"/>
      <c r="D8474" s="170"/>
      <c r="E8474" s="170"/>
      <c r="F8474" s="170"/>
      <c r="G8474" s="170"/>
      <c r="H8474" s="170"/>
      <c r="I8474" s="170"/>
      <c r="J8474" s="170"/>
      <c r="K8474" s="170"/>
      <c r="L8474" s="170"/>
      <c r="M8474" s="170"/>
      <c r="N8474" s="170"/>
      <c r="O8474" s="170"/>
      <c r="P8474" s="170"/>
      <c r="Q8474" s="170"/>
      <c r="R8474" s="170"/>
      <c r="S8474" s="170"/>
      <c r="T8474" s="170"/>
      <c r="U8474" s="170"/>
      <c r="V8474" s="170"/>
      <c r="W8474" s="170"/>
      <c r="X8474" s="174"/>
      <c r="Y8474" s="170"/>
      <c r="Z8474" s="170"/>
      <c r="AA8474" s="170"/>
      <c r="AB8474" s="170"/>
      <c r="AC8474" s="170"/>
      <c r="AD8474" s="174"/>
      <c r="AE8474" s="170"/>
      <c r="AF8474" s="170"/>
      <c r="AI8474" s="170"/>
      <c r="AJ8474" s="170"/>
      <c r="AK8474" s="170"/>
      <c r="AL8474" s="170"/>
      <c r="AM8474" s="170"/>
      <c r="AN8474" s="170"/>
    </row>
    <row r="8475" spans="1:40" ht="52.5" customHeight="1" x14ac:dyDescent="0.2">
      <c r="A8475" s="170"/>
      <c r="B8475" s="170"/>
      <c r="C8475" s="170"/>
      <c r="D8475" s="170"/>
      <c r="E8475" s="170"/>
      <c r="F8475" s="170"/>
      <c r="G8475" s="170"/>
      <c r="H8475" s="170"/>
      <c r="I8475" s="170"/>
      <c r="J8475" s="170"/>
      <c r="K8475" s="170"/>
      <c r="L8475" s="170"/>
      <c r="M8475" s="170"/>
      <c r="N8475" s="170"/>
      <c r="O8475" s="170"/>
      <c r="P8475" s="170"/>
      <c r="Q8475" s="170"/>
      <c r="R8475" s="170"/>
      <c r="S8475" s="170"/>
      <c r="T8475" s="170"/>
      <c r="U8475" s="170"/>
      <c r="V8475" s="170"/>
      <c r="W8475" s="170"/>
      <c r="X8475" s="174"/>
      <c r="Y8475" s="170"/>
      <c r="Z8475" s="170"/>
      <c r="AA8475" s="170"/>
      <c r="AB8475" s="170"/>
      <c r="AC8475" s="170"/>
      <c r="AD8475" s="174"/>
      <c r="AE8475" s="170"/>
      <c r="AF8475" s="170"/>
      <c r="AI8475" s="170"/>
      <c r="AJ8475" s="170"/>
      <c r="AK8475" s="170"/>
      <c r="AL8475" s="170"/>
      <c r="AM8475" s="170"/>
      <c r="AN8475" s="170"/>
    </row>
    <row r="8476" spans="1:40" ht="52.5" customHeight="1" x14ac:dyDescent="0.2">
      <c r="A8476" s="170"/>
      <c r="B8476" s="170"/>
      <c r="C8476" s="170"/>
      <c r="D8476" s="170"/>
      <c r="E8476" s="170"/>
      <c r="F8476" s="170"/>
      <c r="G8476" s="170"/>
      <c r="H8476" s="170"/>
      <c r="I8476" s="170"/>
      <c r="J8476" s="170"/>
      <c r="K8476" s="170"/>
      <c r="L8476" s="170"/>
      <c r="M8476" s="170"/>
      <c r="N8476" s="170"/>
      <c r="O8476" s="170"/>
      <c r="P8476" s="170"/>
      <c r="Q8476" s="170"/>
      <c r="R8476" s="170"/>
      <c r="S8476" s="170"/>
      <c r="T8476" s="170"/>
      <c r="U8476" s="170"/>
      <c r="V8476" s="170"/>
      <c r="W8476" s="170"/>
      <c r="X8476" s="174"/>
      <c r="Y8476" s="170"/>
      <c r="Z8476" s="170"/>
      <c r="AA8476" s="170"/>
      <c r="AB8476" s="170"/>
      <c r="AC8476" s="170"/>
      <c r="AD8476" s="174"/>
      <c r="AE8476" s="170"/>
      <c r="AF8476" s="170"/>
      <c r="AI8476" s="170"/>
      <c r="AJ8476" s="170"/>
      <c r="AK8476" s="170"/>
      <c r="AL8476" s="170"/>
      <c r="AM8476" s="170"/>
      <c r="AN8476" s="170"/>
    </row>
    <row r="8477" spans="1:40" ht="52.5" customHeight="1" x14ac:dyDescent="0.2">
      <c r="A8477" s="170"/>
      <c r="B8477" s="170"/>
      <c r="C8477" s="170"/>
      <c r="D8477" s="170"/>
      <c r="E8477" s="170"/>
      <c r="F8477" s="170"/>
      <c r="G8477" s="170"/>
      <c r="H8477" s="170"/>
      <c r="I8477" s="170"/>
      <c r="J8477" s="170"/>
      <c r="K8477" s="170"/>
      <c r="L8477" s="170"/>
      <c r="M8477" s="170"/>
      <c r="N8477" s="170"/>
      <c r="O8477" s="170"/>
      <c r="P8477" s="170"/>
      <c r="Q8477" s="170"/>
      <c r="R8477" s="170"/>
      <c r="S8477" s="170"/>
      <c r="T8477" s="170"/>
      <c r="U8477" s="170"/>
      <c r="V8477" s="170"/>
      <c r="W8477" s="170"/>
      <c r="X8477" s="174"/>
      <c r="Y8477" s="170"/>
      <c r="Z8477" s="170"/>
      <c r="AA8477" s="170"/>
      <c r="AB8477" s="170"/>
      <c r="AC8477" s="170"/>
      <c r="AD8477" s="174"/>
      <c r="AE8477" s="170"/>
      <c r="AF8477" s="170"/>
      <c r="AI8477" s="170"/>
      <c r="AJ8477" s="170"/>
      <c r="AK8477" s="170"/>
      <c r="AL8477" s="170"/>
      <c r="AM8477" s="170"/>
      <c r="AN8477" s="170"/>
    </row>
    <row r="8478" spans="1:40" ht="52.5" customHeight="1" x14ac:dyDescent="0.2">
      <c r="A8478" s="170"/>
      <c r="B8478" s="170"/>
      <c r="C8478" s="170"/>
      <c r="D8478" s="170"/>
      <c r="E8478" s="170"/>
      <c r="F8478" s="170"/>
      <c r="G8478" s="170"/>
      <c r="H8478" s="170"/>
      <c r="I8478" s="170"/>
      <c r="J8478" s="170"/>
      <c r="K8478" s="170"/>
      <c r="L8478" s="170"/>
      <c r="M8478" s="170"/>
      <c r="N8478" s="170"/>
      <c r="O8478" s="170"/>
      <c r="P8478" s="170"/>
      <c r="Q8478" s="170"/>
      <c r="R8478" s="170"/>
      <c r="S8478" s="170"/>
      <c r="T8478" s="170"/>
      <c r="U8478" s="170"/>
      <c r="V8478" s="170"/>
      <c r="W8478" s="170"/>
      <c r="X8478" s="174"/>
      <c r="Y8478" s="170"/>
      <c r="Z8478" s="170"/>
      <c r="AA8478" s="170"/>
      <c r="AB8478" s="170"/>
      <c r="AC8478" s="170"/>
      <c r="AD8478" s="174"/>
      <c r="AE8478" s="170"/>
      <c r="AF8478" s="170"/>
      <c r="AI8478" s="170"/>
      <c r="AJ8478" s="170"/>
      <c r="AK8478" s="170"/>
      <c r="AL8478" s="170"/>
      <c r="AM8478" s="170"/>
      <c r="AN8478" s="170"/>
    </row>
    <row r="8479" spans="1:40" ht="52.5" customHeight="1" x14ac:dyDescent="0.2">
      <c r="A8479" s="170"/>
      <c r="B8479" s="170"/>
      <c r="C8479" s="170"/>
      <c r="D8479" s="170"/>
      <c r="E8479" s="170"/>
      <c r="F8479" s="170"/>
      <c r="G8479" s="170"/>
      <c r="H8479" s="170"/>
      <c r="I8479" s="170"/>
      <c r="J8479" s="170"/>
      <c r="K8479" s="170"/>
      <c r="L8479" s="170"/>
      <c r="M8479" s="170"/>
      <c r="N8479" s="170"/>
      <c r="O8479" s="170"/>
      <c r="P8479" s="170"/>
      <c r="Q8479" s="170"/>
      <c r="R8479" s="170"/>
      <c r="S8479" s="170"/>
      <c r="T8479" s="170"/>
      <c r="U8479" s="170"/>
      <c r="V8479" s="170"/>
      <c r="W8479" s="170"/>
      <c r="X8479" s="174"/>
      <c r="Y8479" s="170"/>
      <c r="Z8479" s="170"/>
      <c r="AA8479" s="170"/>
      <c r="AB8479" s="170"/>
      <c r="AC8479" s="170"/>
      <c r="AD8479" s="174"/>
      <c r="AE8479" s="170"/>
      <c r="AF8479" s="170"/>
      <c r="AI8479" s="170"/>
      <c r="AJ8479" s="170"/>
      <c r="AK8479" s="170"/>
      <c r="AL8479" s="170"/>
      <c r="AM8479" s="170"/>
      <c r="AN8479" s="170"/>
    </row>
    <row r="8480" spans="1:40" ht="52.5" customHeight="1" x14ac:dyDescent="0.2">
      <c r="A8480" s="170"/>
      <c r="B8480" s="170"/>
      <c r="C8480" s="170"/>
      <c r="D8480" s="170"/>
      <c r="E8480" s="170"/>
      <c r="F8480" s="170"/>
      <c r="G8480" s="170"/>
      <c r="H8480" s="170"/>
      <c r="I8480" s="170"/>
      <c r="J8480" s="170"/>
      <c r="K8480" s="170"/>
      <c r="L8480" s="170"/>
      <c r="M8480" s="170"/>
      <c r="N8480" s="170"/>
      <c r="O8480" s="170"/>
      <c r="P8480" s="170"/>
      <c r="Q8480" s="170"/>
      <c r="R8480" s="170"/>
      <c r="S8480" s="170"/>
      <c r="T8480" s="170"/>
      <c r="U8480" s="170"/>
      <c r="V8480" s="170"/>
      <c r="W8480" s="170"/>
      <c r="X8480" s="174"/>
      <c r="Y8480" s="170"/>
      <c r="Z8480" s="170"/>
      <c r="AA8480" s="170"/>
      <c r="AB8480" s="170"/>
      <c r="AC8480" s="170"/>
      <c r="AD8480" s="174"/>
      <c r="AE8480" s="170"/>
      <c r="AF8480" s="170"/>
      <c r="AI8480" s="170"/>
      <c r="AJ8480" s="170"/>
      <c r="AK8480" s="170"/>
      <c r="AL8480" s="170"/>
      <c r="AM8480" s="170"/>
      <c r="AN8480" s="170"/>
    </row>
    <row r="8481" spans="1:40" ht="52.5" customHeight="1" x14ac:dyDescent="0.2">
      <c r="A8481" s="170"/>
      <c r="B8481" s="170"/>
      <c r="C8481" s="170"/>
      <c r="D8481" s="170"/>
      <c r="E8481" s="170"/>
      <c r="F8481" s="170"/>
      <c r="G8481" s="170"/>
      <c r="H8481" s="170"/>
      <c r="I8481" s="170"/>
      <c r="J8481" s="170"/>
      <c r="K8481" s="170"/>
      <c r="L8481" s="170"/>
      <c r="M8481" s="170"/>
      <c r="N8481" s="170"/>
      <c r="O8481" s="170"/>
      <c r="P8481" s="170"/>
      <c r="Q8481" s="170"/>
      <c r="R8481" s="170"/>
      <c r="S8481" s="170"/>
      <c r="T8481" s="170"/>
      <c r="U8481" s="170"/>
      <c r="V8481" s="170"/>
      <c r="W8481" s="170"/>
      <c r="X8481" s="174"/>
      <c r="Y8481" s="170"/>
      <c r="Z8481" s="170"/>
      <c r="AA8481" s="170"/>
      <c r="AB8481" s="170"/>
      <c r="AC8481" s="170"/>
      <c r="AD8481" s="174"/>
      <c r="AE8481" s="170"/>
      <c r="AF8481" s="170"/>
      <c r="AI8481" s="170"/>
      <c r="AJ8481" s="170"/>
      <c r="AK8481" s="170"/>
      <c r="AL8481" s="170"/>
      <c r="AM8481" s="170"/>
      <c r="AN8481" s="170"/>
    </row>
    <row r="8482" spans="1:40" ht="52.5" customHeight="1" x14ac:dyDescent="0.2">
      <c r="A8482" s="170"/>
      <c r="B8482" s="170"/>
      <c r="C8482" s="170"/>
      <c r="D8482" s="170"/>
      <c r="E8482" s="170"/>
      <c r="F8482" s="170"/>
      <c r="G8482" s="170"/>
      <c r="H8482" s="170"/>
      <c r="I8482" s="170"/>
      <c r="J8482" s="170"/>
      <c r="K8482" s="170"/>
      <c r="L8482" s="170"/>
      <c r="M8482" s="170"/>
      <c r="N8482" s="170"/>
      <c r="O8482" s="170"/>
      <c r="P8482" s="170"/>
      <c r="Q8482" s="170"/>
      <c r="R8482" s="170"/>
      <c r="S8482" s="170"/>
      <c r="T8482" s="170"/>
      <c r="U8482" s="170"/>
      <c r="V8482" s="170"/>
      <c r="W8482" s="170"/>
      <c r="X8482" s="174"/>
      <c r="Y8482" s="170"/>
      <c r="Z8482" s="170"/>
      <c r="AA8482" s="170"/>
      <c r="AB8482" s="170"/>
      <c r="AC8482" s="170"/>
      <c r="AD8482" s="174"/>
      <c r="AE8482" s="170"/>
      <c r="AF8482" s="170"/>
      <c r="AI8482" s="170"/>
      <c r="AJ8482" s="170"/>
      <c r="AK8482" s="170"/>
      <c r="AL8482" s="170"/>
      <c r="AM8482" s="170"/>
      <c r="AN8482" s="170"/>
    </row>
    <row r="8483" spans="1:40" ht="52.5" customHeight="1" x14ac:dyDescent="0.2">
      <c r="A8483" s="170"/>
      <c r="B8483" s="170"/>
      <c r="C8483" s="170"/>
      <c r="D8483" s="170"/>
      <c r="E8483" s="170"/>
      <c r="F8483" s="170"/>
      <c r="G8483" s="170"/>
      <c r="H8483" s="170"/>
      <c r="I8483" s="170"/>
      <c r="J8483" s="170"/>
      <c r="K8483" s="170"/>
      <c r="L8483" s="170"/>
      <c r="M8483" s="170"/>
      <c r="N8483" s="170"/>
      <c r="O8483" s="170"/>
      <c r="P8483" s="170"/>
      <c r="Q8483" s="170"/>
      <c r="R8483" s="170"/>
      <c r="S8483" s="170"/>
      <c r="T8483" s="170"/>
      <c r="U8483" s="170"/>
      <c r="V8483" s="170"/>
      <c r="W8483" s="170"/>
      <c r="X8483" s="174"/>
      <c r="Y8483" s="170"/>
      <c r="Z8483" s="170"/>
      <c r="AA8483" s="170"/>
      <c r="AB8483" s="170"/>
      <c r="AC8483" s="170"/>
      <c r="AD8483" s="174"/>
      <c r="AE8483" s="170"/>
      <c r="AF8483" s="170"/>
      <c r="AI8483" s="170"/>
      <c r="AJ8483" s="170"/>
      <c r="AK8483" s="170"/>
      <c r="AL8483" s="170"/>
      <c r="AM8483" s="170"/>
      <c r="AN8483" s="170"/>
    </row>
    <row r="8484" spans="1:40" ht="52.5" customHeight="1" x14ac:dyDescent="0.2">
      <c r="A8484" s="170"/>
      <c r="B8484" s="170"/>
      <c r="C8484" s="170"/>
      <c r="D8484" s="170"/>
      <c r="E8484" s="170"/>
      <c r="F8484" s="170"/>
      <c r="G8484" s="170"/>
      <c r="H8484" s="170"/>
      <c r="I8484" s="170"/>
      <c r="J8484" s="170"/>
      <c r="K8484" s="170"/>
      <c r="L8484" s="170"/>
      <c r="M8484" s="170"/>
      <c r="N8484" s="170"/>
      <c r="O8484" s="170"/>
      <c r="P8484" s="170"/>
      <c r="Q8484" s="170"/>
      <c r="R8484" s="170"/>
      <c r="S8484" s="170"/>
      <c r="T8484" s="170"/>
      <c r="U8484" s="170"/>
      <c r="V8484" s="170"/>
      <c r="W8484" s="170"/>
      <c r="X8484" s="174"/>
      <c r="Y8484" s="170"/>
      <c r="Z8484" s="170"/>
      <c r="AA8484" s="170"/>
      <c r="AB8484" s="170"/>
      <c r="AC8484" s="170"/>
      <c r="AD8484" s="174"/>
      <c r="AE8484" s="170"/>
      <c r="AF8484" s="170"/>
      <c r="AI8484" s="170"/>
      <c r="AJ8484" s="170"/>
      <c r="AK8484" s="170"/>
      <c r="AL8484" s="170"/>
      <c r="AM8484" s="170"/>
      <c r="AN8484" s="170"/>
    </row>
    <row r="8485" spans="1:40" ht="52.5" customHeight="1" x14ac:dyDescent="0.2">
      <c r="A8485" s="170"/>
      <c r="B8485" s="170"/>
      <c r="C8485" s="170"/>
      <c r="D8485" s="170"/>
      <c r="E8485" s="170"/>
      <c r="F8485" s="170"/>
      <c r="G8485" s="170"/>
      <c r="H8485" s="170"/>
      <c r="I8485" s="170"/>
      <c r="J8485" s="170"/>
      <c r="K8485" s="170"/>
      <c r="L8485" s="170"/>
      <c r="M8485" s="170"/>
      <c r="N8485" s="170"/>
      <c r="O8485" s="170"/>
      <c r="P8485" s="170"/>
      <c r="Q8485" s="170"/>
      <c r="R8485" s="170"/>
      <c r="S8485" s="170"/>
      <c r="T8485" s="170"/>
      <c r="U8485" s="170"/>
      <c r="V8485" s="170"/>
      <c r="W8485" s="170"/>
      <c r="X8485" s="174"/>
      <c r="Y8485" s="170"/>
      <c r="Z8485" s="170"/>
      <c r="AA8485" s="170"/>
      <c r="AB8485" s="170"/>
      <c r="AC8485" s="170"/>
      <c r="AD8485" s="174"/>
      <c r="AE8485" s="170"/>
      <c r="AF8485" s="170"/>
      <c r="AI8485" s="170"/>
      <c r="AJ8485" s="170"/>
      <c r="AK8485" s="170"/>
      <c r="AL8485" s="170"/>
      <c r="AM8485" s="170"/>
      <c r="AN8485" s="170"/>
    </row>
    <row r="8486" spans="1:40" ht="52.5" customHeight="1" x14ac:dyDescent="0.2">
      <c r="A8486" s="170"/>
      <c r="B8486" s="170"/>
      <c r="C8486" s="170"/>
      <c r="D8486" s="170"/>
      <c r="E8486" s="170"/>
      <c r="F8486" s="170"/>
      <c r="G8486" s="170"/>
      <c r="H8486" s="170"/>
      <c r="I8486" s="170"/>
      <c r="J8486" s="170"/>
      <c r="K8486" s="170"/>
      <c r="L8486" s="170"/>
      <c r="M8486" s="170"/>
      <c r="N8486" s="170"/>
      <c r="O8486" s="170"/>
      <c r="P8486" s="170"/>
      <c r="Q8486" s="170"/>
      <c r="R8486" s="170"/>
      <c r="S8486" s="170"/>
      <c r="T8486" s="170"/>
      <c r="U8486" s="170"/>
      <c r="V8486" s="170"/>
      <c r="W8486" s="170"/>
      <c r="X8486" s="174"/>
      <c r="Y8486" s="170"/>
      <c r="Z8486" s="170"/>
      <c r="AA8486" s="170"/>
      <c r="AB8486" s="170"/>
      <c r="AC8486" s="170"/>
      <c r="AD8486" s="174"/>
      <c r="AE8486" s="170"/>
      <c r="AF8486" s="170"/>
      <c r="AI8486" s="170"/>
      <c r="AJ8486" s="170"/>
      <c r="AK8486" s="170"/>
      <c r="AL8486" s="170"/>
      <c r="AM8486" s="170"/>
      <c r="AN8486" s="170"/>
    </row>
    <row r="8487" spans="1:40" ht="52.5" customHeight="1" x14ac:dyDescent="0.2">
      <c r="A8487" s="170"/>
      <c r="B8487" s="170"/>
      <c r="C8487" s="170"/>
      <c r="D8487" s="170"/>
      <c r="E8487" s="170"/>
      <c r="F8487" s="170"/>
      <c r="G8487" s="170"/>
      <c r="H8487" s="170"/>
      <c r="I8487" s="170"/>
      <c r="J8487" s="170"/>
      <c r="K8487" s="170"/>
      <c r="L8487" s="170"/>
      <c r="M8487" s="170"/>
      <c r="N8487" s="170"/>
      <c r="O8487" s="170"/>
      <c r="P8487" s="170"/>
      <c r="Q8487" s="170"/>
      <c r="R8487" s="170"/>
      <c r="S8487" s="170"/>
      <c r="T8487" s="170"/>
      <c r="U8487" s="170"/>
      <c r="V8487" s="170"/>
      <c r="W8487" s="170"/>
      <c r="X8487" s="174"/>
      <c r="Y8487" s="170"/>
      <c r="Z8487" s="170"/>
      <c r="AA8487" s="170"/>
      <c r="AB8487" s="170"/>
      <c r="AC8487" s="170"/>
      <c r="AD8487" s="174"/>
      <c r="AE8487" s="170"/>
      <c r="AF8487" s="170"/>
      <c r="AI8487" s="170"/>
      <c r="AJ8487" s="170"/>
      <c r="AK8487" s="170"/>
      <c r="AL8487" s="170"/>
      <c r="AM8487" s="170"/>
      <c r="AN8487" s="170"/>
    </row>
    <row r="8488" spans="1:40" ht="52.5" customHeight="1" x14ac:dyDescent="0.2">
      <c r="A8488" s="170"/>
      <c r="B8488" s="170"/>
      <c r="C8488" s="170"/>
      <c r="D8488" s="170"/>
      <c r="E8488" s="170"/>
      <c r="F8488" s="170"/>
      <c r="G8488" s="170"/>
      <c r="H8488" s="170"/>
      <c r="I8488" s="170"/>
      <c r="J8488" s="170"/>
      <c r="K8488" s="170"/>
      <c r="L8488" s="170"/>
      <c r="M8488" s="170"/>
      <c r="N8488" s="170"/>
      <c r="O8488" s="170"/>
      <c r="P8488" s="170"/>
      <c r="Q8488" s="170"/>
      <c r="R8488" s="170"/>
      <c r="S8488" s="170"/>
      <c r="T8488" s="170"/>
      <c r="U8488" s="170"/>
      <c r="V8488" s="170"/>
      <c r="W8488" s="170"/>
      <c r="X8488" s="174"/>
      <c r="Y8488" s="170"/>
      <c r="Z8488" s="170"/>
      <c r="AA8488" s="170"/>
      <c r="AB8488" s="170"/>
      <c r="AC8488" s="170"/>
      <c r="AD8488" s="174"/>
      <c r="AE8488" s="170"/>
      <c r="AF8488" s="170"/>
      <c r="AI8488" s="170"/>
      <c r="AJ8488" s="170"/>
      <c r="AK8488" s="170"/>
      <c r="AL8488" s="170"/>
      <c r="AM8488" s="170"/>
      <c r="AN8488" s="170"/>
    </row>
    <row r="8489" spans="1:40" ht="52.5" customHeight="1" x14ac:dyDescent="0.2">
      <c r="A8489" s="170"/>
      <c r="B8489" s="170"/>
      <c r="C8489" s="170"/>
      <c r="D8489" s="170"/>
      <c r="E8489" s="170"/>
      <c r="F8489" s="170"/>
      <c r="G8489" s="170"/>
      <c r="H8489" s="170"/>
      <c r="I8489" s="170"/>
      <c r="J8489" s="170"/>
      <c r="K8489" s="170"/>
      <c r="L8489" s="170"/>
      <c r="M8489" s="170"/>
      <c r="N8489" s="170"/>
      <c r="O8489" s="170"/>
      <c r="P8489" s="170"/>
      <c r="Q8489" s="170"/>
      <c r="R8489" s="170"/>
      <c r="S8489" s="170"/>
      <c r="T8489" s="170"/>
      <c r="U8489" s="170"/>
      <c r="V8489" s="170"/>
      <c r="W8489" s="170"/>
      <c r="X8489" s="174"/>
      <c r="Y8489" s="170"/>
      <c r="Z8489" s="170"/>
      <c r="AA8489" s="170"/>
      <c r="AB8489" s="170"/>
      <c r="AC8489" s="170"/>
      <c r="AD8489" s="174"/>
      <c r="AE8489" s="170"/>
      <c r="AF8489" s="170"/>
      <c r="AI8489" s="170"/>
      <c r="AJ8489" s="170"/>
      <c r="AK8489" s="170"/>
      <c r="AL8489" s="170"/>
      <c r="AM8489" s="170"/>
      <c r="AN8489" s="170"/>
    </row>
    <row r="8490" spans="1:40" ht="52.5" customHeight="1" x14ac:dyDescent="0.2">
      <c r="A8490" s="170"/>
      <c r="B8490" s="170"/>
      <c r="C8490" s="170"/>
      <c r="D8490" s="170"/>
      <c r="E8490" s="170"/>
      <c r="F8490" s="170"/>
      <c r="G8490" s="170"/>
      <c r="H8490" s="170"/>
      <c r="I8490" s="170"/>
      <c r="J8490" s="170"/>
      <c r="K8490" s="170"/>
      <c r="L8490" s="170"/>
      <c r="M8490" s="170"/>
      <c r="N8490" s="170"/>
      <c r="O8490" s="170"/>
      <c r="P8490" s="170"/>
      <c r="Q8490" s="170"/>
      <c r="R8490" s="170"/>
      <c r="S8490" s="170"/>
      <c r="T8490" s="170"/>
      <c r="U8490" s="170"/>
      <c r="V8490" s="170"/>
      <c r="W8490" s="170"/>
      <c r="X8490" s="174"/>
      <c r="Y8490" s="170"/>
      <c r="Z8490" s="170"/>
      <c r="AA8490" s="170"/>
      <c r="AB8490" s="170"/>
      <c r="AC8490" s="170"/>
      <c r="AD8490" s="174"/>
      <c r="AE8490" s="170"/>
      <c r="AF8490" s="170"/>
      <c r="AI8490" s="170"/>
      <c r="AJ8490" s="170"/>
      <c r="AK8490" s="170"/>
      <c r="AL8490" s="170"/>
      <c r="AM8490" s="170"/>
      <c r="AN8490" s="170"/>
    </row>
    <row r="8491" spans="1:40" ht="52.5" customHeight="1" x14ac:dyDescent="0.2">
      <c r="A8491" s="170"/>
      <c r="B8491" s="170"/>
      <c r="C8491" s="170"/>
      <c r="D8491" s="170"/>
      <c r="E8491" s="170"/>
      <c r="F8491" s="170"/>
      <c r="G8491" s="170"/>
      <c r="H8491" s="170"/>
      <c r="I8491" s="170"/>
      <c r="J8491" s="170"/>
      <c r="K8491" s="170"/>
      <c r="L8491" s="170"/>
      <c r="M8491" s="170"/>
      <c r="N8491" s="170"/>
      <c r="O8491" s="170"/>
      <c r="P8491" s="170"/>
      <c r="Q8491" s="170"/>
      <c r="R8491" s="170"/>
      <c r="S8491" s="170"/>
      <c r="T8491" s="170"/>
      <c r="U8491" s="170"/>
      <c r="V8491" s="170"/>
      <c r="W8491" s="170"/>
      <c r="X8491" s="174"/>
      <c r="Y8491" s="170"/>
      <c r="Z8491" s="170"/>
      <c r="AA8491" s="170"/>
      <c r="AB8491" s="170"/>
      <c r="AC8491" s="170"/>
      <c r="AD8491" s="174"/>
      <c r="AE8491" s="170"/>
      <c r="AF8491" s="170"/>
      <c r="AI8491" s="170"/>
      <c r="AJ8491" s="170"/>
      <c r="AK8491" s="170"/>
      <c r="AL8491" s="170"/>
      <c r="AM8491" s="170"/>
      <c r="AN8491" s="170"/>
    </row>
    <row r="8492" spans="1:40" ht="52.5" customHeight="1" x14ac:dyDescent="0.2">
      <c r="A8492" s="170"/>
      <c r="B8492" s="170"/>
      <c r="C8492" s="170"/>
      <c r="D8492" s="170"/>
      <c r="E8492" s="170"/>
      <c r="F8492" s="170"/>
      <c r="G8492" s="170"/>
      <c r="H8492" s="170"/>
      <c r="I8492" s="170"/>
      <c r="J8492" s="170"/>
      <c r="K8492" s="170"/>
      <c r="L8492" s="170"/>
      <c r="M8492" s="170"/>
      <c r="N8492" s="170"/>
      <c r="O8492" s="170"/>
      <c r="P8492" s="170"/>
      <c r="Q8492" s="170"/>
      <c r="R8492" s="170"/>
      <c r="S8492" s="170"/>
      <c r="T8492" s="170"/>
      <c r="U8492" s="170"/>
      <c r="V8492" s="170"/>
      <c r="W8492" s="170"/>
      <c r="X8492" s="174"/>
      <c r="Y8492" s="170"/>
      <c r="Z8492" s="170"/>
      <c r="AA8492" s="170"/>
      <c r="AB8492" s="170"/>
      <c r="AC8492" s="170"/>
      <c r="AD8492" s="174"/>
      <c r="AE8492" s="170"/>
      <c r="AF8492" s="170"/>
      <c r="AI8492" s="170"/>
      <c r="AJ8492" s="170"/>
      <c r="AK8492" s="170"/>
      <c r="AL8492" s="170"/>
      <c r="AM8492" s="170"/>
      <c r="AN8492" s="170"/>
    </row>
    <row r="8493" spans="1:40" ht="52.5" customHeight="1" x14ac:dyDescent="0.2">
      <c r="A8493" s="170"/>
      <c r="B8493" s="170"/>
      <c r="C8493" s="170"/>
      <c r="D8493" s="170"/>
      <c r="E8493" s="170"/>
      <c r="F8493" s="170"/>
      <c r="G8493" s="170"/>
      <c r="H8493" s="170"/>
      <c r="I8493" s="170"/>
      <c r="J8493" s="170"/>
      <c r="K8493" s="170"/>
      <c r="L8493" s="170"/>
      <c r="M8493" s="170"/>
      <c r="N8493" s="170"/>
      <c r="O8493" s="170"/>
      <c r="P8493" s="170"/>
      <c r="Q8493" s="170"/>
      <c r="R8493" s="170"/>
      <c r="S8493" s="170"/>
      <c r="T8493" s="170"/>
      <c r="U8493" s="170"/>
      <c r="V8493" s="170"/>
      <c r="W8493" s="170"/>
      <c r="X8493" s="174"/>
      <c r="Y8493" s="170"/>
      <c r="Z8493" s="170"/>
      <c r="AA8493" s="170"/>
      <c r="AB8493" s="170"/>
      <c r="AC8493" s="170"/>
      <c r="AD8493" s="174"/>
      <c r="AE8493" s="170"/>
      <c r="AF8493" s="170"/>
      <c r="AI8493" s="170"/>
      <c r="AJ8493" s="170"/>
      <c r="AK8493" s="170"/>
      <c r="AL8493" s="170"/>
      <c r="AM8493" s="170"/>
      <c r="AN8493" s="170"/>
    </row>
    <row r="8494" spans="1:40" ht="52.5" customHeight="1" x14ac:dyDescent="0.2">
      <c r="A8494" s="170"/>
      <c r="B8494" s="170"/>
      <c r="C8494" s="170"/>
      <c r="D8494" s="170"/>
      <c r="E8494" s="170"/>
      <c r="F8494" s="170"/>
      <c r="G8494" s="170"/>
      <c r="H8494" s="170"/>
      <c r="I8494" s="170"/>
      <c r="J8494" s="170"/>
      <c r="K8494" s="170"/>
      <c r="L8494" s="170"/>
      <c r="M8494" s="170"/>
      <c r="N8494" s="170"/>
      <c r="O8494" s="170"/>
      <c r="P8494" s="170"/>
      <c r="Q8494" s="170"/>
      <c r="R8494" s="170"/>
      <c r="S8494" s="170"/>
      <c r="T8494" s="170"/>
      <c r="U8494" s="170"/>
      <c r="V8494" s="170"/>
      <c r="W8494" s="170"/>
      <c r="X8494" s="174"/>
      <c r="Y8494" s="170"/>
      <c r="Z8494" s="170"/>
      <c r="AA8494" s="170"/>
      <c r="AB8494" s="170"/>
      <c r="AC8494" s="170"/>
      <c r="AD8494" s="174"/>
      <c r="AE8494" s="170"/>
      <c r="AF8494" s="170"/>
      <c r="AI8494" s="170"/>
      <c r="AJ8494" s="170"/>
      <c r="AK8494" s="170"/>
      <c r="AL8494" s="170"/>
      <c r="AM8494" s="170"/>
      <c r="AN8494" s="170"/>
    </row>
    <row r="8495" spans="1:40" ht="52.5" customHeight="1" x14ac:dyDescent="0.2">
      <c r="A8495" s="170"/>
      <c r="B8495" s="170"/>
      <c r="C8495" s="170"/>
      <c r="D8495" s="170"/>
      <c r="E8495" s="170"/>
      <c r="F8495" s="170"/>
      <c r="G8495" s="170"/>
      <c r="H8495" s="170"/>
      <c r="I8495" s="170"/>
      <c r="J8495" s="170"/>
      <c r="K8495" s="170"/>
      <c r="L8495" s="170"/>
      <c r="M8495" s="170"/>
      <c r="N8495" s="170"/>
      <c r="O8495" s="170"/>
      <c r="P8495" s="170"/>
      <c r="Q8495" s="170"/>
      <c r="R8495" s="170"/>
      <c r="S8495" s="170"/>
      <c r="T8495" s="170"/>
      <c r="U8495" s="170"/>
      <c r="V8495" s="170"/>
      <c r="W8495" s="170"/>
      <c r="X8495" s="174"/>
      <c r="Y8495" s="170"/>
      <c r="Z8495" s="170"/>
      <c r="AA8495" s="170"/>
      <c r="AB8495" s="170"/>
      <c r="AC8495" s="170"/>
      <c r="AD8495" s="174"/>
      <c r="AE8495" s="170"/>
      <c r="AF8495" s="170"/>
      <c r="AI8495" s="170"/>
      <c r="AJ8495" s="170"/>
      <c r="AK8495" s="170"/>
      <c r="AL8495" s="170"/>
      <c r="AM8495" s="170"/>
      <c r="AN8495" s="170"/>
    </row>
    <row r="8496" spans="1:40" ht="52.5" customHeight="1" x14ac:dyDescent="0.2">
      <c r="A8496" s="170"/>
      <c r="B8496" s="170"/>
      <c r="C8496" s="170"/>
      <c r="D8496" s="170"/>
      <c r="E8496" s="170"/>
      <c r="F8496" s="170"/>
      <c r="G8496" s="170"/>
      <c r="H8496" s="170"/>
      <c r="I8496" s="170"/>
      <c r="J8496" s="170"/>
      <c r="K8496" s="170"/>
      <c r="L8496" s="170"/>
      <c r="M8496" s="170"/>
      <c r="N8496" s="170"/>
      <c r="O8496" s="170"/>
      <c r="P8496" s="170"/>
      <c r="Q8496" s="170"/>
      <c r="R8496" s="170"/>
      <c r="S8496" s="170"/>
      <c r="T8496" s="170"/>
      <c r="U8496" s="170"/>
      <c r="V8496" s="170"/>
      <c r="W8496" s="170"/>
      <c r="X8496" s="174"/>
      <c r="Y8496" s="170"/>
      <c r="Z8496" s="170"/>
      <c r="AA8496" s="170"/>
      <c r="AB8496" s="170"/>
      <c r="AC8496" s="170"/>
      <c r="AD8496" s="174"/>
      <c r="AE8496" s="170"/>
      <c r="AF8496" s="170"/>
      <c r="AI8496" s="170"/>
      <c r="AJ8496" s="170"/>
      <c r="AK8496" s="170"/>
      <c r="AL8496" s="170"/>
      <c r="AM8496" s="170"/>
      <c r="AN8496" s="170"/>
    </row>
    <row r="8497" spans="1:40" ht="52.5" customHeight="1" x14ac:dyDescent="0.2">
      <c r="A8497" s="170"/>
      <c r="B8497" s="170"/>
      <c r="C8497" s="170"/>
      <c r="D8497" s="170"/>
      <c r="E8497" s="170"/>
      <c r="F8497" s="170"/>
      <c r="G8497" s="170"/>
      <c r="H8497" s="170"/>
      <c r="I8497" s="170"/>
      <c r="J8497" s="170"/>
      <c r="K8497" s="170"/>
      <c r="L8497" s="170"/>
      <c r="M8497" s="170"/>
      <c r="N8497" s="170"/>
      <c r="O8497" s="170"/>
      <c r="P8497" s="170"/>
      <c r="Q8497" s="170"/>
      <c r="R8497" s="170"/>
      <c r="S8497" s="170"/>
      <c r="T8497" s="170"/>
      <c r="U8497" s="170"/>
      <c r="V8497" s="170"/>
      <c r="W8497" s="170"/>
      <c r="X8497" s="174"/>
      <c r="Y8497" s="170"/>
      <c r="Z8497" s="170"/>
      <c r="AA8497" s="170"/>
      <c r="AB8497" s="170"/>
      <c r="AC8497" s="170"/>
      <c r="AD8497" s="174"/>
      <c r="AE8497" s="170"/>
      <c r="AF8497" s="170"/>
      <c r="AI8497" s="170"/>
      <c r="AJ8497" s="170"/>
      <c r="AK8497" s="170"/>
      <c r="AL8497" s="170"/>
      <c r="AM8497" s="170"/>
      <c r="AN8497" s="170"/>
    </row>
    <row r="8498" spans="1:40" ht="52.5" customHeight="1" x14ac:dyDescent="0.2">
      <c r="A8498" s="170"/>
      <c r="B8498" s="170"/>
      <c r="C8498" s="170"/>
      <c r="D8498" s="170"/>
      <c r="E8498" s="170"/>
      <c r="F8498" s="170"/>
      <c r="G8498" s="170"/>
      <c r="H8498" s="170"/>
      <c r="I8498" s="170"/>
      <c r="J8498" s="170"/>
      <c r="K8498" s="170"/>
      <c r="L8498" s="170"/>
      <c r="M8498" s="170"/>
      <c r="N8498" s="170"/>
      <c r="O8498" s="170"/>
      <c r="P8498" s="170"/>
      <c r="Q8498" s="170"/>
      <c r="R8498" s="170"/>
      <c r="S8498" s="170"/>
      <c r="T8498" s="170"/>
      <c r="U8498" s="170"/>
      <c r="V8498" s="170"/>
      <c r="W8498" s="170"/>
      <c r="X8498" s="174"/>
      <c r="Y8498" s="170"/>
      <c r="Z8498" s="170"/>
      <c r="AA8498" s="170"/>
      <c r="AB8498" s="170"/>
      <c r="AC8498" s="170"/>
      <c r="AD8498" s="174"/>
      <c r="AE8498" s="170"/>
      <c r="AF8498" s="170"/>
      <c r="AI8498" s="170"/>
      <c r="AJ8498" s="170"/>
      <c r="AK8498" s="170"/>
      <c r="AL8498" s="170"/>
      <c r="AM8498" s="170"/>
      <c r="AN8498" s="170"/>
    </row>
    <row r="8499" spans="1:40" ht="52.5" customHeight="1" x14ac:dyDescent="0.2">
      <c r="A8499" s="170"/>
      <c r="B8499" s="170"/>
      <c r="C8499" s="170"/>
      <c r="D8499" s="170"/>
      <c r="E8499" s="170"/>
      <c r="F8499" s="170"/>
      <c r="G8499" s="170"/>
      <c r="H8499" s="170"/>
      <c r="I8499" s="170"/>
      <c r="J8499" s="170"/>
      <c r="K8499" s="170"/>
      <c r="L8499" s="170"/>
      <c r="M8499" s="170"/>
      <c r="N8499" s="170"/>
      <c r="O8499" s="170"/>
      <c r="P8499" s="170"/>
      <c r="Q8499" s="170"/>
      <c r="R8499" s="170"/>
      <c r="S8499" s="170"/>
      <c r="T8499" s="170"/>
      <c r="U8499" s="170"/>
      <c r="V8499" s="170"/>
      <c r="W8499" s="170"/>
      <c r="X8499" s="174"/>
      <c r="Y8499" s="170"/>
      <c r="Z8499" s="170"/>
      <c r="AA8499" s="170"/>
      <c r="AB8499" s="170"/>
      <c r="AC8499" s="170"/>
      <c r="AD8499" s="174"/>
      <c r="AE8499" s="170"/>
      <c r="AF8499" s="170"/>
      <c r="AI8499" s="170"/>
      <c r="AJ8499" s="170"/>
      <c r="AK8499" s="170"/>
      <c r="AL8499" s="170"/>
      <c r="AM8499" s="170"/>
      <c r="AN8499" s="170"/>
    </row>
    <row r="8500" spans="1:40" ht="52.5" customHeight="1" x14ac:dyDescent="0.2">
      <c r="A8500" s="170"/>
      <c r="B8500" s="170"/>
      <c r="C8500" s="170"/>
      <c r="D8500" s="170"/>
      <c r="E8500" s="170"/>
      <c r="F8500" s="170"/>
      <c r="G8500" s="170"/>
      <c r="H8500" s="170"/>
      <c r="I8500" s="170"/>
      <c r="J8500" s="170"/>
      <c r="K8500" s="170"/>
      <c r="L8500" s="170"/>
      <c r="M8500" s="170"/>
      <c r="N8500" s="170"/>
      <c r="O8500" s="170"/>
      <c r="P8500" s="170"/>
      <c r="Q8500" s="170"/>
      <c r="R8500" s="170"/>
      <c r="S8500" s="170"/>
      <c r="T8500" s="170"/>
      <c r="U8500" s="170"/>
      <c r="V8500" s="170"/>
      <c r="W8500" s="170"/>
      <c r="X8500" s="174"/>
      <c r="Y8500" s="170"/>
      <c r="Z8500" s="170"/>
      <c r="AA8500" s="170"/>
      <c r="AB8500" s="170"/>
      <c r="AC8500" s="170"/>
      <c r="AD8500" s="174"/>
      <c r="AE8500" s="170"/>
      <c r="AF8500" s="170"/>
      <c r="AI8500" s="170"/>
      <c r="AJ8500" s="170"/>
      <c r="AK8500" s="170"/>
      <c r="AL8500" s="170"/>
      <c r="AM8500" s="170"/>
      <c r="AN8500" s="170"/>
    </row>
    <row r="8501" spans="1:40" ht="52.5" customHeight="1" x14ac:dyDescent="0.2">
      <c r="A8501" s="170"/>
      <c r="B8501" s="170"/>
      <c r="C8501" s="170"/>
      <c r="D8501" s="170"/>
      <c r="E8501" s="170"/>
      <c r="F8501" s="170"/>
      <c r="G8501" s="170"/>
      <c r="H8501" s="170"/>
      <c r="I8501" s="170"/>
      <c r="J8501" s="170"/>
      <c r="K8501" s="170"/>
      <c r="L8501" s="170"/>
      <c r="M8501" s="170"/>
      <c r="N8501" s="170"/>
      <c r="O8501" s="170"/>
      <c r="P8501" s="170"/>
      <c r="Q8501" s="170"/>
      <c r="R8501" s="170"/>
      <c r="S8501" s="170"/>
      <c r="T8501" s="170"/>
      <c r="U8501" s="170"/>
      <c r="V8501" s="170"/>
      <c r="W8501" s="170"/>
      <c r="X8501" s="174"/>
      <c r="Y8501" s="170"/>
      <c r="Z8501" s="170"/>
      <c r="AA8501" s="170"/>
      <c r="AB8501" s="170"/>
      <c r="AC8501" s="170"/>
      <c r="AD8501" s="174"/>
      <c r="AE8501" s="170"/>
      <c r="AF8501" s="170"/>
      <c r="AI8501" s="170"/>
      <c r="AJ8501" s="170"/>
      <c r="AK8501" s="170"/>
      <c r="AL8501" s="170"/>
      <c r="AM8501" s="170"/>
      <c r="AN8501" s="170"/>
    </row>
    <row r="8502" spans="1:40" ht="52.5" customHeight="1" x14ac:dyDescent="0.2">
      <c r="A8502" s="170"/>
      <c r="B8502" s="170"/>
      <c r="C8502" s="170"/>
      <c r="D8502" s="170"/>
      <c r="E8502" s="170"/>
      <c r="F8502" s="170"/>
      <c r="G8502" s="170"/>
      <c r="H8502" s="170"/>
      <c r="I8502" s="170"/>
      <c r="J8502" s="170"/>
      <c r="K8502" s="170"/>
      <c r="L8502" s="170"/>
      <c r="M8502" s="170"/>
      <c r="N8502" s="170"/>
      <c r="O8502" s="170"/>
      <c r="P8502" s="170"/>
      <c r="Q8502" s="170"/>
      <c r="R8502" s="170"/>
      <c r="S8502" s="170"/>
      <c r="T8502" s="170"/>
      <c r="U8502" s="170"/>
      <c r="V8502" s="170"/>
      <c r="W8502" s="170"/>
      <c r="X8502" s="174"/>
      <c r="Y8502" s="170"/>
      <c r="Z8502" s="170"/>
      <c r="AA8502" s="170"/>
      <c r="AB8502" s="170"/>
      <c r="AC8502" s="170"/>
      <c r="AD8502" s="174"/>
      <c r="AE8502" s="170"/>
      <c r="AF8502" s="170"/>
      <c r="AI8502" s="170"/>
      <c r="AJ8502" s="170"/>
      <c r="AK8502" s="170"/>
      <c r="AL8502" s="170"/>
      <c r="AM8502" s="170"/>
      <c r="AN8502" s="170"/>
    </row>
    <row r="8503" spans="1:40" ht="52.5" customHeight="1" x14ac:dyDescent="0.2">
      <c r="A8503" s="170"/>
      <c r="B8503" s="170"/>
      <c r="C8503" s="170"/>
      <c r="D8503" s="170"/>
      <c r="E8503" s="170"/>
      <c r="F8503" s="170"/>
      <c r="G8503" s="170"/>
      <c r="H8503" s="170"/>
      <c r="I8503" s="170"/>
      <c r="J8503" s="170"/>
      <c r="K8503" s="170"/>
      <c r="L8503" s="170"/>
      <c r="M8503" s="170"/>
      <c r="N8503" s="170"/>
      <c r="O8503" s="170"/>
      <c r="P8503" s="170"/>
      <c r="Q8503" s="170"/>
      <c r="R8503" s="170"/>
      <c r="S8503" s="170"/>
      <c r="T8503" s="170"/>
      <c r="U8503" s="170"/>
      <c r="V8503" s="170"/>
      <c r="W8503" s="170"/>
      <c r="X8503" s="174"/>
      <c r="Y8503" s="170"/>
      <c r="Z8503" s="170"/>
      <c r="AA8503" s="170"/>
      <c r="AB8503" s="170"/>
      <c r="AC8503" s="170"/>
      <c r="AD8503" s="174"/>
      <c r="AE8503" s="170"/>
      <c r="AF8503" s="170"/>
      <c r="AI8503" s="170"/>
      <c r="AJ8503" s="170"/>
      <c r="AK8503" s="170"/>
      <c r="AL8503" s="170"/>
      <c r="AM8503" s="170"/>
      <c r="AN8503" s="170"/>
    </row>
    <row r="8504" spans="1:40" ht="52.5" customHeight="1" x14ac:dyDescent="0.2">
      <c r="A8504" s="170"/>
      <c r="B8504" s="170"/>
      <c r="C8504" s="170"/>
      <c r="D8504" s="170"/>
      <c r="E8504" s="170"/>
      <c r="F8504" s="170"/>
      <c r="G8504" s="170"/>
      <c r="H8504" s="170"/>
      <c r="I8504" s="170"/>
      <c r="J8504" s="170"/>
      <c r="K8504" s="170"/>
      <c r="L8504" s="170"/>
      <c r="M8504" s="170"/>
      <c r="N8504" s="170"/>
      <c r="O8504" s="170"/>
      <c r="P8504" s="170"/>
      <c r="Q8504" s="170"/>
      <c r="R8504" s="170"/>
      <c r="S8504" s="170"/>
      <c r="T8504" s="170"/>
      <c r="U8504" s="170"/>
      <c r="V8504" s="170"/>
      <c r="W8504" s="170"/>
      <c r="X8504" s="174"/>
      <c r="Y8504" s="170"/>
      <c r="Z8504" s="170"/>
      <c r="AA8504" s="170"/>
      <c r="AB8504" s="170"/>
      <c r="AC8504" s="170"/>
      <c r="AD8504" s="174"/>
      <c r="AE8504" s="170"/>
      <c r="AF8504" s="170"/>
      <c r="AI8504" s="170"/>
      <c r="AJ8504" s="170"/>
      <c r="AK8504" s="170"/>
      <c r="AL8504" s="170"/>
      <c r="AM8504" s="170"/>
      <c r="AN8504" s="170"/>
    </row>
    <row r="8505" spans="1:40" ht="52.5" customHeight="1" x14ac:dyDescent="0.2">
      <c r="A8505" s="170"/>
      <c r="B8505" s="170"/>
      <c r="C8505" s="170"/>
      <c r="D8505" s="170"/>
      <c r="E8505" s="170"/>
      <c r="F8505" s="170"/>
      <c r="G8505" s="170"/>
      <c r="H8505" s="170"/>
      <c r="I8505" s="170"/>
      <c r="J8505" s="170"/>
      <c r="K8505" s="170"/>
      <c r="L8505" s="170"/>
      <c r="M8505" s="170"/>
      <c r="N8505" s="170"/>
      <c r="O8505" s="170"/>
      <c r="P8505" s="170"/>
      <c r="Q8505" s="170"/>
      <c r="R8505" s="170"/>
      <c r="S8505" s="170"/>
      <c r="T8505" s="170"/>
      <c r="U8505" s="170"/>
      <c r="V8505" s="170"/>
      <c r="W8505" s="170"/>
      <c r="X8505" s="174"/>
      <c r="Y8505" s="170"/>
      <c r="Z8505" s="170"/>
      <c r="AA8505" s="170"/>
      <c r="AB8505" s="170"/>
      <c r="AC8505" s="170"/>
      <c r="AD8505" s="174"/>
      <c r="AE8505" s="170"/>
      <c r="AF8505" s="170"/>
      <c r="AI8505" s="170"/>
      <c r="AJ8505" s="170"/>
      <c r="AK8505" s="170"/>
      <c r="AL8505" s="170"/>
      <c r="AM8505" s="170"/>
      <c r="AN8505" s="170"/>
    </row>
    <row r="8506" spans="1:40" ht="52.5" customHeight="1" x14ac:dyDescent="0.2">
      <c r="A8506" s="170"/>
      <c r="B8506" s="170"/>
      <c r="C8506" s="170"/>
      <c r="D8506" s="170"/>
      <c r="E8506" s="170"/>
      <c r="F8506" s="170"/>
      <c r="G8506" s="170"/>
      <c r="H8506" s="170"/>
      <c r="I8506" s="170"/>
      <c r="J8506" s="170"/>
      <c r="K8506" s="170"/>
      <c r="L8506" s="170"/>
      <c r="M8506" s="170"/>
      <c r="N8506" s="170"/>
      <c r="O8506" s="170"/>
      <c r="P8506" s="170"/>
      <c r="Q8506" s="170"/>
      <c r="R8506" s="170"/>
      <c r="S8506" s="170"/>
      <c r="T8506" s="170"/>
      <c r="U8506" s="170"/>
      <c r="V8506" s="170"/>
      <c r="W8506" s="170"/>
      <c r="X8506" s="174"/>
      <c r="Y8506" s="170"/>
      <c r="Z8506" s="170"/>
      <c r="AA8506" s="170"/>
      <c r="AB8506" s="170"/>
      <c r="AC8506" s="170"/>
      <c r="AD8506" s="174"/>
      <c r="AE8506" s="170"/>
      <c r="AF8506" s="170"/>
      <c r="AI8506" s="170"/>
      <c r="AJ8506" s="170"/>
      <c r="AK8506" s="170"/>
      <c r="AL8506" s="170"/>
      <c r="AM8506" s="170"/>
      <c r="AN8506" s="170"/>
    </row>
    <row r="8507" spans="1:40" ht="52.5" customHeight="1" x14ac:dyDescent="0.2">
      <c r="A8507" s="170"/>
      <c r="B8507" s="170"/>
      <c r="C8507" s="170"/>
      <c r="D8507" s="170"/>
      <c r="E8507" s="170"/>
      <c r="F8507" s="170"/>
      <c r="G8507" s="170"/>
      <c r="H8507" s="170"/>
      <c r="I8507" s="170"/>
      <c r="J8507" s="170"/>
      <c r="K8507" s="170"/>
      <c r="L8507" s="170"/>
      <c r="M8507" s="170"/>
      <c r="N8507" s="170"/>
      <c r="O8507" s="170"/>
      <c r="P8507" s="170"/>
      <c r="Q8507" s="170"/>
      <c r="R8507" s="170"/>
      <c r="S8507" s="170"/>
      <c r="T8507" s="170"/>
      <c r="U8507" s="170"/>
      <c r="V8507" s="170"/>
      <c r="W8507" s="170"/>
      <c r="X8507" s="174"/>
      <c r="Y8507" s="170"/>
      <c r="Z8507" s="170"/>
      <c r="AA8507" s="170"/>
      <c r="AB8507" s="170"/>
      <c r="AC8507" s="170"/>
      <c r="AD8507" s="174"/>
      <c r="AE8507" s="170"/>
      <c r="AF8507" s="170"/>
      <c r="AI8507" s="170"/>
      <c r="AJ8507" s="170"/>
      <c r="AK8507" s="170"/>
      <c r="AL8507" s="170"/>
      <c r="AM8507" s="170"/>
      <c r="AN8507" s="170"/>
    </row>
    <row r="8508" spans="1:40" ht="52.5" customHeight="1" x14ac:dyDescent="0.2">
      <c r="A8508" s="170"/>
      <c r="B8508" s="170"/>
      <c r="C8508" s="170"/>
      <c r="D8508" s="170"/>
      <c r="E8508" s="170"/>
      <c r="F8508" s="170"/>
      <c r="G8508" s="170"/>
      <c r="H8508" s="170"/>
      <c r="I8508" s="170"/>
      <c r="J8508" s="170"/>
      <c r="K8508" s="170"/>
      <c r="L8508" s="170"/>
      <c r="M8508" s="170"/>
      <c r="N8508" s="170"/>
      <c r="O8508" s="170"/>
      <c r="P8508" s="170"/>
      <c r="Q8508" s="170"/>
      <c r="R8508" s="170"/>
      <c r="S8508" s="170"/>
      <c r="T8508" s="170"/>
      <c r="U8508" s="170"/>
      <c r="V8508" s="170"/>
      <c r="W8508" s="170"/>
      <c r="X8508" s="174"/>
      <c r="Y8508" s="170"/>
      <c r="Z8508" s="170"/>
      <c r="AA8508" s="170"/>
      <c r="AB8508" s="170"/>
      <c r="AC8508" s="170"/>
      <c r="AD8508" s="174"/>
      <c r="AE8508" s="170"/>
      <c r="AF8508" s="170"/>
      <c r="AI8508" s="170"/>
      <c r="AJ8508" s="170"/>
      <c r="AK8508" s="170"/>
      <c r="AL8508" s="170"/>
      <c r="AM8508" s="170"/>
      <c r="AN8508" s="170"/>
    </row>
    <row r="8509" spans="1:40" ht="52.5" customHeight="1" x14ac:dyDescent="0.2">
      <c r="A8509" s="170"/>
      <c r="B8509" s="170"/>
      <c r="C8509" s="170"/>
      <c r="D8509" s="170"/>
      <c r="E8509" s="170"/>
      <c r="F8509" s="170"/>
      <c r="G8509" s="170"/>
      <c r="H8509" s="170"/>
      <c r="I8509" s="170"/>
      <c r="J8509" s="170"/>
      <c r="K8509" s="170"/>
      <c r="L8509" s="170"/>
      <c r="M8509" s="170"/>
      <c r="N8509" s="170"/>
      <c r="O8509" s="170"/>
      <c r="P8509" s="170"/>
      <c r="Q8509" s="170"/>
      <c r="R8509" s="170"/>
      <c r="S8509" s="170"/>
      <c r="T8509" s="170"/>
      <c r="U8509" s="170"/>
      <c r="V8509" s="170"/>
      <c r="W8509" s="170"/>
      <c r="X8509" s="174"/>
      <c r="Y8509" s="170"/>
      <c r="Z8509" s="170"/>
      <c r="AA8509" s="170"/>
      <c r="AB8509" s="170"/>
      <c r="AC8509" s="170"/>
      <c r="AD8509" s="174"/>
      <c r="AE8509" s="170"/>
      <c r="AF8509" s="170"/>
      <c r="AI8509" s="170"/>
      <c r="AJ8509" s="170"/>
      <c r="AK8509" s="170"/>
      <c r="AL8509" s="170"/>
      <c r="AM8509" s="170"/>
      <c r="AN8509" s="170"/>
    </row>
    <row r="8510" spans="1:40" ht="52.5" customHeight="1" x14ac:dyDescent="0.2">
      <c r="A8510" s="170"/>
      <c r="B8510" s="170"/>
      <c r="C8510" s="170"/>
      <c r="D8510" s="170"/>
      <c r="E8510" s="170"/>
      <c r="F8510" s="170"/>
      <c r="G8510" s="170"/>
      <c r="H8510" s="170"/>
      <c r="I8510" s="170"/>
      <c r="J8510" s="170"/>
      <c r="K8510" s="170"/>
      <c r="L8510" s="170"/>
      <c r="M8510" s="170"/>
      <c r="N8510" s="170"/>
      <c r="O8510" s="170"/>
      <c r="P8510" s="170"/>
      <c r="Q8510" s="170"/>
      <c r="R8510" s="170"/>
      <c r="S8510" s="170"/>
      <c r="T8510" s="170"/>
      <c r="U8510" s="170"/>
      <c r="V8510" s="170"/>
      <c r="W8510" s="170"/>
      <c r="X8510" s="174"/>
      <c r="Y8510" s="170"/>
      <c r="Z8510" s="170"/>
      <c r="AA8510" s="170"/>
      <c r="AB8510" s="170"/>
      <c r="AC8510" s="170"/>
      <c r="AD8510" s="174"/>
      <c r="AE8510" s="170"/>
      <c r="AF8510" s="170"/>
      <c r="AI8510" s="170"/>
      <c r="AJ8510" s="170"/>
      <c r="AK8510" s="170"/>
      <c r="AL8510" s="170"/>
      <c r="AM8510" s="170"/>
      <c r="AN8510" s="170"/>
    </row>
    <row r="8511" spans="1:40" ht="52.5" customHeight="1" x14ac:dyDescent="0.2">
      <c r="A8511" s="170"/>
      <c r="B8511" s="170"/>
      <c r="C8511" s="170"/>
      <c r="D8511" s="170"/>
      <c r="E8511" s="170"/>
      <c r="F8511" s="170"/>
      <c r="G8511" s="170"/>
      <c r="H8511" s="170"/>
      <c r="I8511" s="170"/>
      <c r="J8511" s="170"/>
      <c r="K8511" s="170"/>
      <c r="L8511" s="170"/>
      <c r="M8511" s="170"/>
      <c r="N8511" s="170"/>
      <c r="O8511" s="170"/>
      <c r="P8511" s="170"/>
      <c r="Q8511" s="170"/>
      <c r="R8511" s="170"/>
      <c r="S8511" s="170"/>
      <c r="T8511" s="170"/>
      <c r="U8511" s="170"/>
      <c r="V8511" s="170"/>
      <c r="W8511" s="170"/>
      <c r="X8511" s="174"/>
      <c r="Y8511" s="170"/>
      <c r="Z8511" s="170"/>
      <c r="AA8511" s="170"/>
      <c r="AB8511" s="170"/>
      <c r="AC8511" s="170"/>
      <c r="AD8511" s="174"/>
      <c r="AE8511" s="170"/>
      <c r="AF8511" s="170"/>
      <c r="AI8511" s="170"/>
      <c r="AJ8511" s="170"/>
      <c r="AK8511" s="170"/>
      <c r="AL8511" s="170"/>
      <c r="AM8511" s="170"/>
      <c r="AN8511" s="170"/>
    </row>
    <row r="8512" spans="1:40" ht="52.5" customHeight="1" x14ac:dyDescent="0.2">
      <c r="A8512" s="170"/>
      <c r="B8512" s="170"/>
      <c r="C8512" s="170"/>
      <c r="D8512" s="170"/>
      <c r="E8512" s="170"/>
      <c r="F8512" s="170"/>
      <c r="G8512" s="170"/>
      <c r="H8512" s="170"/>
      <c r="I8512" s="170"/>
      <c r="J8512" s="170"/>
      <c r="K8512" s="170"/>
      <c r="L8512" s="170"/>
      <c r="M8512" s="170"/>
      <c r="N8512" s="170"/>
      <c r="O8512" s="170"/>
      <c r="P8512" s="170"/>
      <c r="Q8512" s="170"/>
      <c r="R8512" s="170"/>
      <c r="S8512" s="170"/>
      <c r="T8512" s="170"/>
      <c r="U8512" s="170"/>
      <c r="V8512" s="170"/>
      <c r="W8512" s="170"/>
      <c r="X8512" s="174"/>
      <c r="Y8512" s="170"/>
      <c r="Z8512" s="170"/>
      <c r="AA8512" s="170"/>
      <c r="AB8512" s="170"/>
      <c r="AC8512" s="170"/>
      <c r="AD8512" s="174"/>
      <c r="AE8512" s="170"/>
      <c r="AF8512" s="170"/>
      <c r="AI8512" s="170"/>
      <c r="AJ8512" s="170"/>
      <c r="AK8512" s="170"/>
      <c r="AL8512" s="170"/>
      <c r="AM8512" s="170"/>
      <c r="AN8512" s="170"/>
    </row>
    <row r="8513" spans="1:40" ht="52.5" customHeight="1" x14ac:dyDescent="0.2">
      <c r="A8513" s="170"/>
      <c r="B8513" s="170"/>
      <c r="C8513" s="170"/>
      <c r="D8513" s="170"/>
      <c r="E8513" s="170"/>
      <c r="F8513" s="170"/>
      <c r="G8513" s="170"/>
      <c r="H8513" s="170"/>
      <c r="I8513" s="170"/>
      <c r="J8513" s="170"/>
      <c r="K8513" s="170"/>
      <c r="L8513" s="170"/>
      <c r="M8513" s="170"/>
      <c r="N8513" s="170"/>
      <c r="O8513" s="170"/>
      <c r="P8513" s="170"/>
      <c r="Q8513" s="170"/>
      <c r="R8513" s="170"/>
      <c r="S8513" s="170"/>
      <c r="T8513" s="170"/>
      <c r="U8513" s="170"/>
      <c r="V8513" s="170"/>
      <c r="W8513" s="170"/>
      <c r="X8513" s="174"/>
      <c r="Y8513" s="170"/>
      <c r="Z8513" s="170"/>
      <c r="AA8513" s="170"/>
      <c r="AB8513" s="170"/>
      <c r="AC8513" s="170"/>
      <c r="AD8513" s="174"/>
      <c r="AE8513" s="170"/>
      <c r="AF8513" s="170"/>
      <c r="AI8513" s="170"/>
      <c r="AJ8513" s="170"/>
      <c r="AK8513" s="170"/>
      <c r="AL8513" s="170"/>
      <c r="AM8513" s="170"/>
      <c r="AN8513" s="170"/>
    </row>
    <row r="8514" spans="1:40" ht="52.5" customHeight="1" x14ac:dyDescent="0.2">
      <c r="A8514" s="170"/>
      <c r="B8514" s="170"/>
      <c r="C8514" s="170"/>
      <c r="D8514" s="170"/>
      <c r="E8514" s="170"/>
      <c r="F8514" s="170"/>
      <c r="G8514" s="170"/>
      <c r="H8514" s="170"/>
      <c r="I8514" s="170"/>
      <c r="J8514" s="170"/>
      <c r="K8514" s="170"/>
      <c r="L8514" s="170"/>
      <c r="M8514" s="170"/>
      <c r="N8514" s="170"/>
      <c r="O8514" s="170"/>
      <c r="P8514" s="170"/>
      <c r="Q8514" s="170"/>
      <c r="R8514" s="170"/>
      <c r="S8514" s="170"/>
      <c r="T8514" s="170"/>
      <c r="U8514" s="170"/>
      <c r="V8514" s="170"/>
      <c r="W8514" s="170"/>
      <c r="X8514" s="174"/>
      <c r="Y8514" s="170"/>
      <c r="Z8514" s="170"/>
      <c r="AA8514" s="170"/>
      <c r="AB8514" s="170"/>
      <c r="AC8514" s="170"/>
      <c r="AD8514" s="174"/>
      <c r="AE8514" s="170"/>
      <c r="AF8514" s="170"/>
      <c r="AI8514" s="170"/>
      <c r="AJ8514" s="170"/>
      <c r="AK8514" s="170"/>
      <c r="AL8514" s="170"/>
      <c r="AM8514" s="170"/>
      <c r="AN8514" s="170"/>
    </row>
    <row r="8515" spans="1:40" ht="52.5" customHeight="1" x14ac:dyDescent="0.2">
      <c r="A8515" s="170"/>
      <c r="B8515" s="170"/>
      <c r="C8515" s="170"/>
      <c r="D8515" s="170"/>
      <c r="E8515" s="170"/>
      <c r="F8515" s="170"/>
      <c r="G8515" s="170"/>
      <c r="H8515" s="170"/>
      <c r="I8515" s="170"/>
      <c r="J8515" s="170"/>
      <c r="K8515" s="170"/>
      <c r="L8515" s="170"/>
      <c r="M8515" s="170"/>
      <c r="N8515" s="170"/>
      <c r="O8515" s="170"/>
      <c r="P8515" s="170"/>
      <c r="Q8515" s="170"/>
      <c r="R8515" s="170"/>
      <c r="S8515" s="170"/>
      <c r="T8515" s="170"/>
      <c r="U8515" s="170"/>
      <c r="V8515" s="170"/>
      <c r="W8515" s="170"/>
      <c r="X8515" s="174"/>
      <c r="Y8515" s="170"/>
      <c r="Z8515" s="170"/>
      <c r="AA8515" s="170"/>
      <c r="AB8515" s="170"/>
      <c r="AC8515" s="170"/>
      <c r="AD8515" s="174"/>
      <c r="AE8515" s="170"/>
      <c r="AF8515" s="170"/>
      <c r="AI8515" s="170"/>
      <c r="AJ8515" s="170"/>
      <c r="AK8515" s="170"/>
      <c r="AL8515" s="170"/>
      <c r="AM8515" s="170"/>
      <c r="AN8515" s="170"/>
    </row>
    <row r="8516" spans="1:40" ht="52.5" customHeight="1" x14ac:dyDescent="0.2">
      <c r="A8516" s="170"/>
      <c r="B8516" s="170"/>
      <c r="C8516" s="170"/>
      <c r="D8516" s="170"/>
      <c r="E8516" s="170"/>
      <c r="F8516" s="170"/>
      <c r="G8516" s="170"/>
      <c r="H8516" s="170"/>
      <c r="I8516" s="170"/>
      <c r="J8516" s="170"/>
      <c r="K8516" s="170"/>
      <c r="L8516" s="170"/>
      <c r="M8516" s="170"/>
      <c r="N8516" s="170"/>
      <c r="O8516" s="170"/>
      <c r="P8516" s="170"/>
      <c r="Q8516" s="170"/>
      <c r="R8516" s="170"/>
      <c r="S8516" s="170"/>
      <c r="T8516" s="170"/>
      <c r="U8516" s="170"/>
      <c r="V8516" s="170"/>
      <c r="W8516" s="170"/>
      <c r="X8516" s="174"/>
      <c r="Y8516" s="170"/>
      <c r="Z8516" s="170"/>
      <c r="AA8516" s="170"/>
      <c r="AB8516" s="170"/>
      <c r="AC8516" s="170"/>
      <c r="AD8516" s="174"/>
      <c r="AE8516" s="170"/>
      <c r="AF8516" s="170"/>
      <c r="AI8516" s="170"/>
      <c r="AJ8516" s="170"/>
      <c r="AK8516" s="170"/>
      <c r="AL8516" s="170"/>
      <c r="AM8516" s="170"/>
      <c r="AN8516" s="170"/>
    </row>
    <row r="8517" spans="1:40" ht="52.5" customHeight="1" x14ac:dyDescent="0.2">
      <c r="A8517" s="170"/>
      <c r="B8517" s="170"/>
      <c r="C8517" s="170"/>
      <c r="D8517" s="170"/>
      <c r="E8517" s="170"/>
      <c r="F8517" s="170"/>
      <c r="G8517" s="170"/>
      <c r="H8517" s="170"/>
      <c r="I8517" s="170"/>
      <c r="J8517" s="170"/>
      <c r="K8517" s="170"/>
      <c r="L8517" s="170"/>
      <c r="M8517" s="170"/>
      <c r="N8517" s="170"/>
      <c r="O8517" s="170"/>
      <c r="P8517" s="170"/>
      <c r="Q8517" s="170"/>
      <c r="R8517" s="170"/>
      <c r="S8517" s="170"/>
      <c r="T8517" s="170"/>
      <c r="U8517" s="170"/>
      <c r="V8517" s="170"/>
      <c r="W8517" s="170"/>
      <c r="X8517" s="174"/>
      <c r="Y8517" s="170"/>
      <c r="Z8517" s="170"/>
      <c r="AA8517" s="170"/>
      <c r="AB8517" s="170"/>
      <c r="AC8517" s="170"/>
      <c r="AD8517" s="174"/>
      <c r="AE8517" s="170"/>
      <c r="AF8517" s="170"/>
      <c r="AI8517" s="170"/>
      <c r="AJ8517" s="170"/>
      <c r="AK8517" s="170"/>
      <c r="AL8517" s="170"/>
      <c r="AM8517" s="170"/>
      <c r="AN8517" s="170"/>
    </row>
    <row r="8518" spans="1:40" ht="52.5" customHeight="1" x14ac:dyDescent="0.2">
      <c r="A8518" s="170"/>
      <c r="B8518" s="170"/>
      <c r="C8518" s="170"/>
      <c r="D8518" s="170"/>
      <c r="E8518" s="170"/>
      <c r="F8518" s="170"/>
      <c r="G8518" s="170"/>
      <c r="H8518" s="170"/>
      <c r="I8518" s="170"/>
      <c r="J8518" s="170"/>
      <c r="K8518" s="170"/>
      <c r="L8518" s="170"/>
      <c r="M8518" s="170"/>
      <c r="N8518" s="170"/>
      <c r="O8518" s="170"/>
      <c r="P8518" s="170"/>
      <c r="Q8518" s="170"/>
      <c r="R8518" s="170"/>
      <c r="S8518" s="170"/>
      <c r="T8518" s="170"/>
      <c r="U8518" s="170"/>
      <c r="V8518" s="170"/>
      <c r="W8518" s="170"/>
      <c r="X8518" s="174"/>
      <c r="Y8518" s="170"/>
      <c r="Z8518" s="170"/>
      <c r="AA8518" s="170"/>
      <c r="AB8518" s="170"/>
      <c r="AC8518" s="170"/>
      <c r="AD8518" s="174"/>
      <c r="AE8518" s="170"/>
      <c r="AF8518" s="170"/>
      <c r="AI8518" s="170"/>
      <c r="AJ8518" s="170"/>
      <c r="AK8518" s="170"/>
      <c r="AL8518" s="170"/>
      <c r="AM8518" s="170"/>
      <c r="AN8518" s="170"/>
    </row>
    <row r="8519" spans="1:40" ht="52.5" customHeight="1" x14ac:dyDescent="0.2">
      <c r="A8519" s="170"/>
      <c r="B8519" s="170"/>
      <c r="C8519" s="170"/>
      <c r="D8519" s="170"/>
      <c r="E8519" s="170"/>
      <c r="F8519" s="170"/>
      <c r="G8519" s="170"/>
      <c r="H8519" s="170"/>
      <c r="I8519" s="170"/>
      <c r="J8519" s="170"/>
      <c r="K8519" s="170"/>
      <c r="L8519" s="170"/>
      <c r="M8519" s="170"/>
      <c r="N8519" s="170"/>
      <c r="O8519" s="170"/>
      <c r="P8519" s="170"/>
      <c r="Q8519" s="170"/>
      <c r="R8519" s="170"/>
      <c r="S8519" s="170"/>
      <c r="T8519" s="170"/>
      <c r="U8519" s="170"/>
      <c r="V8519" s="170"/>
      <c r="W8519" s="170"/>
      <c r="X8519" s="174"/>
      <c r="Y8519" s="170"/>
      <c r="Z8519" s="170"/>
      <c r="AA8519" s="170"/>
      <c r="AB8519" s="170"/>
      <c r="AC8519" s="170"/>
      <c r="AD8519" s="174"/>
      <c r="AE8519" s="170"/>
      <c r="AF8519" s="170"/>
      <c r="AI8519" s="170"/>
      <c r="AJ8519" s="170"/>
      <c r="AK8519" s="170"/>
      <c r="AL8519" s="170"/>
      <c r="AM8519" s="170"/>
      <c r="AN8519" s="170"/>
    </row>
    <row r="8520" spans="1:40" ht="52.5" customHeight="1" x14ac:dyDescent="0.2">
      <c r="A8520" s="170"/>
      <c r="B8520" s="170"/>
      <c r="C8520" s="170"/>
      <c r="D8520" s="170"/>
      <c r="E8520" s="170"/>
      <c r="F8520" s="170"/>
      <c r="G8520" s="170"/>
      <c r="H8520" s="170"/>
      <c r="I8520" s="170"/>
      <c r="J8520" s="170"/>
      <c r="K8520" s="170"/>
      <c r="L8520" s="170"/>
      <c r="M8520" s="170"/>
      <c r="N8520" s="170"/>
      <c r="O8520" s="170"/>
      <c r="P8520" s="170"/>
      <c r="Q8520" s="170"/>
      <c r="R8520" s="170"/>
      <c r="S8520" s="170"/>
      <c r="T8520" s="170"/>
      <c r="U8520" s="170"/>
      <c r="V8520" s="170"/>
      <c r="W8520" s="170"/>
      <c r="X8520" s="174"/>
      <c r="Y8520" s="170"/>
      <c r="Z8520" s="170"/>
      <c r="AA8520" s="170"/>
      <c r="AB8520" s="170"/>
      <c r="AC8520" s="170"/>
      <c r="AD8520" s="174"/>
      <c r="AE8520" s="170"/>
      <c r="AF8520" s="170"/>
      <c r="AI8520" s="170"/>
      <c r="AJ8520" s="170"/>
      <c r="AK8520" s="170"/>
      <c r="AL8520" s="170"/>
      <c r="AM8520" s="170"/>
      <c r="AN8520" s="170"/>
    </row>
    <row r="8521" spans="1:40" ht="52.5" customHeight="1" x14ac:dyDescent="0.2">
      <c r="A8521" s="170"/>
      <c r="B8521" s="170"/>
      <c r="C8521" s="170"/>
      <c r="D8521" s="170"/>
      <c r="E8521" s="170"/>
      <c r="F8521" s="170"/>
      <c r="G8521" s="170"/>
      <c r="H8521" s="170"/>
      <c r="I8521" s="170"/>
      <c r="J8521" s="170"/>
      <c r="K8521" s="170"/>
      <c r="L8521" s="170"/>
      <c r="M8521" s="170"/>
      <c r="N8521" s="170"/>
      <c r="O8521" s="170"/>
      <c r="P8521" s="170"/>
      <c r="Q8521" s="170"/>
      <c r="R8521" s="170"/>
      <c r="S8521" s="170"/>
      <c r="T8521" s="170"/>
      <c r="U8521" s="170"/>
      <c r="V8521" s="170"/>
      <c r="W8521" s="170"/>
      <c r="X8521" s="174"/>
      <c r="Y8521" s="170"/>
      <c r="Z8521" s="170"/>
      <c r="AA8521" s="170"/>
      <c r="AB8521" s="170"/>
      <c r="AC8521" s="170"/>
      <c r="AD8521" s="174"/>
      <c r="AE8521" s="170"/>
      <c r="AF8521" s="170"/>
      <c r="AI8521" s="170"/>
      <c r="AJ8521" s="170"/>
      <c r="AK8521" s="170"/>
      <c r="AL8521" s="170"/>
      <c r="AM8521" s="170"/>
      <c r="AN8521" s="170"/>
    </row>
    <row r="8522" spans="1:40" ht="52.5" customHeight="1" x14ac:dyDescent="0.2">
      <c r="A8522" s="170"/>
      <c r="B8522" s="170"/>
      <c r="C8522" s="170"/>
      <c r="D8522" s="170"/>
      <c r="E8522" s="170"/>
      <c r="F8522" s="170"/>
      <c r="G8522" s="170"/>
      <c r="H8522" s="170"/>
      <c r="I8522" s="170"/>
      <c r="J8522" s="170"/>
      <c r="K8522" s="170"/>
      <c r="L8522" s="170"/>
      <c r="M8522" s="170"/>
      <c r="N8522" s="170"/>
      <c r="O8522" s="170"/>
      <c r="P8522" s="170"/>
      <c r="Q8522" s="170"/>
      <c r="R8522" s="170"/>
      <c r="S8522" s="170"/>
      <c r="T8522" s="170"/>
      <c r="U8522" s="170"/>
      <c r="V8522" s="170"/>
      <c r="W8522" s="170"/>
      <c r="X8522" s="174"/>
      <c r="Y8522" s="170"/>
      <c r="Z8522" s="170"/>
      <c r="AA8522" s="170"/>
      <c r="AB8522" s="170"/>
      <c r="AC8522" s="170"/>
      <c r="AD8522" s="174"/>
      <c r="AE8522" s="170"/>
      <c r="AF8522" s="170"/>
      <c r="AI8522" s="170"/>
      <c r="AJ8522" s="170"/>
      <c r="AK8522" s="170"/>
      <c r="AL8522" s="170"/>
      <c r="AM8522" s="170"/>
      <c r="AN8522" s="170"/>
    </row>
    <row r="8523" spans="1:40" ht="52.5" customHeight="1" x14ac:dyDescent="0.2">
      <c r="A8523" s="170"/>
      <c r="B8523" s="170"/>
      <c r="C8523" s="170"/>
      <c r="D8523" s="170"/>
      <c r="E8523" s="170"/>
      <c r="F8523" s="170"/>
      <c r="G8523" s="170"/>
      <c r="H8523" s="170"/>
      <c r="I8523" s="170"/>
      <c r="J8523" s="170"/>
      <c r="K8523" s="170"/>
      <c r="L8523" s="170"/>
      <c r="M8523" s="170"/>
      <c r="N8523" s="170"/>
      <c r="O8523" s="170"/>
      <c r="P8523" s="170"/>
      <c r="Q8523" s="170"/>
      <c r="R8523" s="170"/>
      <c r="S8523" s="170"/>
      <c r="T8523" s="170"/>
      <c r="U8523" s="170"/>
      <c r="V8523" s="170"/>
      <c r="W8523" s="170"/>
      <c r="X8523" s="174"/>
      <c r="Y8523" s="170"/>
      <c r="Z8523" s="170"/>
      <c r="AA8523" s="170"/>
      <c r="AB8523" s="170"/>
      <c r="AC8523" s="170"/>
      <c r="AD8523" s="174"/>
      <c r="AE8523" s="170"/>
      <c r="AF8523" s="170"/>
      <c r="AI8523" s="170"/>
      <c r="AJ8523" s="170"/>
      <c r="AK8523" s="170"/>
      <c r="AL8523" s="170"/>
      <c r="AM8523" s="170"/>
      <c r="AN8523" s="170"/>
    </row>
    <row r="8524" spans="1:40" ht="52.5" customHeight="1" x14ac:dyDescent="0.2">
      <c r="A8524" s="170"/>
      <c r="B8524" s="170"/>
      <c r="C8524" s="170"/>
      <c r="D8524" s="170"/>
      <c r="E8524" s="170"/>
      <c r="F8524" s="170"/>
      <c r="G8524" s="170"/>
      <c r="H8524" s="170"/>
      <c r="I8524" s="170"/>
      <c r="J8524" s="170"/>
      <c r="K8524" s="170"/>
      <c r="L8524" s="170"/>
      <c r="M8524" s="170"/>
      <c r="N8524" s="170"/>
      <c r="O8524" s="170"/>
      <c r="P8524" s="170"/>
      <c r="Q8524" s="170"/>
      <c r="R8524" s="170"/>
      <c r="S8524" s="170"/>
      <c r="T8524" s="170"/>
      <c r="U8524" s="170"/>
      <c r="V8524" s="170"/>
      <c r="W8524" s="170"/>
      <c r="X8524" s="174"/>
      <c r="Y8524" s="170"/>
      <c r="Z8524" s="170"/>
      <c r="AA8524" s="170"/>
      <c r="AB8524" s="170"/>
      <c r="AC8524" s="170"/>
      <c r="AD8524" s="174"/>
      <c r="AE8524" s="170"/>
      <c r="AF8524" s="170"/>
      <c r="AI8524" s="170"/>
      <c r="AJ8524" s="170"/>
      <c r="AK8524" s="170"/>
      <c r="AL8524" s="170"/>
      <c r="AM8524" s="170"/>
      <c r="AN8524" s="170"/>
    </row>
    <row r="8525" spans="1:40" ht="52.5" customHeight="1" x14ac:dyDescent="0.2">
      <c r="A8525" s="170"/>
      <c r="B8525" s="170"/>
      <c r="C8525" s="170"/>
      <c r="D8525" s="170"/>
      <c r="E8525" s="170"/>
      <c r="F8525" s="170"/>
      <c r="G8525" s="170"/>
      <c r="H8525" s="170"/>
      <c r="I8525" s="170"/>
      <c r="J8525" s="170"/>
      <c r="K8525" s="170"/>
      <c r="L8525" s="170"/>
      <c r="M8525" s="170"/>
      <c r="N8525" s="170"/>
      <c r="O8525" s="170"/>
      <c r="P8525" s="170"/>
      <c r="Q8525" s="170"/>
      <c r="R8525" s="170"/>
      <c r="S8525" s="170"/>
      <c r="T8525" s="170"/>
      <c r="U8525" s="170"/>
      <c r="V8525" s="170"/>
      <c r="W8525" s="170"/>
      <c r="X8525" s="174"/>
      <c r="Y8525" s="170"/>
      <c r="Z8525" s="170"/>
      <c r="AA8525" s="170"/>
      <c r="AB8525" s="170"/>
      <c r="AC8525" s="170"/>
      <c r="AD8525" s="174"/>
      <c r="AE8525" s="170"/>
      <c r="AF8525" s="170"/>
      <c r="AI8525" s="170"/>
      <c r="AJ8525" s="170"/>
      <c r="AK8525" s="170"/>
      <c r="AL8525" s="170"/>
      <c r="AM8525" s="170"/>
      <c r="AN8525" s="170"/>
    </row>
    <row r="8526" spans="1:40" ht="52.5" customHeight="1" x14ac:dyDescent="0.2">
      <c r="A8526" s="170"/>
      <c r="B8526" s="170"/>
      <c r="C8526" s="170"/>
      <c r="D8526" s="170"/>
      <c r="E8526" s="170"/>
      <c r="F8526" s="170"/>
      <c r="G8526" s="170"/>
      <c r="H8526" s="170"/>
      <c r="I8526" s="170"/>
      <c r="J8526" s="170"/>
      <c r="K8526" s="170"/>
      <c r="L8526" s="170"/>
      <c r="M8526" s="170"/>
      <c r="N8526" s="170"/>
      <c r="O8526" s="170"/>
      <c r="P8526" s="170"/>
      <c r="Q8526" s="170"/>
      <c r="R8526" s="170"/>
      <c r="S8526" s="170"/>
      <c r="T8526" s="170"/>
      <c r="U8526" s="170"/>
      <c r="V8526" s="170"/>
      <c r="W8526" s="170"/>
      <c r="X8526" s="174"/>
      <c r="Y8526" s="170"/>
      <c r="Z8526" s="170"/>
      <c r="AA8526" s="170"/>
      <c r="AB8526" s="170"/>
      <c r="AC8526" s="170"/>
      <c r="AD8526" s="174"/>
      <c r="AE8526" s="170"/>
      <c r="AF8526" s="170"/>
      <c r="AI8526" s="170"/>
      <c r="AJ8526" s="170"/>
      <c r="AK8526" s="170"/>
      <c r="AL8526" s="170"/>
      <c r="AM8526" s="170"/>
      <c r="AN8526" s="170"/>
    </row>
    <row r="8527" spans="1:40" ht="52.5" customHeight="1" x14ac:dyDescent="0.2">
      <c r="A8527" s="170"/>
      <c r="B8527" s="170"/>
      <c r="C8527" s="170"/>
      <c r="D8527" s="170"/>
      <c r="E8527" s="170"/>
      <c r="F8527" s="170"/>
      <c r="G8527" s="170"/>
      <c r="H8527" s="170"/>
      <c r="I8527" s="170"/>
      <c r="J8527" s="170"/>
      <c r="K8527" s="170"/>
      <c r="L8527" s="170"/>
      <c r="M8527" s="170"/>
      <c r="N8527" s="170"/>
      <c r="O8527" s="170"/>
      <c r="P8527" s="170"/>
      <c r="Q8527" s="170"/>
      <c r="R8527" s="170"/>
      <c r="S8527" s="170"/>
      <c r="T8527" s="170"/>
      <c r="U8527" s="170"/>
      <c r="V8527" s="170"/>
      <c r="W8527" s="170"/>
      <c r="X8527" s="174"/>
      <c r="Y8527" s="170"/>
      <c r="Z8527" s="170"/>
      <c r="AA8527" s="170"/>
      <c r="AB8527" s="170"/>
      <c r="AC8527" s="170"/>
      <c r="AD8527" s="174"/>
      <c r="AE8527" s="170"/>
      <c r="AF8527" s="170"/>
      <c r="AI8527" s="170"/>
      <c r="AJ8527" s="170"/>
      <c r="AK8527" s="170"/>
      <c r="AL8527" s="170"/>
      <c r="AM8527" s="170"/>
      <c r="AN8527" s="170"/>
    </row>
    <row r="8528" spans="1:40" ht="52.5" customHeight="1" x14ac:dyDescent="0.2">
      <c r="A8528" s="170"/>
      <c r="B8528" s="170"/>
      <c r="C8528" s="170"/>
      <c r="D8528" s="170"/>
      <c r="E8528" s="170"/>
      <c r="F8528" s="170"/>
      <c r="G8528" s="170"/>
      <c r="H8528" s="170"/>
      <c r="I8528" s="170"/>
      <c r="J8528" s="170"/>
      <c r="K8528" s="170"/>
      <c r="L8528" s="170"/>
      <c r="M8528" s="170"/>
      <c r="N8528" s="170"/>
      <c r="O8528" s="170"/>
      <c r="P8528" s="170"/>
      <c r="Q8528" s="170"/>
      <c r="R8528" s="170"/>
      <c r="S8528" s="170"/>
      <c r="T8528" s="170"/>
      <c r="U8528" s="170"/>
      <c r="V8528" s="170"/>
      <c r="W8528" s="170"/>
      <c r="X8528" s="174"/>
      <c r="Y8528" s="170"/>
      <c r="Z8528" s="170"/>
      <c r="AA8528" s="170"/>
      <c r="AB8528" s="170"/>
      <c r="AC8528" s="170"/>
      <c r="AD8528" s="174"/>
      <c r="AE8528" s="170"/>
      <c r="AF8528" s="170"/>
      <c r="AI8528" s="170"/>
      <c r="AJ8528" s="170"/>
      <c r="AK8528" s="170"/>
      <c r="AL8528" s="170"/>
      <c r="AM8528" s="170"/>
      <c r="AN8528" s="170"/>
    </row>
    <row r="8529" spans="1:40" ht="52.5" customHeight="1" x14ac:dyDescent="0.2">
      <c r="A8529" s="170"/>
      <c r="B8529" s="170"/>
      <c r="C8529" s="170"/>
      <c r="D8529" s="170"/>
      <c r="E8529" s="170"/>
      <c r="F8529" s="170"/>
      <c r="G8529" s="170"/>
      <c r="H8529" s="170"/>
      <c r="I8529" s="170"/>
      <c r="J8529" s="170"/>
      <c r="K8529" s="170"/>
      <c r="L8529" s="170"/>
      <c r="M8529" s="170"/>
      <c r="N8529" s="170"/>
      <c r="O8529" s="170"/>
      <c r="P8529" s="170"/>
      <c r="Q8529" s="170"/>
      <c r="R8529" s="170"/>
      <c r="S8529" s="170"/>
      <c r="T8529" s="170"/>
      <c r="U8529" s="170"/>
      <c r="V8529" s="170"/>
      <c r="W8529" s="170"/>
      <c r="X8529" s="174"/>
      <c r="Y8529" s="170"/>
      <c r="Z8529" s="170"/>
      <c r="AA8529" s="170"/>
      <c r="AB8529" s="170"/>
      <c r="AC8529" s="170"/>
      <c r="AD8529" s="174"/>
      <c r="AE8529" s="170"/>
      <c r="AF8529" s="170"/>
      <c r="AI8529" s="170"/>
      <c r="AJ8529" s="170"/>
      <c r="AK8529" s="170"/>
      <c r="AL8529" s="170"/>
      <c r="AM8529" s="170"/>
      <c r="AN8529" s="170"/>
    </row>
    <row r="8530" spans="1:40" ht="52.5" customHeight="1" x14ac:dyDescent="0.2">
      <c r="A8530" s="170"/>
      <c r="B8530" s="170"/>
      <c r="C8530" s="170"/>
      <c r="D8530" s="170"/>
      <c r="E8530" s="170"/>
      <c r="F8530" s="170"/>
      <c r="G8530" s="170"/>
      <c r="H8530" s="170"/>
      <c r="I8530" s="170"/>
      <c r="J8530" s="170"/>
      <c r="K8530" s="170"/>
      <c r="L8530" s="170"/>
      <c r="M8530" s="170"/>
      <c r="N8530" s="170"/>
      <c r="O8530" s="170"/>
      <c r="P8530" s="170"/>
      <c r="Q8530" s="170"/>
      <c r="R8530" s="170"/>
      <c r="S8530" s="170"/>
      <c r="T8530" s="170"/>
      <c r="U8530" s="170"/>
      <c r="V8530" s="170"/>
      <c r="W8530" s="170"/>
      <c r="X8530" s="174"/>
      <c r="Y8530" s="170"/>
      <c r="Z8530" s="170"/>
      <c r="AA8530" s="170"/>
      <c r="AB8530" s="170"/>
      <c r="AC8530" s="170"/>
      <c r="AD8530" s="174"/>
      <c r="AE8530" s="170"/>
      <c r="AF8530" s="170"/>
      <c r="AI8530" s="170"/>
      <c r="AJ8530" s="170"/>
      <c r="AK8530" s="170"/>
      <c r="AL8530" s="170"/>
      <c r="AM8530" s="170"/>
      <c r="AN8530" s="170"/>
    </row>
    <row r="8531" spans="1:40" ht="52.5" customHeight="1" x14ac:dyDescent="0.2">
      <c r="A8531" s="170"/>
      <c r="B8531" s="170"/>
      <c r="C8531" s="170"/>
      <c r="D8531" s="170"/>
      <c r="E8531" s="170"/>
      <c r="F8531" s="170"/>
      <c r="G8531" s="170"/>
      <c r="H8531" s="170"/>
      <c r="I8531" s="170"/>
      <c r="J8531" s="170"/>
      <c r="K8531" s="170"/>
      <c r="L8531" s="170"/>
      <c r="M8531" s="170"/>
      <c r="N8531" s="170"/>
      <c r="O8531" s="170"/>
      <c r="P8531" s="170"/>
      <c r="Q8531" s="170"/>
      <c r="R8531" s="170"/>
      <c r="S8531" s="170"/>
      <c r="T8531" s="170"/>
      <c r="U8531" s="170"/>
      <c r="V8531" s="170"/>
      <c r="W8531" s="170"/>
      <c r="X8531" s="174"/>
      <c r="Y8531" s="170"/>
      <c r="Z8531" s="170"/>
      <c r="AA8531" s="170"/>
      <c r="AB8531" s="170"/>
      <c r="AC8531" s="170"/>
      <c r="AD8531" s="174"/>
      <c r="AE8531" s="170"/>
      <c r="AF8531" s="170"/>
      <c r="AI8531" s="170"/>
      <c r="AJ8531" s="170"/>
      <c r="AK8531" s="170"/>
      <c r="AL8531" s="170"/>
      <c r="AM8531" s="170"/>
      <c r="AN8531" s="170"/>
    </row>
    <row r="8532" spans="1:40" ht="52.5" customHeight="1" x14ac:dyDescent="0.2">
      <c r="A8532" s="170"/>
      <c r="B8532" s="170"/>
      <c r="C8532" s="170"/>
      <c r="D8532" s="170"/>
      <c r="E8532" s="170"/>
      <c r="F8532" s="170"/>
      <c r="G8532" s="170"/>
      <c r="H8532" s="170"/>
      <c r="I8532" s="170"/>
      <c r="J8532" s="170"/>
      <c r="K8532" s="170"/>
      <c r="L8532" s="170"/>
      <c r="M8532" s="170"/>
      <c r="N8532" s="170"/>
      <c r="O8532" s="170"/>
      <c r="P8532" s="170"/>
      <c r="Q8532" s="170"/>
      <c r="R8532" s="170"/>
      <c r="S8532" s="170"/>
      <c r="T8532" s="170"/>
      <c r="U8532" s="170"/>
      <c r="V8532" s="170"/>
      <c r="W8532" s="170"/>
      <c r="X8532" s="174"/>
      <c r="Y8532" s="170"/>
      <c r="Z8532" s="170"/>
      <c r="AA8532" s="170"/>
      <c r="AB8532" s="170"/>
      <c r="AC8532" s="170"/>
      <c r="AD8532" s="174"/>
      <c r="AE8532" s="170"/>
      <c r="AF8532" s="170"/>
      <c r="AI8532" s="170"/>
      <c r="AJ8532" s="170"/>
      <c r="AK8532" s="170"/>
      <c r="AL8532" s="170"/>
      <c r="AM8532" s="170"/>
      <c r="AN8532" s="170"/>
    </row>
    <row r="8533" spans="1:40" ht="52.5" customHeight="1" x14ac:dyDescent="0.2">
      <c r="A8533" s="170"/>
      <c r="B8533" s="170"/>
      <c r="C8533" s="170"/>
      <c r="D8533" s="170"/>
      <c r="E8533" s="170"/>
      <c r="F8533" s="170"/>
      <c r="G8533" s="170"/>
      <c r="H8533" s="170"/>
      <c r="I8533" s="170"/>
      <c r="J8533" s="170"/>
      <c r="K8533" s="170"/>
      <c r="L8533" s="170"/>
      <c r="M8533" s="170"/>
      <c r="N8533" s="170"/>
      <c r="O8533" s="170"/>
      <c r="P8533" s="170"/>
      <c r="Q8533" s="170"/>
      <c r="R8533" s="170"/>
      <c r="S8533" s="170"/>
      <c r="T8533" s="170"/>
      <c r="U8533" s="170"/>
      <c r="V8533" s="170"/>
      <c r="W8533" s="170"/>
      <c r="X8533" s="174"/>
      <c r="Y8533" s="170"/>
      <c r="Z8533" s="170"/>
      <c r="AA8533" s="170"/>
      <c r="AB8533" s="170"/>
      <c r="AC8533" s="170"/>
      <c r="AD8533" s="174"/>
      <c r="AE8533" s="170"/>
      <c r="AF8533" s="170"/>
      <c r="AI8533" s="170"/>
      <c r="AJ8533" s="170"/>
      <c r="AK8533" s="170"/>
      <c r="AL8533" s="170"/>
      <c r="AM8533" s="170"/>
      <c r="AN8533" s="170"/>
    </row>
    <row r="8534" spans="1:40" ht="52.5" customHeight="1" x14ac:dyDescent="0.2">
      <c r="A8534" s="170"/>
      <c r="B8534" s="170"/>
      <c r="C8534" s="170"/>
      <c r="D8534" s="170"/>
      <c r="E8534" s="170"/>
      <c r="F8534" s="170"/>
      <c r="G8534" s="170"/>
      <c r="H8534" s="170"/>
      <c r="I8534" s="170"/>
      <c r="J8534" s="170"/>
      <c r="K8534" s="170"/>
      <c r="L8534" s="170"/>
      <c r="M8534" s="170"/>
      <c r="N8534" s="170"/>
      <c r="O8534" s="170"/>
      <c r="P8534" s="170"/>
      <c r="Q8534" s="170"/>
      <c r="R8534" s="170"/>
      <c r="S8534" s="170"/>
      <c r="T8534" s="170"/>
      <c r="U8534" s="170"/>
      <c r="V8534" s="170"/>
      <c r="W8534" s="170"/>
      <c r="X8534" s="174"/>
      <c r="Y8534" s="170"/>
      <c r="Z8534" s="170"/>
      <c r="AA8534" s="170"/>
      <c r="AB8534" s="170"/>
      <c r="AC8534" s="170"/>
      <c r="AD8534" s="174"/>
      <c r="AE8534" s="170"/>
      <c r="AF8534" s="170"/>
      <c r="AI8534" s="170"/>
      <c r="AJ8534" s="170"/>
      <c r="AK8534" s="170"/>
      <c r="AL8534" s="170"/>
      <c r="AM8534" s="170"/>
      <c r="AN8534" s="170"/>
    </row>
    <row r="8535" spans="1:40" ht="52.5" customHeight="1" x14ac:dyDescent="0.2">
      <c r="A8535" s="170"/>
      <c r="B8535" s="170"/>
      <c r="C8535" s="170"/>
      <c r="D8535" s="170"/>
      <c r="E8535" s="170"/>
      <c r="F8535" s="170"/>
      <c r="G8535" s="170"/>
      <c r="H8535" s="170"/>
      <c r="I8535" s="170"/>
      <c r="J8535" s="170"/>
      <c r="K8535" s="170"/>
      <c r="L8535" s="170"/>
      <c r="M8535" s="170"/>
      <c r="N8535" s="170"/>
      <c r="O8535" s="170"/>
      <c r="P8535" s="170"/>
      <c r="Q8535" s="170"/>
      <c r="R8535" s="170"/>
      <c r="S8535" s="170"/>
      <c r="T8535" s="170"/>
      <c r="U8535" s="170"/>
      <c r="V8535" s="170"/>
      <c r="W8535" s="170"/>
      <c r="X8535" s="174"/>
      <c r="Y8535" s="170"/>
      <c r="Z8535" s="170"/>
      <c r="AA8535" s="170"/>
      <c r="AB8535" s="170"/>
      <c r="AC8535" s="170"/>
      <c r="AD8535" s="174"/>
      <c r="AE8535" s="170"/>
      <c r="AF8535" s="170"/>
      <c r="AI8535" s="170"/>
      <c r="AJ8535" s="170"/>
      <c r="AK8535" s="170"/>
      <c r="AL8535" s="170"/>
      <c r="AM8535" s="170"/>
      <c r="AN8535" s="170"/>
    </row>
    <row r="8536" spans="1:40" ht="52.5" customHeight="1" x14ac:dyDescent="0.2">
      <c r="A8536" s="170"/>
      <c r="B8536" s="170"/>
      <c r="C8536" s="170"/>
      <c r="D8536" s="170"/>
      <c r="E8536" s="170"/>
      <c r="F8536" s="170"/>
      <c r="G8536" s="170"/>
      <c r="H8536" s="170"/>
      <c r="I8536" s="170"/>
      <c r="J8536" s="170"/>
      <c r="K8536" s="170"/>
      <c r="L8536" s="170"/>
      <c r="M8536" s="170"/>
      <c r="N8536" s="170"/>
      <c r="O8536" s="170"/>
      <c r="P8536" s="170"/>
      <c r="Q8536" s="170"/>
      <c r="R8536" s="170"/>
      <c r="S8536" s="170"/>
      <c r="T8536" s="170"/>
      <c r="U8536" s="170"/>
      <c r="V8536" s="170"/>
      <c r="W8536" s="170"/>
      <c r="X8536" s="174"/>
      <c r="Y8536" s="170"/>
      <c r="Z8536" s="170"/>
      <c r="AA8536" s="170"/>
      <c r="AB8536" s="170"/>
      <c r="AC8536" s="170"/>
      <c r="AD8536" s="174"/>
      <c r="AE8536" s="170"/>
      <c r="AF8536" s="170"/>
      <c r="AI8536" s="170"/>
      <c r="AJ8536" s="170"/>
      <c r="AK8536" s="170"/>
      <c r="AL8536" s="170"/>
      <c r="AM8536" s="170"/>
      <c r="AN8536" s="170"/>
    </row>
    <row r="8537" spans="1:40" ht="52.5" customHeight="1" x14ac:dyDescent="0.2">
      <c r="A8537" s="170"/>
      <c r="B8537" s="170"/>
      <c r="C8537" s="170"/>
      <c r="D8537" s="170"/>
      <c r="E8537" s="170"/>
      <c r="F8537" s="170"/>
      <c r="G8537" s="170"/>
      <c r="H8537" s="170"/>
      <c r="I8537" s="170"/>
      <c r="J8537" s="170"/>
      <c r="K8537" s="170"/>
      <c r="L8537" s="170"/>
      <c r="M8537" s="170"/>
      <c r="N8537" s="170"/>
      <c r="O8537" s="170"/>
      <c r="P8537" s="170"/>
      <c r="Q8537" s="170"/>
      <c r="R8537" s="170"/>
      <c r="S8537" s="170"/>
      <c r="T8537" s="170"/>
      <c r="U8537" s="170"/>
      <c r="V8537" s="170"/>
      <c r="W8537" s="170"/>
      <c r="X8537" s="174"/>
      <c r="Y8537" s="170"/>
      <c r="Z8537" s="170"/>
      <c r="AA8537" s="170"/>
      <c r="AB8537" s="170"/>
      <c r="AC8537" s="170"/>
      <c r="AD8537" s="174"/>
      <c r="AE8537" s="170"/>
      <c r="AF8537" s="170"/>
      <c r="AI8537" s="170"/>
      <c r="AJ8537" s="170"/>
      <c r="AK8537" s="170"/>
      <c r="AL8537" s="170"/>
      <c r="AM8537" s="170"/>
      <c r="AN8537" s="170"/>
    </row>
    <row r="8538" spans="1:40" ht="52.5" customHeight="1" x14ac:dyDescent="0.2">
      <c r="A8538" s="170"/>
      <c r="B8538" s="170"/>
      <c r="C8538" s="170"/>
      <c r="D8538" s="170"/>
      <c r="E8538" s="170"/>
      <c r="F8538" s="170"/>
      <c r="G8538" s="170"/>
      <c r="H8538" s="170"/>
      <c r="I8538" s="170"/>
      <c r="J8538" s="170"/>
      <c r="K8538" s="170"/>
      <c r="L8538" s="170"/>
      <c r="M8538" s="170"/>
      <c r="N8538" s="170"/>
      <c r="O8538" s="170"/>
      <c r="P8538" s="170"/>
      <c r="Q8538" s="170"/>
      <c r="R8538" s="170"/>
      <c r="S8538" s="170"/>
      <c r="T8538" s="170"/>
      <c r="U8538" s="170"/>
      <c r="V8538" s="170"/>
      <c r="W8538" s="170"/>
      <c r="X8538" s="174"/>
      <c r="Y8538" s="170"/>
      <c r="Z8538" s="170"/>
      <c r="AA8538" s="170"/>
      <c r="AB8538" s="170"/>
      <c r="AC8538" s="170"/>
      <c r="AD8538" s="174"/>
      <c r="AE8538" s="170"/>
      <c r="AF8538" s="170"/>
      <c r="AI8538" s="170"/>
      <c r="AJ8538" s="170"/>
      <c r="AK8538" s="170"/>
      <c r="AL8538" s="170"/>
      <c r="AM8538" s="170"/>
      <c r="AN8538" s="170"/>
    </row>
    <row r="8539" spans="1:40" ht="52.5" customHeight="1" x14ac:dyDescent="0.2">
      <c r="A8539" s="170"/>
      <c r="B8539" s="170"/>
      <c r="C8539" s="170"/>
      <c r="D8539" s="170"/>
      <c r="E8539" s="170"/>
      <c r="F8539" s="170"/>
      <c r="G8539" s="170"/>
      <c r="H8539" s="170"/>
      <c r="I8539" s="170"/>
      <c r="J8539" s="170"/>
      <c r="K8539" s="170"/>
      <c r="L8539" s="170"/>
      <c r="M8539" s="170"/>
      <c r="N8539" s="170"/>
      <c r="O8539" s="170"/>
      <c r="P8539" s="170"/>
      <c r="Q8539" s="170"/>
      <c r="R8539" s="170"/>
      <c r="S8539" s="170"/>
      <c r="T8539" s="170"/>
      <c r="U8539" s="170"/>
      <c r="V8539" s="170"/>
      <c r="W8539" s="170"/>
      <c r="X8539" s="174"/>
      <c r="Y8539" s="170"/>
      <c r="Z8539" s="170"/>
      <c r="AA8539" s="170"/>
      <c r="AB8539" s="170"/>
      <c r="AC8539" s="170"/>
      <c r="AD8539" s="174"/>
      <c r="AE8539" s="170"/>
      <c r="AF8539" s="170"/>
      <c r="AI8539" s="170"/>
      <c r="AJ8539" s="170"/>
      <c r="AK8539" s="170"/>
      <c r="AL8539" s="170"/>
      <c r="AM8539" s="170"/>
      <c r="AN8539" s="170"/>
    </row>
    <row r="8540" spans="1:40" ht="52.5" customHeight="1" x14ac:dyDescent="0.2">
      <c r="A8540" s="170"/>
      <c r="B8540" s="170"/>
      <c r="C8540" s="170"/>
      <c r="D8540" s="170"/>
      <c r="E8540" s="170"/>
      <c r="F8540" s="170"/>
      <c r="G8540" s="170"/>
      <c r="H8540" s="170"/>
      <c r="I8540" s="170"/>
      <c r="J8540" s="170"/>
      <c r="K8540" s="170"/>
      <c r="L8540" s="170"/>
      <c r="M8540" s="170"/>
      <c r="N8540" s="170"/>
      <c r="O8540" s="170"/>
      <c r="P8540" s="170"/>
      <c r="Q8540" s="170"/>
      <c r="R8540" s="170"/>
      <c r="S8540" s="170"/>
      <c r="T8540" s="170"/>
      <c r="U8540" s="170"/>
      <c r="V8540" s="170"/>
      <c r="W8540" s="170"/>
      <c r="X8540" s="174"/>
      <c r="Y8540" s="170"/>
      <c r="Z8540" s="170"/>
      <c r="AA8540" s="170"/>
      <c r="AB8540" s="170"/>
      <c r="AC8540" s="170"/>
      <c r="AD8540" s="174"/>
      <c r="AE8540" s="170"/>
      <c r="AF8540" s="170"/>
      <c r="AI8540" s="170"/>
      <c r="AJ8540" s="170"/>
      <c r="AK8540" s="170"/>
      <c r="AL8540" s="170"/>
      <c r="AM8540" s="170"/>
      <c r="AN8540" s="170"/>
    </row>
    <row r="8541" spans="1:40" ht="52.5" customHeight="1" x14ac:dyDescent="0.2">
      <c r="A8541" s="170"/>
      <c r="B8541" s="170"/>
      <c r="C8541" s="170"/>
      <c r="D8541" s="170"/>
      <c r="E8541" s="170"/>
      <c r="F8541" s="170"/>
      <c r="G8541" s="170"/>
      <c r="H8541" s="170"/>
      <c r="I8541" s="170"/>
      <c r="J8541" s="170"/>
      <c r="K8541" s="170"/>
      <c r="L8541" s="170"/>
      <c r="M8541" s="170"/>
      <c r="N8541" s="170"/>
      <c r="O8541" s="170"/>
      <c r="P8541" s="170"/>
      <c r="Q8541" s="170"/>
      <c r="R8541" s="170"/>
      <c r="S8541" s="170"/>
      <c r="T8541" s="170"/>
      <c r="U8541" s="170"/>
      <c r="V8541" s="170"/>
      <c r="W8541" s="170"/>
      <c r="X8541" s="174"/>
      <c r="Y8541" s="170"/>
      <c r="Z8541" s="170"/>
      <c r="AA8541" s="170"/>
      <c r="AB8541" s="170"/>
      <c r="AC8541" s="170"/>
      <c r="AD8541" s="174"/>
      <c r="AE8541" s="170"/>
      <c r="AF8541" s="170"/>
      <c r="AI8541" s="170"/>
      <c r="AJ8541" s="170"/>
      <c r="AK8541" s="170"/>
      <c r="AL8541" s="170"/>
      <c r="AM8541" s="170"/>
      <c r="AN8541" s="170"/>
    </row>
    <row r="8542" spans="1:40" ht="52.5" customHeight="1" x14ac:dyDescent="0.2">
      <c r="A8542" s="170"/>
      <c r="B8542" s="170"/>
      <c r="C8542" s="170"/>
      <c r="D8542" s="170"/>
      <c r="E8542" s="170"/>
      <c r="F8542" s="170"/>
      <c r="G8542" s="170"/>
      <c r="H8542" s="170"/>
      <c r="I8542" s="170"/>
      <c r="J8542" s="170"/>
      <c r="K8542" s="170"/>
      <c r="L8542" s="170"/>
      <c r="M8542" s="170"/>
      <c r="N8542" s="170"/>
      <c r="O8542" s="170"/>
      <c r="P8542" s="170"/>
      <c r="Q8542" s="170"/>
      <c r="R8542" s="170"/>
      <c r="S8542" s="170"/>
      <c r="T8542" s="170"/>
      <c r="U8542" s="170"/>
      <c r="V8542" s="170"/>
      <c r="W8542" s="170"/>
      <c r="X8542" s="174"/>
      <c r="Y8542" s="170"/>
      <c r="Z8542" s="170"/>
      <c r="AA8542" s="170"/>
      <c r="AB8542" s="170"/>
      <c r="AC8542" s="170"/>
      <c r="AD8542" s="174"/>
      <c r="AE8542" s="170"/>
      <c r="AF8542" s="170"/>
      <c r="AI8542" s="170"/>
      <c r="AJ8542" s="170"/>
      <c r="AK8542" s="170"/>
      <c r="AL8542" s="170"/>
      <c r="AM8542" s="170"/>
      <c r="AN8542" s="170"/>
    </row>
    <row r="8543" spans="1:40" ht="52.5" customHeight="1" x14ac:dyDescent="0.2">
      <c r="A8543" s="170"/>
      <c r="B8543" s="170"/>
      <c r="C8543" s="170"/>
      <c r="D8543" s="170"/>
      <c r="E8543" s="170"/>
      <c r="F8543" s="170"/>
      <c r="G8543" s="170"/>
      <c r="H8543" s="170"/>
      <c r="I8543" s="170"/>
      <c r="J8543" s="170"/>
      <c r="K8543" s="170"/>
      <c r="L8543" s="170"/>
      <c r="M8543" s="170"/>
      <c r="N8543" s="170"/>
      <c r="O8543" s="170"/>
      <c r="P8543" s="170"/>
      <c r="Q8543" s="170"/>
      <c r="R8543" s="170"/>
      <c r="S8543" s="170"/>
      <c r="T8543" s="170"/>
      <c r="U8543" s="170"/>
      <c r="V8543" s="170"/>
      <c r="W8543" s="170"/>
      <c r="X8543" s="174"/>
      <c r="Y8543" s="170"/>
      <c r="Z8543" s="170"/>
      <c r="AA8543" s="170"/>
      <c r="AB8543" s="170"/>
      <c r="AC8543" s="170"/>
      <c r="AD8543" s="174"/>
      <c r="AE8543" s="170"/>
      <c r="AF8543" s="170"/>
      <c r="AI8543" s="170"/>
      <c r="AJ8543" s="170"/>
      <c r="AK8543" s="170"/>
      <c r="AL8543" s="170"/>
      <c r="AM8543" s="170"/>
      <c r="AN8543" s="170"/>
    </row>
    <row r="8544" spans="1:40" ht="52.5" customHeight="1" x14ac:dyDescent="0.2">
      <c r="A8544" s="170"/>
      <c r="B8544" s="170"/>
      <c r="C8544" s="170"/>
      <c r="D8544" s="170"/>
      <c r="E8544" s="170"/>
      <c r="F8544" s="170"/>
      <c r="G8544" s="170"/>
      <c r="H8544" s="170"/>
      <c r="I8544" s="170"/>
      <c r="J8544" s="170"/>
      <c r="K8544" s="170"/>
      <c r="L8544" s="170"/>
      <c r="M8544" s="170"/>
      <c r="N8544" s="170"/>
      <c r="O8544" s="170"/>
      <c r="P8544" s="170"/>
      <c r="Q8544" s="170"/>
      <c r="R8544" s="170"/>
      <c r="S8544" s="170"/>
      <c r="T8544" s="170"/>
      <c r="U8544" s="170"/>
      <c r="V8544" s="170"/>
      <c r="W8544" s="170"/>
      <c r="X8544" s="174"/>
      <c r="Y8544" s="170"/>
      <c r="Z8544" s="170"/>
      <c r="AA8544" s="170"/>
      <c r="AB8544" s="170"/>
      <c r="AC8544" s="170"/>
      <c r="AD8544" s="174"/>
      <c r="AE8544" s="170"/>
      <c r="AF8544" s="170"/>
      <c r="AI8544" s="170"/>
      <c r="AJ8544" s="170"/>
      <c r="AK8544" s="170"/>
      <c r="AL8544" s="170"/>
      <c r="AM8544" s="170"/>
      <c r="AN8544" s="170"/>
    </row>
    <row r="8545" spans="1:40" ht="52.5" customHeight="1" x14ac:dyDescent="0.2">
      <c r="A8545" s="170"/>
      <c r="B8545" s="170"/>
      <c r="C8545" s="170"/>
      <c r="D8545" s="170"/>
      <c r="E8545" s="170"/>
      <c r="F8545" s="170"/>
      <c r="G8545" s="170"/>
      <c r="H8545" s="170"/>
      <c r="I8545" s="170"/>
      <c r="J8545" s="170"/>
      <c r="K8545" s="170"/>
      <c r="L8545" s="170"/>
      <c r="M8545" s="170"/>
      <c r="N8545" s="170"/>
      <c r="O8545" s="170"/>
      <c r="P8545" s="170"/>
      <c r="Q8545" s="170"/>
      <c r="R8545" s="170"/>
      <c r="S8545" s="170"/>
      <c r="T8545" s="170"/>
      <c r="U8545" s="170"/>
      <c r="V8545" s="170"/>
      <c r="W8545" s="170"/>
      <c r="X8545" s="174"/>
      <c r="Y8545" s="170"/>
      <c r="Z8545" s="170"/>
      <c r="AA8545" s="170"/>
      <c r="AB8545" s="170"/>
      <c r="AC8545" s="170"/>
      <c r="AD8545" s="174"/>
      <c r="AE8545" s="170"/>
      <c r="AF8545" s="170"/>
      <c r="AI8545" s="170"/>
      <c r="AJ8545" s="170"/>
      <c r="AK8545" s="170"/>
      <c r="AL8545" s="170"/>
      <c r="AM8545" s="170"/>
      <c r="AN8545" s="170"/>
    </row>
    <row r="8546" spans="1:40" ht="52.5" customHeight="1" x14ac:dyDescent="0.2">
      <c r="A8546" s="170"/>
      <c r="B8546" s="170"/>
      <c r="C8546" s="170"/>
      <c r="D8546" s="170"/>
      <c r="E8546" s="170"/>
      <c r="F8546" s="170"/>
      <c r="G8546" s="170"/>
      <c r="H8546" s="170"/>
      <c r="I8546" s="170"/>
      <c r="J8546" s="170"/>
      <c r="K8546" s="170"/>
      <c r="L8546" s="170"/>
      <c r="M8546" s="170"/>
      <c r="N8546" s="170"/>
      <c r="O8546" s="170"/>
      <c r="P8546" s="170"/>
      <c r="Q8546" s="170"/>
      <c r="R8546" s="170"/>
      <c r="S8546" s="170"/>
      <c r="T8546" s="170"/>
      <c r="U8546" s="170"/>
      <c r="V8546" s="170"/>
      <c r="W8546" s="170"/>
      <c r="X8546" s="174"/>
      <c r="Y8546" s="170"/>
      <c r="Z8546" s="170"/>
      <c r="AA8546" s="170"/>
      <c r="AB8546" s="170"/>
      <c r="AC8546" s="170"/>
      <c r="AD8546" s="174"/>
      <c r="AE8546" s="170"/>
      <c r="AF8546" s="170"/>
      <c r="AI8546" s="170"/>
      <c r="AJ8546" s="170"/>
      <c r="AK8546" s="170"/>
      <c r="AL8546" s="170"/>
      <c r="AM8546" s="170"/>
      <c r="AN8546" s="170"/>
    </row>
    <row r="8547" spans="1:40" ht="52.5" customHeight="1" x14ac:dyDescent="0.2">
      <c r="A8547" s="170"/>
      <c r="B8547" s="170"/>
      <c r="C8547" s="170"/>
      <c r="D8547" s="170"/>
      <c r="E8547" s="170"/>
      <c r="F8547" s="170"/>
      <c r="G8547" s="170"/>
      <c r="H8547" s="170"/>
      <c r="I8547" s="170"/>
      <c r="J8547" s="170"/>
      <c r="K8547" s="170"/>
      <c r="L8547" s="170"/>
      <c r="M8547" s="170"/>
      <c r="N8547" s="170"/>
      <c r="O8547" s="170"/>
      <c r="P8547" s="170"/>
      <c r="Q8547" s="170"/>
      <c r="R8547" s="170"/>
      <c r="S8547" s="170"/>
      <c r="T8547" s="170"/>
      <c r="U8547" s="170"/>
      <c r="V8547" s="170"/>
      <c r="W8547" s="170"/>
      <c r="X8547" s="174"/>
      <c r="Y8547" s="170"/>
      <c r="Z8547" s="170"/>
      <c r="AA8547" s="170"/>
      <c r="AB8547" s="170"/>
      <c r="AC8547" s="170"/>
      <c r="AD8547" s="174"/>
      <c r="AE8547" s="170"/>
      <c r="AF8547" s="170"/>
      <c r="AI8547" s="170"/>
      <c r="AJ8547" s="170"/>
      <c r="AK8547" s="170"/>
      <c r="AL8547" s="170"/>
      <c r="AM8547" s="170"/>
      <c r="AN8547" s="170"/>
    </row>
    <row r="8548" spans="1:40" ht="52.5" customHeight="1" x14ac:dyDescent="0.2">
      <c r="A8548" s="170"/>
      <c r="B8548" s="170"/>
      <c r="C8548" s="170"/>
      <c r="D8548" s="170"/>
      <c r="E8548" s="170"/>
      <c r="F8548" s="170"/>
      <c r="G8548" s="170"/>
      <c r="H8548" s="170"/>
      <c r="I8548" s="170"/>
      <c r="J8548" s="170"/>
      <c r="K8548" s="170"/>
      <c r="L8548" s="170"/>
      <c r="M8548" s="170"/>
      <c r="N8548" s="170"/>
      <c r="O8548" s="170"/>
      <c r="P8548" s="170"/>
      <c r="Q8548" s="170"/>
      <c r="R8548" s="170"/>
      <c r="S8548" s="170"/>
      <c r="T8548" s="170"/>
      <c r="U8548" s="170"/>
      <c r="V8548" s="170"/>
      <c r="W8548" s="170"/>
      <c r="X8548" s="174"/>
      <c r="Y8548" s="170"/>
      <c r="Z8548" s="170"/>
      <c r="AA8548" s="170"/>
      <c r="AB8548" s="170"/>
      <c r="AC8548" s="170"/>
      <c r="AD8548" s="174"/>
      <c r="AE8548" s="170"/>
      <c r="AF8548" s="170"/>
      <c r="AI8548" s="170"/>
      <c r="AJ8548" s="170"/>
      <c r="AK8548" s="170"/>
      <c r="AL8548" s="170"/>
      <c r="AM8548" s="170"/>
      <c r="AN8548" s="170"/>
    </row>
    <row r="8549" spans="1:40" ht="52.5" customHeight="1" x14ac:dyDescent="0.2">
      <c r="A8549" s="170"/>
      <c r="B8549" s="170"/>
      <c r="C8549" s="170"/>
      <c r="D8549" s="170"/>
      <c r="E8549" s="170"/>
      <c r="F8549" s="170"/>
      <c r="G8549" s="170"/>
      <c r="H8549" s="170"/>
      <c r="I8549" s="170"/>
      <c r="J8549" s="170"/>
      <c r="K8549" s="170"/>
      <c r="L8549" s="170"/>
      <c r="M8549" s="170"/>
      <c r="N8549" s="170"/>
      <c r="O8549" s="170"/>
      <c r="P8549" s="170"/>
      <c r="Q8549" s="170"/>
      <c r="R8549" s="170"/>
      <c r="S8549" s="170"/>
      <c r="T8549" s="170"/>
      <c r="U8549" s="170"/>
      <c r="V8549" s="170"/>
      <c r="W8549" s="170"/>
      <c r="X8549" s="174"/>
      <c r="Y8549" s="170"/>
      <c r="Z8549" s="170"/>
      <c r="AA8549" s="170"/>
      <c r="AB8549" s="170"/>
      <c r="AC8549" s="170"/>
      <c r="AD8549" s="174"/>
      <c r="AE8549" s="170"/>
      <c r="AF8549" s="170"/>
      <c r="AI8549" s="170"/>
      <c r="AJ8549" s="170"/>
      <c r="AK8549" s="170"/>
      <c r="AL8549" s="170"/>
      <c r="AM8549" s="170"/>
      <c r="AN8549" s="170"/>
    </row>
    <row r="8550" spans="1:40" ht="52.5" customHeight="1" x14ac:dyDescent="0.2">
      <c r="A8550" s="170"/>
      <c r="B8550" s="170"/>
      <c r="C8550" s="170"/>
      <c r="D8550" s="170"/>
      <c r="E8550" s="170"/>
      <c r="F8550" s="170"/>
      <c r="G8550" s="170"/>
      <c r="H8550" s="170"/>
      <c r="I8550" s="170"/>
      <c r="J8550" s="170"/>
      <c r="K8550" s="170"/>
      <c r="L8550" s="170"/>
      <c r="M8550" s="170"/>
      <c r="N8550" s="170"/>
      <c r="O8550" s="170"/>
      <c r="P8550" s="170"/>
      <c r="Q8550" s="170"/>
      <c r="R8550" s="170"/>
      <c r="S8550" s="170"/>
      <c r="T8550" s="170"/>
      <c r="U8550" s="170"/>
      <c r="V8550" s="170"/>
      <c r="W8550" s="170"/>
      <c r="X8550" s="174"/>
      <c r="Y8550" s="170"/>
      <c r="Z8550" s="170"/>
      <c r="AA8550" s="170"/>
      <c r="AB8550" s="170"/>
      <c r="AC8550" s="170"/>
      <c r="AD8550" s="174"/>
      <c r="AE8550" s="170"/>
      <c r="AF8550" s="170"/>
      <c r="AI8550" s="170"/>
      <c r="AJ8550" s="170"/>
      <c r="AK8550" s="170"/>
      <c r="AL8550" s="170"/>
      <c r="AM8550" s="170"/>
      <c r="AN8550" s="170"/>
    </row>
    <row r="8551" spans="1:40" ht="52.5" customHeight="1" x14ac:dyDescent="0.2">
      <c r="A8551" s="170"/>
      <c r="B8551" s="170"/>
      <c r="C8551" s="170"/>
      <c r="D8551" s="170"/>
      <c r="E8551" s="170"/>
      <c r="F8551" s="170"/>
      <c r="G8551" s="170"/>
      <c r="H8551" s="170"/>
      <c r="I8551" s="170"/>
      <c r="J8551" s="170"/>
      <c r="K8551" s="170"/>
      <c r="L8551" s="170"/>
      <c r="M8551" s="170"/>
      <c r="N8551" s="170"/>
      <c r="O8551" s="170"/>
      <c r="P8551" s="170"/>
      <c r="Q8551" s="170"/>
      <c r="R8551" s="170"/>
      <c r="S8551" s="170"/>
      <c r="T8551" s="170"/>
      <c r="U8551" s="170"/>
      <c r="V8551" s="170"/>
      <c r="W8551" s="170"/>
      <c r="X8551" s="174"/>
      <c r="Y8551" s="170"/>
      <c r="Z8551" s="170"/>
      <c r="AA8551" s="170"/>
      <c r="AB8551" s="170"/>
      <c r="AC8551" s="170"/>
      <c r="AD8551" s="174"/>
      <c r="AE8551" s="170"/>
      <c r="AF8551" s="170"/>
      <c r="AI8551" s="170"/>
      <c r="AJ8551" s="170"/>
      <c r="AK8551" s="170"/>
      <c r="AL8551" s="170"/>
      <c r="AM8551" s="170"/>
      <c r="AN8551" s="170"/>
    </row>
    <row r="8552" spans="1:40" ht="52.5" customHeight="1" x14ac:dyDescent="0.2">
      <c r="A8552" s="170"/>
      <c r="B8552" s="170"/>
      <c r="C8552" s="170"/>
      <c r="D8552" s="170"/>
      <c r="E8552" s="170"/>
      <c r="F8552" s="170"/>
      <c r="G8552" s="170"/>
      <c r="H8552" s="170"/>
      <c r="I8552" s="170"/>
      <c r="J8552" s="170"/>
      <c r="K8552" s="170"/>
      <c r="L8552" s="170"/>
      <c r="M8552" s="170"/>
      <c r="N8552" s="170"/>
      <c r="O8552" s="170"/>
      <c r="P8552" s="170"/>
      <c r="Q8552" s="170"/>
      <c r="R8552" s="170"/>
      <c r="S8552" s="170"/>
      <c r="T8552" s="170"/>
      <c r="U8552" s="170"/>
      <c r="V8552" s="170"/>
      <c r="W8552" s="170"/>
      <c r="X8552" s="174"/>
      <c r="Y8552" s="170"/>
      <c r="Z8552" s="170"/>
      <c r="AA8552" s="170"/>
      <c r="AB8552" s="170"/>
      <c r="AC8552" s="170"/>
      <c r="AD8552" s="174"/>
      <c r="AE8552" s="170"/>
      <c r="AF8552" s="170"/>
      <c r="AI8552" s="170"/>
      <c r="AJ8552" s="170"/>
      <c r="AK8552" s="170"/>
      <c r="AL8552" s="170"/>
      <c r="AM8552" s="170"/>
      <c r="AN8552" s="170"/>
    </row>
    <row r="8553" spans="1:40" ht="52.5" customHeight="1" x14ac:dyDescent="0.2">
      <c r="A8553" s="170"/>
      <c r="B8553" s="170"/>
      <c r="C8553" s="170"/>
      <c r="D8553" s="170"/>
      <c r="E8553" s="170"/>
      <c r="F8553" s="170"/>
      <c r="G8553" s="170"/>
      <c r="H8553" s="170"/>
      <c r="I8553" s="170"/>
      <c r="J8553" s="170"/>
      <c r="K8553" s="170"/>
      <c r="L8553" s="170"/>
      <c r="M8553" s="170"/>
      <c r="N8553" s="170"/>
      <c r="O8553" s="170"/>
      <c r="P8553" s="170"/>
      <c r="Q8553" s="170"/>
      <c r="R8553" s="170"/>
      <c r="S8553" s="170"/>
      <c r="T8553" s="170"/>
      <c r="U8553" s="170"/>
      <c r="V8553" s="170"/>
      <c r="W8553" s="170"/>
      <c r="X8553" s="174"/>
      <c r="Y8553" s="170"/>
      <c r="Z8553" s="170"/>
      <c r="AA8553" s="170"/>
      <c r="AB8553" s="170"/>
      <c r="AC8553" s="170"/>
      <c r="AD8553" s="174"/>
      <c r="AE8553" s="170"/>
      <c r="AF8553" s="170"/>
      <c r="AI8553" s="170"/>
      <c r="AJ8553" s="170"/>
      <c r="AK8553" s="170"/>
      <c r="AL8553" s="170"/>
      <c r="AM8553" s="170"/>
      <c r="AN8553" s="170"/>
    </row>
    <row r="8554" spans="1:40" ht="52.5" customHeight="1" x14ac:dyDescent="0.2">
      <c r="A8554" s="170"/>
      <c r="B8554" s="170"/>
      <c r="C8554" s="170"/>
      <c r="D8554" s="170"/>
      <c r="E8554" s="170"/>
      <c r="F8554" s="170"/>
      <c r="G8554" s="170"/>
      <c r="H8554" s="170"/>
      <c r="I8554" s="170"/>
      <c r="J8554" s="170"/>
      <c r="K8554" s="170"/>
      <c r="L8554" s="170"/>
      <c r="M8554" s="170"/>
      <c r="N8554" s="170"/>
      <c r="O8554" s="170"/>
      <c r="P8554" s="170"/>
      <c r="Q8554" s="170"/>
      <c r="R8554" s="170"/>
      <c r="S8554" s="170"/>
      <c r="T8554" s="170"/>
      <c r="U8554" s="170"/>
      <c r="V8554" s="170"/>
      <c r="W8554" s="170"/>
      <c r="X8554" s="174"/>
      <c r="Y8554" s="170"/>
      <c r="Z8554" s="170"/>
      <c r="AA8554" s="170"/>
      <c r="AB8554" s="170"/>
      <c r="AC8554" s="170"/>
      <c r="AD8554" s="174"/>
      <c r="AE8554" s="170"/>
      <c r="AF8554" s="170"/>
      <c r="AI8554" s="170"/>
      <c r="AJ8554" s="170"/>
      <c r="AK8554" s="170"/>
      <c r="AL8554" s="170"/>
      <c r="AM8554" s="170"/>
      <c r="AN8554" s="170"/>
    </row>
    <row r="8555" spans="1:40" ht="52.5" customHeight="1" x14ac:dyDescent="0.2">
      <c r="A8555" s="170"/>
      <c r="B8555" s="170"/>
      <c r="C8555" s="170"/>
      <c r="D8555" s="170"/>
      <c r="E8555" s="170"/>
      <c r="F8555" s="170"/>
      <c r="G8555" s="170"/>
      <c r="H8555" s="170"/>
      <c r="I8555" s="170"/>
      <c r="J8555" s="170"/>
      <c r="K8555" s="170"/>
      <c r="L8555" s="170"/>
      <c r="M8555" s="170"/>
      <c r="N8555" s="170"/>
      <c r="O8555" s="170"/>
      <c r="P8555" s="170"/>
      <c r="Q8555" s="170"/>
      <c r="R8555" s="170"/>
      <c r="S8555" s="170"/>
      <c r="T8555" s="170"/>
      <c r="U8555" s="170"/>
      <c r="V8555" s="170"/>
      <c r="W8555" s="170"/>
      <c r="X8555" s="174"/>
      <c r="Y8555" s="170"/>
      <c r="Z8555" s="170"/>
      <c r="AA8555" s="170"/>
      <c r="AB8555" s="170"/>
      <c r="AC8555" s="170"/>
      <c r="AD8555" s="174"/>
      <c r="AE8555" s="170"/>
      <c r="AF8555" s="170"/>
      <c r="AI8555" s="170"/>
      <c r="AJ8555" s="170"/>
      <c r="AK8555" s="170"/>
      <c r="AL8555" s="170"/>
      <c r="AM8555" s="170"/>
      <c r="AN8555" s="170"/>
    </row>
    <row r="8556" spans="1:40" ht="52.5" customHeight="1" x14ac:dyDescent="0.2">
      <c r="A8556" s="170"/>
      <c r="B8556" s="170"/>
      <c r="C8556" s="170"/>
      <c r="D8556" s="170"/>
      <c r="E8556" s="170"/>
      <c r="F8556" s="170"/>
      <c r="G8556" s="170"/>
      <c r="H8556" s="170"/>
      <c r="I8556" s="170"/>
      <c r="J8556" s="170"/>
      <c r="K8556" s="170"/>
      <c r="L8556" s="170"/>
      <c r="M8556" s="170"/>
      <c r="N8556" s="170"/>
      <c r="O8556" s="170"/>
      <c r="P8556" s="170"/>
      <c r="Q8556" s="170"/>
      <c r="R8556" s="170"/>
      <c r="S8556" s="170"/>
      <c r="T8556" s="170"/>
      <c r="U8556" s="170"/>
      <c r="V8556" s="170"/>
      <c r="W8556" s="170"/>
      <c r="X8556" s="174"/>
      <c r="Y8556" s="170"/>
      <c r="Z8556" s="170"/>
      <c r="AA8556" s="170"/>
      <c r="AB8556" s="170"/>
      <c r="AC8556" s="170"/>
      <c r="AD8556" s="174"/>
      <c r="AE8556" s="170"/>
      <c r="AF8556" s="170"/>
      <c r="AI8556" s="170"/>
      <c r="AJ8556" s="170"/>
      <c r="AK8556" s="170"/>
      <c r="AL8556" s="170"/>
      <c r="AM8556" s="170"/>
      <c r="AN8556" s="170"/>
    </row>
    <row r="8557" spans="1:40" ht="52.5" customHeight="1" x14ac:dyDescent="0.2">
      <c r="A8557" s="170"/>
      <c r="B8557" s="170"/>
      <c r="C8557" s="170"/>
      <c r="D8557" s="170"/>
      <c r="E8557" s="170"/>
      <c r="F8557" s="170"/>
      <c r="G8557" s="170"/>
      <c r="H8557" s="170"/>
      <c r="I8557" s="170"/>
      <c r="J8557" s="170"/>
      <c r="K8557" s="170"/>
      <c r="L8557" s="170"/>
      <c r="M8557" s="170"/>
      <c r="N8557" s="170"/>
      <c r="O8557" s="170"/>
      <c r="P8557" s="170"/>
      <c r="Q8557" s="170"/>
      <c r="R8557" s="170"/>
      <c r="S8557" s="170"/>
      <c r="T8557" s="170"/>
      <c r="U8557" s="170"/>
      <c r="V8557" s="170"/>
      <c r="W8557" s="170"/>
      <c r="X8557" s="174"/>
      <c r="Y8557" s="170"/>
      <c r="Z8557" s="170"/>
      <c r="AA8557" s="170"/>
      <c r="AB8557" s="170"/>
      <c r="AC8557" s="170"/>
      <c r="AD8557" s="174"/>
      <c r="AE8557" s="170"/>
      <c r="AF8557" s="170"/>
      <c r="AI8557" s="170"/>
      <c r="AJ8557" s="170"/>
      <c r="AK8557" s="170"/>
      <c r="AL8557" s="170"/>
      <c r="AM8557" s="170"/>
      <c r="AN8557" s="170"/>
    </row>
    <row r="8558" spans="1:40" ht="52.5" customHeight="1" x14ac:dyDescent="0.2">
      <c r="A8558" s="170"/>
      <c r="B8558" s="170"/>
      <c r="C8558" s="170"/>
      <c r="D8558" s="170"/>
      <c r="E8558" s="170"/>
      <c r="F8558" s="170"/>
      <c r="G8558" s="170"/>
      <c r="H8558" s="170"/>
      <c r="I8558" s="170"/>
      <c r="J8558" s="170"/>
      <c r="K8558" s="170"/>
      <c r="L8558" s="170"/>
      <c r="M8558" s="170"/>
      <c r="N8558" s="170"/>
      <c r="O8558" s="170"/>
      <c r="P8558" s="170"/>
      <c r="Q8558" s="170"/>
      <c r="R8558" s="170"/>
      <c r="S8558" s="170"/>
      <c r="T8558" s="170"/>
      <c r="U8558" s="170"/>
      <c r="V8558" s="170"/>
      <c r="W8558" s="170"/>
      <c r="X8558" s="174"/>
      <c r="Y8558" s="170"/>
      <c r="Z8558" s="170"/>
      <c r="AA8558" s="170"/>
      <c r="AB8558" s="170"/>
      <c r="AC8558" s="170"/>
      <c r="AD8558" s="174"/>
      <c r="AE8558" s="170"/>
      <c r="AF8558" s="170"/>
      <c r="AI8558" s="170"/>
      <c r="AJ8558" s="170"/>
      <c r="AK8558" s="170"/>
      <c r="AL8558" s="170"/>
      <c r="AM8558" s="170"/>
      <c r="AN8558" s="170"/>
    </row>
    <row r="8559" spans="1:40" ht="52.5" customHeight="1" x14ac:dyDescent="0.2">
      <c r="A8559" s="170"/>
      <c r="B8559" s="170"/>
      <c r="C8559" s="170"/>
      <c r="D8559" s="170"/>
      <c r="E8559" s="170"/>
      <c r="F8559" s="170"/>
      <c r="G8559" s="170"/>
      <c r="H8559" s="170"/>
      <c r="I8559" s="170"/>
      <c r="J8559" s="170"/>
      <c r="K8559" s="170"/>
      <c r="L8559" s="170"/>
      <c r="M8559" s="170"/>
      <c r="N8559" s="170"/>
      <c r="O8559" s="170"/>
      <c r="P8559" s="170"/>
      <c r="Q8559" s="170"/>
      <c r="R8559" s="170"/>
      <c r="S8559" s="170"/>
      <c r="T8559" s="170"/>
      <c r="U8559" s="170"/>
      <c r="V8559" s="170"/>
      <c r="W8559" s="170"/>
      <c r="X8559" s="174"/>
      <c r="Y8559" s="170"/>
      <c r="Z8559" s="170"/>
      <c r="AA8559" s="170"/>
      <c r="AB8559" s="170"/>
      <c r="AC8559" s="170"/>
      <c r="AD8559" s="174"/>
      <c r="AE8559" s="170"/>
      <c r="AF8559" s="170"/>
      <c r="AI8559" s="170"/>
      <c r="AJ8559" s="170"/>
      <c r="AK8559" s="170"/>
      <c r="AL8559" s="170"/>
      <c r="AM8559" s="170"/>
      <c r="AN8559" s="170"/>
    </row>
    <row r="8560" spans="1:40" ht="52.5" customHeight="1" x14ac:dyDescent="0.2">
      <c r="A8560" s="170"/>
      <c r="B8560" s="170"/>
      <c r="C8560" s="170"/>
      <c r="D8560" s="170"/>
      <c r="E8560" s="170"/>
      <c r="F8560" s="170"/>
      <c r="G8560" s="170"/>
      <c r="H8560" s="170"/>
      <c r="I8560" s="170"/>
      <c r="J8560" s="170"/>
      <c r="K8560" s="170"/>
      <c r="L8560" s="170"/>
      <c r="M8560" s="170"/>
      <c r="N8560" s="170"/>
      <c r="O8560" s="170"/>
      <c r="P8560" s="170"/>
      <c r="Q8560" s="170"/>
      <c r="R8560" s="170"/>
      <c r="S8560" s="170"/>
      <c r="T8560" s="170"/>
      <c r="U8560" s="170"/>
      <c r="V8560" s="170"/>
      <c r="W8560" s="170"/>
      <c r="X8560" s="174"/>
      <c r="Y8560" s="170"/>
      <c r="Z8560" s="170"/>
      <c r="AA8560" s="170"/>
      <c r="AB8560" s="170"/>
      <c r="AC8560" s="170"/>
      <c r="AD8560" s="174"/>
      <c r="AE8560" s="170"/>
      <c r="AF8560" s="170"/>
      <c r="AI8560" s="170"/>
      <c r="AJ8560" s="170"/>
      <c r="AK8560" s="170"/>
      <c r="AL8560" s="170"/>
      <c r="AM8560" s="170"/>
      <c r="AN8560" s="170"/>
    </row>
    <row r="8561" spans="1:40" ht="52.5" customHeight="1" x14ac:dyDescent="0.2">
      <c r="A8561" s="170"/>
      <c r="B8561" s="170"/>
      <c r="C8561" s="170"/>
      <c r="D8561" s="170"/>
      <c r="E8561" s="170"/>
      <c r="F8561" s="170"/>
      <c r="G8561" s="170"/>
      <c r="H8561" s="170"/>
      <c r="I8561" s="170"/>
      <c r="J8561" s="170"/>
      <c r="K8561" s="170"/>
      <c r="L8561" s="170"/>
      <c r="M8561" s="170"/>
      <c r="N8561" s="170"/>
      <c r="O8561" s="170"/>
      <c r="P8561" s="170"/>
      <c r="Q8561" s="170"/>
      <c r="R8561" s="170"/>
      <c r="S8561" s="170"/>
      <c r="T8561" s="170"/>
      <c r="U8561" s="170"/>
      <c r="V8561" s="170"/>
      <c r="W8561" s="170"/>
      <c r="X8561" s="174"/>
      <c r="Y8561" s="170"/>
      <c r="Z8561" s="170"/>
      <c r="AA8561" s="170"/>
      <c r="AB8561" s="170"/>
      <c r="AC8561" s="170"/>
      <c r="AD8561" s="174"/>
      <c r="AE8561" s="170"/>
      <c r="AF8561" s="170"/>
      <c r="AI8561" s="170"/>
      <c r="AJ8561" s="170"/>
      <c r="AK8561" s="170"/>
      <c r="AL8561" s="170"/>
      <c r="AM8561" s="170"/>
      <c r="AN8561" s="170"/>
    </row>
    <row r="8562" spans="1:40" ht="52.5" customHeight="1" x14ac:dyDescent="0.2">
      <c r="A8562" s="170"/>
      <c r="B8562" s="170"/>
      <c r="C8562" s="170"/>
      <c r="D8562" s="170"/>
      <c r="E8562" s="170"/>
      <c r="F8562" s="170"/>
      <c r="G8562" s="170"/>
      <c r="H8562" s="170"/>
      <c r="I8562" s="170"/>
      <c r="J8562" s="170"/>
      <c r="K8562" s="170"/>
      <c r="L8562" s="170"/>
      <c r="M8562" s="170"/>
      <c r="N8562" s="170"/>
      <c r="O8562" s="170"/>
      <c r="P8562" s="170"/>
      <c r="Q8562" s="170"/>
      <c r="R8562" s="170"/>
      <c r="S8562" s="170"/>
      <c r="T8562" s="170"/>
      <c r="U8562" s="170"/>
      <c r="V8562" s="170"/>
      <c r="W8562" s="170"/>
      <c r="X8562" s="174"/>
      <c r="Y8562" s="170"/>
      <c r="Z8562" s="170"/>
      <c r="AA8562" s="170"/>
      <c r="AB8562" s="170"/>
      <c r="AC8562" s="170"/>
      <c r="AD8562" s="174"/>
      <c r="AE8562" s="170"/>
      <c r="AF8562" s="170"/>
      <c r="AI8562" s="170"/>
      <c r="AJ8562" s="170"/>
      <c r="AK8562" s="170"/>
      <c r="AL8562" s="170"/>
      <c r="AM8562" s="170"/>
      <c r="AN8562" s="170"/>
    </row>
    <row r="8563" spans="1:40" ht="52.5" customHeight="1" x14ac:dyDescent="0.2">
      <c r="A8563" s="170"/>
      <c r="B8563" s="170"/>
      <c r="C8563" s="170"/>
      <c r="D8563" s="170"/>
      <c r="E8563" s="170"/>
      <c r="F8563" s="170"/>
      <c r="G8563" s="170"/>
      <c r="H8563" s="170"/>
      <c r="I8563" s="170"/>
      <c r="J8563" s="170"/>
      <c r="K8563" s="170"/>
      <c r="L8563" s="170"/>
      <c r="M8563" s="170"/>
      <c r="N8563" s="170"/>
      <c r="O8563" s="170"/>
      <c r="P8563" s="170"/>
      <c r="Q8563" s="170"/>
      <c r="R8563" s="170"/>
      <c r="S8563" s="170"/>
      <c r="T8563" s="170"/>
      <c r="U8563" s="170"/>
      <c r="V8563" s="170"/>
      <c r="W8563" s="170"/>
      <c r="X8563" s="174"/>
      <c r="Y8563" s="170"/>
      <c r="Z8563" s="170"/>
      <c r="AA8563" s="170"/>
      <c r="AB8563" s="170"/>
      <c r="AC8563" s="170"/>
      <c r="AD8563" s="174"/>
      <c r="AE8563" s="170"/>
      <c r="AF8563" s="170"/>
      <c r="AI8563" s="170"/>
      <c r="AJ8563" s="170"/>
      <c r="AK8563" s="170"/>
      <c r="AL8563" s="170"/>
      <c r="AM8563" s="170"/>
      <c r="AN8563" s="170"/>
    </row>
    <row r="8564" spans="1:40" ht="52.5" customHeight="1" x14ac:dyDescent="0.2">
      <c r="A8564" s="170"/>
      <c r="B8564" s="170"/>
      <c r="C8564" s="170"/>
      <c r="D8564" s="170"/>
      <c r="E8564" s="170"/>
      <c r="F8564" s="170"/>
      <c r="G8564" s="170"/>
      <c r="H8564" s="170"/>
      <c r="I8564" s="170"/>
      <c r="J8564" s="170"/>
      <c r="K8564" s="170"/>
      <c r="L8564" s="170"/>
      <c r="M8564" s="170"/>
      <c r="N8564" s="170"/>
      <c r="O8564" s="170"/>
      <c r="P8564" s="170"/>
      <c r="Q8564" s="170"/>
      <c r="R8564" s="170"/>
      <c r="S8564" s="170"/>
      <c r="T8564" s="170"/>
      <c r="U8564" s="170"/>
      <c r="V8564" s="170"/>
      <c r="W8564" s="170"/>
      <c r="X8564" s="174"/>
      <c r="Y8564" s="170"/>
      <c r="Z8564" s="170"/>
      <c r="AA8564" s="170"/>
      <c r="AB8564" s="170"/>
      <c r="AC8564" s="170"/>
      <c r="AD8564" s="174"/>
      <c r="AE8564" s="170"/>
      <c r="AF8564" s="170"/>
      <c r="AI8564" s="170"/>
      <c r="AJ8564" s="170"/>
      <c r="AK8564" s="170"/>
      <c r="AL8564" s="170"/>
      <c r="AM8564" s="170"/>
      <c r="AN8564" s="170"/>
    </row>
    <row r="8565" spans="1:40" ht="52.5" customHeight="1" x14ac:dyDescent="0.2">
      <c r="A8565" s="170"/>
      <c r="B8565" s="170"/>
      <c r="C8565" s="170"/>
      <c r="D8565" s="170"/>
      <c r="E8565" s="170"/>
      <c r="F8565" s="170"/>
      <c r="G8565" s="170"/>
      <c r="H8565" s="170"/>
      <c r="I8565" s="170"/>
      <c r="J8565" s="170"/>
      <c r="K8565" s="170"/>
      <c r="L8565" s="170"/>
      <c r="M8565" s="170"/>
      <c r="N8565" s="170"/>
      <c r="O8565" s="170"/>
      <c r="P8565" s="170"/>
      <c r="Q8565" s="170"/>
      <c r="R8565" s="170"/>
      <c r="S8565" s="170"/>
      <c r="T8565" s="170"/>
      <c r="U8565" s="170"/>
      <c r="V8565" s="170"/>
      <c r="W8565" s="170"/>
      <c r="X8565" s="174"/>
      <c r="Y8565" s="170"/>
      <c r="Z8565" s="170"/>
      <c r="AA8565" s="170"/>
      <c r="AB8565" s="170"/>
      <c r="AC8565" s="170"/>
      <c r="AD8565" s="174"/>
      <c r="AE8565" s="170"/>
      <c r="AF8565" s="170"/>
      <c r="AI8565" s="170"/>
      <c r="AJ8565" s="170"/>
      <c r="AK8565" s="170"/>
      <c r="AL8565" s="170"/>
      <c r="AM8565" s="170"/>
      <c r="AN8565" s="170"/>
    </row>
    <row r="8566" spans="1:40" ht="52.5" customHeight="1" x14ac:dyDescent="0.2">
      <c r="A8566" s="170"/>
      <c r="B8566" s="170"/>
      <c r="C8566" s="170"/>
      <c r="D8566" s="170"/>
      <c r="E8566" s="170"/>
      <c r="F8566" s="170"/>
      <c r="G8566" s="170"/>
      <c r="H8566" s="170"/>
      <c r="I8566" s="170"/>
      <c r="J8566" s="170"/>
      <c r="K8566" s="170"/>
      <c r="L8566" s="170"/>
      <c r="M8566" s="170"/>
      <c r="N8566" s="170"/>
      <c r="O8566" s="170"/>
      <c r="P8566" s="170"/>
      <c r="Q8566" s="170"/>
      <c r="R8566" s="170"/>
      <c r="S8566" s="170"/>
      <c r="T8566" s="170"/>
      <c r="U8566" s="170"/>
      <c r="V8566" s="170"/>
      <c r="W8566" s="170"/>
      <c r="X8566" s="174"/>
      <c r="Y8566" s="170"/>
      <c r="Z8566" s="170"/>
      <c r="AA8566" s="170"/>
      <c r="AB8566" s="170"/>
      <c r="AC8566" s="170"/>
      <c r="AD8566" s="174"/>
      <c r="AE8566" s="170"/>
      <c r="AF8566" s="170"/>
      <c r="AI8566" s="170"/>
      <c r="AJ8566" s="170"/>
      <c r="AK8566" s="170"/>
      <c r="AL8566" s="170"/>
      <c r="AM8566" s="170"/>
      <c r="AN8566" s="170"/>
    </row>
    <row r="8567" spans="1:40" ht="52.5" customHeight="1" x14ac:dyDescent="0.2">
      <c r="A8567" s="170"/>
      <c r="B8567" s="170"/>
      <c r="C8567" s="170"/>
      <c r="D8567" s="170"/>
      <c r="E8567" s="170"/>
      <c r="F8567" s="170"/>
      <c r="G8567" s="170"/>
      <c r="H8567" s="170"/>
      <c r="I8567" s="170"/>
      <c r="J8567" s="170"/>
      <c r="K8567" s="170"/>
      <c r="L8567" s="170"/>
      <c r="M8567" s="170"/>
      <c r="N8567" s="170"/>
      <c r="O8567" s="170"/>
      <c r="P8567" s="170"/>
      <c r="Q8567" s="170"/>
      <c r="R8567" s="170"/>
      <c r="S8567" s="170"/>
      <c r="T8567" s="170"/>
      <c r="U8567" s="170"/>
      <c r="V8567" s="170"/>
      <c r="W8567" s="170"/>
      <c r="X8567" s="174"/>
      <c r="Y8567" s="170"/>
      <c r="Z8567" s="170"/>
      <c r="AA8567" s="170"/>
      <c r="AB8567" s="170"/>
      <c r="AC8567" s="170"/>
      <c r="AD8567" s="174"/>
      <c r="AE8567" s="170"/>
      <c r="AF8567" s="170"/>
      <c r="AI8567" s="170"/>
      <c r="AJ8567" s="170"/>
      <c r="AK8567" s="170"/>
      <c r="AL8567" s="170"/>
      <c r="AM8567" s="170"/>
      <c r="AN8567" s="170"/>
    </row>
    <row r="8568" spans="1:40" ht="52.5" customHeight="1" x14ac:dyDescent="0.2">
      <c r="A8568" s="170"/>
      <c r="B8568" s="170"/>
      <c r="C8568" s="170"/>
      <c r="D8568" s="170"/>
      <c r="E8568" s="170"/>
      <c r="F8568" s="170"/>
      <c r="G8568" s="170"/>
      <c r="H8568" s="170"/>
      <c r="I8568" s="170"/>
      <c r="J8568" s="170"/>
      <c r="K8568" s="170"/>
      <c r="L8568" s="170"/>
      <c r="M8568" s="170"/>
      <c r="N8568" s="170"/>
      <c r="O8568" s="170"/>
      <c r="P8568" s="170"/>
      <c r="Q8568" s="170"/>
      <c r="R8568" s="170"/>
      <c r="S8568" s="170"/>
      <c r="T8568" s="170"/>
      <c r="U8568" s="170"/>
      <c r="V8568" s="170"/>
      <c r="W8568" s="170"/>
      <c r="X8568" s="174"/>
      <c r="Y8568" s="170"/>
      <c r="Z8568" s="170"/>
      <c r="AA8568" s="170"/>
      <c r="AB8568" s="170"/>
      <c r="AC8568" s="170"/>
      <c r="AD8568" s="174"/>
      <c r="AE8568" s="170"/>
      <c r="AF8568" s="170"/>
      <c r="AI8568" s="170"/>
      <c r="AJ8568" s="170"/>
      <c r="AK8568" s="170"/>
      <c r="AL8568" s="170"/>
      <c r="AM8568" s="170"/>
      <c r="AN8568" s="170"/>
    </row>
    <row r="8569" spans="1:40" ht="52.5" customHeight="1" x14ac:dyDescent="0.2">
      <c r="A8569" s="170"/>
      <c r="B8569" s="170"/>
      <c r="C8569" s="170"/>
      <c r="D8569" s="170"/>
      <c r="E8569" s="170"/>
      <c r="F8569" s="170"/>
      <c r="G8569" s="170"/>
      <c r="H8569" s="170"/>
      <c r="I8569" s="170"/>
      <c r="J8569" s="170"/>
      <c r="K8569" s="170"/>
      <c r="L8569" s="170"/>
      <c r="M8569" s="170"/>
      <c r="N8569" s="170"/>
      <c r="O8569" s="170"/>
      <c r="P8569" s="170"/>
      <c r="Q8569" s="170"/>
      <c r="R8569" s="170"/>
      <c r="S8569" s="170"/>
      <c r="T8569" s="170"/>
      <c r="U8569" s="170"/>
      <c r="V8569" s="170"/>
      <c r="W8569" s="170"/>
      <c r="X8569" s="174"/>
      <c r="Y8569" s="170"/>
      <c r="Z8569" s="170"/>
      <c r="AA8569" s="170"/>
      <c r="AB8569" s="170"/>
      <c r="AC8569" s="170"/>
      <c r="AD8569" s="174"/>
      <c r="AE8569" s="170"/>
      <c r="AF8569" s="170"/>
      <c r="AI8569" s="170"/>
      <c r="AJ8569" s="170"/>
      <c r="AK8569" s="170"/>
      <c r="AL8569" s="170"/>
      <c r="AM8569" s="170"/>
      <c r="AN8569" s="170"/>
    </row>
    <row r="8570" spans="1:40" ht="52.5" customHeight="1" x14ac:dyDescent="0.2">
      <c r="A8570" s="170"/>
      <c r="B8570" s="170"/>
      <c r="C8570" s="170"/>
      <c r="D8570" s="170"/>
      <c r="E8570" s="170"/>
      <c r="F8570" s="170"/>
      <c r="G8570" s="170"/>
      <c r="H8570" s="170"/>
      <c r="I8570" s="170"/>
      <c r="J8570" s="170"/>
      <c r="K8570" s="170"/>
      <c r="L8570" s="170"/>
      <c r="M8570" s="170"/>
      <c r="N8570" s="170"/>
      <c r="O8570" s="170"/>
      <c r="P8570" s="170"/>
      <c r="Q8570" s="170"/>
      <c r="R8570" s="170"/>
      <c r="S8570" s="170"/>
      <c r="T8570" s="170"/>
      <c r="U8570" s="170"/>
      <c r="V8570" s="170"/>
      <c r="W8570" s="170"/>
      <c r="X8570" s="174"/>
      <c r="Y8570" s="170"/>
      <c r="Z8570" s="170"/>
      <c r="AA8570" s="170"/>
      <c r="AB8570" s="170"/>
      <c r="AC8570" s="170"/>
      <c r="AD8570" s="174"/>
      <c r="AE8570" s="170"/>
      <c r="AF8570" s="170"/>
      <c r="AI8570" s="170"/>
      <c r="AJ8570" s="170"/>
      <c r="AK8570" s="170"/>
      <c r="AL8570" s="170"/>
      <c r="AM8570" s="170"/>
      <c r="AN8570" s="170"/>
    </row>
    <row r="8571" spans="1:40" ht="52.5" customHeight="1" x14ac:dyDescent="0.2">
      <c r="A8571" s="170"/>
      <c r="B8571" s="170"/>
      <c r="C8571" s="170"/>
      <c r="D8571" s="170"/>
      <c r="E8571" s="170"/>
      <c r="F8571" s="170"/>
      <c r="G8571" s="170"/>
      <c r="H8571" s="170"/>
      <c r="I8571" s="170"/>
      <c r="J8571" s="170"/>
      <c r="K8571" s="170"/>
      <c r="L8571" s="170"/>
      <c r="M8571" s="170"/>
      <c r="N8571" s="170"/>
      <c r="O8571" s="170"/>
      <c r="P8571" s="170"/>
      <c r="Q8571" s="170"/>
      <c r="R8571" s="170"/>
      <c r="S8571" s="170"/>
      <c r="T8571" s="170"/>
      <c r="U8571" s="170"/>
      <c r="V8571" s="170"/>
      <c r="W8571" s="170"/>
      <c r="X8571" s="174"/>
      <c r="Y8571" s="170"/>
      <c r="Z8571" s="170"/>
      <c r="AA8571" s="170"/>
      <c r="AB8571" s="170"/>
      <c r="AC8571" s="170"/>
      <c r="AD8571" s="174"/>
      <c r="AE8571" s="170"/>
      <c r="AF8571" s="170"/>
      <c r="AI8571" s="170"/>
      <c r="AJ8571" s="170"/>
      <c r="AK8571" s="170"/>
      <c r="AL8571" s="170"/>
      <c r="AM8571" s="170"/>
      <c r="AN8571" s="170"/>
    </row>
    <row r="8572" spans="1:40" ht="52.5" customHeight="1" x14ac:dyDescent="0.2">
      <c r="A8572" s="170"/>
      <c r="B8572" s="170"/>
      <c r="C8572" s="170"/>
      <c r="D8572" s="170"/>
      <c r="E8572" s="170"/>
      <c r="F8572" s="170"/>
      <c r="G8572" s="170"/>
      <c r="H8572" s="170"/>
      <c r="I8572" s="170"/>
      <c r="J8572" s="170"/>
      <c r="K8572" s="170"/>
      <c r="L8572" s="170"/>
      <c r="M8572" s="170"/>
      <c r="N8572" s="170"/>
      <c r="O8572" s="170"/>
      <c r="P8572" s="170"/>
      <c r="Q8572" s="170"/>
      <c r="R8572" s="170"/>
      <c r="S8572" s="170"/>
      <c r="T8572" s="170"/>
      <c r="U8572" s="170"/>
      <c r="V8572" s="170"/>
      <c r="W8572" s="170"/>
      <c r="X8572" s="174"/>
      <c r="Y8572" s="170"/>
      <c r="Z8572" s="170"/>
      <c r="AA8572" s="170"/>
      <c r="AB8572" s="170"/>
      <c r="AC8572" s="170"/>
      <c r="AD8572" s="174"/>
      <c r="AE8572" s="170"/>
      <c r="AF8572" s="170"/>
      <c r="AI8572" s="170"/>
      <c r="AJ8572" s="170"/>
      <c r="AK8572" s="170"/>
      <c r="AL8572" s="170"/>
      <c r="AM8572" s="170"/>
      <c r="AN8572" s="170"/>
    </row>
    <row r="8573" spans="1:40" ht="52.5" customHeight="1" x14ac:dyDescent="0.2">
      <c r="A8573" s="170"/>
      <c r="B8573" s="170"/>
      <c r="C8573" s="170"/>
      <c r="D8573" s="170"/>
      <c r="E8573" s="170"/>
      <c r="F8573" s="170"/>
      <c r="G8573" s="170"/>
      <c r="H8573" s="170"/>
      <c r="I8573" s="170"/>
      <c r="J8573" s="170"/>
      <c r="K8573" s="170"/>
      <c r="L8573" s="170"/>
      <c r="M8573" s="170"/>
      <c r="N8573" s="170"/>
      <c r="O8573" s="170"/>
      <c r="P8573" s="170"/>
      <c r="Q8573" s="170"/>
      <c r="R8573" s="170"/>
      <c r="S8573" s="170"/>
      <c r="T8573" s="170"/>
      <c r="U8573" s="170"/>
      <c r="V8573" s="170"/>
      <c r="W8573" s="170"/>
      <c r="X8573" s="174"/>
      <c r="Y8573" s="170"/>
      <c r="Z8573" s="170"/>
      <c r="AA8573" s="170"/>
      <c r="AB8573" s="170"/>
      <c r="AC8573" s="170"/>
      <c r="AD8573" s="174"/>
      <c r="AE8573" s="170"/>
      <c r="AF8573" s="170"/>
      <c r="AI8573" s="170"/>
      <c r="AJ8573" s="170"/>
      <c r="AK8573" s="170"/>
      <c r="AL8573" s="170"/>
      <c r="AM8573" s="170"/>
      <c r="AN8573" s="170"/>
    </row>
    <row r="8574" spans="1:40" ht="52.5" customHeight="1" x14ac:dyDescent="0.2">
      <c r="A8574" s="170"/>
      <c r="B8574" s="170"/>
      <c r="C8574" s="170"/>
      <c r="D8574" s="170"/>
      <c r="E8574" s="170"/>
      <c r="F8574" s="170"/>
      <c r="G8574" s="170"/>
      <c r="H8574" s="170"/>
      <c r="I8574" s="170"/>
      <c r="J8574" s="170"/>
      <c r="K8574" s="170"/>
      <c r="L8574" s="170"/>
      <c r="M8574" s="170"/>
      <c r="N8574" s="170"/>
      <c r="O8574" s="170"/>
      <c r="P8574" s="170"/>
      <c r="Q8574" s="170"/>
      <c r="R8574" s="170"/>
      <c r="S8574" s="170"/>
      <c r="T8574" s="170"/>
      <c r="U8574" s="170"/>
      <c r="V8574" s="170"/>
      <c r="W8574" s="170"/>
      <c r="X8574" s="174"/>
      <c r="Y8574" s="170"/>
      <c r="Z8574" s="170"/>
      <c r="AA8574" s="170"/>
      <c r="AB8574" s="170"/>
      <c r="AC8574" s="170"/>
      <c r="AD8574" s="174"/>
      <c r="AE8574" s="170"/>
      <c r="AF8574" s="170"/>
      <c r="AI8574" s="170"/>
      <c r="AJ8574" s="170"/>
      <c r="AK8574" s="170"/>
      <c r="AL8574" s="170"/>
      <c r="AM8574" s="170"/>
      <c r="AN8574" s="170"/>
    </row>
    <row r="8575" spans="1:40" ht="52.5" customHeight="1" x14ac:dyDescent="0.2">
      <c r="A8575" s="170"/>
      <c r="B8575" s="170"/>
      <c r="C8575" s="170"/>
      <c r="D8575" s="170"/>
      <c r="E8575" s="170"/>
      <c r="F8575" s="170"/>
      <c r="G8575" s="170"/>
      <c r="H8575" s="170"/>
      <c r="I8575" s="170"/>
      <c r="J8575" s="170"/>
      <c r="K8575" s="170"/>
      <c r="L8575" s="170"/>
      <c r="M8575" s="170"/>
      <c r="N8575" s="170"/>
      <c r="O8575" s="170"/>
      <c r="P8575" s="170"/>
      <c r="Q8575" s="170"/>
      <c r="R8575" s="170"/>
      <c r="S8575" s="170"/>
      <c r="T8575" s="170"/>
      <c r="U8575" s="170"/>
      <c r="V8575" s="170"/>
      <c r="W8575" s="170"/>
      <c r="X8575" s="174"/>
      <c r="Y8575" s="170"/>
      <c r="Z8575" s="170"/>
      <c r="AA8575" s="170"/>
      <c r="AB8575" s="170"/>
      <c r="AC8575" s="170"/>
      <c r="AD8575" s="174"/>
      <c r="AE8575" s="170"/>
      <c r="AF8575" s="170"/>
      <c r="AI8575" s="170"/>
      <c r="AJ8575" s="170"/>
      <c r="AK8575" s="170"/>
      <c r="AL8575" s="170"/>
      <c r="AM8575" s="170"/>
      <c r="AN8575" s="170"/>
    </row>
    <row r="8576" spans="1:40" ht="52.5" customHeight="1" x14ac:dyDescent="0.2">
      <c r="A8576" s="170"/>
      <c r="B8576" s="170"/>
      <c r="C8576" s="170"/>
      <c r="D8576" s="170"/>
      <c r="E8576" s="170"/>
      <c r="F8576" s="170"/>
      <c r="G8576" s="170"/>
      <c r="H8576" s="170"/>
      <c r="I8576" s="170"/>
      <c r="J8576" s="170"/>
      <c r="K8576" s="170"/>
      <c r="L8576" s="170"/>
      <c r="M8576" s="170"/>
      <c r="N8576" s="170"/>
      <c r="O8576" s="170"/>
      <c r="P8576" s="170"/>
      <c r="Q8576" s="170"/>
      <c r="R8576" s="170"/>
      <c r="S8576" s="170"/>
      <c r="T8576" s="170"/>
      <c r="U8576" s="170"/>
      <c r="V8576" s="170"/>
      <c r="W8576" s="170"/>
      <c r="X8576" s="174"/>
      <c r="Y8576" s="170"/>
      <c r="Z8576" s="170"/>
      <c r="AA8576" s="170"/>
      <c r="AB8576" s="170"/>
      <c r="AC8576" s="170"/>
      <c r="AD8576" s="174"/>
      <c r="AE8576" s="170"/>
      <c r="AF8576" s="170"/>
      <c r="AI8576" s="170"/>
      <c r="AJ8576" s="170"/>
      <c r="AK8576" s="170"/>
      <c r="AL8576" s="170"/>
      <c r="AM8576" s="170"/>
      <c r="AN8576" s="170"/>
    </row>
    <row r="8577" spans="1:40" ht="52.5" customHeight="1" x14ac:dyDescent="0.2">
      <c r="A8577" s="170"/>
      <c r="B8577" s="170"/>
      <c r="C8577" s="170"/>
      <c r="D8577" s="170"/>
      <c r="E8577" s="170"/>
      <c r="F8577" s="170"/>
      <c r="G8577" s="170"/>
      <c r="H8577" s="170"/>
      <c r="I8577" s="170"/>
      <c r="J8577" s="170"/>
      <c r="K8577" s="170"/>
      <c r="L8577" s="170"/>
      <c r="M8577" s="170"/>
      <c r="N8577" s="170"/>
      <c r="O8577" s="170"/>
      <c r="P8577" s="170"/>
      <c r="Q8577" s="170"/>
      <c r="R8577" s="170"/>
      <c r="S8577" s="170"/>
      <c r="T8577" s="170"/>
      <c r="U8577" s="170"/>
      <c r="V8577" s="170"/>
      <c r="W8577" s="170"/>
      <c r="X8577" s="174"/>
      <c r="Y8577" s="170"/>
      <c r="Z8577" s="170"/>
      <c r="AA8577" s="170"/>
      <c r="AB8577" s="170"/>
      <c r="AC8577" s="170"/>
      <c r="AD8577" s="174"/>
      <c r="AE8577" s="170"/>
      <c r="AF8577" s="170"/>
      <c r="AI8577" s="170"/>
      <c r="AJ8577" s="170"/>
      <c r="AK8577" s="170"/>
      <c r="AL8577" s="170"/>
      <c r="AM8577" s="170"/>
      <c r="AN8577" s="170"/>
    </row>
    <row r="8578" spans="1:40" ht="52.5" customHeight="1" x14ac:dyDescent="0.2">
      <c r="A8578" s="170"/>
      <c r="B8578" s="170"/>
      <c r="C8578" s="170"/>
      <c r="D8578" s="170"/>
      <c r="E8578" s="170"/>
      <c r="F8578" s="170"/>
      <c r="G8578" s="170"/>
      <c r="H8578" s="170"/>
      <c r="I8578" s="170"/>
      <c r="J8578" s="170"/>
      <c r="K8578" s="170"/>
      <c r="L8578" s="170"/>
      <c r="M8578" s="170"/>
      <c r="N8578" s="170"/>
      <c r="O8578" s="170"/>
      <c r="P8578" s="170"/>
      <c r="Q8578" s="170"/>
      <c r="R8578" s="170"/>
      <c r="S8578" s="170"/>
      <c r="T8578" s="170"/>
      <c r="U8578" s="170"/>
      <c r="V8578" s="170"/>
      <c r="W8578" s="170"/>
      <c r="X8578" s="174"/>
      <c r="Y8578" s="170"/>
      <c r="Z8578" s="170"/>
      <c r="AA8578" s="170"/>
      <c r="AB8578" s="170"/>
      <c r="AC8578" s="170"/>
      <c r="AD8578" s="174"/>
      <c r="AE8578" s="170"/>
      <c r="AF8578" s="170"/>
      <c r="AI8578" s="170"/>
      <c r="AJ8578" s="170"/>
      <c r="AK8578" s="170"/>
      <c r="AL8578" s="170"/>
      <c r="AM8578" s="170"/>
      <c r="AN8578" s="170"/>
    </row>
    <row r="8579" spans="1:40" ht="52.5" customHeight="1" x14ac:dyDescent="0.2">
      <c r="A8579" s="170"/>
      <c r="B8579" s="170"/>
      <c r="C8579" s="170"/>
      <c r="D8579" s="170"/>
      <c r="E8579" s="170"/>
      <c r="F8579" s="170"/>
      <c r="G8579" s="170"/>
      <c r="H8579" s="170"/>
      <c r="I8579" s="170"/>
      <c r="J8579" s="170"/>
      <c r="K8579" s="170"/>
      <c r="L8579" s="170"/>
      <c r="M8579" s="170"/>
      <c r="N8579" s="170"/>
      <c r="O8579" s="170"/>
      <c r="P8579" s="170"/>
      <c r="Q8579" s="170"/>
      <c r="R8579" s="170"/>
      <c r="S8579" s="170"/>
      <c r="T8579" s="170"/>
      <c r="U8579" s="170"/>
      <c r="V8579" s="170"/>
      <c r="W8579" s="170"/>
      <c r="X8579" s="174"/>
      <c r="Y8579" s="170"/>
      <c r="Z8579" s="170"/>
      <c r="AA8579" s="170"/>
      <c r="AB8579" s="170"/>
      <c r="AC8579" s="170"/>
      <c r="AD8579" s="174"/>
      <c r="AE8579" s="170"/>
      <c r="AF8579" s="170"/>
      <c r="AI8579" s="170"/>
      <c r="AJ8579" s="170"/>
      <c r="AK8579" s="170"/>
      <c r="AL8579" s="170"/>
      <c r="AM8579" s="170"/>
      <c r="AN8579" s="170"/>
    </row>
    <row r="8580" spans="1:40" ht="52.5" customHeight="1" x14ac:dyDescent="0.2">
      <c r="A8580" s="170"/>
      <c r="B8580" s="170"/>
      <c r="C8580" s="170"/>
      <c r="D8580" s="170"/>
      <c r="E8580" s="170"/>
      <c r="F8580" s="170"/>
      <c r="G8580" s="170"/>
      <c r="H8580" s="170"/>
      <c r="I8580" s="170"/>
      <c r="J8580" s="170"/>
      <c r="K8580" s="170"/>
      <c r="L8580" s="170"/>
      <c r="M8580" s="170"/>
      <c r="N8580" s="170"/>
      <c r="O8580" s="170"/>
      <c r="P8580" s="170"/>
      <c r="Q8580" s="170"/>
      <c r="R8580" s="170"/>
      <c r="S8580" s="170"/>
      <c r="T8580" s="170"/>
      <c r="U8580" s="170"/>
      <c r="V8580" s="170"/>
      <c r="W8580" s="170"/>
      <c r="X8580" s="174"/>
      <c r="Y8580" s="170"/>
      <c r="Z8580" s="170"/>
      <c r="AA8580" s="170"/>
      <c r="AB8580" s="170"/>
      <c r="AC8580" s="170"/>
      <c r="AD8580" s="174"/>
      <c r="AE8580" s="170"/>
      <c r="AF8580" s="170"/>
      <c r="AI8580" s="170"/>
      <c r="AJ8580" s="170"/>
      <c r="AK8580" s="170"/>
      <c r="AL8580" s="170"/>
      <c r="AM8580" s="170"/>
      <c r="AN8580" s="170"/>
    </row>
    <row r="8581" spans="1:40" ht="52.5" customHeight="1" x14ac:dyDescent="0.2">
      <c r="A8581" s="170"/>
      <c r="B8581" s="170"/>
      <c r="C8581" s="170"/>
      <c r="D8581" s="170"/>
      <c r="E8581" s="170"/>
      <c r="F8581" s="170"/>
      <c r="G8581" s="170"/>
      <c r="H8581" s="170"/>
      <c r="I8581" s="170"/>
      <c r="J8581" s="170"/>
      <c r="K8581" s="170"/>
      <c r="L8581" s="170"/>
      <c r="M8581" s="170"/>
      <c r="N8581" s="170"/>
      <c r="O8581" s="170"/>
      <c r="P8581" s="170"/>
      <c r="Q8581" s="170"/>
      <c r="R8581" s="170"/>
      <c r="S8581" s="170"/>
      <c r="T8581" s="170"/>
      <c r="U8581" s="170"/>
      <c r="V8581" s="170"/>
      <c r="W8581" s="170"/>
      <c r="X8581" s="174"/>
      <c r="Y8581" s="170"/>
      <c r="Z8581" s="170"/>
      <c r="AA8581" s="170"/>
      <c r="AB8581" s="170"/>
      <c r="AC8581" s="170"/>
      <c r="AD8581" s="174"/>
      <c r="AE8581" s="170"/>
      <c r="AF8581" s="170"/>
      <c r="AI8581" s="170"/>
      <c r="AJ8581" s="170"/>
      <c r="AK8581" s="170"/>
      <c r="AL8581" s="170"/>
      <c r="AM8581" s="170"/>
      <c r="AN8581" s="170"/>
    </row>
    <row r="8582" spans="1:40" ht="52.5" customHeight="1" x14ac:dyDescent="0.2">
      <c r="A8582" s="170"/>
      <c r="B8582" s="170"/>
      <c r="C8582" s="170"/>
      <c r="D8582" s="170"/>
      <c r="E8582" s="170"/>
      <c r="F8582" s="170"/>
      <c r="G8582" s="170"/>
      <c r="H8582" s="170"/>
      <c r="I8582" s="170"/>
      <c r="J8582" s="170"/>
      <c r="K8582" s="170"/>
      <c r="L8582" s="170"/>
      <c r="M8582" s="170"/>
      <c r="N8582" s="170"/>
      <c r="O8582" s="170"/>
      <c r="P8582" s="170"/>
      <c r="Q8582" s="170"/>
      <c r="R8582" s="170"/>
      <c r="S8582" s="170"/>
      <c r="T8582" s="170"/>
      <c r="U8582" s="170"/>
      <c r="V8582" s="170"/>
      <c r="W8582" s="170"/>
      <c r="X8582" s="174"/>
      <c r="Y8582" s="170"/>
      <c r="Z8582" s="170"/>
      <c r="AA8582" s="170"/>
      <c r="AB8582" s="170"/>
      <c r="AC8582" s="170"/>
      <c r="AD8582" s="174"/>
      <c r="AE8582" s="170"/>
      <c r="AF8582" s="170"/>
      <c r="AI8582" s="170"/>
      <c r="AJ8582" s="170"/>
      <c r="AK8582" s="170"/>
      <c r="AL8582" s="170"/>
      <c r="AM8582" s="170"/>
      <c r="AN8582" s="170"/>
    </row>
    <row r="8583" spans="1:40" ht="52.5" customHeight="1" x14ac:dyDescent="0.2">
      <c r="A8583" s="170"/>
      <c r="B8583" s="170"/>
      <c r="C8583" s="170"/>
      <c r="D8583" s="170"/>
      <c r="E8583" s="170"/>
      <c r="F8583" s="170"/>
      <c r="G8583" s="170"/>
      <c r="H8583" s="170"/>
      <c r="I8583" s="170"/>
      <c r="J8583" s="170"/>
      <c r="K8583" s="170"/>
      <c r="L8583" s="170"/>
      <c r="M8583" s="170"/>
      <c r="N8583" s="170"/>
      <c r="O8583" s="170"/>
      <c r="P8583" s="170"/>
      <c r="Q8583" s="170"/>
      <c r="R8583" s="170"/>
      <c r="S8583" s="170"/>
      <c r="T8583" s="170"/>
      <c r="U8583" s="170"/>
      <c r="V8583" s="170"/>
      <c r="W8583" s="170"/>
      <c r="X8583" s="174"/>
      <c r="Y8583" s="170"/>
      <c r="Z8583" s="170"/>
      <c r="AA8583" s="170"/>
      <c r="AB8583" s="170"/>
      <c r="AC8583" s="170"/>
      <c r="AD8583" s="174"/>
      <c r="AE8583" s="170"/>
      <c r="AF8583" s="170"/>
      <c r="AI8583" s="170"/>
      <c r="AJ8583" s="170"/>
      <c r="AK8583" s="170"/>
      <c r="AL8583" s="170"/>
      <c r="AM8583" s="170"/>
      <c r="AN8583" s="170"/>
    </row>
    <row r="8584" spans="1:40" ht="52.5" customHeight="1" x14ac:dyDescent="0.2">
      <c r="A8584" s="170"/>
      <c r="B8584" s="170"/>
      <c r="C8584" s="170"/>
      <c r="D8584" s="170"/>
      <c r="E8584" s="170"/>
      <c r="F8584" s="170"/>
      <c r="G8584" s="170"/>
      <c r="H8584" s="170"/>
      <c r="I8584" s="170"/>
      <c r="J8584" s="170"/>
      <c r="K8584" s="170"/>
      <c r="L8584" s="170"/>
      <c r="M8584" s="170"/>
      <c r="N8584" s="170"/>
      <c r="O8584" s="170"/>
      <c r="P8584" s="170"/>
      <c r="Q8584" s="170"/>
      <c r="R8584" s="170"/>
      <c r="S8584" s="170"/>
      <c r="T8584" s="170"/>
      <c r="U8584" s="170"/>
      <c r="V8584" s="170"/>
      <c r="W8584" s="170"/>
      <c r="X8584" s="174"/>
      <c r="Y8584" s="170"/>
      <c r="Z8584" s="170"/>
      <c r="AA8584" s="170"/>
      <c r="AB8584" s="170"/>
      <c r="AC8584" s="170"/>
      <c r="AD8584" s="174"/>
      <c r="AE8584" s="170"/>
      <c r="AF8584" s="170"/>
      <c r="AI8584" s="170"/>
      <c r="AJ8584" s="170"/>
      <c r="AK8584" s="170"/>
      <c r="AL8584" s="170"/>
      <c r="AM8584" s="170"/>
      <c r="AN8584" s="170"/>
    </row>
    <row r="8585" spans="1:40" ht="52.5" customHeight="1" x14ac:dyDescent="0.2">
      <c r="A8585" s="170"/>
      <c r="B8585" s="170"/>
      <c r="C8585" s="170"/>
      <c r="D8585" s="170"/>
      <c r="E8585" s="170"/>
      <c r="F8585" s="170"/>
      <c r="G8585" s="170"/>
      <c r="H8585" s="170"/>
      <c r="I8585" s="170"/>
      <c r="J8585" s="170"/>
      <c r="K8585" s="170"/>
      <c r="L8585" s="170"/>
      <c r="M8585" s="170"/>
      <c r="N8585" s="170"/>
      <c r="O8585" s="170"/>
      <c r="P8585" s="170"/>
      <c r="Q8585" s="170"/>
      <c r="R8585" s="170"/>
      <c r="S8585" s="170"/>
      <c r="T8585" s="170"/>
      <c r="U8585" s="170"/>
      <c r="V8585" s="170"/>
      <c r="W8585" s="170"/>
      <c r="X8585" s="174"/>
      <c r="Y8585" s="170"/>
      <c r="Z8585" s="170"/>
      <c r="AA8585" s="170"/>
      <c r="AB8585" s="170"/>
      <c r="AC8585" s="170"/>
      <c r="AD8585" s="174"/>
      <c r="AE8585" s="170"/>
      <c r="AF8585" s="170"/>
      <c r="AI8585" s="170"/>
      <c r="AJ8585" s="170"/>
      <c r="AK8585" s="170"/>
      <c r="AL8585" s="170"/>
      <c r="AM8585" s="170"/>
      <c r="AN8585" s="170"/>
    </row>
    <row r="8586" spans="1:40" ht="52.5" customHeight="1" x14ac:dyDescent="0.2">
      <c r="A8586" s="170"/>
      <c r="B8586" s="170"/>
      <c r="C8586" s="170"/>
      <c r="D8586" s="170"/>
      <c r="E8586" s="170"/>
      <c r="F8586" s="170"/>
      <c r="G8586" s="170"/>
      <c r="H8586" s="170"/>
      <c r="I8586" s="170"/>
      <c r="J8586" s="170"/>
      <c r="K8586" s="170"/>
      <c r="L8586" s="170"/>
      <c r="M8586" s="170"/>
      <c r="N8586" s="170"/>
      <c r="O8586" s="170"/>
      <c r="P8586" s="170"/>
      <c r="Q8586" s="170"/>
      <c r="R8586" s="170"/>
      <c r="S8586" s="170"/>
      <c r="T8586" s="170"/>
      <c r="U8586" s="170"/>
      <c r="V8586" s="170"/>
      <c r="W8586" s="170"/>
      <c r="X8586" s="174"/>
      <c r="Y8586" s="170"/>
      <c r="Z8586" s="170"/>
      <c r="AA8586" s="170"/>
      <c r="AB8586" s="170"/>
      <c r="AC8586" s="170"/>
      <c r="AD8586" s="174"/>
      <c r="AE8586" s="170"/>
      <c r="AF8586" s="170"/>
      <c r="AI8586" s="170"/>
      <c r="AJ8586" s="170"/>
      <c r="AK8586" s="170"/>
      <c r="AL8586" s="170"/>
      <c r="AM8586" s="170"/>
      <c r="AN8586" s="170"/>
    </row>
    <row r="8587" spans="1:40" ht="52.5" customHeight="1" x14ac:dyDescent="0.2">
      <c r="A8587" s="170"/>
      <c r="B8587" s="170"/>
      <c r="C8587" s="170"/>
      <c r="D8587" s="170"/>
      <c r="E8587" s="170"/>
      <c r="F8587" s="170"/>
      <c r="G8587" s="170"/>
      <c r="H8587" s="170"/>
      <c r="I8587" s="170"/>
      <c r="J8587" s="170"/>
      <c r="K8587" s="170"/>
      <c r="L8587" s="170"/>
      <c r="M8587" s="170"/>
      <c r="N8587" s="170"/>
      <c r="O8587" s="170"/>
      <c r="P8587" s="170"/>
      <c r="Q8587" s="170"/>
      <c r="R8587" s="170"/>
      <c r="S8587" s="170"/>
      <c r="T8587" s="170"/>
      <c r="U8587" s="170"/>
      <c r="V8587" s="170"/>
      <c r="W8587" s="170"/>
      <c r="X8587" s="174"/>
      <c r="Y8587" s="170"/>
      <c r="Z8587" s="170"/>
      <c r="AA8587" s="170"/>
      <c r="AB8587" s="170"/>
      <c r="AC8587" s="170"/>
      <c r="AD8587" s="174"/>
      <c r="AE8587" s="170"/>
      <c r="AF8587" s="170"/>
      <c r="AI8587" s="170"/>
      <c r="AJ8587" s="170"/>
      <c r="AK8587" s="170"/>
      <c r="AL8587" s="170"/>
      <c r="AM8587" s="170"/>
      <c r="AN8587" s="170"/>
    </row>
    <row r="8588" spans="1:40" ht="52.5" customHeight="1" x14ac:dyDescent="0.2">
      <c r="A8588" s="170"/>
      <c r="B8588" s="170"/>
      <c r="C8588" s="170"/>
      <c r="D8588" s="170"/>
      <c r="E8588" s="170"/>
      <c r="F8588" s="170"/>
      <c r="G8588" s="170"/>
      <c r="H8588" s="170"/>
      <c r="I8588" s="170"/>
      <c r="J8588" s="170"/>
      <c r="K8588" s="170"/>
      <c r="L8588" s="170"/>
      <c r="M8588" s="170"/>
      <c r="N8588" s="170"/>
      <c r="O8588" s="170"/>
      <c r="P8588" s="170"/>
      <c r="Q8588" s="170"/>
      <c r="R8588" s="170"/>
      <c r="S8588" s="170"/>
      <c r="T8588" s="170"/>
      <c r="U8588" s="170"/>
      <c r="V8588" s="170"/>
      <c r="W8588" s="170"/>
      <c r="X8588" s="174"/>
      <c r="Y8588" s="170"/>
      <c r="Z8588" s="170"/>
      <c r="AA8588" s="170"/>
      <c r="AB8588" s="170"/>
      <c r="AC8588" s="170"/>
      <c r="AD8588" s="174"/>
      <c r="AE8588" s="170"/>
      <c r="AF8588" s="170"/>
      <c r="AI8588" s="170"/>
      <c r="AJ8588" s="170"/>
      <c r="AK8588" s="170"/>
      <c r="AL8588" s="170"/>
      <c r="AM8588" s="170"/>
      <c r="AN8588" s="170"/>
    </row>
    <row r="8589" spans="1:40" ht="52.5" customHeight="1" x14ac:dyDescent="0.2">
      <c r="A8589" s="170"/>
      <c r="B8589" s="170"/>
      <c r="C8589" s="170"/>
      <c r="D8589" s="170"/>
      <c r="E8589" s="170"/>
      <c r="F8589" s="170"/>
      <c r="G8589" s="170"/>
      <c r="H8589" s="170"/>
      <c r="I8589" s="170"/>
      <c r="J8589" s="170"/>
      <c r="K8589" s="170"/>
      <c r="L8589" s="170"/>
      <c r="M8589" s="170"/>
      <c r="N8589" s="170"/>
      <c r="O8589" s="170"/>
      <c r="P8589" s="170"/>
      <c r="Q8589" s="170"/>
      <c r="R8589" s="170"/>
      <c r="S8589" s="170"/>
      <c r="T8589" s="170"/>
      <c r="U8589" s="170"/>
      <c r="V8589" s="170"/>
      <c r="W8589" s="170"/>
      <c r="X8589" s="174"/>
      <c r="Y8589" s="170"/>
      <c r="Z8589" s="170"/>
      <c r="AA8589" s="170"/>
      <c r="AB8589" s="170"/>
      <c r="AC8589" s="170"/>
      <c r="AD8589" s="174"/>
      <c r="AE8589" s="170"/>
      <c r="AF8589" s="170"/>
      <c r="AI8589" s="170"/>
      <c r="AJ8589" s="170"/>
      <c r="AK8589" s="170"/>
      <c r="AL8589" s="170"/>
      <c r="AM8589" s="170"/>
      <c r="AN8589" s="170"/>
    </row>
    <row r="8590" spans="1:40" ht="52.5" customHeight="1" x14ac:dyDescent="0.2">
      <c r="A8590" s="170"/>
      <c r="B8590" s="170"/>
      <c r="C8590" s="170"/>
      <c r="D8590" s="170"/>
      <c r="E8590" s="170"/>
      <c r="F8590" s="170"/>
      <c r="G8590" s="170"/>
      <c r="H8590" s="170"/>
      <c r="I8590" s="170"/>
      <c r="J8590" s="170"/>
      <c r="K8590" s="170"/>
      <c r="L8590" s="170"/>
      <c r="M8590" s="170"/>
      <c r="N8590" s="170"/>
      <c r="O8590" s="170"/>
      <c r="P8590" s="170"/>
      <c r="Q8590" s="170"/>
      <c r="R8590" s="170"/>
      <c r="S8590" s="170"/>
      <c r="T8590" s="170"/>
      <c r="U8590" s="170"/>
      <c r="V8590" s="170"/>
      <c r="W8590" s="170"/>
      <c r="X8590" s="174"/>
      <c r="Y8590" s="170"/>
      <c r="Z8590" s="170"/>
      <c r="AA8590" s="170"/>
      <c r="AB8590" s="170"/>
      <c r="AC8590" s="170"/>
      <c r="AD8590" s="174"/>
      <c r="AE8590" s="170"/>
      <c r="AF8590" s="170"/>
      <c r="AI8590" s="170"/>
      <c r="AJ8590" s="170"/>
      <c r="AK8590" s="170"/>
      <c r="AL8590" s="170"/>
      <c r="AM8590" s="170"/>
      <c r="AN8590" s="170"/>
    </row>
    <row r="8591" spans="1:40" ht="52.5" customHeight="1" x14ac:dyDescent="0.2">
      <c r="A8591" s="170"/>
      <c r="B8591" s="170"/>
      <c r="C8591" s="170"/>
      <c r="D8591" s="170"/>
      <c r="E8591" s="170"/>
      <c r="F8591" s="170"/>
      <c r="G8591" s="170"/>
      <c r="H8591" s="170"/>
      <c r="I8591" s="170"/>
      <c r="J8591" s="170"/>
      <c r="K8591" s="170"/>
      <c r="L8591" s="170"/>
      <c r="M8591" s="170"/>
      <c r="N8591" s="170"/>
      <c r="O8591" s="170"/>
      <c r="P8591" s="170"/>
      <c r="Q8591" s="170"/>
      <c r="R8591" s="170"/>
      <c r="S8591" s="170"/>
      <c r="T8591" s="170"/>
      <c r="U8591" s="170"/>
      <c r="V8591" s="170"/>
      <c r="W8591" s="170"/>
      <c r="X8591" s="174"/>
      <c r="Y8591" s="170"/>
      <c r="Z8591" s="170"/>
      <c r="AA8591" s="170"/>
      <c r="AB8591" s="170"/>
      <c r="AC8591" s="170"/>
      <c r="AD8591" s="174"/>
      <c r="AE8591" s="170"/>
      <c r="AF8591" s="170"/>
      <c r="AI8591" s="170"/>
      <c r="AJ8591" s="170"/>
      <c r="AK8591" s="170"/>
      <c r="AL8591" s="170"/>
      <c r="AM8591" s="170"/>
      <c r="AN8591" s="170"/>
    </row>
    <row r="8592" spans="1:40" ht="52.5" customHeight="1" x14ac:dyDescent="0.2">
      <c r="A8592" s="170"/>
      <c r="B8592" s="170"/>
      <c r="C8592" s="170"/>
      <c r="D8592" s="170"/>
      <c r="E8592" s="170"/>
      <c r="F8592" s="170"/>
      <c r="G8592" s="170"/>
      <c r="H8592" s="170"/>
      <c r="I8592" s="170"/>
      <c r="J8592" s="170"/>
      <c r="K8592" s="170"/>
      <c r="L8592" s="170"/>
      <c r="M8592" s="170"/>
      <c r="N8592" s="170"/>
      <c r="O8592" s="170"/>
      <c r="P8592" s="170"/>
      <c r="Q8592" s="170"/>
      <c r="R8592" s="170"/>
      <c r="S8592" s="170"/>
      <c r="T8592" s="170"/>
      <c r="U8592" s="170"/>
      <c r="V8592" s="170"/>
      <c r="W8592" s="170"/>
      <c r="X8592" s="174"/>
      <c r="Y8592" s="170"/>
      <c r="Z8592" s="170"/>
      <c r="AA8592" s="170"/>
      <c r="AB8592" s="170"/>
      <c r="AC8592" s="170"/>
      <c r="AD8592" s="174"/>
      <c r="AE8592" s="170"/>
      <c r="AF8592" s="170"/>
      <c r="AI8592" s="170"/>
      <c r="AJ8592" s="170"/>
      <c r="AK8592" s="170"/>
      <c r="AL8592" s="170"/>
      <c r="AM8592" s="170"/>
      <c r="AN8592" s="170"/>
    </row>
    <row r="8593" spans="1:40" ht="52.5" customHeight="1" x14ac:dyDescent="0.2">
      <c r="A8593" s="170"/>
      <c r="B8593" s="170"/>
      <c r="C8593" s="170"/>
      <c r="D8593" s="170"/>
      <c r="E8593" s="170"/>
      <c r="F8593" s="170"/>
      <c r="G8593" s="170"/>
      <c r="H8593" s="170"/>
      <c r="I8593" s="170"/>
      <c r="J8593" s="170"/>
      <c r="K8593" s="170"/>
      <c r="L8593" s="170"/>
      <c r="M8593" s="170"/>
      <c r="N8593" s="170"/>
      <c r="O8593" s="170"/>
      <c r="P8593" s="170"/>
      <c r="Q8593" s="170"/>
      <c r="R8593" s="170"/>
      <c r="S8593" s="170"/>
      <c r="T8593" s="170"/>
      <c r="U8593" s="170"/>
      <c r="V8593" s="170"/>
      <c r="W8593" s="170"/>
      <c r="X8593" s="174"/>
      <c r="Y8593" s="170"/>
      <c r="Z8593" s="170"/>
      <c r="AA8593" s="170"/>
      <c r="AB8593" s="170"/>
      <c r="AC8593" s="170"/>
      <c r="AD8593" s="174"/>
      <c r="AE8593" s="170"/>
      <c r="AF8593" s="170"/>
      <c r="AI8593" s="170"/>
      <c r="AJ8593" s="170"/>
      <c r="AK8593" s="170"/>
      <c r="AL8593" s="170"/>
      <c r="AM8593" s="170"/>
      <c r="AN8593" s="170"/>
    </row>
    <row r="8594" spans="1:40" ht="52.5" customHeight="1" x14ac:dyDescent="0.2">
      <c r="A8594" s="170"/>
      <c r="B8594" s="170"/>
      <c r="C8594" s="170"/>
      <c r="D8594" s="170"/>
      <c r="E8594" s="170"/>
      <c r="F8594" s="170"/>
      <c r="G8594" s="170"/>
      <c r="H8594" s="170"/>
      <c r="I8594" s="170"/>
      <c r="J8594" s="170"/>
      <c r="K8594" s="170"/>
      <c r="L8594" s="170"/>
      <c r="M8594" s="170"/>
      <c r="N8594" s="170"/>
      <c r="O8594" s="170"/>
      <c r="P8594" s="170"/>
      <c r="Q8594" s="170"/>
      <c r="R8594" s="170"/>
      <c r="S8594" s="170"/>
      <c r="T8594" s="170"/>
      <c r="U8594" s="170"/>
      <c r="V8594" s="170"/>
      <c r="W8594" s="170"/>
      <c r="X8594" s="174"/>
      <c r="Y8594" s="170"/>
      <c r="Z8594" s="170"/>
      <c r="AA8594" s="170"/>
      <c r="AB8594" s="170"/>
      <c r="AC8594" s="170"/>
      <c r="AD8594" s="174"/>
      <c r="AE8594" s="170"/>
      <c r="AF8594" s="170"/>
      <c r="AI8594" s="170"/>
      <c r="AJ8594" s="170"/>
      <c r="AK8594" s="170"/>
      <c r="AL8594" s="170"/>
      <c r="AM8594" s="170"/>
      <c r="AN8594" s="170"/>
    </row>
    <row r="8595" spans="1:40" ht="52.5" customHeight="1" x14ac:dyDescent="0.2">
      <c r="A8595" s="170"/>
      <c r="B8595" s="170"/>
      <c r="C8595" s="170"/>
      <c r="D8595" s="170"/>
      <c r="E8595" s="170"/>
      <c r="F8595" s="170"/>
      <c r="G8595" s="170"/>
      <c r="H8595" s="170"/>
      <c r="I8595" s="170"/>
      <c r="J8595" s="170"/>
      <c r="K8595" s="170"/>
      <c r="L8595" s="170"/>
      <c r="M8595" s="170"/>
      <c r="N8595" s="170"/>
      <c r="O8595" s="170"/>
      <c r="P8595" s="170"/>
      <c r="Q8595" s="170"/>
      <c r="R8595" s="170"/>
      <c r="S8595" s="170"/>
      <c r="T8595" s="170"/>
      <c r="U8595" s="170"/>
      <c r="V8595" s="170"/>
      <c r="W8595" s="170"/>
      <c r="X8595" s="174"/>
      <c r="Y8595" s="170"/>
      <c r="Z8595" s="170"/>
      <c r="AA8595" s="170"/>
      <c r="AB8595" s="170"/>
      <c r="AC8595" s="170"/>
      <c r="AD8595" s="174"/>
      <c r="AE8595" s="170"/>
      <c r="AF8595" s="170"/>
      <c r="AI8595" s="170"/>
      <c r="AJ8595" s="170"/>
      <c r="AK8595" s="170"/>
      <c r="AL8595" s="170"/>
      <c r="AM8595" s="170"/>
      <c r="AN8595" s="170"/>
    </row>
    <row r="8596" spans="1:40" ht="52.5" customHeight="1" x14ac:dyDescent="0.2">
      <c r="A8596" s="170"/>
      <c r="B8596" s="170"/>
      <c r="C8596" s="170"/>
      <c r="D8596" s="170"/>
      <c r="E8596" s="170"/>
      <c r="F8596" s="170"/>
      <c r="G8596" s="170"/>
      <c r="H8596" s="170"/>
      <c r="I8596" s="170"/>
      <c r="J8596" s="170"/>
      <c r="K8596" s="170"/>
      <c r="L8596" s="170"/>
      <c r="M8596" s="170"/>
      <c r="N8596" s="170"/>
      <c r="O8596" s="170"/>
      <c r="P8596" s="170"/>
      <c r="Q8596" s="170"/>
      <c r="R8596" s="170"/>
      <c r="S8596" s="170"/>
      <c r="T8596" s="170"/>
      <c r="U8596" s="170"/>
      <c r="V8596" s="170"/>
      <c r="W8596" s="170"/>
      <c r="X8596" s="174"/>
      <c r="Y8596" s="170"/>
      <c r="Z8596" s="170"/>
      <c r="AA8596" s="170"/>
      <c r="AB8596" s="170"/>
      <c r="AC8596" s="170"/>
      <c r="AD8596" s="174"/>
      <c r="AE8596" s="170"/>
      <c r="AF8596" s="170"/>
      <c r="AI8596" s="170"/>
      <c r="AJ8596" s="170"/>
      <c r="AK8596" s="170"/>
      <c r="AL8596" s="170"/>
      <c r="AM8596" s="170"/>
      <c r="AN8596" s="170"/>
    </row>
    <row r="8597" spans="1:40" ht="52.5" customHeight="1" x14ac:dyDescent="0.2">
      <c r="A8597" s="170"/>
      <c r="B8597" s="170"/>
      <c r="C8597" s="170"/>
      <c r="D8597" s="170"/>
      <c r="E8597" s="170"/>
      <c r="F8597" s="170"/>
      <c r="G8597" s="170"/>
      <c r="H8597" s="170"/>
      <c r="I8597" s="170"/>
      <c r="J8597" s="170"/>
      <c r="K8597" s="170"/>
      <c r="L8597" s="170"/>
      <c r="M8597" s="170"/>
      <c r="N8597" s="170"/>
      <c r="O8597" s="170"/>
      <c r="P8597" s="170"/>
      <c r="Q8597" s="170"/>
      <c r="R8597" s="170"/>
      <c r="S8597" s="170"/>
      <c r="T8597" s="170"/>
      <c r="U8597" s="170"/>
      <c r="V8597" s="170"/>
      <c r="W8597" s="170"/>
      <c r="X8597" s="174"/>
      <c r="Y8597" s="170"/>
      <c r="Z8597" s="170"/>
      <c r="AA8597" s="170"/>
      <c r="AB8597" s="170"/>
      <c r="AC8597" s="170"/>
      <c r="AD8597" s="174"/>
      <c r="AE8597" s="170"/>
      <c r="AF8597" s="170"/>
      <c r="AI8597" s="170"/>
      <c r="AJ8597" s="170"/>
      <c r="AK8597" s="170"/>
      <c r="AL8597" s="170"/>
      <c r="AM8597" s="170"/>
      <c r="AN8597" s="170"/>
    </row>
    <row r="8598" spans="1:40" ht="52.5" customHeight="1" x14ac:dyDescent="0.2">
      <c r="A8598" s="170"/>
      <c r="B8598" s="170"/>
      <c r="C8598" s="170"/>
      <c r="D8598" s="170"/>
      <c r="E8598" s="170"/>
      <c r="F8598" s="170"/>
      <c r="G8598" s="170"/>
      <c r="H8598" s="170"/>
      <c r="I8598" s="170"/>
      <c r="J8598" s="170"/>
      <c r="K8598" s="170"/>
      <c r="L8598" s="170"/>
      <c r="M8598" s="170"/>
      <c r="N8598" s="170"/>
      <c r="O8598" s="170"/>
      <c r="P8598" s="170"/>
      <c r="Q8598" s="170"/>
      <c r="R8598" s="170"/>
      <c r="S8598" s="170"/>
      <c r="T8598" s="170"/>
      <c r="U8598" s="170"/>
      <c r="V8598" s="170"/>
      <c r="W8598" s="170"/>
      <c r="X8598" s="174"/>
      <c r="Y8598" s="170"/>
      <c r="Z8598" s="170"/>
      <c r="AA8598" s="170"/>
      <c r="AB8598" s="170"/>
      <c r="AC8598" s="170"/>
      <c r="AD8598" s="174"/>
      <c r="AE8598" s="170"/>
      <c r="AF8598" s="170"/>
      <c r="AI8598" s="170"/>
      <c r="AJ8598" s="170"/>
      <c r="AK8598" s="170"/>
      <c r="AL8598" s="170"/>
      <c r="AM8598" s="170"/>
      <c r="AN8598" s="170"/>
    </row>
    <row r="8599" spans="1:40" ht="52.5" customHeight="1" x14ac:dyDescent="0.2">
      <c r="A8599" s="170"/>
      <c r="B8599" s="170"/>
      <c r="C8599" s="170"/>
      <c r="D8599" s="170"/>
      <c r="E8599" s="170"/>
      <c r="F8599" s="170"/>
      <c r="G8599" s="170"/>
      <c r="H8599" s="170"/>
      <c r="I8599" s="170"/>
      <c r="J8599" s="170"/>
      <c r="K8599" s="170"/>
      <c r="L8599" s="170"/>
      <c r="M8599" s="170"/>
      <c r="N8599" s="170"/>
      <c r="O8599" s="170"/>
      <c r="P8599" s="170"/>
      <c r="Q8599" s="170"/>
      <c r="R8599" s="170"/>
      <c r="S8599" s="170"/>
      <c r="T8599" s="170"/>
      <c r="U8599" s="170"/>
      <c r="V8599" s="170"/>
      <c r="W8599" s="170"/>
      <c r="X8599" s="174"/>
      <c r="Y8599" s="170"/>
      <c r="Z8599" s="170"/>
      <c r="AA8599" s="170"/>
      <c r="AB8599" s="170"/>
      <c r="AC8599" s="170"/>
      <c r="AD8599" s="174"/>
      <c r="AE8599" s="170"/>
      <c r="AF8599" s="170"/>
      <c r="AI8599" s="170"/>
      <c r="AJ8599" s="170"/>
      <c r="AK8599" s="170"/>
      <c r="AL8599" s="170"/>
      <c r="AM8599" s="170"/>
      <c r="AN8599" s="170"/>
    </row>
    <row r="8600" spans="1:40" ht="52.5" customHeight="1" x14ac:dyDescent="0.2">
      <c r="A8600" s="170"/>
      <c r="B8600" s="170"/>
      <c r="C8600" s="170"/>
      <c r="D8600" s="170"/>
      <c r="E8600" s="170"/>
      <c r="F8600" s="170"/>
      <c r="G8600" s="170"/>
      <c r="H8600" s="170"/>
      <c r="I8600" s="170"/>
      <c r="J8600" s="170"/>
      <c r="K8600" s="170"/>
      <c r="L8600" s="170"/>
      <c r="M8600" s="170"/>
      <c r="N8600" s="170"/>
      <c r="O8600" s="170"/>
      <c r="P8600" s="170"/>
      <c r="Q8600" s="170"/>
      <c r="R8600" s="170"/>
      <c r="S8600" s="170"/>
      <c r="T8600" s="170"/>
      <c r="U8600" s="170"/>
      <c r="V8600" s="170"/>
      <c r="W8600" s="170"/>
      <c r="X8600" s="174"/>
      <c r="Y8600" s="170"/>
      <c r="Z8600" s="170"/>
      <c r="AA8600" s="170"/>
      <c r="AB8600" s="170"/>
      <c r="AC8600" s="170"/>
      <c r="AD8600" s="174"/>
      <c r="AE8600" s="170"/>
      <c r="AF8600" s="170"/>
      <c r="AI8600" s="170"/>
      <c r="AJ8600" s="170"/>
      <c r="AK8600" s="170"/>
      <c r="AL8600" s="170"/>
      <c r="AM8600" s="170"/>
      <c r="AN8600" s="170"/>
    </row>
    <row r="8601" spans="1:40" ht="52.5" customHeight="1" x14ac:dyDescent="0.2">
      <c r="A8601" s="170"/>
      <c r="B8601" s="170"/>
      <c r="C8601" s="170"/>
      <c r="D8601" s="170"/>
      <c r="E8601" s="170"/>
      <c r="F8601" s="170"/>
      <c r="G8601" s="170"/>
      <c r="H8601" s="170"/>
      <c r="I8601" s="170"/>
      <c r="J8601" s="170"/>
      <c r="K8601" s="170"/>
      <c r="L8601" s="170"/>
      <c r="M8601" s="170"/>
      <c r="N8601" s="170"/>
      <c r="O8601" s="170"/>
      <c r="P8601" s="170"/>
      <c r="Q8601" s="170"/>
      <c r="R8601" s="170"/>
      <c r="S8601" s="170"/>
      <c r="T8601" s="170"/>
      <c r="U8601" s="170"/>
      <c r="V8601" s="170"/>
      <c r="W8601" s="170"/>
      <c r="X8601" s="174"/>
      <c r="Y8601" s="170"/>
      <c r="Z8601" s="170"/>
      <c r="AA8601" s="170"/>
      <c r="AB8601" s="170"/>
      <c r="AC8601" s="170"/>
      <c r="AD8601" s="174"/>
      <c r="AE8601" s="170"/>
      <c r="AF8601" s="170"/>
      <c r="AI8601" s="170"/>
      <c r="AJ8601" s="170"/>
      <c r="AK8601" s="170"/>
      <c r="AL8601" s="170"/>
      <c r="AM8601" s="170"/>
      <c r="AN8601" s="170"/>
    </row>
    <row r="8602" spans="1:40" ht="52.5" customHeight="1" x14ac:dyDescent="0.2">
      <c r="A8602" s="170"/>
      <c r="B8602" s="170"/>
      <c r="C8602" s="170"/>
      <c r="D8602" s="170"/>
      <c r="E8602" s="170"/>
      <c r="F8602" s="170"/>
      <c r="G8602" s="170"/>
      <c r="H8602" s="170"/>
      <c r="I8602" s="170"/>
      <c r="J8602" s="170"/>
      <c r="K8602" s="170"/>
      <c r="L8602" s="170"/>
      <c r="M8602" s="170"/>
      <c r="N8602" s="170"/>
      <c r="O8602" s="170"/>
      <c r="P8602" s="170"/>
      <c r="Q8602" s="170"/>
      <c r="R8602" s="170"/>
      <c r="S8602" s="170"/>
      <c r="T8602" s="170"/>
      <c r="U8602" s="170"/>
      <c r="V8602" s="170"/>
      <c r="W8602" s="170"/>
      <c r="X8602" s="174"/>
      <c r="Y8602" s="170"/>
      <c r="Z8602" s="170"/>
      <c r="AA8602" s="170"/>
      <c r="AB8602" s="170"/>
      <c r="AC8602" s="170"/>
      <c r="AD8602" s="174"/>
      <c r="AE8602" s="170"/>
      <c r="AF8602" s="170"/>
      <c r="AI8602" s="170"/>
      <c r="AJ8602" s="170"/>
      <c r="AK8602" s="170"/>
      <c r="AL8602" s="170"/>
      <c r="AM8602" s="170"/>
      <c r="AN8602" s="170"/>
    </row>
    <row r="8603" spans="1:40" ht="52.5" customHeight="1" x14ac:dyDescent="0.2">
      <c r="A8603" s="170"/>
      <c r="B8603" s="170"/>
      <c r="C8603" s="170"/>
      <c r="D8603" s="170"/>
      <c r="E8603" s="170"/>
      <c r="F8603" s="170"/>
      <c r="G8603" s="170"/>
      <c r="H8603" s="170"/>
      <c r="I8603" s="170"/>
      <c r="J8603" s="170"/>
      <c r="K8603" s="170"/>
      <c r="L8603" s="170"/>
      <c r="M8603" s="170"/>
      <c r="N8603" s="170"/>
      <c r="O8603" s="170"/>
      <c r="P8603" s="170"/>
      <c r="Q8603" s="170"/>
      <c r="R8603" s="170"/>
      <c r="S8603" s="170"/>
      <c r="T8603" s="170"/>
      <c r="U8603" s="170"/>
      <c r="V8603" s="170"/>
      <c r="W8603" s="170"/>
      <c r="X8603" s="174"/>
      <c r="Y8603" s="170"/>
      <c r="Z8603" s="170"/>
      <c r="AA8603" s="170"/>
      <c r="AB8603" s="170"/>
      <c r="AC8603" s="170"/>
      <c r="AD8603" s="174"/>
      <c r="AE8603" s="170"/>
      <c r="AF8603" s="170"/>
      <c r="AI8603" s="170"/>
      <c r="AJ8603" s="170"/>
      <c r="AK8603" s="170"/>
      <c r="AL8603" s="170"/>
      <c r="AM8603" s="170"/>
      <c r="AN8603" s="170"/>
    </row>
    <row r="8604" spans="1:40" ht="52.5" customHeight="1" x14ac:dyDescent="0.2">
      <c r="A8604" s="170"/>
      <c r="B8604" s="170"/>
      <c r="C8604" s="170"/>
      <c r="D8604" s="170"/>
      <c r="E8604" s="170"/>
      <c r="F8604" s="170"/>
      <c r="G8604" s="170"/>
      <c r="H8604" s="170"/>
      <c r="I8604" s="170"/>
      <c r="J8604" s="170"/>
      <c r="K8604" s="170"/>
      <c r="L8604" s="170"/>
      <c r="M8604" s="170"/>
      <c r="N8604" s="170"/>
      <c r="O8604" s="170"/>
      <c r="P8604" s="170"/>
      <c r="Q8604" s="170"/>
      <c r="R8604" s="170"/>
      <c r="S8604" s="170"/>
      <c r="T8604" s="170"/>
      <c r="U8604" s="170"/>
      <c r="V8604" s="170"/>
      <c r="W8604" s="170"/>
      <c r="X8604" s="174"/>
      <c r="Y8604" s="170"/>
      <c r="Z8604" s="170"/>
      <c r="AA8604" s="170"/>
      <c r="AB8604" s="170"/>
      <c r="AC8604" s="170"/>
      <c r="AD8604" s="174"/>
      <c r="AE8604" s="170"/>
      <c r="AF8604" s="170"/>
      <c r="AI8604" s="170"/>
      <c r="AJ8604" s="170"/>
      <c r="AK8604" s="170"/>
      <c r="AL8604" s="170"/>
      <c r="AM8604" s="170"/>
      <c r="AN8604" s="170"/>
    </row>
    <row r="8605" spans="1:40" ht="52.5" customHeight="1" x14ac:dyDescent="0.2">
      <c r="A8605" s="170"/>
      <c r="B8605" s="170"/>
      <c r="C8605" s="170"/>
      <c r="D8605" s="170"/>
      <c r="E8605" s="170"/>
      <c r="F8605" s="170"/>
      <c r="G8605" s="170"/>
      <c r="H8605" s="170"/>
      <c r="I8605" s="170"/>
      <c r="J8605" s="170"/>
      <c r="K8605" s="170"/>
      <c r="L8605" s="170"/>
      <c r="M8605" s="170"/>
      <c r="N8605" s="170"/>
      <c r="O8605" s="170"/>
      <c r="P8605" s="170"/>
      <c r="Q8605" s="170"/>
      <c r="R8605" s="170"/>
      <c r="S8605" s="170"/>
      <c r="T8605" s="170"/>
      <c r="U8605" s="170"/>
      <c r="V8605" s="170"/>
      <c r="W8605" s="170"/>
      <c r="X8605" s="174"/>
      <c r="Y8605" s="170"/>
      <c r="Z8605" s="170"/>
      <c r="AA8605" s="170"/>
      <c r="AB8605" s="170"/>
      <c r="AC8605" s="170"/>
      <c r="AD8605" s="174"/>
      <c r="AE8605" s="170"/>
      <c r="AF8605" s="170"/>
      <c r="AI8605" s="170"/>
      <c r="AJ8605" s="170"/>
      <c r="AK8605" s="170"/>
      <c r="AL8605" s="170"/>
      <c r="AM8605" s="170"/>
      <c r="AN8605" s="170"/>
    </row>
    <row r="8606" spans="1:40" ht="52.5" customHeight="1" x14ac:dyDescent="0.2">
      <c r="A8606" s="170"/>
      <c r="B8606" s="170"/>
      <c r="C8606" s="170"/>
      <c r="D8606" s="170"/>
      <c r="E8606" s="170"/>
      <c r="F8606" s="170"/>
      <c r="G8606" s="170"/>
      <c r="H8606" s="170"/>
      <c r="I8606" s="170"/>
      <c r="J8606" s="170"/>
      <c r="K8606" s="170"/>
      <c r="L8606" s="170"/>
      <c r="M8606" s="170"/>
      <c r="N8606" s="170"/>
      <c r="O8606" s="170"/>
      <c r="P8606" s="170"/>
      <c r="Q8606" s="170"/>
      <c r="R8606" s="170"/>
      <c r="S8606" s="170"/>
      <c r="T8606" s="170"/>
      <c r="U8606" s="170"/>
      <c r="V8606" s="170"/>
      <c r="W8606" s="170"/>
      <c r="X8606" s="174"/>
      <c r="Y8606" s="170"/>
      <c r="Z8606" s="170"/>
      <c r="AA8606" s="170"/>
      <c r="AB8606" s="170"/>
      <c r="AC8606" s="170"/>
      <c r="AD8606" s="174"/>
      <c r="AE8606" s="170"/>
      <c r="AF8606" s="170"/>
      <c r="AI8606" s="170"/>
      <c r="AJ8606" s="170"/>
      <c r="AK8606" s="170"/>
      <c r="AL8606" s="170"/>
      <c r="AM8606" s="170"/>
      <c r="AN8606" s="170"/>
    </row>
    <row r="8607" spans="1:40" ht="52.5" customHeight="1" x14ac:dyDescent="0.2">
      <c r="A8607" s="170"/>
      <c r="B8607" s="170"/>
      <c r="C8607" s="170"/>
      <c r="D8607" s="170"/>
      <c r="E8607" s="170"/>
      <c r="F8607" s="170"/>
      <c r="G8607" s="170"/>
      <c r="H8607" s="170"/>
      <c r="I8607" s="170"/>
      <c r="J8607" s="170"/>
      <c r="K8607" s="170"/>
      <c r="L8607" s="170"/>
      <c r="M8607" s="170"/>
      <c r="N8607" s="170"/>
      <c r="O8607" s="170"/>
      <c r="P8607" s="170"/>
      <c r="Q8607" s="170"/>
      <c r="R8607" s="170"/>
      <c r="S8607" s="170"/>
      <c r="T8607" s="170"/>
      <c r="U8607" s="170"/>
      <c r="V8607" s="170"/>
      <c r="W8607" s="170"/>
      <c r="X8607" s="174"/>
      <c r="Y8607" s="170"/>
      <c r="Z8607" s="170"/>
      <c r="AA8607" s="170"/>
      <c r="AB8607" s="170"/>
      <c r="AC8607" s="170"/>
      <c r="AD8607" s="174"/>
      <c r="AE8607" s="170"/>
      <c r="AF8607" s="170"/>
      <c r="AI8607" s="170"/>
      <c r="AJ8607" s="170"/>
      <c r="AK8607" s="170"/>
      <c r="AL8607" s="170"/>
      <c r="AM8607" s="170"/>
      <c r="AN8607" s="170"/>
    </row>
    <row r="8608" spans="1:40" ht="52.5" customHeight="1" x14ac:dyDescent="0.2">
      <c r="A8608" s="170"/>
      <c r="B8608" s="170"/>
      <c r="C8608" s="170"/>
      <c r="D8608" s="170"/>
      <c r="E8608" s="170"/>
      <c r="F8608" s="170"/>
      <c r="G8608" s="170"/>
      <c r="H8608" s="170"/>
      <c r="I8608" s="170"/>
      <c r="J8608" s="170"/>
      <c r="K8608" s="170"/>
      <c r="L8608" s="170"/>
      <c r="M8608" s="170"/>
      <c r="N8608" s="170"/>
      <c r="O8608" s="170"/>
      <c r="P8608" s="170"/>
      <c r="Q8608" s="170"/>
      <c r="R8608" s="170"/>
      <c r="S8608" s="170"/>
      <c r="T8608" s="170"/>
      <c r="U8608" s="170"/>
      <c r="V8608" s="170"/>
      <c r="W8608" s="170"/>
      <c r="X8608" s="174"/>
      <c r="Y8608" s="170"/>
      <c r="Z8608" s="170"/>
      <c r="AA8608" s="170"/>
      <c r="AB8608" s="170"/>
      <c r="AC8608" s="170"/>
      <c r="AD8608" s="174"/>
      <c r="AE8608" s="170"/>
      <c r="AF8608" s="170"/>
      <c r="AI8608" s="170"/>
      <c r="AJ8608" s="170"/>
      <c r="AK8608" s="170"/>
      <c r="AL8608" s="170"/>
      <c r="AM8608" s="170"/>
      <c r="AN8608" s="170"/>
    </row>
    <row r="8609" spans="1:40" ht="52.5" customHeight="1" x14ac:dyDescent="0.2">
      <c r="A8609" s="170"/>
      <c r="B8609" s="170"/>
      <c r="C8609" s="170"/>
      <c r="D8609" s="170"/>
      <c r="E8609" s="170"/>
      <c r="F8609" s="170"/>
      <c r="G8609" s="170"/>
      <c r="H8609" s="170"/>
      <c r="I8609" s="170"/>
      <c r="J8609" s="170"/>
      <c r="K8609" s="170"/>
      <c r="L8609" s="170"/>
      <c r="M8609" s="170"/>
      <c r="N8609" s="170"/>
      <c r="O8609" s="170"/>
      <c r="P8609" s="170"/>
      <c r="Q8609" s="170"/>
      <c r="R8609" s="170"/>
      <c r="S8609" s="170"/>
      <c r="T8609" s="170"/>
      <c r="U8609" s="170"/>
      <c r="V8609" s="170"/>
      <c r="W8609" s="170"/>
      <c r="X8609" s="174"/>
      <c r="Y8609" s="170"/>
      <c r="Z8609" s="170"/>
      <c r="AA8609" s="170"/>
      <c r="AB8609" s="170"/>
      <c r="AC8609" s="170"/>
      <c r="AD8609" s="174"/>
      <c r="AE8609" s="170"/>
      <c r="AF8609" s="170"/>
      <c r="AI8609" s="170"/>
      <c r="AJ8609" s="170"/>
      <c r="AK8609" s="170"/>
      <c r="AL8609" s="170"/>
      <c r="AM8609" s="170"/>
      <c r="AN8609" s="170"/>
    </row>
    <row r="8610" spans="1:40" ht="52.5" customHeight="1" x14ac:dyDescent="0.2">
      <c r="A8610" s="170"/>
      <c r="B8610" s="170"/>
      <c r="C8610" s="170"/>
      <c r="D8610" s="170"/>
      <c r="E8610" s="170"/>
      <c r="F8610" s="170"/>
      <c r="G8610" s="170"/>
      <c r="H8610" s="170"/>
      <c r="I8610" s="170"/>
      <c r="J8610" s="170"/>
      <c r="K8610" s="170"/>
      <c r="L8610" s="170"/>
      <c r="M8610" s="170"/>
      <c r="N8610" s="170"/>
      <c r="O8610" s="170"/>
      <c r="P8610" s="170"/>
      <c r="Q8610" s="170"/>
      <c r="R8610" s="170"/>
      <c r="S8610" s="170"/>
      <c r="T8610" s="170"/>
      <c r="U8610" s="170"/>
      <c r="V8610" s="170"/>
      <c r="W8610" s="170"/>
      <c r="X8610" s="174"/>
      <c r="Y8610" s="170"/>
      <c r="Z8610" s="170"/>
      <c r="AA8610" s="170"/>
      <c r="AB8610" s="170"/>
      <c r="AC8610" s="170"/>
      <c r="AD8610" s="174"/>
      <c r="AE8610" s="170"/>
      <c r="AF8610" s="170"/>
      <c r="AI8610" s="170"/>
      <c r="AJ8610" s="170"/>
      <c r="AK8610" s="170"/>
      <c r="AL8610" s="170"/>
      <c r="AM8610" s="170"/>
      <c r="AN8610" s="170"/>
    </row>
    <row r="8611" spans="1:40" ht="52.5" customHeight="1" x14ac:dyDescent="0.2">
      <c r="A8611" s="170"/>
      <c r="B8611" s="170"/>
      <c r="C8611" s="170"/>
      <c r="D8611" s="170"/>
      <c r="E8611" s="170"/>
      <c r="F8611" s="170"/>
      <c r="G8611" s="170"/>
      <c r="H8611" s="170"/>
      <c r="I8611" s="170"/>
      <c r="J8611" s="170"/>
      <c r="K8611" s="170"/>
      <c r="L8611" s="170"/>
      <c r="M8611" s="170"/>
      <c r="N8611" s="170"/>
      <c r="O8611" s="170"/>
      <c r="P8611" s="170"/>
      <c r="Q8611" s="170"/>
      <c r="R8611" s="170"/>
      <c r="S8611" s="170"/>
      <c r="T8611" s="170"/>
      <c r="U8611" s="170"/>
      <c r="V8611" s="170"/>
      <c r="W8611" s="170"/>
      <c r="X8611" s="174"/>
      <c r="Y8611" s="170"/>
      <c r="Z8611" s="170"/>
      <c r="AA8611" s="170"/>
      <c r="AB8611" s="170"/>
      <c r="AC8611" s="170"/>
      <c r="AD8611" s="174"/>
      <c r="AE8611" s="170"/>
      <c r="AF8611" s="170"/>
      <c r="AI8611" s="170"/>
      <c r="AJ8611" s="170"/>
      <c r="AK8611" s="170"/>
      <c r="AL8611" s="170"/>
      <c r="AM8611" s="170"/>
      <c r="AN8611" s="170"/>
    </row>
    <row r="8612" spans="1:40" ht="52.5" customHeight="1" x14ac:dyDescent="0.2">
      <c r="A8612" s="170"/>
      <c r="B8612" s="170"/>
      <c r="C8612" s="170"/>
      <c r="D8612" s="170"/>
      <c r="E8612" s="170"/>
      <c r="F8612" s="170"/>
      <c r="G8612" s="170"/>
      <c r="H8612" s="170"/>
      <c r="I8612" s="170"/>
      <c r="J8612" s="170"/>
      <c r="K8612" s="170"/>
      <c r="L8612" s="170"/>
      <c r="M8612" s="170"/>
      <c r="N8612" s="170"/>
      <c r="O8612" s="170"/>
      <c r="P8612" s="170"/>
      <c r="Q8612" s="170"/>
      <c r="R8612" s="170"/>
      <c r="S8612" s="170"/>
      <c r="T8612" s="170"/>
      <c r="U8612" s="170"/>
      <c r="V8612" s="170"/>
      <c r="W8612" s="170"/>
      <c r="X8612" s="174"/>
      <c r="Y8612" s="170"/>
      <c r="Z8612" s="170"/>
      <c r="AA8612" s="170"/>
      <c r="AB8612" s="170"/>
      <c r="AC8612" s="170"/>
      <c r="AD8612" s="174"/>
      <c r="AE8612" s="170"/>
      <c r="AF8612" s="170"/>
      <c r="AI8612" s="170"/>
      <c r="AJ8612" s="170"/>
      <c r="AK8612" s="170"/>
      <c r="AL8612" s="170"/>
      <c r="AM8612" s="170"/>
      <c r="AN8612" s="170"/>
    </row>
    <row r="8613" spans="1:40" ht="52.5" customHeight="1" x14ac:dyDescent="0.2">
      <c r="A8613" s="170"/>
      <c r="B8613" s="170"/>
      <c r="C8613" s="170"/>
      <c r="D8613" s="170"/>
      <c r="E8613" s="170"/>
      <c r="F8613" s="170"/>
      <c r="G8613" s="170"/>
      <c r="H8613" s="170"/>
      <c r="I8613" s="170"/>
      <c r="J8613" s="170"/>
      <c r="K8613" s="170"/>
      <c r="L8613" s="170"/>
      <c r="M8613" s="170"/>
      <c r="N8613" s="170"/>
      <c r="O8613" s="170"/>
      <c r="P8613" s="170"/>
      <c r="Q8613" s="170"/>
      <c r="R8613" s="170"/>
      <c r="S8613" s="170"/>
      <c r="T8613" s="170"/>
      <c r="U8613" s="170"/>
      <c r="V8613" s="170"/>
      <c r="W8613" s="170"/>
      <c r="X8613" s="174"/>
      <c r="Y8613" s="170"/>
      <c r="Z8613" s="170"/>
      <c r="AA8613" s="170"/>
      <c r="AB8613" s="170"/>
      <c r="AC8613" s="170"/>
      <c r="AD8613" s="174"/>
      <c r="AE8613" s="170"/>
      <c r="AF8613" s="170"/>
      <c r="AI8613" s="170"/>
      <c r="AJ8613" s="170"/>
      <c r="AK8613" s="170"/>
      <c r="AL8613" s="170"/>
      <c r="AM8613" s="170"/>
      <c r="AN8613" s="170"/>
    </row>
    <row r="8614" spans="1:40" ht="52.5" customHeight="1" x14ac:dyDescent="0.2">
      <c r="A8614" s="170"/>
      <c r="B8614" s="170"/>
      <c r="C8614" s="170"/>
      <c r="D8614" s="170"/>
      <c r="E8614" s="170"/>
      <c r="F8614" s="170"/>
      <c r="G8614" s="170"/>
      <c r="H8614" s="170"/>
      <c r="I8614" s="170"/>
      <c r="J8614" s="170"/>
      <c r="K8614" s="170"/>
      <c r="L8614" s="170"/>
      <c r="M8614" s="170"/>
      <c r="N8614" s="170"/>
      <c r="O8614" s="170"/>
      <c r="P8614" s="170"/>
      <c r="Q8614" s="170"/>
      <c r="R8614" s="170"/>
      <c r="S8614" s="170"/>
      <c r="T8614" s="170"/>
      <c r="U8614" s="170"/>
      <c r="V8614" s="170"/>
      <c r="W8614" s="170"/>
      <c r="X8614" s="174"/>
      <c r="Y8614" s="170"/>
      <c r="Z8614" s="170"/>
      <c r="AA8614" s="170"/>
      <c r="AB8614" s="170"/>
      <c r="AC8614" s="170"/>
      <c r="AD8614" s="174"/>
      <c r="AE8614" s="170"/>
      <c r="AF8614" s="170"/>
      <c r="AI8614" s="170"/>
      <c r="AJ8614" s="170"/>
      <c r="AK8614" s="170"/>
      <c r="AL8614" s="170"/>
      <c r="AM8614" s="170"/>
      <c r="AN8614" s="170"/>
    </row>
    <row r="8615" spans="1:40" ht="52.5" customHeight="1" x14ac:dyDescent="0.2">
      <c r="A8615" s="170"/>
      <c r="B8615" s="170"/>
      <c r="C8615" s="170"/>
      <c r="D8615" s="170"/>
      <c r="E8615" s="170"/>
      <c r="F8615" s="170"/>
      <c r="G8615" s="170"/>
      <c r="H8615" s="170"/>
      <c r="I8615" s="170"/>
      <c r="J8615" s="170"/>
      <c r="K8615" s="170"/>
      <c r="L8615" s="170"/>
      <c r="M8615" s="170"/>
      <c r="N8615" s="170"/>
      <c r="O8615" s="170"/>
      <c r="P8615" s="170"/>
      <c r="Q8615" s="170"/>
      <c r="R8615" s="170"/>
      <c r="S8615" s="170"/>
      <c r="T8615" s="170"/>
      <c r="U8615" s="170"/>
      <c r="V8615" s="170"/>
      <c r="W8615" s="170"/>
      <c r="X8615" s="174"/>
      <c r="Y8615" s="170"/>
      <c r="Z8615" s="170"/>
      <c r="AA8615" s="170"/>
      <c r="AB8615" s="170"/>
      <c r="AC8615" s="170"/>
      <c r="AD8615" s="174"/>
      <c r="AE8615" s="170"/>
      <c r="AF8615" s="170"/>
      <c r="AI8615" s="170"/>
      <c r="AJ8615" s="170"/>
      <c r="AK8615" s="170"/>
      <c r="AL8615" s="170"/>
      <c r="AM8615" s="170"/>
      <c r="AN8615" s="170"/>
    </row>
    <row r="8616" spans="1:40" ht="52.5" customHeight="1" x14ac:dyDescent="0.2">
      <c r="A8616" s="170"/>
      <c r="B8616" s="170"/>
      <c r="C8616" s="170"/>
      <c r="D8616" s="170"/>
      <c r="E8616" s="170"/>
      <c r="F8616" s="170"/>
      <c r="G8616" s="170"/>
      <c r="H8616" s="170"/>
      <c r="I8616" s="170"/>
      <c r="J8616" s="170"/>
      <c r="K8616" s="170"/>
      <c r="L8616" s="170"/>
      <c r="M8616" s="170"/>
      <c r="N8616" s="170"/>
      <c r="O8616" s="170"/>
      <c r="P8616" s="170"/>
      <c r="Q8616" s="170"/>
      <c r="R8616" s="170"/>
      <c r="S8616" s="170"/>
      <c r="T8616" s="170"/>
      <c r="U8616" s="170"/>
      <c r="V8616" s="170"/>
      <c r="W8616" s="170"/>
      <c r="X8616" s="174"/>
      <c r="Y8616" s="170"/>
      <c r="Z8616" s="170"/>
      <c r="AA8616" s="170"/>
      <c r="AB8616" s="170"/>
      <c r="AC8616" s="170"/>
      <c r="AD8616" s="174"/>
      <c r="AE8616" s="170"/>
      <c r="AF8616" s="170"/>
      <c r="AI8616" s="170"/>
      <c r="AJ8616" s="170"/>
      <c r="AK8616" s="170"/>
      <c r="AL8616" s="170"/>
      <c r="AM8616" s="170"/>
      <c r="AN8616" s="170"/>
    </row>
    <row r="8617" spans="1:40" ht="52.5" customHeight="1" x14ac:dyDescent="0.2">
      <c r="A8617" s="170"/>
      <c r="B8617" s="170"/>
      <c r="C8617" s="170"/>
      <c r="D8617" s="170"/>
      <c r="E8617" s="170"/>
      <c r="F8617" s="170"/>
      <c r="G8617" s="170"/>
      <c r="H8617" s="170"/>
      <c r="I8617" s="170"/>
      <c r="J8617" s="170"/>
      <c r="K8617" s="170"/>
      <c r="L8617" s="170"/>
      <c r="M8617" s="170"/>
      <c r="N8617" s="170"/>
      <c r="O8617" s="170"/>
      <c r="P8617" s="170"/>
      <c r="Q8617" s="170"/>
      <c r="R8617" s="170"/>
      <c r="S8617" s="170"/>
      <c r="T8617" s="170"/>
      <c r="U8617" s="170"/>
      <c r="V8617" s="170"/>
      <c r="W8617" s="170"/>
      <c r="X8617" s="174"/>
      <c r="Y8617" s="170"/>
      <c r="Z8617" s="170"/>
      <c r="AA8617" s="170"/>
      <c r="AB8617" s="170"/>
      <c r="AC8617" s="170"/>
      <c r="AD8617" s="174"/>
      <c r="AE8617" s="170"/>
      <c r="AF8617" s="170"/>
      <c r="AI8617" s="170"/>
      <c r="AJ8617" s="170"/>
      <c r="AK8617" s="170"/>
      <c r="AL8617" s="170"/>
      <c r="AM8617" s="170"/>
      <c r="AN8617" s="170"/>
    </row>
    <row r="8618" spans="1:40" ht="52.5" customHeight="1" x14ac:dyDescent="0.2">
      <c r="A8618" s="170"/>
      <c r="B8618" s="170"/>
      <c r="C8618" s="170"/>
      <c r="D8618" s="170"/>
      <c r="E8618" s="170"/>
      <c r="F8618" s="170"/>
      <c r="G8618" s="170"/>
      <c r="H8618" s="170"/>
      <c r="I8618" s="170"/>
      <c r="J8618" s="170"/>
      <c r="K8618" s="170"/>
      <c r="L8618" s="170"/>
      <c r="M8618" s="170"/>
      <c r="N8618" s="170"/>
      <c r="O8618" s="170"/>
      <c r="P8618" s="170"/>
      <c r="Q8618" s="170"/>
      <c r="R8618" s="170"/>
      <c r="S8618" s="170"/>
      <c r="T8618" s="170"/>
      <c r="U8618" s="170"/>
      <c r="V8618" s="170"/>
      <c r="W8618" s="170"/>
      <c r="X8618" s="174"/>
      <c r="Y8618" s="170"/>
      <c r="Z8618" s="170"/>
      <c r="AA8618" s="170"/>
      <c r="AB8618" s="170"/>
      <c r="AC8618" s="170"/>
      <c r="AD8618" s="174"/>
      <c r="AE8618" s="170"/>
      <c r="AF8618" s="170"/>
      <c r="AI8618" s="170"/>
      <c r="AJ8618" s="170"/>
      <c r="AK8618" s="170"/>
      <c r="AL8618" s="170"/>
      <c r="AM8618" s="170"/>
      <c r="AN8618" s="170"/>
    </row>
    <row r="8619" spans="1:40" ht="52.5" customHeight="1" x14ac:dyDescent="0.2">
      <c r="A8619" s="170"/>
      <c r="B8619" s="170"/>
      <c r="C8619" s="170"/>
      <c r="D8619" s="170"/>
      <c r="E8619" s="170"/>
      <c r="F8619" s="170"/>
      <c r="G8619" s="170"/>
      <c r="H8619" s="170"/>
      <c r="I8619" s="170"/>
      <c r="J8619" s="170"/>
      <c r="K8619" s="170"/>
      <c r="L8619" s="170"/>
      <c r="M8619" s="170"/>
      <c r="N8619" s="170"/>
      <c r="O8619" s="170"/>
      <c r="P8619" s="170"/>
      <c r="Q8619" s="170"/>
      <c r="R8619" s="170"/>
      <c r="S8619" s="170"/>
      <c r="T8619" s="170"/>
      <c r="U8619" s="170"/>
      <c r="V8619" s="170"/>
      <c r="W8619" s="170"/>
      <c r="X8619" s="174"/>
      <c r="Y8619" s="170"/>
      <c r="Z8619" s="170"/>
      <c r="AA8619" s="170"/>
      <c r="AB8619" s="170"/>
      <c r="AC8619" s="170"/>
      <c r="AD8619" s="174"/>
      <c r="AE8619" s="170"/>
      <c r="AF8619" s="170"/>
      <c r="AI8619" s="170"/>
      <c r="AJ8619" s="170"/>
      <c r="AK8619" s="170"/>
      <c r="AL8619" s="170"/>
      <c r="AM8619" s="170"/>
      <c r="AN8619" s="170"/>
    </row>
    <row r="8620" spans="1:40" ht="52.5" customHeight="1" x14ac:dyDescent="0.2">
      <c r="A8620" s="170"/>
      <c r="B8620" s="170"/>
      <c r="C8620" s="170"/>
      <c r="D8620" s="170"/>
      <c r="E8620" s="170"/>
      <c r="F8620" s="170"/>
      <c r="G8620" s="170"/>
      <c r="H8620" s="170"/>
      <c r="I8620" s="170"/>
      <c r="J8620" s="170"/>
      <c r="K8620" s="170"/>
      <c r="L8620" s="170"/>
      <c r="M8620" s="170"/>
      <c r="N8620" s="170"/>
      <c r="O8620" s="170"/>
      <c r="P8620" s="170"/>
      <c r="Q8620" s="170"/>
      <c r="R8620" s="170"/>
      <c r="S8620" s="170"/>
      <c r="T8620" s="170"/>
      <c r="U8620" s="170"/>
      <c r="V8620" s="170"/>
      <c r="W8620" s="170"/>
      <c r="X8620" s="174"/>
      <c r="Y8620" s="170"/>
      <c r="Z8620" s="170"/>
      <c r="AA8620" s="170"/>
      <c r="AB8620" s="170"/>
      <c r="AC8620" s="170"/>
      <c r="AD8620" s="174"/>
      <c r="AE8620" s="170"/>
      <c r="AF8620" s="170"/>
      <c r="AI8620" s="170"/>
      <c r="AJ8620" s="170"/>
      <c r="AK8620" s="170"/>
      <c r="AL8620" s="170"/>
      <c r="AM8620" s="170"/>
      <c r="AN8620" s="170"/>
    </row>
    <row r="8621" spans="1:40" ht="52.5" customHeight="1" x14ac:dyDescent="0.2">
      <c r="A8621" s="170"/>
      <c r="B8621" s="170"/>
      <c r="C8621" s="170"/>
      <c r="D8621" s="170"/>
      <c r="E8621" s="170"/>
      <c r="F8621" s="170"/>
      <c r="G8621" s="170"/>
      <c r="H8621" s="170"/>
      <c r="I8621" s="170"/>
      <c r="J8621" s="170"/>
      <c r="K8621" s="170"/>
      <c r="L8621" s="170"/>
      <c r="M8621" s="170"/>
      <c r="N8621" s="170"/>
      <c r="O8621" s="170"/>
      <c r="P8621" s="170"/>
      <c r="Q8621" s="170"/>
      <c r="R8621" s="170"/>
      <c r="S8621" s="170"/>
      <c r="T8621" s="170"/>
      <c r="U8621" s="170"/>
      <c r="V8621" s="170"/>
      <c r="W8621" s="170"/>
      <c r="X8621" s="174"/>
      <c r="Y8621" s="170"/>
      <c r="Z8621" s="170"/>
      <c r="AA8621" s="170"/>
      <c r="AB8621" s="170"/>
      <c r="AC8621" s="170"/>
      <c r="AD8621" s="174"/>
      <c r="AE8621" s="170"/>
      <c r="AF8621" s="170"/>
      <c r="AI8621" s="170"/>
      <c r="AJ8621" s="170"/>
      <c r="AK8621" s="170"/>
      <c r="AL8621" s="170"/>
      <c r="AM8621" s="170"/>
      <c r="AN8621" s="170"/>
    </row>
    <row r="8622" spans="1:40" ht="52.5" customHeight="1" x14ac:dyDescent="0.2">
      <c r="A8622" s="170"/>
      <c r="B8622" s="170"/>
      <c r="C8622" s="170"/>
      <c r="D8622" s="170"/>
      <c r="E8622" s="170"/>
      <c r="F8622" s="170"/>
      <c r="G8622" s="170"/>
      <c r="H8622" s="170"/>
      <c r="I8622" s="170"/>
      <c r="J8622" s="170"/>
      <c r="K8622" s="170"/>
      <c r="L8622" s="170"/>
      <c r="M8622" s="170"/>
      <c r="N8622" s="170"/>
      <c r="O8622" s="170"/>
      <c r="P8622" s="170"/>
      <c r="Q8622" s="170"/>
      <c r="R8622" s="170"/>
      <c r="S8622" s="170"/>
      <c r="T8622" s="170"/>
      <c r="U8622" s="170"/>
      <c r="V8622" s="170"/>
      <c r="W8622" s="170"/>
      <c r="X8622" s="174"/>
      <c r="Y8622" s="170"/>
      <c r="Z8622" s="170"/>
      <c r="AA8622" s="170"/>
      <c r="AB8622" s="170"/>
      <c r="AC8622" s="170"/>
      <c r="AD8622" s="174"/>
      <c r="AE8622" s="170"/>
      <c r="AF8622" s="170"/>
      <c r="AI8622" s="170"/>
      <c r="AJ8622" s="170"/>
      <c r="AK8622" s="170"/>
      <c r="AL8622" s="170"/>
      <c r="AM8622" s="170"/>
      <c r="AN8622" s="170"/>
    </row>
    <row r="8623" spans="1:40" ht="52.5" customHeight="1" x14ac:dyDescent="0.2">
      <c r="A8623" s="170"/>
      <c r="B8623" s="170"/>
      <c r="C8623" s="170"/>
      <c r="D8623" s="170"/>
      <c r="E8623" s="170"/>
      <c r="F8623" s="170"/>
      <c r="G8623" s="170"/>
      <c r="H8623" s="170"/>
      <c r="I8623" s="170"/>
      <c r="J8623" s="170"/>
      <c r="K8623" s="170"/>
      <c r="L8623" s="170"/>
      <c r="M8623" s="170"/>
      <c r="N8623" s="170"/>
      <c r="O8623" s="170"/>
      <c r="P8623" s="170"/>
      <c r="Q8623" s="170"/>
      <c r="R8623" s="170"/>
      <c r="S8623" s="170"/>
      <c r="T8623" s="170"/>
      <c r="U8623" s="170"/>
      <c r="V8623" s="170"/>
      <c r="W8623" s="170"/>
      <c r="X8623" s="174"/>
      <c r="Y8623" s="170"/>
      <c r="Z8623" s="170"/>
      <c r="AA8623" s="170"/>
      <c r="AB8623" s="170"/>
      <c r="AC8623" s="170"/>
      <c r="AD8623" s="174"/>
      <c r="AE8623" s="170"/>
      <c r="AF8623" s="170"/>
      <c r="AI8623" s="170"/>
      <c r="AJ8623" s="170"/>
      <c r="AK8623" s="170"/>
      <c r="AL8623" s="170"/>
      <c r="AM8623" s="170"/>
      <c r="AN8623" s="170"/>
    </row>
    <row r="8624" spans="1:40" ht="52.5" customHeight="1" x14ac:dyDescent="0.2">
      <c r="A8624" s="170"/>
      <c r="B8624" s="170"/>
      <c r="C8624" s="170"/>
      <c r="D8624" s="170"/>
      <c r="E8624" s="170"/>
      <c r="F8624" s="170"/>
      <c r="G8624" s="170"/>
      <c r="H8624" s="170"/>
      <c r="I8624" s="170"/>
      <c r="J8624" s="170"/>
      <c r="K8624" s="170"/>
      <c r="L8624" s="170"/>
      <c r="M8624" s="170"/>
      <c r="N8624" s="170"/>
      <c r="O8624" s="170"/>
      <c r="P8624" s="170"/>
      <c r="Q8624" s="170"/>
      <c r="R8624" s="170"/>
      <c r="S8624" s="170"/>
      <c r="T8624" s="170"/>
      <c r="U8624" s="170"/>
      <c r="V8624" s="170"/>
      <c r="W8624" s="170"/>
      <c r="X8624" s="174"/>
      <c r="Y8624" s="170"/>
      <c r="Z8624" s="170"/>
      <c r="AA8624" s="170"/>
      <c r="AB8624" s="170"/>
      <c r="AC8624" s="170"/>
      <c r="AD8624" s="174"/>
      <c r="AE8624" s="170"/>
      <c r="AF8624" s="170"/>
      <c r="AI8624" s="170"/>
      <c r="AJ8624" s="170"/>
      <c r="AK8624" s="170"/>
      <c r="AL8624" s="170"/>
      <c r="AM8624" s="170"/>
      <c r="AN8624" s="170"/>
    </row>
    <row r="8625" spans="1:40" ht="52.5" customHeight="1" x14ac:dyDescent="0.2">
      <c r="A8625" s="170"/>
      <c r="B8625" s="170"/>
      <c r="C8625" s="170"/>
      <c r="D8625" s="170"/>
      <c r="E8625" s="170"/>
      <c r="F8625" s="170"/>
      <c r="G8625" s="170"/>
      <c r="H8625" s="170"/>
      <c r="I8625" s="170"/>
      <c r="J8625" s="170"/>
      <c r="K8625" s="170"/>
      <c r="L8625" s="170"/>
      <c r="M8625" s="170"/>
      <c r="N8625" s="170"/>
      <c r="O8625" s="170"/>
      <c r="P8625" s="170"/>
      <c r="Q8625" s="170"/>
      <c r="R8625" s="170"/>
      <c r="S8625" s="170"/>
      <c r="T8625" s="170"/>
      <c r="U8625" s="170"/>
      <c r="V8625" s="170"/>
      <c r="W8625" s="170"/>
      <c r="X8625" s="174"/>
      <c r="Y8625" s="170"/>
      <c r="Z8625" s="170"/>
      <c r="AA8625" s="170"/>
      <c r="AB8625" s="170"/>
      <c r="AC8625" s="170"/>
      <c r="AD8625" s="174"/>
      <c r="AE8625" s="170"/>
      <c r="AF8625" s="170"/>
      <c r="AI8625" s="170"/>
      <c r="AJ8625" s="170"/>
      <c r="AK8625" s="170"/>
      <c r="AL8625" s="170"/>
      <c r="AM8625" s="170"/>
      <c r="AN8625" s="170"/>
    </row>
    <row r="8626" spans="1:40" ht="52.5" customHeight="1" x14ac:dyDescent="0.2">
      <c r="A8626" s="170"/>
      <c r="B8626" s="170"/>
      <c r="C8626" s="170"/>
      <c r="D8626" s="170"/>
      <c r="E8626" s="170"/>
      <c r="F8626" s="170"/>
      <c r="G8626" s="170"/>
      <c r="H8626" s="170"/>
      <c r="I8626" s="170"/>
      <c r="J8626" s="170"/>
      <c r="K8626" s="170"/>
      <c r="L8626" s="170"/>
      <c r="M8626" s="170"/>
      <c r="N8626" s="170"/>
      <c r="O8626" s="170"/>
      <c r="P8626" s="170"/>
      <c r="Q8626" s="170"/>
      <c r="R8626" s="170"/>
      <c r="S8626" s="170"/>
      <c r="T8626" s="170"/>
      <c r="U8626" s="170"/>
      <c r="V8626" s="170"/>
      <c r="W8626" s="170"/>
      <c r="X8626" s="174"/>
      <c r="Y8626" s="170"/>
      <c r="Z8626" s="170"/>
      <c r="AA8626" s="170"/>
      <c r="AB8626" s="170"/>
      <c r="AC8626" s="170"/>
      <c r="AD8626" s="174"/>
      <c r="AE8626" s="170"/>
      <c r="AF8626" s="170"/>
      <c r="AI8626" s="170"/>
      <c r="AJ8626" s="170"/>
      <c r="AK8626" s="170"/>
      <c r="AL8626" s="170"/>
      <c r="AM8626" s="170"/>
      <c r="AN8626" s="170"/>
    </row>
    <row r="8627" spans="1:40" ht="52.5" customHeight="1" x14ac:dyDescent="0.2">
      <c r="A8627" s="170"/>
      <c r="B8627" s="170"/>
      <c r="C8627" s="170"/>
      <c r="D8627" s="170"/>
      <c r="E8627" s="170"/>
      <c r="F8627" s="170"/>
      <c r="G8627" s="170"/>
      <c r="H8627" s="170"/>
      <c r="I8627" s="170"/>
      <c r="J8627" s="170"/>
      <c r="K8627" s="170"/>
      <c r="L8627" s="170"/>
      <c r="M8627" s="170"/>
      <c r="N8627" s="170"/>
      <c r="O8627" s="170"/>
      <c r="P8627" s="170"/>
      <c r="Q8627" s="170"/>
      <c r="R8627" s="170"/>
      <c r="S8627" s="170"/>
      <c r="T8627" s="170"/>
      <c r="U8627" s="170"/>
      <c r="V8627" s="170"/>
      <c r="W8627" s="170"/>
      <c r="X8627" s="174"/>
      <c r="Y8627" s="170"/>
      <c r="Z8627" s="170"/>
      <c r="AA8627" s="170"/>
      <c r="AB8627" s="170"/>
      <c r="AC8627" s="170"/>
      <c r="AD8627" s="174"/>
      <c r="AE8627" s="170"/>
      <c r="AF8627" s="170"/>
      <c r="AI8627" s="170"/>
      <c r="AJ8627" s="170"/>
      <c r="AK8627" s="170"/>
      <c r="AL8627" s="170"/>
      <c r="AM8627" s="170"/>
      <c r="AN8627" s="170"/>
    </row>
    <row r="8628" spans="1:40" ht="52.5" customHeight="1" x14ac:dyDescent="0.2">
      <c r="A8628" s="170"/>
      <c r="B8628" s="170"/>
      <c r="C8628" s="170"/>
      <c r="D8628" s="170"/>
      <c r="E8628" s="170"/>
      <c r="F8628" s="170"/>
      <c r="G8628" s="170"/>
      <c r="H8628" s="170"/>
      <c r="I8628" s="170"/>
      <c r="J8628" s="170"/>
      <c r="K8628" s="170"/>
      <c r="L8628" s="170"/>
      <c r="M8628" s="170"/>
      <c r="N8628" s="170"/>
      <c r="O8628" s="170"/>
      <c r="P8628" s="170"/>
      <c r="Q8628" s="170"/>
      <c r="R8628" s="170"/>
      <c r="S8628" s="170"/>
      <c r="T8628" s="170"/>
      <c r="U8628" s="170"/>
      <c r="V8628" s="170"/>
      <c r="W8628" s="170"/>
      <c r="X8628" s="174"/>
      <c r="Y8628" s="170"/>
      <c r="Z8628" s="170"/>
      <c r="AA8628" s="170"/>
      <c r="AB8628" s="170"/>
      <c r="AC8628" s="170"/>
      <c r="AD8628" s="174"/>
      <c r="AE8628" s="170"/>
      <c r="AF8628" s="170"/>
      <c r="AI8628" s="170"/>
      <c r="AJ8628" s="170"/>
      <c r="AK8628" s="170"/>
      <c r="AL8628" s="170"/>
      <c r="AM8628" s="170"/>
      <c r="AN8628" s="170"/>
    </row>
    <row r="8629" spans="1:40" ht="52.5" customHeight="1" x14ac:dyDescent="0.2">
      <c r="A8629" s="170"/>
      <c r="B8629" s="170"/>
      <c r="C8629" s="170"/>
      <c r="D8629" s="170"/>
      <c r="E8629" s="170"/>
      <c r="F8629" s="170"/>
      <c r="G8629" s="170"/>
      <c r="H8629" s="170"/>
      <c r="I8629" s="170"/>
      <c r="J8629" s="170"/>
      <c r="K8629" s="170"/>
      <c r="L8629" s="170"/>
      <c r="M8629" s="170"/>
      <c r="N8629" s="170"/>
      <c r="O8629" s="170"/>
      <c r="P8629" s="170"/>
      <c r="Q8629" s="170"/>
      <c r="R8629" s="170"/>
      <c r="S8629" s="170"/>
      <c r="T8629" s="170"/>
      <c r="U8629" s="170"/>
      <c r="V8629" s="170"/>
      <c r="W8629" s="170"/>
      <c r="X8629" s="174"/>
      <c r="Y8629" s="170"/>
      <c r="Z8629" s="170"/>
      <c r="AA8629" s="170"/>
      <c r="AB8629" s="170"/>
      <c r="AC8629" s="170"/>
      <c r="AD8629" s="174"/>
      <c r="AE8629" s="170"/>
      <c r="AF8629" s="170"/>
      <c r="AI8629" s="170"/>
      <c r="AJ8629" s="170"/>
      <c r="AK8629" s="170"/>
      <c r="AL8629" s="170"/>
      <c r="AM8629" s="170"/>
      <c r="AN8629" s="170"/>
    </row>
    <row r="8630" spans="1:40" ht="52.5" customHeight="1" x14ac:dyDescent="0.2">
      <c r="A8630" s="170"/>
      <c r="B8630" s="170"/>
      <c r="C8630" s="170"/>
      <c r="D8630" s="170"/>
      <c r="E8630" s="170"/>
      <c r="F8630" s="170"/>
      <c r="G8630" s="170"/>
      <c r="H8630" s="170"/>
      <c r="I8630" s="170"/>
      <c r="J8630" s="170"/>
      <c r="K8630" s="170"/>
      <c r="L8630" s="170"/>
      <c r="M8630" s="170"/>
      <c r="N8630" s="170"/>
      <c r="O8630" s="170"/>
      <c r="P8630" s="170"/>
      <c r="Q8630" s="170"/>
      <c r="R8630" s="170"/>
      <c r="S8630" s="170"/>
      <c r="T8630" s="170"/>
      <c r="U8630" s="170"/>
      <c r="V8630" s="170"/>
      <c r="W8630" s="170"/>
      <c r="X8630" s="174"/>
      <c r="Y8630" s="170"/>
      <c r="Z8630" s="170"/>
      <c r="AA8630" s="170"/>
      <c r="AB8630" s="170"/>
      <c r="AC8630" s="170"/>
      <c r="AD8630" s="174"/>
      <c r="AE8630" s="170"/>
      <c r="AF8630" s="170"/>
      <c r="AI8630" s="170"/>
      <c r="AJ8630" s="170"/>
      <c r="AK8630" s="170"/>
      <c r="AL8630" s="170"/>
      <c r="AM8630" s="170"/>
      <c r="AN8630" s="170"/>
    </row>
    <row r="8631" spans="1:40" ht="52.5" customHeight="1" x14ac:dyDescent="0.2">
      <c r="A8631" s="170"/>
      <c r="B8631" s="170"/>
      <c r="C8631" s="170"/>
      <c r="D8631" s="170"/>
      <c r="E8631" s="170"/>
      <c r="F8631" s="170"/>
      <c r="G8631" s="170"/>
      <c r="H8631" s="170"/>
      <c r="I8631" s="170"/>
      <c r="J8631" s="170"/>
      <c r="K8631" s="170"/>
      <c r="L8631" s="170"/>
      <c r="M8631" s="170"/>
      <c r="N8631" s="170"/>
      <c r="O8631" s="170"/>
      <c r="P8631" s="170"/>
      <c r="Q8631" s="170"/>
      <c r="R8631" s="170"/>
      <c r="S8631" s="170"/>
      <c r="T8631" s="170"/>
      <c r="U8631" s="170"/>
      <c r="V8631" s="170"/>
      <c r="W8631" s="170"/>
      <c r="X8631" s="174"/>
      <c r="Y8631" s="170"/>
      <c r="Z8631" s="170"/>
      <c r="AA8631" s="170"/>
      <c r="AB8631" s="170"/>
      <c r="AC8631" s="170"/>
      <c r="AD8631" s="174"/>
      <c r="AE8631" s="170"/>
      <c r="AF8631" s="170"/>
      <c r="AI8631" s="170"/>
      <c r="AJ8631" s="170"/>
      <c r="AK8631" s="170"/>
      <c r="AL8631" s="170"/>
      <c r="AM8631" s="170"/>
      <c r="AN8631" s="170"/>
    </row>
    <row r="8632" spans="1:40" ht="52.5" customHeight="1" x14ac:dyDescent="0.2">
      <c r="A8632" s="170"/>
      <c r="B8632" s="170"/>
      <c r="C8632" s="170"/>
      <c r="D8632" s="170"/>
      <c r="E8632" s="170"/>
      <c r="F8632" s="170"/>
      <c r="G8632" s="170"/>
      <c r="H8632" s="170"/>
      <c r="I8632" s="170"/>
      <c r="J8632" s="170"/>
      <c r="K8632" s="170"/>
      <c r="L8632" s="170"/>
      <c r="M8632" s="170"/>
      <c r="N8632" s="170"/>
      <c r="O8632" s="170"/>
      <c r="P8632" s="170"/>
      <c r="Q8632" s="170"/>
      <c r="R8632" s="170"/>
      <c r="S8632" s="170"/>
      <c r="T8632" s="170"/>
      <c r="U8632" s="170"/>
      <c r="V8632" s="170"/>
      <c r="W8632" s="170"/>
      <c r="X8632" s="174"/>
      <c r="Y8632" s="170"/>
      <c r="Z8632" s="170"/>
      <c r="AA8632" s="170"/>
      <c r="AB8632" s="170"/>
      <c r="AC8632" s="170"/>
      <c r="AD8632" s="174"/>
      <c r="AE8632" s="170"/>
      <c r="AF8632" s="170"/>
      <c r="AI8632" s="170"/>
      <c r="AJ8632" s="170"/>
      <c r="AK8632" s="170"/>
      <c r="AL8632" s="170"/>
      <c r="AM8632" s="170"/>
      <c r="AN8632" s="170"/>
    </row>
    <row r="8633" spans="1:40" ht="52.5" customHeight="1" x14ac:dyDescent="0.2">
      <c r="A8633" s="170"/>
      <c r="B8633" s="170"/>
      <c r="C8633" s="170"/>
      <c r="D8633" s="170"/>
      <c r="E8633" s="170"/>
      <c r="F8633" s="170"/>
      <c r="G8633" s="170"/>
      <c r="H8633" s="170"/>
      <c r="I8633" s="170"/>
      <c r="J8633" s="170"/>
      <c r="K8633" s="170"/>
      <c r="L8633" s="170"/>
      <c r="M8633" s="170"/>
      <c r="N8633" s="170"/>
      <c r="O8633" s="170"/>
      <c r="P8633" s="170"/>
      <c r="Q8633" s="170"/>
      <c r="R8633" s="170"/>
      <c r="S8633" s="170"/>
      <c r="T8633" s="170"/>
      <c r="U8633" s="170"/>
      <c r="V8633" s="170"/>
      <c r="W8633" s="170"/>
      <c r="X8633" s="174"/>
      <c r="Y8633" s="170"/>
      <c r="Z8633" s="170"/>
      <c r="AA8633" s="170"/>
      <c r="AB8633" s="170"/>
      <c r="AC8633" s="170"/>
      <c r="AD8633" s="174"/>
      <c r="AE8633" s="170"/>
      <c r="AF8633" s="170"/>
      <c r="AI8633" s="170"/>
      <c r="AJ8633" s="170"/>
      <c r="AK8633" s="170"/>
      <c r="AL8633" s="170"/>
      <c r="AM8633" s="170"/>
      <c r="AN8633" s="170"/>
    </row>
    <row r="8634" spans="1:40" ht="52.5" customHeight="1" x14ac:dyDescent="0.2">
      <c r="A8634" s="170"/>
      <c r="B8634" s="170"/>
      <c r="C8634" s="170"/>
      <c r="D8634" s="170"/>
      <c r="E8634" s="170"/>
      <c r="F8634" s="170"/>
      <c r="G8634" s="170"/>
      <c r="H8634" s="170"/>
      <c r="I8634" s="170"/>
      <c r="J8634" s="170"/>
      <c r="K8634" s="170"/>
      <c r="L8634" s="170"/>
      <c r="M8634" s="170"/>
      <c r="N8634" s="170"/>
      <c r="O8634" s="170"/>
      <c r="P8634" s="170"/>
      <c r="Q8634" s="170"/>
      <c r="R8634" s="170"/>
      <c r="S8634" s="170"/>
      <c r="T8634" s="170"/>
      <c r="U8634" s="170"/>
      <c r="V8634" s="170"/>
      <c r="W8634" s="170"/>
      <c r="X8634" s="174"/>
      <c r="Y8634" s="170"/>
      <c r="Z8634" s="170"/>
      <c r="AA8634" s="170"/>
      <c r="AB8634" s="170"/>
      <c r="AC8634" s="170"/>
      <c r="AD8634" s="174"/>
      <c r="AE8634" s="170"/>
      <c r="AF8634" s="170"/>
      <c r="AI8634" s="170"/>
      <c r="AJ8634" s="170"/>
      <c r="AK8634" s="170"/>
      <c r="AL8634" s="170"/>
      <c r="AM8634" s="170"/>
      <c r="AN8634" s="170"/>
    </row>
    <row r="8635" spans="1:40" ht="52.5" customHeight="1" x14ac:dyDescent="0.2">
      <c r="A8635" s="170"/>
      <c r="B8635" s="170"/>
      <c r="C8635" s="170"/>
      <c r="D8635" s="170"/>
      <c r="E8635" s="170"/>
      <c r="F8635" s="170"/>
      <c r="G8635" s="170"/>
      <c r="H8635" s="170"/>
      <c r="I8635" s="170"/>
      <c r="J8635" s="170"/>
      <c r="K8635" s="170"/>
      <c r="L8635" s="170"/>
      <c r="M8635" s="170"/>
      <c r="N8635" s="170"/>
      <c r="O8635" s="170"/>
      <c r="P8635" s="170"/>
      <c r="Q8635" s="170"/>
      <c r="R8635" s="170"/>
      <c r="S8635" s="170"/>
      <c r="T8635" s="170"/>
      <c r="U8635" s="170"/>
      <c r="V8635" s="170"/>
      <c r="W8635" s="170"/>
      <c r="X8635" s="174"/>
      <c r="Y8635" s="170"/>
      <c r="Z8635" s="170"/>
      <c r="AA8635" s="170"/>
      <c r="AB8635" s="170"/>
      <c r="AC8635" s="170"/>
      <c r="AD8635" s="174"/>
      <c r="AE8635" s="170"/>
      <c r="AF8635" s="170"/>
      <c r="AI8635" s="170"/>
      <c r="AJ8635" s="170"/>
      <c r="AK8635" s="170"/>
      <c r="AL8635" s="170"/>
      <c r="AM8635" s="170"/>
      <c r="AN8635" s="170"/>
    </row>
    <row r="8636" spans="1:40" ht="52.5" customHeight="1" x14ac:dyDescent="0.2">
      <c r="A8636" s="170"/>
      <c r="B8636" s="170"/>
      <c r="C8636" s="170"/>
      <c r="D8636" s="170"/>
      <c r="E8636" s="170"/>
      <c r="F8636" s="170"/>
      <c r="G8636" s="170"/>
      <c r="H8636" s="170"/>
      <c r="I8636" s="170"/>
      <c r="J8636" s="170"/>
      <c r="K8636" s="170"/>
      <c r="L8636" s="170"/>
      <c r="M8636" s="170"/>
      <c r="N8636" s="170"/>
      <c r="O8636" s="170"/>
      <c r="P8636" s="170"/>
      <c r="Q8636" s="170"/>
      <c r="R8636" s="170"/>
      <c r="S8636" s="170"/>
      <c r="T8636" s="170"/>
      <c r="U8636" s="170"/>
      <c r="V8636" s="170"/>
      <c r="W8636" s="170"/>
      <c r="X8636" s="174"/>
      <c r="Y8636" s="170"/>
      <c r="Z8636" s="170"/>
      <c r="AA8636" s="170"/>
      <c r="AB8636" s="170"/>
      <c r="AC8636" s="170"/>
      <c r="AD8636" s="174"/>
      <c r="AE8636" s="170"/>
      <c r="AF8636" s="170"/>
      <c r="AI8636" s="170"/>
      <c r="AJ8636" s="170"/>
      <c r="AK8636" s="170"/>
      <c r="AL8636" s="170"/>
      <c r="AM8636" s="170"/>
      <c r="AN8636" s="170"/>
    </row>
    <row r="8637" spans="1:40" ht="52.5" customHeight="1" x14ac:dyDescent="0.2">
      <c r="A8637" s="170"/>
      <c r="B8637" s="170"/>
      <c r="C8637" s="170"/>
      <c r="D8637" s="170"/>
      <c r="E8637" s="170"/>
      <c r="F8637" s="170"/>
      <c r="G8637" s="170"/>
      <c r="H8637" s="170"/>
      <c r="I8637" s="170"/>
      <c r="J8637" s="170"/>
      <c r="K8637" s="170"/>
      <c r="L8637" s="170"/>
      <c r="M8637" s="170"/>
      <c r="N8637" s="170"/>
      <c r="O8637" s="170"/>
      <c r="P8637" s="170"/>
      <c r="Q8637" s="170"/>
      <c r="R8637" s="170"/>
      <c r="S8637" s="170"/>
      <c r="T8637" s="170"/>
      <c r="U8637" s="170"/>
      <c r="V8637" s="170"/>
      <c r="W8637" s="170"/>
      <c r="X8637" s="174"/>
      <c r="Y8637" s="170"/>
      <c r="Z8637" s="170"/>
      <c r="AA8637" s="170"/>
      <c r="AB8637" s="170"/>
      <c r="AC8637" s="170"/>
      <c r="AD8637" s="174"/>
      <c r="AE8637" s="170"/>
      <c r="AF8637" s="170"/>
      <c r="AI8637" s="170"/>
      <c r="AJ8637" s="170"/>
      <c r="AK8637" s="170"/>
      <c r="AL8637" s="170"/>
      <c r="AM8637" s="170"/>
      <c r="AN8637" s="170"/>
    </row>
    <row r="8638" spans="1:40" ht="52.5" customHeight="1" x14ac:dyDescent="0.2">
      <c r="A8638" s="170"/>
      <c r="B8638" s="170"/>
      <c r="C8638" s="170"/>
      <c r="D8638" s="170"/>
      <c r="E8638" s="170"/>
      <c r="F8638" s="170"/>
      <c r="G8638" s="170"/>
      <c r="H8638" s="170"/>
      <c r="I8638" s="170"/>
      <c r="J8638" s="170"/>
      <c r="K8638" s="170"/>
      <c r="L8638" s="170"/>
      <c r="M8638" s="170"/>
      <c r="N8638" s="170"/>
      <c r="O8638" s="170"/>
      <c r="P8638" s="170"/>
      <c r="Q8638" s="170"/>
      <c r="R8638" s="170"/>
      <c r="S8638" s="170"/>
      <c r="T8638" s="170"/>
      <c r="U8638" s="170"/>
      <c r="V8638" s="170"/>
      <c r="W8638" s="170"/>
      <c r="X8638" s="174"/>
      <c r="Y8638" s="170"/>
      <c r="Z8638" s="170"/>
      <c r="AA8638" s="170"/>
      <c r="AB8638" s="170"/>
      <c r="AC8638" s="170"/>
      <c r="AD8638" s="174"/>
      <c r="AE8638" s="170"/>
      <c r="AF8638" s="170"/>
      <c r="AI8638" s="170"/>
      <c r="AJ8638" s="170"/>
      <c r="AK8638" s="170"/>
      <c r="AL8638" s="170"/>
      <c r="AM8638" s="170"/>
      <c r="AN8638" s="170"/>
    </row>
    <row r="8639" spans="1:40" ht="52.5" customHeight="1" x14ac:dyDescent="0.2">
      <c r="A8639" s="170"/>
      <c r="B8639" s="170"/>
      <c r="C8639" s="170"/>
      <c r="D8639" s="170"/>
      <c r="E8639" s="170"/>
      <c r="F8639" s="170"/>
      <c r="G8639" s="170"/>
      <c r="H8639" s="170"/>
      <c r="I8639" s="170"/>
      <c r="J8639" s="170"/>
      <c r="K8639" s="170"/>
      <c r="L8639" s="170"/>
      <c r="M8639" s="170"/>
      <c r="N8639" s="170"/>
      <c r="O8639" s="170"/>
      <c r="P8639" s="170"/>
      <c r="Q8639" s="170"/>
      <c r="R8639" s="170"/>
      <c r="S8639" s="170"/>
      <c r="T8639" s="170"/>
      <c r="U8639" s="170"/>
      <c r="V8639" s="170"/>
      <c r="W8639" s="170"/>
      <c r="X8639" s="174"/>
      <c r="Y8639" s="170"/>
      <c r="Z8639" s="170"/>
      <c r="AA8639" s="170"/>
      <c r="AB8639" s="170"/>
      <c r="AC8639" s="170"/>
      <c r="AD8639" s="174"/>
      <c r="AE8639" s="170"/>
      <c r="AF8639" s="170"/>
      <c r="AI8639" s="170"/>
      <c r="AJ8639" s="170"/>
      <c r="AK8639" s="170"/>
      <c r="AL8639" s="170"/>
      <c r="AM8639" s="170"/>
      <c r="AN8639" s="170"/>
    </row>
    <row r="8640" spans="1:40" ht="52.5" customHeight="1" x14ac:dyDescent="0.2">
      <c r="A8640" s="170"/>
      <c r="B8640" s="170"/>
      <c r="C8640" s="170"/>
      <c r="D8640" s="170"/>
      <c r="E8640" s="170"/>
      <c r="F8640" s="170"/>
      <c r="G8640" s="170"/>
      <c r="H8640" s="170"/>
      <c r="I8640" s="170"/>
      <c r="J8640" s="170"/>
      <c r="K8640" s="170"/>
      <c r="L8640" s="170"/>
      <c r="M8640" s="170"/>
      <c r="N8640" s="170"/>
      <c r="O8640" s="170"/>
      <c r="P8640" s="170"/>
      <c r="Q8640" s="170"/>
      <c r="R8640" s="170"/>
      <c r="S8640" s="170"/>
      <c r="T8640" s="170"/>
      <c r="U8640" s="170"/>
      <c r="V8640" s="170"/>
      <c r="W8640" s="170"/>
      <c r="X8640" s="174"/>
      <c r="Y8640" s="170"/>
      <c r="Z8640" s="170"/>
      <c r="AA8640" s="170"/>
      <c r="AB8640" s="170"/>
      <c r="AC8640" s="170"/>
      <c r="AD8640" s="174"/>
      <c r="AE8640" s="170"/>
      <c r="AF8640" s="170"/>
      <c r="AI8640" s="170"/>
      <c r="AJ8640" s="170"/>
      <c r="AK8640" s="170"/>
      <c r="AL8640" s="170"/>
      <c r="AM8640" s="170"/>
      <c r="AN8640" s="170"/>
    </row>
    <row r="8641" spans="1:40" ht="52.5" customHeight="1" x14ac:dyDescent="0.2">
      <c r="A8641" s="170"/>
      <c r="B8641" s="170"/>
      <c r="C8641" s="170"/>
      <c r="D8641" s="170"/>
      <c r="E8641" s="170"/>
      <c r="F8641" s="170"/>
      <c r="G8641" s="170"/>
      <c r="H8641" s="170"/>
      <c r="I8641" s="170"/>
      <c r="J8641" s="170"/>
      <c r="K8641" s="170"/>
      <c r="L8641" s="170"/>
      <c r="M8641" s="170"/>
      <c r="N8641" s="170"/>
      <c r="O8641" s="170"/>
      <c r="P8641" s="170"/>
      <c r="Q8641" s="170"/>
      <c r="R8641" s="170"/>
      <c r="S8641" s="170"/>
      <c r="T8641" s="170"/>
      <c r="U8641" s="170"/>
      <c r="V8641" s="170"/>
      <c r="W8641" s="170"/>
      <c r="X8641" s="174"/>
      <c r="Y8641" s="170"/>
      <c r="Z8641" s="170"/>
      <c r="AA8641" s="170"/>
      <c r="AB8641" s="170"/>
      <c r="AC8641" s="170"/>
      <c r="AD8641" s="174"/>
      <c r="AE8641" s="170"/>
      <c r="AF8641" s="170"/>
      <c r="AI8641" s="170"/>
      <c r="AJ8641" s="170"/>
      <c r="AK8641" s="170"/>
      <c r="AL8641" s="170"/>
      <c r="AM8641" s="170"/>
      <c r="AN8641" s="170"/>
    </row>
    <row r="8642" spans="1:40" ht="52.5" customHeight="1" x14ac:dyDescent="0.2">
      <c r="A8642" s="170"/>
      <c r="B8642" s="170"/>
      <c r="C8642" s="170"/>
      <c r="D8642" s="170"/>
      <c r="E8642" s="170"/>
      <c r="F8642" s="170"/>
      <c r="G8642" s="170"/>
      <c r="H8642" s="170"/>
      <c r="I8642" s="170"/>
      <c r="J8642" s="170"/>
      <c r="K8642" s="170"/>
      <c r="L8642" s="170"/>
      <c r="M8642" s="170"/>
      <c r="N8642" s="170"/>
      <c r="O8642" s="170"/>
      <c r="P8642" s="170"/>
      <c r="Q8642" s="170"/>
      <c r="R8642" s="170"/>
      <c r="S8642" s="170"/>
      <c r="T8642" s="170"/>
      <c r="U8642" s="170"/>
      <c r="V8642" s="170"/>
      <c r="W8642" s="170"/>
      <c r="X8642" s="174"/>
      <c r="Y8642" s="170"/>
      <c r="Z8642" s="170"/>
      <c r="AA8642" s="170"/>
      <c r="AB8642" s="170"/>
      <c r="AC8642" s="170"/>
      <c r="AD8642" s="174"/>
      <c r="AE8642" s="170"/>
      <c r="AF8642" s="170"/>
      <c r="AI8642" s="170"/>
      <c r="AJ8642" s="170"/>
      <c r="AK8642" s="170"/>
      <c r="AL8642" s="170"/>
      <c r="AM8642" s="170"/>
      <c r="AN8642" s="170"/>
    </row>
    <row r="8643" spans="1:40" ht="52.5" customHeight="1" x14ac:dyDescent="0.2">
      <c r="A8643" s="170"/>
      <c r="B8643" s="170"/>
      <c r="C8643" s="170"/>
      <c r="D8643" s="170"/>
      <c r="E8643" s="170"/>
      <c r="F8643" s="170"/>
      <c r="G8643" s="170"/>
      <c r="H8643" s="170"/>
      <c r="I8643" s="170"/>
      <c r="J8643" s="170"/>
      <c r="K8643" s="170"/>
      <c r="L8643" s="170"/>
      <c r="M8643" s="170"/>
      <c r="N8643" s="170"/>
      <c r="O8643" s="170"/>
      <c r="P8643" s="170"/>
      <c r="Q8643" s="170"/>
      <c r="R8643" s="170"/>
      <c r="S8643" s="170"/>
      <c r="T8643" s="170"/>
      <c r="U8643" s="170"/>
      <c r="V8643" s="170"/>
      <c r="W8643" s="170"/>
      <c r="X8643" s="174"/>
      <c r="Y8643" s="170"/>
      <c r="Z8643" s="170"/>
      <c r="AA8643" s="170"/>
      <c r="AB8643" s="170"/>
      <c r="AC8643" s="170"/>
      <c r="AD8643" s="174"/>
      <c r="AE8643" s="170"/>
      <c r="AF8643" s="170"/>
      <c r="AI8643" s="170"/>
      <c r="AJ8643" s="170"/>
      <c r="AK8643" s="170"/>
      <c r="AL8643" s="170"/>
      <c r="AM8643" s="170"/>
      <c r="AN8643" s="170"/>
    </row>
    <row r="8644" spans="1:40" ht="52.5" customHeight="1" x14ac:dyDescent="0.2">
      <c r="A8644" s="170"/>
      <c r="B8644" s="170"/>
      <c r="C8644" s="170"/>
      <c r="D8644" s="170"/>
      <c r="E8644" s="170"/>
      <c r="F8644" s="170"/>
      <c r="G8644" s="170"/>
      <c r="H8644" s="170"/>
      <c r="I8644" s="170"/>
      <c r="J8644" s="170"/>
      <c r="K8644" s="170"/>
      <c r="L8644" s="170"/>
      <c r="M8644" s="170"/>
      <c r="N8644" s="170"/>
      <c r="O8644" s="170"/>
      <c r="P8644" s="170"/>
      <c r="Q8644" s="170"/>
      <c r="R8644" s="170"/>
      <c r="S8644" s="170"/>
      <c r="T8644" s="170"/>
      <c r="U8644" s="170"/>
      <c r="V8644" s="170"/>
      <c r="W8644" s="170"/>
      <c r="X8644" s="174"/>
      <c r="Y8644" s="170"/>
      <c r="Z8644" s="170"/>
      <c r="AA8644" s="170"/>
      <c r="AB8644" s="170"/>
      <c r="AC8644" s="170"/>
      <c r="AD8644" s="174"/>
      <c r="AE8644" s="170"/>
      <c r="AF8644" s="170"/>
      <c r="AI8644" s="170"/>
      <c r="AJ8644" s="170"/>
      <c r="AK8644" s="170"/>
      <c r="AL8644" s="170"/>
      <c r="AM8644" s="170"/>
      <c r="AN8644" s="170"/>
    </row>
    <row r="8645" spans="1:40" ht="52.5" customHeight="1" x14ac:dyDescent="0.2">
      <c r="A8645" s="170"/>
      <c r="B8645" s="170"/>
      <c r="C8645" s="170"/>
      <c r="D8645" s="170"/>
      <c r="E8645" s="170"/>
      <c r="F8645" s="170"/>
      <c r="G8645" s="170"/>
      <c r="H8645" s="170"/>
      <c r="I8645" s="170"/>
      <c r="J8645" s="170"/>
      <c r="K8645" s="170"/>
      <c r="L8645" s="170"/>
      <c r="M8645" s="170"/>
      <c r="N8645" s="170"/>
      <c r="O8645" s="170"/>
      <c r="P8645" s="170"/>
      <c r="Q8645" s="170"/>
      <c r="R8645" s="170"/>
      <c r="S8645" s="170"/>
      <c r="T8645" s="170"/>
      <c r="U8645" s="170"/>
      <c r="V8645" s="170"/>
      <c r="W8645" s="170"/>
      <c r="X8645" s="174"/>
      <c r="Y8645" s="170"/>
      <c r="Z8645" s="170"/>
      <c r="AA8645" s="170"/>
      <c r="AB8645" s="170"/>
      <c r="AC8645" s="170"/>
      <c r="AD8645" s="174"/>
      <c r="AE8645" s="170"/>
      <c r="AF8645" s="170"/>
      <c r="AI8645" s="170"/>
      <c r="AJ8645" s="170"/>
      <c r="AK8645" s="170"/>
      <c r="AL8645" s="170"/>
      <c r="AM8645" s="170"/>
      <c r="AN8645" s="170"/>
    </row>
    <row r="8646" spans="1:40" ht="52.5" customHeight="1" x14ac:dyDescent="0.2">
      <c r="A8646" s="170"/>
      <c r="B8646" s="170"/>
      <c r="C8646" s="170"/>
      <c r="D8646" s="170"/>
      <c r="E8646" s="170"/>
      <c r="F8646" s="170"/>
      <c r="G8646" s="170"/>
      <c r="H8646" s="170"/>
      <c r="I8646" s="170"/>
      <c r="J8646" s="170"/>
      <c r="K8646" s="170"/>
      <c r="L8646" s="170"/>
      <c r="M8646" s="170"/>
      <c r="N8646" s="170"/>
      <c r="O8646" s="170"/>
      <c r="P8646" s="170"/>
      <c r="Q8646" s="170"/>
      <c r="R8646" s="170"/>
      <c r="S8646" s="170"/>
      <c r="T8646" s="170"/>
      <c r="U8646" s="170"/>
      <c r="V8646" s="170"/>
      <c r="W8646" s="170"/>
      <c r="X8646" s="174"/>
      <c r="Y8646" s="170"/>
      <c r="Z8646" s="170"/>
      <c r="AA8646" s="170"/>
      <c r="AB8646" s="170"/>
      <c r="AC8646" s="170"/>
      <c r="AD8646" s="174"/>
      <c r="AE8646" s="170"/>
      <c r="AF8646" s="170"/>
      <c r="AI8646" s="170"/>
      <c r="AJ8646" s="170"/>
      <c r="AK8646" s="170"/>
      <c r="AL8646" s="170"/>
      <c r="AM8646" s="170"/>
      <c r="AN8646" s="170"/>
    </row>
    <row r="8647" spans="1:40" ht="52.5" customHeight="1" x14ac:dyDescent="0.2">
      <c r="A8647" s="170"/>
      <c r="B8647" s="170"/>
      <c r="C8647" s="170"/>
      <c r="D8647" s="170"/>
      <c r="E8647" s="170"/>
      <c r="F8647" s="170"/>
      <c r="G8647" s="170"/>
      <c r="H8647" s="170"/>
      <c r="I8647" s="170"/>
      <c r="J8647" s="170"/>
      <c r="K8647" s="170"/>
      <c r="L8647" s="170"/>
      <c r="M8647" s="170"/>
      <c r="N8647" s="170"/>
      <c r="O8647" s="170"/>
      <c r="P8647" s="170"/>
      <c r="Q8647" s="170"/>
      <c r="R8647" s="170"/>
      <c r="S8647" s="170"/>
      <c r="T8647" s="170"/>
      <c r="U8647" s="170"/>
      <c r="V8647" s="170"/>
      <c r="W8647" s="170"/>
      <c r="X8647" s="174"/>
      <c r="Y8647" s="170"/>
      <c r="Z8647" s="170"/>
      <c r="AA8647" s="170"/>
      <c r="AB8647" s="170"/>
      <c r="AC8647" s="170"/>
      <c r="AD8647" s="174"/>
      <c r="AE8647" s="170"/>
      <c r="AF8647" s="170"/>
      <c r="AI8647" s="170"/>
      <c r="AJ8647" s="170"/>
      <c r="AK8647" s="170"/>
      <c r="AL8647" s="170"/>
      <c r="AM8647" s="170"/>
      <c r="AN8647" s="170"/>
    </row>
    <row r="8648" spans="1:40" ht="52.5" customHeight="1" x14ac:dyDescent="0.2">
      <c r="A8648" s="170"/>
      <c r="B8648" s="170"/>
      <c r="C8648" s="170"/>
      <c r="D8648" s="170"/>
      <c r="E8648" s="170"/>
      <c r="F8648" s="170"/>
      <c r="G8648" s="170"/>
      <c r="H8648" s="170"/>
      <c r="I8648" s="170"/>
      <c r="J8648" s="170"/>
      <c r="K8648" s="170"/>
      <c r="L8648" s="170"/>
      <c r="M8648" s="170"/>
      <c r="N8648" s="170"/>
      <c r="O8648" s="170"/>
      <c r="P8648" s="170"/>
      <c r="Q8648" s="170"/>
      <c r="R8648" s="170"/>
      <c r="S8648" s="170"/>
      <c r="T8648" s="170"/>
      <c r="U8648" s="170"/>
      <c r="V8648" s="170"/>
      <c r="W8648" s="170"/>
      <c r="X8648" s="174"/>
      <c r="Y8648" s="170"/>
      <c r="Z8648" s="170"/>
      <c r="AA8648" s="170"/>
      <c r="AB8648" s="170"/>
      <c r="AC8648" s="170"/>
      <c r="AD8648" s="174"/>
      <c r="AE8648" s="170"/>
      <c r="AF8648" s="170"/>
      <c r="AI8648" s="170"/>
      <c r="AJ8648" s="170"/>
      <c r="AK8648" s="170"/>
      <c r="AL8648" s="170"/>
      <c r="AM8648" s="170"/>
      <c r="AN8648" s="170"/>
    </row>
    <row r="8649" spans="1:40" ht="52.5" customHeight="1" x14ac:dyDescent="0.2">
      <c r="A8649" s="170"/>
      <c r="B8649" s="170"/>
      <c r="C8649" s="170"/>
      <c r="D8649" s="170"/>
      <c r="E8649" s="170"/>
      <c r="F8649" s="170"/>
      <c r="G8649" s="170"/>
      <c r="H8649" s="170"/>
      <c r="I8649" s="170"/>
      <c r="J8649" s="170"/>
      <c r="K8649" s="170"/>
      <c r="L8649" s="170"/>
      <c r="M8649" s="170"/>
      <c r="N8649" s="170"/>
      <c r="O8649" s="170"/>
      <c r="P8649" s="170"/>
      <c r="Q8649" s="170"/>
      <c r="R8649" s="170"/>
      <c r="S8649" s="170"/>
      <c r="T8649" s="170"/>
      <c r="U8649" s="170"/>
      <c r="V8649" s="170"/>
      <c r="W8649" s="170"/>
      <c r="X8649" s="174"/>
      <c r="Y8649" s="170"/>
      <c r="Z8649" s="170"/>
      <c r="AA8649" s="170"/>
      <c r="AB8649" s="170"/>
      <c r="AC8649" s="170"/>
      <c r="AD8649" s="174"/>
      <c r="AE8649" s="170"/>
      <c r="AF8649" s="170"/>
      <c r="AI8649" s="170"/>
      <c r="AJ8649" s="170"/>
      <c r="AK8649" s="170"/>
      <c r="AL8649" s="170"/>
      <c r="AM8649" s="170"/>
      <c r="AN8649" s="170"/>
    </row>
    <row r="8650" spans="1:40" ht="52.5" customHeight="1" x14ac:dyDescent="0.2">
      <c r="A8650" s="170"/>
      <c r="B8650" s="170"/>
      <c r="C8650" s="170"/>
      <c r="D8650" s="170"/>
      <c r="E8650" s="170"/>
      <c r="F8650" s="170"/>
      <c r="G8650" s="170"/>
      <c r="H8650" s="170"/>
      <c r="I8650" s="170"/>
      <c r="J8650" s="170"/>
      <c r="K8650" s="170"/>
      <c r="L8650" s="170"/>
      <c r="M8650" s="170"/>
      <c r="N8650" s="170"/>
      <c r="O8650" s="170"/>
      <c r="P8650" s="170"/>
      <c r="Q8650" s="170"/>
      <c r="R8650" s="170"/>
      <c r="S8650" s="170"/>
      <c r="T8650" s="170"/>
      <c r="U8650" s="170"/>
      <c r="V8650" s="170"/>
      <c r="W8650" s="170"/>
      <c r="X8650" s="174"/>
      <c r="Y8650" s="170"/>
      <c r="Z8650" s="170"/>
      <c r="AA8650" s="170"/>
      <c r="AB8650" s="170"/>
      <c r="AC8650" s="170"/>
      <c r="AD8650" s="174"/>
      <c r="AE8650" s="170"/>
      <c r="AF8650" s="170"/>
      <c r="AI8650" s="170"/>
      <c r="AJ8650" s="170"/>
      <c r="AK8650" s="170"/>
      <c r="AL8650" s="170"/>
      <c r="AM8650" s="170"/>
      <c r="AN8650" s="170"/>
    </row>
    <row r="8651" spans="1:40" ht="52.5" customHeight="1" x14ac:dyDescent="0.2">
      <c r="A8651" s="170"/>
      <c r="B8651" s="170"/>
      <c r="C8651" s="170"/>
      <c r="D8651" s="170"/>
      <c r="E8651" s="170"/>
      <c r="F8651" s="170"/>
      <c r="G8651" s="170"/>
      <c r="H8651" s="170"/>
      <c r="I8651" s="170"/>
      <c r="J8651" s="170"/>
      <c r="K8651" s="170"/>
      <c r="L8651" s="170"/>
      <c r="M8651" s="170"/>
      <c r="N8651" s="170"/>
      <c r="O8651" s="170"/>
      <c r="P8651" s="170"/>
      <c r="Q8651" s="170"/>
      <c r="R8651" s="170"/>
      <c r="S8651" s="170"/>
      <c r="T8651" s="170"/>
      <c r="U8651" s="170"/>
      <c r="V8651" s="170"/>
      <c r="W8651" s="170"/>
      <c r="X8651" s="174"/>
      <c r="Y8651" s="170"/>
      <c r="Z8651" s="170"/>
      <c r="AA8651" s="170"/>
      <c r="AB8651" s="170"/>
      <c r="AC8651" s="170"/>
      <c r="AD8651" s="174"/>
      <c r="AE8651" s="170"/>
      <c r="AF8651" s="170"/>
      <c r="AI8651" s="170"/>
      <c r="AJ8651" s="170"/>
      <c r="AK8651" s="170"/>
      <c r="AL8651" s="170"/>
      <c r="AM8651" s="170"/>
      <c r="AN8651" s="170"/>
    </row>
    <row r="8652" spans="1:40" ht="52.5" customHeight="1" x14ac:dyDescent="0.2">
      <c r="A8652" s="170"/>
      <c r="B8652" s="170"/>
      <c r="C8652" s="170"/>
      <c r="D8652" s="170"/>
      <c r="E8652" s="170"/>
      <c r="F8652" s="170"/>
      <c r="G8652" s="170"/>
      <c r="H8652" s="170"/>
      <c r="I8652" s="170"/>
      <c r="J8652" s="170"/>
      <c r="K8652" s="170"/>
      <c r="L8652" s="170"/>
      <c r="M8652" s="170"/>
      <c r="N8652" s="170"/>
      <c r="O8652" s="170"/>
      <c r="P8652" s="170"/>
      <c r="Q8652" s="170"/>
      <c r="R8652" s="170"/>
      <c r="S8652" s="170"/>
      <c r="T8652" s="170"/>
      <c r="U8652" s="170"/>
      <c r="V8652" s="170"/>
      <c r="W8652" s="170"/>
      <c r="X8652" s="174"/>
      <c r="Y8652" s="170"/>
      <c r="Z8652" s="170"/>
      <c r="AA8652" s="170"/>
      <c r="AB8652" s="170"/>
      <c r="AC8652" s="170"/>
      <c r="AD8652" s="174"/>
      <c r="AE8652" s="170"/>
      <c r="AF8652" s="170"/>
      <c r="AI8652" s="170"/>
      <c r="AJ8652" s="170"/>
      <c r="AK8652" s="170"/>
      <c r="AL8652" s="170"/>
      <c r="AM8652" s="170"/>
      <c r="AN8652" s="170"/>
    </row>
    <row r="8653" spans="1:40" ht="52.5" customHeight="1" x14ac:dyDescent="0.2">
      <c r="A8653" s="170"/>
      <c r="B8653" s="170"/>
      <c r="C8653" s="170"/>
      <c r="D8653" s="170"/>
      <c r="E8653" s="170"/>
      <c r="F8653" s="170"/>
      <c r="G8653" s="170"/>
      <c r="H8653" s="170"/>
      <c r="I8653" s="170"/>
      <c r="J8653" s="170"/>
      <c r="K8653" s="170"/>
      <c r="L8653" s="170"/>
      <c r="M8653" s="170"/>
      <c r="N8653" s="170"/>
      <c r="O8653" s="170"/>
      <c r="P8653" s="170"/>
      <c r="Q8653" s="170"/>
      <c r="R8653" s="170"/>
      <c r="S8653" s="170"/>
      <c r="T8653" s="170"/>
      <c r="U8653" s="170"/>
      <c r="V8653" s="170"/>
      <c r="W8653" s="170"/>
      <c r="X8653" s="174"/>
      <c r="Y8653" s="170"/>
      <c r="Z8653" s="170"/>
      <c r="AA8653" s="170"/>
      <c r="AB8653" s="170"/>
      <c r="AC8653" s="170"/>
      <c r="AD8653" s="174"/>
      <c r="AE8653" s="170"/>
      <c r="AF8653" s="170"/>
      <c r="AI8653" s="170"/>
      <c r="AJ8653" s="170"/>
      <c r="AK8653" s="170"/>
      <c r="AL8653" s="170"/>
      <c r="AM8653" s="170"/>
      <c r="AN8653" s="170"/>
    </row>
    <row r="8654" spans="1:40" ht="52.5" customHeight="1" x14ac:dyDescent="0.2">
      <c r="A8654" s="170"/>
      <c r="B8654" s="170"/>
      <c r="C8654" s="170"/>
      <c r="D8654" s="170"/>
      <c r="E8654" s="170"/>
      <c r="F8654" s="170"/>
      <c r="G8654" s="170"/>
      <c r="H8654" s="170"/>
      <c r="I8654" s="170"/>
      <c r="J8654" s="170"/>
      <c r="K8654" s="170"/>
      <c r="L8654" s="170"/>
      <c r="M8654" s="170"/>
      <c r="N8654" s="170"/>
      <c r="O8654" s="170"/>
      <c r="P8654" s="170"/>
      <c r="Q8654" s="170"/>
      <c r="R8654" s="170"/>
      <c r="S8654" s="170"/>
      <c r="T8654" s="170"/>
      <c r="U8654" s="170"/>
      <c r="V8654" s="170"/>
      <c r="W8654" s="170"/>
      <c r="X8654" s="174"/>
      <c r="Y8654" s="170"/>
      <c r="Z8654" s="170"/>
      <c r="AA8654" s="170"/>
      <c r="AB8654" s="170"/>
      <c r="AC8654" s="170"/>
      <c r="AD8654" s="174"/>
      <c r="AE8654" s="170"/>
      <c r="AF8654" s="170"/>
      <c r="AI8654" s="170"/>
      <c r="AJ8654" s="170"/>
      <c r="AK8654" s="170"/>
      <c r="AL8654" s="170"/>
      <c r="AM8654" s="170"/>
      <c r="AN8654" s="170"/>
    </row>
    <row r="8655" spans="1:40" ht="52.5" customHeight="1" x14ac:dyDescent="0.2">
      <c r="A8655" s="170"/>
      <c r="B8655" s="170"/>
      <c r="C8655" s="170"/>
      <c r="D8655" s="170"/>
      <c r="E8655" s="170"/>
      <c r="F8655" s="170"/>
      <c r="G8655" s="170"/>
      <c r="H8655" s="170"/>
      <c r="I8655" s="170"/>
      <c r="J8655" s="170"/>
      <c r="K8655" s="170"/>
      <c r="L8655" s="170"/>
      <c r="M8655" s="170"/>
      <c r="N8655" s="170"/>
      <c r="O8655" s="170"/>
      <c r="P8655" s="170"/>
      <c r="Q8655" s="170"/>
      <c r="R8655" s="170"/>
      <c r="S8655" s="170"/>
      <c r="T8655" s="170"/>
      <c r="U8655" s="170"/>
      <c r="V8655" s="170"/>
      <c r="W8655" s="170"/>
      <c r="X8655" s="174"/>
      <c r="Y8655" s="170"/>
      <c r="Z8655" s="170"/>
      <c r="AA8655" s="170"/>
      <c r="AB8655" s="170"/>
      <c r="AC8655" s="170"/>
      <c r="AD8655" s="174"/>
      <c r="AE8655" s="170"/>
      <c r="AF8655" s="170"/>
      <c r="AI8655" s="170"/>
      <c r="AJ8655" s="170"/>
      <c r="AK8655" s="170"/>
      <c r="AL8655" s="170"/>
      <c r="AM8655" s="170"/>
      <c r="AN8655" s="170"/>
    </row>
    <row r="8656" spans="1:40" ht="52.5" customHeight="1" x14ac:dyDescent="0.2">
      <c r="A8656" s="170"/>
      <c r="B8656" s="170"/>
      <c r="C8656" s="170"/>
      <c r="D8656" s="170"/>
      <c r="E8656" s="170"/>
      <c r="F8656" s="170"/>
      <c r="G8656" s="170"/>
      <c r="H8656" s="170"/>
      <c r="I8656" s="170"/>
      <c r="J8656" s="170"/>
      <c r="K8656" s="170"/>
      <c r="L8656" s="170"/>
      <c r="M8656" s="170"/>
      <c r="N8656" s="170"/>
      <c r="O8656" s="170"/>
      <c r="P8656" s="170"/>
      <c r="Q8656" s="170"/>
      <c r="R8656" s="170"/>
      <c r="S8656" s="170"/>
      <c r="T8656" s="170"/>
      <c r="U8656" s="170"/>
      <c r="V8656" s="170"/>
      <c r="W8656" s="170"/>
      <c r="X8656" s="174"/>
      <c r="Y8656" s="170"/>
      <c r="Z8656" s="170"/>
      <c r="AA8656" s="170"/>
      <c r="AB8656" s="170"/>
      <c r="AC8656" s="170"/>
      <c r="AD8656" s="174"/>
      <c r="AE8656" s="170"/>
      <c r="AF8656" s="170"/>
      <c r="AI8656" s="170"/>
      <c r="AJ8656" s="170"/>
      <c r="AK8656" s="170"/>
      <c r="AL8656" s="170"/>
      <c r="AM8656" s="170"/>
      <c r="AN8656" s="170"/>
    </row>
    <row r="8657" spans="1:40" ht="52.5" customHeight="1" x14ac:dyDescent="0.2">
      <c r="A8657" s="170"/>
      <c r="B8657" s="170"/>
      <c r="C8657" s="170"/>
      <c r="D8657" s="170"/>
      <c r="E8657" s="170"/>
      <c r="F8657" s="170"/>
      <c r="G8657" s="170"/>
      <c r="H8657" s="170"/>
      <c r="I8657" s="170"/>
      <c r="J8657" s="170"/>
      <c r="K8657" s="170"/>
      <c r="L8657" s="170"/>
      <c r="M8657" s="170"/>
      <c r="N8657" s="170"/>
      <c r="O8657" s="170"/>
      <c r="P8657" s="170"/>
      <c r="Q8657" s="170"/>
      <c r="R8657" s="170"/>
      <c r="S8657" s="170"/>
      <c r="T8657" s="170"/>
      <c r="U8657" s="170"/>
      <c r="V8657" s="170"/>
      <c r="W8657" s="170"/>
      <c r="X8657" s="174"/>
      <c r="Y8657" s="170"/>
      <c r="Z8657" s="170"/>
      <c r="AA8657" s="170"/>
      <c r="AB8657" s="170"/>
      <c r="AC8657" s="170"/>
      <c r="AD8657" s="174"/>
      <c r="AE8657" s="170"/>
      <c r="AF8657" s="170"/>
      <c r="AI8657" s="170"/>
      <c r="AJ8657" s="170"/>
      <c r="AK8657" s="170"/>
      <c r="AL8657" s="170"/>
      <c r="AM8657" s="170"/>
      <c r="AN8657" s="170"/>
    </row>
    <row r="8658" spans="1:40" ht="52.5" customHeight="1" x14ac:dyDescent="0.2">
      <c r="A8658" s="170"/>
      <c r="B8658" s="170"/>
      <c r="C8658" s="170"/>
      <c r="D8658" s="170"/>
      <c r="E8658" s="170"/>
      <c r="F8658" s="170"/>
      <c r="G8658" s="170"/>
      <c r="H8658" s="170"/>
      <c r="I8658" s="170"/>
      <c r="J8658" s="170"/>
      <c r="K8658" s="170"/>
      <c r="L8658" s="170"/>
      <c r="M8658" s="170"/>
      <c r="N8658" s="170"/>
      <c r="O8658" s="170"/>
      <c r="P8658" s="170"/>
      <c r="Q8658" s="170"/>
      <c r="R8658" s="170"/>
      <c r="S8658" s="170"/>
      <c r="T8658" s="170"/>
      <c r="U8658" s="170"/>
      <c r="V8658" s="170"/>
      <c r="W8658" s="170"/>
      <c r="X8658" s="174"/>
      <c r="Y8658" s="170"/>
      <c r="Z8658" s="170"/>
      <c r="AA8658" s="170"/>
      <c r="AB8658" s="170"/>
      <c r="AC8658" s="170"/>
      <c r="AD8658" s="174"/>
      <c r="AE8658" s="170"/>
      <c r="AF8658" s="170"/>
      <c r="AI8658" s="170"/>
      <c r="AJ8658" s="170"/>
      <c r="AK8658" s="170"/>
      <c r="AL8658" s="170"/>
      <c r="AM8658" s="170"/>
      <c r="AN8658" s="170"/>
    </row>
    <row r="8659" spans="1:40" ht="52.5" customHeight="1" x14ac:dyDescent="0.2">
      <c r="A8659" s="170"/>
      <c r="B8659" s="170"/>
      <c r="C8659" s="170"/>
      <c r="D8659" s="170"/>
      <c r="E8659" s="170"/>
      <c r="F8659" s="170"/>
      <c r="G8659" s="170"/>
      <c r="H8659" s="170"/>
      <c r="I8659" s="170"/>
      <c r="J8659" s="170"/>
      <c r="K8659" s="170"/>
      <c r="L8659" s="170"/>
      <c r="M8659" s="170"/>
      <c r="N8659" s="170"/>
      <c r="O8659" s="170"/>
      <c r="P8659" s="170"/>
      <c r="Q8659" s="170"/>
      <c r="R8659" s="170"/>
      <c r="S8659" s="170"/>
      <c r="T8659" s="170"/>
      <c r="U8659" s="170"/>
      <c r="V8659" s="170"/>
      <c r="W8659" s="170"/>
      <c r="X8659" s="174"/>
      <c r="Y8659" s="170"/>
      <c r="Z8659" s="170"/>
      <c r="AA8659" s="170"/>
      <c r="AB8659" s="170"/>
      <c r="AC8659" s="170"/>
      <c r="AD8659" s="174"/>
      <c r="AE8659" s="170"/>
      <c r="AF8659" s="170"/>
      <c r="AI8659" s="170"/>
      <c r="AJ8659" s="170"/>
      <c r="AK8659" s="170"/>
      <c r="AL8659" s="170"/>
      <c r="AM8659" s="170"/>
      <c r="AN8659" s="170"/>
    </row>
    <row r="8660" spans="1:40" ht="52.5" customHeight="1" x14ac:dyDescent="0.2">
      <c r="A8660" s="170"/>
      <c r="B8660" s="170"/>
      <c r="C8660" s="170"/>
      <c r="D8660" s="170"/>
      <c r="E8660" s="170"/>
      <c r="F8660" s="170"/>
      <c r="G8660" s="170"/>
      <c r="H8660" s="170"/>
      <c r="I8660" s="170"/>
      <c r="J8660" s="170"/>
      <c r="K8660" s="170"/>
      <c r="L8660" s="170"/>
      <c r="M8660" s="170"/>
      <c r="N8660" s="170"/>
      <c r="O8660" s="170"/>
      <c r="P8660" s="170"/>
      <c r="Q8660" s="170"/>
      <c r="R8660" s="170"/>
      <c r="S8660" s="170"/>
      <c r="T8660" s="170"/>
      <c r="U8660" s="170"/>
      <c r="V8660" s="170"/>
      <c r="W8660" s="170"/>
      <c r="X8660" s="174"/>
      <c r="Y8660" s="170"/>
      <c r="Z8660" s="170"/>
      <c r="AA8660" s="170"/>
      <c r="AB8660" s="170"/>
      <c r="AC8660" s="170"/>
      <c r="AD8660" s="174"/>
      <c r="AE8660" s="170"/>
      <c r="AF8660" s="170"/>
      <c r="AI8660" s="170"/>
      <c r="AJ8660" s="170"/>
      <c r="AK8660" s="170"/>
      <c r="AL8660" s="170"/>
      <c r="AM8660" s="170"/>
      <c r="AN8660" s="170"/>
    </row>
    <row r="8661" spans="1:40" ht="52.5" customHeight="1" x14ac:dyDescent="0.2">
      <c r="A8661" s="170"/>
      <c r="B8661" s="170"/>
      <c r="C8661" s="170"/>
      <c r="D8661" s="170"/>
      <c r="E8661" s="170"/>
      <c r="F8661" s="170"/>
      <c r="G8661" s="170"/>
      <c r="H8661" s="170"/>
      <c r="I8661" s="170"/>
      <c r="J8661" s="170"/>
      <c r="K8661" s="170"/>
      <c r="L8661" s="170"/>
      <c r="M8661" s="170"/>
      <c r="N8661" s="170"/>
      <c r="O8661" s="170"/>
      <c r="P8661" s="170"/>
      <c r="Q8661" s="170"/>
      <c r="R8661" s="170"/>
      <c r="S8661" s="170"/>
      <c r="T8661" s="170"/>
      <c r="U8661" s="170"/>
      <c r="V8661" s="170"/>
      <c r="W8661" s="170"/>
      <c r="X8661" s="174"/>
      <c r="Y8661" s="170"/>
      <c r="Z8661" s="170"/>
      <c r="AA8661" s="170"/>
      <c r="AB8661" s="170"/>
      <c r="AC8661" s="170"/>
      <c r="AD8661" s="174"/>
      <c r="AE8661" s="170"/>
      <c r="AF8661" s="170"/>
      <c r="AI8661" s="170"/>
      <c r="AJ8661" s="170"/>
      <c r="AK8661" s="170"/>
      <c r="AL8661" s="170"/>
      <c r="AM8661" s="170"/>
      <c r="AN8661" s="170"/>
    </row>
    <row r="8662" spans="1:40" ht="52.5" customHeight="1" x14ac:dyDescent="0.2">
      <c r="A8662" s="170"/>
      <c r="B8662" s="170"/>
      <c r="C8662" s="170"/>
      <c r="D8662" s="170"/>
      <c r="E8662" s="170"/>
      <c r="F8662" s="170"/>
      <c r="G8662" s="170"/>
      <c r="H8662" s="170"/>
      <c r="I8662" s="170"/>
      <c r="J8662" s="170"/>
      <c r="K8662" s="170"/>
      <c r="L8662" s="170"/>
      <c r="M8662" s="170"/>
      <c r="N8662" s="170"/>
      <c r="O8662" s="170"/>
      <c r="P8662" s="170"/>
      <c r="Q8662" s="170"/>
      <c r="R8662" s="170"/>
      <c r="S8662" s="170"/>
      <c r="T8662" s="170"/>
      <c r="U8662" s="170"/>
      <c r="V8662" s="170"/>
      <c r="W8662" s="170"/>
      <c r="X8662" s="174"/>
      <c r="Y8662" s="170"/>
      <c r="Z8662" s="170"/>
      <c r="AA8662" s="170"/>
      <c r="AB8662" s="170"/>
      <c r="AC8662" s="170"/>
      <c r="AD8662" s="174"/>
      <c r="AE8662" s="170"/>
      <c r="AF8662" s="170"/>
      <c r="AI8662" s="170"/>
      <c r="AJ8662" s="170"/>
      <c r="AK8662" s="170"/>
      <c r="AL8662" s="170"/>
      <c r="AM8662" s="170"/>
      <c r="AN8662" s="170"/>
    </row>
    <row r="8663" spans="1:40" ht="52.5" customHeight="1" x14ac:dyDescent="0.2">
      <c r="A8663" s="170"/>
      <c r="B8663" s="170"/>
      <c r="C8663" s="170"/>
      <c r="D8663" s="170"/>
      <c r="E8663" s="170"/>
      <c r="F8663" s="170"/>
      <c r="G8663" s="170"/>
      <c r="H8663" s="170"/>
      <c r="I8663" s="170"/>
      <c r="J8663" s="170"/>
      <c r="K8663" s="170"/>
      <c r="L8663" s="170"/>
      <c r="M8663" s="170"/>
      <c r="N8663" s="170"/>
      <c r="O8663" s="170"/>
      <c r="P8663" s="170"/>
      <c r="Q8663" s="170"/>
      <c r="R8663" s="170"/>
      <c r="S8663" s="170"/>
      <c r="T8663" s="170"/>
      <c r="U8663" s="170"/>
      <c r="V8663" s="170"/>
      <c r="W8663" s="170"/>
      <c r="X8663" s="174"/>
      <c r="Y8663" s="170"/>
      <c r="Z8663" s="170"/>
      <c r="AA8663" s="170"/>
      <c r="AB8663" s="170"/>
      <c r="AC8663" s="170"/>
      <c r="AD8663" s="174"/>
      <c r="AE8663" s="170"/>
      <c r="AF8663" s="170"/>
      <c r="AI8663" s="170"/>
      <c r="AJ8663" s="170"/>
      <c r="AK8663" s="170"/>
      <c r="AL8663" s="170"/>
      <c r="AM8663" s="170"/>
      <c r="AN8663" s="170"/>
    </row>
    <row r="8664" spans="1:40" ht="52.5" customHeight="1" x14ac:dyDescent="0.2">
      <c r="A8664" s="170"/>
      <c r="B8664" s="170"/>
      <c r="C8664" s="170"/>
      <c r="D8664" s="170"/>
      <c r="E8664" s="170"/>
      <c r="F8664" s="170"/>
      <c r="G8664" s="170"/>
      <c r="H8664" s="170"/>
      <c r="I8664" s="170"/>
      <c r="J8664" s="170"/>
      <c r="K8664" s="170"/>
      <c r="L8664" s="170"/>
      <c r="M8664" s="170"/>
      <c r="N8664" s="170"/>
      <c r="O8664" s="170"/>
      <c r="P8664" s="170"/>
      <c r="Q8664" s="170"/>
      <c r="R8664" s="170"/>
      <c r="S8664" s="170"/>
      <c r="T8664" s="170"/>
      <c r="U8664" s="170"/>
      <c r="V8664" s="170"/>
      <c r="W8664" s="170"/>
      <c r="X8664" s="174"/>
      <c r="Y8664" s="170"/>
      <c r="Z8664" s="170"/>
      <c r="AA8664" s="170"/>
      <c r="AB8664" s="170"/>
      <c r="AC8664" s="170"/>
      <c r="AD8664" s="174"/>
      <c r="AE8664" s="170"/>
      <c r="AF8664" s="170"/>
      <c r="AI8664" s="170"/>
      <c r="AJ8664" s="170"/>
      <c r="AK8664" s="170"/>
      <c r="AL8664" s="170"/>
      <c r="AM8664" s="170"/>
      <c r="AN8664" s="170"/>
    </row>
    <row r="8665" spans="1:40" ht="52.5" customHeight="1" x14ac:dyDescent="0.2">
      <c r="A8665" s="170"/>
      <c r="B8665" s="170"/>
      <c r="C8665" s="170"/>
      <c r="D8665" s="170"/>
      <c r="E8665" s="170"/>
      <c r="F8665" s="170"/>
      <c r="G8665" s="170"/>
      <c r="H8665" s="170"/>
      <c r="I8665" s="170"/>
      <c r="J8665" s="170"/>
      <c r="K8665" s="170"/>
      <c r="L8665" s="170"/>
      <c r="M8665" s="170"/>
      <c r="N8665" s="170"/>
      <c r="O8665" s="170"/>
      <c r="P8665" s="170"/>
      <c r="Q8665" s="170"/>
      <c r="R8665" s="170"/>
      <c r="S8665" s="170"/>
      <c r="T8665" s="170"/>
      <c r="U8665" s="170"/>
      <c r="V8665" s="170"/>
      <c r="W8665" s="170"/>
      <c r="X8665" s="174"/>
      <c r="Y8665" s="170"/>
      <c r="Z8665" s="170"/>
      <c r="AA8665" s="170"/>
      <c r="AB8665" s="170"/>
      <c r="AC8665" s="170"/>
      <c r="AD8665" s="174"/>
      <c r="AE8665" s="170"/>
      <c r="AF8665" s="170"/>
      <c r="AI8665" s="170"/>
      <c r="AJ8665" s="170"/>
      <c r="AK8665" s="170"/>
      <c r="AL8665" s="170"/>
      <c r="AM8665" s="170"/>
      <c r="AN8665" s="170"/>
    </row>
    <row r="8666" spans="1:40" ht="52.5" customHeight="1" x14ac:dyDescent="0.2">
      <c r="A8666" s="170"/>
      <c r="B8666" s="170"/>
      <c r="C8666" s="170"/>
      <c r="D8666" s="170"/>
      <c r="E8666" s="170"/>
      <c r="F8666" s="170"/>
      <c r="G8666" s="170"/>
      <c r="H8666" s="170"/>
      <c r="I8666" s="170"/>
      <c r="J8666" s="170"/>
      <c r="K8666" s="170"/>
      <c r="L8666" s="170"/>
      <c r="M8666" s="170"/>
      <c r="N8666" s="170"/>
      <c r="O8666" s="170"/>
      <c r="P8666" s="170"/>
      <c r="Q8666" s="170"/>
      <c r="R8666" s="170"/>
      <c r="S8666" s="170"/>
      <c r="T8666" s="170"/>
      <c r="U8666" s="170"/>
      <c r="V8666" s="170"/>
      <c r="W8666" s="170"/>
      <c r="X8666" s="174"/>
      <c r="Y8666" s="170"/>
      <c r="Z8666" s="170"/>
      <c r="AA8666" s="170"/>
      <c r="AB8666" s="170"/>
      <c r="AC8666" s="170"/>
      <c r="AD8666" s="174"/>
      <c r="AE8666" s="170"/>
      <c r="AF8666" s="170"/>
      <c r="AI8666" s="170"/>
      <c r="AJ8666" s="170"/>
      <c r="AK8666" s="170"/>
      <c r="AL8666" s="170"/>
      <c r="AM8666" s="170"/>
      <c r="AN8666" s="170"/>
    </row>
    <row r="8667" spans="1:40" ht="52.5" customHeight="1" x14ac:dyDescent="0.2">
      <c r="A8667" s="170"/>
      <c r="B8667" s="170"/>
      <c r="C8667" s="170"/>
      <c r="D8667" s="170"/>
      <c r="E8667" s="170"/>
      <c r="F8667" s="170"/>
      <c r="G8667" s="170"/>
      <c r="H8667" s="170"/>
      <c r="I8667" s="170"/>
      <c r="J8667" s="170"/>
      <c r="K8667" s="170"/>
      <c r="L8667" s="170"/>
      <c r="M8667" s="170"/>
      <c r="N8667" s="170"/>
      <c r="O8667" s="170"/>
      <c r="P8667" s="170"/>
      <c r="Q8667" s="170"/>
      <c r="R8667" s="170"/>
      <c r="S8667" s="170"/>
      <c r="T8667" s="170"/>
      <c r="U8667" s="170"/>
      <c r="V8667" s="170"/>
      <c r="W8667" s="170"/>
      <c r="X8667" s="174"/>
      <c r="Y8667" s="170"/>
      <c r="Z8667" s="170"/>
      <c r="AA8667" s="170"/>
      <c r="AB8667" s="170"/>
      <c r="AC8667" s="170"/>
      <c r="AD8667" s="174"/>
      <c r="AE8667" s="170"/>
      <c r="AF8667" s="170"/>
      <c r="AI8667" s="170"/>
      <c r="AJ8667" s="170"/>
      <c r="AK8667" s="170"/>
      <c r="AL8667" s="170"/>
      <c r="AM8667" s="170"/>
      <c r="AN8667" s="170"/>
    </row>
    <row r="8668" spans="1:40" ht="52.5" customHeight="1" x14ac:dyDescent="0.2">
      <c r="A8668" s="170"/>
      <c r="B8668" s="170"/>
      <c r="C8668" s="170"/>
      <c r="D8668" s="170"/>
      <c r="E8668" s="170"/>
      <c r="F8668" s="170"/>
      <c r="G8668" s="170"/>
      <c r="H8668" s="170"/>
      <c r="I8668" s="170"/>
      <c r="J8668" s="170"/>
      <c r="K8668" s="170"/>
      <c r="L8668" s="170"/>
      <c r="M8668" s="170"/>
      <c r="N8668" s="170"/>
      <c r="O8668" s="170"/>
      <c r="P8668" s="170"/>
      <c r="Q8668" s="170"/>
      <c r="R8668" s="170"/>
      <c r="S8668" s="170"/>
      <c r="T8668" s="170"/>
      <c r="U8668" s="170"/>
      <c r="V8668" s="170"/>
      <c r="W8668" s="170"/>
      <c r="X8668" s="174"/>
      <c r="Y8668" s="170"/>
      <c r="Z8668" s="170"/>
      <c r="AA8668" s="170"/>
      <c r="AB8668" s="170"/>
      <c r="AC8668" s="170"/>
      <c r="AD8668" s="174"/>
      <c r="AE8668" s="170"/>
      <c r="AF8668" s="170"/>
      <c r="AI8668" s="170"/>
      <c r="AJ8668" s="170"/>
      <c r="AK8668" s="170"/>
      <c r="AL8668" s="170"/>
      <c r="AM8668" s="170"/>
      <c r="AN8668" s="170"/>
    </row>
    <row r="8669" spans="1:40" ht="52.5" customHeight="1" x14ac:dyDescent="0.2">
      <c r="A8669" s="170"/>
      <c r="B8669" s="170"/>
      <c r="C8669" s="170"/>
      <c r="D8669" s="170"/>
      <c r="E8669" s="170"/>
      <c r="F8669" s="170"/>
      <c r="G8669" s="170"/>
      <c r="H8669" s="170"/>
      <c r="I8669" s="170"/>
      <c r="J8669" s="170"/>
      <c r="K8669" s="170"/>
      <c r="L8669" s="170"/>
      <c r="M8669" s="170"/>
      <c r="N8669" s="170"/>
      <c r="O8669" s="170"/>
      <c r="P8669" s="170"/>
      <c r="Q8669" s="170"/>
      <c r="R8669" s="170"/>
      <c r="S8669" s="170"/>
      <c r="T8669" s="170"/>
      <c r="U8669" s="170"/>
      <c r="V8669" s="170"/>
      <c r="W8669" s="170"/>
      <c r="X8669" s="174"/>
      <c r="Y8669" s="170"/>
      <c r="Z8669" s="170"/>
      <c r="AA8669" s="170"/>
      <c r="AB8669" s="170"/>
      <c r="AC8669" s="170"/>
      <c r="AD8669" s="174"/>
      <c r="AE8669" s="170"/>
      <c r="AF8669" s="170"/>
      <c r="AI8669" s="170"/>
      <c r="AJ8669" s="170"/>
      <c r="AK8669" s="170"/>
      <c r="AL8669" s="170"/>
      <c r="AM8669" s="170"/>
      <c r="AN8669" s="170"/>
    </row>
    <row r="8670" spans="1:40" ht="52.5" customHeight="1" x14ac:dyDescent="0.2">
      <c r="A8670" s="170"/>
      <c r="B8670" s="170"/>
      <c r="C8670" s="170"/>
      <c r="D8670" s="170"/>
      <c r="E8670" s="170"/>
      <c r="F8670" s="170"/>
      <c r="G8670" s="170"/>
      <c r="H8670" s="170"/>
      <c r="I8670" s="170"/>
      <c r="J8670" s="170"/>
      <c r="K8670" s="170"/>
      <c r="L8670" s="170"/>
      <c r="M8670" s="170"/>
      <c r="N8670" s="170"/>
      <c r="O8670" s="170"/>
      <c r="P8670" s="170"/>
      <c r="Q8670" s="170"/>
      <c r="R8670" s="170"/>
      <c r="S8670" s="170"/>
      <c r="T8670" s="170"/>
      <c r="U8670" s="170"/>
      <c r="V8670" s="170"/>
      <c r="W8670" s="170"/>
      <c r="X8670" s="174"/>
      <c r="Y8670" s="170"/>
      <c r="Z8670" s="170"/>
      <c r="AA8670" s="170"/>
      <c r="AB8670" s="170"/>
      <c r="AC8670" s="170"/>
      <c r="AD8670" s="174"/>
      <c r="AE8670" s="170"/>
      <c r="AF8670" s="170"/>
      <c r="AI8670" s="170"/>
      <c r="AJ8670" s="170"/>
      <c r="AK8670" s="170"/>
      <c r="AL8670" s="170"/>
      <c r="AM8670" s="170"/>
      <c r="AN8670" s="170"/>
    </row>
    <row r="8671" spans="1:40" ht="52.5" customHeight="1" x14ac:dyDescent="0.2">
      <c r="A8671" s="170"/>
      <c r="B8671" s="170"/>
      <c r="C8671" s="170"/>
      <c r="D8671" s="170"/>
      <c r="E8671" s="170"/>
      <c r="F8671" s="170"/>
      <c r="G8671" s="170"/>
      <c r="H8671" s="170"/>
      <c r="I8671" s="170"/>
      <c r="J8671" s="170"/>
      <c r="K8671" s="170"/>
      <c r="L8671" s="170"/>
      <c r="M8671" s="170"/>
      <c r="N8671" s="170"/>
      <c r="O8671" s="170"/>
      <c r="P8671" s="170"/>
      <c r="Q8671" s="170"/>
      <c r="R8671" s="170"/>
      <c r="S8671" s="170"/>
      <c r="T8671" s="170"/>
      <c r="U8671" s="170"/>
      <c r="V8671" s="170"/>
      <c r="W8671" s="170"/>
      <c r="X8671" s="174"/>
      <c r="Y8671" s="170"/>
      <c r="Z8671" s="170"/>
      <c r="AA8671" s="170"/>
      <c r="AB8671" s="170"/>
      <c r="AC8671" s="170"/>
      <c r="AD8671" s="174"/>
      <c r="AE8671" s="170"/>
      <c r="AF8671" s="170"/>
      <c r="AI8671" s="170"/>
      <c r="AJ8671" s="170"/>
      <c r="AK8671" s="170"/>
      <c r="AL8671" s="170"/>
      <c r="AM8671" s="170"/>
      <c r="AN8671" s="170"/>
    </row>
    <row r="8672" spans="1:40" ht="52.5" customHeight="1" x14ac:dyDescent="0.2">
      <c r="A8672" s="170"/>
      <c r="B8672" s="170"/>
      <c r="C8672" s="170"/>
      <c r="D8672" s="170"/>
      <c r="E8672" s="170"/>
      <c r="F8672" s="170"/>
      <c r="G8672" s="170"/>
      <c r="H8672" s="170"/>
      <c r="I8672" s="170"/>
      <c r="J8672" s="170"/>
      <c r="K8672" s="170"/>
      <c r="L8672" s="170"/>
      <c r="M8672" s="170"/>
      <c r="N8672" s="170"/>
      <c r="O8672" s="170"/>
      <c r="P8672" s="170"/>
      <c r="Q8672" s="170"/>
      <c r="R8672" s="170"/>
      <c r="S8672" s="170"/>
      <c r="T8672" s="170"/>
      <c r="U8672" s="170"/>
      <c r="V8672" s="170"/>
      <c r="W8672" s="170"/>
      <c r="X8672" s="174"/>
      <c r="Y8672" s="170"/>
      <c r="Z8672" s="170"/>
      <c r="AA8672" s="170"/>
      <c r="AB8672" s="170"/>
      <c r="AC8672" s="170"/>
      <c r="AD8672" s="174"/>
      <c r="AE8672" s="170"/>
      <c r="AF8672" s="170"/>
      <c r="AI8672" s="170"/>
      <c r="AJ8672" s="170"/>
      <c r="AK8672" s="170"/>
      <c r="AL8672" s="170"/>
      <c r="AM8672" s="170"/>
      <c r="AN8672" s="170"/>
    </row>
    <row r="8673" spans="1:40" ht="52.5" customHeight="1" x14ac:dyDescent="0.2">
      <c r="A8673" s="170"/>
      <c r="B8673" s="170"/>
      <c r="C8673" s="170"/>
      <c r="D8673" s="170"/>
      <c r="E8673" s="170"/>
      <c r="F8673" s="170"/>
      <c r="G8673" s="170"/>
      <c r="H8673" s="170"/>
      <c r="I8673" s="170"/>
      <c r="J8673" s="170"/>
      <c r="K8673" s="170"/>
      <c r="L8673" s="170"/>
      <c r="M8673" s="170"/>
      <c r="N8673" s="170"/>
      <c r="O8673" s="170"/>
      <c r="P8673" s="170"/>
      <c r="Q8673" s="170"/>
      <c r="R8673" s="170"/>
      <c r="S8673" s="170"/>
      <c r="T8673" s="170"/>
      <c r="U8673" s="170"/>
      <c r="V8673" s="170"/>
      <c r="W8673" s="170"/>
      <c r="X8673" s="174"/>
      <c r="Y8673" s="170"/>
      <c r="Z8673" s="170"/>
      <c r="AA8673" s="170"/>
      <c r="AB8673" s="170"/>
      <c r="AC8673" s="170"/>
      <c r="AD8673" s="174"/>
      <c r="AE8673" s="170"/>
      <c r="AF8673" s="170"/>
      <c r="AI8673" s="170"/>
      <c r="AJ8673" s="170"/>
      <c r="AK8673" s="170"/>
      <c r="AL8673" s="170"/>
      <c r="AM8673" s="170"/>
      <c r="AN8673" s="170"/>
    </row>
    <row r="8674" spans="1:40" ht="52.5" customHeight="1" x14ac:dyDescent="0.2">
      <c r="A8674" s="170"/>
      <c r="B8674" s="170"/>
      <c r="C8674" s="170"/>
      <c r="D8674" s="170"/>
      <c r="E8674" s="170"/>
      <c r="F8674" s="170"/>
      <c r="G8674" s="170"/>
      <c r="H8674" s="170"/>
      <c r="I8674" s="170"/>
      <c r="J8674" s="170"/>
      <c r="K8674" s="170"/>
      <c r="L8674" s="170"/>
      <c r="M8674" s="170"/>
      <c r="N8674" s="170"/>
      <c r="O8674" s="170"/>
      <c r="P8674" s="170"/>
      <c r="Q8674" s="170"/>
      <c r="R8674" s="170"/>
      <c r="S8674" s="170"/>
      <c r="T8674" s="170"/>
      <c r="U8674" s="170"/>
      <c r="V8674" s="170"/>
      <c r="W8674" s="170"/>
      <c r="X8674" s="174"/>
      <c r="Y8674" s="170"/>
      <c r="Z8674" s="170"/>
      <c r="AA8674" s="170"/>
      <c r="AB8674" s="170"/>
      <c r="AC8674" s="170"/>
      <c r="AD8674" s="174"/>
      <c r="AE8674" s="170"/>
      <c r="AF8674" s="170"/>
      <c r="AI8674" s="170"/>
      <c r="AJ8674" s="170"/>
      <c r="AK8674" s="170"/>
      <c r="AL8674" s="170"/>
      <c r="AM8674" s="170"/>
      <c r="AN8674" s="170"/>
    </row>
    <row r="8675" spans="1:40" ht="52.5" customHeight="1" x14ac:dyDescent="0.2">
      <c r="A8675" s="170"/>
      <c r="B8675" s="170"/>
      <c r="C8675" s="170"/>
      <c r="D8675" s="170"/>
      <c r="E8675" s="170"/>
      <c r="F8675" s="170"/>
      <c r="G8675" s="170"/>
      <c r="H8675" s="170"/>
      <c r="I8675" s="170"/>
      <c r="J8675" s="170"/>
      <c r="K8675" s="170"/>
      <c r="L8675" s="170"/>
      <c r="M8675" s="170"/>
      <c r="N8675" s="170"/>
      <c r="O8675" s="170"/>
      <c r="P8675" s="170"/>
      <c r="Q8675" s="170"/>
      <c r="R8675" s="170"/>
      <c r="S8675" s="170"/>
      <c r="T8675" s="170"/>
      <c r="U8675" s="170"/>
      <c r="V8675" s="170"/>
      <c r="W8675" s="170"/>
      <c r="X8675" s="174"/>
      <c r="Y8675" s="170"/>
      <c r="Z8675" s="170"/>
      <c r="AA8675" s="170"/>
      <c r="AB8675" s="170"/>
      <c r="AC8675" s="170"/>
      <c r="AD8675" s="174"/>
      <c r="AE8675" s="170"/>
      <c r="AF8675" s="170"/>
      <c r="AI8675" s="170"/>
      <c r="AJ8675" s="170"/>
      <c r="AK8675" s="170"/>
      <c r="AL8675" s="170"/>
      <c r="AM8675" s="170"/>
      <c r="AN8675" s="170"/>
    </row>
    <row r="8676" spans="1:40" ht="52.5" customHeight="1" x14ac:dyDescent="0.2">
      <c r="A8676" s="170"/>
      <c r="B8676" s="170"/>
      <c r="C8676" s="170"/>
      <c r="D8676" s="170"/>
      <c r="E8676" s="170"/>
      <c r="F8676" s="170"/>
      <c r="G8676" s="170"/>
      <c r="H8676" s="170"/>
      <c r="I8676" s="170"/>
      <c r="J8676" s="170"/>
      <c r="K8676" s="170"/>
      <c r="L8676" s="170"/>
      <c r="M8676" s="170"/>
      <c r="N8676" s="170"/>
      <c r="O8676" s="170"/>
      <c r="P8676" s="170"/>
      <c r="Q8676" s="170"/>
      <c r="R8676" s="170"/>
      <c r="S8676" s="170"/>
      <c r="T8676" s="170"/>
      <c r="U8676" s="170"/>
      <c r="V8676" s="170"/>
      <c r="W8676" s="170"/>
      <c r="X8676" s="174"/>
      <c r="Y8676" s="170"/>
      <c r="Z8676" s="170"/>
      <c r="AA8676" s="170"/>
      <c r="AB8676" s="170"/>
      <c r="AC8676" s="170"/>
      <c r="AD8676" s="174"/>
      <c r="AE8676" s="170"/>
      <c r="AF8676" s="170"/>
      <c r="AI8676" s="170"/>
      <c r="AJ8676" s="170"/>
      <c r="AK8676" s="170"/>
      <c r="AL8676" s="170"/>
      <c r="AM8676" s="170"/>
      <c r="AN8676" s="170"/>
    </row>
    <row r="8677" spans="1:40" ht="52.5" customHeight="1" x14ac:dyDescent="0.2">
      <c r="A8677" s="170"/>
      <c r="B8677" s="170"/>
      <c r="C8677" s="170"/>
      <c r="D8677" s="170"/>
      <c r="E8677" s="170"/>
      <c r="F8677" s="170"/>
      <c r="G8677" s="170"/>
      <c r="H8677" s="170"/>
      <c r="I8677" s="170"/>
      <c r="J8677" s="170"/>
      <c r="K8677" s="170"/>
      <c r="L8677" s="170"/>
      <c r="M8677" s="170"/>
      <c r="N8677" s="170"/>
      <c r="O8677" s="170"/>
      <c r="P8677" s="170"/>
      <c r="Q8677" s="170"/>
      <c r="R8677" s="170"/>
      <c r="S8677" s="170"/>
      <c r="T8677" s="170"/>
      <c r="U8677" s="170"/>
      <c r="V8677" s="170"/>
      <c r="W8677" s="170"/>
      <c r="X8677" s="174"/>
      <c r="Y8677" s="170"/>
      <c r="Z8677" s="170"/>
      <c r="AA8677" s="170"/>
      <c r="AB8677" s="170"/>
      <c r="AC8677" s="170"/>
      <c r="AD8677" s="174"/>
      <c r="AE8677" s="170"/>
      <c r="AF8677" s="170"/>
      <c r="AI8677" s="170"/>
      <c r="AJ8677" s="170"/>
      <c r="AK8677" s="170"/>
      <c r="AL8677" s="170"/>
      <c r="AM8677" s="170"/>
      <c r="AN8677" s="170"/>
    </row>
    <row r="8678" spans="1:40" ht="52.5" customHeight="1" x14ac:dyDescent="0.2">
      <c r="A8678" s="170"/>
      <c r="B8678" s="170"/>
      <c r="C8678" s="170"/>
      <c r="D8678" s="170"/>
      <c r="E8678" s="170"/>
      <c r="F8678" s="170"/>
      <c r="G8678" s="170"/>
      <c r="H8678" s="170"/>
      <c r="I8678" s="170"/>
      <c r="J8678" s="170"/>
      <c r="K8678" s="170"/>
      <c r="L8678" s="170"/>
      <c r="M8678" s="170"/>
      <c r="N8678" s="170"/>
      <c r="O8678" s="170"/>
      <c r="P8678" s="170"/>
      <c r="Q8678" s="170"/>
      <c r="R8678" s="170"/>
      <c r="S8678" s="170"/>
      <c r="T8678" s="170"/>
      <c r="U8678" s="170"/>
      <c r="V8678" s="170"/>
      <c r="W8678" s="170"/>
      <c r="X8678" s="174"/>
      <c r="Y8678" s="170"/>
      <c r="Z8678" s="170"/>
      <c r="AA8678" s="170"/>
      <c r="AB8678" s="170"/>
      <c r="AC8678" s="170"/>
      <c r="AD8678" s="174"/>
      <c r="AE8678" s="170"/>
      <c r="AF8678" s="170"/>
      <c r="AI8678" s="170"/>
      <c r="AJ8678" s="170"/>
      <c r="AK8678" s="170"/>
      <c r="AL8678" s="170"/>
      <c r="AM8678" s="170"/>
      <c r="AN8678" s="170"/>
    </row>
    <row r="8679" spans="1:40" ht="52.5" customHeight="1" x14ac:dyDescent="0.2">
      <c r="A8679" s="170"/>
      <c r="B8679" s="170"/>
      <c r="C8679" s="170"/>
      <c r="D8679" s="170"/>
      <c r="E8679" s="170"/>
      <c r="F8679" s="170"/>
      <c r="G8679" s="170"/>
      <c r="H8679" s="170"/>
      <c r="I8679" s="170"/>
      <c r="J8679" s="170"/>
      <c r="K8679" s="170"/>
      <c r="L8679" s="170"/>
      <c r="M8679" s="170"/>
      <c r="N8679" s="170"/>
      <c r="O8679" s="170"/>
      <c r="P8679" s="170"/>
      <c r="Q8679" s="170"/>
      <c r="R8679" s="170"/>
      <c r="S8679" s="170"/>
      <c r="T8679" s="170"/>
      <c r="U8679" s="170"/>
      <c r="V8679" s="170"/>
      <c r="W8679" s="170"/>
      <c r="X8679" s="174"/>
      <c r="Y8679" s="170"/>
      <c r="Z8679" s="170"/>
      <c r="AA8679" s="170"/>
      <c r="AB8679" s="170"/>
      <c r="AC8679" s="170"/>
      <c r="AD8679" s="174"/>
      <c r="AE8679" s="170"/>
      <c r="AF8679" s="170"/>
      <c r="AI8679" s="170"/>
      <c r="AJ8679" s="170"/>
      <c r="AK8679" s="170"/>
      <c r="AL8679" s="170"/>
      <c r="AM8679" s="170"/>
      <c r="AN8679" s="170"/>
    </row>
    <row r="8680" spans="1:40" ht="52.5" customHeight="1" x14ac:dyDescent="0.2">
      <c r="A8680" s="170"/>
      <c r="B8680" s="170"/>
      <c r="C8680" s="170"/>
      <c r="D8680" s="170"/>
      <c r="E8680" s="170"/>
      <c r="F8680" s="170"/>
      <c r="G8680" s="170"/>
      <c r="H8680" s="170"/>
      <c r="I8680" s="170"/>
      <c r="J8680" s="170"/>
      <c r="K8680" s="170"/>
      <c r="L8680" s="170"/>
      <c r="M8680" s="170"/>
      <c r="N8680" s="170"/>
      <c r="O8680" s="170"/>
      <c r="P8680" s="170"/>
      <c r="Q8680" s="170"/>
      <c r="R8680" s="170"/>
      <c r="S8680" s="170"/>
      <c r="T8680" s="170"/>
      <c r="U8680" s="170"/>
      <c r="V8680" s="170"/>
      <c r="W8680" s="170"/>
      <c r="X8680" s="174"/>
      <c r="Y8680" s="170"/>
      <c r="Z8680" s="170"/>
      <c r="AA8680" s="170"/>
      <c r="AB8680" s="170"/>
      <c r="AC8680" s="170"/>
      <c r="AD8680" s="174"/>
      <c r="AE8680" s="170"/>
      <c r="AF8680" s="170"/>
      <c r="AI8680" s="170"/>
      <c r="AJ8680" s="170"/>
      <c r="AK8680" s="170"/>
      <c r="AL8680" s="170"/>
      <c r="AM8680" s="170"/>
      <c r="AN8680" s="170"/>
    </row>
    <row r="8681" spans="1:40" ht="52.5" customHeight="1" x14ac:dyDescent="0.2">
      <c r="A8681" s="170"/>
      <c r="B8681" s="170"/>
      <c r="C8681" s="170"/>
      <c r="D8681" s="170"/>
      <c r="E8681" s="170"/>
      <c r="F8681" s="170"/>
      <c r="G8681" s="170"/>
      <c r="H8681" s="170"/>
      <c r="I8681" s="170"/>
      <c r="J8681" s="170"/>
      <c r="K8681" s="170"/>
      <c r="L8681" s="170"/>
      <c r="M8681" s="170"/>
      <c r="N8681" s="170"/>
      <c r="O8681" s="170"/>
      <c r="P8681" s="170"/>
      <c r="Q8681" s="170"/>
      <c r="R8681" s="170"/>
      <c r="S8681" s="170"/>
      <c r="T8681" s="170"/>
      <c r="U8681" s="170"/>
      <c r="V8681" s="170"/>
      <c r="W8681" s="170"/>
      <c r="X8681" s="174"/>
      <c r="Y8681" s="170"/>
      <c r="Z8681" s="170"/>
      <c r="AA8681" s="170"/>
      <c r="AB8681" s="170"/>
      <c r="AC8681" s="170"/>
      <c r="AD8681" s="174"/>
      <c r="AE8681" s="170"/>
      <c r="AF8681" s="170"/>
      <c r="AI8681" s="170"/>
      <c r="AJ8681" s="170"/>
      <c r="AK8681" s="170"/>
      <c r="AL8681" s="170"/>
      <c r="AM8681" s="170"/>
      <c r="AN8681" s="170"/>
    </row>
    <row r="8682" spans="1:40" ht="52.5" customHeight="1" x14ac:dyDescent="0.2">
      <c r="A8682" s="170"/>
      <c r="B8682" s="170"/>
      <c r="C8682" s="170"/>
      <c r="D8682" s="170"/>
      <c r="E8682" s="170"/>
      <c r="F8682" s="170"/>
      <c r="G8682" s="170"/>
      <c r="H8682" s="170"/>
      <c r="I8682" s="170"/>
      <c r="J8682" s="170"/>
      <c r="K8682" s="170"/>
      <c r="L8682" s="170"/>
      <c r="M8682" s="170"/>
      <c r="N8682" s="170"/>
      <c r="O8682" s="170"/>
      <c r="P8682" s="170"/>
      <c r="Q8682" s="170"/>
      <c r="R8682" s="170"/>
      <c r="S8682" s="170"/>
      <c r="T8682" s="170"/>
      <c r="U8682" s="170"/>
      <c r="V8682" s="170"/>
      <c r="W8682" s="170"/>
      <c r="X8682" s="174"/>
      <c r="Y8682" s="170"/>
      <c r="Z8682" s="170"/>
      <c r="AA8682" s="170"/>
      <c r="AB8682" s="170"/>
      <c r="AC8682" s="170"/>
      <c r="AD8682" s="174"/>
      <c r="AE8682" s="170"/>
      <c r="AF8682" s="170"/>
      <c r="AI8682" s="170"/>
      <c r="AJ8682" s="170"/>
      <c r="AK8682" s="170"/>
      <c r="AL8682" s="170"/>
      <c r="AM8682" s="170"/>
      <c r="AN8682" s="170"/>
    </row>
    <row r="8683" spans="1:40" ht="52.5" customHeight="1" x14ac:dyDescent="0.2">
      <c r="A8683" s="170"/>
      <c r="B8683" s="170"/>
      <c r="C8683" s="170"/>
      <c r="D8683" s="170"/>
      <c r="E8683" s="170"/>
      <c r="F8683" s="170"/>
      <c r="G8683" s="170"/>
      <c r="H8683" s="170"/>
      <c r="I8683" s="170"/>
      <c r="J8683" s="170"/>
      <c r="K8683" s="170"/>
      <c r="L8683" s="170"/>
      <c r="M8683" s="170"/>
      <c r="N8683" s="170"/>
      <c r="O8683" s="170"/>
      <c r="P8683" s="170"/>
      <c r="Q8683" s="170"/>
      <c r="R8683" s="170"/>
      <c r="S8683" s="170"/>
      <c r="T8683" s="170"/>
      <c r="U8683" s="170"/>
      <c r="V8683" s="170"/>
      <c r="W8683" s="170"/>
      <c r="X8683" s="174"/>
      <c r="Y8683" s="170"/>
      <c r="Z8683" s="170"/>
      <c r="AA8683" s="170"/>
      <c r="AB8683" s="170"/>
      <c r="AC8683" s="170"/>
      <c r="AD8683" s="174"/>
      <c r="AE8683" s="170"/>
      <c r="AF8683" s="170"/>
      <c r="AI8683" s="170"/>
      <c r="AJ8683" s="170"/>
      <c r="AK8683" s="170"/>
      <c r="AL8683" s="170"/>
      <c r="AM8683" s="170"/>
      <c r="AN8683" s="170"/>
    </row>
    <row r="8684" spans="1:40" ht="52.5" customHeight="1" x14ac:dyDescent="0.2">
      <c r="A8684" s="170"/>
      <c r="B8684" s="170"/>
      <c r="C8684" s="170"/>
      <c r="D8684" s="170"/>
      <c r="E8684" s="170"/>
      <c r="F8684" s="170"/>
      <c r="G8684" s="170"/>
      <c r="H8684" s="170"/>
      <c r="I8684" s="170"/>
      <c r="J8684" s="170"/>
      <c r="K8684" s="170"/>
      <c r="L8684" s="170"/>
      <c r="M8684" s="170"/>
      <c r="N8684" s="170"/>
      <c r="O8684" s="170"/>
      <c r="P8684" s="170"/>
      <c r="Q8684" s="170"/>
      <c r="R8684" s="170"/>
      <c r="S8684" s="170"/>
      <c r="T8684" s="170"/>
      <c r="U8684" s="170"/>
      <c r="V8684" s="170"/>
      <c r="W8684" s="170"/>
      <c r="X8684" s="174"/>
      <c r="Y8684" s="170"/>
      <c r="Z8684" s="170"/>
      <c r="AA8684" s="170"/>
      <c r="AB8684" s="170"/>
      <c r="AC8684" s="170"/>
      <c r="AD8684" s="174"/>
      <c r="AE8684" s="170"/>
      <c r="AF8684" s="170"/>
      <c r="AI8684" s="170"/>
      <c r="AJ8684" s="170"/>
      <c r="AK8684" s="170"/>
      <c r="AL8684" s="170"/>
      <c r="AM8684" s="170"/>
      <c r="AN8684" s="170"/>
    </row>
    <row r="8685" spans="1:40" ht="52.5" customHeight="1" x14ac:dyDescent="0.2">
      <c r="A8685" s="170"/>
      <c r="B8685" s="170"/>
      <c r="C8685" s="170"/>
      <c r="D8685" s="170"/>
      <c r="E8685" s="170"/>
      <c r="F8685" s="170"/>
      <c r="G8685" s="170"/>
      <c r="H8685" s="170"/>
      <c r="I8685" s="170"/>
      <c r="J8685" s="170"/>
      <c r="K8685" s="170"/>
      <c r="L8685" s="170"/>
      <c r="M8685" s="170"/>
      <c r="N8685" s="170"/>
      <c r="O8685" s="170"/>
      <c r="P8685" s="170"/>
      <c r="Q8685" s="170"/>
      <c r="R8685" s="170"/>
      <c r="S8685" s="170"/>
      <c r="T8685" s="170"/>
      <c r="U8685" s="170"/>
      <c r="V8685" s="170"/>
      <c r="W8685" s="170"/>
      <c r="X8685" s="174"/>
      <c r="Y8685" s="170"/>
      <c r="Z8685" s="170"/>
      <c r="AA8685" s="170"/>
      <c r="AB8685" s="170"/>
      <c r="AC8685" s="170"/>
      <c r="AD8685" s="174"/>
      <c r="AE8685" s="170"/>
      <c r="AF8685" s="170"/>
      <c r="AI8685" s="170"/>
      <c r="AJ8685" s="170"/>
      <c r="AK8685" s="170"/>
      <c r="AL8685" s="170"/>
      <c r="AM8685" s="170"/>
      <c r="AN8685" s="170"/>
    </row>
    <row r="8686" spans="1:40" ht="52.5" customHeight="1" x14ac:dyDescent="0.2">
      <c r="A8686" s="170"/>
      <c r="B8686" s="170"/>
      <c r="C8686" s="170"/>
      <c r="D8686" s="170"/>
      <c r="E8686" s="170"/>
      <c r="F8686" s="170"/>
      <c r="G8686" s="170"/>
      <c r="H8686" s="170"/>
      <c r="I8686" s="170"/>
      <c r="J8686" s="170"/>
      <c r="K8686" s="170"/>
      <c r="L8686" s="170"/>
      <c r="M8686" s="170"/>
      <c r="N8686" s="170"/>
      <c r="O8686" s="170"/>
      <c r="P8686" s="170"/>
      <c r="Q8686" s="170"/>
      <c r="R8686" s="170"/>
      <c r="S8686" s="170"/>
      <c r="T8686" s="170"/>
      <c r="U8686" s="170"/>
      <c r="V8686" s="170"/>
      <c r="W8686" s="170"/>
      <c r="X8686" s="174"/>
      <c r="Y8686" s="170"/>
      <c r="Z8686" s="170"/>
      <c r="AA8686" s="170"/>
      <c r="AB8686" s="170"/>
      <c r="AC8686" s="170"/>
      <c r="AD8686" s="174"/>
      <c r="AE8686" s="170"/>
      <c r="AF8686" s="170"/>
      <c r="AI8686" s="170"/>
      <c r="AJ8686" s="170"/>
      <c r="AK8686" s="170"/>
      <c r="AL8686" s="170"/>
      <c r="AM8686" s="170"/>
      <c r="AN8686" s="170"/>
    </row>
    <row r="8687" spans="1:40" ht="52.5" customHeight="1" x14ac:dyDescent="0.2">
      <c r="A8687" s="170"/>
      <c r="B8687" s="170"/>
      <c r="C8687" s="170"/>
      <c r="D8687" s="170"/>
      <c r="E8687" s="170"/>
      <c r="F8687" s="170"/>
      <c r="G8687" s="170"/>
      <c r="H8687" s="170"/>
      <c r="I8687" s="170"/>
      <c r="J8687" s="170"/>
      <c r="K8687" s="170"/>
      <c r="L8687" s="170"/>
      <c r="M8687" s="170"/>
      <c r="N8687" s="170"/>
      <c r="O8687" s="170"/>
      <c r="P8687" s="170"/>
      <c r="Q8687" s="170"/>
      <c r="R8687" s="170"/>
      <c r="S8687" s="170"/>
      <c r="T8687" s="170"/>
      <c r="U8687" s="170"/>
      <c r="V8687" s="170"/>
      <c r="W8687" s="170"/>
      <c r="X8687" s="174"/>
      <c r="Y8687" s="170"/>
      <c r="Z8687" s="170"/>
      <c r="AA8687" s="170"/>
      <c r="AB8687" s="170"/>
      <c r="AC8687" s="170"/>
      <c r="AD8687" s="174"/>
      <c r="AE8687" s="170"/>
      <c r="AF8687" s="170"/>
      <c r="AI8687" s="170"/>
      <c r="AJ8687" s="170"/>
      <c r="AK8687" s="170"/>
      <c r="AL8687" s="170"/>
      <c r="AM8687" s="170"/>
      <c r="AN8687" s="170"/>
    </row>
    <row r="8688" spans="1:40" ht="52.5" customHeight="1" x14ac:dyDescent="0.2">
      <c r="A8688" s="170"/>
      <c r="B8688" s="170"/>
      <c r="C8688" s="170"/>
      <c r="D8688" s="170"/>
      <c r="E8688" s="170"/>
      <c r="F8688" s="170"/>
      <c r="G8688" s="170"/>
      <c r="H8688" s="170"/>
      <c r="I8688" s="170"/>
      <c r="J8688" s="170"/>
      <c r="K8688" s="170"/>
      <c r="L8688" s="170"/>
      <c r="M8688" s="170"/>
      <c r="N8688" s="170"/>
      <c r="O8688" s="170"/>
      <c r="P8688" s="170"/>
      <c r="Q8688" s="170"/>
      <c r="R8688" s="170"/>
      <c r="S8688" s="170"/>
      <c r="T8688" s="170"/>
      <c r="U8688" s="170"/>
      <c r="V8688" s="170"/>
      <c r="W8688" s="170"/>
      <c r="X8688" s="174"/>
      <c r="Y8688" s="170"/>
      <c r="Z8688" s="170"/>
      <c r="AA8688" s="170"/>
      <c r="AB8688" s="170"/>
      <c r="AC8688" s="170"/>
      <c r="AD8688" s="174"/>
      <c r="AE8688" s="170"/>
      <c r="AF8688" s="170"/>
      <c r="AI8688" s="170"/>
      <c r="AJ8688" s="170"/>
      <c r="AK8688" s="170"/>
      <c r="AL8688" s="170"/>
      <c r="AM8688" s="170"/>
      <c r="AN8688" s="170"/>
    </row>
    <row r="8689" spans="1:40" ht="52.5" customHeight="1" x14ac:dyDescent="0.2">
      <c r="A8689" s="170"/>
      <c r="B8689" s="170"/>
      <c r="C8689" s="170"/>
      <c r="D8689" s="170"/>
      <c r="E8689" s="170"/>
      <c r="F8689" s="170"/>
      <c r="G8689" s="170"/>
      <c r="H8689" s="170"/>
      <c r="I8689" s="170"/>
      <c r="J8689" s="170"/>
      <c r="K8689" s="170"/>
      <c r="L8689" s="170"/>
      <c r="M8689" s="170"/>
      <c r="N8689" s="170"/>
      <c r="O8689" s="170"/>
      <c r="P8689" s="170"/>
      <c r="Q8689" s="170"/>
      <c r="R8689" s="170"/>
      <c r="S8689" s="170"/>
      <c r="T8689" s="170"/>
      <c r="U8689" s="170"/>
      <c r="V8689" s="170"/>
      <c r="W8689" s="170"/>
      <c r="X8689" s="174"/>
      <c r="Y8689" s="170"/>
      <c r="Z8689" s="170"/>
      <c r="AA8689" s="170"/>
      <c r="AB8689" s="170"/>
      <c r="AC8689" s="170"/>
      <c r="AD8689" s="174"/>
      <c r="AE8689" s="170"/>
      <c r="AF8689" s="170"/>
      <c r="AI8689" s="170"/>
      <c r="AJ8689" s="170"/>
      <c r="AK8689" s="170"/>
      <c r="AL8689" s="170"/>
      <c r="AM8689" s="170"/>
      <c r="AN8689" s="170"/>
    </row>
    <row r="8690" spans="1:40" ht="52.5" customHeight="1" x14ac:dyDescent="0.2">
      <c r="A8690" s="170"/>
      <c r="B8690" s="170"/>
      <c r="C8690" s="170"/>
      <c r="D8690" s="170"/>
      <c r="E8690" s="170"/>
      <c r="F8690" s="170"/>
      <c r="G8690" s="170"/>
      <c r="H8690" s="170"/>
      <c r="I8690" s="170"/>
      <c r="J8690" s="170"/>
      <c r="K8690" s="170"/>
      <c r="L8690" s="170"/>
      <c r="M8690" s="170"/>
      <c r="N8690" s="170"/>
      <c r="O8690" s="170"/>
      <c r="P8690" s="170"/>
      <c r="Q8690" s="170"/>
      <c r="R8690" s="170"/>
      <c r="S8690" s="170"/>
      <c r="T8690" s="170"/>
      <c r="U8690" s="170"/>
      <c r="V8690" s="170"/>
      <c r="W8690" s="170"/>
      <c r="X8690" s="174"/>
      <c r="Y8690" s="170"/>
      <c r="Z8690" s="170"/>
      <c r="AA8690" s="170"/>
      <c r="AB8690" s="170"/>
      <c r="AC8690" s="170"/>
      <c r="AD8690" s="174"/>
      <c r="AE8690" s="170"/>
      <c r="AF8690" s="170"/>
      <c r="AI8690" s="170"/>
      <c r="AJ8690" s="170"/>
      <c r="AK8690" s="170"/>
      <c r="AL8690" s="170"/>
      <c r="AM8690" s="170"/>
      <c r="AN8690" s="170"/>
    </row>
    <row r="8691" spans="1:40" ht="52.5" customHeight="1" x14ac:dyDescent="0.2">
      <c r="A8691" s="170"/>
      <c r="B8691" s="170"/>
      <c r="C8691" s="170"/>
      <c r="D8691" s="170"/>
      <c r="E8691" s="170"/>
      <c r="F8691" s="170"/>
      <c r="G8691" s="170"/>
      <c r="H8691" s="170"/>
      <c r="I8691" s="170"/>
      <c r="J8691" s="170"/>
      <c r="K8691" s="170"/>
      <c r="L8691" s="170"/>
      <c r="M8691" s="170"/>
      <c r="N8691" s="170"/>
      <c r="O8691" s="170"/>
      <c r="P8691" s="170"/>
      <c r="Q8691" s="170"/>
      <c r="R8691" s="170"/>
      <c r="S8691" s="170"/>
      <c r="T8691" s="170"/>
      <c r="U8691" s="170"/>
      <c r="V8691" s="170"/>
      <c r="W8691" s="170"/>
      <c r="X8691" s="174"/>
      <c r="Y8691" s="170"/>
      <c r="Z8691" s="170"/>
      <c r="AA8691" s="170"/>
      <c r="AB8691" s="170"/>
      <c r="AC8691" s="170"/>
      <c r="AD8691" s="174"/>
      <c r="AE8691" s="170"/>
      <c r="AF8691" s="170"/>
      <c r="AI8691" s="170"/>
      <c r="AJ8691" s="170"/>
      <c r="AK8691" s="170"/>
      <c r="AL8691" s="170"/>
      <c r="AM8691" s="170"/>
      <c r="AN8691" s="170"/>
    </row>
    <row r="8692" spans="1:40" ht="52.5" customHeight="1" x14ac:dyDescent="0.2">
      <c r="A8692" s="170"/>
      <c r="B8692" s="170"/>
      <c r="C8692" s="170"/>
      <c r="D8692" s="170"/>
      <c r="E8692" s="170"/>
      <c r="F8692" s="170"/>
      <c r="G8692" s="170"/>
      <c r="H8692" s="170"/>
      <c r="I8692" s="170"/>
      <c r="J8692" s="170"/>
      <c r="K8692" s="170"/>
      <c r="L8692" s="170"/>
      <c r="M8692" s="170"/>
      <c r="N8692" s="170"/>
      <c r="O8692" s="170"/>
      <c r="P8692" s="170"/>
      <c r="Q8692" s="170"/>
      <c r="R8692" s="170"/>
      <c r="S8692" s="170"/>
      <c r="T8692" s="170"/>
      <c r="U8692" s="170"/>
      <c r="V8692" s="170"/>
      <c r="W8692" s="170"/>
      <c r="X8692" s="174"/>
      <c r="Y8692" s="170"/>
      <c r="Z8692" s="170"/>
      <c r="AA8692" s="170"/>
      <c r="AB8692" s="170"/>
      <c r="AC8692" s="170"/>
      <c r="AD8692" s="174"/>
      <c r="AE8692" s="170"/>
      <c r="AF8692" s="170"/>
      <c r="AI8692" s="170"/>
      <c r="AJ8692" s="170"/>
      <c r="AK8692" s="170"/>
      <c r="AL8692" s="170"/>
      <c r="AM8692" s="170"/>
      <c r="AN8692" s="170"/>
    </row>
    <row r="8693" spans="1:40" ht="52.5" customHeight="1" x14ac:dyDescent="0.2">
      <c r="A8693" s="170"/>
      <c r="B8693" s="170"/>
      <c r="C8693" s="170"/>
      <c r="D8693" s="170"/>
      <c r="E8693" s="170"/>
      <c r="F8693" s="170"/>
      <c r="G8693" s="170"/>
      <c r="H8693" s="170"/>
      <c r="I8693" s="170"/>
      <c r="J8693" s="170"/>
      <c r="K8693" s="170"/>
      <c r="L8693" s="170"/>
      <c r="M8693" s="170"/>
      <c r="N8693" s="170"/>
      <c r="O8693" s="170"/>
      <c r="P8693" s="170"/>
      <c r="Q8693" s="170"/>
      <c r="R8693" s="170"/>
      <c r="S8693" s="170"/>
      <c r="T8693" s="170"/>
      <c r="U8693" s="170"/>
      <c r="V8693" s="170"/>
      <c r="W8693" s="170"/>
      <c r="X8693" s="174"/>
      <c r="Y8693" s="170"/>
      <c r="Z8693" s="170"/>
      <c r="AA8693" s="170"/>
      <c r="AB8693" s="170"/>
      <c r="AC8693" s="170"/>
      <c r="AD8693" s="174"/>
      <c r="AE8693" s="170"/>
      <c r="AF8693" s="170"/>
      <c r="AI8693" s="170"/>
      <c r="AJ8693" s="170"/>
      <c r="AK8693" s="170"/>
      <c r="AL8693" s="170"/>
      <c r="AM8693" s="170"/>
      <c r="AN8693" s="170"/>
    </row>
    <row r="8694" spans="1:40" ht="52.5" customHeight="1" x14ac:dyDescent="0.2">
      <c r="A8694" s="170"/>
      <c r="B8694" s="170"/>
      <c r="C8694" s="170"/>
      <c r="D8694" s="170"/>
      <c r="E8694" s="170"/>
      <c r="F8694" s="170"/>
      <c r="G8694" s="170"/>
      <c r="H8694" s="170"/>
      <c r="I8694" s="170"/>
      <c r="J8694" s="170"/>
      <c r="K8694" s="170"/>
      <c r="L8694" s="170"/>
      <c r="M8694" s="170"/>
      <c r="N8694" s="170"/>
      <c r="O8694" s="170"/>
      <c r="P8694" s="170"/>
      <c r="Q8694" s="170"/>
      <c r="R8694" s="170"/>
      <c r="S8694" s="170"/>
      <c r="T8694" s="170"/>
      <c r="U8694" s="170"/>
      <c r="V8694" s="170"/>
      <c r="W8694" s="170"/>
      <c r="X8694" s="174"/>
      <c r="Y8694" s="170"/>
      <c r="Z8694" s="170"/>
      <c r="AA8694" s="170"/>
      <c r="AB8694" s="170"/>
      <c r="AC8694" s="170"/>
      <c r="AD8694" s="174"/>
      <c r="AE8694" s="170"/>
      <c r="AF8694" s="170"/>
      <c r="AI8694" s="170"/>
      <c r="AJ8694" s="170"/>
      <c r="AK8694" s="170"/>
      <c r="AL8694" s="170"/>
      <c r="AM8694" s="170"/>
      <c r="AN8694" s="170"/>
    </row>
    <row r="8695" spans="1:40" ht="52.5" customHeight="1" x14ac:dyDescent="0.2">
      <c r="A8695" s="170"/>
      <c r="B8695" s="170"/>
      <c r="C8695" s="170"/>
      <c r="D8695" s="170"/>
      <c r="E8695" s="170"/>
      <c r="F8695" s="170"/>
      <c r="G8695" s="170"/>
      <c r="H8695" s="170"/>
      <c r="I8695" s="170"/>
      <c r="J8695" s="170"/>
      <c r="K8695" s="170"/>
      <c r="L8695" s="170"/>
      <c r="M8695" s="170"/>
      <c r="N8695" s="170"/>
      <c r="O8695" s="170"/>
      <c r="P8695" s="170"/>
      <c r="Q8695" s="170"/>
      <c r="R8695" s="170"/>
      <c r="S8695" s="170"/>
      <c r="T8695" s="170"/>
      <c r="U8695" s="170"/>
      <c r="V8695" s="170"/>
      <c r="W8695" s="170"/>
      <c r="X8695" s="174"/>
      <c r="Y8695" s="170"/>
      <c r="Z8695" s="170"/>
      <c r="AA8695" s="170"/>
      <c r="AB8695" s="170"/>
      <c r="AC8695" s="170"/>
      <c r="AD8695" s="174"/>
      <c r="AE8695" s="170"/>
      <c r="AF8695" s="170"/>
      <c r="AI8695" s="170"/>
      <c r="AJ8695" s="170"/>
      <c r="AK8695" s="170"/>
      <c r="AL8695" s="170"/>
      <c r="AM8695" s="170"/>
      <c r="AN8695" s="170"/>
    </row>
    <row r="8696" spans="1:40" ht="52.5" customHeight="1" x14ac:dyDescent="0.2">
      <c r="A8696" s="170"/>
      <c r="B8696" s="170"/>
      <c r="C8696" s="170"/>
      <c r="D8696" s="170"/>
      <c r="E8696" s="170"/>
      <c r="F8696" s="170"/>
      <c r="G8696" s="170"/>
      <c r="H8696" s="170"/>
      <c r="I8696" s="170"/>
      <c r="J8696" s="170"/>
      <c r="K8696" s="170"/>
      <c r="L8696" s="170"/>
      <c r="M8696" s="170"/>
      <c r="N8696" s="170"/>
      <c r="O8696" s="170"/>
      <c r="P8696" s="170"/>
      <c r="Q8696" s="170"/>
      <c r="R8696" s="170"/>
      <c r="S8696" s="170"/>
      <c r="T8696" s="170"/>
      <c r="U8696" s="170"/>
      <c r="V8696" s="170"/>
      <c r="W8696" s="170"/>
      <c r="X8696" s="174"/>
      <c r="Y8696" s="170"/>
      <c r="Z8696" s="170"/>
      <c r="AA8696" s="170"/>
      <c r="AB8696" s="170"/>
      <c r="AC8696" s="170"/>
      <c r="AD8696" s="174"/>
      <c r="AE8696" s="170"/>
      <c r="AF8696" s="170"/>
      <c r="AI8696" s="170"/>
      <c r="AJ8696" s="170"/>
      <c r="AK8696" s="170"/>
      <c r="AL8696" s="170"/>
      <c r="AM8696" s="170"/>
      <c r="AN8696" s="170"/>
    </row>
    <row r="8697" spans="1:40" ht="52.5" customHeight="1" x14ac:dyDescent="0.2">
      <c r="A8697" s="170"/>
      <c r="B8697" s="170"/>
      <c r="C8697" s="170"/>
      <c r="D8697" s="170"/>
      <c r="E8697" s="170"/>
      <c r="F8697" s="170"/>
      <c r="G8697" s="170"/>
      <c r="H8697" s="170"/>
      <c r="I8697" s="170"/>
      <c r="J8697" s="170"/>
      <c r="K8697" s="170"/>
      <c r="L8697" s="170"/>
      <c r="M8697" s="170"/>
      <c r="N8697" s="170"/>
      <c r="O8697" s="170"/>
      <c r="P8697" s="170"/>
      <c r="Q8697" s="170"/>
      <c r="R8697" s="170"/>
      <c r="S8697" s="170"/>
      <c r="T8697" s="170"/>
      <c r="U8697" s="170"/>
      <c r="V8697" s="170"/>
      <c r="W8697" s="170"/>
      <c r="X8697" s="174"/>
      <c r="Y8697" s="170"/>
      <c r="Z8697" s="170"/>
      <c r="AA8697" s="170"/>
      <c r="AB8697" s="170"/>
      <c r="AC8697" s="170"/>
      <c r="AD8697" s="174"/>
      <c r="AE8697" s="170"/>
      <c r="AF8697" s="170"/>
      <c r="AI8697" s="170"/>
      <c r="AJ8697" s="170"/>
      <c r="AK8697" s="170"/>
      <c r="AL8697" s="170"/>
      <c r="AM8697" s="170"/>
      <c r="AN8697" s="170"/>
    </row>
    <row r="8698" spans="1:40" ht="52.5" customHeight="1" x14ac:dyDescent="0.2">
      <c r="A8698" s="170"/>
      <c r="B8698" s="170"/>
      <c r="C8698" s="170"/>
      <c r="D8698" s="170"/>
      <c r="E8698" s="170"/>
      <c r="F8698" s="170"/>
      <c r="G8698" s="170"/>
      <c r="H8698" s="170"/>
      <c r="I8698" s="170"/>
      <c r="J8698" s="170"/>
      <c r="K8698" s="170"/>
      <c r="L8698" s="170"/>
      <c r="M8698" s="170"/>
      <c r="N8698" s="170"/>
      <c r="O8698" s="170"/>
      <c r="P8698" s="170"/>
      <c r="Q8698" s="170"/>
      <c r="R8698" s="170"/>
      <c r="S8698" s="170"/>
      <c r="T8698" s="170"/>
      <c r="U8698" s="170"/>
      <c r="V8698" s="170"/>
      <c r="W8698" s="170"/>
      <c r="X8698" s="174"/>
      <c r="Y8698" s="170"/>
      <c r="Z8698" s="170"/>
      <c r="AA8698" s="170"/>
      <c r="AB8698" s="170"/>
      <c r="AC8698" s="170"/>
      <c r="AD8698" s="174"/>
      <c r="AE8698" s="170"/>
      <c r="AF8698" s="170"/>
      <c r="AI8698" s="170"/>
      <c r="AJ8698" s="170"/>
      <c r="AK8698" s="170"/>
      <c r="AL8698" s="170"/>
      <c r="AM8698" s="170"/>
      <c r="AN8698" s="170"/>
    </row>
    <row r="8699" spans="1:40" ht="52.5" customHeight="1" x14ac:dyDescent="0.2">
      <c r="A8699" s="170"/>
      <c r="B8699" s="170"/>
      <c r="C8699" s="170"/>
      <c r="D8699" s="170"/>
      <c r="E8699" s="170"/>
      <c r="F8699" s="170"/>
      <c r="G8699" s="170"/>
      <c r="H8699" s="170"/>
      <c r="I8699" s="170"/>
      <c r="J8699" s="170"/>
      <c r="K8699" s="170"/>
      <c r="L8699" s="170"/>
      <c r="M8699" s="170"/>
      <c r="N8699" s="170"/>
      <c r="O8699" s="170"/>
      <c r="P8699" s="170"/>
      <c r="Q8699" s="170"/>
      <c r="R8699" s="170"/>
      <c r="S8699" s="170"/>
      <c r="T8699" s="170"/>
      <c r="U8699" s="170"/>
      <c r="V8699" s="170"/>
      <c r="W8699" s="170"/>
      <c r="X8699" s="174"/>
      <c r="Y8699" s="170"/>
      <c r="Z8699" s="170"/>
      <c r="AA8699" s="170"/>
      <c r="AB8699" s="170"/>
      <c r="AC8699" s="170"/>
      <c r="AD8699" s="174"/>
      <c r="AE8699" s="170"/>
      <c r="AF8699" s="170"/>
      <c r="AI8699" s="170"/>
      <c r="AJ8699" s="170"/>
      <c r="AK8699" s="170"/>
      <c r="AL8699" s="170"/>
      <c r="AM8699" s="170"/>
      <c r="AN8699" s="170"/>
    </row>
    <row r="8700" spans="1:40" ht="52.5" customHeight="1" x14ac:dyDescent="0.2">
      <c r="A8700" s="170"/>
      <c r="B8700" s="170"/>
      <c r="C8700" s="170"/>
      <c r="D8700" s="170"/>
      <c r="E8700" s="170"/>
      <c r="F8700" s="170"/>
      <c r="G8700" s="170"/>
      <c r="H8700" s="170"/>
      <c r="I8700" s="170"/>
      <c r="J8700" s="170"/>
      <c r="K8700" s="170"/>
      <c r="L8700" s="170"/>
      <c r="M8700" s="170"/>
      <c r="N8700" s="170"/>
      <c r="O8700" s="170"/>
      <c r="P8700" s="170"/>
      <c r="Q8700" s="170"/>
      <c r="R8700" s="170"/>
      <c r="S8700" s="170"/>
      <c r="T8700" s="170"/>
      <c r="U8700" s="170"/>
      <c r="V8700" s="170"/>
      <c r="W8700" s="170"/>
      <c r="X8700" s="174"/>
      <c r="Y8700" s="170"/>
      <c r="Z8700" s="170"/>
      <c r="AA8700" s="170"/>
      <c r="AB8700" s="170"/>
      <c r="AC8700" s="170"/>
      <c r="AD8700" s="174"/>
      <c r="AE8700" s="170"/>
      <c r="AF8700" s="170"/>
      <c r="AI8700" s="170"/>
      <c r="AJ8700" s="170"/>
      <c r="AK8700" s="170"/>
      <c r="AL8700" s="170"/>
      <c r="AM8700" s="170"/>
      <c r="AN8700" s="170"/>
    </row>
    <row r="8701" spans="1:40" ht="52.5" customHeight="1" x14ac:dyDescent="0.2">
      <c r="A8701" s="170"/>
      <c r="B8701" s="170"/>
      <c r="C8701" s="170"/>
      <c r="D8701" s="170"/>
      <c r="E8701" s="170"/>
      <c r="F8701" s="170"/>
      <c r="G8701" s="170"/>
      <c r="H8701" s="170"/>
      <c r="I8701" s="170"/>
      <c r="J8701" s="170"/>
      <c r="K8701" s="170"/>
      <c r="L8701" s="170"/>
      <c r="M8701" s="170"/>
      <c r="N8701" s="170"/>
      <c r="O8701" s="170"/>
      <c r="P8701" s="170"/>
      <c r="Q8701" s="170"/>
      <c r="R8701" s="170"/>
      <c r="S8701" s="170"/>
      <c r="T8701" s="170"/>
      <c r="U8701" s="170"/>
      <c r="V8701" s="170"/>
      <c r="W8701" s="170"/>
      <c r="X8701" s="174"/>
      <c r="Y8701" s="170"/>
      <c r="Z8701" s="170"/>
      <c r="AA8701" s="170"/>
      <c r="AB8701" s="170"/>
      <c r="AC8701" s="170"/>
      <c r="AD8701" s="174"/>
      <c r="AE8701" s="170"/>
      <c r="AF8701" s="170"/>
      <c r="AI8701" s="170"/>
      <c r="AJ8701" s="170"/>
      <c r="AK8701" s="170"/>
      <c r="AL8701" s="170"/>
      <c r="AM8701" s="170"/>
      <c r="AN8701" s="170"/>
    </row>
    <row r="8702" spans="1:40" ht="52.5" customHeight="1" x14ac:dyDescent="0.2">
      <c r="A8702" s="170"/>
      <c r="B8702" s="170"/>
      <c r="C8702" s="170"/>
      <c r="D8702" s="170"/>
      <c r="E8702" s="170"/>
      <c r="F8702" s="170"/>
      <c r="G8702" s="170"/>
      <c r="H8702" s="170"/>
      <c r="I8702" s="170"/>
      <c r="J8702" s="170"/>
      <c r="K8702" s="170"/>
      <c r="L8702" s="170"/>
      <c r="M8702" s="170"/>
      <c r="N8702" s="170"/>
      <c r="O8702" s="170"/>
      <c r="P8702" s="170"/>
      <c r="Q8702" s="170"/>
      <c r="R8702" s="170"/>
      <c r="S8702" s="170"/>
      <c r="T8702" s="170"/>
      <c r="U8702" s="170"/>
      <c r="V8702" s="170"/>
      <c r="W8702" s="170"/>
      <c r="X8702" s="174"/>
      <c r="Y8702" s="170"/>
      <c r="Z8702" s="170"/>
      <c r="AA8702" s="170"/>
      <c r="AB8702" s="170"/>
      <c r="AC8702" s="170"/>
      <c r="AD8702" s="174"/>
      <c r="AE8702" s="170"/>
      <c r="AF8702" s="170"/>
      <c r="AI8702" s="170"/>
      <c r="AJ8702" s="170"/>
      <c r="AK8702" s="170"/>
      <c r="AL8702" s="170"/>
      <c r="AM8702" s="170"/>
      <c r="AN8702" s="170"/>
    </row>
    <row r="8703" spans="1:40" ht="52.5" customHeight="1" x14ac:dyDescent="0.2">
      <c r="A8703" s="170"/>
      <c r="B8703" s="170"/>
      <c r="C8703" s="170"/>
      <c r="D8703" s="170"/>
      <c r="E8703" s="170"/>
      <c r="F8703" s="170"/>
      <c r="G8703" s="170"/>
      <c r="H8703" s="170"/>
      <c r="I8703" s="170"/>
      <c r="J8703" s="170"/>
      <c r="K8703" s="170"/>
      <c r="L8703" s="170"/>
      <c r="M8703" s="170"/>
      <c r="N8703" s="170"/>
      <c r="O8703" s="170"/>
      <c r="P8703" s="170"/>
      <c r="Q8703" s="170"/>
      <c r="R8703" s="170"/>
      <c r="S8703" s="170"/>
      <c r="T8703" s="170"/>
      <c r="U8703" s="170"/>
      <c r="V8703" s="170"/>
      <c r="W8703" s="170"/>
      <c r="X8703" s="174"/>
      <c r="Y8703" s="170"/>
      <c r="Z8703" s="170"/>
      <c r="AA8703" s="170"/>
      <c r="AB8703" s="170"/>
      <c r="AC8703" s="170"/>
      <c r="AD8703" s="174"/>
      <c r="AE8703" s="170"/>
      <c r="AF8703" s="170"/>
      <c r="AI8703" s="170"/>
      <c r="AJ8703" s="170"/>
      <c r="AK8703" s="170"/>
      <c r="AL8703" s="170"/>
      <c r="AM8703" s="170"/>
      <c r="AN8703" s="170"/>
    </row>
    <row r="8704" spans="1:40" ht="52.5" customHeight="1" x14ac:dyDescent="0.2">
      <c r="A8704" s="170"/>
      <c r="B8704" s="170"/>
      <c r="C8704" s="170"/>
      <c r="D8704" s="170"/>
      <c r="E8704" s="170"/>
      <c r="F8704" s="170"/>
      <c r="G8704" s="170"/>
      <c r="H8704" s="170"/>
      <c r="I8704" s="170"/>
      <c r="J8704" s="170"/>
      <c r="K8704" s="170"/>
      <c r="L8704" s="170"/>
      <c r="M8704" s="170"/>
      <c r="N8704" s="170"/>
      <c r="O8704" s="170"/>
      <c r="P8704" s="170"/>
      <c r="Q8704" s="170"/>
      <c r="R8704" s="170"/>
      <c r="S8704" s="170"/>
      <c r="T8704" s="170"/>
      <c r="U8704" s="170"/>
      <c r="V8704" s="170"/>
      <c r="W8704" s="170"/>
      <c r="X8704" s="174"/>
      <c r="Y8704" s="170"/>
      <c r="Z8704" s="170"/>
      <c r="AA8704" s="170"/>
      <c r="AB8704" s="170"/>
      <c r="AC8704" s="170"/>
      <c r="AD8704" s="174"/>
      <c r="AE8704" s="170"/>
      <c r="AF8704" s="170"/>
      <c r="AI8704" s="170"/>
      <c r="AJ8704" s="170"/>
      <c r="AK8704" s="170"/>
      <c r="AL8704" s="170"/>
      <c r="AM8704" s="170"/>
      <c r="AN8704" s="170"/>
    </row>
    <row r="8705" spans="1:40" ht="52.5" customHeight="1" x14ac:dyDescent="0.2">
      <c r="A8705" s="170"/>
      <c r="B8705" s="170"/>
      <c r="C8705" s="170"/>
      <c r="D8705" s="170"/>
      <c r="E8705" s="170"/>
      <c r="F8705" s="170"/>
      <c r="G8705" s="170"/>
      <c r="H8705" s="170"/>
      <c r="I8705" s="170"/>
      <c r="J8705" s="170"/>
      <c r="K8705" s="170"/>
      <c r="L8705" s="170"/>
      <c r="M8705" s="170"/>
      <c r="N8705" s="170"/>
      <c r="O8705" s="170"/>
      <c r="P8705" s="170"/>
      <c r="Q8705" s="170"/>
      <c r="R8705" s="170"/>
      <c r="S8705" s="170"/>
      <c r="T8705" s="170"/>
      <c r="U8705" s="170"/>
      <c r="V8705" s="170"/>
      <c r="W8705" s="170"/>
      <c r="X8705" s="174"/>
      <c r="Y8705" s="170"/>
      <c r="Z8705" s="170"/>
      <c r="AA8705" s="170"/>
      <c r="AB8705" s="170"/>
      <c r="AC8705" s="170"/>
      <c r="AD8705" s="174"/>
      <c r="AE8705" s="170"/>
      <c r="AF8705" s="170"/>
      <c r="AI8705" s="170"/>
      <c r="AJ8705" s="170"/>
      <c r="AK8705" s="170"/>
      <c r="AL8705" s="170"/>
      <c r="AM8705" s="170"/>
      <c r="AN8705" s="170"/>
    </row>
    <row r="8706" spans="1:40" ht="52.5" customHeight="1" x14ac:dyDescent="0.2">
      <c r="A8706" s="170"/>
      <c r="B8706" s="170"/>
      <c r="C8706" s="170"/>
      <c r="D8706" s="170"/>
      <c r="E8706" s="170"/>
      <c r="F8706" s="170"/>
      <c r="G8706" s="170"/>
      <c r="H8706" s="170"/>
      <c r="I8706" s="170"/>
      <c r="J8706" s="170"/>
      <c r="K8706" s="170"/>
      <c r="L8706" s="170"/>
      <c r="M8706" s="170"/>
      <c r="N8706" s="170"/>
      <c r="O8706" s="170"/>
      <c r="P8706" s="170"/>
      <c r="Q8706" s="170"/>
      <c r="R8706" s="170"/>
      <c r="S8706" s="170"/>
      <c r="T8706" s="170"/>
      <c r="U8706" s="170"/>
      <c r="V8706" s="170"/>
      <c r="W8706" s="170"/>
      <c r="X8706" s="174"/>
      <c r="Y8706" s="170"/>
      <c r="Z8706" s="170"/>
      <c r="AA8706" s="170"/>
      <c r="AB8706" s="170"/>
      <c r="AC8706" s="170"/>
      <c r="AD8706" s="174"/>
      <c r="AE8706" s="170"/>
      <c r="AF8706" s="170"/>
      <c r="AI8706" s="170"/>
      <c r="AJ8706" s="170"/>
      <c r="AK8706" s="170"/>
      <c r="AL8706" s="170"/>
      <c r="AM8706" s="170"/>
      <c r="AN8706" s="170"/>
    </row>
    <row r="8707" spans="1:40" ht="52.5" customHeight="1" x14ac:dyDescent="0.2">
      <c r="A8707" s="170"/>
      <c r="B8707" s="170"/>
      <c r="C8707" s="170"/>
      <c r="D8707" s="170"/>
      <c r="E8707" s="170"/>
      <c r="F8707" s="170"/>
      <c r="G8707" s="170"/>
      <c r="H8707" s="170"/>
      <c r="I8707" s="170"/>
      <c r="J8707" s="170"/>
      <c r="K8707" s="170"/>
      <c r="L8707" s="170"/>
      <c r="M8707" s="170"/>
      <c r="N8707" s="170"/>
      <c r="O8707" s="170"/>
      <c r="P8707" s="170"/>
      <c r="Q8707" s="170"/>
      <c r="R8707" s="170"/>
      <c r="S8707" s="170"/>
      <c r="T8707" s="170"/>
      <c r="U8707" s="170"/>
      <c r="V8707" s="170"/>
      <c r="W8707" s="170"/>
      <c r="X8707" s="174"/>
      <c r="Y8707" s="170"/>
      <c r="Z8707" s="170"/>
      <c r="AA8707" s="170"/>
      <c r="AB8707" s="170"/>
      <c r="AC8707" s="170"/>
      <c r="AD8707" s="174"/>
      <c r="AE8707" s="170"/>
      <c r="AF8707" s="170"/>
      <c r="AI8707" s="170"/>
      <c r="AJ8707" s="170"/>
      <c r="AK8707" s="170"/>
      <c r="AL8707" s="170"/>
      <c r="AM8707" s="170"/>
      <c r="AN8707" s="170"/>
    </row>
    <row r="8708" spans="1:40" ht="52.5" customHeight="1" x14ac:dyDescent="0.2">
      <c r="A8708" s="170"/>
      <c r="B8708" s="170"/>
      <c r="C8708" s="170"/>
      <c r="D8708" s="170"/>
      <c r="E8708" s="170"/>
      <c r="F8708" s="170"/>
      <c r="G8708" s="170"/>
      <c r="H8708" s="170"/>
      <c r="I8708" s="170"/>
      <c r="J8708" s="170"/>
      <c r="K8708" s="170"/>
      <c r="L8708" s="170"/>
      <c r="M8708" s="170"/>
      <c r="N8708" s="170"/>
      <c r="O8708" s="170"/>
      <c r="P8708" s="170"/>
      <c r="Q8708" s="170"/>
      <c r="R8708" s="170"/>
      <c r="S8708" s="170"/>
      <c r="T8708" s="170"/>
      <c r="U8708" s="170"/>
      <c r="V8708" s="170"/>
      <c r="W8708" s="170"/>
      <c r="X8708" s="174"/>
      <c r="Y8708" s="170"/>
      <c r="Z8708" s="170"/>
      <c r="AA8708" s="170"/>
      <c r="AB8708" s="170"/>
      <c r="AC8708" s="170"/>
      <c r="AD8708" s="174"/>
      <c r="AE8708" s="170"/>
      <c r="AF8708" s="170"/>
      <c r="AI8708" s="170"/>
      <c r="AJ8708" s="170"/>
      <c r="AK8708" s="170"/>
      <c r="AL8708" s="170"/>
      <c r="AM8708" s="170"/>
      <c r="AN8708" s="170"/>
    </row>
    <row r="8709" spans="1:40" ht="52.5" customHeight="1" x14ac:dyDescent="0.2">
      <c r="A8709" s="170"/>
      <c r="B8709" s="170"/>
      <c r="C8709" s="170"/>
      <c r="D8709" s="170"/>
      <c r="E8709" s="170"/>
      <c r="F8709" s="170"/>
      <c r="G8709" s="170"/>
      <c r="H8709" s="170"/>
      <c r="I8709" s="170"/>
      <c r="J8709" s="170"/>
      <c r="K8709" s="170"/>
      <c r="L8709" s="170"/>
      <c r="M8709" s="170"/>
      <c r="N8709" s="170"/>
      <c r="O8709" s="170"/>
      <c r="P8709" s="170"/>
      <c r="Q8709" s="170"/>
      <c r="R8709" s="170"/>
      <c r="S8709" s="170"/>
      <c r="T8709" s="170"/>
      <c r="U8709" s="170"/>
      <c r="V8709" s="170"/>
      <c r="W8709" s="170"/>
      <c r="X8709" s="174"/>
      <c r="Y8709" s="170"/>
      <c r="Z8709" s="170"/>
      <c r="AA8709" s="170"/>
      <c r="AB8709" s="170"/>
      <c r="AC8709" s="170"/>
      <c r="AD8709" s="174"/>
      <c r="AE8709" s="170"/>
      <c r="AF8709" s="170"/>
      <c r="AI8709" s="170"/>
      <c r="AJ8709" s="170"/>
      <c r="AK8709" s="170"/>
      <c r="AL8709" s="170"/>
      <c r="AM8709" s="170"/>
      <c r="AN8709" s="170"/>
    </row>
    <row r="8710" spans="1:40" ht="52.5" customHeight="1" x14ac:dyDescent="0.2">
      <c r="A8710" s="170"/>
      <c r="B8710" s="170"/>
      <c r="C8710" s="170"/>
      <c r="D8710" s="170"/>
      <c r="E8710" s="170"/>
      <c r="F8710" s="170"/>
      <c r="G8710" s="170"/>
      <c r="H8710" s="170"/>
      <c r="I8710" s="170"/>
      <c r="J8710" s="170"/>
      <c r="K8710" s="170"/>
      <c r="L8710" s="170"/>
      <c r="M8710" s="170"/>
      <c r="N8710" s="170"/>
      <c r="O8710" s="170"/>
      <c r="P8710" s="170"/>
      <c r="Q8710" s="170"/>
      <c r="R8710" s="170"/>
      <c r="S8710" s="170"/>
      <c r="T8710" s="170"/>
      <c r="U8710" s="170"/>
      <c r="V8710" s="170"/>
      <c r="W8710" s="170"/>
      <c r="X8710" s="174"/>
      <c r="Y8710" s="170"/>
      <c r="Z8710" s="170"/>
      <c r="AA8710" s="170"/>
      <c r="AB8710" s="170"/>
      <c r="AC8710" s="170"/>
      <c r="AD8710" s="174"/>
      <c r="AE8710" s="170"/>
      <c r="AF8710" s="170"/>
      <c r="AI8710" s="170"/>
      <c r="AJ8710" s="170"/>
      <c r="AK8710" s="170"/>
      <c r="AL8710" s="170"/>
      <c r="AM8710" s="170"/>
      <c r="AN8710" s="170"/>
    </row>
    <row r="8711" spans="1:40" ht="52.5" customHeight="1" x14ac:dyDescent="0.2">
      <c r="A8711" s="170"/>
      <c r="B8711" s="170"/>
      <c r="C8711" s="170"/>
      <c r="D8711" s="170"/>
      <c r="E8711" s="170"/>
      <c r="F8711" s="170"/>
      <c r="G8711" s="170"/>
      <c r="H8711" s="170"/>
      <c r="I8711" s="170"/>
      <c r="J8711" s="170"/>
      <c r="K8711" s="170"/>
      <c r="L8711" s="170"/>
      <c r="M8711" s="170"/>
      <c r="N8711" s="170"/>
      <c r="O8711" s="170"/>
      <c r="P8711" s="170"/>
      <c r="Q8711" s="170"/>
      <c r="R8711" s="170"/>
      <c r="S8711" s="170"/>
      <c r="T8711" s="170"/>
      <c r="U8711" s="170"/>
      <c r="V8711" s="170"/>
      <c r="W8711" s="170"/>
      <c r="X8711" s="174"/>
      <c r="Y8711" s="170"/>
      <c r="Z8711" s="170"/>
      <c r="AA8711" s="170"/>
      <c r="AB8711" s="170"/>
      <c r="AC8711" s="170"/>
      <c r="AD8711" s="174"/>
      <c r="AE8711" s="170"/>
      <c r="AF8711" s="170"/>
      <c r="AI8711" s="170"/>
      <c r="AJ8711" s="170"/>
      <c r="AK8711" s="170"/>
      <c r="AL8711" s="170"/>
      <c r="AM8711" s="170"/>
      <c r="AN8711" s="170"/>
    </row>
    <row r="8712" spans="1:40" ht="52.5" customHeight="1" x14ac:dyDescent="0.2">
      <c r="A8712" s="170"/>
      <c r="B8712" s="170"/>
      <c r="C8712" s="170"/>
      <c r="D8712" s="170"/>
      <c r="E8712" s="170"/>
      <c r="F8712" s="170"/>
      <c r="G8712" s="170"/>
      <c r="H8712" s="170"/>
      <c r="I8712" s="170"/>
      <c r="J8712" s="170"/>
      <c r="K8712" s="170"/>
      <c r="L8712" s="170"/>
      <c r="M8712" s="170"/>
      <c r="N8712" s="170"/>
      <c r="O8712" s="170"/>
      <c r="P8712" s="170"/>
      <c r="Q8712" s="170"/>
      <c r="R8712" s="170"/>
      <c r="S8712" s="170"/>
      <c r="T8712" s="170"/>
      <c r="U8712" s="170"/>
      <c r="V8712" s="170"/>
      <c r="W8712" s="170"/>
      <c r="X8712" s="174"/>
      <c r="Y8712" s="170"/>
      <c r="Z8712" s="170"/>
      <c r="AA8712" s="170"/>
      <c r="AB8712" s="170"/>
      <c r="AC8712" s="170"/>
      <c r="AD8712" s="174"/>
      <c r="AE8712" s="170"/>
      <c r="AF8712" s="170"/>
      <c r="AI8712" s="170"/>
      <c r="AJ8712" s="170"/>
      <c r="AK8712" s="170"/>
      <c r="AL8712" s="170"/>
      <c r="AM8712" s="170"/>
      <c r="AN8712" s="170"/>
    </row>
    <row r="8713" spans="1:40" ht="52.5" customHeight="1" x14ac:dyDescent="0.2">
      <c r="A8713" s="170"/>
      <c r="B8713" s="170"/>
      <c r="C8713" s="170"/>
      <c r="D8713" s="170"/>
      <c r="E8713" s="170"/>
      <c r="F8713" s="170"/>
      <c r="G8713" s="170"/>
      <c r="H8713" s="170"/>
      <c r="I8713" s="170"/>
      <c r="J8713" s="170"/>
      <c r="K8713" s="170"/>
      <c r="L8713" s="170"/>
      <c r="M8713" s="170"/>
      <c r="N8713" s="170"/>
      <c r="O8713" s="170"/>
      <c r="P8713" s="170"/>
      <c r="Q8713" s="170"/>
      <c r="R8713" s="170"/>
      <c r="S8713" s="170"/>
      <c r="T8713" s="170"/>
      <c r="U8713" s="170"/>
      <c r="V8713" s="170"/>
      <c r="W8713" s="170"/>
      <c r="X8713" s="174"/>
      <c r="Y8713" s="170"/>
      <c r="Z8713" s="170"/>
      <c r="AA8713" s="170"/>
      <c r="AB8713" s="170"/>
      <c r="AC8713" s="170"/>
      <c r="AD8713" s="174"/>
      <c r="AE8713" s="170"/>
      <c r="AF8713" s="170"/>
      <c r="AI8713" s="170"/>
      <c r="AJ8713" s="170"/>
      <c r="AK8713" s="170"/>
      <c r="AL8713" s="170"/>
      <c r="AM8713" s="170"/>
      <c r="AN8713" s="170"/>
    </row>
    <row r="8714" spans="1:40" ht="52.5" customHeight="1" x14ac:dyDescent="0.2">
      <c r="A8714" s="170"/>
      <c r="B8714" s="170"/>
      <c r="C8714" s="170"/>
      <c r="D8714" s="170"/>
      <c r="E8714" s="170"/>
      <c r="F8714" s="170"/>
      <c r="G8714" s="170"/>
      <c r="H8714" s="170"/>
      <c r="I8714" s="170"/>
      <c r="J8714" s="170"/>
      <c r="K8714" s="170"/>
      <c r="L8714" s="170"/>
      <c r="M8714" s="170"/>
      <c r="N8714" s="170"/>
      <c r="O8714" s="170"/>
      <c r="P8714" s="170"/>
      <c r="Q8714" s="170"/>
      <c r="R8714" s="170"/>
      <c r="S8714" s="170"/>
      <c r="T8714" s="170"/>
      <c r="U8714" s="170"/>
      <c r="V8714" s="170"/>
      <c r="W8714" s="170"/>
      <c r="X8714" s="174"/>
      <c r="Y8714" s="170"/>
      <c r="Z8714" s="170"/>
      <c r="AA8714" s="170"/>
      <c r="AB8714" s="170"/>
      <c r="AC8714" s="170"/>
      <c r="AD8714" s="174"/>
      <c r="AE8714" s="170"/>
      <c r="AF8714" s="170"/>
      <c r="AI8714" s="170"/>
      <c r="AJ8714" s="170"/>
      <c r="AK8714" s="170"/>
      <c r="AL8714" s="170"/>
      <c r="AM8714" s="170"/>
      <c r="AN8714" s="170"/>
    </row>
    <row r="8715" spans="1:40" ht="52.5" customHeight="1" x14ac:dyDescent="0.2">
      <c r="A8715" s="170"/>
      <c r="B8715" s="170"/>
      <c r="C8715" s="170"/>
      <c r="D8715" s="170"/>
      <c r="E8715" s="170"/>
      <c r="F8715" s="170"/>
      <c r="G8715" s="170"/>
      <c r="H8715" s="170"/>
      <c r="I8715" s="170"/>
      <c r="J8715" s="170"/>
      <c r="K8715" s="170"/>
      <c r="L8715" s="170"/>
      <c r="M8715" s="170"/>
      <c r="N8715" s="170"/>
      <c r="O8715" s="170"/>
      <c r="P8715" s="170"/>
      <c r="Q8715" s="170"/>
      <c r="R8715" s="170"/>
      <c r="S8715" s="170"/>
      <c r="T8715" s="170"/>
      <c r="U8715" s="170"/>
      <c r="V8715" s="170"/>
      <c r="W8715" s="170"/>
      <c r="X8715" s="174"/>
      <c r="Y8715" s="170"/>
      <c r="Z8715" s="170"/>
      <c r="AA8715" s="170"/>
      <c r="AB8715" s="170"/>
      <c r="AC8715" s="170"/>
      <c r="AD8715" s="174"/>
      <c r="AE8715" s="170"/>
      <c r="AF8715" s="170"/>
      <c r="AI8715" s="170"/>
      <c r="AJ8715" s="170"/>
      <c r="AK8715" s="170"/>
      <c r="AL8715" s="170"/>
      <c r="AM8715" s="170"/>
      <c r="AN8715" s="170"/>
    </row>
    <row r="8716" spans="1:40" ht="52.5" customHeight="1" x14ac:dyDescent="0.2">
      <c r="A8716" s="170"/>
      <c r="B8716" s="170"/>
      <c r="C8716" s="170"/>
      <c r="D8716" s="170"/>
      <c r="E8716" s="170"/>
      <c r="F8716" s="170"/>
      <c r="G8716" s="170"/>
      <c r="H8716" s="170"/>
      <c r="I8716" s="170"/>
      <c r="J8716" s="170"/>
      <c r="K8716" s="170"/>
      <c r="L8716" s="170"/>
      <c r="M8716" s="170"/>
      <c r="N8716" s="170"/>
      <c r="O8716" s="170"/>
      <c r="P8716" s="170"/>
      <c r="Q8716" s="170"/>
      <c r="R8716" s="170"/>
      <c r="S8716" s="170"/>
      <c r="T8716" s="170"/>
      <c r="U8716" s="170"/>
      <c r="V8716" s="170"/>
      <c r="W8716" s="170"/>
      <c r="X8716" s="174"/>
      <c r="Y8716" s="170"/>
      <c r="Z8716" s="170"/>
      <c r="AA8716" s="170"/>
      <c r="AB8716" s="170"/>
      <c r="AC8716" s="170"/>
      <c r="AD8716" s="174"/>
      <c r="AE8716" s="170"/>
      <c r="AF8716" s="170"/>
      <c r="AI8716" s="170"/>
      <c r="AJ8716" s="170"/>
      <c r="AK8716" s="170"/>
      <c r="AL8716" s="170"/>
      <c r="AM8716" s="170"/>
      <c r="AN8716" s="170"/>
    </row>
    <row r="8717" spans="1:40" ht="52.5" customHeight="1" x14ac:dyDescent="0.2">
      <c r="A8717" s="170"/>
      <c r="B8717" s="170"/>
      <c r="C8717" s="170"/>
      <c r="D8717" s="170"/>
      <c r="E8717" s="170"/>
      <c r="F8717" s="170"/>
      <c r="G8717" s="170"/>
      <c r="H8717" s="170"/>
      <c r="I8717" s="170"/>
      <c r="J8717" s="170"/>
      <c r="K8717" s="170"/>
      <c r="L8717" s="170"/>
      <c r="M8717" s="170"/>
      <c r="N8717" s="170"/>
      <c r="O8717" s="170"/>
      <c r="P8717" s="170"/>
      <c r="Q8717" s="170"/>
      <c r="R8717" s="170"/>
      <c r="S8717" s="170"/>
      <c r="T8717" s="170"/>
      <c r="U8717" s="170"/>
      <c r="V8717" s="170"/>
      <c r="W8717" s="170"/>
      <c r="X8717" s="174"/>
      <c r="Y8717" s="170"/>
      <c r="Z8717" s="170"/>
      <c r="AA8717" s="170"/>
      <c r="AB8717" s="170"/>
      <c r="AC8717" s="170"/>
      <c r="AD8717" s="174"/>
      <c r="AE8717" s="170"/>
      <c r="AF8717" s="170"/>
      <c r="AI8717" s="170"/>
      <c r="AJ8717" s="170"/>
      <c r="AK8717" s="170"/>
      <c r="AL8717" s="170"/>
      <c r="AM8717" s="170"/>
      <c r="AN8717" s="170"/>
    </row>
    <row r="8718" spans="1:40" ht="52.5" customHeight="1" x14ac:dyDescent="0.2">
      <c r="A8718" s="170"/>
      <c r="B8718" s="170"/>
      <c r="C8718" s="170"/>
      <c r="D8718" s="170"/>
      <c r="E8718" s="170"/>
      <c r="F8718" s="170"/>
      <c r="G8718" s="170"/>
      <c r="H8718" s="170"/>
      <c r="I8718" s="170"/>
      <c r="J8718" s="170"/>
      <c r="K8718" s="170"/>
      <c r="L8718" s="170"/>
      <c r="M8718" s="170"/>
      <c r="N8718" s="170"/>
      <c r="O8718" s="170"/>
      <c r="P8718" s="170"/>
      <c r="Q8718" s="170"/>
      <c r="R8718" s="170"/>
      <c r="S8718" s="170"/>
      <c r="T8718" s="170"/>
      <c r="U8718" s="170"/>
      <c r="V8718" s="170"/>
      <c r="W8718" s="170"/>
      <c r="X8718" s="174"/>
      <c r="Y8718" s="170"/>
      <c r="Z8718" s="170"/>
      <c r="AA8718" s="170"/>
      <c r="AB8718" s="170"/>
      <c r="AC8718" s="170"/>
      <c r="AD8718" s="174"/>
      <c r="AE8718" s="170"/>
      <c r="AF8718" s="170"/>
      <c r="AI8718" s="170"/>
      <c r="AJ8718" s="170"/>
      <c r="AK8718" s="170"/>
      <c r="AL8718" s="170"/>
      <c r="AM8718" s="170"/>
      <c r="AN8718" s="170"/>
    </row>
    <row r="8719" spans="1:40" ht="52.5" customHeight="1" x14ac:dyDescent="0.2">
      <c r="A8719" s="170"/>
      <c r="B8719" s="170"/>
      <c r="C8719" s="170"/>
      <c r="D8719" s="170"/>
      <c r="E8719" s="170"/>
      <c r="F8719" s="170"/>
      <c r="G8719" s="170"/>
      <c r="H8719" s="170"/>
      <c r="I8719" s="170"/>
      <c r="J8719" s="170"/>
      <c r="K8719" s="170"/>
      <c r="L8719" s="170"/>
      <c r="M8719" s="170"/>
      <c r="N8719" s="170"/>
      <c r="O8719" s="170"/>
      <c r="P8719" s="170"/>
      <c r="Q8719" s="170"/>
      <c r="R8719" s="170"/>
      <c r="S8719" s="170"/>
      <c r="T8719" s="170"/>
      <c r="U8719" s="170"/>
      <c r="V8719" s="170"/>
      <c r="W8719" s="170"/>
      <c r="X8719" s="174"/>
      <c r="Y8719" s="170"/>
      <c r="Z8719" s="170"/>
      <c r="AA8719" s="170"/>
      <c r="AB8719" s="170"/>
      <c r="AC8719" s="170"/>
      <c r="AD8719" s="174"/>
      <c r="AE8719" s="170"/>
      <c r="AF8719" s="170"/>
      <c r="AI8719" s="170"/>
      <c r="AJ8719" s="170"/>
      <c r="AK8719" s="170"/>
      <c r="AL8719" s="170"/>
      <c r="AM8719" s="170"/>
      <c r="AN8719" s="170"/>
    </row>
    <row r="8720" spans="1:40" ht="52.5" customHeight="1" x14ac:dyDescent="0.2">
      <c r="A8720" s="170"/>
      <c r="B8720" s="170"/>
      <c r="C8720" s="170"/>
      <c r="D8720" s="170"/>
      <c r="E8720" s="170"/>
      <c r="F8720" s="170"/>
      <c r="G8720" s="170"/>
      <c r="H8720" s="170"/>
      <c r="I8720" s="170"/>
      <c r="J8720" s="170"/>
      <c r="K8720" s="170"/>
      <c r="L8720" s="170"/>
      <c r="M8720" s="170"/>
      <c r="N8720" s="170"/>
      <c r="O8720" s="170"/>
      <c r="P8720" s="170"/>
      <c r="Q8720" s="170"/>
      <c r="R8720" s="170"/>
      <c r="S8720" s="170"/>
      <c r="T8720" s="170"/>
      <c r="U8720" s="170"/>
      <c r="V8720" s="170"/>
      <c r="W8720" s="170"/>
      <c r="X8720" s="174"/>
      <c r="Y8720" s="170"/>
      <c r="Z8720" s="170"/>
      <c r="AA8720" s="170"/>
      <c r="AB8720" s="170"/>
      <c r="AC8720" s="170"/>
      <c r="AD8720" s="174"/>
      <c r="AE8720" s="170"/>
      <c r="AF8720" s="170"/>
      <c r="AI8720" s="170"/>
      <c r="AJ8720" s="170"/>
      <c r="AK8720" s="170"/>
      <c r="AL8720" s="170"/>
      <c r="AM8720" s="170"/>
      <c r="AN8720" s="170"/>
    </row>
    <row r="8721" spans="1:40" ht="52.5" customHeight="1" x14ac:dyDescent="0.2">
      <c r="A8721" s="170"/>
      <c r="B8721" s="170"/>
      <c r="C8721" s="170"/>
      <c r="D8721" s="170"/>
      <c r="E8721" s="170"/>
      <c r="F8721" s="170"/>
      <c r="G8721" s="170"/>
      <c r="H8721" s="170"/>
      <c r="I8721" s="170"/>
      <c r="J8721" s="170"/>
      <c r="K8721" s="170"/>
      <c r="L8721" s="170"/>
      <c r="M8721" s="170"/>
      <c r="N8721" s="170"/>
      <c r="O8721" s="170"/>
      <c r="P8721" s="170"/>
      <c r="Q8721" s="170"/>
      <c r="R8721" s="170"/>
      <c r="S8721" s="170"/>
      <c r="T8721" s="170"/>
      <c r="U8721" s="170"/>
      <c r="V8721" s="170"/>
      <c r="W8721" s="170"/>
      <c r="X8721" s="174"/>
      <c r="Y8721" s="170"/>
      <c r="Z8721" s="170"/>
      <c r="AA8721" s="170"/>
      <c r="AB8721" s="170"/>
      <c r="AC8721" s="170"/>
      <c r="AD8721" s="174"/>
      <c r="AE8721" s="170"/>
      <c r="AF8721" s="170"/>
      <c r="AI8721" s="170"/>
      <c r="AJ8721" s="170"/>
      <c r="AK8721" s="170"/>
      <c r="AL8721" s="170"/>
      <c r="AM8721" s="170"/>
      <c r="AN8721" s="170"/>
    </row>
    <row r="8722" spans="1:40" ht="52.5" customHeight="1" x14ac:dyDescent="0.2">
      <c r="A8722" s="170"/>
      <c r="B8722" s="170"/>
      <c r="C8722" s="170"/>
      <c r="D8722" s="170"/>
      <c r="E8722" s="170"/>
      <c r="F8722" s="170"/>
      <c r="G8722" s="170"/>
      <c r="H8722" s="170"/>
      <c r="I8722" s="170"/>
      <c r="J8722" s="170"/>
      <c r="K8722" s="170"/>
      <c r="L8722" s="170"/>
      <c r="M8722" s="170"/>
      <c r="N8722" s="170"/>
      <c r="O8722" s="170"/>
      <c r="P8722" s="170"/>
      <c r="Q8722" s="170"/>
      <c r="R8722" s="170"/>
      <c r="S8722" s="170"/>
      <c r="T8722" s="170"/>
      <c r="U8722" s="170"/>
      <c r="V8722" s="170"/>
      <c r="W8722" s="170"/>
      <c r="X8722" s="174"/>
      <c r="Y8722" s="170"/>
      <c r="Z8722" s="170"/>
      <c r="AA8722" s="170"/>
      <c r="AB8722" s="170"/>
      <c r="AC8722" s="170"/>
      <c r="AD8722" s="174"/>
      <c r="AE8722" s="170"/>
      <c r="AF8722" s="170"/>
      <c r="AI8722" s="170"/>
      <c r="AJ8722" s="170"/>
      <c r="AK8722" s="170"/>
      <c r="AL8722" s="170"/>
      <c r="AM8722" s="170"/>
      <c r="AN8722" s="170"/>
    </row>
    <row r="8723" spans="1:40" ht="52.5" customHeight="1" x14ac:dyDescent="0.2">
      <c r="A8723" s="170"/>
      <c r="B8723" s="170"/>
      <c r="C8723" s="170"/>
      <c r="D8723" s="170"/>
      <c r="E8723" s="170"/>
      <c r="F8723" s="170"/>
      <c r="G8723" s="170"/>
      <c r="H8723" s="170"/>
      <c r="I8723" s="170"/>
      <c r="J8723" s="170"/>
      <c r="K8723" s="170"/>
      <c r="L8723" s="170"/>
      <c r="M8723" s="170"/>
      <c r="N8723" s="170"/>
      <c r="O8723" s="170"/>
      <c r="P8723" s="170"/>
      <c r="Q8723" s="170"/>
      <c r="R8723" s="170"/>
      <c r="S8723" s="170"/>
      <c r="T8723" s="170"/>
      <c r="U8723" s="170"/>
      <c r="V8723" s="170"/>
      <c r="W8723" s="170"/>
      <c r="X8723" s="174"/>
      <c r="Y8723" s="170"/>
      <c r="Z8723" s="170"/>
      <c r="AA8723" s="170"/>
      <c r="AB8723" s="170"/>
      <c r="AC8723" s="170"/>
      <c r="AD8723" s="174"/>
      <c r="AE8723" s="170"/>
      <c r="AF8723" s="170"/>
      <c r="AI8723" s="170"/>
      <c r="AJ8723" s="170"/>
      <c r="AK8723" s="170"/>
      <c r="AL8723" s="170"/>
      <c r="AM8723" s="170"/>
      <c r="AN8723" s="170"/>
    </row>
    <row r="8724" spans="1:40" ht="52.5" customHeight="1" x14ac:dyDescent="0.2">
      <c r="A8724" s="170"/>
      <c r="B8724" s="170"/>
      <c r="C8724" s="170"/>
      <c r="D8724" s="170"/>
      <c r="E8724" s="170"/>
      <c r="F8724" s="170"/>
      <c r="G8724" s="170"/>
      <c r="H8724" s="170"/>
      <c r="I8724" s="170"/>
      <c r="J8724" s="170"/>
      <c r="K8724" s="170"/>
      <c r="L8724" s="170"/>
      <c r="M8724" s="170"/>
      <c r="N8724" s="170"/>
      <c r="O8724" s="170"/>
      <c r="P8724" s="170"/>
      <c r="Q8724" s="170"/>
      <c r="R8724" s="170"/>
      <c r="S8724" s="170"/>
      <c r="T8724" s="170"/>
      <c r="U8724" s="170"/>
      <c r="V8724" s="170"/>
      <c r="W8724" s="170"/>
      <c r="X8724" s="174"/>
      <c r="Y8724" s="170"/>
      <c r="Z8724" s="170"/>
      <c r="AA8724" s="170"/>
      <c r="AB8724" s="170"/>
      <c r="AC8724" s="170"/>
      <c r="AD8724" s="174"/>
      <c r="AE8724" s="170"/>
      <c r="AF8724" s="170"/>
      <c r="AI8724" s="170"/>
      <c r="AJ8724" s="170"/>
      <c r="AK8724" s="170"/>
      <c r="AL8724" s="170"/>
      <c r="AM8724" s="170"/>
      <c r="AN8724" s="170"/>
    </row>
    <row r="8725" spans="1:40" ht="52.5" customHeight="1" x14ac:dyDescent="0.2">
      <c r="A8725" s="170"/>
      <c r="B8725" s="170"/>
      <c r="C8725" s="170"/>
      <c r="D8725" s="170"/>
      <c r="E8725" s="170"/>
      <c r="F8725" s="170"/>
      <c r="G8725" s="170"/>
      <c r="H8725" s="170"/>
      <c r="I8725" s="170"/>
      <c r="J8725" s="170"/>
      <c r="K8725" s="170"/>
      <c r="L8725" s="170"/>
      <c r="M8725" s="170"/>
      <c r="N8725" s="170"/>
      <c r="O8725" s="170"/>
      <c r="P8725" s="170"/>
      <c r="Q8725" s="170"/>
      <c r="R8725" s="170"/>
      <c r="S8725" s="170"/>
      <c r="T8725" s="170"/>
      <c r="U8725" s="170"/>
      <c r="V8725" s="170"/>
      <c r="W8725" s="170"/>
      <c r="X8725" s="174"/>
      <c r="Y8725" s="170"/>
      <c r="Z8725" s="170"/>
      <c r="AA8725" s="170"/>
      <c r="AB8725" s="170"/>
      <c r="AC8725" s="170"/>
      <c r="AD8725" s="174"/>
      <c r="AE8725" s="170"/>
      <c r="AF8725" s="170"/>
      <c r="AI8725" s="170"/>
      <c r="AJ8725" s="170"/>
      <c r="AK8725" s="170"/>
      <c r="AL8725" s="170"/>
      <c r="AM8725" s="170"/>
      <c r="AN8725" s="170"/>
    </row>
    <row r="8726" spans="1:40" ht="52.5" customHeight="1" x14ac:dyDescent="0.2">
      <c r="A8726" s="170"/>
      <c r="B8726" s="170"/>
      <c r="C8726" s="170"/>
      <c r="D8726" s="170"/>
      <c r="E8726" s="170"/>
      <c r="F8726" s="170"/>
      <c r="G8726" s="170"/>
      <c r="H8726" s="170"/>
      <c r="I8726" s="170"/>
      <c r="J8726" s="170"/>
      <c r="K8726" s="170"/>
      <c r="L8726" s="170"/>
      <c r="M8726" s="170"/>
      <c r="N8726" s="170"/>
      <c r="O8726" s="170"/>
      <c r="P8726" s="170"/>
      <c r="Q8726" s="170"/>
      <c r="R8726" s="170"/>
      <c r="S8726" s="170"/>
      <c r="T8726" s="170"/>
      <c r="U8726" s="170"/>
      <c r="V8726" s="170"/>
      <c r="W8726" s="170"/>
      <c r="X8726" s="174"/>
      <c r="Y8726" s="170"/>
      <c r="Z8726" s="170"/>
      <c r="AA8726" s="170"/>
      <c r="AB8726" s="170"/>
      <c r="AC8726" s="170"/>
      <c r="AD8726" s="174"/>
      <c r="AE8726" s="170"/>
      <c r="AF8726" s="170"/>
      <c r="AI8726" s="170"/>
      <c r="AJ8726" s="170"/>
      <c r="AK8726" s="170"/>
      <c r="AL8726" s="170"/>
      <c r="AM8726" s="170"/>
      <c r="AN8726" s="170"/>
    </row>
    <row r="8727" spans="1:40" ht="52.5" customHeight="1" x14ac:dyDescent="0.2">
      <c r="A8727" s="170"/>
      <c r="B8727" s="170"/>
      <c r="C8727" s="170"/>
      <c r="D8727" s="170"/>
      <c r="E8727" s="170"/>
      <c r="F8727" s="170"/>
      <c r="G8727" s="170"/>
      <c r="H8727" s="170"/>
      <c r="I8727" s="170"/>
      <c r="J8727" s="170"/>
      <c r="K8727" s="170"/>
      <c r="L8727" s="170"/>
      <c r="M8727" s="170"/>
      <c r="N8727" s="170"/>
      <c r="O8727" s="170"/>
      <c r="P8727" s="170"/>
      <c r="Q8727" s="170"/>
      <c r="R8727" s="170"/>
      <c r="S8727" s="170"/>
      <c r="T8727" s="170"/>
      <c r="U8727" s="170"/>
      <c r="V8727" s="170"/>
      <c r="W8727" s="170"/>
      <c r="X8727" s="174"/>
      <c r="Y8727" s="170"/>
      <c r="Z8727" s="170"/>
      <c r="AA8727" s="170"/>
      <c r="AB8727" s="170"/>
      <c r="AC8727" s="170"/>
      <c r="AD8727" s="174"/>
      <c r="AE8727" s="170"/>
      <c r="AF8727" s="170"/>
      <c r="AI8727" s="170"/>
      <c r="AJ8727" s="170"/>
      <c r="AK8727" s="170"/>
      <c r="AL8727" s="170"/>
      <c r="AM8727" s="170"/>
      <c r="AN8727" s="170"/>
    </row>
    <row r="8728" spans="1:40" ht="52.5" customHeight="1" x14ac:dyDescent="0.2">
      <c r="A8728" s="170"/>
      <c r="B8728" s="170"/>
      <c r="C8728" s="170"/>
      <c r="D8728" s="170"/>
      <c r="E8728" s="170"/>
      <c r="F8728" s="170"/>
      <c r="G8728" s="170"/>
      <c r="H8728" s="170"/>
      <c r="I8728" s="170"/>
      <c r="J8728" s="170"/>
      <c r="K8728" s="170"/>
      <c r="L8728" s="170"/>
      <c r="M8728" s="170"/>
      <c r="N8728" s="170"/>
      <c r="O8728" s="170"/>
      <c r="P8728" s="170"/>
      <c r="Q8728" s="170"/>
      <c r="R8728" s="170"/>
      <c r="S8728" s="170"/>
      <c r="T8728" s="170"/>
      <c r="U8728" s="170"/>
      <c r="V8728" s="170"/>
      <c r="W8728" s="170"/>
      <c r="X8728" s="174"/>
      <c r="Y8728" s="170"/>
      <c r="Z8728" s="170"/>
      <c r="AA8728" s="170"/>
      <c r="AB8728" s="170"/>
      <c r="AC8728" s="170"/>
      <c r="AD8728" s="174"/>
      <c r="AE8728" s="170"/>
      <c r="AF8728" s="170"/>
      <c r="AI8728" s="170"/>
      <c r="AJ8728" s="170"/>
      <c r="AK8728" s="170"/>
      <c r="AL8728" s="170"/>
      <c r="AM8728" s="170"/>
      <c r="AN8728" s="170"/>
    </row>
    <row r="8729" spans="1:40" ht="52.5" customHeight="1" x14ac:dyDescent="0.2">
      <c r="A8729" s="170"/>
      <c r="B8729" s="170"/>
      <c r="C8729" s="170"/>
      <c r="D8729" s="170"/>
      <c r="E8729" s="170"/>
      <c r="F8729" s="170"/>
      <c r="G8729" s="170"/>
      <c r="H8729" s="170"/>
      <c r="I8729" s="170"/>
      <c r="J8729" s="170"/>
      <c r="K8729" s="170"/>
      <c r="L8729" s="170"/>
      <c r="M8729" s="170"/>
      <c r="N8729" s="170"/>
      <c r="O8729" s="170"/>
      <c r="P8729" s="170"/>
      <c r="Q8729" s="170"/>
      <c r="R8729" s="170"/>
      <c r="S8729" s="170"/>
      <c r="T8729" s="170"/>
      <c r="U8729" s="170"/>
      <c r="V8729" s="170"/>
      <c r="W8729" s="170"/>
      <c r="X8729" s="174"/>
      <c r="Y8729" s="170"/>
      <c r="Z8729" s="170"/>
      <c r="AA8729" s="170"/>
      <c r="AB8729" s="170"/>
      <c r="AC8729" s="170"/>
      <c r="AD8729" s="174"/>
      <c r="AE8729" s="170"/>
      <c r="AF8729" s="170"/>
      <c r="AI8729" s="170"/>
      <c r="AJ8729" s="170"/>
      <c r="AK8729" s="170"/>
      <c r="AL8729" s="170"/>
      <c r="AM8729" s="170"/>
      <c r="AN8729" s="170"/>
    </row>
    <row r="8730" spans="1:40" ht="52.5" customHeight="1" x14ac:dyDescent="0.2">
      <c r="A8730" s="170"/>
      <c r="B8730" s="170"/>
      <c r="C8730" s="170"/>
      <c r="D8730" s="170"/>
      <c r="E8730" s="170"/>
      <c r="F8730" s="170"/>
      <c r="G8730" s="170"/>
      <c r="H8730" s="170"/>
      <c r="I8730" s="170"/>
      <c r="J8730" s="170"/>
      <c r="K8730" s="170"/>
      <c r="L8730" s="170"/>
      <c r="M8730" s="170"/>
      <c r="N8730" s="170"/>
      <c r="O8730" s="170"/>
      <c r="P8730" s="170"/>
      <c r="Q8730" s="170"/>
      <c r="R8730" s="170"/>
      <c r="S8730" s="170"/>
      <c r="T8730" s="170"/>
      <c r="U8730" s="170"/>
      <c r="V8730" s="170"/>
      <c r="W8730" s="170"/>
      <c r="X8730" s="174"/>
      <c r="Y8730" s="170"/>
      <c r="Z8730" s="170"/>
      <c r="AA8730" s="170"/>
      <c r="AB8730" s="170"/>
      <c r="AC8730" s="170"/>
      <c r="AD8730" s="174"/>
      <c r="AE8730" s="170"/>
      <c r="AF8730" s="170"/>
      <c r="AI8730" s="170"/>
      <c r="AJ8730" s="170"/>
      <c r="AK8730" s="170"/>
      <c r="AL8730" s="170"/>
      <c r="AM8730" s="170"/>
      <c r="AN8730" s="170"/>
    </row>
    <row r="8731" spans="1:40" ht="52.5" customHeight="1" x14ac:dyDescent="0.2">
      <c r="A8731" s="170"/>
      <c r="B8731" s="170"/>
      <c r="C8731" s="170"/>
      <c r="D8731" s="170"/>
      <c r="E8731" s="170"/>
      <c r="F8731" s="170"/>
      <c r="G8731" s="170"/>
      <c r="H8731" s="170"/>
      <c r="I8731" s="170"/>
      <c r="J8731" s="170"/>
      <c r="K8731" s="170"/>
      <c r="L8731" s="170"/>
      <c r="M8731" s="170"/>
      <c r="N8731" s="170"/>
      <c r="O8731" s="170"/>
      <c r="P8731" s="170"/>
      <c r="Q8731" s="170"/>
      <c r="R8731" s="170"/>
      <c r="S8731" s="170"/>
      <c r="T8731" s="170"/>
      <c r="U8731" s="170"/>
      <c r="V8731" s="170"/>
      <c r="W8731" s="170"/>
      <c r="X8731" s="174"/>
      <c r="Y8731" s="170"/>
      <c r="Z8731" s="170"/>
      <c r="AA8731" s="170"/>
      <c r="AB8731" s="170"/>
      <c r="AC8731" s="170"/>
      <c r="AD8731" s="174"/>
      <c r="AE8731" s="170"/>
      <c r="AF8731" s="170"/>
      <c r="AI8731" s="170"/>
      <c r="AJ8731" s="170"/>
      <c r="AK8731" s="170"/>
      <c r="AL8731" s="170"/>
      <c r="AM8731" s="170"/>
      <c r="AN8731" s="170"/>
    </row>
    <row r="8732" spans="1:40" ht="52.5" customHeight="1" x14ac:dyDescent="0.2">
      <c r="A8732" s="170"/>
      <c r="B8732" s="170"/>
      <c r="C8732" s="170"/>
      <c r="D8732" s="170"/>
      <c r="E8732" s="170"/>
      <c r="F8732" s="170"/>
      <c r="G8732" s="170"/>
      <c r="H8732" s="170"/>
      <c r="I8732" s="170"/>
      <c r="J8732" s="170"/>
      <c r="K8732" s="170"/>
      <c r="L8732" s="170"/>
      <c r="M8732" s="170"/>
      <c r="N8732" s="170"/>
      <c r="O8732" s="170"/>
      <c r="P8732" s="170"/>
      <c r="Q8732" s="170"/>
      <c r="R8732" s="170"/>
      <c r="S8732" s="170"/>
      <c r="T8732" s="170"/>
      <c r="U8732" s="170"/>
      <c r="V8732" s="170"/>
      <c r="W8732" s="170"/>
      <c r="X8732" s="174"/>
      <c r="Y8732" s="170"/>
      <c r="Z8732" s="170"/>
      <c r="AA8732" s="170"/>
      <c r="AB8732" s="170"/>
      <c r="AC8732" s="170"/>
      <c r="AD8732" s="174"/>
      <c r="AE8732" s="170"/>
      <c r="AF8732" s="170"/>
      <c r="AI8732" s="170"/>
      <c r="AJ8732" s="170"/>
      <c r="AK8732" s="170"/>
      <c r="AL8732" s="170"/>
      <c r="AM8732" s="170"/>
      <c r="AN8732" s="170"/>
    </row>
    <row r="8733" spans="1:40" ht="52.5" customHeight="1" x14ac:dyDescent="0.2">
      <c r="A8733" s="170"/>
      <c r="B8733" s="170"/>
      <c r="C8733" s="170"/>
      <c r="D8733" s="170"/>
      <c r="E8733" s="170"/>
      <c r="F8733" s="170"/>
      <c r="G8733" s="170"/>
      <c r="H8733" s="170"/>
      <c r="I8733" s="170"/>
      <c r="J8733" s="170"/>
      <c r="K8733" s="170"/>
      <c r="L8733" s="170"/>
      <c r="M8733" s="170"/>
      <c r="N8733" s="170"/>
      <c r="O8733" s="170"/>
      <c r="P8733" s="170"/>
      <c r="Q8733" s="170"/>
      <c r="R8733" s="170"/>
      <c r="S8733" s="170"/>
      <c r="T8733" s="170"/>
      <c r="U8733" s="170"/>
      <c r="V8733" s="170"/>
      <c r="W8733" s="170"/>
      <c r="X8733" s="174"/>
      <c r="Y8733" s="170"/>
      <c r="Z8733" s="170"/>
      <c r="AA8733" s="170"/>
      <c r="AB8733" s="170"/>
      <c r="AC8733" s="170"/>
      <c r="AD8733" s="174"/>
      <c r="AE8733" s="170"/>
      <c r="AF8733" s="170"/>
      <c r="AI8733" s="170"/>
      <c r="AJ8733" s="170"/>
      <c r="AK8733" s="170"/>
      <c r="AL8733" s="170"/>
      <c r="AM8733" s="170"/>
      <c r="AN8733" s="170"/>
    </row>
    <row r="8734" spans="1:40" ht="52.5" customHeight="1" x14ac:dyDescent="0.2">
      <c r="A8734" s="170"/>
      <c r="B8734" s="170"/>
      <c r="C8734" s="170"/>
      <c r="D8734" s="170"/>
      <c r="E8734" s="170"/>
      <c r="F8734" s="170"/>
      <c r="G8734" s="170"/>
      <c r="H8734" s="170"/>
      <c r="I8734" s="170"/>
      <c r="J8734" s="170"/>
      <c r="K8734" s="170"/>
      <c r="L8734" s="170"/>
      <c r="M8734" s="170"/>
      <c r="N8734" s="170"/>
      <c r="O8734" s="170"/>
      <c r="P8734" s="170"/>
      <c r="Q8734" s="170"/>
      <c r="R8734" s="170"/>
      <c r="S8734" s="170"/>
      <c r="T8734" s="170"/>
      <c r="U8734" s="170"/>
      <c r="V8734" s="170"/>
      <c r="W8734" s="170"/>
      <c r="X8734" s="174"/>
      <c r="Y8734" s="170"/>
      <c r="Z8734" s="170"/>
      <c r="AA8734" s="170"/>
      <c r="AB8734" s="170"/>
      <c r="AC8734" s="170"/>
      <c r="AD8734" s="174"/>
      <c r="AE8734" s="170"/>
      <c r="AF8734" s="170"/>
      <c r="AI8734" s="170"/>
      <c r="AJ8734" s="170"/>
      <c r="AK8734" s="170"/>
      <c r="AL8734" s="170"/>
      <c r="AM8734" s="170"/>
      <c r="AN8734" s="170"/>
    </row>
    <row r="8735" spans="1:40" ht="52.5" customHeight="1" x14ac:dyDescent="0.2">
      <c r="A8735" s="170"/>
      <c r="B8735" s="170"/>
      <c r="C8735" s="170"/>
      <c r="D8735" s="170"/>
      <c r="E8735" s="170"/>
      <c r="F8735" s="170"/>
      <c r="G8735" s="170"/>
      <c r="H8735" s="170"/>
      <c r="I8735" s="170"/>
      <c r="J8735" s="170"/>
      <c r="K8735" s="170"/>
      <c r="L8735" s="170"/>
      <c r="M8735" s="170"/>
      <c r="N8735" s="170"/>
      <c r="O8735" s="170"/>
      <c r="P8735" s="170"/>
      <c r="Q8735" s="170"/>
      <c r="R8735" s="170"/>
      <c r="S8735" s="170"/>
      <c r="T8735" s="170"/>
      <c r="U8735" s="170"/>
      <c r="V8735" s="170"/>
      <c r="W8735" s="170"/>
      <c r="X8735" s="174"/>
      <c r="Y8735" s="170"/>
      <c r="Z8735" s="170"/>
      <c r="AA8735" s="170"/>
      <c r="AB8735" s="170"/>
      <c r="AC8735" s="170"/>
      <c r="AD8735" s="174"/>
      <c r="AE8735" s="170"/>
      <c r="AF8735" s="170"/>
      <c r="AI8735" s="170"/>
      <c r="AJ8735" s="170"/>
      <c r="AK8735" s="170"/>
      <c r="AL8735" s="170"/>
      <c r="AM8735" s="170"/>
      <c r="AN8735" s="170"/>
    </row>
    <row r="8736" spans="1:40" ht="52.5" customHeight="1" x14ac:dyDescent="0.2">
      <c r="A8736" s="170"/>
      <c r="B8736" s="170"/>
      <c r="C8736" s="170"/>
      <c r="D8736" s="170"/>
      <c r="E8736" s="170"/>
      <c r="F8736" s="170"/>
      <c r="G8736" s="170"/>
      <c r="H8736" s="170"/>
      <c r="I8736" s="170"/>
      <c r="J8736" s="170"/>
      <c r="K8736" s="170"/>
      <c r="L8736" s="170"/>
      <c r="M8736" s="170"/>
      <c r="N8736" s="170"/>
      <c r="O8736" s="170"/>
      <c r="P8736" s="170"/>
      <c r="Q8736" s="170"/>
      <c r="R8736" s="170"/>
      <c r="S8736" s="170"/>
      <c r="T8736" s="170"/>
      <c r="U8736" s="170"/>
      <c r="V8736" s="170"/>
      <c r="W8736" s="170"/>
      <c r="X8736" s="174"/>
      <c r="Y8736" s="170"/>
      <c r="Z8736" s="170"/>
      <c r="AA8736" s="170"/>
      <c r="AB8736" s="170"/>
      <c r="AC8736" s="170"/>
      <c r="AD8736" s="174"/>
      <c r="AE8736" s="170"/>
      <c r="AF8736" s="170"/>
      <c r="AI8736" s="170"/>
      <c r="AJ8736" s="170"/>
      <c r="AK8736" s="170"/>
      <c r="AL8736" s="170"/>
      <c r="AM8736" s="170"/>
      <c r="AN8736" s="170"/>
    </row>
    <row r="8737" spans="1:40" ht="52.5" customHeight="1" x14ac:dyDescent="0.2">
      <c r="A8737" s="170"/>
      <c r="B8737" s="170"/>
      <c r="C8737" s="170"/>
      <c r="D8737" s="170"/>
      <c r="E8737" s="170"/>
      <c r="F8737" s="170"/>
      <c r="G8737" s="170"/>
      <c r="H8737" s="170"/>
      <c r="I8737" s="170"/>
      <c r="J8737" s="170"/>
      <c r="K8737" s="170"/>
      <c r="L8737" s="170"/>
      <c r="M8737" s="170"/>
      <c r="N8737" s="170"/>
      <c r="O8737" s="170"/>
      <c r="P8737" s="170"/>
      <c r="Q8737" s="170"/>
      <c r="R8737" s="170"/>
      <c r="S8737" s="170"/>
      <c r="T8737" s="170"/>
      <c r="U8737" s="170"/>
      <c r="V8737" s="170"/>
      <c r="W8737" s="170"/>
      <c r="X8737" s="174"/>
      <c r="Y8737" s="170"/>
      <c r="Z8737" s="170"/>
      <c r="AA8737" s="170"/>
      <c r="AB8737" s="170"/>
      <c r="AC8737" s="170"/>
      <c r="AD8737" s="174"/>
      <c r="AE8737" s="170"/>
      <c r="AF8737" s="170"/>
      <c r="AI8737" s="170"/>
      <c r="AJ8737" s="170"/>
      <c r="AK8737" s="170"/>
      <c r="AL8737" s="170"/>
      <c r="AM8737" s="170"/>
      <c r="AN8737" s="170"/>
    </row>
    <row r="8738" spans="1:40" ht="52.5" customHeight="1" x14ac:dyDescent="0.2">
      <c r="A8738" s="170"/>
      <c r="B8738" s="170"/>
      <c r="C8738" s="170"/>
      <c r="D8738" s="170"/>
      <c r="E8738" s="170"/>
      <c r="F8738" s="170"/>
      <c r="G8738" s="170"/>
      <c r="H8738" s="170"/>
      <c r="I8738" s="170"/>
      <c r="J8738" s="170"/>
      <c r="K8738" s="170"/>
      <c r="L8738" s="170"/>
      <c r="M8738" s="170"/>
      <c r="N8738" s="170"/>
      <c r="O8738" s="170"/>
      <c r="P8738" s="170"/>
      <c r="Q8738" s="170"/>
      <c r="R8738" s="170"/>
      <c r="S8738" s="170"/>
      <c r="T8738" s="170"/>
      <c r="U8738" s="170"/>
      <c r="V8738" s="170"/>
      <c r="W8738" s="170"/>
      <c r="X8738" s="174"/>
      <c r="Y8738" s="170"/>
      <c r="Z8738" s="170"/>
      <c r="AA8738" s="170"/>
      <c r="AB8738" s="170"/>
      <c r="AC8738" s="170"/>
      <c r="AD8738" s="174"/>
      <c r="AE8738" s="170"/>
      <c r="AF8738" s="170"/>
      <c r="AI8738" s="170"/>
      <c r="AJ8738" s="170"/>
      <c r="AK8738" s="170"/>
      <c r="AL8738" s="170"/>
      <c r="AM8738" s="170"/>
      <c r="AN8738" s="170"/>
    </row>
    <row r="8739" spans="1:40" ht="52.5" customHeight="1" x14ac:dyDescent="0.2">
      <c r="A8739" s="170"/>
      <c r="B8739" s="170"/>
      <c r="C8739" s="170"/>
      <c r="D8739" s="170"/>
      <c r="E8739" s="170"/>
      <c r="F8739" s="170"/>
      <c r="G8739" s="170"/>
      <c r="H8739" s="170"/>
      <c r="I8739" s="170"/>
      <c r="J8739" s="170"/>
      <c r="K8739" s="170"/>
      <c r="L8739" s="170"/>
      <c r="M8739" s="170"/>
      <c r="N8739" s="170"/>
      <c r="O8739" s="170"/>
      <c r="P8739" s="170"/>
      <c r="Q8739" s="170"/>
      <c r="R8739" s="170"/>
      <c r="S8739" s="170"/>
      <c r="T8739" s="170"/>
      <c r="U8739" s="170"/>
      <c r="V8739" s="170"/>
      <c r="W8739" s="170"/>
      <c r="X8739" s="174"/>
      <c r="Y8739" s="170"/>
      <c r="Z8739" s="170"/>
      <c r="AA8739" s="170"/>
      <c r="AB8739" s="170"/>
      <c r="AC8739" s="170"/>
      <c r="AD8739" s="174"/>
      <c r="AE8739" s="170"/>
      <c r="AF8739" s="170"/>
      <c r="AI8739" s="170"/>
      <c r="AJ8739" s="170"/>
      <c r="AK8739" s="170"/>
      <c r="AL8739" s="170"/>
      <c r="AM8739" s="170"/>
      <c r="AN8739" s="170"/>
    </row>
    <row r="8740" spans="1:40" ht="52.5" customHeight="1" x14ac:dyDescent="0.2">
      <c r="A8740" s="170"/>
      <c r="B8740" s="170"/>
      <c r="C8740" s="170"/>
      <c r="D8740" s="170"/>
      <c r="E8740" s="170"/>
      <c r="F8740" s="170"/>
      <c r="G8740" s="170"/>
      <c r="H8740" s="170"/>
      <c r="I8740" s="170"/>
      <c r="J8740" s="170"/>
      <c r="K8740" s="170"/>
      <c r="L8740" s="170"/>
      <c r="M8740" s="170"/>
      <c r="N8740" s="170"/>
      <c r="O8740" s="170"/>
      <c r="P8740" s="170"/>
      <c r="Q8740" s="170"/>
      <c r="R8740" s="170"/>
      <c r="S8740" s="170"/>
      <c r="T8740" s="170"/>
      <c r="U8740" s="170"/>
      <c r="V8740" s="170"/>
      <c r="W8740" s="170"/>
      <c r="X8740" s="174"/>
      <c r="Y8740" s="170"/>
      <c r="Z8740" s="170"/>
      <c r="AA8740" s="170"/>
      <c r="AB8740" s="170"/>
      <c r="AC8740" s="170"/>
      <c r="AD8740" s="174"/>
      <c r="AE8740" s="170"/>
      <c r="AF8740" s="170"/>
      <c r="AI8740" s="170"/>
      <c r="AJ8740" s="170"/>
      <c r="AK8740" s="170"/>
      <c r="AL8740" s="170"/>
      <c r="AM8740" s="170"/>
      <c r="AN8740" s="170"/>
    </row>
    <row r="8741" spans="1:40" ht="52.5" customHeight="1" x14ac:dyDescent="0.2">
      <c r="A8741" s="170"/>
      <c r="B8741" s="170"/>
      <c r="C8741" s="170"/>
      <c r="D8741" s="170"/>
      <c r="E8741" s="170"/>
      <c r="F8741" s="170"/>
      <c r="G8741" s="170"/>
      <c r="H8741" s="170"/>
      <c r="I8741" s="170"/>
      <c r="J8741" s="170"/>
      <c r="K8741" s="170"/>
      <c r="L8741" s="170"/>
      <c r="M8741" s="170"/>
      <c r="N8741" s="170"/>
      <c r="O8741" s="170"/>
      <c r="P8741" s="170"/>
      <c r="Q8741" s="170"/>
      <c r="R8741" s="170"/>
      <c r="S8741" s="170"/>
      <c r="T8741" s="170"/>
      <c r="U8741" s="170"/>
      <c r="V8741" s="170"/>
      <c r="W8741" s="170"/>
      <c r="X8741" s="174"/>
      <c r="Y8741" s="170"/>
      <c r="Z8741" s="170"/>
      <c r="AA8741" s="170"/>
      <c r="AB8741" s="170"/>
      <c r="AC8741" s="170"/>
      <c r="AD8741" s="174"/>
      <c r="AE8741" s="170"/>
      <c r="AF8741" s="170"/>
      <c r="AI8741" s="170"/>
      <c r="AJ8741" s="170"/>
      <c r="AK8741" s="170"/>
      <c r="AL8741" s="170"/>
      <c r="AM8741" s="170"/>
      <c r="AN8741" s="170"/>
    </row>
    <row r="8742" spans="1:40" ht="52.5" customHeight="1" x14ac:dyDescent="0.2">
      <c r="A8742" s="170"/>
      <c r="B8742" s="170"/>
      <c r="C8742" s="170"/>
      <c r="D8742" s="170"/>
      <c r="E8742" s="170"/>
      <c r="F8742" s="170"/>
      <c r="G8742" s="170"/>
      <c r="H8742" s="170"/>
      <c r="I8742" s="170"/>
      <c r="J8742" s="170"/>
      <c r="K8742" s="170"/>
      <c r="L8742" s="170"/>
      <c r="M8742" s="170"/>
      <c r="N8742" s="170"/>
      <c r="O8742" s="170"/>
      <c r="P8742" s="170"/>
      <c r="Q8742" s="170"/>
      <c r="R8742" s="170"/>
      <c r="S8742" s="170"/>
      <c r="T8742" s="170"/>
      <c r="U8742" s="170"/>
      <c r="V8742" s="170"/>
      <c r="W8742" s="170"/>
      <c r="X8742" s="174"/>
      <c r="Y8742" s="170"/>
      <c r="Z8742" s="170"/>
      <c r="AA8742" s="170"/>
      <c r="AB8742" s="170"/>
      <c r="AC8742" s="170"/>
      <c r="AD8742" s="174"/>
      <c r="AE8742" s="170"/>
      <c r="AF8742" s="170"/>
      <c r="AI8742" s="170"/>
      <c r="AJ8742" s="170"/>
      <c r="AK8742" s="170"/>
      <c r="AL8742" s="170"/>
      <c r="AM8742" s="170"/>
      <c r="AN8742" s="170"/>
    </row>
    <row r="8743" spans="1:40" ht="52.5" customHeight="1" x14ac:dyDescent="0.2">
      <c r="A8743" s="170"/>
      <c r="B8743" s="170"/>
      <c r="C8743" s="170"/>
      <c r="D8743" s="170"/>
      <c r="E8743" s="170"/>
      <c r="F8743" s="170"/>
      <c r="G8743" s="170"/>
      <c r="H8743" s="170"/>
      <c r="I8743" s="170"/>
      <c r="J8743" s="170"/>
      <c r="K8743" s="170"/>
      <c r="L8743" s="170"/>
      <c r="M8743" s="170"/>
      <c r="N8743" s="170"/>
      <c r="O8743" s="170"/>
      <c r="P8743" s="170"/>
      <c r="Q8743" s="170"/>
      <c r="R8743" s="170"/>
      <c r="S8743" s="170"/>
      <c r="T8743" s="170"/>
      <c r="U8743" s="170"/>
      <c r="V8743" s="170"/>
      <c r="W8743" s="170"/>
      <c r="X8743" s="174"/>
      <c r="Y8743" s="170"/>
      <c r="Z8743" s="170"/>
      <c r="AA8743" s="170"/>
      <c r="AB8743" s="170"/>
      <c r="AC8743" s="170"/>
      <c r="AD8743" s="174"/>
      <c r="AE8743" s="170"/>
      <c r="AF8743" s="170"/>
      <c r="AI8743" s="170"/>
      <c r="AJ8743" s="170"/>
      <c r="AK8743" s="170"/>
      <c r="AL8743" s="170"/>
      <c r="AM8743" s="170"/>
      <c r="AN8743" s="170"/>
    </row>
    <row r="8744" spans="1:40" ht="52.5" customHeight="1" x14ac:dyDescent="0.2">
      <c r="A8744" s="170"/>
      <c r="B8744" s="170"/>
      <c r="C8744" s="170"/>
      <c r="D8744" s="170"/>
      <c r="E8744" s="170"/>
      <c r="F8744" s="170"/>
      <c r="G8744" s="170"/>
      <c r="H8744" s="170"/>
      <c r="I8744" s="170"/>
      <c r="J8744" s="170"/>
      <c r="K8744" s="170"/>
      <c r="L8744" s="170"/>
      <c r="M8744" s="170"/>
      <c r="N8744" s="170"/>
      <c r="O8744" s="170"/>
      <c r="P8744" s="170"/>
      <c r="Q8744" s="170"/>
      <c r="R8744" s="170"/>
      <c r="S8744" s="170"/>
      <c r="T8744" s="170"/>
      <c r="U8744" s="170"/>
      <c r="V8744" s="170"/>
      <c r="W8744" s="170"/>
      <c r="X8744" s="174"/>
      <c r="Y8744" s="170"/>
      <c r="Z8744" s="170"/>
      <c r="AA8744" s="170"/>
      <c r="AB8744" s="170"/>
      <c r="AC8744" s="170"/>
      <c r="AD8744" s="174"/>
      <c r="AE8744" s="170"/>
      <c r="AF8744" s="170"/>
      <c r="AI8744" s="170"/>
      <c r="AJ8744" s="170"/>
      <c r="AK8744" s="170"/>
      <c r="AL8744" s="170"/>
      <c r="AM8744" s="170"/>
      <c r="AN8744" s="170"/>
    </row>
    <row r="8745" spans="1:40" ht="52.5" customHeight="1" x14ac:dyDescent="0.2">
      <c r="A8745" s="170"/>
      <c r="B8745" s="170"/>
      <c r="C8745" s="170"/>
      <c r="D8745" s="170"/>
      <c r="E8745" s="170"/>
      <c r="F8745" s="170"/>
      <c r="G8745" s="170"/>
      <c r="H8745" s="170"/>
      <c r="I8745" s="170"/>
      <c r="J8745" s="170"/>
      <c r="K8745" s="170"/>
      <c r="L8745" s="170"/>
      <c r="M8745" s="170"/>
      <c r="N8745" s="170"/>
      <c r="O8745" s="170"/>
      <c r="P8745" s="170"/>
      <c r="Q8745" s="170"/>
      <c r="R8745" s="170"/>
      <c r="S8745" s="170"/>
      <c r="T8745" s="170"/>
      <c r="U8745" s="170"/>
      <c r="V8745" s="170"/>
      <c r="W8745" s="170"/>
      <c r="X8745" s="174"/>
      <c r="Y8745" s="170"/>
      <c r="Z8745" s="170"/>
      <c r="AA8745" s="170"/>
      <c r="AB8745" s="170"/>
      <c r="AC8745" s="170"/>
      <c r="AD8745" s="174"/>
      <c r="AE8745" s="170"/>
      <c r="AF8745" s="170"/>
      <c r="AI8745" s="170"/>
      <c r="AJ8745" s="170"/>
      <c r="AK8745" s="170"/>
      <c r="AL8745" s="170"/>
      <c r="AM8745" s="170"/>
      <c r="AN8745" s="170"/>
    </row>
    <row r="8746" spans="1:40" ht="52.5" customHeight="1" x14ac:dyDescent="0.2">
      <c r="A8746" s="170"/>
      <c r="B8746" s="170"/>
      <c r="C8746" s="170"/>
      <c r="D8746" s="170"/>
      <c r="E8746" s="170"/>
      <c r="F8746" s="170"/>
      <c r="G8746" s="170"/>
      <c r="H8746" s="170"/>
      <c r="I8746" s="170"/>
      <c r="J8746" s="170"/>
      <c r="K8746" s="170"/>
      <c r="L8746" s="170"/>
      <c r="M8746" s="170"/>
      <c r="N8746" s="170"/>
      <c r="O8746" s="170"/>
      <c r="P8746" s="170"/>
      <c r="Q8746" s="170"/>
      <c r="R8746" s="170"/>
      <c r="S8746" s="170"/>
      <c r="T8746" s="170"/>
      <c r="U8746" s="170"/>
      <c r="V8746" s="170"/>
      <c r="W8746" s="170"/>
      <c r="X8746" s="174"/>
      <c r="Y8746" s="170"/>
      <c r="Z8746" s="170"/>
      <c r="AA8746" s="170"/>
      <c r="AB8746" s="170"/>
      <c r="AC8746" s="170"/>
      <c r="AD8746" s="174"/>
      <c r="AE8746" s="170"/>
      <c r="AF8746" s="170"/>
      <c r="AI8746" s="170"/>
      <c r="AJ8746" s="170"/>
      <c r="AK8746" s="170"/>
      <c r="AL8746" s="170"/>
      <c r="AM8746" s="170"/>
      <c r="AN8746" s="170"/>
    </row>
    <row r="8747" spans="1:40" ht="52.5" customHeight="1" x14ac:dyDescent="0.2">
      <c r="A8747" s="170"/>
      <c r="B8747" s="170"/>
      <c r="C8747" s="170"/>
      <c r="D8747" s="170"/>
      <c r="E8747" s="170"/>
      <c r="F8747" s="170"/>
      <c r="G8747" s="170"/>
      <c r="H8747" s="170"/>
      <c r="I8747" s="170"/>
      <c r="J8747" s="170"/>
      <c r="K8747" s="170"/>
      <c r="L8747" s="170"/>
      <c r="M8747" s="170"/>
      <c r="N8747" s="170"/>
      <c r="O8747" s="170"/>
      <c r="P8747" s="170"/>
      <c r="Q8747" s="170"/>
      <c r="R8747" s="170"/>
      <c r="S8747" s="170"/>
      <c r="T8747" s="170"/>
      <c r="U8747" s="170"/>
      <c r="V8747" s="170"/>
      <c r="W8747" s="170"/>
      <c r="X8747" s="174"/>
      <c r="Y8747" s="170"/>
      <c r="Z8747" s="170"/>
      <c r="AA8747" s="170"/>
      <c r="AB8747" s="170"/>
      <c r="AC8747" s="170"/>
      <c r="AD8747" s="174"/>
      <c r="AE8747" s="170"/>
      <c r="AF8747" s="170"/>
      <c r="AI8747" s="170"/>
      <c r="AJ8747" s="170"/>
      <c r="AK8747" s="170"/>
      <c r="AL8747" s="170"/>
      <c r="AM8747" s="170"/>
      <c r="AN8747" s="170"/>
    </row>
    <row r="8748" spans="1:40" ht="52.5" customHeight="1" x14ac:dyDescent="0.2">
      <c r="A8748" s="170"/>
      <c r="B8748" s="170"/>
      <c r="C8748" s="170"/>
      <c r="D8748" s="170"/>
      <c r="E8748" s="170"/>
      <c r="F8748" s="170"/>
      <c r="G8748" s="170"/>
      <c r="H8748" s="170"/>
      <c r="I8748" s="170"/>
      <c r="J8748" s="170"/>
      <c r="K8748" s="170"/>
      <c r="L8748" s="170"/>
      <c r="M8748" s="170"/>
      <c r="N8748" s="170"/>
      <c r="O8748" s="170"/>
      <c r="P8748" s="170"/>
      <c r="Q8748" s="170"/>
      <c r="R8748" s="170"/>
      <c r="S8748" s="170"/>
      <c r="T8748" s="170"/>
      <c r="U8748" s="170"/>
      <c r="V8748" s="170"/>
      <c r="W8748" s="170"/>
      <c r="X8748" s="174"/>
      <c r="Y8748" s="170"/>
      <c r="Z8748" s="170"/>
      <c r="AA8748" s="170"/>
      <c r="AB8748" s="170"/>
      <c r="AC8748" s="170"/>
      <c r="AD8748" s="174"/>
      <c r="AE8748" s="170"/>
      <c r="AF8748" s="170"/>
      <c r="AI8748" s="170"/>
      <c r="AJ8748" s="170"/>
      <c r="AK8748" s="170"/>
      <c r="AL8748" s="170"/>
      <c r="AM8748" s="170"/>
      <c r="AN8748" s="170"/>
    </row>
    <row r="8749" spans="1:40" ht="52.5" customHeight="1" x14ac:dyDescent="0.2">
      <c r="A8749" s="170"/>
      <c r="B8749" s="170"/>
      <c r="C8749" s="170"/>
      <c r="D8749" s="170"/>
      <c r="E8749" s="170"/>
      <c r="F8749" s="170"/>
      <c r="G8749" s="170"/>
      <c r="H8749" s="170"/>
      <c r="I8749" s="170"/>
      <c r="J8749" s="170"/>
      <c r="K8749" s="170"/>
      <c r="L8749" s="170"/>
      <c r="M8749" s="170"/>
      <c r="N8749" s="170"/>
      <c r="O8749" s="170"/>
      <c r="P8749" s="170"/>
      <c r="Q8749" s="170"/>
      <c r="R8749" s="170"/>
      <c r="S8749" s="170"/>
      <c r="T8749" s="170"/>
      <c r="U8749" s="170"/>
      <c r="V8749" s="170"/>
      <c r="W8749" s="170"/>
      <c r="X8749" s="174"/>
      <c r="Y8749" s="170"/>
      <c r="Z8749" s="170"/>
      <c r="AA8749" s="170"/>
      <c r="AB8749" s="170"/>
      <c r="AC8749" s="170"/>
      <c r="AD8749" s="174"/>
      <c r="AE8749" s="170"/>
      <c r="AF8749" s="170"/>
      <c r="AI8749" s="170"/>
      <c r="AJ8749" s="170"/>
      <c r="AK8749" s="170"/>
      <c r="AL8749" s="170"/>
      <c r="AM8749" s="170"/>
      <c r="AN8749" s="170"/>
    </row>
    <row r="8750" spans="1:40" ht="52.5" customHeight="1" x14ac:dyDescent="0.2">
      <c r="A8750" s="170"/>
      <c r="B8750" s="170"/>
      <c r="C8750" s="170"/>
      <c r="D8750" s="170"/>
      <c r="E8750" s="170"/>
      <c r="F8750" s="170"/>
      <c r="G8750" s="170"/>
      <c r="H8750" s="170"/>
      <c r="I8750" s="170"/>
      <c r="J8750" s="170"/>
      <c r="K8750" s="170"/>
      <c r="L8750" s="170"/>
      <c r="M8750" s="170"/>
      <c r="N8750" s="170"/>
      <c r="O8750" s="170"/>
      <c r="P8750" s="170"/>
      <c r="Q8750" s="170"/>
      <c r="R8750" s="170"/>
      <c r="S8750" s="170"/>
      <c r="T8750" s="170"/>
      <c r="U8750" s="170"/>
      <c r="V8750" s="170"/>
      <c r="W8750" s="170"/>
      <c r="X8750" s="174"/>
      <c r="Y8750" s="170"/>
      <c r="Z8750" s="170"/>
      <c r="AA8750" s="170"/>
      <c r="AB8750" s="170"/>
      <c r="AC8750" s="170"/>
      <c r="AD8750" s="174"/>
      <c r="AE8750" s="170"/>
      <c r="AF8750" s="170"/>
      <c r="AI8750" s="170"/>
      <c r="AJ8750" s="170"/>
      <c r="AK8750" s="170"/>
      <c r="AL8750" s="170"/>
      <c r="AM8750" s="170"/>
      <c r="AN8750" s="170"/>
    </row>
    <row r="8751" spans="1:40" ht="52.5" customHeight="1" x14ac:dyDescent="0.2">
      <c r="A8751" s="170"/>
      <c r="B8751" s="170"/>
      <c r="C8751" s="170"/>
      <c r="D8751" s="170"/>
      <c r="E8751" s="170"/>
      <c r="F8751" s="170"/>
      <c r="G8751" s="170"/>
      <c r="H8751" s="170"/>
      <c r="I8751" s="170"/>
      <c r="J8751" s="170"/>
      <c r="K8751" s="170"/>
      <c r="L8751" s="170"/>
      <c r="M8751" s="170"/>
      <c r="N8751" s="170"/>
      <c r="O8751" s="170"/>
      <c r="P8751" s="170"/>
      <c r="Q8751" s="170"/>
      <c r="R8751" s="170"/>
      <c r="S8751" s="170"/>
      <c r="T8751" s="170"/>
      <c r="U8751" s="170"/>
      <c r="V8751" s="170"/>
      <c r="W8751" s="170"/>
      <c r="X8751" s="174"/>
      <c r="Y8751" s="170"/>
      <c r="Z8751" s="170"/>
      <c r="AA8751" s="170"/>
      <c r="AB8751" s="170"/>
      <c r="AC8751" s="170"/>
      <c r="AD8751" s="174"/>
      <c r="AE8751" s="170"/>
      <c r="AF8751" s="170"/>
      <c r="AI8751" s="170"/>
      <c r="AJ8751" s="170"/>
      <c r="AK8751" s="170"/>
      <c r="AL8751" s="170"/>
      <c r="AM8751" s="170"/>
      <c r="AN8751" s="170"/>
    </row>
    <row r="8752" spans="1:40" ht="52.5" customHeight="1" x14ac:dyDescent="0.2">
      <c r="A8752" s="170"/>
      <c r="B8752" s="170"/>
      <c r="C8752" s="170"/>
      <c r="D8752" s="170"/>
      <c r="E8752" s="170"/>
      <c r="F8752" s="170"/>
      <c r="G8752" s="170"/>
      <c r="H8752" s="170"/>
      <c r="I8752" s="170"/>
      <c r="J8752" s="170"/>
      <c r="K8752" s="170"/>
      <c r="L8752" s="170"/>
      <c r="M8752" s="170"/>
      <c r="N8752" s="170"/>
      <c r="O8752" s="170"/>
      <c r="P8752" s="170"/>
      <c r="Q8752" s="170"/>
      <c r="R8752" s="170"/>
      <c r="S8752" s="170"/>
      <c r="T8752" s="170"/>
      <c r="U8752" s="170"/>
      <c r="V8752" s="170"/>
      <c r="W8752" s="170"/>
      <c r="X8752" s="174"/>
      <c r="Y8752" s="170"/>
      <c r="Z8752" s="170"/>
      <c r="AA8752" s="170"/>
      <c r="AB8752" s="170"/>
      <c r="AC8752" s="170"/>
      <c r="AD8752" s="174"/>
      <c r="AE8752" s="170"/>
      <c r="AF8752" s="170"/>
      <c r="AI8752" s="170"/>
      <c r="AJ8752" s="170"/>
      <c r="AK8752" s="170"/>
      <c r="AL8752" s="170"/>
      <c r="AM8752" s="170"/>
      <c r="AN8752" s="170"/>
    </row>
    <row r="8753" spans="1:40" ht="52.5" customHeight="1" x14ac:dyDescent="0.2">
      <c r="A8753" s="170"/>
      <c r="B8753" s="170"/>
      <c r="C8753" s="170"/>
      <c r="D8753" s="170"/>
      <c r="E8753" s="170"/>
      <c r="F8753" s="170"/>
      <c r="G8753" s="170"/>
      <c r="H8753" s="170"/>
      <c r="I8753" s="170"/>
      <c r="J8753" s="170"/>
      <c r="K8753" s="170"/>
      <c r="L8753" s="170"/>
      <c r="M8753" s="170"/>
      <c r="N8753" s="170"/>
      <c r="O8753" s="170"/>
      <c r="P8753" s="170"/>
      <c r="Q8753" s="170"/>
      <c r="R8753" s="170"/>
      <c r="S8753" s="170"/>
      <c r="T8753" s="170"/>
      <c r="U8753" s="170"/>
      <c r="V8753" s="170"/>
      <c r="W8753" s="170"/>
      <c r="X8753" s="174"/>
      <c r="Y8753" s="170"/>
      <c r="Z8753" s="170"/>
      <c r="AA8753" s="170"/>
      <c r="AB8753" s="170"/>
      <c r="AC8753" s="170"/>
      <c r="AD8753" s="174"/>
      <c r="AE8753" s="170"/>
      <c r="AF8753" s="170"/>
      <c r="AI8753" s="170"/>
      <c r="AJ8753" s="170"/>
      <c r="AK8753" s="170"/>
      <c r="AL8753" s="170"/>
      <c r="AM8753" s="170"/>
      <c r="AN8753" s="170"/>
    </row>
    <row r="8754" spans="1:40" ht="52.5" customHeight="1" x14ac:dyDescent="0.2">
      <c r="A8754" s="170"/>
      <c r="B8754" s="170"/>
      <c r="C8754" s="170"/>
      <c r="D8754" s="170"/>
      <c r="E8754" s="170"/>
      <c r="F8754" s="170"/>
      <c r="G8754" s="170"/>
      <c r="H8754" s="170"/>
      <c r="I8754" s="170"/>
      <c r="J8754" s="170"/>
      <c r="K8754" s="170"/>
      <c r="L8754" s="170"/>
      <c r="M8754" s="170"/>
      <c r="N8754" s="170"/>
      <c r="O8754" s="170"/>
      <c r="P8754" s="170"/>
      <c r="Q8754" s="170"/>
      <c r="R8754" s="170"/>
      <c r="S8754" s="170"/>
      <c r="T8754" s="170"/>
      <c r="U8754" s="170"/>
      <c r="V8754" s="170"/>
      <c r="W8754" s="170"/>
      <c r="X8754" s="174"/>
      <c r="Y8754" s="170"/>
      <c r="Z8754" s="170"/>
      <c r="AA8754" s="170"/>
      <c r="AB8754" s="170"/>
      <c r="AC8754" s="170"/>
      <c r="AD8754" s="174"/>
      <c r="AE8754" s="170"/>
      <c r="AF8754" s="170"/>
      <c r="AI8754" s="170"/>
      <c r="AJ8754" s="170"/>
      <c r="AK8754" s="170"/>
      <c r="AL8754" s="170"/>
      <c r="AM8754" s="170"/>
      <c r="AN8754" s="170"/>
    </row>
    <row r="8755" spans="1:40" ht="52.5" customHeight="1" x14ac:dyDescent="0.2">
      <c r="A8755" s="170"/>
      <c r="B8755" s="170"/>
      <c r="C8755" s="170"/>
      <c r="D8755" s="170"/>
      <c r="E8755" s="170"/>
      <c r="F8755" s="170"/>
      <c r="G8755" s="170"/>
      <c r="H8755" s="170"/>
      <c r="I8755" s="170"/>
      <c r="J8755" s="170"/>
      <c r="K8755" s="170"/>
      <c r="L8755" s="170"/>
      <c r="M8755" s="170"/>
      <c r="N8755" s="170"/>
      <c r="O8755" s="170"/>
      <c r="P8755" s="170"/>
      <c r="Q8755" s="170"/>
      <c r="R8755" s="170"/>
      <c r="S8755" s="170"/>
      <c r="T8755" s="170"/>
      <c r="U8755" s="170"/>
      <c r="V8755" s="170"/>
      <c r="W8755" s="170"/>
      <c r="X8755" s="174"/>
      <c r="Y8755" s="170"/>
      <c r="Z8755" s="170"/>
      <c r="AA8755" s="170"/>
      <c r="AB8755" s="170"/>
      <c r="AC8755" s="170"/>
      <c r="AD8755" s="174"/>
      <c r="AE8755" s="170"/>
      <c r="AF8755" s="170"/>
      <c r="AI8755" s="170"/>
      <c r="AJ8755" s="170"/>
      <c r="AK8755" s="170"/>
      <c r="AL8755" s="170"/>
      <c r="AM8755" s="170"/>
      <c r="AN8755" s="170"/>
    </row>
    <row r="8756" spans="1:40" ht="52.5" customHeight="1" x14ac:dyDescent="0.2">
      <c r="A8756" s="170"/>
      <c r="B8756" s="170"/>
      <c r="C8756" s="170"/>
      <c r="D8756" s="170"/>
      <c r="E8756" s="170"/>
      <c r="F8756" s="170"/>
      <c r="G8756" s="170"/>
      <c r="H8756" s="170"/>
      <c r="I8756" s="170"/>
      <c r="J8756" s="170"/>
      <c r="K8756" s="170"/>
      <c r="L8756" s="170"/>
      <c r="M8756" s="170"/>
      <c r="N8756" s="170"/>
      <c r="O8756" s="170"/>
      <c r="P8756" s="170"/>
      <c r="Q8756" s="170"/>
      <c r="R8756" s="170"/>
      <c r="S8756" s="170"/>
      <c r="T8756" s="170"/>
      <c r="U8756" s="170"/>
      <c r="V8756" s="170"/>
      <c r="W8756" s="170"/>
      <c r="X8756" s="174"/>
      <c r="Y8756" s="170"/>
      <c r="Z8756" s="170"/>
      <c r="AA8756" s="170"/>
      <c r="AB8756" s="170"/>
      <c r="AC8756" s="170"/>
      <c r="AD8756" s="174"/>
      <c r="AE8756" s="170"/>
      <c r="AF8756" s="170"/>
      <c r="AI8756" s="170"/>
      <c r="AJ8756" s="170"/>
      <c r="AK8756" s="170"/>
      <c r="AL8756" s="170"/>
      <c r="AM8756" s="170"/>
      <c r="AN8756" s="170"/>
    </row>
    <row r="8757" spans="1:40" ht="52.5" customHeight="1" x14ac:dyDescent="0.2">
      <c r="A8757" s="170"/>
      <c r="B8757" s="170"/>
      <c r="C8757" s="170"/>
      <c r="D8757" s="170"/>
      <c r="E8757" s="170"/>
      <c r="F8757" s="170"/>
      <c r="G8757" s="170"/>
      <c r="H8757" s="170"/>
      <c r="I8757" s="170"/>
      <c r="J8757" s="170"/>
      <c r="K8757" s="170"/>
      <c r="L8757" s="170"/>
      <c r="M8757" s="170"/>
      <c r="N8757" s="170"/>
      <c r="O8757" s="170"/>
      <c r="P8757" s="170"/>
      <c r="Q8757" s="170"/>
      <c r="R8757" s="170"/>
      <c r="S8757" s="170"/>
      <c r="T8757" s="170"/>
      <c r="U8757" s="170"/>
      <c r="V8757" s="170"/>
      <c r="W8757" s="170"/>
      <c r="X8757" s="174"/>
      <c r="Y8757" s="170"/>
      <c r="Z8757" s="170"/>
      <c r="AA8757" s="170"/>
      <c r="AB8757" s="170"/>
      <c r="AC8757" s="170"/>
      <c r="AD8757" s="174"/>
      <c r="AE8757" s="170"/>
      <c r="AF8757" s="170"/>
      <c r="AI8757" s="170"/>
      <c r="AJ8757" s="170"/>
      <c r="AK8757" s="170"/>
      <c r="AL8757" s="170"/>
      <c r="AM8757" s="170"/>
      <c r="AN8757" s="170"/>
    </row>
    <row r="8758" spans="1:40" ht="52.5" customHeight="1" x14ac:dyDescent="0.2">
      <c r="A8758" s="170"/>
      <c r="B8758" s="170"/>
      <c r="C8758" s="170"/>
      <c r="D8758" s="170"/>
      <c r="E8758" s="170"/>
      <c r="F8758" s="170"/>
      <c r="G8758" s="170"/>
      <c r="H8758" s="170"/>
      <c r="I8758" s="170"/>
      <c r="J8758" s="170"/>
      <c r="K8758" s="170"/>
      <c r="L8758" s="170"/>
      <c r="M8758" s="170"/>
      <c r="N8758" s="170"/>
      <c r="O8758" s="170"/>
      <c r="P8758" s="170"/>
      <c r="Q8758" s="170"/>
      <c r="R8758" s="170"/>
      <c r="S8758" s="170"/>
      <c r="T8758" s="170"/>
      <c r="U8758" s="170"/>
      <c r="V8758" s="170"/>
      <c r="W8758" s="170"/>
      <c r="X8758" s="174"/>
      <c r="Y8758" s="170"/>
      <c r="Z8758" s="170"/>
      <c r="AA8758" s="170"/>
      <c r="AB8758" s="170"/>
      <c r="AC8758" s="170"/>
      <c r="AD8758" s="174"/>
      <c r="AE8758" s="170"/>
      <c r="AF8758" s="170"/>
      <c r="AI8758" s="170"/>
      <c r="AJ8758" s="170"/>
      <c r="AK8758" s="170"/>
      <c r="AL8758" s="170"/>
      <c r="AM8758" s="170"/>
      <c r="AN8758" s="170"/>
    </row>
    <row r="8759" spans="1:40" ht="52.5" customHeight="1" x14ac:dyDescent="0.2">
      <c r="A8759" s="170"/>
      <c r="B8759" s="170"/>
      <c r="C8759" s="170"/>
      <c r="D8759" s="170"/>
      <c r="E8759" s="170"/>
      <c r="F8759" s="170"/>
      <c r="G8759" s="170"/>
      <c r="H8759" s="170"/>
      <c r="I8759" s="170"/>
      <c r="J8759" s="170"/>
      <c r="K8759" s="170"/>
      <c r="L8759" s="170"/>
      <c r="M8759" s="170"/>
      <c r="N8759" s="170"/>
      <c r="O8759" s="170"/>
      <c r="P8759" s="170"/>
      <c r="Q8759" s="170"/>
      <c r="R8759" s="170"/>
      <c r="S8759" s="170"/>
      <c r="T8759" s="170"/>
      <c r="U8759" s="170"/>
      <c r="V8759" s="170"/>
      <c r="W8759" s="170"/>
      <c r="X8759" s="174"/>
      <c r="Y8759" s="170"/>
      <c r="Z8759" s="170"/>
      <c r="AA8759" s="170"/>
      <c r="AB8759" s="170"/>
      <c r="AC8759" s="170"/>
      <c r="AD8759" s="174"/>
      <c r="AE8759" s="170"/>
      <c r="AF8759" s="170"/>
      <c r="AI8759" s="170"/>
      <c r="AJ8759" s="170"/>
      <c r="AK8759" s="170"/>
      <c r="AL8759" s="170"/>
      <c r="AM8759" s="170"/>
      <c r="AN8759" s="170"/>
    </row>
    <row r="8760" spans="1:40" ht="52.5" customHeight="1" x14ac:dyDescent="0.2">
      <c r="A8760" s="170"/>
      <c r="B8760" s="170"/>
      <c r="C8760" s="170"/>
      <c r="D8760" s="170"/>
      <c r="E8760" s="170"/>
      <c r="F8760" s="170"/>
      <c r="G8760" s="170"/>
      <c r="H8760" s="170"/>
      <c r="I8760" s="170"/>
      <c r="J8760" s="170"/>
      <c r="K8760" s="170"/>
      <c r="L8760" s="170"/>
      <c r="M8760" s="170"/>
      <c r="N8760" s="170"/>
      <c r="O8760" s="170"/>
      <c r="P8760" s="170"/>
      <c r="Q8760" s="170"/>
      <c r="R8760" s="170"/>
      <c r="S8760" s="170"/>
      <c r="T8760" s="170"/>
      <c r="U8760" s="170"/>
      <c r="V8760" s="170"/>
      <c r="W8760" s="170"/>
      <c r="X8760" s="174"/>
      <c r="Y8760" s="170"/>
      <c r="Z8760" s="170"/>
      <c r="AA8760" s="170"/>
      <c r="AB8760" s="170"/>
      <c r="AC8760" s="170"/>
      <c r="AD8760" s="174"/>
      <c r="AE8760" s="170"/>
      <c r="AF8760" s="170"/>
      <c r="AI8760" s="170"/>
      <c r="AJ8760" s="170"/>
      <c r="AK8760" s="170"/>
      <c r="AL8760" s="170"/>
      <c r="AM8760" s="170"/>
      <c r="AN8760" s="170"/>
    </row>
    <row r="8761" spans="1:40" ht="52.5" customHeight="1" x14ac:dyDescent="0.2">
      <c r="A8761" s="170"/>
      <c r="B8761" s="170"/>
      <c r="C8761" s="170"/>
      <c r="D8761" s="170"/>
      <c r="E8761" s="170"/>
      <c r="F8761" s="170"/>
      <c r="G8761" s="170"/>
      <c r="H8761" s="170"/>
      <c r="I8761" s="170"/>
      <c r="J8761" s="170"/>
      <c r="K8761" s="170"/>
      <c r="L8761" s="170"/>
      <c r="M8761" s="170"/>
      <c r="N8761" s="170"/>
      <c r="O8761" s="170"/>
      <c r="P8761" s="170"/>
      <c r="Q8761" s="170"/>
      <c r="R8761" s="170"/>
      <c r="S8761" s="170"/>
      <c r="T8761" s="170"/>
      <c r="U8761" s="170"/>
      <c r="V8761" s="170"/>
      <c r="W8761" s="170"/>
      <c r="X8761" s="174"/>
      <c r="Y8761" s="170"/>
      <c r="Z8761" s="170"/>
      <c r="AA8761" s="170"/>
      <c r="AB8761" s="170"/>
      <c r="AC8761" s="170"/>
      <c r="AD8761" s="174"/>
      <c r="AE8761" s="170"/>
      <c r="AF8761" s="170"/>
      <c r="AI8761" s="170"/>
      <c r="AJ8761" s="170"/>
      <c r="AK8761" s="170"/>
      <c r="AL8761" s="170"/>
      <c r="AM8761" s="170"/>
      <c r="AN8761" s="170"/>
    </row>
    <row r="8762" spans="1:40" ht="52.5" customHeight="1" x14ac:dyDescent="0.2">
      <c r="A8762" s="170"/>
      <c r="B8762" s="170"/>
      <c r="C8762" s="170"/>
      <c r="D8762" s="170"/>
      <c r="E8762" s="170"/>
      <c r="F8762" s="170"/>
      <c r="G8762" s="170"/>
      <c r="H8762" s="170"/>
      <c r="I8762" s="170"/>
      <c r="J8762" s="170"/>
      <c r="K8762" s="170"/>
      <c r="L8762" s="170"/>
      <c r="M8762" s="170"/>
      <c r="N8762" s="170"/>
      <c r="O8762" s="170"/>
      <c r="P8762" s="170"/>
      <c r="Q8762" s="170"/>
      <c r="R8762" s="170"/>
      <c r="S8762" s="170"/>
      <c r="T8762" s="170"/>
      <c r="U8762" s="170"/>
      <c r="V8762" s="170"/>
      <c r="W8762" s="170"/>
      <c r="X8762" s="174"/>
      <c r="Y8762" s="170"/>
      <c r="Z8762" s="170"/>
      <c r="AA8762" s="170"/>
      <c r="AB8762" s="170"/>
      <c r="AC8762" s="170"/>
      <c r="AD8762" s="174"/>
      <c r="AE8762" s="170"/>
      <c r="AF8762" s="170"/>
      <c r="AI8762" s="170"/>
      <c r="AJ8762" s="170"/>
      <c r="AK8762" s="170"/>
      <c r="AL8762" s="170"/>
      <c r="AM8762" s="170"/>
      <c r="AN8762" s="170"/>
    </row>
    <row r="8763" spans="1:40" ht="52.5" customHeight="1" x14ac:dyDescent="0.2">
      <c r="A8763" s="170"/>
      <c r="B8763" s="170"/>
      <c r="C8763" s="170"/>
      <c r="D8763" s="170"/>
      <c r="E8763" s="170"/>
      <c r="F8763" s="170"/>
      <c r="G8763" s="170"/>
      <c r="H8763" s="170"/>
      <c r="I8763" s="170"/>
      <c r="J8763" s="170"/>
      <c r="K8763" s="170"/>
      <c r="L8763" s="170"/>
      <c r="M8763" s="170"/>
      <c r="N8763" s="170"/>
      <c r="O8763" s="170"/>
      <c r="P8763" s="170"/>
      <c r="Q8763" s="170"/>
      <c r="R8763" s="170"/>
      <c r="S8763" s="170"/>
      <c r="T8763" s="170"/>
      <c r="U8763" s="170"/>
      <c r="V8763" s="170"/>
      <c r="W8763" s="170"/>
      <c r="X8763" s="174"/>
      <c r="Y8763" s="170"/>
      <c r="Z8763" s="170"/>
      <c r="AA8763" s="170"/>
      <c r="AB8763" s="170"/>
      <c r="AC8763" s="170"/>
      <c r="AD8763" s="174"/>
      <c r="AE8763" s="170"/>
      <c r="AF8763" s="170"/>
      <c r="AI8763" s="170"/>
      <c r="AJ8763" s="170"/>
      <c r="AK8763" s="170"/>
      <c r="AL8763" s="170"/>
      <c r="AM8763" s="170"/>
      <c r="AN8763" s="170"/>
    </row>
    <row r="8764" spans="1:40" ht="52.5" customHeight="1" x14ac:dyDescent="0.2">
      <c r="A8764" s="170"/>
      <c r="B8764" s="170"/>
      <c r="C8764" s="170"/>
      <c r="D8764" s="170"/>
      <c r="E8764" s="170"/>
      <c r="F8764" s="170"/>
      <c r="G8764" s="170"/>
      <c r="H8764" s="170"/>
      <c r="I8764" s="170"/>
      <c r="J8764" s="170"/>
      <c r="K8764" s="170"/>
      <c r="L8764" s="170"/>
      <c r="M8764" s="170"/>
      <c r="N8764" s="170"/>
      <c r="O8764" s="170"/>
      <c r="P8764" s="170"/>
      <c r="Q8764" s="170"/>
      <c r="R8764" s="170"/>
      <c r="S8764" s="170"/>
      <c r="T8764" s="170"/>
      <c r="U8764" s="170"/>
      <c r="V8764" s="170"/>
      <c r="W8764" s="170"/>
      <c r="X8764" s="174"/>
      <c r="Y8764" s="170"/>
      <c r="Z8764" s="170"/>
      <c r="AA8764" s="170"/>
      <c r="AB8764" s="170"/>
      <c r="AC8764" s="170"/>
      <c r="AD8764" s="174"/>
      <c r="AE8764" s="170"/>
      <c r="AF8764" s="170"/>
      <c r="AI8764" s="170"/>
      <c r="AJ8764" s="170"/>
      <c r="AK8764" s="170"/>
      <c r="AL8764" s="170"/>
      <c r="AM8764" s="170"/>
      <c r="AN8764" s="170"/>
    </row>
    <row r="8765" spans="1:40" ht="52.5" customHeight="1" x14ac:dyDescent="0.2">
      <c r="A8765" s="170"/>
      <c r="B8765" s="170"/>
      <c r="C8765" s="170"/>
      <c r="D8765" s="170"/>
      <c r="E8765" s="170"/>
      <c r="F8765" s="170"/>
      <c r="G8765" s="170"/>
      <c r="H8765" s="170"/>
      <c r="I8765" s="170"/>
      <c r="J8765" s="170"/>
      <c r="K8765" s="170"/>
      <c r="L8765" s="170"/>
      <c r="M8765" s="170"/>
      <c r="N8765" s="170"/>
      <c r="O8765" s="170"/>
      <c r="P8765" s="170"/>
      <c r="Q8765" s="170"/>
      <c r="R8765" s="170"/>
      <c r="S8765" s="170"/>
      <c r="T8765" s="170"/>
      <c r="U8765" s="170"/>
      <c r="V8765" s="170"/>
      <c r="W8765" s="170"/>
      <c r="X8765" s="174"/>
      <c r="Y8765" s="170"/>
      <c r="Z8765" s="170"/>
      <c r="AA8765" s="170"/>
      <c r="AB8765" s="170"/>
      <c r="AC8765" s="170"/>
      <c r="AD8765" s="174"/>
      <c r="AE8765" s="170"/>
      <c r="AF8765" s="170"/>
      <c r="AI8765" s="170"/>
      <c r="AJ8765" s="170"/>
      <c r="AK8765" s="170"/>
      <c r="AL8765" s="170"/>
      <c r="AM8765" s="170"/>
      <c r="AN8765" s="170"/>
    </row>
    <row r="8766" spans="1:40" ht="52.5" customHeight="1" x14ac:dyDescent="0.2">
      <c r="A8766" s="170"/>
      <c r="B8766" s="170"/>
      <c r="C8766" s="170"/>
      <c r="D8766" s="170"/>
      <c r="E8766" s="170"/>
      <c r="F8766" s="170"/>
      <c r="G8766" s="170"/>
      <c r="H8766" s="170"/>
      <c r="I8766" s="170"/>
      <c r="J8766" s="170"/>
      <c r="K8766" s="170"/>
      <c r="L8766" s="170"/>
      <c r="M8766" s="170"/>
      <c r="N8766" s="170"/>
      <c r="O8766" s="170"/>
      <c r="P8766" s="170"/>
      <c r="Q8766" s="170"/>
      <c r="R8766" s="170"/>
      <c r="S8766" s="170"/>
      <c r="T8766" s="170"/>
      <c r="U8766" s="170"/>
      <c r="V8766" s="170"/>
      <c r="W8766" s="170"/>
      <c r="X8766" s="174"/>
      <c r="Y8766" s="170"/>
      <c r="Z8766" s="170"/>
      <c r="AA8766" s="170"/>
      <c r="AB8766" s="170"/>
      <c r="AC8766" s="170"/>
      <c r="AD8766" s="174"/>
      <c r="AE8766" s="170"/>
      <c r="AF8766" s="170"/>
      <c r="AI8766" s="170"/>
      <c r="AJ8766" s="170"/>
      <c r="AK8766" s="170"/>
      <c r="AL8766" s="170"/>
      <c r="AM8766" s="170"/>
      <c r="AN8766" s="170"/>
    </row>
    <row r="8767" spans="1:40" ht="52.5" customHeight="1" x14ac:dyDescent="0.2">
      <c r="A8767" s="170"/>
      <c r="B8767" s="170"/>
      <c r="C8767" s="170"/>
      <c r="D8767" s="170"/>
      <c r="E8767" s="170"/>
      <c r="F8767" s="170"/>
      <c r="G8767" s="170"/>
      <c r="H8767" s="170"/>
      <c r="I8767" s="170"/>
      <c r="J8767" s="170"/>
      <c r="K8767" s="170"/>
      <c r="L8767" s="170"/>
      <c r="M8767" s="170"/>
      <c r="N8767" s="170"/>
      <c r="O8767" s="170"/>
      <c r="P8767" s="170"/>
      <c r="Q8767" s="170"/>
      <c r="R8767" s="170"/>
      <c r="S8767" s="170"/>
      <c r="T8767" s="170"/>
      <c r="U8767" s="170"/>
      <c r="V8767" s="170"/>
      <c r="W8767" s="170"/>
      <c r="X8767" s="174"/>
      <c r="Y8767" s="170"/>
      <c r="Z8767" s="170"/>
      <c r="AA8767" s="170"/>
      <c r="AB8767" s="170"/>
      <c r="AC8767" s="170"/>
      <c r="AD8767" s="174"/>
      <c r="AE8767" s="170"/>
      <c r="AF8767" s="170"/>
      <c r="AI8767" s="170"/>
      <c r="AJ8767" s="170"/>
      <c r="AK8767" s="170"/>
      <c r="AL8767" s="170"/>
      <c r="AM8767" s="170"/>
      <c r="AN8767" s="170"/>
    </row>
    <row r="8768" spans="1:40" ht="52.5" customHeight="1" x14ac:dyDescent="0.2">
      <c r="A8768" s="170"/>
      <c r="B8768" s="170"/>
      <c r="C8768" s="170"/>
      <c r="D8768" s="170"/>
      <c r="E8768" s="170"/>
      <c r="F8768" s="170"/>
      <c r="G8768" s="170"/>
      <c r="H8768" s="170"/>
      <c r="I8768" s="170"/>
      <c r="J8768" s="170"/>
      <c r="K8768" s="170"/>
      <c r="L8768" s="170"/>
      <c r="M8768" s="170"/>
      <c r="N8768" s="170"/>
      <c r="O8768" s="170"/>
      <c r="P8768" s="170"/>
      <c r="Q8768" s="170"/>
      <c r="R8768" s="170"/>
      <c r="S8768" s="170"/>
      <c r="T8768" s="170"/>
      <c r="U8768" s="170"/>
      <c r="V8768" s="170"/>
      <c r="W8768" s="170"/>
      <c r="X8768" s="174"/>
      <c r="Y8768" s="170"/>
      <c r="Z8768" s="170"/>
      <c r="AA8768" s="170"/>
      <c r="AB8768" s="170"/>
      <c r="AC8768" s="170"/>
      <c r="AD8768" s="174"/>
      <c r="AE8768" s="170"/>
      <c r="AF8768" s="170"/>
      <c r="AI8768" s="170"/>
      <c r="AJ8768" s="170"/>
      <c r="AK8768" s="170"/>
      <c r="AL8768" s="170"/>
      <c r="AM8768" s="170"/>
      <c r="AN8768" s="170"/>
    </row>
    <row r="8769" spans="1:40" ht="52.5" customHeight="1" x14ac:dyDescent="0.2">
      <c r="A8769" s="170"/>
      <c r="B8769" s="170"/>
      <c r="C8769" s="170"/>
      <c r="D8769" s="170"/>
      <c r="E8769" s="170"/>
      <c r="F8769" s="170"/>
      <c r="G8769" s="170"/>
      <c r="H8769" s="170"/>
      <c r="I8769" s="170"/>
      <c r="J8769" s="170"/>
      <c r="K8769" s="170"/>
      <c r="L8769" s="170"/>
      <c r="M8769" s="170"/>
      <c r="N8769" s="170"/>
      <c r="O8769" s="170"/>
      <c r="P8769" s="170"/>
      <c r="Q8769" s="170"/>
      <c r="R8769" s="170"/>
      <c r="S8769" s="170"/>
      <c r="T8769" s="170"/>
      <c r="U8769" s="170"/>
      <c r="V8769" s="170"/>
      <c r="W8769" s="170"/>
      <c r="X8769" s="174"/>
      <c r="Y8769" s="170"/>
      <c r="Z8769" s="170"/>
      <c r="AA8769" s="170"/>
      <c r="AB8769" s="170"/>
      <c r="AC8769" s="170"/>
      <c r="AD8769" s="174"/>
      <c r="AE8769" s="170"/>
      <c r="AF8769" s="170"/>
      <c r="AI8769" s="170"/>
      <c r="AJ8769" s="170"/>
      <c r="AK8769" s="170"/>
      <c r="AL8769" s="170"/>
      <c r="AM8769" s="170"/>
      <c r="AN8769" s="170"/>
    </row>
    <row r="8770" spans="1:40" ht="52.5" customHeight="1" x14ac:dyDescent="0.2">
      <c r="A8770" s="170"/>
      <c r="B8770" s="170"/>
      <c r="C8770" s="170"/>
      <c r="D8770" s="170"/>
      <c r="E8770" s="170"/>
      <c r="F8770" s="170"/>
      <c r="G8770" s="170"/>
      <c r="H8770" s="170"/>
      <c r="I8770" s="170"/>
      <c r="J8770" s="170"/>
      <c r="K8770" s="170"/>
      <c r="L8770" s="170"/>
      <c r="M8770" s="170"/>
      <c r="N8770" s="170"/>
      <c r="O8770" s="170"/>
      <c r="P8770" s="170"/>
      <c r="Q8770" s="170"/>
      <c r="R8770" s="170"/>
      <c r="S8770" s="170"/>
      <c r="T8770" s="170"/>
      <c r="U8770" s="170"/>
      <c r="V8770" s="170"/>
      <c r="W8770" s="170"/>
      <c r="X8770" s="174"/>
      <c r="Y8770" s="170"/>
      <c r="Z8770" s="170"/>
      <c r="AA8770" s="170"/>
      <c r="AB8770" s="170"/>
      <c r="AC8770" s="170"/>
      <c r="AD8770" s="174"/>
      <c r="AE8770" s="170"/>
      <c r="AF8770" s="170"/>
      <c r="AI8770" s="170"/>
      <c r="AJ8770" s="170"/>
      <c r="AK8770" s="170"/>
      <c r="AL8770" s="170"/>
      <c r="AM8770" s="170"/>
      <c r="AN8770" s="170"/>
    </row>
    <row r="8771" spans="1:40" ht="52.5" customHeight="1" x14ac:dyDescent="0.2">
      <c r="A8771" s="170"/>
      <c r="B8771" s="170"/>
      <c r="C8771" s="170"/>
      <c r="D8771" s="170"/>
      <c r="E8771" s="170"/>
      <c r="F8771" s="170"/>
      <c r="G8771" s="170"/>
      <c r="H8771" s="170"/>
      <c r="I8771" s="170"/>
      <c r="J8771" s="170"/>
      <c r="K8771" s="170"/>
      <c r="L8771" s="170"/>
      <c r="M8771" s="170"/>
      <c r="N8771" s="170"/>
      <c r="O8771" s="170"/>
      <c r="P8771" s="170"/>
      <c r="Q8771" s="170"/>
      <c r="R8771" s="170"/>
      <c r="S8771" s="170"/>
      <c r="T8771" s="170"/>
      <c r="U8771" s="170"/>
      <c r="V8771" s="170"/>
      <c r="W8771" s="170"/>
      <c r="X8771" s="174"/>
      <c r="Y8771" s="170"/>
      <c r="Z8771" s="170"/>
      <c r="AA8771" s="170"/>
      <c r="AB8771" s="170"/>
      <c r="AC8771" s="170"/>
      <c r="AD8771" s="174"/>
      <c r="AE8771" s="170"/>
      <c r="AF8771" s="170"/>
      <c r="AI8771" s="170"/>
      <c r="AJ8771" s="170"/>
      <c r="AK8771" s="170"/>
      <c r="AL8771" s="170"/>
      <c r="AM8771" s="170"/>
      <c r="AN8771" s="170"/>
    </row>
    <row r="8772" spans="1:40" ht="52.5" customHeight="1" x14ac:dyDescent="0.2">
      <c r="A8772" s="170"/>
      <c r="B8772" s="170"/>
      <c r="C8772" s="170"/>
      <c r="D8772" s="170"/>
      <c r="E8772" s="170"/>
      <c r="F8772" s="170"/>
      <c r="G8772" s="170"/>
      <c r="H8772" s="170"/>
      <c r="I8772" s="170"/>
      <c r="J8772" s="170"/>
      <c r="K8772" s="170"/>
      <c r="L8772" s="170"/>
      <c r="M8772" s="170"/>
      <c r="N8772" s="170"/>
      <c r="O8772" s="170"/>
      <c r="P8772" s="170"/>
      <c r="Q8772" s="170"/>
      <c r="R8772" s="170"/>
      <c r="S8772" s="170"/>
      <c r="T8772" s="170"/>
      <c r="U8772" s="170"/>
      <c r="V8772" s="170"/>
      <c r="W8772" s="170"/>
      <c r="X8772" s="174"/>
      <c r="Y8772" s="170"/>
      <c r="Z8772" s="170"/>
      <c r="AA8772" s="170"/>
      <c r="AB8772" s="170"/>
      <c r="AC8772" s="170"/>
      <c r="AD8772" s="174"/>
      <c r="AE8772" s="170"/>
      <c r="AF8772" s="170"/>
      <c r="AI8772" s="170"/>
      <c r="AJ8772" s="170"/>
      <c r="AK8772" s="170"/>
      <c r="AL8772" s="170"/>
      <c r="AM8772" s="170"/>
      <c r="AN8772" s="170"/>
    </row>
    <row r="8773" spans="1:40" ht="52.5" customHeight="1" x14ac:dyDescent="0.2">
      <c r="A8773" s="170"/>
      <c r="B8773" s="170"/>
      <c r="C8773" s="170"/>
      <c r="D8773" s="170"/>
      <c r="E8773" s="170"/>
      <c r="F8773" s="170"/>
      <c r="G8773" s="170"/>
      <c r="H8773" s="170"/>
      <c r="I8773" s="170"/>
      <c r="J8773" s="170"/>
      <c r="K8773" s="170"/>
      <c r="L8773" s="170"/>
      <c r="M8773" s="170"/>
      <c r="N8773" s="170"/>
      <c r="O8773" s="170"/>
      <c r="P8773" s="170"/>
      <c r="Q8773" s="170"/>
      <c r="R8773" s="170"/>
      <c r="S8773" s="170"/>
      <c r="T8773" s="170"/>
      <c r="U8773" s="170"/>
      <c r="V8773" s="170"/>
      <c r="W8773" s="170"/>
      <c r="X8773" s="174"/>
      <c r="Y8773" s="170"/>
      <c r="Z8773" s="170"/>
      <c r="AA8773" s="170"/>
      <c r="AB8773" s="170"/>
      <c r="AC8773" s="170"/>
      <c r="AD8773" s="174"/>
      <c r="AE8773" s="170"/>
      <c r="AF8773" s="170"/>
      <c r="AI8773" s="170"/>
      <c r="AJ8773" s="170"/>
      <c r="AK8773" s="170"/>
      <c r="AL8773" s="170"/>
      <c r="AM8773" s="170"/>
      <c r="AN8773" s="170"/>
    </row>
    <row r="8774" spans="1:40" ht="52.5" customHeight="1" x14ac:dyDescent="0.2">
      <c r="A8774" s="170"/>
      <c r="B8774" s="170"/>
      <c r="C8774" s="170"/>
      <c r="D8774" s="170"/>
      <c r="E8774" s="170"/>
      <c r="F8774" s="170"/>
      <c r="G8774" s="170"/>
      <c r="H8774" s="170"/>
      <c r="I8774" s="170"/>
      <c r="J8774" s="170"/>
      <c r="K8774" s="170"/>
      <c r="L8774" s="170"/>
      <c r="M8774" s="170"/>
      <c r="N8774" s="170"/>
      <c r="O8774" s="170"/>
      <c r="P8774" s="170"/>
      <c r="Q8774" s="170"/>
      <c r="R8774" s="170"/>
      <c r="S8774" s="170"/>
      <c r="T8774" s="170"/>
      <c r="U8774" s="170"/>
      <c r="V8774" s="170"/>
      <c r="W8774" s="170"/>
      <c r="X8774" s="174"/>
      <c r="Y8774" s="170"/>
      <c r="Z8774" s="170"/>
      <c r="AA8774" s="170"/>
      <c r="AB8774" s="170"/>
      <c r="AC8774" s="170"/>
      <c r="AD8774" s="174"/>
      <c r="AE8774" s="170"/>
      <c r="AF8774" s="170"/>
      <c r="AI8774" s="170"/>
      <c r="AJ8774" s="170"/>
      <c r="AK8774" s="170"/>
      <c r="AL8774" s="170"/>
      <c r="AM8774" s="170"/>
      <c r="AN8774" s="170"/>
    </row>
    <row r="8775" spans="1:40" ht="52.5" customHeight="1" x14ac:dyDescent="0.2">
      <c r="A8775" s="170"/>
      <c r="B8775" s="170"/>
      <c r="C8775" s="170"/>
      <c r="D8775" s="170"/>
      <c r="E8775" s="170"/>
      <c r="F8775" s="170"/>
      <c r="G8775" s="170"/>
      <c r="H8775" s="170"/>
      <c r="I8775" s="170"/>
      <c r="J8775" s="170"/>
      <c r="K8775" s="170"/>
      <c r="L8775" s="170"/>
      <c r="M8775" s="170"/>
      <c r="N8775" s="170"/>
      <c r="O8775" s="170"/>
      <c r="P8775" s="170"/>
      <c r="Q8775" s="170"/>
      <c r="R8775" s="170"/>
      <c r="S8775" s="170"/>
      <c r="T8775" s="170"/>
      <c r="U8775" s="170"/>
      <c r="V8775" s="170"/>
      <c r="W8775" s="170"/>
      <c r="X8775" s="174"/>
      <c r="Y8775" s="170"/>
      <c r="Z8775" s="170"/>
      <c r="AA8775" s="170"/>
      <c r="AB8775" s="170"/>
      <c r="AC8775" s="170"/>
      <c r="AD8775" s="174"/>
      <c r="AE8775" s="170"/>
      <c r="AF8775" s="170"/>
      <c r="AI8775" s="170"/>
      <c r="AJ8775" s="170"/>
      <c r="AK8775" s="170"/>
      <c r="AL8775" s="170"/>
      <c r="AM8775" s="170"/>
      <c r="AN8775" s="170"/>
    </row>
    <row r="8776" spans="1:40" ht="52.5" customHeight="1" x14ac:dyDescent="0.2">
      <c r="A8776" s="170"/>
      <c r="B8776" s="170"/>
      <c r="C8776" s="170"/>
      <c r="D8776" s="170"/>
      <c r="E8776" s="170"/>
      <c r="F8776" s="170"/>
      <c r="G8776" s="170"/>
      <c r="H8776" s="170"/>
      <c r="I8776" s="170"/>
      <c r="J8776" s="170"/>
      <c r="K8776" s="170"/>
      <c r="L8776" s="170"/>
      <c r="M8776" s="170"/>
      <c r="N8776" s="170"/>
      <c r="O8776" s="170"/>
      <c r="P8776" s="170"/>
      <c r="Q8776" s="170"/>
      <c r="R8776" s="170"/>
      <c r="S8776" s="170"/>
      <c r="T8776" s="170"/>
      <c r="U8776" s="170"/>
      <c r="V8776" s="170"/>
      <c r="W8776" s="170"/>
      <c r="X8776" s="174"/>
      <c r="Y8776" s="170"/>
      <c r="Z8776" s="170"/>
      <c r="AA8776" s="170"/>
      <c r="AB8776" s="170"/>
      <c r="AC8776" s="170"/>
      <c r="AD8776" s="174"/>
      <c r="AE8776" s="170"/>
      <c r="AF8776" s="170"/>
      <c r="AI8776" s="170"/>
      <c r="AJ8776" s="170"/>
      <c r="AK8776" s="170"/>
      <c r="AL8776" s="170"/>
      <c r="AM8776" s="170"/>
      <c r="AN8776" s="170"/>
    </row>
    <row r="8777" spans="1:40" ht="52.5" customHeight="1" x14ac:dyDescent="0.2">
      <c r="A8777" s="170"/>
      <c r="B8777" s="170"/>
      <c r="C8777" s="170"/>
      <c r="D8777" s="170"/>
      <c r="E8777" s="170"/>
      <c r="F8777" s="170"/>
      <c r="G8777" s="170"/>
      <c r="H8777" s="170"/>
      <c r="I8777" s="170"/>
      <c r="J8777" s="170"/>
      <c r="K8777" s="170"/>
      <c r="L8777" s="170"/>
      <c r="M8777" s="170"/>
      <c r="N8777" s="170"/>
      <c r="O8777" s="170"/>
      <c r="P8777" s="170"/>
      <c r="Q8777" s="170"/>
      <c r="R8777" s="170"/>
      <c r="S8777" s="170"/>
      <c r="T8777" s="170"/>
      <c r="U8777" s="170"/>
      <c r="V8777" s="170"/>
      <c r="W8777" s="170"/>
      <c r="X8777" s="174"/>
      <c r="Y8777" s="170"/>
      <c r="Z8777" s="170"/>
      <c r="AA8777" s="170"/>
      <c r="AB8777" s="170"/>
      <c r="AC8777" s="170"/>
      <c r="AD8777" s="174"/>
      <c r="AE8777" s="170"/>
      <c r="AF8777" s="170"/>
      <c r="AI8777" s="170"/>
      <c r="AJ8777" s="170"/>
      <c r="AK8777" s="170"/>
      <c r="AL8777" s="170"/>
      <c r="AM8777" s="170"/>
      <c r="AN8777" s="170"/>
    </row>
    <row r="8778" spans="1:40" ht="52.5" customHeight="1" x14ac:dyDescent="0.2">
      <c r="A8778" s="170"/>
      <c r="B8778" s="170"/>
      <c r="C8778" s="170"/>
      <c r="D8778" s="170"/>
      <c r="E8778" s="170"/>
      <c r="F8778" s="170"/>
      <c r="G8778" s="170"/>
      <c r="H8778" s="170"/>
      <c r="I8778" s="170"/>
      <c r="J8778" s="170"/>
      <c r="K8778" s="170"/>
      <c r="L8778" s="170"/>
      <c r="M8778" s="170"/>
      <c r="N8778" s="170"/>
      <c r="O8778" s="170"/>
      <c r="P8778" s="170"/>
      <c r="Q8778" s="170"/>
      <c r="R8778" s="170"/>
      <c r="S8778" s="170"/>
      <c r="T8778" s="170"/>
      <c r="U8778" s="170"/>
      <c r="V8778" s="170"/>
      <c r="W8778" s="170"/>
      <c r="X8778" s="174"/>
      <c r="Y8778" s="170"/>
      <c r="Z8778" s="170"/>
      <c r="AA8778" s="170"/>
      <c r="AB8778" s="170"/>
      <c r="AC8778" s="170"/>
      <c r="AD8778" s="174"/>
      <c r="AE8778" s="170"/>
      <c r="AF8778" s="170"/>
      <c r="AI8778" s="170"/>
      <c r="AJ8778" s="170"/>
      <c r="AK8778" s="170"/>
      <c r="AL8778" s="170"/>
      <c r="AM8778" s="170"/>
      <c r="AN8778" s="170"/>
    </row>
    <row r="8779" spans="1:40" ht="52.5" customHeight="1" x14ac:dyDescent="0.2">
      <c r="A8779" s="170"/>
      <c r="B8779" s="170"/>
      <c r="C8779" s="170"/>
      <c r="D8779" s="170"/>
      <c r="E8779" s="170"/>
      <c r="F8779" s="170"/>
      <c r="G8779" s="170"/>
      <c r="H8779" s="170"/>
      <c r="I8779" s="170"/>
      <c r="J8779" s="170"/>
      <c r="K8779" s="170"/>
      <c r="L8779" s="170"/>
      <c r="M8779" s="170"/>
      <c r="N8779" s="170"/>
      <c r="O8779" s="170"/>
      <c r="P8779" s="170"/>
      <c r="Q8779" s="170"/>
      <c r="R8779" s="170"/>
      <c r="S8779" s="170"/>
      <c r="T8779" s="170"/>
      <c r="U8779" s="170"/>
      <c r="V8779" s="170"/>
      <c r="W8779" s="170"/>
      <c r="X8779" s="174"/>
      <c r="Y8779" s="170"/>
      <c r="Z8779" s="170"/>
      <c r="AA8779" s="170"/>
      <c r="AB8779" s="170"/>
      <c r="AC8779" s="170"/>
      <c r="AD8779" s="174"/>
      <c r="AE8779" s="170"/>
      <c r="AF8779" s="170"/>
      <c r="AI8779" s="170"/>
      <c r="AJ8779" s="170"/>
      <c r="AK8779" s="170"/>
      <c r="AL8779" s="170"/>
      <c r="AM8779" s="170"/>
      <c r="AN8779" s="170"/>
    </row>
    <row r="8780" spans="1:40" ht="52.5" customHeight="1" x14ac:dyDescent="0.2">
      <c r="A8780" s="170"/>
      <c r="B8780" s="170"/>
      <c r="C8780" s="170"/>
      <c r="D8780" s="170"/>
      <c r="E8780" s="170"/>
      <c r="F8780" s="170"/>
      <c r="G8780" s="170"/>
      <c r="H8780" s="170"/>
      <c r="I8780" s="170"/>
      <c r="J8780" s="170"/>
      <c r="K8780" s="170"/>
      <c r="L8780" s="170"/>
      <c r="M8780" s="170"/>
      <c r="N8780" s="170"/>
      <c r="O8780" s="170"/>
      <c r="P8780" s="170"/>
      <c r="Q8780" s="170"/>
      <c r="R8780" s="170"/>
      <c r="S8780" s="170"/>
      <c r="T8780" s="170"/>
      <c r="U8780" s="170"/>
      <c r="V8780" s="170"/>
      <c r="W8780" s="170"/>
      <c r="X8780" s="174"/>
      <c r="Y8780" s="170"/>
      <c r="Z8780" s="170"/>
      <c r="AA8780" s="170"/>
      <c r="AB8780" s="170"/>
      <c r="AC8780" s="170"/>
      <c r="AD8780" s="174"/>
      <c r="AE8780" s="170"/>
      <c r="AF8780" s="170"/>
      <c r="AI8780" s="170"/>
      <c r="AJ8780" s="170"/>
      <c r="AK8780" s="170"/>
      <c r="AL8780" s="170"/>
      <c r="AM8780" s="170"/>
      <c r="AN8780" s="170"/>
    </row>
    <row r="8781" spans="1:40" ht="52.5" customHeight="1" x14ac:dyDescent="0.2">
      <c r="A8781" s="170"/>
      <c r="B8781" s="170"/>
      <c r="C8781" s="170"/>
      <c r="D8781" s="170"/>
      <c r="E8781" s="170"/>
      <c r="F8781" s="170"/>
      <c r="G8781" s="170"/>
      <c r="H8781" s="170"/>
      <c r="I8781" s="170"/>
      <c r="J8781" s="170"/>
      <c r="K8781" s="170"/>
      <c r="L8781" s="170"/>
      <c r="M8781" s="170"/>
      <c r="N8781" s="170"/>
      <c r="O8781" s="170"/>
      <c r="P8781" s="170"/>
      <c r="Q8781" s="170"/>
      <c r="R8781" s="170"/>
      <c r="S8781" s="170"/>
      <c r="T8781" s="170"/>
      <c r="U8781" s="170"/>
      <c r="V8781" s="170"/>
      <c r="W8781" s="170"/>
      <c r="X8781" s="174"/>
      <c r="Y8781" s="170"/>
      <c r="Z8781" s="170"/>
      <c r="AA8781" s="170"/>
      <c r="AB8781" s="170"/>
      <c r="AC8781" s="170"/>
      <c r="AD8781" s="174"/>
      <c r="AE8781" s="170"/>
      <c r="AF8781" s="170"/>
      <c r="AI8781" s="170"/>
      <c r="AJ8781" s="170"/>
      <c r="AK8781" s="170"/>
      <c r="AL8781" s="170"/>
      <c r="AM8781" s="170"/>
      <c r="AN8781" s="170"/>
    </row>
    <row r="8782" spans="1:40" ht="52.5" customHeight="1" x14ac:dyDescent="0.2">
      <c r="A8782" s="170"/>
      <c r="B8782" s="170"/>
      <c r="C8782" s="170"/>
      <c r="D8782" s="170"/>
      <c r="E8782" s="170"/>
      <c r="F8782" s="170"/>
      <c r="G8782" s="170"/>
      <c r="H8782" s="170"/>
      <c r="I8782" s="170"/>
      <c r="J8782" s="170"/>
      <c r="K8782" s="170"/>
      <c r="L8782" s="170"/>
      <c r="M8782" s="170"/>
      <c r="N8782" s="170"/>
      <c r="O8782" s="170"/>
      <c r="P8782" s="170"/>
      <c r="Q8782" s="170"/>
      <c r="R8782" s="170"/>
      <c r="S8782" s="170"/>
      <c r="T8782" s="170"/>
      <c r="U8782" s="170"/>
      <c r="V8782" s="170"/>
      <c r="W8782" s="170"/>
      <c r="X8782" s="174"/>
      <c r="Y8782" s="170"/>
      <c r="Z8782" s="170"/>
      <c r="AA8782" s="170"/>
      <c r="AB8782" s="170"/>
      <c r="AC8782" s="170"/>
      <c r="AD8782" s="174"/>
      <c r="AE8782" s="170"/>
      <c r="AF8782" s="170"/>
      <c r="AI8782" s="170"/>
      <c r="AJ8782" s="170"/>
      <c r="AK8782" s="170"/>
      <c r="AL8782" s="170"/>
      <c r="AM8782" s="170"/>
      <c r="AN8782" s="170"/>
    </row>
    <row r="8783" spans="1:40" ht="52.5" customHeight="1" x14ac:dyDescent="0.2">
      <c r="A8783" s="170"/>
      <c r="B8783" s="170"/>
      <c r="C8783" s="170"/>
      <c r="D8783" s="170"/>
      <c r="E8783" s="170"/>
      <c r="F8783" s="170"/>
      <c r="G8783" s="170"/>
      <c r="H8783" s="170"/>
      <c r="I8783" s="170"/>
      <c r="J8783" s="170"/>
      <c r="K8783" s="170"/>
      <c r="L8783" s="170"/>
      <c r="M8783" s="170"/>
      <c r="N8783" s="170"/>
      <c r="O8783" s="170"/>
      <c r="P8783" s="170"/>
      <c r="Q8783" s="170"/>
      <c r="R8783" s="170"/>
      <c r="S8783" s="170"/>
      <c r="T8783" s="170"/>
      <c r="U8783" s="170"/>
      <c r="V8783" s="170"/>
      <c r="W8783" s="170"/>
      <c r="X8783" s="174"/>
      <c r="Y8783" s="170"/>
      <c r="Z8783" s="170"/>
      <c r="AA8783" s="170"/>
      <c r="AB8783" s="170"/>
      <c r="AC8783" s="170"/>
      <c r="AD8783" s="174"/>
      <c r="AE8783" s="170"/>
      <c r="AF8783" s="170"/>
      <c r="AI8783" s="170"/>
      <c r="AJ8783" s="170"/>
      <c r="AK8783" s="170"/>
      <c r="AL8783" s="170"/>
      <c r="AM8783" s="170"/>
      <c r="AN8783" s="170"/>
    </row>
    <row r="8784" spans="1:40" ht="52.5" customHeight="1" x14ac:dyDescent="0.2">
      <c r="A8784" s="170"/>
      <c r="B8784" s="170"/>
      <c r="C8784" s="170"/>
      <c r="D8784" s="170"/>
      <c r="E8784" s="170"/>
      <c r="F8784" s="170"/>
      <c r="G8784" s="170"/>
      <c r="H8784" s="170"/>
      <c r="I8784" s="170"/>
      <c r="J8784" s="170"/>
      <c r="K8784" s="170"/>
      <c r="L8784" s="170"/>
      <c r="M8784" s="170"/>
      <c r="N8784" s="170"/>
      <c r="O8784" s="170"/>
      <c r="P8784" s="170"/>
      <c r="Q8784" s="170"/>
      <c r="R8784" s="170"/>
      <c r="S8784" s="170"/>
      <c r="T8784" s="170"/>
      <c r="U8784" s="170"/>
      <c r="V8784" s="170"/>
      <c r="W8784" s="170"/>
      <c r="X8784" s="174"/>
      <c r="Y8784" s="170"/>
      <c r="Z8784" s="170"/>
      <c r="AA8784" s="170"/>
      <c r="AB8784" s="170"/>
      <c r="AC8784" s="170"/>
      <c r="AD8784" s="174"/>
      <c r="AE8784" s="170"/>
      <c r="AF8784" s="170"/>
      <c r="AI8784" s="170"/>
      <c r="AJ8784" s="170"/>
      <c r="AK8784" s="170"/>
      <c r="AL8784" s="170"/>
      <c r="AM8784" s="170"/>
      <c r="AN8784" s="170"/>
    </row>
    <row r="8785" spans="1:40" ht="52.5" customHeight="1" x14ac:dyDescent="0.2">
      <c r="A8785" s="170"/>
      <c r="B8785" s="170"/>
      <c r="C8785" s="170"/>
      <c r="D8785" s="170"/>
      <c r="E8785" s="170"/>
      <c r="F8785" s="170"/>
      <c r="G8785" s="170"/>
      <c r="H8785" s="170"/>
      <c r="I8785" s="170"/>
      <c r="J8785" s="170"/>
      <c r="K8785" s="170"/>
      <c r="L8785" s="170"/>
      <c r="M8785" s="170"/>
      <c r="N8785" s="170"/>
      <c r="O8785" s="170"/>
      <c r="P8785" s="170"/>
      <c r="Q8785" s="170"/>
      <c r="R8785" s="170"/>
      <c r="S8785" s="170"/>
      <c r="T8785" s="170"/>
      <c r="U8785" s="170"/>
      <c r="V8785" s="170"/>
      <c r="W8785" s="170"/>
      <c r="X8785" s="174"/>
      <c r="Y8785" s="170"/>
      <c r="Z8785" s="170"/>
      <c r="AA8785" s="170"/>
      <c r="AB8785" s="170"/>
      <c r="AC8785" s="170"/>
      <c r="AD8785" s="174"/>
      <c r="AE8785" s="170"/>
      <c r="AF8785" s="170"/>
      <c r="AI8785" s="170"/>
      <c r="AJ8785" s="170"/>
      <c r="AK8785" s="170"/>
      <c r="AL8785" s="170"/>
      <c r="AM8785" s="170"/>
      <c r="AN8785" s="170"/>
    </row>
    <row r="8786" spans="1:40" ht="52.5" customHeight="1" x14ac:dyDescent="0.2">
      <c r="A8786" s="170"/>
      <c r="B8786" s="170"/>
      <c r="C8786" s="170"/>
      <c r="D8786" s="170"/>
      <c r="E8786" s="170"/>
      <c r="F8786" s="170"/>
      <c r="G8786" s="170"/>
      <c r="H8786" s="170"/>
      <c r="I8786" s="170"/>
      <c r="J8786" s="170"/>
      <c r="K8786" s="170"/>
      <c r="L8786" s="170"/>
      <c r="M8786" s="170"/>
      <c r="N8786" s="170"/>
      <c r="O8786" s="170"/>
      <c r="P8786" s="170"/>
      <c r="Q8786" s="170"/>
      <c r="R8786" s="170"/>
      <c r="S8786" s="170"/>
      <c r="T8786" s="170"/>
      <c r="U8786" s="170"/>
      <c r="V8786" s="170"/>
      <c r="W8786" s="170"/>
      <c r="X8786" s="174"/>
      <c r="Y8786" s="170"/>
      <c r="Z8786" s="170"/>
      <c r="AA8786" s="170"/>
      <c r="AB8786" s="170"/>
      <c r="AC8786" s="170"/>
      <c r="AD8786" s="174"/>
      <c r="AE8786" s="170"/>
      <c r="AF8786" s="170"/>
      <c r="AI8786" s="170"/>
      <c r="AJ8786" s="170"/>
      <c r="AK8786" s="170"/>
      <c r="AL8786" s="170"/>
      <c r="AM8786" s="170"/>
      <c r="AN8786" s="170"/>
    </row>
    <row r="8787" spans="1:40" ht="52.5" customHeight="1" x14ac:dyDescent="0.2">
      <c r="A8787" s="170"/>
      <c r="B8787" s="170"/>
      <c r="C8787" s="170"/>
      <c r="D8787" s="170"/>
      <c r="E8787" s="170"/>
      <c r="F8787" s="170"/>
      <c r="G8787" s="170"/>
      <c r="H8787" s="170"/>
      <c r="I8787" s="170"/>
      <c r="J8787" s="170"/>
      <c r="K8787" s="170"/>
      <c r="L8787" s="170"/>
      <c r="M8787" s="170"/>
      <c r="N8787" s="170"/>
      <c r="O8787" s="170"/>
      <c r="P8787" s="170"/>
      <c r="Q8787" s="170"/>
      <c r="R8787" s="170"/>
      <c r="S8787" s="170"/>
      <c r="T8787" s="170"/>
      <c r="U8787" s="170"/>
      <c r="V8787" s="170"/>
      <c r="W8787" s="170"/>
      <c r="X8787" s="174"/>
      <c r="Y8787" s="170"/>
      <c r="Z8787" s="170"/>
      <c r="AA8787" s="170"/>
      <c r="AB8787" s="170"/>
      <c r="AC8787" s="170"/>
      <c r="AD8787" s="174"/>
      <c r="AE8787" s="170"/>
      <c r="AF8787" s="170"/>
      <c r="AI8787" s="170"/>
      <c r="AJ8787" s="170"/>
      <c r="AK8787" s="170"/>
      <c r="AL8787" s="170"/>
      <c r="AM8787" s="170"/>
      <c r="AN8787" s="170"/>
    </row>
    <row r="8788" spans="1:40" ht="52.5" customHeight="1" x14ac:dyDescent="0.2">
      <c r="A8788" s="170"/>
      <c r="B8788" s="170"/>
      <c r="C8788" s="170"/>
      <c r="D8788" s="170"/>
      <c r="E8788" s="170"/>
      <c r="F8788" s="170"/>
      <c r="G8788" s="170"/>
      <c r="H8788" s="170"/>
      <c r="I8788" s="170"/>
      <c r="J8788" s="170"/>
      <c r="K8788" s="170"/>
      <c r="L8788" s="170"/>
      <c r="M8788" s="170"/>
      <c r="N8788" s="170"/>
      <c r="O8788" s="170"/>
      <c r="P8788" s="170"/>
      <c r="Q8788" s="170"/>
      <c r="R8788" s="170"/>
      <c r="S8788" s="170"/>
      <c r="T8788" s="170"/>
      <c r="U8788" s="170"/>
      <c r="V8788" s="170"/>
      <c r="W8788" s="170"/>
      <c r="X8788" s="174"/>
      <c r="Y8788" s="170"/>
      <c r="Z8788" s="170"/>
      <c r="AA8788" s="170"/>
      <c r="AB8788" s="170"/>
      <c r="AC8788" s="170"/>
      <c r="AD8788" s="174"/>
      <c r="AE8788" s="170"/>
      <c r="AF8788" s="170"/>
      <c r="AI8788" s="170"/>
      <c r="AJ8788" s="170"/>
      <c r="AK8788" s="170"/>
      <c r="AL8788" s="170"/>
      <c r="AM8788" s="170"/>
      <c r="AN8788" s="170"/>
    </row>
    <row r="8789" spans="1:40" ht="52.5" customHeight="1" x14ac:dyDescent="0.2">
      <c r="A8789" s="170"/>
      <c r="B8789" s="170"/>
      <c r="C8789" s="170"/>
      <c r="D8789" s="170"/>
      <c r="E8789" s="170"/>
      <c r="F8789" s="170"/>
      <c r="G8789" s="170"/>
      <c r="H8789" s="170"/>
      <c r="I8789" s="170"/>
      <c r="J8789" s="170"/>
      <c r="K8789" s="170"/>
      <c r="L8789" s="170"/>
      <c r="M8789" s="170"/>
      <c r="N8789" s="170"/>
      <c r="O8789" s="170"/>
      <c r="P8789" s="170"/>
      <c r="Q8789" s="170"/>
      <c r="R8789" s="170"/>
      <c r="S8789" s="170"/>
      <c r="T8789" s="170"/>
      <c r="U8789" s="170"/>
      <c r="V8789" s="170"/>
      <c r="W8789" s="170"/>
      <c r="X8789" s="174"/>
      <c r="Y8789" s="170"/>
      <c r="Z8789" s="170"/>
      <c r="AA8789" s="170"/>
      <c r="AB8789" s="170"/>
      <c r="AC8789" s="170"/>
      <c r="AD8789" s="174"/>
      <c r="AE8789" s="170"/>
      <c r="AF8789" s="170"/>
      <c r="AI8789" s="170"/>
      <c r="AJ8789" s="170"/>
      <c r="AK8789" s="170"/>
      <c r="AL8789" s="170"/>
      <c r="AM8789" s="170"/>
      <c r="AN8789" s="170"/>
    </row>
    <row r="8790" spans="1:40" ht="52.5" customHeight="1" x14ac:dyDescent="0.2">
      <c r="A8790" s="170"/>
      <c r="B8790" s="170"/>
      <c r="C8790" s="170"/>
      <c r="D8790" s="170"/>
      <c r="E8790" s="170"/>
      <c r="F8790" s="170"/>
      <c r="G8790" s="170"/>
      <c r="H8790" s="170"/>
      <c r="I8790" s="170"/>
      <c r="J8790" s="170"/>
      <c r="K8790" s="170"/>
      <c r="L8790" s="170"/>
      <c r="M8790" s="170"/>
      <c r="N8790" s="170"/>
      <c r="O8790" s="170"/>
      <c r="P8790" s="170"/>
      <c r="Q8790" s="170"/>
      <c r="R8790" s="170"/>
      <c r="S8790" s="170"/>
      <c r="T8790" s="170"/>
      <c r="U8790" s="170"/>
      <c r="V8790" s="170"/>
      <c r="W8790" s="170"/>
      <c r="X8790" s="174"/>
      <c r="Y8790" s="170"/>
      <c r="Z8790" s="170"/>
      <c r="AA8790" s="170"/>
      <c r="AB8790" s="170"/>
      <c r="AC8790" s="170"/>
      <c r="AD8790" s="174"/>
      <c r="AE8790" s="170"/>
      <c r="AF8790" s="170"/>
      <c r="AI8790" s="170"/>
      <c r="AJ8790" s="170"/>
      <c r="AK8790" s="170"/>
      <c r="AL8790" s="170"/>
      <c r="AM8790" s="170"/>
      <c r="AN8790" s="170"/>
    </row>
    <row r="8791" spans="1:40" ht="52.5" customHeight="1" x14ac:dyDescent="0.2">
      <c r="A8791" s="170"/>
      <c r="B8791" s="170"/>
      <c r="C8791" s="170"/>
      <c r="D8791" s="170"/>
      <c r="E8791" s="170"/>
      <c r="F8791" s="170"/>
      <c r="G8791" s="170"/>
      <c r="H8791" s="170"/>
      <c r="I8791" s="170"/>
      <c r="J8791" s="170"/>
      <c r="K8791" s="170"/>
      <c r="L8791" s="170"/>
      <c r="M8791" s="170"/>
      <c r="N8791" s="170"/>
      <c r="O8791" s="170"/>
      <c r="P8791" s="170"/>
      <c r="Q8791" s="170"/>
      <c r="R8791" s="170"/>
      <c r="S8791" s="170"/>
      <c r="T8791" s="170"/>
      <c r="U8791" s="170"/>
      <c r="V8791" s="170"/>
      <c r="W8791" s="170"/>
      <c r="X8791" s="174"/>
      <c r="Y8791" s="170"/>
      <c r="Z8791" s="170"/>
      <c r="AA8791" s="170"/>
      <c r="AB8791" s="170"/>
      <c r="AC8791" s="170"/>
      <c r="AD8791" s="174"/>
      <c r="AE8791" s="170"/>
      <c r="AF8791" s="170"/>
      <c r="AI8791" s="170"/>
      <c r="AJ8791" s="170"/>
      <c r="AK8791" s="170"/>
      <c r="AL8791" s="170"/>
      <c r="AM8791" s="170"/>
      <c r="AN8791" s="170"/>
    </row>
    <row r="8792" spans="1:40" ht="52.5" customHeight="1" x14ac:dyDescent="0.2">
      <c r="A8792" s="170"/>
      <c r="B8792" s="170"/>
      <c r="C8792" s="170"/>
      <c r="D8792" s="170"/>
      <c r="E8792" s="170"/>
      <c r="F8792" s="170"/>
      <c r="G8792" s="170"/>
      <c r="H8792" s="170"/>
      <c r="I8792" s="170"/>
      <c r="J8792" s="170"/>
      <c r="K8792" s="170"/>
      <c r="L8792" s="170"/>
      <c r="M8792" s="170"/>
      <c r="N8792" s="170"/>
      <c r="O8792" s="170"/>
      <c r="P8792" s="170"/>
      <c r="Q8792" s="170"/>
      <c r="R8792" s="170"/>
      <c r="S8792" s="170"/>
      <c r="T8792" s="170"/>
      <c r="U8792" s="170"/>
      <c r="V8792" s="170"/>
      <c r="W8792" s="170"/>
      <c r="X8792" s="174"/>
      <c r="Y8792" s="170"/>
      <c r="Z8792" s="170"/>
      <c r="AA8792" s="170"/>
      <c r="AB8792" s="170"/>
      <c r="AC8792" s="170"/>
      <c r="AD8792" s="174"/>
      <c r="AE8792" s="170"/>
      <c r="AF8792" s="170"/>
      <c r="AI8792" s="170"/>
      <c r="AJ8792" s="170"/>
      <c r="AK8792" s="170"/>
      <c r="AL8792" s="170"/>
      <c r="AM8792" s="170"/>
      <c r="AN8792" s="170"/>
    </row>
    <row r="8793" spans="1:40" ht="52.5" customHeight="1" x14ac:dyDescent="0.2">
      <c r="A8793" s="170"/>
      <c r="B8793" s="170"/>
      <c r="C8793" s="170"/>
      <c r="D8793" s="170"/>
      <c r="E8793" s="170"/>
      <c r="F8793" s="170"/>
      <c r="G8793" s="170"/>
      <c r="H8793" s="170"/>
      <c r="I8793" s="170"/>
      <c r="J8793" s="170"/>
      <c r="K8793" s="170"/>
      <c r="L8793" s="170"/>
      <c r="M8793" s="170"/>
      <c r="N8793" s="170"/>
      <c r="O8793" s="170"/>
      <c r="P8793" s="170"/>
      <c r="Q8793" s="170"/>
      <c r="R8793" s="170"/>
      <c r="S8793" s="170"/>
      <c r="T8793" s="170"/>
      <c r="U8793" s="170"/>
      <c r="V8793" s="170"/>
      <c r="W8793" s="170"/>
      <c r="X8793" s="174"/>
      <c r="Y8793" s="170"/>
      <c r="Z8793" s="170"/>
      <c r="AA8793" s="170"/>
      <c r="AB8793" s="170"/>
      <c r="AC8793" s="170"/>
      <c r="AD8793" s="174"/>
      <c r="AE8793" s="170"/>
      <c r="AF8793" s="170"/>
      <c r="AI8793" s="170"/>
      <c r="AJ8793" s="170"/>
      <c r="AK8793" s="170"/>
      <c r="AL8793" s="170"/>
      <c r="AM8793" s="170"/>
      <c r="AN8793" s="170"/>
    </row>
    <row r="8794" spans="1:40" ht="52.5" customHeight="1" x14ac:dyDescent="0.2">
      <c r="A8794" s="170"/>
      <c r="B8794" s="170"/>
      <c r="C8794" s="170"/>
      <c r="D8794" s="170"/>
      <c r="E8794" s="170"/>
      <c r="F8794" s="170"/>
      <c r="G8794" s="170"/>
      <c r="H8794" s="170"/>
      <c r="I8794" s="170"/>
      <c r="J8794" s="170"/>
      <c r="K8794" s="170"/>
      <c r="L8794" s="170"/>
      <c r="M8794" s="170"/>
      <c r="N8794" s="170"/>
      <c r="O8794" s="170"/>
      <c r="P8794" s="170"/>
      <c r="Q8794" s="170"/>
      <c r="R8794" s="170"/>
      <c r="S8794" s="170"/>
      <c r="T8794" s="170"/>
      <c r="U8794" s="170"/>
      <c r="V8794" s="170"/>
      <c r="W8794" s="170"/>
      <c r="X8794" s="174"/>
      <c r="Y8794" s="170"/>
      <c r="Z8794" s="170"/>
      <c r="AA8794" s="170"/>
      <c r="AB8794" s="170"/>
      <c r="AC8794" s="170"/>
      <c r="AD8794" s="174"/>
      <c r="AE8794" s="170"/>
      <c r="AF8794" s="170"/>
      <c r="AI8794" s="170"/>
      <c r="AJ8794" s="170"/>
      <c r="AK8794" s="170"/>
      <c r="AL8794" s="170"/>
      <c r="AM8794" s="170"/>
      <c r="AN8794" s="170"/>
    </row>
    <row r="8795" spans="1:40" ht="52.5" customHeight="1" x14ac:dyDescent="0.2">
      <c r="A8795" s="170"/>
      <c r="B8795" s="170"/>
      <c r="C8795" s="170"/>
      <c r="D8795" s="170"/>
      <c r="E8795" s="170"/>
      <c r="F8795" s="170"/>
      <c r="G8795" s="170"/>
      <c r="H8795" s="170"/>
      <c r="I8795" s="170"/>
      <c r="J8795" s="170"/>
      <c r="K8795" s="170"/>
      <c r="L8795" s="170"/>
      <c r="M8795" s="170"/>
      <c r="N8795" s="170"/>
      <c r="O8795" s="170"/>
      <c r="P8795" s="170"/>
      <c r="Q8795" s="170"/>
      <c r="R8795" s="170"/>
      <c r="S8795" s="170"/>
      <c r="T8795" s="170"/>
      <c r="U8795" s="170"/>
      <c r="V8795" s="170"/>
      <c r="W8795" s="170"/>
      <c r="X8795" s="174"/>
      <c r="Y8795" s="170"/>
      <c r="Z8795" s="170"/>
      <c r="AA8795" s="170"/>
      <c r="AB8795" s="170"/>
      <c r="AC8795" s="170"/>
      <c r="AD8795" s="174"/>
      <c r="AE8795" s="170"/>
      <c r="AF8795" s="170"/>
      <c r="AI8795" s="170"/>
      <c r="AJ8795" s="170"/>
      <c r="AK8795" s="170"/>
      <c r="AL8795" s="170"/>
      <c r="AM8795" s="170"/>
      <c r="AN8795" s="170"/>
    </row>
    <row r="8796" spans="1:40" ht="52.5" customHeight="1" x14ac:dyDescent="0.2">
      <c r="A8796" s="170"/>
      <c r="B8796" s="170"/>
      <c r="C8796" s="170"/>
      <c r="D8796" s="170"/>
      <c r="E8796" s="170"/>
      <c r="F8796" s="170"/>
      <c r="G8796" s="170"/>
      <c r="H8796" s="170"/>
      <c r="I8796" s="170"/>
      <c r="J8796" s="170"/>
      <c r="K8796" s="170"/>
      <c r="L8796" s="170"/>
      <c r="M8796" s="170"/>
      <c r="N8796" s="170"/>
      <c r="O8796" s="170"/>
      <c r="P8796" s="170"/>
      <c r="Q8796" s="170"/>
      <c r="R8796" s="170"/>
      <c r="S8796" s="170"/>
      <c r="T8796" s="170"/>
      <c r="U8796" s="170"/>
      <c r="V8796" s="170"/>
      <c r="W8796" s="170"/>
      <c r="X8796" s="174"/>
      <c r="Y8796" s="170"/>
      <c r="Z8796" s="170"/>
      <c r="AA8796" s="170"/>
      <c r="AB8796" s="170"/>
      <c r="AC8796" s="170"/>
      <c r="AD8796" s="174"/>
      <c r="AE8796" s="170"/>
      <c r="AF8796" s="170"/>
      <c r="AI8796" s="170"/>
      <c r="AJ8796" s="170"/>
      <c r="AK8796" s="170"/>
      <c r="AL8796" s="170"/>
      <c r="AM8796" s="170"/>
      <c r="AN8796" s="170"/>
    </row>
    <row r="8797" spans="1:40" ht="52.5" customHeight="1" x14ac:dyDescent="0.2">
      <c r="A8797" s="170"/>
      <c r="B8797" s="170"/>
      <c r="C8797" s="170"/>
      <c r="D8797" s="170"/>
      <c r="E8797" s="170"/>
      <c r="F8797" s="170"/>
      <c r="G8797" s="170"/>
      <c r="H8797" s="170"/>
      <c r="I8797" s="170"/>
      <c r="J8797" s="170"/>
      <c r="K8797" s="170"/>
      <c r="L8797" s="170"/>
      <c r="M8797" s="170"/>
      <c r="N8797" s="170"/>
      <c r="O8797" s="170"/>
      <c r="P8797" s="170"/>
      <c r="Q8797" s="170"/>
      <c r="R8797" s="170"/>
      <c r="S8797" s="170"/>
      <c r="T8797" s="170"/>
      <c r="U8797" s="170"/>
      <c r="V8797" s="170"/>
      <c r="W8797" s="170"/>
      <c r="X8797" s="174"/>
      <c r="Y8797" s="170"/>
      <c r="Z8797" s="170"/>
      <c r="AA8797" s="170"/>
      <c r="AB8797" s="170"/>
      <c r="AC8797" s="170"/>
      <c r="AD8797" s="174"/>
      <c r="AE8797" s="170"/>
      <c r="AF8797" s="170"/>
      <c r="AI8797" s="170"/>
      <c r="AJ8797" s="170"/>
      <c r="AK8797" s="170"/>
      <c r="AL8797" s="170"/>
      <c r="AM8797" s="170"/>
      <c r="AN8797" s="170"/>
    </row>
    <row r="8798" spans="1:40" ht="52.5" customHeight="1" x14ac:dyDescent="0.2">
      <c r="A8798" s="170"/>
      <c r="B8798" s="170"/>
      <c r="C8798" s="170"/>
      <c r="D8798" s="170"/>
      <c r="E8798" s="170"/>
      <c r="F8798" s="170"/>
      <c r="G8798" s="170"/>
      <c r="H8798" s="170"/>
      <c r="I8798" s="170"/>
      <c r="J8798" s="170"/>
      <c r="K8798" s="170"/>
      <c r="L8798" s="170"/>
      <c r="M8798" s="170"/>
      <c r="N8798" s="170"/>
      <c r="O8798" s="170"/>
      <c r="P8798" s="170"/>
      <c r="Q8798" s="170"/>
      <c r="R8798" s="170"/>
      <c r="S8798" s="170"/>
      <c r="T8798" s="170"/>
      <c r="U8798" s="170"/>
      <c r="V8798" s="170"/>
      <c r="W8798" s="170"/>
      <c r="X8798" s="174"/>
      <c r="Y8798" s="170"/>
      <c r="Z8798" s="170"/>
      <c r="AA8798" s="170"/>
      <c r="AB8798" s="170"/>
      <c r="AC8798" s="170"/>
      <c r="AD8798" s="174"/>
      <c r="AE8798" s="170"/>
      <c r="AF8798" s="170"/>
      <c r="AI8798" s="170"/>
      <c r="AJ8798" s="170"/>
      <c r="AK8798" s="170"/>
      <c r="AL8798" s="170"/>
      <c r="AM8798" s="170"/>
      <c r="AN8798" s="170"/>
    </row>
    <row r="8799" spans="1:40" ht="52.5" customHeight="1" x14ac:dyDescent="0.2">
      <c r="A8799" s="170"/>
      <c r="B8799" s="170"/>
      <c r="C8799" s="170"/>
      <c r="D8799" s="170"/>
      <c r="E8799" s="170"/>
      <c r="F8799" s="170"/>
      <c r="G8799" s="170"/>
      <c r="H8799" s="170"/>
      <c r="I8799" s="170"/>
      <c r="J8799" s="170"/>
      <c r="K8799" s="170"/>
      <c r="L8799" s="170"/>
      <c r="M8799" s="170"/>
      <c r="N8799" s="170"/>
      <c r="O8799" s="170"/>
      <c r="P8799" s="170"/>
      <c r="Q8799" s="170"/>
      <c r="R8799" s="170"/>
      <c r="S8799" s="170"/>
      <c r="T8799" s="170"/>
      <c r="U8799" s="170"/>
      <c r="V8799" s="170"/>
      <c r="W8799" s="170"/>
      <c r="X8799" s="174"/>
      <c r="Y8799" s="170"/>
      <c r="Z8799" s="170"/>
      <c r="AA8799" s="170"/>
      <c r="AB8799" s="170"/>
      <c r="AC8799" s="170"/>
      <c r="AD8799" s="174"/>
      <c r="AE8799" s="170"/>
      <c r="AF8799" s="170"/>
      <c r="AI8799" s="170"/>
      <c r="AJ8799" s="170"/>
      <c r="AK8799" s="170"/>
      <c r="AL8799" s="170"/>
      <c r="AM8799" s="170"/>
      <c r="AN8799" s="170"/>
    </row>
    <row r="8800" spans="1:40" ht="52.5" customHeight="1" x14ac:dyDescent="0.2">
      <c r="A8800" s="170"/>
      <c r="B8800" s="170"/>
      <c r="C8800" s="170"/>
      <c r="D8800" s="170"/>
      <c r="E8800" s="170"/>
      <c r="F8800" s="170"/>
      <c r="G8800" s="170"/>
      <c r="H8800" s="170"/>
      <c r="I8800" s="170"/>
      <c r="J8800" s="170"/>
      <c r="K8800" s="170"/>
      <c r="L8800" s="170"/>
      <c r="M8800" s="170"/>
      <c r="N8800" s="170"/>
      <c r="O8800" s="170"/>
      <c r="P8800" s="170"/>
      <c r="Q8800" s="170"/>
      <c r="R8800" s="170"/>
      <c r="S8800" s="170"/>
      <c r="T8800" s="170"/>
      <c r="U8800" s="170"/>
      <c r="V8800" s="170"/>
      <c r="W8800" s="170"/>
      <c r="X8800" s="174"/>
      <c r="Y8800" s="170"/>
      <c r="Z8800" s="170"/>
      <c r="AA8800" s="170"/>
      <c r="AB8800" s="170"/>
      <c r="AC8800" s="170"/>
      <c r="AD8800" s="174"/>
      <c r="AE8800" s="170"/>
      <c r="AF8800" s="170"/>
      <c r="AI8800" s="170"/>
      <c r="AJ8800" s="170"/>
      <c r="AK8800" s="170"/>
      <c r="AL8800" s="170"/>
      <c r="AM8800" s="170"/>
      <c r="AN8800" s="170"/>
    </row>
    <row r="8801" spans="1:40" ht="52.5" customHeight="1" x14ac:dyDescent="0.2">
      <c r="A8801" s="170"/>
      <c r="B8801" s="170"/>
      <c r="C8801" s="170"/>
      <c r="D8801" s="170"/>
      <c r="E8801" s="170"/>
      <c r="F8801" s="170"/>
      <c r="G8801" s="170"/>
      <c r="H8801" s="170"/>
      <c r="I8801" s="170"/>
      <c r="J8801" s="170"/>
      <c r="K8801" s="170"/>
      <c r="L8801" s="170"/>
      <c r="M8801" s="170"/>
      <c r="N8801" s="170"/>
      <c r="O8801" s="170"/>
      <c r="P8801" s="170"/>
      <c r="Q8801" s="170"/>
      <c r="R8801" s="170"/>
      <c r="S8801" s="170"/>
      <c r="T8801" s="170"/>
      <c r="U8801" s="170"/>
      <c r="V8801" s="170"/>
      <c r="W8801" s="170"/>
      <c r="X8801" s="174"/>
      <c r="Y8801" s="170"/>
      <c r="Z8801" s="170"/>
      <c r="AA8801" s="170"/>
      <c r="AB8801" s="170"/>
      <c r="AC8801" s="170"/>
      <c r="AD8801" s="174"/>
      <c r="AE8801" s="170"/>
      <c r="AF8801" s="170"/>
      <c r="AI8801" s="170"/>
      <c r="AJ8801" s="170"/>
      <c r="AK8801" s="170"/>
      <c r="AL8801" s="170"/>
      <c r="AM8801" s="170"/>
      <c r="AN8801" s="170"/>
    </row>
    <row r="8802" spans="1:40" ht="52.5" customHeight="1" x14ac:dyDescent="0.2">
      <c r="A8802" s="170"/>
      <c r="B8802" s="170"/>
      <c r="C8802" s="170"/>
      <c r="D8802" s="170"/>
      <c r="E8802" s="170"/>
      <c r="F8802" s="170"/>
      <c r="G8802" s="170"/>
      <c r="H8802" s="170"/>
      <c r="I8802" s="170"/>
      <c r="J8802" s="170"/>
      <c r="K8802" s="170"/>
      <c r="L8802" s="170"/>
      <c r="M8802" s="170"/>
      <c r="N8802" s="170"/>
      <c r="O8802" s="170"/>
      <c r="P8802" s="170"/>
      <c r="Q8802" s="170"/>
      <c r="R8802" s="170"/>
      <c r="S8802" s="170"/>
      <c r="T8802" s="170"/>
      <c r="U8802" s="170"/>
      <c r="V8802" s="170"/>
      <c r="W8802" s="170"/>
      <c r="X8802" s="174"/>
      <c r="Y8802" s="170"/>
      <c r="Z8802" s="170"/>
      <c r="AA8802" s="170"/>
      <c r="AB8802" s="170"/>
      <c r="AC8802" s="170"/>
      <c r="AD8802" s="174"/>
      <c r="AE8802" s="170"/>
      <c r="AF8802" s="170"/>
      <c r="AI8802" s="170"/>
      <c r="AJ8802" s="170"/>
      <c r="AK8802" s="170"/>
      <c r="AL8802" s="170"/>
      <c r="AM8802" s="170"/>
      <c r="AN8802" s="170"/>
    </row>
    <row r="8803" spans="1:40" ht="52.5" customHeight="1" x14ac:dyDescent="0.2">
      <c r="A8803" s="170"/>
      <c r="B8803" s="170"/>
      <c r="C8803" s="170"/>
      <c r="D8803" s="170"/>
      <c r="E8803" s="170"/>
      <c r="F8803" s="170"/>
      <c r="G8803" s="170"/>
      <c r="H8803" s="170"/>
      <c r="I8803" s="170"/>
      <c r="J8803" s="170"/>
      <c r="K8803" s="170"/>
      <c r="L8803" s="170"/>
      <c r="M8803" s="170"/>
      <c r="N8803" s="170"/>
      <c r="O8803" s="170"/>
      <c r="P8803" s="170"/>
      <c r="Q8803" s="170"/>
      <c r="R8803" s="170"/>
      <c r="S8803" s="170"/>
      <c r="T8803" s="170"/>
      <c r="U8803" s="170"/>
      <c r="V8803" s="170"/>
      <c r="W8803" s="170"/>
      <c r="X8803" s="174"/>
      <c r="Y8803" s="170"/>
      <c r="Z8803" s="170"/>
      <c r="AA8803" s="170"/>
      <c r="AB8803" s="170"/>
      <c r="AC8803" s="170"/>
      <c r="AD8803" s="174"/>
      <c r="AE8803" s="170"/>
      <c r="AF8803" s="170"/>
      <c r="AI8803" s="170"/>
      <c r="AJ8803" s="170"/>
      <c r="AK8803" s="170"/>
      <c r="AL8803" s="170"/>
      <c r="AM8803" s="170"/>
      <c r="AN8803" s="170"/>
    </row>
    <row r="8804" spans="1:40" ht="52.5" customHeight="1" x14ac:dyDescent="0.2">
      <c r="A8804" s="170"/>
      <c r="B8804" s="170"/>
      <c r="C8804" s="170"/>
      <c r="D8804" s="170"/>
      <c r="E8804" s="170"/>
      <c r="F8804" s="170"/>
      <c r="G8804" s="170"/>
      <c r="H8804" s="170"/>
      <c r="I8804" s="170"/>
      <c r="J8804" s="170"/>
      <c r="K8804" s="170"/>
      <c r="L8804" s="170"/>
      <c r="M8804" s="170"/>
      <c r="N8804" s="170"/>
      <c r="O8804" s="170"/>
      <c r="P8804" s="170"/>
      <c r="Q8804" s="170"/>
      <c r="R8804" s="170"/>
      <c r="S8804" s="170"/>
      <c r="T8804" s="170"/>
      <c r="U8804" s="170"/>
      <c r="V8804" s="170"/>
      <c r="W8804" s="170"/>
      <c r="X8804" s="174"/>
      <c r="Y8804" s="170"/>
      <c r="Z8804" s="170"/>
      <c r="AA8804" s="170"/>
      <c r="AB8804" s="170"/>
      <c r="AC8804" s="170"/>
      <c r="AD8804" s="174"/>
      <c r="AE8804" s="170"/>
      <c r="AF8804" s="170"/>
      <c r="AI8804" s="170"/>
      <c r="AJ8804" s="170"/>
      <c r="AK8804" s="170"/>
      <c r="AL8804" s="170"/>
      <c r="AM8804" s="170"/>
      <c r="AN8804" s="170"/>
    </row>
    <row r="8805" spans="1:40" ht="52.5" customHeight="1" x14ac:dyDescent="0.2">
      <c r="A8805" s="170"/>
      <c r="B8805" s="170"/>
      <c r="C8805" s="170"/>
      <c r="D8805" s="170"/>
      <c r="E8805" s="170"/>
      <c r="F8805" s="170"/>
      <c r="G8805" s="170"/>
      <c r="H8805" s="170"/>
      <c r="I8805" s="170"/>
      <c r="J8805" s="170"/>
      <c r="K8805" s="170"/>
      <c r="L8805" s="170"/>
      <c r="M8805" s="170"/>
      <c r="N8805" s="170"/>
      <c r="O8805" s="170"/>
      <c r="P8805" s="170"/>
      <c r="Q8805" s="170"/>
      <c r="R8805" s="170"/>
      <c r="S8805" s="170"/>
      <c r="T8805" s="170"/>
      <c r="U8805" s="170"/>
      <c r="V8805" s="170"/>
      <c r="W8805" s="170"/>
      <c r="X8805" s="174"/>
      <c r="Y8805" s="170"/>
      <c r="Z8805" s="170"/>
      <c r="AA8805" s="170"/>
      <c r="AB8805" s="170"/>
      <c r="AC8805" s="170"/>
      <c r="AD8805" s="174"/>
      <c r="AE8805" s="170"/>
      <c r="AF8805" s="170"/>
      <c r="AI8805" s="170"/>
      <c r="AJ8805" s="170"/>
      <c r="AK8805" s="170"/>
      <c r="AL8805" s="170"/>
      <c r="AM8805" s="170"/>
      <c r="AN8805" s="170"/>
    </row>
    <row r="8806" spans="1:40" ht="52.5" customHeight="1" x14ac:dyDescent="0.2">
      <c r="A8806" s="170"/>
      <c r="B8806" s="170"/>
      <c r="C8806" s="170"/>
      <c r="D8806" s="170"/>
      <c r="E8806" s="170"/>
      <c r="F8806" s="170"/>
      <c r="G8806" s="170"/>
      <c r="H8806" s="170"/>
      <c r="I8806" s="170"/>
      <c r="J8806" s="170"/>
      <c r="K8806" s="170"/>
      <c r="L8806" s="170"/>
      <c r="M8806" s="170"/>
      <c r="N8806" s="170"/>
      <c r="O8806" s="170"/>
      <c r="P8806" s="170"/>
      <c r="Q8806" s="170"/>
      <c r="R8806" s="170"/>
      <c r="S8806" s="170"/>
      <c r="T8806" s="170"/>
      <c r="U8806" s="170"/>
      <c r="V8806" s="170"/>
      <c r="W8806" s="170"/>
      <c r="X8806" s="174"/>
      <c r="Y8806" s="170"/>
      <c r="Z8806" s="170"/>
      <c r="AA8806" s="170"/>
      <c r="AB8806" s="170"/>
      <c r="AC8806" s="170"/>
      <c r="AD8806" s="174"/>
      <c r="AE8806" s="170"/>
      <c r="AF8806" s="170"/>
      <c r="AI8806" s="170"/>
      <c r="AJ8806" s="170"/>
      <c r="AK8806" s="170"/>
      <c r="AL8806" s="170"/>
      <c r="AM8806" s="170"/>
      <c r="AN8806" s="170"/>
    </row>
    <row r="8807" spans="1:40" ht="52.5" customHeight="1" x14ac:dyDescent="0.2">
      <c r="A8807" s="170"/>
      <c r="B8807" s="170"/>
      <c r="C8807" s="170"/>
      <c r="D8807" s="170"/>
      <c r="E8807" s="170"/>
      <c r="F8807" s="170"/>
      <c r="G8807" s="170"/>
      <c r="H8807" s="170"/>
      <c r="I8807" s="170"/>
      <c r="J8807" s="170"/>
      <c r="K8807" s="170"/>
      <c r="L8807" s="170"/>
      <c r="M8807" s="170"/>
      <c r="N8807" s="170"/>
      <c r="O8807" s="170"/>
      <c r="P8807" s="170"/>
      <c r="Q8807" s="170"/>
      <c r="R8807" s="170"/>
      <c r="S8807" s="170"/>
      <c r="T8807" s="170"/>
      <c r="U8807" s="170"/>
      <c r="V8807" s="170"/>
      <c r="W8807" s="170"/>
      <c r="X8807" s="174"/>
      <c r="Y8807" s="170"/>
      <c r="Z8807" s="170"/>
      <c r="AA8807" s="170"/>
      <c r="AB8807" s="170"/>
      <c r="AC8807" s="170"/>
      <c r="AD8807" s="174"/>
      <c r="AE8807" s="170"/>
      <c r="AF8807" s="170"/>
      <c r="AI8807" s="170"/>
      <c r="AJ8807" s="170"/>
      <c r="AK8807" s="170"/>
      <c r="AL8807" s="170"/>
      <c r="AM8807" s="170"/>
      <c r="AN8807" s="170"/>
    </row>
    <row r="8808" spans="1:40" ht="52.5" customHeight="1" x14ac:dyDescent="0.2">
      <c r="A8808" s="170"/>
      <c r="B8808" s="170"/>
      <c r="C8808" s="170"/>
      <c r="D8808" s="170"/>
      <c r="E8808" s="170"/>
      <c r="F8808" s="170"/>
      <c r="G8808" s="170"/>
      <c r="H8808" s="170"/>
      <c r="I8808" s="170"/>
      <c r="J8808" s="170"/>
      <c r="K8808" s="170"/>
      <c r="L8808" s="170"/>
      <c r="M8808" s="170"/>
      <c r="N8808" s="170"/>
      <c r="O8808" s="170"/>
      <c r="P8808" s="170"/>
      <c r="Q8808" s="170"/>
      <c r="R8808" s="170"/>
      <c r="S8808" s="170"/>
      <c r="T8808" s="170"/>
      <c r="U8808" s="170"/>
      <c r="V8808" s="170"/>
      <c r="W8808" s="170"/>
      <c r="X8808" s="174"/>
      <c r="Y8808" s="170"/>
      <c r="Z8808" s="170"/>
      <c r="AA8808" s="170"/>
      <c r="AB8808" s="170"/>
      <c r="AC8808" s="170"/>
      <c r="AD8808" s="174"/>
      <c r="AE8808" s="170"/>
      <c r="AF8808" s="170"/>
      <c r="AI8808" s="170"/>
      <c r="AJ8808" s="170"/>
      <c r="AK8808" s="170"/>
      <c r="AL8808" s="170"/>
      <c r="AM8808" s="170"/>
      <c r="AN8808" s="170"/>
    </row>
    <row r="8809" spans="1:40" ht="52.5" customHeight="1" x14ac:dyDescent="0.2">
      <c r="A8809" s="170"/>
      <c r="B8809" s="170"/>
      <c r="C8809" s="170"/>
      <c r="D8809" s="170"/>
      <c r="E8809" s="170"/>
      <c r="F8809" s="170"/>
      <c r="G8809" s="170"/>
      <c r="H8809" s="170"/>
      <c r="I8809" s="170"/>
      <c r="J8809" s="170"/>
      <c r="K8809" s="170"/>
      <c r="L8809" s="170"/>
      <c r="M8809" s="170"/>
      <c r="N8809" s="170"/>
      <c r="O8809" s="170"/>
      <c r="P8809" s="170"/>
      <c r="Q8809" s="170"/>
      <c r="R8809" s="170"/>
      <c r="S8809" s="170"/>
      <c r="T8809" s="170"/>
      <c r="U8809" s="170"/>
      <c r="V8809" s="170"/>
      <c r="W8809" s="170"/>
      <c r="X8809" s="174"/>
      <c r="Y8809" s="170"/>
      <c r="Z8809" s="170"/>
      <c r="AA8809" s="170"/>
      <c r="AB8809" s="170"/>
      <c r="AC8809" s="170"/>
      <c r="AD8809" s="174"/>
      <c r="AE8809" s="170"/>
      <c r="AF8809" s="170"/>
      <c r="AI8809" s="170"/>
      <c r="AJ8809" s="170"/>
      <c r="AK8809" s="170"/>
      <c r="AL8809" s="170"/>
      <c r="AM8809" s="170"/>
      <c r="AN8809" s="170"/>
    </row>
    <row r="8810" spans="1:40" ht="52.5" customHeight="1" x14ac:dyDescent="0.2">
      <c r="A8810" s="170"/>
      <c r="B8810" s="170"/>
      <c r="C8810" s="170"/>
      <c r="D8810" s="170"/>
      <c r="E8810" s="170"/>
      <c r="F8810" s="170"/>
      <c r="G8810" s="170"/>
      <c r="H8810" s="170"/>
      <c r="I8810" s="170"/>
      <c r="J8810" s="170"/>
      <c r="K8810" s="170"/>
      <c r="L8810" s="170"/>
      <c r="M8810" s="170"/>
      <c r="N8810" s="170"/>
      <c r="O8810" s="170"/>
      <c r="P8810" s="170"/>
      <c r="Q8810" s="170"/>
      <c r="R8810" s="170"/>
      <c r="S8810" s="170"/>
      <c r="T8810" s="170"/>
      <c r="U8810" s="170"/>
      <c r="V8810" s="170"/>
      <c r="W8810" s="170"/>
      <c r="X8810" s="174"/>
      <c r="Y8810" s="170"/>
      <c r="Z8810" s="170"/>
      <c r="AA8810" s="170"/>
      <c r="AB8810" s="170"/>
      <c r="AC8810" s="170"/>
      <c r="AD8810" s="174"/>
      <c r="AE8810" s="170"/>
      <c r="AF8810" s="170"/>
      <c r="AI8810" s="170"/>
      <c r="AJ8810" s="170"/>
      <c r="AK8810" s="170"/>
      <c r="AL8810" s="170"/>
      <c r="AM8810" s="170"/>
      <c r="AN8810" s="170"/>
    </row>
    <row r="8811" spans="1:40" ht="52.5" customHeight="1" x14ac:dyDescent="0.2">
      <c r="A8811" s="170"/>
      <c r="B8811" s="170"/>
      <c r="C8811" s="170"/>
      <c r="D8811" s="170"/>
      <c r="E8811" s="170"/>
      <c r="F8811" s="170"/>
      <c r="G8811" s="170"/>
      <c r="H8811" s="170"/>
      <c r="I8811" s="170"/>
      <c r="J8811" s="170"/>
      <c r="K8811" s="170"/>
      <c r="L8811" s="170"/>
      <c r="M8811" s="170"/>
      <c r="N8811" s="170"/>
      <c r="O8811" s="170"/>
      <c r="P8811" s="170"/>
      <c r="Q8811" s="170"/>
      <c r="R8811" s="170"/>
      <c r="S8811" s="170"/>
      <c r="T8811" s="170"/>
      <c r="U8811" s="170"/>
      <c r="V8811" s="170"/>
      <c r="W8811" s="170"/>
      <c r="X8811" s="174"/>
      <c r="Y8811" s="170"/>
      <c r="Z8811" s="170"/>
      <c r="AA8811" s="170"/>
      <c r="AB8811" s="170"/>
      <c r="AC8811" s="170"/>
      <c r="AD8811" s="174"/>
      <c r="AE8811" s="170"/>
      <c r="AF8811" s="170"/>
      <c r="AI8811" s="170"/>
      <c r="AJ8811" s="170"/>
      <c r="AK8811" s="170"/>
      <c r="AL8811" s="170"/>
      <c r="AM8811" s="170"/>
      <c r="AN8811" s="170"/>
    </row>
    <row r="8812" spans="1:40" ht="52.5" customHeight="1" x14ac:dyDescent="0.2">
      <c r="A8812" s="170"/>
      <c r="B8812" s="170"/>
      <c r="C8812" s="170"/>
      <c r="D8812" s="170"/>
      <c r="E8812" s="170"/>
      <c r="F8812" s="170"/>
      <c r="G8812" s="170"/>
      <c r="H8812" s="170"/>
      <c r="I8812" s="170"/>
      <c r="J8812" s="170"/>
      <c r="K8812" s="170"/>
      <c r="L8812" s="170"/>
      <c r="M8812" s="170"/>
      <c r="N8812" s="170"/>
      <c r="O8812" s="170"/>
      <c r="P8812" s="170"/>
      <c r="Q8812" s="170"/>
      <c r="R8812" s="170"/>
      <c r="S8812" s="170"/>
      <c r="T8812" s="170"/>
      <c r="U8812" s="170"/>
      <c r="V8812" s="170"/>
      <c r="W8812" s="170"/>
      <c r="X8812" s="174"/>
      <c r="Y8812" s="170"/>
      <c r="Z8812" s="170"/>
      <c r="AA8812" s="170"/>
      <c r="AB8812" s="170"/>
      <c r="AC8812" s="170"/>
      <c r="AD8812" s="174"/>
      <c r="AE8812" s="170"/>
      <c r="AF8812" s="170"/>
      <c r="AI8812" s="170"/>
      <c r="AJ8812" s="170"/>
      <c r="AK8812" s="170"/>
      <c r="AL8812" s="170"/>
      <c r="AM8812" s="170"/>
      <c r="AN8812" s="170"/>
    </row>
    <row r="8813" spans="1:40" ht="52.5" customHeight="1" x14ac:dyDescent="0.2">
      <c r="A8813" s="170"/>
      <c r="B8813" s="170"/>
      <c r="C8813" s="170"/>
      <c r="D8813" s="170"/>
      <c r="E8813" s="170"/>
      <c r="F8813" s="170"/>
      <c r="G8813" s="170"/>
      <c r="H8813" s="170"/>
      <c r="I8813" s="170"/>
      <c r="J8813" s="170"/>
      <c r="K8813" s="170"/>
      <c r="L8813" s="170"/>
      <c r="M8813" s="170"/>
      <c r="N8813" s="170"/>
      <c r="O8813" s="170"/>
      <c r="P8813" s="170"/>
      <c r="Q8813" s="170"/>
      <c r="R8813" s="170"/>
      <c r="S8813" s="170"/>
      <c r="T8813" s="170"/>
      <c r="U8813" s="170"/>
      <c r="V8813" s="170"/>
      <c r="W8813" s="170"/>
      <c r="X8813" s="174"/>
      <c r="Y8813" s="170"/>
      <c r="Z8813" s="170"/>
      <c r="AA8813" s="170"/>
      <c r="AB8813" s="170"/>
      <c r="AC8813" s="170"/>
      <c r="AD8813" s="174"/>
      <c r="AE8813" s="170"/>
      <c r="AF8813" s="170"/>
      <c r="AI8813" s="170"/>
      <c r="AJ8813" s="170"/>
      <c r="AK8813" s="170"/>
      <c r="AL8813" s="170"/>
      <c r="AM8813" s="170"/>
      <c r="AN8813" s="170"/>
    </row>
    <row r="8814" spans="1:40" ht="52.5" customHeight="1" x14ac:dyDescent="0.2">
      <c r="A8814" s="170"/>
      <c r="B8814" s="170"/>
      <c r="C8814" s="170"/>
      <c r="D8814" s="170"/>
      <c r="E8814" s="170"/>
      <c r="F8814" s="170"/>
      <c r="G8814" s="170"/>
      <c r="H8814" s="170"/>
      <c r="I8814" s="170"/>
      <c r="J8814" s="170"/>
      <c r="K8814" s="170"/>
      <c r="L8814" s="170"/>
      <c r="M8814" s="170"/>
      <c r="N8814" s="170"/>
      <c r="O8814" s="170"/>
      <c r="P8814" s="170"/>
      <c r="Q8814" s="170"/>
      <c r="R8814" s="170"/>
      <c r="S8814" s="170"/>
      <c r="T8814" s="170"/>
      <c r="U8814" s="170"/>
      <c r="V8814" s="170"/>
      <c r="W8814" s="170"/>
      <c r="X8814" s="174"/>
      <c r="Y8814" s="170"/>
      <c r="Z8814" s="170"/>
      <c r="AA8814" s="170"/>
      <c r="AB8814" s="170"/>
      <c r="AC8814" s="170"/>
      <c r="AD8814" s="174"/>
      <c r="AE8814" s="170"/>
      <c r="AF8814" s="170"/>
      <c r="AI8814" s="170"/>
      <c r="AJ8814" s="170"/>
      <c r="AK8814" s="170"/>
      <c r="AL8814" s="170"/>
      <c r="AM8814" s="170"/>
      <c r="AN8814" s="170"/>
    </row>
    <row r="8815" spans="1:40" ht="52.5" customHeight="1" x14ac:dyDescent="0.2">
      <c r="A8815" s="170"/>
      <c r="B8815" s="170"/>
      <c r="C8815" s="170"/>
      <c r="D8815" s="170"/>
      <c r="E8815" s="170"/>
      <c r="F8815" s="170"/>
      <c r="G8815" s="170"/>
      <c r="H8815" s="170"/>
      <c r="I8815" s="170"/>
      <c r="J8815" s="170"/>
      <c r="K8815" s="170"/>
      <c r="L8815" s="170"/>
      <c r="M8815" s="170"/>
      <c r="N8815" s="170"/>
      <c r="O8815" s="170"/>
      <c r="P8815" s="170"/>
      <c r="Q8815" s="170"/>
      <c r="R8815" s="170"/>
      <c r="S8815" s="170"/>
      <c r="T8815" s="170"/>
      <c r="U8815" s="170"/>
      <c r="V8815" s="170"/>
      <c r="W8815" s="170"/>
      <c r="X8815" s="174"/>
      <c r="Y8815" s="170"/>
      <c r="Z8815" s="170"/>
      <c r="AA8815" s="170"/>
      <c r="AB8815" s="170"/>
      <c r="AC8815" s="170"/>
      <c r="AD8815" s="174"/>
      <c r="AE8815" s="170"/>
      <c r="AF8815" s="170"/>
      <c r="AI8815" s="170"/>
      <c r="AJ8815" s="170"/>
      <c r="AK8815" s="170"/>
      <c r="AL8815" s="170"/>
      <c r="AM8815" s="170"/>
      <c r="AN8815" s="170"/>
    </row>
    <row r="8816" spans="1:40" ht="52.5" customHeight="1" x14ac:dyDescent="0.2">
      <c r="A8816" s="170"/>
      <c r="B8816" s="170"/>
      <c r="C8816" s="170"/>
      <c r="D8816" s="170"/>
      <c r="E8816" s="170"/>
      <c r="F8816" s="170"/>
      <c r="G8816" s="170"/>
      <c r="H8816" s="170"/>
      <c r="I8816" s="170"/>
      <c r="J8816" s="170"/>
      <c r="K8816" s="170"/>
      <c r="L8816" s="170"/>
      <c r="M8816" s="170"/>
      <c r="N8816" s="170"/>
      <c r="O8816" s="170"/>
      <c r="P8816" s="170"/>
      <c r="Q8816" s="170"/>
      <c r="R8816" s="170"/>
      <c r="S8816" s="170"/>
      <c r="T8816" s="170"/>
      <c r="U8816" s="170"/>
      <c r="V8816" s="170"/>
      <c r="W8816" s="170"/>
      <c r="X8816" s="174"/>
      <c r="Y8816" s="170"/>
      <c r="Z8816" s="170"/>
      <c r="AA8816" s="170"/>
      <c r="AB8816" s="170"/>
      <c r="AC8816" s="170"/>
      <c r="AD8816" s="174"/>
      <c r="AE8816" s="170"/>
      <c r="AF8816" s="170"/>
      <c r="AI8816" s="170"/>
      <c r="AJ8816" s="170"/>
      <c r="AK8816" s="170"/>
      <c r="AL8816" s="170"/>
      <c r="AM8816" s="170"/>
      <c r="AN8816" s="170"/>
    </row>
    <row r="8817" spans="1:40" ht="52.5" customHeight="1" x14ac:dyDescent="0.2">
      <c r="A8817" s="170"/>
      <c r="B8817" s="170"/>
      <c r="C8817" s="170"/>
      <c r="D8817" s="170"/>
      <c r="E8817" s="170"/>
      <c r="F8817" s="170"/>
      <c r="G8817" s="170"/>
      <c r="H8817" s="170"/>
      <c r="I8817" s="170"/>
      <c r="J8817" s="170"/>
      <c r="K8817" s="170"/>
      <c r="L8817" s="170"/>
      <c r="M8817" s="170"/>
      <c r="N8817" s="170"/>
      <c r="O8817" s="170"/>
      <c r="P8817" s="170"/>
      <c r="Q8817" s="170"/>
      <c r="R8817" s="170"/>
      <c r="S8817" s="170"/>
      <c r="T8817" s="170"/>
      <c r="U8817" s="170"/>
      <c r="V8817" s="170"/>
      <c r="W8817" s="170"/>
      <c r="X8817" s="174"/>
      <c r="Y8817" s="170"/>
      <c r="Z8817" s="170"/>
      <c r="AA8817" s="170"/>
      <c r="AB8817" s="170"/>
      <c r="AC8817" s="170"/>
      <c r="AD8817" s="174"/>
      <c r="AE8817" s="170"/>
      <c r="AF8817" s="170"/>
      <c r="AI8817" s="170"/>
      <c r="AJ8817" s="170"/>
      <c r="AK8817" s="170"/>
      <c r="AL8817" s="170"/>
      <c r="AM8817" s="170"/>
      <c r="AN8817" s="170"/>
    </row>
    <row r="8818" spans="1:40" ht="52.5" customHeight="1" x14ac:dyDescent="0.2">
      <c r="A8818" s="170"/>
      <c r="B8818" s="170"/>
      <c r="C8818" s="170"/>
      <c r="D8818" s="170"/>
      <c r="E8818" s="170"/>
      <c r="F8818" s="170"/>
      <c r="G8818" s="170"/>
      <c r="H8818" s="170"/>
      <c r="I8818" s="170"/>
      <c r="J8818" s="170"/>
      <c r="K8818" s="170"/>
      <c r="L8818" s="170"/>
      <c r="M8818" s="170"/>
      <c r="N8818" s="170"/>
      <c r="O8818" s="170"/>
      <c r="P8818" s="170"/>
      <c r="Q8818" s="170"/>
      <c r="R8818" s="170"/>
      <c r="S8818" s="170"/>
      <c r="T8818" s="170"/>
      <c r="U8818" s="170"/>
      <c r="V8818" s="170"/>
      <c r="W8818" s="170"/>
      <c r="X8818" s="174"/>
      <c r="Y8818" s="170"/>
      <c r="Z8818" s="170"/>
      <c r="AA8818" s="170"/>
      <c r="AB8818" s="170"/>
      <c r="AC8818" s="170"/>
      <c r="AD8818" s="174"/>
      <c r="AE8818" s="170"/>
      <c r="AF8818" s="170"/>
      <c r="AI8818" s="170"/>
      <c r="AJ8818" s="170"/>
      <c r="AK8818" s="170"/>
      <c r="AL8818" s="170"/>
      <c r="AM8818" s="170"/>
      <c r="AN8818" s="170"/>
    </row>
    <row r="8819" spans="1:40" ht="52.5" customHeight="1" x14ac:dyDescent="0.2">
      <c r="A8819" s="170"/>
      <c r="B8819" s="170"/>
      <c r="C8819" s="170"/>
      <c r="D8819" s="170"/>
      <c r="E8819" s="170"/>
      <c r="F8819" s="170"/>
      <c r="G8819" s="170"/>
      <c r="H8819" s="170"/>
      <c r="I8819" s="170"/>
      <c r="J8819" s="170"/>
      <c r="K8819" s="170"/>
      <c r="L8819" s="170"/>
      <c r="M8819" s="170"/>
      <c r="N8819" s="170"/>
      <c r="O8819" s="170"/>
      <c r="P8819" s="170"/>
      <c r="Q8819" s="170"/>
      <c r="R8819" s="170"/>
      <c r="S8819" s="170"/>
      <c r="T8819" s="170"/>
      <c r="U8819" s="170"/>
      <c r="V8819" s="170"/>
      <c r="W8819" s="170"/>
      <c r="X8819" s="174"/>
      <c r="Y8819" s="170"/>
      <c r="Z8819" s="170"/>
      <c r="AA8819" s="170"/>
      <c r="AB8819" s="170"/>
      <c r="AC8819" s="170"/>
      <c r="AD8819" s="174"/>
      <c r="AE8819" s="170"/>
      <c r="AF8819" s="170"/>
      <c r="AI8819" s="170"/>
      <c r="AJ8819" s="170"/>
      <c r="AK8819" s="170"/>
      <c r="AL8819" s="170"/>
      <c r="AM8819" s="170"/>
      <c r="AN8819" s="170"/>
    </row>
    <row r="8820" spans="1:40" ht="52.5" customHeight="1" x14ac:dyDescent="0.2">
      <c r="A8820" s="170"/>
      <c r="B8820" s="170"/>
      <c r="C8820" s="170"/>
      <c r="D8820" s="170"/>
      <c r="E8820" s="170"/>
      <c r="F8820" s="170"/>
      <c r="G8820" s="170"/>
      <c r="H8820" s="170"/>
      <c r="I8820" s="170"/>
      <c r="J8820" s="170"/>
      <c r="K8820" s="170"/>
      <c r="L8820" s="170"/>
      <c r="M8820" s="170"/>
      <c r="N8820" s="170"/>
      <c r="O8820" s="170"/>
      <c r="P8820" s="170"/>
      <c r="Q8820" s="170"/>
      <c r="R8820" s="170"/>
      <c r="S8820" s="170"/>
      <c r="T8820" s="170"/>
      <c r="U8820" s="170"/>
      <c r="V8820" s="170"/>
      <c r="W8820" s="170"/>
      <c r="X8820" s="174"/>
      <c r="Y8820" s="170"/>
      <c r="Z8820" s="170"/>
      <c r="AA8820" s="170"/>
      <c r="AB8820" s="170"/>
      <c r="AC8820" s="170"/>
      <c r="AD8820" s="174"/>
      <c r="AE8820" s="170"/>
      <c r="AF8820" s="170"/>
      <c r="AI8820" s="170"/>
      <c r="AJ8820" s="170"/>
      <c r="AK8820" s="170"/>
      <c r="AL8820" s="170"/>
      <c r="AM8820" s="170"/>
      <c r="AN8820" s="170"/>
    </row>
    <row r="8821" spans="1:40" ht="52.5" customHeight="1" x14ac:dyDescent="0.2">
      <c r="A8821" s="170"/>
      <c r="B8821" s="170"/>
      <c r="C8821" s="170"/>
      <c r="D8821" s="170"/>
      <c r="E8821" s="170"/>
      <c r="F8821" s="170"/>
      <c r="G8821" s="170"/>
      <c r="H8821" s="170"/>
      <c r="I8821" s="170"/>
      <c r="J8821" s="170"/>
      <c r="K8821" s="170"/>
      <c r="L8821" s="170"/>
      <c r="M8821" s="170"/>
      <c r="N8821" s="170"/>
      <c r="O8821" s="170"/>
      <c r="P8821" s="170"/>
      <c r="Q8821" s="170"/>
      <c r="R8821" s="170"/>
      <c r="S8821" s="170"/>
      <c r="T8821" s="170"/>
      <c r="U8821" s="170"/>
      <c r="V8821" s="170"/>
      <c r="W8821" s="170"/>
      <c r="X8821" s="174"/>
      <c r="Y8821" s="170"/>
      <c r="Z8821" s="170"/>
      <c r="AA8821" s="170"/>
      <c r="AB8821" s="170"/>
      <c r="AC8821" s="170"/>
      <c r="AD8821" s="174"/>
      <c r="AE8821" s="170"/>
      <c r="AF8821" s="170"/>
      <c r="AI8821" s="170"/>
      <c r="AJ8821" s="170"/>
      <c r="AK8821" s="170"/>
      <c r="AL8821" s="170"/>
      <c r="AM8821" s="170"/>
      <c r="AN8821" s="170"/>
    </row>
    <row r="8822" spans="1:40" ht="52.5" customHeight="1" x14ac:dyDescent="0.2">
      <c r="A8822" s="170"/>
      <c r="B8822" s="170"/>
      <c r="C8822" s="170"/>
      <c r="D8822" s="170"/>
      <c r="E8822" s="170"/>
      <c r="F8822" s="170"/>
      <c r="G8822" s="170"/>
      <c r="H8822" s="170"/>
      <c r="I8822" s="170"/>
      <c r="J8822" s="170"/>
      <c r="K8822" s="170"/>
      <c r="L8822" s="170"/>
      <c r="M8822" s="170"/>
      <c r="N8822" s="170"/>
      <c r="O8822" s="170"/>
      <c r="P8822" s="170"/>
      <c r="Q8822" s="170"/>
      <c r="R8822" s="170"/>
      <c r="S8822" s="170"/>
      <c r="T8822" s="170"/>
      <c r="U8822" s="170"/>
      <c r="V8822" s="170"/>
      <c r="W8822" s="170"/>
      <c r="X8822" s="174"/>
      <c r="Y8822" s="170"/>
      <c r="Z8822" s="170"/>
      <c r="AA8822" s="170"/>
      <c r="AB8822" s="170"/>
      <c r="AC8822" s="170"/>
      <c r="AD8822" s="174"/>
      <c r="AE8822" s="170"/>
      <c r="AF8822" s="170"/>
      <c r="AI8822" s="170"/>
      <c r="AJ8822" s="170"/>
      <c r="AK8822" s="170"/>
      <c r="AL8822" s="170"/>
      <c r="AM8822" s="170"/>
      <c r="AN8822" s="170"/>
    </row>
    <row r="8823" spans="1:40" ht="52.5" customHeight="1" x14ac:dyDescent="0.2">
      <c r="A8823" s="170"/>
      <c r="B8823" s="170"/>
      <c r="C8823" s="170"/>
      <c r="D8823" s="170"/>
      <c r="E8823" s="170"/>
      <c r="F8823" s="170"/>
      <c r="G8823" s="170"/>
      <c r="H8823" s="170"/>
      <c r="I8823" s="170"/>
      <c r="J8823" s="170"/>
      <c r="K8823" s="170"/>
      <c r="L8823" s="170"/>
      <c r="M8823" s="170"/>
      <c r="N8823" s="170"/>
      <c r="O8823" s="170"/>
      <c r="P8823" s="170"/>
      <c r="Q8823" s="170"/>
      <c r="R8823" s="170"/>
      <c r="S8823" s="170"/>
      <c r="T8823" s="170"/>
      <c r="U8823" s="170"/>
      <c r="V8823" s="170"/>
      <c r="W8823" s="170"/>
      <c r="X8823" s="174"/>
      <c r="Y8823" s="170"/>
      <c r="Z8823" s="170"/>
      <c r="AA8823" s="170"/>
      <c r="AB8823" s="170"/>
      <c r="AC8823" s="170"/>
      <c r="AD8823" s="174"/>
      <c r="AE8823" s="170"/>
      <c r="AF8823" s="170"/>
      <c r="AI8823" s="170"/>
      <c r="AJ8823" s="170"/>
      <c r="AK8823" s="170"/>
      <c r="AL8823" s="170"/>
      <c r="AM8823" s="170"/>
      <c r="AN8823" s="170"/>
    </row>
    <row r="8824" spans="1:40" ht="52.5" customHeight="1" x14ac:dyDescent="0.2">
      <c r="A8824" s="170"/>
      <c r="B8824" s="170"/>
      <c r="C8824" s="170"/>
      <c r="D8824" s="170"/>
      <c r="E8824" s="170"/>
      <c r="F8824" s="170"/>
      <c r="G8824" s="170"/>
      <c r="H8824" s="170"/>
      <c r="I8824" s="170"/>
      <c r="J8824" s="170"/>
      <c r="K8824" s="170"/>
      <c r="L8824" s="170"/>
      <c r="M8824" s="170"/>
      <c r="N8824" s="170"/>
      <c r="O8824" s="170"/>
      <c r="P8824" s="170"/>
      <c r="Q8824" s="170"/>
      <c r="R8824" s="170"/>
      <c r="S8824" s="170"/>
      <c r="T8824" s="170"/>
      <c r="U8824" s="170"/>
      <c r="V8824" s="170"/>
      <c r="W8824" s="170"/>
      <c r="X8824" s="174"/>
      <c r="Y8824" s="170"/>
      <c r="Z8824" s="170"/>
      <c r="AA8824" s="170"/>
      <c r="AB8824" s="170"/>
      <c r="AC8824" s="170"/>
      <c r="AD8824" s="174"/>
      <c r="AE8824" s="170"/>
      <c r="AF8824" s="170"/>
      <c r="AI8824" s="170"/>
      <c r="AJ8824" s="170"/>
      <c r="AK8824" s="170"/>
      <c r="AL8824" s="170"/>
      <c r="AM8824" s="170"/>
      <c r="AN8824" s="170"/>
    </row>
    <row r="8825" spans="1:40" ht="52.5" customHeight="1" x14ac:dyDescent="0.2">
      <c r="A8825" s="170"/>
      <c r="B8825" s="170"/>
      <c r="C8825" s="170"/>
      <c r="D8825" s="170"/>
      <c r="E8825" s="170"/>
      <c r="F8825" s="170"/>
      <c r="G8825" s="170"/>
      <c r="H8825" s="170"/>
      <c r="I8825" s="170"/>
      <c r="J8825" s="170"/>
      <c r="K8825" s="170"/>
      <c r="L8825" s="170"/>
      <c r="M8825" s="170"/>
      <c r="N8825" s="170"/>
      <c r="O8825" s="170"/>
      <c r="P8825" s="170"/>
      <c r="Q8825" s="170"/>
      <c r="R8825" s="170"/>
      <c r="S8825" s="170"/>
      <c r="T8825" s="170"/>
      <c r="U8825" s="170"/>
      <c r="V8825" s="170"/>
      <c r="W8825" s="170"/>
      <c r="X8825" s="174"/>
      <c r="Y8825" s="170"/>
      <c r="Z8825" s="170"/>
      <c r="AA8825" s="170"/>
      <c r="AB8825" s="170"/>
      <c r="AC8825" s="170"/>
      <c r="AD8825" s="174"/>
      <c r="AE8825" s="170"/>
      <c r="AF8825" s="170"/>
      <c r="AI8825" s="170"/>
      <c r="AJ8825" s="170"/>
      <c r="AK8825" s="170"/>
      <c r="AL8825" s="170"/>
      <c r="AM8825" s="170"/>
      <c r="AN8825" s="170"/>
    </row>
    <row r="8826" spans="1:40" ht="52.5" customHeight="1" x14ac:dyDescent="0.2">
      <c r="A8826" s="170"/>
      <c r="B8826" s="170"/>
      <c r="C8826" s="170"/>
      <c r="D8826" s="170"/>
      <c r="E8826" s="170"/>
      <c r="F8826" s="170"/>
      <c r="G8826" s="170"/>
      <c r="H8826" s="170"/>
      <c r="I8826" s="170"/>
      <c r="J8826" s="170"/>
      <c r="K8826" s="170"/>
      <c r="L8826" s="170"/>
      <c r="M8826" s="170"/>
      <c r="N8826" s="170"/>
      <c r="O8826" s="170"/>
      <c r="P8826" s="170"/>
      <c r="Q8826" s="170"/>
      <c r="R8826" s="170"/>
      <c r="S8826" s="170"/>
      <c r="T8826" s="170"/>
      <c r="U8826" s="170"/>
      <c r="V8826" s="170"/>
      <c r="W8826" s="170"/>
      <c r="X8826" s="174"/>
      <c r="Y8826" s="170"/>
      <c r="Z8826" s="170"/>
      <c r="AA8826" s="170"/>
      <c r="AB8826" s="170"/>
      <c r="AC8826" s="170"/>
      <c r="AD8826" s="174"/>
      <c r="AE8826" s="170"/>
      <c r="AF8826" s="170"/>
      <c r="AI8826" s="170"/>
      <c r="AJ8826" s="170"/>
      <c r="AK8826" s="170"/>
      <c r="AL8826" s="170"/>
      <c r="AM8826" s="170"/>
      <c r="AN8826" s="170"/>
    </row>
    <row r="8827" spans="1:40" ht="52.5" customHeight="1" x14ac:dyDescent="0.2">
      <c r="A8827" s="170"/>
      <c r="B8827" s="170"/>
      <c r="C8827" s="170"/>
      <c r="D8827" s="170"/>
      <c r="E8827" s="170"/>
      <c r="F8827" s="170"/>
      <c r="G8827" s="170"/>
      <c r="H8827" s="170"/>
      <c r="I8827" s="170"/>
      <c r="J8827" s="170"/>
      <c r="K8827" s="170"/>
      <c r="L8827" s="170"/>
      <c r="M8827" s="170"/>
      <c r="N8827" s="170"/>
      <c r="O8827" s="170"/>
      <c r="P8827" s="170"/>
      <c r="Q8827" s="170"/>
      <c r="R8827" s="170"/>
      <c r="S8827" s="170"/>
      <c r="T8827" s="170"/>
      <c r="U8827" s="170"/>
      <c r="V8827" s="170"/>
      <c r="W8827" s="170"/>
      <c r="X8827" s="174"/>
      <c r="Y8827" s="170"/>
      <c r="Z8827" s="170"/>
      <c r="AA8827" s="170"/>
      <c r="AB8827" s="170"/>
      <c r="AC8827" s="170"/>
      <c r="AD8827" s="174"/>
      <c r="AE8827" s="170"/>
      <c r="AF8827" s="170"/>
      <c r="AI8827" s="170"/>
      <c r="AJ8827" s="170"/>
      <c r="AK8827" s="170"/>
      <c r="AL8827" s="170"/>
      <c r="AM8827" s="170"/>
      <c r="AN8827" s="170"/>
    </row>
    <row r="8828" spans="1:40" ht="52.5" customHeight="1" x14ac:dyDescent="0.2">
      <c r="A8828" s="170"/>
      <c r="B8828" s="170"/>
      <c r="C8828" s="170"/>
      <c r="D8828" s="170"/>
      <c r="E8828" s="170"/>
      <c r="F8828" s="170"/>
      <c r="G8828" s="170"/>
      <c r="H8828" s="170"/>
      <c r="I8828" s="170"/>
      <c r="J8828" s="170"/>
      <c r="K8828" s="170"/>
      <c r="L8828" s="170"/>
      <c r="M8828" s="170"/>
      <c r="N8828" s="170"/>
      <c r="O8828" s="170"/>
      <c r="P8828" s="170"/>
      <c r="Q8828" s="170"/>
      <c r="R8828" s="170"/>
      <c r="S8828" s="170"/>
      <c r="T8828" s="170"/>
      <c r="U8828" s="170"/>
      <c r="V8828" s="170"/>
      <c r="W8828" s="170"/>
      <c r="X8828" s="174"/>
      <c r="Y8828" s="170"/>
      <c r="Z8828" s="170"/>
      <c r="AA8828" s="170"/>
      <c r="AB8828" s="170"/>
      <c r="AC8828" s="170"/>
      <c r="AD8828" s="174"/>
      <c r="AE8828" s="170"/>
      <c r="AF8828" s="170"/>
      <c r="AI8828" s="170"/>
      <c r="AJ8828" s="170"/>
      <c r="AK8828" s="170"/>
      <c r="AL8828" s="170"/>
      <c r="AM8828" s="170"/>
      <c r="AN8828" s="170"/>
    </row>
    <row r="8829" spans="1:40" ht="52.5" customHeight="1" x14ac:dyDescent="0.2">
      <c r="A8829" s="170"/>
      <c r="B8829" s="170"/>
      <c r="C8829" s="170"/>
      <c r="D8829" s="170"/>
      <c r="E8829" s="170"/>
      <c r="F8829" s="170"/>
      <c r="G8829" s="170"/>
      <c r="H8829" s="170"/>
      <c r="I8829" s="170"/>
      <c r="J8829" s="170"/>
      <c r="K8829" s="170"/>
      <c r="L8829" s="170"/>
      <c r="M8829" s="170"/>
      <c r="N8829" s="170"/>
      <c r="O8829" s="170"/>
      <c r="P8829" s="170"/>
      <c r="Q8829" s="170"/>
      <c r="R8829" s="170"/>
      <c r="S8829" s="170"/>
      <c r="T8829" s="170"/>
      <c r="U8829" s="170"/>
      <c r="V8829" s="170"/>
      <c r="W8829" s="170"/>
      <c r="X8829" s="174"/>
      <c r="Y8829" s="170"/>
      <c r="Z8829" s="170"/>
      <c r="AA8829" s="170"/>
      <c r="AB8829" s="170"/>
      <c r="AC8829" s="170"/>
      <c r="AD8829" s="174"/>
      <c r="AE8829" s="170"/>
      <c r="AF8829" s="170"/>
      <c r="AI8829" s="170"/>
      <c r="AJ8829" s="170"/>
      <c r="AK8829" s="170"/>
      <c r="AL8829" s="170"/>
      <c r="AM8829" s="170"/>
      <c r="AN8829" s="170"/>
    </row>
    <row r="8830" spans="1:40" ht="52.5" customHeight="1" x14ac:dyDescent="0.2">
      <c r="A8830" s="170"/>
      <c r="B8830" s="170"/>
      <c r="C8830" s="170"/>
      <c r="D8830" s="170"/>
      <c r="E8830" s="170"/>
      <c r="F8830" s="170"/>
      <c r="G8830" s="170"/>
      <c r="H8830" s="170"/>
      <c r="I8830" s="170"/>
      <c r="J8830" s="170"/>
      <c r="K8830" s="170"/>
      <c r="L8830" s="170"/>
      <c r="M8830" s="170"/>
      <c r="N8830" s="170"/>
      <c r="O8830" s="170"/>
      <c r="P8830" s="170"/>
      <c r="Q8830" s="170"/>
      <c r="R8830" s="170"/>
      <c r="S8830" s="170"/>
      <c r="T8830" s="170"/>
      <c r="U8830" s="170"/>
      <c r="V8830" s="170"/>
      <c r="W8830" s="170"/>
      <c r="X8830" s="174"/>
      <c r="Y8830" s="170"/>
      <c r="Z8830" s="170"/>
      <c r="AA8830" s="170"/>
      <c r="AB8830" s="170"/>
      <c r="AC8830" s="170"/>
      <c r="AD8830" s="174"/>
      <c r="AE8830" s="170"/>
      <c r="AF8830" s="170"/>
      <c r="AI8830" s="170"/>
      <c r="AJ8830" s="170"/>
      <c r="AK8830" s="170"/>
      <c r="AL8830" s="170"/>
      <c r="AM8830" s="170"/>
      <c r="AN8830" s="170"/>
    </row>
    <row r="8831" spans="1:40" ht="52.5" customHeight="1" x14ac:dyDescent="0.2">
      <c r="A8831" s="170"/>
      <c r="B8831" s="170"/>
      <c r="C8831" s="170"/>
      <c r="D8831" s="170"/>
      <c r="E8831" s="170"/>
      <c r="F8831" s="170"/>
      <c r="G8831" s="170"/>
      <c r="H8831" s="170"/>
      <c r="I8831" s="170"/>
      <c r="J8831" s="170"/>
      <c r="K8831" s="170"/>
      <c r="L8831" s="170"/>
      <c r="M8831" s="170"/>
      <c r="N8831" s="170"/>
      <c r="O8831" s="170"/>
      <c r="P8831" s="170"/>
      <c r="Q8831" s="170"/>
      <c r="R8831" s="170"/>
      <c r="S8831" s="170"/>
      <c r="T8831" s="170"/>
      <c r="U8831" s="170"/>
      <c r="V8831" s="170"/>
      <c r="W8831" s="170"/>
      <c r="X8831" s="174"/>
      <c r="Y8831" s="170"/>
      <c r="Z8831" s="170"/>
      <c r="AA8831" s="170"/>
      <c r="AB8831" s="170"/>
      <c r="AC8831" s="170"/>
      <c r="AD8831" s="174"/>
      <c r="AE8831" s="170"/>
      <c r="AF8831" s="170"/>
      <c r="AI8831" s="170"/>
      <c r="AJ8831" s="170"/>
      <c r="AK8831" s="170"/>
      <c r="AL8831" s="170"/>
      <c r="AM8831" s="170"/>
      <c r="AN8831" s="170"/>
    </row>
    <row r="8832" spans="1:40" ht="52.5" customHeight="1" x14ac:dyDescent="0.2">
      <c r="A8832" s="170"/>
      <c r="B8832" s="170"/>
      <c r="C8832" s="170"/>
      <c r="D8832" s="170"/>
      <c r="E8832" s="170"/>
      <c r="F8832" s="170"/>
      <c r="G8832" s="170"/>
      <c r="H8832" s="170"/>
      <c r="I8832" s="170"/>
      <c r="J8832" s="170"/>
      <c r="K8832" s="170"/>
      <c r="L8832" s="170"/>
      <c r="M8832" s="170"/>
      <c r="N8832" s="170"/>
      <c r="O8832" s="170"/>
      <c r="P8832" s="170"/>
      <c r="Q8832" s="170"/>
      <c r="R8832" s="170"/>
      <c r="S8832" s="170"/>
      <c r="T8832" s="170"/>
      <c r="U8832" s="170"/>
      <c r="V8832" s="170"/>
      <c r="W8832" s="170"/>
      <c r="X8832" s="174"/>
      <c r="Y8832" s="170"/>
      <c r="Z8832" s="170"/>
      <c r="AA8832" s="170"/>
      <c r="AB8832" s="170"/>
      <c r="AC8832" s="170"/>
      <c r="AD8832" s="174"/>
      <c r="AE8832" s="170"/>
      <c r="AF8832" s="170"/>
      <c r="AI8832" s="170"/>
      <c r="AJ8832" s="170"/>
      <c r="AK8832" s="170"/>
      <c r="AL8832" s="170"/>
      <c r="AM8832" s="170"/>
      <c r="AN8832" s="170"/>
    </row>
    <row r="8833" spans="1:40" ht="52.5" customHeight="1" x14ac:dyDescent="0.2">
      <c r="A8833" s="170"/>
      <c r="B8833" s="170"/>
      <c r="C8833" s="170"/>
      <c r="D8833" s="170"/>
      <c r="E8833" s="170"/>
      <c r="F8833" s="170"/>
      <c r="G8833" s="170"/>
      <c r="H8833" s="170"/>
      <c r="I8833" s="170"/>
      <c r="J8833" s="170"/>
      <c r="K8833" s="170"/>
      <c r="L8833" s="170"/>
      <c r="M8833" s="170"/>
      <c r="N8833" s="170"/>
      <c r="O8833" s="170"/>
      <c r="P8833" s="170"/>
      <c r="Q8833" s="170"/>
      <c r="R8833" s="170"/>
      <c r="S8833" s="170"/>
      <c r="T8833" s="170"/>
      <c r="U8833" s="170"/>
      <c r="V8833" s="170"/>
      <c r="W8833" s="170"/>
      <c r="X8833" s="174"/>
      <c r="Y8833" s="170"/>
      <c r="Z8833" s="170"/>
      <c r="AA8833" s="170"/>
      <c r="AB8833" s="170"/>
      <c r="AC8833" s="170"/>
      <c r="AD8833" s="174"/>
      <c r="AE8833" s="170"/>
      <c r="AF8833" s="170"/>
      <c r="AI8833" s="170"/>
      <c r="AJ8833" s="170"/>
      <c r="AK8833" s="170"/>
      <c r="AL8833" s="170"/>
      <c r="AM8833" s="170"/>
      <c r="AN8833" s="170"/>
    </row>
    <row r="8834" spans="1:40" ht="52.5" customHeight="1" x14ac:dyDescent="0.2">
      <c r="A8834" s="170"/>
      <c r="B8834" s="170"/>
      <c r="C8834" s="170"/>
      <c r="D8834" s="170"/>
      <c r="E8834" s="170"/>
      <c r="F8834" s="170"/>
      <c r="G8834" s="170"/>
      <c r="H8834" s="170"/>
      <c r="I8834" s="170"/>
      <c r="J8834" s="170"/>
      <c r="K8834" s="170"/>
      <c r="L8834" s="170"/>
      <c r="M8834" s="170"/>
      <c r="N8834" s="170"/>
      <c r="O8834" s="170"/>
      <c r="P8834" s="170"/>
      <c r="Q8834" s="170"/>
      <c r="R8834" s="170"/>
      <c r="S8834" s="170"/>
      <c r="T8834" s="170"/>
      <c r="U8834" s="170"/>
      <c r="V8834" s="170"/>
      <c r="W8834" s="170"/>
      <c r="X8834" s="174"/>
      <c r="Y8834" s="170"/>
      <c r="Z8834" s="170"/>
      <c r="AA8834" s="170"/>
      <c r="AB8834" s="170"/>
      <c r="AC8834" s="170"/>
      <c r="AD8834" s="174"/>
      <c r="AE8834" s="170"/>
      <c r="AF8834" s="170"/>
      <c r="AI8834" s="170"/>
      <c r="AJ8834" s="170"/>
      <c r="AK8834" s="170"/>
      <c r="AL8834" s="170"/>
      <c r="AM8834" s="170"/>
      <c r="AN8834" s="170"/>
    </row>
    <row r="8835" spans="1:40" ht="52.5" customHeight="1" x14ac:dyDescent="0.2">
      <c r="A8835" s="170"/>
      <c r="B8835" s="170"/>
      <c r="C8835" s="170"/>
      <c r="D8835" s="170"/>
      <c r="E8835" s="170"/>
      <c r="F8835" s="170"/>
      <c r="G8835" s="170"/>
      <c r="H8835" s="170"/>
      <c r="I8835" s="170"/>
      <c r="J8835" s="170"/>
      <c r="K8835" s="170"/>
      <c r="L8835" s="170"/>
      <c r="M8835" s="170"/>
      <c r="N8835" s="170"/>
      <c r="O8835" s="170"/>
      <c r="P8835" s="170"/>
      <c r="Q8835" s="170"/>
      <c r="R8835" s="170"/>
      <c r="S8835" s="170"/>
      <c r="T8835" s="170"/>
      <c r="U8835" s="170"/>
      <c r="V8835" s="170"/>
      <c r="W8835" s="170"/>
      <c r="X8835" s="174"/>
      <c r="Y8835" s="170"/>
      <c r="Z8835" s="170"/>
      <c r="AA8835" s="170"/>
      <c r="AB8835" s="170"/>
      <c r="AC8835" s="170"/>
      <c r="AD8835" s="174"/>
      <c r="AE8835" s="170"/>
      <c r="AF8835" s="170"/>
      <c r="AI8835" s="170"/>
      <c r="AJ8835" s="170"/>
      <c r="AK8835" s="170"/>
      <c r="AL8835" s="170"/>
      <c r="AM8835" s="170"/>
      <c r="AN8835" s="170"/>
    </row>
    <row r="8836" spans="1:40" ht="52.5" customHeight="1" x14ac:dyDescent="0.2">
      <c r="A8836" s="170"/>
      <c r="B8836" s="170"/>
      <c r="C8836" s="170"/>
      <c r="D8836" s="170"/>
      <c r="E8836" s="170"/>
      <c r="F8836" s="170"/>
      <c r="G8836" s="170"/>
      <c r="H8836" s="170"/>
      <c r="I8836" s="170"/>
      <c r="J8836" s="170"/>
      <c r="K8836" s="170"/>
      <c r="L8836" s="170"/>
      <c r="M8836" s="170"/>
      <c r="N8836" s="170"/>
      <c r="O8836" s="170"/>
      <c r="P8836" s="170"/>
      <c r="Q8836" s="170"/>
      <c r="R8836" s="170"/>
      <c r="S8836" s="170"/>
      <c r="T8836" s="170"/>
      <c r="U8836" s="170"/>
      <c r="V8836" s="170"/>
      <c r="W8836" s="170"/>
      <c r="X8836" s="174"/>
      <c r="Y8836" s="170"/>
      <c r="Z8836" s="170"/>
      <c r="AA8836" s="170"/>
      <c r="AB8836" s="170"/>
      <c r="AC8836" s="170"/>
      <c r="AD8836" s="174"/>
      <c r="AE8836" s="170"/>
      <c r="AF8836" s="170"/>
      <c r="AI8836" s="170"/>
      <c r="AJ8836" s="170"/>
      <c r="AK8836" s="170"/>
      <c r="AL8836" s="170"/>
      <c r="AM8836" s="170"/>
      <c r="AN8836" s="170"/>
    </row>
    <row r="8837" spans="1:40" ht="52.5" customHeight="1" x14ac:dyDescent="0.2">
      <c r="A8837" s="170"/>
      <c r="B8837" s="170"/>
      <c r="C8837" s="170"/>
      <c r="D8837" s="170"/>
      <c r="E8837" s="170"/>
      <c r="F8837" s="170"/>
      <c r="G8837" s="170"/>
      <c r="H8837" s="170"/>
      <c r="I8837" s="170"/>
      <c r="J8837" s="170"/>
      <c r="K8837" s="170"/>
      <c r="L8837" s="170"/>
      <c r="M8837" s="170"/>
      <c r="N8837" s="170"/>
      <c r="O8837" s="170"/>
      <c r="P8837" s="170"/>
      <c r="Q8837" s="170"/>
      <c r="R8837" s="170"/>
      <c r="S8837" s="170"/>
      <c r="T8837" s="170"/>
      <c r="U8837" s="170"/>
      <c r="V8837" s="170"/>
      <c r="W8837" s="170"/>
      <c r="X8837" s="174"/>
      <c r="Y8837" s="170"/>
      <c r="Z8837" s="170"/>
      <c r="AA8837" s="170"/>
      <c r="AB8837" s="170"/>
      <c r="AC8837" s="170"/>
      <c r="AD8837" s="174"/>
      <c r="AE8837" s="170"/>
      <c r="AF8837" s="170"/>
      <c r="AI8837" s="170"/>
      <c r="AJ8837" s="170"/>
      <c r="AK8837" s="170"/>
      <c r="AL8837" s="170"/>
      <c r="AM8837" s="170"/>
      <c r="AN8837" s="170"/>
    </row>
    <row r="8838" spans="1:40" ht="52.5" customHeight="1" x14ac:dyDescent="0.2">
      <c r="A8838" s="170"/>
      <c r="B8838" s="170"/>
      <c r="C8838" s="170"/>
      <c r="D8838" s="170"/>
      <c r="E8838" s="170"/>
      <c r="F8838" s="170"/>
      <c r="G8838" s="170"/>
      <c r="H8838" s="170"/>
      <c r="I8838" s="170"/>
      <c r="J8838" s="170"/>
      <c r="K8838" s="170"/>
      <c r="L8838" s="170"/>
      <c r="M8838" s="170"/>
      <c r="N8838" s="170"/>
      <c r="O8838" s="170"/>
      <c r="P8838" s="170"/>
      <c r="Q8838" s="170"/>
      <c r="R8838" s="170"/>
      <c r="S8838" s="170"/>
      <c r="T8838" s="170"/>
      <c r="U8838" s="170"/>
      <c r="V8838" s="170"/>
      <c r="W8838" s="170"/>
      <c r="X8838" s="174"/>
      <c r="Y8838" s="170"/>
      <c r="Z8838" s="170"/>
      <c r="AA8838" s="170"/>
      <c r="AB8838" s="170"/>
      <c r="AC8838" s="170"/>
      <c r="AD8838" s="174"/>
      <c r="AE8838" s="170"/>
      <c r="AF8838" s="170"/>
      <c r="AI8838" s="170"/>
      <c r="AJ8838" s="170"/>
      <c r="AK8838" s="170"/>
      <c r="AL8838" s="170"/>
      <c r="AM8838" s="170"/>
      <c r="AN8838" s="170"/>
    </row>
    <row r="8839" spans="1:40" ht="52.5" customHeight="1" x14ac:dyDescent="0.2">
      <c r="A8839" s="170"/>
      <c r="B8839" s="170"/>
      <c r="C8839" s="170"/>
      <c r="D8839" s="170"/>
      <c r="E8839" s="170"/>
      <c r="F8839" s="170"/>
      <c r="G8839" s="170"/>
      <c r="H8839" s="170"/>
      <c r="I8839" s="170"/>
      <c r="J8839" s="170"/>
      <c r="K8839" s="170"/>
      <c r="L8839" s="170"/>
      <c r="M8839" s="170"/>
      <c r="N8839" s="170"/>
      <c r="O8839" s="170"/>
      <c r="P8839" s="170"/>
      <c r="Q8839" s="170"/>
      <c r="R8839" s="170"/>
      <c r="S8839" s="170"/>
      <c r="T8839" s="170"/>
      <c r="U8839" s="170"/>
      <c r="V8839" s="170"/>
      <c r="W8839" s="170"/>
      <c r="X8839" s="174"/>
      <c r="Y8839" s="170"/>
      <c r="Z8839" s="170"/>
      <c r="AA8839" s="170"/>
      <c r="AB8839" s="170"/>
      <c r="AC8839" s="170"/>
      <c r="AD8839" s="174"/>
      <c r="AE8839" s="170"/>
      <c r="AF8839" s="170"/>
      <c r="AI8839" s="170"/>
      <c r="AJ8839" s="170"/>
      <c r="AK8839" s="170"/>
      <c r="AL8839" s="170"/>
      <c r="AM8839" s="170"/>
      <c r="AN8839" s="170"/>
    </row>
    <row r="8840" spans="1:40" ht="52.5" customHeight="1" x14ac:dyDescent="0.2">
      <c r="A8840" s="170"/>
      <c r="B8840" s="170"/>
      <c r="C8840" s="170"/>
      <c r="D8840" s="170"/>
      <c r="E8840" s="170"/>
      <c r="F8840" s="170"/>
      <c r="G8840" s="170"/>
      <c r="H8840" s="170"/>
      <c r="I8840" s="170"/>
      <c r="J8840" s="170"/>
      <c r="K8840" s="170"/>
      <c r="L8840" s="170"/>
      <c r="M8840" s="170"/>
      <c r="N8840" s="170"/>
      <c r="O8840" s="170"/>
      <c r="P8840" s="170"/>
      <c r="Q8840" s="170"/>
      <c r="R8840" s="170"/>
      <c r="S8840" s="170"/>
      <c r="T8840" s="170"/>
      <c r="U8840" s="170"/>
      <c r="V8840" s="170"/>
      <c r="W8840" s="170"/>
      <c r="X8840" s="174"/>
      <c r="Y8840" s="170"/>
      <c r="Z8840" s="170"/>
      <c r="AA8840" s="170"/>
      <c r="AB8840" s="170"/>
      <c r="AC8840" s="170"/>
      <c r="AD8840" s="174"/>
      <c r="AE8840" s="170"/>
      <c r="AF8840" s="170"/>
      <c r="AI8840" s="170"/>
      <c r="AJ8840" s="170"/>
      <c r="AK8840" s="170"/>
      <c r="AL8840" s="170"/>
      <c r="AM8840" s="170"/>
      <c r="AN8840" s="170"/>
    </row>
    <row r="8841" spans="1:40" ht="52.5" customHeight="1" x14ac:dyDescent="0.2">
      <c r="A8841" s="170"/>
      <c r="B8841" s="170"/>
      <c r="C8841" s="170"/>
      <c r="D8841" s="170"/>
      <c r="E8841" s="170"/>
      <c r="F8841" s="170"/>
      <c r="G8841" s="170"/>
      <c r="H8841" s="170"/>
      <c r="I8841" s="170"/>
      <c r="J8841" s="170"/>
      <c r="K8841" s="170"/>
      <c r="L8841" s="170"/>
      <c r="M8841" s="170"/>
      <c r="N8841" s="170"/>
      <c r="O8841" s="170"/>
      <c r="P8841" s="170"/>
      <c r="Q8841" s="170"/>
      <c r="R8841" s="170"/>
      <c r="S8841" s="170"/>
      <c r="T8841" s="170"/>
      <c r="U8841" s="170"/>
      <c r="V8841" s="170"/>
      <c r="W8841" s="170"/>
      <c r="X8841" s="174"/>
      <c r="Y8841" s="170"/>
      <c r="Z8841" s="170"/>
      <c r="AA8841" s="170"/>
      <c r="AB8841" s="170"/>
      <c r="AC8841" s="170"/>
      <c r="AD8841" s="174"/>
      <c r="AE8841" s="170"/>
      <c r="AF8841" s="170"/>
      <c r="AI8841" s="170"/>
      <c r="AJ8841" s="170"/>
      <c r="AK8841" s="170"/>
      <c r="AL8841" s="170"/>
      <c r="AM8841" s="170"/>
      <c r="AN8841" s="170"/>
    </row>
    <row r="8842" spans="1:40" ht="52.5" customHeight="1" x14ac:dyDescent="0.2">
      <c r="A8842" s="170"/>
      <c r="B8842" s="170"/>
      <c r="C8842" s="170"/>
      <c r="D8842" s="170"/>
      <c r="E8842" s="170"/>
      <c r="F8842" s="170"/>
      <c r="G8842" s="170"/>
      <c r="H8842" s="170"/>
      <c r="I8842" s="170"/>
      <c r="J8842" s="170"/>
      <c r="K8842" s="170"/>
      <c r="L8842" s="170"/>
      <c r="M8842" s="170"/>
      <c r="N8842" s="170"/>
      <c r="O8842" s="170"/>
      <c r="P8842" s="170"/>
      <c r="Q8842" s="170"/>
      <c r="R8842" s="170"/>
      <c r="S8842" s="170"/>
      <c r="T8842" s="170"/>
      <c r="U8842" s="170"/>
      <c r="V8842" s="170"/>
      <c r="W8842" s="170"/>
      <c r="X8842" s="174"/>
      <c r="Y8842" s="170"/>
      <c r="Z8842" s="170"/>
      <c r="AA8842" s="170"/>
      <c r="AB8842" s="170"/>
      <c r="AC8842" s="170"/>
      <c r="AD8842" s="174"/>
      <c r="AE8842" s="170"/>
      <c r="AF8842" s="170"/>
      <c r="AI8842" s="170"/>
      <c r="AJ8842" s="170"/>
      <c r="AK8842" s="170"/>
      <c r="AL8842" s="170"/>
      <c r="AM8842" s="170"/>
      <c r="AN8842" s="170"/>
    </row>
    <row r="8843" spans="1:40" ht="52.5" customHeight="1" x14ac:dyDescent="0.2">
      <c r="A8843" s="170"/>
      <c r="B8843" s="170"/>
      <c r="C8843" s="170"/>
      <c r="D8843" s="170"/>
      <c r="E8843" s="170"/>
      <c r="F8843" s="170"/>
      <c r="G8843" s="170"/>
      <c r="H8843" s="170"/>
      <c r="I8843" s="170"/>
      <c r="J8843" s="170"/>
      <c r="K8843" s="170"/>
      <c r="L8843" s="170"/>
      <c r="M8843" s="170"/>
      <c r="N8843" s="170"/>
      <c r="O8843" s="170"/>
      <c r="P8843" s="170"/>
      <c r="Q8843" s="170"/>
      <c r="R8843" s="170"/>
      <c r="S8843" s="170"/>
      <c r="T8843" s="170"/>
      <c r="U8843" s="170"/>
      <c r="V8843" s="170"/>
      <c r="W8843" s="170"/>
      <c r="X8843" s="174"/>
      <c r="Y8843" s="170"/>
      <c r="Z8843" s="170"/>
      <c r="AA8843" s="170"/>
      <c r="AB8843" s="170"/>
      <c r="AC8843" s="170"/>
      <c r="AD8843" s="174"/>
      <c r="AE8843" s="170"/>
      <c r="AF8843" s="170"/>
      <c r="AI8843" s="170"/>
      <c r="AJ8843" s="170"/>
      <c r="AK8843" s="170"/>
      <c r="AL8843" s="170"/>
      <c r="AM8843" s="170"/>
      <c r="AN8843" s="170"/>
    </row>
    <row r="8844" spans="1:40" ht="52.5" customHeight="1" x14ac:dyDescent="0.2">
      <c r="A8844" s="170"/>
      <c r="B8844" s="170"/>
      <c r="C8844" s="170"/>
      <c r="D8844" s="170"/>
      <c r="E8844" s="170"/>
      <c r="F8844" s="170"/>
      <c r="G8844" s="170"/>
      <c r="H8844" s="170"/>
      <c r="I8844" s="170"/>
      <c r="J8844" s="170"/>
      <c r="K8844" s="170"/>
      <c r="L8844" s="170"/>
      <c r="M8844" s="170"/>
      <c r="N8844" s="170"/>
      <c r="O8844" s="170"/>
      <c r="P8844" s="170"/>
      <c r="Q8844" s="170"/>
      <c r="R8844" s="170"/>
      <c r="S8844" s="170"/>
      <c r="T8844" s="170"/>
      <c r="U8844" s="170"/>
      <c r="V8844" s="170"/>
      <c r="W8844" s="170"/>
      <c r="X8844" s="174"/>
      <c r="Y8844" s="170"/>
      <c r="Z8844" s="170"/>
      <c r="AA8844" s="170"/>
      <c r="AB8844" s="170"/>
      <c r="AC8844" s="170"/>
      <c r="AD8844" s="174"/>
      <c r="AE8844" s="170"/>
      <c r="AF8844" s="170"/>
      <c r="AI8844" s="170"/>
      <c r="AJ8844" s="170"/>
      <c r="AK8844" s="170"/>
      <c r="AL8844" s="170"/>
      <c r="AM8844" s="170"/>
      <c r="AN8844" s="170"/>
    </row>
    <row r="8845" spans="1:40" ht="52.5" customHeight="1" x14ac:dyDescent="0.2">
      <c r="A8845" s="170"/>
      <c r="B8845" s="170"/>
      <c r="C8845" s="170"/>
      <c r="D8845" s="170"/>
      <c r="E8845" s="170"/>
      <c r="F8845" s="170"/>
      <c r="G8845" s="170"/>
      <c r="H8845" s="170"/>
      <c r="I8845" s="170"/>
      <c r="J8845" s="170"/>
      <c r="K8845" s="170"/>
      <c r="L8845" s="170"/>
      <c r="M8845" s="170"/>
      <c r="N8845" s="170"/>
      <c r="O8845" s="170"/>
      <c r="P8845" s="170"/>
      <c r="Q8845" s="170"/>
      <c r="R8845" s="170"/>
      <c r="S8845" s="170"/>
      <c r="T8845" s="170"/>
      <c r="U8845" s="170"/>
      <c r="V8845" s="170"/>
      <c r="W8845" s="170"/>
      <c r="X8845" s="174"/>
      <c r="Y8845" s="170"/>
      <c r="Z8845" s="170"/>
      <c r="AA8845" s="170"/>
      <c r="AB8845" s="170"/>
      <c r="AC8845" s="170"/>
      <c r="AD8845" s="174"/>
      <c r="AE8845" s="170"/>
      <c r="AF8845" s="170"/>
      <c r="AI8845" s="170"/>
      <c r="AJ8845" s="170"/>
      <c r="AK8845" s="170"/>
      <c r="AL8845" s="170"/>
      <c r="AM8845" s="170"/>
      <c r="AN8845" s="170"/>
    </row>
    <row r="8846" spans="1:40" ht="52.5" customHeight="1" x14ac:dyDescent="0.2">
      <c r="A8846" s="170"/>
      <c r="B8846" s="170"/>
      <c r="C8846" s="170"/>
      <c r="D8846" s="170"/>
      <c r="E8846" s="170"/>
      <c r="F8846" s="170"/>
      <c r="G8846" s="170"/>
      <c r="H8846" s="170"/>
      <c r="I8846" s="170"/>
      <c r="J8846" s="170"/>
      <c r="K8846" s="170"/>
      <c r="L8846" s="170"/>
      <c r="M8846" s="170"/>
      <c r="N8846" s="170"/>
      <c r="O8846" s="170"/>
      <c r="P8846" s="170"/>
      <c r="Q8846" s="170"/>
      <c r="R8846" s="170"/>
      <c r="S8846" s="170"/>
      <c r="T8846" s="170"/>
      <c r="U8846" s="170"/>
      <c r="V8846" s="170"/>
      <c r="W8846" s="170"/>
      <c r="X8846" s="174"/>
      <c r="Y8846" s="170"/>
      <c r="Z8846" s="170"/>
      <c r="AA8846" s="170"/>
      <c r="AB8846" s="170"/>
      <c r="AC8846" s="170"/>
      <c r="AD8846" s="174"/>
      <c r="AE8846" s="170"/>
      <c r="AF8846" s="170"/>
      <c r="AI8846" s="170"/>
      <c r="AJ8846" s="170"/>
      <c r="AK8846" s="170"/>
      <c r="AL8846" s="170"/>
      <c r="AM8846" s="170"/>
      <c r="AN8846" s="170"/>
    </row>
    <row r="8847" spans="1:40" ht="52.5" customHeight="1" x14ac:dyDescent="0.2">
      <c r="A8847" s="170"/>
      <c r="B8847" s="170"/>
      <c r="C8847" s="170"/>
      <c r="D8847" s="170"/>
      <c r="E8847" s="170"/>
      <c r="F8847" s="170"/>
      <c r="G8847" s="170"/>
      <c r="H8847" s="170"/>
      <c r="I8847" s="170"/>
      <c r="J8847" s="170"/>
      <c r="K8847" s="170"/>
      <c r="L8847" s="170"/>
      <c r="M8847" s="170"/>
      <c r="N8847" s="170"/>
      <c r="O8847" s="170"/>
      <c r="P8847" s="170"/>
      <c r="Q8847" s="170"/>
      <c r="R8847" s="170"/>
      <c r="S8847" s="170"/>
      <c r="T8847" s="170"/>
      <c r="U8847" s="170"/>
      <c r="V8847" s="170"/>
      <c r="W8847" s="170"/>
      <c r="X8847" s="174"/>
      <c r="Y8847" s="170"/>
      <c r="Z8847" s="170"/>
      <c r="AA8847" s="170"/>
      <c r="AB8847" s="170"/>
      <c r="AC8847" s="170"/>
      <c r="AD8847" s="174"/>
      <c r="AE8847" s="170"/>
      <c r="AF8847" s="170"/>
      <c r="AI8847" s="170"/>
      <c r="AJ8847" s="170"/>
      <c r="AK8847" s="170"/>
      <c r="AL8847" s="170"/>
      <c r="AM8847" s="170"/>
      <c r="AN8847" s="170"/>
    </row>
    <row r="8848" spans="1:40" ht="52.5" customHeight="1" x14ac:dyDescent="0.2">
      <c r="A8848" s="170"/>
      <c r="B8848" s="170"/>
      <c r="C8848" s="170"/>
      <c r="D8848" s="170"/>
      <c r="E8848" s="170"/>
      <c r="F8848" s="170"/>
      <c r="G8848" s="170"/>
      <c r="H8848" s="170"/>
      <c r="I8848" s="170"/>
      <c r="J8848" s="170"/>
      <c r="K8848" s="170"/>
      <c r="L8848" s="170"/>
      <c r="M8848" s="170"/>
      <c r="N8848" s="170"/>
      <c r="O8848" s="170"/>
      <c r="P8848" s="170"/>
      <c r="Q8848" s="170"/>
      <c r="R8848" s="170"/>
      <c r="S8848" s="170"/>
      <c r="T8848" s="170"/>
      <c r="U8848" s="170"/>
      <c r="V8848" s="170"/>
      <c r="W8848" s="170"/>
      <c r="X8848" s="174"/>
      <c r="Y8848" s="170"/>
      <c r="Z8848" s="170"/>
      <c r="AA8848" s="170"/>
      <c r="AB8848" s="170"/>
      <c r="AC8848" s="170"/>
      <c r="AD8848" s="174"/>
      <c r="AE8848" s="170"/>
      <c r="AF8848" s="170"/>
      <c r="AI8848" s="170"/>
      <c r="AJ8848" s="170"/>
      <c r="AK8848" s="170"/>
      <c r="AL8848" s="170"/>
      <c r="AM8848" s="170"/>
      <c r="AN8848" s="170"/>
    </row>
    <row r="8849" spans="1:40" ht="52.5" customHeight="1" x14ac:dyDescent="0.2">
      <c r="A8849" s="170"/>
      <c r="B8849" s="170"/>
      <c r="C8849" s="170"/>
      <c r="D8849" s="170"/>
      <c r="E8849" s="170"/>
      <c r="F8849" s="170"/>
      <c r="G8849" s="170"/>
      <c r="H8849" s="170"/>
      <c r="I8849" s="170"/>
      <c r="J8849" s="170"/>
      <c r="K8849" s="170"/>
      <c r="L8849" s="170"/>
      <c r="M8849" s="170"/>
      <c r="N8849" s="170"/>
      <c r="O8849" s="170"/>
      <c r="P8849" s="170"/>
      <c r="Q8849" s="170"/>
      <c r="R8849" s="170"/>
      <c r="S8849" s="170"/>
      <c r="T8849" s="170"/>
      <c r="U8849" s="170"/>
      <c r="V8849" s="170"/>
      <c r="W8849" s="170"/>
      <c r="X8849" s="174"/>
      <c r="Y8849" s="170"/>
      <c r="Z8849" s="170"/>
      <c r="AA8849" s="170"/>
      <c r="AB8849" s="170"/>
      <c r="AC8849" s="170"/>
      <c r="AD8849" s="174"/>
      <c r="AE8849" s="170"/>
      <c r="AF8849" s="170"/>
      <c r="AI8849" s="170"/>
      <c r="AJ8849" s="170"/>
      <c r="AK8849" s="170"/>
      <c r="AL8849" s="170"/>
      <c r="AM8849" s="170"/>
      <c r="AN8849" s="170"/>
    </row>
    <row r="8850" spans="1:40" ht="52.5" customHeight="1" x14ac:dyDescent="0.2">
      <c r="A8850" s="170"/>
      <c r="B8850" s="170"/>
      <c r="C8850" s="170"/>
      <c r="D8850" s="170"/>
      <c r="E8850" s="170"/>
      <c r="F8850" s="170"/>
      <c r="G8850" s="170"/>
      <c r="H8850" s="170"/>
      <c r="I8850" s="170"/>
      <c r="J8850" s="170"/>
      <c r="K8850" s="170"/>
      <c r="L8850" s="170"/>
      <c r="M8850" s="170"/>
      <c r="N8850" s="170"/>
      <c r="O8850" s="170"/>
      <c r="P8850" s="170"/>
      <c r="Q8850" s="170"/>
      <c r="R8850" s="170"/>
      <c r="S8850" s="170"/>
      <c r="T8850" s="170"/>
      <c r="U8850" s="170"/>
      <c r="V8850" s="170"/>
      <c r="W8850" s="170"/>
      <c r="X8850" s="174"/>
      <c r="Y8850" s="170"/>
      <c r="Z8850" s="170"/>
      <c r="AA8850" s="170"/>
      <c r="AB8850" s="170"/>
      <c r="AC8850" s="170"/>
      <c r="AD8850" s="174"/>
      <c r="AE8850" s="170"/>
      <c r="AF8850" s="170"/>
      <c r="AI8850" s="170"/>
      <c r="AJ8850" s="170"/>
      <c r="AK8850" s="170"/>
      <c r="AL8850" s="170"/>
      <c r="AM8850" s="170"/>
      <c r="AN8850" s="170"/>
    </row>
    <row r="8851" spans="1:40" ht="52.5" customHeight="1" x14ac:dyDescent="0.2">
      <c r="A8851" s="170"/>
      <c r="B8851" s="170"/>
      <c r="C8851" s="170"/>
      <c r="D8851" s="170"/>
      <c r="E8851" s="170"/>
      <c r="F8851" s="170"/>
      <c r="G8851" s="170"/>
      <c r="H8851" s="170"/>
      <c r="I8851" s="170"/>
      <c r="J8851" s="170"/>
      <c r="K8851" s="170"/>
      <c r="L8851" s="170"/>
      <c r="M8851" s="170"/>
      <c r="N8851" s="170"/>
      <c r="O8851" s="170"/>
      <c r="P8851" s="170"/>
      <c r="Q8851" s="170"/>
      <c r="R8851" s="170"/>
      <c r="S8851" s="170"/>
      <c r="T8851" s="170"/>
      <c r="U8851" s="170"/>
      <c r="V8851" s="170"/>
      <c r="W8851" s="170"/>
      <c r="X8851" s="174"/>
      <c r="Y8851" s="170"/>
      <c r="Z8851" s="170"/>
      <c r="AA8851" s="170"/>
      <c r="AB8851" s="170"/>
      <c r="AC8851" s="170"/>
      <c r="AD8851" s="174"/>
      <c r="AE8851" s="170"/>
      <c r="AF8851" s="170"/>
      <c r="AI8851" s="170"/>
      <c r="AJ8851" s="170"/>
      <c r="AK8851" s="170"/>
      <c r="AL8851" s="170"/>
      <c r="AM8851" s="170"/>
      <c r="AN8851" s="170"/>
    </row>
    <row r="8852" spans="1:40" ht="52.5" customHeight="1" x14ac:dyDescent="0.2">
      <c r="A8852" s="170"/>
      <c r="B8852" s="170"/>
      <c r="C8852" s="170"/>
      <c r="D8852" s="170"/>
      <c r="E8852" s="170"/>
      <c r="F8852" s="170"/>
      <c r="G8852" s="170"/>
      <c r="H8852" s="170"/>
      <c r="I8852" s="170"/>
      <c r="J8852" s="170"/>
      <c r="K8852" s="170"/>
      <c r="L8852" s="170"/>
      <c r="M8852" s="170"/>
      <c r="N8852" s="170"/>
      <c r="O8852" s="170"/>
      <c r="P8852" s="170"/>
      <c r="Q8852" s="170"/>
      <c r="R8852" s="170"/>
      <c r="S8852" s="170"/>
      <c r="T8852" s="170"/>
      <c r="U8852" s="170"/>
      <c r="V8852" s="170"/>
      <c r="W8852" s="170"/>
      <c r="X8852" s="174"/>
      <c r="Y8852" s="170"/>
      <c r="Z8852" s="170"/>
      <c r="AA8852" s="170"/>
      <c r="AB8852" s="170"/>
      <c r="AC8852" s="170"/>
      <c r="AD8852" s="174"/>
      <c r="AE8852" s="170"/>
      <c r="AF8852" s="170"/>
      <c r="AI8852" s="170"/>
      <c r="AJ8852" s="170"/>
      <c r="AK8852" s="170"/>
      <c r="AL8852" s="170"/>
      <c r="AM8852" s="170"/>
      <c r="AN8852" s="170"/>
    </row>
    <row r="8853" spans="1:40" ht="52.5" customHeight="1" x14ac:dyDescent="0.2">
      <c r="A8853" s="170"/>
      <c r="B8853" s="170"/>
      <c r="C8853" s="170"/>
      <c r="D8853" s="170"/>
      <c r="E8853" s="170"/>
      <c r="F8853" s="170"/>
      <c r="G8853" s="170"/>
      <c r="H8853" s="170"/>
      <c r="I8853" s="170"/>
      <c r="J8853" s="170"/>
      <c r="K8853" s="170"/>
      <c r="L8853" s="170"/>
      <c r="M8853" s="170"/>
      <c r="N8853" s="170"/>
      <c r="O8853" s="170"/>
      <c r="P8853" s="170"/>
      <c r="Q8853" s="170"/>
      <c r="R8853" s="170"/>
      <c r="S8853" s="170"/>
      <c r="T8853" s="170"/>
      <c r="U8853" s="170"/>
      <c r="V8853" s="170"/>
      <c r="W8853" s="170"/>
      <c r="X8853" s="174"/>
      <c r="Y8853" s="170"/>
      <c r="Z8853" s="170"/>
      <c r="AA8853" s="170"/>
      <c r="AB8853" s="170"/>
      <c r="AC8853" s="170"/>
      <c r="AD8853" s="174"/>
      <c r="AE8853" s="170"/>
      <c r="AF8853" s="170"/>
      <c r="AI8853" s="170"/>
      <c r="AJ8853" s="170"/>
      <c r="AK8853" s="170"/>
      <c r="AL8853" s="170"/>
      <c r="AM8853" s="170"/>
      <c r="AN8853" s="170"/>
    </row>
    <row r="8854" spans="1:40" ht="52.5" customHeight="1" x14ac:dyDescent="0.2">
      <c r="A8854" s="170"/>
      <c r="B8854" s="170"/>
      <c r="C8854" s="170"/>
      <c r="D8854" s="170"/>
      <c r="E8854" s="170"/>
      <c r="F8854" s="170"/>
      <c r="G8854" s="170"/>
      <c r="H8854" s="170"/>
      <c r="I8854" s="170"/>
      <c r="J8854" s="170"/>
      <c r="K8854" s="170"/>
      <c r="L8854" s="170"/>
      <c r="M8854" s="170"/>
      <c r="N8854" s="170"/>
      <c r="O8854" s="170"/>
      <c r="P8854" s="170"/>
      <c r="Q8854" s="170"/>
      <c r="R8854" s="170"/>
      <c r="S8854" s="170"/>
      <c r="T8854" s="170"/>
      <c r="U8854" s="170"/>
      <c r="V8854" s="170"/>
      <c r="W8854" s="170"/>
      <c r="X8854" s="174"/>
      <c r="Y8854" s="170"/>
      <c r="Z8854" s="170"/>
      <c r="AA8854" s="170"/>
      <c r="AB8854" s="170"/>
      <c r="AC8854" s="170"/>
      <c r="AD8854" s="174"/>
      <c r="AE8854" s="170"/>
      <c r="AF8854" s="170"/>
      <c r="AI8854" s="170"/>
      <c r="AJ8854" s="170"/>
      <c r="AK8854" s="170"/>
      <c r="AL8854" s="170"/>
      <c r="AM8854" s="170"/>
      <c r="AN8854" s="170"/>
    </row>
    <row r="8855" spans="1:40" ht="52.5" customHeight="1" x14ac:dyDescent="0.2">
      <c r="A8855" s="170"/>
      <c r="B8855" s="170"/>
      <c r="C8855" s="170"/>
      <c r="D8855" s="170"/>
      <c r="E8855" s="170"/>
      <c r="F8855" s="170"/>
      <c r="G8855" s="170"/>
      <c r="H8855" s="170"/>
      <c r="I8855" s="170"/>
      <c r="J8855" s="170"/>
      <c r="K8855" s="170"/>
      <c r="L8855" s="170"/>
      <c r="M8855" s="170"/>
      <c r="N8855" s="170"/>
      <c r="O8855" s="170"/>
      <c r="P8855" s="170"/>
      <c r="Q8855" s="170"/>
      <c r="R8855" s="170"/>
      <c r="S8855" s="170"/>
      <c r="T8855" s="170"/>
      <c r="U8855" s="170"/>
      <c r="V8855" s="170"/>
      <c r="W8855" s="170"/>
      <c r="X8855" s="174"/>
      <c r="Y8855" s="170"/>
      <c r="Z8855" s="170"/>
      <c r="AA8855" s="170"/>
      <c r="AB8855" s="170"/>
      <c r="AC8855" s="170"/>
      <c r="AD8855" s="174"/>
      <c r="AE8855" s="170"/>
      <c r="AF8855" s="170"/>
      <c r="AI8855" s="170"/>
      <c r="AJ8855" s="170"/>
      <c r="AK8855" s="170"/>
      <c r="AL8855" s="170"/>
      <c r="AM8855" s="170"/>
      <c r="AN8855" s="170"/>
    </row>
    <row r="8856" spans="1:40" ht="52.5" customHeight="1" x14ac:dyDescent="0.2">
      <c r="A8856" s="170"/>
      <c r="B8856" s="170"/>
      <c r="C8856" s="170"/>
      <c r="D8856" s="170"/>
      <c r="E8856" s="170"/>
      <c r="F8856" s="170"/>
      <c r="G8856" s="170"/>
      <c r="H8856" s="170"/>
      <c r="I8856" s="170"/>
      <c r="J8856" s="170"/>
      <c r="K8856" s="170"/>
      <c r="L8856" s="170"/>
      <c r="M8856" s="170"/>
      <c r="N8856" s="170"/>
      <c r="O8856" s="170"/>
      <c r="P8856" s="170"/>
      <c r="Q8856" s="170"/>
      <c r="R8856" s="170"/>
      <c r="S8856" s="170"/>
      <c r="T8856" s="170"/>
      <c r="U8856" s="170"/>
      <c r="V8856" s="170"/>
      <c r="W8856" s="170"/>
      <c r="X8856" s="174"/>
      <c r="Y8856" s="170"/>
      <c r="Z8856" s="170"/>
      <c r="AA8856" s="170"/>
      <c r="AB8856" s="170"/>
      <c r="AC8856" s="170"/>
      <c r="AD8856" s="174"/>
      <c r="AE8856" s="170"/>
      <c r="AF8856" s="170"/>
      <c r="AI8856" s="170"/>
      <c r="AJ8856" s="170"/>
      <c r="AK8856" s="170"/>
      <c r="AL8856" s="170"/>
      <c r="AM8856" s="170"/>
      <c r="AN8856" s="170"/>
    </row>
    <row r="8857" spans="1:40" ht="52.5" customHeight="1" x14ac:dyDescent="0.2">
      <c r="A8857" s="170"/>
      <c r="B8857" s="170"/>
      <c r="C8857" s="170"/>
      <c r="D8857" s="170"/>
      <c r="E8857" s="170"/>
      <c r="F8857" s="170"/>
      <c r="G8857" s="170"/>
      <c r="H8857" s="170"/>
      <c r="I8857" s="170"/>
      <c r="J8857" s="170"/>
      <c r="K8857" s="170"/>
      <c r="L8857" s="170"/>
      <c r="M8857" s="170"/>
      <c r="N8857" s="170"/>
      <c r="O8857" s="170"/>
      <c r="P8857" s="170"/>
      <c r="Q8857" s="170"/>
      <c r="R8857" s="170"/>
      <c r="S8857" s="170"/>
      <c r="T8857" s="170"/>
      <c r="U8857" s="170"/>
      <c r="V8857" s="170"/>
      <c r="W8857" s="170"/>
      <c r="X8857" s="174"/>
      <c r="Y8857" s="170"/>
      <c r="Z8857" s="170"/>
      <c r="AA8857" s="170"/>
      <c r="AB8857" s="170"/>
      <c r="AC8857" s="170"/>
      <c r="AD8857" s="174"/>
      <c r="AE8857" s="170"/>
      <c r="AF8857" s="170"/>
      <c r="AI8857" s="170"/>
      <c r="AJ8857" s="170"/>
      <c r="AK8857" s="170"/>
      <c r="AL8857" s="170"/>
      <c r="AM8857" s="170"/>
      <c r="AN8857" s="170"/>
    </row>
    <row r="8858" spans="1:40" ht="52.5" customHeight="1" x14ac:dyDescent="0.2">
      <c r="A8858" s="170"/>
      <c r="B8858" s="170"/>
      <c r="C8858" s="170"/>
      <c r="D8858" s="170"/>
      <c r="E8858" s="170"/>
      <c r="F8858" s="170"/>
      <c r="G8858" s="170"/>
      <c r="H8858" s="170"/>
      <c r="I8858" s="170"/>
      <c r="J8858" s="170"/>
      <c r="K8858" s="170"/>
      <c r="L8858" s="170"/>
      <c r="M8858" s="170"/>
      <c r="N8858" s="170"/>
      <c r="O8858" s="170"/>
      <c r="P8858" s="170"/>
      <c r="Q8858" s="170"/>
      <c r="R8858" s="170"/>
      <c r="S8858" s="170"/>
      <c r="T8858" s="170"/>
      <c r="U8858" s="170"/>
      <c r="V8858" s="170"/>
      <c r="W8858" s="170"/>
      <c r="X8858" s="174"/>
      <c r="Y8858" s="170"/>
      <c r="Z8858" s="170"/>
      <c r="AA8858" s="170"/>
      <c r="AB8858" s="170"/>
      <c r="AC8858" s="170"/>
      <c r="AD8858" s="174"/>
      <c r="AE8858" s="170"/>
      <c r="AF8858" s="170"/>
      <c r="AI8858" s="170"/>
      <c r="AJ8858" s="170"/>
      <c r="AK8858" s="170"/>
      <c r="AL8858" s="170"/>
      <c r="AM8858" s="170"/>
      <c r="AN8858" s="170"/>
    </row>
    <row r="8859" spans="1:40" ht="52.5" customHeight="1" x14ac:dyDescent="0.2">
      <c r="A8859" s="170"/>
      <c r="B8859" s="170"/>
      <c r="C8859" s="170"/>
      <c r="D8859" s="170"/>
      <c r="E8859" s="170"/>
      <c r="F8859" s="170"/>
      <c r="G8859" s="170"/>
      <c r="H8859" s="170"/>
      <c r="I8859" s="170"/>
      <c r="J8859" s="170"/>
      <c r="K8859" s="170"/>
      <c r="L8859" s="170"/>
      <c r="M8859" s="170"/>
      <c r="N8859" s="170"/>
      <c r="O8859" s="170"/>
      <c r="P8859" s="170"/>
      <c r="Q8859" s="170"/>
      <c r="R8859" s="170"/>
      <c r="S8859" s="170"/>
      <c r="T8859" s="170"/>
      <c r="U8859" s="170"/>
      <c r="V8859" s="170"/>
      <c r="W8859" s="170"/>
      <c r="X8859" s="174"/>
      <c r="Y8859" s="170"/>
      <c r="Z8859" s="170"/>
      <c r="AA8859" s="170"/>
      <c r="AB8859" s="170"/>
      <c r="AC8859" s="170"/>
      <c r="AD8859" s="174"/>
      <c r="AE8859" s="170"/>
      <c r="AF8859" s="170"/>
      <c r="AI8859" s="170"/>
      <c r="AJ8859" s="170"/>
      <c r="AK8859" s="170"/>
      <c r="AL8859" s="170"/>
      <c r="AM8859" s="170"/>
      <c r="AN8859" s="170"/>
    </row>
    <row r="8860" spans="1:40" ht="52.5" customHeight="1" x14ac:dyDescent="0.2">
      <c r="A8860" s="170"/>
      <c r="B8860" s="170"/>
      <c r="C8860" s="170"/>
      <c r="D8860" s="170"/>
      <c r="E8860" s="170"/>
      <c r="F8860" s="170"/>
      <c r="G8860" s="170"/>
      <c r="H8860" s="170"/>
      <c r="I8860" s="170"/>
      <c r="J8860" s="170"/>
      <c r="K8860" s="170"/>
      <c r="L8860" s="170"/>
      <c r="M8860" s="170"/>
      <c r="N8860" s="170"/>
      <c r="O8860" s="170"/>
      <c r="P8860" s="170"/>
      <c r="Q8860" s="170"/>
      <c r="R8860" s="170"/>
      <c r="S8860" s="170"/>
      <c r="T8860" s="170"/>
      <c r="U8860" s="170"/>
      <c r="V8860" s="170"/>
      <c r="W8860" s="170"/>
      <c r="X8860" s="174"/>
      <c r="Y8860" s="170"/>
      <c r="Z8860" s="170"/>
      <c r="AA8860" s="170"/>
      <c r="AB8860" s="170"/>
      <c r="AC8860" s="170"/>
      <c r="AD8860" s="174"/>
      <c r="AE8860" s="170"/>
      <c r="AF8860" s="170"/>
      <c r="AI8860" s="170"/>
      <c r="AJ8860" s="170"/>
      <c r="AK8860" s="170"/>
      <c r="AL8860" s="170"/>
      <c r="AM8860" s="170"/>
      <c r="AN8860" s="170"/>
    </row>
    <row r="8861" spans="1:40" ht="52.5" customHeight="1" x14ac:dyDescent="0.2">
      <c r="A8861" s="170"/>
      <c r="B8861" s="170"/>
      <c r="C8861" s="170"/>
      <c r="D8861" s="170"/>
      <c r="E8861" s="170"/>
      <c r="F8861" s="170"/>
      <c r="G8861" s="170"/>
      <c r="H8861" s="170"/>
      <c r="I8861" s="170"/>
      <c r="J8861" s="170"/>
      <c r="K8861" s="170"/>
      <c r="L8861" s="170"/>
      <c r="M8861" s="170"/>
      <c r="N8861" s="170"/>
      <c r="O8861" s="170"/>
      <c r="P8861" s="170"/>
      <c r="Q8861" s="170"/>
      <c r="R8861" s="170"/>
      <c r="S8861" s="170"/>
      <c r="T8861" s="170"/>
      <c r="U8861" s="170"/>
      <c r="V8861" s="170"/>
      <c r="W8861" s="170"/>
      <c r="X8861" s="174"/>
      <c r="Y8861" s="170"/>
      <c r="Z8861" s="170"/>
      <c r="AA8861" s="170"/>
      <c r="AB8861" s="170"/>
      <c r="AC8861" s="170"/>
      <c r="AD8861" s="174"/>
      <c r="AE8861" s="170"/>
      <c r="AF8861" s="170"/>
      <c r="AI8861" s="170"/>
      <c r="AJ8861" s="170"/>
      <c r="AK8861" s="170"/>
      <c r="AL8861" s="170"/>
      <c r="AM8861" s="170"/>
      <c r="AN8861" s="170"/>
    </row>
    <row r="8862" spans="1:40" ht="52.5" customHeight="1" x14ac:dyDescent="0.2">
      <c r="A8862" s="170"/>
      <c r="B8862" s="170"/>
      <c r="C8862" s="170"/>
      <c r="D8862" s="170"/>
      <c r="E8862" s="170"/>
      <c r="F8862" s="170"/>
      <c r="G8862" s="170"/>
      <c r="H8862" s="170"/>
      <c r="I8862" s="170"/>
      <c r="J8862" s="170"/>
      <c r="K8862" s="170"/>
      <c r="L8862" s="170"/>
      <c r="M8862" s="170"/>
      <c r="N8862" s="170"/>
      <c r="O8862" s="170"/>
      <c r="P8862" s="170"/>
      <c r="Q8862" s="170"/>
      <c r="R8862" s="170"/>
      <c r="S8862" s="170"/>
      <c r="T8862" s="170"/>
      <c r="U8862" s="170"/>
      <c r="V8862" s="170"/>
      <c r="W8862" s="170"/>
      <c r="X8862" s="174"/>
      <c r="Y8862" s="170"/>
      <c r="Z8862" s="170"/>
      <c r="AA8862" s="170"/>
      <c r="AB8862" s="170"/>
      <c r="AC8862" s="170"/>
      <c r="AD8862" s="174"/>
      <c r="AE8862" s="170"/>
      <c r="AF8862" s="170"/>
      <c r="AI8862" s="170"/>
      <c r="AJ8862" s="170"/>
      <c r="AK8862" s="170"/>
      <c r="AL8862" s="170"/>
      <c r="AM8862" s="170"/>
      <c r="AN8862" s="170"/>
    </row>
    <row r="8863" spans="1:40" ht="52.5" customHeight="1" x14ac:dyDescent="0.2">
      <c r="A8863" s="170"/>
      <c r="B8863" s="170"/>
      <c r="C8863" s="170"/>
      <c r="D8863" s="170"/>
      <c r="E8863" s="170"/>
      <c r="F8863" s="170"/>
      <c r="G8863" s="170"/>
      <c r="H8863" s="170"/>
      <c r="I8863" s="170"/>
      <c r="J8863" s="170"/>
      <c r="K8863" s="170"/>
      <c r="L8863" s="170"/>
      <c r="M8863" s="170"/>
      <c r="N8863" s="170"/>
      <c r="O8863" s="170"/>
      <c r="P8863" s="170"/>
      <c r="Q8863" s="170"/>
      <c r="R8863" s="170"/>
      <c r="S8863" s="170"/>
      <c r="T8863" s="170"/>
      <c r="U8863" s="170"/>
      <c r="V8863" s="170"/>
      <c r="W8863" s="170"/>
      <c r="X8863" s="174"/>
      <c r="Y8863" s="170"/>
      <c r="Z8863" s="170"/>
      <c r="AA8863" s="170"/>
      <c r="AB8863" s="170"/>
      <c r="AC8863" s="170"/>
      <c r="AD8863" s="174"/>
      <c r="AE8863" s="170"/>
      <c r="AF8863" s="170"/>
      <c r="AI8863" s="170"/>
      <c r="AJ8863" s="170"/>
      <c r="AK8863" s="170"/>
      <c r="AL8863" s="170"/>
      <c r="AM8863" s="170"/>
      <c r="AN8863" s="170"/>
    </row>
    <row r="8864" spans="1:40" ht="52.5" customHeight="1" x14ac:dyDescent="0.2">
      <c r="A8864" s="170"/>
      <c r="B8864" s="170"/>
      <c r="C8864" s="170"/>
      <c r="D8864" s="170"/>
      <c r="E8864" s="170"/>
      <c r="F8864" s="170"/>
      <c r="G8864" s="170"/>
      <c r="H8864" s="170"/>
      <c r="I8864" s="170"/>
      <c r="J8864" s="170"/>
      <c r="K8864" s="170"/>
      <c r="L8864" s="170"/>
      <c r="M8864" s="170"/>
      <c r="N8864" s="170"/>
      <c r="O8864" s="170"/>
      <c r="P8864" s="170"/>
      <c r="Q8864" s="170"/>
      <c r="R8864" s="170"/>
      <c r="S8864" s="170"/>
      <c r="T8864" s="170"/>
      <c r="U8864" s="170"/>
      <c r="V8864" s="170"/>
      <c r="W8864" s="170"/>
      <c r="X8864" s="174"/>
      <c r="Y8864" s="170"/>
      <c r="Z8864" s="170"/>
      <c r="AA8864" s="170"/>
      <c r="AB8864" s="170"/>
      <c r="AC8864" s="170"/>
      <c r="AD8864" s="174"/>
      <c r="AE8864" s="170"/>
      <c r="AF8864" s="170"/>
      <c r="AI8864" s="170"/>
      <c r="AJ8864" s="170"/>
      <c r="AK8864" s="170"/>
      <c r="AL8864" s="170"/>
      <c r="AM8864" s="170"/>
      <c r="AN8864" s="170"/>
    </row>
    <row r="8865" spans="1:40" ht="52.5" customHeight="1" x14ac:dyDescent="0.2">
      <c r="A8865" s="170"/>
      <c r="B8865" s="170"/>
      <c r="C8865" s="170"/>
      <c r="D8865" s="170"/>
      <c r="E8865" s="170"/>
      <c r="F8865" s="170"/>
      <c r="G8865" s="170"/>
      <c r="H8865" s="170"/>
      <c r="I8865" s="170"/>
      <c r="J8865" s="170"/>
      <c r="K8865" s="170"/>
      <c r="L8865" s="170"/>
      <c r="M8865" s="170"/>
      <c r="N8865" s="170"/>
      <c r="O8865" s="170"/>
      <c r="P8865" s="170"/>
      <c r="Q8865" s="170"/>
      <c r="R8865" s="170"/>
      <c r="S8865" s="170"/>
      <c r="T8865" s="170"/>
      <c r="U8865" s="170"/>
      <c r="V8865" s="170"/>
      <c r="W8865" s="170"/>
      <c r="X8865" s="174"/>
      <c r="Y8865" s="170"/>
      <c r="Z8865" s="170"/>
      <c r="AA8865" s="170"/>
      <c r="AB8865" s="170"/>
      <c r="AC8865" s="170"/>
      <c r="AD8865" s="174"/>
      <c r="AE8865" s="170"/>
      <c r="AF8865" s="170"/>
      <c r="AI8865" s="170"/>
      <c r="AJ8865" s="170"/>
      <c r="AK8865" s="170"/>
      <c r="AL8865" s="170"/>
      <c r="AM8865" s="170"/>
      <c r="AN8865" s="170"/>
    </row>
    <row r="8866" spans="1:40" ht="52.5" customHeight="1" x14ac:dyDescent="0.2">
      <c r="A8866" s="170"/>
      <c r="B8866" s="170"/>
      <c r="C8866" s="170"/>
      <c r="D8866" s="170"/>
      <c r="E8866" s="170"/>
      <c r="F8866" s="170"/>
      <c r="G8866" s="170"/>
      <c r="H8866" s="170"/>
      <c r="I8866" s="170"/>
      <c r="J8866" s="170"/>
      <c r="K8866" s="170"/>
      <c r="L8866" s="170"/>
      <c r="M8866" s="170"/>
      <c r="N8866" s="170"/>
      <c r="O8866" s="170"/>
      <c r="P8866" s="170"/>
      <c r="Q8866" s="170"/>
      <c r="R8866" s="170"/>
      <c r="S8866" s="170"/>
      <c r="T8866" s="170"/>
      <c r="U8866" s="170"/>
      <c r="V8866" s="170"/>
      <c r="W8866" s="170"/>
      <c r="X8866" s="174"/>
      <c r="Y8866" s="170"/>
      <c r="Z8866" s="170"/>
      <c r="AA8866" s="170"/>
      <c r="AB8866" s="170"/>
      <c r="AC8866" s="170"/>
      <c r="AD8866" s="174"/>
      <c r="AE8866" s="170"/>
      <c r="AF8866" s="170"/>
      <c r="AI8866" s="170"/>
      <c r="AJ8866" s="170"/>
      <c r="AK8866" s="170"/>
      <c r="AL8866" s="170"/>
      <c r="AM8866" s="170"/>
      <c r="AN8866" s="170"/>
    </row>
    <row r="8867" spans="1:40" ht="52.5" customHeight="1" x14ac:dyDescent="0.2">
      <c r="A8867" s="170"/>
      <c r="B8867" s="170"/>
      <c r="C8867" s="170"/>
      <c r="D8867" s="170"/>
      <c r="E8867" s="170"/>
      <c r="F8867" s="170"/>
      <c r="G8867" s="170"/>
      <c r="H8867" s="170"/>
      <c r="I8867" s="170"/>
      <c r="J8867" s="170"/>
      <c r="K8867" s="170"/>
      <c r="L8867" s="170"/>
      <c r="M8867" s="170"/>
      <c r="N8867" s="170"/>
      <c r="O8867" s="170"/>
      <c r="P8867" s="170"/>
      <c r="Q8867" s="170"/>
      <c r="R8867" s="170"/>
      <c r="S8867" s="170"/>
      <c r="T8867" s="170"/>
      <c r="U8867" s="170"/>
      <c r="V8867" s="170"/>
      <c r="W8867" s="170"/>
      <c r="X8867" s="174"/>
      <c r="Y8867" s="170"/>
      <c r="Z8867" s="170"/>
      <c r="AA8867" s="170"/>
      <c r="AB8867" s="170"/>
      <c r="AC8867" s="170"/>
      <c r="AD8867" s="174"/>
      <c r="AE8867" s="170"/>
      <c r="AF8867" s="170"/>
      <c r="AI8867" s="170"/>
      <c r="AJ8867" s="170"/>
      <c r="AK8867" s="170"/>
      <c r="AL8867" s="170"/>
      <c r="AM8867" s="170"/>
      <c r="AN8867" s="170"/>
    </row>
    <row r="8868" spans="1:40" ht="52.5" customHeight="1" x14ac:dyDescent="0.2">
      <c r="A8868" s="170"/>
      <c r="B8868" s="170"/>
      <c r="C8868" s="170"/>
      <c r="D8868" s="170"/>
      <c r="E8868" s="170"/>
      <c r="F8868" s="170"/>
      <c r="G8868" s="170"/>
      <c r="H8868" s="170"/>
      <c r="I8868" s="170"/>
      <c r="J8868" s="170"/>
      <c r="K8868" s="170"/>
      <c r="L8868" s="170"/>
      <c r="M8868" s="170"/>
      <c r="N8868" s="170"/>
      <c r="O8868" s="170"/>
      <c r="P8868" s="170"/>
      <c r="Q8868" s="170"/>
      <c r="R8868" s="170"/>
      <c r="S8868" s="170"/>
      <c r="T8868" s="170"/>
      <c r="U8868" s="170"/>
      <c r="V8868" s="170"/>
      <c r="W8868" s="170"/>
      <c r="X8868" s="174"/>
      <c r="Y8868" s="170"/>
      <c r="Z8868" s="170"/>
      <c r="AA8868" s="170"/>
      <c r="AB8868" s="170"/>
      <c r="AC8868" s="170"/>
      <c r="AD8868" s="174"/>
      <c r="AE8868" s="170"/>
      <c r="AF8868" s="170"/>
      <c r="AI8868" s="170"/>
      <c r="AJ8868" s="170"/>
      <c r="AK8868" s="170"/>
      <c r="AL8868" s="170"/>
      <c r="AM8868" s="170"/>
      <c r="AN8868" s="170"/>
    </row>
    <row r="8869" spans="1:40" ht="52.5" customHeight="1" x14ac:dyDescent="0.2">
      <c r="A8869" s="170"/>
      <c r="B8869" s="170"/>
      <c r="C8869" s="170"/>
      <c r="D8869" s="170"/>
      <c r="E8869" s="170"/>
      <c r="F8869" s="170"/>
      <c r="G8869" s="170"/>
      <c r="H8869" s="170"/>
      <c r="I8869" s="170"/>
      <c r="J8869" s="170"/>
      <c r="K8869" s="170"/>
      <c r="L8869" s="170"/>
      <c r="M8869" s="170"/>
      <c r="N8869" s="170"/>
      <c r="O8869" s="170"/>
      <c r="P8869" s="170"/>
      <c r="Q8869" s="170"/>
      <c r="R8869" s="170"/>
      <c r="S8869" s="170"/>
      <c r="T8869" s="170"/>
      <c r="U8869" s="170"/>
      <c r="V8869" s="170"/>
      <c r="W8869" s="170"/>
      <c r="X8869" s="174"/>
      <c r="Y8869" s="170"/>
      <c r="Z8869" s="170"/>
      <c r="AA8869" s="170"/>
      <c r="AB8869" s="170"/>
      <c r="AC8869" s="170"/>
      <c r="AD8869" s="174"/>
      <c r="AE8869" s="170"/>
      <c r="AF8869" s="170"/>
      <c r="AI8869" s="170"/>
      <c r="AJ8869" s="170"/>
      <c r="AK8869" s="170"/>
      <c r="AL8869" s="170"/>
      <c r="AM8869" s="170"/>
      <c r="AN8869" s="170"/>
    </row>
    <row r="8870" spans="1:40" ht="52.5" customHeight="1" x14ac:dyDescent="0.2">
      <c r="A8870" s="170"/>
      <c r="B8870" s="170"/>
      <c r="C8870" s="170"/>
      <c r="D8870" s="170"/>
      <c r="E8870" s="170"/>
      <c r="F8870" s="170"/>
      <c r="G8870" s="170"/>
      <c r="H8870" s="170"/>
      <c r="I8870" s="170"/>
      <c r="J8870" s="170"/>
      <c r="K8870" s="170"/>
      <c r="L8870" s="170"/>
      <c r="M8870" s="170"/>
      <c r="N8870" s="170"/>
      <c r="O8870" s="170"/>
      <c r="P8870" s="170"/>
      <c r="Q8870" s="170"/>
      <c r="R8870" s="170"/>
      <c r="S8870" s="170"/>
      <c r="T8870" s="170"/>
      <c r="U8870" s="170"/>
      <c r="V8870" s="170"/>
      <c r="W8870" s="170"/>
      <c r="X8870" s="174"/>
      <c r="Y8870" s="170"/>
      <c r="Z8870" s="170"/>
      <c r="AA8870" s="170"/>
      <c r="AB8870" s="170"/>
      <c r="AC8870" s="170"/>
      <c r="AD8870" s="174"/>
      <c r="AE8870" s="170"/>
      <c r="AF8870" s="170"/>
      <c r="AI8870" s="170"/>
      <c r="AJ8870" s="170"/>
      <c r="AK8870" s="170"/>
      <c r="AL8870" s="170"/>
      <c r="AM8870" s="170"/>
      <c r="AN8870" s="170"/>
    </row>
    <row r="8871" spans="1:40" ht="52.5" customHeight="1" x14ac:dyDescent="0.2">
      <c r="A8871" s="170"/>
      <c r="B8871" s="170"/>
      <c r="C8871" s="170"/>
      <c r="D8871" s="170"/>
      <c r="E8871" s="170"/>
      <c r="F8871" s="170"/>
      <c r="G8871" s="170"/>
      <c r="H8871" s="170"/>
      <c r="I8871" s="170"/>
      <c r="J8871" s="170"/>
      <c r="K8871" s="170"/>
      <c r="L8871" s="170"/>
      <c r="M8871" s="170"/>
      <c r="N8871" s="170"/>
      <c r="O8871" s="170"/>
      <c r="P8871" s="170"/>
      <c r="Q8871" s="170"/>
      <c r="R8871" s="170"/>
      <c r="S8871" s="170"/>
      <c r="T8871" s="170"/>
      <c r="U8871" s="170"/>
      <c r="V8871" s="170"/>
      <c r="W8871" s="170"/>
      <c r="X8871" s="174"/>
      <c r="Y8871" s="170"/>
      <c r="Z8871" s="170"/>
      <c r="AA8871" s="170"/>
      <c r="AB8871" s="170"/>
      <c r="AC8871" s="170"/>
      <c r="AD8871" s="174"/>
      <c r="AE8871" s="170"/>
      <c r="AF8871" s="170"/>
      <c r="AI8871" s="170"/>
      <c r="AJ8871" s="170"/>
      <c r="AK8871" s="170"/>
      <c r="AL8871" s="170"/>
      <c r="AM8871" s="170"/>
      <c r="AN8871" s="170"/>
    </row>
    <row r="8872" spans="1:40" ht="52.5" customHeight="1" x14ac:dyDescent="0.2">
      <c r="A8872" s="170"/>
      <c r="B8872" s="170"/>
      <c r="C8872" s="170"/>
      <c r="D8872" s="170"/>
      <c r="E8872" s="170"/>
      <c r="F8872" s="170"/>
      <c r="G8872" s="170"/>
      <c r="H8872" s="170"/>
      <c r="I8872" s="170"/>
      <c r="J8872" s="170"/>
      <c r="K8872" s="170"/>
      <c r="L8872" s="170"/>
      <c r="M8872" s="170"/>
      <c r="N8872" s="170"/>
      <c r="O8872" s="170"/>
      <c r="P8872" s="170"/>
      <c r="Q8872" s="170"/>
      <c r="R8872" s="170"/>
      <c r="S8872" s="170"/>
      <c r="T8872" s="170"/>
      <c r="U8872" s="170"/>
      <c r="V8872" s="170"/>
      <c r="W8872" s="170"/>
      <c r="X8872" s="174"/>
      <c r="Y8872" s="170"/>
      <c r="Z8872" s="170"/>
      <c r="AA8872" s="170"/>
      <c r="AB8872" s="170"/>
      <c r="AC8872" s="170"/>
      <c r="AD8872" s="174"/>
      <c r="AE8872" s="170"/>
      <c r="AF8872" s="170"/>
      <c r="AI8872" s="170"/>
      <c r="AJ8872" s="170"/>
      <c r="AK8872" s="170"/>
      <c r="AL8872" s="170"/>
      <c r="AM8872" s="170"/>
      <c r="AN8872" s="170"/>
    </row>
    <row r="8873" spans="1:40" ht="52.5" customHeight="1" x14ac:dyDescent="0.2">
      <c r="A8873" s="170"/>
      <c r="B8873" s="170"/>
      <c r="C8873" s="170"/>
      <c r="D8873" s="170"/>
      <c r="E8873" s="170"/>
      <c r="F8873" s="170"/>
      <c r="G8873" s="170"/>
      <c r="H8873" s="170"/>
      <c r="I8873" s="170"/>
      <c r="J8873" s="170"/>
      <c r="K8873" s="170"/>
      <c r="L8873" s="170"/>
      <c r="M8873" s="170"/>
      <c r="N8873" s="170"/>
      <c r="O8873" s="170"/>
      <c r="P8873" s="170"/>
      <c r="Q8873" s="170"/>
      <c r="R8873" s="170"/>
      <c r="S8873" s="170"/>
      <c r="T8873" s="170"/>
      <c r="U8873" s="170"/>
      <c r="V8873" s="170"/>
      <c r="W8873" s="170"/>
      <c r="X8873" s="174"/>
      <c r="Y8873" s="170"/>
      <c r="Z8873" s="170"/>
      <c r="AA8873" s="170"/>
      <c r="AB8873" s="170"/>
      <c r="AC8873" s="170"/>
      <c r="AD8873" s="174"/>
      <c r="AE8873" s="170"/>
      <c r="AF8873" s="170"/>
      <c r="AI8873" s="170"/>
      <c r="AJ8873" s="170"/>
      <c r="AK8873" s="170"/>
      <c r="AL8873" s="170"/>
      <c r="AM8873" s="170"/>
      <c r="AN8873" s="170"/>
    </row>
    <row r="8874" spans="1:40" ht="52.5" customHeight="1" x14ac:dyDescent="0.2">
      <c r="A8874" s="170"/>
      <c r="B8874" s="170"/>
      <c r="C8874" s="170"/>
      <c r="D8874" s="170"/>
      <c r="E8874" s="170"/>
      <c r="F8874" s="170"/>
      <c r="G8874" s="170"/>
      <c r="H8874" s="170"/>
      <c r="I8874" s="170"/>
      <c r="J8874" s="170"/>
      <c r="K8874" s="170"/>
      <c r="L8874" s="170"/>
      <c r="M8874" s="170"/>
      <c r="N8874" s="170"/>
      <c r="O8874" s="170"/>
      <c r="P8874" s="170"/>
      <c r="Q8874" s="170"/>
      <c r="R8874" s="170"/>
      <c r="S8874" s="170"/>
      <c r="T8874" s="170"/>
      <c r="U8874" s="170"/>
      <c r="V8874" s="170"/>
      <c r="W8874" s="170"/>
      <c r="X8874" s="174"/>
      <c r="Y8874" s="170"/>
      <c r="Z8874" s="170"/>
      <c r="AA8874" s="170"/>
      <c r="AB8874" s="170"/>
      <c r="AC8874" s="170"/>
      <c r="AD8874" s="174"/>
      <c r="AE8874" s="170"/>
      <c r="AF8874" s="170"/>
      <c r="AI8874" s="170"/>
      <c r="AJ8874" s="170"/>
      <c r="AK8874" s="170"/>
      <c r="AL8874" s="170"/>
      <c r="AM8874" s="170"/>
      <c r="AN8874" s="170"/>
    </row>
    <row r="8875" spans="1:40" ht="52.5" customHeight="1" x14ac:dyDescent="0.2">
      <c r="A8875" s="170"/>
      <c r="B8875" s="170"/>
      <c r="C8875" s="170"/>
      <c r="D8875" s="170"/>
      <c r="E8875" s="170"/>
      <c r="F8875" s="170"/>
      <c r="G8875" s="170"/>
      <c r="H8875" s="170"/>
      <c r="I8875" s="170"/>
      <c r="J8875" s="170"/>
      <c r="K8875" s="170"/>
      <c r="L8875" s="170"/>
      <c r="M8875" s="170"/>
      <c r="N8875" s="170"/>
      <c r="O8875" s="170"/>
      <c r="P8875" s="170"/>
      <c r="Q8875" s="170"/>
      <c r="R8875" s="170"/>
      <c r="S8875" s="170"/>
      <c r="T8875" s="170"/>
      <c r="U8875" s="170"/>
      <c r="V8875" s="170"/>
      <c r="W8875" s="170"/>
      <c r="X8875" s="174"/>
      <c r="Y8875" s="170"/>
      <c r="Z8875" s="170"/>
      <c r="AA8875" s="170"/>
      <c r="AB8875" s="170"/>
      <c r="AC8875" s="170"/>
      <c r="AD8875" s="174"/>
      <c r="AE8875" s="170"/>
      <c r="AF8875" s="170"/>
      <c r="AI8875" s="170"/>
      <c r="AJ8875" s="170"/>
      <c r="AK8875" s="170"/>
      <c r="AL8875" s="170"/>
      <c r="AM8875" s="170"/>
      <c r="AN8875" s="170"/>
    </row>
    <row r="8876" spans="1:40" ht="52.5" customHeight="1" x14ac:dyDescent="0.2">
      <c r="A8876" s="170"/>
      <c r="B8876" s="170"/>
      <c r="C8876" s="170"/>
      <c r="D8876" s="170"/>
      <c r="E8876" s="170"/>
      <c r="F8876" s="170"/>
      <c r="G8876" s="170"/>
      <c r="H8876" s="170"/>
      <c r="I8876" s="170"/>
      <c r="J8876" s="170"/>
      <c r="K8876" s="170"/>
      <c r="L8876" s="170"/>
      <c r="M8876" s="170"/>
      <c r="N8876" s="170"/>
      <c r="O8876" s="170"/>
      <c r="P8876" s="170"/>
      <c r="Q8876" s="170"/>
      <c r="R8876" s="170"/>
      <c r="S8876" s="170"/>
      <c r="T8876" s="170"/>
      <c r="U8876" s="170"/>
      <c r="V8876" s="170"/>
      <c r="W8876" s="170"/>
      <c r="X8876" s="174"/>
      <c r="Y8876" s="170"/>
      <c r="Z8876" s="170"/>
      <c r="AA8876" s="170"/>
      <c r="AB8876" s="170"/>
      <c r="AC8876" s="170"/>
      <c r="AD8876" s="174"/>
      <c r="AE8876" s="170"/>
      <c r="AF8876" s="170"/>
      <c r="AI8876" s="170"/>
      <c r="AJ8876" s="170"/>
      <c r="AK8876" s="170"/>
      <c r="AL8876" s="170"/>
      <c r="AM8876" s="170"/>
      <c r="AN8876" s="170"/>
    </row>
    <row r="8877" spans="1:40" ht="52.5" customHeight="1" x14ac:dyDescent="0.2">
      <c r="A8877" s="170"/>
      <c r="B8877" s="170"/>
      <c r="C8877" s="170"/>
      <c r="D8877" s="170"/>
      <c r="E8877" s="170"/>
      <c r="F8877" s="170"/>
      <c r="G8877" s="170"/>
      <c r="H8877" s="170"/>
      <c r="I8877" s="170"/>
      <c r="J8877" s="170"/>
      <c r="K8877" s="170"/>
      <c r="L8877" s="170"/>
      <c r="M8877" s="170"/>
      <c r="N8877" s="170"/>
      <c r="O8877" s="170"/>
      <c r="P8877" s="170"/>
      <c r="Q8877" s="170"/>
      <c r="R8877" s="170"/>
      <c r="S8877" s="170"/>
      <c r="T8877" s="170"/>
      <c r="U8877" s="170"/>
      <c r="V8877" s="170"/>
      <c r="W8877" s="170"/>
      <c r="X8877" s="174"/>
      <c r="Y8877" s="170"/>
      <c r="Z8877" s="170"/>
      <c r="AA8877" s="170"/>
      <c r="AB8877" s="170"/>
      <c r="AC8877" s="170"/>
      <c r="AD8877" s="174"/>
      <c r="AE8877" s="170"/>
      <c r="AF8877" s="170"/>
      <c r="AI8877" s="170"/>
      <c r="AJ8877" s="170"/>
      <c r="AK8877" s="170"/>
      <c r="AL8877" s="170"/>
      <c r="AM8877" s="170"/>
      <c r="AN8877" s="170"/>
    </row>
    <row r="8878" spans="1:40" ht="52.5" customHeight="1" x14ac:dyDescent="0.2">
      <c r="A8878" s="170"/>
      <c r="B8878" s="170"/>
      <c r="C8878" s="170"/>
      <c r="D8878" s="170"/>
      <c r="E8878" s="170"/>
      <c r="F8878" s="170"/>
      <c r="G8878" s="170"/>
      <c r="H8878" s="170"/>
      <c r="I8878" s="170"/>
      <c r="J8878" s="170"/>
      <c r="K8878" s="170"/>
      <c r="L8878" s="170"/>
      <c r="M8878" s="170"/>
      <c r="N8878" s="170"/>
      <c r="O8878" s="170"/>
      <c r="P8878" s="170"/>
      <c r="Q8878" s="170"/>
      <c r="R8878" s="170"/>
      <c r="S8878" s="170"/>
      <c r="T8878" s="170"/>
      <c r="U8878" s="170"/>
      <c r="V8878" s="170"/>
      <c r="W8878" s="170"/>
      <c r="X8878" s="174"/>
      <c r="Y8878" s="170"/>
      <c r="Z8878" s="170"/>
      <c r="AA8878" s="170"/>
      <c r="AB8878" s="170"/>
      <c r="AC8878" s="170"/>
      <c r="AD8878" s="174"/>
      <c r="AE8878" s="170"/>
      <c r="AF8878" s="170"/>
      <c r="AI8878" s="170"/>
      <c r="AJ8878" s="170"/>
      <c r="AK8878" s="170"/>
      <c r="AL8878" s="170"/>
      <c r="AM8878" s="170"/>
      <c r="AN8878" s="170"/>
    </row>
    <row r="8879" spans="1:40" ht="52.5" customHeight="1" x14ac:dyDescent="0.2">
      <c r="A8879" s="170"/>
      <c r="B8879" s="170"/>
      <c r="C8879" s="170"/>
      <c r="D8879" s="170"/>
      <c r="E8879" s="170"/>
      <c r="F8879" s="170"/>
      <c r="G8879" s="170"/>
      <c r="H8879" s="170"/>
      <c r="I8879" s="170"/>
      <c r="J8879" s="170"/>
      <c r="K8879" s="170"/>
      <c r="L8879" s="170"/>
      <c r="M8879" s="170"/>
      <c r="N8879" s="170"/>
      <c r="O8879" s="170"/>
      <c r="P8879" s="170"/>
      <c r="Q8879" s="170"/>
      <c r="R8879" s="170"/>
      <c r="S8879" s="170"/>
      <c r="T8879" s="170"/>
      <c r="U8879" s="170"/>
      <c r="V8879" s="170"/>
      <c r="W8879" s="170"/>
      <c r="X8879" s="174"/>
      <c r="Y8879" s="170"/>
      <c r="Z8879" s="170"/>
      <c r="AA8879" s="170"/>
      <c r="AB8879" s="170"/>
      <c r="AC8879" s="170"/>
      <c r="AD8879" s="174"/>
      <c r="AE8879" s="170"/>
      <c r="AF8879" s="170"/>
      <c r="AI8879" s="170"/>
      <c r="AJ8879" s="170"/>
      <c r="AK8879" s="170"/>
      <c r="AL8879" s="170"/>
      <c r="AM8879" s="170"/>
      <c r="AN8879" s="170"/>
    </row>
    <row r="8880" spans="1:40" ht="52.5" customHeight="1" x14ac:dyDescent="0.2">
      <c r="A8880" s="170"/>
      <c r="B8880" s="170"/>
      <c r="C8880" s="170"/>
      <c r="D8880" s="170"/>
      <c r="E8880" s="170"/>
      <c r="F8880" s="170"/>
      <c r="G8880" s="170"/>
      <c r="H8880" s="170"/>
      <c r="I8880" s="170"/>
      <c r="J8880" s="170"/>
      <c r="K8880" s="170"/>
      <c r="L8880" s="170"/>
      <c r="M8880" s="170"/>
      <c r="N8880" s="170"/>
      <c r="O8880" s="170"/>
      <c r="P8880" s="170"/>
      <c r="Q8880" s="170"/>
      <c r="R8880" s="170"/>
      <c r="S8880" s="170"/>
      <c r="T8880" s="170"/>
      <c r="U8880" s="170"/>
      <c r="V8880" s="170"/>
      <c r="W8880" s="170"/>
      <c r="X8880" s="174"/>
      <c r="Y8880" s="170"/>
      <c r="Z8880" s="170"/>
      <c r="AA8880" s="170"/>
      <c r="AB8880" s="170"/>
      <c r="AC8880" s="170"/>
      <c r="AD8880" s="174"/>
      <c r="AE8880" s="170"/>
      <c r="AF8880" s="170"/>
      <c r="AI8880" s="170"/>
      <c r="AJ8880" s="170"/>
      <c r="AK8880" s="170"/>
      <c r="AL8880" s="170"/>
      <c r="AM8880" s="170"/>
      <c r="AN8880" s="170"/>
    </row>
    <row r="8881" spans="1:40" ht="52.5" customHeight="1" x14ac:dyDescent="0.2">
      <c r="A8881" s="170"/>
      <c r="B8881" s="170"/>
      <c r="C8881" s="170"/>
      <c r="D8881" s="170"/>
      <c r="E8881" s="170"/>
      <c r="F8881" s="170"/>
      <c r="G8881" s="170"/>
      <c r="H8881" s="170"/>
      <c r="I8881" s="170"/>
      <c r="J8881" s="170"/>
      <c r="K8881" s="170"/>
      <c r="L8881" s="170"/>
      <c r="M8881" s="170"/>
      <c r="N8881" s="170"/>
      <c r="O8881" s="170"/>
      <c r="P8881" s="170"/>
      <c r="Q8881" s="170"/>
      <c r="R8881" s="170"/>
      <c r="S8881" s="170"/>
      <c r="T8881" s="170"/>
      <c r="U8881" s="170"/>
      <c r="V8881" s="170"/>
      <c r="W8881" s="170"/>
      <c r="X8881" s="174"/>
      <c r="Y8881" s="170"/>
      <c r="Z8881" s="170"/>
      <c r="AA8881" s="170"/>
      <c r="AB8881" s="170"/>
      <c r="AC8881" s="170"/>
      <c r="AD8881" s="174"/>
      <c r="AE8881" s="170"/>
      <c r="AF8881" s="170"/>
      <c r="AI8881" s="170"/>
      <c r="AJ8881" s="170"/>
      <c r="AK8881" s="170"/>
      <c r="AL8881" s="170"/>
      <c r="AM8881" s="170"/>
      <c r="AN8881" s="170"/>
    </row>
    <row r="8882" spans="1:40" ht="52.5" customHeight="1" x14ac:dyDescent="0.2">
      <c r="A8882" s="170"/>
      <c r="B8882" s="170"/>
      <c r="C8882" s="170"/>
      <c r="D8882" s="170"/>
      <c r="E8882" s="170"/>
      <c r="F8882" s="170"/>
      <c r="G8882" s="170"/>
      <c r="H8882" s="170"/>
      <c r="I8882" s="170"/>
      <c r="J8882" s="170"/>
      <c r="K8882" s="170"/>
      <c r="L8882" s="170"/>
      <c r="M8882" s="170"/>
      <c r="N8882" s="170"/>
      <c r="O8882" s="170"/>
      <c r="P8882" s="170"/>
      <c r="Q8882" s="170"/>
      <c r="R8882" s="170"/>
      <c r="S8882" s="170"/>
      <c r="T8882" s="170"/>
      <c r="U8882" s="170"/>
      <c r="V8882" s="170"/>
      <c r="W8882" s="170"/>
      <c r="X8882" s="174"/>
      <c r="Y8882" s="170"/>
      <c r="Z8882" s="170"/>
      <c r="AA8882" s="170"/>
      <c r="AB8882" s="170"/>
      <c r="AC8882" s="170"/>
      <c r="AD8882" s="174"/>
      <c r="AE8882" s="170"/>
      <c r="AF8882" s="170"/>
      <c r="AI8882" s="170"/>
      <c r="AJ8882" s="170"/>
      <c r="AK8882" s="170"/>
      <c r="AL8882" s="170"/>
      <c r="AM8882" s="170"/>
      <c r="AN8882" s="170"/>
    </row>
    <row r="8883" spans="1:40" ht="52.5" customHeight="1" x14ac:dyDescent="0.2">
      <c r="A8883" s="170"/>
      <c r="B8883" s="170"/>
      <c r="C8883" s="170"/>
      <c r="D8883" s="170"/>
      <c r="E8883" s="170"/>
      <c r="F8883" s="170"/>
      <c r="G8883" s="170"/>
      <c r="H8883" s="170"/>
      <c r="I8883" s="170"/>
      <c r="J8883" s="170"/>
      <c r="K8883" s="170"/>
      <c r="L8883" s="170"/>
      <c r="M8883" s="170"/>
      <c r="N8883" s="170"/>
      <c r="O8883" s="170"/>
      <c r="P8883" s="170"/>
      <c r="Q8883" s="170"/>
      <c r="R8883" s="170"/>
      <c r="S8883" s="170"/>
      <c r="T8883" s="170"/>
      <c r="U8883" s="170"/>
      <c r="V8883" s="170"/>
      <c r="W8883" s="170"/>
      <c r="X8883" s="174"/>
      <c r="Y8883" s="170"/>
      <c r="Z8883" s="170"/>
      <c r="AA8883" s="170"/>
      <c r="AB8883" s="170"/>
      <c r="AC8883" s="170"/>
      <c r="AD8883" s="174"/>
      <c r="AE8883" s="170"/>
      <c r="AF8883" s="170"/>
      <c r="AI8883" s="170"/>
      <c r="AJ8883" s="170"/>
      <c r="AK8883" s="170"/>
      <c r="AL8883" s="170"/>
      <c r="AM8883" s="170"/>
      <c r="AN8883" s="170"/>
    </row>
    <row r="8884" spans="1:40" ht="52.5" customHeight="1" x14ac:dyDescent="0.2">
      <c r="A8884" s="170"/>
      <c r="B8884" s="170"/>
      <c r="C8884" s="170"/>
      <c r="D8884" s="170"/>
      <c r="E8884" s="170"/>
      <c r="F8884" s="170"/>
      <c r="G8884" s="170"/>
      <c r="H8884" s="170"/>
      <c r="I8884" s="170"/>
      <c r="J8884" s="170"/>
      <c r="K8884" s="170"/>
      <c r="L8884" s="170"/>
      <c r="M8884" s="170"/>
      <c r="N8884" s="170"/>
      <c r="O8884" s="170"/>
      <c r="P8884" s="170"/>
      <c r="Q8884" s="170"/>
      <c r="R8884" s="170"/>
      <c r="S8884" s="170"/>
      <c r="T8884" s="170"/>
      <c r="U8884" s="170"/>
      <c r="V8884" s="170"/>
      <c r="W8884" s="170"/>
      <c r="X8884" s="174"/>
      <c r="Y8884" s="170"/>
      <c r="Z8884" s="170"/>
      <c r="AA8884" s="170"/>
      <c r="AB8884" s="170"/>
      <c r="AC8884" s="170"/>
      <c r="AD8884" s="174"/>
      <c r="AE8884" s="170"/>
      <c r="AF8884" s="170"/>
      <c r="AI8884" s="170"/>
      <c r="AJ8884" s="170"/>
      <c r="AK8884" s="170"/>
      <c r="AL8884" s="170"/>
      <c r="AM8884" s="170"/>
      <c r="AN8884" s="170"/>
    </row>
    <row r="8885" spans="1:40" ht="52.5" customHeight="1" x14ac:dyDescent="0.2">
      <c r="A8885" s="170"/>
      <c r="B8885" s="170"/>
      <c r="C8885" s="170"/>
      <c r="D8885" s="170"/>
      <c r="E8885" s="170"/>
      <c r="F8885" s="170"/>
      <c r="G8885" s="170"/>
      <c r="H8885" s="170"/>
      <c r="I8885" s="170"/>
      <c r="J8885" s="170"/>
      <c r="K8885" s="170"/>
      <c r="L8885" s="170"/>
      <c r="M8885" s="170"/>
      <c r="N8885" s="170"/>
      <c r="O8885" s="170"/>
      <c r="P8885" s="170"/>
      <c r="Q8885" s="170"/>
      <c r="R8885" s="170"/>
      <c r="S8885" s="170"/>
      <c r="T8885" s="170"/>
      <c r="U8885" s="170"/>
      <c r="V8885" s="170"/>
      <c r="W8885" s="170"/>
      <c r="X8885" s="174"/>
      <c r="Y8885" s="170"/>
      <c r="Z8885" s="170"/>
      <c r="AA8885" s="170"/>
      <c r="AB8885" s="170"/>
      <c r="AC8885" s="170"/>
      <c r="AD8885" s="174"/>
      <c r="AE8885" s="170"/>
      <c r="AF8885" s="170"/>
      <c r="AI8885" s="170"/>
      <c r="AJ8885" s="170"/>
      <c r="AK8885" s="170"/>
      <c r="AL8885" s="170"/>
      <c r="AM8885" s="170"/>
      <c r="AN8885" s="170"/>
    </row>
    <row r="8886" spans="1:40" ht="52.5" customHeight="1" x14ac:dyDescent="0.2">
      <c r="A8886" s="170"/>
      <c r="B8886" s="170"/>
      <c r="C8886" s="170"/>
      <c r="D8886" s="170"/>
      <c r="E8886" s="170"/>
      <c r="F8886" s="170"/>
      <c r="G8886" s="170"/>
      <c r="H8886" s="170"/>
      <c r="I8886" s="170"/>
      <c r="J8886" s="170"/>
      <c r="K8886" s="170"/>
      <c r="L8886" s="170"/>
      <c r="M8886" s="170"/>
      <c r="N8886" s="170"/>
      <c r="O8886" s="170"/>
      <c r="P8886" s="170"/>
      <c r="Q8886" s="170"/>
      <c r="R8886" s="170"/>
      <c r="S8886" s="170"/>
      <c r="T8886" s="170"/>
      <c r="U8886" s="170"/>
      <c r="V8886" s="170"/>
      <c r="W8886" s="170"/>
      <c r="X8886" s="174"/>
      <c r="Y8886" s="170"/>
      <c r="Z8886" s="170"/>
      <c r="AA8886" s="170"/>
      <c r="AB8886" s="170"/>
      <c r="AC8886" s="170"/>
      <c r="AD8886" s="174"/>
      <c r="AE8886" s="170"/>
      <c r="AF8886" s="170"/>
      <c r="AI8886" s="170"/>
      <c r="AJ8886" s="170"/>
      <c r="AK8886" s="170"/>
      <c r="AL8886" s="170"/>
      <c r="AM8886" s="170"/>
      <c r="AN8886" s="170"/>
    </row>
    <row r="8887" spans="1:40" ht="52.5" customHeight="1" x14ac:dyDescent="0.2">
      <c r="A8887" s="170"/>
      <c r="B8887" s="170"/>
      <c r="C8887" s="170"/>
      <c r="D8887" s="170"/>
      <c r="E8887" s="170"/>
      <c r="F8887" s="170"/>
      <c r="G8887" s="170"/>
      <c r="H8887" s="170"/>
      <c r="I8887" s="170"/>
      <c r="J8887" s="170"/>
      <c r="K8887" s="170"/>
      <c r="L8887" s="170"/>
      <c r="M8887" s="170"/>
      <c r="N8887" s="170"/>
      <c r="O8887" s="170"/>
      <c r="P8887" s="170"/>
      <c r="Q8887" s="170"/>
      <c r="R8887" s="170"/>
      <c r="S8887" s="170"/>
      <c r="T8887" s="170"/>
      <c r="U8887" s="170"/>
      <c r="V8887" s="170"/>
      <c r="W8887" s="170"/>
      <c r="X8887" s="174"/>
      <c r="Y8887" s="170"/>
      <c r="Z8887" s="170"/>
      <c r="AA8887" s="170"/>
      <c r="AB8887" s="170"/>
      <c r="AC8887" s="170"/>
      <c r="AD8887" s="174"/>
      <c r="AE8887" s="170"/>
      <c r="AF8887" s="170"/>
      <c r="AI8887" s="170"/>
      <c r="AJ8887" s="170"/>
      <c r="AK8887" s="170"/>
      <c r="AL8887" s="170"/>
      <c r="AM8887" s="170"/>
      <c r="AN8887" s="170"/>
    </row>
    <row r="8888" spans="1:40" ht="52.5" customHeight="1" x14ac:dyDescent="0.2">
      <c r="A8888" s="170"/>
      <c r="B8888" s="170"/>
      <c r="C8888" s="170"/>
      <c r="D8888" s="170"/>
      <c r="E8888" s="170"/>
      <c r="F8888" s="170"/>
      <c r="G8888" s="170"/>
      <c r="H8888" s="170"/>
      <c r="I8888" s="170"/>
      <c r="J8888" s="170"/>
      <c r="K8888" s="170"/>
      <c r="L8888" s="170"/>
      <c r="M8888" s="170"/>
      <c r="N8888" s="170"/>
      <c r="O8888" s="170"/>
      <c r="P8888" s="170"/>
      <c r="Q8888" s="170"/>
      <c r="R8888" s="170"/>
      <c r="S8888" s="170"/>
      <c r="T8888" s="170"/>
      <c r="U8888" s="170"/>
      <c r="V8888" s="170"/>
      <c r="W8888" s="170"/>
      <c r="X8888" s="174"/>
      <c r="Y8888" s="170"/>
      <c r="Z8888" s="170"/>
      <c r="AA8888" s="170"/>
      <c r="AB8888" s="170"/>
      <c r="AC8888" s="170"/>
      <c r="AD8888" s="174"/>
      <c r="AE8888" s="170"/>
      <c r="AF8888" s="170"/>
      <c r="AI8888" s="170"/>
      <c r="AJ8888" s="170"/>
      <c r="AK8888" s="170"/>
      <c r="AL8888" s="170"/>
      <c r="AM8888" s="170"/>
      <c r="AN8888" s="170"/>
    </row>
    <row r="8889" spans="1:40" ht="52.5" customHeight="1" x14ac:dyDescent="0.2">
      <c r="A8889" s="170"/>
      <c r="B8889" s="170"/>
      <c r="C8889" s="170"/>
      <c r="D8889" s="170"/>
      <c r="E8889" s="170"/>
      <c r="F8889" s="170"/>
      <c r="G8889" s="170"/>
      <c r="H8889" s="170"/>
      <c r="I8889" s="170"/>
      <c r="J8889" s="170"/>
      <c r="K8889" s="170"/>
      <c r="L8889" s="170"/>
      <c r="M8889" s="170"/>
      <c r="N8889" s="170"/>
      <c r="O8889" s="170"/>
      <c r="P8889" s="170"/>
      <c r="Q8889" s="170"/>
      <c r="R8889" s="170"/>
      <c r="S8889" s="170"/>
      <c r="T8889" s="170"/>
      <c r="U8889" s="170"/>
      <c r="V8889" s="170"/>
      <c r="W8889" s="170"/>
      <c r="X8889" s="174"/>
      <c r="Y8889" s="170"/>
      <c r="Z8889" s="170"/>
      <c r="AA8889" s="170"/>
      <c r="AB8889" s="170"/>
      <c r="AC8889" s="170"/>
      <c r="AD8889" s="174"/>
      <c r="AE8889" s="170"/>
      <c r="AF8889" s="170"/>
      <c r="AI8889" s="170"/>
      <c r="AJ8889" s="170"/>
      <c r="AK8889" s="170"/>
      <c r="AL8889" s="170"/>
      <c r="AM8889" s="170"/>
      <c r="AN8889" s="170"/>
    </row>
    <row r="8890" spans="1:40" ht="52.5" customHeight="1" x14ac:dyDescent="0.2">
      <c r="A8890" s="170"/>
      <c r="B8890" s="170"/>
      <c r="C8890" s="170"/>
      <c r="D8890" s="170"/>
      <c r="E8890" s="170"/>
      <c r="F8890" s="170"/>
      <c r="G8890" s="170"/>
      <c r="H8890" s="170"/>
      <c r="I8890" s="170"/>
      <c r="J8890" s="170"/>
      <c r="K8890" s="170"/>
      <c r="L8890" s="170"/>
      <c r="M8890" s="170"/>
      <c r="N8890" s="170"/>
      <c r="O8890" s="170"/>
      <c r="P8890" s="170"/>
      <c r="Q8890" s="170"/>
      <c r="R8890" s="170"/>
      <c r="S8890" s="170"/>
      <c r="T8890" s="170"/>
      <c r="U8890" s="170"/>
      <c r="V8890" s="170"/>
      <c r="W8890" s="170"/>
      <c r="X8890" s="174"/>
      <c r="Y8890" s="170"/>
      <c r="Z8890" s="170"/>
      <c r="AA8890" s="170"/>
      <c r="AB8890" s="170"/>
      <c r="AC8890" s="170"/>
      <c r="AD8890" s="174"/>
      <c r="AE8890" s="170"/>
      <c r="AF8890" s="170"/>
      <c r="AI8890" s="170"/>
      <c r="AJ8890" s="170"/>
      <c r="AK8890" s="170"/>
      <c r="AL8890" s="170"/>
      <c r="AM8890" s="170"/>
      <c r="AN8890" s="170"/>
    </row>
    <row r="8891" spans="1:40" ht="52.5" customHeight="1" x14ac:dyDescent="0.2">
      <c r="A8891" s="170"/>
      <c r="B8891" s="170"/>
      <c r="C8891" s="170"/>
      <c r="D8891" s="170"/>
      <c r="E8891" s="170"/>
      <c r="F8891" s="170"/>
      <c r="G8891" s="170"/>
      <c r="H8891" s="170"/>
      <c r="I8891" s="170"/>
      <c r="J8891" s="170"/>
      <c r="K8891" s="170"/>
      <c r="L8891" s="170"/>
      <c r="M8891" s="170"/>
      <c r="N8891" s="170"/>
      <c r="O8891" s="170"/>
      <c r="P8891" s="170"/>
      <c r="Q8891" s="170"/>
      <c r="R8891" s="170"/>
      <c r="S8891" s="170"/>
      <c r="T8891" s="170"/>
      <c r="U8891" s="170"/>
      <c r="V8891" s="170"/>
      <c r="W8891" s="170"/>
      <c r="X8891" s="174"/>
      <c r="Y8891" s="170"/>
      <c r="Z8891" s="170"/>
      <c r="AA8891" s="170"/>
      <c r="AB8891" s="170"/>
      <c r="AC8891" s="170"/>
      <c r="AD8891" s="174"/>
      <c r="AE8891" s="170"/>
      <c r="AF8891" s="170"/>
      <c r="AI8891" s="170"/>
      <c r="AJ8891" s="170"/>
      <c r="AK8891" s="170"/>
      <c r="AL8891" s="170"/>
      <c r="AM8891" s="170"/>
      <c r="AN8891" s="170"/>
    </row>
    <row r="8892" spans="1:40" ht="52.5" customHeight="1" x14ac:dyDescent="0.2">
      <c r="A8892" s="170"/>
      <c r="B8892" s="170"/>
      <c r="C8892" s="170"/>
      <c r="D8892" s="170"/>
      <c r="E8892" s="170"/>
      <c r="F8892" s="170"/>
      <c r="G8892" s="170"/>
      <c r="H8892" s="170"/>
      <c r="I8892" s="170"/>
      <c r="J8892" s="170"/>
      <c r="K8892" s="170"/>
      <c r="L8892" s="170"/>
      <c r="M8892" s="170"/>
      <c r="N8892" s="170"/>
      <c r="O8892" s="170"/>
      <c r="P8892" s="170"/>
      <c r="Q8892" s="170"/>
      <c r="R8892" s="170"/>
      <c r="S8892" s="170"/>
      <c r="T8892" s="170"/>
      <c r="U8892" s="170"/>
      <c r="V8892" s="170"/>
      <c r="W8892" s="170"/>
      <c r="X8892" s="174"/>
      <c r="Y8892" s="170"/>
      <c r="Z8892" s="170"/>
      <c r="AA8892" s="170"/>
      <c r="AB8892" s="170"/>
      <c r="AC8892" s="170"/>
      <c r="AD8892" s="174"/>
      <c r="AE8892" s="170"/>
      <c r="AF8892" s="170"/>
      <c r="AI8892" s="170"/>
      <c r="AJ8892" s="170"/>
      <c r="AK8892" s="170"/>
      <c r="AL8892" s="170"/>
      <c r="AM8892" s="170"/>
      <c r="AN8892" s="170"/>
    </row>
    <row r="8893" spans="1:40" ht="52.5" customHeight="1" x14ac:dyDescent="0.2">
      <c r="A8893" s="170"/>
      <c r="B8893" s="170"/>
      <c r="C8893" s="170"/>
      <c r="D8893" s="170"/>
      <c r="E8893" s="170"/>
      <c r="F8893" s="170"/>
      <c r="G8893" s="170"/>
      <c r="H8893" s="170"/>
      <c r="I8893" s="170"/>
      <c r="J8893" s="170"/>
      <c r="K8893" s="170"/>
      <c r="L8893" s="170"/>
      <c r="M8893" s="170"/>
      <c r="N8893" s="170"/>
      <c r="O8893" s="170"/>
      <c r="P8893" s="170"/>
      <c r="Q8893" s="170"/>
      <c r="R8893" s="170"/>
      <c r="S8893" s="170"/>
      <c r="T8893" s="170"/>
      <c r="U8893" s="170"/>
      <c r="V8893" s="170"/>
      <c r="W8893" s="170"/>
      <c r="X8893" s="174"/>
      <c r="Y8893" s="170"/>
      <c r="Z8893" s="170"/>
      <c r="AA8893" s="170"/>
      <c r="AB8893" s="170"/>
      <c r="AC8893" s="170"/>
      <c r="AD8893" s="174"/>
      <c r="AE8893" s="170"/>
      <c r="AF8893" s="170"/>
      <c r="AI8893" s="170"/>
      <c r="AJ8893" s="170"/>
      <c r="AK8893" s="170"/>
      <c r="AL8893" s="170"/>
      <c r="AM8893" s="170"/>
      <c r="AN8893" s="170"/>
    </row>
    <row r="8894" spans="1:40" ht="52.5" customHeight="1" x14ac:dyDescent="0.2">
      <c r="A8894" s="170"/>
      <c r="B8894" s="170"/>
      <c r="C8894" s="170"/>
      <c r="D8894" s="170"/>
      <c r="E8894" s="170"/>
      <c r="F8894" s="170"/>
      <c r="G8894" s="170"/>
      <c r="H8894" s="170"/>
      <c r="I8894" s="170"/>
      <c r="J8894" s="170"/>
      <c r="K8894" s="170"/>
      <c r="L8894" s="170"/>
      <c r="M8894" s="170"/>
      <c r="N8894" s="170"/>
      <c r="O8894" s="170"/>
      <c r="P8894" s="170"/>
      <c r="Q8894" s="170"/>
      <c r="R8894" s="170"/>
      <c r="S8894" s="170"/>
      <c r="T8894" s="170"/>
      <c r="U8894" s="170"/>
      <c r="V8894" s="170"/>
      <c r="W8894" s="170"/>
      <c r="X8894" s="174"/>
      <c r="Y8894" s="170"/>
      <c r="Z8894" s="170"/>
      <c r="AA8894" s="170"/>
      <c r="AB8894" s="170"/>
      <c r="AC8894" s="170"/>
      <c r="AD8894" s="174"/>
      <c r="AE8894" s="170"/>
      <c r="AF8894" s="170"/>
      <c r="AI8894" s="170"/>
      <c r="AJ8894" s="170"/>
      <c r="AK8894" s="170"/>
      <c r="AL8894" s="170"/>
      <c r="AM8894" s="170"/>
      <c r="AN8894" s="170"/>
    </row>
    <row r="8895" spans="1:40" ht="52.5" customHeight="1" x14ac:dyDescent="0.2">
      <c r="A8895" s="170"/>
      <c r="B8895" s="170"/>
      <c r="C8895" s="170"/>
      <c r="D8895" s="170"/>
      <c r="E8895" s="170"/>
      <c r="F8895" s="170"/>
      <c r="G8895" s="170"/>
      <c r="H8895" s="170"/>
      <c r="I8895" s="170"/>
      <c r="J8895" s="170"/>
      <c r="K8895" s="170"/>
      <c r="L8895" s="170"/>
      <c r="M8895" s="170"/>
      <c r="N8895" s="170"/>
      <c r="O8895" s="170"/>
      <c r="P8895" s="170"/>
      <c r="Q8895" s="170"/>
      <c r="R8895" s="170"/>
      <c r="S8895" s="170"/>
      <c r="T8895" s="170"/>
      <c r="U8895" s="170"/>
      <c r="V8895" s="170"/>
      <c r="W8895" s="170"/>
      <c r="X8895" s="174"/>
      <c r="Y8895" s="170"/>
      <c r="Z8895" s="170"/>
      <c r="AA8895" s="170"/>
      <c r="AB8895" s="170"/>
      <c r="AC8895" s="170"/>
      <c r="AD8895" s="174"/>
      <c r="AE8895" s="170"/>
      <c r="AF8895" s="170"/>
      <c r="AI8895" s="170"/>
      <c r="AJ8895" s="170"/>
      <c r="AK8895" s="170"/>
      <c r="AL8895" s="170"/>
      <c r="AM8895" s="170"/>
      <c r="AN8895" s="170"/>
    </row>
    <row r="8896" spans="1:40" ht="52.5" customHeight="1" x14ac:dyDescent="0.2">
      <c r="A8896" s="170"/>
      <c r="B8896" s="170"/>
      <c r="C8896" s="170"/>
      <c r="D8896" s="170"/>
      <c r="E8896" s="170"/>
      <c r="F8896" s="170"/>
      <c r="G8896" s="170"/>
      <c r="H8896" s="170"/>
      <c r="I8896" s="170"/>
      <c r="J8896" s="170"/>
      <c r="K8896" s="170"/>
      <c r="L8896" s="170"/>
      <c r="M8896" s="170"/>
      <c r="N8896" s="170"/>
      <c r="O8896" s="170"/>
      <c r="P8896" s="170"/>
      <c r="Q8896" s="170"/>
      <c r="R8896" s="170"/>
      <c r="S8896" s="170"/>
      <c r="T8896" s="170"/>
      <c r="U8896" s="170"/>
      <c r="V8896" s="170"/>
      <c r="W8896" s="170"/>
      <c r="X8896" s="174"/>
      <c r="Y8896" s="170"/>
      <c r="Z8896" s="170"/>
      <c r="AA8896" s="170"/>
      <c r="AB8896" s="170"/>
      <c r="AC8896" s="170"/>
      <c r="AD8896" s="174"/>
      <c r="AE8896" s="170"/>
      <c r="AF8896" s="170"/>
      <c r="AI8896" s="170"/>
      <c r="AJ8896" s="170"/>
      <c r="AK8896" s="170"/>
      <c r="AL8896" s="170"/>
      <c r="AM8896" s="170"/>
      <c r="AN8896" s="170"/>
    </row>
    <row r="8897" spans="1:40" ht="52.5" customHeight="1" x14ac:dyDescent="0.2">
      <c r="A8897" s="170"/>
      <c r="B8897" s="170"/>
      <c r="C8897" s="170"/>
      <c r="D8897" s="170"/>
      <c r="E8897" s="170"/>
      <c r="F8897" s="170"/>
      <c r="G8897" s="170"/>
      <c r="H8897" s="170"/>
      <c r="I8897" s="170"/>
      <c r="J8897" s="170"/>
      <c r="K8897" s="170"/>
      <c r="L8897" s="170"/>
      <c r="M8897" s="170"/>
      <c r="N8897" s="170"/>
      <c r="O8897" s="170"/>
      <c r="P8897" s="170"/>
      <c r="Q8897" s="170"/>
      <c r="R8897" s="170"/>
      <c r="S8897" s="170"/>
      <c r="T8897" s="170"/>
      <c r="U8897" s="170"/>
      <c r="V8897" s="170"/>
      <c r="W8897" s="170"/>
      <c r="X8897" s="174"/>
      <c r="Y8897" s="170"/>
      <c r="Z8897" s="170"/>
      <c r="AA8897" s="170"/>
      <c r="AB8897" s="170"/>
      <c r="AC8897" s="170"/>
      <c r="AD8897" s="174"/>
      <c r="AE8897" s="170"/>
      <c r="AF8897" s="170"/>
      <c r="AI8897" s="170"/>
      <c r="AJ8897" s="170"/>
      <c r="AK8897" s="170"/>
      <c r="AL8897" s="170"/>
      <c r="AM8897" s="170"/>
      <c r="AN8897" s="170"/>
    </row>
    <row r="8898" spans="1:40" ht="52.5" customHeight="1" x14ac:dyDescent="0.2">
      <c r="A8898" s="170"/>
      <c r="B8898" s="170"/>
      <c r="C8898" s="170"/>
      <c r="D8898" s="170"/>
      <c r="E8898" s="170"/>
      <c r="F8898" s="170"/>
      <c r="G8898" s="170"/>
      <c r="H8898" s="170"/>
      <c r="I8898" s="170"/>
      <c r="J8898" s="170"/>
      <c r="K8898" s="170"/>
      <c r="L8898" s="170"/>
      <c r="M8898" s="170"/>
      <c r="N8898" s="170"/>
      <c r="O8898" s="170"/>
      <c r="P8898" s="170"/>
      <c r="Q8898" s="170"/>
      <c r="R8898" s="170"/>
      <c r="S8898" s="170"/>
      <c r="T8898" s="170"/>
      <c r="U8898" s="170"/>
      <c r="V8898" s="170"/>
      <c r="W8898" s="170"/>
      <c r="X8898" s="174"/>
      <c r="Y8898" s="170"/>
      <c r="Z8898" s="170"/>
      <c r="AA8898" s="170"/>
      <c r="AB8898" s="170"/>
      <c r="AC8898" s="170"/>
      <c r="AD8898" s="174"/>
      <c r="AE8898" s="170"/>
      <c r="AF8898" s="170"/>
      <c r="AI8898" s="170"/>
      <c r="AJ8898" s="170"/>
      <c r="AK8898" s="170"/>
      <c r="AL8898" s="170"/>
      <c r="AM8898" s="170"/>
      <c r="AN8898" s="170"/>
    </row>
    <row r="8899" spans="1:40" ht="52.5" customHeight="1" x14ac:dyDescent="0.2">
      <c r="A8899" s="170"/>
      <c r="B8899" s="170"/>
      <c r="C8899" s="170"/>
      <c r="D8899" s="170"/>
      <c r="E8899" s="170"/>
      <c r="F8899" s="170"/>
      <c r="G8899" s="170"/>
      <c r="H8899" s="170"/>
      <c r="I8899" s="170"/>
      <c r="J8899" s="170"/>
      <c r="K8899" s="170"/>
      <c r="L8899" s="170"/>
      <c r="M8899" s="170"/>
      <c r="N8899" s="170"/>
      <c r="O8899" s="170"/>
      <c r="P8899" s="170"/>
      <c r="Q8899" s="170"/>
      <c r="R8899" s="170"/>
      <c r="S8899" s="170"/>
      <c r="T8899" s="170"/>
      <c r="U8899" s="170"/>
      <c r="V8899" s="170"/>
      <c r="W8899" s="170"/>
      <c r="X8899" s="174"/>
      <c r="Y8899" s="170"/>
      <c r="Z8899" s="170"/>
      <c r="AA8899" s="170"/>
      <c r="AB8899" s="170"/>
      <c r="AC8899" s="170"/>
      <c r="AD8899" s="174"/>
      <c r="AE8899" s="170"/>
      <c r="AF8899" s="170"/>
      <c r="AI8899" s="170"/>
      <c r="AJ8899" s="170"/>
      <c r="AK8899" s="170"/>
      <c r="AL8899" s="170"/>
      <c r="AM8899" s="170"/>
      <c r="AN8899" s="170"/>
    </row>
    <row r="8900" spans="1:40" ht="52.5" customHeight="1" x14ac:dyDescent="0.2">
      <c r="A8900" s="170"/>
      <c r="B8900" s="170"/>
      <c r="C8900" s="170"/>
      <c r="D8900" s="170"/>
      <c r="E8900" s="170"/>
      <c r="F8900" s="170"/>
      <c r="G8900" s="170"/>
      <c r="H8900" s="170"/>
      <c r="I8900" s="170"/>
      <c r="J8900" s="170"/>
      <c r="K8900" s="170"/>
      <c r="L8900" s="170"/>
      <c r="M8900" s="170"/>
      <c r="N8900" s="170"/>
      <c r="O8900" s="170"/>
      <c r="P8900" s="170"/>
      <c r="Q8900" s="170"/>
      <c r="R8900" s="170"/>
      <c r="S8900" s="170"/>
      <c r="T8900" s="170"/>
      <c r="U8900" s="170"/>
      <c r="V8900" s="170"/>
      <c r="W8900" s="170"/>
      <c r="X8900" s="174"/>
      <c r="Y8900" s="170"/>
      <c r="Z8900" s="170"/>
      <c r="AA8900" s="170"/>
      <c r="AB8900" s="170"/>
      <c r="AC8900" s="170"/>
      <c r="AD8900" s="174"/>
      <c r="AE8900" s="170"/>
      <c r="AF8900" s="170"/>
      <c r="AI8900" s="170"/>
      <c r="AJ8900" s="170"/>
      <c r="AK8900" s="170"/>
      <c r="AL8900" s="170"/>
      <c r="AM8900" s="170"/>
      <c r="AN8900" s="170"/>
    </row>
    <row r="8901" spans="1:40" ht="52.5" customHeight="1" x14ac:dyDescent="0.2">
      <c r="A8901" s="170"/>
      <c r="B8901" s="170"/>
      <c r="C8901" s="170"/>
      <c r="D8901" s="170"/>
      <c r="E8901" s="170"/>
      <c r="F8901" s="170"/>
      <c r="G8901" s="170"/>
      <c r="H8901" s="170"/>
      <c r="I8901" s="170"/>
      <c r="J8901" s="170"/>
      <c r="K8901" s="170"/>
      <c r="L8901" s="170"/>
      <c r="M8901" s="170"/>
      <c r="N8901" s="170"/>
      <c r="O8901" s="170"/>
      <c r="P8901" s="170"/>
      <c r="Q8901" s="170"/>
      <c r="R8901" s="170"/>
      <c r="S8901" s="170"/>
      <c r="T8901" s="170"/>
      <c r="U8901" s="170"/>
      <c r="V8901" s="170"/>
      <c r="W8901" s="170"/>
      <c r="X8901" s="174"/>
      <c r="Y8901" s="170"/>
      <c r="Z8901" s="170"/>
      <c r="AA8901" s="170"/>
      <c r="AB8901" s="170"/>
      <c r="AC8901" s="170"/>
      <c r="AD8901" s="174"/>
      <c r="AE8901" s="170"/>
      <c r="AF8901" s="170"/>
      <c r="AI8901" s="170"/>
      <c r="AJ8901" s="170"/>
      <c r="AK8901" s="170"/>
      <c r="AL8901" s="170"/>
      <c r="AM8901" s="170"/>
      <c r="AN8901" s="170"/>
    </row>
    <row r="8902" spans="1:40" ht="52.5" customHeight="1" x14ac:dyDescent="0.2">
      <c r="A8902" s="170"/>
      <c r="B8902" s="170"/>
      <c r="C8902" s="170"/>
      <c r="D8902" s="170"/>
      <c r="E8902" s="170"/>
      <c r="F8902" s="170"/>
      <c r="G8902" s="170"/>
      <c r="H8902" s="170"/>
      <c r="I8902" s="170"/>
      <c r="J8902" s="170"/>
      <c r="K8902" s="170"/>
      <c r="L8902" s="170"/>
      <c r="M8902" s="170"/>
      <c r="N8902" s="170"/>
      <c r="O8902" s="170"/>
      <c r="P8902" s="170"/>
      <c r="Q8902" s="170"/>
      <c r="R8902" s="170"/>
      <c r="S8902" s="170"/>
      <c r="T8902" s="170"/>
      <c r="U8902" s="170"/>
      <c r="V8902" s="170"/>
      <c r="W8902" s="170"/>
      <c r="X8902" s="174"/>
      <c r="Y8902" s="170"/>
      <c r="Z8902" s="170"/>
      <c r="AA8902" s="170"/>
      <c r="AB8902" s="170"/>
      <c r="AC8902" s="170"/>
      <c r="AD8902" s="174"/>
      <c r="AE8902" s="170"/>
      <c r="AF8902" s="170"/>
      <c r="AI8902" s="170"/>
      <c r="AJ8902" s="170"/>
      <c r="AK8902" s="170"/>
      <c r="AL8902" s="170"/>
      <c r="AM8902" s="170"/>
      <c r="AN8902" s="170"/>
    </row>
    <row r="8903" spans="1:40" ht="52.5" customHeight="1" x14ac:dyDescent="0.2">
      <c r="A8903" s="170"/>
      <c r="B8903" s="170"/>
      <c r="C8903" s="170"/>
      <c r="D8903" s="170"/>
      <c r="E8903" s="170"/>
      <c r="F8903" s="170"/>
      <c r="G8903" s="170"/>
      <c r="H8903" s="170"/>
      <c r="I8903" s="170"/>
      <c r="J8903" s="170"/>
      <c r="K8903" s="170"/>
      <c r="L8903" s="170"/>
      <c r="M8903" s="170"/>
      <c r="N8903" s="170"/>
      <c r="O8903" s="170"/>
      <c r="P8903" s="170"/>
      <c r="Q8903" s="170"/>
      <c r="R8903" s="170"/>
      <c r="S8903" s="170"/>
      <c r="T8903" s="170"/>
      <c r="U8903" s="170"/>
      <c r="V8903" s="170"/>
      <c r="W8903" s="170"/>
      <c r="X8903" s="174"/>
      <c r="Y8903" s="170"/>
      <c r="Z8903" s="170"/>
      <c r="AA8903" s="170"/>
      <c r="AB8903" s="170"/>
      <c r="AC8903" s="170"/>
      <c r="AD8903" s="174"/>
      <c r="AE8903" s="170"/>
      <c r="AF8903" s="170"/>
      <c r="AI8903" s="170"/>
      <c r="AJ8903" s="170"/>
      <c r="AK8903" s="170"/>
      <c r="AL8903" s="170"/>
      <c r="AM8903" s="170"/>
      <c r="AN8903" s="170"/>
    </row>
    <row r="8904" spans="1:40" ht="52.5" customHeight="1" x14ac:dyDescent="0.2">
      <c r="A8904" s="170"/>
      <c r="B8904" s="170"/>
      <c r="C8904" s="170"/>
      <c r="D8904" s="170"/>
      <c r="E8904" s="170"/>
      <c r="F8904" s="170"/>
      <c r="G8904" s="170"/>
      <c r="H8904" s="170"/>
      <c r="I8904" s="170"/>
      <c r="J8904" s="170"/>
      <c r="K8904" s="170"/>
      <c r="L8904" s="170"/>
      <c r="M8904" s="170"/>
      <c r="N8904" s="170"/>
      <c r="O8904" s="170"/>
      <c r="P8904" s="170"/>
      <c r="Q8904" s="170"/>
      <c r="R8904" s="170"/>
      <c r="S8904" s="170"/>
      <c r="T8904" s="170"/>
      <c r="U8904" s="170"/>
      <c r="V8904" s="170"/>
      <c r="W8904" s="170"/>
      <c r="X8904" s="174"/>
      <c r="Y8904" s="170"/>
      <c r="Z8904" s="170"/>
      <c r="AA8904" s="170"/>
      <c r="AB8904" s="170"/>
      <c r="AC8904" s="170"/>
      <c r="AD8904" s="174"/>
      <c r="AE8904" s="170"/>
      <c r="AF8904" s="170"/>
      <c r="AI8904" s="170"/>
      <c r="AJ8904" s="170"/>
      <c r="AK8904" s="170"/>
      <c r="AL8904" s="170"/>
      <c r="AM8904" s="170"/>
      <c r="AN8904" s="170"/>
    </row>
    <row r="8905" spans="1:40" ht="52.5" customHeight="1" x14ac:dyDescent="0.2">
      <c r="A8905" s="170"/>
      <c r="B8905" s="170"/>
      <c r="C8905" s="170"/>
      <c r="D8905" s="170"/>
      <c r="E8905" s="170"/>
      <c r="F8905" s="170"/>
      <c r="G8905" s="170"/>
      <c r="H8905" s="170"/>
      <c r="I8905" s="170"/>
      <c r="J8905" s="170"/>
      <c r="K8905" s="170"/>
      <c r="L8905" s="170"/>
      <c r="M8905" s="170"/>
      <c r="N8905" s="170"/>
      <c r="O8905" s="170"/>
      <c r="P8905" s="170"/>
      <c r="Q8905" s="170"/>
      <c r="R8905" s="170"/>
      <c r="S8905" s="170"/>
      <c r="T8905" s="170"/>
      <c r="U8905" s="170"/>
      <c r="V8905" s="170"/>
      <c r="W8905" s="170"/>
      <c r="X8905" s="174"/>
      <c r="Y8905" s="170"/>
      <c r="Z8905" s="170"/>
      <c r="AA8905" s="170"/>
      <c r="AB8905" s="170"/>
      <c r="AC8905" s="170"/>
      <c r="AD8905" s="174"/>
      <c r="AE8905" s="170"/>
      <c r="AF8905" s="170"/>
      <c r="AI8905" s="170"/>
      <c r="AJ8905" s="170"/>
      <c r="AK8905" s="170"/>
      <c r="AL8905" s="170"/>
      <c r="AM8905" s="170"/>
      <c r="AN8905" s="170"/>
    </row>
    <row r="8906" spans="1:40" ht="52.5" customHeight="1" x14ac:dyDescent="0.2">
      <c r="A8906" s="170"/>
      <c r="B8906" s="170"/>
      <c r="C8906" s="170"/>
      <c r="D8906" s="170"/>
      <c r="E8906" s="170"/>
      <c r="F8906" s="170"/>
      <c r="G8906" s="170"/>
      <c r="H8906" s="170"/>
      <c r="I8906" s="170"/>
      <c r="J8906" s="170"/>
      <c r="K8906" s="170"/>
      <c r="L8906" s="170"/>
      <c r="M8906" s="170"/>
      <c r="N8906" s="170"/>
      <c r="O8906" s="170"/>
      <c r="P8906" s="170"/>
      <c r="Q8906" s="170"/>
      <c r="R8906" s="170"/>
      <c r="S8906" s="170"/>
      <c r="T8906" s="170"/>
      <c r="U8906" s="170"/>
      <c r="V8906" s="170"/>
      <c r="W8906" s="170"/>
      <c r="X8906" s="174"/>
      <c r="Y8906" s="170"/>
      <c r="Z8906" s="170"/>
      <c r="AA8906" s="170"/>
      <c r="AB8906" s="170"/>
      <c r="AC8906" s="170"/>
      <c r="AD8906" s="174"/>
      <c r="AE8906" s="170"/>
      <c r="AF8906" s="170"/>
      <c r="AI8906" s="170"/>
      <c r="AJ8906" s="170"/>
      <c r="AK8906" s="170"/>
      <c r="AL8906" s="170"/>
      <c r="AM8906" s="170"/>
      <c r="AN8906" s="170"/>
    </row>
    <row r="8907" spans="1:40" ht="52.5" customHeight="1" x14ac:dyDescent="0.2">
      <c r="A8907" s="170"/>
      <c r="B8907" s="170"/>
      <c r="C8907" s="170"/>
      <c r="D8907" s="170"/>
      <c r="E8907" s="170"/>
      <c r="F8907" s="170"/>
      <c r="G8907" s="170"/>
      <c r="H8907" s="170"/>
      <c r="I8907" s="170"/>
      <c r="J8907" s="170"/>
      <c r="K8907" s="170"/>
      <c r="L8907" s="170"/>
      <c r="M8907" s="170"/>
      <c r="N8907" s="170"/>
      <c r="O8907" s="170"/>
      <c r="P8907" s="170"/>
      <c r="Q8907" s="170"/>
      <c r="R8907" s="170"/>
      <c r="S8907" s="170"/>
      <c r="T8907" s="170"/>
      <c r="U8907" s="170"/>
      <c r="V8907" s="170"/>
      <c r="W8907" s="170"/>
      <c r="X8907" s="174"/>
      <c r="Y8907" s="170"/>
      <c r="Z8907" s="170"/>
      <c r="AA8907" s="170"/>
      <c r="AB8907" s="170"/>
      <c r="AC8907" s="170"/>
      <c r="AD8907" s="174"/>
      <c r="AE8907" s="170"/>
      <c r="AF8907" s="170"/>
      <c r="AI8907" s="170"/>
      <c r="AJ8907" s="170"/>
      <c r="AK8907" s="170"/>
      <c r="AL8907" s="170"/>
      <c r="AM8907" s="170"/>
      <c r="AN8907" s="170"/>
    </row>
    <row r="8908" spans="1:40" ht="52.5" customHeight="1" x14ac:dyDescent="0.2">
      <c r="A8908" s="170"/>
      <c r="B8908" s="170"/>
      <c r="C8908" s="170"/>
      <c r="D8908" s="170"/>
      <c r="E8908" s="170"/>
      <c r="F8908" s="170"/>
      <c r="G8908" s="170"/>
      <c r="H8908" s="170"/>
      <c r="I8908" s="170"/>
      <c r="J8908" s="170"/>
      <c r="K8908" s="170"/>
      <c r="L8908" s="170"/>
      <c r="M8908" s="170"/>
      <c r="N8908" s="170"/>
      <c r="O8908" s="170"/>
      <c r="P8908" s="170"/>
      <c r="Q8908" s="170"/>
      <c r="R8908" s="170"/>
      <c r="S8908" s="170"/>
      <c r="T8908" s="170"/>
      <c r="U8908" s="170"/>
      <c r="V8908" s="170"/>
      <c r="W8908" s="170"/>
      <c r="X8908" s="174"/>
      <c r="Y8908" s="170"/>
      <c r="Z8908" s="170"/>
      <c r="AA8908" s="170"/>
      <c r="AB8908" s="170"/>
      <c r="AC8908" s="170"/>
      <c r="AD8908" s="174"/>
      <c r="AE8908" s="170"/>
      <c r="AF8908" s="170"/>
      <c r="AI8908" s="170"/>
      <c r="AJ8908" s="170"/>
      <c r="AK8908" s="170"/>
      <c r="AL8908" s="170"/>
      <c r="AM8908" s="170"/>
      <c r="AN8908" s="170"/>
    </row>
    <row r="8909" spans="1:40" ht="52.5" customHeight="1" x14ac:dyDescent="0.2">
      <c r="A8909" s="170"/>
      <c r="B8909" s="170"/>
      <c r="C8909" s="170"/>
      <c r="D8909" s="170"/>
      <c r="E8909" s="170"/>
      <c r="F8909" s="170"/>
      <c r="G8909" s="170"/>
      <c r="H8909" s="170"/>
      <c r="I8909" s="170"/>
      <c r="J8909" s="170"/>
      <c r="K8909" s="170"/>
      <c r="L8909" s="170"/>
      <c r="M8909" s="170"/>
      <c r="N8909" s="170"/>
      <c r="O8909" s="170"/>
      <c r="P8909" s="170"/>
      <c r="Q8909" s="170"/>
      <c r="R8909" s="170"/>
      <c r="S8909" s="170"/>
      <c r="T8909" s="170"/>
      <c r="U8909" s="170"/>
      <c r="V8909" s="170"/>
      <c r="W8909" s="170"/>
      <c r="X8909" s="174"/>
      <c r="Y8909" s="170"/>
      <c r="Z8909" s="170"/>
      <c r="AA8909" s="170"/>
      <c r="AB8909" s="170"/>
      <c r="AC8909" s="170"/>
      <c r="AD8909" s="174"/>
      <c r="AE8909" s="170"/>
      <c r="AF8909" s="170"/>
      <c r="AI8909" s="170"/>
      <c r="AJ8909" s="170"/>
      <c r="AK8909" s="170"/>
      <c r="AL8909" s="170"/>
      <c r="AM8909" s="170"/>
      <c r="AN8909" s="170"/>
    </row>
    <row r="8910" spans="1:40" ht="52.5" customHeight="1" x14ac:dyDescent="0.2">
      <c r="A8910" s="170"/>
      <c r="B8910" s="170"/>
      <c r="C8910" s="170"/>
      <c r="D8910" s="170"/>
      <c r="E8910" s="170"/>
      <c r="F8910" s="170"/>
      <c r="G8910" s="170"/>
      <c r="H8910" s="170"/>
      <c r="I8910" s="170"/>
      <c r="J8910" s="170"/>
      <c r="K8910" s="170"/>
      <c r="L8910" s="170"/>
      <c r="M8910" s="170"/>
      <c r="N8910" s="170"/>
      <c r="O8910" s="170"/>
      <c r="P8910" s="170"/>
      <c r="Q8910" s="170"/>
      <c r="R8910" s="170"/>
      <c r="S8910" s="170"/>
      <c r="T8910" s="170"/>
      <c r="U8910" s="170"/>
      <c r="V8910" s="170"/>
      <c r="W8910" s="170"/>
      <c r="X8910" s="174"/>
      <c r="Y8910" s="170"/>
      <c r="Z8910" s="170"/>
      <c r="AA8910" s="170"/>
      <c r="AB8910" s="170"/>
      <c r="AC8910" s="170"/>
      <c r="AD8910" s="174"/>
      <c r="AE8910" s="170"/>
      <c r="AF8910" s="170"/>
      <c r="AI8910" s="170"/>
      <c r="AJ8910" s="170"/>
      <c r="AK8910" s="170"/>
      <c r="AL8910" s="170"/>
      <c r="AM8910" s="170"/>
      <c r="AN8910" s="170"/>
    </row>
    <row r="8911" spans="1:40" ht="52.5" customHeight="1" x14ac:dyDescent="0.2">
      <c r="A8911" s="170"/>
      <c r="B8911" s="170"/>
      <c r="C8911" s="170"/>
      <c r="D8911" s="170"/>
      <c r="E8911" s="170"/>
      <c r="F8911" s="170"/>
      <c r="G8911" s="170"/>
      <c r="H8911" s="170"/>
      <c r="I8911" s="170"/>
      <c r="J8911" s="170"/>
      <c r="K8911" s="170"/>
      <c r="L8911" s="170"/>
      <c r="M8911" s="170"/>
      <c r="N8911" s="170"/>
      <c r="O8911" s="170"/>
      <c r="P8911" s="170"/>
      <c r="Q8911" s="170"/>
      <c r="R8911" s="170"/>
      <c r="S8911" s="170"/>
      <c r="T8911" s="170"/>
      <c r="U8911" s="170"/>
      <c r="V8911" s="170"/>
      <c r="W8911" s="170"/>
      <c r="X8911" s="174"/>
      <c r="Y8911" s="170"/>
      <c r="Z8911" s="170"/>
      <c r="AA8911" s="170"/>
      <c r="AB8911" s="170"/>
      <c r="AC8911" s="170"/>
      <c r="AD8911" s="174"/>
      <c r="AE8911" s="170"/>
      <c r="AF8911" s="170"/>
      <c r="AI8911" s="170"/>
      <c r="AJ8911" s="170"/>
      <c r="AK8911" s="170"/>
      <c r="AL8911" s="170"/>
      <c r="AM8911" s="170"/>
      <c r="AN8911" s="170"/>
    </row>
    <row r="8912" spans="1:40" ht="52.5" customHeight="1" x14ac:dyDescent="0.2">
      <c r="A8912" s="170"/>
      <c r="B8912" s="170"/>
      <c r="C8912" s="170"/>
      <c r="D8912" s="170"/>
      <c r="E8912" s="170"/>
      <c r="F8912" s="170"/>
      <c r="G8912" s="170"/>
      <c r="H8912" s="170"/>
      <c r="I8912" s="170"/>
      <c r="J8912" s="170"/>
      <c r="K8912" s="170"/>
      <c r="L8912" s="170"/>
      <c r="M8912" s="170"/>
      <c r="N8912" s="170"/>
      <c r="O8912" s="170"/>
      <c r="P8912" s="170"/>
      <c r="Q8912" s="170"/>
      <c r="R8912" s="170"/>
      <c r="S8912" s="170"/>
      <c r="T8912" s="170"/>
      <c r="U8912" s="170"/>
      <c r="V8912" s="170"/>
      <c r="W8912" s="170"/>
      <c r="X8912" s="174"/>
      <c r="Y8912" s="170"/>
      <c r="Z8912" s="170"/>
      <c r="AA8912" s="170"/>
      <c r="AB8912" s="170"/>
      <c r="AC8912" s="170"/>
      <c r="AD8912" s="174"/>
      <c r="AE8912" s="170"/>
      <c r="AF8912" s="170"/>
      <c r="AI8912" s="170"/>
      <c r="AJ8912" s="170"/>
      <c r="AK8912" s="170"/>
      <c r="AL8912" s="170"/>
      <c r="AM8912" s="170"/>
      <c r="AN8912" s="170"/>
    </row>
    <row r="8913" spans="1:40" ht="52.5" customHeight="1" x14ac:dyDescent="0.2">
      <c r="A8913" s="170"/>
      <c r="B8913" s="170"/>
      <c r="C8913" s="170"/>
      <c r="D8913" s="170"/>
      <c r="E8913" s="170"/>
      <c r="F8913" s="170"/>
      <c r="G8913" s="170"/>
      <c r="H8913" s="170"/>
      <c r="I8913" s="170"/>
      <c r="J8913" s="170"/>
      <c r="K8913" s="170"/>
      <c r="L8913" s="170"/>
      <c r="M8913" s="170"/>
      <c r="N8913" s="170"/>
      <c r="O8913" s="170"/>
      <c r="P8913" s="170"/>
      <c r="Q8913" s="170"/>
      <c r="R8913" s="170"/>
      <c r="S8913" s="170"/>
      <c r="T8913" s="170"/>
      <c r="U8913" s="170"/>
      <c r="V8913" s="170"/>
      <c r="W8913" s="170"/>
      <c r="X8913" s="174"/>
      <c r="Y8913" s="170"/>
      <c r="Z8913" s="170"/>
      <c r="AA8913" s="170"/>
      <c r="AB8913" s="170"/>
      <c r="AC8913" s="170"/>
      <c r="AD8913" s="174"/>
      <c r="AE8913" s="170"/>
      <c r="AF8913" s="170"/>
      <c r="AI8913" s="170"/>
      <c r="AJ8913" s="170"/>
      <c r="AK8913" s="170"/>
      <c r="AL8913" s="170"/>
      <c r="AM8913" s="170"/>
      <c r="AN8913" s="170"/>
    </row>
    <row r="8914" spans="1:40" ht="52.5" customHeight="1" x14ac:dyDescent="0.2">
      <c r="A8914" s="170"/>
      <c r="B8914" s="170"/>
      <c r="C8914" s="170"/>
      <c r="D8914" s="170"/>
      <c r="E8914" s="170"/>
      <c r="F8914" s="170"/>
      <c r="G8914" s="170"/>
      <c r="H8914" s="170"/>
      <c r="I8914" s="170"/>
      <c r="J8914" s="170"/>
      <c r="K8914" s="170"/>
      <c r="L8914" s="170"/>
      <c r="M8914" s="170"/>
      <c r="N8914" s="170"/>
      <c r="O8914" s="170"/>
      <c r="P8914" s="170"/>
      <c r="Q8914" s="170"/>
      <c r="R8914" s="170"/>
      <c r="S8914" s="170"/>
      <c r="T8914" s="170"/>
      <c r="U8914" s="170"/>
      <c r="V8914" s="170"/>
      <c r="W8914" s="170"/>
      <c r="X8914" s="174"/>
      <c r="Y8914" s="170"/>
      <c r="Z8914" s="170"/>
      <c r="AA8914" s="170"/>
      <c r="AB8914" s="170"/>
      <c r="AC8914" s="170"/>
      <c r="AD8914" s="174"/>
      <c r="AE8914" s="170"/>
      <c r="AF8914" s="170"/>
      <c r="AI8914" s="170"/>
      <c r="AJ8914" s="170"/>
      <c r="AK8914" s="170"/>
      <c r="AL8914" s="170"/>
      <c r="AM8914" s="170"/>
      <c r="AN8914" s="170"/>
    </row>
    <row r="8915" spans="1:40" ht="52.5" customHeight="1" x14ac:dyDescent="0.2">
      <c r="A8915" s="170"/>
      <c r="B8915" s="170"/>
      <c r="C8915" s="170"/>
      <c r="D8915" s="170"/>
      <c r="E8915" s="170"/>
      <c r="F8915" s="170"/>
      <c r="G8915" s="170"/>
      <c r="H8915" s="170"/>
      <c r="I8915" s="170"/>
      <c r="J8915" s="170"/>
      <c r="K8915" s="170"/>
      <c r="L8915" s="170"/>
      <c r="M8915" s="170"/>
      <c r="N8915" s="170"/>
      <c r="O8915" s="170"/>
      <c r="P8915" s="170"/>
      <c r="Q8915" s="170"/>
      <c r="R8915" s="170"/>
      <c r="S8915" s="170"/>
      <c r="T8915" s="170"/>
      <c r="U8915" s="170"/>
      <c r="V8915" s="170"/>
      <c r="W8915" s="170"/>
      <c r="X8915" s="174"/>
      <c r="Y8915" s="170"/>
      <c r="Z8915" s="170"/>
      <c r="AA8915" s="170"/>
      <c r="AB8915" s="170"/>
      <c r="AC8915" s="170"/>
      <c r="AD8915" s="174"/>
      <c r="AE8915" s="170"/>
      <c r="AF8915" s="170"/>
      <c r="AI8915" s="170"/>
      <c r="AJ8915" s="170"/>
      <c r="AK8915" s="170"/>
      <c r="AL8915" s="170"/>
      <c r="AM8915" s="170"/>
      <c r="AN8915" s="170"/>
    </row>
    <row r="8916" spans="1:40" ht="52.5" customHeight="1" x14ac:dyDescent="0.2">
      <c r="A8916" s="170"/>
      <c r="B8916" s="170"/>
      <c r="C8916" s="170"/>
      <c r="D8916" s="170"/>
      <c r="E8916" s="170"/>
      <c r="F8916" s="170"/>
      <c r="G8916" s="170"/>
      <c r="H8916" s="170"/>
      <c r="I8916" s="170"/>
      <c r="J8916" s="170"/>
      <c r="K8916" s="170"/>
      <c r="L8916" s="170"/>
      <c r="M8916" s="170"/>
      <c r="N8916" s="170"/>
      <c r="O8916" s="170"/>
      <c r="P8916" s="170"/>
      <c r="Q8916" s="170"/>
      <c r="R8916" s="170"/>
      <c r="S8916" s="170"/>
      <c r="T8916" s="170"/>
      <c r="U8916" s="170"/>
      <c r="V8916" s="170"/>
      <c r="W8916" s="170"/>
      <c r="X8916" s="174"/>
      <c r="Y8916" s="170"/>
      <c r="Z8916" s="170"/>
      <c r="AA8916" s="170"/>
      <c r="AB8916" s="170"/>
      <c r="AC8916" s="170"/>
      <c r="AD8916" s="174"/>
      <c r="AE8916" s="170"/>
      <c r="AF8916" s="170"/>
      <c r="AI8916" s="170"/>
      <c r="AJ8916" s="170"/>
      <c r="AK8916" s="170"/>
      <c r="AL8916" s="170"/>
      <c r="AM8916" s="170"/>
      <c r="AN8916" s="170"/>
    </row>
    <row r="8917" spans="1:40" ht="52.5" customHeight="1" x14ac:dyDescent="0.2">
      <c r="A8917" s="170"/>
      <c r="B8917" s="170"/>
      <c r="C8917" s="170"/>
      <c r="D8917" s="170"/>
      <c r="E8917" s="170"/>
      <c r="F8917" s="170"/>
      <c r="G8917" s="170"/>
      <c r="H8917" s="170"/>
      <c r="I8917" s="170"/>
      <c r="J8917" s="170"/>
      <c r="K8917" s="170"/>
      <c r="L8917" s="170"/>
      <c r="M8917" s="170"/>
      <c r="N8917" s="170"/>
      <c r="O8917" s="170"/>
      <c r="P8917" s="170"/>
      <c r="Q8917" s="170"/>
      <c r="R8917" s="170"/>
      <c r="S8917" s="170"/>
      <c r="T8917" s="170"/>
      <c r="U8917" s="170"/>
      <c r="V8917" s="170"/>
      <c r="W8917" s="170"/>
      <c r="X8917" s="174"/>
      <c r="Y8917" s="170"/>
      <c r="Z8917" s="170"/>
      <c r="AA8917" s="170"/>
      <c r="AB8917" s="170"/>
      <c r="AC8917" s="170"/>
      <c r="AD8917" s="174"/>
      <c r="AE8917" s="170"/>
      <c r="AF8917" s="170"/>
      <c r="AI8917" s="170"/>
      <c r="AJ8917" s="170"/>
      <c r="AK8917" s="170"/>
      <c r="AL8917" s="170"/>
      <c r="AM8917" s="170"/>
      <c r="AN8917" s="170"/>
    </row>
    <row r="8918" spans="1:40" ht="52.5" customHeight="1" x14ac:dyDescent="0.2">
      <c r="A8918" s="170"/>
      <c r="B8918" s="170"/>
      <c r="C8918" s="170"/>
      <c r="D8918" s="170"/>
      <c r="E8918" s="170"/>
      <c r="F8918" s="170"/>
      <c r="G8918" s="170"/>
      <c r="H8918" s="170"/>
      <c r="I8918" s="170"/>
      <c r="J8918" s="170"/>
      <c r="K8918" s="170"/>
      <c r="L8918" s="170"/>
      <c r="M8918" s="170"/>
      <c r="N8918" s="170"/>
      <c r="O8918" s="170"/>
      <c r="P8918" s="170"/>
      <c r="Q8918" s="170"/>
      <c r="R8918" s="170"/>
      <c r="S8918" s="170"/>
      <c r="T8918" s="170"/>
      <c r="U8918" s="170"/>
      <c r="V8918" s="170"/>
      <c r="W8918" s="170"/>
      <c r="X8918" s="174"/>
      <c r="Y8918" s="170"/>
      <c r="Z8918" s="170"/>
      <c r="AA8918" s="170"/>
      <c r="AB8918" s="170"/>
      <c r="AC8918" s="170"/>
      <c r="AD8918" s="174"/>
      <c r="AE8918" s="170"/>
      <c r="AF8918" s="170"/>
      <c r="AI8918" s="170"/>
      <c r="AJ8918" s="170"/>
      <c r="AK8918" s="170"/>
      <c r="AL8918" s="170"/>
      <c r="AM8918" s="170"/>
      <c r="AN8918" s="170"/>
    </row>
    <row r="8919" spans="1:40" ht="52.5" customHeight="1" x14ac:dyDescent="0.2">
      <c r="A8919" s="170"/>
      <c r="B8919" s="170"/>
      <c r="C8919" s="170"/>
      <c r="D8919" s="170"/>
      <c r="E8919" s="170"/>
      <c r="F8919" s="170"/>
      <c r="G8919" s="170"/>
      <c r="H8919" s="170"/>
      <c r="I8919" s="170"/>
      <c r="J8919" s="170"/>
      <c r="K8919" s="170"/>
      <c r="L8919" s="170"/>
      <c r="M8919" s="170"/>
      <c r="N8919" s="170"/>
      <c r="O8919" s="170"/>
      <c r="P8919" s="170"/>
      <c r="Q8919" s="170"/>
      <c r="R8919" s="170"/>
      <c r="S8919" s="170"/>
      <c r="T8919" s="170"/>
      <c r="U8919" s="170"/>
      <c r="V8919" s="170"/>
      <c r="W8919" s="170"/>
      <c r="X8919" s="174"/>
      <c r="Y8919" s="170"/>
      <c r="Z8919" s="170"/>
      <c r="AA8919" s="170"/>
      <c r="AB8919" s="170"/>
      <c r="AC8919" s="170"/>
      <c r="AD8919" s="174"/>
      <c r="AE8919" s="170"/>
      <c r="AF8919" s="170"/>
      <c r="AI8919" s="170"/>
      <c r="AJ8919" s="170"/>
      <c r="AK8919" s="170"/>
      <c r="AL8919" s="170"/>
      <c r="AM8919" s="170"/>
      <c r="AN8919" s="170"/>
    </row>
    <row r="8920" spans="1:40" ht="52.5" customHeight="1" x14ac:dyDescent="0.2">
      <c r="A8920" s="170"/>
      <c r="B8920" s="170"/>
      <c r="C8920" s="170"/>
      <c r="D8920" s="170"/>
      <c r="E8920" s="170"/>
      <c r="F8920" s="170"/>
      <c r="G8920" s="170"/>
      <c r="H8920" s="170"/>
      <c r="I8920" s="170"/>
      <c r="J8920" s="170"/>
      <c r="K8920" s="170"/>
      <c r="L8920" s="170"/>
      <c r="M8920" s="170"/>
      <c r="N8920" s="170"/>
      <c r="O8920" s="170"/>
      <c r="P8920" s="170"/>
      <c r="Q8920" s="170"/>
      <c r="R8920" s="170"/>
      <c r="S8920" s="170"/>
      <c r="T8920" s="170"/>
      <c r="U8920" s="170"/>
      <c r="V8920" s="170"/>
      <c r="W8920" s="170"/>
      <c r="X8920" s="174"/>
      <c r="Y8920" s="170"/>
      <c r="Z8920" s="170"/>
      <c r="AA8920" s="170"/>
      <c r="AB8920" s="170"/>
      <c r="AC8920" s="170"/>
      <c r="AD8920" s="174"/>
      <c r="AE8920" s="170"/>
      <c r="AF8920" s="170"/>
      <c r="AI8920" s="170"/>
      <c r="AJ8920" s="170"/>
      <c r="AK8920" s="170"/>
      <c r="AL8920" s="170"/>
      <c r="AM8920" s="170"/>
      <c r="AN8920" s="170"/>
    </row>
    <row r="8921" spans="1:40" ht="52.5" customHeight="1" x14ac:dyDescent="0.2">
      <c r="A8921" s="170"/>
      <c r="B8921" s="170"/>
      <c r="C8921" s="170"/>
      <c r="D8921" s="170"/>
      <c r="E8921" s="170"/>
      <c r="F8921" s="170"/>
      <c r="G8921" s="170"/>
      <c r="H8921" s="170"/>
      <c r="I8921" s="170"/>
      <c r="J8921" s="170"/>
      <c r="K8921" s="170"/>
      <c r="L8921" s="170"/>
      <c r="M8921" s="170"/>
      <c r="N8921" s="170"/>
      <c r="O8921" s="170"/>
      <c r="P8921" s="170"/>
      <c r="Q8921" s="170"/>
      <c r="R8921" s="170"/>
      <c r="S8921" s="170"/>
      <c r="T8921" s="170"/>
      <c r="U8921" s="170"/>
      <c r="V8921" s="170"/>
      <c r="W8921" s="170"/>
      <c r="X8921" s="174"/>
      <c r="Y8921" s="170"/>
      <c r="Z8921" s="170"/>
      <c r="AA8921" s="170"/>
      <c r="AB8921" s="170"/>
      <c r="AC8921" s="170"/>
      <c r="AD8921" s="174"/>
      <c r="AE8921" s="170"/>
      <c r="AF8921" s="170"/>
      <c r="AI8921" s="170"/>
      <c r="AJ8921" s="170"/>
      <c r="AK8921" s="170"/>
      <c r="AL8921" s="170"/>
      <c r="AM8921" s="170"/>
      <c r="AN8921" s="170"/>
    </row>
    <row r="8922" spans="1:40" ht="52.5" customHeight="1" x14ac:dyDescent="0.2">
      <c r="A8922" s="170"/>
      <c r="B8922" s="170"/>
      <c r="C8922" s="170"/>
      <c r="D8922" s="170"/>
      <c r="E8922" s="170"/>
      <c r="F8922" s="170"/>
      <c r="G8922" s="170"/>
      <c r="H8922" s="170"/>
      <c r="I8922" s="170"/>
      <c r="J8922" s="170"/>
      <c r="K8922" s="170"/>
      <c r="L8922" s="170"/>
      <c r="M8922" s="170"/>
      <c r="N8922" s="170"/>
      <c r="O8922" s="170"/>
      <c r="P8922" s="170"/>
      <c r="Q8922" s="170"/>
      <c r="R8922" s="170"/>
      <c r="S8922" s="170"/>
      <c r="T8922" s="170"/>
      <c r="U8922" s="170"/>
      <c r="V8922" s="170"/>
      <c r="W8922" s="170"/>
      <c r="X8922" s="174"/>
      <c r="Y8922" s="170"/>
      <c r="Z8922" s="170"/>
      <c r="AA8922" s="170"/>
      <c r="AB8922" s="170"/>
      <c r="AC8922" s="170"/>
      <c r="AD8922" s="174"/>
      <c r="AE8922" s="170"/>
      <c r="AF8922" s="170"/>
      <c r="AI8922" s="170"/>
      <c r="AJ8922" s="170"/>
      <c r="AK8922" s="170"/>
      <c r="AL8922" s="170"/>
      <c r="AM8922" s="170"/>
      <c r="AN8922" s="170"/>
    </row>
    <row r="8923" spans="1:40" ht="52.5" customHeight="1" x14ac:dyDescent="0.2">
      <c r="A8923" s="170"/>
      <c r="B8923" s="170"/>
      <c r="C8923" s="170"/>
      <c r="D8923" s="170"/>
      <c r="E8923" s="170"/>
      <c r="F8923" s="170"/>
      <c r="G8923" s="170"/>
      <c r="H8923" s="170"/>
      <c r="I8923" s="170"/>
      <c r="J8923" s="170"/>
      <c r="K8923" s="170"/>
      <c r="L8923" s="170"/>
      <c r="M8923" s="170"/>
      <c r="N8923" s="170"/>
      <c r="O8923" s="170"/>
      <c r="P8923" s="170"/>
      <c r="Q8923" s="170"/>
      <c r="R8923" s="170"/>
      <c r="S8923" s="170"/>
      <c r="T8923" s="170"/>
      <c r="U8923" s="170"/>
      <c r="V8923" s="170"/>
      <c r="W8923" s="170"/>
      <c r="X8923" s="174"/>
      <c r="Y8923" s="170"/>
      <c r="Z8923" s="170"/>
      <c r="AA8923" s="170"/>
      <c r="AB8923" s="170"/>
      <c r="AC8923" s="170"/>
      <c r="AD8923" s="174"/>
      <c r="AE8923" s="170"/>
      <c r="AF8923" s="170"/>
      <c r="AI8923" s="170"/>
      <c r="AJ8923" s="170"/>
      <c r="AK8923" s="170"/>
      <c r="AL8923" s="170"/>
      <c r="AM8923" s="170"/>
      <c r="AN8923" s="170"/>
    </row>
    <row r="8924" spans="1:40" ht="52.5" customHeight="1" x14ac:dyDescent="0.2">
      <c r="A8924" s="170"/>
      <c r="B8924" s="170"/>
      <c r="C8924" s="170"/>
      <c r="D8924" s="170"/>
      <c r="E8924" s="170"/>
      <c r="F8924" s="170"/>
      <c r="G8924" s="170"/>
      <c r="H8924" s="170"/>
      <c r="I8924" s="170"/>
      <c r="J8924" s="170"/>
      <c r="K8924" s="170"/>
      <c r="L8924" s="170"/>
      <c r="M8924" s="170"/>
      <c r="N8924" s="170"/>
      <c r="O8924" s="170"/>
      <c r="P8924" s="170"/>
      <c r="Q8924" s="170"/>
      <c r="R8924" s="170"/>
      <c r="S8924" s="170"/>
      <c r="T8924" s="170"/>
      <c r="U8924" s="170"/>
      <c r="V8924" s="170"/>
      <c r="W8924" s="170"/>
      <c r="X8924" s="174"/>
      <c r="Y8924" s="170"/>
      <c r="Z8924" s="170"/>
      <c r="AA8924" s="170"/>
      <c r="AB8924" s="170"/>
      <c r="AC8924" s="170"/>
      <c r="AD8924" s="174"/>
      <c r="AE8924" s="170"/>
      <c r="AF8924" s="170"/>
      <c r="AI8924" s="170"/>
      <c r="AJ8924" s="170"/>
      <c r="AK8924" s="170"/>
      <c r="AL8924" s="170"/>
      <c r="AM8924" s="170"/>
      <c r="AN8924" s="170"/>
    </row>
    <row r="8925" spans="1:40" ht="52.5" customHeight="1" x14ac:dyDescent="0.2">
      <c r="A8925" s="170"/>
      <c r="B8925" s="170"/>
      <c r="C8925" s="170"/>
      <c r="D8925" s="170"/>
      <c r="E8925" s="170"/>
      <c r="F8925" s="170"/>
      <c r="G8925" s="170"/>
      <c r="H8925" s="170"/>
      <c r="I8925" s="170"/>
      <c r="J8925" s="170"/>
      <c r="K8925" s="170"/>
      <c r="L8925" s="170"/>
      <c r="M8925" s="170"/>
      <c r="N8925" s="170"/>
      <c r="O8925" s="170"/>
      <c r="P8925" s="170"/>
      <c r="Q8925" s="170"/>
      <c r="R8925" s="170"/>
      <c r="S8925" s="170"/>
      <c r="T8925" s="170"/>
      <c r="U8925" s="170"/>
      <c r="V8925" s="170"/>
      <c r="W8925" s="170"/>
      <c r="X8925" s="174"/>
      <c r="Y8925" s="170"/>
      <c r="Z8925" s="170"/>
      <c r="AA8925" s="170"/>
      <c r="AB8925" s="170"/>
      <c r="AC8925" s="170"/>
      <c r="AD8925" s="174"/>
      <c r="AE8925" s="170"/>
      <c r="AF8925" s="170"/>
      <c r="AI8925" s="170"/>
      <c r="AJ8925" s="170"/>
      <c r="AK8925" s="170"/>
      <c r="AL8925" s="170"/>
      <c r="AM8925" s="170"/>
      <c r="AN8925" s="170"/>
    </row>
    <row r="8926" spans="1:40" ht="52.5" customHeight="1" x14ac:dyDescent="0.2">
      <c r="A8926" s="170"/>
      <c r="B8926" s="170"/>
      <c r="C8926" s="170"/>
      <c r="D8926" s="170"/>
      <c r="E8926" s="170"/>
      <c r="F8926" s="170"/>
      <c r="G8926" s="170"/>
      <c r="H8926" s="170"/>
      <c r="I8926" s="170"/>
      <c r="J8926" s="170"/>
      <c r="K8926" s="170"/>
      <c r="L8926" s="170"/>
      <c r="M8926" s="170"/>
      <c r="N8926" s="170"/>
      <c r="O8926" s="170"/>
      <c r="P8926" s="170"/>
      <c r="Q8926" s="170"/>
      <c r="R8926" s="170"/>
      <c r="S8926" s="170"/>
      <c r="T8926" s="170"/>
      <c r="U8926" s="170"/>
      <c r="V8926" s="170"/>
      <c r="W8926" s="170"/>
      <c r="X8926" s="174"/>
      <c r="Y8926" s="170"/>
      <c r="Z8926" s="170"/>
      <c r="AA8926" s="170"/>
      <c r="AB8926" s="170"/>
      <c r="AC8926" s="170"/>
      <c r="AD8926" s="174"/>
      <c r="AE8926" s="170"/>
      <c r="AF8926" s="170"/>
      <c r="AI8926" s="170"/>
      <c r="AJ8926" s="170"/>
      <c r="AK8926" s="170"/>
      <c r="AL8926" s="170"/>
      <c r="AM8926" s="170"/>
      <c r="AN8926" s="170"/>
    </row>
    <row r="8927" spans="1:40" ht="52.5" customHeight="1" x14ac:dyDescent="0.2">
      <c r="A8927" s="170"/>
      <c r="B8927" s="170"/>
      <c r="C8927" s="170"/>
      <c r="D8927" s="170"/>
      <c r="E8927" s="170"/>
      <c r="F8927" s="170"/>
      <c r="G8927" s="170"/>
      <c r="H8927" s="170"/>
      <c r="I8927" s="170"/>
      <c r="J8927" s="170"/>
      <c r="K8927" s="170"/>
      <c r="L8927" s="170"/>
      <c r="M8927" s="170"/>
      <c r="N8927" s="170"/>
      <c r="O8927" s="170"/>
      <c r="P8927" s="170"/>
      <c r="Q8927" s="170"/>
      <c r="R8927" s="170"/>
      <c r="S8927" s="170"/>
      <c r="T8927" s="170"/>
      <c r="U8927" s="170"/>
      <c r="V8927" s="170"/>
      <c r="W8927" s="170"/>
      <c r="X8927" s="174"/>
      <c r="Y8927" s="170"/>
      <c r="Z8927" s="170"/>
      <c r="AA8927" s="170"/>
      <c r="AB8927" s="170"/>
      <c r="AC8927" s="170"/>
      <c r="AD8927" s="174"/>
      <c r="AE8927" s="170"/>
      <c r="AF8927" s="170"/>
      <c r="AI8927" s="170"/>
      <c r="AJ8927" s="170"/>
      <c r="AK8927" s="170"/>
      <c r="AL8927" s="170"/>
      <c r="AM8927" s="170"/>
      <c r="AN8927" s="170"/>
    </row>
    <row r="8928" spans="1:40" ht="52.5" customHeight="1" x14ac:dyDescent="0.2">
      <c r="A8928" s="170"/>
      <c r="B8928" s="170"/>
      <c r="C8928" s="170"/>
      <c r="D8928" s="170"/>
      <c r="E8928" s="170"/>
      <c r="F8928" s="170"/>
      <c r="G8928" s="170"/>
      <c r="H8928" s="170"/>
      <c r="I8928" s="170"/>
      <c r="J8928" s="170"/>
      <c r="K8928" s="170"/>
      <c r="L8928" s="170"/>
      <c r="M8928" s="170"/>
      <c r="N8928" s="170"/>
      <c r="O8928" s="170"/>
      <c r="P8928" s="170"/>
      <c r="Q8928" s="170"/>
      <c r="R8928" s="170"/>
      <c r="S8928" s="170"/>
      <c r="T8928" s="170"/>
      <c r="U8928" s="170"/>
      <c r="V8928" s="170"/>
      <c r="W8928" s="170"/>
      <c r="X8928" s="174"/>
      <c r="Y8928" s="170"/>
      <c r="Z8928" s="170"/>
      <c r="AA8928" s="170"/>
      <c r="AB8928" s="170"/>
      <c r="AC8928" s="170"/>
      <c r="AD8928" s="174"/>
      <c r="AE8928" s="170"/>
      <c r="AF8928" s="170"/>
      <c r="AI8928" s="170"/>
      <c r="AJ8928" s="170"/>
      <c r="AK8928" s="170"/>
      <c r="AL8928" s="170"/>
      <c r="AM8928" s="170"/>
      <c r="AN8928" s="170"/>
    </row>
    <row r="8929" spans="1:40" ht="52.5" customHeight="1" x14ac:dyDescent="0.2">
      <c r="A8929" s="170"/>
      <c r="B8929" s="170"/>
      <c r="C8929" s="170"/>
      <c r="D8929" s="170"/>
      <c r="E8929" s="170"/>
      <c r="F8929" s="170"/>
      <c r="G8929" s="170"/>
      <c r="H8929" s="170"/>
      <c r="I8929" s="170"/>
      <c r="J8929" s="170"/>
      <c r="K8929" s="170"/>
      <c r="L8929" s="170"/>
      <c r="M8929" s="170"/>
      <c r="N8929" s="170"/>
      <c r="O8929" s="170"/>
      <c r="P8929" s="170"/>
      <c r="Q8929" s="170"/>
      <c r="R8929" s="170"/>
      <c r="S8929" s="170"/>
      <c r="T8929" s="170"/>
      <c r="U8929" s="170"/>
      <c r="V8929" s="170"/>
      <c r="W8929" s="170"/>
      <c r="X8929" s="174"/>
      <c r="Y8929" s="170"/>
      <c r="Z8929" s="170"/>
      <c r="AA8929" s="170"/>
      <c r="AB8929" s="170"/>
      <c r="AC8929" s="170"/>
      <c r="AD8929" s="174"/>
      <c r="AE8929" s="170"/>
      <c r="AF8929" s="170"/>
      <c r="AI8929" s="170"/>
      <c r="AJ8929" s="170"/>
      <c r="AK8929" s="170"/>
      <c r="AL8929" s="170"/>
      <c r="AM8929" s="170"/>
      <c r="AN8929" s="170"/>
    </row>
    <row r="8930" spans="1:40" ht="52.5" customHeight="1" x14ac:dyDescent="0.2">
      <c r="A8930" s="170"/>
      <c r="B8930" s="170"/>
      <c r="C8930" s="170"/>
      <c r="D8930" s="170"/>
      <c r="E8930" s="170"/>
      <c r="F8930" s="170"/>
      <c r="G8930" s="170"/>
      <c r="H8930" s="170"/>
      <c r="I8930" s="170"/>
      <c r="J8930" s="170"/>
      <c r="K8930" s="170"/>
      <c r="L8930" s="170"/>
      <c r="M8930" s="170"/>
      <c r="N8930" s="170"/>
      <c r="O8930" s="170"/>
      <c r="P8930" s="170"/>
      <c r="Q8930" s="170"/>
      <c r="R8930" s="170"/>
      <c r="S8930" s="170"/>
      <c r="T8930" s="170"/>
      <c r="U8930" s="170"/>
      <c r="V8930" s="170"/>
      <c r="W8930" s="170"/>
      <c r="X8930" s="174"/>
      <c r="Y8930" s="170"/>
      <c r="Z8930" s="170"/>
      <c r="AA8930" s="170"/>
      <c r="AB8930" s="170"/>
      <c r="AC8930" s="170"/>
      <c r="AD8930" s="174"/>
      <c r="AE8930" s="170"/>
      <c r="AF8930" s="170"/>
      <c r="AI8930" s="170"/>
      <c r="AJ8930" s="170"/>
      <c r="AK8930" s="170"/>
      <c r="AL8930" s="170"/>
      <c r="AM8930" s="170"/>
      <c r="AN8930" s="170"/>
    </row>
    <row r="8931" spans="1:40" ht="52.5" customHeight="1" x14ac:dyDescent="0.2">
      <c r="A8931" s="170"/>
      <c r="B8931" s="170"/>
      <c r="C8931" s="170"/>
      <c r="D8931" s="170"/>
      <c r="E8931" s="170"/>
      <c r="F8931" s="170"/>
      <c r="G8931" s="170"/>
      <c r="H8931" s="170"/>
      <c r="I8931" s="170"/>
      <c r="J8931" s="170"/>
      <c r="K8931" s="170"/>
      <c r="L8931" s="170"/>
      <c r="M8931" s="170"/>
      <c r="N8931" s="170"/>
      <c r="O8931" s="170"/>
      <c r="P8931" s="170"/>
      <c r="Q8931" s="170"/>
      <c r="R8931" s="170"/>
      <c r="S8931" s="170"/>
      <c r="T8931" s="170"/>
      <c r="U8931" s="170"/>
      <c r="V8931" s="170"/>
      <c r="W8931" s="170"/>
      <c r="X8931" s="174"/>
      <c r="Y8931" s="170"/>
      <c r="Z8931" s="170"/>
      <c r="AA8931" s="170"/>
      <c r="AB8931" s="170"/>
      <c r="AC8931" s="170"/>
      <c r="AD8931" s="174"/>
      <c r="AE8931" s="170"/>
      <c r="AF8931" s="170"/>
      <c r="AI8931" s="170"/>
      <c r="AJ8931" s="170"/>
      <c r="AK8931" s="170"/>
      <c r="AL8931" s="170"/>
      <c r="AM8931" s="170"/>
      <c r="AN8931" s="170"/>
    </row>
    <row r="8932" spans="1:40" ht="52.5" customHeight="1" x14ac:dyDescent="0.2">
      <c r="A8932" s="170"/>
      <c r="B8932" s="170"/>
      <c r="C8932" s="170"/>
      <c r="D8932" s="170"/>
      <c r="E8932" s="170"/>
      <c r="F8932" s="170"/>
      <c r="G8932" s="170"/>
      <c r="H8932" s="170"/>
      <c r="I8932" s="170"/>
      <c r="J8932" s="170"/>
      <c r="K8932" s="170"/>
      <c r="L8932" s="170"/>
      <c r="M8932" s="170"/>
      <c r="N8932" s="170"/>
      <c r="O8932" s="170"/>
      <c r="P8932" s="170"/>
      <c r="Q8932" s="170"/>
      <c r="R8932" s="170"/>
      <c r="S8932" s="170"/>
      <c r="T8932" s="170"/>
      <c r="U8932" s="170"/>
      <c r="V8932" s="170"/>
      <c r="W8932" s="170"/>
      <c r="X8932" s="174"/>
      <c r="Y8932" s="170"/>
      <c r="Z8932" s="170"/>
      <c r="AA8932" s="170"/>
      <c r="AB8932" s="170"/>
      <c r="AC8932" s="170"/>
      <c r="AD8932" s="174"/>
      <c r="AE8932" s="170"/>
      <c r="AF8932" s="170"/>
      <c r="AI8932" s="170"/>
      <c r="AJ8932" s="170"/>
      <c r="AK8932" s="170"/>
      <c r="AL8932" s="170"/>
      <c r="AM8932" s="170"/>
      <c r="AN8932" s="170"/>
    </row>
    <row r="8933" spans="1:40" ht="52.5" customHeight="1" x14ac:dyDescent="0.2">
      <c r="A8933" s="170"/>
      <c r="B8933" s="170"/>
      <c r="C8933" s="170"/>
      <c r="D8933" s="170"/>
      <c r="E8933" s="170"/>
      <c r="F8933" s="170"/>
      <c r="G8933" s="170"/>
      <c r="H8933" s="170"/>
      <c r="I8933" s="170"/>
      <c r="J8933" s="170"/>
      <c r="K8933" s="170"/>
      <c r="L8933" s="170"/>
      <c r="M8933" s="170"/>
      <c r="N8933" s="170"/>
      <c r="O8933" s="170"/>
      <c r="P8933" s="170"/>
      <c r="Q8933" s="170"/>
      <c r="R8933" s="170"/>
      <c r="S8933" s="170"/>
      <c r="T8933" s="170"/>
      <c r="U8933" s="170"/>
      <c r="V8933" s="170"/>
      <c r="W8933" s="170"/>
      <c r="X8933" s="174"/>
      <c r="Y8933" s="170"/>
      <c r="Z8933" s="170"/>
      <c r="AA8933" s="170"/>
      <c r="AB8933" s="170"/>
      <c r="AC8933" s="170"/>
      <c r="AD8933" s="174"/>
      <c r="AE8933" s="170"/>
      <c r="AF8933" s="170"/>
      <c r="AI8933" s="170"/>
      <c r="AJ8933" s="170"/>
      <c r="AK8933" s="170"/>
      <c r="AL8933" s="170"/>
      <c r="AM8933" s="170"/>
      <c r="AN8933" s="170"/>
    </row>
    <row r="8934" spans="1:40" ht="52.5" customHeight="1" x14ac:dyDescent="0.2">
      <c r="A8934" s="170"/>
      <c r="B8934" s="170"/>
      <c r="C8934" s="170"/>
      <c r="D8934" s="170"/>
      <c r="E8934" s="170"/>
      <c r="F8934" s="170"/>
      <c r="G8934" s="170"/>
      <c r="H8934" s="170"/>
      <c r="I8934" s="170"/>
      <c r="J8934" s="170"/>
      <c r="K8934" s="170"/>
      <c r="L8934" s="170"/>
      <c r="M8934" s="170"/>
      <c r="N8934" s="170"/>
      <c r="O8934" s="170"/>
      <c r="P8934" s="170"/>
      <c r="Q8934" s="170"/>
      <c r="R8934" s="170"/>
      <c r="S8934" s="170"/>
      <c r="T8934" s="170"/>
      <c r="U8934" s="170"/>
      <c r="V8934" s="170"/>
      <c r="W8934" s="170"/>
      <c r="X8934" s="174"/>
      <c r="Y8934" s="170"/>
      <c r="Z8934" s="170"/>
      <c r="AA8934" s="170"/>
      <c r="AB8934" s="170"/>
      <c r="AC8934" s="170"/>
      <c r="AD8934" s="174"/>
      <c r="AE8934" s="170"/>
      <c r="AF8934" s="170"/>
      <c r="AI8934" s="170"/>
      <c r="AJ8934" s="170"/>
      <c r="AK8934" s="170"/>
      <c r="AL8934" s="170"/>
      <c r="AM8934" s="170"/>
      <c r="AN8934" s="170"/>
    </row>
    <row r="8935" spans="1:40" ht="52.5" customHeight="1" x14ac:dyDescent="0.2">
      <c r="A8935" s="170"/>
      <c r="B8935" s="170"/>
      <c r="C8935" s="170"/>
      <c r="D8935" s="170"/>
      <c r="E8935" s="170"/>
      <c r="F8935" s="170"/>
      <c r="G8935" s="170"/>
      <c r="H8935" s="170"/>
      <c r="I8935" s="170"/>
      <c r="J8935" s="170"/>
      <c r="K8935" s="170"/>
      <c r="L8935" s="170"/>
      <c r="M8935" s="170"/>
      <c r="N8935" s="170"/>
      <c r="O8935" s="170"/>
      <c r="P8935" s="170"/>
      <c r="Q8935" s="170"/>
      <c r="R8935" s="170"/>
      <c r="S8935" s="170"/>
      <c r="T8935" s="170"/>
      <c r="U8935" s="170"/>
      <c r="V8935" s="170"/>
      <c r="W8935" s="170"/>
      <c r="X8935" s="174"/>
      <c r="Y8935" s="170"/>
      <c r="Z8935" s="170"/>
      <c r="AA8935" s="170"/>
      <c r="AB8935" s="170"/>
      <c r="AC8935" s="170"/>
      <c r="AD8935" s="174"/>
      <c r="AE8935" s="170"/>
      <c r="AF8935" s="170"/>
      <c r="AI8935" s="170"/>
      <c r="AJ8935" s="170"/>
      <c r="AK8935" s="170"/>
      <c r="AL8935" s="170"/>
      <c r="AM8935" s="170"/>
      <c r="AN8935" s="170"/>
    </row>
    <row r="8936" spans="1:40" ht="52.5" customHeight="1" x14ac:dyDescent="0.2">
      <c r="A8936" s="170"/>
      <c r="B8936" s="170"/>
      <c r="C8936" s="170"/>
      <c r="D8936" s="170"/>
      <c r="E8936" s="170"/>
      <c r="F8936" s="170"/>
      <c r="G8936" s="170"/>
      <c r="H8936" s="170"/>
      <c r="I8936" s="170"/>
      <c r="J8936" s="170"/>
      <c r="K8936" s="170"/>
      <c r="L8936" s="170"/>
      <c r="M8936" s="170"/>
      <c r="N8936" s="170"/>
      <c r="O8936" s="170"/>
      <c r="P8936" s="170"/>
      <c r="Q8936" s="170"/>
      <c r="R8936" s="170"/>
      <c r="S8936" s="170"/>
      <c r="T8936" s="170"/>
      <c r="U8936" s="170"/>
      <c r="V8936" s="170"/>
      <c r="W8936" s="170"/>
      <c r="X8936" s="174"/>
      <c r="Y8936" s="170"/>
      <c r="Z8936" s="170"/>
      <c r="AA8936" s="170"/>
      <c r="AB8936" s="170"/>
      <c r="AC8936" s="170"/>
      <c r="AD8936" s="174"/>
      <c r="AE8936" s="170"/>
      <c r="AF8936" s="170"/>
      <c r="AI8936" s="170"/>
      <c r="AJ8936" s="170"/>
      <c r="AK8936" s="170"/>
      <c r="AL8936" s="170"/>
      <c r="AM8936" s="170"/>
      <c r="AN8936" s="170"/>
    </row>
    <row r="8937" spans="1:40" ht="52.5" customHeight="1" x14ac:dyDescent="0.2">
      <c r="A8937" s="170"/>
      <c r="B8937" s="170"/>
      <c r="C8937" s="170"/>
      <c r="D8937" s="170"/>
      <c r="E8937" s="170"/>
      <c r="F8937" s="170"/>
      <c r="G8937" s="170"/>
      <c r="H8937" s="170"/>
      <c r="I8937" s="170"/>
      <c r="J8937" s="170"/>
      <c r="K8937" s="170"/>
      <c r="L8937" s="170"/>
      <c r="M8937" s="170"/>
      <c r="N8937" s="170"/>
      <c r="O8937" s="170"/>
      <c r="P8937" s="170"/>
      <c r="Q8937" s="170"/>
      <c r="R8937" s="170"/>
      <c r="S8937" s="170"/>
      <c r="T8937" s="170"/>
      <c r="U8937" s="170"/>
      <c r="V8937" s="170"/>
      <c r="W8937" s="170"/>
      <c r="X8937" s="174"/>
      <c r="Y8937" s="170"/>
      <c r="Z8937" s="170"/>
      <c r="AA8937" s="170"/>
      <c r="AB8937" s="170"/>
      <c r="AC8937" s="170"/>
      <c r="AD8937" s="174"/>
      <c r="AE8937" s="170"/>
      <c r="AF8937" s="170"/>
      <c r="AI8937" s="170"/>
      <c r="AJ8937" s="170"/>
      <c r="AK8937" s="170"/>
      <c r="AL8937" s="170"/>
      <c r="AM8937" s="170"/>
      <c r="AN8937" s="170"/>
    </row>
    <row r="8938" spans="1:40" ht="52.5" customHeight="1" x14ac:dyDescent="0.2">
      <c r="A8938" s="170"/>
      <c r="B8938" s="170"/>
      <c r="C8938" s="170"/>
      <c r="D8938" s="170"/>
      <c r="E8938" s="170"/>
      <c r="F8938" s="170"/>
      <c r="G8938" s="170"/>
      <c r="H8938" s="170"/>
      <c r="I8938" s="170"/>
      <c r="J8938" s="170"/>
      <c r="K8938" s="170"/>
      <c r="L8938" s="170"/>
      <c r="M8938" s="170"/>
      <c r="N8938" s="170"/>
      <c r="O8938" s="170"/>
      <c r="P8938" s="170"/>
      <c r="Q8938" s="170"/>
      <c r="R8938" s="170"/>
      <c r="S8938" s="170"/>
      <c r="T8938" s="170"/>
      <c r="U8938" s="170"/>
      <c r="V8938" s="170"/>
      <c r="W8938" s="170"/>
      <c r="X8938" s="174"/>
      <c r="Y8938" s="170"/>
      <c r="Z8938" s="170"/>
      <c r="AA8938" s="170"/>
      <c r="AB8938" s="170"/>
      <c r="AC8938" s="170"/>
      <c r="AD8938" s="174"/>
      <c r="AE8938" s="170"/>
      <c r="AF8938" s="170"/>
      <c r="AI8938" s="170"/>
      <c r="AJ8938" s="170"/>
      <c r="AK8938" s="170"/>
      <c r="AL8938" s="170"/>
      <c r="AM8938" s="170"/>
      <c r="AN8938" s="170"/>
    </row>
    <row r="8939" spans="1:40" ht="52.5" customHeight="1" x14ac:dyDescent="0.2">
      <c r="A8939" s="170"/>
      <c r="B8939" s="170"/>
      <c r="C8939" s="170"/>
      <c r="D8939" s="170"/>
      <c r="E8939" s="170"/>
      <c r="F8939" s="170"/>
      <c r="G8939" s="170"/>
      <c r="H8939" s="170"/>
      <c r="I8939" s="170"/>
      <c r="J8939" s="170"/>
      <c r="K8939" s="170"/>
      <c r="L8939" s="170"/>
      <c r="M8939" s="170"/>
      <c r="N8939" s="170"/>
      <c r="O8939" s="170"/>
      <c r="P8939" s="170"/>
      <c r="Q8939" s="170"/>
      <c r="R8939" s="170"/>
      <c r="S8939" s="170"/>
      <c r="T8939" s="170"/>
      <c r="U8939" s="170"/>
      <c r="V8939" s="170"/>
      <c r="W8939" s="170"/>
      <c r="X8939" s="174"/>
      <c r="Y8939" s="170"/>
      <c r="Z8939" s="170"/>
      <c r="AA8939" s="170"/>
      <c r="AB8939" s="170"/>
      <c r="AC8939" s="170"/>
      <c r="AD8939" s="174"/>
      <c r="AE8939" s="170"/>
      <c r="AF8939" s="170"/>
      <c r="AI8939" s="170"/>
      <c r="AJ8939" s="170"/>
      <c r="AK8939" s="170"/>
      <c r="AL8939" s="170"/>
      <c r="AM8939" s="170"/>
      <c r="AN8939" s="170"/>
    </row>
    <row r="8940" spans="1:40" ht="52.5" customHeight="1" x14ac:dyDescent="0.2">
      <c r="A8940" s="170"/>
      <c r="B8940" s="170"/>
      <c r="C8940" s="170"/>
      <c r="D8940" s="170"/>
      <c r="E8940" s="170"/>
      <c r="F8940" s="170"/>
      <c r="G8940" s="170"/>
      <c r="H8940" s="170"/>
      <c r="I8940" s="170"/>
      <c r="J8940" s="170"/>
      <c r="K8940" s="170"/>
      <c r="L8940" s="170"/>
      <c r="M8940" s="170"/>
      <c r="N8940" s="170"/>
      <c r="O8940" s="170"/>
      <c r="P8940" s="170"/>
      <c r="Q8940" s="170"/>
      <c r="R8940" s="170"/>
      <c r="S8940" s="170"/>
      <c r="T8940" s="170"/>
      <c r="U8940" s="170"/>
      <c r="V8940" s="170"/>
      <c r="W8940" s="170"/>
      <c r="X8940" s="174"/>
      <c r="Y8940" s="170"/>
      <c r="Z8940" s="170"/>
      <c r="AA8940" s="170"/>
      <c r="AB8940" s="170"/>
      <c r="AC8940" s="170"/>
      <c r="AD8940" s="174"/>
      <c r="AE8940" s="170"/>
      <c r="AF8940" s="170"/>
      <c r="AI8940" s="170"/>
      <c r="AJ8940" s="170"/>
      <c r="AK8940" s="170"/>
      <c r="AL8940" s="170"/>
      <c r="AM8940" s="170"/>
      <c r="AN8940" s="170"/>
    </row>
    <row r="8941" spans="1:40" ht="52.5" customHeight="1" x14ac:dyDescent="0.2">
      <c r="A8941" s="170"/>
      <c r="B8941" s="170"/>
      <c r="C8941" s="170"/>
      <c r="D8941" s="170"/>
      <c r="E8941" s="170"/>
      <c r="F8941" s="170"/>
      <c r="G8941" s="170"/>
      <c r="H8941" s="170"/>
      <c r="I8941" s="170"/>
      <c r="J8941" s="170"/>
      <c r="K8941" s="170"/>
      <c r="L8941" s="170"/>
      <c r="M8941" s="170"/>
      <c r="N8941" s="170"/>
      <c r="O8941" s="170"/>
      <c r="P8941" s="170"/>
      <c r="Q8941" s="170"/>
      <c r="R8941" s="170"/>
      <c r="S8941" s="170"/>
      <c r="T8941" s="170"/>
      <c r="U8941" s="170"/>
      <c r="V8941" s="170"/>
      <c r="W8941" s="170"/>
      <c r="X8941" s="174"/>
      <c r="Y8941" s="170"/>
      <c r="Z8941" s="170"/>
      <c r="AA8941" s="170"/>
      <c r="AB8941" s="170"/>
      <c r="AC8941" s="170"/>
      <c r="AD8941" s="174"/>
      <c r="AE8941" s="170"/>
      <c r="AF8941" s="170"/>
      <c r="AI8941" s="170"/>
      <c r="AJ8941" s="170"/>
      <c r="AK8941" s="170"/>
      <c r="AL8941" s="170"/>
      <c r="AM8941" s="170"/>
      <c r="AN8941" s="170"/>
    </row>
    <row r="8942" spans="1:40" ht="52.5" customHeight="1" x14ac:dyDescent="0.2">
      <c r="A8942" s="170"/>
      <c r="B8942" s="170"/>
      <c r="C8942" s="170"/>
      <c r="D8942" s="170"/>
      <c r="E8942" s="170"/>
      <c r="F8942" s="170"/>
      <c r="G8942" s="170"/>
      <c r="H8942" s="170"/>
      <c r="I8942" s="170"/>
      <c r="J8942" s="170"/>
      <c r="K8942" s="170"/>
      <c r="L8942" s="170"/>
      <c r="M8942" s="170"/>
      <c r="N8942" s="170"/>
      <c r="O8942" s="170"/>
      <c r="P8942" s="170"/>
      <c r="Q8942" s="170"/>
      <c r="R8942" s="170"/>
      <c r="S8942" s="170"/>
      <c r="T8942" s="170"/>
      <c r="U8942" s="170"/>
      <c r="V8942" s="170"/>
      <c r="W8942" s="170"/>
      <c r="X8942" s="174"/>
      <c r="Y8942" s="170"/>
      <c r="Z8942" s="170"/>
      <c r="AA8942" s="170"/>
      <c r="AB8942" s="170"/>
      <c r="AC8942" s="170"/>
      <c r="AD8942" s="174"/>
      <c r="AE8942" s="170"/>
      <c r="AF8942" s="170"/>
      <c r="AI8942" s="170"/>
      <c r="AJ8942" s="170"/>
      <c r="AK8942" s="170"/>
      <c r="AL8942" s="170"/>
      <c r="AM8942" s="170"/>
      <c r="AN8942" s="170"/>
    </row>
    <row r="8943" spans="1:40" ht="52.5" customHeight="1" x14ac:dyDescent="0.2">
      <c r="A8943" s="170"/>
      <c r="B8943" s="170"/>
      <c r="C8943" s="170"/>
      <c r="D8943" s="170"/>
      <c r="E8943" s="170"/>
      <c r="F8943" s="170"/>
      <c r="G8943" s="170"/>
      <c r="H8943" s="170"/>
      <c r="I8943" s="170"/>
      <c r="J8943" s="170"/>
      <c r="K8943" s="170"/>
      <c r="L8943" s="170"/>
      <c r="M8943" s="170"/>
      <c r="N8943" s="170"/>
      <c r="O8943" s="170"/>
      <c r="P8943" s="170"/>
      <c r="Q8943" s="170"/>
      <c r="R8943" s="170"/>
      <c r="S8943" s="170"/>
      <c r="T8943" s="170"/>
      <c r="U8943" s="170"/>
      <c r="V8943" s="170"/>
      <c r="W8943" s="170"/>
      <c r="X8943" s="174"/>
      <c r="Y8943" s="170"/>
      <c r="Z8943" s="170"/>
      <c r="AA8943" s="170"/>
      <c r="AB8943" s="170"/>
      <c r="AC8943" s="170"/>
      <c r="AD8943" s="174"/>
      <c r="AE8943" s="170"/>
      <c r="AF8943" s="170"/>
      <c r="AI8943" s="170"/>
      <c r="AJ8943" s="170"/>
      <c r="AK8943" s="170"/>
      <c r="AL8943" s="170"/>
      <c r="AM8943" s="170"/>
      <c r="AN8943" s="170"/>
    </row>
    <row r="8944" spans="1:40" ht="52.5" customHeight="1" x14ac:dyDescent="0.2">
      <c r="A8944" s="170"/>
      <c r="B8944" s="170"/>
      <c r="C8944" s="170"/>
      <c r="D8944" s="170"/>
      <c r="E8944" s="170"/>
      <c r="F8944" s="170"/>
      <c r="G8944" s="170"/>
      <c r="H8944" s="170"/>
      <c r="I8944" s="170"/>
      <c r="J8944" s="170"/>
      <c r="K8944" s="170"/>
      <c r="L8944" s="170"/>
      <c r="M8944" s="170"/>
      <c r="N8944" s="170"/>
      <c r="O8944" s="170"/>
      <c r="P8944" s="170"/>
      <c r="Q8944" s="170"/>
      <c r="R8944" s="170"/>
      <c r="S8944" s="170"/>
      <c r="T8944" s="170"/>
      <c r="U8944" s="170"/>
      <c r="V8944" s="170"/>
      <c r="W8944" s="170"/>
      <c r="X8944" s="174"/>
      <c r="Y8944" s="170"/>
      <c r="Z8944" s="170"/>
      <c r="AA8944" s="170"/>
      <c r="AB8944" s="170"/>
      <c r="AC8944" s="170"/>
      <c r="AD8944" s="174"/>
      <c r="AE8944" s="170"/>
      <c r="AF8944" s="170"/>
      <c r="AI8944" s="170"/>
      <c r="AJ8944" s="170"/>
      <c r="AK8944" s="170"/>
      <c r="AL8944" s="170"/>
      <c r="AM8944" s="170"/>
      <c r="AN8944" s="170"/>
    </row>
    <row r="8945" spans="1:40" ht="52.5" customHeight="1" x14ac:dyDescent="0.2">
      <c r="A8945" s="170"/>
      <c r="B8945" s="170"/>
      <c r="C8945" s="170"/>
      <c r="D8945" s="170"/>
      <c r="E8945" s="170"/>
      <c r="F8945" s="170"/>
      <c r="G8945" s="170"/>
      <c r="H8945" s="170"/>
      <c r="I8945" s="170"/>
      <c r="J8945" s="170"/>
      <c r="K8945" s="170"/>
      <c r="L8945" s="170"/>
      <c r="M8945" s="170"/>
      <c r="N8945" s="170"/>
      <c r="O8945" s="170"/>
      <c r="P8945" s="170"/>
      <c r="Q8945" s="170"/>
      <c r="R8945" s="170"/>
      <c r="S8945" s="170"/>
      <c r="T8945" s="170"/>
      <c r="U8945" s="170"/>
      <c r="V8945" s="170"/>
      <c r="W8945" s="170"/>
      <c r="X8945" s="174"/>
      <c r="Y8945" s="170"/>
      <c r="Z8945" s="170"/>
      <c r="AA8945" s="170"/>
      <c r="AB8945" s="170"/>
      <c r="AC8945" s="170"/>
      <c r="AD8945" s="174"/>
      <c r="AE8945" s="170"/>
      <c r="AF8945" s="170"/>
      <c r="AI8945" s="170"/>
      <c r="AJ8945" s="170"/>
      <c r="AK8945" s="170"/>
      <c r="AL8945" s="170"/>
      <c r="AM8945" s="170"/>
      <c r="AN8945" s="170"/>
    </row>
    <row r="8946" spans="1:40" ht="52.5" customHeight="1" x14ac:dyDescent="0.2">
      <c r="A8946" s="170"/>
      <c r="B8946" s="170"/>
      <c r="C8946" s="170"/>
      <c r="D8946" s="170"/>
      <c r="E8946" s="170"/>
      <c r="F8946" s="170"/>
      <c r="G8946" s="170"/>
      <c r="H8946" s="170"/>
      <c r="I8946" s="170"/>
      <c r="J8946" s="170"/>
      <c r="K8946" s="170"/>
      <c r="L8946" s="170"/>
      <c r="M8946" s="170"/>
      <c r="N8946" s="170"/>
      <c r="O8946" s="170"/>
      <c r="P8946" s="170"/>
      <c r="Q8946" s="170"/>
      <c r="R8946" s="170"/>
      <c r="S8946" s="170"/>
      <c r="T8946" s="170"/>
      <c r="U8946" s="170"/>
      <c r="V8946" s="170"/>
      <c r="W8946" s="170"/>
      <c r="X8946" s="174"/>
      <c r="Y8946" s="170"/>
      <c r="Z8946" s="170"/>
      <c r="AA8946" s="170"/>
      <c r="AB8946" s="170"/>
      <c r="AC8946" s="170"/>
      <c r="AD8946" s="174"/>
      <c r="AE8946" s="170"/>
      <c r="AF8946" s="170"/>
      <c r="AI8946" s="170"/>
      <c r="AJ8946" s="170"/>
      <c r="AK8946" s="170"/>
      <c r="AL8946" s="170"/>
      <c r="AM8946" s="170"/>
      <c r="AN8946" s="170"/>
    </row>
    <row r="8947" spans="1:40" ht="52.5" customHeight="1" x14ac:dyDescent="0.2">
      <c r="A8947" s="170"/>
      <c r="B8947" s="170"/>
      <c r="C8947" s="170"/>
      <c r="D8947" s="170"/>
      <c r="E8947" s="170"/>
      <c r="F8947" s="170"/>
      <c r="G8947" s="170"/>
      <c r="H8947" s="170"/>
      <c r="I8947" s="170"/>
      <c r="J8947" s="170"/>
      <c r="K8947" s="170"/>
      <c r="L8947" s="170"/>
      <c r="M8947" s="170"/>
      <c r="N8947" s="170"/>
      <c r="O8947" s="170"/>
      <c r="P8947" s="170"/>
      <c r="Q8947" s="170"/>
      <c r="R8947" s="170"/>
      <c r="S8947" s="170"/>
      <c r="T8947" s="170"/>
      <c r="U8947" s="170"/>
      <c r="V8947" s="170"/>
      <c r="W8947" s="170"/>
      <c r="X8947" s="174"/>
      <c r="Y8947" s="170"/>
      <c r="Z8947" s="170"/>
      <c r="AA8947" s="170"/>
      <c r="AB8947" s="170"/>
      <c r="AC8947" s="170"/>
      <c r="AD8947" s="174"/>
      <c r="AE8947" s="170"/>
      <c r="AF8947" s="170"/>
      <c r="AI8947" s="170"/>
      <c r="AJ8947" s="170"/>
      <c r="AK8947" s="170"/>
      <c r="AL8947" s="170"/>
      <c r="AM8947" s="170"/>
      <c r="AN8947" s="170"/>
    </row>
    <row r="8948" spans="1:40" ht="52.5" customHeight="1" x14ac:dyDescent="0.2">
      <c r="A8948" s="170"/>
      <c r="B8948" s="170"/>
      <c r="C8948" s="170"/>
      <c r="D8948" s="170"/>
      <c r="E8948" s="170"/>
      <c r="F8948" s="170"/>
      <c r="G8948" s="170"/>
      <c r="H8948" s="170"/>
      <c r="I8948" s="170"/>
      <c r="J8948" s="170"/>
      <c r="K8948" s="170"/>
      <c r="L8948" s="170"/>
      <c r="M8948" s="170"/>
      <c r="N8948" s="170"/>
      <c r="O8948" s="170"/>
      <c r="P8948" s="170"/>
      <c r="Q8948" s="170"/>
      <c r="R8948" s="170"/>
      <c r="S8948" s="170"/>
      <c r="T8948" s="170"/>
      <c r="U8948" s="170"/>
      <c r="V8948" s="170"/>
      <c r="W8948" s="170"/>
      <c r="X8948" s="174"/>
      <c r="Y8948" s="170"/>
      <c r="Z8948" s="170"/>
      <c r="AA8948" s="170"/>
      <c r="AB8948" s="170"/>
      <c r="AC8948" s="170"/>
      <c r="AD8948" s="174"/>
      <c r="AE8948" s="170"/>
      <c r="AF8948" s="170"/>
      <c r="AI8948" s="170"/>
      <c r="AJ8948" s="170"/>
      <c r="AK8948" s="170"/>
      <c r="AL8948" s="170"/>
      <c r="AM8948" s="170"/>
      <c r="AN8948" s="170"/>
    </row>
    <row r="8949" spans="1:40" ht="52.5" customHeight="1" x14ac:dyDescent="0.2">
      <c r="A8949" s="170"/>
      <c r="B8949" s="170"/>
      <c r="C8949" s="170"/>
      <c r="D8949" s="170"/>
      <c r="E8949" s="170"/>
      <c r="F8949" s="170"/>
      <c r="G8949" s="170"/>
      <c r="H8949" s="170"/>
      <c r="I8949" s="170"/>
      <c r="J8949" s="170"/>
      <c r="K8949" s="170"/>
      <c r="L8949" s="170"/>
      <c r="M8949" s="170"/>
      <c r="N8949" s="170"/>
      <c r="O8949" s="170"/>
      <c r="P8949" s="170"/>
      <c r="Q8949" s="170"/>
      <c r="R8949" s="170"/>
      <c r="S8949" s="170"/>
      <c r="T8949" s="170"/>
      <c r="U8949" s="170"/>
      <c r="V8949" s="170"/>
      <c r="W8949" s="170"/>
      <c r="X8949" s="174"/>
      <c r="Y8949" s="170"/>
      <c r="Z8949" s="170"/>
      <c r="AA8949" s="170"/>
      <c r="AB8949" s="170"/>
      <c r="AC8949" s="170"/>
      <c r="AD8949" s="174"/>
      <c r="AE8949" s="170"/>
      <c r="AF8949" s="170"/>
      <c r="AI8949" s="170"/>
      <c r="AJ8949" s="170"/>
      <c r="AK8949" s="170"/>
      <c r="AL8949" s="170"/>
      <c r="AM8949" s="170"/>
      <c r="AN8949" s="170"/>
    </row>
    <row r="8950" spans="1:40" ht="52.5" customHeight="1" x14ac:dyDescent="0.2">
      <c r="A8950" s="170"/>
      <c r="B8950" s="170"/>
      <c r="C8950" s="170"/>
      <c r="D8950" s="170"/>
      <c r="E8950" s="170"/>
      <c r="F8950" s="170"/>
      <c r="G8950" s="170"/>
      <c r="H8950" s="170"/>
      <c r="I8950" s="170"/>
      <c r="J8950" s="170"/>
      <c r="K8950" s="170"/>
      <c r="L8950" s="170"/>
      <c r="M8950" s="170"/>
      <c r="N8950" s="170"/>
      <c r="O8950" s="170"/>
      <c r="P8950" s="170"/>
      <c r="Q8950" s="170"/>
      <c r="R8950" s="170"/>
      <c r="S8950" s="170"/>
      <c r="T8950" s="170"/>
      <c r="U8950" s="170"/>
      <c r="V8950" s="170"/>
      <c r="W8950" s="170"/>
      <c r="X8950" s="174"/>
      <c r="Y8950" s="170"/>
      <c r="Z8950" s="170"/>
      <c r="AA8950" s="170"/>
      <c r="AB8950" s="170"/>
      <c r="AC8950" s="170"/>
      <c r="AD8950" s="174"/>
      <c r="AE8950" s="170"/>
      <c r="AF8950" s="170"/>
      <c r="AI8950" s="170"/>
      <c r="AJ8950" s="170"/>
      <c r="AK8950" s="170"/>
      <c r="AL8950" s="170"/>
      <c r="AM8950" s="170"/>
      <c r="AN8950" s="170"/>
    </row>
    <row r="8951" spans="1:40" ht="52.5" customHeight="1" x14ac:dyDescent="0.2">
      <c r="A8951" s="170"/>
      <c r="B8951" s="170"/>
      <c r="C8951" s="170"/>
      <c r="D8951" s="170"/>
      <c r="E8951" s="170"/>
      <c r="F8951" s="170"/>
      <c r="G8951" s="170"/>
      <c r="H8951" s="170"/>
      <c r="I8951" s="170"/>
      <c r="J8951" s="170"/>
      <c r="K8951" s="170"/>
      <c r="L8951" s="170"/>
      <c r="M8951" s="170"/>
      <c r="N8951" s="170"/>
      <c r="O8951" s="170"/>
      <c r="P8951" s="170"/>
      <c r="Q8951" s="170"/>
      <c r="R8951" s="170"/>
      <c r="S8951" s="170"/>
      <c r="T8951" s="170"/>
      <c r="U8951" s="170"/>
      <c r="V8951" s="170"/>
      <c r="W8951" s="170"/>
      <c r="X8951" s="174"/>
      <c r="Y8951" s="170"/>
      <c r="Z8951" s="170"/>
      <c r="AA8951" s="170"/>
      <c r="AB8951" s="170"/>
      <c r="AC8951" s="170"/>
      <c r="AD8951" s="174"/>
      <c r="AE8951" s="170"/>
      <c r="AF8951" s="170"/>
      <c r="AI8951" s="170"/>
      <c r="AJ8951" s="170"/>
      <c r="AK8951" s="170"/>
      <c r="AL8951" s="170"/>
      <c r="AM8951" s="170"/>
      <c r="AN8951" s="170"/>
    </row>
    <row r="8952" spans="1:40" ht="52.5" customHeight="1" x14ac:dyDescent="0.2">
      <c r="A8952" s="170"/>
      <c r="B8952" s="170"/>
      <c r="C8952" s="170"/>
      <c r="D8952" s="170"/>
      <c r="E8952" s="170"/>
      <c r="F8952" s="170"/>
      <c r="G8952" s="170"/>
      <c r="H8952" s="170"/>
      <c r="I8952" s="170"/>
      <c r="J8952" s="170"/>
      <c r="K8952" s="170"/>
      <c r="L8952" s="170"/>
      <c r="M8952" s="170"/>
      <c r="N8952" s="170"/>
      <c r="O8952" s="170"/>
      <c r="P8952" s="170"/>
      <c r="Q8952" s="170"/>
      <c r="R8952" s="170"/>
      <c r="S8952" s="170"/>
      <c r="T8952" s="170"/>
      <c r="U8952" s="170"/>
      <c r="V8952" s="170"/>
      <c r="W8952" s="170"/>
      <c r="X8952" s="174"/>
      <c r="Y8952" s="170"/>
      <c r="Z8952" s="170"/>
      <c r="AA8952" s="170"/>
      <c r="AB8952" s="170"/>
      <c r="AC8952" s="170"/>
      <c r="AD8952" s="174"/>
      <c r="AE8952" s="170"/>
      <c r="AF8952" s="170"/>
      <c r="AI8952" s="170"/>
      <c r="AJ8952" s="170"/>
      <c r="AK8952" s="170"/>
      <c r="AL8952" s="170"/>
      <c r="AM8952" s="170"/>
      <c r="AN8952" s="170"/>
    </row>
    <row r="8953" spans="1:40" ht="52.5" customHeight="1" x14ac:dyDescent="0.2">
      <c r="A8953" s="170"/>
      <c r="B8953" s="170"/>
      <c r="C8953" s="170"/>
      <c r="D8953" s="170"/>
      <c r="E8953" s="170"/>
      <c r="F8953" s="170"/>
      <c r="G8953" s="170"/>
      <c r="H8953" s="170"/>
      <c r="I8953" s="170"/>
      <c r="J8953" s="170"/>
      <c r="K8953" s="170"/>
      <c r="L8953" s="170"/>
      <c r="M8953" s="170"/>
      <c r="N8953" s="170"/>
      <c r="O8953" s="170"/>
      <c r="P8953" s="170"/>
      <c r="Q8953" s="170"/>
      <c r="R8953" s="170"/>
      <c r="S8953" s="170"/>
      <c r="T8953" s="170"/>
      <c r="U8953" s="170"/>
      <c r="V8953" s="170"/>
      <c r="W8953" s="170"/>
      <c r="X8953" s="174"/>
      <c r="Y8953" s="170"/>
      <c r="Z8953" s="170"/>
      <c r="AA8953" s="170"/>
      <c r="AB8953" s="170"/>
      <c r="AC8953" s="170"/>
      <c r="AD8953" s="174"/>
      <c r="AE8953" s="170"/>
      <c r="AF8953" s="170"/>
      <c r="AI8953" s="170"/>
      <c r="AJ8953" s="170"/>
      <c r="AK8953" s="170"/>
      <c r="AL8953" s="170"/>
      <c r="AM8953" s="170"/>
      <c r="AN8953" s="170"/>
    </row>
    <row r="8954" spans="1:40" ht="52.5" customHeight="1" x14ac:dyDescent="0.2">
      <c r="A8954" s="170"/>
      <c r="B8954" s="170"/>
      <c r="C8954" s="170"/>
      <c r="D8954" s="170"/>
      <c r="E8954" s="170"/>
      <c r="F8954" s="170"/>
      <c r="G8954" s="170"/>
      <c r="H8954" s="170"/>
      <c r="I8954" s="170"/>
      <c r="J8954" s="170"/>
      <c r="K8954" s="170"/>
      <c r="L8954" s="170"/>
      <c r="M8954" s="170"/>
      <c r="N8954" s="170"/>
      <c r="O8954" s="170"/>
      <c r="P8954" s="170"/>
      <c r="Q8954" s="170"/>
      <c r="R8954" s="170"/>
      <c r="S8954" s="170"/>
      <c r="T8954" s="170"/>
      <c r="U8954" s="170"/>
      <c r="V8954" s="170"/>
      <c r="W8954" s="170"/>
      <c r="X8954" s="174"/>
      <c r="Y8954" s="170"/>
      <c r="Z8954" s="170"/>
      <c r="AA8954" s="170"/>
      <c r="AB8954" s="170"/>
      <c r="AC8954" s="170"/>
      <c r="AD8954" s="174"/>
      <c r="AE8954" s="170"/>
      <c r="AF8954" s="170"/>
      <c r="AI8954" s="170"/>
      <c r="AJ8954" s="170"/>
      <c r="AK8954" s="170"/>
      <c r="AL8954" s="170"/>
      <c r="AM8954" s="170"/>
      <c r="AN8954" s="170"/>
    </row>
    <row r="8955" spans="1:40" ht="52.5" customHeight="1" x14ac:dyDescent="0.2">
      <c r="A8955" s="170"/>
      <c r="B8955" s="170"/>
      <c r="C8955" s="170"/>
      <c r="D8955" s="170"/>
      <c r="E8955" s="170"/>
      <c r="F8955" s="170"/>
      <c r="G8955" s="170"/>
      <c r="H8955" s="170"/>
      <c r="I8955" s="170"/>
      <c r="J8955" s="170"/>
      <c r="K8955" s="170"/>
      <c r="L8955" s="170"/>
      <c r="M8955" s="170"/>
      <c r="N8955" s="170"/>
      <c r="O8955" s="170"/>
      <c r="P8955" s="170"/>
      <c r="Q8955" s="170"/>
      <c r="R8955" s="170"/>
      <c r="S8955" s="170"/>
      <c r="T8955" s="170"/>
      <c r="U8955" s="170"/>
      <c r="V8955" s="170"/>
      <c r="W8955" s="170"/>
      <c r="X8955" s="174"/>
      <c r="Y8955" s="170"/>
      <c r="Z8955" s="170"/>
      <c r="AA8955" s="170"/>
      <c r="AB8955" s="170"/>
      <c r="AC8955" s="170"/>
      <c r="AD8955" s="174"/>
      <c r="AE8955" s="170"/>
      <c r="AF8955" s="170"/>
      <c r="AI8955" s="170"/>
      <c r="AJ8955" s="170"/>
      <c r="AK8955" s="170"/>
      <c r="AL8955" s="170"/>
      <c r="AM8955" s="170"/>
      <c r="AN8955" s="170"/>
    </row>
    <row r="8956" spans="1:40" ht="52.5" customHeight="1" x14ac:dyDescent="0.2">
      <c r="A8956" s="170"/>
      <c r="B8956" s="170"/>
      <c r="C8956" s="170"/>
      <c r="D8956" s="170"/>
      <c r="E8956" s="170"/>
      <c r="F8956" s="170"/>
      <c r="G8956" s="170"/>
      <c r="H8956" s="170"/>
      <c r="I8956" s="170"/>
      <c r="J8956" s="170"/>
      <c r="K8956" s="170"/>
      <c r="L8956" s="170"/>
      <c r="M8956" s="170"/>
      <c r="N8956" s="170"/>
      <c r="O8956" s="170"/>
      <c r="P8956" s="170"/>
      <c r="Q8956" s="170"/>
      <c r="R8956" s="170"/>
      <c r="S8956" s="170"/>
      <c r="T8956" s="170"/>
      <c r="U8956" s="170"/>
      <c r="V8956" s="170"/>
      <c r="W8956" s="170"/>
      <c r="X8956" s="174"/>
      <c r="Y8956" s="170"/>
      <c r="Z8956" s="170"/>
      <c r="AA8956" s="170"/>
      <c r="AB8956" s="170"/>
      <c r="AC8956" s="170"/>
      <c r="AD8956" s="174"/>
      <c r="AE8956" s="170"/>
      <c r="AF8956" s="170"/>
      <c r="AI8956" s="170"/>
      <c r="AJ8956" s="170"/>
      <c r="AK8956" s="170"/>
      <c r="AL8956" s="170"/>
      <c r="AM8956" s="170"/>
      <c r="AN8956" s="170"/>
    </row>
    <row r="8957" spans="1:40" ht="52.5" customHeight="1" x14ac:dyDescent="0.2">
      <c r="A8957" s="170"/>
      <c r="B8957" s="170"/>
      <c r="C8957" s="170"/>
      <c r="D8957" s="170"/>
      <c r="E8957" s="170"/>
      <c r="F8957" s="170"/>
      <c r="G8957" s="170"/>
      <c r="H8957" s="170"/>
      <c r="I8957" s="170"/>
      <c r="J8957" s="170"/>
      <c r="K8957" s="170"/>
      <c r="L8957" s="170"/>
      <c r="M8957" s="170"/>
      <c r="N8957" s="170"/>
      <c r="O8957" s="170"/>
      <c r="P8957" s="170"/>
      <c r="Q8957" s="170"/>
      <c r="R8957" s="170"/>
      <c r="S8957" s="170"/>
      <c r="T8957" s="170"/>
      <c r="U8957" s="170"/>
      <c r="V8957" s="170"/>
      <c r="W8957" s="170"/>
      <c r="X8957" s="174"/>
      <c r="Y8957" s="170"/>
      <c r="Z8957" s="170"/>
      <c r="AA8957" s="170"/>
      <c r="AB8957" s="170"/>
      <c r="AC8957" s="170"/>
      <c r="AD8957" s="174"/>
      <c r="AE8957" s="170"/>
      <c r="AF8957" s="170"/>
      <c r="AI8957" s="170"/>
      <c r="AJ8957" s="170"/>
      <c r="AK8957" s="170"/>
      <c r="AL8957" s="170"/>
      <c r="AM8957" s="170"/>
      <c r="AN8957" s="170"/>
    </row>
    <row r="8958" spans="1:40" ht="52.5" customHeight="1" x14ac:dyDescent="0.2">
      <c r="A8958" s="170"/>
      <c r="B8958" s="170"/>
      <c r="C8958" s="170"/>
      <c r="D8958" s="170"/>
      <c r="E8958" s="170"/>
      <c r="F8958" s="170"/>
      <c r="G8958" s="170"/>
      <c r="H8958" s="170"/>
      <c r="I8958" s="170"/>
      <c r="J8958" s="170"/>
      <c r="K8958" s="170"/>
      <c r="L8958" s="170"/>
      <c r="M8958" s="170"/>
      <c r="N8958" s="170"/>
      <c r="O8958" s="170"/>
      <c r="P8958" s="170"/>
      <c r="Q8958" s="170"/>
      <c r="R8958" s="170"/>
      <c r="S8958" s="170"/>
      <c r="T8958" s="170"/>
      <c r="U8958" s="170"/>
      <c r="V8958" s="170"/>
      <c r="W8958" s="170"/>
      <c r="X8958" s="174"/>
      <c r="Y8958" s="170"/>
      <c r="Z8958" s="170"/>
      <c r="AA8958" s="170"/>
      <c r="AB8958" s="170"/>
      <c r="AC8958" s="170"/>
      <c r="AD8958" s="174"/>
      <c r="AE8958" s="170"/>
      <c r="AF8958" s="170"/>
      <c r="AI8958" s="170"/>
      <c r="AJ8958" s="170"/>
      <c r="AK8958" s="170"/>
      <c r="AL8958" s="170"/>
      <c r="AM8958" s="170"/>
      <c r="AN8958" s="170"/>
    </row>
    <row r="8959" spans="1:40" ht="52.5" customHeight="1" x14ac:dyDescent="0.2">
      <c r="A8959" s="170"/>
      <c r="B8959" s="170"/>
      <c r="C8959" s="170"/>
      <c r="D8959" s="170"/>
      <c r="E8959" s="170"/>
      <c r="F8959" s="170"/>
      <c r="G8959" s="170"/>
      <c r="H8959" s="170"/>
      <c r="I8959" s="170"/>
      <c r="J8959" s="170"/>
      <c r="K8959" s="170"/>
      <c r="L8959" s="170"/>
      <c r="M8959" s="170"/>
      <c r="N8959" s="170"/>
      <c r="O8959" s="170"/>
      <c r="P8959" s="170"/>
      <c r="Q8959" s="170"/>
      <c r="R8959" s="170"/>
      <c r="S8959" s="170"/>
      <c r="T8959" s="170"/>
      <c r="U8959" s="170"/>
      <c r="V8959" s="170"/>
      <c r="W8959" s="170"/>
      <c r="X8959" s="174"/>
      <c r="Y8959" s="170"/>
      <c r="Z8959" s="170"/>
      <c r="AA8959" s="170"/>
      <c r="AB8959" s="170"/>
      <c r="AC8959" s="170"/>
      <c r="AD8959" s="174"/>
      <c r="AE8959" s="170"/>
      <c r="AF8959" s="170"/>
      <c r="AI8959" s="170"/>
      <c r="AJ8959" s="170"/>
      <c r="AK8959" s="170"/>
      <c r="AL8959" s="170"/>
      <c r="AM8959" s="170"/>
      <c r="AN8959" s="170"/>
    </row>
    <row r="8960" spans="1:40" ht="52.5" customHeight="1" x14ac:dyDescent="0.2">
      <c r="A8960" s="170"/>
      <c r="B8960" s="170"/>
      <c r="C8960" s="170"/>
      <c r="D8960" s="170"/>
      <c r="E8960" s="170"/>
      <c r="F8960" s="170"/>
      <c r="G8960" s="170"/>
      <c r="H8960" s="170"/>
      <c r="I8960" s="170"/>
      <c r="J8960" s="170"/>
      <c r="K8960" s="170"/>
      <c r="L8960" s="170"/>
      <c r="M8960" s="170"/>
      <c r="N8960" s="170"/>
      <c r="O8960" s="170"/>
      <c r="P8960" s="170"/>
      <c r="Q8960" s="170"/>
      <c r="R8960" s="170"/>
      <c r="S8960" s="170"/>
      <c r="T8960" s="170"/>
      <c r="U8960" s="170"/>
      <c r="V8960" s="170"/>
      <c r="W8960" s="170"/>
      <c r="X8960" s="174"/>
      <c r="Y8960" s="170"/>
      <c r="Z8960" s="170"/>
      <c r="AA8960" s="170"/>
      <c r="AB8960" s="170"/>
      <c r="AC8960" s="170"/>
      <c r="AD8960" s="174"/>
      <c r="AE8960" s="170"/>
      <c r="AF8960" s="170"/>
      <c r="AI8960" s="170"/>
      <c r="AJ8960" s="170"/>
      <c r="AK8960" s="170"/>
      <c r="AL8960" s="170"/>
      <c r="AM8960" s="170"/>
      <c r="AN8960" s="170"/>
    </row>
    <row r="8961" spans="1:40" ht="52.5" customHeight="1" x14ac:dyDescent="0.2">
      <c r="A8961" s="170"/>
      <c r="B8961" s="170"/>
      <c r="C8961" s="170"/>
      <c r="D8961" s="170"/>
      <c r="E8961" s="170"/>
      <c r="F8961" s="170"/>
      <c r="G8961" s="170"/>
      <c r="H8961" s="170"/>
      <c r="I8961" s="170"/>
      <c r="J8961" s="170"/>
      <c r="K8961" s="170"/>
      <c r="L8961" s="170"/>
      <c r="M8961" s="170"/>
      <c r="N8961" s="170"/>
      <c r="O8961" s="170"/>
      <c r="P8961" s="170"/>
      <c r="Q8961" s="170"/>
      <c r="R8961" s="170"/>
      <c r="S8961" s="170"/>
      <c r="T8961" s="170"/>
      <c r="U8961" s="170"/>
      <c r="V8961" s="170"/>
      <c r="W8961" s="170"/>
      <c r="X8961" s="174"/>
      <c r="Y8961" s="170"/>
      <c r="Z8961" s="170"/>
      <c r="AA8961" s="170"/>
      <c r="AB8961" s="170"/>
      <c r="AC8961" s="170"/>
      <c r="AD8961" s="174"/>
      <c r="AE8961" s="170"/>
      <c r="AF8961" s="170"/>
      <c r="AI8961" s="170"/>
      <c r="AJ8961" s="170"/>
      <c r="AK8961" s="170"/>
      <c r="AL8961" s="170"/>
      <c r="AM8961" s="170"/>
      <c r="AN8961" s="170"/>
    </row>
    <row r="8962" spans="1:40" ht="52.5" customHeight="1" x14ac:dyDescent="0.2">
      <c r="A8962" s="170"/>
      <c r="B8962" s="170"/>
      <c r="C8962" s="170"/>
      <c r="D8962" s="170"/>
      <c r="E8962" s="170"/>
      <c r="F8962" s="170"/>
      <c r="G8962" s="170"/>
      <c r="H8962" s="170"/>
      <c r="I8962" s="170"/>
      <c r="J8962" s="170"/>
      <c r="K8962" s="170"/>
      <c r="L8962" s="170"/>
      <c r="M8962" s="170"/>
      <c r="N8962" s="170"/>
      <c r="O8962" s="170"/>
      <c r="P8962" s="170"/>
      <c r="Q8962" s="170"/>
      <c r="R8962" s="170"/>
      <c r="S8962" s="170"/>
      <c r="T8962" s="170"/>
      <c r="U8962" s="170"/>
      <c r="V8962" s="170"/>
      <c r="W8962" s="170"/>
      <c r="X8962" s="174"/>
      <c r="Y8962" s="170"/>
      <c r="Z8962" s="170"/>
      <c r="AA8962" s="170"/>
      <c r="AB8962" s="170"/>
      <c r="AC8962" s="170"/>
      <c r="AD8962" s="174"/>
      <c r="AE8962" s="170"/>
      <c r="AF8962" s="170"/>
      <c r="AI8962" s="170"/>
      <c r="AJ8962" s="170"/>
      <c r="AK8962" s="170"/>
      <c r="AL8962" s="170"/>
      <c r="AM8962" s="170"/>
      <c r="AN8962" s="170"/>
    </row>
    <row r="8963" spans="1:40" ht="52.5" customHeight="1" x14ac:dyDescent="0.2">
      <c r="A8963" s="170"/>
      <c r="B8963" s="170"/>
      <c r="C8963" s="170"/>
      <c r="D8963" s="170"/>
      <c r="E8963" s="170"/>
      <c r="F8963" s="170"/>
      <c r="G8963" s="170"/>
      <c r="H8963" s="170"/>
      <c r="I8963" s="170"/>
      <c r="J8963" s="170"/>
      <c r="K8963" s="170"/>
      <c r="L8963" s="170"/>
      <c r="M8963" s="170"/>
      <c r="N8963" s="170"/>
      <c r="O8963" s="170"/>
      <c r="P8963" s="170"/>
      <c r="Q8963" s="170"/>
      <c r="R8963" s="170"/>
      <c r="S8963" s="170"/>
      <c r="T8963" s="170"/>
      <c r="U8963" s="170"/>
      <c r="V8963" s="170"/>
      <c r="W8963" s="170"/>
      <c r="X8963" s="174"/>
      <c r="Y8963" s="170"/>
      <c r="Z8963" s="170"/>
      <c r="AA8963" s="170"/>
      <c r="AB8963" s="170"/>
      <c r="AC8963" s="170"/>
      <c r="AD8963" s="174"/>
      <c r="AE8963" s="170"/>
      <c r="AF8963" s="170"/>
      <c r="AI8963" s="170"/>
      <c r="AJ8963" s="170"/>
      <c r="AK8963" s="170"/>
      <c r="AL8963" s="170"/>
      <c r="AM8963" s="170"/>
      <c r="AN8963" s="170"/>
    </row>
    <row r="8964" spans="1:40" ht="52.5" customHeight="1" x14ac:dyDescent="0.2">
      <c r="A8964" s="170"/>
      <c r="B8964" s="170"/>
      <c r="C8964" s="170"/>
      <c r="D8964" s="170"/>
      <c r="E8964" s="170"/>
      <c r="F8964" s="170"/>
      <c r="G8964" s="170"/>
      <c r="H8964" s="170"/>
      <c r="I8964" s="170"/>
      <c r="J8964" s="170"/>
      <c r="K8964" s="170"/>
      <c r="L8964" s="170"/>
      <c r="M8964" s="170"/>
      <c r="N8964" s="170"/>
      <c r="O8964" s="170"/>
      <c r="P8964" s="170"/>
      <c r="Q8964" s="170"/>
      <c r="R8964" s="170"/>
      <c r="S8964" s="170"/>
      <c r="T8964" s="170"/>
      <c r="U8964" s="170"/>
      <c r="V8964" s="170"/>
      <c r="W8964" s="170"/>
      <c r="X8964" s="174"/>
      <c r="Y8964" s="170"/>
      <c r="Z8964" s="170"/>
      <c r="AA8964" s="170"/>
      <c r="AB8964" s="170"/>
      <c r="AC8964" s="170"/>
      <c r="AD8964" s="174"/>
      <c r="AE8964" s="170"/>
      <c r="AF8964" s="170"/>
      <c r="AI8964" s="170"/>
      <c r="AJ8964" s="170"/>
      <c r="AK8964" s="170"/>
      <c r="AL8964" s="170"/>
      <c r="AM8964" s="170"/>
      <c r="AN8964" s="170"/>
    </row>
    <row r="8965" spans="1:40" ht="52.5" customHeight="1" x14ac:dyDescent="0.2">
      <c r="A8965" s="170"/>
      <c r="B8965" s="170"/>
      <c r="C8965" s="170"/>
      <c r="D8965" s="170"/>
      <c r="E8965" s="170"/>
      <c r="F8965" s="170"/>
      <c r="G8965" s="170"/>
      <c r="H8965" s="170"/>
      <c r="I8965" s="170"/>
      <c r="J8965" s="170"/>
      <c r="K8965" s="170"/>
      <c r="L8965" s="170"/>
      <c r="M8965" s="170"/>
      <c r="N8965" s="170"/>
      <c r="O8965" s="170"/>
      <c r="P8965" s="170"/>
      <c r="Q8965" s="170"/>
      <c r="R8965" s="170"/>
      <c r="S8965" s="170"/>
      <c r="T8965" s="170"/>
      <c r="U8965" s="170"/>
      <c r="V8965" s="170"/>
      <c r="W8965" s="170"/>
      <c r="X8965" s="174"/>
      <c r="Y8965" s="170"/>
      <c r="Z8965" s="170"/>
      <c r="AA8965" s="170"/>
      <c r="AB8965" s="170"/>
      <c r="AC8965" s="170"/>
      <c r="AD8965" s="174"/>
      <c r="AE8965" s="170"/>
      <c r="AF8965" s="170"/>
      <c r="AI8965" s="170"/>
      <c r="AJ8965" s="170"/>
      <c r="AK8965" s="170"/>
      <c r="AL8965" s="170"/>
      <c r="AM8965" s="170"/>
      <c r="AN8965" s="170"/>
    </row>
    <row r="8966" spans="1:40" ht="52.5" customHeight="1" x14ac:dyDescent="0.2">
      <c r="A8966" s="170"/>
      <c r="B8966" s="170"/>
      <c r="C8966" s="170"/>
      <c r="D8966" s="170"/>
      <c r="E8966" s="170"/>
      <c r="F8966" s="170"/>
      <c r="G8966" s="170"/>
      <c r="H8966" s="170"/>
      <c r="I8966" s="170"/>
      <c r="J8966" s="170"/>
      <c r="K8966" s="170"/>
      <c r="L8966" s="170"/>
      <c r="M8966" s="170"/>
      <c r="N8966" s="170"/>
      <c r="O8966" s="170"/>
      <c r="P8966" s="170"/>
      <c r="Q8966" s="170"/>
      <c r="R8966" s="170"/>
      <c r="S8966" s="170"/>
      <c r="T8966" s="170"/>
      <c r="U8966" s="170"/>
      <c r="V8966" s="170"/>
      <c r="W8966" s="170"/>
      <c r="X8966" s="174"/>
      <c r="Y8966" s="170"/>
      <c r="Z8966" s="170"/>
      <c r="AA8966" s="170"/>
      <c r="AB8966" s="170"/>
      <c r="AC8966" s="170"/>
      <c r="AD8966" s="174"/>
      <c r="AE8966" s="170"/>
      <c r="AF8966" s="170"/>
      <c r="AI8966" s="170"/>
      <c r="AJ8966" s="170"/>
      <c r="AK8966" s="170"/>
      <c r="AL8966" s="170"/>
      <c r="AM8966" s="170"/>
      <c r="AN8966" s="170"/>
    </row>
    <row r="8967" spans="1:40" ht="52.5" customHeight="1" x14ac:dyDescent="0.2">
      <c r="A8967" s="170"/>
      <c r="B8967" s="170"/>
      <c r="C8967" s="170"/>
      <c r="D8967" s="170"/>
      <c r="E8967" s="170"/>
      <c r="F8967" s="170"/>
      <c r="G8967" s="170"/>
      <c r="H8967" s="170"/>
      <c r="I8967" s="170"/>
      <c r="J8967" s="170"/>
      <c r="K8967" s="170"/>
      <c r="L8967" s="170"/>
      <c r="M8967" s="170"/>
      <c r="N8967" s="170"/>
      <c r="O8967" s="170"/>
      <c r="P8967" s="170"/>
      <c r="Q8967" s="170"/>
      <c r="R8967" s="170"/>
      <c r="S8967" s="170"/>
      <c r="T8967" s="170"/>
      <c r="U8967" s="170"/>
      <c r="V8967" s="170"/>
      <c r="W8967" s="170"/>
      <c r="X8967" s="174"/>
      <c r="Y8967" s="170"/>
      <c r="Z8967" s="170"/>
      <c r="AA8967" s="170"/>
      <c r="AB8967" s="170"/>
      <c r="AC8967" s="170"/>
      <c r="AD8967" s="174"/>
      <c r="AE8967" s="170"/>
      <c r="AF8967" s="170"/>
      <c r="AI8967" s="170"/>
      <c r="AJ8967" s="170"/>
      <c r="AK8967" s="170"/>
      <c r="AL8967" s="170"/>
      <c r="AM8967" s="170"/>
      <c r="AN8967" s="170"/>
    </row>
    <row r="8968" spans="1:40" ht="52.5" customHeight="1" x14ac:dyDescent="0.2">
      <c r="A8968" s="170"/>
      <c r="B8968" s="170"/>
      <c r="C8968" s="170"/>
      <c r="D8968" s="170"/>
      <c r="E8968" s="170"/>
      <c r="F8968" s="170"/>
      <c r="G8968" s="170"/>
      <c r="H8968" s="170"/>
      <c r="I8968" s="170"/>
      <c r="J8968" s="170"/>
      <c r="K8968" s="170"/>
      <c r="L8968" s="170"/>
      <c r="M8968" s="170"/>
      <c r="N8968" s="170"/>
      <c r="O8968" s="170"/>
      <c r="P8968" s="170"/>
      <c r="Q8968" s="170"/>
      <c r="R8968" s="170"/>
      <c r="S8968" s="170"/>
      <c r="T8968" s="170"/>
      <c r="U8968" s="170"/>
      <c r="V8968" s="170"/>
      <c r="W8968" s="170"/>
      <c r="X8968" s="174"/>
      <c r="Y8968" s="170"/>
      <c r="Z8968" s="170"/>
      <c r="AA8968" s="170"/>
      <c r="AB8968" s="170"/>
      <c r="AC8968" s="170"/>
      <c r="AD8968" s="174"/>
      <c r="AE8968" s="170"/>
      <c r="AF8968" s="170"/>
      <c r="AI8968" s="170"/>
      <c r="AJ8968" s="170"/>
      <c r="AK8968" s="170"/>
      <c r="AL8968" s="170"/>
      <c r="AM8968" s="170"/>
      <c r="AN8968" s="170"/>
    </row>
    <row r="8969" spans="1:40" ht="52.5" customHeight="1" x14ac:dyDescent="0.2">
      <c r="A8969" s="170"/>
      <c r="B8969" s="170"/>
      <c r="C8969" s="170"/>
      <c r="D8969" s="170"/>
      <c r="E8969" s="170"/>
      <c r="F8969" s="170"/>
      <c r="G8969" s="170"/>
      <c r="H8969" s="170"/>
      <c r="I8969" s="170"/>
      <c r="J8969" s="170"/>
      <c r="K8969" s="170"/>
      <c r="L8969" s="170"/>
      <c r="M8969" s="170"/>
      <c r="N8969" s="170"/>
      <c r="O8969" s="170"/>
      <c r="P8969" s="170"/>
      <c r="Q8969" s="170"/>
      <c r="R8969" s="170"/>
      <c r="S8969" s="170"/>
      <c r="T8969" s="170"/>
      <c r="U8969" s="170"/>
      <c r="V8969" s="170"/>
      <c r="W8969" s="170"/>
      <c r="X8969" s="174"/>
      <c r="Y8969" s="170"/>
      <c r="Z8969" s="170"/>
      <c r="AA8969" s="170"/>
      <c r="AB8969" s="170"/>
      <c r="AC8969" s="170"/>
      <c r="AD8969" s="174"/>
      <c r="AE8969" s="170"/>
      <c r="AF8969" s="170"/>
      <c r="AI8969" s="170"/>
      <c r="AJ8969" s="170"/>
      <c r="AK8969" s="170"/>
      <c r="AL8969" s="170"/>
      <c r="AM8969" s="170"/>
      <c r="AN8969" s="170"/>
    </row>
    <row r="8970" spans="1:40" ht="52.5" customHeight="1" x14ac:dyDescent="0.2">
      <c r="A8970" s="170"/>
      <c r="B8970" s="170"/>
      <c r="C8970" s="170"/>
      <c r="D8970" s="170"/>
      <c r="E8970" s="170"/>
      <c r="F8970" s="170"/>
      <c r="G8970" s="170"/>
      <c r="H8970" s="170"/>
      <c r="I8970" s="170"/>
      <c r="J8970" s="170"/>
      <c r="K8970" s="170"/>
      <c r="L8970" s="170"/>
      <c r="M8970" s="170"/>
      <c r="N8970" s="170"/>
      <c r="O8970" s="170"/>
      <c r="P8970" s="170"/>
      <c r="Q8970" s="170"/>
      <c r="R8970" s="170"/>
      <c r="S8970" s="170"/>
      <c r="T8970" s="170"/>
      <c r="U8970" s="170"/>
      <c r="V8970" s="170"/>
      <c r="W8970" s="170"/>
      <c r="X8970" s="174"/>
      <c r="Y8970" s="170"/>
      <c r="Z8970" s="170"/>
      <c r="AA8970" s="170"/>
      <c r="AB8970" s="170"/>
      <c r="AC8970" s="170"/>
      <c r="AD8970" s="174"/>
      <c r="AE8970" s="170"/>
      <c r="AF8970" s="170"/>
      <c r="AI8970" s="170"/>
      <c r="AJ8970" s="170"/>
      <c r="AK8970" s="170"/>
      <c r="AL8970" s="170"/>
      <c r="AM8970" s="170"/>
      <c r="AN8970" s="170"/>
    </row>
    <row r="8971" spans="1:40" ht="52.5" customHeight="1" x14ac:dyDescent="0.2">
      <c r="A8971" s="170"/>
      <c r="B8971" s="170"/>
      <c r="C8971" s="170"/>
      <c r="D8971" s="170"/>
      <c r="E8971" s="170"/>
      <c r="F8971" s="170"/>
      <c r="G8971" s="170"/>
      <c r="H8971" s="170"/>
      <c r="I8971" s="170"/>
      <c r="J8971" s="170"/>
      <c r="K8971" s="170"/>
      <c r="L8971" s="170"/>
      <c r="M8971" s="170"/>
      <c r="N8971" s="170"/>
      <c r="O8971" s="170"/>
      <c r="P8971" s="170"/>
      <c r="Q8971" s="170"/>
      <c r="R8971" s="170"/>
      <c r="S8971" s="170"/>
      <c r="T8971" s="170"/>
      <c r="U8971" s="170"/>
      <c r="V8971" s="170"/>
      <c r="W8971" s="170"/>
      <c r="X8971" s="174"/>
      <c r="Y8971" s="170"/>
      <c r="Z8971" s="170"/>
      <c r="AA8971" s="170"/>
      <c r="AB8971" s="170"/>
      <c r="AC8971" s="170"/>
      <c r="AD8971" s="174"/>
      <c r="AE8971" s="170"/>
      <c r="AF8971" s="170"/>
      <c r="AI8971" s="170"/>
      <c r="AJ8971" s="170"/>
      <c r="AK8971" s="170"/>
      <c r="AL8971" s="170"/>
      <c r="AM8971" s="170"/>
      <c r="AN8971" s="170"/>
    </row>
    <row r="8972" spans="1:40" ht="52.5" customHeight="1" x14ac:dyDescent="0.2">
      <c r="A8972" s="170"/>
      <c r="B8972" s="170"/>
      <c r="C8972" s="170"/>
      <c r="D8972" s="170"/>
      <c r="E8972" s="170"/>
      <c r="F8972" s="170"/>
      <c r="G8972" s="170"/>
      <c r="H8972" s="170"/>
      <c r="I8972" s="170"/>
      <c r="J8972" s="170"/>
      <c r="K8972" s="170"/>
      <c r="L8972" s="170"/>
      <c r="M8972" s="170"/>
      <c r="N8972" s="170"/>
      <c r="O8972" s="170"/>
      <c r="P8972" s="170"/>
      <c r="Q8972" s="170"/>
      <c r="R8972" s="170"/>
      <c r="S8972" s="170"/>
      <c r="T8972" s="170"/>
      <c r="U8972" s="170"/>
      <c r="V8972" s="170"/>
      <c r="W8972" s="170"/>
      <c r="X8972" s="174"/>
      <c r="Y8972" s="170"/>
      <c r="Z8972" s="170"/>
      <c r="AA8972" s="170"/>
      <c r="AB8972" s="170"/>
      <c r="AC8972" s="170"/>
      <c r="AD8972" s="174"/>
      <c r="AE8972" s="170"/>
      <c r="AF8972" s="170"/>
      <c r="AI8972" s="170"/>
      <c r="AJ8972" s="170"/>
      <c r="AK8972" s="170"/>
      <c r="AL8972" s="170"/>
      <c r="AM8972" s="170"/>
      <c r="AN8972" s="170"/>
    </row>
    <row r="8973" spans="1:40" ht="52.5" customHeight="1" x14ac:dyDescent="0.2">
      <c r="A8973" s="170"/>
      <c r="B8973" s="170"/>
      <c r="C8973" s="170"/>
      <c r="D8973" s="170"/>
      <c r="E8973" s="170"/>
      <c r="F8973" s="170"/>
      <c r="G8973" s="170"/>
      <c r="H8973" s="170"/>
      <c r="I8973" s="170"/>
      <c r="J8973" s="170"/>
      <c r="K8973" s="170"/>
      <c r="L8973" s="170"/>
      <c r="M8973" s="170"/>
      <c r="N8973" s="170"/>
      <c r="O8973" s="170"/>
      <c r="P8973" s="170"/>
      <c r="Q8973" s="170"/>
      <c r="R8973" s="170"/>
      <c r="S8973" s="170"/>
      <c r="T8973" s="170"/>
      <c r="U8973" s="170"/>
      <c r="V8973" s="170"/>
      <c r="W8973" s="170"/>
      <c r="X8973" s="174"/>
      <c r="Y8973" s="170"/>
      <c r="Z8973" s="170"/>
      <c r="AA8973" s="170"/>
      <c r="AB8973" s="170"/>
      <c r="AC8973" s="170"/>
      <c r="AD8973" s="174"/>
      <c r="AE8973" s="170"/>
      <c r="AF8973" s="170"/>
      <c r="AI8973" s="170"/>
      <c r="AJ8973" s="170"/>
      <c r="AK8973" s="170"/>
      <c r="AL8973" s="170"/>
      <c r="AM8973" s="170"/>
      <c r="AN8973" s="170"/>
    </row>
    <row r="8974" spans="1:40" ht="52.5" customHeight="1" x14ac:dyDescent="0.2">
      <c r="A8974" s="170"/>
      <c r="B8974" s="170"/>
      <c r="C8974" s="170"/>
      <c r="D8974" s="170"/>
      <c r="E8974" s="170"/>
      <c r="F8974" s="170"/>
      <c r="G8974" s="170"/>
      <c r="H8974" s="170"/>
      <c r="I8974" s="170"/>
      <c r="J8974" s="170"/>
      <c r="K8974" s="170"/>
      <c r="L8974" s="170"/>
      <c r="M8974" s="170"/>
      <c r="N8974" s="170"/>
      <c r="O8974" s="170"/>
      <c r="P8974" s="170"/>
      <c r="Q8974" s="170"/>
      <c r="R8974" s="170"/>
      <c r="S8974" s="170"/>
      <c r="T8974" s="170"/>
      <c r="U8974" s="170"/>
      <c r="V8974" s="170"/>
      <c r="W8974" s="170"/>
      <c r="X8974" s="174"/>
      <c r="Y8974" s="170"/>
      <c r="Z8974" s="170"/>
      <c r="AA8974" s="170"/>
      <c r="AB8974" s="170"/>
      <c r="AC8974" s="170"/>
      <c r="AD8974" s="174"/>
      <c r="AE8974" s="170"/>
      <c r="AF8974" s="170"/>
      <c r="AI8974" s="170"/>
      <c r="AJ8974" s="170"/>
      <c r="AK8974" s="170"/>
      <c r="AL8974" s="170"/>
      <c r="AM8974" s="170"/>
      <c r="AN8974" s="170"/>
    </row>
    <row r="8975" spans="1:40" ht="52.5" customHeight="1" x14ac:dyDescent="0.2">
      <c r="A8975" s="170"/>
      <c r="B8975" s="170"/>
      <c r="C8975" s="170"/>
      <c r="D8975" s="170"/>
      <c r="E8975" s="170"/>
      <c r="F8975" s="170"/>
      <c r="G8975" s="170"/>
      <c r="H8975" s="170"/>
      <c r="I8975" s="170"/>
      <c r="J8975" s="170"/>
      <c r="K8975" s="170"/>
      <c r="L8975" s="170"/>
      <c r="M8975" s="170"/>
      <c r="N8975" s="170"/>
      <c r="O8975" s="170"/>
      <c r="P8975" s="170"/>
      <c r="Q8975" s="170"/>
      <c r="R8975" s="170"/>
      <c r="S8975" s="170"/>
      <c r="T8975" s="170"/>
      <c r="U8975" s="170"/>
      <c r="V8975" s="170"/>
      <c r="W8975" s="170"/>
      <c r="X8975" s="174"/>
      <c r="Y8975" s="170"/>
      <c r="Z8975" s="170"/>
      <c r="AA8975" s="170"/>
      <c r="AB8975" s="170"/>
      <c r="AC8975" s="170"/>
      <c r="AD8975" s="174"/>
      <c r="AE8975" s="170"/>
      <c r="AF8975" s="170"/>
      <c r="AI8975" s="170"/>
      <c r="AJ8975" s="170"/>
      <c r="AK8975" s="170"/>
      <c r="AL8975" s="170"/>
      <c r="AM8975" s="170"/>
      <c r="AN8975" s="170"/>
    </row>
    <row r="8976" spans="1:40" ht="52.5" customHeight="1" x14ac:dyDescent="0.2">
      <c r="A8976" s="170"/>
      <c r="B8976" s="170"/>
      <c r="C8976" s="170"/>
      <c r="D8976" s="170"/>
      <c r="E8976" s="170"/>
      <c r="F8976" s="170"/>
      <c r="G8976" s="170"/>
      <c r="H8976" s="170"/>
      <c r="I8976" s="170"/>
      <c r="J8976" s="170"/>
      <c r="K8976" s="170"/>
      <c r="L8976" s="170"/>
      <c r="M8976" s="170"/>
      <c r="N8976" s="170"/>
      <c r="O8976" s="170"/>
      <c r="P8976" s="170"/>
      <c r="Q8976" s="170"/>
      <c r="R8976" s="170"/>
      <c r="S8976" s="170"/>
      <c r="T8976" s="170"/>
      <c r="U8976" s="170"/>
      <c r="V8976" s="170"/>
      <c r="W8976" s="170"/>
      <c r="X8976" s="174"/>
      <c r="Y8976" s="170"/>
      <c r="Z8976" s="170"/>
      <c r="AA8976" s="170"/>
      <c r="AB8976" s="170"/>
      <c r="AC8976" s="170"/>
      <c r="AD8976" s="174"/>
      <c r="AE8976" s="170"/>
      <c r="AF8976" s="170"/>
      <c r="AI8976" s="170"/>
      <c r="AJ8976" s="170"/>
      <c r="AK8976" s="170"/>
      <c r="AL8976" s="170"/>
      <c r="AM8976" s="170"/>
      <c r="AN8976" s="170"/>
    </row>
    <row r="8977" spans="1:40" ht="52.5" customHeight="1" x14ac:dyDescent="0.2">
      <c r="A8977" s="170"/>
      <c r="B8977" s="170"/>
      <c r="C8977" s="170"/>
      <c r="D8977" s="170"/>
      <c r="E8977" s="170"/>
      <c r="F8977" s="170"/>
      <c r="G8977" s="170"/>
      <c r="H8977" s="170"/>
      <c r="I8977" s="170"/>
      <c r="J8977" s="170"/>
      <c r="K8977" s="170"/>
      <c r="L8977" s="170"/>
      <c r="M8977" s="170"/>
      <c r="N8977" s="170"/>
      <c r="O8977" s="170"/>
      <c r="P8977" s="170"/>
      <c r="Q8977" s="170"/>
      <c r="R8977" s="170"/>
      <c r="S8977" s="170"/>
      <c r="T8977" s="170"/>
      <c r="U8977" s="170"/>
      <c r="V8977" s="170"/>
      <c r="W8977" s="170"/>
      <c r="X8977" s="174"/>
      <c r="Y8977" s="170"/>
      <c r="Z8977" s="170"/>
      <c r="AA8977" s="170"/>
      <c r="AB8977" s="170"/>
      <c r="AC8977" s="170"/>
      <c r="AD8977" s="174"/>
      <c r="AE8977" s="170"/>
      <c r="AF8977" s="170"/>
      <c r="AI8977" s="170"/>
      <c r="AJ8977" s="170"/>
      <c r="AK8977" s="170"/>
      <c r="AL8977" s="170"/>
      <c r="AM8977" s="170"/>
      <c r="AN8977" s="170"/>
    </row>
    <row r="8978" spans="1:40" ht="52.5" customHeight="1" x14ac:dyDescent="0.2">
      <c r="A8978" s="170"/>
      <c r="B8978" s="170"/>
      <c r="C8978" s="170"/>
      <c r="D8978" s="170"/>
      <c r="E8978" s="170"/>
      <c r="F8978" s="170"/>
      <c r="G8978" s="170"/>
      <c r="H8978" s="170"/>
      <c r="I8978" s="170"/>
      <c r="J8978" s="170"/>
      <c r="K8978" s="170"/>
      <c r="L8978" s="170"/>
      <c r="M8978" s="170"/>
      <c r="N8978" s="170"/>
      <c r="O8978" s="170"/>
      <c r="P8978" s="170"/>
      <c r="Q8978" s="170"/>
      <c r="R8978" s="170"/>
      <c r="S8978" s="170"/>
      <c r="T8978" s="170"/>
      <c r="U8978" s="170"/>
      <c r="V8978" s="170"/>
      <c r="W8978" s="170"/>
      <c r="X8978" s="174"/>
      <c r="Y8978" s="170"/>
      <c r="Z8978" s="170"/>
      <c r="AA8978" s="170"/>
      <c r="AB8978" s="170"/>
      <c r="AC8978" s="170"/>
      <c r="AD8978" s="174"/>
      <c r="AE8978" s="170"/>
      <c r="AF8978" s="170"/>
      <c r="AI8978" s="170"/>
      <c r="AJ8978" s="170"/>
      <c r="AK8978" s="170"/>
      <c r="AL8978" s="170"/>
      <c r="AM8978" s="170"/>
      <c r="AN8978" s="170"/>
    </row>
    <row r="8979" spans="1:40" ht="52.5" customHeight="1" x14ac:dyDescent="0.2">
      <c r="A8979" s="170"/>
      <c r="B8979" s="170"/>
      <c r="C8979" s="170"/>
      <c r="D8979" s="170"/>
      <c r="E8979" s="170"/>
      <c r="F8979" s="170"/>
      <c r="G8979" s="170"/>
      <c r="H8979" s="170"/>
      <c r="I8979" s="170"/>
      <c r="J8979" s="170"/>
      <c r="K8979" s="170"/>
      <c r="L8979" s="170"/>
      <c r="M8979" s="170"/>
      <c r="N8979" s="170"/>
      <c r="O8979" s="170"/>
      <c r="P8979" s="170"/>
      <c r="Q8979" s="170"/>
      <c r="R8979" s="170"/>
      <c r="S8979" s="170"/>
      <c r="T8979" s="170"/>
      <c r="U8979" s="170"/>
      <c r="V8979" s="170"/>
      <c r="W8979" s="170"/>
      <c r="X8979" s="174"/>
      <c r="Y8979" s="170"/>
      <c r="Z8979" s="170"/>
      <c r="AA8979" s="170"/>
      <c r="AB8979" s="170"/>
      <c r="AC8979" s="170"/>
      <c r="AD8979" s="174"/>
      <c r="AE8979" s="170"/>
      <c r="AF8979" s="170"/>
      <c r="AI8979" s="170"/>
      <c r="AJ8979" s="170"/>
      <c r="AK8979" s="170"/>
      <c r="AL8979" s="170"/>
      <c r="AM8979" s="170"/>
      <c r="AN8979" s="170"/>
    </row>
    <row r="8980" spans="1:40" ht="52.5" customHeight="1" x14ac:dyDescent="0.2">
      <c r="A8980" s="170"/>
      <c r="B8980" s="170"/>
      <c r="C8980" s="170"/>
      <c r="D8980" s="170"/>
      <c r="E8980" s="170"/>
      <c r="F8980" s="170"/>
      <c r="G8980" s="170"/>
      <c r="H8980" s="170"/>
      <c r="I8980" s="170"/>
      <c r="J8980" s="170"/>
      <c r="K8980" s="170"/>
      <c r="L8980" s="170"/>
      <c r="M8980" s="170"/>
      <c r="N8980" s="170"/>
      <c r="O8980" s="170"/>
      <c r="P8980" s="170"/>
      <c r="Q8980" s="170"/>
      <c r="R8980" s="170"/>
      <c r="S8980" s="170"/>
      <c r="T8980" s="170"/>
      <c r="U8980" s="170"/>
      <c r="V8980" s="170"/>
      <c r="W8980" s="170"/>
      <c r="X8980" s="174"/>
      <c r="Y8980" s="170"/>
      <c r="Z8980" s="170"/>
      <c r="AA8980" s="170"/>
      <c r="AB8980" s="170"/>
      <c r="AC8980" s="170"/>
      <c r="AD8980" s="174"/>
      <c r="AE8980" s="170"/>
      <c r="AF8980" s="170"/>
      <c r="AI8980" s="170"/>
      <c r="AJ8980" s="170"/>
      <c r="AK8980" s="170"/>
      <c r="AL8980" s="170"/>
      <c r="AM8980" s="170"/>
      <c r="AN8980" s="170"/>
    </row>
    <row r="8981" spans="1:40" ht="52.5" customHeight="1" x14ac:dyDescent="0.2">
      <c r="A8981" s="170"/>
      <c r="B8981" s="170"/>
      <c r="C8981" s="170"/>
      <c r="D8981" s="170"/>
      <c r="E8981" s="170"/>
      <c r="F8981" s="170"/>
      <c r="G8981" s="170"/>
      <c r="H8981" s="170"/>
      <c r="I8981" s="170"/>
      <c r="J8981" s="170"/>
      <c r="K8981" s="170"/>
      <c r="L8981" s="170"/>
      <c r="M8981" s="170"/>
      <c r="N8981" s="170"/>
      <c r="O8981" s="170"/>
      <c r="P8981" s="170"/>
      <c r="Q8981" s="170"/>
      <c r="R8981" s="170"/>
      <c r="S8981" s="170"/>
      <c r="T8981" s="170"/>
      <c r="U8981" s="170"/>
      <c r="V8981" s="170"/>
      <c r="W8981" s="170"/>
      <c r="X8981" s="174"/>
      <c r="Y8981" s="170"/>
      <c r="Z8981" s="170"/>
      <c r="AA8981" s="170"/>
      <c r="AB8981" s="170"/>
      <c r="AC8981" s="170"/>
      <c r="AD8981" s="174"/>
      <c r="AE8981" s="170"/>
      <c r="AF8981" s="170"/>
      <c r="AI8981" s="170"/>
      <c r="AJ8981" s="170"/>
      <c r="AK8981" s="170"/>
      <c r="AL8981" s="170"/>
      <c r="AM8981" s="170"/>
      <c r="AN8981" s="170"/>
    </row>
    <row r="8982" spans="1:40" ht="52.5" customHeight="1" x14ac:dyDescent="0.2">
      <c r="A8982" s="170"/>
      <c r="B8982" s="170"/>
      <c r="C8982" s="170"/>
      <c r="D8982" s="170"/>
      <c r="E8982" s="170"/>
      <c r="F8982" s="170"/>
      <c r="G8982" s="170"/>
      <c r="H8982" s="170"/>
      <c r="I8982" s="170"/>
      <c r="J8982" s="170"/>
      <c r="K8982" s="170"/>
      <c r="L8982" s="170"/>
      <c r="M8982" s="170"/>
      <c r="N8982" s="170"/>
      <c r="O8982" s="170"/>
      <c r="P8982" s="170"/>
      <c r="Q8982" s="170"/>
      <c r="R8982" s="170"/>
      <c r="S8982" s="170"/>
      <c r="T8982" s="170"/>
      <c r="U8982" s="170"/>
      <c r="V8982" s="170"/>
      <c r="W8982" s="170"/>
      <c r="X8982" s="174"/>
      <c r="Y8982" s="170"/>
      <c r="Z8982" s="170"/>
      <c r="AA8982" s="170"/>
      <c r="AB8982" s="170"/>
      <c r="AC8982" s="170"/>
      <c r="AD8982" s="174"/>
      <c r="AE8982" s="170"/>
      <c r="AF8982" s="170"/>
      <c r="AI8982" s="170"/>
      <c r="AJ8982" s="170"/>
      <c r="AK8982" s="170"/>
      <c r="AL8982" s="170"/>
      <c r="AM8982" s="170"/>
      <c r="AN8982" s="170"/>
    </row>
    <row r="8983" spans="1:40" ht="52.5" customHeight="1" x14ac:dyDescent="0.2">
      <c r="A8983" s="170"/>
      <c r="B8983" s="170"/>
      <c r="C8983" s="170"/>
      <c r="D8983" s="170"/>
      <c r="E8983" s="170"/>
      <c r="F8983" s="170"/>
      <c r="G8983" s="170"/>
      <c r="H8983" s="170"/>
      <c r="I8983" s="170"/>
      <c r="J8983" s="170"/>
      <c r="K8983" s="170"/>
      <c r="L8983" s="170"/>
      <c r="M8983" s="170"/>
      <c r="N8983" s="170"/>
      <c r="O8983" s="170"/>
      <c r="P8983" s="170"/>
      <c r="Q8983" s="170"/>
      <c r="R8983" s="170"/>
      <c r="S8983" s="170"/>
      <c r="T8983" s="170"/>
      <c r="U8983" s="170"/>
      <c r="V8983" s="170"/>
      <c r="W8983" s="170"/>
      <c r="X8983" s="174"/>
      <c r="Y8983" s="170"/>
      <c r="Z8983" s="170"/>
      <c r="AA8983" s="170"/>
      <c r="AB8983" s="170"/>
      <c r="AC8983" s="170"/>
      <c r="AD8983" s="174"/>
      <c r="AE8983" s="170"/>
      <c r="AF8983" s="170"/>
      <c r="AI8983" s="170"/>
      <c r="AJ8983" s="170"/>
      <c r="AK8983" s="170"/>
      <c r="AL8983" s="170"/>
      <c r="AM8983" s="170"/>
      <c r="AN8983" s="170"/>
    </row>
    <row r="8984" spans="1:40" ht="52.5" customHeight="1" x14ac:dyDescent="0.2">
      <c r="A8984" s="170"/>
      <c r="B8984" s="170"/>
      <c r="C8984" s="170"/>
      <c r="D8984" s="170"/>
      <c r="E8984" s="170"/>
      <c r="F8984" s="170"/>
      <c r="G8984" s="170"/>
      <c r="H8984" s="170"/>
      <c r="I8984" s="170"/>
      <c r="J8984" s="170"/>
      <c r="K8984" s="170"/>
      <c r="L8984" s="170"/>
      <c r="M8984" s="170"/>
      <c r="N8984" s="170"/>
      <c r="O8984" s="170"/>
      <c r="P8984" s="170"/>
      <c r="Q8984" s="170"/>
      <c r="R8984" s="170"/>
      <c r="S8984" s="170"/>
      <c r="T8984" s="170"/>
      <c r="U8984" s="170"/>
      <c r="V8984" s="170"/>
      <c r="W8984" s="170"/>
      <c r="X8984" s="174"/>
      <c r="Y8984" s="170"/>
      <c r="Z8984" s="170"/>
      <c r="AA8984" s="170"/>
      <c r="AB8984" s="170"/>
      <c r="AC8984" s="170"/>
      <c r="AD8984" s="174"/>
      <c r="AE8984" s="170"/>
      <c r="AF8984" s="170"/>
      <c r="AI8984" s="170"/>
      <c r="AJ8984" s="170"/>
      <c r="AK8984" s="170"/>
      <c r="AL8984" s="170"/>
      <c r="AM8984" s="170"/>
      <c r="AN8984" s="170"/>
    </row>
    <row r="8985" spans="1:40" ht="52.5" customHeight="1" x14ac:dyDescent="0.2">
      <c r="A8985" s="170"/>
      <c r="B8985" s="170"/>
      <c r="C8985" s="170"/>
      <c r="D8985" s="170"/>
      <c r="E8985" s="170"/>
      <c r="F8985" s="170"/>
      <c r="G8985" s="170"/>
      <c r="H8985" s="170"/>
      <c r="I8985" s="170"/>
      <c r="J8985" s="170"/>
      <c r="K8985" s="170"/>
      <c r="L8985" s="170"/>
      <c r="M8985" s="170"/>
      <c r="N8985" s="170"/>
      <c r="O8985" s="170"/>
      <c r="P8985" s="170"/>
      <c r="Q8985" s="170"/>
      <c r="R8985" s="170"/>
      <c r="S8985" s="170"/>
      <c r="T8985" s="170"/>
      <c r="U8985" s="170"/>
      <c r="V8985" s="170"/>
      <c r="W8985" s="170"/>
      <c r="X8985" s="174"/>
      <c r="Y8985" s="170"/>
      <c r="Z8985" s="170"/>
      <c r="AA8985" s="170"/>
      <c r="AB8985" s="170"/>
      <c r="AC8985" s="170"/>
      <c r="AD8985" s="174"/>
      <c r="AE8985" s="170"/>
      <c r="AF8985" s="170"/>
      <c r="AI8985" s="170"/>
      <c r="AJ8985" s="170"/>
      <c r="AK8985" s="170"/>
      <c r="AL8985" s="170"/>
      <c r="AM8985" s="170"/>
      <c r="AN8985" s="170"/>
    </row>
    <row r="8986" spans="1:40" ht="52.5" customHeight="1" x14ac:dyDescent="0.2">
      <c r="A8986" s="170"/>
      <c r="B8986" s="170"/>
      <c r="C8986" s="170"/>
      <c r="D8986" s="170"/>
      <c r="E8986" s="170"/>
      <c r="F8986" s="170"/>
      <c r="G8986" s="170"/>
      <c r="H8986" s="170"/>
      <c r="I8986" s="170"/>
      <c r="J8986" s="170"/>
      <c r="K8986" s="170"/>
      <c r="L8986" s="170"/>
      <c r="M8986" s="170"/>
      <c r="N8986" s="170"/>
      <c r="O8986" s="170"/>
      <c r="P8986" s="170"/>
      <c r="Q8986" s="170"/>
      <c r="R8986" s="170"/>
      <c r="S8986" s="170"/>
      <c r="T8986" s="170"/>
      <c r="U8986" s="170"/>
      <c r="V8986" s="170"/>
      <c r="W8986" s="170"/>
      <c r="X8986" s="174"/>
      <c r="Y8986" s="170"/>
      <c r="Z8986" s="170"/>
      <c r="AA8986" s="170"/>
      <c r="AB8986" s="170"/>
      <c r="AC8986" s="170"/>
      <c r="AD8986" s="174"/>
      <c r="AE8986" s="170"/>
      <c r="AF8986" s="170"/>
      <c r="AI8986" s="170"/>
      <c r="AJ8986" s="170"/>
      <c r="AK8986" s="170"/>
      <c r="AL8986" s="170"/>
      <c r="AM8986" s="170"/>
      <c r="AN8986" s="170"/>
    </row>
    <row r="8987" spans="1:40" ht="52.5" customHeight="1" x14ac:dyDescent="0.2">
      <c r="A8987" s="170"/>
      <c r="B8987" s="170"/>
      <c r="C8987" s="170"/>
      <c r="D8987" s="170"/>
      <c r="E8987" s="170"/>
      <c r="F8987" s="170"/>
      <c r="G8987" s="170"/>
      <c r="H8987" s="170"/>
      <c r="I8987" s="170"/>
      <c r="J8987" s="170"/>
      <c r="K8987" s="170"/>
      <c r="L8987" s="170"/>
      <c r="M8987" s="170"/>
      <c r="N8987" s="170"/>
      <c r="O8987" s="170"/>
      <c r="P8987" s="170"/>
      <c r="Q8987" s="170"/>
      <c r="R8987" s="170"/>
      <c r="S8987" s="170"/>
      <c r="T8987" s="170"/>
      <c r="U8987" s="170"/>
      <c r="V8987" s="170"/>
      <c r="W8987" s="170"/>
      <c r="X8987" s="174"/>
      <c r="Y8987" s="170"/>
      <c r="Z8987" s="170"/>
      <c r="AA8987" s="170"/>
      <c r="AB8987" s="170"/>
      <c r="AC8987" s="170"/>
      <c r="AD8987" s="174"/>
      <c r="AE8987" s="170"/>
      <c r="AF8987" s="170"/>
      <c r="AI8987" s="170"/>
      <c r="AJ8987" s="170"/>
      <c r="AK8987" s="170"/>
      <c r="AL8987" s="170"/>
      <c r="AM8987" s="170"/>
      <c r="AN8987" s="170"/>
    </row>
    <row r="8988" spans="1:40" ht="52.5" customHeight="1" x14ac:dyDescent="0.2">
      <c r="A8988" s="170"/>
      <c r="B8988" s="170"/>
      <c r="C8988" s="170"/>
      <c r="D8988" s="170"/>
      <c r="E8988" s="170"/>
      <c r="F8988" s="170"/>
      <c r="G8988" s="170"/>
      <c r="H8988" s="170"/>
      <c r="I8988" s="170"/>
      <c r="J8988" s="170"/>
      <c r="K8988" s="170"/>
      <c r="L8988" s="170"/>
      <c r="M8988" s="170"/>
      <c r="N8988" s="170"/>
      <c r="O8988" s="170"/>
      <c r="P8988" s="170"/>
      <c r="Q8988" s="170"/>
      <c r="R8988" s="170"/>
      <c r="S8988" s="170"/>
      <c r="T8988" s="170"/>
      <c r="U8988" s="170"/>
      <c r="V8988" s="170"/>
      <c r="W8988" s="170"/>
      <c r="X8988" s="174"/>
      <c r="Y8988" s="170"/>
      <c r="Z8988" s="170"/>
      <c r="AA8988" s="170"/>
      <c r="AB8988" s="170"/>
      <c r="AC8988" s="170"/>
      <c r="AD8988" s="174"/>
      <c r="AE8988" s="170"/>
      <c r="AF8988" s="170"/>
      <c r="AI8988" s="170"/>
      <c r="AJ8988" s="170"/>
      <c r="AK8988" s="170"/>
      <c r="AL8988" s="170"/>
      <c r="AM8988" s="170"/>
      <c r="AN8988" s="170"/>
    </row>
    <row r="8989" spans="1:40" ht="52.5" customHeight="1" x14ac:dyDescent="0.2">
      <c r="A8989" s="170"/>
      <c r="B8989" s="170"/>
      <c r="C8989" s="170"/>
      <c r="D8989" s="170"/>
      <c r="E8989" s="170"/>
      <c r="F8989" s="170"/>
      <c r="G8989" s="170"/>
      <c r="H8989" s="170"/>
      <c r="I8989" s="170"/>
      <c r="J8989" s="170"/>
      <c r="K8989" s="170"/>
      <c r="L8989" s="170"/>
      <c r="M8989" s="170"/>
      <c r="N8989" s="170"/>
      <c r="O8989" s="170"/>
      <c r="P8989" s="170"/>
      <c r="Q8989" s="170"/>
      <c r="R8989" s="170"/>
      <c r="S8989" s="170"/>
      <c r="T8989" s="170"/>
      <c r="U8989" s="170"/>
      <c r="V8989" s="170"/>
      <c r="W8989" s="170"/>
      <c r="X8989" s="174"/>
      <c r="Y8989" s="170"/>
      <c r="Z8989" s="170"/>
      <c r="AA8989" s="170"/>
      <c r="AB8989" s="170"/>
      <c r="AC8989" s="170"/>
      <c r="AD8989" s="174"/>
      <c r="AE8989" s="170"/>
      <c r="AF8989" s="170"/>
      <c r="AI8989" s="170"/>
      <c r="AJ8989" s="170"/>
      <c r="AK8989" s="170"/>
      <c r="AL8989" s="170"/>
      <c r="AM8989" s="170"/>
      <c r="AN8989" s="170"/>
    </row>
    <row r="8990" spans="1:40" ht="52.5" customHeight="1" x14ac:dyDescent="0.2">
      <c r="A8990" s="170"/>
      <c r="B8990" s="170"/>
      <c r="C8990" s="170"/>
      <c r="D8990" s="170"/>
      <c r="E8990" s="170"/>
      <c r="F8990" s="170"/>
      <c r="G8990" s="170"/>
      <c r="H8990" s="170"/>
      <c r="I8990" s="170"/>
      <c r="J8990" s="170"/>
      <c r="K8990" s="170"/>
      <c r="L8990" s="170"/>
      <c r="M8990" s="170"/>
      <c r="N8990" s="170"/>
      <c r="O8990" s="170"/>
      <c r="P8990" s="170"/>
      <c r="Q8990" s="170"/>
      <c r="R8990" s="170"/>
      <c r="S8990" s="170"/>
      <c r="T8990" s="170"/>
      <c r="U8990" s="170"/>
      <c r="V8990" s="170"/>
      <c r="W8990" s="170"/>
      <c r="X8990" s="174"/>
      <c r="Y8990" s="170"/>
      <c r="Z8990" s="170"/>
      <c r="AA8990" s="170"/>
      <c r="AB8990" s="170"/>
      <c r="AC8990" s="170"/>
      <c r="AD8990" s="174"/>
      <c r="AE8990" s="170"/>
      <c r="AF8990" s="170"/>
      <c r="AI8990" s="170"/>
      <c r="AJ8990" s="170"/>
      <c r="AK8990" s="170"/>
      <c r="AL8990" s="170"/>
      <c r="AM8990" s="170"/>
      <c r="AN8990" s="170"/>
    </row>
    <row r="8991" spans="1:40" ht="52.5" customHeight="1" x14ac:dyDescent="0.2">
      <c r="A8991" s="170"/>
      <c r="B8991" s="170"/>
      <c r="C8991" s="170"/>
      <c r="D8991" s="170"/>
      <c r="E8991" s="170"/>
      <c r="F8991" s="170"/>
      <c r="G8991" s="170"/>
      <c r="H8991" s="170"/>
      <c r="I8991" s="170"/>
      <c r="J8991" s="170"/>
      <c r="K8991" s="170"/>
      <c r="L8991" s="170"/>
      <c r="M8991" s="170"/>
      <c r="N8991" s="170"/>
      <c r="O8991" s="170"/>
      <c r="P8991" s="170"/>
      <c r="Q8991" s="170"/>
      <c r="R8991" s="170"/>
      <c r="S8991" s="170"/>
      <c r="T8991" s="170"/>
      <c r="U8991" s="170"/>
      <c r="V8991" s="170"/>
      <c r="W8991" s="170"/>
      <c r="X8991" s="174"/>
      <c r="Y8991" s="170"/>
      <c r="Z8991" s="170"/>
      <c r="AA8991" s="170"/>
      <c r="AB8991" s="170"/>
      <c r="AC8991" s="170"/>
      <c r="AD8991" s="174"/>
      <c r="AE8991" s="170"/>
      <c r="AF8991" s="170"/>
      <c r="AI8991" s="170"/>
      <c r="AJ8991" s="170"/>
      <c r="AK8991" s="170"/>
      <c r="AL8991" s="170"/>
      <c r="AM8991" s="170"/>
      <c r="AN8991" s="170"/>
    </row>
    <row r="8992" spans="1:40" ht="52.5" customHeight="1" x14ac:dyDescent="0.2">
      <c r="A8992" s="170"/>
      <c r="B8992" s="170"/>
      <c r="C8992" s="170"/>
      <c r="D8992" s="170"/>
      <c r="E8992" s="170"/>
      <c r="F8992" s="170"/>
      <c r="G8992" s="170"/>
      <c r="H8992" s="170"/>
      <c r="I8992" s="170"/>
      <c r="J8992" s="170"/>
      <c r="K8992" s="170"/>
      <c r="L8992" s="170"/>
      <c r="M8992" s="170"/>
      <c r="N8992" s="170"/>
      <c r="O8992" s="170"/>
      <c r="P8992" s="170"/>
      <c r="Q8992" s="170"/>
      <c r="R8992" s="170"/>
      <c r="S8992" s="170"/>
      <c r="T8992" s="170"/>
      <c r="U8992" s="170"/>
      <c r="V8992" s="170"/>
      <c r="W8992" s="170"/>
      <c r="X8992" s="174"/>
      <c r="Y8992" s="170"/>
      <c r="Z8992" s="170"/>
      <c r="AA8992" s="170"/>
      <c r="AB8992" s="170"/>
      <c r="AC8992" s="170"/>
      <c r="AD8992" s="174"/>
      <c r="AE8992" s="170"/>
      <c r="AF8992" s="170"/>
      <c r="AI8992" s="170"/>
      <c r="AJ8992" s="170"/>
      <c r="AK8992" s="170"/>
      <c r="AL8992" s="170"/>
      <c r="AM8992" s="170"/>
      <c r="AN8992" s="170"/>
    </row>
    <row r="8993" spans="1:40" ht="52.5" customHeight="1" x14ac:dyDescent="0.2">
      <c r="A8993" s="170"/>
      <c r="B8993" s="170"/>
      <c r="C8993" s="170"/>
      <c r="D8993" s="170"/>
      <c r="E8993" s="170"/>
      <c r="F8993" s="170"/>
      <c r="G8993" s="170"/>
      <c r="H8993" s="170"/>
      <c r="I8993" s="170"/>
      <c r="J8993" s="170"/>
      <c r="K8993" s="170"/>
      <c r="L8993" s="170"/>
      <c r="M8993" s="170"/>
      <c r="N8993" s="170"/>
      <c r="O8993" s="170"/>
      <c r="P8993" s="170"/>
      <c r="Q8993" s="170"/>
      <c r="R8993" s="170"/>
      <c r="S8993" s="170"/>
      <c r="T8993" s="170"/>
      <c r="U8993" s="170"/>
      <c r="V8993" s="170"/>
      <c r="W8993" s="170"/>
      <c r="X8993" s="174"/>
      <c r="Y8993" s="170"/>
      <c r="Z8993" s="170"/>
      <c r="AA8993" s="170"/>
      <c r="AB8993" s="170"/>
      <c r="AC8993" s="170"/>
      <c r="AD8993" s="174"/>
      <c r="AE8993" s="170"/>
      <c r="AF8993" s="170"/>
      <c r="AI8993" s="170"/>
      <c r="AJ8993" s="170"/>
      <c r="AK8993" s="170"/>
      <c r="AL8993" s="170"/>
      <c r="AM8993" s="170"/>
      <c r="AN8993" s="170"/>
    </row>
    <row r="8994" spans="1:40" ht="52.5" customHeight="1" x14ac:dyDescent="0.2">
      <c r="A8994" s="170"/>
      <c r="B8994" s="170"/>
      <c r="C8994" s="170"/>
      <c r="D8994" s="170"/>
      <c r="E8994" s="170"/>
      <c r="F8994" s="170"/>
      <c r="G8994" s="170"/>
      <c r="H8994" s="170"/>
      <c r="I8994" s="170"/>
      <c r="J8994" s="170"/>
      <c r="K8994" s="170"/>
      <c r="L8994" s="170"/>
      <c r="M8994" s="170"/>
      <c r="N8994" s="170"/>
      <c r="O8994" s="170"/>
      <c r="P8994" s="170"/>
      <c r="Q8994" s="170"/>
      <c r="R8994" s="170"/>
      <c r="S8994" s="170"/>
      <c r="T8994" s="170"/>
      <c r="U8994" s="170"/>
      <c r="V8994" s="170"/>
      <c r="W8994" s="170"/>
      <c r="X8994" s="174"/>
      <c r="Y8994" s="170"/>
      <c r="Z8994" s="170"/>
      <c r="AA8994" s="170"/>
      <c r="AB8994" s="170"/>
      <c r="AC8994" s="170"/>
      <c r="AD8994" s="174"/>
      <c r="AE8994" s="170"/>
      <c r="AF8994" s="170"/>
      <c r="AI8994" s="170"/>
      <c r="AJ8994" s="170"/>
      <c r="AK8994" s="170"/>
      <c r="AL8994" s="170"/>
      <c r="AM8994" s="170"/>
      <c r="AN8994" s="170"/>
    </row>
    <row r="8995" spans="1:40" ht="52.5" customHeight="1" x14ac:dyDescent="0.2">
      <c r="A8995" s="170"/>
      <c r="B8995" s="170"/>
      <c r="C8995" s="170"/>
      <c r="D8995" s="170"/>
      <c r="E8995" s="170"/>
      <c r="F8995" s="170"/>
      <c r="G8995" s="170"/>
      <c r="H8995" s="170"/>
      <c r="I8995" s="170"/>
      <c r="J8995" s="170"/>
      <c r="K8995" s="170"/>
      <c r="L8995" s="170"/>
      <c r="M8995" s="170"/>
      <c r="N8995" s="170"/>
      <c r="O8995" s="170"/>
      <c r="P8995" s="170"/>
      <c r="Q8995" s="170"/>
      <c r="R8995" s="170"/>
      <c r="S8995" s="170"/>
      <c r="T8995" s="170"/>
      <c r="U8995" s="170"/>
      <c r="V8995" s="170"/>
      <c r="W8995" s="170"/>
      <c r="X8995" s="174"/>
      <c r="Y8995" s="170"/>
      <c r="Z8995" s="170"/>
      <c r="AA8995" s="170"/>
      <c r="AB8995" s="170"/>
      <c r="AC8995" s="170"/>
      <c r="AD8995" s="174"/>
      <c r="AE8995" s="170"/>
      <c r="AF8995" s="170"/>
      <c r="AI8995" s="170"/>
      <c r="AJ8995" s="170"/>
      <c r="AK8995" s="170"/>
      <c r="AL8995" s="170"/>
      <c r="AM8995" s="170"/>
      <c r="AN8995" s="170"/>
    </row>
    <row r="8996" spans="1:40" ht="52.5" customHeight="1" x14ac:dyDescent="0.2">
      <c r="A8996" s="170"/>
      <c r="B8996" s="170"/>
      <c r="C8996" s="170"/>
      <c r="D8996" s="170"/>
      <c r="E8996" s="170"/>
      <c r="F8996" s="170"/>
      <c r="G8996" s="170"/>
      <c r="H8996" s="170"/>
      <c r="I8996" s="170"/>
      <c r="J8996" s="170"/>
      <c r="K8996" s="170"/>
      <c r="L8996" s="170"/>
      <c r="M8996" s="170"/>
      <c r="N8996" s="170"/>
      <c r="O8996" s="170"/>
      <c r="P8996" s="170"/>
      <c r="Q8996" s="170"/>
      <c r="R8996" s="170"/>
      <c r="S8996" s="170"/>
      <c r="T8996" s="170"/>
      <c r="U8996" s="170"/>
      <c r="V8996" s="170"/>
      <c r="W8996" s="170"/>
      <c r="X8996" s="174"/>
      <c r="Y8996" s="170"/>
      <c r="Z8996" s="170"/>
      <c r="AA8996" s="170"/>
      <c r="AB8996" s="170"/>
      <c r="AC8996" s="170"/>
      <c r="AD8996" s="174"/>
      <c r="AE8996" s="170"/>
      <c r="AF8996" s="170"/>
      <c r="AI8996" s="170"/>
      <c r="AJ8996" s="170"/>
      <c r="AK8996" s="170"/>
      <c r="AL8996" s="170"/>
      <c r="AM8996" s="170"/>
      <c r="AN8996" s="170"/>
    </row>
    <row r="8997" spans="1:40" ht="52.5" customHeight="1" x14ac:dyDescent="0.2">
      <c r="A8997" s="170"/>
      <c r="B8997" s="170"/>
      <c r="C8997" s="170"/>
      <c r="D8997" s="170"/>
      <c r="E8997" s="170"/>
      <c r="F8997" s="170"/>
      <c r="G8997" s="170"/>
      <c r="H8997" s="170"/>
      <c r="I8997" s="170"/>
      <c r="J8997" s="170"/>
      <c r="K8997" s="170"/>
      <c r="L8997" s="170"/>
      <c r="M8997" s="170"/>
      <c r="N8997" s="170"/>
      <c r="O8997" s="170"/>
      <c r="P8997" s="170"/>
      <c r="Q8997" s="170"/>
      <c r="R8997" s="170"/>
      <c r="S8997" s="170"/>
      <c r="T8997" s="170"/>
      <c r="U8997" s="170"/>
      <c r="V8997" s="170"/>
      <c r="W8997" s="170"/>
      <c r="X8997" s="174"/>
      <c r="Y8997" s="170"/>
      <c r="Z8997" s="170"/>
      <c r="AA8997" s="170"/>
      <c r="AB8997" s="170"/>
      <c r="AC8997" s="170"/>
      <c r="AD8997" s="174"/>
      <c r="AE8997" s="170"/>
      <c r="AF8997" s="170"/>
      <c r="AI8997" s="170"/>
      <c r="AJ8997" s="170"/>
      <c r="AK8997" s="170"/>
      <c r="AL8997" s="170"/>
      <c r="AM8997" s="170"/>
      <c r="AN8997" s="170"/>
    </row>
    <row r="8998" spans="1:40" ht="52.5" customHeight="1" x14ac:dyDescent="0.2">
      <c r="A8998" s="170"/>
      <c r="B8998" s="170"/>
      <c r="C8998" s="170"/>
      <c r="D8998" s="170"/>
      <c r="E8998" s="170"/>
      <c r="F8998" s="170"/>
      <c r="G8998" s="170"/>
      <c r="H8998" s="170"/>
      <c r="I8998" s="170"/>
      <c r="J8998" s="170"/>
      <c r="K8998" s="170"/>
      <c r="L8998" s="170"/>
      <c r="M8998" s="170"/>
      <c r="N8998" s="170"/>
      <c r="O8998" s="170"/>
      <c r="P8998" s="170"/>
      <c r="Q8998" s="170"/>
      <c r="R8998" s="170"/>
      <c r="S8998" s="170"/>
      <c r="T8998" s="170"/>
      <c r="U8998" s="170"/>
      <c r="V8998" s="170"/>
      <c r="W8998" s="170"/>
      <c r="X8998" s="174"/>
      <c r="Y8998" s="170"/>
      <c r="Z8998" s="170"/>
      <c r="AA8998" s="170"/>
      <c r="AB8998" s="170"/>
      <c r="AC8998" s="170"/>
      <c r="AD8998" s="174"/>
      <c r="AE8998" s="170"/>
      <c r="AF8998" s="170"/>
      <c r="AI8998" s="170"/>
      <c r="AJ8998" s="170"/>
      <c r="AK8998" s="170"/>
      <c r="AL8998" s="170"/>
      <c r="AM8998" s="170"/>
      <c r="AN8998" s="170"/>
    </row>
    <row r="8999" spans="1:40" ht="52.5" customHeight="1" x14ac:dyDescent="0.2">
      <c r="A8999" s="170"/>
      <c r="B8999" s="170"/>
      <c r="C8999" s="170"/>
      <c r="D8999" s="170"/>
      <c r="E8999" s="170"/>
      <c r="F8999" s="170"/>
      <c r="G8999" s="170"/>
      <c r="H8999" s="170"/>
      <c r="I8999" s="170"/>
      <c r="J8999" s="170"/>
      <c r="K8999" s="170"/>
      <c r="L8999" s="170"/>
      <c r="M8999" s="170"/>
      <c r="N8999" s="170"/>
      <c r="O8999" s="170"/>
      <c r="P8999" s="170"/>
      <c r="Q8999" s="170"/>
      <c r="R8999" s="170"/>
      <c r="S8999" s="170"/>
      <c r="T8999" s="170"/>
      <c r="U8999" s="170"/>
      <c r="V8999" s="170"/>
      <c r="W8999" s="170"/>
      <c r="X8999" s="174"/>
      <c r="Y8999" s="170"/>
      <c r="Z8999" s="170"/>
      <c r="AA8999" s="170"/>
      <c r="AB8999" s="170"/>
      <c r="AC8999" s="170"/>
      <c r="AD8999" s="174"/>
      <c r="AE8999" s="170"/>
      <c r="AF8999" s="170"/>
      <c r="AI8999" s="170"/>
      <c r="AJ8999" s="170"/>
      <c r="AK8999" s="170"/>
      <c r="AL8999" s="170"/>
      <c r="AM8999" s="170"/>
      <c r="AN8999" s="170"/>
    </row>
    <row r="9000" spans="1:40" ht="52.5" customHeight="1" x14ac:dyDescent="0.2">
      <c r="A9000" s="170"/>
      <c r="B9000" s="170"/>
      <c r="C9000" s="170"/>
      <c r="D9000" s="170"/>
      <c r="E9000" s="170"/>
      <c r="F9000" s="170"/>
      <c r="G9000" s="170"/>
      <c r="H9000" s="170"/>
      <c r="I9000" s="170"/>
      <c r="J9000" s="170"/>
      <c r="K9000" s="170"/>
      <c r="L9000" s="170"/>
      <c r="M9000" s="170"/>
      <c r="N9000" s="170"/>
      <c r="O9000" s="170"/>
      <c r="P9000" s="170"/>
      <c r="Q9000" s="170"/>
      <c r="R9000" s="170"/>
      <c r="S9000" s="170"/>
      <c r="T9000" s="170"/>
      <c r="U9000" s="170"/>
      <c r="V9000" s="170"/>
      <c r="W9000" s="170"/>
      <c r="X9000" s="174"/>
      <c r="Y9000" s="170"/>
      <c r="Z9000" s="170"/>
      <c r="AA9000" s="170"/>
      <c r="AB9000" s="170"/>
      <c r="AC9000" s="170"/>
      <c r="AD9000" s="174"/>
      <c r="AE9000" s="170"/>
      <c r="AF9000" s="170"/>
      <c r="AI9000" s="170"/>
      <c r="AJ9000" s="170"/>
      <c r="AK9000" s="170"/>
      <c r="AL9000" s="170"/>
      <c r="AM9000" s="170"/>
      <c r="AN9000" s="170"/>
    </row>
    <row r="9001" spans="1:40" ht="52.5" customHeight="1" x14ac:dyDescent="0.2">
      <c r="A9001" s="170"/>
      <c r="B9001" s="170"/>
      <c r="C9001" s="170"/>
      <c r="D9001" s="170"/>
      <c r="E9001" s="170"/>
      <c r="F9001" s="170"/>
      <c r="G9001" s="170"/>
      <c r="H9001" s="170"/>
      <c r="I9001" s="170"/>
      <c r="J9001" s="170"/>
      <c r="K9001" s="170"/>
      <c r="L9001" s="170"/>
      <c r="M9001" s="170"/>
      <c r="N9001" s="170"/>
      <c r="O9001" s="170"/>
      <c r="P9001" s="170"/>
      <c r="Q9001" s="170"/>
      <c r="R9001" s="170"/>
      <c r="S9001" s="170"/>
      <c r="T9001" s="170"/>
      <c r="U9001" s="170"/>
      <c r="V9001" s="170"/>
      <c r="W9001" s="170"/>
      <c r="X9001" s="174"/>
      <c r="Y9001" s="170"/>
      <c r="Z9001" s="170"/>
      <c r="AA9001" s="170"/>
      <c r="AB9001" s="170"/>
      <c r="AC9001" s="170"/>
      <c r="AD9001" s="174"/>
      <c r="AE9001" s="170"/>
      <c r="AF9001" s="170"/>
      <c r="AI9001" s="170"/>
      <c r="AJ9001" s="170"/>
      <c r="AK9001" s="170"/>
      <c r="AL9001" s="170"/>
      <c r="AM9001" s="170"/>
      <c r="AN9001" s="170"/>
    </row>
    <row r="9002" spans="1:40" ht="52.5" customHeight="1" x14ac:dyDescent="0.2">
      <c r="A9002" s="170"/>
      <c r="B9002" s="170"/>
      <c r="C9002" s="170"/>
      <c r="D9002" s="170"/>
      <c r="E9002" s="170"/>
      <c r="F9002" s="170"/>
      <c r="G9002" s="170"/>
      <c r="H9002" s="170"/>
      <c r="I9002" s="170"/>
      <c r="J9002" s="170"/>
      <c r="K9002" s="170"/>
      <c r="L9002" s="170"/>
      <c r="M9002" s="170"/>
      <c r="N9002" s="170"/>
      <c r="O9002" s="170"/>
      <c r="P9002" s="170"/>
      <c r="Q9002" s="170"/>
      <c r="R9002" s="170"/>
      <c r="S9002" s="170"/>
      <c r="T9002" s="170"/>
      <c r="U9002" s="170"/>
      <c r="V9002" s="170"/>
      <c r="W9002" s="170"/>
      <c r="X9002" s="174"/>
      <c r="Y9002" s="170"/>
      <c r="Z9002" s="170"/>
      <c r="AA9002" s="170"/>
      <c r="AB9002" s="170"/>
      <c r="AC9002" s="170"/>
      <c r="AD9002" s="174"/>
      <c r="AE9002" s="170"/>
      <c r="AF9002" s="170"/>
      <c r="AI9002" s="170"/>
      <c r="AJ9002" s="170"/>
      <c r="AK9002" s="170"/>
      <c r="AL9002" s="170"/>
      <c r="AM9002" s="170"/>
      <c r="AN9002" s="170"/>
    </row>
    <row r="9003" spans="1:40" ht="52.5" customHeight="1" x14ac:dyDescent="0.2">
      <c r="A9003" s="170"/>
      <c r="B9003" s="170"/>
      <c r="C9003" s="170"/>
      <c r="D9003" s="170"/>
      <c r="E9003" s="170"/>
      <c r="F9003" s="170"/>
      <c r="G9003" s="170"/>
      <c r="H9003" s="170"/>
      <c r="I9003" s="170"/>
      <c r="J9003" s="170"/>
      <c r="K9003" s="170"/>
      <c r="L9003" s="170"/>
      <c r="M9003" s="170"/>
      <c r="N9003" s="170"/>
      <c r="O9003" s="170"/>
      <c r="P9003" s="170"/>
      <c r="Q9003" s="170"/>
      <c r="R9003" s="170"/>
      <c r="S9003" s="170"/>
      <c r="T9003" s="170"/>
      <c r="U9003" s="170"/>
      <c r="V9003" s="170"/>
      <c r="W9003" s="170"/>
      <c r="X9003" s="174"/>
      <c r="Y9003" s="170"/>
      <c r="Z9003" s="170"/>
      <c r="AA9003" s="170"/>
      <c r="AB9003" s="170"/>
      <c r="AC9003" s="170"/>
      <c r="AD9003" s="174"/>
      <c r="AE9003" s="170"/>
      <c r="AF9003" s="170"/>
      <c r="AI9003" s="170"/>
      <c r="AJ9003" s="170"/>
      <c r="AK9003" s="170"/>
      <c r="AL9003" s="170"/>
      <c r="AM9003" s="170"/>
      <c r="AN9003" s="170"/>
    </row>
    <row r="9004" spans="1:40" ht="52.5" customHeight="1" x14ac:dyDescent="0.2">
      <c r="A9004" s="170"/>
      <c r="B9004" s="170"/>
      <c r="C9004" s="170"/>
      <c r="D9004" s="170"/>
      <c r="E9004" s="170"/>
      <c r="F9004" s="170"/>
      <c r="G9004" s="170"/>
      <c r="H9004" s="170"/>
      <c r="I9004" s="170"/>
      <c r="J9004" s="170"/>
      <c r="K9004" s="170"/>
      <c r="L9004" s="170"/>
      <c r="M9004" s="170"/>
      <c r="N9004" s="170"/>
      <c r="O9004" s="170"/>
      <c r="P9004" s="170"/>
      <c r="Q9004" s="170"/>
      <c r="R9004" s="170"/>
      <c r="S9004" s="170"/>
      <c r="T9004" s="170"/>
      <c r="U9004" s="170"/>
      <c r="V9004" s="170"/>
      <c r="W9004" s="170"/>
      <c r="X9004" s="174"/>
      <c r="Y9004" s="170"/>
      <c r="Z9004" s="170"/>
      <c r="AA9004" s="170"/>
      <c r="AB9004" s="170"/>
      <c r="AC9004" s="170"/>
      <c r="AD9004" s="174"/>
      <c r="AE9004" s="170"/>
      <c r="AF9004" s="170"/>
      <c r="AI9004" s="170"/>
      <c r="AJ9004" s="170"/>
      <c r="AK9004" s="170"/>
      <c r="AL9004" s="170"/>
      <c r="AM9004" s="170"/>
      <c r="AN9004" s="170"/>
    </row>
    <row r="9005" spans="1:40" ht="52.5" customHeight="1" x14ac:dyDescent="0.2">
      <c r="A9005" s="170"/>
      <c r="B9005" s="170"/>
      <c r="C9005" s="170"/>
      <c r="D9005" s="170"/>
      <c r="E9005" s="170"/>
      <c r="F9005" s="170"/>
      <c r="G9005" s="170"/>
      <c r="H9005" s="170"/>
      <c r="I9005" s="170"/>
      <c r="J9005" s="170"/>
      <c r="K9005" s="170"/>
      <c r="L9005" s="170"/>
      <c r="M9005" s="170"/>
      <c r="N9005" s="170"/>
      <c r="O9005" s="170"/>
      <c r="P9005" s="170"/>
      <c r="Q9005" s="170"/>
      <c r="R9005" s="170"/>
      <c r="S9005" s="170"/>
      <c r="T9005" s="170"/>
      <c r="U9005" s="170"/>
      <c r="V9005" s="170"/>
      <c r="W9005" s="170"/>
      <c r="X9005" s="174"/>
      <c r="Y9005" s="170"/>
      <c r="Z9005" s="170"/>
      <c r="AA9005" s="170"/>
      <c r="AB9005" s="170"/>
      <c r="AC9005" s="170"/>
      <c r="AD9005" s="174"/>
      <c r="AE9005" s="170"/>
      <c r="AF9005" s="170"/>
      <c r="AI9005" s="170"/>
      <c r="AJ9005" s="170"/>
      <c r="AK9005" s="170"/>
      <c r="AL9005" s="170"/>
      <c r="AM9005" s="170"/>
      <c r="AN9005" s="170"/>
    </row>
    <row r="9006" spans="1:40" ht="52.5" customHeight="1" x14ac:dyDescent="0.2">
      <c r="A9006" s="170"/>
      <c r="B9006" s="170"/>
      <c r="C9006" s="170"/>
      <c r="D9006" s="170"/>
      <c r="E9006" s="170"/>
      <c r="F9006" s="170"/>
      <c r="G9006" s="170"/>
      <c r="H9006" s="170"/>
      <c r="I9006" s="170"/>
      <c r="J9006" s="170"/>
      <c r="K9006" s="170"/>
      <c r="L9006" s="170"/>
      <c r="M9006" s="170"/>
      <c r="N9006" s="170"/>
      <c r="O9006" s="170"/>
      <c r="P9006" s="170"/>
      <c r="Q9006" s="170"/>
      <c r="R9006" s="170"/>
      <c r="S9006" s="170"/>
      <c r="T9006" s="170"/>
      <c r="U9006" s="170"/>
      <c r="V9006" s="170"/>
      <c r="W9006" s="170"/>
      <c r="X9006" s="174"/>
      <c r="Y9006" s="170"/>
      <c r="Z9006" s="170"/>
      <c r="AA9006" s="170"/>
      <c r="AB9006" s="170"/>
      <c r="AC9006" s="170"/>
      <c r="AD9006" s="174"/>
      <c r="AE9006" s="170"/>
      <c r="AF9006" s="170"/>
      <c r="AI9006" s="170"/>
      <c r="AJ9006" s="170"/>
      <c r="AK9006" s="170"/>
      <c r="AL9006" s="170"/>
      <c r="AM9006" s="170"/>
      <c r="AN9006" s="170"/>
    </row>
    <row r="9007" spans="1:40" ht="52.5" customHeight="1" x14ac:dyDescent="0.2">
      <c r="A9007" s="170"/>
      <c r="B9007" s="170"/>
      <c r="C9007" s="170"/>
      <c r="D9007" s="170"/>
      <c r="E9007" s="170"/>
      <c r="F9007" s="170"/>
      <c r="G9007" s="170"/>
      <c r="H9007" s="170"/>
      <c r="I9007" s="170"/>
      <c r="J9007" s="170"/>
      <c r="K9007" s="170"/>
      <c r="L9007" s="170"/>
      <c r="M9007" s="170"/>
      <c r="N9007" s="170"/>
      <c r="O9007" s="170"/>
      <c r="P9007" s="170"/>
      <c r="Q9007" s="170"/>
      <c r="R9007" s="170"/>
      <c r="S9007" s="170"/>
      <c r="T9007" s="170"/>
      <c r="U9007" s="170"/>
      <c r="V9007" s="170"/>
      <c r="W9007" s="170"/>
      <c r="X9007" s="174"/>
      <c r="Y9007" s="170"/>
      <c r="Z9007" s="170"/>
      <c r="AA9007" s="170"/>
      <c r="AB9007" s="170"/>
      <c r="AC9007" s="170"/>
      <c r="AD9007" s="174"/>
      <c r="AE9007" s="170"/>
      <c r="AF9007" s="170"/>
      <c r="AI9007" s="170"/>
      <c r="AJ9007" s="170"/>
      <c r="AK9007" s="170"/>
      <c r="AL9007" s="170"/>
      <c r="AM9007" s="170"/>
      <c r="AN9007" s="170"/>
    </row>
    <row r="9008" spans="1:40" ht="52.5" customHeight="1" x14ac:dyDescent="0.2">
      <c r="A9008" s="170"/>
      <c r="B9008" s="170"/>
      <c r="C9008" s="170"/>
      <c r="D9008" s="170"/>
      <c r="E9008" s="170"/>
      <c r="F9008" s="170"/>
      <c r="G9008" s="170"/>
      <c r="H9008" s="170"/>
      <c r="I9008" s="170"/>
      <c r="J9008" s="170"/>
      <c r="K9008" s="170"/>
      <c r="L9008" s="170"/>
      <c r="M9008" s="170"/>
      <c r="N9008" s="170"/>
      <c r="O9008" s="170"/>
      <c r="P9008" s="170"/>
      <c r="Q9008" s="170"/>
      <c r="R9008" s="170"/>
      <c r="S9008" s="170"/>
      <c r="T9008" s="170"/>
      <c r="U9008" s="170"/>
      <c r="V9008" s="170"/>
      <c r="W9008" s="170"/>
      <c r="X9008" s="174"/>
      <c r="Y9008" s="170"/>
      <c r="Z9008" s="170"/>
      <c r="AA9008" s="170"/>
      <c r="AB9008" s="170"/>
      <c r="AC9008" s="170"/>
      <c r="AD9008" s="174"/>
      <c r="AE9008" s="170"/>
      <c r="AF9008" s="170"/>
      <c r="AI9008" s="170"/>
      <c r="AJ9008" s="170"/>
      <c r="AK9008" s="170"/>
      <c r="AL9008" s="170"/>
      <c r="AM9008" s="170"/>
      <c r="AN9008" s="170"/>
    </row>
    <row r="9009" spans="1:40" ht="52.5" customHeight="1" x14ac:dyDescent="0.2">
      <c r="A9009" s="170"/>
      <c r="B9009" s="170"/>
      <c r="C9009" s="170"/>
      <c r="D9009" s="170"/>
      <c r="E9009" s="170"/>
      <c r="F9009" s="170"/>
      <c r="G9009" s="170"/>
      <c r="H9009" s="170"/>
      <c r="I9009" s="170"/>
      <c r="J9009" s="170"/>
      <c r="K9009" s="170"/>
      <c r="L9009" s="170"/>
      <c r="M9009" s="170"/>
      <c r="N9009" s="170"/>
      <c r="O9009" s="170"/>
      <c r="P9009" s="170"/>
      <c r="Q9009" s="170"/>
      <c r="R9009" s="170"/>
      <c r="S9009" s="170"/>
      <c r="T9009" s="170"/>
      <c r="U9009" s="170"/>
      <c r="V9009" s="170"/>
      <c r="W9009" s="170"/>
      <c r="X9009" s="174"/>
      <c r="Y9009" s="170"/>
      <c r="Z9009" s="170"/>
      <c r="AA9009" s="170"/>
      <c r="AB9009" s="170"/>
      <c r="AC9009" s="170"/>
      <c r="AD9009" s="174"/>
      <c r="AE9009" s="170"/>
      <c r="AF9009" s="170"/>
      <c r="AI9009" s="170"/>
      <c r="AJ9009" s="170"/>
      <c r="AK9009" s="170"/>
      <c r="AL9009" s="170"/>
      <c r="AM9009" s="170"/>
      <c r="AN9009" s="170"/>
    </row>
    <row r="9010" spans="1:40" ht="52.5" customHeight="1" x14ac:dyDescent="0.2">
      <c r="A9010" s="170"/>
      <c r="B9010" s="170"/>
      <c r="C9010" s="170"/>
      <c r="D9010" s="170"/>
      <c r="E9010" s="170"/>
      <c r="F9010" s="170"/>
      <c r="G9010" s="170"/>
      <c r="H9010" s="170"/>
      <c r="I9010" s="170"/>
      <c r="J9010" s="170"/>
      <c r="K9010" s="170"/>
      <c r="L9010" s="170"/>
      <c r="M9010" s="170"/>
      <c r="N9010" s="170"/>
      <c r="O9010" s="170"/>
      <c r="P9010" s="170"/>
      <c r="Q9010" s="170"/>
      <c r="R9010" s="170"/>
      <c r="S9010" s="170"/>
      <c r="T9010" s="170"/>
      <c r="U9010" s="170"/>
      <c r="V9010" s="170"/>
      <c r="W9010" s="170"/>
      <c r="X9010" s="174"/>
      <c r="Y9010" s="170"/>
      <c r="Z9010" s="170"/>
      <c r="AA9010" s="170"/>
      <c r="AB9010" s="170"/>
      <c r="AC9010" s="170"/>
      <c r="AD9010" s="174"/>
      <c r="AE9010" s="170"/>
      <c r="AF9010" s="170"/>
      <c r="AI9010" s="170"/>
      <c r="AJ9010" s="170"/>
      <c r="AK9010" s="170"/>
      <c r="AL9010" s="170"/>
      <c r="AM9010" s="170"/>
      <c r="AN9010" s="170"/>
    </row>
    <row r="9011" spans="1:40" ht="52.5" customHeight="1" x14ac:dyDescent="0.2">
      <c r="A9011" s="170"/>
      <c r="B9011" s="170"/>
      <c r="C9011" s="170"/>
      <c r="D9011" s="170"/>
      <c r="E9011" s="170"/>
      <c r="F9011" s="170"/>
      <c r="G9011" s="170"/>
      <c r="H9011" s="170"/>
      <c r="I9011" s="170"/>
      <c r="J9011" s="170"/>
      <c r="K9011" s="170"/>
      <c r="L9011" s="170"/>
      <c r="M9011" s="170"/>
      <c r="N9011" s="170"/>
      <c r="O9011" s="170"/>
      <c r="P9011" s="170"/>
      <c r="Q9011" s="170"/>
      <c r="R9011" s="170"/>
      <c r="S9011" s="170"/>
      <c r="T9011" s="170"/>
      <c r="U9011" s="170"/>
      <c r="V9011" s="170"/>
      <c r="W9011" s="170"/>
      <c r="X9011" s="174"/>
      <c r="Y9011" s="170"/>
      <c r="Z9011" s="170"/>
      <c r="AA9011" s="170"/>
      <c r="AB9011" s="170"/>
      <c r="AC9011" s="170"/>
      <c r="AD9011" s="174"/>
      <c r="AE9011" s="170"/>
      <c r="AF9011" s="170"/>
      <c r="AI9011" s="170"/>
      <c r="AJ9011" s="170"/>
      <c r="AK9011" s="170"/>
      <c r="AL9011" s="170"/>
      <c r="AM9011" s="170"/>
      <c r="AN9011" s="170"/>
    </row>
    <row r="9012" spans="1:40" ht="52.5" customHeight="1" x14ac:dyDescent="0.2">
      <c r="A9012" s="170"/>
      <c r="B9012" s="170"/>
      <c r="C9012" s="170"/>
      <c r="D9012" s="170"/>
      <c r="E9012" s="170"/>
      <c r="F9012" s="170"/>
      <c r="G9012" s="170"/>
      <c r="H9012" s="170"/>
      <c r="I9012" s="170"/>
      <c r="J9012" s="170"/>
      <c r="K9012" s="170"/>
      <c r="L9012" s="170"/>
      <c r="M9012" s="170"/>
      <c r="N9012" s="170"/>
      <c r="O9012" s="170"/>
      <c r="P9012" s="170"/>
      <c r="Q9012" s="170"/>
      <c r="R9012" s="170"/>
      <c r="S9012" s="170"/>
      <c r="T9012" s="170"/>
      <c r="U9012" s="170"/>
      <c r="V9012" s="170"/>
      <c r="W9012" s="170"/>
      <c r="X9012" s="174"/>
      <c r="Y9012" s="170"/>
      <c r="Z9012" s="170"/>
      <c r="AA9012" s="170"/>
      <c r="AB9012" s="170"/>
      <c r="AC9012" s="170"/>
      <c r="AD9012" s="174"/>
      <c r="AE9012" s="170"/>
      <c r="AF9012" s="170"/>
      <c r="AI9012" s="170"/>
      <c r="AJ9012" s="170"/>
      <c r="AK9012" s="170"/>
      <c r="AL9012" s="170"/>
      <c r="AM9012" s="170"/>
      <c r="AN9012" s="170"/>
    </row>
    <row r="9013" spans="1:40" ht="52.5" customHeight="1" x14ac:dyDescent="0.2">
      <c r="A9013" s="170"/>
      <c r="B9013" s="170"/>
      <c r="C9013" s="170"/>
      <c r="D9013" s="170"/>
      <c r="E9013" s="170"/>
      <c r="F9013" s="170"/>
      <c r="G9013" s="170"/>
      <c r="H9013" s="170"/>
      <c r="I9013" s="170"/>
      <c r="J9013" s="170"/>
      <c r="K9013" s="170"/>
      <c r="L9013" s="170"/>
      <c r="M9013" s="170"/>
      <c r="N9013" s="170"/>
      <c r="O9013" s="170"/>
      <c r="P9013" s="170"/>
      <c r="Q9013" s="170"/>
      <c r="R9013" s="170"/>
      <c r="S9013" s="170"/>
      <c r="T9013" s="170"/>
      <c r="U9013" s="170"/>
      <c r="V9013" s="170"/>
      <c r="W9013" s="170"/>
      <c r="X9013" s="174"/>
      <c r="Y9013" s="170"/>
      <c r="Z9013" s="170"/>
      <c r="AA9013" s="170"/>
      <c r="AB9013" s="170"/>
      <c r="AC9013" s="170"/>
      <c r="AD9013" s="174"/>
      <c r="AE9013" s="170"/>
      <c r="AF9013" s="170"/>
      <c r="AI9013" s="170"/>
      <c r="AJ9013" s="170"/>
      <c r="AK9013" s="170"/>
      <c r="AL9013" s="170"/>
      <c r="AM9013" s="170"/>
      <c r="AN9013" s="170"/>
    </row>
    <row r="9014" spans="1:40" ht="52.5" customHeight="1" x14ac:dyDescent="0.2">
      <c r="A9014" s="170"/>
      <c r="B9014" s="170"/>
      <c r="C9014" s="170"/>
      <c r="D9014" s="170"/>
      <c r="E9014" s="170"/>
      <c r="F9014" s="170"/>
      <c r="G9014" s="170"/>
      <c r="H9014" s="170"/>
      <c r="I9014" s="170"/>
      <c r="J9014" s="170"/>
      <c r="K9014" s="170"/>
      <c r="L9014" s="170"/>
      <c r="M9014" s="170"/>
      <c r="N9014" s="170"/>
      <c r="O9014" s="170"/>
      <c r="P9014" s="170"/>
      <c r="Q9014" s="170"/>
      <c r="R9014" s="170"/>
      <c r="S9014" s="170"/>
      <c r="T9014" s="170"/>
      <c r="U9014" s="170"/>
      <c r="V9014" s="170"/>
      <c r="W9014" s="170"/>
      <c r="X9014" s="174"/>
      <c r="Y9014" s="170"/>
      <c r="Z9014" s="170"/>
      <c r="AA9014" s="170"/>
      <c r="AB9014" s="170"/>
      <c r="AC9014" s="170"/>
      <c r="AD9014" s="174"/>
      <c r="AE9014" s="170"/>
      <c r="AF9014" s="170"/>
      <c r="AI9014" s="170"/>
      <c r="AJ9014" s="170"/>
      <c r="AK9014" s="170"/>
      <c r="AL9014" s="170"/>
      <c r="AM9014" s="170"/>
      <c r="AN9014" s="170"/>
    </row>
    <row r="9015" spans="1:40" ht="52.5" customHeight="1" x14ac:dyDescent="0.2">
      <c r="A9015" s="170"/>
      <c r="B9015" s="170"/>
      <c r="C9015" s="170"/>
      <c r="D9015" s="170"/>
      <c r="E9015" s="170"/>
      <c r="F9015" s="170"/>
      <c r="G9015" s="170"/>
      <c r="H9015" s="170"/>
      <c r="I9015" s="170"/>
      <c r="J9015" s="170"/>
      <c r="K9015" s="170"/>
      <c r="L9015" s="170"/>
      <c r="M9015" s="170"/>
      <c r="N9015" s="170"/>
      <c r="O9015" s="170"/>
      <c r="P9015" s="170"/>
      <c r="Q9015" s="170"/>
      <c r="R9015" s="170"/>
      <c r="S9015" s="170"/>
      <c r="T9015" s="170"/>
      <c r="U9015" s="170"/>
      <c r="V9015" s="170"/>
      <c r="W9015" s="170"/>
      <c r="X9015" s="174"/>
      <c r="Y9015" s="170"/>
      <c r="Z9015" s="170"/>
      <c r="AA9015" s="170"/>
      <c r="AB9015" s="170"/>
      <c r="AC9015" s="170"/>
      <c r="AD9015" s="174"/>
      <c r="AE9015" s="170"/>
      <c r="AF9015" s="170"/>
      <c r="AI9015" s="170"/>
      <c r="AJ9015" s="170"/>
      <c r="AK9015" s="170"/>
      <c r="AL9015" s="170"/>
      <c r="AM9015" s="170"/>
      <c r="AN9015" s="170"/>
    </row>
    <row r="9016" spans="1:40" ht="52.5" customHeight="1" x14ac:dyDescent="0.2">
      <c r="A9016" s="170"/>
      <c r="B9016" s="170"/>
      <c r="C9016" s="170"/>
      <c r="D9016" s="170"/>
      <c r="E9016" s="170"/>
      <c r="F9016" s="170"/>
      <c r="G9016" s="170"/>
      <c r="H9016" s="170"/>
      <c r="I9016" s="170"/>
      <c r="J9016" s="170"/>
      <c r="K9016" s="170"/>
      <c r="L9016" s="170"/>
      <c r="M9016" s="170"/>
      <c r="N9016" s="170"/>
      <c r="O9016" s="170"/>
      <c r="P9016" s="170"/>
      <c r="Q9016" s="170"/>
      <c r="R9016" s="170"/>
      <c r="S9016" s="170"/>
      <c r="T9016" s="170"/>
      <c r="U9016" s="170"/>
      <c r="V9016" s="170"/>
      <c r="W9016" s="170"/>
      <c r="X9016" s="174"/>
      <c r="Y9016" s="170"/>
      <c r="Z9016" s="170"/>
      <c r="AA9016" s="170"/>
      <c r="AB9016" s="170"/>
      <c r="AC9016" s="170"/>
      <c r="AD9016" s="174"/>
      <c r="AE9016" s="170"/>
      <c r="AF9016" s="170"/>
      <c r="AI9016" s="170"/>
      <c r="AJ9016" s="170"/>
      <c r="AK9016" s="170"/>
      <c r="AL9016" s="170"/>
      <c r="AM9016" s="170"/>
      <c r="AN9016" s="170"/>
    </row>
    <row r="9017" spans="1:40" ht="52.5" customHeight="1" x14ac:dyDescent="0.2">
      <c r="A9017" s="170"/>
      <c r="B9017" s="170"/>
      <c r="C9017" s="170"/>
      <c r="D9017" s="170"/>
      <c r="E9017" s="170"/>
      <c r="F9017" s="170"/>
      <c r="G9017" s="170"/>
      <c r="H9017" s="170"/>
      <c r="I9017" s="170"/>
      <c r="J9017" s="170"/>
      <c r="K9017" s="170"/>
      <c r="L9017" s="170"/>
      <c r="M9017" s="170"/>
      <c r="N9017" s="170"/>
      <c r="O9017" s="170"/>
      <c r="P9017" s="170"/>
      <c r="Q9017" s="170"/>
      <c r="R9017" s="170"/>
      <c r="S9017" s="170"/>
      <c r="T9017" s="170"/>
      <c r="U9017" s="170"/>
      <c r="V9017" s="170"/>
      <c r="W9017" s="170"/>
      <c r="X9017" s="174"/>
      <c r="Y9017" s="170"/>
      <c r="Z9017" s="170"/>
      <c r="AA9017" s="170"/>
      <c r="AB9017" s="170"/>
      <c r="AC9017" s="170"/>
      <c r="AD9017" s="174"/>
      <c r="AE9017" s="170"/>
      <c r="AF9017" s="170"/>
      <c r="AI9017" s="170"/>
      <c r="AJ9017" s="170"/>
      <c r="AK9017" s="170"/>
      <c r="AL9017" s="170"/>
      <c r="AM9017" s="170"/>
      <c r="AN9017" s="170"/>
    </row>
    <row r="9018" spans="1:40" ht="52.5" customHeight="1" x14ac:dyDescent="0.2">
      <c r="A9018" s="170"/>
      <c r="B9018" s="170"/>
      <c r="C9018" s="170"/>
      <c r="D9018" s="170"/>
      <c r="E9018" s="170"/>
      <c r="F9018" s="170"/>
      <c r="G9018" s="170"/>
      <c r="H9018" s="170"/>
      <c r="I9018" s="170"/>
      <c r="J9018" s="170"/>
      <c r="K9018" s="170"/>
      <c r="L9018" s="170"/>
      <c r="M9018" s="170"/>
      <c r="N9018" s="170"/>
      <c r="O9018" s="170"/>
      <c r="P9018" s="170"/>
      <c r="Q9018" s="170"/>
      <c r="R9018" s="170"/>
      <c r="S9018" s="170"/>
      <c r="T9018" s="170"/>
      <c r="U9018" s="170"/>
      <c r="V9018" s="170"/>
      <c r="W9018" s="170"/>
      <c r="X9018" s="174"/>
      <c r="Y9018" s="170"/>
      <c r="Z9018" s="170"/>
      <c r="AA9018" s="170"/>
      <c r="AB9018" s="170"/>
      <c r="AC9018" s="170"/>
      <c r="AD9018" s="174"/>
      <c r="AE9018" s="170"/>
      <c r="AF9018" s="170"/>
      <c r="AI9018" s="170"/>
      <c r="AJ9018" s="170"/>
      <c r="AK9018" s="170"/>
      <c r="AL9018" s="170"/>
      <c r="AM9018" s="170"/>
      <c r="AN9018" s="170"/>
    </row>
    <row r="9019" spans="1:40" ht="52.5" customHeight="1" x14ac:dyDescent="0.2">
      <c r="A9019" s="170"/>
      <c r="B9019" s="170"/>
      <c r="C9019" s="170"/>
      <c r="D9019" s="170"/>
      <c r="E9019" s="170"/>
      <c r="F9019" s="170"/>
      <c r="G9019" s="170"/>
      <c r="H9019" s="170"/>
      <c r="I9019" s="170"/>
      <c r="J9019" s="170"/>
      <c r="K9019" s="170"/>
      <c r="L9019" s="170"/>
      <c r="M9019" s="170"/>
      <c r="N9019" s="170"/>
      <c r="O9019" s="170"/>
      <c r="P9019" s="170"/>
      <c r="Q9019" s="170"/>
      <c r="R9019" s="170"/>
      <c r="S9019" s="170"/>
      <c r="T9019" s="170"/>
      <c r="U9019" s="170"/>
      <c r="V9019" s="170"/>
      <c r="W9019" s="170"/>
      <c r="X9019" s="174"/>
      <c r="Y9019" s="170"/>
      <c r="Z9019" s="170"/>
      <c r="AA9019" s="170"/>
      <c r="AB9019" s="170"/>
      <c r="AC9019" s="170"/>
      <c r="AD9019" s="174"/>
      <c r="AE9019" s="170"/>
      <c r="AF9019" s="170"/>
      <c r="AI9019" s="170"/>
      <c r="AJ9019" s="170"/>
      <c r="AK9019" s="170"/>
      <c r="AL9019" s="170"/>
      <c r="AM9019" s="170"/>
      <c r="AN9019" s="170"/>
    </row>
    <row r="9020" spans="1:40" ht="52.5" customHeight="1" x14ac:dyDescent="0.2">
      <c r="A9020" s="170"/>
      <c r="B9020" s="170"/>
      <c r="C9020" s="170"/>
      <c r="D9020" s="170"/>
      <c r="E9020" s="170"/>
      <c r="F9020" s="170"/>
      <c r="G9020" s="170"/>
      <c r="H9020" s="170"/>
      <c r="I9020" s="170"/>
      <c r="J9020" s="170"/>
      <c r="K9020" s="170"/>
      <c r="L9020" s="170"/>
      <c r="M9020" s="170"/>
      <c r="N9020" s="170"/>
      <c r="O9020" s="170"/>
      <c r="P9020" s="170"/>
      <c r="Q9020" s="170"/>
      <c r="R9020" s="170"/>
      <c r="S9020" s="170"/>
      <c r="T9020" s="170"/>
      <c r="U9020" s="170"/>
      <c r="V9020" s="170"/>
      <c r="W9020" s="170"/>
      <c r="X9020" s="174"/>
      <c r="Y9020" s="170"/>
      <c r="Z9020" s="170"/>
      <c r="AA9020" s="170"/>
      <c r="AB9020" s="170"/>
      <c r="AC9020" s="170"/>
      <c r="AD9020" s="174"/>
      <c r="AE9020" s="170"/>
      <c r="AF9020" s="170"/>
      <c r="AI9020" s="170"/>
      <c r="AJ9020" s="170"/>
      <c r="AK9020" s="170"/>
      <c r="AL9020" s="170"/>
      <c r="AM9020" s="170"/>
      <c r="AN9020" s="170"/>
    </row>
    <row r="9021" spans="1:40" ht="52.5" customHeight="1" x14ac:dyDescent="0.2">
      <c r="A9021" s="170"/>
      <c r="B9021" s="170"/>
      <c r="C9021" s="170"/>
      <c r="D9021" s="170"/>
      <c r="E9021" s="170"/>
      <c r="F9021" s="170"/>
      <c r="G9021" s="170"/>
      <c r="H9021" s="170"/>
      <c r="I9021" s="170"/>
      <c r="J9021" s="170"/>
      <c r="K9021" s="170"/>
      <c r="L9021" s="170"/>
      <c r="M9021" s="170"/>
      <c r="N9021" s="170"/>
      <c r="O9021" s="170"/>
      <c r="P9021" s="170"/>
      <c r="Q9021" s="170"/>
      <c r="R9021" s="170"/>
      <c r="S9021" s="170"/>
      <c r="T9021" s="170"/>
      <c r="U9021" s="170"/>
      <c r="V9021" s="170"/>
      <c r="W9021" s="170"/>
      <c r="X9021" s="174"/>
      <c r="Y9021" s="170"/>
      <c r="Z9021" s="170"/>
      <c r="AA9021" s="170"/>
      <c r="AB9021" s="170"/>
      <c r="AC9021" s="170"/>
      <c r="AD9021" s="174"/>
      <c r="AE9021" s="170"/>
      <c r="AF9021" s="170"/>
      <c r="AI9021" s="170"/>
      <c r="AJ9021" s="170"/>
      <c r="AK9021" s="170"/>
      <c r="AL9021" s="170"/>
      <c r="AM9021" s="170"/>
      <c r="AN9021" s="170"/>
    </row>
    <row r="9022" spans="1:40" ht="52.5" customHeight="1" x14ac:dyDescent="0.2">
      <c r="A9022" s="170"/>
      <c r="B9022" s="170"/>
      <c r="C9022" s="170"/>
      <c r="D9022" s="170"/>
      <c r="E9022" s="170"/>
      <c r="F9022" s="170"/>
      <c r="G9022" s="170"/>
      <c r="H9022" s="170"/>
      <c r="I9022" s="170"/>
      <c r="J9022" s="170"/>
      <c r="K9022" s="170"/>
      <c r="L9022" s="170"/>
      <c r="M9022" s="170"/>
      <c r="N9022" s="170"/>
      <c r="O9022" s="170"/>
      <c r="P9022" s="170"/>
      <c r="Q9022" s="170"/>
      <c r="R9022" s="170"/>
      <c r="S9022" s="170"/>
      <c r="T9022" s="170"/>
      <c r="U9022" s="170"/>
      <c r="V9022" s="170"/>
      <c r="W9022" s="170"/>
      <c r="X9022" s="174"/>
      <c r="Y9022" s="170"/>
      <c r="Z9022" s="170"/>
      <c r="AA9022" s="170"/>
      <c r="AB9022" s="170"/>
      <c r="AC9022" s="170"/>
      <c r="AD9022" s="174"/>
      <c r="AE9022" s="170"/>
      <c r="AF9022" s="170"/>
      <c r="AI9022" s="170"/>
      <c r="AJ9022" s="170"/>
      <c r="AK9022" s="170"/>
      <c r="AL9022" s="170"/>
      <c r="AM9022" s="170"/>
      <c r="AN9022" s="170"/>
    </row>
    <row r="9023" spans="1:40" ht="52.5" customHeight="1" x14ac:dyDescent="0.2">
      <c r="A9023" s="170"/>
      <c r="B9023" s="170"/>
      <c r="C9023" s="170"/>
      <c r="D9023" s="170"/>
      <c r="E9023" s="170"/>
      <c r="F9023" s="170"/>
      <c r="G9023" s="170"/>
      <c r="H9023" s="170"/>
      <c r="I9023" s="170"/>
      <c r="J9023" s="170"/>
      <c r="K9023" s="170"/>
      <c r="L9023" s="170"/>
      <c r="M9023" s="170"/>
      <c r="N9023" s="170"/>
      <c r="O9023" s="170"/>
      <c r="P9023" s="170"/>
      <c r="Q9023" s="170"/>
      <c r="R9023" s="170"/>
      <c r="S9023" s="170"/>
      <c r="T9023" s="170"/>
      <c r="U9023" s="170"/>
      <c r="V9023" s="170"/>
      <c r="W9023" s="170"/>
      <c r="X9023" s="174"/>
      <c r="Y9023" s="170"/>
      <c r="Z9023" s="170"/>
      <c r="AA9023" s="170"/>
      <c r="AB9023" s="170"/>
      <c r="AC9023" s="170"/>
      <c r="AD9023" s="174"/>
      <c r="AE9023" s="170"/>
      <c r="AF9023" s="170"/>
      <c r="AI9023" s="170"/>
      <c r="AJ9023" s="170"/>
      <c r="AK9023" s="170"/>
      <c r="AL9023" s="170"/>
      <c r="AM9023" s="170"/>
      <c r="AN9023" s="170"/>
    </row>
    <row r="9024" spans="1:40" ht="52.5" customHeight="1" x14ac:dyDescent="0.2">
      <c r="A9024" s="170"/>
      <c r="B9024" s="170"/>
      <c r="C9024" s="170"/>
      <c r="D9024" s="170"/>
      <c r="E9024" s="170"/>
      <c r="F9024" s="170"/>
      <c r="G9024" s="170"/>
      <c r="H9024" s="170"/>
      <c r="I9024" s="170"/>
      <c r="J9024" s="170"/>
      <c r="K9024" s="170"/>
      <c r="L9024" s="170"/>
      <c r="M9024" s="170"/>
      <c r="N9024" s="170"/>
      <c r="O9024" s="170"/>
      <c r="P9024" s="170"/>
      <c r="Q9024" s="170"/>
      <c r="R9024" s="170"/>
      <c r="S9024" s="170"/>
      <c r="T9024" s="170"/>
      <c r="U9024" s="170"/>
      <c r="V9024" s="170"/>
      <c r="W9024" s="170"/>
      <c r="X9024" s="174"/>
      <c r="Y9024" s="170"/>
      <c r="Z9024" s="170"/>
      <c r="AA9024" s="170"/>
      <c r="AB9024" s="170"/>
      <c r="AC9024" s="170"/>
      <c r="AD9024" s="174"/>
      <c r="AE9024" s="170"/>
      <c r="AF9024" s="170"/>
      <c r="AI9024" s="170"/>
      <c r="AJ9024" s="170"/>
      <c r="AK9024" s="170"/>
      <c r="AL9024" s="170"/>
      <c r="AM9024" s="170"/>
      <c r="AN9024" s="170"/>
    </row>
    <row r="9025" spans="1:40" ht="52.5" customHeight="1" x14ac:dyDescent="0.2">
      <c r="A9025" s="170"/>
      <c r="B9025" s="170"/>
      <c r="C9025" s="170"/>
      <c r="D9025" s="170"/>
      <c r="E9025" s="170"/>
      <c r="F9025" s="170"/>
      <c r="G9025" s="170"/>
      <c r="H9025" s="170"/>
      <c r="I9025" s="170"/>
      <c r="J9025" s="170"/>
      <c r="K9025" s="170"/>
      <c r="L9025" s="170"/>
      <c r="M9025" s="170"/>
      <c r="N9025" s="170"/>
      <c r="O9025" s="170"/>
      <c r="P9025" s="170"/>
      <c r="Q9025" s="170"/>
      <c r="R9025" s="170"/>
      <c r="S9025" s="170"/>
      <c r="T9025" s="170"/>
      <c r="U9025" s="170"/>
      <c r="V9025" s="170"/>
      <c r="W9025" s="170"/>
      <c r="X9025" s="174"/>
      <c r="Y9025" s="170"/>
      <c r="Z9025" s="170"/>
      <c r="AA9025" s="170"/>
      <c r="AB9025" s="170"/>
      <c r="AC9025" s="170"/>
      <c r="AD9025" s="174"/>
      <c r="AE9025" s="170"/>
      <c r="AF9025" s="170"/>
      <c r="AI9025" s="170"/>
      <c r="AJ9025" s="170"/>
      <c r="AK9025" s="170"/>
      <c r="AL9025" s="170"/>
      <c r="AM9025" s="170"/>
      <c r="AN9025" s="170"/>
    </row>
    <row r="9026" spans="1:40" ht="52.5" customHeight="1" x14ac:dyDescent="0.2">
      <c r="A9026" s="170"/>
      <c r="B9026" s="170"/>
      <c r="C9026" s="170"/>
      <c r="D9026" s="170"/>
      <c r="E9026" s="170"/>
      <c r="F9026" s="170"/>
      <c r="G9026" s="170"/>
      <c r="H9026" s="170"/>
      <c r="I9026" s="170"/>
      <c r="J9026" s="170"/>
      <c r="K9026" s="170"/>
      <c r="L9026" s="170"/>
      <c r="M9026" s="170"/>
      <c r="N9026" s="170"/>
      <c r="O9026" s="170"/>
      <c r="P9026" s="170"/>
      <c r="Q9026" s="170"/>
      <c r="R9026" s="170"/>
      <c r="S9026" s="170"/>
      <c r="T9026" s="170"/>
      <c r="U9026" s="170"/>
      <c r="V9026" s="170"/>
      <c r="W9026" s="170"/>
      <c r="X9026" s="174"/>
      <c r="Y9026" s="170"/>
      <c r="Z9026" s="170"/>
      <c r="AA9026" s="170"/>
      <c r="AB9026" s="170"/>
      <c r="AC9026" s="170"/>
      <c r="AD9026" s="174"/>
      <c r="AE9026" s="170"/>
      <c r="AF9026" s="170"/>
      <c r="AI9026" s="170"/>
      <c r="AJ9026" s="170"/>
      <c r="AK9026" s="170"/>
      <c r="AL9026" s="170"/>
      <c r="AM9026" s="170"/>
      <c r="AN9026" s="170"/>
    </row>
    <row r="9027" spans="1:40" ht="52.5" customHeight="1" x14ac:dyDescent="0.2">
      <c r="A9027" s="170"/>
      <c r="B9027" s="170"/>
      <c r="C9027" s="170"/>
      <c r="D9027" s="170"/>
      <c r="E9027" s="170"/>
      <c r="F9027" s="170"/>
      <c r="G9027" s="170"/>
      <c r="H9027" s="170"/>
      <c r="I9027" s="170"/>
      <c r="J9027" s="170"/>
      <c r="K9027" s="170"/>
      <c r="L9027" s="170"/>
      <c r="M9027" s="170"/>
      <c r="N9027" s="170"/>
      <c r="O9027" s="170"/>
      <c r="P9027" s="170"/>
      <c r="Q9027" s="170"/>
      <c r="R9027" s="170"/>
      <c r="S9027" s="170"/>
      <c r="T9027" s="170"/>
      <c r="U9027" s="170"/>
      <c r="V9027" s="170"/>
      <c r="W9027" s="170"/>
      <c r="X9027" s="174"/>
      <c r="Y9027" s="170"/>
      <c r="Z9027" s="170"/>
      <c r="AA9027" s="170"/>
      <c r="AB9027" s="170"/>
      <c r="AC9027" s="170"/>
      <c r="AD9027" s="174"/>
      <c r="AE9027" s="170"/>
      <c r="AF9027" s="170"/>
      <c r="AI9027" s="170"/>
      <c r="AJ9027" s="170"/>
      <c r="AK9027" s="170"/>
      <c r="AL9027" s="170"/>
      <c r="AM9027" s="170"/>
      <c r="AN9027" s="170"/>
    </row>
    <row r="9028" spans="1:40" ht="52.5" customHeight="1" x14ac:dyDescent="0.2">
      <c r="A9028" s="170"/>
      <c r="B9028" s="170"/>
      <c r="C9028" s="170"/>
      <c r="D9028" s="170"/>
      <c r="E9028" s="170"/>
      <c r="F9028" s="170"/>
      <c r="G9028" s="170"/>
      <c r="H9028" s="170"/>
      <c r="I9028" s="170"/>
      <c r="J9028" s="170"/>
      <c r="K9028" s="170"/>
      <c r="L9028" s="170"/>
      <c r="M9028" s="170"/>
      <c r="N9028" s="170"/>
      <c r="O9028" s="170"/>
      <c r="P9028" s="170"/>
      <c r="Q9028" s="170"/>
      <c r="R9028" s="170"/>
      <c r="S9028" s="170"/>
      <c r="T9028" s="170"/>
      <c r="U9028" s="170"/>
      <c r="V9028" s="170"/>
      <c r="W9028" s="170"/>
      <c r="X9028" s="174"/>
      <c r="Y9028" s="170"/>
      <c r="Z9028" s="170"/>
      <c r="AA9028" s="170"/>
      <c r="AB9028" s="170"/>
      <c r="AC9028" s="170"/>
      <c r="AD9028" s="174"/>
      <c r="AE9028" s="170"/>
      <c r="AF9028" s="170"/>
      <c r="AI9028" s="170"/>
      <c r="AJ9028" s="170"/>
      <c r="AK9028" s="170"/>
      <c r="AL9028" s="170"/>
      <c r="AM9028" s="170"/>
      <c r="AN9028" s="170"/>
    </row>
    <row r="9029" spans="1:40" ht="52.5" customHeight="1" x14ac:dyDescent="0.2">
      <c r="A9029" s="170"/>
      <c r="B9029" s="170"/>
      <c r="C9029" s="170"/>
      <c r="D9029" s="170"/>
      <c r="E9029" s="170"/>
      <c r="F9029" s="170"/>
      <c r="G9029" s="170"/>
      <c r="H9029" s="170"/>
      <c r="I9029" s="170"/>
      <c r="J9029" s="170"/>
      <c r="K9029" s="170"/>
      <c r="L9029" s="170"/>
      <c r="M9029" s="170"/>
      <c r="N9029" s="170"/>
      <c r="O9029" s="170"/>
      <c r="P9029" s="170"/>
      <c r="Q9029" s="170"/>
      <c r="R9029" s="170"/>
      <c r="S9029" s="170"/>
      <c r="T9029" s="170"/>
      <c r="U9029" s="170"/>
      <c r="V9029" s="170"/>
      <c r="W9029" s="170"/>
      <c r="X9029" s="174"/>
      <c r="Y9029" s="170"/>
      <c r="Z9029" s="170"/>
      <c r="AA9029" s="170"/>
      <c r="AB9029" s="170"/>
      <c r="AC9029" s="170"/>
      <c r="AD9029" s="174"/>
      <c r="AE9029" s="170"/>
      <c r="AF9029" s="170"/>
      <c r="AI9029" s="170"/>
      <c r="AJ9029" s="170"/>
      <c r="AK9029" s="170"/>
      <c r="AL9029" s="170"/>
      <c r="AM9029" s="170"/>
      <c r="AN9029" s="170"/>
    </row>
    <row r="9030" spans="1:40" ht="52.5" customHeight="1" x14ac:dyDescent="0.2">
      <c r="A9030" s="170"/>
      <c r="B9030" s="170"/>
      <c r="C9030" s="170"/>
      <c r="D9030" s="170"/>
      <c r="E9030" s="170"/>
      <c r="F9030" s="170"/>
      <c r="G9030" s="170"/>
      <c r="H9030" s="170"/>
      <c r="I9030" s="170"/>
      <c r="J9030" s="170"/>
      <c r="K9030" s="170"/>
      <c r="L9030" s="170"/>
      <c r="M9030" s="170"/>
      <c r="N9030" s="170"/>
      <c r="O9030" s="170"/>
      <c r="P9030" s="170"/>
      <c r="Q9030" s="170"/>
      <c r="R9030" s="170"/>
      <c r="S9030" s="170"/>
      <c r="T9030" s="170"/>
      <c r="U9030" s="170"/>
      <c r="V9030" s="170"/>
      <c r="W9030" s="170"/>
      <c r="X9030" s="174"/>
      <c r="Y9030" s="170"/>
      <c r="Z9030" s="170"/>
      <c r="AA9030" s="170"/>
      <c r="AB9030" s="170"/>
      <c r="AC9030" s="170"/>
      <c r="AD9030" s="174"/>
      <c r="AE9030" s="170"/>
      <c r="AF9030" s="170"/>
      <c r="AI9030" s="170"/>
      <c r="AJ9030" s="170"/>
      <c r="AK9030" s="170"/>
      <c r="AL9030" s="170"/>
      <c r="AM9030" s="170"/>
      <c r="AN9030" s="170"/>
    </row>
    <row r="9031" spans="1:40" ht="52.5" customHeight="1" x14ac:dyDescent="0.2">
      <c r="A9031" s="170"/>
      <c r="B9031" s="170"/>
      <c r="C9031" s="170"/>
      <c r="D9031" s="170"/>
      <c r="E9031" s="170"/>
      <c r="F9031" s="170"/>
      <c r="G9031" s="170"/>
      <c r="H9031" s="170"/>
      <c r="I9031" s="170"/>
      <c r="J9031" s="170"/>
      <c r="K9031" s="170"/>
      <c r="L9031" s="170"/>
      <c r="M9031" s="170"/>
      <c r="N9031" s="170"/>
      <c r="O9031" s="170"/>
      <c r="P9031" s="170"/>
      <c r="Q9031" s="170"/>
      <c r="R9031" s="170"/>
      <c r="S9031" s="170"/>
      <c r="T9031" s="170"/>
      <c r="U9031" s="170"/>
      <c r="V9031" s="170"/>
      <c r="W9031" s="170"/>
      <c r="X9031" s="174"/>
      <c r="Y9031" s="170"/>
      <c r="Z9031" s="170"/>
      <c r="AA9031" s="170"/>
      <c r="AB9031" s="170"/>
      <c r="AC9031" s="170"/>
      <c r="AD9031" s="174"/>
      <c r="AE9031" s="170"/>
      <c r="AF9031" s="170"/>
      <c r="AI9031" s="170"/>
      <c r="AJ9031" s="170"/>
      <c r="AK9031" s="170"/>
      <c r="AL9031" s="170"/>
      <c r="AM9031" s="170"/>
      <c r="AN9031" s="170"/>
    </row>
    <row r="9032" spans="1:40" ht="52.5" customHeight="1" x14ac:dyDescent="0.2">
      <c r="A9032" s="170"/>
      <c r="B9032" s="170"/>
      <c r="C9032" s="170"/>
      <c r="D9032" s="170"/>
      <c r="E9032" s="170"/>
      <c r="F9032" s="170"/>
      <c r="G9032" s="170"/>
      <c r="H9032" s="170"/>
      <c r="I9032" s="170"/>
      <c r="J9032" s="170"/>
      <c r="K9032" s="170"/>
      <c r="L9032" s="170"/>
      <c r="M9032" s="170"/>
      <c r="N9032" s="170"/>
      <c r="O9032" s="170"/>
      <c r="P9032" s="170"/>
      <c r="Q9032" s="170"/>
      <c r="R9032" s="170"/>
      <c r="S9032" s="170"/>
      <c r="T9032" s="170"/>
      <c r="U9032" s="170"/>
      <c r="V9032" s="170"/>
      <c r="W9032" s="170"/>
      <c r="X9032" s="174"/>
      <c r="Y9032" s="170"/>
      <c r="Z9032" s="170"/>
      <c r="AA9032" s="170"/>
      <c r="AB9032" s="170"/>
      <c r="AC9032" s="170"/>
      <c r="AD9032" s="174"/>
      <c r="AE9032" s="170"/>
      <c r="AF9032" s="170"/>
      <c r="AI9032" s="170"/>
      <c r="AJ9032" s="170"/>
      <c r="AK9032" s="170"/>
      <c r="AL9032" s="170"/>
      <c r="AM9032" s="170"/>
      <c r="AN9032" s="170"/>
    </row>
    <row r="9033" spans="1:40" ht="52.5" customHeight="1" x14ac:dyDescent="0.2">
      <c r="A9033" s="170"/>
      <c r="B9033" s="170"/>
      <c r="C9033" s="170"/>
      <c r="D9033" s="170"/>
      <c r="E9033" s="170"/>
      <c r="F9033" s="170"/>
      <c r="G9033" s="170"/>
      <c r="H9033" s="170"/>
      <c r="I9033" s="170"/>
      <c r="J9033" s="170"/>
      <c r="K9033" s="170"/>
      <c r="L9033" s="170"/>
      <c r="M9033" s="170"/>
      <c r="N9033" s="170"/>
      <c r="O9033" s="170"/>
      <c r="P9033" s="170"/>
      <c r="Q9033" s="170"/>
      <c r="R9033" s="170"/>
      <c r="S9033" s="170"/>
      <c r="T9033" s="170"/>
      <c r="U9033" s="170"/>
      <c r="V9033" s="170"/>
      <c r="W9033" s="170"/>
      <c r="X9033" s="174"/>
      <c r="Y9033" s="170"/>
      <c r="Z9033" s="170"/>
      <c r="AA9033" s="170"/>
      <c r="AB9033" s="170"/>
      <c r="AC9033" s="170"/>
      <c r="AD9033" s="174"/>
      <c r="AE9033" s="170"/>
      <c r="AF9033" s="170"/>
      <c r="AI9033" s="170"/>
      <c r="AJ9033" s="170"/>
      <c r="AK9033" s="170"/>
      <c r="AL9033" s="170"/>
      <c r="AM9033" s="170"/>
      <c r="AN9033" s="170"/>
    </row>
    <row r="9034" spans="1:40" ht="52.5" customHeight="1" x14ac:dyDescent="0.2">
      <c r="A9034" s="170"/>
      <c r="B9034" s="170"/>
      <c r="C9034" s="170"/>
      <c r="D9034" s="170"/>
      <c r="E9034" s="170"/>
      <c r="F9034" s="170"/>
      <c r="G9034" s="170"/>
      <c r="H9034" s="170"/>
      <c r="I9034" s="170"/>
      <c r="J9034" s="170"/>
      <c r="K9034" s="170"/>
      <c r="L9034" s="170"/>
      <c r="M9034" s="170"/>
      <c r="N9034" s="170"/>
      <c r="O9034" s="170"/>
      <c r="P9034" s="170"/>
      <c r="Q9034" s="170"/>
      <c r="R9034" s="170"/>
      <c r="S9034" s="170"/>
      <c r="T9034" s="170"/>
      <c r="U9034" s="170"/>
      <c r="V9034" s="170"/>
      <c r="W9034" s="170"/>
      <c r="X9034" s="174"/>
      <c r="Y9034" s="170"/>
      <c r="Z9034" s="170"/>
      <c r="AA9034" s="170"/>
      <c r="AB9034" s="170"/>
      <c r="AC9034" s="170"/>
      <c r="AD9034" s="174"/>
      <c r="AE9034" s="170"/>
      <c r="AF9034" s="170"/>
      <c r="AI9034" s="170"/>
      <c r="AJ9034" s="170"/>
      <c r="AK9034" s="170"/>
      <c r="AL9034" s="170"/>
      <c r="AM9034" s="170"/>
      <c r="AN9034" s="170"/>
    </row>
    <row r="9035" spans="1:40" ht="52.5" customHeight="1" x14ac:dyDescent="0.2">
      <c r="A9035" s="170"/>
      <c r="B9035" s="170"/>
      <c r="C9035" s="170"/>
      <c r="D9035" s="170"/>
      <c r="E9035" s="170"/>
      <c r="F9035" s="170"/>
      <c r="G9035" s="170"/>
      <c r="H9035" s="170"/>
      <c r="I9035" s="170"/>
      <c r="J9035" s="170"/>
      <c r="K9035" s="170"/>
      <c r="L9035" s="170"/>
      <c r="M9035" s="170"/>
      <c r="N9035" s="170"/>
      <c r="O9035" s="170"/>
      <c r="P9035" s="170"/>
      <c r="Q9035" s="170"/>
      <c r="R9035" s="170"/>
      <c r="S9035" s="170"/>
      <c r="T9035" s="170"/>
      <c r="U9035" s="170"/>
      <c r="V9035" s="170"/>
      <c r="W9035" s="170"/>
      <c r="X9035" s="174"/>
      <c r="Y9035" s="170"/>
      <c r="Z9035" s="170"/>
      <c r="AA9035" s="170"/>
      <c r="AB9035" s="170"/>
      <c r="AC9035" s="170"/>
      <c r="AD9035" s="174"/>
      <c r="AE9035" s="170"/>
      <c r="AF9035" s="170"/>
      <c r="AI9035" s="170"/>
      <c r="AJ9035" s="170"/>
      <c r="AK9035" s="170"/>
      <c r="AL9035" s="170"/>
      <c r="AM9035" s="170"/>
      <c r="AN9035" s="170"/>
    </row>
    <row r="9036" spans="1:40" ht="52.5" customHeight="1" x14ac:dyDescent="0.2">
      <c r="A9036" s="170"/>
      <c r="B9036" s="170"/>
      <c r="C9036" s="170"/>
      <c r="D9036" s="170"/>
      <c r="E9036" s="170"/>
      <c r="F9036" s="170"/>
      <c r="G9036" s="170"/>
      <c r="H9036" s="170"/>
      <c r="I9036" s="170"/>
      <c r="J9036" s="170"/>
      <c r="K9036" s="170"/>
      <c r="L9036" s="170"/>
      <c r="M9036" s="170"/>
      <c r="N9036" s="170"/>
      <c r="O9036" s="170"/>
      <c r="P9036" s="170"/>
      <c r="Q9036" s="170"/>
      <c r="R9036" s="170"/>
      <c r="S9036" s="170"/>
      <c r="T9036" s="170"/>
      <c r="U9036" s="170"/>
      <c r="V9036" s="170"/>
      <c r="W9036" s="170"/>
      <c r="X9036" s="174"/>
      <c r="Y9036" s="170"/>
      <c r="Z9036" s="170"/>
      <c r="AA9036" s="170"/>
      <c r="AB9036" s="170"/>
      <c r="AC9036" s="170"/>
      <c r="AD9036" s="174"/>
      <c r="AE9036" s="170"/>
      <c r="AF9036" s="170"/>
      <c r="AI9036" s="170"/>
      <c r="AJ9036" s="170"/>
      <c r="AK9036" s="170"/>
      <c r="AL9036" s="170"/>
      <c r="AM9036" s="170"/>
      <c r="AN9036" s="170"/>
    </row>
    <row r="9037" spans="1:40" ht="52.5" customHeight="1" x14ac:dyDescent="0.2">
      <c r="A9037" s="170"/>
      <c r="B9037" s="170"/>
      <c r="C9037" s="170"/>
      <c r="D9037" s="170"/>
      <c r="E9037" s="170"/>
      <c r="F9037" s="170"/>
      <c r="G9037" s="170"/>
      <c r="H9037" s="170"/>
      <c r="I9037" s="170"/>
      <c r="J9037" s="170"/>
      <c r="K9037" s="170"/>
      <c r="L9037" s="170"/>
      <c r="M9037" s="170"/>
      <c r="N9037" s="170"/>
      <c r="O9037" s="170"/>
      <c r="P9037" s="170"/>
      <c r="Q9037" s="170"/>
      <c r="R9037" s="170"/>
      <c r="S9037" s="170"/>
      <c r="T9037" s="170"/>
      <c r="U9037" s="170"/>
      <c r="V9037" s="170"/>
      <c r="W9037" s="170"/>
      <c r="X9037" s="174"/>
      <c r="Y9037" s="170"/>
      <c r="Z9037" s="170"/>
      <c r="AA9037" s="170"/>
      <c r="AB9037" s="170"/>
      <c r="AC9037" s="170"/>
      <c r="AD9037" s="174"/>
      <c r="AE9037" s="170"/>
      <c r="AF9037" s="170"/>
      <c r="AI9037" s="170"/>
      <c r="AJ9037" s="170"/>
      <c r="AK9037" s="170"/>
      <c r="AL9037" s="170"/>
      <c r="AM9037" s="170"/>
      <c r="AN9037" s="170"/>
    </row>
    <row r="9038" spans="1:40" ht="52.5" customHeight="1" x14ac:dyDescent="0.2">
      <c r="A9038" s="170"/>
      <c r="B9038" s="170"/>
      <c r="C9038" s="170"/>
      <c r="D9038" s="170"/>
      <c r="E9038" s="170"/>
      <c r="F9038" s="170"/>
      <c r="G9038" s="170"/>
      <c r="H9038" s="170"/>
      <c r="I9038" s="170"/>
      <c r="J9038" s="170"/>
      <c r="K9038" s="170"/>
      <c r="L9038" s="170"/>
      <c r="M9038" s="170"/>
      <c r="N9038" s="170"/>
      <c r="O9038" s="170"/>
      <c r="P9038" s="170"/>
      <c r="Q9038" s="170"/>
      <c r="R9038" s="170"/>
      <c r="S9038" s="170"/>
      <c r="T9038" s="170"/>
      <c r="U9038" s="170"/>
      <c r="V9038" s="170"/>
      <c r="W9038" s="170"/>
      <c r="X9038" s="174"/>
      <c r="Y9038" s="170"/>
      <c r="Z9038" s="170"/>
      <c r="AA9038" s="170"/>
      <c r="AB9038" s="170"/>
      <c r="AC9038" s="170"/>
      <c r="AD9038" s="174"/>
      <c r="AE9038" s="170"/>
      <c r="AF9038" s="170"/>
      <c r="AI9038" s="170"/>
      <c r="AJ9038" s="170"/>
      <c r="AK9038" s="170"/>
      <c r="AL9038" s="170"/>
      <c r="AM9038" s="170"/>
      <c r="AN9038" s="170"/>
    </row>
    <row r="9039" spans="1:40" ht="52.5" customHeight="1" x14ac:dyDescent="0.2">
      <c r="A9039" s="170"/>
      <c r="B9039" s="170"/>
      <c r="C9039" s="170"/>
      <c r="D9039" s="170"/>
      <c r="E9039" s="170"/>
      <c r="F9039" s="170"/>
      <c r="G9039" s="170"/>
      <c r="H9039" s="170"/>
      <c r="I9039" s="170"/>
      <c r="J9039" s="170"/>
      <c r="K9039" s="170"/>
      <c r="L9039" s="170"/>
      <c r="M9039" s="170"/>
      <c r="N9039" s="170"/>
      <c r="O9039" s="170"/>
      <c r="P9039" s="170"/>
      <c r="Q9039" s="170"/>
      <c r="R9039" s="170"/>
      <c r="S9039" s="170"/>
      <c r="T9039" s="170"/>
      <c r="U9039" s="170"/>
      <c r="V9039" s="170"/>
      <c r="W9039" s="170"/>
      <c r="X9039" s="174"/>
      <c r="Y9039" s="170"/>
      <c r="Z9039" s="170"/>
      <c r="AA9039" s="170"/>
      <c r="AB9039" s="170"/>
      <c r="AC9039" s="170"/>
      <c r="AD9039" s="174"/>
      <c r="AE9039" s="170"/>
      <c r="AF9039" s="170"/>
      <c r="AI9039" s="170"/>
      <c r="AJ9039" s="170"/>
      <c r="AK9039" s="170"/>
      <c r="AL9039" s="170"/>
      <c r="AM9039" s="170"/>
      <c r="AN9039" s="170"/>
    </row>
    <row r="9040" spans="1:40" ht="52.5" customHeight="1" x14ac:dyDescent="0.2">
      <c r="A9040" s="170"/>
      <c r="B9040" s="170"/>
      <c r="C9040" s="170"/>
      <c r="D9040" s="170"/>
      <c r="E9040" s="170"/>
      <c r="F9040" s="170"/>
      <c r="G9040" s="170"/>
      <c r="H9040" s="170"/>
      <c r="I9040" s="170"/>
      <c r="J9040" s="170"/>
      <c r="K9040" s="170"/>
      <c r="L9040" s="170"/>
      <c r="M9040" s="170"/>
      <c r="N9040" s="170"/>
      <c r="O9040" s="170"/>
      <c r="P9040" s="170"/>
      <c r="Q9040" s="170"/>
      <c r="R9040" s="170"/>
      <c r="S9040" s="170"/>
      <c r="T9040" s="170"/>
      <c r="U9040" s="170"/>
      <c r="V9040" s="170"/>
      <c r="W9040" s="170"/>
      <c r="X9040" s="174"/>
      <c r="Y9040" s="170"/>
      <c r="Z9040" s="170"/>
      <c r="AA9040" s="170"/>
      <c r="AB9040" s="170"/>
      <c r="AC9040" s="170"/>
      <c r="AD9040" s="174"/>
      <c r="AE9040" s="170"/>
      <c r="AF9040" s="170"/>
      <c r="AI9040" s="170"/>
      <c r="AJ9040" s="170"/>
      <c r="AK9040" s="170"/>
      <c r="AL9040" s="170"/>
      <c r="AM9040" s="170"/>
      <c r="AN9040" s="170"/>
    </row>
    <row r="9041" spans="1:40" ht="52.5" customHeight="1" x14ac:dyDescent="0.2">
      <c r="A9041" s="170"/>
      <c r="B9041" s="170"/>
      <c r="C9041" s="170"/>
      <c r="D9041" s="170"/>
      <c r="E9041" s="170"/>
      <c r="F9041" s="170"/>
      <c r="G9041" s="170"/>
      <c r="H9041" s="170"/>
      <c r="I9041" s="170"/>
      <c r="J9041" s="170"/>
      <c r="K9041" s="170"/>
      <c r="L9041" s="170"/>
      <c r="M9041" s="170"/>
      <c r="N9041" s="170"/>
      <c r="O9041" s="170"/>
      <c r="P9041" s="170"/>
      <c r="Q9041" s="170"/>
      <c r="R9041" s="170"/>
      <c r="S9041" s="170"/>
      <c r="T9041" s="170"/>
      <c r="U9041" s="170"/>
      <c r="V9041" s="170"/>
      <c r="W9041" s="170"/>
      <c r="X9041" s="174"/>
      <c r="Y9041" s="170"/>
      <c r="Z9041" s="170"/>
      <c r="AA9041" s="170"/>
      <c r="AB9041" s="170"/>
      <c r="AC9041" s="170"/>
      <c r="AD9041" s="174"/>
      <c r="AE9041" s="170"/>
      <c r="AF9041" s="170"/>
      <c r="AI9041" s="170"/>
      <c r="AJ9041" s="170"/>
      <c r="AK9041" s="170"/>
      <c r="AL9041" s="170"/>
      <c r="AM9041" s="170"/>
      <c r="AN9041" s="170"/>
    </row>
    <row r="9042" spans="1:40" ht="52.5" customHeight="1" x14ac:dyDescent="0.2">
      <c r="A9042" s="170"/>
      <c r="B9042" s="170"/>
      <c r="C9042" s="170"/>
      <c r="D9042" s="170"/>
      <c r="E9042" s="170"/>
      <c r="F9042" s="170"/>
      <c r="G9042" s="170"/>
      <c r="H9042" s="170"/>
      <c r="I9042" s="170"/>
      <c r="J9042" s="170"/>
      <c r="K9042" s="170"/>
      <c r="L9042" s="170"/>
      <c r="M9042" s="170"/>
      <c r="N9042" s="170"/>
      <c r="O9042" s="170"/>
      <c r="P9042" s="170"/>
      <c r="Q9042" s="170"/>
      <c r="R9042" s="170"/>
      <c r="S9042" s="170"/>
      <c r="T9042" s="170"/>
      <c r="U9042" s="170"/>
      <c r="V9042" s="170"/>
      <c r="W9042" s="170"/>
      <c r="X9042" s="174"/>
      <c r="Y9042" s="170"/>
      <c r="Z9042" s="170"/>
      <c r="AA9042" s="170"/>
      <c r="AB9042" s="170"/>
      <c r="AC9042" s="170"/>
      <c r="AD9042" s="174"/>
      <c r="AE9042" s="170"/>
      <c r="AF9042" s="170"/>
      <c r="AI9042" s="170"/>
      <c r="AJ9042" s="170"/>
      <c r="AK9042" s="170"/>
      <c r="AL9042" s="170"/>
      <c r="AM9042" s="170"/>
      <c r="AN9042" s="170"/>
    </row>
    <row r="9043" spans="1:40" ht="52.5" customHeight="1" x14ac:dyDescent="0.2">
      <c r="A9043" s="170"/>
      <c r="B9043" s="170"/>
      <c r="C9043" s="170"/>
      <c r="D9043" s="170"/>
      <c r="E9043" s="170"/>
      <c r="F9043" s="170"/>
      <c r="G9043" s="170"/>
      <c r="H9043" s="170"/>
      <c r="I9043" s="170"/>
      <c r="J9043" s="170"/>
      <c r="K9043" s="170"/>
      <c r="L9043" s="170"/>
      <c r="M9043" s="170"/>
      <c r="N9043" s="170"/>
      <c r="O9043" s="170"/>
      <c r="P9043" s="170"/>
      <c r="Q9043" s="170"/>
      <c r="R9043" s="170"/>
      <c r="S9043" s="170"/>
      <c r="T9043" s="170"/>
      <c r="U9043" s="170"/>
      <c r="V9043" s="170"/>
      <c r="W9043" s="170"/>
      <c r="X9043" s="174"/>
      <c r="Y9043" s="170"/>
      <c r="Z9043" s="170"/>
      <c r="AA9043" s="170"/>
      <c r="AB9043" s="170"/>
      <c r="AC9043" s="170"/>
      <c r="AD9043" s="174"/>
      <c r="AE9043" s="170"/>
      <c r="AF9043" s="170"/>
      <c r="AI9043" s="170"/>
      <c r="AJ9043" s="170"/>
      <c r="AK9043" s="170"/>
      <c r="AL9043" s="170"/>
      <c r="AM9043" s="170"/>
      <c r="AN9043" s="170"/>
    </row>
    <row r="9044" spans="1:40" ht="52.5" customHeight="1" x14ac:dyDescent="0.2">
      <c r="A9044" s="170"/>
      <c r="B9044" s="170"/>
      <c r="C9044" s="170"/>
      <c r="D9044" s="170"/>
      <c r="E9044" s="170"/>
      <c r="F9044" s="170"/>
      <c r="G9044" s="170"/>
      <c r="H9044" s="170"/>
      <c r="I9044" s="170"/>
      <c r="J9044" s="170"/>
      <c r="K9044" s="170"/>
      <c r="L9044" s="170"/>
      <c r="M9044" s="170"/>
      <c r="N9044" s="170"/>
      <c r="O9044" s="170"/>
      <c r="P9044" s="170"/>
      <c r="Q9044" s="170"/>
      <c r="R9044" s="170"/>
      <c r="S9044" s="170"/>
      <c r="T9044" s="170"/>
      <c r="U9044" s="170"/>
      <c r="V9044" s="170"/>
      <c r="W9044" s="170"/>
      <c r="X9044" s="174"/>
      <c r="Y9044" s="170"/>
      <c r="Z9044" s="170"/>
      <c r="AA9044" s="170"/>
      <c r="AB9044" s="170"/>
      <c r="AC9044" s="170"/>
      <c r="AD9044" s="174"/>
      <c r="AE9044" s="170"/>
      <c r="AF9044" s="170"/>
      <c r="AI9044" s="170"/>
      <c r="AJ9044" s="170"/>
      <c r="AK9044" s="170"/>
      <c r="AL9044" s="170"/>
      <c r="AM9044" s="170"/>
      <c r="AN9044" s="170"/>
    </row>
    <row r="9045" spans="1:40" ht="52.5" customHeight="1" x14ac:dyDescent="0.2">
      <c r="A9045" s="170"/>
      <c r="B9045" s="170"/>
      <c r="C9045" s="170"/>
      <c r="D9045" s="170"/>
      <c r="E9045" s="170"/>
      <c r="F9045" s="170"/>
      <c r="G9045" s="170"/>
      <c r="H9045" s="170"/>
      <c r="I9045" s="170"/>
      <c r="J9045" s="170"/>
      <c r="K9045" s="170"/>
      <c r="L9045" s="170"/>
      <c r="M9045" s="170"/>
      <c r="N9045" s="170"/>
      <c r="O9045" s="170"/>
      <c r="P9045" s="170"/>
      <c r="Q9045" s="170"/>
      <c r="R9045" s="170"/>
      <c r="S9045" s="170"/>
      <c r="T9045" s="170"/>
      <c r="U9045" s="170"/>
      <c r="V9045" s="170"/>
      <c r="W9045" s="170"/>
      <c r="X9045" s="174"/>
      <c r="Y9045" s="170"/>
      <c r="Z9045" s="170"/>
      <c r="AA9045" s="170"/>
      <c r="AB9045" s="170"/>
      <c r="AC9045" s="170"/>
      <c r="AD9045" s="174"/>
      <c r="AE9045" s="170"/>
      <c r="AF9045" s="170"/>
      <c r="AI9045" s="170"/>
      <c r="AJ9045" s="170"/>
      <c r="AK9045" s="170"/>
      <c r="AL9045" s="170"/>
      <c r="AM9045" s="170"/>
      <c r="AN9045" s="170"/>
    </row>
    <row r="9046" spans="1:40" ht="52.5" customHeight="1" x14ac:dyDescent="0.2">
      <c r="A9046" s="170"/>
      <c r="B9046" s="170"/>
      <c r="C9046" s="170"/>
      <c r="D9046" s="170"/>
      <c r="E9046" s="170"/>
      <c r="F9046" s="170"/>
      <c r="G9046" s="170"/>
      <c r="H9046" s="170"/>
      <c r="I9046" s="170"/>
      <c r="J9046" s="170"/>
      <c r="K9046" s="170"/>
      <c r="L9046" s="170"/>
      <c r="M9046" s="170"/>
      <c r="N9046" s="170"/>
      <c r="O9046" s="170"/>
      <c r="P9046" s="170"/>
      <c r="Q9046" s="170"/>
      <c r="R9046" s="170"/>
      <c r="S9046" s="170"/>
      <c r="T9046" s="170"/>
      <c r="U9046" s="170"/>
      <c r="V9046" s="170"/>
      <c r="W9046" s="170"/>
      <c r="X9046" s="174"/>
      <c r="Y9046" s="170"/>
      <c r="Z9046" s="170"/>
      <c r="AA9046" s="170"/>
      <c r="AB9046" s="170"/>
      <c r="AC9046" s="170"/>
      <c r="AD9046" s="174"/>
      <c r="AE9046" s="170"/>
      <c r="AF9046" s="170"/>
      <c r="AI9046" s="170"/>
      <c r="AJ9046" s="170"/>
      <c r="AK9046" s="170"/>
      <c r="AL9046" s="170"/>
      <c r="AM9046" s="170"/>
      <c r="AN9046" s="170"/>
    </row>
    <row r="9047" spans="1:40" ht="52.5" customHeight="1" x14ac:dyDescent="0.2">
      <c r="A9047" s="170"/>
      <c r="B9047" s="170"/>
      <c r="C9047" s="170"/>
      <c r="D9047" s="170"/>
      <c r="E9047" s="170"/>
      <c r="F9047" s="170"/>
      <c r="G9047" s="170"/>
      <c r="H9047" s="170"/>
      <c r="I9047" s="170"/>
      <c r="J9047" s="170"/>
      <c r="K9047" s="170"/>
      <c r="L9047" s="170"/>
      <c r="M9047" s="170"/>
      <c r="N9047" s="170"/>
      <c r="O9047" s="170"/>
      <c r="P9047" s="170"/>
      <c r="Q9047" s="170"/>
      <c r="R9047" s="170"/>
      <c r="S9047" s="170"/>
      <c r="T9047" s="170"/>
      <c r="U9047" s="170"/>
      <c r="V9047" s="170"/>
      <c r="W9047" s="170"/>
      <c r="X9047" s="174"/>
      <c r="Y9047" s="170"/>
      <c r="Z9047" s="170"/>
      <c r="AA9047" s="170"/>
      <c r="AB9047" s="170"/>
      <c r="AC9047" s="170"/>
      <c r="AD9047" s="174"/>
      <c r="AE9047" s="170"/>
      <c r="AF9047" s="170"/>
      <c r="AI9047" s="170"/>
      <c r="AJ9047" s="170"/>
      <c r="AK9047" s="170"/>
      <c r="AL9047" s="170"/>
      <c r="AM9047" s="170"/>
      <c r="AN9047" s="170"/>
    </row>
    <row r="9048" spans="1:40" ht="52.5" customHeight="1" x14ac:dyDescent="0.2">
      <c r="A9048" s="170"/>
      <c r="B9048" s="170"/>
      <c r="C9048" s="170"/>
      <c r="D9048" s="170"/>
      <c r="E9048" s="170"/>
      <c r="F9048" s="170"/>
      <c r="G9048" s="170"/>
      <c r="H9048" s="170"/>
      <c r="I9048" s="170"/>
      <c r="J9048" s="170"/>
      <c r="K9048" s="170"/>
      <c r="L9048" s="170"/>
      <c r="M9048" s="170"/>
      <c r="N9048" s="170"/>
      <c r="O9048" s="170"/>
      <c r="P9048" s="170"/>
      <c r="Q9048" s="170"/>
      <c r="R9048" s="170"/>
      <c r="S9048" s="170"/>
      <c r="T9048" s="170"/>
      <c r="U9048" s="170"/>
      <c r="V9048" s="170"/>
      <c r="W9048" s="170"/>
      <c r="X9048" s="174"/>
      <c r="Y9048" s="170"/>
      <c r="Z9048" s="170"/>
      <c r="AA9048" s="170"/>
      <c r="AB9048" s="170"/>
      <c r="AC9048" s="170"/>
      <c r="AD9048" s="174"/>
      <c r="AE9048" s="170"/>
      <c r="AF9048" s="170"/>
      <c r="AI9048" s="170"/>
      <c r="AJ9048" s="170"/>
      <c r="AK9048" s="170"/>
      <c r="AL9048" s="170"/>
      <c r="AM9048" s="170"/>
      <c r="AN9048" s="170"/>
    </row>
    <row r="9049" spans="1:40" ht="52.5" customHeight="1" x14ac:dyDescent="0.2">
      <c r="A9049" s="170"/>
      <c r="B9049" s="170"/>
      <c r="C9049" s="170"/>
      <c r="D9049" s="170"/>
      <c r="E9049" s="170"/>
      <c r="F9049" s="170"/>
      <c r="G9049" s="170"/>
      <c r="H9049" s="170"/>
      <c r="I9049" s="170"/>
      <c r="J9049" s="170"/>
      <c r="K9049" s="170"/>
      <c r="L9049" s="170"/>
      <c r="M9049" s="170"/>
      <c r="N9049" s="170"/>
      <c r="O9049" s="170"/>
      <c r="P9049" s="170"/>
      <c r="Q9049" s="170"/>
      <c r="R9049" s="170"/>
      <c r="S9049" s="170"/>
      <c r="T9049" s="170"/>
      <c r="U9049" s="170"/>
      <c r="V9049" s="170"/>
      <c r="W9049" s="170"/>
      <c r="X9049" s="174"/>
      <c r="Y9049" s="170"/>
      <c r="Z9049" s="170"/>
      <c r="AA9049" s="170"/>
      <c r="AB9049" s="170"/>
      <c r="AC9049" s="170"/>
      <c r="AD9049" s="174"/>
      <c r="AE9049" s="170"/>
      <c r="AF9049" s="170"/>
      <c r="AI9049" s="170"/>
      <c r="AJ9049" s="170"/>
      <c r="AK9049" s="170"/>
      <c r="AL9049" s="170"/>
      <c r="AM9049" s="170"/>
      <c r="AN9049" s="170"/>
    </row>
    <row r="9050" spans="1:40" ht="52.5" customHeight="1" x14ac:dyDescent="0.2">
      <c r="A9050" s="170"/>
      <c r="B9050" s="170"/>
      <c r="C9050" s="170"/>
      <c r="D9050" s="170"/>
      <c r="E9050" s="170"/>
      <c r="F9050" s="170"/>
      <c r="G9050" s="170"/>
      <c r="H9050" s="170"/>
      <c r="I9050" s="170"/>
      <c r="J9050" s="170"/>
      <c r="K9050" s="170"/>
      <c r="L9050" s="170"/>
      <c r="M9050" s="170"/>
      <c r="N9050" s="170"/>
      <c r="O9050" s="170"/>
      <c r="P9050" s="170"/>
      <c r="Q9050" s="170"/>
      <c r="R9050" s="170"/>
      <c r="S9050" s="170"/>
      <c r="T9050" s="170"/>
      <c r="U9050" s="170"/>
      <c r="V9050" s="170"/>
      <c r="W9050" s="170"/>
      <c r="X9050" s="174"/>
      <c r="Y9050" s="170"/>
      <c r="Z9050" s="170"/>
      <c r="AA9050" s="170"/>
      <c r="AB9050" s="170"/>
      <c r="AC9050" s="170"/>
      <c r="AD9050" s="174"/>
      <c r="AE9050" s="170"/>
      <c r="AF9050" s="170"/>
      <c r="AI9050" s="170"/>
      <c r="AJ9050" s="170"/>
      <c r="AK9050" s="170"/>
      <c r="AL9050" s="170"/>
      <c r="AM9050" s="170"/>
      <c r="AN9050" s="170"/>
    </row>
    <row r="9051" spans="1:40" ht="52.5" customHeight="1" x14ac:dyDescent="0.2">
      <c r="A9051" s="170"/>
      <c r="B9051" s="170"/>
      <c r="C9051" s="170"/>
      <c r="D9051" s="170"/>
      <c r="E9051" s="170"/>
      <c r="F9051" s="170"/>
      <c r="G9051" s="170"/>
      <c r="H9051" s="170"/>
      <c r="I9051" s="170"/>
      <c r="J9051" s="170"/>
      <c r="K9051" s="170"/>
      <c r="L9051" s="170"/>
      <c r="M9051" s="170"/>
      <c r="N9051" s="170"/>
      <c r="O9051" s="170"/>
      <c r="P9051" s="170"/>
      <c r="Q9051" s="170"/>
      <c r="R9051" s="170"/>
      <c r="S9051" s="170"/>
      <c r="T9051" s="170"/>
      <c r="U9051" s="170"/>
      <c r="V9051" s="170"/>
      <c r="W9051" s="170"/>
      <c r="X9051" s="174"/>
      <c r="Y9051" s="170"/>
      <c r="Z9051" s="170"/>
      <c r="AA9051" s="170"/>
      <c r="AB9051" s="170"/>
      <c r="AC9051" s="170"/>
      <c r="AD9051" s="174"/>
      <c r="AE9051" s="170"/>
      <c r="AF9051" s="170"/>
      <c r="AI9051" s="170"/>
      <c r="AJ9051" s="170"/>
      <c r="AK9051" s="170"/>
      <c r="AL9051" s="170"/>
      <c r="AM9051" s="170"/>
      <c r="AN9051" s="170"/>
    </row>
    <row r="9052" spans="1:40" ht="52.5" customHeight="1" x14ac:dyDescent="0.2">
      <c r="A9052" s="170"/>
      <c r="B9052" s="170"/>
      <c r="C9052" s="170"/>
      <c r="D9052" s="170"/>
      <c r="E9052" s="170"/>
      <c r="F9052" s="170"/>
      <c r="G9052" s="170"/>
      <c r="H9052" s="170"/>
      <c r="I9052" s="170"/>
      <c r="J9052" s="170"/>
      <c r="K9052" s="170"/>
      <c r="L9052" s="170"/>
      <c r="M9052" s="170"/>
      <c r="N9052" s="170"/>
      <c r="O9052" s="170"/>
      <c r="P9052" s="170"/>
      <c r="Q9052" s="170"/>
      <c r="R9052" s="170"/>
      <c r="S9052" s="170"/>
      <c r="T9052" s="170"/>
      <c r="U9052" s="170"/>
      <c r="V9052" s="170"/>
      <c r="W9052" s="170"/>
      <c r="X9052" s="174"/>
      <c r="Y9052" s="170"/>
      <c r="Z9052" s="170"/>
      <c r="AA9052" s="170"/>
      <c r="AB9052" s="170"/>
      <c r="AC9052" s="170"/>
      <c r="AD9052" s="174"/>
      <c r="AE9052" s="170"/>
      <c r="AF9052" s="170"/>
      <c r="AI9052" s="170"/>
      <c r="AJ9052" s="170"/>
      <c r="AK9052" s="170"/>
      <c r="AL9052" s="170"/>
      <c r="AM9052" s="170"/>
      <c r="AN9052" s="170"/>
    </row>
    <row r="9053" spans="1:40" ht="52.5" customHeight="1" x14ac:dyDescent="0.2">
      <c r="A9053" s="170"/>
      <c r="B9053" s="170"/>
      <c r="C9053" s="170"/>
      <c r="D9053" s="170"/>
      <c r="E9053" s="170"/>
      <c r="F9053" s="170"/>
      <c r="G9053" s="170"/>
      <c r="H9053" s="170"/>
      <c r="I9053" s="170"/>
      <c r="J9053" s="170"/>
      <c r="K9053" s="170"/>
      <c r="L9053" s="170"/>
      <c r="M9053" s="170"/>
      <c r="N9053" s="170"/>
      <c r="O9053" s="170"/>
      <c r="P9053" s="170"/>
      <c r="Q9053" s="170"/>
      <c r="R9053" s="170"/>
      <c r="S9053" s="170"/>
      <c r="T9053" s="170"/>
      <c r="U9053" s="170"/>
      <c r="V9053" s="170"/>
      <c r="W9053" s="170"/>
      <c r="X9053" s="174"/>
      <c r="Y9053" s="170"/>
      <c r="Z9053" s="170"/>
      <c r="AA9053" s="170"/>
      <c r="AB9053" s="170"/>
      <c r="AC9053" s="170"/>
      <c r="AD9053" s="174"/>
      <c r="AE9053" s="170"/>
      <c r="AF9053" s="170"/>
      <c r="AI9053" s="170"/>
      <c r="AJ9053" s="170"/>
      <c r="AK9053" s="170"/>
      <c r="AL9053" s="170"/>
      <c r="AM9053" s="170"/>
      <c r="AN9053" s="170"/>
    </row>
    <row r="9054" spans="1:40" ht="52.5" customHeight="1" x14ac:dyDescent="0.2">
      <c r="A9054" s="170"/>
      <c r="B9054" s="170"/>
      <c r="C9054" s="170"/>
      <c r="D9054" s="170"/>
      <c r="E9054" s="170"/>
      <c r="F9054" s="170"/>
      <c r="G9054" s="170"/>
      <c r="H9054" s="170"/>
      <c r="I9054" s="170"/>
      <c r="J9054" s="170"/>
      <c r="K9054" s="170"/>
      <c r="L9054" s="170"/>
      <c r="M9054" s="170"/>
      <c r="N9054" s="170"/>
      <c r="O9054" s="170"/>
      <c r="P9054" s="170"/>
      <c r="Q9054" s="170"/>
      <c r="R9054" s="170"/>
      <c r="S9054" s="170"/>
      <c r="T9054" s="170"/>
      <c r="U9054" s="170"/>
      <c r="V9054" s="170"/>
      <c r="W9054" s="170"/>
      <c r="X9054" s="174"/>
      <c r="Y9054" s="170"/>
      <c r="Z9054" s="170"/>
      <c r="AA9054" s="170"/>
      <c r="AB9054" s="170"/>
      <c r="AC9054" s="170"/>
      <c r="AD9054" s="174"/>
      <c r="AE9054" s="170"/>
      <c r="AF9054" s="170"/>
      <c r="AI9054" s="170"/>
      <c r="AJ9054" s="170"/>
      <c r="AK9054" s="170"/>
      <c r="AL9054" s="170"/>
      <c r="AM9054" s="170"/>
      <c r="AN9054" s="170"/>
    </row>
    <row r="9055" spans="1:40" ht="52.5" customHeight="1" x14ac:dyDescent="0.2">
      <c r="A9055" s="170"/>
      <c r="B9055" s="170"/>
      <c r="C9055" s="170"/>
      <c r="D9055" s="170"/>
      <c r="E9055" s="170"/>
      <c r="F9055" s="170"/>
      <c r="G9055" s="170"/>
      <c r="H9055" s="170"/>
      <c r="I9055" s="170"/>
      <c r="J9055" s="170"/>
      <c r="K9055" s="170"/>
      <c r="L9055" s="170"/>
      <c r="M9055" s="170"/>
      <c r="N9055" s="170"/>
      <c r="O9055" s="170"/>
      <c r="P9055" s="170"/>
      <c r="Q9055" s="170"/>
      <c r="R9055" s="170"/>
      <c r="S9055" s="170"/>
      <c r="T9055" s="170"/>
      <c r="U9055" s="170"/>
      <c r="V9055" s="170"/>
      <c r="W9055" s="170"/>
      <c r="X9055" s="174"/>
      <c r="Y9055" s="170"/>
      <c r="Z9055" s="170"/>
      <c r="AA9055" s="170"/>
      <c r="AB9055" s="170"/>
      <c r="AC9055" s="170"/>
      <c r="AD9055" s="174"/>
      <c r="AE9055" s="170"/>
      <c r="AF9055" s="170"/>
      <c r="AI9055" s="170"/>
      <c r="AJ9055" s="170"/>
      <c r="AK9055" s="170"/>
      <c r="AL9055" s="170"/>
      <c r="AM9055" s="170"/>
      <c r="AN9055" s="170"/>
    </row>
    <row r="9056" spans="1:40" ht="52.5" customHeight="1" x14ac:dyDescent="0.2">
      <c r="A9056" s="170"/>
      <c r="B9056" s="170"/>
      <c r="C9056" s="170"/>
      <c r="D9056" s="170"/>
      <c r="E9056" s="170"/>
      <c r="F9056" s="170"/>
      <c r="G9056" s="170"/>
      <c r="H9056" s="170"/>
      <c r="I9056" s="170"/>
      <c r="J9056" s="170"/>
      <c r="K9056" s="170"/>
      <c r="L9056" s="170"/>
      <c r="M9056" s="170"/>
      <c r="N9056" s="170"/>
      <c r="O9056" s="170"/>
      <c r="P9056" s="170"/>
      <c r="Q9056" s="170"/>
      <c r="R9056" s="170"/>
      <c r="S9056" s="170"/>
      <c r="T9056" s="170"/>
      <c r="U9056" s="170"/>
      <c r="V9056" s="170"/>
      <c r="W9056" s="170"/>
      <c r="X9056" s="174"/>
      <c r="Y9056" s="170"/>
      <c r="Z9056" s="170"/>
      <c r="AA9056" s="170"/>
      <c r="AB9056" s="170"/>
      <c r="AC9056" s="170"/>
      <c r="AD9056" s="174"/>
      <c r="AE9056" s="170"/>
      <c r="AF9056" s="170"/>
      <c r="AI9056" s="170"/>
      <c r="AJ9056" s="170"/>
      <c r="AK9056" s="170"/>
      <c r="AL9056" s="170"/>
      <c r="AM9056" s="170"/>
      <c r="AN9056" s="170"/>
    </row>
    <row r="9057" spans="1:40" ht="52.5" customHeight="1" x14ac:dyDescent="0.2">
      <c r="A9057" s="170"/>
      <c r="B9057" s="170"/>
      <c r="C9057" s="170"/>
      <c r="D9057" s="170"/>
      <c r="E9057" s="170"/>
      <c r="F9057" s="170"/>
      <c r="G9057" s="170"/>
      <c r="H9057" s="170"/>
      <c r="I9057" s="170"/>
      <c r="J9057" s="170"/>
      <c r="K9057" s="170"/>
      <c r="L9057" s="170"/>
      <c r="M9057" s="170"/>
      <c r="N9057" s="170"/>
      <c r="O9057" s="170"/>
      <c r="P9057" s="170"/>
      <c r="Q9057" s="170"/>
      <c r="R9057" s="170"/>
      <c r="S9057" s="170"/>
      <c r="T9057" s="170"/>
      <c r="U9057" s="170"/>
      <c r="V9057" s="170"/>
      <c r="W9057" s="170"/>
      <c r="X9057" s="174"/>
      <c r="Y9057" s="170"/>
      <c r="Z9057" s="170"/>
      <c r="AA9057" s="170"/>
      <c r="AB9057" s="170"/>
      <c r="AC9057" s="170"/>
      <c r="AD9057" s="174"/>
      <c r="AE9057" s="170"/>
      <c r="AF9057" s="170"/>
      <c r="AI9057" s="170"/>
      <c r="AJ9057" s="170"/>
      <c r="AK9057" s="170"/>
      <c r="AL9057" s="170"/>
      <c r="AM9057" s="170"/>
      <c r="AN9057" s="170"/>
    </row>
    <row r="9058" spans="1:40" ht="52.5" customHeight="1" x14ac:dyDescent="0.2">
      <c r="A9058" s="170"/>
      <c r="B9058" s="170"/>
      <c r="C9058" s="170"/>
      <c r="D9058" s="170"/>
      <c r="E9058" s="170"/>
      <c r="F9058" s="170"/>
      <c r="G9058" s="170"/>
      <c r="H9058" s="170"/>
      <c r="I9058" s="170"/>
      <c r="J9058" s="170"/>
      <c r="K9058" s="170"/>
      <c r="L9058" s="170"/>
      <c r="M9058" s="170"/>
      <c r="N9058" s="170"/>
      <c r="O9058" s="170"/>
      <c r="P9058" s="170"/>
      <c r="Q9058" s="170"/>
      <c r="R9058" s="170"/>
      <c r="S9058" s="170"/>
      <c r="T9058" s="170"/>
      <c r="U9058" s="170"/>
      <c r="V9058" s="170"/>
      <c r="W9058" s="170"/>
      <c r="X9058" s="174"/>
      <c r="Y9058" s="170"/>
      <c r="Z9058" s="170"/>
      <c r="AA9058" s="170"/>
      <c r="AB9058" s="170"/>
      <c r="AC9058" s="170"/>
      <c r="AD9058" s="174"/>
      <c r="AE9058" s="170"/>
      <c r="AF9058" s="170"/>
      <c r="AI9058" s="170"/>
      <c r="AJ9058" s="170"/>
      <c r="AK9058" s="170"/>
      <c r="AL9058" s="170"/>
      <c r="AM9058" s="170"/>
      <c r="AN9058" s="170"/>
    </row>
    <row r="9059" spans="1:40" ht="52.5" customHeight="1" x14ac:dyDescent="0.2">
      <c r="A9059" s="170"/>
      <c r="B9059" s="170"/>
      <c r="C9059" s="170"/>
      <c r="D9059" s="170"/>
      <c r="E9059" s="170"/>
      <c r="F9059" s="170"/>
      <c r="G9059" s="170"/>
      <c r="H9059" s="170"/>
      <c r="I9059" s="170"/>
      <c r="J9059" s="170"/>
      <c r="K9059" s="170"/>
      <c r="L9059" s="170"/>
      <c r="M9059" s="170"/>
      <c r="N9059" s="170"/>
      <c r="O9059" s="170"/>
      <c r="P9059" s="170"/>
      <c r="Q9059" s="170"/>
      <c r="R9059" s="170"/>
      <c r="S9059" s="170"/>
      <c r="T9059" s="170"/>
      <c r="U9059" s="170"/>
      <c r="V9059" s="170"/>
      <c r="W9059" s="170"/>
      <c r="X9059" s="174"/>
      <c r="Y9059" s="170"/>
      <c r="Z9059" s="170"/>
      <c r="AA9059" s="170"/>
      <c r="AB9059" s="170"/>
      <c r="AC9059" s="170"/>
      <c r="AD9059" s="174"/>
      <c r="AE9059" s="170"/>
      <c r="AF9059" s="170"/>
      <c r="AI9059" s="170"/>
      <c r="AJ9059" s="170"/>
      <c r="AK9059" s="170"/>
      <c r="AL9059" s="170"/>
      <c r="AM9059" s="170"/>
      <c r="AN9059" s="170"/>
    </row>
    <row r="9060" spans="1:40" ht="52.5" customHeight="1" x14ac:dyDescent="0.2">
      <c r="A9060" s="170"/>
      <c r="B9060" s="170"/>
      <c r="C9060" s="170"/>
      <c r="D9060" s="170"/>
      <c r="E9060" s="170"/>
      <c r="F9060" s="170"/>
      <c r="G9060" s="170"/>
      <c r="H9060" s="170"/>
      <c r="I9060" s="170"/>
      <c r="J9060" s="170"/>
      <c r="K9060" s="170"/>
      <c r="L9060" s="170"/>
      <c r="M9060" s="170"/>
      <c r="N9060" s="170"/>
      <c r="O9060" s="170"/>
      <c r="P9060" s="170"/>
      <c r="Q9060" s="170"/>
      <c r="R9060" s="170"/>
      <c r="S9060" s="170"/>
      <c r="T9060" s="170"/>
      <c r="U9060" s="170"/>
      <c r="V9060" s="170"/>
      <c r="W9060" s="170"/>
      <c r="X9060" s="174"/>
      <c r="Y9060" s="170"/>
      <c r="Z9060" s="170"/>
      <c r="AA9060" s="170"/>
      <c r="AB9060" s="170"/>
      <c r="AC9060" s="170"/>
      <c r="AD9060" s="174"/>
      <c r="AE9060" s="170"/>
      <c r="AF9060" s="170"/>
      <c r="AI9060" s="170"/>
      <c r="AJ9060" s="170"/>
      <c r="AK9060" s="170"/>
      <c r="AL9060" s="170"/>
      <c r="AM9060" s="170"/>
      <c r="AN9060" s="170"/>
    </row>
    <row r="9061" spans="1:40" ht="52.5" customHeight="1" x14ac:dyDescent="0.2">
      <c r="A9061" s="170"/>
      <c r="B9061" s="170"/>
      <c r="C9061" s="170"/>
      <c r="D9061" s="170"/>
      <c r="E9061" s="170"/>
      <c r="F9061" s="170"/>
      <c r="G9061" s="170"/>
      <c r="H9061" s="170"/>
      <c r="I9061" s="170"/>
      <c r="J9061" s="170"/>
      <c r="K9061" s="170"/>
      <c r="L9061" s="170"/>
      <c r="M9061" s="170"/>
      <c r="N9061" s="170"/>
      <c r="O9061" s="170"/>
      <c r="P9061" s="170"/>
      <c r="Q9061" s="170"/>
      <c r="R9061" s="170"/>
      <c r="S9061" s="170"/>
      <c r="T9061" s="170"/>
      <c r="U9061" s="170"/>
      <c r="V9061" s="170"/>
      <c r="W9061" s="170"/>
      <c r="X9061" s="174"/>
      <c r="Y9061" s="170"/>
      <c r="Z9061" s="170"/>
      <c r="AA9061" s="170"/>
      <c r="AB9061" s="170"/>
      <c r="AC9061" s="170"/>
      <c r="AD9061" s="174"/>
      <c r="AE9061" s="170"/>
      <c r="AF9061" s="170"/>
      <c r="AI9061" s="170"/>
      <c r="AJ9061" s="170"/>
      <c r="AK9061" s="170"/>
      <c r="AL9061" s="170"/>
      <c r="AM9061" s="170"/>
      <c r="AN9061" s="170"/>
    </row>
    <row r="9062" spans="1:40" ht="52.5" customHeight="1" x14ac:dyDescent="0.2">
      <c r="A9062" s="170"/>
      <c r="B9062" s="170"/>
      <c r="C9062" s="170"/>
      <c r="D9062" s="170"/>
      <c r="E9062" s="170"/>
      <c r="F9062" s="170"/>
      <c r="G9062" s="170"/>
      <c r="H9062" s="170"/>
      <c r="I9062" s="170"/>
      <c r="J9062" s="170"/>
      <c r="K9062" s="170"/>
      <c r="L9062" s="170"/>
      <c r="M9062" s="170"/>
      <c r="N9062" s="170"/>
      <c r="O9062" s="170"/>
      <c r="P9062" s="170"/>
      <c r="Q9062" s="170"/>
      <c r="R9062" s="170"/>
      <c r="S9062" s="170"/>
      <c r="T9062" s="170"/>
      <c r="U9062" s="170"/>
      <c r="V9062" s="170"/>
      <c r="W9062" s="170"/>
      <c r="X9062" s="174"/>
      <c r="Y9062" s="170"/>
      <c r="Z9062" s="170"/>
      <c r="AA9062" s="170"/>
      <c r="AB9062" s="170"/>
      <c r="AC9062" s="170"/>
      <c r="AD9062" s="174"/>
      <c r="AE9062" s="170"/>
      <c r="AF9062" s="170"/>
      <c r="AI9062" s="170"/>
      <c r="AJ9062" s="170"/>
      <c r="AK9062" s="170"/>
      <c r="AL9062" s="170"/>
      <c r="AM9062" s="170"/>
      <c r="AN9062" s="170"/>
    </row>
    <row r="9063" spans="1:40" ht="52.5" customHeight="1" x14ac:dyDescent="0.2">
      <c r="A9063" s="170"/>
      <c r="B9063" s="170"/>
      <c r="C9063" s="170"/>
      <c r="D9063" s="170"/>
      <c r="E9063" s="170"/>
      <c r="F9063" s="170"/>
      <c r="G9063" s="170"/>
      <c r="H9063" s="170"/>
      <c r="I9063" s="170"/>
      <c r="J9063" s="170"/>
      <c r="K9063" s="170"/>
      <c r="L9063" s="170"/>
      <c r="M9063" s="170"/>
      <c r="N9063" s="170"/>
      <c r="O9063" s="170"/>
      <c r="P9063" s="170"/>
      <c r="Q9063" s="170"/>
      <c r="R9063" s="170"/>
      <c r="S9063" s="170"/>
      <c r="T9063" s="170"/>
      <c r="U9063" s="170"/>
      <c r="V9063" s="170"/>
      <c r="W9063" s="170"/>
      <c r="X9063" s="174"/>
      <c r="Y9063" s="170"/>
      <c r="Z9063" s="170"/>
      <c r="AA9063" s="170"/>
      <c r="AB9063" s="170"/>
      <c r="AC9063" s="170"/>
      <c r="AD9063" s="174"/>
      <c r="AE9063" s="170"/>
      <c r="AF9063" s="170"/>
      <c r="AI9063" s="170"/>
      <c r="AJ9063" s="170"/>
      <c r="AK9063" s="170"/>
      <c r="AL9063" s="170"/>
      <c r="AM9063" s="170"/>
      <c r="AN9063" s="170"/>
    </row>
    <row r="9064" spans="1:40" ht="52.5" customHeight="1" x14ac:dyDescent="0.2">
      <c r="A9064" s="170"/>
      <c r="B9064" s="170"/>
      <c r="C9064" s="170"/>
      <c r="D9064" s="170"/>
      <c r="E9064" s="170"/>
      <c r="F9064" s="170"/>
      <c r="G9064" s="170"/>
      <c r="H9064" s="170"/>
      <c r="I9064" s="170"/>
      <c r="J9064" s="170"/>
      <c r="K9064" s="170"/>
      <c r="L9064" s="170"/>
      <c r="M9064" s="170"/>
      <c r="N9064" s="170"/>
      <c r="O9064" s="170"/>
      <c r="P9064" s="170"/>
      <c r="Q9064" s="170"/>
      <c r="R9064" s="170"/>
      <c r="S9064" s="170"/>
      <c r="T9064" s="170"/>
      <c r="U9064" s="170"/>
      <c r="V9064" s="170"/>
      <c r="W9064" s="170"/>
      <c r="X9064" s="174"/>
      <c r="Y9064" s="170"/>
      <c r="Z9064" s="170"/>
      <c r="AA9064" s="170"/>
      <c r="AB9064" s="170"/>
      <c r="AC9064" s="170"/>
      <c r="AD9064" s="174"/>
      <c r="AE9064" s="170"/>
      <c r="AF9064" s="170"/>
      <c r="AI9064" s="170"/>
      <c r="AJ9064" s="170"/>
      <c r="AK9064" s="170"/>
      <c r="AL9064" s="170"/>
      <c r="AM9064" s="170"/>
      <c r="AN9064" s="170"/>
    </row>
    <row r="9065" spans="1:40" ht="52.5" customHeight="1" x14ac:dyDescent="0.2">
      <c r="A9065" s="170"/>
      <c r="B9065" s="170"/>
      <c r="C9065" s="170"/>
      <c r="D9065" s="170"/>
      <c r="E9065" s="170"/>
      <c r="F9065" s="170"/>
      <c r="G9065" s="170"/>
      <c r="H9065" s="170"/>
      <c r="I9065" s="170"/>
      <c r="J9065" s="170"/>
      <c r="K9065" s="170"/>
      <c r="L9065" s="170"/>
      <c r="M9065" s="170"/>
      <c r="N9065" s="170"/>
      <c r="O9065" s="170"/>
      <c r="P9065" s="170"/>
      <c r="Q9065" s="170"/>
      <c r="R9065" s="170"/>
      <c r="S9065" s="170"/>
      <c r="T9065" s="170"/>
      <c r="U9065" s="170"/>
      <c r="V9065" s="170"/>
      <c r="W9065" s="170"/>
      <c r="X9065" s="174"/>
      <c r="Y9065" s="170"/>
      <c r="Z9065" s="170"/>
      <c r="AA9065" s="170"/>
      <c r="AB9065" s="170"/>
      <c r="AC9065" s="170"/>
      <c r="AD9065" s="174"/>
      <c r="AE9065" s="170"/>
      <c r="AF9065" s="170"/>
      <c r="AI9065" s="170"/>
      <c r="AJ9065" s="170"/>
      <c r="AK9065" s="170"/>
      <c r="AL9065" s="170"/>
      <c r="AM9065" s="170"/>
      <c r="AN9065" s="170"/>
    </row>
    <row r="9066" spans="1:40" ht="52.5" customHeight="1" x14ac:dyDescent="0.2">
      <c r="A9066" s="170"/>
      <c r="B9066" s="170"/>
      <c r="C9066" s="170"/>
      <c r="D9066" s="170"/>
      <c r="E9066" s="170"/>
      <c r="F9066" s="170"/>
      <c r="G9066" s="170"/>
      <c r="H9066" s="170"/>
      <c r="I9066" s="170"/>
      <c r="J9066" s="170"/>
      <c r="K9066" s="170"/>
      <c r="L9066" s="170"/>
      <c r="M9066" s="170"/>
      <c r="N9066" s="170"/>
      <c r="O9066" s="170"/>
      <c r="P9066" s="170"/>
      <c r="Q9066" s="170"/>
      <c r="R9066" s="170"/>
      <c r="S9066" s="170"/>
      <c r="T9066" s="170"/>
      <c r="U9066" s="170"/>
      <c r="V9066" s="170"/>
      <c r="W9066" s="170"/>
      <c r="X9066" s="174"/>
      <c r="Y9066" s="170"/>
      <c r="Z9066" s="170"/>
      <c r="AA9066" s="170"/>
      <c r="AB9066" s="170"/>
      <c r="AC9066" s="170"/>
      <c r="AD9066" s="174"/>
      <c r="AE9066" s="170"/>
      <c r="AF9066" s="170"/>
      <c r="AI9066" s="170"/>
      <c r="AJ9066" s="170"/>
      <c r="AK9066" s="170"/>
      <c r="AL9066" s="170"/>
      <c r="AM9066" s="170"/>
      <c r="AN9066" s="170"/>
    </row>
    <row r="9067" spans="1:40" ht="52.5" customHeight="1" x14ac:dyDescent="0.2">
      <c r="A9067" s="170"/>
      <c r="B9067" s="170"/>
      <c r="C9067" s="170"/>
      <c r="D9067" s="170"/>
      <c r="E9067" s="170"/>
      <c r="F9067" s="170"/>
      <c r="G9067" s="170"/>
      <c r="H9067" s="170"/>
      <c r="I9067" s="170"/>
      <c r="J9067" s="170"/>
      <c r="K9067" s="170"/>
      <c r="L9067" s="170"/>
      <c r="M9067" s="170"/>
      <c r="N9067" s="170"/>
      <c r="O9067" s="170"/>
      <c r="P9067" s="170"/>
      <c r="Q9067" s="170"/>
      <c r="R9067" s="170"/>
      <c r="S9067" s="170"/>
      <c r="T9067" s="170"/>
      <c r="U9067" s="170"/>
      <c r="V9067" s="170"/>
      <c r="W9067" s="170"/>
      <c r="X9067" s="174"/>
      <c r="Y9067" s="170"/>
      <c r="Z9067" s="170"/>
      <c r="AA9067" s="170"/>
      <c r="AB9067" s="170"/>
      <c r="AC9067" s="170"/>
      <c r="AD9067" s="174"/>
      <c r="AE9067" s="170"/>
      <c r="AF9067" s="170"/>
      <c r="AI9067" s="170"/>
      <c r="AJ9067" s="170"/>
      <c r="AK9067" s="170"/>
      <c r="AL9067" s="170"/>
      <c r="AM9067" s="170"/>
      <c r="AN9067" s="170"/>
    </row>
    <row r="9068" spans="1:40" ht="52.5" customHeight="1" x14ac:dyDescent="0.2">
      <c r="A9068" s="170"/>
      <c r="B9068" s="170"/>
      <c r="C9068" s="170"/>
      <c r="D9068" s="170"/>
      <c r="E9068" s="170"/>
      <c r="F9068" s="170"/>
      <c r="G9068" s="170"/>
      <c r="H9068" s="170"/>
      <c r="I9068" s="170"/>
      <c r="J9068" s="170"/>
      <c r="K9068" s="170"/>
      <c r="L9068" s="170"/>
      <c r="M9068" s="170"/>
      <c r="N9068" s="170"/>
      <c r="O9068" s="170"/>
      <c r="P9068" s="170"/>
      <c r="Q9068" s="170"/>
      <c r="R9068" s="170"/>
      <c r="S9068" s="170"/>
      <c r="T9068" s="170"/>
      <c r="U9068" s="170"/>
      <c r="V9068" s="170"/>
      <c r="W9068" s="170"/>
      <c r="X9068" s="174"/>
      <c r="Y9068" s="170"/>
      <c r="Z9068" s="170"/>
      <c r="AA9068" s="170"/>
      <c r="AB9068" s="170"/>
      <c r="AC9068" s="170"/>
      <c r="AD9068" s="174"/>
      <c r="AE9068" s="170"/>
      <c r="AF9068" s="170"/>
      <c r="AI9068" s="170"/>
      <c r="AJ9068" s="170"/>
      <c r="AK9068" s="170"/>
      <c r="AL9068" s="170"/>
      <c r="AM9068" s="170"/>
      <c r="AN9068" s="170"/>
    </row>
    <row r="9069" spans="1:40" ht="52.5" customHeight="1" x14ac:dyDescent="0.2">
      <c r="A9069" s="170"/>
      <c r="B9069" s="170"/>
      <c r="C9069" s="170"/>
      <c r="D9069" s="170"/>
      <c r="E9069" s="170"/>
      <c r="F9069" s="170"/>
      <c r="G9069" s="170"/>
      <c r="H9069" s="170"/>
      <c r="I9069" s="170"/>
      <c r="J9069" s="170"/>
      <c r="K9069" s="170"/>
      <c r="L9069" s="170"/>
      <c r="M9069" s="170"/>
      <c r="N9069" s="170"/>
      <c r="O9069" s="170"/>
      <c r="P9069" s="170"/>
      <c r="Q9069" s="170"/>
      <c r="R9069" s="170"/>
      <c r="S9069" s="170"/>
      <c r="T9069" s="170"/>
      <c r="U9069" s="170"/>
      <c r="V9069" s="170"/>
      <c r="W9069" s="170"/>
      <c r="X9069" s="174"/>
      <c r="Y9069" s="170"/>
      <c r="Z9069" s="170"/>
      <c r="AA9069" s="170"/>
      <c r="AB9069" s="170"/>
      <c r="AC9069" s="170"/>
      <c r="AD9069" s="174"/>
      <c r="AE9069" s="170"/>
      <c r="AF9069" s="170"/>
      <c r="AI9069" s="170"/>
      <c r="AJ9069" s="170"/>
      <c r="AK9069" s="170"/>
      <c r="AL9069" s="170"/>
      <c r="AM9069" s="170"/>
      <c r="AN9069" s="170"/>
    </row>
    <row r="9070" spans="1:40" ht="52.5" customHeight="1" x14ac:dyDescent="0.2">
      <c r="A9070" s="170"/>
      <c r="B9070" s="170"/>
      <c r="C9070" s="170"/>
      <c r="D9070" s="170"/>
      <c r="E9070" s="170"/>
      <c r="F9070" s="170"/>
      <c r="G9070" s="170"/>
      <c r="H9070" s="170"/>
      <c r="I9070" s="170"/>
      <c r="J9070" s="170"/>
      <c r="K9070" s="170"/>
      <c r="L9070" s="170"/>
      <c r="M9070" s="170"/>
      <c r="N9070" s="170"/>
      <c r="O9070" s="170"/>
      <c r="P9070" s="170"/>
      <c r="Q9070" s="170"/>
      <c r="R9070" s="170"/>
      <c r="S9070" s="170"/>
      <c r="T9070" s="170"/>
      <c r="U9070" s="170"/>
      <c r="V9070" s="170"/>
      <c r="W9070" s="170"/>
      <c r="X9070" s="174"/>
      <c r="Y9070" s="170"/>
      <c r="Z9070" s="170"/>
      <c r="AA9070" s="170"/>
      <c r="AB9070" s="170"/>
      <c r="AC9070" s="170"/>
      <c r="AD9070" s="174"/>
      <c r="AE9070" s="170"/>
      <c r="AF9070" s="170"/>
      <c r="AI9070" s="170"/>
      <c r="AJ9070" s="170"/>
      <c r="AK9070" s="170"/>
      <c r="AL9070" s="170"/>
      <c r="AM9070" s="170"/>
      <c r="AN9070" s="170"/>
    </row>
    <row r="9071" spans="1:40" ht="52.5" customHeight="1" x14ac:dyDescent="0.2">
      <c r="A9071" s="170"/>
      <c r="B9071" s="170"/>
      <c r="C9071" s="170"/>
      <c r="D9071" s="170"/>
      <c r="E9071" s="170"/>
      <c r="F9071" s="170"/>
      <c r="G9071" s="170"/>
      <c r="H9071" s="170"/>
      <c r="I9071" s="170"/>
      <c r="J9071" s="170"/>
      <c r="K9071" s="170"/>
      <c r="L9071" s="170"/>
      <c r="M9071" s="170"/>
      <c r="N9071" s="170"/>
      <c r="O9071" s="170"/>
      <c r="P9071" s="170"/>
      <c r="Q9071" s="170"/>
      <c r="R9071" s="170"/>
      <c r="S9071" s="170"/>
      <c r="T9071" s="170"/>
      <c r="U9071" s="170"/>
      <c r="V9071" s="170"/>
      <c r="W9071" s="170"/>
      <c r="X9071" s="174"/>
      <c r="Y9071" s="170"/>
      <c r="Z9071" s="170"/>
      <c r="AA9071" s="170"/>
      <c r="AB9071" s="170"/>
      <c r="AC9071" s="170"/>
      <c r="AD9071" s="174"/>
      <c r="AE9071" s="170"/>
      <c r="AF9071" s="170"/>
      <c r="AI9071" s="170"/>
      <c r="AJ9071" s="170"/>
      <c r="AK9071" s="170"/>
      <c r="AL9071" s="170"/>
      <c r="AM9071" s="170"/>
      <c r="AN9071" s="170"/>
    </row>
    <row r="9072" spans="1:40" ht="52.5" customHeight="1" x14ac:dyDescent="0.2">
      <c r="A9072" s="170"/>
      <c r="B9072" s="170"/>
      <c r="C9072" s="170"/>
      <c r="D9072" s="170"/>
      <c r="E9072" s="170"/>
      <c r="F9072" s="170"/>
      <c r="G9072" s="170"/>
      <c r="H9072" s="170"/>
      <c r="I9072" s="170"/>
      <c r="J9072" s="170"/>
      <c r="K9072" s="170"/>
      <c r="L9072" s="170"/>
      <c r="M9072" s="170"/>
      <c r="N9072" s="170"/>
      <c r="O9072" s="170"/>
      <c r="P9072" s="170"/>
      <c r="Q9072" s="170"/>
      <c r="R9072" s="170"/>
      <c r="S9072" s="170"/>
      <c r="T9072" s="170"/>
      <c r="U9072" s="170"/>
      <c r="V9072" s="170"/>
      <c r="W9072" s="170"/>
      <c r="X9072" s="174"/>
      <c r="Y9072" s="170"/>
      <c r="Z9072" s="170"/>
      <c r="AA9072" s="170"/>
      <c r="AB9072" s="170"/>
      <c r="AC9072" s="170"/>
      <c r="AD9072" s="174"/>
      <c r="AE9072" s="170"/>
      <c r="AF9072" s="170"/>
      <c r="AI9072" s="170"/>
      <c r="AJ9072" s="170"/>
      <c r="AK9072" s="170"/>
      <c r="AL9072" s="170"/>
      <c r="AM9072" s="170"/>
      <c r="AN9072" s="170"/>
    </row>
    <row r="9073" spans="1:40" ht="52.5" customHeight="1" x14ac:dyDescent="0.2">
      <c r="A9073" s="170"/>
      <c r="B9073" s="170"/>
      <c r="C9073" s="170"/>
      <c r="D9073" s="170"/>
      <c r="E9073" s="170"/>
      <c r="F9073" s="170"/>
      <c r="G9073" s="170"/>
      <c r="H9073" s="170"/>
      <c r="I9073" s="170"/>
      <c r="J9073" s="170"/>
      <c r="K9073" s="170"/>
      <c r="L9073" s="170"/>
      <c r="M9073" s="170"/>
      <c r="N9073" s="170"/>
      <c r="O9073" s="170"/>
      <c r="P9073" s="170"/>
      <c r="Q9073" s="170"/>
      <c r="R9073" s="170"/>
      <c r="S9073" s="170"/>
      <c r="T9073" s="170"/>
      <c r="U9073" s="170"/>
      <c r="V9073" s="170"/>
      <c r="W9073" s="170"/>
      <c r="X9073" s="174"/>
      <c r="Y9073" s="170"/>
      <c r="Z9073" s="170"/>
      <c r="AA9073" s="170"/>
      <c r="AB9073" s="170"/>
      <c r="AC9073" s="170"/>
      <c r="AD9073" s="174"/>
      <c r="AE9073" s="170"/>
      <c r="AF9073" s="170"/>
      <c r="AI9073" s="170"/>
      <c r="AJ9073" s="170"/>
      <c r="AK9073" s="170"/>
      <c r="AL9073" s="170"/>
      <c r="AM9073" s="170"/>
      <c r="AN9073" s="170"/>
    </row>
    <row r="9074" spans="1:40" ht="52.5" customHeight="1" x14ac:dyDescent="0.2">
      <c r="A9074" s="170"/>
      <c r="B9074" s="170"/>
      <c r="C9074" s="170"/>
      <c r="D9074" s="170"/>
      <c r="E9074" s="170"/>
      <c r="F9074" s="170"/>
      <c r="G9074" s="170"/>
      <c r="H9074" s="170"/>
      <c r="I9074" s="170"/>
      <c r="J9074" s="170"/>
      <c r="K9074" s="170"/>
      <c r="L9074" s="170"/>
      <c r="M9074" s="170"/>
      <c r="N9074" s="170"/>
      <c r="O9074" s="170"/>
      <c r="P9074" s="170"/>
      <c r="Q9074" s="170"/>
      <c r="R9074" s="170"/>
      <c r="S9074" s="170"/>
      <c r="T9074" s="170"/>
      <c r="U9074" s="170"/>
      <c r="V9074" s="170"/>
      <c r="W9074" s="170"/>
      <c r="X9074" s="174"/>
      <c r="Y9074" s="170"/>
      <c r="Z9074" s="170"/>
      <c r="AA9074" s="170"/>
      <c r="AB9074" s="170"/>
      <c r="AC9074" s="170"/>
      <c r="AD9074" s="174"/>
      <c r="AE9074" s="170"/>
      <c r="AF9074" s="170"/>
      <c r="AI9074" s="170"/>
      <c r="AJ9074" s="170"/>
      <c r="AK9074" s="170"/>
      <c r="AL9074" s="170"/>
      <c r="AM9074" s="170"/>
      <c r="AN9074" s="170"/>
    </row>
    <row r="9075" spans="1:40" ht="52.5" customHeight="1" x14ac:dyDescent="0.2">
      <c r="A9075" s="170"/>
      <c r="B9075" s="170"/>
      <c r="C9075" s="170"/>
      <c r="D9075" s="170"/>
      <c r="E9075" s="170"/>
      <c r="F9075" s="170"/>
      <c r="G9075" s="170"/>
      <c r="H9075" s="170"/>
      <c r="I9075" s="170"/>
      <c r="J9075" s="170"/>
      <c r="K9075" s="170"/>
      <c r="L9075" s="170"/>
      <c r="M9075" s="170"/>
      <c r="N9075" s="170"/>
      <c r="O9075" s="170"/>
      <c r="P9075" s="170"/>
      <c r="Q9075" s="170"/>
      <c r="R9075" s="170"/>
      <c r="S9075" s="170"/>
      <c r="T9075" s="170"/>
      <c r="U9075" s="170"/>
      <c r="V9075" s="170"/>
      <c r="W9075" s="170"/>
      <c r="X9075" s="174"/>
      <c r="Y9075" s="170"/>
      <c r="Z9075" s="170"/>
      <c r="AA9075" s="170"/>
      <c r="AB9075" s="170"/>
      <c r="AC9075" s="170"/>
      <c r="AD9075" s="174"/>
      <c r="AE9075" s="170"/>
      <c r="AF9075" s="170"/>
      <c r="AI9075" s="170"/>
      <c r="AJ9075" s="170"/>
      <c r="AK9075" s="170"/>
      <c r="AL9075" s="170"/>
      <c r="AM9075" s="170"/>
      <c r="AN9075" s="170"/>
    </row>
    <row r="9076" spans="1:40" ht="52.5" customHeight="1" x14ac:dyDescent="0.2">
      <c r="A9076" s="170"/>
      <c r="B9076" s="170"/>
      <c r="C9076" s="170"/>
      <c r="D9076" s="170"/>
      <c r="E9076" s="170"/>
      <c r="F9076" s="170"/>
      <c r="G9076" s="170"/>
      <c r="H9076" s="170"/>
      <c r="I9076" s="170"/>
      <c r="J9076" s="170"/>
      <c r="K9076" s="170"/>
      <c r="L9076" s="170"/>
      <c r="M9076" s="170"/>
      <c r="N9076" s="170"/>
      <c r="O9076" s="170"/>
      <c r="P9076" s="170"/>
      <c r="Q9076" s="170"/>
      <c r="R9076" s="170"/>
      <c r="S9076" s="170"/>
      <c r="T9076" s="170"/>
      <c r="U9076" s="170"/>
      <c r="V9076" s="170"/>
      <c r="W9076" s="170"/>
      <c r="X9076" s="174"/>
      <c r="Y9076" s="170"/>
      <c r="Z9076" s="170"/>
      <c r="AA9076" s="170"/>
      <c r="AB9076" s="170"/>
      <c r="AC9076" s="170"/>
      <c r="AD9076" s="174"/>
      <c r="AE9076" s="170"/>
      <c r="AF9076" s="170"/>
      <c r="AI9076" s="170"/>
      <c r="AJ9076" s="170"/>
      <c r="AK9076" s="170"/>
      <c r="AL9076" s="170"/>
      <c r="AM9076" s="170"/>
      <c r="AN9076" s="170"/>
    </row>
    <row r="9077" spans="1:40" ht="52.5" customHeight="1" x14ac:dyDescent="0.2">
      <c r="A9077" s="170"/>
      <c r="B9077" s="170"/>
      <c r="C9077" s="170"/>
      <c r="D9077" s="170"/>
      <c r="E9077" s="170"/>
      <c r="F9077" s="170"/>
      <c r="G9077" s="170"/>
      <c r="H9077" s="170"/>
      <c r="I9077" s="170"/>
      <c r="J9077" s="170"/>
      <c r="K9077" s="170"/>
      <c r="L9077" s="170"/>
      <c r="M9077" s="170"/>
      <c r="N9077" s="170"/>
      <c r="O9077" s="170"/>
      <c r="P9077" s="170"/>
      <c r="Q9077" s="170"/>
      <c r="R9077" s="170"/>
      <c r="S9077" s="170"/>
      <c r="T9077" s="170"/>
      <c r="U9077" s="170"/>
      <c r="V9077" s="170"/>
      <c r="W9077" s="170"/>
      <c r="X9077" s="174"/>
      <c r="Y9077" s="170"/>
      <c r="Z9077" s="170"/>
      <c r="AA9077" s="170"/>
      <c r="AB9077" s="170"/>
      <c r="AC9077" s="170"/>
      <c r="AD9077" s="174"/>
      <c r="AE9077" s="170"/>
      <c r="AF9077" s="170"/>
      <c r="AI9077" s="170"/>
      <c r="AJ9077" s="170"/>
      <c r="AK9077" s="170"/>
      <c r="AL9077" s="170"/>
      <c r="AM9077" s="170"/>
      <c r="AN9077" s="170"/>
    </row>
    <row r="9078" spans="1:40" ht="52.5" customHeight="1" x14ac:dyDescent="0.2">
      <c r="A9078" s="170"/>
      <c r="B9078" s="170"/>
      <c r="C9078" s="170"/>
      <c r="D9078" s="170"/>
      <c r="E9078" s="170"/>
      <c r="F9078" s="170"/>
      <c r="G9078" s="170"/>
      <c r="H9078" s="170"/>
      <c r="I9078" s="170"/>
      <c r="J9078" s="170"/>
      <c r="K9078" s="170"/>
      <c r="L9078" s="170"/>
      <c r="M9078" s="170"/>
      <c r="N9078" s="170"/>
      <c r="O9078" s="170"/>
      <c r="P9078" s="170"/>
      <c r="Q9078" s="170"/>
      <c r="R9078" s="170"/>
      <c r="S9078" s="170"/>
      <c r="T9078" s="170"/>
      <c r="U9078" s="170"/>
      <c r="V9078" s="170"/>
      <c r="W9078" s="170"/>
      <c r="X9078" s="174"/>
      <c r="Y9078" s="170"/>
      <c r="Z9078" s="170"/>
      <c r="AA9078" s="170"/>
      <c r="AB9078" s="170"/>
      <c r="AC9078" s="170"/>
      <c r="AD9078" s="174"/>
      <c r="AE9078" s="170"/>
      <c r="AF9078" s="170"/>
      <c r="AI9078" s="170"/>
      <c r="AJ9078" s="170"/>
      <c r="AK9078" s="170"/>
      <c r="AL9078" s="170"/>
      <c r="AM9078" s="170"/>
      <c r="AN9078" s="170"/>
    </row>
    <row r="9079" spans="1:40" ht="52.5" customHeight="1" x14ac:dyDescent="0.2">
      <c r="A9079" s="170"/>
      <c r="B9079" s="170"/>
      <c r="C9079" s="170"/>
      <c r="D9079" s="170"/>
      <c r="E9079" s="170"/>
      <c r="F9079" s="170"/>
      <c r="G9079" s="170"/>
      <c r="H9079" s="170"/>
      <c r="I9079" s="170"/>
      <c r="J9079" s="170"/>
      <c r="K9079" s="170"/>
      <c r="L9079" s="170"/>
      <c r="M9079" s="170"/>
      <c r="N9079" s="170"/>
      <c r="O9079" s="170"/>
      <c r="P9079" s="170"/>
      <c r="Q9079" s="170"/>
      <c r="R9079" s="170"/>
      <c r="S9079" s="170"/>
      <c r="T9079" s="170"/>
      <c r="U9079" s="170"/>
      <c r="V9079" s="170"/>
      <c r="W9079" s="170"/>
      <c r="X9079" s="174"/>
      <c r="Y9079" s="170"/>
      <c r="Z9079" s="170"/>
      <c r="AA9079" s="170"/>
      <c r="AB9079" s="170"/>
      <c r="AC9079" s="170"/>
      <c r="AD9079" s="174"/>
      <c r="AE9079" s="170"/>
      <c r="AF9079" s="170"/>
      <c r="AI9079" s="170"/>
      <c r="AJ9079" s="170"/>
      <c r="AK9079" s="170"/>
      <c r="AL9079" s="170"/>
      <c r="AM9079" s="170"/>
      <c r="AN9079" s="170"/>
    </row>
    <row r="9080" spans="1:40" ht="52.5" customHeight="1" x14ac:dyDescent="0.2">
      <c r="A9080" s="170"/>
      <c r="B9080" s="170"/>
      <c r="C9080" s="170"/>
      <c r="D9080" s="170"/>
      <c r="E9080" s="170"/>
      <c r="F9080" s="170"/>
      <c r="G9080" s="170"/>
      <c r="H9080" s="170"/>
      <c r="I9080" s="170"/>
      <c r="J9080" s="170"/>
      <c r="K9080" s="170"/>
      <c r="L9080" s="170"/>
      <c r="M9080" s="170"/>
      <c r="N9080" s="170"/>
      <c r="O9080" s="170"/>
      <c r="P9080" s="170"/>
      <c r="Q9080" s="170"/>
      <c r="R9080" s="170"/>
      <c r="S9080" s="170"/>
      <c r="T9080" s="170"/>
      <c r="U9080" s="170"/>
      <c r="V9080" s="170"/>
      <c r="W9080" s="170"/>
      <c r="X9080" s="174"/>
      <c r="Y9080" s="170"/>
      <c r="Z9080" s="170"/>
      <c r="AA9080" s="170"/>
      <c r="AB9080" s="170"/>
      <c r="AC9080" s="170"/>
      <c r="AD9080" s="174"/>
      <c r="AE9080" s="170"/>
      <c r="AF9080" s="170"/>
      <c r="AI9080" s="170"/>
      <c r="AJ9080" s="170"/>
      <c r="AK9080" s="170"/>
      <c r="AL9080" s="170"/>
      <c r="AM9080" s="170"/>
      <c r="AN9080" s="170"/>
    </row>
    <row r="9081" spans="1:40" ht="52.5" customHeight="1" x14ac:dyDescent="0.2">
      <c r="A9081" s="170"/>
      <c r="B9081" s="170"/>
      <c r="C9081" s="170"/>
      <c r="D9081" s="170"/>
      <c r="E9081" s="170"/>
      <c r="F9081" s="170"/>
      <c r="G9081" s="170"/>
      <c r="H9081" s="170"/>
      <c r="I9081" s="170"/>
      <c r="J9081" s="170"/>
      <c r="K9081" s="170"/>
      <c r="L9081" s="170"/>
      <c r="M9081" s="170"/>
      <c r="N9081" s="170"/>
      <c r="O9081" s="170"/>
      <c r="P9081" s="170"/>
      <c r="Q9081" s="170"/>
      <c r="R9081" s="170"/>
      <c r="S9081" s="170"/>
      <c r="T9081" s="170"/>
      <c r="U9081" s="170"/>
      <c r="V9081" s="170"/>
      <c r="W9081" s="170"/>
      <c r="X9081" s="174"/>
      <c r="Y9081" s="170"/>
      <c r="Z9081" s="170"/>
      <c r="AA9081" s="170"/>
      <c r="AB9081" s="170"/>
      <c r="AC9081" s="170"/>
      <c r="AD9081" s="174"/>
      <c r="AE9081" s="170"/>
      <c r="AF9081" s="170"/>
      <c r="AI9081" s="170"/>
      <c r="AJ9081" s="170"/>
      <c r="AK9081" s="170"/>
      <c r="AL9081" s="170"/>
      <c r="AM9081" s="170"/>
      <c r="AN9081" s="170"/>
    </row>
    <row r="9082" spans="1:40" ht="52.5" customHeight="1" x14ac:dyDescent="0.2">
      <c r="A9082" s="170"/>
      <c r="B9082" s="170"/>
      <c r="C9082" s="170"/>
      <c r="D9082" s="170"/>
      <c r="E9082" s="170"/>
      <c r="F9082" s="170"/>
      <c r="G9082" s="170"/>
      <c r="H9082" s="170"/>
      <c r="I9082" s="170"/>
      <c r="J9082" s="170"/>
      <c r="K9082" s="170"/>
      <c r="L9082" s="170"/>
      <c r="M9082" s="170"/>
      <c r="N9082" s="170"/>
      <c r="O9082" s="170"/>
      <c r="P9082" s="170"/>
      <c r="Q9082" s="170"/>
      <c r="R9082" s="170"/>
      <c r="S9082" s="170"/>
      <c r="T9082" s="170"/>
      <c r="U9082" s="170"/>
      <c r="V9082" s="170"/>
      <c r="W9082" s="170"/>
      <c r="X9082" s="174"/>
      <c r="Y9082" s="170"/>
      <c r="Z9082" s="170"/>
      <c r="AA9082" s="170"/>
      <c r="AB9082" s="170"/>
      <c r="AC9082" s="170"/>
      <c r="AD9082" s="174"/>
      <c r="AE9082" s="170"/>
      <c r="AF9082" s="170"/>
      <c r="AI9082" s="170"/>
      <c r="AJ9082" s="170"/>
      <c r="AK9082" s="170"/>
      <c r="AL9082" s="170"/>
      <c r="AM9082" s="170"/>
      <c r="AN9082" s="170"/>
    </row>
    <row r="9083" spans="1:40" ht="52.5" customHeight="1" x14ac:dyDescent="0.2">
      <c r="A9083" s="170"/>
      <c r="B9083" s="170"/>
      <c r="C9083" s="170"/>
      <c r="D9083" s="170"/>
      <c r="E9083" s="170"/>
      <c r="F9083" s="170"/>
      <c r="G9083" s="170"/>
      <c r="H9083" s="170"/>
      <c r="I9083" s="170"/>
      <c r="J9083" s="170"/>
      <c r="K9083" s="170"/>
      <c r="L9083" s="170"/>
      <c r="M9083" s="170"/>
      <c r="N9083" s="170"/>
      <c r="O9083" s="170"/>
      <c r="P9083" s="170"/>
      <c r="Q9083" s="170"/>
      <c r="R9083" s="170"/>
      <c r="S9083" s="170"/>
      <c r="T9083" s="170"/>
      <c r="U9083" s="170"/>
      <c r="V9083" s="170"/>
      <c r="W9083" s="170"/>
      <c r="X9083" s="174"/>
      <c r="Y9083" s="170"/>
      <c r="Z9083" s="170"/>
      <c r="AA9083" s="170"/>
      <c r="AB9083" s="170"/>
      <c r="AC9083" s="170"/>
      <c r="AD9083" s="174"/>
      <c r="AE9083" s="170"/>
      <c r="AF9083" s="170"/>
      <c r="AI9083" s="170"/>
      <c r="AJ9083" s="170"/>
      <c r="AK9083" s="170"/>
      <c r="AL9083" s="170"/>
      <c r="AM9083" s="170"/>
      <c r="AN9083" s="170"/>
    </row>
    <row r="9084" spans="1:40" ht="52.5" customHeight="1" x14ac:dyDescent="0.2">
      <c r="A9084" s="170"/>
      <c r="B9084" s="170"/>
      <c r="C9084" s="170"/>
      <c r="D9084" s="170"/>
      <c r="E9084" s="170"/>
      <c r="F9084" s="170"/>
      <c r="G9084" s="170"/>
      <c r="H9084" s="170"/>
      <c r="I9084" s="170"/>
      <c r="J9084" s="170"/>
      <c r="K9084" s="170"/>
      <c r="L9084" s="170"/>
      <c r="M9084" s="170"/>
      <c r="N9084" s="170"/>
      <c r="O9084" s="170"/>
      <c r="P9084" s="170"/>
      <c r="Q9084" s="170"/>
      <c r="R9084" s="170"/>
      <c r="S9084" s="170"/>
      <c r="T9084" s="170"/>
      <c r="U9084" s="170"/>
      <c r="V9084" s="170"/>
      <c r="W9084" s="170"/>
      <c r="X9084" s="174"/>
      <c r="Y9084" s="170"/>
      <c r="Z9084" s="170"/>
      <c r="AA9084" s="170"/>
      <c r="AB9084" s="170"/>
      <c r="AC9084" s="170"/>
      <c r="AD9084" s="174"/>
      <c r="AE9084" s="170"/>
      <c r="AF9084" s="170"/>
      <c r="AI9084" s="170"/>
      <c r="AJ9084" s="170"/>
      <c r="AK9084" s="170"/>
      <c r="AL9084" s="170"/>
      <c r="AM9084" s="170"/>
      <c r="AN9084" s="170"/>
    </row>
    <row r="9085" spans="1:40" ht="52.5" customHeight="1" x14ac:dyDescent="0.2">
      <c r="A9085" s="170"/>
      <c r="B9085" s="170"/>
      <c r="C9085" s="170"/>
      <c r="D9085" s="170"/>
      <c r="E9085" s="170"/>
      <c r="F9085" s="170"/>
      <c r="G9085" s="170"/>
      <c r="H9085" s="170"/>
      <c r="I9085" s="170"/>
      <c r="J9085" s="170"/>
      <c r="K9085" s="170"/>
      <c r="L9085" s="170"/>
      <c r="M9085" s="170"/>
      <c r="N9085" s="170"/>
      <c r="O9085" s="170"/>
      <c r="P9085" s="170"/>
      <c r="Q9085" s="170"/>
      <c r="R9085" s="170"/>
      <c r="S9085" s="170"/>
      <c r="T9085" s="170"/>
      <c r="U9085" s="170"/>
      <c r="V9085" s="170"/>
      <c r="W9085" s="170"/>
      <c r="X9085" s="174"/>
      <c r="Y9085" s="170"/>
      <c r="Z9085" s="170"/>
      <c r="AA9085" s="170"/>
      <c r="AB9085" s="170"/>
      <c r="AC9085" s="170"/>
      <c r="AD9085" s="174"/>
      <c r="AE9085" s="170"/>
      <c r="AF9085" s="170"/>
      <c r="AI9085" s="170"/>
      <c r="AJ9085" s="170"/>
      <c r="AK9085" s="170"/>
      <c r="AL9085" s="170"/>
      <c r="AM9085" s="170"/>
      <c r="AN9085" s="170"/>
    </row>
    <row r="9086" spans="1:40" ht="52.5" customHeight="1" x14ac:dyDescent="0.2">
      <c r="A9086" s="170"/>
      <c r="B9086" s="170"/>
      <c r="C9086" s="170"/>
      <c r="D9086" s="170"/>
      <c r="E9086" s="170"/>
      <c r="F9086" s="170"/>
      <c r="G9086" s="170"/>
      <c r="H9086" s="170"/>
      <c r="I9086" s="170"/>
      <c r="J9086" s="170"/>
      <c r="K9086" s="170"/>
      <c r="L9086" s="170"/>
      <c r="M9086" s="170"/>
      <c r="N9086" s="170"/>
      <c r="O9086" s="170"/>
      <c r="P9086" s="170"/>
      <c r="Q9086" s="170"/>
      <c r="R9086" s="170"/>
      <c r="S9086" s="170"/>
      <c r="T9086" s="170"/>
      <c r="U9086" s="170"/>
      <c r="V9086" s="170"/>
      <c r="W9086" s="170"/>
      <c r="X9086" s="174"/>
      <c r="Y9086" s="170"/>
      <c r="Z9086" s="170"/>
      <c r="AA9086" s="170"/>
      <c r="AB9086" s="170"/>
      <c r="AC9086" s="170"/>
      <c r="AD9086" s="174"/>
      <c r="AE9086" s="170"/>
      <c r="AF9086" s="170"/>
      <c r="AI9086" s="170"/>
      <c r="AJ9086" s="170"/>
      <c r="AK9086" s="170"/>
      <c r="AL9086" s="170"/>
      <c r="AM9086" s="170"/>
      <c r="AN9086" s="170"/>
    </row>
    <row r="9087" spans="1:40" ht="52.5" customHeight="1" x14ac:dyDescent="0.2">
      <c r="A9087" s="170"/>
      <c r="B9087" s="170"/>
      <c r="C9087" s="170"/>
      <c r="D9087" s="170"/>
      <c r="E9087" s="170"/>
      <c r="F9087" s="170"/>
      <c r="G9087" s="170"/>
      <c r="H9087" s="170"/>
      <c r="I9087" s="170"/>
      <c r="J9087" s="170"/>
      <c r="K9087" s="170"/>
      <c r="L9087" s="170"/>
      <c r="M9087" s="170"/>
      <c r="N9087" s="170"/>
      <c r="O9087" s="170"/>
      <c r="P9087" s="170"/>
      <c r="Q9087" s="170"/>
      <c r="R9087" s="170"/>
      <c r="S9087" s="170"/>
      <c r="T9087" s="170"/>
      <c r="U9087" s="170"/>
      <c r="V9087" s="170"/>
      <c r="W9087" s="170"/>
      <c r="X9087" s="174"/>
      <c r="Y9087" s="170"/>
      <c r="Z9087" s="170"/>
      <c r="AA9087" s="170"/>
      <c r="AB9087" s="170"/>
      <c r="AC9087" s="170"/>
      <c r="AD9087" s="174"/>
      <c r="AE9087" s="170"/>
      <c r="AF9087" s="170"/>
      <c r="AI9087" s="170"/>
      <c r="AJ9087" s="170"/>
      <c r="AK9087" s="170"/>
      <c r="AL9087" s="170"/>
      <c r="AM9087" s="170"/>
      <c r="AN9087" s="170"/>
    </row>
    <row r="9088" spans="1:40" ht="52.5" customHeight="1" x14ac:dyDescent="0.2">
      <c r="A9088" s="170"/>
      <c r="B9088" s="170"/>
      <c r="C9088" s="170"/>
      <c r="D9088" s="170"/>
      <c r="E9088" s="170"/>
      <c r="F9088" s="170"/>
      <c r="G9088" s="170"/>
      <c r="H9088" s="170"/>
      <c r="I9088" s="170"/>
      <c r="J9088" s="170"/>
      <c r="K9088" s="170"/>
      <c r="L9088" s="170"/>
      <c r="M9088" s="170"/>
      <c r="N9088" s="170"/>
      <c r="O9088" s="170"/>
      <c r="P9088" s="170"/>
      <c r="Q9088" s="170"/>
      <c r="R9088" s="170"/>
      <c r="S9088" s="170"/>
      <c r="T9088" s="170"/>
      <c r="U9088" s="170"/>
      <c r="V9088" s="170"/>
      <c r="W9088" s="170"/>
      <c r="X9088" s="174"/>
      <c r="Y9088" s="170"/>
      <c r="Z9088" s="170"/>
      <c r="AA9088" s="170"/>
      <c r="AB9088" s="170"/>
      <c r="AC9088" s="170"/>
      <c r="AD9088" s="174"/>
      <c r="AE9088" s="170"/>
      <c r="AF9088" s="170"/>
      <c r="AI9088" s="170"/>
      <c r="AJ9088" s="170"/>
      <c r="AK9088" s="170"/>
      <c r="AL9088" s="170"/>
      <c r="AM9088" s="170"/>
      <c r="AN9088" s="170"/>
    </row>
    <row r="9089" spans="1:40" ht="52.5" customHeight="1" x14ac:dyDescent="0.2">
      <c r="A9089" s="170"/>
      <c r="B9089" s="170"/>
      <c r="C9089" s="170"/>
      <c r="D9089" s="170"/>
      <c r="E9089" s="170"/>
      <c r="F9089" s="170"/>
      <c r="G9089" s="170"/>
      <c r="H9089" s="170"/>
      <c r="I9089" s="170"/>
      <c r="J9089" s="170"/>
      <c r="K9089" s="170"/>
      <c r="L9089" s="170"/>
      <c r="M9089" s="170"/>
      <c r="N9089" s="170"/>
      <c r="O9089" s="170"/>
      <c r="P9089" s="170"/>
      <c r="Q9089" s="170"/>
      <c r="R9089" s="170"/>
      <c r="S9089" s="170"/>
      <c r="T9089" s="170"/>
      <c r="U9089" s="170"/>
      <c r="V9089" s="170"/>
      <c r="W9089" s="170"/>
      <c r="X9089" s="174"/>
      <c r="Y9089" s="170"/>
      <c r="Z9089" s="170"/>
      <c r="AA9089" s="170"/>
      <c r="AB9089" s="170"/>
      <c r="AC9089" s="170"/>
      <c r="AD9089" s="174"/>
      <c r="AE9089" s="170"/>
      <c r="AF9089" s="170"/>
      <c r="AI9089" s="170"/>
      <c r="AJ9089" s="170"/>
      <c r="AK9089" s="170"/>
      <c r="AL9089" s="170"/>
      <c r="AM9089" s="170"/>
      <c r="AN9089" s="170"/>
    </row>
    <row r="9090" spans="1:40" ht="52.5" customHeight="1" x14ac:dyDescent="0.2">
      <c r="A9090" s="170"/>
      <c r="B9090" s="170"/>
      <c r="C9090" s="170"/>
      <c r="D9090" s="170"/>
      <c r="E9090" s="170"/>
      <c r="F9090" s="170"/>
      <c r="G9090" s="170"/>
      <c r="H9090" s="170"/>
      <c r="I9090" s="170"/>
      <c r="J9090" s="170"/>
      <c r="K9090" s="170"/>
      <c r="L9090" s="170"/>
      <c r="M9090" s="170"/>
      <c r="N9090" s="170"/>
      <c r="O9090" s="170"/>
      <c r="P9090" s="170"/>
      <c r="Q9090" s="170"/>
      <c r="R9090" s="170"/>
      <c r="S9090" s="170"/>
      <c r="T9090" s="170"/>
      <c r="U9090" s="170"/>
      <c r="V9090" s="170"/>
      <c r="W9090" s="170"/>
      <c r="X9090" s="174"/>
      <c r="Y9090" s="170"/>
      <c r="Z9090" s="170"/>
      <c r="AA9090" s="170"/>
      <c r="AB9090" s="170"/>
      <c r="AC9090" s="170"/>
      <c r="AD9090" s="174"/>
      <c r="AE9090" s="170"/>
      <c r="AF9090" s="170"/>
      <c r="AI9090" s="170"/>
      <c r="AJ9090" s="170"/>
      <c r="AK9090" s="170"/>
      <c r="AL9090" s="170"/>
      <c r="AM9090" s="170"/>
      <c r="AN9090" s="170"/>
    </row>
    <row r="9091" spans="1:40" ht="52.5" customHeight="1" x14ac:dyDescent="0.2">
      <c r="A9091" s="170"/>
      <c r="B9091" s="170"/>
      <c r="C9091" s="170"/>
      <c r="D9091" s="170"/>
      <c r="E9091" s="170"/>
      <c r="F9091" s="170"/>
      <c r="G9091" s="170"/>
      <c r="H9091" s="170"/>
      <c r="I9091" s="170"/>
      <c r="J9091" s="170"/>
      <c r="K9091" s="170"/>
      <c r="L9091" s="170"/>
      <c r="M9091" s="170"/>
      <c r="N9091" s="170"/>
      <c r="O9091" s="170"/>
      <c r="P9091" s="170"/>
      <c r="Q9091" s="170"/>
      <c r="R9091" s="170"/>
      <c r="S9091" s="170"/>
      <c r="T9091" s="170"/>
      <c r="U9091" s="170"/>
      <c r="V9091" s="170"/>
      <c r="W9091" s="170"/>
      <c r="X9091" s="174"/>
      <c r="Y9091" s="170"/>
      <c r="Z9091" s="170"/>
      <c r="AA9091" s="170"/>
      <c r="AB9091" s="170"/>
      <c r="AC9091" s="170"/>
      <c r="AD9091" s="174"/>
      <c r="AE9091" s="170"/>
      <c r="AF9091" s="170"/>
      <c r="AI9091" s="170"/>
      <c r="AJ9091" s="170"/>
      <c r="AK9091" s="170"/>
      <c r="AL9091" s="170"/>
      <c r="AM9091" s="170"/>
      <c r="AN9091" s="170"/>
    </row>
    <row r="9092" spans="1:40" ht="52.5" customHeight="1" x14ac:dyDescent="0.2">
      <c r="A9092" s="170"/>
      <c r="B9092" s="170"/>
      <c r="C9092" s="170"/>
      <c r="D9092" s="170"/>
      <c r="E9092" s="170"/>
      <c r="F9092" s="170"/>
      <c r="G9092" s="170"/>
      <c r="H9092" s="170"/>
      <c r="I9092" s="170"/>
      <c r="J9092" s="170"/>
      <c r="K9092" s="170"/>
      <c r="L9092" s="170"/>
      <c r="M9092" s="170"/>
      <c r="N9092" s="170"/>
      <c r="O9092" s="170"/>
      <c r="P9092" s="170"/>
      <c r="Q9092" s="170"/>
      <c r="R9092" s="170"/>
      <c r="S9092" s="170"/>
      <c r="T9092" s="170"/>
      <c r="U9092" s="170"/>
      <c r="V9092" s="170"/>
      <c r="W9092" s="170"/>
      <c r="X9092" s="174"/>
      <c r="Y9092" s="170"/>
      <c r="Z9092" s="170"/>
      <c r="AA9092" s="170"/>
      <c r="AB9092" s="170"/>
      <c r="AC9092" s="170"/>
      <c r="AD9092" s="174"/>
      <c r="AE9092" s="170"/>
      <c r="AF9092" s="170"/>
      <c r="AI9092" s="170"/>
      <c r="AJ9092" s="170"/>
      <c r="AK9092" s="170"/>
      <c r="AL9092" s="170"/>
      <c r="AM9092" s="170"/>
      <c r="AN9092" s="170"/>
    </row>
    <row r="9093" spans="1:40" ht="52.5" customHeight="1" x14ac:dyDescent="0.2">
      <c r="A9093" s="170"/>
      <c r="B9093" s="170"/>
      <c r="C9093" s="170"/>
      <c r="D9093" s="170"/>
      <c r="E9093" s="170"/>
      <c r="F9093" s="170"/>
      <c r="G9093" s="170"/>
      <c r="H9093" s="170"/>
      <c r="I9093" s="170"/>
      <c r="J9093" s="170"/>
      <c r="K9093" s="170"/>
      <c r="L9093" s="170"/>
      <c r="M9093" s="170"/>
      <c r="N9093" s="170"/>
      <c r="O9093" s="170"/>
      <c r="P9093" s="170"/>
      <c r="Q9093" s="170"/>
      <c r="R9093" s="170"/>
      <c r="S9093" s="170"/>
      <c r="T9093" s="170"/>
      <c r="U9093" s="170"/>
      <c r="V9093" s="170"/>
      <c r="W9093" s="170"/>
      <c r="X9093" s="174"/>
      <c r="Y9093" s="170"/>
      <c r="Z9093" s="170"/>
      <c r="AA9093" s="170"/>
      <c r="AB9093" s="170"/>
      <c r="AC9093" s="170"/>
      <c r="AD9093" s="174"/>
      <c r="AE9093" s="170"/>
      <c r="AF9093" s="170"/>
      <c r="AI9093" s="170"/>
      <c r="AJ9093" s="170"/>
      <c r="AK9093" s="170"/>
      <c r="AL9093" s="170"/>
      <c r="AM9093" s="170"/>
      <c r="AN9093" s="170"/>
    </row>
    <row r="9094" spans="1:40" ht="52.5" customHeight="1" x14ac:dyDescent="0.2">
      <c r="A9094" s="170"/>
      <c r="B9094" s="170"/>
      <c r="C9094" s="170"/>
      <c r="D9094" s="170"/>
      <c r="E9094" s="170"/>
      <c r="F9094" s="170"/>
      <c r="G9094" s="170"/>
      <c r="H9094" s="170"/>
      <c r="I9094" s="170"/>
      <c r="J9094" s="170"/>
      <c r="K9094" s="170"/>
      <c r="L9094" s="170"/>
      <c r="M9094" s="170"/>
      <c r="N9094" s="170"/>
      <c r="O9094" s="170"/>
      <c r="P9094" s="170"/>
      <c r="Q9094" s="170"/>
      <c r="R9094" s="170"/>
      <c r="S9094" s="170"/>
      <c r="T9094" s="170"/>
      <c r="U9094" s="170"/>
      <c r="V9094" s="170"/>
      <c r="W9094" s="170"/>
      <c r="X9094" s="174"/>
      <c r="Y9094" s="170"/>
      <c r="Z9094" s="170"/>
      <c r="AA9094" s="170"/>
      <c r="AB9094" s="170"/>
      <c r="AC9094" s="170"/>
      <c r="AD9094" s="174"/>
      <c r="AE9094" s="170"/>
      <c r="AF9094" s="170"/>
      <c r="AI9094" s="170"/>
      <c r="AJ9094" s="170"/>
      <c r="AK9094" s="170"/>
      <c r="AL9094" s="170"/>
      <c r="AM9094" s="170"/>
      <c r="AN9094" s="170"/>
    </row>
    <row r="9095" spans="1:40" ht="52.5" customHeight="1" x14ac:dyDescent="0.2">
      <c r="A9095" s="170"/>
      <c r="B9095" s="170"/>
      <c r="C9095" s="170"/>
      <c r="D9095" s="170"/>
      <c r="E9095" s="170"/>
      <c r="F9095" s="170"/>
      <c r="G9095" s="170"/>
      <c r="H9095" s="170"/>
      <c r="I9095" s="170"/>
      <c r="J9095" s="170"/>
      <c r="K9095" s="170"/>
      <c r="L9095" s="170"/>
      <c r="M9095" s="170"/>
      <c r="N9095" s="170"/>
      <c r="O9095" s="170"/>
      <c r="P9095" s="170"/>
      <c r="Q9095" s="170"/>
      <c r="R9095" s="170"/>
      <c r="S9095" s="170"/>
      <c r="T9095" s="170"/>
      <c r="U9095" s="170"/>
      <c r="V9095" s="170"/>
      <c r="W9095" s="170"/>
      <c r="X9095" s="174"/>
      <c r="Y9095" s="170"/>
      <c r="Z9095" s="170"/>
      <c r="AA9095" s="170"/>
      <c r="AB9095" s="170"/>
      <c r="AC9095" s="170"/>
      <c r="AD9095" s="174"/>
      <c r="AE9095" s="170"/>
      <c r="AF9095" s="170"/>
      <c r="AI9095" s="170"/>
      <c r="AJ9095" s="170"/>
      <c r="AK9095" s="170"/>
      <c r="AL9095" s="170"/>
      <c r="AM9095" s="170"/>
      <c r="AN9095" s="170"/>
    </row>
    <row r="9096" spans="1:40" ht="52.5" customHeight="1" x14ac:dyDescent="0.2">
      <c r="A9096" s="170"/>
      <c r="B9096" s="170"/>
      <c r="C9096" s="170"/>
      <c r="D9096" s="170"/>
      <c r="E9096" s="170"/>
      <c r="F9096" s="170"/>
      <c r="G9096" s="170"/>
      <c r="H9096" s="170"/>
      <c r="I9096" s="170"/>
      <c r="J9096" s="170"/>
      <c r="K9096" s="170"/>
      <c r="L9096" s="170"/>
      <c r="M9096" s="170"/>
      <c r="N9096" s="170"/>
      <c r="O9096" s="170"/>
      <c r="P9096" s="170"/>
      <c r="Q9096" s="170"/>
      <c r="R9096" s="170"/>
      <c r="S9096" s="170"/>
      <c r="T9096" s="170"/>
      <c r="U9096" s="170"/>
      <c r="V9096" s="170"/>
      <c r="W9096" s="170"/>
      <c r="X9096" s="174"/>
      <c r="Y9096" s="170"/>
      <c r="Z9096" s="170"/>
      <c r="AA9096" s="170"/>
      <c r="AB9096" s="170"/>
      <c r="AC9096" s="170"/>
      <c r="AD9096" s="174"/>
      <c r="AE9096" s="170"/>
      <c r="AF9096" s="170"/>
      <c r="AI9096" s="170"/>
      <c r="AJ9096" s="170"/>
      <c r="AK9096" s="170"/>
      <c r="AL9096" s="170"/>
      <c r="AM9096" s="170"/>
      <c r="AN9096" s="170"/>
    </row>
    <row r="9097" spans="1:40" ht="52.5" customHeight="1" x14ac:dyDescent="0.2">
      <c r="A9097" s="170"/>
      <c r="B9097" s="170"/>
      <c r="C9097" s="170"/>
      <c r="D9097" s="170"/>
      <c r="E9097" s="170"/>
      <c r="F9097" s="170"/>
      <c r="G9097" s="170"/>
      <c r="H9097" s="170"/>
      <c r="I9097" s="170"/>
      <c r="J9097" s="170"/>
      <c r="K9097" s="170"/>
      <c r="L9097" s="170"/>
      <c r="M9097" s="170"/>
      <c r="N9097" s="170"/>
      <c r="O9097" s="170"/>
      <c r="P9097" s="170"/>
      <c r="Q9097" s="170"/>
      <c r="R9097" s="170"/>
      <c r="S9097" s="170"/>
      <c r="T9097" s="170"/>
      <c r="U9097" s="170"/>
      <c r="V9097" s="170"/>
      <c r="W9097" s="170"/>
      <c r="X9097" s="174"/>
      <c r="Y9097" s="170"/>
      <c r="Z9097" s="170"/>
      <c r="AA9097" s="170"/>
      <c r="AB9097" s="170"/>
      <c r="AC9097" s="170"/>
      <c r="AD9097" s="174"/>
      <c r="AE9097" s="170"/>
      <c r="AF9097" s="170"/>
      <c r="AI9097" s="170"/>
      <c r="AJ9097" s="170"/>
      <c r="AK9097" s="170"/>
      <c r="AL9097" s="170"/>
      <c r="AM9097" s="170"/>
      <c r="AN9097" s="170"/>
    </row>
    <row r="9098" spans="1:40" ht="52.5" customHeight="1" x14ac:dyDescent="0.2">
      <c r="A9098" s="170"/>
      <c r="B9098" s="170"/>
      <c r="C9098" s="170"/>
      <c r="D9098" s="170"/>
      <c r="E9098" s="170"/>
      <c r="F9098" s="170"/>
      <c r="G9098" s="170"/>
      <c r="H9098" s="170"/>
      <c r="I9098" s="170"/>
      <c r="J9098" s="170"/>
      <c r="K9098" s="170"/>
      <c r="L9098" s="170"/>
      <c r="M9098" s="170"/>
      <c r="N9098" s="170"/>
      <c r="O9098" s="170"/>
      <c r="P9098" s="170"/>
      <c r="Q9098" s="170"/>
      <c r="R9098" s="170"/>
      <c r="S9098" s="170"/>
      <c r="T9098" s="170"/>
      <c r="U9098" s="170"/>
      <c r="V9098" s="170"/>
      <c r="W9098" s="170"/>
      <c r="X9098" s="174"/>
      <c r="Y9098" s="170"/>
      <c r="Z9098" s="170"/>
      <c r="AA9098" s="170"/>
      <c r="AB9098" s="170"/>
      <c r="AC9098" s="170"/>
      <c r="AD9098" s="174"/>
      <c r="AE9098" s="170"/>
      <c r="AF9098" s="170"/>
      <c r="AI9098" s="170"/>
      <c r="AJ9098" s="170"/>
      <c r="AK9098" s="170"/>
      <c r="AL9098" s="170"/>
      <c r="AM9098" s="170"/>
      <c r="AN9098" s="170"/>
    </row>
    <row r="9099" spans="1:40" ht="52.5" customHeight="1" x14ac:dyDescent="0.2">
      <c r="A9099" s="170"/>
      <c r="B9099" s="170"/>
      <c r="C9099" s="170"/>
      <c r="D9099" s="170"/>
      <c r="E9099" s="170"/>
      <c r="F9099" s="170"/>
      <c r="G9099" s="170"/>
      <c r="H9099" s="170"/>
      <c r="I9099" s="170"/>
      <c r="J9099" s="170"/>
      <c r="K9099" s="170"/>
      <c r="L9099" s="170"/>
      <c r="M9099" s="170"/>
      <c r="N9099" s="170"/>
      <c r="O9099" s="170"/>
      <c r="P9099" s="170"/>
      <c r="Q9099" s="170"/>
      <c r="R9099" s="170"/>
      <c r="S9099" s="170"/>
      <c r="T9099" s="170"/>
      <c r="U9099" s="170"/>
      <c r="V9099" s="170"/>
      <c r="W9099" s="170"/>
      <c r="X9099" s="174"/>
      <c r="Y9099" s="170"/>
      <c r="Z9099" s="170"/>
      <c r="AA9099" s="170"/>
      <c r="AB9099" s="170"/>
      <c r="AC9099" s="170"/>
      <c r="AD9099" s="174"/>
      <c r="AE9099" s="170"/>
      <c r="AF9099" s="170"/>
      <c r="AI9099" s="170"/>
      <c r="AJ9099" s="170"/>
      <c r="AK9099" s="170"/>
      <c r="AL9099" s="170"/>
      <c r="AM9099" s="170"/>
      <c r="AN9099" s="170"/>
    </row>
    <row r="9100" spans="1:40" ht="52.5" customHeight="1" x14ac:dyDescent="0.2">
      <c r="A9100" s="170"/>
      <c r="B9100" s="170"/>
      <c r="C9100" s="170"/>
      <c r="D9100" s="170"/>
      <c r="E9100" s="170"/>
      <c r="F9100" s="170"/>
      <c r="G9100" s="170"/>
      <c r="H9100" s="170"/>
      <c r="I9100" s="170"/>
      <c r="J9100" s="170"/>
      <c r="K9100" s="170"/>
      <c r="L9100" s="170"/>
      <c r="M9100" s="170"/>
      <c r="N9100" s="170"/>
      <c r="O9100" s="170"/>
      <c r="P9100" s="170"/>
      <c r="Q9100" s="170"/>
      <c r="R9100" s="170"/>
      <c r="S9100" s="170"/>
      <c r="T9100" s="170"/>
      <c r="U9100" s="170"/>
      <c r="V9100" s="170"/>
      <c r="W9100" s="170"/>
      <c r="X9100" s="174"/>
      <c r="Y9100" s="170"/>
      <c r="Z9100" s="170"/>
      <c r="AA9100" s="170"/>
      <c r="AB9100" s="170"/>
      <c r="AC9100" s="170"/>
      <c r="AD9100" s="174"/>
      <c r="AE9100" s="170"/>
      <c r="AF9100" s="170"/>
      <c r="AI9100" s="170"/>
      <c r="AJ9100" s="170"/>
      <c r="AK9100" s="170"/>
      <c r="AL9100" s="170"/>
      <c r="AM9100" s="170"/>
      <c r="AN9100" s="170"/>
    </row>
    <row r="9101" spans="1:40" ht="52.5" customHeight="1" x14ac:dyDescent="0.2">
      <c r="A9101" s="170"/>
      <c r="B9101" s="170"/>
      <c r="C9101" s="170"/>
      <c r="D9101" s="170"/>
      <c r="E9101" s="170"/>
      <c r="F9101" s="170"/>
      <c r="G9101" s="170"/>
      <c r="H9101" s="170"/>
      <c r="I9101" s="170"/>
      <c r="J9101" s="170"/>
      <c r="K9101" s="170"/>
      <c r="L9101" s="170"/>
      <c r="M9101" s="170"/>
      <c r="N9101" s="170"/>
      <c r="O9101" s="170"/>
      <c r="P9101" s="170"/>
      <c r="Q9101" s="170"/>
      <c r="R9101" s="170"/>
      <c r="S9101" s="170"/>
      <c r="T9101" s="170"/>
      <c r="U9101" s="170"/>
      <c r="V9101" s="170"/>
      <c r="W9101" s="170"/>
      <c r="X9101" s="174"/>
      <c r="Y9101" s="170"/>
      <c r="Z9101" s="170"/>
      <c r="AA9101" s="170"/>
      <c r="AB9101" s="170"/>
      <c r="AC9101" s="170"/>
      <c r="AD9101" s="174"/>
      <c r="AE9101" s="170"/>
      <c r="AF9101" s="170"/>
      <c r="AI9101" s="170"/>
      <c r="AJ9101" s="170"/>
      <c r="AK9101" s="170"/>
      <c r="AL9101" s="170"/>
      <c r="AM9101" s="170"/>
      <c r="AN9101" s="170"/>
    </row>
    <row r="9102" spans="1:40" ht="52.5" customHeight="1" x14ac:dyDescent="0.2">
      <c r="A9102" s="170"/>
      <c r="B9102" s="170"/>
      <c r="C9102" s="170"/>
      <c r="D9102" s="170"/>
      <c r="E9102" s="170"/>
      <c r="F9102" s="170"/>
      <c r="G9102" s="170"/>
      <c r="H9102" s="170"/>
      <c r="I9102" s="170"/>
      <c r="J9102" s="170"/>
      <c r="K9102" s="170"/>
      <c r="L9102" s="170"/>
      <c r="M9102" s="170"/>
      <c r="N9102" s="170"/>
      <c r="O9102" s="170"/>
      <c r="P9102" s="170"/>
      <c r="Q9102" s="170"/>
      <c r="R9102" s="170"/>
      <c r="S9102" s="170"/>
      <c r="T9102" s="170"/>
      <c r="U9102" s="170"/>
      <c r="V9102" s="170"/>
      <c r="W9102" s="170"/>
      <c r="X9102" s="174"/>
      <c r="Y9102" s="170"/>
      <c r="Z9102" s="170"/>
      <c r="AA9102" s="170"/>
      <c r="AB9102" s="170"/>
      <c r="AC9102" s="170"/>
      <c r="AD9102" s="174"/>
      <c r="AE9102" s="170"/>
      <c r="AF9102" s="170"/>
      <c r="AI9102" s="170"/>
      <c r="AJ9102" s="170"/>
      <c r="AK9102" s="170"/>
      <c r="AL9102" s="170"/>
      <c r="AM9102" s="170"/>
      <c r="AN9102" s="170"/>
    </row>
    <row r="9103" spans="1:40" ht="52.5" customHeight="1" x14ac:dyDescent="0.2">
      <c r="A9103" s="170"/>
      <c r="B9103" s="170"/>
      <c r="C9103" s="170"/>
      <c r="D9103" s="170"/>
      <c r="E9103" s="170"/>
      <c r="F9103" s="170"/>
      <c r="G9103" s="170"/>
      <c r="H9103" s="170"/>
      <c r="I9103" s="170"/>
      <c r="J9103" s="170"/>
      <c r="K9103" s="170"/>
      <c r="L9103" s="170"/>
      <c r="M9103" s="170"/>
      <c r="N9103" s="170"/>
      <c r="O9103" s="170"/>
      <c r="P9103" s="170"/>
      <c r="Q9103" s="170"/>
      <c r="R9103" s="170"/>
      <c r="S9103" s="170"/>
      <c r="T9103" s="170"/>
      <c r="U9103" s="170"/>
      <c r="V9103" s="170"/>
      <c r="W9103" s="170"/>
      <c r="X9103" s="174"/>
      <c r="Y9103" s="170"/>
      <c r="Z9103" s="170"/>
      <c r="AA9103" s="170"/>
      <c r="AB9103" s="170"/>
      <c r="AC9103" s="170"/>
      <c r="AD9103" s="174"/>
      <c r="AE9103" s="170"/>
      <c r="AF9103" s="170"/>
      <c r="AI9103" s="170"/>
      <c r="AJ9103" s="170"/>
      <c r="AK9103" s="170"/>
      <c r="AL9103" s="170"/>
      <c r="AM9103" s="170"/>
      <c r="AN9103" s="170"/>
    </row>
    <row r="9104" spans="1:40" ht="52.5" customHeight="1" x14ac:dyDescent="0.2">
      <c r="A9104" s="170"/>
      <c r="B9104" s="170"/>
      <c r="C9104" s="170"/>
      <c r="D9104" s="170"/>
      <c r="E9104" s="170"/>
      <c r="F9104" s="170"/>
      <c r="G9104" s="170"/>
      <c r="H9104" s="170"/>
      <c r="I9104" s="170"/>
      <c r="J9104" s="170"/>
      <c r="K9104" s="170"/>
      <c r="L9104" s="170"/>
      <c r="M9104" s="170"/>
      <c r="N9104" s="170"/>
      <c r="O9104" s="170"/>
      <c r="P9104" s="170"/>
      <c r="Q9104" s="170"/>
      <c r="R9104" s="170"/>
      <c r="S9104" s="170"/>
      <c r="T9104" s="170"/>
      <c r="U9104" s="170"/>
      <c r="V9104" s="170"/>
      <c r="W9104" s="170"/>
      <c r="X9104" s="174"/>
      <c r="Y9104" s="170"/>
      <c r="Z9104" s="170"/>
      <c r="AA9104" s="170"/>
      <c r="AB9104" s="170"/>
      <c r="AC9104" s="170"/>
      <c r="AD9104" s="174"/>
      <c r="AE9104" s="170"/>
      <c r="AF9104" s="170"/>
      <c r="AI9104" s="170"/>
      <c r="AJ9104" s="170"/>
      <c r="AK9104" s="170"/>
      <c r="AL9104" s="170"/>
      <c r="AM9104" s="170"/>
      <c r="AN9104" s="170"/>
    </row>
    <row r="9105" spans="1:40" ht="52.5" customHeight="1" x14ac:dyDescent="0.2">
      <c r="A9105" s="170"/>
      <c r="B9105" s="170"/>
      <c r="C9105" s="170"/>
      <c r="D9105" s="170"/>
      <c r="E9105" s="170"/>
      <c r="F9105" s="170"/>
      <c r="G9105" s="170"/>
      <c r="H9105" s="170"/>
      <c r="I9105" s="170"/>
      <c r="J9105" s="170"/>
      <c r="K9105" s="170"/>
      <c r="L9105" s="170"/>
      <c r="M9105" s="170"/>
      <c r="N9105" s="170"/>
      <c r="O9105" s="170"/>
      <c r="P9105" s="170"/>
      <c r="Q9105" s="170"/>
      <c r="R9105" s="170"/>
      <c r="S9105" s="170"/>
      <c r="T9105" s="170"/>
      <c r="U9105" s="170"/>
      <c r="V9105" s="170"/>
      <c r="W9105" s="170"/>
      <c r="X9105" s="174"/>
      <c r="Y9105" s="170"/>
      <c r="Z9105" s="170"/>
      <c r="AA9105" s="170"/>
      <c r="AB9105" s="170"/>
      <c r="AC9105" s="170"/>
      <c r="AD9105" s="174"/>
      <c r="AE9105" s="170"/>
      <c r="AF9105" s="170"/>
      <c r="AI9105" s="170"/>
      <c r="AJ9105" s="170"/>
      <c r="AK9105" s="170"/>
      <c r="AL9105" s="170"/>
      <c r="AM9105" s="170"/>
      <c r="AN9105" s="170"/>
    </row>
    <row r="9106" spans="1:40" ht="52.5" customHeight="1" x14ac:dyDescent="0.2">
      <c r="A9106" s="170"/>
      <c r="B9106" s="170"/>
      <c r="C9106" s="170"/>
      <c r="D9106" s="170"/>
      <c r="E9106" s="170"/>
      <c r="F9106" s="170"/>
      <c r="G9106" s="170"/>
      <c r="H9106" s="170"/>
      <c r="I9106" s="170"/>
      <c r="J9106" s="170"/>
      <c r="K9106" s="170"/>
      <c r="L9106" s="170"/>
      <c r="M9106" s="170"/>
      <c r="N9106" s="170"/>
      <c r="O9106" s="170"/>
      <c r="P9106" s="170"/>
      <c r="Q9106" s="170"/>
      <c r="R9106" s="170"/>
      <c r="S9106" s="170"/>
      <c r="T9106" s="170"/>
      <c r="U9106" s="170"/>
      <c r="V9106" s="170"/>
      <c r="W9106" s="170"/>
      <c r="X9106" s="174"/>
      <c r="Y9106" s="170"/>
      <c r="Z9106" s="170"/>
      <c r="AA9106" s="170"/>
      <c r="AB9106" s="170"/>
      <c r="AC9106" s="170"/>
      <c r="AD9106" s="174"/>
      <c r="AE9106" s="170"/>
      <c r="AF9106" s="170"/>
      <c r="AI9106" s="170"/>
      <c r="AJ9106" s="170"/>
      <c r="AK9106" s="170"/>
      <c r="AL9106" s="170"/>
      <c r="AM9106" s="170"/>
      <c r="AN9106" s="170"/>
    </row>
    <row r="9107" spans="1:40" ht="52.5" customHeight="1" x14ac:dyDescent="0.2">
      <c r="A9107" s="170"/>
      <c r="B9107" s="170"/>
      <c r="C9107" s="170"/>
      <c r="D9107" s="170"/>
      <c r="E9107" s="170"/>
      <c r="F9107" s="170"/>
      <c r="G9107" s="170"/>
      <c r="H9107" s="170"/>
      <c r="I9107" s="170"/>
      <c r="J9107" s="170"/>
      <c r="K9107" s="170"/>
      <c r="L9107" s="170"/>
      <c r="M9107" s="170"/>
      <c r="N9107" s="170"/>
      <c r="O9107" s="170"/>
      <c r="P9107" s="170"/>
      <c r="Q9107" s="170"/>
      <c r="R9107" s="170"/>
      <c r="S9107" s="170"/>
      <c r="T9107" s="170"/>
      <c r="U9107" s="170"/>
      <c r="V9107" s="170"/>
      <c r="W9107" s="170"/>
      <c r="X9107" s="174"/>
      <c r="Y9107" s="170"/>
      <c r="Z9107" s="170"/>
      <c r="AA9107" s="170"/>
      <c r="AB9107" s="170"/>
      <c r="AC9107" s="170"/>
      <c r="AD9107" s="174"/>
      <c r="AE9107" s="170"/>
      <c r="AF9107" s="170"/>
      <c r="AI9107" s="170"/>
      <c r="AJ9107" s="170"/>
      <c r="AK9107" s="170"/>
      <c r="AL9107" s="170"/>
      <c r="AM9107" s="170"/>
      <c r="AN9107" s="170"/>
    </row>
    <row r="9108" spans="1:40" ht="52.5" customHeight="1" x14ac:dyDescent="0.2">
      <c r="A9108" s="170"/>
      <c r="B9108" s="170"/>
      <c r="C9108" s="170"/>
      <c r="D9108" s="170"/>
      <c r="E9108" s="170"/>
      <c r="F9108" s="170"/>
      <c r="G9108" s="170"/>
      <c r="H9108" s="170"/>
      <c r="I9108" s="170"/>
      <c r="J9108" s="170"/>
      <c r="K9108" s="170"/>
      <c r="L9108" s="170"/>
      <c r="M9108" s="170"/>
      <c r="N9108" s="170"/>
      <c r="O9108" s="170"/>
      <c r="P9108" s="170"/>
      <c r="Q9108" s="170"/>
      <c r="R9108" s="170"/>
      <c r="S9108" s="170"/>
      <c r="T9108" s="170"/>
      <c r="U9108" s="170"/>
      <c r="V9108" s="170"/>
      <c r="W9108" s="170"/>
      <c r="X9108" s="174"/>
      <c r="Y9108" s="170"/>
      <c r="Z9108" s="170"/>
      <c r="AA9108" s="170"/>
      <c r="AB9108" s="170"/>
      <c r="AC9108" s="170"/>
      <c r="AD9108" s="174"/>
      <c r="AE9108" s="170"/>
      <c r="AF9108" s="170"/>
      <c r="AI9108" s="170"/>
      <c r="AJ9108" s="170"/>
      <c r="AK9108" s="170"/>
      <c r="AL9108" s="170"/>
      <c r="AM9108" s="170"/>
      <c r="AN9108" s="170"/>
    </row>
    <row r="9109" spans="1:40" ht="52.5" customHeight="1" x14ac:dyDescent="0.2">
      <c r="A9109" s="170"/>
      <c r="B9109" s="170"/>
      <c r="C9109" s="170"/>
      <c r="D9109" s="170"/>
      <c r="E9109" s="170"/>
      <c r="F9109" s="170"/>
      <c r="G9109" s="170"/>
      <c r="H9109" s="170"/>
      <c r="I9109" s="170"/>
      <c r="J9109" s="170"/>
      <c r="K9109" s="170"/>
      <c r="L9109" s="170"/>
      <c r="M9109" s="170"/>
      <c r="N9109" s="170"/>
      <c r="O9109" s="170"/>
      <c r="P9109" s="170"/>
      <c r="Q9109" s="170"/>
      <c r="R9109" s="170"/>
      <c r="S9109" s="170"/>
      <c r="T9109" s="170"/>
      <c r="U9109" s="170"/>
      <c r="V9109" s="170"/>
      <c r="W9109" s="170"/>
      <c r="X9109" s="174"/>
      <c r="Y9109" s="170"/>
      <c r="Z9109" s="170"/>
      <c r="AA9109" s="170"/>
      <c r="AB9109" s="170"/>
      <c r="AC9109" s="170"/>
      <c r="AD9109" s="174"/>
      <c r="AE9109" s="170"/>
      <c r="AF9109" s="170"/>
      <c r="AI9109" s="170"/>
      <c r="AJ9109" s="170"/>
      <c r="AK9109" s="170"/>
      <c r="AL9109" s="170"/>
      <c r="AM9109" s="170"/>
      <c r="AN9109" s="170"/>
    </row>
    <row r="9110" spans="1:40" ht="52.5" customHeight="1" x14ac:dyDescent="0.2">
      <c r="A9110" s="170"/>
      <c r="B9110" s="170"/>
      <c r="C9110" s="170"/>
      <c r="D9110" s="170"/>
      <c r="E9110" s="170"/>
      <c r="F9110" s="170"/>
      <c r="G9110" s="170"/>
      <c r="H9110" s="170"/>
      <c r="I9110" s="170"/>
      <c r="J9110" s="170"/>
      <c r="K9110" s="170"/>
      <c r="L9110" s="170"/>
      <c r="M9110" s="170"/>
      <c r="N9110" s="170"/>
      <c r="O9110" s="170"/>
      <c r="P9110" s="170"/>
      <c r="Q9110" s="170"/>
      <c r="R9110" s="170"/>
      <c r="S9110" s="170"/>
      <c r="T9110" s="170"/>
      <c r="U9110" s="170"/>
      <c r="V9110" s="170"/>
      <c r="W9110" s="170"/>
      <c r="X9110" s="174"/>
      <c r="Y9110" s="170"/>
      <c r="Z9110" s="170"/>
      <c r="AA9110" s="170"/>
      <c r="AB9110" s="170"/>
      <c r="AC9110" s="170"/>
      <c r="AD9110" s="174"/>
      <c r="AE9110" s="170"/>
      <c r="AF9110" s="170"/>
      <c r="AI9110" s="170"/>
      <c r="AJ9110" s="170"/>
      <c r="AK9110" s="170"/>
      <c r="AL9110" s="170"/>
      <c r="AM9110" s="170"/>
      <c r="AN9110" s="170"/>
    </row>
    <row r="9111" spans="1:40" ht="52.5" customHeight="1" x14ac:dyDescent="0.2">
      <c r="A9111" s="170"/>
      <c r="B9111" s="170"/>
      <c r="C9111" s="170"/>
      <c r="D9111" s="170"/>
      <c r="E9111" s="170"/>
      <c r="F9111" s="170"/>
      <c r="G9111" s="170"/>
      <c r="H9111" s="170"/>
      <c r="I9111" s="170"/>
      <c r="J9111" s="170"/>
      <c r="K9111" s="170"/>
      <c r="L9111" s="170"/>
      <c r="M9111" s="170"/>
      <c r="N9111" s="170"/>
      <c r="O9111" s="170"/>
      <c r="P9111" s="170"/>
      <c r="Q9111" s="170"/>
      <c r="R9111" s="170"/>
      <c r="S9111" s="170"/>
      <c r="T9111" s="170"/>
      <c r="U9111" s="170"/>
      <c r="V9111" s="170"/>
      <c r="W9111" s="170"/>
      <c r="X9111" s="174"/>
      <c r="Y9111" s="170"/>
      <c r="Z9111" s="170"/>
      <c r="AA9111" s="170"/>
      <c r="AB9111" s="170"/>
      <c r="AC9111" s="170"/>
      <c r="AD9111" s="174"/>
      <c r="AE9111" s="170"/>
      <c r="AF9111" s="170"/>
      <c r="AI9111" s="170"/>
      <c r="AJ9111" s="170"/>
      <c r="AK9111" s="170"/>
      <c r="AL9111" s="170"/>
      <c r="AM9111" s="170"/>
      <c r="AN9111" s="170"/>
    </row>
    <row r="9112" spans="1:40" ht="52.5" customHeight="1" x14ac:dyDescent="0.2">
      <c r="A9112" s="170"/>
      <c r="B9112" s="170"/>
      <c r="C9112" s="170"/>
      <c r="D9112" s="170"/>
      <c r="E9112" s="170"/>
      <c r="F9112" s="170"/>
      <c r="G9112" s="170"/>
      <c r="H9112" s="170"/>
      <c r="I9112" s="170"/>
      <c r="J9112" s="170"/>
      <c r="K9112" s="170"/>
      <c r="L9112" s="170"/>
      <c r="M9112" s="170"/>
      <c r="N9112" s="170"/>
      <c r="O9112" s="170"/>
      <c r="P9112" s="170"/>
      <c r="Q9112" s="170"/>
      <c r="R9112" s="170"/>
      <c r="S9112" s="170"/>
      <c r="T9112" s="170"/>
      <c r="U9112" s="170"/>
      <c r="V9112" s="170"/>
      <c r="W9112" s="170"/>
      <c r="X9112" s="174"/>
      <c r="Y9112" s="170"/>
      <c r="Z9112" s="170"/>
      <c r="AA9112" s="170"/>
      <c r="AB9112" s="170"/>
      <c r="AC9112" s="170"/>
      <c r="AD9112" s="174"/>
      <c r="AE9112" s="170"/>
      <c r="AF9112" s="170"/>
      <c r="AI9112" s="170"/>
      <c r="AJ9112" s="170"/>
      <c r="AK9112" s="170"/>
      <c r="AL9112" s="170"/>
      <c r="AM9112" s="170"/>
      <c r="AN9112" s="170"/>
    </row>
    <row r="9113" spans="1:40" ht="52.5" customHeight="1" x14ac:dyDescent="0.2">
      <c r="A9113" s="170"/>
      <c r="B9113" s="170"/>
      <c r="C9113" s="170"/>
      <c r="D9113" s="170"/>
      <c r="E9113" s="170"/>
      <c r="F9113" s="170"/>
      <c r="G9113" s="170"/>
      <c r="H9113" s="170"/>
      <c r="I9113" s="170"/>
      <c r="J9113" s="170"/>
      <c r="K9113" s="170"/>
      <c r="L9113" s="170"/>
      <c r="M9113" s="170"/>
      <c r="N9113" s="170"/>
      <c r="O9113" s="170"/>
      <c r="P9113" s="170"/>
      <c r="Q9113" s="170"/>
      <c r="R9113" s="170"/>
      <c r="S9113" s="170"/>
      <c r="T9113" s="170"/>
      <c r="U9113" s="170"/>
      <c r="V9113" s="170"/>
      <c r="W9113" s="170"/>
      <c r="X9113" s="174"/>
      <c r="Y9113" s="170"/>
      <c r="Z9113" s="170"/>
      <c r="AA9113" s="170"/>
      <c r="AB9113" s="170"/>
      <c r="AC9113" s="170"/>
      <c r="AD9113" s="174"/>
      <c r="AE9113" s="170"/>
      <c r="AF9113" s="170"/>
      <c r="AI9113" s="170"/>
      <c r="AJ9113" s="170"/>
      <c r="AK9113" s="170"/>
      <c r="AL9113" s="170"/>
      <c r="AM9113" s="170"/>
      <c r="AN9113" s="170"/>
    </row>
    <row r="9114" spans="1:40" ht="52.5" customHeight="1" x14ac:dyDescent="0.2">
      <c r="A9114" s="170"/>
      <c r="B9114" s="170"/>
      <c r="C9114" s="170"/>
      <c r="D9114" s="170"/>
      <c r="E9114" s="170"/>
      <c r="F9114" s="170"/>
      <c r="G9114" s="170"/>
      <c r="H9114" s="170"/>
      <c r="I9114" s="170"/>
      <c r="J9114" s="170"/>
      <c r="K9114" s="170"/>
      <c r="L9114" s="170"/>
      <c r="M9114" s="170"/>
      <c r="N9114" s="170"/>
      <c r="O9114" s="170"/>
      <c r="P9114" s="170"/>
      <c r="Q9114" s="170"/>
      <c r="R9114" s="170"/>
      <c r="S9114" s="170"/>
      <c r="T9114" s="170"/>
      <c r="U9114" s="170"/>
      <c r="V9114" s="170"/>
      <c r="W9114" s="170"/>
      <c r="X9114" s="174"/>
      <c r="Y9114" s="170"/>
      <c r="Z9114" s="170"/>
      <c r="AA9114" s="170"/>
      <c r="AB9114" s="170"/>
      <c r="AC9114" s="170"/>
      <c r="AD9114" s="174"/>
      <c r="AE9114" s="170"/>
      <c r="AF9114" s="170"/>
      <c r="AI9114" s="170"/>
      <c r="AJ9114" s="170"/>
      <c r="AK9114" s="170"/>
      <c r="AL9114" s="170"/>
      <c r="AM9114" s="170"/>
      <c r="AN9114" s="170"/>
    </row>
    <row r="9115" spans="1:40" ht="52.5" customHeight="1" x14ac:dyDescent="0.2">
      <c r="A9115" s="170"/>
      <c r="B9115" s="170"/>
      <c r="C9115" s="170"/>
      <c r="D9115" s="170"/>
      <c r="E9115" s="170"/>
      <c r="F9115" s="170"/>
      <c r="G9115" s="170"/>
      <c r="H9115" s="170"/>
      <c r="I9115" s="170"/>
      <c r="J9115" s="170"/>
      <c r="K9115" s="170"/>
      <c r="L9115" s="170"/>
      <c r="M9115" s="170"/>
      <c r="N9115" s="170"/>
      <c r="O9115" s="170"/>
      <c r="P9115" s="170"/>
      <c r="Q9115" s="170"/>
      <c r="R9115" s="170"/>
      <c r="S9115" s="170"/>
      <c r="T9115" s="170"/>
      <c r="U9115" s="170"/>
      <c r="V9115" s="170"/>
      <c r="W9115" s="170"/>
      <c r="X9115" s="174"/>
      <c r="Y9115" s="170"/>
      <c r="Z9115" s="170"/>
      <c r="AA9115" s="170"/>
      <c r="AB9115" s="170"/>
      <c r="AC9115" s="170"/>
      <c r="AD9115" s="174"/>
      <c r="AE9115" s="170"/>
      <c r="AF9115" s="170"/>
      <c r="AI9115" s="170"/>
      <c r="AJ9115" s="170"/>
      <c r="AK9115" s="170"/>
      <c r="AL9115" s="170"/>
      <c r="AM9115" s="170"/>
      <c r="AN9115" s="170"/>
    </row>
    <row r="9116" spans="1:40" ht="52.5" customHeight="1" x14ac:dyDescent="0.2">
      <c r="A9116" s="170"/>
      <c r="B9116" s="170"/>
      <c r="C9116" s="170"/>
      <c r="D9116" s="170"/>
      <c r="E9116" s="170"/>
      <c r="F9116" s="170"/>
      <c r="G9116" s="170"/>
      <c r="H9116" s="170"/>
      <c r="I9116" s="170"/>
      <c r="J9116" s="170"/>
      <c r="K9116" s="170"/>
      <c r="L9116" s="170"/>
      <c r="M9116" s="170"/>
      <c r="N9116" s="170"/>
      <c r="O9116" s="170"/>
      <c r="P9116" s="170"/>
      <c r="Q9116" s="170"/>
      <c r="R9116" s="170"/>
      <c r="S9116" s="170"/>
      <c r="T9116" s="170"/>
      <c r="U9116" s="170"/>
      <c r="V9116" s="170"/>
      <c r="W9116" s="170"/>
      <c r="X9116" s="174"/>
      <c r="Y9116" s="170"/>
      <c r="Z9116" s="170"/>
      <c r="AA9116" s="170"/>
      <c r="AB9116" s="170"/>
      <c r="AC9116" s="170"/>
      <c r="AD9116" s="174"/>
      <c r="AE9116" s="170"/>
      <c r="AF9116" s="170"/>
      <c r="AI9116" s="170"/>
      <c r="AJ9116" s="170"/>
      <c r="AK9116" s="170"/>
      <c r="AL9116" s="170"/>
      <c r="AM9116" s="170"/>
      <c r="AN9116" s="170"/>
    </row>
    <row r="9117" spans="1:40" ht="52.5" customHeight="1" x14ac:dyDescent="0.2">
      <c r="A9117" s="170"/>
      <c r="B9117" s="170"/>
      <c r="C9117" s="170"/>
      <c r="D9117" s="170"/>
      <c r="E9117" s="170"/>
      <c r="F9117" s="170"/>
      <c r="G9117" s="170"/>
      <c r="H9117" s="170"/>
      <c r="I9117" s="170"/>
      <c r="J9117" s="170"/>
      <c r="K9117" s="170"/>
      <c r="L9117" s="170"/>
      <c r="M9117" s="170"/>
      <c r="N9117" s="170"/>
      <c r="O9117" s="170"/>
      <c r="P9117" s="170"/>
      <c r="Q9117" s="170"/>
      <c r="R9117" s="170"/>
      <c r="S9117" s="170"/>
      <c r="T9117" s="170"/>
      <c r="U9117" s="170"/>
      <c r="V9117" s="170"/>
      <c r="W9117" s="170"/>
      <c r="X9117" s="174"/>
      <c r="Y9117" s="170"/>
      <c r="Z9117" s="170"/>
      <c r="AA9117" s="170"/>
      <c r="AB9117" s="170"/>
      <c r="AC9117" s="170"/>
      <c r="AD9117" s="174"/>
      <c r="AE9117" s="170"/>
      <c r="AF9117" s="170"/>
      <c r="AI9117" s="170"/>
      <c r="AJ9117" s="170"/>
      <c r="AK9117" s="170"/>
      <c r="AL9117" s="170"/>
      <c r="AM9117" s="170"/>
      <c r="AN9117" s="170"/>
    </row>
    <row r="9118" spans="1:40" ht="52.5" customHeight="1" x14ac:dyDescent="0.2">
      <c r="A9118" s="170"/>
      <c r="B9118" s="170"/>
      <c r="C9118" s="170"/>
      <c r="D9118" s="170"/>
      <c r="E9118" s="170"/>
      <c r="F9118" s="170"/>
      <c r="G9118" s="170"/>
      <c r="H9118" s="170"/>
      <c r="I9118" s="170"/>
      <c r="J9118" s="170"/>
      <c r="K9118" s="170"/>
      <c r="L9118" s="170"/>
      <c r="M9118" s="170"/>
      <c r="N9118" s="170"/>
      <c r="O9118" s="170"/>
      <c r="P9118" s="170"/>
      <c r="Q9118" s="170"/>
      <c r="R9118" s="170"/>
      <c r="S9118" s="170"/>
      <c r="T9118" s="170"/>
      <c r="U9118" s="170"/>
      <c r="V9118" s="170"/>
      <c r="W9118" s="170"/>
      <c r="X9118" s="174"/>
      <c r="Y9118" s="170"/>
      <c r="Z9118" s="170"/>
      <c r="AA9118" s="170"/>
      <c r="AB9118" s="170"/>
      <c r="AC9118" s="170"/>
      <c r="AD9118" s="174"/>
      <c r="AE9118" s="170"/>
      <c r="AF9118" s="170"/>
      <c r="AI9118" s="170"/>
      <c r="AJ9118" s="170"/>
      <c r="AK9118" s="170"/>
      <c r="AL9118" s="170"/>
      <c r="AM9118" s="170"/>
      <c r="AN9118" s="170"/>
    </row>
    <row r="9119" spans="1:40" ht="52.5" customHeight="1" x14ac:dyDescent="0.2">
      <c r="A9119" s="170"/>
      <c r="B9119" s="170"/>
      <c r="C9119" s="170"/>
      <c r="D9119" s="170"/>
      <c r="E9119" s="170"/>
      <c r="F9119" s="170"/>
      <c r="G9119" s="170"/>
      <c r="H9119" s="170"/>
      <c r="I9119" s="170"/>
      <c r="J9119" s="170"/>
      <c r="K9119" s="170"/>
      <c r="L9119" s="170"/>
      <c r="M9119" s="170"/>
      <c r="N9119" s="170"/>
      <c r="O9119" s="170"/>
      <c r="P9119" s="170"/>
      <c r="Q9119" s="170"/>
      <c r="R9119" s="170"/>
      <c r="S9119" s="170"/>
      <c r="T9119" s="170"/>
      <c r="U9119" s="170"/>
      <c r="V9119" s="170"/>
      <c r="W9119" s="170"/>
      <c r="X9119" s="174"/>
      <c r="Y9119" s="170"/>
      <c r="Z9119" s="170"/>
      <c r="AA9119" s="170"/>
      <c r="AB9119" s="170"/>
      <c r="AC9119" s="170"/>
      <c r="AD9119" s="174"/>
      <c r="AE9119" s="170"/>
      <c r="AF9119" s="170"/>
      <c r="AI9119" s="170"/>
      <c r="AJ9119" s="170"/>
      <c r="AK9119" s="170"/>
      <c r="AL9119" s="170"/>
      <c r="AM9119" s="170"/>
      <c r="AN9119" s="170"/>
    </row>
    <row r="9120" spans="1:40" ht="52.5" customHeight="1" x14ac:dyDescent="0.2">
      <c r="A9120" s="170"/>
      <c r="B9120" s="170"/>
      <c r="C9120" s="170"/>
      <c r="D9120" s="170"/>
      <c r="E9120" s="170"/>
      <c r="F9120" s="170"/>
      <c r="G9120" s="170"/>
      <c r="H9120" s="170"/>
      <c r="I9120" s="170"/>
      <c r="J9120" s="170"/>
      <c r="K9120" s="170"/>
      <c r="L9120" s="170"/>
      <c r="M9120" s="170"/>
      <c r="N9120" s="170"/>
      <c r="O9120" s="170"/>
      <c r="P9120" s="170"/>
      <c r="Q9120" s="170"/>
      <c r="R9120" s="170"/>
      <c r="S9120" s="170"/>
      <c r="T9120" s="170"/>
      <c r="U9120" s="170"/>
      <c r="V9120" s="170"/>
      <c r="W9120" s="170"/>
      <c r="X9120" s="174"/>
      <c r="Y9120" s="170"/>
      <c r="Z9120" s="170"/>
      <c r="AA9120" s="170"/>
      <c r="AB9120" s="170"/>
      <c r="AC9120" s="170"/>
      <c r="AD9120" s="174"/>
      <c r="AE9120" s="170"/>
      <c r="AF9120" s="170"/>
      <c r="AI9120" s="170"/>
      <c r="AJ9120" s="170"/>
      <c r="AK9120" s="170"/>
      <c r="AL9120" s="170"/>
      <c r="AM9120" s="170"/>
      <c r="AN9120" s="170"/>
    </row>
    <row r="9121" spans="1:40" ht="52.5" customHeight="1" x14ac:dyDescent="0.2">
      <c r="A9121" s="170"/>
      <c r="B9121" s="170"/>
      <c r="C9121" s="170"/>
      <c r="D9121" s="170"/>
      <c r="E9121" s="170"/>
      <c r="F9121" s="170"/>
      <c r="G9121" s="170"/>
      <c r="H9121" s="170"/>
      <c r="I9121" s="170"/>
      <c r="J9121" s="170"/>
      <c r="K9121" s="170"/>
      <c r="L9121" s="170"/>
      <c r="M9121" s="170"/>
      <c r="N9121" s="170"/>
      <c r="O9121" s="170"/>
      <c r="P9121" s="170"/>
      <c r="Q9121" s="170"/>
      <c r="R9121" s="170"/>
      <c r="S9121" s="170"/>
      <c r="T9121" s="170"/>
      <c r="U9121" s="170"/>
      <c r="V9121" s="170"/>
      <c r="W9121" s="170"/>
      <c r="X9121" s="174"/>
      <c r="Y9121" s="170"/>
      <c r="Z9121" s="170"/>
      <c r="AA9121" s="170"/>
      <c r="AB9121" s="170"/>
      <c r="AC9121" s="170"/>
      <c r="AD9121" s="174"/>
      <c r="AE9121" s="170"/>
      <c r="AF9121" s="170"/>
      <c r="AI9121" s="170"/>
      <c r="AJ9121" s="170"/>
      <c r="AK9121" s="170"/>
      <c r="AL9121" s="170"/>
      <c r="AM9121" s="170"/>
      <c r="AN9121" s="170"/>
    </row>
    <row r="9122" spans="1:40" ht="52.5" customHeight="1" x14ac:dyDescent="0.2">
      <c r="A9122" s="170"/>
      <c r="B9122" s="170"/>
      <c r="C9122" s="170"/>
      <c r="D9122" s="170"/>
      <c r="E9122" s="170"/>
      <c r="F9122" s="170"/>
      <c r="G9122" s="170"/>
      <c r="H9122" s="170"/>
      <c r="I9122" s="170"/>
      <c r="J9122" s="170"/>
      <c r="K9122" s="170"/>
      <c r="L9122" s="170"/>
      <c r="M9122" s="170"/>
      <c r="N9122" s="170"/>
      <c r="O9122" s="170"/>
      <c r="P9122" s="170"/>
      <c r="Q9122" s="170"/>
      <c r="R9122" s="170"/>
      <c r="S9122" s="170"/>
      <c r="T9122" s="170"/>
      <c r="U9122" s="170"/>
      <c r="V9122" s="170"/>
      <c r="W9122" s="170"/>
      <c r="X9122" s="174"/>
      <c r="Y9122" s="170"/>
      <c r="Z9122" s="170"/>
      <c r="AA9122" s="170"/>
      <c r="AB9122" s="170"/>
      <c r="AC9122" s="170"/>
      <c r="AD9122" s="174"/>
      <c r="AE9122" s="170"/>
      <c r="AF9122" s="170"/>
      <c r="AI9122" s="170"/>
      <c r="AJ9122" s="170"/>
      <c r="AK9122" s="170"/>
      <c r="AL9122" s="170"/>
      <c r="AM9122" s="170"/>
      <c r="AN9122" s="170"/>
    </row>
    <row r="9123" spans="1:40" ht="52.5" customHeight="1" x14ac:dyDescent="0.2">
      <c r="A9123" s="170"/>
      <c r="B9123" s="170"/>
      <c r="C9123" s="170"/>
      <c r="D9123" s="170"/>
      <c r="E9123" s="170"/>
      <c r="F9123" s="170"/>
      <c r="G9123" s="170"/>
      <c r="H9123" s="170"/>
      <c r="I9123" s="170"/>
      <c r="J9123" s="170"/>
      <c r="K9123" s="170"/>
      <c r="L9123" s="170"/>
      <c r="M9123" s="170"/>
      <c r="N9123" s="170"/>
      <c r="O9123" s="170"/>
      <c r="P9123" s="170"/>
      <c r="Q9123" s="170"/>
      <c r="R9123" s="170"/>
      <c r="S9123" s="170"/>
      <c r="T9123" s="170"/>
      <c r="U9123" s="170"/>
      <c r="V9123" s="170"/>
      <c r="W9123" s="170"/>
      <c r="X9123" s="174"/>
      <c r="Y9123" s="170"/>
      <c r="Z9123" s="170"/>
      <c r="AA9123" s="170"/>
      <c r="AB9123" s="170"/>
      <c r="AC9123" s="170"/>
      <c r="AD9123" s="174"/>
      <c r="AE9123" s="170"/>
      <c r="AF9123" s="170"/>
      <c r="AI9123" s="170"/>
      <c r="AJ9123" s="170"/>
      <c r="AK9123" s="170"/>
      <c r="AL9123" s="170"/>
      <c r="AM9123" s="170"/>
      <c r="AN9123" s="170"/>
    </row>
    <row r="9124" spans="1:40" ht="52.5" customHeight="1" x14ac:dyDescent="0.2">
      <c r="A9124" s="170"/>
      <c r="B9124" s="170"/>
      <c r="C9124" s="170"/>
      <c r="D9124" s="170"/>
      <c r="E9124" s="170"/>
      <c r="F9124" s="170"/>
      <c r="G9124" s="170"/>
      <c r="H9124" s="170"/>
      <c r="I9124" s="170"/>
      <c r="J9124" s="170"/>
      <c r="K9124" s="170"/>
      <c r="L9124" s="170"/>
      <c r="M9124" s="170"/>
      <c r="N9124" s="170"/>
      <c r="O9124" s="170"/>
      <c r="P9124" s="170"/>
      <c r="Q9124" s="170"/>
      <c r="R9124" s="170"/>
      <c r="S9124" s="170"/>
      <c r="T9124" s="170"/>
      <c r="U9124" s="170"/>
      <c r="V9124" s="170"/>
      <c r="W9124" s="170"/>
      <c r="X9124" s="174"/>
      <c r="Y9124" s="170"/>
      <c r="Z9124" s="170"/>
      <c r="AA9124" s="170"/>
      <c r="AB9124" s="170"/>
      <c r="AC9124" s="170"/>
      <c r="AD9124" s="174"/>
      <c r="AE9124" s="170"/>
      <c r="AF9124" s="170"/>
      <c r="AI9124" s="170"/>
      <c r="AJ9124" s="170"/>
      <c r="AK9124" s="170"/>
      <c r="AL9124" s="170"/>
      <c r="AM9124" s="170"/>
      <c r="AN9124" s="170"/>
    </row>
    <row r="9125" spans="1:40" ht="52.5" customHeight="1" x14ac:dyDescent="0.2">
      <c r="A9125" s="170"/>
      <c r="B9125" s="170"/>
      <c r="C9125" s="170"/>
      <c r="D9125" s="170"/>
      <c r="E9125" s="170"/>
      <c r="F9125" s="170"/>
      <c r="G9125" s="170"/>
      <c r="H9125" s="170"/>
      <c r="I9125" s="170"/>
      <c r="J9125" s="170"/>
      <c r="K9125" s="170"/>
      <c r="L9125" s="170"/>
      <c r="M9125" s="170"/>
      <c r="N9125" s="170"/>
      <c r="O9125" s="170"/>
      <c r="P9125" s="170"/>
      <c r="Q9125" s="170"/>
      <c r="R9125" s="170"/>
      <c r="S9125" s="170"/>
      <c r="T9125" s="170"/>
      <c r="U9125" s="170"/>
      <c r="V9125" s="170"/>
      <c r="W9125" s="170"/>
      <c r="X9125" s="174"/>
      <c r="Y9125" s="170"/>
      <c r="Z9125" s="170"/>
      <c r="AA9125" s="170"/>
      <c r="AB9125" s="170"/>
      <c r="AC9125" s="170"/>
      <c r="AD9125" s="174"/>
      <c r="AE9125" s="170"/>
      <c r="AF9125" s="170"/>
      <c r="AI9125" s="170"/>
      <c r="AJ9125" s="170"/>
      <c r="AK9125" s="170"/>
      <c r="AL9125" s="170"/>
      <c r="AM9125" s="170"/>
      <c r="AN9125" s="170"/>
    </row>
    <row r="9126" spans="1:40" ht="52.5" customHeight="1" x14ac:dyDescent="0.2">
      <c r="A9126" s="170"/>
      <c r="B9126" s="170"/>
      <c r="C9126" s="170"/>
      <c r="D9126" s="170"/>
      <c r="E9126" s="170"/>
      <c r="F9126" s="170"/>
      <c r="G9126" s="170"/>
      <c r="H9126" s="170"/>
      <c r="I9126" s="170"/>
      <c r="J9126" s="170"/>
      <c r="K9126" s="170"/>
      <c r="L9126" s="170"/>
      <c r="M9126" s="170"/>
      <c r="N9126" s="170"/>
      <c r="O9126" s="170"/>
      <c r="P9126" s="170"/>
      <c r="Q9126" s="170"/>
      <c r="R9126" s="170"/>
      <c r="S9126" s="170"/>
      <c r="T9126" s="170"/>
      <c r="U9126" s="170"/>
      <c r="V9126" s="170"/>
      <c r="W9126" s="170"/>
      <c r="X9126" s="174"/>
      <c r="Y9126" s="170"/>
      <c r="Z9126" s="170"/>
      <c r="AA9126" s="170"/>
      <c r="AB9126" s="170"/>
      <c r="AC9126" s="170"/>
      <c r="AD9126" s="174"/>
      <c r="AE9126" s="170"/>
      <c r="AF9126" s="170"/>
      <c r="AI9126" s="170"/>
      <c r="AJ9126" s="170"/>
      <c r="AK9126" s="170"/>
      <c r="AL9126" s="170"/>
      <c r="AM9126" s="170"/>
      <c r="AN9126" s="170"/>
    </row>
    <row r="9127" spans="1:40" ht="52.5" customHeight="1" x14ac:dyDescent="0.2">
      <c r="A9127" s="170"/>
      <c r="B9127" s="170"/>
      <c r="C9127" s="170"/>
      <c r="D9127" s="170"/>
      <c r="E9127" s="170"/>
      <c r="F9127" s="170"/>
      <c r="G9127" s="170"/>
      <c r="H9127" s="170"/>
      <c r="I9127" s="170"/>
      <c r="J9127" s="170"/>
      <c r="K9127" s="170"/>
      <c r="L9127" s="170"/>
      <c r="M9127" s="170"/>
      <c r="N9127" s="170"/>
      <c r="O9127" s="170"/>
      <c r="P9127" s="170"/>
      <c r="Q9127" s="170"/>
      <c r="R9127" s="170"/>
      <c r="S9127" s="170"/>
      <c r="T9127" s="170"/>
      <c r="U9127" s="170"/>
      <c r="V9127" s="170"/>
      <c r="W9127" s="170"/>
      <c r="X9127" s="174"/>
      <c r="Y9127" s="170"/>
      <c r="Z9127" s="170"/>
      <c r="AA9127" s="170"/>
      <c r="AB9127" s="170"/>
      <c r="AC9127" s="170"/>
      <c r="AD9127" s="174"/>
      <c r="AE9127" s="170"/>
      <c r="AF9127" s="170"/>
      <c r="AI9127" s="170"/>
      <c r="AJ9127" s="170"/>
      <c r="AK9127" s="170"/>
      <c r="AL9127" s="170"/>
      <c r="AM9127" s="170"/>
      <c r="AN9127" s="170"/>
    </row>
    <row r="9128" spans="1:40" ht="52.5" customHeight="1" x14ac:dyDescent="0.2">
      <c r="A9128" s="170"/>
      <c r="B9128" s="170"/>
      <c r="C9128" s="170"/>
      <c r="D9128" s="170"/>
      <c r="E9128" s="170"/>
      <c r="F9128" s="170"/>
      <c r="G9128" s="170"/>
      <c r="H9128" s="170"/>
      <c r="I9128" s="170"/>
      <c r="J9128" s="170"/>
      <c r="K9128" s="170"/>
      <c r="L9128" s="170"/>
      <c r="M9128" s="170"/>
      <c r="N9128" s="170"/>
      <c r="O9128" s="170"/>
      <c r="P9128" s="170"/>
      <c r="Q9128" s="170"/>
      <c r="R9128" s="170"/>
      <c r="S9128" s="170"/>
      <c r="T9128" s="170"/>
      <c r="U9128" s="170"/>
      <c r="V9128" s="170"/>
      <c r="W9128" s="170"/>
      <c r="X9128" s="174"/>
      <c r="Y9128" s="170"/>
      <c r="Z9128" s="170"/>
      <c r="AA9128" s="170"/>
      <c r="AB9128" s="170"/>
      <c r="AC9128" s="170"/>
      <c r="AD9128" s="174"/>
      <c r="AE9128" s="170"/>
      <c r="AF9128" s="170"/>
      <c r="AI9128" s="170"/>
      <c r="AJ9128" s="170"/>
      <c r="AK9128" s="170"/>
      <c r="AL9128" s="170"/>
      <c r="AM9128" s="170"/>
      <c r="AN9128" s="170"/>
    </row>
    <row r="9129" spans="1:40" ht="52.5" customHeight="1" x14ac:dyDescent="0.2">
      <c r="A9129" s="170"/>
      <c r="B9129" s="170"/>
      <c r="C9129" s="170"/>
      <c r="D9129" s="170"/>
      <c r="E9129" s="170"/>
      <c r="F9129" s="170"/>
      <c r="G9129" s="170"/>
      <c r="H9129" s="170"/>
      <c r="I9129" s="170"/>
      <c r="J9129" s="170"/>
      <c r="K9129" s="170"/>
      <c r="L9129" s="170"/>
      <c r="M9129" s="170"/>
      <c r="N9129" s="170"/>
      <c r="O9129" s="170"/>
      <c r="P9129" s="170"/>
      <c r="Q9129" s="170"/>
      <c r="R9129" s="170"/>
      <c r="S9129" s="170"/>
      <c r="T9129" s="170"/>
      <c r="U9129" s="170"/>
      <c r="V9129" s="170"/>
      <c r="W9129" s="170"/>
      <c r="X9129" s="174"/>
      <c r="Y9129" s="170"/>
      <c r="Z9129" s="170"/>
      <c r="AA9129" s="170"/>
      <c r="AB9129" s="170"/>
      <c r="AC9129" s="170"/>
      <c r="AD9129" s="174"/>
      <c r="AE9129" s="170"/>
      <c r="AF9129" s="170"/>
      <c r="AI9129" s="170"/>
      <c r="AJ9129" s="170"/>
      <c r="AK9129" s="170"/>
      <c r="AL9129" s="170"/>
      <c r="AM9129" s="170"/>
      <c r="AN9129" s="170"/>
    </row>
    <row r="9130" spans="1:40" ht="52.5" customHeight="1" x14ac:dyDescent="0.2">
      <c r="A9130" s="170"/>
      <c r="B9130" s="170"/>
      <c r="C9130" s="170"/>
      <c r="D9130" s="170"/>
      <c r="E9130" s="170"/>
      <c r="F9130" s="170"/>
      <c r="G9130" s="170"/>
      <c r="H9130" s="170"/>
      <c r="I9130" s="170"/>
      <c r="J9130" s="170"/>
      <c r="K9130" s="170"/>
      <c r="L9130" s="170"/>
      <c r="M9130" s="170"/>
      <c r="N9130" s="170"/>
      <c r="O9130" s="170"/>
      <c r="P9130" s="170"/>
      <c r="Q9130" s="170"/>
      <c r="R9130" s="170"/>
      <c r="S9130" s="170"/>
      <c r="T9130" s="170"/>
      <c r="U9130" s="170"/>
      <c r="V9130" s="170"/>
      <c r="W9130" s="170"/>
      <c r="X9130" s="174"/>
      <c r="Y9130" s="170"/>
      <c r="Z9130" s="170"/>
      <c r="AA9130" s="170"/>
      <c r="AB9130" s="170"/>
      <c r="AC9130" s="170"/>
      <c r="AD9130" s="174"/>
      <c r="AE9130" s="170"/>
      <c r="AF9130" s="170"/>
      <c r="AI9130" s="170"/>
      <c r="AJ9130" s="170"/>
      <c r="AK9130" s="170"/>
      <c r="AL9130" s="170"/>
      <c r="AM9130" s="170"/>
      <c r="AN9130" s="170"/>
    </row>
    <row r="9131" spans="1:40" ht="52.5" customHeight="1" x14ac:dyDescent="0.2">
      <c r="A9131" s="170"/>
      <c r="B9131" s="170"/>
      <c r="C9131" s="170"/>
      <c r="D9131" s="170"/>
      <c r="E9131" s="170"/>
      <c r="F9131" s="170"/>
      <c r="G9131" s="170"/>
      <c r="H9131" s="170"/>
      <c r="I9131" s="170"/>
      <c r="J9131" s="170"/>
      <c r="K9131" s="170"/>
      <c r="L9131" s="170"/>
      <c r="M9131" s="170"/>
      <c r="N9131" s="170"/>
      <c r="O9131" s="170"/>
      <c r="P9131" s="170"/>
      <c r="Q9131" s="170"/>
      <c r="R9131" s="170"/>
      <c r="S9131" s="170"/>
      <c r="T9131" s="170"/>
      <c r="U9131" s="170"/>
      <c r="V9131" s="170"/>
      <c r="W9131" s="170"/>
      <c r="X9131" s="174"/>
      <c r="Y9131" s="170"/>
      <c r="Z9131" s="170"/>
      <c r="AA9131" s="170"/>
      <c r="AB9131" s="170"/>
      <c r="AC9131" s="170"/>
      <c r="AD9131" s="174"/>
      <c r="AE9131" s="170"/>
      <c r="AF9131" s="170"/>
      <c r="AI9131" s="170"/>
      <c r="AJ9131" s="170"/>
      <c r="AK9131" s="170"/>
      <c r="AL9131" s="170"/>
      <c r="AM9131" s="170"/>
      <c r="AN9131" s="170"/>
    </row>
    <row r="9132" spans="1:40" ht="52.5" customHeight="1" x14ac:dyDescent="0.2">
      <c r="A9132" s="170"/>
      <c r="B9132" s="170"/>
      <c r="C9132" s="170"/>
      <c r="D9132" s="170"/>
      <c r="E9132" s="170"/>
      <c r="F9132" s="170"/>
      <c r="G9132" s="170"/>
      <c r="H9132" s="170"/>
      <c r="I9132" s="170"/>
      <c r="J9132" s="170"/>
      <c r="K9132" s="170"/>
      <c r="L9132" s="170"/>
      <c r="M9132" s="170"/>
      <c r="N9132" s="170"/>
      <c r="O9132" s="170"/>
      <c r="P9132" s="170"/>
      <c r="Q9132" s="170"/>
      <c r="R9132" s="170"/>
      <c r="S9132" s="170"/>
      <c r="T9132" s="170"/>
      <c r="U9132" s="170"/>
      <c r="V9132" s="170"/>
      <c r="W9132" s="170"/>
      <c r="X9132" s="174"/>
      <c r="Y9132" s="170"/>
      <c r="Z9132" s="170"/>
      <c r="AA9132" s="170"/>
      <c r="AB9132" s="170"/>
      <c r="AC9132" s="170"/>
      <c r="AD9132" s="174"/>
      <c r="AE9132" s="170"/>
      <c r="AF9132" s="170"/>
      <c r="AI9132" s="170"/>
      <c r="AJ9132" s="170"/>
      <c r="AK9132" s="170"/>
      <c r="AL9132" s="170"/>
      <c r="AM9132" s="170"/>
      <c r="AN9132" s="170"/>
    </row>
    <row r="9133" spans="1:40" ht="52.5" customHeight="1" x14ac:dyDescent="0.2">
      <c r="A9133" s="170"/>
      <c r="B9133" s="170"/>
      <c r="C9133" s="170"/>
      <c r="D9133" s="170"/>
      <c r="E9133" s="170"/>
      <c r="F9133" s="170"/>
      <c r="G9133" s="170"/>
      <c r="H9133" s="170"/>
      <c r="I9133" s="170"/>
      <c r="J9133" s="170"/>
      <c r="K9133" s="170"/>
      <c r="L9133" s="170"/>
      <c r="M9133" s="170"/>
      <c r="N9133" s="170"/>
      <c r="O9133" s="170"/>
      <c r="P9133" s="170"/>
      <c r="Q9133" s="170"/>
      <c r="R9133" s="170"/>
      <c r="S9133" s="170"/>
      <c r="T9133" s="170"/>
      <c r="U9133" s="170"/>
      <c r="V9133" s="170"/>
      <c r="W9133" s="170"/>
      <c r="X9133" s="174"/>
      <c r="Y9133" s="170"/>
      <c r="Z9133" s="170"/>
      <c r="AA9133" s="170"/>
      <c r="AB9133" s="170"/>
      <c r="AC9133" s="170"/>
      <c r="AD9133" s="174"/>
      <c r="AE9133" s="170"/>
      <c r="AF9133" s="170"/>
      <c r="AI9133" s="170"/>
      <c r="AJ9133" s="170"/>
      <c r="AK9133" s="170"/>
      <c r="AL9133" s="170"/>
      <c r="AM9133" s="170"/>
      <c r="AN9133" s="170"/>
    </row>
    <row r="9134" spans="1:40" ht="52.5" customHeight="1" x14ac:dyDescent="0.2">
      <c r="A9134" s="170"/>
      <c r="B9134" s="170"/>
      <c r="C9134" s="170"/>
      <c r="D9134" s="170"/>
      <c r="E9134" s="170"/>
      <c r="F9134" s="170"/>
      <c r="G9134" s="170"/>
      <c r="H9134" s="170"/>
      <c r="I9134" s="170"/>
      <c r="J9134" s="170"/>
      <c r="K9134" s="170"/>
      <c r="L9134" s="170"/>
      <c r="M9134" s="170"/>
      <c r="N9134" s="170"/>
      <c r="O9134" s="170"/>
      <c r="P9134" s="170"/>
      <c r="Q9134" s="170"/>
      <c r="R9134" s="170"/>
      <c r="S9134" s="170"/>
      <c r="T9134" s="170"/>
      <c r="U9134" s="170"/>
      <c r="V9134" s="170"/>
      <c r="W9134" s="170"/>
      <c r="X9134" s="174"/>
      <c r="Y9134" s="170"/>
      <c r="Z9134" s="170"/>
      <c r="AA9134" s="170"/>
      <c r="AB9134" s="170"/>
      <c r="AC9134" s="170"/>
      <c r="AD9134" s="174"/>
      <c r="AE9134" s="170"/>
      <c r="AF9134" s="170"/>
      <c r="AI9134" s="170"/>
      <c r="AJ9134" s="170"/>
      <c r="AK9134" s="170"/>
      <c r="AL9134" s="170"/>
      <c r="AM9134" s="170"/>
      <c r="AN9134" s="170"/>
    </row>
    <row r="9135" spans="1:40" ht="52.5" customHeight="1" x14ac:dyDescent="0.2">
      <c r="A9135" s="170"/>
      <c r="B9135" s="170"/>
      <c r="C9135" s="170"/>
      <c r="D9135" s="170"/>
      <c r="E9135" s="170"/>
      <c r="F9135" s="170"/>
      <c r="G9135" s="170"/>
      <c r="H9135" s="170"/>
      <c r="I9135" s="170"/>
      <c r="J9135" s="170"/>
      <c r="K9135" s="170"/>
      <c r="L9135" s="170"/>
      <c r="M9135" s="170"/>
      <c r="N9135" s="170"/>
      <c r="O9135" s="170"/>
      <c r="P9135" s="170"/>
      <c r="Q9135" s="170"/>
      <c r="R9135" s="170"/>
      <c r="S9135" s="170"/>
      <c r="T9135" s="170"/>
      <c r="U9135" s="170"/>
      <c r="V9135" s="170"/>
      <c r="W9135" s="170"/>
      <c r="X9135" s="174"/>
      <c r="Y9135" s="170"/>
      <c r="Z9135" s="170"/>
      <c r="AA9135" s="170"/>
      <c r="AB9135" s="170"/>
      <c r="AC9135" s="170"/>
      <c r="AD9135" s="174"/>
      <c r="AE9135" s="170"/>
      <c r="AF9135" s="170"/>
      <c r="AI9135" s="170"/>
      <c r="AJ9135" s="170"/>
      <c r="AK9135" s="170"/>
      <c r="AL9135" s="170"/>
      <c r="AM9135" s="170"/>
      <c r="AN9135" s="170"/>
    </row>
    <row r="9136" spans="1:40" ht="52.5" customHeight="1" x14ac:dyDescent="0.2">
      <c r="A9136" s="170"/>
      <c r="B9136" s="170"/>
      <c r="C9136" s="170"/>
      <c r="D9136" s="170"/>
      <c r="E9136" s="170"/>
      <c r="F9136" s="170"/>
      <c r="G9136" s="170"/>
      <c r="H9136" s="170"/>
      <c r="I9136" s="170"/>
      <c r="J9136" s="170"/>
      <c r="K9136" s="170"/>
      <c r="L9136" s="170"/>
      <c r="M9136" s="170"/>
      <c r="N9136" s="170"/>
      <c r="O9136" s="170"/>
      <c r="P9136" s="170"/>
      <c r="Q9136" s="170"/>
      <c r="R9136" s="170"/>
      <c r="S9136" s="170"/>
      <c r="T9136" s="170"/>
      <c r="U9136" s="170"/>
      <c r="V9136" s="170"/>
      <c r="W9136" s="170"/>
      <c r="X9136" s="174"/>
      <c r="Y9136" s="170"/>
      <c r="Z9136" s="170"/>
      <c r="AA9136" s="170"/>
      <c r="AB9136" s="170"/>
      <c r="AC9136" s="170"/>
      <c r="AD9136" s="174"/>
      <c r="AE9136" s="170"/>
      <c r="AF9136" s="170"/>
      <c r="AI9136" s="170"/>
      <c r="AJ9136" s="170"/>
      <c r="AK9136" s="170"/>
      <c r="AL9136" s="170"/>
      <c r="AM9136" s="170"/>
      <c r="AN9136" s="170"/>
    </row>
    <row r="9137" spans="1:40" ht="52.5" customHeight="1" x14ac:dyDescent="0.2">
      <c r="A9137" s="170"/>
      <c r="B9137" s="170"/>
      <c r="C9137" s="170"/>
      <c r="D9137" s="170"/>
      <c r="E9137" s="170"/>
      <c r="F9137" s="170"/>
      <c r="G9137" s="170"/>
      <c r="H9137" s="170"/>
      <c r="I9137" s="170"/>
      <c r="J9137" s="170"/>
      <c r="K9137" s="170"/>
      <c r="L9137" s="170"/>
      <c r="M9137" s="170"/>
      <c r="N9137" s="170"/>
      <c r="O9137" s="170"/>
      <c r="P9137" s="170"/>
      <c r="Q9137" s="170"/>
      <c r="R9137" s="170"/>
      <c r="S9137" s="170"/>
      <c r="T9137" s="170"/>
      <c r="U9137" s="170"/>
      <c r="V9137" s="170"/>
      <c r="W9137" s="170"/>
      <c r="X9137" s="174"/>
      <c r="Y9137" s="170"/>
      <c r="Z9137" s="170"/>
      <c r="AA9137" s="170"/>
      <c r="AB9137" s="170"/>
      <c r="AC9137" s="170"/>
      <c r="AD9137" s="174"/>
      <c r="AE9137" s="170"/>
      <c r="AF9137" s="170"/>
      <c r="AI9137" s="170"/>
      <c r="AJ9137" s="170"/>
      <c r="AK9137" s="170"/>
      <c r="AL9137" s="170"/>
      <c r="AM9137" s="170"/>
      <c r="AN9137" s="170"/>
    </row>
    <row r="9138" spans="1:40" ht="52.5" customHeight="1" x14ac:dyDescent="0.2">
      <c r="A9138" s="170"/>
      <c r="B9138" s="170"/>
      <c r="C9138" s="170"/>
      <c r="D9138" s="170"/>
      <c r="E9138" s="170"/>
      <c r="F9138" s="170"/>
      <c r="G9138" s="170"/>
      <c r="H9138" s="170"/>
      <c r="I9138" s="170"/>
      <c r="J9138" s="170"/>
      <c r="K9138" s="170"/>
      <c r="L9138" s="170"/>
      <c r="M9138" s="170"/>
      <c r="N9138" s="170"/>
      <c r="O9138" s="170"/>
      <c r="P9138" s="170"/>
      <c r="Q9138" s="170"/>
      <c r="R9138" s="170"/>
      <c r="S9138" s="170"/>
      <c r="T9138" s="170"/>
      <c r="U9138" s="170"/>
      <c r="V9138" s="170"/>
      <c r="W9138" s="170"/>
      <c r="X9138" s="174"/>
      <c r="Y9138" s="170"/>
      <c r="Z9138" s="170"/>
      <c r="AA9138" s="170"/>
      <c r="AB9138" s="170"/>
      <c r="AC9138" s="170"/>
      <c r="AD9138" s="174"/>
      <c r="AE9138" s="170"/>
      <c r="AF9138" s="170"/>
      <c r="AI9138" s="170"/>
      <c r="AJ9138" s="170"/>
      <c r="AK9138" s="170"/>
      <c r="AL9138" s="170"/>
      <c r="AM9138" s="170"/>
      <c r="AN9138" s="170"/>
    </row>
    <row r="9139" spans="1:40" ht="52.5" customHeight="1" x14ac:dyDescent="0.2">
      <c r="A9139" s="170"/>
      <c r="B9139" s="170"/>
      <c r="C9139" s="170"/>
      <c r="D9139" s="170"/>
      <c r="E9139" s="170"/>
      <c r="F9139" s="170"/>
      <c r="G9139" s="170"/>
      <c r="H9139" s="170"/>
      <c r="I9139" s="170"/>
      <c r="J9139" s="170"/>
      <c r="K9139" s="170"/>
      <c r="L9139" s="170"/>
      <c r="M9139" s="170"/>
      <c r="N9139" s="170"/>
      <c r="O9139" s="170"/>
      <c r="P9139" s="170"/>
      <c r="Q9139" s="170"/>
      <c r="R9139" s="170"/>
      <c r="S9139" s="170"/>
      <c r="T9139" s="170"/>
      <c r="U9139" s="170"/>
      <c r="V9139" s="170"/>
      <c r="W9139" s="170"/>
      <c r="X9139" s="174"/>
      <c r="Y9139" s="170"/>
      <c r="Z9139" s="170"/>
      <c r="AA9139" s="170"/>
      <c r="AB9139" s="170"/>
      <c r="AC9139" s="170"/>
      <c r="AD9139" s="174"/>
      <c r="AE9139" s="170"/>
      <c r="AF9139" s="170"/>
      <c r="AI9139" s="170"/>
      <c r="AJ9139" s="170"/>
      <c r="AK9139" s="170"/>
      <c r="AL9139" s="170"/>
      <c r="AM9139" s="170"/>
      <c r="AN9139" s="170"/>
    </row>
    <row r="9140" spans="1:40" ht="52.5" customHeight="1" x14ac:dyDescent="0.2">
      <c r="A9140" s="170"/>
      <c r="B9140" s="170"/>
      <c r="C9140" s="170"/>
      <c r="D9140" s="170"/>
      <c r="E9140" s="170"/>
      <c r="F9140" s="170"/>
      <c r="G9140" s="170"/>
      <c r="H9140" s="170"/>
      <c r="I9140" s="170"/>
      <c r="J9140" s="170"/>
      <c r="K9140" s="170"/>
      <c r="L9140" s="170"/>
      <c r="M9140" s="170"/>
      <c r="N9140" s="170"/>
      <c r="O9140" s="170"/>
      <c r="P9140" s="170"/>
      <c r="Q9140" s="170"/>
      <c r="R9140" s="170"/>
      <c r="S9140" s="170"/>
      <c r="T9140" s="170"/>
      <c r="U9140" s="170"/>
      <c r="V9140" s="170"/>
      <c r="W9140" s="170"/>
      <c r="X9140" s="174"/>
      <c r="Y9140" s="170"/>
      <c r="Z9140" s="170"/>
      <c r="AA9140" s="170"/>
      <c r="AB9140" s="170"/>
      <c r="AC9140" s="170"/>
      <c r="AD9140" s="174"/>
      <c r="AE9140" s="170"/>
      <c r="AF9140" s="170"/>
      <c r="AI9140" s="170"/>
      <c r="AJ9140" s="170"/>
      <c r="AK9140" s="170"/>
      <c r="AL9140" s="170"/>
      <c r="AM9140" s="170"/>
      <c r="AN9140" s="170"/>
    </row>
    <row r="9141" spans="1:40" ht="52.5" customHeight="1" x14ac:dyDescent="0.2">
      <c r="A9141" s="170"/>
      <c r="B9141" s="170"/>
      <c r="C9141" s="170"/>
      <c r="D9141" s="170"/>
      <c r="E9141" s="170"/>
      <c r="F9141" s="170"/>
      <c r="G9141" s="170"/>
      <c r="H9141" s="170"/>
      <c r="I9141" s="170"/>
      <c r="J9141" s="170"/>
      <c r="K9141" s="170"/>
      <c r="L9141" s="170"/>
      <c r="M9141" s="170"/>
      <c r="N9141" s="170"/>
      <c r="O9141" s="170"/>
      <c r="P9141" s="170"/>
      <c r="Q9141" s="170"/>
      <c r="R9141" s="170"/>
      <c r="S9141" s="170"/>
      <c r="T9141" s="170"/>
      <c r="U9141" s="170"/>
      <c r="V9141" s="170"/>
      <c r="W9141" s="170"/>
      <c r="X9141" s="174"/>
      <c r="Y9141" s="170"/>
      <c r="Z9141" s="170"/>
      <c r="AA9141" s="170"/>
      <c r="AB9141" s="170"/>
      <c r="AC9141" s="170"/>
      <c r="AD9141" s="174"/>
      <c r="AE9141" s="170"/>
      <c r="AF9141" s="170"/>
      <c r="AI9141" s="170"/>
      <c r="AJ9141" s="170"/>
      <c r="AK9141" s="170"/>
      <c r="AL9141" s="170"/>
      <c r="AM9141" s="170"/>
      <c r="AN9141" s="170"/>
    </row>
    <row r="9142" spans="1:40" ht="52.5" customHeight="1" x14ac:dyDescent="0.2">
      <c r="A9142" s="170"/>
      <c r="B9142" s="170"/>
      <c r="C9142" s="170"/>
      <c r="D9142" s="170"/>
      <c r="E9142" s="170"/>
      <c r="F9142" s="170"/>
      <c r="G9142" s="170"/>
      <c r="H9142" s="170"/>
      <c r="I9142" s="170"/>
      <c r="J9142" s="170"/>
      <c r="K9142" s="170"/>
      <c r="L9142" s="170"/>
      <c r="M9142" s="170"/>
      <c r="N9142" s="170"/>
      <c r="O9142" s="170"/>
      <c r="P9142" s="170"/>
      <c r="Q9142" s="170"/>
      <c r="R9142" s="170"/>
      <c r="S9142" s="170"/>
      <c r="T9142" s="170"/>
      <c r="U9142" s="170"/>
      <c r="V9142" s="170"/>
      <c r="W9142" s="170"/>
      <c r="X9142" s="174"/>
      <c r="Y9142" s="170"/>
      <c r="Z9142" s="170"/>
      <c r="AA9142" s="170"/>
      <c r="AB9142" s="170"/>
      <c r="AC9142" s="170"/>
      <c r="AD9142" s="174"/>
      <c r="AE9142" s="170"/>
      <c r="AF9142" s="170"/>
      <c r="AI9142" s="170"/>
      <c r="AJ9142" s="170"/>
      <c r="AK9142" s="170"/>
      <c r="AL9142" s="170"/>
      <c r="AM9142" s="170"/>
      <c r="AN9142" s="170"/>
    </row>
    <row r="9143" spans="1:40" ht="52.5" customHeight="1" x14ac:dyDescent="0.2">
      <c r="A9143" s="170"/>
      <c r="B9143" s="170"/>
      <c r="C9143" s="170"/>
      <c r="D9143" s="170"/>
      <c r="E9143" s="170"/>
      <c r="F9143" s="170"/>
      <c r="G9143" s="170"/>
      <c r="H9143" s="170"/>
      <c r="I9143" s="170"/>
      <c r="J9143" s="170"/>
      <c r="K9143" s="170"/>
      <c r="L9143" s="170"/>
      <c r="M9143" s="170"/>
      <c r="N9143" s="170"/>
      <c r="O9143" s="170"/>
      <c r="P9143" s="170"/>
      <c r="Q9143" s="170"/>
      <c r="R9143" s="170"/>
      <c r="S9143" s="170"/>
      <c r="T9143" s="170"/>
      <c r="U9143" s="170"/>
      <c r="V9143" s="170"/>
      <c r="W9143" s="170"/>
      <c r="X9143" s="174"/>
      <c r="Y9143" s="170"/>
      <c r="Z9143" s="170"/>
      <c r="AA9143" s="170"/>
      <c r="AB9143" s="170"/>
      <c r="AC9143" s="170"/>
      <c r="AD9143" s="174"/>
      <c r="AE9143" s="170"/>
      <c r="AF9143" s="170"/>
      <c r="AI9143" s="170"/>
      <c r="AJ9143" s="170"/>
      <c r="AK9143" s="170"/>
      <c r="AL9143" s="170"/>
      <c r="AM9143" s="170"/>
      <c r="AN9143" s="170"/>
    </row>
    <row r="9144" spans="1:40" ht="52.5" customHeight="1" x14ac:dyDescent="0.2">
      <c r="A9144" s="170"/>
      <c r="B9144" s="170"/>
      <c r="C9144" s="170"/>
      <c r="D9144" s="170"/>
      <c r="E9144" s="170"/>
      <c r="F9144" s="170"/>
      <c r="G9144" s="170"/>
      <c r="H9144" s="170"/>
      <c r="I9144" s="170"/>
      <c r="J9144" s="170"/>
      <c r="K9144" s="170"/>
      <c r="L9144" s="170"/>
      <c r="M9144" s="170"/>
      <c r="N9144" s="170"/>
      <c r="O9144" s="170"/>
      <c r="P9144" s="170"/>
      <c r="Q9144" s="170"/>
      <c r="R9144" s="170"/>
      <c r="S9144" s="170"/>
      <c r="T9144" s="170"/>
      <c r="U9144" s="170"/>
      <c r="V9144" s="170"/>
      <c r="W9144" s="170"/>
      <c r="X9144" s="174"/>
      <c r="Y9144" s="170"/>
      <c r="Z9144" s="170"/>
      <c r="AA9144" s="170"/>
      <c r="AB9144" s="170"/>
      <c r="AC9144" s="170"/>
      <c r="AD9144" s="174"/>
      <c r="AE9144" s="170"/>
      <c r="AF9144" s="170"/>
      <c r="AI9144" s="170"/>
      <c r="AJ9144" s="170"/>
      <c r="AK9144" s="170"/>
      <c r="AL9144" s="170"/>
      <c r="AM9144" s="170"/>
      <c r="AN9144" s="170"/>
    </row>
    <row r="9145" spans="1:40" ht="52.5" customHeight="1" x14ac:dyDescent="0.2">
      <c r="A9145" s="170"/>
      <c r="B9145" s="170"/>
      <c r="C9145" s="170"/>
      <c r="D9145" s="170"/>
      <c r="E9145" s="170"/>
      <c r="F9145" s="170"/>
      <c r="G9145" s="170"/>
      <c r="H9145" s="170"/>
      <c r="I9145" s="170"/>
      <c r="J9145" s="170"/>
      <c r="K9145" s="170"/>
      <c r="L9145" s="170"/>
      <c r="M9145" s="170"/>
      <c r="N9145" s="170"/>
      <c r="O9145" s="170"/>
      <c r="P9145" s="170"/>
      <c r="Q9145" s="170"/>
      <c r="R9145" s="170"/>
      <c r="S9145" s="170"/>
      <c r="T9145" s="170"/>
      <c r="U9145" s="170"/>
      <c r="V9145" s="170"/>
      <c r="W9145" s="170"/>
      <c r="X9145" s="174"/>
      <c r="Y9145" s="170"/>
      <c r="Z9145" s="170"/>
      <c r="AA9145" s="170"/>
      <c r="AB9145" s="170"/>
      <c r="AC9145" s="170"/>
      <c r="AD9145" s="174"/>
      <c r="AE9145" s="170"/>
      <c r="AF9145" s="170"/>
      <c r="AI9145" s="170"/>
      <c r="AJ9145" s="170"/>
      <c r="AK9145" s="170"/>
      <c r="AL9145" s="170"/>
      <c r="AM9145" s="170"/>
      <c r="AN9145" s="170"/>
    </row>
    <row r="9146" spans="1:40" ht="52.5" customHeight="1" x14ac:dyDescent="0.2">
      <c r="A9146" s="170"/>
      <c r="B9146" s="170"/>
      <c r="C9146" s="170"/>
      <c r="D9146" s="170"/>
      <c r="E9146" s="170"/>
      <c r="F9146" s="170"/>
      <c r="G9146" s="170"/>
      <c r="H9146" s="170"/>
      <c r="I9146" s="170"/>
      <c r="J9146" s="170"/>
      <c r="K9146" s="170"/>
      <c r="L9146" s="170"/>
      <c r="M9146" s="170"/>
      <c r="N9146" s="170"/>
      <c r="O9146" s="170"/>
      <c r="P9146" s="170"/>
      <c r="Q9146" s="170"/>
      <c r="R9146" s="170"/>
      <c r="S9146" s="170"/>
      <c r="T9146" s="170"/>
      <c r="U9146" s="170"/>
      <c r="V9146" s="170"/>
      <c r="W9146" s="170"/>
      <c r="X9146" s="174"/>
      <c r="Y9146" s="170"/>
      <c r="Z9146" s="170"/>
      <c r="AA9146" s="170"/>
      <c r="AB9146" s="170"/>
      <c r="AC9146" s="170"/>
      <c r="AD9146" s="174"/>
      <c r="AE9146" s="170"/>
      <c r="AF9146" s="170"/>
      <c r="AI9146" s="170"/>
      <c r="AJ9146" s="170"/>
      <c r="AK9146" s="170"/>
      <c r="AL9146" s="170"/>
      <c r="AM9146" s="170"/>
      <c r="AN9146" s="170"/>
    </row>
    <row r="9147" spans="1:40" ht="52.5" customHeight="1" x14ac:dyDescent="0.2">
      <c r="A9147" s="170"/>
      <c r="B9147" s="170"/>
      <c r="C9147" s="170"/>
      <c r="D9147" s="170"/>
      <c r="E9147" s="170"/>
      <c r="F9147" s="170"/>
      <c r="G9147" s="170"/>
      <c r="H9147" s="170"/>
      <c r="I9147" s="170"/>
      <c r="J9147" s="170"/>
      <c r="K9147" s="170"/>
      <c r="L9147" s="170"/>
      <c r="M9147" s="170"/>
      <c r="N9147" s="170"/>
      <c r="O9147" s="170"/>
      <c r="P9147" s="170"/>
      <c r="Q9147" s="170"/>
      <c r="R9147" s="170"/>
      <c r="S9147" s="170"/>
      <c r="T9147" s="170"/>
      <c r="U9147" s="170"/>
      <c r="V9147" s="170"/>
      <c r="W9147" s="170"/>
      <c r="X9147" s="174"/>
      <c r="Y9147" s="170"/>
      <c r="Z9147" s="170"/>
      <c r="AA9147" s="170"/>
      <c r="AB9147" s="170"/>
      <c r="AC9147" s="170"/>
      <c r="AD9147" s="174"/>
      <c r="AE9147" s="170"/>
      <c r="AF9147" s="170"/>
      <c r="AI9147" s="170"/>
      <c r="AJ9147" s="170"/>
      <c r="AK9147" s="170"/>
      <c r="AL9147" s="170"/>
      <c r="AM9147" s="170"/>
      <c r="AN9147" s="170"/>
    </row>
    <row r="9148" spans="1:40" ht="52.5" customHeight="1" x14ac:dyDescent="0.2">
      <c r="A9148" s="170"/>
      <c r="B9148" s="170"/>
      <c r="C9148" s="170"/>
      <c r="D9148" s="170"/>
      <c r="E9148" s="170"/>
      <c r="F9148" s="170"/>
      <c r="G9148" s="170"/>
      <c r="H9148" s="170"/>
      <c r="I9148" s="170"/>
      <c r="J9148" s="170"/>
      <c r="K9148" s="170"/>
      <c r="L9148" s="170"/>
      <c r="M9148" s="170"/>
      <c r="N9148" s="170"/>
      <c r="O9148" s="170"/>
      <c r="P9148" s="170"/>
      <c r="Q9148" s="170"/>
      <c r="R9148" s="170"/>
      <c r="S9148" s="170"/>
      <c r="T9148" s="170"/>
      <c r="U9148" s="170"/>
      <c r="V9148" s="170"/>
      <c r="W9148" s="170"/>
      <c r="X9148" s="174"/>
      <c r="Y9148" s="170"/>
      <c r="Z9148" s="170"/>
      <c r="AA9148" s="170"/>
      <c r="AB9148" s="170"/>
      <c r="AC9148" s="170"/>
      <c r="AD9148" s="174"/>
      <c r="AE9148" s="170"/>
      <c r="AF9148" s="170"/>
      <c r="AI9148" s="170"/>
      <c r="AJ9148" s="170"/>
      <c r="AK9148" s="170"/>
      <c r="AL9148" s="170"/>
      <c r="AM9148" s="170"/>
      <c r="AN9148" s="170"/>
    </row>
    <row r="9149" spans="1:40" ht="52.5" customHeight="1" x14ac:dyDescent="0.2">
      <c r="A9149" s="170"/>
      <c r="B9149" s="170"/>
      <c r="C9149" s="170"/>
      <c r="D9149" s="170"/>
      <c r="E9149" s="170"/>
      <c r="F9149" s="170"/>
      <c r="G9149" s="170"/>
      <c r="H9149" s="170"/>
      <c r="I9149" s="170"/>
      <c r="J9149" s="170"/>
      <c r="K9149" s="170"/>
      <c r="L9149" s="170"/>
      <c r="M9149" s="170"/>
      <c r="N9149" s="170"/>
      <c r="O9149" s="170"/>
      <c r="P9149" s="170"/>
      <c r="Q9149" s="170"/>
      <c r="R9149" s="170"/>
      <c r="S9149" s="170"/>
      <c r="T9149" s="170"/>
      <c r="U9149" s="170"/>
      <c r="V9149" s="170"/>
      <c r="W9149" s="170"/>
      <c r="X9149" s="174"/>
      <c r="Y9149" s="170"/>
      <c r="Z9149" s="170"/>
      <c r="AA9149" s="170"/>
      <c r="AB9149" s="170"/>
      <c r="AC9149" s="170"/>
      <c r="AD9149" s="174"/>
      <c r="AE9149" s="170"/>
      <c r="AF9149" s="170"/>
      <c r="AI9149" s="170"/>
      <c r="AJ9149" s="170"/>
      <c r="AK9149" s="170"/>
      <c r="AL9149" s="170"/>
      <c r="AM9149" s="170"/>
      <c r="AN9149" s="170"/>
    </row>
    <row r="9150" spans="1:40" ht="52.5" customHeight="1" x14ac:dyDescent="0.2">
      <c r="A9150" s="170"/>
      <c r="B9150" s="170"/>
      <c r="C9150" s="170"/>
      <c r="D9150" s="170"/>
      <c r="E9150" s="170"/>
      <c r="F9150" s="170"/>
      <c r="G9150" s="170"/>
      <c r="H9150" s="170"/>
      <c r="I9150" s="170"/>
      <c r="J9150" s="170"/>
      <c r="K9150" s="170"/>
      <c r="L9150" s="170"/>
      <c r="M9150" s="170"/>
      <c r="N9150" s="170"/>
      <c r="O9150" s="170"/>
      <c r="P9150" s="170"/>
      <c r="Q9150" s="170"/>
      <c r="R9150" s="170"/>
      <c r="S9150" s="170"/>
      <c r="T9150" s="170"/>
      <c r="U9150" s="170"/>
      <c r="V9150" s="170"/>
      <c r="W9150" s="170"/>
      <c r="X9150" s="174"/>
      <c r="Y9150" s="170"/>
      <c r="Z9150" s="170"/>
      <c r="AA9150" s="170"/>
      <c r="AB9150" s="170"/>
      <c r="AC9150" s="170"/>
      <c r="AD9150" s="174"/>
      <c r="AE9150" s="170"/>
      <c r="AF9150" s="170"/>
      <c r="AI9150" s="170"/>
      <c r="AJ9150" s="170"/>
      <c r="AK9150" s="170"/>
      <c r="AL9150" s="170"/>
      <c r="AM9150" s="170"/>
      <c r="AN9150" s="170"/>
    </row>
    <row r="9151" spans="1:40" ht="52.5" customHeight="1" x14ac:dyDescent="0.2">
      <c r="A9151" s="170"/>
      <c r="B9151" s="170"/>
      <c r="C9151" s="170"/>
      <c r="D9151" s="170"/>
      <c r="E9151" s="170"/>
      <c r="F9151" s="170"/>
      <c r="G9151" s="170"/>
      <c r="H9151" s="170"/>
      <c r="I9151" s="170"/>
      <c r="J9151" s="170"/>
      <c r="K9151" s="170"/>
      <c r="L9151" s="170"/>
      <c r="M9151" s="170"/>
      <c r="N9151" s="170"/>
      <c r="O9151" s="170"/>
      <c r="P9151" s="170"/>
      <c r="Q9151" s="170"/>
      <c r="R9151" s="170"/>
      <c r="S9151" s="170"/>
      <c r="T9151" s="170"/>
      <c r="U9151" s="170"/>
      <c r="V9151" s="170"/>
      <c r="W9151" s="170"/>
      <c r="X9151" s="174"/>
      <c r="Y9151" s="170"/>
      <c r="Z9151" s="170"/>
      <c r="AA9151" s="170"/>
      <c r="AB9151" s="170"/>
      <c r="AC9151" s="170"/>
      <c r="AD9151" s="174"/>
      <c r="AE9151" s="170"/>
      <c r="AF9151" s="170"/>
      <c r="AI9151" s="170"/>
      <c r="AJ9151" s="170"/>
      <c r="AK9151" s="170"/>
      <c r="AL9151" s="170"/>
      <c r="AM9151" s="170"/>
      <c r="AN9151" s="170"/>
    </row>
    <row r="9152" spans="1:40" ht="52.5" customHeight="1" x14ac:dyDescent="0.2">
      <c r="A9152" s="170"/>
      <c r="B9152" s="170"/>
      <c r="C9152" s="170"/>
      <c r="D9152" s="170"/>
      <c r="E9152" s="170"/>
      <c r="F9152" s="170"/>
      <c r="G9152" s="170"/>
      <c r="H9152" s="170"/>
      <c r="I9152" s="170"/>
      <c r="J9152" s="170"/>
      <c r="K9152" s="170"/>
      <c r="L9152" s="170"/>
      <c r="M9152" s="170"/>
      <c r="N9152" s="170"/>
      <c r="O9152" s="170"/>
      <c r="P9152" s="170"/>
      <c r="Q9152" s="170"/>
      <c r="R9152" s="170"/>
      <c r="S9152" s="170"/>
      <c r="T9152" s="170"/>
      <c r="U9152" s="170"/>
      <c r="V9152" s="170"/>
      <c r="W9152" s="170"/>
      <c r="X9152" s="174"/>
      <c r="Y9152" s="170"/>
      <c r="Z9152" s="170"/>
      <c r="AA9152" s="170"/>
      <c r="AB9152" s="170"/>
      <c r="AC9152" s="170"/>
      <c r="AD9152" s="174"/>
      <c r="AE9152" s="170"/>
      <c r="AF9152" s="170"/>
      <c r="AI9152" s="170"/>
      <c r="AJ9152" s="170"/>
      <c r="AK9152" s="170"/>
      <c r="AL9152" s="170"/>
      <c r="AM9152" s="170"/>
      <c r="AN9152" s="170"/>
    </row>
    <row r="9153" spans="1:40" ht="52.5" customHeight="1" x14ac:dyDescent="0.2">
      <c r="A9153" s="170"/>
      <c r="B9153" s="170"/>
      <c r="C9153" s="170"/>
      <c r="D9153" s="170"/>
      <c r="E9153" s="170"/>
      <c r="F9153" s="170"/>
      <c r="G9153" s="170"/>
      <c r="H9153" s="170"/>
      <c r="I9153" s="170"/>
      <c r="J9153" s="170"/>
      <c r="K9153" s="170"/>
      <c r="L9153" s="170"/>
      <c r="M9153" s="170"/>
      <c r="N9153" s="170"/>
      <c r="O9153" s="170"/>
      <c r="P9153" s="170"/>
      <c r="Q9153" s="170"/>
      <c r="R9153" s="170"/>
      <c r="S9153" s="170"/>
      <c r="T9153" s="170"/>
      <c r="U9153" s="170"/>
      <c r="V9153" s="170"/>
      <c r="W9153" s="170"/>
      <c r="X9153" s="174"/>
      <c r="Y9153" s="170"/>
      <c r="Z9153" s="170"/>
      <c r="AA9153" s="170"/>
      <c r="AB9153" s="170"/>
      <c r="AC9153" s="170"/>
      <c r="AD9153" s="174"/>
      <c r="AE9153" s="170"/>
      <c r="AF9153" s="170"/>
      <c r="AI9153" s="170"/>
      <c r="AJ9153" s="170"/>
      <c r="AK9153" s="170"/>
      <c r="AL9153" s="170"/>
      <c r="AM9153" s="170"/>
      <c r="AN9153" s="170"/>
    </row>
    <row r="9154" spans="1:40" ht="52.5" customHeight="1" x14ac:dyDescent="0.2">
      <c r="A9154" s="170"/>
      <c r="B9154" s="170"/>
      <c r="C9154" s="170"/>
      <c r="D9154" s="170"/>
      <c r="E9154" s="170"/>
      <c r="F9154" s="170"/>
      <c r="G9154" s="170"/>
      <c r="H9154" s="170"/>
      <c r="I9154" s="170"/>
      <c r="J9154" s="170"/>
      <c r="K9154" s="170"/>
      <c r="L9154" s="170"/>
      <c r="M9154" s="170"/>
      <c r="N9154" s="170"/>
      <c r="O9154" s="170"/>
      <c r="P9154" s="170"/>
      <c r="Q9154" s="170"/>
      <c r="R9154" s="170"/>
      <c r="S9154" s="170"/>
      <c r="T9154" s="170"/>
      <c r="U9154" s="170"/>
      <c r="V9154" s="170"/>
      <c r="W9154" s="170"/>
      <c r="X9154" s="174"/>
      <c r="Y9154" s="170"/>
      <c r="Z9154" s="170"/>
      <c r="AA9154" s="170"/>
      <c r="AB9154" s="170"/>
      <c r="AC9154" s="170"/>
      <c r="AD9154" s="174"/>
      <c r="AE9154" s="170"/>
      <c r="AF9154" s="170"/>
      <c r="AI9154" s="170"/>
      <c r="AJ9154" s="170"/>
      <c r="AK9154" s="170"/>
      <c r="AL9154" s="170"/>
      <c r="AM9154" s="170"/>
      <c r="AN9154" s="170"/>
    </row>
    <row r="9155" spans="1:40" ht="52.5" customHeight="1" x14ac:dyDescent="0.2">
      <c r="A9155" s="170"/>
      <c r="B9155" s="170"/>
      <c r="C9155" s="170"/>
      <c r="D9155" s="170"/>
      <c r="E9155" s="170"/>
      <c r="F9155" s="170"/>
      <c r="G9155" s="170"/>
      <c r="H9155" s="170"/>
      <c r="I9155" s="170"/>
      <c r="J9155" s="170"/>
      <c r="K9155" s="170"/>
      <c r="L9155" s="170"/>
      <c r="M9155" s="170"/>
      <c r="N9155" s="170"/>
      <c r="O9155" s="170"/>
      <c r="P9155" s="170"/>
      <c r="Q9155" s="170"/>
      <c r="R9155" s="170"/>
      <c r="S9155" s="170"/>
      <c r="T9155" s="170"/>
      <c r="U9155" s="170"/>
      <c r="V9155" s="170"/>
      <c r="W9155" s="170"/>
      <c r="X9155" s="174"/>
      <c r="Y9155" s="170"/>
      <c r="Z9155" s="170"/>
      <c r="AA9155" s="170"/>
      <c r="AB9155" s="170"/>
      <c r="AC9155" s="170"/>
      <c r="AD9155" s="174"/>
      <c r="AE9155" s="170"/>
      <c r="AF9155" s="170"/>
      <c r="AI9155" s="170"/>
      <c r="AJ9155" s="170"/>
      <c r="AK9155" s="170"/>
      <c r="AL9155" s="170"/>
      <c r="AM9155" s="170"/>
      <c r="AN9155" s="170"/>
    </row>
    <row r="9156" spans="1:40" ht="52.5" customHeight="1" x14ac:dyDescent="0.2">
      <c r="A9156" s="170"/>
      <c r="B9156" s="170"/>
      <c r="C9156" s="170"/>
      <c r="D9156" s="170"/>
      <c r="E9156" s="170"/>
      <c r="F9156" s="170"/>
      <c r="G9156" s="170"/>
      <c r="H9156" s="170"/>
      <c r="I9156" s="170"/>
      <c r="J9156" s="170"/>
      <c r="K9156" s="170"/>
      <c r="L9156" s="170"/>
      <c r="M9156" s="170"/>
      <c r="N9156" s="170"/>
      <c r="O9156" s="170"/>
      <c r="P9156" s="170"/>
      <c r="Q9156" s="170"/>
      <c r="R9156" s="170"/>
      <c r="S9156" s="170"/>
      <c r="T9156" s="170"/>
      <c r="U9156" s="170"/>
      <c r="V9156" s="170"/>
      <c r="W9156" s="170"/>
      <c r="X9156" s="174"/>
      <c r="Y9156" s="170"/>
      <c r="Z9156" s="170"/>
      <c r="AA9156" s="170"/>
      <c r="AB9156" s="170"/>
      <c r="AC9156" s="170"/>
      <c r="AD9156" s="174"/>
      <c r="AE9156" s="170"/>
      <c r="AF9156" s="170"/>
      <c r="AI9156" s="170"/>
      <c r="AJ9156" s="170"/>
      <c r="AK9156" s="170"/>
      <c r="AL9156" s="170"/>
      <c r="AM9156" s="170"/>
      <c r="AN9156" s="170"/>
    </row>
    <row r="9157" spans="1:40" ht="52.5" customHeight="1" x14ac:dyDescent="0.2">
      <c r="A9157" s="170"/>
      <c r="B9157" s="170"/>
      <c r="C9157" s="170"/>
      <c r="D9157" s="170"/>
      <c r="E9157" s="170"/>
      <c r="F9157" s="170"/>
      <c r="G9157" s="170"/>
      <c r="H9157" s="170"/>
      <c r="I9157" s="170"/>
      <c r="J9157" s="170"/>
      <c r="K9157" s="170"/>
      <c r="L9157" s="170"/>
      <c r="M9157" s="170"/>
      <c r="N9157" s="170"/>
      <c r="O9157" s="170"/>
      <c r="P9157" s="170"/>
      <c r="Q9157" s="170"/>
      <c r="R9157" s="170"/>
      <c r="S9157" s="170"/>
      <c r="T9157" s="170"/>
      <c r="U9157" s="170"/>
      <c r="V9157" s="170"/>
      <c r="W9157" s="170"/>
      <c r="X9157" s="174"/>
      <c r="Y9157" s="170"/>
      <c r="Z9157" s="170"/>
      <c r="AA9157" s="170"/>
      <c r="AB9157" s="170"/>
      <c r="AC9157" s="170"/>
      <c r="AD9157" s="174"/>
      <c r="AE9157" s="170"/>
      <c r="AF9157" s="170"/>
      <c r="AI9157" s="170"/>
      <c r="AJ9157" s="170"/>
      <c r="AK9157" s="170"/>
      <c r="AL9157" s="170"/>
      <c r="AM9157" s="170"/>
      <c r="AN9157" s="170"/>
    </row>
    <row r="9158" spans="1:40" ht="52.5" customHeight="1" x14ac:dyDescent="0.2">
      <c r="A9158" s="170"/>
      <c r="B9158" s="170"/>
      <c r="C9158" s="170"/>
      <c r="D9158" s="170"/>
      <c r="E9158" s="170"/>
      <c r="F9158" s="170"/>
      <c r="G9158" s="170"/>
      <c r="H9158" s="170"/>
      <c r="I9158" s="170"/>
      <c r="J9158" s="170"/>
      <c r="K9158" s="170"/>
      <c r="L9158" s="170"/>
      <c r="M9158" s="170"/>
      <c r="N9158" s="170"/>
      <c r="O9158" s="170"/>
      <c r="P9158" s="170"/>
      <c r="Q9158" s="170"/>
      <c r="R9158" s="170"/>
      <c r="S9158" s="170"/>
      <c r="T9158" s="170"/>
      <c r="U9158" s="170"/>
      <c r="V9158" s="170"/>
      <c r="W9158" s="170"/>
      <c r="X9158" s="174"/>
      <c r="Y9158" s="170"/>
      <c r="Z9158" s="170"/>
      <c r="AA9158" s="170"/>
      <c r="AB9158" s="170"/>
      <c r="AC9158" s="170"/>
      <c r="AD9158" s="174"/>
      <c r="AE9158" s="170"/>
      <c r="AF9158" s="170"/>
      <c r="AI9158" s="170"/>
      <c r="AJ9158" s="170"/>
      <c r="AK9158" s="170"/>
      <c r="AL9158" s="170"/>
      <c r="AM9158" s="170"/>
      <c r="AN9158" s="170"/>
    </row>
    <row r="9159" spans="1:40" ht="52.5" customHeight="1" x14ac:dyDescent="0.2">
      <c r="A9159" s="170"/>
      <c r="B9159" s="170"/>
      <c r="C9159" s="170"/>
      <c r="D9159" s="170"/>
      <c r="E9159" s="170"/>
      <c r="F9159" s="170"/>
      <c r="G9159" s="170"/>
      <c r="H9159" s="170"/>
      <c r="I9159" s="170"/>
      <c r="J9159" s="170"/>
      <c r="K9159" s="170"/>
      <c r="L9159" s="170"/>
      <c r="M9159" s="170"/>
      <c r="N9159" s="170"/>
      <c r="O9159" s="170"/>
      <c r="P9159" s="170"/>
      <c r="Q9159" s="170"/>
      <c r="R9159" s="170"/>
      <c r="S9159" s="170"/>
      <c r="T9159" s="170"/>
      <c r="U9159" s="170"/>
      <c r="V9159" s="170"/>
      <c r="W9159" s="170"/>
      <c r="X9159" s="174"/>
      <c r="Y9159" s="170"/>
      <c r="Z9159" s="170"/>
      <c r="AA9159" s="170"/>
      <c r="AB9159" s="170"/>
      <c r="AC9159" s="170"/>
      <c r="AD9159" s="174"/>
      <c r="AE9159" s="170"/>
      <c r="AF9159" s="170"/>
      <c r="AI9159" s="170"/>
      <c r="AJ9159" s="170"/>
      <c r="AK9159" s="170"/>
      <c r="AL9159" s="170"/>
      <c r="AM9159" s="170"/>
      <c r="AN9159" s="170"/>
    </row>
    <row r="9160" spans="1:40" ht="52.5" customHeight="1" x14ac:dyDescent="0.2">
      <c r="A9160" s="170"/>
      <c r="B9160" s="170"/>
      <c r="C9160" s="170"/>
      <c r="D9160" s="170"/>
      <c r="E9160" s="170"/>
      <c r="F9160" s="170"/>
      <c r="G9160" s="170"/>
      <c r="H9160" s="170"/>
      <c r="I9160" s="170"/>
      <c r="J9160" s="170"/>
      <c r="K9160" s="170"/>
      <c r="L9160" s="170"/>
      <c r="M9160" s="170"/>
      <c r="N9160" s="170"/>
      <c r="O9160" s="170"/>
      <c r="P9160" s="170"/>
      <c r="Q9160" s="170"/>
      <c r="R9160" s="170"/>
      <c r="S9160" s="170"/>
      <c r="T9160" s="170"/>
      <c r="U9160" s="170"/>
      <c r="V9160" s="170"/>
      <c r="W9160" s="170"/>
      <c r="X9160" s="174"/>
      <c r="Y9160" s="170"/>
      <c r="Z9160" s="170"/>
      <c r="AA9160" s="170"/>
      <c r="AB9160" s="170"/>
      <c r="AC9160" s="170"/>
      <c r="AD9160" s="174"/>
      <c r="AE9160" s="170"/>
      <c r="AF9160" s="170"/>
      <c r="AI9160" s="170"/>
      <c r="AJ9160" s="170"/>
      <c r="AK9160" s="170"/>
      <c r="AL9160" s="170"/>
      <c r="AM9160" s="170"/>
      <c r="AN9160" s="170"/>
    </row>
    <row r="9161" spans="1:40" ht="52.5" customHeight="1" x14ac:dyDescent="0.2">
      <c r="A9161" s="170"/>
      <c r="B9161" s="170"/>
      <c r="C9161" s="170"/>
      <c r="D9161" s="170"/>
      <c r="E9161" s="170"/>
      <c r="F9161" s="170"/>
      <c r="G9161" s="170"/>
      <c r="H9161" s="170"/>
      <c r="I9161" s="170"/>
      <c r="J9161" s="170"/>
      <c r="K9161" s="170"/>
      <c r="L9161" s="170"/>
      <c r="M9161" s="170"/>
      <c r="N9161" s="170"/>
      <c r="O9161" s="170"/>
      <c r="P9161" s="170"/>
      <c r="Q9161" s="170"/>
      <c r="R9161" s="170"/>
      <c r="S9161" s="170"/>
      <c r="T9161" s="170"/>
      <c r="U9161" s="170"/>
      <c r="V9161" s="170"/>
      <c r="W9161" s="170"/>
      <c r="X9161" s="174"/>
      <c r="Y9161" s="170"/>
      <c r="Z9161" s="170"/>
      <c r="AA9161" s="170"/>
      <c r="AB9161" s="170"/>
      <c r="AC9161" s="170"/>
      <c r="AD9161" s="174"/>
      <c r="AE9161" s="170"/>
      <c r="AF9161" s="170"/>
      <c r="AI9161" s="170"/>
      <c r="AJ9161" s="170"/>
      <c r="AK9161" s="170"/>
      <c r="AL9161" s="170"/>
      <c r="AM9161" s="170"/>
      <c r="AN9161" s="170"/>
    </row>
    <row r="9162" spans="1:40" ht="52.5" customHeight="1" x14ac:dyDescent="0.2">
      <c r="A9162" s="170"/>
      <c r="B9162" s="170"/>
      <c r="C9162" s="170"/>
      <c r="D9162" s="170"/>
      <c r="E9162" s="170"/>
      <c r="F9162" s="170"/>
      <c r="G9162" s="170"/>
      <c r="H9162" s="170"/>
      <c r="I9162" s="170"/>
      <c r="J9162" s="170"/>
      <c r="K9162" s="170"/>
      <c r="L9162" s="170"/>
      <c r="M9162" s="170"/>
      <c r="N9162" s="170"/>
      <c r="O9162" s="170"/>
      <c r="P9162" s="170"/>
      <c r="Q9162" s="170"/>
      <c r="R9162" s="170"/>
      <c r="S9162" s="170"/>
      <c r="T9162" s="170"/>
      <c r="U9162" s="170"/>
      <c r="V9162" s="170"/>
      <c r="W9162" s="170"/>
      <c r="X9162" s="174"/>
      <c r="Y9162" s="170"/>
      <c r="Z9162" s="170"/>
      <c r="AA9162" s="170"/>
      <c r="AB9162" s="170"/>
      <c r="AC9162" s="170"/>
      <c r="AD9162" s="174"/>
      <c r="AE9162" s="170"/>
      <c r="AF9162" s="170"/>
      <c r="AI9162" s="170"/>
      <c r="AJ9162" s="170"/>
      <c r="AK9162" s="170"/>
      <c r="AL9162" s="170"/>
      <c r="AM9162" s="170"/>
      <c r="AN9162" s="170"/>
    </row>
    <row r="9163" spans="1:40" ht="52.5" customHeight="1" x14ac:dyDescent="0.2">
      <c r="A9163" s="170"/>
      <c r="B9163" s="170"/>
      <c r="C9163" s="170"/>
      <c r="D9163" s="170"/>
      <c r="E9163" s="170"/>
      <c r="F9163" s="170"/>
      <c r="G9163" s="170"/>
      <c r="H9163" s="170"/>
      <c r="I9163" s="170"/>
      <c r="J9163" s="170"/>
      <c r="K9163" s="170"/>
      <c r="L9163" s="170"/>
      <c r="M9163" s="170"/>
      <c r="N9163" s="170"/>
      <c r="O9163" s="170"/>
      <c r="P9163" s="170"/>
      <c r="Q9163" s="170"/>
      <c r="R9163" s="170"/>
      <c r="S9163" s="170"/>
      <c r="T9163" s="170"/>
      <c r="U9163" s="170"/>
      <c r="V9163" s="170"/>
      <c r="W9163" s="170"/>
      <c r="X9163" s="174"/>
      <c r="Y9163" s="170"/>
      <c r="Z9163" s="170"/>
      <c r="AA9163" s="170"/>
      <c r="AB9163" s="170"/>
      <c r="AC9163" s="170"/>
      <c r="AD9163" s="174"/>
      <c r="AE9163" s="170"/>
      <c r="AF9163" s="170"/>
      <c r="AI9163" s="170"/>
      <c r="AJ9163" s="170"/>
      <c r="AK9163" s="170"/>
      <c r="AL9163" s="170"/>
      <c r="AM9163" s="170"/>
      <c r="AN9163" s="170"/>
    </row>
    <row r="9164" spans="1:40" ht="52.5" customHeight="1" x14ac:dyDescent="0.2">
      <c r="A9164" s="170"/>
      <c r="B9164" s="170"/>
      <c r="C9164" s="170"/>
      <c r="D9164" s="170"/>
      <c r="E9164" s="170"/>
      <c r="F9164" s="170"/>
      <c r="G9164" s="170"/>
      <c r="H9164" s="170"/>
      <c r="I9164" s="170"/>
      <c r="J9164" s="170"/>
      <c r="K9164" s="170"/>
      <c r="L9164" s="170"/>
      <c r="M9164" s="170"/>
      <c r="N9164" s="170"/>
      <c r="O9164" s="170"/>
      <c r="P9164" s="170"/>
      <c r="Q9164" s="170"/>
      <c r="R9164" s="170"/>
      <c r="S9164" s="170"/>
      <c r="T9164" s="170"/>
      <c r="U9164" s="170"/>
      <c r="V9164" s="170"/>
      <c r="W9164" s="170"/>
      <c r="X9164" s="174"/>
      <c r="Y9164" s="170"/>
      <c r="Z9164" s="170"/>
      <c r="AA9164" s="170"/>
      <c r="AB9164" s="170"/>
      <c r="AC9164" s="170"/>
      <c r="AD9164" s="174"/>
      <c r="AE9164" s="170"/>
      <c r="AF9164" s="170"/>
      <c r="AI9164" s="170"/>
      <c r="AJ9164" s="170"/>
      <c r="AK9164" s="170"/>
      <c r="AL9164" s="170"/>
      <c r="AM9164" s="170"/>
      <c r="AN9164" s="170"/>
    </row>
    <row r="9165" spans="1:40" ht="52.5" customHeight="1" x14ac:dyDescent="0.2">
      <c r="A9165" s="170"/>
      <c r="B9165" s="170"/>
      <c r="C9165" s="170"/>
      <c r="D9165" s="170"/>
      <c r="E9165" s="170"/>
      <c r="F9165" s="170"/>
      <c r="G9165" s="170"/>
      <c r="H9165" s="170"/>
      <c r="I9165" s="170"/>
      <c r="J9165" s="170"/>
      <c r="K9165" s="170"/>
      <c r="L9165" s="170"/>
      <c r="M9165" s="170"/>
      <c r="N9165" s="170"/>
      <c r="O9165" s="170"/>
      <c r="P9165" s="170"/>
      <c r="Q9165" s="170"/>
      <c r="R9165" s="170"/>
      <c r="S9165" s="170"/>
      <c r="T9165" s="170"/>
      <c r="U9165" s="170"/>
      <c r="V9165" s="170"/>
      <c r="W9165" s="170"/>
      <c r="X9165" s="174"/>
      <c r="Y9165" s="170"/>
      <c r="Z9165" s="170"/>
      <c r="AA9165" s="170"/>
      <c r="AB9165" s="170"/>
      <c r="AC9165" s="170"/>
      <c r="AD9165" s="174"/>
      <c r="AE9165" s="170"/>
      <c r="AF9165" s="170"/>
      <c r="AI9165" s="170"/>
      <c r="AJ9165" s="170"/>
      <c r="AK9165" s="170"/>
      <c r="AL9165" s="170"/>
      <c r="AM9165" s="170"/>
      <c r="AN9165" s="170"/>
    </row>
    <row r="9166" spans="1:40" ht="52.5" customHeight="1" x14ac:dyDescent="0.2">
      <c r="A9166" s="170"/>
      <c r="B9166" s="170"/>
      <c r="C9166" s="170"/>
      <c r="D9166" s="170"/>
      <c r="E9166" s="170"/>
      <c r="F9166" s="170"/>
      <c r="G9166" s="170"/>
      <c r="H9166" s="170"/>
      <c r="I9166" s="170"/>
      <c r="J9166" s="170"/>
      <c r="K9166" s="170"/>
      <c r="L9166" s="170"/>
      <c r="M9166" s="170"/>
      <c r="N9166" s="170"/>
      <c r="O9166" s="170"/>
      <c r="P9166" s="170"/>
      <c r="Q9166" s="170"/>
      <c r="R9166" s="170"/>
      <c r="S9166" s="170"/>
      <c r="T9166" s="170"/>
      <c r="U9166" s="170"/>
      <c r="V9166" s="170"/>
      <c r="W9166" s="170"/>
      <c r="X9166" s="174"/>
      <c r="Y9166" s="170"/>
      <c r="Z9166" s="170"/>
      <c r="AA9166" s="170"/>
      <c r="AB9166" s="170"/>
      <c r="AC9166" s="170"/>
      <c r="AD9166" s="174"/>
      <c r="AE9166" s="170"/>
      <c r="AF9166" s="170"/>
      <c r="AI9166" s="170"/>
      <c r="AJ9166" s="170"/>
      <c r="AK9166" s="170"/>
      <c r="AL9166" s="170"/>
      <c r="AM9166" s="170"/>
      <c r="AN9166" s="170"/>
    </row>
    <row r="9167" spans="1:40" ht="52.5" customHeight="1" x14ac:dyDescent="0.2">
      <c r="A9167" s="170"/>
      <c r="B9167" s="170"/>
      <c r="C9167" s="170"/>
      <c r="D9167" s="170"/>
      <c r="E9167" s="170"/>
      <c r="F9167" s="170"/>
      <c r="G9167" s="170"/>
      <c r="H9167" s="170"/>
      <c r="I9167" s="170"/>
      <c r="J9167" s="170"/>
      <c r="K9167" s="170"/>
      <c r="L9167" s="170"/>
      <c r="M9167" s="170"/>
      <c r="N9167" s="170"/>
      <c r="O9167" s="170"/>
      <c r="P9167" s="170"/>
      <c r="Q9167" s="170"/>
      <c r="R9167" s="170"/>
      <c r="S9167" s="170"/>
      <c r="T9167" s="170"/>
      <c r="U9167" s="170"/>
      <c r="V9167" s="170"/>
      <c r="W9167" s="170"/>
      <c r="X9167" s="174"/>
      <c r="Y9167" s="170"/>
      <c r="Z9167" s="170"/>
      <c r="AA9167" s="170"/>
      <c r="AB9167" s="170"/>
      <c r="AC9167" s="170"/>
      <c r="AD9167" s="174"/>
      <c r="AE9167" s="170"/>
      <c r="AF9167" s="170"/>
      <c r="AI9167" s="170"/>
      <c r="AJ9167" s="170"/>
      <c r="AK9167" s="170"/>
      <c r="AL9167" s="170"/>
      <c r="AM9167" s="170"/>
      <c r="AN9167" s="170"/>
    </row>
    <row r="9168" spans="1:40" ht="52.5" customHeight="1" x14ac:dyDescent="0.2">
      <c r="A9168" s="170"/>
      <c r="B9168" s="170"/>
      <c r="C9168" s="170"/>
      <c r="D9168" s="170"/>
      <c r="E9168" s="170"/>
      <c r="F9168" s="170"/>
      <c r="G9168" s="170"/>
      <c r="H9168" s="170"/>
      <c r="I9168" s="170"/>
      <c r="J9168" s="170"/>
      <c r="K9168" s="170"/>
      <c r="L9168" s="170"/>
      <c r="M9168" s="170"/>
      <c r="N9168" s="170"/>
      <c r="O9168" s="170"/>
      <c r="P9168" s="170"/>
      <c r="Q9168" s="170"/>
      <c r="R9168" s="170"/>
      <c r="S9168" s="170"/>
      <c r="T9168" s="170"/>
      <c r="U9168" s="170"/>
      <c r="V9168" s="170"/>
      <c r="W9168" s="170"/>
      <c r="X9168" s="174"/>
      <c r="Y9168" s="170"/>
      <c r="Z9168" s="170"/>
      <c r="AA9168" s="170"/>
      <c r="AB9168" s="170"/>
      <c r="AC9168" s="170"/>
      <c r="AD9168" s="174"/>
      <c r="AE9168" s="170"/>
      <c r="AF9168" s="170"/>
      <c r="AI9168" s="170"/>
      <c r="AJ9168" s="170"/>
      <c r="AK9168" s="170"/>
      <c r="AL9168" s="170"/>
      <c r="AM9168" s="170"/>
      <c r="AN9168" s="170"/>
    </row>
    <row r="9169" spans="1:40" ht="52.5" customHeight="1" x14ac:dyDescent="0.2">
      <c r="A9169" s="170"/>
      <c r="B9169" s="170"/>
      <c r="C9169" s="170"/>
      <c r="D9169" s="170"/>
      <c r="E9169" s="170"/>
      <c r="F9169" s="170"/>
      <c r="G9169" s="170"/>
      <c r="H9169" s="170"/>
      <c r="I9169" s="170"/>
      <c r="J9169" s="170"/>
      <c r="K9169" s="170"/>
      <c r="L9169" s="170"/>
      <c r="M9169" s="170"/>
      <c r="N9169" s="170"/>
      <c r="O9169" s="170"/>
      <c r="P9169" s="170"/>
      <c r="Q9169" s="170"/>
      <c r="R9169" s="170"/>
      <c r="S9169" s="170"/>
      <c r="T9169" s="170"/>
      <c r="U9169" s="170"/>
      <c r="V9169" s="170"/>
      <c r="W9169" s="170"/>
      <c r="X9169" s="174"/>
      <c r="Y9169" s="170"/>
      <c r="Z9169" s="170"/>
      <c r="AA9169" s="170"/>
      <c r="AB9169" s="170"/>
      <c r="AC9169" s="170"/>
      <c r="AD9169" s="174"/>
      <c r="AE9169" s="170"/>
      <c r="AF9169" s="170"/>
      <c r="AI9169" s="170"/>
      <c r="AJ9169" s="170"/>
      <c r="AK9169" s="170"/>
      <c r="AL9169" s="170"/>
      <c r="AM9169" s="170"/>
      <c r="AN9169" s="170"/>
    </row>
    <row r="9170" spans="1:40" ht="52.5" customHeight="1" x14ac:dyDescent="0.2">
      <c r="A9170" s="170"/>
      <c r="B9170" s="170"/>
      <c r="C9170" s="170"/>
      <c r="D9170" s="170"/>
      <c r="E9170" s="170"/>
      <c r="F9170" s="170"/>
      <c r="G9170" s="170"/>
      <c r="H9170" s="170"/>
      <c r="I9170" s="170"/>
      <c r="J9170" s="170"/>
      <c r="K9170" s="170"/>
      <c r="L9170" s="170"/>
      <c r="M9170" s="170"/>
      <c r="N9170" s="170"/>
      <c r="O9170" s="170"/>
      <c r="P9170" s="170"/>
      <c r="Q9170" s="170"/>
      <c r="R9170" s="170"/>
      <c r="S9170" s="170"/>
      <c r="T9170" s="170"/>
      <c r="U9170" s="170"/>
      <c r="V9170" s="170"/>
      <c r="W9170" s="170"/>
      <c r="X9170" s="174"/>
      <c r="Y9170" s="170"/>
      <c r="Z9170" s="170"/>
      <c r="AA9170" s="170"/>
      <c r="AB9170" s="170"/>
      <c r="AC9170" s="170"/>
      <c r="AD9170" s="174"/>
      <c r="AE9170" s="170"/>
      <c r="AF9170" s="170"/>
      <c r="AI9170" s="170"/>
      <c r="AJ9170" s="170"/>
      <c r="AK9170" s="170"/>
      <c r="AL9170" s="170"/>
      <c r="AM9170" s="170"/>
      <c r="AN9170" s="170"/>
    </row>
    <row r="9171" spans="1:40" ht="52.5" customHeight="1" x14ac:dyDescent="0.2">
      <c r="A9171" s="170"/>
      <c r="B9171" s="170"/>
      <c r="C9171" s="170"/>
      <c r="D9171" s="170"/>
      <c r="E9171" s="170"/>
      <c r="F9171" s="170"/>
      <c r="G9171" s="170"/>
      <c r="H9171" s="170"/>
      <c r="I9171" s="170"/>
      <c r="J9171" s="170"/>
      <c r="K9171" s="170"/>
      <c r="L9171" s="170"/>
      <c r="M9171" s="170"/>
      <c r="N9171" s="170"/>
      <c r="O9171" s="170"/>
      <c r="P9171" s="170"/>
      <c r="Q9171" s="170"/>
      <c r="R9171" s="170"/>
      <c r="S9171" s="170"/>
      <c r="T9171" s="170"/>
      <c r="U9171" s="170"/>
      <c r="V9171" s="170"/>
      <c r="W9171" s="170"/>
      <c r="X9171" s="174"/>
      <c r="Y9171" s="170"/>
      <c r="Z9171" s="170"/>
      <c r="AA9171" s="170"/>
      <c r="AB9171" s="170"/>
      <c r="AC9171" s="170"/>
      <c r="AD9171" s="174"/>
      <c r="AE9171" s="170"/>
      <c r="AF9171" s="170"/>
      <c r="AI9171" s="170"/>
      <c r="AJ9171" s="170"/>
      <c r="AK9171" s="170"/>
      <c r="AL9171" s="170"/>
      <c r="AM9171" s="170"/>
      <c r="AN9171" s="170"/>
    </row>
    <row r="9172" spans="1:40" ht="52.5" customHeight="1" x14ac:dyDescent="0.2">
      <c r="A9172" s="170"/>
      <c r="B9172" s="170"/>
      <c r="C9172" s="170"/>
      <c r="D9172" s="170"/>
      <c r="E9172" s="170"/>
      <c r="F9172" s="170"/>
      <c r="G9172" s="170"/>
      <c r="H9172" s="170"/>
      <c r="I9172" s="170"/>
      <c r="J9172" s="170"/>
      <c r="K9172" s="170"/>
      <c r="L9172" s="170"/>
      <c r="M9172" s="170"/>
      <c r="N9172" s="170"/>
      <c r="O9172" s="170"/>
      <c r="P9172" s="170"/>
      <c r="Q9172" s="170"/>
      <c r="R9172" s="170"/>
      <c r="S9172" s="170"/>
      <c r="T9172" s="170"/>
      <c r="U9172" s="170"/>
      <c r="V9172" s="170"/>
      <c r="W9172" s="170"/>
      <c r="X9172" s="174"/>
      <c r="Y9172" s="170"/>
      <c r="Z9172" s="170"/>
      <c r="AA9172" s="170"/>
      <c r="AB9172" s="170"/>
      <c r="AC9172" s="170"/>
      <c r="AD9172" s="174"/>
      <c r="AE9172" s="170"/>
      <c r="AF9172" s="170"/>
      <c r="AI9172" s="170"/>
      <c r="AJ9172" s="170"/>
      <c r="AK9172" s="170"/>
      <c r="AL9172" s="170"/>
      <c r="AM9172" s="170"/>
      <c r="AN9172" s="170"/>
    </row>
    <row r="9173" spans="1:40" ht="52.5" customHeight="1" x14ac:dyDescent="0.2">
      <c r="A9173" s="170"/>
      <c r="B9173" s="170"/>
      <c r="C9173" s="170"/>
      <c r="D9173" s="170"/>
      <c r="E9173" s="170"/>
      <c r="F9173" s="170"/>
      <c r="G9173" s="170"/>
      <c r="H9173" s="170"/>
      <c r="I9173" s="170"/>
      <c r="J9173" s="170"/>
      <c r="K9173" s="170"/>
      <c r="L9173" s="170"/>
      <c r="M9173" s="170"/>
      <c r="N9173" s="170"/>
      <c r="O9173" s="170"/>
      <c r="P9173" s="170"/>
      <c r="Q9173" s="170"/>
      <c r="R9173" s="170"/>
      <c r="S9173" s="170"/>
      <c r="T9173" s="170"/>
      <c r="U9173" s="170"/>
      <c r="V9173" s="170"/>
      <c r="W9173" s="170"/>
      <c r="X9173" s="174"/>
      <c r="Y9173" s="170"/>
      <c r="Z9173" s="170"/>
      <c r="AA9173" s="170"/>
      <c r="AB9173" s="170"/>
      <c r="AC9173" s="170"/>
      <c r="AD9173" s="174"/>
      <c r="AE9173" s="170"/>
      <c r="AF9173" s="170"/>
      <c r="AI9173" s="170"/>
      <c r="AJ9173" s="170"/>
      <c r="AK9173" s="170"/>
      <c r="AL9173" s="170"/>
      <c r="AM9173" s="170"/>
      <c r="AN9173" s="170"/>
    </row>
    <row r="9174" spans="1:40" ht="52.5" customHeight="1" x14ac:dyDescent="0.2">
      <c r="A9174" s="170"/>
      <c r="B9174" s="170"/>
      <c r="C9174" s="170"/>
      <c r="D9174" s="170"/>
      <c r="E9174" s="170"/>
      <c r="F9174" s="170"/>
      <c r="G9174" s="170"/>
      <c r="H9174" s="170"/>
      <c r="I9174" s="170"/>
      <c r="J9174" s="170"/>
      <c r="K9174" s="170"/>
      <c r="L9174" s="170"/>
      <c r="M9174" s="170"/>
      <c r="N9174" s="170"/>
      <c r="O9174" s="170"/>
      <c r="P9174" s="170"/>
      <c r="Q9174" s="170"/>
      <c r="R9174" s="170"/>
      <c r="S9174" s="170"/>
      <c r="T9174" s="170"/>
      <c r="U9174" s="170"/>
      <c r="V9174" s="170"/>
      <c r="W9174" s="170"/>
      <c r="X9174" s="174"/>
      <c r="Y9174" s="170"/>
      <c r="Z9174" s="170"/>
      <c r="AA9174" s="170"/>
      <c r="AB9174" s="170"/>
      <c r="AC9174" s="170"/>
      <c r="AD9174" s="174"/>
      <c r="AE9174" s="170"/>
      <c r="AF9174" s="170"/>
      <c r="AI9174" s="170"/>
      <c r="AJ9174" s="170"/>
      <c r="AK9174" s="170"/>
      <c r="AL9174" s="170"/>
      <c r="AM9174" s="170"/>
      <c r="AN9174" s="170"/>
    </row>
    <row r="9175" spans="1:40" ht="52.5" customHeight="1" x14ac:dyDescent="0.2">
      <c r="A9175" s="170"/>
      <c r="B9175" s="170"/>
      <c r="C9175" s="170"/>
      <c r="D9175" s="170"/>
      <c r="E9175" s="170"/>
      <c r="F9175" s="170"/>
      <c r="G9175" s="170"/>
      <c r="H9175" s="170"/>
      <c r="I9175" s="170"/>
      <c r="J9175" s="170"/>
      <c r="K9175" s="170"/>
      <c r="L9175" s="170"/>
      <c r="M9175" s="170"/>
      <c r="N9175" s="170"/>
      <c r="O9175" s="170"/>
      <c r="P9175" s="170"/>
      <c r="Q9175" s="170"/>
      <c r="R9175" s="170"/>
      <c r="S9175" s="170"/>
      <c r="T9175" s="170"/>
      <c r="U9175" s="170"/>
      <c r="V9175" s="170"/>
      <c r="W9175" s="170"/>
      <c r="X9175" s="174"/>
      <c r="Y9175" s="170"/>
      <c r="Z9175" s="170"/>
      <c r="AA9175" s="170"/>
      <c r="AB9175" s="170"/>
      <c r="AC9175" s="170"/>
      <c r="AD9175" s="174"/>
      <c r="AE9175" s="170"/>
      <c r="AF9175" s="170"/>
      <c r="AI9175" s="170"/>
      <c r="AJ9175" s="170"/>
      <c r="AK9175" s="170"/>
      <c r="AL9175" s="170"/>
      <c r="AM9175" s="170"/>
      <c r="AN9175" s="170"/>
    </row>
    <row r="9176" spans="1:40" ht="52.5" customHeight="1" x14ac:dyDescent="0.2">
      <c r="A9176" s="170"/>
      <c r="B9176" s="170"/>
      <c r="C9176" s="170"/>
      <c r="D9176" s="170"/>
      <c r="E9176" s="170"/>
      <c r="F9176" s="170"/>
      <c r="G9176" s="170"/>
      <c r="H9176" s="170"/>
      <c r="I9176" s="170"/>
      <c r="J9176" s="170"/>
      <c r="K9176" s="170"/>
      <c r="L9176" s="170"/>
      <c r="M9176" s="170"/>
      <c r="N9176" s="170"/>
      <c r="O9176" s="170"/>
      <c r="P9176" s="170"/>
      <c r="Q9176" s="170"/>
      <c r="R9176" s="170"/>
      <c r="S9176" s="170"/>
      <c r="T9176" s="170"/>
      <c r="U9176" s="170"/>
      <c r="V9176" s="170"/>
      <c r="W9176" s="170"/>
      <c r="X9176" s="174"/>
      <c r="Y9176" s="170"/>
      <c r="Z9176" s="170"/>
      <c r="AA9176" s="170"/>
      <c r="AB9176" s="170"/>
      <c r="AC9176" s="170"/>
      <c r="AD9176" s="174"/>
      <c r="AE9176" s="170"/>
      <c r="AF9176" s="170"/>
      <c r="AI9176" s="170"/>
      <c r="AJ9176" s="170"/>
      <c r="AK9176" s="170"/>
      <c r="AL9176" s="170"/>
      <c r="AM9176" s="170"/>
      <c r="AN9176" s="170"/>
    </row>
    <row r="9177" spans="1:40" ht="52.5" customHeight="1" x14ac:dyDescent="0.2">
      <c r="A9177" s="170"/>
      <c r="B9177" s="170"/>
      <c r="C9177" s="170"/>
      <c r="D9177" s="170"/>
      <c r="E9177" s="170"/>
      <c r="F9177" s="170"/>
      <c r="G9177" s="170"/>
      <c r="H9177" s="170"/>
      <c r="I9177" s="170"/>
      <c r="J9177" s="170"/>
      <c r="K9177" s="170"/>
      <c r="L9177" s="170"/>
      <c r="M9177" s="170"/>
      <c r="N9177" s="170"/>
      <c r="O9177" s="170"/>
      <c r="P9177" s="170"/>
      <c r="Q9177" s="170"/>
      <c r="R9177" s="170"/>
      <c r="S9177" s="170"/>
      <c r="T9177" s="170"/>
      <c r="U9177" s="170"/>
      <c r="V9177" s="170"/>
      <c r="W9177" s="170"/>
      <c r="X9177" s="174"/>
      <c r="Y9177" s="170"/>
      <c r="Z9177" s="170"/>
      <c r="AA9177" s="170"/>
      <c r="AB9177" s="170"/>
      <c r="AC9177" s="170"/>
      <c r="AD9177" s="174"/>
      <c r="AE9177" s="170"/>
      <c r="AF9177" s="170"/>
      <c r="AI9177" s="170"/>
      <c r="AJ9177" s="170"/>
      <c r="AK9177" s="170"/>
      <c r="AL9177" s="170"/>
      <c r="AM9177" s="170"/>
      <c r="AN9177" s="170"/>
    </row>
    <row r="9178" spans="1:40" ht="52.5" customHeight="1" x14ac:dyDescent="0.2">
      <c r="A9178" s="170"/>
      <c r="B9178" s="170"/>
      <c r="C9178" s="170"/>
      <c r="D9178" s="170"/>
      <c r="E9178" s="170"/>
      <c r="F9178" s="170"/>
      <c r="G9178" s="170"/>
      <c r="H9178" s="170"/>
      <c r="I9178" s="170"/>
      <c r="J9178" s="170"/>
      <c r="K9178" s="170"/>
      <c r="L9178" s="170"/>
      <c r="M9178" s="170"/>
      <c r="N9178" s="170"/>
      <c r="O9178" s="170"/>
      <c r="P9178" s="170"/>
      <c r="Q9178" s="170"/>
      <c r="R9178" s="170"/>
      <c r="S9178" s="170"/>
      <c r="T9178" s="170"/>
      <c r="U9178" s="170"/>
      <c r="V9178" s="170"/>
      <c r="W9178" s="170"/>
      <c r="X9178" s="174"/>
      <c r="Y9178" s="170"/>
      <c r="Z9178" s="170"/>
      <c r="AA9178" s="170"/>
      <c r="AB9178" s="170"/>
      <c r="AC9178" s="170"/>
      <c r="AD9178" s="174"/>
      <c r="AE9178" s="170"/>
      <c r="AF9178" s="170"/>
      <c r="AI9178" s="170"/>
      <c r="AJ9178" s="170"/>
      <c r="AK9178" s="170"/>
      <c r="AL9178" s="170"/>
      <c r="AM9178" s="170"/>
      <c r="AN9178" s="170"/>
    </row>
    <row r="9179" spans="1:40" ht="52.5" customHeight="1" x14ac:dyDescent="0.2">
      <c r="A9179" s="170"/>
      <c r="B9179" s="170"/>
      <c r="C9179" s="170"/>
      <c r="D9179" s="170"/>
      <c r="E9179" s="170"/>
      <c r="F9179" s="170"/>
      <c r="G9179" s="170"/>
      <c r="H9179" s="170"/>
      <c r="I9179" s="170"/>
      <c r="J9179" s="170"/>
      <c r="K9179" s="170"/>
      <c r="L9179" s="170"/>
      <c r="M9179" s="170"/>
      <c r="N9179" s="170"/>
      <c r="O9179" s="170"/>
      <c r="P9179" s="170"/>
      <c r="Q9179" s="170"/>
      <c r="R9179" s="170"/>
      <c r="S9179" s="170"/>
      <c r="T9179" s="170"/>
      <c r="U9179" s="170"/>
      <c r="V9179" s="170"/>
      <c r="W9179" s="170"/>
      <c r="X9179" s="174"/>
      <c r="Y9179" s="170"/>
      <c r="Z9179" s="170"/>
      <c r="AA9179" s="170"/>
      <c r="AB9179" s="170"/>
      <c r="AC9179" s="170"/>
      <c r="AD9179" s="174"/>
      <c r="AE9179" s="170"/>
      <c r="AF9179" s="170"/>
      <c r="AI9179" s="170"/>
      <c r="AJ9179" s="170"/>
      <c r="AK9179" s="170"/>
      <c r="AL9179" s="170"/>
      <c r="AM9179" s="170"/>
      <c r="AN9179" s="170"/>
    </row>
    <row r="9180" spans="1:40" ht="52.5" customHeight="1" x14ac:dyDescent="0.2">
      <c r="A9180" s="170"/>
      <c r="B9180" s="170"/>
      <c r="C9180" s="170"/>
      <c r="D9180" s="170"/>
      <c r="E9180" s="170"/>
      <c r="F9180" s="170"/>
      <c r="G9180" s="170"/>
      <c r="H9180" s="170"/>
      <c r="I9180" s="170"/>
      <c r="J9180" s="170"/>
      <c r="K9180" s="170"/>
      <c r="L9180" s="170"/>
      <c r="M9180" s="170"/>
      <c r="N9180" s="170"/>
      <c r="O9180" s="170"/>
      <c r="P9180" s="170"/>
      <c r="Q9180" s="170"/>
      <c r="R9180" s="170"/>
      <c r="S9180" s="170"/>
      <c r="T9180" s="170"/>
      <c r="U9180" s="170"/>
      <c r="V9180" s="170"/>
      <c r="W9180" s="170"/>
      <c r="X9180" s="174"/>
      <c r="Y9180" s="170"/>
      <c r="Z9180" s="170"/>
      <c r="AA9180" s="170"/>
      <c r="AB9180" s="170"/>
      <c r="AC9180" s="170"/>
      <c r="AD9180" s="174"/>
      <c r="AE9180" s="170"/>
      <c r="AF9180" s="170"/>
      <c r="AI9180" s="170"/>
      <c r="AJ9180" s="170"/>
      <c r="AK9180" s="170"/>
      <c r="AL9180" s="170"/>
      <c r="AM9180" s="170"/>
      <c r="AN9180" s="170"/>
    </row>
    <row r="9181" spans="1:40" ht="52.5" customHeight="1" x14ac:dyDescent="0.2">
      <c r="A9181" s="170"/>
      <c r="B9181" s="170"/>
      <c r="C9181" s="170"/>
      <c r="D9181" s="170"/>
      <c r="E9181" s="170"/>
      <c r="F9181" s="170"/>
      <c r="G9181" s="170"/>
      <c r="H9181" s="170"/>
      <c r="I9181" s="170"/>
      <c r="J9181" s="170"/>
      <c r="K9181" s="170"/>
      <c r="L9181" s="170"/>
      <c r="M9181" s="170"/>
      <c r="N9181" s="170"/>
      <c r="O9181" s="170"/>
      <c r="P9181" s="170"/>
      <c r="Q9181" s="170"/>
      <c r="R9181" s="170"/>
      <c r="S9181" s="170"/>
      <c r="T9181" s="170"/>
      <c r="U9181" s="170"/>
      <c r="V9181" s="170"/>
      <c r="W9181" s="170"/>
      <c r="X9181" s="174"/>
      <c r="Y9181" s="170"/>
      <c r="Z9181" s="170"/>
      <c r="AA9181" s="170"/>
      <c r="AB9181" s="170"/>
      <c r="AC9181" s="170"/>
      <c r="AD9181" s="174"/>
      <c r="AE9181" s="170"/>
      <c r="AF9181" s="170"/>
      <c r="AI9181" s="170"/>
      <c r="AJ9181" s="170"/>
      <c r="AK9181" s="170"/>
      <c r="AL9181" s="170"/>
      <c r="AM9181" s="170"/>
      <c r="AN9181" s="170"/>
    </row>
    <row r="9182" spans="1:40" ht="52.5" customHeight="1" x14ac:dyDescent="0.2">
      <c r="A9182" s="170"/>
      <c r="B9182" s="170"/>
      <c r="C9182" s="170"/>
      <c r="D9182" s="170"/>
      <c r="E9182" s="170"/>
      <c r="F9182" s="170"/>
      <c r="G9182" s="170"/>
      <c r="H9182" s="170"/>
      <c r="I9182" s="170"/>
      <c r="J9182" s="170"/>
      <c r="K9182" s="170"/>
      <c r="L9182" s="170"/>
      <c r="M9182" s="170"/>
      <c r="N9182" s="170"/>
      <c r="O9182" s="170"/>
      <c r="P9182" s="170"/>
      <c r="Q9182" s="170"/>
      <c r="R9182" s="170"/>
      <c r="S9182" s="170"/>
      <c r="T9182" s="170"/>
      <c r="U9182" s="170"/>
      <c r="V9182" s="170"/>
      <c r="W9182" s="170"/>
      <c r="X9182" s="174"/>
      <c r="Y9182" s="170"/>
      <c r="Z9182" s="170"/>
      <c r="AA9182" s="170"/>
      <c r="AB9182" s="170"/>
      <c r="AC9182" s="170"/>
      <c r="AD9182" s="174"/>
      <c r="AE9182" s="170"/>
      <c r="AF9182" s="170"/>
      <c r="AI9182" s="170"/>
      <c r="AJ9182" s="170"/>
      <c r="AK9182" s="170"/>
      <c r="AL9182" s="170"/>
      <c r="AM9182" s="170"/>
      <c r="AN9182" s="170"/>
    </row>
    <row r="9183" spans="1:40" ht="52.5" customHeight="1" x14ac:dyDescent="0.2">
      <c r="A9183" s="170"/>
      <c r="B9183" s="170"/>
      <c r="C9183" s="170"/>
      <c r="D9183" s="170"/>
      <c r="E9183" s="170"/>
      <c r="F9183" s="170"/>
      <c r="G9183" s="170"/>
      <c r="H9183" s="170"/>
      <c r="I9183" s="170"/>
      <c r="J9183" s="170"/>
      <c r="K9183" s="170"/>
      <c r="L9183" s="170"/>
      <c r="M9183" s="170"/>
      <c r="N9183" s="170"/>
      <c r="O9183" s="170"/>
      <c r="P9183" s="170"/>
      <c r="Q9183" s="170"/>
      <c r="R9183" s="170"/>
      <c r="S9183" s="170"/>
      <c r="T9183" s="170"/>
      <c r="U9183" s="170"/>
      <c r="V9183" s="170"/>
      <c r="W9183" s="170"/>
      <c r="X9183" s="174"/>
      <c r="Y9183" s="170"/>
      <c r="Z9183" s="170"/>
      <c r="AA9183" s="170"/>
      <c r="AB9183" s="170"/>
      <c r="AC9183" s="170"/>
      <c r="AD9183" s="174"/>
      <c r="AE9183" s="170"/>
      <c r="AF9183" s="170"/>
      <c r="AI9183" s="170"/>
      <c r="AJ9183" s="170"/>
      <c r="AK9183" s="170"/>
      <c r="AL9183" s="170"/>
      <c r="AM9183" s="170"/>
      <c r="AN9183" s="170"/>
    </row>
    <row r="9184" spans="1:40" ht="52.5" customHeight="1" x14ac:dyDescent="0.2">
      <c r="A9184" s="170"/>
      <c r="B9184" s="170"/>
      <c r="C9184" s="170"/>
      <c r="D9184" s="170"/>
      <c r="E9184" s="170"/>
      <c r="F9184" s="170"/>
      <c r="G9184" s="170"/>
      <c r="H9184" s="170"/>
      <c r="I9184" s="170"/>
      <c r="J9184" s="170"/>
      <c r="K9184" s="170"/>
      <c r="L9184" s="170"/>
      <c r="M9184" s="170"/>
      <c r="N9184" s="170"/>
      <c r="O9184" s="170"/>
      <c r="P9184" s="170"/>
      <c r="Q9184" s="170"/>
      <c r="R9184" s="170"/>
      <c r="S9184" s="170"/>
      <c r="T9184" s="170"/>
      <c r="U9184" s="170"/>
      <c r="V9184" s="170"/>
      <c r="W9184" s="170"/>
      <c r="X9184" s="174"/>
      <c r="Y9184" s="170"/>
      <c r="Z9184" s="170"/>
      <c r="AA9184" s="170"/>
      <c r="AB9184" s="170"/>
      <c r="AC9184" s="170"/>
      <c r="AD9184" s="174"/>
      <c r="AE9184" s="170"/>
      <c r="AF9184" s="170"/>
      <c r="AI9184" s="170"/>
      <c r="AJ9184" s="170"/>
      <c r="AK9184" s="170"/>
      <c r="AL9184" s="170"/>
      <c r="AM9184" s="170"/>
      <c r="AN9184" s="170"/>
    </row>
    <row r="9185" spans="1:40" ht="52.5" customHeight="1" x14ac:dyDescent="0.2">
      <c r="A9185" s="170"/>
      <c r="B9185" s="170"/>
      <c r="C9185" s="170"/>
      <c r="D9185" s="170"/>
      <c r="E9185" s="170"/>
      <c r="F9185" s="170"/>
      <c r="G9185" s="170"/>
      <c r="H9185" s="170"/>
      <c r="I9185" s="170"/>
      <c r="J9185" s="170"/>
      <c r="K9185" s="170"/>
      <c r="L9185" s="170"/>
      <c r="M9185" s="170"/>
      <c r="N9185" s="170"/>
      <c r="O9185" s="170"/>
      <c r="P9185" s="170"/>
      <c r="Q9185" s="170"/>
      <c r="R9185" s="170"/>
      <c r="S9185" s="170"/>
      <c r="T9185" s="170"/>
      <c r="U9185" s="170"/>
      <c r="V9185" s="170"/>
      <c r="W9185" s="170"/>
      <c r="X9185" s="174"/>
      <c r="Y9185" s="170"/>
      <c r="Z9185" s="170"/>
      <c r="AA9185" s="170"/>
      <c r="AB9185" s="170"/>
      <c r="AC9185" s="170"/>
      <c r="AD9185" s="174"/>
      <c r="AE9185" s="170"/>
      <c r="AF9185" s="170"/>
      <c r="AI9185" s="170"/>
      <c r="AJ9185" s="170"/>
      <c r="AK9185" s="170"/>
      <c r="AL9185" s="170"/>
      <c r="AM9185" s="170"/>
      <c r="AN9185" s="170"/>
    </row>
    <row r="9186" spans="1:40" ht="52.5" customHeight="1" x14ac:dyDescent="0.2">
      <c r="A9186" s="170"/>
      <c r="B9186" s="170"/>
      <c r="C9186" s="170"/>
      <c r="D9186" s="170"/>
      <c r="E9186" s="170"/>
      <c r="F9186" s="170"/>
      <c r="G9186" s="170"/>
      <c r="H9186" s="170"/>
      <c r="I9186" s="170"/>
      <c r="J9186" s="170"/>
      <c r="K9186" s="170"/>
      <c r="L9186" s="170"/>
      <c r="M9186" s="170"/>
      <c r="N9186" s="170"/>
      <c r="O9186" s="170"/>
      <c r="P9186" s="170"/>
      <c r="Q9186" s="170"/>
      <c r="R9186" s="170"/>
      <c r="S9186" s="170"/>
      <c r="T9186" s="170"/>
      <c r="U9186" s="170"/>
      <c r="V9186" s="170"/>
      <c r="W9186" s="170"/>
      <c r="X9186" s="174"/>
      <c r="Y9186" s="170"/>
      <c r="Z9186" s="170"/>
      <c r="AA9186" s="170"/>
      <c r="AB9186" s="170"/>
      <c r="AC9186" s="170"/>
      <c r="AD9186" s="174"/>
      <c r="AE9186" s="170"/>
      <c r="AF9186" s="170"/>
      <c r="AI9186" s="170"/>
      <c r="AJ9186" s="170"/>
      <c r="AK9186" s="170"/>
      <c r="AL9186" s="170"/>
      <c r="AM9186" s="170"/>
      <c r="AN9186" s="170"/>
    </row>
    <row r="9187" spans="1:40" ht="52.5" customHeight="1" x14ac:dyDescent="0.2">
      <c r="A9187" s="170"/>
      <c r="B9187" s="170"/>
      <c r="C9187" s="170"/>
      <c r="D9187" s="170"/>
      <c r="E9187" s="170"/>
      <c r="F9187" s="170"/>
      <c r="G9187" s="170"/>
      <c r="H9187" s="170"/>
      <c r="I9187" s="170"/>
      <c r="J9187" s="170"/>
      <c r="K9187" s="170"/>
      <c r="L9187" s="170"/>
      <c r="M9187" s="170"/>
      <c r="N9187" s="170"/>
      <c r="O9187" s="170"/>
      <c r="P9187" s="170"/>
      <c r="Q9187" s="170"/>
      <c r="R9187" s="170"/>
      <c r="S9187" s="170"/>
      <c r="T9187" s="170"/>
      <c r="U9187" s="170"/>
      <c r="V9187" s="170"/>
      <c r="W9187" s="170"/>
      <c r="X9187" s="174"/>
      <c r="Y9187" s="170"/>
      <c r="Z9187" s="170"/>
      <c r="AA9187" s="170"/>
      <c r="AB9187" s="170"/>
      <c r="AC9187" s="170"/>
      <c r="AD9187" s="174"/>
      <c r="AE9187" s="170"/>
      <c r="AF9187" s="170"/>
      <c r="AI9187" s="170"/>
      <c r="AJ9187" s="170"/>
      <c r="AK9187" s="170"/>
      <c r="AL9187" s="170"/>
      <c r="AM9187" s="170"/>
      <c r="AN9187" s="170"/>
    </row>
    <row r="9188" spans="1:40" ht="52.5" customHeight="1" x14ac:dyDescent="0.2">
      <c r="A9188" s="170"/>
      <c r="B9188" s="170"/>
      <c r="C9188" s="170"/>
      <c r="D9188" s="170"/>
      <c r="E9188" s="170"/>
      <c r="F9188" s="170"/>
      <c r="G9188" s="170"/>
      <c r="H9188" s="170"/>
      <c r="I9188" s="170"/>
      <c r="J9188" s="170"/>
      <c r="K9188" s="170"/>
      <c r="L9188" s="170"/>
      <c r="M9188" s="170"/>
      <c r="N9188" s="170"/>
      <c r="O9188" s="170"/>
      <c r="P9188" s="170"/>
      <c r="Q9188" s="170"/>
      <c r="R9188" s="170"/>
      <c r="S9188" s="170"/>
      <c r="T9188" s="170"/>
      <c r="U9188" s="170"/>
      <c r="V9188" s="170"/>
      <c r="W9188" s="170"/>
      <c r="X9188" s="174"/>
      <c r="Y9188" s="170"/>
      <c r="Z9188" s="170"/>
      <c r="AA9188" s="170"/>
      <c r="AB9188" s="170"/>
      <c r="AC9188" s="170"/>
      <c r="AD9188" s="174"/>
      <c r="AE9188" s="170"/>
      <c r="AF9188" s="170"/>
      <c r="AI9188" s="170"/>
      <c r="AJ9188" s="170"/>
      <c r="AK9188" s="170"/>
      <c r="AL9188" s="170"/>
      <c r="AM9188" s="170"/>
      <c r="AN9188" s="170"/>
    </row>
    <row r="9189" spans="1:40" ht="52.5" customHeight="1" x14ac:dyDescent="0.2">
      <c r="A9189" s="170"/>
      <c r="B9189" s="170"/>
      <c r="C9189" s="170"/>
      <c r="D9189" s="170"/>
      <c r="E9189" s="170"/>
      <c r="F9189" s="170"/>
      <c r="G9189" s="170"/>
      <c r="H9189" s="170"/>
      <c r="I9189" s="170"/>
      <c r="J9189" s="170"/>
      <c r="K9189" s="170"/>
      <c r="L9189" s="170"/>
      <c r="M9189" s="170"/>
      <c r="N9189" s="170"/>
      <c r="O9189" s="170"/>
      <c r="P9189" s="170"/>
      <c r="Q9189" s="170"/>
      <c r="R9189" s="170"/>
      <c r="S9189" s="170"/>
      <c r="T9189" s="170"/>
      <c r="U9189" s="170"/>
      <c r="V9189" s="170"/>
      <c r="W9189" s="170"/>
      <c r="X9189" s="174"/>
      <c r="Y9189" s="170"/>
      <c r="Z9189" s="170"/>
      <c r="AA9189" s="170"/>
      <c r="AB9189" s="170"/>
      <c r="AC9189" s="170"/>
      <c r="AD9189" s="174"/>
      <c r="AE9189" s="170"/>
      <c r="AF9189" s="170"/>
      <c r="AI9189" s="170"/>
      <c r="AJ9189" s="170"/>
      <c r="AK9189" s="170"/>
      <c r="AL9189" s="170"/>
      <c r="AM9189" s="170"/>
      <c r="AN9189" s="170"/>
    </row>
    <row r="9190" spans="1:40" ht="52.5" customHeight="1" x14ac:dyDescent="0.2">
      <c r="A9190" s="170"/>
      <c r="B9190" s="170"/>
      <c r="C9190" s="170"/>
      <c r="D9190" s="170"/>
      <c r="E9190" s="170"/>
      <c r="F9190" s="170"/>
      <c r="G9190" s="170"/>
      <c r="H9190" s="170"/>
      <c r="I9190" s="170"/>
      <c r="J9190" s="170"/>
      <c r="K9190" s="170"/>
      <c r="L9190" s="170"/>
      <c r="M9190" s="170"/>
      <c r="N9190" s="170"/>
      <c r="O9190" s="170"/>
      <c r="P9190" s="170"/>
      <c r="Q9190" s="170"/>
      <c r="R9190" s="170"/>
      <c r="S9190" s="170"/>
      <c r="T9190" s="170"/>
      <c r="U9190" s="170"/>
      <c r="V9190" s="170"/>
      <c r="W9190" s="170"/>
      <c r="X9190" s="174"/>
      <c r="Y9190" s="170"/>
      <c r="Z9190" s="170"/>
      <c r="AA9190" s="170"/>
      <c r="AB9190" s="170"/>
      <c r="AC9190" s="170"/>
      <c r="AD9190" s="174"/>
      <c r="AE9190" s="170"/>
      <c r="AF9190" s="170"/>
      <c r="AI9190" s="170"/>
      <c r="AJ9190" s="170"/>
      <c r="AK9190" s="170"/>
      <c r="AL9190" s="170"/>
      <c r="AM9190" s="170"/>
      <c r="AN9190" s="170"/>
    </row>
    <row r="9191" spans="1:40" ht="52.5" customHeight="1" x14ac:dyDescent="0.2">
      <c r="A9191" s="170"/>
      <c r="B9191" s="170"/>
      <c r="C9191" s="170"/>
      <c r="D9191" s="170"/>
      <c r="E9191" s="170"/>
      <c r="F9191" s="170"/>
      <c r="G9191" s="170"/>
      <c r="H9191" s="170"/>
      <c r="I9191" s="170"/>
      <c r="J9191" s="170"/>
      <c r="K9191" s="170"/>
      <c r="L9191" s="170"/>
      <c r="M9191" s="170"/>
      <c r="N9191" s="170"/>
      <c r="O9191" s="170"/>
      <c r="P9191" s="170"/>
      <c r="Q9191" s="170"/>
      <c r="R9191" s="170"/>
      <c r="S9191" s="170"/>
      <c r="T9191" s="170"/>
      <c r="U9191" s="170"/>
      <c r="V9191" s="170"/>
      <c r="W9191" s="170"/>
      <c r="X9191" s="174"/>
      <c r="Y9191" s="170"/>
      <c r="Z9191" s="170"/>
      <c r="AA9191" s="170"/>
      <c r="AB9191" s="170"/>
      <c r="AC9191" s="170"/>
      <c r="AD9191" s="174"/>
      <c r="AE9191" s="170"/>
      <c r="AF9191" s="170"/>
      <c r="AI9191" s="170"/>
      <c r="AJ9191" s="170"/>
      <c r="AK9191" s="170"/>
      <c r="AL9191" s="170"/>
      <c r="AM9191" s="170"/>
      <c r="AN9191" s="170"/>
    </row>
    <row r="9192" spans="1:40" ht="52.5" customHeight="1" x14ac:dyDescent="0.2">
      <c r="A9192" s="170"/>
      <c r="B9192" s="170"/>
      <c r="C9192" s="170"/>
      <c r="D9192" s="170"/>
      <c r="E9192" s="170"/>
      <c r="F9192" s="170"/>
      <c r="G9192" s="170"/>
      <c r="H9192" s="170"/>
      <c r="I9192" s="170"/>
      <c r="J9192" s="170"/>
      <c r="K9192" s="170"/>
      <c r="L9192" s="170"/>
      <c r="M9192" s="170"/>
      <c r="N9192" s="170"/>
      <c r="O9192" s="170"/>
      <c r="P9192" s="170"/>
      <c r="Q9192" s="170"/>
      <c r="R9192" s="170"/>
      <c r="S9192" s="170"/>
      <c r="T9192" s="170"/>
      <c r="U9192" s="170"/>
      <c r="V9192" s="170"/>
      <c r="W9192" s="170"/>
      <c r="X9192" s="174"/>
      <c r="Y9192" s="170"/>
      <c r="Z9192" s="170"/>
      <c r="AA9192" s="170"/>
      <c r="AB9192" s="170"/>
      <c r="AC9192" s="170"/>
      <c r="AD9192" s="174"/>
      <c r="AE9192" s="170"/>
      <c r="AF9192" s="170"/>
      <c r="AI9192" s="170"/>
      <c r="AJ9192" s="170"/>
      <c r="AK9192" s="170"/>
      <c r="AL9192" s="170"/>
      <c r="AM9192" s="170"/>
      <c r="AN9192" s="170"/>
    </row>
    <row r="9193" spans="1:40" ht="52.5" customHeight="1" x14ac:dyDescent="0.2">
      <c r="A9193" s="170"/>
      <c r="B9193" s="170"/>
      <c r="C9193" s="170"/>
      <c r="D9193" s="170"/>
      <c r="E9193" s="170"/>
      <c r="F9193" s="170"/>
      <c r="G9193" s="170"/>
      <c r="H9193" s="170"/>
      <c r="I9193" s="170"/>
      <c r="J9193" s="170"/>
      <c r="K9193" s="170"/>
      <c r="L9193" s="170"/>
      <c r="M9193" s="170"/>
      <c r="N9193" s="170"/>
      <c r="O9193" s="170"/>
      <c r="P9193" s="170"/>
      <c r="Q9193" s="170"/>
      <c r="R9193" s="170"/>
      <c r="S9193" s="170"/>
      <c r="T9193" s="170"/>
      <c r="U9193" s="170"/>
      <c r="V9193" s="170"/>
      <c r="W9193" s="170"/>
      <c r="X9193" s="174"/>
      <c r="Y9193" s="170"/>
      <c r="Z9193" s="170"/>
      <c r="AA9193" s="170"/>
      <c r="AB9193" s="170"/>
      <c r="AC9193" s="170"/>
      <c r="AD9193" s="174"/>
      <c r="AE9193" s="170"/>
      <c r="AF9193" s="170"/>
      <c r="AI9193" s="170"/>
      <c r="AJ9193" s="170"/>
      <c r="AK9193" s="170"/>
      <c r="AL9193" s="170"/>
      <c r="AM9193" s="170"/>
      <c r="AN9193" s="170"/>
    </row>
    <row r="9194" spans="1:40" ht="52.5" customHeight="1" x14ac:dyDescent="0.2">
      <c r="A9194" s="170"/>
      <c r="B9194" s="170"/>
      <c r="C9194" s="170"/>
      <c r="D9194" s="170"/>
      <c r="E9194" s="170"/>
      <c r="F9194" s="170"/>
      <c r="G9194" s="170"/>
      <c r="H9194" s="170"/>
      <c r="I9194" s="170"/>
      <c r="J9194" s="170"/>
      <c r="K9194" s="170"/>
      <c r="L9194" s="170"/>
      <c r="M9194" s="170"/>
      <c r="N9194" s="170"/>
      <c r="O9194" s="170"/>
      <c r="P9194" s="170"/>
      <c r="Q9194" s="170"/>
      <c r="R9194" s="170"/>
      <c r="S9194" s="170"/>
      <c r="T9194" s="170"/>
      <c r="U9194" s="170"/>
      <c r="V9194" s="170"/>
      <c r="W9194" s="170"/>
      <c r="X9194" s="174"/>
      <c r="Y9194" s="170"/>
      <c r="Z9194" s="170"/>
      <c r="AA9194" s="170"/>
      <c r="AB9194" s="170"/>
      <c r="AC9194" s="170"/>
      <c r="AD9194" s="174"/>
      <c r="AE9194" s="170"/>
      <c r="AF9194" s="170"/>
      <c r="AI9194" s="170"/>
      <c r="AJ9194" s="170"/>
      <c r="AK9194" s="170"/>
      <c r="AL9194" s="170"/>
      <c r="AM9194" s="170"/>
      <c r="AN9194" s="170"/>
    </row>
    <row r="9195" spans="1:40" ht="52.5" customHeight="1" x14ac:dyDescent="0.2">
      <c r="A9195" s="170"/>
      <c r="B9195" s="170"/>
      <c r="C9195" s="170"/>
      <c r="D9195" s="170"/>
      <c r="E9195" s="170"/>
      <c r="F9195" s="170"/>
      <c r="G9195" s="170"/>
      <c r="H9195" s="170"/>
      <c r="I9195" s="170"/>
      <c r="J9195" s="170"/>
      <c r="K9195" s="170"/>
      <c r="L9195" s="170"/>
      <c r="M9195" s="170"/>
      <c r="N9195" s="170"/>
      <c r="O9195" s="170"/>
      <c r="P9195" s="170"/>
      <c r="Q9195" s="170"/>
      <c r="R9195" s="170"/>
      <c r="S9195" s="170"/>
      <c r="T9195" s="170"/>
      <c r="U9195" s="170"/>
      <c r="V9195" s="170"/>
      <c r="W9195" s="170"/>
      <c r="X9195" s="174"/>
      <c r="Y9195" s="170"/>
      <c r="Z9195" s="170"/>
      <c r="AA9195" s="170"/>
      <c r="AB9195" s="170"/>
      <c r="AC9195" s="170"/>
      <c r="AD9195" s="174"/>
      <c r="AE9195" s="170"/>
      <c r="AF9195" s="170"/>
      <c r="AI9195" s="170"/>
      <c r="AJ9195" s="170"/>
      <c r="AK9195" s="170"/>
      <c r="AL9195" s="170"/>
      <c r="AM9195" s="170"/>
      <c r="AN9195" s="170"/>
    </row>
    <row r="9196" spans="1:40" ht="52.5" customHeight="1" x14ac:dyDescent="0.2">
      <c r="A9196" s="170"/>
      <c r="B9196" s="170"/>
      <c r="C9196" s="170"/>
      <c r="D9196" s="170"/>
      <c r="E9196" s="170"/>
      <c r="F9196" s="170"/>
      <c r="G9196" s="170"/>
      <c r="H9196" s="170"/>
      <c r="I9196" s="170"/>
      <c r="J9196" s="170"/>
      <c r="K9196" s="170"/>
      <c r="L9196" s="170"/>
      <c r="M9196" s="170"/>
      <c r="N9196" s="170"/>
      <c r="O9196" s="170"/>
      <c r="P9196" s="170"/>
      <c r="Q9196" s="170"/>
      <c r="R9196" s="170"/>
      <c r="S9196" s="170"/>
      <c r="T9196" s="170"/>
      <c r="U9196" s="170"/>
      <c r="V9196" s="170"/>
      <c r="W9196" s="170"/>
      <c r="X9196" s="174"/>
      <c r="Y9196" s="170"/>
      <c r="Z9196" s="170"/>
      <c r="AA9196" s="170"/>
      <c r="AB9196" s="170"/>
      <c r="AC9196" s="170"/>
      <c r="AD9196" s="174"/>
      <c r="AE9196" s="170"/>
      <c r="AF9196" s="170"/>
      <c r="AI9196" s="170"/>
      <c r="AJ9196" s="170"/>
      <c r="AK9196" s="170"/>
      <c r="AL9196" s="170"/>
      <c r="AM9196" s="170"/>
      <c r="AN9196" s="170"/>
    </row>
    <row r="9197" spans="1:40" ht="52.5" customHeight="1" x14ac:dyDescent="0.2">
      <c r="A9197" s="170"/>
      <c r="B9197" s="170"/>
      <c r="C9197" s="170"/>
      <c r="D9197" s="170"/>
      <c r="E9197" s="170"/>
      <c r="F9197" s="170"/>
      <c r="G9197" s="170"/>
      <c r="H9197" s="170"/>
      <c r="I9197" s="170"/>
      <c r="J9197" s="170"/>
      <c r="K9197" s="170"/>
      <c r="L9197" s="170"/>
      <c r="M9197" s="170"/>
      <c r="N9197" s="170"/>
      <c r="O9197" s="170"/>
      <c r="P9197" s="170"/>
      <c r="Q9197" s="170"/>
      <c r="R9197" s="170"/>
      <c r="S9197" s="170"/>
      <c r="T9197" s="170"/>
      <c r="U9197" s="170"/>
      <c r="V9197" s="170"/>
      <c r="W9197" s="170"/>
      <c r="X9197" s="174"/>
      <c r="Y9197" s="170"/>
      <c r="Z9197" s="170"/>
      <c r="AA9197" s="170"/>
      <c r="AB9197" s="170"/>
      <c r="AC9197" s="170"/>
      <c r="AD9197" s="174"/>
      <c r="AE9197" s="170"/>
      <c r="AF9197" s="170"/>
      <c r="AI9197" s="170"/>
      <c r="AJ9197" s="170"/>
      <c r="AK9197" s="170"/>
      <c r="AL9197" s="170"/>
      <c r="AM9197" s="170"/>
      <c r="AN9197" s="170"/>
    </row>
    <row r="9198" spans="1:40" ht="52.5" customHeight="1" x14ac:dyDescent="0.2">
      <c r="A9198" s="170"/>
      <c r="B9198" s="170"/>
      <c r="C9198" s="170"/>
      <c r="D9198" s="170"/>
      <c r="E9198" s="170"/>
      <c r="F9198" s="170"/>
      <c r="G9198" s="170"/>
      <c r="H9198" s="170"/>
      <c r="I9198" s="170"/>
      <c r="J9198" s="170"/>
      <c r="K9198" s="170"/>
      <c r="L9198" s="170"/>
      <c r="M9198" s="170"/>
      <c r="N9198" s="170"/>
      <c r="O9198" s="170"/>
      <c r="P9198" s="170"/>
      <c r="Q9198" s="170"/>
      <c r="R9198" s="170"/>
      <c r="S9198" s="170"/>
      <c r="T9198" s="170"/>
      <c r="U9198" s="170"/>
      <c r="V9198" s="170"/>
      <c r="W9198" s="170"/>
      <c r="X9198" s="174"/>
      <c r="Y9198" s="170"/>
      <c r="Z9198" s="170"/>
      <c r="AA9198" s="170"/>
      <c r="AB9198" s="170"/>
      <c r="AC9198" s="170"/>
      <c r="AD9198" s="174"/>
      <c r="AE9198" s="170"/>
      <c r="AF9198" s="170"/>
      <c r="AI9198" s="170"/>
      <c r="AJ9198" s="170"/>
      <c r="AK9198" s="170"/>
      <c r="AL9198" s="170"/>
      <c r="AM9198" s="170"/>
      <c r="AN9198" s="170"/>
    </row>
    <row r="9199" spans="1:40" ht="52.5" customHeight="1" x14ac:dyDescent="0.2">
      <c r="A9199" s="170"/>
      <c r="B9199" s="170"/>
      <c r="C9199" s="170"/>
      <c r="D9199" s="170"/>
      <c r="E9199" s="170"/>
      <c r="F9199" s="170"/>
      <c r="G9199" s="170"/>
      <c r="H9199" s="170"/>
      <c r="I9199" s="170"/>
      <c r="J9199" s="170"/>
      <c r="K9199" s="170"/>
      <c r="L9199" s="170"/>
      <c r="M9199" s="170"/>
      <c r="N9199" s="170"/>
      <c r="O9199" s="170"/>
      <c r="P9199" s="170"/>
      <c r="Q9199" s="170"/>
      <c r="R9199" s="170"/>
      <c r="S9199" s="170"/>
      <c r="T9199" s="170"/>
      <c r="U9199" s="170"/>
      <c r="V9199" s="170"/>
      <c r="W9199" s="170"/>
      <c r="X9199" s="174"/>
      <c r="Y9199" s="170"/>
      <c r="Z9199" s="170"/>
      <c r="AA9199" s="170"/>
      <c r="AB9199" s="170"/>
      <c r="AC9199" s="170"/>
      <c r="AD9199" s="174"/>
      <c r="AE9199" s="170"/>
      <c r="AF9199" s="170"/>
      <c r="AI9199" s="170"/>
      <c r="AJ9199" s="170"/>
      <c r="AK9199" s="170"/>
      <c r="AL9199" s="170"/>
      <c r="AM9199" s="170"/>
      <c r="AN9199" s="170"/>
    </row>
    <row r="9200" spans="1:40" ht="52.5" customHeight="1" x14ac:dyDescent="0.2">
      <c r="A9200" s="170"/>
      <c r="B9200" s="170"/>
      <c r="C9200" s="170"/>
      <c r="D9200" s="170"/>
      <c r="E9200" s="170"/>
      <c r="F9200" s="170"/>
      <c r="G9200" s="170"/>
      <c r="H9200" s="170"/>
      <c r="I9200" s="170"/>
      <c r="J9200" s="170"/>
      <c r="K9200" s="170"/>
      <c r="L9200" s="170"/>
      <c r="M9200" s="170"/>
      <c r="N9200" s="170"/>
      <c r="O9200" s="170"/>
      <c r="P9200" s="170"/>
      <c r="Q9200" s="170"/>
      <c r="R9200" s="170"/>
      <c r="S9200" s="170"/>
      <c r="T9200" s="170"/>
      <c r="U9200" s="170"/>
      <c r="V9200" s="170"/>
      <c r="W9200" s="170"/>
      <c r="X9200" s="174"/>
      <c r="Y9200" s="170"/>
      <c r="Z9200" s="170"/>
      <c r="AA9200" s="170"/>
      <c r="AB9200" s="170"/>
      <c r="AC9200" s="170"/>
      <c r="AD9200" s="174"/>
      <c r="AE9200" s="170"/>
      <c r="AF9200" s="170"/>
      <c r="AI9200" s="170"/>
      <c r="AJ9200" s="170"/>
      <c r="AK9200" s="170"/>
      <c r="AL9200" s="170"/>
      <c r="AM9200" s="170"/>
      <c r="AN9200" s="170"/>
    </row>
    <row r="9201" spans="1:40" ht="52.5" customHeight="1" x14ac:dyDescent="0.2">
      <c r="A9201" s="170"/>
      <c r="B9201" s="170"/>
      <c r="C9201" s="170"/>
      <c r="D9201" s="170"/>
      <c r="E9201" s="170"/>
      <c r="F9201" s="170"/>
      <c r="G9201" s="170"/>
      <c r="H9201" s="170"/>
      <c r="I9201" s="170"/>
      <c r="J9201" s="170"/>
      <c r="K9201" s="170"/>
      <c r="L9201" s="170"/>
      <c r="M9201" s="170"/>
      <c r="N9201" s="170"/>
      <c r="O9201" s="170"/>
      <c r="P9201" s="170"/>
      <c r="Q9201" s="170"/>
      <c r="R9201" s="170"/>
      <c r="S9201" s="170"/>
      <c r="T9201" s="170"/>
      <c r="U9201" s="170"/>
      <c r="V9201" s="170"/>
      <c r="W9201" s="170"/>
      <c r="X9201" s="174"/>
      <c r="Y9201" s="170"/>
      <c r="Z9201" s="170"/>
      <c r="AA9201" s="170"/>
      <c r="AB9201" s="170"/>
      <c r="AC9201" s="170"/>
      <c r="AD9201" s="174"/>
      <c r="AE9201" s="170"/>
      <c r="AF9201" s="170"/>
      <c r="AI9201" s="170"/>
      <c r="AJ9201" s="170"/>
      <c r="AK9201" s="170"/>
      <c r="AL9201" s="170"/>
      <c r="AM9201" s="170"/>
      <c r="AN9201" s="170"/>
    </row>
    <row r="9202" spans="1:40" ht="52.5" customHeight="1" x14ac:dyDescent="0.2">
      <c r="A9202" s="170"/>
      <c r="B9202" s="170"/>
      <c r="C9202" s="170"/>
      <c r="D9202" s="170"/>
      <c r="E9202" s="170"/>
      <c r="F9202" s="170"/>
      <c r="G9202" s="170"/>
      <c r="H9202" s="170"/>
      <c r="I9202" s="170"/>
      <c r="J9202" s="170"/>
      <c r="K9202" s="170"/>
      <c r="L9202" s="170"/>
      <c r="M9202" s="170"/>
      <c r="N9202" s="170"/>
      <c r="O9202" s="170"/>
      <c r="P9202" s="170"/>
      <c r="Q9202" s="170"/>
      <c r="R9202" s="170"/>
      <c r="S9202" s="170"/>
      <c r="T9202" s="170"/>
      <c r="U9202" s="170"/>
      <c r="V9202" s="170"/>
      <c r="W9202" s="170"/>
      <c r="X9202" s="174"/>
      <c r="Y9202" s="170"/>
      <c r="Z9202" s="170"/>
      <c r="AA9202" s="170"/>
      <c r="AB9202" s="170"/>
      <c r="AC9202" s="170"/>
      <c r="AD9202" s="174"/>
      <c r="AE9202" s="170"/>
      <c r="AF9202" s="170"/>
      <c r="AI9202" s="170"/>
      <c r="AJ9202" s="170"/>
      <c r="AK9202" s="170"/>
      <c r="AL9202" s="170"/>
      <c r="AM9202" s="170"/>
      <c r="AN9202" s="170"/>
    </row>
    <row r="9203" spans="1:40" ht="52.5" customHeight="1" x14ac:dyDescent="0.2">
      <c r="A9203" s="170"/>
      <c r="B9203" s="170"/>
      <c r="C9203" s="170"/>
      <c r="D9203" s="170"/>
      <c r="E9203" s="170"/>
      <c r="F9203" s="170"/>
      <c r="G9203" s="170"/>
      <c r="H9203" s="170"/>
      <c r="I9203" s="170"/>
      <c r="J9203" s="170"/>
      <c r="K9203" s="170"/>
      <c r="L9203" s="170"/>
      <c r="M9203" s="170"/>
      <c r="N9203" s="170"/>
      <c r="O9203" s="170"/>
      <c r="P9203" s="170"/>
      <c r="Q9203" s="170"/>
      <c r="R9203" s="170"/>
      <c r="S9203" s="170"/>
      <c r="T9203" s="170"/>
      <c r="U9203" s="170"/>
      <c r="V9203" s="170"/>
      <c r="W9203" s="170"/>
      <c r="X9203" s="174"/>
      <c r="Y9203" s="170"/>
      <c r="Z9203" s="170"/>
      <c r="AA9203" s="170"/>
      <c r="AB9203" s="170"/>
      <c r="AC9203" s="170"/>
      <c r="AD9203" s="174"/>
      <c r="AE9203" s="170"/>
      <c r="AF9203" s="170"/>
      <c r="AI9203" s="170"/>
      <c r="AJ9203" s="170"/>
      <c r="AK9203" s="170"/>
      <c r="AL9203" s="170"/>
      <c r="AM9203" s="170"/>
      <c r="AN9203" s="170"/>
    </row>
    <row r="9204" spans="1:40" ht="52.5" customHeight="1" x14ac:dyDescent="0.2">
      <c r="A9204" s="170"/>
      <c r="B9204" s="170"/>
      <c r="C9204" s="170"/>
      <c r="D9204" s="170"/>
      <c r="E9204" s="170"/>
      <c r="F9204" s="170"/>
      <c r="G9204" s="170"/>
      <c r="H9204" s="170"/>
      <c r="I9204" s="170"/>
      <c r="J9204" s="170"/>
      <c r="K9204" s="170"/>
      <c r="L9204" s="170"/>
      <c r="M9204" s="170"/>
      <c r="N9204" s="170"/>
      <c r="O9204" s="170"/>
      <c r="P9204" s="170"/>
      <c r="Q9204" s="170"/>
      <c r="R9204" s="170"/>
      <c r="S9204" s="170"/>
      <c r="T9204" s="170"/>
      <c r="U9204" s="170"/>
      <c r="V9204" s="170"/>
      <c r="W9204" s="170"/>
      <c r="X9204" s="174"/>
      <c r="Y9204" s="170"/>
      <c r="Z9204" s="170"/>
      <c r="AA9204" s="170"/>
      <c r="AB9204" s="170"/>
      <c r="AC9204" s="170"/>
      <c r="AD9204" s="174"/>
      <c r="AE9204" s="170"/>
      <c r="AF9204" s="170"/>
      <c r="AI9204" s="170"/>
      <c r="AJ9204" s="170"/>
      <c r="AK9204" s="170"/>
      <c r="AL9204" s="170"/>
      <c r="AM9204" s="170"/>
      <c r="AN9204" s="170"/>
    </row>
    <row r="9205" spans="1:40" ht="52.5" customHeight="1" x14ac:dyDescent="0.2">
      <c r="A9205" s="170"/>
      <c r="B9205" s="170"/>
      <c r="C9205" s="170"/>
      <c r="D9205" s="170"/>
      <c r="E9205" s="170"/>
      <c r="F9205" s="170"/>
      <c r="G9205" s="170"/>
      <c r="H9205" s="170"/>
      <c r="I9205" s="170"/>
      <c r="J9205" s="170"/>
      <c r="K9205" s="170"/>
      <c r="L9205" s="170"/>
      <c r="M9205" s="170"/>
      <c r="N9205" s="170"/>
      <c r="O9205" s="170"/>
      <c r="P9205" s="170"/>
      <c r="Q9205" s="170"/>
      <c r="R9205" s="170"/>
      <c r="S9205" s="170"/>
      <c r="T9205" s="170"/>
      <c r="U9205" s="170"/>
      <c r="V9205" s="170"/>
      <c r="W9205" s="170"/>
      <c r="X9205" s="174"/>
      <c r="Y9205" s="170"/>
      <c r="Z9205" s="170"/>
      <c r="AA9205" s="170"/>
      <c r="AB9205" s="170"/>
      <c r="AC9205" s="170"/>
      <c r="AD9205" s="174"/>
      <c r="AE9205" s="170"/>
      <c r="AF9205" s="170"/>
      <c r="AI9205" s="170"/>
      <c r="AJ9205" s="170"/>
      <c r="AK9205" s="170"/>
      <c r="AL9205" s="170"/>
      <c r="AM9205" s="170"/>
      <c r="AN9205" s="170"/>
    </row>
    <row r="9206" spans="1:40" ht="52.5" customHeight="1" x14ac:dyDescent="0.2">
      <c r="A9206" s="170"/>
      <c r="B9206" s="170"/>
      <c r="C9206" s="170"/>
      <c r="D9206" s="170"/>
      <c r="E9206" s="170"/>
      <c r="F9206" s="170"/>
      <c r="G9206" s="170"/>
      <c r="H9206" s="170"/>
      <c r="I9206" s="170"/>
      <c r="J9206" s="170"/>
      <c r="K9206" s="170"/>
      <c r="L9206" s="170"/>
      <c r="M9206" s="170"/>
      <c r="N9206" s="170"/>
      <c r="O9206" s="170"/>
      <c r="P9206" s="170"/>
      <c r="Q9206" s="170"/>
      <c r="R9206" s="170"/>
      <c r="S9206" s="170"/>
      <c r="T9206" s="170"/>
      <c r="U9206" s="170"/>
      <c r="V9206" s="170"/>
      <c r="W9206" s="170"/>
      <c r="X9206" s="174"/>
      <c r="Y9206" s="170"/>
      <c r="Z9206" s="170"/>
      <c r="AA9206" s="170"/>
      <c r="AB9206" s="170"/>
      <c r="AC9206" s="170"/>
      <c r="AD9206" s="174"/>
      <c r="AE9206" s="170"/>
      <c r="AF9206" s="170"/>
      <c r="AI9206" s="170"/>
      <c r="AJ9206" s="170"/>
      <c r="AK9206" s="170"/>
      <c r="AL9206" s="170"/>
      <c r="AM9206" s="170"/>
      <c r="AN9206" s="170"/>
    </row>
    <row r="9207" spans="1:40" ht="52.5" customHeight="1" x14ac:dyDescent="0.2">
      <c r="A9207" s="170"/>
      <c r="B9207" s="170"/>
      <c r="C9207" s="170"/>
      <c r="D9207" s="170"/>
      <c r="E9207" s="170"/>
      <c r="F9207" s="170"/>
      <c r="G9207" s="170"/>
      <c r="H9207" s="170"/>
      <c r="I9207" s="170"/>
      <c r="J9207" s="170"/>
      <c r="K9207" s="170"/>
      <c r="L9207" s="170"/>
      <c r="M9207" s="170"/>
      <c r="N9207" s="170"/>
      <c r="O9207" s="170"/>
      <c r="P9207" s="170"/>
      <c r="Q9207" s="170"/>
      <c r="R9207" s="170"/>
      <c r="S9207" s="170"/>
      <c r="T9207" s="170"/>
      <c r="U9207" s="170"/>
      <c r="V9207" s="170"/>
      <c r="W9207" s="170"/>
      <c r="X9207" s="174"/>
      <c r="Y9207" s="170"/>
      <c r="Z9207" s="170"/>
      <c r="AA9207" s="170"/>
      <c r="AB9207" s="170"/>
      <c r="AC9207" s="170"/>
      <c r="AD9207" s="174"/>
      <c r="AE9207" s="170"/>
      <c r="AF9207" s="170"/>
      <c r="AI9207" s="170"/>
      <c r="AJ9207" s="170"/>
      <c r="AK9207" s="170"/>
      <c r="AL9207" s="170"/>
      <c r="AM9207" s="170"/>
      <c r="AN9207" s="170"/>
    </row>
    <row r="9208" spans="1:40" ht="52.5" customHeight="1" x14ac:dyDescent="0.2">
      <c r="A9208" s="170"/>
      <c r="B9208" s="170"/>
      <c r="C9208" s="170"/>
      <c r="D9208" s="170"/>
      <c r="E9208" s="170"/>
      <c r="F9208" s="170"/>
      <c r="G9208" s="170"/>
      <c r="H9208" s="170"/>
      <c r="I9208" s="170"/>
      <c r="J9208" s="170"/>
      <c r="K9208" s="170"/>
      <c r="L9208" s="170"/>
      <c r="M9208" s="170"/>
      <c r="N9208" s="170"/>
      <c r="O9208" s="170"/>
      <c r="P9208" s="170"/>
      <c r="Q9208" s="170"/>
      <c r="R9208" s="170"/>
      <c r="S9208" s="170"/>
      <c r="T9208" s="170"/>
      <c r="U9208" s="170"/>
      <c r="V9208" s="170"/>
      <c r="W9208" s="170"/>
      <c r="X9208" s="174"/>
      <c r="Y9208" s="170"/>
      <c r="Z9208" s="170"/>
      <c r="AA9208" s="170"/>
      <c r="AB9208" s="170"/>
      <c r="AC9208" s="170"/>
      <c r="AD9208" s="174"/>
      <c r="AE9208" s="170"/>
      <c r="AF9208" s="170"/>
      <c r="AI9208" s="170"/>
      <c r="AJ9208" s="170"/>
      <c r="AK9208" s="170"/>
      <c r="AL9208" s="170"/>
      <c r="AM9208" s="170"/>
      <c r="AN9208" s="170"/>
    </row>
    <row r="9209" spans="1:40" ht="52.5" customHeight="1" x14ac:dyDescent="0.2">
      <c r="A9209" s="170"/>
      <c r="B9209" s="170"/>
      <c r="C9209" s="170"/>
      <c r="D9209" s="170"/>
      <c r="E9209" s="170"/>
      <c r="F9209" s="170"/>
      <c r="G9209" s="170"/>
      <c r="H9209" s="170"/>
      <c r="I9209" s="170"/>
      <c r="J9209" s="170"/>
      <c r="K9209" s="170"/>
      <c r="L9209" s="170"/>
      <c r="M9209" s="170"/>
      <c r="N9209" s="170"/>
      <c r="O9209" s="170"/>
      <c r="P9209" s="170"/>
      <c r="Q9209" s="170"/>
      <c r="R9209" s="170"/>
      <c r="S9209" s="170"/>
      <c r="T9209" s="170"/>
      <c r="U9209" s="170"/>
      <c r="V9209" s="170"/>
      <c r="W9209" s="170"/>
      <c r="X9209" s="174"/>
      <c r="Y9209" s="170"/>
      <c r="Z9209" s="170"/>
      <c r="AA9209" s="170"/>
      <c r="AB9209" s="170"/>
      <c r="AC9209" s="170"/>
      <c r="AD9209" s="174"/>
      <c r="AE9209" s="170"/>
      <c r="AF9209" s="170"/>
      <c r="AI9209" s="170"/>
      <c r="AJ9209" s="170"/>
      <c r="AK9209" s="170"/>
      <c r="AL9209" s="170"/>
      <c r="AM9209" s="170"/>
      <c r="AN9209" s="170"/>
    </row>
    <row r="9210" spans="1:40" ht="52.5" customHeight="1" x14ac:dyDescent="0.2">
      <c r="A9210" s="170"/>
      <c r="B9210" s="170"/>
      <c r="C9210" s="170"/>
      <c r="D9210" s="170"/>
      <c r="E9210" s="170"/>
      <c r="F9210" s="170"/>
      <c r="G9210" s="170"/>
      <c r="H9210" s="170"/>
      <c r="I9210" s="170"/>
      <c r="J9210" s="170"/>
      <c r="K9210" s="170"/>
      <c r="L9210" s="170"/>
      <c r="M9210" s="170"/>
      <c r="N9210" s="170"/>
      <c r="O9210" s="170"/>
      <c r="P9210" s="170"/>
      <c r="Q9210" s="170"/>
      <c r="R9210" s="170"/>
      <c r="S9210" s="170"/>
      <c r="T9210" s="170"/>
      <c r="U9210" s="170"/>
      <c r="V9210" s="170"/>
      <c r="W9210" s="170"/>
      <c r="X9210" s="174"/>
      <c r="Y9210" s="170"/>
      <c r="Z9210" s="170"/>
      <c r="AA9210" s="170"/>
      <c r="AB9210" s="170"/>
      <c r="AC9210" s="170"/>
      <c r="AD9210" s="174"/>
      <c r="AE9210" s="170"/>
      <c r="AF9210" s="170"/>
      <c r="AI9210" s="170"/>
      <c r="AJ9210" s="170"/>
      <c r="AK9210" s="170"/>
      <c r="AL9210" s="170"/>
      <c r="AM9210" s="170"/>
      <c r="AN9210" s="170"/>
    </row>
    <row r="9211" spans="1:40" ht="52.5" customHeight="1" x14ac:dyDescent="0.2">
      <c r="A9211" s="170"/>
      <c r="B9211" s="170"/>
      <c r="C9211" s="170"/>
      <c r="D9211" s="170"/>
      <c r="E9211" s="170"/>
      <c r="F9211" s="170"/>
      <c r="G9211" s="170"/>
      <c r="H9211" s="170"/>
      <c r="I9211" s="170"/>
      <c r="J9211" s="170"/>
      <c r="K9211" s="170"/>
      <c r="L9211" s="170"/>
      <c r="M9211" s="170"/>
      <c r="N9211" s="170"/>
      <c r="O9211" s="170"/>
      <c r="P9211" s="170"/>
      <c r="Q9211" s="170"/>
      <c r="R9211" s="170"/>
      <c r="S9211" s="170"/>
      <c r="T9211" s="170"/>
      <c r="U9211" s="170"/>
      <c r="V9211" s="170"/>
      <c r="W9211" s="170"/>
      <c r="X9211" s="174"/>
      <c r="Y9211" s="170"/>
      <c r="Z9211" s="170"/>
      <c r="AA9211" s="170"/>
      <c r="AB9211" s="170"/>
      <c r="AC9211" s="170"/>
      <c r="AD9211" s="174"/>
      <c r="AE9211" s="170"/>
      <c r="AF9211" s="170"/>
      <c r="AI9211" s="170"/>
      <c r="AJ9211" s="170"/>
      <c r="AK9211" s="170"/>
      <c r="AL9211" s="170"/>
      <c r="AM9211" s="170"/>
      <c r="AN9211" s="170"/>
    </row>
    <row r="9212" spans="1:40" ht="52.5" customHeight="1" x14ac:dyDescent="0.2">
      <c r="A9212" s="170"/>
      <c r="B9212" s="170"/>
      <c r="C9212" s="170"/>
      <c r="D9212" s="170"/>
      <c r="E9212" s="170"/>
      <c r="F9212" s="170"/>
      <c r="G9212" s="170"/>
      <c r="H9212" s="170"/>
      <c r="I9212" s="170"/>
      <c r="J9212" s="170"/>
      <c r="K9212" s="170"/>
      <c r="L9212" s="170"/>
      <c r="M9212" s="170"/>
      <c r="N9212" s="170"/>
      <c r="O9212" s="170"/>
      <c r="P9212" s="170"/>
      <c r="Q9212" s="170"/>
      <c r="R9212" s="170"/>
      <c r="S9212" s="170"/>
      <c r="T9212" s="170"/>
      <c r="U9212" s="170"/>
      <c r="V9212" s="170"/>
      <c r="W9212" s="170"/>
      <c r="X9212" s="174"/>
      <c r="Y9212" s="170"/>
      <c r="Z9212" s="170"/>
      <c r="AA9212" s="170"/>
      <c r="AB9212" s="170"/>
      <c r="AC9212" s="170"/>
      <c r="AD9212" s="174"/>
      <c r="AE9212" s="170"/>
      <c r="AF9212" s="170"/>
      <c r="AI9212" s="170"/>
      <c r="AJ9212" s="170"/>
      <c r="AK9212" s="170"/>
      <c r="AL9212" s="170"/>
      <c r="AM9212" s="170"/>
      <c r="AN9212" s="170"/>
    </row>
    <row r="9213" spans="1:40" ht="52.5" customHeight="1" x14ac:dyDescent="0.2">
      <c r="A9213" s="170"/>
      <c r="B9213" s="170"/>
      <c r="C9213" s="170"/>
      <c r="D9213" s="170"/>
      <c r="E9213" s="170"/>
      <c r="F9213" s="170"/>
      <c r="G9213" s="170"/>
      <c r="H9213" s="170"/>
      <c r="I9213" s="170"/>
      <c r="J9213" s="170"/>
      <c r="K9213" s="170"/>
      <c r="L9213" s="170"/>
      <c r="M9213" s="170"/>
      <c r="N9213" s="170"/>
      <c r="O9213" s="170"/>
      <c r="P9213" s="170"/>
      <c r="Q9213" s="170"/>
      <c r="R9213" s="170"/>
      <c r="S9213" s="170"/>
      <c r="T9213" s="170"/>
      <c r="U9213" s="170"/>
      <c r="V9213" s="170"/>
      <c r="W9213" s="170"/>
      <c r="X9213" s="174"/>
      <c r="Y9213" s="170"/>
      <c r="Z9213" s="170"/>
      <c r="AA9213" s="170"/>
      <c r="AB9213" s="170"/>
      <c r="AC9213" s="170"/>
      <c r="AD9213" s="174"/>
      <c r="AE9213" s="170"/>
      <c r="AF9213" s="170"/>
      <c r="AI9213" s="170"/>
      <c r="AJ9213" s="170"/>
      <c r="AK9213" s="170"/>
      <c r="AL9213" s="170"/>
      <c r="AM9213" s="170"/>
      <c r="AN9213" s="170"/>
    </row>
    <row r="9214" spans="1:40" ht="52.5" customHeight="1" x14ac:dyDescent="0.2">
      <c r="A9214" s="170"/>
      <c r="B9214" s="170"/>
      <c r="C9214" s="170"/>
      <c r="D9214" s="170"/>
      <c r="E9214" s="170"/>
      <c r="F9214" s="170"/>
      <c r="G9214" s="170"/>
      <c r="H9214" s="170"/>
      <c r="I9214" s="170"/>
      <c r="J9214" s="170"/>
      <c r="K9214" s="170"/>
      <c r="L9214" s="170"/>
      <c r="M9214" s="170"/>
      <c r="N9214" s="170"/>
      <c r="O9214" s="170"/>
      <c r="P9214" s="170"/>
      <c r="Q9214" s="170"/>
      <c r="R9214" s="170"/>
      <c r="S9214" s="170"/>
      <c r="T9214" s="170"/>
      <c r="U9214" s="170"/>
      <c r="V9214" s="170"/>
      <c r="W9214" s="170"/>
      <c r="X9214" s="174"/>
      <c r="Y9214" s="170"/>
      <c r="Z9214" s="170"/>
      <c r="AA9214" s="170"/>
      <c r="AB9214" s="170"/>
      <c r="AC9214" s="170"/>
      <c r="AD9214" s="174"/>
      <c r="AE9214" s="170"/>
      <c r="AF9214" s="170"/>
      <c r="AI9214" s="170"/>
      <c r="AJ9214" s="170"/>
      <c r="AK9214" s="170"/>
      <c r="AL9214" s="170"/>
      <c r="AM9214" s="170"/>
      <c r="AN9214" s="170"/>
    </row>
    <row r="9215" spans="1:40" ht="52.5" customHeight="1" x14ac:dyDescent="0.2">
      <c r="A9215" s="170"/>
      <c r="B9215" s="170"/>
      <c r="C9215" s="170"/>
      <c r="D9215" s="170"/>
      <c r="E9215" s="170"/>
      <c r="F9215" s="170"/>
      <c r="G9215" s="170"/>
      <c r="H9215" s="170"/>
      <c r="I9215" s="170"/>
      <c r="J9215" s="170"/>
      <c r="K9215" s="170"/>
      <c r="L9215" s="170"/>
      <c r="M9215" s="170"/>
      <c r="N9215" s="170"/>
      <c r="O9215" s="170"/>
      <c r="P9215" s="170"/>
      <c r="Q9215" s="170"/>
      <c r="R9215" s="170"/>
      <c r="S9215" s="170"/>
      <c r="T9215" s="170"/>
      <c r="U9215" s="170"/>
      <c r="V9215" s="170"/>
      <c r="W9215" s="170"/>
      <c r="X9215" s="174"/>
      <c r="Y9215" s="170"/>
      <c r="Z9215" s="170"/>
      <c r="AA9215" s="170"/>
      <c r="AB9215" s="170"/>
      <c r="AC9215" s="170"/>
      <c r="AD9215" s="174"/>
      <c r="AE9215" s="170"/>
      <c r="AF9215" s="170"/>
      <c r="AI9215" s="170"/>
      <c r="AJ9215" s="170"/>
      <c r="AK9215" s="170"/>
      <c r="AL9215" s="170"/>
      <c r="AM9215" s="170"/>
      <c r="AN9215" s="170"/>
    </row>
    <row r="9216" spans="1:40" ht="52.5" customHeight="1" x14ac:dyDescent="0.2">
      <c r="A9216" s="170"/>
      <c r="B9216" s="170"/>
      <c r="C9216" s="170"/>
      <c r="D9216" s="170"/>
      <c r="E9216" s="170"/>
      <c r="F9216" s="170"/>
      <c r="G9216" s="170"/>
      <c r="H9216" s="170"/>
      <c r="I9216" s="170"/>
      <c r="J9216" s="170"/>
      <c r="K9216" s="170"/>
      <c r="L9216" s="170"/>
      <c r="M9216" s="170"/>
      <c r="N9216" s="170"/>
      <c r="O9216" s="170"/>
      <c r="P9216" s="170"/>
      <c r="Q9216" s="170"/>
      <c r="R9216" s="170"/>
      <c r="S9216" s="170"/>
      <c r="T9216" s="170"/>
      <c r="U9216" s="170"/>
      <c r="V9216" s="170"/>
      <c r="W9216" s="170"/>
      <c r="X9216" s="174"/>
      <c r="Y9216" s="170"/>
      <c r="Z9216" s="170"/>
      <c r="AA9216" s="170"/>
      <c r="AB9216" s="170"/>
      <c r="AC9216" s="170"/>
      <c r="AD9216" s="174"/>
      <c r="AE9216" s="170"/>
      <c r="AF9216" s="170"/>
      <c r="AI9216" s="170"/>
      <c r="AJ9216" s="170"/>
      <c r="AK9216" s="170"/>
      <c r="AL9216" s="170"/>
      <c r="AM9216" s="170"/>
      <c r="AN9216" s="170"/>
    </row>
    <row r="9217" spans="1:40" ht="52.5" customHeight="1" x14ac:dyDescent="0.2">
      <c r="A9217" s="170"/>
      <c r="B9217" s="170"/>
      <c r="C9217" s="170"/>
      <c r="D9217" s="170"/>
      <c r="E9217" s="170"/>
      <c r="F9217" s="170"/>
      <c r="G9217" s="170"/>
      <c r="H9217" s="170"/>
      <c r="I9217" s="170"/>
      <c r="J9217" s="170"/>
      <c r="K9217" s="170"/>
      <c r="L9217" s="170"/>
      <c r="M9217" s="170"/>
      <c r="N9217" s="170"/>
      <c r="O9217" s="170"/>
      <c r="P9217" s="170"/>
      <c r="Q9217" s="170"/>
      <c r="R9217" s="170"/>
      <c r="S9217" s="170"/>
      <c r="T9217" s="170"/>
      <c r="U9217" s="170"/>
      <c r="V9217" s="170"/>
      <c r="W9217" s="170"/>
      <c r="X9217" s="174"/>
      <c r="Y9217" s="170"/>
      <c r="Z9217" s="170"/>
      <c r="AA9217" s="170"/>
      <c r="AB9217" s="170"/>
      <c r="AC9217" s="170"/>
      <c r="AD9217" s="174"/>
      <c r="AE9217" s="170"/>
      <c r="AF9217" s="170"/>
      <c r="AI9217" s="170"/>
      <c r="AJ9217" s="170"/>
      <c r="AK9217" s="170"/>
      <c r="AL9217" s="170"/>
      <c r="AM9217" s="170"/>
      <c r="AN9217" s="170"/>
    </row>
    <row r="9218" spans="1:40" ht="52.5" customHeight="1" x14ac:dyDescent="0.2">
      <c r="A9218" s="170"/>
      <c r="B9218" s="170"/>
      <c r="C9218" s="170"/>
      <c r="D9218" s="170"/>
      <c r="E9218" s="170"/>
      <c r="F9218" s="170"/>
      <c r="G9218" s="170"/>
      <c r="H9218" s="170"/>
      <c r="I9218" s="170"/>
      <c r="J9218" s="170"/>
      <c r="K9218" s="170"/>
      <c r="L9218" s="170"/>
      <c r="M9218" s="170"/>
      <c r="N9218" s="170"/>
      <c r="O9218" s="170"/>
      <c r="P9218" s="170"/>
      <c r="Q9218" s="170"/>
      <c r="R9218" s="170"/>
      <c r="S9218" s="170"/>
      <c r="T9218" s="170"/>
      <c r="U9218" s="170"/>
      <c r="V9218" s="170"/>
      <c r="W9218" s="170"/>
      <c r="X9218" s="174"/>
      <c r="Y9218" s="170"/>
      <c r="Z9218" s="170"/>
      <c r="AA9218" s="170"/>
      <c r="AB9218" s="170"/>
      <c r="AC9218" s="170"/>
      <c r="AD9218" s="174"/>
      <c r="AE9218" s="170"/>
      <c r="AF9218" s="170"/>
      <c r="AI9218" s="170"/>
      <c r="AJ9218" s="170"/>
      <c r="AK9218" s="170"/>
      <c r="AL9218" s="170"/>
      <c r="AM9218" s="170"/>
      <c r="AN9218" s="170"/>
    </row>
    <row r="9219" spans="1:40" ht="52.5" customHeight="1" x14ac:dyDescent="0.2">
      <c r="A9219" s="170"/>
      <c r="B9219" s="170"/>
      <c r="C9219" s="170"/>
      <c r="D9219" s="170"/>
      <c r="E9219" s="170"/>
      <c r="F9219" s="170"/>
      <c r="G9219" s="170"/>
      <c r="H9219" s="170"/>
      <c r="I9219" s="170"/>
      <c r="J9219" s="170"/>
      <c r="K9219" s="170"/>
      <c r="L9219" s="170"/>
      <c r="M9219" s="170"/>
      <c r="N9219" s="170"/>
      <c r="O9219" s="170"/>
      <c r="P9219" s="170"/>
      <c r="Q9219" s="170"/>
      <c r="R9219" s="170"/>
      <c r="S9219" s="170"/>
      <c r="T9219" s="170"/>
      <c r="U9219" s="170"/>
      <c r="V9219" s="170"/>
      <c r="W9219" s="170"/>
      <c r="X9219" s="174"/>
      <c r="Y9219" s="170"/>
      <c r="Z9219" s="170"/>
      <c r="AA9219" s="170"/>
      <c r="AB9219" s="170"/>
      <c r="AC9219" s="170"/>
      <c r="AD9219" s="174"/>
      <c r="AE9219" s="170"/>
      <c r="AF9219" s="170"/>
      <c r="AI9219" s="170"/>
      <c r="AJ9219" s="170"/>
      <c r="AK9219" s="170"/>
      <c r="AL9219" s="170"/>
      <c r="AM9219" s="170"/>
      <c r="AN9219" s="170"/>
    </row>
    <row r="9220" spans="1:40" ht="52.5" customHeight="1" x14ac:dyDescent="0.2">
      <c r="A9220" s="170"/>
      <c r="B9220" s="170"/>
      <c r="C9220" s="170"/>
      <c r="D9220" s="170"/>
      <c r="E9220" s="170"/>
      <c r="F9220" s="170"/>
      <c r="G9220" s="170"/>
      <c r="H9220" s="170"/>
      <c r="I9220" s="170"/>
      <c r="J9220" s="170"/>
      <c r="K9220" s="170"/>
      <c r="L9220" s="170"/>
      <c r="M9220" s="170"/>
      <c r="N9220" s="170"/>
      <c r="O9220" s="170"/>
      <c r="P9220" s="170"/>
      <c r="Q9220" s="170"/>
      <c r="R9220" s="170"/>
      <c r="S9220" s="170"/>
      <c r="T9220" s="170"/>
      <c r="U9220" s="170"/>
      <c r="V9220" s="170"/>
      <c r="W9220" s="170"/>
      <c r="X9220" s="174"/>
      <c r="Y9220" s="170"/>
      <c r="Z9220" s="170"/>
      <c r="AA9220" s="170"/>
      <c r="AB9220" s="170"/>
      <c r="AC9220" s="170"/>
      <c r="AD9220" s="174"/>
      <c r="AE9220" s="170"/>
      <c r="AF9220" s="170"/>
      <c r="AI9220" s="170"/>
      <c r="AJ9220" s="170"/>
      <c r="AK9220" s="170"/>
      <c r="AL9220" s="170"/>
      <c r="AM9220" s="170"/>
      <c r="AN9220" s="170"/>
    </row>
    <row r="9221" spans="1:40" ht="52.5" customHeight="1" x14ac:dyDescent="0.2">
      <c r="A9221" s="170"/>
      <c r="B9221" s="170"/>
      <c r="C9221" s="170"/>
      <c r="D9221" s="170"/>
      <c r="E9221" s="170"/>
      <c r="F9221" s="170"/>
      <c r="G9221" s="170"/>
      <c r="H9221" s="170"/>
      <c r="I9221" s="170"/>
      <c r="J9221" s="170"/>
      <c r="K9221" s="170"/>
      <c r="L9221" s="170"/>
      <c r="M9221" s="170"/>
      <c r="N9221" s="170"/>
      <c r="O9221" s="170"/>
      <c r="P9221" s="170"/>
      <c r="Q9221" s="170"/>
      <c r="R9221" s="170"/>
      <c r="S9221" s="170"/>
      <c r="T9221" s="170"/>
      <c r="U9221" s="170"/>
      <c r="V9221" s="170"/>
      <c r="W9221" s="170"/>
      <c r="X9221" s="174"/>
      <c r="Y9221" s="170"/>
      <c r="Z9221" s="170"/>
      <c r="AA9221" s="170"/>
      <c r="AB9221" s="170"/>
      <c r="AC9221" s="170"/>
      <c r="AD9221" s="174"/>
      <c r="AE9221" s="170"/>
      <c r="AF9221" s="170"/>
      <c r="AI9221" s="170"/>
      <c r="AJ9221" s="170"/>
      <c r="AK9221" s="170"/>
      <c r="AL9221" s="170"/>
      <c r="AM9221" s="170"/>
      <c r="AN9221" s="170"/>
    </row>
    <row r="9222" spans="1:40" ht="52.5" customHeight="1" x14ac:dyDescent="0.2">
      <c r="A9222" s="170"/>
      <c r="B9222" s="170"/>
      <c r="C9222" s="170"/>
      <c r="D9222" s="170"/>
      <c r="E9222" s="170"/>
      <c r="F9222" s="170"/>
      <c r="G9222" s="170"/>
      <c r="H9222" s="170"/>
      <c r="I9222" s="170"/>
      <c r="J9222" s="170"/>
      <c r="K9222" s="170"/>
      <c r="L9222" s="170"/>
      <c r="M9222" s="170"/>
      <c r="N9222" s="170"/>
      <c r="O9222" s="170"/>
      <c r="P9222" s="170"/>
      <c r="Q9222" s="170"/>
      <c r="R9222" s="170"/>
      <c r="S9222" s="170"/>
      <c r="T9222" s="170"/>
      <c r="U9222" s="170"/>
      <c r="V9222" s="170"/>
      <c r="W9222" s="170"/>
      <c r="X9222" s="174"/>
      <c r="Y9222" s="170"/>
      <c r="Z9222" s="170"/>
      <c r="AA9222" s="170"/>
      <c r="AB9222" s="170"/>
      <c r="AC9222" s="170"/>
      <c r="AD9222" s="174"/>
      <c r="AE9222" s="170"/>
      <c r="AF9222" s="170"/>
      <c r="AI9222" s="170"/>
      <c r="AJ9222" s="170"/>
      <c r="AK9222" s="170"/>
      <c r="AL9222" s="170"/>
      <c r="AM9222" s="170"/>
      <c r="AN9222" s="170"/>
    </row>
    <row r="9223" spans="1:40" ht="52.5" customHeight="1" x14ac:dyDescent="0.2">
      <c r="A9223" s="170"/>
      <c r="B9223" s="170"/>
      <c r="C9223" s="170"/>
      <c r="D9223" s="170"/>
      <c r="E9223" s="170"/>
      <c r="F9223" s="170"/>
      <c r="G9223" s="170"/>
      <c r="H9223" s="170"/>
      <c r="I9223" s="170"/>
      <c r="J9223" s="170"/>
      <c r="K9223" s="170"/>
      <c r="L9223" s="170"/>
      <c r="M9223" s="170"/>
      <c r="N9223" s="170"/>
      <c r="O9223" s="170"/>
      <c r="P9223" s="170"/>
      <c r="Q9223" s="170"/>
      <c r="R9223" s="170"/>
      <c r="S9223" s="170"/>
      <c r="T9223" s="170"/>
      <c r="U9223" s="170"/>
      <c r="V9223" s="170"/>
      <c r="W9223" s="170"/>
      <c r="X9223" s="174"/>
      <c r="Y9223" s="170"/>
      <c r="Z9223" s="170"/>
      <c r="AA9223" s="170"/>
      <c r="AB9223" s="170"/>
      <c r="AC9223" s="170"/>
      <c r="AD9223" s="174"/>
      <c r="AE9223" s="170"/>
      <c r="AF9223" s="170"/>
      <c r="AI9223" s="170"/>
      <c r="AJ9223" s="170"/>
      <c r="AK9223" s="170"/>
      <c r="AL9223" s="170"/>
      <c r="AM9223" s="170"/>
      <c r="AN9223" s="170"/>
    </row>
    <row r="9224" spans="1:40" ht="52.5" customHeight="1" x14ac:dyDescent="0.2">
      <c r="A9224" s="170"/>
      <c r="B9224" s="170"/>
      <c r="C9224" s="170"/>
      <c r="D9224" s="170"/>
      <c r="E9224" s="170"/>
      <c r="F9224" s="170"/>
      <c r="G9224" s="170"/>
      <c r="H9224" s="170"/>
      <c r="I9224" s="170"/>
      <c r="J9224" s="170"/>
      <c r="K9224" s="170"/>
      <c r="L9224" s="170"/>
      <c r="M9224" s="170"/>
      <c r="N9224" s="170"/>
      <c r="O9224" s="170"/>
      <c r="P9224" s="170"/>
      <c r="Q9224" s="170"/>
      <c r="R9224" s="170"/>
      <c r="S9224" s="170"/>
      <c r="T9224" s="170"/>
      <c r="U9224" s="170"/>
      <c r="V9224" s="170"/>
      <c r="W9224" s="170"/>
      <c r="X9224" s="174"/>
      <c r="Y9224" s="170"/>
      <c r="Z9224" s="170"/>
      <c r="AA9224" s="170"/>
      <c r="AB9224" s="170"/>
      <c r="AC9224" s="170"/>
      <c r="AD9224" s="174"/>
      <c r="AE9224" s="170"/>
      <c r="AF9224" s="170"/>
      <c r="AI9224" s="170"/>
      <c r="AJ9224" s="170"/>
      <c r="AK9224" s="170"/>
      <c r="AL9224" s="170"/>
      <c r="AM9224" s="170"/>
      <c r="AN9224" s="170"/>
    </row>
    <row r="9225" spans="1:40" ht="52.5" customHeight="1" x14ac:dyDescent="0.2">
      <c r="A9225" s="170"/>
      <c r="B9225" s="170"/>
      <c r="C9225" s="170"/>
      <c r="D9225" s="170"/>
      <c r="E9225" s="170"/>
      <c r="F9225" s="170"/>
      <c r="G9225" s="170"/>
      <c r="H9225" s="170"/>
      <c r="I9225" s="170"/>
      <c r="J9225" s="170"/>
      <c r="K9225" s="170"/>
      <c r="L9225" s="170"/>
      <c r="M9225" s="170"/>
      <c r="N9225" s="170"/>
      <c r="O9225" s="170"/>
      <c r="P9225" s="170"/>
      <c r="Q9225" s="170"/>
      <c r="R9225" s="170"/>
      <c r="S9225" s="170"/>
      <c r="T9225" s="170"/>
      <c r="U9225" s="170"/>
      <c r="V9225" s="170"/>
      <c r="W9225" s="170"/>
      <c r="X9225" s="174"/>
      <c r="Y9225" s="170"/>
      <c r="Z9225" s="170"/>
      <c r="AA9225" s="170"/>
      <c r="AB9225" s="170"/>
      <c r="AC9225" s="170"/>
      <c r="AD9225" s="174"/>
      <c r="AE9225" s="170"/>
      <c r="AF9225" s="170"/>
      <c r="AI9225" s="170"/>
      <c r="AJ9225" s="170"/>
      <c r="AK9225" s="170"/>
      <c r="AL9225" s="170"/>
      <c r="AM9225" s="170"/>
      <c r="AN9225" s="170"/>
    </row>
    <row r="9226" spans="1:40" ht="52.5" customHeight="1" x14ac:dyDescent="0.2">
      <c r="A9226" s="170"/>
      <c r="B9226" s="170"/>
      <c r="C9226" s="170"/>
      <c r="D9226" s="170"/>
      <c r="E9226" s="170"/>
      <c r="F9226" s="170"/>
      <c r="G9226" s="170"/>
      <c r="H9226" s="170"/>
      <c r="I9226" s="170"/>
      <c r="J9226" s="170"/>
      <c r="K9226" s="170"/>
      <c r="L9226" s="170"/>
      <c r="M9226" s="170"/>
      <c r="N9226" s="170"/>
      <c r="O9226" s="170"/>
      <c r="P9226" s="170"/>
      <c r="Q9226" s="170"/>
      <c r="R9226" s="170"/>
      <c r="S9226" s="170"/>
      <c r="T9226" s="170"/>
      <c r="U9226" s="170"/>
      <c r="V9226" s="170"/>
      <c r="W9226" s="170"/>
      <c r="X9226" s="174"/>
      <c r="Y9226" s="170"/>
      <c r="Z9226" s="170"/>
      <c r="AA9226" s="170"/>
      <c r="AB9226" s="170"/>
      <c r="AC9226" s="170"/>
      <c r="AD9226" s="174"/>
      <c r="AE9226" s="170"/>
      <c r="AF9226" s="170"/>
      <c r="AI9226" s="170"/>
      <c r="AJ9226" s="170"/>
      <c r="AK9226" s="170"/>
      <c r="AL9226" s="170"/>
      <c r="AM9226" s="170"/>
      <c r="AN9226" s="170"/>
    </row>
    <row r="9227" spans="1:40" ht="52.5" customHeight="1" x14ac:dyDescent="0.2">
      <c r="A9227" s="170"/>
      <c r="B9227" s="170"/>
      <c r="C9227" s="170"/>
      <c r="D9227" s="170"/>
      <c r="E9227" s="170"/>
      <c r="F9227" s="170"/>
      <c r="G9227" s="170"/>
      <c r="H9227" s="170"/>
      <c r="I9227" s="170"/>
      <c r="J9227" s="170"/>
      <c r="K9227" s="170"/>
      <c r="L9227" s="170"/>
      <c r="M9227" s="170"/>
      <c r="N9227" s="170"/>
      <c r="O9227" s="170"/>
      <c r="P9227" s="170"/>
      <c r="Q9227" s="170"/>
      <c r="R9227" s="170"/>
      <c r="S9227" s="170"/>
      <c r="T9227" s="170"/>
      <c r="U9227" s="170"/>
      <c r="V9227" s="170"/>
      <c r="W9227" s="170"/>
      <c r="X9227" s="174"/>
      <c r="Y9227" s="170"/>
      <c r="Z9227" s="170"/>
      <c r="AA9227" s="170"/>
      <c r="AB9227" s="170"/>
      <c r="AC9227" s="170"/>
      <c r="AD9227" s="174"/>
      <c r="AE9227" s="170"/>
      <c r="AF9227" s="170"/>
      <c r="AI9227" s="170"/>
      <c r="AJ9227" s="170"/>
      <c r="AK9227" s="170"/>
      <c r="AL9227" s="170"/>
      <c r="AM9227" s="170"/>
      <c r="AN9227" s="170"/>
    </row>
    <row r="9228" spans="1:40" ht="52.5" customHeight="1" x14ac:dyDescent="0.2">
      <c r="A9228" s="170"/>
      <c r="B9228" s="170"/>
      <c r="C9228" s="170"/>
      <c r="D9228" s="170"/>
      <c r="E9228" s="170"/>
      <c r="F9228" s="170"/>
      <c r="G9228" s="170"/>
      <c r="H9228" s="170"/>
      <c r="I9228" s="170"/>
      <c r="J9228" s="170"/>
      <c r="K9228" s="170"/>
      <c r="L9228" s="170"/>
      <c r="M9228" s="170"/>
      <c r="N9228" s="170"/>
      <c r="O9228" s="170"/>
      <c r="P9228" s="170"/>
      <c r="Q9228" s="170"/>
      <c r="R9228" s="170"/>
      <c r="S9228" s="170"/>
      <c r="T9228" s="170"/>
      <c r="U9228" s="170"/>
      <c r="V9228" s="170"/>
      <c r="W9228" s="170"/>
      <c r="X9228" s="174"/>
      <c r="Y9228" s="170"/>
      <c r="Z9228" s="170"/>
      <c r="AA9228" s="170"/>
      <c r="AB9228" s="170"/>
      <c r="AC9228" s="170"/>
      <c r="AD9228" s="174"/>
      <c r="AE9228" s="170"/>
      <c r="AF9228" s="170"/>
      <c r="AI9228" s="170"/>
      <c r="AJ9228" s="170"/>
      <c r="AK9228" s="170"/>
      <c r="AL9228" s="170"/>
      <c r="AM9228" s="170"/>
      <c r="AN9228" s="170"/>
    </row>
    <row r="9229" spans="1:40" ht="52.5" customHeight="1" x14ac:dyDescent="0.2">
      <c r="A9229" s="170"/>
      <c r="B9229" s="170"/>
      <c r="C9229" s="170"/>
      <c r="D9229" s="170"/>
      <c r="E9229" s="170"/>
      <c r="F9229" s="170"/>
      <c r="G9229" s="170"/>
      <c r="H9229" s="170"/>
      <c r="I9229" s="170"/>
      <c r="J9229" s="170"/>
      <c r="K9229" s="170"/>
      <c r="L9229" s="170"/>
      <c r="M9229" s="170"/>
      <c r="N9229" s="170"/>
      <c r="O9229" s="170"/>
      <c r="P9229" s="170"/>
      <c r="Q9229" s="170"/>
      <c r="R9229" s="170"/>
      <c r="S9229" s="170"/>
      <c r="T9229" s="170"/>
      <c r="U9229" s="170"/>
      <c r="V9229" s="170"/>
      <c r="W9229" s="170"/>
      <c r="X9229" s="174"/>
      <c r="Y9229" s="170"/>
      <c r="Z9229" s="170"/>
      <c r="AA9229" s="170"/>
      <c r="AB9229" s="170"/>
      <c r="AC9229" s="170"/>
      <c r="AD9229" s="174"/>
      <c r="AE9229" s="170"/>
      <c r="AF9229" s="170"/>
      <c r="AI9229" s="170"/>
      <c r="AJ9229" s="170"/>
      <c r="AK9229" s="170"/>
      <c r="AL9229" s="170"/>
      <c r="AM9229" s="170"/>
      <c r="AN9229" s="170"/>
    </row>
    <row r="9230" spans="1:40" ht="52.5" customHeight="1" x14ac:dyDescent="0.2">
      <c r="A9230" s="170"/>
      <c r="B9230" s="170"/>
      <c r="C9230" s="170"/>
      <c r="D9230" s="170"/>
      <c r="E9230" s="170"/>
      <c r="F9230" s="170"/>
      <c r="G9230" s="170"/>
      <c r="H9230" s="170"/>
      <c r="I9230" s="170"/>
      <c r="J9230" s="170"/>
      <c r="K9230" s="170"/>
      <c r="L9230" s="170"/>
      <c r="M9230" s="170"/>
      <c r="N9230" s="170"/>
      <c r="O9230" s="170"/>
      <c r="P9230" s="170"/>
      <c r="Q9230" s="170"/>
      <c r="R9230" s="170"/>
      <c r="S9230" s="170"/>
      <c r="T9230" s="170"/>
      <c r="U9230" s="170"/>
      <c r="V9230" s="170"/>
      <c r="W9230" s="170"/>
      <c r="X9230" s="174"/>
      <c r="Y9230" s="170"/>
      <c r="Z9230" s="170"/>
      <c r="AA9230" s="170"/>
      <c r="AB9230" s="170"/>
      <c r="AC9230" s="170"/>
      <c r="AD9230" s="174"/>
      <c r="AE9230" s="170"/>
      <c r="AF9230" s="170"/>
      <c r="AI9230" s="170"/>
      <c r="AJ9230" s="170"/>
      <c r="AK9230" s="170"/>
      <c r="AL9230" s="170"/>
      <c r="AM9230" s="170"/>
      <c r="AN9230" s="170"/>
    </row>
    <row r="9231" spans="1:40" ht="52.5" customHeight="1" x14ac:dyDescent="0.2">
      <c r="A9231" s="170"/>
      <c r="B9231" s="170"/>
      <c r="C9231" s="170"/>
      <c r="D9231" s="170"/>
      <c r="E9231" s="170"/>
      <c r="F9231" s="170"/>
      <c r="G9231" s="170"/>
      <c r="H9231" s="170"/>
      <c r="I9231" s="170"/>
      <c r="J9231" s="170"/>
      <c r="K9231" s="170"/>
      <c r="L9231" s="170"/>
      <c r="M9231" s="170"/>
      <c r="N9231" s="170"/>
      <c r="O9231" s="170"/>
      <c r="P9231" s="170"/>
      <c r="Q9231" s="170"/>
      <c r="R9231" s="170"/>
      <c r="S9231" s="170"/>
      <c r="T9231" s="170"/>
      <c r="U9231" s="170"/>
      <c r="V9231" s="170"/>
      <c r="W9231" s="170"/>
      <c r="X9231" s="174"/>
      <c r="Y9231" s="170"/>
      <c r="Z9231" s="170"/>
      <c r="AA9231" s="170"/>
      <c r="AB9231" s="170"/>
      <c r="AC9231" s="170"/>
      <c r="AD9231" s="174"/>
      <c r="AE9231" s="170"/>
      <c r="AF9231" s="170"/>
      <c r="AI9231" s="170"/>
      <c r="AJ9231" s="170"/>
      <c r="AK9231" s="170"/>
      <c r="AL9231" s="170"/>
      <c r="AM9231" s="170"/>
      <c r="AN9231" s="170"/>
    </row>
    <row r="9232" spans="1:40" ht="52.5" customHeight="1" x14ac:dyDescent="0.2">
      <c r="A9232" s="170"/>
      <c r="B9232" s="170"/>
      <c r="C9232" s="170"/>
      <c r="D9232" s="170"/>
      <c r="E9232" s="170"/>
      <c r="F9232" s="170"/>
      <c r="G9232" s="170"/>
      <c r="H9232" s="170"/>
      <c r="I9232" s="170"/>
      <c r="J9232" s="170"/>
      <c r="K9232" s="170"/>
      <c r="L9232" s="170"/>
      <c r="M9232" s="170"/>
      <c r="N9232" s="170"/>
      <c r="O9232" s="170"/>
      <c r="P9232" s="170"/>
      <c r="Q9232" s="170"/>
      <c r="R9232" s="170"/>
      <c r="S9232" s="170"/>
      <c r="T9232" s="170"/>
      <c r="U9232" s="170"/>
      <c r="V9232" s="170"/>
      <c r="W9232" s="170"/>
      <c r="X9232" s="174"/>
      <c r="Y9232" s="170"/>
      <c r="Z9232" s="170"/>
      <c r="AA9232" s="170"/>
      <c r="AB9232" s="170"/>
      <c r="AC9232" s="170"/>
      <c r="AD9232" s="174"/>
      <c r="AE9232" s="170"/>
      <c r="AF9232" s="170"/>
      <c r="AI9232" s="170"/>
      <c r="AJ9232" s="170"/>
      <c r="AK9232" s="170"/>
      <c r="AL9232" s="170"/>
      <c r="AM9232" s="170"/>
      <c r="AN9232" s="170"/>
    </row>
    <row r="9233" spans="1:40" ht="52.5" customHeight="1" x14ac:dyDescent="0.2">
      <c r="A9233" s="170"/>
      <c r="B9233" s="170"/>
      <c r="C9233" s="170"/>
      <c r="D9233" s="170"/>
      <c r="E9233" s="170"/>
      <c r="F9233" s="170"/>
      <c r="G9233" s="170"/>
      <c r="H9233" s="170"/>
      <c r="I9233" s="170"/>
      <c r="J9233" s="170"/>
      <c r="K9233" s="170"/>
      <c r="L9233" s="170"/>
      <c r="M9233" s="170"/>
      <c r="N9233" s="170"/>
      <c r="O9233" s="170"/>
      <c r="P9233" s="170"/>
      <c r="Q9233" s="170"/>
      <c r="R9233" s="170"/>
      <c r="S9233" s="170"/>
      <c r="T9233" s="170"/>
      <c r="U9233" s="170"/>
      <c r="V9233" s="170"/>
      <c r="W9233" s="170"/>
      <c r="X9233" s="174"/>
      <c r="Y9233" s="170"/>
      <c r="Z9233" s="170"/>
      <c r="AA9233" s="170"/>
      <c r="AB9233" s="170"/>
      <c r="AC9233" s="170"/>
      <c r="AD9233" s="174"/>
      <c r="AE9233" s="170"/>
      <c r="AF9233" s="170"/>
      <c r="AI9233" s="170"/>
      <c r="AJ9233" s="170"/>
      <c r="AK9233" s="170"/>
      <c r="AL9233" s="170"/>
      <c r="AM9233" s="170"/>
      <c r="AN9233" s="170"/>
    </row>
    <row r="9234" spans="1:40" ht="52.5" customHeight="1" x14ac:dyDescent="0.2">
      <c r="A9234" s="170"/>
      <c r="B9234" s="170"/>
      <c r="C9234" s="170"/>
      <c r="D9234" s="170"/>
      <c r="E9234" s="170"/>
      <c r="F9234" s="170"/>
      <c r="G9234" s="170"/>
      <c r="H9234" s="170"/>
      <c r="I9234" s="170"/>
      <c r="J9234" s="170"/>
      <c r="K9234" s="170"/>
      <c r="L9234" s="170"/>
      <c r="M9234" s="170"/>
      <c r="N9234" s="170"/>
      <c r="O9234" s="170"/>
      <c r="P9234" s="170"/>
      <c r="Q9234" s="170"/>
      <c r="R9234" s="170"/>
      <c r="S9234" s="170"/>
      <c r="T9234" s="170"/>
      <c r="U9234" s="170"/>
      <c r="V9234" s="170"/>
      <c r="W9234" s="170"/>
      <c r="X9234" s="174"/>
      <c r="Y9234" s="170"/>
      <c r="Z9234" s="170"/>
      <c r="AA9234" s="170"/>
      <c r="AB9234" s="170"/>
      <c r="AC9234" s="170"/>
      <c r="AD9234" s="174"/>
      <c r="AE9234" s="170"/>
      <c r="AF9234" s="170"/>
      <c r="AI9234" s="170"/>
      <c r="AJ9234" s="170"/>
      <c r="AK9234" s="170"/>
      <c r="AL9234" s="170"/>
      <c r="AM9234" s="170"/>
      <c r="AN9234" s="170"/>
    </row>
    <row r="9235" spans="1:40" ht="52.5" customHeight="1" x14ac:dyDescent="0.2">
      <c r="A9235" s="170"/>
      <c r="B9235" s="170"/>
      <c r="C9235" s="170"/>
      <c r="D9235" s="170"/>
      <c r="E9235" s="170"/>
      <c r="F9235" s="170"/>
      <c r="G9235" s="170"/>
      <c r="H9235" s="170"/>
      <c r="I9235" s="170"/>
      <c r="J9235" s="170"/>
      <c r="K9235" s="170"/>
      <c r="L9235" s="170"/>
      <c r="M9235" s="170"/>
      <c r="N9235" s="170"/>
      <c r="O9235" s="170"/>
      <c r="P9235" s="170"/>
      <c r="Q9235" s="170"/>
      <c r="R9235" s="170"/>
      <c r="S9235" s="170"/>
      <c r="T9235" s="170"/>
      <c r="U9235" s="170"/>
      <c r="V9235" s="170"/>
      <c r="W9235" s="170"/>
      <c r="X9235" s="174"/>
      <c r="Y9235" s="170"/>
      <c r="Z9235" s="170"/>
      <c r="AA9235" s="170"/>
      <c r="AB9235" s="170"/>
      <c r="AC9235" s="170"/>
      <c r="AD9235" s="174"/>
      <c r="AE9235" s="170"/>
      <c r="AF9235" s="170"/>
      <c r="AI9235" s="170"/>
      <c r="AJ9235" s="170"/>
      <c r="AK9235" s="170"/>
      <c r="AL9235" s="170"/>
      <c r="AM9235" s="170"/>
      <c r="AN9235" s="170"/>
    </row>
    <row r="9236" spans="1:40" ht="52.5" customHeight="1" x14ac:dyDescent="0.2">
      <c r="A9236" s="170"/>
      <c r="B9236" s="170"/>
      <c r="C9236" s="170"/>
      <c r="D9236" s="170"/>
      <c r="E9236" s="170"/>
      <c r="F9236" s="170"/>
      <c r="G9236" s="170"/>
      <c r="H9236" s="170"/>
      <c r="I9236" s="170"/>
      <c r="J9236" s="170"/>
      <c r="K9236" s="170"/>
      <c r="L9236" s="170"/>
      <c r="M9236" s="170"/>
      <c r="N9236" s="170"/>
      <c r="O9236" s="170"/>
      <c r="P9236" s="170"/>
      <c r="Q9236" s="170"/>
      <c r="R9236" s="170"/>
      <c r="S9236" s="170"/>
      <c r="T9236" s="170"/>
      <c r="U9236" s="170"/>
      <c r="V9236" s="170"/>
      <c r="W9236" s="170"/>
      <c r="X9236" s="174"/>
      <c r="Y9236" s="170"/>
      <c r="Z9236" s="170"/>
      <c r="AA9236" s="170"/>
      <c r="AB9236" s="170"/>
      <c r="AC9236" s="170"/>
      <c r="AD9236" s="174"/>
      <c r="AE9236" s="170"/>
      <c r="AF9236" s="170"/>
      <c r="AI9236" s="170"/>
      <c r="AJ9236" s="170"/>
      <c r="AK9236" s="170"/>
      <c r="AL9236" s="170"/>
      <c r="AM9236" s="170"/>
      <c r="AN9236" s="170"/>
    </row>
    <row r="9237" spans="1:40" ht="52.5" customHeight="1" x14ac:dyDescent="0.2">
      <c r="A9237" s="170"/>
      <c r="B9237" s="170"/>
      <c r="C9237" s="170"/>
      <c r="D9237" s="170"/>
      <c r="E9237" s="170"/>
      <c r="F9237" s="170"/>
      <c r="G9237" s="170"/>
      <c r="H9237" s="170"/>
      <c r="I9237" s="170"/>
      <c r="J9237" s="170"/>
      <c r="K9237" s="170"/>
      <c r="L9237" s="170"/>
      <c r="M9237" s="170"/>
      <c r="N9237" s="170"/>
      <c r="O9237" s="170"/>
      <c r="P9237" s="170"/>
      <c r="Q9237" s="170"/>
      <c r="R9237" s="170"/>
      <c r="S9237" s="170"/>
      <c r="T9237" s="170"/>
      <c r="U9237" s="170"/>
      <c r="V9237" s="170"/>
      <c r="W9237" s="170"/>
      <c r="X9237" s="174"/>
      <c r="Y9237" s="170"/>
      <c r="Z9237" s="170"/>
      <c r="AA9237" s="170"/>
      <c r="AB9237" s="170"/>
      <c r="AC9237" s="170"/>
      <c r="AD9237" s="174"/>
      <c r="AE9237" s="170"/>
      <c r="AF9237" s="170"/>
      <c r="AI9237" s="170"/>
      <c r="AJ9237" s="170"/>
      <c r="AK9237" s="170"/>
      <c r="AL9237" s="170"/>
      <c r="AM9237" s="170"/>
      <c r="AN9237" s="170"/>
    </row>
    <row r="9238" spans="1:40" ht="52.5" customHeight="1" x14ac:dyDescent="0.2">
      <c r="A9238" s="170"/>
      <c r="B9238" s="170"/>
      <c r="C9238" s="170"/>
      <c r="D9238" s="170"/>
      <c r="E9238" s="170"/>
      <c r="F9238" s="170"/>
      <c r="G9238" s="170"/>
      <c r="H9238" s="170"/>
      <c r="I9238" s="170"/>
      <c r="J9238" s="170"/>
      <c r="K9238" s="170"/>
      <c r="L9238" s="170"/>
      <c r="M9238" s="170"/>
      <c r="N9238" s="170"/>
      <c r="O9238" s="170"/>
      <c r="P9238" s="170"/>
      <c r="Q9238" s="170"/>
      <c r="R9238" s="170"/>
      <c r="S9238" s="170"/>
      <c r="T9238" s="170"/>
      <c r="U9238" s="170"/>
      <c r="V9238" s="170"/>
      <c r="W9238" s="170"/>
      <c r="X9238" s="174"/>
      <c r="Y9238" s="170"/>
      <c r="Z9238" s="170"/>
      <c r="AA9238" s="170"/>
      <c r="AB9238" s="170"/>
      <c r="AC9238" s="170"/>
      <c r="AD9238" s="174"/>
      <c r="AE9238" s="170"/>
      <c r="AF9238" s="170"/>
      <c r="AI9238" s="170"/>
      <c r="AJ9238" s="170"/>
      <c r="AK9238" s="170"/>
      <c r="AL9238" s="170"/>
      <c r="AM9238" s="170"/>
      <c r="AN9238" s="170"/>
    </row>
    <row r="9239" spans="1:40" ht="52.5" customHeight="1" x14ac:dyDescent="0.2">
      <c r="A9239" s="170"/>
      <c r="B9239" s="170"/>
      <c r="C9239" s="170"/>
      <c r="D9239" s="170"/>
      <c r="E9239" s="170"/>
      <c r="F9239" s="170"/>
      <c r="G9239" s="170"/>
      <c r="H9239" s="170"/>
      <c r="I9239" s="170"/>
      <c r="J9239" s="170"/>
      <c r="K9239" s="170"/>
      <c r="L9239" s="170"/>
      <c r="M9239" s="170"/>
      <c r="N9239" s="170"/>
      <c r="O9239" s="170"/>
      <c r="P9239" s="170"/>
      <c r="Q9239" s="170"/>
      <c r="R9239" s="170"/>
      <c r="S9239" s="170"/>
      <c r="T9239" s="170"/>
      <c r="U9239" s="170"/>
      <c r="V9239" s="170"/>
      <c r="W9239" s="170"/>
      <c r="X9239" s="174"/>
      <c r="Y9239" s="170"/>
      <c r="Z9239" s="170"/>
      <c r="AA9239" s="170"/>
      <c r="AB9239" s="170"/>
      <c r="AC9239" s="170"/>
      <c r="AD9239" s="174"/>
      <c r="AE9239" s="170"/>
      <c r="AF9239" s="170"/>
      <c r="AI9239" s="170"/>
      <c r="AJ9239" s="170"/>
      <c r="AK9239" s="170"/>
      <c r="AL9239" s="170"/>
      <c r="AM9239" s="170"/>
      <c r="AN9239" s="170"/>
    </row>
    <row r="9240" spans="1:40" ht="52.5" customHeight="1" x14ac:dyDescent="0.2">
      <c r="A9240" s="170"/>
      <c r="B9240" s="170"/>
      <c r="C9240" s="170"/>
      <c r="D9240" s="170"/>
      <c r="E9240" s="170"/>
      <c r="F9240" s="170"/>
      <c r="G9240" s="170"/>
      <c r="H9240" s="170"/>
      <c r="I9240" s="170"/>
      <c r="J9240" s="170"/>
      <c r="K9240" s="170"/>
      <c r="L9240" s="170"/>
      <c r="M9240" s="170"/>
      <c r="N9240" s="170"/>
      <c r="O9240" s="170"/>
      <c r="P9240" s="170"/>
      <c r="Q9240" s="170"/>
      <c r="R9240" s="170"/>
      <c r="S9240" s="170"/>
      <c r="T9240" s="170"/>
      <c r="U9240" s="170"/>
      <c r="V9240" s="170"/>
      <c r="W9240" s="170"/>
      <c r="X9240" s="174"/>
      <c r="Y9240" s="170"/>
      <c r="Z9240" s="170"/>
      <c r="AA9240" s="170"/>
      <c r="AB9240" s="170"/>
      <c r="AC9240" s="170"/>
      <c r="AD9240" s="174"/>
      <c r="AE9240" s="170"/>
      <c r="AF9240" s="170"/>
      <c r="AI9240" s="170"/>
      <c r="AJ9240" s="170"/>
      <c r="AK9240" s="170"/>
      <c r="AL9240" s="170"/>
      <c r="AM9240" s="170"/>
      <c r="AN9240" s="170"/>
    </row>
    <row r="9241" spans="1:40" ht="52.5" customHeight="1" x14ac:dyDescent="0.2">
      <c r="A9241" s="170"/>
      <c r="B9241" s="170"/>
      <c r="C9241" s="170"/>
      <c r="D9241" s="170"/>
      <c r="E9241" s="170"/>
      <c r="F9241" s="170"/>
      <c r="G9241" s="170"/>
      <c r="H9241" s="170"/>
      <c r="I9241" s="170"/>
      <c r="J9241" s="170"/>
      <c r="K9241" s="170"/>
      <c r="L9241" s="170"/>
      <c r="M9241" s="170"/>
      <c r="N9241" s="170"/>
      <c r="O9241" s="170"/>
      <c r="P9241" s="170"/>
      <c r="Q9241" s="170"/>
      <c r="R9241" s="170"/>
      <c r="S9241" s="170"/>
      <c r="T9241" s="170"/>
      <c r="U9241" s="170"/>
      <c r="V9241" s="170"/>
      <c r="W9241" s="170"/>
      <c r="X9241" s="174"/>
      <c r="Y9241" s="170"/>
      <c r="Z9241" s="170"/>
      <c r="AA9241" s="170"/>
      <c r="AB9241" s="170"/>
      <c r="AC9241" s="170"/>
      <c r="AD9241" s="174"/>
      <c r="AE9241" s="170"/>
      <c r="AF9241" s="170"/>
      <c r="AI9241" s="170"/>
      <c r="AJ9241" s="170"/>
      <c r="AK9241" s="170"/>
      <c r="AL9241" s="170"/>
      <c r="AM9241" s="170"/>
      <c r="AN9241" s="170"/>
    </row>
    <row r="9242" spans="1:40" ht="52.5" customHeight="1" x14ac:dyDescent="0.2">
      <c r="A9242" s="170"/>
      <c r="B9242" s="170"/>
      <c r="C9242" s="170"/>
      <c r="D9242" s="170"/>
      <c r="E9242" s="170"/>
      <c r="F9242" s="170"/>
      <c r="G9242" s="170"/>
      <c r="H9242" s="170"/>
      <c r="I9242" s="170"/>
      <c r="J9242" s="170"/>
      <c r="K9242" s="170"/>
      <c r="L9242" s="170"/>
      <c r="M9242" s="170"/>
      <c r="N9242" s="170"/>
      <c r="O9242" s="170"/>
      <c r="P9242" s="170"/>
      <c r="Q9242" s="170"/>
      <c r="R9242" s="170"/>
      <c r="S9242" s="170"/>
      <c r="T9242" s="170"/>
      <c r="U9242" s="170"/>
      <c r="V9242" s="170"/>
      <c r="W9242" s="170"/>
      <c r="X9242" s="174"/>
      <c r="Y9242" s="170"/>
      <c r="Z9242" s="170"/>
      <c r="AA9242" s="170"/>
      <c r="AB9242" s="170"/>
      <c r="AC9242" s="170"/>
      <c r="AD9242" s="174"/>
      <c r="AE9242" s="170"/>
      <c r="AF9242" s="170"/>
      <c r="AI9242" s="170"/>
      <c r="AJ9242" s="170"/>
      <c r="AK9242" s="170"/>
      <c r="AL9242" s="170"/>
      <c r="AM9242" s="170"/>
      <c r="AN9242" s="170"/>
    </row>
    <row r="9243" spans="1:40" ht="52.5" customHeight="1" x14ac:dyDescent="0.2">
      <c r="A9243" s="170"/>
      <c r="B9243" s="170"/>
      <c r="C9243" s="170"/>
      <c r="D9243" s="170"/>
      <c r="E9243" s="170"/>
      <c r="F9243" s="170"/>
      <c r="G9243" s="170"/>
      <c r="H9243" s="170"/>
      <c r="I9243" s="170"/>
      <c r="J9243" s="170"/>
      <c r="K9243" s="170"/>
      <c r="L9243" s="170"/>
      <c r="M9243" s="170"/>
      <c r="N9243" s="170"/>
      <c r="O9243" s="170"/>
      <c r="P9243" s="170"/>
      <c r="Q9243" s="170"/>
      <c r="R9243" s="170"/>
      <c r="S9243" s="170"/>
      <c r="T9243" s="170"/>
      <c r="U9243" s="170"/>
      <c r="V9243" s="170"/>
      <c r="W9243" s="170"/>
      <c r="X9243" s="174"/>
      <c r="Y9243" s="170"/>
      <c r="Z9243" s="170"/>
      <c r="AA9243" s="170"/>
      <c r="AB9243" s="170"/>
      <c r="AC9243" s="170"/>
      <c r="AD9243" s="174"/>
      <c r="AE9243" s="170"/>
      <c r="AF9243" s="170"/>
      <c r="AI9243" s="170"/>
      <c r="AJ9243" s="170"/>
      <c r="AK9243" s="170"/>
      <c r="AL9243" s="170"/>
      <c r="AM9243" s="170"/>
      <c r="AN9243" s="170"/>
    </row>
    <row r="9244" spans="1:40" ht="52.5" customHeight="1" x14ac:dyDescent="0.2">
      <c r="A9244" s="170"/>
      <c r="B9244" s="170"/>
      <c r="C9244" s="170"/>
      <c r="D9244" s="170"/>
      <c r="E9244" s="170"/>
      <c r="F9244" s="170"/>
      <c r="G9244" s="170"/>
      <c r="H9244" s="170"/>
      <c r="I9244" s="170"/>
      <c r="J9244" s="170"/>
      <c r="K9244" s="170"/>
      <c r="L9244" s="170"/>
      <c r="M9244" s="170"/>
      <c r="N9244" s="170"/>
      <c r="O9244" s="170"/>
      <c r="P9244" s="170"/>
      <c r="Q9244" s="170"/>
      <c r="R9244" s="170"/>
      <c r="S9244" s="170"/>
      <c r="T9244" s="170"/>
      <c r="U9244" s="170"/>
      <c r="V9244" s="170"/>
      <c r="W9244" s="170"/>
      <c r="X9244" s="174"/>
      <c r="Y9244" s="170"/>
      <c r="Z9244" s="170"/>
      <c r="AA9244" s="170"/>
      <c r="AB9244" s="170"/>
      <c r="AC9244" s="170"/>
      <c r="AD9244" s="174"/>
      <c r="AE9244" s="170"/>
      <c r="AF9244" s="170"/>
      <c r="AI9244" s="170"/>
      <c r="AJ9244" s="170"/>
      <c r="AK9244" s="170"/>
      <c r="AL9244" s="170"/>
      <c r="AM9244" s="170"/>
      <c r="AN9244" s="170"/>
    </row>
    <row r="9245" spans="1:40" ht="52.5" customHeight="1" x14ac:dyDescent="0.2">
      <c r="A9245" s="170"/>
      <c r="B9245" s="170"/>
      <c r="C9245" s="170"/>
      <c r="D9245" s="170"/>
      <c r="E9245" s="170"/>
      <c r="F9245" s="170"/>
      <c r="G9245" s="170"/>
      <c r="H9245" s="170"/>
      <c r="I9245" s="170"/>
      <c r="J9245" s="170"/>
      <c r="K9245" s="170"/>
      <c r="L9245" s="170"/>
      <c r="M9245" s="170"/>
      <c r="N9245" s="170"/>
      <c r="O9245" s="170"/>
      <c r="P9245" s="170"/>
      <c r="Q9245" s="170"/>
      <c r="R9245" s="170"/>
      <c r="S9245" s="170"/>
      <c r="T9245" s="170"/>
      <c r="U9245" s="170"/>
      <c r="V9245" s="170"/>
      <c r="W9245" s="170"/>
      <c r="X9245" s="174"/>
      <c r="Y9245" s="170"/>
      <c r="Z9245" s="170"/>
      <c r="AA9245" s="170"/>
      <c r="AB9245" s="170"/>
      <c r="AC9245" s="170"/>
      <c r="AD9245" s="174"/>
      <c r="AE9245" s="170"/>
      <c r="AF9245" s="170"/>
      <c r="AI9245" s="170"/>
      <c r="AJ9245" s="170"/>
      <c r="AK9245" s="170"/>
      <c r="AL9245" s="170"/>
      <c r="AM9245" s="170"/>
      <c r="AN9245" s="170"/>
    </row>
    <row r="9246" spans="1:40" ht="52.5" customHeight="1" x14ac:dyDescent="0.2">
      <c r="A9246" s="170"/>
      <c r="B9246" s="170"/>
      <c r="C9246" s="170"/>
      <c r="D9246" s="170"/>
      <c r="E9246" s="170"/>
      <c r="F9246" s="170"/>
      <c r="G9246" s="170"/>
      <c r="H9246" s="170"/>
      <c r="I9246" s="170"/>
      <c r="J9246" s="170"/>
      <c r="K9246" s="170"/>
      <c r="L9246" s="170"/>
      <c r="M9246" s="170"/>
      <c r="N9246" s="170"/>
      <c r="O9246" s="170"/>
      <c r="P9246" s="170"/>
      <c r="Q9246" s="170"/>
      <c r="R9246" s="170"/>
      <c r="S9246" s="170"/>
      <c r="T9246" s="170"/>
      <c r="U9246" s="170"/>
      <c r="V9246" s="170"/>
      <c r="W9246" s="170"/>
      <c r="X9246" s="174"/>
      <c r="Y9246" s="170"/>
      <c r="Z9246" s="170"/>
      <c r="AA9246" s="170"/>
      <c r="AB9246" s="170"/>
      <c r="AC9246" s="170"/>
      <c r="AD9246" s="174"/>
      <c r="AE9246" s="170"/>
      <c r="AF9246" s="170"/>
      <c r="AI9246" s="170"/>
      <c r="AJ9246" s="170"/>
      <c r="AK9246" s="170"/>
      <c r="AL9246" s="170"/>
      <c r="AM9246" s="170"/>
      <c r="AN9246" s="170"/>
    </row>
    <row r="9247" spans="1:40" ht="52.5" customHeight="1" x14ac:dyDescent="0.2">
      <c r="A9247" s="170"/>
      <c r="B9247" s="170"/>
      <c r="C9247" s="170"/>
      <c r="D9247" s="170"/>
      <c r="E9247" s="170"/>
      <c r="F9247" s="170"/>
      <c r="G9247" s="170"/>
      <c r="H9247" s="170"/>
      <c r="I9247" s="170"/>
      <c r="J9247" s="170"/>
      <c r="K9247" s="170"/>
      <c r="L9247" s="170"/>
      <c r="M9247" s="170"/>
      <c r="N9247" s="170"/>
      <c r="O9247" s="170"/>
      <c r="P9247" s="170"/>
      <c r="Q9247" s="170"/>
      <c r="R9247" s="170"/>
      <c r="S9247" s="170"/>
      <c r="T9247" s="170"/>
      <c r="U9247" s="170"/>
      <c r="V9247" s="170"/>
      <c r="W9247" s="170"/>
      <c r="X9247" s="174"/>
      <c r="Y9247" s="170"/>
      <c r="Z9247" s="170"/>
      <c r="AA9247" s="170"/>
      <c r="AB9247" s="170"/>
      <c r="AC9247" s="170"/>
      <c r="AD9247" s="174"/>
      <c r="AE9247" s="170"/>
      <c r="AF9247" s="170"/>
      <c r="AI9247" s="170"/>
      <c r="AJ9247" s="170"/>
      <c r="AK9247" s="170"/>
      <c r="AL9247" s="170"/>
      <c r="AM9247" s="170"/>
      <c r="AN9247" s="170"/>
    </row>
    <row r="9248" spans="1:40" ht="52.5" customHeight="1" x14ac:dyDescent="0.2">
      <c r="A9248" s="170"/>
      <c r="B9248" s="170"/>
      <c r="C9248" s="170"/>
      <c r="D9248" s="170"/>
      <c r="E9248" s="170"/>
      <c r="F9248" s="170"/>
      <c r="G9248" s="170"/>
      <c r="H9248" s="170"/>
      <c r="I9248" s="170"/>
      <c r="J9248" s="170"/>
      <c r="K9248" s="170"/>
      <c r="L9248" s="170"/>
      <c r="M9248" s="170"/>
      <c r="N9248" s="170"/>
      <c r="O9248" s="170"/>
      <c r="P9248" s="170"/>
      <c r="Q9248" s="170"/>
      <c r="R9248" s="170"/>
      <c r="S9248" s="170"/>
      <c r="T9248" s="170"/>
      <c r="U9248" s="170"/>
      <c r="V9248" s="170"/>
      <c r="W9248" s="170"/>
      <c r="X9248" s="174"/>
      <c r="Y9248" s="170"/>
      <c r="Z9248" s="170"/>
      <c r="AA9248" s="170"/>
      <c r="AB9248" s="170"/>
      <c r="AC9248" s="170"/>
      <c r="AD9248" s="174"/>
      <c r="AE9248" s="170"/>
      <c r="AF9248" s="170"/>
      <c r="AI9248" s="170"/>
      <c r="AJ9248" s="170"/>
      <c r="AK9248" s="170"/>
      <c r="AL9248" s="170"/>
      <c r="AM9248" s="170"/>
      <c r="AN9248" s="170"/>
    </row>
    <row r="9249" spans="1:40" ht="52.5" customHeight="1" x14ac:dyDescent="0.2">
      <c r="A9249" s="170"/>
      <c r="B9249" s="170"/>
      <c r="C9249" s="170"/>
      <c r="D9249" s="170"/>
      <c r="E9249" s="170"/>
      <c r="F9249" s="170"/>
      <c r="G9249" s="170"/>
      <c r="H9249" s="170"/>
      <c r="I9249" s="170"/>
      <c r="J9249" s="170"/>
      <c r="K9249" s="170"/>
      <c r="L9249" s="170"/>
      <c r="M9249" s="170"/>
      <c r="N9249" s="170"/>
      <c r="O9249" s="170"/>
      <c r="P9249" s="170"/>
      <c r="Q9249" s="170"/>
      <c r="R9249" s="170"/>
      <c r="S9249" s="170"/>
      <c r="T9249" s="170"/>
      <c r="U9249" s="170"/>
      <c r="V9249" s="170"/>
      <c r="W9249" s="170"/>
      <c r="X9249" s="174"/>
      <c r="Y9249" s="170"/>
      <c r="Z9249" s="170"/>
      <c r="AA9249" s="170"/>
      <c r="AB9249" s="170"/>
      <c r="AC9249" s="170"/>
      <c r="AD9249" s="174"/>
      <c r="AE9249" s="170"/>
      <c r="AF9249" s="170"/>
      <c r="AI9249" s="170"/>
      <c r="AJ9249" s="170"/>
      <c r="AK9249" s="170"/>
      <c r="AL9249" s="170"/>
      <c r="AM9249" s="170"/>
      <c r="AN9249" s="170"/>
    </row>
    <row r="9250" spans="1:40" ht="52.5" customHeight="1" x14ac:dyDescent="0.2">
      <c r="A9250" s="170"/>
      <c r="B9250" s="170"/>
      <c r="C9250" s="170"/>
      <c r="D9250" s="170"/>
      <c r="E9250" s="170"/>
      <c r="F9250" s="170"/>
      <c r="G9250" s="170"/>
      <c r="H9250" s="170"/>
      <c r="I9250" s="170"/>
      <c r="J9250" s="170"/>
      <c r="K9250" s="170"/>
      <c r="L9250" s="170"/>
      <c r="M9250" s="170"/>
      <c r="N9250" s="170"/>
      <c r="O9250" s="170"/>
      <c r="P9250" s="170"/>
      <c r="Q9250" s="170"/>
      <c r="R9250" s="170"/>
      <c r="S9250" s="170"/>
      <c r="T9250" s="170"/>
      <c r="U9250" s="170"/>
      <c r="V9250" s="170"/>
      <c r="W9250" s="170"/>
      <c r="X9250" s="174"/>
      <c r="Y9250" s="170"/>
      <c r="Z9250" s="170"/>
      <c r="AA9250" s="170"/>
      <c r="AB9250" s="170"/>
      <c r="AC9250" s="170"/>
      <c r="AD9250" s="174"/>
      <c r="AE9250" s="170"/>
      <c r="AF9250" s="170"/>
      <c r="AI9250" s="170"/>
      <c r="AJ9250" s="170"/>
      <c r="AK9250" s="170"/>
      <c r="AL9250" s="170"/>
      <c r="AM9250" s="170"/>
      <c r="AN9250" s="170"/>
    </row>
    <row r="9251" spans="1:40" ht="52.5" customHeight="1" x14ac:dyDescent="0.2">
      <c r="A9251" s="170"/>
      <c r="B9251" s="170"/>
      <c r="C9251" s="170"/>
      <c r="D9251" s="170"/>
      <c r="E9251" s="170"/>
      <c r="F9251" s="170"/>
      <c r="G9251" s="170"/>
      <c r="H9251" s="170"/>
      <c r="I9251" s="170"/>
      <c r="J9251" s="170"/>
      <c r="K9251" s="170"/>
      <c r="L9251" s="170"/>
      <c r="M9251" s="170"/>
      <c r="N9251" s="170"/>
      <c r="O9251" s="170"/>
      <c r="P9251" s="170"/>
      <c r="Q9251" s="170"/>
      <c r="R9251" s="170"/>
      <c r="S9251" s="170"/>
      <c r="T9251" s="170"/>
      <c r="U9251" s="170"/>
      <c r="V9251" s="170"/>
      <c r="W9251" s="170"/>
      <c r="X9251" s="174"/>
      <c r="Y9251" s="170"/>
      <c r="Z9251" s="170"/>
      <c r="AA9251" s="170"/>
      <c r="AB9251" s="170"/>
      <c r="AC9251" s="170"/>
      <c r="AD9251" s="174"/>
      <c r="AE9251" s="170"/>
      <c r="AF9251" s="170"/>
      <c r="AI9251" s="170"/>
      <c r="AJ9251" s="170"/>
      <c r="AK9251" s="170"/>
      <c r="AL9251" s="170"/>
      <c r="AM9251" s="170"/>
      <c r="AN9251" s="170"/>
    </row>
    <row r="9252" spans="1:40" ht="52.5" customHeight="1" x14ac:dyDescent="0.2">
      <c r="A9252" s="170"/>
      <c r="B9252" s="170"/>
      <c r="C9252" s="170"/>
      <c r="D9252" s="170"/>
      <c r="E9252" s="170"/>
      <c r="F9252" s="170"/>
      <c r="G9252" s="170"/>
      <c r="H9252" s="170"/>
      <c r="I9252" s="170"/>
      <c r="J9252" s="170"/>
      <c r="K9252" s="170"/>
      <c r="L9252" s="170"/>
      <c r="M9252" s="170"/>
      <c r="N9252" s="170"/>
      <c r="O9252" s="170"/>
      <c r="P9252" s="170"/>
      <c r="Q9252" s="170"/>
      <c r="R9252" s="170"/>
      <c r="S9252" s="170"/>
      <c r="T9252" s="170"/>
      <c r="U9252" s="170"/>
      <c r="V9252" s="170"/>
      <c r="W9252" s="170"/>
      <c r="X9252" s="174"/>
      <c r="Y9252" s="170"/>
      <c r="Z9252" s="170"/>
      <c r="AA9252" s="170"/>
      <c r="AB9252" s="170"/>
      <c r="AC9252" s="170"/>
      <c r="AD9252" s="174"/>
      <c r="AE9252" s="170"/>
      <c r="AF9252" s="170"/>
      <c r="AI9252" s="170"/>
      <c r="AJ9252" s="170"/>
      <c r="AK9252" s="170"/>
      <c r="AL9252" s="170"/>
      <c r="AM9252" s="170"/>
      <c r="AN9252" s="170"/>
    </row>
    <row r="9253" spans="1:40" ht="52.5" customHeight="1" x14ac:dyDescent="0.2">
      <c r="A9253" s="170"/>
      <c r="B9253" s="170"/>
      <c r="C9253" s="170"/>
      <c r="D9253" s="170"/>
      <c r="E9253" s="170"/>
      <c r="F9253" s="170"/>
      <c r="G9253" s="170"/>
      <c r="H9253" s="170"/>
      <c r="I9253" s="170"/>
      <c r="J9253" s="170"/>
      <c r="K9253" s="170"/>
      <c r="L9253" s="170"/>
      <c r="M9253" s="170"/>
      <c r="N9253" s="170"/>
      <c r="O9253" s="170"/>
      <c r="P9253" s="170"/>
      <c r="Q9253" s="170"/>
      <c r="R9253" s="170"/>
      <c r="S9253" s="170"/>
      <c r="T9253" s="170"/>
      <c r="U9253" s="170"/>
      <c r="V9253" s="170"/>
      <c r="W9253" s="170"/>
      <c r="X9253" s="174"/>
      <c r="Y9253" s="170"/>
      <c r="Z9253" s="170"/>
      <c r="AA9253" s="170"/>
      <c r="AB9253" s="170"/>
      <c r="AC9253" s="170"/>
      <c r="AD9253" s="174"/>
      <c r="AE9253" s="170"/>
      <c r="AF9253" s="170"/>
      <c r="AI9253" s="170"/>
      <c r="AJ9253" s="170"/>
      <c r="AK9253" s="170"/>
      <c r="AL9253" s="170"/>
      <c r="AM9253" s="170"/>
      <c r="AN9253" s="170"/>
    </row>
    <row r="9254" spans="1:40" ht="52.5" customHeight="1" x14ac:dyDescent="0.2">
      <c r="A9254" s="170"/>
      <c r="B9254" s="170"/>
      <c r="C9254" s="170"/>
      <c r="D9254" s="170"/>
      <c r="E9254" s="170"/>
      <c r="F9254" s="170"/>
      <c r="G9254" s="170"/>
      <c r="H9254" s="170"/>
      <c r="I9254" s="170"/>
      <c r="J9254" s="170"/>
      <c r="K9254" s="170"/>
      <c r="L9254" s="170"/>
      <c r="M9254" s="170"/>
      <c r="N9254" s="170"/>
      <c r="O9254" s="170"/>
      <c r="P9254" s="170"/>
      <c r="Q9254" s="170"/>
      <c r="R9254" s="170"/>
      <c r="S9254" s="170"/>
      <c r="T9254" s="170"/>
      <c r="U9254" s="170"/>
      <c r="V9254" s="170"/>
      <c r="W9254" s="170"/>
      <c r="X9254" s="174"/>
      <c r="Y9254" s="170"/>
      <c r="Z9254" s="170"/>
      <c r="AA9254" s="170"/>
      <c r="AB9254" s="170"/>
      <c r="AC9254" s="170"/>
      <c r="AD9254" s="174"/>
      <c r="AE9254" s="170"/>
      <c r="AF9254" s="170"/>
      <c r="AI9254" s="170"/>
      <c r="AJ9254" s="170"/>
      <c r="AK9254" s="170"/>
      <c r="AL9254" s="170"/>
      <c r="AM9254" s="170"/>
      <c r="AN9254" s="170"/>
    </row>
    <row r="9255" spans="1:40" ht="52.5" customHeight="1" x14ac:dyDescent="0.2">
      <c r="A9255" s="170"/>
      <c r="B9255" s="170"/>
      <c r="C9255" s="170"/>
      <c r="D9255" s="170"/>
      <c r="E9255" s="170"/>
      <c r="F9255" s="170"/>
      <c r="G9255" s="170"/>
      <c r="H9255" s="170"/>
      <c r="I9255" s="170"/>
      <c r="J9255" s="170"/>
      <c r="K9255" s="170"/>
      <c r="L9255" s="170"/>
      <c r="M9255" s="170"/>
      <c r="N9255" s="170"/>
      <c r="O9255" s="170"/>
      <c r="P9255" s="170"/>
      <c r="Q9255" s="170"/>
      <c r="R9255" s="170"/>
      <c r="S9255" s="170"/>
      <c r="T9255" s="170"/>
      <c r="U9255" s="170"/>
      <c r="V9255" s="170"/>
      <c r="W9255" s="170"/>
      <c r="X9255" s="174"/>
      <c r="Y9255" s="170"/>
      <c r="Z9255" s="170"/>
      <c r="AA9255" s="170"/>
      <c r="AB9255" s="170"/>
      <c r="AC9255" s="170"/>
      <c r="AD9255" s="174"/>
      <c r="AE9255" s="170"/>
      <c r="AF9255" s="170"/>
      <c r="AI9255" s="170"/>
      <c r="AJ9255" s="170"/>
      <c r="AK9255" s="170"/>
      <c r="AL9255" s="170"/>
      <c r="AM9255" s="170"/>
      <c r="AN9255" s="170"/>
    </row>
    <row r="9256" spans="1:40" ht="52.5" customHeight="1" x14ac:dyDescent="0.2">
      <c r="A9256" s="170"/>
      <c r="B9256" s="170"/>
      <c r="C9256" s="170"/>
      <c r="D9256" s="170"/>
      <c r="E9256" s="170"/>
      <c r="F9256" s="170"/>
      <c r="G9256" s="170"/>
      <c r="H9256" s="170"/>
      <c r="I9256" s="170"/>
      <c r="J9256" s="170"/>
      <c r="K9256" s="170"/>
      <c r="L9256" s="170"/>
      <c r="M9256" s="170"/>
      <c r="N9256" s="170"/>
      <c r="O9256" s="170"/>
      <c r="P9256" s="170"/>
      <c r="Q9256" s="170"/>
      <c r="R9256" s="170"/>
      <c r="S9256" s="170"/>
      <c r="T9256" s="170"/>
      <c r="U9256" s="170"/>
      <c r="V9256" s="170"/>
      <c r="W9256" s="170"/>
      <c r="X9256" s="174"/>
      <c r="Y9256" s="170"/>
      <c r="Z9256" s="170"/>
      <c r="AA9256" s="170"/>
      <c r="AB9256" s="170"/>
      <c r="AC9256" s="170"/>
      <c r="AD9256" s="174"/>
      <c r="AE9256" s="170"/>
      <c r="AF9256" s="170"/>
      <c r="AI9256" s="170"/>
      <c r="AJ9256" s="170"/>
      <c r="AK9256" s="170"/>
      <c r="AL9256" s="170"/>
      <c r="AM9256" s="170"/>
      <c r="AN9256" s="170"/>
    </row>
    <row r="9257" spans="1:40" ht="52.5" customHeight="1" x14ac:dyDescent="0.2">
      <c r="A9257" s="170"/>
      <c r="B9257" s="170"/>
      <c r="C9257" s="170"/>
      <c r="D9257" s="170"/>
      <c r="E9257" s="170"/>
      <c r="F9257" s="170"/>
      <c r="G9257" s="170"/>
      <c r="H9257" s="170"/>
      <c r="I9257" s="170"/>
      <c r="J9257" s="170"/>
      <c r="K9257" s="170"/>
      <c r="L9257" s="170"/>
      <c r="M9257" s="170"/>
      <c r="N9257" s="170"/>
      <c r="O9257" s="170"/>
      <c r="P9257" s="170"/>
      <c r="Q9257" s="170"/>
      <c r="R9257" s="170"/>
      <c r="S9257" s="170"/>
      <c r="T9257" s="170"/>
      <c r="U9257" s="170"/>
      <c r="V9257" s="170"/>
      <c r="W9257" s="170"/>
      <c r="X9257" s="174"/>
      <c r="Y9257" s="170"/>
      <c r="Z9257" s="170"/>
      <c r="AA9257" s="170"/>
      <c r="AB9257" s="170"/>
      <c r="AC9257" s="170"/>
      <c r="AD9257" s="174"/>
      <c r="AE9257" s="170"/>
      <c r="AF9257" s="170"/>
      <c r="AI9257" s="170"/>
      <c r="AJ9257" s="170"/>
      <c r="AK9257" s="170"/>
      <c r="AL9257" s="170"/>
      <c r="AM9257" s="170"/>
      <c r="AN9257" s="170"/>
    </row>
    <row r="9258" spans="1:40" ht="52.5" customHeight="1" x14ac:dyDescent="0.2">
      <c r="A9258" s="170"/>
      <c r="B9258" s="170"/>
      <c r="C9258" s="170"/>
      <c r="D9258" s="170"/>
      <c r="E9258" s="170"/>
      <c r="F9258" s="170"/>
      <c r="G9258" s="170"/>
      <c r="H9258" s="170"/>
      <c r="I9258" s="170"/>
      <c r="J9258" s="170"/>
      <c r="K9258" s="170"/>
      <c r="L9258" s="170"/>
      <c r="M9258" s="170"/>
      <c r="N9258" s="170"/>
      <c r="O9258" s="170"/>
      <c r="P9258" s="170"/>
      <c r="Q9258" s="170"/>
      <c r="R9258" s="170"/>
      <c r="S9258" s="170"/>
      <c r="T9258" s="170"/>
      <c r="U9258" s="170"/>
      <c r="V9258" s="170"/>
      <c r="W9258" s="170"/>
      <c r="X9258" s="174"/>
      <c r="Y9258" s="170"/>
      <c r="Z9258" s="170"/>
      <c r="AA9258" s="170"/>
      <c r="AB9258" s="170"/>
      <c r="AC9258" s="170"/>
      <c r="AD9258" s="174"/>
      <c r="AE9258" s="170"/>
      <c r="AF9258" s="170"/>
      <c r="AI9258" s="170"/>
      <c r="AJ9258" s="170"/>
      <c r="AK9258" s="170"/>
      <c r="AL9258" s="170"/>
      <c r="AM9258" s="170"/>
      <c r="AN9258" s="170"/>
    </row>
    <row r="9259" spans="1:40" ht="52.5" customHeight="1" x14ac:dyDescent="0.2">
      <c r="A9259" s="170"/>
      <c r="B9259" s="170"/>
      <c r="C9259" s="170"/>
      <c r="D9259" s="170"/>
      <c r="E9259" s="170"/>
      <c r="F9259" s="170"/>
      <c r="G9259" s="170"/>
      <c r="H9259" s="170"/>
      <c r="I9259" s="170"/>
      <c r="J9259" s="170"/>
      <c r="K9259" s="170"/>
      <c r="L9259" s="170"/>
      <c r="M9259" s="170"/>
      <c r="N9259" s="170"/>
      <c r="O9259" s="170"/>
      <c r="P9259" s="170"/>
      <c r="Q9259" s="170"/>
      <c r="R9259" s="170"/>
      <c r="S9259" s="170"/>
      <c r="T9259" s="170"/>
      <c r="U9259" s="170"/>
      <c r="V9259" s="170"/>
      <c r="W9259" s="170"/>
      <c r="X9259" s="174"/>
      <c r="Y9259" s="170"/>
      <c r="Z9259" s="170"/>
      <c r="AA9259" s="170"/>
      <c r="AB9259" s="170"/>
      <c r="AC9259" s="170"/>
      <c r="AD9259" s="174"/>
      <c r="AE9259" s="170"/>
      <c r="AF9259" s="170"/>
      <c r="AI9259" s="170"/>
      <c r="AJ9259" s="170"/>
      <c r="AK9259" s="170"/>
      <c r="AL9259" s="170"/>
      <c r="AM9259" s="170"/>
      <c r="AN9259" s="170"/>
    </row>
    <row r="9260" spans="1:40" ht="52.5" customHeight="1" x14ac:dyDescent="0.2">
      <c r="A9260" s="170"/>
      <c r="B9260" s="170"/>
      <c r="C9260" s="170"/>
      <c r="D9260" s="170"/>
      <c r="E9260" s="170"/>
      <c r="F9260" s="170"/>
      <c r="G9260" s="170"/>
      <c r="H9260" s="170"/>
      <c r="I9260" s="170"/>
      <c r="J9260" s="170"/>
      <c r="K9260" s="170"/>
      <c r="L9260" s="170"/>
      <c r="M9260" s="170"/>
      <c r="N9260" s="170"/>
      <c r="O9260" s="170"/>
      <c r="P9260" s="170"/>
      <c r="Q9260" s="170"/>
      <c r="R9260" s="170"/>
      <c r="S9260" s="170"/>
      <c r="T9260" s="170"/>
      <c r="U9260" s="170"/>
      <c r="V9260" s="170"/>
      <c r="W9260" s="170"/>
      <c r="X9260" s="174"/>
      <c r="Y9260" s="170"/>
      <c r="Z9260" s="170"/>
      <c r="AA9260" s="170"/>
      <c r="AB9260" s="170"/>
      <c r="AC9260" s="170"/>
      <c r="AD9260" s="174"/>
      <c r="AE9260" s="170"/>
      <c r="AF9260" s="170"/>
      <c r="AI9260" s="170"/>
      <c r="AJ9260" s="170"/>
      <c r="AK9260" s="170"/>
      <c r="AL9260" s="170"/>
      <c r="AM9260" s="170"/>
      <c r="AN9260" s="170"/>
    </row>
    <row r="9261" spans="1:40" ht="52.5" customHeight="1" x14ac:dyDescent="0.2">
      <c r="A9261" s="170"/>
      <c r="B9261" s="170"/>
      <c r="C9261" s="170"/>
      <c r="D9261" s="170"/>
      <c r="E9261" s="170"/>
      <c r="F9261" s="170"/>
      <c r="G9261" s="170"/>
      <c r="H9261" s="170"/>
      <c r="I9261" s="170"/>
      <c r="J9261" s="170"/>
      <c r="K9261" s="170"/>
      <c r="L9261" s="170"/>
      <c r="M9261" s="170"/>
      <c r="N9261" s="170"/>
      <c r="O9261" s="170"/>
      <c r="P9261" s="170"/>
      <c r="Q9261" s="170"/>
      <c r="R9261" s="170"/>
      <c r="S9261" s="170"/>
      <c r="T9261" s="170"/>
      <c r="U9261" s="170"/>
      <c r="V9261" s="170"/>
      <c r="W9261" s="170"/>
      <c r="X9261" s="174"/>
      <c r="Y9261" s="170"/>
      <c r="Z9261" s="170"/>
      <c r="AA9261" s="170"/>
      <c r="AB9261" s="170"/>
      <c r="AC9261" s="170"/>
      <c r="AD9261" s="174"/>
      <c r="AE9261" s="170"/>
      <c r="AF9261" s="170"/>
      <c r="AI9261" s="170"/>
      <c r="AJ9261" s="170"/>
      <c r="AK9261" s="170"/>
      <c r="AL9261" s="170"/>
      <c r="AM9261" s="170"/>
      <c r="AN9261" s="170"/>
    </row>
    <row r="9262" spans="1:40" ht="52.5" customHeight="1" x14ac:dyDescent="0.2">
      <c r="A9262" s="170"/>
      <c r="B9262" s="170"/>
      <c r="C9262" s="170"/>
      <c r="D9262" s="170"/>
      <c r="E9262" s="170"/>
      <c r="F9262" s="170"/>
      <c r="G9262" s="170"/>
      <c r="H9262" s="170"/>
      <c r="I9262" s="170"/>
      <c r="J9262" s="170"/>
      <c r="K9262" s="170"/>
      <c r="L9262" s="170"/>
      <c r="M9262" s="170"/>
      <c r="N9262" s="170"/>
      <c r="O9262" s="170"/>
      <c r="P9262" s="170"/>
      <c r="Q9262" s="170"/>
      <c r="R9262" s="170"/>
      <c r="S9262" s="170"/>
      <c r="T9262" s="170"/>
      <c r="U9262" s="170"/>
      <c r="V9262" s="170"/>
      <c r="W9262" s="170"/>
      <c r="X9262" s="174"/>
      <c r="Y9262" s="170"/>
      <c r="Z9262" s="170"/>
      <c r="AA9262" s="170"/>
      <c r="AB9262" s="170"/>
      <c r="AC9262" s="170"/>
      <c r="AD9262" s="174"/>
      <c r="AE9262" s="170"/>
      <c r="AF9262" s="170"/>
      <c r="AI9262" s="170"/>
      <c r="AJ9262" s="170"/>
      <c r="AK9262" s="170"/>
      <c r="AL9262" s="170"/>
      <c r="AM9262" s="170"/>
      <c r="AN9262" s="170"/>
    </row>
    <row r="9263" spans="1:40" ht="52.5" customHeight="1" x14ac:dyDescent="0.2">
      <c r="A9263" s="170"/>
      <c r="B9263" s="170"/>
      <c r="C9263" s="170"/>
      <c r="D9263" s="170"/>
      <c r="E9263" s="170"/>
      <c r="F9263" s="170"/>
      <c r="G9263" s="170"/>
      <c r="H9263" s="170"/>
      <c r="I9263" s="170"/>
      <c r="J9263" s="170"/>
      <c r="K9263" s="170"/>
      <c r="L9263" s="170"/>
      <c r="M9263" s="170"/>
      <c r="N9263" s="170"/>
      <c r="O9263" s="170"/>
      <c r="P9263" s="170"/>
      <c r="Q9263" s="170"/>
      <c r="R9263" s="170"/>
      <c r="S9263" s="170"/>
      <c r="T9263" s="170"/>
      <c r="U9263" s="170"/>
      <c r="V9263" s="170"/>
      <c r="W9263" s="170"/>
      <c r="X9263" s="174"/>
      <c r="Y9263" s="170"/>
      <c r="Z9263" s="170"/>
      <c r="AA9263" s="170"/>
      <c r="AB9263" s="170"/>
      <c r="AC9263" s="170"/>
      <c r="AD9263" s="174"/>
      <c r="AE9263" s="170"/>
      <c r="AF9263" s="170"/>
      <c r="AI9263" s="170"/>
      <c r="AJ9263" s="170"/>
      <c r="AK9263" s="170"/>
      <c r="AL9263" s="170"/>
      <c r="AM9263" s="170"/>
      <c r="AN9263" s="170"/>
    </row>
    <row r="9264" spans="1:40" ht="52.5" customHeight="1" x14ac:dyDescent="0.2">
      <c r="A9264" s="170"/>
      <c r="B9264" s="170"/>
      <c r="C9264" s="170"/>
      <c r="D9264" s="170"/>
      <c r="E9264" s="170"/>
      <c r="F9264" s="170"/>
      <c r="G9264" s="170"/>
      <c r="H9264" s="170"/>
      <c r="I9264" s="170"/>
      <c r="J9264" s="170"/>
      <c r="K9264" s="170"/>
      <c r="L9264" s="170"/>
      <c r="M9264" s="170"/>
      <c r="N9264" s="170"/>
      <c r="O9264" s="170"/>
      <c r="P9264" s="170"/>
      <c r="Q9264" s="170"/>
      <c r="R9264" s="170"/>
      <c r="S9264" s="170"/>
      <c r="T9264" s="170"/>
      <c r="U9264" s="170"/>
      <c r="V9264" s="170"/>
      <c r="W9264" s="170"/>
      <c r="X9264" s="174"/>
      <c r="Y9264" s="170"/>
      <c r="Z9264" s="170"/>
      <c r="AA9264" s="170"/>
      <c r="AB9264" s="170"/>
      <c r="AC9264" s="170"/>
      <c r="AD9264" s="174"/>
      <c r="AE9264" s="170"/>
      <c r="AF9264" s="170"/>
      <c r="AI9264" s="170"/>
      <c r="AJ9264" s="170"/>
      <c r="AK9264" s="170"/>
      <c r="AL9264" s="170"/>
      <c r="AM9264" s="170"/>
      <c r="AN9264" s="170"/>
    </row>
    <row r="9265" spans="1:40" ht="52.5" customHeight="1" x14ac:dyDescent="0.2">
      <c r="A9265" s="170"/>
      <c r="B9265" s="170"/>
      <c r="C9265" s="170"/>
      <c r="D9265" s="170"/>
      <c r="E9265" s="170"/>
      <c r="F9265" s="170"/>
      <c r="G9265" s="170"/>
      <c r="H9265" s="170"/>
      <c r="I9265" s="170"/>
      <c r="J9265" s="170"/>
      <c r="K9265" s="170"/>
      <c r="L9265" s="170"/>
      <c r="M9265" s="170"/>
      <c r="N9265" s="170"/>
      <c r="O9265" s="170"/>
      <c r="P9265" s="170"/>
      <c r="Q9265" s="170"/>
      <c r="R9265" s="170"/>
      <c r="S9265" s="170"/>
      <c r="T9265" s="170"/>
      <c r="U9265" s="170"/>
      <c r="V9265" s="170"/>
      <c r="W9265" s="170"/>
      <c r="X9265" s="174"/>
      <c r="Y9265" s="170"/>
      <c r="Z9265" s="170"/>
      <c r="AA9265" s="170"/>
      <c r="AB9265" s="170"/>
      <c r="AC9265" s="170"/>
      <c r="AD9265" s="174"/>
      <c r="AE9265" s="170"/>
      <c r="AF9265" s="170"/>
      <c r="AI9265" s="170"/>
      <c r="AJ9265" s="170"/>
      <c r="AK9265" s="170"/>
      <c r="AL9265" s="170"/>
      <c r="AM9265" s="170"/>
      <c r="AN9265" s="170"/>
    </row>
    <row r="9266" spans="1:40" ht="52.5" customHeight="1" x14ac:dyDescent="0.2">
      <c r="A9266" s="170"/>
      <c r="B9266" s="170"/>
      <c r="C9266" s="170"/>
      <c r="D9266" s="170"/>
      <c r="E9266" s="170"/>
      <c r="F9266" s="170"/>
      <c r="G9266" s="170"/>
      <c r="H9266" s="170"/>
      <c r="I9266" s="170"/>
      <c r="J9266" s="170"/>
      <c r="K9266" s="170"/>
      <c r="L9266" s="170"/>
      <c r="M9266" s="170"/>
      <c r="N9266" s="170"/>
      <c r="O9266" s="170"/>
      <c r="P9266" s="170"/>
      <c r="Q9266" s="170"/>
      <c r="R9266" s="170"/>
      <c r="S9266" s="170"/>
      <c r="T9266" s="170"/>
      <c r="U9266" s="170"/>
      <c r="V9266" s="170"/>
      <c r="W9266" s="170"/>
      <c r="X9266" s="174"/>
      <c r="Y9266" s="170"/>
      <c r="Z9266" s="170"/>
      <c r="AA9266" s="170"/>
      <c r="AB9266" s="170"/>
      <c r="AC9266" s="170"/>
      <c r="AD9266" s="174"/>
      <c r="AE9266" s="170"/>
      <c r="AF9266" s="170"/>
      <c r="AI9266" s="170"/>
      <c r="AJ9266" s="170"/>
      <c r="AK9266" s="170"/>
      <c r="AL9266" s="170"/>
      <c r="AM9266" s="170"/>
      <c r="AN9266" s="170"/>
    </row>
    <row r="9267" spans="1:40" ht="52.5" customHeight="1" x14ac:dyDescent="0.2">
      <c r="A9267" s="170"/>
      <c r="B9267" s="170"/>
      <c r="C9267" s="170"/>
      <c r="D9267" s="170"/>
      <c r="E9267" s="170"/>
      <c r="F9267" s="170"/>
      <c r="G9267" s="170"/>
      <c r="H9267" s="170"/>
      <c r="I9267" s="170"/>
      <c r="J9267" s="170"/>
      <c r="K9267" s="170"/>
      <c r="L9267" s="170"/>
      <c r="M9267" s="170"/>
      <c r="N9267" s="170"/>
      <c r="O9267" s="170"/>
      <c r="P9267" s="170"/>
      <c r="Q9267" s="170"/>
      <c r="R9267" s="170"/>
      <c r="S9267" s="170"/>
      <c r="T9267" s="170"/>
      <c r="U9267" s="170"/>
      <c r="V9267" s="170"/>
      <c r="W9267" s="170"/>
      <c r="X9267" s="174"/>
      <c r="Y9267" s="170"/>
      <c r="Z9267" s="170"/>
      <c r="AA9267" s="170"/>
      <c r="AB9267" s="170"/>
      <c r="AC9267" s="170"/>
      <c r="AD9267" s="174"/>
      <c r="AE9267" s="170"/>
      <c r="AF9267" s="170"/>
      <c r="AI9267" s="170"/>
      <c r="AJ9267" s="170"/>
      <c r="AK9267" s="170"/>
      <c r="AL9267" s="170"/>
      <c r="AM9267" s="170"/>
      <c r="AN9267" s="170"/>
    </row>
    <row r="9268" spans="1:40" ht="52.5" customHeight="1" x14ac:dyDescent="0.2">
      <c r="A9268" s="170"/>
      <c r="B9268" s="170"/>
      <c r="C9268" s="170"/>
      <c r="D9268" s="170"/>
      <c r="E9268" s="170"/>
      <c r="F9268" s="170"/>
      <c r="G9268" s="170"/>
      <c r="H9268" s="170"/>
      <c r="I9268" s="170"/>
      <c r="J9268" s="170"/>
      <c r="K9268" s="170"/>
      <c r="L9268" s="170"/>
      <c r="M9268" s="170"/>
      <c r="N9268" s="170"/>
      <c r="O9268" s="170"/>
      <c r="P9268" s="170"/>
      <c r="Q9268" s="170"/>
      <c r="R9268" s="170"/>
      <c r="S9268" s="170"/>
      <c r="T9268" s="170"/>
      <c r="U9268" s="170"/>
      <c r="V9268" s="170"/>
      <c r="W9268" s="170"/>
      <c r="X9268" s="174"/>
      <c r="Y9268" s="170"/>
      <c r="Z9268" s="170"/>
      <c r="AA9268" s="170"/>
      <c r="AB9268" s="170"/>
      <c r="AC9268" s="170"/>
      <c r="AD9268" s="174"/>
      <c r="AE9268" s="170"/>
      <c r="AF9268" s="170"/>
      <c r="AI9268" s="170"/>
      <c r="AJ9268" s="170"/>
      <c r="AK9268" s="170"/>
      <c r="AL9268" s="170"/>
      <c r="AM9268" s="170"/>
      <c r="AN9268" s="170"/>
    </row>
    <row r="9269" spans="1:40" ht="52.5" customHeight="1" x14ac:dyDescent="0.2">
      <c r="A9269" s="170"/>
      <c r="B9269" s="170"/>
      <c r="C9269" s="170"/>
      <c r="D9269" s="170"/>
      <c r="E9269" s="170"/>
      <c r="F9269" s="170"/>
      <c r="G9269" s="170"/>
      <c r="H9269" s="170"/>
      <c r="I9269" s="170"/>
      <c r="J9269" s="170"/>
      <c r="K9269" s="170"/>
      <c r="L9269" s="170"/>
      <c r="M9269" s="170"/>
      <c r="N9269" s="170"/>
      <c r="O9269" s="170"/>
      <c r="P9269" s="170"/>
      <c r="Q9269" s="170"/>
      <c r="R9269" s="170"/>
      <c r="S9269" s="170"/>
      <c r="T9269" s="170"/>
      <c r="U9269" s="170"/>
      <c r="V9269" s="170"/>
      <c r="W9269" s="170"/>
      <c r="X9269" s="174"/>
      <c r="Y9269" s="170"/>
      <c r="Z9269" s="170"/>
      <c r="AA9269" s="170"/>
      <c r="AB9269" s="170"/>
      <c r="AC9269" s="170"/>
      <c r="AD9269" s="174"/>
      <c r="AE9269" s="170"/>
      <c r="AF9269" s="170"/>
      <c r="AI9269" s="170"/>
      <c r="AJ9269" s="170"/>
      <c r="AK9269" s="170"/>
      <c r="AL9269" s="170"/>
      <c r="AM9269" s="170"/>
      <c r="AN9269" s="170"/>
    </row>
    <row r="9270" spans="1:40" ht="52.5" customHeight="1" x14ac:dyDescent="0.2">
      <c r="A9270" s="170"/>
      <c r="B9270" s="170"/>
      <c r="C9270" s="170"/>
      <c r="D9270" s="170"/>
      <c r="E9270" s="170"/>
      <c r="F9270" s="170"/>
      <c r="G9270" s="170"/>
      <c r="H9270" s="170"/>
      <c r="I9270" s="170"/>
      <c r="J9270" s="170"/>
      <c r="K9270" s="170"/>
      <c r="L9270" s="170"/>
      <c r="M9270" s="170"/>
      <c r="N9270" s="170"/>
      <c r="O9270" s="170"/>
      <c r="P9270" s="170"/>
      <c r="Q9270" s="170"/>
      <c r="R9270" s="170"/>
      <c r="S9270" s="170"/>
      <c r="T9270" s="170"/>
      <c r="U9270" s="170"/>
      <c r="V9270" s="170"/>
      <c r="W9270" s="170"/>
      <c r="X9270" s="174"/>
      <c r="Y9270" s="170"/>
      <c r="Z9270" s="170"/>
      <c r="AA9270" s="170"/>
      <c r="AB9270" s="170"/>
      <c r="AC9270" s="170"/>
      <c r="AD9270" s="174"/>
      <c r="AE9270" s="170"/>
      <c r="AF9270" s="170"/>
      <c r="AI9270" s="170"/>
      <c r="AJ9270" s="170"/>
      <c r="AK9270" s="170"/>
      <c r="AL9270" s="170"/>
      <c r="AM9270" s="170"/>
      <c r="AN9270" s="170"/>
    </row>
    <row r="9271" spans="1:40" ht="52.5" customHeight="1" x14ac:dyDescent="0.2">
      <c r="A9271" s="170"/>
      <c r="B9271" s="170"/>
      <c r="C9271" s="170"/>
      <c r="D9271" s="170"/>
      <c r="E9271" s="170"/>
      <c r="F9271" s="170"/>
      <c r="G9271" s="170"/>
      <c r="H9271" s="170"/>
      <c r="I9271" s="170"/>
      <c r="J9271" s="170"/>
      <c r="K9271" s="170"/>
      <c r="L9271" s="170"/>
      <c r="M9271" s="170"/>
      <c r="N9271" s="170"/>
      <c r="O9271" s="170"/>
      <c r="P9271" s="170"/>
      <c r="Q9271" s="170"/>
      <c r="R9271" s="170"/>
      <c r="S9271" s="170"/>
      <c r="T9271" s="170"/>
      <c r="U9271" s="170"/>
      <c r="V9271" s="170"/>
      <c r="W9271" s="170"/>
      <c r="X9271" s="174"/>
      <c r="Y9271" s="170"/>
      <c r="Z9271" s="170"/>
      <c r="AA9271" s="170"/>
      <c r="AB9271" s="170"/>
      <c r="AC9271" s="170"/>
      <c r="AD9271" s="174"/>
      <c r="AE9271" s="170"/>
      <c r="AF9271" s="170"/>
      <c r="AI9271" s="170"/>
      <c r="AJ9271" s="170"/>
      <c r="AK9271" s="170"/>
      <c r="AL9271" s="170"/>
      <c r="AM9271" s="170"/>
      <c r="AN9271" s="170"/>
    </row>
    <row r="9272" spans="1:40" ht="52.5" customHeight="1" x14ac:dyDescent="0.2">
      <c r="A9272" s="170"/>
      <c r="B9272" s="170"/>
      <c r="C9272" s="170"/>
      <c r="D9272" s="170"/>
      <c r="E9272" s="170"/>
      <c r="F9272" s="170"/>
      <c r="G9272" s="170"/>
      <c r="H9272" s="170"/>
      <c r="I9272" s="170"/>
      <c r="J9272" s="170"/>
      <c r="K9272" s="170"/>
      <c r="L9272" s="170"/>
      <c r="M9272" s="170"/>
      <c r="N9272" s="170"/>
      <c r="O9272" s="170"/>
      <c r="P9272" s="170"/>
      <c r="Q9272" s="170"/>
      <c r="R9272" s="170"/>
      <c r="S9272" s="170"/>
      <c r="T9272" s="170"/>
      <c r="U9272" s="170"/>
      <c r="V9272" s="170"/>
      <c r="W9272" s="170"/>
      <c r="X9272" s="174"/>
      <c r="Y9272" s="170"/>
      <c r="Z9272" s="170"/>
      <c r="AA9272" s="170"/>
      <c r="AB9272" s="170"/>
      <c r="AC9272" s="170"/>
      <c r="AD9272" s="174"/>
      <c r="AE9272" s="170"/>
      <c r="AF9272" s="170"/>
      <c r="AI9272" s="170"/>
      <c r="AJ9272" s="170"/>
      <c r="AK9272" s="170"/>
      <c r="AL9272" s="170"/>
      <c r="AM9272" s="170"/>
      <c r="AN9272" s="170"/>
    </row>
    <row r="9273" spans="1:40" ht="52.5" customHeight="1" x14ac:dyDescent="0.2">
      <c r="A9273" s="170"/>
      <c r="B9273" s="170"/>
      <c r="C9273" s="170"/>
      <c r="D9273" s="170"/>
      <c r="E9273" s="170"/>
      <c r="F9273" s="170"/>
      <c r="G9273" s="170"/>
      <c r="H9273" s="170"/>
      <c r="I9273" s="170"/>
      <c r="J9273" s="170"/>
      <c r="K9273" s="170"/>
      <c r="L9273" s="170"/>
      <c r="M9273" s="170"/>
      <c r="N9273" s="170"/>
      <c r="O9273" s="170"/>
      <c r="P9273" s="170"/>
      <c r="Q9273" s="170"/>
      <c r="R9273" s="170"/>
      <c r="S9273" s="170"/>
      <c r="T9273" s="170"/>
      <c r="U9273" s="170"/>
      <c r="V9273" s="170"/>
      <c r="W9273" s="170"/>
      <c r="X9273" s="174"/>
      <c r="Y9273" s="170"/>
      <c r="Z9273" s="170"/>
      <c r="AA9273" s="170"/>
      <c r="AB9273" s="170"/>
      <c r="AC9273" s="170"/>
      <c r="AD9273" s="174"/>
      <c r="AE9273" s="170"/>
      <c r="AF9273" s="170"/>
      <c r="AI9273" s="170"/>
      <c r="AJ9273" s="170"/>
      <c r="AK9273" s="170"/>
      <c r="AL9273" s="170"/>
      <c r="AM9273" s="170"/>
      <c r="AN9273" s="170"/>
    </row>
    <row r="9274" spans="1:40" ht="52.5" customHeight="1" x14ac:dyDescent="0.2">
      <c r="A9274" s="170"/>
      <c r="B9274" s="170"/>
      <c r="C9274" s="170"/>
      <c r="D9274" s="170"/>
      <c r="E9274" s="170"/>
      <c r="F9274" s="170"/>
      <c r="G9274" s="170"/>
      <c r="H9274" s="170"/>
      <c r="I9274" s="170"/>
      <c r="J9274" s="170"/>
      <c r="K9274" s="170"/>
      <c r="L9274" s="170"/>
      <c r="M9274" s="170"/>
      <c r="N9274" s="170"/>
      <c r="O9274" s="170"/>
      <c r="P9274" s="170"/>
      <c r="Q9274" s="170"/>
      <c r="R9274" s="170"/>
      <c r="S9274" s="170"/>
      <c r="T9274" s="170"/>
      <c r="U9274" s="170"/>
      <c r="V9274" s="170"/>
      <c r="W9274" s="170"/>
      <c r="X9274" s="174"/>
      <c r="Y9274" s="170"/>
      <c r="Z9274" s="170"/>
      <c r="AA9274" s="170"/>
      <c r="AB9274" s="170"/>
      <c r="AC9274" s="170"/>
      <c r="AD9274" s="174"/>
      <c r="AE9274" s="170"/>
      <c r="AF9274" s="170"/>
      <c r="AI9274" s="170"/>
      <c r="AJ9274" s="170"/>
      <c r="AK9274" s="170"/>
      <c r="AL9274" s="170"/>
      <c r="AM9274" s="170"/>
      <c r="AN9274" s="170"/>
    </row>
    <row r="9275" spans="1:40" ht="52.5" customHeight="1" x14ac:dyDescent="0.2">
      <c r="A9275" s="170"/>
      <c r="B9275" s="170"/>
      <c r="C9275" s="170"/>
      <c r="D9275" s="170"/>
      <c r="E9275" s="170"/>
      <c r="F9275" s="170"/>
      <c r="G9275" s="170"/>
      <c r="H9275" s="170"/>
      <c r="I9275" s="170"/>
      <c r="J9275" s="170"/>
      <c r="K9275" s="170"/>
      <c r="L9275" s="170"/>
      <c r="M9275" s="170"/>
      <c r="N9275" s="170"/>
      <c r="O9275" s="170"/>
      <c r="P9275" s="170"/>
      <c r="Q9275" s="170"/>
      <c r="R9275" s="170"/>
      <c r="S9275" s="170"/>
      <c r="T9275" s="170"/>
      <c r="U9275" s="170"/>
      <c r="V9275" s="170"/>
      <c r="W9275" s="170"/>
      <c r="X9275" s="174"/>
      <c r="Y9275" s="170"/>
      <c r="Z9275" s="170"/>
      <c r="AA9275" s="170"/>
      <c r="AB9275" s="170"/>
      <c r="AC9275" s="170"/>
      <c r="AD9275" s="174"/>
      <c r="AE9275" s="170"/>
      <c r="AF9275" s="170"/>
      <c r="AI9275" s="170"/>
      <c r="AJ9275" s="170"/>
      <c r="AK9275" s="170"/>
      <c r="AL9275" s="170"/>
      <c r="AM9275" s="170"/>
      <c r="AN9275" s="170"/>
    </row>
    <row r="9276" spans="1:40" ht="52.5" customHeight="1" x14ac:dyDescent="0.2">
      <c r="A9276" s="170"/>
      <c r="B9276" s="170"/>
      <c r="C9276" s="170"/>
      <c r="D9276" s="170"/>
      <c r="E9276" s="170"/>
      <c r="F9276" s="170"/>
      <c r="G9276" s="170"/>
      <c r="H9276" s="170"/>
      <c r="I9276" s="170"/>
      <c r="J9276" s="170"/>
      <c r="K9276" s="170"/>
      <c r="L9276" s="170"/>
      <c r="M9276" s="170"/>
      <c r="N9276" s="170"/>
      <c r="O9276" s="170"/>
      <c r="P9276" s="170"/>
      <c r="Q9276" s="170"/>
      <c r="R9276" s="170"/>
      <c r="S9276" s="170"/>
      <c r="T9276" s="170"/>
      <c r="U9276" s="170"/>
      <c r="V9276" s="170"/>
      <c r="W9276" s="170"/>
      <c r="X9276" s="174"/>
      <c r="Y9276" s="170"/>
      <c r="Z9276" s="170"/>
      <c r="AA9276" s="170"/>
      <c r="AB9276" s="170"/>
      <c r="AC9276" s="170"/>
      <c r="AD9276" s="174"/>
      <c r="AE9276" s="170"/>
      <c r="AF9276" s="170"/>
      <c r="AI9276" s="170"/>
      <c r="AJ9276" s="170"/>
      <c r="AK9276" s="170"/>
      <c r="AL9276" s="170"/>
      <c r="AM9276" s="170"/>
      <c r="AN9276" s="170"/>
    </row>
    <row r="9277" spans="1:40" ht="52.5" customHeight="1" x14ac:dyDescent="0.2">
      <c r="A9277" s="170"/>
      <c r="B9277" s="170"/>
      <c r="C9277" s="170"/>
      <c r="D9277" s="170"/>
      <c r="E9277" s="170"/>
      <c r="F9277" s="170"/>
      <c r="G9277" s="170"/>
      <c r="H9277" s="170"/>
      <c r="I9277" s="170"/>
      <c r="J9277" s="170"/>
      <c r="K9277" s="170"/>
      <c r="L9277" s="170"/>
      <c r="M9277" s="170"/>
      <c r="N9277" s="170"/>
      <c r="O9277" s="170"/>
      <c r="P9277" s="170"/>
      <c r="Q9277" s="170"/>
      <c r="R9277" s="170"/>
      <c r="S9277" s="170"/>
      <c r="T9277" s="170"/>
      <c r="U9277" s="170"/>
      <c r="V9277" s="170"/>
      <c r="W9277" s="170"/>
      <c r="X9277" s="174"/>
      <c r="Y9277" s="170"/>
      <c r="Z9277" s="170"/>
      <c r="AA9277" s="170"/>
      <c r="AB9277" s="170"/>
      <c r="AC9277" s="170"/>
      <c r="AD9277" s="174"/>
      <c r="AE9277" s="170"/>
      <c r="AF9277" s="170"/>
      <c r="AI9277" s="170"/>
      <c r="AJ9277" s="170"/>
      <c r="AK9277" s="170"/>
      <c r="AL9277" s="170"/>
      <c r="AM9277" s="170"/>
      <c r="AN9277" s="170"/>
    </row>
    <row r="9278" spans="1:40" ht="52.5" customHeight="1" x14ac:dyDescent="0.2">
      <c r="A9278" s="170"/>
      <c r="B9278" s="170"/>
      <c r="C9278" s="170"/>
      <c r="D9278" s="170"/>
      <c r="E9278" s="170"/>
      <c r="F9278" s="170"/>
      <c r="G9278" s="170"/>
      <c r="H9278" s="170"/>
      <c r="I9278" s="170"/>
      <c r="J9278" s="170"/>
      <c r="K9278" s="170"/>
      <c r="L9278" s="170"/>
      <c r="M9278" s="170"/>
      <c r="N9278" s="170"/>
      <c r="O9278" s="170"/>
      <c r="P9278" s="170"/>
      <c r="Q9278" s="170"/>
      <c r="R9278" s="170"/>
      <c r="S9278" s="170"/>
      <c r="T9278" s="170"/>
      <c r="U9278" s="170"/>
      <c r="V9278" s="170"/>
      <c r="W9278" s="170"/>
      <c r="X9278" s="174"/>
      <c r="Y9278" s="170"/>
      <c r="Z9278" s="170"/>
      <c r="AA9278" s="170"/>
      <c r="AB9278" s="170"/>
      <c r="AC9278" s="170"/>
      <c r="AD9278" s="174"/>
      <c r="AE9278" s="170"/>
      <c r="AF9278" s="170"/>
      <c r="AI9278" s="170"/>
      <c r="AJ9278" s="170"/>
      <c r="AK9278" s="170"/>
      <c r="AL9278" s="170"/>
      <c r="AM9278" s="170"/>
      <c r="AN9278" s="170"/>
    </row>
    <row r="9279" spans="1:40" ht="52.5" customHeight="1" x14ac:dyDescent="0.2">
      <c r="A9279" s="170"/>
      <c r="B9279" s="170"/>
      <c r="C9279" s="170"/>
      <c r="D9279" s="170"/>
      <c r="E9279" s="170"/>
      <c r="F9279" s="170"/>
      <c r="G9279" s="170"/>
      <c r="H9279" s="170"/>
      <c r="I9279" s="170"/>
      <c r="J9279" s="170"/>
      <c r="K9279" s="170"/>
      <c r="L9279" s="170"/>
      <c r="M9279" s="170"/>
      <c r="N9279" s="170"/>
      <c r="O9279" s="170"/>
      <c r="P9279" s="170"/>
      <c r="Q9279" s="170"/>
      <c r="R9279" s="170"/>
      <c r="S9279" s="170"/>
      <c r="T9279" s="170"/>
      <c r="U9279" s="170"/>
      <c r="V9279" s="170"/>
      <c r="W9279" s="170"/>
      <c r="X9279" s="174"/>
      <c r="Y9279" s="170"/>
      <c r="Z9279" s="170"/>
      <c r="AA9279" s="170"/>
      <c r="AB9279" s="170"/>
      <c r="AC9279" s="170"/>
      <c r="AD9279" s="174"/>
      <c r="AE9279" s="170"/>
      <c r="AF9279" s="170"/>
      <c r="AI9279" s="170"/>
      <c r="AJ9279" s="170"/>
      <c r="AK9279" s="170"/>
      <c r="AL9279" s="170"/>
      <c r="AM9279" s="170"/>
      <c r="AN9279" s="170"/>
    </row>
    <row r="9280" spans="1:40" ht="52.5" customHeight="1" x14ac:dyDescent="0.2">
      <c r="A9280" s="170"/>
      <c r="B9280" s="170"/>
      <c r="C9280" s="170"/>
      <c r="D9280" s="170"/>
      <c r="E9280" s="170"/>
      <c r="F9280" s="170"/>
      <c r="G9280" s="170"/>
      <c r="H9280" s="170"/>
      <c r="I9280" s="170"/>
      <c r="J9280" s="170"/>
      <c r="K9280" s="170"/>
      <c r="L9280" s="170"/>
      <c r="M9280" s="170"/>
      <c r="N9280" s="170"/>
      <c r="O9280" s="170"/>
      <c r="P9280" s="170"/>
      <c r="Q9280" s="170"/>
      <c r="R9280" s="170"/>
      <c r="S9280" s="170"/>
      <c r="T9280" s="170"/>
      <c r="U9280" s="170"/>
      <c r="V9280" s="170"/>
      <c r="W9280" s="170"/>
      <c r="X9280" s="174"/>
      <c r="Y9280" s="170"/>
      <c r="Z9280" s="170"/>
      <c r="AA9280" s="170"/>
      <c r="AB9280" s="170"/>
      <c r="AC9280" s="170"/>
      <c r="AD9280" s="174"/>
      <c r="AE9280" s="170"/>
      <c r="AF9280" s="170"/>
      <c r="AI9280" s="170"/>
      <c r="AJ9280" s="170"/>
      <c r="AK9280" s="170"/>
      <c r="AL9280" s="170"/>
      <c r="AM9280" s="170"/>
      <c r="AN9280" s="170"/>
    </row>
    <row r="9281" spans="1:40" ht="52.5" customHeight="1" x14ac:dyDescent="0.2">
      <c r="A9281" s="170"/>
      <c r="B9281" s="170"/>
      <c r="C9281" s="170"/>
      <c r="D9281" s="170"/>
      <c r="E9281" s="170"/>
      <c r="F9281" s="170"/>
      <c r="G9281" s="170"/>
      <c r="H9281" s="170"/>
      <c r="I9281" s="170"/>
      <c r="J9281" s="170"/>
      <c r="K9281" s="170"/>
      <c r="L9281" s="170"/>
      <c r="M9281" s="170"/>
      <c r="N9281" s="170"/>
      <c r="O9281" s="170"/>
      <c r="P9281" s="170"/>
      <c r="Q9281" s="170"/>
      <c r="R9281" s="170"/>
      <c r="S9281" s="170"/>
      <c r="T9281" s="170"/>
      <c r="U9281" s="170"/>
      <c r="V9281" s="170"/>
      <c r="W9281" s="170"/>
      <c r="X9281" s="174"/>
      <c r="Y9281" s="170"/>
      <c r="Z9281" s="170"/>
      <c r="AA9281" s="170"/>
      <c r="AB9281" s="170"/>
      <c r="AC9281" s="170"/>
      <c r="AD9281" s="174"/>
      <c r="AE9281" s="170"/>
      <c r="AF9281" s="170"/>
      <c r="AI9281" s="170"/>
      <c r="AJ9281" s="170"/>
      <c r="AK9281" s="170"/>
      <c r="AL9281" s="170"/>
      <c r="AM9281" s="170"/>
      <c r="AN9281" s="170"/>
    </row>
    <row r="9282" spans="1:40" ht="52.5" customHeight="1" x14ac:dyDescent="0.2">
      <c r="A9282" s="170"/>
      <c r="B9282" s="170"/>
      <c r="C9282" s="170"/>
      <c r="D9282" s="170"/>
      <c r="E9282" s="170"/>
      <c r="F9282" s="170"/>
      <c r="G9282" s="170"/>
      <c r="H9282" s="170"/>
      <c r="I9282" s="170"/>
      <c r="J9282" s="170"/>
      <c r="K9282" s="170"/>
      <c r="L9282" s="170"/>
      <c r="M9282" s="170"/>
      <c r="N9282" s="170"/>
      <c r="O9282" s="170"/>
      <c r="P9282" s="170"/>
      <c r="Q9282" s="170"/>
      <c r="R9282" s="170"/>
      <c r="S9282" s="170"/>
      <c r="T9282" s="170"/>
      <c r="U9282" s="170"/>
      <c r="V9282" s="170"/>
      <c r="W9282" s="170"/>
      <c r="X9282" s="174"/>
      <c r="Y9282" s="170"/>
      <c r="Z9282" s="170"/>
      <c r="AA9282" s="170"/>
      <c r="AB9282" s="170"/>
      <c r="AC9282" s="170"/>
      <c r="AD9282" s="174"/>
      <c r="AE9282" s="170"/>
      <c r="AF9282" s="170"/>
      <c r="AI9282" s="170"/>
      <c r="AJ9282" s="170"/>
      <c r="AK9282" s="170"/>
      <c r="AL9282" s="170"/>
      <c r="AM9282" s="170"/>
      <c r="AN9282" s="170"/>
    </row>
    <row r="9283" spans="1:40" ht="52.5" customHeight="1" x14ac:dyDescent="0.2">
      <c r="A9283" s="170"/>
      <c r="B9283" s="170"/>
      <c r="C9283" s="170"/>
      <c r="D9283" s="170"/>
      <c r="E9283" s="170"/>
      <c r="F9283" s="170"/>
      <c r="G9283" s="170"/>
      <c r="H9283" s="170"/>
      <c r="I9283" s="170"/>
      <c r="J9283" s="170"/>
      <c r="K9283" s="170"/>
      <c r="L9283" s="170"/>
      <c r="M9283" s="170"/>
      <c r="N9283" s="170"/>
      <c r="O9283" s="170"/>
      <c r="P9283" s="170"/>
      <c r="Q9283" s="170"/>
      <c r="R9283" s="170"/>
      <c r="S9283" s="170"/>
      <c r="T9283" s="170"/>
      <c r="U9283" s="170"/>
      <c r="V9283" s="170"/>
      <c r="W9283" s="170"/>
      <c r="X9283" s="174"/>
      <c r="Y9283" s="170"/>
      <c r="Z9283" s="170"/>
      <c r="AA9283" s="170"/>
      <c r="AB9283" s="170"/>
      <c r="AC9283" s="170"/>
      <c r="AD9283" s="174"/>
      <c r="AE9283" s="170"/>
      <c r="AF9283" s="170"/>
      <c r="AI9283" s="170"/>
      <c r="AJ9283" s="170"/>
      <c r="AK9283" s="170"/>
      <c r="AL9283" s="170"/>
      <c r="AM9283" s="170"/>
      <c r="AN9283" s="170"/>
    </row>
    <row r="9284" spans="1:40" ht="52.5" customHeight="1" x14ac:dyDescent="0.2">
      <c r="A9284" s="170"/>
      <c r="B9284" s="170"/>
      <c r="C9284" s="170"/>
      <c r="D9284" s="170"/>
      <c r="E9284" s="170"/>
      <c r="F9284" s="170"/>
      <c r="G9284" s="170"/>
      <c r="H9284" s="170"/>
      <c r="I9284" s="170"/>
      <c r="J9284" s="170"/>
      <c r="K9284" s="170"/>
      <c r="L9284" s="170"/>
      <c r="M9284" s="170"/>
      <c r="N9284" s="170"/>
      <c r="O9284" s="170"/>
      <c r="P9284" s="170"/>
      <c r="Q9284" s="170"/>
      <c r="R9284" s="170"/>
      <c r="S9284" s="170"/>
      <c r="T9284" s="170"/>
      <c r="U9284" s="170"/>
      <c r="V9284" s="170"/>
      <c r="W9284" s="170"/>
      <c r="X9284" s="174"/>
      <c r="Y9284" s="170"/>
      <c r="Z9284" s="170"/>
      <c r="AA9284" s="170"/>
      <c r="AB9284" s="170"/>
      <c r="AC9284" s="170"/>
      <c r="AD9284" s="174"/>
      <c r="AE9284" s="170"/>
      <c r="AF9284" s="170"/>
      <c r="AI9284" s="170"/>
      <c r="AJ9284" s="170"/>
      <c r="AK9284" s="170"/>
      <c r="AL9284" s="170"/>
      <c r="AM9284" s="170"/>
      <c r="AN9284" s="170"/>
    </row>
    <row r="9285" spans="1:40" ht="52.5" customHeight="1" x14ac:dyDescent="0.2">
      <c r="A9285" s="170"/>
      <c r="B9285" s="170"/>
      <c r="C9285" s="170"/>
      <c r="D9285" s="170"/>
      <c r="E9285" s="170"/>
      <c r="F9285" s="170"/>
      <c r="G9285" s="170"/>
      <c r="H9285" s="170"/>
      <c r="I9285" s="170"/>
      <c r="J9285" s="170"/>
      <c r="K9285" s="170"/>
      <c r="L9285" s="170"/>
      <c r="M9285" s="170"/>
      <c r="N9285" s="170"/>
      <c r="O9285" s="170"/>
      <c r="P9285" s="170"/>
      <c r="Q9285" s="170"/>
      <c r="R9285" s="170"/>
      <c r="S9285" s="170"/>
      <c r="T9285" s="170"/>
      <c r="U9285" s="170"/>
      <c r="V9285" s="170"/>
      <c r="W9285" s="170"/>
      <c r="X9285" s="174"/>
      <c r="Y9285" s="170"/>
      <c r="Z9285" s="170"/>
      <c r="AA9285" s="170"/>
      <c r="AB9285" s="170"/>
      <c r="AC9285" s="170"/>
      <c r="AD9285" s="174"/>
      <c r="AE9285" s="170"/>
      <c r="AF9285" s="170"/>
      <c r="AI9285" s="170"/>
      <c r="AJ9285" s="170"/>
      <c r="AK9285" s="170"/>
      <c r="AL9285" s="170"/>
      <c r="AM9285" s="170"/>
      <c r="AN9285" s="170"/>
    </row>
    <row r="9286" spans="1:40" ht="52.5" customHeight="1" x14ac:dyDescent="0.2">
      <c r="A9286" s="170"/>
      <c r="B9286" s="170"/>
      <c r="C9286" s="170"/>
      <c r="D9286" s="170"/>
      <c r="E9286" s="170"/>
      <c r="F9286" s="170"/>
      <c r="G9286" s="170"/>
      <c r="H9286" s="170"/>
      <c r="I9286" s="170"/>
      <c r="J9286" s="170"/>
      <c r="K9286" s="170"/>
      <c r="L9286" s="170"/>
      <c r="M9286" s="170"/>
      <c r="N9286" s="170"/>
      <c r="O9286" s="170"/>
      <c r="P9286" s="170"/>
      <c r="Q9286" s="170"/>
      <c r="R9286" s="170"/>
      <c r="S9286" s="170"/>
      <c r="T9286" s="170"/>
      <c r="U9286" s="170"/>
      <c r="V9286" s="170"/>
      <c r="W9286" s="170"/>
      <c r="X9286" s="174"/>
      <c r="Y9286" s="170"/>
      <c r="Z9286" s="170"/>
      <c r="AA9286" s="170"/>
      <c r="AB9286" s="170"/>
      <c r="AC9286" s="170"/>
      <c r="AD9286" s="174"/>
      <c r="AE9286" s="170"/>
      <c r="AF9286" s="170"/>
      <c r="AI9286" s="170"/>
      <c r="AJ9286" s="170"/>
      <c r="AK9286" s="170"/>
      <c r="AL9286" s="170"/>
      <c r="AM9286" s="170"/>
      <c r="AN9286" s="170"/>
    </row>
    <row r="9287" spans="1:40" ht="52.5" customHeight="1" x14ac:dyDescent="0.2">
      <c r="A9287" s="170"/>
      <c r="B9287" s="170"/>
      <c r="C9287" s="170"/>
      <c r="D9287" s="170"/>
      <c r="E9287" s="170"/>
      <c r="F9287" s="170"/>
      <c r="G9287" s="170"/>
      <c r="H9287" s="170"/>
      <c r="I9287" s="170"/>
      <c r="J9287" s="170"/>
      <c r="K9287" s="170"/>
      <c r="L9287" s="170"/>
      <c r="M9287" s="170"/>
      <c r="N9287" s="170"/>
      <c r="O9287" s="170"/>
      <c r="P9287" s="170"/>
      <c r="Q9287" s="170"/>
      <c r="R9287" s="170"/>
      <c r="S9287" s="170"/>
      <c r="T9287" s="170"/>
      <c r="U9287" s="170"/>
      <c r="V9287" s="170"/>
      <c r="W9287" s="170"/>
      <c r="X9287" s="174"/>
      <c r="Y9287" s="170"/>
      <c r="Z9287" s="170"/>
      <c r="AA9287" s="170"/>
      <c r="AB9287" s="170"/>
      <c r="AC9287" s="170"/>
      <c r="AD9287" s="174"/>
      <c r="AE9287" s="170"/>
      <c r="AF9287" s="170"/>
      <c r="AI9287" s="170"/>
      <c r="AJ9287" s="170"/>
      <c r="AK9287" s="170"/>
      <c r="AL9287" s="170"/>
      <c r="AM9287" s="170"/>
      <c r="AN9287" s="170"/>
    </row>
    <row r="9288" spans="1:40" ht="52.5" customHeight="1" x14ac:dyDescent="0.2">
      <c r="A9288" s="170"/>
      <c r="B9288" s="170"/>
      <c r="C9288" s="170"/>
      <c r="D9288" s="170"/>
      <c r="E9288" s="170"/>
      <c r="F9288" s="170"/>
      <c r="G9288" s="170"/>
      <c r="H9288" s="170"/>
      <c r="I9288" s="170"/>
      <c r="J9288" s="170"/>
      <c r="K9288" s="170"/>
      <c r="L9288" s="170"/>
      <c r="M9288" s="170"/>
      <c r="N9288" s="170"/>
      <c r="O9288" s="170"/>
      <c r="P9288" s="170"/>
      <c r="Q9288" s="170"/>
      <c r="R9288" s="170"/>
      <c r="S9288" s="170"/>
      <c r="T9288" s="170"/>
      <c r="U9288" s="170"/>
      <c r="V9288" s="170"/>
      <c r="W9288" s="170"/>
      <c r="X9288" s="174"/>
      <c r="Y9288" s="170"/>
      <c r="Z9288" s="170"/>
      <c r="AA9288" s="170"/>
      <c r="AB9288" s="170"/>
      <c r="AC9288" s="170"/>
      <c r="AD9288" s="174"/>
      <c r="AE9288" s="170"/>
      <c r="AF9288" s="170"/>
      <c r="AI9288" s="170"/>
      <c r="AJ9288" s="170"/>
      <c r="AK9288" s="170"/>
      <c r="AL9288" s="170"/>
      <c r="AM9288" s="170"/>
      <c r="AN9288" s="170"/>
    </row>
    <row r="9289" spans="1:40" ht="52.5" customHeight="1" x14ac:dyDescent="0.2">
      <c r="A9289" s="170"/>
      <c r="B9289" s="170"/>
      <c r="C9289" s="170"/>
      <c r="D9289" s="170"/>
      <c r="E9289" s="170"/>
      <c r="F9289" s="170"/>
      <c r="G9289" s="170"/>
      <c r="H9289" s="170"/>
      <c r="I9289" s="170"/>
      <c r="J9289" s="170"/>
      <c r="K9289" s="170"/>
      <c r="L9289" s="170"/>
      <c r="M9289" s="170"/>
      <c r="N9289" s="170"/>
      <c r="O9289" s="170"/>
      <c r="P9289" s="170"/>
      <c r="Q9289" s="170"/>
      <c r="R9289" s="170"/>
      <c r="S9289" s="170"/>
      <c r="T9289" s="170"/>
      <c r="U9289" s="170"/>
      <c r="V9289" s="170"/>
      <c r="W9289" s="170"/>
      <c r="X9289" s="174"/>
      <c r="Y9289" s="170"/>
      <c r="Z9289" s="170"/>
      <c r="AA9289" s="170"/>
      <c r="AB9289" s="170"/>
      <c r="AC9289" s="170"/>
      <c r="AD9289" s="174"/>
      <c r="AE9289" s="170"/>
      <c r="AF9289" s="170"/>
      <c r="AI9289" s="170"/>
      <c r="AJ9289" s="170"/>
      <c r="AK9289" s="170"/>
      <c r="AL9289" s="170"/>
      <c r="AM9289" s="170"/>
      <c r="AN9289" s="170"/>
    </row>
    <row r="9290" spans="1:40" ht="52.5" customHeight="1" x14ac:dyDescent="0.2">
      <c r="A9290" s="170"/>
      <c r="B9290" s="170"/>
      <c r="C9290" s="170"/>
      <c r="D9290" s="170"/>
      <c r="E9290" s="170"/>
      <c r="F9290" s="170"/>
      <c r="G9290" s="170"/>
      <c r="H9290" s="170"/>
      <c r="I9290" s="170"/>
      <c r="J9290" s="170"/>
      <c r="K9290" s="170"/>
      <c r="L9290" s="170"/>
      <c r="M9290" s="170"/>
      <c r="N9290" s="170"/>
      <c r="O9290" s="170"/>
      <c r="P9290" s="170"/>
      <c r="Q9290" s="170"/>
      <c r="R9290" s="170"/>
      <c r="S9290" s="170"/>
      <c r="T9290" s="170"/>
      <c r="U9290" s="170"/>
      <c r="V9290" s="170"/>
      <c r="W9290" s="170"/>
      <c r="X9290" s="174"/>
      <c r="Y9290" s="170"/>
      <c r="Z9290" s="170"/>
      <c r="AA9290" s="170"/>
      <c r="AB9290" s="170"/>
      <c r="AC9290" s="170"/>
      <c r="AD9290" s="174"/>
      <c r="AE9290" s="170"/>
      <c r="AF9290" s="170"/>
      <c r="AI9290" s="170"/>
      <c r="AJ9290" s="170"/>
      <c r="AK9290" s="170"/>
      <c r="AL9290" s="170"/>
      <c r="AM9290" s="170"/>
      <c r="AN9290" s="170"/>
    </row>
    <row r="9291" spans="1:40" ht="52.5" customHeight="1" x14ac:dyDescent="0.2">
      <c r="A9291" s="170"/>
      <c r="B9291" s="170"/>
      <c r="C9291" s="170"/>
      <c r="D9291" s="170"/>
      <c r="E9291" s="170"/>
      <c r="F9291" s="170"/>
      <c r="G9291" s="170"/>
      <c r="H9291" s="170"/>
      <c r="I9291" s="170"/>
      <c r="J9291" s="170"/>
      <c r="K9291" s="170"/>
      <c r="L9291" s="170"/>
      <c r="M9291" s="170"/>
      <c r="N9291" s="170"/>
      <c r="O9291" s="170"/>
      <c r="P9291" s="170"/>
      <c r="Q9291" s="170"/>
      <c r="R9291" s="170"/>
      <c r="S9291" s="170"/>
      <c r="T9291" s="170"/>
      <c r="U9291" s="170"/>
      <c r="V9291" s="170"/>
      <c r="W9291" s="170"/>
      <c r="X9291" s="174"/>
      <c r="Y9291" s="170"/>
      <c r="Z9291" s="170"/>
      <c r="AA9291" s="170"/>
      <c r="AB9291" s="170"/>
      <c r="AC9291" s="170"/>
      <c r="AD9291" s="174"/>
      <c r="AE9291" s="170"/>
      <c r="AF9291" s="170"/>
      <c r="AI9291" s="170"/>
      <c r="AJ9291" s="170"/>
      <c r="AK9291" s="170"/>
      <c r="AL9291" s="170"/>
      <c r="AM9291" s="170"/>
      <c r="AN9291" s="170"/>
    </row>
    <row r="9292" spans="1:40" ht="52.5" customHeight="1" x14ac:dyDescent="0.2">
      <c r="A9292" s="170"/>
      <c r="B9292" s="170"/>
      <c r="C9292" s="170"/>
      <c r="D9292" s="170"/>
      <c r="E9292" s="170"/>
      <c r="F9292" s="170"/>
      <c r="G9292" s="170"/>
      <c r="H9292" s="170"/>
      <c r="I9292" s="170"/>
      <c r="J9292" s="170"/>
      <c r="K9292" s="170"/>
      <c r="L9292" s="170"/>
      <c r="M9292" s="170"/>
      <c r="N9292" s="170"/>
      <c r="O9292" s="170"/>
      <c r="P9292" s="170"/>
      <c r="Q9292" s="170"/>
      <c r="R9292" s="170"/>
      <c r="S9292" s="170"/>
      <c r="T9292" s="170"/>
      <c r="U9292" s="170"/>
      <c r="V9292" s="170"/>
      <c r="W9292" s="170"/>
      <c r="X9292" s="174"/>
      <c r="Y9292" s="170"/>
      <c r="Z9292" s="170"/>
      <c r="AA9292" s="170"/>
      <c r="AB9292" s="170"/>
      <c r="AC9292" s="170"/>
      <c r="AD9292" s="174"/>
      <c r="AE9292" s="170"/>
      <c r="AF9292" s="170"/>
      <c r="AI9292" s="170"/>
      <c r="AJ9292" s="170"/>
      <c r="AK9292" s="170"/>
      <c r="AL9292" s="170"/>
      <c r="AM9292" s="170"/>
      <c r="AN9292" s="170"/>
    </row>
    <row r="9293" spans="1:40" ht="52.5" customHeight="1" x14ac:dyDescent="0.2">
      <c r="A9293" s="170"/>
      <c r="B9293" s="170"/>
      <c r="C9293" s="170"/>
      <c r="D9293" s="170"/>
      <c r="E9293" s="170"/>
      <c r="F9293" s="170"/>
      <c r="G9293" s="170"/>
      <c r="H9293" s="170"/>
      <c r="I9293" s="170"/>
      <c r="J9293" s="170"/>
      <c r="K9293" s="170"/>
      <c r="L9293" s="170"/>
      <c r="M9293" s="170"/>
      <c r="N9293" s="170"/>
      <c r="O9293" s="170"/>
      <c r="P9293" s="170"/>
      <c r="Q9293" s="170"/>
      <c r="R9293" s="170"/>
      <c r="S9293" s="170"/>
      <c r="T9293" s="170"/>
      <c r="U9293" s="170"/>
      <c r="V9293" s="170"/>
      <c r="W9293" s="170"/>
      <c r="X9293" s="174"/>
      <c r="Y9293" s="170"/>
      <c r="Z9293" s="170"/>
      <c r="AA9293" s="170"/>
      <c r="AB9293" s="170"/>
      <c r="AC9293" s="170"/>
      <c r="AD9293" s="174"/>
      <c r="AE9293" s="170"/>
      <c r="AF9293" s="170"/>
      <c r="AI9293" s="170"/>
      <c r="AJ9293" s="170"/>
      <c r="AK9293" s="170"/>
      <c r="AL9293" s="170"/>
      <c r="AM9293" s="170"/>
      <c r="AN9293" s="170"/>
    </row>
    <row r="9294" spans="1:40" ht="52.5" customHeight="1" x14ac:dyDescent="0.2">
      <c r="A9294" s="170"/>
      <c r="B9294" s="170"/>
      <c r="C9294" s="170"/>
      <c r="D9294" s="170"/>
      <c r="E9294" s="170"/>
      <c r="F9294" s="170"/>
      <c r="G9294" s="170"/>
      <c r="H9294" s="170"/>
      <c r="I9294" s="170"/>
      <c r="J9294" s="170"/>
      <c r="K9294" s="170"/>
      <c r="L9294" s="170"/>
      <c r="M9294" s="170"/>
      <c r="N9294" s="170"/>
      <c r="O9294" s="170"/>
      <c r="P9294" s="170"/>
      <c r="Q9294" s="170"/>
      <c r="R9294" s="170"/>
      <c r="S9294" s="170"/>
      <c r="T9294" s="170"/>
      <c r="U9294" s="170"/>
      <c r="V9294" s="170"/>
      <c r="W9294" s="170"/>
      <c r="X9294" s="174"/>
      <c r="Y9294" s="170"/>
      <c r="Z9294" s="170"/>
      <c r="AA9294" s="170"/>
      <c r="AB9294" s="170"/>
      <c r="AC9294" s="170"/>
      <c r="AD9294" s="174"/>
      <c r="AE9294" s="170"/>
      <c r="AF9294" s="170"/>
      <c r="AI9294" s="170"/>
      <c r="AJ9294" s="170"/>
      <c r="AK9294" s="170"/>
      <c r="AL9294" s="170"/>
      <c r="AM9294" s="170"/>
      <c r="AN9294" s="170"/>
    </row>
    <row r="9295" spans="1:40" ht="52.5" customHeight="1" x14ac:dyDescent="0.2">
      <c r="A9295" s="170"/>
      <c r="B9295" s="170"/>
      <c r="C9295" s="170"/>
      <c r="D9295" s="170"/>
      <c r="E9295" s="170"/>
      <c r="F9295" s="170"/>
      <c r="G9295" s="170"/>
      <c r="H9295" s="170"/>
      <c r="I9295" s="170"/>
      <c r="J9295" s="170"/>
      <c r="K9295" s="170"/>
      <c r="L9295" s="170"/>
      <c r="M9295" s="170"/>
      <c r="N9295" s="170"/>
      <c r="O9295" s="170"/>
      <c r="P9295" s="170"/>
      <c r="Q9295" s="170"/>
      <c r="R9295" s="170"/>
      <c r="S9295" s="170"/>
      <c r="T9295" s="170"/>
      <c r="U9295" s="170"/>
      <c r="V9295" s="170"/>
      <c r="W9295" s="170"/>
      <c r="X9295" s="174"/>
      <c r="Y9295" s="170"/>
      <c r="Z9295" s="170"/>
      <c r="AA9295" s="170"/>
      <c r="AB9295" s="170"/>
      <c r="AC9295" s="170"/>
      <c r="AD9295" s="174"/>
      <c r="AE9295" s="170"/>
      <c r="AF9295" s="170"/>
      <c r="AI9295" s="170"/>
      <c r="AJ9295" s="170"/>
      <c r="AK9295" s="170"/>
      <c r="AL9295" s="170"/>
      <c r="AM9295" s="170"/>
      <c r="AN9295" s="170"/>
    </row>
    <row r="9296" spans="1:40" ht="52.5" customHeight="1" x14ac:dyDescent="0.2">
      <c r="A9296" s="170"/>
      <c r="B9296" s="170"/>
      <c r="C9296" s="170"/>
      <c r="D9296" s="170"/>
      <c r="E9296" s="170"/>
      <c r="F9296" s="170"/>
      <c r="G9296" s="170"/>
      <c r="H9296" s="170"/>
      <c r="I9296" s="170"/>
      <c r="J9296" s="170"/>
      <c r="K9296" s="170"/>
      <c r="L9296" s="170"/>
      <c r="M9296" s="170"/>
      <c r="N9296" s="170"/>
      <c r="O9296" s="170"/>
      <c r="P9296" s="170"/>
      <c r="Q9296" s="170"/>
      <c r="R9296" s="170"/>
      <c r="S9296" s="170"/>
      <c r="T9296" s="170"/>
      <c r="U9296" s="170"/>
      <c r="V9296" s="170"/>
      <c r="W9296" s="170"/>
      <c r="X9296" s="174"/>
      <c r="Y9296" s="170"/>
      <c r="Z9296" s="170"/>
      <c r="AA9296" s="170"/>
      <c r="AB9296" s="170"/>
      <c r="AC9296" s="170"/>
      <c r="AD9296" s="174"/>
      <c r="AE9296" s="170"/>
      <c r="AF9296" s="170"/>
      <c r="AI9296" s="170"/>
      <c r="AJ9296" s="170"/>
      <c r="AK9296" s="170"/>
      <c r="AL9296" s="170"/>
      <c r="AM9296" s="170"/>
      <c r="AN9296" s="170"/>
    </row>
    <row r="9297" spans="1:40" ht="52.5" customHeight="1" x14ac:dyDescent="0.2">
      <c r="A9297" s="170"/>
      <c r="B9297" s="170"/>
      <c r="C9297" s="170"/>
      <c r="D9297" s="170"/>
      <c r="E9297" s="170"/>
      <c r="F9297" s="170"/>
      <c r="G9297" s="170"/>
      <c r="H9297" s="170"/>
      <c r="I9297" s="170"/>
      <c r="J9297" s="170"/>
      <c r="K9297" s="170"/>
      <c r="L9297" s="170"/>
      <c r="M9297" s="170"/>
      <c r="N9297" s="170"/>
      <c r="O9297" s="170"/>
      <c r="P9297" s="170"/>
      <c r="Q9297" s="170"/>
      <c r="R9297" s="170"/>
      <c r="S9297" s="170"/>
      <c r="T9297" s="170"/>
      <c r="U9297" s="170"/>
      <c r="V9297" s="170"/>
      <c r="W9297" s="170"/>
      <c r="X9297" s="174"/>
      <c r="Y9297" s="170"/>
      <c r="Z9297" s="170"/>
      <c r="AA9297" s="170"/>
      <c r="AB9297" s="170"/>
      <c r="AC9297" s="170"/>
      <c r="AD9297" s="174"/>
      <c r="AE9297" s="170"/>
      <c r="AF9297" s="170"/>
      <c r="AI9297" s="170"/>
      <c r="AJ9297" s="170"/>
      <c r="AK9297" s="170"/>
      <c r="AL9297" s="170"/>
      <c r="AM9297" s="170"/>
      <c r="AN9297" s="170"/>
    </row>
    <row r="9298" spans="1:40" ht="52.5" customHeight="1" x14ac:dyDescent="0.2">
      <c r="A9298" s="170"/>
      <c r="B9298" s="170"/>
      <c r="C9298" s="170"/>
      <c r="D9298" s="170"/>
      <c r="E9298" s="170"/>
      <c r="F9298" s="170"/>
      <c r="G9298" s="170"/>
      <c r="H9298" s="170"/>
      <c r="I9298" s="170"/>
      <c r="J9298" s="170"/>
      <c r="K9298" s="170"/>
      <c r="L9298" s="170"/>
      <c r="M9298" s="170"/>
      <c r="N9298" s="170"/>
      <c r="O9298" s="170"/>
      <c r="P9298" s="170"/>
      <c r="Q9298" s="170"/>
      <c r="R9298" s="170"/>
      <c r="S9298" s="170"/>
      <c r="T9298" s="170"/>
      <c r="U9298" s="170"/>
      <c r="V9298" s="170"/>
      <c r="W9298" s="170"/>
      <c r="X9298" s="174"/>
      <c r="Y9298" s="170"/>
      <c r="Z9298" s="170"/>
      <c r="AA9298" s="170"/>
      <c r="AB9298" s="170"/>
      <c r="AC9298" s="170"/>
      <c r="AD9298" s="174"/>
      <c r="AE9298" s="170"/>
      <c r="AF9298" s="170"/>
      <c r="AI9298" s="170"/>
      <c r="AJ9298" s="170"/>
      <c r="AK9298" s="170"/>
      <c r="AL9298" s="170"/>
      <c r="AM9298" s="170"/>
      <c r="AN9298" s="170"/>
    </row>
    <row r="9299" spans="1:40" ht="52.5" customHeight="1" x14ac:dyDescent="0.2">
      <c r="A9299" s="170"/>
      <c r="B9299" s="170"/>
      <c r="C9299" s="170"/>
      <c r="D9299" s="170"/>
      <c r="E9299" s="170"/>
      <c r="F9299" s="170"/>
      <c r="G9299" s="170"/>
      <c r="H9299" s="170"/>
      <c r="I9299" s="170"/>
      <c r="J9299" s="170"/>
      <c r="K9299" s="170"/>
      <c r="L9299" s="170"/>
      <c r="M9299" s="170"/>
      <c r="N9299" s="170"/>
      <c r="O9299" s="170"/>
      <c r="P9299" s="170"/>
      <c r="Q9299" s="170"/>
      <c r="R9299" s="170"/>
      <c r="S9299" s="170"/>
      <c r="T9299" s="170"/>
      <c r="U9299" s="170"/>
      <c r="V9299" s="170"/>
      <c r="W9299" s="170"/>
      <c r="X9299" s="174"/>
      <c r="Y9299" s="170"/>
      <c r="Z9299" s="170"/>
      <c r="AA9299" s="170"/>
      <c r="AB9299" s="170"/>
      <c r="AC9299" s="170"/>
      <c r="AD9299" s="174"/>
      <c r="AE9299" s="170"/>
      <c r="AF9299" s="170"/>
      <c r="AI9299" s="170"/>
      <c r="AJ9299" s="170"/>
      <c r="AK9299" s="170"/>
      <c r="AL9299" s="170"/>
      <c r="AM9299" s="170"/>
      <c r="AN9299" s="170"/>
    </row>
    <row r="9300" spans="1:40" ht="52.5" customHeight="1" x14ac:dyDescent="0.2">
      <c r="A9300" s="170"/>
      <c r="B9300" s="170"/>
      <c r="C9300" s="170"/>
      <c r="D9300" s="170"/>
      <c r="E9300" s="170"/>
      <c r="F9300" s="170"/>
      <c r="G9300" s="170"/>
      <c r="H9300" s="170"/>
      <c r="I9300" s="170"/>
      <c r="J9300" s="170"/>
      <c r="K9300" s="170"/>
      <c r="L9300" s="170"/>
      <c r="M9300" s="170"/>
      <c r="N9300" s="170"/>
      <c r="O9300" s="170"/>
      <c r="P9300" s="170"/>
      <c r="Q9300" s="170"/>
      <c r="R9300" s="170"/>
      <c r="S9300" s="170"/>
      <c r="T9300" s="170"/>
      <c r="U9300" s="170"/>
      <c r="V9300" s="170"/>
      <c r="W9300" s="170"/>
      <c r="X9300" s="174"/>
      <c r="Y9300" s="170"/>
      <c r="Z9300" s="170"/>
      <c r="AA9300" s="170"/>
      <c r="AB9300" s="170"/>
      <c r="AC9300" s="170"/>
      <c r="AD9300" s="174"/>
      <c r="AE9300" s="170"/>
      <c r="AF9300" s="170"/>
      <c r="AI9300" s="170"/>
      <c r="AJ9300" s="170"/>
      <c r="AK9300" s="170"/>
      <c r="AL9300" s="170"/>
      <c r="AM9300" s="170"/>
      <c r="AN9300" s="170"/>
    </row>
    <row r="9301" spans="1:40" ht="52.5" customHeight="1" x14ac:dyDescent="0.2">
      <c r="A9301" s="170"/>
      <c r="B9301" s="170"/>
      <c r="C9301" s="170"/>
      <c r="D9301" s="170"/>
      <c r="E9301" s="170"/>
      <c r="F9301" s="170"/>
      <c r="G9301" s="170"/>
      <c r="H9301" s="170"/>
      <c r="I9301" s="170"/>
      <c r="J9301" s="170"/>
      <c r="K9301" s="170"/>
      <c r="L9301" s="170"/>
      <c r="M9301" s="170"/>
      <c r="N9301" s="170"/>
      <c r="O9301" s="170"/>
      <c r="P9301" s="170"/>
      <c r="Q9301" s="170"/>
      <c r="R9301" s="170"/>
      <c r="S9301" s="170"/>
      <c r="T9301" s="170"/>
      <c r="U9301" s="170"/>
      <c r="V9301" s="170"/>
      <c r="W9301" s="170"/>
      <c r="X9301" s="174"/>
      <c r="Y9301" s="170"/>
      <c r="Z9301" s="170"/>
      <c r="AA9301" s="170"/>
      <c r="AB9301" s="170"/>
      <c r="AC9301" s="170"/>
      <c r="AD9301" s="174"/>
      <c r="AE9301" s="170"/>
      <c r="AF9301" s="170"/>
      <c r="AI9301" s="170"/>
      <c r="AJ9301" s="170"/>
      <c r="AK9301" s="170"/>
      <c r="AL9301" s="170"/>
      <c r="AM9301" s="170"/>
      <c r="AN9301" s="170"/>
    </row>
    <row r="9302" spans="1:40" ht="52.5" customHeight="1" x14ac:dyDescent="0.2">
      <c r="A9302" s="170"/>
      <c r="B9302" s="170"/>
      <c r="C9302" s="170"/>
      <c r="D9302" s="170"/>
      <c r="E9302" s="170"/>
      <c r="F9302" s="170"/>
      <c r="G9302" s="170"/>
      <c r="H9302" s="170"/>
      <c r="I9302" s="170"/>
      <c r="J9302" s="170"/>
      <c r="K9302" s="170"/>
      <c r="L9302" s="170"/>
      <c r="M9302" s="170"/>
      <c r="N9302" s="170"/>
      <c r="O9302" s="170"/>
      <c r="P9302" s="170"/>
      <c r="Q9302" s="170"/>
      <c r="R9302" s="170"/>
      <c r="S9302" s="170"/>
      <c r="T9302" s="170"/>
      <c r="U9302" s="170"/>
      <c r="V9302" s="170"/>
      <c r="W9302" s="170"/>
      <c r="X9302" s="174"/>
      <c r="Y9302" s="170"/>
      <c r="Z9302" s="170"/>
      <c r="AA9302" s="170"/>
      <c r="AB9302" s="170"/>
      <c r="AC9302" s="170"/>
      <c r="AD9302" s="174"/>
      <c r="AE9302" s="170"/>
      <c r="AF9302" s="170"/>
      <c r="AI9302" s="170"/>
      <c r="AJ9302" s="170"/>
      <c r="AK9302" s="170"/>
      <c r="AL9302" s="170"/>
      <c r="AM9302" s="170"/>
      <c r="AN9302" s="170"/>
    </row>
    <row r="9303" spans="1:40" ht="52.5" customHeight="1" x14ac:dyDescent="0.2">
      <c r="A9303" s="170"/>
      <c r="B9303" s="170"/>
      <c r="C9303" s="170"/>
      <c r="D9303" s="170"/>
      <c r="E9303" s="170"/>
      <c r="F9303" s="170"/>
      <c r="G9303" s="170"/>
      <c r="H9303" s="170"/>
      <c r="I9303" s="170"/>
      <c r="J9303" s="170"/>
      <c r="K9303" s="170"/>
      <c r="L9303" s="170"/>
      <c r="M9303" s="170"/>
      <c r="N9303" s="170"/>
      <c r="O9303" s="170"/>
      <c r="P9303" s="170"/>
      <c r="Q9303" s="170"/>
      <c r="R9303" s="170"/>
      <c r="S9303" s="170"/>
      <c r="T9303" s="170"/>
      <c r="U9303" s="170"/>
      <c r="V9303" s="170"/>
      <c r="W9303" s="170"/>
      <c r="X9303" s="174"/>
      <c r="Y9303" s="170"/>
      <c r="Z9303" s="170"/>
      <c r="AA9303" s="170"/>
      <c r="AB9303" s="170"/>
      <c r="AC9303" s="170"/>
      <c r="AD9303" s="174"/>
      <c r="AE9303" s="170"/>
      <c r="AF9303" s="170"/>
      <c r="AI9303" s="170"/>
      <c r="AJ9303" s="170"/>
      <c r="AK9303" s="170"/>
      <c r="AL9303" s="170"/>
      <c r="AM9303" s="170"/>
      <c r="AN9303" s="170"/>
    </row>
    <row r="9304" spans="1:40" ht="52.5" customHeight="1" x14ac:dyDescent="0.2">
      <c r="A9304" s="170"/>
      <c r="B9304" s="170"/>
      <c r="C9304" s="170"/>
      <c r="D9304" s="170"/>
      <c r="E9304" s="170"/>
      <c r="F9304" s="170"/>
      <c r="G9304" s="170"/>
      <c r="H9304" s="170"/>
      <c r="I9304" s="170"/>
      <c r="J9304" s="170"/>
      <c r="K9304" s="170"/>
      <c r="L9304" s="170"/>
      <c r="M9304" s="170"/>
      <c r="N9304" s="170"/>
      <c r="O9304" s="170"/>
      <c r="P9304" s="170"/>
      <c r="Q9304" s="170"/>
      <c r="R9304" s="170"/>
      <c r="S9304" s="170"/>
      <c r="T9304" s="170"/>
      <c r="U9304" s="170"/>
      <c r="V9304" s="170"/>
      <c r="W9304" s="170"/>
      <c r="X9304" s="174"/>
      <c r="Y9304" s="170"/>
      <c r="Z9304" s="170"/>
      <c r="AA9304" s="170"/>
      <c r="AB9304" s="170"/>
      <c r="AC9304" s="170"/>
      <c r="AD9304" s="174"/>
      <c r="AE9304" s="170"/>
      <c r="AF9304" s="170"/>
      <c r="AI9304" s="170"/>
      <c r="AJ9304" s="170"/>
      <c r="AK9304" s="170"/>
      <c r="AL9304" s="170"/>
      <c r="AM9304" s="170"/>
      <c r="AN9304" s="170"/>
    </row>
    <row r="9305" spans="1:40" ht="52.5" customHeight="1" x14ac:dyDescent="0.2">
      <c r="A9305" s="170"/>
      <c r="B9305" s="170"/>
      <c r="C9305" s="170"/>
      <c r="D9305" s="170"/>
      <c r="E9305" s="170"/>
      <c r="F9305" s="170"/>
      <c r="G9305" s="170"/>
      <c r="H9305" s="170"/>
      <c r="I9305" s="170"/>
      <c r="J9305" s="170"/>
      <c r="K9305" s="170"/>
      <c r="L9305" s="170"/>
      <c r="M9305" s="170"/>
      <c r="N9305" s="170"/>
      <c r="O9305" s="170"/>
      <c r="P9305" s="170"/>
      <c r="Q9305" s="170"/>
      <c r="R9305" s="170"/>
      <c r="S9305" s="170"/>
      <c r="T9305" s="170"/>
      <c r="U9305" s="170"/>
      <c r="V9305" s="170"/>
      <c r="W9305" s="170"/>
      <c r="X9305" s="174"/>
      <c r="Y9305" s="170"/>
      <c r="Z9305" s="170"/>
      <c r="AA9305" s="170"/>
      <c r="AB9305" s="170"/>
      <c r="AC9305" s="170"/>
      <c r="AD9305" s="174"/>
      <c r="AE9305" s="170"/>
      <c r="AF9305" s="170"/>
      <c r="AI9305" s="170"/>
      <c r="AJ9305" s="170"/>
      <c r="AK9305" s="170"/>
      <c r="AL9305" s="170"/>
      <c r="AM9305" s="170"/>
      <c r="AN9305" s="170"/>
    </row>
    <row r="9306" spans="1:40" ht="52.5" customHeight="1" x14ac:dyDescent="0.2">
      <c r="A9306" s="170"/>
      <c r="B9306" s="170"/>
      <c r="C9306" s="170"/>
      <c r="D9306" s="170"/>
      <c r="E9306" s="170"/>
      <c r="F9306" s="170"/>
      <c r="G9306" s="170"/>
      <c r="H9306" s="170"/>
      <c r="I9306" s="170"/>
      <c r="J9306" s="170"/>
      <c r="K9306" s="170"/>
      <c r="L9306" s="170"/>
      <c r="M9306" s="170"/>
      <c r="N9306" s="170"/>
      <c r="O9306" s="170"/>
      <c r="P9306" s="170"/>
      <c r="Q9306" s="170"/>
      <c r="R9306" s="170"/>
      <c r="S9306" s="170"/>
      <c r="T9306" s="170"/>
      <c r="U9306" s="170"/>
      <c r="V9306" s="170"/>
      <c r="W9306" s="170"/>
      <c r="X9306" s="174"/>
      <c r="Y9306" s="170"/>
      <c r="Z9306" s="170"/>
      <c r="AA9306" s="170"/>
      <c r="AB9306" s="170"/>
      <c r="AC9306" s="170"/>
      <c r="AD9306" s="174"/>
      <c r="AE9306" s="170"/>
      <c r="AF9306" s="170"/>
      <c r="AI9306" s="170"/>
      <c r="AJ9306" s="170"/>
      <c r="AK9306" s="170"/>
      <c r="AL9306" s="170"/>
      <c r="AM9306" s="170"/>
      <c r="AN9306" s="170"/>
    </row>
    <row r="9307" spans="1:40" ht="52.5" customHeight="1" x14ac:dyDescent="0.2">
      <c r="A9307" s="170"/>
      <c r="B9307" s="170"/>
      <c r="C9307" s="170"/>
      <c r="D9307" s="170"/>
      <c r="E9307" s="170"/>
      <c r="F9307" s="170"/>
      <c r="G9307" s="170"/>
      <c r="H9307" s="170"/>
      <c r="I9307" s="170"/>
      <c r="J9307" s="170"/>
      <c r="K9307" s="170"/>
      <c r="L9307" s="170"/>
      <c r="M9307" s="170"/>
      <c r="N9307" s="170"/>
      <c r="O9307" s="170"/>
      <c r="P9307" s="170"/>
      <c r="Q9307" s="170"/>
      <c r="R9307" s="170"/>
      <c r="S9307" s="170"/>
      <c r="T9307" s="170"/>
      <c r="U9307" s="170"/>
      <c r="V9307" s="170"/>
      <c r="W9307" s="170"/>
      <c r="X9307" s="174"/>
      <c r="Y9307" s="170"/>
      <c r="Z9307" s="170"/>
      <c r="AA9307" s="170"/>
      <c r="AB9307" s="170"/>
      <c r="AC9307" s="170"/>
      <c r="AD9307" s="174"/>
      <c r="AE9307" s="170"/>
      <c r="AF9307" s="170"/>
      <c r="AI9307" s="170"/>
      <c r="AJ9307" s="170"/>
      <c r="AK9307" s="170"/>
      <c r="AL9307" s="170"/>
      <c r="AM9307" s="170"/>
      <c r="AN9307" s="170"/>
    </row>
    <row r="9308" spans="1:40" ht="52.5" customHeight="1" x14ac:dyDescent="0.2">
      <c r="A9308" s="170"/>
      <c r="B9308" s="170"/>
      <c r="C9308" s="170"/>
      <c r="D9308" s="170"/>
      <c r="E9308" s="170"/>
      <c r="F9308" s="170"/>
      <c r="G9308" s="170"/>
      <c r="H9308" s="170"/>
      <c r="I9308" s="170"/>
      <c r="J9308" s="170"/>
      <c r="K9308" s="170"/>
      <c r="L9308" s="170"/>
      <c r="M9308" s="170"/>
      <c r="N9308" s="170"/>
      <c r="O9308" s="170"/>
      <c r="P9308" s="170"/>
      <c r="Q9308" s="170"/>
      <c r="R9308" s="170"/>
      <c r="S9308" s="170"/>
      <c r="T9308" s="170"/>
      <c r="U9308" s="170"/>
      <c r="V9308" s="170"/>
      <c r="W9308" s="170"/>
      <c r="X9308" s="174"/>
      <c r="Y9308" s="170"/>
      <c r="Z9308" s="170"/>
      <c r="AA9308" s="170"/>
      <c r="AB9308" s="170"/>
      <c r="AC9308" s="170"/>
      <c r="AD9308" s="174"/>
      <c r="AE9308" s="170"/>
      <c r="AF9308" s="170"/>
      <c r="AI9308" s="170"/>
      <c r="AJ9308" s="170"/>
      <c r="AK9308" s="170"/>
      <c r="AL9308" s="170"/>
      <c r="AM9308" s="170"/>
      <c r="AN9308" s="170"/>
    </row>
    <row r="9309" spans="1:40" ht="52.5" customHeight="1" x14ac:dyDescent="0.2">
      <c r="A9309" s="170"/>
      <c r="B9309" s="170"/>
      <c r="C9309" s="170"/>
      <c r="D9309" s="170"/>
      <c r="E9309" s="170"/>
      <c r="F9309" s="170"/>
      <c r="G9309" s="170"/>
      <c r="H9309" s="170"/>
      <c r="I9309" s="170"/>
      <c r="J9309" s="170"/>
      <c r="K9309" s="170"/>
      <c r="L9309" s="170"/>
      <c r="M9309" s="170"/>
      <c r="N9309" s="170"/>
      <c r="O9309" s="170"/>
      <c r="P9309" s="170"/>
      <c r="Q9309" s="170"/>
      <c r="R9309" s="170"/>
      <c r="S9309" s="170"/>
      <c r="T9309" s="170"/>
      <c r="U9309" s="170"/>
      <c r="V9309" s="170"/>
      <c r="W9309" s="170"/>
      <c r="X9309" s="174"/>
      <c r="Y9309" s="170"/>
      <c r="Z9309" s="170"/>
      <c r="AA9309" s="170"/>
      <c r="AB9309" s="170"/>
      <c r="AC9309" s="170"/>
      <c r="AD9309" s="174"/>
      <c r="AE9309" s="170"/>
      <c r="AF9309" s="170"/>
      <c r="AI9309" s="170"/>
      <c r="AJ9309" s="170"/>
      <c r="AK9309" s="170"/>
      <c r="AL9309" s="170"/>
      <c r="AM9309" s="170"/>
      <c r="AN9309" s="170"/>
    </row>
    <row r="9310" spans="1:40" ht="52.5" customHeight="1" x14ac:dyDescent="0.2">
      <c r="A9310" s="170"/>
      <c r="B9310" s="170"/>
      <c r="C9310" s="170"/>
      <c r="D9310" s="170"/>
      <c r="E9310" s="170"/>
      <c r="F9310" s="170"/>
      <c r="G9310" s="170"/>
      <c r="H9310" s="170"/>
      <c r="I9310" s="170"/>
      <c r="J9310" s="170"/>
      <c r="K9310" s="170"/>
      <c r="L9310" s="170"/>
      <c r="M9310" s="170"/>
      <c r="N9310" s="170"/>
      <c r="O9310" s="170"/>
      <c r="P9310" s="170"/>
      <c r="Q9310" s="170"/>
      <c r="R9310" s="170"/>
      <c r="S9310" s="170"/>
      <c r="T9310" s="170"/>
      <c r="U9310" s="170"/>
      <c r="V9310" s="170"/>
      <c r="W9310" s="170"/>
      <c r="X9310" s="174"/>
      <c r="Y9310" s="170"/>
      <c r="Z9310" s="170"/>
      <c r="AA9310" s="170"/>
      <c r="AB9310" s="170"/>
      <c r="AC9310" s="170"/>
      <c r="AD9310" s="174"/>
      <c r="AE9310" s="170"/>
      <c r="AF9310" s="170"/>
      <c r="AI9310" s="170"/>
      <c r="AJ9310" s="170"/>
      <c r="AK9310" s="170"/>
      <c r="AL9310" s="170"/>
      <c r="AM9310" s="170"/>
      <c r="AN9310" s="170"/>
    </row>
    <row r="9311" spans="1:40" ht="52.5" customHeight="1" x14ac:dyDescent="0.2">
      <c r="A9311" s="170"/>
      <c r="B9311" s="170"/>
      <c r="C9311" s="170"/>
      <c r="D9311" s="170"/>
      <c r="E9311" s="170"/>
      <c r="F9311" s="170"/>
      <c r="G9311" s="170"/>
      <c r="H9311" s="170"/>
      <c r="I9311" s="170"/>
      <c r="J9311" s="170"/>
      <c r="K9311" s="170"/>
      <c r="L9311" s="170"/>
      <c r="M9311" s="170"/>
      <c r="N9311" s="170"/>
      <c r="O9311" s="170"/>
      <c r="P9311" s="170"/>
      <c r="Q9311" s="170"/>
      <c r="R9311" s="170"/>
      <c r="S9311" s="170"/>
      <c r="T9311" s="170"/>
      <c r="U9311" s="170"/>
      <c r="V9311" s="170"/>
      <c r="W9311" s="170"/>
      <c r="X9311" s="174"/>
      <c r="Y9311" s="170"/>
      <c r="Z9311" s="170"/>
      <c r="AA9311" s="170"/>
      <c r="AB9311" s="170"/>
      <c r="AC9311" s="170"/>
      <c r="AD9311" s="174"/>
      <c r="AE9311" s="170"/>
      <c r="AF9311" s="170"/>
      <c r="AI9311" s="170"/>
      <c r="AJ9311" s="170"/>
      <c r="AK9311" s="170"/>
      <c r="AL9311" s="170"/>
      <c r="AM9311" s="170"/>
      <c r="AN9311" s="170"/>
    </row>
    <row r="9312" spans="1:40" ht="52.5" customHeight="1" x14ac:dyDescent="0.2">
      <c r="A9312" s="170"/>
      <c r="B9312" s="170"/>
      <c r="C9312" s="170"/>
      <c r="D9312" s="170"/>
      <c r="E9312" s="170"/>
      <c r="F9312" s="170"/>
      <c r="G9312" s="170"/>
      <c r="H9312" s="170"/>
      <c r="I9312" s="170"/>
      <c r="J9312" s="170"/>
      <c r="K9312" s="170"/>
      <c r="L9312" s="170"/>
      <c r="M9312" s="170"/>
      <c r="N9312" s="170"/>
      <c r="O9312" s="170"/>
      <c r="P9312" s="170"/>
      <c r="Q9312" s="170"/>
      <c r="R9312" s="170"/>
      <c r="S9312" s="170"/>
      <c r="T9312" s="170"/>
      <c r="U9312" s="170"/>
      <c r="V9312" s="170"/>
      <c r="W9312" s="170"/>
      <c r="X9312" s="174"/>
      <c r="Y9312" s="170"/>
      <c r="Z9312" s="170"/>
      <c r="AA9312" s="170"/>
      <c r="AB9312" s="170"/>
      <c r="AC9312" s="170"/>
      <c r="AD9312" s="174"/>
      <c r="AE9312" s="170"/>
      <c r="AF9312" s="170"/>
      <c r="AI9312" s="170"/>
      <c r="AJ9312" s="170"/>
      <c r="AK9312" s="170"/>
      <c r="AL9312" s="170"/>
      <c r="AM9312" s="170"/>
      <c r="AN9312" s="170"/>
    </row>
    <row r="9313" spans="1:40" ht="52.5" customHeight="1" x14ac:dyDescent="0.2">
      <c r="A9313" s="170"/>
      <c r="B9313" s="170"/>
      <c r="C9313" s="170"/>
      <c r="D9313" s="170"/>
      <c r="E9313" s="170"/>
      <c r="F9313" s="170"/>
      <c r="G9313" s="170"/>
      <c r="H9313" s="170"/>
      <c r="I9313" s="170"/>
      <c r="J9313" s="170"/>
      <c r="K9313" s="170"/>
      <c r="L9313" s="170"/>
      <c r="M9313" s="170"/>
      <c r="N9313" s="170"/>
      <c r="O9313" s="170"/>
      <c r="P9313" s="170"/>
      <c r="Q9313" s="170"/>
      <c r="R9313" s="170"/>
      <c r="S9313" s="170"/>
      <c r="T9313" s="170"/>
      <c r="U9313" s="170"/>
      <c r="V9313" s="170"/>
      <c r="W9313" s="170"/>
      <c r="X9313" s="174"/>
      <c r="Y9313" s="170"/>
      <c r="Z9313" s="170"/>
      <c r="AA9313" s="170"/>
      <c r="AB9313" s="170"/>
      <c r="AC9313" s="170"/>
      <c r="AD9313" s="174"/>
      <c r="AE9313" s="170"/>
      <c r="AF9313" s="170"/>
      <c r="AI9313" s="170"/>
      <c r="AJ9313" s="170"/>
      <c r="AK9313" s="170"/>
      <c r="AL9313" s="170"/>
      <c r="AM9313" s="170"/>
      <c r="AN9313" s="170"/>
    </row>
    <row r="9314" spans="1:40" ht="52.5" customHeight="1" x14ac:dyDescent="0.2">
      <c r="A9314" s="170"/>
      <c r="B9314" s="170"/>
      <c r="C9314" s="170"/>
      <c r="D9314" s="170"/>
      <c r="E9314" s="170"/>
      <c r="F9314" s="170"/>
      <c r="G9314" s="170"/>
      <c r="H9314" s="170"/>
      <c r="I9314" s="170"/>
      <c r="J9314" s="170"/>
      <c r="K9314" s="170"/>
      <c r="L9314" s="170"/>
      <c r="M9314" s="170"/>
      <c r="N9314" s="170"/>
      <c r="O9314" s="170"/>
      <c r="P9314" s="170"/>
      <c r="Q9314" s="170"/>
      <c r="R9314" s="170"/>
      <c r="S9314" s="170"/>
      <c r="T9314" s="170"/>
      <c r="U9314" s="170"/>
      <c r="V9314" s="170"/>
      <c r="W9314" s="170"/>
      <c r="X9314" s="174"/>
      <c r="Y9314" s="170"/>
      <c r="Z9314" s="170"/>
      <c r="AA9314" s="170"/>
      <c r="AB9314" s="170"/>
      <c r="AC9314" s="170"/>
      <c r="AD9314" s="174"/>
      <c r="AE9314" s="170"/>
      <c r="AF9314" s="170"/>
      <c r="AI9314" s="170"/>
      <c r="AJ9314" s="170"/>
      <c r="AK9314" s="170"/>
      <c r="AL9314" s="170"/>
      <c r="AM9314" s="170"/>
      <c r="AN9314" s="170"/>
    </row>
    <row r="9315" spans="1:40" ht="52.5" customHeight="1" x14ac:dyDescent="0.2">
      <c r="A9315" s="170"/>
      <c r="B9315" s="170"/>
      <c r="C9315" s="170"/>
      <c r="D9315" s="170"/>
      <c r="E9315" s="170"/>
      <c r="F9315" s="170"/>
      <c r="G9315" s="170"/>
      <c r="H9315" s="170"/>
      <c r="I9315" s="170"/>
      <c r="J9315" s="170"/>
      <c r="K9315" s="170"/>
      <c r="L9315" s="170"/>
      <c r="M9315" s="170"/>
      <c r="N9315" s="170"/>
      <c r="O9315" s="170"/>
      <c r="P9315" s="170"/>
      <c r="Q9315" s="170"/>
      <c r="R9315" s="170"/>
      <c r="S9315" s="170"/>
      <c r="T9315" s="170"/>
      <c r="U9315" s="170"/>
      <c r="V9315" s="170"/>
      <c r="W9315" s="170"/>
      <c r="X9315" s="174"/>
      <c r="Y9315" s="170"/>
      <c r="Z9315" s="170"/>
      <c r="AA9315" s="170"/>
      <c r="AB9315" s="170"/>
      <c r="AC9315" s="170"/>
      <c r="AD9315" s="174"/>
      <c r="AE9315" s="170"/>
      <c r="AF9315" s="170"/>
      <c r="AI9315" s="170"/>
      <c r="AJ9315" s="170"/>
      <c r="AK9315" s="170"/>
      <c r="AL9315" s="170"/>
      <c r="AM9315" s="170"/>
      <c r="AN9315" s="170"/>
    </row>
    <row r="9316" spans="1:40" ht="52.5" customHeight="1" x14ac:dyDescent="0.2">
      <c r="A9316" s="170"/>
      <c r="B9316" s="170"/>
      <c r="C9316" s="170"/>
      <c r="D9316" s="170"/>
      <c r="E9316" s="170"/>
      <c r="F9316" s="170"/>
      <c r="G9316" s="170"/>
      <c r="H9316" s="170"/>
      <c r="I9316" s="170"/>
      <c r="J9316" s="170"/>
      <c r="K9316" s="170"/>
      <c r="L9316" s="170"/>
      <c r="M9316" s="170"/>
      <c r="N9316" s="170"/>
      <c r="O9316" s="170"/>
      <c r="P9316" s="170"/>
      <c r="Q9316" s="170"/>
      <c r="R9316" s="170"/>
      <c r="S9316" s="170"/>
      <c r="T9316" s="170"/>
      <c r="U9316" s="170"/>
      <c r="V9316" s="170"/>
      <c r="W9316" s="170"/>
      <c r="X9316" s="174"/>
      <c r="Y9316" s="170"/>
      <c r="Z9316" s="170"/>
      <c r="AA9316" s="170"/>
      <c r="AB9316" s="170"/>
      <c r="AC9316" s="170"/>
      <c r="AD9316" s="174"/>
      <c r="AE9316" s="170"/>
      <c r="AF9316" s="170"/>
      <c r="AI9316" s="170"/>
      <c r="AJ9316" s="170"/>
      <c r="AK9316" s="170"/>
      <c r="AL9316" s="170"/>
      <c r="AM9316" s="170"/>
      <c r="AN9316" s="170"/>
    </row>
    <row r="9317" spans="1:40" ht="52.5" customHeight="1" x14ac:dyDescent="0.2">
      <c r="A9317" s="170"/>
      <c r="B9317" s="170"/>
      <c r="C9317" s="170"/>
      <c r="D9317" s="170"/>
      <c r="E9317" s="170"/>
      <c r="F9317" s="170"/>
      <c r="G9317" s="170"/>
      <c r="H9317" s="170"/>
      <c r="I9317" s="170"/>
      <c r="J9317" s="170"/>
      <c r="K9317" s="170"/>
      <c r="L9317" s="170"/>
      <c r="M9317" s="170"/>
      <c r="N9317" s="170"/>
      <c r="O9317" s="170"/>
      <c r="P9317" s="170"/>
      <c r="Q9317" s="170"/>
      <c r="R9317" s="170"/>
      <c r="S9317" s="170"/>
      <c r="T9317" s="170"/>
      <c r="U9317" s="170"/>
      <c r="V9317" s="170"/>
      <c r="W9317" s="170"/>
      <c r="X9317" s="174"/>
      <c r="Y9317" s="170"/>
      <c r="Z9317" s="170"/>
      <c r="AA9317" s="170"/>
      <c r="AB9317" s="170"/>
      <c r="AC9317" s="170"/>
      <c r="AD9317" s="174"/>
      <c r="AE9317" s="170"/>
      <c r="AF9317" s="170"/>
      <c r="AI9317" s="170"/>
      <c r="AJ9317" s="170"/>
      <c r="AK9317" s="170"/>
      <c r="AL9317" s="170"/>
      <c r="AM9317" s="170"/>
      <c r="AN9317" s="170"/>
    </row>
    <row r="9318" spans="1:40" ht="52.5" customHeight="1" x14ac:dyDescent="0.2">
      <c r="A9318" s="170"/>
      <c r="B9318" s="170"/>
      <c r="C9318" s="170"/>
      <c r="D9318" s="170"/>
      <c r="E9318" s="170"/>
      <c r="F9318" s="170"/>
      <c r="G9318" s="170"/>
      <c r="H9318" s="170"/>
      <c r="I9318" s="170"/>
      <c r="J9318" s="170"/>
      <c r="K9318" s="170"/>
      <c r="L9318" s="170"/>
      <c r="M9318" s="170"/>
      <c r="N9318" s="170"/>
      <c r="O9318" s="170"/>
      <c r="P9318" s="170"/>
      <c r="Q9318" s="170"/>
      <c r="R9318" s="170"/>
      <c r="S9318" s="170"/>
      <c r="T9318" s="170"/>
      <c r="U9318" s="170"/>
      <c r="V9318" s="170"/>
      <c r="W9318" s="170"/>
      <c r="X9318" s="174"/>
      <c r="Y9318" s="170"/>
      <c r="Z9318" s="170"/>
      <c r="AA9318" s="170"/>
      <c r="AB9318" s="170"/>
      <c r="AC9318" s="170"/>
      <c r="AD9318" s="174"/>
      <c r="AE9318" s="170"/>
      <c r="AF9318" s="170"/>
      <c r="AI9318" s="170"/>
      <c r="AJ9318" s="170"/>
      <c r="AK9318" s="170"/>
      <c r="AL9318" s="170"/>
      <c r="AM9318" s="170"/>
      <c r="AN9318" s="170"/>
    </row>
    <row r="9319" spans="1:40" ht="52.5" customHeight="1" x14ac:dyDescent="0.2">
      <c r="A9319" s="170"/>
      <c r="B9319" s="170"/>
      <c r="C9319" s="170"/>
      <c r="D9319" s="170"/>
      <c r="E9319" s="170"/>
      <c r="F9319" s="170"/>
      <c r="G9319" s="170"/>
      <c r="H9319" s="170"/>
      <c r="I9319" s="170"/>
      <c r="J9319" s="170"/>
      <c r="K9319" s="170"/>
      <c r="L9319" s="170"/>
      <c r="M9319" s="170"/>
      <c r="N9319" s="170"/>
      <c r="O9319" s="170"/>
      <c r="P9319" s="170"/>
      <c r="Q9319" s="170"/>
      <c r="R9319" s="170"/>
      <c r="S9319" s="170"/>
      <c r="T9319" s="170"/>
      <c r="U9319" s="170"/>
      <c r="V9319" s="170"/>
      <c r="W9319" s="170"/>
      <c r="X9319" s="174"/>
      <c r="Y9319" s="170"/>
      <c r="Z9319" s="170"/>
      <c r="AA9319" s="170"/>
      <c r="AB9319" s="170"/>
      <c r="AC9319" s="170"/>
      <c r="AD9319" s="174"/>
      <c r="AE9319" s="170"/>
      <c r="AF9319" s="170"/>
      <c r="AI9319" s="170"/>
      <c r="AJ9319" s="170"/>
      <c r="AK9319" s="170"/>
      <c r="AL9319" s="170"/>
      <c r="AM9319" s="170"/>
      <c r="AN9319" s="170"/>
    </row>
    <row r="9320" spans="1:40" ht="52.5" customHeight="1" x14ac:dyDescent="0.2">
      <c r="A9320" s="170"/>
      <c r="B9320" s="170"/>
      <c r="C9320" s="170"/>
      <c r="D9320" s="170"/>
      <c r="E9320" s="170"/>
      <c r="F9320" s="170"/>
      <c r="G9320" s="170"/>
      <c r="H9320" s="170"/>
      <c r="I9320" s="170"/>
      <c r="J9320" s="170"/>
      <c r="K9320" s="170"/>
      <c r="L9320" s="170"/>
      <c r="M9320" s="170"/>
      <c r="N9320" s="170"/>
      <c r="O9320" s="170"/>
      <c r="P9320" s="170"/>
      <c r="Q9320" s="170"/>
      <c r="R9320" s="170"/>
      <c r="S9320" s="170"/>
      <c r="T9320" s="170"/>
      <c r="U9320" s="170"/>
      <c r="V9320" s="170"/>
      <c r="W9320" s="170"/>
      <c r="X9320" s="174"/>
      <c r="Y9320" s="170"/>
      <c r="Z9320" s="170"/>
      <c r="AA9320" s="170"/>
      <c r="AB9320" s="170"/>
      <c r="AC9320" s="170"/>
      <c r="AD9320" s="174"/>
      <c r="AE9320" s="170"/>
      <c r="AF9320" s="170"/>
      <c r="AI9320" s="170"/>
      <c r="AJ9320" s="170"/>
      <c r="AK9320" s="170"/>
      <c r="AL9320" s="170"/>
      <c r="AM9320" s="170"/>
      <c r="AN9320" s="170"/>
    </row>
    <row r="9321" spans="1:40" ht="52.5" customHeight="1" x14ac:dyDescent="0.2">
      <c r="A9321" s="170"/>
      <c r="B9321" s="170"/>
      <c r="C9321" s="170"/>
      <c r="D9321" s="170"/>
      <c r="E9321" s="170"/>
      <c r="F9321" s="170"/>
      <c r="G9321" s="170"/>
      <c r="H9321" s="170"/>
      <c r="I9321" s="170"/>
      <c r="J9321" s="170"/>
      <c r="K9321" s="170"/>
      <c r="L9321" s="170"/>
      <c r="M9321" s="170"/>
      <c r="N9321" s="170"/>
      <c r="O9321" s="170"/>
      <c r="P9321" s="170"/>
      <c r="Q9321" s="170"/>
      <c r="R9321" s="170"/>
      <c r="S9321" s="170"/>
      <c r="T9321" s="170"/>
      <c r="U9321" s="170"/>
      <c r="V9321" s="170"/>
      <c r="W9321" s="170"/>
      <c r="X9321" s="174"/>
      <c r="Y9321" s="170"/>
      <c r="Z9321" s="170"/>
      <c r="AA9321" s="170"/>
      <c r="AB9321" s="170"/>
      <c r="AC9321" s="170"/>
      <c r="AD9321" s="174"/>
      <c r="AE9321" s="170"/>
      <c r="AF9321" s="170"/>
      <c r="AI9321" s="170"/>
      <c r="AJ9321" s="170"/>
      <c r="AK9321" s="170"/>
      <c r="AL9321" s="170"/>
      <c r="AM9321" s="170"/>
      <c r="AN9321" s="170"/>
    </row>
    <row r="9322" spans="1:40" ht="52.5" customHeight="1" x14ac:dyDescent="0.2">
      <c r="A9322" s="170"/>
      <c r="B9322" s="170"/>
      <c r="C9322" s="170"/>
      <c r="D9322" s="170"/>
      <c r="E9322" s="170"/>
      <c r="F9322" s="170"/>
      <c r="G9322" s="170"/>
      <c r="H9322" s="170"/>
      <c r="I9322" s="170"/>
      <c r="J9322" s="170"/>
      <c r="K9322" s="170"/>
      <c r="L9322" s="170"/>
      <c r="M9322" s="170"/>
      <c r="N9322" s="170"/>
      <c r="O9322" s="170"/>
      <c r="P9322" s="170"/>
      <c r="Q9322" s="170"/>
      <c r="R9322" s="170"/>
      <c r="S9322" s="170"/>
      <c r="T9322" s="170"/>
      <c r="U9322" s="170"/>
      <c r="V9322" s="170"/>
      <c r="W9322" s="170"/>
      <c r="X9322" s="174"/>
      <c r="Y9322" s="170"/>
      <c r="Z9322" s="170"/>
      <c r="AA9322" s="170"/>
      <c r="AB9322" s="170"/>
      <c r="AC9322" s="170"/>
      <c r="AD9322" s="174"/>
      <c r="AE9322" s="170"/>
      <c r="AF9322" s="170"/>
      <c r="AI9322" s="170"/>
      <c r="AJ9322" s="170"/>
      <c r="AK9322" s="170"/>
      <c r="AL9322" s="170"/>
      <c r="AM9322" s="170"/>
      <c r="AN9322" s="170"/>
    </row>
    <row r="9323" spans="1:40" ht="52.5" customHeight="1" x14ac:dyDescent="0.2">
      <c r="A9323" s="170"/>
      <c r="B9323" s="170"/>
      <c r="C9323" s="170"/>
      <c r="D9323" s="170"/>
      <c r="E9323" s="170"/>
      <c r="F9323" s="170"/>
      <c r="G9323" s="170"/>
      <c r="H9323" s="170"/>
      <c r="I9323" s="170"/>
      <c r="J9323" s="170"/>
      <c r="K9323" s="170"/>
      <c r="L9323" s="170"/>
      <c r="M9323" s="170"/>
      <c r="N9323" s="170"/>
      <c r="O9323" s="170"/>
      <c r="P9323" s="170"/>
      <c r="Q9323" s="170"/>
      <c r="R9323" s="170"/>
      <c r="S9323" s="170"/>
      <c r="T9323" s="170"/>
      <c r="U9323" s="170"/>
      <c r="V9323" s="170"/>
      <c r="W9323" s="170"/>
      <c r="X9323" s="174"/>
      <c r="Y9323" s="170"/>
      <c r="Z9323" s="170"/>
      <c r="AA9323" s="170"/>
      <c r="AB9323" s="170"/>
      <c r="AC9323" s="170"/>
      <c r="AD9323" s="174"/>
      <c r="AE9323" s="170"/>
      <c r="AF9323" s="170"/>
      <c r="AI9323" s="170"/>
      <c r="AJ9323" s="170"/>
      <c r="AK9323" s="170"/>
      <c r="AL9323" s="170"/>
      <c r="AM9323" s="170"/>
      <c r="AN9323" s="170"/>
    </row>
    <row r="9324" spans="1:40" ht="52.5" customHeight="1" x14ac:dyDescent="0.2">
      <c r="A9324" s="170"/>
      <c r="B9324" s="170"/>
      <c r="C9324" s="170"/>
      <c r="D9324" s="170"/>
      <c r="E9324" s="170"/>
      <c r="F9324" s="170"/>
      <c r="G9324" s="170"/>
      <c r="H9324" s="170"/>
      <c r="I9324" s="170"/>
      <c r="J9324" s="170"/>
      <c r="K9324" s="170"/>
      <c r="L9324" s="170"/>
      <c r="M9324" s="170"/>
      <c r="N9324" s="170"/>
      <c r="O9324" s="170"/>
      <c r="P9324" s="170"/>
      <c r="Q9324" s="170"/>
      <c r="R9324" s="170"/>
      <c r="S9324" s="170"/>
      <c r="T9324" s="170"/>
      <c r="U9324" s="170"/>
      <c r="V9324" s="170"/>
      <c r="W9324" s="170"/>
      <c r="X9324" s="174"/>
      <c r="Y9324" s="170"/>
      <c r="Z9324" s="170"/>
      <c r="AA9324" s="170"/>
      <c r="AB9324" s="170"/>
      <c r="AC9324" s="170"/>
      <c r="AD9324" s="174"/>
      <c r="AE9324" s="170"/>
      <c r="AF9324" s="170"/>
      <c r="AI9324" s="170"/>
      <c r="AJ9324" s="170"/>
      <c r="AK9324" s="170"/>
      <c r="AL9324" s="170"/>
      <c r="AM9324" s="170"/>
      <c r="AN9324" s="170"/>
    </row>
    <row r="9325" spans="1:40" ht="52.5" customHeight="1" x14ac:dyDescent="0.2">
      <c r="A9325" s="170"/>
      <c r="B9325" s="170"/>
      <c r="C9325" s="170"/>
      <c r="D9325" s="170"/>
      <c r="E9325" s="170"/>
      <c r="F9325" s="170"/>
      <c r="G9325" s="170"/>
      <c r="H9325" s="170"/>
      <c r="I9325" s="170"/>
      <c r="J9325" s="170"/>
      <c r="K9325" s="170"/>
      <c r="L9325" s="170"/>
      <c r="M9325" s="170"/>
      <c r="N9325" s="170"/>
      <c r="O9325" s="170"/>
      <c r="P9325" s="170"/>
      <c r="Q9325" s="170"/>
      <c r="R9325" s="170"/>
      <c r="S9325" s="170"/>
      <c r="T9325" s="170"/>
      <c r="U9325" s="170"/>
      <c r="V9325" s="170"/>
      <c r="W9325" s="170"/>
      <c r="X9325" s="174"/>
      <c r="Y9325" s="170"/>
      <c r="Z9325" s="170"/>
      <c r="AA9325" s="170"/>
      <c r="AB9325" s="170"/>
      <c r="AC9325" s="170"/>
      <c r="AD9325" s="174"/>
      <c r="AE9325" s="170"/>
      <c r="AF9325" s="170"/>
      <c r="AI9325" s="170"/>
      <c r="AJ9325" s="170"/>
      <c r="AK9325" s="170"/>
      <c r="AL9325" s="170"/>
      <c r="AM9325" s="170"/>
      <c r="AN9325" s="170"/>
    </row>
    <row r="9326" spans="1:40" ht="52.5" customHeight="1" x14ac:dyDescent="0.2">
      <c r="A9326" s="170"/>
      <c r="B9326" s="170"/>
      <c r="C9326" s="170"/>
      <c r="D9326" s="170"/>
      <c r="E9326" s="170"/>
      <c r="F9326" s="170"/>
      <c r="G9326" s="170"/>
      <c r="H9326" s="170"/>
      <c r="I9326" s="170"/>
      <c r="J9326" s="170"/>
      <c r="K9326" s="170"/>
      <c r="L9326" s="170"/>
      <c r="M9326" s="170"/>
      <c r="N9326" s="170"/>
      <c r="O9326" s="170"/>
      <c r="P9326" s="170"/>
      <c r="Q9326" s="170"/>
      <c r="R9326" s="170"/>
      <c r="S9326" s="170"/>
      <c r="T9326" s="170"/>
      <c r="U9326" s="170"/>
      <c r="V9326" s="170"/>
      <c r="W9326" s="170"/>
      <c r="X9326" s="174"/>
      <c r="Y9326" s="170"/>
      <c r="Z9326" s="170"/>
      <c r="AA9326" s="170"/>
      <c r="AB9326" s="170"/>
      <c r="AC9326" s="170"/>
      <c r="AD9326" s="174"/>
      <c r="AE9326" s="170"/>
      <c r="AF9326" s="170"/>
      <c r="AI9326" s="170"/>
      <c r="AJ9326" s="170"/>
      <c r="AK9326" s="170"/>
      <c r="AL9326" s="170"/>
      <c r="AM9326" s="170"/>
      <c r="AN9326" s="170"/>
    </row>
    <row r="9327" spans="1:40" ht="52.5" customHeight="1" x14ac:dyDescent="0.2">
      <c r="A9327" s="170"/>
      <c r="B9327" s="170"/>
      <c r="C9327" s="170"/>
      <c r="D9327" s="170"/>
      <c r="E9327" s="170"/>
      <c r="F9327" s="170"/>
      <c r="G9327" s="170"/>
      <c r="H9327" s="170"/>
      <c r="I9327" s="170"/>
      <c r="J9327" s="170"/>
      <c r="K9327" s="170"/>
      <c r="L9327" s="170"/>
      <c r="M9327" s="170"/>
      <c r="N9327" s="170"/>
      <c r="O9327" s="170"/>
      <c r="P9327" s="170"/>
      <c r="Q9327" s="170"/>
      <c r="R9327" s="170"/>
      <c r="S9327" s="170"/>
      <c r="T9327" s="170"/>
      <c r="U9327" s="170"/>
      <c r="V9327" s="170"/>
      <c r="W9327" s="170"/>
      <c r="X9327" s="174"/>
      <c r="Y9327" s="170"/>
      <c r="Z9327" s="170"/>
      <c r="AA9327" s="170"/>
      <c r="AB9327" s="170"/>
      <c r="AC9327" s="170"/>
      <c r="AD9327" s="174"/>
      <c r="AE9327" s="170"/>
      <c r="AF9327" s="170"/>
      <c r="AI9327" s="170"/>
      <c r="AJ9327" s="170"/>
      <c r="AK9327" s="170"/>
      <c r="AL9327" s="170"/>
      <c r="AM9327" s="170"/>
      <c r="AN9327" s="170"/>
    </row>
    <row r="9328" spans="1:40" ht="52.5" customHeight="1" x14ac:dyDescent="0.2">
      <c r="A9328" s="170"/>
      <c r="B9328" s="170"/>
      <c r="C9328" s="170"/>
      <c r="D9328" s="170"/>
      <c r="E9328" s="170"/>
      <c r="F9328" s="170"/>
      <c r="G9328" s="170"/>
      <c r="H9328" s="170"/>
      <c r="I9328" s="170"/>
      <c r="J9328" s="170"/>
      <c r="K9328" s="170"/>
      <c r="L9328" s="170"/>
      <c r="M9328" s="170"/>
      <c r="N9328" s="170"/>
      <c r="O9328" s="170"/>
      <c r="P9328" s="170"/>
      <c r="Q9328" s="170"/>
      <c r="R9328" s="170"/>
      <c r="S9328" s="170"/>
      <c r="T9328" s="170"/>
      <c r="U9328" s="170"/>
      <c r="V9328" s="170"/>
      <c r="W9328" s="170"/>
      <c r="X9328" s="174"/>
      <c r="Y9328" s="170"/>
      <c r="Z9328" s="170"/>
      <c r="AA9328" s="170"/>
      <c r="AB9328" s="170"/>
      <c r="AC9328" s="170"/>
      <c r="AD9328" s="174"/>
      <c r="AE9328" s="170"/>
      <c r="AF9328" s="170"/>
      <c r="AI9328" s="170"/>
      <c r="AJ9328" s="170"/>
      <c r="AK9328" s="170"/>
      <c r="AL9328" s="170"/>
      <c r="AM9328" s="170"/>
      <c r="AN9328" s="170"/>
    </row>
    <row r="9329" spans="1:40" ht="52.5" customHeight="1" x14ac:dyDescent="0.2">
      <c r="A9329" s="170"/>
      <c r="B9329" s="170"/>
      <c r="C9329" s="170"/>
      <c r="D9329" s="170"/>
      <c r="E9329" s="170"/>
      <c r="F9329" s="170"/>
      <c r="G9329" s="170"/>
      <c r="H9329" s="170"/>
      <c r="I9329" s="170"/>
      <c r="J9329" s="170"/>
      <c r="K9329" s="170"/>
      <c r="L9329" s="170"/>
      <c r="M9329" s="170"/>
      <c r="N9329" s="170"/>
      <c r="O9329" s="170"/>
      <c r="P9329" s="170"/>
      <c r="Q9329" s="170"/>
      <c r="R9329" s="170"/>
      <c r="S9329" s="170"/>
      <c r="T9329" s="170"/>
      <c r="U9329" s="170"/>
      <c r="V9329" s="170"/>
      <c r="W9329" s="170"/>
      <c r="X9329" s="174"/>
      <c r="Y9329" s="170"/>
      <c r="Z9329" s="170"/>
      <c r="AA9329" s="170"/>
      <c r="AB9329" s="170"/>
      <c r="AC9329" s="170"/>
      <c r="AD9329" s="174"/>
      <c r="AE9329" s="170"/>
      <c r="AF9329" s="170"/>
      <c r="AI9329" s="170"/>
      <c r="AJ9329" s="170"/>
      <c r="AK9329" s="170"/>
      <c r="AL9329" s="170"/>
      <c r="AM9329" s="170"/>
      <c r="AN9329" s="170"/>
    </row>
    <row r="9330" spans="1:40" ht="52.5" customHeight="1" x14ac:dyDescent="0.2">
      <c r="A9330" s="170"/>
      <c r="B9330" s="170"/>
      <c r="C9330" s="170"/>
      <c r="D9330" s="170"/>
      <c r="E9330" s="170"/>
      <c r="F9330" s="170"/>
      <c r="G9330" s="170"/>
      <c r="H9330" s="170"/>
      <c r="I9330" s="170"/>
      <c r="J9330" s="170"/>
      <c r="K9330" s="170"/>
      <c r="L9330" s="170"/>
      <c r="M9330" s="170"/>
      <c r="N9330" s="170"/>
      <c r="O9330" s="170"/>
      <c r="P9330" s="170"/>
      <c r="Q9330" s="170"/>
      <c r="R9330" s="170"/>
      <c r="S9330" s="170"/>
      <c r="T9330" s="170"/>
      <c r="U9330" s="170"/>
      <c r="V9330" s="170"/>
      <c r="W9330" s="170"/>
      <c r="X9330" s="174"/>
      <c r="Y9330" s="170"/>
      <c r="Z9330" s="170"/>
      <c r="AA9330" s="170"/>
      <c r="AB9330" s="170"/>
      <c r="AC9330" s="170"/>
      <c r="AD9330" s="174"/>
      <c r="AE9330" s="170"/>
      <c r="AF9330" s="170"/>
      <c r="AI9330" s="170"/>
      <c r="AJ9330" s="170"/>
      <c r="AK9330" s="170"/>
      <c r="AL9330" s="170"/>
      <c r="AM9330" s="170"/>
      <c r="AN9330" s="170"/>
    </row>
    <row r="9331" spans="1:40" ht="52.5" customHeight="1" x14ac:dyDescent="0.2">
      <c r="A9331" s="170"/>
      <c r="B9331" s="170"/>
      <c r="C9331" s="170"/>
      <c r="D9331" s="170"/>
      <c r="E9331" s="170"/>
      <c r="F9331" s="170"/>
      <c r="G9331" s="170"/>
      <c r="H9331" s="170"/>
      <c r="I9331" s="170"/>
      <c r="J9331" s="170"/>
      <c r="K9331" s="170"/>
      <c r="L9331" s="170"/>
      <c r="M9331" s="170"/>
      <c r="N9331" s="170"/>
      <c r="O9331" s="170"/>
      <c r="P9331" s="170"/>
      <c r="Q9331" s="170"/>
      <c r="R9331" s="170"/>
      <c r="S9331" s="170"/>
      <c r="T9331" s="170"/>
      <c r="U9331" s="170"/>
      <c r="V9331" s="170"/>
      <c r="W9331" s="170"/>
      <c r="X9331" s="174"/>
      <c r="Y9331" s="170"/>
      <c r="Z9331" s="170"/>
      <c r="AA9331" s="170"/>
      <c r="AB9331" s="170"/>
      <c r="AC9331" s="170"/>
      <c r="AD9331" s="174"/>
      <c r="AE9331" s="170"/>
      <c r="AF9331" s="170"/>
      <c r="AI9331" s="170"/>
      <c r="AJ9331" s="170"/>
      <c r="AK9331" s="170"/>
      <c r="AL9331" s="170"/>
      <c r="AM9331" s="170"/>
      <c r="AN9331" s="170"/>
    </row>
    <row r="9332" spans="1:40" ht="52.5" customHeight="1" x14ac:dyDescent="0.2">
      <c r="A9332" s="170"/>
      <c r="B9332" s="170"/>
      <c r="C9332" s="170"/>
      <c r="D9332" s="170"/>
      <c r="E9332" s="170"/>
      <c r="F9332" s="170"/>
      <c r="G9332" s="170"/>
      <c r="H9332" s="170"/>
      <c r="I9332" s="170"/>
      <c r="J9332" s="170"/>
      <c r="K9332" s="170"/>
      <c r="L9332" s="170"/>
      <c r="M9332" s="170"/>
      <c r="N9332" s="170"/>
      <c r="O9332" s="170"/>
      <c r="P9332" s="170"/>
      <c r="Q9332" s="170"/>
      <c r="R9332" s="170"/>
      <c r="S9332" s="170"/>
      <c r="T9332" s="170"/>
      <c r="U9332" s="170"/>
      <c r="V9332" s="170"/>
      <c r="W9332" s="170"/>
      <c r="X9332" s="174"/>
      <c r="Y9332" s="170"/>
      <c r="Z9332" s="170"/>
      <c r="AA9332" s="170"/>
      <c r="AB9332" s="170"/>
      <c r="AC9332" s="170"/>
      <c r="AD9332" s="174"/>
      <c r="AE9332" s="170"/>
      <c r="AF9332" s="170"/>
      <c r="AI9332" s="170"/>
      <c r="AJ9332" s="170"/>
      <c r="AK9332" s="170"/>
      <c r="AL9332" s="170"/>
      <c r="AM9332" s="170"/>
      <c r="AN9332" s="170"/>
    </row>
    <row r="9333" spans="1:40" ht="52.5" customHeight="1" x14ac:dyDescent="0.2">
      <c r="A9333" s="170"/>
      <c r="B9333" s="170"/>
      <c r="C9333" s="170"/>
      <c r="D9333" s="170"/>
      <c r="E9333" s="170"/>
      <c r="F9333" s="170"/>
      <c r="G9333" s="170"/>
      <c r="H9333" s="170"/>
      <c r="I9333" s="170"/>
      <c r="J9333" s="170"/>
      <c r="K9333" s="170"/>
      <c r="L9333" s="170"/>
      <c r="M9333" s="170"/>
      <c r="N9333" s="170"/>
      <c r="O9333" s="170"/>
      <c r="P9333" s="170"/>
      <c r="Q9333" s="170"/>
      <c r="R9333" s="170"/>
      <c r="S9333" s="170"/>
      <c r="T9333" s="170"/>
      <c r="U9333" s="170"/>
      <c r="V9333" s="170"/>
      <c r="W9333" s="170"/>
      <c r="X9333" s="174"/>
      <c r="Y9333" s="170"/>
      <c r="Z9333" s="170"/>
      <c r="AA9333" s="170"/>
      <c r="AB9333" s="170"/>
      <c r="AC9333" s="170"/>
      <c r="AD9333" s="174"/>
      <c r="AE9333" s="170"/>
      <c r="AF9333" s="170"/>
      <c r="AI9333" s="170"/>
      <c r="AJ9333" s="170"/>
      <c r="AK9333" s="170"/>
      <c r="AL9333" s="170"/>
      <c r="AM9333" s="170"/>
      <c r="AN9333" s="170"/>
    </row>
    <row r="9334" spans="1:40" ht="52.5" customHeight="1" x14ac:dyDescent="0.2">
      <c r="A9334" s="170"/>
      <c r="B9334" s="170"/>
      <c r="C9334" s="170"/>
      <c r="D9334" s="170"/>
      <c r="E9334" s="170"/>
      <c r="F9334" s="170"/>
      <c r="G9334" s="170"/>
      <c r="H9334" s="170"/>
      <c r="I9334" s="170"/>
      <c r="J9334" s="170"/>
      <c r="K9334" s="170"/>
      <c r="L9334" s="170"/>
      <c r="M9334" s="170"/>
      <c r="N9334" s="170"/>
      <c r="O9334" s="170"/>
      <c r="P9334" s="170"/>
      <c r="Q9334" s="170"/>
      <c r="R9334" s="170"/>
      <c r="S9334" s="170"/>
      <c r="T9334" s="170"/>
      <c r="U9334" s="170"/>
      <c r="V9334" s="170"/>
      <c r="W9334" s="170"/>
      <c r="X9334" s="174"/>
      <c r="Y9334" s="170"/>
      <c r="Z9334" s="170"/>
      <c r="AA9334" s="170"/>
      <c r="AB9334" s="170"/>
      <c r="AC9334" s="170"/>
      <c r="AD9334" s="174"/>
      <c r="AE9334" s="170"/>
      <c r="AF9334" s="170"/>
      <c r="AI9334" s="170"/>
      <c r="AJ9334" s="170"/>
      <c r="AK9334" s="170"/>
      <c r="AL9334" s="170"/>
      <c r="AM9334" s="170"/>
      <c r="AN9334" s="170"/>
    </row>
    <row r="9335" spans="1:40" ht="52.5" customHeight="1" x14ac:dyDescent="0.2">
      <c r="A9335" s="170"/>
      <c r="B9335" s="170"/>
      <c r="C9335" s="170"/>
      <c r="D9335" s="170"/>
      <c r="E9335" s="170"/>
      <c r="F9335" s="170"/>
      <c r="G9335" s="170"/>
      <c r="H9335" s="170"/>
      <c r="I9335" s="170"/>
      <c r="J9335" s="170"/>
      <c r="K9335" s="170"/>
      <c r="L9335" s="170"/>
      <c r="M9335" s="170"/>
      <c r="N9335" s="170"/>
      <c r="O9335" s="170"/>
      <c r="P9335" s="170"/>
      <c r="Q9335" s="170"/>
      <c r="R9335" s="170"/>
      <c r="S9335" s="170"/>
      <c r="T9335" s="170"/>
      <c r="U9335" s="170"/>
      <c r="V9335" s="170"/>
      <c r="W9335" s="170"/>
      <c r="X9335" s="174"/>
      <c r="Y9335" s="170"/>
      <c r="Z9335" s="170"/>
      <c r="AA9335" s="170"/>
      <c r="AB9335" s="170"/>
      <c r="AC9335" s="170"/>
      <c r="AD9335" s="174"/>
      <c r="AE9335" s="170"/>
      <c r="AF9335" s="170"/>
      <c r="AI9335" s="170"/>
      <c r="AJ9335" s="170"/>
      <c r="AK9335" s="170"/>
      <c r="AL9335" s="170"/>
      <c r="AM9335" s="170"/>
      <c r="AN9335" s="170"/>
    </row>
    <row r="9336" spans="1:40" ht="52.5" customHeight="1" x14ac:dyDescent="0.2">
      <c r="A9336" s="170"/>
      <c r="B9336" s="170"/>
      <c r="C9336" s="170"/>
      <c r="D9336" s="170"/>
      <c r="E9336" s="170"/>
      <c r="F9336" s="170"/>
      <c r="G9336" s="170"/>
      <c r="H9336" s="170"/>
      <c r="I9336" s="170"/>
      <c r="J9336" s="170"/>
      <c r="K9336" s="170"/>
      <c r="L9336" s="170"/>
      <c r="M9336" s="170"/>
      <c r="N9336" s="170"/>
      <c r="O9336" s="170"/>
      <c r="P9336" s="170"/>
      <c r="Q9336" s="170"/>
      <c r="R9336" s="170"/>
      <c r="S9336" s="170"/>
      <c r="T9336" s="170"/>
      <c r="U9336" s="170"/>
      <c r="V9336" s="170"/>
      <c r="W9336" s="170"/>
      <c r="X9336" s="174"/>
      <c r="Y9336" s="170"/>
      <c r="Z9336" s="170"/>
      <c r="AA9336" s="170"/>
      <c r="AB9336" s="170"/>
      <c r="AC9336" s="170"/>
      <c r="AD9336" s="174"/>
      <c r="AE9336" s="170"/>
      <c r="AF9336" s="170"/>
      <c r="AI9336" s="170"/>
      <c r="AJ9336" s="170"/>
      <c r="AK9336" s="170"/>
      <c r="AL9336" s="170"/>
      <c r="AM9336" s="170"/>
      <c r="AN9336" s="170"/>
    </row>
    <row r="9337" spans="1:40" ht="52.5" customHeight="1" x14ac:dyDescent="0.2">
      <c r="A9337" s="170"/>
      <c r="B9337" s="170"/>
      <c r="C9337" s="170"/>
      <c r="D9337" s="170"/>
      <c r="E9337" s="170"/>
      <c r="F9337" s="170"/>
      <c r="G9337" s="170"/>
      <c r="H9337" s="170"/>
      <c r="I9337" s="170"/>
      <c r="J9337" s="170"/>
      <c r="K9337" s="170"/>
      <c r="L9337" s="170"/>
      <c r="M9337" s="170"/>
      <c r="N9337" s="170"/>
      <c r="O9337" s="170"/>
      <c r="P9337" s="170"/>
      <c r="Q9337" s="170"/>
      <c r="R9337" s="170"/>
      <c r="S9337" s="170"/>
      <c r="T9337" s="170"/>
      <c r="U9337" s="170"/>
      <c r="V9337" s="170"/>
      <c r="W9337" s="170"/>
      <c r="X9337" s="174"/>
      <c r="Y9337" s="170"/>
      <c r="Z9337" s="170"/>
      <c r="AA9337" s="170"/>
      <c r="AB9337" s="170"/>
      <c r="AC9337" s="170"/>
      <c r="AD9337" s="174"/>
      <c r="AE9337" s="170"/>
      <c r="AF9337" s="170"/>
      <c r="AI9337" s="170"/>
      <c r="AJ9337" s="170"/>
      <c r="AK9337" s="170"/>
      <c r="AL9337" s="170"/>
      <c r="AM9337" s="170"/>
      <c r="AN9337" s="170"/>
    </row>
    <row r="9338" spans="1:40" ht="52.5" customHeight="1" x14ac:dyDescent="0.2">
      <c r="A9338" s="170"/>
      <c r="B9338" s="170"/>
      <c r="C9338" s="170"/>
      <c r="D9338" s="170"/>
      <c r="E9338" s="170"/>
      <c r="F9338" s="170"/>
      <c r="G9338" s="170"/>
      <c r="H9338" s="170"/>
      <c r="I9338" s="170"/>
      <c r="J9338" s="170"/>
      <c r="K9338" s="170"/>
      <c r="L9338" s="170"/>
      <c r="M9338" s="170"/>
      <c r="N9338" s="170"/>
      <c r="O9338" s="170"/>
      <c r="P9338" s="170"/>
      <c r="Q9338" s="170"/>
      <c r="R9338" s="170"/>
      <c r="S9338" s="170"/>
      <c r="T9338" s="170"/>
      <c r="U9338" s="170"/>
      <c r="V9338" s="170"/>
      <c r="W9338" s="170"/>
      <c r="X9338" s="174"/>
      <c r="Y9338" s="170"/>
      <c r="Z9338" s="170"/>
      <c r="AA9338" s="170"/>
      <c r="AB9338" s="170"/>
      <c r="AC9338" s="170"/>
      <c r="AD9338" s="174"/>
      <c r="AE9338" s="170"/>
      <c r="AF9338" s="170"/>
      <c r="AI9338" s="170"/>
      <c r="AJ9338" s="170"/>
      <c r="AK9338" s="170"/>
      <c r="AL9338" s="170"/>
      <c r="AM9338" s="170"/>
      <c r="AN9338" s="170"/>
    </row>
    <row r="9339" spans="1:40" ht="52.5" customHeight="1" x14ac:dyDescent="0.2">
      <c r="A9339" s="170"/>
      <c r="B9339" s="170"/>
      <c r="C9339" s="170"/>
      <c r="D9339" s="170"/>
      <c r="E9339" s="170"/>
      <c r="F9339" s="170"/>
      <c r="G9339" s="170"/>
      <c r="H9339" s="170"/>
      <c r="I9339" s="170"/>
      <c r="J9339" s="170"/>
      <c r="K9339" s="170"/>
      <c r="L9339" s="170"/>
      <c r="M9339" s="170"/>
      <c r="N9339" s="170"/>
      <c r="O9339" s="170"/>
      <c r="P9339" s="170"/>
      <c r="Q9339" s="170"/>
      <c r="R9339" s="170"/>
      <c r="S9339" s="170"/>
      <c r="T9339" s="170"/>
      <c r="U9339" s="170"/>
      <c r="V9339" s="170"/>
      <c r="W9339" s="170"/>
      <c r="X9339" s="174"/>
      <c r="Y9339" s="170"/>
      <c r="Z9339" s="170"/>
      <c r="AA9339" s="170"/>
      <c r="AB9339" s="170"/>
      <c r="AC9339" s="170"/>
      <c r="AD9339" s="174"/>
      <c r="AE9339" s="170"/>
      <c r="AF9339" s="170"/>
      <c r="AI9339" s="170"/>
      <c r="AJ9339" s="170"/>
      <c r="AK9339" s="170"/>
      <c r="AL9339" s="170"/>
      <c r="AM9339" s="170"/>
      <c r="AN9339" s="170"/>
    </row>
    <row r="9340" spans="1:40" ht="52.5" customHeight="1" x14ac:dyDescent="0.2">
      <c r="A9340" s="170"/>
      <c r="B9340" s="170"/>
      <c r="C9340" s="170"/>
      <c r="D9340" s="170"/>
      <c r="E9340" s="170"/>
      <c r="F9340" s="170"/>
      <c r="G9340" s="170"/>
      <c r="H9340" s="170"/>
      <c r="I9340" s="170"/>
      <c r="J9340" s="170"/>
      <c r="K9340" s="170"/>
      <c r="L9340" s="170"/>
      <c r="M9340" s="170"/>
      <c r="N9340" s="170"/>
      <c r="O9340" s="170"/>
      <c r="P9340" s="170"/>
      <c r="Q9340" s="170"/>
      <c r="R9340" s="170"/>
      <c r="S9340" s="170"/>
      <c r="T9340" s="170"/>
      <c r="U9340" s="170"/>
      <c r="V9340" s="170"/>
      <c r="W9340" s="170"/>
      <c r="X9340" s="174"/>
      <c r="Y9340" s="170"/>
      <c r="Z9340" s="170"/>
      <c r="AA9340" s="170"/>
      <c r="AB9340" s="170"/>
      <c r="AC9340" s="170"/>
      <c r="AD9340" s="174"/>
      <c r="AE9340" s="170"/>
      <c r="AF9340" s="170"/>
      <c r="AI9340" s="170"/>
      <c r="AJ9340" s="170"/>
      <c r="AK9340" s="170"/>
      <c r="AL9340" s="170"/>
      <c r="AM9340" s="170"/>
      <c r="AN9340" s="170"/>
    </row>
    <row r="9341" spans="1:40" ht="52.5" customHeight="1" x14ac:dyDescent="0.2">
      <c r="A9341" s="170"/>
      <c r="B9341" s="170"/>
      <c r="C9341" s="170"/>
      <c r="D9341" s="170"/>
      <c r="E9341" s="170"/>
      <c r="F9341" s="170"/>
      <c r="G9341" s="170"/>
      <c r="H9341" s="170"/>
      <c r="I9341" s="170"/>
      <c r="J9341" s="170"/>
      <c r="K9341" s="170"/>
      <c r="L9341" s="170"/>
      <c r="M9341" s="170"/>
      <c r="N9341" s="170"/>
      <c r="O9341" s="170"/>
      <c r="P9341" s="170"/>
      <c r="Q9341" s="170"/>
      <c r="R9341" s="170"/>
      <c r="S9341" s="170"/>
      <c r="T9341" s="170"/>
      <c r="U9341" s="170"/>
      <c r="V9341" s="170"/>
      <c r="W9341" s="170"/>
      <c r="X9341" s="174"/>
      <c r="Y9341" s="170"/>
      <c r="Z9341" s="170"/>
      <c r="AA9341" s="170"/>
      <c r="AB9341" s="170"/>
      <c r="AC9341" s="170"/>
      <c r="AD9341" s="174"/>
      <c r="AE9341" s="170"/>
      <c r="AF9341" s="170"/>
      <c r="AI9341" s="170"/>
      <c r="AJ9341" s="170"/>
      <c r="AK9341" s="170"/>
      <c r="AL9341" s="170"/>
      <c r="AM9341" s="170"/>
      <c r="AN9341" s="170"/>
    </row>
    <row r="9342" spans="1:40" ht="52.5" customHeight="1" x14ac:dyDescent="0.2">
      <c r="A9342" s="170"/>
      <c r="B9342" s="170"/>
      <c r="C9342" s="170"/>
      <c r="D9342" s="170"/>
      <c r="E9342" s="170"/>
      <c r="F9342" s="170"/>
      <c r="G9342" s="170"/>
      <c r="H9342" s="170"/>
      <c r="I9342" s="170"/>
      <c r="J9342" s="170"/>
      <c r="K9342" s="170"/>
      <c r="L9342" s="170"/>
      <c r="M9342" s="170"/>
      <c r="N9342" s="170"/>
      <c r="O9342" s="170"/>
      <c r="P9342" s="170"/>
      <c r="Q9342" s="170"/>
      <c r="R9342" s="170"/>
      <c r="S9342" s="170"/>
      <c r="T9342" s="170"/>
      <c r="U9342" s="170"/>
      <c r="V9342" s="170"/>
      <c r="W9342" s="170"/>
      <c r="X9342" s="174"/>
      <c r="Y9342" s="170"/>
      <c r="Z9342" s="170"/>
      <c r="AA9342" s="170"/>
      <c r="AB9342" s="170"/>
      <c r="AC9342" s="170"/>
      <c r="AD9342" s="174"/>
      <c r="AE9342" s="170"/>
      <c r="AF9342" s="170"/>
      <c r="AI9342" s="170"/>
      <c r="AJ9342" s="170"/>
      <c r="AK9342" s="170"/>
      <c r="AL9342" s="170"/>
      <c r="AM9342" s="170"/>
      <c r="AN9342" s="170"/>
    </row>
    <row r="9343" spans="1:40" ht="52.5" customHeight="1" x14ac:dyDescent="0.2">
      <c r="A9343" s="170"/>
      <c r="B9343" s="170"/>
      <c r="C9343" s="170"/>
      <c r="D9343" s="170"/>
      <c r="E9343" s="170"/>
      <c r="F9343" s="170"/>
      <c r="G9343" s="170"/>
      <c r="H9343" s="170"/>
      <c r="I9343" s="170"/>
      <c r="J9343" s="170"/>
      <c r="K9343" s="170"/>
      <c r="L9343" s="170"/>
      <c r="M9343" s="170"/>
      <c r="N9343" s="170"/>
      <c r="O9343" s="170"/>
      <c r="P9343" s="170"/>
      <c r="Q9343" s="170"/>
      <c r="R9343" s="170"/>
      <c r="S9343" s="170"/>
      <c r="T9343" s="170"/>
      <c r="U9343" s="170"/>
      <c r="V9343" s="170"/>
      <c r="W9343" s="170"/>
      <c r="X9343" s="174"/>
      <c r="Y9343" s="170"/>
      <c r="Z9343" s="170"/>
      <c r="AA9343" s="170"/>
      <c r="AB9343" s="170"/>
      <c r="AC9343" s="170"/>
      <c r="AD9343" s="174"/>
      <c r="AE9343" s="170"/>
      <c r="AF9343" s="170"/>
      <c r="AI9343" s="170"/>
      <c r="AJ9343" s="170"/>
      <c r="AK9343" s="170"/>
      <c r="AL9343" s="170"/>
      <c r="AM9343" s="170"/>
      <c r="AN9343" s="170"/>
    </row>
    <row r="9344" spans="1:40" ht="52.5" customHeight="1" x14ac:dyDescent="0.2">
      <c r="A9344" s="170"/>
      <c r="B9344" s="170"/>
      <c r="C9344" s="170"/>
      <c r="D9344" s="170"/>
      <c r="E9344" s="170"/>
      <c r="F9344" s="170"/>
      <c r="G9344" s="170"/>
      <c r="H9344" s="170"/>
      <c r="I9344" s="170"/>
      <c r="J9344" s="170"/>
      <c r="K9344" s="170"/>
      <c r="L9344" s="170"/>
      <c r="M9344" s="170"/>
      <c r="N9344" s="170"/>
      <c r="O9344" s="170"/>
      <c r="P9344" s="170"/>
      <c r="Q9344" s="170"/>
      <c r="R9344" s="170"/>
      <c r="S9344" s="170"/>
      <c r="T9344" s="170"/>
      <c r="U9344" s="170"/>
      <c r="V9344" s="170"/>
      <c r="W9344" s="170"/>
      <c r="X9344" s="174"/>
      <c r="Y9344" s="170"/>
      <c r="Z9344" s="170"/>
      <c r="AA9344" s="170"/>
      <c r="AB9344" s="170"/>
      <c r="AC9344" s="170"/>
      <c r="AD9344" s="174"/>
      <c r="AE9344" s="170"/>
      <c r="AF9344" s="170"/>
      <c r="AI9344" s="170"/>
      <c r="AJ9344" s="170"/>
      <c r="AK9344" s="170"/>
      <c r="AL9344" s="170"/>
      <c r="AM9344" s="170"/>
      <c r="AN9344" s="170"/>
    </row>
    <row r="9345" spans="1:40" ht="52.5" customHeight="1" x14ac:dyDescent="0.2">
      <c r="A9345" s="170"/>
      <c r="B9345" s="170"/>
      <c r="C9345" s="170"/>
      <c r="D9345" s="170"/>
      <c r="E9345" s="170"/>
      <c r="F9345" s="170"/>
      <c r="G9345" s="170"/>
      <c r="H9345" s="170"/>
      <c r="I9345" s="170"/>
      <c r="J9345" s="170"/>
      <c r="K9345" s="170"/>
      <c r="L9345" s="170"/>
      <c r="M9345" s="170"/>
      <c r="N9345" s="170"/>
      <c r="O9345" s="170"/>
      <c r="P9345" s="170"/>
      <c r="Q9345" s="170"/>
      <c r="R9345" s="170"/>
      <c r="S9345" s="170"/>
      <c r="T9345" s="170"/>
      <c r="U9345" s="170"/>
      <c r="V9345" s="170"/>
      <c r="W9345" s="170"/>
      <c r="X9345" s="174"/>
      <c r="Y9345" s="170"/>
      <c r="Z9345" s="170"/>
      <c r="AA9345" s="170"/>
      <c r="AB9345" s="170"/>
      <c r="AC9345" s="170"/>
      <c r="AD9345" s="174"/>
      <c r="AE9345" s="170"/>
      <c r="AF9345" s="170"/>
      <c r="AI9345" s="170"/>
      <c r="AJ9345" s="170"/>
      <c r="AK9345" s="170"/>
      <c r="AL9345" s="170"/>
      <c r="AM9345" s="170"/>
      <c r="AN9345" s="170"/>
    </row>
    <row r="9346" spans="1:40" ht="52.5" customHeight="1" x14ac:dyDescent="0.2">
      <c r="A9346" s="170"/>
      <c r="B9346" s="170"/>
      <c r="C9346" s="170"/>
      <c r="D9346" s="170"/>
      <c r="E9346" s="170"/>
      <c r="F9346" s="170"/>
      <c r="G9346" s="170"/>
      <c r="H9346" s="170"/>
      <c r="I9346" s="170"/>
      <c r="J9346" s="170"/>
      <c r="K9346" s="170"/>
      <c r="L9346" s="170"/>
      <c r="M9346" s="170"/>
      <c r="N9346" s="170"/>
      <c r="O9346" s="170"/>
      <c r="P9346" s="170"/>
      <c r="Q9346" s="170"/>
      <c r="R9346" s="170"/>
      <c r="S9346" s="170"/>
      <c r="T9346" s="170"/>
      <c r="U9346" s="170"/>
      <c r="V9346" s="170"/>
      <c r="W9346" s="170"/>
      <c r="X9346" s="174"/>
      <c r="Y9346" s="170"/>
      <c r="Z9346" s="170"/>
      <c r="AA9346" s="170"/>
      <c r="AB9346" s="170"/>
      <c r="AC9346" s="170"/>
      <c r="AD9346" s="174"/>
      <c r="AE9346" s="170"/>
      <c r="AF9346" s="170"/>
      <c r="AI9346" s="170"/>
      <c r="AJ9346" s="170"/>
      <c r="AK9346" s="170"/>
      <c r="AL9346" s="170"/>
      <c r="AM9346" s="170"/>
      <c r="AN9346" s="170"/>
    </row>
    <row r="9347" spans="1:40" ht="52.5" customHeight="1" x14ac:dyDescent="0.2">
      <c r="A9347" s="170"/>
      <c r="B9347" s="170"/>
      <c r="C9347" s="170"/>
      <c r="D9347" s="170"/>
      <c r="E9347" s="170"/>
      <c r="F9347" s="170"/>
      <c r="G9347" s="170"/>
      <c r="H9347" s="170"/>
      <c r="I9347" s="170"/>
      <c r="J9347" s="170"/>
      <c r="K9347" s="170"/>
      <c r="L9347" s="170"/>
      <c r="M9347" s="170"/>
      <c r="N9347" s="170"/>
      <c r="O9347" s="170"/>
      <c r="P9347" s="170"/>
      <c r="Q9347" s="170"/>
      <c r="R9347" s="170"/>
      <c r="S9347" s="170"/>
      <c r="T9347" s="170"/>
      <c r="U9347" s="170"/>
      <c r="V9347" s="170"/>
      <c r="W9347" s="170"/>
      <c r="X9347" s="174"/>
      <c r="Y9347" s="170"/>
      <c r="Z9347" s="170"/>
      <c r="AA9347" s="170"/>
      <c r="AB9347" s="170"/>
      <c r="AC9347" s="170"/>
      <c r="AD9347" s="174"/>
      <c r="AE9347" s="170"/>
      <c r="AF9347" s="170"/>
      <c r="AI9347" s="170"/>
      <c r="AJ9347" s="170"/>
      <c r="AK9347" s="170"/>
      <c r="AL9347" s="170"/>
      <c r="AM9347" s="170"/>
      <c r="AN9347" s="170"/>
    </row>
    <row r="9348" spans="1:40" ht="52.5" customHeight="1" x14ac:dyDescent="0.2">
      <c r="A9348" s="170"/>
      <c r="B9348" s="170"/>
      <c r="C9348" s="170"/>
      <c r="D9348" s="170"/>
      <c r="E9348" s="170"/>
      <c r="F9348" s="170"/>
      <c r="G9348" s="170"/>
      <c r="H9348" s="170"/>
      <c r="I9348" s="170"/>
      <c r="J9348" s="170"/>
      <c r="K9348" s="170"/>
      <c r="L9348" s="170"/>
      <c r="M9348" s="170"/>
      <c r="N9348" s="170"/>
      <c r="O9348" s="170"/>
      <c r="P9348" s="170"/>
      <c r="Q9348" s="170"/>
      <c r="R9348" s="170"/>
      <c r="S9348" s="170"/>
      <c r="T9348" s="170"/>
      <c r="U9348" s="170"/>
      <c r="V9348" s="170"/>
      <c r="W9348" s="170"/>
      <c r="X9348" s="174"/>
      <c r="Y9348" s="170"/>
      <c r="Z9348" s="170"/>
      <c r="AA9348" s="170"/>
      <c r="AB9348" s="170"/>
      <c r="AC9348" s="170"/>
      <c r="AD9348" s="174"/>
      <c r="AE9348" s="170"/>
      <c r="AF9348" s="170"/>
      <c r="AI9348" s="170"/>
      <c r="AJ9348" s="170"/>
      <c r="AK9348" s="170"/>
      <c r="AL9348" s="170"/>
      <c r="AM9348" s="170"/>
      <c r="AN9348" s="170"/>
    </row>
    <row r="9349" spans="1:40" ht="52.5" customHeight="1" x14ac:dyDescent="0.2">
      <c r="A9349" s="170"/>
      <c r="B9349" s="170"/>
      <c r="C9349" s="170"/>
      <c r="D9349" s="170"/>
      <c r="E9349" s="170"/>
      <c r="F9349" s="170"/>
      <c r="G9349" s="170"/>
      <c r="H9349" s="170"/>
      <c r="I9349" s="170"/>
      <c r="J9349" s="170"/>
      <c r="K9349" s="170"/>
      <c r="L9349" s="170"/>
      <c r="M9349" s="170"/>
      <c r="N9349" s="170"/>
      <c r="O9349" s="170"/>
      <c r="P9349" s="170"/>
      <c r="Q9349" s="170"/>
      <c r="R9349" s="170"/>
      <c r="S9349" s="170"/>
      <c r="T9349" s="170"/>
      <c r="U9349" s="170"/>
      <c r="V9349" s="170"/>
      <c r="W9349" s="170"/>
      <c r="X9349" s="174"/>
      <c r="Y9349" s="170"/>
      <c r="Z9349" s="170"/>
      <c r="AA9349" s="170"/>
      <c r="AB9349" s="170"/>
      <c r="AC9349" s="170"/>
      <c r="AD9349" s="174"/>
      <c r="AE9349" s="170"/>
      <c r="AF9349" s="170"/>
      <c r="AI9349" s="170"/>
      <c r="AJ9349" s="170"/>
      <c r="AK9349" s="170"/>
      <c r="AL9349" s="170"/>
      <c r="AM9349" s="170"/>
      <c r="AN9349" s="170"/>
    </row>
    <row r="9350" spans="1:40" ht="52.5" customHeight="1" x14ac:dyDescent="0.2">
      <c r="A9350" s="170"/>
      <c r="B9350" s="170"/>
      <c r="C9350" s="170"/>
      <c r="D9350" s="170"/>
      <c r="E9350" s="170"/>
      <c r="F9350" s="170"/>
      <c r="G9350" s="170"/>
      <c r="H9350" s="170"/>
      <c r="I9350" s="170"/>
      <c r="J9350" s="170"/>
      <c r="K9350" s="170"/>
      <c r="L9350" s="170"/>
      <c r="M9350" s="170"/>
      <c r="N9350" s="170"/>
      <c r="O9350" s="170"/>
      <c r="P9350" s="170"/>
      <c r="Q9350" s="170"/>
      <c r="R9350" s="170"/>
      <c r="S9350" s="170"/>
      <c r="T9350" s="170"/>
      <c r="U9350" s="170"/>
      <c r="V9350" s="170"/>
      <c r="W9350" s="170"/>
      <c r="X9350" s="174"/>
      <c r="Y9350" s="170"/>
      <c r="Z9350" s="170"/>
      <c r="AA9350" s="170"/>
      <c r="AB9350" s="170"/>
      <c r="AC9350" s="170"/>
      <c r="AD9350" s="174"/>
      <c r="AE9350" s="170"/>
      <c r="AF9350" s="170"/>
      <c r="AI9350" s="170"/>
      <c r="AJ9350" s="170"/>
      <c r="AK9350" s="170"/>
      <c r="AL9350" s="170"/>
      <c r="AM9350" s="170"/>
      <c r="AN9350" s="170"/>
    </row>
    <row r="9351" spans="1:40" ht="52.5" customHeight="1" x14ac:dyDescent="0.2">
      <c r="A9351" s="170"/>
      <c r="B9351" s="170"/>
      <c r="C9351" s="170"/>
      <c r="D9351" s="170"/>
      <c r="E9351" s="170"/>
      <c r="F9351" s="170"/>
      <c r="G9351" s="170"/>
      <c r="H9351" s="170"/>
      <c r="I9351" s="170"/>
      <c r="J9351" s="170"/>
      <c r="K9351" s="170"/>
      <c r="L9351" s="170"/>
      <c r="M9351" s="170"/>
      <c r="N9351" s="170"/>
      <c r="O9351" s="170"/>
      <c r="P9351" s="170"/>
      <c r="Q9351" s="170"/>
      <c r="R9351" s="170"/>
      <c r="S9351" s="170"/>
      <c r="T9351" s="170"/>
      <c r="U9351" s="170"/>
      <c r="V9351" s="170"/>
      <c r="W9351" s="170"/>
      <c r="X9351" s="174"/>
      <c r="Y9351" s="170"/>
      <c r="Z9351" s="170"/>
      <c r="AA9351" s="170"/>
      <c r="AB9351" s="170"/>
      <c r="AC9351" s="170"/>
      <c r="AD9351" s="174"/>
      <c r="AE9351" s="170"/>
      <c r="AF9351" s="170"/>
      <c r="AI9351" s="170"/>
      <c r="AJ9351" s="170"/>
      <c r="AK9351" s="170"/>
      <c r="AL9351" s="170"/>
      <c r="AM9351" s="170"/>
      <c r="AN9351" s="170"/>
    </row>
    <row r="9352" spans="1:40" ht="52.5" customHeight="1" x14ac:dyDescent="0.2">
      <c r="A9352" s="170"/>
      <c r="B9352" s="170"/>
      <c r="C9352" s="170"/>
      <c r="D9352" s="170"/>
      <c r="E9352" s="170"/>
      <c r="F9352" s="170"/>
      <c r="G9352" s="170"/>
      <c r="H9352" s="170"/>
      <c r="I9352" s="170"/>
      <c r="J9352" s="170"/>
      <c r="K9352" s="170"/>
      <c r="L9352" s="170"/>
      <c r="M9352" s="170"/>
      <c r="N9352" s="170"/>
      <c r="O9352" s="170"/>
      <c r="P9352" s="170"/>
      <c r="Q9352" s="170"/>
      <c r="R9352" s="170"/>
      <c r="S9352" s="170"/>
      <c r="T9352" s="170"/>
      <c r="U9352" s="170"/>
      <c r="V9352" s="170"/>
      <c r="W9352" s="170"/>
      <c r="X9352" s="174"/>
      <c r="Y9352" s="170"/>
      <c r="Z9352" s="170"/>
      <c r="AA9352" s="170"/>
      <c r="AB9352" s="170"/>
      <c r="AC9352" s="170"/>
      <c r="AD9352" s="174"/>
      <c r="AE9352" s="170"/>
      <c r="AF9352" s="170"/>
      <c r="AI9352" s="170"/>
      <c r="AJ9352" s="170"/>
      <c r="AK9352" s="170"/>
      <c r="AL9352" s="170"/>
      <c r="AM9352" s="170"/>
      <c r="AN9352" s="170"/>
    </row>
    <row r="9353" spans="1:40" ht="52.5" customHeight="1" x14ac:dyDescent="0.2">
      <c r="A9353" s="170"/>
      <c r="B9353" s="170"/>
      <c r="C9353" s="170"/>
      <c r="D9353" s="170"/>
      <c r="E9353" s="170"/>
      <c r="F9353" s="170"/>
      <c r="G9353" s="170"/>
      <c r="H9353" s="170"/>
      <c r="I9353" s="170"/>
      <c r="J9353" s="170"/>
      <c r="K9353" s="170"/>
      <c r="L9353" s="170"/>
      <c r="M9353" s="170"/>
      <c r="N9353" s="170"/>
      <c r="O9353" s="170"/>
      <c r="P9353" s="170"/>
      <c r="Q9353" s="170"/>
      <c r="R9353" s="170"/>
      <c r="S9353" s="170"/>
      <c r="T9353" s="170"/>
      <c r="U9353" s="170"/>
      <c r="V9353" s="170"/>
      <c r="W9353" s="170"/>
      <c r="X9353" s="174"/>
      <c r="Y9353" s="170"/>
      <c r="Z9353" s="170"/>
      <c r="AA9353" s="170"/>
      <c r="AB9353" s="170"/>
      <c r="AC9353" s="170"/>
      <c r="AD9353" s="174"/>
      <c r="AE9353" s="170"/>
      <c r="AF9353" s="170"/>
      <c r="AI9353" s="170"/>
      <c r="AJ9353" s="170"/>
      <c r="AK9353" s="170"/>
      <c r="AL9353" s="170"/>
      <c r="AM9353" s="170"/>
      <c r="AN9353" s="170"/>
    </row>
    <row r="9354" spans="1:40" ht="52.5" customHeight="1" x14ac:dyDescent="0.2">
      <c r="A9354" s="170"/>
      <c r="B9354" s="170"/>
      <c r="C9354" s="170"/>
      <c r="D9354" s="170"/>
      <c r="E9354" s="170"/>
      <c r="F9354" s="170"/>
      <c r="G9354" s="170"/>
      <c r="H9354" s="170"/>
      <c r="I9354" s="170"/>
      <c r="J9354" s="170"/>
      <c r="K9354" s="170"/>
      <c r="L9354" s="170"/>
      <c r="M9354" s="170"/>
      <c r="N9354" s="170"/>
      <c r="O9354" s="170"/>
      <c r="P9354" s="170"/>
      <c r="Q9354" s="170"/>
      <c r="R9354" s="170"/>
      <c r="S9354" s="170"/>
      <c r="T9354" s="170"/>
      <c r="U9354" s="170"/>
      <c r="V9354" s="170"/>
      <c r="W9354" s="170"/>
      <c r="X9354" s="174"/>
      <c r="Y9354" s="170"/>
      <c r="Z9354" s="170"/>
      <c r="AA9354" s="170"/>
      <c r="AB9354" s="170"/>
      <c r="AC9354" s="170"/>
      <c r="AD9354" s="174"/>
      <c r="AE9354" s="170"/>
      <c r="AF9354" s="170"/>
      <c r="AI9354" s="170"/>
      <c r="AJ9354" s="170"/>
      <c r="AK9354" s="170"/>
      <c r="AL9354" s="170"/>
      <c r="AM9354" s="170"/>
      <c r="AN9354" s="170"/>
    </row>
    <row r="9355" spans="1:40" ht="52.5" customHeight="1" x14ac:dyDescent="0.2">
      <c r="A9355" s="170"/>
      <c r="B9355" s="170"/>
      <c r="C9355" s="170"/>
      <c r="D9355" s="170"/>
      <c r="E9355" s="170"/>
      <c r="F9355" s="170"/>
      <c r="G9355" s="170"/>
      <c r="H9355" s="170"/>
      <c r="I9355" s="170"/>
      <c r="J9355" s="170"/>
      <c r="K9355" s="170"/>
      <c r="L9355" s="170"/>
      <c r="M9355" s="170"/>
      <c r="N9355" s="170"/>
      <c r="O9355" s="170"/>
      <c r="P9355" s="170"/>
      <c r="Q9355" s="170"/>
      <c r="R9355" s="170"/>
      <c r="S9355" s="170"/>
      <c r="T9355" s="170"/>
      <c r="U9355" s="170"/>
      <c r="V9355" s="170"/>
      <c r="W9355" s="170"/>
      <c r="X9355" s="174"/>
      <c r="Y9355" s="170"/>
      <c r="Z9355" s="170"/>
      <c r="AA9355" s="170"/>
      <c r="AB9355" s="170"/>
      <c r="AC9355" s="170"/>
      <c r="AD9355" s="174"/>
      <c r="AE9355" s="170"/>
      <c r="AF9355" s="170"/>
      <c r="AI9355" s="170"/>
      <c r="AJ9355" s="170"/>
      <c r="AK9355" s="170"/>
      <c r="AL9355" s="170"/>
      <c r="AM9355" s="170"/>
      <c r="AN9355" s="170"/>
    </row>
    <row r="9356" spans="1:40" ht="52.5" customHeight="1" x14ac:dyDescent="0.2">
      <c r="A9356" s="170"/>
      <c r="B9356" s="170"/>
      <c r="C9356" s="170"/>
      <c r="D9356" s="170"/>
      <c r="E9356" s="170"/>
      <c r="F9356" s="170"/>
      <c r="G9356" s="170"/>
      <c r="H9356" s="170"/>
      <c r="I9356" s="170"/>
      <c r="J9356" s="170"/>
      <c r="K9356" s="170"/>
      <c r="L9356" s="170"/>
      <c r="M9356" s="170"/>
      <c r="N9356" s="170"/>
      <c r="O9356" s="170"/>
      <c r="P9356" s="170"/>
      <c r="Q9356" s="170"/>
      <c r="R9356" s="170"/>
      <c r="S9356" s="170"/>
      <c r="T9356" s="170"/>
      <c r="U9356" s="170"/>
      <c r="V9356" s="170"/>
      <c r="W9356" s="170"/>
      <c r="X9356" s="174"/>
      <c r="Y9356" s="170"/>
      <c r="Z9356" s="170"/>
      <c r="AA9356" s="170"/>
      <c r="AB9356" s="170"/>
      <c r="AC9356" s="170"/>
      <c r="AD9356" s="174"/>
      <c r="AE9356" s="170"/>
      <c r="AF9356" s="170"/>
      <c r="AI9356" s="170"/>
      <c r="AJ9356" s="170"/>
      <c r="AK9356" s="170"/>
      <c r="AL9356" s="170"/>
      <c r="AM9356" s="170"/>
      <c r="AN9356" s="170"/>
    </row>
    <row r="9357" spans="1:40" ht="52.5" customHeight="1" x14ac:dyDescent="0.2">
      <c r="A9357" s="170"/>
      <c r="B9357" s="170"/>
      <c r="C9357" s="170"/>
      <c r="D9357" s="170"/>
      <c r="E9357" s="170"/>
      <c r="F9357" s="170"/>
      <c r="G9357" s="170"/>
      <c r="H9357" s="170"/>
      <c r="I9357" s="170"/>
      <c r="J9357" s="170"/>
      <c r="K9357" s="170"/>
      <c r="L9357" s="170"/>
      <c r="M9357" s="170"/>
      <c r="N9357" s="170"/>
      <c r="O9357" s="170"/>
      <c r="P9357" s="170"/>
      <c r="Q9357" s="170"/>
      <c r="R9357" s="170"/>
      <c r="S9357" s="170"/>
      <c r="T9357" s="170"/>
      <c r="U9357" s="170"/>
      <c r="V9357" s="170"/>
      <c r="W9357" s="170"/>
      <c r="X9357" s="174"/>
      <c r="Y9357" s="170"/>
      <c r="Z9357" s="170"/>
      <c r="AA9357" s="170"/>
      <c r="AB9357" s="170"/>
      <c r="AC9357" s="170"/>
      <c r="AD9357" s="174"/>
      <c r="AE9357" s="170"/>
      <c r="AF9357" s="170"/>
      <c r="AI9357" s="170"/>
      <c r="AJ9357" s="170"/>
      <c r="AK9357" s="170"/>
      <c r="AL9357" s="170"/>
      <c r="AM9357" s="170"/>
      <c r="AN9357" s="170"/>
    </row>
    <row r="9358" spans="1:40" ht="52.5" customHeight="1" x14ac:dyDescent="0.2">
      <c r="A9358" s="170"/>
      <c r="B9358" s="170"/>
      <c r="C9358" s="170"/>
      <c r="D9358" s="170"/>
      <c r="E9358" s="170"/>
      <c r="F9358" s="170"/>
      <c r="G9358" s="170"/>
      <c r="H9358" s="170"/>
      <c r="I9358" s="170"/>
      <c r="J9358" s="170"/>
      <c r="K9358" s="170"/>
      <c r="L9358" s="170"/>
      <c r="M9358" s="170"/>
      <c r="N9358" s="170"/>
      <c r="O9358" s="170"/>
      <c r="P9358" s="170"/>
      <c r="Q9358" s="170"/>
      <c r="R9358" s="170"/>
      <c r="S9358" s="170"/>
      <c r="T9358" s="170"/>
      <c r="U9358" s="170"/>
      <c r="V9358" s="170"/>
      <c r="W9358" s="170"/>
      <c r="X9358" s="174"/>
      <c r="Y9358" s="170"/>
      <c r="Z9358" s="170"/>
      <c r="AA9358" s="170"/>
      <c r="AB9358" s="170"/>
      <c r="AC9358" s="170"/>
      <c r="AD9358" s="174"/>
      <c r="AE9358" s="170"/>
      <c r="AF9358" s="170"/>
      <c r="AI9358" s="170"/>
      <c r="AJ9358" s="170"/>
      <c r="AK9358" s="170"/>
      <c r="AL9358" s="170"/>
      <c r="AM9358" s="170"/>
      <c r="AN9358" s="170"/>
    </row>
    <row r="9359" spans="1:40" ht="52.5" customHeight="1" x14ac:dyDescent="0.2">
      <c r="A9359" s="170"/>
      <c r="B9359" s="170"/>
      <c r="C9359" s="170"/>
      <c r="D9359" s="170"/>
      <c r="E9359" s="170"/>
      <c r="F9359" s="170"/>
      <c r="G9359" s="170"/>
      <c r="H9359" s="170"/>
      <c r="I9359" s="170"/>
      <c r="J9359" s="170"/>
      <c r="K9359" s="170"/>
      <c r="L9359" s="170"/>
      <c r="M9359" s="170"/>
      <c r="N9359" s="170"/>
      <c r="O9359" s="170"/>
      <c r="P9359" s="170"/>
      <c r="Q9359" s="170"/>
      <c r="R9359" s="170"/>
      <c r="S9359" s="170"/>
      <c r="T9359" s="170"/>
      <c r="U9359" s="170"/>
      <c r="V9359" s="170"/>
      <c r="W9359" s="170"/>
      <c r="X9359" s="174"/>
      <c r="Y9359" s="170"/>
      <c r="Z9359" s="170"/>
      <c r="AA9359" s="170"/>
      <c r="AB9359" s="170"/>
      <c r="AC9359" s="170"/>
      <c r="AD9359" s="174"/>
      <c r="AE9359" s="170"/>
      <c r="AF9359" s="170"/>
      <c r="AI9359" s="170"/>
      <c r="AJ9359" s="170"/>
      <c r="AK9359" s="170"/>
      <c r="AL9359" s="170"/>
      <c r="AM9359" s="170"/>
      <c r="AN9359" s="170"/>
    </row>
    <row r="9360" spans="1:40" ht="52.5" customHeight="1" x14ac:dyDescent="0.2">
      <c r="A9360" s="170"/>
      <c r="B9360" s="170"/>
      <c r="C9360" s="170"/>
      <c r="D9360" s="170"/>
      <c r="E9360" s="170"/>
      <c r="F9360" s="170"/>
      <c r="G9360" s="170"/>
      <c r="H9360" s="170"/>
      <c r="I9360" s="170"/>
      <c r="J9360" s="170"/>
      <c r="K9360" s="170"/>
      <c r="L9360" s="170"/>
      <c r="M9360" s="170"/>
      <c r="N9360" s="170"/>
      <c r="O9360" s="170"/>
      <c r="P9360" s="170"/>
      <c r="Q9360" s="170"/>
      <c r="R9360" s="170"/>
      <c r="S9360" s="170"/>
      <c r="T9360" s="170"/>
      <c r="U9360" s="170"/>
      <c r="V9360" s="170"/>
      <c r="W9360" s="170"/>
      <c r="X9360" s="174"/>
      <c r="Y9360" s="170"/>
      <c r="Z9360" s="170"/>
      <c r="AA9360" s="170"/>
      <c r="AB9360" s="170"/>
      <c r="AC9360" s="170"/>
      <c r="AD9360" s="174"/>
      <c r="AE9360" s="170"/>
      <c r="AF9360" s="170"/>
      <c r="AI9360" s="170"/>
      <c r="AJ9360" s="170"/>
      <c r="AK9360" s="170"/>
      <c r="AL9360" s="170"/>
      <c r="AM9360" s="170"/>
      <c r="AN9360" s="170"/>
    </row>
    <row r="9361" spans="1:40" ht="52.5" customHeight="1" x14ac:dyDescent="0.2">
      <c r="A9361" s="170"/>
      <c r="B9361" s="170"/>
      <c r="C9361" s="170"/>
      <c r="D9361" s="170"/>
      <c r="E9361" s="170"/>
      <c r="F9361" s="170"/>
      <c r="G9361" s="170"/>
      <c r="H9361" s="170"/>
      <c r="I9361" s="170"/>
      <c r="J9361" s="170"/>
      <c r="K9361" s="170"/>
      <c r="L9361" s="170"/>
      <c r="M9361" s="170"/>
      <c r="N9361" s="170"/>
      <c r="O9361" s="170"/>
      <c r="P9361" s="170"/>
      <c r="Q9361" s="170"/>
      <c r="R9361" s="170"/>
      <c r="S9361" s="170"/>
      <c r="T9361" s="170"/>
      <c r="U9361" s="170"/>
      <c r="V9361" s="170"/>
      <c r="W9361" s="170"/>
      <c r="X9361" s="174"/>
      <c r="Y9361" s="170"/>
      <c r="Z9361" s="170"/>
      <c r="AA9361" s="170"/>
      <c r="AB9361" s="170"/>
      <c r="AC9361" s="170"/>
      <c r="AD9361" s="174"/>
      <c r="AE9361" s="170"/>
      <c r="AF9361" s="170"/>
      <c r="AI9361" s="170"/>
      <c r="AJ9361" s="170"/>
      <c r="AK9361" s="170"/>
      <c r="AL9361" s="170"/>
      <c r="AM9361" s="170"/>
      <c r="AN9361" s="170"/>
    </row>
    <row r="9362" spans="1:40" ht="52.5" customHeight="1" x14ac:dyDescent="0.2">
      <c r="A9362" s="170"/>
      <c r="B9362" s="170"/>
      <c r="C9362" s="170"/>
      <c r="D9362" s="170"/>
      <c r="E9362" s="170"/>
      <c r="F9362" s="170"/>
      <c r="G9362" s="170"/>
      <c r="H9362" s="170"/>
      <c r="I9362" s="170"/>
      <c r="J9362" s="170"/>
      <c r="K9362" s="170"/>
      <c r="L9362" s="170"/>
      <c r="M9362" s="170"/>
      <c r="N9362" s="170"/>
      <c r="O9362" s="170"/>
      <c r="P9362" s="170"/>
      <c r="Q9362" s="170"/>
      <c r="R9362" s="170"/>
      <c r="S9362" s="170"/>
      <c r="T9362" s="170"/>
      <c r="U9362" s="170"/>
      <c r="V9362" s="170"/>
      <c r="W9362" s="170"/>
      <c r="X9362" s="174"/>
      <c r="Y9362" s="170"/>
      <c r="Z9362" s="170"/>
      <c r="AA9362" s="170"/>
      <c r="AB9362" s="170"/>
      <c r="AC9362" s="170"/>
      <c r="AD9362" s="174"/>
      <c r="AE9362" s="170"/>
      <c r="AF9362" s="170"/>
      <c r="AI9362" s="170"/>
      <c r="AJ9362" s="170"/>
      <c r="AK9362" s="170"/>
      <c r="AL9362" s="170"/>
      <c r="AM9362" s="170"/>
      <c r="AN9362" s="170"/>
    </row>
    <row r="9363" spans="1:40" ht="52.5" customHeight="1" x14ac:dyDescent="0.2">
      <c r="A9363" s="170"/>
      <c r="B9363" s="170"/>
      <c r="C9363" s="170"/>
      <c r="D9363" s="170"/>
      <c r="E9363" s="170"/>
      <c r="F9363" s="170"/>
      <c r="G9363" s="170"/>
      <c r="H9363" s="170"/>
      <c r="I9363" s="170"/>
      <c r="J9363" s="170"/>
      <c r="K9363" s="170"/>
      <c r="L9363" s="170"/>
      <c r="M9363" s="170"/>
      <c r="N9363" s="170"/>
      <c r="O9363" s="170"/>
      <c r="P9363" s="170"/>
      <c r="Q9363" s="170"/>
      <c r="R9363" s="170"/>
      <c r="S9363" s="170"/>
      <c r="T9363" s="170"/>
      <c r="U9363" s="170"/>
      <c r="V9363" s="170"/>
      <c r="W9363" s="170"/>
      <c r="X9363" s="174"/>
      <c r="Y9363" s="170"/>
      <c r="Z9363" s="170"/>
      <c r="AA9363" s="170"/>
      <c r="AB9363" s="170"/>
      <c r="AC9363" s="170"/>
      <c r="AD9363" s="174"/>
      <c r="AE9363" s="170"/>
      <c r="AF9363" s="170"/>
      <c r="AI9363" s="170"/>
      <c r="AJ9363" s="170"/>
      <c r="AK9363" s="170"/>
      <c r="AL9363" s="170"/>
      <c r="AM9363" s="170"/>
      <c r="AN9363" s="170"/>
    </row>
    <row r="9364" spans="1:40" ht="52.5" customHeight="1" x14ac:dyDescent="0.2">
      <c r="A9364" s="170"/>
      <c r="B9364" s="170"/>
      <c r="C9364" s="170"/>
      <c r="D9364" s="170"/>
      <c r="E9364" s="170"/>
      <c r="F9364" s="170"/>
      <c r="G9364" s="170"/>
      <c r="H9364" s="170"/>
      <c r="I9364" s="170"/>
      <c r="J9364" s="170"/>
      <c r="K9364" s="170"/>
      <c r="L9364" s="170"/>
      <c r="M9364" s="170"/>
      <c r="N9364" s="170"/>
      <c r="O9364" s="170"/>
      <c r="P9364" s="170"/>
      <c r="Q9364" s="170"/>
      <c r="R9364" s="170"/>
      <c r="S9364" s="170"/>
      <c r="T9364" s="170"/>
      <c r="U9364" s="170"/>
      <c r="V9364" s="170"/>
      <c r="W9364" s="170"/>
      <c r="X9364" s="174"/>
      <c r="Y9364" s="170"/>
      <c r="Z9364" s="170"/>
      <c r="AA9364" s="170"/>
      <c r="AB9364" s="170"/>
      <c r="AC9364" s="170"/>
      <c r="AD9364" s="174"/>
      <c r="AE9364" s="170"/>
      <c r="AF9364" s="170"/>
      <c r="AI9364" s="170"/>
      <c r="AJ9364" s="170"/>
      <c r="AK9364" s="170"/>
      <c r="AL9364" s="170"/>
      <c r="AM9364" s="170"/>
      <c r="AN9364" s="170"/>
    </row>
    <row r="9365" spans="1:40" ht="52.5" customHeight="1" x14ac:dyDescent="0.2">
      <c r="A9365" s="170"/>
      <c r="B9365" s="170"/>
      <c r="C9365" s="170"/>
      <c r="D9365" s="170"/>
      <c r="E9365" s="170"/>
      <c r="F9365" s="170"/>
      <c r="G9365" s="170"/>
      <c r="H9365" s="170"/>
      <c r="I9365" s="170"/>
      <c r="J9365" s="170"/>
      <c r="K9365" s="170"/>
      <c r="L9365" s="170"/>
      <c r="M9365" s="170"/>
      <c r="N9365" s="170"/>
      <c r="O9365" s="170"/>
      <c r="P9365" s="170"/>
      <c r="Q9365" s="170"/>
      <c r="R9365" s="170"/>
      <c r="S9365" s="170"/>
      <c r="T9365" s="170"/>
      <c r="U9365" s="170"/>
      <c r="V9365" s="170"/>
      <c r="W9365" s="170"/>
      <c r="X9365" s="174"/>
      <c r="Y9365" s="170"/>
      <c r="Z9365" s="170"/>
      <c r="AA9365" s="170"/>
      <c r="AB9365" s="170"/>
      <c r="AC9365" s="170"/>
      <c r="AD9365" s="174"/>
      <c r="AE9365" s="170"/>
      <c r="AF9365" s="170"/>
      <c r="AI9365" s="170"/>
      <c r="AJ9365" s="170"/>
      <c r="AK9365" s="170"/>
      <c r="AL9365" s="170"/>
      <c r="AM9365" s="170"/>
      <c r="AN9365" s="170"/>
    </row>
    <row r="9366" spans="1:40" ht="52.5" customHeight="1" x14ac:dyDescent="0.2">
      <c r="A9366" s="170"/>
      <c r="B9366" s="170"/>
      <c r="C9366" s="170"/>
      <c r="D9366" s="170"/>
      <c r="E9366" s="170"/>
      <c r="F9366" s="170"/>
      <c r="G9366" s="170"/>
      <c r="H9366" s="170"/>
      <c r="I9366" s="170"/>
      <c r="J9366" s="170"/>
      <c r="K9366" s="170"/>
      <c r="L9366" s="170"/>
      <c r="M9366" s="170"/>
      <c r="N9366" s="170"/>
      <c r="O9366" s="170"/>
      <c r="P9366" s="170"/>
      <c r="Q9366" s="170"/>
      <c r="R9366" s="170"/>
      <c r="S9366" s="170"/>
      <c r="T9366" s="170"/>
      <c r="U9366" s="170"/>
      <c r="V9366" s="170"/>
      <c r="W9366" s="170"/>
      <c r="X9366" s="174"/>
      <c r="Y9366" s="170"/>
      <c r="Z9366" s="170"/>
      <c r="AA9366" s="170"/>
      <c r="AB9366" s="170"/>
      <c r="AC9366" s="170"/>
      <c r="AD9366" s="174"/>
      <c r="AE9366" s="170"/>
      <c r="AF9366" s="170"/>
      <c r="AI9366" s="170"/>
      <c r="AJ9366" s="170"/>
      <c r="AK9366" s="170"/>
      <c r="AL9366" s="170"/>
      <c r="AM9366" s="170"/>
      <c r="AN9366" s="170"/>
    </row>
    <row r="9367" spans="1:40" ht="52.5" customHeight="1" x14ac:dyDescent="0.2">
      <c r="A9367" s="170"/>
      <c r="B9367" s="170"/>
      <c r="C9367" s="170"/>
      <c r="D9367" s="170"/>
      <c r="E9367" s="170"/>
      <c r="F9367" s="170"/>
      <c r="G9367" s="170"/>
      <c r="H9367" s="170"/>
      <c r="I9367" s="170"/>
      <c r="J9367" s="170"/>
      <c r="K9367" s="170"/>
      <c r="L9367" s="170"/>
      <c r="M9367" s="170"/>
      <c r="N9367" s="170"/>
      <c r="O9367" s="170"/>
      <c r="P9367" s="170"/>
      <c r="Q9367" s="170"/>
      <c r="R9367" s="170"/>
      <c r="S9367" s="170"/>
      <c r="T9367" s="170"/>
      <c r="U9367" s="170"/>
      <c r="V9367" s="170"/>
      <c r="W9367" s="170"/>
      <c r="X9367" s="174"/>
      <c r="Y9367" s="170"/>
      <c r="Z9367" s="170"/>
      <c r="AA9367" s="170"/>
      <c r="AB9367" s="170"/>
      <c r="AC9367" s="170"/>
      <c r="AD9367" s="174"/>
      <c r="AE9367" s="170"/>
      <c r="AF9367" s="170"/>
      <c r="AI9367" s="170"/>
      <c r="AJ9367" s="170"/>
      <c r="AK9367" s="170"/>
      <c r="AL9367" s="170"/>
      <c r="AM9367" s="170"/>
      <c r="AN9367" s="170"/>
    </row>
    <row r="9368" spans="1:40" ht="52.5" customHeight="1" x14ac:dyDescent="0.2">
      <c r="A9368" s="170"/>
      <c r="B9368" s="170"/>
      <c r="C9368" s="170"/>
      <c r="D9368" s="170"/>
      <c r="E9368" s="170"/>
      <c r="F9368" s="170"/>
      <c r="G9368" s="170"/>
      <c r="H9368" s="170"/>
      <c r="I9368" s="170"/>
      <c r="J9368" s="170"/>
      <c r="K9368" s="170"/>
      <c r="L9368" s="170"/>
      <c r="M9368" s="170"/>
      <c r="N9368" s="170"/>
      <c r="O9368" s="170"/>
      <c r="P9368" s="170"/>
      <c r="Q9368" s="170"/>
      <c r="R9368" s="170"/>
      <c r="S9368" s="170"/>
      <c r="T9368" s="170"/>
      <c r="U9368" s="170"/>
      <c r="V9368" s="170"/>
      <c r="W9368" s="170"/>
      <c r="X9368" s="174"/>
      <c r="Y9368" s="170"/>
      <c r="Z9368" s="170"/>
      <c r="AA9368" s="170"/>
      <c r="AB9368" s="170"/>
      <c r="AC9368" s="170"/>
      <c r="AD9368" s="174"/>
      <c r="AE9368" s="170"/>
      <c r="AF9368" s="170"/>
      <c r="AI9368" s="170"/>
      <c r="AJ9368" s="170"/>
      <c r="AK9368" s="170"/>
      <c r="AL9368" s="170"/>
      <c r="AM9368" s="170"/>
      <c r="AN9368" s="170"/>
    </row>
    <row r="9369" spans="1:40" ht="52.5" customHeight="1" x14ac:dyDescent="0.2">
      <c r="A9369" s="170"/>
      <c r="B9369" s="170"/>
      <c r="C9369" s="170"/>
      <c r="D9369" s="170"/>
      <c r="E9369" s="170"/>
      <c r="F9369" s="170"/>
      <c r="G9369" s="170"/>
      <c r="H9369" s="170"/>
      <c r="I9369" s="170"/>
      <c r="J9369" s="170"/>
      <c r="K9369" s="170"/>
      <c r="L9369" s="170"/>
      <c r="M9369" s="170"/>
      <c r="N9369" s="170"/>
      <c r="O9369" s="170"/>
      <c r="P9369" s="170"/>
      <c r="Q9369" s="170"/>
      <c r="R9369" s="170"/>
      <c r="S9369" s="170"/>
      <c r="T9369" s="170"/>
      <c r="U9369" s="170"/>
      <c r="V9369" s="170"/>
      <c r="W9369" s="170"/>
      <c r="X9369" s="174"/>
      <c r="Y9369" s="170"/>
      <c r="Z9369" s="170"/>
      <c r="AA9369" s="170"/>
      <c r="AB9369" s="170"/>
      <c r="AC9369" s="170"/>
      <c r="AD9369" s="174"/>
      <c r="AE9369" s="170"/>
      <c r="AF9369" s="170"/>
      <c r="AI9369" s="170"/>
      <c r="AJ9369" s="170"/>
      <c r="AK9369" s="170"/>
      <c r="AL9369" s="170"/>
      <c r="AM9369" s="170"/>
      <c r="AN9369" s="170"/>
    </row>
    <row r="9370" spans="1:40" ht="52.5" customHeight="1" x14ac:dyDescent="0.2">
      <c r="A9370" s="170"/>
      <c r="B9370" s="170"/>
      <c r="C9370" s="170"/>
      <c r="D9370" s="170"/>
      <c r="E9370" s="170"/>
      <c r="F9370" s="170"/>
      <c r="G9370" s="170"/>
      <c r="H9370" s="170"/>
      <c r="I9370" s="170"/>
      <c r="J9370" s="170"/>
      <c r="K9370" s="170"/>
      <c r="L9370" s="170"/>
      <c r="M9370" s="170"/>
      <c r="N9370" s="170"/>
      <c r="O9370" s="170"/>
      <c r="P9370" s="170"/>
      <c r="Q9370" s="170"/>
      <c r="R9370" s="170"/>
      <c r="S9370" s="170"/>
      <c r="T9370" s="170"/>
      <c r="U9370" s="170"/>
      <c r="V9370" s="170"/>
      <c r="W9370" s="170"/>
      <c r="X9370" s="174"/>
      <c r="Y9370" s="170"/>
      <c r="Z9370" s="170"/>
      <c r="AA9370" s="170"/>
      <c r="AB9370" s="170"/>
      <c r="AC9370" s="170"/>
      <c r="AD9370" s="174"/>
      <c r="AE9370" s="170"/>
      <c r="AF9370" s="170"/>
      <c r="AI9370" s="170"/>
      <c r="AJ9370" s="170"/>
      <c r="AK9370" s="170"/>
      <c r="AL9370" s="170"/>
      <c r="AM9370" s="170"/>
      <c r="AN9370" s="170"/>
    </row>
    <row r="9371" spans="1:40" ht="52.5" customHeight="1" x14ac:dyDescent="0.2">
      <c r="A9371" s="170"/>
      <c r="B9371" s="170"/>
      <c r="C9371" s="170"/>
      <c r="D9371" s="170"/>
      <c r="E9371" s="170"/>
      <c r="F9371" s="170"/>
      <c r="G9371" s="170"/>
      <c r="H9371" s="170"/>
      <c r="I9371" s="170"/>
      <c r="J9371" s="170"/>
      <c r="K9371" s="170"/>
      <c r="L9371" s="170"/>
      <c r="M9371" s="170"/>
      <c r="N9371" s="170"/>
      <c r="O9371" s="170"/>
      <c r="P9371" s="170"/>
      <c r="Q9371" s="170"/>
      <c r="R9371" s="170"/>
      <c r="S9371" s="170"/>
      <c r="T9371" s="170"/>
      <c r="U9371" s="170"/>
      <c r="V9371" s="170"/>
      <c r="W9371" s="170"/>
      <c r="X9371" s="174"/>
      <c r="Y9371" s="170"/>
      <c r="Z9371" s="170"/>
      <c r="AA9371" s="170"/>
      <c r="AB9371" s="170"/>
      <c r="AC9371" s="170"/>
      <c r="AD9371" s="174"/>
      <c r="AE9371" s="170"/>
      <c r="AF9371" s="170"/>
      <c r="AI9371" s="170"/>
      <c r="AJ9371" s="170"/>
      <c r="AK9371" s="170"/>
      <c r="AL9371" s="170"/>
      <c r="AM9371" s="170"/>
      <c r="AN9371" s="170"/>
    </row>
    <row r="9372" spans="1:40" ht="52.5" customHeight="1" x14ac:dyDescent="0.2">
      <c r="A9372" s="170"/>
      <c r="B9372" s="170"/>
      <c r="C9372" s="170"/>
      <c r="D9372" s="170"/>
      <c r="E9372" s="170"/>
      <c r="F9372" s="170"/>
      <c r="G9372" s="170"/>
      <c r="H9372" s="170"/>
      <c r="I9372" s="170"/>
      <c r="J9372" s="170"/>
      <c r="K9372" s="170"/>
      <c r="L9372" s="170"/>
      <c r="M9372" s="170"/>
      <c r="N9372" s="170"/>
      <c r="O9372" s="170"/>
      <c r="P9372" s="170"/>
      <c r="Q9372" s="170"/>
      <c r="R9372" s="170"/>
      <c r="S9372" s="170"/>
      <c r="T9372" s="170"/>
      <c r="U9372" s="170"/>
      <c r="V9372" s="170"/>
      <c r="W9372" s="170"/>
      <c r="X9372" s="174"/>
      <c r="Y9372" s="170"/>
      <c r="Z9372" s="170"/>
      <c r="AA9372" s="170"/>
      <c r="AB9372" s="170"/>
      <c r="AC9372" s="170"/>
      <c r="AD9372" s="174"/>
      <c r="AE9372" s="170"/>
      <c r="AF9372" s="170"/>
      <c r="AI9372" s="170"/>
      <c r="AJ9372" s="170"/>
      <c r="AK9372" s="170"/>
      <c r="AL9372" s="170"/>
      <c r="AM9372" s="170"/>
      <c r="AN9372" s="170"/>
    </row>
    <row r="9373" spans="1:40" ht="52.5" customHeight="1" x14ac:dyDescent="0.2">
      <c r="A9373" s="170"/>
      <c r="B9373" s="170"/>
      <c r="C9373" s="170"/>
      <c r="D9373" s="170"/>
      <c r="E9373" s="170"/>
      <c r="F9373" s="170"/>
      <c r="G9373" s="170"/>
      <c r="H9373" s="170"/>
      <c r="I9373" s="170"/>
      <c r="J9373" s="170"/>
      <c r="K9373" s="170"/>
      <c r="L9373" s="170"/>
      <c r="M9373" s="170"/>
      <c r="N9373" s="170"/>
      <c r="O9373" s="170"/>
      <c r="P9373" s="170"/>
      <c r="Q9373" s="170"/>
      <c r="R9373" s="170"/>
      <c r="S9373" s="170"/>
      <c r="T9373" s="170"/>
      <c r="U9373" s="170"/>
      <c r="V9373" s="170"/>
      <c r="W9373" s="170"/>
      <c r="X9373" s="174"/>
      <c r="Y9373" s="170"/>
      <c r="Z9373" s="170"/>
      <c r="AA9373" s="170"/>
      <c r="AB9373" s="170"/>
      <c r="AC9373" s="170"/>
      <c r="AD9373" s="174"/>
      <c r="AE9373" s="170"/>
      <c r="AF9373" s="170"/>
      <c r="AI9373" s="170"/>
      <c r="AJ9373" s="170"/>
      <c r="AK9373" s="170"/>
      <c r="AL9373" s="170"/>
      <c r="AM9373" s="170"/>
      <c r="AN9373" s="170"/>
    </row>
    <row r="9374" spans="1:40" ht="52.5" customHeight="1" x14ac:dyDescent="0.2">
      <c r="A9374" s="170"/>
      <c r="B9374" s="170"/>
      <c r="C9374" s="170"/>
      <c r="D9374" s="170"/>
      <c r="E9374" s="170"/>
      <c r="F9374" s="170"/>
      <c r="G9374" s="170"/>
      <c r="H9374" s="170"/>
      <c r="I9374" s="170"/>
      <c r="J9374" s="170"/>
      <c r="K9374" s="170"/>
      <c r="L9374" s="170"/>
      <c r="M9374" s="170"/>
      <c r="N9374" s="170"/>
      <c r="O9374" s="170"/>
      <c r="P9374" s="170"/>
      <c r="Q9374" s="170"/>
      <c r="R9374" s="170"/>
      <c r="S9374" s="170"/>
      <c r="T9374" s="170"/>
      <c r="U9374" s="170"/>
      <c r="V9374" s="170"/>
      <c r="W9374" s="170"/>
      <c r="X9374" s="174"/>
      <c r="Y9374" s="170"/>
      <c r="Z9374" s="170"/>
      <c r="AA9374" s="170"/>
      <c r="AB9374" s="170"/>
      <c r="AC9374" s="170"/>
      <c r="AD9374" s="174"/>
      <c r="AE9374" s="170"/>
      <c r="AF9374" s="170"/>
      <c r="AI9374" s="170"/>
      <c r="AJ9374" s="170"/>
      <c r="AK9374" s="170"/>
      <c r="AL9374" s="170"/>
      <c r="AM9374" s="170"/>
      <c r="AN9374" s="170"/>
    </row>
    <row r="9375" spans="1:40" ht="52.5" customHeight="1" x14ac:dyDescent="0.2">
      <c r="A9375" s="170"/>
      <c r="B9375" s="170"/>
      <c r="C9375" s="170"/>
      <c r="D9375" s="170"/>
      <c r="E9375" s="170"/>
      <c r="F9375" s="170"/>
      <c r="G9375" s="170"/>
      <c r="H9375" s="170"/>
      <c r="I9375" s="170"/>
      <c r="J9375" s="170"/>
      <c r="K9375" s="170"/>
      <c r="L9375" s="170"/>
      <c r="M9375" s="170"/>
      <c r="N9375" s="170"/>
      <c r="O9375" s="170"/>
      <c r="P9375" s="170"/>
      <c r="Q9375" s="170"/>
      <c r="R9375" s="170"/>
      <c r="S9375" s="170"/>
      <c r="T9375" s="170"/>
      <c r="U9375" s="170"/>
      <c r="V9375" s="170"/>
      <c r="W9375" s="170"/>
      <c r="X9375" s="174"/>
      <c r="Y9375" s="170"/>
      <c r="Z9375" s="170"/>
      <c r="AA9375" s="170"/>
      <c r="AB9375" s="170"/>
      <c r="AC9375" s="170"/>
      <c r="AD9375" s="174"/>
      <c r="AE9375" s="170"/>
      <c r="AF9375" s="170"/>
      <c r="AI9375" s="170"/>
      <c r="AJ9375" s="170"/>
      <c r="AK9375" s="170"/>
      <c r="AL9375" s="170"/>
      <c r="AM9375" s="170"/>
      <c r="AN9375" s="170"/>
    </row>
    <row r="9376" spans="1:40" ht="52.5" customHeight="1" x14ac:dyDescent="0.2">
      <c r="A9376" s="170"/>
      <c r="B9376" s="170"/>
      <c r="C9376" s="170"/>
      <c r="D9376" s="170"/>
      <c r="E9376" s="170"/>
      <c r="F9376" s="170"/>
      <c r="G9376" s="170"/>
      <c r="H9376" s="170"/>
      <c r="I9376" s="170"/>
      <c r="J9376" s="170"/>
      <c r="K9376" s="170"/>
      <c r="L9376" s="170"/>
      <c r="M9376" s="170"/>
      <c r="N9376" s="170"/>
      <c r="O9376" s="170"/>
      <c r="P9376" s="170"/>
      <c r="Q9376" s="170"/>
      <c r="R9376" s="170"/>
      <c r="S9376" s="170"/>
      <c r="T9376" s="170"/>
      <c r="U9376" s="170"/>
      <c r="V9376" s="170"/>
      <c r="W9376" s="170"/>
      <c r="X9376" s="174"/>
      <c r="Y9376" s="170"/>
      <c r="Z9376" s="170"/>
      <c r="AA9376" s="170"/>
      <c r="AB9376" s="170"/>
      <c r="AC9376" s="170"/>
      <c r="AD9376" s="174"/>
      <c r="AE9376" s="170"/>
      <c r="AF9376" s="170"/>
      <c r="AI9376" s="170"/>
      <c r="AJ9376" s="170"/>
      <c r="AK9376" s="170"/>
      <c r="AL9376" s="170"/>
      <c r="AM9376" s="170"/>
      <c r="AN9376" s="170"/>
    </row>
    <row r="9377" spans="1:40" ht="52.5" customHeight="1" x14ac:dyDescent="0.2">
      <c r="A9377" s="170"/>
      <c r="B9377" s="170"/>
      <c r="C9377" s="170"/>
      <c r="D9377" s="170"/>
      <c r="E9377" s="170"/>
      <c r="F9377" s="170"/>
      <c r="G9377" s="170"/>
      <c r="H9377" s="170"/>
      <c r="I9377" s="170"/>
      <c r="J9377" s="170"/>
      <c r="K9377" s="170"/>
      <c r="L9377" s="170"/>
      <c r="M9377" s="170"/>
      <c r="N9377" s="170"/>
      <c r="O9377" s="170"/>
      <c r="P9377" s="170"/>
      <c r="Q9377" s="170"/>
      <c r="R9377" s="170"/>
      <c r="S9377" s="170"/>
      <c r="T9377" s="170"/>
      <c r="U9377" s="170"/>
      <c r="V9377" s="170"/>
      <c r="W9377" s="170"/>
      <c r="X9377" s="174"/>
      <c r="Y9377" s="170"/>
      <c r="Z9377" s="170"/>
      <c r="AA9377" s="170"/>
      <c r="AB9377" s="170"/>
      <c r="AC9377" s="170"/>
      <c r="AD9377" s="174"/>
      <c r="AE9377" s="170"/>
      <c r="AF9377" s="170"/>
      <c r="AI9377" s="170"/>
      <c r="AJ9377" s="170"/>
      <c r="AK9377" s="170"/>
      <c r="AL9377" s="170"/>
      <c r="AM9377" s="170"/>
      <c r="AN9377" s="170"/>
    </row>
    <row r="9378" spans="1:40" ht="52.5" customHeight="1" x14ac:dyDescent="0.2">
      <c r="A9378" s="170"/>
      <c r="B9378" s="170"/>
      <c r="C9378" s="170"/>
      <c r="D9378" s="170"/>
      <c r="E9378" s="170"/>
      <c r="F9378" s="170"/>
      <c r="G9378" s="170"/>
      <c r="H9378" s="170"/>
      <c r="I9378" s="170"/>
      <c r="J9378" s="170"/>
      <c r="K9378" s="170"/>
      <c r="L9378" s="170"/>
      <c r="M9378" s="170"/>
      <c r="N9378" s="170"/>
      <c r="O9378" s="170"/>
      <c r="P9378" s="170"/>
      <c r="Q9378" s="170"/>
      <c r="R9378" s="170"/>
      <c r="S9378" s="170"/>
      <c r="T9378" s="170"/>
      <c r="U9378" s="170"/>
      <c r="V9378" s="170"/>
      <c r="W9378" s="170"/>
      <c r="X9378" s="174"/>
      <c r="Y9378" s="170"/>
      <c r="Z9378" s="170"/>
      <c r="AA9378" s="170"/>
      <c r="AB9378" s="170"/>
      <c r="AC9378" s="170"/>
      <c r="AD9378" s="174"/>
      <c r="AE9378" s="170"/>
      <c r="AF9378" s="170"/>
      <c r="AI9378" s="170"/>
      <c r="AJ9378" s="170"/>
      <c r="AK9378" s="170"/>
      <c r="AL9378" s="170"/>
      <c r="AM9378" s="170"/>
      <c r="AN9378" s="170"/>
    </row>
    <row r="9379" spans="1:40" ht="52.5" customHeight="1" x14ac:dyDescent="0.2">
      <c r="A9379" s="170"/>
      <c r="B9379" s="170"/>
      <c r="C9379" s="170"/>
      <c r="D9379" s="170"/>
      <c r="E9379" s="170"/>
      <c r="F9379" s="170"/>
      <c r="G9379" s="170"/>
      <c r="H9379" s="170"/>
      <c r="I9379" s="170"/>
      <c r="J9379" s="170"/>
      <c r="K9379" s="170"/>
      <c r="L9379" s="170"/>
      <c r="M9379" s="170"/>
      <c r="N9379" s="170"/>
      <c r="O9379" s="170"/>
      <c r="P9379" s="170"/>
      <c r="Q9379" s="170"/>
      <c r="R9379" s="170"/>
      <c r="S9379" s="170"/>
      <c r="T9379" s="170"/>
      <c r="U9379" s="170"/>
      <c r="V9379" s="170"/>
      <c r="W9379" s="170"/>
      <c r="X9379" s="174"/>
      <c r="Y9379" s="170"/>
      <c r="Z9379" s="170"/>
      <c r="AA9379" s="170"/>
      <c r="AB9379" s="170"/>
      <c r="AC9379" s="170"/>
      <c r="AD9379" s="174"/>
      <c r="AE9379" s="170"/>
      <c r="AF9379" s="170"/>
      <c r="AI9379" s="170"/>
      <c r="AJ9379" s="170"/>
      <c r="AK9379" s="170"/>
      <c r="AL9379" s="170"/>
      <c r="AM9379" s="170"/>
      <c r="AN9379" s="170"/>
    </row>
    <row r="9380" spans="1:40" ht="52.5" customHeight="1" x14ac:dyDescent="0.2">
      <c r="A9380" s="170"/>
      <c r="B9380" s="170"/>
      <c r="C9380" s="170"/>
      <c r="D9380" s="170"/>
      <c r="E9380" s="170"/>
      <c r="F9380" s="170"/>
      <c r="G9380" s="170"/>
      <c r="H9380" s="170"/>
      <c r="I9380" s="170"/>
      <c r="J9380" s="170"/>
      <c r="K9380" s="170"/>
      <c r="L9380" s="170"/>
      <c r="M9380" s="170"/>
      <c r="N9380" s="170"/>
      <c r="O9380" s="170"/>
      <c r="P9380" s="170"/>
      <c r="Q9380" s="170"/>
      <c r="R9380" s="170"/>
      <c r="S9380" s="170"/>
      <c r="T9380" s="170"/>
      <c r="U9380" s="170"/>
      <c r="V9380" s="170"/>
      <c r="W9380" s="170"/>
      <c r="X9380" s="174"/>
      <c r="Y9380" s="170"/>
      <c r="Z9380" s="170"/>
      <c r="AA9380" s="170"/>
      <c r="AB9380" s="170"/>
      <c r="AC9380" s="170"/>
      <c r="AD9380" s="174"/>
      <c r="AE9380" s="170"/>
      <c r="AF9380" s="170"/>
      <c r="AI9380" s="170"/>
      <c r="AJ9380" s="170"/>
      <c r="AK9380" s="170"/>
      <c r="AL9380" s="170"/>
      <c r="AM9380" s="170"/>
      <c r="AN9380" s="170"/>
    </row>
    <row r="9381" spans="1:40" ht="52.5" customHeight="1" x14ac:dyDescent="0.2">
      <c r="A9381" s="170"/>
      <c r="B9381" s="170"/>
      <c r="C9381" s="170"/>
      <c r="D9381" s="170"/>
      <c r="E9381" s="170"/>
      <c r="F9381" s="170"/>
      <c r="G9381" s="170"/>
      <c r="H9381" s="170"/>
      <c r="I9381" s="170"/>
      <c r="J9381" s="170"/>
      <c r="K9381" s="170"/>
      <c r="L9381" s="170"/>
      <c r="M9381" s="170"/>
      <c r="N9381" s="170"/>
      <c r="O9381" s="170"/>
      <c r="P9381" s="170"/>
      <c r="Q9381" s="170"/>
      <c r="R9381" s="170"/>
      <c r="S9381" s="170"/>
      <c r="T9381" s="170"/>
      <c r="U9381" s="170"/>
      <c r="V9381" s="170"/>
      <c r="W9381" s="170"/>
      <c r="X9381" s="174"/>
      <c r="Y9381" s="170"/>
      <c r="Z9381" s="170"/>
      <c r="AA9381" s="170"/>
      <c r="AB9381" s="170"/>
      <c r="AC9381" s="170"/>
      <c r="AD9381" s="174"/>
      <c r="AE9381" s="170"/>
      <c r="AF9381" s="170"/>
      <c r="AI9381" s="170"/>
      <c r="AJ9381" s="170"/>
      <c r="AK9381" s="170"/>
      <c r="AL9381" s="170"/>
      <c r="AM9381" s="170"/>
      <c r="AN9381" s="170"/>
    </row>
    <row r="9382" spans="1:40" ht="52.5" customHeight="1" x14ac:dyDescent="0.2">
      <c r="A9382" s="170"/>
      <c r="B9382" s="170"/>
      <c r="C9382" s="170"/>
      <c r="D9382" s="170"/>
      <c r="E9382" s="170"/>
      <c r="F9382" s="170"/>
      <c r="G9382" s="170"/>
      <c r="H9382" s="170"/>
      <c r="I9382" s="170"/>
      <c r="J9382" s="170"/>
      <c r="K9382" s="170"/>
      <c r="L9382" s="170"/>
      <c r="M9382" s="170"/>
      <c r="N9382" s="170"/>
      <c r="O9382" s="170"/>
      <c r="P9382" s="170"/>
      <c r="Q9382" s="170"/>
      <c r="R9382" s="170"/>
      <c r="S9382" s="170"/>
      <c r="T9382" s="170"/>
      <c r="U9382" s="170"/>
      <c r="V9382" s="170"/>
      <c r="W9382" s="170"/>
      <c r="X9382" s="174"/>
      <c r="Y9382" s="170"/>
      <c r="Z9382" s="170"/>
      <c r="AA9382" s="170"/>
      <c r="AB9382" s="170"/>
      <c r="AC9382" s="170"/>
      <c r="AD9382" s="174"/>
      <c r="AE9382" s="170"/>
      <c r="AF9382" s="170"/>
      <c r="AI9382" s="170"/>
      <c r="AJ9382" s="170"/>
      <c r="AK9382" s="170"/>
      <c r="AL9382" s="170"/>
      <c r="AM9382" s="170"/>
      <c r="AN9382" s="170"/>
    </row>
    <row r="9383" spans="1:40" ht="52.5" customHeight="1" x14ac:dyDescent="0.2">
      <c r="A9383" s="170"/>
      <c r="B9383" s="170"/>
      <c r="C9383" s="170"/>
      <c r="D9383" s="170"/>
      <c r="E9383" s="170"/>
      <c r="F9383" s="170"/>
      <c r="G9383" s="170"/>
      <c r="H9383" s="170"/>
      <c r="I9383" s="170"/>
      <c r="J9383" s="170"/>
      <c r="K9383" s="170"/>
      <c r="L9383" s="170"/>
      <c r="M9383" s="170"/>
      <c r="N9383" s="170"/>
      <c r="O9383" s="170"/>
      <c r="P9383" s="170"/>
      <c r="Q9383" s="170"/>
      <c r="R9383" s="170"/>
      <c r="S9383" s="170"/>
      <c r="T9383" s="170"/>
      <c r="U9383" s="170"/>
      <c r="V9383" s="170"/>
      <c r="W9383" s="170"/>
      <c r="X9383" s="174"/>
      <c r="Y9383" s="170"/>
      <c r="Z9383" s="170"/>
      <c r="AA9383" s="170"/>
      <c r="AB9383" s="170"/>
      <c r="AC9383" s="170"/>
      <c r="AD9383" s="174"/>
      <c r="AE9383" s="170"/>
      <c r="AF9383" s="170"/>
      <c r="AI9383" s="170"/>
      <c r="AJ9383" s="170"/>
      <c r="AK9383" s="170"/>
      <c r="AL9383" s="170"/>
      <c r="AM9383" s="170"/>
      <c r="AN9383" s="170"/>
    </row>
    <row r="9384" spans="1:40" ht="52.5" customHeight="1" x14ac:dyDescent="0.2">
      <c r="A9384" s="170"/>
      <c r="B9384" s="170"/>
      <c r="C9384" s="170"/>
      <c r="D9384" s="170"/>
      <c r="E9384" s="170"/>
      <c r="F9384" s="170"/>
      <c r="G9384" s="170"/>
      <c r="H9384" s="170"/>
      <c r="I9384" s="170"/>
      <c r="J9384" s="170"/>
      <c r="K9384" s="170"/>
      <c r="L9384" s="170"/>
      <c r="M9384" s="170"/>
      <c r="N9384" s="170"/>
      <c r="O9384" s="170"/>
      <c r="P9384" s="170"/>
      <c r="Q9384" s="170"/>
      <c r="R9384" s="170"/>
      <c r="S9384" s="170"/>
      <c r="T9384" s="170"/>
      <c r="U9384" s="170"/>
      <c r="V9384" s="170"/>
      <c r="W9384" s="170"/>
      <c r="X9384" s="174"/>
      <c r="Y9384" s="170"/>
      <c r="Z9384" s="170"/>
      <c r="AA9384" s="170"/>
      <c r="AB9384" s="170"/>
      <c r="AC9384" s="170"/>
      <c r="AD9384" s="174"/>
      <c r="AE9384" s="170"/>
      <c r="AF9384" s="170"/>
      <c r="AI9384" s="170"/>
      <c r="AJ9384" s="170"/>
      <c r="AK9384" s="170"/>
      <c r="AL9384" s="170"/>
      <c r="AM9384" s="170"/>
      <c r="AN9384" s="170"/>
    </row>
    <row r="9385" spans="1:40" ht="52.5" customHeight="1" x14ac:dyDescent="0.2">
      <c r="A9385" s="170"/>
      <c r="B9385" s="170"/>
      <c r="C9385" s="170"/>
      <c r="D9385" s="170"/>
      <c r="E9385" s="170"/>
      <c r="F9385" s="170"/>
      <c r="G9385" s="170"/>
      <c r="H9385" s="170"/>
      <c r="I9385" s="170"/>
      <c r="J9385" s="170"/>
      <c r="K9385" s="170"/>
      <c r="L9385" s="170"/>
      <c r="M9385" s="170"/>
      <c r="N9385" s="170"/>
      <c r="O9385" s="170"/>
      <c r="P9385" s="170"/>
      <c r="Q9385" s="170"/>
      <c r="R9385" s="170"/>
      <c r="S9385" s="170"/>
      <c r="T9385" s="170"/>
      <c r="U9385" s="170"/>
      <c r="V9385" s="170"/>
      <c r="W9385" s="170"/>
      <c r="X9385" s="174"/>
      <c r="Y9385" s="170"/>
      <c r="Z9385" s="170"/>
      <c r="AA9385" s="170"/>
      <c r="AB9385" s="170"/>
      <c r="AC9385" s="170"/>
      <c r="AD9385" s="174"/>
      <c r="AE9385" s="170"/>
      <c r="AF9385" s="170"/>
      <c r="AI9385" s="170"/>
      <c r="AJ9385" s="170"/>
      <c r="AK9385" s="170"/>
      <c r="AL9385" s="170"/>
      <c r="AM9385" s="170"/>
      <c r="AN9385" s="170"/>
    </row>
    <row r="9386" spans="1:40" ht="52.5" customHeight="1" x14ac:dyDescent="0.2">
      <c r="A9386" s="170"/>
      <c r="B9386" s="170"/>
      <c r="C9386" s="170"/>
      <c r="D9386" s="170"/>
      <c r="E9386" s="170"/>
      <c r="F9386" s="170"/>
      <c r="G9386" s="170"/>
      <c r="H9386" s="170"/>
      <c r="I9386" s="170"/>
      <c r="J9386" s="170"/>
      <c r="K9386" s="170"/>
      <c r="L9386" s="170"/>
      <c r="M9386" s="170"/>
      <c r="N9386" s="170"/>
      <c r="O9386" s="170"/>
      <c r="P9386" s="170"/>
      <c r="Q9386" s="170"/>
      <c r="R9386" s="170"/>
      <c r="S9386" s="170"/>
      <c r="T9386" s="170"/>
      <c r="U9386" s="170"/>
      <c r="V9386" s="170"/>
      <c r="W9386" s="170"/>
      <c r="X9386" s="174"/>
      <c r="Y9386" s="170"/>
      <c r="Z9386" s="170"/>
      <c r="AA9386" s="170"/>
      <c r="AB9386" s="170"/>
      <c r="AC9386" s="170"/>
      <c r="AD9386" s="174"/>
      <c r="AE9386" s="170"/>
      <c r="AF9386" s="170"/>
      <c r="AI9386" s="170"/>
      <c r="AJ9386" s="170"/>
      <c r="AK9386" s="170"/>
      <c r="AL9386" s="170"/>
      <c r="AM9386" s="170"/>
      <c r="AN9386" s="170"/>
    </row>
    <row r="9387" spans="1:40" ht="52.5" customHeight="1" x14ac:dyDescent="0.2">
      <c r="A9387" s="170"/>
      <c r="B9387" s="170"/>
      <c r="C9387" s="170"/>
      <c r="D9387" s="170"/>
      <c r="E9387" s="170"/>
      <c r="F9387" s="170"/>
      <c r="G9387" s="170"/>
      <c r="H9387" s="170"/>
      <c r="I9387" s="170"/>
      <c r="J9387" s="170"/>
      <c r="K9387" s="170"/>
      <c r="L9387" s="170"/>
      <c r="M9387" s="170"/>
      <c r="N9387" s="170"/>
      <c r="O9387" s="170"/>
      <c r="P9387" s="170"/>
      <c r="Q9387" s="170"/>
      <c r="R9387" s="170"/>
      <c r="S9387" s="170"/>
      <c r="T9387" s="170"/>
      <c r="U9387" s="170"/>
      <c r="V9387" s="170"/>
      <c r="W9387" s="170"/>
      <c r="X9387" s="174"/>
      <c r="Y9387" s="170"/>
      <c r="Z9387" s="170"/>
      <c r="AA9387" s="170"/>
      <c r="AB9387" s="170"/>
      <c r="AC9387" s="170"/>
      <c r="AD9387" s="174"/>
      <c r="AE9387" s="170"/>
      <c r="AF9387" s="170"/>
      <c r="AI9387" s="170"/>
      <c r="AJ9387" s="170"/>
      <c r="AK9387" s="170"/>
      <c r="AL9387" s="170"/>
      <c r="AM9387" s="170"/>
      <c r="AN9387" s="170"/>
    </row>
    <row r="9388" spans="1:40" ht="52.5" customHeight="1" x14ac:dyDescent="0.2">
      <c r="A9388" s="170"/>
      <c r="B9388" s="170"/>
      <c r="C9388" s="170"/>
      <c r="D9388" s="170"/>
      <c r="E9388" s="170"/>
      <c r="F9388" s="170"/>
      <c r="G9388" s="170"/>
      <c r="H9388" s="170"/>
      <c r="I9388" s="170"/>
      <c r="J9388" s="170"/>
      <c r="K9388" s="170"/>
      <c r="L9388" s="170"/>
      <c r="M9388" s="170"/>
      <c r="N9388" s="170"/>
      <c r="O9388" s="170"/>
      <c r="P9388" s="170"/>
      <c r="Q9388" s="170"/>
      <c r="R9388" s="170"/>
      <c r="S9388" s="170"/>
      <c r="T9388" s="170"/>
      <c r="U9388" s="170"/>
      <c r="V9388" s="170"/>
      <c r="W9388" s="170"/>
      <c r="X9388" s="174"/>
      <c r="Y9388" s="170"/>
      <c r="Z9388" s="170"/>
      <c r="AA9388" s="170"/>
      <c r="AB9388" s="170"/>
      <c r="AC9388" s="170"/>
      <c r="AD9388" s="174"/>
      <c r="AE9388" s="170"/>
      <c r="AF9388" s="170"/>
      <c r="AI9388" s="170"/>
      <c r="AJ9388" s="170"/>
      <c r="AK9388" s="170"/>
      <c r="AL9388" s="170"/>
      <c r="AM9388" s="170"/>
      <c r="AN9388" s="170"/>
    </row>
    <row r="9389" spans="1:40" ht="52.5" customHeight="1" x14ac:dyDescent="0.2">
      <c r="A9389" s="170"/>
      <c r="B9389" s="170"/>
      <c r="C9389" s="170"/>
      <c r="D9389" s="170"/>
      <c r="E9389" s="170"/>
      <c r="F9389" s="170"/>
      <c r="G9389" s="170"/>
      <c r="H9389" s="170"/>
      <c r="I9389" s="170"/>
      <c r="J9389" s="170"/>
      <c r="K9389" s="170"/>
      <c r="L9389" s="170"/>
      <c r="M9389" s="170"/>
      <c r="N9389" s="170"/>
      <c r="O9389" s="170"/>
      <c r="P9389" s="170"/>
      <c r="Q9389" s="170"/>
      <c r="R9389" s="170"/>
      <c r="S9389" s="170"/>
      <c r="T9389" s="170"/>
      <c r="U9389" s="170"/>
      <c r="V9389" s="170"/>
      <c r="W9389" s="170"/>
      <c r="X9389" s="174"/>
      <c r="Y9389" s="170"/>
      <c r="Z9389" s="170"/>
      <c r="AA9389" s="170"/>
      <c r="AB9389" s="170"/>
      <c r="AC9389" s="170"/>
      <c r="AD9389" s="174"/>
      <c r="AE9389" s="170"/>
      <c r="AF9389" s="170"/>
      <c r="AI9389" s="170"/>
      <c r="AJ9389" s="170"/>
      <c r="AK9389" s="170"/>
      <c r="AL9389" s="170"/>
      <c r="AM9389" s="170"/>
      <c r="AN9389" s="170"/>
    </row>
    <row r="9390" spans="1:40" ht="52.5" customHeight="1" x14ac:dyDescent="0.2">
      <c r="A9390" s="170"/>
      <c r="B9390" s="170"/>
      <c r="C9390" s="170"/>
      <c r="D9390" s="170"/>
      <c r="E9390" s="170"/>
      <c r="F9390" s="170"/>
      <c r="G9390" s="170"/>
      <c r="H9390" s="170"/>
      <c r="I9390" s="170"/>
      <c r="J9390" s="170"/>
      <c r="K9390" s="170"/>
      <c r="L9390" s="170"/>
      <c r="M9390" s="170"/>
      <c r="N9390" s="170"/>
      <c r="O9390" s="170"/>
      <c r="P9390" s="170"/>
      <c r="Q9390" s="170"/>
      <c r="R9390" s="170"/>
      <c r="S9390" s="170"/>
      <c r="T9390" s="170"/>
      <c r="U9390" s="170"/>
      <c r="V9390" s="170"/>
      <c r="W9390" s="170"/>
      <c r="X9390" s="174"/>
      <c r="Y9390" s="170"/>
      <c r="Z9390" s="170"/>
      <c r="AA9390" s="170"/>
      <c r="AB9390" s="170"/>
      <c r="AC9390" s="170"/>
      <c r="AD9390" s="174"/>
      <c r="AE9390" s="170"/>
      <c r="AF9390" s="170"/>
      <c r="AI9390" s="170"/>
      <c r="AJ9390" s="170"/>
      <c r="AK9390" s="170"/>
      <c r="AL9390" s="170"/>
      <c r="AM9390" s="170"/>
      <c r="AN9390" s="170"/>
    </row>
    <row r="9391" spans="1:40" ht="52.5" customHeight="1" x14ac:dyDescent="0.2">
      <c r="A9391" s="170"/>
      <c r="B9391" s="170"/>
      <c r="C9391" s="170"/>
      <c r="D9391" s="170"/>
      <c r="E9391" s="170"/>
      <c r="F9391" s="170"/>
      <c r="G9391" s="170"/>
      <c r="H9391" s="170"/>
      <c r="I9391" s="170"/>
      <c r="J9391" s="170"/>
      <c r="K9391" s="170"/>
      <c r="L9391" s="170"/>
      <c r="M9391" s="170"/>
      <c r="N9391" s="170"/>
      <c r="O9391" s="170"/>
      <c r="P9391" s="170"/>
      <c r="Q9391" s="170"/>
      <c r="R9391" s="170"/>
      <c r="S9391" s="170"/>
      <c r="T9391" s="170"/>
      <c r="U9391" s="170"/>
      <c r="V9391" s="170"/>
      <c r="W9391" s="170"/>
      <c r="X9391" s="174"/>
      <c r="Y9391" s="170"/>
      <c r="Z9391" s="170"/>
      <c r="AA9391" s="170"/>
      <c r="AB9391" s="170"/>
      <c r="AC9391" s="170"/>
      <c r="AD9391" s="174"/>
      <c r="AE9391" s="170"/>
      <c r="AF9391" s="170"/>
      <c r="AI9391" s="170"/>
      <c r="AJ9391" s="170"/>
      <c r="AK9391" s="170"/>
      <c r="AL9391" s="170"/>
      <c r="AM9391" s="170"/>
      <c r="AN9391" s="170"/>
    </row>
    <row r="9392" spans="1:40" ht="52.5" customHeight="1" x14ac:dyDescent="0.2">
      <c r="A9392" s="170"/>
      <c r="B9392" s="170"/>
      <c r="C9392" s="170"/>
      <c r="D9392" s="170"/>
      <c r="E9392" s="170"/>
      <c r="F9392" s="170"/>
      <c r="G9392" s="170"/>
      <c r="H9392" s="170"/>
      <c r="I9392" s="170"/>
      <c r="J9392" s="170"/>
      <c r="K9392" s="170"/>
      <c r="L9392" s="170"/>
      <c r="M9392" s="170"/>
      <c r="N9392" s="170"/>
      <c r="O9392" s="170"/>
      <c r="P9392" s="170"/>
      <c r="Q9392" s="170"/>
      <c r="R9392" s="170"/>
      <c r="S9392" s="170"/>
      <c r="T9392" s="170"/>
      <c r="U9392" s="170"/>
      <c r="V9392" s="170"/>
      <c r="W9392" s="170"/>
      <c r="X9392" s="174"/>
      <c r="Y9392" s="170"/>
      <c r="Z9392" s="170"/>
      <c r="AA9392" s="170"/>
      <c r="AB9392" s="170"/>
      <c r="AC9392" s="170"/>
      <c r="AD9392" s="174"/>
      <c r="AE9392" s="170"/>
      <c r="AF9392" s="170"/>
      <c r="AI9392" s="170"/>
      <c r="AJ9392" s="170"/>
      <c r="AK9392" s="170"/>
      <c r="AL9392" s="170"/>
      <c r="AM9392" s="170"/>
      <c r="AN9392" s="170"/>
    </row>
    <row r="9393" spans="1:40" ht="52.5" customHeight="1" x14ac:dyDescent="0.2">
      <c r="A9393" s="170"/>
      <c r="B9393" s="170"/>
      <c r="C9393" s="170"/>
      <c r="D9393" s="170"/>
      <c r="E9393" s="170"/>
      <c r="F9393" s="170"/>
      <c r="G9393" s="170"/>
      <c r="H9393" s="170"/>
      <c r="I9393" s="170"/>
      <c r="J9393" s="170"/>
      <c r="K9393" s="170"/>
      <c r="L9393" s="170"/>
      <c r="M9393" s="170"/>
      <c r="N9393" s="170"/>
      <c r="O9393" s="170"/>
      <c r="P9393" s="170"/>
      <c r="Q9393" s="170"/>
      <c r="R9393" s="170"/>
      <c r="S9393" s="170"/>
      <c r="T9393" s="170"/>
      <c r="U9393" s="170"/>
      <c r="V9393" s="170"/>
      <c r="W9393" s="170"/>
      <c r="X9393" s="174"/>
      <c r="Y9393" s="170"/>
      <c r="Z9393" s="170"/>
      <c r="AA9393" s="170"/>
      <c r="AB9393" s="170"/>
      <c r="AC9393" s="170"/>
      <c r="AD9393" s="174"/>
      <c r="AE9393" s="170"/>
      <c r="AF9393" s="170"/>
      <c r="AI9393" s="170"/>
      <c r="AJ9393" s="170"/>
      <c r="AK9393" s="170"/>
      <c r="AL9393" s="170"/>
      <c r="AM9393" s="170"/>
      <c r="AN9393" s="170"/>
    </row>
    <row r="9394" spans="1:40" ht="52.5" customHeight="1" x14ac:dyDescent="0.2">
      <c r="A9394" s="170"/>
      <c r="B9394" s="170"/>
      <c r="C9394" s="170"/>
      <c r="D9394" s="170"/>
      <c r="E9394" s="170"/>
      <c r="F9394" s="170"/>
      <c r="G9394" s="170"/>
      <c r="H9394" s="170"/>
      <c r="I9394" s="170"/>
      <c r="J9394" s="170"/>
      <c r="K9394" s="170"/>
      <c r="L9394" s="170"/>
      <c r="M9394" s="170"/>
      <c r="N9394" s="170"/>
      <c r="O9394" s="170"/>
      <c r="P9394" s="170"/>
      <c r="Q9394" s="170"/>
      <c r="R9394" s="170"/>
      <c r="S9394" s="170"/>
      <c r="T9394" s="170"/>
      <c r="U9394" s="170"/>
      <c r="V9394" s="170"/>
      <c r="W9394" s="170"/>
      <c r="X9394" s="174"/>
      <c r="Y9394" s="170"/>
      <c r="Z9394" s="170"/>
      <c r="AA9394" s="170"/>
      <c r="AB9394" s="170"/>
      <c r="AC9394" s="170"/>
      <c r="AD9394" s="174"/>
      <c r="AE9394" s="170"/>
      <c r="AF9394" s="170"/>
      <c r="AI9394" s="170"/>
      <c r="AJ9394" s="170"/>
      <c r="AK9394" s="170"/>
      <c r="AL9394" s="170"/>
      <c r="AM9394" s="170"/>
      <c r="AN9394" s="170"/>
    </row>
    <row r="9395" spans="1:40" ht="52.5" customHeight="1" x14ac:dyDescent="0.2">
      <c r="A9395" s="170"/>
      <c r="B9395" s="170"/>
      <c r="C9395" s="170"/>
      <c r="D9395" s="170"/>
      <c r="E9395" s="170"/>
      <c r="F9395" s="170"/>
      <c r="G9395" s="170"/>
      <c r="H9395" s="170"/>
      <c r="I9395" s="170"/>
      <c r="J9395" s="170"/>
      <c r="K9395" s="170"/>
      <c r="L9395" s="170"/>
      <c r="M9395" s="170"/>
      <c r="N9395" s="170"/>
      <c r="O9395" s="170"/>
      <c r="P9395" s="170"/>
      <c r="Q9395" s="170"/>
      <c r="R9395" s="170"/>
      <c r="S9395" s="170"/>
      <c r="T9395" s="170"/>
      <c r="U9395" s="170"/>
      <c r="V9395" s="170"/>
      <c r="W9395" s="170"/>
      <c r="X9395" s="174"/>
      <c r="Y9395" s="170"/>
      <c r="Z9395" s="170"/>
      <c r="AA9395" s="170"/>
      <c r="AB9395" s="170"/>
      <c r="AC9395" s="170"/>
      <c r="AD9395" s="174"/>
      <c r="AE9395" s="170"/>
      <c r="AF9395" s="170"/>
      <c r="AI9395" s="170"/>
      <c r="AJ9395" s="170"/>
      <c r="AK9395" s="170"/>
      <c r="AL9395" s="170"/>
      <c r="AM9395" s="170"/>
      <c r="AN9395" s="170"/>
    </row>
    <row r="9396" spans="1:40" ht="52.5" customHeight="1" x14ac:dyDescent="0.2">
      <c r="A9396" s="170"/>
      <c r="B9396" s="170"/>
      <c r="C9396" s="170"/>
      <c r="D9396" s="170"/>
      <c r="E9396" s="170"/>
      <c r="F9396" s="170"/>
      <c r="G9396" s="170"/>
      <c r="H9396" s="170"/>
      <c r="I9396" s="170"/>
      <c r="J9396" s="170"/>
      <c r="K9396" s="170"/>
      <c r="L9396" s="170"/>
      <c r="M9396" s="170"/>
      <c r="N9396" s="170"/>
      <c r="O9396" s="170"/>
      <c r="P9396" s="170"/>
      <c r="Q9396" s="170"/>
      <c r="R9396" s="170"/>
      <c r="S9396" s="170"/>
      <c r="T9396" s="170"/>
      <c r="U9396" s="170"/>
      <c r="V9396" s="170"/>
      <c r="W9396" s="170"/>
      <c r="X9396" s="174"/>
      <c r="Y9396" s="170"/>
      <c r="Z9396" s="170"/>
      <c r="AA9396" s="170"/>
      <c r="AB9396" s="170"/>
      <c r="AC9396" s="170"/>
      <c r="AD9396" s="174"/>
      <c r="AE9396" s="170"/>
      <c r="AF9396" s="170"/>
      <c r="AI9396" s="170"/>
      <c r="AJ9396" s="170"/>
      <c r="AK9396" s="170"/>
      <c r="AL9396" s="170"/>
      <c r="AM9396" s="170"/>
      <c r="AN9396" s="170"/>
    </row>
    <row r="9397" spans="1:40" ht="52.5" customHeight="1" x14ac:dyDescent="0.2">
      <c r="A9397" s="170"/>
      <c r="B9397" s="170"/>
      <c r="C9397" s="170"/>
      <c r="D9397" s="170"/>
      <c r="E9397" s="170"/>
      <c r="F9397" s="170"/>
      <c r="G9397" s="170"/>
      <c r="H9397" s="170"/>
      <c r="I9397" s="170"/>
      <c r="J9397" s="170"/>
      <c r="K9397" s="170"/>
      <c r="L9397" s="170"/>
      <c r="M9397" s="170"/>
      <c r="N9397" s="170"/>
      <c r="O9397" s="170"/>
      <c r="P9397" s="170"/>
      <c r="Q9397" s="170"/>
      <c r="R9397" s="170"/>
      <c r="S9397" s="170"/>
      <c r="T9397" s="170"/>
      <c r="U9397" s="170"/>
      <c r="V9397" s="170"/>
      <c r="W9397" s="170"/>
      <c r="X9397" s="174"/>
      <c r="Y9397" s="170"/>
      <c r="Z9397" s="170"/>
      <c r="AA9397" s="170"/>
      <c r="AB9397" s="170"/>
      <c r="AC9397" s="170"/>
      <c r="AD9397" s="174"/>
      <c r="AE9397" s="170"/>
      <c r="AF9397" s="170"/>
      <c r="AI9397" s="170"/>
      <c r="AJ9397" s="170"/>
      <c r="AK9397" s="170"/>
      <c r="AL9397" s="170"/>
      <c r="AM9397" s="170"/>
      <c r="AN9397" s="170"/>
    </row>
    <row r="9398" spans="1:40" ht="52.5" customHeight="1" x14ac:dyDescent="0.2">
      <c r="A9398" s="170"/>
      <c r="B9398" s="170"/>
      <c r="C9398" s="170"/>
      <c r="D9398" s="170"/>
      <c r="E9398" s="170"/>
      <c r="F9398" s="170"/>
      <c r="G9398" s="170"/>
      <c r="H9398" s="170"/>
      <c r="I9398" s="170"/>
      <c r="J9398" s="170"/>
      <c r="K9398" s="170"/>
      <c r="L9398" s="170"/>
      <c r="M9398" s="170"/>
      <c r="N9398" s="170"/>
      <c r="O9398" s="170"/>
      <c r="P9398" s="170"/>
      <c r="Q9398" s="170"/>
      <c r="R9398" s="170"/>
      <c r="S9398" s="170"/>
      <c r="T9398" s="170"/>
      <c r="U9398" s="170"/>
      <c r="V9398" s="170"/>
      <c r="W9398" s="170"/>
      <c r="X9398" s="174"/>
      <c r="Y9398" s="170"/>
      <c r="Z9398" s="170"/>
      <c r="AA9398" s="170"/>
      <c r="AB9398" s="170"/>
      <c r="AC9398" s="170"/>
      <c r="AD9398" s="174"/>
      <c r="AE9398" s="170"/>
      <c r="AF9398" s="170"/>
      <c r="AI9398" s="170"/>
      <c r="AJ9398" s="170"/>
      <c r="AK9398" s="170"/>
      <c r="AL9398" s="170"/>
      <c r="AM9398" s="170"/>
      <c r="AN9398" s="170"/>
    </row>
    <row r="9399" spans="1:40" ht="52.5" customHeight="1" x14ac:dyDescent="0.2">
      <c r="A9399" s="170"/>
      <c r="B9399" s="170"/>
      <c r="C9399" s="170"/>
      <c r="D9399" s="170"/>
      <c r="E9399" s="170"/>
      <c r="F9399" s="170"/>
      <c r="G9399" s="170"/>
      <c r="H9399" s="170"/>
      <c r="I9399" s="170"/>
      <c r="J9399" s="170"/>
      <c r="K9399" s="170"/>
      <c r="L9399" s="170"/>
      <c r="M9399" s="170"/>
      <c r="N9399" s="170"/>
      <c r="O9399" s="170"/>
      <c r="P9399" s="170"/>
      <c r="Q9399" s="170"/>
      <c r="R9399" s="170"/>
      <c r="S9399" s="170"/>
      <c r="T9399" s="170"/>
      <c r="U9399" s="170"/>
      <c r="V9399" s="170"/>
      <c r="W9399" s="170"/>
      <c r="X9399" s="174"/>
      <c r="Y9399" s="170"/>
      <c r="Z9399" s="170"/>
      <c r="AA9399" s="170"/>
      <c r="AB9399" s="170"/>
      <c r="AC9399" s="170"/>
      <c r="AD9399" s="174"/>
      <c r="AE9399" s="170"/>
      <c r="AF9399" s="170"/>
      <c r="AI9399" s="170"/>
      <c r="AJ9399" s="170"/>
      <c r="AK9399" s="170"/>
      <c r="AL9399" s="170"/>
      <c r="AM9399" s="170"/>
      <c r="AN9399" s="170"/>
    </row>
    <row r="9400" spans="1:40" ht="52.5" customHeight="1" x14ac:dyDescent="0.2">
      <c r="A9400" s="170"/>
      <c r="B9400" s="170"/>
      <c r="C9400" s="170"/>
      <c r="D9400" s="170"/>
      <c r="E9400" s="170"/>
      <c r="F9400" s="170"/>
      <c r="G9400" s="170"/>
      <c r="H9400" s="170"/>
      <c r="I9400" s="170"/>
      <c r="J9400" s="170"/>
      <c r="K9400" s="170"/>
      <c r="L9400" s="170"/>
      <c r="M9400" s="170"/>
      <c r="N9400" s="170"/>
      <c r="O9400" s="170"/>
      <c r="P9400" s="170"/>
      <c r="Q9400" s="170"/>
      <c r="R9400" s="170"/>
      <c r="S9400" s="170"/>
      <c r="T9400" s="170"/>
      <c r="U9400" s="170"/>
      <c r="V9400" s="170"/>
      <c r="W9400" s="170"/>
      <c r="X9400" s="174"/>
      <c r="Y9400" s="170"/>
      <c r="Z9400" s="170"/>
      <c r="AA9400" s="170"/>
      <c r="AB9400" s="170"/>
      <c r="AC9400" s="170"/>
      <c r="AD9400" s="174"/>
      <c r="AE9400" s="170"/>
      <c r="AF9400" s="170"/>
      <c r="AI9400" s="170"/>
      <c r="AJ9400" s="170"/>
      <c r="AK9400" s="170"/>
      <c r="AL9400" s="170"/>
      <c r="AM9400" s="170"/>
      <c r="AN9400" s="170"/>
    </row>
    <row r="9401" spans="1:40" ht="52.5" customHeight="1" x14ac:dyDescent="0.2">
      <c r="A9401" s="170"/>
      <c r="B9401" s="170"/>
      <c r="C9401" s="170"/>
      <c r="D9401" s="170"/>
      <c r="E9401" s="170"/>
      <c r="F9401" s="170"/>
      <c r="G9401" s="170"/>
      <c r="H9401" s="170"/>
      <c r="I9401" s="170"/>
      <c r="J9401" s="170"/>
      <c r="K9401" s="170"/>
      <c r="L9401" s="170"/>
      <c r="M9401" s="170"/>
      <c r="N9401" s="170"/>
      <c r="O9401" s="170"/>
      <c r="P9401" s="170"/>
      <c r="Q9401" s="170"/>
      <c r="R9401" s="170"/>
      <c r="S9401" s="170"/>
      <c r="T9401" s="170"/>
      <c r="U9401" s="170"/>
      <c r="V9401" s="170"/>
      <c r="W9401" s="170"/>
      <c r="X9401" s="174"/>
      <c r="Y9401" s="170"/>
      <c r="Z9401" s="170"/>
      <c r="AA9401" s="170"/>
      <c r="AB9401" s="170"/>
      <c r="AC9401" s="170"/>
      <c r="AD9401" s="174"/>
      <c r="AE9401" s="170"/>
      <c r="AF9401" s="170"/>
      <c r="AI9401" s="170"/>
      <c r="AJ9401" s="170"/>
      <c r="AK9401" s="170"/>
      <c r="AL9401" s="170"/>
      <c r="AM9401" s="170"/>
      <c r="AN9401" s="170"/>
    </row>
    <row r="9402" spans="1:40" ht="52.5" customHeight="1" x14ac:dyDescent="0.2">
      <c r="A9402" s="170"/>
      <c r="B9402" s="170"/>
      <c r="C9402" s="170"/>
      <c r="D9402" s="170"/>
      <c r="E9402" s="170"/>
      <c r="F9402" s="170"/>
      <c r="G9402" s="170"/>
      <c r="H9402" s="170"/>
      <c r="I9402" s="170"/>
      <c r="J9402" s="170"/>
      <c r="K9402" s="170"/>
      <c r="L9402" s="170"/>
      <c r="M9402" s="170"/>
      <c r="N9402" s="170"/>
      <c r="O9402" s="170"/>
      <c r="P9402" s="170"/>
      <c r="Q9402" s="170"/>
      <c r="R9402" s="170"/>
      <c r="S9402" s="170"/>
      <c r="T9402" s="170"/>
      <c r="U9402" s="170"/>
      <c r="V9402" s="170"/>
      <c r="W9402" s="170"/>
      <c r="X9402" s="174"/>
      <c r="Y9402" s="170"/>
      <c r="Z9402" s="170"/>
      <c r="AA9402" s="170"/>
      <c r="AB9402" s="170"/>
      <c r="AC9402" s="170"/>
      <c r="AD9402" s="174"/>
      <c r="AE9402" s="170"/>
      <c r="AF9402" s="170"/>
      <c r="AI9402" s="170"/>
      <c r="AJ9402" s="170"/>
      <c r="AK9402" s="170"/>
      <c r="AL9402" s="170"/>
      <c r="AM9402" s="170"/>
      <c r="AN9402" s="170"/>
    </row>
    <row r="9403" spans="1:40" ht="52.5" customHeight="1" x14ac:dyDescent="0.2">
      <c r="A9403" s="170"/>
      <c r="B9403" s="170"/>
      <c r="C9403" s="170"/>
      <c r="D9403" s="170"/>
      <c r="E9403" s="170"/>
      <c r="F9403" s="170"/>
      <c r="G9403" s="170"/>
      <c r="H9403" s="170"/>
      <c r="I9403" s="170"/>
      <c r="J9403" s="170"/>
      <c r="K9403" s="170"/>
      <c r="L9403" s="170"/>
      <c r="M9403" s="170"/>
      <c r="N9403" s="170"/>
      <c r="O9403" s="170"/>
      <c r="P9403" s="170"/>
      <c r="Q9403" s="170"/>
      <c r="R9403" s="170"/>
      <c r="S9403" s="170"/>
      <c r="T9403" s="170"/>
      <c r="U9403" s="170"/>
      <c r="V9403" s="170"/>
      <c r="W9403" s="170"/>
      <c r="X9403" s="174"/>
      <c r="Y9403" s="170"/>
      <c r="Z9403" s="170"/>
      <c r="AA9403" s="170"/>
      <c r="AB9403" s="170"/>
      <c r="AC9403" s="170"/>
      <c r="AD9403" s="174"/>
      <c r="AE9403" s="170"/>
      <c r="AF9403" s="170"/>
      <c r="AI9403" s="170"/>
      <c r="AJ9403" s="170"/>
      <c r="AK9403" s="170"/>
      <c r="AL9403" s="170"/>
      <c r="AM9403" s="170"/>
      <c r="AN9403" s="170"/>
    </row>
    <row r="9404" spans="1:40" ht="52.5" customHeight="1" x14ac:dyDescent="0.2">
      <c r="A9404" s="170"/>
      <c r="B9404" s="170"/>
      <c r="C9404" s="170"/>
      <c r="D9404" s="170"/>
      <c r="E9404" s="170"/>
      <c r="F9404" s="170"/>
      <c r="G9404" s="170"/>
      <c r="H9404" s="170"/>
      <c r="I9404" s="170"/>
      <c r="J9404" s="170"/>
      <c r="K9404" s="170"/>
      <c r="L9404" s="170"/>
      <c r="M9404" s="170"/>
      <c r="N9404" s="170"/>
      <c r="O9404" s="170"/>
      <c r="P9404" s="170"/>
      <c r="Q9404" s="170"/>
      <c r="R9404" s="170"/>
      <c r="S9404" s="170"/>
      <c r="T9404" s="170"/>
      <c r="U9404" s="170"/>
      <c r="V9404" s="170"/>
      <c r="W9404" s="170"/>
      <c r="X9404" s="174"/>
      <c r="Y9404" s="170"/>
      <c r="Z9404" s="170"/>
      <c r="AA9404" s="170"/>
      <c r="AB9404" s="170"/>
      <c r="AC9404" s="170"/>
      <c r="AD9404" s="174"/>
      <c r="AE9404" s="170"/>
      <c r="AF9404" s="170"/>
      <c r="AI9404" s="170"/>
      <c r="AJ9404" s="170"/>
      <c r="AK9404" s="170"/>
      <c r="AL9404" s="170"/>
      <c r="AM9404" s="170"/>
      <c r="AN9404" s="170"/>
    </row>
    <row r="9405" spans="1:40" ht="52.5" customHeight="1" x14ac:dyDescent="0.2">
      <c r="A9405" s="170"/>
      <c r="B9405" s="170"/>
      <c r="C9405" s="170"/>
      <c r="D9405" s="170"/>
      <c r="E9405" s="170"/>
      <c r="F9405" s="170"/>
      <c r="G9405" s="170"/>
      <c r="H9405" s="170"/>
      <c r="I9405" s="170"/>
      <c r="J9405" s="170"/>
      <c r="K9405" s="170"/>
      <c r="L9405" s="170"/>
      <c r="M9405" s="170"/>
      <c r="N9405" s="170"/>
      <c r="O9405" s="170"/>
      <c r="P9405" s="170"/>
      <c r="Q9405" s="170"/>
      <c r="R9405" s="170"/>
      <c r="S9405" s="170"/>
      <c r="T9405" s="170"/>
      <c r="U9405" s="170"/>
      <c r="V9405" s="170"/>
      <c r="W9405" s="170"/>
      <c r="X9405" s="174"/>
      <c r="Y9405" s="170"/>
      <c r="Z9405" s="170"/>
      <c r="AA9405" s="170"/>
      <c r="AB9405" s="170"/>
      <c r="AC9405" s="170"/>
      <c r="AD9405" s="174"/>
      <c r="AE9405" s="170"/>
      <c r="AF9405" s="170"/>
      <c r="AI9405" s="170"/>
      <c r="AJ9405" s="170"/>
      <c r="AK9405" s="170"/>
      <c r="AL9405" s="170"/>
      <c r="AM9405" s="170"/>
      <c r="AN9405" s="170"/>
    </row>
    <row r="9406" spans="1:40" ht="52.5" customHeight="1" x14ac:dyDescent="0.2">
      <c r="A9406" s="170"/>
      <c r="B9406" s="170"/>
      <c r="C9406" s="170"/>
      <c r="D9406" s="170"/>
      <c r="E9406" s="170"/>
      <c r="F9406" s="170"/>
      <c r="G9406" s="170"/>
      <c r="H9406" s="170"/>
      <c r="I9406" s="170"/>
      <c r="J9406" s="170"/>
      <c r="K9406" s="170"/>
      <c r="L9406" s="170"/>
      <c r="M9406" s="170"/>
      <c r="N9406" s="170"/>
      <c r="O9406" s="170"/>
      <c r="P9406" s="170"/>
      <c r="Q9406" s="170"/>
      <c r="R9406" s="170"/>
      <c r="S9406" s="170"/>
      <c r="T9406" s="170"/>
      <c r="U9406" s="170"/>
      <c r="V9406" s="170"/>
      <c r="W9406" s="170"/>
      <c r="X9406" s="174"/>
      <c r="Y9406" s="170"/>
      <c r="Z9406" s="170"/>
      <c r="AA9406" s="170"/>
      <c r="AB9406" s="170"/>
      <c r="AC9406" s="170"/>
      <c r="AD9406" s="174"/>
      <c r="AE9406" s="170"/>
      <c r="AF9406" s="170"/>
      <c r="AI9406" s="170"/>
      <c r="AJ9406" s="170"/>
      <c r="AK9406" s="170"/>
      <c r="AL9406" s="170"/>
      <c r="AM9406" s="170"/>
      <c r="AN9406" s="170"/>
    </row>
    <row r="9407" spans="1:40" ht="52.5" customHeight="1" x14ac:dyDescent="0.2">
      <c r="A9407" s="170"/>
      <c r="B9407" s="170"/>
      <c r="C9407" s="170"/>
      <c r="D9407" s="170"/>
      <c r="E9407" s="170"/>
      <c r="F9407" s="170"/>
      <c r="G9407" s="170"/>
      <c r="H9407" s="170"/>
      <c r="I9407" s="170"/>
      <c r="J9407" s="170"/>
      <c r="K9407" s="170"/>
      <c r="L9407" s="170"/>
      <c r="M9407" s="170"/>
      <c r="N9407" s="170"/>
      <c r="O9407" s="170"/>
      <c r="P9407" s="170"/>
      <c r="Q9407" s="170"/>
      <c r="R9407" s="170"/>
      <c r="S9407" s="170"/>
      <c r="T9407" s="170"/>
      <c r="U9407" s="170"/>
      <c r="V9407" s="170"/>
      <c r="W9407" s="170"/>
      <c r="X9407" s="174"/>
      <c r="Y9407" s="170"/>
      <c r="Z9407" s="170"/>
      <c r="AA9407" s="170"/>
      <c r="AB9407" s="170"/>
      <c r="AC9407" s="170"/>
      <c r="AD9407" s="174"/>
      <c r="AE9407" s="170"/>
      <c r="AF9407" s="170"/>
      <c r="AI9407" s="170"/>
      <c r="AJ9407" s="170"/>
      <c r="AK9407" s="170"/>
      <c r="AL9407" s="170"/>
      <c r="AM9407" s="170"/>
      <c r="AN9407" s="170"/>
    </row>
    <row r="9408" spans="1:40" ht="52.5" customHeight="1" x14ac:dyDescent="0.2">
      <c r="A9408" s="170"/>
      <c r="B9408" s="170"/>
      <c r="C9408" s="170"/>
      <c r="D9408" s="170"/>
      <c r="E9408" s="170"/>
      <c r="F9408" s="170"/>
      <c r="G9408" s="170"/>
      <c r="H9408" s="170"/>
      <c r="I9408" s="170"/>
      <c r="J9408" s="170"/>
      <c r="K9408" s="170"/>
      <c r="L9408" s="170"/>
      <c r="M9408" s="170"/>
      <c r="N9408" s="170"/>
      <c r="O9408" s="170"/>
      <c r="P9408" s="170"/>
      <c r="Q9408" s="170"/>
      <c r="R9408" s="170"/>
      <c r="S9408" s="170"/>
      <c r="T9408" s="170"/>
      <c r="U9408" s="170"/>
      <c r="V9408" s="170"/>
      <c r="W9408" s="170"/>
      <c r="X9408" s="174"/>
      <c r="Y9408" s="170"/>
      <c r="Z9408" s="170"/>
      <c r="AA9408" s="170"/>
      <c r="AB9408" s="170"/>
      <c r="AC9408" s="170"/>
      <c r="AD9408" s="174"/>
      <c r="AE9408" s="170"/>
      <c r="AF9408" s="170"/>
      <c r="AI9408" s="170"/>
      <c r="AJ9408" s="170"/>
      <c r="AK9408" s="170"/>
      <c r="AL9408" s="170"/>
      <c r="AM9408" s="170"/>
      <c r="AN9408" s="170"/>
    </row>
    <row r="9409" spans="1:40" ht="52.5" customHeight="1" x14ac:dyDescent="0.2">
      <c r="A9409" s="170"/>
      <c r="B9409" s="170"/>
      <c r="C9409" s="170"/>
      <c r="D9409" s="170"/>
      <c r="E9409" s="170"/>
      <c r="F9409" s="170"/>
      <c r="G9409" s="170"/>
      <c r="H9409" s="170"/>
      <c r="I9409" s="170"/>
      <c r="J9409" s="170"/>
      <c r="K9409" s="170"/>
      <c r="L9409" s="170"/>
      <c r="M9409" s="170"/>
      <c r="N9409" s="170"/>
      <c r="O9409" s="170"/>
      <c r="P9409" s="170"/>
      <c r="Q9409" s="170"/>
      <c r="R9409" s="170"/>
      <c r="S9409" s="170"/>
      <c r="T9409" s="170"/>
      <c r="U9409" s="170"/>
      <c r="V9409" s="170"/>
      <c r="W9409" s="170"/>
      <c r="X9409" s="174"/>
      <c r="Y9409" s="170"/>
      <c r="Z9409" s="170"/>
      <c r="AA9409" s="170"/>
      <c r="AB9409" s="170"/>
      <c r="AC9409" s="170"/>
      <c r="AD9409" s="174"/>
      <c r="AE9409" s="170"/>
      <c r="AF9409" s="170"/>
      <c r="AI9409" s="170"/>
      <c r="AJ9409" s="170"/>
      <c r="AK9409" s="170"/>
      <c r="AL9409" s="170"/>
      <c r="AM9409" s="170"/>
      <c r="AN9409" s="170"/>
    </row>
    <row r="9410" spans="1:40" ht="52.5" customHeight="1" x14ac:dyDescent="0.2">
      <c r="A9410" s="170"/>
      <c r="B9410" s="170"/>
      <c r="C9410" s="170"/>
      <c r="D9410" s="170"/>
      <c r="E9410" s="170"/>
      <c r="F9410" s="170"/>
      <c r="G9410" s="170"/>
      <c r="H9410" s="170"/>
      <c r="I9410" s="170"/>
      <c r="J9410" s="170"/>
      <c r="K9410" s="170"/>
      <c r="L9410" s="170"/>
      <c r="M9410" s="170"/>
      <c r="N9410" s="170"/>
      <c r="O9410" s="170"/>
      <c r="P9410" s="170"/>
      <c r="Q9410" s="170"/>
      <c r="R9410" s="170"/>
      <c r="S9410" s="170"/>
      <c r="T9410" s="170"/>
      <c r="U9410" s="170"/>
      <c r="V9410" s="170"/>
      <c r="W9410" s="170"/>
      <c r="X9410" s="174"/>
      <c r="Y9410" s="170"/>
      <c r="Z9410" s="170"/>
      <c r="AA9410" s="170"/>
      <c r="AB9410" s="170"/>
      <c r="AC9410" s="170"/>
      <c r="AD9410" s="174"/>
      <c r="AE9410" s="170"/>
      <c r="AF9410" s="170"/>
      <c r="AI9410" s="170"/>
      <c r="AJ9410" s="170"/>
      <c r="AK9410" s="170"/>
      <c r="AL9410" s="170"/>
      <c r="AM9410" s="170"/>
      <c r="AN9410" s="170"/>
    </row>
    <row r="9411" spans="1:40" ht="52.5" customHeight="1" x14ac:dyDescent="0.2">
      <c r="A9411" s="170"/>
      <c r="B9411" s="170"/>
      <c r="C9411" s="170"/>
      <c r="D9411" s="170"/>
      <c r="E9411" s="170"/>
      <c r="F9411" s="170"/>
      <c r="G9411" s="170"/>
      <c r="H9411" s="170"/>
      <c r="I9411" s="170"/>
      <c r="J9411" s="170"/>
      <c r="K9411" s="170"/>
      <c r="L9411" s="170"/>
      <c r="M9411" s="170"/>
      <c r="N9411" s="170"/>
      <c r="O9411" s="170"/>
      <c r="P9411" s="170"/>
      <c r="Q9411" s="170"/>
      <c r="R9411" s="170"/>
      <c r="S9411" s="170"/>
      <c r="T9411" s="170"/>
      <c r="U9411" s="170"/>
      <c r="V9411" s="170"/>
      <c r="W9411" s="170"/>
      <c r="X9411" s="174"/>
      <c r="Y9411" s="170"/>
      <c r="Z9411" s="170"/>
      <c r="AA9411" s="170"/>
      <c r="AB9411" s="170"/>
      <c r="AC9411" s="170"/>
      <c r="AD9411" s="174"/>
      <c r="AE9411" s="170"/>
      <c r="AF9411" s="170"/>
      <c r="AI9411" s="170"/>
      <c r="AJ9411" s="170"/>
      <c r="AK9411" s="170"/>
      <c r="AL9411" s="170"/>
      <c r="AM9411" s="170"/>
      <c r="AN9411" s="170"/>
    </row>
    <row r="9412" spans="1:40" ht="52.5" customHeight="1" x14ac:dyDescent="0.2">
      <c r="A9412" s="170"/>
      <c r="B9412" s="170"/>
      <c r="C9412" s="170"/>
      <c r="D9412" s="170"/>
      <c r="E9412" s="170"/>
      <c r="F9412" s="170"/>
      <c r="G9412" s="170"/>
      <c r="H9412" s="170"/>
      <c r="I9412" s="170"/>
      <c r="J9412" s="170"/>
      <c r="K9412" s="170"/>
      <c r="L9412" s="170"/>
      <c r="M9412" s="170"/>
      <c r="N9412" s="170"/>
      <c r="O9412" s="170"/>
      <c r="P9412" s="170"/>
      <c r="Q9412" s="170"/>
      <c r="R9412" s="170"/>
      <c r="S9412" s="170"/>
      <c r="T9412" s="170"/>
      <c r="U9412" s="170"/>
      <c r="V9412" s="170"/>
      <c r="W9412" s="170"/>
      <c r="X9412" s="174"/>
      <c r="Y9412" s="170"/>
      <c r="Z9412" s="170"/>
      <c r="AA9412" s="170"/>
      <c r="AB9412" s="170"/>
      <c r="AC9412" s="170"/>
      <c r="AD9412" s="174"/>
      <c r="AE9412" s="170"/>
      <c r="AF9412" s="170"/>
      <c r="AI9412" s="170"/>
      <c r="AJ9412" s="170"/>
      <c r="AK9412" s="170"/>
      <c r="AL9412" s="170"/>
      <c r="AM9412" s="170"/>
      <c r="AN9412" s="170"/>
    </row>
    <row r="9413" spans="1:40" ht="52.5" customHeight="1" x14ac:dyDescent="0.2">
      <c r="A9413" s="170"/>
      <c r="B9413" s="170"/>
      <c r="C9413" s="170"/>
      <c r="D9413" s="170"/>
      <c r="E9413" s="170"/>
      <c r="F9413" s="170"/>
      <c r="G9413" s="170"/>
      <c r="H9413" s="170"/>
      <c r="I9413" s="170"/>
      <c r="J9413" s="170"/>
      <c r="K9413" s="170"/>
      <c r="L9413" s="170"/>
      <c r="M9413" s="170"/>
      <c r="N9413" s="170"/>
      <c r="O9413" s="170"/>
      <c r="P9413" s="170"/>
      <c r="Q9413" s="170"/>
      <c r="R9413" s="170"/>
      <c r="S9413" s="170"/>
      <c r="T9413" s="170"/>
      <c r="U9413" s="170"/>
      <c r="V9413" s="170"/>
      <c r="W9413" s="170"/>
      <c r="X9413" s="174"/>
      <c r="Y9413" s="170"/>
      <c r="Z9413" s="170"/>
      <c r="AA9413" s="170"/>
      <c r="AB9413" s="170"/>
      <c r="AC9413" s="170"/>
      <c r="AD9413" s="174"/>
      <c r="AE9413" s="170"/>
      <c r="AF9413" s="170"/>
      <c r="AI9413" s="170"/>
      <c r="AJ9413" s="170"/>
      <c r="AK9413" s="170"/>
      <c r="AL9413" s="170"/>
      <c r="AM9413" s="170"/>
      <c r="AN9413" s="170"/>
    </row>
    <row r="9414" spans="1:40" ht="52.5" customHeight="1" x14ac:dyDescent="0.2">
      <c r="A9414" s="170"/>
      <c r="B9414" s="170"/>
      <c r="C9414" s="170"/>
      <c r="D9414" s="170"/>
      <c r="E9414" s="170"/>
      <c r="F9414" s="170"/>
      <c r="G9414" s="170"/>
      <c r="H9414" s="170"/>
      <c r="I9414" s="170"/>
      <c r="J9414" s="170"/>
      <c r="K9414" s="170"/>
      <c r="L9414" s="170"/>
      <c r="M9414" s="170"/>
      <c r="N9414" s="170"/>
      <c r="O9414" s="170"/>
      <c r="P9414" s="170"/>
      <c r="Q9414" s="170"/>
      <c r="R9414" s="170"/>
      <c r="S9414" s="170"/>
      <c r="T9414" s="170"/>
      <c r="U9414" s="170"/>
      <c r="V9414" s="170"/>
      <c r="W9414" s="170"/>
      <c r="X9414" s="174"/>
      <c r="Y9414" s="170"/>
      <c r="Z9414" s="170"/>
      <c r="AA9414" s="170"/>
      <c r="AB9414" s="170"/>
      <c r="AC9414" s="170"/>
      <c r="AD9414" s="174"/>
      <c r="AE9414" s="170"/>
      <c r="AF9414" s="170"/>
      <c r="AI9414" s="170"/>
      <c r="AJ9414" s="170"/>
      <c r="AK9414" s="170"/>
      <c r="AL9414" s="170"/>
      <c r="AM9414" s="170"/>
      <c r="AN9414" s="170"/>
    </row>
    <row r="9415" spans="1:40" ht="52.5" customHeight="1" x14ac:dyDescent="0.2">
      <c r="A9415" s="170"/>
      <c r="B9415" s="170"/>
      <c r="C9415" s="170"/>
      <c r="D9415" s="170"/>
      <c r="E9415" s="170"/>
      <c r="F9415" s="170"/>
      <c r="G9415" s="170"/>
      <c r="H9415" s="170"/>
      <c r="I9415" s="170"/>
      <c r="J9415" s="170"/>
      <c r="K9415" s="170"/>
      <c r="L9415" s="170"/>
      <c r="M9415" s="170"/>
      <c r="N9415" s="170"/>
      <c r="O9415" s="170"/>
      <c r="P9415" s="170"/>
      <c r="Q9415" s="170"/>
      <c r="R9415" s="170"/>
      <c r="S9415" s="170"/>
      <c r="T9415" s="170"/>
      <c r="U9415" s="170"/>
      <c r="V9415" s="170"/>
      <c r="W9415" s="170"/>
      <c r="X9415" s="174"/>
      <c r="Y9415" s="170"/>
      <c r="Z9415" s="170"/>
      <c r="AA9415" s="170"/>
      <c r="AB9415" s="170"/>
      <c r="AC9415" s="170"/>
      <c r="AD9415" s="174"/>
      <c r="AE9415" s="170"/>
      <c r="AF9415" s="170"/>
      <c r="AI9415" s="170"/>
      <c r="AJ9415" s="170"/>
      <c r="AK9415" s="170"/>
      <c r="AL9415" s="170"/>
      <c r="AM9415" s="170"/>
      <c r="AN9415" s="170"/>
    </row>
    <row r="9416" spans="1:40" ht="52.5" customHeight="1" x14ac:dyDescent="0.2">
      <c r="A9416" s="170"/>
      <c r="B9416" s="170"/>
      <c r="C9416" s="170"/>
      <c r="D9416" s="170"/>
      <c r="E9416" s="170"/>
      <c r="F9416" s="170"/>
      <c r="G9416" s="170"/>
      <c r="H9416" s="170"/>
      <c r="I9416" s="170"/>
      <c r="J9416" s="170"/>
      <c r="K9416" s="170"/>
      <c r="L9416" s="170"/>
      <c r="M9416" s="170"/>
      <c r="N9416" s="170"/>
      <c r="O9416" s="170"/>
      <c r="P9416" s="170"/>
      <c r="Q9416" s="170"/>
      <c r="R9416" s="170"/>
      <c r="S9416" s="170"/>
      <c r="T9416" s="170"/>
      <c r="U9416" s="170"/>
      <c r="V9416" s="170"/>
      <c r="W9416" s="170"/>
      <c r="X9416" s="174"/>
      <c r="Y9416" s="170"/>
      <c r="Z9416" s="170"/>
      <c r="AA9416" s="170"/>
      <c r="AB9416" s="170"/>
      <c r="AC9416" s="170"/>
      <c r="AD9416" s="174"/>
      <c r="AE9416" s="170"/>
      <c r="AF9416" s="170"/>
      <c r="AI9416" s="170"/>
      <c r="AJ9416" s="170"/>
      <c r="AK9416" s="170"/>
      <c r="AL9416" s="170"/>
      <c r="AM9416" s="170"/>
      <c r="AN9416" s="170"/>
    </row>
    <row r="9417" spans="1:40" ht="52.5" customHeight="1" x14ac:dyDescent="0.2">
      <c r="A9417" s="170"/>
      <c r="B9417" s="170"/>
      <c r="C9417" s="170"/>
      <c r="D9417" s="170"/>
      <c r="E9417" s="170"/>
      <c r="F9417" s="170"/>
      <c r="G9417" s="170"/>
      <c r="H9417" s="170"/>
      <c r="I9417" s="170"/>
      <c r="J9417" s="170"/>
      <c r="K9417" s="170"/>
      <c r="L9417" s="170"/>
      <c r="M9417" s="170"/>
      <c r="N9417" s="170"/>
      <c r="O9417" s="170"/>
      <c r="P9417" s="170"/>
      <c r="Q9417" s="170"/>
      <c r="R9417" s="170"/>
      <c r="S9417" s="170"/>
      <c r="T9417" s="170"/>
      <c r="U9417" s="170"/>
      <c r="V9417" s="170"/>
      <c r="W9417" s="170"/>
      <c r="X9417" s="174"/>
      <c r="Y9417" s="170"/>
      <c r="Z9417" s="170"/>
      <c r="AA9417" s="170"/>
      <c r="AB9417" s="170"/>
      <c r="AC9417" s="170"/>
      <c r="AD9417" s="174"/>
      <c r="AE9417" s="170"/>
      <c r="AF9417" s="170"/>
      <c r="AI9417" s="170"/>
      <c r="AJ9417" s="170"/>
      <c r="AK9417" s="170"/>
      <c r="AL9417" s="170"/>
      <c r="AM9417" s="170"/>
      <c r="AN9417" s="170"/>
    </row>
    <row r="9418" spans="1:40" ht="52.5" customHeight="1" x14ac:dyDescent="0.2">
      <c r="A9418" s="170"/>
      <c r="B9418" s="170"/>
      <c r="C9418" s="170"/>
      <c r="D9418" s="170"/>
      <c r="E9418" s="170"/>
      <c r="F9418" s="170"/>
      <c r="G9418" s="170"/>
      <c r="H9418" s="170"/>
      <c r="I9418" s="170"/>
      <c r="J9418" s="170"/>
      <c r="K9418" s="170"/>
      <c r="L9418" s="170"/>
      <c r="M9418" s="170"/>
      <c r="N9418" s="170"/>
      <c r="O9418" s="170"/>
      <c r="P9418" s="170"/>
      <c r="Q9418" s="170"/>
      <c r="R9418" s="170"/>
      <c r="S9418" s="170"/>
      <c r="T9418" s="170"/>
      <c r="U9418" s="170"/>
      <c r="V9418" s="170"/>
      <c r="W9418" s="170"/>
      <c r="X9418" s="174"/>
      <c r="Y9418" s="170"/>
      <c r="Z9418" s="170"/>
      <c r="AA9418" s="170"/>
      <c r="AB9418" s="170"/>
      <c r="AC9418" s="170"/>
      <c r="AD9418" s="174"/>
      <c r="AE9418" s="170"/>
      <c r="AF9418" s="170"/>
      <c r="AI9418" s="170"/>
      <c r="AJ9418" s="170"/>
      <c r="AK9418" s="170"/>
      <c r="AL9418" s="170"/>
      <c r="AM9418" s="170"/>
      <c r="AN9418" s="170"/>
    </row>
    <row r="9419" spans="1:40" ht="52.5" customHeight="1" x14ac:dyDescent="0.2">
      <c r="A9419" s="170"/>
      <c r="B9419" s="170"/>
      <c r="C9419" s="170"/>
      <c r="D9419" s="170"/>
      <c r="E9419" s="170"/>
      <c r="F9419" s="170"/>
      <c r="G9419" s="170"/>
      <c r="H9419" s="170"/>
      <c r="I9419" s="170"/>
      <c r="J9419" s="170"/>
      <c r="K9419" s="170"/>
      <c r="L9419" s="170"/>
      <c r="M9419" s="170"/>
      <c r="N9419" s="170"/>
      <c r="O9419" s="170"/>
      <c r="P9419" s="170"/>
      <c r="Q9419" s="170"/>
      <c r="R9419" s="170"/>
      <c r="S9419" s="170"/>
      <c r="T9419" s="170"/>
      <c r="U9419" s="170"/>
      <c r="V9419" s="170"/>
      <c r="W9419" s="170"/>
      <c r="X9419" s="174"/>
      <c r="Y9419" s="170"/>
      <c r="Z9419" s="170"/>
      <c r="AA9419" s="170"/>
      <c r="AB9419" s="170"/>
      <c r="AC9419" s="170"/>
      <c r="AD9419" s="174"/>
      <c r="AE9419" s="170"/>
      <c r="AF9419" s="170"/>
      <c r="AI9419" s="170"/>
      <c r="AJ9419" s="170"/>
      <c r="AK9419" s="170"/>
      <c r="AL9419" s="170"/>
      <c r="AM9419" s="170"/>
      <c r="AN9419" s="170"/>
    </row>
    <row r="9420" spans="1:40" ht="52.5" customHeight="1" x14ac:dyDescent="0.2">
      <c r="A9420" s="170"/>
      <c r="B9420" s="170"/>
      <c r="C9420" s="170"/>
      <c r="D9420" s="170"/>
      <c r="E9420" s="170"/>
      <c r="F9420" s="170"/>
      <c r="G9420" s="170"/>
      <c r="H9420" s="170"/>
      <c r="I9420" s="170"/>
      <c r="J9420" s="170"/>
      <c r="K9420" s="170"/>
      <c r="L9420" s="170"/>
      <c r="M9420" s="170"/>
      <c r="N9420" s="170"/>
      <c r="O9420" s="170"/>
      <c r="P9420" s="170"/>
      <c r="Q9420" s="170"/>
      <c r="R9420" s="170"/>
      <c r="S9420" s="170"/>
      <c r="T9420" s="170"/>
      <c r="U9420" s="170"/>
      <c r="V9420" s="170"/>
      <c r="W9420" s="170"/>
      <c r="X9420" s="174"/>
      <c r="Y9420" s="170"/>
      <c r="Z9420" s="170"/>
      <c r="AA9420" s="170"/>
      <c r="AB9420" s="170"/>
      <c r="AC9420" s="170"/>
      <c r="AD9420" s="174"/>
      <c r="AE9420" s="170"/>
      <c r="AF9420" s="170"/>
      <c r="AI9420" s="170"/>
      <c r="AJ9420" s="170"/>
      <c r="AK9420" s="170"/>
      <c r="AL9420" s="170"/>
      <c r="AM9420" s="170"/>
      <c r="AN9420" s="170"/>
    </row>
    <row r="9421" spans="1:40" ht="52.5" customHeight="1" x14ac:dyDescent="0.2">
      <c r="A9421" s="170"/>
      <c r="B9421" s="170"/>
      <c r="C9421" s="170"/>
      <c r="D9421" s="170"/>
      <c r="E9421" s="170"/>
      <c r="F9421" s="170"/>
      <c r="G9421" s="170"/>
      <c r="H9421" s="170"/>
      <c r="I9421" s="170"/>
      <c r="J9421" s="170"/>
      <c r="K9421" s="170"/>
      <c r="L9421" s="170"/>
      <c r="M9421" s="170"/>
      <c r="N9421" s="170"/>
      <c r="O9421" s="170"/>
      <c r="P9421" s="170"/>
      <c r="Q9421" s="170"/>
      <c r="R9421" s="170"/>
      <c r="S9421" s="170"/>
      <c r="T9421" s="170"/>
      <c r="U9421" s="170"/>
      <c r="V9421" s="170"/>
      <c r="W9421" s="170"/>
      <c r="X9421" s="174"/>
      <c r="Y9421" s="170"/>
      <c r="Z9421" s="170"/>
      <c r="AA9421" s="170"/>
      <c r="AB9421" s="170"/>
      <c r="AC9421" s="170"/>
      <c r="AD9421" s="174"/>
      <c r="AE9421" s="170"/>
      <c r="AF9421" s="170"/>
      <c r="AI9421" s="170"/>
      <c r="AJ9421" s="170"/>
      <c r="AK9421" s="170"/>
      <c r="AL9421" s="170"/>
      <c r="AM9421" s="170"/>
      <c r="AN9421" s="170"/>
    </row>
    <row r="9422" spans="1:40" ht="52.5" customHeight="1" x14ac:dyDescent="0.2">
      <c r="A9422" s="170"/>
      <c r="B9422" s="170"/>
      <c r="C9422" s="170"/>
      <c r="D9422" s="170"/>
      <c r="E9422" s="170"/>
      <c r="F9422" s="170"/>
      <c r="G9422" s="170"/>
      <c r="H9422" s="170"/>
      <c r="I9422" s="170"/>
      <c r="J9422" s="170"/>
      <c r="K9422" s="170"/>
      <c r="L9422" s="170"/>
      <c r="M9422" s="170"/>
      <c r="N9422" s="170"/>
      <c r="O9422" s="170"/>
      <c r="P9422" s="170"/>
      <c r="Q9422" s="170"/>
      <c r="R9422" s="170"/>
      <c r="S9422" s="170"/>
      <c r="T9422" s="170"/>
      <c r="U9422" s="170"/>
      <c r="V9422" s="170"/>
      <c r="W9422" s="170"/>
      <c r="X9422" s="174"/>
      <c r="Y9422" s="170"/>
      <c r="Z9422" s="170"/>
      <c r="AA9422" s="170"/>
      <c r="AB9422" s="170"/>
      <c r="AC9422" s="170"/>
      <c r="AD9422" s="174"/>
      <c r="AE9422" s="170"/>
      <c r="AF9422" s="170"/>
      <c r="AI9422" s="170"/>
      <c r="AJ9422" s="170"/>
      <c r="AK9422" s="170"/>
      <c r="AL9422" s="170"/>
      <c r="AM9422" s="170"/>
      <c r="AN9422" s="170"/>
    </row>
    <row r="9423" spans="1:40" ht="52.5" customHeight="1" x14ac:dyDescent="0.2">
      <c r="A9423" s="170"/>
      <c r="B9423" s="170"/>
      <c r="C9423" s="170"/>
      <c r="D9423" s="170"/>
      <c r="E9423" s="170"/>
      <c r="F9423" s="170"/>
      <c r="G9423" s="170"/>
      <c r="H9423" s="170"/>
      <c r="I9423" s="170"/>
      <c r="J9423" s="170"/>
      <c r="K9423" s="170"/>
      <c r="L9423" s="170"/>
      <c r="M9423" s="170"/>
      <c r="N9423" s="170"/>
      <c r="O9423" s="170"/>
      <c r="P9423" s="170"/>
      <c r="Q9423" s="170"/>
      <c r="R9423" s="170"/>
      <c r="S9423" s="170"/>
      <c r="T9423" s="170"/>
      <c r="U9423" s="170"/>
      <c r="V9423" s="170"/>
      <c r="W9423" s="170"/>
      <c r="X9423" s="174"/>
      <c r="Y9423" s="170"/>
      <c r="Z9423" s="170"/>
      <c r="AA9423" s="170"/>
      <c r="AB9423" s="170"/>
      <c r="AC9423" s="170"/>
      <c r="AD9423" s="174"/>
      <c r="AE9423" s="170"/>
      <c r="AF9423" s="170"/>
      <c r="AI9423" s="170"/>
      <c r="AJ9423" s="170"/>
      <c r="AK9423" s="170"/>
      <c r="AL9423" s="170"/>
      <c r="AM9423" s="170"/>
      <c r="AN9423" s="170"/>
    </row>
    <row r="9424" spans="1:40" ht="52.5" customHeight="1" x14ac:dyDescent="0.2">
      <c r="A9424" s="170"/>
      <c r="B9424" s="170"/>
      <c r="C9424" s="170"/>
      <c r="D9424" s="170"/>
      <c r="E9424" s="170"/>
      <c r="F9424" s="170"/>
      <c r="G9424" s="170"/>
      <c r="H9424" s="170"/>
      <c r="I9424" s="170"/>
      <c r="J9424" s="170"/>
      <c r="K9424" s="170"/>
      <c r="L9424" s="170"/>
      <c r="M9424" s="170"/>
      <c r="N9424" s="170"/>
      <c r="O9424" s="170"/>
      <c r="P9424" s="170"/>
      <c r="Q9424" s="170"/>
      <c r="R9424" s="170"/>
      <c r="S9424" s="170"/>
      <c r="T9424" s="170"/>
      <c r="U9424" s="170"/>
      <c r="V9424" s="170"/>
      <c r="W9424" s="170"/>
      <c r="X9424" s="174"/>
      <c r="Y9424" s="170"/>
      <c r="Z9424" s="170"/>
      <c r="AA9424" s="170"/>
      <c r="AB9424" s="170"/>
      <c r="AC9424" s="170"/>
      <c r="AD9424" s="174"/>
      <c r="AE9424" s="170"/>
      <c r="AF9424" s="170"/>
      <c r="AI9424" s="170"/>
      <c r="AJ9424" s="170"/>
      <c r="AK9424" s="170"/>
      <c r="AL9424" s="170"/>
      <c r="AM9424" s="170"/>
      <c r="AN9424" s="170"/>
    </row>
    <row r="9425" spans="1:40" ht="52.5" customHeight="1" x14ac:dyDescent="0.2">
      <c r="A9425" s="170"/>
      <c r="B9425" s="170"/>
      <c r="C9425" s="170"/>
      <c r="D9425" s="170"/>
      <c r="E9425" s="170"/>
      <c r="F9425" s="170"/>
      <c r="G9425" s="170"/>
      <c r="H9425" s="170"/>
      <c r="I9425" s="170"/>
      <c r="J9425" s="170"/>
      <c r="K9425" s="170"/>
      <c r="L9425" s="170"/>
      <c r="M9425" s="170"/>
      <c r="N9425" s="170"/>
      <c r="O9425" s="170"/>
      <c r="P9425" s="170"/>
      <c r="Q9425" s="170"/>
      <c r="R9425" s="170"/>
      <c r="S9425" s="170"/>
      <c r="T9425" s="170"/>
      <c r="U9425" s="170"/>
      <c r="V9425" s="170"/>
      <c r="W9425" s="170"/>
      <c r="X9425" s="174"/>
      <c r="Y9425" s="170"/>
      <c r="Z9425" s="170"/>
      <c r="AA9425" s="170"/>
      <c r="AB9425" s="170"/>
      <c r="AC9425" s="170"/>
      <c r="AD9425" s="174"/>
      <c r="AE9425" s="170"/>
      <c r="AF9425" s="170"/>
      <c r="AI9425" s="170"/>
      <c r="AJ9425" s="170"/>
      <c r="AK9425" s="170"/>
      <c r="AL9425" s="170"/>
      <c r="AM9425" s="170"/>
      <c r="AN9425" s="170"/>
    </row>
    <row r="9426" spans="1:40" ht="52.5" customHeight="1" x14ac:dyDescent="0.2">
      <c r="A9426" s="170"/>
      <c r="B9426" s="170"/>
      <c r="C9426" s="170"/>
      <c r="D9426" s="170"/>
      <c r="E9426" s="170"/>
      <c r="F9426" s="170"/>
      <c r="G9426" s="170"/>
      <c r="H9426" s="170"/>
      <c r="I9426" s="170"/>
      <c r="J9426" s="170"/>
      <c r="K9426" s="170"/>
      <c r="L9426" s="170"/>
      <c r="M9426" s="170"/>
      <c r="N9426" s="170"/>
      <c r="O9426" s="170"/>
      <c r="P9426" s="170"/>
      <c r="Q9426" s="170"/>
      <c r="R9426" s="170"/>
      <c r="S9426" s="170"/>
      <c r="T9426" s="170"/>
      <c r="U9426" s="170"/>
      <c r="V9426" s="170"/>
      <c r="W9426" s="170"/>
      <c r="X9426" s="174"/>
      <c r="Y9426" s="170"/>
      <c r="Z9426" s="170"/>
      <c r="AA9426" s="170"/>
      <c r="AB9426" s="170"/>
      <c r="AC9426" s="170"/>
      <c r="AD9426" s="174"/>
      <c r="AE9426" s="170"/>
      <c r="AF9426" s="170"/>
      <c r="AI9426" s="170"/>
      <c r="AJ9426" s="170"/>
      <c r="AK9426" s="170"/>
      <c r="AL9426" s="170"/>
      <c r="AM9426" s="170"/>
      <c r="AN9426" s="170"/>
    </row>
    <row r="9427" spans="1:40" ht="52.5" customHeight="1" x14ac:dyDescent="0.2">
      <c r="A9427" s="170"/>
      <c r="B9427" s="170"/>
      <c r="C9427" s="170"/>
      <c r="D9427" s="170"/>
      <c r="E9427" s="170"/>
      <c r="F9427" s="170"/>
      <c r="G9427" s="170"/>
      <c r="H9427" s="170"/>
      <c r="I9427" s="170"/>
      <c r="J9427" s="170"/>
      <c r="K9427" s="170"/>
      <c r="L9427" s="170"/>
      <c r="M9427" s="170"/>
      <c r="N9427" s="170"/>
      <c r="O9427" s="170"/>
      <c r="P9427" s="170"/>
      <c r="Q9427" s="170"/>
      <c r="R9427" s="170"/>
      <c r="S9427" s="170"/>
      <c r="T9427" s="170"/>
      <c r="U9427" s="170"/>
      <c r="V9427" s="170"/>
      <c r="W9427" s="170"/>
      <c r="X9427" s="174"/>
      <c r="Y9427" s="170"/>
      <c r="Z9427" s="170"/>
      <c r="AA9427" s="170"/>
      <c r="AB9427" s="170"/>
      <c r="AC9427" s="170"/>
      <c r="AD9427" s="174"/>
      <c r="AE9427" s="170"/>
      <c r="AF9427" s="170"/>
      <c r="AI9427" s="170"/>
      <c r="AJ9427" s="170"/>
      <c r="AK9427" s="170"/>
      <c r="AL9427" s="170"/>
      <c r="AM9427" s="170"/>
      <c r="AN9427" s="170"/>
    </row>
    <row r="9428" spans="1:40" ht="52.5" customHeight="1" x14ac:dyDescent="0.2">
      <c r="A9428" s="170"/>
      <c r="B9428" s="170"/>
      <c r="C9428" s="170"/>
      <c r="D9428" s="170"/>
      <c r="E9428" s="170"/>
      <c r="F9428" s="170"/>
      <c r="G9428" s="170"/>
      <c r="H9428" s="170"/>
      <c r="I9428" s="170"/>
      <c r="J9428" s="170"/>
      <c r="K9428" s="170"/>
      <c r="L9428" s="170"/>
      <c r="M9428" s="170"/>
      <c r="N9428" s="170"/>
      <c r="O9428" s="170"/>
      <c r="P9428" s="170"/>
      <c r="Q9428" s="170"/>
      <c r="R9428" s="170"/>
      <c r="S9428" s="170"/>
      <c r="T9428" s="170"/>
      <c r="U9428" s="170"/>
      <c r="V9428" s="170"/>
      <c r="W9428" s="170"/>
      <c r="X9428" s="174"/>
      <c r="Y9428" s="170"/>
      <c r="Z9428" s="170"/>
      <c r="AA9428" s="170"/>
      <c r="AB9428" s="170"/>
      <c r="AC9428" s="170"/>
      <c r="AD9428" s="174"/>
      <c r="AE9428" s="170"/>
      <c r="AF9428" s="170"/>
      <c r="AI9428" s="170"/>
      <c r="AJ9428" s="170"/>
      <c r="AK9428" s="170"/>
      <c r="AL9428" s="170"/>
      <c r="AM9428" s="170"/>
      <c r="AN9428" s="170"/>
    </row>
    <row r="9429" spans="1:40" ht="52.5" customHeight="1" x14ac:dyDescent="0.2">
      <c r="A9429" s="170"/>
      <c r="B9429" s="170"/>
      <c r="C9429" s="170"/>
      <c r="D9429" s="170"/>
      <c r="E9429" s="170"/>
      <c r="F9429" s="170"/>
      <c r="G9429" s="170"/>
      <c r="H9429" s="170"/>
      <c r="I9429" s="170"/>
      <c r="J9429" s="170"/>
      <c r="K9429" s="170"/>
      <c r="L9429" s="170"/>
      <c r="M9429" s="170"/>
      <c r="N9429" s="170"/>
      <c r="O9429" s="170"/>
      <c r="P9429" s="170"/>
      <c r="Q9429" s="170"/>
      <c r="R9429" s="170"/>
      <c r="S9429" s="170"/>
      <c r="T9429" s="170"/>
      <c r="U9429" s="170"/>
      <c r="V9429" s="170"/>
      <c r="W9429" s="170"/>
      <c r="X9429" s="174"/>
      <c r="Y9429" s="170"/>
      <c r="Z9429" s="170"/>
      <c r="AA9429" s="170"/>
      <c r="AB9429" s="170"/>
      <c r="AC9429" s="170"/>
      <c r="AD9429" s="174"/>
      <c r="AE9429" s="170"/>
      <c r="AF9429" s="170"/>
      <c r="AI9429" s="170"/>
      <c r="AJ9429" s="170"/>
      <c r="AK9429" s="170"/>
      <c r="AL9429" s="170"/>
      <c r="AM9429" s="170"/>
      <c r="AN9429" s="170"/>
    </row>
    <row r="9430" spans="1:40" ht="52.5" customHeight="1" x14ac:dyDescent="0.2">
      <c r="A9430" s="170"/>
      <c r="B9430" s="170"/>
      <c r="C9430" s="170"/>
      <c r="D9430" s="170"/>
      <c r="E9430" s="170"/>
      <c r="F9430" s="170"/>
      <c r="G9430" s="170"/>
      <c r="H9430" s="170"/>
      <c r="I9430" s="170"/>
      <c r="J9430" s="170"/>
      <c r="K9430" s="170"/>
      <c r="L9430" s="170"/>
      <c r="M9430" s="170"/>
      <c r="N9430" s="170"/>
      <c r="O9430" s="170"/>
      <c r="P9430" s="170"/>
      <c r="Q9430" s="170"/>
      <c r="R9430" s="170"/>
      <c r="S9430" s="170"/>
      <c r="T9430" s="170"/>
      <c r="U9430" s="170"/>
      <c r="V9430" s="170"/>
      <c r="W9430" s="170"/>
      <c r="X9430" s="174"/>
      <c r="Y9430" s="170"/>
      <c r="Z9430" s="170"/>
      <c r="AA9430" s="170"/>
      <c r="AB9430" s="170"/>
      <c r="AC9430" s="170"/>
      <c r="AD9430" s="174"/>
      <c r="AE9430" s="170"/>
      <c r="AF9430" s="170"/>
      <c r="AI9430" s="170"/>
      <c r="AJ9430" s="170"/>
      <c r="AK9430" s="170"/>
      <c r="AL9430" s="170"/>
      <c r="AM9430" s="170"/>
      <c r="AN9430" s="170"/>
    </row>
    <row r="9431" spans="1:40" ht="52.5" customHeight="1" x14ac:dyDescent="0.2">
      <c r="A9431" s="170"/>
      <c r="B9431" s="170"/>
      <c r="C9431" s="170"/>
      <c r="D9431" s="170"/>
      <c r="E9431" s="170"/>
      <c r="F9431" s="170"/>
      <c r="G9431" s="170"/>
      <c r="H9431" s="170"/>
      <c r="I9431" s="170"/>
      <c r="J9431" s="170"/>
      <c r="K9431" s="170"/>
      <c r="L9431" s="170"/>
      <c r="M9431" s="170"/>
      <c r="N9431" s="170"/>
      <c r="O9431" s="170"/>
      <c r="P9431" s="170"/>
      <c r="Q9431" s="170"/>
      <c r="R9431" s="170"/>
      <c r="S9431" s="170"/>
      <c r="T9431" s="170"/>
      <c r="U9431" s="170"/>
      <c r="V9431" s="170"/>
      <c r="W9431" s="170"/>
      <c r="X9431" s="174"/>
      <c r="Y9431" s="170"/>
      <c r="Z9431" s="170"/>
      <c r="AA9431" s="170"/>
      <c r="AB9431" s="170"/>
      <c r="AC9431" s="170"/>
      <c r="AD9431" s="174"/>
      <c r="AE9431" s="170"/>
      <c r="AF9431" s="170"/>
      <c r="AI9431" s="170"/>
      <c r="AJ9431" s="170"/>
      <c r="AK9431" s="170"/>
      <c r="AL9431" s="170"/>
      <c r="AM9431" s="170"/>
      <c r="AN9431" s="170"/>
    </row>
    <row r="9432" spans="1:40" ht="52.5" customHeight="1" x14ac:dyDescent="0.2">
      <c r="A9432" s="170"/>
      <c r="B9432" s="170"/>
      <c r="C9432" s="170"/>
      <c r="D9432" s="170"/>
      <c r="E9432" s="170"/>
      <c r="F9432" s="170"/>
      <c r="G9432" s="170"/>
      <c r="H9432" s="170"/>
      <c r="I9432" s="170"/>
      <c r="J9432" s="170"/>
      <c r="K9432" s="170"/>
      <c r="L9432" s="170"/>
      <c r="M9432" s="170"/>
      <c r="N9432" s="170"/>
      <c r="O9432" s="170"/>
      <c r="P9432" s="170"/>
      <c r="Q9432" s="170"/>
      <c r="R9432" s="170"/>
      <c r="S9432" s="170"/>
      <c r="T9432" s="170"/>
      <c r="U9432" s="170"/>
      <c r="V9432" s="170"/>
      <c r="W9432" s="170"/>
      <c r="X9432" s="174"/>
      <c r="Y9432" s="170"/>
      <c r="Z9432" s="170"/>
      <c r="AA9432" s="170"/>
      <c r="AB9432" s="170"/>
      <c r="AC9432" s="170"/>
      <c r="AD9432" s="174"/>
      <c r="AE9432" s="170"/>
      <c r="AF9432" s="170"/>
      <c r="AI9432" s="170"/>
      <c r="AJ9432" s="170"/>
      <c r="AK9432" s="170"/>
      <c r="AL9432" s="170"/>
      <c r="AM9432" s="170"/>
      <c r="AN9432" s="170"/>
    </row>
    <row r="9433" spans="1:40" ht="52.5" customHeight="1" x14ac:dyDescent="0.2">
      <c r="A9433" s="170"/>
      <c r="B9433" s="170"/>
      <c r="C9433" s="170"/>
      <c r="D9433" s="170"/>
      <c r="E9433" s="170"/>
      <c r="F9433" s="170"/>
      <c r="G9433" s="170"/>
      <c r="H9433" s="170"/>
      <c r="I9433" s="170"/>
      <c r="J9433" s="170"/>
      <c r="K9433" s="170"/>
      <c r="L9433" s="170"/>
      <c r="M9433" s="170"/>
      <c r="N9433" s="170"/>
      <c r="O9433" s="170"/>
      <c r="P9433" s="170"/>
      <c r="Q9433" s="170"/>
      <c r="R9433" s="170"/>
      <c r="S9433" s="170"/>
      <c r="T9433" s="170"/>
      <c r="U9433" s="170"/>
      <c r="V9433" s="170"/>
      <c r="W9433" s="170"/>
      <c r="X9433" s="174"/>
      <c r="Y9433" s="170"/>
      <c r="Z9433" s="170"/>
      <c r="AA9433" s="170"/>
      <c r="AB9433" s="170"/>
      <c r="AC9433" s="170"/>
      <c r="AD9433" s="174"/>
      <c r="AE9433" s="170"/>
      <c r="AF9433" s="170"/>
      <c r="AI9433" s="170"/>
      <c r="AJ9433" s="170"/>
      <c r="AK9433" s="170"/>
      <c r="AL9433" s="170"/>
      <c r="AM9433" s="170"/>
      <c r="AN9433" s="170"/>
    </row>
    <row r="9434" spans="1:40" ht="52.5" customHeight="1" x14ac:dyDescent="0.2">
      <c r="A9434" s="170"/>
      <c r="B9434" s="170"/>
      <c r="C9434" s="170"/>
      <c r="D9434" s="170"/>
      <c r="E9434" s="170"/>
      <c r="F9434" s="170"/>
      <c r="G9434" s="170"/>
      <c r="H9434" s="170"/>
      <c r="I9434" s="170"/>
      <c r="J9434" s="170"/>
      <c r="K9434" s="170"/>
      <c r="L9434" s="170"/>
      <c r="M9434" s="170"/>
      <c r="N9434" s="170"/>
      <c r="O9434" s="170"/>
      <c r="P9434" s="170"/>
      <c r="Q9434" s="170"/>
      <c r="R9434" s="170"/>
      <c r="S9434" s="170"/>
      <c r="T9434" s="170"/>
      <c r="U9434" s="170"/>
      <c r="V9434" s="170"/>
      <c r="W9434" s="170"/>
      <c r="X9434" s="174"/>
      <c r="Y9434" s="170"/>
      <c r="Z9434" s="170"/>
      <c r="AA9434" s="170"/>
      <c r="AB9434" s="170"/>
      <c r="AC9434" s="170"/>
      <c r="AD9434" s="174"/>
      <c r="AE9434" s="170"/>
      <c r="AF9434" s="170"/>
      <c r="AI9434" s="170"/>
      <c r="AJ9434" s="170"/>
      <c r="AK9434" s="170"/>
      <c r="AL9434" s="170"/>
      <c r="AM9434" s="170"/>
      <c r="AN9434" s="170"/>
    </row>
    <row r="9435" spans="1:40" ht="52.5" customHeight="1" x14ac:dyDescent="0.2">
      <c r="A9435" s="170"/>
      <c r="B9435" s="170"/>
      <c r="C9435" s="170"/>
      <c r="D9435" s="170"/>
      <c r="E9435" s="170"/>
      <c r="F9435" s="170"/>
      <c r="G9435" s="170"/>
      <c r="H9435" s="170"/>
      <c r="I9435" s="170"/>
      <c r="J9435" s="170"/>
      <c r="K9435" s="170"/>
      <c r="L9435" s="170"/>
      <c r="M9435" s="170"/>
      <c r="N9435" s="170"/>
      <c r="O9435" s="170"/>
      <c r="P9435" s="170"/>
      <c r="Q9435" s="170"/>
      <c r="R9435" s="170"/>
      <c r="S9435" s="170"/>
      <c r="T9435" s="170"/>
      <c r="U9435" s="170"/>
      <c r="V9435" s="170"/>
      <c r="W9435" s="170"/>
      <c r="X9435" s="174"/>
      <c r="Y9435" s="170"/>
      <c r="Z9435" s="170"/>
      <c r="AA9435" s="170"/>
      <c r="AB9435" s="170"/>
      <c r="AC9435" s="170"/>
      <c r="AD9435" s="174"/>
      <c r="AE9435" s="170"/>
      <c r="AF9435" s="170"/>
      <c r="AI9435" s="170"/>
      <c r="AJ9435" s="170"/>
      <c r="AK9435" s="170"/>
      <c r="AL9435" s="170"/>
      <c r="AM9435" s="170"/>
      <c r="AN9435" s="170"/>
    </row>
    <row r="9436" spans="1:40" ht="52.5" customHeight="1" x14ac:dyDescent="0.2">
      <c r="A9436" s="170"/>
      <c r="B9436" s="170"/>
      <c r="C9436" s="170"/>
      <c r="D9436" s="170"/>
      <c r="E9436" s="170"/>
      <c r="F9436" s="170"/>
      <c r="G9436" s="170"/>
      <c r="H9436" s="170"/>
      <c r="I9436" s="170"/>
      <c r="J9436" s="170"/>
      <c r="K9436" s="170"/>
      <c r="L9436" s="170"/>
      <c r="M9436" s="170"/>
      <c r="N9436" s="170"/>
      <c r="O9436" s="170"/>
      <c r="P9436" s="170"/>
      <c r="Q9436" s="170"/>
      <c r="R9436" s="170"/>
      <c r="S9436" s="170"/>
      <c r="T9436" s="170"/>
      <c r="U9436" s="170"/>
      <c r="V9436" s="170"/>
      <c r="W9436" s="170"/>
      <c r="X9436" s="174"/>
      <c r="Y9436" s="170"/>
      <c r="Z9436" s="170"/>
      <c r="AA9436" s="170"/>
      <c r="AB9436" s="170"/>
      <c r="AC9436" s="170"/>
      <c r="AD9436" s="174"/>
      <c r="AE9436" s="170"/>
      <c r="AF9436" s="170"/>
      <c r="AI9436" s="170"/>
      <c r="AJ9436" s="170"/>
      <c r="AK9436" s="170"/>
      <c r="AL9436" s="170"/>
      <c r="AM9436" s="170"/>
      <c r="AN9436" s="170"/>
    </row>
    <row r="9437" spans="1:40" ht="52.5" customHeight="1" x14ac:dyDescent="0.2">
      <c r="A9437" s="170"/>
      <c r="B9437" s="170"/>
      <c r="C9437" s="170"/>
      <c r="D9437" s="170"/>
      <c r="E9437" s="170"/>
      <c r="F9437" s="170"/>
      <c r="G9437" s="170"/>
      <c r="H9437" s="170"/>
      <c r="I9437" s="170"/>
      <c r="J9437" s="170"/>
      <c r="K9437" s="170"/>
      <c r="L9437" s="170"/>
      <c r="M9437" s="170"/>
      <c r="N9437" s="170"/>
      <c r="O9437" s="170"/>
      <c r="P9437" s="170"/>
      <c r="Q9437" s="170"/>
      <c r="R9437" s="170"/>
      <c r="S9437" s="170"/>
      <c r="T9437" s="170"/>
      <c r="U9437" s="170"/>
      <c r="V9437" s="170"/>
      <c r="W9437" s="170"/>
      <c r="X9437" s="174"/>
      <c r="Y9437" s="170"/>
      <c r="Z9437" s="170"/>
      <c r="AA9437" s="170"/>
      <c r="AB9437" s="170"/>
      <c r="AC9437" s="170"/>
      <c r="AD9437" s="174"/>
      <c r="AE9437" s="170"/>
      <c r="AF9437" s="170"/>
      <c r="AI9437" s="170"/>
      <c r="AJ9437" s="170"/>
      <c r="AK9437" s="170"/>
      <c r="AL9437" s="170"/>
      <c r="AM9437" s="170"/>
      <c r="AN9437" s="170"/>
    </row>
    <row r="9438" spans="1:40" ht="52.5" customHeight="1" x14ac:dyDescent="0.2">
      <c r="A9438" s="170"/>
      <c r="B9438" s="170"/>
      <c r="C9438" s="170"/>
      <c r="D9438" s="170"/>
      <c r="E9438" s="170"/>
      <c r="F9438" s="170"/>
      <c r="G9438" s="170"/>
      <c r="H9438" s="170"/>
      <c r="I9438" s="170"/>
      <c r="J9438" s="170"/>
      <c r="K9438" s="170"/>
      <c r="L9438" s="170"/>
      <c r="M9438" s="170"/>
      <c r="N9438" s="170"/>
      <c r="O9438" s="170"/>
      <c r="P9438" s="170"/>
      <c r="Q9438" s="170"/>
      <c r="R9438" s="170"/>
      <c r="S9438" s="170"/>
      <c r="T9438" s="170"/>
      <c r="U9438" s="170"/>
      <c r="V9438" s="170"/>
      <c r="W9438" s="170"/>
      <c r="X9438" s="174"/>
      <c r="Y9438" s="170"/>
      <c r="Z9438" s="170"/>
      <c r="AA9438" s="170"/>
      <c r="AB9438" s="170"/>
      <c r="AC9438" s="170"/>
      <c r="AD9438" s="174"/>
      <c r="AE9438" s="170"/>
      <c r="AF9438" s="170"/>
      <c r="AI9438" s="170"/>
      <c r="AJ9438" s="170"/>
      <c r="AK9438" s="170"/>
      <c r="AL9438" s="170"/>
      <c r="AM9438" s="170"/>
      <c r="AN9438" s="170"/>
    </row>
    <row r="9439" spans="1:40" ht="52.5" customHeight="1" x14ac:dyDescent="0.2">
      <c r="A9439" s="170"/>
      <c r="B9439" s="170"/>
      <c r="C9439" s="170"/>
      <c r="D9439" s="170"/>
      <c r="E9439" s="170"/>
      <c r="F9439" s="170"/>
      <c r="G9439" s="170"/>
      <c r="H9439" s="170"/>
      <c r="I9439" s="170"/>
      <c r="J9439" s="170"/>
      <c r="K9439" s="170"/>
      <c r="L9439" s="170"/>
      <c r="M9439" s="170"/>
      <c r="N9439" s="170"/>
      <c r="O9439" s="170"/>
      <c r="P9439" s="170"/>
      <c r="Q9439" s="170"/>
      <c r="R9439" s="170"/>
      <c r="S9439" s="170"/>
      <c r="T9439" s="170"/>
      <c r="U9439" s="170"/>
      <c r="V9439" s="170"/>
      <c r="W9439" s="170"/>
      <c r="X9439" s="174"/>
      <c r="Y9439" s="170"/>
      <c r="Z9439" s="170"/>
      <c r="AA9439" s="170"/>
      <c r="AB9439" s="170"/>
      <c r="AC9439" s="170"/>
      <c r="AD9439" s="174"/>
      <c r="AE9439" s="170"/>
      <c r="AF9439" s="170"/>
      <c r="AI9439" s="170"/>
      <c r="AJ9439" s="170"/>
      <c r="AK9439" s="170"/>
      <c r="AL9439" s="170"/>
      <c r="AM9439" s="170"/>
      <c r="AN9439" s="170"/>
    </row>
    <row r="9440" spans="1:40" ht="52.5" customHeight="1" x14ac:dyDescent="0.2">
      <c r="A9440" s="170"/>
      <c r="B9440" s="170"/>
      <c r="C9440" s="170"/>
      <c r="D9440" s="170"/>
      <c r="E9440" s="170"/>
      <c r="F9440" s="170"/>
      <c r="G9440" s="170"/>
      <c r="H9440" s="170"/>
      <c r="I9440" s="170"/>
      <c r="J9440" s="170"/>
      <c r="K9440" s="170"/>
      <c r="L9440" s="170"/>
      <c r="M9440" s="170"/>
      <c r="N9440" s="170"/>
      <c r="O9440" s="170"/>
      <c r="P9440" s="170"/>
      <c r="Q9440" s="170"/>
      <c r="R9440" s="170"/>
      <c r="S9440" s="170"/>
      <c r="T9440" s="170"/>
      <c r="U9440" s="170"/>
      <c r="V9440" s="170"/>
      <c r="W9440" s="170"/>
      <c r="X9440" s="174"/>
      <c r="Y9440" s="170"/>
      <c r="Z9440" s="170"/>
      <c r="AA9440" s="170"/>
      <c r="AB9440" s="170"/>
      <c r="AC9440" s="170"/>
      <c r="AD9440" s="174"/>
      <c r="AE9440" s="170"/>
      <c r="AF9440" s="170"/>
      <c r="AI9440" s="170"/>
      <c r="AJ9440" s="170"/>
      <c r="AK9440" s="170"/>
      <c r="AL9440" s="170"/>
      <c r="AM9440" s="170"/>
      <c r="AN9440" s="170"/>
    </row>
    <row r="9441" spans="1:40" ht="52.5" customHeight="1" x14ac:dyDescent="0.2">
      <c r="A9441" s="170"/>
      <c r="B9441" s="170"/>
      <c r="C9441" s="170"/>
      <c r="D9441" s="170"/>
      <c r="E9441" s="170"/>
      <c r="F9441" s="170"/>
      <c r="G9441" s="170"/>
      <c r="H9441" s="170"/>
      <c r="I9441" s="170"/>
      <c r="J9441" s="170"/>
      <c r="K9441" s="170"/>
      <c r="L9441" s="170"/>
      <c r="M9441" s="170"/>
      <c r="N9441" s="170"/>
      <c r="O9441" s="170"/>
      <c r="P9441" s="170"/>
      <c r="Q9441" s="170"/>
      <c r="R9441" s="170"/>
      <c r="S9441" s="170"/>
      <c r="T9441" s="170"/>
      <c r="U9441" s="170"/>
      <c r="V9441" s="170"/>
      <c r="W9441" s="170"/>
      <c r="X9441" s="174"/>
      <c r="Y9441" s="170"/>
      <c r="Z9441" s="170"/>
      <c r="AA9441" s="170"/>
      <c r="AB9441" s="170"/>
      <c r="AC9441" s="170"/>
      <c r="AD9441" s="174"/>
      <c r="AE9441" s="170"/>
      <c r="AF9441" s="170"/>
      <c r="AI9441" s="170"/>
      <c r="AJ9441" s="170"/>
      <c r="AK9441" s="170"/>
      <c r="AL9441" s="170"/>
      <c r="AM9441" s="170"/>
      <c r="AN9441" s="170"/>
    </row>
    <row r="9442" spans="1:40" ht="52.5" customHeight="1" x14ac:dyDescent="0.2">
      <c r="A9442" s="170"/>
      <c r="B9442" s="170"/>
      <c r="C9442" s="170"/>
      <c r="D9442" s="170"/>
      <c r="E9442" s="170"/>
      <c r="F9442" s="170"/>
      <c r="G9442" s="170"/>
      <c r="H9442" s="170"/>
      <c r="I9442" s="170"/>
      <c r="J9442" s="170"/>
      <c r="K9442" s="170"/>
      <c r="L9442" s="170"/>
      <c r="M9442" s="170"/>
      <c r="N9442" s="170"/>
      <c r="O9442" s="170"/>
      <c r="P9442" s="170"/>
      <c r="Q9442" s="170"/>
      <c r="R9442" s="170"/>
      <c r="S9442" s="170"/>
      <c r="T9442" s="170"/>
      <c r="U9442" s="170"/>
      <c r="V9442" s="170"/>
      <c r="W9442" s="170"/>
      <c r="X9442" s="174"/>
      <c r="Y9442" s="170"/>
      <c r="Z9442" s="170"/>
      <c r="AA9442" s="170"/>
      <c r="AB9442" s="170"/>
      <c r="AC9442" s="170"/>
      <c r="AD9442" s="174"/>
      <c r="AE9442" s="170"/>
      <c r="AF9442" s="170"/>
      <c r="AI9442" s="170"/>
      <c r="AJ9442" s="170"/>
      <c r="AK9442" s="170"/>
      <c r="AL9442" s="170"/>
      <c r="AM9442" s="170"/>
      <c r="AN9442" s="170"/>
    </row>
    <row r="9443" spans="1:40" ht="52.5" customHeight="1" x14ac:dyDescent="0.2">
      <c r="A9443" s="170"/>
      <c r="B9443" s="170"/>
      <c r="C9443" s="170"/>
      <c r="D9443" s="170"/>
      <c r="E9443" s="170"/>
      <c r="F9443" s="170"/>
      <c r="G9443" s="170"/>
      <c r="H9443" s="170"/>
      <c r="I9443" s="170"/>
      <c r="J9443" s="170"/>
      <c r="K9443" s="170"/>
      <c r="L9443" s="170"/>
      <c r="M9443" s="170"/>
      <c r="N9443" s="170"/>
      <c r="O9443" s="170"/>
      <c r="P9443" s="170"/>
      <c r="Q9443" s="170"/>
      <c r="R9443" s="170"/>
      <c r="S9443" s="170"/>
      <c r="T9443" s="170"/>
      <c r="U9443" s="170"/>
      <c r="V9443" s="170"/>
      <c r="W9443" s="170"/>
      <c r="X9443" s="174"/>
      <c r="Y9443" s="170"/>
      <c r="Z9443" s="170"/>
      <c r="AA9443" s="170"/>
      <c r="AB9443" s="170"/>
      <c r="AC9443" s="170"/>
      <c r="AD9443" s="174"/>
      <c r="AE9443" s="170"/>
      <c r="AF9443" s="170"/>
      <c r="AI9443" s="170"/>
      <c r="AJ9443" s="170"/>
      <c r="AK9443" s="170"/>
      <c r="AL9443" s="170"/>
      <c r="AM9443" s="170"/>
      <c r="AN9443" s="170"/>
    </row>
    <row r="9444" spans="1:40" ht="52.5" customHeight="1" x14ac:dyDescent="0.2">
      <c r="A9444" s="170"/>
      <c r="B9444" s="170"/>
      <c r="C9444" s="170"/>
      <c r="D9444" s="170"/>
      <c r="E9444" s="170"/>
      <c r="F9444" s="170"/>
      <c r="G9444" s="170"/>
      <c r="H9444" s="170"/>
      <c r="I9444" s="170"/>
      <c r="J9444" s="170"/>
      <c r="K9444" s="170"/>
      <c r="L9444" s="170"/>
      <c r="M9444" s="170"/>
      <c r="N9444" s="170"/>
      <c r="O9444" s="170"/>
      <c r="P9444" s="170"/>
      <c r="Q9444" s="170"/>
      <c r="R9444" s="170"/>
      <c r="S9444" s="170"/>
      <c r="T9444" s="170"/>
      <c r="U9444" s="170"/>
      <c r="V9444" s="170"/>
      <c r="W9444" s="170"/>
      <c r="X9444" s="174"/>
      <c r="Y9444" s="170"/>
      <c r="Z9444" s="170"/>
      <c r="AA9444" s="170"/>
      <c r="AB9444" s="170"/>
      <c r="AC9444" s="170"/>
      <c r="AD9444" s="174"/>
      <c r="AE9444" s="170"/>
      <c r="AF9444" s="170"/>
      <c r="AI9444" s="170"/>
      <c r="AJ9444" s="170"/>
      <c r="AK9444" s="170"/>
      <c r="AL9444" s="170"/>
      <c r="AM9444" s="170"/>
      <c r="AN9444" s="170"/>
    </row>
    <row r="9445" spans="1:40" ht="52.5" customHeight="1" x14ac:dyDescent="0.2">
      <c r="A9445" s="170"/>
      <c r="B9445" s="170"/>
      <c r="C9445" s="170"/>
      <c r="D9445" s="170"/>
      <c r="E9445" s="170"/>
      <c r="F9445" s="170"/>
      <c r="G9445" s="170"/>
      <c r="H9445" s="170"/>
      <c r="I9445" s="170"/>
      <c r="J9445" s="170"/>
      <c r="K9445" s="170"/>
      <c r="L9445" s="170"/>
      <c r="M9445" s="170"/>
      <c r="N9445" s="170"/>
      <c r="O9445" s="170"/>
      <c r="P9445" s="170"/>
      <c r="Q9445" s="170"/>
      <c r="R9445" s="170"/>
      <c r="S9445" s="170"/>
      <c r="T9445" s="170"/>
      <c r="U9445" s="170"/>
      <c r="V9445" s="170"/>
      <c r="W9445" s="170"/>
      <c r="X9445" s="174"/>
      <c r="Y9445" s="170"/>
      <c r="Z9445" s="170"/>
      <c r="AA9445" s="170"/>
      <c r="AB9445" s="170"/>
      <c r="AC9445" s="170"/>
      <c r="AD9445" s="174"/>
      <c r="AE9445" s="170"/>
      <c r="AF9445" s="170"/>
      <c r="AI9445" s="170"/>
      <c r="AJ9445" s="170"/>
      <c r="AK9445" s="170"/>
      <c r="AL9445" s="170"/>
      <c r="AM9445" s="170"/>
      <c r="AN9445" s="170"/>
    </row>
    <row r="9446" spans="1:40" ht="52.5" customHeight="1" x14ac:dyDescent="0.2">
      <c r="A9446" s="170"/>
      <c r="B9446" s="170"/>
      <c r="C9446" s="170"/>
      <c r="D9446" s="170"/>
      <c r="E9446" s="170"/>
      <c r="F9446" s="170"/>
      <c r="G9446" s="170"/>
      <c r="H9446" s="170"/>
      <c r="I9446" s="170"/>
      <c r="J9446" s="170"/>
      <c r="K9446" s="170"/>
      <c r="L9446" s="170"/>
      <c r="M9446" s="170"/>
      <c r="N9446" s="170"/>
      <c r="O9446" s="170"/>
      <c r="P9446" s="170"/>
      <c r="Q9446" s="170"/>
      <c r="R9446" s="170"/>
      <c r="S9446" s="170"/>
      <c r="T9446" s="170"/>
      <c r="U9446" s="170"/>
      <c r="V9446" s="170"/>
      <c r="W9446" s="170"/>
      <c r="X9446" s="174"/>
      <c r="Y9446" s="170"/>
      <c r="Z9446" s="170"/>
      <c r="AA9446" s="170"/>
      <c r="AB9446" s="170"/>
      <c r="AC9446" s="170"/>
      <c r="AD9446" s="174"/>
      <c r="AE9446" s="170"/>
      <c r="AF9446" s="170"/>
      <c r="AI9446" s="170"/>
      <c r="AJ9446" s="170"/>
      <c r="AK9446" s="170"/>
      <c r="AL9446" s="170"/>
      <c r="AM9446" s="170"/>
      <c r="AN9446" s="170"/>
    </row>
    <row r="9447" spans="1:40" ht="52.5" customHeight="1" x14ac:dyDescent="0.2">
      <c r="A9447" s="170"/>
      <c r="B9447" s="170"/>
      <c r="C9447" s="170"/>
      <c r="D9447" s="170"/>
      <c r="E9447" s="170"/>
      <c r="F9447" s="170"/>
      <c r="G9447" s="170"/>
      <c r="H9447" s="170"/>
      <c r="I9447" s="170"/>
      <c r="J9447" s="170"/>
      <c r="K9447" s="170"/>
      <c r="L9447" s="170"/>
      <c r="M9447" s="170"/>
      <c r="N9447" s="170"/>
      <c r="O9447" s="170"/>
      <c r="P9447" s="170"/>
      <c r="Q9447" s="170"/>
      <c r="R9447" s="170"/>
      <c r="S9447" s="170"/>
      <c r="T9447" s="170"/>
      <c r="U9447" s="170"/>
      <c r="V9447" s="170"/>
      <c r="W9447" s="170"/>
      <c r="X9447" s="174"/>
      <c r="Y9447" s="170"/>
      <c r="Z9447" s="170"/>
      <c r="AA9447" s="170"/>
      <c r="AB9447" s="170"/>
      <c r="AC9447" s="170"/>
      <c r="AD9447" s="174"/>
      <c r="AE9447" s="170"/>
      <c r="AF9447" s="170"/>
      <c r="AI9447" s="170"/>
      <c r="AJ9447" s="170"/>
      <c r="AK9447" s="170"/>
      <c r="AL9447" s="170"/>
      <c r="AM9447" s="170"/>
      <c r="AN9447" s="170"/>
    </row>
    <row r="9448" spans="1:40" ht="52.5" customHeight="1" x14ac:dyDescent="0.2">
      <c r="A9448" s="170"/>
      <c r="B9448" s="170"/>
      <c r="C9448" s="170"/>
      <c r="D9448" s="170"/>
      <c r="E9448" s="170"/>
      <c r="F9448" s="170"/>
      <c r="G9448" s="170"/>
      <c r="H9448" s="170"/>
      <c r="I9448" s="170"/>
      <c r="J9448" s="170"/>
      <c r="K9448" s="170"/>
      <c r="L9448" s="170"/>
      <c r="M9448" s="170"/>
      <c r="N9448" s="170"/>
      <c r="O9448" s="170"/>
      <c r="P9448" s="170"/>
      <c r="Q9448" s="170"/>
      <c r="R9448" s="170"/>
      <c r="S9448" s="170"/>
      <c r="T9448" s="170"/>
      <c r="U9448" s="170"/>
      <c r="V9448" s="170"/>
      <c r="W9448" s="170"/>
      <c r="X9448" s="174"/>
      <c r="Y9448" s="170"/>
      <c r="Z9448" s="170"/>
      <c r="AA9448" s="170"/>
      <c r="AB9448" s="170"/>
      <c r="AC9448" s="170"/>
      <c r="AD9448" s="174"/>
      <c r="AE9448" s="170"/>
      <c r="AF9448" s="170"/>
      <c r="AI9448" s="170"/>
      <c r="AJ9448" s="170"/>
      <c r="AK9448" s="170"/>
      <c r="AL9448" s="170"/>
      <c r="AM9448" s="170"/>
      <c r="AN9448" s="170"/>
    </row>
    <row r="9449" spans="1:40" ht="52.5" customHeight="1" x14ac:dyDescent="0.2">
      <c r="A9449" s="170"/>
      <c r="B9449" s="170"/>
      <c r="C9449" s="170"/>
      <c r="D9449" s="170"/>
      <c r="E9449" s="170"/>
      <c r="F9449" s="170"/>
      <c r="G9449" s="170"/>
      <c r="H9449" s="170"/>
      <c r="I9449" s="170"/>
      <c r="J9449" s="170"/>
      <c r="K9449" s="170"/>
      <c r="L9449" s="170"/>
      <c r="M9449" s="170"/>
      <c r="N9449" s="170"/>
      <c r="O9449" s="170"/>
      <c r="P9449" s="170"/>
      <c r="Q9449" s="170"/>
      <c r="R9449" s="170"/>
      <c r="S9449" s="170"/>
      <c r="T9449" s="170"/>
      <c r="U9449" s="170"/>
      <c r="V9449" s="170"/>
      <c r="W9449" s="170"/>
      <c r="X9449" s="174"/>
      <c r="Y9449" s="170"/>
      <c r="Z9449" s="170"/>
      <c r="AA9449" s="170"/>
      <c r="AB9449" s="170"/>
      <c r="AC9449" s="170"/>
      <c r="AD9449" s="174"/>
      <c r="AE9449" s="170"/>
      <c r="AF9449" s="170"/>
      <c r="AI9449" s="170"/>
      <c r="AJ9449" s="170"/>
      <c r="AK9449" s="170"/>
      <c r="AL9449" s="170"/>
      <c r="AM9449" s="170"/>
      <c r="AN9449" s="170"/>
    </row>
    <row r="9450" spans="1:40" ht="52.5" customHeight="1" x14ac:dyDescent="0.2">
      <c r="A9450" s="170"/>
      <c r="B9450" s="170"/>
      <c r="C9450" s="170"/>
      <c r="D9450" s="170"/>
      <c r="E9450" s="170"/>
      <c r="F9450" s="170"/>
      <c r="G9450" s="170"/>
      <c r="H9450" s="170"/>
      <c r="I9450" s="170"/>
      <c r="J9450" s="170"/>
      <c r="K9450" s="170"/>
      <c r="L9450" s="170"/>
      <c r="M9450" s="170"/>
      <c r="N9450" s="170"/>
      <c r="O9450" s="170"/>
      <c r="P9450" s="170"/>
      <c r="Q9450" s="170"/>
      <c r="R9450" s="170"/>
      <c r="S9450" s="170"/>
      <c r="T9450" s="170"/>
      <c r="U9450" s="170"/>
      <c r="V9450" s="170"/>
      <c r="W9450" s="170"/>
      <c r="X9450" s="174"/>
      <c r="Y9450" s="170"/>
      <c r="Z9450" s="170"/>
      <c r="AA9450" s="170"/>
      <c r="AB9450" s="170"/>
      <c r="AC9450" s="170"/>
      <c r="AD9450" s="174"/>
      <c r="AE9450" s="170"/>
      <c r="AF9450" s="170"/>
      <c r="AI9450" s="170"/>
      <c r="AJ9450" s="170"/>
      <c r="AK9450" s="170"/>
      <c r="AL9450" s="170"/>
      <c r="AM9450" s="170"/>
      <c r="AN9450" s="170"/>
    </row>
    <row r="9451" spans="1:40" ht="52.5" customHeight="1" x14ac:dyDescent="0.2">
      <c r="A9451" s="170"/>
      <c r="B9451" s="170"/>
      <c r="C9451" s="170"/>
      <c r="D9451" s="170"/>
      <c r="E9451" s="170"/>
      <c r="F9451" s="170"/>
      <c r="G9451" s="170"/>
      <c r="H9451" s="170"/>
      <c r="I9451" s="170"/>
      <c r="J9451" s="170"/>
      <c r="K9451" s="170"/>
      <c r="L9451" s="170"/>
      <c r="M9451" s="170"/>
      <c r="N9451" s="170"/>
      <c r="O9451" s="170"/>
      <c r="P9451" s="170"/>
      <c r="Q9451" s="170"/>
      <c r="R9451" s="170"/>
      <c r="S9451" s="170"/>
      <c r="T9451" s="170"/>
      <c r="U9451" s="170"/>
      <c r="V9451" s="170"/>
      <c r="W9451" s="170"/>
      <c r="X9451" s="174"/>
      <c r="Y9451" s="170"/>
      <c r="Z9451" s="170"/>
      <c r="AA9451" s="170"/>
      <c r="AB9451" s="170"/>
      <c r="AC9451" s="170"/>
      <c r="AD9451" s="174"/>
      <c r="AE9451" s="170"/>
      <c r="AF9451" s="170"/>
      <c r="AI9451" s="170"/>
      <c r="AJ9451" s="170"/>
      <c r="AK9451" s="170"/>
      <c r="AL9451" s="170"/>
      <c r="AM9451" s="170"/>
      <c r="AN9451" s="170"/>
    </row>
    <row r="9452" spans="1:40" ht="52.5" customHeight="1" x14ac:dyDescent="0.2">
      <c r="A9452" s="170"/>
      <c r="B9452" s="170"/>
      <c r="C9452" s="170"/>
      <c r="D9452" s="170"/>
      <c r="E9452" s="170"/>
      <c r="F9452" s="170"/>
      <c r="G9452" s="170"/>
      <c r="H9452" s="170"/>
      <c r="I9452" s="170"/>
      <c r="J9452" s="170"/>
      <c r="K9452" s="170"/>
      <c r="L9452" s="170"/>
      <c r="M9452" s="170"/>
      <c r="N9452" s="170"/>
      <c r="O9452" s="170"/>
      <c r="P9452" s="170"/>
      <c r="Q9452" s="170"/>
      <c r="R9452" s="170"/>
      <c r="S9452" s="170"/>
      <c r="T9452" s="170"/>
      <c r="U9452" s="170"/>
      <c r="V9452" s="170"/>
      <c r="W9452" s="170"/>
      <c r="X9452" s="174"/>
      <c r="Y9452" s="170"/>
      <c r="Z9452" s="170"/>
      <c r="AA9452" s="170"/>
      <c r="AB9452" s="170"/>
      <c r="AC9452" s="170"/>
      <c r="AD9452" s="174"/>
      <c r="AE9452" s="170"/>
      <c r="AF9452" s="170"/>
      <c r="AI9452" s="170"/>
      <c r="AJ9452" s="170"/>
      <c r="AK9452" s="170"/>
      <c r="AL9452" s="170"/>
      <c r="AM9452" s="170"/>
      <c r="AN9452" s="170"/>
    </row>
    <row r="9453" spans="1:40" ht="52.5" customHeight="1" x14ac:dyDescent="0.2">
      <c r="A9453" s="170"/>
      <c r="B9453" s="170"/>
      <c r="C9453" s="170"/>
      <c r="D9453" s="170"/>
      <c r="E9453" s="170"/>
      <c r="F9453" s="170"/>
      <c r="G9453" s="170"/>
      <c r="H9453" s="170"/>
      <c r="I9453" s="170"/>
      <c r="J9453" s="170"/>
      <c r="K9453" s="170"/>
      <c r="L9453" s="170"/>
      <c r="M9453" s="170"/>
      <c r="N9453" s="170"/>
      <c r="O9453" s="170"/>
      <c r="P9453" s="170"/>
      <c r="Q9453" s="170"/>
      <c r="R9453" s="170"/>
      <c r="S9453" s="170"/>
      <c r="T9453" s="170"/>
      <c r="U9453" s="170"/>
      <c r="V9453" s="170"/>
      <c r="W9453" s="170"/>
      <c r="X9453" s="174"/>
      <c r="Y9453" s="170"/>
      <c r="Z9453" s="170"/>
      <c r="AA9453" s="170"/>
      <c r="AB9453" s="170"/>
      <c r="AC9453" s="170"/>
      <c r="AD9453" s="174"/>
      <c r="AE9453" s="170"/>
      <c r="AF9453" s="170"/>
      <c r="AI9453" s="170"/>
      <c r="AJ9453" s="170"/>
      <c r="AK9453" s="170"/>
      <c r="AL9453" s="170"/>
      <c r="AM9453" s="170"/>
      <c r="AN9453" s="170"/>
    </row>
    <row r="9454" spans="1:40" ht="52.5" customHeight="1" x14ac:dyDescent="0.2">
      <c r="A9454" s="170"/>
      <c r="B9454" s="170"/>
      <c r="C9454" s="170"/>
      <c r="D9454" s="170"/>
      <c r="E9454" s="170"/>
      <c r="F9454" s="170"/>
      <c r="G9454" s="170"/>
      <c r="H9454" s="170"/>
      <c r="I9454" s="170"/>
      <c r="J9454" s="170"/>
      <c r="K9454" s="170"/>
      <c r="L9454" s="170"/>
      <c r="M9454" s="170"/>
      <c r="N9454" s="170"/>
      <c r="O9454" s="170"/>
      <c r="P9454" s="170"/>
      <c r="Q9454" s="170"/>
      <c r="R9454" s="170"/>
      <c r="S9454" s="170"/>
      <c r="T9454" s="170"/>
      <c r="U9454" s="170"/>
      <c r="V9454" s="170"/>
      <c r="W9454" s="170"/>
      <c r="X9454" s="174"/>
      <c r="Y9454" s="170"/>
      <c r="Z9454" s="170"/>
      <c r="AA9454" s="170"/>
      <c r="AB9454" s="170"/>
      <c r="AC9454" s="170"/>
      <c r="AD9454" s="174"/>
      <c r="AE9454" s="170"/>
      <c r="AF9454" s="170"/>
      <c r="AI9454" s="170"/>
      <c r="AJ9454" s="170"/>
      <c r="AK9454" s="170"/>
      <c r="AL9454" s="170"/>
      <c r="AM9454" s="170"/>
      <c r="AN9454" s="170"/>
    </row>
    <row r="9455" spans="1:40" ht="52.5" customHeight="1" x14ac:dyDescent="0.2">
      <c r="A9455" s="170"/>
      <c r="B9455" s="170"/>
      <c r="C9455" s="170"/>
      <c r="D9455" s="170"/>
      <c r="E9455" s="170"/>
      <c r="F9455" s="170"/>
      <c r="G9455" s="170"/>
      <c r="H9455" s="170"/>
      <c r="I9455" s="170"/>
      <c r="J9455" s="170"/>
      <c r="K9455" s="170"/>
      <c r="L9455" s="170"/>
      <c r="M9455" s="170"/>
      <c r="N9455" s="170"/>
      <c r="O9455" s="170"/>
      <c r="P9455" s="170"/>
      <c r="Q9455" s="170"/>
      <c r="R9455" s="170"/>
      <c r="S9455" s="170"/>
      <c r="T9455" s="170"/>
      <c r="U9455" s="170"/>
      <c r="V9455" s="170"/>
      <c r="W9455" s="170"/>
      <c r="X9455" s="174"/>
      <c r="Y9455" s="170"/>
      <c r="Z9455" s="170"/>
      <c r="AA9455" s="170"/>
      <c r="AB9455" s="170"/>
      <c r="AC9455" s="170"/>
      <c r="AD9455" s="174"/>
      <c r="AE9455" s="170"/>
      <c r="AF9455" s="170"/>
      <c r="AI9455" s="170"/>
      <c r="AJ9455" s="170"/>
      <c r="AK9455" s="170"/>
      <c r="AL9455" s="170"/>
      <c r="AM9455" s="170"/>
      <c r="AN9455" s="170"/>
    </row>
    <row r="9456" spans="1:40" ht="52.5" customHeight="1" x14ac:dyDescent="0.2">
      <c r="A9456" s="170"/>
      <c r="B9456" s="170"/>
      <c r="C9456" s="170"/>
      <c r="D9456" s="170"/>
      <c r="E9456" s="170"/>
      <c r="F9456" s="170"/>
      <c r="G9456" s="170"/>
      <c r="H9456" s="170"/>
      <c r="I9456" s="170"/>
      <c r="J9456" s="170"/>
      <c r="K9456" s="170"/>
      <c r="L9456" s="170"/>
      <c r="M9456" s="170"/>
      <c r="N9456" s="170"/>
      <c r="O9456" s="170"/>
      <c r="P9456" s="170"/>
      <c r="Q9456" s="170"/>
      <c r="R9456" s="170"/>
      <c r="S9456" s="170"/>
      <c r="T9456" s="170"/>
      <c r="U9456" s="170"/>
      <c r="V9456" s="170"/>
      <c r="W9456" s="170"/>
      <c r="X9456" s="174"/>
      <c r="Y9456" s="170"/>
      <c r="Z9456" s="170"/>
      <c r="AA9456" s="170"/>
      <c r="AB9456" s="170"/>
      <c r="AC9456" s="170"/>
      <c r="AD9456" s="174"/>
      <c r="AE9456" s="170"/>
      <c r="AF9456" s="170"/>
      <c r="AI9456" s="170"/>
      <c r="AJ9456" s="170"/>
      <c r="AK9456" s="170"/>
      <c r="AL9456" s="170"/>
      <c r="AM9456" s="170"/>
      <c r="AN9456" s="170"/>
    </row>
    <row r="9457" spans="1:40" ht="52.5" customHeight="1" x14ac:dyDescent="0.2">
      <c r="A9457" s="170"/>
      <c r="B9457" s="170"/>
      <c r="C9457" s="170"/>
      <c r="D9457" s="170"/>
      <c r="E9457" s="170"/>
      <c r="F9457" s="170"/>
      <c r="G9457" s="170"/>
      <c r="H9457" s="170"/>
      <c r="I9457" s="170"/>
      <c r="J9457" s="170"/>
      <c r="K9457" s="170"/>
      <c r="L9457" s="170"/>
      <c r="M9457" s="170"/>
      <c r="N9457" s="170"/>
      <c r="O9457" s="170"/>
      <c r="P9457" s="170"/>
      <c r="Q9457" s="170"/>
      <c r="R9457" s="170"/>
      <c r="S9457" s="170"/>
      <c r="T9457" s="170"/>
      <c r="U9457" s="170"/>
      <c r="V9457" s="170"/>
      <c r="W9457" s="170"/>
      <c r="X9457" s="174"/>
      <c r="Y9457" s="170"/>
      <c r="Z9457" s="170"/>
      <c r="AA9457" s="170"/>
      <c r="AB9457" s="170"/>
      <c r="AC9457" s="170"/>
      <c r="AD9457" s="174"/>
      <c r="AE9457" s="170"/>
      <c r="AF9457" s="170"/>
      <c r="AI9457" s="170"/>
      <c r="AJ9457" s="170"/>
      <c r="AK9457" s="170"/>
      <c r="AL9457" s="170"/>
      <c r="AM9457" s="170"/>
      <c r="AN9457" s="170"/>
    </row>
    <row r="9458" spans="1:40" ht="52.5" customHeight="1" x14ac:dyDescent="0.2">
      <c r="A9458" s="170"/>
      <c r="B9458" s="170"/>
      <c r="C9458" s="170"/>
      <c r="D9458" s="170"/>
      <c r="E9458" s="170"/>
      <c r="F9458" s="170"/>
      <c r="G9458" s="170"/>
      <c r="H9458" s="170"/>
      <c r="I9458" s="170"/>
      <c r="J9458" s="170"/>
      <c r="K9458" s="170"/>
      <c r="L9458" s="170"/>
      <c r="M9458" s="170"/>
      <c r="N9458" s="170"/>
      <c r="O9458" s="170"/>
      <c r="P9458" s="170"/>
      <c r="Q9458" s="170"/>
      <c r="R9458" s="170"/>
      <c r="S9458" s="170"/>
      <c r="T9458" s="170"/>
      <c r="U9458" s="170"/>
      <c r="V9458" s="170"/>
      <c r="W9458" s="170"/>
      <c r="X9458" s="174"/>
      <c r="Y9458" s="170"/>
      <c r="Z9458" s="170"/>
      <c r="AA9458" s="170"/>
      <c r="AB9458" s="170"/>
      <c r="AC9458" s="170"/>
      <c r="AD9458" s="174"/>
      <c r="AE9458" s="170"/>
      <c r="AF9458" s="170"/>
      <c r="AI9458" s="170"/>
      <c r="AJ9458" s="170"/>
      <c r="AK9458" s="170"/>
      <c r="AL9458" s="170"/>
      <c r="AM9458" s="170"/>
      <c r="AN9458" s="170"/>
    </row>
    <row r="9459" spans="1:40" ht="52.5" customHeight="1" x14ac:dyDescent="0.2">
      <c r="A9459" s="170"/>
      <c r="B9459" s="170"/>
      <c r="C9459" s="170"/>
      <c r="D9459" s="170"/>
      <c r="E9459" s="170"/>
      <c r="F9459" s="170"/>
      <c r="G9459" s="170"/>
      <c r="H9459" s="170"/>
      <c r="I9459" s="170"/>
      <c r="J9459" s="170"/>
      <c r="K9459" s="170"/>
      <c r="L9459" s="170"/>
      <c r="M9459" s="170"/>
      <c r="N9459" s="170"/>
      <c r="O9459" s="170"/>
      <c r="P9459" s="170"/>
      <c r="Q9459" s="170"/>
      <c r="R9459" s="170"/>
      <c r="S9459" s="170"/>
      <c r="T9459" s="170"/>
      <c r="U9459" s="170"/>
      <c r="V9459" s="170"/>
      <c r="W9459" s="170"/>
      <c r="X9459" s="174"/>
      <c r="Y9459" s="170"/>
      <c r="Z9459" s="170"/>
      <c r="AA9459" s="170"/>
      <c r="AB9459" s="170"/>
      <c r="AC9459" s="170"/>
      <c r="AD9459" s="174"/>
      <c r="AE9459" s="170"/>
      <c r="AF9459" s="170"/>
      <c r="AI9459" s="170"/>
      <c r="AJ9459" s="170"/>
      <c r="AK9459" s="170"/>
      <c r="AL9459" s="170"/>
      <c r="AM9459" s="170"/>
      <c r="AN9459" s="170"/>
    </row>
    <row r="9460" spans="1:40" ht="52.5" customHeight="1" x14ac:dyDescent="0.2">
      <c r="A9460" s="170"/>
      <c r="B9460" s="170"/>
      <c r="C9460" s="170"/>
      <c r="D9460" s="170"/>
      <c r="E9460" s="170"/>
      <c r="F9460" s="170"/>
      <c r="G9460" s="170"/>
      <c r="H9460" s="170"/>
      <c r="I9460" s="170"/>
      <c r="J9460" s="170"/>
      <c r="K9460" s="170"/>
      <c r="L9460" s="170"/>
      <c r="M9460" s="170"/>
      <c r="N9460" s="170"/>
      <c r="O9460" s="170"/>
      <c r="P9460" s="170"/>
      <c r="Q9460" s="170"/>
      <c r="R9460" s="170"/>
      <c r="S9460" s="170"/>
      <c r="T9460" s="170"/>
      <c r="U9460" s="170"/>
      <c r="V9460" s="170"/>
      <c r="W9460" s="170"/>
      <c r="X9460" s="174"/>
      <c r="Y9460" s="170"/>
      <c r="Z9460" s="170"/>
      <c r="AA9460" s="170"/>
      <c r="AB9460" s="170"/>
      <c r="AC9460" s="170"/>
      <c r="AD9460" s="174"/>
      <c r="AE9460" s="170"/>
      <c r="AF9460" s="170"/>
      <c r="AI9460" s="170"/>
      <c r="AJ9460" s="170"/>
      <c r="AK9460" s="170"/>
      <c r="AL9460" s="170"/>
      <c r="AM9460" s="170"/>
      <c r="AN9460" s="170"/>
    </row>
    <row r="9461" spans="1:40" ht="52.5" customHeight="1" x14ac:dyDescent="0.2">
      <c r="A9461" s="170"/>
      <c r="B9461" s="170"/>
      <c r="C9461" s="170"/>
      <c r="D9461" s="170"/>
      <c r="E9461" s="170"/>
      <c r="F9461" s="170"/>
      <c r="G9461" s="170"/>
      <c r="H9461" s="170"/>
      <c r="I9461" s="170"/>
      <c r="J9461" s="170"/>
      <c r="K9461" s="170"/>
      <c r="L9461" s="170"/>
      <c r="M9461" s="170"/>
      <c r="N9461" s="170"/>
      <c r="O9461" s="170"/>
      <c r="P9461" s="170"/>
      <c r="Q9461" s="170"/>
      <c r="R9461" s="170"/>
      <c r="S9461" s="170"/>
      <c r="T9461" s="170"/>
      <c r="U9461" s="170"/>
      <c r="V9461" s="170"/>
      <c r="W9461" s="170"/>
      <c r="X9461" s="174"/>
      <c r="Y9461" s="170"/>
      <c r="Z9461" s="170"/>
      <c r="AA9461" s="170"/>
      <c r="AB9461" s="170"/>
      <c r="AC9461" s="170"/>
      <c r="AD9461" s="174"/>
      <c r="AE9461" s="170"/>
      <c r="AF9461" s="170"/>
      <c r="AI9461" s="170"/>
      <c r="AJ9461" s="170"/>
      <c r="AK9461" s="170"/>
      <c r="AL9461" s="170"/>
      <c r="AM9461" s="170"/>
      <c r="AN9461" s="170"/>
    </row>
    <row r="9462" spans="1:40" ht="52.5" customHeight="1" x14ac:dyDescent="0.2">
      <c r="A9462" s="170"/>
      <c r="B9462" s="170"/>
      <c r="C9462" s="170"/>
      <c r="D9462" s="170"/>
      <c r="E9462" s="170"/>
      <c r="F9462" s="170"/>
      <c r="G9462" s="170"/>
      <c r="H9462" s="170"/>
      <c r="I9462" s="170"/>
      <c r="J9462" s="170"/>
      <c r="K9462" s="170"/>
      <c r="L9462" s="170"/>
      <c r="M9462" s="170"/>
      <c r="N9462" s="170"/>
      <c r="O9462" s="170"/>
      <c r="P9462" s="170"/>
      <c r="Q9462" s="170"/>
      <c r="R9462" s="170"/>
      <c r="S9462" s="170"/>
      <c r="T9462" s="170"/>
      <c r="U9462" s="170"/>
      <c r="V9462" s="170"/>
      <c r="W9462" s="170"/>
      <c r="X9462" s="174"/>
      <c r="Y9462" s="170"/>
      <c r="Z9462" s="170"/>
      <c r="AA9462" s="170"/>
      <c r="AB9462" s="170"/>
      <c r="AC9462" s="170"/>
      <c r="AD9462" s="174"/>
      <c r="AE9462" s="170"/>
      <c r="AF9462" s="170"/>
      <c r="AI9462" s="170"/>
      <c r="AJ9462" s="170"/>
      <c r="AK9462" s="170"/>
      <c r="AL9462" s="170"/>
      <c r="AM9462" s="170"/>
      <c r="AN9462" s="170"/>
    </row>
    <row r="9463" spans="1:40" ht="52.5" customHeight="1" x14ac:dyDescent="0.2">
      <c r="A9463" s="170"/>
      <c r="B9463" s="170"/>
      <c r="C9463" s="170"/>
      <c r="D9463" s="170"/>
      <c r="E9463" s="170"/>
      <c r="F9463" s="170"/>
      <c r="G9463" s="170"/>
      <c r="H9463" s="170"/>
      <c r="I9463" s="170"/>
      <c r="J9463" s="170"/>
      <c r="K9463" s="170"/>
      <c r="L9463" s="170"/>
      <c r="M9463" s="170"/>
      <c r="N9463" s="170"/>
      <c r="O9463" s="170"/>
      <c r="P9463" s="170"/>
      <c r="Q9463" s="170"/>
      <c r="R9463" s="170"/>
      <c r="S9463" s="170"/>
      <c r="T9463" s="170"/>
      <c r="U9463" s="170"/>
      <c r="V9463" s="170"/>
      <c r="W9463" s="170"/>
      <c r="X9463" s="174"/>
      <c r="Y9463" s="170"/>
      <c r="Z9463" s="170"/>
      <c r="AA9463" s="170"/>
      <c r="AB9463" s="170"/>
      <c r="AC9463" s="170"/>
      <c r="AD9463" s="174"/>
      <c r="AE9463" s="170"/>
      <c r="AF9463" s="170"/>
      <c r="AI9463" s="170"/>
      <c r="AJ9463" s="170"/>
      <c r="AK9463" s="170"/>
      <c r="AL9463" s="170"/>
      <c r="AM9463" s="170"/>
      <c r="AN9463" s="170"/>
    </row>
    <row r="9464" spans="1:40" ht="52.5" customHeight="1" x14ac:dyDescent="0.2">
      <c r="A9464" s="170"/>
      <c r="B9464" s="170"/>
      <c r="C9464" s="170"/>
      <c r="D9464" s="170"/>
      <c r="E9464" s="170"/>
      <c r="F9464" s="170"/>
      <c r="G9464" s="170"/>
      <c r="H9464" s="170"/>
      <c r="I9464" s="170"/>
      <c r="J9464" s="170"/>
      <c r="K9464" s="170"/>
      <c r="L9464" s="170"/>
      <c r="M9464" s="170"/>
      <c r="N9464" s="170"/>
      <c r="O9464" s="170"/>
      <c r="P9464" s="170"/>
      <c r="Q9464" s="170"/>
      <c r="R9464" s="170"/>
      <c r="S9464" s="170"/>
      <c r="T9464" s="170"/>
      <c r="U9464" s="170"/>
      <c r="V9464" s="170"/>
      <c r="W9464" s="170"/>
      <c r="X9464" s="174"/>
      <c r="Y9464" s="170"/>
      <c r="Z9464" s="170"/>
      <c r="AA9464" s="170"/>
      <c r="AB9464" s="170"/>
      <c r="AC9464" s="170"/>
      <c r="AD9464" s="174"/>
      <c r="AE9464" s="170"/>
      <c r="AF9464" s="170"/>
      <c r="AI9464" s="170"/>
      <c r="AJ9464" s="170"/>
      <c r="AK9464" s="170"/>
      <c r="AL9464" s="170"/>
      <c r="AM9464" s="170"/>
      <c r="AN9464" s="170"/>
    </row>
    <row r="9465" spans="1:40" ht="52.5" customHeight="1" x14ac:dyDescent="0.2">
      <c r="A9465" s="170"/>
      <c r="B9465" s="170"/>
      <c r="C9465" s="170"/>
      <c r="D9465" s="170"/>
      <c r="E9465" s="170"/>
      <c r="F9465" s="170"/>
      <c r="G9465" s="170"/>
      <c r="H9465" s="170"/>
      <c r="I9465" s="170"/>
      <c r="J9465" s="170"/>
      <c r="K9465" s="170"/>
      <c r="L9465" s="170"/>
      <c r="M9465" s="170"/>
      <c r="N9465" s="170"/>
      <c r="O9465" s="170"/>
      <c r="P9465" s="170"/>
      <c r="Q9465" s="170"/>
      <c r="R9465" s="170"/>
      <c r="S9465" s="170"/>
      <c r="T9465" s="170"/>
      <c r="U9465" s="170"/>
      <c r="V9465" s="170"/>
      <c r="W9465" s="170"/>
      <c r="X9465" s="174"/>
      <c r="Y9465" s="170"/>
      <c r="Z9465" s="170"/>
      <c r="AA9465" s="170"/>
      <c r="AB9465" s="170"/>
      <c r="AC9465" s="170"/>
      <c r="AD9465" s="174"/>
      <c r="AE9465" s="170"/>
      <c r="AF9465" s="170"/>
      <c r="AI9465" s="170"/>
      <c r="AJ9465" s="170"/>
      <c r="AK9465" s="170"/>
      <c r="AL9465" s="170"/>
      <c r="AM9465" s="170"/>
      <c r="AN9465" s="170"/>
    </row>
    <row r="9466" spans="1:40" ht="52.5" customHeight="1" x14ac:dyDescent="0.2">
      <c r="A9466" s="170"/>
      <c r="B9466" s="170"/>
      <c r="C9466" s="170"/>
      <c r="D9466" s="170"/>
      <c r="E9466" s="170"/>
      <c r="F9466" s="170"/>
      <c r="G9466" s="170"/>
      <c r="H9466" s="170"/>
      <c r="I9466" s="170"/>
      <c r="J9466" s="170"/>
      <c r="K9466" s="170"/>
      <c r="L9466" s="170"/>
      <c r="M9466" s="170"/>
      <c r="N9466" s="170"/>
      <c r="O9466" s="170"/>
      <c r="P9466" s="170"/>
      <c r="Q9466" s="170"/>
      <c r="R9466" s="170"/>
      <c r="S9466" s="170"/>
      <c r="T9466" s="170"/>
      <c r="U9466" s="170"/>
      <c r="V9466" s="170"/>
      <c r="W9466" s="170"/>
      <c r="X9466" s="174"/>
      <c r="Y9466" s="170"/>
      <c r="Z9466" s="170"/>
      <c r="AA9466" s="170"/>
      <c r="AB9466" s="170"/>
      <c r="AC9466" s="170"/>
      <c r="AD9466" s="174"/>
      <c r="AE9466" s="170"/>
      <c r="AF9466" s="170"/>
      <c r="AI9466" s="170"/>
      <c r="AJ9466" s="170"/>
      <c r="AK9466" s="170"/>
      <c r="AL9466" s="170"/>
      <c r="AM9466" s="170"/>
      <c r="AN9466" s="170"/>
    </row>
    <row r="9467" spans="1:40" ht="52.5" customHeight="1" x14ac:dyDescent="0.2">
      <c r="A9467" s="170"/>
      <c r="B9467" s="170"/>
      <c r="C9467" s="170"/>
      <c r="D9467" s="170"/>
      <c r="E9467" s="170"/>
      <c r="F9467" s="170"/>
      <c r="G9467" s="170"/>
      <c r="H9467" s="170"/>
      <c r="I9467" s="170"/>
      <c r="J9467" s="170"/>
      <c r="K9467" s="170"/>
      <c r="L9467" s="170"/>
      <c r="M9467" s="170"/>
      <c r="N9467" s="170"/>
      <c r="O9467" s="170"/>
      <c r="P9467" s="170"/>
      <c r="Q9467" s="170"/>
      <c r="R9467" s="170"/>
      <c r="S9467" s="170"/>
      <c r="T9467" s="170"/>
      <c r="U9467" s="170"/>
      <c r="V9467" s="170"/>
      <c r="W9467" s="170"/>
      <c r="X9467" s="174"/>
      <c r="Y9467" s="170"/>
      <c r="Z9467" s="170"/>
      <c r="AA9467" s="170"/>
      <c r="AB9467" s="170"/>
      <c r="AC9467" s="170"/>
      <c r="AD9467" s="174"/>
      <c r="AE9467" s="170"/>
      <c r="AF9467" s="170"/>
      <c r="AI9467" s="170"/>
      <c r="AJ9467" s="170"/>
      <c r="AK9467" s="170"/>
      <c r="AL9467" s="170"/>
      <c r="AM9467" s="170"/>
      <c r="AN9467" s="170"/>
    </row>
    <row r="9468" spans="1:40" ht="52.5" customHeight="1" x14ac:dyDescent="0.2">
      <c r="A9468" s="170"/>
      <c r="B9468" s="170"/>
      <c r="C9468" s="170"/>
      <c r="D9468" s="170"/>
      <c r="E9468" s="170"/>
      <c r="F9468" s="170"/>
      <c r="G9468" s="170"/>
      <c r="H9468" s="170"/>
      <c r="I9468" s="170"/>
      <c r="J9468" s="170"/>
      <c r="K9468" s="170"/>
      <c r="L9468" s="170"/>
      <c r="M9468" s="170"/>
      <c r="N9468" s="170"/>
      <c r="O9468" s="170"/>
      <c r="P9468" s="170"/>
      <c r="Q9468" s="170"/>
      <c r="R9468" s="170"/>
      <c r="S9468" s="170"/>
      <c r="T9468" s="170"/>
      <c r="U9468" s="170"/>
      <c r="V9468" s="170"/>
      <c r="W9468" s="170"/>
      <c r="X9468" s="174"/>
      <c r="Y9468" s="170"/>
      <c r="Z9468" s="170"/>
      <c r="AA9468" s="170"/>
      <c r="AB9468" s="170"/>
      <c r="AC9468" s="170"/>
      <c r="AD9468" s="174"/>
      <c r="AE9468" s="170"/>
      <c r="AF9468" s="170"/>
      <c r="AI9468" s="170"/>
      <c r="AJ9468" s="170"/>
      <c r="AK9468" s="170"/>
      <c r="AL9468" s="170"/>
      <c r="AM9468" s="170"/>
      <c r="AN9468" s="170"/>
    </row>
    <row r="9469" spans="1:40" ht="52.5" customHeight="1" x14ac:dyDescent="0.2">
      <c r="A9469" s="170"/>
      <c r="B9469" s="170"/>
      <c r="C9469" s="170"/>
      <c r="D9469" s="170"/>
      <c r="E9469" s="170"/>
      <c r="F9469" s="170"/>
      <c r="G9469" s="170"/>
      <c r="H9469" s="170"/>
      <c r="I9469" s="170"/>
      <c r="J9469" s="170"/>
      <c r="K9469" s="170"/>
      <c r="L9469" s="170"/>
      <c r="M9469" s="170"/>
      <c r="N9469" s="170"/>
      <c r="O9469" s="170"/>
      <c r="P9469" s="170"/>
      <c r="Q9469" s="170"/>
      <c r="R9469" s="170"/>
      <c r="S9469" s="170"/>
      <c r="T9469" s="170"/>
      <c r="U9469" s="170"/>
      <c r="V9469" s="170"/>
      <c r="W9469" s="170"/>
      <c r="X9469" s="174"/>
      <c r="Y9469" s="170"/>
      <c r="Z9469" s="170"/>
      <c r="AA9469" s="170"/>
      <c r="AB9469" s="170"/>
      <c r="AC9469" s="170"/>
      <c r="AD9469" s="174"/>
      <c r="AE9469" s="170"/>
      <c r="AF9469" s="170"/>
      <c r="AI9469" s="170"/>
      <c r="AJ9469" s="170"/>
      <c r="AK9469" s="170"/>
      <c r="AL9469" s="170"/>
      <c r="AM9469" s="170"/>
      <c r="AN9469" s="170"/>
    </row>
    <row r="9470" spans="1:40" ht="52.5" customHeight="1" x14ac:dyDescent="0.2">
      <c r="A9470" s="170"/>
      <c r="B9470" s="170"/>
      <c r="C9470" s="170"/>
      <c r="D9470" s="170"/>
      <c r="E9470" s="170"/>
      <c r="F9470" s="170"/>
      <c r="G9470" s="170"/>
      <c r="H9470" s="170"/>
      <c r="I9470" s="170"/>
      <c r="J9470" s="170"/>
      <c r="K9470" s="170"/>
      <c r="L9470" s="170"/>
      <c r="M9470" s="170"/>
      <c r="N9470" s="170"/>
      <c r="O9470" s="170"/>
      <c r="P9470" s="170"/>
      <c r="Q9470" s="170"/>
      <c r="R9470" s="170"/>
      <c r="S9470" s="170"/>
      <c r="T9470" s="170"/>
      <c r="U9470" s="170"/>
      <c r="V9470" s="170"/>
      <c r="W9470" s="170"/>
      <c r="X9470" s="174"/>
      <c r="Y9470" s="170"/>
      <c r="Z9470" s="170"/>
      <c r="AA9470" s="170"/>
      <c r="AB9470" s="170"/>
      <c r="AC9470" s="170"/>
      <c r="AD9470" s="174"/>
      <c r="AE9470" s="170"/>
      <c r="AF9470" s="170"/>
      <c r="AI9470" s="170"/>
      <c r="AJ9470" s="170"/>
      <c r="AK9470" s="170"/>
      <c r="AL9470" s="170"/>
      <c r="AM9470" s="170"/>
      <c r="AN9470" s="170"/>
    </row>
    <row r="9471" spans="1:40" ht="52.5" customHeight="1" x14ac:dyDescent="0.2">
      <c r="A9471" s="170"/>
      <c r="B9471" s="170"/>
      <c r="C9471" s="170"/>
      <c r="D9471" s="170"/>
      <c r="E9471" s="170"/>
      <c r="F9471" s="170"/>
      <c r="G9471" s="170"/>
      <c r="H9471" s="170"/>
      <c r="I9471" s="170"/>
      <c r="J9471" s="170"/>
      <c r="K9471" s="170"/>
      <c r="L9471" s="170"/>
      <c r="M9471" s="170"/>
      <c r="N9471" s="170"/>
      <c r="O9471" s="170"/>
      <c r="P9471" s="170"/>
      <c r="Q9471" s="170"/>
      <c r="R9471" s="170"/>
      <c r="S9471" s="170"/>
      <c r="T9471" s="170"/>
      <c r="U9471" s="170"/>
      <c r="V9471" s="170"/>
      <c r="W9471" s="170"/>
      <c r="X9471" s="174"/>
      <c r="Y9471" s="170"/>
      <c r="Z9471" s="170"/>
      <c r="AA9471" s="170"/>
      <c r="AB9471" s="170"/>
      <c r="AC9471" s="170"/>
      <c r="AD9471" s="174"/>
      <c r="AE9471" s="170"/>
      <c r="AF9471" s="170"/>
      <c r="AI9471" s="170"/>
      <c r="AJ9471" s="170"/>
      <c r="AK9471" s="170"/>
      <c r="AL9471" s="170"/>
      <c r="AM9471" s="170"/>
      <c r="AN9471" s="170"/>
    </row>
    <row r="9472" spans="1:40" ht="52.5" customHeight="1" x14ac:dyDescent="0.2">
      <c r="A9472" s="170"/>
      <c r="B9472" s="170"/>
      <c r="C9472" s="170"/>
      <c r="D9472" s="170"/>
      <c r="E9472" s="170"/>
      <c r="F9472" s="170"/>
      <c r="G9472" s="170"/>
      <c r="H9472" s="170"/>
      <c r="I9472" s="170"/>
      <c r="J9472" s="170"/>
      <c r="K9472" s="170"/>
      <c r="L9472" s="170"/>
      <c r="M9472" s="170"/>
      <c r="N9472" s="170"/>
      <c r="O9472" s="170"/>
      <c r="P9472" s="170"/>
      <c r="Q9472" s="170"/>
      <c r="R9472" s="170"/>
      <c r="S9472" s="170"/>
      <c r="T9472" s="170"/>
      <c r="U9472" s="170"/>
      <c r="V9472" s="170"/>
      <c r="W9472" s="170"/>
      <c r="X9472" s="174"/>
      <c r="Y9472" s="170"/>
      <c r="Z9472" s="170"/>
      <c r="AA9472" s="170"/>
      <c r="AB9472" s="170"/>
      <c r="AC9472" s="170"/>
      <c r="AD9472" s="174"/>
      <c r="AE9472" s="170"/>
      <c r="AF9472" s="170"/>
      <c r="AI9472" s="170"/>
      <c r="AJ9472" s="170"/>
      <c r="AK9472" s="170"/>
      <c r="AL9472" s="170"/>
      <c r="AM9472" s="170"/>
      <c r="AN9472" s="170"/>
    </row>
    <row r="9473" spans="1:40" ht="52.5" customHeight="1" x14ac:dyDescent="0.2">
      <c r="A9473" s="170"/>
      <c r="B9473" s="170"/>
      <c r="C9473" s="170"/>
      <c r="D9473" s="170"/>
      <c r="E9473" s="170"/>
      <c r="F9473" s="170"/>
      <c r="G9473" s="170"/>
      <c r="H9473" s="170"/>
      <c r="I9473" s="170"/>
      <c r="J9473" s="170"/>
      <c r="K9473" s="170"/>
      <c r="L9473" s="170"/>
      <c r="M9473" s="170"/>
      <c r="N9473" s="170"/>
      <c r="O9473" s="170"/>
      <c r="P9473" s="170"/>
      <c r="Q9473" s="170"/>
      <c r="R9473" s="170"/>
      <c r="S9473" s="170"/>
      <c r="T9473" s="170"/>
      <c r="U9473" s="170"/>
      <c r="V9473" s="170"/>
      <c r="W9473" s="170"/>
      <c r="X9473" s="174"/>
      <c r="Y9473" s="170"/>
      <c r="Z9473" s="170"/>
      <c r="AA9473" s="170"/>
      <c r="AB9473" s="170"/>
      <c r="AC9473" s="170"/>
      <c r="AD9473" s="174"/>
      <c r="AE9473" s="170"/>
      <c r="AF9473" s="170"/>
      <c r="AI9473" s="170"/>
      <c r="AJ9473" s="170"/>
      <c r="AK9473" s="170"/>
      <c r="AL9473" s="170"/>
      <c r="AM9473" s="170"/>
      <c r="AN9473" s="170"/>
    </row>
    <row r="9474" spans="1:40" ht="52.5" customHeight="1" x14ac:dyDescent="0.2">
      <c r="A9474" s="170"/>
      <c r="B9474" s="170"/>
      <c r="C9474" s="170"/>
      <c r="D9474" s="170"/>
      <c r="E9474" s="170"/>
      <c r="F9474" s="170"/>
      <c r="G9474" s="170"/>
      <c r="H9474" s="170"/>
      <c r="I9474" s="170"/>
      <c r="J9474" s="170"/>
      <c r="K9474" s="170"/>
      <c r="L9474" s="170"/>
      <c r="M9474" s="170"/>
      <c r="N9474" s="170"/>
      <c r="O9474" s="170"/>
      <c r="P9474" s="170"/>
      <c r="Q9474" s="170"/>
      <c r="R9474" s="170"/>
      <c r="S9474" s="170"/>
      <c r="T9474" s="170"/>
      <c r="U9474" s="170"/>
      <c r="V9474" s="170"/>
      <c r="W9474" s="170"/>
      <c r="X9474" s="174"/>
      <c r="Y9474" s="170"/>
      <c r="Z9474" s="170"/>
      <c r="AA9474" s="170"/>
      <c r="AB9474" s="170"/>
      <c r="AC9474" s="170"/>
      <c r="AD9474" s="174"/>
      <c r="AE9474" s="170"/>
      <c r="AF9474" s="170"/>
      <c r="AI9474" s="170"/>
      <c r="AJ9474" s="170"/>
      <c r="AK9474" s="170"/>
      <c r="AL9474" s="170"/>
      <c r="AM9474" s="170"/>
      <c r="AN9474" s="170"/>
    </row>
    <row r="9475" spans="1:40" ht="52.5" customHeight="1" x14ac:dyDescent="0.2">
      <c r="A9475" s="170"/>
      <c r="B9475" s="170"/>
      <c r="C9475" s="170"/>
      <c r="D9475" s="170"/>
      <c r="E9475" s="170"/>
      <c r="F9475" s="170"/>
      <c r="G9475" s="170"/>
      <c r="H9475" s="170"/>
      <c r="I9475" s="170"/>
      <c r="J9475" s="170"/>
      <c r="K9475" s="170"/>
      <c r="L9475" s="170"/>
      <c r="M9475" s="170"/>
      <c r="N9475" s="170"/>
      <c r="O9475" s="170"/>
      <c r="P9475" s="170"/>
      <c r="Q9475" s="170"/>
      <c r="R9475" s="170"/>
      <c r="S9475" s="170"/>
      <c r="T9475" s="170"/>
      <c r="U9475" s="170"/>
      <c r="V9475" s="170"/>
      <c r="W9475" s="170"/>
      <c r="X9475" s="174"/>
      <c r="Y9475" s="170"/>
      <c r="Z9475" s="170"/>
      <c r="AA9475" s="170"/>
      <c r="AB9475" s="170"/>
      <c r="AC9475" s="170"/>
      <c r="AD9475" s="174"/>
      <c r="AE9475" s="170"/>
      <c r="AF9475" s="170"/>
      <c r="AI9475" s="170"/>
      <c r="AJ9475" s="170"/>
      <c r="AK9475" s="170"/>
      <c r="AL9475" s="170"/>
      <c r="AM9475" s="170"/>
      <c r="AN9475" s="170"/>
    </row>
    <row r="9476" spans="1:40" ht="52.5" customHeight="1" x14ac:dyDescent="0.2">
      <c r="A9476" s="170"/>
      <c r="B9476" s="170"/>
      <c r="C9476" s="170"/>
      <c r="D9476" s="170"/>
      <c r="E9476" s="170"/>
      <c r="F9476" s="170"/>
      <c r="G9476" s="170"/>
      <c r="H9476" s="170"/>
      <c r="I9476" s="170"/>
      <c r="J9476" s="170"/>
      <c r="K9476" s="170"/>
      <c r="L9476" s="170"/>
      <c r="M9476" s="170"/>
      <c r="N9476" s="170"/>
      <c r="O9476" s="170"/>
      <c r="P9476" s="170"/>
      <c r="Q9476" s="170"/>
      <c r="R9476" s="170"/>
      <c r="S9476" s="170"/>
      <c r="T9476" s="170"/>
      <c r="U9476" s="170"/>
      <c r="V9476" s="170"/>
      <c r="W9476" s="170"/>
      <c r="X9476" s="174"/>
      <c r="Y9476" s="170"/>
      <c r="Z9476" s="170"/>
      <c r="AA9476" s="170"/>
      <c r="AB9476" s="170"/>
      <c r="AC9476" s="170"/>
      <c r="AD9476" s="174"/>
      <c r="AE9476" s="170"/>
      <c r="AF9476" s="170"/>
      <c r="AI9476" s="170"/>
      <c r="AJ9476" s="170"/>
      <c r="AK9476" s="170"/>
      <c r="AL9476" s="170"/>
      <c r="AM9476" s="170"/>
      <c r="AN9476" s="170"/>
    </row>
    <row r="9477" spans="1:40" ht="52.5" customHeight="1" x14ac:dyDescent="0.2">
      <c r="A9477" s="170"/>
      <c r="B9477" s="170"/>
      <c r="C9477" s="170"/>
      <c r="D9477" s="170"/>
      <c r="E9477" s="170"/>
      <c r="F9477" s="170"/>
      <c r="G9477" s="170"/>
      <c r="H9477" s="170"/>
      <c r="I9477" s="170"/>
      <c r="J9477" s="170"/>
      <c r="K9477" s="170"/>
      <c r="L9477" s="170"/>
      <c r="M9477" s="170"/>
      <c r="N9477" s="170"/>
      <c r="O9477" s="170"/>
      <c r="P9477" s="170"/>
      <c r="Q9477" s="170"/>
      <c r="R9477" s="170"/>
      <c r="S9477" s="170"/>
      <c r="T9477" s="170"/>
      <c r="U9477" s="170"/>
      <c r="V9477" s="170"/>
      <c r="W9477" s="170"/>
      <c r="X9477" s="174"/>
      <c r="Y9477" s="170"/>
      <c r="Z9477" s="170"/>
      <c r="AA9477" s="170"/>
      <c r="AB9477" s="170"/>
      <c r="AC9477" s="170"/>
      <c r="AD9477" s="174"/>
      <c r="AE9477" s="170"/>
      <c r="AF9477" s="170"/>
      <c r="AI9477" s="170"/>
      <c r="AJ9477" s="170"/>
      <c r="AK9477" s="170"/>
      <c r="AL9477" s="170"/>
      <c r="AM9477" s="170"/>
      <c r="AN9477" s="170"/>
    </row>
    <row r="9478" spans="1:40" ht="52.5" customHeight="1" x14ac:dyDescent="0.2">
      <c r="A9478" s="170"/>
      <c r="B9478" s="170"/>
      <c r="C9478" s="170"/>
      <c r="D9478" s="170"/>
      <c r="E9478" s="170"/>
      <c r="F9478" s="170"/>
      <c r="G9478" s="170"/>
      <c r="H9478" s="170"/>
      <c r="I9478" s="170"/>
      <c r="J9478" s="170"/>
      <c r="K9478" s="170"/>
      <c r="L9478" s="170"/>
      <c r="M9478" s="170"/>
      <c r="N9478" s="170"/>
      <c r="O9478" s="170"/>
      <c r="P9478" s="170"/>
      <c r="Q9478" s="170"/>
      <c r="R9478" s="170"/>
      <c r="S9478" s="170"/>
      <c r="T9478" s="170"/>
      <c r="U9478" s="170"/>
      <c r="V9478" s="170"/>
      <c r="W9478" s="170"/>
      <c r="X9478" s="174"/>
      <c r="Y9478" s="170"/>
      <c r="Z9478" s="170"/>
      <c r="AA9478" s="170"/>
      <c r="AB9478" s="170"/>
      <c r="AC9478" s="170"/>
      <c r="AD9478" s="174"/>
      <c r="AE9478" s="170"/>
      <c r="AF9478" s="170"/>
      <c r="AI9478" s="170"/>
      <c r="AJ9478" s="170"/>
      <c r="AK9478" s="170"/>
      <c r="AL9478" s="170"/>
      <c r="AM9478" s="170"/>
      <c r="AN9478" s="170"/>
    </row>
    <row r="9479" spans="1:40" ht="52.5" customHeight="1" x14ac:dyDescent="0.2">
      <c r="A9479" s="170"/>
      <c r="B9479" s="170"/>
      <c r="C9479" s="170"/>
      <c r="D9479" s="170"/>
      <c r="E9479" s="170"/>
      <c r="F9479" s="170"/>
      <c r="G9479" s="170"/>
      <c r="H9479" s="170"/>
      <c r="I9479" s="170"/>
      <c r="J9479" s="170"/>
      <c r="K9479" s="170"/>
      <c r="L9479" s="170"/>
      <c r="M9479" s="170"/>
      <c r="N9479" s="170"/>
      <c r="O9479" s="170"/>
      <c r="P9479" s="170"/>
      <c r="Q9479" s="170"/>
      <c r="R9479" s="170"/>
      <c r="S9479" s="170"/>
      <c r="T9479" s="170"/>
      <c r="U9479" s="170"/>
      <c r="V9479" s="170"/>
      <c r="W9479" s="170"/>
      <c r="X9479" s="174"/>
      <c r="Y9479" s="170"/>
      <c r="Z9479" s="170"/>
      <c r="AA9479" s="170"/>
      <c r="AB9479" s="170"/>
      <c r="AC9479" s="170"/>
      <c r="AD9479" s="174"/>
      <c r="AE9479" s="170"/>
      <c r="AF9479" s="170"/>
      <c r="AI9479" s="170"/>
      <c r="AJ9479" s="170"/>
      <c r="AK9479" s="170"/>
      <c r="AL9479" s="170"/>
      <c r="AM9479" s="170"/>
      <c r="AN9479" s="170"/>
    </row>
    <row r="9480" spans="1:40" ht="52.5" customHeight="1" x14ac:dyDescent="0.2">
      <c r="A9480" s="170"/>
      <c r="B9480" s="170"/>
      <c r="C9480" s="170"/>
      <c r="D9480" s="170"/>
      <c r="E9480" s="170"/>
      <c r="F9480" s="170"/>
      <c r="G9480" s="170"/>
      <c r="H9480" s="170"/>
      <c r="I9480" s="170"/>
      <c r="J9480" s="170"/>
      <c r="K9480" s="170"/>
      <c r="L9480" s="170"/>
      <c r="M9480" s="170"/>
      <c r="N9480" s="170"/>
      <c r="O9480" s="170"/>
      <c r="P9480" s="170"/>
      <c r="Q9480" s="170"/>
      <c r="R9480" s="170"/>
      <c r="S9480" s="170"/>
      <c r="T9480" s="170"/>
      <c r="U9480" s="170"/>
      <c r="V9480" s="170"/>
      <c r="W9480" s="170"/>
      <c r="X9480" s="174"/>
      <c r="Y9480" s="170"/>
      <c r="Z9480" s="170"/>
      <c r="AA9480" s="170"/>
      <c r="AB9480" s="170"/>
      <c r="AC9480" s="170"/>
      <c r="AD9480" s="174"/>
      <c r="AE9480" s="170"/>
      <c r="AF9480" s="170"/>
      <c r="AI9480" s="170"/>
      <c r="AJ9480" s="170"/>
      <c r="AK9480" s="170"/>
      <c r="AL9480" s="170"/>
      <c r="AM9480" s="170"/>
      <c r="AN9480" s="170"/>
    </row>
    <row r="9481" spans="1:40" ht="52.5" customHeight="1" x14ac:dyDescent="0.2">
      <c r="A9481" s="170"/>
      <c r="B9481" s="170"/>
      <c r="C9481" s="170"/>
      <c r="D9481" s="170"/>
      <c r="E9481" s="170"/>
      <c r="F9481" s="170"/>
      <c r="G9481" s="170"/>
      <c r="H9481" s="170"/>
      <c r="I9481" s="170"/>
      <c r="J9481" s="170"/>
      <c r="K9481" s="170"/>
      <c r="L9481" s="170"/>
      <c r="M9481" s="170"/>
      <c r="N9481" s="170"/>
      <c r="O9481" s="170"/>
      <c r="P9481" s="170"/>
      <c r="Q9481" s="170"/>
      <c r="R9481" s="170"/>
      <c r="S9481" s="170"/>
      <c r="T9481" s="170"/>
      <c r="U9481" s="170"/>
      <c r="V9481" s="170"/>
      <c r="W9481" s="170"/>
      <c r="X9481" s="174"/>
      <c r="Y9481" s="170"/>
      <c r="Z9481" s="170"/>
      <c r="AA9481" s="170"/>
      <c r="AB9481" s="170"/>
      <c r="AC9481" s="170"/>
      <c r="AD9481" s="174"/>
      <c r="AE9481" s="170"/>
      <c r="AF9481" s="170"/>
      <c r="AI9481" s="170"/>
      <c r="AJ9481" s="170"/>
      <c r="AK9481" s="170"/>
      <c r="AL9481" s="170"/>
      <c r="AM9481" s="170"/>
      <c r="AN9481" s="170"/>
    </row>
    <row r="9482" spans="1:40" ht="52.5" customHeight="1" x14ac:dyDescent="0.2">
      <c r="A9482" s="170"/>
      <c r="B9482" s="170"/>
      <c r="C9482" s="170"/>
      <c r="D9482" s="170"/>
      <c r="E9482" s="170"/>
      <c r="F9482" s="170"/>
      <c r="G9482" s="170"/>
      <c r="H9482" s="170"/>
      <c r="I9482" s="170"/>
      <c r="J9482" s="170"/>
      <c r="K9482" s="170"/>
      <c r="L9482" s="170"/>
      <c r="M9482" s="170"/>
      <c r="N9482" s="170"/>
      <c r="O9482" s="170"/>
      <c r="P9482" s="170"/>
      <c r="Q9482" s="170"/>
      <c r="R9482" s="170"/>
      <c r="S9482" s="170"/>
      <c r="T9482" s="170"/>
      <c r="U9482" s="170"/>
      <c r="V9482" s="170"/>
      <c r="W9482" s="170"/>
      <c r="X9482" s="174"/>
      <c r="Y9482" s="170"/>
      <c r="Z9482" s="170"/>
      <c r="AA9482" s="170"/>
      <c r="AB9482" s="170"/>
      <c r="AC9482" s="170"/>
      <c r="AD9482" s="174"/>
      <c r="AE9482" s="170"/>
      <c r="AF9482" s="170"/>
      <c r="AI9482" s="170"/>
      <c r="AJ9482" s="170"/>
      <c r="AK9482" s="170"/>
      <c r="AL9482" s="170"/>
      <c r="AM9482" s="170"/>
      <c r="AN9482" s="170"/>
    </row>
    <row r="9483" spans="1:40" ht="52.5" customHeight="1" x14ac:dyDescent="0.2">
      <c r="A9483" s="170"/>
      <c r="B9483" s="170"/>
      <c r="C9483" s="170"/>
      <c r="D9483" s="170"/>
      <c r="E9483" s="170"/>
      <c r="F9483" s="170"/>
      <c r="G9483" s="170"/>
      <c r="H9483" s="170"/>
      <c r="I9483" s="170"/>
      <c r="J9483" s="170"/>
      <c r="K9483" s="170"/>
      <c r="L9483" s="170"/>
      <c r="M9483" s="170"/>
      <c r="N9483" s="170"/>
      <c r="O9483" s="170"/>
      <c r="P9483" s="170"/>
      <c r="Q9483" s="170"/>
      <c r="R9483" s="170"/>
      <c r="S9483" s="170"/>
      <c r="T9483" s="170"/>
      <c r="U9483" s="170"/>
      <c r="V9483" s="170"/>
      <c r="W9483" s="170"/>
      <c r="X9483" s="174"/>
      <c r="Y9483" s="170"/>
      <c r="Z9483" s="170"/>
      <c r="AA9483" s="170"/>
      <c r="AB9483" s="170"/>
      <c r="AC9483" s="170"/>
      <c r="AD9483" s="174"/>
      <c r="AE9483" s="170"/>
      <c r="AF9483" s="170"/>
      <c r="AI9483" s="170"/>
      <c r="AJ9483" s="170"/>
      <c r="AK9483" s="170"/>
      <c r="AL9483" s="170"/>
      <c r="AM9483" s="170"/>
      <c r="AN9483" s="170"/>
    </row>
    <row r="9484" spans="1:40" ht="52.5" customHeight="1" x14ac:dyDescent="0.2">
      <c r="A9484" s="170"/>
      <c r="B9484" s="170"/>
      <c r="C9484" s="170"/>
      <c r="D9484" s="170"/>
      <c r="E9484" s="170"/>
      <c r="F9484" s="170"/>
      <c r="G9484" s="170"/>
      <c r="H9484" s="170"/>
      <c r="I9484" s="170"/>
      <c r="J9484" s="170"/>
      <c r="K9484" s="170"/>
      <c r="L9484" s="170"/>
      <c r="M9484" s="170"/>
      <c r="N9484" s="170"/>
      <c r="O9484" s="170"/>
      <c r="P9484" s="170"/>
      <c r="Q9484" s="170"/>
      <c r="R9484" s="170"/>
      <c r="S9484" s="170"/>
      <c r="T9484" s="170"/>
      <c r="U9484" s="170"/>
      <c r="V9484" s="170"/>
      <c r="W9484" s="170"/>
      <c r="X9484" s="174"/>
      <c r="Y9484" s="170"/>
      <c r="Z9484" s="170"/>
      <c r="AA9484" s="170"/>
      <c r="AB9484" s="170"/>
      <c r="AC9484" s="170"/>
      <c r="AD9484" s="174"/>
      <c r="AE9484" s="170"/>
      <c r="AF9484" s="170"/>
      <c r="AI9484" s="170"/>
      <c r="AJ9484" s="170"/>
      <c r="AK9484" s="170"/>
      <c r="AL9484" s="170"/>
      <c r="AM9484" s="170"/>
      <c r="AN9484" s="170"/>
    </row>
    <row r="9485" spans="1:40" ht="52.5" customHeight="1" x14ac:dyDescent="0.2">
      <c r="A9485" s="170"/>
      <c r="B9485" s="170"/>
      <c r="C9485" s="170"/>
      <c r="D9485" s="170"/>
      <c r="E9485" s="170"/>
      <c r="F9485" s="170"/>
      <c r="G9485" s="170"/>
      <c r="H9485" s="170"/>
      <c r="I9485" s="170"/>
      <c r="J9485" s="170"/>
      <c r="K9485" s="170"/>
      <c r="L9485" s="170"/>
      <c r="M9485" s="170"/>
      <c r="N9485" s="170"/>
      <c r="O9485" s="170"/>
      <c r="P9485" s="170"/>
      <c r="Q9485" s="170"/>
      <c r="R9485" s="170"/>
      <c r="S9485" s="170"/>
      <c r="T9485" s="170"/>
      <c r="U9485" s="170"/>
      <c r="V9485" s="170"/>
      <c r="W9485" s="170"/>
      <c r="X9485" s="174"/>
      <c r="Y9485" s="170"/>
      <c r="Z9485" s="170"/>
      <c r="AA9485" s="170"/>
      <c r="AB9485" s="170"/>
      <c r="AC9485" s="170"/>
      <c r="AD9485" s="174"/>
      <c r="AE9485" s="170"/>
      <c r="AF9485" s="170"/>
      <c r="AI9485" s="170"/>
      <c r="AJ9485" s="170"/>
      <c r="AK9485" s="170"/>
      <c r="AL9485" s="170"/>
      <c r="AM9485" s="170"/>
      <c r="AN9485" s="170"/>
    </row>
    <row r="9486" spans="1:40" ht="52.5" customHeight="1" x14ac:dyDescent="0.2">
      <c r="A9486" s="170"/>
      <c r="B9486" s="170"/>
      <c r="C9486" s="170"/>
      <c r="D9486" s="170"/>
      <c r="E9486" s="170"/>
      <c r="F9486" s="170"/>
      <c r="G9486" s="170"/>
      <c r="H9486" s="170"/>
      <c r="I9486" s="170"/>
      <c r="J9486" s="170"/>
      <c r="K9486" s="170"/>
      <c r="L9486" s="170"/>
      <c r="M9486" s="170"/>
      <c r="N9486" s="170"/>
      <c r="O9486" s="170"/>
      <c r="P9486" s="170"/>
      <c r="Q9486" s="170"/>
      <c r="R9486" s="170"/>
      <c r="S9486" s="170"/>
      <c r="T9486" s="170"/>
      <c r="U9486" s="170"/>
      <c r="V9486" s="170"/>
      <c r="W9486" s="170"/>
      <c r="X9486" s="174"/>
      <c r="Y9486" s="170"/>
      <c r="Z9486" s="170"/>
      <c r="AA9486" s="170"/>
      <c r="AB9486" s="170"/>
      <c r="AC9486" s="170"/>
      <c r="AD9486" s="174"/>
      <c r="AE9486" s="170"/>
      <c r="AF9486" s="170"/>
      <c r="AI9486" s="170"/>
      <c r="AJ9486" s="170"/>
      <c r="AK9486" s="170"/>
      <c r="AL9486" s="170"/>
      <c r="AM9486" s="170"/>
      <c r="AN9486" s="170"/>
    </row>
    <row r="9487" spans="1:40" ht="52.5" customHeight="1" x14ac:dyDescent="0.2">
      <c r="A9487" s="170"/>
      <c r="B9487" s="170"/>
      <c r="C9487" s="170"/>
      <c r="D9487" s="170"/>
      <c r="E9487" s="170"/>
      <c r="F9487" s="170"/>
      <c r="G9487" s="170"/>
      <c r="H9487" s="170"/>
      <c r="I9487" s="170"/>
      <c r="J9487" s="170"/>
      <c r="K9487" s="170"/>
      <c r="L9487" s="170"/>
      <c r="M9487" s="170"/>
      <c r="N9487" s="170"/>
      <c r="O9487" s="170"/>
      <c r="P9487" s="170"/>
      <c r="Q9487" s="170"/>
      <c r="R9487" s="170"/>
      <c r="S9487" s="170"/>
      <c r="T9487" s="170"/>
      <c r="U9487" s="170"/>
      <c r="V9487" s="170"/>
      <c r="W9487" s="170"/>
      <c r="X9487" s="174"/>
      <c r="Y9487" s="170"/>
      <c r="Z9487" s="170"/>
      <c r="AA9487" s="170"/>
      <c r="AB9487" s="170"/>
      <c r="AC9487" s="170"/>
      <c r="AD9487" s="174"/>
      <c r="AE9487" s="170"/>
      <c r="AF9487" s="170"/>
      <c r="AI9487" s="170"/>
      <c r="AJ9487" s="170"/>
      <c r="AK9487" s="170"/>
      <c r="AL9487" s="170"/>
      <c r="AM9487" s="170"/>
      <c r="AN9487" s="170"/>
    </row>
    <row r="9488" spans="1:40" ht="52.5" customHeight="1" x14ac:dyDescent="0.2">
      <c r="A9488" s="170"/>
      <c r="B9488" s="170"/>
      <c r="C9488" s="170"/>
      <c r="D9488" s="170"/>
      <c r="E9488" s="170"/>
      <c r="F9488" s="170"/>
      <c r="G9488" s="170"/>
      <c r="H9488" s="170"/>
      <c r="I9488" s="170"/>
      <c r="J9488" s="170"/>
      <c r="K9488" s="170"/>
      <c r="L9488" s="170"/>
      <c r="M9488" s="170"/>
      <c r="N9488" s="170"/>
      <c r="O9488" s="170"/>
      <c r="P9488" s="170"/>
      <c r="Q9488" s="170"/>
      <c r="R9488" s="170"/>
      <c r="S9488" s="170"/>
      <c r="T9488" s="170"/>
      <c r="U9488" s="170"/>
      <c r="V9488" s="170"/>
      <c r="W9488" s="170"/>
      <c r="X9488" s="174"/>
      <c r="Y9488" s="170"/>
      <c r="Z9488" s="170"/>
      <c r="AA9488" s="170"/>
      <c r="AB9488" s="170"/>
      <c r="AC9488" s="170"/>
      <c r="AD9488" s="174"/>
      <c r="AE9488" s="170"/>
      <c r="AF9488" s="170"/>
      <c r="AI9488" s="170"/>
      <c r="AJ9488" s="170"/>
      <c r="AK9488" s="170"/>
      <c r="AL9488" s="170"/>
      <c r="AM9488" s="170"/>
      <c r="AN9488" s="170"/>
    </row>
    <row r="9489" spans="1:40" ht="52.5" customHeight="1" x14ac:dyDescent="0.2">
      <c r="A9489" s="170"/>
      <c r="B9489" s="170"/>
      <c r="C9489" s="170"/>
      <c r="D9489" s="170"/>
      <c r="E9489" s="170"/>
      <c r="F9489" s="170"/>
      <c r="G9489" s="170"/>
      <c r="H9489" s="170"/>
      <c r="I9489" s="170"/>
      <c r="J9489" s="170"/>
      <c r="K9489" s="170"/>
      <c r="L9489" s="170"/>
      <c r="M9489" s="170"/>
      <c r="N9489" s="170"/>
      <c r="O9489" s="170"/>
      <c r="P9489" s="170"/>
      <c r="Q9489" s="170"/>
      <c r="R9489" s="170"/>
      <c r="S9489" s="170"/>
      <c r="T9489" s="170"/>
      <c r="U9489" s="170"/>
      <c r="V9489" s="170"/>
      <c r="W9489" s="170"/>
      <c r="X9489" s="174"/>
      <c r="Y9489" s="170"/>
      <c r="Z9489" s="170"/>
      <c r="AA9489" s="170"/>
      <c r="AB9489" s="170"/>
      <c r="AC9489" s="170"/>
      <c r="AD9489" s="174"/>
      <c r="AE9489" s="170"/>
      <c r="AF9489" s="170"/>
      <c r="AI9489" s="170"/>
      <c r="AJ9489" s="170"/>
      <c r="AK9489" s="170"/>
      <c r="AL9489" s="170"/>
      <c r="AM9489" s="170"/>
      <c r="AN9489" s="170"/>
    </row>
    <row r="9490" spans="1:40" ht="52.5" customHeight="1" x14ac:dyDescent="0.2">
      <c r="A9490" s="170"/>
      <c r="B9490" s="170"/>
      <c r="C9490" s="170"/>
      <c r="D9490" s="170"/>
      <c r="E9490" s="170"/>
      <c r="F9490" s="170"/>
      <c r="G9490" s="170"/>
      <c r="H9490" s="170"/>
      <c r="I9490" s="170"/>
      <c r="J9490" s="170"/>
      <c r="K9490" s="170"/>
      <c r="L9490" s="170"/>
      <c r="M9490" s="170"/>
      <c r="N9490" s="170"/>
      <c r="O9490" s="170"/>
      <c r="P9490" s="170"/>
      <c r="Q9490" s="170"/>
      <c r="R9490" s="170"/>
      <c r="S9490" s="170"/>
      <c r="T9490" s="170"/>
      <c r="U9490" s="170"/>
      <c r="V9490" s="170"/>
      <c r="W9490" s="170"/>
      <c r="X9490" s="174"/>
      <c r="Y9490" s="170"/>
      <c r="Z9490" s="170"/>
      <c r="AA9490" s="170"/>
      <c r="AB9490" s="170"/>
      <c r="AC9490" s="170"/>
      <c r="AD9490" s="174"/>
      <c r="AE9490" s="170"/>
      <c r="AF9490" s="170"/>
      <c r="AI9490" s="170"/>
      <c r="AJ9490" s="170"/>
      <c r="AK9490" s="170"/>
      <c r="AL9490" s="170"/>
      <c r="AM9490" s="170"/>
      <c r="AN9490" s="170"/>
    </row>
    <row r="9491" spans="1:40" ht="52.5" customHeight="1" x14ac:dyDescent="0.2">
      <c r="A9491" s="170"/>
      <c r="B9491" s="170"/>
      <c r="C9491" s="170"/>
      <c r="D9491" s="170"/>
      <c r="E9491" s="170"/>
      <c r="F9491" s="170"/>
      <c r="G9491" s="170"/>
      <c r="H9491" s="170"/>
      <c r="I9491" s="170"/>
      <c r="J9491" s="170"/>
      <c r="K9491" s="170"/>
      <c r="L9491" s="170"/>
      <c r="M9491" s="170"/>
      <c r="N9491" s="170"/>
      <c r="O9491" s="170"/>
      <c r="P9491" s="170"/>
      <c r="Q9491" s="170"/>
      <c r="R9491" s="170"/>
      <c r="S9491" s="170"/>
      <c r="T9491" s="170"/>
      <c r="U9491" s="170"/>
      <c r="V9491" s="170"/>
      <c r="W9491" s="170"/>
      <c r="X9491" s="174"/>
      <c r="Y9491" s="170"/>
      <c r="Z9491" s="170"/>
      <c r="AA9491" s="170"/>
      <c r="AB9491" s="170"/>
      <c r="AC9491" s="170"/>
      <c r="AD9491" s="174"/>
      <c r="AE9491" s="170"/>
      <c r="AF9491" s="170"/>
      <c r="AI9491" s="170"/>
      <c r="AJ9491" s="170"/>
      <c r="AK9491" s="170"/>
      <c r="AL9491" s="170"/>
      <c r="AM9491" s="170"/>
      <c r="AN9491" s="170"/>
    </row>
    <row r="9492" spans="1:40" ht="52.5" customHeight="1" x14ac:dyDescent="0.2">
      <c r="A9492" s="170"/>
      <c r="B9492" s="170"/>
      <c r="C9492" s="170"/>
      <c r="D9492" s="170"/>
      <c r="E9492" s="170"/>
      <c r="F9492" s="170"/>
      <c r="G9492" s="170"/>
      <c r="H9492" s="170"/>
      <c r="I9492" s="170"/>
      <c r="J9492" s="170"/>
      <c r="K9492" s="170"/>
      <c r="L9492" s="170"/>
      <c r="M9492" s="170"/>
      <c r="N9492" s="170"/>
      <c r="O9492" s="170"/>
      <c r="P9492" s="170"/>
      <c r="Q9492" s="170"/>
      <c r="R9492" s="170"/>
      <c r="S9492" s="170"/>
      <c r="T9492" s="170"/>
      <c r="U9492" s="170"/>
      <c r="V9492" s="170"/>
      <c r="W9492" s="170"/>
      <c r="X9492" s="174"/>
      <c r="Y9492" s="170"/>
      <c r="Z9492" s="170"/>
      <c r="AA9492" s="170"/>
      <c r="AB9492" s="170"/>
      <c r="AC9492" s="170"/>
      <c r="AD9492" s="174"/>
      <c r="AE9492" s="170"/>
      <c r="AF9492" s="170"/>
      <c r="AI9492" s="170"/>
      <c r="AJ9492" s="170"/>
      <c r="AK9492" s="170"/>
      <c r="AL9492" s="170"/>
      <c r="AM9492" s="170"/>
      <c r="AN9492" s="170"/>
    </row>
    <row r="9493" spans="1:40" ht="52.5" customHeight="1" x14ac:dyDescent="0.2">
      <c r="A9493" s="170"/>
      <c r="B9493" s="170"/>
      <c r="C9493" s="170"/>
      <c r="D9493" s="170"/>
      <c r="E9493" s="170"/>
      <c r="F9493" s="170"/>
      <c r="G9493" s="170"/>
      <c r="H9493" s="170"/>
      <c r="I9493" s="170"/>
      <c r="J9493" s="170"/>
      <c r="K9493" s="170"/>
      <c r="L9493" s="170"/>
      <c r="M9493" s="170"/>
      <c r="N9493" s="170"/>
      <c r="O9493" s="170"/>
      <c r="P9493" s="170"/>
      <c r="Q9493" s="170"/>
      <c r="R9493" s="170"/>
      <c r="S9493" s="170"/>
      <c r="T9493" s="170"/>
      <c r="U9493" s="170"/>
      <c r="V9493" s="170"/>
      <c r="W9493" s="170"/>
      <c r="X9493" s="174"/>
      <c r="Y9493" s="170"/>
      <c r="Z9493" s="170"/>
      <c r="AA9493" s="170"/>
      <c r="AB9493" s="170"/>
      <c r="AC9493" s="170"/>
      <c r="AD9493" s="174"/>
      <c r="AE9493" s="170"/>
      <c r="AF9493" s="170"/>
      <c r="AI9493" s="170"/>
      <c r="AJ9493" s="170"/>
      <c r="AK9493" s="170"/>
      <c r="AL9493" s="170"/>
      <c r="AM9493" s="170"/>
      <c r="AN9493" s="170"/>
    </row>
    <row r="9494" spans="1:40" ht="52.5" customHeight="1" x14ac:dyDescent="0.2">
      <c r="A9494" s="170"/>
      <c r="B9494" s="170"/>
      <c r="C9494" s="170"/>
      <c r="D9494" s="170"/>
      <c r="E9494" s="170"/>
      <c r="F9494" s="170"/>
      <c r="G9494" s="170"/>
      <c r="H9494" s="170"/>
      <c r="I9494" s="170"/>
      <c r="J9494" s="170"/>
      <c r="K9494" s="170"/>
      <c r="L9494" s="170"/>
      <c r="M9494" s="170"/>
      <c r="N9494" s="170"/>
      <c r="O9494" s="170"/>
      <c r="P9494" s="170"/>
      <c r="Q9494" s="170"/>
      <c r="R9494" s="170"/>
      <c r="S9494" s="170"/>
      <c r="T9494" s="170"/>
      <c r="U9494" s="170"/>
      <c r="V9494" s="170"/>
      <c r="W9494" s="170"/>
      <c r="X9494" s="174"/>
      <c r="Y9494" s="170"/>
      <c r="Z9494" s="170"/>
      <c r="AA9494" s="170"/>
      <c r="AB9494" s="170"/>
      <c r="AC9494" s="170"/>
      <c r="AD9494" s="174"/>
      <c r="AE9494" s="170"/>
      <c r="AF9494" s="170"/>
      <c r="AI9494" s="170"/>
      <c r="AJ9494" s="170"/>
      <c r="AK9494" s="170"/>
      <c r="AL9494" s="170"/>
      <c r="AM9494" s="170"/>
      <c r="AN9494" s="170"/>
    </row>
    <row r="9495" spans="1:40" ht="52.5" customHeight="1" x14ac:dyDescent="0.2">
      <c r="A9495" s="170"/>
      <c r="B9495" s="170"/>
      <c r="C9495" s="170"/>
      <c r="D9495" s="170"/>
      <c r="E9495" s="170"/>
      <c r="F9495" s="170"/>
      <c r="G9495" s="170"/>
      <c r="H9495" s="170"/>
      <c r="I9495" s="170"/>
      <c r="J9495" s="170"/>
      <c r="K9495" s="170"/>
      <c r="L9495" s="170"/>
      <c r="M9495" s="170"/>
      <c r="N9495" s="170"/>
      <c r="O9495" s="170"/>
      <c r="P9495" s="170"/>
      <c r="Q9495" s="170"/>
      <c r="R9495" s="170"/>
      <c r="S9495" s="170"/>
      <c r="T9495" s="170"/>
      <c r="U9495" s="170"/>
      <c r="V9495" s="170"/>
      <c r="W9495" s="170"/>
      <c r="X9495" s="174"/>
      <c r="Y9495" s="170"/>
      <c r="Z9495" s="170"/>
      <c r="AA9495" s="170"/>
      <c r="AB9495" s="170"/>
      <c r="AC9495" s="170"/>
      <c r="AD9495" s="174"/>
      <c r="AE9495" s="170"/>
      <c r="AF9495" s="170"/>
      <c r="AI9495" s="170"/>
      <c r="AJ9495" s="170"/>
      <c r="AK9495" s="170"/>
      <c r="AL9495" s="170"/>
      <c r="AM9495" s="170"/>
      <c r="AN9495" s="170"/>
    </row>
    <row r="9496" spans="1:40" ht="52.5" customHeight="1" x14ac:dyDescent="0.2">
      <c r="A9496" s="170"/>
      <c r="B9496" s="170"/>
      <c r="C9496" s="170"/>
      <c r="D9496" s="170"/>
      <c r="E9496" s="170"/>
      <c r="F9496" s="170"/>
      <c r="G9496" s="170"/>
      <c r="H9496" s="170"/>
      <c r="I9496" s="170"/>
      <c r="J9496" s="170"/>
      <c r="K9496" s="170"/>
      <c r="L9496" s="170"/>
      <c r="M9496" s="170"/>
      <c r="N9496" s="170"/>
      <c r="O9496" s="170"/>
      <c r="P9496" s="170"/>
      <c r="Q9496" s="170"/>
      <c r="R9496" s="170"/>
      <c r="S9496" s="170"/>
      <c r="T9496" s="170"/>
      <c r="U9496" s="170"/>
      <c r="V9496" s="170"/>
      <c r="W9496" s="170"/>
      <c r="X9496" s="174"/>
      <c r="Y9496" s="170"/>
      <c r="Z9496" s="170"/>
      <c r="AA9496" s="170"/>
      <c r="AB9496" s="170"/>
      <c r="AC9496" s="170"/>
      <c r="AD9496" s="174"/>
      <c r="AE9496" s="170"/>
      <c r="AF9496" s="170"/>
      <c r="AI9496" s="170"/>
      <c r="AJ9496" s="170"/>
      <c r="AK9496" s="170"/>
      <c r="AL9496" s="170"/>
      <c r="AM9496" s="170"/>
      <c r="AN9496" s="170"/>
    </row>
    <row r="9497" spans="1:40" ht="52.5" customHeight="1" x14ac:dyDescent="0.2">
      <c r="A9497" s="170"/>
      <c r="B9497" s="170"/>
      <c r="C9497" s="170"/>
      <c r="D9497" s="170"/>
      <c r="E9497" s="170"/>
      <c r="F9497" s="170"/>
      <c r="G9497" s="170"/>
      <c r="H9497" s="170"/>
      <c r="I9497" s="170"/>
      <c r="J9497" s="170"/>
      <c r="K9497" s="170"/>
      <c r="L9497" s="170"/>
      <c r="M9497" s="170"/>
      <c r="N9497" s="170"/>
      <c r="O9497" s="170"/>
      <c r="P9497" s="170"/>
      <c r="Q9497" s="170"/>
      <c r="R9497" s="170"/>
      <c r="S9497" s="170"/>
      <c r="T9497" s="170"/>
      <c r="U9497" s="170"/>
      <c r="V9497" s="170"/>
      <c r="W9497" s="170"/>
      <c r="X9497" s="174"/>
      <c r="Y9497" s="170"/>
      <c r="Z9497" s="170"/>
      <c r="AA9497" s="170"/>
      <c r="AB9497" s="170"/>
      <c r="AC9497" s="170"/>
      <c r="AD9497" s="174"/>
      <c r="AE9497" s="170"/>
      <c r="AF9497" s="170"/>
      <c r="AI9497" s="170"/>
      <c r="AJ9497" s="170"/>
      <c r="AK9497" s="170"/>
      <c r="AL9497" s="170"/>
      <c r="AM9497" s="170"/>
      <c r="AN9497" s="170"/>
    </row>
    <row r="9498" spans="1:40" ht="52.5" customHeight="1" x14ac:dyDescent="0.2">
      <c r="A9498" s="170"/>
      <c r="B9498" s="170"/>
      <c r="C9498" s="170"/>
      <c r="D9498" s="170"/>
      <c r="E9498" s="170"/>
      <c r="F9498" s="170"/>
      <c r="G9498" s="170"/>
      <c r="H9498" s="170"/>
      <c r="I9498" s="170"/>
      <c r="J9498" s="170"/>
      <c r="K9498" s="170"/>
      <c r="L9498" s="170"/>
      <c r="M9498" s="170"/>
      <c r="N9498" s="170"/>
      <c r="O9498" s="170"/>
      <c r="P9498" s="170"/>
      <c r="Q9498" s="170"/>
      <c r="R9498" s="170"/>
      <c r="S9498" s="170"/>
      <c r="T9498" s="170"/>
      <c r="U9498" s="170"/>
      <c r="V9498" s="170"/>
      <c r="W9498" s="170"/>
      <c r="X9498" s="174"/>
      <c r="Y9498" s="170"/>
      <c r="Z9498" s="170"/>
      <c r="AA9498" s="170"/>
      <c r="AB9498" s="170"/>
      <c r="AC9498" s="170"/>
      <c r="AD9498" s="174"/>
      <c r="AE9498" s="170"/>
      <c r="AF9498" s="170"/>
      <c r="AI9498" s="170"/>
      <c r="AJ9498" s="170"/>
      <c r="AK9498" s="170"/>
      <c r="AL9498" s="170"/>
      <c r="AM9498" s="170"/>
      <c r="AN9498" s="170"/>
    </row>
    <row r="9499" spans="1:40" ht="52.5" customHeight="1" x14ac:dyDescent="0.2">
      <c r="A9499" s="170"/>
      <c r="B9499" s="170"/>
      <c r="C9499" s="170"/>
      <c r="D9499" s="170"/>
      <c r="E9499" s="170"/>
      <c r="F9499" s="170"/>
      <c r="G9499" s="170"/>
      <c r="H9499" s="170"/>
      <c r="I9499" s="170"/>
      <c r="J9499" s="170"/>
      <c r="K9499" s="170"/>
      <c r="L9499" s="170"/>
      <c r="M9499" s="170"/>
      <c r="N9499" s="170"/>
      <c r="O9499" s="170"/>
      <c r="P9499" s="170"/>
      <c r="Q9499" s="170"/>
      <c r="R9499" s="170"/>
      <c r="S9499" s="170"/>
      <c r="T9499" s="170"/>
      <c r="U9499" s="170"/>
      <c r="V9499" s="170"/>
      <c r="W9499" s="170"/>
      <c r="X9499" s="174"/>
      <c r="Y9499" s="170"/>
      <c r="Z9499" s="170"/>
      <c r="AA9499" s="170"/>
      <c r="AB9499" s="170"/>
      <c r="AC9499" s="170"/>
      <c r="AD9499" s="174"/>
      <c r="AE9499" s="170"/>
      <c r="AF9499" s="170"/>
      <c r="AI9499" s="170"/>
      <c r="AJ9499" s="170"/>
      <c r="AK9499" s="170"/>
      <c r="AL9499" s="170"/>
      <c r="AM9499" s="170"/>
      <c r="AN9499" s="170"/>
    </row>
    <row r="9500" spans="1:40" ht="52.5" customHeight="1" x14ac:dyDescent="0.2">
      <c r="A9500" s="170"/>
      <c r="B9500" s="170"/>
      <c r="C9500" s="170"/>
      <c r="D9500" s="170"/>
      <c r="E9500" s="170"/>
      <c r="F9500" s="170"/>
      <c r="G9500" s="170"/>
      <c r="H9500" s="170"/>
      <c r="I9500" s="170"/>
      <c r="J9500" s="170"/>
      <c r="K9500" s="170"/>
      <c r="L9500" s="170"/>
      <c r="M9500" s="170"/>
      <c r="N9500" s="170"/>
      <c r="O9500" s="170"/>
      <c r="P9500" s="170"/>
      <c r="Q9500" s="170"/>
      <c r="R9500" s="170"/>
      <c r="S9500" s="170"/>
      <c r="T9500" s="170"/>
      <c r="U9500" s="170"/>
      <c r="V9500" s="170"/>
      <c r="W9500" s="170"/>
      <c r="X9500" s="174"/>
      <c r="Y9500" s="170"/>
      <c r="Z9500" s="170"/>
      <c r="AA9500" s="170"/>
      <c r="AB9500" s="170"/>
      <c r="AC9500" s="170"/>
      <c r="AD9500" s="174"/>
      <c r="AE9500" s="170"/>
      <c r="AF9500" s="170"/>
      <c r="AI9500" s="170"/>
      <c r="AJ9500" s="170"/>
      <c r="AK9500" s="170"/>
      <c r="AL9500" s="170"/>
      <c r="AM9500" s="170"/>
      <c r="AN9500" s="170"/>
    </row>
    <row r="9501" spans="1:40" ht="52.5" customHeight="1" x14ac:dyDescent="0.2">
      <c r="A9501" s="170"/>
      <c r="B9501" s="170"/>
      <c r="C9501" s="170"/>
      <c r="D9501" s="170"/>
      <c r="E9501" s="170"/>
      <c r="F9501" s="170"/>
      <c r="G9501" s="170"/>
      <c r="H9501" s="170"/>
      <c r="I9501" s="170"/>
      <c r="J9501" s="170"/>
      <c r="K9501" s="170"/>
      <c r="L9501" s="170"/>
      <c r="M9501" s="170"/>
      <c r="N9501" s="170"/>
      <c r="O9501" s="170"/>
      <c r="P9501" s="170"/>
      <c r="Q9501" s="170"/>
      <c r="R9501" s="170"/>
      <c r="S9501" s="170"/>
      <c r="T9501" s="170"/>
      <c r="U9501" s="170"/>
      <c r="V9501" s="170"/>
      <c r="W9501" s="170"/>
      <c r="X9501" s="174"/>
      <c r="Y9501" s="170"/>
      <c r="Z9501" s="170"/>
      <c r="AA9501" s="170"/>
      <c r="AB9501" s="170"/>
      <c r="AC9501" s="170"/>
      <c r="AD9501" s="174"/>
      <c r="AE9501" s="170"/>
      <c r="AF9501" s="170"/>
      <c r="AI9501" s="170"/>
      <c r="AJ9501" s="170"/>
      <c r="AK9501" s="170"/>
      <c r="AL9501" s="170"/>
      <c r="AM9501" s="170"/>
      <c r="AN9501" s="170"/>
    </row>
    <row r="9502" spans="1:40" ht="52.5" customHeight="1" x14ac:dyDescent="0.2">
      <c r="A9502" s="170"/>
      <c r="B9502" s="170"/>
      <c r="C9502" s="170"/>
      <c r="D9502" s="170"/>
      <c r="E9502" s="170"/>
      <c r="F9502" s="170"/>
      <c r="G9502" s="170"/>
      <c r="H9502" s="170"/>
      <c r="I9502" s="170"/>
      <c r="J9502" s="170"/>
      <c r="K9502" s="170"/>
      <c r="L9502" s="170"/>
      <c r="M9502" s="170"/>
      <c r="N9502" s="170"/>
      <c r="O9502" s="170"/>
      <c r="P9502" s="170"/>
      <c r="Q9502" s="170"/>
      <c r="R9502" s="170"/>
      <c r="S9502" s="170"/>
      <c r="T9502" s="170"/>
      <c r="U9502" s="170"/>
      <c r="V9502" s="170"/>
      <c r="W9502" s="170"/>
      <c r="X9502" s="174"/>
      <c r="Y9502" s="170"/>
      <c r="Z9502" s="170"/>
      <c r="AA9502" s="170"/>
      <c r="AB9502" s="170"/>
      <c r="AC9502" s="170"/>
      <c r="AD9502" s="174"/>
      <c r="AE9502" s="170"/>
      <c r="AF9502" s="170"/>
      <c r="AI9502" s="170"/>
      <c r="AJ9502" s="170"/>
      <c r="AK9502" s="170"/>
      <c r="AL9502" s="170"/>
      <c r="AM9502" s="170"/>
      <c r="AN9502" s="170"/>
    </row>
    <row r="9503" spans="1:40" ht="52.5" customHeight="1" x14ac:dyDescent="0.2">
      <c r="A9503" s="170"/>
      <c r="B9503" s="170"/>
      <c r="C9503" s="170"/>
      <c r="D9503" s="170"/>
      <c r="E9503" s="170"/>
      <c r="F9503" s="170"/>
      <c r="G9503" s="170"/>
      <c r="H9503" s="170"/>
      <c r="I9503" s="170"/>
      <c r="J9503" s="170"/>
      <c r="K9503" s="170"/>
      <c r="L9503" s="170"/>
      <c r="M9503" s="170"/>
      <c r="N9503" s="170"/>
      <c r="O9503" s="170"/>
      <c r="P9503" s="170"/>
      <c r="Q9503" s="170"/>
      <c r="R9503" s="170"/>
      <c r="S9503" s="170"/>
      <c r="T9503" s="170"/>
      <c r="U9503" s="170"/>
      <c r="V9503" s="170"/>
      <c r="W9503" s="170"/>
      <c r="X9503" s="174"/>
      <c r="Y9503" s="170"/>
      <c r="Z9503" s="170"/>
      <c r="AA9503" s="170"/>
      <c r="AB9503" s="170"/>
      <c r="AC9503" s="170"/>
      <c r="AD9503" s="174"/>
      <c r="AE9503" s="170"/>
      <c r="AF9503" s="170"/>
      <c r="AI9503" s="170"/>
      <c r="AJ9503" s="170"/>
      <c r="AK9503" s="170"/>
      <c r="AL9503" s="170"/>
      <c r="AM9503" s="170"/>
      <c r="AN9503" s="170"/>
    </row>
    <row r="9504" spans="1:40" ht="52.5" customHeight="1" x14ac:dyDescent="0.2">
      <c r="A9504" s="170"/>
      <c r="B9504" s="170"/>
      <c r="C9504" s="170"/>
      <c r="D9504" s="170"/>
      <c r="E9504" s="170"/>
      <c r="F9504" s="170"/>
      <c r="G9504" s="170"/>
      <c r="H9504" s="170"/>
      <c r="I9504" s="170"/>
      <c r="J9504" s="170"/>
      <c r="K9504" s="170"/>
      <c r="L9504" s="170"/>
      <c r="M9504" s="170"/>
      <c r="N9504" s="170"/>
      <c r="O9504" s="170"/>
      <c r="P9504" s="170"/>
      <c r="Q9504" s="170"/>
      <c r="R9504" s="170"/>
      <c r="S9504" s="170"/>
      <c r="T9504" s="170"/>
      <c r="U9504" s="170"/>
      <c r="V9504" s="170"/>
      <c r="W9504" s="170"/>
      <c r="X9504" s="174"/>
      <c r="Y9504" s="170"/>
      <c r="Z9504" s="170"/>
      <c r="AA9504" s="170"/>
      <c r="AB9504" s="170"/>
      <c r="AC9504" s="170"/>
      <c r="AD9504" s="174"/>
      <c r="AE9504" s="170"/>
      <c r="AF9504" s="170"/>
      <c r="AI9504" s="170"/>
      <c r="AJ9504" s="170"/>
      <c r="AK9504" s="170"/>
      <c r="AL9504" s="170"/>
      <c r="AM9504" s="170"/>
      <c r="AN9504" s="170"/>
    </row>
    <row r="9505" spans="1:40" ht="52.5" customHeight="1" x14ac:dyDescent="0.2">
      <c r="A9505" s="170"/>
      <c r="B9505" s="170"/>
      <c r="C9505" s="170"/>
      <c r="D9505" s="170"/>
      <c r="E9505" s="170"/>
      <c r="F9505" s="170"/>
      <c r="G9505" s="170"/>
      <c r="H9505" s="170"/>
      <c r="I9505" s="170"/>
      <c r="J9505" s="170"/>
      <c r="K9505" s="170"/>
      <c r="L9505" s="170"/>
      <c r="M9505" s="170"/>
      <c r="N9505" s="170"/>
      <c r="O9505" s="170"/>
      <c r="P9505" s="170"/>
      <c r="Q9505" s="170"/>
      <c r="R9505" s="170"/>
      <c r="S9505" s="170"/>
      <c r="T9505" s="170"/>
      <c r="U9505" s="170"/>
      <c r="V9505" s="170"/>
      <c r="W9505" s="170"/>
      <c r="X9505" s="174"/>
      <c r="Y9505" s="170"/>
      <c r="Z9505" s="170"/>
      <c r="AA9505" s="170"/>
      <c r="AB9505" s="170"/>
      <c r="AC9505" s="170"/>
      <c r="AD9505" s="174"/>
      <c r="AE9505" s="170"/>
      <c r="AF9505" s="170"/>
      <c r="AI9505" s="170"/>
      <c r="AJ9505" s="170"/>
      <c r="AK9505" s="170"/>
      <c r="AL9505" s="170"/>
      <c r="AM9505" s="170"/>
      <c r="AN9505" s="170"/>
    </row>
    <row r="9506" spans="1:40" ht="52.5" customHeight="1" x14ac:dyDescent="0.2">
      <c r="A9506" s="170"/>
      <c r="B9506" s="170"/>
      <c r="C9506" s="170"/>
      <c r="D9506" s="170"/>
      <c r="E9506" s="170"/>
      <c r="F9506" s="170"/>
      <c r="G9506" s="170"/>
      <c r="H9506" s="170"/>
      <c r="I9506" s="170"/>
      <c r="J9506" s="170"/>
      <c r="K9506" s="170"/>
      <c r="L9506" s="170"/>
      <c r="M9506" s="170"/>
      <c r="N9506" s="170"/>
      <c r="O9506" s="170"/>
      <c r="P9506" s="170"/>
      <c r="Q9506" s="170"/>
      <c r="R9506" s="170"/>
      <c r="S9506" s="170"/>
      <c r="T9506" s="170"/>
      <c r="U9506" s="170"/>
      <c r="V9506" s="170"/>
      <c r="W9506" s="170"/>
      <c r="X9506" s="174"/>
      <c r="Y9506" s="170"/>
      <c r="Z9506" s="170"/>
      <c r="AA9506" s="170"/>
      <c r="AB9506" s="170"/>
      <c r="AC9506" s="170"/>
      <c r="AD9506" s="174"/>
      <c r="AE9506" s="170"/>
      <c r="AF9506" s="170"/>
      <c r="AI9506" s="170"/>
      <c r="AJ9506" s="170"/>
      <c r="AK9506" s="170"/>
      <c r="AL9506" s="170"/>
      <c r="AM9506" s="170"/>
      <c r="AN9506" s="170"/>
    </row>
    <row r="9507" spans="1:40" ht="52.5" customHeight="1" x14ac:dyDescent="0.2">
      <c r="A9507" s="170"/>
      <c r="B9507" s="170"/>
      <c r="C9507" s="170"/>
      <c r="D9507" s="170"/>
      <c r="E9507" s="170"/>
      <c r="F9507" s="170"/>
      <c r="G9507" s="170"/>
      <c r="H9507" s="170"/>
      <c r="I9507" s="170"/>
      <c r="J9507" s="170"/>
      <c r="K9507" s="170"/>
      <c r="L9507" s="170"/>
      <c r="M9507" s="170"/>
      <c r="N9507" s="170"/>
      <c r="O9507" s="170"/>
      <c r="P9507" s="170"/>
      <c r="Q9507" s="170"/>
      <c r="R9507" s="170"/>
      <c r="S9507" s="170"/>
      <c r="T9507" s="170"/>
      <c r="U9507" s="170"/>
      <c r="V9507" s="170"/>
      <c r="W9507" s="170"/>
      <c r="X9507" s="174"/>
      <c r="Y9507" s="170"/>
      <c r="Z9507" s="170"/>
      <c r="AA9507" s="170"/>
      <c r="AB9507" s="170"/>
      <c r="AC9507" s="170"/>
      <c r="AD9507" s="174"/>
      <c r="AE9507" s="170"/>
      <c r="AF9507" s="170"/>
      <c r="AI9507" s="170"/>
      <c r="AJ9507" s="170"/>
      <c r="AK9507" s="170"/>
      <c r="AL9507" s="170"/>
      <c r="AM9507" s="170"/>
      <c r="AN9507" s="170"/>
    </row>
    <row r="9508" spans="1:40" ht="52.5" customHeight="1" x14ac:dyDescent="0.2">
      <c r="A9508" s="170"/>
      <c r="B9508" s="170"/>
      <c r="C9508" s="170"/>
      <c r="D9508" s="170"/>
      <c r="E9508" s="170"/>
      <c r="F9508" s="170"/>
      <c r="G9508" s="170"/>
      <c r="H9508" s="170"/>
      <c r="I9508" s="170"/>
      <c r="J9508" s="170"/>
      <c r="K9508" s="170"/>
      <c r="L9508" s="170"/>
      <c r="M9508" s="170"/>
      <c r="N9508" s="170"/>
      <c r="O9508" s="170"/>
      <c r="P9508" s="170"/>
      <c r="Q9508" s="170"/>
      <c r="R9508" s="170"/>
      <c r="S9508" s="170"/>
      <c r="T9508" s="170"/>
      <c r="U9508" s="170"/>
      <c r="V9508" s="170"/>
      <c r="W9508" s="170"/>
      <c r="X9508" s="174"/>
      <c r="Y9508" s="170"/>
      <c r="Z9508" s="170"/>
      <c r="AA9508" s="170"/>
      <c r="AB9508" s="170"/>
      <c r="AC9508" s="170"/>
      <c r="AD9508" s="174"/>
      <c r="AE9508" s="170"/>
      <c r="AF9508" s="170"/>
      <c r="AI9508" s="170"/>
      <c r="AJ9508" s="170"/>
      <c r="AK9508" s="170"/>
      <c r="AL9508" s="170"/>
      <c r="AM9508" s="170"/>
      <c r="AN9508" s="170"/>
    </row>
    <row r="9509" spans="1:40" ht="52.5" customHeight="1" x14ac:dyDescent="0.2">
      <c r="A9509" s="170"/>
      <c r="B9509" s="170"/>
      <c r="C9509" s="170"/>
      <c r="D9509" s="170"/>
      <c r="E9509" s="170"/>
      <c r="F9509" s="170"/>
      <c r="G9509" s="170"/>
      <c r="H9509" s="170"/>
      <c r="I9509" s="170"/>
      <c r="J9509" s="170"/>
      <c r="K9509" s="170"/>
      <c r="L9509" s="170"/>
      <c r="M9509" s="170"/>
      <c r="N9509" s="170"/>
      <c r="O9509" s="170"/>
      <c r="P9509" s="170"/>
      <c r="Q9509" s="170"/>
      <c r="R9509" s="170"/>
      <c r="S9509" s="170"/>
      <c r="T9509" s="170"/>
      <c r="U9509" s="170"/>
      <c r="V9509" s="170"/>
      <c r="W9509" s="170"/>
      <c r="X9509" s="174"/>
      <c r="Y9509" s="170"/>
      <c r="Z9509" s="170"/>
      <c r="AA9509" s="170"/>
      <c r="AB9509" s="170"/>
      <c r="AC9509" s="170"/>
      <c r="AD9509" s="174"/>
      <c r="AE9509" s="170"/>
      <c r="AF9509" s="170"/>
      <c r="AI9509" s="170"/>
      <c r="AJ9509" s="170"/>
      <c r="AK9509" s="170"/>
      <c r="AL9509" s="170"/>
      <c r="AM9509" s="170"/>
      <c r="AN9509" s="170"/>
    </row>
    <row r="9510" spans="1:40" ht="52.5" customHeight="1" x14ac:dyDescent="0.2">
      <c r="A9510" s="170"/>
      <c r="B9510" s="170"/>
      <c r="C9510" s="170"/>
      <c r="D9510" s="170"/>
      <c r="E9510" s="170"/>
      <c r="F9510" s="170"/>
      <c r="G9510" s="170"/>
      <c r="H9510" s="170"/>
      <c r="I9510" s="170"/>
      <c r="J9510" s="170"/>
      <c r="K9510" s="170"/>
      <c r="L9510" s="170"/>
      <c r="M9510" s="170"/>
      <c r="N9510" s="170"/>
      <c r="O9510" s="170"/>
      <c r="P9510" s="170"/>
      <c r="Q9510" s="170"/>
      <c r="R9510" s="170"/>
      <c r="S9510" s="170"/>
      <c r="T9510" s="170"/>
      <c r="U9510" s="170"/>
      <c r="V9510" s="170"/>
      <c r="W9510" s="170"/>
      <c r="X9510" s="174"/>
      <c r="Y9510" s="170"/>
      <c r="Z9510" s="170"/>
      <c r="AA9510" s="170"/>
      <c r="AB9510" s="170"/>
      <c r="AC9510" s="170"/>
      <c r="AD9510" s="174"/>
      <c r="AE9510" s="170"/>
      <c r="AF9510" s="170"/>
      <c r="AI9510" s="170"/>
      <c r="AJ9510" s="170"/>
      <c r="AK9510" s="170"/>
      <c r="AL9510" s="170"/>
      <c r="AM9510" s="170"/>
      <c r="AN9510" s="170"/>
    </row>
    <row r="9511" spans="1:40" ht="52.5" customHeight="1" x14ac:dyDescent="0.2">
      <c r="A9511" s="170"/>
      <c r="B9511" s="170"/>
      <c r="C9511" s="170"/>
      <c r="D9511" s="170"/>
      <c r="E9511" s="170"/>
      <c r="F9511" s="170"/>
      <c r="G9511" s="170"/>
      <c r="H9511" s="170"/>
      <c r="I9511" s="170"/>
      <c r="J9511" s="170"/>
      <c r="K9511" s="170"/>
      <c r="L9511" s="170"/>
      <c r="M9511" s="170"/>
      <c r="N9511" s="170"/>
      <c r="O9511" s="170"/>
      <c r="P9511" s="170"/>
      <c r="Q9511" s="170"/>
      <c r="R9511" s="170"/>
      <c r="S9511" s="170"/>
      <c r="T9511" s="170"/>
      <c r="U9511" s="170"/>
      <c r="V9511" s="170"/>
      <c r="W9511" s="170"/>
      <c r="X9511" s="174"/>
      <c r="Y9511" s="170"/>
      <c r="Z9511" s="170"/>
      <c r="AA9511" s="170"/>
      <c r="AB9511" s="170"/>
      <c r="AC9511" s="170"/>
      <c r="AD9511" s="174"/>
      <c r="AE9511" s="170"/>
      <c r="AF9511" s="170"/>
      <c r="AI9511" s="170"/>
      <c r="AJ9511" s="170"/>
      <c r="AK9511" s="170"/>
      <c r="AL9511" s="170"/>
      <c r="AM9511" s="170"/>
      <c r="AN9511" s="170"/>
    </row>
    <row r="9512" spans="1:40" ht="52.5" customHeight="1" x14ac:dyDescent="0.2">
      <c r="A9512" s="170"/>
      <c r="B9512" s="170"/>
      <c r="C9512" s="170"/>
      <c r="D9512" s="170"/>
      <c r="E9512" s="170"/>
      <c r="F9512" s="170"/>
      <c r="G9512" s="170"/>
      <c r="H9512" s="170"/>
      <c r="I9512" s="170"/>
      <c r="J9512" s="170"/>
      <c r="K9512" s="170"/>
      <c r="L9512" s="170"/>
      <c r="M9512" s="170"/>
      <c r="N9512" s="170"/>
      <c r="O9512" s="170"/>
      <c r="P9512" s="170"/>
      <c r="Q9512" s="170"/>
      <c r="R9512" s="170"/>
      <c r="S9512" s="170"/>
      <c r="T9512" s="170"/>
      <c r="U9512" s="170"/>
      <c r="V9512" s="170"/>
      <c r="W9512" s="170"/>
      <c r="X9512" s="174"/>
      <c r="Y9512" s="170"/>
      <c r="Z9512" s="170"/>
      <c r="AA9512" s="170"/>
      <c r="AB9512" s="170"/>
      <c r="AC9512" s="170"/>
      <c r="AD9512" s="174"/>
      <c r="AE9512" s="170"/>
      <c r="AF9512" s="170"/>
      <c r="AI9512" s="170"/>
      <c r="AJ9512" s="170"/>
      <c r="AK9512" s="170"/>
      <c r="AL9512" s="170"/>
      <c r="AM9512" s="170"/>
      <c r="AN9512" s="170"/>
    </row>
    <row r="9513" spans="1:40" ht="52.5" customHeight="1" x14ac:dyDescent="0.2">
      <c r="A9513" s="170"/>
      <c r="B9513" s="170"/>
      <c r="C9513" s="170"/>
      <c r="D9513" s="170"/>
      <c r="E9513" s="170"/>
      <c r="F9513" s="170"/>
      <c r="G9513" s="170"/>
      <c r="H9513" s="170"/>
      <c r="I9513" s="170"/>
      <c r="J9513" s="170"/>
      <c r="K9513" s="170"/>
      <c r="L9513" s="170"/>
      <c r="M9513" s="170"/>
      <c r="N9513" s="170"/>
      <c r="O9513" s="170"/>
      <c r="P9513" s="170"/>
      <c r="Q9513" s="170"/>
      <c r="R9513" s="170"/>
      <c r="S9513" s="170"/>
      <c r="T9513" s="170"/>
      <c r="U9513" s="170"/>
      <c r="V9513" s="170"/>
      <c r="W9513" s="170"/>
      <c r="X9513" s="174"/>
      <c r="Y9513" s="170"/>
      <c r="Z9513" s="170"/>
      <c r="AA9513" s="170"/>
      <c r="AB9513" s="170"/>
      <c r="AC9513" s="170"/>
      <c r="AD9513" s="174"/>
      <c r="AE9513" s="170"/>
      <c r="AF9513" s="170"/>
      <c r="AI9513" s="170"/>
      <c r="AJ9513" s="170"/>
      <c r="AK9513" s="170"/>
      <c r="AL9513" s="170"/>
      <c r="AM9513" s="170"/>
      <c r="AN9513" s="170"/>
    </row>
    <row r="9514" spans="1:40" ht="52.5" customHeight="1" x14ac:dyDescent="0.2">
      <c r="A9514" s="170"/>
      <c r="B9514" s="170"/>
      <c r="C9514" s="170"/>
      <c r="D9514" s="170"/>
      <c r="E9514" s="170"/>
      <c r="F9514" s="170"/>
      <c r="G9514" s="170"/>
      <c r="H9514" s="170"/>
      <c r="I9514" s="170"/>
      <c r="J9514" s="170"/>
      <c r="K9514" s="170"/>
      <c r="L9514" s="170"/>
      <c r="M9514" s="170"/>
      <c r="N9514" s="170"/>
      <c r="O9514" s="170"/>
      <c r="P9514" s="170"/>
      <c r="Q9514" s="170"/>
      <c r="R9514" s="170"/>
      <c r="S9514" s="170"/>
      <c r="T9514" s="170"/>
      <c r="U9514" s="170"/>
      <c r="V9514" s="170"/>
      <c r="W9514" s="170"/>
      <c r="X9514" s="174"/>
      <c r="Y9514" s="170"/>
      <c r="Z9514" s="170"/>
      <c r="AA9514" s="170"/>
      <c r="AB9514" s="170"/>
      <c r="AC9514" s="170"/>
      <c r="AD9514" s="174"/>
      <c r="AE9514" s="170"/>
      <c r="AF9514" s="170"/>
      <c r="AI9514" s="170"/>
      <c r="AJ9514" s="170"/>
      <c r="AK9514" s="170"/>
      <c r="AL9514" s="170"/>
      <c r="AM9514" s="170"/>
      <c r="AN9514" s="170"/>
    </row>
    <row r="9515" spans="1:40" ht="52.5" customHeight="1" x14ac:dyDescent="0.2">
      <c r="A9515" s="170"/>
      <c r="B9515" s="170"/>
      <c r="C9515" s="170"/>
      <c r="D9515" s="170"/>
      <c r="E9515" s="170"/>
      <c r="F9515" s="170"/>
      <c r="G9515" s="170"/>
      <c r="H9515" s="170"/>
      <c r="I9515" s="170"/>
      <c r="J9515" s="170"/>
      <c r="K9515" s="170"/>
      <c r="L9515" s="170"/>
      <c r="M9515" s="170"/>
      <c r="N9515" s="170"/>
      <c r="O9515" s="170"/>
      <c r="P9515" s="170"/>
      <c r="Q9515" s="170"/>
      <c r="R9515" s="170"/>
      <c r="S9515" s="170"/>
      <c r="T9515" s="170"/>
      <c r="U9515" s="170"/>
      <c r="V9515" s="170"/>
      <c r="W9515" s="170"/>
      <c r="X9515" s="174"/>
      <c r="Y9515" s="170"/>
      <c r="Z9515" s="170"/>
      <c r="AA9515" s="170"/>
      <c r="AB9515" s="170"/>
      <c r="AC9515" s="170"/>
      <c r="AD9515" s="174"/>
      <c r="AE9515" s="170"/>
      <c r="AF9515" s="170"/>
      <c r="AI9515" s="170"/>
      <c r="AJ9515" s="170"/>
      <c r="AK9515" s="170"/>
      <c r="AL9515" s="170"/>
      <c r="AM9515" s="170"/>
      <c r="AN9515" s="170"/>
    </row>
    <row r="9516" spans="1:40" ht="52.5" customHeight="1" x14ac:dyDescent="0.2">
      <c r="A9516" s="170"/>
      <c r="B9516" s="170"/>
      <c r="C9516" s="170"/>
      <c r="D9516" s="170"/>
      <c r="E9516" s="170"/>
      <c r="F9516" s="170"/>
      <c r="G9516" s="170"/>
      <c r="H9516" s="170"/>
      <c r="I9516" s="170"/>
      <c r="J9516" s="170"/>
      <c r="K9516" s="170"/>
      <c r="L9516" s="170"/>
      <c r="M9516" s="170"/>
      <c r="N9516" s="170"/>
      <c r="O9516" s="170"/>
      <c r="P9516" s="170"/>
      <c r="Q9516" s="170"/>
      <c r="R9516" s="170"/>
      <c r="S9516" s="170"/>
      <c r="T9516" s="170"/>
      <c r="U9516" s="170"/>
      <c r="V9516" s="170"/>
      <c r="W9516" s="170"/>
      <c r="X9516" s="174"/>
      <c r="Y9516" s="170"/>
      <c r="Z9516" s="170"/>
      <c r="AA9516" s="170"/>
      <c r="AB9516" s="170"/>
      <c r="AC9516" s="170"/>
      <c r="AD9516" s="174"/>
      <c r="AE9516" s="170"/>
      <c r="AF9516" s="170"/>
      <c r="AI9516" s="170"/>
      <c r="AJ9516" s="170"/>
      <c r="AK9516" s="170"/>
      <c r="AL9516" s="170"/>
      <c r="AM9516" s="170"/>
      <c r="AN9516" s="170"/>
    </row>
    <row r="9517" spans="1:40" ht="52.5" customHeight="1" x14ac:dyDescent="0.2">
      <c r="A9517" s="170"/>
      <c r="B9517" s="170"/>
      <c r="C9517" s="170"/>
      <c r="D9517" s="170"/>
      <c r="E9517" s="170"/>
      <c r="F9517" s="170"/>
      <c r="G9517" s="170"/>
      <c r="H9517" s="170"/>
      <c r="I9517" s="170"/>
      <c r="J9517" s="170"/>
      <c r="K9517" s="170"/>
      <c r="L9517" s="170"/>
      <c r="M9517" s="170"/>
      <c r="N9517" s="170"/>
      <c r="O9517" s="170"/>
      <c r="P9517" s="170"/>
      <c r="Q9517" s="170"/>
      <c r="R9517" s="170"/>
      <c r="S9517" s="170"/>
      <c r="T9517" s="170"/>
      <c r="U9517" s="170"/>
      <c r="V9517" s="170"/>
      <c r="W9517" s="170"/>
      <c r="X9517" s="174"/>
      <c r="Y9517" s="170"/>
      <c r="Z9517" s="170"/>
      <c r="AA9517" s="170"/>
      <c r="AB9517" s="170"/>
      <c r="AC9517" s="170"/>
      <c r="AD9517" s="174"/>
      <c r="AE9517" s="170"/>
      <c r="AF9517" s="170"/>
      <c r="AI9517" s="170"/>
      <c r="AJ9517" s="170"/>
      <c r="AK9517" s="170"/>
      <c r="AL9517" s="170"/>
      <c r="AM9517" s="170"/>
      <c r="AN9517" s="170"/>
    </row>
    <row r="9518" spans="1:40" ht="52.5" customHeight="1" x14ac:dyDescent="0.2">
      <c r="A9518" s="170"/>
      <c r="B9518" s="170"/>
      <c r="C9518" s="170"/>
      <c r="D9518" s="170"/>
      <c r="E9518" s="170"/>
      <c r="F9518" s="170"/>
      <c r="G9518" s="170"/>
      <c r="H9518" s="170"/>
      <c r="I9518" s="170"/>
      <c r="J9518" s="170"/>
      <c r="K9518" s="170"/>
      <c r="L9518" s="170"/>
      <c r="M9518" s="170"/>
      <c r="N9518" s="170"/>
      <c r="O9518" s="170"/>
      <c r="P9518" s="170"/>
      <c r="Q9518" s="170"/>
      <c r="R9518" s="170"/>
      <c r="S9518" s="170"/>
      <c r="T9518" s="170"/>
      <c r="U9518" s="170"/>
      <c r="V9518" s="170"/>
      <c r="W9518" s="170"/>
      <c r="X9518" s="174"/>
      <c r="Y9518" s="170"/>
      <c r="Z9518" s="170"/>
      <c r="AA9518" s="170"/>
      <c r="AB9518" s="170"/>
      <c r="AC9518" s="170"/>
      <c r="AD9518" s="174"/>
      <c r="AE9518" s="170"/>
      <c r="AF9518" s="170"/>
      <c r="AI9518" s="170"/>
      <c r="AJ9518" s="170"/>
      <c r="AK9518" s="170"/>
      <c r="AL9518" s="170"/>
      <c r="AM9518" s="170"/>
      <c r="AN9518" s="170"/>
    </row>
    <row r="9519" spans="1:40" ht="52.5" customHeight="1" x14ac:dyDescent="0.2">
      <c r="A9519" s="170"/>
      <c r="B9519" s="170"/>
      <c r="C9519" s="170"/>
      <c r="D9519" s="170"/>
      <c r="E9519" s="170"/>
      <c r="F9519" s="170"/>
      <c r="G9519" s="170"/>
      <c r="H9519" s="170"/>
      <c r="I9519" s="170"/>
      <c r="J9519" s="170"/>
      <c r="K9519" s="170"/>
      <c r="L9519" s="170"/>
      <c r="M9519" s="170"/>
      <c r="N9519" s="170"/>
      <c r="O9519" s="170"/>
      <c r="P9519" s="170"/>
      <c r="Q9519" s="170"/>
      <c r="R9519" s="170"/>
      <c r="S9519" s="170"/>
      <c r="T9519" s="170"/>
      <c r="U9519" s="170"/>
      <c r="V9519" s="170"/>
      <c r="W9519" s="170"/>
      <c r="X9519" s="174"/>
      <c r="Y9519" s="170"/>
      <c r="Z9519" s="170"/>
      <c r="AA9519" s="170"/>
      <c r="AB9519" s="170"/>
      <c r="AC9519" s="170"/>
      <c r="AD9519" s="174"/>
      <c r="AE9519" s="170"/>
      <c r="AF9519" s="170"/>
      <c r="AI9519" s="170"/>
      <c r="AJ9519" s="170"/>
      <c r="AK9519" s="170"/>
      <c r="AL9519" s="170"/>
      <c r="AM9519" s="170"/>
      <c r="AN9519" s="170"/>
    </row>
    <row r="9520" spans="1:40" ht="52.5" customHeight="1" x14ac:dyDescent="0.2">
      <c r="A9520" s="170"/>
      <c r="B9520" s="170"/>
      <c r="C9520" s="170"/>
      <c r="D9520" s="170"/>
      <c r="E9520" s="170"/>
      <c r="F9520" s="170"/>
      <c r="G9520" s="170"/>
      <c r="H9520" s="170"/>
      <c r="I9520" s="170"/>
      <c r="J9520" s="170"/>
      <c r="K9520" s="170"/>
      <c r="L9520" s="170"/>
      <c r="M9520" s="170"/>
      <c r="N9520" s="170"/>
      <c r="O9520" s="170"/>
      <c r="P9520" s="170"/>
      <c r="Q9520" s="170"/>
      <c r="R9520" s="170"/>
      <c r="S9520" s="170"/>
      <c r="T9520" s="170"/>
      <c r="U9520" s="170"/>
      <c r="V9520" s="170"/>
      <c r="W9520" s="170"/>
      <c r="X9520" s="174"/>
      <c r="Y9520" s="170"/>
      <c r="Z9520" s="170"/>
      <c r="AA9520" s="170"/>
      <c r="AB9520" s="170"/>
      <c r="AC9520" s="170"/>
      <c r="AD9520" s="174"/>
      <c r="AE9520" s="170"/>
      <c r="AF9520" s="170"/>
      <c r="AI9520" s="170"/>
      <c r="AJ9520" s="170"/>
      <c r="AK9520" s="170"/>
      <c r="AL9520" s="170"/>
      <c r="AM9520" s="170"/>
      <c r="AN9520" s="170"/>
    </row>
    <row r="9521" spans="1:40" ht="52.5" customHeight="1" x14ac:dyDescent="0.2">
      <c r="A9521" s="170"/>
      <c r="B9521" s="170"/>
      <c r="C9521" s="170"/>
      <c r="D9521" s="170"/>
      <c r="E9521" s="170"/>
      <c r="F9521" s="170"/>
      <c r="G9521" s="170"/>
      <c r="H9521" s="170"/>
      <c r="I9521" s="170"/>
      <c r="J9521" s="170"/>
      <c r="K9521" s="170"/>
      <c r="L9521" s="170"/>
      <c r="M9521" s="170"/>
      <c r="N9521" s="170"/>
      <c r="O9521" s="170"/>
      <c r="P9521" s="170"/>
      <c r="Q9521" s="170"/>
      <c r="R9521" s="170"/>
      <c r="S9521" s="170"/>
      <c r="T9521" s="170"/>
      <c r="U9521" s="170"/>
      <c r="V9521" s="170"/>
      <c r="W9521" s="170"/>
      <c r="X9521" s="174"/>
      <c r="Y9521" s="170"/>
      <c r="Z9521" s="170"/>
      <c r="AA9521" s="170"/>
      <c r="AB9521" s="170"/>
      <c r="AC9521" s="170"/>
      <c r="AD9521" s="174"/>
      <c r="AE9521" s="170"/>
      <c r="AF9521" s="170"/>
      <c r="AI9521" s="170"/>
      <c r="AJ9521" s="170"/>
      <c r="AK9521" s="170"/>
      <c r="AL9521" s="170"/>
      <c r="AM9521" s="170"/>
      <c r="AN9521" s="170"/>
    </row>
    <row r="9522" spans="1:40" ht="52.5" customHeight="1" x14ac:dyDescent="0.2">
      <c r="A9522" s="170"/>
      <c r="B9522" s="170"/>
      <c r="C9522" s="170"/>
      <c r="D9522" s="170"/>
      <c r="E9522" s="170"/>
      <c r="F9522" s="170"/>
      <c r="G9522" s="170"/>
      <c r="H9522" s="170"/>
      <c r="I9522" s="170"/>
      <c r="J9522" s="170"/>
      <c r="K9522" s="170"/>
      <c r="L9522" s="170"/>
      <c r="M9522" s="170"/>
      <c r="N9522" s="170"/>
      <c r="O9522" s="170"/>
      <c r="P9522" s="170"/>
      <c r="Q9522" s="170"/>
      <c r="R9522" s="170"/>
      <c r="S9522" s="170"/>
      <c r="T9522" s="170"/>
      <c r="U9522" s="170"/>
      <c r="V9522" s="170"/>
      <c r="W9522" s="170"/>
      <c r="X9522" s="174"/>
      <c r="Y9522" s="170"/>
      <c r="Z9522" s="170"/>
      <c r="AA9522" s="170"/>
      <c r="AB9522" s="170"/>
      <c r="AC9522" s="170"/>
      <c r="AD9522" s="174"/>
      <c r="AE9522" s="170"/>
      <c r="AF9522" s="170"/>
      <c r="AI9522" s="170"/>
      <c r="AJ9522" s="170"/>
      <c r="AK9522" s="170"/>
      <c r="AL9522" s="170"/>
      <c r="AM9522" s="170"/>
      <c r="AN9522" s="170"/>
    </row>
    <row r="9523" spans="1:40" ht="52.5" customHeight="1" x14ac:dyDescent="0.2">
      <c r="A9523" s="170"/>
      <c r="B9523" s="170"/>
      <c r="C9523" s="170"/>
      <c r="D9523" s="170"/>
      <c r="E9523" s="170"/>
      <c r="F9523" s="170"/>
      <c r="G9523" s="170"/>
      <c r="H9523" s="170"/>
      <c r="I9523" s="170"/>
      <c r="J9523" s="170"/>
      <c r="K9523" s="170"/>
      <c r="L9523" s="170"/>
      <c r="M9523" s="170"/>
      <c r="N9523" s="170"/>
      <c r="O9523" s="170"/>
      <c r="P9523" s="170"/>
      <c r="Q9523" s="170"/>
      <c r="R9523" s="170"/>
      <c r="S9523" s="170"/>
      <c r="T9523" s="170"/>
      <c r="U9523" s="170"/>
      <c r="V9523" s="170"/>
      <c r="W9523" s="170"/>
      <c r="X9523" s="174"/>
      <c r="Y9523" s="170"/>
      <c r="Z9523" s="170"/>
      <c r="AA9523" s="170"/>
      <c r="AB9523" s="170"/>
      <c r="AC9523" s="170"/>
      <c r="AD9523" s="174"/>
      <c r="AE9523" s="170"/>
      <c r="AF9523" s="170"/>
      <c r="AI9523" s="170"/>
      <c r="AJ9523" s="170"/>
      <c r="AK9523" s="170"/>
      <c r="AL9523" s="170"/>
      <c r="AM9523" s="170"/>
      <c r="AN9523" s="170"/>
    </row>
    <row r="9524" spans="1:40" ht="52.5" customHeight="1" x14ac:dyDescent="0.2">
      <c r="A9524" s="170"/>
      <c r="B9524" s="170"/>
      <c r="C9524" s="170"/>
      <c r="D9524" s="170"/>
      <c r="E9524" s="170"/>
      <c r="F9524" s="170"/>
      <c r="G9524" s="170"/>
      <c r="H9524" s="170"/>
      <c r="I9524" s="170"/>
      <c r="J9524" s="170"/>
      <c r="K9524" s="170"/>
      <c r="L9524" s="170"/>
      <c r="M9524" s="170"/>
      <c r="N9524" s="170"/>
      <c r="O9524" s="170"/>
      <c r="P9524" s="170"/>
      <c r="Q9524" s="170"/>
      <c r="R9524" s="170"/>
      <c r="S9524" s="170"/>
      <c r="T9524" s="170"/>
      <c r="U9524" s="170"/>
      <c r="V9524" s="170"/>
      <c r="W9524" s="170"/>
      <c r="X9524" s="174"/>
      <c r="Y9524" s="170"/>
      <c r="Z9524" s="170"/>
      <c r="AA9524" s="170"/>
      <c r="AB9524" s="170"/>
      <c r="AC9524" s="170"/>
      <c r="AD9524" s="174"/>
      <c r="AE9524" s="170"/>
      <c r="AF9524" s="170"/>
      <c r="AI9524" s="170"/>
      <c r="AJ9524" s="170"/>
      <c r="AK9524" s="170"/>
      <c r="AL9524" s="170"/>
      <c r="AM9524" s="170"/>
      <c r="AN9524" s="170"/>
    </row>
    <row r="9525" spans="1:40" ht="52.5" customHeight="1" x14ac:dyDescent="0.2">
      <c r="A9525" s="170"/>
      <c r="B9525" s="170"/>
      <c r="C9525" s="170"/>
      <c r="D9525" s="170"/>
      <c r="E9525" s="170"/>
      <c r="F9525" s="170"/>
      <c r="G9525" s="170"/>
      <c r="H9525" s="170"/>
      <c r="I9525" s="170"/>
      <c r="J9525" s="170"/>
      <c r="K9525" s="170"/>
      <c r="L9525" s="170"/>
      <c r="M9525" s="170"/>
      <c r="N9525" s="170"/>
      <c r="O9525" s="170"/>
      <c r="P9525" s="170"/>
      <c r="Q9525" s="170"/>
      <c r="R9525" s="170"/>
      <c r="S9525" s="170"/>
      <c r="T9525" s="170"/>
      <c r="U9525" s="170"/>
      <c r="V9525" s="170"/>
      <c r="W9525" s="170"/>
      <c r="X9525" s="174"/>
      <c r="Y9525" s="170"/>
      <c r="Z9525" s="170"/>
      <c r="AA9525" s="170"/>
      <c r="AB9525" s="170"/>
      <c r="AC9525" s="170"/>
      <c r="AD9525" s="174"/>
      <c r="AE9525" s="170"/>
      <c r="AF9525" s="170"/>
      <c r="AI9525" s="170"/>
      <c r="AJ9525" s="170"/>
      <c r="AK9525" s="170"/>
      <c r="AL9525" s="170"/>
      <c r="AM9525" s="170"/>
      <c r="AN9525" s="170"/>
    </row>
    <row r="9526" spans="1:40" ht="52.5" customHeight="1" x14ac:dyDescent="0.2">
      <c r="A9526" s="170"/>
      <c r="B9526" s="170"/>
      <c r="C9526" s="170"/>
      <c r="D9526" s="170"/>
      <c r="E9526" s="170"/>
      <c r="F9526" s="170"/>
      <c r="G9526" s="170"/>
      <c r="H9526" s="170"/>
      <c r="I9526" s="170"/>
      <c r="J9526" s="170"/>
      <c r="K9526" s="170"/>
      <c r="L9526" s="170"/>
      <c r="M9526" s="170"/>
      <c r="N9526" s="170"/>
      <c r="O9526" s="170"/>
      <c r="P9526" s="170"/>
      <c r="Q9526" s="170"/>
      <c r="R9526" s="170"/>
      <c r="S9526" s="170"/>
      <c r="T9526" s="170"/>
      <c r="U9526" s="170"/>
      <c r="V9526" s="170"/>
      <c r="W9526" s="170"/>
      <c r="X9526" s="174"/>
      <c r="Y9526" s="170"/>
      <c r="Z9526" s="170"/>
      <c r="AA9526" s="170"/>
      <c r="AB9526" s="170"/>
      <c r="AC9526" s="170"/>
      <c r="AD9526" s="174"/>
      <c r="AE9526" s="170"/>
      <c r="AF9526" s="170"/>
      <c r="AI9526" s="170"/>
      <c r="AJ9526" s="170"/>
      <c r="AK9526" s="170"/>
      <c r="AL9526" s="170"/>
      <c r="AM9526" s="170"/>
      <c r="AN9526" s="170"/>
    </row>
    <row r="9527" spans="1:40" ht="52.5" customHeight="1" x14ac:dyDescent="0.2">
      <c r="A9527" s="170"/>
      <c r="B9527" s="170"/>
      <c r="C9527" s="170"/>
      <c r="D9527" s="170"/>
      <c r="E9527" s="170"/>
      <c r="F9527" s="170"/>
      <c r="G9527" s="170"/>
      <c r="H9527" s="170"/>
      <c r="I9527" s="170"/>
      <c r="J9527" s="170"/>
      <c r="K9527" s="170"/>
      <c r="L9527" s="170"/>
      <c r="M9527" s="170"/>
      <c r="N9527" s="170"/>
      <c r="O9527" s="170"/>
      <c r="P9527" s="170"/>
      <c r="Q9527" s="170"/>
      <c r="R9527" s="170"/>
      <c r="S9527" s="170"/>
      <c r="T9527" s="170"/>
      <c r="U9527" s="170"/>
      <c r="V9527" s="170"/>
      <c r="W9527" s="170"/>
      <c r="X9527" s="174"/>
      <c r="Y9527" s="170"/>
      <c r="Z9527" s="170"/>
      <c r="AA9527" s="170"/>
      <c r="AB9527" s="170"/>
      <c r="AC9527" s="170"/>
      <c r="AD9527" s="174"/>
      <c r="AE9527" s="170"/>
      <c r="AF9527" s="170"/>
      <c r="AI9527" s="170"/>
      <c r="AJ9527" s="170"/>
      <c r="AK9527" s="170"/>
      <c r="AL9527" s="170"/>
      <c r="AM9527" s="170"/>
      <c r="AN9527" s="170"/>
    </row>
    <row r="9528" spans="1:40" ht="52.5" customHeight="1" x14ac:dyDescent="0.2">
      <c r="A9528" s="170"/>
      <c r="B9528" s="170"/>
      <c r="C9528" s="170"/>
      <c r="D9528" s="170"/>
      <c r="E9528" s="170"/>
      <c r="F9528" s="170"/>
      <c r="G9528" s="170"/>
      <c r="H9528" s="170"/>
      <c r="I9528" s="170"/>
      <c r="J9528" s="170"/>
      <c r="K9528" s="170"/>
      <c r="L9528" s="170"/>
      <c r="M9528" s="170"/>
      <c r="N9528" s="170"/>
      <c r="O9528" s="170"/>
      <c r="P9528" s="170"/>
      <c r="Q9528" s="170"/>
      <c r="R9528" s="170"/>
      <c r="S9528" s="170"/>
      <c r="T9528" s="170"/>
      <c r="U9528" s="170"/>
      <c r="V9528" s="170"/>
      <c r="W9528" s="170"/>
      <c r="X9528" s="174"/>
      <c r="Y9528" s="170"/>
      <c r="Z9528" s="170"/>
      <c r="AA9528" s="170"/>
      <c r="AB9528" s="170"/>
      <c r="AC9528" s="170"/>
      <c r="AD9528" s="174"/>
      <c r="AE9528" s="170"/>
      <c r="AF9528" s="170"/>
      <c r="AI9528" s="170"/>
      <c r="AJ9528" s="170"/>
      <c r="AK9528" s="170"/>
      <c r="AL9528" s="170"/>
      <c r="AM9528" s="170"/>
      <c r="AN9528" s="170"/>
    </row>
    <row r="9529" spans="1:40" ht="52.5" customHeight="1" x14ac:dyDescent="0.2">
      <c r="A9529" s="170"/>
      <c r="B9529" s="170"/>
      <c r="C9529" s="170"/>
      <c r="D9529" s="170"/>
      <c r="E9529" s="170"/>
      <c r="F9529" s="170"/>
      <c r="G9529" s="170"/>
      <c r="H9529" s="170"/>
      <c r="I9529" s="170"/>
      <c r="J9529" s="170"/>
      <c r="K9529" s="170"/>
      <c r="L9529" s="170"/>
      <c r="M9529" s="170"/>
      <c r="N9529" s="170"/>
      <c r="O9529" s="170"/>
      <c r="P9529" s="170"/>
      <c r="Q9529" s="170"/>
      <c r="R9529" s="170"/>
      <c r="S9529" s="170"/>
      <c r="T9529" s="170"/>
      <c r="U9529" s="170"/>
      <c r="V9529" s="170"/>
      <c r="W9529" s="170"/>
      <c r="X9529" s="174"/>
      <c r="Y9529" s="170"/>
      <c r="Z9529" s="170"/>
      <c r="AA9529" s="170"/>
      <c r="AB9529" s="170"/>
      <c r="AC9529" s="170"/>
      <c r="AD9529" s="174"/>
      <c r="AE9529" s="170"/>
      <c r="AF9529" s="170"/>
      <c r="AI9529" s="170"/>
      <c r="AJ9529" s="170"/>
      <c r="AK9529" s="170"/>
      <c r="AL9529" s="170"/>
      <c r="AM9529" s="170"/>
      <c r="AN9529" s="170"/>
    </row>
    <row r="9530" spans="1:40" ht="52.5" customHeight="1" x14ac:dyDescent="0.2">
      <c r="A9530" s="170"/>
      <c r="B9530" s="170"/>
      <c r="C9530" s="170"/>
      <c r="D9530" s="170"/>
      <c r="E9530" s="170"/>
      <c r="F9530" s="170"/>
      <c r="G9530" s="170"/>
      <c r="H9530" s="170"/>
      <c r="I9530" s="170"/>
      <c r="J9530" s="170"/>
      <c r="K9530" s="170"/>
      <c r="L9530" s="170"/>
      <c r="M9530" s="170"/>
      <c r="N9530" s="170"/>
      <c r="O9530" s="170"/>
      <c r="P9530" s="170"/>
      <c r="Q9530" s="170"/>
      <c r="R9530" s="170"/>
      <c r="S9530" s="170"/>
      <c r="T9530" s="170"/>
      <c r="U9530" s="170"/>
      <c r="V9530" s="170"/>
      <c r="W9530" s="170"/>
      <c r="X9530" s="174"/>
      <c r="Y9530" s="170"/>
      <c r="Z9530" s="170"/>
      <c r="AA9530" s="170"/>
      <c r="AB9530" s="170"/>
      <c r="AC9530" s="170"/>
      <c r="AD9530" s="174"/>
      <c r="AE9530" s="170"/>
      <c r="AF9530" s="170"/>
      <c r="AI9530" s="170"/>
      <c r="AJ9530" s="170"/>
      <c r="AK9530" s="170"/>
      <c r="AL9530" s="170"/>
      <c r="AM9530" s="170"/>
      <c r="AN9530" s="170"/>
    </row>
    <row r="9531" spans="1:40" ht="52.5" customHeight="1" x14ac:dyDescent="0.2">
      <c r="A9531" s="170"/>
      <c r="B9531" s="170"/>
      <c r="C9531" s="170"/>
      <c r="D9531" s="170"/>
      <c r="E9531" s="170"/>
      <c r="F9531" s="170"/>
      <c r="G9531" s="170"/>
      <c r="H9531" s="170"/>
      <c r="I9531" s="170"/>
      <c r="J9531" s="170"/>
      <c r="K9531" s="170"/>
      <c r="L9531" s="170"/>
      <c r="M9531" s="170"/>
      <c r="N9531" s="170"/>
      <c r="O9531" s="170"/>
      <c r="P9531" s="170"/>
      <c r="Q9531" s="170"/>
      <c r="R9531" s="170"/>
      <c r="S9531" s="170"/>
      <c r="T9531" s="170"/>
      <c r="U9531" s="170"/>
      <c r="V9531" s="170"/>
      <c r="W9531" s="170"/>
      <c r="X9531" s="174"/>
      <c r="Y9531" s="170"/>
      <c r="Z9531" s="170"/>
      <c r="AA9531" s="170"/>
      <c r="AB9531" s="170"/>
      <c r="AC9531" s="170"/>
      <c r="AD9531" s="174"/>
      <c r="AE9531" s="170"/>
      <c r="AF9531" s="170"/>
      <c r="AI9531" s="170"/>
      <c r="AJ9531" s="170"/>
      <c r="AK9531" s="170"/>
      <c r="AL9531" s="170"/>
      <c r="AM9531" s="170"/>
      <c r="AN9531" s="170"/>
    </row>
    <row r="9532" spans="1:40" ht="52.5" customHeight="1" x14ac:dyDescent="0.2">
      <c r="A9532" s="170"/>
      <c r="B9532" s="170"/>
      <c r="C9532" s="170"/>
      <c r="D9532" s="170"/>
      <c r="E9532" s="170"/>
      <c r="F9532" s="170"/>
      <c r="G9532" s="170"/>
      <c r="H9532" s="170"/>
      <c r="I9532" s="170"/>
      <c r="J9532" s="170"/>
      <c r="K9532" s="170"/>
      <c r="L9532" s="170"/>
      <c r="M9532" s="170"/>
      <c r="N9532" s="170"/>
      <c r="O9532" s="170"/>
      <c r="P9532" s="170"/>
      <c r="Q9532" s="170"/>
      <c r="R9532" s="170"/>
      <c r="S9532" s="170"/>
      <c r="T9532" s="170"/>
      <c r="U9532" s="170"/>
      <c r="V9532" s="170"/>
      <c r="W9532" s="170"/>
      <c r="X9532" s="174"/>
      <c r="Y9532" s="170"/>
      <c r="Z9532" s="170"/>
      <c r="AA9532" s="170"/>
      <c r="AB9532" s="170"/>
      <c r="AC9532" s="170"/>
      <c r="AD9532" s="174"/>
      <c r="AE9532" s="170"/>
      <c r="AF9532" s="170"/>
      <c r="AI9532" s="170"/>
      <c r="AJ9532" s="170"/>
      <c r="AK9532" s="170"/>
      <c r="AL9532" s="170"/>
      <c r="AM9532" s="170"/>
      <c r="AN9532" s="170"/>
    </row>
    <row r="9533" spans="1:40" ht="52.5" customHeight="1" x14ac:dyDescent="0.2">
      <c r="A9533" s="170"/>
      <c r="B9533" s="170"/>
      <c r="C9533" s="170"/>
      <c r="D9533" s="170"/>
      <c r="E9533" s="170"/>
      <c r="F9533" s="170"/>
      <c r="G9533" s="170"/>
      <c r="H9533" s="170"/>
      <c r="I9533" s="170"/>
      <c r="J9533" s="170"/>
      <c r="K9533" s="170"/>
      <c r="L9533" s="170"/>
      <c r="M9533" s="170"/>
      <c r="N9533" s="170"/>
      <c r="O9533" s="170"/>
      <c r="P9533" s="170"/>
      <c r="Q9533" s="170"/>
      <c r="R9533" s="170"/>
      <c r="S9533" s="170"/>
      <c r="T9533" s="170"/>
      <c r="U9533" s="170"/>
      <c r="V9533" s="170"/>
      <c r="W9533" s="170"/>
      <c r="X9533" s="174"/>
      <c r="Y9533" s="170"/>
      <c r="Z9533" s="170"/>
      <c r="AA9533" s="170"/>
      <c r="AB9533" s="170"/>
      <c r="AC9533" s="170"/>
      <c r="AD9533" s="174"/>
      <c r="AE9533" s="170"/>
      <c r="AF9533" s="170"/>
      <c r="AI9533" s="170"/>
      <c r="AJ9533" s="170"/>
      <c r="AK9533" s="170"/>
      <c r="AL9533" s="170"/>
      <c r="AM9533" s="170"/>
      <c r="AN9533" s="170"/>
    </row>
    <row r="9534" spans="1:40" ht="52.5" customHeight="1" x14ac:dyDescent="0.2">
      <c r="A9534" s="170"/>
      <c r="B9534" s="170"/>
      <c r="C9534" s="170"/>
      <c r="D9534" s="170"/>
      <c r="E9534" s="170"/>
      <c r="F9534" s="170"/>
      <c r="G9534" s="170"/>
      <c r="H9534" s="170"/>
      <c r="I9534" s="170"/>
      <c r="J9534" s="170"/>
      <c r="K9534" s="170"/>
      <c r="L9534" s="170"/>
      <c r="M9534" s="170"/>
      <c r="N9534" s="170"/>
      <c r="O9534" s="170"/>
      <c r="P9534" s="170"/>
      <c r="Q9534" s="170"/>
      <c r="R9534" s="170"/>
      <c r="S9534" s="170"/>
      <c r="T9534" s="170"/>
      <c r="U9534" s="170"/>
      <c r="V9534" s="170"/>
      <c r="W9534" s="170"/>
      <c r="X9534" s="174"/>
      <c r="Y9534" s="170"/>
      <c r="Z9534" s="170"/>
      <c r="AA9534" s="170"/>
      <c r="AB9534" s="170"/>
      <c r="AC9534" s="170"/>
      <c r="AD9534" s="174"/>
      <c r="AE9534" s="170"/>
      <c r="AF9534" s="170"/>
      <c r="AI9534" s="170"/>
      <c r="AJ9534" s="170"/>
      <c r="AK9534" s="170"/>
      <c r="AL9534" s="170"/>
      <c r="AM9534" s="170"/>
      <c r="AN9534" s="170"/>
    </row>
    <row r="9535" spans="1:40" ht="52.5" customHeight="1" x14ac:dyDescent="0.2">
      <c r="A9535" s="170"/>
      <c r="B9535" s="170"/>
      <c r="C9535" s="170"/>
      <c r="D9535" s="170"/>
      <c r="E9535" s="170"/>
      <c r="F9535" s="170"/>
      <c r="G9535" s="170"/>
      <c r="H9535" s="170"/>
      <c r="I9535" s="170"/>
      <c r="J9535" s="170"/>
      <c r="K9535" s="170"/>
      <c r="L9535" s="170"/>
      <c r="M9535" s="170"/>
      <c r="N9535" s="170"/>
      <c r="O9535" s="170"/>
      <c r="P9535" s="170"/>
      <c r="Q9535" s="170"/>
      <c r="R9535" s="170"/>
      <c r="S9535" s="170"/>
      <c r="T9535" s="170"/>
      <c r="U9535" s="170"/>
      <c r="V9535" s="170"/>
      <c r="W9535" s="170"/>
      <c r="X9535" s="174"/>
      <c r="Y9535" s="170"/>
      <c r="Z9535" s="170"/>
      <c r="AA9535" s="170"/>
      <c r="AB9535" s="170"/>
      <c r="AC9535" s="170"/>
      <c r="AD9535" s="174"/>
      <c r="AE9535" s="170"/>
      <c r="AF9535" s="170"/>
      <c r="AI9535" s="170"/>
      <c r="AJ9535" s="170"/>
      <c r="AK9535" s="170"/>
      <c r="AL9535" s="170"/>
      <c r="AM9535" s="170"/>
      <c r="AN9535" s="170"/>
    </row>
    <row r="9536" spans="1:40" ht="52.5" customHeight="1" x14ac:dyDescent="0.2">
      <c r="A9536" s="170"/>
      <c r="B9536" s="170"/>
      <c r="C9536" s="170"/>
      <c r="D9536" s="170"/>
      <c r="E9536" s="170"/>
      <c r="F9536" s="170"/>
      <c r="G9536" s="170"/>
      <c r="H9536" s="170"/>
      <c r="I9536" s="170"/>
      <c r="J9536" s="170"/>
      <c r="K9536" s="170"/>
      <c r="L9536" s="170"/>
      <c r="M9536" s="170"/>
      <c r="N9536" s="170"/>
      <c r="O9536" s="170"/>
      <c r="P9536" s="170"/>
      <c r="Q9536" s="170"/>
      <c r="R9536" s="170"/>
      <c r="S9536" s="170"/>
      <c r="T9536" s="170"/>
      <c r="U9536" s="170"/>
      <c r="V9536" s="170"/>
      <c r="W9536" s="170"/>
      <c r="X9536" s="174"/>
      <c r="Y9536" s="170"/>
      <c r="Z9536" s="170"/>
      <c r="AA9536" s="170"/>
      <c r="AB9536" s="170"/>
      <c r="AC9536" s="170"/>
      <c r="AD9536" s="174"/>
      <c r="AE9536" s="170"/>
      <c r="AF9536" s="170"/>
      <c r="AI9536" s="170"/>
      <c r="AJ9536" s="170"/>
      <c r="AK9536" s="170"/>
      <c r="AL9536" s="170"/>
      <c r="AM9536" s="170"/>
      <c r="AN9536" s="170"/>
    </row>
    <row r="9537" spans="1:40" ht="52.5" customHeight="1" x14ac:dyDescent="0.2">
      <c r="A9537" s="170"/>
      <c r="B9537" s="170"/>
      <c r="C9537" s="170"/>
      <c r="D9537" s="170"/>
      <c r="E9537" s="170"/>
      <c r="F9537" s="170"/>
      <c r="G9537" s="170"/>
      <c r="H9537" s="170"/>
      <c r="I9537" s="170"/>
      <c r="J9537" s="170"/>
      <c r="K9537" s="170"/>
      <c r="L9537" s="170"/>
      <c r="M9537" s="170"/>
      <c r="N9537" s="170"/>
      <c r="O9537" s="170"/>
      <c r="P9537" s="170"/>
      <c r="Q9537" s="170"/>
      <c r="R9537" s="170"/>
      <c r="S9537" s="170"/>
      <c r="T9537" s="170"/>
      <c r="U9537" s="170"/>
      <c r="V9537" s="170"/>
      <c r="W9537" s="170"/>
      <c r="X9537" s="174"/>
      <c r="Y9537" s="170"/>
      <c r="Z9537" s="170"/>
      <c r="AA9537" s="170"/>
      <c r="AB9537" s="170"/>
      <c r="AC9537" s="170"/>
      <c r="AD9537" s="174"/>
      <c r="AE9537" s="170"/>
      <c r="AF9537" s="170"/>
      <c r="AI9537" s="170"/>
      <c r="AJ9537" s="170"/>
      <c r="AK9537" s="170"/>
      <c r="AL9537" s="170"/>
      <c r="AM9537" s="170"/>
      <c r="AN9537" s="170"/>
    </row>
    <row r="9538" spans="1:40" ht="52.5" customHeight="1" x14ac:dyDescent="0.2">
      <c r="A9538" s="170"/>
      <c r="B9538" s="170"/>
      <c r="C9538" s="170"/>
      <c r="D9538" s="170"/>
      <c r="E9538" s="170"/>
      <c r="F9538" s="170"/>
      <c r="G9538" s="170"/>
      <c r="H9538" s="170"/>
      <c r="I9538" s="170"/>
      <c r="J9538" s="170"/>
      <c r="K9538" s="170"/>
      <c r="L9538" s="170"/>
      <c r="M9538" s="170"/>
      <c r="N9538" s="170"/>
      <c r="O9538" s="170"/>
      <c r="P9538" s="170"/>
      <c r="Q9538" s="170"/>
      <c r="R9538" s="170"/>
      <c r="S9538" s="170"/>
      <c r="T9538" s="170"/>
      <c r="U9538" s="170"/>
      <c r="V9538" s="170"/>
      <c r="W9538" s="170"/>
      <c r="X9538" s="174"/>
      <c r="Y9538" s="170"/>
      <c r="Z9538" s="170"/>
      <c r="AA9538" s="170"/>
      <c r="AB9538" s="170"/>
      <c r="AC9538" s="170"/>
      <c r="AD9538" s="174"/>
      <c r="AE9538" s="170"/>
      <c r="AF9538" s="170"/>
      <c r="AI9538" s="170"/>
      <c r="AJ9538" s="170"/>
      <c r="AK9538" s="170"/>
      <c r="AL9538" s="170"/>
      <c r="AM9538" s="170"/>
      <c r="AN9538" s="170"/>
    </row>
    <row r="9539" spans="1:40" ht="52.5" customHeight="1" x14ac:dyDescent="0.2">
      <c r="A9539" s="170"/>
      <c r="B9539" s="170"/>
      <c r="C9539" s="170"/>
      <c r="D9539" s="170"/>
      <c r="E9539" s="170"/>
      <c r="F9539" s="170"/>
      <c r="G9539" s="170"/>
      <c r="H9539" s="170"/>
      <c r="I9539" s="170"/>
      <c r="J9539" s="170"/>
      <c r="K9539" s="170"/>
      <c r="L9539" s="170"/>
      <c r="M9539" s="170"/>
      <c r="N9539" s="170"/>
      <c r="O9539" s="170"/>
      <c r="P9539" s="170"/>
      <c r="Q9539" s="170"/>
      <c r="R9539" s="170"/>
      <c r="S9539" s="170"/>
      <c r="T9539" s="170"/>
      <c r="U9539" s="170"/>
      <c r="V9539" s="170"/>
      <c r="W9539" s="170"/>
      <c r="X9539" s="174"/>
      <c r="Y9539" s="170"/>
      <c r="Z9539" s="170"/>
      <c r="AA9539" s="170"/>
      <c r="AB9539" s="170"/>
      <c r="AC9539" s="170"/>
      <c r="AD9539" s="174"/>
      <c r="AE9539" s="170"/>
      <c r="AF9539" s="170"/>
      <c r="AI9539" s="170"/>
      <c r="AJ9539" s="170"/>
      <c r="AK9539" s="170"/>
      <c r="AL9539" s="170"/>
      <c r="AM9539" s="170"/>
      <c r="AN9539" s="170"/>
    </row>
    <row r="9540" spans="1:40" ht="52.5" customHeight="1" x14ac:dyDescent="0.2">
      <c r="A9540" s="170"/>
      <c r="B9540" s="170"/>
      <c r="C9540" s="170"/>
      <c r="D9540" s="170"/>
      <c r="E9540" s="170"/>
      <c r="F9540" s="170"/>
      <c r="G9540" s="170"/>
      <c r="H9540" s="170"/>
      <c r="I9540" s="170"/>
      <c r="J9540" s="170"/>
      <c r="K9540" s="170"/>
      <c r="L9540" s="170"/>
      <c r="M9540" s="170"/>
      <c r="N9540" s="170"/>
      <c r="O9540" s="170"/>
      <c r="P9540" s="170"/>
      <c r="Q9540" s="170"/>
      <c r="R9540" s="170"/>
      <c r="S9540" s="170"/>
      <c r="T9540" s="170"/>
      <c r="U9540" s="170"/>
      <c r="V9540" s="170"/>
      <c r="W9540" s="170"/>
      <c r="X9540" s="174"/>
      <c r="Y9540" s="170"/>
      <c r="Z9540" s="170"/>
      <c r="AA9540" s="170"/>
      <c r="AB9540" s="170"/>
      <c r="AC9540" s="170"/>
      <c r="AD9540" s="174"/>
      <c r="AE9540" s="170"/>
      <c r="AF9540" s="170"/>
      <c r="AI9540" s="170"/>
      <c r="AJ9540" s="170"/>
      <c r="AK9540" s="170"/>
      <c r="AL9540" s="170"/>
      <c r="AM9540" s="170"/>
      <c r="AN9540" s="170"/>
    </row>
    <row r="9541" spans="1:40" ht="52.5" customHeight="1" x14ac:dyDescent="0.2">
      <c r="A9541" s="170"/>
      <c r="B9541" s="170"/>
      <c r="C9541" s="170"/>
      <c r="D9541" s="170"/>
      <c r="E9541" s="170"/>
      <c r="F9541" s="170"/>
      <c r="G9541" s="170"/>
      <c r="H9541" s="170"/>
      <c r="I9541" s="170"/>
      <c r="J9541" s="170"/>
      <c r="K9541" s="170"/>
      <c r="L9541" s="170"/>
      <c r="M9541" s="170"/>
      <c r="N9541" s="170"/>
      <c r="O9541" s="170"/>
      <c r="P9541" s="170"/>
      <c r="Q9541" s="170"/>
      <c r="R9541" s="170"/>
      <c r="S9541" s="170"/>
      <c r="T9541" s="170"/>
      <c r="U9541" s="170"/>
      <c r="V9541" s="170"/>
      <c r="W9541" s="170"/>
      <c r="X9541" s="174"/>
      <c r="Y9541" s="170"/>
      <c r="Z9541" s="170"/>
      <c r="AA9541" s="170"/>
      <c r="AB9541" s="170"/>
      <c r="AC9541" s="170"/>
      <c r="AD9541" s="174"/>
      <c r="AE9541" s="170"/>
      <c r="AF9541" s="170"/>
      <c r="AI9541" s="170"/>
      <c r="AJ9541" s="170"/>
      <c r="AK9541" s="170"/>
      <c r="AL9541" s="170"/>
      <c r="AM9541" s="170"/>
      <c r="AN9541" s="170"/>
    </row>
    <row r="9542" spans="1:40" ht="52.5" customHeight="1" x14ac:dyDescent="0.2">
      <c r="A9542" s="170"/>
      <c r="B9542" s="170"/>
      <c r="C9542" s="170"/>
      <c r="D9542" s="170"/>
      <c r="E9542" s="170"/>
      <c r="F9542" s="170"/>
      <c r="G9542" s="170"/>
      <c r="H9542" s="170"/>
      <c r="I9542" s="170"/>
      <c r="J9542" s="170"/>
      <c r="K9542" s="170"/>
      <c r="L9542" s="170"/>
      <c r="M9542" s="170"/>
      <c r="N9542" s="170"/>
      <c r="O9542" s="170"/>
      <c r="P9542" s="170"/>
      <c r="Q9542" s="170"/>
      <c r="R9542" s="170"/>
      <c r="S9542" s="170"/>
      <c r="T9542" s="170"/>
      <c r="U9542" s="170"/>
      <c r="V9542" s="170"/>
      <c r="W9542" s="170"/>
      <c r="X9542" s="174"/>
      <c r="Y9542" s="170"/>
      <c r="Z9542" s="170"/>
      <c r="AA9542" s="170"/>
      <c r="AB9542" s="170"/>
      <c r="AC9542" s="170"/>
      <c r="AD9542" s="174"/>
      <c r="AE9542" s="170"/>
      <c r="AF9542" s="170"/>
      <c r="AI9542" s="170"/>
      <c r="AJ9542" s="170"/>
      <c r="AK9542" s="170"/>
      <c r="AL9542" s="170"/>
      <c r="AM9542" s="170"/>
      <c r="AN9542" s="170"/>
    </row>
    <row r="9543" spans="1:40" ht="52.5" customHeight="1" x14ac:dyDescent="0.2">
      <c r="A9543" s="170"/>
      <c r="B9543" s="170"/>
      <c r="C9543" s="170"/>
      <c r="D9543" s="170"/>
      <c r="E9543" s="170"/>
      <c r="F9543" s="170"/>
      <c r="G9543" s="170"/>
      <c r="H9543" s="170"/>
      <c r="I9543" s="170"/>
      <c r="J9543" s="170"/>
      <c r="K9543" s="170"/>
      <c r="L9543" s="170"/>
      <c r="M9543" s="170"/>
      <c r="N9543" s="170"/>
      <c r="O9543" s="170"/>
      <c r="P9543" s="170"/>
      <c r="Q9543" s="170"/>
      <c r="R9543" s="170"/>
      <c r="S9543" s="170"/>
      <c r="T9543" s="170"/>
      <c r="U9543" s="170"/>
      <c r="V9543" s="170"/>
      <c r="W9543" s="170"/>
      <c r="X9543" s="174"/>
      <c r="Y9543" s="170"/>
      <c r="Z9543" s="170"/>
      <c r="AA9543" s="170"/>
      <c r="AB9543" s="170"/>
      <c r="AC9543" s="170"/>
      <c r="AD9543" s="174"/>
      <c r="AE9543" s="170"/>
      <c r="AF9543" s="170"/>
      <c r="AI9543" s="170"/>
      <c r="AJ9543" s="170"/>
      <c r="AK9543" s="170"/>
      <c r="AL9543" s="170"/>
      <c r="AM9543" s="170"/>
      <c r="AN9543" s="170"/>
    </row>
    <row r="9544" spans="1:40" ht="52.5" customHeight="1" x14ac:dyDescent="0.2">
      <c r="A9544" s="170"/>
      <c r="B9544" s="170"/>
      <c r="C9544" s="170"/>
      <c r="D9544" s="170"/>
      <c r="E9544" s="170"/>
      <c r="F9544" s="170"/>
      <c r="G9544" s="170"/>
      <c r="H9544" s="170"/>
      <c r="I9544" s="170"/>
      <c r="J9544" s="170"/>
      <c r="K9544" s="170"/>
      <c r="L9544" s="170"/>
      <c r="M9544" s="170"/>
      <c r="N9544" s="170"/>
      <c r="O9544" s="170"/>
      <c r="P9544" s="170"/>
      <c r="Q9544" s="170"/>
      <c r="R9544" s="170"/>
      <c r="S9544" s="170"/>
      <c r="T9544" s="170"/>
      <c r="U9544" s="170"/>
      <c r="V9544" s="170"/>
      <c r="W9544" s="170"/>
      <c r="X9544" s="174"/>
      <c r="Y9544" s="170"/>
      <c r="Z9544" s="170"/>
      <c r="AA9544" s="170"/>
      <c r="AB9544" s="170"/>
      <c r="AC9544" s="170"/>
      <c r="AD9544" s="174"/>
      <c r="AE9544" s="170"/>
      <c r="AF9544" s="170"/>
      <c r="AI9544" s="170"/>
      <c r="AJ9544" s="170"/>
      <c r="AK9544" s="170"/>
      <c r="AL9544" s="170"/>
      <c r="AM9544" s="170"/>
      <c r="AN9544" s="170"/>
    </row>
    <row r="9545" spans="1:40" ht="52.5" customHeight="1" x14ac:dyDescent="0.2">
      <c r="A9545" s="170"/>
      <c r="B9545" s="170"/>
      <c r="C9545" s="170"/>
      <c r="D9545" s="170"/>
      <c r="E9545" s="170"/>
      <c r="F9545" s="170"/>
      <c r="G9545" s="170"/>
      <c r="H9545" s="170"/>
      <c r="I9545" s="170"/>
      <c r="J9545" s="170"/>
      <c r="K9545" s="170"/>
      <c r="L9545" s="170"/>
      <c r="M9545" s="170"/>
      <c r="N9545" s="170"/>
      <c r="O9545" s="170"/>
      <c r="P9545" s="170"/>
      <c r="Q9545" s="170"/>
      <c r="R9545" s="170"/>
      <c r="S9545" s="170"/>
      <c r="T9545" s="170"/>
      <c r="U9545" s="170"/>
      <c r="V9545" s="170"/>
      <c r="W9545" s="170"/>
      <c r="X9545" s="174"/>
      <c r="Y9545" s="170"/>
      <c r="Z9545" s="170"/>
      <c r="AA9545" s="170"/>
      <c r="AB9545" s="170"/>
      <c r="AC9545" s="170"/>
      <c r="AD9545" s="174"/>
      <c r="AE9545" s="170"/>
      <c r="AF9545" s="170"/>
      <c r="AI9545" s="170"/>
      <c r="AJ9545" s="170"/>
      <c r="AK9545" s="170"/>
      <c r="AL9545" s="170"/>
      <c r="AM9545" s="170"/>
      <c r="AN9545" s="170"/>
    </row>
    <row r="9546" spans="1:40" ht="52.5" customHeight="1" x14ac:dyDescent="0.2">
      <c r="A9546" s="170"/>
      <c r="B9546" s="170"/>
      <c r="C9546" s="170"/>
      <c r="D9546" s="170"/>
      <c r="E9546" s="170"/>
      <c r="F9546" s="170"/>
      <c r="G9546" s="170"/>
      <c r="H9546" s="170"/>
      <c r="I9546" s="170"/>
      <c r="J9546" s="170"/>
      <c r="K9546" s="170"/>
      <c r="L9546" s="170"/>
      <c r="M9546" s="170"/>
      <c r="N9546" s="170"/>
      <c r="O9546" s="170"/>
      <c r="P9546" s="170"/>
      <c r="Q9546" s="170"/>
      <c r="R9546" s="170"/>
      <c r="S9546" s="170"/>
      <c r="T9546" s="170"/>
      <c r="U9546" s="170"/>
      <c r="V9546" s="170"/>
      <c r="W9546" s="170"/>
      <c r="X9546" s="174"/>
      <c r="Y9546" s="170"/>
      <c r="Z9546" s="170"/>
      <c r="AA9546" s="170"/>
      <c r="AB9546" s="170"/>
      <c r="AC9546" s="170"/>
      <c r="AD9546" s="174"/>
      <c r="AE9546" s="170"/>
      <c r="AF9546" s="170"/>
      <c r="AI9546" s="170"/>
      <c r="AJ9546" s="170"/>
      <c r="AK9546" s="170"/>
      <c r="AL9546" s="170"/>
      <c r="AM9546" s="170"/>
      <c r="AN9546" s="170"/>
    </row>
    <row r="9547" spans="1:40" ht="52.5" customHeight="1" x14ac:dyDescent="0.2">
      <c r="A9547" s="170"/>
      <c r="B9547" s="170"/>
      <c r="C9547" s="170"/>
      <c r="D9547" s="170"/>
      <c r="E9547" s="170"/>
      <c r="F9547" s="170"/>
      <c r="G9547" s="170"/>
      <c r="H9547" s="170"/>
      <c r="I9547" s="170"/>
      <c r="J9547" s="170"/>
      <c r="K9547" s="170"/>
      <c r="L9547" s="170"/>
      <c r="M9547" s="170"/>
      <c r="N9547" s="170"/>
      <c r="O9547" s="170"/>
      <c r="P9547" s="170"/>
      <c r="Q9547" s="170"/>
      <c r="R9547" s="170"/>
      <c r="S9547" s="170"/>
      <c r="T9547" s="170"/>
      <c r="U9547" s="170"/>
      <c r="V9547" s="170"/>
      <c r="W9547" s="170"/>
      <c r="X9547" s="174"/>
      <c r="Y9547" s="170"/>
      <c r="Z9547" s="170"/>
      <c r="AA9547" s="170"/>
      <c r="AB9547" s="170"/>
      <c r="AC9547" s="170"/>
      <c r="AD9547" s="174"/>
      <c r="AE9547" s="170"/>
      <c r="AF9547" s="170"/>
      <c r="AI9547" s="170"/>
      <c r="AJ9547" s="170"/>
      <c r="AK9547" s="170"/>
      <c r="AL9547" s="170"/>
      <c r="AM9547" s="170"/>
      <c r="AN9547" s="170"/>
    </row>
    <row r="9548" spans="1:40" ht="52.5" customHeight="1" x14ac:dyDescent="0.2">
      <c r="A9548" s="170"/>
      <c r="B9548" s="170"/>
      <c r="C9548" s="170"/>
      <c r="D9548" s="170"/>
      <c r="E9548" s="170"/>
      <c r="F9548" s="170"/>
      <c r="G9548" s="170"/>
      <c r="H9548" s="170"/>
      <c r="I9548" s="170"/>
      <c r="J9548" s="170"/>
      <c r="K9548" s="170"/>
      <c r="L9548" s="170"/>
      <c r="M9548" s="170"/>
      <c r="N9548" s="170"/>
      <c r="O9548" s="170"/>
      <c r="P9548" s="170"/>
      <c r="Q9548" s="170"/>
      <c r="R9548" s="170"/>
      <c r="S9548" s="170"/>
      <c r="T9548" s="170"/>
      <c r="U9548" s="170"/>
      <c r="V9548" s="170"/>
      <c r="W9548" s="170"/>
      <c r="X9548" s="174"/>
      <c r="Y9548" s="170"/>
      <c r="Z9548" s="170"/>
      <c r="AA9548" s="170"/>
      <c r="AB9548" s="170"/>
      <c r="AC9548" s="170"/>
      <c r="AD9548" s="174"/>
      <c r="AE9548" s="170"/>
      <c r="AF9548" s="170"/>
      <c r="AI9548" s="170"/>
      <c r="AJ9548" s="170"/>
      <c r="AK9548" s="170"/>
      <c r="AL9548" s="170"/>
      <c r="AM9548" s="170"/>
      <c r="AN9548" s="170"/>
    </row>
    <row r="9549" spans="1:40" ht="52.5" customHeight="1" x14ac:dyDescent="0.2">
      <c r="A9549" s="170"/>
      <c r="B9549" s="170"/>
      <c r="C9549" s="170"/>
      <c r="D9549" s="170"/>
      <c r="E9549" s="170"/>
      <c r="F9549" s="170"/>
      <c r="G9549" s="170"/>
      <c r="H9549" s="170"/>
      <c r="I9549" s="170"/>
      <c r="J9549" s="170"/>
      <c r="K9549" s="170"/>
      <c r="L9549" s="170"/>
      <c r="M9549" s="170"/>
      <c r="N9549" s="170"/>
      <c r="O9549" s="170"/>
      <c r="P9549" s="170"/>
      <c r="Q9549" s="170"/>
      <c r="R9549" s="170"/>
      <c r="S9549" s="170"/>
      <c r="T9549" s="170"/>
      <c r="U9549" s="170"/>
      <c r="V9549" s="170"/>
      <c r="W9549" s="170"/>
      <c r="X9549" s="174"/>
      <c r="Y9549" s="170"/>
      <c r="Z9549" s="170"/>
      <c r="AA9549" s="170"/>
      <c r="AB9549" s="170"/>
      <c r="AC9549" s="170"/>
      <c r="AD9549" s="174"/>
      <c r="AE9549" s="170"/>
      <c r="AF9549" s="170"/>
      <c r="AI9549" s="170"/>
      <c r="AJ9549" s="170"/>
      <c r="AK9549" s="170"/>
      <c r="AL9549" s="170"/>
      <c r="AM9549" s="170"/>
      <c r="AN9549" s="170"/>
    </row>
    <row r="9550" spans="1:40" ht="52.5" customHeight="1" x14ac:dyDescent="0.2">
      <c r="A9550" s="170"/>
      <c r="B9550" s="170"/>
      <c r="C9550" s="170"/>
      <c r="D9550" s="170"/>
      <c r="E9550" s="170"/>
      <c r="F9550" s="170"/>
      <c r="G9550" s="170"/>
      <c r="H9550" s="170"/>
      <c r="I9550" s="170"/>
      <c r="J9550" s="170"/>
      <c r="K9550" s="170"/>
      <c r="L9550" s="170"/>
      <c r="M9550" s="170"/>
      <c r="N9550" s="170"/>
      <c r="O9550" s="170"/>
      <c r="P9550" s="170"/>
      <c r="Q9550" s="170"/>
      <c r="R9550" s="170"/>
      <c r="S9550" s="170"/>
      <c r="T9550" s="170"/>
      <c r="U9550" s="170"/>
      <c r="V9550" s="170"/>
      <c r="W9550" s="170"/>
      <c r="X9550" s="174"/>
      <c r="Y9550" s="170"/>
      <c r="Z9550" s="170"/>
      <c r="AA9550" s="170"/>
      <c r="AB9550" s="170"/>
      <c r="AC9550" s="170"/>
      <c r="AD9550" s="174"/>
      <c r="AE9550" s="170"/>
      <c r="AF9550" s="170"/>
      <c r="AI9550" s="170"/>
      <c r="AJ9550" s="170"/>
      <c r="AK9550" s="170"/>
      <c r="AL9550" s="170"/>
      <c r="AM9550" s="170"/>
      <c r="AN9550" s="170"/>
    </row>
    <row r="9551" spans="1:40" ht="52.5" customHeight="1" x14ac:dyDescent="0.2">
      <c r="A9551" s="170"/>
      <c r="B9551" s="170"/>
      <c r="C9551" s="170"/>
      <c r="D9551" s="170"/>
      <c r="E9551" s="170"/>
      <c r="F9551" s="170"/>
      <c r="G9551" s="170"/>
      <c r="H9551" s="170"/>
      <c r="I9551" s="170"/>
      <c r="J9551" s="170"/>
      <c r="K9551" s="170"/>
      <c r="L9551" s="170"/>
      <c r="M9551" s="170"/>
      <c r="N9551" s="170"/>
      <c r="O9551" s="170"/>
      <c r="P9551" s="170"/>
      <c r="Q9551" s="170"/>
      <c r="R9551" s="170"/>
      <c r="S9551" s="170"/>
      <c r="T9551" s="170"/>
      <c r="U9551" s="170"/>
      <c r="V9551" s="170"/>
      <c r="W9551" s="170"/>
      <c r="X9551" s="174"/>
      <c r="Y9551" s="170"/>
      <c r="Z9551" s="170"/>
      <c r="AA9551" s="170"/>
      <c r="AB9551" s="170"/>
      <c r="AC9551" s="170"/>
      <c r="AD9551" s="174"/>
      <c r="AE9551" s="170"/>
      <c r="AF9551" s="170"/>
      <c r="AI9551" s="170"/>
      <c r="AJ9551" s="170"/>
      <c r="AK9551" s="170"/>
      <c r="AL9551" s="170"/>
      <c r="AM9551" s="170"/>
      <c r="AN9551" s="170"/>
    </row>
    <row r="9552" spans="1:40" ht="52.5" customHeight="1" x14ac:dyDescent="0.2">
      <c r="A9552" s="170"/>
      <c r="B9552" s="170"/>
      <c r="C9552" s="170"/>
      <c r="D9552" s="170"/>
      <c r="E9552" s="170"/>
      <c r="F9552" s="170"/>
      <c r="G9552" s="170"/>
      <c r="H9552" s="170"/>
      <c r="I9552" s="170"/>
      <c r="J9552" s="170"/>
      <c r="K9552" s="170"/>
      <c r="L9552" s="170"/>
      <c r="M9552" s="170"/>
      <c r="N9552" s="170"/>
      <c r="O9552" s="170"/>
      <c r="P9552" s="170"/>
      <c r="Q9552" s="170"/>
      <c r="R9552" s="170"/>
      <c r="S9552" s="170"/>
      <c r="T9552" s="170"/>
      <c r="U9552" s="170"/>
      <c r="V9552" s="170"/>
      <c r="W9552" s="170"/>
      <c r="X9552" s="174"/>
      <c r="Y9552" s="170"/>
      <c r="Z9552" s="170"/>
      <c r="AA9552" s="170"/>
      <c r="AB9552" s="170"/>
      <c r="AC9552" s="170"/>
      <c r="AD9552" s="174"/>
      <c r="AE9552" s="170"/>
      <c r="AF9552" s="170"/>
      <c r="AI9552" s="170"/>
      <c r="AJ9552" s="170"/>
      <c r="AK9552" s="170"/>
      <c r="AL9552" s="170"/>
      <c r="AM9552" s="170"/>
      <c r="AN9552" s="170"/>
    </row>
    <row r="9553" spans="1:40" ht="52.5" customHeight="1" x14ac:dyDescent="0.2">
      <c r="A9553" s="170"/>
      <c r="B9553" s="170"/>
      <c r="C9553" s="170"/>
      <c r="D9553" s="170"/>
      <c r="E9553" s="170"/>
      <c r="F9553" s="170"/>
      <c r="G9553" s="170"/>
      <c r="H9553" s="170"/>
      <c r="I9553" s="170"/>
      <c r="J9553" s="170"/>
      <c r="K9553" s="170"/>
      <c r="L9553" s="170"/>
      <c r="M9553" s="170"/>
      <c r="N9553" s="170"/>
      <c r="O9553" s="170"/>
      <c r="P9553" s="170"/>
      <c r="Q9553" s="170"/>
      <c r="R9553" s="170"/>
      <c r="S9553" s="170"/>
      <c r="T9553" s="170"/>
      <c r="U9553" s="170"/>
      <c r="V9553" s="170"/>
      <c r="W9553" s="170"/>
      <c r="X9553" s="174"/>
      <c r="Y9553" s="170"/>
      <c r="Z9553" s="170"/>
      <c r="AA9553" s="170"/>
      <c r="AB9553" s="170"/>
      <c r="AC9553" s="170"/>
      <c r="AD9553" s="174"/>
      <c r="AE9553" s="170"/>
      <c r="AF9553" s="170"/>
      <c r="AI9553" s="170"/>
      <c r="AJ9553" s="170"/>
      <c r="AK9553" s="170"/>
      <c r="AL9553" s="170"/>
      <c r="AM9553" s="170"/>
      <c r="AN9553" s="170"/>
    </row>
    <row r="9554" spans="1:40" ht="52.5" customHeight="1" x14ac:dyDescent="0.2">
      <c r="A9554" s="170"/>
      <c r="B9554" s="170"/>
      <c r="C9554" s="170"/>
      <c r="D9554" s="170"/>
      <c r="E9554" s="170"/>
      <c r="F9554" s="170"/>
      <c r="G9554" s="170"/>
      <c r="H9554" s="170"/>
      <c r="I9554" s="170"/>
      <c r="J9554" s="170"/>
      <c r="K9554" s="170"/>
      <c r="L9554" s="170"/>
      <c r="M9554" s="170"/>
      <c r="N9554" s="170"/>
      <c r="O9554" s="170"/>
      <c r="P9554" s="170"/>
      <c r="Q9554" s="170"/>
      <c r="R9554" s="170"/>
      <c r="S9554" s="170"/>
      <c r="T9554" s="170"/>
      <c r="U9554" s="170"/>
      <c r="V9554" s="170"/>
      <c r="W9554" s="170"/>
      <c r="X9554" s="174"/>
      <c r="Y9554" s="170"/>
      <c r="Z9554" s="170"/>
      <c r="AA9554" s="170"/>
      <c r="AB9554" s="170"/>
      <c r="AC9554" s="170"/>
      <c r="AD9554" s="174"/>
      <c r="AE9554" s="170"/>
      <c r="AF9554" s="170"/>
      <c r="AI9554" s="170"/>
      <c r="AJ9554" s="170"/>
      <c r="AK9554" s="170"/>
      <c r="AL9554" s="170"/>
      <c r="AM9554" s="170"/>
      <c r="AN9554" s="170"/>
    </row>
    <row r="9555" spans="1:40" ht="52.5" customHeight="1" x14ac:dyDescent="0.2">
      <c r="A9555" s="170"/>
      <c r="B9555" s="170"/>
      <c r="C9555" s="170"/>
      <c r="D9555" s="170"/>
      <c r="E9555" s="170"/>
      <c r="F9555" s="170"/>
      <c r="G9555" s="170"/>
      <c r="H9555" s="170"/>
      <c r="I9555" s="170"/>
      <c r="J9555" s="170"/>
      <c r="K9555" s="170"/>
      <c r="L9555" s="170"/>
      <c r="M9555" s="170"/>
      <c r="N9555" s="170"/>
      <c r="O9555" s="170"/>
      <c r="P9555" s="170"/>
      <c r="Q9555" s="170"/>
      <c r="R9555" s="170"/>
      <c r="S9555" s="170"/>
      <c r="T9555" s="170"/>
      <c r="U9555" s="170"/>
      <c r="V9555" s="170"/>
      <c r="W9555" s="170"/>
      <c r="X9555" s="174"/>
      <c r="Y9555" s="170"/>
      <c r="Z9555" s="170"/>
      <c r="AA9555" s="170"/>
      <c r="AB9555" s="170"/>
      <c r="AC9555" s="170"/>
      <c r="AD9555" s="174"/>
      <c r="AE9555" s="170"/>
      <c r="AF9555" s="170"/>
      <c r="AI9555" s="170"/>
      <c r="AJ9555" s="170"/>
      <c r="AK9555" s="170"/>
      <c r="AL9555" s="170"/>
      <c r="AM9555" s="170"/>
      <c r="AN9555" s="170"/>
    </row>
    <row r="9556" spans="1:40" ht="52.5" customHeight="1" x14ac:dyDescent="0.2">
      <c r="A9556" s="170"/>
      <c r="B9556" s="170"/>
      <c r="C9556" s="170"/>
      <c r="D9556" s="170"/>
      <c r="E9556" s="170"/>
      <c r="F9556" s="170"/>
      <c r="G9556" s="170"/>
      <c r="H9556" s="170"/>
      <c r="I9556" s="170"/>
      <c r="J9556" s="170"/>
      <c r="K9556" s="170"/>
      <c r="L9556" s="170"/>
      <c r="M9556" s="170"/>
      <c r="N9556" s="170"/>
      <c r="O9556" s="170"/>
      <c r="P9556" s="170"/>
      <c r="Q9556" s="170"/>
      <c r="R9556" s="170"/>
      <c r="S9556" s="170"/>
      <c r="T9556" s="170"/>
      <c r="U9556" s="170"/>
      <c r="V9556" s="170"/>
      <c r="W9556" s="170"/>
      <c r="X9556" s="174"/>
      <c r="Y9556" s="170"/>
      <c r="Z9556" s="170"/>
      <c r="AA9556" s="170"/>
      <c r="AB9556" s="170"/>
      <c r="AC9556" s="170"/>
      <c r="AD9556" s="174"/>
      <c r="AE9556" s="170"/>
      <c r="AF9556" s="170"/>
      <c r="AI9556" s="170"/>
      <c r="AJ9556" s="170"/>
      <c r="AK9556" s="170"/>
      <c r="AL9556" s="170"/>
      <c r="AM9556" s="170"/>
      <c r="AN9556" s="170"/>
    </row>
    <row r="9557" spans="1:40" ht="52.5" customHeight="1" x14ac:dyDescent="0.2">
      <c r="A9557" s="170"/>
      <c r="B9557" s="170"/>
      <c r="C9557" s="170"/>
      <c r="D9557" s="170"/>
      <c r="E9557" s="170"/>
      <c r="F9557" s="170"/>
      <c r="G9557" s="170"/>
      <c r="H9557" s="170"/>
      <c r="I9557" s="170"/>
      <c r="J9557" s="170"/>
      <c r="K9557" s="170"/>
      <c r="L9557" s="170"/>
      <c r="M9557" s="170"/>
      <c r="N9557" s="170"/>
      <c r="O9557" s="170"/>
      <c r="P9557" s="170"/>
      <c r="Q9557" s="170"/>
      <c r="R9557" s="170"/>
      <c r="S9557" s="170"/>
      <c r="T9557" s="170"/>
      <c r="U9557" s="170"/>
      <c r="V9557" s="170"/>
      <c r="W9557" s="170"/>
      <c r="X9557" s="174"/>
      <c r="Y9557" s="170"/>
      <c r="Z9557" s="170"/>
      <c r="AA9557" s="170"/>
      <c r="AB9557" s="170"/>
      <c r="AC9557" s="170"/>
      <c r="AD9557" s="174"/>
      <c r="AE9557" s="170"/>
      <c r="AF9557" s="170"/>
      <c r="AI9557" s="170"/>
      <c r="AJ9557" s="170"/>
      <c r="AK9557" s="170"/>
      <c r="AL9557" s="170"/>
      <c r="AM9557" s="170"/>
      <c r="AN9557" s="170"/>
    </row>
    <row r="9558" spans="1:40" ht="52.5" customHeight="1" x14ac:dyDescent="0.2">
      <c r="A9558" s="170"/>
      <c r="B9558" s="170"/>
      <c r="C9558" s="170"/>
      <c r="D9558" s="170"/>
      <c r="E9558" s="170"/>
      <c r="F9558" s="170"/>
      <c r="G9558" s="170"/>
      <c r="H9558" s="170"/>
      <c r="I9558" s="170"/>
      <c r="J9558" s="170"/>
      <c r="K9558" s="170"/>
      <c r="L9558" s="170"/>
      <c r="M9558" s="170"/>
      <c r="N9558" s="170"/>
      <c r="O9558" s="170"/>
      <c r="P9558" s="170"/>
      <c r="Q9558" s="170"/>
      <c r="R9558" s="170"/>
      <c r="S9558" s="170"/>
      <c r="T9558" s="170"/>
      <c r="U9558" s="170"/>
      <c r="V9558" s="170"/>
      <c r="W9558" s="170"/>
      <c r="X9558" s="174"/>
      <c r="Y9558" s="170"/>
      <c r="Z9558" s="170"/>
      <c r="AA9558" s="170"/>
      <c r="AB9558" s="170"/>
      <c r="AC9558" s="170"/>
      <c r="AD9558" s="174"/>
      <c r="AE9558" s="170"/>
      <c r="AF9558" s="170"/>
      <c r="AI9558" s="170"/>
      <c r="AJ9558" s="170"/>
      <c r="AK9558" s="170"/>
      <c r="AL9558" s="170"/>
      <c r="AM9558" s="170"/>
      <c r="AN9558" s="170"/>
    </row>
    <row r="9559" spans="1:40" ht="52.5" customHeight="1" x14ac:dyDescent="0.2">
      <c r="A9559" s="170"/>
      <c r="B9559" s="170"/>
      <c r="C9559" s="170"/>
      <c r="D9559" s="170"/>
      <c r="E9559" s="170"/>
      <c r="F9559" s="170"/>
      <c r="G9559" s="170"/>
      <c r="H9559" s="170"/>
      <c r="I9559" s="170"/>
      <c r="J9559" s="170"/>
      <c r="K9559" s="170"/>
      <c r="L9559" s="170"/>
      <c r="M9559" s="170"/>
      <c r="N9559" s="170"/>
      <c r="O9559" s="170"/>
      <c r="P9559" s="170"/>
      <c r="Q9559" s="170"/>
      <c r="R9559" s="170"/>
      <c r="S9559" s="170"/>
      <c r="T9559" s="170"/>
      <c r="U9559" s="170"/>
      <c r="V9559" s="170"/>
      <c r="W9559" s="170"/>
      <c r="X9559" s="174"/>
      <c r="Y9559" s="170"/>
      <c r="Z9559" s="170"/>
      <c r="AA9559" s="170"/>
      <c r="AB9559" s="170"/>
      <c r="AC9559" s="170"/>
      <c r="AD9559" s="174"/>
      <c r="AE9559" s="170"/>
      <c r="AF9559" s="170"/>
      <c r="AI9559" s="170"/>
      <c r="AJ9559" s="170"/>
      <c r="AK9559" s="170"/>
      <c r="AL9559" s="170"/>
      <c r="AM9559" s="170"/>
      <c r="AN9559" s="170"/>
    </row>
    <row r="9560" spans="1:40" ht="52.5" customHeight="1" x14ac:dyDescent="0.2">
      <c r="A9560" s="170"/>
      <c r="B9560" s="170"/>
      <c r="C9560" s="170"/>
      <c r="D9560" s="170"/>
      <c r="E9560" s="170"/>
      <c r="F9560" s="170"/>
      <c r="G9560" s="170"/>
      <c r="H9560" s="170"/>
      <c r="I9560" s="170"/>
      <c r="J9560" s="170"/>
      <c r="K9560" s="170"/>
      <c r="L9560" s="170"/>
      <c r="M9560" s="170"/>
      <c r="N9560" s="170"/>
      <c r="O9560" s="170"/>
      <c r="P9560" s="170"/>
      <c r="Q9560" s="170"/>
      <c r="R9560" s="170"/>
      <c r="S9560" s="170"/>
      <c r="T9560" s="170"/>
      <c r="U9560" s="170"/>
      <c r="V9560" s="170"/>
      <c r="W9560" s="170"/>
      <c r="X9560" s="174"/>
      <c r="Y9560" s="170"/>
      <c r="Z9560" s="170"/>
      <c r="AA9560" s="170"/>
      <c r="AB9560" s="170"/>
      <c r="AC9560" s="170"/>
      <c r="AD9560" s="174"/>
      <c r="AE9560" s="170"/>
      <c r="AF9560" s="170"/>
      <c r="AI9560" s="170"/>
      <c r="AJ9560" s="170"/>
      <c r="AK9560" s="170"/>
      <c r="AL9560" s="170"/>
      <c r="AM9560" s="170"/>
      <c r="AN9560" s="170"/>
    </row>
    <row r="9561" spans="1:40" ht="52.5" customHeight="1" x14ac:dyDescent="0.2">
      <c r="A9561" s="170"/>
      <c r="B9561" s="170"/>
      <c r="C9561" s="170"/>
      <c r="D9561" s="170"/>
      <c r="E9561" s="170"/>
      <c r="F9561" s="170"/>
      <c r="G9561" s="170"/>
      <c r="H9561" s="170"/>
      <c r="I9561" s="170"/>
      <c r="J9561" s="170"/>
      <c r="K9561" s="170"/>
      <c r="L9561" s="170"/>
      <c r="M9561" s="170"/>
      <c r="N9561" s="170"/>
      <c r="O9561" s="170"/>
      <c r="P9561" s="170"/>
      <c r="Q9561" s="170"/>
      <c r="R9561" s="170"/>
      <c r="S9561" s="170"/>
      <c r="T9561" s="170"/>
      <c r="U9561" s="170"/>
      <c r="V9561" s="170"/>
      <c r="W9561" s="170"/>
      <c r="X9561" s="174"/>
      <c r="Y9561" s="170"/>
      <c r="Z9561" s="170"/>
      <c r="AA9561" s="170"/>
      <c r="AB9561" s="170"/>
      <c r="AC9561" s="170"/>
      <c r="AD9561" s="174"/>
      <c r="AE9561" s="170"/>
      <c r="AF9561" s="170"/>
      <c r="AI9561" s="170"/>
      <c r="AJ9561" s="170"/>
      <c r="AK9561" s="170"/>
      <c r="AL9561" s="170"/>
      <c r="AM9561" s="170"/>
      <c r="AN9561" s="170"/>
    </row>
    <row r="9562" spans="1:40" ht="52.5" customHeight="1" x14ac:dyDescent="0.2">
      <c r="A9562" s="170"/>
      <c r="B9562" s="170"/>
      <c r="C9562" s="170"/>
      <c r="D9562" s="170"/>
      <c r="E9562" s="170"/>
      <c r="F9562" s="170"/>
      <c r="G9562" s="170"/>
      <c r="H9562" s="170"/>
      <c r="I9562" s="170"/>
      <c r="J9562" s="170"/>
      <c r="K9562" s="170"/>
      <c r="L9562" s="170"/>
      <c r="M9562" s="170"/>
      <c r="N9562" s="170"/>
      <c r="O9562" s="170"/>
      <c r="P9562" s="170"/>
      <c r="Q9562" s="170"/>
      <c r="R9562" s="170"/>
      <c r="S9562" s="170"/>
      <c r="T9562" s="170"/>
      <c r="U9562" s="170"/>
      <c r="V9562" s="170"/>
      <c r="W9562" s="170"/>
      <c r="X9562" s="174"/>
      <c r="Y9562" s="170"/>
      <c r="Z9562" s="170"/>
      <c r="AA9562" s="170"/>
      <c r="AB9562" s="170"/>
      <c r="AC9562" s="170"/>
      <c r="AD9562" s="174"/>
      <c r="AE9562" s="170"/>
      <c r="AF9562" s="170"/>
      <c r="AI9562" s="170"/>
      <c r="AJ9562" s="170"/>
      <c r="AK9562" s="170"/>
      <c r="AL9562" s="170"/>
      <c r="AM9562" s="170"/>
      <c r="AN9562" s="170"/>
    </row>
    <row r="9563" spans="1:40" ht="52.5" customHeight="1" x14ac:dyDescent="0.2">
      <c r="A9563" s="170"/>
      <c r="B9563" s="170"/>
      <c r="C9563" s="170"/>
      <c r="D9563" s="170"/>
      <c r="E9563" s="170"/>
      <c r="F9563" s="170"/>
      <c r="G9563" s="170"/>
      <c r="H9563" s="170"/>
      <c r="I9563" s="170"/>
      <c r="J9563" s="170"/>
      <c r="K9563" s="170"/>
      <c r="L9563" s="170"/>
      <c r="M9563" s="170"/>
      <c r="N9563" s="170"/>
      <c r="O9563" s="170"/>
      <c r="P9563" s="170"/>
      <c r="Q9563" s="170"/>
      <c r="R9563" s="170"/>
      <c r="S9563" s="170"/>
      <c r="T9563" s="170"/>
      <c r="U9563" s="170"/>
      <c r="V9563" s="170"/>
      <c r="W9563" s="170"/>
      <c r="X9563" s="174"/>
      <c r="Y9563" s="170"/>
      <c r="Z9563" s="170"/>
      <c r="AA9563" s="170"/>
      <c r="AB9563" s="170"/>
      <c r="AC9563" s="170"/>
      <c r="AD9563" s="174"/>
      <c r="AE9563" s="170"/>
      <c r="AF9563" s="170"/>
      <c r="AI9563" s="170"/>
      <c r="AJ9563" s="170"/>
      <c r="AK9563" s="170"/>
      <c r="AL9563" s="170"/>
      <c r="AM9563" s="170"/>
      <c r="AN9563" s="170"/>
    </row>
    <row r="9564" spans="1:40" ht="52.5" customHeight="1" x14ac:dyDescent="0.2">
      <c r="A9564" s="170"/>
      <c r="B9564" s="170"/>
      <c r="C9564" s="170"/>
      <c r="D9564" s="170"/>
      <c r="E9564" s="170"/>
      <c r="F9564" s="170"/>
      <c r="G9564" s="170"/>
      <c r="H9564" s="170"/>
      <c r="I9564" s="170"/>
      <c r="J9564" s="170"/>
      <c r="K9564" s="170"/>
      <c r="L9564" s="170"/>
      <c r="M9564" s="170"/>
      <c r="N9564" s="170"/>
      <c r="O9564" s="170"/>
      <c r="P9564" s="170"/>
      <c r="Q9564" s="170"/>
      <c r="R9564" s="170"/>
      <c r="S9564" s="170"/>
      <c r="T9564" s="170"/>
      <c r="U9564" s="170"/>
      <c r="V9564" s="170"/>
      <c r="W9564" s="170"/>
      <c r="X9564" s="174"/>
      <c r="Y9564" s="170"/>
      <c r="Z9564" s="170"/>
      <c r="AA9564" s="170"/>
      <c r="AB9564" s="170"/>
      <c r="AC9564" s="170"/>
      <c r="AD9564" s="174"/>
      <c r="AE9564" s="170"/>
      <c r="AF9564" s="170"/>
      <c r="AI9564" s="170"/>
      <c r="AJ9564" s="170"/>
      <c r="AK9564" s="170"/>
      <c r="AL9564" s="170"/>
      <c r="AM9564" s="170"/>
      <c r="AN9564" s="170"/>
    </row>
    <row r="9565" spans="1:40" ht="52.5" customHeight="1" x14ac:dyDescent="0.2">
      <c r="A9565" s="170"/>
      <c r="B9565" s="170"/>
      <c r="C9565" s="170"/>
      <c r="D9565" s="170"/>
      <c r="E9565" s="170"/>
      <c r="F9565" s="170"/>
      <c r="G9565" s="170"/>
      <c r="H9565" s="170"/>
      <c r="I9565" s="170"/>
      <c r="J9565" s="170"/>
      <c r="K9565" s="170"/>
      <c r="L9565" s="170"/>
      <c r="M9565" s="170"/>
      <c r="N9565" s="170"/>
      <c r="O9565" s="170"/>
      <c r="P9565" s="170"/>
      <c r="Q9565" s="170"/>
      <c r="R9565" s="170"/>
      <c r="S9565" s="170"/>
      <c r="T9565" s="170"/>
      <c r="U9565" s="170"/>
      <c r="V9565" s="170"/>
      <c r="W9565" s="170"/>
      <c r="X9565" s="174"/>
      <c r="Y9565" s="170"/>
      <c r="Z9565" s="170"/>
      <c r="AA9565" s="170"/>
      <c r="AB9565" s="170"/>
      <c r="AC9565" s="170"/>
      <c r="AD9565" s="174"/>
      <c r="AE9565" s="170"/>
      <c r="AF9565" s="170"/>
      <c r="AI9565" s="170"/>
      <c r="AJ9565" s="170"/>
      <c r="AK9565" s="170"/>
      <c r="AL9565" s="170"/>
      <c r="AM9565" s="170"/>
      <c r="AN9565" s="170"/>
    </row>
    <row r="9566" spans="1:40" ht="52.5" customHeight="1" x14ac:dyDescent="0.2">
      <c r="A9566" s="170"/>
      <c r="B9566" s="170"/>
      <c r="C9566" s="170"/>
      <c r="D9566" s="170"/>
      <c r="E9566" s="170"/>
      <c r="F9566" s="170"/>
      <c r="G9566" s="170"/>
      <c r="H9566" s="170"/>
      <c r="I9566" s="170"/>
      <c r="J9566" s="170"/>
      <c r="K9566" s="170"/>
      <c r="L9566" s="170"/>
      <c r="M9566" s="170"/>
      <c r="N9566" s="170"/>
      <c r="O9566" s="170"/>
      <c r="P9566" s="170"/>
      <c r="Q9566" s="170"/>
      <c r="R9566" s="170"/>
      <c r="S9566" s="170"/>
      <c r="T9566" s="170"/>
      <c r="U9566" s="170"/>
      <c r="V9566" s="170"/>
      <c r="W9566" s="170"/>
      <c r="X9566" s="174"/>
      <c r="Y9566" s="170"/>
      <c r="Z9566" s="170"/>
      <c r="AA9566" s="170"/>
      <c r="AB9566" s="170"/>
      <c r="AC9566" s="170"/>
      <c r="AD9566" s="174"/>
      <c r="AE9566" s="170"/>
      <c r="AF9566" s="170"/>
      <c r="AI9566" s="170"/>
      <c r="AJ9566" s="170"/>
      <c r="AK9566" s="170"/>
      <c r="AL9566" s="170"/>
      <c r="AM9566" s="170"/>
      <c r="AN9566" s="170"/>
    </row>
    <row r="9567" spans="1:40" ht="52.5" customHeight="1" x14ac:dyDescent="0.2">
      <c r="A9567" s="170"/>
      <c r="B9567" s="170"/>
      <c r="C9567" s="170"/>
      <c r="D9567" s="170"/>
      <c r="E9567" s="170"/>
      <c r="F9567" s="170"/>
      <c r="G9567" s="170"/>
      <c r="H9567" s="170"/>
      <c r="I9567" s="170"/>
      <c r="J9567" s="170"/>
      <c r="K9567" s="170"/>
      <c r="L9567" s="170"/>
      <c r="M9567" s="170"/>
      <c r="N9567" s="170"/>
      <c r="O9567" s="170"/>
      <c r="P9567" s="170"/>
      <c r="Q9567" s="170"/>
      <c r="R9567" s="170"/>
      <c r="S9567" s="170"/>
      <c r="T9567" s="170"/>
      <c r="U9567" s="170"/>
      <c r="V9567" s="170"/>
      <c r="W9567" s="170"/>
      <c r="X9567" s="174"/>
      <c r="Y9567" s="170"/>
      <c r="Z9567" s="170"/>
      <c r="AA9567" s="170"/>
      <c r="AB9567" s="170"/>
      <c r="AC9567" s="170"/>
      <c r="AD9567" s="174"/>
      <c r="AE9567" s="170"/>
      <c r="AF9567" s="170"/>
      <c r="AI9567" s="170"/>
      <c r="AJ9567" s="170"/>
      <c r="AK9567" s="170"/>
      <c r="AL9567" s="170"/>
      <c r="AM9567" s="170"/>
      <c r="AN9567" s="170"/>
    </row>
    <row r="9568" spans="1:40" ht="52.5" customHeight="1" x14ac:dyDescent="0.2">
      <c r="A9568" s="170"/>
      <c r="B9568" s="170"/>
      <c r="C9568" s="170"/>
      <c r="D9568" s="170"/>
      <c r="E9568" s="170"/>
      <c r="F9568" s="170"/>
      <c r="G9568" s="170"/>
      <c r="H9568" s="170"/>
      <c r="I9568" s="170"/>
      <c r="J9568" s="170"/>
      <c r="K9568" s="170"/>
      <c r="L9568" s="170"/>
      <c r="M9568" s="170"/>
      <c r="N9568" s="170"/>
      <c r="O9568" s="170"/>
      <c r="P9568" s="170"/>
      <c r="Q9568" s="170"/>
      <c r="R9568" s="170"/>
      <c r="S9568" s="170"/>
      <c r="T9568" s="170"/>
      <c r="U9568" s="170"/>
      <c r="V9568" s="170"/>
      <c r="W9568" s="170"/>
      <c r="X9568" s="174"/>
      <c r="Y9568" s="170"/>
      <c r="Z9568" s="170"/>
      <c r="AA9568" s="170"/>
      <c r="AB9568" s="170"/>
      <c r="AC9568" s="170"/>
      <c r="AD9568" s="174"/>
      <c r="AE9568" s="170"/>
      <c r="AF9568" s="170"/>
      <c r="AI9568" s="170"/>
      <c r="AJ9568" s="170"/>
      <c r="AK9568" s="170"/>
      <c r="AL9568" s="170"/>
      <c r="AM9568" s="170"/>
      <c r="AN9568" s="170"/>
    </row>
    <row r="9569" spans="1:40" ht="52.5" customHeight="1" x14ac:dyDescent="0.2">
      <c r="A9569" s="170"/>
      <c r="B9569" s="170"/>
      <c r="C9569" s="170"/>
      <c r="D9569" s="170"/>
      <c r="E9569" s="170"/>
      <c r="F9569" s="170"/>
      <c r="G9569" s="170"/>
      <c r="H9569" s="170"/>
      <c r="I9569" s="170"/>
      <c r="J9569" s="170"/>
      <c r="K9569" s="170"/>
      <c r="L9569" s="170"/>
      <c r="M9569" s="170"/>
      <c r="N9569" s="170"/>
      <c r="O9569" s="170"/>
      <c r="P9569" s="170"/>
      <c r="Q9569" s="170"/>
      <c r="R9569" s="170"/>
      <c r="S9569" s="170"/>
      <c r="T9569" s="170"/>
      <c r="U9569" s="170"/>
      <c r="V9569" s="170"/>
      <c r="W9569" s="170"/>
      <c r="X9569" s="174"/>
      <c r="Y9569" s="170"/>
      <c r="Z9569" s="170"/>
      <c r="AA9569" s="170"/>
      <c r="AB9569" s="170"/>
      <c r="AC9569" s="170"/>
      <c r="AD9569" s="174"/>
      <c r="AE9569" s="170"/>
      <c r="AF9569" s="170"/>
      <c r="AI9569" s="170"/>
      <c r="AJ9569" s="170"/>
      <c r="AK9569" s="170"/>
      <c r="AL9569" s="170"/>
      <c r="AM9569" s="170"/>
      <c r="AN9569" s="170"/>
    </row>
    <row r="9570" spans="1:40" ht="52.5" customHeight="1" x14ac:dyDescent="0.2">
      <c r="A9570" s="170"/>
      <c r="B9570" s="170"/>
      <c r="C9570" s="170"/>
      <c r="D9570" s="170"/>
      <c r="E9570" s="170"/>
      <c r="F9570" s="170"/>
      <c r="G9570" s="170"/>
      <c r="H9570" s="170"/>
      <c r="I9570" s="170"/>
      <c r="J9570" s="170"/>
      <c r="K9570" s="170"/>
      <c r="L9570" s="170"/>
      <c r="M9570" s="170"/>
      <c r="N9570" s="170"/>
      <c r="O9570" s="170"/>
      <c r="P9570" s="170"/>
      <c r="Q9570" s="170"/>
      <c r="R9570" s="170"/>
      <c r="S9570" s="170"/>
      <c r="T9570" s="170"/>
      <c r="U9570" s="170"/>
      <c r="V9570" s="170"/>
      <c r="W9570" s="170"/>
      <c r="X9570" s="174"/>
      <c r="Y9570" s="170"/>
      <c r="Z9570" s="170"/>
      <c r="AA9570" s="170"/>
      <c r="AB9570" s="170"/>
      <c r="AC9570" s="170"/>
      <c r="AD9570" s="174"/>
      <c r="AE9570" s="170"/>
      <c r="AF9570" s="170"/>
      <c r="AI9570" s="170"/>
      <c r="AJ9570" s="170"/>
      <c r="AK9570" s="170"/>
      <c r="AL9570" s="170"/>
      <c r="AM9570" s="170"/>
      <c r="AN9570" s="170"/>
    </row>
    <row r="9571" spans="1:40" ht="52.5" customHeight="1" x14ac:dyDescent="0.2">
      <c r="A9571" s="170"/>
      <c r="B9571" s="170"/>
      <c r="C9571" s="170"/>
      <c r="D9571" s="170"/>
      <c r="E9571" s="170"/>
      <c r="F9571" s="170"/>
      <c r="G9571" s="170"/>
      <c r="H9571" s="170"/>
      <c r="I9571" s="170"/>
      <c r="J9571" s="170"/>
      <c r="K9571" s="170"/>
      <c r="L9571" s="170"/>
      <c r="M9571" s="170"/>
      <c r="N9571" s="170"/>
      <c r="O9571" s="170"/>
      <c r="P9571" s="170"/>
      <c r="Q9571" s="170"/>
      <c r="R9571" s="170"/>
      <c r="S9571" s="170"/>
      <c r="T9571" s="170"/>
      <c r="U9571" s="170"/>
      <c r="V9571" s="170"/>
      <c r="W9571" s="170"/>
      <c r="X9571" s="174"/>
      <c r="Y9571" s="170"/>
      <c r="Z9571" s="170"/>
      <c r="AA9571" s="170"/>
      <c r="AB9571" s="170"/>
      <c r="AC9571" s="170"/>
      <c r="AD9571" s="174"/>
      <c r="AE9571" s="170"/>
      <c r="AF9571" s="170"/>
      <c r="AI9571" s="170"/>
      <c r="AJ9571" s="170"/>
      <c r="AK9571" s="170"/>
      <c r="AL9571" s="170"/>
      <c r="AM9571" s="170"/>
      <c r="AN9571" s="170"/>
    </row>
    <row r="9572" spans="1:40" ht="52.5" customHeight="1" x14ac:dyDescent="0.2">
      <c r="A9572" s="170"/>
      <c r="B9572" s="170"/>
      <c r="C9572" s="170"/>
      <c r="D9572" s="170"/>
      <c r="E9572" s="170"/>
      <c r="F9572" s="170"/>
      <c r="G9572" s="170"/>
      <c r="H9572" s="170"/>
      <c r="I9572" s="170"/>
      <c r="J9572" s="170"/>
      <c r="K9572" s="170"/>
      <c r="L9572" s="170"/>
      <c r="M9572" s="170"/>
      <c r="N9572" s="170"/>
      <c r="O9572" s="170"/>
      <c r="P9572" s="170"/>
      <c r="Q9572" s="170"/>
      <c r="R9572" s="170"/>
      <c r="S9572" s="170"/>
      <c r="T9572" s="170"/>
      <c r="U9572" s="170"/>
      <c r="V9572" s="170"/>
      <c r="W9572" s="170"/>
      <c r="X9572" s="174"/>
      <c r="Y9572" s="170"/>
      <c r="Z9572" s="170"/>
      <c r="AA9572" s="170"/>
      <c r="AB9572" s="170"/>
      <c r="AC9572" s="170"/>
      <c r="AD9572" s="174"/>
      <c r="AE9572" s="170"/>
      <c r="AF9572" s="170"/>
      <c r="AI9572" s="170"/>
      <c r="AJ9572" s="170"/>
      <c r="AK9572" s="170"/>
      <c r="AL9572" s="170"/>
      <c r="AM9572" s="170"/>
      <c r="AN9572" s="170"/>
    </row>
    <row r="9573" spans="1:40" ht="52.5" customHeight="1" x14ac:dyDescent="0.2">
      <c r="A9573" s="170"/>
      <c r="B9573" s="170"/>
      <c r="C9573" s="170"/>
      <c r="D9573" s="170"/>
      <c r="E9573" s="170"/>
      <c r="F9573" s="170"/>
      <c r="G9573" s="170"/>
      <c r="H9573" s="170"/>
      <c r="I9573" s="170"/>
      <c r="J9573" s="170"/>
      <c r="K9573" s="170"/>
      <c r="L9573" s="170"/>
      <c r="M9573" s="170"/>
      <c r="N9573" s="170"/>
      <c r="O9573" s="170"/>
      <c r="P9573" s="170"/>
      <c r="Q9573" s="170"/>
      <c r="R9573" s="170"/>
      <c r="S9573" s="170"/>
      <c r="T9573" s="170"/>
      <c r="U9573" s="170"/>
      <c r="V9573" s="170"/>
      <c r="W9573" s="170"/>
      <c r="X9573" s="174"/>
      <c r="Y9573" s="170"/>
      <c r="Z9573" s="170"/>
      <c r="AA9573" s="170"/>
      <c r="AB9573" s="170"/>
      <c r="AC9573" s="170"/>
      <c r="AD9573" s="174"/>
      <c r="AE9573" s="170"/>
      <c r="AF9573" s="170"/>
      <c r="AI9573" s="170"/>
      <c r="AJ9573" s="170"/>
      <c r="AK9573" s="170"/>
      <c r="AL9573" s="170"/>
      <c r="AM9573" s="170"/>
      <c r="AN9573" s="170"/>
    </row>
    <row r="9574" spans="1:40" ht="52.5" customHeight="1" x14ac:dyDescent="0.2">
      <c r="A9574" s="170"/>
      <c r="B9574" s="170"/>
      <c r="C9574" s="170"/>
      <c r="D9574" s="170"/>
      <c r="E9574" s="170"/>
      <c r="F9574" s="170"/>
      <c r="G9574" s="170"/>
      <c r="H9574" s="170"/>
      <c r="I9574" s="170"/>
      <c r="J9574" s="170"/>
      <c r="K9574" s="170"/>
      <c r="L9574" s="170"/>
      <c r="M9574" s="170"/>
      <c r="N9574" s="170"/>
      <c r="O9574" s="170"/>
      <c r="P9574" s="170"/>
      <c r="Q9574" s="170"/>
      <c r="R9574" s="170"/>
      <c r="S9574" s="170"/>
      <c r="T9574" s="170"/>
      <c r="U9574" s="170"/>
      <c r="V9574" s="170"/>
      <c r="W9574" s="170"/>
      <c r="X9574" s="174"/>
      <c r="Y9574" s="170"/>
      <c r="Z9574" s="170"/>
      <c r="AA9574" s="170"/>
      <c r="AB9574" s="170"/>
      <c r="AC9574" s="170"/>
      <c r="AD9574" s="174"/>
      <c r="AE9574" s="170"/>
      <c r="AF9574" s="170"/>
      <c r="AI9574" s="170"/>
      <c r="AJ9574" s="170"/>
      <c r="AK9574" s="170"/>
      <c r="AL9574" s="170"/>
      <c r="AM9574" s="170"/>
      <c r="AN9574" s="170"/>
    </row>
    <row r="9575" spans="1:40" ht="52.5" customHeight="1" x14ac:dyDescent="0.2">
      <c r="A9575" s="170"/>
      <c r="B9575" s="170"/>
      <c r="C9575" s="170"/>
      <c r="D9575" s="170"/>
      <c r="E9575" s="170"/>
      <c r="F9575" s="170"/>
      <c r="G9575" s="170"/>
      <c r="H9575" s="170"/>
      <c r="I9575" s="170"/>
      <c r="J9575" s="170"/>
      <c r="K9575" s="170"/>
      <c r="L9575" s="170"/>
      <c r="M9575" s="170"/>
      <c r="N9575" s="170"/>
      <c r="O9575" s="170"/>
      <c r="P9575" s="170"/>
      <c r="Q9575" s="170"/>
      <c r="R9575" s="170"/>
      <c r="S9575" s="170"/>
      <c r="T9575" s="170"/>
      <c r="U9575" s="170"/>
      <c r="V9575" s="170"/>
      <c r="W9575" s="170"/>
      <c r="X9575" s="174"/>
      <c r="Y9575" s="170"/>
      <c r="Z9575" s="170"/>
      <c r="AA9575" s="170"/>
      <c r="AB9575" s="170"/>
      <c r="AC9575" s="170"/>
      <c r="AD9575" s="174"/>
      <c r="AE9575" s="170"/>
      <c r="AF9575" s="170"/>
      <c r="AI9575" s="170"/>
      <c r="AJ9575" s="170"/>
      <c r="AK9575" s="170"/>
      <c r="AL9575" s="170"/>
      <c r="AM9575" s="170"/>
      <c r="AN9575" s="170"/>
    </row>
    <row r="9576" spans="1:40" ht="52.5" customHeight="1" x14ac:dyDescent="0.2">
      <c r="A9576" s="170"/>
      <c r="B9576" s="170"/>
      <c r="C9576" s="170"/>
      <c r="D9576" s="170"/>
      <c r="E9576" s="170"/>
      <c r="F9576" s="170"/>
      <c r="G9576" s="170"/>
      <c r="H9576" s="170"/>
      <c r="I9576" s="170"/>
      <c r="J9576" s="170"/>
      <c r="K9576" s="170"/>
      <c r="L9576" s="170"/>
      <c r="M9576" s="170"/>
      <c r="N9576" s="170"/>
      <c r="O9576" s="170"/>
      <c r="P9576" s="170"/>
      <c r="Q9576" s="170"/>
      <c r="R9576" s="170"/>
      <c r="S9576" s="170"/>
      <c r="T9576" s="170"/>
      <c r="U9576" s="170"/>
      <c r="V9576" s="170"/>
      <c r="W9576" s="170"/>
      <c r="X9576" s="174"/>
      <c r="Y9576" s="170"/>
      <c r="Z9576" s="170"/>
      <c r="AA9576" s="170"/>
      <c r="AB9576" s="170"/>
      <c r="AC9576" s="170"/>
      <c r="AD9576" s="174"/>
      <c r="AE9576" s="170"/>
      <c r="AF9576" s="170"/>
      <c r="AI9576" s="170"/>
      <c r="AJ9576" s="170"/>
      <c r="AK9576" s="170"/>
      <c r="AL9576" s="170"/>
      <c r="AM9576" s="170"/>
      <c r="AN9576" s="170"/>
    </row>
    <row r="9577" spans="1:40" ht="52.5" customHeight="1" x14ac:dyDescent="0.2">
      <c r="A9577" s="170"/>
      <c r="B9577" s="170"/>
      <c r="C9577" s="170"/>
      <c r="D9577" s="170"/>
      <c r="E9577" s="170"/>
      <c r="F9577" s="170"/>
      <c r="G9577" s="170"/>
      <c r="H9577" s="170"/>
      <c r="I9577" s="170"/>
      <c r="J9577" s="170"/>
      <c r="K9577" s="170"/>
      <c r="L9577" s="170"/>
      <c r="M9577" s="170"/>
      <c r="N9577" s="170"/>
      <c r="O9577" s="170"/>
      <c r="P9577" s="170"/>
      <c r="Q9577" s="170"/>
      <c r="R9577" s="170"/>
      <c r="S9577" s="170"/>
      <c r="T9577" s="170"/>
      <c r="U9577" s="170"/>
      <c r="V9577" s="170"/>
      <c r="W9577" s="170"/>
      <c r="X9577" s="174"/>
      <c r="Y9577" s="170"/>
      <c r="Z9577" s="170"/>
      <c r="AA9577" s="170"/>
      <c r="AB9577" s="170"/>
      <c r="AC9577" s="170"/>
      <c r="AD9577" s="174"/>
      <c r="AE9577" s="170"/>
      <c r="AF9577" s="170"/>
      <c r="AI9577" s="170"/>
      <c r="AJ9577" s="170"/>
      <c r="AK9577" s="170"/>
      <c r="AL9577" s="170"/>
      <c r="AM9577" s="170"/>
      <c r="AN9577" s="170"/>
    </row>
    <row r="9578" spans="1:40" ht="52.5" customHeight="1" x14ac:dyDescent="0.2">
      <c r="A9578" s="170"/>
      <c r="B9578" s="170"/>
      <c r="C9578" s="170"/>
      <c r="D9578" s="170"/>
      <c r="E9578" s="170"/>
      <c r="F9578" s="170"/>
      <c r="G9578" s="170"/>
      <c r="H9578" s="170"/>
      <c r="I9578" s="170"/>
      <c r="J9578" s="170"/>
      <c r="K9578" s="170"/>
      <c r="L9578" s="170"/>
      <c r="M9578" s="170"/>
      <c r="N9578" s="170"/>
      <c r="O9578" s="170"/>
      <c r="P9578" s="170"/>
      <c r="Q9578" s="170"/>
      <c r="R9578" s="170"/>
      <c r="S9578" s="170"/>
      <c r="T9578" s="170"/>
      <c r="U9578" s="170"/>
      <c r="V9578" s="170"/>
      <c r="W9578" s="170"/>
      <c r="X9578" s="174"/>
      <c r="Y9578" s="170"/>
      <c r="Z9578" s="170"/>
      <c r="AA9578" s="170"/>
      <c r="AB9578" s="170"/>
      <c r="AC9578" s="170"/>
      <c r="AD9578" s="174"/>
      <c r="AE9578" s="170"/>
      <c r="AF9578" s="170"/>
      <c r="AI9578" s="170"/>
      <c r="AJ9578" s="170"/>
      <c r="AK9578" s="170"/>
      <c r="AL9578" s="170"/>
      <c r="AM9578" s="170"/>
      <c r="AN9578" s="170"/>
    </row>
    <row r="9579" spans="1:40" ht="52.5" customHeight="1" x14ac:dyDescent="0.2">
      <c r="A9579" s="170"/>
      <c r="B9579" s="170"/>
      <c r="C9579" s="170"/>
      <c r="D9579" s="170"/>
      <c r="E9579" s="170"/>
      <c r="F9579" s="170"/>
      <c r="G9579" s="170"/>
      <c r="H9579" s="170"/>
      <c r="I9579" s="170"/>
      <c r="J9579" s="170"/>
      <c r="K9579" s="170"/>
      <c r="L9579" s="170"/>
      <c r="M9579" s="170"/>
      <c r="N9579" s="170"/>
      <c r="O9579" s="170"/>
      <c r="P9579" s="170"/>
      <c r="Q9579" s="170"/>
      <c r="R9579" s="170"/>
      <c r="S9579" s="170"/>
      <c r="T9579" s="170"/>
      <c r="U9579" s="170"/>
      <c r="V9579" s="170"/>
      <c r="W9579" s="170"/>
      <c r="X9579" s="174"/>
      <c r="Y9579" s="170"/>
      <c r="Z9579" s="170"/>
      <c r="AA9579" s="170"/>
      <c r="AB9579" s="170"/>
      <c r="AC9579" s="170"/>
      <c r="AD9579" s="174"/>
      <c r="AE9579" s="170"/>
      <c r="AF9579" s="170"/>
      <c r="AI9579" s="170"/>
      <c r="AJ9579" s="170"/>
      <c r="AK9579" s="170"/>
      <c r="AL9579" s="170"/>
      <c r="AM9579" s="170"/>
      <c r="AN9579" s="170"/>
    </row>
    <row r="9580" spans="1:40" ht="52.5" customHeight="1" x14ac:dyDescent="0.2">
      <c r="A9580" s="170"/>
      <c r="B9580" s="170"/>
      <c r="C9580" s="170"/>
      <c r="D9580" s="170"/>
      <c r="E9580" s="170"/>
      <c r="F9580" s="170"/>
      <c r="G9580" s="170"/>
      <c r="H9580" s="170"/>
      <c r="I9580" s="170"/>
      <c r="J9580" s="170"/>
      <c r="K9580" s="170"/>
      <c r="L9580" s="170"/>
      <c r="M9580" s="170"/>
      <c r="N9580" s="170"/>
      <c r="O9580" s="170"/>
      <c r="P9580" s="170"/>
      <c r="Q9580" s="170"/>
      <c r="R9580" s="170"/>
      <c r="S9580" s="170"/>
      <c r="T9580" s="170"/>
      <c r="U9580" s="170"/>
      <c r="V9580" s="170"/>
      <c r="W9580" s="170"/>
      <c r="X9580" s="174"/>
      <c r="Y9580" s="170"/>
      <c r="Z9580" s="170"/>
      <c r="AA9580" s="170"/>
      <c r="AB9580" s="170"/>
      <c r="AC9580" s="170"/>
      <c r="AD9580" s="174"/>
      <c r="AE9580" s="170"/>
      <c r="AF9580" s="170"/>
      <c r="AI9580" s="170"/>
      <c r="AJ9580" s="170"/>
      <c r="AK9580" s="170"/>
      <c r="AL9580" s="170"/>
      <c r="AM9580" s="170"/>
      <c r="AN9580" s="170"/>
    </row>
    <row r="9581" spans="1:40" ht="52.5" customHeight="1" x14ac:dyDescent="0.2">
      <c r="A9581" s="170"/>
      <c r="B9581" s="170"/>
      <c r="C9581" s="170"/>
      <c r="D9581" s="170"/>
      <c r="E9581" s="170"/>
      <c r="F9581" s="170"/>
      <c r="G9581" s="170"/>
      <c r="H9581" s="170"/>
      <c r="I9581" s="170"/>
      <c r="J9581" s="170"/>
      <c r="K9581" s="170"/>
      <c r="L9581" s="170"/>
      <c r="M9581" s="170"/>
      <c r="N9581" s="170"/>
      <c r="O9581" s="170"/>
      <c r="P9581" s="170"/>
      <c r="Q9581" s="170"/>
      <c r="R9581" s="170"/>
      <c r="S9581" s="170"/>
      <c r="T9581" s="170"/>
      <c r="U9581" s="170"/>
      <c r="V9581" s="170"/>
      <c r="W9581" s="170"/>
      <c r="X9581" s="174"/>
      <c r="Y9581" s="170"/>
      <c r="Z9581" s="170"/>
      <c r="AA9581" s="170"/>
      <c r="AB9581" s="170"/>
      <c r="AC9581" s="170"/>
      <c r="AD9581" s="174"/>
      <c r="AE9581" s="170"/>
      <c r="AF9581" s="170"/>
      <c r="AI9581" s="170"/>
      <c r="AJ9581" s="170"/>
      <c r="AK9581" s="170"/>
      <c r="AL9581" s="170"/>
      <c r="AM9581" s="170"/>
      <c r="AN9581" s="170"/>
    </row>
    <row r="9582" spans="1:40" ht="52.5" customHeight="1" x14ac:dyDescent="0.2">
      <c r="A9582" s="170"/>
      <c r="B9582" s="170"/>
      <c r="C9582" s="170"/>
      <c r="D9582" s="170"/>
      <c r="E9582" s="170"/>
      <c r="F9582" s="170"/>
      <c r="G9582" s="170"/>
      <c r="H9582" s="170"/>
      <c r="I9582" s="170"/>
      <c r="J9582" s="170"/>
      <c r="K9582" s="170"/>
      <c r="L9582" s="170"/>
      <c r="M9582" s="170"/>
      <c r="N9582" s="170"/>
      <c r="O9582" s="170"/>
      <c r="P9582" s="170"/>
      <c r="Q9582" s="170"/>
      <c r="R9582" s="170"/>
      <c r="S9582" s="170"/>
      <c r="T9582" s="170"/>
      <c r="U9582" s="170"/>
      <c r="V9582" s="170"/>
      <c r="W9582" s="170"/>
      <c r="X9582" s="174"/>
      <c r="Y9582" s="170"/>
      <c r="Z9582" s="170"/>
      <c r="AA9582" s="170"/>
      <c r="AB9582" s="170"/>
      <c r="AC9582" s="170"/>
      <c r="AD9582" s="174"/>
      <c r="AE9582" s="170"/>
      <c r="AF9582" s="170"/>
      <c r="AI9582" s="170"/>
      <c r="AJ9582" s="170"/>
      <c r="AK9582" s="170"/>
      <c r="AL9582" s="170"/>
      <c r="AM9582" s="170"/>
      <c r="AN9582" s="170"/>
    </row>
    <row r="9583" spans="1:40" ht="52.5" customHeight="1" x14ac:dyDescent="0.2">
      <c r="A9583" s="170"/>
      <c r="B9583" s="170"/>
      <c r="C9583" s="170"/>
      <c r="D9583" s="170"/>
      <c r="E9583" s="170"/>
      <c r="F9583" s="170"/>
      <c r="G9583" s="170"/>
      <c r="H9583" s="170"/>
      <c r="I9583" s="170"/>
      <c r="J9583" s="170"/>
      <c r="K9583" s="170"/>
      <c r="L9583" s="170"/>
      <c r="M9583" s="170"/>
      <c r="N9583" s="170"/>
      <c r="O9583" s="170"/>
      <c r="P9583" s="170"/>
      <c r="Q9583" s="170"/>
      <c r="R9583" s="170"/>
      <c r="S9583" s="170"/>
      <c r="T9583" s="170"/>
      <c r="U9583" s="170"/>
      <c r="V9583" s="170"/>
      <c r="W9583" s="170"/>
      <c r="X9583" s="174"/>
      <c r="Y9583" s="170"/>
      <c r="Z9583" s="170"/>
      <c r="AA9583" s="170"/>
      <c r="AB9583" s="170"/>
      <c r="AC9583" s="170"/>
      <c r="AD9583" s="174"/>
      <c r="AE9583" s="170"/>
      <c r="AF9583" s="170"/>
      <c r="AI9583" s="170"/>
      <c r="AJ9583" s="170"/>
      <c r="AK9583" s="170"/>
      <c r="AL9583" s="170"/>
      <c r="AM9583" s="170"/>
      <c r="AN9583" s="170"/>
    </row>
    <row r="9584" spans="1:40" ht="52.5" customHeight="1" x14ac:dyDescent="0.2">
      <c r="A9584" s="170"/>
      <c r="B9584" s="170"/>
      <c r="C9584" s="170"/>
      <c r="D9584" s="170"/>
      <c r="E9584" s="170"/>
      <c r="F9584" s="170"/>
      <c r="G9584" s="170"/>
      <c r="H9584" s="170"/>
      <c r="I9584" s="170"/>
      <c r="J9584" s="170"/>
      <c r="K9584" s="170"/>
      <c r="L9584" s="170"/>
      <c r="M9584" s="170"/>
      <c r="N9584" s="170"/>
      <c r="O9584" s="170"/>
      <c r="P9584" s="170"/>
      <c r="Q9584" s="170"/>
      <c r="R9584" s="170"/>
      <c r="S9584" s="170"/>
      <c r="T9584" s="170"/>
      <c r="U9584" s="170"/>
      <c r="V9584" s="170"/>
      <c r="W9584" s="170"/>
      <c r="X9584" s="174"/>
      <c r="Y9584" s="170"/>
      <c r="Z9584" s="170"/>
      <c r="AA9584" s="170"/>
      <c r="AB9584" s="170"/>
      <c r="AC9584" s="170"/>
      <c r="AD9584" s="174"/>
      <c r="AE9584" s="170"/>
      <c r="AF9584" s="170"/>
      <c r="AI9584" s="170"/>
      <c r="AJ9584" s="170"/>
      <c r="AK9584" s="170"/>
      <c r="AL9584" s="170"/>
      <c r="AM9584" s="170"/>
      <c r="AN9584" s="170"/>
    </row>
    <row r="9585" spans="1:40" ht="52.5" customHeight="1" x14ac:dyDescent="0.2">
      <c r="A9585" s="170"/>
      <c r="B9585" s="170"/>
      <c r="C9585" s="170"/>
      <c r="D9585" s="170"/>
      <c r="E9585" s="170"/>
      <c r="F9585" s="170"/>
      <c r="G9585" s="170"/>
      <c r="H9585" s="170"/>
      <c r="I9585" s="170"/>
      <c r="J9585" s="170"/>
      <c r="K9585" s="170"/>
      <c r="L9585" s="170"/>
      <c r="M9585" s="170"/>
      <c r="N9585" s="170"/>
      <c r="O9585" s="170"/>
      <c r="P9585" s="170"/>
      <c r="Q9585" s="170"/>
      <c r="R9585" s="170"/>
      <c r="S9585" s="170"/>
      <c r="T9585" s="170"/>
      <c r="U9585" s="170"/>
      <c r="V9585" s="170"/>
      <c r="W9585" s="170"/>
      <c r="X9585" s="174"/>
      <c r="Y9585" s="170"/>
      <c r="Z9585" s="170"/>
      <c r="AA9585" s="170"/>
      <c r="AB9585" s="170"/>
      <c r="AC9585" s="170"/>
      <c r="AD9585" s="174"/>
      <c r="AE9585" s="170"/>
      <c r="AF9585" s="170"/>
      <c r="AI9585" s="170"/>
      <c r="AJ9585" s="170"/>
      <c r="AK9585" s="170"/>
      <c r="AL9585" s="170"/>
      <c r="AM9585" s="170"/>
      <c r="AN9585" s="170"/>
    </row>
    <row r="9586" spans="1:40" ht="52.5" customHeight="1" x14ac:dyDescent="0.2">
      <c r="A9586" s="170"/>
      <c r="B9586" s="170"/>
      <c r="C9586" s="170"/>
      <c r="D9586" s="170"/>
      <c r="E9586" s="170"/>
      <c r="F9586" s="170"/>
      <c r="G9586" s="170"/>
      <c r="H9586" s="170"/>
      <c r="I9586" s="170"/>
      <c r="J9586" s="170"/>
      <c r="K9586" s="170"/>
      <c r="L9586" s="170"/>
      <c r="M9586" s="170"/>
      <c r="N9586" s="170"/>
      <c r="O9586" s="170"/>
      <c r="P9586" s="170"/>
      <c r="Q9586" s="170"/>
      <c r="R9586" s="170"/>
      <c r="S9586" s="170"/>
      <c r="T9586" s="170"/>
      <c r="U9586" s="170"/>
      <c r="V9586" s="170"/>
      <c r="W9586" s="170"/>
      <c r="X9586" s="174"/>
      <c r="Y9586" s="170"/>
      <c r="Z9586" s="170"/>
      <c r="AA9586" s="170"/>
      <c r="AB9586" s="170"/>
      <c r="AC9586" s="170"/>
      <c r="AD9586" s="174"/>
      <c r="AE9586" s="170"/>
      <c r="AF9586" s="170"/>
      <c r="AI9586" s="170"/>
      <c r="AJ9586" s="170"/>
      <c r="AK9586" s="170"/>
      <c r="AL9586" s="170"/>
      <c r="AM9586" s="170"/>
      <c r="AN9586" s="170"/>
    </row>
    <row r="9587" spans="1:40" ht="52.5" customHeight="1" x14ac:dyDescent="0.2">
      <c r="A9587" s="170"/>
      <c r="B9587" s="170"/>
      <c r="C9587" s="170"/>
      <c r="D9587" s="170"/>
      <c r="E9587" s="170"/>
      <c r="F9587" s="170"/>
      <c r="G9587" s="170"/>
      <c r="H9587" s="170"/>
      <c r="I9587" s="170"/>
      <c r="J9587" s="170"/>
      <c r="K9587" s="170"/>
      <c r="L9587" s="170"/>
      <c r="M9587" s="170"/>
      <c r="N9587" s="170"/>
      <c r="O9587" s="170"/>
      <c r="P9587" s="170"/>
      <c r="Q9587" s="170"/>
      <c r="R9587" s="170"/>
      <c r="S9587" s="170"/>
      <c r="T9587" s="170"/>
      <c r="U9587" s="170"/>
      <c r="V9587" s="170"/>
      <c r="W9587" s="170"/>
      <c r="X9587" s="174"/>
      <c r="Y9587" s="170"/>
      <c r="Z9587" s="170"/>
      <c r="AA9587" s="170"/>
      <c r="AB9587" s="170"/>
      <c r="AC9587" s="170"/>
      <c r="AD9587" s="174"/>
      <c r="AE9587" s="170"/>
      <c r="AF9587" s="170"/>
      <c r="AI9587" s="170"/>
      <c r="AJ9587" s="170"/>
      <c r="AK9587" s="170"/>
      <c r="AL9587" s="170"/>
      <c r="AM9587" s="170"/>
      <c r="AN9587" s="170"/>
    </row>
    <row r="9588" spans="1:40" ht="52.5" customHeight="1" x14ac:dyDescent="0.2">
      <c r="A9588" s="170"/>
      <c r="B9588" s="170"/>
      <c r="C9588" s="170"/>
      <c r="D9588" s="170"/>
      <c r="E9588" s="170"/>
      <c r="F9588" s="170"/>
      <c r="G9588" s="170"/>
      <c r="H9588" s="170"/>
      <c r="I9588" s="170"/>
      <c r="J9588" s="170"/>
      <c r="K9588" s="170"/>
      <c r="L9588" s="170"/>
      <c r="M9588" s="170"/>
      <c r="N9588" s="170"/>
      <c r="O9588" s="170"/>
      <c r="P9588" s="170"/>
      <c r="Q9588" s="170"/>
      <c r="R9588" s="170"/>
      <c r="S9588" s="170"/>
      <c r="T9588" s="170"/>
      <c r="U9588" s="170"/>
      <c r="V9588" s="170"/>
      <c r="W9588" s="170"/>
      <c r="X9588" s="174"/>
      <c r="Y9588" s="170"/>
      <c r="Z9588" s="170"/>
      <c r="AA9588" s="170"/>
      <c r="AB9588" s="170"/>
      <c r="AC9588" s="170"/>
      <c r="AD9588" s="174"/>
      <c r="AE9588" s="170"/>
      <c r="AF9588" s="170"/>
      <c r="AI9588" s="170"/>
      <c r="AJ9588" s="170"/>
      <c r="AK9588" s="170"/>
      <c r="AL9588" s="170"/>
      <c r="AM9588" s="170"/>
      <c r="AN9588" s="170"/>
    </row>
    <row r="9589" spans="1:40" ht="52.5" customHeight="1" x14ac:dyDescent="0.2">
      <c r="A9589" s="170"/>
      <c r="B9589" s="170"/>
      <c r="C9589" s="170"/>
      <c r="D9589" s="170"/>
      <c r="E9589" s="170"/>
      <c r="F9589" s="170"/>
      <c r="G9589" s="170"/>
      <c r="H9589" s="170"/>
      <c r="I9589" s="170"/>
      <c r="J9589" s="170"/>
      <c r="K9589" s="170"/>
      <c r="L9589" s="170"/>
      <c r="M9589" s="170"/>
      <c r="N9589" s="170"/>
      <c r="O9589" s="170"/>
      <c r="P9589" s="170"/>
      <c r="Q9589" s="170"/>
      <c r="R9589" s="170"/>
      <c r="S9589" s="170"/>
      <c r="T9589" s="170"/>
      <c r="U9589" s="170"/>
      <c r="V9589" s="170"/>
      <c r="W9589" s="170"/>
      <c r="X9589" s="174"/>
      <c r="Y9589" s="170"/>
      <c r="Z9589" s="170"/>
      <c r="AA9589" s="170"/>
      <c r="AB9589" s="170"/>
      <c r="AC9589" s="170"/>
      <c r="AD9589" s="174"/>
      <c r="AE9589" s="170"/>
      <c r="AF9589" s="170"/>
      <c r="AI9589" s="170"/>
      <c r="AJ9589" s="170"/>
      <c r="AK9589" s="170"/>
      <c r="AL9589" s="170"/>
      <c r="AM9589" s="170"/>
      <c r="AN9589" s="170"/>
    </row>
    <row r="9590" spans="1:40" ht="52.5" customHeight="1" x14ac:dyDescent="0.2">
      <c r="A9590" s="170"/>
      <c r="B9590" s="170"/>
      <c r="C9590" s="170"/>
      <c r="D9590" s="170"/>
      <c r="E9590" s="170"/>
      <c r="F9590" s="170"/>
      <c r="G9590" s="170"/>
      <c r="H9590" s="170"/>
      <c r="I9590" s="170"/>
      <c r="J9590" s="170"/>
      <c r="K9590" s="170"/>
      <c r="L9590" s="170"/>
      <c r="M9590" s="170"/>
      <c r="N9590" s="170"/>
      <c r="O9590" s="170"/>
      <c r="P9590" s="170"/>
      <c r="Q9590" s="170"/>
      <c r="R9590" s="170"/>
      <c r="S9590" s="170"/>
      <c r="T9590" s="170"/>
      <c r="U9590" s="170"/>
      <c r="V9590" s="170"/>
      <c r="W9590" s="170"/>
      <c r="X9590" s="174"/>
      <c r="Y9590" s="170"/>
      <c r="Z9590" s="170"/>
      <c r="AA9590" s="170"/>
      <c r="AB9590" s="170"/>
      <c r="AC9590" s="170"/>
      <c r="AD9590" s="174"/>
      <c r="AE9590" s="170"/>
      <c r="AF9590" s="170"/>
      <c r="AI9590" s="170"/>
      <c r="AJ9590" s="170"/>
      <c r="AK9590" s="170"/>
      <c r="AL9590" s="170"/>
      <c r="AM9590" s="170"/>
      <c r="AN9590" s="170"/>
    </row>
    <row r="9591" spans="1:40" ht="52.5" customHeight="1" x14ac:dyDescent="0.2">
      <c r="A9591" s="170"/>
      <c r="B9591" s="170"/>
      <c r="C9591" s="170"/>
      <c r="D9591" s="170"/>
      <c r="E9591" s="170"/>
      <c r="F9591" s="170"/>
      <c r="G9591" s="170"/>
      <c r="H9591" s="170"/>
      <c r="I9591" s="170"/>
      <c r="J9591" s="170"/>
      <c r="K9591" s="170"/>
      <c r="L9591" s="170"/>
      <c r="M9591" s="170"/>
      <c r="N9591" s="170"/>
      <c r="O9591" s="170"/>
      <c r="P9591" s="170"/>
      <c r="Q9591" s="170"/>
      <c r="R9591" s="170"/>
      <c r="S9591" s="170"/>
      <c r="T9591" s="170"/>
      <c r="U9591" s="170"/>
      <c r="V9591" s="170"/>
      <c r="W9591" s="170"/>
      <c r="X9591" s="174"/>
      <c r="Y9591" s="170"/>
      <c r="Z9591" s="170"/>
      <c r="AA9591" s="170"/>
      <c r="AB9591" s="170"/>
      <c r="AC9591" s="170"/>
      <c r="AD9591" s="174"/>
      <c r="AE9591" s="170"/>
      <c r="AF9591" s="170"/>
      <c r="AI9591" s="170"/>
      <c r="AJ9591" s="170"/>
      <c r="AK9591" s="170"/>
      <c r="AL9591" s="170"/>
      <c r="AM9591" s="170"/>
      <c r="AN9591" s="170"/>
    </row>
    <row r="9592" spans="1:40" ht="52.5" customHeight="1" x14ac:dyDescent="0.2">
      <c r="A9592" s="170"/>
      <c r="B9592" s="170"/>
      <c r="C9592" s="170"/>
      <c r="D9592" s="170"/>
      <c r="E9592" s="170"/>
      <c r="F9592" s="170"/>
      <c r="G9592" s="170"/>
      <c r="H9592" s="170"/>
      <c r="I9592" s="170"/>
      <c r="J9592" s="170"/>
      <c r="K9592" s="170"/>
      <c r="L9592" s="170"/>
      <c r="M9592" s="170"/>
      <c r="N9592" s="170"/>
      <c r="O9592" s="170"/>
      <c r="P9592" s="170"/>
      <c r="Q9592" s="170"/>
      <c r="R9592" s="170"/>
      <c r="S9592" s="170"/>
      <c r="T9592" s="170"/>
      <c r="U9592" s="170"/>
      <c r="V9592" s="170"/>
      <c r="W9592" s="170"/>
      <c r="X9592" s="174"/>
      <c r="Y9592" s="170"/>
      <c r="Z9592" s="170"/>
      <c r="AA9592" s="170"/>
      <c r="AB9592" s="170"/>
      <c r="AC9592" s="170"/>
      <c r="AD9592" s="174"/>
      <c r="AE9592" s="170"/>
      <c r="AF9592" s="170"/>
      <c r="AI9592" s="170"/>
      <c r="AJ9592" s="170"/>
      <c r="AK9592" s="170"/>
      <c r="AL9592" s="170"/>
      <c r="AM9592" s="170"/>
      <c r="AN9592" s="170"/>
    </row>
    <row r="9593" spans="1:40" ht="52.5" customHeight="1" x14ac:dyDescent="0.2">
      <c r="A9593" s="170"/>
      <c r="B9593" s="170"/>
      <c r="C9593" s="170"/>
      <c r="D9593" s="170"/>
      <c r="E9593" s="170"/>
      <c r="F9593" s="170"/>
      <c r="G9593" s="170"/>
      <c r="H9593" s="170"/>
      <c r="I9593" s="170"/>
      <c r="J9593" s="170"/>
      <c r="K9593" s="170"/>
      <c r="L9593" s="170"/>
      <c r="M9593" s="170"/>
      <c r="N9593" s="170"/>
      <c r="O9593" s="170"/>
      <c r="P9593" s="170"/>
      <c r="Q9593" s="170"/>
      <c r="R9593" s="170"/>
      <c r="S9593" s="170"/>
      <c r="T9593" s="170"/>
      <c r="U9593" s="170"/>
      <c r="V9593" s="170"/>
      <c r="W9593" s="170"/>
      <c r="X9593" s="174"/>
      <c r="Y9593" s="170"/>
      <c r="Z9593" s="170"/>
      <c r="AA9593" s="170"/>
      <c r="AB9593" s="170"/>
      <c r="AC9593" s="170"/>
      <c r="AD9593" s="174"/>
      <c r="AE9593" s="170"/>
      <c r="AF9593" s="170"/>
      <c r="AI9593" s="170"/>
      <c r="AJ9593" s="170"/>
      <c r="AK9593" s="170"/>
      <c r="AL9593" s="170"/>
      <c r="AM9593" s="170"/>
      <c r="AN9593" s="170"/>
    </row>
    <row r="9594" spans="1:40" ht="52.5" customHeight="1" x14ac:dyDescent="0.2">
      <c r="A9594" s="170"/>
      <c r="B9594" s="170"/>
      <c r="C9594" s="170"/>
      <c r="D9594" s="170"/>
      <c r="E9594" s="170"/>
      <c r="F9594" s="170"/>
      <c r="G9594" s="170"/>
      <c r="H9594" s="170"/>
      <c r="I9594" s="170"/>
      <c r="J9594" s="170"/>
      <c r="K9594" s="170"/>
      <c r="L9594" s="170"/>
      <c r="M9594" s="170"/>
      <c r="N9594" s="170"/>
      <c r="O9594" s="170"/>
      <c r="P9594" s="170"/>
      <c r="Q9594" s="170"/>
      <c r="R9594" s="170"/>
      <c r="S9594" s="170"/>
      <c r="T9594" s="170"/>
      <c r="U9594" s="170"/>
      <c r="V9594" s="170"/>
      <c r="W9594" s="170"/>
      <c r="X9594" s="174"/>
      <c r="Y9594" s="170"/>
      <c r="Z9594" s="170"/>
      <c r="AA9594" s="170"/>
      <c r="AB9594" s="170"/>
      <c r="AC9594" s="170"/>
      <c r="AD9594" s="174"/>
      <c r="AE9594" s="170"/>
      <c r="AF9594" s="170"/>
      <c r="AI9594" s="170"/>
      <c r="AJ9594" s="170"/>
      <c r="AK9594" s="170"/>
      <c r="AL9594" s="170"/>
      <c r="AM9594" s="170"/>
      <c r="AN9594" s="170"/>
    </row>
    <row r="9595" spans="1:40" ht="52.5" customHeight="1" x14ac:dyDescent="0.2">
      <c r="A9595" s="170"/>
      <c r="B9595" s="170"/>
      <c r="C9595" s="170"/>
      <c r="D9595" s="170"/>
      <c r="E9595" s="170"/>
      <c r="F9595" s="170"/>
      <c r="G9595" s="170"/>
      <c r="H9595" s="170"/>
      <c r="I9595" s="170"/>
      <c r="J9595" s="170"/>
      <c r="K9595" s="170"/>
      <c r="L9595" s="170"/>
      <c r="M9595" s="170"/>
      <c r="N9595" s="170"/>
      <c r="O9595" s="170"/>
      <c r="P9595" s="170"/>
      <c r="Q9595" s="170"/>
      <c r="R9595" s="170"/>
      <c r="S9595" s="170"/>
      <c r="T9595" s="170"/>
      <c r="U9595" s="170"/>
      <c r="V9595" s="170"/>
      <c r="W9595" s="170"/>
      <c r="X9595" s="174"/>
      <c r="Y9595" s="170"/>
      <c r="Z9595" s="170"/>
      <c r="AA9595" s="170"/>
      <c r="AB9595" s="170"/>
      <c r="AC9595" s="170"/>
      <c r="AD9595" s="174"/>
      <c r="AE9595" s="170"/>
      <c r="AF9595" s="170"/>
      <c r="AI9595" s="170"/>
      <c r="AJ9595" s="170"/>
      <c r="AK9595" s="170"/>
      <c r="AL9595" s="170"/>
      <c r="AM9595" s="170"/>
      <c r="AN9595" s="170"/>
    </row>
    <row r="9596" spans="1:40" ht="52.5" customHeight="1" x14ac:dyDescent="0.2">
      <c r="A9596" s="170"/>
      <c r="B9596" s="170"/>
      <c r="C9596" s="170"/>
      <c r="D9596" s="170"/>
      <c r="E9596" s="170"/>
      <c r="F9596" s="170"/>
      <c r="G9596" s="170"/>
      <c r="H9596" s="170"/>
      <c r="I9596" s="170"/>
      <c r="J9596" s="170"/>
      <c r="K9596" s="170"/>
      <c r="L9596" s="170"/>
      <c r="M9596" s="170"/>
      <c r="N9596" s="170"/>
      <c r="O9596" s="170"/>
      <c r="P9596" s="170"/>
      <c r="Q9596" s="170"/>
      <c r="R9596" s="170"/>
      <c r="S9596" s="170"/>
      <c r="T9596" s="170"/>
      <c r="U9596" s="170"/>
      <c r="V9596" s="170"/>
      <c r="W9596" s="170"/>
      <c r="X9596" s="174"/>
      <c r="Y9596" s="170"/>
      <c r="Z9596" s="170"/>
      <c r="AA9596" s="170"/>
      <c r="AB9596" s="170"/>
      <c r="AC9596" s="170"/>
      <c r="AD9596" s="174"/>
      <c r="AE9596" s="170"/>
      <c r="AF9596" s="170"/>
      <c r="AI9596" s="170"/>
      <c r="AJ9596" s="170"/>
      <c r="AK9596" s="170"/>
      <c r="AL9596" s="170"/>
      <c r="AM9596" s="170"/>
      <c r="AN9596" s="170"/>
    </row>
    <row r="9597" spans="1:40" ht="52.5" customHeight="1" x14ac:dyDescent="0.2">
      <c r="A9597" s="170"/>
      <c r="B9597" s="170"/>
      <c r="C9597" s="170"/>
      <c r="D9597" s="170"/>
      <c r="E9597" s="170"/>
      <c r="F9597" s="170"/>
      <c r="G9597" s="170"/>
      <c r="H9597" s="170"/>
      <c r="I9597" s="170"/>
      <c r="J9597" s="170"/>
      <c r="K9597" s="170"/>
      <c r="L9597" s="170"/>
      <c r="M9597" s="170"/>
      <c r="N9597" s="170"/>
      <c r="O9597" s="170"/>
      <c r="P9597" s="170"/>
      <c r="Q9597" s="170"/>
      <c r="R9597" s="170"/>
      <c r="S9597" s="170"/>
      <c r="T9597" s="170"/>
      <c r="U9597" s="170"/>
      <c r="V9597" s="170"/>
      <c r="W9597" s="170"/>
      <c r="X9597" s="174"/>
      <c r="Y9597" s="170"/>
      <c r="Z9597" s="170"/>
      <c r="AA9597" s="170"/>
      <c r="AB9597" s="170"/>
      <c r="AC9597" s="170"/>
      <c r="AD9597" s="174"/>
      <c r="AE9597" s="170"/>
      <c r="AF9597" s="170"/>
      <c r="AI9597" s="170"/>
      <c r="AJ9597" s="170"/>
      <c r="AK9597" s="170"/>
      <c r="AL9597" s="170"/>
      <c r="AM9597" s="170"/>
      <c r="AN9597" s="170"/>
    </row>
    <row r="9598" spans="1:40" ht="52.5" customHeight="1" x14ac:dyDescent="0.2">
      <c r="A9598" s="170"/>
      <c r="B9598" s="170"/>
      <c r="C9598" s="170"/>
      <c r="D9598" s="170"/>
      <c r="E9598" s="170"/>
      <c r="F9598" s="170"/>
      <c r="G9598" s="170"/>
      <c r="H9598" s="170"/>
      <c r="I9598" s="170"/>
      <c r="J9598" s="170"/>
      <c r="K9598" s="170"/>
      <c r="L9598" s="170"/>
      <c r="M9598" s="170"/>
      <c r="N9598" s="170"/>
      <c r="O9598" s="170"/>
      <c r="P9598" s="170"/>
      <c r="Q9598" s="170"/>
      <c r="R9598" s="170"/>
      <c r="S9598" s="170"/>
      <c r="T9598" s="170"/>
      <c r="U9598" s="170"/>
      <c r="V9598" s="170"/>
      <c r="W9598" s="170"/>
      <c r="X9598" s="174"/>
      <c r="Y9598" s="170"/>
      <c r="Z9598" s="170"/>
      <c r="AA9598" s="170"/>
      <c r="AB9598" s="170"/>
      <c r="AC9598" s="170"/>
      <c r="AD9598" s="174"/>
      <c r="AE9598" s="170"/>
      <c r="AF9598" s="170"/>
      <c r="AI9598" s="170"/>
      <c r="AJ9598" s="170"/>
      <c r="AK9598" s="170"/>
      <c r="AL9598" s="170"/>
      <c r="AM9598" s="170"/>
      <c r="AN9598" s="170"/>
    </row>
    <row r="9599" spans="1:40" ht="52.5" customHeight="1" x14ac:dyDescent="0.2">
      <c r="A9599" s="170"/>
      <c r="B9599" s="170"/>
      <c r="C9599" s="170"/>
      <c r="D9599" s="170"/>
      <c r="E9599" s="170"/>
      <c r="F9599" s="170"/>
      <c r="G9599" s="170"/>
      <c r="H9599" s="170"/>
      <c r="I9599" s="170"/>
      <c r="J9599" s="170"/>
      <c r="K9599" s="170"/>
      <c r="L9599" s="170"/>
      <c r="M9599" s="170"/>
      <c r="N9599" s="170"/>
      <c r="O9599" s="170"/>
      <c r="P9599" s="170"/>
      <c r="Q9599" s="170"/>
      <c r="R9599" s="170"/>
      <c r="S9599" s="170"/>
      <c r="T9599" s="170"/>
      <c r="U9599" s="170"/>
      <c r="V9599" s="170"/>
      <c r="W9599" s="170"/>
      <c r="X9599" s="174"/>
      <c r="Y9599" s="170"/>
      <c r="Z9599" s="170"/>
      <c r="AA9599" s="170"/>
      <c r="AB9599" s="170"/>
      <c r="AC9599" s="170"/>
      <c r="AD9599" s="174"/>
      <c r="AE9599" s="170"/>
      <c r="AF9599" s="170"/>
      <c r="AI9599" s="170"/>
      <c r="AJ9599" s="170"/>
      <c r="AK9599" s="170"/>
      <c r="AL9599" s="170"/>
      <c r="AM9599" s="170"/>
      <c r="AN9599" s="170"/>
    </row>
    <row r="9600" spans="1:40" ht="52.5" customHeight="1" x14ac:dyDescent="0.2">
      <c r="A9600" s="170"/>
      <c r="B9600" s="170"/>
      <c r="C9600" s="170"/>
      <c r="D9600" s="170"/>
      <c r="E9600" s="170"/>
      <c r="F9600" s="170"/>
      <c r="G9600" s="170"/>
      <c r="H9600" s="170"/>
      <c r="I9600" s="170"/>
      <c r="J9600" s="170"/>
      <c r="K9600" s="170"/>
      <c r="L9600" s="170"/>
      <c r="M9600" s="170"/>
      <c r="N9600" s="170"/>
      <c r="O9600" s="170"/>
      <c r="P9600" s="170"/>
      <c r="Q9600" s="170"/>
      <c r="R9600" s="170"/>
      <c r="S9600" s="170"/>
      <c r="T9600" s="170"/>
      <c r="U9600" s="170"/>
      <c r="V9600" s="170"/>
      <c r="W9600" s="170"/>
      <c r="X9600" s="174"/>
      <c r="Y9600" s="170"/>
      <c r="Z9600" s="170"/>
      <c r="AA9600" s="170"/>
      <c r="AB9600" s="170"/>
      <c r="AC9600" s="170"/>
      <c r="AD9600" s="174"/>
      <c r="AE9600" s="170"/>
      <c r="AF9600" s="170"/>
      <c r="AI9600" s="170"/>
      <c r="AJ9600" s="170"/>
      <c r="AK9600" s="170"/>
      <c r="AL9600" s="170"/>
      <c r="AM9600" s="170"/>
      <c r="AN9600" s="170"/>
    </row>
    <row r="9601" spans="1:40" ht="52.5" customHeight="1" x14ac:dyDescent="0.2">
      <c r="A9601" s="170"/>
      <c r="B9601" s="170"/>
      <c r="C9601" s="170"/>
      <c r="D9601" s="170"/>
      <c r="E9601" s="170"/>
      <c r="F9601" s="170"/>
      <c r="G9601" s="170"/>
      <c r="H9601" s="170"/>
      <c r="I9601" s="170"/>
      <c r="J9601" s="170"/>
      <c r="K9601" s="170"/>
      <c r="L9601" s="170"/>
      <c r="M9601" s="170"/>
      <c r="N9601" s="170"/>
      <c r="O9601" s="170"/>
      <c r="P9601" s="170"/>
      <c r="Q9601" s="170"/>
      <c r="R9601" s="170"/>
      <c r="S9601" s="170"/>
      <c r="T9601" s="170"/>
      <c r="U9601" s="170"/>
      <c r="V9601" s="170"/>
      <c r="W9601" s="170"/>
      <c r="X9601" s="174"/>
      <c r="Y9601" s="170"/>
      <c r="Z9601" s="170"/>
      <c r="AA9601" s="170"/>
      <c r="AB9601" s="170"/>
      <c r="AC9601" s="170"/>
      <c r="AD9601" s="174"/>
      <c r="AE9601" s="170"/>
      <c r="AF9601" s="170"/>
      <c r="AI9601" s="170"/>
      <c r="AJ9601" s="170"/>
      <c r="AK9601" s="170"/>
      <c r="AL9601" s="170"/>
      <c r="AM9601" s="170"/>
      <c r="AN9601" s="170"/>
    </row>
    <row r="9602" spans="1:40" ht="52.5" customHeight="1" x14ac:dyDescent="0.2">
      <c r="A9602" s="170"/>
      <c r="B9602" s="170"/>
      <c r="C9602" s="170"/>
      <c r="D9602" s="170"/>
      <c r="E9602" s="170"/>
      <c r="F9602" s="170"/>
      <c r="G9602" s="170"/>
      <c r="H9602" s="170"/>
      <c r="I9602" s="170"/>
      <c r="J9602" s="170"/>
      <c r="K9602" s="170"/>
      <c r="L9602" s="170"/>
      <c r="M9602" s="170"/>
      <c r="N9602" s="170"/>
      <c r="O9602" s="170"/>
      <c r="P9602" s="170"/>
      <c r="Q9602" s="170"/>
      <c r="R9602" s="170"/>
      <c r="S9602" s="170"/>
      <c r="T9602" s="170"/>
      <c r="U9602" s="170"/>
      <c r="V9602" s="170"/>
      <c r="W9602" s="170"/>
      <c r="X9602" s="174"/>
      <c r="Y9602" s="170"/>
      <c r="Z9602" s="170"/>
      <c r="AA9602" s="170"/>
      <c r="AB9602" s="170"/>
      <c r="AC9602" s="170"/>
      <c r="AD9602" s="174"/>
      <c r="AE9602" s="170"/>
      <c r="AF9602" s="170"/>
      <c r="AI9602" s="170"/>
      <c r="AJ9602" s="170"/>
      <c r="AK9602" s="170"/>
      <c r="AL9602" s="170"/>
      <c r="AM9602" s="170"/>
      <c r="AN9602" s="170"/>
    </row>
    <row r="9603" spans="1:40" ht="52.5" customHeight="1" x14ac:dyDescent="0.2">
      <c r="A9603" s="170"/>
      <c r="B9603" s="170"/>
      <c r="C9603" s="170"/>
      <c r="D9603" s="170"/>
      <c r="E9603" s="170"/>
      <c r="F9603" s="170"/>
      <c r="G9603" s="170"/>
      <c r="H9603" s="170"/>
      <c r="I9603" s="170"/>
      <c r="J9603" s="170"/>
      <c r="K9603" s="170"/>
      <c r="L9603" s="170"/>
      <c r="M9603" s="170"/>
      <c r="N9603" s="170"/>
      <c r="O9603" s="170"/>
      <c r="P9603" s="170"/>
      <c r="Q9603" s="170"/>
      <c r="R9603" s="170"/>
      <c r="S9603" s="170"/>
      <c r="T9603" s="170"/>
      <c r="U9603" s="170"/>
      <c r="V9603" s="170"/>
      <c r="W9603" s="170"/>
      <c r="X9603" s="174"/>
      <c r="Y9603" s="170"/>
      <c r="Z9603" s="170"/>
      <c r="AA9603" s="170"/>
      <c r="AB9603" s="170"/>
      <c r="AC9603" s="170"/>
      <c r="AD9603" s="174"/>
      <c r="AE9603" s="170"/>
      <c r="AF9603" s="170"/>
      <c r="AI9603" s="170"/>
      <c r="AJ9603" s="170"/>
      <c r="AK9603" s="170"/>
      <c r="AL9603" s="170"/>
      <c r="AM9603" s="170"/>
      <c r="AN9603" s="170"/>
    </row>
    <row r="9604" spans="1:40" ht="52.5" customHeight="1" x14ac:dyDescent="0.2">
      <c r="A9604" s="170"/>
      <c r="B9604" s="170"/>
      <c r="C9604" s="170"/>
      <c r="D9604" s="170"/>
      <c r="E9604" s="170"/>
      <c r="F9604" s="170"/>
      <c r="G9604" s="170"/>
      <c r="H9604" s="170"/>
      <c r="I9604" s="170"/>
      <c r="J9604" s="170"/>
      <c r="K9604" s="170"/>
      <c r="L9604" s="170"/>
      <c r="M9604" s="170"/>
      <c r="N9604" s="170"/>
      <c r="O9604" s="170"/>
      <c r="P9604" s="170"/>
      <c r="Q9604" s="170"/>
      <c r="R9604" s="170"/>
      <c r="S9604" s="170"/>
      <c r="T9604" s="170"/>
      <c r="U9604" s="170"/>
      <c r="V9604" s="170"/>
      <c r="W9604" s="170"/>
      <c r="X9604" s="174"/>
      <c r="Y9604" s="170"/>
      <c r="Z9604" s="170"/>
      <c r="AA9604" s="170"/>
      <c r="AB9604" s="170"/>
      <c r="AC9604" s="170"/>
      <c r="AD9604" s="174"/>
      <c r="AE9604" s="170"/>
      <c r="AF9604" s="170"/>
      <c r="AI9604" s="170"/>
      <c r="AJ9604" s="170"/>
      <c r="AK9604" s="170"/>
      <c r="AL9604" s="170"/>
      <c r="AM9604" s="170"/>
      <c r="AN9604" s="170"/>
    </row>
    <row r="9605" spans="1:40" ht="52.5" customHeight="1" x14ac:dyDescent="0.2">
      <c r="A9605" s="170"/>
      <c r="B9605" s="170"/>
      <c r="C9605" s="170"/>
      <c r="D9605" s="170"/>
      <c r="E9605" s="170"/>
      <c r="F9605" s="170"/>
      <c r="G9605" s="170"/>
      <c r="H9605" s="170"/>
      <c r="I9605" s="170"/>
      <c r="J9605" s="170"/>
      <c r="K9605" s="170"/>
      <c r="L9605" s="170"/>
      <c r="M9605" s="170"/>
      <c r="N9605" s="170"/>
      <c r="O9605" s="170"/>
      <c r="P9605" s="170"/>
      <c r="Q9605" s="170"/>
      <c r="R9605" s="170"/>
      <c r="S9605" s="170"/>
      <c r="T9605" s="170"/>
      <c r="U9605" s="170"/>
      <c r="V9605" s="170"/>
      <c r="W9605" s="170"/>
      <c r="X9605" s="174"/>
      <c r="Y9605" s="170"/>
      <c r="Z9605" s="170"/>
      <c r="AA9605" s="170"/>
      <c r="AB9605" s="170"/>
      <c r="AC9605" s="170"/>
      <c r="AD9605" s="174"/>
      <c r="AE9605" s="170"/>
      <c r="AF9605" s="170"/>
      <c r="AI9605" s="170"/>
      <c r="AJ9605" s="170"/>
      <c r="AK9605" s="170"/>
      <c r="AL9605" s="170"/>
      <c r="AM9605" s="170"/>
      <c r="AN9605" s="170"/>
    </row>
    <row r="9606" spans="1:40" ht="52.5" customHeight="1" x14ac:dyDescent="0.2">
      <c r="A9606" s="170"/>
      <c r="B9606" s="170"/>
      <c r="C9606" s="170"/>
      <c r="D9606" s="170"/>
      <c r="E9606" s="170"/>
      <c r="F9606" s="170"/>
      <c r="G9606" s="170"/>
      <c r="H9606" s="170"/>
      <c r="I9606" s="170"/>
      <c r="J9606" s="170"/>
      <c r="K9606" s="170"/>
      <c r="L9606" s="170"/>
      <c r="M9606" s="170"/>
      <c r="N9606" s="170"/>
      <c r="O9606" s="170"/>
      <c r="P9606" s="170"/>
      <c r="Q9606" s="170"/>
      <c r="R9606" s="170"/>
      <c r="S9606" s="170"/>
      <c r="T9606" s="170"/>
      <c r="U9606" s="170"/>
      <c r="V9606" s="170"/>
      <c r="W9606" s="170"/>
      <c r="X9606" s="174"/>
      <c r="Y9606" s="170"/>
      <c r="Z9606" s="170"/>
      <c r="AA9606" s="170"/>
      <c r="AB9606" s="170"/>
      <c r="AC9606" s="170"/>
      <c r="AD9606" s="174"/>
      <c r="AE9606" s="170"/>
      <c r="AF9606" s="170"/>
      <c r="AI9606" s="170"/>
      <c r="AJ9606" s="170"/>
      <c r="AK9606" s="170"/>
      <c r="AL9606" s="170"/>
      <c r="AM9606" s="170"/>
      <c r="AN9606" s="170"/>
    </row>
    <row r="9607" spans="1:40" ht="52.5" customHeight="1" x14ac:dyDescent="0.2">
      <c r="A9607" s="170"/>
      <c r="B9607" s="170"/>
      <c r="C9607" s="170"/>
      <c r="D9607" s="170"/>
      <c r="E9607" s="170"/>
      <c r="F9607" s="170"/>
      <c r="G9607" s="170"/>
      <c r="H9607" s="170"/>
      <c r="I9607" s="170"/>
      <c r="J9607" s="170"/>
      <c r="K9607" s="170"/>
      <c r="L9607" s="170"/>
      <c r="M9607" s="170"/>
      <c r="N9607" s="170"/>
      <c r="O9607" s="170"/>
      <c r="P9607" s="170"/>
      <c r="Q9607" s="170"/>
      <c r="R9607" s="170"/>
      <c r="S9607" s="170"/>
      <c r="T9607" s="170"/>
      <c r="U9607" s="170"/>
      <c r="V9607" s="170"/>
      <c r="W9607" s="170"/>
      <c r="X9607" s="174"/>
      <c r="Y9607" s="170"/>
      <c r="Z9607" s="170"/>
      <c r="AA9607" s="170"/>
      <c r="AB9607" s="170"/>
      <c r="AC9607" s="170"/>
      <c r="AD9607" s="174"/>
      <c r="AE9607" s="170"/>
      <c r="AF9607" s="170"/>
      <c r="AI9607" s="170"/>
      <c r="AJ9607" s="170"/>
      <c r="AK9607" s="170"/>
      <c r="AL9607" s="170"/>
      <c r="AM9607" s="170"/>
      <c r="AN9607" s="170"/>
    </row>
    <row r="9608" spans="1:40" ht="52.5" customHeight="1" x14ac:dyDescent="0.2">
      <c r="A9608" s="170"/>
      <c r="B9608" s="170"/>
      <c r="C9608" s="170"/>
      <c r="D9608" s="170"/>
      <c r="E9608" s="170"/>
      <c r="F9608" s="170"/>
      <c r="G9608" s="170"/>
      <c r="H9608" s="170"/>
      <c r="I9608" s="170"/>
      <c r="J9608" s="170"/>
      <c r="K9608" s="170"/>
      <c r="L9608" s="170"/>
      <c r="M9608" s="170"/>
      <c r="N9608" s="170"/>
      <c r="O9608" s="170"/>
      <c r="P9608" s="170"/>
      <c r="Q9608" s="170"/>
      <c r="R9608" s="170"/>
      <c r="S9608" s="170"/>
      <c r="T9608" s="170"/>
      <c r="U9608" s="170"/>
      <c r="V9608" s="170"/>
      <c r="W9608" s="170"/>
      <c r="X9608" s="174"/>
      <c r="Y9608" s="170"/>
      <c r="Z9608" s="170"/>
      <c r="AA9608" s="170"/>
      <c r="AB9608" s="170"/>
      <c r="AC9608" s="170"/>
      <c r="AD9608" s="174"/>
      <c r="AE9608" s="170"/>
      <c r="AF9608" s="170"/>
      <c r="AI9608" s="170"/>
      <c r="AJ9608" s="170"/>
      <c r="AK9608" s="170"/>
      <c r="AL9608" s="170"/>
      <c r="AM9608" s="170"/>
      <c r="AN9608" s="170"/>
    </row>
    <row r="9609" spans="1:40" ht="52.5" customHeight="1" x14ac:dyDescent="0.2">
      <c r="A9609" s="170"/>
      <c r="B9609" s="170"/>
      <c r="C9609" s="170"/>
      <c r="D9609" s="170"/>
      <c r="E9609" s="170"/>
      <c r="F9609" s="170"/>
      <c r="G9609" s="170"/>
      <c r="H9609" s="170"/>
      <c r="I9609" s="170"/>
      <c r="J9609" s="170"/>
      <c r="K9609" s="170"/>
      <c r="L9609" s="170"/>
      <c r="M9609" s="170"/>
      <c r="N9609" s="170"/>
      <c r="O9609" s="170"/>
      <c r="P9609" s="170"/>
      <c r="Q9609" s="170"/>
      <c r="R9609" s="170"/>
      <c r="S9609" s="170"/>
      <c r="T9609" s="170"/>
      <c r="U9609" s="170"/>
      <c r="V9609" s="170"/>
      <c r="W9609" s="170"/>
      <c r="X9609" s="174"/>
      <c r="Y9609" s="170"/>
      <c r="Z9609" s="170"/>
      <c r="AA9609" s="170"/>
      <c r="AB9609" s="170"/>
      <c r="AC9609" s="170"/>
      <c r="AD9609" s="174"/>
      <c r="AE9609" s="170"/>
      <c r="AF9609" s="170"/>
      <c r="AI9609" s="170"/>
      <c r="AJ9609" s="170"/>
      <c r="AK9609" s="170"/>
      <c r="AL9609" s="170"/>
      <c r="AM9609" s="170"/>
      <c r="AN9609" s="170"/>
    </row>
    <row r="9610" spans="1:40" ht="52.5" customHeight="1" x14ac:dyDescent="0.2">
      <c r="A9610" s="170"/>
      <c r="B9610" s="170"/>
      <c r="C9610" s="170"/>
      <c r="D9610" s="170"/>
      <c r="E9610" s="170"/>
      <c r="F9610" s="170"/>
      <c r="G9610" s="170"/>
      <c r="H9610" s="170"/>
      <c r="I9610" s="170"/>
      <c r="J9610" s="170"/>
      <c r="K9610" s="170"/>
      <c r="L9610" s="170"/>
      <c r="M9610" s="170"/>
      <c r="N9610" s="170"/>
      <c r="O9610" s="170"/>
      <c r="P9610" s="170"/>
      <c r="Q9610" s="170"/>
      <c r="R9610" s="170"/>
      <c r="S9610" s="170"/>
      <c r="T9610" s="170"/>
      <c r="U9610" s="170"/>
      <c r="V9610" s="170"/>
      <c r="W9610" s="170"/>
      <c r="X9610" s="174"/>
      <c r="Y9610" s="170"/>
      <c r="Z9610" s="170"/>
      <c r="AA9610" s="170"/>
      <c r="AB9610" s="170"/>
      <c r="AC9610" s="170"/>
      <c r="AD9610" s="174"/>
      <c r="AE9610" s="170"/>
      <c r="AF9610" s="170"/>
      <c r="AI9610" s="170"/>
      <c r="AJ9610" s="170"/>
      <c r="AK9610" s="170"/>
      <c r="AL9610" s="170"/>
      <c r="AM9610" s="170"/>
      <c r="AN9610" s="170"/>
    </row>
    <row r="9611" spans="1:40" ht="52.5" customHeight="1" x14ac:dyDescent="0.2">
      <c r="A9611" s="170"/>
      <c r="B9611" s="170"/>
      <c r="C9611" s="170"/>
      <c r="D9611" s="170"/>
      <c r="E9611" s="170"/>
      <c r="F9611" s="170"/>
      <c r="G9611" s="170"/>
      <c r="H9611" s="170"/>
      <c r="I9611" s="170"/>
      <c r="J9611" s="170"/>
      <c r="K9611" s="170"/>
      <c r="L9611" s="170"/>
      <c r="M9611" s="170"/>
      <c r="N9611" s="170"/>
      <c r="O9611" s="170"/>
      <c r="P9611" s="170"/>
      <c r="Q9611" s="170"/>
      <c r="R9611" s="170"/>
      <c r="S9611" s="170"/>
      <c r="T9611" s="170"/>
      <c r="U9611" s="170"/>
      <c r="V9611" s="170"/>
      <c r="W9611" s="170"/>
      <c r="X9611" s="174"/>
      <c r="Y9611" s="170"/>
      <c r="Z9611" s="170"/>
      <c r="AA9611" s="170"/>
      <c r="AB9611" s="170"/>
      <c r="AC9611" s="170"/>
      <c r="AD9611" s="174"/>
      <c r="AE9611" s="170"/>
      <c r="AF9611" s="170"/>
      <c r="AI9611" s="170"/>
      <c r="AJ9611" s="170"/>
      <c r="AK9611" s="170"/>
      <c r="AL9611" s="170"/>
      <c r="AM9611" s="170"/>
      <c r="AN9611" s="170"/>
    </row>
    <row r="9612" spans="1:40" ht="52.5" customHeight="1" x14ac:dyDescent="0.2">
      <c r="A9612" s="170"/>
      <c r="B9612" s="170"/>
      <c r="C9612" s="170"/>
      <c r="D9612" s="170"/>
      <c r="E9612" s="170"/>
      <c r="F9612" s="170"/>
      <c r="G9612" s="170"/>
      <c r="H9612" s="170"/>
      <c r="I9612" s="170"/>
      <c r="J9612" s="170"/>
      <c r="K9612" s="170"/>
      <c r="L9612" s="170"/>
      <c r="M9612" s="170"/>
      <c r="N9612" s="170"/>
      <c r="O9612" s="170"/>
      <c r="P9612" s="170"/>
      <c r="Q9612" s="170"/>
      <c r="R9612" s="170"/>
      <c r="S9612" s="170"/>
      <c r="T9612" s="170"/>
      <c r="U9612" s="170"/>
      <c r="V9612" s="170"/>
      <c r="W9612" s="170"/>
      <c r="X9612" s="174"/>
      <c r="Y9612" s="170"/>
      <c r="Z9612" s="170"/>
      <c r="AA9612" s="170"/>
      <c r="AB9612" s="170"/>
      <c r="AC9612" s="170"/>
      <c r="AD9612" s="174"/>
      <c r="AE9612" s="170"/>
      <c r="AF9612" s="170"/>
      <c r="AI9612" s="170"/>
      <c r="AJ9612" s="170"/>
      <c r="AK9612" s="170"/>
      <c r="AL9612" s="170"/>
      <c r="AM9612" s="170"/>
      <c r="AN9612" s="170"/>
    </row>
    <row r="9613" spans="1:40" ht="52.5" customHeight="1" x14ac:dyDescent="0.2">
      <c r="A9613" s="170"/>
      <c r="B9613" s="170"/>
      <c r="C9613" s="170"/>
      <c r="D9613" s="170"/>
      <c r="E9613" s="170"/>
      <c r="F9613" s="170"/>
      <c r="G9613" s="170"/>
      <c r="H9613" s="170"/>
      <c r="I9613" s="170"/>
      <c r="J9613" s="170"/>
      <c r="K9613" s="170"/>
      <c r="L9613" s="170"/>
      <c r="M9613" s="170"/>
      <c r="N9613" s="170"/>
      <c r="O9613" s="170"/>
      <c r="P9613" s="170"/>
      <c r="Q9613" s="170"/>
      <c r="R9613" s="170"/>
      <c r="S9613" s="170"/>
      <c r="T9613" s="170"/>
      <c r="U9613" s="170"/>
      <c r="V9613" s="170"/>
      <c r="W9613" s="170"/>
      <c r="X9613" s="174"/>
      <c r="Y9613" s="170"/>
      <c r="Z9613" s="170"/>
      <c r="AA9613" s="170"/>
      <c r="AB9613" s="170"/>
      <c r="AC9613" s="170"/>
      <c r="AD9613" s="174"/>
      <c r="AE9613" s="170"/>
      <c r="AF9613" s="170"/>
      <c r="AI9613" s="170"/>
      <c r="AJ9613" s="170"/>
      <c r="AK9613" s="170"/>
      <c r="AL9613" s="170"/>
      <c r="AM9613" s="170"/>
      <c r="AN9613" s="170"/>
    </row>
    <row r="9614" spans="1:40" ht="52.5" customHeight="1" x14ac:dyDescent="0.2">
      <c r="A9614" s="170"/>
      <c r="B9614" s="170"/>
      <c r="C9614" s="170"/>
      <c r="D9614" s="170"/>
      <c r="E9614" s="170"/>
      <c r="F9614" s="170"/>
      <c r="G9614" s="170"/>
      <c r="H9614" s="170"/>
      <c r="I9614" s="170"/>
      <c r="J9614" s="170"/>
      <c r="K9614" s="170"/>
      <c r="L9614" s="170"/>
      <c r="M9614" s="170"/>
      <c r="N9614" s="170"/>
      <c r="O9614" s="170"/>
      <c r="P9614" s="170"/>
      <c r="Q9614" s="170"/>
      <c r="R9614" s="170"/>
      <c r="S9614" s="170"/>
      <c r="T9614" s="170"/>
      <c r="U9614" s="170"/>
      <c r="V9614" s="170"/>
      <c r="W9614" s="170"/>
      <c r="X9614" s="174"/>
      <c r="Y9614" s="170"/>
      <c r="Z9614" s="170"/>
      <c r="AA9614" s="170"/>
      <c r="AB9614" s="170"/>
      <c r="AC9614" s="170"/>
      <c r="AD9614" s="174"/>
      <c r="AE9614" s="170"/>
      <c r="AF9614" s="170"/>
      <c r="AI9614" s="170"/>
      <c r="AJ9614" s="170"/>
      <c r="AK9614" s="170"/>
      <c r="AL9614" s="170"/>
      <c r="AM9614" s="170"/>
      <c r="AN9614" s="170"/>
    </row>
    <row r="9615" spans="1:40" ht="52.5" customHeight="1" x14ac:dyDescent="0.2">
      <c r="A9615" s="170"/>
      <c r="B9615" s="170"/>
      <c r="C9615" s="170"/>
      <c r="D9615" s="170"/>
      <c r="E9615" s="170"/>
      <c r="F9615" s="170"/>
      <c r="G9615" s="170"/>
      <c r="H9615" s="170"/>
      <c r="I9615" s="170"/>
      <c r="J9615" s="170"/>
      <c r="K9615" s="170"/>
      <c r="L9615" s="170"/>
      <c r="M9615" s="170"/>
      <c r="N9615" s="170"/>
      <c r="O9615" s="170"/>
      <c r="P9615" s="170"/>
      <c r="Q9615" s="170"/>
      <c r="R9615" s="170"/>
      <c r="S9615" s="170"/>
      <c r="T9615" s="170"/>
      <c r="U9615" s="170"/>
      <c r="V9615" s="170"/>
      <c r="W9615" s="170"/>
      <c r="X9615" s="174"/>
      <c r="Y9615" s="170"/>
      <c r="Z9615" s="170"/>
      <c r="AA9615" s="170"/>
      <c r="AB9615" s="170"/>
      <c r="AC9615" s="170"/>
      <c r="AD9615" s="174"/>
      <c r="AE9615" s="170"/>
      <c r="AF9615" s="170"/>
      <c r="AI9615" s="170"/>
      <c r="AJ9615" s="170"/>
      <c r="AK9615" s="170"/>
      <c r="AL9615" s="170"/>
      <c r="AM9615" s="170"/>
      <c r="AN9615" s="170"/>
    </row>
    <row r="9616" spans="1:40" ht="52.5" customHeight="1" x14ac:dyDescent="0.2">
      <c r="A9616" s="170"/>
      <c r="B9616" s="170"/>
      <c r="C9616" s="170"/>
      <c r="D9616" s="170"/>
      <c r="E9616" s="170"/>
      <c r="F9616" s="170"/>
      <c r="G9616" s="170"/>
      <c r="H9616" s="170"/>
      <c r="I9616" s="170"/>
      <c r="J9616" s="170"/>
      <c r="K9616" s="170"/>
      <c r="L9616" s="170"/>
      <c r="M9616" s="170"/>
      <c r="N9616" s="170"/>
      <c r="O9616" s="170"/>
      <c r="P9616" s="170"/>
      <c r="Q9616" s="170"/>
      <c r="R9616" s="170"/>
      <c r="S9616" s="170"/>
      <c r="T9616" s="170"/>
      <c r="U9616" s="170"/>
      <c r="V9616" s="170"/>
      <c r="W9616" s="170"/>
      <c r="X9616" s="174"/>
      <c r="Y9616" s="170"/>
      <c r="Z9616" s="170"/>
      <c r="AA9616" s="170"/>
      <c r="AB9616" s="170"/>
      <c r="AC9616" s="170"/>
      <c r="AD9616" s="174"/>
      <c r="AE9616" s="170"/>
      <c r="AF9616" s="170"/>
      <c r="AI9616" s="170"/>
      <c r="AJ9616" s="170"/>
      <c r="AK9616" s="170"/>
      <c r="AL9616" s="170"/>
      <c r="AM9616" s="170"/>
      <c r="AN9616" s="170"/>
    </row>
    <row r="9617" spans="1:40" ht="52.5" customHeight="1" x14ac:dyDescent="0.2">
      <c r="A9617" s="170"/>
      <c r="B9617" s="170"/>
      <c r="C9617" s="170"/>
      <c r="D9617" s="170"/>
      <c r="E9617" s="170"/>
      <c r="F9617" s="170"/>
      <c r="G9617" s="170"/>
      <c r="H9617" s="170"/>
      <c r="I9617" s="170"/>
      <c r="J9617" s="170"/>
      <c r="K9617" s="170"/>
      <c r="L9617" s="170"/>
      <c r="M9617" s="170"/>
      <c r="N9617" s="170"/>
      <c r="O9617" s="170"/>
      <c r="P9617" s="170"/>
      <c r="Q9617" s="170"/>
      <c r="R9617" s="170"/>
      <c r="S9617" s="170"/>
      <c r="T9617" s="170"/>
      <c r="U9617" s="170"/>
      <c r="V9617" s="170"/>
      <c r="W9617" s="170"/>
      <c r="X9617" s="174"/>
      <c r="Y9617" s="170"/>
      <c r="Z9617" s="170"/>
      <c r="AA9617" s="170"/>
      <c r="AB9617" s="170"/>
      <c r="AC9617" s="170"/>
      <c r="AD9617" s="174"/>
      <c r="AE9617" s="170"/>
      <c r="AF9617" s="170"/>
      <c r="AI9617" s="170"/>
      <c r="AJ9617" s="170"/>
      <c r="AK9617" s="170"/>
      <c r="AL9617" s="170"/>
      <c r="AM9617" s="170"/>
      <c r="AN9617" s="170"/>
    </row>
    <row r="9618" spans="1:40" ht="52.5" customHeight="1" x14ac:dyDescent="0.2">
      <c r="A9618" s="170"/>
      <c r="B9618" s="170"/>
      <c r="C9618" s="170"/>
      <c r="D9618" s="170"/>
      <c r="E9618" s="170"/>
      <c r="F9618" s="170"/>
      <c r="G9618" s="170"/>
      <c r="H9618" s="170"/>
      <c r="I9618" s="170"/>
      <c r="J9618" s="170"/>
      <c r="K9618" s="170"/>
      <c r="L9618" s="170"/>
      <c r="M9618" s="170"/>
      <c r="N9618" s="170"/>
      <c r="O9618" s="170"/>
      <c r="P9618" s="170"/>
      <c r="Q9618" s="170"/>
      <c r="R9618" s="170"/>
      <c r="S9618" s="170"/>
      <c r="T9618" s="170"/>
      <c r="U9618" s="170"/>
      <c r="V9618" s="170"/>
      <c r="W9618" s="170"/>
      <c r="X9618" s="174"/>
      <c r="Y9618" s="170"/>
      <c r="Z9618" s="170"/>
      <c r="AA9618" s="170"/>
      <c r="AB9618" s="170"/>
      <c r="AC9618" s="170"/>
      <c r="AD9618" s="174"/>
      <c r="AE9618" s="170"/>
      <c r="AF9618" s="170"/>
      <c r="AI9618" s="170"/>
      <c r="AJ9618" s="170"/>
      <c r="AK9618" s="170"/>
      <c r="AL9618" s="170"/>
      <c r="AM9618" s="170"/>
      <c r="AN9618" s="170"/>
    </row>
    <row r="9619" spans="1:40" ht="52.5" customHeight="1" x14ac:dyDescent="0.2">
      <c r="A9619" s="170"/>
      <c r="B9619" s="170"/>
      <c r="C9619" s="170"/>
      <c r="D9619" s="170"/>
      <c r="E9619" s="170"/>
      <c r="F9619" s="170"/>
      <c r="G9619" s="170"/>
      <c r="H9619" s="170"/>
      <c r="I9619" s="170"/>
      <c r="J9619" s="170"/>
      <c r="K9619" s="170"/>
      <c r="L9619" s="170"/>
      <c r="M9619" s="170"/>
      <c r="N9619" s="170"/>
      <c r="O9619" s="170"/>
      <c r="P9619" s="170"/>
      <c r="Q9619" s="170"/>
      <c r="R9619" s="170"/>
      <c r="S9619" s="170"/>
      <c r="T9619" s="170"/>
      <c r="U9619" s="170"/>
      <c r="V9619" s="170"/>
      <c r="W9619" s="170"/>
      <c r="X9619" s="174"/>
      <c r="Y9619" s="170"/>
      <c r="Z9619" s="170"/>
      <c r="AA9619" s="170"/>
      <c r="AB9619" s="170"/>
      <c r="AC9619" s="170"/>
      <c r="AD9619" s="174"/>
      <c r="AE9619" s="170"/>
      <c r="AF9619" s="170"/>
      <c r="AI9619" s="170"/>
      <c r="AJ9619" s="170"/>
      <c r="AK9619" s="170"/>
      <c r="AL9619" s="170"/>
      <c r="AM9619" s="170"/>
      <c r="AN9619" s="170"/>
    </row>
    <row r="9620" spans="1:40" ht="52.5" customHeight="1" x14ac:dyDescent="0.2">
      <c r="A9620" s="170"/>
      <c r="B9620" s="170"/>
      <c r="C9620" s="170"/>
      <c r="D9620" s="170"/>
      <c r="E9620" s="170"/>
      <c r="F9620" s="170"/>
      <c r="G9620" s="170"/>
      <c r="H9620" s="170"/>
      <c r="I9620" s="170"/>
      <c r="J9620" s="170"/>
      <c r="K9620" s="170"/>
      <c r="L9620" s="170"/>
      <c r="M9620" s="170"/>
      <c r="N9620" s="170"/>
      <c r="O9620" s="170"/>
      <c r="P9620" s="170"/>
      <c r="Q9620" s="170"/>
      <c r="R9620" s="170"/>
      <c r="S9620" s="170"/>
      <c r="T9620" s="170"/>
      <c r="U9620" s="170"/>
      <c r="V9620" s="170"/>
      <c r="W9620" s="170"/>
      <c r="X9620" s="174"/>
      <c r="Y9620" s="170"/>
      <c r="Z9620" s="170"/>
      <c r="AA9620" s="170"/>
      <c r="AB9620" s="170"/>
      <c r="AC9620" s="170"/>
      <c r="AD9620" s="174"/>
      <c r="AE9620" s="170"/>
      <c r="AF9620" s="170"/>
      <c r="AI9620" s="170"/>
      <c r="AJ9620" s="170"/>
      <c r="AK9620" s="170"/>
      <c r="AL9620" s="170"/>
      <c r="AM9620" s="170"/>
      <c r="AN9620" s="170"/>
    </row>
    <row r="9621" spans="1:40" ht="52.5" customHeight="1" x14ac:dyDescent="0.2">
      <c r="A9621" s="170"/>
      <c r="B9621" s="170"/>
      <c r="C9621" s="170"/>
      <c r="D9621" s="170"/>
      <c r="E9621" s="170"/>
      <c r="F9621" s="170"/>
      <c r="G9621" s="170"/>
      <c r="H9621" s="170"/>
      <c r="I9621" s="170"/>
      <c r="J9621" s="170"/>
      <c r="K9621" s="170"/>
      <c r="L9621" s="170"/>
      <c r="M9621" s="170"/>
      <c r="N9621" s="170"/>
      <c r="O9621" s="170"/>
      <c r="P9621" s="170"/>
      <c r="Q9621" s="170"/>
      <c r="R9621" s="170"/>
      <c r="S9621" s="170"/>
      <c r="T9621" s="170"/>
      <c r="U9621" s="170"/>
      <c r="V9621" s="170"/>
      <c r="W9621" s="170"/>
      <c r="X9621" s="174"/>
      <c r="Y9621" s="170"/>
      <c r="Z9621" s="170"/>
      <c r="AA9621" s="170"/>
      <c r="AB9621" s="170"/>
      <c r="AC9621" s="170"/>
      <c r="AD9621" s="174"/>
      <c r="AE9621" s="170"/>
      <c r="AF9621" s="170"/>
      <c r="AI9621" s="170"/>
      <c r="AJ9621" s="170"/>
      <c r="AK9621" s="170"/>
      <c r="AL9621" s="170"/>
      <c r="AM9621" s="170"/>
      <c r="AN9621" s="170"/>
    </row>
    <row r="9622" spans="1:40" ht="52.5" customHeight="1" x14ac:dyDescent="0.2">
      <c r="A9622" s="170"/>
      <c r="B9622" s="170"/>
      <c r="C9622" s="170"/>
      <c r="D9622" s="170"/>
      <c r="E9622" s="170"/>
      <c r="F9622" s="170"/>
      <c r="G9622" s="170"/>
      <c r="H9622" s="170"/>
      <c r="I9622" s="170"/>
      <c r="J9622" s="170"/>
      <c r="K9622" s="170"/>
      <c r="L9622" s="170"/>
      <c r="M9622" s="170"/>
      <c r="N9622" s="170"/>
      <c r="O9622" s="170"/>
      <c r="P9622" s="170"/>
      <c r="Q9622" s="170"/>
      <c r="R9622" s="170"/>
      <c r="S9622" s="170"/>
      <c r="T9622" s="170"/>
      <c r="U9622" s="170"/>
      <c r="V9622" s="170"/>
      <c r="W9622" s="170"/>
      <c r="X9622" s="174"/>
      <c r="Y9622" s="170"/>
      <c r="Z9622" s="170"/>
      <c r="AA9622" s="170"/>
      <c r="AB9622" s="170"/>
      <c r="AC9622" s="170"/>
      <c r="AD9622" s="174"/>
      <c r="AE9622" s="170"/>
      <c r="AF9622" s="170"/>
      <c r="AI9622" s="170"/>
      <c r="AJ9622" s="170"/>
      <c r="AK9622" s="170"/>
      <c r="AL9622" s="170"/>
      <c r="AM9622" s="170"/>
      <c r="AN9622" s="170"/>
    </row>
    <row r="9623" spans="1:40" ht="52.5" customHeight="1" x14ac:dyDescent="0.2">
      <c r="A9623" s="170"/>
      <c r="B9623" s="170"/>
      <c r="C9623" s="170"/>
      <c r="D9623" s="170"/>
      <c r="E9623" s="170"/>
      <c r="F9623" s="170"/>
      <c r="G9623" s="170"/>
      <c r="H9623" s="170"/>
      <c r="I9623" s="170"/>
      <c r="J9623" s="170"/>
      <c r="K9623" s="170"/>
      <c r="L9623" s="170"/>
      <c r="M9623" s="170"/>
      <c r="N9623" s="170"/>
      <c r="O9623" s="170"/>
      <c r="P9623" s="170"/>
      <c r="Q9623" s="170"/>
      <c r="R9623" s="170"/>
      <c r="S9623" s="170"/>
      <c r="T9623" s="170"/>
      <c r="U9623" s="170"/>
      <c r="V9623" s="170"/>
      <c r="W9623" s="170"/>
      <c r="X9623" s="174"/>
      <c r="Y9623" s="170"/>
      <c r="Z9623" s="170"/>
      <c r="AA9623" s="170"/>
      <c r="AB9623" s="170"/>
      <c r="AC9623" s="170"/>
      <c r="AD9623" s="174"/>
      <c r="AE9623" s="170"/>
      <c r="AF9623" s="170"/>
      <c r="AI9623" s="170"/>
      <c r="AJ9623" s="170"/>
      <c r="AK9623" s="170"/>
      <c r="AL9623" s="170"/>
      <c r="AM9623" s="170"/>
      <c r="AN9623" s="170"/>
    </row>
    <row r="9624" spans="1:40" ht="52.5" customHeight="1" x14ac:dyDescent="0.2">
      <c r="A9624" s="170"/>
      <c r="B9624" s="170"/>
      <c r="C9624" s="170"/>
      <c r="D9624" s="170"/>
      <c r="E9624" s="170"/>
      <c r="F9624" s="170"/>
      <c r="G9624" s="170"/>
      <c r="H9624" s="170"/>
      <c r="I9624" s="170"/>
      <c r="J9624" s="170"/>
      <c r="K9624" s="170"/>
      <c r="L9624" s="170"/>
      <c r="M9624" s="170"/>
      <c r="N9624" s="170"/>
      <c r="O9624" s="170"/>
      <c r="P9624" s="170"/>
      <c r="Q9624" s="170"/>
      <c r="R9624" s="170"/>
      <c r="S9624" s="170"/>
      <c r="T9624" s="170"/>
      <c r="U9624" s="170"/>
      <c r="V9624" s="170"/>
      <c r="W9624" s="170"/>
      <c r="X9624" s="174"/>
      <c r="Y9624" s="170"/>
      <c r="Z9624" s="170"/>
      <c r="AA9624" s="170"/>
      <c r="AB9624" s="170"/>
      <c r="AC9624" s="170"/>
      <c r="AD9624" s="174"/>
      <c r="AE9624" s="170"/>
      <c r="AF9624" s="170"/>
      <c r="AI9624" s="170"/>
      <c r="AJ9624" s="170"/>
      <c r="AK9624" s="170"/>
      <c r="AL9624" s="170"/>
      <c r="AM9624" s="170"/>
      <c r="AN9624" s="170"/>
    </row>
    <row r="9625" spans="1:40" ht="52.5" customHeight="1" x14ac:dyDescent="0.2">
      <c r="A9625" s="170"/>
      <c r="B9625" s="170"/>
      <c r="C9625" s="170"/>
      <c r="D9625" s="170"/>
      <c r="E9625" s="170"/>
      <c r="F9625" s="170"/>
      <c r="G9625" s="170"/>
      <c r="H9625" s="170"/>
      <c r="I9625" s="170"/>
      <c r="J9625" s="170"/>
      <c r="K9625" s="170"/>
      <c r="L9625" s="170"/>
      <c r="M9625" s="170"/>
      <c r="N9625" s="170"/>
      <c r="O9625" s="170"/>
      <c r="P9625" s="170"/>
      <c r="Q9625" s="170"/>
      <c r="R9625" s="170"/>
      <c r="S9625" s="170"/>
      <c r="T9625" s="170"/>
      <c r="U9625" s="170"/>
      <c r="V9625" s="170"/>
      <c r="W9625" s="170"/>
      <c r="X9625" s="174"/>
      <c r="Y9625" s="170"/>
      <c r="Z9625" s="170"/>
      <c r="AA9625" s="170"/>
      <c r="AB9625" s="170"/>
      <c r="AC9625" s="170"/>
      <c r="AD9625" s="174"/>
      <c r="AE9625" s="170"/>
      <c r="AF9625" s="170"/>
      <c r="AI9625" s="170"/>
      <c r="AJ9625" s="170"/>
      <c r="AK9625" s="170"/>
      <c r="AL9625" s="170"/>
      <c r="AM9625" s="170"/>
      <c r="AN9625" s="170"/>
    </row>
    <row r="9626" spans="1:40" ht="52.5" customHeight="1" x14ac:dyDescent="0.2">
      <c r="A9626" s="170"/>
      <c r="B9626" s="170"/>
      <c r="C9626" s="170"/>
      <c r="D9626" s="170"/>
      <c r="E9626" s="170"/>
      <c r="F9626" s="170"/>
      <c r="G9626" s="170"/>
      <c r="H9626" s="170"/>
      <c r="I9626" s="170"/>
      <c r="J9626" s="170"/>
      <c r="K9626" s="170"/>
      <c r="L9626" s="170"/>
      <c r="M9626" s="170"/>
      <c r="N9626" s="170"/>
      <c r="O9626" s="170"/>
      <c r="P9626" s="170"/>
      <c r="Q9626" s="170"/>
      <c r="R9626" s="170"/>
      <c r="S9626" s="170"/>
      <c r="T9626" s="170"/>
      <c r="U9626" s="170"/>
      <c r="V9626" s="170"/>
      <c r="W9626" s="170"/>
      <c r="X9626" s="174"/>
      <c r="Y9626" s="170"/>
      <c r="Z9626" s="170"/>
      <c r="AA9626" s="170"/>
      <c r="AB9626" s="170"/>
      <c r="AC9626" s="170"/>
      <c r="AD9626" s="174"/>
      <c r="AE9626" s="170"/>
      <c r="AF9626" s="170"/>
      <c r="AI9626" s="170"/>
      <c r="AJ9626" s="170"/>
      <c r="AK9626" s="170"/>
      <c r="AL9626" s="170"/>
      <c r="AM9626" s="170"/>
      <c r="AN9626" s="170"/>
    </row>
    <row r="9627" spans="1:40" ht="52.5" customHeight="1" x14ac:dyDescent="0.2">
      <c r="A9627" s="170"/>
      <c r="B9627" s="170"/>
      <c r="C9627" s="170"/>
      <c r="D9627" s="170"/>
      <c r="E9627" s="170"/>
      <c r="F9627" s="170"/>
      <c r="G9627" s="170"/>
      <c r="H9627" s="170"/>
      <c r="I9627" s="170"/>
      <c r="J9627" s="170"/>
      <c r="K9627" s="170"/>
      <c r="L9627" s="170"/>
      <c r="M9627" s="170"/>
      <c r="N9627" s="170"/>
      <c r="O9627" s="170"/>
      <c r="P9627" s="170"/>
      <c r="Q9627" s="170"/>
      <c r="R9627" s="170"/>
      <c r="S9627" s="170"/>
      <c r="T9627" s="170"/>
      <c r="U9627" s="170"/>
      <c r="V9627" s="170"/>
      <c r="W9627" s="170"/>
      <c r="X9627" s="174"/>
      <c r="Y9627" s="170"/>
      <c r="Z9627" s="170"/>
      <c r="AA9627" s="170"/>
      <c r="AB9627" s="170"/>
      <c r="AC9627" s="170"/>
      <c r="AD9627" s="174"/>
      <c r="AE9627" s="170"/>
      <c r="AF9627" s="170"/>
      <c r="AI9627" s="170"/>
      <c r="AJ9627" s="170"/>
      <c r="AK9627" s="170"/>
      <c r="AL9627" s="170"/>
      <c r="AM9627" s="170"/>
      <c r="AN9627" s="170"/>
    </row>
    <row r="9628" spans="1:40" ht="52.5" customHeight="1" x14ac:dyDescent="0.2">
      <c r="A9628" s="170"/>
      <c r="B9628" s="170"/>
      <c r="C9628" s="170"/>
      <c r="D9628" s="170"/>
      <c r="E9628" s="170"/>
      <c r="F9628" s="170"/>
      <c r="G9628" s="170"/>
      <c r="H9628" s="170"/>
      <c r="I9628" s="170"/>
      <c r="J9628" s="170"/>
      <c r="K9628" s="170"/>
      <c r="L9628" s="170"/>
      <c r="M9628" s="170"/>
      <c r="N9628" s="170"/>
      <c r="O9628" s="170"/>
      <c r="P9628" s="170"/>
      <c r="Q9628" s="170"/>
      <c r="R9628" s="170"/>
      <c r="S9628" s="170"/>
      <c r="T9628" s="170"/>
      <c r="U9628" s="170"/>
      <c r="V9628" s="170"/>
      <c r="W9628" s="170"/>
      <c r="X9628" s="174"/>
      <c r="Y9628" s="170"/>
      <c r="Z9628" s="170"/>
      <c r="AA9628" s="170"/>
      <c r="AB9628" s="170"/>
      <c r="AC9628" s="170"/>
      <c r="AD9628" s="174"/>
      <c r="AE9628" s="170"/>
      <c r="AF9628" s="170"/>
      <c r="AI9628" s="170"/>
      <c r="AJ9628" s="170"/>
      <c r="AK9628" s="170"/>
      <c r="AL9628" s="170"/>
      <c r="AM9628" s="170"/>
      <c r="AN9628" s="170"/>
    </row>
    <row r="9629" spans="1:40" ht="52.5" customHeight="1" x14ac:dyDescent="0.2">
      <c r="A9629" s="170"/>
      <c r="B9629" s="170"/>
      <c r="C9629" s="170"/>
      <c r="D9629" s="170"/>
      <c r="E9629" s="170"/>
      <c r="F9629" s="170"/>
      <c r="G9629" s="170"/>
      <c r="H9629" s="170"/>
      <c r="I9629" s="170"/>
      <c r="J9629" s="170"/>
      <c r="K9629" s="170"/>
      <c r="L9629" s="170"/>
      <c r="M9629" s="170"/>
      <c r="N9629" s="170"/>
      <c r="O9629" s="170"/>
      <c r="P9629" s="170"/>
      <c r="Q9629" s="170"/>
      <c r="R9629" s="170"/>
      <c r="S9629" s="170"/>
      <c r="T9629" s="170"/>
      <c r="U9629" s="170"/>
      <c r="V9629" s="170"/>
      <c r="W9629" s="170"/>
      <c r="X9629" s="174"/>
      <c r="Y9629" s="170"/>
      <c r="Z9629" s="170"/>
      <c r="AA9629" s="170"/>
      <c r="AB9629" s="170"/>
      <c r="AC9629" s="170"/>
      <c r="AD9629" s="174"/>
      <c r="AE9629" s="170"/>
      <c r="AF9629" s="170"/>
      <c r="AI9629" s="170"/>
      <c r="AJ9629" s="170"/>
      <c r="AK9629" s="170"/>
      <c r="AL9629" s="170"/>
      <c r="AM9629" s="170"/>
      <c r="AN9629" s="170"/>
    </row>
    <row r="9630" spans="1:40" ht="52.5" customHeight="1" x14ac:dyDescent="0.2">
      <c r="A9630" s="170"/>
      <c r="B9630" s="170"/>
      <c r="C9630" s="170"/>
      <c r="D9630" s="170"/>
      <c r="E9630" s="170"/>
      <c r="F9630" s="170"/>
      <c r="G9630" s="170"/>
      <c r="H9630" s="170"/>
      <c r="I9630" s="170"/>
      <c r="J9630" s="170"/>
      <c r="K9630" s="170"/>
      <c r="L9630" s="170"/>
      <c r="M9630" s="170"/>
      <c r="N9630" s="170"/>
      <c r="O9630" s="170"/>
      <c r="P9630" s="170"/>
      <c r="Q9630" s="170"/>
      <c r="R9630" s="170"/>
      <c r="S9630" s="170"/>
      <c r="T9630" s="170"/>
      <c r="U9630" s="170"/>
      <c r="V9630" s="170"/>
      <c r="W9630" s="170"/>
      <c r="X9630" s="174"/>
      <c r="Y9630" s="170"/>
      <c r="Z9630" s="170"/>
      <c r="AA9630" s="170"/>
      <c r="AB9630" s="170"/>
      <c r="AC9630" s="170"/>
      <c r="AD9630" s="174"/>
      <c r="AE9630" s="170"/>
      <c r="AF9630" s="170"/>
      <c r="AI9630" s="170"/>
      <c r="AJ9630" s="170"/>
      <c r="AK9630" s="170"/>
      <c r="AL9630" s="170"/>
      <c r="AM9630" s="170"/>
      <c r="AN9630" s="170"/>
    </row>
    <row r="9631" spans="1:40" ht="52.5" customHeight="1" x14ac:dyDescent="0.2">
      <c r="A9631" s="170"/>
      <c r="B9631" s="170"/>
      <c r="C9631" s="170"/>
      <c r="D9631" s="170"/>
      <c r="E9631" s="170"/>
      <c r="F9631" s="170"/>
      <c r="G9631" s="170"/>
      <c r="H9631" s="170"/>
      <c r="I9631" s="170"/>
      <c r="J9631" s="170"/>
      <c r="K9631" s="170"/>
      <c r="L9631" s="170"/>
      <c r="M9631" s="170"/>
      <c r="N9631" s="170"/>
      <c r="O9631" s="170"/>
      <c r="P9631" s="170"/>
      <c r="Q9631" s="170"/>
      <c r="R9631" s="170"/>
      <c r="S9631" s="170"/>
      <c r="T9631" s="170"/>
      <c r="U9631" s="170"/>
      <c r="V9631" s="170"/>
      <c r="W9631" s="170"/>
      <c r="X9631" s="174"/>
      <c r="Y9631" s="170"/>
      <c r="Z9631" s="170"/>
      <c r="AA9631" s="170"/>
      <c r="AB9631" s="170"/>
      <c r="AC9631" s="170"/>
      <c r="AD9631" s="174"/>
      <c r="AE9631" s="170"/>
      <c r="AF9631" s="170"/>
      <c r="AI9631" s="170"/>
      <c r="AJ9631" s="170"/>
      <c r="AK9631" s="170"/>
      <c r="AL9631" s="170"/>
      <c r="AM9631" s="170"/>
      <c r="AN9631" s="170"/>
    </row>
    <row r="9632" spans="1:40" ht="52.5" customHeight="1" x14ac:dyDescent="0.2">
      <c r="A9632" s="170"/>
      <c r="B9632" s="170"/>
      <c r="C9632" s="170"/>
      <c r="D9632" s="170"/>
      <c r="E9632" s="170"/>
      <c r="F9632" s="170"/>
      <c r="G9632" s="170"/>
      <c r="H9632" s="170"/>
      <c r="I9632" s="170"/>
      <c r="J9632" s="170"/>
      <c r="K9632" s="170"/>
      <c r="L9632" s="170"/>
      <c r="M9632" s="170"/>
      <c r="N9632" s="170"/>
      <c r="O9632" s="170"/>
      <c r="P9632" s="170"/>
      <c r="Q9632" s="170"/>
      <c r="R9632" s="170"/>
      <c r="S9632" s="170"/>
      <c r="T9632" s="170"/>
      <c r="U9632" s="170"/>
      <c r="V9632" s="170"/>
      <c r="W9632" s="170"/>
      <c r="X9632" s="174"/>
      <c r="Y9632" s="170"/>
      <c r="Z9632" s="170"/>
      <c r="AA9632" s="170"/>
      <c r="AB9632" s="170"/>
      <c r="AC9632" s="170"/>
      <c r="AD9632" s="174"/>
      <c r="AE9632" s="170"/>
      <c r="AF9632" s="170"/>
      <c r="AI9632" s="170"/>
      <c r="AJ9632" s="170"/>
      <c r="AK9632" s="170"/>
      <c r="AL9632" s="170"/>
      <c r="AM9632" s="170"/>
      <c r="AN9632" s="170"/>
    </row>
    <row r="9633" spans="1:40" ht="52.5" customHeight="1" x14ac:dyDescent="0.2">
      <c r="A9633" s="170"/>
      <c r="B9633" s="170"/>
      <c r="C9633" s="170"/>
      <c r="D9633" s="170"/>
      <c r="E9633" s="170"/>
      <c r="F9633" s="170"/>
      <c r="G9633" s="170"/>
      <c r="H9633" s="170"/>
      <c r="I9633" s="170"/>
      <c r="J9633" s="170"/>
      <c r="K9633" s="170"/>
      <c r="L9633" s="170"/>
      <c r="M9633" s="170"/>
      <c r="N9633" s="170"/>
      <c r="O9633" s="170"/>
      <c r="P9633" s="170"/>
      <c r="Q9633" s="170"/>
      <c r="R9633" s="170"/>
      <c r="S9633" s="170"/>
      <c r="T9633" s="170"/>
      <c r="U9633" s="170"/>
      <c r="V9633" s="170"/>
      <c r="W9633" s="170"/>
      <c r="X9633" s="174"/>
      <c r="Y9633" s="170"/>
      <c r="Z9633" s="170"/>
      <c r="AA9633" s="170"/>
      <c r="AB9633" s="170"/>
      <c r="AC9633" s="170"/>
      <c r="AD9633" s="174"/>
      <c r="AE9633" s="170"/>
      <c r="AF9633" s="170"/>
      <c r="AI9633" s="170"/>
      <c r="AJ9633" s="170"/>
      <c r="AK9633" s="170"/>
      <c r="AL9633" s="170"/>
      <c r="AM9633" s="170"/>
      <c r="AN9633" s="170"/>
    </row>
    <row r="9634" spans="1:40" ht="52.5" customHeight="1" x14ac:dyDescent="0.2">
      <c r="A9634" s="170"/>
      <c r="B9634" s="170"/>
      <c r="C9634" s="170"/>
      <c r="D9634" s="170"/>
      <c r="E9634" s="170"/>
      <c r="F9634" s="170"/>
      <c r="G9634" s="170"/>
      <c r="H9634" s="170"/>
      <c r="I9634" s="170"/>
      <c r="J9634" s="170"/>
      <c r="K9634" s="170"/>
      <c r="L9634" s="170"/>
      <c r="M9634" s="170"/>
      <c r="N9634" s="170"/>
      <c r="O9634" s="170"/>
      <c r="P9634" s="170"/>
      <c r="Q9634" s="170"/>
      <c r="R9634" s="170"/>
      <c r="S9634" s="170"/>
      <c r="T9634" s="170"/>
      <c r="U9634" s="170"/>
      <c r="V9634" s="170"/>
      <c r="W9634" s="170"/>
      <c r="X9634" s="174"/>
      <c r="Y9634" s="170"/>
      <c r="Z9634" s="170"/>
      <c r="AA9634" s="170"/>
      <c r="AB9634" s="170"/>
      <c r="AC9634" s="170"/>
      <c r="AD9634" s="174"/>
      <c r="AE9634" s="170"/>
      <c r="AF9634" s="170"/>
      <c r="AI9634" s="170"/>
      <c r="AJ9634" s="170"/>
      <c r="AK9634" s="170"/>
      <c r="AL9634" s="170"/>
      <c r="AM9634" s="170"/>
      <c r="AN9634" s="170"/>
    </row>
    <row r="9635" spans="1:40" ht="52.5" customHeight="1" x14ac:dyDescent="0.2">
      <c r="A9635" s="170"/>
      <c r="B9635" s="170"/>
      <c r="C9635" s="170"/>
      <c r="D9635" s="170"/>
      <c r="E9635" s="170"/>
      <c r="F9635" s="170"/>
      <c r="G9635" s="170"/>
      <c r="H9635" s="170"/>
      <c r="I9635" s="170"/>
      <c r="J9635" s="170"/>
      <c r="K9635" s="170"/>
      <c r="L9635" s="170"/>
      <c r="M9635" s="170"/>
      <c r="N9635" s="170"/>
      <c r="O9635" s="170"/>
      <c r="P9635" s="170"/>
      <c r="Q9635" s="170"/>
      <c r="R9635" s="170"/>
      <c r="S9635" s="170"/>
      <c r="T9635" s="170"/>
      <c r="U9635" s="170"/>
      <c r="V9635" s="170"/>
      <c r="W9635" s="170"/>
      <c r="X9635" s="174"/>
      <c r="Y9635" s="170"/>
      <c r="Z9635" s="170"/>
      <c r="AA9635" s="170"/>
      <c r="AB9635" s="170"/>
      <c r="AC9635" s="170"/>
      <c r="AD9635" s="174"/>
      <c r="AE9635" s="170"/>
      <c r="AF9635" s="170"/>
      <c r="AI9635" s="170"/>
      <c r="AJ9635" s="170"/>
      <c r="AK9635" s="170"/>
      <c r="AL9635" s="170"/>
      <c r="AM9635" s="170"/>
      <c r="AN9635" s="170"/>
    </row>
    <row r="9636" spans="1:40" ht="52.5" customHeight="1" x14ac:dyDescent="0.2">
      <c r="A9636" s="170"/>
      <c r="B9636" s="170"/>
      <c r="C9636" s="170"/>
      <c r="D9636" s="170"/>
      <c r="E9636" s="170"/>
      <c r="F9636" s="170"/>
      <c r="G9636" s="170"/>
      <c r="H9636" s="170"/>
      <c r="I9636" s="170"/>
      <c r="J9636" s="170"/>
      <c r="K9636" s="170"/>
      <c r="L9636" s="170"/>
      <c r="M9636" s="170"/>
      <c r="N9636" s="170"/>
      <c r="O9636" s="170"/>
      <c r="P9636" s="170"/>
      <c r="Q9636" s="170"/>
      <c r="R9636" s="170"/>
      <c r="S9636" s="170"/>
      <c r="T9636" s="170"/>
      <c r="U9636" s="170"/>
      <c r="V9636" s="170"/>
      <c r="W9636" s="170"/>
      <c r="X9636" s="174"/>
      <c r="Y9636" s="170"/>
      <c r="Z9636" s="170"/>
      <c r="AA9636" s="170"/>
      <c r="AB9636" s="170"/>
      <c r="AC9636" s="170"/>
      <c r="AD9636" s="174"/>
      <c r="AE9636" s="170"/>
      <c r="AF9636" s="170"/>
      <c r="AI9636" s="170"/>
      <c r="AJ9636" s="170"/>
      <c r="AK9636" s="170"/>
      <c r="AL9636" s="170"/>
      <c r="AM9636" s="170"/>
      <c r="AN9636" s="170"/>
    </row>
    <row r="9637" spans="1:40" ht="52.5" customHeight="1" x14ac:dyDescent="0.2">
      <c r="A9637" s="170"/>
      <c r="B9637" s="170"/>
      <c r="C9637" s="170"/>
      <c r="D9637" s="170"/>
      <c r="E9637" s="170"/>
      <c r="F9637" s="170"/>
      <c r="G9637" s="170"/>
      <c r="H9637" s="170"/>
      <c r="I9637" s="170"/>
      <c r="J9637" s="170"/>
      <c r="K9637" s="170"/>
      <c r="L9637" s="170"/>
      <c r="M9637" s="170"/>
      <c r="N9637" s="170"/>
      <c r="O9637" s="170"/>
      <c r="P9637" s="170"/>
      <c r="Q9637" s="170"/>
      <c r="R9637" s="170"/>
      <c r="S9637" s="170"/>
      <c r="T9637" s="170"/>
      <c r="U9637" s="170"/>
      <c r="V9637" s="170"/>
      <c r="W9637" s="170"/>
      <c r="X9637" s="174"/>
      <c r="Y9637" s="170"/>
      <c r="Z9637" s="170"/>
      <c r="AA9637" s="170"/>
      <c r="AB9637" s="170"/>
      <c r="AC9637" s="170"/>
      <c r="AD9637" s="174"/>
      <c r="AE9637" s="170"/>
      <c r="AF9637" s="170"/>
      <c r="AI9637" s="170"/>
      <c r="AJ9637" s="170"/>
      <c r="AK9637" s="170"/>
      <c r="AL9637" s="170"/>
      <c r="AM9637" s="170"/>
      <c r="AN9637" s="170"/>
    </row>
    <row r="9638" spans="1:40" ht="52.5" customHeight="1" x14ac:dyDescent="0.2">
      <c r="A9638" s="170"/>
      <c r="B9638" s="170"/>
      <c r="C9638" s="170"/>
      <c r="D9638" s="170"/>
      <c r="E9638" s="170"/>
      <c r="F9638" s="170"/>
      <c r="G9638" s="170"/>
      <c r="H9638" s="170"/>
      <c r="I9638" s="170"/>
      <c r="J9638" s="170"/>
      <c r="K9638" s="170"/>
      <c r="L9638" s="170"/>
      <c r="M9638" s="170"/>
      <c r="N9638" s="170"/>
      <c r="O9638" s="170"/>
      <c r="P9638" s="170"/>
      <c r="Q9638" s="170"/>
      <c r="R9638" s="170"/>
      <c r="S9638" s="170"/>
      <c r="T9638" s="170"/>
      <c r="U9638" s="170"/>
      <c r="V9638" s="170"/>
      <c r="W9638" s="170"/>
      <c r="X9638" s="174"/>
      <c r="Y9638" s="170"/>
      <c r="Z9638" s="170"/>
      <c r="AA9638" s="170"/>
      <c r="AB9638" s="170"/>
      <c r="AC9638" s="170"/>
      <c r="AD9638" s="174"/>
      <c r="AE9638" s="170"/>
      <c r="AF9638" s="170"/>
      <c r="AI9638" s="170"/>
      <c r="AJ9638" s="170"/>
      <c r="AK9638" s="170"/>
      <c r="AL9638" s="170"/>
      <c r="AM9638" s="170"/>
      <c r="AN9638" s="170"/>
    </row>
    <row r="9639" spans="1:40" ht="52.5" customHeight="1" x14ac:dyDescent="0.2">
      <c r="A9639" s="170"/>
      <c r="B9639" s="170"/>
      <c r="C9639" s="170"/>
      <c r="D9639" s="170"/>
      <c r="E9639" s="170"/>
      <c r="F9639" s="170"/>
      <c r="G9639" s="170"/>
      <c r="H9639" s="170"/>
      <c r="I9639" s="170"/>
      <c r="J9639" s="170"/>
      <c r="K9639" s="170"/>
      <c r="L9639" s="170"/>
      <c r="M9639" s="170"/>
      <c r="N9639" s="170"/>
      <c r="O9639" s="170"/>
      <c r="P9639" s="170"/>
      <c r="Q9639" s="170"/>
      <c r="R9639" s="170"/>
      <c r="S9639" s="170"/>
      <c r="T9639" s="170"/>
      <c r="U9639" s="170"/>
      <c r="V9639" s="170"/>
      <c r="W9639" s="170"/>
      <c r="X9639" s="174"/>
      <c r="Y9639" s="170"/>
      <c r="Z9639" s="170"/>
      <c r="AA9639" s="170"/>
      <c r="AB9639" s="170"/>
      <c r="AC9639" s="170"/>
      <c r="AD9639" s="174"/>
      <c r="AE9639" s="170"/>
      <c r="AF9639" s="170"/>
      <c r="AI9639" s="170"/>
      <c r="AJ9639" s="170"/>
      <c r="AK9639" s="170"/>
      <c r="AL9639" s="170"/>
      <c r="AM9639" s="170"/>
      <c r="AN9639" s="170"/>
    </row>
    <row r="9640" spans="1:40" ht="52.5" customHeight="1" x14ac:dyDescent="0.2">
      <c r="A9640" s="170"/>
      <c r="B9640" s="170"/>
      <c r="C9640" s="170"/>
      <c r="D9640" s="170"/>
      <c r="E9640" s="170"/>
      <c r="F9640" s="170"/>
      <c r="G9640" s="170"/>
      <c r="H9640" s="170"/>
      <c r="I9640" s="170"/>
      <c r="J9640" s="170"/>
      <c r="K9640" s="170"/>
      <c r="L9640" s="170"/>
      <c r="M9640" s="170"/>
      <c r="N9640" s="170"/>
      <c r="O9640" s="170"/>
      <c r="P9640" s="170"/>
      <c r="Q9640" s="170"/>
      <c r="R9640" s="170"/>
      <c r="S9640" s="170"/>
      <c r="T9640" s="170"/>
      <c r="U9640" s="170"/>
      <c r="V9640" s="170"/>
      <c r="W9640" s="170"/>
      <c r="X9640" s="174"/>
      <c r="Y9640" s="170"/>
      <c r="Z9640" s="170"/>
      <c r="AA9640" s="170"/>
      <c r="AB9640" s="170"/>
      <c r="AC9640" s="170"/>
      <c r="AD9640" s="174"/>
      <c r="AE9640" s="170"/>
      <c r="AF9640" s="170"/>
      <c r="AI9640" s="170"/>
      <c r="AJ9640" s="170"/>
      <c r="AK9640" s="170"/>
      <c r="AL9640" s="170"/>
      <c r="AM9640" s="170"/>
      <c r="AN9640" s="170"/>
    </row>
    <row r="9641" spans="1:40" ht="52.5" customHeight="1" x14ac:dyDescent="0.2">
      <c r="A9641" s="170"/>
      <c r="B9641" s="170"/>
      <c r="C9641" s="170"/>
      <c r="D9641" s="170"/>
      <c r="E9641" s="170"/>
      <c r="F9641" s="170"/>
      <c r="G9641" s="170"/>
      <c r="H9641" s="170"/>
      <c r="I9641" s="170"/>
      <c r="J9641" s="170"/>
      <c r="K9641" s="170"/>
      <c r="L9641" s="170"/>
      <c r="M9641" s="170"/>
      <c r="N9641" s="170"/>
      <c r="O9641" s="170"/>
      <c r="P9641" s="170"/>
      <c r="Q9641" s="170"/>
      <c r="R9641" s="170"/>
      <c r="S9641" s="170"/>
      <c r="T9641" s="170"/>
      <c r="U9641" s="170"/>
      <c r="V9641" s="170"/>
      <c r="W9641" s="170"/>
      <c r="X9641" s="174"/>
      <c r="Y9641" s="170"/>
      <c r="Z9641" s="170"/>
      <c r="AA9641" s="170"/>
      <c r="AB9641" s="170"/>
      <c r="AC9641" s="170"/>
      <c r="AD9641" s="174"/>
      <c r="AE9641" s="170"/>
      <c r="AF9641" s="170"/>
      <c r="AI9641" s="170"/>
      <c r="AJ9641" s="170"/>
      <c r="AK9641" s="170"/>
      <c r="AL9641" s="170"/>
      <c r="AM9641" s="170"/>
      <c r="AN9641" s="170"/>
    </row>
    <row r="9642" spans="1:40" ht="52.5" customHeight="1" x14ac:dyDescent="0.2">
      <c r="A9642" s="170"/>
      <c r="B9642" s="170"/>
      <c r="C9642" s="170"/>
      <c r="D9642" s="170"/>
      <c r="E9642" s="170"/>
      <c r="F9642" s="170"/>
      <c r="G9642" s="170"/>
      <c r="H9642" s="170"/>
      <c r="I9642" s="170"/>
      <c r="J9642" s="170"/>
      <c r="K9642" s="170"/>
      <c r="L9642" s="170"/>
      <c r="M9642" s="170"/>
      <c r="N9642" s="170"/>
      <c r="O9642" s="170"/>
      <c r="P9642" s="170"/>
      <c r="Q9642" s="170"/>
      <c r="R9642" s="170"/>
      <c r="S9642" s="170"/>
      <c r="T9642" s="170"/>
      <c r="U9642" s="170"/>
      <c r="V9642" s="170"/>
      <c r="W9642" s="170"/>
      <c r="X9642" s="174"/>
      <c r="Y9642" s="170"/>
      <c r="Z9642" s="170"/>
      <c r="AA9642" s="170"/>
      <c r="AB9642" s="170"/>
      <c r="AC9642" s="170"/>
      <c r="AD9642" s="174"/>
      <c r="AE9642" s="170"/>
      <c r="AF9642" s="170"/>
      <c r="AI9642" s="170"/>
      <c r="AJ9642" s="170"/>
      <c r="AK9642" s="170"/>
      <c r="AL9642" s="170"/>
      <c r="AM9642" s="170"/>
      <c r="AN9642" s="170"/>
    </row>
    <row r="9643" spans="1:40" ht="52.5" customHeight="1" x14ac:dyDescent="0.2">
      <c r="A9643" s="170"/>
      <c r="B9643" s="170"/>
      <c r="C9643" s="170"/>
      <c r="D9643" s="170"/>
      <c r="E9643" s="170"/>
      <c r="F9643" s="170"/>
      <c r="G9643" s="170"/>
      <c r="H9643" s="170"/>
      <c r="I9643" s="170"/>
      <c r="J9643" s="170"/>
      <c r="K9643" s="170"/>
      <c r="L9643" s="170"/>
      <c r="M9643" s="170"/>
      <c r="N9643" s="170"/>
      <c r="O9643" s="170"/>
      <c r="P9643" s="170"/>
      <c r="Q9643" s="170"/>
      <c r="R9643" s="170"/>
      <c r="S9643" s="170"/>
      <c r="T9643" s="170"/>
      <c r="U9643" s="170"/>
      <c r="V9643" s="170"/>
      <c r="W9643" s="170"/>
      <c r="X9643" s="174"/>
      <c r="Y9643" s="170"/>
      <c r="Z9643" s="170"/>
      <c r="AA9643" s="170"/>
      <c r="AB9643" s="170"/>
      <c r="AC9643" s="170"/>
      <c r="AD9643" s="174"/>
      <c r="AE9643" s="170"/>
      <c r="AF9643" s="170"/>
      <c r="AI9643" s="170"/>
      <c r="AJ9643" s="170"/>
      <c r="AK9643" s="170"/>
      <c r="AL9643" s="170"/>
      <c r="AM9643" s="170"/>
      <c r="AN9643" s="170"/>
    </row>
    <row r="9644" spans="1:40" ht="52.5" customHeight="1" x14ac:dyDescent="0.2">
      <c r="A9644" s="170"/>
      <c r="B9644" s="170"/>
      <c r="C9644" s="170"/>
      <c r="D9644" s="170"/>
      <c r="E9644" s="170"/>
      <c r="F9644" s="170"/>
      <c r="G9644" s="170"/>
      <c r="H9644" s="170"/>
      <c r="I9644" s="170"/>
      <c r="J9644" s="170"/>
      <c r="K9644" s="170"/>
      <c r="L9644" s="170"/>
      <c r="M9644" s="170"/>
      <c r="N9644" s="170"/>
      <c r="O9644" s="170"/>
      <c r="P9644" s="170"/>
      <c r="Q9644" s="170"/>
      <c r="R9644" s="170"/>
      <c r="S9644" s="170"/>
      <c r="T9644" s="170"/>
      <c r="U9644" s="170"/>
      <c r="V9644" s="170"/>
      <c r="W9644" s="170"/>
      <c r="X9644" s="174"/>
      <c r="Y9644" s="170"/>
      <c r="Z9644" s="170"/>
      <c r="AA9644" s="170"/>
      <c r="AB9644" s="170"/>
      <c r="AC9644" s="170"/>
      <c r="AD9644" s="174"/>
      <c r="AE9644" s="170"/>
      <c r="AF9644" s="170"/>
      <c r="AI9644" s="170"/>
      <c r="AJ9644" s="170"/>
      <c r="AK9644" s="170"/>
      <c r="AL9644" s="170"/>
      <c r="AM9644" s="170"/>
      <c r="AN9644" s="170"/>
    </row>
    <row r="9645" spans="1:40" ht="52.5" customHeight="1" x14ac:dyDescent="0.2">
      <c r="A9645" s="170"/>
      <c r="B9645" s="170"/>
      <c r="C9645" s="170"/>
      <c r="D9645" s="170"/>
      <c r="E9645" s="170"/>
      <c r="F9645" s="170"/>
      <c r="G9645" s="170"/>
      <c r="H9645" s="170"/>
      <c r="I9645" s="170"/>
      <c r="J9645" s="170"/>
      <c r="K9645" s="170"/>
      <c r="L9645" s="170"/>
      <c r="M9645" s="170"/>
      <c r="N9645" s="170"/>
      <c r="O9645" s="170"/>
      <c r="P9645" s="170"/>
      <c r="Q9645" s="170"/>
      <c r="R9645" s="170"/>
      <c r="S9645" s="170"/>
      <c r="T9645" s="170"/>
      <c r="U9645" s="170"/>
      <c r="V9645" s="170"/>
      <c r="W9645" s="170"/>
      <c r="X9645" s="174"/>
      <c r="Y9645" s="170"/>
      <c r="Z9645" s="170"/>
      <c r="AA9645" s="170"/>
      <c r="AB9645" s="170"/>
      <c r="AC9645" s="170"/>
      <c r="AD9645" s="174"/>
      <c r="AE9645" s="170"/>
      <c r="AF9645" s="170"/>
      <c r="AI9645" s="170"/>
      <c r="AJ9645" s="170"/>
      <c r="AK9645" s="170"/>
      <c r="AL9645" s="170"/>
      <c r="AM9645" s="170"/>
      <c r="AN9645" s="170"/>
    </row>
    <row r="9646" spans="1:40" ht="52.5" customHeight="1" x14ac:dyDescent="0.2">
      <c r="A9646" s="170"/>
      <c r="B9646" s="170"/>
      <c r="C9646" s="170"/>
      <c r="D9646" s="170"/>
      <c r="E9646" s="170"/>
      <c r="F9646" s="170"/>
      <c r="G9646" s="170"/>
      <c r="H9646" s="170"/>
      <c r="I9646" s="170"/>
      <c r="J9646" s="170"/>
      <c r="K9646" s="170"/>
      <c r="L9646" s="170"/>
      <c r="M9646" s="170"/>
      <c r="N9646" s="170"/>
      <c r="O9646" s="170"/>
      <c r="P9646" s="170"/>
      <c r="Q9646" s="170"/>
      <c r="R9646" s="170"/>
      <c r="S9646" s="170"/>
      <c r="T9646" s="170"/>
      <c r="U9646" s="170"/>
      <c r="V9646" s="170"/>
      <c r="W9646" s="170"/>
      <c r="X9646" s="174"/>
      <c r="Y9646" s="170"/>
      <c r="Z9646" s="170"/>
      <c r="AA9646" s="170"/>
      <c r="AB9646" s="170"/>
      <c r="AC9646" s="170"/>
      <c r="AD9646" s="174"/>
      <c r="AE9646" s="170"/>
      <c r="AF9646" s="170"/>
      <c r="AI9646" s="170"/>
      <c r="AJ9646" s="170"/>
      <c r="AK9646" s="170"/>
      <c r="AL9646" s="170"/>
      <c r="AM9646" s="170"/>
      <c r="AN9646" s="170"/>
    </row>
    <row r="9647" spans="1:40" ht="52.5" customHeight="1" x14ac:dyDescent="0.2">
      <c r="A9647" s="170"/>
      <c r="B9647" s="170"/>
      <c r="C9647" s="170"/>
      <c r="D9647" s="170"/>
      <c r="E9647" s="170"/>
      <c r="F9647" s="170"/>
      <c r="G9647" s="170"/>
      <c r="H9647" s="170"/>
      <c r="I9647" s="170"/>
      <c r="J9647" s="170"/>
      <c r="K9647" s="170"/>
      <c r="L9647" s="170"/>
      <c r="M9647" s="170"/>
      <c r="N9647" s="170"/>
      <c r="O9647" s="170"/>
      <c r="P9647" s="170"/>
      <c r="Q9647" s="170"/>
      <c r="R9647" s="170"/>
      <c r="S9647" s="170"/>
      <c r="T9647" s="170"/>
      <c r="U9647" s="170"/>
      <c r="V9647" s="170"/>
      <c r="W9647" s="170"/>
      <c r="X9647" s="174"/>
      <c r="Y9647" s="170"/>
      <c r="Z9647" s="170"/>
      <c r="AA9647" s="170"/>
      <c r="AB9647" s="170"/>
      <c r="AC9647" s="170"/>
      <c r="AD9647" s="174"/>
      <c r="AE9647" s="170"/>
      <c r="AF9647" s="170"/>
      <c r="AI9647" s="170"/>
      <c r="AJ9647" s="170"/>
      <c r="AK9647" s="170"/>
      <c r="AL9647" s="170"/>
      <c r="AM9647" s="170"/>
      <c r="AN9647" s="170"/>
    </row>
    <row r="9648" spans="1:40" ht="52.5" customHeight="1" x14ac:dyDescent="0.2">
      <c r="A9648" s="170"/>
      <c r="B9648" s="170"/>
      <c r="C9648" s="170"/>
      <c r="D9648" s="170"/>
      <c r="E9648" s="170"/>
      <c r="F9648" s="170"/>
      <c r="G9648" s="170"/>
      <c r="H9648" s="170"/>
      <c r="I9648" s="170"/>
      <c r="J9648" s="170"/>
      <c r="K9648" s="170"/>
      <c r="L9648" s="170"/>
      <c r="M9648" s="170"/>
      <c r="N9648" s="170"/>
      <c r="O9648" s="170"/>
      <c r="P9648" s="170"/>
      <c r="Q9648" s="170"/>
      <c r="R9648" s="170"/>
      <c r="S9648" s="170"/>
      <c r="T9648" s="170"/>
      <c r="U9648" s="170"/>
      <c r="V9648" s="170"/>
      <c r="W9648" s="170"/>
      <c r="X9648" s="174"/>
      <c r="Y9648" s="170"/>
      <c r="Z9648" s="170"/>
      <c r="AA9648" s="170"/>
      <c r="AB9648" s="170"/>
      <c r="AC9648" s="170"/>
      <c r="AD9648" s="174"/>
      <c r="AE9648" s="170"/>
      <c r="AF9648" s="170"/>
      <c r="AI9648" s="170"/>
      <c r="AJ9648" s="170"/>
      <c r="AK9648" s="170"/>
      <c r="AL9648" s="170"/>
      <c r="AM9648" s="170"/>
      <c r="AN9648" s="170"/>
    </row>
    <row r="9649" spans="1:40" ht="52.5" customHeight="1" x14ac:dyDescent="0.2">
      <c r="A9649" s="170"/>
      <c r="B9649" s="170"/>
      <c r="C9649" s="170"/>
      <c r="D9649" s="170"/>
      <c r="E9649" s="170"/>
      <c r="F9649" s="170"/>
      <c r="G9649" s="170"/>
      <c r="H9649" s="170"/>
      <c r="I9649" s="170"/>
      <c r="J9649" s="170"/>
      <c r="K9649" s="170"/>
      <c r="L9649" s="170"/>
      <c r="M9649" s="170"/>
      <c r="N9649" s="170"/>
      <c r="O9649" s="170"/>
      <c r="P9649" s="170"/>
      <c r="Q9649" s="170"/>
      <c r="R9649" s="170"/>
      <c r="S9649" s="170"/>
      <c r="T9649" s="170"/>
      <c r="U9649" s="170"/>
      <c r="V9649" s="170"/>
      <c r="W9649" s="170"/>
      <c r="X9649" s="174"/>
      <c r="Y9649" s="170"/>
      <c r="Z9649" s="170"/>
      <c r="AA9649" s="170"/>
      <c r="AB9649" s="170"/>
      <c r="AC9649" s="170"/>
      <c r="AD9649" s="174"/>
      <c r="AE9649" s="170"/>
      <c r="AF9649" s="170"/>
      <c r="AI9649" s="170"/>
      <c r="AJ9649" s="170"/>
      <c r="AK9649" s="170"/>
      <c r="AL9649" s="170"/>
      <c r="AM9649" s="170"/>
      <c r="AN9649" s="170"/>
    </row>
    <row r="9650" spans="1:40" ht="52.5" customHeight="1" x14ac:dyDescent="0.2">
      <c r="A9650" s="170"/>
      <c r="B9650" s="170"/>
      <c r="C9650" s="170"/>
      <c r="D9650" s="170"/>
      <c r="E9650" s="170"/>
      <c r="F9650" s="170"/>
      <c r="G9650" s="170"/>
      <c r="H9650" s="170"/>
      <c r="I9650" s="170"/>
      <c r="J9650" s="170"/>
      <c r="K9650" s="170"/>
      <c r="L9650" s="170"/>
      <c r="M9650" s="170"/>
      <c r="N9650" s="170"/>
      <c r="O9650" s="170"/>
      <c r="P9650" s="170"/>
      <c r="Q9650" s="170"/>
      <c r="R9650" s="170"/>
      <c r="S9650" s="170"/>
      <c r="T9650" s="170"/>
      <c r="U9650" s="170"/>
      <c r="V9650" s="170"/>
      <c r="W9650" s="170"/>
      <c r="X9650" s="174"/>
      <c r="Y9650" s="170"/>
      <c r="Z9650" s="170"/>
      <c r="AA9650" s="170"/>
      <c r="AB9650" s="170"/>
      <c r="AC9650" s="170"/>
      <c r="AD9650" s="174"/>
      <c r="AE9650" s="170"/>
      <c r="AF9650" s="170"/>
      <c r="AI9650" s="170"/>
      <c r="AJ9650" s="170"/>
      <c r="AK9650" s="170"/>
      <c r="AL9650" s="170"/>
      <c r="AM9650" s="170"/>
      <c r="AN9650" s="170"/>
    </row>
    <row r="9651" spans="1:40" ht="52.5" customHeight="1" x14ac:dyDescent="0.2">
      <c r="A9651" s="170"/>
      <c r="B9651" s="170"/>
      <c r="C9651" s="170"/>
      <c r="D9651" s="170"/>
      <c r="E9651" s="170"/>
      <c r="F9651" s="170"/>
      <c r="G9651" s="170"/>
      <c r="H9651" s="170"/>
      <c r="I9651" s="170"/>
      <c r="J9651" s="170"/>
      <c r="K9651" s="170"/>
      <c r="L9651" s="170"/>
      <c r="M9651" s="170"/>
      <c r="N9651" s="170"/>
      <c r="O9651" s="170"/>
      <c r="P9651" s="170"/>
      <c r="Q9651" s="170"/>
      <c r="R9651" s="170"/>
      <c r="S9651" s="170"/>
      <c r="T9651" s="170"/>
      <c r="U9651" s="170"/>
      <c r="V9651" s="170"/>
      <c r="W9651" s="170"/>
      <c r="X9651" s="174"/>
      <c r="Y9651" s="170"/>
      <c r="Z9651" s="170"/>
      <c r="AA9651" s="170"/>
      <c r="AB9651" s="170"/>
      <c r="AC9651" s="170"/>
      <c r="AD9651" s="174"/>
      <c r="AE9651" s="170"/>
      <c r="AF9651" s="170"/>
      <c r="AI9651" s="170"/>
      <c r="AJ9651" s="170"/>
      <c r="AK9651" s="170"/>
      <c r="AL9651" s="170"/>
      <c r="AM9651" s="170"/>
      <c r="AN9651" s="170"/>
    </row>
    <row r="9652" spans="1:40" ht="52.5" customHeight="1" x14ac:dyDescent="0.2">
      <c r="A9652" s="170"/>
      <c r="B9652" s="170"/>
      <c r="C9652" s="170"/>
      <c r="D9652" s="170"/>
      <c r="E9652" s="170"/>
      <c r="F9652" s="170"/>
      <c r="G9652" s="170"/>
      <c r="H9652" s="170"/>
      <c r="I9652" s="170"/>
      <c r="J9652" s="170"/>
      <c r="K9652" s="170"/>
      <c r="L9652" s="170"/>
      <c r="M9652" s="170"/>
      <c r="N9652" s="170"/>
      <c r="O9652" s="170"/>
      <c r="P9652" s="170"/>
      <c r="Q9652" s="170"/>
      <c r="R9652" s="170"/>
      <c r="S9652" s="170"/>
      <c r="T9652" s="170"/>
      <c r="U9652" s="170"/>
      <c r="V9652" s="170"/>
      <c r="W9652" s="170"/>
      <c r="X9652" s="174"/>
      <c r="Y9652" s="170"/>
      <c r="Z9652" s="170"/>
      <c r="AA9652" s="170"/>
      <c r="AB9652" s="170"/>
      <c r="AC9652" s="170"/>
      <c r="AD9652" s="174"/>
      <c r="AE9652" s="170"/>
      <c r="AF9652" s="170"/>
      <c r="AI9652" s="170"/>
      <c r="AJ9652" s="170"/>
      <c r="AK9652" s="170"/>
      <c r="AL9652" s="170"/>
      <c r="AM9652" s="170"/>
      <c r="AN9652" s="170"/>
    </row>
    <row r="9653" spans="1:40" ht="52.5" customHeight="1" x14ac:dyDescent="0.2">
      <c r="A9653" s="170"/>
      <c r="B9653" s="170"/>
      <c r="C9653" s="170"/>
      <c r="D9653" s="170"/>
      <c r="E9653" s="170"/>
      <c r="F9653" s="170"/>
      <c r="G9653" s="170"/>
      <c r="H9653" s="170"/>
      <c r="I9653" s="170"/>
      <c r="J9653" s="170"/>
      <c r="K9653" s="170"/>
      <c r="L9653" s="170"/>
      <c r="M9653" s="170"/>
      <c r="N9653" s="170"/>
      <c r="O9653" s="170"/>
      <c r="P9653" s="170"/>
      <c r="Q9653" s="170"/>
      <c r="R9653" s="170"/>
      <c r="S9653" s="170"/>
      <c r="T9653" s="170"/>
      <c r="U9653" s="170"/>
      <c r="V9653" s="170"/>
      <c r="W9653" s="170"/>
      <c r="X9653" s="174"/>
      <c r="Y9653" s="170"/>
      <c r="Z9653" s="170"/>
      <c r="AA9653" s="170"/>
      <c r="AB9653" s="170"/>
      <c r="AC9653" s="170"/>
      <c r="AD9653" s="174"/>
      <c r="AE9653" s="170"/>
      <c r="AF9653" s="170"/>
      <c r="AI9653" s="170"/>
      <c r="AJ9653" s="170"/>
      <c r="AK9653" s="170"/>
      <c r="AL9653" s="170"/>
      <c r="AM9653" s="170"/>
      <c r="AN9653" s="170"/>
    </row>
    <row r="9654" spans="1:40" ht="52.5" customHeight="1" x14ac:dyDescent="0.2">
      <c r="A9654" s="170"/>
      <c r="B9654" s="170"/>
      <c r="C9654" s="170"/>
      <c r="D9654" s="170"/>
      <c r="E9654" s="170"/>
      <c r="F9654" s="170"/>
      <c r="G9654" s="170"/>
      <c r="H9654" s="170"/>
      <c r="I9654" s="170"/>
      <c r="J9654" s="170"/>
      <c r="K9654" s="170"/>
      <c r="L9654" s="170"/>
      <c r="M9654" s="170"/>
      <c r="N9654" s="170"/>
      <c r="O9654" s="170"/>
      <c r="P9654" s="170"/>
      <c r="Q9654" s="170"/>
      <c r="R9654" s="170"/>
      <c r="S9654" s="170"/>
      <c r="T9654" s="170"/>
      <c r="U9654" s="170"/>
      <c r="V9654" s="170"/>
      <c r="W9654" s="170"/>
      <c r="X9654" s="174"/>
      <c r="Y9654" s="170"/>
      <c r="Z9654" s="170"/>
      <c r="AA9654" s="170"/>
      <c r="AB9654" s="170"/>
      <c r="AC9654" s="170"/>
      <c r="AD9654" s="174"/>
      <c r="AE9654" s="170"/>
      <c r="AF9654" s="170"/>
      <c r="AI9654" s="170"/>
      <c r="AJ9654" s="170"/>
      <c r="AK9654" s="170"/>
      <c r="AL9654" s="170"/>
      <c r="AM9654" s="170"/>
      <c r="AN9654" s="170"/>
    </row>
    <row r="9655" spans="1:40" ht="52.5" customHeight="1" x14ac:dyDescent="0.2">
      <c r="A9655" s="170"/>
      <c r="B9655" s="170"/>
      <c r="C9655" s="170"/>
      <c r="D9655" s="170"/>
      <c r="E9655" s="170"/>
      <c r="F9655" s="170"/>
      <c r="G9655" s="170"/>
      <c r="H9655" s="170"/>
      <c r="I9655" s="170"/>
      <c r="J9655" s="170"/>
      <c r="K9655" s="170"/>
      <c r="L9655" s="170"/>
      <c r="M9655" s="170"/>
      <c r="N9655" s="170"/>
      <c r="O9655" s="170"/>
      <c r="P9655" s="170"/>
      <c r="Q9655" s="170"/>
      <c r="R9655" s="170"/>
      <c r="S9655" s="170"/>
      <c r="T9655" s="170"/>
      <c r="U9655" s="170"/>
      <c r="V9655" s="170"/>
      <c r="W9655" s="170"/>
      <c r="X9655" s="174"/>
      <c r="Y9655" s="170"/>
      <c r="Z9655" s="170"/>
      <c r="AA9655" s="170"/>
      <c r="AB9655" s="170"/>
      <c r="AC9655" s="170"/>
      <c r="AD9655" s="174"/>
      <c r="AE9655" s="170"/>
      <c r="AF9655" s="170"/>
      <c r="AI9655" s="170"/>
      <c r="AJ9655" s="170"/>
      <c r="AK9655" s="170"/>
      <c r="AL9655" s="170"/>
      <c r="AM9655" s="170"/>
      <c r="AN9655" s="170"/>
    </row>
    <row r="9656" spans="1:40" ht="52.5" customHeight="1" x14ac:dyDescent="0.2">
      <c r="A9656" s="170"/>
      <c r="B9656" s="170"/>
      <c r="C9656" s="170"/>
      <c r="D9656" s="170"/>
      <c r="E9656" s="170"/>
      <c r="F9656" s="170"/>
      <c r="G9656" s="170"/>
      <c r="H9656" s="170"/>
      <c r="I9656" s="170"/>
      <c r="J9656" s="170"/>
      <c r="K9656" s="170"/>
      <c r="L9656" s="170"/>
      <c r="M9656" s="170"/>
      <c r="N9656" s="170"/>
      <c r="O9656" s="170"/>
      <c r="P9656" s="170"/>
      <c r="Q9656" s="170"/>
      <c r="R9656" s="170"/>
      <c r="S9656" s="170"/>
      <c r="T9656" s="170"/>
      <c r="U9656" s="170"/>
      <c r="V9656" s="170"/>
      <c r="W9656" s="170"/>
      <c r="X9656" s="174"/>
      <c r="Y9656" s="170"/>
      <c r="Z9656" s="170"/>
      <c r="AA9656" s="170"/>
      <c r="AB9656" s="170"/>
      <c r="AC9656" s="170"/>
      <c r="AD9656" s="174"/>
      <c r="AE9656" s="170"/>
      <c r="AF9656" s="170"/>
      <c r="AI9656" s="170"/>
      <c r="AJ9656" s="170"/>
      <c r="AK9656" s="170"/>
      <c r="AL9656" s="170"/>
      <c r="AM9656" s="170"/>
      <c r="AN9656" s="170"/>
    </row>
    <row r="9657" spans="1:40" ht="52.5" customHeight="1" x14ac:dyDescent="0.2">
      <c r="A9657" s="170"/>
      <c r="B9657" s="170"/>
      <c r="C9657" s="170"/>
      <c r="D9657" s="170"/>
      <c r="E9657" s="170"/>
      <c r="F9657" s="170"/>
      <c r="G9657" s="170"/>
      <c r="H9657" s="170"/>
      <c r="I9657" s="170"/>
      <c r="J9657" s="170"/>
      <c r="K9657" s="170"/>
      <c r="L9657" s="170"/>
      <c r="M9657" s="170"/>
      <c r="N9657" s="170"/>
      <c r="O9657" s="170"/>
      <c r="P9657" s="170"/>
      <c r="Q9657" s="170"/>
      <c r="R9657" s="170"/>
      <c r="S9657" s="170"/>
      <c r="T9657" s="170"/>
      <c r="U9657" s="170"/>
      <c r="V9657" s="170"/>
      <c r="W9657" s="170"/>
      <c r="X9657" s="174"/>
      <c r="Y9657" s="170"/>
      <c r="Z9657" s="170"/>
      <c r="AA9657" s="170"/>
      <c r="AB9657" s="170"/>
      <c r="AC9657" s="170"/>
      <c r="AD9657" s="174"/>
      <c r="AE9657" s="170"/>
      <c r="AF9657" s="170"/>
      <c r="AI9657" s="170"/>
      <c r="AJ9657" s="170"/>
      <c r="AK9657" s="170"/>
      <c r="AL9657" s="170"/>
      <c r="AM9657" s="170"/>
      <c r="AN9657" s="170"/>
    </row>
    <row r="9658" spans="1:40" ht="52.5" customHeight="1" x14ac:dyDescent="0.2">
      <c r="A9658" s="170"/>
      <c r="B9658" s="170"/>
      <c r="C9658" s="170"/>
      <c r="D9658" s="170"/>
      <c r="E9658" s="170"/>
      <c r="F9658" s="170"/>
      <c r="G9658" s="170"/>
      <c r="H9658" s="170"/>
      <c r="I9658" s="170"/>
      <c r="J9658" s="170"/>
      <c r="K9658" s="170"/>
      <c r="L9658" s="170"/>
      <c r="M9658" s="170"/>
      <c r="N9658" s="170"/>
      <c r="O9658" s="170"/>
      <c r="P9658" s="170"/>
      <c r="Q9658" s="170"/>
      <c r="R9658" s="170"/>
      <c r="S9658" s="170"/>
      <c r="T9658" s="170"/>
      <c r="U9658" s="170"/>
      <c r="V9658" s="170"/>
      <c r="W9658" s="170"/>
      <c r="X9658" s="174"/>
      <c r="Y9658" s="170"/>
      <c r="Z9658" s="170"/>
      <c r="AA9658" s="170"/>
      <c r="AB9658" s="170"/>
      <c r="AC9658" s="170"/>
      <c r="AD9658" s="174"/>
      <c r="AE9658" s="170"/>
      <c r="AF9658" s="170"/>
      <c r="AI9658" s="170"/>
      <c r="AJ9658" s="170"/>
      <c r="AK9658" s="170"/>
      <c r="AL9658" s="170"/>
      <c r="AM9658" s="170"/>
      <c r="AN9658" s="170"/>
    </row>
    <row r="9659" spans="1:40" ht="52.5" customHeight="1" x14ac:dyDescent="0.2">
      <c r="A9659" s="170"/>
      <c r="B9659" s="170"/>
      <c r="C9659" s="170"/>
      <c r="D9659" s="170"/>
      <c r="E9659" s="170"/>
      <c r="F9659" s="170"/>
      <c r="G9659" s="170"/>
      <c r="H9659" s="170"/>
      <c r="I9659" s="170"/>
      <c r="J9659" s="170"/>
      <c r="K9659" s="170"/>
      <c r="L9659" s="170"/>
      <c r="M9659" s="170"/>
      <c r="N9659" s="170"/>
      <c r="O9659" s="170"/>
      <c r="P9659" s="170"/>
      <c r="Q9659" s="170"/>
      <c r="R9659" s="170"/>
      <c r="S9659" s="170"/>
      <c r="T9659" s="170"/>
      <c r="U9659" s="170"/>
      <c r="V9659" s="170"/>
      <c r="W9659" s="170"/>
      <c r="X9659" s="174"/>
      <c r="Y9659" s="170"/>
      <c r="Z9659" s="170"/>
      <c r="AA9659" s="170"/>
      <c r="AB9659" s="170"/>
      <c r="AC9659" s="170"/>
      <c r="AD9659" s="174"/>
      <c r="AE9659" s="170"/>
      <c r="AF9659" s="170"/>
      <c r="AI9659" s="170"/>
      <c r="AJ9659" s="170"/>
      <c r="AK9659" s="170"/>
      <c r="AL9659" s="170"/>
      <c r="AM9659" s="170"/>
      <c r="AN9659" s="170"/>
    </row>
    <row r="9660" spans="1:40" ht="52.5" customHeight="1" x14ac:dyDescent="0.2">
      <c r="A9660" s="170"/>
      <c r="B9660" s="170"/>
      <c r="C9660" s="170"/>
      <c r="D9660" s="170"/>
      <c r="E9660" s="170"/>
      <c r="F9660" s="170"/>
      <c r="G9660" s="170"/>
      <c r="H9660" s="170"/>
      <c r="I9660" s="170"/>
      <c r="J9660" s="170"/>
      <c r="K9660" s="170"/>
      <c r="L9660" s="170"/>
      <c r="M9660" s="170"/>
      <c r="N9660" s="170"/>
      <c r="O9660" s="170"/>
      <c r="P9660" s="170"/>
      <c r="Q9660" s="170"/>
      <c r="R9660" s="170"/>
      <c r="S9660" s="170"/>
      <c r="T9660" s="170"/>
      <c r="U9660" s="170"/>
      <c r="V9660" s="170"/>
      <c r="W9660" s="170"/>
      <c r="X9660" s="174"/>
      <c r="Y9660" s="170"/>
      <c r="Z9660" s="170"/>
      <c r="AA9660" s="170"/>
      <c r="AB9660" s="170"/>
      <c r="AC9660" s="170"/>
      <c r="AD9660" s="174"/>
      <c r="AE9660" s="170"/>
      <c r="AF9660" s="170"/>
      <c r="AI9660" s="170"/>
      <c r="AJ9660" s="170"/>
      <c r="AK9660" s="170"/>
      <c r="AL9660" s="170"/>
      <c r="AM9660" s="170"/>
      <c r="AN9660" s="170"/>
    </row>
    <row r="9661" spans="1:40" ht="52.5" customHeight="1" x14ac:dyDescent="0.2">
      <c r="A9661" s="170"/>
      <c r="B9661" s="170"/>
      <c r="C9661" s="170"/>
      <c r="D9661" s="170"/>
      <c r="E9661" s="170"/>
      <c r="F9661" s="170"/>
      <c r="G9661" s="170"/>
      <c r="H9661" s="170"/>
      <c r="I9661" s="170"/>
      <c r="J9661" s="170"/>
      <c r="K9661" s="170"/>
      <c r="L9661" s="170"/>
      <c r="M9661" s="170"/>
      <c r="N9661" s="170"/>
      <c r="O9661" s="170"/>
      <c r="P9661" s="170"/>
      <c r="Q9661" s="170"/>
      <c r="R9661" s="170"/>
      <c r="S9661" s="170"/>
      <c r="T9661" s="170"/>
      <c r="U9661" s="170"/>
      <c r="V9661" s="170"/>
      <c r="W9661" s="170"/>
      <c r="X9661" s="174"/>
      <c r="Y9661" s="170"/>
      <c r="Z9661" s="170"/>
      <c r="AA9661" s="170"/>
      <c r="AB9661" s="170"/>
      <c r="AC9661" s="170"/>
      <c r="AD9661" s="174"/>
      <c r="AE9661" s="170"/>
      <c r="AF9661" s="170"/>
      <c r="AI9661" s="170"/>
      <c r="AJ9661" s="170"/>
      <c r="AK9661" s="170"/>
      <c r="AL9661" s="170"/>
      <c r="AM9661" s="170"/>
      <c r="AN9661" s="170"/>
    </row>
    <row r="9662" spans="1:40" ht="52.5" customHeight="1" x14ac:dyDescent="0.2">
      <c r="A9662" s="170"/>
      <c r="B9662" s="170"/>
      <c r="C9662" s="170"/>
      <c r="D9662" s="170"/>
      <c r="E9662" s="170"/>
      <c r="F9662" s="170"/>
      <c r="G9662" s="170"/>
      <c r="H9662" s="170"/>
      <c r="I9662" s="170"/>
      <c r="J9662" s="170"/>
      <c r="K9662" s="170"/>
      <c r="L9662" s="170"/>
      <c r="M9662" s="170"/>
      <c r="N9662" s="170"/>
      <c r="O9662" s="170"/>
      <c r="P9662" s="170"/>
      <c r="Q9662" s="170"/>
      <c r="R9662" s="170"/>
      <c r="S9662" s="170"/>
      <c r="T9662" s="170"/>
      <c r="U9662" s="170"/>
      <c r="V9662" s="170"/>
      <c r="W9662" s="170"/>
      <c r="X9662" s="174"/>
      <c r="Y9662" s="170"/>
      <c r="Z9662" s="170"/>
      <c r="AA9662" s="170"/>
      <c r="AB9662" s="170"/>
      <c r="AC9662" s="170"/>
      <c r="AD9662" s="174"/>
      <c r="AE9662" s="170"/>
      <c r="AF9662" s="170"/>
      <c r="AI9662" s="170"/>
      <c r="AJ9662" s="170"/>
      <c r="AK9662" s="170"/>
      <c r="AL9662" s="170"/>
      <c r="AM9662" s="170"/>
      <c r="AN9662" s="170"/>
    </row>
    <row r="9663" spans="1:40" ht="52.5" customHeight="1" x14ac:dyDescent="0.2">
      <c r="A9663" s="170"/>
      <c r="B9663" s="170"/>
      <c r="C9663" s="170"/>
      <c r="D9663" s="170"/>
      <c r="E9663" s="170"/>
      <c r="F9663" s="170"/>
      <c r="G9663" s="170"/>
      <c r="H9663" s="170"/>
      <c r="I9663" s="170"/>
      <c r="J9663" s="170"/>
      <c r="K9663" s="170"/>
      <c r="L9663" s="170"/>
      <c r="M9663" s="170"/>
      <c r="N9663" s="170"/>
      <c r="O9663" s="170"/>
      <c r="P9663" s="170"/>
      <c r="Q9663" s="170"/>
      <c r="R9663" s="170"/>
      <c r="S9663" s="170"/>
      <c r="T9663" s="170"/>
      <c r="U9663" s="170"/>
      <c r="V9663" s="170"/>
      <c r="W9663" s="170"/>
      <c r="X9663" s="174"/>
      <c r="Y9663" s="170"/>
      <c r="Z9663" s="170"/>
      <c r="AA9663" s="170"/>
      <c r="AB9663" s="170"/>
      <c r="AC9663" s="170"/>
      <c r="AD9663" s="174"/>
      <c r="AE9663" s="170"/>
      <c r="AF9663" s="170"/>
      <c r="AI9663" s="170"/>
      <c r="AJ9663" s="170"/>
      <c r="AK9663" s="170"/>
      <c r="AL9663" s="170"/>
      <c r="AM9663" s="170"/>
      <c r="AN9663" s="170"/>
    </row>
    <row r="9664" spans="1:40" ht="52.5" customHeight="1" x14ac:dyDescent="0.2">
      <c r="A9664" s="170"/>
      <c r="B9664" s="170"/>
      <c r="C9664" s="170"/>
      <c r="D9664" s="170"/>
      <c r="E9664" s="170"/>
      <c r="F9664" s="170"/>
      <c r="G9664" s="170"/>
      <c r="H9664" s="170"/>
      <c r="I9664" s="170"/>
      <c r="J9664" s="170"/>
      <c r="K9664" s="170"/>
      <c r="L9664" s="170"/>
      <c r="M9664" s="170"/>
      <c r="N9664" s="170"/>
      <c r="O9664" s="170"/>
      <c r="P9664" s="170"/>
      <c r="Q9664" s="170"/>
      <c r="R9664" s="170"/>
      <c r="S9664" s="170"/>
      <c r="T9664" s="170"/>
      <c r="U9664" s="170"/>
      <c r="V9664" s="170"/>
      <c r="W9664" s="170"/>
      <c r="X9664" s="174"/>
      <c r="Y9664" s="170"/>
      <c r="Z9664" s="170"/>
      <c r="AA9664" s="170"/>
      <c r="AB9664" s="170"/>
      <c r="AC9664" s="170"/>
      <c r="AD9664" s="174"/>
      <c r="AE9664" s="170"/>
      <c r="AF9664" s="170"/>
      <c r="AI9664" s="170"/>
      <c r="AJ9664" s="170"/>
      <c r="AK9664" s="170"/>
      <c r="AL9664" s="170"/>
      <c r="AM9664" s="170"/>
      <c r="AN9664" s="170"/>
    </row>
    <row r="9665" spans="1:40" ht="52.5" customHeight="1" x14ac:dyDescent="0.2">
      <c r="A9665" s="170"/>
      <c r="B9665" s="170"/>
      <c r="C9665" s="170"/>
      <c r="D9665" s="170"/>
      <c r="E9665" s="170"/>
      <c r="F9665" s="170"/>
      <c r="G9665" s="170"/>
      <c r="H9665" s="170"/>
      <c r="I9665" s="170"/>
      <c r="J9665" s="170"/>
      <c r="K9665" s="170"/>
      <c r="L9665" s="170"/>
      <c r="M9665" s="170"/>
      <c r="N9665" s="170"/>
      <c r="O9665" s="170"/>
      <c r="P9665" s="170"/>
      <c r="Q9665" s="170"/>
      <c r="R9665" s="170"/>
      <c r="S9665" s="170"/>
      <c r="T9665" s="170"/>
      <c r="U9665" s="170"/>
      <c r="V9665" s="170"/>
      <c r="W9665" s="170"/>
      <c r="X9665" s="174"/>
      <c r="Y9665" s="170"/>
      <c r="Z9665" s="170"/>
      <c r="AA9665" s="170"/>
      <c r="AB9665" s="170"/>
      <c r="AC9665" s="170"/>
      <c r="AD9665" s="174"/>
      <c r="AE9665" s="170"/>
      <c r="AF9665" s="170"/>
      <c r="AI9665" s="170"/>
      <c r="AJ9665" s="170"/>
      <c r="AK9665" s="170"/>
      <c r="AL9665" s="170"/>
      <c r="AM9665" s="170"/>
      <c r="AN9665" s="170"/>
    </row>
    <row r="9666" spans="1:40" ht="52.5" customHeight="1" x14ac:dyDescent="0.2">
      <c r="A9666" s="170"/>
      <c r="B9666" s="170"/>
      <c r="C9666" s="170"/>
      <c r="D9666" s="170"/>
      <c r="E9666" s="170"/>
      <c r="F9666" s="170"/>
      <c r="G9666" s="170"/>
      <c r="H9666" s="170"/>
      <c r="I9666" s="170"/>
      <c r="J9666" s="170"/>
      <c r="K9666" s="170"/>
      <c r="L9666" s="170"/>
      <c r="M9666" s="170"/>
      <c r="N9666" s="170"/>
      <c r="O9666" s="170"/>
      <c r="P9666" s="170"/>
      <c r="Q9666" s="170"/>
      <c r="R9666" s="170"/>
      <c r="S9666" s="170"/>
      <c r="T9666" s="170"/>
      <c r="U9666" s="170"/>
      <c r="V9666" s="170"/>
      <c r="W9666" s="170"/>
      <c r="X9666" s="174"/>
      <c r="Y9666" s="170"/>
      <c r="Z9666" s="170"/>
      <c r="AA9666" s="170"/>
      <c r="AB9666" s="170"/>
      <c r="AC9666" s="170"/>
      <c r="AD9666" s="174"/>
      <c r="AE9666" s="170"/>
      <c r="AF9666" s="170"/>
      <c r="AI9666" s="170"/>
      <c r="AJ9666" s="170"/>
      <c r="AK9666" s="170"/>
      <c r="AL9666" s="170"/>
      <c r="AM9666" s="170"/>
      <c r="AN9666" s="170"/>
    </row>
    <row r="9667" spans="1:40" ht="52.5" customHeight="1" x14ac:dyDescent="0.2">
      <c r="A9667" s="170"/>
      <c r="B9667" s="170"/>
      <c r="C9667" s="170"/>
      <c r="D9667" s="170"/>
      <c r="E9667" s="170"/>
      <c r="F9667" s="170"/>
      <c r="G9667" s="170"/>
      <c r="H9667" s="170"/>
      <c r="I9667" s="170"/>
      <c r="J9667" s="170"/>
      <c r="K9667" s="170"/>
      <c r="L9667" s="170"/>
      <c r="M9667" s="170"/>
      <c r="N9667" s="170"/>
      <c r="O9667" s="170"/>
      <c r="P9667" s="170"/>
      <c r="Q9667" s="170"/>
      <c r="R9667" s="170"/>
      <c r="S9667" s="170"/>
      <c r="T9667" s="170"/>
      <c r="U9667" s="170"/>
      <c r="V9667" s="170"/>
      <c r="W9667" s="170"/>
      <c r="X9667" s="174"/>
      <c r="Y9667" s="170"/>
      <c r="Z9667" s="170"/>
      <c r="AA9667" s="170"/>
      <c r="AB9667" s="170"/>
      <c r="AC9667" s="170"/>
      <c r="AD9667" s="174"/>
      <c r="AE9667" s="170"/>
      <c r="AF9667" s="170"/>
      <c r="AI9667" s="170"/>
      <c r="AJ9667" s="170"/>
      <c r="AK9667" s="170"/>
      <c r="AL9667" s="170"/>
      <c r="AM9667" s="170"/>
      <c r="AN9667" s="170"/>
    </row>
    <row r="9668" spans="1:40" ht="52.5" customHeight="1" x14ac:dyDescent="0.2">
      <c r="A9668" s="170"/>
      <c r="B9668" s="170"/>
      <c r="C9668" s="170"/>
      <c r="D9668" s="170"/>
      <c r="E9668" s="170"/>
      <c r="F9668" s="170"/>
      <c r="G9668" s="170"/>
      <c r="H9668" s="170"/>
      <c r="I9668" s="170"/>
      <c r="J9668" s="170"/>
      <c r="K9668" s="170"/>
      <c r="L9668" s="170"/>
      <c r="M9668" s="170"/>
      <c r="N9668" s="170"/>
      <c r="O9668" s="170"/>
      <c r="P9668" s="170"/>
      <c r="Q9668" s="170"/>
      <c r="R9668" s="170"/>
      <c r="S9668" s="170"/>
      <c r="T9668" s="170"/>
      <c r="U9668" s="170"/>
      <c r="V9668" s="170"/>
      <c r="W9668" s="170"/>
      <c r="X9668" s="174"/>
      <c r="Y9668" s="170"/>
      <c r="Z9668" s="170"/>
      <c r="AA9668" s="170"/>
      <c r="AB9668" s="170"/>
      <c r="AC9668" s="170"/>
      <c r="AD9668" s="174"/>
      <c r="AE9668" s="170"/>
      <c r="AF9668" s="170"/>
      <c r="AI9668" s="170"/>
      <c r="AJ9668" s="170"/>
      <c r="AK9668" s="170"/>
      <c r="AL9668" s="170"/>
      <c r="AM9668" s="170"/>
      <c r="AN9668" s="170"/>
    </row>
    <row r="9669" spans="1:40" ht="52.5" customHeight="1" x14ac:dyDescent="0.2">
      <c r="A9669" s="170"/>
      <c r="B9669" s="170"/>
      <c r="C9669" s="170"/>
      <c r="D9669" s="170"/>
      <c r="E9669" s="170"/>
      <c r="F9669" s="170"/>
      <c r="G9669" s="170"/>
      <c r="H9669" s="170"/>
      <c r="I9669" s="170"/>
      <c r="J9669" s="170"/>
      <c r="K9669" s="170"/>
      <c r="L9669" s="170"/>
      <c r="M9669" s="170"/>
      <c r="N9669" s="170"/>
      <c r="O9669" s="170"/>
      <c r="P9669" s="170"/>
      <c r="Q9669" s="170"/>
      <c r="R9669" s="170"/>
      <c r="S9669" s="170"/>
      <c r="T9669" s="170"/>
      <c r="U9669" s="170"/>
      <c r="V9669" s="170"/>
      <c r="W9669" s="170"/>
      <c r="X9669" s="174"/>
      <c r="Y9669" s="170"/>
      <c r="Z9669" s="170"/>
      <c r="AA9669" s="170"/>
      <c r="AB9669" s="170"/>
      <c r="AC9669" s="170"/>
      <c r="AD9669" s="174"/>
      <c r="AE9669" s="170"/>
      <c r="AF9669" s="170"/>
      <c r="AI9669" s="170"/>
      <c r="AJ9669" s="170"/>
      <c r="AK9669" s="170"/>
      <c r="AL9669" s="170"/>
      <c r="AM9669" s="170"/>
      <c r="AN9669" s="170"/>
    </row>
    <row r="9670" spans="1:40" ht="52.5" customHeight="1" x14ac:dyDescent="0.2">
      <c r="A9670" s="170"/>
      <c r="B9670" s="170"/>
      <c r="C9670" s="170"/>
      <c r="D9670" s="170"/>
      <c r="E9670" s="170"/>
      <c r="F9670" s="170"/>
      <c r="G9670" s="170"/>
      <c r="H9670" s="170"/>
      <c r="I9670" s="170"/>
      <c r="J9670" s="170"/>
      <c r="K9670" s="170"/>
      <c r="L9670" s="170"/>
      <c r="M9670" s="170"/>
      <c r="N9670" s="170"/>
      <c r="O9670" s="170"/>
      <c r="P9670" s="170"/>
      <c r="Q9670" s="170"/>
      <c r="R9670" s="170"/>
      <c r="S9670" s="170"/>
      <c r="T9670" s="170"/>
      <c r="U9670" s="170"/>
      <c r="V9670" s="170"/>
      <c r="W9670" s="170"/>
      <c r="X9670" s="174"/>
      <c r="Y9670" s="170"/>
      <c r="Z9670" s="170"/>
      <c r="AA9670" s="170"/>
      <c r="AB9670" s="170"/>
      <c r="AC9670" s="170"/>
      <c r="AD9670" s="174"/>
      <c r="AE9670" s="170"/>
      <c r="AF9670" s="170"/>
      <c r="AI9670" s="170"/>
      <c r="AJ9670" s="170"/>
      <c r="AK9670" s="170"/>
      <c r="AL9670" s="170"/>
      <c r="AM9670" s="170"/>
      <c r="AN9670" s="170"/>
    </row>
    <row r="9671" spans="1:40" ht="52.5" customHeight="1" x14ac:dyDescent="0.2">
      <c r="A9671" s="170"/>
      <c r="B9671" s="170"/>
      <c r="C9671" s="170"/>
      <c r="D9671" s="170"/>
      <c r="E9671" s="170"/>
      <c r="F9671" s="170"/>
      <c r="G9671" s="170"/>
      <c r="H9671" s="170"/>
      <c r="I9671" s="170"/>
      <c r="J9671" s="170"/>
      <c r="K9671" s="170"/>
      <c r="L9671" s="170"/>
      <c r="M9671" s="170"/>
      <c r="N9671" s="170"/>
      <c r="O9671" s="170"/>
      <c r="P9671" s="170"/>
      <c r="Q9671" s="170"/>
      <c r="R9671" s="170"/>
      <c r="S9671" s="170"/>
      <c r="T9671" s="170"/>
      <c r="U9671" s="170"/>
      <c r="V9671" s="170"/>
      <c r="W9671" s="170"/>
      <c r="X9671" s="174"/>
      <c r="Y9671" s="170"/>
      <c r="Z9671" s="170"/>
      <c r="AA9671" s="170"/>
      <c r="AB9671" s="170"/>
      <c r="AC9671" s="170"/>
      <c r="AD9671" s="174"/>
      <c r="AE9671" s="170"/>
      <c r="AF9671" s="170"/>
      <c r="AI9671" s="170"/>
      <c r="AJ9671" s="170"/>
      <c r="AK9671" s="170"/>
      <c r="AL9671" s="170"/>
      <c r="AM9671" s="170"/>
      <c r="AN9671" s="170"/>
    </row>
    <row r="9672" spans="1:40" ht="52.5" customHeight="1" x14ac:dyDescent="0.2">
      <c r="A9672" s="170"/>
      <c r="B9672" s="170"/>
      <c r="C9672" s="170"/>
      <c r="D9672" s="170"/>
      <c r="E9672" s="170"/>
      <c r="F9672" s="170"/>
      <c r="G9672" s="170"/>
      <c r="H9672" s="170"/>
      <c r="I9672" s="170"/>
      <c r="J9672" s="170"/>
      <c r="K9672" s="170"/>
      <c r="L9672" s="170"/>
      <c r="M9672" s="170"/>
      <c r="N9672" s="170"/>
      <c r="O9672" s="170"/>
      <c r="P9672" s="170"/>
      <c r="Q9672" s="170"/>
      <c r="R9672" s="170"/>
      <c r="S9672" s="170"/>
      <c r="T9672" s="170"/>
      <c r="U9672" s="170"/>
      <c r="V9672" s="170"/>
      <c r="W9672" s="170"/>
      <c r="X9672" s="174"/>
      <c r="Y9672" s="170"/>
      <c r="Z9672" s="170"/>
      <c r="AA9672" s="170"/>
      <c r="AB9672" s="170"/>
      <c r="AC9672" s="170"/>
      <c r="AD9672" s="174"/>
      <c r="AE9672" s="170"/>
      <c r="AF9672" s="170"/>
      <c r="AI9672" s="170"/>
      <c r="AJ9672" s="170"/>
      <c r="AK9672" s="170"/>
      <c r="AL9672" s="170"/>
      <c r="AM9672" s="170"/>
      <c r="AN9672" s="170"/>
    </row>
    <row r="9673" spans="1:40" ht="52.5" customHeight="1" x14ac:dyDescent="0.2">
      <c r="A9673" s="170"/>
      <c r="B9673" s="170"/>
      <c r="C9673" s="170"/>
      <c r="D9673" s="170"/>
      <c r="E9673" s="170"/>
      <c r="F9673" s="170"/>
      <c r="G9673" s="170"/>
      <c r="H9673" s="170"/>
      <c r="I9673" s="170"/>
      <c r="J9673" s="170"/>
      <c r="K9673" s="170"/>
      <c r="L9673" s="170"/>
      <c r="M9673" s="170"/>
      <c r="N9673" s="170"/>
      <c r="O9673" s="170"/>
      <c r="P9673" s="170"/>
      <c r="Q9673" s="170"/>
      <c r="R9673" s="170"/>
      <c r="S9673" s="170"/>
      <c r="T9673" s="170"/>
      <c r="U9673" s="170"/>
      <c r="V9673" s="170"/>
      <c r="W9673" s="170"/>
      <c r="X9673" s="174"/>
      <c r="Y9673" s="170"/>
      <c r="Z9673" s="170"/>
      <c r="AA9673" s="170"/>
      <c r="AB9673" s="170"/>
      <c r="AC9673" s="170"/>
      <c r="AD9673" s="174"/>
      <c r="AE9673" s="170"/>
      <c r="AF9673" s="170"/>
      <c r="AI9673" s="170"/>
      <c r="AJ9673" s="170"/>
      <c r="AK9673" s="170"/>
      <c r="AL9673" s="170"/>
      <c r="AM9673" s="170"/>
      <c r="AN9673" s="170"/>
    </row>
    <row r="9674" spans="1:40" ht="52.5" customHeight="1" x14ac:dyDescent="0.2">
      <c r="A9674" s="170"/>
      <c r="B9674" s="170"/>
      <c r="C9674" s="170"/>
      <c r="D9674" s="170"/>
      <c r="E9674" s="170"/>
      <c r="F9674" s="170"/>
      <c r="G9674" s="170"/>
      <c r="H9674" s="170"/>
      <c r="I9674" s="170"/>
      <c r="J9674" s="170"/>
      <c r="K9674" s="170"/>
      <c r="L9674" s="170"/>
      <c r="M9674" s="170"/>
      <c r="N9674" s="170"/>
      <c r="O9674" s="170"/>
      <c r="P9674" s="170"/>
      <c r="Q9674" s="170"/>
      <c r="R9674" s="170"/>
      <c r="S9674" s="170"/>
      <c r="T9674" s="170"/>
      <c r="U9674" s="170"/>
      <c r="V9674" s="170"/>
      <c r="W9674" s="170"/>
      <c r="X9674" s="174"/>
      <c r="Y9674" s="170"/>
      <c r="Z9674" s="170"/>
      <c r="AA9674" s="170"/>
      <c r="AB9674" s="170"/>
      <c r="AC9674" s="170"/>
      <c r="AD9674" s="174"/>
      <c r="AE9674" s="170"/>
      <c r="AF9674" s="170"/>
      <c r="AI9674" s="170"/>
      <c r="AJ9674" s="170"/>
      <c r="AK9674" s="170"/>
      <c r="AL9674" s="170"/>
      <c r="AM9674" s="170"/>
      <c r="AN9674" s="170"/>
    </row>
    <row r="9675" spans="1:40" ht="52.5" customHeight="1" x14ac:dyDescent="0.2">
      <c r="A9675" s="170"/>
      <c r="B9675" s="170"/>
      <c r="C9675" s="170"/>
      <c r="D9675" s="170"/>
      <c r="E9675" s="170"/>
      <c r="F9675" s="170"/>
      <c r="G9675" s="170"/>
      <c r="H9675" s="170"/>
      <c r="I9675" s="170"/>
      <c r="J9675" s="170"/>
      <c r="K9675" s="170"/>
      <c r="L9675" s="170"/>
      <c r="M9675" s="170"/>
      <c r="N9675" s="170"/>
      <c r="O9675" s="170"/>
      <c r="P9675" s="170"/>
      <c r="Q9675" s="170"/>
      <c r="R9675" s="170"/>
      <c r="S9675" s="170"/>
      <c r="T9675" s="170"/>
      <c r="U9675" s="170"/>
      <c r="V9675" s="170"/>
      <c r="W9675" s="170"/>
      <c r="X9675" s="174"/>
      <c r="Y9675" s="170"/>
      <c r="Z9675" s="170"/>
      <c r="AA9675" s="170"/>
      <c r="AB9675" s="170"/>
      <c r="AC9675" s="170"/>
      <c r="AD9675" s="174"/>
      <c r="AE9675" s="170"/>
      <c r="AF9675" s="170"/>
      <c r="AI9675" s="170"/>
      <c r="AJ9675" s="170"/>
      <c r="AK9675" s="170"/>
      <c r="AL9675" s="170"/>
      <c r="AM9675" s="170"/>
      <c r="AN9675" s="170"/>
    </row>
    <row r="9676" spans="1:40" ht="52.5" customHeight="1" x14ac:dyDescent="0.2">
      <c r="A9676" s="170"/>
      <c r="B9676" s="170"/>
      <c r="C9676" s="170"/>
      <c r="D9676" s="170"/>
      <c r="E9676" s="170"/>
      <c r="F9676" s="170"/>
      <c r="G9676" s="170"/>
      <c r="H9676" s="170"/>
      <c r="I9676" s="170"/>
      <c r="J9676" s="170"/>
      <c r="K9676" s="170"/>
      <c r="L9676" s="170"/>
      <c r="M9676" s="170"/>
      <c r="N9676" s="170"/>
      <c r="O9676" s="170"/>
      <c r="P9676" s="170"/>
      <c r="Q9676" s="170"/>
      <c r="R9676" s="170"/>
      <c r="S9676" s="170"/>
      <c r="T9676" s="170"/>
      <c r="U9676" s="170"/>
      <c r="V9676" s="170"/>
      <c r="W9676" s="170"/>
      <c r="X9676" s="174"/>
      <c r="Y9676" s="170"/>
      <c r="Z9676" s="170"/>
      <c r="AA9676" s="170"/>
      <c r="AB9676" s="170"/>
      <c r="AC9676" s="170"/>
      <c r="AD9676" s="174"/>
      <c r="AE9676" s="170"/>
      <c r="AF9676" s="170"/>
      <c r="AI9676" s="170"/>
      <c r="AJ9676" s="170"/>
      <c r="AK9676" s="170"/>
      <c r="AL9676" s="170"/>
      <c r="AM9676" s="170"/>
      <c r="AN9676" s="170"/>
    </row>
    <row r="9677" spans="1:40" ht="52.5" customHeight="1" x14ac:dyDescent="0.2">
      <c r="A9677" s="170"/>
      <c r="B9677" s="170"/>
      <c r="C9677" s="170"/>
      <c r="D9677" s="170"/>
      <c r="E9677" s="170"/>
      <c r="F9677" s="170"/>
      <c r="G9677" s="170"/>
      <c r="H9677" s="170"/>
      <c r="I9677" s="170"/>
      <c r="J9677" s="170"/>
      <c r="K9677" s="170"/>
      <c r="L9677" s="170"/>
      <c r="M9677" s="170"/>
      <c r="N9677" s="170"/>
      <c r="O9677" s="170"/>
      <c r="P9677" s="170"/>
      <c r="Q9677" s="170"/>
      <c r="R9677" s="170"/>
      <c r="S9677" s="170"/>
      <c r="T9677" s="170"/>
      <c r="U9677" s="170"/>
      <c r="V9677" s="170"/>
      <c r="W9677" s="170"/>
      <c r="X9677" s="174"/>
      <c r="Y9677" s="170"/>
      <c r="Z9677" s="170"/>
      <c r="AA9677" s="170"/>
      <c r="AB9677" s="170"/>
      <c r="AC9677" s="170"/>
      <c r="AD9677" s="174"/>
      <c r="AE9677" s="170"/>
      <c r="AF9677" s="170"/>
      <c r="AI9677" s="170"/>
      <c r="AJ9677" s="170"/>
      <c r="AK9677" s="170"/>
      <c r="AL9677" s="170"/>
      <c r="AM9677" s="170"/>
      <c r="AN9677" s="170"/>
    </row>
    <row r="9678" spans="1:40" ht="52.5" customHeight="1" x14ac:dyDescent="0.2">
      <c r="A9678" s="170"/>
      <c r="B9678" s="170"/>
      <c r="C9678" s="170"/>
      <c r="D9678" s="170"/>
      <c r="E9678" s="170"/>
      <c r="F9678" s="170"/>
      <c r="G9678" s="170"/>
      <c r="H9678" s="170"/>
      <c r="I9678" s="170"/>
      <c r="J9678" s="170"/>
      <c r="K9678" s="170"/>
      <c r="L9678" s="170"/>
      <c r="M9678" s="170"/>
      <c r="N9678" s="170"/>
      <c r="O9678" s="170"/>
      <c r="P9678" s="170"/>
      <c r="Q9678" s="170"/>
      <c r="R9678" s="170"/>
      <c r="S9678" s="170"/>
      <c r="T9678" s="170"/>
      <c r="U9678" s="170"/>
      <c r="V9678" s="170"/>
      <c r="W9678" s="170"/>
      <c r="X9678" s="174"/>
      <c r="Y9678" s="170"/>
      <c r="Z9678" s="170"/>
      <c r="AA9678" s="170"/>
      <c r="AB9678" s="170"/>
      <c r="AC9678" s="170"/>
      <c r="AD9678" s="174"/>
      <c r="AE9678" s="170"/>
      <c r="AF9678" s="170"/>
      <c r="AI9678" s="170"/>
      <c r="AJ9678" s="170"/>
      <c r="AK9678" s="170"/>
      <c r="AL9678" s="170"/>
      <c r="AM9678" s="170"/>
      <c r="AN9678" s="170"/>
    </row>
    <row r="9679" spans="1:40" ht="52.5" customHeight="1" x14ac:dyDescent="0.2">
      <c r="A9679" s="170"/>
      <c r="B9679" s="170"/>
      <c r="C9679" s="170"/>
      <c r="D9679" s="170"/>
      <c r="E9679" s="170"/>
      <c r="F9679" s="170"/>
      <c r="G9679" s="170"/>
      <c r="H9679" s="170"/>
      <c r="I9679" s="170"/>
      <c r="J9679" s="170"/>
      <c r="K9679" s="170"/>
      <c r="L9679" s="170"/>
      <c r="M9679" s="170"/>
      <c r="N9679" s="170"/>
      <c r="O9679" s="170"/>
      <c r="P9679" s="170"/>
      <c r="Q9679" s="170"/>
      <c r="R9679" s="170"/>
      <c r="S9679" s="170"/>
      <c r="T9679" s="170"/>
      <c r="U9679" s="170"/>
      <c r="V9679" s="170"/>
      <c r="W9679" s="170"/>
      <c r="X9679" s="174"/>
      <c r="Y9679" s="170"/>
      <c r="Z9679" s="170"/>
      <c r="AA9679" s="170"/>
      <c r="AB9679" s="170"/>
      <c r="AC9679" s="170"/>
      <c r="AD9679" s="174"/>
      <c r="AE9679" s="170"/>
      <c r="AF9679" s="170"/>
      <c r="AI9679" s="170"/>
      <c r="AJ9679" s="170"/>
      <c r="AK9679" s="170"/>
      <c r="AL9679" s="170"/>
      <c r="AM9679" s="170"/>
      <c r="AN9679" s="170"/>
    </row>
    <row r="9680" spans="1:40" ht="52.5" customHeight="1" x14ac:dyDescent="0.2">
      <c r="A9680" s="170"/>
      <c r="B9680" s="170"/>
      <c r="C9680" s="170"/>
      <c r="D9680" s="170"/>
      <c r="E9680" s="170"/>
      <c r="F9680" s="170"/>
      <c r="G9680" s="170"/>
      <c r="H9680" s="170"/>
      <c r="I9680" s="170"/>
      <c r="J9680" s="170"/>
      <c r="K9680" s="170"/>
      <c r="L9680" s="170"/>
      <c r="M9680" s="170"/>
      <c r="N9680" s="170"/>
      <c r="O9680" s="170"/>
      <c r="P9680" s="170"/>
      <c r="Q9680" s="170"/>
      <c r="R9680" s="170"/>
      <c r="S9680" s="170"/>
      <c r="T9680" s="170"/>
      <c r="U9680" s="170"/>
      <c r="V9680" s="170"/>
      <c r="W9680" s="170"/>
      <c r="X9680" s="174"/>
      <c r="Y9680" s="170"/>
      <c r="Z9680" s="170"/>
      <c r="AA9680" s="170"/>
      <c r="AB9680" s="170"/>
      <c r="AC9680" s="170"/>
      <c r="AD9680" s="174"/>
      <c r="AE9680" s="170"/>
      <c r="AF9680" s="170"/>
      <c r="AI9680" s="170"/>
      <c r="AJ9680" s="170"/>
      <c r="AK9680" s="170"/>
      <c r="AL9680" s="170"/>
      <c r="AM9680" s="170"/>
      <c r="AN9680" s="170"/>
    </row>
    <row r="9681" spans="1:40" ht="52.5" customHeight="1" x14ac:dyDescent="0.2">
      <c r="A9681" s="170"/>
      <c r="B9681" s="170"/>
      <c r="C9681" s="170"/>
      <c r="D9681" s="170"/>
      <c r="E9681" s="170"/>
      <c r="F9681" s="170"/>
      <c r="G9681" s="170"/>
      <c r="H9681" s="170"/>
      <c r="I9681" s="170"/>
      <c r="J9681" s="170"/>
      <c r="K9681" s="170"/>
      <c r="L9681" s="170"/>
      <c r="M9681" s="170"/>
      <c r="N9681" s="170"/>
      <c r="O9681" s="170"/>
      <c r="P9681" s="170"/>
      <c r="Q9681" s="170"/>
      <c r="R9681" s="170"/>
      <c r="S9681" s="170"/>
      <c r="T9681" s="170"/>
      <c r="U9681" s="170"/>
      <c r="V9681" s="170"/>
      <c r="W9681" s="170"/>
      <c r="X9681" s="174"/>
      <c r="Y9681" s="170"/>
      <c r="Z9681" s="170"/>
      <c r="AA9681" s="170"/>
      <c r="AB9681" s="170"/>
      <c r="AC9681" s="170"/>
      <c r="AD9681" s="174"/>
      <c r="AE9681" s="170"/>
      <c r="AF9681" s="170"/>
      <c r="AI9681" s="170"/>
      <c r="AJ9681" s="170"/>
      <c r="AK9681" s="170"/>
      <c r="AL9681" s="170"/>
      <c r="AM9681" s="170"/>
      <c r="AN9681" s="170"/>
    </row>
    <row r="9682" spans="1:40" ht="52.5" customHeight="1" x14ac:dyDescent="0.2">
      <c r="A9682" s="170"/>
      <c r="B9682" s="170"/>
      <c r="C9682" s="170"/>
      <c r="D9682" s="170"/>
      <c r="E9682" s="170"/>
      <c r="F9682" s="170"/>
      <c r="G9682" s="170"/>
      <c r="H9682" s="170"/>
      <c r="I9682" s="170"/>
      <c r="J9682" s="170"/>
      <c r="K9682" s="170"/>
      <c r="L9682" s="170"/>
      <c r="M9682" s="170"/>
      <c r="N9682" s="170"/>
      <c r="O9682" s="170"/>
      <c r="P9682" s="170"/>
      <c r="Q9682" s="170"/>
      <c r="R9682" s="170"/>
      <c r="S9682" s="170"/>
      <c r="T9682" s="170"/>
      <c r="U9682" s="170"/>
      <c r="V9682" s="170"/>
      <c r="W9682" s="170"/>
      <c r="X9682" s="174"/>
      <c r="Y9682" s="170"/>
      <c r="Z9682" s="170"/>
      <c r="AA9682" s="170"/>
      <c r="AB9682" s="170"/>
      <c r="AC9682" s="170"/>
      <c r="AD9682" s="174"/>
      <c r="AE9682" s="170"/>
      <c r="AF9682" s="170"/>
      <c r="AI9682" s="170"/>
      <c r="AJ9682" s="170"/>
      <c r="AK9682" s="170"/>
      <c r="AL9682" s="170"/>
      <c r="AM9682" s="170"/>
      <c r="AN9682" s="170"/>
    </row>
    <row r="9683" spans="1:40" ht="52.5" customHeight="1" x14ac:dyDescent="0.2">
      <c r="A9683" s="170"/>
      <c r="B9683" s="170"/>
      <c r="C9683" s="170"/>
      <c r="D9683" s="170"/>
      <c r="E9683" s="170"/>
      <c r="F9683" s="170"/>
      <c r="G9683" s="170"/>
      <c r="H9683" s="170"/>
      <c r="I9683" s="170"/>
      <c r="J9683" s="170"/>
      <c r="K9683" s="170"/>
      <c r="L9683" s="170"/>
      <c r="M9683" s="170"/>
      <c r="N9683" s="170"/>
      <c r="O9683" s="170"/>
      <c r="P9683" s="170"/>
      <c r="Q9683" s="170"/>
      <c r="R9683" s="170"/>
      <c r="S9683" s="170"/>
      <c r="T9683" s="170"/>
      <c r="U9683" s="170"/>
      <c r="V9683" s="170"/>
      <c r="W9683" s="170"/>
      <c r="X9683" s="174"/>
      <c r="Y9683" s="170"/>
      <c r="Z9683" s="170"/>
      <c r="AA9683" s="170"/>
      <c r="AB9683" s="170"/>
      <c r="AC9683" s="170"/>
      <c r="AD9683" s="174"/>
      <c r="AE9683" s="170"/>
      <c r="AF9683" s="170"/>
      <c r="AI9683" s="170"/>
      <c r="AJ9683" s="170"/>
      <c r="AK9683" s="170"/>
      <c r="AL9683" s="170"/>
      <c r="AM9683" s="170"/>
      <c r="AN9683" s="170"/>
    </row>
    <row r="9684" spans="1:40" ht="52.5" customHeight="1" x14ac:dyDescent="0.2">
      <c r="A9684" s="170"/>
      <c r="B9684" s="170"/>
      <c r="C9684" s="170"/>
      <c r="D9684" s="170"/>
      <c r="E9684" s="170"/>
      <c r="F9684" s="170"/>
      <c r="G9684" s="170"/>
      <c r="H9684" s="170"/>
      <c r="I9684" s="170"/>
      <c r="J9684" s="170"/>
      <c r="K9684" s="170"/>
      <c r="L9684" s="170"/>
      <c r="M9684" s="170"/>
      <c r="N9684" s="170"/>
      <c r="O9684" s="170"/>
      <c r="P9684" s="170"/>
      <c r="Q9684" s="170"/>
      <c r="R9684" s="170"/>
      <c r="S9684" s="170"/>
      <c r="T9684" s="170"/>
      <c r="U9684" s="170"/>
      <c r="V9684" s="170"/>
      <c r="W9684" s="170"/>
      <c r="X9684" s="174"/>
      <c r="Y9684" s="170"/>
      <c r="Z9684" s="170"/>
      <c r="AA9684" s="170"/>
      <c r="AB9684" s="170"/>
      <c r="AC9684" s="170"/>
      <c r="AD9684" s="174"/>
      <c r="AE9684" s="170"/>
      <c r="AF9684" s="170"/>
      <c r="AI9684" s="170"/>
      <c r="AJ9684" s="170"/>
      <c r="AK9684" s="170"/>
      <c r="AL9684" s="170"/>
      <c r="AM9684" s="170"/>
      <c r="AN9684" s="170"/>
    </row>
    <row r="9685" spans="1:40" ht="52.5" customHeight="1" x14ac:dyDescent="0.2">
      <c r="A9685" s="170"/>
      <c r="B9685" s="170"/>
      <c r="C9685" s="170"/>
      <c r="D9685" s="170"/>
      <c r="E9685" s="170"/>
      <c r="F9685" s="170"/>
      <c r="G9685" s="170"/>
      <c r="H9685" s="170"/>
      <c r="I9685" s="170"/>
      <c r="J9685" s="170"/>
      <c r="K9685" s="170"/>
      <c r="L9685" s="170"/>
      <c r="M9685" s="170"/>
      <c r="N9685" s="170"/>
      <c r="O9685" s="170"/>
      <c r="P9685" s="170"/>
      <c r="Q9685" s="170"/>
      <c r="R9685" s="170"/>
      <c r="S9685" s="170"/>
      <c r="T9685" s="170"/>
      <c r="U9685" s="170"/>
      <c r="V9685" s="170"/>
      <c r="W9685" s="170"/>
      <c r="X9685" s="174"/>
      <c r="Y9685" s="170"/>
      <c r="Z9685" s="170"/>
      <c r="AA9685" s="170"/>
      <c r="AB9685" s="170"/>
      <c r="AC9685" s="170"/>
      <c r="AD9685" s="174"/>
      <c r="AE9685" s="170"/>
      <c r="AF9685" s="170"/>
      <c r="AI9685" s="170"/>
      <c r="AJ9685" s="170"/>
      <c r="AK9685" s="170"/>
      <c r="AL9685" s="170"/>
      <c r="AM9685" s="170"/>
      <c r="AN9685" s="170"/>
    </row>
    <row r="9686" spans="1:40" ht="52.5" customHeight="1" x14ac:dyDescent="0.2">
      <c r="A9686" s="170"/>
      <c r="B9686" s="170"/>
      <c r="C9686" s="170"/>
      <c r="D9686" s="170"/>
      <c r="E9686" s="170"/>
      <c r="F9686" s="170"/>
      <c r="G9686" s="170"/>
      <c r="H9686" s="170"/>
      <c r="I9686" s="170"/>
      <c r="J9686" s="170"/>
      <c r="K9686" s="170"/>
      <c r="L9686" s="170"/>
      <c r="M9686" s="170"/>
      <c r="N9686" s="170"/>
      <c r="O9686" s="170"/>
      <c r="P9686" s="170"/>
      <c r="Q9686" s="170"/>
      <c r="R9686" s="170"/>
      <c r="S9686" s="170"/>
      <c r="T9686" s="170"/>
      <c r="U9686" s="170"/>
      <c r="V9686" s="170"/>
      <c r="W9686" s="170"/>
      <c r="X9686" s="174"/>
      <c r="Y9686" s="170"/>
      <c r="Z9686" s="170"/>
      <c r="AA9686" s="170"/>
      <c r="AB9686" s="170"/>
      <c r="AC9686" s="170"/>
      <c r="AD9686" s="174"/>
      <c r="AE9686" s="170"/>
      <c r="AF9686" s="170"/>
      <c r="AI9686" s="170"/>
      <c r="AJ9686" s="170"/>
      <c r="AK9686" s="170"/>
      <c r="AL9686" s="170"/>
      <c r="AM9686" s="170"/>
      <c r="AN9686" s="170"/>
    </row>
    <row r="9687" spans="1:40" ht="52.5" customHeight="1" x14ac:dyDescent="0.2">
      <c r="A9687" s="170"/>
      <c r="B9687" s="170"/>
      <c r="C9687" s="170"/>
      <c r="D9687" s="170"/>
      <c r="E9687" s="170"/>
      <c r="F9687" s="170"/>
      <c r="G9687" s="170"/>
      <c r="H9687" s="170"/>
      <c r="I9687" s="170"/>
      <c r="J9687" s="170"/>
      <c r="K9687" s="170"/>
      <c r="L9687" s="170"/>
      <c r="M9687" s="170"/>
      <c r="N9687" s="170"/>
      <c r="O9687" s="170"/>
      <c r="P9687" s="170"/>
      <c r="Q9687" s="170"/>
      <c r="R9687" s="170"/>
      <c r="S9687" s="170"/>
      <c r="T9687" s="170"/>
      <c r="U9687" s="170"/>
      <c r="V9687" s="170"/>
      <c r="W9687" s="170"/>
      <c r="X9687" s="174"/>
      <c r="Y9687" s="170"/>
      <c r="Z9687" s="170"/>
      <c r="AA9687" s="170"/>
      <c r="AB9687" s="170"/>
      <c r="AC9687" s="170"/>
      <c r="AD9687" s="174"/>
      <c r="AE9687" s="170"/>
      <c r="AF9687" s="170"/>
      <c r="AI9687" s="170"/>
      <c r="AJ9687" s="170"/>
      <c r="AK9687" s="170"/>
      <c r="AL9687" s="170"/>
      <c r="AM9687" s="170"/>
      <c r="AN9687" s="170"/>
    </row>
    <row r="9688" spans="1:40" ht="52.5" customHeight="1" x14ac:dyDescent="0.2">
      <c r="A9688" s="170"/>
      <c r="B9688" s="170"/>
      <c r="C9688" s="170"/>
      <c r="D9688" s="170"/>
      <c r="E9688" s="170"/>
      <c r="F9688" s="170"/>
      <c r="G9688" s="170"/>
      <c r="H9688" s="170"/>
      <c r="I9688" s="170"/>
      <c r="J9688" s="170"/>
      <c r="K9688" s="170"/>
      <c r="L9688" s="170"/>
      <c r="M9688" s="170"/>
      <c r="N9688" s="170"/>
      <c r="O9688" s="170"/>
      <c r="P9688" s="170"/>
      <c r="Q9688" s="170"/>
      <c r="R9688" s="170"/>
      <c r="S9688" s="170"/>
      <c r="T9688" s="170"/>
      <c r="U9688" s="170"/>
      <c r="V9688" s="170"/>
      <c r="W9688" s="170"/>
      <c r="X9688" s="174"/>
      <c r="Y9688" s="170"/>
      <c r="Z9688" s="170"/>
      <c r="AA9688" s="170"/>
      <c r="AB9688" s="170"/>
      <c r="AC9688" s="170"/>
      <c r="AD9688" s="174"/>
      <c r="AE9688" s="170"/>
      <c r="AF9688" s="170"/>
      <c r="AI9688" s="170"/>
      <c r="AJ9688" s="170"/>
      <c r="AK9688" s="170"/>
      <c r="AL9688" s="170"/>
      <c r="AM9688" s="170"/>
      <c r="AN9688" s="170"/>
    </row>
    <row r="9689" spans="1:40" ht="52.5" customHeight="1" x14ac:dyDescent="0.2">
      <c r="A9689" s="170"/>
      <c r="B9689" s="170"/>
      <c r="C9689" s="170"/>
      <c r="D9689" s="170"/>
      <c r="E9689" s="170"/>
      <c r="F9689" s="170"/>
      <c r="G9689" s="170"/>
      <c r="H9689" s="170"/>
      <c r="I9689" s="170"/>
      <c r="J9689" s="170"/>
      <c r="K9689" s="170"/>
      <c r="L9689" s="170"/>
      <c r="M9689" s="170"/>
      <c r="N9689" s="170"/>
      <c r="O9689" s="170"/>
      <c r="P9689" s="170"/>
      <c r="Q9689" s="170"/>
      <c r="R9689" s="170"/>
      <c r="S9689" s="170"/>
      <c r="T9689" s="170"/>
      <c r="U9689" s="170"/>
      <c r="V9689" s="170"/>
      <c r="W9689" s="170"/>
      <c r="X9689" s="174"/>
      <c r="Y9689" s="170"/>
      <c r="Z9689" s="170"/>
      <c r="AA9689" s="170"/>
      <c r="AB9689" s="170"/>
      <c r="AC9689" s="170"/>
      <c r="AD9689" s="174"/>
      <c r="AE9689" s="170"/>
      <c r="AF9689" s="170"/>
      <c r="AI9689" s="170"/>
      <c r="AJ9689" s="170"/>
      <c r="AK9689" s="170"/>
      <c r="AL9689" s="170"/>
      <c r="AM9689" s="170"/>
      <c r="AN9689" s="170"/>
    </row>
    <row r="9690" spans="1:40" ht="52.5" customHeight="1" x14ac:dyDescent="0.2">
      <c r="A9690" s="170"/>
      <c r="B9690" s="170"/>
      <c r="C9690" s="170"/>
      <c r="D9690" s="170"/>
      <c r="E9690" s="170"/>
      <c r="F9690" s="170"/>
      <c r="G9690" s="170"/>
      <c r="H9690" s="170"/>
      <c r="I9690" s="170"/>
      <c r="J9690" s="170"/>
      <c r="K9690" s="170"/>
      <c r="L9690" s="170"/>
      <c r="M9690" s="170"/>
      <c r="N9690" s="170"/>
      <c r="O9690" s="170"/>
      <c r="P9690" s="170"/>
      <c r="Q9690" s="170"/>
      <c r="R9690" s="170"/>
      <c r="S9690" s="170"/>
      <c r="T9690" s="170"/>
      <c r="U9690" s="170"/>
      <c r="V9690" s="170"/>
      <c r="W9690" s="170"/>
      <c r="X9690" s="174"/>
      <c r="Y9690" s="170"/>
      <c r="Z9690" s="170"/>
      <c r="AA9690" s="170"/>
      <c r="AB9690" s="170"/>
      <c r="AC9690" s="170"/>
      <c r="AD9690" s="174"/>
      <c r="AE9690" s="170"/>
      <c r="AF9690" s="170"/>
      <c r="AI9690" s="170"/>
      <c r="AJ9690" s="170"/>
      <c r="AK9690" s="170"/>
      <c r="AL9690" s="170"/>
      <c r="AM9690" s="170"/>
      <c r="AN9690" s="170"/>
    </row>
    <row r="9691" spans="1:40" ht="52.5" customHeight="1" x14ac:dyDescent="0.2">
      <c r="A9691" s="170"/>
      <c r="B9691" s="170"/>
      <c r="C9691" s="170"/>
      <c r="D9691" s="170"/>
      <c r="E9691" s="170"/>
      <c r="F9691" s="170"/>
      <c r="G9691" s="170"/>
      <c r="H9691" s="170"/>
      <c r="I9691" s="170"/>
      <c r="J9691" s="170"/>
      <c r="K9691" s="170"/>
      <c r="L9691" s="170"/>
      <c r="M9691" s="170"/>
      <c r="N9691" s="170"/>
      <c r="O9691" s="170"/>
      <c r="P9691" s="170"/>
      <c r="Q9691" s="170"/>
      <c r="R9691" s="170"/>
      <c r="S9691" s="170"/>
      <c r="T9691" s="170"/>
      <c r="U9691" s="170"/>
      <c r="V9691" s="170"/>
      <c r="W9691" s="170"/>
      <c r="X9691" s="174"/>
      <c r="Y9691" s="170"/>
      <c r="Z9691" s="170"/>
      <c r="AA9691" s="170"/>
      <c r="AB9691" s="170"/>
      <c r="AC9691" s="170"/>
      <c r="AD9691" s="174"/>
      <c r="AE9691" s="170"/>
      <c r="AF9691" s="170"/>
      <c r="AI9691" s="170"/>
      <c r="AJ9691" s="170"/>
      <c r="AK9691" s="170"/>
      <c r="AL9691" s="170"/>
      <c r="AM9691" s="170"/>
      <c r="AN9691" s="170"/>
    </row>
    <row r="9692" spans="1:40" ht="52.5" customHeight="1" x14ac:dyDescent="0.2">
      <c r="A9692" s="170"/>
      <c r="B9692" s="170"/>
      <c r="C9692" s="170"/>
      <c r="D9692" s="170"/>
      <c r="E9692" s="170"/>
      <c r="F9692" s="170"/>
      <c r="G9692" s="170"/>
      <c r="H9692" s="170"/>
      <c r="I9692" s="170"/>
      <c r="J9692" s="170"/>
      <c r="K9692" s="170"/>
      <c r="L9692" s="170"/>
      <c r="M9692" s="170"/>
      <c r="N9692" s="170"/>
      <c r="O9692" s="170"/>
      <c r="P9692" s="170"/>
      <c r="Q9692" s="170"/>
      <c r="R9692" s="170"/>
      <c r="S9692" s="170"/>
      <c r="T9692" s="170"/>
      <c r="U9692" s="170"/>
      <c r="V9692" s="170"/>
      <c r="W9692" s="170"/>
      <c r="X9692" s="174"/>
      <c r="Y9692" s="170"/>
      <c r="Z9692" s="170"/>
      <c r="AA9692" s="170"/>
      <c r="AB9692" s="170"/>
      <c r="AC9692" s="170"/>
      <c r="AD9692" s="174"/>
      <c r="AE9692" s="170"/>
      <c r="AF9692" s="170"/>
      <c r="AI9692" s="170"/>
      <c r="AJ9692" s="170"/>
      <c r="AK9692" s="170"/>
      <c r="AL9692" s="170"/>
      <c r="AM9692" s="170"/>
      <c r="AN9692" s="170"/>
    </row>
    <row r="9693" spans="1:40" ht="52.5" customHeight="1" x14ac:dyDescent="0.2">
      <c r="A9693" s="170"/>
      <c r="B9693" s="170"/>
      <c r="C9693" s="170"/>
      <c r="D9693" s="170"/>
      <c r="E9693" s="170"/>
      <c r="F9693" s="170"/>
      <c r="G9693" s="170"/>
      <c r="H9693" s="170"/>
      <c r="I9693" s="170"/>
      <c r="J9693" s="170"/>
      <c r="K9693" s="170"/>
      <c r="L9693" s="170"/>
      <c r="M9693" s="170"/>
      <c r="N9693" s="170"/>
      <c r="O9693" s="170"/>
      <c r="P9693" s="170"/>
      <c r="Q9693" s="170"/>
      <c r="R9693" s="170"/>
      <c r="S9693" s="170"/>
      <c r="T9693" s="170"/>
      <c r="U9693" s="170"/>
      <c r="V9693" s="170"/>
      <c r="W9693" s="170"/>
      <c r="X9693" s="174"/>
      <c r="Y9693" s="170"/>
      <c r="Z9693" s="170"/>
      <c r="AA9693" s="170"/>
      <c r="AB9693" s="170"/>
      <c r="AC9693" s="170"/>
      <c r="AD9693" s="174"/>
      <c r="AE9693" s="170"/>
      <c r="AF9693" s="170"/>
      <c r="AI9693" s="170"/>
      <c r="AJ9693" s="170"/>
      <c r="AK9693" s="170"/>
      <c r="AL9693" s="170"/>
      <c r="AM9693" s="170"/>
      <c r="AN9693" s="170"/>
    </row>
    <row r="9694" spans="1:40" ht="52.5" customHeight="1" x14ac:dyDescent="0.2">
      <c r="A9694" s="170"/>
      <c r="B9694" s="170"/>
      <c r="C9694" s="170"/>
      <c r="D9694" s="170"/>
      <c r="E9694" s="170"/>
      <c r="F9694" s="170"/>
      <c r="G9694" s="170"/>
      <c r="H9694" s="170"/>
      <c r="I9694" s="170"/>
      <c r="J9694" s="170"/>
      <c r="K9694" s="170"/>
      <c r="L9694" s="170"/>
      <c r="M9694" s="170"/>
      <c r="N9694" s="170"/>
      <c r="O9694" s="170"/>
      <c r="P9694" s="170"/>
      <c r="Q9694" s="170"/>
      <c r="R9694" s="170"/>
      <c r="S9694" s="170"/>
      <c r="T9694" s="170"/>
      <c r="U9694" s="170"/>
      <c r="V9694" s="170"/>
      <c r="W9694" s="170"/>
      <c r="X9694" s="174"/>
      <c r="Y9694" s="170"/>
      <c r="Z9694" s="170"/>
      <c r="AA9694" s="170"/>
      <c r="AB9694" s="170"/>
      <c r="AC9694" s="170"/>
      <c r="AD9694" s="174"/>
      <c r="AE9694" s="170"/>
      <c r="AF9694" s="170"/>
      <c r="AI9694" s="170"/>
      <c r="AJ9694" s="170"/>
      <c r="AK9694" s="170"/>
      <c r="AL9694" s="170"/>
      <c r="AM9694" s="170"/>
      <c r="AN9694" s="170"/>
    </row>
    <row r="9695" spans="1:40" ht="52.5" customHeight="1" x14ac:dyDescent="0.2">
      <c r="A9695" s="170"/>
      <c r="B9695" s="170"/>
      <c r="C9695" s="170"/>
      <c r="D9695" s="170"/>
      <c r="E9695" s="170"/>
      <c r="F9695" s="170"/>
      <c r="G9695" s="170"/>
      <c r="H9695" s="170"/>
      <c r="I9695" s="170"/>
      <c r="J9695" s="170"/>
      <c r="K9695" s="170"/>
      <c r="L9695" s="170"/>
      <c r="M9695" s="170"/>
      <c r="N9695" s="170"/>
      <c r="O9695" s="170"/>
      <c r="P9695" s="170"/>
      <c r="Q9695" s="170"/>
      <c r="R9695" s="170"/>
      <c r="S9695" s="170"/>
      <c r="T9695" s="170"/>
      <c r="U9695" s="170"/>
      <c r="V9695" s="170"/>
      <c r="W9695" s="170"/>
      <c r="X9695" s="174"/>
      <c r="Y9695" s="170"/>
      <c r="Z9695" s="170"/>
      <c r="AA9695" s="170"/>
      <c r="AB9695" s="170"/>
      <c r="AC9695" s="170"/>
      <c r="AD9695" s="174"/>
      <c r="AE9695" s="170"/>
      <c r="AF9695" s="170"/>
      <c r="AI9695" s="170"/>
      <c r="AJ9695" s="170"/>
      <c r="AK9695" s="170"/>
      <c r="AL9695" s="170"/>
      <c r="AM9695" s="170"/>
      <c r="AN9695" s="170"/>
    </row>
    <row r="9696" spans="1:40" ht="52.5" customHeight="1" x14ac:dyDescent="0.2">
      <c r="A9696" s="170"/>
      <c r="B9696" s="170"/>
      <c r="C9696" s="170"/>
      <c r="D9696" s="170"/>
      <c r="E9696" s="170"/>
      <c r="F9696" s="170"/>
      <c r="G9696" s="170"/>
      <c r="H9696" s="170"/>
      <c r="I9696" s="170"/>
      <c r="J9696" s="170"/>
      <c r="K9696" s="170"/>
      <c r="L9696" s="170"/>
      <c r="M9696" s="170"/>
      <c r="N9696" s="170"/>
      <c r="O9696" s="170"/>
      <c r="P9696" s="170"/>
      <c r="Q9696" s="170"/>
      <c r="R9696" s="170"/>
      <c r="S9696" s="170"/>
      <c r="T9696" s="170"/>
      <c r="U9696" s="170"/>
      <c r="V9696" s="170"/>
      <c r="W9696" s="170"/>
      <c r="X9696" s="174"/>
      <c r="Y9696" s="170"/>
      <c r="Z9696" s="170"/>
      <c r="AA9696" s="170"/>
      <c r="AB9696" s="170"/>
      <c r="AC9696" s="170"/>
      <c r="AD9696" s="174"/>
      <c r="AE9696" s="170"/>
      <c r="AF9696" s="170"/>
      <c r="AI9696" s="170"/>
      <c r="AJ9696" s="170"/>
      <c r="AK9696" s="170"/>
      <c r="AL9696" s="170"/>
      <c r="AM9696" s="170"/>
      <c r="AN9696" s="170"/>
    </row>
    <row r="9697" spans="1:40" ht="52.5" customHeight="1" x14ac:dyDescent="0.2">
      <c r="A9697" s="170"/>
      <c r="B9697" s="170"/>
      <c r="C9697" s="170"/>
      <c r="D9697" s="170"/>
      <c r="E9697" s="170"/>
      <c r="F9697" s="170"/>
      <c r="G9697" s="170"/>
      <c r="H9697" s="170"/>
      <c r="I9697" s="170"/>
      <c r="J9697" s="170"/>
      <c r="K9697" s="170"/>
      <c r="L9697" s="170"/>
      <c r="M9697" s="170"/>
      <c r="N9697" s="170"/>
      <c r="O9697" s="170"/>
      <c r="P9697" s="170"/>
      <c r="Q9697" s="170"/>
      <c r="R9697" s="170"/>
      <c r="S9697" s="170"/>
      <c r="T9697" s="170"/>
      <c r="U9697" s="170"/>
      <c r="V9697" s="170"/>
      <c r="W9697" s="170"/>
      <c r="X9697" s="174"/>
      <c r="Y9697" s="170"/>
      <c r="Z9697" s="170"/>
      <c r="AA9697" s="170"/>
      <c r="AB9697" s="170"/>
      <c r="AC9697" s="170"/>
      <c r="AD9697" s="174"/>
      <c r="AE9697" s="170"/>
      <c r="AF9697" s="170"/>
      <c r="AI9697" s="170"/>
      <c r="AJ9697" s="170"/>
      <c r="AK9697" s="170"/>
      <c r="AL9697" s="170"/>
      <c r="AM9697" s="170"/>
      <c r="AN9697" s="170"/>
    </row>
    <row r="9698" spans="1:40" ht="52.5" customHeight="1" x14ac:dyDescent="0.2">
      <c r="A9698" s="170"/>
      <c r="B9698" s="170"/>
      <c r="C9698" s="170"/>
      <c r="D9698" s="170"/>
      <c r="E9698" s="170"/>
      <c r="F9698" s="170"/>
      <c r="G9698" s="170"/>
      <c r="H9698" s="170"/>
      <c r="I9698" s="170"/>
      <c r="J9698" s="170"/>
      <c r="K9698" s="170"/>
      <c r="L9698" s="170"/>
      <c r="M9698" s="170"/>
      <c r="N9698" s="170"/>
      <c r="O9698" s="170"/>
      <c r="P9698" s="170"/>
      <c r="Q9698" s="170"/>
      <c r="R9698" s="170"/>
      <c r="S9698" s="170"/>
      <c r="T9698" s="170"/>
      <c r="U9698" s="170"/>
      <c r="V9698" s="170"/>
      <c r="W9698" s="170"/>
      <c r="X9698" s="174"/>
      <c r="Y9698" s="170"/>
      <c r="Z9698" s="170"/>
      <c r="AA9698" s="170"/>
      <c r="AB9698" s="170"/>
      <c r="AC9698" s="170"/>
      <c r="AD9698" s="174"/>
      <c r="AE9698" s="170"/>
      <c r="AF9698" s="170"/>
      <c r="AI9698" s="170"/>
      <c r="AJ9698" s="170"/>
      <c r="AK9698" s="170"/>
      <c r="AL9698" s="170"/>
      <c r="AM9698" s="170"/>
      <c r="AN9698" s="170"/>
    </row>
    <row r="9699" spans="1:40" ht="52.5" customHeight="1" x14ac:dyDescent="0.2">
      <c r="A9699" s="170"/>
      <c r="B9699" s="170"/>
      <c r="C9699" s="170"/>
      <c r="D9699" s="170"/>
      <c r="E9699" s="170"/>
      <c r="F9699" s="170"/>
      <c r="G9699" s="170"/>
      <c r="H9699" s="170"/>
      <c r="I9699" s="170"/>
      <c r="J9699" s="170"/>
      <c r="K9699" s="170"/>
      <c r="L9699" s="170"/>
      <c r="M9699" s="170"/>
      <c r="N9699" s="170"/>
      <c r="O9699" s="170"/>
      <c r="P9699" s="170"/>
      <c r="Q9699" s="170"/>
      <c r="R9699" s="170"/>
      <c r="S9699" s="170"/>
      <c r="T9699" s="170"/>
      <c r="U9699" s="170"/>
      <c r="V9699" s="170"/>
      <c r="W9699" s="170"/>
      <c r="X9699" s="174"/>
      <c r="Y9699" s="170"/>
      <c r="Z9699" s="170"/>
      <c r="AA9699" s="170"/>
      <c r="AB9699" s="170"/>
      <c r="AC9699" s="170"/>
      <c r="AD9699" s="174"/>
      <c r="AE9699" s="170"/>
      <c r="AF9699" s="170"/>
      <c r="AI9699" s="170"/>
      <c r="AJ9699" s="170"/>
      <c r="AK9699" s="170"/>
      <c r="AL9699" s="170"/>
      <c r="AM9699" s="170"/>
      <c r="AN9699" s="170"/>
    </row>
    <row r="9700" spans="1:40" ht="52.5" customHeight="1" x14ac:dyDescent="0.2">
      <c r="A9700" s="170"/>
      <c r="B9700" s="170"/>
      <c r="C9700" s="170"/>
      <c r="D9700" s="170"/>
      <c r="E9700" s="170"/>
      <c r="F9700" s="170"/>
      <c r="G9700" s="170"/>
      <c r="H9700" s="170"/>
      <c r="I9700" s="170"/>
      <c r="J9700" s="170"/>
      <c r="K9700" s="170"/>
      <c r="L9700" s="170"/>
      <c r="M9700" s="170"/>
      <c r="N9700" s="170"/>
      <c r="O9700" s="170"/>
      <c r="P9700" s="170"/>
      <c r="Q9700" s="170"/>
      <c r="R9700" s="170"/>
      <c r="S9700" s="170"/>
      <c r="T9700" s="170"/>
      <c r="U9700" s="170"/>
      <c r="V9700" s="170"/>
      <c r="W9700" s="170"/>
      <c r="X9700" s="174"/>
      <c r="Y9700" s="170"/>
      <c r="Z9700" s="170"/>
      <c r="AA9700" s="170"/>
      <c r="AB9700" s="170"/>
      <c r="AC9700" s="170"/>
      <c r="AD9700" s="174"/>
      <c r="AE9700" s="170"/>
      <c r="AF9700" s="170"/>
      <c r="AI9700" s="170"/>
      <c r="AJ9700" s="170"/>
      <c r="AK9700" s="170"/>
      <c r="AL9700" s="170"/>
      <c r="AM9700" s="170"/>
      <c r="AN9700" s="170"/>
    </row>
    <row r="9701" spans="1:40" ht="52.5" customHeight="1" x14ac:dyDescent="0.2">
      <c r="A9701" s="170"/>
      <c r="B9701" s="170"/>
      <c r="C9701" s="170"/>
      <c r="D9701" s="170"/>
      <c r="E9701" s="170"/>
      <c r="F9701" s="170"/>
      <c r="G9701" s="170"/>
      <c r="H9701" s="170"/>
      <c r="I9701" s="170"/>
      <c r="J9701" s="170"/>
      <c r="K9701" s="170"/>
      <c r="L9701" s="170"/>
      <c r="M9701" s="170"/>
      <c r="N9701" s="170"/>
      <c r="O9701" s="170"/>
      <c r="P9701" s="170"/>
      <c r="Q9701" s="170"/>
      <c r="R9701" s="170"/>
      <c r="S9701" s="170"/>
      <c r="T9701" s="170"/>
      <c r="U9701" s="170"/>
      <c r="V9701" s="170"/>
      <c r="W9701" s="170"/>
      <c r="X9701" s="174"/>
      <c r="Y9701" s="170"/>
      <c r="Z9701" s="170"/>
      <c r="AA9701" s="170"/>
      <c r="AB9701" s="170"/>
      <c r="AC9701" s="170"/>
      <c r="AD9701" s="174"/>
      <c r="AE9701" s="170"/>
      <c r="AF9701" s="170"/>
      <c r="AI9701" s="170"/>
      <c r="AJ9701" s="170"/>
      <c r="AK9701" s="170"/>
      <c r="AL9701" s="170"/>
      <c r="AM9701" s="170"/>
      <c r="AN9701" s="170"/>
    </row>
    <row r="9702" spans="1:40" ht="52.5" customHeight="1" x14ac:dyDescent="0.2">
      <c r="A9702" s="170"/>
      <c r="B9702" s="170"/>
      <c r="C9702" s="170"/>
      <c r="D9702" s="170"/>
      <c r="E9702" s="170"/>
      <c r="F9702" s="170"/>
      <c r="G9702" s="170"/>
      <c r="H9702" s="170"/>
      <c r="I9702" s="170"/>
      <c r="J9702" s="170"/>
      <c r="K9702" s="170"/>
      <c r="L9702" s="170"/>
      <c r="M9702" s="170"/>
      <c r="N9702" s="170"/>
      <c r="O9702" s="170"/>
      <c r="P9702" s="170"/>
      <c r="Q9702" s="170"/>
      <c r="R9702" s="170"/>
      <c r="S9702" s="170"/>
      <c r="T9702" s="170"/>
      <c r="U9702" s="170"/>
      <c r="V9702" s="170"/>
      <c r="W9702" s="170"/>
      <c r="X9702" s="174"/>
      <c r="Y9702" s="170"/>
      <c r="Z9702" s="170"/>
      <c r="AA9702" s="170"/>
      <c r="AB9702" s="170"/>
      <c r="AC9702" s="170"/>
      <c r="AD9702" s="174"/>
      <c r="AE9702" s="170"/>
      <c r="AF9702" s="170"/>
      <c r="AI9702" s="170"/>
      <c r="AJ9702" s="170"/>
      <c r="AK9702" s="170"/>
      <c r="AL9702" s="170"/>
      <c r="AM9702" s="170"/>
      <c r="AN9702" s="170"/>
    </row>
    <row r="9703" spans="1:40" ht="52.5" customHeight="1" x14ac:dyDescent="0.2">
      <c r="A9703" s="170"/>
      <c r="B9703" s="170"/>
      <c r="C9703" s="170"/>
      <c r="D9703" s="170"/>
      <c r="E9703" s="170"/>
      <c r="F9703" s="170"/>
      <c r="G9703" s="170"/>
      <c r="H9703" s="170"/>
      <c r="I9703" s="170"/>
      <c r="J9703" s="170"/>
      <c r="K9703" s="170"/>
      <c r="L9703" s="170"/>
      <c r="M9703" s="170"/>
      <c r="N9703" s="170"/>
      <c r="O9703" s="170"/>
      <c r="P9703" s="170"/>
      <c r="Q9703" s="170"/>
      <c r="R9703" s="170"/>
      <c r="S9703" s="170"/>
      <c r="T9703" s="170"/>
      <c r="U9703" s="170"/>
      <c r="V9703" s="170"/>
      <c r="W9703" s="170"/>
      <c r="X9703" s="174"/>
      <c r="Y9703" s="170"/>
      <c r="Z9703" s="170"/>
      <c r="AA9703" s="170"/>
      <c r="AB9703" s="170"/>
      <c r="AC9703" s="170"/>
      <c r="AD9703" s="174"/>
      <c r="AE9703" s="170"/>
      <c r="AF9703" s="170"/>
      <c r="AI9703" s="170"/>
      <c r="AJ9703" s="170"/>
      <c r="AK9703" s="170"/>
      <c r="AL9703" s="170"/>
      <c r="AM9703" s="170"/>
      <c r="AN9703" s="170"/>
    </row>
    <row r="9704" spans="1:40" ht="52.5" customHeight="1" x14ac:dyDescent="0.2">
      <c r="A9704" s="170"/>
      <c r="B9704" s="170"/>
      <c r="C9704" s="170"/>
      <c r="D9704" s="170"/>
      <c r="E9704" s="170"/>
      <c r="F9704" s="170"/>
      <c r="G9704" s="170"/>
      <c r="H9704" s="170"/>
      <c r="I9704" s="170"/>
      <c r="J9704" s="170"/>
      <c r="K9704" s="170"/>
      <c r="L9704" s="170"/>
      <c r="M9704" s="170"/>
      <c r="N9704" s="170"/>
      <c r="O9704" s="170"/>
      <c r="P9704" s="170"/>
      <c r="Q9704" s="170"/>
      <c r="R9704" s="170"/>
      <c r="S9704" s="170"/>
      <c r="T9704" s="170"/>
      <c r="U9704" s="170"/>
      <c r="V9704" s="170"/>
      <c r="W9704" s="170"/>
      <c r="X9704" s="174"/>
      <c r="Y9704" s="170"/>
      <c r="Z9704" s="170"/>
      <c r="AA9704" s="170"/>
      <c r="AB9704" s="170"/>
      <c r="AC9704" s="170"/>
      <c r="AD9704" s="174"/>
      <c r="AE9704" s="170"/>
      <c r="AF9704" s="170"/>
      <c r="AI9704" s="170"/>
      <c r="AJ9704" s="170"/>
      <c r="AK9704" s="170"/>
      <c r="AL9704" s="170"/>
      <c r="AM9704" s="170"/>
      <c r="AN9704" s="170"/>
    </row>
    <row r="9705" spans="1:40" ht="52.5" customHeight="1" x14ac:dyDescent="0.2">
      <c r="A9705" s="170"/>
      <c r="B9705" s="170"/>
      <c r="C9705" s="170"/>
      <c r="D9705" s="170"/>
      <c r="E9705" s="170"/>
      <c r="F9705" s="170"/>
      <c r="G9705" s="170"/>
      <c r="H9705" s="170"/>
      <c r="I9705" s="170"/>
      <c r="J9705" s="170"/>
      <c r="K9705" s="170"/>
      <c r="L9705" s="170"/>
      <c r="M9705" s="170"/>
      <c r="N9705" s="170"/>
      <c r="O9705" s="170"/>
      <c r="P9705" s="170"/>
      <c r="Q9705" s="170"/>
      <c r="R9705" s="170"/>
      <c r="S9705" s="170"/>
      <c r="T9705" s="170"/>
      <c r="U9705" s="170"/>
      <c r="V9705" s="170"/>
      <c r="W9705" s="170"/>
      <c r="X9705" s="174"/>
      <c r="Y9705" s="170"/>
      <c r="Z9705" s="170"/>
      <c r="AA9705" s="170"/>
      <c r="AB9705" s="170"/>
      <c r="AC9705" s="170"/>
      <c r="AD9705" s="174"/>
      <c r="AE9705" s="170"/>
      <c r="AF9705" s="170"/>
      <c r="AI9705" s="170"/>
      <c r="AJ9705" s="170"/>
      <c r="AK9705" s="170"/>
      <c r="AL9705" s="170"/>
      <c r="AM9705" s="170"/>
      <c r="AN9705" s="170"/>
    </row>
    <row r="9706" spans="1:40" ht="52.5" customHeight="1" x14ac:dyDescent="0.2">
      <c r="A9706" s="170"/>
      <c r="B9706" s="170"/>
      <c r="C9706" s="170"/>
      <c r="D9706" s="170"/>
      <c r="E9706" s="170"/>
      <c r="F9706" s="170"/>
      <c r="G9706" s="170"/>
      <c r="H9706" s="170"/>
      <c r="I9706" s="170"/>
      <c r="J9706" s="170"/>
      <c r="K9706" s="170"/>
      <c r="L9706" s="170"/>
      <c r="M9706" s="170"/>
      <c r="N9706" s="170"/>
      <c r="O9706" s="170"/>
      <c r="P9706" s="170"/>
      <c r="Q9706" s="170"/>
      <c r="R9706" s="170"/>
      <c r="S9706" s="170"/>
      <c r="T9706" s="170"/>
      <c r="U9706" s="170"/>
      <c r="V9706" s="170"/>
      <c r="W9706" s="170"/>
      <c r="X9706" s="174"/>
      <c r="Y9706" s="170"/>
      <c r="Z9706" s="170"/>
      <c r="AA9706" s="170"/>
      <c r="AB9706" s="170"/>
      <c r="AC9706" s="170"/>
      <c r="AD9706" s="174"/>
      <c r="AE9706" s="170"/>
      <c r="AF9706" s="170"/>
      <c r="AI9706" s="170"/>
      <c r="AJ9706" s="170"/>
      <c r="AK9706" s="170"/>
      <c r="AL9706" s="170"/>
      <c r="AM9706" s="170"/>
      <c r="AN9706" s="170"/>
    </row>
    <row r="9707" spans="1:40" ht="52.5" customHeight="1" x14ac:dyDescent="0.2">
      <c r="A9707" s="170"/>
      <c r="B9707" s="170"/>
      <c r="C9707" s="170"/>
      <c r="D9707" s="170"/>
      <c r="E9707" s="170"/>
      <c r="F9707" s="170"/>
      <c r="G9707" s="170"/>
      <c r="H9707" s="170"/>
      <c r="I9707" s="170"/>
      <c r="J9707" s="170"/>
      <c r="K9707" s="170"/>
      <c r="L9707" s="170"/>
      <c r="M9707" s="170"/>
      <c r="N9707" s="170"/>
      <c r="O9707" s="170"/>
      <c r="P9707" s="170"/>
      <c r="Q9707" s="170"/>
      <c r="R9707" s="170"/>
      <c r="S9707" s="170"/>
      <c r="T9707" s="170"/>
      <c r="U9707" s="170"/>
      <c r="V9707" s="170"/>
      <c r="W9707" s="170"/>
      <c r="X9707" s="174"/>
      <c r="Y9707" s="170"/>
      <c r="Z9707" s="170"/>
      <c r="AA9707" s="170"/>
      <c r="AB9707" s="170"/>
      <c r="AC9707" s="170"/>
      <c r="AD9707" s="174"/>
      <c r="AE9707" s="170"/>
      <c r="AF9707" s="170"/>
      <c r="AI9707" s="170"/>
      <c r="AJ9707" s="170"/>
      <c r="AK9707" s="170"/>
      <c r="AL9707" s="170"/>
      <c r="AM9707" s="170"/>
      <c r="AN9707" s="170"/>
    </row>
    <row r="9708" spans="1:40" ht="52.5" customHeight="1" x14ac:dyDescent="0.2">
      <c r="A9708" s="170"/>
      <c r="B9708" s="170"/>
      <c r="C9708" s="170"/>
      <c r="D9708" s="170"/>
      <c r="E9708" s="170"/>
      <c r="F9708" s="170"/>
      <c r="G9708" s="170"/>
      <c r="H9708" s="170"/>
      <c r="I9708" s="170"/>
      <c r="J9708" s="170"/>
      <c r="K9708" s="170"/>
      <c r="L9708" s="170"/>
      <c r="M9708" s="170"/>
      <c r="N9708" s="170"/>
      <c r="O9708" s="170"/>
      <c r="P9708" s="170"/>
      <c r="Q9708" s="170"/>
      <c r="R9708" s="170"/>
      <c r="S9708" s="170"/>
      <c r="T9708" s="170"/>
      <c r="U9708" s="170"/>
      <c r="V9708" s="170"/>
      <c r="W9708" s="170"/>
      <c r="X9708" s="174"/>
      <c r="Y9708" s="170"/>
      <c r="Z9708" s="170"/>
      <c r="AA9708" s="170"/>
      <c r="AB9708" s="170"/>
      <c r="AC9708" s="170"/>
      <c r="AD9708" s="174"/>
      <c r="AE9708" s="170"/>
      <c r="AF9708" s="170"/>
      <c r="AI9708" s="170"/>
      <c r="AJ9708" s="170"/>
      <c r="AK9708" s="170"/>
      <c r="AL9708" s="170"/>
      <c r="AM9708" s="170"/>
      <c r="AN9708" s="170"/>
    </row>
    <row r="9709" spans="1:40" ht="52.5" customHeight="1" x14ac:dyDescent="0.2">
      <c r="A9709" s="170"/>
      <c r="B9709" s="170"/>
      <c r="C9709" s="170"/>
      <c r="D9709" s="170"/>
      <c r="E9709" s="170"/>
      <c r="F9709" s="170"/>
      <c r="G9709" s="170"/>
      <c r="H9709" s="170"/>
      <c r="I9709" s="170"/>
      <c r="J9709" s="170"/>
      <c r="K9709" s="170"/>
      <c r="L9709" s="170"/>
      <c r="M9709" s="170"/>
      <c r="N9709" s="170"/>
      <c r="O9709" s="170"/>
      <c r="P9709" s="170"/>
      <c r="Q9709" s="170"/>
      <c r="R9709" s="170"/>
      <c r="S9709" s="170"/>
      <c r="T9709" s="170"/>
      <c r="U9709" s="170"/>
      <c r="V9709" s="170"/>
      <c r="W9709" s="170"/>
      <c r="X9709" s="174"/>
      <c r="Y9709" s="170"/>
      <c r="Z9709" s="170"/>
      <c r="AA9709" s="170"/>
      <c r="AB9709" s="170"/>
      <c r="AC9709" s="170"/>
      <c r="AD9709" s="174"/>
      <c r="AE9709" s="170"/>
      <c r="AF9709" s="170"/>
      <c r="AI9709" s="170"/>
      <c r="AJ9709" s="170"/>
      <c r="AK9709" s="170"/>
      <c r="AL9709" s="170"/>
      <c r="AM9709" s="170"/>
      <c r="AN9709" s="170"/>
    </row>
    <row r="9710" spans="1:40" ht="52.5" customHeight="1" x14ac:dyDescent="0.2">
      <c r="A9710" s="170"/>
      <c r="B9710" s="170"/>
      <c r="C9710" s="170"/>
      <c r="D9710" s="170"/>
      <c r="E9710" s="170"/>
      <c r="F9710" s="170"/>
      <c r="G9710" s="170"/>
      <c r="H9710" s="170"/>
      <c r="I9710" s="170"/>
      <c r="J9710" s="170"/>
      <c r="K9710" s="170"/>
      <c r="L9710" s="170"/>
      <c r="M9710" s="170"/>
      <c r="N9710" s="170"/>
      <c r="O9710" s="170"/>
      <c r="P9710" s="170"/>
      <c r="Q9710" s="170"/>
      <c r="R9710" s="170"/>
      <c r="S9710" s="170"/>
      <c r="T9710" s="170"/>
      <c r="U9710" s="170"/>
      <c r="V9710" s="170"/>
      <c r="W9710" s="170"/>
      <c r="X9710" s="174"/>
      <c r="Y9710" s="170"/>
      <c r="Z9710" s="170"/>
      <c r="AA9710" s="170"/>
      <c r="AB9710" s="170"/>
      <c r="AC9710" s="170"/>
      <c r="AD9710" s="174"/>
      <c r="AE9710" s="170"/>
      <c r="AF9710" s="170"/>
      <c r="AI9710" s="170"/>
      <c r="AJ9710" s="170"/>
      <c r="AK9710" s="170"/>
      <c r="AL9710" s="170"/>
      <c r="AM9710" s="170"/>
      <c r="AN9710" s="170"/>
    </row>
    <row r="9711" spans="1:40" ht="52.5" customHeight="1" x14ac:dyDescent="0.2">
      <c r="A9711" s="170"/>
      <c r="B9711" s="170"/>
      <c r="C9711" s="170"/>
      <c r="D9711" s="170"/>
      <c r="E9711" s="170"/>
      <c r="F9711" s="170"/>
      <c r="G9711" s="170"/>
      <c r="H9711" s="170"/>
      <c r="I9711" s="170"/>
      <c r="J9711" s="170"/>
      <c r="K9711" s="170"/>
      <c r="L9711" s="170"/>
      <c r="M9711" s="170"/>
      <c r="N9711" s="170"/>
      <c r="O9711" s="170"/>
      <c r="P9711" s="170"/>
      <c r="Q9711" s="170"/>
      <c r="R9711" s="170"/>
      <c r="S9711" s="170"/>
      <c r="T9711" s="170"/>
      <c r="U9711" s="170"/>
      <c r="V9711" s="170"/>
      <c r="W9711" s="170"/>
      <c r="X9711" s="174"/>
      <c r="Y9711" s="170"/>
      <c r="Z9711" s="170"/>
      <c r="AA9711" s="170"/>
      <c r="AB9711" s="170"/>
      <c r="AC9711" s="170"/>
      <c r="AD9711" s="174"/>
      <c r="AE9711" s="170"/>
      <c r="AF9711" s="170"/>
      <c r="AI9711" s="170"/>
      <c r="AJ9711" s="170"/>
      <c r="AK9711" s="170"/>
      <c r="AL9711" s="170"/>
      <c r="AM9711" s="170"/>
      <c r="AN9711" s="170"/>
    </row>
    <row r="9712" spans="1:40" ht="52.5" customHeight="1" x14ac:dyDescent="0.2">
      <c r="A9712" s="170"/>
      <c r="B9712" s="170"/>
      <c r="C9712" s="170"/>
      <c r="D9712" s="170"/>
      <c r="E9712" s="170"/>
      <c r="F9712" s="170"/>
      <c r="G9712" s="170"/>
      <c r="H9712" s="170"/>
      <c r="I9712" s="170"/>
      <c r="J9712" s="170"/>
      <c r="K9712" s="170"/>
      <c r="L9712" s="170"/>
      <c r="M9712" s="170"/>
      <c r="N9712" s="170"/>
      <c r="O9712" s="170"/>
      <c r="P9712" s="170"/>
      <c r="Q9712" s="170"/>
      <c r="R9712" s="170"/>
      <c r="S9712" s="170"/>
      <c r="T9712" s="170"/>
      <c r="U9712" s="170"/>
      <c r="V9712" s="170"/>
      <c r="W9712" s="170"/>
      <c r="X9712" s="174"/>
      <c r="Y9712" s="170"/>
      <c r="Z9712" s="170"/>
      <c r="AA9712" s="170"/>
      <c r="AB9712" s="170"/>
      <c r="AC9712" s="170"/>
      <c r="AD9712" s="174"/>
      <c r="AE9712" s="170"/>
      <c r="AF9712" s="170"/>
      <c r="AI9712" s="170"/>
      <c r="AJ9712" s="170"/>
      <c r="AK9712" s="170"/>
      <c r="AL9712" s="170"/>
      <c r="AM9712" s="170"/>
      <c r="AN9712" s="170"/>
    </row>
    <row r="9713" spans="1:40" ht="52.5" customHeight="1" x14ac:dyDescent="0.2">
      <c r="A9713" s="170"/>
      <c r="B9713" s="170"/>
      <c r="C9713" s="170"/>
      <c r="D9713" s="170"/>
      <c r="E9713" s="170"/>
      <c r="F9713" s="170"/>
      <c r="G9713" s="170"/>
      <c r="H9713" s="170"/>
      <c r="I9713" s="170"/>
      <c r="J9713" s="170"/>
      <c r="K9713" s="170"/>
      <c r="L9713" s="170"/>
      <c r="M9713" s="170"/>
      <c r="N9713" s="170"/>
      <c r="O9713" s="170"/>
      <c r="P9713" s="170"/>
      <c r="Q9713" s="170"/>
      <c r="R9713" s="170"/>
      <c r="S9713" s="170"/>
      <c r="T9713" s="170"/>
      <c r="U9713" s="170"/>
      <c r="V9713" s="170"/>
      <c r="W9713" s="170"/>
      <c r="X9713" s="174"/>
      <c r="Y9713" s="170"/>
      <c r="Z9713" s="170"/>
      <c r="AA9713" s="170"/>
      <c r="AB9713" s="170"/>
      <c r="AC9713" s="170"/>
      <c r="AD9713" s="174"/>
      <c r="AE9713" s="170"/>
      <c r="AF9713" s="170"/>
      <c r="AI9713" s="170"/>
      <c r="AJ9713" s="170"/>
      <c r="AK9713" s="170"/>
      <c r="AL9713" s="170"/>
      <c r="AM9713" s="170"/>
      <c r="AN9713" s="170"/>
    </row>
    <row r="9714" spans="1:40" ht="52.5" customHeight="1" x14ac:dyDescent="0.2">
      <c r="A9714" s="170"/>
      <c r="B9714" s="170"/>
      <c r="C9714" s="170"/>
      <c r="D9714" s="170"/>
      <c r="E9714" s="170"/>
      <c r="F9714" s="170"/>
      <c r="G9714" s="170"/>
      <c r="H9714" s="170"/>
      <c r="I9714" s="170"/>
      <c r="J9714" s="170"/>
      <c r="K9714" s="170"/>
      <c r="L9714" s="170"/>
      <c r="M9714" s="170"/>
      <c r="N9714" s="170"/>
      <c r="O9714" s="170"/>
      <c r="P9714" s="170"/>
      <c r="Q9714" s="170"/>
      <c r="R9714" s="170"/>
      <c r="S9714" s="170"/>
      <c r="T9714" s="170"/>
      <c r="U9714" s="170"/>
      <c r="V9714" s="170"/>
      <c r="W9714" s="170"/>
      <c r="X9714" s="174"/>
      <c r="Y9714" s="170"/>
      <c r="Z9714" s="170"/>
      <c r="AA9714" s="170"/>
      <c r="AB9714" s="170"/>
      <c r="AC9714" s="170"/>
      <c r="AD9714" s="174"/>
      <c r="AE9714" s="170"/>
      <c r="AF9714" s="170"/>
      <c r="AI9714" s="170"/>
      <c r="AJ9714" s="170"/>
      <c r="AK9714" s="170"/>
      <c r="AL9714" s="170"/>
      <c r="AM9714" s="170"/>
      <c r="AN9714" s="170"/>
    </row>
    <row r="9715" spans="1:40" ht="52.5" customHeight="1" x14ac:dyDescent="0.2">
      <c r="A9715" s="170"/>
      <c r="B9715" s="170"/>
      <c r="C9715" s="170"/>
      <c r="D9715" s="170"/>
      <c r="E9715" s="170"/>
      <c r="F9715" s="170"/>
      <c r="G9715" s="170"/>
      <c r="H9715" s="170"/>
      <c r="I9715" s="170"/>
      <c r="J9715" s="170"/>
      <c r="K9715" s="170"/>
      <c r="L9715" s="170"/>
      <c r="M9715" s="170"/>
      <c r="N9715" s="170"/>
      <c r="O9715" s="170"/>
      <c r="P9715" s="170"/>
      <c r="Q9715" s="170"/>
      <c r="R9715" s="170"/>
      <c r="S9715" s="170"/>
      <c r="T9715" s="170"/>
      <c r="U9715" s="170"/>
      <c r="V9715" s="170"/>
      <c r="W9715" s="170"/>
      <c r="X9715" s="174"/>
      <c r="Y9715" s="170"/>
      <c r="Z9715" s="170"/>
      <c r="AA9715" s="170"/>
      <c r="AB9715" s="170"/>
      <c r="AC9715" s="170"/>
      <c r="AD9715" s="174"/>
      <c r="AE9715" s="170"/>
      <c r="AF9715" s="170"/>
      <c r="AI9715" s="170"/>
      <c r="AJ9715" s="170"/>
      <c r="AK9715" s="170"/>
      <c r="AL9715" s="170"/>
      <c r="AM9715" s="170"/>
      <c r="AN9715" s="170"/>
    </row>
    <row r="9716" spans="1:40" ht="52.5" customHeight="1" x14ac:dyDescent="0.2">
      <c r="A9716" s="170"/>
      <c r="B9716" s="170"/>
      <c r="C9716" s="170"/>
      <c r="D9716" s="170"/>
      <c r="E9716" s="170"/>
      <c r="F9716" s="170"/>
      <c r="G9716" s="170"/>
      <c r="H9716" s="170"/>
      <c r="I9716" s="170"/>
      <c r="J9716" s="170"/>
      <c r="K9716" s="170"/>
      <c r="L9716" s="170"/>
      <c r="M9716" s="170"/>
      <c r="N9716" s="170"/>
      <c r="O9716" s="170"/>
      <c r="P9716" s="170"/>
      <c r="Q9716" s="170"/>
      <c r="R9716" s="170"/>
      <c r="S9716" s="170"/>
      <c r="T9716" s="170"/>
      <c r="U9716" s="170"/>
      <c r="V9716" s="170"/>
      <c r="W9716" s="170"/>
      <c r="X9716" s="174"/>
      <c r="Y9716" s="170"/>
      <c r="Z9716" s="170"/>
      <c r="AA9716" s="170"/>
      <c r="AB9716" s="170"/>
      <c r="AC9716" s="170"/>
      <c r="AD9716" s="174"/>
      <c r="AE9716" s="170"/>
      <c r="AF9716" s="170"/>
      <c r="AI9716" s="170"/>
      <c r="AJ9716" s="170"/>
      <c r="AK9716" s="170"/>
      <c r="AL9716" s="170"/>
      <c r="AM9716" s="170"/>
      <c r="AN9716" s="170"/>
    </row>
    <row r="9717" spans="1:40" ht="52.5" customHeight="1" x14ac:dyDescent="0.2">
      <c r="A9717" s="170"/>
      <c r="B9717" s="170"/>
      <c r="C9717" s="170"/>
      <c r="D9717" s="170"/>
      <c r="E9717" s="170"/>
      <c r="F9717" s="170"/>
      <c r="G9717" s="170"/>
      <c r="H9717" s="170"/>
      <c r="I9717" s="170"/>
      <c r="J9717" s="170"/>
      <c r="K9717" s="170"/>
      <c r="L9717" s="170"/>
      <c r="M9717" s="170"/>
      <c r="N9717" s="170"/>
      <c r="O9717" s="170"/>
      <c r="P9717" s="170"/>
      <c r="Q9717" s="170"/>
      <c r="R9717" s="170"/>
      <c r="S9717" s="170"/>
      <c r="T9717" s="170"/>
      <c r="U9717" s="170"/>
      <c r="V9717" s="170"/>
      <c r="W9717" s="170"/>
      <c r="X9717" s="174"/>
      <c r="Y9717" s="170"/>
      <c r="Z9717" s="170"/>
      <c r="AA9717" s="170"/>
      <c r="AB9717" s="170"/>
      <c r="AC9717" s="170"/>
      <c r="AD9717" s="174"/>
      <c r="AE9717" s="170"/>
      <c r="AF9717" s="170"/>
      <c r="AI9717" s="170"/>
      <c r="AJ9717" s="170"/>
      <c r="AK9717" s="170"/>
      <c r="AL9717" s="170"/>
      <c r="AM9717" s="170"/>
      <c r="AN9717" s="170"/>
    </row>
    <row r="9718" spans="1:40" ht="52.5" customHeight="1" x14ac:dyDescent="0.2">
      <c r="A9718" s="170"/>
      <c r="B9718" s="170"/>
      <c r="C9718" s="170"/>
      <c r="D9718" s="170"/>
      <c r="E9718" s="170"/>
      <c r="F9718" s="170"/>
      <c r="G9718" s="170"/>
      <c r="H9718" s="170"/>
      <c r="I9718" s="170"/>
      <c r="J9718" s="170"/>
      <c r="K9718" s="170"/>
      <c r="L9718" s="170"/>
      <c r="M9718" s="170"/>
      <c r="N9718" s="170"/>
      <c r="O9718" s="170"/>
      <c r="P9718" s="170"/>
      <c r="Q9718" s="170"/>
      <c r="R9718" s="170"/>
      <c r="S9718" s="170"/>
      <c r="T9718" s="170"/>
      <c r="U9718" s="170"/>
      <c r="V9718" s="170"/>
      <c r="W9718" s="170"/>
      <c r="X9718" s="174"/>
      <c r="Y9718" s="170"/>
      <c r="Z9718" s="170"/>
      <c r="AA9718" s="170"/>
      <c r="AB9718" s="170"/>
      <c r="AC9718" s="170"/>
      <c r="AD9718" s="174"/>
      <c r="AE9718" s="170"/>
      <c r="AF9718" s="170"/>
      <c r="AI9718" s="170"/>
      <c r="AJ9718" s="170"/>
      <c r="AK9718" s="170"/>
      <c r="AL9718" s="170"/>
      <c r="AM9718" s="170"/>
      <c r="AN9718" s="170"/>
    </row>
    <row r="9719" spans="1:40" ht="52.5" customHeight="1" x14ac:dyDescent="0.2">
      <c r="A9719" s="170"/>
      <c r="B9719" s="170"/>
      <c r="C9719" s="170"/>
      <c r="D9719" s="170"/>
      <c r="E9719" s="170"/>
      <c r="F9719" s="170"/>
      <c r="G9719" s="170"/>
      <c r="H9719" s="170"/>
      <c r="I9719" s="170"/>
      <c r="J9719" s="170"/>
      <c r="K9719" s="170"/>
      <c r="L9719" s="170"/>
      <c r="M9719" s="170"/>
      <c r="N9719" s="170"/>
      <c r="O9719" s="170"/>
      <c r="P9719" s="170"/>
      <c r="Q9719" s="170"/>
      <c r="R9719" s="170"/>
      <c r="S9719" s="170"/>
      <c r="T9719" s="170"/>
      <c r="U9719" s="170"/>
      <c r="V9719" s="170"/>
      <c r="W9719" s="170"/>
      <c r="X9719" s="174"/>
      <c r="Y9719" s="170"/>
      <c r="Z9719" s="170"/>
      <c r="AA9719" s="170"/>
      <c r="AB9719" s="170"/>
      <c r="AC9719" s="170"/>
      <c r="AD9719" s="174"/>
      <c r="AE9719" s="170"/>
      <c r="AF9719" s="170"/>
      <c r="AI9719" s="170"/>
      <c r="AJ9719" s="170"/>
      <c r="AK9719" s="170"/>
      <c r="AL9719" s="170"/>
      <c r="AM9719" s="170"/>
      <c r="AN9719" s="170"/>
    </row>
    <row r="9720" spans="1:40" ht="52.5" customHeight="1" x14ac:dyDescent="0.2">
      <c r="A9720" s="170"/>
      <c r="B9720" s="170"/>
      <c r="C9720" s="170"/>
      <c r="D9720" s="170"/>
      <c r="E9720" s="170"/>
      <c r="F9720" s="170"/>
      <c r="G9720" s="170"/>
      <c r="H9720" s="170"/>
      <c r="I9720" s="170"/>
      <c r="J9720" s="170"/>
      <c r="K9720" s="170"/>
      <c r="L9720" s="170"/>
      <c r="M9720" s="170"/>
      <c r="N9720" s="170"/>
      <c r="O9720" s="170"/>
      <c r="P9720" s="170"/>
      <c r="Q9720" s="170"/>
      <c r="R9720" s="170"/>
      <c r="S9720" s="170"/>
      <c r="T9720" s="170"/>
      <c r="U9720" s="170"/>
      <c r="V9720" s="170"/>
      <c r="W9720" s="170"/>
      <c r="X9720" s="174"/>
      <c r="Y9720" s="170"/>
      <c r="Z9720" s="170"/>
      <c r="AA9720" s="170"/>
      <c r="AB9720" s="170"/>
      <c r="AC9720" s="170"/>
      <c r="AD9720" s="174"/>
      <c r="AE9720" s="170"/>
      <c r="AF9720" s="170"/>
      <c r="AI9720" s="170"/>
      <c r="AJ9720" s="170"/>
      <c r="AK9720" s="170"/>
      <c r="AL9720" s="170"/>
      <c r="AM9720" s="170"/>
      <c r="AN9720" s="170"/>
    </row>
    <row r="9721" spans="1:40" ht="52.5" customHeight="1" x14ac:dyDescent="0.2">
      <c r="A9721" s="170"/>
      <c r="B9721" s="170"/>
      <c r="C9721" s="170"/>
      <c r="D9721" s="170"/>
      <c r="E9721" s="170"/>
      <c r="F9721" s="170"/>
      <c r="G9721" s="170"/>
      <c r="H9721" s="170"/>
      <c r="I9721" s="170"/>
      <c r="J9721" s="170"/>
      <c r="K9721" s="170"/>
      <c r="L9721" s="170"/>
      <c r="M9721" s="170"/>
      <c r="N9721" s="170"/>
      <c r="O9721" s="170"/>
      <c r="P9721" s="170"/>
      <c r="Q9721" s="170"/>
      <c r="R9721" s="170"/>
      <c r="S9721" s="170"/>
      <c r="T9721" s="170"/>
      <c r="U9721" s="170"/>
      <c r="V9721" s="170"/>
      <c r="W9721" s="170"/>
      <c r="X9721" s="174"/>
      <c r="Y9721" s="170"/>
      <c r="Z9721" s="170"/>
      <c r="AA9721" s="170"/>
      <c r="AB9721" s="170"/>
      <c r="AC9721" s="170"/>
      <c r="AD9721" s="174"/>
      <c r="AE9721" s="170"/>
      <c r="AF9721" s="170"/>
      <c r="AI9721" s="170"/>
      <c r="AJ9721" s="170"/>
      <c r="AK9721" s="170"/>
      <c r="AL9721" s="170"/>
      <c r="AM9721" s="170"/>
      <c r="AN9721" s="170"/>
    </row>
    <row r="9722" spans="1:40" ht="52.5" customHeight="1" x14ac:dyDescent="0.2">
      <c r="A9722" s="170"/>
      <c r="B9722" s="170"/>
      <c r="C9722" s="170"/>
      <c r="D9722" s="170"/>
      <c r="E9722" s="170"/>
      <c r="F9722" s="170"/>
      <c r="G9722" s="170"/>
      <c r="H9722" s="170"/>
      <c r="I9722" s="170"/>
      <c r="J9722" s="170"/>
      <c r="K9722" s="170"/>
      <c r="L9722" s="170"/>
      <c r="M9722" s="170"/>
      <c r="N9722" s="170"/>
      <c r="O9722" s="170"/>
      <c r="P9722" s="170"/>
      <c r="Q9722" s="170"/>
      <c r="R9722" s="170"/>
      <c r="S9722" s="170"/>
      <c r="T9722" s="170"/>
      <c r="U9722" s="170"/>
      <c r="V9722" s="170"/>
      <c r="W9722" s="170"/>
      <c r="X9722" s="174"/>
      <c r="Y9722" s="170"/>
      <c r="Z9722" s="170"/>
      <c r="AA9722" s="170"/>
      <c r="AB9722" s="170"/>
      <c r="AC9722" s="170"/>
      <c r="AD9722" s="174"/>
      <c r="AE9722" s="170"/>
      <c r="AF9722" s="170"/>
      <c r="AI9722" s="170"/>
      <c r="AJ9722" s="170"/>
      <c r="AK9722" s="170"/>
      <c r="AL9722" s="170"/>
      <c r="AM9722" s="170"/>
      <c r="AN9722" s="170"/>
    </row>
    <row r="9723" spans="1:40" ht="52.5" customHeight="1" x14ac:dyDescent="0.2">
      <c r="A9723" s="170"/>
      <c r="B9723" s="170"/>
      <c r="C9723" s="170"/>
      <c r="D9723" s="170"/>
      <c r="E9723" s="170"/>
      <c r="F9723" s="170"/>
      <c r="G9723" s="170"/>
      <c r="H9723" s="170"/>
      <c r="I9723" s="170"/>
      <c r="J9723" s="170"/>
      <c r="K9723" s="170"/>
      <c r="L9723" s="170"/>
      <c r="M9723" s="170"/>
      <c r="N9723" s="170"/>
      <c r="O9723" s="170"/>
      <c r="P9723" s="170"/>
      <c r="Q9723" s="170"/>
      <c r="R9723" s="170"/>
      <c r="S9723" s="170"/>
      <c r="T9723" s="170"/>
      <c r="U9723" s="170"/>
      <c r="V9723" s="170"/>
      <c r="W9723" s="170"/>
      <c r="X9723" s="174"/>
      <c r="Y9723" s="170"/>
      <c r="Z9723" s="170"/>
      <c r="AA9723" s="170"/>
      <c r="AB9723" s="170"/>
      <c r="AC9723" s="170"/>
      <c r="AD9723" s="174"/>
      <c r="AE9723" s="170"/>
      <c r="AF9723" s="170"/>
      <c r="AI9723" s="170"/>
      <c r="AJ9723" s="170"/>
      <c r="AK9723" s="170"/>
      <c r="AL9723" s="170"/>
      <c r="AM9723" s="170"/>
      <c r="AN9723" s="170"/>
    </row>
    <row r="9724" spans="1:40" ht="52.5" customHeight="1" x14ac:dyDescent="0.2">
      <c r="A9724" s="170"/>
      <c r="B9724" s="170"/>
      <c r="C9724" s="170"/>
      <c r="D9724" s="170"/>
      <c r="E9724" s="170"/>
      <c r="F9724" s="170"/>
      <c r="G9724" s="170"/>
      <c r="H9724" s="170"/>
      <c r="I9724" s="170"/>
      <c r="J9724" s="170"/>
      <c r="K9724" s="170"/>
      <c r="L9724" s="170"/>
      <c r="M9724" s="170"/>
      <c r="N9724" s="170"/>
      <c r="O9724" s="170"/>
      <c r="P9724" s="170"/>
      <c r="Q9724" s="170"/>
      <c r="R9724" s="170"/>
      <c r="S9724" s="170"/>
      <c r="T9724" s="170"/>
      <c r="U9724" s="170"/>
      <c r="V9724" s="170"/>
      <c r="W9724" s="170"/>
      <c r="X9724" s="174"/>
      <c r="Y9724" s="170"/>
      <c r="Z9724" s="170"/>
      <c r="AA9724" s="170"/>
      <c r="AB9724" s="170"/>
      <c r="AC9724" s="170"/>
      <c r="AD9724" s="174"/>
      <c r="AE9724" s="170"/>
      <c r="AF9724" s="170"/>
      <c r="AI9724" s="170"/>
      <c r="AJ9724" s="170"/>
      <c r="AK9724" s="170"/>
      <c r="AL9724" s="170"/>
      <c r="AM9724" s="170"/>
      <c r="AN9724" s="170"/>
    </row>
    <row r="9725" spans="1:40" ht="52.5" customHeight="1" x14ac:dyDescent="0.2">
      <c r="A9725" s="170"/>
      <c r="B9725" s="170"/>
      <c r="C9725" s="170"/>
      <c r="D9725" s="170"/>
      <c r="E9725" s="170"/>
      <c r="F9725" s="170"/>
      <c r="G9725" s="170"/>
      <c r="H9725" s="170"/>
      <c r="I9725" s="170"/>
      <c r="J9725" s="170"/>
      <c r="K9725" s="170"/>
      <c r="L9725" s="170"/>
      <c r="M9725" s="170"/>
      <c r="N9725" s="170"/>
      <c r="O9725" s="170"/>
      <c r="P9725" s="170"/>
      <c r="Q9725" s="170"/>
      <c r="R9725" s="170"/>
      <c r="S9725" s="170"/>
      <c r="T9725" s="170"/>
      <c r="U9725" s="170"/>
      <c r="V9725" s="170"/>
      <c r="W9725" s="170"/>
      <c r="X9725" s="174"/>
      <c r="Y9725" s="170"/>
      <c r="Z9725" s="170"/>
      <c r="AA9725" s="170"/>
      <c r="AB9725" s="170"/>
      <c r="AC9725" s="170"/>
      <c r="AD9725" s="174"/>
      <c r="AE9725" s="170"/>
      <c r="AF9725" s="170"/>
      <c r="AI9725" s="170"/>
      <c r="AJ9725" s="170"/>
      <c r="AK9725" s="170"/>
      <c r="AL9725" s="170"/>
      <c r="AM9725" s="170"/>
      <c r="AN9725" s="170"/>
    </row>
    <row r="9726" spans="1:40" ht="52.5" customHeight="1" x14ac:dyDescent="0.2">
      <c r="A9726" s="170"/>
      <c r="B9726" s="170"/>
      <c r="C9726" s="170"/>
      <c r="D9726" s="170"/>
      <c r="E9726" s="170"/>
      <c r="F9726" s="170"/>
      <c r="G9726" s="170"/>
      <c r="H9726" s="170"/>
      <c r="I9726" s="170"/>
      <c r="J9726" s="170"/>
      <c r="K9726" s="170"/>
      <c r="L9726" s="170"/>
      <c r="M9726" s="170"/>
      <c r="N9726" s="170"/>
      <c r="O9726" s="170"/>
      <c r="P9726" s="170"/>
      <c r="Q9726" s="170"/>
      <c r="R9726" s="170"/>
      <c r="S9726" s="170"/>
      <c r="T9726" s="170"/>
      <c r="U9726" s="170"/>
      <c r="V9726" s="170"/>
      <c r="W9726" s="170"/>
      <c r="X9726" s="174"/>
      <c r="Y9726" s="170"/>
      <c r="Z9726" s="170"/>
      <c r="AA9726" s="170"/>
      <c r="AB9726" s="170"/>
      <c r="AC9726" s="170"/>
      <c r="AD9726" s="174"/>
      <c r="AE9726" s="170"/>
      <c r="AF9726" s="170"/>
      <c r="AI9726" s="170"/>
      <c r="AJ9726" s="170"/>
      <c r="AK9726" s="170"/>
      <c r="AL9726" s="170"/>
      <c r="AM9726" s="170"/>
      <c r="AN9726" s="170"/>
    </row>
    <row r="9727" spans="1:40" ht="52.5" customHeight="1" x14ac:dyDescent="0.2">
      <c r="A9727" s="170"/>
      <c r="B9727" s="170"/>
      <c r="C9727" s="170"/>
      <c r="D9727" s="170"/>
      <c r="E9727" s="170"/>
      <c r="F9727" s="170"/>
      <c r="G9727" s="170"/>
      <c r="H9727" s="170"/>
      <c r="I9727" s="170"/>
      <c r="J9727" s="170"/>
      <c r="K9727" s="170"/>
      <c r="L9727" s="170"/>
      <c r="M9727" s="170"/>
      <c r="N9727" s="170"/>
      <c r="O9727" s="170"/>
      <c r="P9727" s="170"/>
      <c r="Q9727" s="170"/>
      <c r="R9727" s="170"/>
      <c r="S9727" s="170"/>
      <c r="T9727" s="170"/>
      <c r="U9727" s="170"/>
      <c r="V9727" s="170"/>
      <c r="W9727" s="170"/>
      <c r="X9727" s="174"/>
      <c r="Y9727" s="170"/>
      <c r="Z9727" s="170"/>
      <c r="AA9727" s="170"/>
      <c r="AB9727" s="170"/>
      <c r="AC9727" s="170"/>
      <c r="AD9727" s="174"/>
      <c r="AE9727" s="170"/>
      <c r="AF9727" s="170"/>
      <c r="AI9727" s="170"/>
      <c r="AJ9727" s="170"/>
      <c r="AK9727" s="170"/>
      <c r="AL9727" s="170"/>
      <c r="AM9727" s="170"/>
      <c r="AN9727" s="170"/>
    </row>
    <row r="9728" spans="1:40" ht="52.5" customHeight="1" x14ac:dyDescent="0.2">
      <c r="A9728" s="170"/>
      <c r="B9728" s="170"/>
      <c r="C9728" s="170"/>
      <c r="D9728" s="170"/>
      <c r="E9728" s="170"/>
      <c r="F9728" s="170"/>
      <c r="G9728" s="170"/>
      <c r="H9728" s="170"/>
      <c r="I9728" s="170"/>
      <c r="J9728" s="170"/>
      <c r="K9728" s="170"/>
      <c r="L9728" s="170"/>
      <c r="M9728" s="170"/>
      <c r="N9728" s="170"/>
      <c r="O9728" s="170"/>
      <c r="P9728" s="170"/>
      <c r="Q9728" s="170"/>
      <c r="R9728" s="170"/>
      <c r="S9728" s="170"/>
      <c r="T9728" s="170"/>
      <c r="U9728" s="170"/>
      <c r="V9728" s="170"/>
      <c r="W9728" s="170"/>
      <c r="X9728" s="174"/>
      <c r="Y9728" s="170"/>
      <c r="Z9728" s="170"/>
      <c r="AA9728" s="170"/>
      <c r="AB9728" s="170"/>
      <c r="AC9728" s="170"/>
      <c r="AD9728" s="174"/>
      <c r="AE9728" s="170"/>
      <c r="AF9728" s="170"/>
      <c r="AI9728" s="170"/>
      <c r="AJ9728" s="170"/>
      <c r="AK9728" s="170"/>
      <c r="AL9728" s="170"/>
      <c r="AM9728" s="170"/>
      <c r="AN9728" s="170"/>
    </row>
    <row r="9729" spans="1:40" ht="52.5" customHeight="1" x14ac:dyDescent="0.2">
      <c r="A9729" s="170"/>
      <c r="B9729" s="170"/>
      <c r="C9729" s="170"/>
      <c r="D9729" s="170"/>
      <c r="E9729" s="170"/>
      <c r="F9729" s="170"/>
      <c r="G9729" s="170"/>
      <c r="H9729" s="170"/>
      <c r="I9729" s="170"/>
      <c r="J9729" s="170"/>
      <c r="K9729" s="170"/>
      <c r="L9729" s="170"/>
      <c r="M9729" s="170"/>
      <c r="N9729" s="170"/>
      <c r="O9729" s="170"/>
      <c r="P9729" s="170"/>
      <c r="Q9729" s="170"/>
      <c r="R9729" s="170"/>
      <c r="S9729" s="170"/>
      <c r="T9729" s="170"/>
      <c r="U9729" s="170"/>
      <c r="V9729" s="170"/>
      <c r="W9729" s="170"/>
      <c r="X9729" s="174"/>
      <c r="Y9729" s="170"/>
      <c r="Z9729" s="170"/>
      <c r="AA9729" s="170"/>
      <c r="AB9729" s="170"/>
      <c r="AC9729" s="170"/>
      <c r="AD9729" s="174"/>
      <c r="AE9729" s="170"/>
      <c r="AF9729" s="170"/>
      <c r="AI9729" s="170"/>
      <c r="AJ9729" s="170"/>
      <c r="AK9729" s="170"/>
      <c r="AL9729" s="170"/>
      <c r="AM9729" s="170"/>
      <c r="AN9729" s="170"/>
    </row>
    <row r="9730" spans="1:40" ht="52.5" customHeight="1" x14ac:dyDescent="0.2">
      <c r="A9730" s="170"/>
      <c r="B9730" s="170"/>
      <c r="C9730" s="170"/>
      <c r="D9730" s="170"/>
      <c r="E9730" s="170"/>
      <c r="F9730" s="170"/>
      <c r="G9730" s="170"/>
      <c r="H9730" s="170"/>
      <c r="I9730" s="170"/>
      <c r="J9730" s="170"/>
      <c r="K9730" s="170"/>
      <c r="L9730" s="170"/>
      <c r="M9730" s="170"/>
      <c r="N9730" s="170"/>
      <c r="O9730" s="170"/>
      <c r="P9730" s="170"/>
      <c r="Q9730" s="170"/>
      <c r="R9730" s="170"/>
      <c r="S9730" s="170"/>
      <c r="T9730" s="170"/>
      <c r="U9730" s="170"/>
      <c r="V9730" s="170"/>
      <c r="W9730" s="170"/>
      <c r="X9730" s="174"/>
      <c r="Y9730" s="170"/>
      <c r="Z9730" s="170"/>
      <c r="AA9730" s="170"/>
      <c r="AB9730" s="170"/>
      <c r="AC9730" s="170"/>
      <c r="AD9730" s="174"/>
      <c r="AE9730" s="170"/>
      <c r="AF9730" s="170"/>
      <c r="AI9730" s="170"/>
      <c r="AJ9730" s="170"/>
      <c r="AK9730" s="170"/>
      <c r="AL9730" s="170"/>
      <c r="AM9730" s="170"/>
      <c r="AN9730" s="170"/>
    </row>
    <row r="9731" spans="1:40" ht="52.5" customHeight="1" x14ac:dyDescent="0.2">
      <c r="A9731" s="170"/>
      <c r="B9731" s="170"/>
      <c r="C9731" s="170"/>
      <c r="D9731" s="170"/>
      <c r="E9731" s="170"/>
      <c r="F9731" s="170"/>
      <c r="G9731" s="170"/>
      <c r="H9731" s="170"/>
      <c r="I9731" s="170"/>
      <c r="J9731" s="170"/>
      <c r="K9731" s="170"/>
      <c r="L9731" s="170"/>
      <c r="M9731" s="170"/>
      <c r="N9731" s="170"/>
      <c r="O9731" s="170"/>
      <c r="P9731" s="170"/>
      <c r="Q9731" s="170"/>
      <c r="R9731" s="170"/>
      <c r="S9731" s="170"/>
      <c r="T9731" s="170"/>
      <c r="U9731" s="170"/>
      <c r="V9731" s="170"/>
      <c r="W9731" s="170"/>
      <c r="X9731" s="174"/>
      <c r="Y9731" s="170"/>
      <c r="Z9731" s="170"/>
      <c r="AA9731" s="170"/>
      <c r="AB9731" s="170"/>
      <c r="AC9731" s="170"/>
      <c r="AD9731" s="174"/>
      <c r="AE9731" s="170"/>
      <c r="AF9731" s="170"/>
      <c r="AI9731" s="170"/>
      <c r="AJ9731" s="170"/>
      <c r="AK9731" s="170"/>
      <c r="AL9731" s="170"/>
      <c r="AM9731" s="170"/>
      <c r="AN9731" s="170"/>
    </row>
    <row r="9732" spans="1:40" ht="52.5" customHeight="1" x14ac:dyDescent="0.2">
      <c r="A9732" s="170"/>
      <c r="B9732" s="170"/>
      <c r="C9732" s="170"/>
      <c r="D9732" s="170"/>
      <c r="E9732" s="170"/>
      <c r="F9732" s="170"/>
      <c r="G9732" s="170"/>
      <c r="H9732" s="170"/>
      <c r="I9732" s="170"/>
      <c r="J9732" s="170"/>
      <c r="K9732" s="170"/>
      <c r="L9732" s="170"/>
      <c r="M9732" s="170"/>
      <c r="N9732" s="170"/>
      <c r="O9732" s="170"/>
      <c r="P9732" s="170"/>
      <c r="Q9732" s="170"/>
      <c r="R9732" s="170"/>
      <c r="S9732" s="170"/>
      <c r="T9732" s="170"/>
      <c r="U9732" s="170"/>
      <c r="V9732" s="170"/>
      <c r="W9732" s="170"/>
      <c r="X9732" s="174"/>
      <c r="Y9732" s="170"/>
      <c r="Z9732" s="170"/>
      <c r="AA9732" s="170"/>
      <c r="AB9732" s="170"/>
      <c r="AC9732" s="170"/>
      <c r="AD9732" s="174"/>
      <c r="AE9732" s="170"/>
      <c r="AF9732" s="170"/>
      <c r="AI9732" s="170"/>
      <c r="AJ9732" s="170"/>
      <c r="AK9732" s="170"/>
      <c r="AL9732" s="170"/>
      <c r="AM9732" s="170"/>
      <c r="AN9732" s="170"/>
    </row>
    <row r="9733" spans="1:40" ht="52.5" customHeight="1" x14ac:dyDescent="0.2">
      <c r="A9733" s="170"/>
      <c r="B9733" s="170"/>
      <c r="C9733" s="170"/>
      <c r="D9733" s="170"/>
      <c r="E9733" s="170"/>
      <c r="F9733" s="170"/>
      <c r="G9733" s="170"/>
      <c r="H9733" s="170"/>
      <c r="I9733" s="170"/>
      <c r="J9733" s="170"/>
      <c r="K9733" s="170"/>
      <c r="L9733" s="170"/>
      <c r="M9733" s="170"/>
      <c r="N9733" s="170"/>
      <c r="O9733" s="170"/>
      <c r="P9733" s="170"/>
      <c r="Q9733" s="170"/>
      <c r="R9733" s="170"/>
      <c r="S9733" s="170"/>
      <c r="T9733" s="170"/>
      <c r="U9733" s="170"/>
      <c r="V9733" s="170"/>
      <c r="W9733" s="170"/>
      <c r="X9733" s="174"/>
      <c r="Y9733" s="170"/>
      <c r="Z9733" s="170"/>
      <c r="AA9733" s="170"/>
      <c r="AB9733" s="170"/>
      <c r="AC9733" s="170"/>
      <c r="AD9733" s="174"/>
      <c r="AE9733" s="170"/>
      <c r="AF9733" s="170"/>
      <c r="AI9733" s="170"/>
      <c r="AJ9733" s="170"/>
      <c r="AK9733" s="170"/>
      <c r="AL9733" s="170"/>
      <c r="AM9733" s="170"/>
      <c r="AN9733" s="170"/>
    </row>
    <row r="9734" spans="1:40" ht="52.5" customHeight="1" x14ac:dyDescent="0.2">
      <c r="A9734" s="170"/>
      <c r="B9734" s="170"/>
      <c r="C9734" s="170"/>
      <c r="D9734" s="170"/>
      <c r="E9734" s="170"/>
      <c r="F9734" s="170"/>
      <c r="G9734" s="170"/>
      <c r="H9734" s="170"/>
      <c r="I9734" s="170"/>
      <c r="J9734" s="170"/>
      <c r="K9734" s="170"/>
      <c r="L9734" s="170"/>
      <c r="M9734" s="170"/>
      <c r="N9734" s="170"/>
      <c r="O9734" s="170"/>
      <c r="P9734" s="170"/>
      <c r="Q9734" s="170"/>
      <c r="R9734" s="170"/>
      <c r="S9734" s="170"/>
      <c r="T9734" s="170"/>
      <c r="U9734" s="170"/>
      <c r="V9734" s="170"/>
      <c r="W9734" s="170"/>
      <c r="X9734" s="174"/>
      <c r="Y9734" s="170"/>
      <c r="Z9734" s="170"/>
      <c r="AA9734" s="170"/>
      <c r="AB9734" s="170"/>
      <c r="AC9734" s="170"/>
      <c r="AD9734" s="174"/>
      <c r="AE9734" s="170"/>
      <c r="AF9734" s="170"/>
      <c r="AI9734" s="170"/>
      <c r="AJ9734" s="170"/>
      <c r="AK9734" s="170"/>
      <c r="AL9734" s="170"/>
      <c r="AM9734" s="170"/>
      <c r="AN9734" s="170"/>
    </row>
    <row r="9735" spans="1:40" ht="52.5" customHeight="1" x14ac:dyDescent="0.2">
      <c r="A9735" s="170"/>
      <c r="B9735" s="170"/>
      <c r="C9735" s="170"/>
      <c r="D9735" s="170"/>
      <c r="E9735" s="170"/>
      <c r="F9735" s="170"/>
      <c r="G9735" s="170"/>
      <c r="H9735" s="170"/>
      <c r="I9735" s="170"/>
      <c r="J9735" s="170"/>
      <c r="K9735" s="170"/>
      <c r="L9735" s="170"/>
      <c r="M9735" s="170"/>
      <c r="N9735" s="170"/>
      <c r="O9735" s="170"/>
      <c r="P9735" s="170"/>
      <c r="Q9735" s="170"/>
      <c r="R9735" s="170"/>
      <c r="S9735" s="170"/>
      <c r="T9735" s="170"/>
      <c r="U9735" s="170"/>
      <c r="V9735" s="170"/>
      <c r="W9735" s="170"/>
      <c r="X9735" s="174"/>
      <c r="Y9735" s="170"/>
      <c r="Z9735" s="170"/>
      <c r="AA9735" s="170"/>
      <c r="AB9735" s="170"/>
      <c r="AC9735" s="170"/>
      <c r="AD9735" s="174"/>
      <c r="AE9735" s="170"/>
      <c r="AF9735" s="170"/>
      <c r="AI9735" s="170"/>
      <c r="AJ9735" s="170"/>
      <c r="AK9735" s="170"/>
      <c r="AL9735" s="170"/>
      <c r="AM9735" s="170"/>
      <c r="AN9735" s="170"/>
    </row>
    <row r="9736" spans="1:40" ht="52.5" customHeight="1" x14ac:dyDescent="0.2">
      <c r="A9736" s="170"/>
      <c r="B9736" s="170"/>
      <c r="C9736" s="170"/>
      <c r="D9736" s="170"/>
      <c r="E9736" s="170"/>
      <c r="F9736" s="170"/>
      <c r="G9736" s="170"/>
      <c r="H9736" s="170"/>
      <c r="I9736" s="170"/>
      <c r="J9736" s="170"/>
      <c r="K9736" s="170"/>
      <c r="L9736" s="170"/>
      <c r="M9736" s="170"/>
      <c r="N9736" s="170"/>
      <c r="O9736" s="170"/>
      <c r="P9736" s="170"/>
      <c r="Q9736" s="170"/>
      <c r="R9736" s="170"/>
      <c r="S9736" s="170"/>
      <c r="T9736" s="170"/>
      <c r="U9736" s="170"/>
      <c r="V9736" s="170"/>
      <c r="W9736" s="170"/>
      <c r="X9736" s="174"/>
      <c r="Y9736" s="170"/>
      <c r="Z9736" s="170"/>
      <c r="AA9736" s="170"/>
      <c r="AB9736" s="170"/>
      <c r="AC9736" s="170"/>
      <c r="AD9736" s="174"/>
      <c r="AE9736" s="170"/>
      <c r="AF9736" s="170"/>
      <c r="AI9736" s="170"/>
      <c r="AJ9736" s="170"/>
      <c r="AK9736" s="170"/>
      <c r="AL9736" s="170"/>
      <c r="AM9736" s="170"/>
      <c r="AN9736" s="170"/>
    </row>
    <row r="9737" spans="1:40" ht="52.5" customHeight="1" x14ac:dyDescent="0.2">
      <c r="A9737" s="170"/>
      <c r="B9737" s="170"/>
      <c r="C9737" s="170"/>
      <c r="D9737" s="170"/>
      <c r="E9737" s="170"/>
      <c r="F9737" s="170"/>
      <c r="G9737" s="170"/>
      <c r="H9737" s="170"/>
      <c r="I9737" s="170"/>
      <c r="J9737" s="170"/>
      <c r="K9737" s="170"/>
      <c r="L9737" s="170"/>
      <c r="M9737" s="170"/>
      <c r="N9737" s="170"/>
      <c r="O9737" s="170"/>
      <c r="P9737" s="170"/>
      <c r="Q9737" s="170"/>
      <c r="R9737" s="170"/>
      <c r="S9737" s="170"/>
      <c r="T9737" s="170"/>
      <c r="U9737" s="170"/>
      <c r="V9737" s="170"/>
      <c r="W9737" s="170"/>
      <c r="X9737" s="174"/>
      <c r="Y9737" s="170"/>
      <c r="Z9737" s="170"/>
      <c r="AA9737" s="170"/>
      <c r="AB9737" s="170"/>
      <c r="AC9737" s="170"/>
      <c r="AD9737" s="174"/>
      <c r="AE9737" s="170"/>
      <c r="AF9737" s="170"/>
      <c r="AI9737" s="170"/>
      <c r="AJ9737" s="170"/>
      <c r="AK9737" s="170"/>
      <c r="AL9737" s="170"/>
      <c r="AM9737" s="170"/>
      <c r="AN9737" s="170"/>
    </row>
    <row r="9738" spans="1:40" ht="52.5" customHeight="1" x14ac:dyDescent="0.2">
      <c r="A9738" s="170"/>
      <c r="B9738" s="170"/>
      <c r="C9738" s="170"/>
      <c r="D9738" s="170"/>
      <c r="E9738" s="170"/>
      <c r="F9738" s="170"/>
      <c r="G9738" s="170"/>
      <c r="H9738" s="170"/>
      <c r="I9738" s="170"/>
      <c r="J9738" s="170"/>
      <c r="K9738" s="170"/>
      <c r="L9738" s="170"/>
      <c r="M9738" s="170"/>
      <c r="N9738" s="170"/>
      <c r="O9738" s="170"/>
      <c r="P9738" s="170"/>
      <c r="Q9738" s="170"/>
      <c r="R9738" s="170"/>
      <c r="S9738" s="170"/>
      <c r="T9738" s="170"/>
      <c r="U9738" s="170"/>
      <c r="V9738" s="170"/>
      <c r="W9738" s="170"/>
      <c r="X9738" s="174"/>
      <c r="Y9738" s="170"/>
      <c r="Z9738" s="170"/>
      <c r="AA9738" s="170"/>
      <c r="AB9738" s="170"/>
      <c r="AC9738" s="170"/>
      <c r="AD9738" s="174"/>
      <c r="AE9738" s="170"/>
      <c r="AF9738" s="170"/>
      <c r="AI9738" s="170"/>
      <c r="AJ9738" s="170"/>
      <c r="AK9738" s="170"/>
      <c r="AL9738" s="170"/>
      <c r="AM9738" s="170"/>
      <c r="AN9738" s="170"/>
    </row>
    <row r="9739" spans="1:40" ht="52.5" customHeight="1" x14ac:dyDescent="0.2">
      <c r="A9739" s="170"/>
      <c r="B9739" s="170"/>
      <c r="C9739" s="170"/>
      <c r="D9739" s="170"/>
      <c r="E9739" s="170"/>
      <c r="F9739" s="170"/>
      <c r="G9739" s="170"/>
      <c r="H9739" s="170"/>
      <c r="I9739" s="170"/>
      <c r="J9739" s="170"/>
      <c r="K9739" s="170"/>
      <c r="L9739" s="170"/>
      <c r="M9739" s="170"/>
      <c r="N9739" s="170"/>
      <c r="O9739" s="170"/>
      <c r="P9739" s="170"/>
      <c r="Q9739" s="170"/>
      <c r="R9739" s="170"/>
      <c r="S9739" s="170"/>
      <c r="T9739" s="170"/>
      <c r="U9739" s="170"/>
      <c r="V9739" s="170"/>
      <c r="W9739" s="170"/>
      <c r="X9739" s="174"/>
      <c r="Y9739" s="170"/>
      <c r="Z9739" s="170"/>
      <c r="AA9739" s="170"/>
      <c r="AB9739" s="170"/>
      <c r="AC9739" s="170"/>
      <c r="AD9739" s="174"/>
      <c r="AE9739" s="170"/>
      <c r="AF9739" s="170"/>
      <c r="AI9739" s="170"/>
      <c r="AJ9739" s="170"/>
      <c r="AK9739" s="170"/>
      <c r="AL9739" s="170"/>
      <c r="AM9739" s="170"/>
      <c r="AN9739" s="170"/>
    </row>
    <row r="9740" spans="1:40" ht="52.5" customHeight="1" x14ac:dyDescent="0.2">
      <c r="A9740" s="170"/>
      <c r="B9740" s="170"/>
      <c r="C9740" s="170"/>
      <c r="D9740" s="170"/>
      <c r="E9740" s="170"/>
      <c r="F9740" s="170"/>
      <c r="G9740" s="170"/>
      <c r="H9740" s="170"/>
      <c r="I9740" s="170"/>
      <c r="J9740" s="170"/>
      <c r="K9740" s="170"/>
      <c r="L9740" s="170"/>
      <c r="M9740" s="170"/>
      <c r="N9740" s="170"/>
      <c r="O9740" s="170"/>
      <c r="P9740" s="170"/>
      <c r="Q9740" s="170"/>
      <c r="R9740" s="170"/>
      <c r="S9740" s="170"/>
      <c r="T9740" s="170"/>
      <c r="U9740" s="170"/>
      <c r="V9740" s="170"/>
      <c r="W9740" s="170"/>
      <c r="X9740" s="174"/>
      <c r="Y9740" s="170"/>
      <c r="Z9740" s="170"/>
      <c r="AA9740" s="170"/>
      <c r="AB9740" s="170"/>
      <c r="AC9740" s="170"/>
      <c r="AD9740" s="174"/>
      <c r="AE9740" s="170"/>
      <c r="AF9740" s="170"/>
      <c r="AI9740" s="170"/>
      <c r="AJ9740" s="170"/>
      <c r="AK9740" s="170"/>
      <c r="AL9740" s="170"/>
      <c r="AM9740" s="170"/>
      <c r="AN9740" s="170"/>
    </row>
    <row r="9741" spans="1:40" ht="52.5" customHeight="1" x14ac:dyDescent="0.2">
      <c r="A9741" s="170"/>
      <c r="B9741" s="170"/>
      <c r="C9741" s="170"/>
      <c r="D9741" s="170"/>
      <c r="E9741" s="170"/>
      <c r="F9741" s="170"/>
      <c r="G9741" s="170"/>
      <c r="H9741" s="170"/>
      <c r="I9741" s="170"/>
      <c r="J9741" s="170"/>
      <c r="K9741" s="170"/>
      <c r="L9741" s="170"/>
      <c r="M9741" s="170"/>
      <c r="N9741" s="170"/>
      <c r="O9741" s="170"/>
      <c r="P9741" s="170"/>
      <c r="Q9741" s="170"/>
      <c r="R9741" s="170"/>
      <c r="S9741" s="170"/>
      <c r="T9741" s="170"/>
      <c r="U9741" s="170"/>
      <c r="V9741" s="170"/>
      <c r="W9741" s="170"/>
      <c r="X9741" s="174"/>
      <c r="Y9741" s="170"/>
      <c r="Z9741" s="170"/>
      <c r="AA9741" s="170"/>
      <c r="AB9741" s="170"/>
      <c r="AC9741" s="170"/>
      <c r="AD9741" s="174"/>
      <c r="AE9741" s="170"/>
      <c r="AF9741" s="170"/>
      <c r="AI9741" s="170"/>
      <c r="AJ9741" s="170"/>
      <c r="AK9741" s="170"/>
      <c r="AL9741" s="170"/>
      <c r="AM9741" s="170"/>
      <c r="AN9741" s="170"/>
    </row>
    <row r="9742" spans="1:40" ht="52.5" customHeight="1" x14ac:dyDescent="0.2">
      <c r="A9742" s="170"/>
      <c r="B9742" s="170"/>
      <c r="C9742" s="170"/>
      <c r="D9742" s="170"/>
      <c r="E9742" s="170"/>
      <c r="F9742" s="170"/>
      <c r="G9742" s="170"/>
      <c r="H9742" s="170"/>
      <c r="I9742" s="170"/>
      <c r="J9742" s="170"/>
      <c r="K9742" s="170"/>
      <c r="L9742" s="170"/>
      <c r="M9742" s="170"/>
      <c r="N9742" s="170"/>
      <c r="O9742" s="170"/>
      <c r="P9742" s="170"/>
      <c r="Q9742" s="170"/>
      <c r="R9742" s="170"/>
      <c r="S9742" s="170"/>
      <c r="T9742" s="170"/>
      <c r="U9742" s="170"/>
      <c r="V9742" s="170"/>
      <c r="W9742" s="170"/>
      <c r="X9742" s="174"/>
      <c r="Y9742" s="170"/>
      <c r="Z9742" s="170"/>
      <c r="AA9742" s="170"/>
      <c r="AB9742" s="170"/>
      <c r="AC9742" s="170"/>
      <c r="AD9742" s="174"/>
      <c r="AE9742" s="170"/>
      <c r="AF9742" s="170"/>
      <c r="AI9742" s="170"/>
      <c r="AJ9742" s="170"/>
      <c r="AK9742" s="170"/>
      <c r="AL9742" s="170"/>
      <c r="AM9742" s="170"/>
      <c r="AN9742" s="170"/>
    </row>
    <row r="9743" spans="1:40" ht="52.5" customHeight="1" x14ac:dyDescent="0.2">
      <c r="A9743" s="170"/>
      <c r="B9743" s="170"/>
      <c r="C9743" s="170"/>
      <c r="D9743" s="170"/>
      <c r="E9743" s="170"/>
      <c r="F9743" s="170"/>
      <c r="G9743" s="170"/>
      <c r="H9743" s="170"/>
      <c r="I9743" s="170"/>
      <c r="J9743" s="170"/>
      <c r="K9743" s="170"/>
      <c r="L9743" s="170"/>
      <c r="M9743" s="170"/>
      <c r="N9743" s="170"/>
      <c r="O9743" s="170"/>
      <c r="P9743" s="170"/>
      <c r="Q9743" s="170"/>
      <c r="R9743" s="170"/>
      <c r="S9743" s="170"/>
      <c r="T9743" s="170"/>
      <c r="U9743" s="170"/>
      <c r="V9743" s="170"/>
      <c r="W9743" s="170"/>
      <c r="X9743" s="174"/>
      <c r="Y9743" s="170"/>
      <c r="Z9743" s="170"/>
      <c r="AA9743" s="170"/>
      <c r="AB9743" s="170"/>
      <c r="AC9743" s="170"/>
      <c r="AD9743" s="174"/>
      <c r="AE9743" s="170"/>
      <c r="AF9743" s="170"/>
      <c r="AI9743" s="170"/>
      <c r="AJ9743" s="170"/>
      <c r="AK9743" s="170"/>
      <c r="AL9743" s="170"/>
      <c r="AM9743" s="170"/>
      <c r="AN9743" s="170"/>
    </row>
    <row r="9744" spans="1:40" ht="52.5" customHeight="1" x14ac:dyDescent="0.2">
      <c r="A9744" s="170"/>
      <c r="B9744" s="170"/>
      <c r="C9744" s="170"/>
      <c r="D9744" s="170"/>
      <c r="E9744" s="170"/>
      <c r="F9744" s="170"/>
      <c r="G9744" s="170"/>
      <c r="H9744" s="170"/>
      <c r="I9744" s="170"/>
      <c r="J9744" s="170"/>
      <c r="K9744" s="170"/>
      <c r="L9744" s="170"/>
      <c r="M9744" s="170"/>
      <c r="N9744" s="170"/>
      <c r="O9744" s="170"/>
      <c r="P9744" s="170"/>
      <c r="Q9744" s="170"/>
      <c r="R9744" s="170"/>
      <c r="S9744" s="170"/>
      <c r="T9744" s="170"/>
      <c r="U9744" s="170"/>
      <c r="V9744" s="170"/>
      <c r="W9744" s="170"/>
      <c r="X9744" s="174"/>
      <c r="Y9744" s="170"/>
      <c r="Z9744" s="170"/>
      <c r="AA9744" s="170"/>
      <c r="AB9744" s="170"/>
      <c r="AC9744" s="170"/>
      <c r="AD9744" s="174"/>
      <c r="AE9744" s="170"/>
      <c r="AF9744" s="170"/>
      <c r="AI9744" s="170"/>
      <c r="AJ9744" s="170"/>
      <c r="AK9744" s="170"/>
      <c r="AL9744" s="170"/>
      <c r="AM9744" s="170"/>
      <c r="AN9744" s="170"/>
    </row>
    <row r="9745" spans="1:40" ht="52.5" customHeight="1" x14ac:dyDescent="0.2">
      <c r="A9745" s="170"/>
      <c r="B9745" s="170"/>
      <c r="C9745" s="170"/>
      <c r="D9745" s="170"/>
      <c r="E9745" s="170"/>
      <c r="F9745" s="170"/>
      <c r="G9745" s="170"/>
      <c r="H9745" s="170"/>
      <c r="I9745" s="170"/>
      <c r="J9745" s="170"/>
      <c r="K9745" s="170"/>
      <c r="L9745" s="170"/>
      <c r="M9745" s="170"/>
      <c r="N9745" s="170"/>
      <c r="O9745" s="170"/>
      <c r="P9745" s="170"/>
      <c r="Q9745" s="170"/>
      <c r="R9745" s="170"/>
      <c r="S9745" s="170"/>
      <c r="T9745" s="170"/>
      <c r="U9745" s="170"/>
      <c r="V9745" s="170"/>
      <c r="W9745" s="170"/>
      <c r="X9745" s="174"/>
      <c r="Y9745" s="170"/>
      <c r="Z9745" s="170"/>
      <c r="AA9745" s="170"/>
      <c r="AB9745" s="170"/>
      <c r="AC9745" s="170"/>
      <c r="AD9745" s="174"/>
      <c r="AE9745" s="170"/>
      <c r="AF9745" s="170"/>
      <c r="AI9745" s="170"/>
      <c r="AJ9745" s="170"/>
      <c r="AK9745" s="170"/>
      <c r="AL9745" s="170"/>
      <c r="AM9745" s="170"/>
      <c r="AN9745" s="170"/>
    </row>
    <row r="9746" spans="1:40" ht="52.5" customHeight="1" x14ac:dyDescent="0.2">
      <c r="A9746" s="170"/>
      <c r="B9746" s="170"/>
      <c r="C9746" s="170"/>
      <c r="D9746" s="170"/>
      <c r="E9746" s="170"/>
      <c r="F9746" s="170"/>
      <c r="G9746" s="170"/>
      <c r="H9746" s="170"/>
      <c r="I9746" s="170"/>
      <c r="J9746" s="170"/>
      <c r="K9746" s="170"/>
      <c r="L9746" s="170"/>
      <c r="M9746" s="170"/>
      <c r="N9746" s="170"/>
      <c r="O9746" s="170"/>
      <c r="P9746" s="170"/>
      <c r="Q9746" s="170"/>
      <c r="R9746" s="170"/>
      <c r="S9746" s="170"/>
      <c r="T9746" s="170"/>
      <c r="U9746" s="170"/>
      <c r="V9746" s="170"/>
      <c r="W9746" s="170"/>
      <c r="X9746" s="174"/>
      <c r="Y9746" s="170"/>
      <c r="Z9746" s="170"/>
      <c r="AA9746" s="170"/>
      <c r="AB9746" s="170"/>
      <c r="AC9746" s="170"/>
      <c r="AD9746" s="174"/>
      <c r="AE9746" s="170"/>
      <c r="AF9746" s="170"/>
      <c r="AI9746" s="170"/>
      <c r="AJ9746" s="170"/>
      <c r="AK9746" s="170"/>
      <c r="AL9746" s="170"/>
      <c r="AM9746" s="170"/>
      <c r="AN9746" s="170"/>
    </row>
    <row r="9747" spans="1:40" ht="52.5" customHeight="1" x14ac:dyDescent="0.2">
      <c r="A9747" s="170"/>
      <c r="B9747" s="170"/>
      <c r="C9747" s="170"/>
      <c r="D9747" s="170"/>
      <c r="E9747" s="170"/>
      <c r="F9747" s="170"/>
      <c r="G9747" s="170"/>
      <c r="H9747" s="170"/>
      <c r="I9747" s="170"/>
      <c r="J9747" s="170"/>
      <c r="K9747" s="170"/>
      <c r="L9747" s="170"/>
      <c r="M9747" s="170"/>
      <c r="N9747" s="170"/>
      <c r="O9747" s="170"/>
      <c r="P9747" s="170"/>
      <c r="Q9747" s="170"/>
      <c r="R9747" s="170"/>
      <c r="S9747" s="170"/>
      <c r="T9747" s="170"/>
      <c r="U9747" s="170"/>
      <c r="V9747" s="170"/>
      <c r="W9747" s="170"/>
      <c r="X9747" s="174"/>
      <c r="Y9747" s="170"/>
      <c r="Z9747" s="170"/>
      <c r="AA9747" s="170"/>
      <c r="AB9747" s="170"/>
      <c r="AC9747" s="170"/>
      <c r="AD9747" s="174"/>
      <c r="AE9747" s="170"/>
      <c r="AF9747" s="170"/>
      <c r="AI9747" s="170"/>
      <c r="AJ9747" s="170"/>
      <c r="AK9747" s="170"/>
      <c r="AL9747" s="170"/>
      <c r="AM9747" s="170"/>
      <c r="AN9747" s="170"/>
    </row>
    <row r="9748" spans="1:40" ht="52.5" customHeight="1" x14ac:dyDescent="0.2">
      <c r="A9748" s="170"/>
      <c r="B9748" s="170"/>
      <c r="C9748" s="170"/>
      <c r="D9748" s="170"/>
      <c r="E9748" s="170"/>
      <c r="F9748" s="170"/>
      <c r="G9748" s="170"/>
      <c r="H9748" s="170"/>
      <c r="I9748" s="170"/>
      <c r="J9748" s="170"/>
      <c r="K9748" s="170"/>
      <c r="L9748" s="170"/>
      <c r="M9748" s="170"/>
      <c r="N9748" s="170"/>
      <c r="O9748" s="170"/>
      <c r="P9748" s="170"/>
      <c r="Q9748" s="170"/>
      <c r="R9748" s="170"/>
      <c r="S9748" s="170"/>
      <c r="T9748" s="170"/>
      <c r="U9748" s="170"/>
      <c r="V9748" s="170"/>
      <c r="W9748" s="170"/>
      <c r="X9748" s="174"/>
      <c r="Y9748" s="170"/>
      <c r="Z9748" s="170"/>
      <c r="AA9748" s="170"/>
      <c r="AB9748" s="170"/>
      <c r="AC9748" s="170"/>
      <c r="AD9748" s="174"/>
      <c r="AE9748" s="170"/>
      <c r="AF9748" s="170"/>
      <c r="AI9748" s="170"/>
      <c r="AJ9748" s="170"/>
      <c r="AK9748" s="170"/>
      <c r="AL9748" s="170"/>
      <c r="AM9748" s="170"/>
      <c r="AN9748" s="170"/>
    </row>
    <row r="9749" spans="1:40" ht="52.5" customHeight="1" x14ac:dyDescent="0.2">
      <c r="A9749" s="170"/>
      <c r="B9749" s="170"/>
      <c r="C9749" s="170"/>
      <c r="D9749" s="170"/>
      <c r="E9749" s="170"/>
      <c r="F9749" s="170"/>
      <c r="G9749" s="170"/>
      <c r="H9749" s="170"/>
      <c r="I9749" s="170"/>
      <c r="J9749" s="170"/>
      <c r="K9749" s="170"/>
      <c r="L9749" s="170"/>
      <c r="M9749" s="170"/>
      <c r="N9749" s="170"/>
      <c r="O9749" s="170"/>
      <c r="P9749" s="170"/>
      <c r="Q9749" s="170"/>
      <c r="R9749" s="170"/>
      <c r="S9749" s="170"/>
      <c r="T9749" s="170"/>
      <c r="U9749" s="170"/>
      <c r="V9749" s="170"/>
      <c r="W9749" s="170"/>
      <c r="X9749" s="174"/>
      <c r="Y9749" s="170"/>
      <c r="Z9749" s="170"/>
      <c r="AA9749" s="170"/>
      <c r="AB9749" s="170"/>
      <c r="AC9749" s="170"/>
      <c r="AD9749" s="174"/>
      <c r="AE9749" s="170"/>
      <c r="AF9749" s="170"/>
      <c r="AI9749" s="170"/>
      <c r="AJ9749" s="170"/>
      <c r="AK9749" s="170"/>
      <c r="AL9749" s="170"/>
      <c r="AM9749" s="170"/>
      <c r="AN9749" s="170"/>
    </row>
    <row r="9750" spans="1:40" ht="52.5" customHeight="1" x14ac:dyDescent="0.2">
      <c r="A9750" s="170"/>
      <c r="B9750" s="170"/>
      <c r="C9750" s="170"/>
      <c r="D9750" s="170"/>
      <c r="E9750" s="170"/>
      <c r="F9750" s="170"/>
      <c r="G9750" s="170"/>
      <c r="H9750" s="170"/>
      <c r="I9750" s="170"/>
      <c r="J9750" s="170"/>
      <c r="K9750" s="170"/>
      <c r="L9750" s="170"/>
      <c r="M9750" s="170"/>
      <c r="N9750" s="170"/>
      <c r="O9750" s="170"/>
      <c r="P9750" s="170"/>
      <c r="Q9750" s="170"/>
      <c r="R9750" s="170"/>
      <c r="S9750" s="170"/>
      <c r="T9750" s="170"/>
      <c r="U9750" s="170"/>
      <c r="V9750" s="170"/>
      <c r="W9750" s="170"/>
      <c r="X9750" s="174"/>
      <c r="Y9750" s="170"/>
      <c r="Z9750" s="170"/>
      <c r="AA9750" s="170"/>
      <c r="AB9750" s="170"/>
      <c r="AC9750" s="170"/>
      <c r="AD9750" s="174"/>
      <c r="AE9750" s="170"/>
      <c r="AF9750" s="170"/>
      <c r="AI9750" s="170"/>
      <c r="AJ9750" s="170"/>
      <c r="AK9750" s="170"/>
      <c r="AL9750" s="170"/>
      <c r="AM9750" s="170"/>
      <c r="AN9750" s="170"/>
    </row>
    <row r="9751" spans="1:40" ht="52.5" customHeight="1" x14ac:dyDescent="0.2">
      <c r="A9751" s="170"/>
      <c r="B9751" s="170"/>
      <c r="C9751" s="170"/>
      <c r="D9751" s="170"/>
      <c r="E9751" s="170"/>
      <c r="F9751" s="170"/>
      <c r="G9751" s="170"/>
      <c r="H9751" s="170"/>
      <c r="I9751" s="170"/>
      <c r="J9751" s="170"/>
      <c r="K9751" s="170"/>
      <c r="L9751" s="170"/>
      <c r="M9751" s="170"/>
      <c r="N9751" s="170"/>
      <c r="O9751" s="170"/>
      <c r="P9751" s="170"/>
      <c r="Q9751" s="170"/>
      <c r="R9751" s="170"/>
      <c r="S9751" s="170"/>
      <c r="T9751" s="170"/>
      <c r="U9751" s="170"/>
      <c r="V9751" s="170"/>
      <c r="W9751" s="170"/>
      <c r="X9751" s="174"/>
      <c r="Y9751" s="170"/>
      <c r="Z9751" s="170"/>
      <c r="AA9751" s="170"/>
      <c r="AB9751" s="170"/>
      <c r="AC9751" s="170"/>
      <c r="AD9751" s="174"/>
      <c r="AE9751" s="170"/>
      <c r="AF9751" s="170"/>
      <c r="AI9751" s="170"/>
      <c r="AJ9751" s="170"/>
      <c r="AK9751" s="170"/>
      <c r="AL9751" s="170"/>
      <c r="AM9751" s="170"/>
      <c r="AN9751" s="170"/>
    </row>
    <row r="9752" spans="1:40" ht="52.5" customHeight="1" x14ac:dyDescent="0.2">
      <c r="A9752" s="170"/>
      <c r="B9752" s="170"/>
      <c r="C9752" s="170"/>
      <c r="D9752" s="170"/>
      <c r="E9752" s="170"/>
      <c r="F9752" s="170"/>
      <c r="G9752" s="170"/>
      <c r="H9752" s="170"/>
      <c r="I9752" s="170"/>
      <c r="J9752" s="170"/>
      <c r="K9752" s="170"/>
      <c r="L9752" s="170"/>
      <c r="M9752" s="170"/>
      <c r="N9752" s="170"/>
      <c r="O9752" s="170"/>
      <c r="P9752" s="170"/>
      <c r="Q9752" s="170"/>
      <c r="R9752" s="170"/>
      <c r="S9752" s="170"/>
      <c r="T9752" s="170"/>
      <c r="U9752" s="170"/>
      <c r="V9752" s="170"/>
      <c r="W9752" s="170"/>
      <c r="X9752" s="174"/>
      <c r="Y9752" s="170"/>
      <c r="Z9752" s="170"/>
      <c r="AA9752" s="170"/>
      <c r="AB9752" s="170"/>
      <c r="AC9752" s="170"/>
      <c r="AD9752" s="174"/>
      <c r="AE9752" s="170"/>
      <c r="AF9752" s="170"/>
      <c r="AI9752" s="170"/>
      <c r="AJ9752" s="170"/>
      <c r="AK9752" s="170"/>
      <c r="AL9752" s="170"/>
      <c r="AM9752" s="170"/>
      <c r="AN9752" s="170"/>
    </row>
    <row r="9753" spans="1:40" ht="52.5" customHeight="1" x14ac:dyDescent="0.2">
      <c r="A9753" s="170"/>
      <c r="B9753" s="170"/>
      <c r="C9753" s="170"/>
      <c r="D9753" s="170"/>
      <c r="E9753" s="170"/>
      <c r="F9753" s="170"/>
      <c r="G9753" s="170"/>
      <c r="H9753" s="170"/>
      <c r="I9753" s="170"/>
      <c r="J9753" s="170"/>
      <c r="K9753" s="170"/>
      <c r="L9753" s="170"/>
      <c r="M9753" s="170"/>
      <c r="N9753" s="170"/>
      <c r="O9753" s="170"/>
      <c r="P9753" s="170"/>
      <c r="Q9753" s="170"/>
      <c r="R9753" s="170"/>
      <c r="S9753" s="170"/>
      <c r="T9753" s="170"/>
      <c r="U9753" s="170"/>
      <c r="V9753" s="170"/>
      <c r="W9753" s="170"/>
      <c r="X9753" s="174"/>
      <c r="Y9753" s="170"/>
      <c r="Z9753" s="170"/>
      <c r="AA9753" s="170"/>
      <c r="AB9753" s="170"/>
      <c r="AC9753" s="170"/>
      <c r="AD9753" s="174"/>
      <c r="AE9753" s="170"/>
      <c r="AF9753" s="170"/>
      <c r="AI9753" s="170"/>
      <c r="AJ9753" s="170"/>
      <c r="AK9753" s="170"/>
      <c r="AL9753" s="170"/>
      <c r="AM9753" s="170"/>
      <c r="AN9753" s="170"/>
    </row>
    <row r="9754" spans="1:40" ht="52.5" customHeight="1" x14ac:dyDescent="0.2">
      <c r="A9754" s="170"/>
      <c r="B9754" s="170"/>
      <c r="C9754" s="170"/>
      <c r="D9754" s="170"/>
      <c r="E9754" s="170"/>
      <c r="F9754" s="170"/>
      <c r="G9754" s="170"/>
      <c r="H9754" s="170"/>
      <c r="I9754" s="170"/>
      <c r="J9754" s="170"/>
      <c r="K9754" s="170"/>
      <c r="L9754" s="170"/>
      <c r="M9754" s="170"/>
      <c r="N9754" s="170"/>
      <c r="O9754" s="170"/>
      <c r="P9754" s="170"/>
      <c r="Q9754" s="170"/>
      <c r="R9754" s="170"/>
      <c r="S9754" s="170"/>
      <c r="T9754" s="170"/>
      <c r="U9754" s="170"/>
      <c r="V9754" s="170"/>
      <c r="W9754" s="170"/>
      <c r="X9754" s="174"/>
      <c r="Y9754" s="170"/>
      <c r="Z9754" s="170"/>
      <c r="AA9754" s="170"/>
      <c r="AB9754" s="170"/>
      <c r="AC9754" s="170"/>
      <c r="AD9754" s="174"/>
      <c r="AE9754" s="170"/>
      <c r="AF9754" s="170"/>
      <c r="AI9754" s="170"/>
      <c r="AJ9754" s="170"/>
      <c r="AK9754" s="170"/>
      <c r="AL9754" s="170"/>
      <c r="AM9754" s="170"/>
      <c r="AN9754" s="170"/>
    </row>
    <row r="9755" spans="1:40" ht="52.5" customHeight="1" x14ac:dyDescent="0.2">
      <c r="A9755" s="170"/>
      <c r="B9755" s="170"/>
      <c r="C9755" s="170"/>
      <c r="D9755" s="170"/>
      <c r="E9755" s="170"/>
      <c r="F9755" s="170"/>
      <c r="G9755" s="170"/>
      <c r="H9755" s="170"/>
      <c r="I9755" s="170"/>
      <c r="J9755" s="170"/>
      <c r="K9755" s="170"/>
      <c r="L9755" s="170"/>
      <c r="M9755" s="170"/>
      <c r="N9755" s="170"/>
      <c r="O9755" s="170"/>
      <c r="P9755" s="170"/>
      <c r="Q9755" s="170"/>
      <c r="R9755" s="170"/>
      <c r="S9755" s="170"/>
      <c r="T9755" s="170"/>
      <c r="U9755" s="170"/>
      <c r="V9755" s="170"/>
      <c r="W9755" s="170"/>
      <c r="X9755" s="174"/>
      <c r="Y9755" s="170"/>
      <c r="Z9755" s="170"/>
      <c r="AA9755" s="170"/>
      <c r="AB9755" s="170"/>
      <c r="AC9755" s="170"/>
      <c r="AD9755" s="174"/>
      <c r="AE9755" s="170"/>
      <c r="AF9755" s="170"/>
      <c r="AI9755" s="170"/>
      <c r="AJ9755" s="170"/>
      <c r="AK9755" s="170"/>
      <c r="AL9755" s="170"/>
      <c r="AM9755" s="170"/>
      <c r="AN9755" s="170"/>
    </row>
    <row r="9756" spans="1:40" ht="52.5" customHeight="1" x14ac:dyDescent="0.2">
      <c r="A9756" s="170"/>
      <c r="B9756" s="170"/>
      <c r="C9756" s="170"/>
      <c r="D9756" s="170"/>
      <c r="E9756" s="170"/>
      <c r="F9756" s="170"/>
      <c r="G9756" s="170"/>
      <c r="H9756" s="170"/>
      <c r="I9756" s="170"/>
      <c r="J9756" s="170"/>
      <c r="K9756" s="170"/>
      <c r="L9756" s="170"/>
      <c r="M9756" s="170"/>
      <c r="N9756" s="170"/>
      <c r="O9756" s="170"/>
      <c r="P9756" s="170"/>
      <c r="Q9756" s="170"/>
      <c r="R9756" s="170"/>
      <c r="S9756" s="170"/>
      <c r="T9756" s="170"/>
      <c r="U9756" s="170"/>
      <c r="V9756" s="170"/>
      <c r="W9756" s="170"/>
      <c r="X9756" s="174"/>
      <c r="Y9756" s="170"/>
      <c r="Z9756" s="170"/>
      <c r="AA9756" s="170"/>
      <c r="AB9756" s="170"/>
      <c r="AC9756" s="170"/>
      <c r="AD9756" s="174"/>
      <c r="AE9756" s="170"/>
      <c r="AF9756" s="170"/>
      <c r="AI9756" s="170"/>
      <c r="AJ9756" s="170"/>
      <c r="AK9756" s="170"/>
      <c r="AL9756" s="170"/>
      <c r="AM9756" s="170"/>
      <c r="AN9756" s="170"/>
    </row>
    <row r="9757" spans="1:40" ht="52.5" customHeight="1" x14ac:dyDescent="0.2">
      <c r="A9757" s="170"/>
      <c r="B9757" s="170"/>
      <c r="C9757" s="170"/>
      <c r="D9757" s="170"/>
      <c r="E9757" s="170"/>
      <c r="F9757" s="170"/>
      <c r="G9757" s="170"/>
      <c r="H9757" s="170"/>
      <c r="I9757" s="170"/>
      <c r="J9757" s="170"/>
      <c r="K9757" s="170"/>
      <c r="L9757" s="170"/>
      <c r="M9757" s="170"/>
      <c r="N9757" s="170"/>
      <c r="O9757" s="170"/>
      <c r="P9757" s="170"/>
      <c r="Q9757" s="170"/>
      <c r="R9757" s="170"/>
      <c r="S9757" s="170"/>
      <c r="T9757" s="170"/>
      <c r="U9757" s="170"/>
      <c r="V9757" s="170"/>
      <c r="W9757" s="170"/>
      <c r="X9757" s="174"/>
      <c r="Y9757" s="170"/>
      <c r="Z9757" s="170"/>
      <c r="AA9757" s="170"/>
      <c r="AB9757" s="170"/>
      <c r="AC9757" s="170"/>
      <c r="AD9757" s="174"/>
      <c r="AE9757" s="170"/>
      <c r="AF9757" s="170"/>
      <c r="AI9757" s="170"/>
      <c r="AJ9757" s="170"/>
      <c r="AK9757" s="170"/>
      <c r="AL9757" s="170"/>
      <c r="AM9757" s="170"/>
      <c r="AN9757" s="170"/>
    </row>
    <row r="9758" spans="1:40" ht="52.5" customHeight="1" x14ac:dyDescent="0.2">
      <c r="A9758" s="170"/>
      <c r="B9758" s="170"/>
      <c r="C9758" s="170"/>
      <c r="D9758" s="170"/>
      <c r="E9758" s="170"/>
      <c r="F9758" s="170"/>
      <c r="G9758" s="170"/>
      <c r="H9758" s="170"/>
      <c r="I9758" s="170"/>
      <c r="J9758" s="170"/>
      <c r="K9758" s="170"/>
      <c r="L9758" s="170"/>
      <c r="M9758" s="170"/>
      <c r="N9758" s="170"/>
      <c r="O9758" s="170"/>
      <c r="P9758" s="170"/>
      <c r="Q9758" s="170"/>
      <c r="R9758" s="170"/>
      <c r="S9758" s="170"/>
      <c r="T9758" s="170"/>
      <c r="U9758" s="170"/>
      <c r="V9758" s="170"/>
      <c r="W9758" s="170"/>
      <c r="X9758" s="174"/>
      <c r="Y9758" s="170"/>
      <c r="Z9758" s="170"/>
      <c r="AA9758" s="170"/>
      <c r="AB9758" s="170"/>
      <c r="AC9758" s="170"/>
      <c r="AD9758" s="174"/>
      <c r="AE9758" s="170"/>
      <c r="AF9758" s="170"/>
      <c r="AI9758" s="170"/>
      <c r="AJ9758" s="170"/>
      <c r="AK9758" s="170"/>
      <c r="AL9758" s="170"/>
      <c r="AM9758" s="170"/>
      <c r="AN9758" s="170"/>
    </row>
    <row r="9759" spans="1:40" ht="52.5" customHeight="1" x14ac:dyDescent="0.2">
      <c r="A9759" s="170"/>
      <c r="B9759" s="170"/>
      <c r="C9759" s="170"/>
      <c r="D9759" s="170"/>
      <c r="E9759" s="170"/>
      <c r="F9759" s="170"/>
      <c r="G9759" s="170"/>
      <c r="H9759" s="170"/>
      <c r="I9759" s="170"/>
      <c r="J9759" s="170"/>
      <c r="K9759" s="170"/>
      <c r="L9759" s="170"/>
      <c r="M9759" s="170"/>
      <c r="N9759" s="170"/>
      <c r="O9759" s="170"/>
      <c r="P9759" s="170"/>
      <c r="Q9759" s="170"/>
      <c r="R9759" s="170"/>
      <c r="S9759" s="170"/>
      <c r="T9759" s="170"/>
      <c r="U9759" s="170"/>
      <c r="V9759" s="170"/>
      <c r="W9759" s="170"/>
      <c r="X9759" s="174"/>
      <c r="Y9759" s="170"/>
      <c r="Z9759" s="170"/>
      <c r="AA9759" s="170"/>
      <c r="AB9759" s="170"/>
      <c r="AC9759" s="170"/>
      <c r="AD9759" s="174"/>
      <c r="AE9759" s="170"/>
      <c r="AF9759" s="170"/>
      <c r="AI9759" s="170"/>
      <c r="AJ9759" s="170"/>
      <c r="AK9759" s="170"/>
      <c r="AL9759" s="170"/>
      <c r="AM9759" s="170"/>
      <c r="AN9759" s="170"/>
    </row>
    <row r="9760" spans="1:40" ht="52.5" customHeight="1" x14ac:dyDescent="0.2">
      <c r="A9760" s="170"/>
      <c r="B9760" s="170"/>
      <c r="C9760" s="170"/>
      <c r="D9760" s="170"/>
      <c r="E9760" s="170"/>
      <c r="F9760" s="170"/>
      <c r="G9760" s="170"/>
      <c r="H9760" s="170"/>
      <c r="I9760" s="170"/>
      <c r="J9760" s="170"/>
      <c r="K9760" s="170"/>
      <c r="L9760" s="170"/>
      <c r="M9760" s="170"/>
      <c r="N9760" s="170"/>
      <c r="O9760" s="170"/>
      <c r="P9760" s="170"/>
      <c r="Q9760" s="170"/>
      <c r="R9760" s="170"/>
      <c r="S9760" s="170"/>
      <c r="T9760" s="170"/>
      <c r="U9760" s="170"/>
      <c r="V9760" s="170"/>
      <c r="W9760" s="170"/>
      <c r="X9760" s="174"/>
      <c r="Y9760" s="170"/>
      <c r="Z9760" s="170"/>
      <c r="AA9760" s="170"/>
      <c r="AB9760" s="170"/>
      <c r="AC9760" s="170"/>
      <c r="AD9760" s="174"/>
      <c r="AE9760" s="170"/>
      <c r="AF9760" s="170"/>
      <c r="AI9760" s="170"/>
      <c r="AJ9760" s="170"/>
      <c r="AK9760" s="170"/>
      <c r="AL9760" s="170"/>
      <c r="AM9760" s="170"/>
      <c r="AN9760" s="170"/>
    </row>
    <row r="9761" spans="1:40" ht="52.5" customHeight="1" x14ac:dyDescent="0.2">
      <c r="A9761" s="170"/>
      <c r="B9761" s="170"/>
      <c r="C9761" s="170"/>
      <c r="D9761" s="170"/>
      <c r="E9761" s="170"/>
      <c r="F9761" s="170"/>
      <c r="G9761" s="170"/>
      <c r="H9761" s="170"/>
      <c r="I9761" s="170"/>
      <c r="J9761" s="170"/>
      <c r="K9761" s="170"/>
      <c r="L9761" s="170"/>
      <c r="M9761" s="170"/>
      <c r="N9761" s="170"/>
      <c r="O9761" s="170"/>
      <c r="P9761" s="170"/>
      <c r="Q9761" s="170"/>
      <c r="R9761" s="170"/>
      <c r="S9761" s="170"/>
      <c r="T9761" s="170"/>
      <c r="U9761" s="170"/>
      <c r="V9761" s="170"/>
      <c r="W9761" s="170"/>
      <c r="X9761" s="174"/>
      <c r="Y9761" s="170"/>
      <c r="Z9761" s="170"/>
      <c r="AA9761" s="170"/>
      <c r="AB9761" s="170"/>
      <c r="AC9761" s="170"/>
      <c r="AD9761" s="174"/>
      <c r="AE9761" s="170"/>
      <c r="AF9761" s="170"/>
      <c r="AI9761" s="170"/>
      <c r="AJ9761" s="170"/>
      <c r="AK9761" s="170"/>
      <c r="AL9761" s="170"/>
      <c r="AM9761" s="170"/>
      <c r="AN9761" s="170"/>
    </row>
    <row r="9762" spans="1:40" ht="52.5" customHeight="1" x14ac:dyDescent="0.2">
      <c r="A9762" s="170"/>
      <c r="B9762" s="170"/>
      <c r="C9762" s="170"/>
      <c r="D9762" s="170"/>
      <c r="E9762" s="170"/>
      <c r="F9762" s="170"/>
      <c r="G9762" s="170"/>
      <c r="H9762" s="170"/>
      <c r="I9762" s="170"/>
      <c r="J9762" s="170"/>
      <c r="K9762" s="170"/>
      <c r="L9762" s="170"/>
      <c r="M9762" s="170"/>
      <c r="N9762" s="170"/>
      <c r="O9762" s="170"/>
      <c r="P9762" s="170"/>
      <c r="Q9762" s="170"/>
      <c r="R9762" s="170"/>
      <c r="S9762" s="170"/>
      <c r="T9762" s="170"/>
      <c r="U9762" s="170"/>
      <c r="V9762" s="170"/>
      <c r="W9762" s="170"/>
      <c r="X9762" s="174"/>
      <c r="Y9762" s="170"/>
      <c r="Z9762" s="170"/>
      <c r="AA9762" s="170"/>
      <c r="AB9762" s="170"/>
      <c r="AC9762" s="170"/>
      <c r="AD9762" s="174"/>
      <c r="AE9762" s="170"/>
      <c r="AF9762" s="170"/>
      <c r="AI9762" s="170"/>
      <c r="AJ9762" s="170"/>
      <c r="AK9762" s="170"/>
      <c r="AL9762" s="170"/>
      <c r="AM9762" s="170"/>
      <c r="AN9762" s="170"/>
    </row>
    <row r="9763" spans="1:40" ht="52.5" customHeight="1" x14ac:dyDescent="0.2">
      <c r="A9763" s="170"/>
      <c r="B9763" s="170"/>
      <c r="C9763" s="170"/>
      <c r="D9763" s="170"/>
      <c r="E9763" s="170"/>
      <c r="F9763" s="170"/>
      <c r="G9763" s="170"/>
      <c r="H9763" s="170"/>
      <c r="I9763" s="170"/>
      <c r="J9763" s="170"/>
      <c r="K9763" s="170"/>
      <c r="L9763" s="170"/>
      <c r="M9763" s="170"/>
      <c r="N9763" s="170"/>
      <c r="O9763" s="170"/>
      <c r="P9763" s="170"/>
      <c r="Q9763" s="170"/>
      <c r="R9763" s="170"/>
      <c r="S9763" s="170"/>
      <c r="T9763" s="170"/>
      <c r="U9763" s="170"/>
      <c r="V9763" s="170"/>
      <c r="W9763" s="170"/>
      <c r="X9763" s="174"/>
      <c r="Y9763" s="170"/>
      <c r="Z9763" s="170"/>
      <c r="AA9763" s="170"/>
      <c r="AB9763" s="170"/>
      <c r="AC9763" s="170"/>
      <c r="AD9763" s="174"/>
      <c r="AE9763" s="170"/>
      <c r="AF9763" s="170"/>
      <c r="AI9763" s="170"/>
      <c r="AJ9763" s="170"/>
      <c r="AK9763" s="170"/>
      <c r="AL9763" s="170"/>
      <c r="AM9763" s="170"/>
      <c r="AN9763" s="170"/>
    </row>
    <row r="9764" spans="1:40" ht="52.5" customHeight="1" x14ac:dyDescent="0.2">
      <c r="A9764" s="170"/>
      <c r="B9764" s="170"/>
      <c r="C9764" s="170"/>
      <c r="D9764" s="170"/>
      <c r="E9764" s="170"/>
      <c r="F9764" s="170"/>
      <c r="G9764" s="170"/>
      <c r="H9764" s="170"/>
      <c r="I9764" s="170"/>
      <c r="J9764" s="170"/>
      <c r="K9764" s="170"/>
      <c r="L9764" s="170"/>
      <c r="M9764" s="170"/>
      <c r="N9764" s="170"/>
      <c r="O9764" s="170"/>
      <c r="P9764" s="170"/>
      <c r="Q9764" s="170"/>
      <c r="R9764" s="170"/>
      <c r="S9764" s="170"/>
      <c r="T9764" s="170"/>
      <c r="U9764" s="170"/>
      <c r="V9764" s="170"/>
      <c r="W9764" s="170"/>
      <c r="X9764" s="174"/>
      <c r="Y9764" s="170"/>
      <c r="Z9764" s="170"/>
      <c r="AA9764" s="170"/>
      <c r="AB9764" s="170"/>
      <c r="AC9764" s="170"/>
      <c r="AD9764" s="174"/>
      <c r="AE9764" s="170"/>
      <c r="AF9764" s="170"/>
      <c r="AI9764" s="170"/>
      <c r="AJ9764" s="170"/>
      <c r="AK9764" s="170"/>
      <c r="AL9764" s="170"/>
      <c r="AM9764" s="170"/>
      <c r="AN9764" s="170"/>
    </row>
    <row r="9765" spans="1:40" ht="52.5" customHeight="1" x14ac:dyDescent="0.2">
      <c r="A9765" s="170"/>
      <c r="B9765" s="170"/>
      <c r="C9765" s="170"/>
      <c r="D9765" s="170"/>
      <c r="E9765" s="170"/>
      <c r="F9765" s="170"/>
      <c r="G9765" s="170"/>
      <c r="H9765" s="170"/>
      <c r="I9765" s="170"/>
      <c r="J9765" s="170"/>
      <c r="K9765" s="170"/>
      <c r="L9765" s="170"/>
      <c r="M9765" s="170"/>
      <c r="N9765" s="170"/>
      <c r="O9765" s="170"/>
      <c r="P9765" s="170"/>
      <c r="Q9765" s="170"/>
      <c r="R9765" s="170"/>
      <c r="S9765" s="170"/>
      <c r="T9765" s="170"/>
      <c r="U9765" s="170"/>
      <c r="V9765" s="170"/>
      <c r="W9765" s="170"/>
      <c r="X9765" s="174"/>
      <c r="Y9765" s="170"/>
      <c r="Z9765" s="170"/>
      <c r="AA9765" s="170"/>
      <c r="AB9765" s="170"/>
      <c r="AC9765" s="170"/>
      <c r="AD9765" s="174"/>
      <c r="AE9765" s="170"/>
      <c r="AF9765" s="170"/>
      <c r="AI9765" s="170"/>
      <c r="AJ9765" s="170"/>
      <c r="AK9765" s="170"/>
      <c r="AL9765" s="170"/>
      <c r="AM9765" s="170"/>
      <c r="AN9765" s="170"/>
    </row>
    <row r="9766" spans="1:40" ht="52.5" customHeight="1" x14ac:dyDescent="0.2">
      <c r="A9766" s="170"/>
      <c r="B9766" s="170"/>
      <c r="C9766" s="170"/>
      <c r="D9766" s="170"/>
      <c r="E9766" s="170"/>
      <c r="F9766" s="170"/>
      <c r="G9766" s="170"/>
      <c r="H9766" s="170"/>
      <c r="I9766" s="170"/>
      <c r="J9766" s="170"/>
      <c r="K9766" s="170"/>
      <c r="L9766" s="170"/>
      <c r="M9766" s="170"/>
      <c r="N9766" s="170"/>
      <c r="O9766" s="170"/>
      <c r="P9766" s="170"/>
      <c r="Q9766" s="170"/>
      <c r="R9766" s="170"/>
      <c r="S9766" s="170"/>
      <c r="T9766" s="170"/>
      <c r="U9766" s="170"/>
      <c r="V9766" s="170"/>
      <c r="W9766" s="170"/>
      <c r="X9766" s="174"/>
      <c r="Y9766" s="170"/>
      <c r="Z9766" s="170"/>
      <c r="AA9766" s="170"/>
      <c r="AB9766" s="170"/>
      <c r="AC9766" s="170"/>
      <c r="AD9766" s="174"/>
      <c r="AE9766" s="170"/>
      <c r="AF9766" s="170"/>
      <c r="AI9766" s="170"/>
      <c r="AJ9766" s="170"/>
      <c r="AK9766" s="170"/>
      <c r="AL9766" s="170"/>
      <c r="AM9766" s="170"/>
      <c r="AN9766" s="170"/>
    </row>
    <row r="9767" spans="1:40" ht="52.5" customHeight="1" x14ac:dyDescent="0.2">
      <c r="A9767" s="170"/>
      <c r="B9767" s="170"/>
      <c r="C9767" s="170"/>
      <c r="D9767" s="170"/>
      <c r="E9767" s="170"/>
      <c r="F9767" s="170"/>
      <c r="G9767" s="170"/>
      <c r="H9767" s="170"/>
      <c r="I9767" s="170"/>
      <c r="J9767" s="170"/>
      <c r="K9767" s="170"/>
      <c r="L9767" s="170"/>
      <c r="M9767" s="170"/>
      <c r="N9767" s="170"/>
      <c r="O9767" s="170"/>
      <c r="P9767" s="170"/>
      <c r="Q9767" s="170"/>
      <c r="R9767" s="170"/>
      <c r="S9767" s="170"/>
      <c r="T9767" s="170"/>
      <c r="U9767" s="170"/>
      <c r="V9767" s="170"/>
      <c r="W9767" s="170"/>
      <c r="X9767" s="174"/>
      <c r="Y9767" s="170"/>
      <c r="Z9767" s="170"/>
      <c r="AA9767" s="170"/>
      <c r="AB9767" s="170"/>
      <c r="AC9767" s="170"/>
      <c r="AD9767" s="174"/>
      <c r="AE9767" s="170"/>
      <c r="AF9767" s="170"/>
      <c r="AI9767" s="170"/>
      <c r="AJ9767" s="170"/>
      <c r="AK9767" s="170"/>
      <c r="AL9767" s="170"/>
      <c r="AM9767" s="170"/>
      <c r="AN9767" s="170"/>
    </row>
    <row r="9768" spans="1:40" ht="52.5" customHeight="1" x14ac:dyDescent="0.2">
      <c r="A9768" s="170"/>
      <c r="B9768" s="170"/>
      <c r="C9768" s="170"/>
      <c r="D9768" s="170"/>
      <c r="E9768" s="170"/>
      <c r="F9768" s="170"/>
      <c r="G9768" s="170"/>
      <c r="H9768" s="170"/>
      <c r="I9768" s="170"/>
      <c r="J9768" s="170"/>
      <c r="K9768" s="170"/>
      <c r="L9768" s="170"/>
      <c r="M9768" s="170"/>
      <c r="N9768" s="170"/>
      <c r="O9768" s="170"/>
      <c r="P9768" s="170"/>
      <c r="Q9768" s="170"/>
      <c r="R9768" s="170"/>
      <c r="S9768" s="170"/>
      <c r="T9768" s="170"/>
      <c r="U9768" s="170"/>
      <c r="V9768" s="170"/>
      <c r="W9768" s="170"/>
      <c r="X9768" s="174"/>
      <c r="Y9768" s="170"/>
      <c r="Z9768" s="170"/>
      <c r="AA9768" s="170"/>
      <c r="AB9768" s="170"/>
      <c r="AC9768" s="170"/>
      <c r="AD9768" s="174"/>
      <c r="AE9768" s="170"/>
      <c r="AF9768" s="170"/>
      <c r="AI9768" s="170"/>
      <c r="AJ9768" s="170"/>
      <c r="AK9768" s="170"/>
      <c r="AL9768" s="170"/>
      <c r="AM9768" s="170"/>
      <c r="AN9768" s="170"/>
    </row>
    <row r="9769" spans="1:40" ht="52.5" customHeight="1" x14ac:dyDescent="0.2">
      <c r="A9769" s="170"/>
      <c r="B9769" s="170"/>
      <c r="C9769" s="170"/>
      <c r="D9769" s="170"/>
      <c r="E9769" s="170"/>
      <c r="F9769" s="170"/>
      <c r="G9769" s="170"/>
      <c r="H9769" s="170"/>
      <c r="I9769" s="170"/>
      <c r="J9769" s="170"/>
      <c r="K9769" s="170"/>
      <c r="L9769" s="170"/>
      <c r="M9769" s="170"/>
      <c r="N9769" s="170"/>
      <c r="O9769" s="170"/>
      <c r="P9769" s="170"/>
      <c r="Q9769" s="170"/>
      <c r="R9769" s="170"/>
      <c r="S9769" s="170"/>
      <c r="T9769" s="170"/>
      <c r="U9769" s="170"/>
      <c r="V9769" s="170"/>
      <c r="W9769" s="170"/>
      <c r="X9769" s="174"/>
      <c r="Y9769" s="170"/>
      <c r="Z9769" s="170"/>
      <c r="AA9769" s="170"/>
      <c r="AB9769" s="170"/>
      <c r="AC9769" s="170"/>
      <c r="AD9769" s="174"/>
      <c r="AE9769" s="170"/>
      <c r="AF9769" s="170"/>
      <c r="AI9769" s="170"/>
      <c r="AJ9769" s="170"/>
      <c r="AK9769" s="170"/>
      <c r="AL9769" s="170"/>
      <c r="AM9769" s="170"/>
      <c r="AN9769" s="170"/>
    </row>
    <row r="9770" spans="1:40" ht="52.5" customHeight="1" x14ac:dyDescent="0.2">
      <c r="A9770" s="170"/>
      <c r="B9770" s="170"/>
      <c r="C9770" s="170"/>
      <c r="D9770" s="170"/>
      <c r="E9770" s="170"/>
      <c r="F9770" s="170"/>
      <c r="G9770" s="170"/>
      <c r="H9770" s="170"/>
      <c r="I9770" s="170"/>
      <c r="J9770" s="170"/>
      <c r="K9770" s="170"/>
      <c r="L9770" s="170"/>
      <c r="M9770" s="170"/>
      <c r="N9770" s="170"/>
      <c r="O9770" s="170"/>
      <c r="P9770" s="170"/>
      <c r="Q9770" s="170"/>
      <c r="R9770" s="170"/>
      <c r="S9770" s="170"/>
      <c r="T9770" s="170"/>
      <c r="U9770" s="170"/>
      <c r="V9770" s="170"/>
      <c r="W9770" s="170"/>
      <c r="X9770" s="174"/>
      <c r="Y9770" s="170"/>
      <c r="Z9770" s="170"/>
      <c r="AA9770" s="170"/>
      <c r="AB9770" s="170"/>
      <c r="AC9770" s="170"/>
      <c r="AD9770" s="174"/>
      <c r="AE9770" s="170"/>
      <c r="AF9770" s="170"/>
      <c r="AI9770" s="170"/>
      <c r="AJ9770" s="170"/>
      <c r="AK9770" s="170"/>
      <c r="AL9770" s="170"/>
      <c r="AM9770" s="170"/>
      <c r="AN9770" s="170"/>
    </row>
    <row r="9771" spans="1:40" ht="52.5" customHeight="1" x14ac:dyDescent="0.2">
      <c r="A9771" s="170"/>
      <c r="B9771" s="170"/>
      <c r="C9771" s="170"/>
      <c r="D9771" s="170"/>
      <c r="E9771" s="170"/>
      <c r="F9771" s="170"/>
      <c r="G9771" s="170"/>
      <c r="H9771" s="170"/>
      <c r="I9771" s="170"/>
      <c r="J9771" s="170"/>
      <c r="K9771" s="170"/>
      <c r="L9771" s="170"/>
      <c r="M9771" s="170"/>
      <c r="N9771" s="170"/>
      <c r="O9771" s="170"/>
      <c r="P9771" s="170"/>
      <c r="Q9771" s="170"/>
      <c r="R9771" s="170"/>
      <c r="S9771" s="170"/>
      <c r="T9771" s="170"/>
      <c r="U9771" s="170"/>
      <c r="V9771" s="170"/>
      <c r="W9771" s="170"/>
      <c r="X9771" s="174"/>
      <c r="Y9771" s="170"/>
      <c r="Z9771" s="170"/>
      <c r="AA9771" s="170"/>
      <c r="AB9771" s="170"/>
      <c r="AC9771" s="170"/>
      <c r="AD9771" s="174"/>
      <c r="AE9771" s="170"/>
      <c r="AF9771" s="170"/>
      <c r="AI9771" s="170"/>
      <c r="AJ9771" s="170"/>
      <c r="AK9771" s="170"/>
      <c r="AL9771" s="170"/>
      <c r="AM9771" s="170"/>
      <c r="AN9771" s="170"/>
    </row>
    <row r="9772" spans="1:40" ht="52.5" customHeight="1" x14ac:dyDescent="0.2">
      <c r="A9772" s="170"/>
      <c r="B9772" s="170"/>
      <c r="C9772" s="170"/>
      <c r="D9772" s="170"/>
      <c r="E9772" s="170"/>
      <c r="F9772" s="170"/>
      <c r="G9772" s="170"/>
      <c r="H9772" s="170"/>
      <c r="I9772" s="170"/>
      <c r="J9772" s="170"/>
      <c r="K9772" s="170"/>
      <c r="L9772" s="170"/>
      <c r="M9772" s="170"/>
      <c r="N9772" s="170"/>
      <c r="O9772" s="170"/>
      <c r="P9772" s="170"/>
      <c r="Q9772" s="170"/>
      <c r="R9772" s="170"/>
      <c r="S9772" s="170"/>
      <c r="T9772" s="170"/>
      <c r="U9772" s="170"/>
      <c r="V9772" s="170"/>
      <c r="W9772" s="170"/>
      <c r="X9772" s="174"/>
      <c r="Y9772" s="170"/>
      <c r="Z9772" s="170"/>
      <c r="AA9772" s="170"/>
      <c r="AB9772" s="170"/>
      <c r="AC9772" s="170"/>
      <c r="AD9772" s="174"/>
      <c r="AE9772" s="170"/>
      <c r="AF9772" s="170"/>
      <c r="AI9772" s="170"/>
      <c r="AJ9772" s="170"/>
      <c r="AK9772" s="170"/>
      <c r="AL9772" s="170"/>
      <c r="AM9772" s="170"/>
      <c r="AN9772" s="170"/>
    </row>
    <row r="9773" spans="1:40" ht="52.5" customHeight="1" x14ac:dyDescent="0.2">
      <c r="A9773" s="170"/>
      <c r="B9773" s="170"/>
      <c r="C9773" s="170"/>
      <c r="D9773" s="170"/>
      <c r="E9773" s="170"/>
      <c r="F9773" s="170"/>
      <c r="G9773" s="170"/>
      <c r="H9773" s="170"/>
      <c r="I9773" s="170"/>
      <c r="J9773" s="170"/>
      <c r="K9773" s="170"/>
      <c r="L9773" s="170"/>
      <c r="M9773" s="170"/>
      <c r="N9773" s="170"/>
      <c r="O9773" s="170"/>
      <c r="P9773" s="170"/>
      <c r="Q9773" s="170"/>
      <c r="R9773" s="170"/>
      <c r="S9773" s="170"/>
      <c r="T9773" s="170"/>
      <c r="U9773" s="170"/>
      <c r="V9773" s="170"/>
      <c r="W9773" s="170"/>
      <c r="X9773" s="174"/>
      <c r="Y9773" s="170"/>
      <c r="Z9773" s="170"/>
      <c r="AA9773" s="170"/>
      <c r="AB9773" s="170"/>
      <c r="AC9773" s="170"/>
      <c r="AD9773" s="174"/>
      <c r="AE9773" s="170"/>
      <c r="AF9773" s="170"/>
      <c r="AI9773" s="170"/>
      <c r="AJ9773" s="170"/>
      <c r="AK9773" s="170"/>
      <c r="AL9773" s="170"/>
      <c r="AM9773" s="170"/>
      <c r="AN9773" s="170"/>
    </row>
    <row r="9774" spans="1:40" ht="52.5" customHeight="1" x14ac:dyDescent="0.2">
      <c r="A9774" s="170"/>
      <c r="B9774" s="170"/>
      <c r="C9774" s="170"/>
      <c r="D9774" s="170"/>
      <c r="E9774" s="170"/>
      <c r="F9774" s="170"/>
      <c r="G9774" s="170"/>
      <c r="H9774" s="170"/>
      <c r="I9774" s="170"/>
      <c r="J9774" s="170"/>
      <c r="K9774" s="170"/>
      <c r="L9774" s="170"/>
      <c r="M9774" s="170"/>
      <c r="N9774" s="170"/>
      <c r="O9774" s="170"/>
      <c r="P9774" s="170"/>
      <c r="Q9774" s="170"/>
      <c r="R9774" s="170"/>
      <c r="S9774" s="170"/>
      <c r="T9774" s="170"/>
      <c r="U9774" s="170"/>
      <c r="V9774" s="170"/>
      <c r="W9774" s="170"/>
      <c r="X9774" s="174"/>
      <c r="Y9774" s="170"/>
      <c r="Z9774" s="170"/>
      <c r="AA9774" s="170"/>
      <c r="AB9774" s="170"/>
      <c r="AC9774" s="170"/>
      <c r="AD9774" s="174"/>
      <c r="AE9774" s="170"/>
      <c r="AF9774" s="170"/>
      <c r="AI9774" s="170"/>
      <c r="AJ9774" s="170"/>
      <c r="AK9774" s="170"/>
      <c r="AL9774" s="170"/>
      <c r="AM9774" s="170"/>
      <c r="AN9774" s="170"/>
    </row>
    <row r="9775" spans="1:40" ht="52.5" customHeight="1" x14ac:dyDescent="0.2">
      <c r="A9775" s="170"/>
      <c r="B9775" s="170"/>
      <c r="C9775" s="170"/>
      <c r="D9775" s="170"/>
      <c r="E9775" s="170"/>
      <c r="F9775" s="170"/>
      <c r="G9775" s="170"/>
      <c r="H9775" s="170"/>
      <c r="I9775" s="170"/>
      <c r="J9775" s="170"/>
      <c r="K9775" s="170"/>
      <c r="L9775" s="170"/>
      <c r="M9775" s="170"/>
      <c r="N9775" s="170"/>
      <c r="O9775" s="170"/>
      <c r="P9775" s="170"/>
      <c r="Q9775" s="170"/>
      <c r="R9775" s="170"/>
      <c r="S9775" s="170"/>
      <c r="T9775" s="170"/>
      <c r="U9775" s="170"/>
      <c r="V9775" s="170"/>
      <c r="W9775" s="170"/>
      <c r="X9775" s="174"/>
      <c r="Y9775" s="170"/>
      <c r="Z9775" s="170"/>
      <c r="AA9775" s="170"/>
      <c r="AB9775" s="170"/>
      <c r="AC9775" s="170"/>
      <c r="AD9775" s="174"/>
      <c r="AE9775" s="170"/>
      <c r="AF9775" s="170"/>
      <c r="AI9775" s="170"/>
      <c r="AJ9775" s="170"/>
      <c r="AK9775" s="170"/>
      <c r="AL9775" s="170"/>
      <c r="AM9775" s="170"/>
      <c r="AN9775" s="170"/>
    </row>
    <row r="9776" spans="1:40" ht="52.5" customHeight="1" x14ac:dyDescent="0.2">
      <c r="A9776" s="170"/>
      <c r="B9776" s="170"/>
      <c r="C9776" s="170"/>
      <c r="D9776" s="170"/>
      <c r="E9776" s="170"/>
      <c r="F9776" s="170"/>
      <c r="G9776" s="170"/>
      <c r="H9776" s="170"/>
      <c r="I9776" s="170"/>
      <c r="J9776" s="170"/>
      <c r="K9776" s="170"/>
      <c r="L9776" s="170"/>
      <c r="M9776" s="170"/>
      <c r="N9776" s="170"/>
      <c r="O9776" s="170"/>
      <c r="P9776" s="170"/>
      <c r="Q9776" s="170"/>
      <c r="R9776" s="170"/>
      <c r="S9776" s="170"/>
      <c r="T9776" s="170"/>
      <c r="U9776" s="170"/>
      <c r="V9776" s="170"/>
      <c r="W9776" s="170"/>
      <c r="X9776" s="174"/>
      <c r="Y9776" s="170"/>
      <c r="Z9776" s="170"/>
      <c r="AA9776" s="170"/>
      <c r="AB9776" s="170"/>
      <c r="AC9776" s="170"/>
      <c r="AD9776" s="174"/>
      <c r="AE9776" s="170"/>
      <c r="AF9776" s="170"/>
      <c r="AI9776" s="170"/>
      <c r="AJ9776" s="170"/>
      <c r="AK9776" s="170"/>
      <c r="AL9776" s="170"/>
      <c r="AM9776" s="170"/>
      <c r="AN9776" s="170"/>
    </row>
    <row r="9777" spans="1:40" ht="52.5" customHeight="1" x14ac:dyDescent="0.2">
      <c r="A9777" s="170"/>
      <c r="B9777" s="170"/>
      <c r="C9777" s="170"/>
      <c r="D9777" s="170"/>
      <c r="E9777" s="170"/>
      <c r="F9777" s="170"/>
      <c r="G9777" s="170"/>
      <c r="H9777" s="170"/>
      <c r="I9777" s="170"/>
      <c r="J9777" s="170"/>
      <c r="K9777" s="170"/>
      <c r="L9777" s="170"/>
      <c r="M9777" s="170"/>
      <c r="N9777" s="170"/>
      <c r="O9777" s="170"/>
      <c r="P9777" s="170"/>
      <c r="Q9777" s="170"/>
      <c r="R9777" s="170"/>
      <c r="S9777" s="170"/>
      <c r="T9777" s="170"/>
      <c r="U9777" s="170"/>
      <c r="V9777" s="170"/>
      <c r="W9777" s="170"/>
      <c r="X9777" s="174"/>
      <c r="Y9777" s="170"/>
      <c r="Z9777" s="170"/>
      <c r="AA9777" s="170"/>
      <c r="AB9777" s="170"/>
      <c r="AC9777" s="170"/>
      <c r="AD9777" s="174"/>
      <c r="AE9777" s="170"/>
      <c r="AF9777" s="170"/>
      <c r="AI9777" s="170"/>
      <c r="AJ9777" s="170"/>
      <c r="AK9777" s="170"/>
      <c r="AL9777" s="170"/>
      <c r="AM9777" s="170"/>
      <c r="AN9777" s="170"/>
    </row>
    <row r="9778" spans="1:40" ht="52.5" customHeight="1" x14ac:dyDescent="0.2">
      <c r="A9778" s="170"/>
      <c r="B9778" s="170"/>
      <c r="C9778" s="170"/>
      <c r="D9778" s="170"/>
      <c r="E9778" s="170"/>
      <c r="F9778" s="170"/>
      <c r="G9778" s="170"/>
      <c r="H9778" s="170"/>
      <c r="I9778" s="170"/>
      <c r="J9778" s="170"/>
      <c r="K9778" s="170"/>
      <c r="L9778" s="170"/>
      <c r="M9778" s="170"/>
      <c r="N9778" s="170"/>
      <c r="O9778" s="170"/>
      <c r="P9778" s="170"/>
      <c r="Q9778" s="170"/>
      <c r="R9778" s="170"/>
      <c r="S9778" s="170"/>
      <c r="T9778" s="170"/>
      <c r="U9778" s="170"/>
      <c r="V9778" s="170"/>
      <c r="W9778" s="170"/>
      <c r="X9778" s="174"/>
      <c r="Y9778" s="170"/>
      <c r="Z9778" s="170"/>
      <c r="AA9778" s="170"/>
      <c r="AB9778" s="170"/>
      <c r="AC9778" s="170"/>
      <c r="AD9778" s="174"/>
      <c r="AE9778" s="170"/>
      <c r="AF9778" s="170"/>
      <c r="AI9778" s="170"/>
      <c r="AJ9778" s="170"/>
      <c r="AK9778" s="170"/>
      <c r="AL9778" s="170"/>
      <c r="AM9778" s="170"/>
      <c r="AN9778" s="170"/>
    </row>
    <row r="9779" spans="1:40" ht="52.5" customHeight="1" x14ac:dyDescent="0.2">
      <c r="A9779" s="170"/>
      <c r="B9779" s="170"/>
      <c r="C9779" s="170"/>
      <c r="D9779" s="170"/>
      <c r="E9779" s="170"/>
      <c r="F9779" s="170"/>
      <c r="G9779" s="170"/>
      <c r="H9779" s="170"/>
      <c r="I9779" s="170"/>
      <c r="J9779" s="170"/>
      <c r="K9779" s="170"/>
      <c r="L9779" s="170"/>
      <c r="M9779" s="170"/>
      <c r="N9779" s="170"/>
      <c r="O9779" s="170"/>
      <c r="P9779" s="170"/>
      <c r="Q9779" s="170"/>
      <c r="R9779" s="170"/>
      <c r="S9779" s="170"/>
      <c r="T9779" s="170"/>
      <c r="U9779" s="170"/>
      <c r="V9779" s="170"/>
      <c r="W9779" s="170"/>
      <c r="X9779" s="174"/>
      <c r="Y9779" s="170"/>
      <c r="Z9779" s="170"/>
      <c r="AA9779" s="170"/>
      <c r="AB9779" s="170"/>
      <c r="AC9779" s="170"/>
      <c r="AD9779" s="174"/>
      <c r="AE9779" s="170"/>
      <c r="AF9779" s="170"/>
      <c r="AI9779" s="170"/>
      <c r="AJ9779" s="170"/>
      <c r="AK9779" s="170"/>
      <c r="AL9779" s="170"/>
      <c r="AM9779" s="170"/>
      <c r="AN9779" s="170"/>
    </row>
    <row r="9780" spans="1:40" ht="52.5" customHeight="1" x14ac:dyDescent="0.2">
      <c r="A9780" s="170"/>
      <c r="B9780" s="170"/>
      <c r="C9780" s="170"/>
      <c r="D9780" s="170"/>
      <c r="E9780" s="170"/>
      <c r="F9780" s="170"/>
      <c r="G9780" s="170"/>
      <c r="H9780" s="170"/>
      <c r="I9780" s="170"/>
      <c r="J9780" s="170"/>
      <c r="K9780" s="170"/>
      <c r="L9780" s="170"/>
      <c r="M9780" s="170"/>
      <c r="N9780" s="170"/>
      <c r="O9780" s="170"/>
      <c r="P9780" s="170"/>
      <c r="Q9780" s="170"/>
      <c r="R9780" s="170"/>
      <c r="S9780" s="170"/>
      <c r="T9780" s="170"/>
      <c r="U9780" s="170"/>
      <c r="V9780" s="170"/>
      <c r="W9780" s="170"/>
      <c r="X9780" s="174"/>
      <c r="Y9780" s="170"/>
      <c r="Z9780" s="170"/>
      <c r="AA9780" s="170"/>
      <c r="AB9780" s="170"/>
      <c r="AC9780" s="170"/>
      <c r="AD9780" s="174"/>
      <c r="AE9780" s="170"/>
      <c r="AF9780" s="170"/>
      <c r="AI9780" s="170"/>
      <c r="AJ9780" s="170"/>
      <c r="AK9780" s="170"/>
      <c r="AL9780" s="170"/>
      <c r="AM9780" s="170"/>
      <c r="AN9780" s="170"/>
    </row>
    <row r="9781" spans="1:40" ht="52.5" customHeight="1" x14ac:dyDescent="0.2">
      <c r="A9781" s="170"/>
      <c r="B9781" s="170"/>
      <c r="C9781" s="170"/>
      <c r="D9781" s="170"/>
      <c r="E9781" s="170"/>
      <c r="F9781" s="170"/>
      <c r="G9781" s="170"/>
      <c r="H9781" s="170"/>
      <c r="I9781" s="170"/>
      <c r="J9781" s="170"/>
      <c r="K9781" s="170"/>
      <c r="L9781" s="170"/>
      <c r="M9781" s="170"/>
      <c r="N9781" s="170"/>
      <c r="O9781" s="170"/>
      <c r="P9781" s="170"/>
      <c r="Q9781" s="170"/>
      <c r="R9781" s="170"/>
      <c r="S9781" s="170"/>
      <c r="T9781" s="170"/>
      <c r="U9781" s="170"/>
      <c r="V9781" s="170"/>
      <c r="W9781" s="170"/>
      <c r="X9781" s="174"/>
      <c r="Y9781" s="170"/>
      <c r="Z9781" s="170"/>
      <c r="AA9781" s="170"/>
      <c r="AB9781" s="170"/>
      <c r="AC9781" s="170"/>
      <c r="AD9781" s="174"/>
      <c r="AE9781" s="170"/>
      <c r="AF9781" s="170"/>
      <c r="AI9781" s="170"/>
      <c r="AJ9781" s="170"/>
      <c r="AK9781" s="170"/>
      <c r="AL9781" s="170"/>
      <c r="AM9781" s="170"/>
      <c r="AN9781" s="170"/>
    </row>
    <row r="9782" spans="1:40" ht="52.5" customHeight="1" x14ac:dyDescent="0.2">
      <c r="A9782" s="170"/>
      <c r="B9782" s="170"/>
      <c r="C9782" s="170"/>
      <c r="D9782" s="170"/>
      <c r="E9782" s="170"/>
      <c r="F9782" s="170"/>
      <c r="G9782" s="170"/>
      <c r="H9782" s="170"/>
      <c r="I9782" s="170"/>
      <c r="J9782" s="170"/>
      <c r="K9782" s="170"/>
      <c r="L9782" s="170"/>
      <c r="M9782" s="170"/>
      <c r="N9782" s="170"/>
      <c r="O9782" s="170"/>
      <c r="P9782" s="170"/>
      <c r="Q9782" s="170"/>
      <c r="R9782" s="170"/>
      <c r="S9782" s="170"/>
      <c r="T9782" s="170"/>
      <c r="U9782" s="170"/>
      <c r="V9782" s="170"/>
      <c r="W9782" s="170"/>
      <c r="X9782" s="174"/>
      <c r="Y9782" s="170"/>
      <c r="Z9782" s="170"/>
      <c r="AA9782" s="170"/>
      <c r="AB9782" s="170"/>
      <c r="AC9782" s="170"/>
      <c r="AD9782" s="174"/>
      <c r="AE9782" s="170"/>
      <c r="AF9782" s="170"/>
      <c r="AI9782" s="170"/>
      <c r="AJ9782" s="170"/>
      <c r="AK9782" s="170"/>
      <c r="AL9782" s="170"/>
      <c r="AM9782" s="170"/>
      <c r="AN9782" s="170"/>
    </row>
    <row r="9783" spans="1:40" ht="52.5" customHeight="1" x14ac:dyDescent="0.2">
      <c r="A9783" s="170"/>
      <c r="B9783" s="170"/>
      <c r="C9783" s="170"/>
      <c r="D9783" s="170"/>
      <c r="E9783" s="170"/>
      <c r="F9783" s="170"/>
      <c r="G9783" s="170"/>
      <c r="H9783" s="170"/>
      <c r="I9783" s="170"/>
      <c r="J9783" s="170"/>
      <c r="K9783" s="170"/>
      <c r="L9783" s="170"/>
      <c r="M9783" s="170"/>
      <c r="N9783" s="170"/>
      <c r="O9783" s="170"/>
      <c r="P9783" s="170"/>
      <c r="Q9783" s="170"/>
      <c r="R9783" s="170"/>
      <c r="S9783" s="170"/>
      <c r="T9783" s="170"/>
      <c r="U9783" s="170"/>
      <c r="V9783" s="170"/>
      <c r="W9783" s="170"/>
      <c r="X9783" s="174"/>
      <c r="Y9783" s="170"/>
      <c r="Z9783" s="170"/>
      <c r="AA9783" s="170"/>
      <c r="AB9783" s="170"/>
      <c r="AC9783" s="170"/>
      <c r="AD9783" s="174"/>
      <c r="AE9783" s="170"/>
      <c r="AF9783" s="170"/>
      <c r="AI9783" s="170"/>
      <c r="AJ9783" s="170"/>
      <c r="AK9783" s="170"/>
      <c r="AL9783" s="170"/>
      <c r="AM9783" s="170"/>
      <c r="AN9783" s="170"/>
    </row>
    <row r="9784" spans="1:40" ht="52.5" customHeight="1" x14ac:dyDescent="0.2">
      <c r="A9784" s="170"/>
      <c r="B9784" s="170"/>
      <c r="C9784" s="170"/>
      <c r="D9784" s="170"/>
      <c r="E9784" s="170"/>
      <c r="F9784" s="170"/>
      <c r="G9784" s="170"/>
      <c r="H9784" s="170"/>
      <c r="I9784" s="170"/>
      <c r="J9784" s="170"/>
      <c r="K9784" s="170"/>
      <c r="L9784" s="170"/>
      <c r="M9784" s="170"/>
      <c r="N9784" s="170"/>
      <c r="O9784" s="170"/>
      <c r="P9784" s="170"/>
      <c r="Q9784" s="170"/>
      <c r="R9784" s="170"/>
      <c r="S9784" s="170"/>
      <c r="T9784" s="170"/>
      <c r="U9784" s="170"/>
      <c r="V9784" s="170"/>
      <c r="W9784" s="170"/>
      <c r="X9784" s="174"/>
      <c r="Y9784" s="170"/>
      <c r="Z9784" s="170"/>
      <c r="AA9784" s="170"/>
      <c r="AB9784" s="170"/>
      <c r="AC9784" s="170"/>
      <c r="AD9784" s="174"/>
      <c r="AE9784" s="170"/>
      <c r="AF9784" s="170"/>
      <c r="AI9784" s="170"/>
      <c r="AJ9784" s="170"/>
      <c r="AK9784" s="170"/>
      <c r="AL9784" s="170"/>
      <c r="AM9784" s="170"/>
      <c r="AN9784" s="170"/>
    </row>
    <row r="9785" spans="1:40" ht="52.5" customHeight="1" x14ac:dyDescent="0.2">
      <c r="A9785" s="170"/>
      <c r="B9785" s="170"/>
      <c r="C9785" s="170"/>
      <c r="D9785" s="170"/>
      <c r="E9785" s="170"/>
      <c r="F9785" s="170"/>
      <c r="G9785" s="170"/>
      <c r="H9785" s="170"/>
      <c r="I9785" s="170"/>
      <c r="J9785" s="170"/>
      <c r="K9785" s="170"/>
      <c r="L9785" s="170"/>
      <c r="M9785" s="170"/>
      <c r="N9785" s="170"/>
      <c r="O9785" s="170"/>
      <c r="P9785" s="170"/>
      <c r="Q9785" s="170"/>
      <c r="R9785" s="170"/>
      <c r="S9785" s="170"/>
      <c r="T9785" s="170"/>
      <c r="U9785" s="170"/>
      <c r="V9785" s="170"/>
      <c r="W9785" s="170"/>
      <c r="X9785" s="174"/>
      <c r="Y9785" s="170"/>
      <c r="Z9785" s="170"/>
      <c r="AA9785" s="170"/>
      <c r="AB9785" s="170"/>
      <c r="AC9785" s="170"/>
      <c r="AD9785" s="174"/>
      <c r="AE9785" s="170"/>
      <c r="AF9785" s="170"/>
      <c r="AI9785" s="170"/>
      <c r="AJ9785" s="170"/>
      <c r="AK9785" s="170"/>
      <c r="AL9785" s="170"/>
      <c r="AM9785" s="170"/>
      <c r="AN9785" s="170"/>
    </row>
    <row r="9786" spans="1:40" ht="52.5" customHeight="1" x14ac:dyDescent="0.2">
      <c r="A9786" s="170"/>
      <c r="B9786" s="170"/>
      <c r="C9786" s="170"/>
      <c r="D9786" s="170"/>
      <c r="E9786" s="170"/>
      <c r="F9786" s="170"/>
      <c r="G9786" s="170"/>
      <c r="H9786" s="170"/>
      <c r="I9786" s="170"/>
      <c r="J9786" s="170"/>
      <c r="K9786" s="170"/>
      <c r="L9786" s="170"/>
      <c r="M9786" s="170"/>
      <c r="N9786" s="170"/>
      <c r="O9786" s="170"/>
      <c r="P9786" s="170"/>
      <c r="Q9786" s="170"/>
      <c r="R9786" s="170"/>
      <c r="S9786" s="170"/>
      <c r="T9786" s="170"/>
      <c r="U9786" s="170"/>
      <c r="V9786" s="170"/>
      <c r="W9786" s="170"/>
      <c r="X9786" s="174"/>
      <c r="Y9786" s="170"/>
      <c r="Z9786" s="170"/>
      <c r="AA9786" s="170"/>
      <c r="AB9786" s="170"/>
      <c r="AC9786" s="170"/>
      <c r="AD9786" s="174"/>
      <c r="AE9786" s="170"/>
      <c r="AF9786" s="170"/>
      <c r="AI9786" s="170"/>
      <c r="AJ9786" s="170"/>
      <c r="AK9786" s="170"/>
      <c r="AL9786" s="170"/>
      <c r="AM9786" s="170"/>
      <c r="AN9786" s="170"/>
    </row>
    <row r="9787" spans="1:40" ht="52.5" customHeight="1" x14ac:dyDescent="0.2">
      <c r="A9787" s="170"/>
      <c r="B9787" s="170"/>
      <c r="C9787" s="170"/>
      <c r="D9787" s="170"/>
      <c r="E9787" s="170"/>
      <c r="F9787" s="170"/>
      <c r="G9787" s="170"/>
      <c r="H9787" s="170"/>
      <c r="I9787" s="170"/>
      <c r="J9787" s="170"/>
      <c r="K9787" s="170"/>
      <c r="L9787" s="170"/>
      <c r="M9787" s="170"/>
      <c r="N9787" s="170"/>
      <c r="O9787" s="170"/>
      <c r="P9787" s="170"/>
      <c r="Q9787" s="170"/>
      <c r="R9787" s="170"/>
      <c r="S9787" s="170"/>
      <c r="T9787" s="170"/>
      <c r="U9787" s="170"/>
      <c r="V9787" s="170"/>
      <c r="W9787" s="170"/>
      <c r="X9787" s="174"/>
      <c r="Y9787" s="170"/>
      <c r="Z9787" s="170"/>
      <c r="AA9787" s="170"/>
      <c r="AB9787" s="170"/>
      <c r="AC9787" s="170"/>
      <c r="AD9787" s="174"/>
      <c r="AE9787" s="170"/>
      <c r="AF9787" s="170"/>
      <c r="AI9787" s="170"/>
      <c r="AJ9787" s="170"/>
      <c r="AK9787" s="170"/>
      <c r="AL9787" s="170"/>
      <c r="AM9787" s="170"/>
      <c r="AN9787" s="170"/>
    </row>
    <row r="9788" spans="1:40" ht="52.5" customHeight="1" x14ac:dyDescent="0.2">
      <c r="A9788" s="170"/>
      <c r="B9788" s="170"/>
      <c r="C9788" s="170"/>
      <c r="D9788" s="170"/>
      <c r="E9788" s="170"/>
      <c r="F9788" s="170"/>
      <c r="G9788" s="170"/>
      <c r="H9788" s="170"/>
      <c r="I9788" s="170"/>
      <c r="J9788" s="170"/>
      <c r="K9788" s="170"/>
      <c r="L9788" s="170"/>
      <c r="M9788" s="170"/>
      <c r="N9788" s="170"/>
      <c r="O9788" s="170"/>
      <c r="P9788" s="170"/>
      <c r="Q9788" s="170"/>
      <c r="R9788" s="170"/>
      <c r="S9788" s="170"/>
      <c r="T9788" s="170"/>
      <c r="U9788" s="170"/>
      <c r="V9788" s="170"/>
      <c r="W9788" s="170"/>
      <c r="X9788" s="174"/>
      <c r="Y9788" s="170"/>
      <c r="Z9788" s="170"/>
      <c r="AA9788" s="170"/>
      <c r="AB9788" s="170"/>
      <c r="AC9788" s="170"/>
      <c r="AD9788" s="174"/>
      <c r="AE9788" s="170"/>
      <c r="AF9788" s="170"/>
      <c r="AI9788" s="170"/>
      <c r="AJ9788" s="170"/>
      <c r="AK9788" s="170"/>
      <c r="AL9788" s="170"/>
      <c r="AM9788" s="170"/>
      <c r="AN9788" s="170"/>
    </row>
    <row r="9789" spans="1:40" ht="52.5" customHeight="1" x14ac:dyDescent="0.2">
      <c r="A9789" s="170"/>
      <c r="B9789" s="170"/>
      <c r="C9789" s="170"/>
      <c r="D9789" s="170"/>
      <c r="E9789" s="170"/>
      <c r="F9789" s="170"/>
      <c r="G9789" s="170"/>
      <c r="H9789" s="170"/>
      <c r="I9789" s="170"/>
      <c r="J9789" s="170"/>
      <c r="K9789" s="170"/>
      <c r="L9789" s="170"/>
      <c r="M9789" s="170"/>
      <c r="N9789" s="170"/>
      <c r="O9789" s="170"/>
      <c r="P9789" s="170"/>
      <c r="Q9789" s="170"/>
      <c r="R9789" s="170"/>
      <c r="S9789" s="170"/>
      <c r="T9789" s="170"/>
      <c r="U9789" s="170"/>
      <c r="V9789" s="170"/>
      <c r="W9789" s="170"/>
      <c r="X9789" s="174"/>
      <c r="Y9789" s="170"/>
      <c r="Z9789" s="170"/>
      <c r="AA9789" s="170"/>
      <c r="AB9789" s="170"/>
      <c r="AC9789" s="170"/>
      <c r="AD9789" s="174"/>
      <c r="AE9789" s="170"/>
      <c r="AF9789" s="170"/>
      <c r="AI9789" s="170"/>
      <c r="AJ9789" s="170"/>
      <c r="AK9789" s="170"/>
      <c r="AL9789" s="170"/>
      <c r="AM9789" s="170"/>
      <c r="AN9789" s="170"/>
    </row>
    <row r="9790" spans="1:40" ht="52.5" customHeight="1" x14ac:dyDescent="0.2">
      <c r="A9790" s="170"/>
      <c r="B9790" s="170"/>
      <c r="C9790" s="170"/>
      <c r="D9790" s="170"/>
      <c r="E9790" s="170"/>
      <c r="F9790" s="170"/>
      <c r="G9790" s="170"/>
      <c r="H9790" s="170"/>
      <c r="I9790" s="170"/>
      <c r="J9790" s="170"/>
      <c r="K9790" s="170"/>
      <c r="L9790" s="170"/>
      <c r="M9790" s="170"/>
      <c r="N9790" s="170"/>
      <c r="O9790" s="170"/>
      <c r="P9790" s="170"/>
      <c r="Q9790" s="170"/>
      <c r="R9790" s="170"/>
      <c r="S9790" s="170"/>
      <c r="T9790" s="170"/>
      <c r="U9790" s="170"/>
      <c r="V9790" s="170"/>
      <c r="W9790" s="170"/>
      <c r="X9790" s="174"/>
      <c r="Y9790" s="170"/>
      <c r="Z9790" s="170"/>
      <c r="AA9790" s="170"/>
      <c r="AB9790" s="170"/>
      <c r="AC9790" s="170"/>
      <c r="AD9790" s="174"/>
      <c r="AE9790" s="170"/>
      <c r="AF9790" s="170"/>
      <c r="AI9790" s="170"/>
      <c r="AJ9790" s="170"/>
      <c r="AK9790" s="170"/>
      <c r="AL9790" s="170"/>
      <c r="AM9790" s="170"/>
      <c r="AN9790" s="170"/>
    </row>
    <row r="9791" spans="1:40" ht="52.5" customHeight="1" x14ac:dyDescent="0.2">
      <c r="A9791" s="170"/>
      <c r="B9791" s="170"/>
      <c r="C9791" s="170"/>
      <c r="D9791" s="170"/>
      <c r="E9791" s="170"/>
      <c r="F9791" s="170"/>
      <c r="G9791" s="170"/>
      <c r="H9791" s="170"/>
      <c r="I9791" s="170"/>
      <c r="J9791" s="170"/>
      <c r="K9791" s="170"/>
      <c r="L9791" s="170"/>
      <c r="M9791" s="170"/>
      <c r="N9791" s="170"/>
      <c r="O9791" s="170"/>
      <c r="P9791" s="170"/>
      <c r="Q9791" s="170"/>
      <c r="R9791" s="170"/>
      <c r="S9791" s="170"/>
      <c r="T9791" s="170"/>
      <c r="U9791" s="170"/>
      <c r="V9791" s="170"/>
      <c r="W9791" s="170"/>
      <c r="X9791" s="174"/>
      <c r="Y9791" s="170"/>
      <c r="Z9791" s="170"/>
      <c r="AA9791" s="170"/>
      <c r="AB9791" s="170"/>
      <c r="AC9791" s="170"/>
      <c r="AD9791" s="174"/>
      <c r="AE9791" s="170"/>
      <c r="AF9791" s="170"/>
      <c r="AI9791" s="170"/>
      <c r="AJ9791" s="170"/>
      <c r="AK9791" s="170"/>
      <c r="AL9791" s="170"/>
      <c r="AM9791" s="170"/>
      <c r="AN9791" s="170"/>
    </row>
    <row r="9792" spans="1:40" ht="52.5" customHeight="1" x14ac:dyDescent="0.2">
      <c r="A9792" s="170"/>
      <c r="B9792" s="170"/>
      <c r="C9792" s="170"/>
      <c r="D9792" s="170"/>
      <c r="E9792" s="170"/>
      <c r="F9792" s="170"/>
      <c r="G9792" s="170"/>
      <c r="H9792" s="170"/>
      <c r="I9792" s="170"/>
      <c r="J9792" s="170"/>
      <c r="K9792" s="170"/>
      <c r="L9792" s="170"/>
      <c r="M9792" s="170"/>
      <c r="N9792" s="170"/>
      <c r="O9792" s="170"/>
      <c r="P9792" s="170"/>
      <c r="Q9792" s="170"/>
      <c r="R9792" s="170"/>
      <c r="S9792" s="170"/>
      <c r="T9792" s="170"/>
      <c r="U9792" s="170"/>
      <c r="V9792" s="170"/>
      <c r="W9792" s="170"/>
      <c r="X9792" s="174"/>
      <c r="Y9792" s="170"/>
      <c r="Z9792" s="170"/>
      <c r="AA9792" s="170"/>
      <c r="AB9792" s="170"/>
      <c r="AC9792" s="170"/>
      <c r="AD9792" s="174"/>
      <c r="AE9792" s="170"/>
      <c r="AF9792" s="170"/>
      <c r="AI9792" s="170"/>
      <c r="AJ9792" s="170"/>
      <c r="AK9792" s="170"/>
      <c r="AL9792" s="170"/>
      <c r="AM9792" s="170"/>
      <c r="AN9792" s="170"/>
    </row>
    <row r="9793" spans="1:40" ht="52.5" customHeight="1" x14ac:dyDescent="0.2">
      <c r="A9793" s="170"/>
      <c r="B9793" s="170"/>
      <c r="C9793" s="170"/>
      <c r="D9793" s="170"/>
      <c r="E9793" s="170"/>
      <c r="F9793" s="170"/>
      <c r="G9793" s="170"/>
      <c r="H9793" s="170"/>
      <c r="I9793" s="170"/>
      <c r="J9793" s="170"/>
      <c r="K9793" s="170"/>
      <c r="L9793" s="170"/>
      <c r="M9793" s="170"/>
      <c r="N9793" s="170"/>
      <c r="O9793" s="170"/>
      <c r="P9793" s="170"/>
      <c r="Q9793" s="170"/>
      <c r="R9793" s="170"/>
      <c r="S9793" s="170"/>
      <c r="T9793" s="170"/>
      <c r="U9793" s="170"/>
      <c r="V9793" s="170"/>
      <c r="W9793" s="170"/>
      <c r="X9793" s="174"/>
      <c r="Y9793" s="170"/>
      <c r="Z9793" s="170"/>
      <c r="AA9793" s="170"/>
      <c r="AB9793" s="170"/>
      <c r="AC9793" s="170"/>
      <c r="AD9793" s="174"/>
      <c r="AE9793" s="170"/>
      <c r="AF9793" s="170"/>
      <c r="AI9793" s="170"/>
      <c r="AJ9793" s="170"/>
      <c r="AK9793" s="170"/>
      <c r="AL9793" s="170"/>
      <c r="AM9793" s="170"/>
      <c r="AN9793" s="170"/>
    </row>
    <row r="9794" spans="1:40" ht="52.5" customHeight="1" x14ac:dyDescent="0.2">
      <c r="A9794" s="170"/>
      <c r="B9794" s="170"/>
      <c r="C9794" s="170"/>
      <c r="D9794" s="170"/>
      <c r="E9794" s="170"/>
      <c r="F9794" s="170"/>
      <c r="G9794" s="170"/>
      <c r="H9794" s="170"/>
      <c r="I9794" s="170"/>
      <c r="J9794" s="170"/>
      <c r="K9794" s="170"/>
      <c r="L9794" s="170"/>
      <c r="M9794" s="170"/>
      <c r="N9794" s="170"/>
      <c r="O9794" s="170"/>
      <c r="P9794" s="170"/>
      <c r="Q9794" s="170"/>
      <c r="R9794" s="170"/>
      <c r="S9794" s="170"/>
      <c r="T9794" s="170"/>
      <c r="U9794" s="170"/>
      <c r="V9794" s="170"/>
      <c r="W9794" s="170"/>
      <c r="X9794" s="174"/>
      <c r="Y9794" s="170"/>
      <c r="Z9794" s="170"/>
      <c r="AA9794" s="170"/>
      <c r="AB9794" s="170"/>
      <c r="AC9794" s="170"/>
      <c r="AD9794" s="174"/>
      <c r="AE9794" s="170"/>
      <c r="AF9794" s="170"/>
      <c r="AI9794" s="170"/>
      <c r="AJ9794" s="170"/>
      <c r="AK9794" s="170"/>
      <c r="AL9794" s="170"/>
      <c r="AM9794" s="170"/>
      <c r="AN9794" s="170"/>
    </row>
    <row r="9795" spans="1:40" ht="52.5" customHeight="1" x14ac:dyDescent="0.2">
      <c r="A9795" s="170"/>
      <c r="B9795" s="170"/>
      <c r="C9795" s="170"/>
      <c r="D9795" s="170"/>
      <c r="E9795" s="170"/>
      <c r="F9795" s="170"/>
      <c r="G9795" s="170"/>
      <c r="H9795" s="170"/>
      <c r="I9795" s="170"/>
      <c r="J9795" s="170"/>
      <c r="K9795" s="170"/>
      <c r="L9795" s="170"/>
      <c r="M9795" s="170"/>
      <c r="N9795" s="170"/>
      <c r="O9795" s="170"/>
      <c r="P9795" s="170"/>
      <c r="Q9795" s="170"/>
      <c r="R9795" s="170"/>
      <c r="S9795" s="170"/>
      <c r="T9795" s="170"/>
      <c r="U9795" s="170"/>
      <c r="V9795" s="170"/>
      <c r="W9795" s="170"/>
      <c r="X9795" s="174"/>
      <c r="Y9795" s="170"/>
      <c r="Z9795" s="170"/>
      <c r="AA9795" s="170"/>
      <c r="AB9795" s="170"/>
      <c r="AC9795" s="170"/>
      <c r="AD9795" s="174"/>
      <c r="AE9795" s="170"/>
      <c r="AF9795" s="170"/>
      <c r="AI9795" s="170"/>
      <c r="AJ9795" s="170"/>
      <c r="AK9795" s="170"/>
      <c r="AL9795" s="170"/>
      <c r="AM9795" s="170"/>
      <c r="AN9795" s="170"/>
    </row>
    <row r="9796" spans="1:40" ht="52.5" customHeight="1" x14ac:dyDescent="0.2">
      <c r="A9796" s="170"/>
      <c r="B9796" s="170"/>
      <c r="C9796" s="170"/>
      <c r="D9796" s="170"/>
      <c r="E9796" s="170"/>
      <c r="F9796" s="170"/>
      <c r="G9796" s="170"/>
      <c r="H9796" s="170"/>
      <c r="I9796" s="170"/>
      <c r="J9796" s="170"/>
      <c r="K9796" s="170"/>
      <c r="L9796" s="170"/>
      <c r="M9796" s="170"/>
      <c r="N9796" s="170"/>
      <c r="O9796" s="170"/>
      <c r="P9796" s="170"/>
      <c r="Q9796" s="170"/>
      <c r="R9796" s="170"/>
      <c r="S9796" s="170"/>
      <c r="T9796" s="170"/>
      <c r="U9796" s="170"/>
      <c r="V9796" s="170"/>
      <c r="W9796" s="170"/>
      <c r="X9796" s="174"/>
      <c r="Y9796" s="170"/>
      <c r="Z9796" s="170"/>
      <c r="AA9796" s="170"/>
      <c r="AB9796" s="170"/>
      <c r="AC9796" s="170"/>
      <c r="AD9796" s="174"/>
      <c r="AE9796" s="170"/>
      <c r="AF9796" s="170"/>
      <c r="AI9796" s="170"/>
      <c r="AJ9796" s="170"/>
      <c r="AK9796" s="170"/>
      <c r="AL9796" s="170"/>
      <c r="AM9796" s="170"/>
      <c r="AN9796" s="170"/>
    </row>
    <row r="9797" spans="1:40" ht="52.5" customHeight="1" x14ac:dyDescent="0.2">
      <c r="A9797" s="170"/>
      <c r="B9797" s="170"/>
      <c r="C9797" s="170"/>
      <c r="D9797" s="170"/>
      <c r="E9797" s="170"/>
      <c r="F9797" s="170"/>
      <c r="G9797" s="170"/>
      <c r="H9797" s="170"/>
      <c r="I9797" s="170"/>
      <c r="J9797" s="170"/>
      <c r="K9797" s="170"/>
      <c r="L9797" s="170"/>
      <c r="M9797" s="170"/>
      <c r="N9797" s="170"/>
      <c r="O9797" s="170"/>
      <c r="P9797" s="170"/>
      <c r="Q9797" s="170"/>
      <c r="R9797" s="170"/>
      <c r="S9797" s="170"/>
      <c r="T9797" s="170"/>
      <c r="U9797" s="170"/>
      <c r="V9797" s="170"/>
      <c r="W9797" s="170"/>
      <c r="X9797" s="174"/>
      <c r="Y9797" s="170"/>
      <c r="Z9797" s="170"/>
      <c r="AA9797" s="170"/>
      <c r="AB9797" s="170"/>
      <c r="AC9797" s="170"/>
      <c r="AD9797" s="174"/>
      <c r="AE9797" s="170"/>
      <c r="AF9797" s="170"/>
      <c r="AI9797" s="170"/>
      <c r="AJ9797" s="170"/>
      <c r="AK9797" s="170"/>
      <c r="AL9797" s="170"/>
      <c r="AM9797" s="170"/>
      <c r="AN9797" s="170"/>
    </row>
    <row r="9798" spans="1:40" ht="52.5" customHeight="1" x14ac:dyDescent="0.2">
      <c r="A9798" s="170"/>
      <c r="B9798" s="170"/>
      <c r="C9798" s="170"/>
      <c r="D9798" s="170"/>
      <c r="E9798" s="170"/>
      <c r="F9798" s="170"/>
      <c r="G9798" s="170"/>
      <c r="H9798" s="170"/>
      <c r="I9798" s="170"/>
      <c r="J9798" s="170"/>
      <c r="K9798" s="170"/>
      <c r="L9798" s="170"/>
      <c r="M9798" s="170"/>
      <c r="N9798" s="170"/>
      <c r="O9798" s="170"/>
      <c r="P9798" s="170"/>
      <c r="Q9798" s="170"/>
      <c r="R9798" s="170"/>
      <c r="S9798" s="170"/>
      <c r="T9798" s="170"/>
      <c r="U9798" s="170"/>
      <c r="V9798" s="170"/>
      <c r="W9798" s="170"/>
      <c r="X9798" s="174"/>
      <c r="Y9798" s="170"/>
      <c r="Z9798" s="170"/>
      <c r="AA9798" s="170"/>
      <c r="AB9798" s="170"/>
      <c r="AC9798" s="170"/>
      <c r="AD9798" s="174"/>
      <c r="AE9798" s="170"/>
      <c r="AF9798" s="170"/>
      <c r="AI9798" s="170"/>
      <c r="AJ9798" s="170"/>
      <c r="AK9798" s="170"/>
      <c r="AL9798" s="170"/>
      <c r="AM9798" s="170"/>
      <c r="AN9798" s="170"/>
    </row>
    <row r="9799" spans="1:40" ht="52.5" customHeight="1" x14ac:dyDescent="0.2">
      <c r="A9799" s="170"/>
      <c r="B9799" s="170"/>
      <c r="C9799" s="170"/>
      <c r="D9799" s="170"/>
      <c r="E9799" s="170"/>
      <c r="F9799" s="170"/>
      <c r="G9799" s="170"/>
      <c r="H9799" s="170"/>
      <c r="I9799" s="170"/>
      <c r="J9799" s="170"/>
      <c r="K9799" s="170"/>
      <c r="L9799" s="170"/>
      <c r="M9799" s="170"/>
      <c r="N9799" s="170"/>
      <c r="O9799" s="170"/>
      <c r="P9799" s="170"/>
      <c r="Q9799" s="170"/>
      <c r="R9799" s="170"/>
      <c r="S9799" s="170"/>
      <c r="T9799" s="170"/>
      <c r="U9799" s="170"/>
      <c r="V9799" s="170"/>
      <c r="W9799" s="170"/>
      <c r="X9799" s="174"/>
      <c r="Y9799" s="170"/>
      <c r="Z9799" s="170"/>
      <c r="AA9799" s="170"/>
      <c r="AB9799" s="170"/>
      <c r="AC9799" s="170"/>
      <c r="AD9799" s="174"/>
      <c r="AE9799" s="170"/>
      <c r="AF9799" s="170"/>
      <c r="AI9799" s="170"/>
      <c r="AJ9799" s="170"/>
      <c r="AK9799" s="170"/>
      <c r="AL9799" s="170"/>
      <c r="AM9799" s="170"/>
      <c r="AN9799" s="170"/>
    </row>
    <row r="9800" spans="1:40" ht="52.5" customHeight="1" x14ac:dyDescent="0.2">
      <c r="A9800" s="170"/>
      <c r="B9800" s="170"/>
      <c r="C9800" s="170"/>
      <c r="D9800" s="170"/>
      <c r="E9800" s="170"/>
      <c r="F9800" s="170"/>
      <c r="G9800" s="170"/>
      <c r="H9800" s="170"/>
      <c r="I9800" s="170"/>
      <c r="J9800" s="170"/>
      <c r="K9800" s="170"/>
      <c r="L9800" s="170"/>
      <c r="M9800" s="170"/>
      <c r="N9800" s="170"/>
      <c r="O9800" s="170"/>
      <c r="P9800" s="170"/>
      <c r="Q9800" s="170"/>
      <c r="R9800" s="170"/>
      <c r="S9800" s="170"/>
      <c r="T9800" s="170"/>
      <c r="U9800" s="170"/>
      <c r="V9800" s="170"/>
      <c r="W9800" s="170"/>
      <c r="X9800" s="174"/>
      <c r="Y9800" s="170"/>
      <c r="Z9800" s="170"/>
      <c r="AA9800" s="170"/>
      <c r="AB9800" s="170"/>
      <c r="AC9800" s="170"/>
      <c r="AD9800" s="174"/>
      <c r="AE9800" s="170"/>
      <c r="AF9800" s="170"/>
      <c r="AI9800" s="170"/>
      <c r="AJ9800" s="170"/>
      <c r="AK9800" s="170"/>
      <c r="AL9800" s="170"/>
      <c r="AM9800" s="170"/>
      <c r="AN9800" s="170"/>
    </row>
    <row r="9801" spans="1:40" ht="52.5" customHeight="1" x14ac:dyDescent="0.2">
      <c r="A9801" s="170"/>
      <c r="B9801" s="170"/>
      <c r="C9801" s="170"/>
      <c r="D9801" s="170"/>
      <c r="E9801" s="170"/>
      <c r="F9801" s="170"/>
      <c r="G9801" s="170"/>
      <c r="H9801" s="170"/>
      <c r="I9801" s="170"/>
      <c r="J9801" s="170"/>
      <c r="K9801" s="170"/>
      <c r="L9801" s="170"/>
      <c r="M9801" s="170"/>
      <c r="N9801" s="170"/>
      <c r="O9801" s="170"/>
      <c r="P9801" s="170"/>
      <c r="Q9801" s="170"/>
      <c r="R9801" s="170"/>
      <c r="S9801" s="170"/>
      <c r="T9801" s="170"/>
      <c r="U9801" s="170"/>
      <c r="V9801" s="170"/>
      <c r="W9801" s="170"/>
      <c r="X9801" s="174"/>
      <c r="Y9801" s="170"/>
      <c r="Z9801" s="170"/>
      <c r="AA9801" s="170"/>
      <c r="AB9801" s="170"/>
      <c r="AC9801" s="170"/>
      <c r="AD9801" s="174"/>
      <c r="AE9801" s="170"/>
      <c r="AF9801" s="170"/>
      <c r="AI9801" s="170"/>
      <c r="AJ9801" s="170"/>
      <c r="AK9801" s="170"/>
      <c r="AL9801" s="170"/>
      <c r="AM9801" s="170"/>
      <c r="AN9801" s="170"/>
    </row>
    <row r="9802" spans="1:40" ht="52.5" customHeight="1" x14ac:dyDescent="0.2">
      <c r="A9802" s="170"/>
      <c r="B9802" s="170"/>
      <c r="C9802" s="170"/>
      <c r="D9802" s="170"/>
      <c r="E9802" s="170"/>
      <c r="F9802" s="170"/>
      <c r="G9802" s="170"/>
      <c r="H9802" s="170"/>
      <c r="I9802" s="170"/>
      <c r="J9802" s="170"/>
      <c r="K9802" s="170"/>
      <c r="L9802" s="170"/>
      <c r="M9802" s="170"/>
      <c r="N9802" s="170"/>
      <c r="O9802" s="170"/>
      <c r="P9802" s="170"/>
      <c r="Q9802" s="170"/>
      <c r="R9802" s="170"/>
      <c r="S9802" s="170"/>
      <c r="T9802" s="170"/>
      <c r="U9802" s="170"/>
      <c r="V9802" s="170"/>
      <c r="W9802" s="170"/>
      <c r="X9802" s="174"/>
      <c r="Y9802" s="170"/>
      <c r="Z9802" s="170"/>
      <c r="AA9802" s="170"/>
      <c r="AB9802" s="170"/>
      <c r="AC9802" s="170"/>
      <c r="AD9802" s="174"/>
      <c r="AE9802" s="170"/>
      <c r="AF9802" s="170"/>
      <c r="AI9802" s="170"/>
      <c r="AJ9802" s="170"/>
      <c r="AK9802" s="170"/>
      <c r="AL9802" s="170"/>
      <c r="AM9802" s="170"/>
      <c r="AN9802" s="170"/>
    </row>
    <row r="9803" spans="1:40" ht="52.5" customHeight="1" x14ac:dyDescent="0.2">
      <c r="A9803" s="170"/>
      <c r="B9803" s="170"/>
      <c r="C9803" s="170"/>
      <c r="D9803" s="170"/>
      <c r="E9803" s="170"/>
      <c r="F9803" s="170"/>
      <c r="G9803" s="170"/>
      <c r="H9803" s="170"/>
      <c r="I9803" s="170"/>
      <c r="J9803" s="170"/>
      <c r="K9803" s="170"/>
      <c r="L9803" s="170"/>
      <c r="M9803" s="170"/>
      <c r="N9803" s="170"/>
      <c r="O9803" s="170"/>
      <c r="P9803" s="170"/>
      <c r="Q9803" s="170"/>
      <c r="R9803" s="170"/>
      <c r="S9803" s="170"/>
      <c r="T9803" s="170"/>
      <c r="U9803" s="170"/>
      <c r="V9803" s="170"/>
      <c r="W9803" s="170"/>
      <c r="X9803" s="174"/>
      <c r="Y9803" s="170"/>
      <c r="Z9803" s="170"/>
      <c r="AA9803" s="170"/>
      <c r="AB9803" s="170"/>
      <c r="AC9803" s="170"/>
      <c r="AD9803" s="174"/>
      <c r="AE9803" s="170"/>
      <c r="AF9803" s="170"/>
      <c r="AI9803" s="170"/>
      <c r="AJ9803" s="170"/>
      <c r="AK9803" s="170"/>
      <c r="AL9803" s="170"/>
      <c r="AM9803" s="170"/>
      <c r="AN9803" s="170"/>
    </row>
    <row r="9804" spans="1:40" ht="52.5" customHeight="1" x14ac:dyDescent="0.2">
      <c r="A9804" s="170"/>
      <c r="B9804" s="170"/>
      <c r="C9804" s="170"/>
      <c r="D9804" s="170"/>
      <c r="E9804" s="170"/>
      <c r="F9804" s="170"/>
      <c r="G9804" s="170"/>
      <c r="H9804" s="170"/>
      <c r="I9804" s="170"/>
      <c r="J9804" s="170"/>
      <c r="K9804" s="170"/>
      <c r="L9804" s="170"/>
      <c r="M9804" s="170"/>
      <c r="N9804" s="170"/>
      <c r="O9804" s="170"/>
      <c r="P9804" s="170"/>
      <c r="Q9804" s="170"/>
      <c r="R9804" s="170"/>
      <c r="S9804" s="170"/>
      <c r="T9804" s="170"/>
      <c r="U9804" s="170"/>
      <c r="V9804" s="170"/>
      <c r="W9804" s="170"/>
      <c r="X9804" s="174"/>
      <c r="Y9804" s="170"/>
      <c r="Z9804" s="170"/>
      <c r="AA9804" s="170"/>
      <c r="AB9804" s="170"/>
      <c r="AC9804" s="170"/>
      <c r="AD9804" s="174"/>
      <c r="AE9804" s="170"/>
      <c r="AF9804" s="170"/>
      <c r="AI9804" s="170"/>
      <c r="AJ9804" s="170"/>
      <c r="AK9804" s="170"/>
      <c r="AL9804" s="170"/>
      <c r="AM9804" s="170"/>
      <c r="AN9804" s="170"/>
    </row>
    <row r="9805" spans="1:40" ht="52.5" customHeight="1" x14ac:dyDescent="0.2">
      <c r="A9805" s="170"/>
      <c r="B9805" s="170"/>
      <c r="C9805" s="170"/>
      <c r="D9805" s="170"/>
      <c r="E9805" s="170"/>
      <c r="F9805" s="170"/>
      <c r="G9805" s="170"/>
      <c r="H9805" s="170"/>
      <c r="I9805" s="170"/>
      <c r="J9805" s="170"/>
      <c r="K9805" s="170"/>
      <c r="L9805" s="170"/>
      <c r="M9805" s="170"/>
      <c r="N9805" s="170"/>
      <c r="O9805" s="170"/>
      <c r="P9805" s="170"/>
      <c r="Q9805" s="170"/>
      <c r="R9805" s="170"/>
      <c r="S9805" s="170"/>
      <c r="T9805" s="170"/>
      <c r="U9805" s="170"/>
      <c r="V9805" s="170"/>
      <c r="W9805" s="170"/>
      <c r="X9805" s="174"/>
      <c r="Y9805" s="170"/>
      <c r="Z9805" s="170"/>
      <c r="AA9805" s="170"/>
      <c r="AB9805" s="170"/>
      <c r="AC9805" s="170"/>
      <c r="AD9805" s="174"/>
      <c r="AE9805" s="170"/>
      <c r="AF9805" s="170"/>
      <c r="AI9805" s="170"/>
      <c r="AJ9805" s="170"/>
      <c r="AK9805" s="170"/>
      <c r="AL9805" s="170"/>
      <c r="AM9805" s="170"/>
      <c r="AN9805" s="170"/>
    </row>
    <row r="9806" spans="1:40" ht="52.5" customHeight="1" x14ac:dyDescent="0.2">
      <c r="A9806" s="170"/>
      <c r="B9806" s="170"/>
      <c r="C9806" s="170"/>
      <c r="D9806" s="170"/>
      <c r="E9806" s="170"/>
      <c r="F9806" s="170"/>
      <c r="G9806" s="170"/>
      <c r="H9806" s="170"/>
      <c r="I9806" s="170"/>
      <c r="J9806" s="170"/>
      <c r="K9806" s="170"/>
      <c r="L9806" s="170"/>
      <c r="M9806" s="170"/>
      <c r="N9806" s="170"/>
      <c r="O9806" s="170"/>
      <c r="P9806" s="170"/>
      <c r="Q9806" s="170"/>
      <c r="R9806" s="170"/>
      <c r="S9806" s="170"/>
      <c r="T9806" s="170"/>
      <c r="U9806" s="170"/>
      <c r="V9806" s="170"/>
      <c r="W9806" s="170"/>
      <c r="X9806" s="174"/>
      <c r="Y9806" s="170"/>
      <c r="Z9806" s="170"/>
      <c r="AA9806" s="170"/>
      <c r="AB9806" s="170"/>
      <c r="AC9806" s="170"/>
      <c r="AD9806" s="174"/>
      <c r="AE9806" s="170"/>
      <c r="AF9806" s="170"/>
      <c r="AI9806" s="170"/>
      <c r="AJ9806" s="170"/>
      <c r="AK9806" s="170"/>
      <c r="AL9806" s="170"/>
      <c r="AM9806" s="170"/>
      <c r="AN9806" s="170"/>
    </row>
    <row r="9807" spans="1:40" ht="52.5" customHeight="1" x14ac:dyDescent="0.2">
      <c r="A9807" s="170"/>
      <c r="B9807" s="170"/>
      <c r="C9807" s="170"/>
      <c r="D9807" s="170"/>
      <c r="E9807" s="170"/>
      <c r="F9807" s="170"/>
      <c r="G9807" s="170"/>
      <c r="H9807" s="170"/>
      <c r="I9807" s="170"/>
      <c r="J9807" s="170"/>
      <c r="K9807" s="170"/>
      <c r="L9807" s="170"/>
      <c r="M9807" s="170"/>
      <c r="N9807" s="170"/>
      <c r="O9807" s="170"/>
      <c r="P9807" s="170"/>
      <c r="Q9807" s="170"/>
      <c r="R9807" s="170"/>
      <c r="S9807" s="170"/>
      <c r="T9807" s="170"/>
      <c r="U9807" s="170"/>
      <c r="V9807" s="170"/>
      <c r="W9807" s="170"/>
      <c r="X9807" s="174"/>
      <c r="Y9807" s="170"/>
      <c r="Z9807" s="170"/>
      <c r="AA9807" s="170"/>
      <c r="AB9807" s="170"/>
      <c r="AC9807" s="170"/>
      <c r="AD9807" s="174"/>
      <c r="AE9807" s="170"/>
      <c r="AF9807" s="170"/>
      <c r="AI9807" s="170"/>
      <c r="AJ9807" s="170"/>
      <c r="AK9807" s="170"/>
      <c r="AL9807" s="170"/>
      <c r="AM9807" s="170"/>
      <c r="AN9807" s="170"/>
    </row>
    <row r="9808" spans="1:40" ht="52.5" customHeight="1" x14ac:dyDescent="0.2">
      <c r="A9808" s="170"/>
      <c r="B9808" s="170"/>
      <c r="C9808" s="170"/>
      <c r="D9808" s="170"/>
      <c r="E9808" s="170"/>
      <c r="F9808" s="170"/>
      <c r="G9808" s="170"/>
      <c r="H9808" s="170"/>
      <c r="I9808" s="170"/>
      <c r="J9808" s="170"/>
      <c r="K9808" s="170"/>
      <c r="L9808" s="170"/>
      <c r="M9808" s="170"/>
      <c r="N9808" s="170"/>
      <c r="O9808" s="170"/>
      <c r="P9808" s="170"/>
      <c r="Q9808" s="170"/>
      <c r="R9808" s="170"/>
      <c r="S9808" s="170"/>
      <c r="T9808" s="170"/>
      <c r="U9808" s="170"/>
      <c r="V9808" s="170"/>
      <c r="W9808" s="170"/>
      <c r="X9808" s="174"/>
      <c r="Y9808" s="170"/>
      <c r="Z9808" s="170"/>
      <c r="AA9808" s="170"/>
      <c r="AB9808" s="170"/>
      <c r="AC9808" s="170"/>
      <c r="AD9808" s="174"/>
      <c r="AE9808" s="170"/>
      <c r="AF9808" s="170"/>
      <c r="AI9808" s="170"/>
      <c r="AJ9808" s="170"/>
      <c r="AK9808" s="170"/>
      <c r="AL9808" s="170"/>
      <c r="AM9808" s="170"/>
      <c r="AN9808" s="170"/>
    </row>
    <row r="9809" spans="1:40" ht="52.5" customHeight="1" x14ac:dyDescent="0.2">
      <c r="A9809" s="170"/>
      <c r="B9809" s="170"/>
      <c r="C9809" s="170"/>
      <c r="D9809" s="170"/>
      <c r="E9809" s="170"/>
      <c r="F9809" s="170"/>
      <c r="G9809" s="170"/>
      <c r="H9809" s="170"/>
      <c r="I9809" s="170"/>
      <c r="J9809" s="170"/>
      <c r="K9809" s="170"/>
      <c r="L9809" s="170"/>
      <c r="M9809" s="170"/>
      <c r="N9809" s="170"/>
      <c r="O9809" s="170"/>
      <c r="P9809" s="170"/>
      <c r="Q9809" s="170"/>
      <c r="R9809" s="170"/>
      <c r="S9809" s="170"/>
      <c r="T9809" s="170"/>
      <c r="U9809" s="170"/>
      <c r="V9809" s="170"/>
      <c r="W9809" s="170"/>
      <c r="X9809" s="174"/>
      <c r="Y9809" s="170"/>
      <c r="Z9809" s="170"/>
      <c r="AA9809" s="170"/>
      <c r="AB9809" s="170"/>
      <c r="AC9809" s="170"/>
      <c r="AD9809" s="174"/>
      <c r="AE9809" s="170"/>
      <c r="AF9809" s="170"/>
      <c r="AI9809" s="170"/>
      <c r="AJ9809" s="170"/>
      <c r="AK9809" s="170"/>
      <c r="AL9809" s="170"/>
      <c r="AM9809" s="170"/>
      <c r="AN9809" s="170"/>
    </row>
    <row r="9810" spans="1:40" ht="52.5" customHeight="1" x14ac:dyDescent="0.2">
      <c r="A9810" s="170"/>
      <c r="B9810" s="170"/>
      <c r="C9810" s="170"/>
      <c r="D9810" s="170"/>
      <c r="E9810" s="170"/>
      <c r="F9810" s="170"/>
      <c r="G9810" s="170"/>
      <c r="H9810" s="170"/>
      <c r="I9810" s="170"/>
      <c r="J9810" s="170"/>
      <c r="K9810" s="170"/>
      <c r="L9810" s="170"/>
      <c r="M9810" s="170"/>
      <c r="N9810" s="170"/>
      <c r="O9810" s="170"/>
      <c r="P9810" s="170"/>
      <c r="Q9810" s="170"/>
      <c r="R9810" s="170"/>
      <c r="S9810" s="170"/>
      <c r="T9810" s="170"/>
      <c r="U9810" s="170"/>
      <c r="V9810" s="170"/>
      <c r="W9810" s="170"/>
      <c r="X9810" s="174"/>
      <c r="Y9810" s="170"/>
      <c r="Z9810" s="170"/>
      <c r="AA9810" s="170"/>
      <c r="AB9810" s="170"/>
      <c r="AC9810" s="170"/>
      <c r="AD9810" s="174"/>
      <c r="AE9810" s="170"/>
      <c r="AF9810" s="170"/>
      <c r="AI9810" s="170"/>
      <c r="AJ9810" s="170"/>
      <c r="AK9810" s="170"/>
      <c r="AL9810" s="170"/>
      <c r="AM9810" s="170"/>
      <c r="AN9810" s="170"/>
    </row>
    <row r="9811" spans="1:40" ht="52.5" customHeight="1" x14ac:dyDescent="0.2">
      <c r="A9811" s="170"/>
      <c r="B9811" s="170"/>
      <c r="C9811" s="170"/>
      <c r="D9811" s="170"/>
      <c r="E9811" s="170"/>
      <c r="F9811" s="170"/>
      <c r="G9811" s="170"/>
      <c r="H9811" s="170"/>
      <c r="I9811" s="170"/>
      <c r="J9811" s="170"/>
      <c r="K9811" s="170"/>
      <c r="L9811" s="170"/>
      <c r="M9811" s="170"/>
      <c r="N9811" s="170"/>
      <c r="O9811" s="170"/>
      <c r="P9811" s="170"/>
      <c r="Q9811" s="170"/>
      <c r="R9811" s="170"/>
      <c r="S9811" s="170"/>
      <c r="T9811" s="170"/>
      <c r="U9811" s="170"/>
      <c r="V9811" s="170"/>
      <c r="W9811" s="170"/>
      <c r="X9811" s="174"/>
      <c r="Y9811" s="170"/>
      <c r="Z9811" s="170"/>
      <c r="AA9811" s="170"/>
      <c r="AB9811" s="170"/>
      <c r="AC9811" s="170"/>
      <c r="AD9811" s="174"/>
      <c r="AE9811" s="170"/>
      <c r="AF9811" s="170"/>
      <c r="AI9811" s="170"/>
      <c r="AJ9811" s="170"/>
      <c r="AK9811" s="170"/>
      <c r="AL9811" s="170"/>
      <c r="AM9811" s="170"/>
      <c r="AN9811" s="170"/>
    </row>
    <row r="9812" spans="1:40" ht="52.5" customHeight="1" x14ac:dyDescent="0.2">
      <c r="A9812" s="170"/>
      <c r="B9812" s="170"/>
      <c r="C9812" s="170"/>
      <c r="D9812" s="170"/>
      <c r="E9812" s="170"/>
      <c r="F9812" s="170"/>
      <c r="G9812" s="170"/>
      <c r="H9812" s="170"/>
      <c r="I9812" s="170"/>
      <c r="J9812" s="170"/>
      <c r="K9812" s="170"/>
      <c r="L9812" s="170"/>
      <c r="M9812" s="170"/>
      <c r="N9812" s="170"/>
      <c r="O9812" s="170"/>
      <c r="P9812" s="170"/>
      <c r="Q9812" s="170"/>
      <c r="R9812" s="170"/>
      <c r="S9812" s="170"/>
      <c r="T9812" s="170"/>
      <c r="U9812" s="170"/>
      <c r="V9812" s="170"/>
      <c r="W9812" s="170"/>
      <c r="X9812" s="174"/>
      <c r="Y9812" s="170"/>
      <c r="Z9812" s="170"/>
      <c r="AA9812" s="170"/>
      <c r="AB9812" s="170"/>
      <c r="AC9812" s="170"/>
      <c r="AD9812" s="174"/>
      <c r="AE9812" s="170"/>
      <c r="AF9812" s="170"/>
      <c r="AI9812" s="170"/>
      <c r="AJ9812" s="170"/>
      <c r="AK9812" s="170"/>
      <c r="AL9812" s="170"/>
      <c r="AM9812" s="170"/>
      <c r="AN9812" s="170"/>
    </row>
    <row r="9813" spans="1:40" ht="52.5" customHeight="1" x14ac:dyDescent="0.2">
      <c r="A9813" s="170"/>
      <c r="B9813" s="170"/>
      <c r="C9813" s="170"/>
      <c r="D9813" s="170"/>
      <c r="E9813" s="170"/>
      <c r="F9813" s="170"/>
      <c r="G9813" s="170"/>
      <c r="H9813" s="170"/>
      <c r="I9813" s="170"/>
      <c r="J9813" s="170"/>
      <c r="K9813" s="170"/>
      <c r="L9813" s="170"/>
      <c r="M9813" s="170"/>
      <c r="N9813" s="170"/>
      <c r="O9813" s="170"/>
      <c r="P9813" s="170"/>
      <c r="Q9813" s="170"/>
      <c r="R9813" s="170"/>
      <c r="S9813" s="170"/>
      <c r="T9813" s="170"/>
      <c r="U9813" s="170"/>
      <c r="V9813" s="170"/>
      <c r="W9813" s="170"/>
      <c r="X9813" s="174"/>
      <c r="Y9813" s="170"/>
      <c r="Z9813" s="170"/>
      <c r="AA9813" s="170"/>
      <c r="AB9813" s="170"/>
      <c r="AC9813" s="170"/>
      <c r="AD9813" s="174"/>
      <c r="AE9813" s="170"/>
      <c r="AF9813" s="170"/>
      <c r="AI9813" s="170"/>
      <c r="AJ9813" s="170"/>
      <c r="AK9813" s="170"/>
      <c r="AL9813" s="170"/>
      <c r="AM9813" s="170"/>
      <c r="AN9813" s="170"/>
    </row>
    <row r="9814" spans="1:40" ht="52.5" customHeight="1" x14ac:dyDescent="0.2">
      <c r="A9814" s="170"/>
      <c r="B9814" s="170"/>
      <c r="C9814" s="170"/>
      <c r="D9814" s="170"/>
      <c r="E9814" s="170"/>
      <c r="F9814" s="170"/>
      <c r="G9814" s="170"/>
      <c r="H9814" s="170"/>
      <c r="I9814" s="170"/>
      <c r="J9814" s="170"/>
      <c r="K9814" s="170"/>
      <c r="L9814" s="170"/>
      <c r="M9814" s="170"/>
      <c r="N9814" s="170"/>
      <c r="O9814" s="170"/>
      <c r="P9814" s="170"/>
      <c r="Q9814" s="170"/>
      <c r="R9814" s="170"/>
      <c r="S9814" s="170"/>
      <c r="T9814" s="170"/>
      <c r="U9814" s="170"/>
      <c r="V9814" s="170"/>
      <c r="W9814" s="170"/>
      <c r="X9814" s="174"/>
      <c r="Y9814" s="170"/>
      <c r="Z9814" s="170"/>
      <c r="AA9814" s="170"/>
      <c r="AB9814" s="170"/>
      <c r="AC9814" s="170"/>
      <c r="AD9814" s="174"/>
      <c r="AE9814" s="170"/>
      <c r="AF9814" s="170"/>
      <c r="AI9814" s="170"/>
      <c r="AJ9814" s="170"/>
      <c r="AK9814" s="170"/>
      <c r="AL9814" s="170"/>
      <c r="AM9814" s="170"/>
      <c r="AN9814" s="170"/>
    </row>
    <row r="9815" spans="1:40" ht="52.5" customHeight="1" x14ac:dyDescent="0.2">
      <c r="A9815" s="170"/>
      <c r="B9815" s="170"/>
      <c r="C9815" s="170"/>
      <c r="D9815" s="170"/>
      <c r="E9815" s="170"/>
      <c r="F9815" s="170"/>
      <c r="G9815" s="170"/>
      <c r="H9815" s="170"/>
      <c r="I9815" s="170"/>
      <c r="J9815" s="170"/>
      <c r="K9815" s="170"/>
      <c r="L9815" s="170"/>
      <c r="M9815" s="170"/>
      <c r="N9815" s="170"/>
      <c r="O9815" s="170"/>
      <c r="P9815" s="170"/>
      <c r="Q9815" s="170"/>
      <c r="R9815" s="170"/>
      <c r="S9815" s="170"/>
      <c r="T9815" s="170"/>
      <c r="U9815" s="170"/>
      <c r="V9815" s="170"/>
      <c r="W9815" s="170"/>
      <c r="X9815" s="174"/>
      <c r="Y9815" s="170"/>
      <c r="Z9815" s="170"/>
      <c r="AA9815" s="170"/>
      <c r="AB9815" s="170"/>
      <c r="AC9815" s="170"/>
      <c r="AD9815" s="174"/>
      <c r="AE9815" s="170"/>
      <c r="AF9815" s="170"/>
      <c r="AI9815" s="170"/>
      <c r="AJ9815" s="170"/>
      <c r="AK9815" s="170"/>
      <c r="AL9815" s="170"/>
      <c r="AM9815" s="170"/>
      <c r="AN9815" s="170"/>
    </row>
    <row r="9816" spans="1:40" ht="52.5" customHeight="1" x14ac:dyDescent="0.2">
      <c r="A9816" s="170"/>
      <c r="B9816" s="170"/>
      <c r="C9816" s="170"/>
      <c r="D9816" s="170"/>
      <c r="E9816" s="170"/>
      <c r="F9816" s="170"/>
      <c r="G9816" s="170"/>
      <c r="H9816" s="170"/>
      <c r="I9816" s="170"/>
      <c r="J9816" s="170"/>
      <c r="K9816" s="170"/>
      <c r="L9816" s="170"/>
      <c r="M9816" s="170"/>
      <c r="N9816" s="170"/>
      <c r="O9816" s="170"/>
      <c r="P9816" s="170"/>
      <c r="Q9816" s="170"/>
      <c r="R9816" s="170"/>
      <c r="S9816" s="170"/>
      <c r="T9816" s="170"/>
      <c r="U9816" s="170"/>
      <c r="V9816" s="170"/>
      <c r="W9816" s="170"/>
      <c r="X9816" s="174"/>
      <c r="Y9816" s="170"/>
      <c r="Z9816" s="170"/>
      <c r="AA9816" s="170"/>
      <c r="AB9816" s="170"/>
      <c r="AC9816" s="170"/>
      <c r="AD9816" s="174"/>
      <c r="AE9816" s="170"/>
      <c r="AF9816" s="170"/>
      <c r="AI9816" s="170"/>
      <c r="AJ9816" s="170"/>
      <c r="AK9816" s="170"/>
      <c r="AL9816" s="170"/>
      <c r="AM9816" s="170"/>
      <c r="AN9816" s="170"/>
    </row>
    <row r="9817" spans="1:40" ht="52.5" customHeight="1" x14ac:dyDescent="0.2">
      <c r="A9817" s="170"/>
      <c r="B9817" s="170"/>
      <c r="C9817" s="170"/>
      <c r="D9817" s="170"/>
      <c r="E9817" s="170"/>
      <c r="F9817" s="170"/>
      <c r="G9817" s="170"/>
      <c r="H9817" s="170"/>
      <c r="I9817" s="170"/>
      <c r="J9817" s="170"/>
      <c r="K9817" s="170"/>
      <c r="L9817" s="170"/>
      <c r="M9817" s="170"/>
      <c r="N9817" s="170"/>
      <c r="O9817" s="170"/>
      <c r="P9817" s="170"/>
      <c r="Q9817" s="170"/>
      <c r="R9817" s="170"/>
      <c r="S9817" s="170"/>
      <c r="T9817" s="170"/>
      <c r="U9817" s="170"/>
      <c r="V9817" s="170"/>
      <c r="W9817" s="170"/>
      <c r="X9817" s="174"/>
      <c r="Y9817" s="170"/>
      <c r="Z9817" s="170"/>
      <c r="AA9817" s="170"/>
      <c r="AB9817" s="170"/>
      <c r="AC9817" s="170"/>
      <c r="AD9817" s="174"/>
      <c r="AE9817" s="170"/>
      <c r="AF9817" s="170"/>
      <c r="AI9817" s="170"/>
      <c r="AJ9817" s="170"/>
      <c r="AK9817" s="170"/>
      <c r="AL9817" s="170"/>
      <c r="AM9817" s="170"/>
      <c r="AN9817" s="170"/>
    </row>
    <row r="9818" spans="1:40" ht="52.5" customHeight="1" x14ac:dyDescent="0.2">
      <c r="A9818" s="170"/>
      <c r="B9818" s="170"/>
      <c r="C9818" s="170"/>
      <c r="D9818" s="170"/>
      <c r="E9818" s="170"/>
      <c r="F9818" s="170"/>
      <c r="G9818" s="170"/>
      <c r="H9818" s="170"/>
      <c r="I9818" s="170"/>
      <c r="J9818" s="170"/>
      <c r="K9818" s="170"/>
      <c r="L9818" s="170"/>
      <c r="M9818" s="170"/>
      <c r="N9818" s="170"/>
      <c r="O9818" s="170"/>
      <c r="P9818" s="170"/>
      <c r="Q9818" s="170"/>
      <c r="R9818" s="170"/>
      <c r="S9818" s="170"/>
      <c r="T9818" s="170"/>
      <c r="U9818" s="170"/>
      <c r="V9818" s="170"/>
      <c r="W9818" s="170"/>
      <c r="X9818" s="174"/>
      <c r="Y9818" s="170"/>
      <c r="Z9818" s="170"/>
      <c r="AA9818" s="170"/>
      <c r="AB9818" s="170"/>
      <c r="AC9818" s="170"/>
      <c r="AD9818" s="174"/>
      <c r="AE9818" s="170"/>
      <c r="AF9818" s="170"/>
      <c r="AI9818" s="170"/>
      <c r="AJ9818" s="170"/>
      <c r="AK9818" s="170"/>
      <c r="AL9818" s="170"/>
      <c r="AM9818" s="170"/>
      <c r="AN9818" s="170"/>
    </row>
    <row r="9819" spans="1:40" ht="52.5" customHeight="1" x14ac:dyDescent="0.2">
      <c r="A9819" s="170"/>
      <c r="B9819" s="170"/>
      <c r="C9819" s="170"/>
      <c r="D9819" s="170"/>
      <c r="E9819" s="170"/>
      <c r="F9819" s="170"/>
      <c r="G9819" s="170"/>
      <c r="H9819" s="170"/>
      <c r="I9819" s="170"/>
      <c r="J9819" s="170"/>
      <c r="K9819" s="170"/>
      <c r="L9819" s="170"/>
      <c r="M9819" s="170"/>
      <c r="N9819" s="170"/>
      <c r="O9819" s="170"/>
      <c r="P9819" s="170"/>
      <c r="Q9819" s="170"/>
      <c r="R9819" s="170"/>
      <c r="S9819" s="170"/>
      <c r="T9819" s="170"/>
      <c r="U9819" s="170"/>
      <c r="V9819" s="170"/>
      <c r="W9819" s="170"/>
      <c r="X9819" s="174"/>
      <c r="Y9819" s="170"/>
      <c r="Z9819" s="170"/>
      <c r="AA9819" s="170"/>
      <c r="AB9819" s="170"/>
      <c r="AC9819" s="170"/>
      <c r="AD9819" s="174"/>
      <c r="AE9819" s="170"/>
      <c r="AF9819" s="170"/>
      <c r="AI9819" s="170"/>
      <c r="AJ9819" s="170"/>
      <c r="AK9819" s="170"/>
      <c r="AL9819" s="170"/>
      <c r="AM9819" s="170"/>
      <c r="AN9819" s="170"/>
    </row>
    <row r="9820" spans="1:40" ht="52.5" customHeight="1" x14ac:dyDescent="0.2">
      <c r="A9820" s="170"/>
      <c r="B9820" s="170"/>
      <c r="C9820" s="170"/>
      <c r="D9820" s="170"/>
      <c r="E9820" s="170"/>
      <c r="F9820" s="170"/>
      <c r="G9820" s="170"/>
      <c r="H9820" s="170"/>
      <c r="I9820" s="170"/>
      <c r="J9820" s="170"/>
      <c r="K9820" s="170"/>
      <c r="L9820" s="170"/>
      <c r="M9820" s="170"/>
      <c r="N9820" s="170"/>
      <c r="O9820" s="170"/>
      <c r="P9820" s="170"/>
      <c r="Q9820" s="170"/>
      <c r="R9820" s="170"/>
      <c r="S9820" s="170"/>
      <c r="T9820" s="170"/>
      <c r="U9820" s="170"/>
      <c r="V9820" s="170"/>
      <c r="W9820" s="170"/>
      <c r="X9820" s="174"/>
      <c r="Y9820" s="170"/>
      <c r="Z9820" s="170"/>
      <c r="AA9820" s="170"/>
      <c r="AB9820" s="170"/>
      <c r="AC9820" s="170"/>
      <c r="AD9820" s="174"/>
      <c r="AE9820" s="170"/>
      <c r="AF9820" s="170"/>
      <c r="AI9820" s="170"/>
      <c r="AJ9820" s="170"/>
      <c r="AK9820" s="170"/>
      <c r="AL9820" s="170"/>
      <c r="AM9820" s="170"/>
      <c r="AN9820" s="170"/>
    </row>
    <row r="9821" spans="1:40" ht="52.5" customHeight="1" x14ac:dyDescent="0.2">
      <c r="A9821" s="170"/>
      <c r="B9821" s="170"/>
      <c r="C9821" s="170"/>
      <c r="D9821" s="170"/>
      <c r="E9821" s="170"/>
      <c r="F9821" s="170"/>
      <c r="G9821" s="170"/>
      <c r="H9821" s="170"/>
      <c r="I9821" s="170"/>
      <c r="J9821" s="170"/>
      <c r="K9821" s="170"/>
      <c r="L9821" s="170"/>
      <c r="M9821" s="170"/>
      <c r="N9821" s="170"/>
      <c r="O9821" s="170"/>
      <c r="P9821" s="170"/>
      <c r="Q9821" s="170"/>
      <c r="R9821" s="170"/>
      <c r="S9821" s="170"/>
      <c r="T9821" s="170"/>
      <c r="U9821" s="170"/>
      <c r="V9821" s="170"/>
      <c r="W9821" s="170"/>
      <c r="X9821" s="174"/>
      <c r="Y9821" s="170"/>
      <c r="Z9821" s="170"/>
      <c r="AA9821" s="170"/>
      <c r="AB9821" s="170"/>
      <c r="AC9821" s="170"/>
      <c r="AD9821" s="174"/>
      <c r="AE9821" s="170"/>
      <c r="AF9821" s="170"/>
      <c r="AI9821" s="170"/>
      <c r="AJ9821" s="170"/>
      <c r="AK9821" s="170"/>
      <c r="AL9821" s="170"/>
      <c r="AM9821" s="170"/>
      <c r="AN9821" s="170"/>
    </row>
    <row r="9822" spans="1:40" ht="52.5" customHeight="1" x14ac:dyDescent="0.2">
      <c r="A9822" s="170"/>
      <c r="B9822" s="170"/>
      <c r="C9822" s="170"/>
      <c r="D9822" s="170"/>
      <c r="E9822" s="170"/>
      <c r="F9822" s="170"/>
      <c r="G9822" s="170"/>
      <c r="H9822" s="170"/>
      <c r="I9822" s="170"/>
      <c r="J9822" s="170"/>
      <c r="K9822" s="170"/>
      <c r="L9822" s="170"/>
      <c r="M9822" s="170"/>
      <c r="N9822" s="170"/>
      <c r="O9822" s="170"/>
      <c r="P9822" s="170"/>
      <c r="Q9822" s="170"/>
      <c r="R9822" s="170"/>
      <c r="S9822" s="170"/>
      <c r="T9822" s="170"/>
      <c r="U9822" s="170"/>
      <c r="V9822" s="170"/>
      <c r="W9822" s="170"/>
      <c r="X9822" s="174"/>
      <c r="Y9822" s="170"/>
      <c r="Z9822" s="170"/>
      <c r="AA9822" s="170"/>
      <c r="AB9822" s="170"/>
      <c r="AC9822" s="170"/>
      <c r="AD9822" s="174"/>
      <c r="AE9822" s="170"/>
      <c r="AF9822" s="170"/>
      <c r="AI9822" s="170"/>
      <c r="AJ9822" s="170"/>
      <c r="AK9822" s="170"/>
      <c r="AL9822" s="170"/>
      <c r="AM9822" s="170"/>
      <c r="AN9822" s="170"/>
    </row>
    <row r="9823" spans="1:40" ht="52.5" customHeight="1" x14ac:dyDescent="0.2">
      <c r="A9823" s="170"/>
      <c r="B9823" s="170"/>
      <c r="C9823" s="170"/>
      <c r="D9823" s="170"/>
      <c r="E9823" s="170"/>
      <c r="F9823" s="170"/>
      <c r="G9823" s="170"/>
      <c r="H9823" s="170"/>
      <c r="I9823" s="170"/>
      <c r="J9823" s="170"/>
      <c r="K9823" s="170"/>
      <c r="L9823" s="170"/>
      <c r="M9823" s="170"/>
      <c r="N9823" s="170"/>
      <c r="O9823" s="170"/>
      <c r="P9823" s="170"/>
      <c r="Q9823" s="170"/>
      <c r="R9823" s="170"/>
      <c r="S9823" s="170"/>
      <c r="T9823" s="170"/>
      <c r="U9823" s="170"/>
      <c r="V9823" s="170"/>
      <c r="W9823" s="170"/>
      <c r="X9823" s="174"/>
      <c r="Y9823" s="170"/>
      <c r="Z9823" s="170"/>
      <c r="AA9823" s="170"/>
      <c r="AB9823" s="170"/>
      <c r="AC9823" s="170"/>
      <c r="AD9823" s="174"/>
      <c r="AE9823" s="170"/>
      <c r="AF9823" s="170"/>
      <c r="AI9823" s="170"/>
      <c r="AJ9823" s="170"/>
      <c r="AK9823" s="170"/>
      <c r="AL9823" s="170"/>
      <c r="AM9823" s="170"/>
      <c r="AN9823" s="170"/>
    </row>
    <row r="9824" spans="1:40" ht="52.5" customHeight="1" x14ac:dyDescent="0.2">
      <c r="A9824" s="170"/>
      <c r="B9824" s="170"/>
      <c r="C9824" s="170"/>
      <c r="D9824" s="170"/>
      <c r="E9824" s="170"/>
      <c r="F9824" s="170"/>
      <c r="G9824" s="170"/>
      <c r="H9824" s="170"/>
      <c r="I9824" s="170"/>
      <c r="J9824" s="170"/>
      <c r="K9824" s="170"/>
      <c r="L9824" s="170"/>
      <c r="M9824" s="170"/>
      <c r="N9824" s="170"/>
      <c r="O9824" s="170"/>
      <c r="P9824" s="170"/>
      <c r="Q9824" s="170"/>
      <c r="R9824" s="170"/>
      <c r="S9824" s="170"/>
      <c r="T9824" s="170"/>
      <c r="U9824" s="170"/>
      <c r="V9824" s="170"/>
      <c r="W9824" s="170"/>
      <c r="X9824" s="174"/>
      <c r="Y9824" s="170"/>
      <c r="Z9824" s="170"/>
      <c r="AA9824" s="170"/>
      <c r="AB9824" s="170"/>
      <c r="AC9824" s="170"/>
      <c r="AD9824" s="174"/>
      <c r="AE9824" s="170"/>
      <c r="AF9824" s="170"/>
      <c r="AI9824" s="170"/>
      <c r="AJ9824" s="170"/>
      <c r="AK9824" s="170"/>
      <c r="AL9824" s="170"/>
      <c r="AM9824" s="170"/>
      <c r="AN9824" s="170"/>
    </row>
    <row r="9825" spans="1:40" ht="52.5" customHeight="1" x14ac:dyDescent="0.2">
      <c r="A9825" s="170"/>
      <c r="B9825" s="170"/>
      <c r="C9825" s="170"/>
      <c r="D9825" s="170"/>
      <c r="E9825" s="170"/>
      <c r="F9825" s="170"/>
      <c r="G9825" s="170"/>
      <c r="H9825" s="170"/>
      <c r="I9825" s="170"/>
      <c r="J9825" s="170"/>
      <c r="K9825" s="170"/>
      <c r="L9825" s="170"/>
      <c r="M9825" s="170"/>
      <c r="N9825" s="170"/>
      <c r="O9825" s="170"/>
      <c r="P9825" s="170"/>
      <c r="Q9825" s="170"/>
      <c r="R9825" s="170"/>
      <c r="S9825" s="170"/>
      <c r="T9825" s="170"/>
      <c r="U9825" s="170"/>
      <c r="V9825" s="170"/>
      <c r="W9825" s="170"/>
      <c r="X9825" s="174"/>
      <c r="Y9825" s="170"/>
      <c r="Z9825" s="170"/>
      <c r="AA9825" s="170"/>
      <c r="AB9825" s="170"/>
      <c r="AC9825" s="170"/>
      <c r="AD9825" s="174"/>
      <c r="AE9825" s="170"/>
      <c r="AF9825" s="170"/>
      <c r="AI9825" s="170"/>
      <c r="AJ9825" s="170"/>
      <c r="AK9825" s="170"/>
      <c r="AL9825" s="170"/>
      <c r="AM9825" s="170"/>
      <c r="AN9825" s="170"/>
    </row>
    <row r="9826" spans="1:40" ht="52.5" customHeight="1" x14ac:dyDescent="0.2">
      <c r="A9826" s="170"/>
      <c r="B9826" s="170"/>
      <c r="C9826" s="170"/>
      <c r="D9826" s="170"/>
      <c r="E9826" s="170"/>
      <c r="F9826" s="170"/>
      <c r="G9826" s="170"/>
      <c r="H9826" s="170"/>
      <c r="I9826" s="170"/>
      <c r="J9826" s="170"/>
      <c r="K9826" s="170"/>
      <c r="L9826" s="170"/>
      <c r="M9826" s="170"/>
      <c r="N9826" s="170"/>
      <c r="O9826" s="170"/>
      <c r="P9826" s="170"/>
      <c r="Q9826" s="170"/>
      <c r="R9826" s="170"/>
      <c r="S9826" s="170"/>
      <c r="T9826" s="170"/>
      <c r="U9826" s="170"/>
      <c r="V9826" s="170"/>
      <c r="W9826" s="170"/>
      <c r="X9826" s="174"/>
      <c r="Y9826" s="170"/>
      <c r="Z9826" s="170"/>
      <c r="AA9826" s="170"/>
      <c r="AB9826" s="170"/>
      <c r="AC9826" s="170"/>
      <c r="AD9826" s="174"/>
      <c r="AE9826" s="170"/>
      <c r="AF9826" s="170"/>
      <c r="AI9826" s="170"/>
      <c r="AJ9826" s="170"/>
      <c r="AK9826" s="170"/>
      <c r="AL9826" s="170"/>
      <c r="AM9826" s="170"/>
      <c r="AN9826" s="170"/>
    </row>
    <row r="9827" spans="1:40" ht="52.5" customHeight="1" x14ac:dyDescent="0.2">
      <c r="A9827" s="170"/>
      <c r="B9827" s="170"/>
      <c r="C9827" s="170"/>
      <c r="D9827" s="170"/>
      <c r="E9827" s="170"/>
      <c r="F9827" s="170"/>
      <c r="G9827" s="170"/>
      <c r="H9827" s="170"/>
      <c r="I9827" s="170"/>
      <c r="J9827" s="170"/>
      <c r="K9827" s="170"/>
      <c r="L9827" s="170"/>
      <c r="M9827" s="170"/>
      <c r="N9827" s="170"/>
      <c r="O9827" s="170"/>
      <c r="P9827" s="170"/>
      <c r="Q9827" s="170"/>
      <c r="R9827" s="170"/>
      <c r="S9827" s="170"/>
      <c r="T9827" s="170"/>
      <c r="U9827" s="170"/>
      <c r="V9827" s="170"/>
      <c r="W9827" s="170"/>
      <c r="X9827" s="174"/>
      <c r="Y9827" s="170"/>
      <c r="Z9827" s="170"/>
      <c r="AA9827" s="170"/>
      <c r="AB9827" s="170"/>
      <c r="AC9827" s="170"/>
      <c r="AD9827" s="174"/>
      <c r="AE9827" s="170"/>
      <c r="AF9827" s="170"/>
      <c r="AI9827" s="170"/>
      <c r="AJ9827" s="170"/>
      <c r="AK9827" s="170"/>
      <c r="AL9827" s="170"/>
      <c r="AM9827" s="170"/>
      <c r="AN9827" s="170"/>
    </row>
    <row r="9828" spans="1:40" ht="52.5" customHeight="1" x14ac:dyDescent="0.2">
      <c r="A9828" s="170"/>
      <c r="B9828" s="170"/>
      <c r="C9828" s="170"/>
      <c r="D9828" s="170"/>
      <c r="E9828" s="170"/>
      <c r="F9828" s="170"/>
      <c r="G9828" s="170"/>
      <c r="H9828" s="170"/>
      <c r="I9828" s="170"/>
      <c r="J9828" s="170"/>
      <c r="K9828" s="170"/>
      <c r="L9828" s="170"/>
      <c r="M9828" s="170"/>
      <c r="N9828" s="170"/>
      <c r="O9828" s="170"/>
      <c r="P9828" s="170"/>
      <c r="Q9828" s="170"/>
      <c r="R9828" s="170"/>
      <c r="S9828" s="170"/>
      <c r="T9828" s="170"/>
      <c r="U9828" s="170"/>
      <c r="V9828" s="170"/>
      <c r="W9828" s="170"/>
      <c r="X9828" s="174"/>
      <c r="Y9828" s="170"/>
      <c r="Z9828" s="170"/>
      <c r="AA9828" s="170"/>
      <c r="AB9828" s="170"/>
      <c r="AC9828" s="170"/>
      <c r="AD9828" s="174"/>
      <c r="AE9828" s="170"/>
      <c r="AF9828" s="170"/>
      <c r="AI9828" s="170"/>
      <c r="AJ9828" s="170"/>
      <c r="AK9828" s="170"/>
      <c r="AL9828" s="170"/>
      <c r="AM9828" s="170"/>
      <c r="AN9828" s="170"/>
    </row>
    <row r="9829" spans="1:40" ht="52.5" customHeight="1" x14ac:dyDescent="0.2">
      <c r="A9829" s="170"/>
      <c r="B9829" s="170"/>
      <c r="C9829" s="170"/>
      <c r="D9829" s="170"/>
      <c r="E9829" s="170"/>
      <c r="F9829" s="170"/>
      <c r="G9829" s="170"/>
      <c r="H9829" s="170"/>
      <c r="I9829" s="170"/>
      <c r="J9829" s="170"/>
      <c r="K9829" s="170"/>
      <c r="L9829" s="170"/>
      <c r="M9829" s="170"/>
      <c r="N9829" s="170"/>
      <c r="O9829" s="170"/>
      <c r="P9829" s="170"/>
      <c r="Q9829" s="170"/>
      <c r="R9829" s="170"/>
      <c r="S9829" s="170"/>
      <c r="T9829" s="170"/>
      <c r="U9829" s="170"/>
      <c r="V9829" s="170"/>
      <c r="W9829" s="170"/>
      <c r="X9829" s="174"/>
      <c r="Y9829" s="170"/>
      <c r="Z9829" s="170"/>
      <c r="AA9829" s="170"/>
      <c r="AB9829" s="170"/>
      <c r="AC9829" s="170"/>
      <c r="AD9829" s="174"/>
      <c r="AE9829" s="170"/>
      <c r="AF9829" s="170"/>
      <c r="AI9829" s="170"/>
      <c r="AJ9829" s="170"/>
      <c r="AK9829" s="170"/>
      <c r="AL9829" s="170"/>
      <c r="AM9829" s="170"/>
      <c r="AN9829" s="170"/>
    </row>
    <row r="9830" spans="1:40" ht="52.5" customHeight="1" x14ac:dyDescent="0.2">
      <c r="A9830" s="170"/>
      <c r="B9830" s="170"/>
      <c r="C9830" s="170"/>
      <c r="D9830" s="170"/>
      <c r="E9830" s="170"/>
      <c r="F9830" s="170"/>
      <c r="G9830" s="170"/>
      <c r="H9830" s="170"/>
      <c r="I9830" s="170"/>
      <c r="J9830" s="170"/>
      <c r="K9830" s="170"/>
      <c r="L9830" s="170"/>
      <c r="M9830" s="170"/>
      <c r="N9830" s="170"/>
      <c r="O9830" s="170"/>
      <c r="P9830" s="170"/>
      <c r="Q9830" s="170"/>
      <c r="R9830" s="170"/>
      <c r="S9830" s="170"/>
      <c r="T9830" s="170"/>
      <c r="U9830" s="170"/>
      <c r="V9830" s="170"/>
      <c r="W9830" s="170"/>
      <c r="X9830" s="174"/>
      <c r="Y9830" s="170"/>
      <c r="Z9830" s="170"/>
      <c r="AA9830" s="170"/>
      <c r="AB9830" s="170"/>
      <c r="AC9830" s="170"/>
      <c r="AD9830" s="174"/>
      <c r="AE9830" s="170"/>
      <c r="AF9830" s="170"/>
      <c r="AI9830" s="170"/>
      <c r="AJ9830" s="170"/>
      <c r="AK9830" s="170"/>
      <c r="AL9830" s="170"/>
      <c r="AM9830" s="170"/>
      <c r="AN9830" s="170"/>
    </row>
    <row r="9831" spans="1:40" ht="52.5" customHeight="1" x14ac:dyDescent="0.2">
      <c r="A9831" s="170"/>
      <c r="B9831" s="170"/>
      <c r="C9831" s="170"/>
      <c r="D9831" s="170"/>
      <c r="E9831" s="170"/>
      <c r="F9831" s="170"/>
      <c r="G9831" s="170"/>
      <c r="H9831" s="170"/>
      <c r="I9831" s="170"/>
      <c r="J9831" s="170"/>
      <c r="K9831" s="170"/>
      <c r="L9831" s="170"/>
      <c r="M9831" s="170"/>
      <c r="N9831" s="170"/>
      <c r="O9831" s="170"/>
      <c r="P9831" s="170"/>
      <c r="Q9831" s="170"/>
      <c r="R9831" s="170"/>
      <c r="S9831" s="170"/>
      <c r="T9831" s="170"/>
      <c r="U9831" s="170"/>
      <c r="V9831" s="170"/>
      <c r="W9831" s="170"/>
      <c r="X9831" s="174"/>
      <c r="Y9831" s="170"/>
      <c r="Z9831" s="170"/>
      <c r="AA9831" s="170"/>
      <c r="AB9831" s="170"/>
      <c r="AC9831" s="170"/>
      <c r="AD9831" s="174"/>
      <c r="AE9831" s="170"/>
      <c r="AF9831" s="170"/>
      <c r="AI9831" s="170"/>
      <c r="AJ9831" s="170"/>
      <c r="AK9831" s="170"/>
      <c r="AL9831" s="170"/>
      <c r="AM9831" s="170"/>
      <c r="AN9831" s="170"/>
    </row>
    <row r="9832" spans="1:40" ht="52.5" customHeight="1" x14ac:dyDescent="0.2">
      <c r="A9832" s="170"/>
      <c r="B9832" s="170"/>
      <c r="C9832" s="170"/>
      <c r="D9832" s="170"/>
      <c r="E9832" s="170"/>
      <c r="F9832" s="170"/>
      <c r="G9832" s="170"/>
      <c r="H9832" s="170"/>
      <c r="I9832" s="170"/>
      <c r="J9832" s="170"/>
      <c r="K9832" s="170"/>
      <c r="L9832" s="170"/>
      <c r="M9832" s="170"/>
      <c r="N9832" s="170"/>
      <c r="O9832" s="170"/>
      <c r="P9832" s="170"/>
      <c r="Q9832" s="170"/>
      <c r="R9832" s="170"/>
      <c r="S9832" s="170"/>
      <c r="T9832" s="170"/>
      <c r="U9832" s="170"/>
      <c r="V9832" s="170"/>
      <c r="W9832" s="170"/>
      <c r="X9832" s="174"/>
      <c r="Y9832" s="170"/>
      <c r="Z9832" s="170"/>
      <c r="AA9832" s="170"/>
      <c r="AB9832" s="170"/>
      <c r="AC9832" s="170"/>
      <c r="AD9832" s="174"/>
      <c r="AE9832" s="170"/>
      <c r="AF9832" s="170"/>
      <c r="AI9832" s="170"/>
      <c r="AJ9832" s="170"/>
      <c r="AK9832" s="170"/>
      <c r="AL9832" s="170"/>
      <c r="AM9832" s="170"/>
      <c r="AN9832" s="170"/>
    </row>
    <row r="9833" spans="1:40" ht="52.5" customHeight="1" x14ac:dyDescent="0.2">
      <c r="A9833" s="170"/>
      <c r="B9833" s="170"/>
      <c r="C9833" s="170"/>
      <c r="D9833" s="170"/>
      <c r="E9833" s="170"/>
      <c r="F9833" s="170"/>
      <c r="G9833" s="170"/>
      <c r="H9833" s="170"/>
      <c r="I9833" s="170"/>
      <c r="J9833" s="170"/>
      <c r="K9833" s="170"/>
      <c r="L9833" s="170"/>
      <c r="M9833" s="170"/>
      <c r="N9833" s="170"/>
      <c r="O9833" s="170"/>
      <c r="P9833" s="170"/>
      <c r="Q9833" s="170"/>
      <c r="R9833" s="170"/>
      <c r="S9833" s="170"/>
      <c r="T9833" s="170"/>
      <c r="U9833" s="170"/>
      <c r="V9833" s="170"/>
      <c r="W9833" s="170"/>
      <c r="X9833" s="174"/>
      <c r="Y9833" s="170"/>
      <c r="Z9833" s="170"/>
      <c r="AA9833" s="170"/>
      <c r="AB9833" s="170"/>
      <c r="AC9833" s="170"/>
      <c r="AD9833" s="174"/>
      <c r="AE9833" s="170"/>
      <c r="AF9833" s="170"/>
      <c r="AI9833" s="170"/>
      <c r="AJ9833" s="170"/>
      <c r="AK9833" s="170"/>
      <c r="AL9833" s="170"/>
      <c r="AM9833" s="170"/>
      <c r="AN9833" s="170"/>
    </row>
    <row r="9834" spans="1:40" ht="52.5" customHeight="1" x14ac:dyDescent="0.2">
      <c r="A9834" s="170"/>
      <c r="B9834" s="170"/>
      <c r="C9834" s="170"/>
      <c r="D9834" s="170"/>
      <c r="E9834" s="170"/>
      <c r="F9834" s="170"/>
      <c r="G9834" s="170"/>
      <c r="H9834" s="170"/>
      <c r="I9834" s="170"/>
      <c r="J9834" s="170"/>
      <c r="K9834" s="170"/>
      <c r="L9834" s="170"/>
      <c r="M9834" s="170"/>
      <c r="N9834" s="170"/>
      <c r="O9834" s="170"/>
      <c r="P9834" s="170"/>
      <c r="Q9834" s="170"/>
      <c r="R9834" s="170"/>
      <c r="S9834" s="170"/>
      <c r="T9834" s="170"/>
      <c r="U9834" s="170"/>
      <c r="V9834" s="170"/>
      <c r="W9834" s="170"/>
      <c r="X9834" s="174"/>
      <c r="Y9834" s="170"/>
      <c r="Z9834" s="170"/>
      <c r="AA9834" s="170"/>
      <c r="AB9834" s="170"/>
      <c r="AC9834" s="170"/>
      <c r="AD9834" s="174"/>
      <c r="AE9834" s="170"/>
      <c r="AF9834" s="170"/>
      <c r="AI9834" s="170"/>
      <c r="AJ9834" s="170"/>
      <c r="AK9834" s="170"/>
      <c r="AL9834" s="170"/>
      <c r="AM9834" s="170"/>
      <c r="AN9834" s="170"/>
    </row>
    <row r="9835" spans="1:40" ht="52.5" customHeight="1" x14ac:dyDescent="0.2">
      <c r="A9835" s="170"/>
      <c r="B9835" s="170"/>
      <c r="C9835" s="170"/>
      <c r="D9835" s="170"/>
      <c r="E9835" s="170"/>
      <c r="F9835" s="170"/>
      <c r="G9835" s="170"/>
      <c r="H9835" s="170"/>
      <c r="I9835" s="170"/>
      <c r="J9835" s="170"/>
      <c r="K9835" s="170"/>
      <c r="L9835" s="170"/>
      <c r="M9835" s="170"/>
      <c r="N9835" s="170"/>
      <c r="O9835" s="170"/>
      <c r="P9835" s="170"/>
      <c r="Q9835" s="170"/>
      <c r="R9835" s="170"/>
      <c r="S9835" s="170"/>
      <c r="T9835" s="170"/>
      <c r="U9835" s="170"/>
      <c r="V9835" s="170"/>
      <c r="W9835" s="170"/>
      <c r="X9835" s="174"/>
      <c r="Y9835" s="170"/>
      <c r="Z9835" s="170"/>
      <c r="AA9835" s="170"/>
      <c r="AB9835" s="170"/>
      <c r="AC9835" s="170"/>
      <c r="AD9835" s="174"/>
      <c r="AE9835" s="170"/>
      <c r="AF9835" s="170"/>
      <c r="AI9835" s="170"/>
      <c r="AJ9835" s="170"/>
      <c r="AK9835" s="170"/>
      <c r="AL9835" s="170"/>
      <c r="AM9835" s="170"/>
      <c r="AN9835" s="170"/>
    </row>
    <row r="9836" spans="1:40" ht="52.5" customHeight="1" x14ac:dyDescent="0.2">
      <c r="A9836" s="170"/>
      <c r="B9836" s="170"/>
      <c r="C9836" s="170"/>
      <c r="D9836" s="170"/>
      <c r="E9836" s="170"/>
      <c r="F9836" s="170"/>
      <c r="G9836" s="170"/>
      <c r="H9836" s="170"/>
      <c r="I9836" s="170"/>
      <c r="J9836" s="170"/>
      <c r="K9836" s="170"/>
      <c r="L9836" s="170"/>
      <c r="M9836" s="170"/>
      <c r="N9836" s="170"/>
      <c r="O9836" s="170"/>
      <c r="P9836" s="170"/>
      <c r="Q9836" s="170"/>
      <c r="R9836" s="170"/>
      <c r="S9836" s="170"/>
      <c r="T9836" s="170"/>
      <c r="U9836" s="170"/>
      <c r="V9836" s="170"/>
      <c r="W9836" s="170"/>
      <c r="X9836" s="174"/>
      <c r="Y9836" s="170"/>
      <c r="Z9836" s="170"/>
      <c r="AA9836" s="170"/>
      <c r="AB9836" s="170"/>
      <c r="AC9836" s="170"/>
      <c r="AD9836" s="174"/>
      <c r="AE9836" s="170"/>
      <c r="AF9836" s="170"/>
      <c r="AI9836" s="170"/>
      <c r="AJ9836" s="170"/>
      <c r="AK9836" s="170"/>
      <c r="AL9836" s="170"/>
      <c r="AM9836" s="170"/>
      <c r="AN9836" s="170"/>
    </row>
    <row r="9837" spans="1:40" ht="52.5" customHeight="1" x14ac:dyDescent="0.2">
      <c r="A9837" s="170"/>
      <c r="B9837" s="170"/>
      <c r="C9837" s="170"/>
      <c r="D9837" s="170"/>
      <c r="E9837" s="170"/>
      <c r="F9837" s="170"/>
      <c r="G9837" s="170"/>
      <c r="H9837" s="170"/>
      <c r="I9837" s="170"/>
      <c r="J9837" s="170"/>
      <c r="K9837" s="170"/>
      <c r="L9837" s="170"/>
      <c r="M9837" s="170"/>
      <c r="N9837" s="170"/>
      <c r="O9837" s="170"/>
      <c r="P9837" s="170"/>
      <c r="Q9837" s="170"/>
      <c r="R9837" s="170"/>
      <c r="S9837" s="170"/>
      <c r="T9837" s="170"/>
      <c r="U9837" s="170"/>
      <c r="V9837" s="170"/>
      <c r="W9837" s="170"/>
      <c r="X9837" s="174"/>
      <c r="Y9837" s="170"/>
      <c r="Z9837" s="170"/>
      <c r="AA9837" s="170"/>
      <c r="AB9837" s="170"/>
      <c r="AC9837" s="170"/>
      <c r="AD9837" s="174"/>
      <c r="AE9837" s="170"/>
      <c r="AF9837" s="170"/>
      <c r="AI9837" s="170"/>
      <c r="AJ9837" s="170"/>
      <c r="AK9837" s="170"/>
      <c r="AL9837" s="170"/>
      <c r="AM9837" s="170"/>
      <c r="AN9837" s="170"/>
    </row>
    <row r="9838" spans="1:40" ht="52.5" customHeight="1" x14ac:dyDescent="0.2">
      <c r="A9838" s="170"/>
      <c r="B9838" s="170"/>
      <c r="C9838" s="170"/>
      <c r="D9838" s="170"/>
      <c r="E9838" s="170"/>
      <c r="F9838" s="170"/>
      <c r="G9838" s="170"/>
      <c r="H9838" s="170"/>
      <c r="I9838" s="170"/>
      <c r="J9838" s="170"/>
      <c r="K9838" s="170"/>
      <c r="L9838" s="170"/>
      <c r="M9838" s="170"/>
      <c r="N9838" s="170"/>
      <c r="O9838" s="170"/>
      <c r="P9838" s="170"/>
      <c r="Q9838" s="170"/>
      <c r="R9838" s="170"/>
      <c r="S9838" s="170"/>
      <c r="T9838" s="170"/>
      <c r="U9838" s="170"/>
      <c r="V9838" s="170"/>
      <c r="W9838" s="170"/>
      <c r="X9838" s="174"/>
      <c r="Y9838" s="170"/>
      <c r="Z9838" s="170"/>
      <c r="AA9838" s="170"/>
      <c r="AB9838" s="170"/>
      <c r="AC9838" s="170"/>
      <c r="AD9838" s="174"/>
      <c r="AE9838" s="170"/>
      <c r="AF9838" s="170"/>
      <c r="AI9838" s="170"/>
      <c r="AJ9838" s="170"/>
      <c r="AK9838" s="170"/>
      <c r="AL9838" s="170"/>
      <c r="AM9838" s="170"/>
      <c r="AN9838" s="170"/>
    </row>
    <row r="9839" spans="1:40" ht="52.5" customHeight="1" x14ac:dyDescent="0.2">
      <c r="A9839" s="170"/>
      <c r="B9839" s="170"/>
      <c r="C9839" s="170"/>
      <c r="D9839" s="170"/>
      <c r="E9839" s="170"/>
      <c r="F9839" s="170"/>
      <c r="G9839" s="170"/>
      <c r="H9839" s="170"/>
      <c r="I9839" s="170"/>
      <c r="J9839" s="170"/>
      <c r="K9839" s="170"/>
      <c r="L9839" s="170"/>
      <c r="M9839" s="170"/>
      <c r="N9839" s="170"/>
      <c r="O9839" s="170"/>
      <c r="P9839" s="170"/>
      <c r="Q9839" s="170"/>
      <c r="R9839" s="170"/>
      <c r="S9839" s="170"/>
      <c r="T9839" s="170"/>
      <c r="U9839" s="170"/>
      <c r="V9839" s="170"/>
      <c r="W9839" s="170"/>
      <c r="X9839" s="174"/>
      <c r="Y9839" s="170"/>
      <c r="Z9839" s="170"/>
      <c r="AA9839" s="170"/>
      <c r="AB9839" s="170"/>
      <c r="AC9839" s="170"/>
      <c r="AD9839" s="174"/>
      <c r="AE9839" s="170"/>
      <c r="AF9839" s="170"/>
      <c r="AI9839" s="170"/>
      <c r="AJ9839" s="170"/>
      <c r="AK9839" s="170"/>
      <c r="AL9839" s="170"/>
      <c r="AM9839" s="170"/>
      <c r="AN9839" s="170"/>
    </row>
    <row r="9840" spans="1:40" ht="52.5" customHeight="1" x14ac:dyDescent="0.2">
      <c r="A9840" s="170"/>
      <c r="B9840" s="170"/>
      <c r="C9840" s="170"/>
      <c r="D9840" s="170"/>
      <c r="E9840" s="170"/>
      <c r="F9840" s="170"/>
      <c r="G9840" s="170"/>
      <c r="H9840" s="170"/>
      <c r="I9840" s="170"/>
      <c r="J9840" s="170"/>
      <c r="K9840" s="170"/>
      <c r="L9840" s="170"/>
      <c r="M9840" s="170"/>
      <c r="N9840" s="170"/>
      <c r="O9840" s="170"/>
      <c r="P9840" s="170"/>
      <c r="Q9840" s="170"/>
      <c r="R9840" s="170"/>
      <c r="S9840" s="170"/>
      <c r="T9840" s="170"/>
      <c r="U9840" s="170"/>
      <c r="V9840" s="170"/>
      <c r="W9840" s="170"/>
      <c r="X9840" s="174"/>
      <c r="Y9840" s="170"/>
      <c r="Z9840" s="170"/>
      <c r="AA9840" s="170"/>
      <c r="AB9840" s="170"/>
      <c r="AC9840" s="170"/>
      <c r="AD9840" s="174"/>
      <c r="AE9840" s="170"/>
      <c r="AF9840" s="170"/>
      <c r="AI9840" s="170"/>
      <c r="AJ9840" s="170"/>
      <c r="AK9840" s="170"/>
      <c r="AL9840" s="170"/>
      <c r="AM9840" s="170"/>
      <c r="AN9840" s="170"/>
    </row>
    <row r="9841" spans="1:40" ht="52.5" customHeight="1" x14ac:dyDescent="0.2">
      <c r="A9841" s="170"/>
      <c r="B9841" s="170"/>
      <c r="C9841" s="170"/>
      <c r="D9841" s="170"/>
      <c r="E9841" s="170"/>
      <c r="F9841" s="170"/>
      <c r="G9841" s="170"/>
      <c r="H9841" s="170"/>
      <c r="I9841" s="170"/>
      <c r="J9841" s="170"/>
      <c r="K9841" s="170"/>
      <c r="L9841" s="170"/>
      <c r="M9841" s="170"/>
      <c r="N9841" s="170"/>
      <c r="O9841" s="170"/>
      <c r="P9841" s="170"/>
      <c r="Q9841" s="170"/>
      <c r="R9841" s="170"/>
      <c r="S9841" s="170"/>
      <c r="T9841" s="170"/>
      <c r="U9841" s="170"/>
      <c r="V9841" s="170"/>
      <c r="W9841" s="170"/>
      <c r="X9841" s="174"/>
      <c r="Y9841" s="170"/>
      <c r="Z9841" s="170"/>
      <c r="AA9841" s="170"/>
      <c r="AB9841" s="170"/>
      <c r="AC9841" s="170"/>
      <c r="AD9841" s="174"/>
      <c r="AE9841" s="170"/>
      <c r="AF9841" s="170"/>
      <c r="AI9841" s="170"/>
      <c r="AJ9841" s="170"/>
      <c r="AK9841" s="170"/>
      <c r="AL9841" s="170"/>
      <c r="AM9841" s="170"/>
      <c r="AN9841" s="170"/>
    </row>
    <row r="9842" spans="1:40" ht="52.5" customHeight="1" x14ac:dyDescent="0.2">
      <c r="A9842" s="170"/>
      <c r="B9842" s="170"/>
      <c r="C9842" s="170"/>
      <c r="D9842" s="170"/>
      <c r="E9842" s="170"/>
      <c r="F9842" s="170"/>
      <c r="G9842" s="170"/>
      <c r="H9842" s="170"/>
      <c r="I9842" s="170"/>
      <c r="J9842" s="170"/>
      <c r="K9842" s="170"/>
      <c r="L9842" s="170"/>
      <c r="M9842" s="170"/>
      <c r="N9842" s="170"/>
      <c r="O9842" s="170"/>
      <c r="P9842" s="170"/>
      <c r="Q9842" s="170"/>
      <c r="R9842" s="170"/>
      <c r="S9842" s="170"/>
      <c r="T9842" s="170"/>
      <c r="U9842" s="170"/>
      <c r="V9842" s="170"/>
      <c r="W9842" s="170"/>
      <c r="X9842" s="174"/>
      <c r="Y9842" s="170"/>
      <c r="Z9842" s="170"/>
      <c r="AA9842" s="170"/>
      <c r="AB9842" s="170"/>
      <c r="AC9842" s="170"/>
      <c r="AD9842" s="174"/>
      <c r="AE9842" s="170"/>
      <c r="AF9842" s="170"/>
      <c r="AI9842" s="170"/>
      <c r="AJ9842" s="170"/>
      <c r="AK9842" s="170"/>
      <c r="AL9842" s="170"/>
      <c r="AM9842" s="170"/>
      <c r="AN9842" s="170"/>
    </row>
    <row r="9843" spans="1:40" ht="52.5" customHeight="1" x14ac:dyDescent="0.2">
      <c r="A9843" s="170"/>
      <c r="B9843" s="170"/>
      <c r="C9843" s="170"/>
      <c r="D9843" s="170"/>
      <c r="E9843" s="170"/>
      <c r="F9843" s="170"/>
      <c r="G9843" s="170"/>
      <c r="H9843" s="170"/>
      <c r="I9843" s="170"/>
      <c r="J9843" s="170"/>
      <c r="K9843" s="170"/>
      <c r="L9843" s="170"/>
      <c r="M9843" s="170"/>
      <c r="N9843" s="170"/>
      <c r="O9843" s="170"/>
      <c r="P9843" s="170"/>
      <c r="Q9843" s="170"/>
      <c r="R9843" s="170"/>
      <c r="S9843" s="170"/>
      <c r="T9843" s="170"/>
      <c r="U9843" s="170"/>
      <c r="V9843" s="170"/>
      <c r="W9843" s="170"/>
      <c r="X9843" s="174"/>
      <c r="Y9843" s="170"/>
      <c r="Z9843" s="170"/>
      <c r="AA9843" s="170"/>
      <c r="AB9843" s="170"/>
      <c r="AC9843" s="170"/>
      <c r="AD9843" s="174"/>
      <c r="AE9843" s="170"/>
      <c r="AF9843" s="170"/>
      <c r="AI9843" s="170"/>
      <c r="AJ9843" s="170"/>
      <c r="AK9843" s="170"/>
      <c r="AL9843" s="170"/>
      <c r="AM9843" s="170"/>
      <c r="AN9843" s="170"/>
    </row>
    <row r="9844" spans="1:40" ht="52.5" customHeight="1" x14ac:dyDescent="0.2">
      <c r="A9844" s="170"/>
      <c r="B9844" s="170"/>
      <c r="C9844" s="170"/>
      <c r="D9844" s="170"/>
      <c r="E9844" s="170"/>
      <c r="F9844" s="170"/>
      <c r="G9844" s="170"/>
      <c r="H9844" s="170"/>
      <c r="I9844" s="170"/>
      <c r="J9844" s="170"/>
      <c r="K9844" s="170"/>
      <c r="L9844" s="170"/>
      <c r="M9844" s="170"/>
      <c r="N9844" s="170"/>
      <c r="O9844" s="170"/>
      <c r="P9844" s="170"/>
      <c r="Q9844" s="170"/>
      <c r="R9844" s="170"/>
      <c r="S9844" s="170"/>
      <c r="T9844" s="170"/>
      <c r="U9844" s="170"/>
      <c r="V9844" s="170"/>
      <c r="W9844" s="170"/>
      <c r="X9844" s="174"/>
      <c r="Y9844" s="170"/>
      <c r="Z9844" s="170"/>
      <c r="AA9844" s="170"/>
      <c r="AB9844" s="170"/>
      <c r="AC9844" s="170"/>
      <c r="AD9844" s="174"/>
      <c r="AE9844" s="170"/>
      <c r="AF9844" s="170"/>
      <c r="AI9844" s="170"/>
      <c r="AJ9844" s="170"/>
      <c r="AK9844" s="170"/>
      <c r="AL9844" s="170"/>
      <c r="AM9844" s="170"/>
      <c r="AN9844" s="170"/>
    </row>
    <row r="9845" spans="1:40" ht="52.5" customHeight="1" x14ac:dyDescent="0.2">
      <c r="A9845" s="170"/>
      <c r="B9845" s="170"/>
      <c r="C9845" s="170"/>
      <c r="D9845" s="170"/>
      <c r="E9845" s="170"/>
      <c r="F9845" s="170"/>
      <c r="G9845" s="170"/>
      <c r="H9845" s="170"/>
      <c r="I9845" s="170"/>
      <c r="J9845" s="170"/>
      <c r="K9845" s="170"/>
      <c r="L9845" s="170"/>
      <c r="M9845" s="170"/>
      <c r="N9845" s="170"/>
      <c r="O9845" s="170"/>
      <c r="P9845" s="170"/>
      <c r="Q9845" s="170"/>
      <c r="R9845" s="170"/>
      <c r="S9845" s="170"/>
      <c r="T9845" s="170"/>
      <c r="U9845" s="170"/>
      <c r="V9845" s="170"/>
      <c r="W9845" s="170"/>
      <c r="X9845" s="174"/>
      <c r="Y9845" s="170"/>
      <c r="Z9845" s="170"/>
      <c r="AA9845" s="170"/>
      <c r="AB9845" s="170"/>
      <c r="AC9845" s="170"/>
      <c r="AD9845" s="174"/>
      <c r="AE9845" s="170"/>
      <c r="AF9845" s="170"/>
      <c r="AI9845" s="170"/>
      <c r="AJ9845" s="170"/>
      <c r="AK9845" s="170"/>
      <c r="AL9845" s="170"/>
      <c r="AM9845" s="170"/>
      <c r="AN9845" s="170"/>
    </row>
    <row r="9846" spans="1:40" ht="52.5" customHeight="1" x14ac:dyDescent="0.2">
      <c r="A9846" s="170"/>
      <c r="B9846" s="170"/>
      <c r="C9846" s="170"/>
      <c r="D9846" s="170"/>
      <c r="E9846" s="170"/>
      <c r="F9846" s="170"/>
      <c r="G9846" s="170"/>
      <c r="H9846" s="170"/>
      <c r="I9846" s="170"/>
      <c r="J9846" s="170"/>
      <c r="K9846" s="170"/>
      <c r="L9846" s="170"/>
      <c r="M9846" s="170"/>
      <c r="N9846" s="170"/>
      <c r="O9846" s="170"/>
      <c r="P9846" s="170"/>
      <c r="Q9846" s="170"/>
      <c r="R9846" s="170"/>
      <c r="S9846" s="170"/>
      <c r="T9846" s="170"/>
      <c r="U9846" s="170"/>
      <c r="V9846" s="170"/>
      <c r="W9846" s="170"/>
      <c r="X9846" s="174"/>
      <c r="Y9846" s="170"/>
      <c r="Z9846" s="170"/>
      <c r="AA9846" s="170"/>
      <c r="AB9846" s="170"/>
      <c r="AC9846" s="170"/>
      <c r="AD9846" s="174"/>
      <c r="AE9846" s="170"/>
      <c r="AF9846" s="170"/>
      <c r="AI9846" s="170"/>
      <c r="AJ9846" s="170"/>
      <c r="AK9846" s="170"/>
      <c r="AL9846" s="170"/>
      <c r="AM9846" s="170"/>
      <c r="AN9846" s="170"/>
    </row>
    <row r="9847" spans="1:40" ht="52.5" customHeight="1" x14ac:dyDescent="0.2">
      <c r="A9847" s="170"/>
      <c r="B9847" s="170"/>
      <c r="C9847" s="170"/>
      <c r="D9847" s="170"/>
      <c r="E9847" s="170"/>
      <c r="F9847" s="170"/>
      <c r="G9847" s="170"/>
      <c r="H9847" s="170"/>
      <c r="I9847" s="170"/>
      <c r="J9847" s="170"/>
      <c r="K9847" s="170"/>
      <c r="L9847" s="170"/>
      <c r="M9847" s="170"/>
      <c r="N9847" s="170"/>
      <c r="O9847" s="170"/>
      <c r="P9847" s="170"/>
      <c r="Q9847" s="170"/>
      <c r="R9847" s="170"/>
      <c r="S9847" s="170"/>
      <c r="T9847" s="170"/>
      <c r="U9847" s="170"/>
      <c r="V9847" s="170"/>
      <c r="W9847" s="170"/>
      <c r="X9847" s="174"/>
      <c r="Y9847" s="170"/>
      <c r="Z9847" s="170"/>
      <c r="AA9847" s="170"/>
      <c r="AB9847" s="170"/>
      <c r="AC9847" s="170"/>
      <c r="AD9847" s="174"/>
      <c r="AE9847" s="170"/>
      <c r="AF9847" s="170"/>
      <c r="AI9847" s="170"/>
      <c r="AJ9847" s="170"/>
      <c r="AK9847" s="170"/>
      <c r="AL9847" s="170"/>
      <c r="AM9847" s="170"/>
      <c r="AN9847" s="170"/>
    </row>
    <row r="9848" spans="1:40" ht="52.5" customHeight="1" x14ac:dyDescent="0.2">
      <c r="A9848" s="170"/>
      <c r="B9848" s="170"/>
      <c r="C9848" s="170"/>
      <c r="D9848" s="170"/>
      <c r="E9848" s="170"/>
      <c r="F9848" s="170"/>
      <c r="G9848" s="170"/>
      <c r="H9848" s="170"/>
      <c r="I9848" s="170"/>
      <c r="J9848" s="170"/>
      <c r="K9848" s="170"/>
      <c r="L9848" s="170"/>
      <c r="M9848" s="170"/>
      <c r="N9848" s="170"/>
      <c r="O9848" s="170"/>
      <c r="P9848" s="170"/>
      <c r="Q9848" s="170"/>
      <c r="R9848" s="170"/>
      <c r="S9848" s="170"/>
      <c r="T9848" s="170"/>
      <c r="U9848" s="170"/>
      <c r="V9848" s="170"/>
      <c r="W9848" s="170"/>
      <c r="X9848" s="174"/>
      <c r="Y9848" s="170"/>
      <c r="Z9848" s="170"/>
      <c r="AA9848" s="170"/>
      <c r="AB9848" s="170"/>
      <c r="AC9848" s="170"/>
      <c r="AD9848" s="174"/>
      <c r="AE9848" s="170"/>
      <c r="AF9848" s="170"/>
      <c r="AI9848" s="170"/>
      <c r="AJ9848" s="170"/>
      <c r="AK9848" s="170"/>
      <c r="AL9848" s="170"/>
      <c r="AM9848" s="170"/>
      <c r="AN9848" s="170"/>
    </row>
    <row r="9849" spans="1:40" ht="52.5" customHeight="1" x14ac:dyDescent="0.2">
      <c r="A9849" s="170"/>
      <c r="B9849" s="170"/>
      <c r="C9849" s="170"/>
      <c r="D9849" s="170"/>
      <c r="E9849" s="170"/>
      <c r="F9849" s="170"/>
      <c r="G9849" s="170"/>
      <c r="H9849" s="170"/>
      <c r="I9849" s="170"/>
      <c r="J9849" s="170"/>
      <c r="K9849" s="170"/>
      <c r="L9849" s="170"/>
      <c r="M9849" s="170"/>
      <c r="N9849" s="170"/>
      <c r="O9849" s="170"/>
      <c r="P9849" s="170"/>
      <c r="Q9849" s="170"/>
      <c r="R9849" s="170"/>
      <c r="S9849" s="170"/>
      <c r="T9849" s="170"/>
      <c r="U9849" s="170"/>
      <c r="V9849" s="170"/>
      <c r="W9849" s="170"/>
      <c r="X9849" s="174"/>
      <c r="Y9849" s="170"/>
      <c r="Z9849" s="170"/>
      <c r="AA9849" s="170"/>
      <c r="AB9849" s="170"/>
      <c r="AC9849" s="170"/>
      <c r="AD9849" s="174"/>
      <c r="AE9849" s="170"/>
      <c r="AF9849" s="170"/>
      <c r="AI9849" s="170"/>
      <c r="AJ9849" s="170"/>
      <c r="AK9849" s="170"/>
      <c r="AL9849" s="170"/>
      <c r="AM9849" s="170"/>
      <c r="AN9849" s="170"/>
    </row>
    <row r="9850" spans="1:40" ht="52.5" customHeight="1" x14ac:dyDescent="0.2">
      <c r="A9850" s="170"/>
      <c r="B9850" s="170"/>
      <c r="C9850" s="170"/>
      <c r="D9850" s="170"/>
      <c r="E9850" s="170"/>
      <c r="F9850" s="170"/>
      <c r="G9850" s="170"/>
      <c r="H9850" s="170"/>
      <c r="I9850" s="170"/>
      <c r="J9850" s="170"/>
      <c r="K9850" s="170"/>
      <c r="L9850" s="170"/>
      <c r="M9850" s="170"/>
      <c r="N9850" s="170"/>
      <c r="O9850" s="170"/>
      <c r="P9850" s="170"/>
      <c r="Q9850" s="170"/>
      <c r="R9850" s="170"/>
      <c r="S9850" s="170"/>
      <c r="T9850" s="170"/>
      <c r="U9850" s="170"/>
      <c r="V9850" s="170"/>
      <c r="W9850" s="170"/>
      <c r="X9850" s="174"/>
      <c r="Y9850" s="170"/>
      <c r="Z9850" s="170"/>
      <c r="AA9850" s="170"/>
      <c r="AB9850" s="170"/>
      <c r="AC9850" s="170"/>
      <c r="AD9850" s="174"/>
      <c r="AE9850" s="170"/>
      <c r="AF9850" s="170"/>
      <c r="AI9850" s="170"/>
      <c r="AJ9850" s="170"/>
      <c r="AK9850" s="170"/>
      <c r="AL9850" s="170"/>
      <c r="AM9850" s="170"/>
      <c r="AN9850" s="170"/>
    </row>
    <row r="9851" spans="1:40" ht="52.5" customHeight="1" x14ac:dyDescent="0.2">
      <c r="A9851" s="170"/>
      <c r="B9851" s="170"/>
      <c r="C9851" s="170"/>
      <c r="D9851" s="170"/>
      <c r="E9851" s="170"/>
      <c r="F9851" s="170"/>
      <c r="G9851" s="170"/>
      <c r="H9851" s="170"/>
      <c r="I9851" s="170"/>
      <c r="J9851" s="170"/>
      <c r="K9851" s="170"/>
      <c r="L9851" s="170"/>
      <c r="M9851" s="170"/>
      <c r="N9851" s="170"/>
      <c r="O9851" s="170"/>
      <c r="P9851" s="170"/>
      <c r="Q9851" s="170"/>
      <c r="R9851" s="170"/>
      <c r="S9851" s="170"/>
      <c r="T9851" s="170"/>
      <c r="U9851" s="170"/>
      <c r="V9851" s="170"/>
      <c r="W9851" s="170"/>
      <c r="X9851" s="174"/>
      <c r="Y9851" s="170"/>
      <c r="Z9851" s="170"/>
      <c r="AA9851" s="170"/>
      <c r="AB9851" s="170"/>
      <c r="AC9851" s="170"/>
      <c r="AD9851" s="174"/>
      <c r="AE9851" s="170"/>
      <c r="AF9851" s="170"/>
      <c r="AI9851" s="170"/>
      <c r="AJ9851" s="170"/>
      <c r="AK9851" s="170"/>
      <c r="AL9851" s="170"/>
      <c r="AM9851" s="170"/>
      <c r="AN9851" s="170"/>
    </row>
    <row r="9852" spans="1:40" ht="52.5" customHeight="1" x14ac:dyDescent="0.2">
      <c r="A9852" s="170"/>
      <c r="B9852" s="170"/>
      <c r="C9852" s="170"/>
      <c r="D9852" s="170"/>
      <c r="E9852" s="170"/>
      <c r="F9852" s="170"/>
      <c r="G9852" s="170"/>
      <c r="H9852" s="170"/>
      <c r="I9852" s="170"/>
      <c r="J9852" s="170"/>
      <c r="K9852" s="170"/>
      <c r="L9852" s="170"/>
      <c r="M9852" s="170"/>
      <c r="N9852" s="170"/>
      <c r="O9852" s="170"/>
      <c r="P9852" s="170"/>
      <c r="Q9852" s="170"/>
      <c r="R9852" s="170"/>
      <c r="S9852" s="170"/>
      <c r="T9852" s="170"/>
      <c r="U9852" s="170"/>
      <c r="V9852" s="170"/>
      <c r="W9852" s="170"/>
      <c r="X9852" s="174"/>
      <c r="Y9852" s="170"/>
      <c r="Z9852" s="170"/>
      <c r="AA9852" s="170"/>
      <c r="AB9852" s="170"/>
      <c r="AC9852" s="170"/>
      <c r="AD9852" s="174"/>
      <c r="AE9852" s="170"/>
      <c r="AF9852" s="170"/>
      <c r="AI9852" s="170"/>
      <c r="AJ9852" s="170"/>
      <c r="AK9852" s="170"/>
      <c r="AL9852" s="170"/>
      <c r="AM9852" s="170"/>
      <c r="AN9852" s="170"/>
    </row>
    <row r="9853" spans="1:40" ht="52.5" customHeight="1" x14ac:dyDescent="0.2">
      <c r="A9853" s="170"/>
      <c r="B9853" s="170"/>
      <c r="C9853" s="170"/>
      <c r="D9853" s="170"/>
      <c r="E9853" s="170"/>
      <c r="F9853" s="170"/>
      <c r="G9853" s="170"/>
      <c r="H9853" s="170"/>
      <c r="I9853" s="170"/>
      <c r="J9853" s="170"/>
      <c r="K9853" s="170"/>
      <c r="L9853" s="170"/>
      <c r="M9853" s="170"/>
      <c r="N9853" s="170"/>
      <c r="O9853" s="170"/>
      <c r="P9853" s="170"/>
      <c r="Q9853" s="170"/>
      <c r="R9853" s="170"/>
      <c r="S9853" s="170"/>
      <c r="T9853" s="170"/>
      <c r="U9853" s="170"/>
      <c r="V9853" s="170"/>
      <c r="W9853" s="170"/>
      <c r="X9853" s="174"/>
      <c r="Y9853" s="170"/>
      <c r="Z9853" s="170"/>
      <c r="AA9853" s="170"/>
      <c r="AB9853" s="170"/>
      <c r="AC9853" s="170"/>
      <c r="AD9853" s="174"/>
      <c r="AE9853" s="170"/>
      <c r="AF9853" s="170"/>
      <c r="AI9853" s="170"/>
      <c r="AJ9853" s="170"/>
      <c r="AK9853" s="170"/>
      <c r="AL9853" s="170"/>
      <c r="AM9853" s="170"/>
      <c r="AN9853" s="170"/>
    </row>
    <row r="9854" spans="1:40" ht="52.5" customHeight="1" x14ac:dyDescent="0.2">
      <c r="A9854" s="170"/>
      <c r="B9854" s="170"/>
      <c r="C9854" s="170"/>
      <c r="D9854" s="170"/>
      <c r="E9854" s="170"/>
      <c r="F9854" s="170"/>
      <c r="G9854" s="170"/>
      <c r="H9854" s="170"/>
      <c r="I9854" s="170"/>
      <c r="J9854" s="170"/>
      <c r="K9854" s="170"/>
      <c r="L9854" s="170"/>
      <c r="M9854" s="170"/>
      <c r="N9854" s="170"/>
      <c r="O9854" s="170"/>
      <c r="P9854" s="170"/>
      <c r="Q9854" s="170"/>
      <c r="R9854" s="170"/>
      <c r="S9854" s="170"/>
      <c r="T9854" s="170"/>
      <c r="U9854" s="170"/>
      <c r="V9854" s="170"/>
      <c r="W9854" s="170"/>
      <c r="X9854" s="174"/>
      <c r="Y9854" s="170"/>
      <c r="Z9854" s="170"/>
      <c r="AA9854" s="170"/>
      <c r="AB9854" s="170"/>
      <c r="AC9854" s="170"/>
      <c r="AD9854" s="174"/>
      <c r="AE9854" s="170"/>
      <c r="AF9854" s="170"/>
      <c r="AI9854" s="170"/>
      <c r="AJ9854" s="170"/>
      <c r="AK9854" s="170"/>
      <c r="AL9854" s="170"/>
      <c r="AM9854" s="170"/>
      <c r="AN9854" s="170"/>
    </row>
    <row r="9855" spans="1:40" ht="52.5" customHeight="1" x14ac:dyDescent="0.2">
      <c r="A9855" s="170"/>
      <c r="B9855" s="170"/>
      <c r="C9855" s="170"/>
      <c r="D9855" s="170"/>
      <c r="E9855" s="170"/>
      <c r="F9855" s="170"/>
      <c r="G9855" s="170"/>
      <c r="H9855" s="170"/>
      <c r="I9855" s="170"/>
      <c r="J9855" s="170"/>
      <c r="K9855" s="170"/>
      <c r="L9855" s="170"/>
      <c r="M9855" s="170"/>
      <c r="N9855" s="170"/>
      <c r="O9855" s="170"/>
      <c r="P9855" s="170"/>
      <c r="Q9855" s="170"/>
      <c r="R9855" s="170"/>
      <c r="S9855" s="170"/>
      <c r="T9855" s="170"/>
      <c r="U9855" s="170"/>
      <c r="V9855" s="170"/>
      <c r="W9855" s="170"/>
      <c r="X9855" s="174"/>
      <c r="Y9855" s="170"/>
      <c r="Z9855" s="170"/>
      <c r="AA9855" s="170"/>
      <c r="AB9855" s="170"/>
      <c r="AC9855" s="170"/>
      <c r="AD9855" s="174"/>
      <c r="AE9855" s="170"/>
      <c r="AF9855" s="170"/>
      <c r="AI9855" s="170"/>
      <c r="AJ9855" s="170"/>
      <c r="AK9855" s="170"/>
      <c r="AL9855" s="170"/>
      <c r="AM9855" s="170"/>
      <c r="AN9855" s="170"/>
    </row>
    <row r="9856" spans="1:40" ht="52.5" customHeight="1" x14ac:dyDescent="0.2">
      <c r="A9856" s="170"/>
      <c r="B9856" s="170"/>
      <c r="C9856" s="170"/>
      <c r="D9856" s="170"/>
      <c r="E9856" s="170"/>
      <c r="F9856" s="170"/>
      <c r="G9856" s="170"/>
      <c r="H9856" s="170"/>
      <c r="I9856" s="170"/>
      <c r="J9856" s="170"/>
      <c r="K9856" s="170"/>
      <c r="L9856" s="170"/>
      <c r="M9856" s="170"/>
      <c r="N9856" s="170"/>
      <c r="O9856" s="170"/>
      <c r="P9856" s="170"/>
      <c r="Q9856" s="170"/>
      <c r="R9856" s="170"/>
      <c r="S9856" s="170"/>
      <c r="T9856" s="170"/>
      <c r="U9856" s="170"/>
      <c r="V9856" s="170"/>
      <c r="W9856" s="170"/>
      <c r="X9856" s="174"/>
      <c r="Y9856" s="170"/>
      <c r="Z9856" s="170"/>
      <c r="AA9856" s="170"/>
      <c r="AB9856" s="170"/>
      <c r="AC9856" s="170"/>
      <c r="AD9856" s="174"/>
      <c r="AE9856" s="170"/>
      <c r="AF9856" s="170"/>
      <c r="AI9856" s="170"/>
      <c r="AJ9856" s="170"/>
      <c r="AK9856" s="170"/>
      <c r="AL9856" s="170"/>
      <c r="AM9856" s="170"/>
      <c r="AN9856" s="170"/>
    </row>
    <row r="9857" spans="1:40" ht="52.5" customHeight="1" x14ac:dyDescent="0.2">
      <c r="A9857" s="170"/>
      <c r="B9857" s="170"/>
      <c r="C9857" s="170"/>
      <c r="D9857" s="170"/>
      <c r="E9857" s="170"/>
      <c r="F9857" s="170"/>
      <c r="G9857" s="170"/>
      <c r="H9857" s="170"/>
      <c r="I9857" s="170"/>
      <c r="J9857" s="170"/>
      <c r="K9857" s="170"/>
      <c r="L9857" s="170"/>
      <c r="M9857" s="170"/>
      <c r="N9857" s="170"/>
      <c r="O9857" s="170"/>
      <c r="P9857" s="170"/>
      <c r="Q9857" s="170"/>
      <c r="R9857" s="170"/>
      <c r="S9857" s="170"/>
      <c r="T9857" s="170"/>
      <c r="U9857" s="170"/>
      <c r="V9857" s="170"/>
      <c r="W9857" s="170"/>
      <c r="X9857" s="174"/>
      <c r="Y9857" s="170"/>
      <c r="Z9857" s="170"/>
      <c r="AA9857" s="170"/>
      <c r="AB9857" s="170"/>
      <c r="AC9857" s="170"/>
      <c r="AD9857" s="174"/>
      <c r="AE9857" s="170"/>
      <c r="AF9857" s="170"/>
      <c r="AI9857" s="170"/>
      <c r="AJ9857" s="170"/>
      <c r="AK9857" s="170"/>
      <c r="AL9857" s="170"/>
      <c r="AM9857" s="170"/>
      <c r="AN9857" s="170"/>
    </row>
    <row r="9858" spans="1:40" ht="52.5" customHeight="1" x14ac:dyDescent="0.2">
      <c r="A9858" s="170"/>
      <c r="B9858" s="170"/>
      <c r="C9858" s="170"/>
      <c r="D9858" s="170"/>
      <c r="E9858" s="170"/>
      <c r="F9858" s="170"/>
      <c r="G9858" s="170"/>
      <c r="H9858" s="170"/>
      <c r="I9858" s="170"/>
      <c r="J9858" s="170"/>
      <c r="K9858" s="170"/>
      <c r="L9858" s="170"/>
      <c r="M9858" s="170"/>
      <c r="N9858" s="170"/>
      <c r="O9858" s="170"/>
      <c r="P9858" s="170"/>
      <c r="Q9858" s="170"/>
      <c r="R9858" s="170"/>
      <c r="S9858" s="170"/>
      <c r="T9858" s="170"/>
      <c r="U9858" s="170"/>
      <c r="V9858" s="170"/>
      <c r="W9858" s="170"/>
      <c r="X9858" s="174"/>
      <c r="Y9858" s="170"/>
      <c r="Z9858" s="170"/>
      <c r="AA9858" s="170"/>
      <c r="AB9858" s="170"/>
      <c r="AC9858" s="170"/>
      <c r="AD9858" s="174"/>
      <c r="AE9858" s="170"/>
      <c r="AF9858" s="170"/>
      <c r="AI9858" s="170"/>
      <c r="AJ9858" s="170"/>
      <c r="AK9858" s="170"/>
      <c r="AL9858" s="170"/>
      <c r="AM9858" s="170"/>
      <c r="AN9858" s="170"/>
    </row>
    <row r="9859" spans="1:40" ht="52.5" customHeight="1" x14ac:dyDescent="0.2">
      <c r="A9859" s="170"/>
      <c r="B9859" s="170"/>
      <c r="C9859" s="170"/>
      <c r="D9859" s="170"/>
      <c r="E9859" s="170"/>
      <c r="F9859" s="170"/>
      <c r="G9859" s="170"/>
      <c r="H9859" s="170"/>
      <c r="I9859" s="170"/>
      <c r="J9859" s="170"/>
      <c r="K9859" s="170"/>
      <c r="L9859" s="170"/>
      <c r="M9859" s="170"/>
      <c r="N9859" s="170"/>
      <c r="O9859" s="170"/>
      <c r="P9859" s="170"/>
      <c r="Q9859" s="170"/>
      <c r="R9859" s="170"/>
      <c r="S9859" s="170"/>
      <c r="T9859" s="170"/>
      <c r="U9859" s="170"/>
      <c r="V9859" s="170"/>
      <c r="W9859" s="170"/>
      <c r="X9859" s="174"/>
      <c r="Y9859" s="170"/>
      <c r="Z9859" s="170"/>
      <c r="AA9859" s="170"/>
      <c r="AB9859" s="170"/>
      <c r="AC9859" s="170"/>
      <c r="AD9859" s="174"/>
      <c r="AE9859" s="170"/>
      <c r="AF9859" s="170"/>
      <c r="AI9859" s="170"/>
      <c r="AJ9859" s="170"/>
      <c r="AK9859" s="170"/>
      <c r="AL9859" s="170"/>
      <c r="AM9859" s="170"/>
      <c r="AN9859" s="170"/>
    </row>
    <row r="9860" spans="1:40" ht="52.5" customHeight="1" x14ac:dyDescent="0.2">
      <c r="A9860" s="170"/>
      <c r="B9860" s="170"/>
      <c r="C9860" s="170"/>
      <c r="D9860" s="170"/>
      <c r="E9860" s="170"/>
      <c r="F9860" s="170"/>
      <c r="G9860" s="170"/>
      <c r="H9860" s="170"/>
      <c r="I9860" s="170"/>
      <c r="J9860" s="170"/>
      <c r="K9860" s="170"/>
      <c r="L9860" s="170"/>
      <c r="M9860" s="170"/>
      <c r="N9860" s="170"/>
      <c r="O9860" s="170"/>
      <c r="P9860" s="170"/>
      <c r="Q9860" s="170"/>
      <c r="R9860" s="170"/>
      <c r="S9860" s="170"/>
      <c r="T9860" s="170"/>
      <c r="U9860" s="170"/>
      <c r="V9860" s="170"/>
      <c r="W9860" s="170"/>
      <c r="X9860" s="174"/>
      <c r="Y9860" s="170"/>
      <c r="Z9860" s="170"/>
      <c r="AA9860" s="170"/>
      <c r="AB9860" s="170"/>
      <c r="AC9860" s="170"/>
      <c r="AD9860" s="174"/>
      <c r="AE9860" s="170"/>
      <c r="AF9860" s="170"/>
      <c r="AI9860" s="170"/>
      <c r="AJ9860" s="170"/>
      <c r="AK9860" s="170"/>
      <c r="AL9860" s="170"/>
      <c r="AM9860" s="170"/>
      <c r="AN9860" s="170"/>
    </row>
    <row r="9861" spans="1:40" ht="52.5" customHeight="1" x14ac:dyDescent="0.2">
      <c r="A9861" s="170"/>
      <c r="B9861" s="170"/>
      <c r="C9861" s="170"/>
      <c r="D9861" s="170"/>
      <c r="E9861" s="170"/>
      <c r="F9861" s="170"/>
      <c r="G9861" s="170"/>
      <c r="H9861" s="170"/>
      <c r="I9861" s="170"/>
      <c r="J9861" s="170"/>
      <c r="K9861" s="170"/>
      <c r="L9861" s="170"/>
      <c r="M9861" s="170"/>
      <c r="N9861" s="170"/>
      <c r="O9861" s="170"/>
      <c r="P9861" s="170"/>
      <c r="Q9861" s="170"/>
      <c r="R9861" s="170"/>
      <c r="S9861" s="170"/>
      <c r="T9861" s="170"/>
      <c r="U9861" s="170"/>
      <c r="V9861" s="170"/>
      <c r="W9861" s="170"/>
      <c r="X9861" s="174"/>
      <c r="Y9861" s="170"/>
      <c r="Z9861" s="170"/>
      <c r="AA9861" s="170"/>
      <c r="AB9861" s="170"/>
      <c r="AC9861" s="170"/>
      <c r="AD9861" s="174"/>
      <c r="AE9861" s="170"/>
      <c r="AF9861" s="170"/>
      <c r="AI9861" s="170"/>
      <c r="AJ9861" s="170"/>
      <c r="AK9861" s="170"/>
      <c r="AL9861" s="170"/>
      <c r="AM9861" s="170"/>
      <c r="AN9861" s="170"/>
    </row>
    <row r="9862" spans="1:40" ht="52.5" customHeight="1" x14ac:dyDescent="0.2">
      <c r="A9862" s="170"/>
      <c r="B9862" s="170"/>
      <c r="C9862" s="170"/>
      <c r="D9862" s="170"/>
      <c r="E9862" s="170"/>
      <c r="F9862" s="170"/>
      <c r="G9862" s="170"/>
      <c r="H9862" s="170"/>
      <c r="I9862" s="170"/>
      <c r="J9862" s="170"/>
      <c r="K9862" s="170"/>
      <c r="L9862" s="170"/>
      <c r="M9862" s="170"/>
      <c r="N9862" s="170"/>
      <c r="O9862" s="170"/>
      <c r="P9862" s="170"/>
      <c r="Q9862" s="170"/>
      <c r="R9862" s="170"/>
      <c r="S9862" s="170"/>
      <c r="T9862" s="170"/>
      <c r="U9862" s="170"/>
      <c r="V9862" s="170"/>
      <c r="W9862" s="170"/>
      <c r="X9862" s="174"/>
      <c r="Y9862" s="170"/>
      <c r="Z9862" s="170"/>
      <c r="AA9862" s="170"/>
      <c r="AB9862" s="170"/>
      <c r="AC9862" s="170"/>
      <c r="AD9862" s="174"/>
      <c r="AE9862" s="170"/>
      <c r="AF9862" s="170"/>
      <c r="AI9862" s="170"/>
      <c r="AJ9862" s="170"/>
      <c r="AK9862" s="170"/>
      <c r="AL9862" s="170"/>
      <c r="AM9862" s="170"/>
      <c r="AN9862" s="170"/>
    </row>
    <row r="9863" spans="1:40" ht="52.5" customHeight="1" x14ac:dyDescent="0.2">
      <c r="A9863" s="170"/>
      <c r="B9863" s="170"/>
      <c r="C9863" s="170"/>
      <c r="D9863" s="170"/>
      <c r="E9863" s="170"/>
      <c r="F9863" s="170"/>
      <c r="G9863" s="170"/>
      <c r="H9863" s="170"/>
      <c r="I9863" s="170"/>
      <c r="J9863" s="170"/>
      <c r="K9863" s="170"/>
      <c r="L9863" s="170"/>
      <c r="M9863" s="170"/>
      <c r="N9863" s="170"/>
      <c r="O9863" s="170"/>
      <c r="P9863" s="170"/>
      <c r="Q9863" s="170"/>
      <c r="R9863" s="170"/>
      <c r="S9863" s="170"/>
      <c r="T9863" s="170"/>
      <c r="U9863" s="170"/>
      <c r="V9863" s="170"/>
      <c r="W9863" s="170"/>
      <c r="X9863" s="174"/>
      <c r="Y9863" s="170"/>
      <c r="Z9863" s="170"/>
      <c r="AA9863" s="170"/>
      <c r="AB9863" s="170"/>
      <c r="AC9863" s="170"/>
      <c r="AD9863" s="174"/>
      <c r="AE9863" s="170"/>
      <c r="AF9863" s="170"/>
      <c r="AI9863" s="170"/>
      <c r="AJ9863" s="170"/>
      <c r="AK9863" s="170"/>
      <c r="AL9863" s="170"/>
      <c r="AM9863" s="170"/>
      <c r="AN9863" s="170"/>
    </row>
    <row r="9864" spans="1:40" ht="52.5" customHeight="1" x14ac:dyDescent="0.2">
      <c r="A9864" s="170"/>
      <c r="B9864" s="170"/>
      <c r="C9864" s="170"/>
      <c r="D9864" s="170"/>
      <c r="E9864" s="170"/>
      <c r="F9864" s="170"/>
      <c r="G9864" s="170"/>
      <c r="H9864" s="170"/>
      <c r="I9864" s="170"/>
      <c r="J9864" s="170"/>
      <c r="K9864" s="170"/>
      <c r="L9864" s="170"/>
      <c r="M9864" s="170"/>
      <c r="N9864" s="170"/>
      <c r="O9864" s="170"/>
      <c r="P9864" s="170"/>
      <c r="Q9864" s="170"/>
      <c r="R9864" s="170"/>
      <c r="S9864" s="170"/>
      <c r="T9864" s="170"/>
      <c r="U9864" s="170"/>
      <c r="V9864" s="170"/>
      <c r="W9864" s="170"/>
      <c r="X9864" s="174"/>
      <c r="Y9864" s="170"/>
      <c r="Z9864" s="170"/>
      <c r="AA9864" s="170"/>
      <c r="AB9864" s="170"/>
      <c r="AC9864" s="170"/>
      <c r="AD9864" s="174"/>
      <c r="AE9864" s="170"/>
      <c r="AF9864" s="170"/>
      <c r="AI9864" s="170"/>
      <c r="AJ9864" s="170"/>
      <c r="AK9864" s="170"/>
      <c r="AL9864" s="170"/>
      <c r="AM9864" s="170"/>
      <c r="AN9864" s="170"/>
    </row>
    <row r="9865" spans="1:40" ht="52.5" customHeight="1" x14ac:dyDescent="0.2">
      <c r="A9865" s="170"/>
      <c r="B9865" s="170"/>
      <c r="C9865" s="170"/>
      <c r="D9865" s="170"/>
      <c r="E9865" s="170"/>
      <c r="F9865" s="170"/>
      <c r="G9865" s="170"/>
      <c r="H9865" s="170"/>
      <c r="I9865" s="170"/>
      <c r="J9865" s="170"/>
      <c r="K9865" s="170"/>
      <c r="L9865" s="170"/>
      <c r="M9865" s="170"/>
      <c r="N9865" s="170"/>
      <c r="O9865" s="170"/>
      <c r="P9865" s="170"/>
      <c r="Q9865" s="170"/>
      <c r="R9865" s="170"/>
      <c r="S9865" s="170"/>
      <c r="T9865" s="170"/>
      <c r="U9865" s="170"/>
      <c r="V9865" s="170"/>
      <c r="W9865" s="170"/>
      <c r="X9865" s="174"/>
      <c r="Y9865" s="170"/>
      <c r="Z9865" s="170"/>
      <c r="AA9865" s="170"/>
      <c r="AB9865" s="170"/>
      <c r="AC9865" s="170"/>
      <c r="AD9865" s="174"/>
      <c r="AE9865" s="170"/>
      <c r="AF9865" s="170"/>
      <c r="AI9865" s="170"/>
      <c r="AJ9865" s="170"/>
      <c r="AK9865" s="170"/>
      <c r="AL9865" s="170"/>
      <c r="AM9865" s="170"/>
      <c r="AN9865" s="170"/>
    </row>
    <row r="9866" spans="1:40" ht="52.5" customHeight="1" x14ac:dyDescent="0.2">
      <c r="A9866" s="170"/>
      <c r="B9866" s="170"/>
      <c r="C9866" s="170"/>
      <c r="D9866" s="170"/>
      <c r="E9866" s="170"/>
      <c r="F9866" s="170"/>
      <c r="G9866" s="170"/>
      <c r="H9866" s="170"/>
      <c r="I9866" s="170"/>
      <c r="J9866" s="170"/>
      <c r="K9866" s="170"/>
      <c r="L9866" s="170"/>
      <c r="M9866" s="170"/>
      <c r="N9866" s="170"/>
      <c r="O9866" s="170"/>
      <c r="P9866" s="170"/>
      <c r="Q9866" s="170"/>
      <c r="R9866" s="170"/>
      <c r="S9866" s="170"/>
      <c r="T9866" s="170"/>
      <c r="U9866" s="170"/>
      <c r="V9866" s="170"/>
      <c r="W9866" s="170"/>
      <c r="X9866" s="174"/>
      <c r="Y9866" s="170"/>
      <c r="Z9866" s="170"/>
      <c r="AA9866" s="170"/>
      <c r="AB9866" s="170"/>
      <c r="AC9866" s="170"/>
      <c r="AD9866" s="174"/>
      <c r="AE9866" s="170"/>
      <c r="AF9866" s="170"/>
      <c r="AI9866" s="170"/>
      <c r="AJ9866" s="170"/>
      <c r="AK9866" s="170"/>
      <c r="AL9866" s="170"/>
      <c r="AM9866" s="170"/>
      <c r="AN9866" s="170"/>
    </row>
    <row r="9867" spans="1:40" ht="52.5" customHeight="1" x14ac:dyDescent="0.2">
      <c r="A9867" s="170"/>
      <c r="B9867" s="170"/>
      <c r="C9867" s="170"/>
      <c r="D9867" s="170"/>
      <c r="E9867" s="170"/>
      <c r="F9867" s="170"/>
      <c r="G9867" s="170"/>
      <c r="H9867" s="170"/>
      <c r="I9867" s="170"/>
      <c r="J9867" s="170"/>
      <c r="K9867" s="170"/>
      <c r="L9867" s="170"/>
      <c r="M9867" s="170"/>
      <c r="N9867" s="170"/>
      <c r="O9867" s="170"/>
      <c r="P9867" s="170"/>
      <c r="Q9867" s="170"/>
      <c r="R9867" s="170"/>
      <c r="S9867" s="170"/>
      <c r="T9867" s="170"/>
      <c r="U9867" s="170"/>
      <c r="V9867" s="170"/>
      <c r="W9867" s="170"/>
      <c r="X9867" s="174"/>
      <c r="Y9867" s="170"/>
      <c r="Z9867" s="170"/>
      <c r="AA9867" s="170"/>
      <c r="AB9867" s="170"/>
      <c r="AC9867" s="170"/>
      <c r="AD9867" s="174"/>
      <c r="AE9867" s="170"/>
      <c r="AF9867" s="170"/>
      <c r="AI9867" s="170"/>
      <c r="AJ9867" s="170"/>
      <c r="AK9867" s="170"/>
      <c r="AL9867" s="170"/>
      <c r="AM9867" s="170"/>
      <c r="AN9867" s="170"/>
    </row>
    <row r="9868" spans="1:40" ht="52.5" customHeight="1" x14ac:dyDescent="0.2">
      <c r="A9868" s="170"/>
      <c r="B9868" s="170"/>
      <c r="C9868" s="170"/>
      <c r="D9868" s="170"/>
      <c r="E9868" s="170"/>
      <c r="F9868" s="170"/>
      <c r="G9868" s="170"/>
      <c r="H9868" s="170"/>
      <c r="I9868" s="170"/>
      <c r="J9868" s="170"/>
      <c r="K9868" s="170"/>
      <c r="L9868" s="170"/>
      <c r="M9868" s="170"/>
      <c r="N9868" s="170"/>
      <c r="O9868" s="170"/>
      <c r="P9868" s="170"/>
      <c r="Q9868" s="170"/>
      <c r="R9868" s="170"/>
      <c r="S9868" s="170"/>
      <c r="T9868" s="170"/>
      <c r="U9868" s="170"/>
      <c r="V9868" s="170"/>
      <c r="W9868" s="170"/>
      <c r="X9868" s="174"/>
      <c r="Y9868" s="170"/>
      <c r="Z9868" s="170"/>
      <c r="AA9868" s="170"/>
      <c r="AB9868" s="170"/>
      <c r="AC9868" s="170"/>
      <c r="AD9868" s="174"/>
      <c r="AE9868" s="170"/>
      <c r="AF9868" s="170"/>
      <c r="AI9868" s="170"/>
      <c r="AJ9868" s="170"/>
      <c r="AK9868" s="170"/>
      <c r="AL9868" s="170"/>
      <c r="AM9868" s="170"/>
      <c r="AN9868" s="170"/>
    </row>
    <row r="9869" spans="1:40" ht="52.5" customHeight="1" x14ac:dyDescent="0.2">
      <c r="A9869" s="170"/>
      <c r="B9869" s="170"/>
      <c r="C9869" s="170"/>
      <c r="D9869" s="170"/>
      <c r="E9869" s="170"/>
      <c r="F9869" s="170"/>
      <c r="G9869" s="170"/>
      <c r="H9869" s="170"/>
      <c r="I9869" s="170"/>
      <c r="J9869" s="170"/>
      <c r="K9869" s="170"/>
      <c r="L9869" s="170"/>
      <c r="M9869" s="170"/>
      <c r="N9869" s="170"/>
      <c r="O9869" s="170"/>
      <c r="P9869" s="170"/>
      <c r="Q9869" s="170"/>
      <c r="R9869" s="170"/>
      <c r="S9869" s="170"/>
      <c r="T9869" s="170"/>
      <c r="U9869" s="170"/>
      <c r="V9869" s="170"/>
      <c r="W9869" s="170"/>
      <c r="X9869" s="174"/>
      <c r="Y9869" s="170"/>
      <c r="Z9869" s="170"/>
      <c r="AA9869" s="170"/>
      <c r="AB9869" s="170"/>
      <c r="AC9869" s="170"/>
      <c r="AD9869" s="174"/>
      <c r="AE9869" s="170"/>
      <c r="AF9869" s="170"/>
      <c r="AI9869" s="170"/>
      <c r="AJ9869" s="170"/>
      <c r="AK9869" s="170"/>
      <c r="AL9869" s="170"/>
      <c r="AM9869" s="170"/>
      <c r="AN9869" s="170"/>
    </row>
    <row r="9870" spans="1:40" ht="52.5" customHeight="1" x14ac:dyDescent="0.2">
      <c r="A9870" s="170"/>
      <c r="B9870" s="170"/>
      <c r="C9870" s="170"/>
      <c r="D9870" s="170"/>
      <c r="E9870" s="170"/>
      <c r="F9870" s="170"/>
      <c r="G9870" s="170"/>
      <c r="H9870" s="170"/>
      <c r="I9870" s="170"/>
      <c r="J9870" s="170"/>
      <c r="K9870" s="170"/>
      <c r="L9870" s="170"/>
      <c r="M9870" s="170"/>
      <c r="N9870" s="170"/>
      <c r="O9870" s="170"/>
      <c r="P9870" s="170"/>
      <c r="Q9870" s="170"/>
      <c r="R9870" s="170"/>
      <c r="S9870" s="170"/>
      <c r="T9870" s="170"/>
      <c r="U9870" s="170"/>
      <c r="V9870" s="170"/>
      <c r="W9870" s="170"/>
      <c r="X9870" s="174"/>
      <c r="Y9870" s="170"/>
      <c r="Z9870" s="170"/>
      <c r="AA9870" s="170"/>
      <c r="AB9870" s="170"/>
      <c r="AC9870" s="170"/>
      <c r="AD9870" s="174"/>
      <c r="AE9870" s="170"/>
      <c r="AF9870" s="170"/>
      <c r="AI9870" s="170"/>
      <c r="AJ9870" s="170"/>
      <c r="AK9870" s="170"/>
      <c r="AL9870" s="170"/>
      <c r="AM9870" s="170"/>
      <c r="AN9870" s="170"/>
    </row>
    <row r="9871" spans="1:40" ht="52.5" customHeight="1" x14ac:dyDescent="0.2">
      <c r="A9871" s="170"/>
      <c r="B9871" s="170"/>
      <c r="C9871" s="170"/>
      <c r="D9871" s="170"/>
      <c r="E9871" s="170"/>
      <c r="F9871" s="170"/>
      <c r="G9871" s="170"/>
      <c r="H9871" s="170"/>
      <c r="I9871" s="170"/>
      <c r="J9871" s="170"/>
      <c r="K9871" s="170"/>
      <c r="L9871" s="170"/>
      <c r="M9871" s="170"/>
      <c r="N9871" s="170"/>
      <c r="O9871" s="170"/>
      <c r="P9871" s="170"/>
      <c r="Q9871" s="170"/>
      <c r="R9871" s="170"/>
      <c r="S9871" s="170"/>
      <c r="T9871" s="170"/>
      <c r="U9871" s="170"/>
      <c r="V9871" s="170"/>
      <c r="W9871" s="170"/>
      <c r="X9871" s="174"/>
      <c r="Y9871" s="170"/>
      <c r="Z9871" s="170"/>
      <c r="AA9871" s="170"/>
      <c r="AB9871" s="170"/>
      <c r="AC9871" s="170"/>
      <c r="AD9871" s="174"/>
      <c r="AE9871" s="170"/>
      <c r="AF9871" s="170"/>
      <c r="AI9871" s="170"/>
      <c r="AJ9871" s="170"/>
      <c r="AK9871" s="170"/>
      <c r="AL9871" s="170"/>
      <c r="AM9871" s="170"/>
      <c r="AN9871" s="170"/>
    </row>
    <row r="9872" spans="1:40" ht="52.5" customHeight="1" x14ac:dyDescent="0.2">
      <c r="A9872" s="170"/>
      <c r="B9872" s="170"/>
      <c r="C9872" s="170"/>
      <c r="D9872" s="170"/>
      <c r="E9872" s="170"/>
      <c r="F9872" s="170"/>
      <c r="G9872" s="170"/>
      <c r="H9872" s="170"/>
      <c r="I9872" s="170"/>
      <c r="J9872" s="170"/>
      <c r="K9872" s="170"/>
      <c r="L9872" s="170"/>
      <c r="M9872" s="170"/>
      <c r="N9872" s="170"/>
      <c r="O9872" s="170"/>
      <c r="P9872" s="170"/>
      <c r="Q9872" s="170"/>
      <c r="R9872" s="170"/>
      <c r="S9872" s="170"/>
      <c r="T9872" s="170"/>
      <c r="U9872" s="170"/>
      <c r="V9872" s="170"/>
      <c r="W9872" s="170"/>
      <c r="X9872" s="174"/>
      <c r="Y9872" s="170"/>
      <c r="Z9872" s="170"/>
      <c r="AA9872" s="170"/>
      <c r="AB9872" s="170"/>
      <c r="AC9872" s="170"/>
      <c r="AD9872" s="174"/>
      <c r="AE9872" s="170"/>
      <c r="AF9872" s="170"/>
      <c r="AI9872" s="170"/>
      <c r="AJ9872" s="170"/>
      <c r="AK9872" s="170"/>
      <c r="AL9872" s="170"/>
      <c r="AM9872" s="170"/>
      <c r="AN9872" s="170"/>
    </row>
    <row r="9873" spans="1:40" ht="52.5" customHeight="1" x14ac:dyDescent="0.2">
      <c r="A9873" s="170"/>
      <c r="B9873" s="170"/>
      <c r="C9873" s="170"/>
      <c r="D9873" s="170"/>
      <c r="E9873" s="170"/>
      <c r="F9873" s="170"/>
      <c r="G9873" s="170"/>
      <c r="H9873" s="170"/>
      <c r="I9873" s="170"/>
      <c r="J9873" s="170"/>
      <c r="K9873" s="170"/>
      <c r="L9873" s="170"/>
      <c r="M9873" s="170"/>
      <c r="N9873" s="170"/>
      <c r="O9873" s="170"/>
      <c r="P9873" s="170"/>
      <c r="Q9873" s="170"/>
      <c r="R9873" s="170"/>
      <c r="S9873" s="170"/>
      <c r="T9873" s="170"/>
      <c r="U9873" s="170"/>
      <c r="V9873" s="170"/>
      <c r="W9873" s="170"/>
      <c r="X9873" s="174"/>
      <c r="Y9873" s="170"/>
      <c r="Z9873" s="170"/>
      <c r="AA9873" s="170"/>
      <c r="AB9873" s="170"/>
      <c r="AC9873" s="170"/>
      <c r="AD9873" s="174"/>
      <c r="AE9873" s="170"/>
      <c r="AF9873" s="170"/>
      <c r="AI9873" s="170"/>
      <c r="AJ9873" s="170"/>
      <c r="AK9873" s="170"/>
      <c r="AL9873" s="170"/>
      <c r="AM9873" s="170"/>
      <c r="AN9873" s="170"/>
    </row>
    <row r="9874" spans="1:40" ht="52.5" customHeight="1" x14ac:dyDescent="0.2">
      <c r="A9874" s="170"/>
      <c r="B9874" s="170"/>
      <c r="C9874" s="170"/>
      <c r="D9874" s="170"/>
      <c r="E9874" s="170"/>
      <c r="F9874" s="170"/>
      <c r="G9874" s="170"/>
      <c r="H9874" s="170"/>
      <c r="I9874" s="170"/>
      <c r="J9874" s="170"/>
      <c r="K9874" s="170"/>
      <c r="L9874" s="170"/>
      <c r="M9874" s="170"/>
      <c r="N9874" s="170"/>
      <c r="O9874" s="170"/>
      <c r="P9874" s="170"/>
      <c r="Q9874" s="170"/>
      <c r="R9874" s="170"/>
      <c r="S9874" s="170"/>
      <c r="T9874" s="170"/>
      <c r="U9874" s="170"/>
      <c r="V9874" s="170"/>
      <c r="W9874" s="170"/>
      <c r="X9874" s="174"/>
      <c r="Y9874" s="170"/>
      <c r="Z9874" s="170"/>
      <c r="AA9874" s="170"/>
      <c r="AB9874" s="170"/>
      <c r="AC9874" s="170"/>
      <c r="AD9874" s="174"/>
      <c r="AE9874" s="170"/>
      <c r="AF9874" s="170"/>
      <c r="AI9874" s="170"/>
      <c r="AJ9874" s="170"/>
      <c r="AK9874" s="170"/>
      <c r="AL9874" s="170"/>
      <c r="AM9874" s="170"/>
      <c r="AN9874" s="170"/>
    </row>
    <row r="9875" spans="1:40" ht="52.5" customHeight="1" x14ac:dyDescent="0.2">
      <c r="A9875" s="170"/>
      <c r="B9875" s="170"/>
      <c r="C9875" s="170"/>
      <c r="D9875" s="170"/>
      <c r="E9875" s="170"/>
      <c r="F9875" s="170"/>
      <c r="G9875" s="170"/>
      <c r="H9875" s="170"/>
      <c r="I9875" s="170"/>
      <c r="J9875" s="170"/>
      <c r="K9875" s="170"/>
      <c r="L9875" s="170"/>
      <c r="M9875" s="170"/>
      <c r="N9875" s="170"/>
      <c r="O9875" s="170"/>
      <c r="P9875" s="170"/>
      <c r="Q9875" s="170"/>
      <c r="R9875" s="170"/>
      <c r="S9875" s="170"/>
      <c r="T9875" s="170"/>
      <c r="U9875" s="170"/>
      <c r="V9875" s="170"/>
      <c r="W9875" s="170"/>
      <c r="X9875" s="174"/>
      <c r="Y9875" s="170"/>
      <c r="Z9875" s="170"/>
      <c r="AA9875" s="170"/>
      <c r="AB9875" s="170"/>
      <c r="AC9875" s="170"/>
      <c r="AD9875" s="174"/>
      <c r="AE9875" s="170"/>
      <c r="AF9875" s="170"/>
      <c r="AI9875" s="170"/>
      <c r="AJ9875" s="170"/>
      <c r="AK9875" s="170"/>
      <c r="AL9875" s="170"/>
      <c r="AM9875" s="170"/>
      <c r="AN9875" s="170"/>
    </row>
    <row r="9876" spans="1:40" ht="52.5" customHeight="1" x14ac:dyDescent="0.2">
      <c r="A9876" s="170"/>
      <c r="B9876" s="170"/>
      <c r="C9876" s="170"/>
      <c r="D9876" s="170"/>
      <c r="E9876" s="170"/>
      <c r="F9876" s="170"/>
      <c r="G9876" s="170"/>
      <c r="H9876" s="170"/>
      <c r="I9876" s="170"/>
      <c r="J9876" s="170"/>
      <c r="K9876" s="170"/>
      <c r="L9876" s="170"/>
      <c r="M9876" s="170"/>
      <c r="N9876" s="170"/>
      <c r="O9876" s="170"/>
      <c r="P9876" s="170"/>
      <c r="Q9876" s="170"/>
      <c r="R9876" s="170"/>
      <c r="S9876" s="170"/>
      <c r="T9876" s="170"/>
      <c r="U9876" s="170"/>
      <c r="V9876" s="170"/>
      <c r="W9876" s="170"/>
      <c r="X9876" s="174"/>
      <c r="Y9876" s="170"/>
      <c r="Z9876" s="170"/>
      <c r="AA9876" s="170"/>
      <c r="AB9876" s="170"/>
      <c r="AC9876" s="170"/>
      <c r="AD9876" s="174"/>
      <c r="AE9876" s="170"/>
      <c r="AF9876" s="170"/>
      <c r="AI9876" s="170"/>
      <c r="AJ9876" s="170"/>
      <c r="AK9876" s="170"/>
      <c r="AL9876" s="170"/>
      <c r="AM9876" s="170"/>
      <c r="AN9876" s="170"/>
    </row>
    <row r="9877" spans="1:40" ht="52.5" customHeight="1" x14ac:dyDescent="0.2">
      <c r="A9877" s="170"/>
      <c r="B9877" s="170"/>
      <c r="C9877" s="170"/>
      <c r="D9877" s="170"/>
      <c r="E9877" s="170"/>
      <c r="F9877" s="170"/>
      <c r="G9877" s="170"/>
      <c r="H9877" s="170"/>
      <c r="I9877" s="170"/>
      <c r="J9877" s="170"/>
      <c r="K9877" s="170"/>
      <c r="L9877" s="170"/>
      <c r="M9877" s="170"/>
      <c r="N9877" s="170"/>
      <c r="O9877" s="170"/>
      <c r="P9877" s="170"/>
      <c r="Q9877" s="170"/>
      <c r="R9877" s="170"/>
      <c r="S9877" s="170"/>
      <c r="T9877" s="170"/>
      <c r="U9877" s="170"/>
      <c r="V9877" s="170"/>
      <c r="W9877" s="170"/>
      <c r="X9877" s="174"/>
      <c r="Y9877" s="170"/>
      <c r="Z9877" s="170"/>
      <c r="AA9877" s="170"/>
      <c r="AB9877" s="170"/>
      <c r="AC9877" s="170"/>
      <c r="AD9877" s="174"/>
      <c r="AE9877" s="170"/>
      <c r="AF9877" s="170"/>
      <c r="AI9877" s="170"/>
      <c r="AJ9877" s="170"/>
      <c r="AK9877" s="170"/>
      <c r="AL9877" s="170"/>
      <c r="AM9877" s="170"/>
      <c r="AN9877" s="170"/>
    </row>
    <row r="9878" spans="1:40" ht="52.5" customHeight="1" x14ac:dyDescent="0.2">
      <c r="A9878" s="170"/>
      <c r="B9878" s="170"/>
      <c r="C9878" s="170"/>
      <c r="D9878" s="170"/>
      <c r="E9878" s="170"/>
      <c r="F9878" s="170"/>
      <c r="G9878" s="170"/>
      <c r="H9878" s="170"/>
      <c r="I9878" s="170"/>
      <c r="J9878" s="170"/>
      <c r="K9878" s="170"/>
      <c r="L9878" s="170"/>
      <c r="M9878" s="170"/>
      <c r="N9878" s="170"/>
      <c r="O9878" s="170"/>
      <c r="P9878" s="170"/>
      <c r="Q9878" s="170"/>
      <c r="R9878" s="170"/>
      <c r="S9878" s="170"/>
      <c r="T9878" s="170"/>
      <c r="U9878" s="170"/>
      <c r="V9878" s="170"/>
      <c r="W9878" s="170"/>
      <c r="X9878" s="174"/>
      <c r="Y9878" s="170"/>
      <c r="Z9878" s="170"/>
      <c r="AA9878" s="170"/>
      <c r="AB9878" s="170"/>
      <c r="AC9878" s="170"/>
      <c r="AD9878" s="174"/>
      <c r="AE9878" s="170"/>
      <c r="AF9878" s="170"/>
      <c r="AI9878" s="170"/>
      <c r="AJ9878" s="170"/>
      <c r="AK9878" s="170"/>
      <c r="AL9878" s="170"/>
      <c r="AM9878" s="170"/>
      <c r="AN9878" s="170"/>
    </row>
    <row r="9879" spans="1:40" ht="52.5" customHeight="1" x14ac:dyDescent="0.2">
      <c r="A9879" s="170"/>
      <c r="B9879" s="170"/>
      <c r="C9879" s="170"/>
      <c r="D9879" s="170"/>
      <c r="E9879" s="170"/>
      <c r="F9879" s="170"/>
      <c r="G9879" s="170"/>
      <c r="H9879" s="170"/>
      <c r="I9879" s="170"/>
      <c r="J9879" s="170"/>
      <c r="K9879" s="170"/>
      <c r="L9879" s="170"/>
      <c r="M9879" s="170"/>
      <c r="N9879" s="170"/>
      <c r="O9879" s="170"/>
      <c r="P9879" s="170"/>
      <c r="Q9879" s="170"/>
      <c r="R9879" s="170"/>
      <c r="S9879" s="170"/>
      <c r="T9879" s="170"/>
      <c r="U9879" s="170"/>
      <c r="V9879" s="170"/>
      <c r="W9879" s="170"/>
      <c r="X9879" s="174"/>
      <c r="Y9879" s="170"/>
      <c r="Z9879" s="170"/>
      <c r="AA9879" s="170"/>
      <c r="AB9879" s="170"/>
      <c r="AC9879" s="170"/>
      <c r="AD9879" s="174"/>
      <c r="AE9879" s="170"/>
      <c r="AF9879" s="170"/>
      <c r="AI9879" s="170"/>
      <c r="AJ9879" s="170"/>
      <c r="AK9879" s="170"/>
      <c r="AL9879" s="170"/>
      <c r="AM9879" s="170"/>
      <c r="AN9879" s="170"/>
    </row>
    <row r="9880" spans="1:40" ht="52.5" customHeight="1" x14ac:dyDescent="0.2">
      <c r="A9880" s="170"/>
      <c r="B9880" s="170"/>
      <c r="C9880" s="170"/>
      <c r="D9880" s="170"/>
      <c r="E9880" s="170"/>
      <c r="F9880" s="170"/>
      <c r="G9880" s="170"/>
      <c r="H9880" s="170"/>
      <c r="I9880" s="170"/>
      <c r="J9880" s="170"/>
      <c r="K9880" s="170"/>
      <c r="L9880" s="170"/>
      <c r="M9880" s="170"/>
      <c r="N9880" s="170"/>
      <c r="O9880" s="170"/>
      <c r="P9880" s="170"/>
      <c r="Q9880" s="170"/>
      <c r="R9880" s="170"/>
      <c r="S9880" s="170"/>
      <c r="T9880" s="170"/>
      <c r="U9880" s="170"/>
      <c r="V9880" s="170"/>
      <c r="W9880" s="170"/>
      <c r="X9880" s="174"/>
      <c r="Y9880" s="170"/>
      <c r="Z9880" s="170"/>
      <c r="AA9880" s="170"/>
      <c r="AB9880" s="170"/>
      <c r="AC9880" s="170"/>
      <c r="AD9880" s="174"/>
      <c r="AE9880" s="170"/>
      <c r="AF9880" s="170"/>
      <c r="AI9880" s="170"/>
      <c r="AJ9880" s="170"/>
      <c r="AK9880" s="170"/>
      <c r="AL9880" s="170"/>
      <c r="AM9880" s="170"/>
      <c r="AN9880" s="170"/>
    </row>
    <row r="9881" spans="1:40" ht="52.5" customHeight="1" x14ac:dyDescent="0.2">
      <c r="A9881" s="170"/>
      <c r="B9881" s="170"/>
      <c r="C9881" s="170"/>
      <c r="D9881" s="170"/>
      <c r="E9881" s="170"/>
      <c r="F9881" s="170"/>
      <c r="G9881" s="170"/>
      <c r="H9881" s="170"/>
      <c r="I9881" s="170"/>
      <c r="J9881" s="170"/>
      <c r="K9881" s="170"/>
      <c r="L9881" s="170"/>
      <c r="M9881" s="170"/>
      <c r="N9881" s="170"/>
      <c r="O9881" s="170"/>
      <c r="P9881" s="170"/>
      <c r="Q9881" s="170"/>
      <c r="R9881" s="170"/>
      <c r="S9881" s="170"/>
      <c r="T9881" s="170"/>
      <c r="U9881" s="170"/>
      <c r="V9881" s="170"/>
      <c r="W9881" s="170"/>
      <c r="X9881" s="174"/>
      <c r="Y9881" s="170"/>
      <c r="Z9881" s="170"/>
      <c r="AA9881" s="170"/>
      <c r="AB9881" s="170"/>
      <c r="AC9881" s="170"/>
      <c r="AD9881" s="174"/>
      <c r="AE9881" s="170"/>
      <c r="AF9881" s="170"/>
      <c r="AI9881" s="170"/>
      <c r="AJ9881" s="170"/>
      <c r="AK9881" s="170"/>
      <c r="AL9881" s="170"/>
      <c r="AM9881" s="170"/>
      <c r="AN9881" s="170"/>
    </row>
    <row r="9882" spans="1:40" ht="52.5" customHeight="1" x14ac:dyDescent="0.2">
      <c r="A9882" s="170"/>
      <c r="B9882" s="170"/>
      <c r="C9882" s="170"/>
      <c r="D9882" s="170"/>
      <c r="E9882" s="170"/>
      <c r="F9882" s="170"/>
      <c r="G9882" s="170"/>
      <c r="H9882" s="170"/>
      <c r="I9882" s="170"/>
      <c r="J9882" s="170"/>
      <c r="K9882" s="170"/>
      <c r="L9882" s="170"/>
      <c r="M9882" s="170"/>
      <c r="N9882" s="170"/>
      <c r="O9882" s="170"/>
      <c r="P9882" s="170"/>
      <c r="Q9882" s="170"/>
      <c r="R9882" s="170"/>
      <c r="S9882" s="170"/>
      <c r="T9882" s="170"/>
      <c r="U9882" s="170"/>
      <c r="V9882" s="170"/>
      <c r="W9882" s="170"/>
      <c r="X9882" s="174"/>
      <c r="Y9882" s="170"/>
      <c r="Z9882" s="170"/>
      <c r="AA9882" s="170"/>
      <c r="AB9882" s="170"/>
      <c r="AC9882" s="170"/>
      <c r="AD9882" s="174"/>
      <c r="AE9882" s="170"/>
      <c r="AF9882" s="170"/>
      <c r="AI9882" s="170"/>
      <c r="AJ9882" s="170"/>
      <c r="AK9882" s="170"/>
      <c r="AL9882" s="170"/>
      <c r="AM9882" s="170"/>
      <c r="AN9882" s="170"/>
    </row>
    <row r="9883" spans="1:40" ht="52.5" customHeight="1" x14ac:dyDescent="0.2">
      <c r="A9883" s="170"/>
      <c r="B9883" s="170"/>
      <c r="C9883" s="170"/>
      <c r="D9883" s="170"/>
      <c r="E9883" s="170"/>
      <c r="F9883" s="170"/>
      <c r="G9883" s="170"/>
      <c r="H9883" s="170"/>
      <c r="I9883" s="170"/>
      <c r="J9883" s="170"/>
      <c r="K9883" s="170"/>
      <c r="L9883" s="170"/>
      <c r="M9883" s="170"/>
      <c r="N9883" s="170"/>
      <c r="O9883" s="170"/>
      <c r="P9883" s="170"/>
      <c r="Q9883" s="170"/>
      <c r="R9883" s="170"/>
      <c r="S9883" s="170"/>
      <c r="T9883" s="170"/>
      <c r="U9883" s="170"/>
      <c r="V9883" s="170"/>
      <c r="W9883" s="170"/>
      <c r="X9883" s="174"/>
      <c r="Y9883" s="170"/>
      <c r="Z9883" s="170"/>
      <c r="AA9883" s="170"/>
      <c r="AB9883" s="170"/>
      <c r="AC9883" s="170"/>
      <c r="AD9883" s="174"/>
      <c r="AE9883" s="170"/>
      <c r="AF9883" s="170"/>
      <c r="AI9883" s="170"/>
      <c r="AJ9883" s="170"/>
      <c r="AK9883" s="170"/>
      <c r="AL9883" s="170"/>
      <c r="AM9883" s="170"/>
      <c r="AN9883" s="170"/>
    </row>
    <row r="9884" spans="1:40" ht="52.5" customHeight="1" x14ac:dyDescent="0.2">
      <c r="A9884" s="170"/>
      <c r="B9884" s="170"/>
      <c r="C9884" s="170"/>
      <c r="D9884" s="170"/>
      <c r="E9884" s="170"/>
      <c r="F9884" s="170"/>
      <c r="G9884" s="170"/>
      <c r="H9884" s="170"/>
      <c r="I9884" s="170"/>
      <c r="J9884" s="170"/>
      <c r="K9884" s="170"/>
      <c r="L9884" s="170"/>
      <c r="M9884" s="170"/>
      <c r="N9884" s="170"/>
      <c r="O9884" s="170"/>
      <c r="P9884" s="170"/>
      <c r="Q9884" s="170"/>
      <c r="R9884" s="170"/>
      <c r="S9884" s="170"/>
      <c r="T9884" s="170"/>
      <c r="U9884" s="170"/>
      <c r="V9884" s="170"/>
      <c r="W9884" s="170"/>
      <c r="X9884" s="174"/>
      <c r="Y9884" s="170"/>
      <c r="Z9884" s="170"/>
      <c r="AA9884" s="170"/>
      <c r="AB9884" s="170"/>
      <c r="AC9884" s="170"/>
      <c r="AD9884" s="174"/>
      <c r="AE9884" s="170"/>
      <c r="AF9884" s="170"/>
      <c r="AI9884" s="170"/>
      <c r="AJ9884" s="170"/>
      <c r="AK9884" s="170"/>
      <c r="AL9884" s="170"/>
      <c r="AM9884" s="170"/>
      <c r="AN9884" s="170"/>
    </row>
    <row r="9885" spans="1:40" ht="52.5" customHeight="1" x14ac:dyDescent="0.2">
      <c r="A9885" s="170"/>
      <c r="B9885" s="170"/>
      <c r="C9885" s="170"/>
      <c r="D9885" s="170"/>
      <c r="E9885" s="170"/>
      <c r="F9885" s="170"/>
      <c r="G9885" s="170"/>
      <c r="H9885" s="170"/>
      <c r="I9885" s="170"/>
      <c r="J9885" s="170"/>
      <c r="K9885" s="170"/>
      <c r="L9885" s="170"/>
      <c r="M9885" s="170"/>
      <c r="N9885" s="170"/>
      <c r="O9885" s="170"/>
      <c r="P9885" s="170"/>
      <c r="Q9885" s="170"/>
      <c r="R9885" s="170"/>
      <c r="S9885" s="170"/>
      <c r="T9885" s="170"/>
      <c r="U9885" s="170"/>
      <c r="V9885" s="170"/>
      <c r="W9885" s="170"/>
      <c r="X9885" s="174"/>
      <c r="Y9885" s="170"/>
      <c r="Z9885" s="170"/>
      <c r="AA9885" s="170"/>
      <c r="AB9885" s="170"/>
      <c r="AC9885" s="170"/>
      <c r="AD9885" s="174"/>
      <c r="AE9885" s="170"/>
      <c r="AF9885" s="170"/>
      <c r="AI9885" s="170"/>
      <c r="AJ9885" s="170"/>
      <c r="AK9885" s="170"/>
      <c r="AL9885" s="170"/>
      <c r="AM9885" s="170"/>
      <c r="AN9885" s="170"/>
    </row>
    <row r="9886" spans="1:40" ht="52.5" customHeight="1" x14ac:dyDescent="0.2">
      <c r="A9886" s="170"/>
      <c r="B9886" s="170"/>
      <c r="C9886" s="170"/>
      <c r="D9886" s="170"/>
      <c r="E9886" s="170"/>
      <c r="F9886" s="170"/>
      <c r="G9886" s="170"/>
      <c r="H9886" s="170"/>
      <c r="I9886" s="170"/>
      <c r="J9886" s="170"/>
      <c r="K9886" s="170"/>
      <c r="L9886" s="170"/>
      <c r="M9886" s="170"/>
      <c r="N9886" s="170"/>
      <c r="O9886" s="170"/>
      <c r="P9886" s="170"/>
      <c r="Q9886" s="170"/>
      <c r="R9886" s="170"/>
      <c r="S9886" s="170"/>
      <c r="T9886" s="170"/>
      <c r="U9886" s="170"/>
      <c r="V9886" s="170"/>
      <c r="W9886" s="170"/>
      <c r="X9886" s="174"/>
      <c r="Y9886" s="170"/>
      <c r="Z9886" s="170"/>
      <c r="AA9886" s="170"/>
      <c r="AB9886" s="170"/>
      <c r="AC9886" s="170"/>
      <c r="AD9886" s="174"/>
      <c r="AE9886" s="170"/>
      <c r="AF9886" s="170"/>
      <c r="AI9886" s="170"/>
      <c r="AJ9886" s="170"/>
      <c r="AK9886" s="170"/>
      <c r="AL9886" s="170"/>
      <c r="AM9886" s="170"/>
      <c r="AN9886" s="170"/>
    </row>
    <row r="9887" spans="1:40" ht="52.5" customHeight="1" x14ac:dyDescent="0.2">
      <c r="A9887" s="170"/>
      <c r="B9887" s="170"/>
      <c r="C9887" s="170"/>
      <c r="D9887" s="170"/>
      <c r="E9887" s="170"/>
      <c r="F9887" s="170"/>
      <c r="G9887" s="170"/>
      <c r="H9887" s="170"/>
      <c r="I9887" s="170"/>
      <c r="J9887" s="170"/>
      <c r="K9887" s="170"/>
      <c r="L9887" s="170"/>
      <c r="M9887" s="170"/>
      <c r="N9887" s="170"/>
      <c r="O9887" s="170"/>
      <c r="P9887" s="170"/>
      <c r="Q9887" s="170"/>
      <c r="R9887" s="170"/>
      <c r="S9887" s="170"/>
      <c r="T9887" s="170"/>
      <c r="U9887" s="170"/>
      <c r="V9887" s="170"/>
      <c r="W9887" s="170"/>
      <c r="X9887" s="174"/>
      <c r="Y9887" s="170"/>
      <c r="Z9887" s="170"/>
      <c r="AA9887" s="170"/>
      <c r="AB9887" s="170"/>
      <c r="AC9887" s="170"/>
      <c r="AD9887" s="174"/>
      <c r="AE9887" s="170"/>
      <c r="AF9887" s="170"/>
      <c r="AI9887" s="170"/>
      <c r="AJ9887" s="170"/>
      <c r="AK9887" s="170"/>
      <c r="AL9887" s="170"/>
      <c r="AM9887" s="170"/>
      <c r="AN9887" s="170"/>
    </row>
    <row r="9888" spans="1:40" ht="52.5" customHeight="1" x14ac:dyDescent="0.2">
      <c r="A9888" s="170"/>
      <c r="B9888" s="170"/>
      <c r="C9888" s="170"/>
      <c r="D9888" s="170"/>
      <c r="E9888" s="170"/>
      <c r="F9888" s="170"/>
      <c r="G9888" s="170"/>
      <c r="H9888" s="170"/>
      <c r="I9888" s="170"/>
      <c r="J9888" s="170"/>
      <c r="K9888" s="170"/>
      <c r="L9888" s="170"/>
      <c r="M9888" s="170"/>
      <c r="N9888" s="170"/>
      <c r="O9888" s="170"/>
      <c r="P9888" s="170"/>
      <c r="Q9888" s="170"/>
      <c r="R9888" s="170"/>
      <c r="S9888" s="170"/>
      <c r="T9888" s="170"/>
      <c r="U9888" s="170"/>
      <c r="V9888" s="170"/>
      <c r="W9888" s="170"/>
      <c r="X9888" s="174"/>
      <c r="Y9888" s="170"/>
      <c r="Z9888" s="170"/>
      <c r="AA9888" s="170"/>
      <c r="AB9888" s="170"/>
      <c r="AC9888" s="170"/>
      <c r="AD9888" s="174"/>
      <c r="AE9888" s="170"/>
      <c r="AF9888" s="170"/>
      <c r="AI9888" s="170"/>
      <c r="AJ9888" s="170"/>
      <c r="AK9888" s="170"/>
      <c r="AL9888" s="170"/>
      <c r="AM9888" s="170"/>
      <c r="AN9888" s="170"/>
    </row>
    <row r="9889" spans="1:40" ht="52.5" customHeight="1" x14ac:dyDescent="0.2">
      <c r="A9889" s="170"/>
      <c r="B9889" s="170"/>
      <c r="C9889" s="170"/>
      <c r="D9889" s="170"/>
      <c r="E9889" s="170"/>
      <c r="F9889" s="170"/>
      <c r="G9889" s="170"/>
      <c r="H9889" s="170"/>
      <c r="I9889" s="170"/>
      <c r="J9889" s="170"/>
      <c r="K9889" s="170"/>
      <c r="L9889" s="170"/>
      <c r="M9889" s="170"/>
      <c r="N9889" s="170"/>
      <c r="O9889" s="170"/>
      <c r="P9889" s="170"/>
      <c r="Q9889" s="170"/>
      <c r="R9889" s="170"/>
      <c r="S9889" s="170"/>
      <c r="T9889" s="170"/>
      <c r="U9889" s="170"/>
      <c r="V9889" s="170"/>
      <c r="W9889" s="170"/>
      <c r="X9889" s="174"/>
      <c r="Y9889" s="170"/>
      <c r="Z9889" s="170"/>
      <c r="AA9889" s="170"/>
      <c r="AB9889" s="170"/>
      <c r="AC9889" s="170"/>
      <c r="AD9889" s="174"/>
      <c r="AE9889" s="170"/>
      <c r="AF9889" s="170"/>
      <c r="AI9889" s="170"/>
      <c r="AJ9889" s="170"/>
      <c r="AK9889" s="170"/>
      <c r="AL9889" s="170"/>
      <c r="AM9889" s="170"/>
      <c r="AN9889" s="170"/>
    </row>
    <row r="9890" spans="1:40" ht="52.5" customHeight="1" x14ac:dyDescent="0.2">
      <c r="A9890" s="170"/>
      <c r="B9890" s="170"/>
      <c r="C9890" s="170"/>
      <c r="D9890" s="170"/>
      <c r="E9890" s="170"/>
      <c r="F9890" s="170"/>
      <c r="G9890" s="170"/>
      <c r="H9890" s="170"/>
      <c r="I9890" s="170"/>
      <c r="J9890" s="170"/>
      <c r="K9890" s="170"/>
      <c r="L9890" s="170"/>
      <c r="M9890" s="170"/>
      <c r="N9890" s="170"/>
      <c r="O9890" s="170"/>
      <c r="P9890" s="170"/>
      <c r="Q9890" s="170"/>
      <c r="R9890" s="170"/>
      <c r="S9890" s="170"/>
      <c r="T9890" s="170"/>
      <c r="U9890" s="170"/>
      <c r="V9890" s="170"/>
      <c r="W9890" s="170"/>
      <c r="X9890" s="174"/>
      <c r="Y9890" s="170"/>
      <c r="Z9890" s="170"/>
      <c r="AA9890" s="170"/>
      <c r="AB9890" s="170"/>
      <c r="AC9890" s="170"/>
      <c r="AD9890" s="174"/>
      <c r="AE9890" s="170"/>
      <c r="AF9890" s="170"/>
      <c r="AI9890" s="170"/>
      <c r="AJ9890" s="170"/>
      <c r="AK9890" s="170"/>
      <c r="AL9890" s="170"/>
      <c r="AM9890" s="170"/>
      <c r="AN9890" s="170"/>
    </row>
    <row r="9891" spans="1:40" ht="52.5" customHeight="1" x14ac:dyDescent="0.2">
      <c r="A9891" s="170"/>
      <c r="B9891" s="170"/>
      <c r="C9891" s="170"/>
      <c r="D9891" s="170"/>
      <c r="E9891" s="170"/>
      <c r="F9891" s="170"/>
      <c r="G9891" s="170"/>
      <c r="H9891" s="170"/>
      <c r="I9891" s="170"/>
      <c r="J9891" s="170"/>
      <c r="K9891" s="170"/>
      <c r="L9891" s="170"/>
      <c r="M9891" s="170"/>
      <c r="N9891" s="170"/>
      <c r="O9891" s="170"/>
      <c r="P9891" s="170"/>
      <c r="Q9891" s="170"/>
      <c r="R9891" s="170"/>
      <c r="S9891" s="170"/>
      <c r="T9891" s="170"/>
      <c r="U9891" s="170"/>
      <c r="V9891" s="170"/>
      <c r="W9891" s="170"/>
      <c r="X9891" s="174"/>
      <c r="Y9891" s="170"/>
      <c r="Z9891" s="170"/>
      <c r="AA9891" s="170"/>
      <c r="AB9891" s="170"/>
      <c r="AC9891" s="170"/>
      <c r="AD9891" s="174"/>
      <c r="AE9891" s="170"/>
      <c r="AF9891" s="170"/>
      <c r="AI9891" s="170"/>
      <c r="AJ9891" s="170"/>
      <c r="AK9891" s="170"/>
      <c r="AL9891" s="170"/>
      <c r="AM9891" s="170"/>
      <c r="AN9891" s="170"/>
    </row>
    <row r="9892" spans="1:40" ht="52.5" customHeight="1" x14ac:dyDescent="0.2">
      <c r="A9892" s="170"/>
      <c r="B9892" s="170"/>
      <c r="C9892" s="170"/>
      <c r="D9892" s="170"/>
      <c r="E9892" s="170"/>
      <c r="F9892" s="170"/>
      <c r="G9892" s="170"/>
      <c r="H9892" s="170"/>
      <c r="I9892" s="170"/>
      <c r="J9892" s="170"/>
      <c r="K9892" s="170"/>
      <c r="L9892" s="170"/>
      <c r="M9892" s="170"/>
      <c r="N9892" s="170"/>
      <c r="O9892" s="170"/>
      <c r="P9892" s="170"/>
      <c r="Q9892" s="170"/>
      <c r="R9892" s="170"/>
      <c r="S9892" s="170"/>
      <c r="T9892" s="170"/>
      <c r="U9892" s="170"/>
      <c r="V9892" s="170"/>
      <c r="W9892" s="170"/>
      <c r="X9892" s="174"/>
      <c r="Y9892" s="170"/>
      <c r="Z9892" s="170"/>
      <c r="AA9892" s="170"/>
      <c r="AB9892" s="170"/>
      <c r="AC9892" s="170"/>
      <c r="AD9892" s="174"/>
      <c r="AE9892" s="170"/>
      <c r="AF9892" s="170"/>
      <c r="AI9892" s="170"/>
      <c r="AJ9892" s="170"/>
      <c r="AK9892" s="170"/>
      <c r="AL9892" s="170"/>
      <c r="AM9892" s="170"/>
      <c r="AN9892" s="170"/>
    </row>
    <row r="9893" spans="1:40" ht="52.5" customHeight="1" x14ac:dyDescent="0.2">
      <c r="A9893" s="170"/>
      <c r="B9893" s="170"/>
      <c r="C9893" s="170"/>
      <c r="D9893" s="170"/>
      <c r="E9893" s="170"/>
      <c r="F9893" s="170"/>
      <c r="G9893" s="170"/>
      <c r="H9893" s="170"/>
      <c r="I9893" s="170"/>
      <c r="J9893" s="170"/>
      <c r="K9893" s="170"/>
      <c r="L9893" s="170"/>
      <c r="M9893" s="170"/>
      <c r="N9893" s="170"/>
      <c r="O9893" s="170"/>
      <c r="P9893" s="170"/>
      <c r="Q9893" s="170"/>
      <c r="R9893" s="170"/>
      <c r="S9893" s="170"/>
      <c r="T9893" s="170"/>
      <c r="U9893" s="170"/>
      <c r="V9893" s="170"/>
      <c r="W9893" s="170"/>
      <c r="X9893" s="174"/>
      <c r="Y9893" s="170"/>
      <c r="Z9893" s="170"/>
      <c r="AA9893" s="170"/>
      <c r="AB9893" s="170"/>
      <c r="AC9893" s="170"/>
      <c r="AD9893" s="174"/>
      <c r="AE9893" s="170"/>
      <c r="AF9893" s="170"/>
      <c r="AI9893" s="170"/>
      <c r="AJ9893" s="170"/>
      <c r="AK9893" s="170"/>
      <c r="AL9893" s="170"/>
      <c r="AM9893" s="170"/>
      <c r="AN9893" s="170"/>
    </row>
    <row r="9894" spans="1:40" ht="52.5" customHeight="1" x14ac:dyDescent="0.2">
      <c r="A9894" s="170"/>
      <c r="B9894" s="170"/>
      <c r="C9894" s="170"/>
      <c r="D9894" s="170"/>
      <c r="E9894" s="170"/>
      <c r="F9894" s="170"/>
      <c r="G9894" s="170"/>
      <c r="H9894" s="170"/>
      <c r="I9894" s="170"/>
      <c r="J9894" s="170"/>
      <c r="K9894" s="170"/>
      <c r="L9894" s="170"/>
      <c r="M9894" s="170"/>
      <c r="N9894" s="170"/>
      <c r="O9894" s="170"/>
      <c r="P9894" s="170"/>
      <c r="Q9894" s="170"/>
      <c r="R9894" s="170"/>
      <c r="S9894" s="170"/>
      <c r="T9894" s="170"/>
      <c r="U9894" s="170"/>
      <c r="V9894" s="170"/>
      <c r="W9894" s="170"/>
      <c r="X9894" s="174"/>
      <c r="Y9894" s="170"/>
      <c r="Z9894" s="170"/>
      <c r="AA9894" s="170"/>
      <c r="AB9894" s="170"/>
      <c r="AC9894" s="170"/>
      <c r="AD9894" s="174"/>
      <c r="AE9894" s="170"/>
      <c r="AF9894" s="170"/>
      <c r="AI9894" s="170"/>
      <c r="AJ9894" s="170"/>
      <c r="AK9894" s="170"/>
      <c r="AL9894" s="170"/>
      <c r="AM9894" s="170"/>
      <c r="AN9894" s="170"/>
    </row>
    <row r="9895" spans="1:40" ht="52.5" customHeight="1" x14ac:dyDescent="0.2">
      <c r="A9895" s="170"/>
      <c r="B9895" s="170"/>
      <c r="C9895" s="170"/>
      <c r="D9895" s="170"/>
      <c r="E9895" s="170"/>
      <c r="F9895" s="170"/>
      <c r="G9895" s="170"/>
      <c r="H9895" s="170"/>
      <c r="I9895" s="170"/>
      <c r="J9895" s="170"/>
      <c r="K9895" s="170"/>
      <c r="L9895" s="170"/>
      <c r="M9895" s="170"/>
      <c r="N9895" s="170"/>
      <c r="O9895" s="170"/>
      <c r="P9895" s="170"/>
      <c r="Q9895" s="170"/>
      <c r="R9895" s="170"/>
      <c r="S9895" s="170"/>
      <c r="T9895" s="170"/>
      <c r="U9895" s="170"/>
      <c r="V9895" s="170"/>
      <c r="W9895" s="170"/>
      <c r="X9895" s="174"/>
      <c r="Y9895" s="170"/>
      <c r="Z9895" s="170"/>
      <c r="AA9895" s="170"/>
      <c r="AB9895" s="170"/>
      <c r="AC9895" s="170"/>
      <c r="AD9895" s="174"/>
      <c r="AE9895" s="170"/>
      <c r="AF9895" s="170"/>
      <c r="AI9895" s="170"/>
      <c r="AJ9895" s="170"/>
      <c r="AK9895" s="170"/>
      <c r="AL9895" s="170"/>
      <c r="AM9895" s="170"/>
      <c r="AN9895" s="170"/>
    </row>
    <row r="9896" spans="1:40" ht="52.5" customHeight="1" x14ac:dyDescent="0.2">
      <c r="A9896" s="170"/>
      <c r="B9896" s="170"/>
      <c r="C9896" s="170"/>
      <c r="D9896" s="170"/>
      <c r="E9896" s="170"/>
      <c r="F9896" s="170"/>
      <c r="G9896" s="170"/>
      <c r="H9896" s="170"/>
      <c r="I9896" s="170"/>
      <c r="J9896" s="170"/>
      <c r="K9896" s="170"/>
      <c r="L9896" s="170"/>
      <c r="M9896" s="170"/>
      <c r="N9896" s="170"/>
      <c r="O9896" s="170"/>
      <c r="P9896" s="170"/>
      <c r="Q9896" s="170"/>
      <c r="R9896" s="170"/>
      <c r="S9896" s="170"/>
      <c r="T9896" s="170"/>
      <c r="U9896" s="170"/>
      <c r="V9896" s="170"/>
      <c r="W9896" s="170"/>
      <c r="X9896" s="174"/>
      <c r="Y9896" s="170"/>
      <c r="Z9896" s="170"/>
      <c r="AA9896" s="170"/>
      <c r="AB9896" s="170"/>
      <c r="AC9896" s="170"/>
      <c r="AD9896" s="174"/>
      <c r="AE9896" s="170"/>
      <c r="AF9896" s="170"/>
      <c r="AI9896" s="170"/>
      <c r="AJ9896" s="170"/>
      <c r="AK9896" s="170"/>
      <c r="AL9896" s="170"/>
      <c r="AM9896" s="170"/>
      <c r="AN9896" s="170"/>
    </row>
    <row r="9897" spans="1:40" ht="52.5" customHeight="1" x14ac:dyDescent="0.2">
      <c r="A9897" s="170"/>
      <c r="B9897" s="170"/>
      <c r="C9897" s="170"/>
      <c r="D9897" s="170"/>
      <c r="E9897" s="170"/>
      <c r="F9897" s="170"/>
      <c r="G9897" s="170"/>
      <c r="H9897" s="170"/>
      <c r="I9897" s="170"/>
      <c r="J9897" s="170"/>
      <c r="K9897" s="170"/>
      <c r="L9897" s="170"/>
      <c r="M9897" s="170"/>
      <c r="N9897" s="170"/>
      <c r="O9897" s="170"/>
      <c r="P9897" s="170"/>
      <c r="Q9897" s="170"/>
      <c r="R9897" s="170"/>
      <c r="S9897" s="170"/>
      <c r="T9897" s="170"/>
      <c r="U9897" s="170"/>
      <c r="V9897" s="170"/>
      <c r="W9897" s="170"/>
      <c r="X9897" s="174"/>
      <c r="Y9897" s="170"/>
      <c r="Z9897" s="170"/>
      <c r="AA9897" s="170"/>
      <c r="AB9897" s="170"/>
      <c r="AC9897" s="170"/>
      <c r="AD9897" s="174"/>
      <c r="AE9897" s="170"/>
      <c r="AF9897" s="170"/>
      <c r="AI9897" s="170"/>
      <c r="AJ9897" s="170"/>
      <c r="AK9897" s="170"/>
      <c r="AL9897" s="170"/>
      <c r="AM9897" s="170"/>
      <c r="AN9897" s="170"/>
    </row>
    <row r="9898" spans="1:40" ht="52.5" customHeight="1" x14ac:dyDescent="0.2">
      <c r="A9898" s="170"/>
      <c r="B9898" s="170"/>
      <c r="C9898" s="170"/>
      <c r="D9898" s="170"/>
      <c r="E9898" s="170"/>
      <c r="F9898" s="170"/>
      <c r="G9898" s="170"/>
      <c r="H9898" s="170"/>
      <c r="I9898" s="170"/>
      <c r="J9898" s="170"/>
      <c r="K9898" s="170"/>
      <c r="L9898" s="170"/>
      <c r="M9898" s="170"/>
      <c r="N9898" s="170"/>
      <c r="O9898" s="170"/>
      <c r="P9898" s="170"/>
      <c r="Q9898" s="170"/>
      <c r="R9898" s="170"/>
      <c r="S9898" s="170"/>
      <c r="T9898" s="170"/>
      <c r="U9898" s="170"/>
      <c r="V9898" s="170"/>
      <c r="W9898" s="170"/>
      <c r="X9898" s="174"/>
      <c r="Y9898" s="170"/>
      <c r="Z9898" s="170"/>
      <c r="AA9898" s="170"/>
      <c r="AB9898" s="170"/>
      <c r="AC9898" s="170"/>
      <c r="AD9898" s="174"/>
      <c r="AE9898" s="170"/>
      <c r="AF9898" s="170"/>
      <c r="AI9898" s="170"/>
      <c r="AJ9898" s="170"/>
      <c r="AK9898" s="170"/>
      <c r="AL9898" s="170"/>
      <c r="AM9898" s="170"/>
      <c r="AN9898" s="170"/>
    </row>
    <row r="9899" spans="1:40" ht="52.5" customHeight="1" x14ac:dyDescent="0.2">
      <c r="A9899" s="170"/>
      <c r="B9899" s="170"/>
      <c r="C9899" s="170"/>
      <c r="D9899" s="170"/>
      <c r="E9899" s="170"/>
      <c r="F9899" s="170"/>
      <c r="G9899" s="170"/>
      <c r="H9899" s="170"/>
      <c r="I9899" s="170"/>
      <c r="J9899" s="170"/>
      <c r="K9899" s="170"/>
      <c r="L9899" s="170"/>
      <c r="M9899" s="170"/>
      <c r="N9899" s="170"/>
      <c r="O9899" s="170"/>
      <c r="P9899" s="170"/>
      <c r="Q9899" s="170"/>
      <c r="R9899" s="170"/>
      <c r="S9899" s="170"/>
      <c r="T9899" s="170"/>
      <c r="U9899" s="170"/>
      <c r="V9899" s="170"/>
      <c r="W9899" s="170"/>
      <c r="X9899" s="174"/>
      <c r="Y9899" s="170"/>
      <c r="Z9899" s="170"/>
      <c r="AA9899" s="170"/>
      <c r="AB9899" s="170"/>
      <c r="AC9899" s="170"/>
      <c r="AD9899" s="174"/>
      <c r="AE9899" s="170"/>
      <c r="AF9899" s="170"/>
      <c r="AI9899" s="170"/>
      <c r="AJ9899" s="170"/>
      <c r="AK9899" s="170"/>
      <c r="AL9899" s="170"/>
      <c r="AM9899" s="170"/>
      <c r="AN9899" s="170"/>
    </row>
    <row r="9900" spans="1:40" ht="52.5" customHeight="1" x14ac:dyDescent="0.2">
      <c r="A9900" s="170"/>
      <c r="B9900" s="170"/>
      <c r="C9900" s="170"/>
      <c r="D9900" s="170"/>
      <c r="E9900" s="170"/>
      <c r="F9900" s="170"/>
      <c r="G9900" s="170"/>
      <c r="H9900" s="170"/>
      <c r="I9900" s="170"/>
      <c r="J9900" s="170"/>
      <c r="K9900" s="170"/>
      <c r="L9900" s="170"/>
      <c r="M9900" s="170"/>
      <c r="N9900" s="170"/>
      <c r="O9900" s="170"/>
      <c r="P9900" s="170"/>
      <c r="Q9900" s="170"/>
      <c r="R9900" s="170"/>
      <c r="S9900" s="170"/>
      <c r="T9900" s="170"/>
      <c r="U9900" s="170"/>
      <c r="V9900" s="170"/>
      <c r="W9900" s="170"/>
      <c r="X9900" s="174"/>
      <c r="Y9900" s="170"/>
      <c r="Z9900" s="170"/>
      <c r="AA9900" s="170"/>
      <c r="AB9900" s="170"/>
      <c r="AC9900" s="170"/>
      <c r="AD9900" s="174"/>
      <c r="AE9900" s="170"/>
      <c r="AF9900" s="170"/>
      <c r="AI9900" s="170"/>
      <c r="AJ9900" s="170"/>
      <c r="AK9900" s="170"/>
      <c r="AL9900" s="170"/>
      <c r="AM9900" s="170"/>
      <c r="AN9900" s="170"/>
    </row>
    <row r="9901" spans="1:40" ht="52.5" customHeight="1" x14ac:dyDescent="0.2">
      <c r="A9901" s="170"/>
      <c r="B9901" s="170"/>
      <c r="C9901" s="170"/>
      <c r="D9901" s="170"/>
      <c r="E9901" s="170"/>
      <c r="F9901" s="170"/>
      <c r="G9901" s="170"/>
      <c r="H9901" s="170"/>
      <c r="I9901" s="170"/>
      <c r="J9901" s="170"/>
      <c r="K9901" s="170"/>
      <c r="L9901" s="170"/>
      <c r="M9901" s="170"/>
      <c r="N9901" s="170"/>
      <c r="O9901" s="170"/>
      <c r="P9901" s="170"/>
      <c r="Q9901" s="170"/>
      <c r="R9901" s="170"/>
      <c r="S9901" s="170"/>
      <c r="T9901" s="170"/>
      <c r="U9901" s="170"/>
      <c r="V9901" s="170"/>
      <c r="W9901" s="170"/>
      <c r="X9901" s="174"/>
      <c r="Y9901" s="170"/>
      <c r="Z9901" s="170"/>
      <c r="AA9901" s="170"/>
      <c r="AB9901" s="170"/>
      <c r="AC9901" s="170"/>
      <c r="AD9901" s="174"/>
      <c r="AE9901" s="170"/>
      <c r="AF9901" s="170"/>
      <c r="AI9901" s="170"/>
      <c r="AJ9901" s="170"/>
      <c r="AK9901" s="170"/>
      <c r="AL9901" s="170"/>
      <c r="AM9901" s="170"/>
      <c r="AN9901" s="170"/>
    </row>
    <row r="9902" spans="1:40" ht="52.5" customHeight="1" x14ac:dyDescent="0.2">
      <c r="A9902" s="170"/>
      <c r="B9902" s="170"/>
      <c r="C9902" s="170"/>
      <c r="D9902" s="170"/>
      <c r="E9902" s="170"/>
      <c r="F9902" s="170"/>
      <c r="G9902" s="170"/>
      <c r="H9902" s="170"/>
      <c r="I9902" s="170"/>
      <c r="J9902" s="170"/>
      <c r="K9902" s="170"/>
      <c r="L9902" s="170"/>
      <c r="M9902" s="170"/>
      <c r="N9902" s="170"/>
      <c r="O9902" s="170"/>
      <c r="P9902" s="170"/>
      <c r="Q9902" s="170"/>
      <c r="R9902" s="170"/>
      <c r="S9902" s="170"/>
      <c r="T9902" s="170"/>
      <c r="U9902" s="170"/>
      <c r="V9902" s="170"/>
      <c r="W9902" s="170"/>
      <c r="X9902" s="174"/>
      <c r="Y9902" s="170"/>
      <c r="Z9902" s="170"/>
      <c r="AA9902" s="170"/>
      <c r="AB9902" s="170"/>
      <c r="AC9902" s="170"/>
      <c r="AD9902" s="174"/>
      <c r="AE9902" s="170"/>
      <c r="AF9902" s="170"/>
      <c r="AI9902" s="170"/>
      <c r="AJ9902" s="170"/>
      <c r="AK9902" s="170"/>
      <c r="AL9902" s="170"/>
      <c r="AM9902" s="170"/>
      <c r="AN9902" s="170"/>
    </row>
    <row r="9903" spans="1:40" ht="52.5" customHeight="1" x14ac:dyDescent="0.2">
      <c r="A9903" s="170"/>
      <c r="B9903" s="170"/>
      <c r="C9903" s="170"/>
      <c r="D9903" s="170"/>
      <c r="E9903" s="170"/>
      <c r="F9903" s="170"/>
      <c r="G9903" s="170"/>
      <c r="H9903" s="170"/>
      <c r="I9903" s="170"/>
      <c r="J9903" s="170"/>
      <c r="K9903" s="170"/>
      <c r="L9903" s="170"/>
      <c r="M9903" s="170"/>
      <c r="N9903" s="170"/>
      <c r="O9903" s="170"/>
      <c r="P9903" s="170"/>
      <c r="Q9903" s="170"/>
      <c r="R9903" s="170"/>
      <c r="S9903" s="170"/>
      <c r="T9903" s="170"/>
      <c r="U9903" s="170"/>
      <c r="V9903" s="170"/>
      <c r="W9903" s="170"/>
      <c r="X9903" s="174"/>
      <c r="Y9903" s="170"/>
      <c r="Z9903" s="170"/>
      <c r="AA9903" s="170"/>
      <c r="AB9903" s="170"/>
      <c r="AC9903" s="170"/>
      <c r="AD9903" s="174"/>
      <c r="AE9903" s="170"/>
      <c r="AF9903" s="170"/>
      <c r="AI9903" s="170"/>
      <c r="AJ9903" s="170"/>
      <c r="AK9903" s="170"/>
      <c r="AL9903" s="170"/>
      <c r="AM9903" s="170"/>
      <c r="AN9903" s="170"/>
    </row>
    <row r="9904" spans="1:40" ht="52.5" customHeight="1" x14ac:dyDescent="0.2">
      <c r="A9904" s="170"/>
      <c r="B9904" s="170"/>
      <c r="C9904" s="170"/>
      <c r="D9904" s="170"/>
      <c r="E9904" s="170"/>
      <c r="F9904" s="170"/>
      <c r="G9904" s="170"/>
      <c r="H9904" s="170"/>
      <c r="I9904" s="170"/>
      <c r="J9904" s="170"/>
      <c r="K9904" s="170"/>
      <c r="L9904" s="170"/>
      <c r="M9904" s="170"/>
      <c r="N9904" s="170"/>
      <c r="O9904" s="170"/>
      <c r="P9904" s="170"/>
      <c r="Q9904" s="170"/>
      <c r="R9904" s="170"/>
      <c r="S9904" s="170"/>
      <c r="T9904" s="170"/>
      <c r="U9904" s="170"/>
      <c r="V9904" s="170"/>
      <c r="W9904" s="170"/>
      <c r="X9904" s="174"/>
      <c r="Y9904" s="170"/>
      <c r="Z9904" s="170"/>
      <c r="AA9904" s="170"/>
      <c r="AB9904" s="170"/>
      <c r="AC9904" s="170"/>
      <c r="AD9904" s="174"/>
      <c r="AE9904" s="170"/>
      <c r="AF9904" s="170"/>
      <c r="AI9904" s="170"/>
      <c r="AJ9904" s="170"/>
      <c r="AK9904" s="170"/>
      <c r="AL9904" s="170"/>
      <c r="AM9904" s="170"/>
      <c r="AN9904" s="170"/>
    </row>
    <row r="9905" spans="1:40" ht="52.5" customHeight="1" x14ac:dyDescent="0.2">
      <c r="A9905" s="170"/>
      <c r="B9905" s="170"/>
      <c r="C9905" s="170"/>
      <c r="D9905" s="170"/>
      <c r="E9905" s="170"/>
      <c r="F9905" s="170"/>
      <c r="G9905" s="170"/>
      <c r="H9905" s="170"/>
      <c r="I9905" s="170"/>
      <c r="J9905" s="170"/>
      <c r="K9905" s="170"/>
      <c r="L9905" s="170"/>
      <c r="M9905" s="170"/>
      <c r="N9905" s="170"/>
      <c r="O9905" s="170"/>
      <c r="P9905" s="170"/>
      <c r="Q9905" s="170"/>
      <c r="R9905" s="170"/>
      <c r="S9905" s="170"/>
      <c r="T9905" s="170"/>
      <c r="U9905" s="170"/>
      <c r="V9905" s="170"/>
      <c r="W9905" s="170"/>
      <c r="X9905" s="174"/>
      <c r="Y9905" s="170"/>
      <c r="Z9905" s="170"/>
      <c r="AA9905" s="170"/>
      <c r="AB9905" s="170"/>
      <c r="AC9905" s="170"/>
      <c r="AD9905" s="174"/>
      <c r="AE9905" s="170"/>
      <c r="AF9905" s="170"/>
      <c r="AI9905" s="170"/>
      <c r="AJ9905" s="170"/>
      <c r="AK9905" s="170"/>
      <c r="AL9905" s="170"/>
      <c r="AM9905" s="170"/>
      <c r="AN9905" s="170"/>
    </row>
    <row r="9906" spans="1:40" ht="52.5" customHeight="1" x14ac:dyDescent="0.2">
      <c r="A9906" s="170"/>
      <c r="B9906" s="170"/>
      <c r="C9906" s="170"/>
      <c r="D9906" s="170"/>
      <c r="E9906" s="170"/>
      <c r="F9906" s="170"/>
      <c r="G9906" s="170"/>
      <c r="H9906" s="170"/>
      <c r="I9906" s="170"/>
      <c r="J9906" s="170"/>
      <c r="K9906" s="170"/>
      <c r="L9906" s="170"/>
      <c r="M9906" s="170"/>
      <c r="N9906" s="170"/>
      <c r="O9906" s="170"/>
      <c r="P9906" s="170"/>
      <c r="Q9906" s="170"/>
      <c r="R9906" s="170"/>
      <c r="S9906" s="170"/>
      <c r="T9906" s="170"/>
      <c r="U9906" s="170"/>
      <c r="V9906" s="170"/>
      <c r="W9906" s="170"/>
      <c r="X9906" s="174"/>
      <c r="Y9906" s="170"/>
      <c r="Z9906" s="170"/>
      <c r="AA9906" s="170"/>
      <c r="AB9906" s="170"/>
      <c r="AC9906" s="170"/>
      <c r="AD9906" s="174"/>
      <c r="AE9906" s="170"/>
      <c r="AF9906" s="170"/>
      <c r="AI9906" s="170"/>
      <c r="AJ9906" s="170"/>
      <c r="AK9906" s="170"/>
      <c r="AL9906" s="170"/>
      <c r="AM9906" s="170"/>
      <c r="AN9906" s="170"/>
    </row>
    <row r="9907" spans="1:40" ht="52.5" customHeight="1" x14ac:dyDescent="0.2">
      <c r="A9907" s="170"/>
      <c r="B9907" s="170"/>
      <c r="C9907" s="170"/>
      <c r="D9907" s="170"/>
      <c r="E9907" s="170"/>
      <c r="F9907" s="170"/>
      <c r="G9907" s="170"/>
      <c r="H9907" s="170"/>
      <c r="I9907" s="170"/>
      <c r="J9907" s="170"/>
      <c r="K9907" s="170"/>
      <c r="L9907" s="170"/>
      <c r="M9907" s="170"/>
      <c r="N9907" s="170"/>
      <c r="O9907" s="170"/>
      <c r="P9907" s="170"/>
      <c r="Q9907" s="170"/>
      <c r="R9907" s="170"/>
      <c r="S9907" s="170"/>
      <c r="T9907" s="170"/>
      <c r="U9907" s="170"/>
      <c r="V9907" s="170"/>
      <c r="W9907" s="170"/>
      <c r="X9907" s="174"/>
      <c r="Y9907" s="170"/>
      <c r="Z9907" s="170"/>
      <c r="AA9907" s="170"/>
      <c r="AB9907" s="170"/>
      <c r="AC9907" s="170"/>
      <c r="AD9907" s="174"/>
      <c r="AE9907" s="170"/>
      <c r="AF9907" s="170"/>
      <c r="AI9907" s="170"/>
      <c r="AJ9907" s="170"/>
      <c r="AK9907" s="170"/>
      <c r="AL9907" s="170"/>
      <c r="AM9907" s="170"/>
      <c r="AN9907" s="170"/>
    </row>
    <row r="9908" spans="1:40" ht="52.5" customHeight="1" x14ac:dyDescent="0.2">
      <c r="A9908" s="170"/>
      <c r="B9908" s="170"/>
      <c r="C9908" s="170"/>
      <c r="D9908" s="170"/>
      <c r="E9908" s="170"/>
      <c r="F9908" s="170"/>
      <c r="G9908" s="170"/>
      <c r="H9908" s="170"/>
      <c r="I9908" s="170"/>
      <c r="J9908" s="170"/>
      <c r="K9908" s="170"/>
      <c r="L9908" s="170"/>
      <c r="M9908" s="170"/>
      <c r="N9908" s="170"/>
      <c r="O9908" s="170"/>
      <c r="P9908" s="170"/>
      <c r="Q9908" s="170"/>
      <c r="R9908" s="170"/>
      <c r="S9908" s="170"/>
      <c r="T9908" s="170"/>
      <c r="U9908" s="170"/>
      <c r="V9908" s="170"/>
      <c r="W9908" s="170"/>
      <c r="X9908" s="174"/>
      <c r="Y9908" s="170"/>
      <c r="Z9908" s="170"/>
      <c r="AA9908" s="170"/>
      <c r="AB9908" s="170"/>
      <c r="AC9908" s="170"/>
      <c r="AD9908" s="174"/>
      <c r="AE9908" s="170"/>
      <c r="AF9908" s="170"/>
      <c r="AI9908" s="170"/>
      <c r="AJ9908" s="170"/>
      <c r="AK9908" s="170"/>
      <c r="AL9908" s="170"/>
      <c r="AM9908" s="170"/>
      <c r="AN9908" s="170"/>
    </row>
    <row r="9909" spans="1:40" ht="52.5" customHeight="1" x14ac:dyDescent="0.2">
      <c r="A9909" s="170"/>
      <c r="B9909" s="170"/>
      <c r="C9909" s="170"/>
      <c r="D9909" s="170"/>
      <c r="E9909" s="170"/>
      <c r="F9909" s="170"/>
      <c r="G9909" s="170"/>
      <c r="H9909" s="170"/>
      <c r="I9909" s="170"/>
      <c r="J9909" s="170"/>
      <c r="K9909" s="170"/>
      <c r="L9909" s="170"/>
      <c r="M9909" s="170"/>
      <c r="N9909" s="170"/>
      <c r="O9909" s="170"/>
      <c r="P9909" s="170"/>
      <c r="Q9909" s="170"/>
      <c r="R9909" s="170"/>
      <c r="S9909" s="170"/>
      <c r="T9909" s="170"/>
      <c r="U9909" s="170"/>
      <c r="V9909" s="170"/>
      <c r="W9909" s="170"/>
      <c r="X9909" s="174"/>
      <c r="Y9909" s="170"/>
      <c r="Z9909" s="170"/>
      <c r="AA9909" s="170"/>
      <c r="AB9909" s="170"/>
      <c r="AC9909" s="170"/>
      <c r="AD9909" s="174"/>
      <c r="AE9909" s="170"/>
      <c r="AF9909" s="170"/>
      <c r="AI9909" s="170"/>
      <c r="AJ9909" s="170"/>
      <c r="AK9909" s="170"/>
      <c r="AL9909" s="170"/>
      <c r="AM9909" s="170"/>
      <c r="AN9909" s="170"/>
    </row>
    <row r="9910" spans="1:40" ht="52.5" customHeight="1" x14ac:dyDescent="0.2">
      <c r="A9910" s="170"/>
      <c r="B9910" s="170"/>
      <c r="C9910" s="170"/>
      <c r="D9910" s="170"/>
      <c r="E9910" s="170"/>
      <c r="F9910" s="170"/>
      <c r="G9910" s="170"/>
      <c r="H9910" s="170"/>
      <c r="I9910" s="170"/>
      <c r="J9910" s="170"/>
      <c r="K9910" s="170"/>
      <c r="L9910" s="170"/>
      <c r="M9910" s="170"/>
      <c r="N9910" s="170"/>
      <c r="O9910" s="170"/>
      <c r="P9910" s="170"/>
      <c r="Q9910" s="170"/>
      <c r="R9910" s="170"/>
      <c r="S9910" s="170"/>
      <c r="T9910" s="170"/>
      <c r="U9910" s="170"/>
      <c r="V9910" s="170"/>
      <c r="W9910" s="170"/>
      <c r="X9910" s="174"/>
      <c r="Y9910" s="170"/>
      <c r="Z9910" s="170"/>
      <c r="AA9910" s="170"/>
      <c r="AB9910" s="170"/>
      <c r="AC9910" s="170"/>
      <c r="AD9910" s="174"/>
      <c r="AE9910" s="170"/>
      <c r="AF9910" s="170"/>
      <c r="AI9910" s="170"/>
      <c r="AJ9910" s="170"/>
      <c r="AK9910" s="170"/>
      <c r="AL9910" s="170"/>
      <c r="AM9910" s="170"/>
      <c r="AN9910" s="170"/>
    </row>
    <row r="9911" spans="1:40" ht="52.5" customHeight="1" x14ac:dyDescent="0.2">
      <c r="A9911" s="170"/>
      <c r="B9911" s="170"/>
      <c r="C9911" s="170"/>
      <c r="D9911" s="170"/>
      <c r="E9911" s="170"/>
      <c r="F9911" s="170"/>
      <c r="G9911" s="170"/>
      <c r="H9911" s="170"/>
      <c r="I9911" s="170"/>
      <c r="J9911" s="170"/>
      <c r="K9911" s="170"/>
      <c r="L9911" s="170"/>
      <c r="M9911" s="170"/>
      <c r="N9911" s="170"/>
      <c r="O9911" s="170"/>
      <c r="P9911" s="170"/>
      <c r="Q9911" s="170"/>
      <c r="R9911" s="170"/>
      <c r="S9911" s="170"/>
      <c r="T9911" s="170"/>
      <c r="U9911" s="170"/>
      <c r="V9911" s="170"/>
      <c r="W9911" s="170"/>
      <c r="X9911" s="174"/>
      <c r="Y9911" s="170"/>
      <c r="Z9911" s="170"/>
      <c r="AA9911" s="170"/>
      <c r="AB9911" s="170"/>
      <c r="AC9911" s="170"/>
      <c r="AD9911" s="174"/>
      <c r="AE9911" s="170"/>
      <c r="AF9911" s="170"/>
      <c r="AI9911" s="170"/>
      <c r="AJ9911" s="170"/>
      <c r="AK9911" s="170"/>
      <c r="AL9911" s="170"/>
      <c r="AM9911" s="170"/>
      <c r="AN9911" s="170"/>
    </row>
    <row r="9912" spans="1:40" ht="52.5" customHeight="1" x14ac:dyDescent="0.2">
      <c r="A9912" s="170"/>
      <c r="B9912" s="170"/>
      <c r="C9912" s="170"/>
      <c r="D9912" s="170"/>
      <c r="E9912" s="170"/>
      <c r="F9912" s="170"/>
      <c r="G9912" s="170"/>
      <c r="H9912" s="170"/>
      <c r="I9912" s="170"/>
      <c r="J9912" s="170"/>
      <c r="K9912" s="170"/>
      <c r="L9912" s="170"/>
      <c r="M9912" s="170"/>
      <c r="N9912" s="170"/>
      <c r="O9912" s="170"/>
      <c r="P9912" s="170"/>
      <c r="Q9912" s="170"/>
      <c r="R9912" s="170"/>
      <c r="S9912" s="170"/>
      <c r="T9912" s="170"/>
      <c r="U9912" s="170"/>
      <c r="V9912" s="170"/>
      <c r="W9912" s="170"/>
      <c r="X9912" s="174"/>
      <c r="Y9912" s="170"/>
      <c r="Z9912" s="170"/>
      <c r="AA9912" s="170"/>
      <c r="AB9912" s="170"/>
      <c r="AC9912" s="170"/>
      <c r="AD9912" s="174"/>
      <c r="AE9912" s="170"/>
      <c r="AF9912" s="170"/>
      <c r="AI9912" s="170"/>
      <c r="AJ9912" s="170"/>
      <c r="AK9912" s="170"/>
      <c r="AL9912" s="170"/>
      <c r="AM9912" s="170"/>
      <c r="AN9912" s="170"/>
    </row>
    <row r="9913" spans="1:40" ht="52.5" customHeight="1" x14ac:dyDescent="0.2">
      <c r="A9913" s="170"/>
      <c r="B9913" s="170"/>
      <c r="C9913" s="170"/>
      <c r="D9913" s="170"/>
      <c r="E9913" s="170"/>
      <c r="F9913" s="170"/>
      <c r="G9913" s="170"/>
      <c r="H9913" s="170"/>
      <c r="I9913" s="170"/>
      <c r="J9913" s="170"/>
      <c r="K9913" s="170"/>
      <c r="L9913" s="170"/>
      <c r="M9913" s="170"/>
      <c r="N9913" s="170"/>
      <c r="O9913" s="170"/>
      <c r="P9913" s="170"/>
      <c r="Q9913" s="170"/>
      <c r="R9913" s="170"/>
      <c r="S9913" s="170"/>
      <c r="T9913" s="170"/>
      <c r="U9913" s="170"/>
      <c r="V9913" s="170"/>
      <c r="W9913" s="170"/>
      <c r="X9913" s="174"/>
      <c r="Y9913" s="170"/>
      <c r="Z9913" s="170"/>
      <c r="AA9913" s="170"/>
      <c r="AB9913" s="170"/>
      <c r="AC9913" s="170"/>
      <c r="AD9913" s="174"/>
      <c r="AE9913" s="170"/>
      <c r="AF9913" s="170"/>
      <c r="AI9913" s="170"/>
      <c r="AJ9913" s="170"/>
      <c r="AK9913" s="170"/>
      <c r="AL9913" s="170"/>
      <c r="AM9913" s="170"/>
      <c r="AN9913" s="170"/>
    </row>
    <row r="9914" spans="1:40" ht="52.5" customHeight="1" x14ac:dyDescent="0.2">
      <c r="A9914" s="170"/>
      <c r="B9914" s="170"/>
      <c r="C9914" s="170"/>
      <c r="D9914" s="170"/>
      <c r="E9914" s="170"/>
      <c r="F9914" s="170"/>
      <c r="G9914" s="170"/>
      <c r="H9914" s="170"/>
      <c r="I9914" s="170"/>
      <c r="J9914" s="170"/>
      <c r="K9914" s="170"/>
      <c r="L9914" s="170"/>
      <c r="M9914" s="170"/>
      <c r="N9914" s="170"/>
      <c r="O9914" s="170"/>
      <c r="P9914" s="170"/>
      <c r="Q9914" s="170"/>
      <c r="R9914" s="170"/>
      <c r="S9914" s="170"/>
      <c r="T9914" s="170"/>
      <c r="U9914" s="170"/>
      <c r="V9914" s="170"/>
      <c r="W9914" s="170"/>
      <c r="X9914" s="174"/>
      <c r="Y9914" s="170"/>
      <c r="Z9914" s="170"/>
      <c r="AA9914" s="170"/>
      <c r="AB9914" s="170"/>
      <c r="AC9914" s="170"/>
      <c r="AD9914" s="174"/>
      <c r="AE9914" s="170"/>
      <c r="AF9914" s="170"/>
      <c r="AI9914" s="170"/>
      <c r="AJ9914" s="170"/>
      <c r="AK9914" s="170"/>
      <c r="AL9914" s="170"/>
      <c r="AM9914" s="170"/>
      <c r="AN9914" s="170"/>
    </row>
    <row r="9915" spans="1:40" ht="52.5" customHeight="1" x14ac:dyDescent="0.2">
      <c r="A9915" s="170"/>
      <c r="B9915" s="170"/>
      <c r="C9915" s="170"/>
      <c r="D9915" s="170"/>
      <c r="E9915" s="170"/>
      <c r="F9915" s="170"/>
      <c r="G9915" s="170"/>
      <c r="H9915" s="170"/>
      <c r="I9915" s="170"/>
      <c r="J9915" s="170"/>
      <c r="K9915" s="170"/>
      <c r="L9915" s="170"/>
      <c r="M9915" s="170"/>
      <c r="N9915" s="170"/>
      <c r="O9915" s="170"/>
      <c r="P9915" s="170"/>
      <c r="Q9915" s="170"/>
      <c r="R9915" s="170"/>
      <c r="S9915" s="170"/>
      <c r="T9915" s="170"/>
      <c r="U9915" s="170"/>
      <c r="V9915" s="170"/>
      <c r="W9915" s="170"/>
      <c r="X9915" s="174"/>
      <c r="Y9915" s="170"/>
      <c r="Z9915" s="170"/>
      <c r="AA9915" s="170"/>
      <c r="AB9915" s="170"/>
      <c r="AC9915" s="170"/>
      <c r="AD9915" s="174"/>
      <c r="AE9915" s="170"/>
      <c r="AF9915" s="170"/>
      <c r="AI9915" s="170"/>
      <c r="AJ9915" s="170"/>
      <c r="AK9915" s="170"/>
      <c r="AL9915" s="170"/>
      <c r="AM9915" s="170"/>
      <c r="AN9915" s="170"/>
    </row>
    <row r="9916" spans="1:40" ht="52.5" customHeight="1" x14ac:dyDescent="0.2">
      <c r="A9916" s="170"/>
      <c r="B9916" s="170"/>
      <c r="C9916" s="170"/>
      <c r="D9916" s="170"/>
      <c r="E9916" s="170"/>
      <c r="F9916" s="170"/>
      <c r="G9916" s="170"/>
      <c r="H9916" s="170"/>
      <c r="I9916" s="170"/>
      <c r="J9916" s="170"/>
      <c r="K9916" s="170"/>
      <c r="L9916" s="170"/>
      <c r="M9916" s="170"/>
      <c r="N9916" s="170"/>
      <c r="O9916" s="170"/>
      <c r="P9916" s="170"/>
      <c r="Q9916" s="170"/>
      <c r="R9916" s="170"/>
      <c r="S9916" s="170"/>
      <c r="T9916" s="170"/>
      <c r="U9916" s="170"/>
      <c r="V9916" s="170"/>
      <c r="W9916" s="170"/>
      <c r="X9916" s="174"/>
      <c r="Y9916" s="170"/>
      <c r="Z9916" s="170"/>
      <c r="AA9916" s="170"/>
      <c r="AB9916" s="170"/>
      <c r="AC9916" s="170"/>
      <c r="AD9916" s="174"/>
      <c r="AE9916" s="170"/>
      <c r="AF9916" s="170"/>
      <c r="AI9916" s="170"/>
      <c r="AJ9916" s="170"/>
      <c r="AK9916" s="170"/>
      <c r="AL9916" s="170"/>
      <c r="AM9916" s="170"/>
      <c r="AN9916" s="170"/>
    </row>
    <row r="9917" spans="1:40" ht="52.5" customHeight="1" x14ac:dyDescent="0.2">
      <c r="A9917" s="170"/>
      <c r="B9917" s="170"/>
      <c r="C9917" s="170"/>
      <c r="D9917" s="170"/>
      <c r="E9917" s="170"/>
      <c r="F9917" s="170"/>
      <c r="G9917" s="170"/>
      <c r="H9917" s="170"/>
      <c r="I9917" s="170"/>
      <c r="J9917" s="170"/>
      <c r="K9917" s="170"/>
      <c r="L9917" s="170"/>
      <c r="M9917" s="170"/>
      <c r="N9917" s="170"/>
      <c r="O9917" s="170"/>
      <c r="P9917" s="170"/>
      <c r="Q9917" s="170"/>
      <c r="R9917" s="170"/>
      <c r="S9917" s="170"/>
      <c r="T9917" s="170"/>
      <c r="U9917" s="170"/>
      <c r="V9917" s="170"/>
      <c r="W9917" s="170"/>
      <c r="X9917" s="174"/>
      <c r="Y9917" s="170"/>
      <c r="Z9917" s="170"/>
      <c r="AA9917" s="170"/>
      <c r="AB9917" s="170"/>
      <c r="AC9917" s="170"/>
      <c r="AD9917" s="174"/>
      <c r="AE9917" s="170"/>
      <c r="AF9917" s="170"/>
      <c r="AI9917" s="170"/>
      <c r="AJ9917" s="170"/>
      <c r="AK9917" s="170"/>
      <c r="AL9917" s="170"/>
      <c r="AM9917" s="170"/>
      <c r="AN9917" s="170"/>
    </row>
    <row r="9918" spans="1:40" ht="52.5" customHeight="1" x14ac:dyDescent="0.2">
      <c r="A9918" s="170"/>
      <c r="B9918" s="170"/>
      <c r="C9918" s="170"/>
      <c r="D9918" s="170"/>
      <c r="E9918" s="170"/>
      <c r="F9918" s="170"/>
      <c r="G9918" s="170"/>
      <c r="H9918" s="170"/>
      <c r="I9918" s="170"/>
      <c r="J9918" s="170"/>
      <c r="K9918" s="170"/>
      <c r="L9918" s="170"/>
      <c r="M9918" s="170"/>
      <c r="N9918" s="170"/>
      <c r="O9918" s="170"/>
      <c r="P9918" s="170"/>
      <c r="Q9918" s="170"/>
      <c r="R9918" s="170"/>
      <c r="S9918" s="170"/>
      <c r="T9918" s="170"/>
      <c r="U9918" s="170"/>
      <c r="V9918" s="170"/>
      <c r="W9918" s="170"/>
      <c r="X9918" s="174"/>
      <c r="Y9918" s="170"/>
      <c r="Z9918" s="170"/>
      <c r="AA9918" s="170"/>
      <c r="AB9918" s="170"/>
      <c r="AC9918" s="170"/>
      <c r="AD9918" s="174"/>
      <c r="AE9918" s="170"/>
      <c r="AF9918" s="170"/>
      <c r="AI9918" s="170"/>
      <c r="AJ9918" s="170"/>
      <c r="AK9918" s="170"/>
      <c r="AL9918" s="170"/>
      <c r="AM9918" s="170"/>
      <c r="AN9918" s="170"/>
    </row>
    <row r="9919" spans="1:40" ht="52.5" customHeight="1" x14ac:dyDescent="0.2">
      <c r="A9919" s="170"/>
      <c r="B9919" s="170"/>
      <c r="C9919" s="170"/>
      <c r="D9919" s="170"/>
      <c r="E9919" s="170"/>
      <c r="F9919" s="170"/>
      <c r="G9919" s="170"/>
      <c r="H9919" s="170"/>
      <c r="I9919" s="170"/>
      <c r="J9919" s="170"/>
      <c r="K9919" s="170"/>
      <c r="L9919" s="170"/>
      <c r="M9919" s="170"/>
      <c r="N9919" s="170"/>
      <c r="O9919" s="170"/>
      <c r="P9919" s="170"/>
      <c r="Q9919" s="170"/>
      <c r="R9919" s="170"/>
      <c r="S9919" s="170"/>
      <c r="T9919" s="170"/>
      <c r="U9919" s="170"/>
      <c r="V9919" s="170"/>
      <c r="W9919" s="170"/>
      <c r="X9919" s="174"/>
      <c r="Y9919" s="170"/>
      <c r="Z9919" s="170"/>
      <c r="AA9919" s="170"/>
      <c r="AB9919" s="170"/>
      <c r="AC9919" s="170"/>
      <c r="AD9919" s="174"/>
      <c r="AE9919" s="170"/>
      <c r="AF9919" s="170"/>
      <c r="AI9919" s="170"/>
      <c r="AJ9919" s="170"/>
      <c r="AK9919" s="170"/>
      <c r="AL9919" s="170"/>
      <c r="AM9919" s="170"/>
      <c r="AN9919" s="170"/>
    </row>
    <row r="9920" spans="1:40" ht="52.5" customHeight="1" x14ac:dyDescent="0.2">
      <c r="A9920" s="170"/>
      <c r="B9920" s="170"/>
      <c r="C9920" s="170"/>
      <c r="D9920" s="170"/>
      <c r="E9920" s="170"/>
      <c r="F9920" s="170"/>
      <c r="G9920" s="170"/>
      <c r="H9920" s="170"/>
      <c r="I9920" s="170"/>
      <c r="J9920" s="170"/>
      <c r="K9920" s="170"/>
      <c r="L9920" s="170"/>
      <c r="M9920" s="170"/>
      <c r="N9920" s="170"/>
      <c r="O9920" s="170"/>
      <c r="P9920" s="170"/>
      <c r="Q9920" s="170"/>
      <c r="R9920" s="170"/>
      <c r="S9920" s="170"/>
      <c r="T9920" s="170"/>
      <c r="U9920" s="170"/>
      <c r="V9920" s="170"/>
      <c r="W9920" s="170"/>
      <c r="X9920" s="174"/>
      <c r="Y9920" s="170"/>
      <c r="Z9920" s="170"/>
      <c r="AA9920" s="170"/>
      <c r="AB9920" s="170"/>
      <c r="AC9920" s="170"/>
      <c r="AD9920" s="174"/>
      <c r="AE9920" s="170"/>
      <c r="AF9920" s="170"/>
      <c r="AI9920" s="170"/>
      <c r="AJ9920" s="170"/>
      <c r="AK9920" s="170"/>
      <c r="AL9920" s="170"/>
      <c r="AM9920" s="170"/>
      <c r="AN9920" s="170"/>
    </row>
    <row r="9921" spans="1:40" ht="52.5" customHeight="1" x14ac:dyDescent="0.2">
      <c r="A9921" s="170"/>
      <c r="B9921" s="170"/>
      <c r="C9921" s="170"/>
      <c r="D9921" s="170"/>
      <c r="E9921" s="170"/>
      <c r="F9921" s="170"/>
      <c r="G9921" s="170"/>
      <c r="H9921" s="170"/>
      <c r="I9921" s="170"/>
      <c r="J9921" s="170"/>
      <c r="K9921" s="170"/>
      <c r="L9921" s="170"/>
      <c r="M9921" s="170"/>
      <c r="N9921" s="170"/>
      <c r="O9921" s="170"/>
      <c r="P9921" s="170"/>
      <c r="Q9921" s="170"/>
      <c r="R9921" s="170"/>
      <c r="S9921" s="170"/>
      <c r="T9921" s="170"/>
      <c r="U9921" s="170"/>
      <c r="V9921" s="170"/>
      <c r="W9921" s="170"/>
      <c r="X9921" s="174"/>
      <c r="Y9921" s="170"/>
      <c r="Z9921" s="170"/>
      <c r="AA9921" s="170"/>
      <c r="AB9921" s="170"/>
      <c r="AC9921" s="170"/>
      <c r="AD9921" s="174"/>
      <c r="AE9921" s="170"/>
      <c r="AF9921" s="170"/>
      <c r="AI9921" s="170"/>
      <c r="AJ9921" s="170"/>
      <c r="AK9921" s="170"/>
      <c r="AL9921" s="170"/>
      <c r="AM9921" s="170"/>
      <c r="AN9921" s="170"/>
    </row>
    <row r="9922" spans="1:40" ht="52.5" customHeight="1" x14ac:dyDescent="0.2">
      <c r="A9922" s="170"/>
      <c r="B9922" s="170"/>
      <c r="C9922" s="170"/>
      <c r="D9922" s="170"/>
      <c r="E9922" s="170"/>
      <c r="F9922" s="170"/>
      <c r="G9922" s="170"/>
      <c r="H9922" s="170"/>
      <c r="I9922" s="170"/>
      <c r="J9922" s="170"/>
      <c r="K9922" s="170"/>
      <c r="L9922" s="170"/>
      <c r="M9922" s="170"/>
      <c r="N9922" s="170"/>
      <c r="O9922" s="170"/>
      <c r="P9922" s="170"/>
      <c r="Q9922" s="170"/>
      <c r="R9922" s="170"/>
      <c r="S9922" s="170"/>
      <c r="T9922" s="170"/>
      <c r="U9922" s="170"/>
      <c r="V9922" s="170"/>
      <c r="W9922" s="170"/>
      <c r="X9922" s="174"/>
      <c r="Y9922" s="170"/>
      <c r="Z9922" s="170"/>
      <c r="AA9922" s="170"/>
      <c r="AB9922" s="170"/>
      <c r="AC9922" s="170"/>
      <c r="AD9922" s="174"/>
      <c r="AE9922" s="170"/>
      <c r="AF9922" s="170"/>
      <c r="AI9922" s="170"/>
      <c r="AJ9922" s="170"/>
      <c r="AK9922" s="170"/>
      <c r="AL9922" s="170"/>
      <c r="AM9922" s="170"/>
      <c r="AN9922" s="170"/>
    </row>
    <row r="9923" spans="1:40" ht="52.5" customHeight="1" x14ac:dyDescent="0.2">
      <c r="A9923" s="170"/>
      <c r="B9923" s="170"/>
      <c r="C9923" s="170"/>
      <c r="D9923" s="170"/>
      <c r="E9923" s="170"/>
      <c r="F9923" s="170"/>
      <c r="G9923" s="170"/>
      <c r="H9923" s="170"/>
      <c r="I9923" s="170"/>
      <c r="J9923" s="170"/>
      <c r="K9923" s="170"/>
      <c r="L9923" s="170"/>
      <c r="M9923" s="170"/>
      <c r="N9923" s="170"/>
      <c r="O9923" s="170"/>
      <c r="P9923" s="170"/>
      <c r="Q9923" s="170"/>
      <c r="R9923" s="170"/>
      <c r="S9923" s="170"/>
      <c r="T9923" s="170"/>
      <c r="U9923" s="170"/>
      <c r="V9923" s="170"/>
      <c r="W9923" s="170"/>
      <c r="X9923" s="174"/>
      <c r="Y9923" s="170"/>
      <c r="Z9923" s="170"/>
      <c r="AA9923" s="170"/>
      <c r="AB9923" s="170"/>
      <c r="AC9923" s="170"/>
      <c r="AD9923" s="174"/>
      <c r="AE9923" s="170"/>
      <c r="AF9923" s="170"/>
      <c r="AI9923" s="170"/>
      <c r="AJ9923" s="170"/>
      <c r="AK9923" s="170"/>
      <c r="AL9923" s="170"/>
      <c r="AM9923" s="170"/>
      <c r="AN9923" s="170"/>
    </row>
    <row r="9924" spans="1:40" ht="52.5" customHeight="1" x14ac:dyDescent="0.2">
      <c r="A9924" s="170"/>
      <c r="B9924" s="170"/>
      <c r="C9924" s="170"/>
      <c r="D9924" s="170"/>
      <c r="E9924" s="170"/>
      <c r="F9924" s="170"/>
      <c r="G9924" s="170"/>
      <c r="H9924" s="170"/>
      <c r="I9924" s="170"/>
      <c r="J9924" s="170"/>
      <c r="K9924" s="170"/>
      <c r="L9924" s="170"/>
      <c r="M9924" s="170"/>
      <c r="N9924" s="170"/>
      <c r="O9924" s="170"/>
      <c r="P9924" s="170"/>
      <c r="Q9924" s="170"/>
      <c r="R9924" s="170"/>
      <c r="S9924" s="170"/>
      <c r="T9924" s="170"/>
      <c r="U9924" s="170"/>
      <c r="V9924" s="170"/>
      <c r="W9924" s="170"/>
      <c r="X9924" s="174"/>
      <c r="Y9924" s="170"/>
      <c r="Z9924" s="170"/>
      <c r="AA9924" s="170"/>
      <c r="AB9924" s="170"/>
      <c r="AC9924" s="170"/>
      <c r="AD9924" s="174"/>
      <c r="AE9924" s="170"/>
      <c r="AF9924" s="170"/>
      <c r="AI9924" s="170"/>
      <c r="AJ9924" s="170"/>
      <c r="AK9924" s="170"/>
      <c r="AL9924" s="170"/>
      <c r="AM9924" s="170"/>
      <c r="AN9924" s="170"/>
    </row>
    <row r="9925" spans="1:40" ht="52.5" customHeight="1" x14ac:dyDescent="0.2">
      <c r="A9925" s="170"/>
      <c r="B9925" s="170"/>
      <c r="C9925" s="170"/>
      <c r="D9925" s="170"/>
      <c r="E9925" s="170"/>
      <c r="F9925" s="170"/>
      <c r="G9925" s="170"/>
      <c r="H9925" s="170"/>
      <c r="I9925" s="170"/>
      <c r="J9925" s="170"/>
      <c r="K9925" s="170"/>
      <c r="L9925" s="170"/>
      <c r="M9925" s="170"/>
      <c r="N9925" s="170"/>
      <c r="O9925" s="170"/>
      <c r="P9925" s="170"/>
      <c r="Q9925" s="170"/>
      <c r="R9925" s="170"/>
      <c r="S9925" s="170"/>
      <c r="T9925" s="170"/>
      <c r="U9925" s="170"/>
      <c r="V9925" s="170"/>
      <c r="W9925" s="170"/>
      <c r="X9925" s="174"/>
      <c r="Y9925" s="170"/>
      <c r="Z9925" s="170"/>
      <c r="AA9925" s="170"/>
      <c r="AB9925" s="170"/>
      <c r="AC9925" s="170"/>
      <c r="AD9925" s="174"/>
      <c r="AE9925" s="170"/>
      <c r="AF9925" s="170"/>
      <c r="AI9925" s="170"/>
      <c r="AJ9925" s="170"/>
      <c r="AK9925" s="170"/>
      <c r="AL9925" s="170"/>
      <c r="AM9925" s="170"/>
      <c r="AN9925" s="170"/>
    </row>
    <row r="9926" spans="1:40" ht="52.5" customHeight="1" x14ac:dyDescent="0.2">
      <c r="A9926" s="170"/>
      <c r="B9926" s="170"/>
      <c r="C9926" s="170"/>
      <c r="D9926" s="170"/>
      <c r="E9926" s="170"/>
      <c r="F9926" s="170"/>
      <c r="G9926" s="170"/>
      <c r="H9926" s="170"/>
      <c r="I9926" s="170"/>
      <c r="J9926" s="170"/>
      <c r="K9926" s="170"/>
      <c r="L9926" s="170"/>
      <c r="M9926" s="170"/>
      <c r="N9926" s="170"/>
      <c r="O9926" s="170"/>
      <c r="P9926" s="170"/>
      <c r="Q9926" s="170"/>
      <c r="R9926" s="170"/>
      <c r="S9926" s="170"/>
      <c r="T9926" s="170"/>
      <c r="U9926" s="170"/>
      <c r="V9926" s="170"/>
      <c r="W9926" s="170"/>
      <c r="X9926" s="174"/>
      <c r="Y9926" s="170"/>
      <c r="Z9926" s="170"/>
      <c r="AA9926" s="170"/>
      <c r="AB9926" s="170"/>
      <c r="AC9926" s="170"/>
      <c r="AD9926" s="174"/>
      <c r="AE9926" s="170"/>
      <c r="AF9926" s="170"/>
      <c r="AI9926" s="170"/>
      <c r="AJ9926" s="170"/>
      <c r="AK9926" s="170"/>
      <c r="AL9926" s="170"/>
      <c r="AM9926" s="170"/>
      <c r="AN9926" s="170"/>
    </row>
    <row r="9927" spans="1:40" ht="52.5" customHeight="1" x14ac:dyDescent="0.2">
      <c r="A9927" s="170"/>
      <c r="B9927" s="170"/>
      <c r="C9927" s="170"/>
      <c r="D9927" s="170"/>
      <c r="E9927" s="170"/>
      <c r="F9927" s="170"/>
      <c r="G9927" s="170"/>
      <c r="H9927" s="170"/>
      <c r="I9927" s="170"/>
      <c r="J9927" s="170"/>
      <c r="K9927" s="170"/>
      <c r="L9927" s="170"/>
      <c r="M9927" s="170"/>
      <c r="N9927" s="170"/>
      <c r="O9927" s="170"/>
      <c r="P9927" s="170"/>
      <c r="Q9927" s="170"/>
      <c r="R9927" s="170"/>
      <c r="S9927" s="170"/>
      <c r="T9927" s="170"/>
      <c r="U9927" s="170"/>
      <c r="V9927" s="170"/>
      <c r="W9927" s="170"/>
      <c r="X9927" s="174"/>
      <c r="Y9927" s="170"/>
      <c r="Z9927" s="170"/>
      <c r="AA9927" s="170"/>
      <c r="AB9927" s="170"/>
      <c r="AC9927" s="170"/>
      <c r="AD9927" s="174"/>
      <c r="AE9927" s="170"/>
      <c r="AF9927" s="170"/>
      <c r="AI9927" s="170"/>
      <c r="AJ9927" s="170"/>
      <c r="AK9927" s="170"/>
      <c r="AL9927" s="170"/>
      <c r="AM9927" s="170"/>
      <c r="AN9927" s="170"/>
    </row>
    <row r="9928" spans="1:40" ht="52.5" customHeight="1" x14ac:dyDescent="0.2">
      <c r="A9928" s="170"/>
      <c r="B9928" s="170"/>
      <c r="C9928" s="170"/>
      <c r="D9928" s="170"/>
      <c r="E9928" s="170"/>
      <c r="F9928" s="170"/>
      <c r="G9928" s="170"/>
      <c r="H9928" s="170"/>
      <c r="I9928" s="170"/>
      <c r="J9928" s="170"/>
      <c r="K9928" s="170"/>
      <c r="L9928" s="170"/>
      <c r="M9928" s="170"/>
      <c r="N9928" s="170"/>
      <c r="O9928" s="170"/>
      <c r="P9928" s="170"/>
      <c r="Q9928" s="170"/>
      <c r="R9928" s="170"/>
      <c r="S9928" s="170"/>
      <c r="T9928" s="170"/>
      <c r="U9928" s="170"/>
      <c r="V9928" s="170"/>
      <c r="W9928" s="170"/>
      <c r="X9928" s="174"/>
      <c r="Y9928" s="170"/>
      <c r="Z9928" s="170"/>
      <c r="AA9928" s="170"/>
      <c r="AB9928" s="170"/>
      <c r="AC9928" s="170"/>
      <c r="AD9928" s="174"/>
      <c r="AE9928" s="170"/>
      <c r="AF9928" s="170"/>
      <c r="AI9928" s="170"/>
      <c r="AJ9928" s="170"/>
      <c r="AK9928" s="170"/>
      <c r="AL9928" s="170"/>
      <c r="AM9928" s="170"/>
      <c r="AN9928" s="170"/>
    </row>
    <row r="9929" spans="1:40" ht="52.5" customHeight="1" x14ac:dyDescent="0.2">
      <c r="A9929" s="170"/>
      <c r="B9929" s="170"/>
      <c r="C9929" s="170"/>
      <c r="D9929" s="170"/>
      <c r="E9929" s="170"/>
      <c r="F9929" s="170"/>
      <c r="G9929" s="170"/>
      <c r="H9929" s="170"/>
      <c r="I9929" s="170"/>
      <c r="J9929" s="170"/>
      <c r="K9929" s="170"/>
      <c r="L9929" s="170"/>
      <c r="M9929" s="170"/>
      <c r="N9929" s="170"/>
      <c r="O9929" s="170"/>
      <c r="P9929" s="170"/>
      <c r="Q9929" s="170"/>
      <c r="R9929" s="170"/>
      <c r="S9929" s="170"/>
      <c r="T9929" s="170"/>
      <c r="U9929" s="170"/>
      <c r="V9929" s="170"/>
      <c r="W9929" s="170"/>
      <c r="X9929" s="174"/>
      <c r="Y9929" s="170"/>
      <c r="Z9929" s="170"/>
      <c r="AA9929" s="170"/>
      <c r="AB9929" s="170"/>
      <c r="AC9929" s="170"/>
      <c r="AD9929" s="174"/>
      <c r="AE9929" s="170"/>
      <c r="AF9929" s="170"/>
      <c r="AI9929" s="170"/>
      <c r="AJ9929" s="170"/>
      <c r="AK9929" s="170"/>
      <c r="AL9929" s="170"/>
      <c r="AM9929" s="170"/>
      <c r="AN9929" s="170"/>
    </row>
    <row r="9930" spans="1:40" ht="52.5" customHeight="1" x14ac:dyDescent="0.2">
      <c r="A9930" s="170"/>
      <c r="B9930" s="170"/>
      <c r="C9930" s="170"/>
      <c r="D9930" s="170"/>
      <c r="E9930" s="170"/>
      <c r="F9930" s="170"/>
      <c r="G9930" s="170"/>
      <c r="H9930" s="170"/>
      <c r="I9930" s="170"/>
      <c r="J9930" s="170"/>
      <c r="K9930" s="170"/>
      <c r="L9930" s="170"/>
      <c r="M9930" s="170"/>
      <c r="N9930" s="170"/>
      <c r="O9930" s="170"/>
      <c r="P9930" s="170"/>
      <c r="Q9930" s="170"/>
      <c r="R9930" s="170"/>
      <c r="S9930" s="170"/>
      <c r="T9930" s="170"/>
      <c r="U9930" s="170"/>
      <c r="V9930" s="170"/>
      <c r="W9930" s="170"/>
      <c r="X9930" s="174"/>
      <c r="Y9930" s="170"/>
      <c r="Z9930" s="170"/>
      <c r="AA9930" s="170"/>
      <c r="AB9930" s="170"/>
      <c r="AC9930" s="170"/>
      <c r="AD9930" s="174"/>
      <c r="AE9930" s="170"/>
      <c r="AF9930" s="170"/>
      <c r="AI9930" s="170"/>
      <c r="AJ9930" s="170"/>
      <c r="AK9930" s="170"/>
      <c r="AL9930" s="170"/>
      <c r="AM9930" s="170"/>
      <c r="AN9930" s="170"/>
    </row>
    <row r="9931" spans="1:40" ht="52.5" customHeight="1" x14ac:dyDescent="0.2">
      <c r="A9931" s="170"/>
      <c r="B9931" s="170"/>
      <c r="C9931" s="170"/>
      <c r="D9931" s="170"/>
      <c r="E9931" s="170"/>
      <c r="F9931" s="170"/>
      <c r="G9931" s="170"/>
      <c r="H9931" s="170"/>
      <c r="I9931" s="170"/>
      <c r="J9931" s="170"/>
      <c r="K9931" s="170"/>
      <c r="L9931" s="170"/>
      <c r="M9931" s="170"/>
      <c r="N9931" s="170"/>
      <c r="O9931" s="170"/>
      <c r="P9931" s="170"/>
      <c r="Q9931" s="170"/>
      <c r="R9931" s="170"/>
      <c r="S9931" s="170"/>
      <c r="T9931" s="170"/>
      <c r="U9931" s="170"/>
      <c r="V9931" s="170"/>
      <c r="W9931" s="170"/>
      <c r="X9931" s="174"/>
      <c r="Y9931" s="170"/>
      <c r="Z9931" s="170"/>
      <c r="AA9931" s="170"/>
      <c r="AB9931" s="170"/>
      <c r="AC9931" s="170"/>
      <c r="AD9931" s="174"/>
      <c r="AE9931" s="170"/>
      <c r="AF9931" s="170"/>
      <c r="AI9931" s="170"/>
      <c r="AJ9931" s="170"/>
      <c r="AK9931" s="170"/>
      <c r="AL9931" s="170"/>
      <c r="AM9931" s="170"/>
      <c r="AN9931" s="170"/>
    </row>
    <row r="9932" spans="1:40" ht="52.5" customHeight="1" x14ac:dyDescent="0.2">
      <c r="A9932" s="170"/>
      <c r="B9932" s="170"/>
      <c r="C9932" s="170"/>
      <c r="D9932" s="170"/>
      <c r="E9932" s="170"/>
      <c r="F9932" s="170"/>
      <c r="G9932" s="170"/>
      <c r="H9932" s="170"/>
      <c r="I9932" s="170"/>
      <c r="J9932" s="170"/>
      <c r="K9932" s="170"/>
      <c r="L9932" s="170"/>
      <c r="M9932" s="170"/>
      <c r="N9932" s="170"/>
      <c r="O9932" s="170"/>
      <c r="P9932" s="170"/>
      <c r="Q9932" s="170"/>
      <c r="R9932" s="170"/>
      <c r="S9932" s="170"/>
      <c r="T9932" s="170"/>
      <c r="U9932" s="170"/>
      <c r="V9932" s="170"/>
      <c r="W9932" s="170"/>
      <c r="X9932" s="174"/>
      <c r="Y9932" s="170"/>
      <c r="Z9932" s="170"/>
      <c r="AA9932" s="170"/>
      <c r="AB9932" s="170"/>
      <c r="AC9932" s="170"/>
      <c r="AD9932" s="174"/>
      <c r="AE9932" s="170"/>
      <c r="AF9932" s="170"/>
      <c r="AI9932" s="170"/>
      <c r="AJ9932" s="170"/>
      <c r="AK9932" s="170"/>
      <c r="AL9932" s="170"/>
      <c r="AM9932" s="170"/>
      <c r="AN9932" s="170"/>
    </row>
    <row r="9933" spans="1:40" ht="52.5" customHeight="1" x14ac:dyDescent="0.2">
      <c r="A9933" s="170"/>
      <c r="B9933" s="170"/>
      <c r="C9933" s="170"/>
      <c r="D9933" s="170"/>
      <c r="E9933" s="170"/>
      <c r="F9933" s="170"/>
      <c r="G9933" s="170"/>
      <c r="H9933" s="170"/>
      <c r="I9933" s="170"/>
      <c r="J9933" s="170"/>
      <c r="K9933" s="170"/>
      <c r="L9933" s="170"/>
      <c r="M9933" s="170"/>
      <c r="N9933" s="170"/>
      <c r="O9933" s="170"/>
      <c r="P9933" s="170"/>
      <c r="Q9933" s="170"/>
      <c r="R9933" s="170"/>
      <c r="S9933" s="170"/>
      <c r="T9933" s="170"/>
      <c r="U9933" s="170"/>
      <c r="V9933" s="170"/>
      <c r="W9933" s="170"/>
      <c r="X9933" s="174"/>
      <c r="Y9933" s="170"/>
      <c r="Z9933" s="170"/>
      <c r="AA9933" s="170"/>
      <c r="AB9933" s="170"/>
      <c r="AC9933" s="170"/>
      <c r="AD9933" s="174"/>
      <c r="AE9933" s="170"/>
      <c r="AF9933" s="170"/>
      <c r="AI9933" s="170"/>
      <c r="AJ9933" s="170"/>
      <c r="AK9933" s="170"/>
      <c r="AL9933" s="170"/>
      <c r="AM9933" s="170"/>
      <c r="AN9933" s="170"/>
    </row>
    <row r="9934" spans="1:40" ht="52.5" customHeight="1" x14ac:dyDescent="0.2">
      <c r="A9934" s="170"/>
      <c r="B9934" s="170"/>
      <c r="C9934" s="170"/>
      <c r="D9934" s="170"/>
      <c r="E9934" s="170"/>
      <c r="F9934" s="170"/>
      <c r="G9934" s="170"/>
      <c r="H9934" s="170"/>
      <c r="I9934" s="170"/>
      <c r="J9934" s="170"/>
      <c r="K9934" s="170"/>
      <c r="L9934" s="170"/>
      <c r="M9934" s="170"/>
      <c r="N9934" s="170"/>
      <c r="O9934" s="170"/>
      <c r="P9934" s="170"/>
      <c r="Q9934" s="170"/>
      <c r="R9934" s="170"/>
      <c r="S9934" s="170"/>
      <c r="T9934" s="170"/>
      <c r="U9934" s="170"/>
      <c r="V9934" s="170"/>
      <c r="W9934" s="170"/>
      <c r="X9934" s="174"/>
      <c r="Y9934" s="170"/>
      <c r="Z9934" s="170"/>
      <c r="AA9934" s="170"/>
      <c r="AB9934" s="170"/>
      <c r="AC9934" s="170"/>
      <c r="AD9934" s="174"/>
      <c r="AE9934" s="170"/>
      <c r="AF9934" s="170"/>
      <c r="AI9934" s="170"/>
      <c r="AJ9934" s="170"/>
      <c r="AK9934" s="170"/>
      <c r="AL9934" s="170"/>
      <c r="AM9934" s="170"/>
      <c r="AN9934" s="170"/>
    </row>
    <row r="9935" spans="1:40" ht="52.5" customHeight="1" x14ac:dyDescent="0.2">
      <c r="A9935" s="170"/>
      <c r="B9935" s="170"/>
      <c r="C9935" s="170"/>
      <c r="D9935" s="170"/>
      <c r="E9935" s="170"/>
      <c r="F9935" s="170"/>
      <c r="G9935" s="170"/>
      <c r="H9935" s="170"/>
      <c r="I9935" s="170"/>
      <c r="J9935" s="170"/>
      <c r="K9935" s="170"/>
      <c r="L9935" s="170"/>
      <c r="M9935" s="170"/>
      <c r="N9935" s="170"/>
      <c r="O9935" s="170"/>
      <c r="P9935" s="170"/>
      <c r="Q9935" s="170"/>
      <c r="R9935" s="170"/>
      <c r="S9935" s="170"/>
      <c r="T9935" s="170"/>
      <c r="U9935" s="170"/>
      <c r="V9935" s="170"/>
      <c r="W9935" s="170"/>
      <c r="X9935" s="174"/>
      <c r="Y9935" s="170"/>
      <c r="Z9935" s="170"/>
      <c r="AA9935" s="170"/>
      <c r="AB9935" s="170"/>
      <c r="AC9935" s="170"/>
      <c r="AD9935" s="174"/>
      <c r="AE9935" s="170"/>
      <c r="AF9935" s="170"/>
      <c r="AI9935" s="170"/>
      <c r="AJ9935" s="170"/>
      <c r="AK9935" s="170"/>
      <c r="AL9935" s="170"/>
      <c r="AM9935" s="170"/>
      <c r="AN9935" s="170"/>
    </row>
    <row r="9936" spans="1:40" ht="52.5" customHeight="1" x14ac:dyDescent="0.2">
      <c r="A9936" s="170"/>
      <c r="B9936" s="170"/>
      <c r="C9936" s="170"/>
      <c r="D9936" s="170"/>
      <c r="E9936" s="170"/>
      <c r="F9936" s="170"/>
      <c r="G9936" s="170"/>
      <c r="H9936" s="170"/>
      <c r="I9936" s="170"/>
      <c r="J9936" s="170"/>
      <c r="K9936" s="170"/>
      <c r="L9936" s="170"/>
      <c r="M9936" s="170"/>
      <c r="N9936" s="170"/>
      <c r="O9936" s="170"/>
      <c r="P9936" s="170"/>
      <c r="Q9936" s="170"/>
      <c r="R9936" s="170"/>
      <c r="S9936" s="170"/>
      <c r="T9936" s="170"/>
      <c r="U9936" s="170"/>
      <c r="V9936" s="170"/>
      <c r="W9936" s="170"/>
      <c r="X9936" s="174"/>
      <c r="Y9936" s="170"/>
      <c r="Z9936" s="170"/>
      <c r="AA9936" s="170"/>
      <c r="AB9936" s="170"/>
      <c r="AC9936" s="170"/>
      <c r="AD9936" s="174"/>
      <c r="AE9936" s="170"/>
      <c r="AF9936" s="170"/>
      <c r="AI9936" s="170"/>
      <c r="AJ9936" s="170"/>
      <c r="AK9936" s="170"/>
      <c r="AL9936" s="170"/>
      <c r="AM9936" s="170"/>
      <c r="AN9936" s="170"/>
    </row>
    <row r="9937" spans="1:40" ht="52.5" customHeight="1" x14ac:dyDescent="0.2">
      <c r="A9937" s="170"/>
      <c r="B9937" s="170"/>
      <c r="C9937" s="170"/>
      <c r="D9937" s="170"/>
      <c r="E9937" s="170"/>
      <c r="F9937" s="170"/>
      <c r="G9937" s="170"/>
      <c r="H9937" s="170"/>
      <c r="I9937" s="170"/>
      <c r="J9937" s="170"/>
      <c r="K9937" s="170"/>
      <c r="L9937" s="170"/>
      <c r="M9937" s="170"/>
      <c r="N9937" s="170"/>
      <c r="O9937" s="170"/>
      <c r="P9937" s="170"/>
      <c r="Q9937" s="170"/>
      <c r="R9937" s="170"/>
      <c r="S9937" s="170"/>
      <c r="T9937" s="170"/>
      <c r="U9937" s="170"/>
      <c r="V9937" s="170"/>
      <c r="W9937" s="170"/>
      <c r="X9937" s="174"/>
      <c r="Y9937" s="170"/>
      <c r="Z9937" s="170"/>
      <c r="AA9937" s="170"/>
      <c r="AB9937" s="170"/>
      <c r="AC9937" s="170"/>
      <c r="AD9937" s="174"/>
      <c r="AE9937" s="170"/>
      <c r="AF9937" s="170"/>
      <c r="AI9937" s="170"/>
      <c r="AJ9937" s="170"/>
      <c r="AK9937" s="170"/>
      <c r="AL9937" s="170"/>
      <c r="AM9937" s="170"/>
      <c r="AN9937" s="170"/>
    </row>
    <row r="9938" spans="1:40" ht="52.5" customHeight="1" x14ac:dyDescent="0.2">
      <c r="A9938" s="170"/>
      <c r="B9938" s="170"/>
      <c r="C9938" s="170"/>
      <c r="D9938" s="170"/>
      <c r="E9938" s="170"/>
      <c r="F9938" s="170"/>
      <c r="G9938" s="170"/>
      <c r="H9938" s="170"/>
      <c r="I9938" s="170"/>
      <c r="J9938" s="170"/>
      <c r="K9938" s="170"/>
      <c r="L9938" s="170"/>
      <c r="M9938" s="170"/>
      <c r="N9938" s="170"/>
      <c r="O9938" s="170"/>
      <c r="P9938" s="170"/>
      <c r="Q9938" s="170"/>
      <c r="R9938" s="170"/>
      <c r="S9938" s="170"/>
      <c r="T9938" s="170"/>
      <c r="U9938" s="170"/>
      <c r="V9938" s="170"/>
      <c r="W9938" s="170"/>
      <c r="X9938" s="174"/>
      <c r="Y9938" s="170"/>
      <c r="Z9938" s="170"/>
      <c r="AA9938" s="170"/>
      <c r="AB9938" s="170"/>
      <c r="AC9938" s="170"/>
      <c r="AD9938" s="174"/>
      <c r="AE9938" s="170"/>
      <c r="AF9938" s="170"/>
      <c r="AI9938" s="170"/>
      <c r="AJ9938" s="170"/>
      <c r="AK9938" s="170"/>
      <c r="AL9938" s="170"/>
      <c r="AM9938" s="170"/>
      <c r="AN9938" s="170"/>
    </row>
    <row r="9939" spans="1:40" ht="52.5" customHeight="1" x14ac:dyDescent="0.2">
      <c r="A9939" s="170"/>
      <c r="B9939" s="170"/>
      <c r="C9939" s="170"/>
      <c r="D9939" s="170"/>
      <c r="E9939" s="170"/>
      <c r="F9939" s="170"/>
      <c r="G9939" s="170"/>
      <c r="H9939" s="170"/>
      <c r="I9939" s="170"/>
      <c r="J9939" s="170"/>
      <c r="K9939" s="170"/>
      <c r="L9939" s="170"/>
      <c r="M9939" s="170"/>
      <c r="N9939" s="170"/>
      <c r="O9939" s="170"/>
      <c r="P9939" s="170"/>
      <c r="Q9939" s="170"/>
      <c r="R9939" s="170"/>
      <c r="S9939" s="170"/>
      <c r="T9939" s="170"/>
      <c r="U9939" s="170"/>
      <c r="V9939" s="170"/>
      <c r="W9939" s="170"/>
      <c r="X9939" s="174"/>
      <c r="Y9939" s="170"/>
      <c r="Z9939" s="170"/>
      <c r="AA9939" s="170"/>
      <c r="AB9939" s="170"/>
      <c r="AC9939" s="170"/>
      <c r="AD9939" s="174"/>
      <c r="AE9939" s="170"/>
      <c r="AF9939" s="170"/>
      <c r="AI9939" s="170"/>
      <c r="AJ9939" s="170"/>
      <c r="AK9939" s="170"/>
      <c r="AL9939" s="170"/>
      <c r="AM9939" s="170"/>
      <c r="AN9939" s="170"/>
    </row>
    <row r="9940" spans="1:40" ht="52.5" customHeight="1" x14ac:dyDescent="0.2">
      <c r="A9940" s="170"/>
      <c r="B9940" s="170"/>
      <c r="C9940" s="170"/>
      <c r="D9940" s="170"/>
      <c r="E9940" s="170"/>
      <c r="F9940" s="170"/>
      <c r="G9940" s="170"/>
      <c r="H9940" s="170"/>
      <c r="I9940" s="170"/>
      <c r="J9940" s="170"/>
      <c r="K9940" s="170"/>
      <c r="L9940" s="170"/>
      <c r="M9940" s="170"/>
      <c r="N9940" s="170"/>
      <c r="O9940" s="170"/>
      <c r="P9940" s="170"/>
      <c r="Q9940" s="170"/>
      <c r="R9940" s="170"/>
      <c r="S9940" s="170"/>
      <c r="T9940" s="170"/>
      <c r="U9940" s="170"/>
      <c r="V9940" s="170"/>
      <c r="W9940" s="170"/>
      <c r="X9940" s="174"/>
      <c r="Y9940" s="170"/>
      <c r="Z9940" s="170"/>
      <c r="AA9940" s="170"/>
      <c r="AB9940" s="170"/>
      <c r="AC9940" s="170"/>
      <c r="AD9940" s="174"/>
      <c r="AE9940" s="170"/>
      <c r="AF9940" s="170"/>
      <c r="AI9940" s="170"/>
      <c r="AJ9940" s="170"/>
      <c r="AK9940" s="170"/>
      <c r="AL9940" s="170"/>
      <c r="AM9940" s="170"/>
      <c r="AN9940" s="170"/>
    </row>
    <row r="9941" spans="1:40" ht="52.5" customHeight="1" x14ac:dyDescent="0.2">
      <c r="A9941" s="170"/>
      <c r="B9941" s="170"/>
      <c r="C9941" s="170"/>
      <c r="D9941" s="170"/>
      <c r="E9941" s="170"/>
      <c r="F9941" s="170"/>
      <c r="G9941" s="170"/>
      <c r="H9941" s="170"/>
      <c r="I9941" s="170"/>
      <c r="J9941" s="170"/>
      <c r="K9941" s="170"/>
      <c r="L9941" s="170"/>
      <c r="M9941" s="170"/>
      <c r="N9941" s="170"/>
      <c r="O9941" s="170"/>
      <c r="P9941" s="170"/>
      <c r="Q9941" s="170"/>
      <c r="R9941" s="170"/>
      <c r="S9941" s="170"/>
      <c r="T9941" s="170"/>
      <c r="U9941" s="170"/>
      <c r="V9941" s="170"/>
      <c r="W9941" s="170"/>
      <c r="X9941" s="174"/>
      <c r="Y9941" s="170"/>
      <c r="Z9941" s="170"/>
      <c r="AA9941" s="170"/>
      <c r="AB9941" s="170"/>
      <c r="AC9941" s="170"/>
      <c r="AD9941" s="174"/>
      <c r="AE9941" s="170"/>
      <c r="AF9941" s="170"/>
      <c r="AI9941" s="170"/>
      <c r="AJ9941" s="170"/>
      <c r="AK9941" s="170"/>
      <c r="AL9941" s="170"/>
      <c r="AM9941" s="170"/>
      <c r="AN9941" s="170"/>
    </row>
    <row r="9942" spans="1:40" ht="52.5" customHeight="1" x14ac:dyDescent="0.2">
      <c r="A9942" s="170"/>
      <c r="B9942" s="170"/>
      <c r="C9942" s="170"/>
      <c r="D9942" s="170"/>
      <c r="E9942" s="170"/>
      <c r="F9942" s="170"/>
      <c r="G9942" s="170"/>
      <c r="H9942" s="170"/>
      <c r="I9942" s="170"/>
      <c r="J9942" s="170"/>
      <c r="K9942" s="170"/>
      <c r="L9942" s="170"/>
      <c r="M9942" s="170"/>
      <c r="N9942" s="170"/>
      <c r="O9942" s="170"/>
      <c r="P9942" s="170"/>
      <c r="Q9942" s="170"/>
      <c r="R9942" s="170"/>
      <c r="S9942" s="170"/>
      <c r="T9942" s="170"/>
      <c r="U9942" s="170"/>
      <c r="V9942" s="170"/>
      <c r="W9942" s="170"/>
      <c r="X9942" s="174"/>
      <c r="Y9942" s="170"/>
      <c r="Z9942" s="170"/>
      <c r="AA9942" s="170"/>
      <c r="AB9942" s="170"/>
      <c r="AC9942" s="170"/>
      <c r="AD9942" s="174"/>
      <c r="AE9942" s="170"/>
      <c r="AF9942" s="170"/>
      <c r="AI9942" s="170"/>
      <c r="AJ9942" s="170"/>
      <c r="AK9942" s="170"/>
      <c r="AL9942" s="170"/>
      <c r="AM9942" s="170"/>
      <c r="AN9942" s="170"/>
    </row>
    <row r="9943" spans="1:40" ht="52.5" customHeight="1" x14ac:dyDescent="0.2">
      <c r="A9943" s="170"/>
      <c r="B9943" s="170"/>
      <c r="C9943" s="170"/>
      <c r="D9943" s="170"/>
      <c r="E9943" s="170"/>
      <c r="F9943" s="170"/>
      <c r="G9943" s="170"/>
      <c r="H9943" s="170"/>
      <c r="I9943" s="170"/>
      <c r="J9943" s="170"/>
      <c r="K9943" s="170"/>
      <c r="L9943" s="170"/>
      <c r="M9943" s="170"/>
      <c r="N9943" s="170"/>
      <c r="O9943" s="170"/>
      <c r="P9943" s="170"/>
      <c r="Q9943" s="170"/>
      <c r="R9943" s="170"/>
      <c r="S9943" s="170"/>
      <c r="T9943" s="170"/>
      <c r="U9943" s="170"/>
      <c r="V9943" s="170"/>
      <c r="W9943" s="170"/>
      <c r="X9943" s="174"/>
      <c r="Y9943" s="170"/>
      <c r="Z9943" s="170"/>
      <c r="AA9943" s="170"/>
      <c r="AB9943" s="170"/>
      <c r="AC9943" s="170"/>
      <c r="AD9943" s="174"/>
      <c r="AE9943" s="170"/>
      <c r="AF9943" s="170"/>
      <c r="AI9943" s="170"/>
      <c r="AJ9943" s="170"/>
      <c r="AK9943" s="170"/>
      <c r="AL9943" s="170"/>
      <c r="AM9943" s="170"/>
      <c r="AN9943" s="170"/>
    </row>
    <row r="9944" spans="1:40" ht="52.5" customHeight="1" x14ac:dyDescent="0.2">
      <c r="A9944" s="170"/>
      <c r="B9944" s="170"/>
      <c r="C9944" s="170"/>
      <c r="D9944" s="170"/>
      <c r="E9944" s="170"/>
      <c r="F9944" s="170"/>
      <c r="G9944" s="170"/>
      <c r="H9944" s="170"/>
      <c r="I9944" s="170"/>
      <c r="J9944" s="170"/>
      <c r="K9944" s="170"/>
      <c r="L9944" s="170"/>
      <c r="M9944" s="170"/>
      <c r="N9944" s="170"/>
      <c r="O9944" s="170"/>
      <c r="P9944" s="170"/>
      <c r="Q9944" s="170"/>
      <c r="R9944" s="170"/>
      <c r="S9944" s="170"/>
      <c r="T9944" s="170"/>
      <c r="U9944" s="170"/>
      <c r="V9944" s="170"/>
      <c r="W9944" s="170"/>
      <c r="X9944" s="174"/>
      <c r="Y9944" s="170"/>
      <c r="Z9944" s="170"/>
      <c r="AA9944" s="170"/>
      <c r="AB9944" s="170"/>
      <c r="AC9944" s="170"/>
      <c r="AD9944" s="174"/>
      <c r="AE9944" s="170"/>
      <c r="AF9944" s="170"/>
      <c r="AI9944" s="170"/>
      <c r="AJ9944" s="170"/>
      <c r="AK9944" s="170"/>
      <c r="AL9944" s="170"/>
      <c r="AM9944" s="170"/>
      <c r="AN9944" s="170"/>
    </row>
    <row r="9945" spans="1:40" ht="52.5" customHeight="1" x14ac:dyDescent="0.2">
      <c r="A9945" s="170"/>
      <c r="B9945" s="170"/>
      <c r="C9945" s="170"/>
      <c r="D9945" s="170"/>
      <c r="E9945" s="170"/>
      <c r="F9945" s="170"/>
      <c r="G9945" s="170"/>
      <c r="H9945" s="170"/>
      <c r="I9945" s="170"/>
      <c r="J9945" s="170"/>
      <c r="K9945" s="170"/>
      <c r="L9945" s="170"/>
      <c r="M9945" s="170"/>
      <c r="N9945" s="170"/>
      <c r="O9945" s="170"/>
      <c r="P9945" s="170"/>
      <c r="Q9945" s="170"/>
      <c r="R9945" s="170"/>
      <c r="S9945" s="170"/>
      <c r="T9945" s="170"/>
      <c r="U9945" s="170"/>
      <c r="V9945" s="170"/>
      <c r="W9945" s="170"/>
      <c r="X9945" s="174"/>
      <c r="Y9945" s="170"/>
      <c r="Z9945" s="170"/>
      <c r="AA9945" s="170"/>
      <c r="AB9945" s="170"/>
      <c r="AC9945" s="170"/>
      <c r="AD9945" s="174"/>
      <c r="AE9945" s="170"/>
      <c r="AF9945" s="170"/>
      <c r="AI9945" s="170"/>
      <c r="AJ9945" s="170"/>
      <c r="AK9945" s="170"/>
      <c r="AL9945" s="170"/>
      <c r="AM9945" s="170"/>
      <c r="AN9945" s="170"/>
    </row>
    <row r="9946" spans="1:40" ht="52.5" customHeight="1" x14ac:dyDescent="0.2">
      <c r="A9946" s="170"/>
      <c r="B9946" s="170"/>
      <c r="C9946" s="170"/>
      <c r="D9946" s="170"/>
      <c r="E9946" s="170"/>
      <c r="F9946" s="170"/>
      <c r="G9946" s="170"/>
      <c r="H9946" s="170"/>
      <c r="I9946" s="170"/>
      <c r="J9946" s="170"/>
      <c r="K9946" s="170"/>
      <c r="L9946" s="170"/>
      <c r="M9946" s="170"/>
      <c r="N9946" s="170"/>
      <c r="O9946" s="170"/>
      <c r="P9946" s="170"/>
      <c r="Q9946" s="170"/>
      <c r="R9946" s="170"/>
      <c r="S9946" s="170"/>
      <c r="T9946" s="170"/>
      <c r="U9946" s="170"/>
      <c r="V9946" s="170"/>
      <c r="W9946" s="170"/>
      <c r="X9946" s="174"/>
      <c r="Y9946" s="170"/>
      <c r="Z9946" s="170"/>
      <c r="AA9946" s="170"/>
      <c r="AB9946" s="170"/>
      <c r="AC9946" s="170"/>
      <c r="AD9946" s="174"/>
      <c r="AE9946" s="170"/>
      <c r="AF9946" s="170"/>
      <c r="AI9946" s="170"/>
      <c r="AJ9946" s="170"/>
      <c r="AK9946" s="170"/>
      <c r="AL9946" s="170"/>
      <c r="AM9946" s="170"/>
      <c r="AN9946" s="170"/>
    </row>
    <row r="9947" spans="1:40" ht="52.5" customHeight="1" x14ac:dyDescent="0.2">
      <c r="A9947" s="170"/>
      <c r="B9947" s="170"/>
      <c r="C9947" s="170"/>
      <c r="D9947" s="170"/>
      <c r="E9947" s="170"/>
      <c r="F9947" s="170"/>
      <c r="G9947" s="170"/>
      <c r="H9947" s="170"/>
      <c r="I9947" s="170"/>
      <c r="J9947" s="170"/>
      <c r="K9947" s="170"/>
      <c r="L9947" s="170"/>
      <c r="M9947" s="170"/>
      <c r="N9947" s="170"/>
      <c r="O9947" s="170"/>
      <c r="P9947" s="170"/>
      <c r="Q9947" s="170"/>
      <c r="R9947" s="170"/>
      <c r="S9947" s="170"/>
      <c r="T9947" s="170"/>
      <c r="U9947" s="170"/>
      <c r="V9947" s="170"/>
      <c r="W9947" s="170"/>
      <c r="X9947" s="174"/>
      <c r="Y9947" s="170"/>
      <c r="Z9947" s="170"/>
      <c r="AA9947" s="170"/>
      <c r="AB9947" s="170"/>
      <c r="AC9947" s="170"/>
      <c r="AD9947" s="174"/>
      <c r="AE9947" s="170"/>
      <c r="AF9947" s="170"/>
      <c r="AI9947" s="170"/>
      <c r="AJ9947" s="170"/>
      <c r="AK9947" s="170"/>
      <c r="AL9947" s="170"/>
      <c r="AM9947" s="170"/>
      <c r="AN9947" s="170"/>
    </row>
    <row r="9948" spans="1:40" ht="52.5" customHeight="1" x14ac:dyDescent="0.2">
      <c r="A9948" s="170"/>
      <c r="B9948" s="170"/>
      <c r="C9948" s="170"/>
      <c r="D9948" s="170"/>
      <c r="E9948" s="170"/>
      <c r="F9948" s="170"/>
      <c r="G9948" s="170"/>
      <c r="H9948" s="170"/>
      <c r="I9948" s="170"/>
      <c r="J9948" s="170"/>
      <c r="K9948" s="170"/>
      <c r="L9948" s="170"/>
      <c r="M9948" s="170"/>
      <c r="N9948" s="170"/>
      <c r="O9948" s="170"/>
      <c r="P9948" s="170"/>
      <c r="Q9948" s="170"/>
      <c r="R9948" s="170"/>
      <c r="S9948" s="170"/>
      <c r="T9948" s="170"/>
      <c r="U9948" s="170"/>
      <c r="V9948" s="170"/>
      <c r="W9948" s="170"/>
      <c r="X9948" s="174"/>
      <c r="Y9948" s="170"/>
      <c r="Z9948" s="170"/>
      <c r="AA9948" s="170"/>
      <c r="AB9948" s="170"/>
      <c r="AC9948" s="170"/>
      <c r="AD9948" s="174"/>
      <c r="AE9948" s="170"/>
      <c r="AF9948" s="170"/>
      <c r="AI9948" s="170"/>
      <c r="AJ9948" s="170"/>
      <c r="AK9948" s="170"/>
      <c r="AL9948" s="170"/>
      <c r="AM9948" s="170"/>
      <c r="AN9948" s="170"/>
    </row>
    <row r="9949" spans="1:40" ht="52.5" customHeight="1" x14ac:dyDescent="0.2">
      <c r="A9949" s="170"/>
      <c r="B9949" s="170"/>
      <c r="C9949" s="170"/>
      <c r="D9949" s="170"/>
      <c r="E9949" s="170"/>
      <c r="F9949" s="170"/>
      <c r="G9949" s="170"/>
      <c r="H9949" s="170"/>
      <c r="I9949" s="170"/>
      <c r="J9949" s="170"/>
      <c r="K9949" s="170"/>
      <c r="L9949" s="170"/>
      <c r="M9949" s="170"/>
      <c r="N9949" s="170"/>
      <c r="O9949" s="170"/>
      <c r="P9949" s="170"/>
      <c r="Q9949" s="170"/>
      <c r="R9949" s="170"/>
      <c r="S9949" s="170"/>
      <c r="T9949" s="170"/>
      <c r="U9949" s="170"/>
      <c r="V9949" s="170"/>
      <c r="W9949" s="170"/>
      <c r="X9949" s="174"/>
      <c r="Y9949" s="170"/>
      <c r="Z9949" s="170"/>
      <c r="AA9949" s="170"/>
      <c r="AB9949" s="170"/>
      <c r="AC9949" s="170"/>
      <c r="AD9949" s="174"/>
      <c r="AE9949" s="170"/>
      <c r="AF9949" s="170"/>
      <c r="AI9949" s="170"/>
      <c r="AJ9949" s="170"/>
      <c r="AK9949" s="170"/>
      <c r="AL9949" s="170"/>
      <c r="AM9949" s="170"/>
      <c r="AN9949" s="170"/>
    </row>
    <row r="9950" spans="1:40" ht="52.5" customHeight="1" x14ac:dyDescent="0.2">
      <c r="A9950" s="170"/>
      <c r="B9950" s="170"/>
      <c r="C9950" s="170"/>
      <c r="D9950" s="170"/>
      <c r="E9950" s="170"/>
      <c r="F9950" s="170"/>
      <c r="G9950" s="170"/>
      <c r="H9950" s="170"/>
      <c r="I9950" s="170"/>
      <c r="J9950" s="170"/>
      <c r="K9950" s="170"/>
      <c r="L9950" s="170"/>
      <c r="M9950" s="170"/>
      <c r="N9950" s="170"/>
      <c r="O9950" s="170"/>
      <c r="P9950" s="170"/>
      <c r="Q9950" s="170"/>
      <c r="R9950" s="170"/>
      <c r="S9950" s="170"/>
      <c r="T9950" s="170"/>
      <c r="U9950" s="170"/>
      <c r="V9950" s="170"/>
      <c r="W9950" s="170"/>
      <c r="X9950" s="174"/>
      <c r="Y9950" s="170"/>
      <c r="Z9950" s="170"/>
      <c r="AA9950" s="170"/>
      <c r="AB9950" s="170"/>
      <c r="AC9950" s="170"/>
      <c r="AD9950" s="174"/>
      <c r="AE9950" s="170"/>
      <c r="AF9950" s="170"/>
      <c r="AI9950" s="170"/>
      <c r="AJ9950" s="170"/>
      <c r="AK9950" s="170"/>
      <c r="AL9950" s="170"/>
      <c r="AM9950" s="170"/>
      <c r="AN9950" s="170"/>
    </row>
    <row r="9951" spans="1:40" ht="52.5" customHeight="1" x14ac:dyDescent="0.2">
      <c r="A9951" s="170"/>
      <c r="B9951" s="170"/>
      <c r="C9951" s="170"/>
      <c r="D9951" s="170"/>
      <c r="E9951" s="170"/>
      <c r="F9951" s="170"/>
      <c r="G9951" s="170"/>
      <c r="H9951" s="170"/>
      <c r="I9951" s="170"/>
      <c r="J9951" s="170"/>
      <c r="K9951" s="170"/>
      <c r="L9951" s="170"/>
      <c r="M9951" s="170"/>
      <c r="N9951" s="170"/>
      <c r="O9951" s="170"/>
      <c r="P9951" s="170"/>
      <c r="Q9951" s="170"/>
      <c r="R9951" s="170"/>
      <c r="S9951" s="170"/>
      <c r="T9951" s="170"/>
      <c r="U9951" s="170"/>
      <c r="V9951" s="170"/>
      <c r="W9951" s="170"/>
      <c r="X9951" s="174"/>
      <c r="Y9951" s="170"/>
      <c r="Z9951" s="170"/>
      <c r="AA9951" s="170"/>
      <c r="AB9951" s="170"/>
      <c r="AC9951" s="170"/>
      <c r="AD9951" s="174"/>
      <c r="AE9951" s="170"/>
      <c r="AF9951" s="170"/>
      <c r="AI9951" s="170"/>
      <c r="AJ9951" s="170"/>
      <c r="AK9951" s="170"/>
      <c r="AL9951" s="170"/>
      <c r="AM9951" s="170"/>
      <c r="AN9951" s="170"/>
    </row>
    <row r="9952" spans="1:40" ht="52.5" customHeight="1" x14ac:dyDescent="0.2">
      <c r="A9952" s="170"/>
      <c r="B9952" s="170"/>
      <c r="C9952" s="170"/>
      <c r="D9952" s="170"/>
      <c r="E9952" s="170"/>
      <c r="F9952" s="170"/>
      <c r="G9952" s="170"/>
      <c r="H9952" s="170"/>
      <c r="I9952" s="170"/>
      <c r="J9952" s="170"/>
      <c r="K9952" s="170"/>
      <c r="L9952" s="170"/>
      <c r="M9952" s="170"/>
      <c r="N9952" s="170"/>
      <c r="O9952" s="170"/>
      <c r="P9952" s="170"/>
      <c r="Q9952" s="170"/>
      <c r="R9952" s="170"/>
      <c r="S9952" s="170"/>
      <c r="T9952" s="170"/>
      <c r="U9952" s="170"/>
      <c r="V9952" s="170"/>
      <c r="W9952" s="170"/>
      <c r="X9952" s="174"/>
      <c r="Y9952" s="170"/>
      <c r="Z9952" s="170"/>
      <c r="AA9952" s="170"/>
      <c r="AB9952" s="170"/>
      <c r="AC9952" s="170"/>
      <c r="AD9952" s="174"/>
      <c r="AE9952" s="170"/>
      <c r="AF9952" s="170"/>
      <c r="AI9952" s="170"/>
      <c r="AJ9952" s="170"/>
      <c r="AK9952" s="170"/>
      <c r="AL9952" s="170"/>
      <c r="AM9952" s="170"/>
      <c r="AN9952" s="170"/>
    </row>
    <row r="9953" spans="1:40" ht="52.5" customHeight="1" x14ac:dyDescent="0.2">
      <c r="A9953" s="170"/>
      <c r="B9953" s="170"/>
      <c r="C9953" s="170"/>
      <c r="D9953" s="170"/>
      <c r="E9953" s="170"/>
      <c r="F9953" s="170"/>
      <c r="G9953" s="170"/>
      <c r="H9953" s="170"/>
      <c r="I9953" s="170"/>
      <c r="J9953" s="170"/>
      <c r="K9953" s="170"/>
      <c r="L9953" s="170"/>
      <c r="M9953" s="170"/>
      <c r="N9953" s="170"/>
      <c r="O9953" s="170"/>
      <c r="P9953" s="170"/>
      <c r="Q9953" s="170"/>
      <c r="R9953" s="170"/>
      <c r="S9953" s="170"/>
      <c r="T9953" s="170"/>
      <c r="U9953" s="170"/>
      <c r="V9953" s="170"/>
      <c r="W9953" s="170"/>
      <c r="X9953" s="174"/>
      <c r="Y9953" s="170"/>
      <c r="Z9953" s="170"/>
      <c r="AA9953" s="170"/>
      <c r="AB9953" s="170"/>
      <c r="AC9953" s="170"/>
      <c r="AD9953" s="174"/>
      <c r="AE9953" s="170"/>
      <c r="AF9953" s="170"/>
      <c r="AI9953" s="170"/>
      <c r="AJ9953" s="170"/>
      <c r="AK9953" s="170"/>
      <c r="AL9953" s="170"/>
      <c r="AM9953" s="170"/>
      <c r="AN9953" s="170"/>
    </row>
    <row r="9954" spans="1:40" ht="52.5" customHeight="1" x14ac:dyDescent="0.2">
      <c r="A9954" s="170"/>
      <c r="B9954" s="170"/>
      <c r="C9954" s="170"/>
      <c r="D9954" s="170"/>
      <c r="E9954" s="170"/>
      <c r="F9954" s="170"/>
      <c r="G9954" s="170"/>
      <c r="H9954" s="170"/>
      <c r="I9954" s="170"/>
      <c r="J9954" s="170"/>
      <c r="K9954" s="170"/>
      <c r="L9954" s="170"/>
      <c r="M9954" s="170"/>
      <c r="N9954" s="170"/>
      <c r="O9954" s="170"/>
      <c r="P9954" s="170"/>
      <c r="Q9954" s="170"/>
      <c r="R9954" s="170"/>
      <c r="S9954" s="170"/>
      <c r="T9954" s="170"/>
      <c r="U9954" s="170"/>
      <c r="V9954" s="170"/>
      <c r="W9954" s="170"/>
      <c r="X9954" s="174"/>
      <c r="Y9954" s="170"/>
      <c r="Z9954" s="170"/>
      <c r="AA9954" s="170"/>
      <c r="AB9954" s="170"/>
      <c r="AC9954" s="170"/>
      <c r="AD9954" s="174"/>
      <c r="AE9954" s="170"/>
      <c r="AF9954" s="170"/>
      <c r="AI9954" s="170"/>
      <c r="AJ9954" s="170"/>
      <c r="AK9954" s="170"/>
      <c r="AL9954" s="170"/>
      <c r="AM9954" s="170"/>
      <c r="AN9954" s="170"/>
    </row>
    <row r="9955" spans="1:40" ht="52.5" customHeight="1" x14ac:dyDescent="0.2">
      <c r="A9955" s="170"/>
      <c r="B9955" s="170"/>
      <c r="C9955" s="170"/>
      <c r="D9955" s="170"/>
      <c r="E9955" s="170"/>
      <c r="F9955" s="170"/>
      <c r="G9955" s="170"/>
      <c r="H9955" s="170"/>
      <c r="I9955" s="170"/>
      <c r="J9955" s="170"/>
      <c r="K9955" s="170"/>
      <c r="L9955" s="170"/>
      <c r="M9955" s="170"/>
      <c r="N9955" s="170"/>
      <c r="O9955" s="170"/>
      <c r="P9955" s="170"/>
      <c r="Q9955" s="170"/>
      <c r="R9955" s="170"/>
      <c r="S9955" s="170"/>
      <c r="T9955" s="170"/>
      <c r="U9955" s="170"/>
      <c r="V9955" s="170"/>
      <c r="W9955" s="170"/>
      <c r="X9955" s="174"/>
      <c r="Y9955" s="170"/>
      <c r="Z9955" s="170"/>
      <c r="AA9955" s="170"/>
      <c r="AB9955" s="170"/>
      <c r="AC9955" s="170"/>
      <c r="AD9955" s="174"/>
      <c r="AE9955" s="170"/>
      <c r="AF9955" s="170"/>
      <c r="AI9955" s="170"/>
      <c r="AJ9955" s="170"/>
      <c r="AK9955" s="170"/>
      <c r="AL9955" s="170"/>
      <c r="AM9955" s="170"/>
      <c r="AN9955" s="170"/>
    </row>
    <row r="9956" spans="1:40" ht="52.5" customHeight="1" x14ac:dyDescent="0.2">
      <c r="A9956" s="170"/>
      <c r="B9956" s="170"/>
      <c r="C9956" s="170"/>
      <c r="D9956" s="170"/>
      <c r="E9956" s="170"/>
      <c r="F9956" s="170"/>
      <c r="G9956" s="170"/>
      <c r="H9956" s="170"/>
      <c r="I9956" s="170"/>
      <c r="J9956" s="170"/>
      <c r="K9956" s="170"/>
      <c r="L9956" s="170"/>
      <c r="M9956" s="170"/>
      <c r="N9956" s="170"/>
      <c r="O9956" s="170"/>
      <c r="P9956" s="170"/>
      <c r="Q9956" s="170"/>
      <c r="R9956" s="170"/>
      <c r="S9956" s="170"/>
      <c r="T9956" s="170"/>
      <c r="U9956" s="170"/>
      <c r="V9956" s="170"/>
      <c r="W9956" s="170"/>
      <c r="X9956" s="174"/>
      <c r="Y9956" s="170"/>
      <c r="Z9956" s="170"/>
      <c r="AA9956" s="170"/>
      <c r="AB9956" s="170"/>
      <c r="AC9956" s="170"/>
      <c r="AD9956" s="174"/>
      <c r="AE9956" s="170"/>
      <c r="AF9956" s="170"/>
      <c r="AI9956" s="170"/>
      <c r="AJ9956" s="170"/>
      <c r="AK9956" s="170"/>
      <c r="AL9956" s="170"/>
      <c r="AM9956" s="170"/>
      <c r="AN9956" s="170"/>
    </row>
    <row r="9957" spans="1:40" ht="52.5" customHeight="1" x14ac:dyDescent="0.2">
      <c r="A9957" s="170"/>
      <c r="B9957" s="170"/>
      <c r="C9957" s="170"/>
      <c r="D9957" s="170"/>
      <c r="E9957" s="170"/>
      <c r="F9957" s="170"/>
      <c r="G9957" s="170"/>
      <c r="H9957" s="170"/>
      <c r="I9957" s="170"/>
      <c r="J9957" s="170"/>
      <c r="K9957" s="170"/>
      <c r="L9957" s="170"/>
      <c r="M9957" s="170"/>
      <c r="N9957" s="170"/>
      <c r="O9957" s="170"/>
      <c r="P9957" s="170"/>
      <c r="Q9957" s="170"/>
      <c r="R9957" s="170"/>
      <c r="S9957" s="170"/>
      <c r="T9957" s="170"/>
      <c r="U9957" s="170"/>
      <c r="V9957" s="170"/>
      <c r="W9957" s="170"/>
      <c r="X9957" s="174"/>
      <c r="Y9957" s="170"/>
      <c r="Z9957" s="170"/>
      <c r="AA9957" s="170"/>
      <c r="AB9957" s="170"/>
      <c r="AC9957" s="170"/>
      <c r="AD9957" s="174"/>
      <c r="AE9957" s="170"/>
      <c r="AF9957" s="170"/>
      <c r="AI9957" s="170"/>
      <c r="AJ9957" s="170"/>
      <c r="AK9957" s="170"/>
      <c r="AL9957" s="170"/>
      <c r="AM9957" s="170"/>
      <c r="AN9957" s="170"/>
    </row>
    <row r="9958" spans="1:40" ht="52.5" customHeight="1" x14ac:dyDescent="0.2">
      <c r="A9958" s="170"/>
      <c r="B9958" s="170"/>
      <c r="C9958" s="170"/>
      <c r="D9958" s="170"/>
      <c r="E9958" s="170"/>
      <c r="F9958" s="170"/>
      <c r="G9958" s="170"/>
      <c r="H9958" s="170"/>
      <c r="I9958" s="170"/>
      <c r="J9958" s="170"/>
      <c r="K9958" s="170"/>
      <c r="L9958" s="170"/>
      <c r="M9958" s="170"/>
      <c r="N9958" s="170"/>
      <c r="O9958" s="170"/>
      <c r="P9958" s="170"/>
      <c r="Q9958" s="170"/>
      <c r="R9958" s="170"/>
      <c r="S9958" s="170"/>
      <c r="T9958" s="170"/>
      <c r="U9958" s="170"/>
      <c r="V9958" s="170"/>
      <c r="W9958" s="170"/>
      <c r="X9958" s="174"/>
      <c r="Y9958" s="170"/>
      <c r="Z9958" s="170"/>
      <c r="AA9958" s="170"/>
      <c r="AB9958" s="170"/>
      <c r="AC9958" s="170"/>
      <c r="AD9958" s="174"/>
      <c r="AE9958" s="170"/>
      <c r="AF9958" s="170"/>
      <c r="AI9958" s="170"/>
      <c r="AJ9958" s="170"/>
      <c r="AK9958" s="170"/>
      <c r="AL9958" s="170"/>
      <c r="AM9958" s="170"/>
      <c r="AN9958" s="170"/>
    </row>
    <row r="9959" spans="1:40" ht="52.5" customHeight="1" x14ac:dyDescent="0.2">
      <c r="A9959" s="170"/>
      <c r="B9959" s="170"/>
      <c r="C9959" s="170"/>
      <c r="D9959" s="170"/>
      <c r="E9959" s="170"/>
      <c r="F9959" s="170"/>
      <c r="G9959" s="170"/>
      <c r="H9959" s="170"/>
      <c r="I9959" s="170"/>
      <c r="J9959" s="170"/>
      <c r="K9959" s="170"/>
      <c r="L9959" s="170"/>
      <c r="M9959" s="170"/>
      <c r="N9959" s="170"/>
      <c r="O9959" s="170"/>
      <c r="P9959" s="170"/>
      <c r="Q9959" s="170"/>
      <c r="R9959" s="170"/>
      <c r="S9959" s="170"/>
      <c r="T9959" s="170"/>
      <c r="U9959" s="170"/>
      <c r="V9959" s="170"/>
      <c r="W9959" s="170"/>
      <c r="X9959" s="174"/>
      <c r="Y9959" s="170"/>
      <c r="Z9959" s="170"/>
      <c r="AA9959" s="170"/>
      <c r="AB9959" s="170"/>
      <c r="AC9959" s="170"/>
      <c r="AD9959" s="174"/>
      <c r="AE9959" s="170"/>
      <c r="AF9959" s="170"/>
      <c r="AI9959" s="170"/>
      <c r="AJ9959" s="170"/>
      <c r="AK9959" s="170"/>
      <c r="AL9959" s="170"/>
      <c r="AM9959" s="170"/>
      <c r="AN9959" s="170"/>
    </row>
    <row r="9960" spans="1:40" ht="52.5" customHeight="1" x14ac:dyDescent="0.2">
      <c r="A9960" s="170"/>
      <c r="B9960" s="170"/>
      <c r="C9960" s="170"/>
      <c r="D9960" s="170"/>
      <c r="E9960" s="170"/>
      <c r="F9960" s="170"/>
      <c r="G9960" s="170"/>
      <c r="H9960" s="170"/>
      <c r="I9960" s="170"/>
      <c r="J9960" s="170"/>
      <c r="K9960" s="170"/>
      <c r="L9960" s="170"/>
      <c r="M9960" s="170"/>
      <c r="N9960" s="170"/>
      <c r="O9960" s="170"/>
      <c r="P9960" s="170"/>
      <c r="Q9960" s="170"/>
      <c r="R9960" s="170"/>
      <c r="S9960" s="170"/>
      <c r="T9960" s="170"/>
      <c r="U9960" s="170"/>
      <c r="V9960" s="170"/>
      <c r="W9960" s="170"/>
      <c r="X9960" s="174"/>
      <c r="Y9960" s="170"/>
      <c r="Z9960" s="170"/>
      <c r="AA9960" s="170"/>
      <c r="AB9960" s="170"/>
      <c r="AC9960" s="170"/>
      <c r="AD9960" s="174"/>
      <c r="AE9960" s="170"/>
      <c r="AF9960" s="170"/>
      <c r="AI9960" s="170"/>
      <c r="AJ9960" s="170"/>
      <c r="AK9960" s="170"/>
      <c r="AL9960" s="170"/>
      <c r="AM9960" s="170"/>
      <c r="AN9960" s="170"/>
    </row>
    <row r="9961" spans="1:40" ht="52.5" customHeight="1" x14ac:dyDescent="0.2">
      <c r="A9961" s="170"/>
      <c r="B9961" s="170"/>
      <c r="C9961" s="170"/>
      <c r="D9961" s="170"/>
      <c r="E9961" s="170"/>
      <c r="F9961" s="170"/>
      <c r="G9961" s="170"/>
      <c r="H9961" s="170"/>
      <c r="I9961" s="170"/>
      <c r="J9961" s="170"/>
      <c r="K9961" s="170"/>
      <c r="L9961" s="170"/>
      <c r="M9961" s="170"/>
      <c r="N9961" s="170"/>
      <c r="O9961" s="170"/>
      <c r="P9961" s="170"/>
      <c r="Q9961" s="170"/>
      <c r="R9961" s="170"/>
      <c r="S9961" s="170"/>
      <c r="T9961" s="170"/>
      <c r="U9961" s="170"/>
      <c r="V9961" s="170"/>
      <c r="W9961" s="170"/>
      <c r="X9961" s="174"/>
      <c r="Y9961" s="170"/>
      <c r="Z9961" s="170"/>
      <c r="AA9961" s="170"/>
      <c r="AB9961" s="170"/>
      <c r="AC9961" s="170"/>
      <c r="AD9961" s="174"/>
      <c r="AE9961" s="170"/>
      <c r="AF9961" s="170"/>
      <c r="AI9961" s="170"/>
      <c r="AJ9961" s="170"/>
      <c r="AK9961" s="170"/>
      <c r="AL9961" s="170"/>
      <c r="AM9961" s="170"/>
      <c r="AN9961" s="170"/>
    </row>
    <row r="9962" spans="1:40" ht="52.5" customHeight="1" x14ac:dyDescent="0.2">
      <c r="A9962" s="170"/>
      <c r="B9962" s="170"/>
      <c r="C9962" s="170"/>
      <c r="D9962" s="170"/>
      <c r="E9962" s="170"/>
      <c r="F9962" s="170"/>
      <c r="G9962" s="170"/>
      <c r="H9962" s="170"/>
      <c r="I9962" s="170"/>
      <c r="J9962" s="170"/>
      <c r="K9962" s="170"/>
      <c r="L9962" s="170"/>
      <c r="M9962" s="170"/>
      <c r="N9962" s="170"/>
      <c r="O9962" s="170"/>
      <c r="P9962" s="170"/>
      <c r="Q9962" s="170"/>
      <c r="R9962" s="170"/>
      <c r="S9962" s="170"/>
      <c r="T9962" s="170"/>
      <c r="U9962" s="170"/>
      <c r="V9962" s="170"/>
      <c r="W9962" s="170"/>
      <c r="X9962" s="174"/>
      <c r="Y9962" s="170"/>
      <c r="Z9962" s="170"/>
      <c r="AA9962" s="170"/>
      <c r="AB9962" s="170"/>
      <c r="AC9962" s="170"/>
      <c r="AD9962" s="174"/>
      <c r="AE9962" s="170"/>
      <c r="AF9962" s="170"/>
      <c r="AI9962" s="170"/>
      <c r="AJ9962" s="170"/>
      <c r="AK9962" s="170"/>
      <c r="AL9962" s="170"/>
      <c r="AM9962" s="170"/>
      <c r="AN9962" s="170"/>
    </row>
    <row r="9963" spans="1:40" ht="52.5" customHeight="1" x14ac:dyDescent="0.2">
      <c r="A9963" s="170"/>
      <c r="B9963" s="170"/>
      <c r="C9963" s="170"/>
      <c r="D9963" s="170"/>
      <c r="E9963" s="170"/>
      <c r="F9963" s="170"/>
      <c r="G9963" s="170"/>
      <c r="H9963" s="170"/>
      <c r="I9963" s="170"/>
      <c r="J9963" s="170"/>
      <c r="K9963" s="170"/>
      <c r="L9963" s="170"/>
      <c r="M9963" s="170"/>
      <c r="N9963" s="170"/>
      <c r="O9963" s="170"/>
      <c r="P9963" s="170"/>
      <c r="Q9963" s="170"/>
      <c r="R9963" s="170"/>
      <c r="S9963" s="170"/>
      <c r="T9963" s="170"/>
      <c r="U9963" s="170"/>
      <c r="V9963" s="170"/>
      <c r="W9963" s="170"/>
      <c r="X9963" s="174"/>
      <c r="Y9963" s="170"/>
      <c r="Z9963" s="170"/>
      <c r="AA9963" s="170"/>
      <c r="AB9963" s="170"/>
      <c r="AC9963" s="170"/>
      <c r="AD9963" s="174"/>
      <c r="AE9963" s="170"/>
      <c r="AF9963" s="170"/>
      <c r="AI9963" s="170"/>
      <c r="AJ9963" s="170"/>
      <c r="AK9963" s="170"/>
      <c r="AL9963" s="170"/>
      <c r="AM9963" s="170"/>
      <c r="AN9963" s="170"/>
    </row>
    <row r="9964" spans="1:40" ht="52.5" customHeight="1" x14ac:dyDescent="0.2">
      <c r="A9964" s="170"/>
      <c r="B9964" s="170"/>
      <c r="C9964" s="170"/>
      <c r="D9964" s="170"/>
      <c r="E9964" s="170"/>
      <c r="F9964" s="170"/>
      <c r="G9964" s="170"/>
      <c r="H9964" s="170"/>
      <c r="I9964" s="170"/>
      <c r="J9964" s="170"/>
      <c r="K9964" s="170"/>
      <c r="L9964" s="170"/>
      <c r="M9964" s="170"/>
      <c r="N9964" s="170"/>
      <c r="O9964" s="170"/>
      <c r="P9964" s="170"/>
      <c r="Q9964" s="170"/>
      <c r="R9964" s="170"/>
      <c r="S9964" s="170"/>
      <c r="T9964" s="170"/>
      <c r="U9964" s="170"/>
      <c r="V9964" s="170"/>
      <c r="W9964" s="170"/>
      <c r="X9964" s="174"/>
      <c r="Y9964" s="170"/>
      <c r="Z9964" s="170"/>
      <c r="AA9964" s="170"/>
      <c r="AB9964" s="170"/>
      <c r="AC9964" s="170"/>
      <c r="AD9964" s="174"/>
      <c r="AE9964" s="170"/>
      <c r="AF9964" s="170"/>
      <c r="AI9964" s="170"/>
      <c r="AJ9964" s="170"/>
      <c r="AK9964" s="170"/>
      <c r="AL9964" s="170"/>
      <c r="AM9964" s="170"/>
      <c r="AN9964" s="170"/>
    </row>
    <row r="9965" spans="1:40" ht="52.5" customHeight="1" x14ac:dyDescent="0.2">
      <c r="A9965" s="170"/>
      <c r="B9965" s="170"/>
      <c r="C9965" s="170"/>
      <c r="D9965" s="170"/>
      <c r="E9965" s="170"/>
      <c r="F9965" s="170"/>
      <c r="G9965" s="170"/>
      <c r="H9965" s="170"/>
      <c r="I9965" s="170"/>
      <c r="J9965" s="170"/>
      <c r="K9965" s="170"/>
      <c r="L9965" s="170"/>
      <c r="M9965" s="170"/>
      <c r="N9965" s="170"/>
      <c r="O9965" s="170"/>
      <c r="P9965" s="170"/>
      <c r="Q9965" s="170"/>
      <c r="R9965" s="170"/>
      <c r="S9965" s="170"/>
      <c r="T9965" s="170"/>
      <c r="U9965" s="170"/>
      <c r="V9965" s="170"/>
      <c r="W9965" s="170"/>
      <c r="X9965" s="174"/>
      <c r="Y9965" s="170"/>
      <c r="Z9965" s="170"/>
      <c r="AA9965" s="170"/>
      <c r="AB9965" s="170"/>
      <c r="AC9965" s="170"/>
      <c r="AD9965" s="174"/>
      <c r="AE9965" s="170"/>
      <c r="AF9965" s="170"/>
      <c r="AI9965" s="170"/>
      <c r="AJ9965" s="170"/>
      <c r="AK9965" s="170"/>
      <c r="AL9965" s="170"/>
      <c r="AM9965" s="170"/>
      <c r="AN9965" s="170"/>
    </row>
    <row r="9966" spans="1:40" ht="52.5" customHeight="1" x14ac:dyDescent="0.2">
      <c r="A9966" s="170"/>
      <c r="B9966" s="170"/>
      <c r="C9966" s="170"/>
      <c r="D9966" s="170"/>
      <c r="E9966" s="170"/>
      <c r="F9966" s="170"/>
      <c r="G9966" s="170"/>
      <c r="H9966" s="170"/>
      <c r="I9966" s="170"/>
      <c r="J9966" s="170"/>
      <c r="K9966" s="170"/>
      <c r="L9966" s="170"/>
      <c r="M9966" s="170"/>
      <c r="N9966" s="170"/>
      <c r="O9966" s="170"/>
      <c r="P9966" s="170"/>
      <c r="Q9966" s="170"/>
      <c r="R9966" s="170"/>
      <c r="S9966" s="170"/>
      <c r="T9966" s="170"/>
      <c r="U9966" s="170"/>
      <c r="V9966" s="170"/>
      <c r="W9966" s="170"/>
      <c r="X9966" s="174"/>
      <c r="Y9966" s="170"/>
      <c r="Z9966" s="170"/>
      <c r="AA9966" s="170"/>
      <c r="AB9966" s="170"/>
      <c r="AC9966" s="170"/>
      <c r="AD9966" s="174"/>
      <c r="AE9966" s="170"/>
      <c r="AF9966" s="170"/>
      <c r="AI9966" s="170"/>
      <c r="AJ9966" s="170"/>
      <c r="AK9966" s="170"/>
      <c r="AL9966" s="170"/>
      <c r="AM9966" s="170"/>
      <c r="AN9966" s="170"/>
    </row>
    <row r="9967" spans="1:40" ht="52.5" customHeight="1" x14ac:dyDescent="0.2">
      <c r="A9967" s="170"/>
      <c r="B9967" s="170"/>
      <c r="C9967" s="170"/>
      <c r="D9967" s="170"/>
      <c r="E9967" s="170"/>
      <c r="F9967" s="170"/>
      <c r="G9967" s="170"/>
      <c r="H9967" s="170"/>
      <c r="I9967" s="170"/>
      <c r="J9967" s="170"/>
      <c r="K9967" s="170"/>
      <c r="L9967" s="170"/>
      <c r="M9967" s="170"/>
      <c r="N9967" s="170"/>
      <c r="O9967" s="170"/>
      <c r="P9967" s="170"/>
      <c r="Q9967" s="170"/>
      <c r="R9967" s="170"/>
      <c r="S9967" s="170"/>
      <c r="T9967" s="170"/>
      <c r="U9967" s="170"/>
      <c r="V9967" s="170"/>
      <c r="W9967" s="170"/>
      <c r="X9967" s="174"/>
      <c r="Y9967" s="170"/>
      <c r="Z9967" s="170"/>
      <c r="AA9967" s="170"/>
      <c r="AB9967" s="170"/>
      <c r="AC9967" s="170"/>
      <c r="AD9967" s="174"/>
      <c r="AE9967" s="170"/>
      <c r="AF9967" s="170"/>
      <c r="AI9967" s="170"/>
      <c r="AJ9967" s="170"/>
      <c r="AK9967" s="170"/>
      <c r="AL9967" s="170"/>
      <c r="AM9967" s="170"/>
      <c r="AN9967" s="170"/>
    </row>
    <row r="9968" spans="1:40" ht="52.5" customHeight="1" x14ac:dyDescent="0.2">
      <c r="A9968" s="170"/>
      <c r="B9968" s="170"/>
      <c r="C9968" s="170"/>
      <c r="D9968" s="170"/>
      <c r="E9968" s="170"/>
      <c r="F9968" s="170"/>
      <c r="G9968" s="170"/>
      <c r="H9968" s="170"/>
      <c r="I9968" s="170"/>
      <c r="J9968" s="170"/>
      <c r="K9968" s="170"/>
      <c r="L9968" s="170"/>
      <c r="M9968" s="170"/>
      <c r="N9968" s="170"/>
      <c r="O9968" s="170"/>
      <c r="P9968" s="170"/>
      <c r="Q9968" s="170"/>
      <c r="R9968" s="170"/>
      <c r="S9968" s="170"/>
      <c r="T9968" s="170"/>
      <c r="U9968" s="170"/>
      <c r="V9968" s="170"/>
      <c r="W9968" s="170"/>
      <c r="X9968" s="174"/>
      <c r="Y9968" s="170"/>
      <c r="Z9968" s="170"/>
      <c r="AA9968" s="170"/>
      <c r="AB9968" s="170"/>
      <c r="AC9968" s="170"/>
      <c r="AD9968" s="174"/>
      <c r="AE9968" s="170"/>
      <c r="AF9968" s="170"/>
      <c r="AI9968" s="170"/>
      <c r="AJ9968" s="170"/>
      <c r="AK9968" s="170"/>
      <c r="AL9968" s="170"/>
      <c r="AM9968" s="170"/>
      <c r="AN9968" s="170"/>
    </row>
    <row r="9969" spans="1:40" ht="52.5" customHeight="1" x14ac:dyDescent="0.2">
      <c r="A9969" s="170"/>
      <c r="B9969" s="170"/>
      <c r="C9969" s="170"/>
      <c r="D9969" s="170"/>
      <c r="E9969" s="170"/>
      <c r="F9969" s="170"/>
      <c r="G9969" s="170"/>
      <c r="H9969" s="170"/>
      <c r="I9969" s="170"/>
      <c r="J9969" s="170"/>
      <c r="K9969" s="170"/>
      <c r="L9969" s="170"/>
      <c r="M9969" s="170"/>
      <c r="N9969" s="170"/>
      <c r="O9969" s="170"/>
      <c r="P9969" s="170"/>
      <c r="Q9969" s="170"/>
      <c r="R9969" s="170"/>
      <c r="S9969" s="170"/>
      <c r="T9969" s="170"/>
      <c r="U9969" s="170"/>
      <c r="V9969" s="170"/>
      <c r="W9969" s="170"/>
      <c r="X9969" s="174"/>
      <c r="Y9969" s="170"/>
      <c r="Z9969" s="170"/>
      <c r="AA9969" s="170"/>
      <c r="AB9969" s="170"/>
      <c r="AC9969" s="170"/>
      <c r="AD9969" s="174"/>
      <c r="AE9969" s="170"/>
      <c r="AF9969" s="170"/>
      <c r="AI9969" s="170"/>
      <c r="AJ9969" s="170"/>
      <c r="AK9969" s="170"/>
      <c r="AL9969" s="170"/>
      <c r="AM9969" s="170"/>
      <c r="AN9969" s="170"/>
    </row>
    <row r="9970" spans="1:40" ht="52.5" customHeight="1" x14ac:dyDescent="0.2">
      <c r="A9970" s="170"/>
      <c r="B9970" s="170"/>
      <c r="C9970" s="170"/>
      <c r="D9970" s="170"/>
      <c r="E9970" s="170"/>
      <c r="F9970" s="170"/>
      <c r="G9970" s="170"/>
      <c r="H9970" s="170"/>
      <c r="I9970" s="170"/>
      <c r="J9970" s="170"/>
      <c r="K9970" s="170"/>
      <c r="L9970" s="170"/>
      <c r="M9970" s="170"/>
      <c r="N9970" s="170"/>
      <c r="O9970" s="170"/>
      <c r="P9970" s="170"/>
      <c r="Q9970" s="170"/>
      <c r="R9970" s="170"/>
      <c r="S9970" s="170"/>
      <c r="T9970" s="170"/>
      <c r="U9970" s="170"/>
      <c r="V9970" s="170"/>
      <c r="W9970" s="170"/>
      <c r="X9970" s="174"/>
      <c r="Y9970" s="170"/>
      <c r="Z9970" s="170"/>
      <c r="AA9970" s="170"/>
      <c r="AB9970" s="170"/>
      <c r="AC9970" s="170"/>
      <c r="AD9970" s="174"/>
      <c r="AE9970" s="170"/>
      <c r="AF9970" s="170"/>
      <c r="AI9970" s="170"/>
      <c r="AJ9970" s="170"/>
      <c r="AK9970" s="170"/>
      <c r="AL9970" s="170"/>
      <c r="AM9970" s="170"/>
      <c r="AN9970" s="170"/>
    </row>
    <row r="9971" spans="1:40" ht="52.5" customHeight="1" x14ac:dyDescent="0.2">
      <c r="A9971" s="170"/>
      <c r="B9971" s="170"/>
      <c r="C9971" s="170"/>
      <c r="D9971" s="170"/>
      <c r="E9971" s="170"/>
      <c r="F9971" s="170"/>
      <c r="G9971" s="170"/>
      <c r="H9971" s="170"/>
      <c r="I9971" s="170"/>
      <c r="J9971" s="170"/>
      <c r="K9971" s="170"/>
      <c r="L9971" s="170"/>
      <c r="M9971" s="170"/>
      <c r="N9971" s="170"/>
      <c r="O9971" s="170"/>
      <c r="P9971" s="170"/>
      <c r="Q9971" s="170"/>
      <c r="R9971" s="170"/>
      <c r="S9971" s="170"/>
      <c r="T9971" s="170"/>
      <c r="U9971" s="170"/>
      <c r="V9971" s="170"/>
      <c r="W9971" s="170"/>
      <c r="X9971" s="174"/>
      <c r="Y9971" s="170"/>
      <c r="Z9971" s="170"/>
      <c r="AA9971" s="170"/>
      <c r="AB9971" s="170"/>
      <c r="AC9971" s="170"/>
      <c r="AD9971" s="174"/>
      <c r="AE9971" s="170"/>
      <c r="AF9971" s="170"/>
      <c r="AI9971" s="170"/>
      <c r="AJ9971" s="170"/>
      <c r="AK9971" s="170"/>
      <c r="AL9971" s="170"/>
      <c r="AM9971" s="170"/>
      <c r="AN9971" s="170"/>
    </row>
    <row r="9972" spans="1:40" ht="52.5" customHeight="1" x14ac:dyDescent="0.2">
      <c r="A9972" s="170"/>
      <c r="B9972" s="170"/>
      <c r="C9972" s="170"/>
      <c r="D9972" s="170"/>
      <c r="E9972" s="170"/>
      <c r="F9972" s="170"/>
      <c r="G9972" s="170"/>
      <c r="H9972" s="170"/>
      <c r="I9972" s="170"/>
      <c r="J9972" s="170"/>
      <c r="K9972" s="170"/>
      <c r="L9972" s="170"/>
      <c r="M9972" s="170"/>
      <c r="N9972" s="170"/>
      <c r="O9972" s="170"/>
      <c r="P9972" s="170"/>
      <c r="Q9972" s="170"/>
      <c r="R9972" s="170"/>
      <c r="S9972" s="170"/>
      <c r="T9972" s="170"/>
      <c r="U9972" s="170"/>
      <c r="V9972" s="170"/>
      <c r="W9972" s="170"/>
      <c r="X9972" s="174"/>
      <c r="Y9972" s="170"/>
      <c r="Z9972" s="170"/>
      <c r="AA9972" s="170"/>
      <c r="AB9972" s="170"/>
      <c r="AC9972" s="170"/>
      <c r="AD9972" s="174"/>
      <c r="AE9972" s="170"/>
      <c r="AF9972" s="170"/>
      <c r="AI9972" s="170"/>
      <c r="AJ9972" s="170"/>
      <c r="AK9972" s="170"/>
      <c r="AL9972" s="170"/>
      <c r="AM9972" s="170"/>
      <c r="AN9972" s="170"/>
    </row>
    <row r="9973" spans="1:40" ht="52.5" customHeight="1" x14ac:dyDescent="0.2">
      <c r="A9973" s="170"/>
      <c r="B9973" s="170"/>
      <c r="C9973" s="170"/>
      <c r="D9973" s="170"/>
      <c r="E9973" s="170"/>
      <c r="F9973" s="170"/>
      <c r="G9973" s="170"/>
      <c r="H9973" s="170"/>
      <c r="I9973" s="170"/>
      <c r="J9973" s="170"/>
      <c r="K9973" s="170"/>
      <c r="L9973" s="170"/>
      <c r="M9973" s="170"/>
      <c r="N9973" s="170"/>
      <c r="O9973" s="170"/>
      <c r="P9973" s="170"/>
      <c r="Q9973" s="170"/>
      <c r="R9973" s="170"/>
      <c r="S9973" s="170"/>
      <c r="T9973" s="170"/>
      <c r="U9973" s="170"/>
      <c r="V9973" s="170"/>
      <c r="W9973" s="170"/>
      <c r="X9973" s="174"/>
      <c r="Y9973" s="170"/>
      <c r="Z9973" s="170"/>
      <c r="AA9973" s="170"/>
      <c r="AB9973" s="170"/>
      <c r="AC9973" s="170"/>
      <c r="AD9973" s="174"/>
      <c r="AE9973" s="170"/>
      <c r="AF9973" s="170"/>
      <c r="AI9973" s="170"/>
      <c r="AJ9973" s="170"/>
      <c r="AK9973" s="170"/>
      <c r="AL9973" s="170"/>
      <c r="AM9973" s="170"/>
      <c r="AN9973" s="170"/>
    </row>
    <row r="9974" spans="1:40" ht="52.5" customHeight="1" x14ac:dyDescent="0.2">
      <c r="A9974" s="170"/>
      <c r="B9974" s="170"/>
      <c r="C9974" s="170"/>
      <c r="D9974" s="170"/>
      <c r="E9974" s="170"/>
      <c r="F9974" s="170"/>
      <c r="G9974" s="170"/>
      <c r="H9974" s="170"/>
      <c r="I9974" s="170"/>
      <c r="J9974" s="170"/>
      <c r="K9974" s="170"/>
      <c r="L9974" s="170"/>
      <c r="M9974" s="170"/>
      <c r="N9974" s="170"/>
      <c r="O9974" s="170"/>
      <c r="P9974" s="170"/>
      <c r="Q9974" s="170"/>
      <c r="R9974" s="170"/>
      <c r="S9974" s="170"/>
      <c r="T9974" s="170"/>
      <c r="U9974" s="170"/>
      <c r="V9974" s="170"/>
      <c r="W9974" s="170"/>
      <c r="X9974" s="174"/>
      <c r="Y9974" s="170"/>
      <c r="Z9974" s="170"/>
      <c r="AA9974" s="170"/>
      <c r="AB9974" s="170"/>
      <c r="AC9974" s="170"/>
      <c r="AD9974" s="174"/>
      <c r="AE9974" s="170"/>
      <c r="AF9974" s="170"/>
      <c r="AI9974" s="170"/>
      <c r="AJ9974" s="170"/>
      <c r="AK9974" s="170"/>
      <c r="AL9974" s="170"/>
      <c r="AM9974" s="170"/>
      <c r="AN9974" s="170"/>
    </row>
    <row r="9975" spans="1:40" ht="52.5" customHeight="1" x14ac:dyDescent="0.2">
      <c r="A9975" s="170"/>
      <c r="B9975" s="170"/>
      <c r="C9975" s="170"/>
      <c r="D9975" s="170"/>
      <c r="E9975" s="170"/>
      <c r="F9975" s="170"/>
      <c r="G9975" s="170"/>
      <c r="H9975" s="170"/>
      <c r="I9975" s="170"/>
      <c r="J9975" s="170"/>
      <c r="K9975" s="170"/>
      <c r="L9975" s="170"/>
      <c r="M9975" s="170"/>
      <c r="N9975" s="170"/>
      <c r="O9975" s="170"/>
      <c r="P9975" s="170"/>
      <c r="Q9975" s="170"/>
      <c r="R9975" s="170"/>
      <c r="S9975" s="170"/>
      <c r="T9975" s="170"/>
      <c r="U9975" s="170"/>
      <c r="V9975" s="170"/>
      <c r="W9975" s="170"/>
      <c r="X9975" s="174"/>
      <c r="Y9975" s="170"/>
      <c r="Z9975" s="170"/>
      <c r="AA9975" s="170"/>
      <c r="AB9975" s="170"/>
      <c r="AC9975" s="170"/>
      <c r="AD9975" s="174"/>
      <c r="AE9975" s="170"/>
      <c r="AF9975" s="170"/>
      <c r="AI9975" s="170"/>
      <c r="AJ9975" s="170"/>
      <c r="AK9975" s="170"/>
      <c r="AL9975" s="170"/>
      <c r="AM9975" s="170"/>
      <c r="AN9975" s="170"/>
    </row>
    <row r="9976" spans="1:40" ht="52.5" customHeight="1" x14ac:dyDescent="0.2">
      <c r="A9976" s="170"/>
      <c r="B9976" s="170"/>
      <c r="C9976" s="170"/>
      <c r="D9976" s="170"/>
      <c r="E9976" s="170"/>
      <c r="F9976" s="170"/>
      <c r="G9976" s="170"/>
      <c r="H9976" s="170"/>
      <c r="I9976" s="170"/>
      <c r="J9976" s="170"/>
      <c r="K9976" s="170"/>
      <c r="L9976" s="170"/>
      <c r="M9976" s="170"/>
      <c r="N9976" s="170"/>
      <c r="O9976" s="170"/>
      <c r="P9976" s="170"/>
      <c r="Q9976" s="170"/>
      <c r="R9976" s="170"/>
      <c r="S9976" s="170"/>
      <c r="T9976" s="170"/>
      <c r="U9976" s="170"/>
      <c r="V9976" s="170"/>
      <c r="W9976" s="170"/>
      <c r="X9976" s="174"/>
      <c r="Y9976" s="170"/>
      <c r="Z9976" s="170"/>
      <c r="AA9976" s="170"/>
      <c r="AB9976" s="170"/>
      <c r="AC9976" s="170"/>
      <c r="AD9976" s="174"/>
      <c r="AE9976" s="170"/>
      <c r="AF9976" s="170"/>
      <c r="AI9976" s="170"/>
      <c r="AJ9976" s="170"/>
      <c r="AK9976" s="170"/>
      <c r="AL9976" s="170"/>
      <c r="AM9976" s="170"/>
      <c r="AN9976" s="170"/>
    </row>
    <row r="9977" spans="1:40" ht="52.5" customHeight="1" x14ac:dyDescent="0.2">
      <c r="A9977" s="170"/>
      <c r="B9977" s="170"/>
      <c r="C9977" s="170"/>
      <c r="D9977" s="170"/>
      <c r="E9977" s="170"/>
      <c r="F9977" s="170"/>
      <c r="G9977" s="170"/>
      <c r="H9977" s="170"/>
      <c r="I9977" s="170"/>
      <c r="J9977" s="170"/>
      <c r="K9977" s="170"/>
      <c r="L9977" s="170"/>
      <c r="M9977" s="170"/>
      <c r="N9977" s="170"/>
      <c r="O9977" s="170"/>
      <c r="P9977" s="170"/>
      <c r="Q9977" s="170"/>
      <c r="R9977" s="170"/>
      <c r="S9977" s="170"/>
      <c r="T9977" s="170"/>
      <c r="U9977" s="170"/>
      <c r="V9977" s="170"/>
      <c r="W9977" s="170"/>
      <c r="X9977" s="174"/>
      <c r="Y9977" s="170"/>
      <c r="Z9977" s="170"/>
      <c r="AA9977" s="170"/>
      <c r="AB9977" s="170"/>
      <c r="AC9977" s="170"/>
      <c r="AD9977" s="174"/>
      <c r="AE9977" s="170"/>
      <c r="AF9977" s="170"/>
      <c r="AI9977" s="170"/>
      <c r="AJ9977" s="170"/>
      <c r="AK9977" s="170"/>
      <c r="AL9977" s="170"/>
      <c r="AM9977" s="170"/>
      <c r="AN9977" s="170"/>
    </row>
    <row r="9978" spans="1:40" ht="52.5" customHeight="1" x14ac:dyDescent="0.2">
      <c r="A9978" s="170"/>
      <c r="B9978" s="170"/>
      <c r="C9978" s="170"/>
      <c r="D9978" s="170"/>
      <c r="E9978" s="170"/>
      <c r="F9978" s="170"/>
      <c r="G9978" s="170"/>
      <c r="H9978" s="170"/>
      <c r="I9978" s="170"/>
      <c r="J9978" s="170"/>
      <c r="K9978" s="170"/>
      <c r="L9978" s="170"/>
      <c r="M9978" s="170"/>
      <c r="N9978" s="170"/>
      <c r="O9978" s="170"/>
      <c r="P9978" s="170"/>
      <c r="Q9978" s="170"/>
      <c r="R9978" s="170"/>
      <c r="S9978" s="170"/>
      <c r="T9978" s="170"/>
      <c r="U9978" s="170"/>
      <c r="V9978" s="170"/>
      <c r="W9978" s="170"/>
      <c r="X9978" s="174"/>
      <c r="Y9978" s="170"/>
      <c r="Z9978" s="170"/>
      <c r="AA9978" s="170"/>
      <c r="AB9978" s="170"/>
      <c r="AC9978" s="170"/>
      <c r="AD9978" s="174"/>
      <c r="AE9978" s="170"/>
      <c r="AF9978" s="170"/>
      <c r="AI9978" s="170"/>
      <c r="AJ9978" s="170"/>
      <c r="AK9978" s="170"/>
      <c r="AL9978" s="170"/>
      <c r="AM9978" s="170"/>
      <c r="AN9978" s="170"/>
    </row>
    <row r="9979" spans="1:40" ht="52.5" customHeight="1" x14ac:dyDescent="0.2">
      <c r="A9979" s="170"/>
      <c r="B9979" s="170"/>
      <c r="C9979" s="170"/>
      <c r="D9979" s="170"/>
      <c r="E9979" s="170"/>
      <c r="F9979" s="170"/>
      <c r="G9979" s="170"/>
      <c r="H9979" s="170"/>
      <c r="I9979" s="170"/>
      <c r="J9979" s="170"/>
      <c r="K9979" s="170"/>
      <c r="L9979" s="170"/>
      <c r="M9979" s="170"/>
      <c r="N9979" s="170"/>
      <c r="O9979" s="170"/>
      <c r="P9979" s="170"/>
      <c r="Q9979" s="170"/>
      <c r="R9979" s="170"/>
      <c r="S9979" s="170"/>
      <c r="T9979" s="170"/>
      <c r="U9979" s="170"/>
      <c r="V9979" s="170"/>
      <c r="W9979" s="170"/>
      <c r="X9979" s="174"/>
      <c r="Y9979" s="170"/>
      <c r="Z9979" s="170"/>
      <c r="AA9979" s="170"/>
      <c r="AB9979" s="170"/>
      <c r="AC9979" s="170"/>
      <c r="AD9979" s="174"/>
      <c r="AE9979" s="170"/>
      <c r="AF9979" s="170"/>
      <c r="AI9979" s="170"/>
      <c r="AJ9979" s="170"/>
      <c r="AK9979" s="170"/>
      <c r="AL9979" s="170"/>
      <c r="AM9979" s="170"/>
      <c r="AN9979" s="170"/>
    </row>
    <row r="9980" spans="1:40" ht="52.5" customHeight="1" x14ac:dyDescent="0.2">
      <c r="A9980" s="170"/>
      <c r="B9980" s="170"/>
      <c r="C9980" s="170"/>
      <c r="D9980" s="170"/>
      <c r="E9980" s="170"/>
      <c r="F9980" s="170"/>
      <c r="G9980" s="170"/>
      <c r="H9980" s="170"/>
      <c r="I9980" s="170"/>
      <c r="J9980" s="170"/>
      <c r="K9980" s="170"/>
      <c r="L9980" s="170"/>
      <c r="M9980" s="170"/>
      <c r="N9980" s="170"/>
      <c r="O9980" s="170"/>
      <c r="P9980" s="170"/>
      <c r="Q9980" s="170"/>
      <c r="R9980" s="170"/>
      <c r="S9980" s="170"/>
      <c r="T9980" s="170"/>
      <c r="U9980" s="170"/>
      <c r="V9980" s="170"/>
      <c r="W9980" s="170"/>
      <c r="X9980" s="174"/>
      <c r="Y9980" s="170"/>
      <c r="Z9980" s="170"/>
      <c r="AA9980" s="170"/>
      <c r="AB9980" s="170"/>
      <c r="AC9980" s="170"/>
      <c r="AD9980" s="174"/>
      <c r="AE9980" s="170"/>
      <c r="AF9980" s="170"/>
      <c r="AI9980" s="170"/>
      <c r="AJ9980" s="170"/>
      <c r="AK9980" s="170"/>
      <c r="AL9980" s="170"/>
      <c r="AM9980" s="170"/>
      <c r="AN9980" s="170"/>
    </row>
    <row r="9981" spans="1:40" ht="52.5" customHeight="1" x14ac:dyDescent="0.2">
      <c r="A9981" s="170"/>
      <c r="B9981" s="170"/>
      <c r="C9981" s="170"/>
      <c r="D9981" s="170"/>
      <c r="E9981" s="170"/>
      <c r="F9981" s="170"/>
      <c r="G9981" s="170"/>
      <c r="H9981" s="170"/>
      <c r="I9981" s="170"/>
      <c r="J9981" s="170"/>
      <c r="K9981" s="170"/>
      <c r="L9981" s="170"/>
      <c r="M9981" s="170"/>
      <c r="N9981" s="170"/>
      <c r="O9981" s="170"/>
      <c r="P9981" s="170"/>
      <c r="Q9981" s="170"/>
      <c r="R9981" s="170"/>
      <c r="S9981" s="170"/>
      <c r="T9981" s="170"/>
      <c r="U9981" s="170"/>
      <c r="V9981" s="170"/>
      <c r="W9981" s="170"/>
      <c r="X9981" s="174"/>
      <c r="Y9981" s="170"/>
      <c r="Z9981" s="170"/>
      <c r="AA9981" s="170"/>
      <c r="AB9981" s="170"/>
      <c r="AC9981" s="170"/>
      <c r="AD9981" s="174"/>
      <c r="AE9981" s="170"/>
      <c r="AF9981" s="170"/>
      <c r="AI9981" s="170"/>
      <c r="AJ9981" s="170"/>
      <c r="AK9981" s="170"/>
      <c r="AL9981" s="170"/>
      <c r="AM9981" s="170"/>
      <c r="AN9981" s="170"/>
    </row>
    <row r="9982" spans="1:40" ht="52.5" customHeight="1" x14ac:dyDescent="0.2">
      <c r="A9982" s="170"/>
      <c r="B9982" s="170"/>
      <c r="C9982" s="170"/>
      <c r="D9982" s="170"/>
      <c r="E9982" s="170"/>
      <c r="F9982" s="170"/>
      <c r="G9982" s="170"/>
      <c r="H9982" s="170"/>
      <c r="I9982" s="170"/>
      <c r="J9982" s="170"/>
      <c r="K9982" s="170"/>
      <c r="L9982" s="170"/>
      <c r="M9982" s="170"/>
      <c r="N9982" s="170"/>
      <c r="O9982" s="170"/>
      <c r="P9982" s="170"/>
      <c r="Q9982" s="170"/>
      <c r="R9982" s="170"/>
      <c r="S9982" s="170"/>
      <c r="T9982" s="170"/>
      <c r="U9982" s="170"/>
      <c r="V9982" s="170"/>
      <c r="W9982" s="170"/>
      <c r="X9982" s="174"/>
      <c r="Y9982" s="170"/>
      <c r="Z9982" s="170"/>
      <c r="AA9982" s="170"/>
      <c r="AB9982" s="170"/>
      <c r="AC9982" s="170"/>
      <c r="AD9982" s="174"/>
      <c r="AE9982" s="170"/>
      <c r="AF9982" s="170"/>
      <c r="AI9982" s="170"/>
      <c r="AJ9982" s="170"/>
      <c r="AK9982" s="170"/>
      <c r="AL9982" s="170"/>
      <c r="AM9982" s="170"/>
      <c r="AN9982" s="170"/>
    </row>
    <row r="9983" spans="1:40" ht="52.5" customHeight="1" x14ac:dyDescent="0.2">
      <c r="A9983" s="170"/>
      <c r="B9983" s="170"/>
      <c r="C9983" s="170"/>
      <c r="D9983" s="170"/>
      <c r="E9983" s="170"/>
      <c r="F9983" s="170"/>
      <c r="G9983" s="170"/>
      <c r="H9983" s="170"/>
      <c r="I9983" s="170"/>
      <c r="J9983" s="170"/>
      <c r="K9983" s="170"/>
      <c r="L9983" s="170"/>
      <c r="M9983" s="170"/>
      <c r="N9983" s="170"/>
      <c r="O9983" s="170"/>
      <c r="P9983" s="170"/>
      <c r="Q9983" s="170"/>
      <c r="R9983" s="170"/>
      <c r="S9983" s="170"/>
      <c r="T9983" s="170"/>
      <c r="U9983" s="170"/>
      <c r="V9983" s="170"/>
      <c r="W9983" s="170"/>
      <c r="X9983" s="174"/>
      <c r="Y9983" s="170"/>
      <c r="Z9983" s="170"/>
      <c r="AA9983" s="170"/>
      <c r="AB9983" s="170"/>
      <c r="AC9983" s="170"/>
      <c r="AD9983" s="174"/>
      <c r="AE9983" s="170"/>
      <c r="AF9983" s="170"/>
      <c r="AI9983" s="170"/>
      <c r="AJ9983" s="170"/>
      <c r="AK9983" s="170"/>
      <c r="AL9983" s="170"/>
      <c r="AM9983" s="170"/>
      <c r="AN9983" s="170"/>
    </row>
    <row r="9984" spans="1:40" ht="52.5" customHeight="1" x14ac:dyDescent="0.2">
      <c r="A9984" s="170"/>
      <c r="B9984" s="170"/>
      <c r="C9984" s="170"/>
      <c r="D9984" s="170"/>
      <c r="E9984" s="170"/>
      <c r="F9984" s="170"/>
      <c r="G9984" s="170"/>
      <c r="H9984" s="170"/>
      <c r="I9984" s="170"/>
      <c r="J9984" s="170"/>
      <c r="K9984" s="170"/>
      <c r="L9984" s="170"/>
      <c r="M9984" s="170"/>
      <c r="N9984" s="170"/>
      <c r="O9984" s="170"/>
      <c r="P9984" s="170"/>
      <c r="Q9984" s="170"/>
      <c r="R9984" s="170"/>
      <c r="S9984" s="170"/>
      <c r="T9984" s="170"/>
      <c r="U9984" s="170"/>
      <c r="V9984" s="170"/>
      <c r="W9984" s="170"/>
      <c r="X9984" s="174"/>
      <c r="Y9984" s="170"/>
      <c r="Z9984" s="170"/>
      <c r="AA9984" s="170"/>
      <c r="AB9984" s="170"/>
      <c r="AC9984" s="170"/>
      <c r="AD9984" s="174"/>
      <c r="AE9984" s="170"/>
      <c r="AF9984" s="170"/>
      <c r="AI9984" s="170"/>
      <c r="AJ9984" s="170"/>
      <c r="AK9984" s="170"/>
      <c r="AL9984" s="170"/>
      <c r="AM9984" s="170"/>
      <c r="AN9984" s="170"/>
    </row>
    <row r="9985" spans="1:40" ht="52.5" customHeight="1" x14ac:dyDescent="0.2">
      <c r="A9985" s="170"/>
      <c r="B9985" s="170"/>
      <c r="C9985" s="170"/>
      <c r="D9985" s="170"/>
      <c r="E9985" s="170"/>
      <c r="F9985" s="170"/>
      <c r="G9985" s="170"/>
      <c r="H9985" s="170"/>
      <c r="I9985" s="170"/>
      <c r="J9985" s="170"/>
      <c r="K9985" s="170"/>
      <c r="L9985" s="170"/>
      <c r="M9985" s="170"/>
      <c r="N9985" s="170"/>
      <c r="O9985" s="170"/>
      <c r="P9985" s="170"/>
      <c r="Q9985" s="170"/>
      <c r="R9985" s="170"/>
      <c r="S9985" s="170"/>
      <c r="T9985" s="170"/>
      <c r="U9985" s="170"/>
      <c r="V9985" s="170"/>
      <c r="W9985" s="170"/>
      <c r="X9985" s="174"/>
      <c r="Y9985" s="170"/>
      <c r="Z9985" s="170"/>
      <c r="AA9985" s="170"/>
      <c r="AB9985" s="170"/>
      <c r="AC9985" s="170"/>
      <c r="AD9985" s="174"/>
      <c r="AE9985" s="170"/>
      <c r="AF9985" s="170"/>
      <c r="AI9985" s="170"/>
      <c r="AJ9985" s="170"/>
      <c r="AK9985" s="170"/>
      <c r="AL9985" s="170"/>
      <c r="AM9985" s="170"/>
      <c r="AN9985" s="170"/>
    </row>
    <row r="9986" spans="1:40" ht="52.5" customHeight="1" x14ac:dyDescent="0.2">
      <c r="A9986" s="170"/>
      <c r="B9986" s="170"/>
      <c r="C9986" s="170"/>
      <c r="D9986" s="170"/>
      <c r="E9986" s="170"/>
      <c r="F9986" s="170"/>
      <c r="G9986" s="170"/>
      <c r="H9986" s="170"/>
      <c r="I9986" s="170"/>
      <c r="J9986" s="170"/>
      <c r="K9986" s="170"/>
      <c r="L9986" s="170"/>
      <c r="M9986" s="170"/>
      <c r="N9986" s="170"/>
      <c r="O9986" s="170"/>
      <c r="P9986" s="170"/>
      <c r="Q9986" s="170"/>
      <c r="R9986" s="170"/>
      <c r="S9986" s="170"/>
      <c r="T9986" s="170"/>
      <c r="U9986" s="170"/>
      <c r="V9986" s="170"/>
      <c r="W9986" s="170"/>
      <c r="X9986" s="174"/>
      <c r="Y9986" s="170"/>
      <c r="Z9986" s="170"/>
      <c r="AA9986" s="170"/>
      <c r="AB9986" s="170"/>
      <c r="AC9986" s="170"/>
      <c r="AD9986" s="174"/>
      <c r="AE9986" s="170"/>
      <c r="AF9986" s="170"/>
      <c r="AI9986" s="170"/>
      <c r="AJ9986" s="170"/>
      <c r="AK9986" s="170"/>
      <c r="AL9986" s="170"/>
      <c r="AM9986" s="170"/>
      <c r="AN9986" s="170"/>
    </row>
    <row r="9987" spans="1:40" ht="52.5" customHeight="1" x14ac:dyDescent="0.2">
      <c r="A9987" s="170"/>
      <c r="B9987" s="170"/>
      <c r="C9987" s="170"/>
      <c r="D9987" s="170"/>
      <c r="E9987" s="170"/>
      <c r="F9987" s="170"/>
      <c r="G9987" s="170"/>
      <c r="H9987" s="170"/>
      <c r="I9987" s="170"/>
      <c r="J9987" s="170"/>
      <c r="K9987" s="170"/>
      <c r="L9987" s="170"/>
      <c r="M9987" s="170"/>
      <c r="N9987" s="170"/>
      <c r="O9987" s="170"/>
      <c r="P9987" s="170"/>
      <c r="Q9987" s="170"/>
      <c r="R9987" s="170"/>
      <c r="S9987" s="170"/>
      <c r="T9987" s="170"/>
      <c r="U9987" s="170"/>
      <c r="V9987" s="170"/>
      <c r="W9987" s="170"/>
      <c r="X9987" s="174"/>
      <c r="Y9987" s="170"/>
      <c r="Z9987" s="170"/>
      <c r="AA9987" s="170"/>
      <c r="AB9987" s="170"/>
      <c r="AC9987" s="170"/>
      <c r="AD9987" s="174"/>
      <c r="AE9987" s="170"/>
      <c r="AF9987" s="170"/>
      <c r="AI9987" s="170"/>
      <c r="AJ9987" s="170"/>
      <c r="AK9987" s="170"/>
      <c r="AL9987" s="170"/>
      <c r="AM9987" s="170"/>
      <c r="AN9987" s="170"/>
    </row>
    <row r="9988" spans="1:40" ht="52.5" customHeight="1" x14ac:dyDescent="0.2">
      <c r="A9988" s="170"/>
      <c r="B9988" s="170"/>
      <c r="C9988" s="170"/>
      <c r="D9988" s="170"/>
      <c r="E9988" s="170"/>
      <c r="F9988" s="170"/>
      <c r="G9988" s="170"/>
      <c r="H9988" s="170"/>
      <c r="I9988" s="170"/>
      <c r="J9988" s="170"/>
      <c r="K9988" s="170"/>
      <c r="L9988" s="170"/>
      <c r="M9988" s="170"/>
      <c r="N9988" s="170"/>
      <c r="O9988" s="170"/>
      <c r="P9988" s="170"/>
      <c r="Q9988" s="170"/>
      <c r="R9988" s="170"/>
      <c r="S9988" s="170"/>
      <c r="T9988" s="170"/>
      <c r="U9988" s="170"/>
      <c r="V9988" s="170"/>
      <c r="W9988" s="170"/>
      <c r="X9988" s="174"/>
      <c r="Y9988" s="170"/>
      <c r="Z9988" s="170"/>
      <c r="AA9988" s="170"/>
      <c r="AB9988" s="170"/>
      <c r="AC9988" s="170"/>
      <c r="AD9988" s="174"/>
      <c r="AE9988" s="170"/>
      <c r="AF9988" s="170"/>
      <c r="AI9988" s="170"/>
      <c r="AJ9988" s="170"/>
      <c r="AK9988" s="170"/>
      <c r="AL9988" s="170"/>
      <c r="AM9988" s="170"/>
      <c r="AN9988" s="170"/>
    </row>
    <row r="9989" spans="1:40" ht="52.5" customHeight="1" x14ac:dyDescent="0.2">
      <c r="A9989" s="170"/>
      <c r="B9989" s="170"/>
      <c r="C9989" s="170"/>
      <c r="D9989" s="170"/>
      <c r="E9989" s="170"/>
      <c r="F9989" s="170"/>
      <c r="G9989" s="170"/>
      <c r="H9989" s="170"/>
      <c r="I9989" s="170"/>
      <c r="J9989" s="170"/>
      <c r="K9989" s="170"/>
      <c r="L9989" s="170"/>
      <c r="M9989" s="170"/>
      <c r="N9989" s="170"/>
      <c r="O9989" s="170"/>
      <c r="P9989" s="170"/>
      <c r="Q9989" s="170"/>
      <c r="R9989" s="170"/>
      <c r="S9989" s="170"/>
      <c r="T9989" s="170"/>
      <c r="U9989" s="170"/>
      <c r="V9989" s="170"/>
      <c r="W9989" s="170"/>
      <c r="X9989" s="174"/>
      <c r="Y9989" s="170"/>
      <c r="Z9989" s="170"/>
      <c r="AA9989" s="170"/>
      <c r="AB9989" s="170"/>
      <c r="AC9989" s="170"/>
      <c r="AD9989" s="174"/>
      <c r="AE9989" s="170"/>
      <c r="AF9989" s="170"/>
      <c r="AI9989" s="170"/>
      <c r="AJ9989" s="170"/>
      <c r="AK9989" s="170"/>
      <c r="AL9989" s="170"/>
      <c r="AM9989" s="170"/>
      <c r="AN9989" s="170"/>
    </row>
    <row r="9990" spans="1:40" ht="52.5" customHeight="1" x14ac:dyDescent="0.2">
      <c r="A9990" s="170"/>
      <c r="B9990" s="170"/>
      <c r="C9990" s="170"/>
      <c r="D9990" s="170"/>
      <c r="E9990" s="170"/>
      <c r="F9990" s="170"/>
      <c r="G9990" s="170"/>
      <c r="H9990" s="170"/>
      <c r="I9990" s="170"/>
      <c r="J9990" s="170"/>
      <c r="K9990" s="170"/>
      <c r="L9990" s="170"/>
      <c r="M9990" s="170"/>
      <c r="N9990" s="170"/>
      <c r="O9990" s="170"/>
      <c r="P9990" s="170"/>
      <c r="Q9990" s="170"/>
      <c r="R9990" s="170"/>
      <c r="S9990" s="170"/>
      <c r="T9990" s="170"/>
      <c r="U9990" s="170"/>
      <c r="V9990" s="170"/>
      <c r="W9990" s="170"/>
      <c r="X9990" s="174"/>
      <c r="Y9990" s="170"/>
      <c r="Z9990" s="170"/>
      <c r="AA9990" s="170"/>
      <c r="AB9990" s="170"/>
      <c r="AC9990" s="170"/>
      <c r="AD9990" s="174"/>
      <c r="AE9990" s="170"/>
      <c r="AF9990" s="170"/>
      <c r="AI9990" s="170"/>
      <c r="AJ9990" s="170"/>
      <c r="AK9990" s="170"/>
      <c r="AL9990" s="170"/>
      <c r="AM9990" s="170"/>
      <c r="AN9990" s="170"/>
    </row>
    <row r="9991" spans="1:40" ht="52.5" customHeight="1" x14ac:dyDescent="0.2">
      <c r="A9991" s="170"/>
      <c r="B9991" s="170"/>
      <c r="C9991" s="170"/>
      <c r="D9991" s="170"/>
      <c r="E9991" s="170"/>
      <c r="F9991" s="170"/>
      <c r="G9991" s="170"/>
      <c r="H9991" s="170"/>
      <c r="I9991" s="170"/>
      <c r="J9991" s="170"/>
      <c r="K9991" s="170"/>
      <c r="L9991" s="170"/>
      <c r="M9991" s="170"/>
      <c r="N9991" s="170"/>
      <c r="O9991" s="170"/>
      <c r="P9991" s="170"/>
      <c r="Q9991" s="170"/>
      <c r="R9991" s="170"/>
      <c r="S9991" s="170"/>
      <c r="T9991" s="170"/>
      <c r="U9991" s="170"/>
      <c r="V9991" s="170"/>
      <c r="W9991" s="170"/>
      <c r="X9991" s="174"/>
      <c r="Y9991" s="170"/>
      <c r="Z9991" s="170"/>
      <c r="AA9991" s="170"/>
      <c r="AB9991" s="170"/>
      <c r="AC9991" s="170"/>
      <c r="AD9991" s="174"/>
      <c r="AE9991" s="170"/>
      <c r="AF9991" s="170"/>
      <c r="AI9991" s="170"/>
      <c r="AJ9991" s="170"/>
      <c r="AK9991" s="170"/>
      <c r="AL9991" s="170"/>
      <c r="AM9991" s="170"/>
      <c r="AN9991" s="170"/>
    </row>
    <row r="9992" spans="1:40" ht="52.5" customHeight="1" x14ac:dyDescent="0.2">
      <c r="A9992" s="170"/>
      <c r="B9992" s="170"/>
      <c r="C9992" s="170"/>
      <c r="D9992" s="170"/>
      <c r="E9992" s="170"/>
      <c r="F9992" s="170"/>
      <c r="G9992" s="170"/>
      <c r="H9992" s="170"/>
      <c r="I9992" s="170"/>
      <c r="J9992" s="170"/>
      <c r="K9992" s="170"/>
      <c r="L9992" s="170"/>
      <c r="M9992" s="170"/>
      <c r="N9992" s="170"/>
      <c r="O9992" s="170"/>
      <c r="P9992" s="170"/>
      <c r="Q9992" s="170"/>
      <c r="R9992" s="170"/>
      <c r="S9992" s="170"/>
      <c r="T9992" s="170"/>
      <c r="U9992" s="170"/>
      <c r="V9992" s="170"/>
      <c r="W9992" s="170"/>
      <c r="X9992" s="174"/>
      <c r="Y9992" s="170"/>
      <c r="Z9992" s="170"/>
      <c r="AA9992" s="170"/>
      <c r="AB9992" s="170"/>
      <c r="AC9992" s="170"/>
      <c r="AD9992" s="174"/>
      <c r="AE9992" s="170"/>
      <c r="AF9992" s="170"/>
      <c r="AI9992" s="170"/>
      <c r="AJ9992" s="170"/>
      <c r="AK9992" s="170"/>
      <c r="AL9992" s="170"/>
      <c r="AM9992" s="170"/>
      <c r="AN9992" s="170"/>
    </row>
    <row r="9993" spans="1:40" ht="52.5" customHeight="1" x14ac:dyDescent="0.2">
      <c r="A9993" s="170"/>
      <c r="B9993" s="170"/>
      <c r="C9993" s="170"/>
      <c r="D9993" s="170"/>
      <c r="E9993" s="170"/>
      <c r="F9993" s="170"/>
      <c r="G9993" s="170"/>
      <c r="H9993" s="170"/>
      <c r="I9993" s="170"/>
      <c r="J9993" s="170"/>
      <c r="K9993" s="170"/>
      <c r="L9993" s="170"/>
      <c r="M9993" s="170"/>
      <c r="N9993" s="170"/>
      <c r="O9993" s="170"/>
      <c r="P9993" s="170"/>
      <c r="Q9993" s="170"/>
      <c r="R9993" s="170"/>
      <c r="S9993" s="170"/>
      <c r="T9993" s="170"/>
      <c r="U9993" s="170"/>
      <c r="V9993" s="170"/>
      <c r="W9993" s="170"/>
      <c r="X9993" s="174"/>
      <c r="Y9993" s="170"/>
      <c r="Z9993" s="170"/>
      <c r="AA9993" s="170"/>
      <c r="AB9993" s="170"/>
      <c r="AC9993" s="170"/>
      <c r="AD9993" s="174"/>
      <c r="AE9993" s="170"/>
      <c r="AF9993" s="170"/>
      <c r="AI9993" s="170"/>
      <c r="AJ9993" s="170"/>
      <c r="AK9993" s="170"/>
      <c r="AL9993" s="170"/>
      <c r="AM9993" s="170"/>
      <c r="AN9993" s="170"/>
    </row>
    <row r="9994" spans="1:40" ht="52.5" customHeight="1" x14ac:dyDescent="0.2">
      <c r="A9994" s="170"/>
      <c r="B9994" s="170"/>
      <c r="C9994" s="170"/>
      <c r="D9994" s="170"/>
      <c r="E9994" s="170"/>
      <c r="F9994" s="170"/>
      <c r="G9994" s="170"/>
      <c r="H9994" s="170"/>
      <c r="I9994" s="170"/>
      <c r="J9994" s="170"/>
      <c r="K9994" s="170"/>
      <c r="L9994" s="170"/>
      <c r="M9994" s="170"/>
      <c r="N9994" s="170"/>
      <c r="O9994" s="170"/>
      <c r="P9994" s="170"/>
      <c r="Q9994" s="170"/>
      <c r="R9994" s="170"/>
      <c r="S9994" s="170"/>
      <c r="T9994" s="170"/>
      <c r="U9994" s="170"/>
      <c r="V9994" s="170"/>
      <c r="W9994" s="170"/>
      <c r="X9994" s="174"/>
      <c r="Y9994" s="170"/>
      <c r="Z9994" s="170"/>
      <c r="AA9994" s="170"/>
      <c r="AB9994" s="170"/>
      <c r="AC9994" s="170"/>
      <c r="AD9994" s="174"/>
      <c r="AE9994" s="170"/>
      <c r="AF9994" s="170"/>
      <c r="AI9994" s="170"/>
      <c r="AJ9994" s="170"/>
      <c r="AK9994" s="170"/>
      <c r="AL9994" s="170"/>
      <c r="AM9994" s="170"/>
      <c r="AN9994" s="170"/>
    </row>
    <row r="9995" spans="1:40" ht="52.5" customHeight="1" x14ac:dyDescent="0.2">
      <c r="A9995" s="170"/>
      <c r="B9995" s="170"/>
      <c r="C9995" s="170"/>
      <c r="D9995" s="170"/>
      <c r="E9995" s="170"/>
      <c r="F9995" s="170"/>
      <c r="G9995" s="170"/>
      <c r="H9995" s="170"/>
      <c r="I9995" s="170"/>
      <c r="J9995" s="170"/>
      <c r="K9995" s="170"/>
      <c r="L9995" s="170"/>
      <c r="M9995" s="170"/>
      <c r="N9995" s="170"/>
      <c r="O9995" s="170"/>
      <c r="P9995" s="170"/>
      <c r="Q9995" s="170"/>
      <c r="R9995" s="170"/>
      <c r="S9995" s="170"/>
      <c r="T9995" s="170"/>
      <c r="U9995" s="170"/>
      <c r="V9995" s="170"/>
      <c r="W9995" s="170"/>
      <c r="X9995" s="174"/>
      <c r="Y9995" s="170"/>
      <c r="Z9995" s="170"/>
      <c r="AA9995" s="170"/>
      <c r="AB9995" s="170"/>
      <c r="AC9995" s="170"/>
      <c r="AD9995" s="174"/>
      <c r="AE9995" s="170"/>
      <c r="AF9995" s="170"/>
      <c r="AI9995" s="170"/>
      <c r="AJ9995" s="170"/>
      <c r="AK9995" s="170"/>
      <c r="AL9995" s="170"/>
      <c r="AM9995" s="170"/>
      <c r="AN9995" s="170"/>
    </row>
    <row r="9996" spans="1:40" ht="52.5" customHeight="1" x14ac:dyDescent="0.2">
      <c r="A9996" s="170"/>
      <c r="B9996" s="170"/>
      <c r="C9996" s="170"/>
      <c r="D9996" s="170"/>
      <c r="E9996" s="170"/>
      <c r="F9996" s="170"/>
      <c r="G9996" s="170"/>
      <c r="H9996" s="170"/>
      <c r="I9996" s="170"/>
      <c r="J9996" s="170"/>
      <c r="K9996" s="170"/>
      <c r="L9996" s="170"/>
      <c r="M9996" s="170"/>
      <c r="N9996" s="170"/>
      <c r="O9996" s="170"/>
      <c r="P9996" s="170"/>
      <c r="Q9996" s="170"/>
      <c r="R9996" s="170"/>
      <c r="S9996" s="170"/>
      <c r="T9996" s="170"/>
      <c r="U9996" s="170"/>
      <c r="V9996" s="170"/>
      <c r="W9996" s="170"/>
      <c r="X9996" s="174"/>
      <c r="Y9996" s="170"/>
      <c r="Z9996" s="170"/>
      <c r="AA9996" s="170"/>
      <c r="AB9996" s="170"/>
      <c r="AC9996" s="170"/>
      <c r="AD9996" s="174"/>
      <c r="AE9996" s="170"/>
      <c r="AF9996" s="170"/>
      <c r="AI9996" s="170"/>
      <c r="AJ9996" s="170"/>
      <c r="AK9996" s="170"/>
      <c r="AL9996" s="170"/>
      <c r="AM9996" s="170"/>
      <c r="AN9996" s="170"/>
    </row>
    <row r="9997" spans="1:40" ht="52.5" customHeight="1" x14ac:dyDescent="0.2">
      <c r="A9997" s="170"/>
      <c r="B9997" s="170"/>
      <c r="C9997" s="170"/>
      <c r="D9997" s="170"/>
      <c r="E9997" s="170"/>
      <c r="F9997" s="170"/>
      <c r="G9997" s="170"/>
      <c r="H9997" s="170"/>
      <c r="I9997" s="170"/>
      <c r="J9997" s="170"/>
      <c r="K9997" s="170"/>
      <c r="L9997" s="170"/>
      <c r="M9997" s="170"/>
      <c r="N9997" s="170"/>
      <c r="O9997" s="170"/>
      <c r="P9997" s="170"/>
      <c r="Q9997" s="170"/>
      <c r="R9997" s="170"/>
      <c r="S9997" s="170"/>
      <c r="T9997" s="170"/>
      <c r="U9997" s="170"/>
      <c r="V9997" s="170"/>
      <c r="W9997" s="170"/>
      <c r="X9997" s="174"/>
      <c r="Y9997" s="170"/>
      <c r="Z9997" s="170"/>
      <c r="AA9997" s="170"/>
      <c r="AB9997" s="170"/>
      <c r="AC9997" s="170"/>
      <c r="AD9997" s="174"/>
      <c r="AE9997" s="170"/>
      <c r="AF9997" s="170"/>
      <c r="AI9997" s="170"/>
      <c r="AJ9997" s="170"/>
      <c r="AK9997" s="170"/>
      <c r="AL9997" s="170"/>
      <c r="AM9997" s="170"/>
      <c r="AN9997" s="170"/>
    </row>
    <row r="9998" spans="1:40" ht="52.5" customHeight="1" x14ac:dyDescent="0.2">
      <c r="A9998" s="170"/>
      <c r="B9998" s="170"/>
      <c r="C9998" s="170"/>
      <c r="D9998" s="170"/>
      <c r="E9998" s="170"/>
      <c r="F9998" s="170"/>
      <c r="G9998" s="170"/>
      <c r="H9998" s="170"/>
      <c r="I9998" s="170"/>
      <c r="J9998" s="170"/>
      <c r="K9998" s="170"/>
      <c r="L9998" s="170"/>
      <c r="M9998" s="170"/>
      <c r="N9998" s="170"/>
      <c r="O9998" s="170"/>
      <c r="P9998" s="170"/>
      <c r="Q9998" s="170"/>
      <c r="R9998" s="170"/>
      <c r="S9998" s="170"/>
      <c r="T9998" s="170"/>
      <c r="U9998" s="170"/>
      <c r="V9998" s="170"/>
      <c r="W9998" s="170"/>
      <c r="X9998" s="174"/>
      <c r="Y9998" s="170"/>
      <c r="Z9998" s="170"/>
      <c r="AA9998" s="170"/>
      <c r="AB9998" s="170"/>
      <c r="AC9998" s="170"/>
      <c r="AD9998" s="174"/>
      <c r="AE9998" s="170"/>
      <c r="AF9998" s="170"/>
      <c r="AI9998" s="170"/>
      <c r="AJ9998" s="170"/>
      <c r="AK9998" s="170"/>
      <c r="AL9998" s="170"/>
      <c r="AM9998" s="170"/>
      <c r="AN9998" s="170"/>
    </row>
    <row r="9999" spans="1:40" ht="52.5" customHeight="1" x14ac:dyDescent="0.2">
      <c r="A9999" s="170"/>
      <c r="B9999" s="170"/>
      <c r="C9999" s="170"/>
      <c r="D9999" s="170"/>
      <c r="E9999" s="170"/>
      <c r="F9999" s="170"/>
      <c r="G9999" s="170"/>
      <c r="H9999" s="170"/>
      <c r="I9999" s="170"/>
      <c r="J9999" s="170"/>
      <c r="K9999" s="170"/>
      <c r="L9999" s="170"/>
      <c r="M9999" s="170"/>
      <c r="N9999" s="170"/>
      <c r="O9999" s="170"/>
      <c r="P9999" s="170"/>
      <c r="Q9999" s="170"/>
      <c r="R9999" s="170"/>
      <c r="S9999" s="170"/>
      <c r="T9999" s="170"/>
      <c r="U9999" s="170"/>
      <c r="V9999" s="170"/>
      <c r="W9999" s="170"/>
      <c r="X9999" s="174"/>
      <c r="Y9999" s="170"/>
      <c r="Z9999" s="170"/>
      <c r="AA9999" s="170"/>
      <c r="AB9999" s="170"/>
      <c r="AC9999" s="170"/>
      <c r="AD9999" s="174"/>
      <c r="AE9999" s="170"/>
      <c r="AF9999" s="170"/>
      <c r="AI9999" s="170"/>
      <c r="AJ9999" s="170"/>
      <c r="AK9999" s="170"/>
      <c r="AL9999" s="170"/>
      <c r="AM9999" s="170"/>
      <c r="AN9999" s="170"/>
    </row>
    <row r="10000" spans="1:40" ht="52.5" customHeight="1" x14ac:dyDescent="0.2">
      <c r="A10000" s="170"/>
      <c r="B10000" s="170"/>
      <c r="C10000" s="170"/>
      <c r="D10000" s="170"/>
      <c r="E10000" s="170"/>
      <c r="F10000" s="170"/>
      <c r="G10000" s="170"/>
      <c r="H10000" s="170"/>
      <c r="I10000" s="170"/>
      <c r="J10000" s="170"/>
      <c r="K10000" s="170"/>
      <c r="L10000" s="170"/>
      <c r="M10000" s="170"/>
      <c r="N10000" s="170"/>
      <c r="O10000" s="170"/>
      <c r="P10000" s="170"/>
      <c r="Q10000" s="170"/>
      <c r="R10000" s="170"/>
      <c r="S10000" s="170"/>
      <c r="T10000" s="170"/>
      <c r="U10000" s="170"/>
      <c r="V10000" s="170"/>
      <c r="W10000" s="170"/>
      <c r="X10000" s="174"/>
      <c r="Y10000" s="170"/>
      <c r="Z10000" s="170"/>
      <c r="AA10000" s="170"/>
      <c r="AB10000" s="170"/>
      <c r="AC10000" s="170"/>
      <c r="AD10000" s="174"/>
      <c r="AE10000" s="170"/>
      <c r="AF10000" s="170"/>
      <c r="AI10000" s="170"/>
      <c r="AJ10000" s="170"/>
      <c r="AK10000" s="170"/>
      <c r="AL10000" s="170"/>
      <c r="AM10000" s="170"/>
      <c r="AN10000" s="170"/>
    </row>
    <row r="10001" spans="1:40" ht="52.5" customHeight="1" x14ac:dyDescent="0.2">
      <c r="A10001" s="170"/>
      <c r="B10001" s="170"/>
      <c r="C10001" s="170"/>
      <c r="D10001" s="170"/>
      <c r="E10001" s="170"/>
      <c r="F10001" s="170"/>
      <c r="G10001" s="170"/>
      <c r="H10001" s="170"/>
      <c r="I10001" s="170"/>
      <c r="J10001" s="170"/>
      <c r="K10001" s="170"/>
      <c r="L10001" s="170"/>
      <c r="M10001" s="170"/>
      <c r="N10001" s="170"/>
      <c r="O10001" s="170"/>
      <c r="P10001" s="170"/>
      <c r="Q10001" s="170"/>
      <c r="R10001" s="170"/>
      <c r="S10001" s="170"/>
      <c r="T10001" s="170"/>
      <c r="U10001" s="170"/>
      <c r="V10001" s="170"/>
      <c r="W10001" s="170"/>
      <c r="X10001" s="174"/>
      <c r="Y10001" s="170"/>
      <c r="Z10001" s="170"/>
      <c r="AA10001" s="170"/>
      <c r="AB10001" s="170"/>
      <c r="AC10001" s="170"/>
      <c r="AD10001" s="174"/>
      <c r="AE10001" s="170"/>
      <c r="AF10001" s="170"/>
      <c r="AI10001" s="170"/>
      <c r="AJ10001" s="170"/>
      <c r="AK10001" s="170"/>
      <c r="AL10001" s="170"/>
      <c r="AM10001" s="170"/>
      <c r="AN10001" s="170"/>
    </row>
    <row r="10002" spans="1:40" ht="52.5" customHeight="1" x14ac:dyDescent="0.2">
      <c r="A10002" s="170"/>
      <c r="B10002" s="170"/>
      <c r="C10002" s="170"/>
      <c r="D10002" s="170"/>
      <c r="E10002" s="170"/>
      <c r="F10002" s="170"/>
      <c r="G10002" s="170"/>
      <c r="H10002" s="170"/>
      <c r="I10002" s="170"/>
      <c r="J10002" s="170"/>
      <c r="K10002" s="170"/>
      <c r="L10002" s="170"/>
      <c r="M10002" s="170"/>
      <c r="N10002" s="170"/>
      <c r="O10002" s="170"/>
      <c r="P10002" s="170"/>
      <c r="Q10002" s="170"/>
      <c r="R10002" s="170"/>
      <c r="S10002" s="170"/>
      <c r="T10002" s="170"/>
      <c r="U10002" s="170"/>
      <c r="V10002" s="170"/>
      <c r="W10002" s="170"/>
      <c r="X10002" s="174"/>
      <c r="Y10002" s="170"/>
      <c r="Z10002" s="170"/>
      <c r="AA10002" s="170"/>
      <c r="AB10002" s="170"/>
      <c r="AC10002" s="170"/>
      <c r="AD10002" s="174"/>
      <c r="AE10002" s="170"/>
      <c r="AF10002" s="170"/>
      <c r="AI10002" s="170"/>
      <c r="AJ10002" s="170"/>
      <c r="AK10002" s="170"/>
      <c r="AL10002" s="170"/>
      <c r="AM10002" s="170"/>
      <c r="AN10002" s="170"/>
    </row>
    <row r="10003" spans="1:40" ht="52.5" customHeight="1" x14ac:dyDescent="0.2">
      <c r="A10003" s="170"/>
      <c r="B10003" s="170"/>
      <c r="C10003" s="170"/>
      <c r="D10003" s="170"/>
      <c r="E10003" s="170"/>
      <c r="F10003" s="170"/>
      <c r="G10003" s="170"/>
      <c r="H10003" s="170"/>
      <c r="I10003" s="170"/>
      <c r="J10003" s="170"/>
      <c r="K10003" s="170"/>
      <c r="L10003" s="170"/>
      <c r="M10003" s="170"/>
      <c r="N10003" s="170"/>
      <c r="O10003" s="170"/>
      <c r="P10003" s="170"/>
      <c r="Q10003" s="170"/>
      <c r="R10003" s="170"/>
      <c r="S10003" s="170"/>
      <c r="T10003" s="170"/>
      <c r="U10003" s="170"/>
      <c r="V10003" s="170"/>
      <c r="W10003" s="170"/>
      <c r="X10003" s="174"/>
      <c r="Y10003" s="170"/>
      <c r="Z10003" s="170"/>
      <c r="AA10003" s="170"/>
      <c r="AB10003" s="170"/>
      <c r="AC10003" s="170"/>
      <c r="AD10003" s="174"/>
      <c r="AE10003" s="170"/>
      <c r="AF10003" s="170"/>
      <c r="AI10003" s="170"/>
      <c r="AJ10003" s="170"/>
      <c r="AK10003" s="170"/>
      <c r="AL10003" s="170"/>
      <c r="AM10003" s="170"/>
      <c r="AN10003" s="170"/>
    </row>
    <row r="10004" spans="1:40" ht="52.5" customHeight="1" x14ac:dyDescent="0.2">
      <c r="A10004" s="170"/>
      <c r="B10004" s="170"/>
      <c r="C10004" s="170"/>
      <c r="D10004" s="170"/>
      <c r="E10004" s="170"/>
      <c r="F10004" s="170"/>
      <c r="G10004" s="170"/>
      <c r="H10004" s="170"/>
      <c r="I10004" s="170"/>
      <c r="J10004" s="170"/>
      <c r="K10004" s="170"/>
      <c r="L10004" s="170"/>
      <c r="M10004" s="170"/>
      <c r="N10004" s="170"/>
      <c r="O10004" s="170"/>
      <c r="P10004" s="170"/>
      <c r="Q10004" s="170"/>
      <c r="R10004" s="170"/>
      <c r="S10004" s="170"/>
      <c r="T10004" s="170"/>
      <c r="U10004" s="170"/>
      <c r="V10004" s="170"/>
      <c r="W10004" s="170"/>
      <c r="X10004" s="174"/>
      <c r="Y10004" s="170"/>
      <c r="Z10004" s="170"/>
      <c r="AA10004" s="170"/>
      <c r="AB10004" s="170"/>
      <c r="AC10004" s="170"/>
      <c r="AD10004" s="174"/>
      <c r="AE10004" s="170"/>
      <c r="AF10004" s="170"/>
      <c r="AI10004" s="170"/>
      <c r="AJ10004" s="170"/>
      <c r="AK10004" s="170"/>
      <c r="AL10004" s="170"/>
      <c r="AM10004" s="170"/>
      <c r="AN10004" s="170"/>
    </row>
    <row r="10005" spans="1:40" ht="52.5" customHeight="1" x14ac:dyDescent="0.2">
      <c r="A10005" s="170"/>
      <c r="B10005" s="170"/>
      <c r="C10005" s="170"/>
      <c r="D10005" s="170"/>
      <c r="E10005" s="170"/>
      <c r="F10005" s="170"/>
      <c r="G10005" s="170"/>
      <c r="H10005" s="170"/>
      <c r="I10005" s="170"/>
      <c r="J10005" s="170"/>
      <c r="K10005" s="170"/>
      <c r="L10005" s="170"/>
      <c r="M10005" s="170"/>
      <c r="N10005" s="170"/>
      <c r="O10005" s="170"/>
      <c r="P10005" s="170"/>
      <c r="Q10005" s="170"/>
      <c r="R10005" s="170"/>
      <c r="S10005" s="170"/>
      <c r="T10005" s="170"/>
      <c r="U10005" s="170"/>
      <c r="V10005" s="170"/>
      <c r="W10005" s="170"/>
      <c r="X10005" s="174"/>
      <c r="Y10005" s="170"/>
      <c r="Z10005" s="170"/>
      <c r="AA10005" s="170"/>
      <c r="AB10005" s="170"/>
      <c r="AC10005" s="170"/>
      <c r="AD10005" s="174"/>
      <c r="AE10005" s="170"/>
      <c r="AF10005" s="170"/>
      <c r="AI10005" s="170"/>
      <c r="AJ10005" s="170"/>
      <c r="AK10005" s="170"/>
      <c r="AL10005" s="170"/>
      <c r="AM10005" s="170"/>
      <c r="AN10005" s="170"/>
    </row>
    <row r="10006" spans="1:40" ht="52.5" customHeight="1" x14ac:dyDescent="0.2">
      <c r="A10006" s="170"/>
      <c r="B10006" s="170"/>
      <c r="C10006" s="170"/>
      <c r="D10006" s="170"/>
      <c r="E10006" s="170"/>
      <c r="F10006" s="170"/>
      <c r="G10006" s="170"/>
      <c r="H10006" s="170"/>
      <c r="I10006" s="170"/>
      <c r="J10006" s="170"/>
      <c r="K10006" s="170"/>
      <c r="L10006" s="170"/>
      <c r="M10006" s="170"/>
      <c r="N10006" s="170"/>
      <c r="O10006" s="170"/>
      <c r="P10006" s="170"/>
      <c r="Q10006" s="170"/>
      <c r="R10006" s="170"/>
      <c r="S10006" s="170"/>
      <c r="T10006" s="170"/>
      <c r="U10006" s="170"/>
      <c r="V10006" s="170"/>
      <c r="W10006" s="170"/>
      <c r="X10006" s="174"/>
      <c r="Y10006" s="170"/>
      <c r="Z10006" s="170"/>
      <c r="AA10006" s="170"/>
      <c r="AB10006" s="170"/>
      <c r="AC10006" s="170"/>
      <c r="AD10006" s="174"/>
      <c r="AE10006" s="170"/>
      <c r="AF10006" s="170"/>
      <c r="AI10006" s="170"/>
      <c r="AJ10006" s="170"/>
      <c r="AK10006" s="170"/>
      <c r="AL10006" s="170"/>
      <c r="AM10006" s="170"/>
      <c r="AN10006" s="170"/>
    </row>
    <row r="10007" spans="1:40" ht="52.5" customHeight="1" x14ac:dyDescent="0.2">
      <c r="A10007" s="170"/>
      <c r="B10007" s="170"/>
      <c r="C10007" s="170"/>
      <c r="D10007" s="170"/>
      <c r="E10007" s="170"/>
      <c r="F10007" s="170"/>
      <c r="G10007" s="170"/>
      <c r="H10007" s="170"/>
      <c r="I10007" s="170"/>
      <c r="J10007" s="170"/>
      <c r="K10007" s="170"/>
      <c r="L10007" s="170"/>
      <c r="M10007" s="170"/>
      <c r="N10007" s="170"/>
      <c r="O10007" s="170"/>
      <c r="P10007" s="170"/>
      <c r="Q10007" s="170"/>
      <c r="R10007" s="170"/>
      <c r="S10007" s="170"/>
      <c r="T10007" s="170"/>
      <c r="U10007" s="170"/>
      <c r="V10007" s="170"/>
      <c r="W10007" s="170"/>
      <c r="X10007" s="174"/>
      <c r="Y10007" s="170"/>
      <c r="Z10007" s="170"/>
      <c r="AA10007" s="170"/>
      <c r="AB10007" s="170"/>
      <c r="AC10007" s="170"/>
      <c r="AD10007" s="174"/>
      <c r="AE10007" s="170"/>
      <c r="AF10007" s="170"/>
      <c r="AI10007" s="170"/>
      <c r="AJ10007" s="170"/>
      <c r="AK10007" s="170"/>
      <c r="AL10007" s="170"/>
      <c r="AM10007" s="170"/>
      <c r="AN10007" s="170"/>
    </row>
    <row r="10008" spans="1:40" ht="52.5" customHeight="1" x14ac:dyDescent="0.2">
      <c r="A10008" s="170"/>
      <c r="B10008" s="170"/>
      <c r="C10008" s="170"/>
      <c r="D10008" s="170"/>
      <c r="E10008" s="170"/>
      <c r="F10008" s="170"/>
      <c r="G10008" s="170"/>
      <c r="H10008" s="170"/>
      <c r="I10008" s="170"/>
      <c r="J10008" s="170"/>
      <c r="K10008" s="170"/>
      <c r="L10008" s="170"/>
      <c r="M10008" s="170"/>
      <c r="N10008" s="170"/>
      <c r="O10008" s="170"/>
      <c r="P10008" s="170"/>
      <c r="Q10008" s="170"/>
      <c r="R10008" s="170"/>
      <c r="S10008" s="170"/>
      <c r="T10008" s="170"/>
      <c r="U10008" s="170"/>
      <c r="V10008" s="170"/>
      <c r="W10008" s="170"/>
      <c r="X10008" s="174"/>
      <c r="Y10008" s="170"/>
      <c r="Z10008" s="170"/>
      <c r="AA10008" s="170"/>
      <c r="AB10008" s="170"/>
      <c r="AC10008" s="170"/>
      <c r="AD10008" s="174"/>
      <c r="AE10008" s="170"/>
      <c r="AF10008" s="170"/>
      <c r="AI10008" s="170"/>
      <c r="AJ10008" s="170"/>
      <c r="AK10008" s="170"/>
      <c r="AL10008" s="170"/>
      <c r="AM10008" s="170"/>
      <c r="AN10008" s="170"/>
    </row>
    <row r="10009" spans="1:40" ht="52.5" customHeight="1" x14ac:dyDescent="0.2">
      <c r="A10009" s="170"/>
      <c r="B10009" s="170"/>
      <c r="C10009" s="170"/>
      <c r="D10009" s="170"/>
      <c r="E10009" s="170"/>
      <c r="F10009" s="170"/>
      <c r="G10009" s="170"/>
      <c r="H10009" s="170"/>
      <c r="I10009" s="170"/>
      <c r="J10009" s="170"/>
      <c r="K10009" s="170"/>
      <c r="L10009" s="170"/>
      <c r="M10009" s="170"/>
      <c r="N10009" s="170"/>
      <c r="O10009" s="170"/>
      <c r="P10009" s="170"/>
      <c r="Q10009" s="170"/>
      <c r="R10009" s="170"/>
      <c r="S10009" s="170"/>
      <c r="T10009" s="170"/>
      <c r="U10009" s="170"/>
      <c r="V10009" s="170"/>
      <c r="W10009" s="170"/>
      <c r="X10009" s="174"/>
      <c r="Y10009" s="170"/>
      <c r="Z10009" s="170"/>
      <c r="AA10009" s="170"/>
      <c r="AB10009" s="170"/>
      <c r="AC10009" s="170"/>
      <c r="AD10009" s="174"/>
      <c r="AE10009" s="170"/>
      <c r="AF10009" s="170"/>
      <c r="AI10009" s="170"/>
      <c r="AJ10009" s="170"/>
      <c r="AK10009" s="170"/>
      <c r="AL10009" s="170"/>
      <c r="AM10009" s="170"/>
      <c r="AN10009" s="170"/>
    </row>
    <row r="10010" spans="1:40" ht="52.5" customHeight="1" x14ac:dyDescent="0.2">
      <c r="A10010" s="170"/>
      <c r="B10010" s="170"/>
      <c r="C10010" s="170"/>
      <c r="D10010" s="170"/>
      <c r="E10010" s="170"/>
      <c r="F10010" s="170"/>
      <c r="G10010" s="170"/>
      <c r="H10010" s="170"/>
      <c r="I10010" s="170"/>
      <c r="J10010" s="170"/>
      <c r="K10010" s="170"/>
      <c r="L10010" s="170"/>
      <c r="M10010" s="170"/>
      <c r="N10010" s="170"/>
      <c r="O10010" s="170"/>
      <c r="P10010" s="170"/>
      <c r="Q10010" s="170"/>
      <c r="R10010" s="170"/>
      <c r="S10010" s="170"/>
      <c r="T10010" s="170"/>
      <c r="U10010" s="170"/>
      <c r="V10010" s="170"/>
      <c r="W10010" s="170"/>
      <c r="X10010" s="174"/>
      <c r="Y10010" s="170"/>
      <c r="Z10010" s="170"/>
      <c r="AA10010" s="170"/>
      <c r="AB10010" s="170"/>
      <c r="AC10010" s="170"/>
      <c r="AD10010" s="174"/>
      <c r="AE10010" s="170"/>
      <c r="AF10010" s="170"/>
      <c r="AI10010" s="170"/>
      <c r="AJ10010" s="170"/>
      <c r="AK10010" s="170"/>
      <c r="AL10010" s="170"/>
      <c r="AM10010" s="170"/>
      <c r="AN10010" s="170"/>
    </row>
    <row r="10011" spans="1:40" ht="52.5" customHeight="1" x14ac:dyDescent="0.2">
      <c r="A10011" s="170"/>
      <c r="B10011" s="170"/>
      <c r="C10011" s="170"/>
      <c r="D10011" s="170"/>
      <c r="E10011" s="170"/>
      <c r="F10011" s="170"/>
      <c r="G10011" s="170"/>
      <c r="H10011" s="170"/>
      <c r="I10011" s="170"/>
      <c r="J10011" s="170"/>
      <c r="K10011" s="170"/>
      <c r="L10011" s="170"/>
      <c r="M10011" s="170"/>
      <c r="N10011" s="170"/>
      <c r="O10011" s="170"/>
      <c r="P10011" s="170"/>
      <c r="Q10011" s="170"/>
      <c r="R10011" s="170"/>
      <c r="S10011" s="170"/>
      <c r="T10011" s="170"/>
      <c r="U10011" s="170"/>
      <c r="V10011" s="170"/>
      <c r="W10011" s="170"/>
      <c r="X10011" s="174"/>
      <c r="Y10011" s="170"/>
      <c r="Z10011" s="170"/>
      <c r="AA10011" s="170"/>
      <c r="AB10011" s="170"/>
      <c r="AC10011" s="170"/>
      <c r="AD10011" s="174"/>
      <c r="AE10011" s="170"/>
      <c r="AF10011" s="170"/>
      <c r="AI10011" s="170"/>
      <c r="AJ10011" s="170"/>
      <c r="AK10011" s="170"/>
      <c r="AL10011" s="170"/>
      <c r="AM10011" s="170"/>
      <c r="AN10011" s="170"/>
    </row>
    <row r="10012" spans="1:40" ht="52.5" customHeight="1" x14ac:dyDescent="0.2">
      <c r="A10012" s="170"/>
      <c r="B10012" s="170"/>
      <c r="C10012" s="170"/>
      <c r="D10012" s="170"/>
      <c r="E10012" s="170"/>
      <c r="F10012" s="170"/>
      <c r="G10012" s="170"/>
      <c r="H10012" s="170"/>
      <c r="I10012" s="170"/>
      <c r="J10012" s="170"/>
      <c r="K10012" s="170"/>
      <c r="L10012" s="170"/>
      <c r="M10012" s="170"/>
      <c r="N10012" s="170"/>
      <c r="O10012" s="170"/>
      <c r="P10012" s="170"/>
      <c r="Q10012" s="170"/>
      <c r="R10012" s="170"/>
      <c r="S10012" s="170"/>
      <c r="T10012" s="170"/>
      <c r="U10012" s="170"/>
      <c r="V10012" s="170"/>
      <c r="W10012" s="170"/>
      <c r="X10012" s="174"/>
      <c r="Y10012" s="170"/>
      <c r="Z10012" s="170"/>
      <c r="AA10012" s="170"/>
      <c r="AB10012" s="170"/>
      <c r="AC10012" s="170"/>
      <c r="AD10012" s="174"/>
      <c r="AE10012" s="170"/>
      <c r="AF10012" s="170"/>
      <c r="AI10012" s="170"/>
      <c r="AJ10012" s="170"/>
      <c r="AK10012" s="170"/>
      <c r="AL10012" s="170"/>
      <c r="AM10012" s="170"/>
      <c r="AN10012" s="170"/>
    </row>
    <row r="10013" spans="1:40" ht="52.5" customHeight="1" x14ac:dyDescent="0.2">
      <c r="A10013" s="170"/>
      <c r="B10013" s="170"/>
      <c r="C10013" s="170"/>
      <c r="D10013" s="170"/>
      <c r="E10013" s="170"/>
      <c r="F10013" s="170"/>
      <c r="G10013" s="170"/>
      <c r="H10013" s="170"/>
      <c r="I10013" s="170"/>
      <c r="J10013" s="170"/>
      <c r="K10013" s="170"/>
      <c r="L10013" s="170"/>
      <c r="M10013" s="170"/>
      <c r="N10013" s="170"/>
      <c r="O10013" s="170"/>
      <c r="P10013" s="170"/>
      <c r="Q10013" s="170"/>
      <c r="R10013" s="170"/>
      <c r="S10013" s="170"/>
      <c r="T10013" s="170"/>
      <c r="U10013" s="170"/>
      <c r="V10013" s="170"/>
      <c r="W10013" s="170"/>
      <c r="X10013" s="174"/>
      <c r="Y10013" s="170"/>
      <c r="Z10013" s="170"/>
      <c r="AA10013" s="170"/>
      <c r="AB10013" s="170"/>
      <c r="AC10013" s="170"/>
      <c r="AD10013" s="174"/>
      <c r="AE10013" s="170"/>
      <c r="AF10013" s="170"/>
      <c r="AI10013" s="170"/>
      <c r="AJ10013" s="170"/>
      <c r="AK10013" s="170"/>
      <c r="AL10013" s="170"/>
      <c r="AM10013" s="170"/>
      <c r="AN10013" s="170"/>
    </row>
    <row r="10014" spans="1:40" ht="52.5" customHeight="1" x14ac:dyDescent="0.2">
      <c r="A10014" s="170"/>
      <c r="B10014" s="170"/>
      <c r="C10014" s="170"/>
      <c r="D10014" s="170"/>
      <c r="E10014" s="170"/>
      <c r="F10014" s="170"/>
      <c r="G10014" s="170"/>
      <c r="H10014" s="170"/>
      <c r="I10014" s="170"/>
      <c r="J10014" s="170"/>
      <c r="K10014" s="170"/>
      <c r="L10014" s="170"/>
      <c r="M10014" s="170"/>
      <c r="N10014" s="170"/>
      <c r="O10014" s="170"/>
      <c r="P10014" s="170"/>
      <c r="Q10014" s="170"/>
      <c r="R10014" s="170"/>
      <c r="S10014" s="170"/>
      <c r="T10014" s="170"/>
      <c r="U10014" s="170"/>
      <c r="V10014" s="170"/>
      <c r="W10014" s="170"/>
      <c r="X10014" s="174"/>
      <c r="Y10014" s="170"/>
      <c r="Z10014" s="170"/>
      <c r="AA10014" s="170"/>
      <c r="AB10014" s="170"/>
      <c r="AC10014" s="170"/>
      <c r="AD10014" s="174"/>
      <c r="AE10014" s="170"/>
      <c r="AF10014" s="170"/>
      <c r="AI10014" s="170"/>
      <c r="AJ10014" s="170"/>
      <c r="AK10014" s="170"/>
      <c r="AL10014" s="170"/>
      <c r="AM10014" s="170"/>
      <c r="AN10014" s="170"/>
    </row>
    <row r="10015" spans="1:40" ht="52.5" customHeight="1" x14ac:dyDescent="0.2">
      <c r="A10015" s="170"/>
      <c r="B10015" s="170"/>
      <c r="C10015" s="170"/>
      <c r="D10015" s="170"/>
      <c r="E10015" s="170"/>
      <c r="F10015" s="170"/>
      <c r="G10015" s="170"/>
      <c r="H10015" s="170"/>
      <c r="I10015" s="170"/>
      <c r="J10015" s="170"/>
      <c r="K10015" s="170"/>
      <c r="L10015" s="170"/>
      <c r="M10015" s="170"/>
      <c r="N10015" s="170"/>
      <c r="O10015" s="170"/>
      <c r="P10015" s="170"/>
      <c r="Q10015" s="170"/>
      <c r="R10015" s="170"/>
      <c r="S10015" s="170"/>
      <c r="T10015" s="170"/>
      <c r="U10015" s="170"/>
      <c r="V10015" s="170"/>
      <c r="W10015" s="170"/>
      <c r="X10015" s="174"/>
      <c r="Y10015" s="170"/>
      <c r="Z10015" s="170"/>
      <c r="AA10015" s="170"/>
      <c r="AB10015" s="170"/>
      <c r="AC10015" s="170"/>
      <c r="AD10015" s="174"/>
      <c r="AE10015" s="170"/>
      <c r="AF10015" s="170"/>
      <c r="AI10015" s="170"/>
      <c r="AJ10015" s="170"/>
      <c r="AK10015" s="170"/>
      <c r="AL10015" s="170"/>
      <c r="AM10015" s="170"/>
      <c r="AN10015" s="170"/>
    </row>
    <row r="10016" spans="1:40" ht="52.5" customHeight="1" x14ac:dyDescent="0.2">
      <c r="A10016" s="170"/>
      <c r="B10016" s="170"/>
      <c r="C10016" s="170"/>
      <c r="D10016" s="170"/>
      <c r="E10016" s="170"/>
      <c r="F10016" s="170"/>
      <c r="G10016" s="170"/>
      <c r="H10016" s="170"/>
      <c r="I10016" s="170"/>
      <c r="J10016" s="170"/>
      <c r="K10016" s="170"/>
      <c r="L10016" s="170"/>
      <c r="M10016" s="170"/>
      <c r="N10016" s="170"/>
      <c r="O10016" s="170"/>
      <c r="P10016" s="170"/>
      <c r="Q10016" s="170"/>
      <c r="R10016" s="170"/>
      <c r="S10016" s="170"/>
      <c r="T10016" s="170"/>
      <c r="U10016" s="170"/>
      <c r="V10016" s="170"/>
      <c r="W10016" s="170"/>
      <c r="X10016" s="174"/>
      <c r="Y10016" s="170"/>
      <c r="Z10016" s="170"/>
      <c r="AA10016" s="170"/>
      <c r="AB10016" s="170"/>
      <c r="AC10016" s="170"/>
      <c r="AD10016" s="174"/>
      <c r="AE10016" s="170"/>
      <c r="AF10016" s="170"/>
      <c r="AI10016" s="170"/>
      <c r="AJ10016" s="170"/>
      <c r="AK10016" s="170"/>
      <c r="AL10016" s="170"/>
      <c r="AM10016" s="170"/>
      <c r="AN10016" s="170"/>
    </row>
    <row r="10017" spans="1:40" ht="52.5" customHeight="1" x14ac:dyDescent="0.2">
      <c r="A10017" s="170"/>
      <c r="B10017" s="170"/>
      <c r="C10017" s="170"/>
      <c r="D10017" s="170"/>
      <c r="E10017" s="170"/>
      <c r="F10017" s="170"/>
      <c r="G10017" s="170"/>
      <c r="H10017" s="170"/>
      <c r="I10017" s="170"/>
      <c r="J10017" s="170"/>
      <c r="K10017" s="170"/>
      <c r="L10017" s="170"/>
      <c r="M10017" s="170"/>
      <c r="N10017" s="170"/>
      <c r="O10017" s="170"/>
      <c r="P10017" s="170"/>
      <c r="Q10017" s="170"/>
      <c r="R10017" s="170"/>
      <c r="S10017" s="170"/>
      <c r="T10017" s="170"/>
      <c r="U10017" s="170"/>
      <c r="V10017" s="170"/>
      <c r="W10017" s="170"/>
      <c r="X10017" s="174"/>
      <c r="Y10017" s="170"/>
      <c r="Z10017" s="170"/>
      <c r="AA10017" s="170"/>
      <c r="AB10017" s="170"/>
      <c r="AC10017" s="170"/>
      <c r="AD10017" s="174"/>
      <c r="AE10017" s="170"/>
      <c r="AF10017" s="170"/>
      <c r="AI10017" s="170"/>
      <c r="AJ10017" s="170"/>
      <c r="AK10017" s="170"/>
      <c r="AL10017" s="170"/>
      <c r="AM10017" s="170"/>
      <c r="AN10017" s="170"/>
    </row>
    <row r="10018" spans="1:40" ht="52.5" customHeight="1" x14ac:dyDescent="0.2">
      <c r="A10018" s="170"/>
      <c r="B10018" s="170"/>
      <c r="C10018" s="170"/>
      <c r="D10018" s="170"/>
      <c r="E10018" s="170"/>
      <c r="F10018" s="170"/>
      <c r="G10018" s="170"/>
      <c r="H10018" s="170"/>
      <c r="I10018" s="170"/>
      <c r="J10018" s="170"/>
      <c r="K10018" s="170"/>
      <c r="L10018" s="170"/>
      <c r="M10018" s="170"/>
      <c r="N10018" s="170"/>
      <c r="O10018" s="170"/>
      <c r="P10018" s="170"/>
      <c r="Q10018" s="170"/>
      <c r="R10018" s="170"/>
      <c r="S10018" s="170"/>
      <c r="T10018" s="170"/>
      <c r="U10018" s="170"/>
      <c r="V10018" s="170"/>
      <c r="W10018" s="170"/>
      <c r="X10018" s="174"/>
      <c r="Y10018" s="170"/>
      <c r="Z10018" s="170"/>
      <c r="AA10018" s="170"/>
      <c r="AB10018" s="170"/>
      <c r="AC10018" s="170"/>
      <c r="AD10018" s="174"/>
      <c r="AE10018" s="170"/>
      <c r="AF10018" s="170"/>
      <c r="AI10018" s="170"/>
      <c r="AJ10018" s="170"/>
      <c r="AK10018" s="170"/>
      <c r="AL10018" s="170"/>
      <c r="AM10018" s="170"/>
      <c r="AN10018" s="170"/>
    </row>
    <row r="10019" spans="1:40" ht="52.5" customHeight="1" x14ac:dyDescent="0.2">
      <c r="A10019" s="170"/>
      <c r="B10019" s="170"/>
      <c r="C10019" s="170"/>
      <c r="D10019" s="170"/>
      <c r="E10019" s="170"/>
      <c r="F10019" s="170"/>
      <c r="G10019" s="170"/>
      <c r="H10019" s="170"/>
      <c r="I10019" s="170"/>
      <c r="J10019" s="170"/>
      <c r="K10019" s="170"/>
      <c r="L10019" s="170"/>
      <c r="M10019" s="170"/>
      <c r="N10019" s="170"/>
      <c r="O10019" s="170"/>
      <c r="P10019" s="170"/>
      <c r="Q10019" s="170"/>
      <c r="R10019" s="170"/>
      <c r="S10019" s="170"/>
      <c r="T10019" s="170"/>
      <c r="U10019" s="170"/>
      <c r="V10019" s="170"/>
      <c r="W10019" s="170"/>
      <c r="X10019" s="174"/>
      <c r="Y10019" s="170"/>
      <c r="Z10019" s="170"/>
      <c r="AA10019" s="170"/>
      <c r="AB10019" s="170"/>
      <c r="AC10019" s="170"/>
      <c r="AD10019" s="174"/>
      <c r="AE10019" s="170"/>
      <c r="AF10019" s="170"/>
      <c r="AI10019" s="170"/>
      <c r="AJ10019" s="170"/>
      <c r="AK10019" s="170"/>
      <c r="AL10019" s="170"/>
      <c r="AM10019" s="170"/>
      <c r="AN10019" s="170"/>
    </row>
    <row r="10020" spans="1:40" ht="52.5" customHeight="1" x14ac:dyDescent="0.2">
      <c r="A10020" s="170"/>
      <c r="B10020" s="170"/>
      <c r="C10020" s="170"/>
      <c r="D10020" s="170"/>
      <c r="E10020" s="170"/>
      <c r="F10020" s="170"/>
      <c r="G10020" s="170"/>
      <c r="H10020" s="170"/>
      <c r="I10020" s="170"/>
      <c r="J10020" s="170"/>
      <c r="K10020" s="170"/>
      <c r="L10020" s="170"/>
      <c r="M10020" s="170"/>
      <c r="N10020" s="170"/>
      <c r="O10020" s="170"/>
      <c r="P10020" s="170"/>
      <c r="Q10020" s="170"/>
      <c r="R10020" s="170"/>
      <c r="S10020" s="170"/>
      <c r="T10020" s="170"/>
      <c r="U10020" s="170"/>
      <c r="V10020" s="170"/>
      <c r="W10020" s="170"/>
      <c r="X10020" s="174"/>
      <c r="Y10020" s="170"/>
      <c r="Z10020" s="170"/>
      <c r="AA10020" s="170"/>
      <c r="AB10020" s="170"/>
      <c r="AC10020" s="170"/>
      <c r="AD10020" s="174"/>
      <c r="AE10020" s="170"/>
      <c r="AF10020" s="170"/>
      <c r="AI10020" s="170"/>
      <c r="AJ10020" s="170"/>
      <c r="AK10020" s="170"/>
      <c r="AL10020" s="170"/>
      <c r="AM10020" s="170"/>
      <c r="AN10020" s="170"/>
    </row>
    <row r="10021" spans="1:40" ht="52.5" customHeight="1" x14ac:dyDescent="0.2">
      <c r="A10021" s="170"/>
      <c r="B10021" s="170"/>
      <c r="C10021" s="170"/>
      <c r="D10021" s="170"/>
      <c r="E10021" s="170"/>
      <c r="F10021" s="170"/>
      <c r="G10021" s="170"/>
      <c r="H10021" s="170"/>
      <c r="I10021" s="170"/>
      <c r="J10021" s="170"/>
      <c r="K10021" s="170"/>
      <c r="L10021" s="170"/>
      <c r="M10021" s="170"/>
      <c r="N10021" s="170"/>
      <c r="O10021" s="170"/>
      <c r="P10021" s="170"/>
      <c r="Q10021" s="170"/>
      <c r="R10021" s="170"/>
      <c r="S10021" s="170"/>
      <c r="T10021" s="170"/>
      <c r="U10021" s="170"/>
      <c r="V10021" s="170"/>
      <c r="W10021" s="170"/>
      <c r="X10021" s="174"/>
      <c r="Y10021" s="170"/>
      <c r="Z10021" s="170"/>
      <c r="AA10021" s="170"/>
      <c r="AB10021" s="170"/>
      <c r="AC10021" s="170"/>
      <c r="AD10021" s="174"/>
      <c r="AE10021" s="170"/>
      <c r="AF10021" s="170"/>
      <c r="AI10021" s="170"/>
      <c r="AJ10021" s="170"/>
      <c r="AK10021" s="170"/>
      <c r="AL10021" s="170"/>
      <c r="AM10021" s="170"/>
      <c r="AN10021" s="170"/>
    </row>
    <row r="10022" spans="1:40" ht="52.5" customHeight="1" x14ac:dyDescent="0.2">
      <c r="A10022" s="170"/>
      <c r="B10022" s="170"/>
      <c r="C10022" s="170"/>
      <c r="D10022" s="170"/>
      <c r="E10022" s="170"/>
      <c r="F10022" s="170"/>
      <c r="G10022" s="170"/>
      <c r="H10022" s="170"/>
      <c r="I10022" s="170"/>
      <c r="J10022" s="170"/>
      <c r="K10022" s="170"/>
      <c r="L10022" s="170"/>
      <c r="M10022" s="170"/>
      <c r="N10022" s="170"/>
      <c r="O10022" s="170"/>
      <c r="P10022" s="170"/>
      <c r="Q10022" s="170"/>
      <c r="R10022" s="170"/>
      <c r="S10022" s="170"/>
      <c r="T10022" s="170"/>
      <c r="U10022" s="170"/>
      <c r="V10022" s="170"/>
      <c r="W10022" s="170"/>
      <c r="X10022" s="174"/>
      <c r="Y10022" s="170"/>
      <c r="Z10022" s="170"/>
      <c r="AA10022" s="170"/>
      <c r="AB10022" s="170"/>
      <c r="AC10022" s="170"/>
      <c r="AD10022" s="174"/>
      <c r="AE10022" s="170"/>
      <c r="AF10022" s="170"/>
      <c r="AI10022" s="170"/>
      <c r="AJ10022" s="170"/>
      <c r="AK10022" s="170"/>
      <c r="AL10022" s="170"/>
      <c r="AM10022" s="170"/>
      <c r="AN10022" s="170"/>
    </row>
    <row r="10023" spans="1:40" ht="52.5" customHeight="1" x14ac:dyDescent="0.2">
      <c r="A10023" s="170"/>
      <c r="B10023" s="170"/>
      <c r="C10023" s="170"/>
      <c r="D10023" s="170"/>
      <c r="E10023" s="170"/>
      <c r="F10023" s="170"/>
      <c r="G10023" s="170"/>
      <c r="H10023" s="170"/>
      <c r="I10023" s="170"/>
      <c r="J10023" s="170"/>
      <c r="K10023" s="170"/>
      <c r="L10023" s="170"/>
      <c r="M10023" s="170"/>
      <c r="N10023" s="170"/>
      <c r="O10023" s="170"/>
      <c r="P10023" s="170"/>
      <c r="Q10023" s="170"/>
      <c r="R10023" s="170"/>
      <c r="S10023" s="170"/>
      <c r="T10023" s="170"/>
      <c r="U10023" s="170"/>
      <c r="V10023" s="170"/>
      <c r="W10023" s="170"/>
      <c r="X10023" s="174"/>
      <c r="Y10023" s="170"/>
      <c r="Z10023" s="170"/>
      <c r="AA10023" s="170"/>
      <c r="AB10023" s="170"/>
      <c r="AC10023" s="170"/>
      <c r="AD10023" s="174"/>
      <c r="AE10023" s="170"/>
      <c r="AF10023" s="170"/>
      <c r="AI10023" s="170"/>
      <c r="AJ10023" s="170"/>
      <c r="AK10023" s="170"/>
      <c r="AL10023" s="170"/>
      <c r="AM10023" s="170"/>
      <c r="AN10023" s="170"/>
    </row>
    <row r="10024" spans="1:40" ht="52.5" customHeight="1" x14ac:dyDescent="0.2">
      <c r="A10024" s="170"/>
      <c r="B10024" s="170"/>
      <c r="C10024" s="170"/>
      <c r="D10024" s="170"/>
      <c r="E10024" s="170"/>
      <c r="F10024" s="170"/>
      <c r="G10024" s="170"/>
      <c r="H10024" s="170"/>
      <c r="I10024" s="170"/>
      <c r="J10024" s="170"/>
      <c r="K10024" s="170"/>
      <c r="L10024" s="170"/>
      <c r="M10024" s="170"/>
      <c r="N10024" s="170"/>
      <c r="O10024" s="170"/>
      <c r="P10024" s="170"/>
      <c r="Q10024" s="170"/>
      <c r="R10024" s="170"/>
      <c r="S10024" s="170"/>
      <c r="T10024" s="170"/>
      <c r="U10024" s="170"/>
      <c r="V10024" s="170"/>
      <c r="W10024" s="170"/>
      <c r="X10024" s="174"/>
      <c r="Y10024" s="170"/>
      <c r="Z10024" s="170"/>
      <c r="AA10024" s="170"/>
      <c r="AB10024" s="170"/>
      <c r="AC10024" s="170"/>
      <c r="AD10024" s="174"/>
      <c r="AE10024" s="170"/>
      <c r="AF10024" s="170"/>
      <c r="AI10024" s="170"/>
      <c r="AJ10024" s="170"/>
      <c r="AK10024" s="170"/>
      <c r="AL10024" s="170"/>
      <c r="AM10024" s="170"/>
      <c r="AN10024" s="170"/>
    </row>
    <row r="10025" spans="1:40" ht="52.5" customHeight="1" x14ac:dyDescent="0.2">
      <c r="A10025" s="170"/>
      <c r="B10025" s="170"/>
      <c r="C10025" s="170"/>
      <c r="D10025" s="170"/>
      <c r="E10025" s="170"/>
      <c r="F10025" s="170"/>
      <c r="G10025" s="170"/>
      <c r="H10025" s="170"/>
      <c r="I10025" s="170"/>
      <c r="J10025" s="170"/>
      <c r="K10025" s="170"/>
      <c r="L10025" s="170"/>
      <c r="M10025" s="170"/>
      <c r="N10025" s="170"/>
      <c r="O10025" s="170"/>
      <c r="P10025" s="170"/>
      <c r="Q10025" s="170"/>
      <c r="R10025" s="170"/>
      <c r="S10025" s="170"/>
      <c r="T10025" s="170"/>
      <c r="U10025" s="170"/>
      <c r="V10025" s="170"/>
      <c r="W10025" s="170"/>
      <c r="X10025" s="174"/>
      <c r="Y10025" s="170"/>
      <c r="Z10025" s="170"/>
      <c r="AA10025" s="170"/>
      <c r="AB10025" s="170"/>
      <c r="AC10025" s="170"/>
      <c r="AD10025" s="174"/>
      <c r="AE10025" s="170"/>
      <c r="AF10025" s="170"/>
      <c r="AI10025" s="170"/>
      <c r="AJ10025" s="170"/>
      <c r="AK10025" s="170"/>
      <c r="AL10025" s="170"/>
      <c r="AM10025" s="170"/>
      <c r="AN10025" s="170"/>
    </row>
    <row r="10026" spans="1:40" ht="52.5" customHeight="1" x14ac:dyDescent="0.2">
      <c r="A10026" s="170"/>
      <c r="B10026" s="170"/>
      <c r="C10026" s="170"/>
      <c r="D10026" s="170"/>
      <c r="E10026" s="170"/>
      <c r="F10026" s="170"/>
      <c r="G10026" s="170"/>
      <c r="H10026" s="170"/>
      <c r="I10026" s="170"/>
      <c r="J10026" s="170"/>
      <c r="K10026" s="170"/>
      <c r="L10026" s="170"/>
      <c r="M10026" s="170"/>
      <c r="N10026" s="170"/>
      <c r="O10026" s="170"/>
      <c r="P10026" s="170"/>
      <c r="Q10026" s="170"/>
      <c r="R10026" s="170"/>
      <c r="S10026" s="170"/>
      <c r="T10026" s="170"/>
      <c r="U10026" s="170"/>
      <c r="V10026" s="170"/>
      <c r="W10026" s="170"/>
      <c r="X10026" s="174"/>
      <c r="Y10026" s="170"/>
      <c r="Z10026" s="170"/>
      <c r="AA10026" s="170"/>
      <c r="AB10026" s="170"/>
      <c r="AC10026" s="170"/>
      <c r="AD10026" s="174"/>
      <c r="AE10026" s="170"/>
      <c r="AF10026" s="170"/>
      <c r="AI10026" s="170"/>
      <c r="AJ10026" s="170"/>
      <c r="AK10026" s="170"/>
      <c r="AL10026" s="170"/>
      <c r="AM10026" s="170"/>
      <c r="AN10026" s="170"/>
    </row>
    <row r="10027" spans="1:40" ht="52.5" customHeight="1" x14ac:dyDescent="0.2">
      <c r="A10027" s="170"/>
      <c r="B10027" s="170"/>
      <c r="C10027" s="170"/>
      <c r="D10027" s="170"/>
      <c r="E10027" s="170"/>
      <c r="F10027" s="170"/>
      <c r="G10027" s="170"/>
      <c r="H10027" s="170"/>
      <c r="I10027" s="170"/>
      <c r="J10027" s="170"/>
      <c r="K10027" s="170"/>
      <c r="L10027" s="170"/>
      <c r="M10027" s="170"/>
      <c r="N10027" s="170"/>
      <c r="O10027" s="170"/>
      <c r="P10027" s="170"/>
      <c r="Q10027" s="170"/>
      <c r="R10027" s="170"/>
      <c r="S10027" s="170"/>
      <c r="T10027" s="170"/>
      <c r="U10027" s="170"/>
      <c r="V10027" s="170"/>
      <c r="W10027" s="170"/>
      <c r="X10027" s="174"/>
      <c r="Y10027" s="170"/>
      <c r="Z10027" s="170"/>
      <c r="AA10027" s="170"/>
      <c r="AB10027" s="170"/>
      <c r="AC10027" s="170"/>
      <c r="AD10027" s="174"/>
      <c r="AE10027" s="170"/>
      <c r="AF10027" s="170"/>
      <c r="AI10027" s="170"/>
      <c r="AJ10027" s="170"/>
      <c r="AK10027" s="170"/>
      <c r="AL10027" s="170"/>
      <c r="AM10027" s="170"/>
      <c r="AN10027" s="170"/>
    </row>
    <row r="10028" spans="1:40" ht="52.5" customHeight="1" x14ac:dyDescent="0.2">
      <c r="A10028" s="170"/>
      <c r="B10028" s="170"/>
      <c r="C10028" s="170"/>
      <c r="D10028" s="170"/>
      <c r="E10028" s="170"/>
      <c r="F10028" s="170"/>
      <c r="G10028" s="170"/>
      <c r="H10028" s="170"/>
      <c r="I10028" s="170"/>
      <c r="J10028" s="170"/>
      <c r="K10028" s="170"/>
      <c r="L10028" s="170"/>
      <c r="M10028" s="170"/>
      <c r="N10028" s="170"/>
      <c r="O10028" s="170"/>
      <c r="P10028" s="170"/>
      <c r="Q10028" s="170"/>
      <c r="R10028" s="170"/>
      <c r="S10028" s="170"/>
      <c r="T10028" s="170"/>
      <c r="U10028" s="170"/>
      <c r="V10028" s="170"/>
      <c r="W10028" s="170"/>
      <c r="X10028" s="174"/>
      <c r="Y10028" s="170"/>
      <c r="Z10028" s="170"/>
      <c r="AA10028" s="170"/>
      <c r="AB10028" s="170"/>
      <c r="AC10028" s="170"/>
      <c r="AD10028" s="174"/>
      <c r="AE10028" s="170"/>
      <c r="AF10028" s="170"/>
      <c r="AI10028" s="170"/>
      <c r="AJ10028" s="170"/>
      <c r="AK10028" s="170"/>
      <c r="AL10028" s="170"/>
      <c r="AM10028" s="170"/>
      <c r="AN10028" s="170"/>
    </row>
    <row r="10029" spans="1:40" ht="52.5" customHeight="1" x14ac:dyDescent="0.2">
      <c r="A10029" s="170"/>
      <c r="B10029" s="170"/>
      <c r="C10029" s="170"/>
      <c r="D10029" s="170"/>
      <c r="E10029" s="170"/>
      <c r="F10029" s="170"/>
      <c r="G10029" s="170"/>
      <c r="H10029" s="170"/>
      <c r="I10029" s="170"/>
      <c r="J10029" s="170"/>
      <c r="K10029" s="170"/>
      <c r="L10029" s="170"/>
      <c r="M10029" s="170"/>
      <c r="N10029" s="170"/>
      <c r="O10029" s="170"/>
      <c r="P10029" s="170"/>
      <c r="Q10029" s="170"/>
      <c r="R10029" s="170"/>
      <c r="S10029" s="170"/>
      <c r="T10029" s="170"/>
      <c r="U10029" s="170"/>
      <c r="V10029" s="170"/>
      <c r="W10029" s="170"/>
      <c r="X10029" s="174"/>
      <c r="Y10029" s="170"/>
      <c r="Z10029" s="170"/>
      <c r="AA10029" s="170"/>
      <c r="AB10029" s="170"/>
      <c r="AC10029" s="170"/>
      <c r="AD10029" s="174"/>
      <c r="AE10029" s="170"/>
      <c r="AF10029" s="170"/>
      <c r="AI10029" s="170"/>
      <c r="AJ10029" s="170"/>
      <c r="AK10029" s="170"/>
      <c r="AL10029" s="170"/>
      <c r="AM10029" s="170"/>
      <c r="AN10029" s="170"/>
    </row>
    <row r="10030" spans="1:40" ht="52.5" customHeight="1" x14ac:dyDescent="0.2">
      <c r="A10030" s="170"/>
      <c r="B10030" s="170"/>
      <c r="C10030" s="170"/>
      <c r="D10030" s="170"/>
      <c r="E10030" s="170"/>
      <c r="F10030" s="170"/>
      <c r="G10030" s="170"/>
      <c r="H10030" s="170"/>
      <c r="I10030" s="170"/>
      <c r="J10030" s="170"/>
      <c r="K10030" s="170"/>
      <c r="L10030" s="170"/>
      <c r="M10030" s="170"/>
      <c r="N10030" s="170"/>
      <c r="O10030" s="170"/>
      <c r="P10030" s="170"/>
      <c r="Q10030" s="170"/>
      <c r="R10030" s="170"/>
      <c r="S10030" s="170"/>
      <c r="T10030" s="170"/>
      <c r="U10030" s="170"/>
      <c r="V10030" s="170"/>
      <c r="W10030" s="170"/>
      <c r="X10030" s="174"/>
      <c r="Y10030" s="170"/>
      <c r="Z10030" s="170"/>
      <c r="AA10030" s="170"/>
      <c r="AB10030" s="170"/>
      <c r="AC10030" s="170"/>
      <c r="AD10030" s="174"/>
      <c r="AE10030" s="170"/>
      <c r="AF10030" s="170"/>
      <c r="AI10030" s="170"/>
      <c r="AJ10030" s="170"/>
      <c r="AK10030" s="170"/>
      <c r="AL10030" s="170"/>
      <c r="AM10030" s="170"/>
      <c r="AN10030" s="170"/>
    </row>
    <row r="10031" spans="1:40" ht="52.5" customHeight="1" x14ac:dyDescent="0.2">
      <c r="A10031" s="170"/>
      <c r="B10031" s="170"/>
      <c r="C10031" s="170"/>
      <c r="D10031" s="170"/>
      <c r="E10031" s="170"/>
      <c r="F10031" s="170"/>
      <c r="G10031" s="170"/>
      <c r="H10031" s="170"/>
      <c r="I10031" s="170"/>
      <c r="J10031" s="170"/>
      <c r="K10031" s="170"/>
      <c r="L10031" s="170"/>
      <c r="M10031" s="170"/>
      <c r="N10031" s="170"/>
      <c r="O10031" s="170"/>
      <c r="P10031" s="170"/>
      <c r="Q10031" s="170"/>
      <c r="R10031" s="170"/>
      <c r="S10031" s="170"/>
      <c r="T10031" s="170"/>
      <c r="U10031" s="170"/>
      <c r="V10031" s="170"/>
      <c r="W10031" s="170"/>
      <c r="X10031" s="174"/>
      <c r="Y10031" s="170"/>
      <c r="Z10031" s="170"/>
      <c r="AA10031" s="170"/>
      <c r="AB10031" s="170"/>
      <c r="AC10031" s="170"/>
      <c r="AD10031" s="174"/>
      <c r="AE10031" s="170"/>
      <c r="AF10031" s="170"/>
      <c r="AI10031" s="170"/>
      <c r="AJ10031" s="170"/>
      <c r="AK10031" s="170"/>
      <c r="AL10031" s="170"/>
      <c r="AM10031" s="170"/>
      <c r="AN10031" s="170"/>
    </row>
    <row r="10032" spans="1:40" ht="52.5" customHeight="1" x14ac:dyDescent="0.2">
      <c r="A10032" s="170"/>
      <c r="B10032" s="170"/>
      <c r="C10032" s="170"/>
      <c r="D10032" s="170"/>
      <c r="E10032" s="170"/>
      <c r="F10032" s="170"/>
      <c r="G10032" s="170"/>
      <c r="H10032" s="170"/>
      <c r="I10032" s="170"/>
      <c r="J10032" s="170"/>
      <c r="K10032" s="170"/>
      <c r="L10032" s="170"/>
      <c r="M10032" s="170"/>
      <c r="N10032" s="170"/>
      <c r="O10032" s="170"/>
      <c r="P10032" s="170"/>
      <c r="Q10032" s="170"/>
      <c r="R10032" s="170"/>
      <c r="S10032" s="170"/>
      <c r="T10032" s="170"/>
      <c r="U10032" s="170"/>
      <c r="V10032" s="170"/>
      <c r="W10032" s="170"/>
      <c r="X10032" s="174"/>
      <c r="Y10032" s="170"/>
      <c r="Z10032" s="170"/>
      <c r="AA10032" s="170"/>
      <c r="AB10032" s="170"/>
      <c r="AC10032" s="170"/>
      <c r="AD10032" s="174"/>
      <c r="AE10032" s="170"/>
      <c r="AF10032" s="170"/>
      <c r="AI10032" s="170"/>
      <c r="AJ10032" s="170"/>
      <c r="AK10032" s="170"/>
      <c r="AL10032" s="170"/>
      <c r="AM10032" s="170"/>
      <c r="AN10032" s="170"/>
    </row>
    <row r="10033" spans="1:40" ht="52.5" customHeight="1" x14ac:dyDescent="0.2">
      <c r="A10033" s="170"/>
      <c r="B10033" s="170"/>
      <c r="C10033" s="170"/>
      <c r="D10033" s="170"/>
      <c r="E10033" s="170"/>
      <c r="F10033" s="170"/>
      <c r="G10033" s="170"/>
      <c r="H10033" s="170"/>
      <c r="I10033" s="170"/>
      <c r="J10033" s="170"/>
      <c r="K10033" s="170"/>
      <c r="L10033" s="170"/>
      <c r="M10033" s="170"/>
      <c r="N10033" s="170"/>
      <c r="O10033" s="170"/>
      <c r="P10033" s="170"/>
      <c r="Q10033" s="170"/>
      <c r="R10033" s="170"/>
      <c r="S10033" s="170"/>
      <c r="T10033" s="170"/>
      <c r="U10033" s="170"/>
      <c r="V10033" s="170"/>
      <c r="W10033" s="170"/>
      <c r="X10033" s="174"/>
      <c r="Y10033" s="170"/>
      <c r="Z10033" s="170"/>
      <c r="AA10033" s="170"/>
      <c r="AB10033" s="170"/>
      <c r="AC10033" s="170"/>
      <c r="AD10033" s="174"/>
      <c r="AE10033" s="170"/>
      <c r="AF10033" s="170"/>
      <c r="AI10033" s="170"/>
      <c r="AJ10033" s="170"/>
      <c r="AK10033" s="170"/>
      <c r="AL10033" s="170"/>
      <c r="AM10033" s="170"/>
      <c r="AN10033" s="170"/>
    </row>
    <row r="10034" spans="1:40" ht="52.5" customHeight="1" x14ac:dyDescent="0.2">
      <c r="A10034" s="170"/>
      <c r="B10034" s="170"/>
      <c r="C10034" s="170"/>
      <c r="D10034" s="170"/>
      <c r="E10034" s="170"/>
      <c r="F10034" s="170"/>
      <c r="G10034" s="170"/>
      <c r="H10034" s="170"/>
      <c r="I10034" s="170"/>
      <c r="J10034" s="170"/>
      <c r="K10034" s="170"/>
      <c r="L10034" s="170"/>
      <c r="M10034" s="170"/>
      <c r="N10034" s="170"/>
      <c r="O10034" s="170"/>
      <c r="P10034" s="170"/>
      <c r="Q10034" s="170"/>
      <c r="R10034" s="170"/>
      <c r="S10034" s="170"/>
      <c r="T10034" s="170"/>
      <c r="U10034" s="170"/>
      <c r="V10034" s="170"/>
      <c r="W10034" s="170"/>
      <c r="X10034" s="174"/>
      <c r="Y10034" s="170"/>
      <c r="Z10034" s="170"/>
      <c r="AA10034" s="170"/>
      <c r="AB10034" s="170"/>
      <c r="AC10034" s="170"/>
      <c r="AD10034" s="174"/>
      <c r="AE10034" s="170"/>
      <c r="AF10034" s="170"/>
      <c r="AI10034" s="170"/>
      <c r="AJ10034" s="170"/>
      <c r="AK10034" s="170"/>
      <c r="AL10034" s="170"/>
      <c r="AM10034" s="170"/>
      <c r="AN10034" s="170"/>
    </row>
    <row r="10035" spans="1:40" ht="52.5" customHeight="1" x14ac:dyDescent="0.2">
      <c r="A10035" s="170"/>
      <c r="B10035" s="170"/>
      <c r="C10035" s="170"/>
      <c r="D10035" s="170"/>
      <c r="E10035" s="170"/>
      <c r="F10035" s="170"/>
      <c r="G10035" s="170"/>
      <c r="H10035" s="170"/>
      <c r="I10035" s="170"/>
      <c r="J10035" s="170"/>
      <c r="K10035" s="170"/>
      <c r="L10035" s="170"/>
      <c r="M10035" s="170"/>
      <c r="N10035" s="170"/>
      <c r="O10035" s="170"/>
      <c r="P10035" s="170"/>
      <c r="Q10035" s="170"/>
      <c r="R10035" s="170"/>
      <c r="S10035" s="170"/>
      <c r="T10035" s="170"/>
      <c r="U10035" s="170"/>
      <c r="V10035" s="170"/>
      <c r="W10035" s="170"/>
      <c r="X10035" s="174"/>
      <c r="Y10035" s="170"/>
      <c r="Z10035" s="170"/>
      <c r="AA10035" s="170"/>
      <c r="AB10035" s="170"/>
      <c r="AC10035" s="170"/>
      <c r="AD10035" s="174"/>
      <c r="AE10035" s="170"/>
      <c r="AF10035" s="170"/>
      <c r="AI10035" s="170"/>
      <c r="AJ10035" s="170"/>
      <c r="AK10035" s="170"/>
      <c r="AL10035" s="170"/>
      <c r="AM10035" s="170"/>
      <c r="AN10035" s="170"/>
    </row>
    <row r="10036" spans="1:40" ht="52.5" customHeight="1" x14ac:dyDescent="0.2">
      <c r="A10036" s="170"/>
      <c r="B10036" s="170"/>
      <c r="C10036" s="170"/>
      <c r="D10036" s="170"/>
      <c r="E10036" s="170"/>
      <c r="F10036" s="170"/>
      <c r="G10036" s="170"/>
      <c r="H10036" s="170"/>
      <c r="I10036" s="170"/>
      <c r="J10036" s="170"/>
      <c r="K10036" s="170"/>
      <c r="L10036" s="170"/>
      <c r="M10036" s="170"/>
      <c r="N10036" s="170"/>
      <c r="O10036" s="170"/>
      <c r="P10036" s="170"/>
      <c r="Q10036" s="170"/>
      <c r="R10036" s="170"/>
      <c r="S10036" s="170"/>
      <c r="T10036" s="170"/>
      <c r="U10036" s="170"/>
      <c r="V10036" s="170"/>
      <c r="W10036" s="170"/>
      <c r="X10036" s="174"/>
      <c r="Y10036" s="170"/>
      <c r="Z10036" s="170"/>
      <c r="AA10036" s="170"/>
      <c r="AB10036" s="170"/>
      <c r="AC10036" s="170"/>
      <c r="AD10036" s="174"/>
      <c r="AE10036" s="170"/>
      <c r="AF10036" s="170"/>
      <c r="AI10036" s="170"/>
      <c r="AJ10036" s="170"/>
      <c r="AK10036" s="170"/>
      <c r="AL10036" s="170"/>
      <c r="AM10036" s="170"/>
      <c r="AN10036" s="170"/>
    </row>
    <row r="10037" spans="1:40" ht="52.5" customHeight="1" x14ac:dyDescent="0.2">
      <c r="A10037" s="170"/>
      <c r="B10037" s="170"/>
      <c r="C10037" s="170"/>
      <c r="D10037" s="170"/>
      <c r="E10037" s="170"/>
      <c r="F10037" s="170"/>
      <c r="G10037" s="170"/>
      <c r="H10037" s="170"/>
      <c r="I10037" s="170"/>
      <c r="J10037" s="170"/>
      <c r="K10037" s="170"/>
      <c r="L10037" s="170"/>
      <c r="M10037" s="170"/>
      <c r="N10037" s="170"/>
      <c r="O10037" s="170"/>
      <c r="P10037" s="170"/>
      <c r="Q10037" s="170"/>
      <c r="R10037" s="170"/>
      <c r="S10037" s="170"/>
      <c r="T10037" s="170"/>
      <c r="U10037" s="170"/>
      <c r="V10037" s="170"/>
      <c r="W10037" s="170"/>
      <c r="X10037" s="174"/>
      <c r="Y10037" s="170"/>
      <c r="Z10037" s="170"/>
      <c r="AA10037" s="170"/>
      <c r="AB10037" s="170"/>
      <c r="AC10037" s="170"/>
      <c r="AD10037" s="174"/>
      <c r="AE10037" s="170"/>
      <c r="AF10037" s="170"/>
      <c r="AI10037" s="170"/>
      <c r="AJ10037" s="170"/>
      <c r="AK10037" s="170"/>
      <c r="AL10037" s="170"/>
      <c r="AM10037" s="170"/>
      <c r="AN10037" s="170"/>
    </row>
    <row r="10038" spans="1:40" ht="52.5" customHeight="1" x14ac:dyDescent="0.2">
      <c r="A10038" s="170"/>
      <c r="B10038" s="170"/>
      <c r="C10038" s="170"/>
      <c r="D10038" s="170"/>
      <c r="E10038" s="170"/>
      <c r="F10038" s="170"/>
      <c r="G10038" s="170"/>
      <c r="H10038" s="170"/>
      <c r="I10038" s="170"/>
      <c r="J10038" s="170"/>
      <c r="K10038" s="170"/>
      <c r="L10038" s="170"/>
      <c r="M10038" s="170"/>
      <c r="N10038" s="170"/>
      <c r="O10038" s="170"/>
      <c r="P10038" s="170"/>
      <c r="Q10038" s="170"/>
      <c r="R10038" s="170"/>
      <c r="S10038" s="170"/>
      <c r="T10038" s="170"/>
      <c r="U10038" s="170"/>
      <c r="V10038" s="170"/>
      <c r="W10038" s="170"/>
      <c r="X10038" s="174"/>
      <c r="Y10038" s="170"/>
      <c r="Z10038" s="170"/>
      <c r="AA10038" s="170"/>
      <c r="AB10038" s="170"/>
      <c r="AC10038" s="170"/>
      <c r="AD10038" s="174"/>
      <c r="AE10038" s="170"/>
      <c r="AF10038" s="170"/>
      <c r="AI10038" s="170"/>
      <c r="AJ10038" s="170"/>
      <c r="AK10038" s="170"/>
      <c r="AL10038" s="170"/>
      <c r="AM10038" s="170"/>
      <c r="AN10038" s="170"/>
    </row>
    <row r="10039" spans="1:40" ht="52.5" customHeight="1" x14ac:dyDescent="0.2">
      <c r="A10039" s="170"/>
      <c r="B10039" s="170"/>
      <c r="C10039" s="170"/>
      <c r="D10039" s="170"/>
      <c r="E10039" s="170"/>
      <c r="F10039" s="170"/>
      <c r="G10039" s="170"/>
      <c r="H10039" s="170"/>
      <c r="I10039" s="170"/>
      <c r="J10039" s="170"/>
      <c r="K10039" s="170"/>
      <c r="L10039" s="170"/>
      <c r="M10039" s="170"/>
      <c r="N10039" s="170"/>
      <c r="O10039" s="170"/>
      <c r="P10039" s="170"/>
      <c r="Q10039" s="170"/>
      <c r="R10039" s="170"/>
      <c r="S10039" s="170"/>
      <c r="T10039" s="170"/>
      <c r="U10039" s="170"/>
      <c r="V10039" s="170"/>
      <c r="W10039" s="170"/>
      <c r="X10039" s="174"/>
      <c r="Y10039" s="170"/>
      <c r="Z10039" s="170"/>
      <c r="AA10039" s="170"/>
      <c r="AB10039" s="170"/>
      <c r="AC10039" s="170"/>
      <c r="AD10039" s="174"/>
      <c r="AE10039" s="170"/>
      <c r="AF10039" s="170"/>
      <c r="AI10039" s="170"/>
      <c r="AJ10039" s="170"/>
      <c r="AK10039" s="170"/>
      <c r="AL10039" s="170"/>
      <c r="AM10039" s="170"/>
      <c r="AN10039" s="170"/>
    </row>
    <row r="10040" spans="1:40" ht="52.5" customHeight="1" x14ac:dyDescent="0.2">
      <c r="A10040" s="170"/>
      <c r="B10040" s="170"/>
      <c r="C10040" s="170"/>
      <c r="D10040" s="170"/>
      <c r="E10040" s="170"/>
      <c r="F10040" s="170"/>
      <c r="G10040" s="170"/>
      <c r="H10040" s="170"/>
      <c r="I10040" s="170"/>
      <c r="J10040" s="170"/>
      <c r="K10040" s="170"/>
      <c r="L10040" s="170"/>
      <c r="M10040" s="170"/>
      <c r="N10040" s="170"/>
      <c r="O10040" s="170"/>
      <c r="P10040" s="170"/>
      <c r="Q10040" s="170"/>
      <c r="R10040" s="170"/>
      <c r="S10040" s="170"/>
      <c r="T10040" s="170"/>
      <c r="U10040" s="170"/>
      <c r="V10040" s="170"/>
      <c r="W10040" s="170"/>
      <c r="X10040" s="174"/>
      <c r="Y10040" s="170"/>
      <c r="Z10040" s="170"/>
      <c r="AA10040" s="170"/>
      <c r="AB10040" s="170"/>
      <c r="AC10040" s="170"/>
      <c r="AD10040" s="174"/>
      <c r="AE10040" s="170"/>
      <c r="AF10040" s="170"/>
      <c r="AI10040" s="170"/>
      <c r="AJ10040" s="170"/>
      <c r="AK10040" s="170"/>
      <c r="AL10040" s="170"/>
      <c r="AM10040" s="170"/>
      <c r="AN10040" s="170"/>
    </row>
    <row r="10041" spans="1:40" ht="52.5" customHeight="1" x14ac:dyDescent="0.2">
      <c r="A10041" s="170"/>
      <c r="B10041" s="170"/>
      <c r="C10041" s="170"/>
      <c r="D10041" s="170"/>
      <c r="E10041" s="170"/>
      <c r="F10041" s="170"/>
      <c r="G10041" s="170"/>
      <c r="H10041" s="170"/>
      <c r="I10041" s="170"/>
      <c r="J10041" s="170"/>
      <c r="K10041" s="170"/>
      <c r="L10041" s="170"/>
      <c r="M10041" s="170"/>
      <c r="N10041" s="170"/>
      <c r="O10041" s="170"/>
      <c r="P10041" s="170"/>
      <c r="Q10041" s="170"/>
      <c r="R10041" s="170"/>
      <c r="S10041" s="170"/>
      <c r="T10041" s="170"/>
      <c r="U10041" s="170"/>
      <c r="V10041" s="170"/>
      <c r="W10041" s="170"/>
      <c r="X10041" s="174"/>
      <c r="Y10041" s="170"/>
      <c r="Z10041" s="170"/>
      <c r="AA10041" s="170"/>
      <c r="AB10041" s="170"/>
      <c r="AC10041" s="170"/>
      <c r="AD10041" s="174"/>
      <c r="AE10041" s="170"/>
      <c r="AF10041" s="170"/>
      <c r="AI10041" s="170"/>
      <c r="AJ10041" s="170"/>
      <c r="AK10041" s="170"/>
      <c r="AL10041" s="170"/>
      <c r="AM10041" s="170"/>
      <c r="AN10041" s="170"/>
    </row>
    <row r="10042" spans="1:40" ht="52.5" customHeight="1" x14ac:dyDescent="0.2">
      <c r="A10042" s="170"/>
      <c r="B10042" s="170"/>
      <c r="C10042" s="170"/>
      <c r="D10042" s="170"/>
      <c r="E10042" s="170"/>
      <c r="F10042" s="170"/>
      <c r="G10042" s="170"/>
      <c r="H10042" s="170"/>
      <c r="I10042" s="170"/>
      <c r="J10042" s="170"/>
      <c r="K10042" s="170"/>
      <c r="L10042" s="170"/>
      <c r="M10042" s="170"/>
      <c r="N10042" s="170"/>
      <c r="O10042" s="170"/>
      <c r="P10042" s="170"/>
      <c r="Q10042" s="170"/>
      <c r="R10042" s="170"/>
      <c r="S10042" s="170"/>
      <c r="T10042" s="170"/>
      <c r="U10042" s="170"/>
      <c r="V10042" s="170"/>
      <c r="W10042" s="170"/>
      <c r="X10042" s="174"/>
      <c r="Y10042" s="170"/>
      <c r="Z10042" s="170"/>
      <c r="AA10042" s="170"/>
      <c r="AB10042" s="170"/>
      <c r="AC10042" s="170"/>
      <c r="AD10042" s="174"/>
      <c r="AE10042" s="170"/>
      <c r="AF10042" s="170"/>
      <c r="AI10042" s="170"/>
      <c r="AJ10042" s="170"/>
      <c r="AK10042" s="170"/>
      <c r="AL10042" s="170"/>
      <c r="AM10042" s="170"/>
      <c r="AN10042" s="170"/>
    </row>
    <row r="10043" spans="1:40" ht="52.5" customHeight="1" x14ac:dyDescent="0.2">
      <c r="A10043" s="170"/>
      <c r="B10043" s="170"/>
      <c r="C10043" s="170"/>
      <c r="D10043" s="170"/>
      <c r="E10043" s="170"/>
      <c r="F10043" s="170"/>
      <c r="G10043" s="170"/>
      <c r="H10043" s="170"/>
      <c r="I10043" s="170"/>
      <c r="J10043" s="170"/>
      <c r="K10043" s="170"/>
      <c r="L10043" s="170"/>
      <c r="M10043" s="170"/>
      <c r="N10043" s="170"/>
      <c r="O10043" s="170"/>
      <c r="P10043" s="170"/>
      <c r="Q10043" s="170"/>
      <c r="R10043" s="170"/>
      <c r="S10043" s="170"/>
      <c r="T10043" s="170"/>
      <c r="U10043" s="170"/>
      <c r="V10043" s="170"/>
      <c r="W10043" s="170"/>
      <c r="X10043" s="174"/>
      <c r="Y10043" s="170"/>
      <c r="Z10043" s="170"/>
      <c r="AA10043" s="170"/>
      <c r="AB10043" s="170"/>
      <c r="AC10043" s="170"/>
      <c r="AD10043" s="174"/>
      <c r="AE10043" s="170"/>
      <c r="AF10043" s="170"/>
      <c r="AI10043" s="170"/>
      <c r="AJ10043" s="170"/>
      <c r="AK10043" s="170"/>
      <c r="AL10043" s="170"/>
      <c r="AM10043" s="170"/>
      <c r="AN10043" s="170"/>
    </row>
    <row r="10044" spans="1:40" ht="52.5" customHeight="1" x14ac:dyDescent="0.2">
      <c r="A10044" s="170"/>
      <c r="B10044" s="170"/>
      <c r="C10044" s="170"/>
      <c r="D10044" s="170"/>
      <c r="E10044" s="170"/>
      <c r="F10044" s="170"/>
      <c r="G10044" s="170"/>
      <c r="H10044" s="170"/>
      <c r="I10044" s="170"/>
      <c r="J10044" s="170"/>
      <c r="K10044" s="170"/>
      <c r="L10044" s="170"/>
      <c r="M10044" s="170"/>
      <c r="N10044" s="170"/>
      <c r="O10044" s="170"/>
      <c r="P10044" s="170"/>
      <c r="Q10044" s="170"/>
      <c r="R10044" s="170"/>
      <c r="S10044" s="170"/>
      <c r="T10044" s="170"/>
      <c r="U10044" s="170"/>
      <c r="V10044" s="170"/>
      <c r="W10044" s="170"/>
      <c r="X10044" s="174"/>
      <c r="Y10044" s="170"/>
      <c r="Z10044" s="170"/>
      <c r="AA10044" s="170"/>
      <c r="AB10044" s="170"/>
      <c r="AC10044" s="170"/>
      <c r="AD10044" s="174"/>
      <c r="AE10044" s="170"/>
      <c r="AF10044" s="170"/>
      <c r="AI10044" s="170"/>
      <c r="AJ10044" s="170"/>
      <c r="AK10044" s="170"/>
      <c r="AL10044" s="170"/>
      <c r="AM10044" s="170"/>
      <c r="AN10044" s="170"/>
    </row>
    <row r="10045" spans="1:40" ht="52.5" customHeight="1" x14ac:dyDescent="0.2">
      <c r="A10045" s="170"/>
      <c r="B10045" s="170"/>
      <c r="C10045" s="170"/>
      <c r="D10045" s="170"/>
      <c r="E10045" s="170"/>
      <c r="F10045" s="170"/>
      <c r="G10045" s="170"/>
      <c r="H10045" s="170"/>
      <c r="I10045" s="170"/>
      <c r="J10045" s="170"/>
      <c r="K10045" s="170"/>
      <c r="L10045" s="170"/>
      <c r="M10045" s="170"/>
      <c r="N10045" s="170"/>
      <c r="O10045" s="170"/>
      <c r="P10045" s="170"/>
      <c r="Q10045" s="170"/>
      <c r="R10045" s="170"/>
      <c r="S10045" s="170"/>
      <c r="T10045" s="170"/>
      <c r="U10045" s="170"/>
      <c r="V10045" s="170"/>
      <c r="W10045" s="170"/>
      <c r="X10045" s="174"/>
      <c r="Y10045" s="170"/>
      <c r="Z10045" s="170"/>
      <c r="AA10045" s="170"/>
      <c r="AB10045" s="170"/>
      <c r="AC10045" s="170"/>
      <c r="AD10045" s="174"/>
      <c r="AE10045" s="170"/>
      <c r="AF10045" s="170"/>
      <c r="AI10045" s="170"/>
      <c r="AJ10045" s="170"/>
      <c r="AK10045" s="170"/>
      <c r="AL10045" s="170"/>
      <c r="AM10045" s="170"/>
      <c r="AN10045" s="170"/>
    </row>
    <row r="10046" spans="1:40" ht="52.5" customHeight="1" x14ac:dyDescent="0.2">
      <c r="A10046" s="170"/>
      <c r="B10046" s="170"/>
      <c r="C10046" s="170"/>
      <c r="D10046" s="170"/>
      <c r="E10046" s="170"/>
      <c r="F10046" s="170"/>
      <c r="G10046" s="170"/>
      <c r="H10046" s="170"/>
      <c r="I10046" s="170"/>
      <c r="J10046" s="170"/>
      <c r="K10046" s="170"/>
      <c r="L10046" s="170"/>
      <c r="M10046" s="170"/>
      <c r="N10046" s="170"/>
      <c r="O10046" s="170"/>
      <c r="P10046" s="170"/>
      <c r="Q10046" s="170"/>
      <c r="R10046" s="170"/>
      <c r="S10046" s="170"/>
      <c r="T10046" s="170"/>
      <c r="U10046" s="170"/>
      <c r="V10046" s="170"/>
      <c r="W10046" s="170"/>
      <c r="X10046" s="174"/>
      <c r="Y10046" s="170"/>
      <c r="Z10046" s="170"/>
      <c r="AA10046" s="170"/>
      <c r="AB10046" s="170"/>
      <c r="AC10046" s="170"/>
      <c r="AD10046" s="174"/>
      <c r="AE10046" s="170"/>
      <c r="AF10046" s="170"/>
      <c r="AI10046" s="170"/>
      <c r="AJ10046" s="170"/>
      <c r="AK10046" s="170"/>
      <c r="AL10046" s="170"/>
      <c r="AM10046" s="170"/>
      <c r="AN10046" s="170"/>
    </row>
    <row r="10047" spans="1:40" ht="52.5" customHeight="1" x14ac:dyDescent="0.2">
      <c r="A10047" s="170"/>
      <c r="B10047" s="170"/>
      <c r="C10047" s="170"/>
      <c r="D10047" s="170"/>
      <c r="E10047" s="170"/>
      <c r="F10047" s="170"/>
      <c r="G10047" s="170"/>
      <c r="H10047" s="170"/>
      <c r="I10047" s="170"/>
      <c r="J10047" s="170"/>
      <c r="K10047" s="170"/>
      <c r="L10047" s="170"/>
      <c r="M10047" s="170"/>
      <c r="N10047" s="170"/>
      <c r="O10047" s="170"/>
      <c r="P10047" s="170"/>
      <c r="Q10047" s="170"/>
      <c r="R10047" s="170"/>
      <c r="S10047" s="170"/>
      <c r="T10047" s="170"/>
      <c r="U10047" s="170"/>
      <c r="V10047" s="170"/>
      <c r="W10047" s="170"/>
      <c r="X10047" s="174"/>
      <c r="Y10047" s="170"/>
      <c r="Z10047" s="170"/>
      <c r="AA10047" s="170"/>
      <c r="AB10047" s="170"/>
      <c r="AC10047" s="170"/>
      <c r="AD10047" s="174"/>
      <c r="AE10047" s="170"/>
      <c r="AF10047" s="170"/>
      <c r="AI10047" s="170"/>
      <c r="AJ10047" s="170"/>
      <c r="AK10047" s="170"/>
      <c r="AL10047" s="170"/>
      <c r="AM10047" s="170"/>
      <c r="AN10047" s="170"/>
    </row>
    <row r="10048" spans="1:40" ht="52.5" customHeight="1" x14ac:dyDescent="0.2">
      <c r="A10048" s="170"/>
      <c r="B10048" s="170"/>
      <c r="C10048" s="170"/>
      <c r="D10048" s="170"/>
      <c r="E10048" s="170"/>
      <c r="F10048" s="170"/>
      <c r="G10048" s="170"/>
      <c r="H10048" s="170"/>
      <c r="I10048" s="170"/>
      <c r="J10048" s="170"/>
      <c r="K10048" s="170"/>
      <c r="L10048" s="170"/>
      <c r="M10048" s="170"/>
      <c r="N10048" s="170"/>
      <c r="O10048" s="170"/>
      <c r="P10048" s="170"/>
      <c r="Q10048" s="170"/>
      <c r="R10048" s="170"/>
      <c r="S10048" s="170"/>
      <c r="T10048" s="170"/>
      <c r="U10048" s="170"/>
      <c r="V10048" s="170"/>
      <c r="W10048" s="170"/>
      <c r="X10048" s="174"/>
      <c r="Y10048" s="170"/>
      <c r="Z10048" s="170"/>
      <c r="AA10048" s="170"/>
      <c r="AB10048" s="170"/>
      <c r="AC10048" s="170"/>
      <c r="AD10048" s="174"/>
      <c r="AE10048" s="170"/>
      <c r="AF10048" s="170"/>
      <c r="AI10048" s="170"/>
      <c r="AJ10048" s="170"/>
      <c r="AK10048" s="170"/>
      <c r="AL10048" s="170"/>
      <c r="AM10048" s="170"/>
      <c r="AN10048" s="170"/>
    </row>
    <row r="10049" spans="1:40" ht="52.5" customHeight="1" x14ac:dyDescent="0.2">
      <c r="A10049" s="170"/>
      <c r="B10049" s="170"/>
      <c r="C10049" s="170"/>
      <c r="D10049" s="170"/>
      <c r="E10049" s="170"/>
      <c r="F10049" s="170"/>
      <c r="G10049" s="170"/>
      <c r="H10049" s="170"/>
      <c r="I10049" s="170"/>
      <c r="J10049" s="170"/>
      <c r="K10049" s="170"/>
      <c r="L10049" s="170"/>
      <c r="M10049" s="170"/>
      <c r="N10049" s="170"/>
      <c r="O10049" s="170"/>
      <c r="P10049" s="170"/>
      <c r="Q10049" s="170"/>
      <c r="R10049" s="170"/>
      <c r="S10049" s="170"/>
      <c r="T10049" s="170"/>
      <c r="U10049" s="170"/>
      <c r="V10049" s="170"/>
      <c r="W10049" s="170"/>
      <c r="X10049" s="174"/>
      <c r="Y10049" s="170"/>
      <c r="Z10049" s="170"/>
      <c r="AA10049" s="170"/>
      <c r="AB10049" s="170"/>
      <c r="AC10049" s="170"/>
      <c r="AD10049" s="174"/>
      <c r="AE10049" s="170"/>
      <c r="AF10049" s="170"/>
      <c r="AI10049" s="170"/>
      <c r="AJ10049" s="170"/>
      <c r="AK10049" s="170"/>
      <c r="AL10049" s="170"/>
      <c r="AM10049" s="170"/>
      <c r="AN10049" s="170"/>
    </row>
    <row r="10050" spans="1:40" ht="52.5" customHeight="1" x14ac:dyDescent="0.2">
      <c r="A10050" s="170"/>
      <c r="B10050" s="170"/>
      <c r="C10050" s="170"/>
      <c r="D10050" s="170"/>
      <c r="E10050" s="170"/>
      <c r="F10050" s="170"/>
      <c r="G10050" s="170"/>
      <c r="H10050" s="170"/>
      <c r="I10050" s="170"/>
      <c r="J10050" s="170"/>
      <c r="K10050" s="170"/>
      <c r="L10050" s="170"/>
      <c r="M10050" s="170"/>
      <c r="N10050" s="170"/>
      <c r="O10050" s="170"/>
      <c r="P10050" s="170"/>
      <c r="Q10050" s="170"/>
      <c r="R10050" s="170"/>
      <c r="S10050" s="170"/>
      <c r="T10050" s="170"/>
      <c r="U10050" s="170"/>
      <c r="V10050" s="170"/>
      <c r="W10050" s="170"/>
      <c r="X10050" s="174"/>
      <c r="Y10050" s="170"/>
      <c r="Z10050" s="170"/>
      <c r="AA10050" s="170"/>
      <c r="AB10050" s="170"/>
      <c r="AC10050" s="170"/>
      <c r="AD10050" s="174"/>
      <c r="AE10050" s="170"/>
      <c r="AF10050" s="170"/>
      <c r="AI10050" s="170"/>
      <c r="AJ10050" s="170"/>
      <c r="AK10050" s="170"/>
      <c r="AL10050" s="170"/>
      <c r="AM10050" s="170"/>
      <c r="AN10050" s="170"/>
    </row>
    <row r="10051" spans="1:40" ht="52.5" customHeight="1" x14ac:dyDescent="0.2">
      <c r="A10051" s="170"/>
      <c r="B10051" s="170"/>
      <c r="C10051" s="170"/>
      <c r="D10051" s="170"/>
      <c r="E10051" s="170"/>
      <c r="F10051" s="170"/>
      <c r="G10051" s="170"/>
      <c r="H10051" s="170"/>
      <c r="I10051" s="170"/>
      <c r="J10051" s="170"/>
      <c r="K10051" s="170"/>
      <c r="L10051" s="170"/>
      <c r="M10051" s="170"/>
      <c r="N10051" s="170"/>
      <c r="O10051" s="170"/>
      <c r="P10051" s="170"/>
      <c r="Q10051" s="170"/>
      <c r="R10051" s="170"/>
      <c r="S10051" s="170"/>
      <c r="T10051" s="170"/>
      <c r="U10051" s="170"/>
      <c r="V10051" s="170"/>
      <c r="W10051" s="170"/>
      <c r="X10051" s="174"/>
      <c r="Y10051" s="170"/>
      <c r="Z10051" s="170"/>
      <c r="AA10051" s="170"/>
      <c r="AB10051" s="170"/>
      <c r="AC10051" s="170"/>
      <c r="AD10051" s="174"/>
      <c r="AE10051" s="170"/>
      <c r="AF10051" s="170"/>
      <c r="AI10051" s="170"/>
      <c r="AJ10051" s="170"/>
      <c r="AK10051" s="170"/>
      <c r="AL10051" s="170"/>
      <c r="AM10051" s="170"/>
      <c r="AN10051" s="170"/>
    </row>
    <row r="10052" spans="1:40" ht="52.5" customHeight="1" x14ac:dyDescent="0.2">
      <c r="A10052" s="170"/>
      <c r="B10052" s="170"/>
      <c r="C10052" s="170"/>
      <c r="D10052" s="170"/>
      <c r="E10052" s="170"/>
      <c r="F10052" s="170"/>
      <c r="G10052" s="170"/>
      <c r="H10052" s="170"/>
      <c r="I10052" s="170"/>
      <c r="J10052" s="170"/>
      <c r="K10052" s="170"/>
      <c r="L10052" s="170"/>
      <c r="M10052" s="170"/>
      <c r="N10052" s="170"/>
      <c r="O10052" s="170"/>
      <c r="P10052" s="170"/>
      <c r="Q10052" s="170"/>
      <c r="R10052" s="170"/>
      <c r="S10052" s="170"/>
      <c r="T10052" s="170"/>
      <c r="U10052" s="170"/>
      <c r="V10052" s="170"/>
      <c r="W10052" s="170"/>
      <c r="X10052" s="174"/>
      <c r="Y10052" s="170"/>
      <c r="Z10052" s="170"/>
      <c r="AA10052" s="170"/>
      <c r="AB10052" s="170"/>
      <c r="AC10052" s="170"/>
      <c r="AD10052" s="174"/>
      <c r="AE10052" s="170"/>
      <c r="AF10052" s="170"/>
      <c r="AI10052" s="170"/>
      <c r="AJ10052" s="170"/>
      <c r="AK10052" s="170"/>
      <c r="AL10052" s="170"/>
      <c r="AM10052" s="170"/>
      <c r="AN10052" s="170"/>
    </row>
    <row r="10053" spans="1:40" ht="52.5" customHeight="1" x14ac:dyDescent="0.2">
      <c r="A10053" s="170"/>
      <c r="B10053" s="170"/>
      <c r="C10053" s="170"/>
      <c r="D10053" s="170"/>
      <c r="E10053" s="170"/>
      <c r="F10053" s="170"/>
      <c r="G10053" s="170"/>
      <c r="H10053" s="170"/>
      <c r="I10053" s="170"/>
      <c r="J10053" s="170"/>
      <c r="K10053" s="170"/>
      <c r="L10053" s="170"/>
      <c r="M10053" s="170"/>
      <c r="N10053" s="170"/>
      <c r="O10053" s="170"/>
      <c r="P10053" s="170"/>
      <c r="Q10053" s="170"/>
      <c r="R10053" s="170"/>
      <c r="S10053" s="170"/>
      <c r="T10053" s="170"/>
      <c r="U10053" s="170"/>
      <c r="V10053" s="170"/>
      <c r="W10053" s="170"/>
      <c r="X10053" s="174"/>
      <c r="Y10053" s="170"/>
      <c r="Z10053" s="170"/>
      <c r="AA10053" s="170"/>
      <c r="AB10053" s="170"/>
      <c r="AC10053" s="170"/>
      <c r="AD10053" s="174"/>
      <c r="AE10053" s="170"/>
      <c r="AF10053" s="170"/>
      <c r="AI10053" s="170"/>
      <c r="AJ10053" s="170"/>
      <c r="AK10053" s="170"/>
      <c r="AL10053" s="170"/>
      <c r="AM10053" s="170"/>
      <c r="AN10053" s="170"/>
    </row>
    <row r="10054" spans="1:40" ht="52.5" customHeight="1" x14ac:dyDescent="0.2">
      <c r="A10054" s="170"/>
      <c r="B10054" s="170"/>
      <c r="C10054" s="170"/>
      <c r="D10054" s="170"/>
      <c r="E10054" s="170"/>
      <c r="F10054" s="170"/>
      <c r="G10054" s="170"/>
      <c r="H10054" s="170"/>
      <c r="I10054" s="170"/>
      <c r="J10054" s="170"/>
      <c r="K10054" s="170"/>
      <c r="L10054" s="170"/>
      <c r="M10054" s="170"/>
      <c r="N10054" s="170"/>
      <c r="O10054" s="170"/>
      <c r="P10054" s="170"/>
      <c r="Q10054" s="170"/>
      <c r="R10054" s="170"/>
      <c r="S10054" s="170"/>
      <c r="T10054" s="170"/>
      <c r="U10054" s="170"/>
      <c r="V10054" s="170"/>
      <c r="W10054" s="170"/>
      <c r="X10054" s="174"/>
      <c r="Y10054" s="170"/>
      <c r="Z10054" s="170"/>
      <c r="AA10054" s="170"/>
      <c r="AB10054" s="170"/>
      <c r="AC10054" s="170"/>
      <c r="AD10054" s="174"/>
      <c r="AE10054" s="170"/>
      <c r="AF10054" s="170"/>
      <c r="AI10054" s="170"/>
      <c r="AJ10054" s="170"/>
      <c r="AK10054" s="170"/>
      <c r="AL10054" s="170"/>
      <c r="AM10054" s="170"/>
      <c r="AN10054" s="170"/>
    </row>
    <row r="10055" spans="1:40" ht="52.5" customHeight="1" x14ac:dyDescent="0.2">
      <c r="A10055" s="170"/>
      <c r="B10055" s="170"/>
      <c r="C10055" s="170"/>
      <c r="D10055" s="170"/>
      <c r="E10055" s="170"/>
      <c r="F10055" s="170"/>
      <c r="G10055" s="170"/>
      <c r="H10055" s="170"/>
      <c r="I10055" s="170"/>
      <c r="J10055" s="170"/>
      <c r="K10055" s="170"/>
      <c r="L10055" s="170"/>
      <c r="M10055" s="170"/>
      <c r="N10055" s="170"/>
      <c r="O10055" s="170"/>
      <c r="P10055" s="170"/>
      <c r="Q10055" s="170"/>
      <c r="R10055" s="170"/>
      <c r="S10055" s="170"/>
      <c r="T10055" s="170"/>
      <c r="U10055" s="170"/>
      <c r="V10055" s="170"/>
      <c r="W10055" s="170"/>
      <c r="X10055" s="174"/>
      <c r="Y10055" s="170"/>
      <c r="Z10055" s="170"/>
      <c r="AA10055" s="170"/>
      <c r="AB10055" s="170"/>
      <c r="AC10055" s="170"/>
      <c r="AD10055" s="174"/>
      <c r="AE10055" s="170"/>
      <c r="AF10055" s="170"/>
      <c r="AI10055" s="170"/>
      <c r="AJ10055" s="170"/>
      <c r="AK10055" s="170"/>
      <c r="AL10055" s="170"/>
      <c r="AM10055" s="170"/>
      <c r="AN10055" s="170"/>
    </row>
    <row r="10056" spans="1:40" ht="52.5" customHeight="1" x14ac:dyDescent="0.2">
      <c r="A10056" s="170"/>
      <c r="B10056" s="170"/>
      <c r="C10056" s="170"/>
      <c r="D10056" s="170"/>
      <c r="E10056" s="170"/>
      <c r="F10056" s="170"/>
      <c r="G10056" s="170"/>
      <c r="H10056" s="170"/>
      <c r="I10056" s="170"/>
      <c r="J10056" s="170"/>
      <c r="K10056" s="170"/>
      <c r="L10056" s="170"/>
      <c r="M10056" s="170"/>
      <c r="N10056" s="170"/>
      <c r="O10056" s="170"/>
      <c r="P10056" s="170"/>
      <c r="Q10056" s="170"/>
      <c r="R10056" s="170"/>
      <c r="S10056" s="170"/>
      <c r="T10056" s="170"/>
      <c r="U10056" s="170"/>
      <c r="V10056" s="170"/>
      <c r="W10056" s="170"/>
      <c r="X10056" s="174"/>
      <c r="Y10056" s="170"/>
      <c r="Z10056" s="170"/>
      <c r="AA10056" s="170"/>
      <c r="AB10056" s="170"/>
      <c r="AC10056" s="170"/>
      <c r="AD10056" s="174"/>
      <c r="AE10056" s="170"/>
      <c r="AF10056" s="170"/>
      <c r="AI10056" s="170"/>
      <c r="AJ10056" s="170"/>
      <c r="AK10056" s="170"/>
      <c r="AL10056" s="170"/>
      <c r="AM10056" s="170"/>
      <c r="AN10056" s="170"/>
    </row>
    <row r="10057" spans="1:40" ht="52.5" customHeight="1" x14ac:dyDescent="0.2">
      <c r="A10057" s="170"/>
      <c r="B10057" s="170"/>
      <c r="C10057" s="170"/>
      <c r="D10057" s="170"/>
      <c r="E10057" s="170"/>
      <c r="F10057" s="170"/>
      <c r="G10057" s="170"/>
      <c r="H10057" s="170"/>
      <c r="I10057" s="170"/>
      <c r="J10057" s="170"/>
      <c r="K10057" s="170"/>
      <c r="L10057" s="170"/>
      <c r="M10057" s="170"/>
      <c r="N10057" s="170"/>
      <c r="O10057" s="170"/>
      <c r="P10057" s="170"/>
      <c r="Q10057" s="170"/>
      <c r="R10057" s="170"/>
      <c r="S10057" s="170"/>
      <c r="T10057" s="170"/>
      <c r="U10057" s="170"/>
      <c r="V10057" s="170"/>
      <c r="W10057" s="170"/>
      <c r="X10057" s="174"/>
      <c r="Y10057" s="170"/>
      <c r="Z10057" s="170"/>
      <c r="AA10057" s="170"/>
      <c r="AB10057" s="170"/>
      <c r="AC10057" s="170"/>
      <c r="AD10057" s="174"/>
      <c r="AE10057" s="170"/>
      <c r="AF10057" s="170"/>
      <c r="AI10057" s="170"/>
      <c r="AJ10057" s="170"/>
      <c r="AK10057" s="170"/>
      <c r="AL10057" s="170"/>
      <c r="AM10057" s="170"/>
      <c r="AN10057" s="170"/>
    </row>
    <row r="10058" spans="1:40" ht="52.5" customHeight="1" x14ac:dyDescent="0.2">
      <c r="A10058" s="170"/>
      <c r="B10058" s="170"/>
      <c r="C10058" s="170"/>
      <c r="D10058" s="170"/>
      <c r="E10058" s="170"/>
      <c r="F10058" s="170"/>
      <c r="G10058" s="170"/>
      <c r="H10058" s="170"/>
      <c r="I10058" s="170"/>
      <c r="J10058" s="170"/>
      <c r="K10058" s="170"/>
      <c r="L10058" s="170"/>
      <c r="M10058" s="170"/>
      <c r="N10058" s="170"/>
      <c r="O10058" s="170"/>
      <c r="P10058" s="170"/>
      <c r="Q10058" s="170"/>
      <c r="R10058" s="170"/>
      <c r="S10058" s="170"/>
      <c r="T10058" s="170"/>
      <c r="U10058" s="170"/>
      <c r="V10058" s="170"/>
      <c r="W10058" s="170"/>
      <c r="X10058" s="174"/>
      <c r="Y10058" s="170"/>
      <c r="Z10058" s="170"/>
      <c r="AA10058" s="170"/>
      <c r="AB10058" s="170"/>
      <c r="AC10058" s="170"/>
      <c r="AD10058" s="174"/>
      <c r="AE10058" s="170"/>
      <c r="AF10058" s="170"/>
      <c r="AI10058" s="170"/>
      <c r="AJ10058" s="170"/>
      <c r="AK10058" s="170"/>
      <c r="AL10058" s="170"/>
      <c r="AM10058" s="170"/>
      <c r="AN10058" s="170"/>
    </row>
    <row r="10059" spans="1:40" ht="52.5" customHeight="1" x14ac:dyDescent="0.2">
      <c r="A10059" s="170"/>
      <c r="B10059" s="170"/>
      <c r="C10059" s="170"/>
      <c r="D10059" s="170"/>
      <c r="E10059" s="170"/>
      <c r="F10059" s="170"/>
      <c r="G10059" s="170"/>
      <c r="H10059" s="170"/>
      <c r="I10059" s="170"/>
      <c r="J10059" s="170"/>
      <c r="K10059" s="170"/>
      <c r="L10059" s="170"/>
      <c r="M10059" s="170"/>
      <c r="N10059" s="170"/>
      <c r="O10059" s="170"/>
      <c r="P10059" s="170"/>
      <c r="Q10059" s="170"/>
      <c r="R10059" s="170"/>
      <c r="S10059" s="170"/>
      <c r="T10059" s="170"/>
      <c r="U10059" s="170"/>
      <c r="V10059" s="170"/>
      <c r="W10059" s="170"/>
      <c r="X10059" s="174"/>
      <c r="Y10059" s="170"/>
      <c r="Z10059" s="170"/>
      <c r="AA10059" s="170"/>
      <c r="AB10059" s="170"/>
      <c r="AC10059" s="170"/>
      <c r="AD10059" s="174"/>
      <c r="AE10059" s="170"/>
      <c r="AF10059" s="170"/>
      <c r="AI10059" s="170"/>
      <c r="AJ10059" s="170"/>
      <c r="AK10059" s="170"/>
      <c r="AL10059" s="170"/>
      <c r="AM10059" s="170"/>
      <c r="AN10059" s="170"/>
    </row>
    <row r="10060" spans="1:40" ht="52.5" customHeight="1" x14ac:dyDescent="0.2">
      <c r="A10060" s="170"/>
      <c r="B10060" s="170"/>
      <c r="C10060" s="170"/>
      <c r="D10060" s="170"/>
      <c r="E10060" s="170"/>
      <c r="F10060" s="170"/>
      <c r="G10060" s="170"/>
      <c r="H10060" s="170"/>
      <c r="I10060" s="170"/>
      <c r="J10060" s="170"/>
      <c r="K10060" s="170"/>
      <c r="L10060" s="170"/>
      <c r="M10060" s="170"/>
      <c r="N10060" s="170"/>
      <c r="O10060" s="170"/>
      <c r="P10060" s="170"/>
      <c r="Q10060" s="170"/>
      <c r="R10060" s="170"/>
      <c r="S10060" s="170"/>
      <c r="T10060" s="170"/>
      <c r="U10060" s="170"/>
      <c r="V10060" s="170"/>
      <c r="W10060" s="170"/>
      <c r="X10060" s="174"/>
      <c r="Y10060" s="170"/>
      <c r="Z10060" s="170"/>
      <c r="AA10060" s="170"/>
      <c r="AB10060" s="170"/>
      <c r="AC10060" s="170"/>
      <c r="AD10060" s="174"/>
      <c r="AE10060" s="170"/>
      <c r="AF10060" s="170"/>
      <c r="AI10060" s="170"/>
      <c r="AJ10060" s="170"/>
      <c r="AK10060" s="170"/>
      <c r="AL10060" s="170"/>
      <c r="AM10060" s="170"/>
      <c r="AN10060" s="170"/>
    </row>
    <row r="10061" spans="1:40" ht="52.5" customHeight="1" x14ac:dyDescent="0.2">
      <c r="A10061" s="170"/>
      <c r="B10061" s="170"/>
      <c r="C10061" s="170"/>
      <c r="D10061" s="170"/>
      <c r="E10061" s="170"/>
      <c r="F10061" s="170"/>
      <c r="G10061" s="170"/>
      <c r="H10061" s="170"/>
      <c r="I10061" s="170"/>
      <c r="J10061" s="170"/>
      <c r="K10061" s="170"/>
      <c r="L10061" s="170"/>
      <c r="M10061" s="170"/>
      <c r="N10061" s="170"/>
      <c r="O10061" s="170"/>
      <c r="P10061" s="170"/>
      <c r="Q10061" s="170"/>
      <c r="R10061" s="170"/>
      <c r="S10061" s="170"/>
      <c r="T10061" s="170"/>
      <c r="U10061" s="170"/>
      <c r="V10061" s="170"/>
      <c r="W10061" s="170"/>
      <c r="X10061" s="174"/>
      <c r="Y10061" s="170"/>
      <c r="Z10061" s="170"/>
      <c r="AA10061" s="170"/>
      <c r="AB10061" s="170"/>
      <c r="AC10061" s="170"/>
      <c r="AD10061" s="174"/>
      <c r="AE10061" s="170"/>
      <c r="AF10061" s="170"/>
      <c r="AI10061" s="170"/>
      <c r="AJ10061" s="170"/>
      <c r="AK10061" s="170"/>
      <c r="AL10061" s="170"/>
      <c r="AM10061" s="170"/>
      <c r="AN10061" s="170"/>
    </row>
    <row r="10062" spans="1:40" ht="52.5" customHeight="1" x14ac:dyDescent="0.2">
      <c r="A10062" s="170"/>
      <c r="B10062" s="170"/>
      <c r="C10062" s="170"/>
      <c r="D10062" s="170"/>
      <c r="E10062" s="170"/>
      <c r="F10062" s="170"/>
      <c r="G10062" s="170"/>
      <c r="H10062" s="170"/>
      <c r="I10062" s="170"/>
      <c r="J10062" s="170"/>
      <c r="K10062" s="170"/>
      <c r="L10062" s="170"/>
      <c r="M10062" s="170"/>
      <c r="N10062" s="170"/>
      <c r="O10062" s="170"/>
      <c r="P10062" s="170"/>
      <c r="Q10062" s="170"/>
      <c r="R10062" s="170"/>
      <c r="S10062" s="170"/>
      <c r="T10062" s="170"/>
      <c r="U10062" s="170"/>
      <c r="V10062" s="170"/>
      <c r="W10062" s="170"/>
      <c r="X10062" s="174"/>
      <c r="Y10062" s="170"/>
      <c r="Z10062" s="170"/>
      <c r="AA10062" s="170"/>
      <c r="AB10062" s="170"/>
      <c r="AC10062" s="170"/>
      <c r="AD10062" s="174"/>
      <c r="AE10062" s="170"/>
      <c r="AF10062" s="170"/>
      <c r="AI10062" s="170"/>
      <c r="AJ10062" s="170"/>
      <c r="AK10062" s="170"/>
      <c r="AL10062" s="170"/>
      <c r="AM10062" s="170"/>
      <c r="AN10062" s="170"/>
    </row>
    <row r="10063" spans="1:40" ht="52.5" customHeight="1" x14ac:dyDescent="0.2">
      <c r="A10063" s="170"/>
      <c r="B10063" s="170"/>
      <c r="C10063" s="170"/>
      <c r="D10063" s="170"/>
      <c r="E10063" s="170"/>
      <c r="F10063" s="170"/>
      <c r="G10063" s="170"/>
      <c r="H10063" s="170"/>
      <c r="I10063" s="170"/>
      <c r="J10063" s="170"/>
      <c r="K10063" s="170"/>
      <c r="L10063" s="170"/>
      <c r="M10063" s="170"/>
      <c r="N10063" s="170"/>
      <c r="O10063" s="170"/>
      <c r="P10063" s="170"/>
      <c r="Q10063" s="170"/>
      <c r="R10063" s="170"/>
      <c r="S10063" s="170"/>
      <c r="T10063" s="170"/>
      <c r="U10063" s="170"/>
      <c r="V10063" s="170"/>
      <c r="W10063" s="170"/>
      <c r="X10063" s="174"/>
      <c r="Y10063" s="170"/>
      <c r="Z10063" s="170"/>
      <c r="AA10063" s="170"/>
      <c r="AB10063" s="170"/>
      <c r="AC10063" s="170"/>
      <c r="AD10063" s="174"/>
      <c r="AE10063" s="170"/>
      <c r="AF10063" s="170"/>
      <c r="AI10063" s="170"/>
      <c r="AJ10063" s="170"/>
      <c r="AK10063" s="170"/>
      <c r="AL10063" s="170"/>
      <c r="AM10063" s="170"/>
      <c r="AN10063" s="170"/>
    </row>
    <row r="10064" spans="1:40" ht="52.5" customHeight="1" x14ac:dyDescent="0.2">
      <c r="A10064" s="170"/>
      <c r="B10064" s="170"/>
      <c r="C10064" s="170"/>
      <c r="D10064" s="170"/>
      <c r="E10064" s="170"/>
      <c r="F10064" s="170"/>
      <c r="G10064" s="170"/>
      <c r="H10064" s="170"/>
      <c r="I10064" s="170"/>
      <c r="J10064" s="170"/>
      <c r="K10064" s="170"/>
      <c r="L10064" s="170"/>
      <c r="M10064" s="170"/>
      <c r="N10064" s="170"/>
      <c r="O10064" s="170"/>
      <c r="P10064" s="170"/>
      <c r="Q10064" s="170"/>
      <c r="R10064" s="170"/>
      <c r="S10064" s="170"/>
      <c r="T10064" s="170"/>
      <c r="U10064" s="170"/>
      <c r="V10064" s="170"/>
      <c r="W10064" s="170"/>
      <c r="X10064" s="174"/>
      <c r="Y10064" s="170"/>
      <c r="Z10064" s="170"/>
      <c r="AA10064" s="170"/>
      <c r="AB10064" s="170"/>
      <c r="AC10064" s="170"/>
      <c r="AD10064" s="174"/>
      <c r="AE10064" s="170"/>
      <c r="AF10064" s="170"/>
      <c r="AI10064" s="170"/>
      <c r="AJ10064" s="170"/>
      <c r="AK10064" s="170"/>
      <c r="AL10064" s="170"/>
      <c r="AM10064" s="170"/>
      <c r="AN10064" s="170"/>
    </row>
    <row r="10065" spans="1:40" ht="52.5" customHeight="1" x14ac:dyDescent="0.2">
      <c r="A10065" s="170"/>
      <c r="B10065" s="170"/>
      <c r="C10065" s="170"/>
      <c r="D10065" s="170"/>
      <c r="E10065" s="170"/>
      <c r="F10065" s="170"/>
      <c r="G10065" s="170"/>
      <c r="H10065" s="170"/>
      <c r="I10065" s="170"/>
      <c r="J10065" s="170"/>
      <c r="K10065" s="170"/>
      <c r="L10065" s="170"/>
      <c r="M10065" s="170"/>
      <c r="N10065" s="170"/>
      <c r="O10065" s="170"/>
      <c r="P10065" s="170"/>
      <c r="Q10065" s="170"/>
      <c r="R10065" s="170"/>
      <c r="S10065" s="170"/>
      <c r="T10065" s="170"/>
      <c r="U10065" s="170"/>
      <c r="V10065" s="170"/>
      <c r="W10065" s="170"/>
      <c r="X10065" s="174"/>
      <c r="Y10065" s="170"/>
      <c r="Z10065" s="170"/>
      <c r="AA10065" s="170"/>
      <c r="AB10065" s="170"/>
      <c r="AC10065" s="170"/>
      <c r="AD10065" s="174"/>
      <c r="AE10065" s="170"/>
      <c r="AF10065" s="170"/>
      <c r="AI10065" s="170"/>
      <c r="AJ10065" s="170"/>
      <c r="AK10065" s="170"/>
      <c r="AL10065" s="170"/>
      <c r="AM10065" s="170"/>
      <c r="AN10065" s="170"/>
    </row>
    <row r="10066" spans="1:40" ht="52.5" customHeight="1" x14ac:dyDescent="0.2">
      <c r="A10066" s="170"/>
      <c r="B10066" s="170"/>
      <c r="C10066" s="170"/>
      <c r="D10066" s="170"/>
      <c r="E10066" s="170"/>
      <c r="F10066" s="170"/>
      <c r="G10066" s="170"/>
      <c r="H10066" s="170"/>
      <c r="I10066" s="170"/>
      <c r="J10066" s="170"/>
      <c r="K10066" s="170"/>
      <c r="L10066" s="170"/>
      <c r="M10066" s="170"/>
      <c r="N10066" s="170"/>
      <c r="O10066" s="170"/>
      <c r="P10066" s="170"/>
      <c r="Q10066" s="170"/>
      <c r="R10066" s="170"/>
      <c r="S10066" s="170"/>
      <c r="T10066" s="170"/>
      <c r="U10066" s="170"/>
      <c r="V10066" s="170"/>
      <c r="W10066" s="170"/>
      <c r="X10066" s="174"/>
      <c r="Y10066" s="170"/>
      <c r="Z10066" s="170"/>
      <c r="AA10066" s="170"/>
      <c r="AB10066" s="170"/>
      <c r="AC10066" s="170"/>
      <c r="AD10066" s="174"/>
      <c r="AE10066" s="170"/>
      <c r="AF10066" s="170"/>
      <c r="AI10066" s="170"/>
      <c r="AJ10066" s="170"/>
      <c r="AK10066" s="170"/>
      <c r="AL10066" s="170"/>
      <c r="AM10066" s="170"/>
      <c r="AN10066" s="170"/>
    </row>
    <row r="10067" spans="1:40" ht="52.5" customHeight="1" x14ac:dyDescent="0.2">
      <c r="A10067" s="170"/>
      <c r="B10067" s="170"/>
      <c r="C10067" s="170"/>
      <c r="D10067" s="170"/>
      <c r="E10067" s="170"/>
      <c r="F10067" s="170"/>
      <c r="G10067" s="170"/>
      <c r="H10067" s="170"/>
      <c r="I10067" s="170"/>
      <c r="J10067" s="170"/>
      <c r="K10067" s="170"/>
      <c r="L10067" s="170"/>
      <c r="M10067" s="170"/>
      <c r="N10067" s="170"/>
      <c r="O10067" s="170"/>
      <c r="P10067" s="170"/>
      <c r="Q10067" s="170"/>
      <c r="R10067" s="170"/>
      <c r="S10067" s="170"/>
      <c r="T10067" s="170"/>
      <c r="U10067" s="170"/>
      <c r="V10067" s="170"/>
      <c r="W10067" s="170"/>
      <c r="X10067" s="174"/>
      <c r="Y10067" s="170"/>
      <c r="Z10067" s="170"/>
      <c r="AA10067" s="170"/>
      <c r="AB10067" s="170"/>
      <c r="AC10067" s="170"/>
      <c r="AD10067" s="174"/>
      <c r="AE10067" s="170"/>
      <c r="AF10067" s="170"/>
      <c r="AI10067" s="170"/>
      <c r="AJ10067" s="170"/>
      <c r="AK10067" s="170"/>
      <c r="AL10067" s="170"/>
      <c r="AM10067" s="170"/>
      <c r="AN10067" s="170"/>
    </row>
    <row r="10068" spans="1:40" ht="52.5" customHeight="1" x14ac:dyDescent="0.2">
      <c r="A10068" s="170"/>
      <c r="B10068" s="170"/>
      <c r="C10068" s="170"/>
      <c r="D10068" s="170"/>
      <c r="E10068" s="170"/>
      <c r="F10068" s="170"/>
      <c r="G10068" s="170"/>
      <c r="H10068" s="170"/>
      <c r="I10068" s="170"/>
      <c r="J10068" s="170"/>
      <c r="K10068" s="170"/>
      <c r="L10068" s="170"/>
      <c r="M10068" s="170"/>
      <c r="N10068" s="170"/>
      <c r="O10068" s="170"/>
      <c r="P10068" s="170"/>
      <c r="Q10068" s="170"/>
      <c r="R10068" s="170"/>
      <c r="S10068" s="170"/>
      <c r="T10068" s="170"/>
      <c r="U10068" s="170"/>
      <c r="V10068" s="170"/>
      <c r="W10068" s="170"/>
      <c r="X10068" s="174"/>
      <c r="Y10068" s="170"/>
      <c r="Z10068" s="170"/>
      <c r="AA10068" s="170"/>
      <c r="AB10068" s="170"/>
      <c r="AC10068" s="170"/>
      <c r="AD10068" s="174"/>
      <c r="AE10068" s="170"/>
      <c r="AF10068" s="170"/>
      <c r="AI10068" s="170"/>
      <c r="AJ10068" s="170"/>
      <c r="AK10068" s="170"/>
      <c r="AL10068" s="170"/>
      <c r="AM10068" s="170"/>
      <c r="AN10068" s="170"/>
    </row>
    <row r="10069" spans="1:40" ht="52.5" customHeight="1" x14ac:dyDescent="0.2">
      <c r="A10069" s="170"/>
      <c r="B10069" s="170"/>
      <c r="C10069" s="170"/>
      <c r="D10069" s="170"/>
      <c r="E10069" s="170"/>
      <c r="F10069" s="170"/>
      <c r="G10069" s="170"/>
      <c r="H10069" s="170"/>
      <c r="I10069" s="170"/>
      <c r="J10069" s="170"/>
      <c r="K10069" s="170"/>
      <c r="L10069" s="170"/>
      <c r="M10069" s="170"/>
      <c r="N10069" s="170"/>
      <c r="O10069" s="170"/>
      <c r="P10069" s="170"/>
      <c r="Q10069" s="170"/>
      <c r="R10069" s="170"/>
      <c r="S10069" s="170"/>
      <c r="T10069" s="170"/>
      <c r="U10069" s="170"/>
      <c r="V10069" s="170"/>
      <c r="W10069" s="170"/>
      <c r="X10069" s="174"/>
      <c r="Y10069" s="170"/>
      <c r="Z10069" s="170"/>
      <c r="AA10069" s="170"/>
      <c r="AB10069" s="170"/>
      <c r="AC10069" s="170"/>
      <c r="AD10069" s="174"/>
      <c r="AE10069" s="170"/>
      <c r="AF10069" s="170"/>
      <c r="AI10069" s="170"/>
      <c r="AJ10069" s="170"/>
      <c r="AK10069" s="170"/>
      <c r="AL10069" s="170"/>
      <c r="AM10069" s="170"/>
      <c r="AN10069" s="170"/>
    </row>
    <row r="10070" spans="1:40" ht="52.5" customHeight="1" x14ac:dyDescent="0.2">
      <c r="A10070" s="170"/>
      <c r="B10070" s="170"/>
      <c r="C10070" s="170"/>
      <c r="D10070" s="170"/>
      <c r="E10070" s="170"/>
      <c r="F10070" s="170"/>
      <c r="G10070" s="170"/>
      <c r="H10070" s="170"/>
      <c r="I10070" s="170"/>
      <c r="J10070" s="170"/>
      <c r="K10070" s="170"/>
      <c r="L10070" s="170"/>
      <c r="M10070" s="170"/>
      <c r="N10070" s="170"/>
      <c r="O10070" s="170"/>
      <c r="P10070" s="170"/>
      <c r="Q10070" s="170"/>
      <c r="R10070" s="170"/>
      <c r="S10070" s="170"/>
      <c r="T10070" s="170"/>
      <c r="U10070" s="170"/>
      <c r="V10070" s="170"/>
      <c r="W10070" s="170"/>
      <c r="X10070" s="174"/>
      <c r="Y10070" s="170"/>
      <c r="Z10070" s="170"/>
      <c r="AA10070" s="170"/>
      <c r="AB10070" s="170"/>
      <c r="AC10070" s="170"/>
      <c r="AD10070" s="174"/>
      <c r="AE10070" s="170"/>
      <c r="AF10070" s="170"/>
      <c r="AI10070" s="170"/>
      <c r="AJ10070" s="170"/>
      <c r="AK10070" s="170"/>
      <c r="AL10070" s="170"/>
      <c r="AM10070" s="170"/>
      <c r="AN10070" s="170"/>
    </row>
    <row r="10071" spans="1:40" ht="52.5" customHeight="1" x14ac:dyDescent="0.2">
      <c r="A10071" s="170"/>
      <c r="B10071" s="170"/>
      <c r="C10071" s="170"/>
      <c r="D10071" s="170"/>
      <c r="E10071" s="170"/>
      <c r="F10071" s="170"/>
      <c r="G10071" s="170"/>
      <c r="H10071" s="170"/>
      <c r="I10071" s="170"/>
      <c r="J10071" s="170"/>
      <c r="K10071" s="170"/>
      <c r="L10071" s="170"/>
      <c r="M10071" s="170"/>
      <c r="N10071" s="170"/>
      <c r="O10071" s="170"/>
      <c r="P10071" s="170"/>
      <c r="Q10071" s="170"/>
      <c r="R10071" s="170"/>
      <c r="S10071" s="170"/>
      <c r="T10071" s="170"/>
      <c r="U10071" s="170"/>
      <c r="V10071" s="170"/>
      <c r="W10071" s="170"/>
      <c r="X10071" s="174"/>
      <c r="Y10071" s="170"/>
      <c r="Z10071" s="170"/>
      <c r="AA10071" s="170"/>
      <c r="AB10071" s="170"/>
      <c r="AC10071" s="170"/>
      <c r="AD10071" s="174"/>
      <c r="AE10071" s="170"/>
      <c r="AF10071" s="170"/>
      <c r="AI10071" s="170"/>
      <c r="AJ10071" s="170"/>
      <c r="AK10071" s="170"/>
      <c r="AL10071" s="170"/>
      <c r="AM10071" s="170"/>
      <c r="AN10071" s="170"/>
    </row>
    <row r="10072" spans="1:40" ht="52.5" customHeight="1" x14ac:dyDescent="0.2">
      <c r="A10072" s="170"/>
      <c r="B10072" s="170"/>
      <c r="C10072" s="170"/>
      <c r="D10072" s="170"/>
      <c r="E10072" s="170"/>
      <c r="F10072" s="170"/>
      <c r="G10072" s="170"/>
      <c r="H10072" s="170"/>
      <c r="I10072" s="170"/>
      <c r="J10072" s="170"/>
      <c r="K10072" s="170"/>
      <c r="L10072" s="170"/>
      <c r="M10072" s="170"/>
      <c r="N10072" s="170"/>
      <c r="O10072" s="170"/>
      <c r="P10072" s="170"/>
      <c r="Q10072" s="170"/>
      <c r="R10072" s="170"/>
      <c r="S10072" s="170"/>
      <c r="T10072" s="170"/>
      <c r="U10072" s="170"/>
      <c r="V10072" s="170"/>
      <c r="W10072" s="170"/>
      <c r="X10072" s="174"/>
      <c r="Y10072" s="170"/>
      <c r="Z10072" s="170"/>
      <c r="AA10072" s="170"/>
      <c r="AB10072" s="170"/>
      <c r="AC10072" s="170"/>
      <c r="AD10072" s="174"/>
      <c r="AE10072" s="170"/>
      <c r="AF10072" s="170"/>
      <c r="AI10072" s="170"/>
      <c r="AJ10072" s="170"/>
      <c r="AK10072" s="170"/>
      <c r="AL10072" s="170"/>
      <c r="AM10072" s="170"/>
      <c r="AN10072" s="170"/>
    </row>
    <row r="10073" spans="1:40" ht="52.5" customHeight="1" x14ac:dyDescent="0.2">
      <c r="A10073" s="170"/>
      <c r="B10073" s="170"/>
      <c r="C10073" s="170"/>
      <c r="D10073" s="170"/>
      <c r="E10073" s="170"/>
      <c r="F10073" s="170"/>
      <c r="G10073" s="170"/>
      <c r="H10073" s="170"/>
      <c r="I10073" s="170"/>
      <c r="J10073" s="170"/>
      <c r="K10073" s="170"/>
      <c r="L10073" s="170"/>
      <c r="M10073" s="170"/>
      <c r="N10073" s="170"/>
      <c r="O10073" s="170"/>
      <c r="P10073" s="170"/>
      <c r="Q10073" s="170"/>
      <c r="R10073" s="170"/>
      <c r="S10073" s="170"/>
      <c r="T10073" s="170"/>
      <c r="U10073" s="170"/>
      <c r="V10073" s="170"/>
      <c r="W10073" s="170"/>
      <c r="X10073" s="174"/>
      <c r="Y10073" s="170"/>
      <c r="Z10073" s="170"/>
      <c r="AA10073" s="170"/>
      <c r="AB10073" s="170"/>
      <c r="AC10073" s="170"/>
      <c r="AD10073" s="174"/>
      <c r="AE10073" s="170"/>
      <c r="AF10073" s="170"/>
      <c r="AI10073" s="170"/>
      <c r="AJ10073" s="170"/>
      <c r="AK10073" s="170"/>
      <c r="AL10073" s="170"/>
      <c r="AM10073" s="170"/>
      <c r="AN10073" s="170"/>
    </row>
    <row r="10074" spans="1:40" ht="52.5" customHeight="1" x14ac:dyDescent="0.2">
      <c r="A10074" s="170"/>
      <c r="B10074" s="170"/>
      <c r="C10074" s="170"/>
      <c r="D10074" s="170"/>
      <c r="E10074" s="170"/>
      <c r="F10074" s="170"/>
      <c r="G10074" s="170"/>
      <c r="H10074" s="170"/>
      <c r="I10074" s="170"/>
      <c r="J10074" s="170"/>
      <c r="K10074" s="170"/>
      <c r="L10074" s="170"/>
      <c r="M10074" s="170"/>
      <c r="N10074" s="170"/>
      <c r="O10074" s="170"/>
      <c r="P10074" s="170"/>
      <c r="Q10074" s="170"/>
      <c r="R10074" s="170"/>
      <c r="S10074" s="170"/>
      <c r="T10074" s="170"/>
      <c r="U10074" s="170"/>
      <c r="V10074" s="170"/>
      <c r="W10074" s="170"/>
      <c r="X10074" s="174"/>
      <c r="Y10074" s="170"/>
      <c r="Z10074" s="170"/>
      <c r="AA10074" s="170"/>
      <c r="AB10074" s="170"/>
      <c r="AC10074" s="170"/>
      <c r="AD10074" s="174"/>
      <c r="AE10074" s="170"/>
      <c r="AF10074" s="170"/>
      <c r="AI10074" s="170"/>
      <c r="AJ10074" s="170"/>
      <c r="AK10074" s="170"/>
      <c r="AL10074" s="170"/>
      <c r="AM10074" s="170"/>
      <c r="AN10074" s="170"/>
    </row>
    <row r="10075" spans="1:40" ht="52.5" customHeight="1" x14ac:dyDescent="0.2">
      <c r="A10075" s="170"/>
      <c r="B10075" s="170"/>
      <c r="C10075" s="170"/>
      <c r="D10075" s="170"/>
      <c r="E10075" s="170"/>
      <c r="F10075" s="170"/>
      <c r="G10075" s="170"/>
      <c r="H10075" s="170"/>
      <c r="I10075" s="170"/>
      <c r="J10075" s="170"/>
      <c r="K10075" s="170"/>
      <c r="L10075" s="170"/>
      <c r="M10075" s="170"/>
      <c r="N10075" s="170"/>
      <c r="O10075" s="170"/>
      <c r="P10075" s="170"/>
      <c r="Q10075" s="170"/>
      <c r="R10075" s="170"/>
      <c r="S10075" s="170"/>
      <c r="T10075" s="170"/>
      <c r="U10075" s="170"/>
      <c r="V10075" s="170"/>
      <c r="W10075" s="170"/>
      <c r="X10075" s="174"/>
      <c r="Y10075" s="170"/>
      <c r="Z10075" s="170"/>
      <c r="AA10075" s="170"/>
      <c r="AB10075" s="170"/>
      <c r="AC10075" s="170"/>
      <c r="AD10075" s="174"/>
      <c r="AE10075" s="170"/>
      <c r="AF10075" s="170"/>
      <c r="AI10075" s="170"/>
      <c r="AJ10075" s="170"/>
      <c r="AK10075" s="170"/>
      <c r="AL10075" s="170"/>
      <c r="AM10075" s="170"/>
      <c r="AN10075" s="170"/>
    </row>
    <row r="10076" spans="1:40" ht="52.5" customHeight="1" x14ac:dyDescent="0.2">
      <c r="A10076" s="170"/>
      <c r="B10076" s="170"/>
      <c r="C10076" s="170"/>
      <c r="D10076" s="170"/>
      <c r="E10076" s="170"/>
      <c r="F10076" s="170"/>
      <c r="G10076" s="170"/>
      <c r="H10076" s="170"/>
      <c r="I10076" s="170"/>
      <c r="J10076" s="170"/>
      <c r="K10076" s="170"/>
      <c r="L10076" s="170"/>
      <c r="M10076" s="170"/>
      <c r="N10076" s="170"/>
      <c r="O10076" s="170"/>
      <c r="P10076" s="170"/>
      <c r="Q10076" s="170"/>
      <c r="R10076" s="170"/>
      <c r="S10076" s="170"/>
      <c r="T10076" s="170"/>
      <c r="U10076" s="170"/>
      <c r="V10076" s="170"/>
      <c r="W10076" s="170"/>
      <c r="X10076" s="174"/>
      <c r="Y10076" s="170"/>
      <c r="Z10076" s="170"/>
      <c r="AA10076" s="170"/>
      <c r="AB10076" s="170"/>
      <c r="AC10076" s="170"/>
      <c r="AD10076" s="174"/>
      <c r="AE10076" s="170"/>
      <c r="AF10076" s="170"/>
      <c r="AI10076" s="170"/>
      <c r="AJ10076" s="170"/>
      <c r="AK10076" s="170"/>
      <c r="AL10076" s="170"/>
      <c r="AM10076" s="170"/>
      <c r="AN10076" s="170"/>
    </row>
    <row r="10077" spans="1:40" ht="52.5" customHeight="1" x14ac:dyDescent="0.2">
      <c r="A10077" s="170"/>
      <c r="B10077" s="170"/>
      <c r="C10077" s="170"/>
      <c r="D10077" s="170"/>
      <c r="E10077" s="170"/>
      <c r="F10077" s="170"/>
      <c r="G10077" s="170"/>
      <c r="H10077" s="170"/>
      <c r="I10077" s="170"/>
      <c r="J10077" s="170"/>
      <c r="K10077" s="170"/>
      <c r="L10077" s="170"/>
      <c r="M10077" s="170"/>
      <c r="N10077" s="170"/>
      <c r="O10077" s="170"/>
      <c r="P10077" s="170"/>
      <c r="Q10077" s="170"/>
      <c r="R10077" s="170"/>
      <c r="S10077" s="170"/>
      <c r="T10077" s="170"/>
      <c r="U10077" s="170"/>
      <c r="V10077" s="170"/>
      <c r="W10077" s="170"/>
      <c r="X10077" s="174"/>
      <c r="Y10077" s="170"/>
      <c r="Z10077" s="170"/>
      <c r="AA10077" s="170"/>
      <c r="AB10077" s="170"/>
      <c r="AC10077" s="170"/>
      <c r="AD10077" s="174"/>
      <c r="AE10077" s="170"/>
      <c r="AF10077" s="170"/>
      <c r="AI10077" s="170"/>
      <c r="AJ10077" s="170"/>
      <c r="AK10077" s="170"/>
      <c r="AL10077" s="170"/>
      <c r="AM10077" s="170"/>
      <c r="AN10077" s="170"/>
    </row>
    <row r="10078" spans="1:40" ht="52.5" customHeight="1" x14ac:dyDescent="0.2">
      <c r="A10078" s="170"/>
      <c r="B10078" s="170"/>
      <c r="C10078" s="170"/>
      <c r="D10078" s="170"/>
      <c r="E10078" s="170"/>
      <c r="F10078" s="170"/>
      <c r="G10078" s="170"/>
      <c r="H10078" s="170"/>
      <c r="I10078" s="170"/>
      <c r="J10078" s="170"/>
      <c r="K10078" s="170"/>
      <c r="L10078" s="170"/>
      <c r="M10078" s="170"/>
      <c r="N10078" s="170"/>
      <c r="O10078" s="170"/>
      <c r="P10078" s="170"/>
      <c r="Q10078" s="170"/>
      <c r="R10078" s="170"/>
      <c r="S10078" s="170"/>
      <c r="T10078" s="170"/>
      <c r="U10078" s="170"/>
      <c r="V10078" s="170"/>
      <c r="W10078" s="170"/>
      <c r="X10078" s="174"/>
      <c r="Y10078" s="170"/>
      <c r="Z10078" s="170"/>
      <c r="AA10078" s="170"/>
      <c r="AB10078" s="170"/>
      <c r="AC10078" s="170"/>
      <c r="AD10078" s="174"/>
      <c r="AE10078" s="170"/>
      <c r="AF10078" s="170"/>
      <c r="AI10078" s="170"/>
      <c r="AJ10078" s="170"/>
      <c r="AK10078" s="170"/>
      <c r="AL10078" s="170"/>
      <c r="AM10078" s="170"/>
      <c r="AN10078" s="170"/>
    </row>
    <row r="10079" spans="1:40" ht="52.5" customHeight="1" x14ac:dyDescent="0.2">
      <c r="A10079" s="170"/>
      <c r="B10079" s="170"/>
      <c r="C10079" s="170"/>
      <c r="D10079" s="170"/>
      <c r="E10079" s="170"/>
      <c r="F10079" s="170"/>
      <c r="G10079" s="170"/>
      <c r="H10079" s="170"/>
      <c r="I10079" s="170"/>
      <c r="J10079" s="170"/>
      <c r="K10079" s="170"/>
      <c r="L10079" s="170"/>
      <c r="M10079" s="170"/>
      <c r="N10079" s="170"/>
      <c r="O10079" s="170"/>
      <c r="P10079" s="170"/>
      <c r="Q10079" s="170"/>
      <c r="R10079" s="170"/>
      <c r="S10079" s="170"/>
      <c r="T10079" s="170"/>
      <c r="U10079" s="170"/>
      <c r="V10079" s="170"/>
      <c r="W10079" s="170"/>
      <c r="X10079" s="174"/>
      <c r="Y10079" s="170"/>
      <c r="Z10079" s="170"/>
      <c r="AA10079" s="170"/>
      <c r="AB10079" s="170"/>
      <c r="AC10079" s="170"/>
      <c r="AD10079" s="174"/>
      <c r="AE10079" s="170"/>
      <c r="AF10079" s="170"/>
      <c r="AI10079" s="170"/>
      <c r="AJ10079" s="170"/>
      <c r="AK10079" s="170"/>
      <c r="AL10079" s="170"/>
      <c r="AM10079" s="170"/>
      <c r="AN10079" s="170"/>
    </row>
    <row r="10080" spans="1:40" ht="52.5" customHeight="1" x14ac:dyDescent="0.2">
      <c r="A10080" s="170"/>
      <c r="B10080" s="170"/>
      <c r="C10080" s="170"/>
      <c r="D10080" s="170"/>
      <c r="E10080" s="170"/>
      <c r="F10080" s="170"/>
      <c r="G10080" s="170"/>
      <c r="H10080" s="170"/>
      <c r="I10080" s="170"/>
      <c r="J10080" s="170"/>
      <c r="K10080" s="170"/>
      <c r="L10080" s="170"/>
      <c r="M10080" s="170"/>
      <c r="N10080" s="170"/>
      <c r="O10080" s="170"/>
      <c r="P10080" s="170"/>
      <c r="Q10080" s="170"/>
      <c r="R10080" s="170"/>
      <c r="S10080" s="170"/>
      <c r="T10080" s="170"/>
      <c r="U10080" s="170"/>
      <c r="V10080" s="170"/>
      <c r="W10080" s="170"/>
      <c r="X10080" s="174"/>
      <c r="Y10080" s="170"/>
      <c r="Z10080" s="170"/>
      <c r="AA10080" s="170"/>
      <c r="AB10080" s="170"/>
      <c r="AC10080" s="170"/>
      <c r="AD10080" s="174"/>
      <c r="AE10080" s="170"/>
      <c r="AF10080" s="170"/>
      <c r="AI10080" s="170"/>
      <c r="AJ10080" s="170"/>
      <c r="AK10080" s="170"/>
      <c r="AL10080" s="170"/>
      <c r="AM10080" s="170"/>
      <c r="AN10080" s="170"/>
    </row>
    <row r="10081" spans="1:40" ht="52.5" customHeight="1" x14ac:dyDescent="0.2">
      <c r="A10081" s="170"/>
      <c r="B10081" s="170"/>
      <c r="C10081" s="170"/>
      <c r="D10081" s="170"/>
      <c r="E10081" s="170"/>
      <c r="F10081" s="170"/>
      <c r="G10081" s="170"/>
      <c r="H10081" s="170"/>
      <c r="I10081" s="170"/>
      <c r="J10081" s="170"/>
      <c r="K10081" s="170"/>
      <c r="L10081" s="170"/>
      <c r="M10081" s="170"/>
      <c r="N10081" s="170"/>
      <c r="O10081" s="170"/>
      <c r="P10081" s="170"/>
      <c r="Q10081" s="170"/>
      <c r="R10081" s="170"/>
      <c r="S10081" s="170"/>
      <c r="T10081" s="170"/>
      <c r="U10081" s="170"/>
      <c r="V10081" s="170"/>
      <c r="W10081" s="170"/>
      <c r="X10081" s="174"/>
      <c r="Y10081" s="170"/>
      <c r="Z10081" s="170"/>
      <c r="AA10081" s="170"/>
      <c r="AB10081" s="170"/>
      <c r="AC10081" s="170"/>
      <c r="AD10081" s="174"/>
      <c r="AE10081" s="170"/>
      <c r="AF10081" s="170"/>
      <c r="AI10081" s="170"/>
      <c r="AJ10081" s="170"/>
      <c r="AK10081" s="170"/>
      <c r="AL10081" s="170"/>
      <c r="AM10081" s="170"/>
      <c r="AN10081" s="170"/>
    </row>
    <row r="10082" spans="1:40" ht="52.5" customHeight="1" x14ac:dyDescent="0.2">
      <c r="A10082" s="170"/>
      <c r="B10082" s="170"/>
      <c r="C10082" s="170"/>
      <c r="D10082" s="170"/>
      <c r="E10082" s="170"/>
      <c r="F10082" s="170"/>
      <c r="G10082" s="170"/>
      <c r="H10082" s="170"/>
      <c r="I10082" s="170"/>
      <c r="J10082" s="170"/>
      <c r="K10082" s="170"/>
      <c r="L10082" s="170"/>
      <c r="M10082" s="170"/>
      <c r="N10082" s="170"/>
      <c r="O10082" s="170"/>
      <c r="P10082" s="170"/>
      <c r="Q10082" s="170"/>
      <c r="R10082" s="170"/>
      <c r="S10082" s="170"/>
      <c r="T10082" s="170"/>
      <c r="U10082" s="170"/>
      <c r="V10082" s="170"/>
      <c r="W10082" s="170"/>
      <c r="X10082" s="174"/>
      <c r="Y10082" s="170"/>
      <c r="Z10082" s="170"/>
      <c r="AA10082" s="170"/>
      <c r="AB10082" s="170"/>
      <c r="AC10082" s="170"/>
      <c r="AD10082" s="174"/>
      <c r="AE10082" s="170"/>
      <c r="AF10082" s="170"/>
      <c r="AI10082" s="170"/>
      <c r="AJ10082" s="170"/>
      <c r="AK10082" s="170"/>
      <c r="AL10082" s="170"/>
      <c r="AM10082" s="170"/>
      <c r="AN10082" s="170"/>
    </row>
    <row r="10083" spans="1:40" ht="52.5" customHeight="1" x14ac:dyDescent="0.2">
      <c r="A10083" s="170"/>
      <c r="B10083" s="170"/>
      <c r="C10083" s="170"/>
      <c r="D10083" s="170"/>
      <c r="E10083" s="170"/>
      <c r="F10083" s="170"/>
      <c r="G10083" s="170"/>
      <c r="H10083" s="170"/>
      <c r="I10083" s="170"/>
      <c r="J10083" s="170"/>
      <c r="K10083" s="170"/>
      <c r="L10083" s="170"/>
      <c r="M10083" s="170"/>
      <c r="N10083" s="170"/>
      <c r="O10083" s="170"/>
      <c r="P10083" s="170"/>
      <c r="Q10083" s="170"/>
      <c r="R10083" s="170"/>
      <c r="S10083" s="170"/>
      <c r="T10083" s="170"/>
      <c r="U10083" s="170"/>
      <c r="V10083" s="170"/>
      <c r="W10083" s="170"/>
      <c r="X10083" s="174"/>
      <c r="Y10083" s="170"/>
      <c r="Z10083" s="170"/>
      <c r="AA10083" s="170"/>
      <c r="AB10083" s="170"/>
      <c r="AC10083" s="170"/>
      <c r="AD10083" s="174"/>
      <c r="AE10083" s="170"/>
      <c r="AF10083" s="170"/>
      <c r="AI10083" s="170"/>
      <c r="AJ10083" s="170"/>
      <c r="AK10083" s="170"/>
      <c r="AL10083" s="170"/>
      <c r="AM10083" s="170"/>
      <c r="AN10083" s="170"/>
    </row>
    <row r="10084" spans="1:40" ht="52.5" customHeight="1" x14ac:dyDescent="0.2">
      <c r="A10084" s="170"/>
      <c r="B10084" s="170"/>
      <c r="C10084" s="170"/>
      <c r="D10084" s="170"/>
      <c r="E10084" s="170"/>
      <c r="F10084" s="170"/>
      <c r="G10084" s="170"/>
      <c r="H10084" s="170"/>
      <c r="I10084" s="170"/>
      <c r="J10084" s="170"/>
      <c r="K10084" s="170"/>
      <c r="L10084" s="170"/>
      <c r="M10084" s="170"/>
      <c r="N10084" s="170"/>
      <c r="O10084" s="170"/>
      <c r="P10084" s="170"/>
      <c r="Q10084" s="170"/>
      <c r="R10084" s="170"/>
      <c r="S10084" s="170"/>
      <c r="T10084" s="170"/>
      <c r="U10084" s="170"/>
      <c r="V10084" s="170"/>
      <c r="W10084" s="170"/>
      <c r="X10084" s="174"/>
      <c r="Y10084" s="170"/>
      <c r="Z10084" s="170"/>
      <c r="AA10084" s="170"/>
      <c r="AB10084" s="170"/>
      <c r="AC10084" s="170"/>
      <c r="AD10084" s="174"/>
      <c r="AE10084" s="170"/>
      <c r="AF10084" s="170"/>
      <c r="AI10084" s="170"/>
      <c r="AJ10084" s="170"/>
      <c r="AK10084" s="170"/>
      <c r="AL10084" s="170"/>
      <c r="AM10084" s="170"/>
      <c r="AN10084" s="170"/>
    </row>
    <row r="10085" spans="1:40" ht="52.5" customHeight="1" x14ac:dyDescent="0.2">
      <c r="A10085" s="170"/>
      <c r="B10085" s="170"/>
      <c r="C10085" s="170"/>
      <c r="D10085" s="170"/>
      <c r="E10085" s="170"/>
      <c r="F10085" s="170"/>
      <c r="G10085" s="170"/>
      <c r="H10085" s="170"/>
      <c r="I10085" s="170"/>
      <c r="J10085" s="170"/>
      <c r="K10085" s="170"/>
      <c r="L10085" s="170"/>
      <c r="M10085" s="170"/>
      <c r="N10085" s="170"/>
      <c r="O10085" s="170"/>
      <c r="P10085" s="170"/>
      <c r="Q10085" s="170"/>
      <c r="R10085" s="170"/>
      <c r="S10085" s="170"/>
      <c r="T10085" s="170"/>
      <c r="U10085" s="170"/>
      <c r="V10085" s="170"/>
      <c r="W10085" s="170"/>
      <c r="X10085" s="174"/>
      <c r="Y10085" s="170"/>
      <c r="Z10085" s="170"/>
      <c r="AA10085" s="170"/>
      <c r="AB10085" s="170"/>
      <c r="AC10085" s="170"/>
      <c r="AD10085" s="174"/>
      <c r="AE10085" s="170"/>
      <c r="AF10085" s="170"/>
      <c r="AI10085" s="170"/>
      <c r="AJ10085" s="170"/>
      <c r="AK10085" s="170"/>
      <c r="AL10085" s="170"/>
      <c r="AM10085" s="170"/>
      <c r="AN10085" s="170"/>
    </row>
    <row r="10086" spans="1:40" ht="52.5" customHeight="1" x14ac:dyDescent="0.2">
      <c r="A10086" s="170"/>
      <c r="B10086" s="170"/>
      <c r="C10086" s="170"/>
      <c r="D10086" s="170"/>
      <c r="E10086" s="170"/>
      <c r="F10086" s="170"/>
      <c r="G10086" s="170"/>
      <c r="H10086" s="170"/>
      <c r="I10086" s="170"/>
      <c r="J10086" s="170"/>
      <c r="K10086" s="170"/>
      <c r="L10086" s="170"/>
      <c r="M10086" s="170"/>
      <c r="N10086" s="170"/>
      <c r="O10086" s="170"/>
      <c r="P10086" s="170"/>
      <c r="Q10086" s="170"/>
      <c r="R10086" s="170"/>
      <c r="S10086" s="170"/>
      <c r="T10086" s="170"/>
      <c r="U10086" s="170"/>
      <c r="V10086" s="170"/>
      <c r="W10086" s="170"/>
      <c r="X10086" s="174"/>
      <c r="Y10086" s="170"/>
      <c r="Z10086" s="170"/>
      <c r="AA10086" s="170"/>
      <c r="AB10086" s="170"/>
      <c r="AC10086" s="170"/>
      <c r="AD10086" s="174"/>
      <c r="AE10086" s="170"/>
      <c r="AF10086" s="170"/>
      <c r="AI10086" s="170"/>
      <c r="AJ10086" s="170"/>
      <c r="AK10086" s="170"/>
      <c r="AL10086" s="170"/>
      <c r="AM10086" s="170"/>
      <c r="AN10086" s="170"/>
    </row>
    <row r="10087" spans="1:40" ht="52.5" customHeight="1" x14ac:dyDescent="0.2">
      <c r="A10087" s="170"/>
      <c r="B10087" s="170"/>
      <c r="C10087" s="170"/>
      <c r="D10087" s="170"/>
      <c r="E10087" s="170"/>
      <c r="F10087" s="170"/>
      <c r="G10087" s="170"/>
      <c r="H10087" s="170"/>
      <c r="I10087" s="170"/>
      <c r="J10087" s="170"/>
      <c r="K10087" s="170"/>
      <c r="L10087" s="170"/>
      <c r="M10087" s="170"/>
      <c r="N10087" s="170"/>
      <c r="O10087" s="170"/>
      <c r="P10087" s="170"/>
      <c r="Q10087" s="170"/>
      <c r="R10087" s="170"/>
      <c r="S10087" s="170"/>
      <c r="T10087" s="170"/>
      <c r="U10087" s="170"/>
      <c r="V10087" s="170"/>
      <c r="W10087" s="170"/>
      <c r="X10087" s="174"/>
      <c r="Y10087" s="170"/>
      <c r="Z10087" s="170"/>
      <c r="AA10087" s="170"/>
      <c r="AB10087" s="170"/>
      <c r="AC10087" s="170"/>
      <c r="AD10087" s="174"/>
      <c r="AE10087" s="170"/>
      <c r="AF10087" s="170"/>
      <c r="AI10087" s="170"/>
      <c r="AJ10087" s="170"/>
      <c r="AK10087" s="170"/>
      <c r="AL10087" s="170"/>
      <c r="AM10087" s="170"/>
      <c r="AN10087" s="170"/>
    </row>
    <row r="10088" spans="1:40" ht="52.5" customHeight="1" x14ac:dyDescent="0.2">
      <c r="A10088" s="170"/>
      <c r="B10088" s="170"/>
      <c r="C10088" s="170"/>
      <c r="D10088" s="170"/>
      <c r="E10088" s="170"/>
      <c r="F10088" s="170"/>
      <c r="G10088" s="170"/>
      <c r="H10088" s="170"/>
      <c r="I10088" s="170"/>
      <c r="J10088" s="170"/>
      <c r="K10088" s="170"/>
      <c r="L10088" s="170"/>
      <c r="M10088" s="170"/>
      <c r="N10088" s="170"/>
      <c r="O10088" s="170"/>
      <c r="P10088" s="170"/>
      <c r="Q10088" s="170"/>
      <c r="R10088" s="170"/>
      <c r="S10088" s="170"/>
      <c r="T10088" s="170"/>
      <c r="U10088" s="170"/>
      <c r="V10088" s="170"/>
      <c r="W10088" s="170"/>
      <c r="X10088" s="174"/>
      <c r="Y10088" s="170"/>
      <c r="Z10088" s="170"/>
      <c r="AA10088" s="170"/>
      <c r="AB10088" s="170"/>
      <c r="AC10088" s="170"/>
      <c r="AD10088" s="174"/>
      <c r="AE10088" s="170"/>
      <c r="AF10088" s="170"/>
      <c r="AI10088" s="170"/>
      <c r="AJ10088" s="170"/>
      <c r="AK10088" s="170"/>
      <c r="AL10088" s="170"/>
      <c r="AM10088" s="170"/>
      <c r="AN10088" s="170"/>
    </row>
    <row r="10089" spans="1:40" ht="52.5" customHeight="1" x14ac:dyDescent="0.2">
      <c r="A10089" s="170"/>
      <c r="B10089" s="170"/>
      <c r="C10089" s="170"/>
      <c r="D10089" s="170"/>
      <c r="E10089" s="170"/>
      <c r="F10089" s="170"/>
      <c r="G10089" s="170"/>
      <c r="H10089" s="170"/>
      <c r="I10089" s="170"/>
      <c r="J10089" s="170"/>
      <c r="K10089" s="170"/>
      <c r="L10089" s="170"/>
      <c r="M10089" s="170"/>
      <c r="N10089" s="170"/>
      <c r="O10089" s="170"/>
      <c r="P10089" s="170"/>
      <c r="Q10089" s="170"/>
      <c r="R10089" s="170"/>
      <c r="S10089" s="170"/>
      <c r="T10089" s="170"/>
      <c r="U10089" s="170"/>
      <c r="V10089" s="170"/>
      <c r="W10089" s="170"/>
      <c r="X10089" s="174"/>
      <c r="Y10089" s="170"/>
      <c r="Z10089" s="170"/>
      <c r="AA10089" s="170"/>
      <c r="AB10089" s="170"/>
      <c r="AC10089" s="170"/>
      <c r="AD10089" s="174"/>
      <c r="AE10089" s="170"/>
      <c r="AF10089" s="170"/>
      <c r="AI10089" s="170"/>
      <c r="AJ10089" s="170"/>
      <c r="AK10089" s="170"/>
      <c r="AL10089" s="170"/>
      <c r="AM10089" s="170"/>
      <c r="AN10089" s="170"/>
    </row>
    <row r="10090" spans="1:40" ht="52.5" customHeight="1" x14ac:dyDescent="0.2">
      <c r="A10090" s="170"/>
      <c r="B10090" s="170"/>
      <c r="C10090" s="170"/>
      <c r="D10090" s="170"/>
      <c r="E10090" s="170"/>
      <c r="F10090" s="170"/>
      <c r="G10090" s="170"/>
      <c r="H10090" s="170"/>
      <c r="I10090" s="170"/>
      <c r="J10090" s="170"/>
      <c r="K10090" s="170"/>
      <c r="L10090" s="170"/>
      <c r="M10090" s="170"/>
      <c r="N10090" s="170"/>
      <c r="O10090" s="170"/>
      <c r="P10090" s="170"/>
      <c r="Q10090" s="170"/>
      <c r="R10090" s="170"/>
      <c r="S10090" s="170"/>
      <c r="T10090" s="170"/>
      <c r="U10090" s="170"/>
      <c r="V10090" s="170"/>
      <c r="W10090" s="170"/>
      <c r="X10090" s="174"/>
      <c r="Y10090" s="170"/>
      <c r="Z10090" s="170"/>
      <c r="AA10090" s="170"/>
      <c r="AB10090" s="170"/>
      <c r="AC10090" s="170"/>
      <c r="AD10090" s="174"/>
      <c r="AE10090" s="170"/>
      <c r="AF10090" s="170"/>
      <c r="AI10090" s="170"/>
      <c r="AJ10090" s="170"/>
      <c r="AK10090" s="170"/>
      <c r="AL10090" s="170"/>
      <c r="AM10090" s="170"/>
      <c r="AN10090" s="170"/>
    </row>
    <row r="10091" spans="1:40" ht="52.5" customHeight="1" x14ac:dyDescent="0.2">
      <c r="A10091" s="170"/>
      <c r="B10091" s="170"/>
      <c r="C10091" s="170"/>
      <c r="D10091" s="170"/>
      <c r="E10091" s="170"/>
      <c r="F10091" s="170"/>
      <c r="G10091" s="170"/>
      <c r="H10091" s="170"/>
      <c r="I10091" s="170"/>
      <c r="J10091" s="170"/>
      <c r="K10091" s="170"/>
      <c r="L10091" s="170"/>
      <c r="M10091" s="170"/>
      <c r="N10091" s="170"/>
      <c r="O10091" s="170"/>
      <c r="P10091" s="170"/>
      <c r="Q10091" s="170"/>
      <c r="R10091" s="170"/>
      <c r="S10091" s="170"/>
      <c r="T10091" s="170"/>
      <c r="U10091" s="170"/>
      <c r="V10091" s="170"/>
      <c r="W10091" s="170"/>
      <c r="X10091" s="174"/>
      <c r="Y10091" s="170"/>
      <c r="Z10091" s="170"/>
      <c r="AA10091" s="170"/>
      <c r="AB10091" s="170"/>
      <c r="AC10091" s="170"/>
      <c r="AD10091" s="174"/>
      <c r="AE10091" s="170"/>
      <c r="AF10091" s="170"/>
      <c r="AI10091" s="170"/>
      <c r="AJ10091" s="170"/>
      <c r="AK10091" s="170"/>
      <c r="AL10091" s="170"/>
      <c r="AM10091" s="170"/>
      <c r="AN10091" s="170"/>
    </row>
    <row r="10092" spans="1:40" ht="52.5" customHeight="1" x14ac:dyDescent="0.2">
      <c r="A10092" s="170"/>
      <c r="B10092" s="170"/>
      <c r="C10092" s="170"/>
      <c r="D10092" s="170"/>
      <c r="E10092" s="170"/>
      <c r="F10092" s="170"/>
      <c r="G10092" s="170"/>
      <c r="H10092" s="170"/>
      <c r="I10092" s="170"/>
      <c r="J10092" s="170"/>
      <c r="K10092" s="170"/>
      <c r="L10092" s="170"/>
      <c r="M10092" s="170"/>
      <c r="N10092" s="170"/>
      <c r="O10092" s="170"/>
      <c r="P10092" s="170"/>
      <c r="Q10092" s="170"/>
      <c r="R10092" s="170"/>
      <c r="S10092" s="170"/>
      <c r="T10092" s="170"/>
      <c r="U10092" s="170"/>
      <c r="V10092" s="170"/>
      <c r="W10092" s="170"/>
      <c r="X10092" s="174"/>
      <c r="Y10092" s="170"/>
      <c r="Z10092" s="170"/>
      <c r="AA10092" s="170"/>
      <c r="AB10092" s="170"/>
      <c r="AC10092" s="170"/>
      <c r="AD10092" s="174"/>
      <c r="AE10092" s="170"/>
      <c r="AF10092" s="170"/>
      <c r="AI10092" s="170"/>
      <c r="AJ10092" s="170"/>
      <c r="AK10092" s="170"/>
      <c r="AL10092" s="170"/>
      <c r="AM10092" s="170"/>
      <c r="AN10092" s="170"/>
    </row>
    <row r="10093" spans="1:40" ht="52.5" customHeight="1" x14ac:dyDescent="0.2">
      <c r="A10093" s="170"/>
      <c r="B10093" s="170"/>
      <c r="C10093" s="170"/>
      <c r="D10093" s="170"/>
      <c r="E10093" s="170"/>
      <c r="F10093" s="170"/>
      <c r="G10093" s="170"/>
      <c r="H10093" s="170"/>
      <c r="I10093" s="170"/>
      <c r="J10093" s="170"/>
      <c r="K10093" s="170"/>
      <c r="L10093" s="170"/>
      <c r="M10093" s="170"/>
      <c r="N10093" s="170"/>
      <c r="O10093" s="170"/>
      <c r="P10093" s="170"/>
      <c r="Q10093" s="170"/>
      <c r="R10093" s="170"/>
      <c r="S10093" s="170"/>
      <c r="T10093" s="170"/>
      <c r="U10093" s="170"/>
      <c r="V10093" s="170"/>
      <c r="W10093" s="170"/>
      <c r="X10093" s="174"/>
      <c r="Y10093" s="170"/>
      <c r="Z10093" s="170"/>
      <c r="AA10093" s="170"/>
      <c r="AB10093" s="170"/>
      <c r="AC10093" s="170"/>
      <c r="AD10093" s="174"/>
      <c r="AE10093" s="170"/>
      <c r="AF10093" s="170"/>
      <c r="AI10093" s="170"/>
      <c r="AJ10093" s="170"/>
      <c r="AK10093" s="170"/>
      <c r="AL10093" s="170"/>
      <c r="AM10093" s="170"/>
      <c r="AN10093" s="170"/>
    </row>
    <row r="10094" spans="1:40" ht="52.5" customHeight="1" x14ac:dyDescent="0.2">
      <c r="A10094" s="170"/>
      <c r="B10094" s="170"/>
      <c r="C10094" s="170"/>
      <c r="D10094" s="170"/>
      <c r="E10094" s="170"/>
      <c r="F10094" s="170"/>
      <c r="G10094" s="170"/>
      <c r="H10094" s="170"/>
      <c r="I10094" s="170"/>
      <c r="J10094" s="170"/>
      <c r="K10094" s="170"/>
      <c r="L10094" s="170"/>
      <c r="M10094" s="170"/>
      <c r="N10094" s="170"/>
      <c r="O10094" s="170"/>
      <c r="P10094" s="170"/>
      <c r="Q10094" s="170"/>
      <c r="R10094" s="170"/>
      <c r="S10094" s="170"/>
      <c r="T10094" s="170"/>
      <c r="U10094" s="170"/>
      <c r="V10094" s="170"/>
      <c r="W10094" s="170"/>
      <c r="X10094" s="174"/>
      <c r="Y10094" s="170"/>
      <c r="Z10094" s="170"/>
      <c r="AA10094" s="170"/>
      <c r="AB10094" s="170"/>
      <c r="AC10094" s="170"/>
      <c r="AD10094" s="174"/>
      <c r="AE10094" s="170"/>
      <c r="AF10094" s="170"/>
      <c r="AI10094" s="170"/>
      <c r="AJ10094" s="170"/>
      <c r="AK10094" s="170"/>
      <c r="AL10094" s="170"/>
      <c r="AM10094" s="170"/>
      <c r="AN10094" s="170"/>
    </row>
    <row r="10095" spans="1:40" ht="52.5" customHeight="1" x14ac:dyDescent="0.2">
      <c r="A10095" s="170"/>
      <c r="B10095" s="170"/>
      <c r="C10095" s="170"/>
      <c r="D10095" s="170"/>
      <c r="E10095" s="170"/>
      <c r="F10095" s="170"/>
      <c r="G10095" s="170"/>
      <c r="H10095" s="170"/>
      <c r="I10095" s="170"/>
      <c r="J10095" s="170"/>
      <c r="K10095" s="170"/>
      <c r="L10095" s="170"/>
      <c r="M10095" s="170"/>
      <c r="N10095" s="170"/>
      <c r="O10095" s="170"/>
      <c r="P10095" s="170"/>
      <c r="Q10095" s="170"/>
      <c r="R10095" s="170"/>
      <c r="S10095" s="170"/>
      <c r="T10095" s="170"/>
      <c r="U10095" s="170"/>
      <c r="V10095" s="170"/>
      <c r="W10095" s="170"/>
      <c r="X10095" s="174"/>
      <c r="Y10095" s="170"/>
      <c r="Z10095" s="170"/>
      <c r="AA10095" s="170"/>
      <c r="AB10095" s="170"/>
      <c r="AC10095" s="170"/>
      <c r="AD10095" s="174"/>
      <c r="AE10095" s="170"/>
      <c r="AF10095" s="170"/>
      <c r="AI10095" s="170"/>
      <c r="AJ10095" s="170"/>
      <c r="AK10095" s="170"/>
      <c r="AL10095" s="170"/>
      <c r="AM10095" s="170"/>
      <c r="AN10095" s="170"/>
    </row>
    <row r="10096" spans="1:40" ht="52.5" customHeight="1" x14ac:dyDescent="0.2">
      <c r="A10096" s="170"/>
      <c r="B10096" s="170"/>
      <c r="C10096" s="170"/>
      <c r="D10096" s="170"/>
      <c r="E10096" s="170"/>
      <c r="F10096" s="170"/>
      <c r="G10096" s="170"/>
      <c r="H10096" s="170"/>
      <c r="I10096" s="170"/>
      <c r="J10096" s="170"/>
      <c r="K10096" s="170"/>
      <c r="L10096" s="170"/>
      <c r="M10096" s="170"/>
      <c r="N10096" s="170"/>
      <c r="O10096" s="170"/>
      <c r="P10096" s="170"/>
      <c r="Q10096" s="170"/>
      <c r="R10096" s="170"/>
      <c r="S10096" s="170"/>
      <c r="T10096" s="170"/>
      <c r="U10096" s="170"/>
      <c r="V10096" s="170"/>
      <c r="W10096" s="170"/>
      <c r="X10096" s="174"/>
      <c r="Y10096" s="170"/>
      <c r="Z10096" s="170"/>
      <c r="AA10096" s="170"/>
      <c r="AB10096" s="170"/>
      <c r="AC10096" s="170"/>
      <c r="AD10096" s="174"/>
      <c r="AE10096" s="170"/>
      <c r="AF10096" s="170"/>
      <c r="AI10096" s="170"/>
      <c r="AJ10096" s="170"/>
      <c r="AK10096" s="170"/>
      <c r="AL10096" s="170"/>
      <c r="AM10096" s="170"/>
      <c r="AN10096" s="170"/>
    </row>
    <row r="10097" spans="1:40" ht="52.5" customHeight="1" x14ac:dyDescent="0.2">
      <c r="A10097" s="170"/>
      <c r="B10097" s="170"/>
      <c r="C10097" s="170"/>
      <c r="D10097" s="170"/>
      <c r="E10097" s="170"/>
      <c r="F10097" s="170"/>
      <c r="G10097" s="170"/>
      <c r="H10097" s="170"/>
      <c r="I10097" s="170"/>
      <c r="J10097" s="170"/>
      <c r="K10097" s="170"/>
      <c r="L10097" s="170"/>
      <c r="M10097" s="170"/>
      <c r="N10097" s="170"/>
      <c r="O10097" s="170"/>
      <c r="P10097" s="170"/>
      <c r="Q10097" s="170"/>
      <c r="R10097" s="170"/>
      <c r="S10097" s="170"/>
      <c r="T10097" s="170"/>
      <c r="U10097" s="170"/>
      <c r="V10097" s="170"/>
      <c r="W10097" s="170"/>
      <c r="X10097" s="174"/>
      <c r="Y10097" s="170"/>
      <c r="Z10097" s="170"/>
      <c r="AA10097" s="170"/>
      <c r="AB10097" s="170"/>
      <c r="AC10097" s="170"/>
      <c r="AD10097" s="174"/>
      <c r="AE10097" s="170"/>
      <c r="AF10097" s="170"/>
      <c r="AI10097" s="170"/>
      <c r="AJ10097" s="170"/>
      <c r="AK10097" s="170"/>
      <c r="AL10097" s="170"/>
      <c r="AM10097" s="170"/>
      <c r="AN10097" s="170"/>
    </row>
    <row r="10098" spans="1:40" ht="52.5" customHeight="1" x14ac:dyDescent="0.2">
      <c r="A10098" s="170"/>
      <c r="B10098" s="170"/>
      <c r="C10098" s="170"/>
      <c r="D10098" s="170"/>
      <c r="E10098" s="170"/>
      <c r="F10098" s="170"/>
      <c r="G10098" s="170"/>
      <c r="H10098" s="170"/>
      <c r="I10098" s="170"/>
      <c r="J10098" s="170"/>
      <c r="K10098" s="170"/>
      <c r="L10098" s="170"/>
      <c r="M10098" s="170"/>
      <c r="N10098" s="170"/>
      <c r="O10098" s="170"/>
      <c r="P10098" s="170"/>
      <c r="Q10098" s="170"/>
      <c r="R10098" s="170"/>
      <c r="S10098" s="170"/>
      <c r="T10098" s="170"/>
      <c r="U10098" s="170"/>
      <c r="V10098" s="170"/>
      <c r="W10098" s="170"/>
      <c r="X10098" s="174"/>
      <c r="Y10098" s="170"/>
      <c r="Z10098" s="170"/>
      <c r="AA10098" s="170"/>
      <c r="AB10098" s="170"/>
      <c r="AC10098" s="170"/>
      <c r="AD10098" s="174"/>
      <c r="AE10098" s="170"/>
      <c r="AF10098" s="170"/>
      <c r="AI10098" s="170"/>
      <c r="AJ10098" s="170"/>
      <c r="AK10098" s="170"/>
      <c r="AL10098" s="170"/>
      <c r="AM10098" s="170"/>
      <c r="AN10098" s="170"/>
    </row>
    <row r="10099" spans="1:40" ht="52.5" customHeight="1" x14ac:dyDescent="0.2">
      <c r="A10099" s="170"/>
      <c r="B10099" s="170"/>
      <c r="C10099" s="170"/>
      <c r="D10099" s="170"/>
      <c r="E10099" s="170"/>
      <c r="F10099" s="170"/>
      <c r="G10099" s="170"/>
      <c r="H10099" s="170"/>
      <c r="I10099" s="170"/>
      <c r="J10099" s="170"/>
      <c r="K10099" s="170"/>
      <c r="L10099" s="170"/>
      <c r="M10099" s="170"/>
      <c r="N10099" s="170"/>
      <c r="O10099" s="170"/>
      <c r="P10099" s="170"/>
      <c r="Q10099" s="170"/>
      <c r="R10099" s="170"/>
      <c r="S10099" s="170"/>
      <c r="T10099" s="170"/>
      <c r="U10099" s="170"/>
      <c r="V10099" s="170"/>
      <c r="W10099" s="170"/>
      <c r="X10099" s="174"/>
      <c r="Y10099" s="170"/>
      <c r="Z10099" s="170"/>
      <c r="AA10099" s="170"/>
      <c r="AB10099" s="170"/>
      <c r="AC10099" s="170"/>
      <c r="AD10099" s="174"/>
      <c r="AE10099" s="170"/>
      <c r="AF10099" s="170"/>
      <c r="AI10099" s="170"/>
      <c r="AJ10099" s="170"/>
      <c r="AK10099" s="170"/>
      <c r="AL10099" s="170"/>
      <c r="AM10099" s="170"/>
      <c r="AN10099" s="170"/>
    </row>
    <row r="10100" spans="1:40" ht="52.5" customHeight="1" x14ac:dyDescent="0.2">
      <c r="A10100" s="170"/>
      <c r="B10100" s="170"/>
      <c r="C10100" s="170"/>
      <c r="D10100" s="170"/>
      <c r="E10100" s="170"/>
      <c r="F10100" s="170"/>
      <c r="G10100" s="170"/>
      <c r="H10100" s="170"/>
      <c r="I10100" s="170"/>
      <c r="J10100" s="170"/>
      <c r="K10100" s="170"/>
      <c r="L10100" s="170"/>
      <c r="M10100" s="170"/>
      <c r="N10100" s="170"/>
      <c r="O10100" s="170"/>
      <c r="P10100" s="170"/>
      <c r="Q10100" s="170"/>
      <c r="R10100" s="170"/>
      <c r="S10100" s="170"/>
      <c r="T10100" s="170"/>
      <c r="U10100" s="170"/>
      <c r="V10100" s="170"/>
      <c r="W10100" s="170"/>
      <c r="X10100" s="174"/>
      <c r="Y10100" s="170"/>
      <c r="Z10100" s="170"/>
      <c r="AA10100" s="170"/>
      <c r="AB10100" s="170"/>
      <c r="AC10100" s="170"/>
      <c r="AD10100" s="174"/>
      <c r="AE10100" s="170"/>
      <c r="AF10100" s="170"/>
      <c r="AI10100" s="170"/>
      <c r="AJ10100" s="170"/>
      <c r="AK10100" s="170"/>
      <c r="AL10100" s="170"/>
      <c r="AM10100" s="170"/>
      <c r="AN10100" s="170"/>
    </row>
    <row r="10101" spans="1:40" ht="52.5" customHeight="1" x14ac:dyDescent="0.2">
      <c r="A10101" s="170"/>
      <c r="B10101" s="170"/>
      <c r="C10101" s="170"/>
      <c r="D10101" s="170"/>
      <c r="E10101" s="170"/>
      <c r="F10101" s="170"/>
      <c r="G10101" s="170"/>
      <c r="H10101" s="170"/>
      <c r="I10101" s="170"/>
      <c r="J10101" s="170"/>
      <c r="K10101" s="170"/>
      <c r="L10101" s="170"/>
      <c r="M10101" s="170"/>
      <c r="N10101" s="170"/>
      <c r="O10101" s="170"/>
      <c r="P10101" s="170"/>
      <c r="Q10101" s="170"/>
      <c r="R10101" s="170"/>
      <c r="S10101" s="170"/>
      <c r="T10101" s="170"/>
      <c r="U10101" s="170"/>
      <c r="V10101" s="170"/>
      <c r="W10101" s="170"/>
      <c r="X10101" s="174"/>
      <c r="Y10101" s="170"/>
      <c r="Z10101" s="170"/>
      <c r="AA10101" s="170"/>
      <c r="AB10101" s="170"/>
      <c r="AC10101" s="170"/>
      <c r="AD10101" s="174"/>
      <c r="AE10101" s="170"/>
      <c r="AF10101" s="170"/>
      <c r="AI10101" s="170"/>
      <c r="AJ10101" s="170"/>
      <c r="AK10101" s="170"/>
      <c r="AL10101" s="170"/>
      <c r="AM10101" s="170"/>
      <c r="AN10101" s="170"/>
    </row>
    <row r="10102" spans="1:40" ht="52.5" customHeight="1" x14ac:dyDescent="0.2">
      <c r="A10102" s="170"/>
      <c r="B10102" s="170"/>
      <c r="C10102" s="170"/>
      <c r="D10102" s="170"/>
      <c r="E10102" s="170"/>
      <c r="F10102" s="170"/>
      <c r="G10102" s="170"/>
      <c r="H10102" s="170"/>
      <c r="I10102" s="170"/>
      <c r="J10102" s="170"/>
      <c r="K10102" s="170"/>
      <c r="L10102" s="170"/>
      <c r="M10102" s="170"/>
      <c r="N10102" s="170"/>
      <c r="O10102" s="170"/>
      <c r="P10102" s="170"/>
      <c r="Q10102" s="170"/>
      <c r="R10102" s="170"/>
      <c r="S10102" s="170"/>
      <c r="T10102" s="170"/>
      <c r="U10102" s="170"/>
      <c r="V10102" s="170"/>
      <c r="W10102" s="170"/>
      <c r="X10102" s="174"/>
      <c r="Y10102" s="170"/>
      <c r="Z10102" s="170"/>
      <c r="AA10102" s="170"/>
      <c r="AB10102" s="170"/>
      <c r="AC10102" s="170"/>
      <c r="AD10102" s="174"/>
      <c r="AE10102" s="170"/>
      <c r="AF10102" s="170"/>
      <c r="AI10102" s="170"/>
      <c r="AJ10102" s="170"/>
      <c r="AK10102" s="170"/>
      <c r="AL10102" s="170"/>
      <c r="AM10102" s="170"/>
      <c r="AN10102" s="170"/>
    </row>
    <row r="10103" spans="1:40" ht="52.5" customHeight="1" x14ac:dyDescent="0.2">
      <c r="A10103" s="170"/>
      <c r="B10103" s="170"/>
      <c r="C10103" s="170"/>
      <c r="D10103" s="170"/>
      <c r="E10103" s="170"/>
      <c r="F10103" s="170"/>
      <c r="G10103" s="170"/>
      <c r="H10103" s="170"/>
      <c r="I10103" s="170"/>
      <c r="J10103" s="170"/>
      <c r="K10103" s="170"/>
      <c r="L10103" s="170"/>
      <c r="M10103" s="170"/>
      <c r="N10103" s="170"/>
      <c r="O10103" s="170"/>
      <c r="P10103" s="170"/>
      <c r="Q10103" s="170"/>
      <c r="R10103" s="170"/>
      <c r="S10103" s="170"/>
      <c r="T10103" s="170"/>
      <c r="U10103" s="170"/>
      <c r="V10103" s="170"/>
      <c r="W10103" s="170"/>
      <c r="X10103" s="174"/>
      <c r="Y10103" s="170"/>
      <c r="Z10103" s="170"/>
      <c r="AA10103" s="170"/>
      <c r="AB10103" s="170"/>
      <c r="AC10103" s="170"/>
      <c r="AD10103" s="174"/>
      <c r="AE10103" s="170"/>
      <c r="AF10103" s="170"/>
      <c r="AI10103" s="170"/>
      <c r="AJ10103" s="170"/>
      <c r="AK10103" s="170"/>
      <c r="AL10103" s="170"/>
      <c r="AM10103" s="170"/>
      <c r="AN10103" s="170"/>
    </row>
    <row r="10104" spans="1:40" ht="52.5" customHeight="1" x14ac:dyDescent="0.2">
      <c r="A10104" s="170"/>
      <c r="B10104" s="170"/>
      <c r="C10104" s="170"/>
      <c r="D10104" s="170"/>
      <c r="E10104" s="170"/>
      <c r="F10104" s="170"/>
      <c r="G10104" s="170"/>
      <c r="H10104" s="170"/>
      <c r="I10104" s="170"/>
      <c r="J10104" s="170"/>
      <c r="K10104" s="170"/>
      <c r="L10104" s="170"/>
      <c r="M10104" s="170"/>
      <c r="N10104" s="170"/>
      <c r="O10104" s="170"/>
      <c r="P10104" s="170"/>
      <c r="Q10104" s="170"/>
      <c r="R10104" s="170"/>
      <c r="S10104" s="170"/>
      <c r="T10104" s="170"/>
      <c r="U10104" s="170"/>
      <c r="V10104" s="170"/>
      <c r="W10104" s="170"/>
      <c r="X10104" s="174"/>
      <c r="Y10104" s="170"/>
      <c r="Z10104" s="170"/>
      <c r="AA10104" s="170"/>
      <c r="AB10104" s="170"/>
      <c r="AC10104" s="170"/>
      <c r="AD10104" s="174"/>
      <c r="AE10104" s="170"/>
      <c r="AF10104" s="170"/>
      <c r="AI10104" s="170"/>
      <c r="AJ10104" s="170"/>
      <c r="AK10104" s="170"/>
      <c r="AL10104" s="170"/>
      <c r="AM10104" s="170"/>
      <c r="AN10104" s="170"/>
    </row>
    <row r="10105" spans="1:40" ht="52.5" customHeight="1" x14ac:dyDescent="0.2">
      <c r="A10105" s="170"/>
      <c r="B10105" s="170"/>
      <c r="C10105" s="170"/>
      <c r="D10105" s="170"/>
      <c r="E10105" s="170"/>
      <c r="F10105" s="170"/>
      <c r="G10105" s="170"/>
      <c r="H10105" s="170"/>
      <c r="I10105" s="170"/>
      <c r="J10105" s="170"/>
      <c r="K10105" s="170"/>
      <c r="L10105" s="170"/>
      <c r="M10105" s="170"/>
      <c r="N10105" s="170"/>
      <c r="O10105" s="170"/>
      <c r="P10105" s="170"/>
      <c r="Q10105" s="170"/>
      <c r="R10105" s="170"/>
      <c r="S10105" s="170"/>
      <c r="T10105" s="170"/>
      <c r="U10105" s="170"/>
      <c r="V10105" s="170"/>
      <c r="W10105" s="170"/>
      <c r="X10105" s="174"/>
      <c r="Y10105" s="170"/>
      <c r="Z10105" s="170"/>
      <c r="AA10105" s="170"/>
      <c r="AB10105" s="170"/>
      <c r="AC10105" s="170"/>
      <c r="AD10105" s="174"/>
      <c r="AE10105" s="170"/>
      <c r="AF10105" s="170"/>
      <c r="AI10105" s="170"/>
      <c r="AJ10105" s="170"/>
      <c r="AK10105" s="170"/>
      <c r="AL10105" s="170"/>
      <c r="AM10105" s="170"/>
      <c r="AN10105" s="170"/>
    </row>
    <row r="10106" spans="1:40" ht="52.5" customHeight="1" x14ac:dyDescent="0.2">
      <c r="A10106" s="170"/>
      <c r="B10106" s="170"/>
      <c r="C10106" s="170"/>
      <c r="D10106" s="170"/>
      <c r="E10106" s="170"/>
      <c r="F10106" s="170"/>
      <c r="G10106" s="170"/>
      <c r="H10106" s="170"/>
      <c r="I10106" s="170"/>
      <c r="J10106" s="170"/>
      <c r="K10106" s="170"/>
      <c r="L10106" s="170"/>
      <c r="M10106" s="170"/>
      <c r="N10106" s="170"/>
      <c r="O10106" s="170"/>
      <c r="P10106" s="170"/>
      <c r="Q10106" s="170"/>
      <c r="R10106" s="170"/>
      <c r="S10106" s="170"/>
      <c r="T10106" s="170"/>
      <c r="U10106" s="170"/>
      <c r="V10106" s="170"/>
      <c r="W10106" s="170"/>
      <c r="X10106" s="174"/>
      <c r="Y10106" s="170"/>
      <c r="Z10106" s="170"/>
      <c r="AA10106" s="170"/>
      <c r="AB10106" s="170"/>
      <c r="AC10106" s="170"/>
      <c r="AD10106" s="174"/>
      <c r="AE10106" s="170"/>
      <c r="AF10106" s="170"/>
      <c r="AI10106" s="170"/>
      <c r="AJ10106" s="170"/>
      <c r="AK10106" s="170"/>
      <c r="AL10106" s="170"/>
      <c r="AM10106" s="170"/>
      <c r="AN10106" s="170"/>
    </row>
    <row r="10107" spans="1:40" ht="52.5" customHeight="1" x14ac:dyDescent="0.2">
      <c r="A10107" s="170"/>
      <c r="B10107" s="170"/>
      <c r="C10107" s="170"/>
      <c r="D10107" s="170"/>
      <c r="E10107" s="170"/>
      <c r="F10107" s="170"/>
      <c r="G10107" s="170"/>
      <c r="H10107" s="170"/>
      <c r="I10107" s="170"/>
      <c r="J10107" s="170"/>
      <c r="K10107" s="170"/>
      <c r="L10107" s="170"/>
      <c r="M10107" s="170"/>
      <c r="N10107" s="170"/>
      <c r="O10107" s="170"/>
      <c r="P10107" s="170"/>
      <c r="Q10107" s="170"/>
      <c r="R10107" s="170"/>
      <c r="S10107" s="170"/>
      <c r="T10107" s="170"/>
      <c r="U10107" s="170"/>
      <c r="V10107" s="170"/>
      <c r="W10107" s="170"/>
      <c r="X10107" s="174"/>
      <c r="Y10107" s="170"/>
      <c r="Z10107" s="170"/>
      <c r="AA10107" s="170"/>
      <c r="AB10107" s="170"/>
      <c r="AC10107" s="170"/>
      <c r="AD10107" s="174"/>
      <c r="AE10107" s="170"/>
      <c r="AF10107" s="170"/>
      <c r="AI10107" s="170"/>
      <c r="AJ10107" s="170"/>
      <c r="AK10107" s="170"/>
      <c r="AL10107" s="170"/>
      <c r="AM10107" s="170"/>
      <c r="AN10107" s="170"/>
    </row>
    <row r="10108" spans="1:40" ht="52.5" customHeight="1" x14ac:dyDescent="0.2">
      <c r="A10108" s="170"/>
      <c r="B10108" s="170"/>
      <c r="C10108" s="170"/>
      <c r="D10108" s="170"/>
      <c r="E10108" s="170"/>
      <c r="F10108" s="170"/>
      <c r="G10108" s="170"/>
      <c r="H10108" s="170"/>
      <c r="I10108" s="170"/>
      <c r="J10108" s="170"/>
      <c r="K10108" s="170"/>
      <c r="L10108" s="170"/>
      <c r="M10108" s="170"/>
      <c r="N10108" s="170"/>
      <c r="O10108" s="170"/>
      <c r="P10108" s="170"/>
      <c r="Q10108" s="170"/>
      <c r="R10108" s="170"/>
      <c r="S10108" s="170"/>
      <c r="T10108" s="170"/>
      <c r="U10108" s="170"/>
      <c r="V10108" s="170"/>
      <c r="W10108" s="170"/>
      <c r="X10108" s="174"/>
      <c r="Y10108" s="170"/>
      <c r="Z10108" s="170"/>
      <c r="AA10108" s="170"/>
      <c r="AB10108" s="170"/>
      <c r="AC10108" s="170"/>
      <c r="AD10108" s="174"/>
      <c r="AE10108" s="170"/>
      <c r="AF10108" s="170"/>
      <c r="AI10108" s="170"/>
      <c r="AJ10108" s="170"/>
      <c r="AK10108" s="170"/>
      <c r="AL10108" s="170"/>
      <c r="AM10108" s="170"/>
      <c r="AN10108" s="170"/>
    </row>
    <row r="10109" spans="1:40" ht="52.5" customHeight="1" x14ac:dyDescent="0.2">
      <c r="A10109" s="170"/>
      <c r="B10109" s="170"/>
      <c r="C10109" s="170"/>
      <c r="D10109" s="170"/>
      <c r="E10109" s="170"/>
      <c r="F10109" s="170"/>
      <c r="G10109" s="170"/>
      <c r="H10109" s="170"/>
      <c r="I10109" s="170"/>
      <c r="J10109" s="170"/>
      <c r="K10109" s="170"/>
      <c r="L10109" s="170"/>
      <c r="M10109" s="170"/>
      <c r="N10109" s="170"/>
      <c r="O10109" s="170"/>
      <c r="P10109" s="170"/>
      <c r="Q10109" s="170"/>
      <c r="R10109" s="170"/>
      <c r="S10109" s="170"/>
      <c r="T10109" s="170"/>
      <c r="U10109" s="170"/>
      <c r="V10109" s="170"/>
      <c r="W10109" s="170"/>
      <c r="X10109" s="174"/>
      <c r="Y10109" s="170"/>
      <c r="Z10109" s="170"/>
      <c r="AA10109" s="170"/>
      <c r="AB10109" s="170"/>
      <c r="AC10109" s="170"/>
      <c r="AD10109" s="174"/>
      <c r="AE10109" s="170"/>
      <c r="AF10109" s="170"/>
      <c r="AI10109" s="170"/>
      <c r="AJ10109" s="170"/>
      <c r="AK10109" s="170"/>
      <c r="AL10109" s="170"/>
      <c r="AM10109" s="170"/>
      <c r="AN10109" s="170"/>
    </row>
    <row r="10110" spans="1:40" ht="52.5" customHeight="1" x14ac:dyDescent="0.2">
      <c r="A10110" s="170"/>
      <c r="B10110" s="170"/>
      <c r="C10110" s="170"/>
      <c r="D10110" s="170"/>
      <c r="E10110" s="170"/>
      <c r="F10110" s="170"/>
      <c r="G10110" s="170"/>
      <c r="H10110" s="170"/>
      <c r="I10110" s="170"/>
      <c r="J10110" s="170"/>
      <c r="K10110" s="170"/>
      <c r="L10110" s="170"/>
      <c r="M10110" s="170"/>
      <c r="N10110" s="170"/>
      <c r="O10110" s="170"/>
      <c r="P10110" s="170"/>
      <c r="Q10110" s="170"/>
      <c r="R10110" s="170"/>
      <c r="S10110" s="170"/>
      <c r="T10110" s="170"/>
      <c r="U10110" s="170"/>
      <c r="V10110" s="170"/>
      <c r="W10110" s="170"/>
      <c r="X10110" s="174"/>
      <c r="Y10110" s="170"/>
      <c r="Z10110" s="170"/>
      <c r="AA10110" s="170"/>
      <c r="AB10110" s="170"/>
      <c r="AC10110" s="170"/>
      <c r="AD10110" s="174"/>
      <c r="AE10110" s="170"/>
      <c r="AF10110" s="170"/>
      <c r="AI10110" s="170"/>
      <c r="AJ10110" s="170"/>
      <c r="AK10110" s="170"/>
      <c r="AL10110" s="170"/>
      <c r="AM10110" s="170"/>
      <c r="AN10110" s="170"/>
    </row>
    <row r="10111" spans="1:40" ht="52.5" customHeight="1" x14ac:dyDescent="0.2">
      <c r="A10111" s="170"/>
      <c r="B10111" s="170"/>
      <c r="C10111" s="170"/>
      <c r="D10111" s="170"/>
      <c r="E10111" s="170"/>
      <c r="F10111" s="170"/>
      <c r="G10111" s="170"/>
      <c r="H10111" s="170"/>
      <c r="I10111" s="170"/>
      <c r="J10111" s="170"/>
      <c r="K10111" s="170"/>
      <c r="L10111" s="170"/>
      <c r="M10111" s="170"/>
      <c r="N10111" s="170"/>
      <c r="O10111" s="170"/>
      <c r="P10111" s="170"/>
      <c r="Q10111" s="170"/>
      <c r="R10111" s="170"/>
      <c r="S10111" s="170"/>
      <c r="T10111" s="170"/>
      <c r="U10111" s="170"/>
      <c r="V10111" s="170"/>
      <c r="W10111" s="170"/>
      <c r="X10111" s="174"/>
      <c r="Y10111" s="170"/>
      <c r="Z10111" s="170"/>
      <c r="AA10111" s="170"/>
      <c r="AB10111" s="170"/>
      <c r="AC10111" s="170"/>
      <c r="AD10111" s="174"/>
      <c r="AE10111" s="170"/>
      <c r="AF10111" s="170"/>
      <c r="AI10111" s="170"/>
      <c r="AJ10111" s="170"/>
      <c r="AK10111" s="170"/>
      <c r="AL10111" s="170"/>
      <c r="AM10111" s="170"/>
      <c r="AN10111" s="170"/>
    </row>
    <row r="10112" spans="1:40" ht="52.5" customHeight="1" x14ac:dyDescent="0.2">
      <c r="A10112" s="170"/>
      <c r="B10112" s="170"/>
      <c r="C10112" s="170"/>
      <c r="D10112" s="170"/>
      <c r="E10112" s="170"/>
      <c r="F10112" s="170"/>
      <c r="G10112" s="170"/>
      <c r="H10112" s="170"/>
      <c r="I10112" s="170"/>
      <c r="J10112" s="170"/>
      <c r="K10112" s="170"/>
      <c r="L10112" s="170"/>
      <c r="M10112" s="170"/>
      <c r="N10112" s="170"/>
      <c r="O10112" s="170"/>
      <c r="P10112" s="170"/>
      <c r="Q10112" s="170"/>
      <c r="R10112" s="170"/>
      <c r="S10112" s="170"/>
      <c r="T10112" s="170"/>
      <c r="U10112" s="170"/>
      <c r="V10112" s="170"/>
      <c r="W10112" s="170"/>
      <c r="X10112" s="174"/>
      <c r="Y10112" s="170"/>
      <c r="Z10112" s="170"/>
      <c r="AA10112" s="170"/>
      <c r="AB10112" s="170"/>
      <c r="AC10112" s="170"/>
      <c r="AD10112" s="174"/>
      <c r="AE10112" s="170"/>
      <c r="AF10112" s="170"/>
      <c r="AI10112" s="170"/>
      <c r="AJ10112" s="170"/>
      <c r="AK10112" s="170"/>
      <c r="AL10112" s="170"/>
      <c r="AM10112" s="170"/>
      <c r="AN10112" s="170"/>
    </row>
    <row r="10113" spans="1:40" ht="52.5" customHeight="1" x14ac:dyDescent="0.2">
      <c r="A10113" s="170"/>
      <c r="B10113" s="170"/>
      <c r="C10113" s="170"/>
      <c r="D10113" s="170"/>
      <c r="E10113" s="170"/>
      <c r="F10113" s="170"/>
      <c r="G10113" s="170"/>
      <c r="H10113" s="170"/>
      <c r="I10113" s="170"/>
      <c r="J10113" s="170"/>
      <c r="K10113" s="170"/>
      <c r="L10113" s="170"/>
      <c r="M10113" s="170"/>
      <c r="N10113" s="170"/>
      <c r="O10113" s="170"/>
      <c r="P10113" s="170"/>
      <c r="Q10113" s="170"/>
      <c r="R10113" s="170"/>
      <c r="S10113" s="170"/>
      <c r="T10113" s="170"/>
      <c r="U10113" s="170"/>
      <c r="V10113" s="170"/>
      <c r="W10113" s="170"/>
      <c r="X10113" s="174"/>
      <c r="Y10113" s="170"/>
      <c r="Z10113" s="170"/>
      <c r="AA10113" s="170"/>
      <c r="AB10113" s="170"/>
      <c r="AC10113" s="170"/>
      <c r="AD10113" s="174"/>
      <c r="AE10113" s="170"/>
      <c r="AF10113" s="170"/>
      <c r="AI10113" s="170"/>
      <c r="AJ10113" s="170"/>
      <c r="AK10113" s="170"/>
      <c r="AL10113" s="170"/>
      <c r="AM10113" s="170"/>
      <c r="AN10113" s="170"/>
    </row>
    <row r="10114" spans="1:40" ht="52.5" customHeight="1" x14ac:dyDescent="0.2">
      <c r="A10114" s="170"/>
      <c r="B10114" s="170"/>
      <c r="C10114" s="170"/>
      <c r="D10114" s="170"/>
      <c r="E10114" s="170"/>
      <c r="F10114" s="170"/>
      <c r="G10114" s="170"/>
      <c r="H10114" s="170"/>
      <c r="I10114" s="170"/>
      <c r="J10114" s="170"/>
      <c r="K10114" s="170"/>
      <c r="L10114" s="170"/>
      <c r="M10114" s="170"/>
      <c r="N10114" s="170"/>
      <c r="O10114" s="170"/>
      <c r="P10114" s="170"/>
      <c r="Q10114" s="170"/>
      <c r="R10114" s="170"/>
      <c r="S10114" s="170"/>
      <c r="T10114" s="170"/>
      <c r="U10114" s="170"/>
      <c r="V10114" s="170"/>
      <c r="W10114" s="170"/>
      <c r="X10114" s="174"/>
      <c r="Y10114" s="170"/>
      <c r="Z10114" s="170"/>
      <c r="AA10114" s="170"/>
      <c r="AB10114" s="170"/>
      <c r="AC10114" s="170"/>
      <c r="AD10114" s="174"/>
      <c r="AE10114" s="170"/>
      <c r="AF10114" s="170"/>
      <c r="AI10114" s="170"/>
      <c r="AJ10114" s="170"/>
      <c r="AK10114" s="170"/>
      <c r="AL10114" s="170"/>
      <c r="AM10114" s="170"/>
      <c r="AN10114" s="170"/>
    </row>
    <row r="10115" spans="1:40" ht="52.5" customHeight="1" x14ac:dyDescent="0.2">
      <c r="A10115" s="170"/>
      <c r="B10115" s="170"/>
      <c r="C10115" s="170"/>
      <c r="D10115" s="170"/>
      <c r="E10115" s="170"/>
      <c r="F10115" s="170"/>
      <c r="G10115" s="170"/>
      <c r="H10115" s="170"/>
      <c r="I10115" s="170"/>
      <c r="J10115" s="170"/>
      <c r="K10115" s="170"/>
      <c r="L10115" s="170"/>
      <c r="M10115" s="170"/>
      <c r="N10115" s="170"/>
      <c r="O10115" s="170"/>
      <c r="P10115" s="170"/>
      <c r="Q10115" s="170"/>
      <c r="R10115" s="170"/>
      <c r="S10115" s="170"/>
      <c r="T10115" s="170"/>
      <c r="U10115" s="170"/>
      <c r="V10115" s="170"/>
      <c r="W10115" s="170"/>
      <c r="X10115" s="174"/>
      <c r="Y10115" s="170"/>
      <c r="Z10115" s="170"/>
      <c r="AA10115" s="170"/>
      <c r="AB10115" s="170"/>
      <c r="AC10115" s="170"/>
      <c r="AD10115" s="174"/>
      <c r="AE10115" s="170"/>
      <c r="AF10115" s="170"/>
      <c r="AI10115" s="170"/>
      <c r="AJ10115" s="170"/>
      <c r="AK10115" s="170"/>
      <c r="AL10115" s="170"/>
      <c r="AM10115" s="170"/>
      <c r="AN10115" s="170"/>
    </row>
    <row r="10116" spans="1:40" ht="52.5" customHeight="1" x14ac:dyDescent="0.2">
      <c r="A10116" s="170"/>
      <c r="B10116" s="170"/>
      <c r="C10116" s="170"/>
      <c r="D10116" s="170"/>
      <c r="E10116" s="170"/>
      <c r="F10116" s="170"/>
      <c r="G10116" s="170"/>
      <c r="H10116" s="170"/>
      <c r="I10116" s="170"/>
      <c r="J10116" s="170"/>
      <c r="K10116" s="170"/>
      <c r="L10116" s="170"/>
      <c r="M10116" s="170"/>
      <c r="N10116" s="170"/>
      <c r="O10116" s="170"/>
      <c r="P10116" s="170"/>
      <c r="Q10116" s="170"/>
      <c r="R10116" s="170"/>
      <c r="S10116" s="170"/>
      <c r="T10116" s="170"/>
      <c r="U10116" s="170"/>
      <c r="V10116" s="170"/>
      <c r="W10116" s="170"/>
      <c r="X10116" s="174"/>
      <c r="Y10116" s="170"/>
      <c r="Z10116" s="170"/>
      <c r="AA10116" s="170"/>
      <c r="AB10116" s="170"/>
      <c r="AC10116" s="170"/>
      <c r="AD10116" s="174"/>
      <c r="AE10116" s="170"/>
      <c r="AF10116" s="170"/>
      <c r="AI10116" s="170"/>
      <c r="AJ10116" s="170"/>
      <c r="AK10116" s="170"/>
      <c r="AL10116" s="170"/>
      <c r="AM10116" s="170"/>
      <c r="AN10116" s="170"/>
    </row>
    <row r="10117" spans="1:40" ht="52.5" customHeight="1" x14ac:dyDescent="0.2">
      <c r="A10117" s="170"/>
      <c r="B10117" s="170"/>
      <c r="C10117" s="170"/>
      <c r="D10117" s="170"/>
      <c r="E10117" s="170"/>
      <c r="F10117" s="170"/>
      <c r="G10117" s="170"/>
      <c r="H10117" s="170"/>
      <c r="I10117" s="170"/>
      <c r="J10117" s="170"/>
      <c r="K10117" s="170"/>
      <c r="L10117" s="170"/>
      <c r="M10117" s="170"/>
      <c r="N10117" s="170"/>
      <c r="O10117" s="170"/>
      <c r="P10117" s="170"/>
      <c r="Q10117" s="170"/>
      <c r="R10117" s="170"/>
      <c r="S10117" s="170"/>
      <c r="T10117" s="170"/>
      <c r="U10117" s="170"/>
      <c r="V10117" s="170"/>
      <c r="W10117" s="170"/>
      <c r="X10117" s="174"/>
      <c r="Y10117" s="170"/>
      <c r="Z10117" s="170"/>
      <c r="AA10117" s="170"/>
      <c r="AB10117" s="170"/>
      <c r="AC10117" s="170"/>
      <c r="AD10117" s="174"/>
      <c r="AE10117" s="170"/>
      <c r="AF10117" s="170"/>
      <c r="AI10117" s="170"/>
      <c r="AJ10117" s="170"/>
      <c r="AK10117" s="170"/>
      <c r="AL10117" s="170"/>
      <c r="AM10117" s="170"/>
      <c r="AN10117" s="170"/>
    </row>
    <row r="10118" spans="1:40" ht="52.5" customHeight="1" x14ac:dyDescent="0.2">
      <c r="A10118" s="170"/>
      <c r="B10118" s="170"/>
      <c r="C10118" s="170"/>
      <c r="D10118" s="170"/>
      <c r="E10118" s="170"/>
      <c r="F10118" s="170"/>
      <c r="G10118" s="170"/>
      <c r="H10118" s="170"/>
      <c r="I10118" s="170"/>
      <c r="J10118" s="170"/>
      <c r="K10118" s="170"/>
      <c r="L10118" s="170"/>
      <c r="M10118" s="170"/>
      <c r="N10118" s="170"/>
      <c r="O10118" s="170"/>
      <c r="P10118" s="170"/>
      <c r="Q10118" s="170"/>
      <c r="R10118" s="170"/>
      <c r="S10118" s="170"/>
      <c r="T10118" s="170"/>
      <c r="U10118" s="170"/>
      <c r="V10118" s="170"/>
      <c r="W10118" s="170"/>
      <c r="X10118" s="174"/>
      <c r="Y10118" s="170"/>
      <c r="Z10118" s="170"/>
      <c r="AA10118" s="170"/>
      <c r="AB10118" s="170"/>
      <c r="AC10118" s="170"/>
      <c r="AD10118" s="174"/>
      <c r="AE10118" s="170"/>
      <c r="AF10118" s="170"/>
      <c r="AI10118" s="170"/>
      <c r="AJ10118" s="170"/>
      <c r="AK10118" s="170"/>
      <c r="AL10118" s="170"/>
      <c r="AM10118" s="170"/>
      <c r="AN10118" s="170"/>
    </row>
    <row r="10119" spans="1:40" ht="52.5" customHeight="1" x14ac:dyDescent="0.2">
      <c r="A10119" s="170"/>
      <c r="B10119" s="170"/>
      <c r="C10119" s="170"/>
      <c r="D10119" s="170"/>
      <c r="E10119" s="170"/>
      <c r="F10119" s="170"/>
      <c r="G10119" s="170"/>
      <c r="H10119" s="170"/>
      <c r="I10119" s="170"/>
      <c r="J10119" s="170"/>
      <c r="K10119" s="170"/>
      <c r="L10119" s="170"/>
      <c r="M10119" s="170"/>
      <c r="N10119" s="170"/>
      <c r="O10119" s="170"/>
      <c r="P10119" s="170"/>
      <c r="Q10119" s="170"/>
      <c r="R10119" s="170"/>
      <c r="S10119" s="170"/>
      <c r="T10119" s="170"/>
      <c r="U10119" s="170"/>
      <c r="V10119" s="170"/>
      <c r="W10119" s="170"/>
      <c r="X10119" s="174"/>
      <c r="Y10119" s="170"/>
      <c r="Z10119" s="170"/>
      <c r="AA10119" s="170"/>
      <c r="AB10119" s="170"/>
      <c r="AC10119" s="170"/>
      <c r="AD10119" s="174"/>
      <c r="AE10119" s="170"/>
      <c r="AF10119" s="170"/>
      <c r="AI10119" s="170"/>
      <c r="AJ10119" s="170"/>
      <c r="AK10119" s="170"/>
      <c r="AL10119" s="170"/>
      <c r="AM10119" s="170"/>
      <c r="AN10119" s="170"/>
    </row>
    <row r="10120" spans="1:40" ht="52.5" customHeight="1" x14ac:dyDescent="0.2">
      <c r="A10120" s="170"/>
      <c r="B10120" s="170"/>
      <c r="C10120" s="170"/>
      <c r="D10120" s="170"/>
      <c r="E10120" s="170"/>
      <c r="F10120" s="170"/>
      <c r="G10120" s="170"/>
      <c r="H10120" s="170"/>
      <c r="I10120" s="170"/>
      <c r="J10120" s="170"/>
      <c r="K10120" s="170"/>
      <c r="L10120" s="170"/>
      <c r="M10120" s="170"/>
      <c r="N10120" s="170"/>
      <c r="O10120" s="170"/>
      <c r="P10120" s="170"/>
      <c r="Q10120" s="170"/>
      <c r="R10120" s="170"/>
      <c r="S10120" s="170"/>
      <c r="T10120" s="170"/>
      <c r="U10120" s="170"/>
      <c r="V10120" s="170"/>
      <c r="W10120" s="170"/>
      <c r="X10120" s="174"/>
      <c r="Y10120" s="170"/>
      <c r="Z10120" s="170"/>
      <c r="AA10120" s="170"/>
      <c r="AB10120" s="170"/>
      <c r="AC10120" s="170"/>
      <c r="AD10120" s="174"/>
      <c r="AE10120" s="170"/>
      <c r="AF10120" s="170"/>
      <c r="AI10120" s="170"/>
      <c r="AJ10120" s="170"/>
      <c r="AK10120" s="170"/>
      <c r="AL10120" s="170"/>
      <c r="AM10120" s="170"/>
      <c r="AN10120" s="170"/>
    </row>
    <row r="10121" spans="1:40" ht="52.5" customHeight="1" x14ac:dyDescent="0.2">
      <c r="A10121" s="170"/>
      <c r="B10121" s="170"/>
      <c r="C10121" s="170"/>
      <c r="D10121" s="170"/>
      <c r="E10121" s="170"/>
      <c r="F10121" s="170"/>
      <c r="G10121" s="170"/>
      <c r="H10121" s="170"/>
      <c r="I10121" s="170"/>
      <c r="J10121" s="170"/>
      <c r="K10121" s="170"/>
      <c r="L10121" s="170"/>
      <c r="M10121" s="170"/>
      <c r="N10121" s="170"/>
      <c r="O10121" s="170"/>
      <c r="P10121" s="170"/>
      <c r="Q10121" s="170"/>
      <c r="R10121" s="170"/>
      <c r="S10121" s="170"/>
      <c r="T10121" s="170"/>
      <c r="U10121" s="170"/>
      <c r="V10121" s="170"/>
      <c r="W10121" s="170"/>
      <c r="X10121" s="174"/>
      <c r="Y10121" s="170"/>
      <c r="Z10121" s="170"/>
      <c r="AA10121" s="170"/>
      <c r="AB10121" s="170"/>
      <c r="AC10121" s="170"/>
      <c r="AD10121" s="174"/>
      <c r="AE10121" s="170"/>
      <c r="AF10121" s="170"/>
      <c r="AI10121" s="170"/>
      <c r="AJ10121" s="170"/>
      <c r="AK10121" s="170"/>
      <c r="AL10121" s="170"/>
      <c r="AM10121" s="170"/>
      <c r="AN10121" s="170"/>
    </row>
    <row r="10122" spans="1:40" ht="52.5" customHeight="1" x14ac:dyDescent="0.2">
      <c r="A10122" s="170"/>
      <c r="B10122" s="170"/>
      <c r="C10122" s="170"/>
      <c r="D10122" s="170"/>
      <c r="E10122" s="170"/>
      <c r="F10122" s="170"/>
      <c r="G10122" s="170"/>
      <c r="H10122" s="170"/>
      <c r="I10122" s="170"/>
      <c r="J10122" s="170"/>
      <c r="K10122" s="170"/>
      <c r="L10122" s="170"/>
      <c r="M10122" s="170"/>
      <c r="N10122" s="170"/>
      <c r="O10122" s="170"/>
      <c r="P10122" s="170"/>
      <c r="Q10122" s="170"/>
      <c r="R10122" s="170"/>
      <c r="S10122" s="170"/>
      <c r="T10122" s="170"/>
      <c r="U10122" s="170"/>
      <c r="V10122" s="170"/>
      <c r="W10122" s="170"/>
      <c r="X10122" s="174"/>
      <c r="Y10122" s="170"/>
      <c r="Z10122" s="170"/>
      <c r="AA10122" s="170"/>
      <c r="AB10122" s="170"/>
      <c r="AC10122" s="170"/>
      <c r="AD10122" s="174"/>
      <c r="AE10122" s="170"/>
      <c r="AF10122" s="170"/>
      <c r="AI10122" s="170"/>
      <c r="AJ10122" s="170"/>
      <c r="AK10122" s="170"/>
      <c r="AL10122" s="170"/>
      <c r="AM10122" s="170"/>
      <c r="AN10122" s="170"/>
    </row>
    <row r="10123" spans="1:40" ht="52.5" customHeight="1" x14ac:dyDescent="0.2">
      <c r="A10123" s="170"/>
      <c r="B10123" s="170"/>
      <c r="C10123" s="170"/>
      <c r="D10123" s="170"/>
      <c r="E10123" s="170"/>
      <c r="F10123" s="170"/>
      <c r="G10123" s="170"/>
      <c r="H10123" s="170"/>
      <c r="I10123" s="170"/>
      <c r="J10123" s="170"/>
      <c r="K10123" s="170"/>
      <c r="L10123" s="170"/>
      <c r="M10123" s="170"/>
      <c r="N10123" s="170"/>
      <c r="O10123" s="170"/>
      <c r="P10123" s="170"/>
      <c r="Q10123" s="170"/>
      <c r="R10123" s="170"/>
      <c r="S10123" s="170"/>
      <c r="T10123" s="170"/>
      <c r="U10123" s="170"/>
      <c r="V10123" s="170"/>
      <c r="W10123" s="170"/>
      <c r="X10123" s="174"/>
      <c r="Y10123" s="170"/>
      <c r="Z10123" s="170"/>
      <c r="AA10123" s="170"/>
      <c r="AB10123" s="170"/>
      <c r="AC10123" s="170"/>
      <c r="AD10123" s="174"/>
      <c r="AE10123" s="170"/>
      <c r="AF10123" s="170"/>
      <c r="AI10123" s="170"/>
      <c r="AJ10123" s="170"/>
      <c r="AK10123" s="170"/>
      <c r="AL10123" s="170"/>
      <c r="AM10123" s="170"/>
      <c r="AN10123" s="170"/>
    </row>
    <row r="10124" spans="1:40" ht="52.5" customHeight="1" x14ac:dyDescent="0.2">
      <c r="A10124" s="170"/>
      <c r="B10124" s="170"/>
      <c r="C10124" s="170"/>
      <c r="D10124" s="170"/>
      <c r="E10124" s="170"/>
      <c r="F10124" s="170"/>
      <c r="G10124" s="170"/>
      <c r="H10124" s="170"/>
      <c r="I10124" s="170"/>
      <c r="J10124" s="170"/>
      <c r="K10124" s="170"/>
      <c r="L10124" s="170"/>
      <c r="M10124" s="170"/>
      <c r="N10124" s="170"/>
      <c r="O10124" s="170"/>
      <c r="P10124" s="170"/>
      <c r="Q10124" s="170"/>
      <c r="R10124" s="170"/>
      <c r="S10124" s="170"/>
      <c r="T10124" s="170"/>
      <c r="U10124" s="170"/>
      <c r="V10124" s="170"/>
      <c r="W10124" s="170"/>
      <c r="X10124" s="174"/>
      <c r="Y10124" s="170"/>
      <c r="Z10124" s="170"/>
      <c r="AA10124" s="170"/>
      <c r="AB10124" s="170"/>
      <c r="AC10124" s="170"/>
      <c r="AD10124" s="174"/>
      <c r="AE10124" s="170"/>
      <c r="AF10124" s="170"/>
      <c r="AI10124" s="170"/>
      <c r="AJ10124" s="170"/>
      <c r="AK10124" s="170"/>
      <c r="AL10124" s="170"/>
      <c r="AM10124" s="170"/>
      <c r="AN10124" s="170"/>
    </row>
    <row r="10125" spans="1:40" ht="52.5" customHeight="1" x14ac:dyDescent="0.2">
      <c r="A10125" s="170"/>
      <c r="B10125" s="170"/>
      <c r="C10125" s="170"/>
      <c r="D10125" s="170"/>
      <c r="E10125" s="170"/>
      <c r="F10125" s="170"/>
      <c r="G10125" s="170"/>
      <c r="H10125" s="170"/>
      <c r="I10125" s="170"/>
      <c r="J10125" s="170"/>
      <c r="K10125" s="170"/>
      <c r="L10125" s="170"/>
      <c r="M10125" s="170"/>
      <c r="N10125" s="170"/>
      <c r="O10125" s="170"/>
      <c r="P10125" s="170"/>
      <c r="Q10125" s="170"/>
      <c r="R10125" s="170"/>
      <c r="S10125" s="170"/>
      <c r="T10125" s="170"/>
      <c r="U10125" s="170"/>
      <c r="V10125" s="170"/>
      <c r="W10125" s="170"/>
      <c r="X10125" s="174"/>
      <c r="Y10125" s="170"/>
      <c r="Z10125" s="170"/>
      <c r="AA10125" s="170"/>
      <c r="AB10125" s="170"/>
      <c r="AC10125" s="170"/>
      <c r="AD10125" s="174"/>
      <c r="AE10125" s="170"/>
      <c r="AF10125" s="170"/>
      <c r="AI10125" s="170"/>
      <c r="AJ10125" s="170"/>
      <c r="AK10125" s="170"/>
      <c r="AL10125" s="170"/>
      <c r="AM10125" s="170"/>
      <c r="AN10125" s="170"/>
    </row>
    <row r="10126" spans="1:40" ht="52.5" customHeight="1" x14ac:dyDescent="0.2">
      <c r="A10126" s="170"/>
      <c r="B10126" s="170"/>
      <c r="C10126" s="170"/>
      <c r="D10126" s="170"/>
      <c r="E10126" s="170"/>
      <c r="F10126" s="170"/>
      <c r="G10126" s="170"/>
      <c r="H10126" s="170"/>
      <c r="I10126" s="170"/>
      <c r="J10126" s="170"/>
      <c r="K10126" s="170"/>
      <c r="L10126" s="170"/>
      <c r="M10126" s="170"/>
      <c r="N10126" s="170"/>
      <c r="O10126" s="170"/>
      <c r="P10126" s="170"/>
      <c r="Q10126" s="170"/>
      <c r="R10126" s="170"/>
      <c r="S10126" s="170"/>
      <c r="T10126" s="170"/>
      <c r="U10126" s="170"/>
      <c r="V10126" s="170"/>
      <c r="W10126" s="170"/>
      <c r="X10126" s="174"/>
      <c r="Y10126" s="170"/>
      <c r="Z10126" s="170"/>
      <c r="AA10126" s="170"/>
      <c r="AB10126" s="170"/>
      <c r="AC10126" s="170"/>
      <c r="AD10126" s="174"/>
      <c r="AE10126" s="170"/>
      <c r="AF10126" s="170"/>
      <c r="AI10126" s="170"/>
      <c r="AJ10126" s="170"/>
      <c r="AK10126" s="170"/>
      <c r="AL10126" s="170"/>
      <c r="AM10126" s="170"/>
      <c r="AN10126" s="170"/>
    </row>
    <row r="10127" spans="1:40" ht="52.5" customHeight="1" x14ac:dyDescent="0.2">
      <c r="A10127" s="170"/>
      <c r="B10127" s="170"/>
      <c r="C10127" s="170"/>
      <c r="D10127" s="170"/>
      <c r="E10127" s="170"/>
      <c r="F10127" s="170"/>
      <c r="G10127" s="170"/>
      <c r="H10127" s="170"/>
      <c r="I10127" s="170"/>
      <c r="J10127" s="170"/>
      <c r="K10127" s="170"/>
      <c r="L10127" s="170"/>
      <c r="M10127" s="170"/>
      <c r="N10127" s="170"/>
      <c r="O10127" s="170"/>
      <c r="P10127" s="170"/>
      <c r="Q10127" s="170"/>
      <c r="R10127" s="170"/>
      <c r="S10127" s="170"/>
      <c r="T10127" s="170"/>
      <c r="U10127" s="170"/>
      <c r="V10127" s="170"/>
      <c r="W10127" s="170"/>
      <c r="X10127" s="174"/>
      <c r="Y10127" s="170"/>
      <c r="Z10127" s="170"/>
      <c r="AA10127" s="170"/>
      <c r="AB10127" s="170"/>
      <c r="AC10127" s="170"/>
      <c r="AD10127" s="174"/>
      <c r="AE10127" s="170"/>
      <c r="AF10127" s="170"/>
      <c r="AI10127" s="170"/>
      <c r="AJ10127" s="170"/>
      <c r="AK10127" s="170"/>
      <c r="AL10127" s="170"/>
      <c r="AM10127" s="170"/>
      <c r="AN10127" s="170"/>
    </row>
    <row r="10128" spans="1:40" ht="52.5" customHeight="1" x14ac:dyDescent="0.2">
      <c r="A10128" s="170"/>
      <c r="B10128" s="170"/>
      <c r="C10128" s="170"/>
      <c r="D10128" s="170"/>
      <c r="E10128" s="170"/>
      <c r="F10128" s="170"/>
      <c r="G10128" s="170"/>
      <c r="H10128" s="170"/>
      <c r="I10128" s="170"/>
      <c r="J10128" s="170"/>
      <c r="K10128" s="170"/>
      <c r="L10128" s="170"/>
      <c r="M10128" s="170"/>
      <c r="N10128" s="170"/>
      <c r="O10128" s="170"/>
      <c r="P10128" s="170"/>
      <c r="Q10128" s="170"/>
      <c r="R10128" s="170"/>
      <c r="S10128" s="170"/>
      <c r="T10128" s="170"/>
      <c r="U10128" s="170"/>
      <c r="V10128" s="170"/>
      <c r="W10128" s="170"/>
      <c r="X10128" s="174"/>
      <c r="Y10128" s="170"/>
      <c r="Z10128" s="170"/>
      <c r="AA10128" s="170"/>
      <c r="AB10128" s="170"/>
      <c r="AC10128" s="170"/>
      <c r="AD10128" s="174"/>
      <c r="AE10128" s="170"/>
      <c r="AF10128" s="170"/>
      <c r="AI10128" s="170"/>
      <c r="AJ10128" s="170"/>
      <c r="AK10128" s="170"/>
      <c r="AL10128" s="170"/>
      <c r="AM10128" s="170"/>
      <c r="AN10128" s="170"/>
    </row>
    <row r="10129" spans="1:40" ht="52.5" customHeight="1" x14ac:dyDescent="0.2">
      <c r="A10129" s="170"/>
      <c r="B10129" s="170"/>
      <c r="C10129" s="170"/>
      <c r="D10129" s="170"/>
      <c r="E10129" s="170"/>
      <c r="F10129" s="170"/>
      <c r="G10129" s="170"/>
      <c r="H10129" s="170"/>
      <c r="I10129" s="170"/>
      <c r="J10129" s="170"/>
      <c r="K10129" s="170"/>
      <c r="L10129" s="170"/>
      <c r="M10129" s="170"/>
      <c r="N10129" s="170"/>
      <c r="O10129" s="170"/>
      <c r="P10129" s="170"/>
      <c r="Q10129" s="170"/>
      <c r="R10129" s="170"/>
      <c r="S10129" s="170"/>
      <c r="T10129" s="170"/>
      <c r="U10129" s="170"/>
      <c r="V10129" s="170"/>
      <c r="W10129" s="170"/>
      <c r="X10129" s="174"/>
      <c r="Y10129" s="170"/>
      <c r="Z10129" s="170"/>
      <c r="AA10129" s="170"/>
      <c r="AB10129" s="170"/>
      <c r="AC10129" s="170"/>
      <c r="AD10129" s="174"/>
      <c r="AE10129" s="170"/>
      <c r="AF10129" s="170"/>
      <c r="AI10129" s="170"/>
      <c r="AJ10129" s="170"/>
      <c r="AK10129" s="170"/>
      <c r="AL10129" s="170"/>
      <c r="AM10129" s="170"/>
      <c r="AN10129" s="170"/>
    </row>
    <row r="10130" spans="1:40" ht="52.5" customHeight="1" x14ac:dyDescent="0.2">
      <c r="A10130" s="170"/>
      <c r="B10130" s="170"/>
      <c r="C10130" s="170"/>
      <c r="D10130" s="170"/>
      <c r="E10130" s="170"/>
      <c r="F10130" s="170"/>
      <c r="G10130" s="170"/>
      <c r="H10130" s="170"/>
      <c r="I10130" s="170"/>
      <c r="J10130" s="170"/>
      <c r="K10130" s="170"/>
      <c r="L10130" s="170"/>
      <c r="M10130" s="170"/>
      <c r="N10130" s="170"/>
      <c r="O10130" s="170"/>
      <c r="P10130" s="170"/>
      <c r="Q10130" s="170"/>
      <c r="R10130" s="170"/>
      <c r="S10130" s="170"/>
      <c r="T10130" s="170"/>
      <c r="U10130" s="170"/>
      <c r="V10130" s="170"/>
      <c r="W10130" s="170"/>
      <c r="X10130" s="174"/>
      <c r="Y10130" s="170"/>
      <c r="Z10130" s="170"/>
      <c r="AA10130" s="170"/>
      <c r="AB10130" s="170"/>
      <c r="AC10130" s="170"/>
      <c r="AD10130" s="174"/>
      <c r="AE10130" s="170"/>
      <c r="AF10130" s="170"/>
      <c r="AI10130" s="170"/>
      <c r="AJ10130" s="170"/>
      <c r="AK10130" s="170"/>
      <c r="AL10130" s="170"/>
      <c r="AM10130" s="170"/>
      <c r="AN10130" s="170"/>
    </row>
    <row r="10131" spans="1:40" ht="52.5" customHeight="1" x14ac:dyDescent="0.2">
      <c r="A10131" s="170"/>
      <c r="B10131" s="170"/>
      <c r="C10131" s="170"/>
      <c r="D10131" s="170"/>
      <c r="E10131" s="170"/>
      <c r="F10131" s="170"/>
      <c r="G10131" s="170"/>
      <c r="H10131" s="170"/>
      <c r="I10131" s="170"/>
      <c r="J10131" s="170"/>
      <c r="K10131" s="170"/>
      <c r="L10131" s="170"/>
      <c r="M10131" s="170"/>
      <c r="N10131" s="170"/>
      <c r="O10131" s="170"/>
      <c r="P10131" s="170"/>
      <c r="Q10131" s="170"/>
      <c r="R10131" s="170"/>
      <c r="S10131" s="170"/>
      <c r="T10131" s="170"/>
      <c r="U10131" s="170"/>
      <c r="V10131" s="170"/>
      <c r="W10131" s="170"/>
      <c r="X10131" s="174"/>
      <c r="Y10131" s="170"/>
      <c r="Z10131" s="170"/>
      <c r="AA10131" s="170"/>
      <c r="AB10131" s="170"/>
      <c r="AC10131" s="170"/>
      <c r="AD10131" s="174"/>
      <c r="AE10131" s="170"/>
      <c r="AF10131" s="170"/>
      <c r="AI10131" s="170"/>
      <c r="AJ10131" s="170"/>
      <c r="AK10131" s="170"/>
      <c r="AL10131" s="170"/>
      <c r="AM10131" s="170"/>
      <c r="AN10131" s="170"/>
    </row>
    <row r="10132" spans="1:40" ht="52.5" customHeight="1" x14ac:dyDescent="0.2">
      <c r="A10132" s="170"/>
      <c r="B10132" s="170"/>
      <c r="C10132" s="170"/>
      <c r="D10132" s="170"/>
      <c r="E10132" s="170"/>
      <c r="F10132" s="170"/>
      <c r="G10132" s="170"/>
      <c r="H10132" s="170"/>
      <c r="I10132" s="170"/>
      <c r="J10132" s="170"/>
      <c r="K10132" s="170"/>
      <c r="L10132" s="170"/>
      <c r="M10132" s="170"/>
      <c r="N10132" s="170"/>
      <c r="O10132" s="170"/>
      <c r="P10132" s="170"/>
      <c r="Q10132" s="170"/>
      <c r="R10132" s="170"/>
      <c r="S10132" s="170"/>
      <c r="T10132" s="170"/>
      <c r="U10132" s="170"/>
      <c r="V10132" s="170"/>
      <c r="W10132" s="170"/>
      <c r="X10132" s="174"/>
      <c r="Y10132" s="170"/>
      <c r="Z10132" s="170"/>
      <c r="AA10132" s="170"/>
      <c r="AB10132" s="170"/>
      <c r="AC10132" s="170"/>
      <c r="AD10132" s="174"/>
      <c r="AE10132" s="170"/>
      <c r="AF10132" s="170"/>
      <c r="AI10132" s="170"/>
      <c r="AJ10132" s="170"/>
      <c r="AK10132" s="170"/>
      <c r="AL10132" s="170"/>
      <c r="AM10132" s="170"/>
      <c r="AN10132" s="170"/>
    </row>
    <row r="10133" spans="1:40" ht="52.5" customHeight="1" x14ac:dyDescent="0.2">
      <c r="A10133" s="170"/>
      <c r="B10133" s="170"/>
      <c r="C10133" s="170"/>
      <c r="D10133" s="170"/>
      <c r="E10133" s="170"/>
      <c r="F10133" s="170"/>
      <c r="G10133" s="170"/>
      <c r="H10133" s="170"/>
      <c r="I10133" s="170"/>
      <c r="J10133" s="170"/>
      <c r="K10133" s="170"/>
      <c r="L10133" s="170"/>
      <c r="M10133" s="170"/>
      <c r="N10133" s="170"/>
      <c r="O10133" s="170"/>
      <c r="P10133" s="170"/>
      <c r="Q10133" s="170"/>
      <c r="R10133" s="170"/>
      <c r="S10133" s="170"/>
      <c r="T10133" s="170"/>
      <c r="U10133" s="170"/>
      <c r="V10133" s="170"/>
      <c r="W10133" s="170"/>
      <c r="X10133" s="174"/>
      <c r="Y10133" s="170"/>
      <c r="Z10133" s="170"/>
      <c r="AA10133" s="170"/>
      <c r="AB10133" s="170"/>
      <c r="AC10133" s="170"/>
      <c r="AD10133" s="174"/>
      <c r="AE10133" s="170"/>
      <c r="AF10133" s="170"/>
      <c r="AI10133" s="170"/>
      <c r="AJ10133" s="170"/>
      <c r="AK10133" s="170"/>
      <c r="AL10133" s="170"/>
      <c r="AM10133" s="170"/>
      <c r="AN10133" s="170"/>
    </row>
    <row r="10134" spans="1:40" ht="52.5" customHeight="1" x14ac:dyDescent="0.2">
      <c r="A10134" s="170"/>
      <c r="B10134" s="170"/>
      <c r="C10134" s="170"/>
      <c r="D10134" s="170"/>
      <c r="E10134" s="170"/>
      <c r="F10134" s="170"/>
      <c r="G10134" s="170"/>
      <c r="H10134" s="170"/>
      <c r="I10134" s="170"/>
      <c r="J10134" s="170"/>
      <c r="K10134" s="170"/>
      <c r="L10134" s="170"/>
      <c r="M10134" s="170"/>
      <c r="N10134" s="170"/>
      <c r="O10134" s="170"/>
      <c r="P10134" s="170"/>
      <c r="Q10134" s="170"/>
      <c r="R10134" s="170"/>
      <c r="S10134" s="170"/>
      <c r="T10134" s="170"/>
      <c r="U10134" s="170"/>
      <c r="V10134" s="170"/>
      <c r="W10134" s="170"/>
      <c r="X10134" s="174"/>
      <c r="Y10134" s="170"/>
      <c r="Z10134" s="170"/>
      <c r="AA10134" s="170"/>
      <c r="AB10134" s="170"/>
      <c r="AC10134" s="170"/>
      <c r="AD10134" s="174"/>
      <c r="AE10134" s="170"/>
      <c r="AF10134" s="170"/>
      <c r="AI10134" s="170"/>
      <c r="AJ10134" s="170"/>
      <c r="AK10134" s="170"/>
      <c r="AL10134" s="170"/>
      <c r="AM10134" s="170"/>
      <c r="AN10134" s="170"/>
    </row>
    <row r="10135" spans="1:40" ht="52.5" customHeight="1" x14ac:dyDescent="0.2">
      <c r="A10135" s="170"/>
      <c r="B10135" s="170"/>
      <c r="C10135" s="170"/>
      <c r="D10135" s="170"/>
      <c r="E10135" s="170"/>
      <c r="F10135" s="170"/>
      <c r="G10135" s="170"/>
      <c r="H10135" s="170"/>
      <c r="I10135" s="170"/>
      <c r="J10135" s="170"/>
      <c r="K10135" s="170"/>
      <c r="L10135" s="170"/>
      <c r="M10135" s="170"/>
      <c r="N10135" s="170"/>
      <c r="O10135" s="170"/>
      <c r="P10135" s="170"/>
      <c r="Q10135" s="170"/>
      <c r="R10135" s="170"/>
      <c r="S10135" s="170"/>
      <c r="T10135" s="170"/>
      <c r="U10135" s="170"/>
      <c r="V10135" s="170"/>
      <c r="W10135" s="170"/>
      <c r="X10135" s="174"/>
      <c r="Y10135" s="170"/>
      <c r="Z10135" s="170"/>
      <c r="AA10135" s="170"/>
      <c r="AB10135" s="170"/>
      <c r="AC10135" s="170"/>
      <c r="AD10135" s="174"/>
      <c r="AE10135" s="170"/>
      <c r="AF10135" s="170"/>
      <c r="AI10135" s="170"/>
      <c r="AJ10135" s="170"/>
      <c r="AK10135" s="170"/>
      <c r="AL10135" s="170"/>
      <c r="AM10135" s="170"/>
      <c r="AN10135" s="170"/>
    </row>
    <row r="10136" spans="1:40" ht="52.5" customHeight="1" x14ac:dyDescent="0.2">
      <c r="A10136" s="170"/>
      <c r="B10136" s="170"/>
      <c r="C10136" s="170"/>
      <c r="D10136" s="170"/>
      <c r="E10136" s="170"/>
      <c r="F10136" s="170"/>
      <c r="G10136" s="170"/>
      <c r="H10136" s="170"/>
      <c r="I10136" s="170"/>
      <c r="J10136" s="170"/>
      <c r="K10136" s="170"/>
      <c r="L10136" s="170"/>
      <c r="M10136" s="170"/>
      <c r="N10136" s="170"/>
      <c r="O10136" s="170"/>
      <c r="P10136" s="170"/>
      <c r="Q10136" s="170"/>
      <c r="R10136" s="170"/>
      <c r="S10136" s="170"/>
      <c r="T10136" s="170"/>
      <c r="U10136" s="170"/>
      <c r="V10136" s="170"/>
      <c r="W10136" s="170"/>
      <c r="X10136" s="174"/>
      <c r="Y10136" s="170"/>
      <c r="Z10136" s="170"/>
      <c r="AA10136" s="170"/>
      <c r="AB10136" s="170"/>
      <c r="AC10136" s="170"/>
      <c r="AD10136" s="174"/>
      <c r="AE10136" s="170"/>
      <c r="AF10136" s="170"/>
      <c r="AI10136" s="170"/>
      <c r="AJ10136" s="170"/>
      <c r="AK10136" s="170"/>
      <c r="AL10136" s="170"/>
      <c r="AM10136" s="170"/>
      <c r="AN10136" s="170"/>
    </row>
    <row r="10137" spans="1:40" ht="52.5" customHeight="1" x14ac:dyDescent="0.2">
      <c r="A10137" s="170"/>
      <c r="B10137" s="170"/>
      <c r="C10137" s="170"/>
      <c r="D10137" s="170"/>
      <c r="E10137" s="170"/>
      <c r="F10137" s="170"/>
      <c r="G10137" s="170"/>
      <c r="H10137" s="170"/>
      <c r="I10137" s="170"/>
      <c r="J10137" s="170"/>
      <c r="K10137" s="170"/>
      <c r="L10137" s="170"/>
      <c r="M10137" s="170"/>
      <c r="N10137" s="170"/>
      <c r="O10137" s="170"/>
      <c r="P10137" s="170"/>
      <c r="Q10137" s="170"/>
      <c r="R10137" s="170"/>
      <c r="S10137" s="170"/>
      <c r="T10137" s="170"/>
      <c r="U10137" s="170"/>
      <c r="V10137" s="170"/>
      <c r="W10137" s="170"/>
      <c r="X10137" s="174"/>
      <c r="Y10137" s="170"/>
      <c r="Z10137" s="170"/>
      <c r="AA10137" s="170"/>
      <c r="AB10137" s="170"/>
      <c r="AC10137" s="170"/>
      <c r="AD10137" s="174"/>
      <c r="AE10137" s="170"/>
      <c r="AF10137" s="170"/>
      <c r="AI10137" s="170"/>
      <c r="AJ10137" s="170"/>
      <c r="AK10137" s="170"/>
      <c r="AL10137" s="170"/>
      <c r="AM10137" s="170"/>
      <c r="AN10137" s="170"/>
    </row>
    <row r="10138" spans="1:40" ht="52.5" customHeight="1" x14ac:dyDescent="0.2">
      <c r="A10138" s="170"/>
      <c r="B10138" s="170"/>
      <c r="C10138" s="170"/>
      <c r="D10138" s="170"/>
      <c r="E10138" s="170"/>
      <c r="F10138" s="170"/>
      <c r="G10138" s="170"/>
      <c r="H10138" s="170"/>
      <c r="I10138" s="170"/>
      <c r="J10138" s="170"/>
      <c r="K10138" s="170"/>
      <c r="L10138" s="170"/>
      <c r="M10138" s="170"/>
      <c r="N10138" s="170"/>
      <c r="O10138" s="170"/>
      <c r="P10138" s="170"/>
      <c r="Q10138" s="170"/>
      <c r="R10138" s="170"/>
      <c r="S10138" s="170"/>
      <c r="T10138" s="170"/>
      <c r="U10138" s="170"/>
      <c r="V10138" s="170"/>
      <c r="W10138" s="170"/>
      <c r="X10138" s="174"/>
      <c r="Y10138" s="170"/>
      <c r="Z10138" s="170"/>
      <c r="AA10138" s="170"/>
      <c r="AB10138" s="170"/>
      <c r="AC10138" s="170"/>
      <c r="AD10138" s="174"/>
      <c r="AE10138" s="170"/>
      <c r="AF10138" s="170"/>
      <c r="AI10138" s="170"/>
      <c r="AJ10138" s="170"/>
      <c r="AK10138" s="170"/>
      <c r="AL10138" s="170"/>
      <c r="AM10138" s="170"/>
      <c r="AN10138" s="170"/>
    </row>
    <row r="10139" spans="1:40" ht="52.5" customHeight="1" x14ac:dyDescent="0.2">
      <c r="A10139" s="170"/>
      <c r="B10139" s="170"/>
      <c r="C10139" s="170"/>
      <c r="D10139" s="170"/>
      <c r="E10139" s="170"/>
      <c r="F10139" s="170"/>
      <c r="G10139" s="170"/>
      <c r="H10139" s="170"/>
      <c r="I10139" s="170"/>
      <c r="J10139" s="170"/>
      <c r="K10139" s="170"/>
      <c r="L10139" s="170"/>
      <c r="M10139" s="170"/>
      <c r="N10139" s="170"/>
      <c r="O10139" s="170"/>
      <c r="P10139" s="170"/>
      <c r="Q10139" s="170"/>
      <c r="R10139" s="170"/>
      <c r="S10139" s="170"/>
      <c r="T10139" s="170"/>
      <c r="U10139" s="170"/>
      <c r="V10139" s="170"/>
      <c r="W10139" s="170"/>
      <c r="X10139" s="174"/>
      <c r="Y10139" s="170"/>
      <c r="Z10139" s="170"/>
      <c r="AA10139" s="170"/>
      <c r="AB10139" s="170"/>
      <c r="AC10139" s="170"/>
      <c r="AD10139" s="174"/>
      <c r="AE10139" s="170"/>
      <c r="AF10139" s="170"/>
      <c r="AI10139" s="170"/>
      <c r="AJ10139" s="170"/>
      <c r="AK10139" s="170"/>
      <c r="AL10139" s="170"/>
      <c r="AM10139" s="170"/>
      <c r="AN10139" s="170"/>
    </row>
    <row r="10140" spans="1:40" ht="52.5" customHeight="1" x14ac:dyDescent="0.2">
      <c r="A10140" s="170"/>
      <c r="B10140" s="170"/>
      <c r="C10140" s="170"/>
      <c r="D10140" s="170"/>
      <c r="E10140" s="170"/>
      <c r="F10140" s="170"/>
      <c r="G10140" s="170"/>
      <c r="H10140" s="170"/>
      <c r="I10140" s="170"/>
      <c r="J10140" s="170"/>
      <c r="K10140" s="170"/>
      <c r="L10140" s="170"/>
      <c r="M10140" s="170"/>
      <c r="N10140" s="170"/>
      <c r="O10140" s="170"/>
      <c r="P10140" s="170"/>
      <c r="Q10140" s="170"/>
      <c r="R10140" s="170"/>
      <c r="S10140" s="170"/>
      <c r="T10140" s="170"/>
      <c r="U10140" s="170"/>
      <c r="V10140" s="170"/>
      <c r="W10140" s="170"/>
      <c r="X10140" s="174"/>
      <c r="Y10140" s="170"/>
      <c r="Z10140" s="170"/>
      <c r="AA10140" s="170"/>
      <c r="AB10140" s="170"/>
      <c r="AC10140" s="170"/>
      <c r="AD10140" s="174"/>
      <c r="AE10140" s="170"/>
      <c r="AF10140" s="170"/>
      <c r="AI10140" s="170"/>
      <c r="AJ10140" s="170"/>
      <c r="AK10140" s="170"/>
      <c r="AL10140" s="170"/>
      <c r="AM10140" s="170"/>
      <c r="AN10140" s="170"/>
    </row>
    <row r="10141" spans="1:40" ht="52.5" customHeight="1" x14ac:dyDescent="0.2">
      <c r="A10141" s="170"/>
      <c r="B10141" s="170"/>
      <c r="C10141" s="170"/>
      <c r="D10141" s="170"/>
      <c r="E10141" s="170"/>
      <c r="F10141" s="170"/>
      <c r="G10141" s="170"/>
      <c r="H10141" s="170"/>
      <c r="I10141" s="170"/>
      <c r="J10141" s="170"/>
      <c r="K10141" s="170"/>
      <c r="L10141" s="170"/>
      <c r="M10141" s="170"/>
      <c r="N10141" s="170"/>
      <c r="O10141" s="170"/>
      <c r="P10141" s="170"/>
      <c r="Q10141" s="170"/>
      <c r="R10141" s="170"/>
      <c r="S10141" s="170"/>
      <c r="T10141" s="170"/>
      <c r="U10141" s="170"/>
      <c r="V10141" s="170"/>
      <c r="W10141" s="170"/>
      <c r="X10141" s="174"/>
      <c r="Y10141" s="170"/>
      <c r="Z10141" s="170"/>
      <c r="AA10141" s="170"/>
      <c r="AB10141" s="170"/>
      <c r="AC10141" s="170"/>
      <c r="AD10141" s="174"/>
      <c r="AE10141" s="170"/>
      <c r="AF10141" s="170"/>
      <c r="AI10141" s="170"/>
      <c r="AJ10141" s="170"/>
      <c r="AK10141" s="170"/>
      <c r="AL10141" s="170"/>
      <c r="AM10141" s="170"/>
      <c r="AN10141" s="170"/>
    </row>
    <row r="10142" spans="1:40" ht="52.5" customHeight="1" x14ac:dyDescent="0.2">
      <c r="A10142" s="170"/>
      <c r="B10142" s="170"/>
      <c r="C10142" s="170"/>
      <c r="D10142" s="170"/>
      <c r="E10142" s="170"/>
      <c r="F10142" s="170"/>
      <c r="G10142" s="170"/>
      <c r="H10142" s="170"/>
      <c r="I10142" s="170"/>
      <c r="J10142" s="170"/>
      <c r="K10142" s="170"/>
      <c r="L10142" s="170"/>
      <c r="M10142" s="170"/>
      <c r="N10142" s="170"/>
      <c r="O10142" s="170"/>
      <c r="P10142" s="170"/>
      <c r="Q10142" s="170"/>
      <c r="R10142" s="170"/>
      <c r="S10142" s="170"/>
      <c r="T10142" s="170"/>
      <c r="U10142" s="170"/>
      <c r="V10142" s="170"/>
      <c r="W10142" s="170"/>
      <c r="X10142" s="174"/>
      <c r="Y10142" s="170"/>
      <c r="Z10142" s="170"/>
      <c r="AA10142" s="170"/>
      <c r="AB10142" s="170"/>
      <c r="AC10142" s="170"/>
      <c r="AD10142" s="174"/>
      <c r="AE10142" s="170"/>
      <c r="AF10142" s="170"/>
      <c r="AI10142" s="170"/>
      <c r="AJ10142" s="170"/>
      <c r="AK10142" s="170"/>
      <c r="AL10142" s="170"/>
      <c r="AM10142" s="170"/>
      <c r="AN10142" s="170"/>
    </row>
    <row r="10143" spans="1:40" ht="52.5" customHeight="1" x14ac:dyDescent="0.2">
      <c r="A10143" s="170"/>
      <c r="B10143" s="170"/>
      <c r="C10143" s="170"/>
      <c r="D10143" s="170"/>
      <c r="E10143" s="170"/>
      <c r="F10143" s="170"/>
      <c r="G10143" s="170"/>
      <c r="H10143" s="170"/>
      <c r="I10143" s="170"/>
      <c r="J10143" s="170"/>
      <c r="K10143" s="170"/>
      <c r="L10143" s="170"/>
      <c r="M10143" s="170"/>
      <c r="N10143" s="170"/>
      <c r="O10143" s="170"/>
      <c r="P10143" s="170"/>
      <c r="Q10143" s="170"/>
      <c r="R10143" s="170"/>
      <c r="S10143" s="170"/>
      <c r="T10143" s="170"/>
      <c r="U10143" s="170"/>
      <c r="V10143" s="170"/>
      <c r="W10143" s="170"/>
      <c r="X10143" s="174"/>
      <c r="Y10143" s="170"/>
      <c r="Z10143" s="170"/>
      <c r="AA10143" s="170"/>
      <c r="AB10143" s="170"/>
      <c r="AC10143" s="170"/>
      <c r="AD10143" s="174"/>
      <c r="AE10143" s="170"/>
      <c r="AF10143" s="170"/>
      <c r="AI10143" s="170"/>
      <c r="AJ10143" s="170"/>
      <c r="AK10143" s="170"/>
      <c r="AL10143" s="170"/>
      <c r="AM10143" s="170"/>
      <c r="AN10143" s="170"/>
    </row>
    <row r="10144" spans="1:40" ht="52.5" customHeight="1" x14ac:dyDescent="0.2">
      <c r="A10144" s="170"/>
      <c r="B10144" s="170"/>
      <c r="C10144" s="170"/>
      <c r="D10144" s="170"/>
      <c r="E10144" s="170"/>
      <c r="F10144" s="170"/>
      <c r="G10144" s="170"/>
      <c r="H10144" s="170"/>
      <c r="I10144" s="170"/>
      <c r="J10144" s="170"/>
      <c r="K10144" s="170"/>
      <c r="L10144" s="170"/>
      <c r="M10144" s="170"/>
      <c r="N10144" s="170"/>
      <c r="O10144" s="170"/>
      <c r="P10144" s="170"/>
      <c r="Q10144" s="170"/>
      <c r="R10144" s="170"/>
      <c r="S10144" s="170"/>
      <c r="T10144" s="170"/>
      <c r="U10144" s="170"/>
      <c r="V10144" s="170"/>
      <c r="W10144" s="170"/>
      <c r="X10144" s="174"/>
      <c r="Y10144" s="170"/>
      <c r="Z10144" s="170"/>
      <c r="AA10144" s="170"/>
      <c r="AB10144" s="170"/>
      <c r="AC10144" s="170"/>
      <c r="AD10144" s="174"/>
      <c r="AE10144" s="170"/>
      <c r="AF10144" s="170"/>
      <c r="AI10144" s="170"/>
      <c r="AJ10144" s="170"/>
      <c r="AK10144" s="170"/>
      <c r="AL10144" s="170"/>
      <c r="AM10144" s="170"/>
      <c r="AN10144" s="170"/>
    </row>
    <row r="10145" spans="1:40" ht="52.5" customHeight="1" x14ac:dyDescent="0.2">
      <c r="A10145" s="170"/>
      <c r="B10145" s="170"/>
      <c r="C10145" s="170"/>
      <c r="D10145" s="170"/>
      <c r="E10145" s="170"/>
      <c r="F10145" s="170"/>
      <c r="G10145" s="170"/>
      <c r="H10145" s="170"/>
      <c r="I10145" s="170"/>
      <c r="J10145" s="170"/>
      <c r="K10145" s="170"/>
      <c r="L10145" s="170"/>
      <c r="M10145" s="170"/>
      <c r="N10145" s="170"/>
      <c r="O10145" s="170"/>
      <c r="P10145" s="170"/>
      <c r="Q10145" s="170"/>
      <c r="R10145" s="170"/>
      <c r="S10145" s="170"/>
      <c r="T10145" s="170"/>
      <c r="U10145" s="170"/>
      <c r="V10145" s="170"/>
      <c r="W10145" s="170"/>
      <c r="X10145" s="174"/>
      <c r="Y10145" s="170"/>
      <c r="Z10145" s="170"/>
      <c r="AA10145" s="170"/>
      <c r="AB10145" s="170"/>
      <c r="AC10145" s="170"/>
      <c r="AD10145" s="174"/>
      <c r="AE10145" s="170"/>
      <c r="AF10145" s="170"/>
      <c r="AI10145" s="170"/>
      <c r="AJ10145" s="170"/>
      <c r="AK10145" s="170"/>
      <c r="AL10145" s="170"/>
      <c r="AM10145" s="170"/>
      <c r="AN10145" s="170"/>
    </row>
    <row r="10146" spans="1:40" ht="52.5" customHeight="1" x14ac:dyDescent="0.2">
      <c r="A10146" s="170"/>
      <c r="B10146" s="170"/>
      <c r="C10146" s="170"/>
      <c r="D10146" s="170"/>
      <c r="E10146" s="170"/>
      <c r="F10146" s="170"/>
      <c r="G10146" s="170"/>
      <c r="H10146" s="170"/>
      <c r="I10146" s="170"/>
      <c r="J10146" s="170"/>
      <c r="K10146" s="170"/>
      <c r="L10146" s="170"/>
      <c r="M10146" s="170"/>
      <c r="N10146" s="170"/>
      <c r="O10146" s="170"/>
      <c r="P10146" s="170"/>
      <c r="Q10146" s="170"/>
      <c r="R10146" s="170"/>
      <c r="S10146" s="170"/>
      <c r="T10146" s="170"/>
      <c r="U10146" s="170"/>
      <c r="V10146" s="170"/>
      <c r="W10146" s="170"/>
      <c r="X10146" s="174"/>
      <c r="Y10146" s="170"/>
      <c r="Z10146" s="170"/>
      <c r="AA10146" s="170"/>
      <c r="AB10146" s="170"/>
      <c r="AC10146" s="170"/>
      <c r="AD10146" s="174"/>
      <c r="AE10146" s="170"/>
      <c r="AF10146" s="170"/>
      <c r="AI10146" s="170"/>
      <c r="AJ10146" s="170"/>
      <c r="AK10146" s="170"/>
      <c r="AL10146" s="170"/>
      <c r="AM10146" s="170"/>
      <c r="AN10146" s="170"/>
    </row>
    <row r="10147" spans="1:40" ht="52.5" customHeight="1" x14ac:dyDescent="0.2">
      <c r="A10147" s="170"/>
      <c r="B10147" s="170"/>
      <c r="C10147" s="170"/>
      <c r="D10147" s="170"/>
      <c r="E10147" s="170"/>
      <c r="F10147" s="170"/>
      <c r="G10147" s="170"/>
      <c r="H10147" s="170"/>
      <c r="I10147" s="170"/>
      <c r="J10147" s="170"/>
      <c r="K10147" s="170"/>
      <c r="L10147" s="170"/>
      <c r="M10147" s="170"/>
      <c r="N10147" s="170"/>
      <c r="O10147" s="170"/>
      <c r="P10147" s="170"/>
      <c r="Q10147" s="170"/>
      <c r="R10147" s="170"/>
      <c r="S10147" s="170"/>
      <c r="T10147" s="170"/>
      <c r="U10147" s="170"/>
      <c r="V10147" s="170"/>
      <c r="W10147" s="170"/>
      <c r="X10147" s="174"/>
      <c r="Y10147" s="170"/>
      <c r="Z10147" s="170"/>
      <c r="AA10147" s="170"/>
      <c r="AB10147" s="170"/>
      <c r="AC10147" s="170"/>
      <c r="AD10147" s="174"/>
      <c r="AE10147" s="170"/>
      <c r="AF10147" s="170"/>
      <c r="AI10147" s="170"/>
      <c r="AJ10147" s="170"/>
      <c r="AK10147" s="170"/>
      <c r="AL10147" s="170"/>
      <c r="AM10147" s="170"/>
      <c r="AN10147" s="170"/>
    </row>
    <row r="10148" spans="1:40" ht="52.5" customHeight="1" x14ac:dyDescent="0.2">
      <c r="A10148" s="170"/>
      <c r="B10148" s="170"/>
      <c r="C10148" s="170"/>
      <c r="D10148" s="170"/>
      <c r="E10148" s="170"/>
      <c r="F10148" s="170"/>
      <c r="G10148" s="170"/>
      <c r="H10148" s="170"/>
      <c r="I10148" s="170"/>
      <c r="J10148" s="170"/>
      <c r="K10148" s="170"/>
      <c r="L10148" s="170"/>
      <c r="M10148" s="170"/>
      <c r="N10148" s="170"/>
      <c r="O10148" s="170"/>
      <c r="P10148" s="170"/>
      <c r="Q10148" s="170"/>
      <c r="R10148" s="170"/>
      <c r="S10148" s="170"/>
      <c r="T10148" s="170"/>
      <c r="U10148" s="170"/>
      <c r="V10148" s="170"/>
      <c r="W10148" s="170"/>
      <c r="X10148" s="174"/>
      <c r="Y10148" s="170"/>
      <c r="Z10148" s="170"/>
      <c r="AA10148" s="170"/>
      <c r="AB10148" s="170"/>
      <c r="AC10148" s="170"/>
      <c r="AD10148" s="174"/>
      <c r="AE10148" s="170"/>
      <c r="AF10148" s="170"/>
      <c r="AI10148" s="170"/>
      <c r="AJ10148" s="170"/>
      <c r="AK10148" s="170"/>
      <c r="AL10148" s="170"/>
      <c r="AM10148" s="170"/>
      <c r="AN10148" s="170"/>
    </row>
    <row r="10149" spans="1:40" ht="52.5" customHeight="1" x14ac:dyDescent="0.2">
      <c r="A10149" s="170"/>
      <c r="B10149" s="170"/>
      <c r="C10149" s="170"/>
      <c r="D10149" s="170"/>
      <c r="E10149" s="170"/>
      <c r="F10149" s="170"/>
      <c r="G10149" s="170"/>
      <c r="H10149" s="170"/>
      <c r="I10149" s="170"/>
      <c r="J10149" s="170"/>
      <c r="K10149" s="170"/>
      <c r="L10149" s="170"/>
      <c r="M10149" s="170"/>
      <c r="N10149" s="170"/>
      <c r="O10149" s="170"/>
      <c r="P10149" s="170"/>
      <c r="Q10149" s="170"/>
      <c r="R10149" s="170"/>
      <c r="S10149" s="170"/>
      <c r="T10149" s="170"/>
      <c r="U10149" s="170"/>
      <c r="V10149" s="170"/>
      <c r="W10149" s="170"/>
      <c r="X10149" s="174"/>
      <c r="Y10149" s="170"/>
      <c r="Z10149" s="170"/>
      <c r="AA10149" s="170"/>
      <c r="AB10149" s="170"/>
      <c r="AC10149" s="170"/>
      <c r="AD10149" s="174"/>
      <c r="AE10149" s="170"/>
      <c r="AF10149" s="170"/>
      <c r="AI10149" s="170"/>
      <c r="AJ10149" s="170"/>
      <c r="AK10149" s="170"/>
      <c r="AL10149" s="170"/>
      <c r="AM10149" s="170"/>
      <c r="AN10149" s="170"/>
    </row>
    <row r="10150" spans="1:40" ht="52.5" customHeight="1" x14ac:dyDescent="0.2">
      <c r="A10150" s="170"/>
      <c r="B10150" s="170"/>
      <c r="C10150" s="170"/>
      <c r="D10150" s="170"/>
      <c r="E10150" s="170"/>
      <c r="F10150" s="170"/>
      <c r="G10150" s="170"/>
      <c r="H10150" s="170"/>
      <c r="I10150" s="170"/>
      <c r="J10150" s="170"/>
      <c r="K10150" s="170"/>
      <c r="L10150" s="170"/>
      <c r="M10150" s="170"/>
      <c r="N10150" s="170"/>
      <c r="O10150" s="170"/>
      <c r="P10150" s="170"/>
      <c r="Q10150" s="170"/>
      <c r="R10150" s="170"/>
      <c r="S10150" s="170"/>
      <c r="T10150" s="170"/>
      <c r="U10150" s="170"/>
      <c r="V10150" s="170"/>
      <c r="W10150" s="170"/>
      <c r="X10150" s="174"/>
      <c r="Y10150" s="170"/>
      <c r="Z10150" s="170"/>
      <c r="AA10150" s="170"/>
      <c r="AB10150" s="170"/>
      <c r="AC10150" s="170"/>
      <c r="AD10150" s="174"/>
      <c r="AE10150" s="170"/>
      <c r="AF10150" s="170"/>
      <c r="AI10150" s="170"/>
      <c r="AJ10150" s="170"/>
      <c r="AK10150" s="170"/>
      <c r="AL10150" s="170"/>
      <c r="AM10150" s="170"/>
      <c r="AN10150" s="170"/>
    </row>
    <row r="10151" spans="1:40" ht="52.5" customHeight="1" x14ac:dyDescent="0.2">
      <c r="A10151" s="170"/>
      <c r="B10151" s="170"/>
      <c r="C10151" s="170"/>
      <c r="D10151" s="170"/>
      <c r="E10151" s="170"/>
      <c r="F10151" s="170"/>
      <c r="G10151" s="170"/>
      <c r="H10151" s="170"/>
      <c r="I10151" s="170"/>
      <c r="J10151" s="170"/>
      <c r="K10151" s="170"/>
      <c r="L10151" s="170"/>
      <c r="M10151" s="170"/>
      <c r="N10151" s="170"/>
      <c r="O10151" s="170"/>
      <c r="P10151" s="170"/>
      <c r="Q10151" s="170"/>
      <c r="R10151" s="170"/>
      <c r="S10151" s="170"/>
      <c r="T10151" s="170"/>
      <c r="U10151" s="170"/>
      <c r="V10151" s="170"/>
      <c r="W10151" s="170"/>
      <c r="X10151" s="174"/>
      <c r="Y10151" s="170"/>
      <c r="Z10151" s="170"/>
      <c r="AA10151" s="170"/>
      <c r="AB10151" s="170"/>
      <c r="AC10151" s="170"/>
      <c r="AD10151" s="174"/>
      <c r="AE10151" s="170"/>
      <c r="AF10151" s="170"/>
      <c r="AI10151" s="170"/>
      <c r="AJ10151" s="170"/>
      <c r="AK10151" s="170"/>
      <c r="AL10151" s="170"/>
      <c r="AM10151" s="170"/>
      <c r="AN10151" s="170"/>
    </row>
    <row r="10152" spans="1:40" ht="52.5" customHeight="1" x14ac:dyDescent="0.2">
      <c r="A10152" s="170"/>
      <c r="B10152" s="170"/>
      <c r="C10152" s="170"/>
      <c r="D10152" s="170"/>
      <c r="E10152" s="170"/>
      <c r="F10152" s="170"/>
      <c r="G10152" s="170"/>
      <c r="H10152" s="170"/>
      <c r="I10152" s="170"/>
      <c r="J10152" s="170"/>
      <c r="K10152" s="170"/>
      <c r="L10152" s="170"/>
      <c r="M10152" s="170"/>
      <c r="N10152" s="170"/>
      <c r="O10152" s="170"/>
      <c r="P10152" s="170"/>
      <c r="Q10152" s="170"/>
      <c r="R10152" s="170"/>
      <c r="S10152" s="170"/>
      <c r="T10152" s="170"/>
      <c r="U10152" s="170"/>
      <c r="V10152" s="170"/>
      <c r="W10152" s="170"/>
      <c r="X10152" s="174"/>
      <c r="Y10152" s="170"/>
      <c r="Z10152" s="170"/>
      <c r="AA10152" s="170"/>
      <c r="AB10152" s="170"/>
      <c r="AC10152" s="170"/>
      <c r="AD10152" s="174"/>
      <c r="AE10152" s="170"/>
      <c r="AF10152" s="170"/>
      <c r="AI10152" s="170"/>
      <c r="AJ10152" s="170"/>
      <c r="AK10152" s="170"/>
      <c r="AL10152" s="170"/>
      <c r="AM10152" s="170"/>
      <c r="AN10152" s="170"/>
    </row>
    <row r="10153" spans="1:40" ht="52.5" customHeight="1" x14ac:dyDescent="0.2">
      <c r="A10153" s="170"/>
      <c r="B10153" s="170"/>
      <c r="C10153" s="170"/>
      <c r="D10153" s="170"/>
      <c r="E10153" s="170"/>
      <c r="F10153" s="170"/>
      <c r="G10153" s="170"/>
      <c r="H10153" s="170"/>
      <c r="I10153" s="170"/>
      <c r="J10153" s="170"/>
      <c r="K10153" s="170"/>
      <c r="L10153" s="170"/>
      <c r="M10153" s="170"/>
      <c r="N10153" s="170"/>
      <c r="O10153" s="170"/>
      <c r="P10153" s="170"/>
      <c r="Q10153" s="170"/>
      <c r="R10153" s="170"/>
      <c r="S10153" s="170"/>
      <c r="T10153" s="170"/>
      <c r="U10153" s="170"/>
      <c r="V10153" s="170"/>
      <c r="W10153" s="170"/>
      <c r="X10153" s="174"/>
      <c r="Y10153" s="170"/>
      <c r="Z10153" s="170"/>
      <c r="AA10153" s="170"/>
      <c r="AB10153" s="170"/>
      <c r="AC10153" s="170"/>
      <c r="AD10153" s="174"/>
      <c r="AE10153" s="170"/>
      <c r="AF10153" s="170"/>
      <c r="AI10153" s="170"/>
      <c r="AJ10153" s="170"/>
      <c r="AK10153" s="170"/>
      <c r="AL10153" s="170"/>
      <c r="AM10153" s="170"/>
      <c r="AN10153" s="170"/>
    </row>
    <row r="10154" spans="1:40" ht="52.5" customHeight="1" x14ac:dyDescent="0.2">
      <c r="A10154" s="170"/>
      <c r="B10154" s="170"/>
      <c r="C10154" s="170"/>
      <c r="D10154" s="170"/>
      <c r="E10154" s="170"/>
      <c r="F10154" s="170"/>
      <c r="G10154" s="170"/>
      <c r="H10154" s="170"/>
      <c r="I10154" s="170"/>
      <c r="J10154" s="170"/>
      <c r="K10154" s="170"/>
      <c r="L10154" s="170"/>
      <c r="M10154" s="170"/>
      <c r="N10154" s="170"/>
      <c r="O10154" s="170"/>
      <c r="P10154" s="170"/>
      <c r="Q10154" s="170"/>
      <c r="R10154" s="170"/>
      <c r="S10154" s="170"/>
      <c r="T10154" s="170"/>
      <c r="U10154" s="170"/>
      <c r="V10154" s="170"/>
      <c r="W10154" s="170"/>
      <c r="X10154" s="174"/>
      <c r="Y10154" s="170"/>
      <c r="Z10154" s="170"/>
      <c r="AA10154" s="170"/>
      <c r="AB10154" s="170"/>
      <c r="AC10154" s="170"/>
      <c r="AD10154" s="174"/>
      <c r="AE10154" s="170"/>
      <c r="AF10154" s="170"/>
      <c r="AI10154" s="170"/>
      <c r="AJ10154" s="170"/>
      <c r="AK10154" s="170"/>
      <c r="AL10154" s="170"/>
      <c r="AM10154" s="170"/>
      <c r="AN10154" s="170"/>
    </row>
    <row r="10155" spans="1:40" ht="52.5" customHeight="1" x14ac:dyDescent="0.2">
      <c r="A10155" s="170"/>
      <c r="B10155" s="170"/>
      <c r="C10155" s="170"/>
      <c r="D10155" s="170"/>
      <c r="E10155" s="170"/>
      <c r="F10155" s="170"/>
      <c r="G10155" s="170"/>
      <c r="H10155" s="170"/>
      <c r="I10155" s="170"/>
      <c r="J10155" s="170"/>
      <c r="K10155" s="170"/>
      <c r="L10155" s="170"/>
      <c r="M10155" s="170"/>
      <c r="N10155" s="170"/>
      <c r="O10155" s="170"/>
      <c r="P10155" s="170"/>
      <c r="Q10155" s="170"/>
      <c r="R10155" s="170"/>
      <c r="S10155" s="170"/>
      <c r="T10155" s="170"/>
      <c r="U10155" s="170"/>
      <c r="V10155" s="170"/>
      <c r="W10155" s="170"/>
      <c r="X10155" s="174"/>
      <c r="Y10155" s="170"/>
      <c r="Z10155" s="170"/>
      <c r="AA10155" s="170"/>
      <c r="AB10155" s="170"/>
      <c r="AC10155" s="170"/>
      <c r="AD10155" s="174"/>
      <c r="AE10155" s="170"/>
      <c r="AF10155" s="170"/>
      <c r="AI10155" s="170"/>
      <c r="AJ10155" s="170"/>
      <c r="AK10155" s="170"/>
      <c r="AL10155" s="170"/>
      <c r="AM10155" s="170"/>
      <c r="AN10155" s="170"/>
    </row>
    <row r="10156" spans="1:40" ht="52.5" customHeight="1" x14ac:dyDescent="0.2">
      <c r="A10156" s="170"/>
      <c r="B10156" s="170"/>
      <c r="C10156" s="170"/>
      <c r="D10156" s="170"/>
      <c r="E10156" s="170"/>
      <c r="F10156" s="170"/>
      <c r="G10156" s="170"/>
      <c r="H10156" s="170"/>
      <c r="I10156" s="170"/>
      <c r="J10156" s="170"/>
      <c r="K10156" s="170"/>
      <c r="L10156" s="170"/>
      <c r="M10156" s="170"/>
      <c r="N10156" s="170"/>
      <c r="O10156" s="170"/>
      <c r="P10156" s="170"/>
      <c r="Q10156" s="170"/>
      <c r="R10156" s="170"/>
      <c r="S10156" s="170"/>
      <c r="T10156" s="170"/>
      <c r="U10156" s="170"/>
      <c r="V10156" s="170"/>
      <c r="W10156" s="170"/>
      <c r="X10156" s="174"/>
      <c r="Y10156" s="170"/>
      <c r="Z10156" s="170"/>
      <c r="AA10156" s="170"/>
      <c r="AB10156" s="170"/>
      <c r="AC10156" s="170"/>
      <c r="AD10156" s="174"/>
      <c r="AE10156" s="170"/>
      <c r="AF10156" s="170"/>
      <c r="AI10156" s="170"/>
      <c r="AJ10156" s="170"/>
      <c r="AK10156" s="170"/>
      <c r="AL10156" s="170"/>
      <c r="AM10156" s="170"/>
      <c r="AN10156" s="170"/>
    </row>
    <row r="10157" spans="1:40" ht="52.5" customHeight="1" x14ac:dyDescent="0.2">
      <c r="A10157" s="170"/>
      <c r="B10157" s="170"/>
      <c r="C10157" s="170"/>
      <c r="D10157" s="170"/>
      <c r="E10157" s="170"/>
      <c r="F10157" s="170"/>
      <c r="G10157" s="170"/>
      <c r="H10157" s="170"/>
      <c r="I10157" s="170"/>
      <c r="J10157" s="170"/>
      <c r="K10157" s="170"/>
      <c r="L10157" s="170"/>
      <c r="M10157" s="170"/>
      <c r="N10157" s="170"/>
      <c r="O10157" s="170"/>
      <c r="P10157" s="170"/>
      <c r="Q10157" s="170"/>
      <c r="R10157" s="170"/>
      <c r="S10157" s="170"/>
      <c r="T10157" s="170"/>
      <c r="U10157" s="170"/>
      <c r="V10157" s="170"/>
      <c r="W10157" s="170"/>
      <c r="X10157" s="174"/>
      <c r="Y10157" s="170"/>
      <c r="Z10157" s="170"/>
      <c r="AA10157" s="170"/>
      <c r="AB10157" s="170"/>
      <c r="AC10157" s="170"/>
      <c r="AD10157" s="174"/>
      <c r="AE10157" s="170"/>
      <c r="AF10157" s="170"/>
      <c r="AI10157" s="170"/>
      <c r="AJ10157" s="170"/>
      <c r="AK10157" s="170"/>
      <c r="AL10157" s="170"/>
      <c r="AM10157" s="170"/>
      <c r="AN10157" s="170"/>
    </row>
    <row r="10158" spans="1:40" ht="52.5" customHeight="1" x14ac:dyDescent="0.2">
      <c r="A10158" s="170"/>
      <c r="B10158" s="170"/>
      <c r="C10158" s="170"/>
      <c r="D10158" s="170"/>
      <c r="E10158" s="170"/>
      <c r="F10158" s="170"/>
      <c r="G10158" s="170"/>
      <c r="H10158" s="170"/>
      <c r="I10158" s="170"/>
      <c r="J10158" s="170"/>
      <c r="K10158" s="170"/>
      <c r="L10158" s="170"/>
      <c r="M10158" s="170"/>
      <c r="N10158" s="170"/>
      <c r="O10158" s="170"/>
      <c r="P10158" s="170"/>
      <c r="Q10158" s="170"/>
      <c r="R10158" s="170"/>
      <c r="S10158" s="170"/>
      <c r="T10158" s="170"/>
      <c r="U10158" s="170"/>
      <c r="V10158" s="170"/>
      <c r="W10158" s="170"/>
      <c r="X10158" s="174"/>
      <c r="Y10158" s="170"/>
      <c r="Z10158" s="170"/>
      <c r="AA10158" s="170"/>
      <c r="AB10158" s="170"/>
      <c r="AC10158" s="170"/>
      <c r="AD10158" s="174"/>
      <c r="AE10158" s="170"/>
      <c r="AF10158" s="170"/>
      <c r="AI10158" s="170"/>
      <c r="AJ10158" s="170"/>
      <c r="AK10158" s="170"/>
      <c r="AL10158" s="170"/>
      <c r="AM10158" s="170"/>
      <c r="AN10158" s="170"/>
    </row>
    <row r="10159" spans="1:40" ht="52.5" customHeight="1" x14ac:dyDescent="0.2">
      <c r="A10159" s="170"/>
      <c r="B10159" s="170"/>
      <c r="C10159" s="170"/>
      <c r="D10159" s="170"/>
      <c r="E10159" s="170"/>
      <c r="F10159" s="170"/>
      <c r="G10159" s="170"/>
      <c r="H10159" s="170"/>
      <c r="I10159" s="170"/>
      <c r="J10159" s="170"/>
      <c r="K10159" s="170"/>
      <c r="L10159" s="170"/>
      <c r="M10159" s="170"/>
      <c r="N10159" s="170"/>
      <c r="O10159" s="170"/>
      <c r="P10159" s="170"/>
      <c r="Q10159" s="170"/>
      <c r="R10159" s="170"/>
      <c r="S10159" s="170"/>
      <c r="T10159" s="170"/>
      <c r="U10159" s="170"/>
      <c r="V10159" s="170"/>
      <c r="W10159" s="170"/>
      <c r="X10159" s="174"/>
      <c r="Y10159" s="170"/>
      <c r="Z10159" s="170"/>
      <c r="AA10159" s="170"/>
      <c r="AB10159" s="170"/>
      <c r="AC10159" s="170"/>
      <c r="AD10159" s="174"/>
      <c r="AE10159" s="170"/>
      <c r="AF10159" s="170"/>
      <c r="AI10159" s="170"/>
      <c r="AJ10159" s="170"/>
      <c r="AK10159" s="170"/>
      <c r="AL10159" s="170"/>
      <c r="AM10159" s="170"/>
      <c r="AN10159" s="170"/>
    </row>
    <row r="10160" spans="1:40" ht="52.5" customHeight="1" x14ac:dyDescent="0.2">
      <c r="A10160" s="170"/>
      <c r="B10160" s="170"/>
      <c r="C10160" s="170"/>
      <c r="D10160" s="170"/>
      <c r="E10160" s="170"/>
      <c r="F10160" s="170"/>
      <c r="G10160" s="170"/>
      <c r="H10160" s="170"/>
      <c r="I10160" s="170"/>
      <c r="J10160" s="170"/>
      <c r="K10160" s="170"/>
      <c r="L10160" s="170"/>
      <c r="M10160" s="170"/>
      <c r="N10160" s="170"/>
      <c r="O10160" s="170"/>
      <c r="P10160" s="170"/>
      <c r="Q10160" s="170"/>
      <c r="R10160" s="170"/>
      <c r="S10160" s="170"/>
      <c r="T10160" s="170"/>
      <c r="U10160" s="170"/>
      <c r="V10160" s="170"/>
      <c r="W10160" s="170"/>
      <c r="X10160" s="174"/>
      <c r="Y10160" s="170"/>
      <c r="Z10160" s="170"/>
      <c r="AA10160" s="170"/>
      <c r="AB10160" s="170"/>
      <c r="AC10160" s="170"/>
      <c r="AD10160" s="174"/>
      <c r="AE10160" s="170"/>
      <c r="AF10160" s="170"/>
      <c r="AI10160" s="170"/>
      <c r="AJ10160" s="170"/>
      <c r="AK10160" s="170"/>
      <c r="AL10160" s="170"/>
      <c r="AM10160" s="170"/>
      <c r="AN10160" s="170"/>
    </row>
    <row r="10161" spans="1:40" ht="52.5" customHeight="1" x14ac:dyDescent="0.2">
      <c r="A10161" s="170"/>
      <c r="B10161" s="170"/>
      <c r="C10161" s="170"/>
      <c r="D10161" s="170"/>
      <c r="E10161" s="170"/>
      <c r="F10161" s="170"/>
      <c r="G10161" s="170"/>
      <c r="H10161" s="170"/>
      <c r="I10161" s="170"/>
      <c r="J10161" s="170"/>
      <c r="K10161" s="170"/>
      <c r="L10161" s="170"/>
      <c r="M10161" s="170"/>
      <c r="N10161" s="170"/>
      <c r="O10161" s="170"/>
      <c r="P10161" s="170"/>
      <c r="Q10161" s="170"/>
      <c r="R10161" s="170"/>
      <c r="S10161" s="170"/>
      <c r="T10161" s="170"/>
      <c r="U10161" s="170"/>
      <c r="V10161" s="170"/>
      <c r="W10161" s="170"/>
      <c r="X10161" s="174"/>
      <c r="Y10161" s="170"/>
      <c r="Z10161" s="170"/>
      <c r="AA10161" s="170"/>
      <c r="AB10161" s="170"/>
      <c r="AC10161" s="170"/>
      <c r="AD10161" s="174"/>
      <c r="AE10161" s="170"/>
      <c r="AF10161" s="170"/>
      <c r="AI10161" s="170"/>
      <c r="AJ10161" s="170"/>
      <c r="AK10161" s="170"/>
      <c r="AL10161" s="170"/>
      <c r="AM10161" s="170"/>
      <c r="AN10161" s="170"/>
    </row>
    <row r="10162" spans="1:40" ht="52.5" customHeight="1" x14ac:dyDescent="0.2">
      <c r="A10162" s="170"/>
      <c r="B10162" s="170"/>
      <c r="C10162" s="170"/>
      <c r="D10162" s="170"/>
      <c r="E10162" s="170"/>
      <c r="F10162" s="170"/>
      <c r="G10162" s="170"/>
      <c r="H10162" s="170"/>
      <c r="I10162" s="170"/>
      <c r="J10162" s="170"/>
      <c r="K10162" s="170"/>
      <c r="L10162" s="170"/>
      <c r="M10162" s="170"/>
      <c r="N10162" s="170"/>
      <c r="O10162" s="170"/>
      <c r="P10162" s="170"/>
      <c r="Q10162" s="170"/>
      <c r="R10162" s="170"/>
      <c r="S10162" s="170"/>
      <c r="T10162" s="170"/>
      <c r="U10162" s="170"/>
      <c r="V10162" s="170"/>
      <c r="W10162" s="170"/>
      <c r="X10162" s="174"/>
      <c r="Y10162" s="170"/>
      <c r="Z10162" s="170"/>
      <c r="AA10162" s="170"/>
      <c r="AB10162" s="170"/>
      <c r="AC10162" s="170"/>
      <c r="AD10162" s="174"/>
      <c r="AE10162" s="170"/>
      <c r="AF10162" s="170"/>
      <c r="AI10162" s="170"/>
      <c r="AJ10162" s="170"/>
      <c r="AK10162" s="170"/>
      <c r="AL10162" s="170"/>
      <c r="AM10162" s="170"/>
      <c r="AN10162" s="170"/>
    </row>
    <row r="10163" spans="1:40" ht="52.5" customHeight="1" x14ac:dyDescent="0.2">
      <c r="A10163" s="170"/>
      <c r="B10163" s="170"/>
      <c r="C10163" s="170"/>
      <c r="D10163" s="170"/>
      <c r="E10163" s="170"/>
      <c r="F10163" s="170"/>
      <c r="G10163" s="170"/>
      <c r="H10163" s="170"/>
      <c r="I10163" s="170"/>
      <c r="J10163" s="170"/>
      <c r="K10163" s="170"/>
      <c r="L10163" s="170"/>
      <c r="M10163" s="170"/>
      <c r="N10163" s="170"/>
      <c r="O10163" s="170"/>
      <c r="P10163" s="170"/>
      <c r="Q10163" s="170"/>
      <c r="R10163" s="170"/>
      <c r="S10163" s="170"/>
      <c r="T10163" s="170"/>
      <c r="U10163" s="170"/>
      <c r="V10163" s="170"/>
      <c r="W10163" s="170"/>
      <c r="X10163" s="174"/>
      <c r="Y10163" s="170"/>
      <c r="Z10163" s="170"/>
      <c r="AA10163" s="170"/>
      <c r="AB10163" s="170"/>
      <c r="AC10163" s="170"/>
      <c r="AD10163" s="174"/>
      <c r="AE10163" s="170"/>
      <c r="AF10163" s="170"/>
      <c r="AI10163" s="170"/>
      <c r="AJ10163" s="170"/>
      <c r="AK10163" s="170"/>
      <c r="AL10163" s="170"/>
      <c r="AM10163" s="170"/>
      <c r="AN10163" s="170"/>
    </row>
    <row r="10164" spans="1:40" ht="52.5" customHeight="1" x14ac:dyDescent="0.2">
      <c r="A10164" s="170"/>
      <c r="B10164" s="170"/>
      <c r="C10164" s="170"/>
      <c r="D10164" s="170"/>
      <c r="E10164" s="170"/>
      <c r="F10164" s="170"/>
      <c r="G10164" s="170"/>
      <c r="H10164" s="170"/>
      <c r="I10164" s="170"/>
      <c r="J10164" s="170"/>
      <c r="K10164" s="170"/>
      <c r="L10164" s="170"/>
      <c r="M10164" s="170"/>
      <c r="N10164" s="170"/>
      <c r="O10164" s="170"/>
      <c r="P10164" s="170"/>
      <c r="Q10164" s="170"/>
      <c r="R10164" s="170"/>
      <c r="S10164" s="170"/>
      <c r="T10164" s="170"/>
      <c r="U10164" s="170"/>
      <c r="V10164" s="170"/>
      <c r="W10164" s="170"/>
      <c r="X10164" s="174"/>
      <c r="Y10164" s="170"/>
      <c r="Z10164" s="170"/>
      <c r="AA10164" s="170"/>
      <c r="AB10164" s="170"/>
      <c r="AC10164" s="170"/>
      <c r="AD10164" s="174"/>
      <c r="AE10164" s="170"/>
      <c r="AF10164" s="170"/>
      <c r="AI10164" s="170"/>
      <c r="AJ10164" s="170"/>
      <c r="AK10164" s="170"/>
      <c r="AL10164" s="170"/>
      <c r="AM10164" s="170"/>
      <c r="AN10164" s="170"/>
    </row>
    <row r="10165" spans="1:40" ht="52.5" customHeight="1" x14ac:dyDescent="0.2">
      <c r="A10165" s="170"/>
      <c r="B10165" s="170"/>
      <c r="C10165" s="170"/>
      <c r="D10165" s="170"/>
      <c r="E10165" s="170"/>
      <c r="F10165" s="170"/>
      <c r="G10165" s="170"/>
      <c r="H10165" s="170"/>
      <c r="I10165" s="170"/>
      <c r="J10165" s="170"/>
      <c r="K10165" s="170"/>
      <c r="L10165" s="170"/>
      <c r="M10165" s="170"/>
      <c r="N10165" s="170"/>
      <c r="O10165" s="170"/>
      <c r="P10165" s="170"/>
      <c r="Q10165" s="170"/>
      <c r="R10165" s="170"/>
      <c r="S10165" s="170"/>
      <c r="T10165" s="170"/>
      <c r="U10165" s="170"/>
      <c r="V10165" s="170"/>
      <c r="W10165" s="170"/>
      <c r="X10165" s="174"/>
      <c r="Y10165" s="170"/>
      <c r="Z10165" s="170"/>
      <c r="AA10165" s="170"/>
      <c r="AB10165" s="170"/>
      <c r="AC10165" s="170"/>
      <c r="AD10165" s="174"/>
      <c r="AE10165" s="170"/>
      <c r="AF10165" s="170"/>
      <c r="AI10165" s="170"/>
      <c r="AJ10165" s="170"/>
      <c r="AK10165" s="170"/>
      <c r="AL10165" s="170"/>
      <c r="AM10165" s="170"/>
      <c r="AN10165" s="170"/>
    </row>
    <row r="10166" spans="1:40" ht="52.5" customHeight="1" x14ac:dyDescent="0.2">
      <c r="A10166" s="170"/>
      <c r="B10166" s="170"/>
      <c r="C10166" s="170"/>
      <c r="D10166" s="170"/>
      <c r="E10166" s="170"/>
      <c r="F10166" s="170"/>
      <c r="G10166" s="170"/>
      <c r="H10166" s="170"/>
      <c r="I10166" s="170"/>
      <c r="J10166" s="170"/>
      <c r="K10166" s="170"/>
      <c r="L10166" s="170"/>
      <c r="M10166" s="170"/>
      <c r="N10166" s="170"/>
      <c r="O10166" s="170"/>
      <c r="P10166" s="170"/>
      <c r="Q10166" s="170"/>
      <c r="R10166" s="170"/>
      <c r="S10166" s="170"/>
      <c r="T10166" s="170"/>
      <c r="U10166" s="170"/>
      <c r="V10166" s="170"/>
      <c r="W10166" s="170"/>
      <c r="X10166" s="174"/>
      <c r="Y10166" s="170"/>
      <c r="Z10166" s="170"/>
      <c r="AA10166" s="170"/>
      <c r="AB10166" s="170"/>
      <c r="AC10166" s="170"/>
      <c r="AD10166" s="174"/>
      <c r="AE10166" s="170"/>
      <c r="AF10166" s="170"/>
      <c r="AI10166" s="170"/>
      <c r="AJ10166" s="170"/>
      <c r="AK10166" s="170"/>
      <c r="AL10166" s="170"/>
      <c r="AM10166" s="170"/>
      <c r="AN10166" s="170"/>
    </row>
    <row r="10167" spans="1:40" ht="52.5" customHeight="1" x14ac:dyDescent="0.2">
      <c r="A10167" s="170"/>
      <c r="B10167" s="170"/>
      <c r="C10167" s="170"/>
      <c r="D10167" s="170"/>
      <c r="E10167" s="170"/>
      <c r="F10167" s="170"/>
      <c r="G10167" s="170"/>
      <c r="H10167" s="170"/>
      <c r="I10167" s="170"/>
      <c r="J10167" s="170"/>
      <c r="K10167" s="170"/>
      <c r="L10167" s="170"/>
      <c r="M10167" s="170"/>
      <c r="N10167" s="170"/>
      <c r="O10167" s="170"/>
      <c r="P10167" s="170"/>
      <c r="Q10167" s="170"/>
      <c r="R10167" s="170"/>
      <c r="S10167" s="170"/>
      <c r="T10167" s="170"/>
      <c r="U10167" s="170"/>
      <c r="V10167" s="170"/>
      <c r="W10167" s="170"/>
      <c r="X10167" s="174"/>
      <c r="Y10167" s="170"/>
      <c r="Z10167" s="170"/>
      <c r="AA10167" s="170"/>
      <c r="AB10167" s="170"/>
      <c r="AC10167" s="170"/>
      <c r="AD10167" s="174"/>
      <c r="AE10167" s="170"/>
      <c r="AF10167" s="170"/>
      <c r="AI10167" s="170"/>
      <c r="AJ10167" s="170"/>
      <c r="AK10167" s="170"/>
      <c r="AL10167" s="170"/>
      <c r="AM10167" s="170"/>
      <c r="AN10167" s="170"/>
    </row>
    <row r="10168" spans="1:40" ht="52.5" customHeight="1" x14ac:dyDescent="0.2">
      <c r="A10168" s="170"/>
      <c r="B10168" s="170"/>
      <c r="C10168" s="170"/>
      <c r="D10168" s="170"/>
      <c r="E10168" s="170"/>
      <c r="F10168" s="170"/>
      <c r="G10168" s="170"/>
      <c r="H10168" s="170"/>
      <c r="I10168" s="170"/>
      <c r="J10168" s="170"/>
      <c r="K10168" s="170"/>
      <c r="L10168" s="170"/>
      <c r="M10168" s="170"/>
      <c r="N10168" s="170"/>
      <c r="O10168" s="170"/>
      <c r="P10168" s="170"/>
      <c r="Q10168" s="170"/>
      <c r="R10168" s="170"/>
      <c r="S10168" s="170"/>
      <c r="T10168" s="170"/>
      <c r="U10168" s="170"/>
      <c r="V10168" s="170"/>
      <c r="W10168" s="170"/>
      <c r="X10168" s="174"/>
      <c r="Y10168" s="170"/>
      <c r="Z10168" s="170"/>
      <c r="AA10168" s="170"/>
      <c r="AB10168" s="170"/>
      <c r="AC10168" s="170"/>
      <c r="AD10168" s="174"/>
      <c r="AE10168" s="170"/>
      <c r="AF10168" s="170"/>
      <c r="AI10168" s="170"/>
      <c r="AJ10168" s="170"/>
      <c r="AK10168" s="170"/>
      <c r="AL10168" s="170"/>
      <c r="AM10168" s="170"/>
      <c r="AN10168" s="170"/>
    </row>
    <row r="10169" spans="1:40" ht="52.5" customHeight="1" x14ac:dyDescent="0.2">
      <c r="A10169" s="170"/>
      <c r="B10169" s="170"/>
      <c r="C10169" s="170"/>
      <c r="D10169" s="170"/>
      <c r="E10169" s="170"/>
      <c r="F10169" s="170"/>
      <c r="G10169" s="170"/>
      <c r="H10169" s="170"/>
      <c r="I10169" s="170"/>
      <c r="J10169" s="170"/>
      <c r="K10169" s="170"/>
      <c r="L10169" s="170"/>
      <c r="M10169" s="170"/>
      <c r="N10169" s="170"/>
      <c r="O10169" s="170"/>
      <c r="P10169" s="170"/>
      <c r="Q10169" s="170"/>
      <c r="R10169" s="170"/>
      <c r="S10169" s="170"/>
      <c r="T10169" s="170"/>
      <c r="U10169" s="170"/>
      <c r="V10169" s="170"/>
      <c r="W10169" s="170"/>
      <c r="X10169" s="174"/>
      <c r="Y10169" s="170"/>
      <c r="Z10169" s="170"/>
      <c r="AA10169" s="170"/>
      <c r="AB10169" s="170"/>
      <c r="AC10169" s="170"/>
      <c r="AD10169" s="174"/>
      <c r="AE10169" s="170"/>
      <c r="AF10169" s="170"/>
      <c r="AI10169" s="170"/>
      <c r="AJ10169" s="170"/>
      <c r="AK10169" s="170"/>
      <c r="AL10169" s="170"/>
      <c r="AM10169" s="170"/>
      <c r="AN10169" s="170"/>
    </row>
    <row r="10170" spans="1:40" ht="52.5" customHeight="1" x14ac:dyDescent="0.2">
      <c r="A10170" s="170"/>
      <c r="B10170" s="170"/>
      <c r="C10170" s="170"/>
      <c r="D10170" s="170"/>
      <c r="E10170" s="170"/>
      <c r="F10170" s="170"/>
      <c r="G10170" s="170"/>
      <c r="H10170" s="170"/>
      <c r="I10170" s="170"/>
      <c r="J10170" s="170"/>
      <c r="K10170" s="170"/>
      <c r="L10170" s="170"/>
      <c r="M10170" s="170"/>
      <c r="N10170" s="170"/>
      <c r="O10170" s="170"/>
      <c r="P10170" s="170"/>
      <c r="Q10170" s="170"/>
      <c r="R10170" s="170"/>
      <c r="S10170" s="170"/>
      <c r="T10170" s="170"/>
      <c r="U10170" s="170"/>
      <c r="V10170" s="170"/>
      <c r="W10170" s="170"/>
      <c r="X10170" s="174"/>
      <c r="Y10170" s="170"/>
      <c r="Z10170" s="170"/>
      <c r="AA10170" s="170"/>
      <c r="AB10170" s="170"/>
      <c r="AC10170" s="170"/>
      <c r="AD10170" s="174"/>
      <c r="AE10170" s="170"/>
      <c r="AF10170" s="170"/>
      <c r="AI10170" s="170"/>
      <c r="AJ10170" s="170"/>
      <c r="AK10170" s="170"/>
      <c r="AL10170" s="170"/>
      <c r="AM10170" s="170"/>
      <c r="AN10170" s="170"/>
    </row>
    <row r="10171" spans="1:40" ht="52.5" customHeight="1" x14ac:dyDescent="0.2">
      <c r="A10171" s="170"/>
      <c r="B10171" s="170"/>
      <c r="C10171" s="170"/>
      <c r="D10171" s="170"/>
      <c r="E10171" s="170"/>
      <c r="F10171" s="170"/>
      <c r="G10171" s="170"/>
      <c r="H10171" s="170"/>
      <c r="I10171" s="170"/>
      <c r="J10171" s="170"/>
      <c r="K10171" s="170"/>
      <c r="L10171" s="170"/>
      <c r="M10171" s="170"/>
      <c r="N10171" s="170"/>
      <c r="O10171" s="170"/>
      <c r="P10171" s="170"/>
      <c r="Q10171" s="170"/>
      <c r="R10171" s="170"/>
      <c r="S10171" s="170"/>
      <c r="T10171" s="170"/>
      <c r="U10171" s="170"/>
      <c r="V10171" s="170"/>
      <c r="W10171" s="170"/>
      <c r="X10171" s="174"/>
      <c r="Y10171" s="170"/>
      <c r="Z10171" s="170"/>
      <c r="AA10171" s="170"/>
      <c r="AB10171" s="170"/>
      <c r="AC10171" s="170"/>
      <c r="AD10171" s="174"/>
      <c r="AE10171" s="170"/>
      <c r="AF10171" s="170"/>
      <c r="AI10171" s="170"/>
      <c r="AJ10171" s="170"/>
      <c r="AK10171" s="170"/>
      <c r="AL10171" s="170"/>
      <c r="AM10171" s="170"/>
      <c r="AN10171" s="170"/>
    </row>
    <row r="10172" spans="1:40" ht="52.5" customHeight="1" x14ac:dyDescent="0.2">
      <c r="A10172" s="170"/>
      <c r="B10172" s="170"/>
      <c r="C10172" s="170"/>
      <c r="D10172" s="170"/>
      <c r="E10172" s="170"/>
      <c r="F10172" s="170"/>
      <c r="G10172" s="170"/>
      <c r="H10172" s="170"/>
      <c r="I10172" s="170"/>
      <c r="J10172" s="170"/>
      <c r="K10172" s="170"/>
      <c r="L10172" s="170"/>
      <c r="M10172" s="170"/>
      <c r="N10172" s="170"/>
      <c r="O10172" s="170"/>
      <c r="P10172" s="170"/>
      <c r="Q10172" s="170"/>
      <c r="R10172" s="170"/>
      <c r="S10172" s="170"/>
      <c r="T10172" s="170"/>
      <c r="U10172" s="170"/>
      <c r="V10172" s="170"/>
      <c r="W10172" s="170"/>
      <c r="X10172" s="174"/>
      <c r="Y10172" s="170"/>
      <c r="Z10172" s="170"/>
      <c r="AA10172" s="170"/>
      <c r="AB10172" s="170"/>
      <c r="AC10172" s="170"/>
      <c r="AD10172" s="174"/>
      <c r="AE10172" s="170"/>
      <c r="AF10172" s="170"/>
      <c r="AI10172" s="170"/>
      <c r="AJ10172" s="170"/>
      <c r="AK10172" s="170"/>
      <c r="AL10172" s="170"/>
      <c r="AM10172" s="170"/>
      <c r="AN10172" s="170"/>
    </row>
    <row r="10173" spans="1:40" ht="52.5" customHeight="1" x14ac:dyDescent="0.2">
      <c r="A10173" s="170"/>
      <c r="B10173" s="170"/>
      <c r="C10173" s="170"/>
      <c r="D10173" s="170"/>
      <c r="E10173" s="170"/>
      <c r="F10173" s="170"/>
      <c r="G10173" s="170"/>
      <c r="H10173" s="170"/>
      <c r="I10173" s="170"/>
      <c r="J10173" s="170"/>
      <c r="K10173" s="170"/>
      <c r="L10173" s="170"/>
      <c r="M10173" s="170"/>
      <c r="N10173" s="170"/>
      <c r="O10173" s="170"/>
      <c r="P10173" s="170"/>
      <c r="Q10173" s="170"/>
      <c r="R10173" s="170"/>
      <c r="S10173" s="170"/>
      <c r="T10173" s="170"/>
      <c r="U10173" s="170"/>
      <c r="V10173" s="170"/>
      <c r="W10173" s="170"/>
      <c r="X10173" s="174"/>
      <c r="Y10173" s="170"/>
      <c r="Z10173" s="170"/>
      <c r="AA10173" s="170"/>
      <c r="AB10173" s="170"/>
      <c r="AC10173" s="170"/>
      <c r="AD10173" s="174"/>
      <c r="AE10173" s="170"/>
      <c r="AF10173" s="170"/>
      <c r="AI10173" s="170"/>
      <c r="AJ10173" s="170"/>
      <c r="AK10173" s="170"/>
      <c r="AL10173" s="170"/>
      <c r="AM10173" s="170"/>
      <c r="AN10173" s="170"/>
    </row>
    <row r="10174" spans="1:40" ht="52.5" customHeight="1" x14ac:dyDescent="0.2">
      <c r="A10174" s="170"/>
      <c r="B10174" s="170"/>
      <c r="C10174" s="170"/>
      <c r="D10174" s="170"/>
      <c r="E10174" s="170"/>
      <c r="F10174" s="170"/>
      <c r="G10174" s="170"/>
      <c r="H10174" s="170"/>
      <c r="I10174" s="170"/>
      <c r="J10174" s="170"/>
      <c r="K10174" s="170"/>
      <c r="L10174" s="170"/>
      <c r="M10174" s="170"/>
      <c r="N10174" s="170"/>
      <c r="O10174" s="170"/>
      <c r="P10174" s="170"/>
      <c r="Q10174" s="170"/>
      <c r="R10174" s="170"/>
      <c r="S10174" s="170"/>
      <c r="T10174" s="170"/>
      <c r="U10174" s="170"/>
      <c r="V10174" s="170"/>
      <c r="W10174" s="170"/>
      <c r="X10174" s="174"/>
      <c r="Y10174" s="170"/>
      <c r="Z10174" s="170"/>
      <c r="AA10174" s="170"/>
      <c r="AB10174" s="170"/>
      <c r="AC10174" s="170"/>
      <c r="AD10174" s="174"/>
      <c r="AE10174" s="170"/>
      <c r="AF10174" s="170"/>
      <c r="AI10174" s="170"/>
      <c r="AJ10174" s="170"/>
      <c r="AK10174" s="170"/>
      <c r="AL10174" s="170"/>
      <c r="AM10174" s="170"/>
      <c r="AN10174" s="170"/>
    </row>
    <row r="10175" spans="1:40" ht="52.5" customHeight="1" x14ac:dyDescent="0.2">
      <c r="A10175" s="170"/>
      <c r="B10175" s="170"/>
      <c r="C10175" s="170"/>
      <c r="D10175" s="170"/>
      <c r="E10175" s="170"/>
      <c r="F10175" s="170"/>
      <c r="G10175" s="170"/>
      <c r="H10175" s="170"/>
      <c r="I10175" s="170"/>
      <c r="J10175" s="170"/>
      <c r="K10175" s="170"/>
      <c r="L10175" s="170"/>
      <c r="M10175" s="170"/>
      <c r="N10175" s="170"/>
      <c r="O10175" s="170"/>
      <c r="P10175" s="170"/>
      <c r="Q10175" s="170"/>
      <c r="R10175" s="170"/>
      <c r="S10175" s="170"/>
      <c r="T10175" s="170"/>
      <c r="U10175" s="170"/>
      <c r="V10175" s="170"/>
      <c r="W10175" s="170"/>
      <c r="X10175" s="174"/>
      <c r="Y10175" s="170"/>
      <c r="Z10175" s="170"/>
      <c r="AA10175" s="170"/>
      <c r="AB10175" s="170"/>
      <c r="AC10175" s="170"/>
      <c r="AD10175" s="174"/>
      <c r="AE10175" s="170"/>
      <c r="AF10175" s="170"/>
      <c r="AI10175" s="170"/>
      <c r="AJ10175" s="170"/>
      <c r="AK10175" s="170"/>
      <c r="AL10175" s="170"/>
      <c r="AM10175" s="170"/>
      <c r="AN10175" s="170"/>
    </row>
    <row r="10176" spans="1:40" ht="52.5" customHeight="1" x14ac:dyDescent="0.2">
      <c r="A10176" s="170"/>
      <c r="B10176" s="170"/>
      <c r="C10176" s="170"/>
      <c r="D10176" s="170"/>
      <c r="E10176" s="170"/>
      <c r="F10176" s="170"/>
      <c r="G10176" s="170"/>
      <c r="H10176" s="170"/>
      <c r="I10176" s="170"/>
      <c r="J10176" s="170"/>
      <c r="K10176" s="170"/>
      <c r="L10176" s="170"/>
      <c r="M10176" s="170"/>
      <c r="N10176" s="170"/>
      <c r="O10176" s="170"/>
      <c r="P10176" s="170"/>
      <c r="Q10176" s="170"/>
      <c r="R10176" s="170"/>
      <c r="S10176" s="170"/>
      <c r="T10176" s="170"/>
      <c r="U10176" s="170"/>
      <c r="V10176" s="170"/>
      <c r="W10176" s="170"/>
      <c r="X10176" s="174"/>
      <c r="Y10176" s="170"/>
      <c r="Z10176" s="170"/>
      <c r="AA10176" s="170"/>
      <c r="AB10176" s="170"/>
      <c r="AC10176" s="170"/>
      <c r="AD10176" s="174"/>
      <c r="AE10176" s="170"/>
      <c r="AF10176" s="170"/>
      <c r="AI10176" s="170"/>
      <c r="AJ10176" s="170"/>
      <c r="AK10176" s="170"/>
      <c r="AL10176" s="170"/>
      <c r="AM10176" s="170"/>
      <c r="AN10176" s="170"/>
    </row>
    <row r="10177" spans="1:40" ht="52.5" customHeight="1" x14ac:dyDescent="0.2">
      <c r="A10177" s="170"/>
      <c r="B10177" s="170"/>
      <c r="C10177" s="170"/>
      <c r="D10177" s="170"/>
      <c r="E10177" s="170"/>
      <c r="F10177" s="170"/>
      <c r="G10177" s="170"/>
      <c r="H10177" s="170"/>
      <c r="I10177" s="170"/>
      <c r="J10177" s="170"/>
      <c r="K10177" s="170"/>
      <c r="L10177" s="170"/>
      <c r="M10177" s="170"/>
      <c r="N10177" s="170"/>
      <c r="O10177" s="170"/>
      <c r="P10177" s="170"/>
      <c r="Q10177" s="170"/>
      <c r="R10177" s="170"/>
      <c r="S10177" s="170"/>
      <c r="T10177" s="170"/>
      <c r="U10177" s="170"/>
      <c r="V10177" s="170"/>
      <c r="W10177" s="170"/>
      <c r="X10177" s="174"/>
      <c r="Y10177" s="170"/>
      <c r="Z10177" s="170"/>
      <c r="AA10177" s="170"/>
      <c r="AB10177" s="170"/>
      <c r="AC10177" s="170"/>
      <c r="AD10177" s="174"/>
      <c r="AE10177" s="170"/>
      <c r="AF10177" s="170"/>
      <c r="AI10177" s="170"/>
      <c r="AJ10177" s="170"/>
      <c r="AK10177" s="170"/>
      <c r="AL10177" s="170"/>
      <c r="AM10177" s="170"/>
      <c r="AN10177" s="170"/>
    </row>
    <row r="10178" spans="1:40" ht="52.5" customHeight="1" x14ac:dyDescent="0.2">
      <c r="A10178" s="170"/>
      <c r="B10178" s="170"/>
      <c r="C10178" s="170"/>
      <c r="D10178" s="170"/>
      <c r="E10178" s="170"/>
      <c r="F10178" s="170"/>
      <c r="G10178" s="170"/>
      <c r="H10178" s="170"/>
      <c r="I10178" s="170"/>
      <c r="J10178" s="170"/>
      <c r="K10178" s="170"/>
      <c r="L10178" s="170"/>
      <c r="M10178" s="170"/>
      <c r="N10178" s="170"/>
      <c r="O10178" s="170"/>
      <c r="P10178" s="170"/>
      <c r="Q10178" s="170"/>
      <c r="R10178" s="170"/>
      <c r="S10178" s="170"/>
      <c r="T10178" s="170"/>
      <c r="U10178" s="170"/>
      <c r="V10178" s="170"/>
      <c r="W10178" s="170"/>
      <c r="X10178" s="174"/>
      <c r="Y10178" s="170"/>
      <c r="Z10178" s="170"/>
      <c r="AA10178" s="170"/>
      <c r="AB10178" s="170"/>
      <c r="AC10178" s="170"/>
      <c r="AD10178" s="174"/>
      <c r="AE10178" s="170"/>
      <c r="AF10178" s="170"/>
      <c r="AI10178" s="170"/>
      <c r="AJ10178" s="170"/>
      <c r="AK10178" s="170"/>
      <c r="AL10178" s="170"/>
      <c r="AM10178" s="170"/>
      <c r="AN10178" s="170"/>
    </row>
    <row r="10179" spans="1:40" ht="52.5" customHeight="1" x14ac:dyDescent="0.2">
      <c r="A10179" s="170"/>
      <c r="B10179" s="170"/>
      <c r="C10179" s="170"/>
      <c r="D10179" s="170"/>
      <c r="E10179" s="170"/>
      <c r="F10179" s="170"/>
      <c r="G10179" s="170"/>
      <c r="H10179" s="170"/>
      <c r="I10179" s="170"/>
      <c r="J10179" s="170"/>
      <c r="K10179" s="170"/>
      <c r="L10179" s="170"/>
      <c r="M10179" s="170"/>
      <c r="N10179" s="170"/>
      <c r="O10179" s="170"/>
      <c r="P10179" s="170"/>
      <c r="Q10179" s="170"/>
      <c r="R10179" s="170"/>
      <c r="S10179" s="170"/>
      <c r="T10179" s="170"/>
      <c r="U10179" s="170"/>
      <c r="V10179" s="170"/>
      <c r="W10179" s="170"/>
      <c r="X10179" s="174"/>
      <c r="Y10179" s="170"/>
      <c r="Z10179" s="170"/>
      <c r="AA10179" s="170"/>
      <c r="AB10179" s="170"/>
      <c r="AC10179" s="170"/>
      <c r="AD10179" s="174"/>
      <c r="AE10179" s="170"/>
      <c r="AF10179" s="170"/>
      <c r="AI10179" s="170"/>
      <c r="AJ10179" s="170"/>
      <c r="AK10179" s="170"/>
      <c r="AL10179" s="170"/>
      <c r="AM10179" s="170"/>
      <c r="AN10179" s="170"/>
    </row>
    <row r="10180" spans="1:40" ht="52.5" customHeight="1" x14ac:dyDescent="0.2">
      <c r="A10180" s="170"/>
      <c r="B10180" s="170"/>
      <c r="C10180" s="170"/>
      <c r="D10180" s="170"/>
      <c r="E10180" s="170"/>
      <c r="F10180" s="170"/>
      <c r="G10180" s="170"/>
      <c r="H10180" s="170"/>
      <c r="I10180" s="170"/>
      <c r="J10180" s="170"/>
      <c r="K10180" s="170"/>
      <c r="L10180" s="170"/>
      <c r="M10180" s="170"/>
      <c r="N10180" s="170"/>
      <c r="O10180" s="170"/>
      <c r="P10180" s="170"/>
      <c r="Q10180" s="170"/>
      <c r="R10180" s="170"/>
      <c r="S10180" s="170"/>
      <c r="T10180" s="170"/>
      <c r="U10180" s="170"/>
      <c r="V10180" s="170"/>
      <c r="W10180" s="170"/>
      <c r="X10180" s="174"/>
      <c r="Y10180" s="170"/>
      <c r="Z10180" s="170"/>
      <c r="AA10180" s="170"/>
      <c r="AB10180" s="170"/>
      <c r="AC10180" s="170"/>
      <c r="AD10180" s="174"/>
      <c r="AE10180" s="170"/>
      <c r="AF10180" s="170"/>
      <c r="AI10180" s="170"/>
      <c r="AJ10180" s="170"/>
      <c r="AK10180" s="170"/>
      <c r="AL10180" s="170"/>
      <c r="AM10180" s="170"/>
      <c r="AN10180" s="170"/>
    </row>
    <row r="10181" spans="1:40" ht="52.5" customHeight="1" x14ac:dyDescent="0.2">
      <c r="A10181" s="170"/>
      <c r="B10181" s="170"/>
      <c r="C10181" s="170"/>
      <c r="D10181" s="170"/>
      <c r="E10181" s="170"/>
      <c r="F10181" s="170"/>
      <c r="G10181" s="170"/>
      <c r="H10181" s="170"/>
      <c r="I10181" s="170"/>
      <c r="J10181" s="170"/>
      <c r="K10181" s="170"/>
      <c r="L10181" s="170"/>
      <c r="M10181" s="170"/>
      <c r="N10181" s="170"/>
      <c r="O10181" s="170"/>
      <c r="P10181" s="170"/>
      <c r="Q10181" s="170"/>
      <c r="R10181" s="170"/>
      <c r="S10181" s="170"/>
      <c r="T10181" s="170"/>
      <c r="U10181" s="170"/>
      <c r="V10181" s="170"/>
      <c r="W10181" s="170"/>
      <c r="X10181" s="174"/>
      <c r="Y10181" s="170"/>
      <c r="Z10181" s="170"/>
      <c r="AA10181" s="170"/>
      <c r="AB10181" s="170"/>
      <c r="AC10181" s="170"/>
      <c r="AD10181" s="174"/>
      <c r="AE10181" s="170"/>
      <c r="AF10181" s="170"/>
      <c r="AI10181" s="170"/>
      <c r="AJ10181" s="170"/>
      <c r="AK10181" s="170"/>
      <c r="AL10181" s="170"/>
      <c r="AM10181" s="170"/>
      <c r="AN10181" s="170"/>
    </row>
    <row r="10182" spans="1:40" ht="52.5" customHeight="1" x14ac:dyDescent="0.2">
      <c r="A10182" s="170"/>
      <c r="B10182" s="170"/>
      <c r="C10182" s="170"/>
      <c r="D10182" s="170"/>
      <c r="E10182" s="170"/>
      <c r="F10182" s="170"/>
      <c r="G10182" s="170"/>
      <c r="H10182" s="170"/>
      <c r="I10182" s="170"/>
      <c r="J10182" s="170"/>
      <c r="K10182" s="170"/>
      <c r="L10182" s="170"/>
      <c r="M10182" s="170"/>
      <c r="N10182" s="170"/>
      <c r="O10182" s="170"/>
      <c r="P10182" s="170"/>
      <c r="Q10182" s="170"/>
      <c r="R10182" s="170"/>
      <c r="S10182" s="170"/>
      <c r="T10182" s="170"/>
      <c r="U10182" s="170"/>
      <c r="V10182" s="170"/>
      <c r="W10182" s="170"/>
      <c r="X10182" s="174"/>
      <c r="Y10182" s="170"/>
      <c r="Z10182" s="170"/>
      <c r="AA10182" s="170"/>
      <c r="AB10182" s="170"/>
      <c r="AC10182" s="170"/>
      <c r="AD10182" s="174"/>
      <c r="AE10182" s="170"/>
      <c r="AF10182" s="170"/>
      <c r="AI10182" s="170"/>
      <c r="AJ10182" s="170"/>
      <c r="AK10182" s="170"/>
      <c r="AL10182" s="170"/>
      <c r="AM10182" s="170"/>
      <c r="AN10182" s="170"/>
    </row>
    <row r="10183" spans="1:40" ht="52.5" customHeight="1" x14ac:dyDescent="0.2">
      <c r="A10183" s="170"/>
      <c r="B10183" s="170"/>
      <c r="C10183" s="170"/>
      <c r="D10183" s="170"/>
      <c r="E10183" s="170"/>
      <c r="F10183" s="170"/>
      <c r="G10183" s="170"/>
      <c r="H10183" s="170"/>
      <c r="I10183" s="170"/>
      <c r="J10183" s="170"/>
      <c r="K10183" s="170"/>
      <c r="L10183" s="170"/>
      <c r="M10183" s="170"/>
      <c r="N10183" s="170"/>
      <c r="O10183" s="170"/>
      <c r="P10183" s="170"/>
      <c r="Q10183" s="170"/>
      <c r="R10183" s="170"/>
      <c r="S10183" s="170"/>
      <c r="T10183" s="170"/>
      <c r="U10183" s="170"/>
      <c r="V10183" s="170"/>
      <c r="W10183" s="170"/>
      <c r="X10183" s="174"/>
      <c r="Y10183" s="170"/>
      <c r="Z10183" s="170"/>
      <c r="AA10183" s="170"/>
      <c r="AB10183" s="170"/>
      <c r="AC10183" s="170"/>
      <c r="AD10183" s="174"/>
      <c r="AE10183" s="170"/>
      <c r="AF10183" s="170"/>
      <c r="AI10183" s="170"/>
      <c r="AJ10183" s="170"/>
      <c r="AK10183" s="170"/>
      <c r="AL10183" s="170"/>
      <c r="AM10183" s="170"/>
      <c r="AN10183" s="170"/>
    </row>
    <row r="10184" spans="1:40" ht="52.5" customHeight="1" x14ac:dyDescent="0.2">
      <c r="A10184" s="170"/>
      <c r="B10184" s="170"/>
      <c r="C10184" s="170"/>
      <c r="D10184" s="170"/>
      <c r="E10184" s="170"/>
      <c r="F10184" s="170"/>
      <c r="G10184" s="170"/>
      <c r="H10184" s="170"/>
      <c r="I10184" s="170"/>
      <c r="J10184" s="170"/>
      <c r="K10184" s="170"/>
      <c r="L10184" s="170"/>
      <c r="M10184" s="170"/>
      <c r="N10184" s="170"/>
      <c r="O10184" s="170"/>
      <c r="P10184" s="170"/>
      <c r="Q10184" s="170"/>
      <c r="R10184" s="170"/>
      <c r="S10184" s="170"/>
      <c r="T10184" s="170"/>
      <c r="U10184" s="170"/>
      <c r="V10184" s="170"/>
      <c r="W10184" s="170"/>
      <c r="X10184" s="174"/>
      <c r="Y10184" s="170"/>
      <c r="Z10184" s="170"/>
      <c r="AA10184" s="170"/>
      <c r="AB10184" s="170"/>
      <c r="AC10184" s="170"/>
      <c r="AD10184" s="174"/>
      <c r="AE10184" s="170"/>
      <c r="AF10184" s="170"/>
      <c r="AI10184" s="170"/>
      <c r="AJ10184" s="170"/>
      <c r="AK10184" s="170"/>
      <c r="AL10184" s="170"/>
      <c r="AM10184" s="170"/>
      <c r="AN10184" s="170"/>
    </row>
    <row r="10185" spans="1:40" ht="52.5" customHeight="1" x14ac:dyDescent="0.2">
      <c r="A10185" s="170"/>
      <c r="B10185" s="170"/>
      <c r="C10185" s="170"/>
      <c r="D10185" s="170"/>
      <c r="E10185" s="170"/>
      <c r="F10185" s="170"/>
      <c r="G10185" s="170"/>
      <c r="H10185" s="170"/>
      <c r="I10185" s="170"/>
      <c r="J10185" s="170"/>
      <c r="K10185" s="170"/>
      <c r="L10185" s="170"/>
      <c r="M10185" s="170"/>
      <c r="N10185" s="170"/>
      <c r="O10185" s="170"/>
      <c r="P10185" s="170"/>
      <c r="Q10185" s="170"/>
      <c r="R10185" s="170"/>
      <c r="S10185" s="170"/>
      <c r="T10185" s="170"/>
      <c r="U10185" s="170"/>
      <c r="V10185" s="170"/>
      <c r="W10185" s="170"/>
      <c r="X10185" s="174"/>
      <c r="Y10185" s="170"/>
      <c r="Z10185" s="170"/>
      <c r="AA10185" s="170"/>
      <c r="AB10185" s="170"/>
      <c r="AC10185" s="170"/>
      <c r="AD10185" s="174"/>
      <c r="AE10185" s="170"/>
      <c r="AF10185" s="170"/>
      <c r="AI10185" s="170"/>
      <c r="AJ10185" s="170"/>
      <c r="AK10185" s="170"/>
      <c r="AL10185" s="170"/>
      <c r="AM10185" s="170"/>
      <c r="AN10185" s="170"/>
    </row>
    <row r="10186" spans="1:40" ht="52.5" customHeight="1" x14ac:dyDescent="0.2">
      <c r="A10186" s="170"/>
      <c r="B10186" s="170"/>
      <c r="C10186" s="170"/>
      <c r="D10186" s="170"/>
      <c r="E10186" s="170"/>
      <c r="F10186" s="170"/>
      <c r="G10186" s="170"/>
      <c r="H10186" s="170"/>
      <c r="I10186" s="170"/>
      <c r="J10186" s="170"/>
      <c r="K10186" s="170"/>
      <c r="L10186" s="170"/>
      <c r="M10186" s="170"/>
      <c r="N10186" s="170"/>
      <c r="O10186" s="170"/>
      <c r="P10186" s="170"/>
      <c r="Q10186" s="170"/>
      <c r="R10186" s="170"/>
      <c r="S10186" s="170"/>
      <c r="T10186" s="170"/>
      <c r="U10186" s="170"/>
      <c r="V10186" s="170"/>
      <c r="W10186" s="170"/>
      <c r="X10186" s="174"/>
      <c r="Y10186" s="170"/>
      <c r="Z10186" s="170"/>
      <c r="AA10186" s="170"/>
      <c r="AB10186" s="170"/>
      <c r="AC10186" s="170"/>
      <c r="AD10186" s="174"/>
      <c r="AE10186" s="170"/>
      <c r="AF10186" s="170"/>
      <c r="AI10186" s="170"/>
      <c r="AJ10186" s="170"/>
      <c r="AK10186" s="170"/>
      <c r="AL10186" s="170"/>
      <c r="AM10186" s="170"/>
      <c r="AN10186" s="170"/>
    </row>
    <row r="10187" spans="1:40" ht="52.5" customHeight="1" x14ac:dyDescent="0.2">
      <c r="A10187" s="170"/>
      <c r="B10187" s="170"/>
      <c r="C10187" s="170"/>
      <c r="D10187" s="170"/>
      <c r="E10187" s="170"/>
      <c r="F10187" s="170"/>
      <c r="G10187" s="170"/>
      <c r="H10187" s="170"/>
      <c r="I10187" s="170"/>
      <c r="J10187" s="170"/>
      <c r="K10187" s="170"/>
      <c r="L10187" s="170"/>
      <c r="M10187" s="170"/>
      <c r="N10187" s="170"/>
      <c r="O10187" s="170"/>
      <c r="P10187" s="170"/>
      <c r="Q10187" s="170"/>
      <c r="R10187" s="170"/>
      <c r="S10187" s="170"/>
      <c r="T10187" s="170"/>
      <c r="U10187" s="170"/>
      <c r="V10187" s="170"/>
      <c r="W10187" s="170"/>
      <c r="X10187" s="174"/>
      <c r="Y10187" s="170"/>
      <c r="Z10187" s="170"/>
      <c r="AA10187" s="170"/>
      <c r="AB10187" s="170"/>
      <c r="AC10187" s="170"/>
      <c r="AD10187" s="174"/>
      <c r="AE10187" s="170"/>
      <c r="AF10187" s="170"/>
      <c r="AI10187" s="170"/>
      <c r="AJ10187" s="170"/>
      <c r="AK10187" s="170"/>
      <c r="AL10187" s="170"/>
      <c r="AM10187" s="170"/>
      <c r="AN10187" s="170"/>
    </row>
    <row r="10188" spans="1:40" ht="52.5" customHeight="1" x14ac:dyDescent="0.2">
      <c r="A10188" s="170"/>
      <c r="B10188" s="170"/>
      <c r="C10188" s="170"/>
      <c r="D10188" s="170"/>
      <c r="E10188" s="170"/>
      <c r="F10188" s="170"/>
      <c r="G10188" s="170"/>
      <c r="H10188" s="170"/>
      <c r="I10188" s="170"/>
      <c r="J10188" s="170"/>
      <c r="K10188" s="170"/>
      <c r="L10188" s="170"/>
      <c r="M10188" s="170"/>
      <c r="N10188" s="170"/>
      <c r="O10188" s="170"/>
      <c r="P10188" s="170"/>
      <c r="Q10188" s="170"/>
      <c r="R10188" s="170"/>
      <c r="S10188" s="170"/>
      <c r="T10188" s="170"/>
      <c r="U10188" s="170"/>
      <c r="V10188" s="170"/>
      <c r="W10188" s="170"/>
      <c r="X10188" s="174"/>
      <c r="Y10188" s="170"/>
      <c r="Z10188" s="170"/>
      <c r="AA10188" s="170"/>
      <c r="AB10188" s="170"/>
      <c r="AC10188" s="170"/>
      <c r="AD10188" s="174"/>
      <c r="AE10188" s="170"/>
      <c r="AF10188" s="170"/>
      <c r="AI10188" s="170"/>
      <c r="AJ10188" s="170"/>
      <c r="AK10188" s="170"/>
      <c r="AL10188" s="170"/>
      <c r="AM10188" s="170"/>
      <c r="AN10188" s="170"/>
    </row>
    <row r="10189" spans="1:40" ht="52.5" customHeight="1" x14ac:dyDescent="0.2">
      <c r="A10189" s="170"/>
      <c r="B10189" s="170"/>
      <c r="C10189" s="170"/>
      <c r="D10189" s="170"/>
      <c r="E10189" s="170"/>
      <c r="F10189" s="170"/>
      <c r="G10189" s="170"/>
      <c r="H10189" s="170"/>
      <c r="I10189" s="170"/>
      <c r="J10189" s="170"/>
      <c r="K10189" s="170"/>
      <c r="L10189" s="170"/>
      <c r="M10189" s="170"/>
      <c r="N10189" s="170"/>
      <c r="O10189" s="170"/>
      <c r="P10189" s="170"/>
      <c r="Q10189" s="170"/>
      <c r="R10189" s="170"/>
      <c r="S10189" s="170"/>
      <c r="T10189" s="170"/>
      <c r="U10189" s="170"/>
      <c r="V10189" s="170"/>
      <c r="W10189" s="170"/>
      <c r="X10189" s="174"/>
      <c r="Y10189" s="170"/>
      <c r="Z10189" s="170"/>
      <c r="AA10189" s="170"/>
      <c r="AB10189" s="170"/>
      <c r="AC10189" s="170"/>
      <c r="AD10189" s="174"/>
      <c r="AE10189" s="170"/>
      <c r="AF10189" s="170"/>
      <c r="AI10189" s="170"/>
      <c r="AJ10189" s="170"/>
      <c r="AK10189" s="170"/>
      <c r="AL10189" s="170"/>
      <c r="AM10189" s="170"/>
      <c r="AN10189" s="170"/>
    </row>
    <row r="10190" spans="1:40" ht="52.5" customHeight="1" x14ac:dyDescent="0.2">
      <c r="A10190" s="170"/>
      <c r="B10190" s="170"/>
      <c r="C10190" s="170"/>
      <c r="D10190" s="170"/>
      <c r="E10190" s="170"/>
      <c r="F10190" s="170"/>
      <c r="G10190" s="170"/>
      <c r="H10190" s="170"/>
      <c r="I10190" s="170"/>
      <c r="J10190" s="170"/>
      <c r="K10190" s="170"/>
      <c r="L10190" s="170"/>
      <c r="M10190" s="170"/>
      <c r="N10190" s="170"/>
      <c r="O10190" s="170"/>
      <c r="P10190" s="170"/>
      <c r="Q10190" s="170"/>
      <c r="R10190" s="170"/>
      <c r="S10190" s="170"/>
      <c r="T10190" s="170"/>
      <c r="U10190" s="170"/>
      <c r="V10190" s="170"/>
      <c r="W10190" s="170"/>
      <c r="X10190" s="174"/>
      <c r="Y10190" s="170"/>
      <c r="Z10190" s="170"/>
      <c r="AA10190" s="170"/>
      <c r="AB10190" s="170"/>
      <c r="AC10190" s="170"/>
      <c r="AD10190" s="174"/>
      <c r="AE10190" s="170"/>
      <c r="AF10190" s="170"/>
      <c r="AI10190" s="170"/>
      <c r="AJ10190" s="170"/>
      <c r="AK10190" s="170"/>
      <c r="AL10190" s="170"/>
      <c r="AM10190" s="170"/>
      <c r="AN10190" s="170"/>
    </row>
    <row r="10191" spans="1:40" ht="52.5" customHeight="1" x14ac:dyDescent="0.2">
      <c r="A10191" s="170"/>
      <c r="B10191" s="170"/>
      <c r="C10191" s="170"/>
      <c r="D10191" s="170"/>
      <c r="E10191" s="170"/>
      <c r="F10191" s="170"/>
      <c r="G10191" s="170"/>
      <c r="H10191" s="170"/>
      <c r="I10191" s="170"/>
      <c r="J10191" s="170"/>
      <c r="K10191" s="170"/>
      <c r="L10191" s="170"/>
      <c r="M10191" s="170"/>
      <c r="N10191" s="170"/>
      <c r="O10191" s="170"/>
      <c r="P10191" s="170"/>
      <c r="Q10191" s="170"/>
      <c r="R10191" s="170"/>
      <c r="S10191" s="170"/>
      <c r="T10191" s="170"/>
      <c r="U10191" s="170"/>
      <c r="V10191" s="170"/>
      <c r="W10191" s="170"/>
      <c r="X10191" s="174"/>
      <c r="Y10191" s="170"/>
      <c r="Z10191" s="170"/>
      <c r="AA10191" s="170"/>
      <c r="AB10191" s="170"/>
      <c r="AC10191" s="170"/>
      <c r="AD10191" s="174"/>
      <c r="AE10191" s="170"/>
      <c r="AF10191" s="170"/>
      <c r="AI10191" s="170"/>
      <c r="AJ10191" s="170"/>
      <c r="AK10191" s="170"/>
      <c r="AL10191" s="170"/>
      <c r="AM10191" s="170"/>
      <c r="AN10191" s="170"/>
    </row>
    <row r="10192" spans="1:40" ht="52.5" customHeight="1" x14ac:dyDescent="0.2">
      <c r="A10192" s="170"/>
      <c r="B10192" s="170"/>
      <c r="C10192" s="170"/>
      <c r="D10192" s="170"/>
      <c r="E10192" s="170"/>
      <c r="F10192" s="170"/>
      <c r="G10192" s="170"/>
      <c r="H10192" s="170"/>
      <c r="I10192" s="170"/>
      <c r="J10192" s="170"/>
      <c r="K10192" s="170"/>
      <c r="L10192" s="170"/>
      <c r="M10192" s="170"/>
      <c r="N10192" s="170"/>
      <c r="O10192" s="170"/>
      <c r="P10192" s="170"/>
      <c r="Q10192" s="170"/>
      <c r="R10192" s="170"/>
      <c r="S10192" s="170"/>
      <c r="T10192" s="170"/>
      <c r="U10192" s="170"/>
      <c r="V10192" s="170"/>
      <c r="W10192" s="170"/>
      <c r="X10192" s="174"/>
      <c r="Y10192" s="170"/>
      <c r="Z10192" s="170"/>
      <c r="AA10192" s="170"/>
      <c r="AB10192" s="170"/>
      <c r="AC10192" s="170"/>
      <c r="AD10192" s="174"/>
      <c r="AE10192" s="170"/>
      <c r="AF10192" s="170"/>
      <c r="AI10192" s="170"/>
      <c r="AJ10192" s="170"/>
      <c r="AK10192" s="170"/>
      <c r="AL10192" s="170"/>
      <c r="AM10192" s="170"/>
      <c r="AN10192" s="170"/>
    </row>
    <row r="10193" spans="1:40" ht="52.5" customHeight="1" x14ac:dyDescent="0.2">
      <c r="A10193" s="170"/>
      <c r="B10193" s="170"/>
      <c r="C10193" s="170"/>
      <c r="D10193" s="170"/>
      <c r="E10193" s="170"/>
      <c r="F10193" s="170"/>
      <c r="G10193" s="170"/>
      <c r="H10193" s="170"/>
      <c r="I10193" s="170"/>
      <c r="J10193" s="170"/>
      <c r="K10193" s="170"/>
      <c r="L10193" s="170"/>
      <c r="M10193" s="170"/>
      <c r="N10193" s="170"/>
      <c r="O10193" s="170"/>
      <c r="P10193" s="170"/>
      <c r="Q10193" s="170"/>
      <c r="R10193" s="170"/>
      <c r="S10193" s="170"/>
      <c r="T10193" s="170"/>
      <c r="U10193" s="170"/>
      <c r="V10193" s="170"/>
      <c r="W10193" s="170"/>
      <c r="X10193" s="174"/>
      <c r="Y10193" s="170"/>
      <c r="Z10193" s="170"/>
      <c r="AA10193" s="170"/>
      <c r="AB10193" s="170"/>
      <c r="AC10193" s="170"/>
      <c r="AD10193" s="174"/>
      <c r="AE10193" s="170"/>
      <c r="AF10193" s="170"/>
      <c r="AI10193" s="170"/>
      <c r="AJ10193" s="170"/>
      <c r="AK10193" s="170"/>
      <c r="AL10193" s="170"/>
      <c r="AM10193" s="170"/>
      <c r="AN10193" s="170"/>
    </row>
    <row r="10194" spans="1:40" ht="52.5" customHeight="1" x14ac:dyDescent="0.2">
      <c r="A10194" s="170"/>
      <c r="B10194" s="170"/>
      <c r="C10194" s="170"/>
      <c r="D10194" s="170"/>
      <c r="E10194" s="170"/>
      <c r="F10194" s="170"/>
      <c r="G10194" s="170"/>
      <c r="H10194" s="170"/>
      <c r="I10194" s="170"/>
      <c r="J10194" s="170"/>
      <c r="K10194" s="170"/>
      <c r="L10194" s="170"/>
      <c r="M10194" s="170"/>
      <c r="N10194" s="170"/>
      <c r="O10194" s="170"/>
      <c r="P10194" s="170"/>
      <c r="Q10194" s="170"/>
      <c r="R10194" s="170"/>
      <c r="S10194" s="170"/>
      <c r="T10194" s="170"/>
      <c r="U10194" s="170"/>
      <c r="V10194" s="170"/>
      <c r="W10194" s="170"/>
      <c r="X10194" s="174"/>
      <c r="Y10194" s="170"/>
      <c r="Z10194" s="170"/>
      <c r="AA10194" s="170"/>
      <c r="AB10194" s="170"/>
      <c r="AC10194" s="170"/>
      <c r="AD10194" s="174"/>
      <c r="AE10194" s="170"/>
      <c r="AF10194" s="170"/>
      <c r="AI10194" s="170"/>
      <c r="AJ10194" s="170"/>
      <c r="AK10194" s="170"/>
      <c r="AL10194" s="170"/>
      <c r="AM10194" s="170"/>
      <c r="AN10194" s="170"/>
    </row>
    <row r="10195" spans="1:40" ht="52.5" customHeight="1" x14ac:dyDescent="0.2">
      <c r="A10195" s="170"/>
      <c r="B10195" s="170"/>
      <c r="C10195" s="170"/>
      <c r="D10195" s="170"/>
      <c r="E10195" s="170"/>
      <c r="F10195" s="170"/>
      <c r="G10195" s="170"/>
      <c r="H10195" s="170"/>
      <c r="I10195" s="170"/>
      <c r="J10195" s="170"/>
      <c r="K10195" s="170"/>
      <c r="L10195" s="170"/>
      <c r="M10195" s="170"/>
      <c r="N10195" s="170"/>
      <c r="O10195" s="170"/>
      <c r="P10195" s="170"/>
      <c r="Q10195" s="170"/>
      <c r="R10195" s="170"/>
      <c r="S10195" s="170"/>
      <c r="T10195" s="170"/>
      <c r="U10195" s="170"/>
      <c r="V10195" s="170"/>
      <c r="W10195" s="170"/>
      <c r="X10195" s="174"/>
      <c r="Y10195" s="170"/>
      <c r="Z10195" s="170"/>
      <c r="AA10195" s="170"/>
      <c r="AB10195" s="170"/>
      <c r="AC10195" s="170"/>
      <c r="AD10195" s="174"/>
      <c r="AE10195" s="170"/>
      <c r="AF10195" s="170"/>
      <c r="AI10195" s="170"/>
      <c r="AJ10195" s="170"/>
      <c r="AK10195" s="170"/>
      <c r="AL10195" s="170"/>
      <c r="AM10195" s="170"/>
      <c r="AN10195" s="170"/>
    </row>
    <row r="10196" spans="1:40" ht="52.5" customHeight="1" x14ac:dyDescent="0.2">
      <c r="A10196" s="170"/>
      <c r="B10196" s="170"/>
      <c r="C10196" s="170"/>
      <c r="D10196" s="170"/>
      <c r="E10196" s="170"/>
      <c r="F10196" s="170"/>
      <c r="G10196" s="170"/>
      <c r="H10196" s="170"/>
      <c r="I10196" s="170"/>
      <c r="J10196" s="170"/>
      <c r="K10196" s="170"/>
      <c r="L10196" s="170"/>
      <c r="M10196" s="170"/>
      <c r="N10196" s="170"/>
      <c r="O10196" s="170"/>
      <c r="P10196" s="170"/>
      <c r="Q10196" s="170"/>
      <c r="R10196" s="170"/>
      <c r="S10196" s="170"/>
      <c r="T10196" s="170"/>
      <c r="U10196" s="170"/>
      <c r="V10196" s="170"/>
      <c r="W10196" s="170"/>
      <c r="X10196" s="174"/>
      <c r="Y10196" s="170"/>
      <c r="Z10196" s="170"/>
      <c r="AA10196" s="170"/>
      <c r="AB10196" s="170"/>
      <c r="AC10196" s="170"/>
      <c r="AD10196" s="174"/>
      <c r="AE10196" s="170"/>
      <c r="AF10196" s="170"/>
      <c r="AI10196" s="170"/>
      <c r="AJ10196" s="170"/>
      <c r="AK10196" s="170"/>
      <c r="AL10196" s="170"/>
      <c r="AM10196" s="170"/>
      <c r="AN10196" s="170"/>
    </row>
    <row r="10197" spans="1:40" ht="52.5" customHeight="1" x14ac:dyDescent="0.2">
      <c r="A10197" s="170"/>
      <c r="B10197" s="170"/>
      <c r="C10197" s="170"/>
      <c r="D10197" s="170"/>
      <c r="E10197" s="170"/>
      <c r="F10197" s="170"/>
      <c r="G10197" s="170"/>
      <c r="H10197" s="170"/>
      <c r="I10197" s="170"/>
      <c r="J10197" s="170"/>
      <c r="K10197" s="170"/>
      <c r="L10197" s="170"/>
      <c r="M10197" s="170"/>
      <c r="N10197" s="170"/>
      <c r="O10197" s="170"/>
      <c r="P10197" s="170"/>
      <c r="Q10197" s="170"/>
      <c r="R10197" s="170"/>
      <c r="S10197" s="170"/>
      <c r="T10197" s="170"/>
      <c r="U10197" s="170"/>
      <c r="V10197" s="170"/>
      <c r="W10197" s="170"/>
      <c r="X10197" s="174"/>
      <c r="Y10197" s="170"/>
      <c r="Z10197" s="170"/>
      <c r="AA10197" s="170"/>
      <c r="AB10197" s="170"/>
      <c r="AC10197" s="170"/>
      <c r="AD10197" s="174"/>
      <c r="AE10197" s="170"/>
      <c r="AF10197" s="170"/>
      <c r="AI10197" s="170"/>
      <c r="AJ10197" s="170"/>
      <c r="AK10197" s="170"/>
      <c r="AL10197" s="170"/>
      <c r="AM10197" s="170"/>
      <c r="AN10197" s="170"/>
    </row>
    <row r="10198" spans="1:40" ht="52.5" customHeight="1" x14ac:dyDescent="0.2">
      <c r="A10198" s="170"/>
      <c r="B10198" s="170"/>
      <c r="C10198" s="170"/>
      <c r="D10198" s="170"/>
      <c r="E10198" s="170"/>
      <c r="F10198" s="170"/>
      <c r="G10198" s="170"/>
      <c r="H10198" s="170"/>
      <c r="I10198" s="170"/>
      <c r="J10198" s="170"/>
      <c r="K10198" s="170"/>
      <c r="L10198" s="170"/>
      <c r="M10198" s="170"/>
      <c r="N10198" s="170"/>
      <c r="O10198" s="170"/>
      <c r="P10198" s="170"/>
      <c r="Q10198" s="170"/>
      <c r="R10198" s="170"/>
      <c r="S10198" s="170"/>
      <c r="T10198" s="170"/>
      <c r="U10198" s="170"/>
      <c r="V10198" s="170"/>
      <c r="W10198" s="170"/>
      <c r="X10198" s="174"/>
      <c r="Y10198" s="170"/>
      <c r="Z10198" s="170"/>
      <c r="AA10198" s="170"/>
      <c r="AB10198" s="170"/>
      <c r="AC10198" s="170"/>
      <c r="AD10198" s="174"/>
      <c r="AE10198" s="170"/>
      <c r="AF10198" s="170"/>
      <c r="AI10198" s="170"/>
      <c r="AJ10198" s="170"/>
      <c r="AK10198" s="170"/>
      <c r="AL10198" s="170"/>
      <c r="AM10198" s="170"/>
      <c r="AN10198" s="170"/>
    </row>
    <row r="10199" spans="1:40" ht="52.5" customHeight="1" x14ac:dyDescent="0.2">
      <c r="A10199" s="170"/>
      <c r="B10199" s="170"/>
      <c r="C10199" s="170"/>
      <c r="D10199" s="170"/>
      <c r="E10199" s="170"/>
      <c r="F10199" s="170"/>
      <c r="G10199" s="170"/>
      <c r="H10199" s="170"/>
      <c r="I10199" s="170"/>
      <c r="J10199" s="170"/>
      <c r="K10199" s="170"/>
      <c r="L10199" s="170"/>
      <c r="M10199" s="170"/>
      <c r="N10199" s="170"/>
      <c r="O10199" s="170"/>
      <c r="P10199" s="170"/>
      <c r="Q10199" s="170"/>
      <c r="R10199" s="170"/>
      <c r="S10199" s="170"/>
      <c r="T10199" s="170"/>
      <c r="U10199" s="170"/>
      <c r="V10199" s="170"/>
      <c r="W10199" s="170"/>
      <c r="X10199" s="174"/>
      <c r="Y10199" s="170"/>
      <c r="Z10199" s="170"/>
      <c r="AA10199" s="170"/>
      <c r="AB10199" s="170"/>
      <c r="AC10199" s="170"/>
      <c r="AD10199" s="174"/>
      <c r="AE10199" s="170"/>
      <c r="AF10199" s="170"/>
      <c r="AI10199" s="170"/>
      <c r="AJ10199" s="170"/>
      <c r="AK10199" s="170"/>
      <c r="AL10199" s="170"/>
      <c r="AM10199" s="170"/>
      <c r="AN10199" s="170"/>
    </row>
    <row r="10200" spans="1:40" ht="52.5" customHeight="1" x14ac:dyDescent="0.2">
      <c r="A10200" s="170"/>
      <c r="B10200" s="170"/>
      <c r="C10200" s="170"/>
      <c r="D10200" s="170"/>
      <c r="E10200" s="170"/>
      <c r="F10200" s="170"/>
      <c r="G10200" s="170"/>
      <c r="H10200" s="170"/>
      <c r="I10200" s="170"/>
      <c r="J10200" s="170"/>
      <c r="K10200" s="170"/>
      <c r="L10200" s="170"/>
      <c r="M10200" s="170"/>
      <c r="N10200" s="170"/>
      <c r="O10200" s="170"/>
      <c r="P10200" s="170"/>
      <c r="Q10200" s="170"/>
      <c r="R10200" s="170"/>
      <c r="S10200" s="170"/>
      <c r="T10200" s="170"/>
      <c r="U10200" s="170"/>
      <c r="V10200" s="170"/>
      <c r="W10200" s="170"/>
      <c r="X10200" s="174"/>
      <c r="Y10200" s="170"/>
      <c r="Z10200" s="170"/>
      <c r="AA10200" s="170"/>
      <c r="AB10200" s="170"/>
      <c r="AC10200" s="170"/>
      <c r="AD10200" s="174"/>
      <c r="AE10200" s="170"/>
      <c r="AF10200" s="170"/>
      <c r="AI10200" s="170"/>
      <c r="AJ10200" s="170"/>
      <c r="AK10200" s="170"/>
      <c r="AL10200" s="170"/>
      <c r="AM10200" s="170"/>
      <c r="AN10200" s="170"/>
    </row>
    <row r="10201" spans="1:40" ht="52.5" customHeight="1" x14ac:dyDescent="0.2">
      <c r="A10201" s="170"/>
      <c r="B10201" s="170"/>
      <c r="C10201" s="170"/>
      <c r="D10201" s="170"/>
      <c r="E10201" s="170"/>
      <c r="F10201" s="170"/>
      <c r="G10201" s="170"/>
      <c r="H10201" s="170"/>
      <c r="I10201" s="170"/>
      <c r="J10201" s="170"/>
      <c r="K10201" s="170"/>
      <c r="L10201" s="170"/>
      <c r="M10201" s="170"/>
      <c r="N10201" s="170"/>
      <c r="O10201" s="170"/>
      <c r="P10201" s="170"/>
      <c r="Q10201" s="170"/>
      <c r="R10201" s="170"/>
      <c r="S10201" s="170"/>
      <c r="T10201" s="170"/>
      <c r="U10201" s="170"/>
      <c r="V10201" s="170"/>
      <c r="W10201" s="170"/>
      <c r="X10201" s="174"/>
      <c r="Y10201" s="170"/>
      <c r="Z10201" s="170"/>
      <c r="AA10201" s="170"/>
      <c r="AB10201" s="170"/>
      <c r="AC10201" s="170"/>
      <c r="AD10201" s="174"/>
      <c r="AE10201" s="170"/>
      <c r="AF10201" s="170"/>
      <c r="AI10201" s="170"/>
      <c r="AJ10201" s="170"/>
      <c r="AK10201" s="170"/>
      <c r="AL10201" s="170"/>
      <c r="AM10201" s="170"/>
      <c r="AN10201" s="170"/>
    </row>
    <row r="10202" spans="1:40" ht="52.5" customHeight="1" x14ac:dyDescent="0.2">
      <c r="A10202" s="170"/>
      <c r="B10202" s="170"/>
      <c r="C10202" s="170"/>
      <c r="D10202" s="170"/>
      <c r="E10202" s="170"/>
      <c r="F10202" s="170"/>
      <c r="G10202" s="170"/>
      <c r="H10202" s="170"/>
      <c r="I10202" s="170"/>
      <c r="J10202" s="170"/>
      <c r="K10202" s="170"/>
      <c r="L10202" s="170"/>
      <c r="M10202" s="170"/>
      <c r="N10202" s="170"/>
      <c r="O10202" s="170"/>
      <c r="P10202" s="170"/>
      <c r="Q10202" s="170"/>
      <c r="R10202" s="170"/>
      <c r="S10202" s="170"/>
      <c r="T10202" s="170"/>
      <c r="U10202" s="170"/>
      <c r="V10202" s="170"/>
      <c r="W10202" s="170"/>
      <c r="X10202" s="174"/>
      <c r="Y10202" s="170"/>
      <c r="Z10202" s="170"/>
      <c r="AA10202" s="170"/>
      <c r="AB10202" s="170"/>
      <c r="AC10202" s="170"/>
      <c r="AD10202" s="174"/>
      <c r="AE10202" s="170"/>
      <c r="AF10202" s="170"/>
      <c r="AI10202" s="170"/>
      <c r="AJ10202" s="170"/>
      <c r="AK10202" s="170"/>
      <c r="AL10202" s="170"/>
      <c r="AM10202" s="170"/>
      <c r="AN10202" s="170"/>
    </row>
    <row r="10203" spans="1:40" ht="52.5" customHeight="1" x14ac:dyDescent="0.2">
      <c r="A10203" s="170"/>
      <c r="B10203" s="170"/>
      <c r="C10203" s="170"/>
      <c r="D10203" s="170"/>
      <c r="E10203" s="170"/>
      <c r="F10203" s="170"/>
      <c r="G10203" s="170"/>
      <c r="H10203" s="170"/>
      <c r="I10203" s="170"/>
      <c r="J10203" s="170"/>
      <c r="K10203" s="170"/>
      <c r="L10203" s="170"/>
      <c r="M10203" s="170"/>
      <c r="N10203" s="170"/>
      <c r="O10203" s="170"/>
      <c r="P10203" s="170"/>
      <c r="Q10203" s="170"/>
      <c r="R10203" s="170"/>
      <c r="S10203" s="170"/>
      <c r="T10203" s="170"/>
      <c r="U10203" s="170"/>
      <c r="V10203" s="170"/>
      <c r="W10203" s="170"/>
      <c r="X10203" s="174"/>
      <c r="Y10203" s="170"/>
      <c r="Z10203" s="170"/>
      <c r="AA10203" s="170"/>
      <c r="AB10203" s="170"/>
      <c r="AC10203" s="170"/>
      <c r="AD10203" s="174"/>
      <c r="AE10203" s="170"/>
      <c r="AF10203" s="170"/>
      <c r="AI10203" s="170"/>
      <c r="AJ10203" s="170"/>
      <c r="AK10203" s="170"/>
      <c r="AL10203" s="170"/>
      <c r="AM10203" s="170"/>
      <c r="AN10203" s="170"/>
    </row>
    <row r="10204" spans="1:40" ht="52.5" customHeight="1" x14ac:dyDescent="0.2">
      <c r="A10204" s="170"/>
      <c r="B10204" s="170"/>
      <c r="C10204" s="170"/>
      <c r="D10204" s="170"/>
      <c r="E10204" s="170"/>
      <c r="F10204" s="170"/>
      <c r="G10204" s="170"/>
      <c r="H10204" s="170"/>
      <c r="I10204" s="170"/>
      <c r="J10204" s="170"/>
      <c r="K10204" s="170"/>
      <c r="L10204" s="170"/>
      <c r="M10204" s="170"/>
      <c r="N10204" s="170"/>
      <c r="O10204" s="170"/>
      <c r="P10204" s="170"/>
      <c r="Q10204" s="170"/>
      <c r="R10204" s="170"/>
      <c r="S10204" s="170"/>
      <c r="T10204" s="170"/>
      <c r="U10204" s="170"/>
      <c r="V10204" s="170"/>
      <c r="W10204" s="170"/>
      <c r="X10204" s="174"/>
      <c r="Y10204" s="170"/>
      <c r="Z10204" s="170"/>
      <c r="AA10204" s="170"/>
      <c r="AB10204" s="170"/>
      <c r="AC10204" s="170"/>
      <c r="AD10204" s="174"/>
      <c r="AE10204" s="170"/>
      <c r="AF10204" s="170"/>
      <c r="AI10204" s="170"/>
      <c r="AJ10204" s="170"/>
      <c r="AK10204" s="170"/>
      <c r="AL10204" s="170"/>
      <c r="AM10204" s="170"/>
      <c r="AN10204" s="170"/>
    </row>
    <row r="10205" spans="1:40" ht="52.5" customHeight="1" x14ac:dyDescent="0.2">
      <c r="A10205" s="170"/>
      <c r="B10205" s="170"/>
      <c r="C10205" s="170"/>
      <c r="D10205" s="170"/>
      <c r="E10205" s="170"/>
      <c r="F10205" s="170"/>
      <c r="G10205" s="170"/>
      <c r="H10205" s="170"/>
      <c r="I10205" s="170"/>
      <c r="J10205" s="170"/>
      <c r="K10205" s="170"/>
      <c r="L10205" s="170"/>
      <c r="M10205" s="170"/>
      <c r="N10205" s="170"/>
      <c r="O10205" s="170"/>
      <c r="P10205" s="170"/>
      <c r="Q10205" s="170"/>
      <c r="R10205" s="170"/>
      <c r="S10205" s="170"/>
      <c r="T10205" s="170"/>
      <c r="U10205" s="170"/>
      <c r="V10205" s="170"/>
      <c r="W10205" s="170"/>
      <c r="X10205" s="174"/>
      <c r="Y10205" s="170"/>
      <c r="Z10205" s="170"/>
      <c r="AA10205" s="170"/>
      <c r="AB10205" s="170"/>
      <c r="AC10205" s="170"/>
      <c r="AD10205" s="174"/>
      <c r="AE10205" s="170"/>
      <c r="AF10205" s="170"/>
      <c r="AI10205" s="170"/>
      <c r="AJ10205" s="170"/>
      <c r="AK10205" s="170"/>
      <c r="AL10205" s="170"/>
      <c r="AM10205" s="170"/>
      <c r="AN10205" s="170"/>
    </row>
    <row r="10206" spans="1:40" ht="52.5" customHeight="1" x14ac:dyDescent="0.2">
      <c r="A10206" s="170"/>
      <c r="B10206" s="170"/>
      <c r="C10206" s="170"/>
      <c r="D10206" s="170"/>
      <c r="E10206" s="170"/>
      <c r="F10206" s="170"/>
      <c r="G10206" s="170"/>
      <c r="H10206" s="170"/>
      <c r="I10206" s="170"/>
      <c r="J10206" s="170"/>
      <c r="K10206" s="170"/>
      <c r="L10206" s="170"/>
      <c r="M10206" s="170"/>
      <c r="N10206" s="170"/>
      <c r="O10206" s="170"/>
      <c r="P10206" s="170"/>
      <c r="Q10206" s="170"/>
      <c r="R10206" s="170"/>
      <c r="S10206" s="170"/>
      <c r="T10206" s="170"/>
      <c r="U10206" s="170"/>
      <c r="V10206" s="170"/>
      <c r="W10206" s="170"/>
      <c r="X10206" s="174"/>
      <c r="Y10206" s="170"/>
      <c r="Z10206" s="170"/>
      <c r="AA10206" s="170"/>
      <c r="AB10206" s="170"/>
      <c r="AC10206" s="170"/>
      <c r="AD10206" s="174"/>
      <c r="AE10206" s="170"/>
      <c r="AF10206" s="170"/>
      <c r="AI10206" s="170"/>
      <c r="AJ10206" s="170"/>
      <c r="AK10206" s="170"/>
      <c r="AL10206" s="170"/>
      <c r="AM10206" s="170"/>
      <c r="AN10206" s="170"/>
    </row>
    <row r="10207" spans="1:40" ht="52.5" customHeight="1" x14ac:dyDescent="0.2">
      <c r="A10207" s="170"/>
      <c r="B10207" s="170"/>
      <c r="C10207" s="170"/>
      <c r="D10207" s="170"/>
      <c r="E10207" s="170"/>
      <c r="F10207" s="170"/>
      <c r="G10207" s="170"/>
      <c r="H10207" s="170"/>
      <c r="I10207" s="170"/>
      <c r="J10207" s="170"/>
      <c r="K10207" s="170"/>
      <c r="L10207" s="170"/>
      <c r="M10207" s="170"/>
      <c r="N10207" s="170"/>
      <c r="O10207" s="170"/>
      <c r="P10207" s="170"/>
      <c r="Q10207" s="170"/>
      <c r="R10207" s="170"/>
      <c r="S10207" s="170"/>
      <c r="T10207" s="170"/>
      <c r="U10207" s="170"/>
      <c r="V10207" s="170"/>
      <c r="W10207" s="170"/>
      <c r="X10207" s="174"/>
      <c r="Y10207" s="170"/>
      <c r="Z10207" s="170"/>
      <c r="AA10207" s="170"/>
      <c r="AB10207" s="170"/>
      <c r="AC10207" s="170"/>
      <c r="AD10207" s="174"/>
      <c r="AE10207" s="170"/>
      <c r="AF10207" s="170"/>
      <c r="AI10207" s="170"/>
      <c r="AJ10207" s="170"/>
      <c r="AK10207" s="170"/>
      <c r="AL10207" s="170"/>
      <c r="AM10207" s="170"/>
      <c r="AN10207" s="170"/>
    </row>
    <row r="10208" spans="1:40" ht="52.5" customHeight="1" x14ac:dyDescent="0.2">
      <c r="A10208" s="170"/>
      <c r="B10208" s="170"/>
      <c r="C10208" s="170"/>
      <c r="D10208" s="170"/>
      <c r="E10208" s="170"/>
      <c r="F10208" s="170"/>
      <c r="G10208" s="170"/>
      <c r="H10208" s="170"/>
      <c r="I10208" s="170"/>
      <c r="J10208" s="170"/>
      <c r="K10208" s="170"/>
      <c r="L10208" s="170"/>
      <c r="M10208" s="170"/>
      <c r="N10208" s="170"/>
      <c r="O10208" s="170"/>
      <c r="P10208" s="170"/>
      <c r="Q10208" s="170"/>
      <c r="R10208" s="170"/>
      <c r="S10208" s="170"/>
      <c r="T10208" s="170"/>
      <c r="U10208" s="170"/>
      <c r="V10208" s="170"/>
      <c r="W10208" s="170"/>
      <c r="X10208" s="174"/>
      <c r="Y10208" s="170"/>
      <c r="Z10208" s="170"/>
      <c r="AA10208" s="170"/>
      <c r="AB10208" s="170"/>
      <c r="AC10208" s="170"/>
      <c r="AD10208" s="174"/>
      <c r="AE10208" s="170"/>
      <c r="AF10208" s="170"/>
      <c r="AI10208" s="170"/>
      <c r="AJ10208" s="170"/>
      <c r="AK10208" s="170"/>
      <c r="AL10208" s="170"/>
      <c r="AM10208" s="170"/>
      <c r="AN10208" s="170"/>
    </row>
    <row r="10209" spans="1:40" ht="52.5" customHeight="1" x14ac:dyDescent="0.2">
      <c r="A10209" s="170"/>
      <c r="B10209" s="170"/>
      <c r="C10209" s="170"/>
      <c r="D10209" s="170"/>
      <c r="E10209" s="170"/>
      <c r="F10209" s="170"/>
      <c r="G10209" s="170"/>
      <c r="H10209" s="170"/>
      <c r="I10209" s="170"/>
      <c r="J10209" s="170"/>
      <c r="K10209" s="170"/>
      <c r="L10209" s="170"/>
      <c r="M10209" s="170"/>
      <c r="N10209" s="170"/>
      <c r="O10209" s="170"/>
      <c r="P10209" s="170"/>
      <c r="Q10209" s="170"/>
      <c r="R10209" s="170"/>
      <c r="S10209" s="170"/>
      <c r="T10209" s="170"/>
      <c r="U10209" s="170"/>
      <c r="V10209" s="170"/>
      <c r="W10209" s="170"/>
      <c r="X10209" s="174"/>
      <c r="Y10209" s="170"/>
      <c r="Z10209" s="170"/>
      <c r="AA10209" s="170"/>
      <c r="AB10209" s="170"/>
      <c r="AC10209" s="170"/>
      <c r="AD10209" s="174"/>
      <c r="AE10209" s="170"/>
      <c r="AF10209" s="170"/>
      <c r="AI10209" s="170"/>
      <c r="AJ10209" s="170"/>
      <c r="AK10209" s="170"/>
      <c r="AL10209" s="170"/>
      <c r="AM10209" s="170"/>
      <c r="AN10209" s="170"/>
    </row>
    <row r="10210" spans="1:40" ht="52.5" customHeight="1" x14ac:dyDescent="0.2">
      <c r="A10210" s="170"/>
      <c r="B10210" s="170"/>
      <c r="C10210" s="170"/>
      <c r="D10210" s="170"/>
      <c r="E10210" s="170"/>
      <c r="F10210" s="170"/>
      <c r="G10210" s="170"/>
      <c r="H10210" s="170"/>
      <c r="I10210" s="170"/>
      <c r="J10210" s="170"/>
      <c r="K10210" s="170"/>
      <c r="L10210" s="170"/>
      <c r="M10210" s="170"/>
      <c r="N10210" s="170"/>
      <c r="O10210" s="170"/>
      <c r="P10210" s="170"/>
      <c r="Q10210" s="170"/>
      <c r="R10210" s="170"/>
      <c r="S10210" s="170"/>
      <c r="T10210" s="170"/>
      <c r="U10210" s="170"/>
      <c r="V10210" s="170"/>
      <c r="W10210" s="170"/>
      <c r="X10210" s="174"/>
      <c r="Y10210" s="170"/>
      <c r="Z10210" s="170"/>
      <c r="AA10210" s="170"/>
      <c r="AB10210" s="170"/>
      <c r="AC10210" s="170"/>
      <c r="AD10210" s="174"/>
      <c r="AE10210" s="170"/>
      <c r="AF10210" s="170"/>
      <c r="AI10210" s="170"/>
      <c r="AJ10210" s="170"/>
      <c r="AK10210" s="170"/>
      <c r="AL10210" s="170"/>
      <c r="AM10210" s="170"/>
      <c r="AN10210" s="170"/>
    </row>
    <row r="10211" spans="1:40" ht="52.5" customHeight="1" x14ac:dyDescent="0.2">
      <c r="A10211" s="170"/>
      <c r="B10211" s="170"/>
      <c r="C10211" s="170"/>
      <c r="D10211" s="170"/>
      <c r="E10211" s="170"/>
      <c r="F10211" s="170"/>
      <c r="G10211" s="170"/>
      <c r="H10211" s="170"/>
      <c r="I10211" s="170"/>
      <c r="J10211" s="170"/>
      <c r="K10211" s="170"/>
      <c r="L10211" s="170"/>
      <c r="M10211" s="170"/>
      <c r="N10211" s="170"/>
      <c r="O10211" s="170"/>
      <c r="P10211" s="170"/>
      <c r="Q10211" s="170"/>
      <c r="R10211" s="170"/>
      <c r="S10211" s="170"/>
      <c r="T10211" s="170"/>
      <c r="U10211" s="170"/>
      <c r="V10211" s="170"/>
      <c r="W10211" s="170"/>
      <c r="X10211" s="174"/>
      <c r="Y10211" s="170"/>
      <c r="Z10211" s="170"/>
      <c r="AA10211" s="170"/>
      <c r="AB10211" s="170"/>
      <c r="AC10211" s="170"/>
      <c r="AD10211" s="174"/>
      <c r="AE10211" s="170"/>
      <c r="AF10211" s="170"/>
      <c r="AI10211" s="170"/>
      <c r="AJ10211" s="170"/>
      <c r="AK10211" s="170"/>
      <c r="AL10211" s="170"/>
      <c r="AM10211" s="170"/>
      <c r="AN10211" s="170"/>
    </row>
    <row r="10212" spans="1:40" ht="52.5" customHeight="1" x14ac:dyDescent="0.2">
      <c r="A10212" s="170"/>
      <c r="B10212" s="170"/>
      <c r="C10212" s="170"/>
      <c r="D10212" s="170"/>
      <c r="E10212" s="170"/>
      <c r="F10212" s="170"/>
      <c r="G10212" s="170"/>
      <c r="H10212" s="170"/>
      <c r="I10212" s="170"/>
      <c r="J10212" s="170"/>
      <c r="K10212" s="170"/>
      <c r="L10212" s="170"/>
      <c r="M10212" s="170"/>
      <c r="N10212" s="170"/>
      <c r="O10212" s="170"/>
      <c r="P10212" s="170"/>
      <c r="Q10212" s="170"/>
      <c r="R10212" s="170"/>
      <c r="S10212" s="170"/>
      <c r="T10212" s="170"/>
      <c r="U10212" s="170"/>
      <c r="V10212" s="170"/>
      <c r="W10212" s="170"/>
      <c r="X10212" s="174"/>
      <c r="Y10212" s="170"/>
      <c r="Z10212" s="170"/>
      <c r="AA10212" s="170"/>
      <c r="AB10212" s="170"/>
      <c r="AC10212" s="170"/>
      <c r="AD10212" s="174"/>
      <c r="AE10212" s="170"/>
      <c r="AF10212" s="170"/>
      <c r="AI10212" s="170"/>
      <c r="AJ10212" s="170"/>
      <c r="AK10212" s="170"/>
      <c r="AL10212" s="170"/>
      <c r="AM10212" s="170"/>
      <c r="AN10212" s="170"/>
    </row>
    <row r="10213" spans="1:40" ht="52.5" customHeight="1" x14ac:dyDescent="0.2">
      <c r="A10213" s="170"/>
      <c r="B10213" s="170"/>
      <c r="C10213" s="170"/>
      <c r="D10213" s="170"/>
      <c r="E10213" s="170"/>
      <c r="F10213" s="170"/>
      <c r="G10213" s="170"/>
      <c r="H10213" s="170"/>
      <c r="I10213" s="170"/>
      <c r="J10213" s="170"/>
      <c r="K10213" s="170"/>
      <c r="L10213" s="170"/>
      <c r="M10213" s="170"/>
      <c r="N10213" s="170"/>
      <c r="O10213" s="170"/>
      <c r="P10213" s="170"/>
      <c r="Q10213" s="170"/>
      <c r="R10213" s="170"/>
      <c r="S10213" s="170"/>
      <c r="T10213" s="170"/>
      <c r="U10213" s="170"/>
      <c r="V10213" s="170"/>
      <c r="W10213" s="170"/>
      <c r="X10213" s="174"/>
      <c r="Y10213" s="170"/>
      <c r="Z10213" s="170"/>
      <c r="AA10213" s="170"/>
      <c r="AB10213" s="170"/>
      <c r="AC10213" s="170"/>
      <c r="AD10213" s="174"/>
      <c r="AE10213" s="170"/>
      <c r="AF10213" s="170"/>
      <c r="AI10213" s="170"/>
      <c r="AJ10213" s="170"/>
      <c r="AK10213" s="170"/>
      <c r="AL10213" s="170"/>
      <c r="AM10213" s="170"/>
      <c r="AN10213" s="170"/>
    </row>
    <row r="10214" spans="1:40" ht="52.5" customHeight="1" x14ac:dyDescent="0.2">
      <c r="A10214" s="170"/>
      <c r="B10214" s="170"/>
      <c r="C10214" s="170"/>
      <c r="D10214" s="170"/>
      <c r="E10214" s="170"/>
      <c r="F10214" s="170"/>
      <c r="G10214" s="170"/>
      <c r="H10214" s="170"/>
      <c r="I10214" s="170"/>
      <c r="J10214" s="170"/>
      <c r="K10214" s="170"/>
      <c r="L10214" s="170"/>
      <c r="M10214" s="170"/>
      <c r="N10214" s="170"/>
      <c r="O10214" s="170"/>
      <c r="P10214" s="170"/>
      <c r="Q10214" s="170"/>
      <c r="R10214" s="170"/>
      <c r="S10214" s="170"/>
      <c r="T10214" s="170"/>
      <c r="U10214" s="170"/>
      <c r="V10214" s="170"/>
      <c r="W10214" s="170"/>
      <c r="X10214" s="174"/>
      <c r="Y10214" s="170"/>
      <c r="Z10214" s="170"/>
      <c r="AA10214" s="170"/>
      <c r="AB10214" s="170"/>
      <c r="AC10214" s="170"/>
      <c r="AD10214" s="174"/>
      <c r="AE10214" s="170"/>
      <c r="AF10214" s="170"/>
      <c r="AI10214" s="170"/>
      <c r="AJ10214" s="170"/>
      <c r="AK10214" s="170"/>
      <c r="AL10214" s="170"/>
      <c r="AM10214" s="170"/>
      <c r="AN10214" s="170"/>
    </row>
    <row r="10215" spans="1:40" ht="52.5" customHeight="1" x14ac:dyDescent="0.2">
      <c r="A10215" s="170"/>
      <c r="B10215" s="170"/>
      <c r="C10215" s="170"/>
      <c r="D10215" s="170"/>
      <c r="E10215" s="170"/>
      <c r="F10215" s="170"/>
      <c r="G10215" s="170"/>
      <c r="H10215" s="170"/>
      <c r="I10215" s="170"/>
      <c r="J10215" s="170"/>
      <c r="K10215" s="170"/>
      <c r="L10215" s="170"/>
      <c r="M10215" s="170"/>
      <c r="N10215" s="170"/>
      <c r="O10215" s="170"/>
      <c r="P10215" s="170"/>
      <c r="Q10215" s="170"/>
      <c r="R10215" s="170"/>
      <c r="S10215" s="170"/>
      <c r="T10215" s="170"/>
      <c r="U10215" s="170"/>
      <c r="V10215" s="170"/>
      <c r="W10215" s="170"/>
      <c r="X10215" s="174"/>
      <c r="Y10215" s="170"/>
      <c r="Z10215" s="170"/>
      <c r="AA10215" s="170"/>
      <c r="AB10215" s="170"/>
      <c r="AC10215" s="170"/>
      <c r="AD10215" s="174"/>
      <c r="AE10215" s="170"/>
      <c r="AF10215" s="170"/>
      <c r="AI10215" s="170"/>
      <c r="AJ10215" s="170"/>
      <c r="AK10215" s="170"/>
      <c r="AL10215" s="170"/>
      <c r="AM10215" s="170"/>
      <c r="AN10215" s="170"/>
    </row>
    <row r="10216" spans="1:40" ht="52.5" customHeight="1" x14ac:dyDescent="0.2">
      <c r="A10216" s="170"/>
      <c r="B10216" s="170"/>
      <c r="C10216" s="170"/>
      <c r="D10216" s="170"/>
      <c r="E10216" s="170"/>
      <c r="F10216" s="170"/>
      <c r="G10216" s="170"/>
      <c r="H10216" s="170"/>
      <c r="I10216" s="170"/>
      <c r="J10216" s="170"/>
      <c r="K10216" s="170"/>
      <c r="L10216" s="170"/>
      <c r="M10216" s="170"/>
      <c r="N10216" s="170"/>
      <c r="O10216" s="170"/>
      <c r="P10216" s="170"/>
      <c r="Q10216" s="170"/>
      <c r="R10216" s="170"/>
      <c r="S10216" s="170"/>
      <c r="T10216" s="170"/>
      <c r="U10216" s="170"/>
      <c r="V10216" s="170"/>
      <c r="W10216" s="170"/>
      <c r="X10216" s="174"/>
      <c r="Y10216" s="170"/>
      <c r="Z10216" s="170"/>
      <c r="AA10216" s="170"/>
      <c r="AB10216" s="170"/>
      <c r="AC10216" s="170"/>
      <c r="AD10216" s="174"/>
      <c r="AE10216" s="170"/>
      <c r="AF10216" s="170"/>
      <c r="AI10216" s="170"/>
      <c r="AJ10216" s="170"/>
      <c r="AK10216" s="170"/>
      <c r="AL10216" s="170"/>
      <c r="AM10216" s="170"/>
      <c r="AN10216" s="170"/>
    </row>
    <row r="10217" spans="1:40" ht="52.5" customHeight="1" x14ac:dyDescent="0.2">
      <c r="A10217" s="170"/>
      <c r="B10217" s="170"/>
      <c r="C10217" s="170"/>
      <c r="D10217" s="170"/>
      <c r="E10217" s="170"/>
      <c r="F10217" s="170"/>
      <c r="G10217" s="170"/>
      <c r="H10217" s="170"/>
      <c r="I10217" s="170"/>
      <c r="J10217" s="170"/>
      <c r="K10217" s="170"/>
      <c r="L10217" s="170"/>
      <c r="M10217" s="170"/>
      <c r="N10217" s="170"/>
      <c r="O10217" s="170"/>
      <c r="P10217" s="170"/>
      <c r="Q10217" s="170"/>
      <c r="R10217" s="170"/>
      <c r="S10217" s="170"/>
      <c r="T10217" s="170"/>
      <c r="U10217" s="170"/>
      <c r="V10217" s="170"/>
      <c r="W10217" s="170"/>
      <c r="X10217" s="174"/>
      <c r="Y10217" s="170"/>
      <c r="Z10217" s="170"/>
      <c r="AA10217" s="170"/>
      <c r="AB10217" s="170"/>
      <c r="AC10217" s="170"/>
      <c r="AD10217" s="174"/>
      <c r="AE10217" s="170"/>
      <c r="AF10217" s="170"/>
      <c r="AI10217" s="170"/>
      <c r="AJ10217" s="170"/>
      <c r="AK10217" s="170"/>
      <c r="AL10217" s="170"/>
      <c r="AM10217" s="170"/>
      <c r="AN10217" s="170"/>
    </row>
    <row r="10218" spans="1:40" ht="52.5" customHeight="1" x14ac:dyDescent="0.2">
      <c r="A10218" s="170"/>
      <c r="B10218" s="170"/>
      <c r="C10218" s="170"/>
      <c r="D10218" s="170"/>
      <c r="E10218" s="170"/>
      <c r="F10218" s="170"/>
      <c r="G10218" s="170"/>
      <c r="H10218" s="170"/>
      <c r="I10218" s="170"/>
      <c r="J10218" s="170"/>
      <c r="K10218" s="170"/>
      <c r="L10218" s="170"/>
      <c r="M10218" s="170"/>
      <c r="N10218" s="170"/>
      <c r="O10218" s="170"/>
      <c r="P10218" s="170"/>
      <c r="Q10218" s="170"/>
      <c r="R10218" s="170"/>
      <c r="S10218" s="170"/>
      <c r="T10218" s="170"/>
      <c r="U10218" s="170"/>
      <c r="V10218" s="170"/>
      <c r="W10218" s="170"/>
      <c r="X10218" s="174"/>
      <c r="Y10218" s="170"/>
      <c r="Z10218" s="170"/>
      <c r="AA10218" s="170"/>
      <c r="AB10218" s="170"/>
      <c r="AC10218" s="170"/>
      <c r="AD10218" s="174"/>
      <c r="AE10218" s="170"/>
      <c r="AF10218" s="170"/>
      <c r="AI10218" s="170"/>
      <c r="AJ10218" s="170"/>
      <c r="AK10218" s="170"/>
      <c r="AL10218" s="170"/>
      <c r="AM10218" s="170"/>
      <c r="AN10218" s="170"/>
    </row>
    <row r="10219" spans="1:40" ht="52.5" customHeight="1" x14ac:dyDescent="0.2">
      <c r="A10219" s="170"/>
      <c r="B10219" s="170"/>
      <c r="C10219" s="170"/>
      <c r="D10219" s="170"/>
      <c r="E10219" s="170"/>
      <c r="F10219" s="170"/>
      <c r="G10219" s="170"/>
      <c r="H10219" s="170"/>
      <c r="I10219" s="170"/>
      <c r="J10219" s="170"/>
      <c r="K10219" s="170"/>
      <c r="L10219" s="170"/>
      <c r="M10219" s="170"/>
      <c r="N10219" s="170"/>
      <c r="O10219" s="170"/>
      <c r="P10219" s="170"/>
      <c r="Q10219" s="170"/>
      <c r="R10219" s="170"/>
      <c r="S10219" s="170"/>
      <c r="T10219" s="170"/>
      <c r="U10219" s="170"/>
      <c r="V10219" s="170"/>
      <c r="W10219" s="170"/>
      <c r="X10219" s="174"/>
      <c r="Y10219" s="170"/>
      <c r="Z10219" s="170"/>
      <c r="AA10219" s="170"/>
      <c r="AB10219" s="170"/>
      <c r="AC10219" s="170"/>
      <c r="AD10219" s="174"/>
      <c r="AE10219" s="170"/>
      <c r="AF10219" s="170"/>
      <c r="AI10219" s="170"/>
      <c r="AJ10219" s="170"/>
      <c r="AK10219" s="170"/>
      <c r="AL10219" s="170"/>
      <c r="AM10219" s="170"/>
      <c r="AN10219" s="170"/>
    </row>
    <row r="10220" spans="1:40" ht="52.5" customHeight="1" x14ac:dyDescent="0.2">
      <c r="A10220" s="170"/>
      <c r="B10220" s="170"/>
      <c r="C10220" s="170"/>
      <c r="D10220" s="170"/>
      <c r="E10220" s="170"/>
      <c r="F10220" s="170"/>
      <c r="G10220" s="170"/>
      <c r="H10220" s="170"/>
      <c r="I10220" s="170"/>
      <c r="J10220" s="170"/>
      <c r="K10220" s="170"/>
      <c r="L10220" s="170"/>
      <c r="M10220" s="170"/>
      <c r="N10220" s="170"/>
      <c r="O10220" s="170"/>
      <c r="P10220" s="170"/>
      <c r="Q10220" s="170"/>
      <c r="R10220" s="170"/>
      <c r="S10220" s="170"/>
      <c r="T10220" s="170"/>
      <c r="U10220" s="170"/>
      <c r="V10220" s="170"/>
      <c r="W10220" s="170"/>
      <c r="X10220" s="174"/>
      <c r="Y10220" s="170"/>
      <c r="Z10220" s="170"/>
      <c r="AA10220" s="170"/>
      <c r="AB10220" s="170"/>
      <c r="AC10220" s="170"/>
      <c r="AD10220" s="174"/>
      <c r="AE10220" s="170"/>
      <c r="AF10220" s="170"/>
      <c r="AI10220" s="170"/>
      <c r="AJ10220" s="170"/>
      <c r="AK10220" s="170"/>
      <c r="AL10220" s="170"/>
      <c r="AM10220" s="170"/>
      <c r="AN10220" s="170"/>
    </row>
    <row r="10221" spans="1:40" ht="52.5" customHeight="1" x14ac:dyDescent="0.2">
      <c r="A10221" s="170"/>
      <c r="B10221" s="170"/>
      <c r="C10221" s="170"/>
      <c r="D10221" s="170"/>
      <c r="E10221" s="170"/>
      <c r="F10221" s="170"/>
      <c r="G10221" s="170"/>
      <c r="H10221" s="170"/>
      <c r="I10221" s="170"/>
      <c r="J10221" s="170"/>
      <c r="K10221" s="170"/>
      <c r="L10221" s="170"/>
      <c r="M10221" s="170"/>
      <c r="N10221" s="170"/>
      <c r="O10221" s="170"/>
      <c r="P10221" s="170"/>
      <c r="Q10221" s="170"/>
      <c r="R10221" s="170"/>
      <c r="S10221" s="170"/>
      <c r="T10221" s="170"/>
      <c r="U10221" s="170"/>
      <c r="V10221" s="170"/>
      <c r="W10221" s="170"/>
      <c r="X10221" s="174"/>
      <c r="Y10221" s="170"/>
      <c r="Z10221" s="170"/>
      <c r="AA10221" s="170"/>
      <c r="AB10221" s="170"/>
      <c r="AC10221" s="170"/>
      <c r="AD10221" s="174"/>
      <c r="AE10221" s="170"/>
      <c r="AF10221" s="170"/>
      <c r="AI10221" s="170"/>
      <c r="AJ10221" s="170"/>
      <c r="AK10221" s="170"/>
      <c r="AL10221" s="170"/>
      <c r="AM10221" s="170"/>
      <c r="AN10221" s="170"/>
    </row>
    <row r="10222" spans="1:40" ht="52.5" customHeight="1" x14ac:dyDescent="0.2">
      <c r="A10222" s="170"/>
      <c r="B10222" s="170"/>
      <c r="C10222" s="170"/>
      <c r="D10222" s="170"/>
      <c r="E10222" s="170"/>
      <c r="F10222" s="170"/>
      <c r="G10222" s="170"/>
      <c r="H10222" s="170"/>
      <c r="I10222" s="170"/>
      <c r="J10222" s="170"/>
      <c r="K10222" s="170"/>
      <c r="L10222" s="170"/>
      <c r="M10222" s="170"/>
      <c r="N10222" s="170"/>
      <c r="O10222" s="170"/>
      <c r="P10222" s="170"/>
      <c r="Q10222" s="170"/>
      <c r="R10222" s="170"/>
      <c r="S10222" s="170"/>
      <c r="T10222" s="170"/>
      <c r="U10222" s="170"/>
      <c r="V10222" s="170"/>
      <c r="W10222" s="170"/>
      <c r="X10222" s="174"/>
      <c r="Y10222" s="170"/>
      <c r="Z10222" s="170"/>
      <c r="AA10222" s="170"/>
      <c r="AB10222" s="170"/>
      <c r="AC10222" s="170"/>
      <c r="AD10222" s="174"/>
      <c r="AE10222" s="170"/>
      <c r="AF10222" s="170"/>
      <c r="AI10222" s="170"/>
      <c r="AJ10222" s="170"/>
      <c r="AK10222" s="170"/>
      <c r="AL10222" s="170"/>
      <c r="AM10222" s="170"/>
      <c r="AN10222" s="170"/>
    </row>
    <row r="10223" spans="1:40" ht="52.5" customHeight="1" x14ac:dyDescent="0.2">
      <c r="A10223" s="170"/>
      <c r="B10223" s="170"/>
      <c r="C10223" s="170"/>
      <c r="D10223" s="170"/>
      <c r="E10223" s="170"/>
      <c r="F10223" s="170"/>
      <c r="G10223" s="170"/>
      <c r="H10223" s="170"/>
      <c r="I10223" s="170"/>
      <c r="J10223" s="170"/>
      <c r="K10223" s="170"/>
      <c r="L10223" s="170"/>
      <c r="M10223" s="170"/>
      <c r="N10223" s="170"/>
      <c r="O10223" s="170"/>
      <c r="P10223" s="170"/>
      <c r="Q10223" s="170"/>
      <c r="R10223" s="170"/>
      <c r="S10223" s="170"/>
      <c r="T10223" s="170"/>
      <c r="U10223" s="170"/>
      <c r="V10223" s="170"/>
      <c r="W10223" s="170"/>
      <c r="X10223" s="174"/>
      <c r="Y10223" s="170"/>
      <c r="Z10223" s="170"/>
      <c r="AA10223" s="170"/>
      <c r="AB10223" s="170"/>
      <c r="AC10223" s="170"/>
      <c r="AD10223" s="174"/>
      <c r="AE10223" s="170"/>
      <c r="AF10223" s="170"/>
      <c r="AI10223" s="170"/>
      <c r="AJ10223" s="170"/>
      <c r="AK10223" s="170"/>
      <c r="AL10223" s="170"/>
      <c r="AM10223" s="170"/>
      <c r="AN10223" s="170"/>
    </row>
    <row r="10224" spans="1:40" ht="52.5" customHeight="1" x14ac:dyDescent="0.2">
      <c r="A10224" s="170"/>
      <c r="B10224" s="170"/>
      <c r="C10224" s="170"/>
      <c r="D10224" s="170"/>
      <c r="E10224" s="170"/>
      <c r="F10224" s="170"/>
      <c r="G10224" s="170"/>
      <c r="H10224" s="170"/>
      <c r="I10224" s="170"/>
      <c r="J10224" s="170"/>
      <c r="K10224" s="170"/>
      <c r="L10224" s="170"/>
      <c r="M10224" s="170"/>
      <c r="N10224" s="170"/>
      <c r="O10224" s="170"/>
      <c r="P10224" s="170"/>
      <c r="Q10224" s="170"/>
      <c r="R10224" s="170"/>
      <c r="S10224" s="170"/>
      <c r="T10224" s="170"/>
      <c r="U10224" s="170"/>
      <c r="V10224" s="170"/>
      <c r="W10224" s="170"/>
      <c r="X10224" s="174"/>
      <c r="Y10224" s="170"/>
      <c r="Z10224" s="170"/>
      <c r="AA10224" s="170"/>
      <c r="AB10224" s="170"/>
      <c r="AC10224" s="170"/>
      <c r="AD10224" s="174"/>
      <c r="AE10224" s="170"/>
      <c r="AF10224" s="170"/>
      <c r="AI10224" s="170"/>
      <c r="AJ10224" s="170"/>
      <c r="AK10224" s="170"/>
      <c r="AL10224" s="170"/>
      <c r="AM10224" s="170"/>
      <c r="AN10224" s="170"/>
    </row>
    <row r="10225" spans="1:40" ht="52.5" customHeight="1" x14ac:dyDescent="0.2">
      <c r="A10225" s="170"/>
      <c r="B10225" s="170"/>
      <c r="C10225" s="170"/>
      <c r="D10225" s="170"/>
      <c r="E10225" s="170"/>
      <c r="F10225" s="170"/>
      <c r="G10225" s="170"/>
      <c r="H10225" s="170"/>
      <c r="I10225" s="170"/>
      <c r="J10225" s="170"/>
      <c r="K10225" s="170"/>
      <c r="L10225" s="170"/>
      <c r="M10225" s="170"/>
      <c r="N10225" s="170"/>
      <c r="O10225" s="170"/>
      <c r="P10225" s="170"/>
      <c r="Q10225" s="170"/>
      <c r="R10225" s="170"/>
      <c r="S10225" s="170"/>
      <c r="T10225" s="170"/>
      <c r="U10225" s="170"/>
      <c r="V10225" s="170"/>
      <c r="W10225" s="170"/>
      <c r="X10225" s="174"/>
      <c r="Y10225" s="170"/>
      <c r="Z10225" s="170"/>
      <c r="AA10225" s="170"/>
      <c r="AB10225" s="170"/>
      <c r="AC10225" s="170"/>
      <c r="AD10225" s="174"/>
      <c r="AE10225" s="170"/>
      <c r="AF10225" s="170"/>
      <c r="AI10225" s="170"/>
      <c r="AJ10225" s="170"/>
      <c r="AK10225" s="170"/>
      <c r="AL10225" s="170"/>
      <c r="AM10225" s="170"/>
      <c r="AN10225" s="170"/>
    </row>
    <row r="10226" spans="1:40" ht="52.5" customHeight="1" x14ac:dyDescent="0.2">
      <c r="A10226" s="170"/>
      <c r="B10226" s="170"/>
      <c r="C10226" s="170"/>
      <c r="D10226" s="170"/>
      <c r="E10226" s="170"/>
      <c r="F10226" s="170"/>
      <c r="G10226" s="170"/>
      <c r="H10226" s="170"/>
      <c r="I10226" s="170"/>
      <c r="J10226" s="170"/>
      <c r="K10226" s="170"/>
      <c r="L10226" s="170"/>
      <c r="M10226" s="170"/>
      <c r="N10226" s="170"/>
      <c r="O10226" s="170"/>
      <c r="P10226" s="170"/>
      <c r="Q10226" s="170"/>
      <c r="R10226" s="170"/>
      <c r="S10226" s="170"/>
      <c r="T10226" s="170"/>
      <c r="U10226" s="170"/>
      <c r="V10226" s="170"/>
      <c r="W10226" s="170"/>
      <c r="X10226" s="174"/>
      <c r="Y10226" s="170"/>
      <c r="Z10226" s="170"/>
      <c r="AA10226" s="170"/>
      <c r="AB10226" s="170"/>
      <c r="AC10226" s="170"/>
      <c r="AD10226" s="174"/>
      <c r="AE10226" s="170"/>
      <c r="AF10226" s="170"/>
      <c r="AI10226" s="170"/>
      <c r="AJ10226" s="170"/>
      <c r="AK10226" s="170"/>
      <c r="AL10226" s="170"/>
      <c r="AM10226" s="170"/>
      <c r="AN10226" s="170"/>
    </row>
    <row r="10227" spans="1:40" ht="52.5" customHeight="1" x14ac:dyDescent="0.2">
      <c r="A10227" s="170"/>
      <c r="B10227" s="170"/>
      <c r="C10227" s="170"/>
      <c r="D10227" s="170"/>
      <c r="E10227" s="170"/>
      <c r="F10227" s="170"/>
      <c r="G10227" s="170"/>
      <c r="H10227" s="170"/>
      <c r="I10227" s="170"/>
      <c r="J10227" s="170"/>
      <c r="K10227" s="170"/>
      <c r="L10227" s="170"/>
      <c r="M10227" s="170"/>
      <c r="N10227" s="170"/>
      <c r="O10227" s="170"/>
      <c r="P10227" s="170"/>
      <c r="Q10227" s="170"/>
      <c r="R10227" s="170"/>
      <c r="S10227" s="170"/>
      <c r="T10227" s="170"/>
      <c r="U10227" s="170"/>
      <c r="V10227" s="170"/>
      <c r="W10227" s="170"/>
      <c r="X10227" s="174"/>
      <c r="Y10227" s="170"/>
      <c r="Z10227" s="170"/>
      <c r="AA10227" s="170"/>
      <c r="AB10227" s="170"/>
      <c r="AC10227" s="170"/>
      <c r="AD10227" s="174"/>
      <c r="AE10227" s="170"/>
      <c r="AF10227" s="170"/>
      <c r="AI10227" s="170"/>
      <c r="AJ10227" s="170"/>
      <c r="AK10227" s="170"/>
      <c r="AL10227" s="170"/>
      <c r="AM10227" s="170"/>
      <c r="AN10227" s="170"/>
    </row>
    <row r="10228" spans="1:40" ht="52.5" customHeight="1" x14ac:dyDescent="0.2">
      <c r="A10228" s="170"/>
      <c r="B10228" s="170"/>
      <c r="C10228" s="170"/>
      <c r="D10228" s="170"/>
      <c r="E10228" s="170"/>
      <c r="F10228" s="170"/>
      <c r="G10228" s="170"/>
      <c r="H10228" s="170"/>
      <c r="I10228" s="170"/>
      <c r="J10228" s="170"/>
      <c r="K10228" s="170"/>
      <c r="L10228" s="170"/>
      <c r="M10228" s="170"/>
      <c r="N10228" s="170"/>
      <c r="O10228" s="170"/>
      <c r="P10228" s="170"/>
      <c r="Q10228" s="170"/>
      <c r="R10228" s="170"/>
      <c r="S10228" s="170"/>
      <c r="T10228" s="170"/>
      <c r="U10228" s="170"/>
      <c r="V10228" s="170"/>
      <c r="W10228" s="170"/>
      <c r="X10228" s="174"/>
      <c r="Y10228" s="170"/>
      <c r="Z10228" s="170"/>
      <c r="AA10228" s="170"/>
      <c r="AB10228" s="170"/>
      <c r="AC10228" s="170"/>
      <c r="AD10228" s="174"/>
      <c r="AE10228" s="170"/>
      <c r="AF10228" s="170"/>
      <c r="AI10228" s="170"/>
      <c r="AJ10228" s="170"/>
      <c r="AK10228" s="170"/>
      <c r="AL10228" s="170"/>
      <c r="AM10228" s="170"/>
      <c r="AN10228" s="170"/>
    </row>
    <row r="10229" spans="1:40" ht="52.5" customHeight="1" x14ac:dyDescent="0.2">
      <c r="A10229" s="170"/>
      <c r="B10229" s="170"/>
      <c r="C10229" s="170"/>
      <c r="D10229" s="170"/>
      <c r="E10229" s="170"/>
      <c r="F10229" s="170"/>
      <c r="G10229" s="170"/>
      <c r="H10229" s="170"/>
      <c r="I10229" s="170"/>
      <c r="J10229" s="170"/>
      <c r="K10229" s="170"/>
      <c r="L10229" s="170"/>
      <c r="M10229" s="170"/>
      <c r="N10229" s="170"/>
      <c r="O10229" s="170"/>
      <c r="P10229" s="170"/>
      <c r="Q10229" s="170"/>
      <c r="R10229" s="170"/>
      <c r="S10229" s="170"/>
      <c r="T10229" s="170"/>
      <c r="U10229" s="170"/>
      <c r="V10229" s="170"/>
      <c r="W10229" s="170"/>
      <c r="X10229" s="174"/>
      <c r="Y10229" s="170"/>
      <c r="Z10229" s="170"/>
      <c r="AA10229" s="170"/>
      <c r="AB10229" s="170"/>
      <c r="AC10229" s="170"/>
      <c r="AD10229" s="174"/>
      <c r="AE10229" s="170"/>
      <c r="AF10229" s="170"/>
      <c r="AI10229" s="170"/>
      <c r="AJ10229" s="170"/>
      <c r="AK10229" s="170"/>
      <c r="AL10229" s="170"/>
      <c r="AM10229" s="170"/>
      <c r="AN10229" s="170"/>
    </row>
    <row r="10230" spans="1:40" ht="52.5" customHeight="1" x14ac:dyDescent="0.2">
      <c r="A10230" s="170"/>
      <c r="B10230" s="170"/>
      <c r="C10230" s="170"/>
      <c r="D10230" s="170"/>
      <c r="E10230" s="170"/>
      <c r="F10230" s="170"/>
      <c r="G10230" s="170"/>
      <c r="H10230" s="170"/>
      <c r="I10230" s="170"/>
      <c r="J10230" s="170"/>
      <c r="K10230" s="170"/>
      <c r="L10230" s="170"/>
      <c r="M10230" s="170"/>
      <c r="N10230" s="170"/>
      <c r="O10230" s="170"/>
      <c r="P10230" s="170"/>
      <c r="Q10230" s="170"/>
      <c r="R10230" s="170"/>
      <c r="S10230" s="170"/>
      <c r="T10230" s="170"/>
      <c r="U10230" s="170"/>
      <c r="V10230" s="170"/>
      <c r="W10230" s="170"/>
      <c r="X10230" s="174"/>
      <c r="Y10230" s="170"/>
      <c r="Z10230" s="170"/>
      <c r="AA10230" s="170"/>
      <c r="AB10230" s="170"/>
      <c r="AC10230" s="170"/>
      <c r="AD10230" s="174"/>
      <c r="AE10230" s="170"/>
      <c r="AF10230" s="170"/>
      <c r="AI10230" s="170"/>
      <c r="AJ10230" s="170"/>
      <c r="AK10230" s="170"/>
      <c r="AL10230" s="170"/>
      <c r="AM10230" s="170"/>
      <c r="AN10230" s="170"/>
    </row>
    <row r="10231" spans="1:40" ht="52.5" customHeight="1" x14ac:dyDescent="0.2">
      <c r="A10231" s="170"/>
      <c r="B10231" s="170"/>
      <c r="C10231" s="170"/>
      <c r="D10231" s="170"/>
      <c r="E10231" s="170"/>
      <c r="F10231" s="170"/>
      <c r="G10231" s="170"/>
      <c r="H10231" s="170"/>
      <c r="I10231" s="170"/>
      <c r="J10231" s="170"/>
      <c r="K10231" s="170"/>
      <c r="L10231" s="170"/>
      <c r="M10231" s="170"/>
      <c r="N10231" s="170"/>
      <c r="O10231" s="170"/>
      <c r="P10231" s="170"/>
      <c r="Q10231" s="170"/>
      <c r="R10231" s="170"/>
      <c r="S10231" s="170"/>
      <c r="T10231" s="170"/>
      <c r="U10231" s="170"/>
      <c r="V10231" s="170"/>
      <c r="W10231" s="170"/>
      <c r="X10231" s="174"/>
      <c r="Y10231" s="170"/>
      <c r="Z10231" s="170"/>
      <c r="AA10231" s="170"/>
      <c r="AB10231" s="170"/>
      <c r="AC10231" s="170"/>
      <c r="AD10231" s="174"/>
      <c r="AE10231" s="170"/>
      <c r="AF10231" s="170"/>
      <c r="AI10231" s="170"/>
      <c r="AJ10231" s="170"/>
      <c r="AK10231" s="170"/>
      <c r="AL10231" s="170"/>
      <c r="AM10231" s="170"/>
      <c r="AN10231" s="170"/>
    </row>
    <row r="10232" spans="1:40" ht="52.5" customHeight="1" x14ac:dyDescent="0.2">
      <c r="A10232" s="170"/>
      <c r="B10232" s="170"/>
      <c r="C10232" s="170"/>
      <c r="D10232" s="170"/>
      <c r="E10232" s="170"/>
      <c r="F10232" s="170"/>
      <c r="G10232" s="170"/>
      <c r="H10232" s="170"/>
      <c r="I10232" s="170"/>
      <c r="J10232" s="170"/>
      <c r="K10232" s="170"/>
      <c r="L10232" s="170"/>
      <c r="M10232" s="170"/>
      <c r="N10232" s="170"/>
      <c r="O10232" s="170"/>
      <c r="P10232" s="170"/>
      <c r="Q10232" s="170"/>
      <c r="R10232" s="170"/>
      <c r="S10232" s="170"/>
      <c r="T10232" s="170"/>
      <c r="U10232" s="170"/>
      <c r="V10232" s="170"/>
      <c r="W10232" s="170"/>
      <c r="X10232" s="174"/>
      <c r="Y10232" s="170"/>
      <c r="Z10232" s="170"/>
      <c r="AA10232" s="170"/>
      <c r="AB10232" s="170"/>
      <c r="AC10232" s="170"/>
      <c r="AD10232" s="174"/>
      <c r="AE10232" s="170"/>
      <c r="AF10232" s="170"/>
      <c r="AI10232" s="170"/>
      <c r="AJ10232" s="170"/>
      <c r="AK10232" s="170"/>
      <c r="AL10232" s="170"/>
      <c r="AM10232" s="170"/>
      <c r="AN10232" s="170"/>
    </row>
    <row r="10233" spans="1:40" ht="52.5" customHeight="1" x14ac:dyDescent="0.2">
      <c r="A10233" s="170"/>
      <c r="B10233" s="170"/>
      <c r="C10233" s="170"/>
      <c r="D10233" s="170"/>
      <c r="E10233" s="170"/>
      <c r="F10233" s="170"/>
      <c r="G10233" s="170"/>
      <c r="H10233" s="170"/>
      <c r="I10233" s="170"/>
      <c r="J10233" s="170"/>
      <c r="K10233" s="170"/>
      <c r="L10233" s="170"/>
      <c r="M10233" s="170"/>
      <c r="N10233" s="170"/>
      <c r="O10233" s="170"/>
      <c r="P10233" s="170"/>
      <c r="Q10233" s="170"/>
      <c r="R10233" s="170"/>
      <c r="S10233" s="170"/>
      <c r="T10233" s="170"/>
      <c r="U10233" s="170"/>
      <c r="V10233" s="170"/>
      <c r="W10233" s="170"/>
      <c r="X10233" s="174"/>
      <c r="Y10233" s="170"/>
      <c r="Z10233" s="170"/>
      <c r="AA10233" s="170"/>
      <c r="AB10233" s="170"/>
      <c r="AC10233" s="170"/>
      <c r="AD10233" s="174"/>
      <c r="AE10233" s="170"/>
      <c r="AF10233" s="170"/>
      <c r="AI10233" s="170"/>
      <c r="AJ10233" s="170"/>
      <c r="AK10233" s="170"/>
      <c r="AL10233" s="170"/>
      <c r="AM10233" s="170"/>
      <c r="AN10233" s="170"/>
    </row>
    <row r="10234" spans="1:40" ht="52.5" customHeight="1" x14ac:dyDescent="0.2">
      <c r="A10234" s="170"/>
      <c r="B10234" s="170"/>
      <c r="C10234" s="170"/>
      <c r="D10234" s="170"/>
      <c r="E10234" s="170"/>
      <c r="F10234" s="170"/>
      <c r="G10234" s="170"/>
      <c r="H10234" s="170"/>
      <c r="I10234" s="170"/>
      <c r="J10234" s="170"/>
      <c r="K10234" s="170"/>
      <c r="L10234" s="170"/>
      <c r="M10234" s="170"/>
      <c r="N10234" s="170"/>
      <c r="O10234" s="170"/>
      <c r="P10234" s="170"/>
      <c r="Q10234" s="170"/>
      <c r="R10234" s="170"/>
      <c r="S10234" s="170"/>
      <c r="T10234" s="170"/>
      <c r="U10234" s="170"/>
      <c r="V10234" s="170"/>
      <c r="W10234" s="170"/>
      <c r="X10234" s="174"/>
      <c r="Y10234" s="170"/>
      <c r="Z10234" s="170"/>
      <c r="AA10234" s="170"/>
      <c r="AB10234" s="170"/>
      <c r="AC10234" s="170"/>
      <c r="AD10234" s="174"/>
      <c r="AE10234" s="170"/>
      <c r="AF10234" s="170"/>
      <c r="AI10234" s="170"/>
      <c r="AJ10234" s="170"/>
      <c r="AK10234" s="170"/>
      <c r="AL10234" s="170"/>
      <c r="AM10234" s="170"/>
      <c r="AN10234" s="170"/>
    </row>
    <row r="10235" spans="1:40" ht="52.5" customHeight="1" x14ac:dyDescent="0.2">
      <c r="A10235" s="170"/>
      <c r="B10235" s="170"/>
      <c r="C10235" s="170"/>
      <c r="D10235" s="170"/>
      <c r="E10235" s="170"/>
      <c r="F10235" s="170"/>
      <c r="G10235" s="170"/>
      <c r="H10235" s="170"/>
      <c r="I10235" s="170"/>
      <c r="J10235" s="170"/>
      <c r="K10235" s="170"/>
      <c r="L10235" s="170"/>
      <c r="M10235" s="170"/>
      <c r="N10235" s="170"/>
      <c r="O10235" s="170"/>
      <c r="P10235" s="170"/>
      <c r="Q10235" s="170"/>
      <c r="R10235" s="170"/>
      <c r="S10235" s="170"/>
      <c r="T10235" s="170"/>
      <c r="U10235" s="170"/>
      <c r="V10235" s="170"/>
      <c r="W10235" s="170"/>
      <c r="X10235" s="174"/>
      <c r="Y10235" s="170"/>
      <c r="Z10235" s="170"/>
      <c r="AA10235" s="170"/>
      <c r="AB10235" s="170"/>
      <c r="AC10235" s="170"/>
      <c r="AD10235" s="174"/>
      <c r="AE10235" s="170"/>
      <c r="AF10235" s="170"/>
      <c r="AI10235" s="170"/>
      <c r="AJ10235" s="170"/>
      <c r="AK10235" s="170"/>
      <c r="AL10235" s="170"/>
      <c r="AM10235" s="170"/>
      <c r="AN10235" s="170"/>
    </row>
    <row r="10236" spans="1:40" ht="52.5" customHeight="1" x14ac:dyDescent="0.2">
      <c r="A10236" s="170"/>
      <c r="B10236" s="170"/>
      <c r="C10236" s="170"/>
      <c r="D10236" s="170"/>
      <c r="E10236" s="170"/>
      <c r="F10236" s="170"/>
      <c r="G10236" s="170"/>
      <c r="H10236" s="170"/>
      <c r="I10236" s="170"/>
      <c r="J10236" s="170"/>
      <c r="K10236" s="170"/>
      <c r="L10236" s="170"/>
      <c r="M10236" s="170"/>
      <c r="N10236" s="170"/>
      <c r="O10236" s="170"/>
      <c r="P10236" s="170"/>
      <c r="Q10236" s="170"/>
      <c r="R10236" s="170"/>
      <c r="S10236" s="170"/>
      <c r="T10236" s="170"/>
      <c r="U10236" s="170"/>
      <c r="V10236" s="170"/>
      <c r="W10236" s="170"/>
      <c r="X10236" s="174"/>
      <c r="Y10236" s="170"/>
      <c r="Z10236" s="170"/>
      <c r="AA10236" s="170"/>
      <c r="AB10236" s="170"/>
      <c r="AC10236" s="170"/>
      <c r="AD10236" s="174"/>
      <c r="AE10236" s="170"/>
      <c r="AF10236" s="170"/>
      <c r="AI10236" s="170"/>
      <c r="AJ10236" s="170"/>
      <c r="AK10236" s="170"/>
      <c r="AL10236" s="170"/>
      <c r="AM10236" s="170"/>
      <c r="AN10236" s="170"/>
    </row>
    <row r="10237" spans="1:40" ht="52.5" customHeight="1" x14ac:dyDescent="0.2">
      <c r="A10237" s="170"/>
      <c r="B10237" s="170"/>
      <c r="C10237" s="170"/>
      <c r="D10237" s="170"/>
      <c r="E10237" s="170"/>
      <c r="F10237" s="170"/>
      <c r="G10237" s="170"/>
      <c r="H10237" s="170"/>
      <c r="I10237" s="170"/>
      <c r="J10237" s="170"/>
      <c r="K10237" s="170"/>
      <c r="L10237" s="170"/>
      <c r="M10237" s="170"/>
      <c r="N10237" s="170"/>
      <c r="O10237" s="170"/>
      <c r="P10237" s="170"/>
      <c r="Q10237" s="170"/>
      <c r="R10237" s="170"/>
      <c r="S10237" s="170"/>
      <c r="T10237" s="170"/>
      <c r="U10237" s="170"/>
      <c r="V10237" s="170"/>
      <c r="W10237" s="170"/>
      <c r="X10237" s="174"/>
      <c r="Y10237" s="170"/>
      <c r="Z10237" s="170"/>
      <c r="AA10237" s="170"/>
      <c r="AB10237" s="170"/>
      <c r="AC10237" s="170"/>
      <c r="AD10237" s="174"/>
      <c r="AE10237" s="170"/>
      <c r="AF10237" s="170"/>
      <c r="AI10237" s="170"/>
      <c r="AJ10237" s="170"/>
      <c r="AK10237" s="170"/>
      <c r="AL10237" s="170"/>
      <c r="AM10237" s="170"/>
      <c r="AN10237" s="170"/>
    </row>
    <row r="10238" spans="1:40" ht="52.5" customHeight="1" x14ac:dyDescent="0.2">
      <c r="A10238" s="170"/>
      <c r="B10238" s="170"/>
      <c r="C10238" s="170"/>
      <c r="D10238" s="170"/>
      <c r="E10238" s="170"/>
      <c r="F10238" s="170"/>
      <c r="G10238" s="170"/>
      <c r="H10238" s="170"/>
      <c r="I10238" s="170"/>
      <c r="J10238" s="170"/>
      <c r="K10238" s="170"/>
      <c r="L10238" s="170"/>
      <c r="M10238" s="170"/>
      <c r="N10238" s="170"/>
      <c r="O10238" s="170"/>
      <c r="P10238" s="170"/>
      <c r="Q10238" s="170"/>
      <c r="R10238" s="170"/>
      <c r="S10238" s="170"/>
      <c r="T10238" s="170"/>
      <c r="U10238" s="170"/>
      <c r="V10238" s="170"/>
      <c r="W10238" s="170"/>
      <c r="X10238" s="174"/>
      <c r="Y10238" s="170"/>
      <c r="Z10238" s="170"/>
      <c r="AA10238" s="170"/>
      <c r="AB10238" s="170"/>
      <c r="AC10238" s="170"/>
      <c r="AD10238" s="174"/>
      <c r="AE10238" s="170"/>
      <c r="AF10238" s="170"/>
      <c r="AI10238" s="170"/>
      <c r="AJ10238" s="170"/>
      <c r="AK10238" s="170"/>
      <c r="AL10238" s="170"/>
      <c r="AM10238" s="170"/>
      <c r="AN10238" s="170"/>
    </row>
    <row r="10239" spans="1:40" ht="52.5" customHeight="1" x14ac:dyDescent="0.2">
      <c r="A10239" s="170"/>
      <c r="B10239" s="170"/>
      <c r="C10239" s="170"/>
      <c r="D10239" s="170"/>
      <c r="E10239" s="170"/>
      <c r="F10239" s="170"/>
      <c r="G10239" s="170"/>
      <c r="H10239" s="170"/>
      <c r="I10239" s="170"/>
      <c r="J10239" s="170"/>
      <c r="K10239" s="170"/>
      <c r="L10239" s="170"/>
      <c r="M10239" s="170"/>
      <c r="N10239" s="170"/>
      <c r="O10239" s="170"/>
      <c r="P10239" s="170"/>
      <c r="Q10239" s="170"/>
      <c r="R10239" s="170"/>
      <c r="S10239" s="170"/>
      <c r="T10239" s="170"/>
      <c r="U10239" s="170"/>
      <c r="V10239" s="170"/>
      <c r="W10239" s="170"/>
      <c r="X10239" s="174"/>
      <c r="Y10239" s="170"/>
      <c r="Z10239" s="170"/>
      <c r="AA10239" s="170"/>
      <c r="AB10239" s="170"/>
      <c r="AC10239" s="170"/>
      <c r="AD10239" s="174"/>
      <c r="AE10239" s="170"/>
      <c r="AF10239" s="170"/>
      <c r="AI10239" s="170"/>
      <c r="AJ10239" s="170"/>
      <c r="AK10239" s="170"/>
      <c r="AL10239" s="170"/>
      <c r="AM10239" s="170"/>
      <c r="AN10239" s="170"/>
    </row>
    <row r="10240" spans="1:40" ht="52.5" customHeight="1" x14ac:dyDescent="0.2">
      <c r="A10240" s="170"/>
      <c r="B10240" s="170"/>
      <c r="C10240" s="170"/>
      <c r="D10240" s="170"/>
      <c r="E10240" s="170"/>
      <c r="F10240" s="170"/>
      <c r="G10240" s="170"/>
      <c r="H10240" s="170"/>
      <c r="I10240" s="170"/>
      <c r="J10240" s="170"/>
      <c r="K10240" s="170"/>
      <c r="L10240" s="170"/>
      <c r="M10240" s="170"/>
      <c r="N10240" s="170"/>
      <c r="O10240" s="170"/>
      <c r="P10240" s="170"/>
      <c r="Q10240" s="170"/>
      <c r="R10240" s="170"/>
      <c r="S10240" s="170"/>
      <c r="T10240" s="170"/>
      <c r="U10240" s="170"/>
      <c r="V10240" s="170"/>
      <c r="W10240" s="170"/>
      <c r="X10240" s="174"/>
      <c r="Y10240" s="170"/>
      <c r="Z10240" s="170"/>
      <c r="AA10240" s="170"/>
      <c r="AB10240" s="170"/>
      <c r="AC10240" s="170"/>
      <c r="AD10240" s="174"/>
      <c r="AE10240" s="170"/>
      <c r="AF10240" s="170"/>
      <c r="AI10240" s="170"/>
      <c r="AJ10240" s="170"/>
      <c r="AK10240" s="170"/>
      <c r="AL10240" s="170"/>
      <c r="AM10240" s="170"/>
      <c r="AN10240" s="170"/>
    </row>
    <row r="10241" spans="1:40" ht="52.5" customHeight="1" x14ac:dyDescent="0.2">
      <c r="A10241" s="170"/>
      <c r="B10241" s="170"/>
      <c r="C10241" s="170"/>
      <c r="D10241" s="170"/>
      <c r="E10241" s="170"/>
      <c r="F10241" s="170"/>
      <c r="G10241" s="170"/>
      <c r="H10241" s="170"/>
      <c r="I10241" s="170"/>
      <c r="J10241" s="170"/>
      <c r="K10241" s="170"/>
      <c r="L10241" s="170"/>
      <c r="M10241" s="170"/>
      <c r="N10241" s="170"/>
      <c r="O10241" s="170"/>
      <c r="P10241" s="170"/>
      <c r="Q10241" s="170"/>
      <c r="R10241" s="170"/>
      <c r="S10241" s="170"/>
      <c r="T10241" s="170"/>
      <c r="U10241" s="170"/>
      <c r="V10241" s="170"/>
      <c r="W10241" s="170"/>
      <c r="X10241" s="174"/>
      <c r="Y10241" s="170"/>
      <c r="Z10241" s="170"/>
      <c r="AA10241" s="170"/>
      <c r="AB10241" s="170"/>
      <c r="AC10241" s="170"/>
      <c r="AD10241" s="174"/>
      <c r="AE10241" s="170"/>
      <c r="AF10241" s="170"/>
      <c r="AI10241" s="170"/>
      <c r="AJ10241" s="170"/>
      <c r="AK10241" s="170"/>
      <c r="AL10241" s="170"/>
      <c r="AM10241" s="170"/>
      <c r="AN10241" s="170"/>
    </row>
    <row r="10242" spans="1:40" ht="52.5" customHeight="1" x14ac:dyDescent="0.2">
      <c r="A10242" s="170"/>
      <c r="B10242" s="170"/>
      <c r="C10242" s="170"/>
      <c r="D10242" s="170"/>
      <c r="E10242" s="170"/>
      <c r="F10242" s="170"/>
      <c r="G10242" s="170"/>
      <c r="H10242" s="170"/>
      <c r="I10242" s="170"/>
      <c r="J10242" s="170"/>
      <c r="K10242" s="170"/>
      <c r="L10242" s="170"/>
      <c r="M10242" s="170"/>
      <c r="N10242" s="170"/>
      <c r="O10242" s="170"/>
      <c r="P10242" s="170"/>
      <c r="Q10242" s="170"/>
      <c r="R10242" s="170"/>
      <c r="S10242" s="170"/>
      <c r="T10242" s="170"/>
      <c r="U10242" s="170"/>
      <c r="V10242" s="170"/>
      <c r="W10242" s="170"/>
      <c r="X10242" s="174"/>
      <c r="Y10242" s="170"/>
      <c r="Z10242" s="170"/>
      <c r="AA10242" s="170"/>
      <c r="AB10242" s="170"/>
      <c r="AC10242" s="170"/>
      <c r="AD10242" s="174"/>
      <c r="AE10242" s="170"/>
      <c r="AF10242" s="170"/>
      <c r="AI10242" s="170"/>
      <c r="AJ10242" s="170"/>
      <c r="AK10242" s="170"/>
      <c r="AL10242" s="170"/>
      <c r="AM10242" s="170"/>
      <c r="AN10242" s="170"/>
    </row>
    <row r="10243" spans="1:40" ht="52.5" customHeight="1" x14ac:dyDescent="0.2">
      <c r="A10243" s="170"/>
      <c r="B10243" s="170"/>
      <c r="C10243" s="170"/>
      <c r="D10243" s="170"/>
      <c r="E10243" s="170"/>
      <c r="F10243" s="170"/>
      <c r="G10243" s="170"/>
      <c r="H10243" s="170"/>
      <c r="I10243" s="170"/>
      <c r="J10243" s="170"/>
      <c r="K10243" s="170"/>
      <c r="L10243" s="170"/>
      <c r="M10243" s="170"/>
      <c r="N10243" s="170"/>
      <c r="O10243" s="170"/>
      <c r="P10243" s="170"/>
      <c r="Q10243" s="170"/>
      <c r="R10243" s="170"/>
      <c r="S10243" s="170"/>
      <c r="T10243" s="170"/>
      <c r="U10243" s="170"/>
      <c r="V10243" s="170"/>
      <c r="W10243" s="170"/>
      <c r="X10243" s="174"/>
      <c r="Y10243" s="170"/>
      <c r="Z10243" s="170"/>
      <c r="AA10243" s="170"/>
      <c r="AB10243" s="170"/>
      <c r="AC10243" s="170"/>
      <c r="AD10243" s="174"/>
      <c r="AE10243" s="170"/>
      <c r="AF10243" s="170"/>
      <c r="AI10243" s="170"/>
      <c r="AJ10243" s="170"/>
      <c r="AK10243" s="170"/>
      <c r="AL10243" s="170"/>
      <c r="AM10243" s="170"/>
      <c r="AN10243" s="170"/>
    </row>
    <row r="10244" spans="1:40" ht="52.5" customHeight="1" x14ac:dyDescent="0.2">
      <c r="A10244" s="170"/>
      <c r="B10244" s="170"/>
      <c r="C10244" s="170"/>
      <c r="D10244" s="170"/>
      <c r="E10244" s="170"/>
      <c r="F10244" s="170"/>
      <c r="G10244" s="170"/>
      <c r="H10244" s="170"/>
      <c r="I10244" s="170"/>
      <c r="J10244" s="170"/>
      <c r="K10244" s="170"/>
      <c r="L10244" s="170"/>
      <c r="M10244" s="170"/>
      <c r="N10244" s="170"/>
      <c r="O10244" s="170"/>
      <c r="P10244" s="170"/>
      <c r="Q10244" s="170"/>
      <c r="R10244" s="170"/>
      <c r="S10244" s="170"/>
      <c r="T10244" s="170"/>
      <c r="U10244" s="170"/>
      <c r="V10244" s="170"/>
      <c r="W10244" s="170"/>
      <c r="X10244" s="174"/>
      <c r="Y10244" s="170"/>
      <c r="Z10244" s="170"/>
      <c r="AA10244" s="170"/>
      <c r="AB10244" s="170"/>
      <c r="AC10244" s="170"/>
      <c r="AD10244" s="174"/>
      <c r="AE10244" s="170"/>
      <c r="AF10244" s="170"/>
      <c r="AI10244" s="170"/>
      <c r="AJ10244" s="170"/>
      <c r="AK10244" s="170"/>
      <c r="AL10244" s="170"/>
      <c r="AM10244" s="170"/>
      <c r="AN10244" s="170"/>
    </row>
    <row r="10245" spans="1:40" ht="52.5" customHeight="1" x14ac:dyDescent="0.2">
      <c r="A10245" s="170"/>
      <c r="B10245" s="170"/>
      <c r="C10245" s="170"/>
      <c r="D10245" s="170"/>
      <c r="E10245" s="170"/>
      <c r="F10245" s="170"/>
      <c r="G10245" s="170"/>
      <c r="H10245" s="170"/>
      <c r="I10245" s="170"/>
      <c r="J10245" s="170"/>
      <c r="K10245" s="170"/>
      <c r="L10245" s="170"/>
      <c r="M10245" s="170"/>
      <c r="N10245" s="170"/>
      <c r="O10245" s="170"/>
      <c r="P10245" s="170"/>
      <c r="Q10245" s="170"/>
      <c r="R10245" s="170"/>
      <c r="S10245" s="170"/>
      <c r="T10245" s="170"/>
      <c r="U10245" s="170"/>
      <c r="V10245" s="170"/>
      <c r="W10245" s="170"/>
      <c r="X10245" s="174"/>
      <c r="Y10245" s="170"/>
      <c r="Z10245" s="170"/>
      <c r="AA10245" s="170"/>
      <c r="AB10245" s="170"/>
      <c r="AC10245" s="170"/>
      <c r="AD10245" s="174"/>
      <c r="AE10245" s="170"/>
      <c r="AF10245" s="170"/>
      <c r="AI10245" s="170"/>
      <c r="AJ10245" s="170"/>
      <c r="AK10245" s="170"/>
      <c r="AL10245" s="170"/>
      <c r="AM10245" s="170"/>
      <c r="AN10245" s="170"/>
    </row>
    <row r="10246" spans="1:40" ht="52.5" customHeight="1" x14ac:dyDescent="0.2">
      <c r="A10246" s="170"/>
      <c r="B10246" s="170"/>
      <c r="C10246" s="170"/>
      <c r="D10246" s="170"/>
      <c r="E10246" s="170"/>
      <c r="F10246" s="170"/>
      <c r="G10246" s="170"/>
      <c r="H10246" s="170"/>
      <c r="I10246" s="170"/>
      <c r="J10246" s="170"/>
      <c r="K10246" s="170"/>
      <c r="L10246" s="170"/>
      <c r="M10246" s="170"/>
      <c r="N10246" s="170"/>
      <c r="O10246" s="170"/>
      <c r="P10246" s="170"/>
      <c r="Q10246" s="170"/>
      <c r="R10246" s="170"/>
      <c r="S10246" s="170"/>
      <c r="T10246" s="170"/>
      <c r="U10246" s="170"/>
      <c r="V10246" s="170"/>
      <c r="W10246" s="170"/>
      <c r="X10246" s="174"/>
      <c r="Y10246" s="170"/>
      <c r="Z10246" s="170"/>
      <c r="AA10246" s="170"/>
      <c r="AB10246" s="170"/>
      <c r="AC10246" s="170"/>
      <c r="AD10246" s="174"/>
      <c r="AE10246" s="170"/>
      <c r="AF10246" s="170"/>
      <c r="AI10246" s="170"/>
      <c r="AJ10246" s="170"/>
      <c r="AK10246" s="170"/>
      <c r="AL10246" s="170"/>
      <c r="AM10246" s="170"/>
      <c r="AN10246" s="170"/>
    </row>
    <row r="10247" spans="1:40" ht="52.5" customHeight="1" x14ac:dyDescent="0.2">
      <c r="A10247" s="170"/>
      <c r="B10247" s="170"/>
      <c r="C10247" s="170"/>
      <c r="D10247" s="170"/>
      <c r="E10247" s="170"/>
      <c r="F10247" s="170"/>
      <c r="G10247" s="170"/>
      <c r="H10247" s="170"/>
      <c r="I10247" s="170"/>
      <c r="J10247" s="170"/>
      <c r="K10247" s="170"/>
      <c r="L10247" s="170"/>
      <c r="M10247" s="170"/>
      <c r="N10247" s="170"/>
      <c r="O10247" s="170"/>
      <c r="P10247" s="170"/>
      <c r="Q10247" s="170"/>
      <c r="R10247" s="170"/>
      <c r="S10247" s="170"/>
      <c r="T10247" s="170"/>
      <c r="U10247" s="170"/>
      <c r="V10247" s="170"/>
      <c r="W10247" s="170"/>
      <c r="X10247" s="174"/>
      <c r="Y10247" s="170"/>
      <c r="Z10247" s="170"/>
      <c r="AA10247" s="170"/>
      <c r="AB10247" s="170"/>
      <c r="AC10247" s="170"/>
      <c r="AD10247" s="174"/>
      <c r="AE10247" s="170"/>
      <c r="AF10247" s="170"/>
      <c r="AI10247" s="170"/>
      <c r="AJ10247" s="170"/>
      <c r="AK10247" s="170"/>
      <c r="AL10247" s="170"/>
      <c r="AM10247" s="170"/>
      <c r="AN10247" s="170"/>
    </row>
    <row r="10248" spans="1:40" ht="52.5" customHeight="1" x14ac:dyDescent="0.2">
      <c r="A10248" s="170"/>
      <c r="B10248" s="170"/>
      <c r="C10248" s="170"/>
      <c r="D10248" s="170"/>
      <c r="E10248" s="170"/>
      <c r="F10248" s="170"/>
      <c r="G10248" s="170"/>
      <c r="H10248" s="170"/>
      <c r="I10248" s="170"/>
      <c r="J10248" s="170"/>
      <c r="K10248" s="170"/>
      <c r="L10248" s="170"/>
      <c r="M10248" s="170"/>
      <c r="N10248" s="170"/>
      <c r="O10248" s="170"/>
      <c r="P10248" s="170"/>
      <c r="Q10248" s="170"/>
      <c r="R10248" s="170"/>
      <c r="S10248" s="170"/>
      <c r="T10248" s="170"/>
      <c r="U10248" s="170"/>
      <c r="V10248" s="170"/>
      <c r="W10248" s="170"/>
      <c r="X10248" s="174"/>
      <c r="Y10248" s="170"/>
      <c r="Z10248" s="170"/>
      <c r="AA10248" s="170"/>
      <c r="AB10248" s="170"/>
      <c r="AC10248" s="170"/>
      <c r="AD10248" s="174"/>
      <c r="AE10248" s="170"/>
      <c r="AF10248" s="170"/>
      <c r="AI10248" s="170"/>
      <c r="AJ10248" s="170"/>
      <c r="AK10248" s="170"/>
      <c r="AL10248" s="170"/>
      <c r="AM10248" s="170"/>
      <c r="AN10248" s="170"/>
    </row>
    <row r="10249" spans="1:40" ht="52.5" customHeight="1" x14ac:dyDescent="0.2">
      <c r="A10249" s="170"/>
      <c r="B10249" s="170"/>
      <c r="C10249" s="170"/>
      <c r="D10249" s="170"/>
      <c r="E10249" s="170"/>
      <c r="F10249" s="170"/>
      <c r="G10249" s="170"/>
      <c r="H10249" s="170"/>
      <c r="I10249" s="170"/>
      <c r="J10249" s="170"/>
      <c r="K10249" s="170"/>
      <c r="L10249" s="170"/>
      <c r="M10249" s="170"/>
      <c r="N10249" s="170"/>
      <c r="O10249" s="170"/>
      <c r="P10249" s="170"/>
      <c r="Q10249" s="170"/>
      <c r="R10249" s="170"/>
      <c r="S10249" s="170"/>
      <c r="T10249" s="170"/>
      <c r="U10249" s="170"/>
      <c r="V10249" s="170"/>
      <c r="W10249" s="170"/>
      <c r="X10249" s="174"/>
      <c r="Y10249" s="170"/>
      <c r="Z10249" s="170"/>
      <c r="AA10249" s="170"/>
      <c r="AB10249" s="170"/>
      <c r="AC10249" s="170"/>
      <c r="AD10249" s="174"/>
      <c r="AE10249" s="170"/>
      <c r="AF10249" s="170"/>
      <c r="AI10249" s="170"/>
      <c r="AJ10249" s="170"/>
      <c r="AK10249" s="170"/>
      <c r="AL10249" s="170"/>
      <c r="AM10249" s="170"/>
      <c r="AN10249" s="170"/>
    </row>
    <row r="10250" spans="1:40" ht="52.5" customHeight="1" x14ac:dyDescent="0.2">
      <c r="A10250" s="170"/>
      <c r="B10250" s="170"/>
      <c r="C10250" s="170"/>
      <c r="D10250" s="170"/>
      <c r="E10250" s="170"/>
      <c r="F10250" s="170"/>
      <c r="G10250" s="170"/>
      <c r="H10250" s="170"/>
      <c r="I10250" s="170"/>
      <c r="J10250" s="170"/>
      <c r="K10250" s="170"/>
      <c r="L10250" s="170"/>
      <c r="M10250" s="170"/>
      <c r="N10250" s="170"/>
      <c r="O10250" s="170"/>
      <c r="P10250" s="170"/>
      <c r="Q10250" s="170"/>
      <c r="R10250" s="170"/>
      <c r="S10250" s="170"/>
      <c r="T10250" s="170"/>
      <c r="U10250" s="170"/>
      <c r="V10250" s="170"/>
      <c r="W10250" s="170"/>
      <c r="X10250" s="174"/>
      <c r="Y10250" s="170"/>
      <c r="Z10250" s="170"/>
      <c r="AA10250" s="170"/>
      <c r="AB10250" s="170"/>
      <c r="AC10250" s="170"/>
      <c r="AD10250" s="174"/>
      <c r="AE10250" s="170"/>
      <c r="AF10250" s="170"/>
      <c r="AI10250" s="170"/>
      <c r="AJ10250" s="170"/>
      <c r="AK10250" s="170"/>
      <c r="AL10250" s="170"/>
      <c r="AM10250" s="170"/>
      <c r="AN10250" s="170"/>
    </row>
    <row r="10251" spans="1:40" ht="52.5" customHeight="1" x14ac:dyDescent="0.2">
      <c r="A10251" s="170"/>
      <c r="B10251" s="170"/>
      <c r="C10251" s="170"/>
      <c r="D10251" s="170"/>
      <c r="E10251" s="170"/>
      <c r="F10251" s="170"/>
      <c r="G10251" s="170"/>
      <c r="H10251" s="170"/>
      <c r="I10251" s="170"/>
      <c r="J10251" s="170"/>
      <c r="K10251" s="170"/>
      <c r="L10251" s="170"/>
      <c r="M10251" s="170"/>
      <c r="N10251" s="170"/>
      <c r="O10251" s="170"/>
      <c r="P10251" s="170"/>
      <c r="Q10251" s="170"/>
      <c r="R10251" s="170"/>
      <c r="S10251" s="170"/>
      <c r="T10251" s="170"/>
      <c r="U10251" s="170"/>
      <c r="V10251" s="170"/>
      <c r="W10251" s="170"/>
      <c r="X10251" s="174"/>
      <c r="Y10251" s="170"/>
      <c r="Z10251" s="170"/>
      <c r="AA10251" s="170"/>
      <c r="AB10251" s="170"/>
      <c r="AC10251" s="170"/>
      <c r="AD10251" s="174"/>
      <c r="AE10251" s="170"/>
      <c r="AF10251" s="170"/>
      <c r="AI10251" s="170"/>
      <c r="AJ10251" s="170"/>
      <c r="AK10251" s="170"/>
      <c r="AL10251" s="170"/>
      <c r="AM10251" s="170"/>
      <c r="AN10251" s="170"/>
    </row>
    <row r="10252" spans="1:40" ht="52.5" customHeight="1" x14ac:dyDescent="0.2">
      <c r="A10252" s="170"/>
      <c r="B10252" s="170"/>
      <c r="C10252" s="170"/>
      <c r="D10252" s="170"/>
      <c r="E10252" s="170"/>
      <c r="F10252" s="170"/>
      <c r="G10252" s="170"/>
      <c r="H10252" s="170"/>
      <c r="I10252" s="170"/>
      <c r="J10252" s="170"/>
      <c r="K10252" s="170"/>
      <c r="L10252" s="170"/>
      <c r="M10252" s="170"/>
      <c r="N10252" s="170"/>
      <c r="O10252" s="170"/>
      <c r="P10252" s="170"/>
      <c r="Q10252" s="170"/>
      <c r="R10252" s="170"/>
      <c r="S10252" s="170"/>
      <c r="T10252" s="170"/>
      <c r="U10252" s="170"/>
      <c r="V10252" s="170"/>
      <c r="W10252" s="170"/>
      <c r="X10252" s="174"/>
      <c r="Y10252" s="170"/>
      <c r="Z10252" s="170"/>
      <c r="AA10252" s="170"/>
      <c r="AB10252" s="170"/>
      <c r="AC10252" s="170"/>
      <c r="AD10252" s="174"/>
      <c r="AE10252" s="170"/>
      <c r="AF10252" s="170"/>
      <c r="AI10252" s="170"/>
      <c r="AJ10252" s="170"/>
      <c r="AK10252" s="170"/>
      <c r="AL10252" s="170"/>
      <c r="AM10252" s="170"/>
      <c r="AN10252" s="170"/>
    </row>
    <row r="10253" spans="1:40" ht="52.5" customHeight="1" x14ac:dyDescent="0.2">
      <c r="A10253" s="170"/>
      <c r="B10253" s="170"/>
      <c r="C10253" s="170"/>
      <c r="D10253" s="170"/>
      <c r="E10253" s="170"/>
      <c r="F10253" s="170"/>
      <c r="G10253" s="170"/>
      <c r="H10253" s="170"/>
      <c r="I10253" s="170"/>
      <c r="J10253" s="170"/>
      <c r="K10253" s="170"/>
      <c r="L10253" s="170"/>
      <c r="M10253" s="170"/>
      <c r="N10253" s="170"/>
      <c r="O10253" s="170"/>
      <c r="P10253" s="170"/>
      <c r="Q10253" s="170"/>
      <c r="R10253" s="170"/>
      <c r="S10253" s="170"/>
      <c r="T10253" s="170"/>
      <c r="U10253" s="170"/>
      <c r="V10253" s="170"/>
      <c r="W10253" s="170"/>
      <c r="X10253" s="174"/>
      <c r="Y10253" s="170"/>
      <c r="Z10253" s="170"/>
      <c r="AA10253" s="170"/>
      <c r="AB10253" s="170"/>
      <c r="AC10253" s="170"/>
      <c r="AD10253" s="174"/>
      <c r="AE10253" s="170"/>
      <c r="AF10253" s="170"/>
      <c r="AI10253" s="170"/>
      <c r="AJ10253" s="170"/>
      <c r="AK10253" s="170"/>
      <c r="AL10253" s="170"/>
      <c r="AM10253" s="170"/>
      <c r="AN10253" s="170"/>
    </row>
    <row r="10254" spans="1:40" ht="52.5" customHeight="1" x14ac:dyDescent="0.2">
      <c r="A10254" s="170"/>
      <c r="B10254" s="170"/>
      <c r="C10254" s="170"/>
      <c r="D10254" s="170"/>
      <c r="E10254" s="170"/>
      <c r="F10254" s="170"/>
      <c r="G10254" s="170"/>
      <c r="H10254" s="170"/>
      <c r="I10254" s="170"/>
      <c r="J10254" s="170"/>
      <c r="K10254" s="170"/>
      <c r="L10254" s="170"/>
      <c r="M10254" s="170"/>
      <c r="N10254" s="170"/>
      <c r="O10254" s="170"/>
      <c r="P10254" s="170"/>
      <c r="Q10254" s="170"/>
      <c r="R10254" s="170"/>
      <c r="S10254" s="170"/>
      <c r="T10254" s="170"/>
      <c r="U10254" s="170"/>
      <c r="V10254" s="170"/>
      <c r="W10254" s="170"/>
      <c r="X10254" s="174"/>
      <c r="Y10254" s="170"/>
      <c r="Z10254" s="170"/>
      <c r="AA10254" s="170"/>
      <c r="AB10254" s="170"/>
      <c r="AC10254" s="170"/>
      <c r="AD10254" s="174"/>
      <c r="AE10254" s="170"/>
      <c r="AF10254" s="170"/>
      <c r="AI10254" s="170"/>
      <c r="AJ10254" s="170"/>
      <c r="AK10254" s="170"/>
      <c r="AL10254" s="170"/>
      <c r="AM10254" s="170"/>
      <c r="AN10254" s="170"/>
    </row>
    <row r="10255" spans="1:40" ht="52.5" customHeight="1" x14ac:dyDescent="0.2">
      <c r="A10255" s="170"/>
      <c r="B10255" s="170"/>
      <c r="C10255" s="170"/>
      <c r="D10255" s="170"/>
      <c r="E10255" s="170"/>
      <c r="F10255" s="170"/>
      <c r="G10255" s="170"/>
      <c r="H10255" s="170"/>
      <c r="I10255" s="170"/>
      <c r="J10255" s="170"/>
      <c r="K10255" s="170"/>
      <c r="L10255" s="170"/>
      <c r="M10255" s="170"/>
      <c r="N10255" s="170"/>
      <c r="O10255" s="170"/>
      <c r="P10255" s="170"/>
      <c r="Q10255" s="170"/>
      <c r="R10255" s="170"/>
      <c r="S10255" s="170"/>
      <c r="T10255" s="170"/>
      <c r="U10255" s="170"/>
      <c r="V10255" s="170"/>
      <c r="W10255" s="170"/>
      <c r="X10255" s="174"/>
      <c r="Y10255" s="170"/>
      <c r="Z10255" s="170"/>
      <c r="AA10255" s="170"/>
      <c r="AB10255" s="170"/>
      <c r="AC10255" s="170"/>
      <c r="AD10255" s="174"/>
      <c r="AE10255" s="170"/>
      <c r="AF10255" s="170"/>
      <c r="AI10255" s="170"/>
      <c r="AJ10255" s="170"/>
      <c r="AK10255" s="170"/>
      <c r="AL10255" s="170"/>
      <c r="AM10255" s="170"/>
      <c r="AN10255" s="170"/>
    </row>
    <row r="10256" spans="1:40" ht="52.5" customHeight="1" x14ac:dyDescent="0.2">
      <c r="A10256" s="170"/>
      <c r="B10256" s="170"/>
      <c r="C10256" s="170"/>
      <c r="D10256" s="170"/>
      <c r="E10256" s="170"/>
      <c r="F10256" s="170"/>
      <c r="G10256" s="170"/>
      <c r="H10256" s="170"/>
      <c r="I10256" s="170"/>
      <c r="J10256" s="170"/>
      <c r="K10256" s="170"/>
      <c r="L10256" s="170"/>
      <c r="M10256" s="170"/>
      <c r="N10256" s="170"/>
      <c r="O10256" s="170"/>
      <c r="P10256" s="170"/>
      <c r="Q10256" s="170"/>
      <c r="R10256" s="170"/>
      <c r="S10256" s="170"/>
      <c r="T10256" s="170"/>
      <c r="U10256" s="170"/>
      <c r="V10256" s="170"/>
      <c r="W10256" s="170"/>
      <c r="X10256" s="174"/>
      <c r="Y10256" s="170"/>
      <c r="Z10256" s="170"/>
      <c r="AA10256" s="170"/>
      <c r="AB10256" s="170"/>
      <c r="AC10256" s="170"/>
      <c r="AD10256" s="174"/>
      <c r="AE10256" s="170"/>
      <c r="AF10256" s="170"/>
      <c r="AI10256" s="170"/>
      <c r="AJ10256" s="170"/>
      <c r="AK10256" s="170"/>
      <c r="AL10256" s="170"/>
      <c r="AM10256" s="170"/>
      <c r="AN10256" s="170"/>
    </row>
    <row r="10257" spans="1:40" ht="52.5" customHeight="1" x14ac:dyDescent="0.2">
      <c r="A10257" s="170"/>
      <c r="B10257" s="170"/>
      <c r="C10257" s="170"/>
      <c r="D10257" s="170"/>
      <c r="E10257" s="170"/>
      <c r="F10257" s="170"/>
      <c r="G10257" s="170"/>
      <c r="H10257" s="170"/>
      <c r="I10257" s="170"/>
      <c r="J10257" s="170"/>
      <c r="K10257" s="170"/>
      <c r="L10257" s="170"/>
      <c r="M10257" s="170"/>
      <c r="N10257" s="170"/>
      <c r="O10257" s="170"/>
      <c r="P10257" s="170"/>
      <c r="Q10257" s="170"/>
      <c r="R10257" s="170"/>
      <c r="S10257" s="170"/>
      <c r="T10257" s="170"/>
      <c r="U10257" s="170"/>
      <c r="V10257" s="170"/>
      <c r="W10257" s="170"/>
      <c r="X10257" s="174"/>
      <c r="Y10257" s="170"/>
      <c r="Z10257" s="170"/>
      <c r="AA10257" s="170"/>
      <c r="AB10257" s="170"/>
      <c r="AC10257" s="170"/>
      <c r="AD10257" s="174"/>
      <c r="AE10257" s="170"/>
      <c r="AF10257" s="170"/>
      <c r="AI10257" s="170"/>
      <c r="AJ10257" s="170"/>
      <c r="AK10257" s="170"/>
      <c r="AL10257" s="170"/>
      <c r="AM10257" s="170"/>
      <c r="AN10257" s="170"/>
    </row>
    <row r="10258" spans="1:40" ht="52.5" customHeight="1" x14ac:dyDescent="0.2">
      <c r="A10258" s="170"/>
      <c r="B10258" s="170"/>
      <c r="C10258" s="170"/>
      <c r="D10258" s="170"/>
      <c r="E10258" s="170"/>
      <c r="F10258" s="170"/>
      <c r="G10258" s="170"/>
      <c r="H10258" s="170"/>
      <c r="I10258" s="170"/>
      <c r="J10258" s="170"/>
      <c r="K10258" s="170"/>
      <c r="L10258" s="170"/>
      <c r="M10258" s="170"/>
      <c r="N10258" s="170"/>
      <c r="O10258" s="170"/>
      <c r="P10258" s="170"/>
      <c r="Q10258" s="170"/>
      <c r="R10258" s="170"/>
      <c r="S10258" s="170"/>
      <c r="T10258" s="170"/>
      <c r="U10258" s="170"/>
      <c r="V10258" s="170"/>
      <c r="W10258" s="170"/>
      <c r="X10258" s="174"/>
      <c r="Y10258" s="170"/>
      <c r="Z10258" s="170"/>
      <c r="AA10258" s="170"/>
      <c r="AB10258" s="170"/>
      <c r="AC10258" s="170"/>
      <c r="AD10258" s="174"/>
      <c r="AE10258" s="170"/>
      <c r="AF10258" s="170"/>
      <c r="AI10258" s="170"/>
      <c r="AJ10258" s="170"/>
      <c r="AK10258" s="170"/>
      <c r="AL10258" s="170"/>
      <c r="AM10258" s="170"/>
      <c r="AN10258" s="170"/>
    </row>
    <row r="10259" spans="1:40" ht="52.5" customHeight="1" x14ac:dyDescent="0.2">
      <c r="A10259" s="170"/>
      <c r="B10259" s="170"/>
      <c r="C10259" s="170"/>
      <c r="D10259" s="170"/>
      <c r="E10259" s="170"/>
      <c r="F10259" s="170"/>
      <c r="G10259" s="170"/>
      <c r="H10259" s="170"/>
      <c r="I10259" s="170"/>
      <c r="J10259" s="170"/>
      <c r="K10259" s="170"/>
      <c r="L10259" s="170"/>
      <c r="M10259" s="170"/>
      <c r="N10259" s="170"/>
      <c r="O10259" s="170"/>
      <c r="P10259" s="170"/>
      <c r="Q10259" s="170"/>
      <c r="R10259" s="170"/>
      <c r="S10259" s="170"/>
      <c r="T10259" s="170"/>
      <c r="U10259" s="170"/>
      <c r="V10259" s="170"/>
      <c r="W10259" s="170"/>
      <c r="X10259" s="174"/>
      <c r="Y10259" s="170"/>
      <c r="Z10259" s="170"/>
      <c r="AA10259" s="170"/>
      <c r="AB10259" s="170"/>
      <c r="AC10259" s="170"/>
      <c r="AD10259" s="174"/>
      <c r="AE10259" s="170"/>
      <c r="AF10259" s="170"/>
      <c r="AI10259" s="170"/>
      <c r="AJ10259" s="170"/>
      <c r="AK10259" s="170"/>
      <c r="AL10259" s="170"/>
      <c r="AM10259" s="170"/>
      <c r="AN10259" s="170"/>
    </row>
    <row r="10260" spans="1:40" ht="52.5" customHeight="1" x14ac:dyDescent="0.2">
      <c r="A10260" s="170"/>
      <c r="B10260" s="170"/>
      <c r="C10260" s="170"/>
      <c r="D10260" s="170"/>
      <c r="E10260" s="170"/>
      <c r="F10260" s="170"/>
      <c r="G10260" s="170"/>
      <c r="H10260" s="170"/>
      <c r="I10260" s="170"/>
      <c r="J10260" s="170"/>
      <c r="K10260" s="170"/>
      <c r="L10260" s="170"/>
      <c r="M10260" s="170"/>
      <c r="N10260" s="170"/>
      <c r="O10260" s="170"/>
      <c r="P10260" s="170"/>
      <c r="Q10260" s="170"/>
      <c r="R10260" s="170"/>
      <c r="S10260" s="170"/>
      <c r="T10260" s="170"/>
      <c r="U10260" s="170"/>
      <c r="V10260" s="170"/>
      <c r="W10260" s="170"/>
      <c r="X10260" s="174"/>
      <c r="Y10260" s="170"/>
      <c r="Z10260" s="170"/>
      <c r="AA10260" s="170"/>
      <c r="AB10260" s="170"/>
      <c r="AC10260" s="170"/>
      <c r="AD10260" s="174"/>
      <c r="AE10260" s="170"/>
      <c r="AF10260" s="170"/>
      <c r="AI10260" s="170"/>
      <c r="AJ10260" s="170"/>
      <c r="AK10260" s="170"/>
      <c r="AL10260" s="170"/>
      <c r="AM10260" s="170"/>
      <c r="AN10260" s="170"/>
    </row>
    <row r="10261" spans="1:40" ht="52.5" customHeight="1" x14ac:dyDescent="0.2">
      <c r="A10261" s="170"/>
      <c r="B10261" s="170"/>
      <c r="C10261" s="170"/>
      <c r="D10261" s="170"/>
      <c r="E10261" s="170"/>
      <c r="F10261" s="170"/>
      <c r="G10261" s="170"/>
      <c r="H10261" s="170"/>
      <c r="I10261" s="170"/>
      <c r="J10261" s="170"/>
      <c r="K10261" s="170"/>
      <c r="L10261" s="170"/>
      <c r="M10261" s="170"/>
      <c r="N10261" s="170"/>
      <c r="O10261" s="170"/>
      <c r="P10261" s="170"/>
      <c r="Q10261" s="170"/>
      <c r="R10261" s="170"/>
      <c r="S10261" s="170"/>
      <c r="T10261" s="170"/>
      <c r="U10261" s="170"/>
      <c r="V10261" s="170"/>
      <c r="W10261" s="170"/>
      <c r="X10261" s="174"/>
      <c r="Y10261" s="170"/>
      <c r="Z10261" s="170"/>
      <c r="AA10261" s="170"/>
      <c r="AB10261" s="170"/>
      <c r="AC10261" s="170"/>
      <c r="AD10261" s="174"/>
      <c r="AE10261" s="170"/>
      <c r="AF10261" s="170"/>
      <c r="AI10261" s="170"/>
      <c r="AJ10261" s="170"/>
      <c r="AK10261" s="170"/>
      <c r="AL10261" s="170"/>
      <c r="AM10261" s="170"/>
      <c r="AN10261" s="170"/>
    </row>
    <row r="10262" spans="1:40" ht="52.5" customHeight="1" x14ac:dyDescent="0.2">
      <c r="A10262" s="170"/>
      <c r="B10262" s="170"/>
      <c r="C10262" s="170"/>
      <c r="D10262" s="170"/>
      <c r="E10262" s="170"/>
      <c r="F10262" s="170"/>
      <c r="G10262" s="170"/>
      <c r="H10262" s="170"/>
      <c r="I10262" s="170"/>
      <c r="J10262" s="170"/>
      <c r="K10262" s="170"/>
      <c r="L10262" s="170"/>
      <c r="M10262" s="170"/>
      <c r="N10262" s="170"/>
      <c r="O10262" s="170"/>
      <c r="P10262" s="170"/>
      <c r="Q10262" s="170"/>
      <c r="R10262" s="170"/>
      <c r="S10262" s="170"/>
      <c r="T10262" s="170"/>
      <c r="U10262" s="170"/>
      <c r="V10262" s="170"/>
      <c r="W10262" s="170"/>
      <c r="X10262" s="174"/>
      <c r="Y10262" s="170"/>
      <c r="Z10262" s="170"/>
      <c r="AA10262" s="170"/>
      <c r="AB10262" s="170"/>
      <c r="AC10262" s="170"/>
      <c r="AD10262" s="174"/>
      <c r="AE10262" s="170"/>
      <c r="AF10262" s="170"/>
      <c r="AI10262" s="170"/>
      <c r="AJ10262" s="170"/>
      <c r="AK10262" s="170"/>
      <c r="AL10262" s="170"/>
      <c r="AM10262" s="170"/>
      <c r="AN10262" s="170"/>
    </row>
    <row r="10263" spans="1:40" ht="52.5" customHeight="1" x14ac:dyDescent="0.2">
      <c r="A10263" s="170"/>
      <c r="B10263" s="170"/>
      <c r="C10263" s="170"/>
      <c r="D10263" s="170"/>
      <c r="E10263" s="170"/>
      <c r="F10263" s="170"/>
      <c r="G10263" s="170"/>
      <c r="H10263" s="170"/>
      <c r="I10263" s="170"/>
      <c r="J10263" s="170"/>
      <c r="K10263" s="170"/>
      <c r="L10263" s="170"/>
      <c r="M10263" s="170"/>
      <c r="N10263" s="170"/>
      <c r="O10263" s="170"/>
      <c r="P10263" s="170"/>
      <c r="Q10263" s="170"/>
      <c r="R10263" s="170"/>
      <c r="S10263" s="170"/>
      <c r="T10263" s="170"/>
      <c r="U10263" s="170"/>
      <c r="V10263" s="170"/>
      <c r="W10263" s="170"/>
      <c r="X10263" s="174"/>
      <c r="Y10263" s="170"/>
      <c r="Z10263" s="170"/>
      <c r="AA10263" s="170"/>
      <c r="AB10263" s="170"/>
      <c r="AC10263" s="170"/>
      <c r="AD10263" s="174"/>
      <c r="AE10263" s="170"/>
      <c r="AF10263" s="170"/>
      <c r="AI10263" s="170"/>
      <c r="AJ10263" s="170"/>
      <c r="AK10263" s="170"/>
      <c r="AL10263" s="170"/>
      <c r="AM10263" s="170"/>
      <c r="AN10263" s="170"/>
    </row>
    <row r="10264" spans="1:40" ht="52.5" customHeight="1" x14ac:dyDescent="0.2">
      <c r="A10264" s="170"/>
      <c r="B10264" s="170"/>
      <c r="C10264" s="170"/>
      <c r="D10264" s="170"/>
      <c r="E10264" s="170"/>
      <c r="F10264" s="170"/>
      <c r="G10264" s="170"/>
      <c r="H10264" s="170"/>
      <c r="I10264" s="170"/>
      <c r="J10264" s="170"/>
      <c r="K10264" s="170"/>
      <c r="L10264" s="170"/>
      <c r="M10264" s="170"/>
      <c r="N10264" s="170"/>
      <c r="O10264" s="170"/>
      <c r="P10264" s="170"/>
      <c r="Q10264" s="170"/>
      <c r="R10264" s="170"/>
      <c r="S10264" s="170"/>
      <c r="T10264" s="170"/>
      <c r="U10264" s="170"/>
      <c r="V10264" s="170"/>
      <c r="W10264" s="170"/>
      <c r="X10264" s="174"/>
      <c r="Y10264" s="170"/>
      <c r="Z10264" s="170"/>
      <c r="AA10264" s="170"/>
      <c r="AB10264" s="170"/>
      <c r="AC10264" s="170"/>
      <c r="AD10264" s="174"/>
      <c r="AE10264" s="170"/>
      <c r="AF10264" s="170"/>
      <c r="AI10264" s="170"/>
      <c r="AJ10264" s="170"/>
      <c r="AK10264" s="170"/>
      <c r="AL10264" s="170"/>
      <c r="AM10264" s="170"/>
      <c r="AN10264" s="170"/>
    </row>
    <row r="10265" spans="1:40" ht="52.5" customHeight="1" x14ac:dyDescent="0.2">
      <c r="A10265" s="170"/>
      <c r="B10265" s="170"/>
      <c r="C10265" s="170"/>
      <c r="D10265" s="170"/>
      <c r="E10265" s="170"/>
      <c r="F10265" s="170"/>
      <c r="G10265" s="170"/>
      <c r="H10265" s="170"/>
      <c r="I10265" s="170"/>
      <c r="J10265" s="170"/>
      <c r="K10265" s="170"/>
      <c r="L10265" s="170"/>
      <c r="M10265" s="170"/>
      <c r="N10265" s="170"/>
      <c r="O10265" s="170"/>
      <c r="P10265" s="170"/>
      <c r="Q10265" s="170"/>
      <c r="R10265" s="170"/>
      <c r="S10265" s="170"/>
      <c r="T10265" s="170"/>
      <c r="U10265" s="170"/>
      <c r="V10265" s="170"/>
      <c r="W10265" s="170"/>
      <c r="X10265" s="174"/>
      <c r="Y10265" s="170"/>
      <c r="Z10265" s="170"/>
      <c r="AA10265" s="170"/>
      <c r="AB10265" s="170"/>
      <c r="AC10265" s="170"/>
      <c r="AD10265" s="174"/>
      <c r="AE10265" s="170"/>
      <c r="AF10265" s="170"/>
      <c r="AI10265" s="170"/>
      <c r="AJ10265" s="170"/>
      <c r="AK10265" s="170"/>
      <c r="AL10265" s="170"/>
      <c r="AM10265" s="170"/>
      <c r="AN10265" s="170"/>
    </row>
    <row r="10266" spans="1:40" ht="52.5" customHeight="1" x14ac:dyDescent="0.2">
      <c r="A10266" s="170"/>
      <c r="B10266" s="170"/>
      <c r="C10266" s="170"/>
      <c r="D10266" s="170"/>
      <c r="E10266" s="170"/>
      <c r="F10266" s="170"/>
      <c r="G10266" s="170"/>
      <c r="H10266" s="170"/>
      <c r="I10266" s="170"/>
      <c r="J10266" s="170"/>
      <c r="K10266" s="170"/>
      <c r="L10266" s="170"/>
      <c r="M10266" s="170"/>
      <c r="N10266" s="170"/>
      <c r="O10266" s="170"/>
      <c r="P10266" s="170"/>
      <c r="Q10266" s="170"/>
      <c r="R10266" s="170"/>
      <c r="S10266" s="170"/>
      <c r="T10266" s="170"/>
      <c r="U10266" s="170"/>
      <c r="V10266" s="170"/>
      <c r="W10266" s="170"/>
      <c r="X10266" s="174"/>
      <c r="Y10266" s="170"/>
      <c r="Z10266" s="170"/>
      <c r="AA10266" s="170"/>
      <c r="AB10266" s="170"/>
      <c r="AC10266" s="170"/>
      <c r="AD10266" s="174"/>
      <c r="AE10266" s="170"/>
      <c r="AF10266" s="170"/>
      <c r="AI10266" s="170"/>
      <c r="AJ10266" s="170"/>
      <c r="AK10266" s="170"/>
      <c r="AL10266" s="170"/>
      <c r="AM10266" s="170"/>
      <c r="AN10266" s="170"/>
    </row>
    <row r="10267" spans="1:40" ht="52.5" customHeight="1" x14ac:dyDescent="0.2">
      <c r="A10267" s="170"/>
      <c r="B10267" s="170"/>
      <c r="C10267" s="170"/>
      <c r="D10267" s="170"/>
      <c r="E10267" s="170"/>
      <c r="F10267" s="170"/>
      <c r="G10267" s="170"/>
      <c r="H10267" s="170"/>
      <c r="I10267" s="170"/>
      <c r="J10267" s="170"/>
      <c r="K10267" s="170"/>
      <c r="L10267" s="170"/>
      <c r="M10267" s="170"/>
      <c r="N10267" s="170"/>
      <c r="O10267" s="170"/>
      <c r="P10267" s="170"/>
      <c r="Q10267" s="170"/>
      <c r="R10267" s="170"/>
      <c r="S10267" s="170"/>
      <c r="T10267" s="170"/>
      <c r="U10267" s="170"/>
      <c r="V10267" s="170"/>
      <c r="W10267" s="170"/>
      <c r="X10267" s="174"/>
      <c r="Y10267" s="170"/>
      <c r="Z10267" s="170"/>
      <c r="AA10267" s="170"/>
      <c r="AB10267" s="170"/>
      <c r="AC10267" s="170"/>
      <c r="AD10267" s="174"/>
      <c r="AE10267" s="170"/>
      <c r="AF10267" s="170"/>
      <c r="AI10267" s="170"/>
      <c r="AJ10267" s="170"/>
      <c r="AK10267" s="170"/>
      <c r="AL10267" s="170"/>
      <c r="AM10267" s="170"/>
      <c r="AN10267" s="170"/>
    </row>
    <row r="10268" spans="1:40" ht="52.5" customHeight="1" x14ac:dyDescent="0.2">
      <c r="A10268" s="170"/>
      <c r="B10268" s="170"/>
      <c r="C10268" s="170"/>
      <c r="D10268" s="170"/>
      <c r="E10268" s="170"/>
      <c r="F10268" s="170"/>
      <c r="G10268" s="170"/>
      <c r="H10268" s="170"/>
      <c r="I10268" s="170"/>
      <c r="J10268" s="170"/>
      <c r="K10268" s="170"/>
      <c r="L10268" s="170"/>
      <c r="M10268" s="170"/>
      <c r="N10268" s="170"/>
      <c r="O10268" s="170"/>
      <c r="P10268" s="170"/>
      <c r="Q10268" s="170"/>
      <c r="R10268" s="170"/>
      <c r="S10268" s="170"/>
      <c r="T10268" s="170"/>
      <c r="U10268" s="170"/>
      <c r="V10268" s="170"/>
      <c r="W10268" s="170"/>
      <c r="X10268" s="174"/>
      <c r="Y10268" s="170"/>
      <c r="Z10268" s="170"/>
      <c r="AA10268" s="170"/>
      <c r="AB10268" s="170"/>
      <c r="AC10268" s="170"/>
      <c r="AD10268" s="174"/>
      <c r="AE10268" s="170"/>
      <c r="AF10268" s="170"/>
      <c r="AI10268" s="170"/>
      <c r="AJ10268" s="170"/>
      <c r="AK10268" s="170"/>
      <c r="AL10268" s="170"/>
      <c r="AM10268" s="170"/>
      <c r="AN10268" s="170"/>
    </row>
    <row r="10269" spans="1:40" ht="52.5" customHeight="1" x14ac:dyDescent="0.2">
      <c r="A10269" s="170"/>
      <c r="B10269" s="170"/>
      <c r="C10269" s="170"/>
      <c r="D10269" s="170"/>
      <c r="E10269" s="170"/>
      <c r="F10269" s="170"/>
      <c r="G10269" s="170"/>
      <c r="H10269" s="170"/>
      <c r="I10269" s="170"/>
      <c r="J10269" s="170"/>
      <c r="K10269" s="170"/>
      <c r="L10269" s="170"/>
      <c r="M10269" s="170"/>
      <c r="N10269" s="170"/>
      <c r="O10269" s="170"/>
      <c r="P10269" s="170"/>
      <c r="Q10269" s="170"/>
      <c r="R10269" s="170"/>
      <c r="S10269" s="170"/>
      <c r="T10269" s="170"/>
      <c r="U10269" s="170"/>
      <c r="V10269" s="170"/>
      <c r="W10269" s="170"/>
      <c r="X10269" s="174"/>
      <c r="Y10269" s="170"/>
      <c r="Z10269" s="170"/>
      <c r="AA10269" s="170"/>
      <c r="AB10269" s="170"/>
      <c r="AC10269" s="170"/>
      <c r="AD10269" s="174"/>
      <c r="AE10269" s="170"/>
      <c r="AF10269" s="170"/>
      <c r="AI10269" s="170"/>
      <c r="AJ10269" s="170"/>
      <c r="AK10269" s="170"/>
      <c r="AL10269" s="170"/>
      <c r="AM10269" s="170"/>
      <c r="AN10269" s="170"/>
    </row>
    <row r="10270" spans="1:40" ht="52.5" customHeight="1" x14ac:dyDescent="0.2">
      <c r="A10270" s="170"/>
      <c r="B10270" s="170"/>
      <c r="C10270" s="170"/>
      <c r="D10270" s="170"/>
      <c r="E10270" s="170"/>
      <c r="F10270" s="170"/>
      <c r="G10270" s="170"/>
      <c r="H10270" s="170"/>
      <c r="I10270" s="170"/>
      <c r="J10270" s="170"/>
      <c r="K10270" s="170"/>
      <c r="L10270" s="170"/>
      <c r="M10270" s="170"/>
      <c r="N10270" s="170"/>
      <c r="O10270" s="170"/>
      <c r="P10270" s="170"/>
      <c r="Q10270" s="170"/>
      <c r="R10270" s="170"/>
      <c r="S10270" s="170"/>
      <c r="T10270" s="170"/>
      <c r="U10270" s="170"/>
      <c r="V10270" s="170"/>
      <c r="W10270" s="170"/>
      <c r="X10270" s="174"/>
      <c r="Y10270" s="170"/>
      <c r="Z10270" s="170"/>
      <c r="AA10270" s="170"/>
      <c r="AB10270" s="170"/>
      <c r="AC10270" s="170"/>
      <c r="AD10270" s="174"/>
      <c r="AE10270" s="170"/>
      <c r="AF10270" s="170"/>
      <c r="AI10270" s="170"/>
      <c r="AJ10270" s="170"/>
      <c r="AK10270" s="170"/>
      <c r="AL10270" s="170"/>
      <c r="AM10270" s="170"/>
      <c r="AN10270" s="170"/>
    </row>
    <row r="10271" spans="1:40" ht="52.5" customHeight="1" x14ac:dyDescent="0.2">
      <c r="A10271" s="170"/>
      <c r="B10271" s="170"/>
      <c r="C10271" s="170"/>
      <c r="D10271" s="170"/>
      <c r="E10271" s="170"/>
      <c r="F10271" s="170"/>
      <c r="G10271" s="170"/>
      <c r="H10271" s="170"/>
      <c r="I10271" s="170"/>
      <c r="J10271" s="170"/>
      <c r="K10271" s="170"/>
      <c r="L10271" s="170"/>
      <c r="M10271" s="170"/>
      <c r="N10271" s="170"/>
      <c r="O10271" s="170"/>
      <c r="P10271" s="170"/>
      <c r="Q10271" s="170"/>
      <c r="R10271" s="170"/>
      <c r="S10271" s="170"/>
      <c r="T10271" s="170"/>
      <c r="U10271" s="170"/>
      <c r="V10271" s="170"/>
      <c r="W10271" s="170"/>
      <c r="X10271" s="174"/>
      <c r="Y10271" s="170"/>
      <c r="Z10271" s="170"/>
      <c r="AA10271" s="170"/>
      <c r="AB10271" s="170"/>
      <c r="AC10271" s="170"/>
      <c r="AD10271" s="174"/>
      <c r="AE10271" s="170"/>
      <c r="AF10271" s="170"/>
      <c r="AI10271" s="170"/>
      <c r="AJ10271" s="170"/>
      <c r="AK10271" s="170"/>
      <c r="AL10271" s="170"/>
      <c r="AM10271" s="170"/>
      <c r="AN10271" s="170"/>
    </row>
    <row r="10272" spans="1:40" ht="52.5" customHeight="1" x14ac:dyDescent="0.2">
      <c r="A10272" s="170"/>
      <c r="B10272" s="170"/>
      <c r="C10272" s="170"/>
      <c r="D10272" s="170"/>
      <c r="E10272" s="170"/>
      <c r="F10272" s="170"/>
      <c r="G10272" s="170"/>
      <c r="H10272" s="170"/>
      <c r="I10272" s="170"/>
      <c r="J10272" s="170"/>
      <c r="K10272" s="170"/>
      <c r="L10272" s="170"/>
      <c r="M10272" s="170"/>
      <c r="N10272" s="170"/>
      <c r="O10272" s="170"/>
      <c r="P10272" s="170"/>
      <c r="Q10272" s="170"/>
      <c r="R10272" s="170"/>
      <c r="S10272" s="170"/>
      <c r="T10272" s="170"/>
      <c r="U10272" s="170"/>
      <c r="V10272" s="170"/>
      <c r="W10272" s="170"/>
      <c r="X10272" s="174"/>
      <c r="Y10272" s="170"/>
      <c r="Z10272" s="170"/>
      <c r="AA10272" s="170"/>
      <c r="AB10272" s="170"/>
      <c r="AC10272" s="170"/>
      <c r="AD10272" s="174"/>
      <c r="AE10272" s="170"/>
      <c r="AF10272" s="170"/>
      <c r="AI10272" s="170"/>
      <c r="AJ10272" s="170"/>
      <c r="AK10272" s="170"/>
      <c r="AL10272" s="170"/>
      <c r="AM10272" s="170"/>
      <c r="AN10272" s="170"/>
    </row>
    <row r="10273" spans="1:40" ht="52.5" customHeight="1" x14ac:dyDescent="0.2">
      <c r="A10273" s="170"/>
      <c r="B10273" s="170"/>
      <c r="C10273" s="170"/>
      <c r="D10273" s="170"/>
      <c r="E10273" s="170"/>
      <c r="F10273" s="170"/>
      <c r="G10273" s="170"/>
      <c r="H10273" s="170"/>
      <c r="I10273" s="170"/>
      <c r="J10273" s="170"/>
      <c r="K10273" s="170"/>
      <c r="L10273" s="170"/>
      <c r="M10273" s="170"/>
      <c r="N10273" s="170"/>
      <c r="O10273" s="170"/>
      <c r="P10273" s="170"/>
      <c r="Q10273" s="170"/>
      <c r="R10273" s="170"/>
      <c r="S10273" s="170"/>
      <c r="T10273" s="170"/>
      <c r="U10273" s="170"/>
      <c r="V10273" s="170"/>
      <c r="W10273" s="170"/>
      <c r="X10273" s="174"/>
      <c r="Y10273" s="170"/>
      <c r="Z10273" s="170"/>
      <c r="AA10273" s="170"/>
      <c r="AB10273" s="170"/>
      <c r="AC10273" s="170"/>
      <c r="AD10273" s="174"/>
      <c r="AE10273" s="170"/>
      <c r="AF10273" s="170"/>
      <c r="AI10273" s="170"/>
      <c r="AJ10273" s="170"/>
      <c r="AK10273" s="170"/>
      <c r="AL10273" s="170"/>
      <c r="AM10273" s="170"/>
      <c r="AN10273" s="170"/>
    </row>
    <row r="10274" spans="1:40" ht="52.5" customHeight="1" x14ac:dyDescent="0.2">
      <c r="A10274" s="170"/>
      <c r="B10274" s="170"/>
      <c r="C10274" s="170"/>
      <c r="D10274" s="170"/>
      <c r="E10274" s="170"/>
      <c r="F10274" s="170"/>
      <c r="G10274" s="170"/>
      <c r="H10274" s="170"/>
      <c r="I10274" s="170"/>
      <c r="J10274" s="170"/>
      <c r="K10274" s="170"/>
      <c r="L10274" s="170"/>
      <c r="M10274" s="170"/>
      <c r="N10274" s="170"/>
      <c r="O10274" s="170"/>
      <c r="P10274" s="170"/>
      <c r="Q10274" s="170"/>
      <c r="R10274" s="170"/>
      <c r="S10274" s="170"/>
      <c r="T10274" s="170"/>
      <c r="U10274" s="170"/>
      <c r="V10274" s="170"/>
      <c r="W10274" s="170"/>
      <c r="X10274" s="174"/>
      <c r="Y10274" s="170"/>
      <c r="Z10274" s="170"/>
      <c r="AA10274" s="170"/>
      <c r="AB10274" s="170"/>
      <c r="AC10274" s="170"/>
      <c r="AD10274" s="174"/>
      <c r="AE10274" s="170"/>
      <c r="AF10274" s="170"/>
      <c r="AI10274" s="170"/>
      <c r="AJ10274" s="170"/>
      <c r="AK10274" s="170"/>
      <c r="AL10274" s="170"/>
      <c r="AM10274" s="170"/>
      <c r="AN10274" s="170"/>
    </row>
    <row r="10275" spans="1:40" ht="52.5" customHeight="1" x14ac:dyDescent="0.2">
      <c r="A10275" s="170"/>
      <c r="B10275" s="170"/>
      <c r="C10275" s="170"/>
      <c r="D10275" s="170"/>
      <c r="E10275" s="170"/>
      <c r="F10275" s="170"/>
      <c r="G10275" s="170"/>
      <c r="H10275" s="170"/>
      <c r="I10275" s="170"/>
      <c r="J10275" s="170"/>
      <c r="K10275" s="170"/>
      <c r="L10275" s="170"/>
      <c r="M10275" s="170"/>
      <c r="N10275" s="170"/>
      <c r="O10275" s="170"/>
      <c r="P10275" s="170"/>
      <c r="Q10275" s="170"/>
      <c r="R10275" s="170"/>
      <c r="S10275" s="170"/>
      <c r="T10275" s="170"/>
      <c r="U10275" s="170"/>
      <c r="V10275" s="170"/>
      <c r="W10275" s="170"/>
      <c r="X10275" s="174"/>
      <c r="Y10275" s="170"/>
      <c r="Z10275" s="170"/>
      <c r="AA10275" s="170"/>
      <c r="AB10275" s="170"/>
      <c r="AC10275" s="170"/>
      <c r="AD10275" s="174"/>
      <c r="AE10275" s="170"/>
      <c r="AF10275" s="170"/>
      <c r="AI10275" s="170"/>
      <c r="AJ10275" s="170"/>
      <c r="AK10275" s="170"/>
      <c r="AL10275" s="170"/>
      <c r="AM10275" s="170"/>
      <c r="AN10275" s="170"/>
    </row>
    <row r="10276" spans="1:40" ht="52.5" customHeight="1" x14ac:dyDescent="0.2">
      <c r="A10276" s="170"/>
      <c r="B10276" s="170"/>
      <c r="C10276" s="170"/>
      <c r="D10276" s="170"/>
      <c r="E10276" s="170"/>
      <c r="F10276" s="170"/>
      <c r="G10276" s="170"/>
      <c r="H10276" s="170"/>
      <c r="I10276" s="170"/>
      <c r="J10276" s="170"/>
      <c r="K10276" s="170"/>
      <c r="L10276" s="170"/>
      <c r="M10276" s="170"/>
      <c r="N10276" s="170"/>
      <c r="O10276" s="170"/>
      <c r="P10276" s="170"/>
      <c r="Q10276" s="170"/>
      <c r="R10276" s="170"/>
      <c r="S10276" s="170"/>
      <c r="T10276" s="170"/>
      <c r="U10276" s="170"/>
      <c r="V10276" s="170"/>
      <c r="W10276" s="170"/>
      <c r="X10276" s="174"/>
      <c r="Y10276" s="170"/>
      <c r="Z10276" s="170"/>
      <c r="AA10276" s="170"/>
      <c r="AB10276" s="170"/>
      <c r="AC10276" s="170"/>
      <c r="AD10276" s="174"/>
      <c r="AE10276" s="170"/>
      <c r="AF10276" s="170"/>
      <c r="AI10276" s="170"/>
      <c r="AJ10276" s="170"/>
      <c r="AK10276" s="170"/>
      <c r="AL10276" s="170"/>
      <c r="AM10276" s="170"/>
      <c r="AN10276" s="170"/>
    </row>
    <row r="10277" spans="1:40" ht="52.5" customHeight="1" x14ac:dyDescent="0.2">
      <c r="A10277" s="170"/>
      <c r="B10277" s="170"/>
      <c r="C10277" s="170"/>
      <c r="D10277" s="170"/>
      <c r="E10277" s="170"/>
      <c r="F10277" s="170"/>
      <c r="G10277" s="170"/>
      <c r="H10277" s="170"/>
      <c r="I10277" s="170"/>
      <c r="J10277" s="170"/>
      <c r="K10277" s="170"/>
      <c r="L10277" s="170"/>
      <c r="M10277" s="170"/>
      <c r="N10277" s="170"/>
      <c r="O10277" s="170"/>
      <c r="P10277" s="170"/>
      <c r="Q10277" s="170"/>
      <c r="R10277" s="170"/>
      <c r="S10277" s="170"/>
      <c r="T10277" s="170"/>
      <c r="U10277" s="170"/>
      <c r="V10277" s="170"/>
      <c r="W10277" s="170"/>
      <c r="X10277" s="174"/>
      <c r="Y10277" s="170"/>
      <c r="Z10277" s="170"/>
      <c r="AA10277" s="170"/>
      <c r="AB10277" s="170"/>
      <c r="AC10277" s="170"/>
      <c r="AD10277" s="174"/>
      <c r="AE10277" s="170"/>
      <c r="AF10277" s="170"/>
      <c r="AI10277" s="170"/>
      <c r="AJ10277" s="170"/>
      <c r="AK10277" s="170"/>
      <c r="AL10277" s="170"/>
      <c r="AM10277" s="170"/>
      <c r="AN10277" s="170"/>
    </row>
    <row r="10278" spans="1:40" ht="52.5" customHeight="1" x14ac:dyDescent="0.2">
      <c r="A10278" s="170"/>
      <c r="B10278" s="170"/>
      <c r="C10278" s="170"/>
      <c r="D10278" s="170"/>
      <c r="E10278" s="170"/>
      <c r="F10278" s="170"/>
      <c r="G10278" s="170"/>
      <c r="H10278" s="170"/>
      <c r="I10278" s="170"/>
      <c r="J10278" s="170"/>
      <c r="K10278" s="170"/>
      <c r="L10278" s="170"/>
      <c r="M10278" s="170"/>
      <c r="N10278" s="170"/>
      <c r="O10278" s="170"/>
      <c r="P10278" s="170"/>
      <c r="Q10278" s="170"/>
      <c r="R10278" s="170"/>
      <c r="S10278" s="170"/>
      <c r="T10278" s="170"/>
      <c r="U10278" s="170"/>
      <c r="V10278" s="170"/>
      <c r="W10278" s="170"/>
      <c r="X10278" s="174"/>
      <c r="Y10278" s="170"/>
      <c r="Z10278" s="170"/>
      <c r="AA10278" s="170"/>
      <c r="AB10278" s="170"/>
      <c r="AC10278" s="170"/>
      <c r="AD10278" s="174"/>
      <c r="AE10278" s="170"/>
      <c r="AF10278" s="170"/>
      <c r="AI10278" s="170"/>
      <c r="AJ10278" s="170"/>
      <c r="AK10278" s="170"/>
      <c r="AL10278" s="170"/>
      <c r="AM10278" s="170"/>
      <c r="AN10278" s="170"/>
    </row>
    <row r="10279" spans="1:40" ht="52.5" customHeight="1" x14ac:dyDescent="0.2">
      <c r="A10279" s="170"/>
      <c r="B10279" s="170"/>
      <c r="C10279" s="170"/>
      <c r="D10279" s="170"/>
      <c r="E10279" s="170"/>
      <c r="F10279" s="170"/>
      <c r="G10279" s="170"/>
      <c r="H10279" s="170"/>
      <c r="I10279" s="170"/>
      <c r="J10279" s="170"/>
      <c r="K10279" s="170"/>
      <c r="L10279" s="170"/>
      <c r="M10279" s="170"/>
      <c r="N10279" s="170"/>
      <c r="O10279" s="170"/>
      <c r="P10279" s="170"/>
      <c r="Q10279" s="170"/>
      <c r="R10279" s="170"/>
      <c r="S10279" s="170"/>
      <c r="T10279" s="170"/>
      <c r="U10279" s="170"/>
      <c r="V10279" s="170"/>
      <c r="W10279" s="170"/>
      <c r="X10279" s="174"/>
      <c r="Y10279" s="170"/>
      <c r="Z10279" s="170"/>
      <c r="AA10279" s="170"/>
      <c r="AB10279" s="170"/>
      <c r="AC10279" s="170"/>
      <c r="AD10279" s="174"/>
      <c r="AE10279" s="170"/>
      <c r="AF10279" s="170"/>
      <c r="AI10279" s="170"/>
      <c r="AJ10279" s="170"/>
      <c r="AK10279" s="170"/>
      <c r="AL10279" s="170"/>
      <c r="AM10279" s="170"/>
      <c r="AN10279" s="170"/>
    </row>
    <row r="10280" spans="1:40" ht="52.5" customHeight="1" x14ac:dyDescent="0.2">
      <c r="A10280" s="170"/>
      <c r="B10280" s="170"/>
      <c r="C10280" s="170"/>
      <c r="D10280" s="170"/>
      <c r="E10280" s="170"/>
      <c r="F10280" s="170"/>
      <c r="G10280" s="170"/>
      <c r="H10280" s="170"/>
      <c r="I10280" s="170"/>
      <c r="J10280" s="170"/>
      <c r="K10280" s="170"/>
      <c r="L10280" s="170"/>
      <c r="M10280" s="170"/>
      <c r="N10280" s="170"/>
      <c r="O10280" s="170"/>
      <c r="P10280" s="170"/>
      <c r="Q10280" s="170"/>
      <c r="R10280" s="170"/>
      <c r="S10280" s="170"/>
      <c r="T10280" s="170"/>
      <c r="U10280" s="170"/>
      <c r="V10280" s="170"/>
      <c r="W10280" s="170"/>
      <c r="X10280" s="174"/>
      <c r="Y10280" s="170"/>
      <c r="Z10280" s="170"/>
      <c r="AA10280" s="170"/>
      <c r="AB10280" s="170"/>
      <c r="AC10280" s="170"/>
      <c r="AD10280" s="174"/>
      <c r="AE10280" s="170"/>
      <c r="AF10280" s="170"/>
      <c r="AI10280" s="170"/>
      <c r="AJ10280" s="170"/>
      <c r="AK10280" s="170"/>
      <c r="AL10280" s="170"/>
      <c r="AM10280" s="170"/>
      <c r="AN10280" s="170"/>
    </row>
    <row r="10281" spans="1:40" ht="52.5" customHeight="1" x14ac:dyDescent="0.2">
      <c r="A10281" s="170"/>
      <c r="B10281" s="170"/>
      <c r="C10281" s="170"/>
      <c r="D10281" s="170"/>
      <c r="E10281" s="170"/>
      <c r="F10281" s="170"/>
      <c r="G10281" s="170"/>
      <c r="H10281" s="170"/>
      <c r="I10281" s="170"/>
      <c r="J10281" s="170"/>
      <c r="K10281" s="170"/>
      <c r="L10281" s="170"/>
      <c r="M10281" s="170"/>
      <c r="N10281" s="170"/>
      <c r="O10281" s="170"/>
      <c r="P10281" s="170"/>
      <c r="Q10281" s="170"/>
      <c r="R10281" s="170"/>
      <c r="S10281" s="170"/>
      <c r="T10281" s="170"/>
      <c r="U10281" s="170"/>
      <c r="V10281" s="170"/>
      <c r="W10281" s="170"/>
      <c r="X10281" s="174"/>
      <c r="Y10281" s="170"/>
      <c r="Z10281" s="170"/>
      <c r="AA10281" s="170"/>
      <c r="AB10281" s="170"/>
      <c r="AC10281" s="170"/>
      <c r="AD10281" s="174"/>
      <c r="AE10281" s="170"/>
      <c r="AF10281" s="170"/>
      <c r="AI10281" s="170"/>
      <c r="AJ10281" s="170"/>
      <c r="AK10281" s="170"/>
      <c r="AL10281" s="170"/>
      <c r="AM10281" s="170"/>
      <c r="AN10281" s="170"/>
    </row>
    <row r="10282" spans="1:40" ht="52.5" customHeight="1" x14ac:dyDescent="0.2">
      <c r="A10282" s="170"/>
      <c r="B10282" s="170"/>
      <c r="C10282" s="170"/>
      <c r="D10282" s="170"/>
      <c r="E10282" s="170"/>
      <c r="F10282" s="170"/>
      <c r="G10282" s="170"/>
      <c r="H10282" s="170"/>
      <c r="I10282" s="170"/>
      <c r="J10282" s="170"/>
      <c r="K10282" s="170"/>
      <c r="L10282" s="170"/>
      <c r="M10282" s="170"/>
      <c r="N10282" s="170"/>
      <c r="O10282" s="170"/>
      <c r="P10282" s="170"/>
      <c r="Q10282" s="170"/>
      <c r="R10282" s="170"/>
      <c r="S10282" s="170"/>
      <c r="T10282" s="170"/>
      <c r="U10282" s="170"/>
      <c r="V10282" s="170"/>
      <c r="W10282" s="170"/>
      <c r="X10282" s="174"/>
      <c r="Y10282" s="170"/>
      <c r="Z10282" s="170"/>
      <c r="AA10282" s="170"/>
      <c r="AB10282" s="170"/>
      <c r="AC10282" s="170"/>
      <c r="AD10282" s="174"/>
      <c r="AE10282" s="170"/>
      <c r="AF10282" s="170"/>
      <c r="AI10282" s="170"/>
      <c r="AJ10282" s="170"/>
      <c r="AK10282" s="170"/>
      <c r="AL10282" s="170"/>
      <c r="AM10282" s="170"/>
      <c r="AN10282" s="170"/>
    </row>
    <row r="10283" spans="1:40" ht="52.5" customHeight="1" x14ac:dyDescent="0.2">
      <c r="A10283" s="170"/>
      <c r="B10283" s="170"/>
      <c r="C10283" s="170"/>
      <c r="D10283" s="170"/>
      <c r="E10283" s="170"/>
      <c r="F10283" s="170"/>
      <c r="G10283" s="170"/>
      <c r="H10283" s="170"/>
      <c r="I10283" s="170"/>
      <c r="J10283" s="170"/>
      <c r="K10283" s="170"/>
      <c r="L10283" s="170"/>
      <c r="M10283" s="170"/>
      <c r="N10283" s="170"/>
      <c r="O10283" s="170"/>
      <c r="P10283" s="170"/>
      <c r="Q10283" s="170"/>
      <c r="R10283" s="170"/>
      <c r="S10283" s="170"/>
      <c r="T10283" s="170"/>
      <c r="U10283" s="170"/>
      <c r="V10283" s="170"/>
      <c r="W10283" s="170"/>
      <c r="X10283" s="174"/>
      <c r="Y10283" s="170"/>
      <c r="Z10283" s="170"/>
      <c r="AA10283" s="170"/>
      <c r="AB10283" s="170"/>
      <c r="AC10283" s="170"/>
      <c r="AD10283" s="174"/>
      <c r="AE10283" s="170"/>
      <c r="AF10283" s="170"/>
      <c r="AI10283" s="170"/>
      <c r="AJ10283" s="170"/>
      <c r="AK10283" s="170"/>
      <c r="AL10283" s="170"/>
      <c r="AM10283" s="170"/>
      <c r="AN10283" s="170"/>
    </row>
    <row r="10284" spans="1:40" ht="52.5" customHeight="1" x14ac:dyDescent="0.2">
      <c r="A10284" s="170"/>
      <c r="B10284" s="170"/>
      <c r="C10284" s="170"/>
      <c r="D10284" s="170"/>
      <c r="E10284" s="170"/>
      <c r="F10284" s="170"/>
      <c r="G10284" s="170"/>
      <c r="H10284" s="170"/>
      <c r="I10284" s="170"/>
      <c r="J10284" s="170"/>
      <c r="K10284" s="170"/>
      <c r="L10284" s="170"/>
      <c r="M10284" s="170"/>
      <c r="N10284" s="170"/>
      <c r="O10284" s="170"/>
      <c r="P10284" s="170"/>
      <c r="Q10284" s="170"/>
      <c r="R10284" s="170"/>
      <c r="S10284" s="170"/>
      <c r="T10284" s="170"/>
      <c r="U10284" s="170"/>
      <c r="V10284" s="170"/>
      <c r="W10284" s="170"/>
      <c r="X10284" s="174"/>
      <c r="Y10284" s="170"/>
      <c r="Z10284" s="170"/>
      <c r="AA10284" s="170"/>
      <c r="AB10284" s="170"/>
      <c r="AC10284" s="170"/>
      <c r="AD10284" s="174"/>
      <c r="AE10284" s="170"/>
      <c r="AF10284" s="170"/>
      <c r="AI10284" s="170"/>
      <c r="AJ10284" s="170"/>
      <c r="AK10284" s="170"/>
      <c r="AL10284" s="170"/>
      <c r="AM10284" s="170"/>
      <c r="AN10284" s="170"/>
    </row>
    <row r="10285" spans="1:40" ht="52.5" customHeight="1" x14ac:dyDescent="0.2">
      <c r="A10285" s="170"/>
      <c r="B10285" s="170"/>
      <c r="C10285" s="170"/>
      <c r="D10285" s="170"/>
      <c r="E10285" s="170"/>
      <c r="F10285" s="170"/>
      <c r="G10285" s="170"/>
      <c r="H10285" s="170"/>
      <c r="I10285" s="170"/>
      <c r="J10285" s="170"/>
      <c r="K10285" s="170"/>
      <c r="L10285" s="170"/>
      <c r="M10285" s="170"/>
      <c r="N10285" s="170"/>
      <c r="O10285" s="170"/>
      <c r="P10285" s="170"/>
      <c r="Q10285" s="170"/>
      <c r="R10285" s="170"/>
      <c r="S10285" s="170"/>
      <c r="T10285" s="170"/>
      <c r="U10285" s="170"/>
      <c r="V10285" s="170"/>
      <c r="W10285" s="170"/>
      <c r="X10285" s="174"/>
      <c r="Y10285" s="170"/>
      <c r="Z10285" s="170"/>
      <c r="AA10285" s="170"/>
      <c r="AB10285" s="170"/>
      <c r="AC10285" s="170"/>
      <c r="AD10285" s="174"/>
      <c r="AE10285" s="170"/>
      <c r="AF10285" s="170"/>
      <c r="AI10285" s="170"/>
      <c r="AJ10285" s="170"/>
      <c r="AK10285" s="170"/>
      <c r="AL10285" s="170"/>
      <c r="AM10285" s="170"/>
      <c r="AN10285" s="170"/>
    </row>
    <row r="10286" spans="1:40" ht="52.5" customHeight="1" x14ac:dyDescent="0.2">
      <c r="A10286" s="170"/>
      <c r="B10286" s="170"/>
      <c r="C10286" s="170"/>
      <c r="D10286" s="170"/>
      <c r="E10286" s="170"/>
      <c r="F10286" s="170"/>
      <c r="G10286" s="170"/>
      <c r="H10286" s="170"/>
      <c r="I10286" s="170"/>
      <c r="J10286" s="170"/>
      <c r="K10286" s="170"/>
      <c r="L10286" s="170"/>
      <c r="M10286" s="170"/>
      <c r="N10286" s="170"/>
      <c r="O10286" s="170"/>
      <c r="P10286" s="170"/>
      <c r="Q10286" s="170"/>
      <c r="R10286" s="170"/>
      <c r="S10286" s="170"/>
      <c r="T10286" s="170"/>
      <c r="U10286" s="170"/>
      <c r="V10286" s="170"/>
      <c r="W10286" s="170"/>
      <c r="X10286" s="174"/>
      <c r="Y10286" s="170"/>
      <c r="Z10286" s="170"/>
      <c r="AA10286" s="170"/>
      <c r="AB10286" s="170"/>
      <c r="AC10286" s="170"/>
      <c r="AD10286" s="174"/>
      <c r="AE10286" s="170"/>
      <c r="AF10286" s="170"/>
      <c r="AI10286" s="170"/>
      <c r="AJ10286" s="170"/>
      <c r="AK10286" s="170"/>
      <c r="AL10286" s="170"/>
      <c r="AM10286" s="170"/>
      <c r="AN10286" s="170"/>
    </row>
    <row r="10287" spans="1:40" ht="52.5" customHeight="1" x14ac:dyDescent="0.2">
      <c r="A10287" s="170"/>
      <c r="B10287" s="170"/>
      <c r="C10287" s="170"/>
      <c r="D10287" s="170"/>
      <c r="E10287" s="170"/>
      <c r="F10287" s="170"/>
      <c r="G10287" s="170"/>
      <c r="H10287" s="170"/>
      <c r="I10287" s="170"/>
      <c r="J10287" s="170"/>
      <c r="K10287" s="170"/>
      <c r="L10287" s="170"/>
      <c r="M10287" s="170"/>
      <c r="N10287" s="170"/>
      <c r="O10287" s="170"/>
      <c r="P10287" s="170"/>
      <c r="Q10287" s="170"/>
      <c r="R10287" s="170"/>
      <c r="S10287" s="170"/>
      <c r="T10287" s="170"/>
      <c r="U10287" s="170"/>
      <c r="V10287" s="170"/>
      <c r="W10287" s="170"/>
      <c r="X10287" s="174"/>
      <c r="Y10287" s="170"/>
      <c r="Z10287" s="170"/>
      <c r="AA10287" s="170"/>
      <c r="AB10287" s="170"/>
      <c r="AC10287" s="170"/>
      <c r="AD10287" s="174"/>
      <c r="AE10287" s="170"/>
      <c r="AF10287" s="170"/>
      <c r="AI10287" s="170"/>
      <c r="AJ10287" s="170"/>
      <c r="AK10287" s="170"/>
      <c r="AL10287" s="170"/>
      <c r="AM10287" s="170"/>
      <c r="AN10287" s="170"/>
    </row>
    <row r="10288" spans="1:40" ht="52.5" customHeight="1" x14ac:dyDescent="0.2">
      <c r="A10288" s="170"/>
      <c r="B10288" s="170"/>
      <c r="C10288" s="170"/>
      <c r="D10288" s="170"/>
      <c r="E10288" s="170"/>
      <c r="F10288" s="170"/>
      <c r="G10288" s="170"/>
      <c r="H10288" s="170"/>
      <c r="I10288" s="170"/>
      <c r="J10288" s="170"/>
      <c r="K10288" s="170"/>
      <c r="L10288" s="170"/>
      <c r="M10288" s="170"/>
      <c r="N10288" s="170"/>
      <c r="O10288" s="170"/>
      <c r="P10288" s="170"/>
      <c r="Q10288" s="170"/>
      <c r="R10288" s="170"/>
      <c r="S10288" s="170"/>
      <c r="T10288" s="170"/>
      <c r="U10288" s="170"/>
      <c r="V10288" s="170"/>
      <c r="W10288" s="170"/>
      <c r="X10288" s="174"/>
      <c r="Y10288" s="170"/>
      <c r="Z10288" s="170"/>
      <c r="AA10288" s="170"/>
      <c r="AB10288" s="170"/>
      <c r="AC10288" s="170"/>
      <c r="AD10288" s="174"/>
      <c r="AE10288" s="170"/>
      <c r="AF10288" s="170"/>
      <c r="AI10288" s="170"/>
      <c r="AJ10288" s="170"/>
      <c r="AK10288" s="170"/>
      <c r="AL10288" s="170"/>
      <c r="AM10288" s="170"/>
      <c r="AN10288" s="170"/>
    </row>
    <row r="10289" spans="1:40" ht="52.5" customHeight="1" x14ac:dyDescent="0.2">
      <c r="A10289" s="170"/>
      <c r="B10289" s="170"/>
      <c r="C10289" s="170"/>
      <c r="D10289" s="170"/>
      <c r="E10289" s="170"/>
      <c r="F10289" s="170"/>
      <c r="G10289" s="170"/>
      <c r="H10289" s="170"/>
      <c r="I10289" s="170"/>
      <c r="J10289" s="170"/>
      <c r="K10289" s="170"/>
      <c r="L10289" s="170"/>
      <c r="M10289" s="170"/>
      <c r="N10289" s="170"/>
      <c r="O10289" s="170"/>
      <c r="P10289" s="170"/>
      <c r="Q10289" s="170"/>
      <c r="R10289" s="170"/>
      <c r="S10289" s="170"/>
      <c r="T10289" s="170"/>
      <c r="U10289" s="170"/>
      <c r="V10289" s="170"/>
      <c r="W10289" s="170"/>
      <c r="X10289" s="174"/>
      <c r="Y10289" s="170"/>
      <c r="Z10289" s="170"/>
      <c r="AA10289" s="170"/>
      <c r="AB10289" s="170"/>
      <c r="AC10289" s="170"/>
      <c r="AD10289" s="174"/>
      <c r="AE10289" s="170"/>
      <c r="AF10289" s="170"/>
      <c r="AI10289" s="170"/>
      <c r="AJ10289" s="170"/>
      <c r="AK10289" s="170"/>
      <c r="AL10289" s="170"/>
      <c r="AM10289" s="170"/>
      <c r="AN10289" s="170"/>
    </row>
    <row r="10290" spans="1:40" ht="52.5" customHeight="1" x14ac:dyDescent="0.2">
      <c r="A10290" s="170"/>
      <c r="B10290" s="170"/>
      <c r="C10290" s="170"/>
      <c r="D10290" s="170"/>
      <c r="E10290" s="170"/>
      <c r="F10290" s="170"/>
      <c r="G10290" s="170"/>
      <c r="H10290" s="170"/>
      <c r="I10290" s="170"/>
      <c r="J10290" s="170"/>
      <c r="K10290" s="170"/>
      <c r="L10290" s="170"/>
      <c r="M10290" s="170"/>
      <c r="N10290" s="170"/>
      <c r="O10290" s="170"/>
      <c r="P10290" s="170"/>
      <c r="Q10290" s="170"/>
      <c r="R10290" s="170"/>
      <c r="S10290" s="170"/>
      <c r="T10290" s="170"/>
      <c r="U10290" s="170"/>
      <c r="V10290" s="170"/>
      <c r="W10290" s="170"/>
      <c r="X10290" s="174"/>
      <c r="Y10290" s="170"/>
      <c r="Z10290" s="170"/>
      <c r="AA10290" s="170"/>
      <c r="AB10290" s="170"/>
      <c r="AC10290" s="170"/>
      <c r="AD10290" s="174"/>
      <c r="AE10290" s="170"/>
      <c r="AF10290" s="170"/>
      <c r="AI10290" s="170"/>
      <c r="AJ10290" s="170"/>
      <c r="AK10290" s="170"/>
      <c r="AL10290" s="170"/>
      <c r="AM10290" s="170"/>
      <c r="AN10290" s="170"/>
    </row>
    <row r="10291" spans="1:40" ht="52.5" customHeight="1" x14ac:dyDescent="0.2">
      <c r="A10291" s="170"/>
      <c r="B10291" s="170"/>
      <c r="C10291" s="170"/>
      <c r="D10291" s="170"/>
      <c r="E10291" s="170"/>
      <c r="F10291" s="170"/>
      <c r="G10291" s="170"/>
      <c r="H10291" s="170"/>
      <c r="I10291" s="170"/>
      <c r="J10291" s="170"/>
      <c r="K10291" s="170"/>
      <c r="L10291" s="170"/>
      <c r="M10291" s="170"/>
      <c r="N10291" s="170"/>
      <c r="O10291" s="170"/>
      <c r="P10291" s="170"/>
      <c r="Q10291" s="170"/>
      <c r="R10291" s="170"/>
      <c r="S10291" s="170"/>
      <c r="T10291" s="170"/>
      <c r="U10291" s="170"/>
      <c r="V10291" s="170"/>
      <c r="W10291" s="170"/>
      <c r="X10291" s="174"/>
      <c r="Y10291" s="170"/>
      <c r="Z10291" s="170"/>
      <c r="AA10291" s="170"/>
      <c r="AB10291" s="170"/>
      <c r="AC10291" s="170"/>
      <c r="AD10291" s="174"/>
      <c r="AE10291" s="170"/>
      <c r="AF10291" s="170"/>
      <c r="AI10291" s="170"/>
      <c r="AJ10291" s="170"/>
      <c r="AK10291" s="170"/>
      <c r="AL10291" s="170"/>
      <c r="AM10291" s="170"/>
      <c r="AN10291" s="170"/>
    </row>
    <row r="10292" spans="1:40" ht="52.5" customHeight="1" x14ac:dyDescent="0.2">
      <c r="A10292" s="170"/>
      <c r="B10292" s="170"/>
      <c r="C10292" s="170"/>
      <c r="D10292" s="170"/>
      <c r="E10292" s="170"/>
      <c r="F10292" s="170"/>
      <c r="G10292" s="170"/>
      <c r="H10292" s="170"/>
      <c r="I10292" s="170"/>
      <c r="J10292" s="170"/>
      <c r="K10292" s="170"/>
      <c r="L10292" s="170"/>
      <c r="M10292" s="170"/>
      <c r="N10292" s="170"/>
      <c r="O10292" s="170"/>
      <c r="P10292" s="170"/>
      <c r="Q10292" s="170"/>
      <c r="R10292" s="170"/>
      <c r="S10292" s="170"/>
      <c r="T10292" s="170"/>
      <c r="U10292" s="170"/>
      <c r="V10292" s="170"/>
      <c r="W10292" s="170"/>
      <c r="X10292" s="174"/>
      <c r="Y10292" s="170"/>
      <c r="Z10292" s="170"/>
      <c r="AA10292" s="170"/>
      <c r="AB10292" s="170"/>
      <c r="AC10292" s="170"/>
      <c r="AD10292" s="174"/>
      <c r="AE10292" s="170"/>
      <c r="AF10292" s="170"/>
      <c r="AI10292" s="170"/>
      <c r="AJ10292" s="170"/>
      <c r="AK10292" s="170"/>
      <c r="AL10292" s="170"/>
      <c r="AM10292" s="170"/>
      <c r="AN10292" s="170"/>
    </row>
    <row r="10293" spans="1:40" ht="52.5" customHeight="1" x14ac:dyDescent="0.2">
      <c r="A10293" s="170"/>
      <c r="B10293" s="170"/>
      <c r="C10293" s="170"/>
      <c r="D10293" s="170"/>
      <c r="E10293" s="170"/>
      <c r="F10293" s="170"/>
      <c r="G10293" s="170"/>
      <c r="H10293" s="170"/>
      <c r="I10293" s="170"/>
      <c r="J10293" s="170"/>
      <c r="K10293" s="170"/>
      <c r="L10293" s="170"/>
      <c r="M10293" s="170"/>
      <c r="N10293" s="170"/>
      <c r="O10293" s="170"/>
      <c r="P10293" s="170"/>
      <c r="Q10293" s="170"/>
      <c r="R10293" s="170"/>
      <c r="S10293" s="170"/>
      <c r="T10293" s="170"/>
      <c r="U10293" s="170"/>
      <c r="V10293" s="170"/>
      <c r="W10293" s="170"/>
      <c r="X10293" s="174"/>
      <c r="Y10293" s="170"/>
      <c r="Z10293" s="170"/>
      <c r="AA10293" s="170"/>
      <c r="AB10293" s="170"/>
      <c r="AC10293" s="170"/>
      <c r="AD10293" s="174"/>
      <c r="AE10293" s="170"/>
      <c r="AF10293" s="170"/>
      <c r="AI10293" s="170"/>
      <c r="AJ10293" s="170"/>
      <c r="AK10293" s="170"/>
      <c r="AL10293" s="170"/>
      <c r="AM10293" s="170"/>
      <c r="AN10293" s="170"/>
    </row>
    <row r="10294" spans="1:40" ht="52.5" customHeight="1" x14ac:dyDescent="0.2">
      <c r="A10294" s="170"/>
      <c r="B10294" s="170"/>
      <c r="C10294" s="170"/>
      <c r="D10294" s="170"/>
      <c r="E10294" s="170"/>
      <c r="F10294" s="170"/>
      <c r="G10294" s="170"/>
      <c r="H10294" s="170"/>
      <c r="I10294" s="170"/>
      <c r="J10294" s="170"/>
      <c r="K10294" s="170"/>
      <c r="L10294" s="170"/>
      <c r="M10294" s="170"/>
      <c r="N10294" s="170"/>
      <c r="O10294" s="170"/>
      <c r="P10294" s="170"/>
      <c r="Q10294" s="170"/>
      <c r="R10294" s="170"/>
      <c r="S10294" s="170"/>
      <c r="T10294" s="170"/>
      <c r="U10294" s="170"/>
      <c r="V10294" s="170"/>
      <c r="W10294" s="170"/>
      <c r="X10294" s="174"/>
      <c r="Y10294" s="170"/>
      <c r="Z10294" s="170"/>
      <c r="AA10294" s="170"/>
      <c r="AB10294" s="170"/>
      <c r="AC10294" s="170"/>
      <c r="AD10294" s="174"/>
      <c r="AE10294" s="170"/>
      <c r="AF10294" s="170"/>
      <c r="AI10294" s="170"/>
      <c r="AJ10294" s="170"/>
      <c r="AK10294" s="170"/>
      <c r="AL10294" s="170"/>
      <c r="AM10294" s="170"/>
      <c r="AN10294" s="170"/>
    </row>
    <row r="10295" spans="1:40" ht="52.5" customHeight="1" x14ac:dyDescent="0.2">
      <c r="A10295" s="170"/>
      <c r="B10295" s="170"/>
      <c r="C10295" s="170"/>
      <c r="D10295" s="170"/>
      <c r="E10295" s="170"/>
      <c r="F10295" s="170"/>
      <c r="G10295" s="170"/>
      <c r="H10295" s="170"/>
      <c r="I10295" s="170"/>
      <c r="J10295" s="170"/>
      <c r="K10295" s="170"/>
      <c r="L10295" s="170"/>
      <c r="M10295" s="170"/>
      <c r="N10295" s="170"/>
      <c r="O10295" s="170"/>
      <c r="P10295" s="170"/>
      <c r="Q10295" s="170"/>
      <c r="R10295" s="170"/>
      <c r="S10295" s="170"/>
      <c r="T10295" s="170"/>
      <c r="U10295" s="170"/>
      <c r="V10295" s="170"/>
      <c r="W10295" s="170"/>
      <c r="X10295" s="174"/>
      <c r="Y10295" s="170"/>
      <c r="Z10295" s="170"/>
      <c r="AA10295" s="170"/>
      <c r="AB10295" s="170"/>
      <c r="AC10295" s="170"/>
      <c r="AD10295" s="174"/>
      <c r="AE10295" s="170"/>
      <c r="AF10295" s="170"/>
      <c r="AI10295" s="170"/>
      <c r="AJ10295" s="170"/>
      <c r="AK10295" s="170"/>
      <c r="AL10295" s="170"/>
      <c r="AM10295" s="170"/>
      <c r="AN10295" s="170"/>
    </row>
    <row r="10296" spans="1:40" ht="52.5" customHeight="1" x14ac:dyDescent="0.2">
      <c r="A10296" s="170"/>
      <c r="B10296" s="170"/>
      <c r="C10296" s="170"/>
      <c r="D10296" s="170"/>
      <c r="E10296" s="170"/>
      <c r="F10296" s="170"/>
      <c r="G10296" s="170"/>
      <c r="H10296" s="170"/>
      <c r="I10296" s="170"/>
      <c r="J10296" s="170"/>
      <c r="K10296" s="170"/>
      <c r="L10296" s="170"/>
      <c r="M10296" s="170"/>
      <c r="N10296" s="170"/>
      <c r="O10296" s="170"/>
      <c r="P10296" s="170"/>
      <c r="Q10296" s="170"/>
      <c r="R10296" s="170"/>
      <c r="S10296" s="170"/>
      <c r="T10296" s="170"/>
      <c r="U10296" s="170"/>
      <c r="V10296" s="170"/>
      <c r="W10296" s="170"/>
      <c r="X10296" s="174"/>
      <c r="Y10296" s="170"/>
      <c r="Z10296" s="170"/>
      <c r="AA10296" s="170"/>
      <c r="AB10296" s="170"/>
      <c r="AC10296" s="170"/>
      <c r="AD10296" s="174"/>
      <c r="AE10296" s="170"/>
      <c r="AF10296" s="170"/>
      <c r="AI10296" s="170"/>
      <c r="AJ10296" s="170"/>
      <c r="AK10296" s="170"/>
      <c r="AL10296" s="170"/>
      <c r="AM10296" s="170"/>
      <c r="AN10296" s="170"/>
    </row>
    <row r="10297" spans="1:40" ht="52.5" customHeight="1" x14ac:dyDescent="0.2">
      <c r="A10297" s="170"/>
      <c r="B10297" s="170"/>
      <c r="C10297" s="170"/>
      <c r="D10297" s="170"/>
      <c r="E10297" s="170"/>
      <c r="F10297" s="170"/>
      <c r="G10297" s="170"/>
      <c r="H10297" s="170"/>
      <c r="I10297" s="170"/>
      <c r="J10297" s="170"/>
      <c r="K10297" s="170"/>
      <c r="L10297" s="170"/>
      <c r="M10297" s="170"/>
      <c r="N10297" s="170"/>
      <c r="O10297" s="170"/>
      <c r="P10297" s="170"/>
      <c r="Q10297" s="170"/>
      <c r="R10297" s="170"/>
      <c r="S10297" s="170"/>
      <c r="T10297" s="170"/>
      <c r="U10297" s="170"/>
      <c r="V10297" s="170"/>
      <c r="W10297" s="170"/>
      <c r="X10297" s="174"/>
      <c r="Y10297" s="170"/>
      <c r="Z10297" s="170"/>
      <c r="AA10297" s="170"/>
      <c r="AB10297" s="170"/>
      <c r="AC10297" s="170"/>
      <c r="AD10297" s="174"/>
      <c r="AE10297" s="170"/>
      <c r="AF10297" s="170"/>
      <c r="AI10297" s="170"/>
      <c r="AJ10297" s="170"/>
      <c r="AK10297" s="170"/>
      <c r="AL10297" s="170"/>
      <c r="AM10297" s="170"/>
      <c r="AN10297" s="170"/>
    </row>
    <row r="10298" spans="1:40" ht="52.5" customHeight="1" x14ac:dyDescent="0.2">
      <c r="A10298" s="170"/>
      <c r="B10298" s="170"/>
      <c r="C10298" s="170"/>
      <c r="D10298" s="170"/>
      <c r="E10298" s="170"/>
      <c r="F10298" s="170"/>
      <c r="G10298" s="170"/>
      <c r="H10298" s="170"/>
      <c r="I10298" s="170"/>
      <c r="J10298" s="170"/>
      <c r="K10298" s="170"/>
      <c r="L10298" s="170"/>
      <c r="M10298" s="170"/>
      <c r="N10298" s="170"/>
      <c r="O10298" s="170"/>
      <c r="P10298" s="170"/>
      <c r="Q10298" s="170"/>
      <c r="R10298" s="170"/>
      <c r="S10298" s="170"/>
      <c r="T10298" s="170"/>
      <c r="U10298" s="170"/>
      <c r="V10298" s="170"/>
      <c r="W10298" s="170"/>
      <c r="X10298" s="174"/>
      <c r="Y10298" s="170"/>
      <c r="Z10298" s="170"/>
      <c r="AA10298" s="170"/>
      <c r="AB10298" s="170"/>
      <c r="AC10298" s="170"/>
      <c r="AD10298" s="174"/>
      <c r="AE10298" s="170"/>
      <c r="AF10298" s="170"/>
      <c r="AI10298" s="170"/>
      <c r="AJ10298" s="170"/>
      <c r="AK10298" s="170"/>
      <c r="AL10298" s="170"/>
      <c r="AM10298" s="170"/>
      <c r="AN10298" s="170"/>
    </row>
    <row r="10299" spans="1:40" ht="52.5" customHeight="1" x14ac:dyDescent="0.2">
      <c r="A10299" s="170"/>
      <c r="B10299" s="170"/>
      <c r="C10299" s="170"/>
      <c r="D10299" s="170"/>
      <c r="E10299" s="170"/>
      <c r="F10299" s="170"/>
      <c r="G10299" s="170"/>
      <c r="H10299" s="170"/>
      <c r="I10299" s="170"/>
      <c r="J10299" s="170"/>
      <c r="K10299" s="170"/>
      <c r="L10299" s="170"/>
      <c r="M10299" s="170"/>
      <c r="N10299" s="170"/>
      <c r="O10299" s="170"/>
      <c r="P10299" s="170"/>
      <c r="Q10299" s="170"/>
      <c r="R10299" s="170"/>
      <c r="S10299" s="170"/>
      <c r="T10299" s="170"/>
      <c r="U10299" s="170"/>
      <c r="V10299" s="170"/>
      <c r="W10299" s="170"/>
      <c r="X10299" s="174"/>
      <c r="Y10299" s="170"/>
      <c r="Z10299" s="170"/>
      <c r="AA10299" s="170"/>
      <c r="AB10299" s="170"/>
      <c r="AC10299" s="170"/>
      <c r="AD10299" s="174"/>
      <c r="AE10299" s="170"/>
      <c r="AF10299" s="170"/>
      <c r="AI10299" s="170"/>
      <c r="AJ10299" s="170"/>
      <c r="AK10299" s="170"/>
      <c r="AL10299" s="170"/>
      <c r="AM10299" s="170"/>
      <c r="AN10299" s="170"/>
    </row>
    <row r="10300" spans="1:40" ht="52.5" customHeight="1" x14ac:dyDescent="0.2">
      <c r="A10300" s="170"/>
      <c r="B10300" s="170"/>
      <c r="C10300" s="170"/>
      <c r="D10300" s="170"/>
      <c r="E10300" s="170"/>
      <c r="F10300" s="170"/>
      <c r="G10300" s="170"/>
      <c r="H10300" s="170"/>
      <c r="I10300" s="170"/>
      <c r="J10300" s="170"/>
      <c r="K10300" s="170"/>
      <c r="L10300" s="170"/>
      <c r="M10300" s="170"/>
      <c r="N10300" s="170"/>
      <c r="O10300" s="170"/>
      <c r="P10300" s="170"/>
      <c r="Q10300" s="170"/>
      <c r="R10300" s="170"/>
      <c r="S10300" s="170"/>
      <c r="T10300" s="170"/>
      <c r="U10300" s="170"/>
      <c r="V10300" s="170"/>
      <c r="W10300" s="170"/>
      <c r="X10300" s="174"/>
      <c r="Y10300" s="170"/>
      <c r="Z10300" s="170"/>
      <c r="AA10300" s="170"/>
      <c r="AB10300" s="170"/>
      <c r="AC10300" s="170"/>
      <c r="AD10300" s="174"/>
      <c r="AE10300" s="170"/>
      <c r="AF10300" s="170"/>
      <c r="AI10300" s="170"/>
      <c r="AJ10300" s="170"/>
      <c r="AK10300" s="170"/>
      <c r="AL10300" s="170"/>
      <c r="AM10300" s="170"/>
      <c r="AN10300" s="170"/>
    </row>
    <row r="10301" spans="1:40" ht="52.5" customHeight="1" x14ac:dyDescent="0.2">
      <c r="A10301" s="170"/>
      <c r="B10301" s="170"/>
      <c r="C10301" s="170"/>
      <c r="D10301" s="170"/>
      <c r="E10301" s="170"/>
      <c r="F10301" s="170"/>
      <c r="G10301" s="170"/>
      <c r="H10301" s="170"/>
      <c r="I10301" s="170"/>
      <c r="J10301" s="170"/>
      <c r="K10301" s="170"/>
      <c r="L10301" s="170"/>
      <c r="M10301" s="170"/>
      <c r="N10301" s="170"/>
      <c r="O10301" s="170"/>
      <c r="P10301" s="170"/>
      <c r="Q10301" s="170"/>
      <c r="R10301" s="170"/>
      <c r="S10301" s="170"/>
      <c r="T10301" s="170"/>
      <c r="U10301" s="170"/>
      <c r="V10301" s="170"/>
      <c r="W10301" s="170"/>
      <c r="X10301" s="174"/>
      <c r="Y10301" s="170"/>
      <c r="Z10301" s="170"/>
      <c r="AA10301" s="170"/>
      <c r="AB10301" s="170"/>
      <c r="AC10301" s="170"/>
      <c r="AD10301" s="174"/>
      <c r="AE10301" s="170"/>
      <c r="AF10301" s="170"/>
      <c r="AI10301" s="170"/>
      <c r="AJ10301" s="170"/>
      <c r="AK10301" s="170"/>
      <c r="AL10301" s="170"/>
      <c r="AM10301" s="170"/>
      <c r="AN10301" s="170"/>
    </row>
    <row r="10302" spans="1:40" ht="52.5" customHeight="1" x14ac:dyDescent="0.2">
      <c r="A10302" s="170"/>
      <c r="B10302" s="170"/>
      <c r="C10302" s="170"/>
      <c r="D10302" s="170"/>
      <c r="E10302" s="170"/>
      <c r="F10302" s="170"/>
      <c r="G10302" s="170"/>
      <c r="H10302" s="170"/>
      <c r="I10302" s="170"/>
      <c r="J10302" s="170"/>
      <c r="K10302" s="170"/>
      <c r="L10302" s="170"/>
      <c r="M10302" s="170"/>
      <c r="N10302" s="170"/>
      <c r="O10302" s="170"/>
      <c r="P10302" s="170"/>
      <c r="Q10302" s="170"/>
      <c r="R10302" s="170"/>
      <c r="S10302" s="170"/>
      <c r="T10302" s="170"/>
      <c r="U10302" s="170"/>
      <c r="V10302" s="170"/>
      <c r="W10302" s="170"/>
      <c r="X10302" s="174"/>
      <c r="Y10302" s="170"/>
      <c r="Z10302" s="170"/>
      <c r="AA10302" s="170"/>
      <c r="AB10302" s="170"/>
      <c r="AC10302" s="170"/>
      <c r="AD10302" s="174"/>
      <c r="AE10302" s="170"/>
      <c r="AF10302" s="170"/>
      <c r="AI10302" s="170"/>
      <c r="AJ10302" s="170"/>
      <c r="AK10302" s="170"/>
      <c r="AL10302" s="170"/>
      <c r="AM10302" s="170"/>
      <c r="AN10302" s="170"/>
    </row>
    <row r="10303" spans="1:40" ht="52.5" customHeight="1" x14ac:dyDescent="0.2">
      <c r="A10303" s="170"/>
      <c r="B10303" s="170"/>
      <c r="C10303" s="170"/>
      <c r="D10303" s="170"/>
      <c r="E10303" s="170"/>
      <c r="F10303" s="170"/>
      <c r="G10303" s="170"/>
      <c r="H10303" s="170"/>
      <c r="I10303" s="170"/>
      <c r="J10303" s="170"/>
      <c r="K10303" s="170"/>
      <c r="L10303" s="170"/>
      <c r="M10303" s="170"/>
      <c r="N10303" s="170"/>
      <c r="O10303" s="170"/>
      <c r="P10303" s="170"/>
      <c r="Q10303" s="170"/>
      <c r="R10303" s="170"/>
      <c r="S10303" s="170"/>
      <c r="T10303" s="170"/>
      <c r="U10303" s="170"/>
      <c r="V10303" s="170"/>
      <c r="W10303" s="170"/>
      <c r="X10303" s="174"/>
      <c r="Y10303" s="170"/>
      <c r="Z10303" s="170"/>
      <c r="AA10303" s="170"/>
      <c r="AB10303" s="170"/>
      <c r="AC10303" s="170"/>
      <c r="AD10303" s="174"/>
      <c r="AE10303" s="170"/>
      <c r="AF10303" s="170"/>
      <c r="AI10303" s="170"/>
      <c r="AJ10303" s="170"/>
      <c r="AK10303" s="170"/>
      <c r="AL10303" s="170"/>
      <c r="AM10303" s="170"/>
      <c r="AN10303" s="170"/>
    </row>
    <row r="10304" spans="1:40" ht="52.5" customHeight="1" x14ac:dyDescent="0.2">
      <c r="A10304" s="170"/>
      <c r="B10304" s="170"/>
      <c r="C10304" s="170"/>
      <c r="D10304" s="170"/>
      <c r="E10304" s="170"/>
      <c r="F10304" s="170"/>
      <c r="G10304" s="170"/>
      <c r="H10304" s="170"/>
      <c r="I10304" s="170"/>
      <c r="J10304" s="170"/>
      <c r="K10304" s="170"/>
      <c r="L10304" s="170"/>
      <c r="M10304" s="170"/>
      <c r="N10304" s="170"/>
      <c r="O10304" s="170"/>
      <c r="P10304" s="170"/>
      <c r="Q10304" s="170"/>
      <c r="R10304" s="170"/>
      <c r="S10304" s="170"/>
      <c r="T10304" s="170"/>
      <c r="U10304" s="170"/>
      <c r="V10304" s="170"/>
      <c r="W10304" s="170"/>
      <c r="X10304" s="174"/>
      <c r="Y10304" s="170"/>
      <c r="Z10304" s="170"/>
      <c r="AA10304" s="170"/>
      <c r="AB10304" s="170"/>
      <c r="AC10304" s="170"/>
      <c r="AD10304" s="174"/>
      <c r="AE10304" s="170"/>
      <c r="AF10304" s="170"/>
      <c r="AI10304" s="170"/>
      <c r="AJ10304" s="170"/>
      <c r="AK10304" s="170"/>
      <c r="AL10304" s="170"/>
      <c r="AM10304" s="170"/>
      <c r="AN10304" s="170"/>
    </row>
    <row r="10305" spans="1:40" ht="52.5" customHeight="1" x14ac:dyDescent="0.2">
      <c r="A10305" s="170"/>
      <c r="B10305" s="170"/>
      <c r="C10305" s="170"/>
      <c r="D10305" s="170"/>
      <c r="E10305" s="170"/>
      <c r="F10305" s="170"/>
      <c r="G10305" s="170"/>
      <c r="H10305" s="170"/>
      <c r="I10305" s="170"/>
      <c r="J10305" s="170"/>
      <c r="K10305" s="170"/>
      <c r="L10305" s="170"/>
      <c r="M10305" s="170"/>
      <c r="N10305" s="170"/>
      <c r="O10305" s="170"/>
      <c r="P10305" s="170"/>
      <c r="Q10305" s="170"/>
      <c r="R10305" s="170"/>
      <c r="S10305" s="170"/>
      <c r="T10305" s="170"/>
      <c r="U10305" s="170"/>
      <c r="V10305" s="170"/>
      <c r="W10305" s="170"/>
      <c r="X10305" s="174"/>
      <c r="Y10305" s="170"/>
      <c r="Z10305" s="170"/>
      <c r="AA10305" s="170"/>
      <c r="AB10305" s="170"/>
      <c r="AC10305" s="170"/>
      <c r="AD10305" s="174"/>
      <c r="AE10305" s="170"/>
      <c r="AF10305" s="170"/>
      <c r="AI10305" s="170"/>
      <c r="AJ10305" s="170"/>
      <c r="AK10305" s="170"/>
      <c r="AL10305" s="170"/>
      <c r="AM10305" s="170"/>
      <c r="AN10305" s="170"/>
    </row>
    <row r="10306" spans="1:40" ht="52.5" customHeight="1" x14ac:dyDescent="0.2">
      <c r="A10306" s="170"/>
      <c r="B10306" s="170"/>
      <c r="C10306" s="170"/>
      <c r="D10306" s="170"/>
      <c r="E10306" s="170"/>
      <c r="F10306" s="170"/>
      <c r="G10306" s="170"/>
      <c r="H10306" s="170"/>
      <c r="I10306" s="170"/>
      <c r="J10306" s="170"/>
      <c r="K10306" s="170"/>
      <c r="L10306" s="170"/>
      <c r="M10306" s="170"/>
      <c r="N10306" s="170"/>
      <c r="O10306" s="170"/>
      <c r="P10306" s="170"/>
      <c r="Q10306" s="170"/>
      <c r="R10306" s="170"/>
      <c r="S10306" s="170"/>
      <c r="T10306" s="170"/>
      <c r="U10306" s="170"/>
      <c r="V10306" s="170"/>
      <c r="W10306" s="170"/>
      <c r="X10306" s="174"/>
      <c r="Y10306" s="170"/>
      <c r="Z10306" s="170"/>
      <c r="AA10306" s="170"/>
      <c r="AB10306" s="170"/>
      <c r="AC10306" s="170"/>
      <c r="AD10306" s="174"/>
      <c r="AE10306" s="170"/>
      <c r="AF10306" s="170"/>
      <c r="AI10306" s="170"/>
      <c r="AJ10306" s="170"/>
      <c r="AK10306" s="170"/>
      <c r="AL10306" s="170"/>
      <c r="AM10306" s="170"/>
      <c r="AN10306" s="170"/>
    </row>
    <row r="10307" spans="1:40" ht="52.5" customHeight="1" x14ac:dyDescent="0.2">
      <c r="A10307" s="170"/>
      <c r="B10307" s="170"/>
      <c r="C10307" s="170"/>
      <c r="D10307" s="170"/>
      <c r="E10307" s="170"/>
      <c r="F10307" s="170"/>
      <c r="G10307" s="170"/>
      <c r="H10307" s="170"/>
      <c r="I10307" s="170"/>
      <c r="J10307" s="170"/>
      <c r="K10307" s="170"/>
      <c r="L10307" s="170"/>
      <c r="M10307" s="170"/>
      <c r="N10307" s="170"/>
      <c r="O10307" s="170"/>
      <c r="P10307" s="170"/>
      <c r="Q10307" s="170"/>
      <c r="R10307" s="170"/>
      <c r="S10307" s="170"/>
      <c r="T10307" s="170"/>
      <c r="U10307" s="170"/>
      <c r="V10307" s="170"/>
      <c r="W10307" s="170"/>
      <c r="X10307" s="174"/>
      <c r="Y10307" s="170"/>
      <c r="Z10307" s="170"/>
      <c r="AA10307" s="170"/>
      <c r="AB10307" s="170"/>
      <c r="AC10307" s="170"/>
      <c r="AD10307" s="174"/>
      <c r="AE10307" s="170"/>
      <c r="AF10307" s="170"/>
      <c r="AI10307" s="170"/>
      <c r="AJ10307" s="170"/>
      <c r="AK10307" s="170"/>
      <c r="AL10307" s="170"/>
      <c r="AM10307" s="170"/>
      <c r="AN10307" s="170"/>
    </row>
    <row r="10308" spans="1:40" ht="52.5" customHeight="1" x14ac:dyDescent="0.2">
      <c r="A10308" s="170"/>
      <c r="B10308" s="170"/>
      <c r="C10308" s="170"/>
      <c r="D10308" s="170"/>
      <c r="E10308" s="170"/>
      <c r="F10308" s="170"/>
      <c r="G10308" s="170"/>
      <c r="H10308" s="170"/>
      <c r="I10308" s="170"/>
      <c r="J10308" s="170"/>
      <c r="K10308" s="170"/>
      <c r="L10308" s="170"/>
      <c r="M10308" s="170"/>
      <c r="N10308" s="170"/>
      <c r="O10308" s="170"/>
      <c r="P10308" s="170"/>
      <c r="Q10308" s="170"/>
      <c r="R10308" s="170"/>
      <c r="S10308" s="170"/>
      <c r="T10308" s="170"/>
      <c r="U10308" s="170"/>
      <c r="V10308" s="170"/>
      <c r="W10308" s="170"/>
      <c r="X10308" s="174"/>
      <c r="Y10308" s="170"/>
      <c r="Z10308" s="170"/>
      <c r="AA10308" s="170"/>
      <c r="AB10308" s="170"/>
      <c r="AC10308" s="170"/>
      <c r="AD10308" s="174"/>
      <c r="AE10308" s="170"/>
      <c r="AF10308" s="170"/>
      <c r="AI10308" s="170"/>
      <c r="AJ10308" s="170"/>
      <c r="AK10308" s="170"/>
      <c r="AL10308" s="170"/>
      <c r="AM10308" s="170"/>
      <c r="AN10308" s="170"/>
    </row>
    <row r="10309" spans="1:40" ht="52.5" customHeight="1" x14ac:dyDescent="0.2">
      <c r="A10309" s="170"/>
      <c r="B10309" s="170"/>
      <c r="C10309" s="170"/>
      <c r="D10309" s="170"/>
      <c r="E10309" s="170"/>
      <c r="F10309" s="170"/>
      <c r="G10309" s="170"/>
      <c r="H10309" s="170"/>
      <c r="I10309" s="170"/>
      <c r="J10309" s="170"/>
      <c r="K10309" s="170"/>
      <c r="L10309" s="170"/>
      <c r="M10309" s="170"/>
      <c r="N10309" s="170"/>
      <c r="O10309" s="170"/>
      <c r="P10309" s="170"/>
      <c r="Q10309" s="170"/>
      <c r="R10309" s="170"/>
      <c r="S10309" s="170"/>
      <c r="T10309" s="170"/>
      <c r="U10309" s="170"/>
      <c r="V10309" s="170"/>
      <c r="W10309" s="170"/>
      <c r="X10309" s="174"/>
      <c r="Y10309" s="170"/>
      <c r="Z10309" s="170"/>
      <c r="AA10309" s="170"/>
      <c r="AB10309" s="170"/>
      <c r="AC10309" s="170"/>
      <c r="AD10309" s="174"/>
      <c r="AE10309" s="170"/>
      <c r="AF10309" s="170"/>
      <c r="AI10309" s="170"/>
      <c r="AJ10309" s="170"/>
      <c r="AK10309" s="170"/>
      <c r="AL10309" s="170"/>
      <c r="AM10309" s="170"/>
      <c r="AN10309" s="170"/>
    </row>
    <row r="10310" spans="1:40" ht="52.5" customHeight="1" x14ac:dyDescent="0.2">
      <c r="A10310" s="170"/>
      <c r="B10310" s="170"/>
      <c r="C10310" s="170"/>
      <c r="D10310" s="170"/>
      <c r="E10310" s="170"/>
      <c r="F10310" s="170"/>
      <c r="G10310" s="170"/>
      <c r="H10310" s="170"/>
      <c r="I10310" s="170"/>
      <c r="J10310" s="170"/>
      <c r="K10310" s="170"/>
      <c r="L10310" s="170"/>
      <c r="M10310" s="170"/>
      <c r="N10310" s="170"/>
      <c r="O10310" s="170"/>
      <c r="P10310" s="170"/>
      <c r="Q10310" s="170"/>
      <c r="R10310" s="170"/>
      <c r="S10310" s="170"/>
      <c r="T10310" s="170"/>
      <c r="U10310" s="170"/>
      <c r="V10310" s="170"/>
      <c r="W10310" s="170"/>
      <c r="X10310" s="174"/>
      <c r="Y10310" s="170"/>
      <c r="Z10310" s="170"/>
      <c r="AA10310" s="170"/>
      <c r="AB10310" s="170"/>
      <c r="AC10310" s="170"/>
      <c r="AD10310" s="174"/>
      <c r="AE10310" s="170"/>
      <c r="AF10310" s="170"/>
      <c r="AI10310" s="170"/>
      <c r="AJ10310" s="170"/>
      <c r="AK10310" s="170"/>
      <c r="AL10310" s="170"/>
      <c r="AM10310" s="170"/>
      <c r="AN10310" s="170"/>
    </row>
    <row r="10311" spans="1:40" ht="52.5" customHeight="1" x14ac:dyDescent="0.2">
      <c r="A10311" s="170"/>
      <c r="B10311" s="170"/>
      <c r="C10311" s="170"/>
      <c r="D10311" s="170"/>
      <c r="E10311" s="170"/>
      <c r="F10311" s="170"/>
      <c r="G10311" s="170"/>
      <c r="H10311" s="170"/>
      <c r="I10311" s="170"/>
      <c r="J10311" s="170"/>
      <c r="K10311" s="170"/>
      <c r="L10311" s="170"/>
      <c r="M10311" s="170"/>
      <c r="N10311" s="170"/>
      <c r="O10311" s="170"/>
      <c r="P10311" s="170"/>
      <c r="Q10311" s="170"/>
      <c r="R10311" s="170"/>
      <c r="S10311" s="170"/>
      <c r="T10311" s="170"/>
      <c r="U10311" s="170"/>
      <c r="V10311" s="170"/>
      <c r="W10311" s="170"/>
      <c r="X10311" s="174"/>
      <c r="Y10311" s="170"/>
      <c r="Z10311" s="170"/>
      <c r="AA10311" s="170"/>
      <c r="AB10311" s="170"/>
      <c r="AC10311" s="170"/>
      <c r="AD10311" s="174"/>
      <c r="AE10311" s="170"/>
      <c r="AF10311" s="170"/>
      <c r="AI10311" s="170"/>
      <c r="AJ10311" s="170"/>
      <c r="AK10311" s="170"/>
      <c r="AL10311" s="170"/>
      <c r="AM10311" s="170"/>
      <c r="AN10311" s="170"/>
    </row>
    <row r="10312" spans="1:40" ht="52.5" customHeight="1" x14ac:dyDescent="0.2">
      <c r="A10312" s="170"/>
      <c r="B10312" s="170"/>
      <c r="C10312" s="170"/>
      <c r="D10312" s="170"/>
      <c r="E10312" s="170"/>
      <c r="F10312" s="170"/>
      <c r="G10312" s="170"/>
      <c r="H10312" s="170"/>
      <c r="I10312" s="170"/>
      <c r="J10312" s="170"/>
      <c r="K10312" s="170"/>
      <c r="L10312" s="170"/>
      <c r="M10312" s="170"/>
      <c r="N10312" s="170"/>
      <c r="O10312" s="170"/>
      <c r="P10312" s="170"/>
      <c r="Q10312" s="170"/>
      <c r="R10312" s="170"/>
      <c r="S10312" s="170"/>
      <c r="T10312" s="170"/>
      <c r="U10312" s="170"/>
      <c r="V10312" s="170"/>
      <c r="W10312" s="170"/>
      <c r="X10312" s="174"/>
      <c r="Y10312" s="170"/>
      <c r="Z10312" s="170"/>
      <c r="AA10312" s="170"/>
      <c r="AB10312" s="170"/>
      <c r="AC10312" s="170"/>
      <c r="AD10312" s="174"/>
      <c r="AE10312" s="170"/>
      <c r="AF10312" s="170"/>
      <c r="AI10312" s="170"/>
      <c r="AJ10312" s="170"/>
      <c r="AK10312" s="170"/>
      <c r="AL10312" s="170"/>
      <c r="AM10312" s="170"/>
      <c r="AN10312" s="170"/>
    </row>
    <row r="10313" spans="1:40" ht="52.5" customHeight="1" x14ac:dyDescent="0.2">
      <c r="A10313" s="170"/>
      <c r="B10313" s="170"/>
      <c r="C10313" s="170"/>
      <c r="D10313" s="170"/>
      <c r="E10313" s="170"/>
      <c r="F10313" s="170"/>
      <c r="G10313" s="170"/>
      <c r="H10313" s="170"/>
      <c r="I10313" s="170"/>
      <c r="J10313" s="170"/>
      <c r="K10313" s="170"/>
      <c r="L10313" s="170"/>
      <c r="M10313" s="170"/>
      <c r="N10313" s="170"/>
      <c r="O10313" s="170"/>
      <c r="P10313" s="170"/>
      <c r="Q10313" s="170"/>
      <c r="R10313" s="170"/>
      <c r="S10313" s="170"/>
      <c r="T10313" s="170"/>
      <c r="U10313" s="170"/>
      <c r="V10313" s="170"/>
      <c r="W10313" s="170"/>
      <c r="X10313" s="174"/>
      <c r="Y10313" s="170"/>
      <c r="Z10313" s="170"/>
      <c r="AA10313" s="170"/>
      <c r="AB10313" s="170"/>
      <c r="AC10313" s="170"/>
      <c r="AD10313" s="174"/>
      <c r="AE10313" s="170"/>
      <c r="AF10313" s="170"/>
      <c r="AI10313" s="170"/>
      <c r="AJ10313" s="170"/>
      <c r="AK10313" s="170"/>
      <c r="AL10313" s="170"/>
      <c r="AM10313" s="170"/>
      <c r="AN10313" s="170"/>
    </row>
    <row r="10314" spans="1:40" ht="52.5" customHeight="1" x14ac:dyDescent="0.2">
      <c r="A10314" s="170"/>
      <c r="B10314" s="170"/>
      <c r="C10314" s="170"/>
      <c r="D10314" s="170"/>
      <c r="E10314" s="170"/>
      <c r="F10314" s="170"/>
      <c r="G10314" s="170"/>
      <c r="H10314" s="170"/>
      <c r="I10314" s="170"/>
      <c r="J10314" s="170"/>
      <c r="K10314" s="170"/>
      <c r="L10314" s="170"/>
      <c r="M10314" s="170"/>
      <c r="N10314" s="170"/>
      <c r="O10314" s="170"/>
      <c r="P10314" s="170"/>
      <c r="Q10314" s="170"/>
      <c r="R10314" s="170"/>
      <c r="S10314" s="170"/>
      <c r="T10314" s="170"/>
      <c r="U10314" s="170"/>
      <c r="V10314" s="170"/>
      <c r="W10314" s="170"/>
      <c r="X10314" s="174"/>
      <c r="Y10314" s="170"/>
      <c r="Z10314" s="170"/>
      <c r="AA10314" s="170"/>
      <c r="AB10314" s="170"/>
      <c r="AC10314" s="170"/>
      <c r="AD10314" s="174"/>
      <c r="AE10314" s="170"/>
      <c r="AF10314" s="170"/>
      <c r="AI10314" s="170"/>
      <c r="AJ10314" s="170"/>
      <c r="AK10314" s="170"/>
      <c r="AL10314" s="170"/>
      <c r="AM10314" s="170"/>
      <c r="AN10314" s="170"/>
    </row>
    <row r="10315" spans="1:40" ht="52.5" customHeight="1" x14ac:dyDescent="0.2">
      <c r="A10315" s="170"/>
      <c r="B10315" s="170"/>
      <c r="C10315" s="170"/>
      <c r="D10315" s="170"/>
      <c r="E10315" s="170"/>
      <c r="F10315" s="170"/>
      <c r="G10315" s="170"/>
      <c r="H10315" s="170"/>
      <c r="I10315" s="170"/>
      <c r="J10315" s="170"/>
      <c r="K10315" s="170"/>
      <c r="L10315" s="170"/>
      <c r="M10315" s="170"/>
      <c r="N10315" s="170"/>
      <c r="O10315" s="170"/>
      <c r="P10315" s="170"/>
      <c r="Q10315" s="170"/>
      <c r="R10315" s="170"/>
      <c r="S10315" s="170"/>
      <c r="T10315" s="170"/>
      <c r="U10315" s="170"/>
      <c r="V10315" s="170"/>
      <c r="W10315" s="170"/>
      <c r="X10315" s="174"/>
      <c r="Y10315" s="170"/>
      <c r="Z10315" s="170"/>
      <c r="AA10315" s="170"/>
      <c r="AB10315" s="170"/>
      <c r="AC10315" s="170"/>
      <c r="AD10315" s="174"/>
      <c r="AE10315" s="170"/>
      <c r="AF10315" s="170"/>
      <c r="AI10315" s="170"/>
      <c r="AJ10315" s="170"/>
      <c r="AK10315" s="170"/>
      <c r="AL10315" s="170"/>
      <c r="AM10315" s="170"/>
      <c r="AN10315" s="170"/>
    </row>
    <row r="10316" spans="1:40" ht="52.5" customHeight="1" x14ac:dyDescent="0.2">
      <c r="A10316" s="170"/>
      <c r="B10316" s="170"/>
      <c r="C10316" s="170"/>
      <c r="D10316" s="170"/>
      <c r="E10316" s="170"/>
      <c r="F10316" s="170"/>
      <c r="G10316" s="170"/>
      <c r="H10316" s="170"/>
      <c r="I10316" s="170"/>
      <c r="J10316" s="170"/>
      <c r="K10316" s="170"/>
      <c r="L10316" s="170"/>
      <c r="M10316" s="170"/>
      <c r="N10316" s="170"/>
      <c r="O10316" s="170"/>
      <c r="P10316" s="170"/>
      <c r="Q10316" s="170"/>
      <c r="R10316" s="170"/>
      <c r="S10316" s="170"/>
      <c r="T10316" s="170"/>
      <c r="U10316" s="170"/>
      <c r="V10316" s="170"/>
      <c r="W10316" s="170"/>
      <c r="X10316" s="174"/>
      <c r="Y10316" s="170"/>
      <c r="Z10316" s="170"/>
      <c r="AA10316" s="170"/>
      <c r="AB10316" s="170"/>
      <c r="AC10316" s="170"/>
      <c r="AD10316" s="174"/>
      <c r="AE10316" s="170"/>
      <c r="AF10316" s="170"/>
      <c r="AI10316" s="170"/>
      <c r="AJ10316" s="170"/>
      <c r="AK10316" s="170"/>
      <c r="AL10316" s="170"/>
      <c r="AM10316" s="170"/>
      <c r="AN10316" s="170"/>
    </row>
    <row r="10317" spans="1:40" ht="52.5" customHeight="1" x14ac:dyDescent="0.2">
      <c r="A10317" s="170"/>
      <c r="B10317" s="170"/>
      <c r="C10317" s="170"/>
      <c r="D10317" s="170"/>
      <c r="E10317" s="170"/>
      <c r="F10317" s="170"/>
      <c r="G10317" s="170"/>
      <c r="H10317" s="170"/>
      <c r="I10317" s="170"/>
      <c r="J10317" s="170"/>
      <c r="K10317" s="170"/>
      <c r="L10317" s="170"/>
      <c r="M10317" s="170"/>
      <c r="N10317" s="170"/>
      <c r="O10317" s="170"/>
      <c r="P10317" s="170"/>
      <c r="Q10317" s="170"/>
      <c r="R10317" s="170"/>
      <c r="S10317" s="170"/>
      <c r="T10317" s="170"/>
      <c r="U10317" s="170"/>
      <c r="V10317" s="170"/>
      <c r="W10317" s="170"/>
      <c r="X10317" s="174"/>
      <c r="Y10317" s="170"/>
      <c r="Z10317" s="170"/>
      <c r="AA10317" s="170"/>
      <c r="AB10317" s="170"/>
      <c r="AC10317" s="170"/>
      <c r="AD10317" s="174"/>
      <c r="AE10317" s="170"/>
      <c r="AF10317" s="170"/>
      <c r="AI10317" s="170"/>
      <c r="AJ10317" s="170"/>
      <c r="AK10317" s="170"/>
      <c r="AL10317" s="170"/>
      <c r="AM10317" s="170"/>
      <c r="AN10317" s="170"/>
    </row>
    <row r="10318" spans="1:40" ht="52.5" customHeight="1" x14ac:dyDescent="0.2">
      <c r="A10318" s="170"/>
      <c r="B10318" s="170"/>
      <c r="C10318" s="170"/>
      <c r="D10318" s="170"/>
      <c r="E10318" s="170"/>
      <c r="F10318" s="170"/>
      <c r="G10318" s="170"/>
      <c r="H10318" s="170"/>
      <c r="I10318" s="170"/>
      <c r="J10318" s="170"/>
      <c r="K10318" s="170"/>
      <c r="L10318" s="170"/>
      <c r="M10318" s="170"/>
      <c r="N10318" s="170"/>
      <c r="O10318" s="170"/>
      <c r="P10318" s="170"/>
      <c r="Q10318" s="170"/>
      <c r="R10318" s="170"/>
      <c r="S10318" s="170"/>
      <c r="T10318" s="170"/>
      <c r="U10318" s="170"/>
      <c r="V10318" s="170"/>
      <c r="W10318" s="170"/>
      <c r="X10318" s="174"/>
      <c r="Y10318" s="170"/>
      <c r="Z10318" s="170"/>
      <c r="AA10318" s="170"/>
      <c r="AB10318" s="170"/>
      <c r="AC10318" s="170"/>
      <c r="AD10318" s="174"/>
      <c r="AE10318" s="170"/>
      <c r="AF10318" s="170"/>
      <c r="AI10318" s="170"/>
      <c r="AJ10318" s="170"/>
      <c r="AK10318" s="170"/>
      <c r="AL10318" s="170"/>
      <c r="AM10318" s="170"/>
      <c r="AN10318" s="170"/>
    </row>
    <row r="10319" spans="1:40" ht="52.5" customHeight="1" x14ac:dyDescent="0.2">
      <c r="A10319" s="170"/>
      <c r="B10319" s="170"/>
      <c r="C10319" s="170"/>
      <c r="D10319" s="170"/>
      <c r="E10319" s="170"/>
      <c r="F10319" s="170"/>
      <c r="G10319" s="170"/>
      <c r="H10319" s="170"/>
      <c r="I10319" s="170"/>
      <c r="J10319" s="170"/>
      <c r="K10319" s="170"/>
      <c r="L10319" s="170"/>
      <c r="M10319" s="170"/>
      <c r="N10319" s="170"/>
      <c r="O10319" s="170"/>
      <c r="P10319" s="170"/>
      <c r="Q10319" s="170"/>
      <c r="R10319" s="170"/>
      <c r="S10319" s="170"/>
      <c r="T10319" s="170"/>
      <c r="U10319" s="170"/>
      <c r="V10319" s="170"/>
      <c r="W10319" s="170"/>
      <c r="X10319" s="174"/>
      <c r="Y10319" s="170"/>
      <c r="Z10319" s="170"/>
      <c r="AA10319" s="170"/>
      <c r="AB10319" s="170"/>
      <c r="AC10319" s="170"/>
      <c r="AD10319" s="174"/>
      <c r="AE10319" s="170"/>
      <c r="AF10319" s="170"/>
      <c r="AI10319" s="170"/>
      <c r="AJ10319" s="170"/>
      <c r="AK10319" s="170"/>
      <c r="AL10319" s="170"/>
      <c r="AM10319" s="170"/>
      <c r="AN10319" s="170"/>
    </row>
    <row r="10320" spans="1:40" ht="52.5" customHeight="1" x14ac:dyDescent="0.2">
      <c r="A10320" s="170"/>
      <c r="B10320" s="170"/>
      <c r="C10320" s="170"/>
      <c r="D10320" s="170"/>
      <c r="E10320" s="170"/>
      <c r="F10320" s="170"/>
      <c r="G10320" s="170"/>
      <c r="H10320" s="170"/>
      <c r="I10320" s="170"/>
      <c r="J10320" s="170"/>
      <c r="K10320" s="170"/>
      <c r="L10320" s="170"/>
      <c r="M10320" s="170"/>
      <c r="N10320" s="170"/>
      <c r="O10320" s="170"/>
      <c r="P10320" s="170"/>
      <c r="Q10320" s="170"/>
      <c r="R10320" s="170"/>
      <c r="S10320" s="170"/>
      <c r="T10320" s="170"/>
      <c r="U10320" s="170"/>
      <c r="V10320" s="170"/>
      <c r="W10320" s="170"/>
      <c r="X10320" s="174"/>
      <c r="Y10320" s="170"/>
      <c r="Z10320" s="170"/>
      <c r="AA10320" s="170"/>
      <c r="AB10320" s="170"/>
      <c r="AC10320" s="170"/>
      <c r="AD10320" s="174"/>
      <c r="AE10320" s="170"/>
      <c r="AF10320" s="170"/>
      <c r="AI10320" s="170"/>
      <c r="AJ10320" s="170"/>
      <c r="AK10320" s="170"/>
      <c r="AL10320" s="170"/>
      <c r="AM10320" s="170"/>
      <c r="AN10320" s="170"/>
    </row>
    <row r="10321" spans="1:40" ht="52.5" customHeight="1" x14ac:dyDescent="0.2">
      <c r="A10321" s="170"/>
      <c r="B10321" s="170"/>
      <c r="C10321" s="170"/>
      <c r="D10321" s="170"/>
      <c r="E10321" s="170"/>
      <c r="F10321" s="170"/>
      <c r="G10321" s="170"/>
      <c r="H10321" s="170"/>
      <c r="I10321" s="170"/>
      <c r="J10321" s="170"/>
      <c r="K10321" s="170"/>
      <c r="L10321" s="170"/>
      <c r="M10321" s="170"/>
      <c r="N10321" s="170"/>
      <c r="O10321" s="170"/>
      <c r="P10321" s="170"/>
      <c r="Q10321" s="170"/>
      <c r="R10321" s="170"/>
      <c r="S10321" s="170"/>
      <c r="T10321" s="170"/>
      <c r="U10321" s="170"/>
      <c r="V10321" s="170"/>
      <c r="W10321" s="170"/>
      <c r="X10321" s="174"/>
      <c r="Y10321" s="170"/>
      <c r="Z10321" s="170"/>
      <c r="AA10321" s="170"/>
      <c r="AB10321" s="170"/>
      <c r="AC10321" s="170"/>
      <c r="AD10321" s="174"/>
      <c r="AE10321" s="170"/>
      <c r="AF10321" s="170"/>
      <c r="AI10321" s="170"/>
      <c r="AJ10321" s="170"/>
      <c r="AK10321" s="170"/>
      <c r="AL10321" s="170"/>
      <c r="AM10321" s="170"/>
      <c r="AN10321" s="170"/>
    </row>
    <row r="10322" spans="1:40" ht="52.5" customHeight="1" x14ac:dyDescent="0.2">
      <c r="A10322" s="170"/>
      <c r="B10322" s="170"/>
      <c r="C10322" s="170"/>
      <c r="D10322" s="170"/>
      <c r="E10322" s="170"/>
      <c r="F10322" s="170"/>
      <c r="G10322" s="170"/>
      <c r="H10322" s="170"/>
      <c r="I10322" s="170"/>
      <c r="J10322" s="170"/>
      <c r="K10322" s="170"/>
      <c r="L10322" s="170"/>
      <c r="M10322" s="170"/>
      <c r="N10322" s="170"/>
      <c r="O10322" s="170"/>
      <c r="P10322" s="170"/>
      <c r="Q10322" s="170"/>
      <c r="R10322" s="170"/>
      <c r="S10322" s="170"/>
      <c r="T10322" s="170"/>
      <c r="U10322" s="170"/>
      <c r="V10322" s="170"/>
      <c r="W10322" s="170"/>
      <c r="X10322" s="174"/>
      <c r="Y10322" s="170"/>
      <c r="Z10322" s="170"/>
      <c r="AA10322" s="170"/>
      <c r="AB10322" s="170"/>
      <c r="AC10322" s="170"/>
      <c r="AD10322" s="174"/>
      <c r="AE10322" s="170"/>
      <c r="AF10322" s="170"/>
      <c r="AI10322" s="170"/>
      <c r="AJ10322" s="170"/>
      <c r="AK10322" s="170"/>
      <c r="AL10322" s="170"/>
      <c r="AM10322" s="170"/>
      <c r="AN10322" s="170"/>
    </row>
    <row r="10323" spans="1:40" ht="52.5" customHeight="1" x14ac:dyDescent="0.2">
      <c r="A10323" s="170"/>
      <c r="B10323" s="170"/>
      <c r="C10323" s="170"/>
      <c r="D10323" s="170"/>
      <c r="E10323" s="170"/>
      <c r="F10323" s="170"/>
      <c r="G10323" s="170"/>
      <c r="H10323" s="170"/>
      <c r="I10323" s="170"/>
      <c r="J10323" s="170"/>
      <c r="K10323" s="170"/>
      <c r="L10323" s="170"/>
      <c r="M10323" s="170"/>
      <c r="N10323" s="170"/>
      <c r="O10323" s="170"/>
      <c r="P10323" s="170"/>
      <c r="Q10323" s="170"/>
      <c r="R10323" s="170"/>
      <c r="S10323" s="170"/>
      <c r="T10323" s="170"/>
      <c r="U10323" s="170"/>
      <c r="V10323" s="170"/>
      <c r="W10323" s="170"/>
      <c r="X10323" s="174"/>
      <c r="Y10323" s="170"/>
      <c r="Z10323" s="170"/>
      <c r="AA10323" s="170"/>
      <c r="AB10323" s="170"/>
      <c r="AC10323" s="170"/>
      <c r="AD10323" s="174"/>
      <c r="AE10323" s="170"/>
      <c r="AF10323" s="170"/>
      <c r="AI10323" s="170"/>
      <c r="AJ10323" s="170"/>
      <c r="AK10323" s="170"/>
      <c r="AL10323" s="170"/>
      <c r="AM10323" s="170"/>
      <c r="AN10323" s="170"/>
    </row>
    <row r="10324" spans="1:40" ht="52.5" customHeight="1" x14ac:dyDescent="0.2">
      <c r="A10324" s="170"/>
      <c r="B10324" s="170"/>
      <c r="C10324" s="170"/>
      <c r="D10324" s="170"/>
      <c r="E10324" s="170"/>
      <c r="F10324" s="170"/>
      <c r="G10324" s="170"/>
      <c r="H10324" s="170"/>
      <c r="I10324" s="170"/>
      <c r="J10324" s="170"/>
      <c r="K10324" s="170"/>
      <c r="L10324" s="170"/>
      <c r="M10324" s="170"/>
      <c r="N10324" s="170"/>
      <c r="O10324" s="170"/>
      <c r="P10324" s="170"/>
      <c r="Q10324" s="170"/>
      <c r="R10324" s="170"/>
      <c r="S10324" s="170"/>
      <c r="T10324" s="170"/>
      <c r="U10324" s="170"/>
      <c r="V10324" s="170"/>
      <c r="W10324" s="170"/>
      <c r="X10324" s="174"/>
      <c r="Y10324" s="170"/>
      <c r="Z10324" s="170"/>
      <c r="AA10324" s="170"/>
      <c r="AB10324" s="170"/>
      <c r="AC10324" s="170"/>
      <c r="AD10324" s="174"/>
      <c r="AE10324" s="170"/>
      <c r="AF10324" s="170"/>
      <c r="AI10324" s="170"/>
      <c r="AJ10324" s="170"/>
      <c r="AK10324" s="170"/>
      <c r="AL10324" s="170"/>
      <c r="AM10324" s="170"/>
      <c r="AN10324" s="170"/>
    </row>
    <row r="10325" spans="1:40" ht="52.5" customHeight="1" x14ac:dyDescent="0.2">
      <c r="A10325" s="170"/>
      <c r="B10325" s="170"/>
      <c r="C10325" s="170"/>
      <c r="D10325" s="170"/>
      <c r="E10325" s="170"/>
      <c r="F10325" s="170"/>
      <c r="G10325" s="170"/>
      <c r="H10325" s="170"/>
      <c r="I10325" s="170"/>
      <c r="J10325" s="170"/>
      <c r="K10325" s="170"/>
      <c r="L10325" s="170"/>
      <c r="M10325" s="170"/>
      <c r="N10325" s="170"/>
      <c r="O10325" s="170"/>
      <c r="P10325" s="170"/>
      <c r="Q10325" s="170"/>
      <c r="R10325" s="170"/>
      <c r="S10325" s="170"/>
      <c r="T10325" s="170"/>
      <c r="U10325" s="170"/>
      <c r="V10325" s="170"/>
      <c r="W10325" s="170"/>
      <c r="X10325" s="174"/>
      <c r="Y10325" s="170"/>
      <c r="Z10325" s="170"/>
      <c r="AA10325" s="170"/>
      <c r="AB10325" s="170"/>
      <c r="AC10325" s="170"/>
      <c r="AD10325" s="174"/>
      <c r="AE10325" s="170"/>
      <c r="AF10325" s="170"/>
      <c r="AI10325" s="170"/>
      <c r="AJ10325" s="170"/>
      <c r="AK10325" s="170"/>
      <c r="AL10325" s="170"/>
      <c r="AM10325" s="170"/>
      <c r="AN10325" s="170"/>
    </row>
    <row r="10326" spans="1:40" ht="52.5" customHeight="1" x14ac:dyDescent="0.2">
      <c r="A10326" s="170"/>
      <c r="B10326" s="170"/>
      <c r="C10326" s="170"/>
      <c r="D10326" s="170"/>
      <c r="E10326" s="170"/>
      <c r="F10326" s="170"/>
      <c r="G10326" s="170"/>
      <c r="H10326" s="170"/>
      <c r="I10326" s="170"/>
      <c r="J10326" s="170"/>
      <c r="K10326" s="170"/>
      <c r="L10326" s="170"/>
      <c r="M10326" s="170"/>
      <c r="N10326" s="170"/>
      <c r="O10326" s="170"/>
      <c r="P10326" s="170"/>
      <c r="Q10326" s="170"/>
      <c r="R10326" s="170"/>
      <c r="S10326" s="170"/>
      <c r="T10326" s="170"/>
      <c r="U10326" s="170"/>
      <c r="V10326" s="170"/>
      <c r="W10326" s="170"/>
      <c r="X10326" s="174"/>
      <c r="Y10326" s="170"/>
      <c r="Z10326" s="170"/>
      <c r="AA10326" s="170"/>
      <c r="AB10326" s="170"/>
      <c r="AC10326" s="170"/>
      <c r="AD10326" s="174"/>
      <c r="AE10326" s="170"/>
      <c r="AF10326" s="170"/>
      <c r="AI10326" s="170"/>
      <c r="AJ10326" s="170"/>
      <c r="AK10326" s="170"/>
      <c r="AL10326" s="170"/>
      <c r="AM10326" s="170"/>
      <c r="AN10326" s="170"/>
    </row>
    <row r="10327" spans="1:40" ht="52.5" customHeight="1" x14ac:dyDescent="0.2">
      <c r="A10327" s="170"/>
      <c r="B10327" s="170"/>
      <c r="C10327" s="170"/>
      <c r="D10327" s="170"/>
      <c r="E10327" s="170"/>
      <c r="F10327" s="170"/>
      <c r="G10327" s="170"/>
      <c r="H10327" s="170"/>
      <c r="I10327" s="170"/>
      <c r="J10327" s="170"/>
      <c r="K10327" s="170"/>
      <c r="L10327" s="170"/>
      <c r="M10327" s="170"/>
      <c r="N10327" s="170"/>
      <c r="O10327" s="170"/>
      <c r="P10327" s="170"/>
      <c r="Q10327" s="170"/>
      <c r="R10327" s="170"/>
      <c r="S10327" s="170"/>
      <c r="T10327" s="170"/>
      <c r="U10327" s="170"/>
      <c r="V10327" s="170"/>
      <c r="W10327" s="170"/>
      <c r="X10327" s="174"/>
      <c r="Y10327" s="170"/>
      <c r="Z10327" s="170"/>
      <c r="AA10327" s="170"/>
      <c r="AB10327" s="170"/>
      <c r="AC10327" s="170"/>
      <c r="AD10327" s="174"/>
      <c r="AE10327" s="170"/>
      <c r="AF10327" s="170"/>
      <c r="AI10327" s="170"/>
      <c r="AJ10327" s="170"/>
      <c r="AK10327" s="170"/>
      <c r="AL10327" s="170"/>
      <c r="AM10327" s="170"/>
      <c r="AN10327" s="170"/>
    </row>
    <row r="10328" spans="1:40" ht="52.5" customHeight="1" x14ac:dyDescent="0.2">
      <c r="A10328" s="170"/>
      <c r="B10328" s="170"/>
      <c r="C10328" s="170"/>
      <c r="D10328" s="170"/>
      <c r="E10328" s="170"/>
      <c r="F10328" s="170"/>
      <c r="G10328" s="170"/>
      <c r="H10328" s="170"/>
      <c r="I10328" s="170"/>
      <c r="J10328" s="170"/>
      <c r="K10328" s="170"/>
      <c r="L10328" s="170"/>
      <c r="M10328" s="170"/>
      <c r="N10328" s="170"/>
      <c r="O10328" s="170"/>
      <c r="P10328" s="170"/>
      <c r="Q10328" s="170"/>
      <c r="R10328" s="170"/>
      <c r="S10328" s="170"/>
      <c r="T10328" s="170"/>
      <c r="U10328" s="170"/>
      <c r="V10328" s="170"/>
      <c r="W10328" s="170"/>
      <c r="X10328" s="174"/>
      <c r="Y10328" s="170"/>
      <c r="Z10328" s="170"/>
      <c r="AA10328" s="170"/>
      <c r="AB10328" s="170"/>
      <c r="AC10328" s="170"/>
      <c r="AD10328" s="174"/>
      <c r="AE10328" s="170"/>
      <c r="AF10328" s="170"/>
      <c r="AI10328" s="170"/>
      <c r="AJ10328" s="170"/>
      <c r="AK10328" s="170"/>
      <c r="AL10328" s="170"/>
      <c r="AM10328" s="170"/>
      <c r="AN10328" s="170"/>
    </row>
    <row r="10329" spans="1:40" ht="52.5" customHeight="1" x14ac:dyDescent="0.2">
      <c r="A10329" s="170"/>
      <c r="B10329" s="170"/>
      <c r="C10329" s="170"/>
      <c r="D10329" s="170"/>
      <c r="E10329" s="170"/>
      <c r="F10329" s="170"/>
      <c r="G10329" s="170"/>
      <c r="H10329" s="170"/>
      <c r="I10329" s="170"/>
      <c r="J10329" s="170"/>
      <c r="K10329" s="170"/>
      <c r="L10329" s="170"/>
      <c r="M10329" s="170"/>
      <c r="N10329" s="170"/>
      <c r="O10329" s="170"/>
      <c r="P10329" s="170"/>
      <c r="Q10329" s="170"/>
      <c r="R10329" s="170"/>
      <c r="S10329" s="170"/>
      <c r="T10329" s="170"/>
      <c r="U10329" s="170"/>
      <c r="V10329" s="170"/>
      <c r="W10329" s="170"/>
      <c r="X10329" s="174"/>
      <c r="Y10329" s="170"/>
      <c r="Z10329" s="170"/>
      <c r="AA10329" s="170"/>
      <c r="AB10329" s="170"/>
      <c r="AC10329" s="170"/>
      <c r="AD10329" s="174"/>
      <c r="AE10329" s="170"/>
      <c r="AF10329" s="170"/>
      <c r="AI10329" s="170"/>
      <c r="AJ10329" s="170"/>
      <c r="AK10329" s="170"/>
      <c r="AL10329" s="170"/>
      <c r="AM10329" s="170"/>
      <c r="AN10329" s="170"/>
    </row>
    <row r="10330" spans="1:40" ht="52.5" customHeight="1" x14ac:dyDescent="0.2">
      <c r="A10330" s="170"/>
      <c r="B10330" s="170"/>
      <c r="C10330" s="170"/>
      <c r="D10330" s="170"/>
      <c r="E10330" s="170"/>
      <c r="F10330" s="170"/>
      <c r="G10330" s="170"/>
      <c r="H10330" s="170"/>
      <c r="I10330" s="170"/>
      <c r="J10330" s="170"/>
      <c r="K10330" s="170"/>
      <c r="L10330" s="170"/>
      <c r="M10330" s="170"/>
      <c r="N10330" s="170"/>
      <c r="O10330" s="170"/>
      <c r="P10330" s="170"/>
      <c r="Q10330" s="170"/>
      <c r="R10330" s="170"/>
      <c r="S10330" s="170"/>
      <c r="T10330" s="170"/>
      <c r="U10330" s="170"/>
      <c r="V10330" s="170"/>
      <c r="W10330" s="170"/>
      <c r="X10330" s="174"/>
      <c r="Y10330" s="170"/>
      <c r="Z10330" s="170"/>
      <c r="AA10330" s="170"/>
      <c r="AB10330" s="170"/>
      <c r="AC10330" s="170"/>
      <c r="AD10330" s="174"/>
      <c r="AE10330" s="170"/>
      <c r="AF10330" s="170"/>
      <c r="AI10330" s="170"/>
      <c r="AJ10330" s="170"/>
      <c r="AK10330" s="170"/>
      <c r="AL10330" s="170"/>
      <c r="AM10330" s="170"/>
      <c r="AN10330" s="170"/>
    </row>
    <row r="10331" spans="1:40" ht="52.5" customHeight="1" x14ac:dyDescent="0.2">
      <c r="A10331" s="170"/>
      <c r="B10331" s="170"/>
      <c r="C10331" s="170"/>
      <c r="D10331" s="170"/>
      <c r="E10331" s="170"/>
      <c r="F10331" s="170"/>
      <c r="G10331" s="170"/>
      <c r="H10331" s="170"/>
      <c r="I10331" s="170"/>
      <c r="J10331" s="170"/>
      <c r="K10331" s="170"/>
      <c r="L10331" s="170"/>
      <c r="M10331" s="170"/>
      <c r="N10331" s="170"/>
      <c r="O10331" s="170"/>
      <c r="P10331" s="170"/>
      <c r="Q10331" s="170"/>
      <c r="R10331" s="170"/>
      <c r="S10331" s="170"/>
      <c r="T10331" s="170"/>
      <c r="U10331" s="170"/>
      <c r="V10331" s="170"/>
      <c r="W10331" s="170"/>
      <c r="X10331" s="174"/>
      <c r="Y10331" s="170"/>
      <c r="Z10331" s="170"/>
      <c r="AA10331" s="170"/>
      <c r="AB10331" s="170"/>
      <c r="AC10331" s="170"/>
      <c r="AD10331" s="174"/>
      <c r="AE10331" s="170"/>
      <c r="AF10331" s="170"/>
      <c r="AI10331" s="170"/>
      <c r="AJ10331" s="170"/>
      <c r="AK10331" s="170"/>
      <c r="AL10331" s="170"/>
      <c r="AM10331" s="170"/>
      <c r="AN10331" s="170"/>
    </row>
    <row r="10332" spans="1:40" ht="52.5" customHeight="1" x14ac:dyDescent="0.2">
      <c r="A10332" s="170"/>
      <c r="B10332" s="170"/>
      <c r="C10332" s="170"/>
      <c r="D10332" s="170"/>
      <c r="E10332" s="170"/>
      <c r="F10332" s="170"/>
      <c r="G10332" s="170"/>
      <c r="H10332" s="170"/>
      <c r="I10332" s="170"/>
      <c r="J10332" s="170"/>
      <c r="K10332" s="170"/>
      <c r="L10332" s="170"/>
      <c r="M10332" s="170"/>
      <c r="N10332" s="170"/>
      <c r="O10332" s="170"/>
      <c r="P10332" s="170"/>
      <c r="Q10332" s="170"/>
      <c r="R10332" s="170"/>
      <c r="S10332" s="170"/>
      <c r="T10332" s="170"/>
      <c r="U10332" s="170"/>
      <c r="V10332" s="170"/>
      <c r="W10332" s="170"/>
      <c r="X10332" s="174"/>
      <c r="Y10332" s="170"/>
      <c r="Z10332" s="170"/>
      <c r="AA10332" s="170"/>
      <c r="AB10332" s="170"/>
      <c r="AC10332" s="170"/>
      <c r="AD10332" s="174"/>
      <c r="AE10332" s="170"/>
      <c r="AF10332" s="170"/>
      <c r="AI10332" s="170"/>
      <c r="AJ10332" s="170"/>
      <c r="AK10332" s="170"/>
      <c r="AL10332" s="170"/>
      <c r="AM10332" s="170"/>
      <c r="AN10332" s="170"/>
    </row>
    <row r="10333" spans="1:40" ht="52.5" customHeight="1" x14ac:dyDescent="0.2">
      <c r="A10333" s="170"/>
      <c r="B10333" s="170"/>
      <c r="C10333" s="170"/>
      <c r="D10333" s="170"/>
      <c r="E10333" s="170"/>
      <c r="F10333" s="170"/>
      <c r="G10333" s="170"/>
      <c r="H10333" s="170"/>
      <c r="I10333" s="170"/>
      <c r="J10333" s="170"/>
      <c r="K10333" s="170"/>
      <c r="L10333" s="170"/>
      <c r="M10333" s="170"/>
      <c r="N10333" s="170"/>
      <c r="O10333" s="170"/>
      <c r="P10333" s="170"/>
      <c r="Q10333" s="170"/>
      <c r="R10333" s="170"/>
      <c r="S10333" s="170"/>
      <c r="T10333" s="170"/>
      <c r="U10333" s="170"/>
      <c r="V10333" s="170"/>
      <c r="W10333" s="170"/>
      <c r="X10333" s="174"/>
      <c r="Y10333" s="170"/>
      <c r="Z10333" s="170"/>
      <c r="AA10333" s="170"/>
      <c r="AB10333" s="170"/>
      <c r="AC10333" s="170"/>
      <c r="AD10333" s="174"/>
      <c r="AE10333" s="170"/>
      <c r="AF10333" s="170"/>
      <c r="AI10333" s="170"/>
      <c r="AJ10333" s="170"/>
      <c r="AK10333" s="170"/>
      <c r="AL10333" s="170"/>
      <c r="AM10333" s="170"/>
      <c r="AN10333" s="170"/>
    </row>
    <row r="10334" spans="1:40" ht="52.5" customHeight="1" x14ac:dyDescent="0.2">
      <c r="A10334" s="170"/>
      <c r="B10334" s="170"/>
      <c r="C10334" s="170"/>
      <c r="D10334" s="170"/>
      <c r="E10334" s="170"/>
      <c r="F10334" s="170"/>
      <c r="G10334" s="170"/>
      <c r="H10334" s="170"/>
      <c r="I10334" s="170"/>
      <c r="J10334" s="170"/>
      <c r="K10334" s="170"/>
      <c r="L10334" s="170"/>
      <c r="M10334" s="170"/>
      <c r="N10334" s="170"/>
      <c r="O10334" s="170"/>
      <c r="P10334" s="170"/>
      <c r="Q10334" s="170"/>
      <c r="R10334" s="170"/>
      <c r="S10334" s="170"/>
      <c r="T10334" s="170"/>
      <c r="U10334" s="170"/>
      <c r="V10334" s="170"/>
      <c r="W10334" s="170"/>
      <c r="X10334" s="174"/>
      <c r="Y10334" s="170"/>
      <c r="Z10334" s="170"/>
      <c r="AA10334" s="170"/>
      <c r="AB10334" s="170"/>
      <c r="AC10334" s="170"/>
      <c r="AD10334" s="174"/>
      <c r="AE10334" s="170"/>
      <c r="AF10334" s="170"/>
      <c r="AI10334" s="170"/>
      <c r="AJ10334" s="170"/>
      <c r="AK10334" s="170"/>
      <c r="AL10334" s="170"/>
      <c r="AM10334" s="170"/>
      <c r="AN10334" s="170"/>
    </row>
    <row r="10335" spans="1:40" ht="52.5" customHeight="1" x14ac:dyDescent="0.2">
      <c r="A10335" s="170"/>
      <c r="B10335" s="170"/>
      <c r="C10335" s="170"/>
      <c r="D10335" s="170"/>
      <c r="E10335" s="170"/>
      <c r="F10335" s="170"/>
      <c r="G10335" s="170"/>
      <c r="H10335" s="170"/>
      <c r="I10335" s="170"/>
      <c r="J10335" s="170"/>
      <c r="K10335" s="170"/>
      <c r="L10335" s="170"/>
      <c r="M10335" s="170"/>
      <c r="N10335" s="170"/>
      <c r="O10335" s="170"/>
      <c r="P10335" s="170"/>
      <c r="Q10335" s="170"/>
      <c r="R10335" s="170"/>
      <c r="S10335" s="170"/>
      <c r="T10335" s="170"/>
      <c r="U10335" s="170"/>
      <c r="V10335" s="170"/>
      <c r="W10335" s="170"/>
      <c r="X10335" s="174"/>
      <c r="Y10335" s="170"/>
      <c r="Z10335" s="170"/>
      <c r="AA10335" s="170"/>
      <c r="AB10335" s="170"/>
      <c r="AC10335" s="170"/>
      <c r="AD10335" s="174"/>
      <c r="AE10335" s="170"/>
      <c r="AF10335" s="170"/>
      <c r="AI10335" s="170"/>
      <c r="AJ10335" s="170"/>
      <c r="AK10335" s="170"/>
      <c r="AL10335" s="170"/>
      <c r="AM10335" s="170"/>
      <c r="AN10335" s="170"/>
    </row>
    <row r="10336" spans="1:40" ht="52.5" customHeight="1" x14ac:dyDescent="0.2">
      <c r="A10336" s="170"/>
      <c r="B10336" s="170"/>
      <c r="C10336" s="170"/>
      <c r="D10336" s="170"/>
      <c r="E10336" s="170"/>
      <c r="F10336" s="170"/>
      <c r="G10336" s="170"/>
      <c r="H10336" s="170"/>
      <c r="I10336" s="170"/>
      <c r="J10336" s="170"/>
      <c r="K10336" s="170"/>
      <c r="L10336" s="170"/>
      <c r="M10336" s="170"/>
      <c r="N10336" s="170"/>
      <c r="O10336" s="170"/>
      <c r="P10336" s="170"/>
      <c r="Q10336" s="170"/>
      <c r="R10336" s="170"/>
      <c r="S10336" s="170"/>
      <c r="T10336" s="170"/>
      <c r="U10336" s="170"/>
      <c r="V10336" s="170"/>
      <c r="W10336" s="170"/>
      <c r="X10336" s="174"/>
      <c r="Y10336" s="170"/>
      <c r="Z10336" s="170"/>
      <c r="AA10336" s="170"/>
      <c r="AB10336" s="170"/>
      <c r="AC10336" s="170"/>
      <c r="AD10336" s="174"/>
      <c r="AE10336" s="170"/>
      <c r="AF10336" s="170"/>
      <c r="AI10336" s="170"/>
      <c r="AJ10336" s="170"/>
      <c r="AK10336" s="170"/>
      <c r="AL10336" s="170"/>
      <c r="AM10336" s="170"/>
      <c r="AN10336" s="170"/>
    </row>
    <row r="10337" spans="1:40" ht="52.5" customHeight="1" x14ac:dyDescent="0.2">
      <c r="A10337" s="170"/>
      <c r="B10337" s="170"/>
      <c r="C10337" s="170"/>
      <c r="D10337" s="170"/>
      <c r="E10337" s="170"/>
      <c r="F10337" s="170"/>
      <c r="G10337" s="170"/>
      <c r="H10337" s="170"/>
      <c r="I10337" s="170"/>
      <c r="J10337" s="170"/>
      <c r="K10337" s="170"/>
      <c r="L10337" s="170"/>
      <c r="M10337" s="170"/>
      <c r="N10337" s="170"/>
      <c r="O10337" s="170"/>
      <c r="P10337" s="170"/>
      <c r="Q10337" s="170"/>
      <c r="R10337" s="170"/>
      <c r="S10337" s="170"/>
      <c r="T10337" s="170"/>
      <c r="U10337" s="170"/>
      <c r="V10337" s="170"/>
      <c r="W10337" s="170"/>
      <c r="X10337" s="174"/>
      <c r="Y10337" s="170"/>
      <c r="Z10337" s="170"/>
      <c r="AA10337" s="170"/>
      <c r="AB10337" s="170"/>
      <c r="AC10337" s="170"/>
      <c r="AD10337" s="174"/>
      <c r="AE10337" s="170"/>
      <c r="AF10337" s="170"/>
      <c r="AI10337" s="170"/>
      <c r="AJ10337" s="170"/>
      <c r="AK10337" s="170"/>
      <c r="AL10337" s="170"/>
      <c r="AM10337" s="170"/>
      <c r="AN10337" s="170"/>
    </row>
    <row r="10338" spans="1:40" ht="52.5" customHeight="1" x14ac:dyDescent="0.2">
      <c r="A10338" s="170"/>
      <c r="B10338" s="170"/>
      <c r="C10338" s="170"/>
      <c r="D10338" s="170"/>
      <c r="E10338" s="170"/>
      <c r="F10338" s="170"/>
      <c r="G10338" s="170"/>
      <c r="H10338" s="170"/>
      <c r="I10338" s="170"/>
      <c r="J10338" s="170"/>
      <c r="K10338" s="170"/>
      <c r="L10338" s="170"/>
      <c r="M10338" s="170"/>
      <c r="N10338" s="170"/>
      <c r="O10338" s="170"/>
      <c r="P10338" s="170"/>
      <c r="Q10338" s="170"/>
      <c r="R10338" s="170"/>
      <c r="S10338" s="170"/>
      <c r="T10338" s="170"/>
      <c r="U10338" s="170"/>
      <c r="V10338" s="170"/>
      <c r="W10338" s="170"/>
      <c r="X10338" s="174"/>
      <c r="Y10338" s="170"/>
      <c r="Z10338" s="170"/>
      <c r="AA10338" s="170"/>
      <c r="AB10338" s="170"/>
      <c r="AC10338" s="170"/>
      <c r="AD10338" s="174"/>
      <c r="AE10338" s="170"/>
      <c r="AF10338" s="170"/>
      <c r="AI10338" s="170"/>
      <c r="AJ10338" s="170"/>
      <c r="AK10338" s="170"/>
      <c r="AL10338" s="170"/>
      <c r="AM10338" s="170"/>
      <c r="AN10338" s="170"/>
    </row>
    <row r="10339" spans="1:40" ht="52.5" customHeight="1" x14ac:dyDescent="0.2">
      <c r="A10339" s="170"/>
      <c r="B10339" s="170"/>
      <c r="C10339" s="170"/>
      <c r="D10339" s="170"/>
      <c r="E10339" s="170"/>
      <c r="F10339" s="170"/>
      <c r="G10339" s="170"/>
      <c r="H10339" s="170"/>
      <c r="I10339" s="170"/>
      <c r="J10339" s="170"/>
      <c r="K10339" s="170"/>
      <c r="L10339" s="170"/>
      <c r="M10339" s="170"/>
      <c r="N10339" s="170"/>
      <c r="O10339" s="170"/>
      <c r="P10339" s="170"/>
      <c r="Q10339" s="170"/>
      <c r="R10339" s="170"/>
      <c r="S10339" s="170"/>
      <c r="T10339" s="170"/>
      <c r="U10339" s="170"/>
      <c r="V10339" s="170"/>
      <c r="W10339" s="170"/>
      <c r="X10339" s="174"/>
      <c r="Y10339" s="170"/>
      <c r="Z10339" s="170"/>
      <c r="AA10339" s="170"/>
      <c r="AB10339" s="170"/>
      <c r="AC10339" s="170"/>
      <c r="AD10339" s="174"/>
      <c r="AE10339" s="170"/>
      <c r="AF10339" s="170"/>
      <c r="AI10339" s="170"/>
      <c r="AJ10339" s="170"/>
      <c r="AK10339" s="170"/>
      <c r="AL10339" s="170"/>
      <c r="AM10339" s="170"/>
      <c r="AN10339" s="170"/>
    </row>
    <row r="10340" spans="1:40" ht="52.5" customHeight="1" x14ac:dyDescent="0.2">
      <c r="A10340" s="170"/>
      <c r="B10340" s="170"/>
      <c r="C10340" s="170"/>
      <c r="D10340" s="170"/>
      <c r="E10340" s="170"/>
      <c r="F10340" s="170"/>
      <c r="G10340" s="170"/>
      <c r="H10340" s="170"/>
      <c r="I10340" s="170"/>
      <c r="J10340" s="170"/>
      <c r="K10340" s="170"/>
      <c r="L10340" s="170"/>
      <c r="M10340" s="170"/>
      <c r="N10340" s="170"/>
      <c r="O10340" s="170"/>
      <c r="P10340" s="170"/>
      <c r="Q10340" s="170"/>
      <c r="R10340" s="170"/>
      <c r="S10340" s="170"/>
      <c r="T10340" s="170"/>
      <c r="U10340" s="170"/>
      <c r="V10340" s="170"/>
      <c r="W10340" s="170"/>
      <c r="X10340" s="174"/>
      <c r="Y10340" s="170"/>
      <c r="Z10340" s="170"/>
      <c r="AA10340" s="170"/>
      <c r="AB10340" s="170"/>
      <c r="AC10340" s="170"/>
      <c r="AD10340" s="174"/>
      <c r="AE10340" s="170"/>
      <c r="AF10340" s="170"/>
      <c r="AI10340" s="170"/>
      <c r="AJ10340" s="170"/>
      <c r="AK10340" s="170"/>
      <c r="AL10340" s="170"/>
      <c r="AM10340" s="170"/>
      <c r="AN10340" s="170"/>
    </row>
    <row r="10341" spans="1:40" ht="52.5" customHeight="1" x14ac:dyDescent="0.2">
      <c r="A10341" s="170"/>
      <c r="B10341" s="170"/>
      <c r="C10341" s="170"/>
      <c r="D10341" s="170"/>
      <c r="E10341" s="170"/>
      <c r="F10341" s="170"/>
      <c r="G10341" s="170"/>
      <c r="H10341" s="170"/>
      <c r="I10341" s="170"/>
      <c r="J10341" s="170"/>
      <c r="K10341" s="170"/>
      <c r="L10341" s="170"/>
      <c r="M10341" s="170"/>
      <c r="N10341" s="170"/>
      <c r="O10341" s="170"/>
      <c r="P10341" s="170"/>
      <c r="Q10341" s="170"/>
      <c r="R10341" s="170"/>
      <c r="S10341" s="170"/>
      <c r="T10341" s="170"/>
      <c r="U10341" s="170"/>
      <c r="V10341" s="170"/>
      <c r="W10341" s="170"/>
      <c r="X10341" s="174"/>
      <c r="Y10341" s="170"/>
      <c r="Z10341" s="170"/>
      <c r="AA10341" s="170"/>
      <c r="AB10341" s="170"/>
      <c r="AC10341" s="170"/>
      <c r="AD10341" s="174"/>
      <c r="AE10341" s="170"/>
      <c r="AF10341" s="170"/>
      <c r="AI10341" s="170"/>
      <c r="AJ10341" s="170"/>
      <c r="AK10341" s="170"/>
      <c r="AL10341" s="170"/>
      <c r="AM10341" s="170"/>
      <c r="AN10341" s="170"/>
    </row>
    <row r="10342" spans="1:40" ht="52.5" customHeight="1" x14ac:dyDescent="0.2">
      <c r="A10342" s="170"/>
      <c r="B10342" s="170"/>
      <c r="C10342" s="170"/>
      <c r="D10342" s="170"/>
      <c r="E10342" s="170"/>
      <c r="F10342" s="170"/>
      <c r="G10342" s="170"/>
      <c r="H10342" s="170"/>
      <c r="I10342" s="170"/>
      <c r="J10342" s="170"/>
      <c r="K10342" s="170"/>
      <c r="L10342" s="170"/>
      <c r="M10342" s="170"/>
      <c r="N10342" s="170"/>
      <c r="O10342" s="170"/>
      <c r="P10342" s="170"/>
      <c r="Q10342" s="170"/>
      <c r="R10342" s="170"/>
      <c r="S10342" s="170"/>
      <c r="T10342" s="170"/>
      <c r="U10342" s="170"/>
      <c r="V10342" s="170"/>
      <c r="W10342" s="170"/>
      <c r="X10342" s="174"/>
      <c r="Y10342" s="170"/>
      <c r="Z10342" s="170"/>
      <c r="AA10342" s="170"/>
      <c r="AB10342" s="170"/>
      <c r="AC10342" s="170"/>
      <c r="AD10342" s="174"/>
      <c r="AE10342" s="170"/>
      <c r="AF10342" s="170"/>
      <c r="AI10342" s="170"/>
      <c r="AJ10342" s="170"/>
      <c r="AK10342" s="170"/>
      <c r="AL10342" s="170"/>
      <c r="AM10342" s="170"/>
      <c r="AN10342" s="170"/>
    </row>
    <row r="10343" spans="1:40" ht="52.5" customHeight="1" x14ac:dyDescent="0.2">
      <c r="A10343" s="170"/>
      <c r="B10343" s="170"/>
      <c r="C10343" s="170"/>
      <c r="D10343" s="170"/>
      <c r="E10343" s="170"/>
      <c r="F10343" s="170"/>
      <c r="G10343" s="170"/>
      <c r="H10343" s="170"/>
      <c r="I10343" s="170"/>
      <c r="J10343" s="170"/>
      <c r="K10343" s="170"/>
      <c r="L10343" s="170"/>
      <c r="M10343" s="170"/>
      <c r="N10343" s="170"/>
      <c r="O10343" s="170"/>
      <c r="P10343" s="170"/>
      <c r="Q10343" s="170"/>
      <c r="R10343" s="170"/>
      <c r="S10343" s="170"/>
      <c r="T10343" s="170"/>
      <c r="U10343" s="170"/>
      <c r="V10343" s="170"/>
      <c r="W10343" s="170"/>
      <c r="X10343" s="174"/>
      <c r="Y10343" s="170"/>
      <c r="Z10343" s="170"/>
      <c r="AA10343" s="170"/>
      <c r="AB10343" s="170"/>
      <c r="AC10343" s="170"/>
      <c r="AD10343" s="174"/>
      <c r="AE10343" s="170"/>
      <c r="AF10343" s="170"/>
      <c r="AI10343" s="170"/>
      <c r="AJ10343" s="170"/>
      <c r="AK10343" s="170"/>
      <c r="AL10343" s="170"/>
      <c r="AM10343" s="170"/>
      <c r="AN10343" s="170"/>
    </row>
    <row r="10344" spans="1:40" ht="52.5" customHeight="1" x14ac:dyDescent="0.2">
      <c r="A10344" s="170"/>
      <c r="B10344" s="170"/>
      <c r="C10344" s="170"/>
      <c r="D10344" s="170"/>
      <c r="E10344" s="170"/>
      <c r="F10344" s="170"/>
      <c r="G10344" s="170"/>
      <c r="H10344" s="170"/>
      <c r="I10344" s="170"/>
      <c r="J10344" s="170"/>
      <c r="K10344" s="170"/>
      <c r="L10344" s="170"/>
      <c r="M10344" s="170"/>
      <c r="N10344" s="170"/>
      <c r="O10344" s="170"/>
      <c r="P10344" s="170"/>
      <c r="Q10344" s="170"/>
      <c r="R10344" s="170"/>
      <c r="S10344" s="170"/>
      <c r="T10344" s="170"/>
      <c r="U10344" s="170"/>
      <c r="V10344" s="170"/>
      <c r="W10344" s="170"/>
      <c r="X10344" s="174"/>
      <c r="Y10344" s="170"/>
      <c r="Z10344" s="170"/>
      <c r="AA10344" s="170"/>
      <c r="AB10344" s="170"/>
      <c r="AC10344" s="170"/>
      <c r="AD10344" s="174"/>
      <c r="AE10344" s="170"/>
      <c r="AF10344" s="170"/>
      <c r="AI10344" s="170"/>
      <c r="AJ10344" s="170"/>
      <c r="AK10344" s="170"/>
      <c r="AL10344" s="170"/>
      <c r="AM10344" s="170"/>
      <c r="AN10344" s="170"/>
    </row>
    <row r="10345" spans="1:40" ht="52.5" customHeight="1" x14ac:dyDescent="0.2">
      <c r="A10345" s="170"/>
      <c r="B10345" s="170"/>
      <c r="C10345" s="170"/>
      <c r="D10345" s="170"/>
      <c r="E10345" s="170"/>
      <c r="F10345" s="170"/>
      <c r="G10345" s="170"/>
      <c r="H10345" s="170"/>
      <c r="I10345" s="170"/>
      <c r="J10345" s="170"/>
      <c r="K10345" s="170"/>
      <c r="L10345" s="170"/>
      <c r="M10345" s="170"/>
      <c r="N10345" s="170"/>
      <c r="O10345" s="170"/>
      <c r="P10345" s="170"/>
      <c r="Q10345" s="170"/>
      <c r="R10345" s="170"/>
      <c r="S10345" s="170"/>
      <c r="T10345" s="170"/>
      <c r="U10345" s="170"/>
      <c r="V10345" s="170"/>
      <c r="W10345" s="170"/>
      <c r="X10345" s="174"/>
      <c r="Y10345" s="170"/>
      <c r="Z10345" s="170"/>
      <c r="AA10345" s="170"/>
      <c r="AB10345" s="170"/>
      <c r="AC10345" s="170"/>
      <c r="AD10345" s="174"/>
      <c r="AE10345" s="170"/>
      <c r="AF10345" s="170"/>
      <c r="AI10345" s="170"/>
      <c r="AJ10345" s="170"/>
      <c r="AK10345" s="170"/>
      <c r="AL10345" s="170"/>
      <c r="AM10345" s="170"/>
      <c r="AN10345" s="170"/>
    </row>
    <row r="10346" spans="1:40" ht="52.5" customHeight="1" x14ac:dyDescent="0.2">
      <c r="A10346" s="170"/>
      <c r="B10346" s="170"/>
      <c r="C10346" s="170"/>
      <c r="D10346" s="170"/>
      <c r="E10346" s="170"/>
      <c r="F10346" s="170"/>
      <c r="G10346" s="170"/>
      <c r="H10346" s="170"/>
      <c r="I10346" s="170"/>
      <c r="J10346" s="170"/>
      <c r="K10346" s="170"/>
      <c r="L10346" s="170"/>
      <c r="M10346" s="170"/>
      <c r="N10346" s="170"/>
      <c r="O10346" s="170"/>
      <c r="P10346" s="170"/>
      <c r="Q10346" s="170"/>
      <c r="R10346" s="170"/>
      <c r="S10346" s="170"/>
      <c r="T10346" s="170"/>
      <c r="U10346" s="170"/>
      <c r="V10346" s="170"/>
      <c r="W10346" s="170"/>
      <c r="X10346" s="174"/>
      <c r="Y10346" s="170"/>
      <c r="Z10346" s="170"/>
      <c r="AA10346" s="170"/>
      <c r="AB10346" s="170"/>
      <c r="AC10346" s="170"/>
      <c r="AD10346" s="174"/>
      <c r="AE10346" s="170"/>
      <c r="AF10346" s="170"/>
      <c r="AI10346" s="170"/>
      <c r="AJ10346" s="170"/>
      <c r="AK10346" s="170"/>
      <c r="AL10346" s="170"/>
      <c r="AM10346" s="170"/>
      <c r="AN10346" s="170"/>
    </row>
    <row r="10347" spans="1:40" ht="52.5" customHeight="1" x14ac:dyDescent="0.2">
      <c r="A10347" s="170"/>
      <c r="B10347" s="170"/>
      <c r="C10347" s="170"/>
      <c r="D10347" s="170"/>
      <c r="E10347" s="170"/>
      <c r="F10347" s="170"/>
      <c r="G10347" s="170"/>
      <c r="H10347" s="170"/>
      <c r="I10347" s="170"/>
      <c r="J10347" s="170"/>
      <c r="K10347" s="170"/>
      <c r="L10347" s="170"/>
      <c r="M10347" s="170"/>
      <c r="N10347" s="170"/>
      <c r="O10347" s="170"/>
      <c r="P10347" s="170"/>
      <c r="Q10347" s="170"/>
      <c r="R10347" s="170"/>
      <c r="S10347" s="170"/>
      <c r="T10347" s="170"/>
      <c r="U10347" s="170"/>
      <c r="V10347" s="170"/>
      <c r="W10347" s="170"/>
      <c r="X10347" s="174"/>
      <c r="Y10347" s="170"/>
      <c r="Z10347" s="170"/>
      <c r="AA10347" s="170"/>
      <c r="AB10347" s="170"/>
      <c r="AC10347" s="170"/>
      <c r="AD10347" s="174"/>
      <c r="AE10347" s="170"/>
      <c r="AF10347" s="170"/>
      <c r="AI10347" s="170"/>
      <c r="AJ10347" s="170"/>
      <c r="AK10347" s="170"/>
      <c r="AL10347" s="170"/>
      <c r="AM10347" s="170"/>
      <c r="AN10347" s="170"/>
    </row>
    <row r="10348" spans="1:40" ht="52.5" customHeight="1" x14ac:dyDescent="0.2">
      <c r="A10348" s="170"/>
      <c r="B10348" s="170"/>
      <c r="C10348" s="170"/>
      <c r="D10348" s="170"/>
      <c r="E10348" s="170"/>
      <c r="F10348" s="170"/>
      <c r="G10348" s="170"/>
      <c r="H10348" s="170"/>
      <c r="I10348" s="170"/>
      <c r="J10348" s="170"/>
      <c r="K10348" s="170"/>
      <c r="L10348" s="170"/>
      <c r="M10348" s="170"/>
      <c r="N10348" s="170"/>
      <c r="O10348" s="170"/>
      <c r="P10348" s="170"/>
      <c r="Q10348" s="170"/>
      <c r="R10348" s="170"/>
      <c r="S10348" s="170"/>
      <c r="T10348" s="170"/>
      <c r="U10348" s="170"/>
      <c r="V10348" s="170"/>
      <c r="W10348" s="170"/>
      <c r="X10348" s="174"/>
      <c r="Y10348" s="170"/>
      <c r="Z10348" s="170"/>
      <c r="AA10348" s="170"/>
      <c r="AB10348" s="170"/>
      <c r="AC10348" s="170"/>
      <c r="AD10348" s="174"/>
      <c r="AE10348" s="170"/>
      <c r="AF10348" s="170"/>
      <c r="AI10348" s="170"/>
      <c r="AJ10348" s="170"/>
      <c r="AK10348" s="170"/>
      <c r="AL10348" s="170"/>
      <c r="AM10348" s="170"/>
      <c r="AN10348" s="170"/>
    </row>
    <row r="10349" spans="1:40" ht="52.5" customHeight="1" x14ac:dyDescent="0.2">
      <c r="A10349" s="170"/>
      <c r="B10349" s="170"/>
      <c r="C10349" s="170"/>
      <c r="D10349" s="170"/>
      <c r="E10349" s="170"/>
      <c r="F10349" s="170"/>
      <c r="G10349" s="170"/>
      <c r="H10349" s="170"/>
      <c r="I10349" s="170"/>
      <c r="J10349" s="170"/>
      <c r="K10349" s="170"/>
      <c r="L10349" s="170"/>
      <c r="M10349" s="170"/>
      <c r="N10349" s="170"/>
      <c r="O10349" s="170"/>
      <c r="P10349" s="170"/>
      <c r="Q10349" s="170"/>
      <c r="R10349" s="170"/>
      <c r="S10349" s="170"/>
      <c r="T10349" s="170"/>
      <c r="U10349" s="170"/>
      <c r="V10349" s="170"/>
      <c r="W10349" s="170"/>
      <c r="X10349" s="174"/>
      <c r="Y10349" s="170"/>
      <c r="Z10349" s="170"/>
      <c r="AA10349" s="170"/>
      <c r="AB10349" s="170"/>
      <c r="AC10349" s="170"/>
      <c r="AD10349" s="174"/>
      <c r="AE10349" s="170"/>
      <c r="AF10349" s="170"/>
      <c r="AI10349" s="170"/>
      <c r="AJ10349" s="170"/>
      <c r="AK10349" s="170"/>
      <c r="AL10349" s="170"/>
      <c r="AM10349" s="170"/>
      <c r="AN10349" s="170"/>
    </row>
    <row r="10350" spans="1:40" ht="52.5" customHeight="1" x14ac:dyDescent="0.2">
      <c r="A10350" s="170"/>
      <c r="B10350" s="170"/>
      <c r="C10350" s="170"/>
      <c r="D10350" s="170"/>
      <c r="E10350" s="170"/>
      <c r="F10350" s="170"/>
      <c r="G10350" s="170"/>
      <c r="H10350" s="170"/>
      <c r="I10350" s="170"/>
      <c r="J10350" s="170"/>
      <c r="K10350" s="170"/>
      <c r="L10350" s="170"/>
      <c r="M10350" s="170"/>
      <c r="N10350" s="170"/>
      <c r="O10350" s="170"/>
      <c r="P10350" s="170"/>
      <c r="Q10350" s="170"/>
      <c r="R10350" s="170"/>
      <c r="S10350" s="170"/>
      <c r="T10350" s="170"/>
      <c r="U10350" s="170"/>
      <c r="V10350" s="170"/>
      <c r="W10350" s="170"/>
      <c r="X10350" s="174"/>
      <c r="Y10350" s="170"/>
      <c r="Z10350" s="170"/>
      <c r="AA10350" s="170"/>
      <c r="AB10350" s="170"/>
      <c r="AC10350" s="170"/>
      <c r="AD10350" s="174"/>
      <c r="AE10350" s="170"/>
      <c r="AF10350" s="170"/>
      <c r="AI10350" s="170"/>
      <c r="AJ10350" s="170"/>
      <c r="AK10350" s="170"/>
      <c r="AL10350" s="170"/>
      <c r="AM10350" s="170"/>
      <c r="AN10350" s="170"/>
    </row>
    <row r="10351" spans="1:40" ht="52.5" customHeight="1" x14ac:dyDescent="0.2">
      <c r="A10351" s="170"/>
      <c r="B10351" s="170"/>
      <c r="C10351" s="170"/>
      <c r="D10351" s="170"/>
      <c r="E10351" s="170"/>
      <c r="F10351" s="170"/>
      <c r="G10351" s="170"/>
      <c r="H10351" s="170"/>
      <c r="I10351" s="170"/>
      <c r="J10351" s="170"/>
      <c r="K10351" s="170"/>
      <c r="L10351" s="170"/>
      <c r="M10351" s="170"/>
      <c r="N10351" s="170"/>
      <c r="O10351" s="170"/>
      <c r="P10351" s="170"/>
      <c r="Q10351" s="170"/>
      <c r="R10351" s="170"/>
      <c r="S10351" s="170"/>
      <c r="T10351" s="170"/>
      <c r="U10351" s="170"/>
      <c r="V10351" s="170"/>
      <c r="W10351" s="170"/>
      <c r="X10351" s="174"/>
      <c r="Y10351" s="170"/>
      <c r="Z10351" s="170"/>
      <c r="AA10351" s="170"/>
      <c r="AB10351" s="170"/>
      <c r="AC10351" s="170"/>
      <c r="AD10351" s="174"/>
      <c r="AE10351" s="170"/>
      <c r="AF10351" s="170"/>
      <c r="AI10351" s="170"/>
      <c r="AJ10351" s="170"/>
      <c r="AK10351" s="170"/>
      <c r="AL10351" s="170"/>
      <c r="AM10351" s="170"/>
      <c r="AN10351" s="170"/>
    </row>
    <row r="10352" spans="1:40" ht="52.5" customHeight="1" x14ac:dyDescent="0.2">
      <c r="A10352" s="170"/>
      <c r="B10352" s="170"/>
      <c r="C10352" s="170"/>
      <c r="D10352" s="170"/>
      <c r="E10352" s="170"/>
      <c r="F10352" s="170"/>
      <c r="G10352" s="170"/>
      <c r="H10352" s="170"/>
      <c r="I10352" s="170"/>
      <c r="J10352" s="170"/>
      <c r="K10352" s="170"/>
      <c r="L10352" s="170"/>
      <c r="M10352" s="170"/>
      <c r="N10352" s="170"/>
      <c r="O10352" s="170"/>
      <c r="P10352" s="170"/>
      <c r="Q10352" s="170"/>
      <c r="R10352" s="170"/>
      <c r="S10352" s="170"/>
      <c r="T10352" s="170"/>
      <c r="U10352" s="170"/>
      <c r="V10352" s="170"/>
      <c r="W10352" s="170"/>
      <c r="X10352" s="174"/>
      <c r="Y10352" s="170"/>
      <c r="Z10352" s="170"/>
      <c r="AA10352" s="170"/>
      <c r="AB10352" s="170"/>
      <c r="AC10352" s="170"/>
      <c r="AD10352" s="174"/>
      <c r="AE10352" s="170"/>
      <c r="AF10352" s="170"/>
      <c r="AI10352" s="170"/>
      <c r="AJ10352" s="170"/>
      <c r="AK10352" s="170"/>
      <c r="AL10352" s="170"/>
      <c r="AM10352" s="170"/>
      <c r="AN10352" s="170"/>
    </row>
    <row r="10353" spans="1:40" ht="52.5" customHeight="1" x14ac:dyDescent="0.2">
      <c r="A10353" s="170"/>
      <c r="B10353" s="170"/>
      <c r="C10353" s="170"/>
      <c r="D10353" s="170"/>
      <c r="E10353" s="170"/>
      <c r="F10353" s="170"/>
      <c r="G10353" s="170"/>
      <c r="H10353" s="170"/>
      <c r="I10353" s="170"/>
      <c r="J10353" s="170"/>
      <c r="K10353" s="170"/>
      <c r="L10353" s="170"/>
      <c r="M10353" s="170"/>
      <c r="N10353" s="170"/>
      <c r="O10353" s="170"/>
      <c r="P10353" s="170"/>
      <c r="Q10353" s="170"/>
      <c r="R10353" s="170"/>
      <c r="S10353" s="170"/>
      <c r="T10353" s="170"/>
      <c r="U10353" s="170"/>
      <c r="V10353" s="170"/>
      <c r="W10353" s="170"/>
      <c r="X10353" s="174"/>
      <c r="Y10353" s="170"/>
      <c r="Z10353" s="170"/>
      <c r="AA10353" s="170"/>
      <c r="AB10353" s="170"/>
      <c r="AC10353" s="170"/>
      <c r="AD10353" s="174"/>
      <c r="AE10353" s="170"/>
      <c r="AF10353" s="170"/>
      <c r="AI10353" s="170"/>
      <c r="AJ10353" s="170"/>
      <c r="AK10353" s="170"/>
      <c r="AL10353" s="170"/>
      <c r="AM10353" s="170"/>
      <c r="AN10353" s="170"/>
    </row>
    <row r="10354" spans="1:40" ht="52.5" customHeight="1" x14ac:dyDescent="0.2">
      <c r="A10354" s="170"/>
      <c r="B10354" s="170"/>
      <c r="C10354" s="170"/>
      <c r="D10354" s="170"/>
      <c r="E10354" s="170"/>
      <c r="F10354" s="170"/>
      <c r="G10354" s="170"/>
      <c r="H10354" s="170"/>
      <c r="I10354" s="170"/>
      <c r="J10354" s="170"/>
      <c r="K10354" s="170"/>
      <c r="L10354" s="170"/>
      <c r="M10354" s="170"/>
      <c r="N10354" s="170"/>
      <c r="O10354" s="170"/>
      <c r="P10354" s="170"/>
      <c r="Q10354" s="170"/>
      <c r="R10354" s="170"/>
      <c r="S10354" s="170"/>
      <c r="T10354" s="170"/>
      <c r="U10354" s="170"/>
      <c r="V10354" s="170"/>
      <c r="W10354" s="170"/>
      <c r="X10354" s="174"/>
      <c r="Y10354" s="170"/>
      <c r="Z10354" s="170"/>
      <c r="AA10354" s="170"/>
      <c r="AB10354" s="170"/>
      <c r="AC10354" s="170"/>
      <c r="AD10354" s="174"/>
      <c r="AE10354" s="170"/>
      <c r="AF10354" s="170"/>
      <c r="AI10354" s="170"/>
      <c r="AJ10354" s="170"/>
      <c r="AK10354" s="170"/>
      <c r="AL10354" s="170"/>
      <c r="AM10354" s="170"/>
      <c r="AN10354" s="170"/>
    </row>
    <row r="10355" spans="1:40" ht="52.5" customHeight="1" x14ac:dyDescent="0.2">
      <c r="A10355" s="170"/>
      <c r="B10355" s="170"/>
      <c r="C10355" s="170"/>
      <c r="D10355" s="170"/>
      <c r="E10355" s="170"/>
      <c r="F10355" s="170"/>
      <c r="G10355" s="170"/>
      <c r="H10355" s="170"/>
      <c r="I10355" s="170"/>
      <c r="J10355" s="170"/>
      <c r="K10355" s="170"/>
      <c r="L10355" s="170"/>
      <c r="M10355" s="170"/>
      <c r="N10355" s="170"/>
      <c r="O10355" s="170"/>
      <c r="P10355" s="170"/>
      <c r="Q10355" s="170"/>
      <c r="R10355" s="170"/>
      <c r="S10355" s="170"/>
      <c r="T10355" s="170"/>
      <c r="U10355" s="170"/>
      <c r="V10355" s="170"/>
      <c r="W10355" s="170"/>
      <c r="X10355" s="174"/>
      <c r="Y10355" s="170"/>
      <c r="Z10355" s="170"/>
      <c r="AA10355" s="170"/>
      <c r="AB10355" s="170"/>
      <c r="AC10355" s="170"/>
      <c r="AD10355" s="174"/>
      <c r="AE10355" s="170"/>
      <c r="AF10355" s="170"/>
      <c r="AI10355" s="170"/>
      <c r="AJ10355" s="170"/>
      <c r="AK10355" s="170"/>
      <c r="AL10355" s="170"/>
      <c r="AM10355" s="170"/>
      <c r="AN10355" s="170"/>
    </row>
    <row r="10356" spans="1:40" ht="52.5" customHeight="1" x14ac:dyDescent="0.2">
      <c r="A10356" s="170"/>
      <c r="B10356" s="170"/>
      <c r="C10356" s="170"/>
      <c r="D10356" s="170"/>
      <c r="E10356" s="170"/>
      <c r="F10356" s="170"/>
      <c r="G10356" s="170"/>
      <c r="H10356" s="170"/>
      <c r="I10356" s="170"/>
      <c r="J10356" s="170"/>
      <c r="K10356" s="170"/>
      <c r="L10356" s="170"/>
      <c r="M10356" s="170"/>
      <c r="N10356" s="170"/>
      <c r="O10356" s="170"/>
      <c r="P10356" s="170"/>
      <c r="Q10356" s="170"/>
      <c r="R10356" s="170"/>
      <c r="S10356" s="170"/>
      <c r="T10356" s="170"/>
      <c r="U10356" s="170"/>
      <c r="V10356" s="170"/>
      <c r="W10356" s="170"/>
      <c r="X10356" s="174"/>
      <c r="Y10356" s="170"/>
      <c r="Z10356" s="170"/>
      <c r="AA10356" s="170"/>
      <c r="AB10356" s="170"/>
      <c r="AC10356" s="170"/>
      <c r="AD10356" s="174"/>
      <c r="AE10356" s="170"/>
      <c r="AF10356" s="170"/>
      <c r="AI10356" s="170"/>
      <c r="AJ10356" s="170"/>
      <c r="AK10356" s="170"/>
      <c r="AL10356" s="170"/>
      <c r="AM10356" s="170"/>
      <c r="AN10356" s="170"/>
    </row>
    <row r="10357" spans="1:40" ht="52.5" customHeight="1" x14ac:dyDescent="0.2">
      <c r="A10357" s="170"/>
      <c r="B10357" s="170"/>
      <c r="C10357" s="170"/>
      <c r="D10357" s="170"/>
      <c r="E10357" s="170"/>
      <c r="F10357" s="170"/>
      <c r="G10357" s="170"/>
      <c r="H10357" s="170"/>
      <c r="I10357" s="170"/>
      <c r="J10357" s="170"/>
      <c r="K10357" s="170"/>
      <c r="L10357" s="170"/>
      <c r="M10357" s="170"/>
      <c r="N10357" s="170"/>
      <c r="O10357" s="170"/>
      <c r="P10357" s="170"/>
      <c r="Q10357" s="170"/>
      <c r="R10357" s="170"/>
      <c r="S10357" s="170"/>
      <c r="T10357" s="170"/>
      <c r="U10357" s="170"/>
      <c r="V10357" s="170"/>
      <c r="W10357" s="170"/>
      <c r="X10357" s="174"/>
      <c r="Y10357" s="170"/>
      <c r="Z10357" s="170"/>
      <c r="AA10357" s="170"/>
      <c r="AB10357" s="170"/>
      <c r="AC10357" s="170"/>
      <c r="AD10357" s="174"/>
      <c r="AE10357" s="170"/>
      <c r="AF10357" s="170"/>
      <c r="AI10357" s="170"/>
      <c r="AJ10357" s="170"/>
      <c r="AK10357" s="170"/>
      <c r="AL10357" s="170"/>
      <c r="AM10357" s="170"/>
      <c r="AN10357" s="170"/>
    </row>
    <row r="10358" spans="1:40" ht="52.5" customHeight="1" x14ac:dyDescent="0.2">
      <c r="A10358" s="170"/>
      <c r="B10358" s="170"/>
      <c r="C10358" s="170"/>
      <c r="D10358" s="170"/>
      <c r="E10358" s="170"/>
      <c r="F10358" s="170"/>
      <c r="G10358" s="170"/>
      <c r="H10358" s="170"/>
      <c r="I10358" s="170"/>
      <c r="J10358" s="170"/>
      <c r="K10358" s="170"/>
      <c r="L10358" s="170"/>
      <c r="M10358" s="170"/>
      <c r="N10358" s="170"/>
      <c r="O10358" s="170"/>
      <c r="P10358" s="170"/>
      <c r="Q10358" s="170"/>
      <c r="R10358" s="170"/>
      <c r="S10358" s="170"/>
      <c r="T10358" s="170"/>
      <c r="U10358" s="170"/>
      <c r="V10358" s="170"/>
      <c r="W10358" s="170"/>
      <c r="X10358" s="174"/>
      <c r="Y10358" s="170"/>
      <c r="Z10358" s="170"/>
      <c r="AA10358" s="170"/>
      <c r="AB10358" s="170"/>
      <c r="AC10358" s="170"/>
      <c r="AD10358" s="174"/>
      <c r="AE10358" s="170"/>
      <c r="AF10358" s="170"/>
      <c r="AI10358" s="170"/>
      <c r="AJ10358" s="170"/>
      <c r="AK10358" s="170"/>
      <c r="AL10358" s="170"/>
      <c r="AM10358" s="170"/>
      <c r="AN10358" s="170"/>
    </row>
    <row r="10359" spans="1:40" ht="52.5" customHeight="1" x14ac:dyDescent="0.2">
      <c r="A10359" s="170"/>
      <c r="B10359" s="170"/>
      <c r="C10359" s="170"/>
      <c r="D10359" s="170"/>
      <c r="E10359" s="170"/>
      <c r="F10359" s="170"/>
      <c r="G10359" s="170"/>
      <c r="H10359" s="170"/>
      <c r="I10359" s="170"/>
      <c r="J10359" s="170"/>
      <c r="K10359" s="170"/>
      <c r="L10359" s="170"/>
      <c r="M10359" s="170"/>
      <c r="N10359" s="170"/>
      <c r="O10359" s="170"/>
      <c r="P10359" s="170"/>
      <c r="Q10359" s="170"/>
      <c r="R10359" s="170"/>
      <c r="S10359" s="170"/>
      <c r="T10359" s="170"/>
      <c r="U10359" s="170"/>
      <c r="V10359" s="170"/>
      <c r="W10359" s="170"/>
      <c r="X10359" s="174"/>
      <c r="Y10359" s="170"/>
      <c r="Z10359" s="170"/>
      <c r="AA10359" s="170"/>
      <c r="AB10359" s="170"/>
      <c r="AC10359" s="170"/>
      <c r="AD10359" s="174"/>
      <c r="AE10359" s="170"/>
      <c r="AF10359" s="170"/>
      <c r="AI10359" s="170"/>
      <c r="AJ10359" s="170"/>
      <c r="AK10359" s="170"/>
      <c r="AL10359" s="170"/>
      <c r="AM10359" s="170"/>
      <c r="AN10359" s="170"/>
    </row>
    <row r="10360" spans="1:40" ht="52.5" customHeight="1" x14ac:dyDescent="0.2">
      <c r="A10360" s="170"/>
      <c r="B10360" s="170"/>
      <c r="C10360" s="170"/>
      <c r="D10360" s="170"/>
      <c r="E10360" s="170"/>
      <c r="F10360" s="170"/>
      <c r="G10360" s="170"/>
      <c r="H10360" s="170"/>
      <c r="I10360" s="170"/>
      <c r="J10360" s="170"/>
      <c r="K10360" s="170"/>
      <c r="L10360" s="170"/>
      <c r="M10360" s="170"/>
      <c r="N10360" s="170"/>
      <c r="O10360" s="170"/>
      <c r="P10360" s="170"/>
      <c r="Q10360" s="170"/>
      <c r="R10360" s="170"/>
      <c r="S10360" s="170"/>
      <c r="T10360" s="170"/>
      <c r="U10360" s="170"/>
      <c r="V10360" s="170"/>
      <c r="W10360" s="170"/>
      <c r="X10360" s="174"/>
      <c r="Y10360" s="170"/>
      <c r="Z10360" s="170"/>
      <c r="AA10360" s="170"/>
      <c r="AB10360" s="170"/>
      <c r="AC10360" s="170"/>
      <c r="AD10360" s="174"/>
      <c r="AE10360" s="170"/>
      <c r="AF10360" s="170"/>
      <c r="AI10360" s="170"/>
      <c r="AJ10360" s="170"/>
      <c r="AK10360" s="170"/>
      <c r="AL10360" s="170"/>
      <c r="AM10360" s="170"/>
      <c r="AN10360" s="170"/>
    </row>
    <row r="10361" spans="1:40" ht="52.5" customHeight="1" x14ac:dyDescent="0.2">
      <c r="A10361" s="170"/>
      <c r="B10361" s="170"/>
      <c r="C10361" s="170"/>
      <c r="D10361" s="170"/>
      <c r="E10361" s="170"/>
      <c r="F10361" s="170"/>
      <c r="G10361" s="170"/>
      <c r="H10361" s="170"/>
      <c r="I10361" s="170"/>
      <c r="J10361" s="170"/>
      <c r="K10361" s="170"/>
      <c r="L10361" s="170"/>
      <c r="M10361" s="170"/>
      <c r="N10361" s="170"/>
      <c r="O10361" s="170"/>
      <c r="P10361" s="170"/>
      <c r="Q10361" s="170"/>
      <c r="R10361" s="170"/>
      <c r="S10361" s="170"/>
      <c r="T10361" s="170"/>
      <c r="U10361" s="170"/>
      <c r="V10361" s="170"/>
      <c r="W10361" s="170"/>
      <c r="X10361" s="174"/>
      <c r="Y10361" s="170"/>
      <c r="Z10361" s="170"/>
      <c r="AA10361" s="170"/>
      <c r="AB10361" s="170"/>
      <c r="AC10361" s="170"/>
      <c r="AD10361" s="174"/>
      <c r="AE10361" s="170"/>
      <c r="AF10361" s="170"/>
      <c r="AI10361" s="170"/>
      <c r="AJ10361" s="170"/>
      <c r="AK10361" s="170"/>
      <c r="AL10361" s="170"/>
      <c r="AM10361" s="170"/>
      <c r="AN10361" s="170"/>
    </row>
    <row r="10362" spans="1:40" ht="52.5" customHeight="1" x14ac:dyDescent="0.2">
      <c r="A10362" s="170"/>
      <c r="B10362" s="170"/>
      <c r="C10362" s="170"/>
      <c r="D10362" s="170"/>
      <c r="E10362" s="170"/>
      <c r="F10362" s="170"/>
      <c r="G10362" s="170"/>
      <c r="H10362" s="170"/>
      <c r="I10362" s="170"/>
      <c r="J10362" s="170"/>
      <c r="K10362" s="170"/>
      <c r="L10362" s="170"/>
      <c r="M10362" s="170"/>
      <c r="N10362" s="170"/>
      <c r="O10362" s="170"/>
      <c r="P10362" s="170"/>
      <c r="Q10362" s="170"/>
      <c r="R10362" s="170"/>
      <c r="S10362" s="170"/>
      <c r="T10362" s="170"/>
      <c r="U10362" s="170"/>
      <c r="V10362" s="170"/>
      <c r="W10362" s="170"/>
      <c r="X10362" s="174"/>
      <c r="Y10362" s="170"/>
      <c r="Z10362" s="170"/>
      <c r="AA10362" s="170"/>
      <c r="AB10362" s="170"/>
      <c r="AC10362" s="170"/>
      <c r="AD10362" s="174"/>
      <c r="AE10362" s="170"/>
      <c r="AF10362" s="170"/>
      <c r="AI10362" s="170"/>
      <c r="AJ10362" s="170"/>
      <c r="AK10362" s="170"/>
      <c r="AL10362" s="170"/>
      <c r="AM10362" s="170"/>
      <c r="AN10362" s="170"/>
    </row>
    <row r="10363" spans="1:40" ht="52.5" customHeight="1" x14ac:dyDescent="0.2">
      <c r="A10363" s="170"/>
      <c r="B10363" s="170"/>
      <c r="C10363" s="170"/>
      <c r="D10363" s="170"/>
      <c r="E10363" s="170"/>
      <c r="F10363" s="170"/>
      <c r="G10363" s="170"/>
      <c r="H10363" s="170"/>
      <c r="I10363" s="170"/>
      <c r="J10363" s="170"/>
      <c r="K10363" s="170"/>
      <c r="L10363" s="170"/>
      <c r="M10363" s="170"/>
      <c r="N10363" s="170"/>
      <c r="O10363" s="170"/>
      <c r="P10363" s="170"/>
      <c r="Q10363" s="170"/>
      <c r="R10363" s="170"/>
      <c r="S10363" s="170"/>
      <c r="T10363" s="170"/>
      <c r="U10363" s="170"/>
      <c r="V10363" s="170"/>
      <c r="W10363" s="170"/>
      <c r="X10363" s="174"/>
      <c r="Y10363" s="170"/>
      <c r="Z10363" s="170"/>
      <c r="AA10363" s="170"/>
      <c r="AB10363" s="170"/>
      <c r="AC10363" s="170"/>
      <c r="AD10363" s="174"/>
      <c r="AE10363" s="170"/>
      <c r="AF10363" s="170"/>
      <c r="AI10363" s="170"/>
      <c r="AJ10363" s="170"/>
      <c r="AK10363" s="170"/>
      <c r="AL10363" s="170"/>
      <c r="AM10363" s="170"/>
      <c r="AN10363" s="170"/>
    </row>
    <row r="10364" spans="1:40" ht="52.5" customHeight="1" x14ac:dyDescent="0.2">
      <c r="A10364" s="170"/>
      <c r="B10364" s="170"/>
      <c r="C10364" s="170"/>
      <c r="D10364" s="170"/>
      <c r="E10364" s="170"/>
      <c r="F10364" s="170"/>
      <c r="G10364" s="170"/>
      <c r="H10364" s="170"/>
      <c r="I10364" s="170"/>
      <c r="J10364" s="170"/>
      <c r="K10364" s="170"/>
      <c r="L10364" s="170"/>
      <c r="M10364" s="170"/>
      <c r="N10364" s="170"/>
      <c r="O10364" s="170"/>
      <c r="P10364" s="170"/>
      <c r="Q10364" s="170"/>
      <c r="R10364" s="170"/>
      <c r="S10364" s="170"/>
      <c r="T10364" s="170"/>
      <c r="U10364" s="170"/>
      <c r="V10364" s="170"/>
      <c r="W10364" s="170"/>
      <c r="X10364" s="174"/>
      <c r="Y10364" s="170"/>
      <c r="Z10364" s="170"/>
      <c r="AA10364" s="170"/>
      <c r="AB10364" s="170"/>
      <c r="AC10364" s="170"/>
      <c r="AD10364" s="174"/>
      <c r="AE10364" s="170"/>
      <c r="AF10364" s="170"/>
      <c r="AI10364" s="170"/>
      <c r="AJ10364" s="170"/>
      <c r="AK10364" s="170"/>
      <c r="AL10364" s="170"/>
      <c r="AM10364" s="170"/>
      <c r="AN10364" s="170"/>
    </row>
    <row r="10365" spans="1:40" ht="52.5" customHeight="1" x14ac:dyDescent="0.2">
      <c r="A10365" s="170"/>
      <c r="B10365" s="170"/>
      <c r="C10365" s="170"/>
      <c r="D10365" s="170"/>
      <c r="E10365" s="170"/>
      <c r="F10365" s="170"/>
      <c r="G10365" s="170"/>
      <c r="H10365" s="170"/>
      <c r="I10365" s="170"/>
      <c r="J10365" s="170"/>
      <c r="K10365" s="170"/>
      <c r="L10365" s="170"/>
      <c r="M10365" s="170"/>
      <c r="N10365" s="170"/>
      <c r="O10365" s="170"/>
      <c r="P10365" s="170"/>
      <c r="Q10365" s="170"/>
      <c r="R10365" s="170"/>
      <c r="S10365" s="170"/>
      <c r="T10365" s="170"/>
      <c r="U10365" s="170"/>
      <c r="V10365" s="170"/>
      <c r="W10365" s="170"/>
      <c r="X10365" s="174"/>
      <c r="Y10365" s="170"/>
      <c r="Z10365" s="170"/>
      <c r="AA10365" s="170"/>
      <c r="AB10365" s="170"/>
      <c r="AC10365" s="170"/>
      <c r="AD10365" s="174"/>
      <c r="AE10365" s="170"/>
      <c r="AF10365" s="170"/>
      <c r="AI10365" s="170"/>
      <c r="AJ10365" s="170"/>
      <c r="AK10365" s="170"/>
      <c r="AL10365" s="170"/>
      <c r="AM10365" s="170"/>
      <c r="AN10365" s="170"/>
    </row>
    <row r="10366" spans="1:40" ht="52.5" customHeight="1" x14ac:dyDescent="0.2">
      <c r="A10366" s="170"/>
      <c r="B10366" s="170"/>
      <c r="C10366" s="170"/>
      <c r="D10366" s="170"/>
      <c r="E10366" s="170"/>
      <c r="F10366" s="170"/>
      <c r="G10366" s="170"/>
      <c r="H10366" s="170"/>
      <c r="I10366" s="170"/>
      <c r="J10366" s="170"/>
      <c r="K10366" s="170"/>
      <c r="L10366" s="170"/>
      <c r="M10366" s="170"/>
      <c r="N10366" s="170"/>
      <c r="O10366" s="170"/>
      <c r="P10366" s="170"/>
      <c r="Q10366" s="170"/>
      <c r="R10366" s="170"/>
      <c r="S10366" s="170"/>
      <c r="T10366" s="170"/>
      <c r="U10366" s="170"/>
      <c r="V10366" s="170"/>
      <c r="W10366" s="170"/>
      <c r="X10366" s="174"/>
      <c r="Y10366" s="170"/>
      <c r="Z10366" s="170"/>
      <c r="AA10366" s="170"/>
      <c r="AB10366" s="170"/>
      <c r="AC10366" s="170"/>
      <c r="AD10366" s="174"/>
      <c r="AE10366" s="170"/>
      <c r="AF10366" s="170"/>
      <c r="AI10366" s="170"/>
      <c r="AJ10366" s="170"/>
      <c r="AK10366" s="170"/>
      <c r="AL10366" s="170"/>
      <c r="AM10366" s="170"/>
      <c r="AN10366" s="170"/>
    </row>
    <row r="10367" spans="1:40" ht="52.5" customHeight="1" x14ac:dyDescent="0.2">
      <c r="A10367" s="170"/>
      <c r="B10367" s="170"/>
      <c r="C10367" s="170"/>
      <c r="D10367" s="170"/>
      <c r="E10367" s="170"/>
      <c r="F10367" s="170"/>
      <c r="G10367" s="170"/>
      <c r="H10367" s="170"/>
      <c r="I10367" s="170"/>
      <c r="J10367" s="170"/>
      <c r="K10367" s="170"/>
      <c r="L10367" s="170"/>
      <c r="M10367" s="170"/>
      <c r="N10367" s="170"/>
      <c r="O10367" s="170"/>
      <c r="P10367" s="170"/>
      <c r="Q10367" s="170"/>
      <c r="R10367" s="170"/>
      <c r="S10367" s="170"/>
      <c r="T10367" s="170"/>
      <c r="U10367" s="170"/>
      <c r="V10367" s="170"/>
      <c r="W10367" s="170"/>
      <c r="X10367" s="174"/>
      <c r="Y10367" s="170"/>
      <c r="Z10367" s="170"/>
      <c r="AA10367" s="170"/>
      <c r="AB10367" s="170"/>
      <c r="AC10367" s="170"/>
      <c r="AD10367" s="174"/>
      <c r="AE10367" s="170"/>
      <c r="AF10367" s="170"/>
      <c r="AI10367" s="170"/>
      <c r="AJ10367" s="170"/>
      <c r="AK10367" s="170"/>
      <c r="AL10367" s="170"/>
      <c r="AM10367" s="170"/>
      <c r="AN10367" s="170"/>
    </row>
    <row r="10368" spans="1:40" ht="52.5" customHeight="1" x14ac:dyDescent="0.2">
      <c r="A10368" s="170"/>
      <c r="B10368" s="170"/>
      <c r="C10368" s="170"/>
      <c r="D10368" s="170"/>
      <c r="E10368" s="170"/>
      <c r="F10368" s="170"/>
      <c r="G10368" s="170"/>
      <c r="H10368" s="170"/>
      <c r="I10368" s="170"/>
      <c r="J10368" s="170"/>
      <c r="K10368" s="170"/>
      <c r="L10368" s="170"/>
      <c r="M10368" s="170"/>
      <c r="N10368" s="170"/>
      <c r="O10368" s="170"/>
      <c r="P10368" s="170"/>
      <c r="Q10368" s="170"/>
      <c r="R10368" s="170"/>
      <c r="S10368" s="170"/>
      <c r="T10368" s="170"/>
      <c r="U10368" s="170"/>
      <c r="V10368" s="170"/>
      <c r="W10368" s="170"/>
      <c r="X10368" s="174"/>
      <c r="Y10368" s="170"/>
      <c r="Z10368" s="170"/>
      <c r="AA10368" s="170"/>
      <c r="AB10368" s="170"/>
      <c r="AC10368" s="170"/>
      <c r="AD10368" s="174"/>
      <c r="AE10368" s="170"/>
      <c r="AF10368" s="170"/>
      <c r="AI10368" s="170"/>
      <c r="AJ10368" s="170"/>
      <c r="AK10368" s="170"/>
      <c r="AL10368" s="170"/>
      <c r="AM10368" s="170"/>
      <c r="AN10368" s="170"/>
    </row>
    <row r="10369" spans="1:40" ht="52.5" customHeight="1" x14ac:dyDescent="0.2">
      <c r="A10369" s="170"/>
      <c r="B10369" s="170"/>
      <c r="C10369" s="170"/>
      <c r="D10369" s="170"/>
      <c r="E10369" s="170"/>
      <c r="F10369" s="170"/>
      <c r="G10369" s="170"/>
      <c r="H10369" s="170"/>
      <c r="I10369" s="170"/>
      <c r="J10369" s="170"/>
      <c r="K10369" s="170"/>
      <c r="L10369" s="170"/>
      <c r="M10369" s="170"/>
      <c r="N10369" s="170"/>
      <c r="O10369" s="170"/>
      <c r="P10369" s="170"/>
      <c r="Q10369" s="170"/>
      <c r="R10369" s="170"/>
      <c r="S10369" s="170"/>
      <c r="T10369" s="170"/>
      <c r="U10369" s="170"/>
      <c r="V10369" s="170"/>
      <c r="W10369" s="170"/>
      <c r="X10369" s="174"/>
      <c r="Y10369" s="170"/>
      <c r="Z10369" s="170"/>
      <c r="AA10369" s="170"/>
      <c r="AB10369" s="170"/>
      <c r="AC10369" s="170"/>
      <c r="AD10369" s="174"/>
      <c r="AE10369" s="170"/>
      <c r="AF10369" s="170"/>
      <c r="AI10369" s="170"/>
      <c r="AJ10369" s="170"/>
      <c r="AK10369" s="170"/>
      <c r="AL10369" s="170"/>
      <c r="AM10369" s="170"/>
      <c r="AN10369" s="170"/>
    </row>
    <row r="10370" spans="1:40" ht="52.5" customHeight="1" x14ac:dyDescent="0.2">
      <c r="A10370" s="170"/>
      <c r="B10370" s="170"/>
      <c r="C10370" s="170"/>
      <c r="D10370" s="170"/>
      <c r="E10370" s="170"/>
      <c r="F10370" s="170"/>
      <c r="G10370" s="170"/>
      <c r="H10370" s="170"/>
      <c r="I10370" s="170"/>
      <c r="J10370" s="170"/>
      <c r="K10370" s="170"/>
      <c r="L10370" s="170"/>
      <c r="M10370" s="170"/>
      <c r="N10370" s="170"/>
      <c r="O10370" s="170"/>
      <c r="P10370" s="170"/>
      <c r="Q10370" s="170"/>
      <c r="R10370" s="170"/>
      <c r="S10370" s="170"/>
      <c r="T10370" s="170"/>
      <c r="U10370" s="170"/>
      <c r="V10370" s="170"/>
      <c r="W10370" s="170"/>
      <c r="X10370" s="174"/>
      <c r="Y10370" s="170"/>
      <c r="Z10370" s="170"/>
      <c r="AA10370" s="170"/>
      <c r="AB10370" s="170"/>
      <c r="AC10370" s="170"/>
      <c r="AD10370" s="174"/>
      <c r="AE10370" s="170"/>
      <c r="AF10370" s="170"/>
      <c r="AI10370" s="170"/>
      <c r="AJ10370" s="170"/>
      <c r="AK10370" s="170"/>
      <c r="AL10370" s="170"/>
      <c r="AM10370" s="170"/>
      <c r="AN10370" s="170"/>
    </row>
    <row r="10371" spans="1:40" ht="52.5" customHeight="1" x14ac:dyDescent="0.2">
      <c r="A10371" s="170"/>
      <c r="B10371" s="170"/>
      <c r="C10371" s="170"/>
      <c r="D10371" s="170"/>
      <c r="E10371" s="170"/>
      <c r="F10371" s="170"/>
      <c r="G10371" s="170"/>
      <c r="H10371" s="170"/>
      <c r="I10371" s="170"/>
      <c r="J10371" s="170"/>
      <c r="K10371" s="170"/>
      <c r="L10371" s="170"/>
      <c r="M10371" s="170"/>
      <c r="N10371" s="170"/>
      <c r="O10371" s="170"/>
      <c r="P10371" s="170"/>
      <c r="Q10371" s="170"/>
      <c r="R10371" s="170"/>
      <c r="S10371" s="170"/>
      <c r="T10371" s="170"/>
      <c r="U10371" s="170"/>
      <c r="V10371" s="170"/>
      <c r="W10371" s="170"/>
      <c r="X10371" s="174"/>
      <c r="Y10371" s="170"/>
      <c r="Z10371" s="170"/>
      <c r="AA10371" s="170"/>
      <c r="AB10371" s="170"/>
      <c r="AC10371" s="170"/>
      <c r="AD10371" s="174"/>
      <c r="AE10371" s="170"/>
      <c r="AF10371" s="170"/>
      <c r="AI10371" s="170"/>
      <c r="AJ10371" s="170"/>
      <c r="AK10371" s="170"/>
      <c r="AL10371" s="170"/>
      <c r="AM10371" s="170"/>
      <c r="AN10371" s="170"/>
    </row>
    <row r="10372" spans="1:40" ht="52.5" customHeight="1" x14ac:dyDescent="0.2">
      <c r="A10372" s="170"/>
      <c r="B10372" s="170"/>
      <c r="C10372" s="170"/>
      <c r="D10372" s="170"/>
      <c r="E10372" s="170"/>
      <c r="F10372" s="170"/>
      <c r="G10372" s="170"/>
      <c r="H10372" s="170"/>
      <c r="I10372" s="170"/>
      <c r="J10372" s="170"/>
      <c r="K10372" s="170"/>
      <c r="L10372" s="170"/>
      <c r="M10372" s="170"/>
      <c r="N10372" s="170"/>
      <c r="O10372" s="170"/>
      <c r="P10372" s="170"/>
      <c r="Q10372" s="170"/>
      <c r="R10372" s="170"/>
      <c r="S10372" s="170"/>
      <c r="T10372" s="170"/>
      <c r="U10372" s="170"/>
      <c r="V10372" s="170"/>
      <c r="W10372" s="170"/>
      <c r="X10372" s="174"/>
      <c r="Y10372" s="170"/>
      <c r="Z10372" s="170"/>
      <c r="AA10372" s="170"/>
      <c r="AB10372" s="170"/>
      <c r="AC10372" s="170"/>
      <c r="AD10372" s="174"/>
      <c r="AE10372" s="170"/>
      <c r="AF10372" s="170"/>
      <c r="AI10372" s="170"/>
      <c r="AJ10372" s="170"/>
      <c r="AK10372" s="170"/>
      <c r="AL10372" s="170"/>
      <c r="AM10372" s="170"/>
      <c r="AN10372" s="170"/>
    </row>
    <row r="10373" spans="1:40" ht="52.5" customHeight="1" x14ac:dyDescent="0.2">
      <c r="A10373" s="170"/>
      <c r="B10373" s="170"/>
      <c r="C10373" s="170"/>
      <c r="D10373" s="170"/>
      <c r="E10373" s="170"/>
      <c r="F10373" s="170"/>
      <c r="G10373" s="170"/>
      <c r="H10373" s="170"/>
      <c r="I10373" s="170"/>
      <c r="J10373" s="170"/>
      <c r="K10373" s="170"/>
      <c r="L10373" s="170"/>
      <c r="M10373" s="170"/>
      <c r="N10373" s="170"/>
      <c r="O10373" s="170"/>
      <c r="P10373" s="170"/>
      <c r="Q10373" s="170"/>
      <c r="R10373" s="170"/>
      <c r="S10373" s="170"/>
      <c r="T10373" s="170"/>
      <c r="U10373" s="170"/>
      <c r="V10373" s="170"/>
      <c r="W10373" s="170"/>
      <c r="X10373" s="174"/>
      <c r="Y10373" s="170"/>
      <c r="Z10373" s="170"/>
      <c r="AA10373" s="170"/>
      <c r="AB10373" s="170"/>
      <c r="AC10373" s="170"/>
      <c r="AD10373" s="174"/>
      <c r="AE10373" s="170"/>
      <c r="AF10373" s="170"/>
      <c r="AI10373" s="170"/>
      <c r="AJ10373" s="170"/>
      <c r="AK10373" s="170"/>
      <c r="AL10373" s="170"/>
      <c r="AM10373" s="170"/>
      <c r="AN10373" s="170"/>
    </row>
    <row r="10374" spans="1:40" ht="52.5" customHeight="1" x14ac:dyDescent="0.2">
      <c r="A10374" s="170"/>
      <c r="B10374" s="170"/>
      <c r="C10374" s="170"/>
      <c r="D10374" s="170"/>
      <c r="E10374" s="170"/>
      <c r="F10374" s="170"/>
      <c r="G10374" s="170"/>
      <c r="H10374" s="170"/>
      <c r="I10374" s="170"/>
      <c r="J10374" s="170"/>
      <c r="K10374" s="170"/>
      <c r="L10374" s="170"/>
      <c r="M10374" s="170"/>
      <c r="N10374" s="170"/>
      <c r="O10374" s="170"/>
      <c r="P10374" s="170"/>
      <c r="Q10374" s="170"/>
      <c r="R10374" s="170"/>
      <c r="S10374" s="170"/>
      <c r="T10374" s="170"/>
      <c r="U10374" s="170"/>
      <c r="V10374" s="170"/>
      <c r="W10374" s="170"/>
      <c r="X10374" s="174"/>
      <c r="Y10374" s="170"/>
      <c r="Z10374" s="170"/>
      <c r="AA10374" s="170"/>
      <c r="AB10374" s="170"/>
      <c r="AC10374" s="170"/>
      <c r="AD10374" s="174"/>
      <c r="AE10374" s="170"/>
      <c r="AF10374" s="170"/>
      <c r="AI10374" s="170"/>
      <c r="AJ10374" s="170"/>
      <c r="AK10374" s="170"/>
      <c r="AL10374" s="170"/>
      <c r="AM10374" s="170"/>
      <c r="AN10374" s="170"/>
    </row>
    <row r="10375" spans="1:40" ht="52.5" customHeight="1" x14ac:dyDescent="0.2">
      <c r="A10375" s="170"/>
      <c r="B10375" s="170"/>
      <c r="C10375" s="170"/>
      <c r="D10375" s="170"/>
      <c r="E10375" s="170"/>
      <c r="F10375" s="170"/>
      <c r="G10375" s="170"/>
      <c r="H10375" s="170"/>
      <c r="I10375" s="170"/>
      <c r="J10375" s="170"/>
      <c r="K10375" s="170"/>
      <c r="L10375" s="170"/>
      <c r="M10375" s="170"/>
      <c r="N10375" s="170"/>
      <c r="O10375" s="170"/>
      <c r="P10375" s="170"/>
      <c r="Q10375" s="170"/>
      <c r="R10375" s="170"/>
      <c r="S10375" s="170"/>
      <c r="T10375" s="170"/>
      <c r="U10375" s="170"/>
      <c r="V10375" s="170"/>
      <c r="W10375" s="170"/>
      <c r="X10375" s="174"/>
      <c r="Y10375" s="170"/>
      <c r="Z10375" s="170"/>
      <c r="AA10375" s="170"/>
      <c r="AB10375" s="170"/>
      <c r="AC10375" s="170"/>
      <c r="AD10375" s="174"/>
      <c r="AE10375" s="170"/>
      <c r="AF10375" s="170"/>
      <c r="AI10375" s="170"/>
      <c r="AJ10375" s="170"/>
      <c r="AK10375" s="170"/>
      <c r="AL10375" s="170"/>
      <c r="AM10375" s="170"/>
      <c r="AN10375" s="170"/>
    </row>
    <row r="10376" spans="1:40" ht="52.5" customHeight="1" x14ac:dyDescent="0.2">
      <c r="A10376" s="170"/>
      <c r="B10376" s="170"/>
      <c r="C10376" s="170"/>
      <c r="D10376" s="170"/>
      <c r="E10376" s="170"/>
      <c r="F10376" s="170"/>
      <c r="G10376" s="170"/>
      <c r="H10376" s="170"/>
      <c r="I10376" s="170"/>
      <c r="J10376" s="170"/>
      <c r="K10376" s="170"/>
      <c r="L10376" s="170"/>
      <c r="M10376" s="170"/>
      <c r="N10376" s="170"/>
      <c r="O10376" s="170"/>
      <c r="P10376" s="170"/>
      <c r="Q10376" s="170"/>
      <c r="R10376" s="170"/>
      <c r="S10376" s="170"/>
      <c r="T10376" s="170"/>
      <c r="U10376" s="170"/>
      <c r="V10376" s="170"/>
      <c r="W10376" s="170"/>
      <c r="X10376" s="174"/>
      <c r="Y10376" s="170"/>
      <c r="Z10376" s="170"/>
      <c r="AA10376" s="170"/>
      <c r="AB10376" s="170"/>
      <c r="AC10376" s="170"/>
      <c r="AD10376" s="174"/>
      <c r="AE10376" s="170"/>
      <c r="AF10376" s="170"/>
      <c r="AI10376" s="170"/>
      <c r="AJ10376" s="170"/>
      <c r="AK10376" s="170"/>
      <c r="AL10376" s="170"/>
      <c r="AM10376" s="170"/>
      <c r="AN10376" s="170"/>
    </row>
    <row r="10377" spans="1:40" ht="52.5" customHeight="1" x14ac:dyDescent="0.2">
      <c r="A10377" s="170"/>
      <c r="B10377" s="170"/>
      <c r="C10377" s="170"/>
      <c r="D10377" s="170"/>
      <c r="E10377" s="170"/>
      <c r="F10377" s="170"/>
      <c r="G10377" s="170"/>
      <c r="H10377" s="170"/>
      <c r="I10377" s="170"/>
      <c r="J10377" s="170"/>
      <c r="K10377" s="170"/>
      <c r="L10377" s="170"/>
      <c r="M10377" s="170"/>
      <c r="N10377" s="170"/>
      <c r="O10377" s="170"/>
      <c r="P10377" s="170"/>
      <c r="Q10377" s="170"/>
      <c r="R10377" s="170"/>
      <c r="S10377" s="170"/>
      <c r="T10377" s="170"/>
      <c r="U10377" s="170"/>
      <c r="V10377" s="170"/>
      <c r="W10377" s="170"/>
      <c r="X10377" s="174"/>
      <c r="Y10377" s="170"/>
      <c r="Z10377" s="170"/>
      <c r="AA10377" s="170"/>
      <c r="AB10377" s="170"/>
      <c r="AC10377" s="170"/>
      <c r="AD10377" s="174"/>
      <c r="AE10377" s="170"/>
      <c r="AF10377" s="170"/>
      <c r="AI10377" s="170"/>
      <c r="AJ10377" s="170"/>
      <c r="AK10377" s="170"/>
      <c r="AL10377" s="170"/>
      <c r="AM10377" s="170"/>
      <c r="AN10377" s="170"/>
    </row>
    <row r="10378" spans="1:40" ht="52.5" customHeight="1" x14ac:dyDescent="0.2">
      <c r="A10378" s="170"/>
      <c r="B10378" s="170"/>
      <c r="C10378" s="170"/>
      <c r="D10378" s="170"/>
      <c r="E10378" s="170"/>
      <c r="F10378" s="170"/>
      <c r="G10378" s="170"/>
      <c r="H10378" s="170"/>
      <c r="I10378" s="170"/>
      <c r="J10378" s="170"/>
      <c r="K10378" s="170"/>
      <c r="L10378" s="170"/>
      <c r="M10378" s="170"/>
      <c r="N10378" s="170"/>
      <c r="O10378" s="170"/>
      <c r="P10378" s="170"/>
      <c r="Q10378" s="170"/>
      <c r="R10378" s="170"/>
      <c r="S10378" s="170"/>
      <c r="T10378" s="170"/>
      <c r="U10378" s="170"/>
      <c r="V10378" s="170"/>
      <c r="W10378" s="170"/>
      <c r="X10378" s="174"/>
      <c r="Y10378" s="170"/>
      <c r="Z10378" s="170"/>
      <c r="AA10378" s="170"/>
      <c r="AB10378" s="170"/>
      <c r="AC10378" s="170"/>
      <c r="AD10378" s="174"/>
      <c r="AE10378" s="170"/>
      <c r="AF10378" s="170"/>
      <c r="AI10378" s="170"/>
      <c r="AJ10378" s="170"/>
      <c r="AK10378" s="170"/>
      <c r="AL10378" s="170"/>
      <c r="AM10378" s="170"/>
      <c r="AN10378" s="170"/>
    </row>
    <row r="10379" spans="1:40" ht="52.5" customHeight="1" x14ac:dyDescent="0.2">
      <c r="A10379" s="170"/>
      <c r="B10379" s="170"/>
      <c r="C10379" s="170"/>
      <c r="D10379" s="170"/>
      <c r="E10379" s="170"/>
      <c r="F10379" s="170"/>
      <c r="G10379" s="170"/>
      <c r="H10379" s="170"/>
      <c r="I10379" s="170"/>
      <c r="J10379" s="170"/>
      <c r="K10379" s="170"/>
      <c r="L10379" s="170"/>
      <c r="M10379" s="170"/>
      <c r="N10379" s="170"/>
      <c r="O10379" s="170"/>
      <c r="P10379" s="170"/>
      <c r="Q10379" s="170"/>
      <c r="R10379" s="170"/>
      <c r="S10379" s="170"/>
      <c r="T10379" s="170"/>
      <c r="U10379" s="170"/>
      <c r="V10379" s="170"/>
      <c r="W10379" s="170"/>
      <c r="X10379" s="174"/>
      <c r="Y10379" s="170"/>
      <c r="Z10379" s="170"/>
      <c r="AA10379" s="170"/>
      <c r="AB10379" s="170"/>
      <c r="AC10379" s="170"/>
      <c r="AD10379" s="174"/>
      <c r="AE10379" s="170"/>
      <c r="AF10379" s="170"/>
      <c r="AI10379" s="170"/>
      <c r="AJ10379" s="170"/>
      <c r="AK10379" s="170"/>
      <c r="AL10379" s="170"/>
      <c r="AM10379" s="170"/>
      <c r="AN10379" s="170"/>
    </row>
    <row r="10380" spans="1:40" ht="52.5" customHeight="1" x14ac:dyDescent="0.2">
      <c r="A10380" s="170"/>
      <c r="B10380" s="170"/>
      <c r="C10380" s="170"/>
      <c r="D10380" s="170"/>
      <c r="E10380" s="170"/>
      <c r="F10380" s="170"/>
      <c r="G10380" s="170"/>
      <c r="H10380" s="170"/>
      <c r="I10380" s="170"/>
      <c r="J10380" s="170"/>
      <c r="K10380" s="170"/>
      <c r="L10380" s="170"/>
      <c r="M10380" s="170"/>
      <c r="N10380" s="170"/>
      <c r="O10380" s="170"/>
      <c r="P10380" s="170"/>
      <c r="Q10380" s="170"/>
      <c r="R10380" s="170"/>
      <c r="S10380" s="170"/>
      <c r="T10380" s="170"/>
      <c r="U10380" s="170"/>
      <c r="V10380" s="170"/>
      <c r="W10380" s="170"/>
      <c r="X10380" s="174"/>
      <c r="Y10380" s="170"/>
      <c r="Z10380" s="170"/>
      <c r="AA10380" s="170"/>
      <c r="AB10380" s="170"/>
      <c r="AC10380" s="170"/>
      <c r="AD10380" s="174"/>
      <c r="AE10380" s="170"/>
      <c r="AF10380" s="170"/>
      <c r="AI10380" s="170"/>
      <c r="AJ10380" s="170"/>
      <c r="AK10380" s="170"/>
      <c r="AL10380" s="170"/>
      <c r="AM10380" s="170"/>
      <c r="AN10380" s="170"/>
    </row>
    <row r="10381" spans="1:40" ht="52.5" customHeight="1" x14ac:dyDescent="0.2">
      <c r="A10381" s="170"/>
      <c r="B10381" s="170"/>
      <c r="C10381" s="170"/>
      <c r="D10381" s="170"/>
      <c r="E10381" s="170"/>
      <c r="F10381" s="170"/>
      <c r="G10381" s="170"/>
      <c r="H10381" s="170"/>
      <c r="I10381" s="170"/>
      <c r="J10381" s="170"/>
      <c r="K10381" s="170"/>
      <c r="L10381" s="170"/>
      <c r="M10381" s="170"/>
      <c r="N10381" s="170"/>
      <c r="O10381" s="170"/>
      <c r="P10381" s="170"/>
      <c r="Q10381" s="170"/>
      <c r="R10381" s="170"/>
      <c r="S10381" s="170"/>
      <c r="T10381" s="170"/>
      <c r="U10381" s="170"/>
      <c r="V10381" s="170"/>
      <c r="W10381" s="170"/>
      <c r="X10381" s="174"/>
      <c r="Y10381" s="170"/>
      <c r="Z10381" s="170"/>
      <c r="AA10381" s="170"/>
      <c r="AB10381" s="170"/>
      <c r="AC10381" s="170"/>
      <c r="AD10381" s="174"/>
      <c r="AE10381" s="170"/>
      <c r="AF10381" s="170"/>
      <c r="AI10381" s="170"/>
      <c r="AJ10381" s="170"/>
      <c r="AK10381" s="170"/>
      <c r="AL10381" s="170"/>
      <c r="AM10381" s="170"/>
      <c r="AN10381" s="170"/>
    </row>
    <row r="10382" spans="1:40" ht="52.5" customHeight="1" x14ac:dyDescent="0.2">
      <c r="A10382" s="170"/>
      <c r="B10382" s="170"/>
      <c r="C10382" s="170"/>
      <c r="D10382" s="170"/>
      <c r="E10382" s="170"/>
      <c r="F10382" s="170"/>
      <c r="G10382" s="170"/>
      <c r="H10382" s="170"/>
      <c r="I10382" s="170"/>
      <c r="J10382" s="170"/>
      <c r="K10382" s="170"/>
      <c r="L10382" s="170"/>
      <c r="M10382" s="170"/>
      <c r="N10382" s="170"/>
      <c r="O10382" s="170"/>
      <c r="P10382" s="170"/>
      <c r="Q10382" s="170"/>
      <c r="R10382" s="170"/>
      <c r="S10382" s="170"/>
      <c r="T10382" s="170"/>
      <c r="U10382" s="170"/>
      <c r="V10382" s="170"/>
      <c r="W10382" s="170"/>
      <c r="X10382" s="174"/>
      <c r="Y10382" s="170"/>
      <c r="Z10382" s="170"/>
      <c r="AA10382" s="170"/>
      <c r="AB10382" s="170"/>
      <c r="AC10382" s="170"/>
      <c r="AD10382" s="174"/>
      <c r="AE10382" s="170"/>
      <c r="AF10382" s="170"/>
      <c r="AI10382" s="170"/>
      <c r="AJ10382" s="170"/>
      <c r="AK10382" s="170"/>
      <c r="AL10382" s="170"/>
      <c r="AM10382" s="170"/>
      <c r="AN10382" s="170"/>
    </row>
    <row r="10383" spans="1:40" ht="52.5" customHeight="1" x14ac:dyDescent="0.2">
      <c r="A10383" s="170"/>
      <c r="B10383" s="170"/>
      <c r="C10383" s="170"/>
      <c r="D10383" s="170"/>
      <c r="E10383" s="170"/>
      <c r="F10383" s="170"/>
      <c r="G10383" s="170"/>
      <c r="H10383" s="170"/>
      <c r="I10383" s="170"/>
      <c r="J10383" s="170"/>
      <c r="K10383" s="170"/>
      <c r="L10383" s="170"/>
      <c r="M10383" s="170"/>
      <c r="N10383" s="170"/>
      <c r="O10383" s="170"/>
      <c r="P10383" s="170"/>
      <c r="Q10383" s="170"/>
      <c r="R10383" s="170"/>
      <c r="S10383" s="170"/>
      <c r="T10383" s="170"/>
      <c r="U10383" s="170"/>
      <c r="V10383" s="170"/>
      <c r="W10383" s="170"/>
      <c r="X10383" s="174"/>
      <c r="Y10383" s="170"/>
      <c r="Z10383" s="170"/>
      <c r="AA10383" s="170"/>
      <c r="AB10383" s="170"/>
      <c r="AC10383" s="170"/>
      <c r="AD10383" s="174"/>
      <c r="AE10383" s="170"/>
      <c r="AF10383" s="170"/>
      <c r="AI10383" s="170"/>
      <c r="AJ10383" s="170"/>
      <c r="AK10383" s="170"/>
      <c r="AL10383" s="170"/>
      <c r="AM10383" s="170"/>
      <c r="AN10383" s="170"/>
    </row>
    <row r="10384" spans="1:40" ht="52.5" customHeight="1" x14ac:dyDescent="0.2">
      <c r="A10384" s="170"/>
      <c r="B10384" s="170"/>
      <c r="C10384" s="170"/>
      <c r="D10384" s="170"/>
      <c r="E10384" s="170"/>
      <c r="F10384" s="170"/>
      <c r="G10384" s="170"/>
      <c r="H10384" s="170"/>
      <c r="I10384" s="170"/>
      <c r="J10384" s="170"/>
      <c r="K10384" s="170"/>
      <c r="L10384" s="170"/>
      <c r="M10384" s="170"/>
      <c r="N10384" s="170"/>
      <c r="O10384" s="170"/>
      <c r="P10384" s="170"/>
      <c r="Q10384" s="170"/>
      <c r="R10384" s="170"/>
      <c r="S10384" s="170"/>
      <c r="T10384" s="170"/>
      <c r="U10384" s="170"/>
      <c r="V10384" s="170"/>
      <c r="W10384" s="170"/>
      <c r="X10384" s="174"/>
      <c r="Y10384" s="170"/>
      <c r="Z10384" s="170"/>
      <c r="AA10384" s="170"/>
      <c r="AB10384" s="170"/>
      <c r="AC10384" s="170"/>
      <c r="AD10384" s="174"/>
      <c r="AE10384" s="170"/>
      <c r="AF10384" s="170"/>
      <c r="AI10384" s="170"/>
      <c r="AJ10384" s="170"/>
      <c r="AK10384" s="170"/>
      <c r="AL10384" s="170"/>
      <c r="AM10384" s="170"/>
      <c r="AN10384" s="170"/>
    </row>
    <row r="10385" spans="1:40" ht="52.5" customHeight="1" x14ac:dyDescent="0.2">
      <c r="A10385" s="170"/>
      <c r="B10385" s="170"/>
      <c r="C10385" s="170"/>
      <c r="D10385" s="170"/>
      <c r="E10385" s="170"/>
      <c r="F10385" s="170"/>
      <c r="G10385" s="170"/>
      <c r="H10385" s="170"/>
      <c r="I10385" s="170"/>
      <c r="J10385" s="170"/>
      <c r="K10385" s="170"/>
      <c r="L10385" s="170"/>
      <c r="M10385" s="170"/>
      <c r="N10385" s="170"/>
      <c r="O10385" s="170"/>
      <c r="P10385" s="170"/>
      <c r="Q10385" s="170"/>
      <c r="R10385" s="170"/>
      <c r="S10385" s="170"/>
      <c r="T10385" s="170"/>
      <c r="U10385" s="170"/>
      <c r="V10385" s="170"/>
      <c r="W10385" s="170"/>
      <c r="X10385" s="174"/>
      <c r="Y10385" s="170"/>
      <c r="Z10385" s="170"/>
      <c r="AA10385" s="170"/>
      <c r="AB10385" s="170"/>
      <c r="AC10385" s="170"/>
      <c r="AD10385" s="174"/>
      <c r="AE10385" s="170"/>
      <c r="AF10385" s="170"/>
      <c r="AI10385" s="170"/>
      <c r="AJ10385" s="170"/>
      <c r="AK10385" s="170"/>
      <c r="AL10385" s="170"/>
      <c r="AM10385" s="170"/>
      <c r="AN10385" s="170"/>
    </row>
    <row r="10386" spans="1:40" ht="52.5" customHeight="1" x14ac:dyDescent="0.2">
      <c r="A10386" s="170"/>
      <c r="B10386" s="170"/>
      <c r="C10386" s="170"/>
      <c r="D10386" s="170"/>
      <c r="E10386" s="170"/>
      <c r="F10386" s="170"/>
      <c r="G10386" s="170"/>
      <c r="H10386" s="170"/>
      <c r="I10386" s="170"/>
      <c r="J10386" s="170"/>
      <c r="K10386" s="170"/>
      <c r="L10386" s="170"/>
      <c r="M10386" s="170"/>
      <c r="N10386" s="170"/>
      <c r="O10386" s="170"/>
      <c r="P10386" s="170"/>
      <c r="Q10386" s="170"/>
      <c r="R10386" s="170"/>
      <c r="S10386" s="170"/>
      <c r="T10386" s="170"/>
      <c r="U10386" s="170"/>
      <c r="V10386" s="170"/>
      <c r="W10386" s="170"/>
      <c r="X10386" s="174"/>
      <c r="Y10386" s="170"/>
      <c r="Z10386" s="170"/>
      <c r="AA10386" s="170"/>
      <c r="AB10386" s="170"/>
      <c r="AC10386" s="170"/>
      <c r="AD10386" s="174"/>
      <c r="AE10386" s="170"/>
      <c r="AF10386" s="170"/>
      <c r="AI10386" s="170"/>
      <c r="AJ10386" s="170"/>
      <c r="AK10386" s="170"/>
      <c r="AL10386" s="170"/>
      <c r="AM10386" s="170"/>
      <c r="AN10386" s="170"/>
    </row>
    <row r="10387" spans="1:40" ht="52.5" customHeight="1" x14ac:dyDescent="0.2">
      <c r="A10387" s="170"/>
      <c r="B10387" s="170"/>
      <c r="C10387" s="170"/>
      <c r="D10387" s="170"/>
      <c r="E10387" s="170"/>
      <c r="F10387" s="170"/>
      <c r="G10387" s="170"/>
      <c r="H10387" s="170"/>
      <c r="I10387" s="170"/>
      <c r="J10387" s="170"/>
      <c r="K10387" s="170"/>
      <c r="L10387" s="170"/>
      <c r="M10387" s="170"/>
      <c r="N10387" s="170"/>
      <c r="O10387" s="170"/>
      <c r="P10387" s="170"/>
      <c r="Q10387" s="170"/>
      <c r="R10387" s="170"/>
      <c r="S10387" s="170"/>
      <c r="T10387" s="170"/>
      <c r="U10387" s="170"/>
      <c r="V10387" s="170"/>
      <c r="W10387" s="170"/>
      <c r="X10387" s="174"/>
      <c r="Y10387" s="170"/>
      <c r="Z10387" s="170"/>
      <c r="AA10387" s="170"/>
      <c r="AB10387" s="170"/>
      <c r="AC10387" s="170"/>
      <c r="AD10387" s="174"/>
      <c r="AE10387" s="170"/>
      <c r="AF10387" s="170"/>
      <c r="AI10387" s="170"/>
      <c r="AJ10387" s="170"/>
      <c r="AK10387" s="170"/>
      <c r="AL10387" s="170"/>
      <c r="AM10387" s="170"/>
      <c r="AN10387" s="170"/>
    </row>
    <row r="10388" spans="1:40" ht="52.5" customHeight="1" x14ac:dyDescent="0.2">
      <c r="A10388" s="170"/>
      <c r="B10388" s="170"/>
      <c r="C10388" s="170"/>
      <c r="D10388" s="170"/>
      <c r="E10388" s="170"/>
      <c r="F10388" s="170"/>
      <c r="G10388" s="170"/>
      <c r="H10388" s="170"/>
      <c r="I10388" s="170"/>
      <c r="J10388" s="170"/>
      <c r="K10388" s="170"/>
      <c r="L10388" s="170"/>
      <c r="M10388" s="170"/>
      <c r="N10388" s="170"/>
      <c r="O10388" s="170"/>
      <c r="P10388" s="170"/>
      <c r="Q10388" s="170"/>
      <c r="R10388" s="170"/>
      <c r="S10388" s="170"/>
      <c r="T10388" s="170"/>
      <c r="U10388" s="170"/>
      <c r="V10388" s="170"/>
      <c r="W10388" s="170"/>
      <c r="X10388" s="174"/>
      <c r="Y10388" s="170"/>
      <c r="Z10388" s="170"/>
      <c r="AA10388" s="170"/>
      <c r="AB10388" s="170"/>
      <c r="AC10388" s="170"/>
      <c r="AD10388" s="174"/>
      <c r="AE10388" s="170"/>
      <c r="AF10388" s="170"/>
      <c r="AI10388" s="170"/>
      <c r="AJ10388" s="170"/>
      <c r="AK10388" s="170"/>
      <c r="AL10388" s="170"/>
      <c r="AM10388" s="170"/>
      <c r="AN10388" s="170"/>
    </row>
    <row r="10389" spans="1:40" ht="52.5" customHeight="1" x14ac:dyDescent="0.2">
      <c r="A10389" s="170"/>
      <c r="B10389" s="170"/>
      <c r="C10389" s="170"/>
      <c r="D10389" s="170"/>
      <c r="E10389" s="170"/>
      <c r="F10389" s="170"/>
      <c r="G10389" s="170"/>
      <c r="H10389" s="170"/>
      <c r="I10389" s="170"/>
      <c r="J10389" s="170"/>
      <c r="K10389" s="170"/>
      <c r="L10389" s="170"/>
      <c r="M10389" s="170"/>
      <c r="N10389" s="170"/>
      <c r="O10389" s="170"/>
      <c r="P10389" s="170"/>
      <c r="Q10389" s="170"/>
      <c r="R10389" s="170"/>
      <c r="S10389" s="170"/>
      <c r="T10389" s="170"/>
      <c r="U10389" s="170"/>
      <c r="V10389" s="170"/>
      <c r="W10389" s="170"/>
      <c r="X10389" s="174"/>
      <c r="Y10389" s="170"/>
      <c r="Z10389" s="170"/>
      <c r="AA10389" s="170"/>
      <c r="AB10389" s="170"/>
      <c r="AC10389" s="170"/>
      <c r="AD10389" s="174"/>
      <c r="AE10389" s="170"/>
      <c r="AF10389" s="170"/>
      <c r="AI10389" s="170"/>
      <c r="AJ10389" s="170"/>
      <c r="AK10389" s="170"/>
      <c r="AL10389" s="170"/>
      <c r="AM10389" s="170"/>
      <c r="AN10389" s="170"/>
    </row>
    <row r="10390" spans="1:40" ht="52.5" customHeight="1" x14ac:dyDescent="0.2">
      <c r="A10390" s="170"/>
      <c r="B10390" s="170"/>
      <c r="C10390" s="170"/>
      <c r="D10390" s="170"/>
      <c r="E10390" s="170"/>
      <c r="F10390" s="170"/>
      <c r="G10390" s="170"/>
      <c r="H10390" s="170"/>
      <c r="I10390" s="170"/>
      <c r="J10390" s="170"/>
      <c r="K10390" s="170"/>
      <c r="L10390" s="170"/>
      <c r="M10390" s="170"/>
      <c r="N10390" s="170"/>
      <c r="O10390" s="170"/>
      <c r="P10390" s="170"/>
      <c r="Q10390" s="170"/>
      <c r="R10390" s="170"/>
      <c r="S10390" s="170"/>
      <c r="T10390" s="170"/>
      <c r="U10390" s="170"/>
      <c r="V10390" s="170"/>
      <c r="W10390" s="170"/>
      <c r="X10390" s="174"/>
      <c r="Y10390" s="170"/>
      <c r="Z10390" s="170"/>
      <c r="AA10390" s="170"/>
      <c r="AB10390" s="170"/>
      <c r="AC10390" s="170"/>
      <c r="AD10390" s="174"/>
      <c r="AE10390" s="170"/>
      <c r="AF10390" s="170"/>
      <c r="AI10390" s="170"/>
      <c r="AJ10390" s="170"/>
      <c r="AK10390" s="170"/>
      <c r="AL10390" s="170"/>
      <c r="AM10390" s="170"/>
      <c r="AN10390" s="170"/>
    </row>
    <row r="10391" spans="1:40" ht="52.5" customHeight="1" x14ac:dyDescent="0.2">
      <c r="A10391" s="170"/>
      <c r="B10391" s="170"/>
      <c r="C10391" s="170"/>
      <c r="D10391" s="170"/>
      <c r="E10391" s="170"/>
      <c r="F10391" s="170"/>
      <c r="G10391" s="170"/>
      <c r="H10391" s="170"/>
      <c r="I10391" s="170"/>
      <c r="J10391" s="170"/>
      <c r="K10391" s="170"/>
      <c r="L10391" s="170"/>
      <c r="M10391" s="170"/>
      <c r="N10391" s="170"/>
      <c r="O10391" s="170"/>
      <c r="P10391" s="170"/>
      <c r="Q10391" s="170"/>
      <c r="R10391" s="170"/>
      <c r="S10391" s="170"/>
      <c r="T10391" s="170"/>
      <c r="U10391" s="170"/>
      <c r="V10391" s="170"/>
      <c r="W10391" s="170"/>
      <c r="X10391" s="174"/>
      <c r="Y10391" s="170"/>
      <c r="Z10391" s="170"/>
      <c r="AA10391" s="170"/>
      <c r="AB10391" s="170"/>
      <c r="AC10391" s="170"/>
      <c r="AD10391" s="174"/>
      <c r="AE10391" s="170"/>
      <c r="AF10391" s="170"/>
      <c r="AI10391" s="170"/>
      <c r="AJ10391" s="170"/>
      <c r="AK10391" s="170"/>
      <c r="AL10391" s="170"/>
      <c r="AM10391" s="170"/>
      <c r="AN10391" s="170"/>
    </row>
    <row r="10392" spans="1:40" ht="52.5" customHeight="1" x14ac:dyDescent="0.2">
      <c r="A10392" s="170"/>
      <c r="B10392" s="170"/>
      <c r="C10392" s="170"/>
      <c r="D10392" s="170"/>
      <c r="E10392" s="170"/>
      <c r="F10392" s="170"/>
      <c r="G10392" s="170"/>
      <c r="H10392" s="170"/>
      <c r="I10392" s="170"/>
      <c r="J10392" s="170"/>
      <c r="K10392" s="170"/>
      <c r="L10392" s="170"/>
      <c r="M10392" s="170"/>
      <c r="N10392" s="170"/>
      <c r="O10392" s="170"/>
      <c r="P10392" s="170"/>
      <c r="Q10392" s="170"/>
      <c r="R10392" s="170"/>
      <c r="S10392" s="170"/>
      <c r="T10392" s="170"/>
      <c r="U10392" s="170"/>
      <c r="V10392" s="170"/>
      <c r="W10392" s="170"/>
      <c r="X10392" s="174"/>
      <c r="Y10392" s="170"/>
      <c r="Z10392" s="170"/>
      <c r="AA10392" s="170"/>
      <c r="AB10392" s="170"/>
      <c r="AC10392" s="170"/>
      <c r="AD10392" s="174"/>
      <c r="AE10392" s="170"/>
      <c r="AF10392" s="170"/>
      <c r="AI10392" s="170"/>
      <c r="AJ10392" s="170"/>
      <c r="AK10392" s="170"/>
      <c r="AL10392" s="170"/>
      <c r="AM10392" s="170"/>
      <c r="AN10392" s="170"/>
    </row>
    <row r="10393" spans="1:40" ht="52.5" customHeight="1" x14ac:dyDescent="0.2">
      <c r="A10393" s="170"/>
      <c r="B10393" s="170"/>
      <c r="C10393" s="170"/>
      <c r="D10393" s="170"/>
      <c r="E10393" s="170"/>
      <c r="F10393" s="170"/>
      <c r="G10393" s="170"/>
      <c r="H10393" s="170"/>
      <c r="I10393" s="170"/>
      <c r="J10393" s="170"/>
      <c r="K10393" s="170"/>
      <c r="L10393" s="170"/>
      <c r="M10393" s="170"/>
      <c r="N10393" s="170"/>
      <c r="O10393" s="170"/>
      <c r="P10393" s="170"/>
      <c r="Q10393" s="170"/>
      <c r="R10393" s="170"/>
      <c r="S10393" s="170"/>
      <c r="T10393" s="170"/>
      <c r="U10393" s="170"/>
      <c r="V10393" s="170"/>
      <c r="W10393" s="170"/>
      <c r="X10393" s="174"/>
      <c r="Y10393" s="170"/>
      <c r="Z10393" s="170"/>
      <c r="AA10393" s="170"/>
      <c r="AB10393" s="170"/>
      <c r="AC10393" s="170"/>
      <c r="AD10393" s="174"/>
      <c r="AE10393" s="170"/>
      <c r="AF10393" s="170"/>
      <c r="AI10393" s="170"/>
      <c r="AJ10393" s="170"/>
      <c r="AK10393" s="170"/>
      <c r="AL10393" s="170"/>
      <c r="AM10393" s="170"/>
      <c r="AN10393" s="170"/>
    </row>
    <row r="10394" spans="1:40" ht="52.5" customHeight="1" x14ac:dyDescent="0.2">
      <c r="A10394" s="170"/>
      <c r="B10394" s="170"/>
      <c r="C10394" s="170"/>
      <c r="D10394" s="170"/>
      <c r="E10394" s="170"/>
      <c r="F10394" s="170"/>
      <c r="G10394" s="170"/>
      <c r="H10394" s="170"/>
      <c r="I10394" s="170"/>
      <c r="J10394" s="170"/>
      <c r="K10394" s="170"/>
      <c r="L10394" s="170"/>
      <c r="M10394" s="170"/>
      <c r="N10394" s="170"/>
      <c r="O10394" s="170"/>
      <c r="P10394" s="170"/>
      <c r="Q10394" s="170"/>
      <c r="R10394" s="170"/>
      <c r="S10394" s="170"/>
      <c r="T10394" s="170"/>
      <c r="U10394" s="170"/>
      <c r="V10394" s="170"/>
      <c r="W10394" s="170"/>
      <c r="X10394" s="174"/>
      <c r="Y10394" s="170"/>
      <c r="Z10394" s="170"/>
      <c r="AA10394" s="170"/>
      <c r="AB10394" s="170"/>
      <c r="AC10394" s="170"/>
      <c r="AD10394" s="174"/>
      <c r="AE10394" s="170"/>
      <c r="AF10394" s="170"/>
      <c r="AI10394" s="170"/>
      <c r="AJ10394" s="170"/>
      <c r="AK10394" s="170"/>
      <c r="AL10394" s="170"/>
      <c r="AM10394" s="170"/>
      <c r="AN10394" s="170"/>
    </row>
    <row r="10395" spans="1:40" ht="52.5" customHeight="1" x14ac:dyDescent="0.2">
      <c r="A10395" s="170"/>
      <c r="B10395" s="170"/>
      <c r="C10395" s="170"/>
      <c r="D10395" s="170"/>
      <c r="E10395" s="170"/>
      <c r="F10395" s="170"/>
      <c r="G10395" s="170"/>
      <c r="H10395" s="170"/>
      <c r="I10395" s="170"/>
      <c r="J10395" s="170"/>
      <c r="K10395" s="170"/>
      <c r="L10395" s="170"/>
      <c r="M10395" s="170"/>
      <c r="N10395" s="170"/>
      <c r="O10395" s="170"/>
      <c r="P10395" s="170"/>
      <c r="Q10395" s="170"/>
      <c r="R10395" s="170"/>
      <c r="S10395" s="170"/>
      <c r="T10395" s="170"/>
      <c r="U10395" s="170"/>
      <c r="V10395" s="170"/>
      <c r="W10395" s="170"/>
      <c r="X10395" s="174"/>
      <c r="Y10395" s="170"/>
      <c r="Z10395" s="170"/>
      <c r="AA10395" s="170"/>
      <c r="AB10395" s="170"/>
      <c r="AC10395" s="170"/>
      <c r="AD10395" s="174"/>
      <c r="AE10395" s="170"/>
      <c r="AF10395" s="170"/>
      <c r="AI10395" s="170"/>
      <c r="AJ10395" s="170"/>
      <c r="AK10395" s="170"/>
      <c r="AL10395" s="170"/>
      <c r="AM10395" s="170"/>
      <c r="AN10395" s="170"/>
    </row>
    <row r="10396" spans="1:40" ht="52.5" customHeight="1" x14ac:dyDescent="0.2">
      <c r="A10396" s="170"/>
      <c r="B10396" s="170"/>
      <c r="C10396" s="170"/>
      <c r="D10396" s="170"/>
      <c r="E10396" s="170"/>
      <c r="F10396" s="170"/>
      <c r="G10396" s="170"/>
      <c r="H10396" s="170"/>
      <c r="I10396" s="170"/>
      <c r="J10396" s="170"/>
      <c r="K10396" s="170"/>
      <c r="L10396" s="170"/>
      <c r="M10396" s="170"/>
      <c r="N10396" s="170"/>
      <c r="O10396" s="170"/>
      <c r="P10396" s="170"/>
      <c r="Q10396" s="170"/>
      <c r="R10396" s="170"/>
      <c r="S10396" s="170"/>
      <c r="T10396" s="170"/>
      <c r="U10396" s="170"/>
      <c r="V10396" s="170"/>
      <c r="W10396" s="170"/>
      <c r="X10396" s="174"/>
      <c r="Y10396" s="170"/>
      <c r="Z10396" s="170"/>
      <c r="AA10396" s="170"/>
      <c r="AB10396" s="170"/>
      <c r="AC10396" s="170"/>
      <c r="AD10396" s="174"/>
      <c r="AE10396" s="170"/>
      <c r="AF10396" s="170"/>
      <c r="AI10396" s="170"/>
      <c r="AJ10396" s="170"/>
      <c r="AK10396" s="170"/>
      <c r="AL10396" s="170"/>
      <c r="AM10396" s="170"/>
      <c r="AN10396" s="170"/>
    </row>
    <row r="10397" spans="1:40" ht="52.5" customHeight="1" x14ac:dyDescent="0.2">
      <c r="A10397" s="170"/>
      <c r="B10397" s="170"/>
      <c r="C10397" s="170"/>
      <c r="D10397" s="170"/>
      <c r="E10397" s="170"/>
      <c r="F10397" s="170"/>
      <c r="G10397" s="170"/>
      <c r="H10397" s="170"/>
      <c r="I10397" s="170"/>
      <c r="J10397" s="170"/>
      <c r="K10397" s="170"/>
      <c r="L10397" s="170"/>
      <c r="M10397" s="170"/>
      <c r="N10397" s="170"/>
      <c r="O10397" s="170"/>
      <c r="P10397" s="170"/>
      <c r="Q10397" s="170"/>
      <c r="R10397" s="170"/>
      <c r="S10397" s="170"/>
      <c r="T10397" s="170"/>
      <c r="U10397" s="170"/>
      <c r="V10397" s="170"/>
      <c r="W10397" s="170"/>
      <c r="X10397" s="174"/>
      <c r="Y10397" s="170"/>
      <c r="Z10397" s="170"/>
      <c r="AA10397" s="170"/>
      <c r="AB10397" s="170"/>
      <c r="AC10397" s="170"/>
      <c r="AD10397" s="174"/>
      <c r="AE10397" s="170"/>
      <c r="AF10397" s="170"/>
      <c r="AI10397" s="170"/>
      <c r="AJ10397" s="170"/>
      <c r="AK10397" s="170"/>
      <c r="AL10397" s="170"/>
      <c r="AM10397" s="170"/>
      <c r="AN10397" s="170"/>
    </row>
    <row r="10398" spans="1:40" ht="52.5" customHeight="1" x14ac:dyDescent="0.2">
      <c r="A10398" s="170"/>
      <c r="B10398" s="170"/>
      <c r="C10398" s="170"/>
      <c r="D10398" s="170"/>
      <c r="E10398" s="170"/>
      <c r="F10398" s="170"/>
      <c r="G10398" s="170"/>
      <c r="H10398" s="170"/>
      <c r="I10398" s="170"/>
      <c r="J10398" s="170"/>
      <c r="K10398" s="170"/>
      <c r="L10398" s="170"/>
      <c r="M10398" s="170"/>
      <c r="N10398" s="170"/>
      <c r="O10398" s="170"/>
      <c r="P10398" s="170"/>
      <c r="Q10398" s="170"/>
      <c r="R10398" s="170"/>
      <c r="S10398" s="170"/>
      <c r="T10398" s="170"/>
      <c r="U10398" s="170"/>
      <c r="V10398" s="170"/>
      <c r="W10398" s="170"/>
      <c r="X10398" s="174"/>
      <c r="Y10398" s="170"/>
      <c r="Z10398" s="170"/>
      <c r="AA10398" s="170"/>
      <c r="AB10398" s="170"/>
      <c r="AC10398" s="170"/>
      <c r="AD10398" s="174"/>
      <c r="AE10398" s="170"/>
      <c r="AF10398" s="170"/>
      <c r="AI10398" s="170"/>
      <c r="AJ10398" s="170"/>
      <c r="AK10398" s="170"/>
      <c r="AL10398" s="170"/>
      <c r="AM10398" s="170"/>
      <c r="AN10398" s="170"/>
    </row>
    <row r="10399" spans="1:40" ht="52.5" customHeight="1" x14ac:dyDescent="0.2">
      <c r="A10399" s="170"/>
      <c r="B10399" s="170"/>
      <c r="C10399" s="170"/>
      <c r="D10399" s="170"/>
      <c r="E10399" s="170"/>
      <c r="F10399" s="170"/>
      <c r="G10399" s="170"/>
      <c r="H10399" s="170"/>
      <c r="I10399" s="170"/>
      <c r="J10399" s="170"/>
      <c r="K10399" s="170"/>
      <c r="L10399" s="170"/>
      <c r="M10399" s="170"/>
      <c r="N10399" s="170"/>
      <c r="O10399" s="170"/>
      <c r="P10399" s="170"/>
      <c r="Q10399" s="170"/>
      <c r="R10399" s="170"/>
      <c r="S10399" s="170"/>
      <c r="T10399" s="170"/>
      <c r="U10399" s="170"/>
      <c r="V10399" s="170"/>
      <c r="W10399" s="170"/>
      <c r="X10399" s="174"/>
      <c r="Y10399" s="170"/>
      <c r="Z10399" s="170"/>
      <c r="AA10399" s="170"/>
      <c r="AB10399" s="170"/>
      <c r="AC10399" s="170"/>
      <c r="AD10399" s="174"/>
      <c r="AE10399" s="170"/>
      <c r="AF10399" s="170"/>
      <c r="AI10399" s="170"/>
      <c r="AJ10399" s="170"/>
      <c r="AK10399" s="170"/>
      <c r="AL10399" s="170"/>
      <c r="AM10399" s="170"/>
      <c r="AN10399" s="170"/>
    </row>
    <row r="10400" spans="1:40" ht="52.5" customHeight="1" x14ac:dyDescent="0.2">
      <c r="A10400" s="170"/>
      <c r="B10400" s="170"/>
      <c r="C10400" s="170"/>
      <c r="D10400" s="170"/>
      <c r="E10400" s="170"/>
      <c r="F10400" s="170"/>
      <c r="G10400" s="170"/>
      <c r="H10400" s="170"/>
      <c r="I10400" s="170"/>
      <c r="J10400" s="170"/>
      <c r="K10400" s="170"/>
      <c r="L10400" s="170"/>
      <c r="M10400" s="170"/>
      <c r="N10400" s="170"/>
      <c r="O10400" s="170"/>
      <c r="P10400" s="170"/>
      <c r="Q10400" s="170"/>
      <c r="R10400" s="170"/>
      <c r="S10400" s="170"/>
      <c r="T10400" s="170"/>
      <c r="U10400" s="170"/>
      <c r="V10400" s="170"/>
      <c r="W10400" s="170"/>
      <c r="X10400" s="174"/>
      <c r="Y10400" s="170"/>
      <c r="Z10400" s="170"/>
      <c r="AA10400" s="170"/>
      <c r="AB10400" s="170"/>
      <c r="AC10400" s="170"/>
      <c r="AD10400" s="174"/>
      <c r="AE10400" s="170"/>
      <c r="AF10400" s="170"/>
      <c r="AI10400" s="170"/>
      <c r="AJ10400" s="170"/>
      <c r="AK10400" s="170"/>
      <c r="AL10400" s="170"/>
      <c r="AM10400" s="170"/>
      <c r="AN10400" s="170"/>
    </row>
    <row r="10401" spans="1:40" ht="52.5" customHeight="1" x14ac:dyDescent="0.2">
      <c r="A10401" s="170"/>
      <c r="B10401" s="170"/>
      <c r="C10401" s="170"/>
      <c r="D10401" s="170"/>
      <c r="E10401" s="170"/>
      <c r="F10401" s="170"/>
      <c r="G10401" s="170"/>
      <c r="H10401" s="170"/>
      <c r="I10401" s="170"/>
      <c r="J10401" s="170"/>
      <c r="K10401" s="170"/>
      <c r="L10401" s="170"/>
      <c r="M10401" s="170"/>
      <c r="N10401" s="170"/>
      <c r="O10401" s="170"/>
      <c r="P10401" s="170"/>
      <c r="Q10401" s="170"/>
      <c r="R10401" s="170"/>
      <c r="S10401" s="170"/>
      <c r="T10401" s="170"/>
      <c r="U10401" s="170"/>
      <c r="V10401" s="170"/>
      <c r="W10401" s="170"/>
      <c r="X10401" s="174"/>
      <c r="Y10401" s="170"/>
      <c r="Z10401" s="170"/>
      <c r="AA10401" s="170"/>
      <c r="AB10401" s="170"/>
      <c r="AC10401" s="170"/>
      <c r="AD10401" s="174"/>
      <c r="AE10401" s="170"/>
      <c r="AF10401" s="170"/>
      <c r="AI10401" s="170"/>
      <c r="AJ10401" s="170"/>
      <c r="AK10401" s="170"/>
      <c r="AL10401" s="170"/>
      <c r="AM10401" s="170"/>
      <c r="AN10401" s="170"/>
    </row>
    <row r="10402" spans="1:40" ht="52.5" customHeight="1" x14ac:dyDescent="0.2">
      <c r="A10402" s="170"/>
      <c r="B10402" s="170"/>
      <c r="C10402" s="170"/>
      <c r="D10402" s="170"/>
      <c r="E10402" s="170"/>
      <c r="F10402" s="170"/>
      <c r="G10402" s="170"/>
      <c r="H10402" s="170"/>
      <c r="I10402" s="170"/>
      <c r="J10402" s="170"/>
      <c r="K10402" s="170"/>
      <c r="L10402" s="170"/>
      <c r="M10402" s="170"/>
      <c r="N10402" s="170"/>
      <c r="O10402" s="170"/>
      <c r="P10402" s="170"/>
      <c r="Q10402" s="170"/>
      <c r="R10402" s="170"/>
      <c r="S10402" s="170"/>
      <c r="T10402" s="170"/>
      <c r="U10402" s="170"/>
      <c r="V10402" s="170"/>
      <c r="W10402" s="170"/>
      <c r="X10402" s="174"/>
      <c r="Y10402" s="170"/>
      <c r="Z10402" s="170"/>
      <c r="AA10402" s="170"/>
      <c r="AB10402" s="170"/>
      <c r="AC10402" s="170"/>
      <c r="AD10402" s="174"/>
      <c r="AE10402" s="170"/>
      <c r="AF10402" s="170"/>
      <c r="AI10402" s="170"/>
      <c r="AJ10402" s="170"/>
      <c r="AK10402" s="170"/>
      <c r="AL10402" s="170"/>
      <c r="AM10402" s="170"/>
      <c r="AN10402" s="170"/>
    </row>
    <row r="10403" spans="1:40" ht="52.5" customHeight="1" x14ac:dyDescent="0.2">
      <c r="A10403" s="170"/>
      <c r="B10403" s="170"/>
      <c r="C10403" s="170"/>
      <c r="D10403" s="170"/>
      <c r="E10403" s="170"/>
      <c r="F10403" s="170"/>
      <c r="G10403" s="170"/>
      <c r="H10403" s="170"/>
      <c r="I10403" s="170"/>
      <c r="J10403" s="170"/>
      <c r="K10403" s="170"/>
      <c r="L10403" s="170"/>
      <c r="M10403" s="170"/>
      <c r="N10403" s="170"/>
      <c r="O10403" s="170"/>
      <c r="P10403" s="170"/>
      <c r="Q10403" s="170"/>
      <c r="R10403" s="170"/>
      <c r="S10403" s="170"/>
      <c r="T10403" s="170"/>
      <c r="U10403" s="170"/>
      <c r="V10403" s="170"/>
      <c r="W10403" s="170"/>
      <c r="X10403" s="174"/>
      <c r="Y10403" s="170"/>
      <c r="Z10403" s="170"/>
      <c r="AA10403" s="170"/>
      <c r="AB10403" s="170"/>
      <c r="AC10403" s="170"/>
      <c r="AD10403" s="174"/>
      <c r="AE10403" s="170"/>
      <c r="AF10403" s="170"/>
      <c r="AI10403" s="170"/>
      <c r="AJ10403" s="170"/>
      <c r="AK10403" s="170"/>
      <c r="AL10403" s="170"/>
      <c r="AM10403" s="170"/>
      <c r="AN10403" s="170"/>
    </row>
    <row r="10404" spans="1:40" ht="52.5" customHeight="1" x14ac:dyDescent="0.2">
      <c r="A10404" s="170"/>
      <c r="B10404" s="170"/>
      <c r="C10404" s="170"/>
      <c r="D10404" s="170"/>
      <c r="E10404" s="170"/>
      <c r="F10404" s="170"/>
      <c r="G10404" s="170"/>
      <c r="H10404" s="170"/>
      <c r="I10404" s="170"/>
      <c r="J10404" s="170"/>
      <c r="K10404" s="170"/>
      <c r="L10404" s="170"/>
      <c r="M10404" s="170"/>
      <c r="N10404" s="170"/>
      <c r="O10404" s="170"/>
      <c r="P10404" s="170"/>
      <c r="Q10404" s="170"/>
      <c r="R10404" s="170"/>
      <c r="S10404" s="170"/>
      <c r="T10404" s="170"/>
      <c r="U10404" s="170"/>
      <c r="V10404" s="170"/>
      <c r="W10404" s="170"/>
      <c r="X10404" s="174"/>
      <c r="Y10404" s="170"/>
      <c r="Z10404" s="170"/>
      <c r="AA10404" s="170"/>
      <c r="AB10404" s="170"/>
      <c r="AC10404" s="170"/>
      <c r="AD10404" s="174"/>
      <c r="AE10404" s="170"/>
      <c r="AF10404" s="170"/>
      <c r="AI10404" s="170"/>
      <c r="AJ10404" s="170"/>
      <c r="AK10404" s="170"/>
      <c r="AL10404" s="170"/>
      <c r="AM10404" s="170"/>
      <c r="AN10404" s="170"/>
    </row>
    <row r="10405" spans="1:40" ht="52.5" customHeight="1" x14ac:dyDescent="0.2">
      <c r="A10405" s="170"/>
      <c r="B10405" s="170"/>
      <c r="C10405" s="170"/>
      <c r="D10405" s="170"/>
      <c r="E10405" s="170"/>
      <c r="F10405" s="170"/>
      <c r="G10405" s="170"/>
      <c r="H10405" s="170"/>
      <c r="I10405" s="170"/>
      <c r="J10405" s="170"/>
      <c r="K10405" s="170"/>
      <c r="L10405" s="170"/>
      <c r="M10405" s="170"/>
      <c r="N10405" s="170"/>
      <c r="O10405" s="170"/>
      <c r="P10405" s="170"/>
      <c r="Q10405" s="170"/>
      <c r="R10405" s="170"/>
      <c r="S10405" s="170"/>
      <c r="T10405" s="170"/>
      <c r="U10405" s="170"/>
      <c r="V10405" s="170"/>
      <c r="W10405" s="170"/>
      <c r="X10405" s="174"/>
      <c r="Y10405" s="170"/>
      <c r="Z10405" s="170"/>
      <c r="AA10405" s="170"/>
      <c r="AB10405" s="170"/>
      <c r="AC10405" s="170"/>
      <c r="AD10405" s="174"/>
      <c r="AE10405" s="170"/>
      <c r="AF10405" s="170"/>
      <c r="AI10405" s="170"/>
      <c r="AJ10405" s="170"/>
      <c r="AK10405" s="170"/>
      <c r="AL10405" s="170"/>
      <c r="AM10405" s="170"/>
      <c r="AN10405" s="170"/>
    </row>
    <row r="10406" spans="1:40" ht="52.5" customHeight="1" x14ac:dyDescent="0.2">
      <c r="A10406" s="170"/>
      <c r="B10406" s="170"/>
      <c r="C10406" s="170"/>
      <c r="D10406" s="170"/>
      <c r="E10406" s="170"/>
      <c r="F10406" s="170"/>
      <c r="G10406" s="170"/>
      <c r="H10406" s="170"/>
      <c r="I10406" s="170"/>
      <c r="J10406" s="170"/>
      <c r="K10406" s="170"/>
      <c r="L10406" s="170"/>
      <c r="M10406" s="170"/>
      <c r="N10406" s="170"/>
      <c r="O10406" s="170"/>
      <c r="P10406" s="170"/>
      <c r="Q10406" s="170"/>
      <c r="R10406" s="170"/>
      <c r="S10406" s="170"/>
      <c r="T10406" s="170"/>
      <c r="U10406" s="170"/>
      <c r="V10406" s="170"/>
      <c r="W10406" s="170"/>
      <c r="X10406" s="174"/>
      <c r="Y10406" s="170"/>
      <c r="Z10406" s="170"/>
      <c r="AA10406" s="170"/>
      <c r="AB10406" s="170"/>
      <c r="AC10406" s="170"/>
      <c r="AD10406" s="174"/>
      <c r="AE10406" s="170"/>
      <c r="AF10406" s="170"/>
      <c r="AI10406" s="170"/>
      <c r="AJ10406" s="170"/>
      <c r="AK10406" s="170"/>
      <c r="AL10406" s="170"/>
      <c r="AM10406" s="170"/>
      <c r="AN10406" s="170"/>
    </row>
    <row r="10407" spans="1:40" ht="52.5" customHeight="1" x14ac:dyDescent="0.2">
      <c r="A10407" s="170"/>
      <c r="B10407" s="170"/>
      <c r="C10407" s="170"/>
      <c r="D10407" s="170"/>
      <c r="E10407" s="170"/>
      <c r="F10407" s="170"/>
      <c r="G10407" s="170"/>
      <c r="H10407" s="170"/>
      <c r="I10407" s="170"/>
      <c r="J10407" s="170"/>
      <c r="K10407" s="170"/>
      <c r="L10407" s="170"/>
      <c r="M10407" s="170"/>
      <c r="N10407" s="170"/>
      <c r="O10407" s="170"/>
      <c r="P10407" s="170"/>
      <c r="Q10407" s="170"/>
      <c r="R10407" s="170"/>
      <c r="S10407" s="170"/>
      <c r="T10407" s="170"/>
      <c r="U10407" s="170"/>
      <c r="V10407" s="170"/>
      <c r="W10407" s="170"/>
      <c r="X10407" s="174"/>
      <c r="Y10407" s="170"/>
      <c r="Z10407" s="170"/>
      <c r="AA10407" s="170"/>
      <c r="AB10407" s="170"/>
      <c r="AC10407" s="170"/>
      <c r="AD10407" s="174"/>
      <c r="AE10407" s="170"/>
      <c r="AF10407" s="170"/>
      <c r="AI10407" s="170"/>
      <c r="AJ10407" s="170"/>
      <c r="AK10407" s="170"/>
      <c r="AL10407" s="170"/>
      <c r="AM10407" s="170"/>
      <c r="AN10407" s="170"/>
    </row>
    <row r="10408" spans="1:40" ht="52.5" customHeight="1" x14ac:dyDescent="0.2">
      <c r="A10408" s="170"/>
      <c r="B10408" s="170"/>
      <c r="C10408" s="170"/>
      <c r="D10408" s="170"/>
      <c r="E10408" s="170"/>
      <c r="F10408" s="170"/>
      <c r="G10408" s="170"/>
      <c r="H10408" s="170"/>
      <c r="I10408" s="170"/>
      <c r="J10408" s="170"/>
      <c r="K10408" s="170"/>
      <c r="L10408" s="170"/>
      <c r="M10408" s="170"/>
      <c r="N10408" s="170"/>
      <c r="O10408" s="170"/>
      <c r="P10408" s="170"/>
      <c r="Q10408" s="170"/>
      <c r="R10408" s="170"/>
      <c r="S10408" s="170"/>
      <c r="T10408" s="170"/>
      <c r="U10408" s="170"/>
      <c r="V10408" s="170"/>
      <c r="W10408" s="170"/>
      <c r="X10408" s="174"/>
      <c r="Y10408" s="170"/>
      <c r="Z10408" s="170"/>
      <c r="AA10408" s="170"/>
      <c r="AB10408" s="170"/>
      <c r="AC10408" s="170"/>
      <c r="AD10408" s="174"/>
      <c r="AE10408" s="170"/>
      <c r="AF10408" s="170"/>
      <c r="AI10408" s="170"/>
      <c r="AJ10408" s="170"/>
      <c r="AK10408" s="170"/>
      <c r="AL10408" s="170"/>
      <c r="AM10408" s="170"/>
      <c r="AN10408" s="170"/>
    </row>
    <row r="10409" spans="1:40" ht="52.5" customHeight="1" x14ac:dyDescent="0.2">
      <c r="A10409" s="170"/>
      <c r="B10409" s="170"/>
      <c r="C10409" s="170"/>
      <c r="D10409" s="170"/>
      <c r="E10409" s="170"/>
      <c r="F10409" s="170"/>
      <c r="G10409" s="170"/>
      <c r="H10409" s="170"/>
      <c r="I10409" s="170"/>
      <c r="J10409" s="170"/>
      <c r="K10409" s="170"/>
      <c r="L10409" s="170"/>
      <c r="M10409" s="170"/>
      <c r="N10409" s="170"/>
      <c r="O10409" s="170"/>
      <c r="P10409" s="170"/>
      <c r="Q10409" s="170"/>
      <c r="R10409" s="170"/>
      <c r="S10409" s="170"/>
      <c r="T10409" s="170"/>
      <c r="U10409" s="170"/>
      <c r="V10409" s="170"/>
      <c r="W10409" s="170"/>
      <c r="X10409" s="174"/>
      <c r="Y10409" s="170"/>
      <c r="Z10409" s="170"/>
      <c r="AA10409" s="170"/>
      <c r="AB10409" s="170"/>
      <c r="AC10409" s="170"/>
      <c r="AD10409" s="174"/>
      <c r="AE10409" s="170"/>
      <c r="AF10409" s="170"/>
      <c r="AI10409" s="170"/>
      <c r="AJ10409" s="170"/>
      <c r="AK10409" s="170"/>
      <c r="AL10409" s="170"/>
      <c r="AM10409" s="170"/>
      <c r="AN10409" s="170"/>
    </row>
    <row r="10410" spans="1:40" ht="52.5" customHeight="1" x14ac:dyDescent="0.2">
      <c r="A10410" s="170"/>
      <c r="B10410" s="170"/>
      <c r="C10410" s="170"/>
      <c r="D10410" s="170"/>
      <c r="E10410" s="170"/>
      <c r="F10410" s="170"/>
      <c r="G10410" s="170"/>
      <c r="H10410" s="170"/>
      <c r="I10410" s="170"/>
      <c r="J10410" s="170"/>
      <c r="K10410" s="170"/>
      <c r="L10410" s="170"/>
      <c r="M10410" s="170"/>
      <c r="N10410" s="170"/>
      <c r="O10410" s="170"/>
      <c r="P10410" s="170"/>
      <c r="Q10410" s="170"/>
      <c r="R10410" s="170"/>
      <c r="S10410" s="170"/>
      <c r="T10410" s="170"/>
      <c r="U10410" s="170"/>
      <c r="V10410" s="170"/>
      <c r="W10410" s="170"/>
      <c r="X10410" s="174"/>
      <c r="Y10410" s="170"/>
      <c r="Z10410" s="170"/>
      <c r="AA10410" s="170"/>
      <c r="AB10410" s="170"/>
      <c r="AC10410" s="170"/>
      <c r="AD10410" s="174"/>
      <c r="AE10410" s="170"/>
      <c r="AF10410" s="170"/>
      <c r="AI10410" s="170"/>
      <c r="AJ10410" s="170"/>
      <c r="AK10410" s="170"/>
      <c r="AL10410" s="170"/>
      <c r="AM10410" s="170"/>
      <c r="AN10410" s="170"/>
    </row>
    <row r="10411" spans="1:40" ht="52.5" customHeight="1" x14ac:dyDescent="0.2">
      <c r="A10411" s="170"/>
      <c r="B10411" s="170"/>
      <c r="C10411" s="170"/>
      <c r="D10411" s="170"/>
      <c r="E10411" s="170"/>
      <c r="F10411" s="170"/>
      <c r="G10411" s="170"/>
      <c r="H10411" s="170"/>
      <c r="I10411" s="170"/>
      <c r="J10411" s="170"/>
      <c r="K10411" s="170"/>
      <c r="L10411" s="170"/>
      <c r="M10411" s="170"/>
      <c r="N10411" s="170"/>
      <c r="O10411" s="170"/>
      <c r="P10411" s="170"/>
      <c r="Q10411" s="170"/>
      <c r="R10411" s="170"/>
      <c r="S10411" s="170"/>
      <c r="T10411" s="170"/>
      <c r="U10411" s="170"/>
      <c r="V10411" s="170"/>
      <c r="W10411" s="170"/>
      <c r="X10411" s="174"/>
      <c r="Y10411" s="170"/>
      <c r="Z10411" s="170"/>
      <c r="AA10411" s="170"/>
      <c r="AB10411" s="170"/>
      <c r="AC10411" s="170"/>
      <c r="AD10411" s="174"/>
      <c r="AE10411" s="170"/>
      <c r="AF10411" s="170"/>
      <c r="AI10411" s="170"/>
      <c r="AJ10411" s="170"/>
      <c r="AK10411" s="170"/>
      <c r="AL10411" s="170"/>
      <c r="AM10411" s="170"/>
      <c r="AN10411" s="170"/>
    </row>
    <row r="10412" spans="1:40" ht="52.5" customHeight="1" x14ac:dyDescent="0.2">
      <c r="A10412" s="170"/>
      <c r="B10412" s="170"/>
      <c r="C10412" s="170"/>
      <c r="D10412" s="170"/>
      <c r="E10412" s="170"/>
      <c r="F10412" s="170"/>
      <c r="G10412" s="170"/>
      <c r="H10412" s="170"/>
      <c r="I10412" s="170"/>
      <c r="J10412" s="170"/>
      <c r="K10412" s="170"/>
      <c r="L10412" s="170"/>
      <c r="M10412" s="170"/>
      <c r="N10412" s="170"/>
      <c r="O10412" s="170"/>
      <c r="P10412" s="170"/>
      <c r="Q10412" s="170"/>
      <c r="R10412" s="170"/>
      <c r="S10412" s="170"/>
      <c r="T10412" s="170"/>
      <c r="U10412" s="170"/>
      <c r="V10412" s="170"/>
      <c r="W10412" s="170"/>
      <c r="X10412" s="174"/>
      <c r="Y10412" s="170"/>
      <c r="Z10412" s="170"/>
      <c r="AA10412" s="170"/>
      <c r="AB10412" s="170"/>
      <c r="AC10412" s="170"/>
      <c r="AD10412" s="174"/>
      <c r="AE10412" s="170"/>
      <c r="AF10412" s="170"/>
      <c r="AI10412" s="170"/>
      <c r="AJ10412" s="170"/>
      <c r="AK10412" s="170"/>
      <c r="AL10412" s="170"/>
      <c r="AM10412" s="170"/>
      <c r="AN10412" s="170"/>
    </row>
    <row r="10413" spans="1:40" ht="52.5" customHeight="1" x14ac:dyDescent="0.2">
      <c r="A10413" s="170"/>
      <c r="B10413" s="170"/>
      <c r="C10413" s="170"/>
      <c r="D10413" s="170"/>
      <c r="E10413" s="170"/>
      <c r="F10413" s="170"/>
      <c r="G10413" s="170"/>
      <c r="H10413" s="170"/>
      <c r="I10413" s="170"/>
      <c r="J10413" s="170"/>
      <c r="K10413" s="170"/>
      <c r="L10413" s="170"/>
      <c r="M10413" s="170"/>
      <c r="N10413" s="170"/>
      <c r="O10413" s="170"/>
      <c r="P10413" s="170"/>
      <c r="Q10413" s="170"/>
      <c r="R10413" s="170"/>
      <c r="S10413" s="170"/>
      <c r="T10413" s="170"/>
      <c r="U10413" s="170"/>
      <c r="V10413" s="170"/>
      <c r="W10413" s="170"/>
      <c r="X10413" s="174"/>
      <c r="Y10413" s="170"/>
      <c r="Z10413" s="170"/>
      <c r="AA10413" s="170"/>
      <c r="AB10413" s="170"/>
      <c r="AC10413" s="170"/>
      <c r="AD10413" s="174"/>
      <c r="AE10413" s="170"/>
      <c r="AF10413" s="170"/>
      <c r="AI10413" s="170"/>
      <c r="AJ10413" s="170"/>
      <c r="AK10413" s="170"/>
      <c r="AL10413" s="170"/>
      <c r="AM10413" s="170"/>
      <c r="AN10413" s="170"/>
    </row>
    <row r="10414" spans="1:40" ht="52.5" customHeight="1" x14ac:dyDescent="0.2">
      <c r="A10414" s="170"/>
      <c r="B10414" s="170"/>
      <c r="C10414" s="170"/>
      <c r="D10414" s="170"/>
      <c r="E10414" s="170"/>
      <c r="F10414" s="170"/>
      <c r="G10414" s="170"/>
      <c r="H10414" s="170"/>
      <c r="I10414" s="170"/>
      <c r="J10414" s="170"/>
      <c r="K10414" s="170"/>
      <c r="L10414" s="170"/>
      <c r="M10414" s="170"/>
      <c r="N10414" s="170"/>
      <c r="O10414" s="170"/>
      <c r="P10414" s="170"/>
      <c r="Q10414" s="170"/>
      <c r="R10414" s="170"/>
      <c r="S10414" s="170"/>
      <c r="T10414" s="170"/>
      <c r="U10414" s="170"/>
      <c r="V10414" s="170"/>
      <c r="W10414" s="170"/>
      <c r="X10414" s="174"/>
      <c r="Y10414" s="170"/>
      <c r="Z10414" s="170"/>
      <c r="AA10414" s="170"/>
      <c r="AB10414" s="170"/>
      <c r="AC10414" s="170"/>
      <c r="AD10414" s="174"/>
      <c r="AE10414" s="170"/>
      <c r="AF10414" s="170"/>
      <c r="AI10414" s="170"/>
      <c r="AJ10414" s="170"/>
      <c r="AK10414" s="170"/>
      <c r="AL10414" s="170"/>
      <c r="AM10414" s="170"/>
      <c r="AN10414" s="170"/>
    </row>
    <row r="10415" spans="1:40" ht="52.5" customHeight="1" x14ac:dyDescent="0.2">
      <c r="A10415" s="170"/>
      <c r="B10415" s="170"/>
      <c r="C10415" s="170"/>
      <c r="D10415" s="170"/>
      <c r="E10415" s="170"/>
      <c r="F10415" s="170"/>
      <c r="G10415" s="170"/>
      <c r="H10415" s="170"/>
      <c r="I10415" s="170"/>
      <c r="J10415" s="170"/>
      <c r="K10415" s="170"/>
      <c r="L10415" s="170"/>
      <c r="M10415" s="170"/>
      <c r="N10415" s="170"/>
      <c r="O10415" s="170"/>
      <c r="P10415" s="170"/>
      <c r="Q10415" s="170"/>
      <c r="R10415" s="170"/>
      <c r="S10415" s="170"/>
      <c r="T10415" s="170"/>
      <c r="U10415" s="170"/>
      <c r="V10415" s="170"/>
      <c r="W10415" s="170"/>
      <c r="X10415" s="174"/>
      <c r="Y10415" s="170"/>
      <c r="Z10415" s="170"/>
      <c r="AA10415" s="170"/>
      <c r="AB10415" s="170"/>
      <c r="AC10415" s="170"/>
      <c r="AD10415" s="174"/>
      <c r="AE10415" s="170"/>
      <c r="AF10415" s="170"/>
      <c r="AI10415" s="170"/>
      <c r="AJ10415" s="170"/>
      <c r="AK10415" s="170"/>
      <c r="AL10415" s="170"/>
      <c r="AM10415" s="170"/>
      <c r="AN10415" s="170"/>
    </row>
    <row r="10416" spans="1:40" ht="52.5" customHeight="1" x14ac:dyDescent="0.2">
      <c r="A10416" s="170"/>
      <c r="B10416" s="170"/>
      <c r="C10416" s="170"/>
      <c r="D10416" s="170"/>
      <c r="E10416" s="170"/>
      <c r="F10416" s="170"/>
      <c r="G10416" s="170"/>
      <c r="H10416" s="170"/>
      <c r="I10416" s="170"/>
      <c r="J10416" s="170"/>
      <c r="K10416" s="170"/>
      <c r="L10416" s="170"/>
      <c r="M10416" s="170"/>
      <c r="N10416" s="170"/>
      <c r="O10416" s="170"/>
      <c r="P10416" s="170"/>
      <c r="Q10416" s="170"/>
      <c r="R10416" s="170"/>
      <c r="S10416" s="170"/>
      <c r="T10416" s="170"/>
      <c r="U10416" s="170"/>
      <c r="V10416" s="170"/>
      <c r="W10416" s="170"/>
      <c r="X10416" s="174"/>
      <c r="Y10416" s="170"/>
      <c r="Z10416" s="170"/>
      <c r="AA10416" s="170"/>
      <c r="AB10416" s="170"/>
      <c r="AC10416" s="170"/>
      <c r="AD10416" s="174"/>
      <c r="AE10416" s="170"/>
      <c r="AF10416" s="170"/>
      <c r="AI10416" s="170"/>
      <c r="AJ10416" s="170"/>
      <c r="AK10416" s="170"/>
      <c r="AL10416" s="170"/>
      <c r="AM10416" s="170"/>
      <c r="AN10416" s="170"/>
    </row>
    <row r="10417" spans="1:40" ht="52.5" customHeight="1" x14ac:dyDescent="0.2">
      <c r="A10417" s="170"/>
      <c r="B10417" s="170"/>
      <c r="C10417" s="170"/>
      <c r="D10417" s="170"/>
      <c r="E10417" s="170"/>
      <c r="F10417" s="170"/>
      <c r="G10417" s="170"/>
      <c r="H10417" s="170"/>
      <c r="I10417" s="170"/>
      <c r="J10417" s="170"/>
      <c r="K10417" s="170"/>
      <c r="L10417" s="170"/>
      <c r="M10417" s="170"/>
      <c r="N10417" s="170"/>
      <c r="O10417" s="170"/>
      <c r="P10417" s="170"/>
      <c r="Q10417" s="170"/>
      <c r="R10417" s="170"/>
      <c r="S10417" s="170"/>
      <c r="T10417" s="170"/>
      <c r="U10417" s="170"/>
      <c r="V10417" s="170"/>
      <c r="W10417" s="170"/>
      <c r="X10417" s="174"/>
      <c r="Y10417" s="170"/>
      <c r="Z10417" s="170"/>
      <c r="AA10417" s="170"/>
      <c r="AB10417" s="170"/>
      <c r="AC10417" s="170"/>
      <c r="AD10417" s="174"/>
      <c r="AE10417" s="170"/>
      <c r="AF10417" s="170"/>
      <c r="AI10417" s="170"/>
      <c r="AJ10417" s="170"/>
      <c r="AK10417" s="170"/>
      <c r="AL10417" s="170"/>
      <c r="AM10417" s="170"/>
      <c r="AN10417" s="170"/>
    </row>
    <row r="10418" spans="1:40" ht="52.5" customHeight="1" x14ac:dyDescent="0.2">
      <c r="A10418" s="170"/>
      <c r="B10418" s="170"/>
      <c r="C10418" s="170"/>
      <c r="D10418" s="170"/>
      <c r="E10418" s="170"/>
      <c r="F10418" s="170"/>
      <c r="G10418" s="170"/>
      <c r="H10418" s="170"/>
      <c r="I10418" s="170"/>
      <c r="J10418" s="170"/>
      <c r="K10418" s="170"/>
      <c r="L10418" s="170"/>
      <c r="M10418" s="170"/>
      <c r="N10418" s="170"/>
      <c r="O10418" s="170"/>
      <c r="P10418" s="170"/>
      <c r="Q10418" s="170"/>
      <c r="R10418" s="170"/>
      <c r="S10418" s="170"/>
      <c r="T10418" s="170"/>
      <c r="U10418" s="170"/>
      <c r="V10418" s="170"/>
      <c r="W10418" s="170"/>
      <c r="X10418" s="174"/>
      <c r="Y10418" s="170"/>
      <c r="Z10418" s="170"/>
      <c r="AA10418" s="170"/>
      <c r="AB10418" s="170"/>
      <c r="AC10418" s="170"/>
      <c r="AD10418" s="174"/>
      <c r="AE10418" s="170"/>
      <c r="AF10418" s="170"/>
      <c r="AI10418" s="170"/>
      <c r="AJ10418" s="170"/>
      <c r="AK10418" s="170"/>
      <c r="AL10418" s="170"/>
      <c r="AM10418" s="170"/>
      <c r="AN10418" s="170"/>
    </row>
    <row r="10419" spans="1:40" ht="52.5" customHeight="1" x14ac:dyDescent="0.2">
      <c r="A10419" s="170"/>
      <c r="B10419" s="170"/>
      <c r="C10419" s="170"/>
      <c r="D10419" s="170"/>
      <c r="E10419" s="170"/>
      <c r="F10419" s="170"/>
      <c r="G10419" s="170"/>
      <c r="H10419" s="170"/>
      <c r="I10419" s="170"/>
      <c r="J10419" s="170"/>
      <c r="K10419" s="170"/>
      <c r="L10419" s="170"/>
      <c r="M10419" s="170"/>
      <c r="N10419" s="170"/>
      <c r="O10419" s="170"/>
      <c r="P10419" s="170"/>
      <c r="Q10419" s="170"/>
      <c r="R10419" s="170"/>
      <c r="S10419" s="170"/>
      <c r="T10419" s="170"/>
      <c r="U10419" s="170"/>
      <c r="V10419" s="170"/>
      <c r="W10419" s="170"/>
      <c r="X10419" s="174"/>
      <c r="Y10419" s="170"/>
      <c r="Z10419" s="170"/>
      <c r="AA10419" s="170"/>
      <c r="AB10419" s="170"/>
      <c r="AC10419" s="170"/>
      <c r="AD10419" s="174"/>
      <c r="AE10419" s="170"/>
      <c r="AF10419" s="170"/>
      <c r="AI10419" s="170"/>
      <c r="AJ10419" s="170"/>
      <c r="AK10419" s="170"/>
      <c r="AL10419" s="170"/>
      <c r="AM10419" s="170"/>
      <c r="AN10419" s="170"/>
    </row>
    <row r="10420" spans="1:40" ht="52.5" customHeight="1" x14ac:dyDescent="0.2">
      <c r="A10420" s="170"/>
      <c r="B10420" s="170"/>
      <c r="C10420" s="170"/>
      <c r="D10420" s="170"/>
      <c r="E10420" s="170"/>
      <c r="F10420" s="170"/>
      <c r="G10420" s="170"/>
      <c r="H10420" s="170"/>
      <c r="I10420" s="170"/>
      <c r="J10420" s="170"/>
      <c r="K10420" s="170"/>
      <c r="L10420" s="170"/>
      <c r="M10420" s="170"/>
      <c r="N10420" s="170"/>
      <c r="O10420" s="170"/>
      <c r="P10420" s="170"/>
      <c r="Q10420" s="170"/>
      <c r="R10420" s="170"/>
      <c r="S10420" s="170"/>
      <c r="T10420" s="170"/>
      <c r="U10420" s="170"/>
      <c r="V10420" s="170"/>
      <c r="W10420" s="170"/>
      <c r="X10420" s="174"/>
      <c r="Y10420" s="170"/>
      <c r="Z10420" s="170"/>
      <c r="AA10420" s="170"/>
      <c r="AB10420" s="170"/>
      <c r="AC10420" s="170"/>
      <c r="AD10420" s="174"/>
      <c r="AE10420" s="170"/>
      <c r="AF10420" s="170"/>
      <c r="AI10420" s="170"/>
      <c r="AJ10420" s="170"/>
      <c r="AK10420" s="170"/>
      <c r="AL10420" s="170"/>
      <c r="AM10420" s="170"/>
      <c r="AN10420" s="170"/>
    </row>
    <row r="10421" spans="1:40" ht="52.5" customHeight="1" x14ac:dyDescent="0.2">
      <c r="A10421" s="170"/>
      <c r="B10421" s="170"/>
      <c r="C10421" s="170"/>
      <c r="D10421" s="170"/>
      <c r="E10421" s="170"/>
      <c r="F10421" s="170"/>
      <c r="G10421" s="170"/>
      <c r="H10421" s="170"/>
      <c r="I10421" s="170"/>
      <c r="J10421" s="170"/>
      <c r="K10421" s="170"/>
      <c r="L10421" s="170"/>
      <c r="M10421" s="170"/>
      <c r="N10421" s="170"/>
      <c r="O10421" s="170"/>
      <c r="P10421" s="170"/>
      <c r="Q10421" s="170"/>
      <c r="R10421" s="170"/>
      <c r="S10421" s="170"/>
      <c r="T10421" s="170"/>
      <c r="U10421" s="170"/>
      <c r="V10421" s="170"/>
      <c r="W10421" s="170"/>
      <c r="X10421" s="174"/>
      <c r="Y10421" s="170"/>
      <c r="Z10421" s="170"/>
      <c r="AA10421" s="170"/>
      <c r="AB10421" s="170"/>
      <c r="AC10421" s="170"/>
      <c r="AD10421" s="174"/>
      <c r="AE10421" s="170"/>
      <c r="AF10421" s="170"/>
      <c r="AI10421" s="170"/>
      <c r="AJ10421" s="170"/>
      <c r="AK10421" s="170"/>
      <c r="AL10421" s="170"/>
      <c r="AM10421" s="170"/>
      <c r="AN10421" s="170"/>
    </row>
    <row r="10422" spans="1:40" ht="52.5" customHeight="1" x14ac:dyDescent="0.2">
      <c r="A10422" s="170"/>
      <c r="B10422" s="170"/>
      <c r="C10422" s="170"/>
      <c r="D10422" s="170"/>
      <c r="E10422" s="170"/>
      <c r="F10422" s="170"/>
      <c r="G10422" s="170"/>
      <c r="H10422" s="170"/>
      <c r="I10422" s="170"/>
      <c r="J10422" s="170"/>
      <c r="K10422" s="170"/>
      <c r="L10422" s="170"/>
      <c r="M10422" s="170"/>
      <c r="N10422" s="170"/>
      <c r="O10422" s="170"/>
      <c r="P10422" s="170"/>
      <c r="Q10422" s="170"/>
      <c r="R10422" s="170"/>
      <c r="S10422" s="170"/>
      <c r="T10422" s="170"/>
      <c r="U10422" s="170"/>
      <c r="V10422" s="170"/>
      <c r="W10422" s="170"/>
      <c r="X10422" s="174"/>
      <c r="Y10422" s="170"/>
      <c r="Z10422" s="170"/>
      <c r="AA10422" s="170"/>
      <c r="AB10422" s="170"/>
      <c r="AC10422" s="170"/>
      <c r="AD10422" s="174"/>
      <c r="AE10422" s="170"/>
      <c r="AF10422" s="170"/>
      <c r="AI10422" s="170"/>
      <c r="AJ10422" s="170"/>
      <c r="AK10422" s="170"/>
      <c r="AL10422" s="170"/>
      <c r="AM10422" s="170"/>
      <c r="AN10422" s="170"/>
    </row>
    <row r="10423" spans="1:40" ht="52.5" customHeight="1" x14ac:dyDescent="0.2">
      <c r="A10423" s="170"/>
      <c r="B10423" s="170"/>
      <c r="C10423" s="170"/>
      <c r="D10423" s="170"/>
      <c r="E10423" s="170"/>
      <c r="F10423" s="170"/>
      <c r="G10423" s="170"/>
      <c r="H10423" s="170"/>
      <c r="I10423" s="170"/>
      <c r="J10423" s="170"/>
      <c r="K10423" s="170"/>
      <c r="L10423" s="170"/>
      <c r="M10423" s="170"/>
      <c r="N10423" s="170"/>
      <c r="O10423" s="170"/>
      <c r="P10423" s="170"/>
      <c r="Q10423" s="170"/>
      <c r="R10423" s="170"/>
      <c r="S10423" s="170"/>
      <c r="T10423" s="170"/>
      <c r="U10423" s="170"/>
      <c r="V10423" s="170"/>
      <c r="W10423" s="170"/>
      <c r="X10423" s="174"/>
      <c r="Y10423" s="170"/>
      <c r="Z10423" s="170"/>
      <c r="AA10423" s="170"/>
      <c r="AB10423" s="170"/>
      <c r="AC10423" s="170"/>
      <c r="AD10423" s="174"/>
      <c r="AE10423" s="170"/>
      <c r="AF10423" s="170"/>
      <c r="AI10423" s="170"/>
      <c r="AJ10423" s="170"/>
      <c r="AK10423" s="170"/>
      <c r="AL10423" s="170"/>
      <c r="AM10423" s="170"/>
      <c r="AN10423" s="170"/>
    </row>
    <row r="10424" spans="1:40" ht="52.5" customHeight="1" x14ac:dyDescent="0.2">
      <c r="A10424" s="170"/>
      <c r="B10424" s="170"/>
      <c r="C10424" s="170"/>
      <c r="D10424" s="170"/>
      <c r="E10424" s="170"/>
      <c r="F10424" s="170"/>
      <c r="G10424" s="170"/>
      <c r="H10424" s="170"/>
      <c r="I10424" s="170"/>
      <c r="J10424" s="170"/>
      <c r="K10424" s="170"/>
      <c r="L10424" s="170"/>
      <c r="M10424" s="170"/>
      <c r="N10424" s="170"/>
      <c r="O10424" s="170"/>
      <c r="P10424" s="170"/>
      <c r="Q10424" s="170"/>
      <c r="R10424" s="170"/>
      <c r="S10424" s="170"/>
      <c r="T10424" s="170"/>
      <c r="U10424" s="170"/>
      <c r="V10424" s="170"/>
      <c r="W10424" s="170"/>
      <c r="X10424" s="174"/>
      <c r="Y10424" s="170"/>
      <c r="Z10424" s="170"/>
      <c r="AA10424" s="170"/>
      <c r="AB10424" s="170"/>
      <c r="AC10424" s="170"/>
      <c r="AD10424" s="174"/>
      <c r="AE10424" s="170"/>
      <c r="AF10424" s="170"/>
      <c r="AI10424" s="170"/>
      <c r="AJ10424" s="170"/>
      <c r="AK10424" s="170"/>
      <c r="AL10424" s="170"/>
      <c r="AM10424" s="170"/>
      <c r="AN10424" s="170"/>
    </row>
    <row r="10425" spans="1:40" ht="52.5" customHeight="1" x14ac:dyDescent="0.2">
      <c r="A10425" s="170"/>
      <c r="B10425" s="170"/>
      <c r="C10425" s="170"/>
      <c r="D10425" s="170"/>
      <c r="E10425" s="170"/>
      <c r="F10425" s="170"/>
      <c r="G10425" s="170"/>
      <c r="H10425" s="170"/>
      <c r="I10425" s="170"/>
      <c r="J10425" s="170"/>
      <c r="K10425" s="170"/>
      <c r="L10425" s="170"/>
      <c r="M10425" s="170"/>
      <c r="N10425" s="170"/>
      <c r="O10425" s="170"/>
      <c r="P10425" s="170"/>
      <c r="Q10425" s="170"/>
      <c r="R10425" s="170"/>
      <c r="S10425" s="170"/>
      <c r="T10425" s="170"/>
      <c r="U10425" s="170"/>
      <c r="V10425" s="170"/>
      <c r="W10425" s="170"/>
      <c r="X10425" s="174"/>
      <c r="Y10425" s="170"/>
      <c r="Z10425" s="170"/>
      <c r="AA10425" s="170"/>
      <c r="AB10425" s="170"/>
      <c r="AC10425" s="170"/>
      <c r="AD10425" s="174"/>
      <c r="AE10425" s="170"/>
      <c r="AF10425" s="170"/>
      <c r="AI10425" s="170"/>
      <c r="AJ10425" s="170"/>
      <c r="AK10425" s="170"/>
      <c r="AL10425" s="170"/>
      <c r="AM10425" s="170"/>
      <c r="AN10425" s="170"/>
    </row>
    <row r="10426" spans="1:40" ht="52.5" customHeight="1" x14ac:dyDescent="0.2">
      <c r="A10426" s="170"/>
      <c r="B10426" s="170"/>
      <c r="C10426" s="170"/>
      <c r="D10426" s="170"/>
      <c r="E10426" s="170"/>
      <c r="F10426" s="170"/>
      <c r="G10426" s="170"/>
      <c r="H10426" s="170"/>
      <c r="I10426" s="170"/>
      <c r="J10426" s="170"/>
      <c r="K10426" s="170"/>
      <c r="L10426" s="170"/>
      <c r="M10426" s="170"/>
      <c r="N10426" s="170"/>
      <c r="O10426" s="170"/>
      <c r="P10426" s="170"/>
      <c r="Q10426" s="170"/>
      <c r="R10426" s="170"/>
      <c r="S10426" s="170"/>
      <c r="T10426" s="170"/>
      <c r="U10426" s="170"/>
      <c r="V10426" s="170"/>
      <c r="W10426" s="170"/>
      <c r="X10426" s="174"/>
      <c r="Y10426" s="170"/>
      <c r="Z10426" s="170"/>
      <c r="AA10426" s="170"/>
      <c r="AB10426" s="170"/>
      <c r="AC10426" s="170"/>
      <c r="AD10426" s="174"/>
      <c r="AE10426" s="170"/>
      <c r="AF10426" s="170"/>
      <c r="AI10426" s="170"/>
      <c r="AJ10426" s="170"/>
      <c r="AK10426" s="170"/>
      <c r="AL10426" s="170"/>
      <c r="AM10426" s="170"/>
      <c r="AN10426" s="170"/>
    </row>
    <row r="10427" spans="1:40" ht="52.5" customHeight="1" x14ac:dyDescent="0.2">
      <c r="A10427" s="170"/>
      <c r="B10427" s="170"/>
      <c r="C10427" s="170"/>
      <c r="D10427" s="170"/>
      <c r="E10427" s="170"/>
      <c r="F10427" s="170"/>
      <c r="G10427" s="170"/>
      <c r="H10427" s="170"/>
      <c r="I10427" s="170"/>
      <c r="J10427" s="170"/>
      <c r="K10427" s="170"/>
      <c r="L10427" s="170"/>
      <c r="M10427" s="170"/>
      <c r="N10427" s="170"/>
      <c r="O10427" s="170"/>
      <c r="P10427" s="170"/>
      <c r="Q10427" s="170"/>
      <c r="R10427" s="170"/>
      <c r="S10427" s="170"/>
      <c r="T10427" s="170"/>
      <c r="U10427" s="170"/>
      <c r="V10427" s="170"/>
      <c r="W10427" s="170"/>
      <c r="X10427" s="174"/>
      <c r="Y10427" s="170"/>
      <c r="Z10427" s="170"/>
      <c r="AA10427" s="170"/>
      <c r="AB10427" s="170"/>
      <c r="AC10427" s="170"/>
      <c r="AD10427" s="174"/>
      <c r="AE10427" s="170"/>
      <c r="AF10427" s="170"/>
      <c r="AI10427" s="170"/>
      <c r="AJ10427" s="170"/>
      <c r="AK10427" s="170"/>
      <c r="AL10427" s="170"/>
      <c r="AM10427" s="170"/>
      <c r="AN10427" s="170"/>
    </row>
    <row r="10428" spans="1:40" ht="52.5" customHeight="1" x14ac:dyDescent="0.2">
      <c r="A10428" s="170"/>
      <c r="B10428" s="170"/>
      <c r="C10428" s="170"/>
      <c r="D10428" s="170"/>
      <c r="E10428" s="170"/>
      <c r="F10428" s="170"/>
      <c r="G10428" s="170"/>
      <c r="H10428" s="170"/>
      <c r="I10428" s="170"/>
      <c r="J10428" s="170"/>
      <c r="K10428" s="170"/>
      <c r="L10428" s="170"/>
      <c r="M10428" s="170"/>
      <c r="N10428" s="170"/>
      <c r="O10428" s="170"/>
      <c r="P10428" s="170"/>
      <c r="Q10428" s="170"/>
      <c r="R10428" s="170"/>
      <c r="S10428" s="170"/>
      <c r="T10428" s="170"/>
      <c r="U10428" s="170"/>
      <c r="V10428" s="170"/>
      <c r="W10428" s="170"/>
      <c r="X10428" s="174"/>
      <c r="Y10428" s="170"/>
      <c r="Z10428" s="170"/>
      <c r="AA10428" s="170"/>
      <c r="AB10428" s="170"/>
      <c r="AC10428" s="170"/>
      <c r="AD10428" s="174"/>
      <c r="AE10428" s="170"/>
      <c r="AF10428" s="170"/>
      <c r="AI10428" s="170"/>
      <c r="AJ10428" s="170"/>
      <c r="AK10428" s="170"/>
      <c r="AL10428" s="170"/>
      <c r="AM10428" s="170"/>
      <c r="AN10428" s="170"/>
    </row>
    <row r="10429" spans="1:40" ht="52.5" customHeight="1" x14ac:dyDescent="0.2">
      <c r="A10429" s="170"/>
      <c r="B10429" s="170"/>
      <c r="C10429" s="170"/>
      <c r="D10429" s="170"/>
      <c r="E10429" s="170"/>
      <c r="F10429" s="170"/>
      <c r="G10429" s="170"/>
      <c r="H10429" s="170"/>
      <c r="I10429" s="170"/>
      <c r="J10429" s="170"/>
      <c r="K10429" s="170"/>
      <c r="L10429" s="170"/>
      <c r="M10429" s="170"/>
      <c r="N10429" s="170"/>
      <c r="O10429" s="170"/>
      <c r="P10429" s="170"/>
      <c r="Q10429" s="170"/>
      <c r="R10429" s="170"/>
      <c r="S10429" s="170"/>
      <c r="T10429" s="170"/>
      <c r="U10429" s="170"/>
      <c r="V10429" s="170"/>
      <c r="W10429" s="170"/>
      <c r="X10429" s="174"/>
      <c r="Y10429" s="170"/>
      <c r="Z10429" s="170"/>
      <c r="AA10429" s="170"/>
      <c r="AB10429" s="170"/>
      <c r="AC10429" s="170"/>
      <c r="AD10429" s="174"/>
      <c r="AE10429" s="170"/>
      <c r="AF10429" s="170"/>
      <c r="AI10429" s="170"/>
      <c r="AJ10429" s="170"/>
      <c r="AK10429" s="170"/>
      <c r="AL10429" s="170"/>
      <c r="AM10429" s="170"/>
      <c r="AN10429" s="170"/>
    </row>
    <row r="10430" spans="1:40" ht="52.5" customHeight="1" x14ac:dyDescent="0.2">
      <c r="A10430" s="170"/>
      <c r="B10430" s="170"/>
      <c r="C10430" s="170"/>
      <c r="D10430" s="170"/>
      <c r="E10430" s="170"/>
      <c r="F10430" s="170"/>
      <c r="G10430" s="170"/>
      <c r="H10430" s="170"/>
      <c r="I10430" s="170"/>
      <c r="J10430" s="170"/>
      <c r="K10430" s="170"/>
      <c r="L10430" s="170"/>
      <c r="M10430" s="170"/>
      <c r="N10430" s="170"/>
      <c r="O10430" s="170"/>
      <c r="P10430" s="170"/>
      <c r="Q10430" s="170"/>
      <c r="R10430" s="170"/>
      <c r="S10430" s="170"/>
      <c r="T10430" s="170"/>
      <c r="U10430" s="170"/>
      <c r="V10430" s="170"/>
      <c r="W10430" s="170"/>
      <c r="X10430" s="174"/>
      <c r="Y10430" s="170"/>
      <c r="Z10430" s="170"/>
      <c r="AA10430" s="170"/>
      <c r="AB10430" s="170"/>
      <c r="AC10430" s="170"/>
      <c r="AD10430" s="174"/>
      <c r="AE10430" s="170"/>
      <c r="AF10430" s="170"/>
      <c r="AI10430" s="170"/>
      <c r="AJ10430" s="170"/>
      <c r="AK10430" s="170"/>
      <c r="AL10430" s="170"/>
      <c r="AM10430" s="170"/>
      <c r="AN10430" s="170"/>
    </row>
    <row r="10431" spans="1:40" ht="52.5" customHeight="1" x14ac:dyDescent="0.2">
      <c r="A10431" s="170"/>
      <c r="B10431" s="170"/>
      <c r="C10431" s="170"/>
      <c r="D10431" s="170"/>
      <c r="E10431" s="170"/>
      <c r="F10431" s="170"/>
      <c r="G10431" s="170"/>
      <c r="H10431" s="170"/>
      <c r="I10431" s="170"/>
      <c r="J10431" s="170"/>
      <c r="K10431" s="170"/>
      <c r="L10431" s="170"/>
      <c r="M10431" s="170"/>
      <c r="N10431" s="170"/>
      <c r="O10431" s="170"/>
      <c r="P10431" s="170"/>
      <c r="Q10431" s="170"/>
      <c r="R10431" s="170"/>
      <c r="S10431" s="170"/>
      <c r="T10431" s="170"/>
      <c r="U10431" s="170"/>
      <c r="V10431" s="170"/>
      <c r="W10431" s="170"/>
      <c r="X10431" s="174"/>
      <c r="Y10431" s="170"/>
      <c r="Z10431" s="170"/>
      <c r="AA10431" s="170"/>
      <c r="AB10431" s="170"/>
      <c r="AC10431" s="170"/>
      <c r="AD10431" s="174"/>
      <c r="AE10431" s="170"/>
      <c r="AF10431" s="170"/>
      <c r="AI10431" s="170"/>
      <c r="AJ10431" s="170"/>
      <c r="AK10431" s="170"/>
      <c r="AL10431" s="170"/>
      <c r="AM10431" s="170"/>
      <c r="AN10431" s="170"/>
    </row>
    <row r="10432" spans="1:40" ht="52.5" customHeight="1" x14ac:dyDescent="0.2">
      <c r="A10432" s="170"/>
      <c r="B10432" s="170"/>
      <c r="C10432" s="170"/>
      <c r="D10432" s="170"/>
      <c r="E10432" s="170"/>
      <c r="F10432" s="170"/>
      <c r="G10432" s="170"/>
      <c r="H10432" s="170"/>
      <c r="I10432" s="170"/>
      <c r="J10432" s="170"/>
      <c r="K10432" s="170"/>
      <c r="L10432" s="170"/>
      <c r="M10432" s="170"/>
      <c r="N10432" s="170"/>
      <c r="O10432" s="170"/>
      <c r="P10432" s="170"/>
      <c r="Q10432" s="170"/>
      <c r="R10432" s="170"/>
      <c r="S10432" s="170"/>
      <c r="T10432" s="170"/>
      <c r="U10432" s="170"/>
      <c r="V10432" s="170"/>
      <c r="W10432" s="170"/>
      <c r="X10432" s="174"/>
      <c r="Y10432" s="170"/>
      <c r="Z10432" s="170"/>
      <c r="AA10432" s="170"/>
      <c r="AB10432" s="170"/>
      <c r="AC10432" s="170"/>
      <c r="AD10432" s="174"/>
      <c r="AE10432" s="170"/>
      <c r="AF10432" s="170"/>
      <c r="AI10432" s="170"/>
      <c r="AJ10432" s="170"/>
      <c r="AK10432" s="170"/>
      <c r="AL10432" s="170"/>
      <c r="AM10432" s="170"/>
      <c r="AN10432" s="170"/>
    </row>
    <row r="10433" spans="1:40" ht="52.5" customHeight="1" x14ac:dyDescent="0.2">
      <c r="A10433" s="170"/>
      <c r="B10433" s="170"/>
      <c r="C10433" s="170"/>
      <c r="D10433" s="170"/>
      <c r="E10433" s="170"/>
      <c r="F10433" s="170"/>
      <c r="G10433" s="170"/>
      <c r="H10433" s="170"/>
      <c r="I10433" s="170"/>
      <c r="J10433" s="170"/>
      <c r="K10433" s="170"/>
      <c r="L10433" s="170"/>
      <c r="M10433" s="170"/>
      <c r="N10433" s="170"/>
      <c r="O10433" s="170"/>
      <c r="P10433" s="170"/>
      <c r="Q10433" s="170"/>
      <c r="R10433" s="170"/>
      <c r="S10433" s="170"/>
      <c r="T10433" s="170"/>
      <c r="U10433" s="170"/>
      <c r="V10433" s="170"/>
      <c r="W10433" s="170"/>
      <c r="X10433" s="174"/>
      <c r="Y10433" s="170"/>
      <c r="Z10433" s="170"/>
      <c r="AA10433" s="170"/>
      <c r="AB10433" s="170"/>
      <c r="AC10433" s="170"/>
      <c r="AD10433" s="174"/>
      <c r="AE10433" s="170"/>
      <c r="AF10433" s="170"/>
      <c r="AI10433" s="170"/>
      <c r="AJ10433" s="170"/>
      <c r="AK10433" s="170"/>
      <c r="AL10433" s="170"/>
      <c r="AM10433" s="170"/>
      <c r="AN10433" s="170"/>
    </row>
    <row r="10434" spans="1:40" ht="52.5" customHeight="1" x14ac:dyDescent="0.2">
      <c r="A10434" s="170"/>
      <c r="B10434" s="170"/>
      <c r="C10434" s="170"/>
      <c r="D10434" s="170"/>
      <c r="E10434" s="170"/>
      <c r="F10434" s="170"/>
      <c r="G10434" s="170"/>
      <c r="H10434" s="170"/>
      <c r="I10434" s="170"/>
      <c r="J10434" s="170"/>
      <c r="K10434" s="170"/>
      <c r="L10434" s="170"/>
      <c r="M10434" s="170"/>
      <c r="N10434" s="170"/>
      <c r="O10434" s="170"/>
      <c r="P10434" s="170"/>
      <c r="Q10434" s="170"/>
      <c r="R10434" s="170"/>
      <c r="S10434" s="170"/>
      <c r="T10434" s="170"/>
      <c r="U10434" s="170"/>
      <c r="V10434" s="170"/>
      <c r="W10434" s="170"/>
      <c r="X10434" s="174"/>
      <c r="Y10434" s="170"/>
      <c r="Z10434" s="170"/>
      <c r="AA10434" s="170"/>
      <c r="AB10434" s="170"/>
      <c r="AC10434" s="170"/>
      <c r="AD10434" s="174"/>
      <c r="AE10434" s="170"/>
      <c r="AF10434" s="170"/>
      <c r="AI10434" s="170"/>
      <c r="AJ10434" s="170"/>
      <c r="AK10434" s="170"/>
      <c r="AL10434" s="170"/>
      <c r="AM10434" s="170"/>
      <c r="AN10434" s="170"/>
    </row>
    <row r="10435" spans="1:40" ht="52.5" customHeight="1" x14ac:dyDescent="0.2">
      <c r="A10435" s="170"/>
      <c r="B10435" s="170"/>
      <c r="C10435" s="170"/>
      <c r="D10435" s="170"/>
      <c r="E10435" s="170"/>
      <c r="F10435" s="170"/>
      <c r="G10435" s="170"/>
      <c r="H10435" s="170"/>
      <c r="I10435" s="170"/>
      <c r="J10435" s="170"/>
      <c r="K10435" s="170"/>
      <c r="L10435" s="170"/>
      <c r="M10435" s="170"/>
      <c r="N10435" s="170"/>
      <c r="O10435" s="170"/>
      <c r="P10435" s="170"/>
      <c r="Q10435" s="170"/>
      <c r="R10435" s="170"/>
      <c r="S10435" s="170"/>
      <c r="T10435" s="170"/>
      <c r="U10435" s="170"/>
      <c r="V10435" s="170"/>
      <c r="W10435" s="170"/>
      <c r="X10435" s="174"/>
      <c r="Y10435" s="170"/>
      <c r="Z10435" s="170"/>
      <c r="AA10435" s="170"/>
      <c r="AB10435" s="170"/>
      <c r="AC10435" s="170"/>
      <c r="AD10435" s="174"/>
      <c r="AE10435" s="170"/>
      <c r="AF10435" s="170"/>
      <c r="AI10435" s="170"/>
      <c r="AJ10435" s="170"/>
      <c r="AK10435" s="170"/>
      <c r="AL10435" s="170"/>
      <c r="AM10435" s="170"/>
      <c r="AN10435" s="170"/>
    </row>
    <row r="10436" spans="1:40" ht="52.5" customHeight="1" x14ac:dyDescent="0.2">
      <c r="A10436" s="170"/>
      <c r="B10436" s="170"/>
      <c r="C10436" s="170"/>
      <c r="D10436" s="170"/>
      <c r="E10436" s="170"/>
      <c r="F10436" s="170"/>
      <c r="G10436" s="170"/>
      <c r="H10436" s="170"/>
      <c r="I10436" s="170"/>
      <c r="J10436" s="170"/>
      <c r="K10436" s="170"/>
      <c r="L10436" s="170"/>
      <c r="M10436" s="170"/>
      <c r="N10436" s="170"/>
      <c r="O10436" s="170"/>
      <c r="P10436" s="170"/>
      <c r="Q10436" s="170"/>
      <c r="R10436" s="170"/>
      <c r="S10436" s="170"/>
      <c r="T10436" s="170"/>
      <c r="U10436" s="170"/>
      <c r="V10436" s="170"/>
      <c r="W10436" s="170"/>
      <c r="X10436" s="174"/>
      <c r="Y10436" s="170"/>
      <c r="Z10436" s="170"/>
      <c r="AA10436" s="170"/>
      <c r="AB10436" s="170"/>
      <c r="AC10436" s="170"/>
      <c r="AD10436" s="174"/>
      <c r="AE10436" s="170"/>
      <c r="AF10436" s="170"/>
      <c r="AI10436" s="170"/>
      <c r="AJ10436" s="170"/>
      <c r="AK10436" s="170"/>
      <c r="AL10436" s="170"/>
      <c r="AM10436" s="170"/>
      <c r="AN10436" s="170"/>
    </row>
    <row r="10437" spans="1:40" ht="52.5" customHeight="1" x14ac:dyDescent="0.2">
      <c r="A10437" s="170"/>
      <c r="B10437" s="170"/>
      <c r="C10437" s="170"/>
      <c r="D10437" s="170"/>
      <c r="E10437" s="170"/>
      <c r="F10437" s="170"/>
      <c r="G10437" s="170"/>
      <c r="H10437" s="170"/>
      <c r="I10437" s="170"/>
      <c r="J10437" s="170"/>
      <c r="K10437" s="170"/>
      <c r="L10437" s="170"/>
      <c r="M10437" s="170"/>
      <c r="N10437" s="170"/>
      <c r="O10437" s="170"/>
      <c r="P10437" s="170"/>
      <c r="Q10437" s="170"/>
      <c r="R10437" s="170"/>
      <c r="S10437" s="170"/>
      <c r="T10437" s="170"/>
      <c r="U10437" s="170"/>
      <c r="V10437" s="170"/>
      <c r="W10437" s="170"/>
      <c r="X10437" s="174"/>
      <c r="Y10437" s="170"/>
      <c r="Z10437" s="170"/>
      <c r="AA10437" s="170"/>
      <c r="AB10437" s="170"/>
      <c r="AC10437" s="170"/>
      <c r="AD10437" s="174"/>
      <c r="AE10437" s="170"/>
      <c r="AF10437" s="170"/>
      <c r="AI10437" s="170"/>
      <c r="AJ10437" s="170"/>
      <c r="AK10437" s="170"/>
      <c r="AL10437" s="170"/>
      <c r="AM10437" s="170"/>
      <c r="AN10437" s="170"/>
    </row>
    <row r="10438" spans="1:40" ht="52.5" customHeight="1" x14ac:dyDescent="0.2">
      <c r="A10438" s="170"/>
      <c r="B10438" s="170"/>
      <c r="C10438" s="170"/>
      <c r="D10438" s="170"/>
      <c r="E10438" s="170"/>
      <c r="F10438" s="170"/>
      <c r="G10438" s="170"/>
      <c r="H10438" s="170"/>
      <c r="I10438" s="170"/>
      <c r="J10438" s="170"/>
      <c r="K10438" s="170"/>
      <c r="L10438" s="170"/>
      <c r="M10438" s="170"/>
      <c r="N10438" s="170"/>
      <c r="O10438" s="170"/>
      <c r="P10438" s="170"/>
      <c r="Q10438" s="170"/>
      <c r="R10438" s="170"/>
      <c r="S10438" s="170"/>
      <c r="T10438" s="170"/>
      <c r="U10438" s="170"/>
      <c r="V10438" s="170"/>
      <c r="W10438" s="170"/>
      <c r="X10438" s="174"/>
      <c r="Y10438" s="170"/>
      <c r="Z10438" s="170"/>
      <c r="AA10438" s="170"/>
      <c r="AB10438" s="170"/>
      <c r="AC10438" s="170"/>
      <c r="AD10438" s="174"/>
      <c r="AE10438" s="170"/>
      <c r="AF10438" s="170"/>
      <c r="AI10438" s="170"/>
      <c r="AJ10438" s="170"/>
      <c r="AK10438" s="170"/>
      <c r="AL10438" s="170"/>
      <c r="AM10438" s="170"/>
      <c r="AN10438" s="170"/>
    </row>
    <row r="10439" spans="1:40" ht="52.5" customHeight="1" x14ac:dyDescent="0.2">
      <c r="A10439" s="170"/>
      <c r="B10439" s="170"/>
      <c r="C10439" s="170"/>
      <c r="D10439" s="170"/>
      <c r="E10439" s="170"/>
      <c r="F10439" s="170"/>
      <c r="G10439" s="170"/>
      <c r="H10439" s="170"/>
      <c r="I10439" s="170"/>
      <c r="J10439" s="170"/>
      <c r="K10439" s="170"/>
      <c r="L10439" s="170"/>
      <c r="M10439" s="170"/>
      <c r="N10439" s="170"/>
      <c r="O10439" s="170"/>
      <c r="P10439" s="170"/>
      <c r="Q10439" s="170"/>
      <c r="R10439" s="170"/>
      <c r="S10439" s="170"/>
      <c r="T10439" s="170"/>
      <c r="U10439" s="170"/>
      <c r="V10439" s="170"/>
      <c r="W10439" s="170"/>
      <c r="X10439" s="174"/>
      <c r="Y10439" s="170"/>
      <c r="Z10439" s="170"/>
      <c r="AA10439" s="170"/>
      <c r="AB10439" s="170"/>
      <c r="AC10439" s="170"/>
      <c r="AD10439" s="174"/>
      <c r="AE10439" s="170"/>
      <c r="AF10439" s="170"/>
      <c r="AI10439" s="170"/>
      <c r="AJ10439" s="170"/>
      <c r="AK10439" s="170"/>
      <c r="AL10439" s="170"/>
      <c r="AM10439" s="170"/>
      <c r="AN10439" s="170"/>
    </row>
    <row r="10440" spans="1:40" ht="52.5" customHeight="1" x14ac:dyDescent="0.2">
      <c r="A10440" s="170"/>
      <c r="B10440" s="170"/>
      <c r="C10440" s="170"/>
      <c r="D10440" s="170"/>
      <c r="E10440" s="170"/>
      <c r="F10440" s="170"/>
      <c r="G10440" s="170"/>
      <c r="H10440" s="170"/>
      <c r="I10440" s="170"/>
      <c r="J10440" s="170"/>
      <c r="K10440" s="170"/>
      <c r="L10440" s="170"/>
      <c r="M10440" s="170"/>
      <c r="N10440" s="170"/>
      <c r="O10440" s="170"/>
      <c r="P10440" s="170"/>
      <c r="Q10440" s="170"/>
      <c r="R10440" s="170"/>
      <c r="S10440" s="170"/>
      <c r="T10440" s="170"/>
      <c r="U10440" s="170"/>
      <c r="V10440" s="170"/>
      <c r="W10440" s="170"/>
      <c r="X10440" s="174"/>
      <c r="Y10440" s="170"/>
      <c r="Z10440" s="170"/>
      <c r="AA10440" s="170"/>
      <c r="AB10440" s="170"/>
      <c r="AC10440" s="170"/>
      <c r="AD10440" s="174"/>
      <c r="AE10440" s="170"/>
      <c r="AF10440" s="170"/>
      <c r="AI10440" s="170"/>
      <c r="AJ10440" s="170"/>
      <c r="AK10440" s="170"/>
      <c r="AL10440" s="170"/>
      <c r="AM10440" s="170"/>
      <c r="AN10440" s="170"/>
    </row>
    <row r="10441" spans="1:40" ht="52.5" customHeight="1" x14ac:dyDescent="0.2">
      <c r="A10441" s="170"/>
      <c r="B10441" s="170"/>
      <c r="C10441" s="170"/>
      <c r="D10441" s="170"/>
      <c r="E10441" s="170"/>
      <c r="F10441" s="170"/>
      <c r="G10441" s="170"/>
      <c r="H10441" s="170"/>
      <c r="I10441" s="170"/>
      <c r="J10441" s="170"/>
      <c r="K10441" s="170"/>
      <c r="L10441" s="170"/>
      <c r="M10441" s="170"/>
      <c r="N10441" s="170"/>
      <c r="O10441" s="170"/>
      <c r="P10441" s="170"/>
      <c r="Q10441" s="170"/>
      <c r="R10441" s="170"/>
      <c r="S10441" s="170"/>
      <c r="T10441" s="170"/>
      <c r="U10441" s="170"/>
      <c r="V10441" s="170"/>
      <c r="W10441" s="170"/>
      <c r="X10441" s="174"/>
      <c r="Y10441" s="170"/>
      <c r="Z10441" s="170"/>
      <c r="AA10441" s="170"/>
      <c r="AB10441" s="170"/>
      <c r="AC10441" s="170"/>
      <c r="AD10441" s="174"/>
      <c r="AE10441" s="170"/>
      <c r="AF10441" s="170"/>
      <c r="AI10441" s="170"/>
      <c r="AJ10441" s="170"/>
      <c r="AK10441" s="170"/>
      <c r="AL10441" s="170"/>
      <c r="AM10441" s="170"/>
      <c r="AN10441" s="170"/>
    </row>
    <row r="10442" spans="1:40" ht="52.5" customHeight="1" x14ac:dyDescent="0.2">
      <c r="A10442" s="170"/>
      <c r="B10442" s="170"/>
      <c r="C10442" s="170"/>
      <c r="D10442" s="170"/>
      <c r="E10442" s="170"/>
      <c r="F10442" s="170"/>
      <c r="G10442" s="170"/>
      <c r="H10442" s="170"/>
      <c r="I10442" s="170"/>
      <c r="J10442" s="170"/>
      <c r="K10442" s="170"/>
      <c r="L10442" s="170"/>
      <c r="M10442" s="170"/>
      <c r="N10442" s="170"/>
      <c r="O10442" s="170"/>
      <c r="P10442" s="170"/>
      <c r="Q10442" s="170"/>
      <c r="R10442" s="170"/>
      <c r="S10442" s="170"/>
      <c r="T10442" s="170"/>
      <c r="U10442" s="170"/>
      <c r="V10442" s="170"/>
      <c r="W10442" s="170"/>
      <c r="X10442" s="174"/>
      <c r="Y10442" s="170"/>
      <c r="Z10442" s="170"/>
      <c r="AA10442" s="170"/>
      <c r="AB10442" s="170"/>
      <c r="AC10442" s="170"/>
      <c r="AD10442" s="174"/>
      <c r="AE10442" s="170"/>
      <c r="AF10442" s="170"/>
      <c r="AI10442" s="170"/>
      <c r="AJ10442" s="170"/>
      <c r="AK10442" s="170"/>
      <c r="AL10442" s="170"/>
      <c r="AM10442" s="170"/>
      <c r="AN10442" s="170"/>
    </row>
    <row r="10443" spans="1:40" ht="52.5" customHeight="1" x14ac:dyDescent="0.2">
      <c r="A10443" s="170"/>
      <c r="B10443" s="170"/>
      <c r="C10443" s="170"/>
      <c r="D10443" s="170"/>
      <c r="E10443" s="170"/>
      <c r="F10443" s="170"/>
      <c r="G10443" s="170"/>
      <c r="H10443" s="170"/>
      <c r="I10443" s="170"/>
      <c r="J10443" s="170"/>
      <c r="K10443" s="170"/>
      <c r="L10443" s="170"/>
      <c r="M10443" s="170"/>
      <c r="N10443" s="170"/>
      <c r="O10443" s="170"/>
      <c r="P10443" s="170"/>
      <c r="Q10443" s="170"/>
      <c r="R10443" s="170"/>
      <c r="S10443" s="170"/>
      <c r="T10443" s="170"/>
      <c r="U10443" s="170"/>
      <c r="V10443" s="170"/>
      <c r="W10443" s="170"/>
      <c r="X10443" s="174"/>
      <c r="Y10443" s="170"/>
      <c r="Z10443" s="170"/>
      <c r="AA10443" s="170"/>
      <c r="AB10443" s="170"/>
      <c r="AC10443" s="170"/>
      <c r="AD10443" s="174"/>
      <c r="AE10443" s="170"/>
      <c r="AF10443" s="170"/>
      <c r="AI10443" s="170"/>
      <c r="AJ10443" s="170"/>
      <c r="AK10443" s="170"/>
      <c r="AL10443" s="170"/>
      <c r="AM10443" s="170"/>
      <c r="AN10443" s="170"/>
    </row>
    <row r="10444" spans="1:40" ht="52.5" customHeight="1" x14ac:dyDescent="0.2">
      <c r="A10444" s="170"/>
      <c r="B10444" s="170"/>
      <c r="C10444" s="170"/>
      <c r="D10444" s="170"/>
      <c r="E10444" s="170"/>
      <c r="F10444" s="170"/>
      <c r="G10444" s="170"/>
      <c r="H10444" s="170"/>
      <c r="I10444" s="170"/>
      <c r="J10444" s="170"/>
      <c r="K10444" s="170"/>
      <c r="L10444" s="170"/>
      <c r="M10444" s="170"/>
      <c r="N10444" s="170"/>
      <c r="O10444" s="170"/>
      <c r="P10444" s="170"/>
      <c r="Q10444" s="170"/>
      <c r="R10444" s="170"/>
      <c r="S10444" s="170"/>
      <c r="T10444" s="170"/>
      <c r="U10444" s="170"/>
      <c r="V10444" s="170"/>
      <c r="W10444" s="170"/>
      <c r="X10444" s="174"/>
      <c r="Y10444" s="170"/>
      <c r="Z10444" s="170"/>
      <c r="AA10444" s="170"/>
      <c r="AB10444" s="170"/>
      <c r="AC10444" s="170"/>
      <c r="AD10444" s="174"/>
      <c r="AE10444" s="170"/>
      <c r="AF10444" s="170"/>
      <c r="AI10444" s="170"/>
      <c r="AJ10444" s="170"/>
      <c r="AK10444" s="170"/>
      <c r="AL10444" s="170"/>
      <c r="AM10444" s="170"/>
      <c r="AN10444" s="170"/>
    </row>
    <row r="10445" spans="1:40" ht="52.5" customHeight="1" x14ac:dyDescent="0.2">
      <c r="A10445" s="170"/>
      <c r="B10445" s="170"/>
      <c r="C10445" s="170"/>
      <c r="D10445" s="170"/>
      <c r="E10445" s="170"/>
      <c r="F10445" s="170"/>
      <c r="G10445" s="170"/>
      <c r="H10445" s="170"/>
      <c r="I10445" s="170"/>
      <c r="J10445" s="170"/>
      <c r="K10445" s="170"/>
      <c r="L10445" s="170"/>
      <c r="M10445" s="170"/>
      <c r="N10445" s="170"/>
      <c r="O10445" s="170"/>
      <c r="P10445" s="170"/>
      <c r="Q10445" s="170"/>
      <c r="R10445" s="170"/>
      <c r="S10445" s="170"/>
      <c r="T10445" s="170"/>
      <c r="U10445" s="170"/>
      <c r="V10445" s="170"/>
      <c r="W10445" s="170"/>
      <c r="X10445" s="174"/>
      <c r="Y10445" s="170"/>
      <c r="Z10445" s="170"/>
      <c r="AA10445" s="170"/>
      <c r="AB10445" s="170"/>
      <c r="AC10445" s="170"/>
      <c r="AD10445" s="174"/>
      <c r="AE10445" s="170"/>
      <c r="AF10445" s="170"/>
      <c r="AI10445" s="170"/>
      <c r="AJ10445" s="170"/>
      <c r="AK10445" s="170"/>
      <c r="AL10445" s="170"/>
      <c r="AM10445" s="170"/>
      <c r="AN10445" s="170"/>
    </row>
    <row r="10446" spans="1:40" ht="52.5" customHeight="1" x14ac:dyDescent="0.2">
      <c r="A10446" s="170"/>
      <c r="B10446" s="170"/>
      <c r="C10446" s="170"/>
      <c r="D10446" s="170"/>
      <c r="E10446" s="170"/>
      <c r="F10446" s="170"/>
      <c r="G10446" s="170"/>
      <c r="H10446" s="170"/>
      <c r="I10446" s="170"/>
      <c r="J10446" s="170"/>
      <c r="K10446" s="170"/>
      <c r="L10446" s="170"/>
      <c r="M10446" s="170"/>
      <c r="N10446" s="170"/>
      <c r="O10446" s="170"/>
      <c r="P10446" s="170"/>
      <c r="Q10446" s="170"/>
      <c r="R10446" s="170"/>
      <c r="S10446" s="170"/>
      <c r="T10446" s="170"/>
      <c r="U10446" s="170"/>
      <c r="V10446" s="170"/>
      <c r="W10446" s="170"/>
      <c r="X10446" s="174"/>
      <c r="Y10446" s="170"/>
      <c r="Z10446" s="170"/>
      <c r="AA10446" s="170"/>
      <c r="AB10446" s="170"/>
      <c r="AC10446" s="170"/>
      <c r="AD10446" s="174"/>
      <c r="AE10446" s="170"/>
      <c r="AF10446" s="170"/>
      <c r="AI10446" s="170"/>
      <c r="AJ10446" s="170"/>
      <c r="AK10446" s="170"/>
      <c r="AL10446" s="170"/>
      <c r="AM10446" s="170"/>
      <c r="AN10446" s="170"/>
    </row>
    <row r="10447" spans="1:40" ht="52.5" customHeight="1" x14ac:dyDescent="0.2">
      <c r="A10447" s="170"/>
      <c r="B10447" s="170"/>
      <c r="C10447" s="170"/>
      <c r="D10447" s="170"/>
      <c r="E10447" s="170"/>
      <c r="F10447" s="170"/>
      <c r="G10447" s="170"/>
      <c r="H10447" s="170"/>
      <c r="I10447" s="170"/>
      <c r="J10447" s="170"/>
      <c r="K10447" s="170"/>
      <c r="L10447" s="170"/>
      <c r="M10447" s="170"/>
      <c r="N10447" s="170"/>
      <c r="O10447" s="170"/>
      <c r="P10447" s="170"/>
      <c r="Q10447" s="170"/>
      <c r="R10447" s="170"/>
      <c r="S10447" s="170"/>
      <c r="T10447" s="170"/>
      <c r="U10447" s="170"/>
      <c r="V10447" s="170"/>
      <c r="W10447" s="170"/>
      <c r="X10447" s="174"/>
      <c r="Y10447" s="170"/>
      <c r="Z10447" s="170"/>
      <c r="AA10447" s="170"/>
      <c r="AB10447" s="170"/>
      <c r="AC10447" s="170"/>
      <c r="AD10447" s="174"/>
      <c r="AE10447" s="170"/>
      <c r="AF10447" s="170"/>
      <c r="AI10447" s="170"/>
      <c r="AJ10447" s="170"/>
      <c r="AK10447" s="170"/>
      <c r="AL10447" s="170"/>
      <c r="AM10447" s="170"/>
      <c r="AN10447" s="170"/>
    </row>
    <row r="10448" spans="1:40" ht="52.5" customHeight="1" x14ac:dyDescent="0.2">
      <c r="A10448" s="170"/>
      <c r="B10448" s="170"/>
      <c r="C10448" s="170"/>
      <c r="D10448" s="170"/>
      <c r="E10448" s="170"/>
      <c r="F10448" s="170"/>
      <c r="G10448" s="170"/>
      <c r="H10448" s="170"/>
      <c r="I10448" s="170"/>
      <c r="J10448" s="170"/>
      <c r="K10448" s="170"/>
      <c r="L10448" s="170"/>
      <c r="M10448" s="170"/>
      <c r="N10448" s="170"/>
      <c r="O10448" s="170"/>
      <c r="P10448" s="170"/>
      <c r="Q10448" s="170"/>
      <c r="R10448" s="170"/>
      <c r="S10448" s="170"/>
      <c r="T10448" s="170"/>
      <c r="U10448" s="170"/>
      <c r="V10448" s="170"/>
      <c r="W10448" s="170"/>
      <c r="X10448" s="174"/>
      <c r="Y10448" s="170"/>
      <c r="Z10448" s="170"/>
      <c r="AA10448" s="170"/>
      <c r="AB10448" s="170"/>
      <c r="AC10448" s="170"/>
      <c r="AD10448" s="174"/>
      <c r="AE10448" s="170"/>
      <c r="AF10448" s="170"/>
      <c r="AI10448" s="170"/>
      <c r="AJ10448" s="170"/>
      <c r="AK10448" s="170"/>
      <c r="AL10448" s="170"/>
      <c r="AM10448" s="170"/>
      <c r="AN10448" s="170"/>
    </row>
    <row r="10449" spans="1:40" ht="52.5" customHeight="1" x14ac:dyDescent="0.2">
      <c r="A10449" s="170"/>
      <c r="B10449" s="170"/>
      <c r="C10449" s="170"/>
      <c r="D10449" s="170"/>
      <c r="E10449" s="170"/>
      <c r="F10449" s="170"/>
      <c r="G10449" s="170"/>
      <c r="H10449" s="170"/>
      <c r="I10449" s="170"/>
      <c r="J10449" s="170"/>
      <c r="K10449" s="170"/>
      <c r="L10449" s="170"/>
      <c r="M10449" s="170"/>
      <c r="N10449" s="170"/>
      <c r="O10449" s="170"/>
      <c r="P10449" s="170"/>
      <c r="Q10449" s="170"/>
      <c r="R10449" s="170"/>
      <c r="S10449" s="170"/>
      <c r="T10449" s="170"/>
      <c r="U10449" s="170"/>
      <c r="V10449" s="170"/>
      <c r="W10449" s="170"/>
      <c r="X10449" s="174"/>
      <c r="Y10449" s="170"/>
      <c r="Z10449" s="170"/>
      <c r="AA10449" s="170"/>
      <c r="AB10449" s="170"/>
      <c r="AC10449" s="170"/>
      <c r="AD10449" s="174"/>
      <c r="AE10449" s="170"/>
      <c r="AF10449" s="170"/>
      <c r="AI10449" s="170"/>
      <c r="AJ10449" s="170"/>
      <c r="AK10449" s="170"/>
      <c r="AL10449" s="170"/>
      <c r="AM10449" s="170"/>
      <c r="AN10449" s="170"/>
    </row>
    <row r="10450" spans="1:40" ht="52.5" customHeight="1" x14ac:dyDescent="0.2">
      <c r="A10450" s="170"/>
      <c r="B10450" s="170"/>
      <c r="C10450" s="170"/>
      <c r="D10450" s="170"/>
      <c r="E10450" s="170"/>
      <c r="F10450" s="170"/>
      <c r="G10450" s="170"/>
      <c r="H10450" s="170"/>
      <c r="I10450" s="170"/>
      <c r="J10450" s="170"/>
      <c r="K10450" s="170"/>
      <c r="L10450" s="170"/>
      <c r="M10450" s="170"/>
      <c r="N10450" s="170"/>
      <c r="O10450" s="170"/>
      <c r="P10450" s="170"/>
      <c r="Q10450" s="170"/>
      <c r="R10450" s="170"/>
      <c r="S10450" s="170"/>
      <c r="T10450" s="170"/>
      <c r="U10450" s="170"/>
      <c r="V10450" s="170"/>
      <c r="W10450" s="170"/>
      <c r="X10450" s="174"/>
      <c r="Y10450" s="170"/>
      <c r="Z10450" s="170"/>
      <c r="AA10450" s="170"/>
      <c r="AB10450" s="170"/>
      <c r="AC10450" s="170"/>
      <c r="AD10450" s="174"/>
      <c r="AE10450" s="170"/>
      <c r="AF10450" s="170"/>
      <c r="AI10450" s="170"/>
      <c r="AJ10450" s="170"/>
      <c r="AK10450" s="170"/>
      <c r="AL10450" s="170"/>
      <c r="AM10450" s="170"/>
      <c r="AN10450" s="170"/>
    </row>
    <row r="10451" spans="1:40" ht="52.5" customHeight="1" x14ac:dyDescent="0.2">
      <c r="A10451" s="170"/>
      <c r="B10451" s="170"/>
      <c r="C10451" s="170"/>
      <c r="D10451" s="170"/>
      <c r="E10451" s="170"/>
      <c r="F10451" s="170"/>
      <c r="G10451" s="170"/>
      <c r="H10451" s="170"/>
      <c r="I10451" s="170"/>
      <c r="J10451" s="170"/>
      <c r="K10451" s="170"/>
      <c r="L10451" s="170"/>
      <c r="M10451" s="170"/>
      <c r="N10451" s="170"/>
      <c r="O10451" s="170"/>
      <c r="P10451" s="170"/>
      <c r="Q10451" s="170"/>
      <c r="R10451" s="170"/>
      <c r="S10451" s="170"/>
      <c r="T10451" s="170"/>
      <c r="U10451" s="170"/>
      <c r="V10451" s="170"/>
      <c r="W10451" s="170"/>
      <c r="X10451" s="174"/>
      <c r="Y10451" s="170"/>
      <c r="Z10451" s="170"/>
      <c r="AA10451" s="170"/>
      <c r="AB10451" s="170"/>
      <c r="AC10451" s="170"/>
      <c r="AD10451" s="174"/>
      <c r="AE10451" s="170"/>
      <c r="AF10451" s="170"/>
      <c r="AI10451" s="170"/>
      <c r="AJ10451" s="170"/>
      <c r="AK10451" s="170"/>
      <c r="AL10451" s="170"/>
      <c r="AM10451" s="170"/>
      <c r="AN10451" s="170"/>
    </row>
    <row r="10452" spans="1:40" ht="52.5" customHeight="1" x14ac:dyDescent="0.2">
      <c r="A10452" s="170"/>
      <c r="B10452" s="170"/>
      <c r="C10452" s="170"/>
      <c r="D10452" s="170"/>
      <c r="E10452" s="170"/>
      <c r="F10452" s="170"/>
      <c r="G10452" s="170"/>
      <c r="H10452" s="170"/>
      <c r="I10452" s="170"/>
      <c r="J10452" s="170"/>
      <c r="K10452" s="170"/>
      <c r="L10452" s="170"/>
      <c r="M10452" s="170"/>
      <c r="N10452" s="170"/>
      <c r="O10452" s="170"/>
      <c r="P10452" s="170"/>
      <c r="Q10452" s="170"/>
      <c r="R10452" s="170"/>
      <c r="S10452" s="170"/>
      <c r="T10452" s="170"/>
      <c r="U10452" s="170"/>
      <c r="V10452" s="170"/>
      <c r="W10452" s="170"/>
      <c r="X10452" s="174"/>
      <c r="Y10452" s="170"/>
      <c r="Z10452" s="170"/>
      <c r="AA10452" s="170"/>
      <c r="AB10452" s="170"/>
      <c r="AC10452" s="170"/>
      <c r="AD10452" s="174"/>
      <c r="AE10452" s="170"/>
      <c r="AF10452" s="170"/>
      <c r="AI10452" s="170"/>
      <c r="AJ10452" s="170"/>
      <c r="AK10452" s="170"/>
      <c r="AL10452" s="170"/>
      <c r="AM10452" s="170"/>
      <c r="AN10452" s="170"/>
    </row>
    <row r="10453" spans="1:40" ht="52.5" customHeight="1" x14ac:dyDescent="0.2">
      <c r="A10453" s="170"/>
      <c r="B10453" s="170"/>
      <c r="C10453" s="170"/>
      <c r="D10453" s="170"/>
      <c r="E10453" s="170"/>
      <c r="F10453" s="170"/>
      <c r="G10453" s="170"/>
      <c r="H10453" s="170"/>
      <c r="I10453" s="170"/>
      <c r="J10453" s="170"/>
      <c r="K10453" s="170"/>
      <c r="L10453" s="170"/>
      <c r="M10453" s="170"/>
      <c r="N10453" s="170"/>
      <c r="O10453" s="170"/>
      <c r="P10453" s="170"/>
      <c r="Q10453" s="170"/>
      <c r="R10453" s="170"/>
      <c r="S10453" s="170"/>
      <c r="T10453" s="170"/>
      <c r="U10453" s="170"/>
      <c r="V10453" s="170"/>
      <c r="W10453" s="170"/>
      <c r="X10453" s="174"/>
      <c r="Y10453" s="170"/>
      <c r="Z10453" s="170"/>
      <c r="AA10453" s="170"/>
      <c r="AB10453" s="170"/>
      <c r="AC10453" s="170"/>
      <c r="AD10453" s="174"/>
      <c r="AE10453" s="170"/>
      <c r="AF10453" s="170"/>
      <c r="AI10453" s="170"/>
      <c r="AJ10453" s="170"/>
      <c r="AK10453" s="170"/>
      <c r="AL10453" s="170"/>
      <c r="AM10453" s="170"/>
      <c r="AN10453" s="170"/>
    </row>
    <row r="10454" spans="1:40" ht="52.5" customHeight="1" x14ac:dyDescent="0.2">
      <c r="A10454" s="170"/>
      <c r="B10454" s="170"/>
      <c r="C10454" s="170"/>
      <c r="D10454" s="170"/>
      <c r="E10454" s="170"/>
      <c r="F10454" s="170"/>
      <c r="G10454" s="170"/>
      <c r="H10454" s="170"/>
      <c r="I10454" s="170"/>
      <c r="J10454" s="170"/>
      <c r="K10454" s="170"/>
      <c r="L10454" s="170"/>
      <c r="M10454" s="170"/>
      <c r="N10454" s="170"/>
      <c r="O10454" s="170"/>
      <c r="P10454" s="170"/>
      <c r="Q10454" s="170"/>
      <c r="R10454" s="170"/>
      <c r="S10454" s="170"/>
      <c r="T10454" s="170"/>
      <c r="U10454" s="170"/>
      <c r="V10454" s="170"/>
      <c r="W10454" s="170"/>
      <c r="X10454" s="174"/>
      <c r="Y10454" s="170"/>
      <c r="Z10454" s="170"/>
      <c r="AA10454" s="170"/>
      <c r="AB10454" s="170"/>
      <c r="AC10454" s="170"/>
      <c r="AD10454" s="174"/>
      <c r="AE10454" s="170"/>
      <c r="AF10454" s="170"/>
      <c r="AI10454" s="170"/>
      <c r="AJ10454" s="170"/>
      <c r="AK10454" s="170"/>
      <c r="AL10454" s="170"/>
      <c r="AM10454" s="170"/>
      <c r="AN10454" s="170"/>
    </row>
    <row r="10455" spans="1:40" ht="52.5" customHeight="1" x14ac:dyDescent="0.2">
      <c r="A10455" s="170"/>
      <c r="B10455" s="170"/>
      <c r="C10455" s="170"/>
      <c r="D10455" s="170"/>
      <c r="E10455" s="170"/>
      <c r="F10455" s="170"/>
      <c r="G10455" s="170"/>
      <c r="H10455" s="170"/>
      <c r="I10455" s="170"/>
      <c r="J10455" s="170"/>
      <c r="K10455" s="170"/>
      <c r="L10455" s="170"/>
      <c r="M10455" s="170"/>
      <c r="N10455" s="170"/>
      <c r="O10455" s="170"/>
      <c r="P10455" s="170"/>
      <c r="Q10455" s="170"/>
      <c r="R10455" s="170"/>
      <c r="S10455" s="170"/>
      <c r="T10455" s="170"/>
      <c r="U10455" s="170"/>
      <c r="V10455" s="170"/>
      <c r="W10455" s="170"/>
      <c r="X10455" s="174"/>
      <c r="Y10455" s="170"/>
      <c r="Z10455" s="170"/>
      <c r="AA10455" s="170"/>
      <c r="AB10455" s="170"/>
      <c r="AC10455" s="170"/>
      <c r="AD10455" s="174"/>
      <c r="AE10455" s="170"/>
      <c r="AF10455" s="170"/>
      <c r="AI10455" s="170"/>
      <c r="AJ10455" s="170"/>
      <c r="AK10455" s="170"/>
      <c r="AL10455" s="170"/>
      <c r="AM10455" s="170"/>
      <c r="AN10455" s="170"/>
    </row>
    <row r="10456" spans="1:40" ht="52.5" customHeight="1" x14ac:dyDescent="0.2">
      <c r="A10456" s="170"/>
      <c r="B10456" s="170"/>
      <c r="C10456" s="170"/>
      <c r="D10456" s="170"/>
      <c r="E10456" s="170"/>
      <c r="F10456" s="170"/>
      <c r="G10456" s="170"/>
      <c r="H10456" s="170"/>
      <c r="I10456" s="170"/>
      <c r="J10456" s="170"/>
      <c r="K10456" s="170"/>
      <c r="L10456" s="170"/>
      <c r="M10456" s="170"/>
      <c r="N10456" s="170"/>
      <c r="O10456" s="170"/>
      <c r="P10456" s="170"/>
      <c r="Q10456" s="170"/>
      <c r="R10456" s="170"/>
      <c r="S10456" s="170"/>
      <c r="T10456" s="170"/>
      <c r="U10456" s="170"/>
      <c r="V10456" s="170"/>
      <c r="W10456" s="170"/>
      <c r="X10456" s="174"/>
      <c r="Y10456" s="170"/>
      <c r="Z10456" s="170"/>
      <c r="AA10456" s="170"/>
      <c r="AB10456" s="170"/>
      <c r="AC10456" s="170"/>
      <c r="AD10456" s="174"/>
      <c r="AE10456" s="170"/>
      <c r="AF10456" s="170"/>
      <c r="AI10456" s="170"/>
      <c r="AJ10456" s="170"/>
      <c r="AK10456" s="170"/>
      <c r="AL10456" s="170"/>
      <c r="AM10456" s="170"/>
      <c r="AN10456" s="170"/>
    </row>
    <row r="10457" spans="1:40" ht="52.5" customHeight="1" x14ac:dyDescent="0.2">
      <c r="A10457" s="170"/>
      <c r="B10457" s="170"/>
      <c r="C10457" s="170"/>
      <c r="D10457" s="170"/>
      <c r="E10457" s="170"/>
      <c r="F10457" s="170"/>
      <c r="G10457" s="170"/>
      <c r="H10457" s="170"/>
      <c r="I10457" s="170"/>
      <c r="J10457" s="170"/>
      <c r="K10457" s="170"/>
      <c r="L10457" s="170"/>
      <c r="M10457" s="170"/>
      <c r="N10457" s="170"/>
      <c r="O10457" s="170"/>
      <c r="P10457" s="170"/>
      <c r="Q10457" s="170"/>
      <c r="R10457" s="170"/>
      <c r="S10457" s="170"/>
      <c r="T10457" s="170"/>
      <c r="U10457" s="170"/>
      <c r="V10457" s="170"/>
      <c r="W10457" s="170"/>
      <c r="X10457" s="174"/>
      <c r="Y10457" s="170"/>
      <c r="Z10457" s="170"/>
      <c r="AA10457" s="170"/>
      <c r="AB10457" s="170"/>
      <c r="AC10457" s="170"/>
      <c r="AD10457" s="174"/>
      <c r="AE10457" s="170"/>
      <c r="AF10457" s="170"/>
      <c r="AI10457" s="170"/>
      <c r="AJ10457" s="170"/>
      <c r="AK10457" s="170"/>
      <c r="AL10457" s="170"/>
      <c r="AM10457" s="170"/>
      <c r="AN10457" s="170"/>
    </row>
    <row r="10458" spans="1:40" ht="52.5" customHeight="1" x14ac:dyDescent="0.2">
      <c r="A10458" s="170"/>
      <c r="B10458" s="170"/>
      <c r="C10458" s="170"/>
      <c r="D10458" s="170"/>
      <c r="E10458" s="170"/>
      <c r="F10458" s="170"/>
      <c r="G10458" s="170"/>
      <c r="H10458" s="170"/>
      <c r="I10458" s="170"/>
      <c r="J10458" s="170"/>
      <c r="K10458" s="170"/>
      <c r="L10458" s="170"/>
      <c r="M10458" s="170"/>
      <c r="N10458" s="170"/>
      <c r="O10458" s="170"/>
      <c r="P10458" s="170"/>
      <c r="Q10458" s="170"/>
      <c r="R10458" s="170"/>
      <c r="S10458" s="170"/>
      <c r="T10458" s="170"/>
      <c r="U10458" s="170"/>
      <c r="V10458" s="170"/>
      <c r="W10458" s="170"/>
      <c r="X10458" s="174"/>
      <c r="Y10458" s="170"/>
      <c r="Z10458" s="170"/>
      <c r="AA10458" s="170"/>
      <c r="AB10458" s="170"/>
      <c r="AC10458" s="170"/>
      <c r="AD10458" s="174"/>
      <c r="AE10458" s="170"/>
      <c r="AF10458" s="170"/>
      <c r="AI10458" s="170"/>
      <c r="AJ10458" s="170"/>
      <c r="AK10458" s="170"/>
      <c r="AL10458" s="170"/>
      <c r="AM10458" s="170"/>
      <c r="AN10458" s="170"/>
    </row>
    <row r="10459" spans="1:40" ht="52.5" customHeight="1" x14ac:dyDescent="0.2">
      <c r="A10459" s="170"/>
      <c r="B10459" s="170"/>
      <c r="C10459" s="170"/>
      <c r="D10459" s="170"/>
      <c r="E10459" s="170"/>
      <c r="F10459" s="170"/>
      <c r="G10459" s="170"/>
      <c r="H10459" s="170"/>
      <c r="I10459" s="170"/>
      <c r="J10459" s="170"/>
      <c r="K10459" s="170"/>
      <c r="L10459" s="170"/>
      <c r="M10459" s="170"/>
      <c r="N10459" s="170"/>
      <c r="O10459" s="170"/>
      <c r="P10459" s="170"/>
      <c r="Q10459" s="170"/>
      <c r="R10459" s="170"/>
      <c r="S10459" s="170"/>
      <c r="T10459" s="170"/>
      <c r="U10459" s="170"/>
      <c r="V10459" s="170"/>
      <c r="W10459" s="170"/>
      <c r="X10459" s="174"/>
      <c r="Y10459" s="170"/>
      <c r="Z10459" s="170"/>
      <c r="AA10459" s="170"/>
      <c r="AB10459" s="170"/>
      <c r="AC10459" s="170"/>
      <c r="AD10459" s="174"/>
      <c r="AE10459" s="170"/>
      <c r="AF10459" s="170"/>
      <c r="AI10459" s="170"/>
      <c r="AJ10459" s="170"/>
      <c r="AK10459" s="170"/>
      <c r="AL10459" s="170"/>
      <c r="AM10459" s="170"/>
      <c r="AN10459" s="170"/>
    </row>
    <row r="10460" spans="1:40" ht="52.5" customHeight="1" x14ac:dyDescent="0.2">
      <c r="A10460" s="170"/>
      <c r="B10460" s="170"/>
      <c r="C10460" s="170"/>
      <c r="D10460" s="170"/>
      <c r="E10460" s="170"/>
      <c r="F10460" s="170"/>
      <c r="G10460" s="170"/>
      <c r="H10460" s="170"/>
      <c r="I10460" s="170"/>
      <c r="J10460" s="170"/>
      <c r="K10460" s="170"/>
      <c r="L10460" s="170"/>
      <c r="M10460" s="170"/>
      <c r="N10460" s="170"/>
      <c r="O10460" s="170"/>
      <c r="P10460" s="170"/>
      <c r="Q10460" s="170"/>
      <c r="R10460" s="170"/>
      <c r="S10460" s="170"/>
      <c r="T10460" s="170"/>
      <c r="U10460" s="170"/>
      <c r="V10460" s="170"/>
      <c r="W10460" s="170"/>
      <c r="X10460" s="174"/>
      <c r="Y10460" s="170"/>
      <c r="Z10460" s="170"/>
      <c r="AA10460" s="170"/>
      <c r="AB10460" s="170"/>
      <c r="AC10460" s="170"/>
      <c r="AD10460" s="174"/>
      <c r="AE10460" s="170"/>
      <c r="AF10460" s="170"/>
      <c r="AI10460" s="170"/>
      <c r="AJ10460" s="170"/>
      <c r="AK10460" s="170"/>
      <c r="AL10460" s="170"/>
      <c r="AM10460" s="170"/>
      <c r="AN10460" s="170"/>
    </row>
    <row r="10461" spans="1:40" ht="52.5" customHeight="1" x14ac:dyDescent="0.2">
      <c r="A10461" s="170"/>
      <c r="B10461" s="170"/>
      <c r="C10461" s="170"/>
      <c r="D10461" s="170"/>
      <c r="E10461" s="170"/>
      <c r="F10461" s="170"/>
      <c r="G10461" s="170"/>
      <c r="H10461" s="170"/>
      <c r="I10461" s="170"/>
      <c r="J10461" s="170"/>
      <c r="K10461" s="170"/>
      <c r="L10461" s="170"/>
      <c r="M10461" s="170"/>
      <c r="N10461" s="170"/>
      <c r="O10461" s="170"/>
      <c r="P10461" s="170"/>
      <c r="Q10461" s="170"/>
      <c r="R10461" s="170"/>
      <c r="S10461" s="170"/>
      <c r="T10461" s="170"/>
      <c r="U10461" s="170"/>
      <c r="V10461" s="170"/>
      <c r="W10461" s="170"/>
      <c r="X10461" s="174"/>
      <c r="Y10461" s="170"/>
      <c r="Z10461" s="170"/>
      <c r="AA10461" s="170"/>
      <c r="AB10461" s="170"/>
      <c r="AC10461" s="170"/>
      <c r="AD10461" s="174"/>
      <c r="AE10461" s="170"/>
      <c r="AF10461" s="170"/>
      <c r="AI10461" s="170"/>
      <c r="AJ10461" s="170"/>
      <c r="AK10461" s="170"/>
      <c r="AL10461" s="170"/>
      <c r="AM10461" s="170"/>
      <c r="AN10461" s="170"/>
    </row>
    <row r="10462" spans="1:40" ht="52.5" customHeight="1" x14ac:dyDescent="0.2">
      <c r="A10462" s="170"/>
      <c r="B10462" s="170"/>
      <c r="C10462" s="170"/>
      <c r="D10462" s="170"/>
      <c r="E10462" s="170"/>
      <c r="F10462" s="170"/>
      <c r="G10462" s="170"/>
      <c r="H10462" s="170"/>
      <c r="I10462" s="170"/>
      <c r="J10462" s="170"/>
      <c r="K10462" s="170"/>
      <c r="L10462" s="170"/>
      <c r="M10462" s="170"/>
      <c r="N10462" s="170"/>
      <c r="O10462" s="170"/>
      <c r="P10462" s="170"/>
      <c r="Q10462" s="170"/>
      <c r="R10462" s="170"/>
      <c r="S10462" s="170"/>
      <c r="T10462" s="170"/>
      <c r="U10462" s="170"/>
      <c r="V10462" s="170"/>
      <c r="W10462" s="170"/>
      <c r="X10462" s="174"/>
      <c r="Y10462" s="170"/>
      <c r="Z10462" s="170"/>
      <c r="AA10462" s="170"/>
      <c r="AB10462" s="170"/>
      <c r="AC10462" s="170"/>
      <c r="AD10462" s="174"/>
      <c r="AE10462" s="170"/>
      <c r="AF10462" s="170"/>
      <c r="AI10462" s="170"/>
      <c r="AJ10462" s="170"/>
      <c r="AK10462" s="170"/>
      <c r="AL10462" s="170"/>
      <c r="AM10462" s="170"/>
      <c r="AN10462" s="170"/>
    </row>
    <row r="10463" spans="1:40" ht="52.5" customHeight="1" x14ac:dyDescent="0.2">
      <c r="A10463" s="170"/>
      <c r="B10463" s="170"/>
      <c r="C10463" s="170"/>
      <c r="D10463" s="170"/>
      <c r="E10463" s="170"/>
      <c r="F10463" s="170"/>
      <c r="G10463" s="170"/>
      <c r="H10463" s="170"/>
      <c r="I10463" s="170"/>
      <c r="J10463" s="170"/>
      <c r="K10463" s="170"/>
      <c r="L10463" s="170"/>
      <c r="M10463" s="170"/>
      <c r="N10463" s="170"/>
      <c r="O10463" s="170"/>
      <c r="P10463" s="170"/>
      <c r="Q10463" s="170"/>
      <c r="R10463" s="170"/>
      <c r="S10463" s="170"/>
      <c r="T10463" s="170"/>
      <c r="U10463" s="170"/>
      <c r="V10463" s="170"/>
      <c r="W10463" s="170"/>
      <c r="X10463" s="174"/>
      <c r="Y10463" s="170"/>
      <c r="Z10463" s="170"/>
      <c r="AA10463" s="170"/>
      <c r="AB10463" s="170"/>
      <c r="AC10463" s="170"/>
      <c r="AD10463" s="174"/>
      <c r="AE10463" s="170"/>
      <c r="AF10463" s="170"/>
      <c r="AI10463" s="170"/>
      <c r="AJ10463" s="170"/>
      <c r="AK10463" s="170"/>
      <c r="AL10463" s="170"/>
      <c r="AM10463" s="170"/>
      <c r="AN10463" s="170"/>
    </row>
    <row r="10464" spans="1:40" ht="52.5" customHeight="1" x14ac:dyDescent="0.2">
      <c r="A10464" s="170"/>
      <c r="B10464" s="170"/>
      <c r="C10464" s="170"/>
      <c r="D10464" s="170"/>
      <c r="E10464" s="170"/>
      <c r="F10464" s="170"/>
      <c r="G10464" s="170"/>
      <c r="H10464" s="170"/>
      <c r="I10464" s="170"/>
      <c r="J10464" s="170"/>
      <c r="K10464" s="170"/>
      <c r="L10464" s="170"/>
      <c r="M10464" s="170"/>
      <c r="N10464" s="170"/>
      <c r="O10464" s="170"/>
      <c r="P10464" s="170"/>
      <c r="Q10464" s="170"/>
      <c r="R10464" s="170"/>
      <c r="S10464" s="170"/>
      <c r="T10464" s="170"/>
      <c r="U10464" s="170"/>
      <c r="V10464" s="170"/>
      <c r="W10464" s="170"/>
      <c r="X10464" s="174"/>
      <c r="Y10464" s="170"/>
      <c r="Z10464" s="170"/>
      <c r="AA10464" s="170"/>
      <c r="AB10464" s="170"/>
      <c r="AC10464" s="170"/>
      <c r="AD10464" s="174"/>
      <c r="AE10464" s="170"/>
      <c r="AF10464" s="170"/>
      <c r="AI10464" s="170"/>
      <c r="AJ10464" s="170"/>
      <c r="AK10464" s="170"/>
      <c r="AL10464" s="170"/>
      <c r="AM10464" s="170"/>
      <c r="AN10464" s="170"/>
    </row>
    <row r="10465" spans="1:40" ht="52.5" customHeight="1" x14ac:dyDescent="0.2">
      <c r="A10465" s="170"/>
      <c r="B10465" s="170"/>
      <c r="C10465" s="170"/>
      <c r="D10465" s="170"/>
      <c r="E10465" s="170"/>
      <c r="F10465" s="170"/>
      <c r="G10465" s="170"/>
      <c r="H10465" s="170"/>
      <c r="I10465" s="170"/>
      <c r="J10465" s="170"/>
      <c r="K10465" s="170"/>
      <c r="L10465" s="170"/>
      <c r="M10465" s="170"/>
      <c r="N10465" s="170"/>
      <c r="O10465" s="170"/>
      <c r="P10465" s="170"/>
      <c r="Q10465" s="170"/>
      <c r="R10465" s="170"/>
      <c r="S10465" s="170"/>
      <c r="T10465" s="170"/>
      <c r="U10465" s="170"/>
      <c r="V10465" s="170"/>
      <c r="W10465" s="170"/>
      <c r="X10465" s="174"/>
      <c r="Y10465" s="170"/>
      <c r="Z10465" s="170"/>
      <c r="AA10465" s="170"/>
      <c r="AB10465" s="170"/>
      <c r="AC10465" s="170"/>
      <c r="AD10465" s="174"/>
      <c r="AE10465" s="170"/>
      <c r="AF10465" s="170"/>
      <c r="AI10465" s="170"/>
      <c r="AJ10465" s="170"/>
      <c r="AK10465" s="170"/>
      <c r="AL10465" s="170"/>
      <c r="AM10465" s="170"/>
      <c r="AN10465" s="170"/>
    </row>
    <row r="10466" spans="1:40" ht="52.5" customHeight="1" x14ac:dyDescent="0.2">
      <c r="A10466" s="170"/>
      <c r="B10466" s="170"/>
      <c r="C10466" s="170"/>
      <c r="D10466" s="170"/>
      <c r="E10466" s="170"/>
      <c r="F10466" s="170"/>
      <c r="G10466" s="170"/>
      <c r="H10466" s="170"/>
      <c r="I10466" s="170"/>
      <c r="J10466" s="170"/>
      <c r="K10466" s="170"/>
      <c r="L10466" s="170"/>
      <c r="M10466" s="170"/>
      <c r="N10466" s="170"/>
      <c r="O10466" s="170"/>
      <c r="P10466" s="170"/>
      <c r="Q10466" s="170"/>
      <c r="R10466" s="170"/>
      <c r="S10466" s="170"/>
      <c r="T10466" s="170"/>
      <c r="U10466" s="170"/>
      <c r="V10466" s="170"/>
      <c r="W10466" s="170"/>
      <c r="X10466" s="174"/>
      <c r="Y10466" s="170"/>
      <c r="Z10466" s="170"/>
      <c r="AA10466" s="170"/>
      <c r="AB10466" s="170"/>
      <c r="AC10466" s="170"/>
      <c r="AD10466" s="174"/>
      <c r="AE10466" s="170"/>
      <c r="AF10466" s="170"/>
      <c r="AI10466" s="170"/>
      <c r="AJ10466" s="170"/>
      <c r="AK10466" s="170"/>
      <c r="AL10466" s="170"/>
      <c r="AM10466" s="170"/>
      <c r="AN10466" s="170"/>
    </row>
    <row r="10467" spans="1:40" ht="52.5" customHeight="1" x14ac:dyDescent="0.2">
      <c r="A10467" s="170"/>
      <c r="B10467" s="170"/>
      <c r="C10467" s="170"/>
      <c r="D10467" s="170"/>
      <c r="E10467" s="170"/>
      <c r="F10467" s="170"/>
      <c r="G10467" s="170"/>
      <c r="H10467" s="170"/>
      <c r="I10467" s="170"/>
      <c r="J10467" s="170"/>
      <c r="K10467" s="170"/>
      <c r="L10467" s="170"/>
      <c r="M10467" s="170"/>
      <c r="N10467" s="170"/>
      <c r="O10467" s="170"/>
      <c r="P10467" s="170"/>
      <c r="Q10467" s="170"/>
      <c r="R10467" s="170"/>
      <c r="S10467" s="170"/>
      <c r="T10467" s="170"/>
      <c r="U10467" s="170"/>
      <c r="V10467" s="170"/>
      <c r="W10467" s="170"/>
      <c r="X10467" s="174"/>
      <c r="Y10467" s="170"/>
      <c r="Z10467" s="170"/>
      <c r="AA10467" s="170"/>
      <c r="AB10467" s="170"/>
      <c r="AC10467" s="170"/>
      <c r="AD10467" s="174"/>
      <c r="AE10467" s="170"/>
      <c r="AF10467" s="170"/>
      <c r="AI10467" s="170"/>
      <c r="AJ10467" s="170"/>
      <c r="AK10467" s="170"/>
      <c r="AL10467" s="170"/>
      <c r="AM10467" s="170"/>
      <c r="AN10467" s="170"/>
    </row>
    <row r="10468" spans="1:40" ht="52.5" customHeight="1" x14ac:dyDescent="0.2">
      <c r="A10468" s="170"/>
      <c r="B10468" s="170"/>
      <c r="C10468" s="170"/>
      <c r="D10468" s="170"/>
      <c r="E10468" s="170"/>
      <c r="F10468" s="170"/>
      <c r="G10468" s="170"/>
      <c r="H10468" s="170"/>
      <c r="I10468" s="170"/>
      <c r="J10468" s="170"/>
      <c r="K10468" s="170"/>
      <c r="L10468" s="170"/>
      <c r="M10468" s="170"/>
      <c r="N10468" s="170"/>
      <c r="O10468" s="170"/>
      <c r="P10468" s="170"/>
      <c r="Q10468" s="170"/>
      <c r="R10468" s="170"/>
      <c r="S10468" s="170"/>
      <c r="T10468" s="170"/>
      <c r="U10468" s="170"/>
      <c r="V10468" s="170"/>
      <c r="W10468" s="170"/>
      <c r="X10468" s="174"/>
      <c r="Y10468" s="170"/>
      <c r="Z10468" s="170"/>
      <c r="AA10468" s="170"/>
      <c r="AB10468" s="170"/>
      <c r="AC10468" s="170"/>
      <c r="AD10468" s="174"/>
      <c r="AE10468" s="170"/>
      <c r="AF10468" s="170"/>
      <c r="AI10468" s="170"/>
      <c r="AJ10468" s="170"/>
      <c r="AK10468" s="170"/>
      <c r="AL10468" s="170"/>
      <c r="AM10468" s="170"/>
      <c r="AN10468" s="170"/>
    </row>
    <row r="10469" spans="1:40" ht="52.5" customHeight="1" x14ac:dyDescent="0.2">
      <c r="A10469" s="170"/>
      <c r="B10469" s="170"/>
      <c r="C10469" s="170"/>
      <c r="D10469" s="170"/>
      <c r="E10469" s="170"/>
      <c r="F10469" s="170"/>
      <c r="G10469" s="170"/>
      <c r="H10469" s="170"/>
      <c r="I10469" s="170"/>
      <c r="J10469" s="170"/>
      <c r="K10469" s="170"/>
      <c r="L10469" s="170"/>
      <c r="M10469" s="170"/>
      <c r="N10469" s="170"/>
      <c r="O10469" s="170"/>
      <c r="P10469" s="170"/>
      <c r="Q10469" s="170"/>
      <c r="R10469" s="170"/>
      <c r="S10469" s="170"/>
      <c r="T10469" s="170"/>
      <c r="U10469" s="170"/>
      <c r="V10469" s="170"/>
      <c r="W10469" s="170"/>
      <c r="X10469" s="174"/>
      <c r="Y10469" s="170"/>
      <c r="Z10469" s="170"/>
      <c r="AA10469" s="170"/>
      <c r="AB10469" s="170"/>
      <c r="AC10469" s="170"/>
      <c r="AD10469" s="174"/>
      <c r="AE10469" s="170"/>
      <c r="AF10469" s="170"/>
      <c r="AI10469" s="170"/>
      <c r="AJ10469" s="170"/>
      <c r="AK10469" s="170"/>
      <c r="AL10469" s="170"/>
      <c r="AM10469" s="170"/>
      <c r="AN10469" s="170"/>
    </row>
    <row r="10470" spans="1:40" ht="52.5" customHeight="1" x14ac:dyDescent="0.2">
      <c r="A10470" s="170"/>
      <c r="B10470" s="170"/>
      <c r="C10470" s="170"/>
      <c r="D10470" s="170"/>
      <c r="E10470" s="170"/>
      <c r="F10470" s="170"/>
      <c r="G10470" s="170"/>
      <c r="H10470" s="170"/>
      <c r="I10470" s="170"/>
      <c r="J10470" s="170"/>
      <c r="K10470" s="170"/>
      <c r="L10470" s="170"/>
      <c r="M10470" s="170"/>
      <c r="N10470" s="170"/>
      <c r="O10470" s="170"/>
      <c r="P10470" s="170"/>
      <c r="Q10470" s="170"/>
      <c r="R10470" s="170"/>
      <c r="S10470" s="170"/>
      <c r="T10470" s="170"/>
      <c r="U10470" s="170"/>
      <c r="V10470" s="170"/>
      <c r="W10470" s="170"/>
      <c r="X10470" s="174"/>
      <c r="Y10470" s="170"/>
      <c r="Z10470" s="170"/>
      <c r="AA10470" s="170"/>
      <c r="AB10470" s="170"/>
      <c r="AC10470" s="170"/>
      <c r="AD10470" s="174"/>
      <c r="AE10470" s="170"/>
      <c r="AF10470" s="170"/>
      <c r="AI10470" s="170"/>
      <c r="AJ10470" s="170"/>
      <c r="AK10470" s="170"/>
      <c r="AL10470" s="170"/>
      <c r="AM10470" s="170"/>
      <c r="AN10470" s="170"/>
    </row>
    <row r="10471" spans="1:40" ht="52.5" customHeight="1" x14ac:dyDescent="0.2">
      <c r="A10471" s="170"/>
      <c r="B10471" s="170"/>
      <c r="C10471" s="170"/>
      <c r="D10471" s="170"/>
      <c r="E10471" s="170"/>
      <c r="F10471" s="170"/>
      <c r="G10471" s="170"/>
      <c r="H10471" s="170"/>
      <c r="I10471" s="170"/>
      <c r="J10471" s="170"/>
      <c r="K10471" s="170"/>
      <c r="L10471" s="170"/>
      <c r="M10471" s="170"/>
      <c r="N10471" s="170"/>
      <c r="O10471" s="170"/>
      <c r="P10471" s="170"/>
      <c r="Q10471" s="170"/>
      <c r="R10471" s="170"/>
      <c r="S10471" s="170"/>
      <c r="T10471" s="170"/>
      <c r="U10471" s="170"/>
      <c r="V10471" s="170"/>
      <c r="W10471" s="170"/>
      <c r="X10471" s="174"/>
      <c r="Y10471" s="170"/>
      <c r="Z10471" s="170"/>
      <c r="AA10471" s="170"/>
      <c r="AB10471" s="170"/>
      <c r="AC10471" s="170"/>
      <c r="AD10471" s="174"/>
      <c r="AE10471" s="170"/>
      <c r="AF10471" s="170"/>
      <c r="AI10471" s="170"/>
      <c r="AJ10471" s="170"/>
      <c r="AK10471" s="170"/>
      <c r="AL10471" s="170"/>
      <c r="AM10471" s="170"/>
      <c r="AN10471" s="170"/>
    </row>
    <row r="10472" spans="1:40" ht="52.5" customHeight="1" x14ac:dyDescent="0.2">
      <c r="A10472" s="170"/>
      <c r="B10472" s="170"/>
      <c r="C10472" s="170"/>
      <c r="D10472" s="170"/>
      <c r="E10472" s="170"/>
      <c r="F10472" s="170"/>
      <c r="G10472" s="170"/>
      <c r="H10472" s="170"/>
      <c r="I10472" s="170"/>
      <c r="J10472" s="170"/>
      <c r="K10472" s="170"/>
      <c r="L10472" s="170"/>
      <c r="M10472" s="170"/>
      <c r="N10472" s="170"/>
      <c r="O10472" s="170"/>
      <c r="P10472" s="170"/>
      <c r="Q10472" s="170"/>
      <c r="R10472" s="170"/>
      <c r="S10472" s="170"/>
      <c r="T10472" s="170"/>
      <c r="U10472" s="170"/>
      <c r="V10472" s="170"/>
      <c r="W10472" s="170"/>
      <c r="X10472" s="174"/>
      <c r="Y10472" s="170"/>
      <c r="Z10472" s="170"/>
      <c r="AA10472" s="170"/>
      <c r="AB10472" s="170"/>
      <c r="AC10472" s="170"/>
      <c r="AD10472" s="174"/>
      <c r="AE10472" s="170"/>
      <c r="AF10472" s="170"/>
      <c r="AI10472" s="170"/>
      <c r="AJ10472" s="170"/>
      <c r="AK10472" s="170"/>
      <c r="AL10472" s="170"/>
      <c r="AM10472" s="170"/>
      <c r="AN10472" s="170"/>
    </row>
    <row r="10473" spans="1:40" ht="52.5" customHeight="1" x14ac:dyDescent="0.2">
      <c r="A10473" s="170"/>
      <c r="B10473" s="170"/>
      <c r="C10473" s="170"/>
      <c r="D10473" s="170"/>
      <c r="E10473" s="170"/>
      <c r="F10473" s="170"/>
      <c r="G10473" s="170"/>
      <c r="H10473" s="170"/>
      <c r="I10473" s="170"/>
      <c r="J10473" s="170"/>
      <c r="K10473" s="170"/>
      <c r="L10473" s="170"/>
      <c r="M10473" s="170"/>
      <c r="N10473" s="170"/>
      <c r="O10473" s="170"/>
      <c r="P10473" s="170"/>
      <c r="Q10473" s="170"/>
      <c r="R10473" s="170"/>
      <c r="S10473" s="170"/>
      <c r="T10473" s="170"/>
      <c r="U10473" s="170"/>
      <c r="V10473" s="170"/>
      <c r="W10473" s="170"/>
      <c r="X10473" s="174"/>
      <c r="Y10473" s="170"/>
      <c r="Z10473" s="170"/>
      <c r="AA10473" s="170"/>
      <c r="AB10473" s="170"/>
      <c r="AC10473" s="170"/>
      <c r="AD10473" s="174"/>
      <c r="AE10473" s="170"/>
      <c r="AF10473" s="170"/>
      <c r="AI10473" s="170"/>
      <c r="AJ10473" s="170"/>
      <c r="AK10473" s="170"/>
      <c r="AL10473" s="170"/>
      <c r="AM10473" s="170"/>
      <c r="AN10473" s="170"/>
    </row>
    <row r="10474" spans="1:40" ht="52.5" customHeight="1" x14ac:dyDescent="0.2">
      <c r="A10474" s="170"/>
      <c r="B10474" s="170"/>
      <c r="C10474" s="170"/>
      <c r="D10474" s="170"/>
      <c r="E10474" s="170"/>
      <c r="F10474" s="170"/>
      <c r="G10474" s="170"/>
      <c r="H10474" s="170"/>
      <c r="I10474" s="170"/>
      <c r="J10474" s="170"/>
      <c r="K10474" s="170"/>
      <c r="L10474" s="170"/>
      <c r="M10474" s="170"/>
      <c r="N10474" s="170"/>
      <c r="O10474" s="170"/>
      <c r="P10474" s="170"/>
      <c r="Q10474" s="170"/>
      <c r="R10474" s="170"/>
      <c r="S10474" s="170"/>
      <c r="T10474" s="170"/>
      <c r="U10474" s="170"/>
      <c r="V10474" s="170"/>
      <c r="W10474" s="170"/>
      <c r="X10474" s="174"/>
      <c r="Y10474" s="170"/>
      <c r="Z10474" s="170"/>
      <c r="AA10474" s="170"/>
      <c r="AB10474" s="170"/>
      <c r="AC10474" s="170"/>
      <c r="AD10474" s="174"/>
      <c r="AE10474" s="170"/>
      <c r="AF10474" s="170"/>
      <c r="AI10474" s="170"/>
      <c r="AJ10474" s="170"/>
      <c r="AK10474" s="170"/>
      <c r="AL10474" s="170"/>
      <c r="AM10474" s="170"/>
      <c r="AN10474" s="170"/>
    </row>
    <row r="10475" spans="1:40" ht="52.5" customHeight="1" x14ac:dyDescent="0.2">
      <c r="A10475" s="170"/>
      <c r="B10475" s="170"/>
      <c r="C10475" s="170"/>
      <c r="D10475" s="170"/>
      <c r="E10475" s="170"/>
      <c r="F10475" s="170"/>
      <c r="G10475" s="170"/>
      <c r="H10475" s="170"/>
      <c r="I10475" s="170"/>
      <c r="J10475" s="170"/>
      <c r="K10475" s="170"/>
      <c r="L10475" s="170"/>
      <c r="M10475" s="170"/>
      <c r="N10475" s="170"/>
      <c r="O10475" s="170"/>
      <c r="P10475" s="170"/>
      <c r="Q10475" s="170"/>
      <c r="R10475" s="170"/>
      <c r="S10475" s="170"/>
      <c r="T10475" s="170"/>
      <c r="U10475" s="170"/>
      <c r="V10475" s="170"/>
      <c r="W10475" s="170"/>
      <c r="X10475" s="174"/>
      <c r="Y10475" s="170"/>
      <c r="Z10475" s="170"/>
      <c r="AA10475" s="170"/>
      <c r="AB10475" s="170"/>
      <c r="AC10475" s="170"/>
      <c r="AD10475" s="174"/>
      <c r="AE10475" s="170"/>
      <c r="AF10475" s="170"/>
      <c r="AI10475" s="170"/>
      <c r="AJ10475" s="170"/>
      <c r="AK10475" s="170"/>
      <c r="AL10475" s="170"/>
      <c r="AM10475" s="170"/>
      <c r="AN10475" s="170"/>
    </row>
    <row r="10476" spans="1:40" ht="52.5" customHeight="1" x14ac:dyDescent="0.2">
      <c r="A10476" s="170"/>
      <c r="B10476" s="170"/>
      <c r="C10476" s="170"/>
      <c r="D10476" s="170"/>
      <c r="E10476" s="170"/>
      <c r="F10476" s="170"/>
      <c r="G10476" s="170"/>
      <c r="H10476" s="170"/>
      <c r="I10476" s="170"/>
      <c r="J10476" s="170"/>
      <c r="K10476" s="170"/>
      <c r="L10476" s="170"/>
      <c r="M10476" s="170"/>
      <c r="N10476" s="170"/>
      <c r="O10476" s="170"/>
      <c r="P10476" s="170"/>
      <c r="Q10476" s="170"/>
      <c r="R10476" s="170"/>
      <c r="S10476" s="170"/>
      <c r="T10476" s="170"/>
      <c r="U10476" s="170"/>
      <c r="V10476" s="170"/>
      <c r="W10476" s="170"/>
      <c r="X10476" s="174"/>
      <c r="Y10476" s="170"/>
      <c r="Z10476" s="170"/>
      <c r="AA10476" s="170"/>
      <c r="AB10476" s="170"/>
      <c r="AC10476" s="170"/>
      <c r="AD10476" s="174"/>
      <c r="AE10476" s="170"/>
      <c r="AF10476" s="170"/>
      <c r="AI10476" s="170"/>
      <c r="AJ10476" s="170"/>
      <c r="AK10476" s="170"/>
      <c r="AL10476" s="170"/>
      <c r="AM10476" s="170"/>
      <c r="AN10476" s="170"/>
    </row>
    <row r="10477" spans="1:40" ht="52.5" customHeight="1" x14ac:dyDescent="0.2">
      <c r="A10477" s="170"/>
      <c r="B10477" s="170"/>
      <c r="C10477" s="170"/>
      <c r="D10477" s="170"/>
      <c r="E10477" s="170"/>
      <c r="F10477" s="170"/>
      <c r="G10477" s="170"/>
      <c r="H10477" s="170"/>
      <c r="I10477" s="170"/>
      <c r="J10477" s="170"/>
      <c r="K10477" s="170"/>
      <c r="L10477" s="170"/>
      <c r="M10477" s="170"/>
      <c r="N10477" s="170"/>
      <c r="O10477" s="170"/>
      <c r="P10477" s="170"/>
      <c r="Q10477" s="170"/>
      <c r="R10477" s="170"/>
      <c r="S10477" s="170"/>
      <c r="T10477" s="170"/>
      <c r="U10477" s="170"/>
      <c r="V10477" s="170"/>
      <c r="W10477" s="170"/>
      <c r="X10477" s="174"/>
      <c r="Y10477" s="170"/>
      <c r="Z10477" s="170"/>
      <c r="AA10477" s="170"/>
      <c r="AB10477" s="170"/>
      <c r="AC10477" s="170"/>
      <c r="AD10477" s="174"/>
      <c r="AE10477" s="170"/>
      <c r="AF10477" s="170"/>
      <c r="AI10477" s="170"/>
      <c r="AJ10477" s="170"/>
      <c r="AK10477" s="170"/>
      <c r="AL10477" s="170"/>
      <c r="AM10477" s="170"/>
      <c r="AN10477" s="170"/>
    </row>
    <row r="10478" spans="1:40" ht="52.5" customHeight="1" x14ac:dyDescent="0.2">
      <c r="A10478" s="170"/>
      <c r="B10478" s="170"/>
      <c r="C10478" s="170"/>
      <c r="D10478" s="170"/>
      <c r="E10478" s="170"/>
      <c r="F10478" s="170"/>
      <c r="G10478" s="170"/>
      <c r="H10478" s="170"/>
      <c r="I10478" s="170"/>
      <c r="J10478" s="170"/>
      <c r="K10478" s="170"/>
      <c r="L10478" s="170"/>
      <c r="M10478" s="170"/>
      <c r="N10478" s="170"/>
      <c r="O10478" s="170"/>
      <c r="P10478" s="170"/>
      <c r="Q10478" s="170"/>
      <c r="R10478" s="170"/>
      <c r="S10478" s="170"/>
      <c r="T10478" s="170"/>
      <c r="U10478" s="170"/>
      <c r="V10478" s="170"/>
      <c r="W10478" s="170"/>
      <c r="X10478" s="174"/>
      <c r="Y10478" s="170"/>
      <c r="Z10478" s="170"/>
      <c r="AA10478" s="170"/>
      <c r="AB10478" s="170"/>
      <c r="AC10478" s="170"/>
      <c r="AD10478" s="174"/>
      <c r="AE10478" s="170"/>
      <c r="AF10478" s="170"/>
      <c r="AI10478" s="170"/>
      <c r="AJ10478" s="170"/>
      <c r="AK10478" s="170"/>
      <c r="AL10478" s="170"/>
      <c r="AM10478" s="170"/>
      <c r="AN10478" s="170"/>
    </row>
    <row r="10479" spans="1:40" ht="52.5" customHeight="1" x14ac:dyDescent="0.2">
      <c r="A10479" s="170"/>
      <c r="B10479" s="170"/>
      <c r="C10479" s="170"/>
      <c r="D10479" s="170"/>
      <c r="E10479" s="170"/>
      <c r="F10479" s="170"/>
      <c r="G10479" s="170"/>
      <c r="H10479" s="170"/>
      <c r="I10479" s="170"/>
      <c r="J10479" s="170"/>
      <c r="K10479" s="170"/>
      <c r="L10479" s="170"/>
      <c r="M10479" s="170"/>
      <c r="N10479" s="170"/>
      <c r="O10479" s="170"/>
      <c r="P10479" s="170"/>
      <c r="Q10479" s="170"/>
      <c r="R10479" s="170"/>
      <c r="S10479" s="170"/>
      <c r="T10479" s="170"/>
      <c r="U10479" s="170"/>
      <c r="V10479" s="170"/>
      <c r="W10479" s="170"/>
      <c r="X10479" s="174"/>
      <c r="Y10479" s="170"/>
      <c r="Z10479" s="170"/>
      <c r="AA10479" s="170"/>
      <c r="AB10479" s="170"/>
      <c r="AC10479" s="170"/>
      <c r="AD10479" s="174"/>
      <c r="AE10479" s="170"/>
      <c r="AF10479" s="170"/>
      <c r="AI10479" s="170"/>
      <c r="AJ10479" s="170"/>
      <c r="AK10479" s="170"/>
      <c r="AL10479" s="170"/>
      <c r="AM10479" s="170"/>
      <c r="AN10479" s="170"/>
    </row>
    <row r="10480" spans="1:40" ht="52.5" customHeight="1" x14ac:dyDescent="0.2">
      <c r="A10480" s="170"/>
      <c r="B10480" s="170"/>
      <c r="C10480" s="170"/>
      <c r="D10480" s="170"/>
      <c r="E10480" s="170"/>
      <c r="F10480" s="170"/>
      <c r="G10480" s="170"/>
      <c r="H10480" s="170"/>
      <c r="I10480" s="170"/>
      <c r="J10480" s="170"/>
      <c r="K10480" s="170"/>
      <c r="L10480" s="170"/>
      <c r="M10480" s="170"/>
      <c r="N10480" s="170"/>
      <c r="O10480" s="170"/>
      <c r="P10480" s="170"/>
      <c r="Q10480" s="170"/>
      <c r="R10480" s="170"/>
      <c r="S10480" s="170"/>
      <c r="T10480" s="170"/>
      <c r="U10480" s="170"/>
      <c r="V10480" s="170"/>
      <c r="W10480" s="170"/>
      <c r="X10480" s="174"/>
      <c r="Y10480" s="170"/>
      <c r="Z10480" s="170"/>
      <c r="AA10480" s="170"/>
      <c r="AB10480" s="170"/>
      <c r="AC10480" s="170"/>
      <c r="AD10480" s="174"/>
      <c r="AE10480" s="170"/>
      <c r="AF10480" s="170"/>
      <c r="AI10480" s="170"/>
      <c r="AJ10480" s="170"/>
      <c r="AK10480" s="170"/>
      <c r="AL10480" s="170"/>
      <c r="AM10480" s="170"/>
      <c r="AN10480" s="170"/>
    </row>
    <row r="10481" spans="1:40" ht="52.5" customHeight="1" x14ac:dyDescent="0.2">
      <c r="A10481" s="170"/>
      <c r="B10481" s="170"/>
      <c r="C10481" s="170"/>
      <c r="D10481" s="170"/>
      <c r="E10481" s="170"/>
      <c r="F10481" s="170"/>
      <c r="G10481" s="170"/>
      <c r="H10481" s="170"/>
      <c r="I10481" s="170"/>
      <c r="J10481" s="170"/>
      <c r="K10481" s="170"/>
      <c r="L10481" s="170"/>
      <c r="M10481" s="170"/>
      <c r="N10481" s="170"/>
      <c r="O10481" s="170"/>
      <c r="P10481" s="170"/>
      <c r="Q10481" s="170"/>
      <c r="R10481" s="170"/>
      <c r="S10481" s="170"/>
      <c r="T10481" s="170"/>
      <c r="U10481" s="170"/>
      <c r="V10481" s="170"/>
      <c r="W10481" s="170"/>
      <c r="X10481" s="174"/>
      <c r="Y10481" s="170"/>
      <c r="Z10481" s="170"/>
      <c r="AA10481" s="170"/>
      <c r="AB10481" s="170"/>
      <c r="AC10481" s="170"/>
      <c r="AD10481" s="174"/>
      <c r="AE10481" s="170"/>
      <c r="AF10481" s="170"/>
      <c r="AI10481" s="170"/>
      <c r="AJ10481" s="170"/>
      <c r="AK10481" s="170"/>
      <c r="AL10481" s="170"/>
      <c r="AM10481" s="170"/>
      <c r="AN10481" s="170"/>
    </row>
    <row r="10482" spans="1:40" ht="52.5" customHeight="1" x14ac:dyDescent="0.2">
      <c r="A10482" s="170"/>
      <c r="B10482" s="170"/>
      <c r="C10482" s="170"/>
      <c r="D10482" s="170"/>
      <c r="E10482" s="170"/>
      <c r="F10482" s="170"/>
      <c r="G10482" s="170"/>
      <c r="H10482" s="170"/>
      <c r="I10482" s="170"/>
      <c r="J10482" s="170"/>
      <c r="K10482" s="170"/>
      <c r="L10482" s="170"/>
      <c r="M10482" s="170"/>
      <c r="N10482" s="170"/>
      <c r="O10482" s="170"/>
      <c r="P10482" s="170"/>
      <c r="Q10482" s="170"/>
      <c r="R10482" s="170"/>
      <c r="S10482" s="170"/>
      <c r="T10482" s="170"/>
      <c r="U10482" s="170"/>
      <c r="V10482" s="170"/>
      <c r="W10482" s="170"/>
      <c r="X10482" s="174"/>
      <c r="Y10482" s="170"/>
      <c r="Z10482" s="170"/>
      <c r="AA10482" s="170"/>
      <c r="AB10482" s="170"/>
      <c r="AC10482" s="170"/>
      <c r="AD10482" s="174"/>
      <c r="AE10482" s="170"/>
      <c r="AF10482" s="170"/>
      <c r="AI10482" s="170"/>
      <c r="AJ10482" s="170"/>
      <c r="AK10482" s="170"/>
      <c r="AL10482" s="170"/>
      <c r="AM10482" s="170"/>
      <c r="AN10482" s="170"/>
    </row>
    <row r="10483" spans="1:40" ht="52.5" customHeight="1" x14ac:dyDescent="0.2">
      <c r="A10483" s="170"/>
      <c r="B10483" s="170"/>
      <c r="C10483" s="170"/>
      <c r="D10483" s="170"/>
      <c r="E10483" s="170"/>
      <c r="F10483" s="170"/>
      <c r="G10483" s="170"/>
      <c r="H10483" s="170"/>
      <c r="I10483" s="170"/>
      <c r="J10483" s="170"/>
      <c r="K10483" s="170"/>
      <c r="L10483" s="170"/>
      <c r="M10483" s="170"/>
      <c r="N10483" s="170"/>
      <c r="O10483" s="170"/>
      <c r="P10483" s="170"/>
      <c r="Q10483" s="170"/>
      <c r="R10483" s="170"/>
      <c r="S10483" s="170"/>
      <c r="T10483" s="170"/>
      <c r="U10483" s="170"/>
      <c r="V10483" s="170"/>
      <c r="W10483" s="170"/>
      <c r="X10483" s="174"/>
      <c r="Y10483" s="170"/>
      <c r="Z10483" s="170"/>
      <c r="AA10483" s="170"/>
      <c r="AB10483" s="170"/>
      <c r="AC10483" s="170"/>
      <c r="AD10483" s="174"/>
      <c r="AE10483" s="170"/>
      <c r="AF10483" s="170"/>
      <c r="AI10483" s="170"/>
      <c r="AJ10483" s="170"/>
      <c r="AK10483" s="170"/>
      <c r="AL10483" s="170"/>
      <c r="AM10483" s="170"/>
      <c r="AN10483" s="170"/>
    </row>
    <row r="10484" spans="1:40" ht="52.5" customHeight="1" x14ac:dyDescent="0.2">
      <c r="A10484" s="170"/>
      <c r="B10484" s="170"/>
      <c r="C10484" s="170"/>
      <c r="D10484" s="170"/>
      <c r="E10484" s="170"/>
      <c r="F10484" s="170"/>
      <c r="G10484" s="170"/>
      <c r="H10484" s="170"/>
      <c r="I10484" s="170"/>
      <c r="J10484" s="170"/>
      <c r="K10484" s="170"/>
      <c r="L10484" s="170"/>
      <c r="M10484" s="170"/>
      <c r="N10484" s="170"/>
      <c r="O10484" s="170"/>
      <c r="P10484" s="170"/>
      <c r="Q10484" s="170"/>
      <c r="R10484" s="170"/>
      <c r="S10484" s="170"/>
      <c r="T10484" s="170"/>
      <c r="U10484" s="170"/>
      <c r="V10484" s="170"/>
      <c r="W10484" s="170"/>
      <c r="X10484" s="174"/>
      <c r="Y10484" s="170"/>
      <c r="Z10484" s="170"/>
      <c r="AA10484" s="170"/>
      <c r="AB10484" s="170"/>
      <c r="AC10484" s="170"/>
      <c r="AD10484" s="174"/>
      <c r="AE10484" s="170"/>
      <c r="AF10484" s="170"/>
      <c r="AI10484" s="170"/>
      <c r="AJ10484" s="170"/>
      <c r="AK10484" s="170"/>
      <c r="AL10484" s="170"/>
      <c r="AM10484" s="170"/>
      <c r="AN10484" s="170"/>
    </row>
    <row r="10485" spans="1:40" ht="52.5" customHeight="1" x14ac:dyDescent="0.2">
      <c r="A10485" s="170"/>
      <c r="B10485" s="170"/>
      <c r="C10485" s="170"/>
      <c r="D10485" s="170"/>
      <c r="E10485" s="170"/>
      <c r="F10485" s="170"/>
      <c r="G10485" s="170"/>
      <c r="H10485" s="170"/>
      <c r="I10485" s="170"/>
      <c r="J10485" s="170"/>
      <c r="K10485" s="170"/>
      <c r="L10485" s="170"/>
      <c r="M10485" s="170"/>
      <c r="N10485" s="170"/>
      <c r="O10485" s="170"/>
      <c r="P10485" s="170"/>
      <c r="Q10485" s="170"/>
      <c r="R10485" s="170"/>
      <c r="S10485" s="170"/>
      <c r="T10485" s="170"/>
      <c r="U10485" s="170"/>
      <c r="V10485" s="170"/>
      <c r="W10485" s="170"/>
      <c r="X10485" s="174"/>
      <c r="Y10485" s="170"/>
      <c r="Z10485" s="170"/>
      <c r="AA10485" s="170"/>
      <c r="AB10485" s="170"/>
      <c r="AC10485" s="170"/>
      <c r="AD10485" s="174"/>
      <c r="AE10485" s="170"/>
      <c r="AF10485" s="170"/>
      <c r="AI10485" s="170"/>
      <c r="AJ10485" s="170"/>
      <c r="AK10485" s="170"/>
      <c r="AL10485" s="170"/>
      <c r="AM10485" s="170"/>
      <c r="AN10485" s="170"/>
    </row>
    <row r="10486" spans="1:40" ht="52.5" customHeight="1" x14ac:dyDescent="0.2">
      <c r="A10486" s="170"/>
      <c r="B10486" s="170"/>
      <c r="C10486" s="170"/>
      <c r="D10486" s="170"/>
      <c r="E10486" s="170"/>
      <c r="F10486" s="170"/>
      <c r="G10486" s="170"/>
      <c r="H10486" s="170"/>
      <c r="I10486" s="170"/>
      <c r="J10486" s="170"/>
      <c r="K10486" s="170"/>
      <c r="L10486" s="170"/>
      <c r="M10486" s="170"/>
      <c r="N10486" s="170"/>
      <c r="O10486" s="170"/>
      <c r="P10486" s="170"/>
      <c r="Q10486" s="170"/>
      <c r="R10486" s="170"/>
      <c r="S10486" s="170"/>
      <c r="T10486" s="170"/>
      <c r="U10486" s="170"/>
      <c r="V10486" s="170"/>
      <c r="W10486" s="170"/>
      <c r="X10486" s="174"/>
      <c r="Y10486" s="170"/>
      <c r="Z10486" s="170"/>
      <c r="AA10486" s="170"/>
      <c r="AB10486" s="170"/>
      <c r="AC10486" s="170"/>
      <c r="AD10486" s="174"/>
      <c r="AE10486" s="170"/>
      <c r="AF10486" s="170"/>
      <c r="AI10486" s="170"/>
      <c r="AJ10486" s="170"/>
      <c r="AK10486" s="170"/>
      <c r="AL10486" s="170"/>
      <c r="AM10486" s="170"/>
      <c r="AN10486" s="170"/>
    </row>
    <row r="10487" spans="1:40" ht="52.5" customHeight="1" x14ac:dyDescent="0.2">
      <c r="A10487" s="170"/>
      <c r="B10487" s="170"/>
      <c r="C10487" s="170"/>
      <c r="D10487" s="170"/>
      <c r="E10487" s="170"/>
      <c r="F10487" s="170"/>
      <c r="G10487" s="170"/>
      <c r="H10487" s="170"/>
      <c r="I10487" s="170"/>
      <c r="J10487" s="170"/>
      <c r="K10487" s="170"/>
      <c r="L10487" s="170"/>
      <c r="M10487" s="170"/>
      <c r="N10487" s="170"/>
      <c r="O10487" s="170"/>
      <c r="P10487" s="170"/>
      <c r="Q10487" s="170"/>
      <c r="R10487" s="170"/>
      <c r="S10487" s="170"/>
      <c r="T10487" s="170"/>
      <c r="U10487" s="170"/>
      <c r="V10487" s="170"/>
      <c r="W10487" s="170"/>
      <c r="X10487" s="174"/>
      <c r="Y10487" s="170"/>
      <c r="Z10487" s="170"/>
      <c r="AA10487" s="170"/>
      <c r="AB10487" s="170"/>
      <c r="AC10487" s="170"/>
      <c r="AD10487" s="174"/>
      <c r="AE10487" s="170"/>
      <c r="AF10487" s="170"/>
      <c r="AI10487" s="170"/>
      <c r="AJ10487" s="170"/>
      <c r="AK10487" s="170"/>
      <c r="AL10487" s="170"/>
      <c r="AM10487" s="170"/>
      <c r="AN10487" s="170"/>
    </row>
    <row r="10488" spans="1:40" ht="52.5" customHeight="1" x14ac:dyDescent="0.2">
      <c r="A10488" s="170"/>
      <c r="B10488" s="170"/>
      <c r="C10488" s="170"/>
      <c r="D10488" s="170"/>
      <c r="E10488" s="170"/>
      <c r="F10488" s="170"/>
      <c r="G10488" s="170"/>
      <c r="H10488" s="170"/>
      <c r="I10488" s="170"/>
      <c r="J10488" s="170"/>
      <c r="K10488" s="170"/>
      <c r="L10488" s="170"/>
      <c r="M10488" s="170"/>
      <c r="N10488" s="170"/>
      <c r="O10488" s="170"/>
      <c r="P10488" s="170"/>
      <c r="Q10488" s="170"/>
      <c r="R10488" s="170"/>
      <c r="S10488" s="170"/>
      <c r="T10488" s="170"/>
      <c r="U10488" s="170"/>
      <c r="V10488" s="170"/>
      <c r="W10488" s="170"/>
      <c r="X10488" s="174"/>
      <c r="Y10488" s="170"/>
      <c r="Z10488" s="170"/>
      <c r="AA10488" s="170"/>
      <c r="AB10488" s="170"/>
      <c r="AC10488" s="170"/>
      <c r="AD10488" s="174"/>
      <c r="AE10488" s="170"/>
      <c r="AF10488" s="170"/>
      <c r="AI10488" s="170"/>
      <c r="AJ10488" s="170"/>
      <c r="AK10488" s="170"/>
      <c r="AL10488" s="170"/>
      <c r="AM10488" s="170"/>
      <c r="AN10488" s="170"/>
    </row>
    <row r="10489" spans="1:40" ht="52.5" customHeight="1" x14ac:dyDescent="0.2">
      <c r="A10489" s="170"/>
      <c r="B10489" s="170"/>
      <c r="C10489" s="170"/>
      <c r="D10489" s="170"/>
      <c r="E10489" s="170"/>
      <c r="F10489" s="170"/>
      <c r="G10489" s="170"/>
      <c r="H10489" s="170"/>
      <c r="I10489" s="170"/>
      <c r="J10489" s="170"/>
      <c r="K10489" s="170"/>
      <c r="L10489" s="170"/>
      <c r="M10489" s="170"/>
      <c r="N10489" s="170"/>
      <c r="O10489" s="170"/>
      <c r="P10489" s="170"/>
      <c r="Q10489" s="170"/>
      <c r="R10489" s="170"/>
      <c r="S10489" s="170"/>
      <c r="T10489" s="170"/>
      <c r="U10489" s="170"/>
      <c r="V10489" s="170"/>
      <c r="W10489" s="170"/>
      <c r="X10489" s="174"/>
      <c r="Y10489" s="170"/>
      <c r="Z10489" s="170"/>
      <c r="AA10489" s="170"/>
      <c r="AB10489" s="170"/>
      <c r="AC10489" s="170"/>
      <c r="AD10489" s="174"/>
      <c r="AE10489" s="170"/>
      <c r="AF10489" s="170"/>
      <c r="AI10489" s="170"/>
      <c r="AJ10489" s="170"/>
      <c r="AK10489" s="170"/>
      <c r="AL10489" s="170"/>
      <c r="AM10489" s="170"/>
      <c r="AN10489" s="170"/>
    </row>
    <row r="10490" spans="1:40" ht="52.5" customHeight="1" x14ac:dyDescent="0.2">
      <c r="A10490" s="170"/>
      <c r="B10490" s="170"/>
      <c r="C10490" s="170"/>
      <c r="D10490" s="170"/>
      <c r="E10490" s="170"/>
      <c r="F10490" s="170"/>
      <c r="G10490" s="170"/>
      <c r="H10490" s="170"/>
      <c r="I10490" s="170"/>
      <c r="J10490" s="170"/>
      <c r="K10490" s="170"/>
      <c r="L10490" s="170"/>
      <c r="M10490" s="170"/>
      <c r="N10490" s="170"/>
      <c r="O10490" s="170"/>
      <c r="P10490" s="170"/>
      <c r="Q10490" s="170"/>
      <c r="R10490" s="170"/>
      <c r="S10490" s="170"/>
      <c r="T10490" s="170"/>
      <c r="U10490" s="170"/>
      <c r="V10490" s="170"/>
      <c r="W10490" s="170"/>
      <c r="X10490" s="174"/>
      <c r="Y10490" s="170"/>
      <c r="Z10490" s="170"/>
      <c r="AA10490" s="170"/>
      <c r="AB10490" s="170"/>
      <c r="AC10490" s="170"/>
      <c r="AD10490" s="174"/>
      <c r="AE10490" s="170"/>
      <c r="AF10490" s="170"/>
      <c r="AI10490" s="170"/>
      <c r="AJ10490" s="170"/>
      <c r="AK10490" s="170"/>
      <c r="AL10490" s="170"/>
      <c r="AM10490" s="170"/>
      <c r="AN10490" s="170"/>
    </row>
    <row r="10491" spans="1:40" ht="52.5" customHeight="1" x14ac:dyDescent="0.2">
      <c r="A10491" s="170"/>
      <c r="B10491" s="170"/>
      <c r="C10491" s="170"/>
      <c r="D10491" s="170"/>
      <c r="E10491" s="170"/>
      <c r="F10491" s="170"/>
      <c r="G10491" s="170"/>
      <c r="H10491" s="170"/>
      <c r="I10491" s="170"/>
      <c r="J10491" s="170"/>
      <c r="K10491" s="170"/>
      <c r="L10491" s="170"/>
      <c r="M10491" s="170"/>
      <c r="N10491" s="170"/>
      <c r="O10491" s="170"/>
      <c r="P10491" s="170"/>
      <c r="Q10491" s="170"/>
      <c r="R10491" s="170"/>
      <c r="S10491" s="170"/>
      <c r="T10491" s="170"/>
      <c r="U10491" s="170"/>
      <c r="V10491" s="170"/>
      <c r="W10491" s="170"/>
      <c r="X10491" s="174"/>
      <c r="Y10491" s="170"/>
      <c r="Z10491" s="170"/>
      <c r="AA10491" s="170"/>
      <c r="AB10491" s="170"/>
      <c r="AC10491" s="170"/>
      <c r="AD10491" s="174"/>
      <c r="AE10491" s="170"/>
      <c r="AF10491" s="170"/>
      <c r="AI10491" s="170"/>
      <c r="AJ10491" s="170"/>
      <c r="AK10491" s="170"/>
      <c r="AL10491" s="170"/>
      <c r="AM10491" s="170"/>
      <c r="AN10491" s="170"/>
    </row>
    <row r="10492" spans="1:40" ht="52.5" customHeight="1" x14ac:dyDescent="0.2">
      <c r="A10492" s="170"/>
      <c r="B10492" s="170"/>
      <c r="C10492" s="170"/>
      <c r="D10492" s="170"/>
      <c r="E10492" s="170"/>
      <c r="F10492" s="170"/>
      <c r="G10492" s="170"/>
      <c r="H10492" s="170"/>
      <c r="I10492" s="170"/>
      <c r="J10492" s="170"/>
      <c r="K10492" s="170"/>
      <c r="L10492" s="170"/>
      <c r="M10492" s="170"/>
      <c r="N10492" s="170"/>
      <c r="O10492" s="170"/>
      <c r="P10492" s="170"/>
      <c r="Q10492" s="170"/>
      <c r="R10492" s="170"/>
      <c r="S10492" s="170"/>
      <c r="T10492" s="170"/>
      <c r="U10492" s="170"/>
      <c r="V10492" s="170"/>
      <c r="W10492" s="170"/>
      <c r="X10492" s="174"/>
      <c r="Y10492" s="170"/>
      <c r="Z10492" s="170"/>
      <c r="AA10492" s="170"/>
      <c r="AB10492" s="170"/>
      <c r="AC10492" s="170"/>
      <c r="AD10492" s="174"/>
      <c r="AE10492" s="170"/>
      <c r="AF10492" s="170"/>
      <c r="AI10492" s="170"/>
      <c r="AJ10492" s="170"/>
      <c r="AK10492" s="170"/>
      <c r="AL10492" s="170"/>
      <c r="AM10492" s="170"/>
      <c r="AN10492" s="170"/>
    </row>
    <row r="10493" spans="1:40" ht="52.5" customHeight="1" x14ac:dyDescent="0.2">
      <c r="A10493" s="170"/>
      <c r="B10493" s="170"/>
      <c r="C10493" s="170"/>
      <c r="D10493" s="170"/>
      <c r="E10493" s="170"/>
      <c r="F10493" s="170"/>
      <c r="G10493" s="170"/>
      <c r="H10493" s="170"/>
      <c r="I10493" s="170"/>
      <c r="J10493" s="170"/>
      <c r="K10493" s="170"/>
      <c r="L10493" s="170"/>
      <c r="M10493" s="170"/>
      <c r="N10493" s="170"/>
      <c r="O10493" s="170"/>
      <c r="P10493" s="170"/>
      <c r="Q10493" s="170"/>
      <c r="R10493" s="170"/>
      <c r="S10493" s="170"/>
      <c r="T10493" s="170"/>
      <c r="U10493" s="170"/>
      <c r="V10493" s="170"/>
      <c r="W10493" s="170"/>
      <c r="X10493" s="174"/>
      <c r="Y10493" s="170"/>
      <c r="Z10493" s="170"/>
      <c r="AA10493" s="170"/>
      <c r="AB10493" s="170"/>
      <c r="AC10493" s="170"/>
      <c r="AD10493" s="174"/>
      <c r="AE10493" s="170"/>
      <c r="AF10493" s="170"/>
      <c r="AI10493" s="170"/>
      <c r="AJ10493" s="170"/>
      <c r="AK10493" s="170"/>
      <c r="AL10493" s="170"/>
      <c r="AM10493" s="170"/>
      <c r="AN10493" s="170"/>
    </row>
    <row r="10494" spans="1:40" ht="52.5" customHeight="1" x14ac:dyDescent="0.2">
      <c r="A10494" s="170"/>
      <c r="B10494" s="170"/>
      <c r="C10494" s="170"/>
      <c r="D10494" s="170"/>
      <c r="E10494" s="170"/>
      <c r="F10494" s="170"/>
      <c r="G10494" s="170"/>
      <c r="H10494" s="170"/>
      <c r="I10494" s="170"/>
      <c r="J10494" s="170"/>
      <c r="K10494" s="170"/>
      <c r="L10494" s="170"/>
      <c r="M10494" s="170"/>
      <c r="N10494" s="170"/>
      <c r="O10494" s="170"/>
      <c r="P10494" s="170"/>
      <c r="Q10494" s="170"/>
      <c r="R10494" s="170"/>
      <c r="S10494" s="170"/>
      <c r="T10494" s="170"/>
      <c r="U10494" s="170"/>
      <c r="V10494" s="170"/>
      <c r="W10494" s="170"/>
      <c r="X10494" s="174"/>
      <c r="Y10494" s="170"/>
      <c r="Z10494" s="170"/>
      <c r="AA10494" s="170"/>
      <c r="AB10494" s="170"/>
      <c r="AC10494" s="170"/>
      <c r="AD10494" s="174"/>
      <c r="AE10494" s="170"/>
      <c r="AF10494" s="170"/>
      <c r="AI10494" s="170"/>
      <c r="AJ10494" s="170"/>
      <c r="AK10494" s="170"/>
      <c r="AL10494" s="170"/>
      <c r="AM10494" s="170"/>
      <c r="AN10494" s="170"/>
    </row>
    <row r="10495" spans="1:40" ht="52.5" customHeight="1" x14ac:dyDescent="0.2">
      <c r="A10495" s="170"/>
      <c r="B10495" s="170"/>
      <c r="C10495" s="170"/>
      <c r="D10495" s="170"/>
      <c r="E10495" s="170"/>
      <c r="F10495" s="170"/>
      <c r="G10495" s="170"/>
      <c r="H10495" s="170"/>
      <c r="I10495" s="170"/>
      <c r="J10495" s="170"/>
      <c r="K10495" s="170"/>
      <c r="L10495" s="170"/>
      <c r="M10495" s="170"/>
      <c r="N10495" s="170"/>
      <c r="O10495" s="170"/>
      <c r="P10495" s="170"/>
      <c r="Q10495" s="170"/>
      <c r="R10495" s="170"/>
      <c r="S10495" s="170"/>
      <c r="T10495" s="170"/>
      <c r="U10495" s="170"/>
      <c r="V10495" s="170"/>
      <c r="W10495" s="170"/>
      <c r="X10495" s="174"/>
      <c r="Y10495" s="170"/>
      <c r="Z10495" s="170"/>
      <c r="AA10495" s="170"/>
      <c r="AB10495" s="170"/>
      <c r="AC10495" s="170"/>
      <c r="AD10495" s="174"/>
      <c r="AE10495" s="170"/>
      <c r="AF10495" s="170"/>
      <c r="AI10495" s="170"/>
      <c r="AJ10495" s="170"/>
      <c r="AK10495" s="170"/>
      <c r="AL10495" s="170"/>
      <c r="AM10495" s="170"/>
      <c r="AN10495" s="170"/>
    </row>
    <row r="10496" spans="1:40" ht="52.5" customHeight="1" x14ac:dyDescent="0.2">
      <c r="A10496" s="170"/>
      <c r="B10496" s="170"/>
      <c r="C10496" s="170"/>
      <c r="D10496" s="170"/>
      <c r="E10496" s="170"/>
      <c r="F10496" s="170"/>
      <c r="G10496" s="170"/>
      <c r="H10496" s="170"/>
      <c r="I10496" s="170"/>
      <c r="J10496" s="170"/>
      <c r="K10496" s="170"/>
      <c r="L10496" s="170"/>
      <c r="M10496" s="170"/>
      <c r="N10496" s="170"/>
      <c r="O10496" s="170"/>
      <c r="P10496" s="170"/>
      <c r="Q10496" s="170"/>
      <c r="R10496" s="170"/>
      <c r="S10496" s="170"/>
      <c r="T10496" s="170"/>
      <c r="U10496" s="170"/>
      <c r="V10496" s="170"/>
      <c r="W10496" s="170"/>
      <c r="X10496" s="174"/>
      <c r="Y10496" s="170"/>
      <c r="Z10496" s="170"/>
      <c r="AA10496" s="170"/>
      <c r="AB10496" s="170"/>
      <c r="AC10496" s="170"/>
      <c r="AD10496" s="174"/>
      <c r="AE10496" s="170"/>
      <c r="AF10496" s="170"/>
      <c r="AI10496" s="170"/>
      <c r="AJ10496" s="170"/>
      <c r="AK10496" s="170"/>
      <c r="AL10496" s="170"/>
      <c r="AM10496" s="170"/>
      <c r="AN10496" s="170"/>
    </row>
    <row r="10497" spans="1:40" ht="52.5" customHeight="1" x14ac:dyDescent="0.2">
      <c r="A10497" s="170"/>
      <c r="B10497" s="170"/>
      <c r="C10497" s="170"/>
      <c r="D10497" s="170"/>
      <c r="E10497" s="170"/>
      <c r="F10497" s="170"/>
      <c r="G10497" s="170"/>
      <c r="H10497" s="170"/>
      <c r="I10497" s="170"/>
      <c r="J10497" s="170"/>
      <c r="K10497" s="170"/>
      <c r="L10497" s="170"/>
      <c r="M10497" s="170"/>
      <c r="N10497" s="170"/>
      <c r="O10497" s="170"/>
      <c r="P10497" s="170"/>
      <c r="Q10497" s="170"/>
      <c r="R10497" s="170"/>
      <c r="S10497" s="170"/>
      <c r="T10497" s="170"/>
      <c r="U10497" s="170"/>
      <c r="V10497" s="170"/>
      <c r="W10497" s="170"/>
      <c r="X10497" s="174"/>
      <c r="Y10497" s="170"/>
      <c r="Z10497" s="170"/>
      <c r="AA10497" s="170"/>
      <c r="AB10497" s="170"/>
      <c r="AC10497" s="170"/>
      <c r="AD10497" s="174"/>
      <c r="AE10497" s="170"/>
      <c r="AF10497" s="170"/>
      <c r="AI10497" s="170"/>
      <c r="AJ10497" s="170"/>
      <c r="AK10497" s="170"/>
      <c r="AL10497" s="170"/>
      <c r="AM10497" s="170"/>
      <c r="AN10497" s="170"/>
    </row>
    <row r="10498" spans="1:40" ht="52.5" customHeight="1" x14ac:dyDescent="0.2">
      <c r="A10498" s="170"/>
      <c r="B10498" s="170"/>
      <c r="C10498" s="170"/>
      <c r="D10498" s="170"/>
      <c r="E10498" s="170"/>
      <c r="F10498" s="170"/>
      <c r="G10498" s="170"/>
      <c r="H10498" s="170"/>
      <c r="I10498" s="170"/>
      <c r="J10498" s="170"/>
      <c r="K10498" s="170"/>
      <c r="L10498" s="170"/>
      <c r="M10498" s="170"/>
      <c r="N10498" s="170"/>
      <c r="O10498" s="170"/>
      <c r="P10498" s="170"/>
      <c r="Q10498" s="170"/>
      <c r="R10498" s="170"/>
      <c r="S10498" s="170"/>
      <c r="T10498" s="170"/>
      <c r="U10498" s="170"/>
      <c r="V10498" s="170"/>
      <c r="W10498" s="170"/>
      <c r="X10498" s="174"/>
      <c r="Y10498" s="170"/>
      <c r="Z10498" s="170"/>
      <c r="AA10498" s="170"/>
      <c r="AB10498" s="170"/>
      <c r="AC10498" s="170"/>
      <c r="AD10498" s="174"/>
      <c r="AE10498" s="170"/>
      <c r="AF10498" s="170"/>
      <c r="AI10498" s="170"/>
      <c r="AJ10498" s="170"/>
      <c r="AK10498" s="170"/>
      <c r="AL10498" s="170"/>
      <c r="AM10498" s="170"/>
      <c r="AN10498" s="170"/>
    </row>
    <row r="10499" spans="1:40" ht="52.5" customHeight="1" x14ac:dyDescent="0.2">
      <c r="A10499" s="170"/>
      <c r="B10499" s="170"/>
      <c r="C10499" s="170"/>
      <c r="D10499" s="170"/>
      <c r="E10499" s="170"/>
      <c r="F10499" s="170"/>
      <c r="G10499" s="170"/>
      <c r="H10499" s="170"/>
      <c r="I10499" s="170"/>
      <c r="J10499" s="170"/>
      <c r="K10499" s="170"/>
      <c r="L10499" s="170"/>
      <c r="M10499" s="170"/>
      <c r="N10499" s="170"/>
      <c r="O10499" s="170"/>
      <c r="P10499" s="170"/>
      <c r="Q10499" s="170"/>
      <c r="R10499" s="170"/>
      <c r="S10499" s="170"/>
      <c r="T10499" s="170"/>
      <c r="U10499" s="170"/>
      <c r="V10499" s="170"/>
      <c r="W10499" s="170"/>
      <c r="X10499" s="174"/>
      <c r="Y10499" s="170"/>
      <c r="Z10499" s="170"/>
      <c r="AA10499" s="170"/>
      <c r="AB10499" s="170"/>
      <c r="AC10499" s="170"/>
      <c r="AD10499" s="174"/>
      <c r="AE10499" s="170"/>
      <c r="AF10499" s="170"/>
      <c r="AI10499" s="170"/>
      <c r="AJ10499" s="170"/>
      <c r="AK10499" s="170"/>
      <c r="AL10499" s="170"/>
      <c r="AM10499" s="170"/>
      <c r="AN10499" s="170"/>
    </row>
    <row r="10500" spans="1:40" ht="52.5" customHeight="1" x14ac:dyDescent="0.2">
      <c r="A10500" s="170"/>
      <c r="B10500" s="170"/>
      <c r="C10500" s="170"/>
      <c r="D10500" s="170"/>
      <c r="E10500" s="170"/>
      <c r="F10500" s="170"/>
      <c r="G10500" s="170"/>
      <c r="H10500" s="170"/>
      <c r="I10500" s="170"/>
      <c r="J10500" s="170"/>
      <c r="K10500" s="170"/>
      <c r="L10500" s="170"/>
      <c r="M10500" s="170"/>
      <c r="N10500" s="170"/>
      <c r="O10500" s="170"/>
      <c r="P10500" s="170"/>
      <c r="Q10500" s="170"/>
      <c r="R10500" s="170"/>
      <c r="S10500" s="170"/>
      <c r="T10500" s="170"/>
      <c r="U10500" s="170"/>
      <c r="V10500" s="170"/>
      <c r="W10500" s="170"/>
      <c r="X10500" s="174"/>
      <c r="Y10500" s="170"/>
      <c r="Z10500" s="170"/>
      <c r="AA10500" s="170"/>
      <c r="AB10500" s="170"/>
      <c r="AC10500" s="170"/>
      <c r="AD10500" s="174"/>
      <c r="AE10500" s="170"/>
      <c r="AF10500" s="170"/>
      <c r="AI10500" s="170"/>
      <c r="AJ10500" s="170"/>
      <c r="AK10500" s="170"/>
      <c r="AL10500" s="170"/>
      <c r="AM10500" s="170"/>
      <c r="AN10500" s="170"/>
    </row>
    <row r="10501" spans="1:40" ht="52.5" customHeight="1" x14ac:dyDescent="0.2">
      <c r="A10501" s="170"/>
      <c r="B10501" s="170"/>
      <c r="C10501" s="170"/>
      <c r="D10501" s="170"/>
      <c r="E10501" s="170"/>
      <c r="F10501" s="170"/>
      <c r="G10501" s="170"/>
      <c r="H10501" s="170"/>
      <c r="I10501" s="170"/>
      <c r="J10501" s="170"/>
      <c r="K10501" s="170"/>
      <c r="L10501" s="170"/>
      <c r="M10501" s="170"/>
      <c r="N10501" s="170"/>
      <c r="O10501" s="170"/>
      <c r="P10501" s="170"/>
      <c r="Q10501" s="170"/>
      <c r="R10501" s="170"/>
      <c r="S10501" s="170"/>
      <c r="T10501" s="170"/>
      <c r="U10501" s="170"/>
      <c r="V10501" s="170"/>
      <c r="W10501" s="170"/>
      <c r="X10501" s="174"/>
      <c r="Y10501" s="170"/>
      <c r="Z10501" s="170"/>
      <c r="AA10501" s="170"/>
      <c r="AB10501" s="170"/>
      <c r="AC10501" s="170"/>
      <c r="AD10501" s="174"/>
      <c r="AE10501" s="170"/>
      <c r="AF10501" s="170"/>
      <c r="AI10501" s="170"/>
      <c r="AJ10501" s="170"/>
      <c r="AK10501" s="170"/>
      <c r="AL10501" s="170"/>
      <c r="AM10501" s="170"/>
      <c r="AN10501" s="170"/>
    </row>
    <row r="10502" spans="1:40" ht="52.5" customHeight="1" x14ac:dyDescent="0.2">
      <c r="A10502" s="170"/>
      <c r="B10502" s="170"/>
      <c r="C10502" s="170"/>
      <c r="D10502" s="170"/>
      <c r="E10502" s="170"/>
      <c r="F10502" s="170"/>
      <c r="G10502" s="170"/>
      <c r="H10502" s="170"/>
      <c r="I10502" s="170"/>
      <c r="J10502" s="170"/>
      <c r="K10502" s="170"/>
      <c r="L10502" s="170"/>
      <c r="M10502" s="170"/>
      <c r="N10502" s="170"/>
      <c r="O10502" s="170"/>
      <c r="P10502" s="170"/>
      <c r="Q10502" s="170"/>
      <c r="R10502" s="170"/>
      <c r="S10502" s="170"/>
      <c r="T10502" s="170"/>
      <c r="U10502" s="170"/>
      <c r="V10502" s="170"/>
      <c r="W10502" s="170"/>
      <c r="X10502" s="174"/>
      <c r="Y10502" s="170"/>
      <c r="Z10502" s="170"/>
      <c r="AA10502" s="170"/>
      <c r="AB10502" s="170"/>
      <c r="AC10502" s="170"/>
      <c r="AD10502" s="174"/>
      <c r="AE10502" s="170"/>
      <c r="AF10502" s="170"/>
      <c r="AI10502" s="170"/>
      <c r="AJ10502" s="170"/>
      <c r="AK10502" s="170"/>
      <c r="AL10502" s="170"/>
      <c r="AM10502" s="170"/>
      <c r="AN10502" s="170"/>
    </row>
    <row r="10503" spans="1:40" ht="52.5" customHeight="1" x14ac:dyDescent="0.2">
      <c r="A10503" s="170"/>
      <c r="B10503" s="170"/>
      <c r="C10503" s="170"/>
      <c r="D10503" s="170"/>
      <c r="E10503" s="170"/>
      <c r="F10503" s="170"/>
      <c r="G10503" s="170"/>
      <c r="H10503" s="170"/>
      <c r="I10503" s="170"/>
      <c r="J10503" s="170"/>
      <c r="K10503" s="170"/>
      <c r="L10503" s="170"/>
      <c r="M10503" s="170"/>
      <c r="N10503" s="170"/>
      <c r="O10503" s="170"/>
      <c r="P10503" s="170"/>
      <c r="Q10503" s="170"/>
      <c r="R10503" s="170"/>
      <c r="S10503" s="170"/>
      <c r="T10503" s="170"/>
      <c r="U10503" s="170"/>
      <c r="V10503" s="170"/>
      <c r="W10503" s="170"/>
      <c r="X10503" s="174"/>
      <c r="Y10503" s="170"/>
      <c r="Z10503" s="170"/>
      <c r="AA10503" s="170"/>
      <c r="AB10503" s="170"/>
      <c r="AC10503" s="170"/>
      <c r="AD10503" s="174"/>
      <c r="AE10503" s="170"/>
      <c r="AF10503" s="170"/>
      <c r="AI10503" s="170"/>
      <c r="AJ10503" s="170"/>
      <c r="AK10503" s="170"/>
      <c r="AL10503" s="170"/>
      <c r="AM10503" s="170"/>
      <c r="AN10503" s="170"/>
    </row>
    <row r="10504" spans="1:40" ht="52.5" customHeight="1" x14ac:dyDescent="0.2">
      <c r="A10504" s="170"/>
      <c r="B10504" s="170"/>
      <c r="C10504" s="170"/>
      <c r="D10504" s="170"/>
      <c r="E10504" s="170"/>
      <c r="F10504" s="170"/>
      <c r="G10504" s="170"/>
      <c r="H10504" s="170"/>
      <c r="I10504" s="170"/>
      <c r="J10504" s="170"/>
      <c r="K10504" s="170"/>
      <c r="L10504" s="170"/>
      <c r="M10504" s="170"/>
      <c r="N10504" s="170"/>
      <c r="O10504" s="170"/>
      <c r="P10504" s="170"/>
      <c r="Q10504" s="170"/>
      <c r="R10504" s="170"/>
      <c r="S10504" s="170"/>
      <c r="T10504" s="170"/>
      <c r="U10504" s="170"/>
      <c r="V10504" s="170"/>
      <c r="W10504" s="170"/>
      <c r="X10504" s="174"/>
      <c r="Y10504" s="170"/>
      <c r="Z10504" s="170"/>
      <c r="AA10504" s="170"/>
      <c r="AB10504" s="170"/>
      <c r="AC10504" s="170"/>
      <c r="AD10504" s="174"/>
      <c r="AE10504" s="170"/>
      <c r="AF10504" s="170"/>
      <c r="AI10504" s="170"/>
      <c r="AJ10504" s="170"/>
      <c r="AK10504" s="170"/>
      <c r="AL10504" s="170"/>
      <c r="AM10504" s="170"/>
      <c r="AN10504" s="170"/>
    </row>
    <row r="10505" spans="1:40" ht="52.5" customHeight="1" x14ac:dyDescent="0.2">
      <c r="A10505" s="170"/>
      <c r="B10505" s="170"/>
      <c r="C10505" s="170"/>
      <c r="D10505" s="170"/>
      <c r="E10505" s="170"/>
      <c r="F10505" s="170"/>
      <c r="G10505" s="170"/>
      <c r="H10505" s="170"/>
      <c r="I10505" s="170"/>
      <c r="J10505" s="170"/>
      <c r="K10505" s="170"/>
      <c r="L10505" s="170"/>
      <c r="M10505" s="170"/>
      <c r="N10505" s="170"/>
      <c r="O10505" s="170"/>
      <c r="P10505" s="170"/>
      <c r="Q10505" s="170"/>
      <c r="R10505" s="170"/>
      <c r="S10505" s="170"/>
      <c r="T10505" s="170"/>
      <c r="U10505" s="170"/>
      <c r="V10505" s="170"/>
      <c r="W10505" s="170"/>
      <c r="X10505" s="174"/>
      <c r="Y10505" s="170"/>
      <c r="Z10505" s="170"/>
      <c r="AA10505" s="170"/>
      <c r="AB10505" s="170"/>
      <c r="AC10505" s="170"/>
      <c r="AD10505" s="174"/>
      <c r="AE10505" s="170"/>
      <c r="AF10505" s="170"/>
      <c r="AI10505" s="170"/>
      <c r="AJ10505" s="170"/>
      <c r="AK10505" s="170"/>
      <c r="AL10505" s="170"/>
      <c r="AM10505" s="170"/>
      <c r="AN10505" s="170"/>
    </row>
    <row r="10506" spans="1:40" ht="52.5" customHeight="1" x14ac:dyDescent="0.2">
      <c r="A10506" s="170"/>
      <c r="B10506" s="170"/>
      <c r="C10506" s="170"/>
      <c r="D10506" s="170"/>
      <c r="E10506" s="170"/>
      <c r="F10506" s="170"/>
      <c r="G10506" s="170"/>
      <c r="H10506" s="170"/>
      <c r="I10506" s="170"/>
      <c r="J10506" s="170"/>
      <c r="K10506" s="170"/>
      <c r="L10506" s="170"/>
      <c r="M10506" s="170"/>
      <c r="N10506" s="170"/>
      <c r="O10506" s="170"/>
      <c r="P10506" s="170"/>
      <c r="Q10506" s="170"/>
      <c r="R10506" s="170"/>
      <c r="S10506" s="170"/>
      <c r="T10506" s="170"/>
      <c r="U10506" s="170"/>
      <c r="V10506" s="170"/>
      <c r="W10506" s="170"/>
      <c r="X10506" s="174"/>
      <c r="Y10506" s="170"/>
      <c r="Z10506" s="170"/>
      <c r="AA10506" s="170"/>
      <c r="AB10506" s="170"/>
      <c r="AC10506" s="170"/>
      <c r="AD10506" s="174"/>
      <c r="AE10506" s="170"/>
      <c r="AF10506" s="170"/>
      <c r="AI10506" s="170"/>
      <c r="AJ10506" s="170"/>
      <c r="AK10506" s="170"/>
      <c r="AL10506" s="170"/>
      <c r="AM10506" s="170"/>
      <c r="AN10506" s="170"/>
    </row>
    <row r="10507" spans="1:40" ht="52.5" customHeight="1" x14ac:dyDescent="0.2">
      <c r="A10507" s="170"/>
      <c r="B10507" s="170"/>
      <c r="C10507" s="170"/>
      <c r="D10507" s="170"/>
      <c r="E10507" s="170"/>
      <c r="F10507" s="170"/>
      <c r="G10507" s="170"/>
      <c r="H10507" s="170"/>
      <c r="I10507" s="170"/>
      <c r="J10507" s="170"/>
      <c r="K10507" s="170"/>
      <c r="L10507" s="170"/>
      <c r="M10507" s="170"/>
      <c r="N10507" s="170"/>
      <c r="O10507" s="170"/>
      <c r="P10507" s="170"/>
      <c r="Q10507" s="170"/>
      <c r="R10507" s="170"/>
      <c r="S10507" s="170"/>
      <c r="T10507" s="170"/>
      <c r="U10507" s="170"/>
      <c r="V10507" s="170"/>
      <c r="W10507" s="170"/>
      <c r="X10507" s="174"/>
      <c r="Y10507" s="170"/>
      <c r="Z10507" s="170"/>
      <c r="AA10507" s="170"/>
      <c r="AB10507" s="170"/>
      <c r="AC10507" s="170"/>
      <c r="AD10507" s="174"/>
      <c r="AE10507" s="170"/>
      <c r="AF10507" s="170"/>
      <c r="AI10507" s="170"/>
      <c r="AJ10507" s="170"/>
      <c r="AK10507" s="170"/>
      <c r="AL10507" s="170"/>
      <c r="AM10507" s="170"/>
      <c r="AN10507" s="170"/>
    </row>
    <row r="10508" spans="1:40" ht="52.5" customHeight="1" x14ac:dyDescent="0.2">
      <c r="A10508" s="170"/>
      <c r="B10508" s="170"/>
      <c r="C10508" s="170"/>
      <c r="D10508" s="170"/>
      <c r="E10508" s="170"/>
      <c r="F10508" s="170"/>
      <c r="G10508" s="170"/>
      <c r="H10508" s="170"/>
      <c r="I10508" s="170"/>
      <c r="J10508" s="170"/>
      <c r="K10508" s="170"/>
      <c r="L10508" s="170"/>
      <c r="M10508" s="170"/>
      <c r="N10508" s="170"/>
      <c r="O10508" s="170"/>
      <c r="P10508" s="170"/>
      <c r="Q10508" s="170"/>
      <c r="R10508" s="170"/>
      <c r="S10508" s="170"/>
      <c r="T10508" s="170"/>
      <c r="U10508" s="170"/>
      <c r="V10508" s="170"/>
      <c r="W10508" s="170"/>
      <c r="X10508" s="174"/>
      <c r="Y10508" s="170"/>
      <c r="Z10508" s="170"/>
      <c r="AA10508" s="170"/>
      <c r="AB10508" s="170"/>
      <c r="AC10508" s="170"/>
      <c r="AD10508" s="174"/>
      <c r="AE10508" s="170"/>
      <c r="AF10508" s="170"/>
      <c r="AI10508" s="170"/>
      <c r="AJ10508" s="170"/>
      <c r="AK10508" s="170"/>
      <c r="AL10508" s="170"/>
      <c r="AM10508" s="170"/>
      <c r="AN10508" s="170"/>
    </row>
    <row r="10509" spans="1:40" ht="52.5" customHeight="1" x14ac:dyDescent="0.2">
      <c r="A10509" s="170"/>
      <c r="B10509" s="170"/>
      <c r="C10509" s="170"/>
      <c r="D10509" s="170"/>
      <c r="E10509" s="170"/>
      <c r="F10509" s="170"/>
      <c r="G10509" s="170"/>
      <c r="H10509" s="170"/>
      <c r="I10509" s="170"/>
      <c r="J10509" s="170"/>
      <c r="K10509" s="170"/>
      <c r="L10509" s="170"/>
      <c r="M10509" s="170"/>
      <c r="N10509" s="170"/>
      <c r="O10509" s="170"/>
      <c r="P10509" s="170"/>
      <c r="Q10509" s="170"/>
      <c r="R10509" s="170"/>
      <c r="S10509" s="170"/>
      <c r="T10509" s="170"/>
      <c r="U10509" s="170"/>
      <c r="V10509" s="170"/>
      <c r="W10509" s="170"/>
      <c r="X10509" s="174"/>
      <c r="Y10509" s="170"/>
      <c r="Z10509" s="170"/>
      <c r="AA10509" s="170"/>
      <c r="AB10509" s="170"/>
      <c r="AC10509" s="170"/>
      <c r="AD10509" s="174"/>
      <c r="AE10509" s="170"/>
      <c r="AF10509" s="170"/>
      <c r="AI10509" s="170"/>
      <c r="AJ10509" s="170"/>
      <c r="AK10509" s="170"/>
      <c r="AL10509" s="170"/>
      <c r="AM10509" s="170"/>
      <c r="AN10509" s="170"/>
    </row>
    <row r="10510" spans="1:40" ht="52.5" customHeight="1" x14ac:dyDescent="0.2">
      <c r="A10510" s="170"/>
      <c r="B10510" s="170"/>
      <c r="C10510" s="170"/>
      <c r="D10510" s="170"/>
      <c r="E10510" s="170"/>
      <c r="F10510" s="170"/>
      <c r="G10510" s="170"/>
      <c r="H10510" s="170"/>
      <c r="I10510" s="170"/>
      <c r="J10510" s="170"/>
      <c r="K10510" s="170"/>
      <c r="L10510" s="170"/>
      <c r="M10510" s="170"/>
      <c r="N10510" s="170"/>
      <c r="O10510" s="170"/>
      <c r="P10510" s="170"/>
      <c r="Q10510" s="170"/>
      <c r="R10510" s="170"/>
      <c r="S10510" s="170"/>
      <c r="T10510" s="170"/>
      <c r="U10510" s="170"/>
      <c r="V10510" s="170"/>
      <c r="W10510" s="170"/>
      <c r="X10510" s="174"/>
      <c r="Y10510" s="170"/>
      <c r="Z10510" s="170"/>
      <c r="AA10510" s="170"/>
      <c r="AB10510" s="170"/>
      <c r="AC10510" s="170"/>
      <c r="AD10510" s="174"/>
      <c r="AE10510" s="170"/>
      <c r="AF10510" s="170"/>
      <c r="AI10510" s="170"/>
      <c r="AJ10510" s="170"/>
      <c r="AK10510" s="170"/>
      <c r="AL10510" s="170"/>
      <c r="AM10510" s="170"/>
      <c r="AN10510" s="170"/>
    </row>
    <row r="10511" spans="1:40" ht="52.5" customHeight="1" x14ac:dyDescent="0.2">
      <c r="A10511" s="170"/>
      <c r="B10511" s="170"/>
      <c r="C10511" s="170"/>
      <c r="D10511" s="170"/>
      <c r="E10511" s="170"/>
      <c r="F10511" s="170"/>
      <c r="G10511" s="170"/>
      <c r="H10511" s="170"/>
      <c r="I10511" s="170"/>
      <c r="J10511" s="170"/>
      <c r="K10511" s="170"/>
      <c r="L10511" s="170"/>
      <c r="M10511" s="170"/>
      <c r="N10511" s="170"/>
      <c r="O10511" s="170"/>
      <c r="P10511" s="170"/>
      <c r="Q10511" s="170"/>
      <c r="R10511" s="170"/>
      <c r="S10511" s="170"/>
      <c r="T10511" s="170"/>
      <c r="U10511" s="170"/>
      <c r="V10511" s="170"/>
      <c r="W10511" s="170"/>
      <c r="X10511" s="174"/>
      <c r="Y10511" s="170"/>
      <c r="Z10511" s="170"/>
      <c r="AA10511" s="170"/>
      <c r="AB10511" s="170"/>
      <c r="AC10511" s="170"/>
      <c r="AD10511" s="174"/>
      <c r="AE10511" s="170"/>
      <c r="AF10511" s="170"/>
      <c r="AI10511" s="170"/>
      <c r="AJ10511" s="170"/>
      <c r="AK10511" s="170"/>
      <c r="AL10511" s="170"/>
      <c r="AM10511" s="170"/>
      <c r="AN10511" s="170"/>
    </row>
    <row r="10512" spans="1:40" ht="52.5" customHeight="1" x14ac:dyDescent="0.2">
      <c r="A10512" s="170"/>
      <c r="B10512" s="170"/>
      <c r="C10512" s="170"/>
      <c r="D10512" s="170"/>
      <c r="E10512" s="170"/>
      <c r="F10512" s="170"/>
      <c r="G10512" s="170"/>
      <c r="H10512" s="170"/>
      <c r="I10512" s="170"/>
      <c r="J10512" s="170"/>
      <c r="K10512" s="170"/>
      <c r="L10512" s="170"/>
      <c r="M10512" s="170"/>
      <c r="N10512" s="170"/>
      <c r="O10512" s="170"/>
      <c r="P10512" s="170"/>
      <c r="Q10512" s="170"/>
      <c r="R10512" s="170"/>
      <c r="S10512" s="170"/>
      <c r="T10512" s="170"/>
      <c r="U10512" s="170"/>
      <c r="V10512" s="170"/>
      <c r="W10512" s="170"/>
      <c r="X10512" s="174"/>
      <c r="Y10512" s="170"/>
      <c r="Z10512" s="170"/>
      <c r="AA10512" s="170"/>
      <c r="AB10512" s="170"/>
      <c r="AC10512" s="170"/>
      <c r="AD10512" s="174"/>
      <c r="AE10512" s="170"/>
      <c r="AF10512" s="170"/>
      <c r="AI10512" s="170"/>
      <c r="AJ10512" s="170"/>
      <c r="AK10512" s="170"/>
      <c r="AL10512" s="170"/>
      <c r="AM10512" s="170"/>
      <c r="AN10512" s="170"/>
    </row>
    <row r="10513" spans="1:40" ht="52.5" customHeight="1" x14ac:dyDescent="0.2">
      <c r="A10513" s="170"/>
      <c r="B10513" s="170"/>
      <c r="C10513" s="170"/>
      <c r="D10513" s="170"/>
      <c r="E10513" s="170"/>
      <c r="F10513" s="170"/>
      <c r="G10513" s="170"/>
      <c r="H10513" s="170"/>
      <c r="I10513" s="170"/>
      <c r="J10513" s="170"/>
      <c r="K10513" s="170"/>
      <c r="L10513" s="170"/>
      <c r="M10513" s="170"/>
      <c r="N10513" s="170"/>
      <c r="O10513" s="170"/>
      <c r="P10513" s="170"/>
      <c r="Q10513" s="170"/>
      <c r="R10513" s="170"/>
      <c r="S10513" s="170"/>
      <c r="T10513" s="170"/>
      <c r="U10513" s="170"/>
      <c r="V10513" s="170"/>
      <c r="W10513" s="170"/>
      <c r="X10513" s="174"/>
      <c r="Y10513" s="170"/>
      <c r="Z10513" s="170"/>
      <c r="AA10513" s="170"/>
      <c r="AB10513" s="170"/>
      <c r="AC10513" s="170"/>
      <c r="AD10513" s="174"/>
      <c r="AE10513" s="170"/>
      <c r="AF10513" s="170"/>
      <c r="AI10513" s="170"/>
      <c r="AJ10513" s="170"/>
      <c r="AK10513" s="170"/>
      <c r="AL10513" s="170"/>
      <c r="AM10513" s="170"/>
      <c r="AN10513" s="170"/>
    </row>
    <row r="10514" spans="1:40" ht="52.5" customHeight="1" x14ac:dyDescent="0.2">
      <c r="A10514" s="170"/>
      <c r="B10514" s="170"/>
      <c r="C10514" s="170"/>
      <c r="D10514" s="170"/>
      <c r="E10514" s="170"/>
      <c r="F10514" s="170"/>
      <c r="G10514" s="170"/>
      <c r="H10514" s="170"/>
      <c r="I10514" s="170"/>
      <c r="J10514" s="170"/>
      <c r="K10514" s="170"/>
      <c r="L10514" s="170"/>
      <c r="M10514" s="170"/>
      <c r="N10514" s="170"/>
      <c r="O10514" s="170"/>
      <c r="P10514" s="170"/>
      <c r="Q10514" s="170"/>
      <c r="R10514" s="170"/>
      <c r="S10514" s="170"/>
      <c r="T10514" s="170"/>
      <c r="U10514" s="170"/>
      <c r="V10514" s="170"/>
      <c r="W10514" s="170"/>
      <c r="X10514" s="174"/>
      <c r="Y10514" s="170"/>
      <c r="Z10514" s="170"/>
      <c r="AA10514" s="170"/>
      <c r="AB10514" s="170"/>
      <c r="AC10514" s="170"/>
      <c r="AD10514" s="174"/>
      <c r="AE10514" s="170"/>
      <c r="AF10514" s="170"/>
      <c r="AI10514" s="170"/>
      <c r="AJ10514" s="170"/>
      <c r="AK10514" s="170"/>
      <c r="AL10514" s="170"/>
      <c r="AM10514" s="170"/>
      <c r="AN10514" s="170"/>
    </row>
    <row r="10515" spans="1:40" ht="52.5" customHeight="1" x14ac:dyDescent="0.2">
      <c r="A10515" s="170"/>
      <c r="B10515" s="170"/>
      <c r="C10515" s="170"/>
      <c r="D10515" s="170"/>
      <c r="E10515" s="170"/>
      <c r="F10515" s="170"/>
      <c r="G10515" s="170"/>
      <c r="H10515" s="170"/>
      <c r="I10515" s="170"/>
      <c r="J10515" s="170"/>
      <c r="K10515" s="170"/>
      <c r="L10515" s="170"/>
      <c r="M10515" s="170"/>
      <c r="N10515" s="170"/>
      <c r="O10515" s="170"/>
      <c r="P10515" s="170"/>
      <c r="Q10515" s="170"/>
      <c r="R10515" s="170"/>
      <c r="S10515" s="170"/>
      <c r="T10515" s="170"/>
      <c r="U10515" s="170"/>
      <c r="V10515" s="170"/>
      <c r="W10515" s="170"/>
      <c r="X10515" s="174"/>
      <c r="Y10515" s="170"/>
      <c r="Z10515" s="170"/>
      <c r="AA10515" s="170"/>
      <c r="AB10515" s="170"/>
      <c r="AC10515" s="170"/>
      <c r="AD10515" s="174"/>
      <c r="AE10515" s="170"/>
      <c r="AF10515" s="170"/>
      <c r="AI10515" s="170"/>
      <c r="AJ10515" s="170"/>
      <c r="AK10515" s="170"/>
      <c r="AL10515" s="170"/>
      <c r="AM10515" s="170"/>
      <c r="AN10515" s="170"/>
    </row>
    <row r="10516" spans="1:40" ht="52.5" customHeight="1" x14ac:dyDescent="0.2">
      <c r="A10516" s="170"/>
      <c r="B10516" s="170"/>
      <c r="C10516" s="170"/>
      <c r="D10516" s="170"/>
      <c r="E10516" s="170"/>
      <c r="F10516" s="170"/>
      <c r="G10516" s="170"/>
      <c r="H10516" s="170"/>
      <c r="I10516" s="170"/>
      <c r="J10516" s="170"/>
      <c r="K10516" s="170"/>
      <c r="L10516" s="170"/>
      <c r="M10516" s="170"/>
      <c r="N10516" s="170"/>
      <c r="O10516" s="170"/>
      <c r="P10516" s="170"/>
      <c r="Q10516" s="170"/>
      <c r="R10516" s="170"/>
      <c r="S10516" s="170"/>
      <c r="T10516" s="170"/>
      <c r="U10516" s="170"/>
      <c r="V10516" s="170"/>
      <c r="W10516" s="170"/>
      <c r="X10516" s="174"/>
      <c r="Y10516" s="170"/>
      <c r="Z10516" s="170"/>
      <c r="AA10516" s="170"/>
      <c r="AB10516" s="170"/>
      <c r="AC10516" s="170"/>
      <c r="AD10516" s="174"/>
      <c r="AE10516" s="170"/>
      <c r="AF10516" s="170"/>
      <c r="AI10516" s="170"/>
      <c r="AJ10516" s="170"/>
      <c r="AK10516" s="170"/>
      <c r="AL10516" s="170"/>
      <c r="AM10516" s="170"/>
      <c r="AN10516" s="170"/>
    </row>
    <row r="10517" spans="1:40" ht="52.5" customHeight="1" x14ac:dyDescent="0.2">
      <c r="A10517" s="170"/>
      <c r="B10517" s="170"/>
      <c r="C10517" s="170"/>
      <c r="D10517" s="170"/>
      <c r="E10517" s="170"/>
      <c r="F10517" s="170"/>
      <c r="G10517" s="170"/>
      <c r="H10517" s="170"/>
      <c r="I10517" s="170"/>
      <c r="J10517" s="170"/>
      <c r="K10517" s="170"/>
      <c r="L10517" s="170"/>
      <c r="M10517" s="170"/>
      <c r="N10517" s="170"/>
      <c r="O10517" s="170"/>
      <c r="P10517" s="170"/>
      <c r="Q10517" s="170"/>
      <c r="R10517" s="170"/>
      <c r="S10517" s="170"/>
      <c r="T10517" s="170"/>
      <c r="U10517" s="170"/>
      <c r="V10517" s="170"/>
      <c r="W10517" s="170"/>
      <c r="X10517" s="174"/>
      <c r="Y10517" s="170"/>
      <c r="Z10517" s="170"/>
      <c r="AA10517" s="170"/>
      <c r="AB10517" s="170"/>
      <c r="AC10517" s="170"/>
      <c r="AD10517" s="174"/>
      <c r="AE10517" s="170"/>
      <c r="AF10517" s="170"/>
      <c r="AI10517" s="170"/>
      <c r="AJ10517" s="170"/>
      <c r="AK10517" s="170"/>
      <c r="AL10517" s="170"/>
      <c r="AM10517" s="170"/>
      <c r="AN10517" s="170"/>
    </row>
    <row r="10518" spans="1:40" ht="52.5" customHeight="1" x14ac:dyDescent="0.2">
      <c r="A10518" s="170"/>
      <c r="B10518" s="170"/>
      <c r="C10518" s="170"/>
      <c r="D10518" s="170"/>
      <c r="E10518" s="170"/>
      <c r="F10518" s="170"/>
      <c r="G10518" s="170"/>
      <c r="H10518" s="170"/>
      <c r="I10518" s="170"/>
      <c r="J10518" s="170"/>
      <c r="K10518" s="170"/>
      <c r="L10518" s="170"/>
      <c r="M10518" s="170"/>
      <c r="N10518" s="170"/>
      <c r="O10518" s="170"/>
      <c r="P10518" s="170"/>
      <c r="Q10518" s="170"/>
      <c r="R10518" s="170"/>
      <c r="S10518" s="170"/>
      <c r="T10518" s="170"/>
      <c r="U10518" s="170"/>
      <c r="V10518" s="170"/>
      <c r="W10518" s="170"/>
      <c r="X10518" s="174"/>
      <c r="Y10518" s="170"/>
      <c r="Z10518" s="170"/>
      <c r="AA10518" s="170"/>
      <c r="AB10518" s="170"/>
      <c r="AC10518" s="170"/>
      <c r="AD10518" s="174"/>
      <c r="AE10518" s="170"/>
      <c r="AF10518" s="170"/>
      <c r="AI10518" s="170"/>
      <c r="AJ10518" s="170"/>
      <c r="AK10518" s="170"/>
      <c r="AL10518" s="170"/>
      <c r="AM10518" s="170"/>
      <c r="AN10518" s="170"/>
    </row>
    <row r="10519" spans="1:40" ht="52.5" customHeight="1" x14ac:dyDescent="0.2">
      <c r="A10519" s="170"/>
      <c r="B10519" s="170"/>
      <c r="C10519" s="170"/>
      <c r="D10519" s="170"/>
      <c r="E10519" s="170"/>
      <c r="F10519" s="170"/>
      <c r="G10519" s="170"/>
      <c r="H10519" s="170"/>
      <c r="I10519" s="170"/>
      <c r="J10519" s="170"/>
      <c r="K10519" s="170"/>
      <c r="L10519" s="170"/>
      <c r="M10519" s="170"/>
      <c r="N10519" s="170"/>
      <c r="O10519" s="170"/>
      <c r="P10519" s="170"/>
      <c r="Q10519" s="170"/>
      <c r="R10519" s="170"/>
      <c r="S10519" s="170"/>
      <c r="T10519" s="170"/>
      <c r="U10519" s="170"/>
      <c r="V10519" s="170"/>
      <c r="W10519" s="170"/>
      <c r="X10519" s="174"/>
      <c r="Y10519" s="170"/>
      <c r="Z10519" s="170"/>
      <c r="AA10519" s="170"/>
      <c r="AB10519" s="170"/>
      <c r="AC10519" s="170"/>
      <c r="AD10519" s="174"/>
      <c r="AE10519" s="170"/>
      <c r="AF10519" s="170"/>
      <c r="AI10519" s="170"/>
      <c r="AJ10519" s="170"/>
      <c r="AK10519" s="170"/>
      <c r="AL10519" s="170"/>
      <c r="AM10519" s="170"/>
      <c r="AN10519" s="170"/>
    </row>
    <row r="10520" spans="1:40" ht="52.5" customHeight="1" x14ac:dyDescent="0.2">
      <c r="A10520" s="170"/>
      <c r="B10520" s="170"/>
      <c r="C10520" s="170"/>
      <c r="D10520" s="170"/>
      <c r="E10520" s="170"/>
      <c r="F10520" s="170"/>
      <c r="G10520" s="170"/>
      <c r="H10520" s="170"/>
      <c r="I10520" s="170"/>
      <c r="J10520" s="170"/>
      <c r="K10520" s="170"/>
      <c r="L10520" s="170"/>
      <c r="M10520" s="170"/>
      <c r="N10520" s="170"/>
      <c r="O10520" s="170"/>
      <c r="P10520" s="170"/>
      <c r="Q10520" s="170"/>
      <c r="R10520" s="170"/>
      <c r="S10520" s="170"/>
      <c r="T10520" s="170"/>
      <c r="U10520" s="170"/>
      <c r="V10520" s="170"/>
      <c r="W10520" s="170"/>
      <c r="X10520" s="174"/>
      <c r="Y10520" s="170"/>
      <c r="Z10520" s="170"/>
      <c r="AA10520" s="170"/>
      <c r="AB10520" s="170"/>
      <c r="AC10520" s="170"/>
      <c r="AD10520" s="174"/>
      <c r="AE10520" s="170"/>
      <c r="AF10520" s="170"/>
      <c r="AI10520" s="170"/>
      <c r="AJ10520" s="170"/>
      <c r="AK10520" s="170"/>
      <c r="AL10520" s="170"/>
      <c r="AM10520" s="170"/>
      <c r="AN10520" s="170"/>
    </row>
    <row r="10521" spans="1:40" ht="52.5" customHeight="1" x14ac:dyDescent="0.2">
      <c r="A10521" s="170"/>
      <c r="B10521" s="170"/>
      <c r="C10521" s="170"/>
      <c r="D10521" s="170"/>
      <c r="E10521" s="170"/>
      <c r="F10521" s="170"/>
      <c r="G10521" s="170"/>
      <c r="H10521" s="170"/>
      <c r="I10521" s="170"/>
      <c r="J10521" s="170"/>
      <c r="K10521" s="170"/>
      <c r="L10521" s="170"/>
      <c r="M10521" s="170"/>
      <c r="N10521" s="170"/>
      <c r="O10521" s="170"/>
      <c r="P10521" s="170"/>
      <c r="Q10521" s="170"/>
      <c r="R10521" s="170"/>
      <c r="S10521" s="170"/>
      <c r="T10521" s="170"/>
      <c r="U10521" s="170"/>
      <c r="V10521" s="170"/>
      <c r="W10521" s="170"/>
      <c r="X10521" s="174"/>
      <c r="Y10521" s="170"/>
      <c r="Z10521" s="170"/>
      <c r="AA10521" s="170"/>
      <c r="AB10521" s="170"/>
      <c r="AC10521" s="170"/>
      <c r="AD10521" s="174"/>
      <c r="AE10521" s="170"/>
      <c r="AF10521" s="170"/>
      <c r="AI10521" s="170"/>
      <c r="AJ10521" s="170"/>
      <c r="AK10521" s="170"/>
      <c r="AL10521" s="170"/>
      <c r="AM10521" s="170"/>
      <c r="AN10521" s="170"/>
    </row>
    <row r="10522" spans="1:40" ht="52.5" customHeight="1" x14ac:dyDescent="0.2">
      <c r="A10522" s="170"/>
      <c r="B10522" s="170"/>
      <c r="C10522" s="170"/>
      <c r="D10522" s="170"/>
      <c r="E10522" s="170"/>
      <c r="F10522" s="170"/>
      <c r="G10522" s="170"/>
      <c r="H10522" s="170"/>
      <c r="I10522" s="170"/>
      <c r="J10522" s="170"/>
      <c r="K10522" s="170"/>
      <c r="L10522" s="170"/>
      <c r="M10522" s="170"/>
      <c r="N10522" s="170"/>
      <c r="O10522" s="170"/>
      <c r="P10522" s="170"/>
      <c r="Q10522" s="170"/>
      <c r="R10522" s="170"/>
      <c r="S10522" s="170"/>
      <c r="T10522" s="170"/>
      <c r="U10522" s="170"/>
      <c r="V10522" s="170"/>
      <c r="W10522" s="170"/>
      <c r="X10522" s="174"/>
      <c r="Y10522" s="170"/>
      <c r="Z10522" s="170"/>
      <c r="AA10522" s="170"/>
      <c r="AB10522" s="170"/>
      <c r="AC10522" s="170"/>
      <c r="AD10522" s="174"/>
      <c r="AE10522" s="170"/>
      <c r="AF10522" s="170"/>
      <c r="AI10522" s="170"/>
      <c r="AJ10522" s="170"/>
      <c r="AK10522" s="170"/>
      <c r="AL10522" s="170"/>
      <c r="AM10522" s="170"/>
      <c r="AN10522" s="170"/>
    </row>
    <row r="10523" spans="1:40" ht="52.5" customHeight="1" x14ac:dyDescent="0.2">
      <c r="A10523" s="170"/>
      <c r="B10523" s="170"/>
      <c r="C10523" s="170"/>
      <c r="D10523" s="170"/>
      <c r="E10523" s="170"/>
      <c r="F10523" s="170"/>
      <c r="G10523" s="170"/>
      <c r="H10523" s="170"/>
      <c r="I10523" s="170"/>
      <c r="J10523" s="170"/>
      <c r="K10523" s="170"/>
      <c r="L10523" s="170"/>
      <c r="M10523" s="170"/>
      <c r="N10523" s="170"/>
      <c r="O10523" s="170"/>
      <c r="P10523" s="170"/>
      <c r="Q10523" s="170"/>
      <c r="R10523" s="170"/>
      <c r="S10523" s="170"/>
      <c r="T10523" s="170"/>
      <c r="U10523" s="170"/>
      <c r="V10523" s="170"/>
      <c r="W10523" s="170"/>
      <c r="X10523" s="174"/>
      <c r="Y10523" s="170"/>
      <c r="Z10523" s="170"/>
      <c r="AA10523" s="170"/>
      <c r="AB10523" s="170"/>
      <c r="AC10523" s="170"/>
      <c r="AD10523" s="174"/>
      <c r="AE10523" s="170"/>
      <c r="AF10523" s="170"/>
      <c r="AI10523" s="170"/>
      <c r="AJ10523" s="170"/>
      <c r="AK10523" s="170"/>
      <c r="AL10523" s="170"/>
      <c r="AM10523" s="170"/>
      <c r="AN10523" s="170"/>
    </row>
    <row r="10524" spans="1:40" ht="52.5" customHeight="1" x14ac:dyDescent="0.2">
      <c r="A10524" s="170"/>
      <c r="B10524" s="170"/>
      <c r="C10524" s="170"/>
      <c r="D10524" s="170"/>
      <c r="E10524" s="170"/>
      <c r="F10524" s="170"/>
      <c r="G10524" s="170"/>
      <c r="H10524" s="170"/>
      <c r="I10524" s="170"/>
      <c r="J10524" s="170"/>
      <c r="K10524" s="170"/>
      <c r="L10524" s="170"/>
      <c r="M10524" s="170"/>
      <c r="N10524" s="170"/>
      <c r="O10524" s="170"/>
      <c r="P10524" s="170"/>
      <c r="Q10524" s="170"/>
      <c r="R10524" s="170"/>
      <c r="S10524" s="170"/>
      <c r="T10524" s="170"/>
      <c r="U10524" s="170"/>
      <c r="V10524" s="170"/>
      <c r="W10524" s="170"/>
      <c r="X10524" s="174"/>
      <c r="Y10524" s="170"/>
      <c r="Z10524" s="170"/>
      <c r="AA10524" s="170"/>
      <c r="AB10524" s="170"/>
      <c r="AC10524" s="170"/>
      <c r="AD10524" s="174"/>
      <c r="AE10524" s="170"/>
      <c r="AF10524" s="170"/>
      <c r="AI10524" s="170"/>
      <c r="AJ10524" s="170"/>
      <c r="AK10524" s="170"/>
      <c r="AL10524" s="170"/>
      <c r="AM10524" s="170"/>
      <c r="AN10524" s="170"/>
    </row>
    <row r="10525" spans="1:40" ht="52.5" customHeight="1" x14ac:dyDescent="0.2">
      <c r="A10525" s="170"/>
      <c r="B10525" s="170"/>
      <c r="C10525" s="170"/>
      <c r="D10525" s="170"/>
      <c r="E10525" s="170"/>
      <c r="F10525" s="170"/>
      <c r="G10525" s="170"/>
      <c r="H10525" s="170"/>
      <c r="I10525" s="170"/>
      <c r="J10525" s="170"/>
      <c r="K10525" s="170"/>
      <c r="L10525" s="170"/>
      <c r="M10525" s="170"/>
      <c r="N10525" s="170"/>
      <c r="O10525" s="170"/>
      <c r="P10525" s="170"/>
      <c r="Q10525" s="170"/>
      <c r="R10525" s="170"/>
      <c r="S10525" s="170"/>
      <c r="T10525" s="170"/>
      <c r="U10525" s="170"/>
      <c r="V10525" s="170"/>
      <c r="W10525" s="170"/>
      <c r="X10525" s="174"/>
      <c r="Y10525" s="170"/>
      <c r="Z10525" s="170"/>
      <c r="AA10525" s="170"/>
      <c r="AB10525" s="170"/>
      <c r="AC10525" s="170"/>
      <c r="AD10525" s="174"/>
      <c r="AE10525" s="170"/>
      <c r="AF10525" s="170"/>
      <c r="AI10525" s="170"/>
      <c r="AJ10525" s="170"/>
      <c r="AK10525" s="170"/>
      <c r="AL10525" s="170"/>
      <c r="AM10525" s="170"/>
      <c r="AN10525" s="170"/>
    </row>
    <row r="10526" spans="1:40" ht="52.5" customHeight="1" x14ac:dyDescent="0.2">
      <c r="A10526" s="170"/>
      <c r="B10526" s="170"/>
      <c r="C10526" s="170"/>
      <c r="D10526" s="170"/>
      <c r="E10526" s="170"/>
      <c r="F10526" s="170"/>
      <c r="G10526" s="170"/>
      <c r="H10526" s="170"/>
      <c r="I10526" s="170"/>
      <c r="J10526" s="170"/>
      <c r="K10526" s="170"/>
      <c r="L10526" s="170"/>
      <c r="M10526" s="170"/>
      <c r="N10526" s="170"/>
      <c r="O10526" s="170"/>
      <c r="P10526" s="170"/>
      <c r="Q10526" s="170"/>
      <c r="R10526" s="170"/>
      <c r="S10526" s="170"/>
      <c r="T10526" s="170"/>
      <c r="U10526" s="170"/>
      <c r="V10526" s="170"/>
      <c r="W10526" s="170"/>
      <c r="X10526" s="174"/>
      <c r="Y10526" s="170"/>
      <c r="Z10526" s="170"/>
      <c r="AA10526" s="170"/>
      <c r="AB10526" s="170"/>
      <c r="AC10526" s="170"/>
      <c r="AD10526" s="174"/>
      <c r="AE10526" s="170"/>
      <c r="AF10526" s="170"/>
      <c r="AI10526" s="170"/>
      <c r="AJ10526" s="170"/>
      <c r="AK10526" s="170"/>
      <c r="AL10526" s="170"/>
      <c r="AM10526" s="170"/>
      <c r="AN10526" s="170"/>
    </row>
    <row r="10527" spans="1:40" ht="52.5" customHeight="1" x14ac:dyDescent="0.2">
      <c r="A10527" s="170"/>
      <c r="B10527" s="170"/>
      <c r="C10527" s="170"/>
      <c r="D10527" s="170"/>
      <c r="E10527" s="170"/>
      <c r="F10527" s="170"/>
      <c r="G10527" s="170"/>
      <c r="H10527" s="170"/>
      <c r="I10527" s="170"/>
      <c r="J10527" s="170"/>
      <c r="K10527" s="170"/>
      <c r="L10527" s="170"/>
      <c r="M10527" s="170"/>
      <c r="N10527" s="170"/>
      <c r="O10527" s="170"/>
      <c r="P10527" s="170"/>
      <c r="Q10527" s="170"/>
      <c r="R10527" s="170"/>
      <c r="S10527" s="170"/>
      <c r="T10527" s="170"/>
      <c r="U10527" s="170"/>
      <c r="V10527" s="170"/>
      <c r="W10527" s="170"/>
      <c r="X10527" s="174"/>
      <c r="Y10527" s="170"/>
      <c r="Z10527" s="170"/>
      <c r="AA10527" s="170"/>
      <c r="AB10527" s="170"/>
      <c r="AC10527" s="170"/>
      <c r="AD10527" s="174"/>
      <c r="AE10527" s="170"/>
      <c r="AF10527" s="170"/>
      <c r="AI10527" s="170"/>
      <c r="AJ10527" s="170"/>
      <c r="AK10527" s="170"/>
      <c r="AL10527" s="170"/>
      <c r="AM10527" s="170"/>
      <c r="AN10527" s="170"/>
    </row>
    <row r="10528" spans="1:40" ht="52.5" customHeight="1" x14ac:dyDescent="0.2">
      <c r="A10528" s="170"/>
      <c r="B10528" s="170"/>
      <c r="C10528" s="170"/>
      <c r="D10528" s="170"/>
      <c r="E10528" s="170"/>
      <c r="F10528" s="170"/>
      <c r="G10528" s="170"/>
      <c r="H10528" s="170"/>
      <c r="I10528" s="170"/>
      <c r="J10528" s="170"/>
      <c r="K10528" s="170"/>
      <c r="L10528" s="170"/>
      <c r="M10528" s="170"/>
      <c r="N10528" s="170"/>
      <c r="O10528" s="170"/>
      <c r="P10528" s="170"/>
      <c r="Q10528" s="170"/>
      <c r="R10528" s="170"/>
      <c r="S10528" s="170"/>
      <c r="T10528" s="170"/>
      <c r="U10528" s="170"/>
      <c r="V10528" s="170"/>
      <c r="W10528" s="170"/>
      <c r="X10528" s="174"/>
      <c r="Y10528" s="170"/>
      <c r="Z10528" s="170"/>
      <c r="AA10528" s="170"/>
      <c r="AB10528" s="170"/>
      <c r="AC10528" s="170"/>
      <c r="AD10528" s="174"/>
      <c r="AE10528" s="170"/>
      <c r="AF10528" s="170"/>
      <c r="AI10528" s="170"/>
      <c r="AJ10528" s="170"/>
      <c r="AK10528" s="170"/>
      <c r="AL10528" s="170"/>
      <c r="AM10528" s="170"/>
      <c r="AN10528" s="170"/>
    </row>
    <row r="10529" spans="1:40" ht="52.5" customHeight="1" x14ac:dyDescent="0.2">
      <c r="A10529" s="170"/>
      <c r="B10529" s="170"/>
      <c r="C10529" s="170"/>
      <c r="D10529" s="170"/>
      <c r="E10529" s="170"/>
      <c r="F10529" s="170"/>
      <c r="G10529" s="170"/>
      <c r="H10529" s="170"/>
      <c r="I10529" s="170"/>
      <c r="J10529" s="170"/>
      <c r="K10529" s="170"/>
      <c r="L10529" s="170"/>
      <c r="M10529" s="170"/>
      <c r="N10529" s="170"/>
      <c r="O10529" s="170"/>
      <c r="P10529" s="170"/>
      <c r="Q10529" s="170"/>
      <c r="R10529" s="170"/>
      <c r="S10529" s="170"/>
      <c r="T10529" s="170"/>
      <c r="U10529" s="170"/>
      <c r="V10529" s="170"/>
      <c r="W10529" s="170"/>
      <c r="X10529" s="174"/>
      <c r="Y10529" s="170"/>
      <c r="Z10529" s="170"/>
      <c r="AA10529" s="170"/>
      <c r="AB10529" s="170"/>
      <c r="AC10529" s="170"/>
      <c r="AD10529" s="174"/>
      <c r="AE10529" s="170"/>
      <c r="AF10529" s="170"/>
      <c r="AI10529" s="170"/>
      <c r="AJ10529" s="170"/>
      <c r="AK10529" s="170"/>
      <c r="AL10529" s="170"/>
      <c r="AM10529" s="170"/>
      <c r="AN10529" s="170"/>
    </row>
    <row r="10530" spans="1:40" ht="52.5" customHeight="1" x14ac:dyDescent="0.2">
      <c r="A10530" s="170"/>
      <c r="B10530" s="170"/>
      <c r="C10530" s="170"/>
      <c r="D10530" s="170"/>
      <c r="E10530" s="170"/>
      <c r="F10530" s="170"/>
      <c r="G10530" s="170"/>
      <c r="H10530" s="170"/>
      <c r="I10530" s="170"/>
      <c r="J10530" s="170"/>
      <c r="K10530" s="170"/>
      <c r="L10530" s="170"/>
      <c r="M10530" s="170"/>
      <c r="N10530" s="170"/>
      <c r="O10530" s="170"/>
      <c r="P10530" s="170"/>
      <c r="Q10530" s="170"/>
      <c r="R10530" s="170"/>
      <c r="S10530" s="170"/>
      <c r="T10530" s="170"/>
      <c r="U10530" s="170"/>
      <c r="V10530" s="170"/>
      <c r="W10530" s="170"/>
      <c r="X10530" s="174"/>
      <c r="Y10530" s="170"/>
      <c r="Z10530" s="170"/>
      <c r="AA10530" s="170"/>
      <c r="AB10530" s="170"/>
      <c r="AC10530" s="170"/>
      <c r="AD10530" s="174"/>
      <c r="AE10530" s="170"/>
      <c r="AF10530" s="170"/>
      <c r="AI10530" s="170"/>
      <c r="AJ10530" s="170"/>
      <c r="AK10530" s="170"/>
      <c r="AL10530" s="170"/>
      <c r="AM10530" s="170"/>
      <c r="AN10530" s="170"/>
    </row>
    <row r="10531" spans="1:40" ht="52.5" customHeight="1" x14ac:dyDescent="0.2">
      <c r="A10531" s="170"/>
      <c r="B10531" s="170"/>
      <c r="C10531" s="170"/>
      <c r="D10531" s="170"/>
      <c r="E10531" s="170"/>
      <c r="F10531" s="170"/>
      <c r="G10531" s="170"/>
      <c r="H10531" s="170"/>
      <c r="I10531" s="170"/>
      <c r="J10531" s="170"/>
      <c r="K10531" s="170"/>
      <c r="L10531" s="170"/>
      <c r="M10531" s="170"/>
      <c r="N10531" s="170"/>
      <c r="O10531" s="170"/>
      <c r="P10531" s="170"/>
      <c r="Q10531" s="170"/>
      <c r="R10531" s="170"/>
      <c r="S10531" s="170"/>
      <c r="T10531" s="170"/>
      <c r="U10531" s="170"/>
      <c r="V10531" s="170"/>
      <c r="W10531" s="170"/>
      <c r="X10531" s="174"/>
      <c r="Y10531" s="170"/>
      <c r="Z10531" s="170"/>
      <c r="AA10531" s="170"/>
      <c r="AB10531" s="170"/>
      <c r="AC10531" s="170"/>
      <c r="AD10531" s="174"/>
      <c r="AE10531" s="170"/>
      <c r="AF10531" s="170"/>
      <c r="AI10531" s="170"/>
      <c r="AJ10531" s="170"/>
      <c r="AK10531" s="170"/>
      <c r="AL10531" s="170"/>
      <c r="AM10531" s="170"/>
      <c r="AN10531" s="170"/>
    </row>
    <row r="10532" spans="1:40" ht="52.5" customHeight="1" x14ac:dyDescent="0.2">
      <c r="A10532" s="170"/>
      <c r="B10532" s="170"/>
      <c r="C10532" s="170"/>
      <c r="D10532" s="170"/>
      <c r="E10532" s="170"/>
      <c r="F10532" s="170"/>
      <c r="G10532" s="170"/>
      <c r="H10532" s="170"/>
      <c r="I10532" s="170"/>
      <c r="J10532" s="170"/>
      <c r="K10532" s="170"/>
      <c r="L10532" s="170"/>
      <c r="M10532" s="170"/>
      <c r="N10532" s="170"/>
      <c r="O10532" s="170"/>
      <c r="P10532" s="170"/>
      <c r="Q10532" s="170"/>
      <c r="R10532" s="170"/>
      <c r="S10532" s="170"/>
      <c r="T10532" s="170"/>
      <c r="U10532" s="170"/>
      <c r="V10532" s="170"/>
      <c r="W10532" s="170"/>
      <c r="X10532" s="174"/>
      <c r="Y10532" s="170"/>
      <c r="Z10532" s="170"/>
      <c r="AA10532" s="170"/>
      <c r="AB10532" s="170"/>
      <c r="AC10532" s="170"/>
      <c r="AD10532" s="174"/>
      <c r="AE10532" s="170"/>
      <c r="AF10532" s="170"/>
      <c r="AI10532" s="170"/>
      <c r="AJ10532" s="170"/>
      <c r="AK10532" s="170"/>
      <c r="AL10532" s="170"/>
      <c r="AM10532" s="170"/>
      <c r="AN10532" s="170"/>
    </row>
    <row r="10533" spans="1:40" ht="52.5" customHeight="1" x14ac:dyDescent="0.2">
      <c r="A10533" s="170"/>
      <c r="B10533" s="170"/>
      <c r="C10533" s="170"/>
      <c r="D10533" s="170"/>
      <c r="E10533" s="170"/>
      <c r="F10533" s="170"/>
      <c r="G10533" s="170"/>
      <c r="H10533" s="170"/>
      <c r="I10533" s="170"/>
      <c r="J10533" s="170"/>
      <c r="K10533" s="170"/>
      <c r="L10533" s="170"/>
      <c r="M10533" s="170"/>
      <c r="N10533" s="170"/>
      <c r="O10533" s="170"/>
      <c r="P10533" s="170"/>
      <c r="Q10533" s="170"/>
      <c r="R10533" s="170"/>
      <c r="S10533" s="170"/>
      <c r="T10533" s="170"/>
      <c r="U10533" s="170"/>
      <c r="V10533" s="170"/>
      <c r="W10533" s="170"/>
      <c r="X10533" s="174"/>
      <c r="Y10533" s="170"/>
      <c r="Z10533" s="170"/>
      <c r="AA10533" s="170"/>
      <c r="AB10533" s="170"/>
      <c r="AC10533" s="170"/>
      <c r="AD10533" s="174"/>
      <c r="AE10533" s="170"/>
      <c r="AF10533" s="170"/>
      <c r="AI10533" s="170"/>
      <c r="AJ10533" s="170"/>
      <c r="AK10533" s="170"/>
      <c r="AL10533" s="170"/>
      <c r="AM10533" s="170"/>
      <c r="AN10533" s="170"/>
    </row>
    <row r="10534" spans="1:40" ht="52.5" customHeight="1" x14ac:dyDescent="0.2">
      <c r="A10534" s="170"/>
      <c r="B10534" s="170"/>
      <c r="C10534" s="170"/>
      <c r="D10534" s="170"/>
      <c r="E10534" s="170"/>
      <c r="F10534" s="170"/>
      <c r="G10534" s="170"/>
      <c r="H10534" s="170"/>
      <c r="I10534" s="170"/>
      <c r="J10534" s="170"/>
      <c r="K10534" s="170"/>
      <c r="L10534" s="170"/>
      <c r="M10534" s="170"/>
      <c r="N10534" s="170"/>
      <c r="O10534" s="170"/>
      <c r="P10534" s="170"/>
      <c r="Q10534" s="170"/>
      <c r="R10534" s="170"/>
      <c r="S10534" s="170"/>
      <c r="T10534" s="170"/>
      <c r="U10534" s="170"/>
      <c r="V10534" s="170"/>
      <c r="W10534" s="170"/>
      <c r="X10534" s="174"/>
      <c r="Y10534" s="170"/>
      <c r="Z10534" s="170"/>
      <c r="AA10534" s="170"/>
      <c r="AB10534" s="170"/>
      <c r="AC10534" s="170"/>
      <c r="AD10534" s="174"/>
      <c r="AE10534" s="170"/>
      <c r="AF10534" s="170"/>
      <c r="AI10534" s="170"/>
      <c r="AJ10534" s="170"/>
      <c r="AK10534" s="170"/>
      <c r="AL10534" s="170"/>
      <c r="AM10534" s="170"/>
      <c r="AN10534" s="170"/>
    </row>
    <row r="10535" spans="1:40" ht="52.5" customHeight="1" x14ac:dyDescent="0.2">
      <c r="A10535" s="170"/>
      <c r="B10535" s="170"/>
      <c r="C10535" s="170"/>
      <c r="D10535" s="170"/>
      <c r="E10535" s="170"/>
      <c r="F10535" s="170"/>
      <c r="G10535" s="170"/>
      <c r="H10535" s="170"/>
      <c r="I10535" s="170"/>
      <c r="J10535" s="170"/>
      <c r="K10535" s="170"/>
      <c r="L10535" s="170"/>
      <c r="M10535" s="170"/>
      <c r="N10535" s="170"/>
      <c r="O10535" s="170"/>
      <c r="P10535" s="170"/>
      <c r="Q10535" s="170"/>
      <c r="R10535" s="170"/>
      <c r="S10535" s="170"/>
      <c r="T10535" s="170"/>
      <c r="U10535" s="170"/>
      <c r="V10535" s="170"/>
      <c r="W10535" s="170"/>
      <c r="X10535" s="174"/>
      <c r="Y10535" s="170"/>
      <c r="Z10535" s="170"/>
      <c r="AA10535" s="170"/>
      <c r="AB10535" s="170"/>
      <c r="AC10535" s="170"/>
      <c r="AD10535" s="174"/>
      <c r="AE10535" s="170"/>
      <c r="AF10535" s="170"/>
      <c r="AI10535" s="170"/>
      <c r="AJ10535" s="170"/>
      <c r="AK10535" s="170"/>
      <c r="AL10535" s="170"/>
      <c r="AM10535" s="170"/>
      <c r="AN10535" s="170"/>
    </row>
    <row r="10536" spans="1:40" ht="52.5" customHeight="1" x14ac:dyDescent="0.2">
      <c r="A10536" s="170"/>
      <c r="B10536" s="170"/>
      <c r="C10536" s="170"/>
      <c r="D10536" s="170"/>
      <c r="E10536" s="170"/>
      <c r="F10536" s="170"/>
      <c r="G10536" s="170"/>
      <c r="H10536" s="170"/>
      <c r="I10536" s="170"/>
      <c r="J10536" s="170"/>
      <c r="K10536" s="170"/>
      <c r="L10536" s="170"/>
      <c r="M10536" s="170"/>
      <c r="N10536" s="170"/>
      <c r="O10536" s="170"/>
      <c r="P10536" s="170"/>
      <c r="Q10536" s="170"/>
      <c r="R10536" s="170"/>
      <c r="S10536" s="170"/>
      <c r="T10536" s="170"/>
      <c r="U10536" s="170"/>
      <c r="V10536" s="170"/>
      <c r="W10536" s="170"/>
      <c r="X10536" s="174"/>
      <c r="Y10536" s="170"/>
      <c r="Z10536" s="170"/>
      <c r="AA10536" s="170"/>
      <c r="AB10536" s="170"/>
      <c r="AC10536" s="170"/>
      <c r="AD10536" s="174"/>
      <c r="AE10536" s="170"/>
      <c r="AF10536" s="170"/>
      <c r="AI10536" s="170"/>
      <c r="AJ10536" s="170"/>
      <c r="AK10536" s="170"/>
      <c r="AL10536" s="170"/>
      <c r="AM10536" s="170"/>
      <c r="AN10536" s="170"/>
    </row>
    <row r="10537" spans="1:40" ht="52.5" customHeight="1" x14ac:dyDescent="0.2">
      <c r="A10537" s="170"/>
      <c r="B10537" s="170"/>
      <c r="C10537" s="170"/>
      <c r="D10537" s="170"/>
      <c r="E10537" s="170"/>
      <c r="F10537" s="170"/>
      <c r="G10537" s="170"/>
      <c r="H10537" s="170"/>
      <c r="I10537" s="170"/>
      <c r="J10537" s="170"/>
      <c r="K10537" s="170"/>
      <c r="L10537" s="170"/>
      <c r="M10537" s="170"/>
      <c r="N10537" s="170"/>
      <c r="O10537" s="170"/>
      <c r="P10537" s="170"/>
      <c r="Q10537" s="170"/>
      <c r="R10537" s="170"/>
      <c r="S10537" s="170"/>
      <c r="T10537" s="170"/>
      <c r="U10537" s="170"/>
      <c r="V10537" s="170"/>
      <c r="W10537" s="170"/>
      <c r="X10537" s="174"/>
      <c r="Y10537" s="170"/>
      <c r="Z10537" s="170"/>
      <c r="AA10537" s="170"/>
      <c r="AB10537" s="170"/>
      <c r="AC10537" s="170"/>
      <c r="AD10537" s="174"/>
      <c r="AE10537" s="170"/>
      <c r="AF10537" s="170"/>
      <c r="AI10537" s="170"/>
      <c r="AJ10537" s="170"/>
      <c r="AK10537" s="170"/>
      <c r="AL10537" s="170"/>
      <c r="AM10537" s="170"/>
      <c r="AN10537" s="170"/>
    </row>
    <row r="10538" spans="1:40" ht="52.5" customHeight="1" x14ac:dyDescent="0.2">
      <c r="A10538" s="170"/>
      <c r="B10538" s="170"/>
      <c r="C10538" s="170"/>
      <c r="D10538" s="170"/>
      <c r="E10538" s="170"/>
      <c r="F10538" s="170"/>
      <c r="G10538" s="170"/>
      <c r="H10538" s="170"/>
      <c r="I10538" s="170"/>
      <c r="J10538" s="170"/>
      <c r="K10538" s="170"/>
      <c r="L10538" s="170"/>
      <c r="M10538" s="170"/>
      <c r="N10538" s="170"/>
      <c r="O10538" s="170"/>
      <c r="P10538" s="170"/>
      <c r="Q10538" s="170"/>
      <c r="R10538" s="170"/>
      <c r="S10538" s="170"/>
      <c r="T10538" s="170"/>
      <c r="U10538" s="170"/>
      <c r="V10538" s="170"/>
      <c r="W10538" s="170"/>
      <c r="X10538" s="174"/>
      <c r="Y10538" s="170"/>
      <c r="Z10538" s="170"/>
      <c r="AA10538" s="170"/>
      <c r="AB10538" s="170"/>
      <c r="AC10538" s="170"/>
      <c r="AD10538" s="174"/>
      <c r="AE10538" s="170"/>
      <c r="AF10538" s="170"/>
      <c r="AI10538" s="170"/>
      <c r="AJ10538" s="170"/>
      <c r="AK10538" s="170"/>
      <c r="AL10538" s="170"/>
      <c r="AM10538" s="170"/>
      <c r="AN10538" s="170"/>
    </row>
    <row r="10539" spans="1:40" ht="52.5" customHeight="1" x14ac:dyDescent="0.2">
      <c r="A10539" s="170"/>
      <c r="B10539" s="170"/>
      <c r="C10539" s="170"/>
      <c r="D10539" s="170"/>
      <c r="E10539" s="170"/>
      <c r="F10539" s="170"/>
      <c r="G10539" s="170"/>
      <c r="H10539" s="170"/>
      <c r="I10539" s="170"/>
      <c r="J10539" s="170"/>
      <c r="K10539" s="170"/>
      <c r="L10539" s="170"/>
      <c r="M10539" s="170"/>
      <c r="N10539" s="170"/>
      <c r="O10539" s="170"/>
      <c r="P10539" s="170"/>
      <c r="Q10539" s="170"/>
      <c r="R10539" s="170"/>
      <c r="S10539" s="170"/>
      <c r="T10539" s="170"/>
      <c r="U10539" s="170"/>
      <c r="V10539" s="170"/>
      <c r="W10539" s="170"/>
      <c r="X10539" s="174"/>
      <c r="Y10539" s="170"/>
      <c r="Z10539" s="170"/>
      <c r="AA10539" s="170"/>
      <c r="AB10539" s="170"/>
      <c r="AC10539" s="170"/>
      <c r="AD10539" s="174"/>
      <c r="AE10539" s="170"/>
      <c r="AF10539" s="170"/>
      <c r="AI10539" s="170"/>
      <c r="AJ10539" s="170"/>
      <c r="AK10539" s="170"/>
      <c r="AL10539" s="170"/>
      <c r="AM10539" s="170"/>
      <c r="AN10539" s="170"/>
    </row>
    <row r="10540" spans="1:40" ht="52.5" customHeight="1" x14ac:dyDescent="0.2">
      <c r="A10540" s="170"/>
      <c r="B10540" s="170"/>
      <c r="C10540" s="170"/>
      <c r="D10540" s="170"/>
      <c r="E10540" s="170"/>
      <c r="F10540" s="170"/>
      <c r="G10540" s="170"/>
      <c r="H10540" s="170"/>
      <c r="I10540" s="170"/>
      <c r="J10540" s="170"/>
      <c r="K10540" s="170"/>
      <c r="L10540" s="170"/>
      <c r="M10540" s="170"/>
      <c r="N10540" s="170"/>
      <c r="O10540" s="170"/>
      <c r="P10540" s="170"/>
      <c r="Q10540" s="170"/>
      <c r="R10540" s="170"/>
      <c r="S10540" s="170"/>
      <c r="T10540" s="170"/>
      <c r="U10540" s="170"/>
      <c r="V10540" s="170"/>
      <c r="W10540" s="170"/>
      <c r="X10540" s="174"/>
      <c r="Y10540" s="170"/>
      <c r="Z10540" s="170"/>
      <c r="AA10540" s="170"/>
      <c r="AB10540" s="170"/>
      <c r="AC10540" s="170"/>
      <c r="AD10540" s="174"/>
      <c r="AE10540" s="170"/>
      <c r="AF10540" s="170"/>
      <c r="AI10540" s="170"/>
      <c r="AJ10540" s="170"/>
      <c r="AK10540" s="170"/>
      <c r="AL10540" s="170"/>
      <c r="AM10540" s="170"/>
      <c r="AN10540" s="170"/>
    </row>
    <row r="10541" spans="1:40" ht="52.5" customHeight="1" x14ac:dyDescent="0.2">
      <c r="A10541" s="170"/>
      <c r="B10541" s="170"/>
      <c r="C10541" s="170"/>
      <c r="D10541" s="170"/>
      <c r="E10541" s="170"/>
      <c r="F10541" s="170"/>
      <c r="G10541" s="170"/>
      <c r="H10541" s="170"/>
      <c r="I10541" s="170"/>
      <c r="J10541" s="170"/>
      <c r="K10541" s="170"/>
      <c r="L10541" s="170"/>
      <c r="M10541" s="170"/>
      <c r="N10541" s="170"/>
      <c r="O10541" s="170"/>
      <c r="P10541" s="170"/>
      <c r="Q10541" s="170"/>
      <c r="R10541" s="170"/>
      <c r="S10541" s="170"/>
      <c r="T10541" s="170"/>
      <c r="U10541" s="170"/>
      <c r="V10541" s="170"/>
      <c r="W10541" s="170"/>
      <c r="X10541" s="174"/>
      <c r="Y10541" s="170"/>
      <c r="Z10541" s="170"/>
      <c r="AA10541" s="170"/>
      <c r="AB10541" s="170"/>
      <c r="AC10541" s="170"/>
      <c r="AD10541" s="174"/>
      <c r="AE10541" s="170"/>
      <c r="AF10541" s="170"/>
      <c r="AI10541" s="170"/>
      <c r="AJ10541" s="170"/>
      <c r="AK10541" s="170"/>
      <c r="AL10541" s="170"/>
      <c r="AM10541" s="170"/>
      <c r="AN10541" s="170"/>
    </row>
    <row r="10542" spans="1:40" ht="52.5" customHeight="1" x14ac:dyDescent="0.2">
      <c r="A10542" s="170"/>
      <c r="B10542" s="170"/>
      <c r="C10542" s="170"/>
      <c r="D10542" s="170"/>
      <c r="E10542" s="170"/>
      <c r="F10542" s="170"/>
      <c r="G10542" s="170"/>
      <c r="H10542" s="170"/>
      <c r="I10542" s="170"/>
      <c r="J10542" s="170"/>
      <c r="K10542" s="170"/>
      <c r="L10542" s="170"/>
      <c r="M10542" s="170"/>
      <c r="N10542" s="170"/>
      <c r="O10542" s="170"/>
      <c r="P10542" s="170"/>
      <c r="Q10542" s="170"/>
      <c r="R10542" s="170"/>
      <c r="S10542" s="170"/>
      <c r="T10542" s="170"/>
      <c r="U10542" s="170"/>
      <c r="V10542" s="170"/>
      <c r="W10542" s="170"/>
      <c r="X10542" s="174"/>
      <c r="Y10542" s="170"/>
      <c r="Z10542" s="170"/>
      <c r="AA10542" s="170"/>
      <c r="AB10542" s="170"/>
      <c r="AC10542" s="170"/>
      <c r="AD10542" s="174"/>
      <c r="AE10542" s="170"/>
      <c r="AF10542" s="170"/>
      <c r="AI10542" s="170"/>
      <c r="AJ10542" s="170"/>
      <c r="AK10542" s="170"/>
      <c r="AL10542" s="170"/>
      <c r="AM10542" s="170"/>
      <c r="AN10542" s="170"/>
    </row>
    <row r="10543" spans="1:40" ht="52.5" customHeight="1" x14ac:dyDescent="0.2">
      <c r="A10543" s="170"/>
      <c r="B10543" s="170"/>
      <c r="C10543" s="170"/>
      <c r="D10543" s="170"/>
      <c r="E10543" s="170"/>
      <c r="F10543" s="170"/>
      <c r="G10543" s="170"/>
      <c r="H10543" s="170"/>
      <c r="I10543" s="170"/>
      <c r="J10543" s="170"/>
      <c r="K10543" s="170"/>
      <c r="L10543" s="170"/>
      <c r="M10543" s="170"/>
      <c r="N10543" s="170"/>
      <c r="O10543" s="170"/>
      <c r="P10543" s="170"/>
      <c r="Q10543" s="170"/>
      <c r="R10543" s="170"/>
      <c r="S10543" s="170"/>
      <c r="T10543" s="170"/>
      <c r="U10543" s="170"/>
      <c r="V10543" s="170"/>
      <c r="W10543" s="170"/>
      <c r="X10543" s="174"/>
      <c r="Y10543" s="170"/>
      <c r="Z10543" s="170"/>
      <c r="AA10543" s="170"/>
      <c r="AB10543" s="170"/>
      <c r="AC10543" s="170"/>
      <c r="AD10543" s="174"/>
      <c r="AE10543" s="170"/>
      <c r="AF10543" s="170"/>
      <c r="AI10543" s="170"/>
      <c r="AJ10543" s="170"/>
      <c r="AK10543" s="170"/>
      <c r="AL10543" s="170"/>
      <c r="AM10543" s="170"/>
      <c r="AN10543" s="170"/>
    </row>
    <row r="10544" spans="1:40" ht="52.5" customHeight="1" x14ac:dyDescent="0.2">
      <c r="A10544" s="170"/>
      <c r="B10544" s="170"/>
      <c r="C10544" s="170"/>
      <c r="D10544" s="170"/>
      <c r="E10544" s="170"/>
      <c r="F10544" s="170"/>
      <c r="G10544" s="170"/>
      <c r="H10544" s="170"/>
      <c r="I10544" s="170"/>
      <c r="J10544" s="170"/>
      <c r="K10544" s="170"/>
      <c r="L10544" s="170"/>
      <c r="M10544" s="170"/>
      <c r="N10544" s="170"/>
      <c r="O10544" s="170"/>
      <c r="P10544" s="170"/>
      <c r="Q10544" s="170"/>
      <c r="R10544" s="170"/>
      <c r="S10544" s="170"/>
      <c r="T10544" s="170"/>
      <c r="U10544" s="170"/>
      <c r="V10544" s="170"/>
      <c r="W10544" s="170"/>
      <c r="X10544" s="174"/>
      <c r="Y10544" s="170"/>
      <c r="Z10544" s="170"/>
      <c r="AA10544" s="170"/>
      <c r="AB10544" s="170"/>
      <c r="AC10544" s="170"/>
      <c r="AD10544" s="174"/>
      <c r="AE10544" s="170"/>
      <c r="AF10544" s="170"/>
      <c r="AI10544" s="170"/>
      <c r="AJ10544" s="170"/>
      <c r="AK10544" s="170"/>
      <c r="AL10544" s="170"/>
      <c r="AM10544" s="170"/>
      <c r="AN10544" s="170"/>
    </row>
    <row r="10545" spans="1:40" ht="52.5" customHeight="1" x14ac:dyDescent="0.2">
      <c r="A10545" s="170"/>
      <c r="B10545" s="170"/>
      <c r="C10545" s="170"/>
      <c r="D10545" s="170"/>
      <c r="E10545" s="170"/>
      <c r="F10545" s="170"/>
      <c r="G10545" s="170"/>
      <c r="H10545" s="170"/>
      <c r="I10545" s="170"/>
      <c r="J10545" s="170"/>
      <c r="K10545" s="170"/>
      <c r="L10545" s="170"/>
      <c r="M10545" s="170"/>
      <c r="N10545" s="170"/>
      <c r="O10545" s="170"/>
      <c r="P10545" s="170"/>
      <c r="Q10545" s="170"/>
      <c r="R10545" s="170"/>
      <c r="S10545" s="170"/>
      <c r="T10545" s="170"/>
      <c r="U10545" s="170"/>
      <c r="V10545" s="170"/>
      <c r="W10545" s="170"/>
      <c r="X10545" s="174"/>
      <c r="Y10545" s="170"/>
      <c r="Z10545" s="170"/>
      <c r="AA10545" s="170"/>
      <c r="AB10545" s="170"/>
      <c r="AC10545" s="170"/>
      <c r="AD10545" s="174"/>
      <c r="AE10545" s="170"/>
      <c r="AF10545" s="170"/>
      <c r="AI10545" s="170"/>
      <c r="AJ10545" s="170"/>
      <c r="AK10545" s="170"/>
      <c r="AL10545" s="170"/>
      <c r="AM10545" s="170"/>
      <c r="AN10545" s="170"/>
    </row>
    <row r="10546" spans="1:40" ht="52.5" customHeight="1" x14ac:dyDescent="0.2">
      <c r="A10546" s="170"/>
      <c r="B10546" s="170"/>
      <c r="C10546" s="170"/>
      <c r="D10546" s="170"/>
      <c r="E10546" s="170"/>
      <c r="F10546" s="170"/>
      <c r="G10546" s="170"/>
      <c r="H10546" s="170"/>
      <c r="I10546" s="170"/>
      <c r="J10546" s="170"/>
      <c r="K10546" s="170"/>
      <c r="L10546" s="170"/>
      <c r="M10546" s="170"/>
      <c r="N10546" s="170"/>
      <c r="O10546" s="170"/>
      <c r="P10546" s="170"/>
      <c r="Q10546" s="170"/>
      <c r="R10546" s="170"/>
      <c r="S10546" s="170"/>
      <c r="T10546" s="170"/>
      <c r="U10546" s="170"/>
      <c r="V10546" s="170"/>
      <c r="W10546" s="170"/>
      <c r="X10546" s="174"/>
      <c r="Y10546" s="170"/>
      <c r="Z10546" s="170"/>
      <c r="AA10546" s="170"/>
      <c r="AB10546" s="170"/>
      <c r="AC10546" s="170"/>
      <c r="AD10546" s="174"/>
      <c r="AE10546" s="170"/>
      <c r="AF10546" s="170"/>
      <c r="AI10546" s="170"/>
      <c r="AJ10546" s="170"/>
      <c r="AK10546" s="170"/>
      <c r="AL10546" s="170"/>
      <c r="AM10546" s="170"/>
      <c r="AN10546" s="170"/>
    </row>
    <row r="10547" spans="1:40" ht="52.5" customHeight="1" x14ac:dyDescent="0.2">
      <c r="A10547" s="170"/>
      <c r="B10547" s="170"/>
      <c r="C10547" s="170"/>
      <c r="D10547" s="170"/>
      <c r="E10547" s="170"/>
      <c r="F10547" s="170"/>
      <c r="G10547" s="170"/>
      <c r="H10547" s="170"/>
      <c r="I10547" s="170"/>
      <c r="J10547" s="170"/>
      <c r="K10547" s="170"/>
      <c r="L10547" s="170"/>
      <c r="M10547" s="170"/>
      <c r="N10547" s="170"/>
      <c r="O10547" s="170"/>
      <c r="P10547" s="170"/>
      <c r="Q10547" s="170"/>
      <c r="R10547" s="170"/>
      <c r="S10547" s="170"/>
      <c r="T10547" s="170"/>
      <c r="U10547" s="170"/>
      <c r="V10547" s="170"/>
      <c r="W10547" s="170"/>
      <c r="X10547" s="174"/>
      <c r="Y10547" s="170"/>
      <c r="Z10547" s="170"/>
      <c r="AA10547" s="170"/>
      <c r="AB10547" s="170"/>
      <c r="AC10547" s="170"/>
      <c r="AD10547" s="174"/>
      <c r="AE10547" s="170"/>
      <c r="AF10547" s="170"/>
      <c r="AI10547" s="170"/>
      <c r="AJ10547" s="170"/>
      <c r="AK10547" s="170"/>
      <c r="AL10547" s="170"/>
      <c r="AM10547" s="170"/>
      <c r="AN10547" s="170"/>
    </row>
    <row r="10548" spans="1:40" ht="52.5" customHeight="1" x14ac:dyDescent="0.2">
      <c r="A10548" s="170"/>
      <c r="B10548" s="170"/>
      <c r="C10548" s="170"/>
      <c r="D10548" s="170"/>
      <c r="E10548" s="170"/>
      <c r="F10548" s="170"/>
      <c r="G10548" s="170"/>
      <c r="H10548" s="170"/>
      <c r="I10548" s="170"/>
      <c r="J10548" s="170"/>
      <c r="K10548" s="170"/>
      <c r="L10548" s="170"/>
      <c r="M10548" s="170"/>
      <c r="N10548" s="170"/>
      <c r="O10548" s="170"/>
      <c r="P10548" s="170"/>
      <c r="Q10548" s="170"/>
      <c r="R10548" s="170"/>
      <c r="S10548" s="170"/>
      <c r="T10548" s="170"/>
      <c r="U10548" s="170"/>
      <c r="V10548" s="170"/>
      <c r="W10548" s="170"/>
      <c r="X10548" s="174"/>
      <c r="Y10548" s="170"/>
      <c r="Z10548" s="170"/>
      <c r="AA10548" s="170"/>
      <c r="AB10548" s="170"/>
      <c r="AC10548" s="170"/>
      <c r="AD10548" s="174"/>
      <c r="AE10548" s="170"/>
      <c r="AF10548" s="170"/>
      <c r="AI10548" s="170"/>
      <c r="AJ10548" s="170"/>
      <c r="AK10548" s="170"/>
      <c r="AL10548" s="170"/>
      <c r="AM10548" s="170"/>
      <c r="AN10548" s="170"/>
    </row>
    <row r="10549" spans="1:40" ht="52.5" customHeight="1" x14ac:dyDescent="0.2">
      <c r="A10549" s="170"/>
      <c r="B10549" s="170"/>
      <c r="C10549" s="170"/>
      <c r="D10549" s="170"/>
      <c r="E10549" s="170"/>
      <c r="F10549" s="170"/>
      <c r="G10549" s="170"/>
      <c r="H10549" s="170"/>
      <c r="I10549" s="170"/>
      <c r="J10549" s="170"/>
      <c r="K10549" s="170"/>
      <c r="L10549" s="170"/>
      <c r="M10549" s="170"/>
      <c r="N10549" s="170"/>
      <c r="O10549" s="170"/>
      <c r="P10549" s="170"/>
      <c r="Q10549" s="170"/>
      <c r="R10549" s="170"/>
      <c r="S10549" s="170"/>
      <c r="T10549" s="170"/>
      <c r="U10549" s="170"/>
      <c r="V10549" s="170"/>
      <c r="W10549" s="170"/>
      <c r="X10549" s="174"/>
      <c r="Y10549" s="170"/>
      <c r="Z10549" s="170"/>
      <c r="AA10549" s="170"/>
      <c r="AB10549" s="170"/>
      <c r="AC10549" s="170"/>
      <c r="AD10549" s="174"/>
      <c r="AE10549" s="170"/>
      <c r="AF10549" s="170"/>
      <c r="AI10549" s="170"/>
      <c r="AJ10549" s="170"/>
      <c r="AK10549" s="170"/>
      <c r="AL10549" s="170"/>
      <c r="AM10549" s="170"/>
      <c r="AN10549" s="170"/>
    </row>
    <row r="10550" spans="1:40" ht="52.5" customHeight="1" x14ac:dyDescent="0.2">
      <c r="A10550" s="170"/>
      <c r="B10550" s="170"/>
      <c r="C10550" s="170"/>
      <c r="D10550" s="170"/>
      <c r="E10550" s="170"/>
      <c r="F10550" s="170"/>
      <c r="G10550" s="170"/>
      <c r="H10550" s="170"/>
      <c r="I10550" s="170"/>
      <c r="J10550" s="170"/>
      <c r="K10550" s="170"/>
      <c r="L10550" s="170"/>
      <c r="M10550" s="170"/>
      <c r="N10550" s="170"/>
      <c r="O10550" s="170"/>
      <c r="P10550" s="170"/>
      <c r="Q10550" s="170"/>
      <c r="R10550" s="170"/>
      <c r="S10550" s="170"/>
      <c r="T10550" s="170"/>
      <c r="U10550" s="170"/>
      <c r="V10550" s="170"/>
      <c r="W10550" s="170"/>
      <c r="X10550" s="174"/>
      <c r="Y10550" s="170"/>
      <c r="Z10550" s="170"/>
      <c r="AA10550" s="170"/>
      <c r="AB10550" s="170"/>
      <c r="AC10550" s="170"/>
      <c r="AD10550" s="174"/>
      <c r="AE10550" s="170"/>
      <c r="AF10550" s="170"/>
      <c r="AI10550" s="170"/>
      <c r="AJ10550" s="170"/>
      <c r="AK10550" s="170"/>
      <c r="AL10550" s="170"/>
      <c r="AM10550" s="170"/>
      <c r="AN10550" s="170"/>
    </row>
    <row r="10551" spans="1:40" ht="52.5" customHeight="1" x14ac:dyDescent="0.2">
      <c r="A10551" s="170"/>
      <c r="B10551" s="170"/>
      <c r="C10551" s="170"/>
      <c r="D10551" s="170"/>
      <c r="E10551" s="170"/>
      <c r="F10551" s="170"/>
      <c r="G10551" s="170"/>
      <c r="H10551" s="170"/>
      <c r="I10551" s="170"/>
      <c r="J10551" s="170"/>
      <c r="K10551" s="170"/>
      <c r="L10551" s="170"/>
      <c r="M10551" s="170"/>
      <c r="N10551" s="170"/>
      <c r="O10551" s="170"/>
      <c r="P10551" s="170"/>
      <c r="Q10551" s="170"/>
      <c r="R10551" s="170"/>
      <c r="S10551" s="170"/>
      <c r="T10551" s="170"/>
      <c r="U10551" s="170"/>
      <c r="V10551" s="170"/>
      <c r="W10551" s="170"/>
      <c r="X10551" s="174"/>
      <c r="Y10551" s="170"/>
      <c r="Z10551" s="170"/>
      <c r="AA10551" s="170"/>
      <c r="AB10551" s="170"/>
      <c r="AC10551" s="170"/>
      <c r="AD10551" s="174"/>
      <c r="AE10551" s="170"/>
      <c r="AF10551" s="170"/>
      <c r="AI10551" s="170"/>
      <c r="AJ10551" s="170"/>
      <c r="AK10551" s="170"/>
      <c r="AL10551" s="170"/>
      <c r="AM10551" s="170"/>
      <c r="AN10551" s="170"/>
    </row>
    <row r="10552" spans="1:40" ht="52.5" customHeight="1" x14ac:dyDescent="0.2">
      <c r="A10552" s="170"/>
      <c r="B10552" s="170"/>
      <c r="C10552" s="170"/>
      <c r="D10552" s="170"/>
      <c r="E10552" s="170"/>
      <c r="F10552" s="170"/>
      <c r="G10552" s="170"/>
      <c r="H10552" s="170"/>
      <c r="I10552" s="170"/>
      <c r="J10552" s="170"/>
      <c r="K10552" s="170"/>
      <c r="L10552" s="170"/>
      <c r="M10552" s="170"/>
      <c r="N10552" s="170"/>
      <c r="O10552" s="170"/>
      <c r="P10552" s="170"/>
      <c r="Q10552" s="170"/>
      <c r="R10552" s="170"/>
      <c r="S10552" s="170"/>
      <c r="T10552" s="170"/>
      <c r="U10552" s="170"/>
      <c r="V10552" s="170"/>
      <c r="W10552" s="170"/>
      <c r="X10552" s="174"/>
      <c r="Y10552" s="170"/>
      <c r="Z10552" s="170"/>
      <c r="AA10552" s="170"/>
      <c r="AB10552" s="170"/>
      <c r="AC10552" s="170"/>
      <c r="AD10552" s="174"/>
      <c r="AE10552" s="170"/>
      <c r="AF10552" s="170"/>
      <c r="AI10552" s="170"/>
      <c r="AJ10552" s="170"/>
      <c r="AK10552" s="170"/>
      <c r="AL10552" s="170"/>
      <c r="AM10552" s="170"/>
      <c r="AN10552" s="170"/>
    </row>
    <row r="10553" spans="1:40" ht="52.5" customHeight="1" x14ac:dyDescent="0.2">
      <c r="A10553" s="170"/>
      <c r="B10553" s="170"/>
      <c r="C10553" s="170"/>
      <c r="D10553" s="170"/>
      <c r="E10553" s="170"/>
      <c r="F10553" s="170"/>
      <c r="G10553" s="170"/>
      <c r="H10553" s="170"/>
      <c r="I10553" s="170"/>
      <c r="J10553" s="170"/>
      <c r="K10553" s="170"/>
      <c r="L10553" s="170"/>
      <c r="M10553" s="170"/>
      <c r="N10553" s="170"/>
      <c r="O10553" s="170"/>
      <c r="P10553" s="170"/>
      <c r="Q10553" s="170"/>
      <c r="R10553" s="170"/>
      <c r="S10553" s="170"/>
      <c r="T10553" s="170"/>
      <c r="U10553" s="170"/>
      <c r="V10553" s="170"/>
      <c r="W10553" s="170"/>
      <c r="X10553" s="174"/>
      <c r="Y10553" s="170"/>
      <c r="Z10553" s="170"/>
      <c r="AA10553" s="170"/>
      <c r="AB10553" s="170"/>
      <c r="AC10553" s="170"/>
      <c r="AD10553" s="174"/>
      <c r="AE10553" s="170"/>
      <c r="AF10553" s="170"/>
      <c r="AI10553" s="170"/>
      <c r="AJ10553" s="170"/>
      <c r="AK10553" s="170"/>
      <c r="AL10553" s="170"/>
      <c r="AM10553" s="170"/>
      <c r="AN10553" s="170"/>
    </row>
    <row r="10554" spans="1:40" ht="52.5" customHeight="1" x14ac:dyDescent="0.2">
      <c r="A10554" s="170"/>
      <c r="B10554" s="170"/>
      <c r="C10554" s="170"/>
      <c r="D10554" s="170"/>
      <c r="E10554" s="170"/>
      <c r="F10554" s="170"/>
      <c r="G10554" s="170"/>
      <c r="H10554" s="170"/>
      <c r="I10554" s="170"/>
      <c r="J10554" s="170"/>
      <c r="K10554" s="170"/>
      <c r="L10554" s="170"/>
      <c r="M10554" s="170"/>
      <c r="N10554" s="170"/>
      <c r="O10554" s="170"/>
      <c r="P10554" s="170"/>
      <c r="Q10554" s="170"/>
      <c r="R10554" s="170"/>
      <c r="S10554" s="170"/>
      <c r="T10554" s="170"/>
      <c r="U10554" s="170"/>
      <c r="V10554" s="170"/>
      <c r="W10554" s="170"/>
      <c r="X10554" s="174"/>
      <c r="Y10554" s="170"/>
      <c r="Z10554" s="170"/>
      <c r="AA10554" s="170"/>
      <c r="AB10554" s="170"/>
      <c r="AC10554" s="170"/>
      <c r="AD10554" s="174"/>
      <c r="AE10554" s="170"/>
      <c r="AF10554" s="170"/>
      <c r="AI10554" s="170"/>
      <c r="AJ10554" s="170"/>
      <c r="AK10554" s="170"/>
      <c r="AL10554" s="170"/>
      <c r="AM10554" s="170"/>
      <c r="AN10554" s="170"/>
    </row>
    <row r="10555" spans="1:40" ht="52.5" customHeight="1" x14ac:dyDescent="0.2">
      <c r="A10555" s="170"/>
      <c r="B10555" s="170"/>
      <c r="C10555" s="170"/>
      <c r="D10555" s="170"/>
      <c r="E10555" s="170"/>
      <c r="F10555" s="170"/>
      <c r="G10555" s="170"/>
      <c r="H10555" s="170"/>
      <c r="I10555" s="170"/>
      <c r="J10555" s="170"/>
      <c r="K10555" s="170"/>
      <c r="L10555" s="170"/>
      <c r="M10555" s="170"/>
      <c r="N10555" s="170"/>
      <c r="O10555" s="170"/>
      <c r="P10555" s="170"/>
      <c r="Q10555" s="170"/>
      <c r="R10555" s="170"/>
      <c r="S10555" s="170"/>
      <c r="T10555" s="170"/>
      <c r="U10555" s="170"/>
      <c r="V10555" s="170"/>
      <c r="W10555" s="170"/>
      <c r="X10555" s="174"/>
      <c r="Y10555" s="170"/>
      <c r="Z10555" s="170"/>
      <c r="AA10555" s="170"/>
      <c r="AB10555" s="170"/>
      <c r="AC10555" s="170"/>
      <c r="AD10555" s="174"/>
      <c r="AE10555" s="170"/>
      <c r="AF10555" s="170"/>
      <c r="AI10555" s="170"/>
      <c r="AJ10555" s="170"/>
      <c r="AK10555" s="170"/>
      <c r="AL10555" s="170"/>
      <c r="AM10555" s="170"/>
      <c r="AN10555" s="170"/>
    </row>
    <row r="10556" spans="1:40" ht="52.5" customHeight="1" x14ac:dyDescent="0.2">
      <c r="A10556" s="170"/>
      <c r="B10556" s="170"/>
      <c r="C10556" s="170"/>
      <c r="D10556" s="170"/>
      <c r="E10556" s="170"/>
      <c r="F10556" s="170"/>
      <c r="G10556" s="170"/>
      <c r="H10556" s="170"/>
      <c r="I10556" s="170"/>
      <c r="J10556" s="170"/>
      <c r="K10556" s="170"/>
      <c r="L10556" s="170"/>
      <c r="M10556" s="170"/>
      <c r="N10556" s="170"/>
      <c r="O10556" s="170"/>
      <c r="P10556" s="170"/>
      <c r="Q10556" s="170"/>
      <c r="R10556" s="170"/>
      <c r="S10556" s="170"/>
      <c r="T10556" s="170"/>
      <c r="U10556" s="170"/>
      <c r="V10556" s="170"/>
      <c r="W10556" s="170"/>
      <c r="X10556" s="174"/>
      <c r="Y10556" s="170"/>
      <c r="Z10556" s="170"/>
      <c r="AA10556" s="170"/>
      <c r="AB10556" s="170"/>
      <c r="AC10556" s="170"/>
      <c r="AD10556" s="174"/>
      <c r="AE10556" s="170"/>
      <c r="AF10556" s="170"/>
      <c r="AI10556" s="170"/>
      <c r="AJ10556" s="170"/>
      <c r="AK10556" s="170"/>
      <c r="AL10556" s="170"/>
      <c r="AM10556" s="170"/>
      <c r="AN10556" s="170"/>
    </row>
    <row r="10557" spans="1:40" ht="52.5" customHeight="1" x14ac:dyDescent="0.2">
      <c r="A10557" s="170"/>
      <c r="B10557" s="170"/>
      <c r="C10557" s="170"/>
      <c r="D10557" s="170"/>
      <c r="E10557" s="170"/>
      <c r="F10557" s="170"/>
      <c r="G10557" s="170"/>
      <c r="H10557" s="170"/>
      <c r="I10557" s="170"/>
      <c r="J10557" s="170"/>
      <c r="K10557" s="170"/>
      <c r="L10557" s="170"/>
      <c r="M10557" s="170"/>
      <c r="N10557" s="170"/>
      <c r="O10557" s="170"/>
      <c r="P10557" s="170"/>
      <c r="Q10557" s="170"/>
      <c r="R10557" s="170"/>
      <c r="S10557" s="170"/>
      <c r="T10557" s="170"/>
      <c r="U10557" s="170"/>
      <c r="V10557" s="170"/>
      <c r="W10557" s="170"/>
      <c r="X10557" s="174"/>
      <c r="Y10557" s="170"/>
      <c r="Z10557" s="170"/>
      <c r="AA10557" s="170"/>
      <c r="AB10557" s="170"/>
      <c r="AC10557" s="170"/>
      <c r="AD10557" s="174"/>
      <c r="AE10557" s="170"/>
      <c r="AF10557" s="170"/>
      <c r="AI10557" s="170"/>
      <c r="AJ10557" s="170"/>
      <c r="AK10557" s="170"/>
      <c r="AL10557" s="170"/>
      <c r="AM10557" s="170"/>
      <c r="AN10557" s="170"/>
    </row>
    <row r="10558" spans="1:40" ht="52.5" customHeight="1" x14ac:dyDescent="0.2">
      <c r="A10558" s="170"/>
      <c r="B10558" s="170"/>
      <c r="C10558" s="170"/>
      <c r="D10558" s="170"/>
      <c r="E10558" s="170"/>
      <c r="F10558" s="170"/>
      <c r="G10558" s="170"/>
      <c r="H10558" s="170"/>
      <c r="I10558" s="170"/>
      <c r="J10558" s="170"/>
      <c r="K10558" s="170"/>
      <c r="L10558" s="170"/>
      <c r="M10558" s="170"/>
      <c r="N10558" s="170"/>
      <c r="O10558" s="170"/>
      <c r="P10558" s="170"/>
      <c r="Q10558" s="170"/>
      <c r="R10558" s="170"/>
      <c r="S10558" s="170"/>
      <c r="T10558" s="170"/>
      <c r="U10558" s="170"/>
      <c r="V10558" s="170"/>
      <c r="W10558" s="170"/>
      <c r="X10558" s="174"/>
      <c r="Y10558" s="170"/>
      <c r="Z10558" s="170"/>
      <c r="AA10558" s="170"/>
      <c r="AB10558" s="170"/>
      <c r="AC10558" s="170"/>
      <c r="AD10558" s="174"/>
      <c r="AE10558" s="170"/>
      <c r="AF10558" s="170"/>
      <c r="AI10558" s="170"/>
      <c r="AJ10558" s="170"/>
      <c r="AK10558" s="170"/>
      <c r="AL10558" s="170"/>
      <c r="AM10558" s="170"/>
      <c r="AN10558" s="170"/>
    </row>
    <row r="10559" spans="1:40" ht="52.5" customHeight="1" x14ac:dyDescent="0.2">
      <c r="A10559" s="170"/>
      <c r="B10559" s="170"/>
      <c r="C10559" s="170"/>
      <c r="D10559" s="170"/>
      <c r="E10559" s="170"/>
      <c r="F10559" s="170"/>
      <c r="G10559" s="170"/>
      <c r="H10559" s="170"/>
      <c r="I10559" s="170"/>
      <c r="J10559" s="170"/>
      <c r="K10559" s="170"/>
      <c r="L10559" s="170"/>
      <c r="M10559" s="170"/>
      <c r="N10559" s="170"/>
      <c r="O10559" s="170"/>
      <c r="P10559" s="170"/>
      <c r="Q10559" s="170"/>
      <c r="R10559" s="170"/>
      <c r="S10559" s="170"/>
      <c r="T10559" s="170"/>
      <c r="U10559" s="170"/>
      <c r="V10559" s="170"/>
      <c r="W10559" s="170"/>
      <c r="X10559" s="174"/>
      <c r="Y10559" s="170"/>
      <c r="Z10559" s="170"/>
      <c r="AA10559" s="170"/>
      <c r="AB10559" s="170"/>
      <c r="AC10559" s="170"/>
      <c r="AD10559" s="174"/>
      <c r="AE10559" s="170"/>
      <c r="AF10559" s="170"/>
      <c r="AI10559" s="170"/>
      <c r="AJ10559" s="170"/>
      <c r="AK10559" s="170"/>
      <c r="AL10559" s="170"/>
      <c r="AM10559" s="170"/>
      <c r="AN10559" s="170"/>
    </row>
    <row r="10560" spans="1:40" ht="52.5" customHeight="1" x14ac:dyDescent="0.2">
      <c r="A10560" s="170"/>
      <c r="B10560" s="170"/>
      <c r="C10560" s="170"/>
      <c r="D10560" s="170"/>
      <c r="E10560" s="170"/>
      <c r="F10560" s="170"/>
      <c r="G10560" s="170"/>
      <c r="H10560" s="170"/>
      <c r="I10560" s="170"/>
      <c r="J10560" s="170"/>
      <c r="K10560" s="170"/>
      <c r="L10560" s="170"/>
      <c r="M10560" s="170"/>
      <c r="N10560" s="170"/>
      <c r="O10560" s="170"/>
      <c r="P10560" s="170"/>
      <c r="Q10560" s="170"/>
      <c r="R10560" s="170"/>
      <c r="S10560" s="170"/>
      <c r="T10560" s="170"/>
      <c r="U10560" s="170"/>
      <c r="V10560" s="170"/>
      <c r="W10560" s="170"/>
      <c r="X10560" s="174"/>
      <c r="Y10560" s="170"/>
      <c r="Z10560" s="170"/>
      <c r="AA10560" s="170"/>
      <c r="AB10560" s="170"/>
      <c r="AC10560" s="170"/>
      <c r="AD10560" s="174"/>
      <c r="AE10560" s="170"/>
      <c r="AF10560" s="170"/>
      <c r="AI10560" s="170"/>
      <c r="AJ10560" s="170"/>
      <c r="AK10560" s="170"/>
      <c r="AL10560" s="170"/>
      <c r="AM10560" s="170"/>
      <c r="AN10560" s="170"/>
    </row>
    <row r="10561" spans="1:40" ht="52.5" customHeight="1" x14ac:dyDescent="0.2">
      <c r="A10561" s="170"/>
      <c r="B10561" s="170"/>
      <c r="C10561" s="170"/>
      <c r="D10561" s="170"/>
      <c r="E10561" s="170"/>
      <c r="F10561" s="170"/>
      <c r="G10561" s="170"/>
      <c r="H10561" s="170"/>
      <c r="I10561" s="170"/>
      <c r="J10561" s="170"/>
      <c r="K10561" s="170"/>
      <c r="L10561" s="170"/>
      <c r="M10561" s="170"/>
      <c r="N10561" s="170"/>
      <c r="O10561" s="170"/>
      <c r="P10561" s="170"/>
      <c r="Q10561" s="170"/>
      <c r="R10561" s="170"/>
      <c r="S10561" s="170"/>
      <c r="T10561" s="170"/>
      <c r="U10561" s="170"/>
      <c r="V10561" s="170"/>
      <c r="W10561" s="170"/>
      <c r="X10561" s="174"/>
      <c r="Y10561" s="170"/>
      <c r="Z10561" s="170"/>
      <c r="AA10561" s="170"/>
      <c r="AB10561" s="170"/>
      <c r="AC10561" s="170"/>
      <c r="AD10561" s="174"/>
      <c r="AE10561" s="170"/>
      <c r="AF10561" s="170"/>
      <c r="AI10561" s="170"/>
      <c r="AJ10561" s="170"/>
      <c r="AK10561" s="170"/>
      <c r="AL10561" s="170"/>
      <c r="AM10561" s="170"/>
      <c r="AN10561" s="170"/>
    </row>
    <row r="10562" spans="1:40" ht="52.5" customHeight="1" x14ac:dyDescent="0.2">
      <c r="A10562" s="170"/>
      <c r="B10562" s="170"/>
      <c r="C10562" s="170"/>
      <c r="D10562" s="170"/>
      <c r="E10562" s="170"/>
      <c r="F10562" s="170"/>
      <c r="G10562" s="170"/>
      <c r="H10562" s="170"/>
      <c r="I10562" s="170"/>
      <c r="J10562" s="170"/>
      <c r="K10562" s="170"/>
      <c r="L10562" s="170"/>
      <c r="M10562" s="170"/>
      <c r="N10562" s="170"/>
      <c r="O10562" s="170"/>
      <c r="P10562" s="170"/>
      <c r="Q10562" s="170"/>
      <c r="R10562" s="170"/>
      <c r="S10562" s="170"/>
      <c r="T10562" s="170"/>
      <c r="U10562" s="170"/>
      <c r="V10562" s="170"/>
      <c r="W10562" s="170"/>
      <c r="X10562" s="174"/>
      <c r="Y10562" s="170"/>
      <c r="Z10562" s="170"/>
      <c r="AA10562" s="170"/>
      <c r="AB10562" s="170"/>
      <c r="AC10562" s="170"/>
      <c r="AD10562" s="174"/>
      <c r="AE10562" s="170"/>
      <c r="AF10562" s="170"/>
      <c r="AI10562" s="170"/>
      <c r="AJ10562" s="170"/>
      <c r="AK10562" s="170"/>
      <c r="AL10562" s="170"/>
      <c r="AM10562" s="170"/>
      <c r="AN10562" s="170"/>
    </row>
    <row r="10563" spans="1:40" ht="52.5" customHeight="1" x14ac:dyDescent="0.2">
      <c r="A10563" s="170"/>
      <c r="B10563" s="170"/>
      <c r="C10563" s="170"/>
      <c r="D10563" s="170"/>
      <c r="E10563" s="170"/>
      <c r="F10563" s="170"/>
      <c r="G10563" s="170"/>
      <c r="H10563" s="170"/>
      <c r="I10563" s="170"/>
      <c r="J10563" s="170"/>
      <c r="K10563" s="170"/>
      <c r="L10563" s="170"/>
      <c r="M10563" s="170"/>
      <c r="N10563" s="170"/>
      <c r="O10563" s="170"/>
      <c r="P10563" s="170"/>
      <c r="Q10563" s="170"/>
      <c r="R10563" s="170"/>
      <c r="S10563" s="170"/>
      <c r="T10563" s="170"/>
      <c r="U10563" s="170"/>
      <c r="V10563" s="170"/>
      <c r="W10563" s="170"/>
      <c r="X10563" s="174"/>
      <c r="Y10563" s="170"/>
      <c r="Z10563" s="170"/>
      <c r="AA10563" s="170"/>
      <c r="AB10563" s="170"/>
      <c r="AC10563" s="170"/>
      <c r="AD10563" s="174"/>
      <c r="AE10563" s="170"/>
      <c r="AF10563" s="170"/>
      <c r="AI10563" s="170"/>
      <c r="AJ10563" s="170"/>
      <c r="AK10563" s="170"/>
      <c r="AL10563" s="170"/>
      <c r="AM10563" s="170"/>
      <c r="AN10563" s="170"/>
    </row>
    <row r="10564" spans="1:40" ht="52.5" customHeight="1" x14ac:dyDescent="0.2">
      <c r="A10564" s="170"/>
      <c r="B10564" s="170"/>
      <c r="C10564" s="170"/>
      <c r="D10564" s="170"/>
      <c r="E10564" s="170"/>
      <c r="F10564" s="170"/>
      <c r="G10564" s="170"/>
      <c r="H10564" s="170"/>
      <c r="I10564" s="170"/>
      <c r="J10564" s="170"/>
      <c r="K10564" s="170"/>
      <c r="L10564" s="170"/>
      <c r="M10564" s="170"/>
      <c r="N10564" s="170"/>
      <c r="O10564" s="170"/>
      <c r="P10564" s="170"/>
      <c r="Q10564" s="170"/>
      <c r="R10564" s="170"/>
      <c r="S10564" s="170"/>
      <c r="T10564" s="170"/>
      <c r="U10564" s="170"/>
      <c r="V10564" s="170"/>
      <c r="W10564" s="170"/>
      <c r="X10564" s="174"/>
      <c r="Y10564" s="170"/>
      <c r="Z10564" s="170"/>
      <c r="AA10564" s="170"/>
      <c r="AB10564" s="170"/>
      <c r="AC10564" s="170"/>
      <c r="AD10564" s="174"/>
      <c r="AE10564" s="170"/>
      <c r="AF10564" s="170"/>
      <c r="AI10564" s="170"/>
      <c r="AJ10564" s="170"/>
      <c r="AK10564" s="170"/>
      <c r="AL10564" s="170"/>
      <c r="AM10564" s="170"/>
      <c r="AN10564" s="170"/>
    </row>
    <row r="10565" spans="1:40" ht="52.5" customHeight="1" x14ac:dyDescent="0.2">
      <c r="A10565" s="170"/>
      <c r="B10565" s="170"/>
      <c r="C10565" s="170"/>
      <c r="D10565" s="170"/>
      <c r="E10565" s="170"/>
      <c r="F10565" s="170"/>
      <c r="G10565" s="170"/>
      <c r="H10565" s="170"/>
      <c r="I10565" s="170"/>
      <c r="J10565" s="170"/>
      <c r="K10565" s="170"/>
      <c r="L10565" s="170"/>
      <c r="M10565" s="170"/>
      <c r="N10565" s="170"/>
      <c r="O10565" s="170"/>
      <c r="P10565" s="170"/>
      <c r="Q10565" s="170"/>
      <c r="R10565" s="170"/>
      <c r="S10565" s="170"/>
      <c r="T10565" s="170"/>
      <c r="U10565" s="170"/>
      <c r="V10565" s="170"/>
      <c r="W10565" s="170"/>
      <c r="X10565" s="174"/>
      <c r="Y10565" s="170"/>
      <c r="Z10565" s="170"/>
      <c r="AA10565" s="170"/>
      <c r="AB10565" s="170"/>
      <c r="AC10565" s="170"/>
      <c r="AD10565" s="174"/>
      <c r="AE10565" s="170"/>
      <c r="AF10565" s="170"/>
      <c r="AI10565" s="170"/>
      <c r="AJ10565" s="170"/>
      <c r="AK10565" s="170"/>
      <c r="AL10565" s="170"/>
      <c r="AM10565" s="170"/>
      <c r="AN10565" s="170"/>
    </row>
    <row r="10566" spans="1:40" ht="52.5" customHeight="1" x14ac:dyDescent="0.2">
      <c r="A10566" s="170"/>
      <c r="B10566" s="170"/>
      <c r="C10566" s="170"/>
      <c r="D10566" s="170"/>
      <c r="E10566" s="170"/>
      <c r="F10566" s="170"/>
      <c r="G10566" s="170"/>
      <c r="H10566" s="170"/>
      <c r="I10566" s="170"/>
      <c r="J10566" s="170"/>
      <c r="K10566" s="170"/>
      <c r="L10566" s="170"/>
      <c r="M10566" s="170"/>
      <c r="N10566" s="170"/>
      <c r="O10566" s="170"/>
      <c r="P10566" s="170"/>
      <c r="Q10566" s="170"/>
      <c r="R10566" s="170"/>
      <c r="S10566" s="170"/>
      <c r="T10566" s="170"/>
      <c r="U10566" s="170"/>
      <c r="V10566" s="170"/>
      <c r="W10566" s="170"/>
      <c r="X10566" s="174"/>
      <c r="Y10566" s="170"/>
      <c r="Z10566" s="170"/>
      <c r="AA10566" s="170"/>
      <c r="AB10566" s="170"/>
      <c r="AC10566" s="170"/>
      <c r="AD10566" s="174"/>
      <c r="AE10566" s="170"/>
      <c r="AF10566" s="170"/>
      <c r="AI10566" s="170"/>
      <c r="AJ10566" s="170"/>
      <c r="AK10566" s="170"/>
      <c r="AL10566" s="170"/>
      <c r="AM10566" s="170"/>
      <c r="AN10566" s="170"/>
    </row>
    <row r="10567" spans="1:40" ht="52.5" customHeight="1" x14ac:dyDescent="0.2">
      <c r="A10567" s="170"/>
      <c r="B10567" s="170"/>
      <c r="C10567" s="170"/>
      <c r="D10567" s="170"/>
      <c r="E10567" s="170"/>
      <c r="F10567" s="170"/>
      <c r="G10567" s="170"/>
      <c r="H10567" s="170"/>
      <c r="I10567" s="170"/>
      <c r="J10567" s="170"/>
      <c r="K10567" s="170"/>
      <c r="L10567" s="170"/>
      <c r="M10567" s="170"/>
      <c r="N10567" s="170"/>
      <c r="O10567" s="170"/>
      <c r="P10567" s="170"/>
      <c r="Q10567" s="170"/>
      <c r="R10567" s="170"/>
      <c r="S10567" s="170"/>
      <c r="T10567" s="170"/>
      <c r="U10567" s="170"/>
      <c r="V10567" s="170"/>
      <c r="W10567" s="170"/>
      <c r="X10567" s="174"/>
      <c r="Y10567" s="170"/>
      <c r="Z10567" s="170"/>
      <c r="AA10567" s="170"/>
      <c r="AB10567" s="170"/>
      <c r="AC10567" s="170"/>
      <c r="AD10567" s="174"/>
      <c r="AE10567" s="170"/>
      <c r="AF10567" s="170"/>
      <c r="AI10567" s="170"/>
      <c r="AJ10567" s="170"/>
      <c r="AK10567" s="170"/>
      <c r="AL10567" s="170"/>
      <c r="AM10567" s="170"/>
      <c r="AN10567" s="170"/>
    </row>
    <row r="10568" spans="1:40" ht="52.5" customHeight="1" x14ac:dyDescent="0.2">
      <c r="A10568" s="170"/>
      <c r="B10568" s="170"/>
      <c r="C10568" s="170"/>
      <c r="D10568" s="170"/>
      <c r="E10568" s="170"/>
      <c r="F10568" s="170"/>
      <c r="G10568" s="170"/>
      <c r="H10568" s="170"/>
      <c r="I10568" s="170"/>
      <c r="J10568" s="170"/>
      <c r="K10568" s="170"/>
      <c r="L10568" s="170"/>
      <c r="M10568" s="170"/>
      <c r="N10568" s="170"/>
      <c r="O10568" s="170"/>
      <c r="P10568" s="170"/>
      <c r="Q10568" s="170"/>
      <c r="R10568" s="170"/>
      <c r="S10568" s="170"/>
      <c r="T10568" s="170"/>
      <c r="U10568" s="170"/>
      <c r="V10568" s="170"/>
      <c r="W10568" s="170"/>
      <c r="X10568" s="174"/>
      <c r="Y10568" s="170"/>
      <c r="Z10568" s="170"/>
      <c r="AA10568" s="170"/>
      <c r="AB10568" s="170"/>
      <c r="AC10568" s="170"/>
      <c r="AD10568" s="174"/>
      <c r="AE10568" s="170"/>
      <c r="AF10568" s="170"/>
      <c r="AI10568" s="170"/>
      <c r="AJ10568" s="170"/>
      <c r="AK10568" s="170"/>
      <c r="AL10568" s="170"/>
      <c r="AM10568" s="170"/>
      <c r="AN10568" s="170"/>
    </row>
    <row r="10569" spans="1:40" ht="52.5" customHeight="1" x14ac:dyDescent="0.2">
      <c r="A10569" s="170"/>
      <c r="B10569" s="170"/>
      <c r="C10569" s="170"/>
      <c r="D10569" s="170"/>
      <c r="E10569" s="170"/>
      <c r="F10569" s="170"/>
      <c r="G10569" s="170"/>
      <c r="H10569" s="170"/>
      <c r="I10569" s="170"/>
      <c r="J10569" s="170"/>
      <c r="K10569" s="170"/>
      <c r="L10569" s="170"/>
      <c r="M10569" s="170"/>
      <c r="N10569" s="170"/>
      <c r="O10569" s="170"/>
      <c r="P10569" s="170"/>
      <c r="Q10569" s="170"/>
      <c r="R10569" s="170"/>
      <c r="S10569" s="170"/>
      <c r="T10569" s="170"/>
      <c r="U10569" s="170"/>
      <c r="V10569" s="170"/>
      <c r="W10569" s="170"/>
      <c r="X10569" s="174"/>
      <c r="Y10569" s="170"/>
      <c r="Z10569" s="170"/>
      <c r="AA10569" s="170"/>
      <c r="AB10569" s="170"/>
      <c r="AC10569" s="170"/>
      <c r="AD10569" s="174"/>
      <c r="AE10569" s="170"/>
      <c r="AF10569" s="170"/>
      <c r="AI10569" s="170"/>
      <c r="AJ10569" s="170"/>
      <c r="AK10569" s="170"/>
      <c r="AL10569" s="170"/>
      <c r="AM10569" s="170"/>
      <c r="AN10569" s="170"/>
    </row>
    <row r="10570" spans="1:40" ht="52.5" customHeight="1" x14ac:dyDescent="0.2">
      <c r="A10570" s="170"/>
      <c r="B10570" s="170"/>
      <c r="C10570" s="170"/>
      <c r="D10570" s="170"/>
      <c r="E10570" s="170"/>
      <c r="F10570" s="170"/>
      <c r="G10570" s="170"/>
      <c r="H10570" s="170"/>
      <c r="I10570" s="170"/>
      <c r="J10570" s="170"/>
      <c r="K10570" s="170"/>
      <c r="L10570" s="170"/>
      <c r="M10570" s="170"/>
      <c r="N10570" s="170"/>
      <c r="O10570" s="170"/>
      <c r="P10570" s="170"/>
      <c r="Q10570" s="170"/>
      <c r="R10570" s="170"/>
      <c r="S10570" s="170"/>
      <c r="T10570" s="170"/>
      <c r="U10570" s="170"/>
      <c r="V10570" s="170"/>
      <c r="W10570" s="170"/>
      <c r="X10570" s="174"/>
      <c r="Y10570" s="170"/>
      <c r="Z10570" s="170"/>
      <c r="AA10570" s="170"/>
      <c r="AB10570" s="170"/>
      <c r="AC10570" s="170"/>
      <c r="AD10570" s="174"/>
      <c r="AE10570" s="170"/>
      <c r="AF10570" s="170"/>
      <c r="AI10570" s="170"/>
      <c r="AJ10570" s="170"/>
      <c r="AK10570" s="170"/>
      <c r="AL10570" s="170"/>
      <c r="AM10570" s="170"/>
      <c r="AN10570" s="170"/>
    </row>
    <row r="10571" spans="1:40" ht="52.5" customHeight="1" x14ac:dyDescent="0.2">
      <c r="A10571" s="170"/>
      <c r="B10571" s="170"/>
      <c r="C10571" s="170"/>
      <c r="D10571" s="170"/>
      <c r="E10571" s="170"/>
      <c r="F10571" s="170"/>
      <c r="G10571" s="170"/>
      <c r="H10571" s="170"/>
      <c r="I10571" s="170"/>
      <c r="J10571" s="170"/>
      <c r="K10571" s="170"/>
      <c r="L10571" s="170"/>
      <c r="M10571" s="170"/>
      <c r="N10571" s="170"/>
      <c r="O10571" s="170"/>
      <c r="P10571" s="170"/>
      <c r="Q10571" s="170"/>
      <c r="R10571" s="170"/>
      <c r="S10571" s="170"/>
      <c r="T10571" s="170"/>
      <c r="U10571" s="170"/>
      <c r="V10571" s="170"/>
      <c r="W10571" s="170"/>
      <c r="X10571" s="174"/>
      <c r="Y10571" s="170"/>
      <c r="Z10571" s="170"/>
      <c r="AA10571" s="170"/>
      <c r="AB10571" s="170"/>
      <c r="AC10571" s="170"/>
      <c r="AD10571" s="174"/>
      <c r="AE10571" s="170"/>
      <c r="AF10571" s="170"/>
      <c r="AI10571" s="170"/>
      <c r="AJ10571" s="170"/>
      <c r="AK10571" s="170"/>
      <c r="AL10571" s="170"/>
      <c r="AM10571" s="170"/>
      <c r="AN10571" s="170"/>
    </row>
    <row r="10572" spans="1:40" ht="52.5" customHeight="1" x14ac:dyDescent="0.2">
      <c r="A10572" s="170"/>
      <c r="B10572" s="170"/>
      <c r="C10572" s="170"/>
      <c r="D10572" s="170"/>
      <c r="E10572" s="170"/>
      <c r="F10572" s="170"/>
      <c r="G10572" s="170"/>
      <c r="H10572" s="170"/>
      <c r="I10572" s="170"/>
      <c r="J10572" s="170"/>
      <c r="K10572" s="170"/>
      <c r="L10572" s="170"/>
      <c r="M10572" s="170"/>
      <c r="N10572" s="170"/>
      <c r="O10572" s="170"/>
      <c r="P10572" s="170"/>
      <c r="Q10572" s="170"/>
      <c r="R10572" s="170"/>
      <c r="S10572" s="170"/>
      <c r="T10572" s="170"/>
      <c r="U10572" s="170"/>
      <c r="V10572" s="170"/>
      <c r="W10572" s="170"/>
      <c r="X10572" s="174"/>
      <c r="Y10572" s="170"/>
      <c r="Z10572" s="170"/>
      <c r="AA10572" s="170"/>
      <c r="AB10572" s="170"/>
      <c r="AC10572" s="170"/>
      <c r="AD10572" s="174"/>
      <c r="AE10572" s="170"/>
      <c r="AF10572" s="170"/>
      <c r="AI10572" s="170"/>
      <c r="AJ10572" s="170"/>
      <c r="AK10572" s="170"/>
      <c r="AL10572" s="170"/>
      <c r="AM10572" s="170"/>
      <c r="AN10572" s="170"/>
    </row>
    <row r="10573" spans="1:40" ht="52.5" customHeight="1" x14ac:dyDescent="0.2">
      <c r="A10573" s="170"/>
      <c r="B10573" s="170"/>
      <c r="C10573" s="170"/>
      <c r="D10573" s="170"/>
      <c r="E10573" s="170"/>
      <c r="F10573" s="170"/>
      <c r="G10573" s="170"/>
      <c r="H10573" s="170"/>
      <c r="I10573" s="170"/>
      <c r="J10573" s="170"/>
      <c r="K10573" s="170"/>
      <c r="L10573" s="170"/>
      <c r="M10573" s="170"/>
      <c r="N10573" s="170"/>
      <c r="O10573" s="170"/>
      <c r="P10573" s="170"/>
      <c r="Q10573" s="170"/>
      <c r="R10573" s="170"/>
      <c r="S10573" s="170"/>
      <c r="T10573" s="170"/>
      <c r="U10573" s="170"/>
      <c r="V10573" s="170"/>
      <c r="W10573" s="170"/>
      <c r="X10573" s="174"/>
      <c r="Y10573" s="170"/>
      <c r="Z10573" s="170"/>
      <c r="AA10573" s="170"/>
      <c r="AB10573" s="170"/>
      <c r="AC10573" s="170"/>
      <c r="AD10573" s="174"/>
      <c r="AE10573" s="170"/>
      <c r="AF10573" s="170"/>
      <c r="AI10573" s="170"/>
      <c r="AJ10573" s="170"/>
      <c r="AK10573" s="170"/>
      <c r="AL10573" s="170"/>
      <c r="AM10573" s="170"/>
      <c r="AN10573" s="170"/>
    </row>
    <row r="10574" spans="1:40" ht="52.5" customHeight="1" x14ac:dyDescent="0.2">
      <c r="A10574" s="170"/>
      <c r="B10574" s="170"/>
      <c r="C10574" s="170"/>
      <c r="D10574" s="170"/>
      <c r="E10574" s="170"/>
      <c r="F10574" s="170"/>
      <c r="G10574" s="170"/>
      <c r="H10574" s="170"/>
      <c r="I10574" s="170"/>
      <c r="J10574" s="170"/>
      <c r="K10574" s="170"/>
      <c r="L10574" s="170"/>
      <c r="M10574" s="170"/>
      <c r="N10574" s="170"/>
      <c r="O10574" s="170"/>
      <c r="P10574" s="170"/>
      <c r="Q10574" s="170"/>
      <c r="R10574" s="170"/>
      <c r="S10574" s="170"/>
      <c r="T10574" s="170"/>
      <c r="U10574" s="170"/>
      <c r="V10574" s="170"/>
      <c r="W10574" s="170"/>
      <c r="X10574" s="174"/>
      <c r="Y10574" s="170"/>
      <c r="Z10574" s="170"/>
      <c r="AA10574" s="170"/>
      <c r="AB10574" s="170"/>
      <c r="AC10574" s="170"/>
      <c r="AD10574" s="174"/>
      <c r="AE10574" s="170"/>
      <c r="AF10574" s="170"/>
      <c r="AI10574" s="170"/>
      <c r="AJ10574" s="170"/>
      <c r="AK10574" s="170"/>
      <c r="AL10574" s="170"/>
      <c r="AM10574" s="170"/>
      <c r="AN10574" s="170"/>
    </row>
    <row r="10575" spans="1:40" ht="52.5" customHeight="1" x14ac:dyDescent="0.2">
      <c r="A10575" s="170"/>
      <c r="B10575" s="170"/>
      <c r="C10575" s="170"/>
      <c r="D10575" s="170"/>
      <c r="E10575" s="170"/>
      <c r="F10575" s="170"/>
      <c r="G10575" s="170"/>
      <c r="H10575" s="170"/>
      <c r="I10575" s="170"/>
      <c r="J10575" s="170"/>
      <c r="K10575" s="170"/>
      <c r="L10575" s="170"/>
      <c r="M10575" s="170"/>
      <c r="N10575" s="170"/>
      <c r="O10575" s="170"/>
      <c r="P10575" s="170"/>
      <c r="Q10575" s="170"/>
      <c r="R10575" s="170"/>
      <c r="S10575" s="170"/>
      <c r="T10575" s="170"/>
      <c r="U10575" s="170"/>
      <c r="V10575" s="170"/>
      <c r="W10575" s="170"/>
      <c r="X10575" s="174"/>
      <c r="Y10575" s="170"/>
      <c r="Z10575" s="170"/>
      <c r="AA10575" s="170"/>
      <c r="AB10575" s="170"/>
      <c r="AC10575" s="170"/>
      <c r="AD10575" s="174"/>
      <c r="AE10575" s="170"/>
      <c r="AF10575" s="170"/>
      <c r="AI10575" s="170"/>
      <c r="AJ10575" s="170"/>
      <c r="AK10575" s="170"/>
      <c r="AL10575" s="170"/>
      <c r="AM10575" s="170"/>
      <c r="AN10575" s="170"/>
    </row>
    <row r="10576" spans="1:40" ht="52.5" customHeight="1" x14ac:dyDescent="0.2">
      <c r="A10576" s="170"/>
      <c r="B10576" s="170"/>
      <c r="C10576" s="170"/>
      <c r="D10576" s="170"/>
      <c r="E10576" s="170"/>
      <c r="F10576" s="170"/>
      <c r="G10576" s="170"/>
      <c r="H10576" s="170"/>
      <c r="I10576" s="170"/>
      <c r="J10576" s="170"/>
      <c r="K10576" s="170"/>
      <c r="L10576" s="170"/>
      <c r="M10576" s="170"/>
      <c r="N10576" s="170"/>
      <c r="O10576" s="170"/>
      <c r="P10576" s="170"/>
      <c r="Q10576" s="170"/>
      <c r="R10576" s="170"/>
      <c r="S10576" s="170"/>
      <c r="T10576" s="170"/>
      <c r="U10576" s="170"/>
      <c r="V10576" s="170"/>
      <c r="W10576" s="170"/>
      <c r="X10576" s="174"/>
      <c r="Y10576" s="170"/>
      <c r="Z10576" s="170"/>
      <c r="AA10576" s="170"/>
      <c r="AB10576" s="170"/>
      <c r="AC10576" s="170"/>
      <c r="AD10576" s="174"/>
      <c r="AE10576" s="170"/>
      <c r="AF10576" s="170"/>
      <c r="AI10576" s="170"/>
      <c r="AJ10576" s="170"/>
      <c r="AK10576" s="170"/>
      <c r="AL10576" s="170"/>
      <c r="AM10576" s="170"/>
      <c r="AN10576" s="170"/>
    </row>
    <row r="10577" spans="1:40" ht="52.5" customHeight="1" x14ac:dyDescent="0.2">
      <c r="A10577" s="170"/>
      <c r="B10577" s="170"/>
      <c r="C10577" s="170"/>
      <c r="D10577" s="170"/>
      <c r="E10577" s="170"/>
      <c r="F10577" s="170"/>
      <c r="G10577" s="170"/>
      <c r="H10577" s="170"/>
      <c r="I10577" s="170"/>
      <c r="J10577" s="170"/>
      <c r="K10577" s="170"/>
      <c r="L10577" s="170"/>
      <c r="M10577" s="170"/>
      <c r="N10577" s="170"/>
      <c r="O10577" s="170"/>
      <c r="P10577" s="170"/>
      <c r="Q10577" s="170"/>
      <c r="R10577" s="170"/>
      <c r="S10577" s="170"/>
      <c r="T10577" s="170"/>
      <c r="U10577" s="170"/>
      <c r="V10577" s="170"/>
      <c r="W10577" s="170"/>
      <c r="X10577" s="174"/>
      <c r="Y10577" s="170"/>
      <c r="Z10577" s="170"/>
      <c r="AA10577" s="170"/>
      <c r="AB10577" s="170"/>
      <c r="AC10577" s="170"/>
      <c r="AD10577" s="174"/>
      <c r="AE10577" s="170"/>
      <c r="AF10577" s="170"/>
      <c r="AI10577" s="170"/>
      <c r="AJ10577" s="170"/>
      <c r="AK10577" s="170"/>
      <c r="AL10577" s="170"/>
      <c r="AM10577" s="170"/>
      <c r="AN10577" s="170"/>
    </row>
    <row r="10578" spans="1:40" ht="52.5" customHeight="1" x14ac:dyDescent="0.2">
      <c r="A10578" s="170"/>
      <c r="B10578" s="170"/>
      <c r="C10578" s="170"/>
      <c r="D10578" s="170"/>
      <c r="E10578" s="170"/>
      <c r="F10578" s="170"/>
      <c r="G10578" s="170"/>
      <c r="H10578" s="170"/>
      <c r="I10578" s="170"/>
      <c r="J10578" s="170"/>
      <c r="K10578" s="170"/>
      <c r="L10578" s="170"/>
      <c r="M10578" s="170"/>
      <c r="N10578" s="170"/>
      <c r="O10578" s="170"/>
      <c r="P10578" s="170"/>
      <c r="Q10578" s="170"/>
      <c r="R10578" s="170"/>
      <c r="S10578" s="170"/>
      <c r="T10578" s="170"/>
      <c r="U10578" s="170"/>
      <c r="V10578" s="170"/>
      <c r="W10578" s="170"/>
      <c r="X10578" s="174"/>
      <c r="Y10578" s="170"/>
      <c r="Z10578" s="170"/>
      <c r="AA10578" s="170"/>
      <c r="AB10578" s="170"/>
      <c r="AC10578" s="170"/>
      <c r="AD10578" s="174"/>
      <c r="AE10578" s="170"/>
      <c r="AF10578" s="170"/>
      <c r="AI10578" s="170"/>
      <c r="AJ10578" s="170"/>
      <c r="AK10578" s="170"/>
      <c r="AL10578" s="170"/>
      <c r="AM10578" s="170"/>
      <c r="AN10578" s="170"/>
    </row>
    <row r="10579" spans="1:40" ht="52.5" customHeight="1" x14ac:dyDescent="0.2">
      <c r="A10579" s="170"/>
      <c r="B10579" s="170"/>
      <c r="C10579" s="170"/>
      <c r="D10579" s="170"/>
      <c r="E10579" s="170"/>
      <c r="F10579" s="170"/>
      <c r="G10579" s="170"/>
      <c r="H10579" s="170"/>
      <c r="I10579" s="170"/>
      <c r="J10579" s="170"/>
      <c r="K10579" s="170"/>
      <c r="L10579" s="170"/>
      <c r="M10579" s="170"/>
      <c r="N10579" s="170"/>
      <c r="O10579" s="170"/>
      <c r="P10579" s="170"/>
      <c r="Q10579" s="170"/>
      <c r="R10579" s="170"/>
      <c r="S10579" s="170"/>
      <c r="T10579" s="170"/>
      <c r="U10579" s="170"/>
      <c r="V10579" s="170"/>
      <c r="W10579" s="170"/>
      <c r="X10579" s="174"/>
      <c r="Y10579" s="170"/>
      <c r="Z10579" s="170"/>
      <c r="AA10579" s="170"/>
      <c r="AB10579" s="170"/>
      <c r="AC10579" s="170"/>
      <c r="AD10579" s="174"/>
      <c r="AE10579" s="170"/>
      <c r="AF10579" s="170"/>
      <c r="AI10579" s="170"/>
      <c r="AJ10579" s="170"/>
      <c r="AK10579" s="170"/>
      <c r="AL10579" s="170"/>
      <c r="AM10579" s="170"/>
      <c r="AN10579" s="170"/>
    </row>
    <row r="10580" spans="1:40" ht="52.5" customHeight="1" x14ac:dyDescent="0.2">
      <c r="A10580" s="170"/>
      <c r="B10580" s="170"/>
      <c r="C10580" s="170"/>
      <c r="D10580" s="170"/>
      <c r="E10580" s="170"/>
      <c r="F10580" s="170"/>
      <c r="G10580" s="170"/>
      <c r="H10580" s="170"/>
      <c r="I10580" s="170"/>
      <c r="J10580" s="170"/>
      <c r="K10580" s="170"/>
      <c r="L10580" s="170"/>
      <c r="M10580" s="170"/>
      <c r="N10580" s="170"/>
      <c r="O10580" s="170"/>
      <c r="P10580" s="170"/>
      <c r="Q10580" s="170"/>
      <c r="R10580" s="170"/>
      <c r="S10580" s="170"/>
      <c r="T10580" s="170"/>
      <c r="U10580" s="170"/>
      <c r="V10580" s="170"/>
      <c r="W10580" s="170"/>
      <c r="X10580" s="174"/>
      <c r="Y10580" s="170"/>
      <c r="Z10580" s="170"/>
      <c r="AA10580" s="170"/>
      <c r="AB10580" s="170"/>
      <c r="AC10580" s="170"/>
      <c r="AD10580" s="174"/>
      <c r="AE10580" s="170"/>
      <c r="AF10580" s="170"/>
      <c r="AI10580" s="170"/>
      <c r="AJ10580" s="170"/>
      <c r="AK10580" s="170"/>
      <c r="AL10580" s="170"/>
      <c r="AM10580" s="170"/>
      <c r="AN10580" s="170"/>
    </row>
    <row r="10581" spans="1:40" ht="52.5" customHeight="1" x14ac:dyDescent="0.2">
      <c r="A10581" s="170"/>
      <c r="B10581" s="170"/>
      <c r="C10581" s="170"/>
      <c r="D10581" s="170"/>
      <c r="E10581" s="170"/>
      <c r="F10581" s="170"/>
      <c r="G10581" s="170"/>
      <c r="H10581" s="170"/>
      <c r="I10581" s="170"/>
      <c r="J10581" s="170"/>
      <c r="K10581" s="170"/>
      <c r="L10581" s="170"/>
      <c r="M10581" s="170"/>
      <c r="N10581" s="170"/>
      <c r="O10581" s="170"/>
      <c r="P10581" s="170"/>
      <c r="Q10581" s="170"/>
      <c r="R10581" s="170"/>
      <c r="S10581" s="170"/>
      <c r="T10581" s="170"/>
      <c r="U10581" s="170"/>
      <c r="V10581" s="170"/>
      <c r="W10581" s="170"/>
      <c r="X10581" s="174"/>
      <c r="Y10581" s="170"/>
      <c r="Z10581" s="170"/>
      <c r="AA10581" s="170"/>
      <c r="AB10581" s="170"/>
      <c r="AC10581" s="170"/>
      <c r="AD10581" s="174"/>
      <c r="AE10581" s="170"/>
      <c r="AF10581" s="170"/>
      <c r="AI10581" s="170"/>
      <c r="AJ10581" s="170"/>
      <c r="AK10581" s="170"/>
      <c r="AL10581" s="170"/>
      <c r="AM10581" s="170"/>
      <c r="AN10581" s="170"/>
    </row>
    <row r="10582" spans="1:40" ht="52.5" customHeight="1" x14ac:dyDescent="0.2">
      <c r="A10582" s="170"/>
      <c r="B10582" s="170"/>
      <c r="C10582" s="170"/>
      <c r="D10582" s="170"/>
      <c r="E10582" s="170"/>
      <c r="F10582" s="170"/>
      <c r="G10582" s="170"/>
      <c r="H10582" s="170"/>
      <c r="I10582" s="170"/>
      <c r="J10582" s="170"/>
      <c r="K10582" s="170"/>
      <c r="L10582" s="170"/>
      <c r="M10582" s="170"/>
      <c r="N10582" s="170"/>
      <c r="O10582" s="170"/>
      <c r="P10582" s="170"/>
      <c r="Q10582" s="170"/>
      <c r="R10582" s="170"/>
      <c r="S10582" s="170"/>
      <c r="T10582" s="170"/>
      <c r="U10582" s="170"/>
      <c r="V10582" s="170"/>
      <c r="W10582" s="170"/>
      <c r="X10582" s="174"/>
      <c r="Y10582" s="170"/>
      <c r="Z10582" s="170"/>
      <c r="AA10582" s="170"/>
      <c r="AB10582" s="170"/>
      <c r="AC10582" s="170"/>
      <c r="AD10582" s="174"/>
      <c r="AE10582" s="170"/>
      <c r="AF10582" s="170"/>
      <c r="AI10582" s="170"/>
      <c r="AJ10582" s="170"/>
      <c r="AK10582" s="170"/>
      <c r="AL10582" s="170"/>
      <c r="AM10582" s="170"/>
      <c r="AN10582" s="170"/>
    </row>
    <row r="10583" spans="1:40" ht="52.5" customHeight="1" x14ac:dyDescent="0.2">
      <c r="A10583" s="170"/>
      <c r="B10583" s="170"/>
      <c r="C10583" s="170"/>
      <c r="D10583" s="170"/>
      <c r="E10583" s="170"/>
      <c r="F10583" s="170"/>
      <c r="G10583" s="170"/>
      <c r="H10583" s="170"/>
      <c r="I10583" s="170"/>
      <c r="J10583" s="170"/>
      <c r="K10583" s="170"/>
      <c r="L10583" s="170"/>
      <c r="M10583" s="170"/>
      <c r="N10583" s="170"/>
      <c r="O10583" s="170"/>
      <c r="P10583" s="170"/>
      <c r="Q10583" s="170"/>
      <c r="R10583" s="170"/>
      <c r="S10583" s="170"/>
      <c r="T10583" s="170"/>
      <c r="U10583" s="170"/>
      <c r="V10583" s="170"/>
      <c r="W10583" s="170"/>
      <c r="X10583" s="174"/>
      <c r="Y10583" s="170"/>
      <c r="Z10583" s="170"/>
      <c r="AA10583" s="170"/>
      <c r="AB10583" s="170"/>
      <c r="AC10583" s="170"/>
      <c r="AD10583" s="174"/>
      <c r="AE10583" s="170"/>
      <c r="AF10583" s="170"/>
      <c r="AI10583" s="170"/>
      <c r="AJ10583" s="170"/>
      <c r="AK10583" s="170"/>
      <c r="AL10583" s="170"/>
      <c r="AM10583" s="170"/>
      <c r="AN10583" s="170"/>
    </row>
    <row r="10584" spans="1:40" ht="52.5" customHeight="1" x14ac:dyDescent="0.2">
      <c r="A10584" s="170"/>
      <c r="B10584" s="170"/>
      <c r="C10584" s="170"/>
      <c r="D10584" s="170"/>
      <c r="E10584" s="170"/>
      <c r="F10584" s="170"/>
      <c r="G10584" s="170"/>
      <c r="H10584" s="170"/>
      <c r="I10584" s="170"/>
      <c r="J10584" s="170"/>
      <c r="K10584" s="170"/>
      <c r="L10584" s="170"/>
      <c r="M10584" s="170"/>
      <c r="N10584" s="170"/>
      <c r="O10584" s="170"/>
      <c r="P10584" s="170"/>
      <c r="Q10584" s="170"/>
      <c r="R10584" s="170"/>
      <c r="S10584" s="170"/>
      <c r="T10584" s="170"/>
      <c r="U10584" s="170"/>
      <c r="V10584" s="170"/>
      <c r="W10584" s="170"/>
      <c r="X10584" s="174"/>
      <c r="Y10584" s="170"/>
      <c r="Z10584" s="170"/>
      <c r="AA10584" s="170"/>
      <c r="AB10584" s="170"/>
      <c r="AC10584" s="170"/>
      <c r="AD10584" s="174"/>
      <c r="AE10584" s="170"/>
      <c r="AF10584" s="170"/>
      <c r="AI10584" s="170"/>
      <c r="AJ10584" s="170"/>
      <c r="AK10584" s="170"/>
      <c r="AL10584" s="170"/>
      <c r="AM10584" s="170"/>
      <c r="AN10584" s="170"/>
    </row>
    <row r="10585" spans="1:40" ht="52.5" customHeight="1" x14ac:dyDescent="0.2">
      <c r="A10585" s="170"/>
      <c r="B10585" s="170"/>
      <c r="C10585" s="170"/>
      <c r="D10585" s="170"/>
      <c r="E10585" s="170"/>
      <c r="F10585" s="170"/>
      <c r="G10585" s="170"/>
      <c r="H10585" s="170"/>
      <c r="I10585" s="170"/>
      <c r="J10585" s="170"/>
      <c r="K10585" s="170"/>
      <c r="L10585" s="170"/>
      <c r="M10585" s="170"/>
      <c r="N10585" s="170"/>
      <c r="O10585" s="170"/>
      <c r="P10585" s="170"/>
      <c r="Q10585" s="170"/>
      <c r="R10585" s="170"/>
      <c r="S10585" s="170"/>
      <c r="T10585" s="170"/>
      <c r="U10585" s="170"/>
      <c r="V10585" s="170"/>
      <c r="W10585" s="170"/>
      <c r="X10585" s="174"/>
      <c r="Y10585" s="170"/>
      <c r="Z10585" s="170"/>
      <c r="AA10585" s="170"/>
      <c r="AB10585" s="170"/>
      <c r="AC10585" s="170"/>
      <c r="AD10585" s="174"/>
      <c r="AE10585" s="170"/>
      <c r="AF10585" s="170"/>
      <c r="AI10585" s="170"/>
      <c r="AJ10585" s="170"/>
      <c r="AK10585" s="170"/>
      <c r="AL10585" s="170"/>
      <c r="AM10585" s="170"/>
      <c r="AN10585" s="170"/>
    </row>
    <row r="10586" spans="1:40" ht="52.5" customHeight="1" x14ac:dyDescent="0.2">
      <c r="A10586" s="170"/>
      <c r="B10586" s="170"/>
      <c r="C10586" s="170"/>
      <c r="D10586" s="170"/>
      <c r="E10586" s="170"/>
      <c r="F10586" s="170"/>
      <c r="G10586" s="170"/>
      <c r="H10586" s="170"/>
      <c r="I10586" s="170"/>
      <c r="J10586" s="170"/>
      <c r="K10586" s="170"/>
      <c r="L10586" s="170"/>
      <c r="M10586" s="170"/>
      <c r="N10586" s="170"/>
      <c r="O10586" s="170"/>
      <c r="P10586" s="170"/>
      <c r="Q10586" s="170"/>
      <c r="R10586" s="170"/>
      <c r="S10586" s="170"/>
      <c r="T10586" s="170"/>
      <c r="U10586" s="170"/>
      <c r="V10586" s="170"/>
      <c r="W10586" s="170"/>
      <c r="X10586" s="174"/>
      <c r="Y10586" s="170"/>
      <c r="Z10586" s="170"/>
      <c r="AA10586" s="170"/>
      <c r="AB10586" s="170"/>
      <c r="AC10586" s="170"/>
      <c r="AD10586" s="174"/>
      <c r="AE10586" s="170"/>
      <c r="AF10586" s="170"/>
      <c r="AI10586" s="170"/>
      <c r="AJ10586" s="170"/>
      <c r="AK10586" s="170"/>
      <c r="AL10586" s="170"/>
      <c r="AM10586" s="170"/>
      <c r="AN10586" s="170"/>
    </row>
    <row r="10587" spans="1:40" ht="52.5" customHeight="1" x14ac:dyDescent="0.2">
      <c r="A10587" s="170"/>
      <c r="B10587" s="170"/>
      <c r="C10587" s="170"/>
      <c r="D10587" s="170"/>
      <c r="E10587" s="170"/>
      <c r="F10587" s="170"/>
      <c r="G10587" s="170"/>
      <c r="H10587" s="170"/>
      <c r="I10587" s="170"/>
      <c r="J10587" s="170"/>
      <c r="K10587" s="170"/>
      <c r="L10587" s="170"/>
      <c r="M10587" s="170"/>
      <c r="N10587" s="170"/>
      <c r="O10587" s="170"/>
      <c r="P10587" s="170"/>
      <c r="Q10587" s="170"/>
      <c r="R10587" s="170"/>
      <c r="S10587" s="170"/>
      <c r="T10587" s="170"/>
      <c r="U10587" s="170"/>
      <c r="V10587" s="170"/>
      <c r="W10587" s="170"/>
      <c r="X10587" s="174"/>
      <c r="Y10587" s="170"/>
      <c r="Z10587" s="170"/>
      <c r="AA10587" s="170"/>
      <c r="AB10587" s="170"/>
      <c r="AC10587" s="170"/>
      <c r="AD10587" s="174"/>
      <c r="AE10587" s="170"/>
      <c r="AF10587" s="170"/>
      <c r="AI10587" s="170"/>
      <c r="AJ10587" s="170"/>
      <c r="AK10587" s="170"/>
      <c r="AL10587" s="170"/>
      <c r="AM10587" s="170"/>
      <c r="AN10587" s="170"/>
    </row>
    <row r="10588" spans="1:40" ht="52.5" customHeight="1" x14ac:dyDescent="0.2">
      <c r="A10588" s="170"/>
      <c r="B10588" s="170"/>
      <c r="C10588" s="170"/>
      <c r="D10588" s="170"/>
      <c r="E10588" s="170"/>
      <c r="F10588" s="170"/>
      <c r="G10588" s="170"/>
      <c r="H10588" s="170"/>
      <c r="I10588" s="170"/>
      <c r="J10588" s="170"/>
      <c r="K10588" s="170"/>
      <c r="L10588" s="170"/>
      <c r="M10588" s="170"/>
      <c r="N10588" s="170"/>
      <c r="O10588" s="170"/>
      <c r="P10588" s="170"/>
      <c r="Q10588" s="170"/>
      <c r="R10588" s="170"/>
      <c r="S10588" s="170"/>
      <c r="T10588" s="170"/>
      <c r="U10588" s="170"/>
      <c r="V10588" s="170"/>
      <c r="W10588" s="170"/>
      <c r="X10588" s="174"/>
      <c r="Y10588" s="170"/>
      <c r="Z10588" s="170"/>
      <c r="AA10588" s="170"/>
      <c r="AB10588" s="170"/>
      <c r="AC10588" s="170"/>
      <c r="AD10588" s="174"/>
      <c r="AE10588" s="170"/>
      <c r="AF10588" s="170"/>
      <c r="AI10588" s="170"/>
      <c r="AJ10588" s="170"/>
      <c r="AK10588" s="170"/>
      <c r="AL10588" s="170"/>
      <c r="AM10588" s="170"/>
      <c r="AN10588" s="170"/>
    </row>
    <row r="10589" spans="1:40" ht="52.5" customHeight="1" x14ac:dyDescent="0.2">
      <c r="A10589" s="170"/>
      <c r="B10589" s="170"/>
      <c r="C10589" s="170"/>
      <c r="D10589" s="170"/>
      <c r="E10589" s="170"/>
      <c r="F10589" s="170"/>
      <c r="G10589" s="170"/>
      <c r="H10589" s="170"/>
      <c r="I10589" s="170"/>
      <c r="J10589" s="170"/>
      <c r="K10589" s="170"/>
      <c r="L10589" s="170"/>
      <c r="M10589" s="170"/>
      <c r="N10589" s="170"/>
      <c r="O10589" s="170"/>
      <c r="P10589" s="170"/>
      <c r="Q10589" s="170"/>
      <c r="R10589" s="170"/>
      <c r="S10589" s="170"/>
      <c r="T10589" s="170"/>
      <c r="U10589" s="170"/>
      <c r="V10589" s="170"/>
      <c r="W10589" s="170"/>
      <c r="X10589" s="174"/>
      <c r="Y10589" s="170"/>
      <c r="Z10589" s="170"/>
      <c r="AA10589" s="170"/>
      <c r="AB10589" s="170"/>
      <c r="AC10589" s="170"/>
      <c r="AD10589" s="174"/>
      <c r="AE10589" s="170"/>
      <c r="AF10589" s="170"/>
      <c r="AI10589" s="170"/>
      <c r="AJ10589" s="170"/>
      <c r="AK10589" s="170"/>
      <c r="AL10589" s="170"/>
      <c r="AM10589" s="170"/>
      <c r="AN10589" s="170"/>
    </row>
    <row r="10590" spans="1:40" ht="52.5" customHeight="1" x14ac:dyDescent="0.2">
      <c r="A10590" s="170"/>
      <c r="B10590" s="170"/>
      <c r="C10590" s="170"/>
      <c r="D10590" s="170"/>
      <c r="E10590" s="170"/>
      <c r="F10590" s="170"/>
      <c r="G10590" s="170"/>
      <c r="H10590" s="170"/>
      <c r="I10590" s="170"/>
      <c r="J10590" s="170"/>
      <c r="K10590" s="170"/>
      <c r="L10590" s="170"/>
      <c r="M10590" s="170"/>
      <c r="N10590" s="170"/>
      <c r="O10590" s="170"/>
      <c r="P10590" s="170"/>
      <c r="Q10590" s="170"/>
      <c r="R10590" s="170"/>
      <c r="S10590" s="170"/>
      <c r="T10590" s="170"/>
      <c r="U10590" s="170"/>
      <c r="V10590" s="170"/>
      <c r="W10590" s="170"/>
      <c r="X10590" s="174"/>
      <c r="Y10590" s="170"/>
      <c r="Z10590" s="170"/>
      <c r="AA10590" s="170"/>
      <c r="AB10590" s="170"/>
      <c r="AC10590" s="170"/>
      <c r="AD10590" s="174"/>
      <c r="AE10590" s="170"/>
      <c r="AF10590" s="170"/>
      <c r="AI10590" s="170"/>
      <c r="AJ10590" s="170"/>
      <c r="AK10590" s="170"/>
      <c r="AL10590" s="170"/>
      <c r="AM10590" s="170"/>
      <c r="AN10590" s="170"/>
    </row>
    <row r="10591" spans="1:40" ht="52.5" customHeight="1" x14ac:dyDescent="0.2">
      <c r="A10591" s="170"/>
      <c r="B10591" s="170"/>
      <c r="C10591" s="170"/>
      <c r="D10591" s="170"/>
      <c r="E10591" s="170"/>
      <c r="F10591" s="170"/>
      <c r="G10591" s="170"/>
      <c r="H10591" s="170"/>
      <c r="I10591" s="170"/>
      <c r="J10591" s="170"/>
      <c r="K10591" s="170"/>
      <c r="L10591" s="170"/>
      <c r="M10591" s="170"/>
      <c r="N10591" s="170"/>
      <c r="O10591" s="170"/>
      <c r="P10591" s="170"/>
      <c r="Q10591" s="170"/>
      <c r="R10591" s="170"/>
      <c r="S10591" s="170"/>
      <c r="T10591" s="170"/>
      <c r="U10591" s="170"/>
      <c r="V10591" s="170"/>
      <c r="W10591" s="170"/>
      <c r="X10591" s="174"/>
      <c r="Y10591" s="170"/>
      <c r="Z10591" s="170"/>
      <c r="AA10591" s="170"/>
      <c r="AB10591" s="170"/>
      <c r="AC10591" s="170"/>
      <c r="AD10591" s="174"/>
      <c r="AE10591" s="170"/>
      <c r="AF10591" s="170"/>
      <c r="AI10591" s="170"/>
      <c r="AJ10591" s="170"/>
      <c r="AK10591" s="170"/>
      <c r="AL10591" s="170"/>
      <c r="AM10591" s="170"/>
      <c r="AN10591" s="170"/>
    </row>
    <row r="10592" spans="1:40" ht="52.5" customHeight="1" x14ac:dyDescent="0.2">
      <c r="A10592" s="170"/>
      <c r="B10592" s="170"/>
      <c r="C10592" s="170"/>
      <c r="D10592" s="170"/>
      <c r="E10592" s="170"/>
      <c r="F10592" s="170"/>
      <c r="G10592" s="170"/>
      <c r="H10592" s="170"/>
      <c r="I10592" s="170"/>
      <c r="J10592" s="170"/>
      <c r="K10592" s="170"/>
      <c r="L10592" s="170"/>
      <c r="M10592" s="170"/>
      <c r="N10592" s="170"/>
      <c r="O10592" s="170"/>
      <c r="P10592" s="170"/>
      <c r="Q10592" s="170"/>
      <c r="R10592" s="170"/>
      <c r="S10592" s="170"/>
      <c r="T10592" s="170"/>
      <c r="U10592" s="170"/>
      <c r="V10592" s="170"/>
      <c r="W10592" s="170"/>
      <c r="X10592" s="174"/>
      <c r="Y10592" s="170"/>
      <c r="Z10592" s="170"/>
      <c r="AA10592" s="170"/>
      <c r="AB10592" s="170"/>
      <c r="AC10592" s="170"/>
      <c r="AD10592" s="174"/>
      <c r="AE10592" s="170"/>
      <c r="AF10592" s="170"/>
      <c r="AI10592" s="170"/>
      <c r="AJ10592" s="170"/>
      <c r="AK10592" s="170"/>
      <c r="AL10592" s="170"/>
      <c r="AM10592" s="170"/>
      <c r="AN10592" s="170"/>
    </row>
    <row r="10593" spans="1:40" ht="52.5" customHeight="1" x14ac:dyDescent="0.2">
      <c r="A10593" s="170"/>
      <c r="B10593" s="170"/>
      <c r="C10593" s="170"/>
      <c r="D10593" s="170"/>
      <c r="E10593" s="170"/>
      <c r="F10593" s="170"/>
      <c r="G10593" s="170"/>
      <c r="H10593" s="170"/>
      <c r="I10593" s="170"/>
      <c r="J10593" s="170"/>
      <c r="K10593" s="170"/>
      <c r="L10593" s="170"/>
      <c r="M10593" s="170"/>
      <c r="N10593" s="170"/>
      <c r="O10593" s="170"/>
      <c r="P10593" s="170"/>
      <c r="Q10593" s="170"/>
      <c r="R10593" s="170"/>
      <c r="S10593" s="170"/>
      <c r="T10593" s="170"/>
      <c r="U10593" s="170"/>
      <c r="V10593" s="170"/>
      <c r="W10593" s="170"/>
      <c r="X10593" s="174"/>
      <c r="Y10593" s="170"/>
      <c r="Z10593" s="170"/>
      <c r="AA10593" s="170"/>
      <c r="AB10593" s="170"/>
      <c r="AC10593" s="170"/>
      <c r="AD10593" s="174"/>
      <c r="AE10593" s="170"/>
      <c r="AF10593" s="170"/>
      <c r="AI10593" s="170"/>
      <c r="AJ10593" s="170"/>
      <c r="AK10593" s="170"/>
      <c r="AL10593" s="170"/>
      <c r="AM10593" s="170"/>
      <c r="AN10593" s="170"/>
    </row>
    <row r="10594" spans="1:40" ht="52.5" customHeight="1" x14ac:dyDescent="0.2">
      <c r="A10594" s="170"/>
      <c r="B10594" s="170"/>
      <c r="C10594" s="170"/>
      <c r="D10594" s="170"/>
      <c r="E10594" s="170"/>
      <c r="F10594" s="170"/>
      <c r="G10594" s="170"/>
      <c r="H10594" s="170"/>
      <c r="I10594" s="170"/>
      <c r="J10594" s="170"/>
      <c r="K10594" s="170"/>
      <c r="L10594" s="170"/>
      <c r="M10594" s="170"/>
      <c r="N10594" s="170"/>
      <c r="O10594" s="170"/>
      <c r="P10594" s="170"/>
      <c r="Q10594" s="170"/>
      <c r="R10594" s="170"/>
      <c r="S10594" s="170"/>
      <c r="T10594" s="170"/>
      <c r="U10594" s="170"/>
      <c r="V10594" s="170"/>
      <c r="W10594" s="170"/>
      <c r="X10594" s="174"/>
      <c r="Y10594" s="170"/>
      <c r="Z10594" s="170"/>
      <c r="AA10594" s="170"/>
      <c r="AB10594" s="170"/>
      <c r="AC10594" s="170"/>
      <c r="AD10594" s="174"/>
      <c r="AE10594" s="170"/>
      <c r="AF10594" s="170"/>
      <c r="AI10594" s="170"/>
      <c r="AJ10594" s="170"/>
      <c r="AK10594" s="170"/>
      <c r="AL10594" s="170"/>
      <c r="AM10594" s="170"/>
      <c r="AN10594" s="170"/>
    </row>
    <row r="10595" spans="1:40" ht="52.5" customHeight="1" x14ac:dyDescent="0.2">
      <c r="A10595" s="170"/>
      <c r="B10595" s="170"/>
      <c r="C10595" s="170"/>
      <c r="D10595" s="170"/>
      <c r="E10595" s="170"/>
      <c r="F10595" s="170"/>
      <c r="G10595" s="170"/>
      <c r="H10595" s="170"/>
      <c r="I10595" s="170"/>
      <c r="J10595" s="170"/>
      <c r="K10595" s="170"/>
      <c r="L10595" s="170"/>
      <c r="M10595" s="170"/>
      <c r="N10595" s="170"/>
      <c r="O10595" s="170"/>
      <c r="P10595" s="170"/>
      <c r="Q10595" s="170"/>
      <c r="R10595" s="170"/>
      <c r="S10595" s="170"/>
      <c r="T10595" s="170"/>
      <c r="U10595" s="170"/>
      <c r="V10595" s="170"/>
      <c r="W10595" s="170"/>
      <c r="X10595" s="174"/>
      <c r="Y10595" s="170"/>
      <c r="Z10595" s="170"/>
      <c r="AA10595" s="170"/>
      <c r="AB10595" s="170"/>
      <c r="AC10595" s="170"/>
      <c r="AD10595" s="174"/>
      <c r="AE10595" s="170"/>
      <c r="AF10595" s="170"/>
      <c r="AI10595" s="170"/>
      <c r="AJ10595" s="170"/>
      <c r="AK10595" s="170"/>
      <c r="AL10595" s="170"/>
      <c r="AM10595" s="170"/>
      <c r="AN10595" s="170"/>
    </row>
    <row r="10596" spans="1:40" ht="52.5" customHeight="1" x14ac:dyDescent="0.2">
      <c r="A10596" s="170"/>
      <c r="B10596" s="170"/>
      <c r="C10596" s="170"/>
      <c r="D10596" s="170"/>
      <c r="E10596" s="170"/>
      <c r="F10596" s="170"/>
      <c r="G10596" s="170"/>
      <c r="H10596" s="170"/>
      <c r="I10596" s="170"/>
      <c r="J10596" s="170"/>
      <c r="K10596" s="170"/>
      <c r="L10596" s="170"/>
      <c r="M10596" s="170"/>
      <c r="N10596" s="170"/>
      <c r="O10596" s="170"/>
      <c r="P10596" s="170"/>
      <c r="Q10596" s="170"/>
      <c r="R10596" s="170"/>
      <c r="S10596" s="170"/>
      <c r="T10596" s="170"/>
      <c r="U10596" s="170"/>
      <c r="V10596" s="170"/>
      <c r="W10596" s="170"/>
      <c r="X10596" s="174"/>
      <c r="Y10596" s="170"/>
      <c r="Z10596" s="170"/>
      <c r="AA10596" s="170"/>
      <c r="AB10596" s="170"/>
      <c r="AC10596" s="170"/>
      <c r="AD10596" s="174"/>
      <c r="AE10596" s="170"/>
      <c r="AF10596" s="170"/>
      <c r="AI10596" s="170"/>
      <c r="AJ10596" s="170"/>
      <c r="AK10596" s="170"/>
      <c r="AL10596" s="170"/>
      <c r="AM10596" s="170"/>
      <c r="AN10596" s="170"/>
    </row>
    <row r="10597" spans="1:40" ht="52.5" customHeight="1" x14ac:dyDescent="0.2">
      <c r="A10597" s="170"/>
      <c r="B10597" s="170"/>
      <c r="C10597" s="170"/>
      <c r="D10597" s="170"/>
      <c r="E10597" s="170"/>
      <c r="F10597" s="170"/>
      <c r="G10597" s="170"/>
      <c r="H10597" s="170"/>
      <c r="I10597" s="170"/>
      <c r="J10597" s="170"/>
      <c r="K10597" s="170"/>
      <c r="L10597" s="170"/>
      <c r="M10597" s="170"/>
      <c r="N10597" s="170"/>
      <c r="O10597" s="170"/>
      <c r="P10597" s="170"/>
      <c r="Q10597" s="170"/>
      <c r="R10597" s="170"/>
      <c r="S10597" s="170"/>
      <c r="T10597" s="170"/>
      <c r="U10597" s="170"/>
      <c r="V10597" s="170"/>
      <c r="W10597" s="170"/>
      <c r="X10597" s="174"/>
      <c r="Y10597" s="170"/>
      <c r="Z10597" s="170"/>
      <c r="AA10597" s="170"/>
      <c r="AB10597" s="170"/>
      <c r="AC10597" s="170"/>
      <c r="AD10597" s="174"/>
      <c r="AE10597" s="170"/>
      <c r="AF10597" s="170"/>
      <c r="AI10597" s="170"/>
      <c r="AJ10597" s="170"/>
      <c r="AK10597" s="170"/>
      <c r="AL10597" s="170"/>
      <c r="AM10597" s="170"/>
      <c r="AN10597" s="170"/>
    </row>
    <row r="10598" spans="1:40" ht="52.5" customHeight="1" x14ac:dyDescent="0.2">
      <c r="A10598" s="170"/>
      <c r="B10598" s="170"/>
      <c r="C10598" s="170"/>
      <c r="D10598" s="170"/>
      <c r="E10598" s="170"/>
      <c r="F10598" s="170"/>
      <c r="G10598" s="170"/>
      <c r="H10598" s="170"/>
      <c r="I10598" s="170"/>
      <c r="J10598" s="170"/>
      <c r="K10598" s="170"/>
      <c r="L10598" s="170"/>
      <c r="M10598" s="170"/>
      <c r="N10598" s="170"/>
      <c r="O10598" s="170"/>
      <c r="P10598" s="170"/>
      <c r="Q10598" s="170"/>
      <c r="R10598" s="170"/>
      <c r="S10598" s="170"/>
      <c r="T10598" s="170"/>
      <c r="U10598" s="170"/>
      <c r="V10598" s="170"/>
      <c r="W10598" s="170"/>
      <c r="X10598" s="174"/>
      <c r="Y10598" s="170"/>
      <c r="Z10598" s="170"/>
      <c r="AA10598" s="170"/>
      <c r="AB10598" s="170"/>
      <c r="AC10598" s="170"/>
      <c r="AD10598" s="174"/>
      <c r="AE10598" s="170"/>
      <c r="AF10598" s="170"/>
      <c r="AI10598" s="170"/>
      <c r="AJ10598" s="170"/>
      <c r="AK10598" s="170"/>
      <c r="AL10598" s="170"/>
      <c r="AM10598" s="170"/>
      <c r="AN10598" s="170"/>
    </row>
    <row r="10599" spans="1:40" ht="52.5" customHeight="1" x14ac:dyDescent="0.2">
      <c r="A10599" s="170"/>
      <c r="B10599" s="170"/>
      <c r="C10599" s="170"/>
      <c r="D10599" s="170"/>
      <c r="E10599" s="170"/>
      <c r="F10599" s="170"/>
      <c r="G10599" s="170"/>
      <c r="H10599" s="170"/>
      <c r="I10599" s="170"/>
      <c r="J10599" s="170"/>
      <c r="K10599" s="170"/>
      <c r="L10599" s="170"/>
      <c r="M10599" s="170"/>
      <c r="N10599" s="170"/>
      <c r="O10599" s="170"/>
      <c r="P10599" s="170"/>
      <c r="Q10599" s="170"/>
      <c r="R10599" s="170"/>
      <c r="S10599" s="170"/>
      <c r="T10599" s="170"/>
      <c r="U10599" s="170"/>
      <c r="V10599" s="170"/>
      <c r="W10599" s="170"/>
      <c r="X10599" s="174"/>
      <c r="Y10599" s="170"/>
      <c r="Z10599" s="170"/>
      <c r="AA10599" s="170"/>
      <c r="AB10599" s="170"/>
      <c r="AC10599" s="170"/>
      <c r="AD10599" s="174"/>
      <c r="AE10599" s="170"/>
      <c r="AF10599" s="170"/>
      <c r="AI10599" s="170"/>
      <c r="AJ10599" s="170"/>
      <c r="AK10599" s="170"/>
      <c r="AL10599" s="170"/>
      <c r="AM10599" s="170"/>
      <c r="AN10599" s="170"/>
    </row>
    <row r="10600" spans="1:40" ht="52.5" customHeight="1" x14ac:dyDescent="0.2">
      <c r="A10600" s="170"/>
      <c r="B10600" s="170"/>
      <c r="C10600" s="170"/>
      <c r="D10600" s="170"/>
      <c r="E10600" s="170"/>
      <c r="F10600" s="170"/>
      <c r="G10600" s="170"/>
      <c r="H10600" s="170"/>
      <c r="I10600" s="170"/>
      <c r="J10600" s="170"/>
      <c r="K10600" s="170"/>
      <c r="L10600" s="170"/>
      <c r="M10600" s="170"/>
      <c r="N10600" s="170"/>
      <c r="O10600" s="170"/>
      <c r="P10600" s="170"/>
      <c r="Q10600" s="170"/>
      <c r="R10600" s="170"/>
      <c r="S10600" s="170"/>
      <c r="T10600" s="170"/>
      <c r="U10600" s="170"/>
      <c r="V10600" s="170"/>
      <c r="W10600" s="170"/>
      <c r="X10600" s="174"/>
      <c r="Y10600" s="170"/>
      <c r="Z10600" s="170"/>
      <c r="AA10600" s="170"/>
      <c r="AB10600" s="170"/>
      <c r="AC10600" s="170"/>
      <c r="AD10600" s="174"/>
      <c r="AE10600" s="170"/>
      <c r="AF10600" s="170"/>
      <c r="AI10600" s="170"/>
      <c r="AJ10600" s="170"/>
      <c r="AK10600" s="170"/>
      <c r="AL10600" s="170"/>
      <c r="AM10600" s="170"/>
      <c r="AN10600" s="170"/>
    </row>
    <row r="10601" spans="1:40" ht="52.5" customHeight="1" x14ac:dyDescent="0.2">
      <c r="A10601" s="170"/>
      <c r="B10601" s="170"/>
      <c r="C10601" s="170"/>
      <c r="D10601" s="170"/>
      <c r="E10601" s="170"/>
      <c r="F10601" s="170"/>
      <c r="G10601" s="170"/>
      <c r="H10601" s="170"/>
      <c r="I10601" s="170"/>
      <c r="J10601" s="170"/>
      <c r="K10601" s="170"/>
      <c r="L10601" s="170"/>
      <c r="M10601" s="170"/>
      <c r="N10601" s="170"/>
      <c r="O10601" s="170"/>
      <c r="P10601" s="170"/>
      <c r="Q10601" s="170"/>
      <c r="R10601" s="170"/>
      <c r="S10601" s="170"/>
      <c r="T10601" s="170"/>
      <c r="U10601" s="170"/>
      <c r="V10601" s="170"/>
      <c r="W10601" s="170"/>
      <c r="X10601" s="174"/>
      <c r="Y10601" s="170"/>
      <c r="Z10601" s="170"/>
      <c r="AA10601" s="170"/>
      <c r="AB10601" s="170"/>
      <c r="AC10601" s="170"/>
      <c r="AD10601" s="174"/>
      <c r="AE10601" s="170"/>
      <c r="AF10601" s="170"/>
      <c r="AI10601" s="170"/>
      <c r="AJ10601" s="170"/>
      <c r="AK10601" s="170"/>
      <c r="AL10601" s="170"/>
      <c r="AM10601" s="170"/>
      <c r="AN10601" s="170"/>
    </row>
    <row r="10602" spans="1:40" ht="52.5" customHeight="1" x14ac:dyDescent="0.2">
      <c r="A10602" s="170"/>
      <c r="B10602" s="170"/>
      <c r="C10602" s="170"/>
      <c r="D10602" s="170"/>
      <c r="E10602" s="170"/>
      <c r="F10602" s="170"/>
      <c r="G10602" s="170"/>
      <c r="H10602" s="170"/>
      <c r="I10602" s="170"/>
      <c r="J10602" s="170"/>
      <c r="K10602" s="170"/>
      <c r="L10602" s="170"/>
      <c r="M10602" s="170"/>
      <c r="N10602" s="170"/>
      <c r="O10602" s="170"/>
      <c r="P10602" s="170"/>
      <c r="Q10602" s="170"/>
      <c r="R10602" s="170"/>
      <c r="S10602" s="170"/>
      <c r="T10602" s="170"/>
      <c r="U10602" s="170"/>
      <c r="V10602" s="170"/>
      <c r="W10602" s="170"/>
      <c r="X10602" s="174"/>
      <c r="Y10602" s="170"/>
      <c r="Z10602" s="170"/>
      <c r="AA10602" s="170"/>
      <c r="AB10602" s="170"/>
      <c r="AC10602" s="170"/>
      <c r="AD10602" s="174"/>
      <c r="AE10602" s="170"/>
      <c r="AF10602" s="170"/>
      <c r="AI10602" s="170"/>
      <c r="AJ10602" s="170"/>
      <c r="AK10602" s="170"/>
      <c r="AL10602" s="170"/>
      <c r="AM10602" s="170"/>
      <c r="AN10602" s="170"/>
    </row>
    <row r="10603" spans="1:40" ht="52.5" customHeight="1" x14ac:dyDescent="0.2">
      <c r="A10603" s="170"/>
      <c r="B10603" s="170"/>
      <c r="C10603" s="170"/>
      <c r="D10603" s="170"/>
      <c r="E10603" s="170"/>
      <c r="F10603" s="170"/>
      <c r="G10603" s="170"/>
      <c r="H10603" s="170"/>
      <c r="I10603" s="170"/>
      <c r="J10603" s="170"/>
      <c r="K10603" s="170"/>
      <c r="L10603" s="170"/>
      <c r="M10603" s="170"/>
      <c r="N10603" s="170"/>
      <c r="O10603" s="170"/>
      <c r="P10603" s="170"/>
      <c r="Q10603" s="170"/>
      <c r="R10603" s="170"/>
      <c r="S10603" s="170"/>
      <c r="T10603" s="170"/>
      <c r="U10603" s="170"/>
      <c r="V10603" s="170"/>
      <c r="W10603" s="170"/>
      <c r="X10603" s="174"/>
      <c r="Y10603" s="170"/>
      <c r="Z10603" s="170"/>
      <c r="AA10603" s="170"/>
      <c r="AB10603" s="170"/>
      <c r="AC10603" s="170"/>
      <c r="AD10603" s="174"/>
      <c r="AE10603" s="170"/>
      <c r="AF10603" s="170"/>
      <c r="AI10603" s="170"/>
      <c r="AJ10603" s="170"/>
      <c r="AK10603" s="170"/>
      <c r="AL10603" s="170"/>
      <c r="AM10603" s="170"/>
      <c r="AN10603" s="170"/>
    </row>
    <row r="10604" spans="1:40" ht="52.5" customHeight="1" x14ac:dyDescent="0.2">
      <c r="A10604" s="170"/>
      <c r="B10604" s="170"/>
      <c r="C10604" s="170"/>
      <c r="D10604" s="170"/>
      <c r="E10604" s="170"/>
      <c r="F10604" s="170"/>
      <c r="G10604" s="170"/>
      <c r="H10604" s="170"/>
      <c r="I10604" s="170"/>
      <c r="J10604" s="170"/>
      <c r="K10604" s="170"/>
      <c r="L10604" s="170"/>
      <c r="M10604" s="170"/>
      <c r="N10604" s="170"/>
      <c r="O10604" s="170"/>
      <c r="P10604" s="170"/>
      <c r="Q10604" s="170"/>
      <c r="R10604" s="170"/>
      <c r="S10604" s="170"/>
      <c r="T10604" s="170"/>
      <c r="U10604" s="170"/>
      <c r="V10604" s="170"/>
      <c r="W10604" s="170"/>
      <c r="X10604" s="174"/>
      <c r="Y10604" s="170"/>
      <c r="Z10604" s="170"/>
      <c r="AA10604" s="170"/>
      <c r="AB10604" s="170"/>
      <c r="AC10604" s="170"/>
      <c r="AD10604" s="174"/>
      <c r="AE10604" s="170"/>
      <c r="AF10604" s="170"/>
      <c r="AI10604" s="170"/>
      <c r="AJ10604" s="170"/>
      <c r="AK10604" s="170"/>
      <c r="AL10604" s="170"/>
      <c r="AM10604" s="170"/>
      <c r="AN10604" s="170"/>
    </row>
    <row r="10605" spans="1:40" ht="52.5" customHeight="1" x14ac:dyDescent="0.2">
      <c r="A10605" s="170"/>
      <c r="B10605" s="170"/>
      <c r="C10605" s="170"/>
      <c r="D10605" s="170"/>
      <c r="E10605" s="170"/>
      <c r="F10605" s="170"/>
      <c r="G10605" s="170"/>
      <c r="H10605" s="170"/>
      <c r="I10605" s="170"/>
      <c r="J10605" s="170"/>
      <c r="K10605" s="170"/>
      <c r="L10605" s="170"/>
      <c r="M10605" s="170"/>
      <c r="N10605" s="170"/>
      <c r="O10605" s="170"/>
      <c r="P10605" s="170"/>
      <c r="Q10605" s="170"/>
      <c r="R10605" s="170"/>
      <c r="S10605" s="170"/>
      <c r="T10605" s="170"/>
      <c r="U10605" s="170"/>
      <c r="V10605" s="170"/>
      <c r="W10605" s="170"/>
      <c r="X10605" s="174"/>
      <c r="Y10605" s="170"/>
      <c r="Z10605" s="170"/>
      <c r="AA10605" s="170"/>
      <c r="AB10605" s="170"/>
      <c r="AC10605" s="170"/>
      <c r="AD10605" s="174"/>
      <c r="AE10605" s="170"/>
      <c r="AF10605" s="170"/>
      <c r="AI10605" s="170"/>
      <c r="AJ10605" s="170"/>
      <c r="AK10605" s="170"/>
      <c r="AL10605" s="170"/>
      <c r="AM10605" s="170"/>
      <c r="AN10605" s="170"/>
    </row>
    <row r="10606" spans="1:40" ht="52.5" customHeight="1" x14ac:dyDescent="0.2">
      <c r="A10606" s="170"/>
      <c r="B10606" s="170"/>
      <c r="C10606" s="170"/>
      <c r="D10606" s="170"/>
      <c r="E10606" s="170"/>
      <c r="F10606" s="170"/>
      <c r="G10606" s="170"/>
      <c r="H10606" s="170"/>
      <c r="I10606" s="170"/>
      <c r="J10606" s="170"/>
      <c r="K10606" s="170"/>
      <c r="L10606" s="170"/>
      <c r="M10606" s="170"/>
      <c r="N10606" s="170"/>
      <c r="O10606" s="170"/>
      <c r="P10606" s="170"/>
      <c r="Q10606" s="170"/>
      <c r="R10606" s="170"/>
      <c r="S10606" s="170"/>
      <c r="T10606" s="170"/>
      <c r="U10606" s="170"/>
      <c r="V10606" s="170"/>
      <c r="W10606" s="170"/>
      <c r="X10606" s="174"/>
      <c r="Y10606" s="170"/>
      <c r="Z10606" s="170"/>
      <c r="AA10606" s="170"/>
      <c r="AB10606" s="170"/>
      <c r="AC10606" s="170"/>
      <c r="AD10606" s="174"/>
      <c r="AE10606" s="170"/>
      <c r="AF10606" s="170"/>
      <c r="AI10606" s="170"/>
      <c r="AJ10606" s="170"/>
      <c r="AK10606" s="170"/>
      <c r="AL10606" s="170"/>
      <c r="AM10606" s="170"/>
      <c r="AN10606" s="170"/>
    </row>
    <row r="10607" spans="1:40" ht="52.5" customHeight="1" x14ac:dyDescent="0.2">
      <c r="A10607" s="170"/>
      <c r="B10607" s="170"/>
      <c r="C10607" s="170"/>
      <c r="D10607" s="170"/>
      <c r="E10607" s="170"/>
      <c r="F10607" s="170"/>
      <c r="G10607" s="170"/>
      <c r="H10607" s="170"/>
      <c r="I10607" s="170"/>
      <c r="J10607" s="170"/>
      <c r="K10607" s="170"/>
      <c r="L10607" s="170"/>
      <c r="M10607" s="170"/>
      <c r="N10607" s="170"/>
      <c r="O10607" s="170"/>
      <c r="P10607" s="170"/>
      <c r="Q10607" s="170"/>
      <c r="R10607" s="170"/>
      <c r="S10607" s="170"/>
      <c r="T10607" s="170"/>
      <c r="U10607" s="170"/>
      <c r="V10607" s="170"/>
      <c r="W10607" s="170"/>
      <c r="X10607" s="174"/>
      <c r="Y10607" s="170"/>
      <c r="Z10607" s="170"/>
      <c r="AA10607" s="170"/>
      <c r="AB10607" s="170"/>
      <c r="AC10607" s="170"/>
      <c r="AD10607" s="174"/>
      <c r="AE10607" s="170"/>
      <c r="AF10607" s="170"/>
      <c r="AI10607" s="170"/>
      <c r="AJ10607" s="170"/>
      <c r="AK10607" s="170"/>
      <c r="AL10607" s="170"/>
      <c r="AM10607" s="170"/>
      <c r="AN10607" s="170"/>
    </row>
    <row r="10608" spans="1:40" ht="52.5" customHeight="1" x14ac:dyDescent="0.2">
      <c r="A10608" s="170"/>
      <c r="B10608" s="170"/>
      <c r="C10608" s="170"/>
      <c r="D10608" s="170"/>
      <c r="E10608" s="170"/>
      <c r="F10608" s="170"/>
      <c r="G10608" s="170"/>
      <c r="H10608" s="170"/>
      <c r="I10608" s="170"/>
      <c r="J10608" s="170"/>
      <c r="K10608" s="170"/>
      <c r="L10608" s="170"/>
      <c r="M10608" s="170"/>
      <c r="N10608" s="170"/>
      <c r="O10608" s="170"/>
      <c r="P10608" s="170"/>
      <c r="Q10608" s="170"/>
      <c r="R10608" s="170"/>
      <c r="S10608" s="170"/>
      <c r="T10608" s="170"/>
      <c r="U10608" s="170"/>
      <c r="V10608" s="170"/>
      <c r="W10608" s="170"/>
      <c r="X10608" s="174"/>
      <c r="Y10608" s="170"/>
      <c r="Z10608" s="170"/>
      <c r="AA10608" s="170"/>
      <c r="AB10608" s="170"/>
      <c r="AC10608" s="170"/>
      <c r="AD10608" s="174"/>
      <c r="AE10608" s="170"/>
      <c r="AF10608" s="170"/>
      <c r="AI10608" s="170"/>
      <c r="AJ10608" s="170"/>
      <c r="AK10608" s="170"/>
      <c r="AL10608" s="170"/>
      <c r="AM10608" s="170"/>
      <c r="AN10608" s="170"/>
    </row>
    <row r="10609" spans="1:40" ht="52.5" customHeight="1" x14ac:dyDescent="0.2">
      <c r="A10609" s="170"/>
      <c r="B10609" s="170"/>
      <c r="C10609" s="170"/>
      <c r="D10609" s="170"/>
      <c r="E10609" s="170"/>
      <c r="F10609" s="170"/>
      <c r="G10609" s="170"/>
      <c r="H10609" s="170"/>
      <c r="I10609" s="170"/>
      <c r="J10609" s="170"/>
      <c r="K10609" s="170"/>
      <c r="L10609" s="170"/>
      <c r="M10609" s="170"/>
      <c r="N10609" s="170"/>
      <c r="O10609" s="170"/>
      <c r="P10609" s="170"/>
      <c r="Q10609" s="170"/>
      <c r="R10609" s="170"/>
      <c r="S10609" s="170"/>
      <c r="T10609" s="170"/>
      <c r="U10609" s="170"/>
      <c r="V10609" s="170"/>
      <c r="W10609" s="170"/>
      <c r="X10609" s="174"/>
      <c r="Y10609" s="170"/>
      <c r="Z10609" s="170"/>
      <c r="AA10609" s="170"/>
      <c r="AB10609" s="170"/>
      <c r="AC10609" s="170"/>
      <c r="AD10609" s="174"/>
      <c r="AE10609" s="170"/>
      <c r="AF10609" s="170"/>
      <c r="AI10609" s="170"/>
      <c r="AJ10609" s="170"/>
      <c r="AK10609" s="170"/>
      <c r="AL10609" s="170"/>
      <c r="AM10609" s="170"/>
      <c r="AN10609" s="170"/>
    </row>
    <row r="10610" spans="1:40" ht="52.5" customHeight="1" x14ac:dyDescent="0.2">
      <c r="A10610" s="170"/>
      <c r="B10610" s="170"/>
      <c r="C10610" s="170"/>
      <c r="D10610" s="170"/>
      <c r="E10610" s="170"/>
      <c r="F10610" s="170"/>
      <c r="G10610" s="170"/>
      <c r="H10610" s="170"/>
      <c r="I10610" s="170"/>
      <c r="J10610" s="170"/>
      <c r="K10610" s="170"/>
      <c r="L10610" s="170"/>
      <c r="M10610" s="170"/>
      <c r="N10610" s="170"/>
      <c r="O10610" s="170"/>
      <c r="P10610" s="170"/>
      <c r="Q10610" s="170"/>
      <c r="R10610" s="170"/>
      <c r="S10610" s="170"/>
      <c r="T10610" s="170"/>
      <c r="U10610" s="170"/>
      <c r="V10610" s="170"/>
      <c r="W10610" s="170"/>
      <c r="X10610" s="174"/>
      <c r="Y10610" s="170"/>
      <c r="Z10610" s="170"/>
      <c r="AA10610" s="170"/>
      <c r="AB10610" s="170"/>
      <c r="AC10610" s="170"/>
      <c r="AD10610" s="174"/>
      <c r="AE10610" s="170"/>
      <c r="AF10610" s="170"/>
      <c r="AI10610" s="170"/>
      <c r="AJ10610" s="170"/>
      <c r="AK10610" s="170"/>
      <c r="AL10610" s="170"/>
      <c r="AM10610" s="170"/>
      <c r="AN10610" s="170"/>
    </row>
    <row r="10611" spans="1:40" ht="52.5" customHeight="1" x14ac:dyDescent="0.2">
      <c r="A10611" s="170"/>
      <c r="B10611" s="170"/>
      <c r="C10611" s="170"/>
      <c r="D10611" s="170"/>
      <c r="E10611" s="170"/>
      <c r="F10611" s="170"/>
      <c r="G10611" s="170"/>
      <c r="H10611" s="170"/>
      <c r="I10611" s="170"/>
      <c r="J10611" s="170"/>
      <c r="K10611" s="170"/>
      <c r="L10611" s="170"/>
      <c r="M10611" s="170"/>
      <c r="N10611" s="170"/>
      <c r="O10611" s="170"/>
      <c r="P10611" s="170"/>
      <c r="Q10611" s="170"/>
      <c r="R10611" s="170"/>
      <c r="S10611" s="170"/>
      <c r="T10611" s="170"/>
      <c r="U10611" s="170"/>
      <c r="V10611" s="170"/>
      <c r="W10611" s="170"/>
      <c r="X10611" s="174"/>
      <c r="Y10611" s="170"/>
      <c r="Z10611" s="170"/>
      <c r="AA10611" s="170"/>
      <c r="AB10611" s="170"/>
      <c r="AC10611" s="170"/>
      <c r="AD10611" s="174"/>
      <c r="AE10611" s="170"/>
      <c r="AF10611" s="170"/>
      <c r="AI10611" s="170"/>
      <c r="AJ10611" s="170"/>
      <c r="AK10611" s="170"/>
      <c r="AL10611" s="170"/>
      <c r="AM10611" s="170"/>
      <c r="AN10611" s="170"/>
    </row>
    <row r="10612" spans="1:40" ht="52.5" customHeight="1" x14ac:dyDescent="0.2">
      <c r="A10612" s="170"/>
      <c r="B10612" s="170"/>
      <c r="C10612" s="170"/>
      <c r="D10612" s="170"/>
      <c r="E10612" s="170"/>
      <c r="F10612" s="170"/>
      <c r="G10612" s="170"/>
      <c r="H10612" s="170"/>
      <c r="I10612" s="170"/>
      <c r="J10612" s="170"/>
      <c r="K10612" s="170"/>
      <c r="L10612" s="170"/>
      <c r="M10612" s="170"/>
      <c r="N10612" s="170"/>
      <c r="O10612" s="170"/>
      <c r="P10612" s="170"/>
      <c r="Q10612" s="170"/>
      <c r="R10612" s="170"/>
      <c r="S10612" s="170"/>
      <c r="T10612" s="170"/>
      <c r="U10612" s="170"/>
      <c r="V10612" s="170"/>
      <c r="W10612" s="170"/>
      <c r="X10612" s="174"/>
      <c r="Y10612" s="170"/>
      <c r="Z10612" s="170"/>
      <c r="AA10612" s="170"/>
      <c r="AB10612" s="170"/>
      <c r="AC10612" s="170"/>
      <c r="AD10612" s="174"/>
      <c r="AE10612" s="170"/>
      <c r="AF10612" s="170"/>
      <c r="AI10612" s="170"/>
      <c r="AJ10612" s="170"/>
      <c r="AK10612" s="170"/>
      <c r="AL10612" s="170"/>
      <c r="AM10612" s="170"/>
      <c r="AN10612" s="170"/>
    </row>
    <row r="10613" spans="1:40" ht="52.5" customHeight="1" x14ac:dyDescent="0.2">
      <c r="A10613" s="170"/>
      <c r="B10613" s="170"/>
      <c r="C10613" s="170"/>
      <c r="D10613" s="170"/>
      <c r="E10613" s="170"/>
      <c r="F10613" s="170"/>
      <c r="G10613" s="170"/>
      <c r="H10613" s="170"/>
      <c r="I10613" s="170"/>
      <c r="J10613" s="170"/>
      <c r="K10613" s="170"/>
      <c r="L10613" s="170"/>
      <c r="M10613" s="170"/>
      <c r="N10613" s="170"/>
      <c r="O10613" s="170"/>
      <c r="P10613" s="170"/>
      <c r="Q10613" s="170"/>
      <c r="R10613" s="170"/>
      <c r="S10613" s="170"/>
      <c r="T10613" s="170"/>
      <c r="U10613" s="170"/>
      <c r="V10613" s="170"/>
      <c r="W10613" s="170"/>
      <c r="X10613" s="174"/>
      <c r="Y10613" s="170"/>
      <c r="Z10613" s="170"/>
      <c r="AA10613" s="170"/>
      <c r="AB10613" s="170"/>
      <c r="AC10613" s="170"/>
      <c r="AD10613" s="174"/>
      <c r="AE10613" s="170"/>
      <c r="AF10613" s="170"/>
      <c r="AI10613" s="170"/>
      <c r="AJ10613" s="170"/>
      <c r="AK10613" s="170"/>
      <c r="AL10613" s="170"/>
      <c r="AM10613" s="170"/>
      <c r="AN10613" s="170"/>
    </row>
    <row r="10614" spans="1:40" ht="52.5" customHeight="1" x14ac:dyDescent="0.2">
      <c r="A10614" s="170"/>
      <c r="B10614" s="170"/>
      <c r="C10614" s="170"/>
      <c r="D10614" s="170"/>
      <c r="E10614" s="170"/>
      <c r="F10614" s="170"/>
      <c r="G10614" s="170"/>
      <c r="H10614" s="170"/>
      <c r="I10614" s="170"/>
      <c r="J10614" s="170"/>
      <c r="K10614" s="170"/>
      <c r="L10614" s="170"/>
      <c r="M10614" s="170"/>
      <c r="N10614" s="170"/>
      <c r="O10614" s="170"/>
      <c r="P10614" s="170"/>
      <c r="Q10614" s="170"/>
      <c r="R10614" s="170"/>
      <c r="S10614" s="170"/>
      <c r="T10614" s="170"/>
      <c r="U10614" s="170"/>
      <c r="V10614" s="170"/>
      <c r="W10614" s="170"/>
      <c r="X10614" s="174"/>
      <c r="Y10614" s="170"/>
      <c r="Z10614" s="170"/>
      <c r="AA10614" s="170"/>
      <c r="AB10614" s="170"/>
      <c r="AC10614" s="170"/>
      <c r="AD10614" s="174"/>
      <c r="AE10614" s="170"/>
      <c r="AF10614" s="170"/>
      <c r="AI10614" s="170"/>
      <c r="AJ10614" s="170"/>
      <c r="AK10614" s="170"/>
      <c r="AL10614" s="170"/>
      <c r="AM10614" s="170"/>
      <c r="AN10614" s="170"/>
    </row>
    <row r="10615" spans="1:40" ht="52.5" customHeight="1" x14ac:dyDescent="0.2">
      <c r="A10615" s="170"/>
      <c r="B10615" s="170"/>
      <c r="C10615" s="170"/>
      <c r="D10615" s="170"/>
      <c r="E10615" s="170"/>
      <c r="F10615" s="170"/>
      <c r="G10615" s="170"/>
      <c r="H10615" s="170"/>
      <c r="I10615" s="170"/>
      <c r="J10615" s="170"/>
      <c r="K10615" s="170"/>
      <c r="L10615" s="170"/>
      <c r="M10615" s="170"/>
      <c r="N10615" s="170"/>
      <c r="O10615" s="170"/>
      <c r="P10615" s="170"/>
      <c r="Q10615" s="170"/>
      <c r="R10615" s="170"/>
      <c r="S10615" s="170"/>
      <c r="T10615" s="170"/>
      <c r="U10615" s="170"/>
      <c r="V10615" s="170"/>
      <c r="W10615" s="170"/>
      <c r="X10615" s="174"/>
      <c r="Y10615" s="170"/>
      <c r="Z10615" s="170"/>
      <c r="AA10615" s="170"/>
      <c r="AB10615" s="170"/>
      <c r="AC10615" s="170"/>
      <c r="AD10615" s="174"/>
      <c r="AE10615" s="170"/>
      <c r="AF10615" s="170"/>
      <c r="AI10615" s="170"/>
      <c r="AJ10615" s="170"/>
      <c r="AK10615" s="170"/>
      <c r="AL10615" s="170"/>
      <c r="AM10615" s="170"/>
      <c r="AN10615" s="170"/>
    </row>
    <row r="10616" spans="1:40" ht="52.5" customHeight="1" x14ac:dyDescent="0.2">
      <c r="A10616" s="170"/>
      <c r="B10616" s="170"/>
      <c r="C10616" s="170"/>
      <c r="D10616" s="170"/>
      <c r="E10616" s="170"/>
      <c r="F10616" s="170"/>
      <c r="G10616" s="170"/>
      <c r="H10616" s="170"/>
      <c r="I10616" s="170"/>
      <c r="J10616" s="170"/>
      <c r="K10616" s="170"/>
      <c r="L10616" s="170"/>
      <c r="M10616" s="170"/>
      <c r="N10616" s="170"/>
      <c r="O10616" s="170"/>
      <c r="P10616" s="170"/>
      <c r="Q10616" s="170"/>
      <c r="R10616" s="170"/>
      <c r="S10616" s="170"/>
      <c r="T10616" s="170"/>
      <c r="U10616" s="170"/>
      <c r="V10616" s="170"/>
      <c r="W10616" s="170"/>
      <c r="X10616" s="174"/>
      <c r="Y10616" s="170"/>
      <c r="Z10616" s="170"/>
      <c r="AA10616" s="170"/>
      <c r="AB10616" s="170"/>
      <c r="AC10616" s="170"/>
      <c r="AD10616" s="174"/>
      <c r="AE10616" s="170"/>
      <c r="AF10616" s="170"/>
      <c r="AI10616" s="170"/>
      <c r="AJ10616" s="170"/>
      <c r="AK10616" s="170"/>
      <c r="AL10616" s="170"/>
      <c r="AM10616" s="170"/>
      <c r="AN10616" s="170"/>
    </row>
    <row r="10617" spans="1:40" ht="52.5" customHeight="1" x14ac:dyDescent="0.2">
      <c r="A10617" s="170"/>
      <c r="B10617" s="170"/>
      <c r="C10617" s="170"/>
      <c r="D10617" s="170"/>
      <c r="E10617" s="170"/>
      <c r="F10617" s="170"/>
      <c r="G10617" s="170"/>
      <c r="H10617" s="170"/>
      <c r="I10617" s="170"/>
      <c r="J10617" s="170"/>
      <c r="K10617" s="170"/>
      <c r="L10617" s="170"/>
      <c r="M10617" s="170"/>
      <c r="N10617" s="170"/>
      <c r="O10617" s="170"/>
      <c r="P10617" s="170"/>
      <c r="Q10617" s="170"/>
      <c r="R10617" s="170"/>
      <c r="S10617" s="170"/>
      <c r="T10617" s="170"/>
      <c r="U10617" s="170"/>
      <c r="V10617" s="170"/>
      <c r="W10617" s="170"/>
      <c r="X10617" s="174"/>
      <c r="Y10617" s="170"/>
      <c r="Z10617" s="170"/>
      <c r="AA10617" s="170"/>
      <c r="AB10617" s="170"/>
      <c r="AC10617" s="170"/>
      <c r="AD10617" s="174"/>
      <c r="AE10617" s="170"/>
      <c r="AF10617" s="170"/>
      <c r="AI10617" s="170"/>
      <c r="AJ10617" s="170"/>
      <c r="AK10617" s="170"/>
      <c r="AL10617" s="170"/>
      <c r="AM10617" s="170"/>
      <c r="AN10617" s="170"/>
    </row>
    <row r="10618" spans="1:40" ht="52.5" customHeight="1" x14ac:dyDescent="0.2">
      <c r="A10618" s="170"/>
      <c r="B10618" s="170"/>
      <c r="C10618" s="170"/>
      <c r="D10618" s="170"/>
      <c r="E10618" s="170"/>
      <c r="F10618" s="170"/>
      <c r="G10618" s="170"/>
      <c r="H10618" s="170"/>
      <c r="I10618" s="170"/>
      <c r="J10618" s="170"/>
      <c r="K10618" s="170"/>
      <c r="L10618" s="170"/>
      <c r="M10618" s="170"/>
      <c r="N10618" s="170"/>
      <c r="O10618" s="170"/>
      <c r="P10618" s="170"/>
      <c r="Q10618" s="170"/>
      <c r="R10618" s="170"/>
      <c r="S10618" s="170"/>
      <c r="T10618" s="170"/>
      <c r="U10618" s="170"/>
      <c r="V10618" s="170"/>
      <c r="W10618" s="170"/>
      <c r="X10618" s="174"/>
      <c r="Y10618" s="170"/>
      <c r="Z10618" s="170"/>
      <c r="AA10618" s="170"/>
      <c r="AB10618" s="170"/>
      <c r="AC10618" s="170"/>
      <c r="AD10618" s="174"/>
      <c r="AE10618" s="170"/>
      <c r="AF10618" s="170"/>
      <c r="AI10618" s="170"/>
      <c r="AJ10618" s="170"/>
      <c r="AK10618" s="170"/>
      <c r="AL10618" s="170"/>
      <c r="AM10618" s="170"/>
      <c r="AN10618" s="170"/>
    </row>
    <row r="10619" spans="1:40" ht="52.5" customHeight="1" x14ac:dyDescent="0.2">
      <c r="A10619" s="170"/>
      <c r="B10619" s="170"/>
      <c r="C10619" s="170"/>
      <c r="D10619" s="170"/>
      <c r="E10619" s="170"/>
      <c r="F10619" s="170"/>
      <c r="G10619" s="170"/>
      <c r="H10619" s="170"/>
      <c r="I10619" s="170"/>
      <c r="J10619" s="170"/>
      <c r="K10619" s="170"/>
      <c r="L10619" s="170"/>
      <c r="M10619" s="170"/>
      <c r="N10619" s="170"/>
      <c r="O10619" s="170"/>
      <c r="P10619" s="170"/>
      <c r="Q10619" s="170"/>
      <c r="R10619" s="170"/>
      <c r="S10619" s="170"/>
      <c r="T10619" s="170"/>
      <c r="U10619" s="170"/>
      <c r="V10619" s="170"/>
      <c r="W10619" s="170"/>
      <c r="X10619" s="174"/>
      <c r="Y10619" s="170"/>
      <c r="Z10619" s="170"/>
      <c r="AA10619" s="170"/>
      <c r="AB10619" s="170"/>
      <c r="AC10619" s="170"/>
      <c r="AD10619" s="174"/>
      <c r="AE10619" s="170"/>
      <c r="AF10619" s="170"/>
      <c r="AI10619" s="170"/>
      <c r="AJ10619" s="170"/>
      <c r="AK10619" s="170"/>
      <c r="AL10619" s="170"/>
      <c r="AM10619" s="170"/>
      <c r="AN10619" s="170"/>
    </row>
    <row r="10620" spans="1:40" ht="52.5" customHeight="1" x14ac:dyDescent="0.2">
      <c r="A10620" s="170"/>
      <c r="B10620" s="170"/>
      <c r="C10620" s="170"/>
      <c r="D10620" s="170"/>
      <c r="E10620" s="170"/>
      <c r="F10620" s="170"/>
      <c r="G10620" s="170"/>
      <c r="H10620" s="170"/>
      <c r="I10620" s="170"/>
      <c r="J10620" s="170"/>
      <c r="K10620" s="170"/>
      <c r="L10620" s="170"/>
      <c r="M10620" s="170"/>
      <c r="N10620" s="170"/>
      <c r="O10620" s="170"/>
      <c r="P10620" s="170"/>
      <c r="Q10620" s="170"/>
      <c r="R10620" s="170"/>
      <c r="S10620" s="170"/>
      <c r="T10620" s="170"/>
      <c r="U10620" s="170"/>
      <c r="V10620" s="170"/>
      <c r="W10620" s="170"/>
      <c r="X10620" s="174"/>
      <c r="Y10620" s="170"/>
      <c r="Z10620" s="170"/>
      <c r="AA10620" s="170"/>
      <c r="AB10620" s="170"/>
      <c r="AC10620" s="170"/>
      <c r="AD10620" s="174"/>
      <c r="AE10620" s="170"/>
      <c r="AF10620" s="170"/>
      <c r="AI10620" s="170"/>
      <c r="AJ10620" s="170"/>
      <c r="AK10620" s="170"/>
      <c r="AL10620" s="170"/>
      <c r="AM10620" s="170"/>
      <c r="AN10620" s="170"/>
    </row>
    <row r="10621" spans="1:40" ht="52.5" customHeight="1" x14ac:dyDescent="0.2">
      <c r="A10621" s="170"/>
      <c r="B10621" s="170"/>
      <c r="C10621" s="170"/>
      <c r="D10621" s="170"/>
      <c r="E10621" s="170"/>
      <c r="F10621" s="170"/>
      <c r="G10621" s="170"/>
      <c r="H10621" s="170"/>
      <c r="I10621" s="170"/>
      <c r="J10621" s="170"/>
      <c r="K10621" s="170"/>
      <c r="L10621" s="170"/>
      <c r="M10621" s="170"/>
      <c r="N10621" s="170"/>
      <c r="O10621" s="170"/>
      <c r="P10621" s="170"/>
      <c r="Q10621" s="170"/>
      <c r="R10621" s="170"/>
      <c r="S10621" s="170"/>
      <c r="T10621" s="170"/>
      <c r="U10621" s="170"/>
      <c r="V10621" s="170"/>
      <c r="W10621" s="170"/>
      <c r="X10621" s="174"/>
      <c r="Y10621" s="170"/>
      <c r="Z10621" s="170"/>
      <c r="AA10621" s="170"/>
      <c r="AB10621" s="170"/>
      <c r="AC10621" s="170"/>
      <c r="AD10621" s="174"/>
      <c r="AE10621" s="170"/>
      <c r="AF10621" s="170"/>
      <c r="AI10621" s="170"/>
      <c r="AJ10621" s="170"/>
      <c r="AK10621" s="170"/>
      <c r="AL10621" s="170"/>
      <c r="AM10621" s="170"/>
      <c r="AN10621" s="170"/>
    </row>
    <row r="10622" spans="1:40" ht="52.5" customHeight="1" x14ac:dyDescent="0.2">
      <c r="A10622" s="170"/>
      <c r="B10622" s="170"/>
      <c r="C10622" s="170"/>
      <c r="D10622" s="170"/>
      <c r="E10622" s="170"/>
      <c r="F10622" s="170"/>
      <c r="G10622" s="170"/>
      <c r="H10622" s="170"/>
      <c r="I10622" s="170"/>
      <c r="J10622" s="170"/>
      <c r="K10622" s="170"/>
      <c r="L10622" s="170"/>
      <c r="M10622" s="170"/>
      <c r="N10622" s="170"/>
      <c r="O10622" s="170"/>
      <c r="P10622" s="170"/>
      <c r="Q10622" s="170"/>
      <c r="R10622" s="170"/>
      <c r="S10622" s="170"/>
      <c r="T10622" s="170"/>
      <c r="U10622" s="170"/>
      <c r="V10622" s="170"/>
      <c r="W10622" s="170"/>
      <c r="X10622" s="174"/>
      <c r="Y10622" s="170"/>
      <c r="Z10622" s="170"/>
      <c r="AA10622" s="170"/>
      <c r="AB10622" s="170"/>
      <c r="AC10622" s="170"/>
      <c r="AD10622" s="174"/>
      <c r="AE10622" s="170"/>
      <c r="AF10622" s="170"/>
      <c r="AI10622" s="170"/>
      <c r="AJ10622" s="170"/>
      <c r="AK10622" s="170"/>
      <c r="AL10622" s="170"/>
      <c r="AM10622" s="170"/>
      <c r="AN10622" s="170"/>
    </row>
    <row r="10623" spans="1:40" ht="52.5" customHeight="1" x14ac:dyDescent="0.2">
      <c r="A10623" s="170"/>
      <c r="B10623" s="170"/>
      <c r="C10623" s="170"/>
      <c r="D10623" s="170"/>
      <c r="E10623" s="170"/>
      <c r="F10623" s="170"/>
      <c r="G10623" s="170"/>
      <c r="H10623" s="170"/>
      <c r="I10623" s="170"/>
      <c r="J10623" s="170"/>
      <c r="K10623" s="170"/>
      <c r="L10623" s="170"/>
      <c r="M10623" s="170"/>
      <c r="N10623" s="170"/>
      <c r="O10623" s="170"/>
      <c r="P10623" s="170"/>
      <c r="Q10623" s="170"/>
      <c r="R10623" s="170"/>
      <c r="S10623" s="170"/>
      <c r="T10623" s="170"/>
      <c r="U10623" s="170"/>
      <c r="V10623" s="170"/>
      <c r="W10623" s="170"/>
      <c r="X10623" s="174"/>
      <c r="Y10623" s="170"/>
      <c r="Z10623" s="170"/>
      <c r="AA10623" s="170"/>
      <c r="AB10623" s="170"/>
      <c r="AC10623" s="170"/>
      <c r="AD10623" s="174"/>
      <c r="AE10623" s="170"/>
      <c r="AF10623" s="170"/>
      <c r="AI10623" s="170"/>
      <c r="AJ10623" s="170"/>
      <c r="AK10623" s="170"/>
      <c r="AL10623" s="170"/>
      <c r="AM10623" s="170"/>
      <c r="AN10623" s="170"/>
    </row>
    <row r="10624" spans="1:40" ht="52.5" customHeight="1" x14ac:dyDescent="0.2">
      <c r="A10624" s="170"/>
      <c r="B10624" s="170"/>
      <c r="C10624" s="170"/>
      <c r="D10624" s="170"/>
      <c r="E10624" s="170"/>
      <c r="F10624" s="170"/>
      <c r="G10624" s="170"/>
      <c r="H10624" s="170"/>
      <c r="I10624" s="170"/>
      <c r="J10624" s="170"/>
      <c r="K10624" s="170"/>
      <c r="L10624" s="170"/>
      <c r="M10624" s="170"/>
      <c r="N10624" s="170"/>
      <c r="O10624" s="170"/>
      <c r="P10624" s="170"/>
      <c r="Q10624" s="170"/>
      <c r="R10624" s="170"/>
      <c r="S10624" s="170"/>
      <c r="T10624" s="170"/>
      <c r="U10624" s="170"/>
      <c r="V10624" s="170"/>
      <c r="W10624" s="170"/>
      <c r="X10624" s="174"/>
      <c r="Y10624" s="170"/>
      <c r="Z10624" s="170"/>
      <c r="AA10624" s="170"/>
      <c r="AB10624" s="170"/>
      <c r="AC10624" s="170"/>
      <c r="AD10624" s="174"/>
      <c r="AE10624" s="170"/>
      <c r="AF10624" s="170"/>
      <c r="AI10624" s="170"/>
      <c r="AJ10624" s="170"/>
      <c r="AK10624" s="170"/>
      <c r="AL10624" s="170"/>
      <c r="AM10624" s="170"/>
      <c r="AN10624" s="170"/>
    </row>
    <row r="10625" spans="1:40" ht="52.5" customHeight="1" x14ac:dyDescent="0.2">
      <c r="A10625" s="170"/>
      <c r="B10625" s="170"/>
      <c r="C10625" s="170"/>
      <c r="D10625" s="170"/>
      <c r="E10625" s="170"/>
      <c r="F10625" s="170"/>
      <c r="G10625" s="170"/>
      <c r="H10625" s="170"/>
      <c r="I10625" s="170"/>
      <c r="J10625" s="170"/>
      <c r="K10625" s="170"/>
      <c r="L10625" s="170"/>
      <c r="M10625" s="170"/>
      <c r="N10625" s="170"/>
      <c r="O10625" s="170"/>
      <c r="P10625" s="170"/>
      <c r="Q10625" s="170"/>
      <c r="R10625" s="170"/>
      <c r="S10625" s="170"/>
      <c r="T10625" s="170"/>
      <c r="U10625" s="170"/>
      <c r="V10625" s="170"/>
      <c r="W10625" s="170"/>
      <c r="X10625" s="174"/>
      <c r="Y10625" s="170"/>
      <c r="Z10625" s="170"/>
      <c r="AA10625" s="170"/>
      <c r="AB10625" s="170"/>
      <c r="AC10625" s="170"/>
      <c r="AD10625" s="174"/>
      <c r="AE10625" s="170"/>
      <c r="AF10625" s="170"/>
      <c r="AI10625" s="170"/>
      <c r="AJ10625" s="170"/>
      <c r="AK10625" s="170"/>
      <c r="AL10625" s="170"/>
      <c r="AM10625" s="170"/>
      <c r="AN10625" s="170"/>
    </row>
    <row r="10626" spans="1:40" ht="52.5" customHeight="1" x14ac:dyDescent="0.2">
      <c r="A10626" s="170"/>
      <c r="B10626" s="170"/>
      <c r="C10626" s="170"/>
      <c r="D10626" s="170"/>
      <c r="E10626" s="170"/>
      <c r="F10626" s="170"/>
      <c r="G10626" s="170"/>
      <c r="H10626" s="170"/>
      <c r="I10626" s="170"/>
      <c r="J10626" s="170"/>
      <c r="K10626" s="170"/>
      <c r="L10626" s="170"/>
      <c r="M10626" s="170"/>
      <c r="N10626" s="170"/>
      <c r="O10626" s="170"/>
      <c r="P10626" s="170"/>
      <c r="Q10626" s="170"/>
      <c r="R10626" s="170"/>
      <c r="S10626" s="170"/>
      <c r="T10626" s="170"/>
      <c r="U10626" s="170"/>
      <c r="V10626" s="170"/>
      <c r="W10626" s="170"/>
      <c r="X10626" s="174"/>
      <c r="Y10626" s="170"/>
      <c r="Z10626" s="170"/>
      <c r="AA10626" s="170"/>
      <c r="AB10626" s="170"/>
      <c r="AC10626" s="170"/>
      <c r="AD10626" s="174"/>
      <c r="AE10626" s="170"/>
      <c r="AF10626" s="170"/>
      <c r="AI10626" s="170"/>
      <c r="AJ10626" s="170"/>
      <c r="AK10626" s="170"/>
      <c r="AL10626" s="170"/>
      <c r="AM10626" s="170"/>
      <c r="AN10626" s="170"/>
    </row>
    <row r="10627" spans="1:40" ht="52.5" customHeight="1" x14ac:dyDescent="0.2">
      <c r="A10627" s="170"/>
      <c r="B10627" s="170"/>
      <c r="C10627" s="170"/>
      <c r="D10627" s="170"/>
      <c r="E10627" s="170"/>
      <c r="F10627" s="170"/>
      <c r="G10627" s="170"/>
      <c r="H10627" s="170"/>
      <c r="I10627" s="170"/>
      <c r="J10627" s="170"/>
      <c r="K10627" s="170"/>
      <c r="L10627" s="170"/>
      <c r="M10627" s="170"/>
      <c r="N10627" s="170"/>
      <c r="O10627" s="170"/>
      <c r="P10627" s="170"/>
      <c r="Q10627" s="170"/>
      <c r="R10627" s="170"/>
      <c r="S10627" s="170"/>
      <c r="T10627" s="170"/>
      <c r="U10627" s="170"/>
      <c r="V10627" s="170"/>
      <c r="W10627" s="170"/>
      <c r="X10627" s="174"/>
      <c r="Y10627" s="170"/>
      <c r="Z10627" s="170"/>
      <c r="AA10627" s="170"/>
      <c r="AB10627" s="170"/>
      <c r="AC10627" s="170"/>
      <c r="AD10627" s="174"/>
      <c r="AE10627" s="170"/>
      <c r="AF10627" s="170"/>
      <c r="AI10627" s="170"/>
      <c r="AJ10627" s="170"/>
      <c r="AK10627" s="170"/>
      <c r="AL10627" s="170"/>
      <c r="AM10627" s="170"/>
      <c r="AN10627" s="170"/>
    </row>
    <row r="10628" spans="1:40" ht="52.5" customHeight="1" x14ac:dyDescent="0.2">
      <c r="A10628" s="170"/>
      <c r="B10628" s="170"/>
      <c r="C10628" s="170"/>
      <c r="D10628" s="170"/>
      <c r="E10628" s="170"/>
      <c r="F10628" s="170"/>
      <c r="G10628" s="170"/>
      <c r="H10628" s="170"/>
      <c r="I10628" s="170"/>
      <c r="J10628" s="170"/>
      <c r="K10628" s="170"/>
      <c r="L10628" s="170"/>
      <c r="M10628" s="170"/>
      <c r="N10628" s="170"/>
      <c r="O10628" s="170"/>
      <c r="P10628" s="170"/>
      <c r="Q10628" s="170"/>
      <c r="R10628" s="170"/>
      <c r="S10628" s="170"/>
      <c r="T10628" s="170"/>
      <c r="U10628" s="170"/>
      <c r="V10628" s="170"/>
      <c r="W10628" s="170"/>
      <c r="X10628" s="174"/>
      <c r="Y10628" s="170"/>
      <c r="Z10628" s="170"/>
      <c r="AA10628" s="170"/>
      <c r="AB10628" s="170"/>
      <c r="AC10628" s="170"/>
      <c r="AD10628" s="174"/>
      <c r="AE10628" s="170"/>
      <c r="AF10628" s="170"/>
      <c r="AI10628" s="170"/>
      <c r="AJ10628" s="170"/>
      <c r="AK10628" s="170"/>
      <c r="AL10628" s="170"/>
      <c r="AM10628" s="170"/>
      <c r="AN10628" s="170"/>
    </row>
    <row r="10629" spans="1:40" ht="52.5" customHeight="1" x14ac:dyDescent="0.2">
      <c r="A10629" s="170"/>
      <c r="B10629" s="170"/>
      <c r="C10629" s="170"/>
      <c r="D10629" s="170"/>
      <c r="E10629" s="170"/>
      <c r="F10629" s="170"/>
      <c r="G10629" s="170"/>
      <c r="H10629" s="170"/>
      <c r="I10629" s="170"/>
      <c r="J10629" s="170"/>
      <c r="K10629" s="170"/>
      <c r="L10629" s="170"/>
      <c r="M10629" s="170"/>
      <c r="N10629" s="170"/>
      <c r="O10629" s="170"/>
      <c r="P10629" s="170"/>
      <c r="Q10629" s="170"/>
      <c r="R10629" s="170"/>
      <c r="S10629" s="170"/>
      <c r="T10629" s="170"/>
      <c r="U10629" s="170"/>
      <c r="V10629" s="170"/>
      <c r="W10629" s="170"/>
      <c r="X10629" s="174"/>
      <c r="Y10629" s="170"/>
      <c r="Z10629" s="170"/>
      <c r="AA10629" s="170"/>
      <c r="AB10629" s="170"/>
      <c r="AC10629" s="170"/>
      <c r="AD10629" s="174"/>
      <c r="AE10629" s="170"/>
      <c r="AF10629" s="170"/>
      <c r="AI10629" s="170"/>
      <c r="AJ10629" s="170"/>
      <c r="AK10629" s="170"/>
      <c r="AL10629" s="170"/>
      <c r="AM10629" s="170"/>
      <c r="AN10629" s="170"/>
    </row>
    <row r="10630" spans="1:40" ht="52.5" customHeight="1" x14ac:dyDescent="0.2">
      <c r="A10630" s="170"/>
      <c r="B10630" s="170"/>
      <c r="C10630" s="170"/>
      <c r="D10630" s="170"/>
      <c r="E10630" s="170"/>
      <c r="F10630" s="170"/>
      <c r="G10630" s="170"/>
      <c r="H10630" s="170"/>
      <c r="I10630" s="170"/>
      <c r="J10630" s="170"/>
      <c r="K10630" s="170"/>
      <c r="L10630" s="170"/>
      <c r="M10630" s="170"/>
      <c r="N10630" s="170"/>
      <c r="O10630" s="170"/>
      <c r="P10630" s="170"/>
      <c r="Q10630" s="170"/>
      <c r="R10630" s="170"/>
      <c r="S10630" s="170"/>
      <c r="T10630" s="170"/>
      <c r="U10630" s="170"/>
      <c r="V10630" s="170"/>
      <c r="W10630" s="170"/>
      <c r="X10630" s="174"/>
      <c r="Y10630" s="170"/>
      <c r="Z10630" s="170"/>
      <c r="AA10630" s="170"/>
      <c r="AB10630" s="170"/>
      <c r="AC10630" s="170"/>
      <c r="AD10630" s="174"/>
      <c r="AE10630" s="170"/>
      <c r="AF10630" s="170"/>
      <c r="AI10630" s="170"/>
      <c r="AJ10630" s="170"/>
      <c r="AK10630" s="170"/>
      <c r="AL10630" s="170"/>
      <c r="AM10630" s="170"/>
      <c r="AN10630" s="170"/>
    </row>
    <row r="10631" spans="1:40" ht="52.5" customHeight="1" x14ac:dyDescent="0.2">
      <c r="A10631" s="170"/>
      <c r="B10631" s="170"/>
      <c r="C10631" s="170"/>
      <c r="D10631" s="170"/>
      <c r="E10631" s="170"/>
      <c r="F10631" s="170"/>
      <c r="G10631" s="170"/>
      <c r="H10631" s="170"/>
      <c r="I10631" s="170"/>
      <c r="J10631" s="170"/>
      <c r="K10631" s="170"/>
      <c r="L10631" s="170"/>
      <c r="M10631" s="170"/>
      <c r="N10631" s="170"/>
      <c r="O10631" s="170"/>
      <c r="P10631" s="170"/>
      <c r="Q10631" s="170"/>
      <c r="R10631" s="170"/>
      <c r="S10631" s="170"/>
      <c r="T10631" s="170"/>
      <c r="U10631" s="170"/>
      <c r="V10631" s="170"/>
      <c r="W10631" s="170"/>
      <c r="X10631" s="174"/>
      <c r="Y10631" s="170"/>
      <c r="Z10631" s="170"/>
      <c r="AA10631" s="170"/>
      <c r="AB10631" s="170"/>
      <c r="AC10631" s="170"/>
      <c r="AD10631" s="174"/>
      <c r="AE10631" s="170"/>
      <c r="AF10631" s="170"/>
      <c r="AI10631" s="170"/>
      <c r="AJ10631" s="170"/>
      <c r="AK10631" s="170"/>
      <c r="AL10631" s="170"/>
      <c r="AM10631" s="170"/>
      <c r="AN10631" s="170"/>
    </row>
    <row r="10632" spans="1:40" ht="52.5" customHeight="1" x14ac:dyDescent="0.2">
      <c r="A10632" s="170"/>
      <c r="B10632" s="170"/>
      <c r="C10632" s="170"/>
      <c r="D10632" s="170"/>
      <c r="E10632" s="170"/>
      <c r="F10632" s="170"/>
      <c r="G10632" s="170"/>
      <c r="H10632" s="170"/>
      <c r="I10632" s="170"/>
      <c r="J10632" s="170"/>
      <c r="K10632" s="170"/>
      <c r="L10632" s="170"/>
      <c r="M10632" s="170"/>
      <c r="N10632" s="170"/>
      <c r="O10632" s="170"/>
      <c r="P10632" s="170"/>
      <c r="Q10632" s="170"/>
      <c r="R10632" s="170"/>
      <c r="S10632" s="170"/>
      <c r="T10632" s="170"/>
      <c r="U10632" s="170"/>
      <c r="V10632" s="170"/>
      <c r="W10632" s="170"/>
      <c r="X10632" s="174"/>
      <c r="Y10632" s="170"/>
      <c r="Z10632" s="170"/>
      <c r="AA10632" s="170"/>
      <c r="AB10632" s="170"/>
      <c r="AC10632" s="170"/>
      <c r="AD10632" s="174"/>
      <c r="AE10632" s="170"/>
      <c r="AF10632" s="170"/>
      <c r="AI10632" s="170"/>
      <c r="AJ10632" s="170"/>
      <c r="AK10632" s="170"/>
      <c r="AL10632" s="170"/>
      <c r="AM10632" s="170"/>
      <c r="AN10632" s="170"/>
    </row>
    <row r="10633" spans="1:40" ht="52.5" customHeight="1" x14ac:dyDescent="0.2">
      <c r="A10633" s="170"/>
      <c r="B10633" s="170"/>
      <c r="C10633" s="170"/>
      <c r="D10633" s="170"/>
      <c r="E10633" s="170"/>
      <c r="F10633" s="170"/>
      <c r="G10633" s="170"/>
      <c r="H10633" s="170"/>
      <c r="I10633" s="170"/>
      <c r="J10633" s="170"/>
      <c r="K10633" s="170"/>
      <c r="L10633" s="170"/>
      <c r="M10633" s="170"/>
      <c r="N10633" s="170"/>
      <c r="O10633" s="170"/>
      <c r="P10633" s="170"/>
      <c r="Q10633" s="170"/>
      <c r="R10633" s="170"/>
      <c r="S10633" s="170"/>
      <c r="T10633" s="170"/>
      <c r="U10633" s="170"/>
      <c r="V10633" s="170"/>
      <c r="W10633" s="170"/>
      <c r="X10633" s="174"/>
      <c r="Y10633" s="170"/>
      <c r="Z10633" s="170"/>
      <c r="AA10633" s="170"/>
      <c r="AB10633" s="170"/>
      <c r="AC10633" s="170"/>
      <c r="AD10633" s="174"/>
      <c r="AE10633" s="170"/>
      <c r="AF10633" s="170"/>
      <c r="AI10633" s="170"/>
      <c r="AJ10633" s="170"/>
      <c r="AK10633" s="170"/>
      <c r="AL10633" s="170"/>
      <c r="AM10633" s="170"/>
      <c r="AN10633" s="170"/>
    </row>
    <row r="10634" spans="1:40" ht="52.5" customHeight="1" x14ac:dyDescent="0.2">
      <c r="A10634" s="170"/>
      <c r="B10634" s="170"/>
      <c r="C10634" s="170"/>
      <c r="D10634" s="170"/>
      <c r="E10634" s="170"/>
      <c r="F10634" s="170"/>
      <c r="G10634" s="170"/>
      <c r="H10634" s="170"/>
      <c r="I10634" s="170"/>
      <c r="J10634" s="170"/>
      <c r="K10634" s="170"/>
      <c r="L10634" s="170"/>
      <c r="M10634" s="170"/>
      <c r="N10634" s="170"/>
      <c r="O10634" s="170"/>
      <c r="P10634" s="170"/>
      <c r="Q10634" s="170"/>
      <c r="R10634" s="170"/>
      <c r="S10634" s="170"/>
      <c r="T10634" s="170"/>
      <c r="U10634" s="170"/>
      <c r="V10634" s="170"/>
      <c r="W10634" s="170"/>
      <c r="X10634" s="174"/>
      <c r="Y10634" s="170"/>
      <c r="Z10634" s="170"/>
      <c r="AA10634" s="170"/>
      <c r="AB10634" s="170"/>
      <c r="AC10634" s="170"/>
      <c r="AD10634" s="174"/>
      <c r="AE10634" s="170"/>
      <c r="AF10634" s="170"/>
      <c r="AI10634" s="170"/>
      <c r="AJ10634" s="170"/>
      <c r="AK10634" s="170"/>
      <c r="AL10634" s="170"/>
      <c r="AM10634" s="170"/>
      <c r="AN10634" s="170"/>
    </row>
    <row r="10635" spans="1:40" ht="52.5" customHeight="1" x14ac:dyDescent="0.2">
      <c r="A10635" s="170"/>
      <c r="B10635" s="170"/>
      <c r="C10635" s="170"/>
      <c r="D10635" s="170"/>
      <c r="E10635" s="170"/>
      <c r="F10635" s="170"/>
      <c r="G10635" s="170"/>
      <c r="H10635" s="170"/>
      <c r="I10635" s="170"/>
      <c r="J10635" s="170"/>
      <c r="K10635" s="170"/>
      <c r="L10635" s="170"/>
      <c r="M10635" s="170"/>
      <c r="N10635" s="170"/>
      <c r="O10635" s="170"/>
      <c r="P10635" s="170"/>
      <c r="Q10635" s="170"/>
      <c r="R10635" s="170"/>
      <c r="S10635" s="170"/>
      <c r="T10635" s="170"/>
      <c r="U10635" s="170"/>
      <c r="V10635" s="170"/>
      <c r="W10635" s="170"/>
      <c r="X10635" s="174"/>
      <c r="Y10635" s="170"/>
      <c r="Z10635" s="170"/>
      <c r="AA10635" s="170"/>
      <c r="AB10635" s="170"/>
      <c r="AC10635" s="170"/>
      <c r="AD10635" s="174"/>
      <c r="AE10635" s="170"/>
      <c r="AF10635" s="170"/>
      <c r="AI10635" s="170"/>
      <c r="AJ10635" s="170"/>
      <c r="AK10635" s="170"/>
      <c r="AL10635" s="170"/>
      <c r="AM10635" s="170"/>
      <c r="AN10635" s="170"/>
    </row>
    <row r="10636" spans="1:40" ht="52.5" customHeight="1" x14ac:dyDescent="0.2">
      <c r="A10636" s="170"/>
      <c r="B10636" s="170"/>
      <c r="C10636" s="170"/>
      <c r="D10636" s="170"/>
      <c r="E10636" s="170"/>
      <c r="F10636" s="170"/>
      <c r="G10636" s="170"/>
      <c r="H10636" s="170"/>
      <c r="I10636" s="170"/>
      <c r="J10636" s="170"/>
      <c r="K10636" s="170"/>
      <c r="L10636" s="170"/>
      <c r="M10636" s="170"/>
      <c r="N10636" s="170"/>
      <c r="O10636" s="170"/>
      <c r="P10636" s="170"/>
      <c r="Q10636" s="170"/>
      <c r="R10636" s="170"/>
      <c r="S10636" s="170"/>
      <c r="T10636" s="170"/>
      <c r="U10636" s="170"/>
      <c r="V10636" s="170"/>
      <c r="W10636" s="170"/>
      <c r="X10636" s="174"/>
      <c r="Y10636" s="170"/>
      <c r="Z10636" s="170"/>
      <c r="AA10636" s="170"/>
      <c r="AB10636" s="170"/>
      <c r="AC10636" s="170"/>
      <c r="AD10636" s="174"/>
      <c r="AE10636" s="170"/>
      <c r="AF10636" s="170"/>
      <c r="AI10636" s="170"/>
      <c r="AJ10636" s="170"/>
      <c r="AK10636" s="170"/>
      <c r="AL10636" s="170"/>
      <c r="AM10636" s="170"/>
      <c r="AN10636" s="170"/>
    </row>
    <row r="10637" spans="1:40" ht="52.5" customHeight="1" x14ac:dyDescent="0.2">
      <c r="A10637" s="170"/>
      <c r="B10637" s="170"/>
      <c r="C10637" s="170"/>
      <c r="D10637" s="170"/>
      <c r="E10637" s="170"/>
      <c r="F10637" s="170"/>
      <c r="G10637" s="170"/>
      <c r="H10637" s="170"/>
      <c r="I10637" s="170"/>
      <c r="J10637" s="170"/>
      <c r="K10637" s="170"/>
      <c r="L10637" s="170"/>
      <c r="M10637" s="170"/>
      <c r="N10637" s="170"/>
      <c r="O10637" s="170"/>
      <c r="P10637" s="170"/>
      <c r="Q10637" s="170"/>
      <c r="R10637" s="170"/>
      <c r="S10637" s="170"/>
      <c r="T10637" s="170"/>
      <c r="U10637" s="170"/>
      <c r="V10637" s="170"/>
      <c r="W10637" s="170"/>
      <c r="X10637" s="174"/>
      <c r="Y10637" s="170"/>
      <c r="Z10637" s="170"/>
      <c r="AA10637" s="170"/>
      <c r="AB10637" s="170"/>
      <c r="AC10637" s="170"/>
      <c r="AD10637" s="174"/>
      <c r="AE10637" s="170"/>
      <c r="AF10637" s="170"/>
      <c r="AI10637" s="170"/>
      <c r="AJ10637" s="170"/>
      <c r="AK10637" s="170"/>
      <c r="AL10637" s="170"/>
      <c r="AM10637" s="170"/>
      <c r="AN10637" s="170"/>
    </row>
    <row r="10638" spans="1:40" ht="52.5" customHeight="1" x14ac:dyDescent="0.2">
      <c r="A10638" s="170"/>
      <c r="B10638" s="170"/>
      <c r="C10638" s="170"/>
      <c r="D10638" s="170"/>
      <c r="E10638" s="170"/>
      <c r="F10638" s="170"/>
      <c r="G10638" s="170"/>
      <c r="H10638" s="170"/>
      <c r="I10638" s="170"/>
      <c r="J10638" s="170"/>
      <c r="K10638" s="170"/>
      <c r="L10638" s="170"/>
      <c r="M10638" s="170"/>
      <c r="N10638" s="170"/>
      <c r="O10638" s="170"/>
      <c r="P10638" s="170"/>
      <c r="Q10638" s="170"/>
      <c r="R10638" s="170"/>
      <c r="S10638" s="170"/>
      <c r="T10638" s="170"/>
      <c r="U10638" s="170"/>
      <c r="V10638" s="170"/>
      <c r="W10638" s="170"/>
      <c r="X10638" s="174"/>
      <c r="Y10638" s="170"/>
      <c r="Z10638" s="170"/>
      <c r="AA10638" s="170"/>
      <c r="AB10638" s="170"/>
      <c r="AC10638" s="170"/>
      <c r="AD10638" s="174"/>
      <c r="AE10638" s="170"/>
      <c r="AF10638" s="170"/>
      <c r="AI10638" s="170"/>
      <c r="AJ10638" s="170"/>
      <c r="AK10638" s="170"/>
      <c r="AL10638" s="170"/>
      <c r="AM10638" s="170"/>
      <c r="AN10638" s="170"/>
    </row>
    <row r="10639" spans="1:40" ht="52.5" customHeight="1" x14ac:dyDescent="0.2">
      <c r="A10639" s="170"/>
      <c r="B10639" s="170"/>
      <c r="C10639" s="170"/>
      <c r="D10639" s="170"/>
      <c r="E10639" s="170"/>
      <c r="F10639" s="170"/>
      <c r="G10639" s="170"/>
      <c r="H10639" s="170"/>
      <c r="I10639" s="170"/>
      <c r="J10639" s="170"/>
      <c r="K10639" s="170"/>
      <c r="L10639" s="170"/>
      <c r="M10639" s="170"/>
      <c r="N10639" s="170"/>
      <c r="O10639" s="170"/>
      <c r="P10639" s="170"/>
      <c r="Q10639" s="170"/>
      <c r="R10639" s="170"/>
      <c r="S10639" s="170"/>
      <c r="T10639" s="170"/>
      <c r="U10639" s="170"/>
      <c r="V10639" s="170"/>
      <c r="W10639" s="170"/>
      <c r="X10639" s="174"/>
      <c r="Y10639" s="170"/>
      <c r="Z10639" s="170"/>
      <c r="AA10639" s="170"/>
      <c r="AB10639" s="170"/>
      <c r="AC10639" s="170"/>
      <c r="AD10639" s="174"/>
      <c r="AE10639" s="170"/>
      <c r="AF10639" s="170"/>
      <c r="AI10639" s="170"/>
      <c r="AJ10639" s="170"/>
      <c r="AK10639" s="170"/>
      <c r="AL10639" s="170"/>
      <c r="AM10639" s="170"/>
      <c r="AN10639" s="170"/>
    </row>
    <row r="10640" spans="1:40" ht="52.5" customHeight="1" x14ac:dyDescent="0.2">
      <c r="A10640" s="170"/>
      <c r="B10640" s="170"/>
      <c r="C10640" s="170"/>
      <c r="D10640" s="170"/>
      <c r="E10640" s="170"/>
      <c r="F10640" s="170"/>
      <c r="G10640" s="170"/>
      <c r="H10640" s="170"/>
      <c r="I10640" s="170"/>
      <c r="J10640" s="170"/>
      <c r="K10640" s="170"/>
      <c r="L10640" s="170"/>
      <c r="M10640" s="170"/>
      <c r="N10640" s="170"/>
      <c r="O10640" s="170"/>
      <c r="P10640" s="170"/>
      <c r="Q10640" s="170"/>
      <c r="R10640" s="170"/>
      <c r="S10640" s="170"/>
      <c r="T10640" s="170"/>
      <c r="U10640" s="170"/>
      <c r="V10640" s="170"/>
      <c r="W10640" s="170"/>
      <c r="X10640" s="174"/>
      <c r="Y10640" s="170"/>
      <c r="Z10640" s="170"/>
      <c r="AA10640" s="170"/>
      <c r="AB10640" s="170"/>
      <c r="AC10640" s="170"/>
      <c r="AD10640" s="174"/>
      <c r="AE10640" s="170"/>
      <c r="AF10640" s="170"/>
      <c r="AI10640" s="170"/>
      <c r="AJ10640" s="170"/>
      <c r="AK10640" s="170"/>
      <c r="AL10640" s="170"/>
      <c r="AM10640" s="170"/>
      <c r="AN10640" s="170"/>
    </row>
    <row r="10641" spans="1:40" ht="52.5" customHeight="1" x14ac:dyDescent="0.2">
      <c r="A10641" s="170"/>
      <c r="B10641" s="170"/>
      <c r="C10641" s="170"/>
      <c r="D10641" s="170"/>
      <c r="E10641" s="170"/>
      <c r="F10641" s="170"/>
      <c r="G10641" s="170"/>
      <c r="H10641" s="170"/>
      <c r="I10641" s="170"/>
      <c r="J10641" s="170"/>
      <c r="K10641" s="170"/>
      <c r="L10641" s="170"/>
      <c r="M10641" s="170"/>
      <c r="N10641" s="170"/>
      <c r="O10641" s="170"/>
      <c r="P10641" s="170"/>
      <c r="Q10641" s="170"/>
      <c r="R10641" s="170"/>
      <c r="S10641" s="170"/>
      <c r="T10641" s="170"/>
      <c r="U10641" s="170"/>
      <c r="V10641" s="170"/>
      <c r="W10641" s="170"/>
      <c r="X10641" s="174"/>
      <c r="Y10641" s="170"/>
      <c r="Z10641" s="170"/>
      <c r="AA10641" s="170"/>
      <c r="AB10641" s="170"/>
      <c r="AC10641" s="170"/>
      <c r="AD10641" s="174"/>
      <c r="AE10641" s="170"/>
      <c r="AF10641" s="170"/>
      <c r="AI10641" s="170"/>
      <c r="AJ10641" s="170"/>
      <c r="AK10641" s="170"/>
      <c r="AL10641" s="170"/>
      <c r="AM10641" s="170"/>
      <c r="AN10641" s="170"/>
    </row>
    <row r="10642" spans="1:40" ht="52.5" customHeight="1" x14ac:dyDescent="0.2">
      <c r="A10642" s="170"/>
      <c r="B10642" s="170"/>
      <c r="C10642" s="170"/>
      <c r="D10642" s="170"/>
      <c r="E10642" s="170"/>
      <c r="F10642" s="170"/>
      <c r="G10642" s="170"/>
      <c r="H10642" s="170"/>
      <c r="I10642" s="170"/>
      <c r="J10642" s="170"/>
      <c r="K10642" s="170"/>
      <c r="L10642" s="170"/>
      <c r="M10642" s="170"/>
      <c r="N10642" s="170"/>
      <c r="O10642" s="170"/>
      <c r="P10642" s="170"/>
      <c r="Q10642" s="170"/>
      <c r="R10642" s="170"/>
      <c r="S10642" s="170"/>
      <c r="T10642" s="170"/>
      <c r="U10642" s="170"/>
      <c r="V10642" s="170"/>
      <c r="W10642" s="170"/>
      <c r="X10642" s="174"/>
      <c r="Y10642" s="170"/>
      <c r="Z10642" s="170"/>
      <c r="AA10642" s="170"/>
      <c r="AB10642" s="170"/>
      <c r="AC10642" s="170"/>
      <c r="AD10642" s="174"/>
      <c r="AE10642" s="170"/>
      <c r="AF10642" s="170"/>
      <c r="AI10642" s="170"/>
      <c r="AJ10642" s="170"/>
      <c r="AK10642" s="170"/>
      <c r="AL10642" s="170"/>
      <c r="AM10642" s="170"/>
      <c r="AN10642" s="170"/>
    </row>
    <row r="10643" spans="1:40" ht="52.5" customHeight="1" x14ac:dyDescent="0.2">
      <c r="A10643" s="170"/>
      <c r="B10643" s="170"/>
      <c r="C10643" s="170"/>
      <c r="D10643" s="170"/>
      <c r="E10643" s="170"/>
      <c r="F10643" s="170"/>
      <c r="G10643" s="170"/>
      <c r="H10643" s="170"/>
      <c r="I10643" s="170"/>
      <c r="J10643" s="170"/>
      <c r="K10643" s="170"/>
      <c r="L10643" s="170"/>
      <c r="M10643" s="170"/>
      <c r="N10643" s="170"/>
      <c r="O10643" s="170"/>
      <c r="P10643" s="170"/>
      <c r="Q10643" s="170"/>
      <c r="R10643" s="170"/>
      <c r="S10643" s="170"/>
      <c r="T10643" s="170"/>
      <c r="U10643" s="170"/>
      <c r="V10643" s="170"/>
      <c r="W10643" s="170"/>
      <c r="X10643" s="174"/>
      <c r="Y10643" s="170"/>
      <c r="Z10643" s="170"/>
      <c r="AA10643" s="170"/>
      <c r="AB10643" s="170"/>
      <c r="AC10643" s="170"/>
      <c r="AD10643" s="174"/>
      <c r="AE10643" s="170"/>
      <c r="AF10643" s="170"/>
      <c r="AI10643" s="170"/>
      <c r="AJ10643" s="170"/>
      <c r="AK10643" s="170"/>
      <c r="AL10643" s="170"/>
      <c r="AM10643" s="170"/>
      <c r="AN10643" s="170"/>
    </row>
    <row r="10644" spans="1:40" ht="52.5" customHeight="1" x14ac:dyDescent="0.2">
      <c r="A10644" s="170"/>
      <c r="B10644" s="170"/>
      <c r="C10644" s="170"/>
      <c r="D10644" s="170"/>
      <c r="E10644" s="170"/>
      <c r="F10644" s="170"/>
      <c r="G10644" s="170"/>
      <c r="H10644" s="170"/>
      <c r="I10644" s="170"/>
      <c r="J10644" s="170"/>
      <c r="K10644" s="170"/>
      <c r="L10644" s="170"/>
      <c r="M10644" s="170"/>
      <c r="N10644" s="170"/>
      <c r="O10644" s="170"/>
      <c r="P10644" s="170"/>
      <c r="Q10644" s="170"/>
      <c r="R10644" s="170"/>
      <c r="S10644" s="170"/>
      <c r="T10644" s="170"/>
      <c r="U10644" s="170"/>
      <c r="V10644" s="170"/>
      <c r="W10644" s="170"/>
      <c r="X10644" s="174"/>
      <c r="Y10644" s="170"/>
      <c r="Z10644" s="170"/>
      <c r="AA10644" s="170"/>
      <c r="AB10644" s="170"/>
      <c r="AC10644" s="170"/>
      <c r="AD10644" s="174"/>
      <c r="AE10644" s="170"/>
      <c r="AF10644" s="170"/>
      <c r="AI10644" s="170"/>
      <c r="AJ10644" s="170"/>
      <c r="AK10644" s="170"/>
      <c r="AL10644" s="170"/>
      <c r="AM10644" s="170"/>
      <c r="AN10644" s="170"/>
    </row>
    <row r="10645" spans="1:40" ht="52.5" customHeight="1" x14ac:dyDescent="0.2">
      <c r="A10645" s="170"/>
      <c r="B10645" s="170"/>
      <c r="C10645" s="170"/>
      <c r="D10645" s="170"/>
      <c r="E10645" s="170"/>
      <c r="F10645" s="170"/>
      <c r="G10645" s="170"/>
      <c r="H10645" s="170"/>
      <c r="I10645" s="170"/>
      <c r="J10645" s="170"/>
      <c r="K10645" s="170"/>
      <c r="L10645" s="170"/>
      <c r="M10645" s="170"/>
      <c r="N10645" s="170"/>
      <c r="O10645" s="170"/>
      <c r="P10645" s="170"/>
      <c r="Q10645" s="170"/>
      <c r="R10645" s="170"/>
      <c r="S10645" s="170"/>
      <c r="T10645" s="170"/>
      <c r="U10645" s="170"/>
      <c r="V10645" s="170"/>
      <c r="W10645" s="170"/>
      <c r="X10645" s="174"/>
      <c r="Y10645" s="170"/>
      <c r="Z10645" s="170"/>
      <c r="AA10645" s="170"/>
      <c r="AB10645" s="170"/>
      <c r="AC10645" s="170"/>
      <c r="AD10645" s="174"/>
      <c r="AE10645" s="170"/>
      <c r="AF10645" s="170"/>
      <c r="AI10645" s="170"/>
      <c r="AJ10645" s="170"/>
      <c r="AK10645" s="170"/>
      <c r="AL10645" s="170"/>
      <c r="AM10645" s="170"/>
      <c r="AN10645" s="170"/>
    </row>
    <row r="10646" spans="1:40" ht="52.5" customHeight="1" x14ac:dyDescent="0.2">
      <c r="A10646" s="170"/>
      <c r="B10646" s="170"/>
      <c r="C10646" s="170"/>
      <c r="D10646" s="170"/>
      <c r="E10646" s="170"/>
      <c r="F10646" s="170"/>
      <c r="G10646" s="170"/>
      <c r="H10646" s="170"/>
      <c r="I10646" s="170"/>
      <c r="J10646" s="170"/>
      <c r="K10646" s="170"/>
      <c r="L10646" s="170"/>
      <c r="M10646" s="170"/>
      <c r="N10646" s="170"/>
      <c r="O10646" s="170"/>
      <c r="P10646" s="170"/>
      <c r="Q10646" s="170"/>
      <c r="R10646" s="170"/>
      <c r="S10646" s="170"/>
      <c r="T10646" s="170"/>
      <c r="U10646" s="170"/>
      <c r="V10646" s="170"/>
      <c r="W10646" s="170"/>
      <c r="X10646" s="174"/>
      <c r="Y10646" s="170"/>
      <c r="Z10646" s="170"/>
      <c r="AA10646" s="170"/>
      <c r="AB10646" s="170"/>
      <c r="AC10646" s="170"/>
      <c r="AD10646" s="174"/>
      <c r="AE10646" s="170"/>
      <c r="AF10646" s="170"/>
      <c r="AI10646" s="170"/>
      <c r="AJ10646" s="170"/>
      <c r="AK10646" s="170"/>
      <c r="AL10646" s="170"/>
      <c r="AM10646" s="170"/>
      <c r="AN10646" s="170"/>
    </row>
    <row r="10647" spans="1:40" ht="52.5" customHeight="1" x14ac:dyDescent="0.2">
      <c r="A10647" s="170"/>
      <c r="B10647" s="170"/>
      <c r="C10647" s="170"/>
      <c r="D10647" s="170"/>
      <c r="E10647" s="170"/>
      <c r="F10647" s="170"/>
      <c r="G10647" s="170"/>
      <c r="H10647" s="170"/>
      <c r="I10647" s="170"/>
      <c r="J10647" s="170"/>
      <c r="K10647" s="170"/>
      <c r="L10647" s="170"/>
      <c r="M10647" s="170"/>
      <c r="N10647" s="170"/>
      <c r="O10647" s="170"/>
      <c r="P10647" s="170"/>
      <c r="Q10647" s="170"/>
      <c r="R10647" s="170"/>
      <c r="S10647" s="170"/>
      <c r="T10647" s="170"/>
      <c r="U10647" s="170"/>
      <c r="V10647" s="170"/>
      <c r="W10647" s="170"/>
      <c r="X10647" s="174"/>
      <c r="Y10647" s="170"/>
      <c r="Z10647" s="170"/>
      <c r="AA10647" s="170"/>
      <c r="AB10647" s="170"/>
      <c r="AC10647" s="170"/>
      <c r="AD10647" s="174"/>
      <c r="AE10647" s="170"/>
      <c r="AF10647" s="170"/>
      <c r="AI10647" s="170"/>
      <c r="AJ10647" s="170"/>
      <c r="AK10647" s="170"/>
      <c r="AL10647" s="170"/>
      <c r="AM10647" s="170"/>
      <c r="AN10647" s="170"/>
    </row>
    <row r="10648" spans="1:40" ht="52.5" customHeight="1" x14ac:dyDescent="0.2">
      <c r="A10648" s="170"/>
      <c r="B10648" s="170"/>
      <c r="C10648" s="170"/>
      <c r="D10648" s="170"/>
      <c r="E10648" s="170"/>
      <c r="F10648" s="170"/>
      <c r="G10648" s="170"/>
      <c r="H10648" s="170"/>
      <c r="I10648" s="170"/>
      <c r="J10648" s="170"/>
      <c r="K10648" s="170"/>
      <c r="L10648" s="170"/>
      <c r="M10648" s="170"/>
      <c r="N10648" s="170"/>
      <c r="O10648" s="170"/>
      <c r="P10648" s="170"/>
      <c r="Q10648" s="170"/>
      <c r="R10648" s="170"/>
      <c r="S10648" s="170"/>
      <c r="T10648" s="170"/>
      <c r="U10648" s="170"/>
      <c r="V10648" s="170"/>
      <c r="W10648" s="170"/>
      <c r="X10648" s="174"/>
      <c r="Y10648" s="170"/>
      <c r="Z10648" s="170"/>
      <c r="AA10648" s="170"/>
      <c r="AB10648" s="170"/>
      <c r="AC10648" s="170"/>
      <c r="AD10648" s="174"/>
      <c r="AE10648" s="170"/>
      <c r="AF10648" s="170"/>
      <c r="AI10648" s="170"/>
      <c r="AJ10648" s="170"/>
      <c r="AK10648" s="170"/>
      <c r="AL10648" s="170"/>
      <c r="AM10648" s="170"/>
      <c r="AN10648" s="170"/>
    </row>
    <row r="10649" spans="1:40" ht="52.5" customHeight="1" x14ac:dyDescent="0.2">
      <c r="A10649" s="170"/>
      <c r="B10649" s="170"/>
      <c r="C10649" s="170"/>
      <c r="D10649" s="170"/>
      <c r="E10649" s="170"/>
      <c r="F10649" s="170"/>
      <c r="G10649" s="170"/>
      <c r="H10649" s="170"/>
      <c r="I10649" s="170"/>
      <c r="J10649" s="170"/>
      <c r="K10649" s="170"/>
      <c r="L10649" s="170"/>
      <c r="M10649" s="170"/>
      <c r="N10649" s="170"/>
      <c r="O10649" s="170"/>
      <c r="P10649" s="170"/>
      <c r="Q10649" s="170"/>
      <c r="R10649" s="170"/>
      <c r="S10649" s="170"/>
      <c r="T10649" s="170"/>
      <c r="U10649" s="170"/>
      <c r="V10649" s="170"/>
      <c r="W10649" s="170"/>
      <c r="X10649" s="174"/>
      <c r="Y10649" s="170"/>
      <c r="Z10649" s="170"/>
      <c r="AA10649" s="170"/>
      <c r="AB10649" s="170"/>
      <c r="AC10649" s="170"/>
      <c r="AD10649" s="174"/>
      <c r="AE10649" s="170"/>
      <c r="AF10649" s="170"/>
      <c r="AI10649" s="170"/>
      <c r="AJ10649" s="170"/>
      <c r="AK10649" s="170"/>
      <c r="AL10649" s="170"/>
      <c r="AM10649" s="170"/>
      <c r="AN10649" s="170"/>
    </row>
    <row r="10650" spans="1:40" ht="52.5" customHeight="1" x14ac:dyDescent="0.2">
      <c r="A10650" s="170"/>
      <c r="B10650" s="170"/>
      <c r="C10650" s="170"/>
      <c r="D10650" s="170"/>
      <c r="E10650" s="170"/>
      <c r="F10650" s="170"/>
      <c r="G10650" s="170"/>
      <c r="H10650" s="170"/>
      <c r="I10650" s="170"/>
      <c r="J10650" s="170"/>
      <c r="K10650" s="170"/>
      <c r="L10650" s="170"/>
      <c r="M10650" s="170"/>
      <c r="N10650" s="170"/>
      <c r="O10650" s="170"/>
      <c r="P10650" s="170"/>
      <c r="Q10650" s="170"/>
      <c r="R10650" s="170"/>
      <c r="S10650" s="170"/>
      <c r="T10650" s="170"/>
      <c r="U10650" s="170"/>
      <c r="V10650" s="170"/>
      <c r="W10650" s="170"/>
      <c r="X10650" s="174"/>
      <c r="Y10650" s="170"/>
      <c r="Z10650" s="170"/>
      <c r="AA10650" s="170"/>
      <c r="AB10650" s="170"/>
      <c r="AC10650" s="170"/>
      <c r="AD10650" s="174"/>
      <c r="AE10650" s="170"/>
      <c r="AF10650" s="170"/>
      <c r="AI10650" s="170"/>
      <c r="AJ10650" s="170"/>
      <c r="AK10650" s="170"/>
      <c r="AL10650" s="170"/>
      <c r="AM10650" s="170"/>
      <c r="AN10650" s="170"/>
    </row>
    <row r="10651" spans="1:40" ht="52.5" customHeight="1" x14ac:dyDescent="0.2">
      <c r="A10651" s="170"/>
      <c r="B10651" s="170"/>
      <c r="C10651" s="170"/>
      <c r="D10651" s="170"/>
      <c r="E10651" s="170"/>
      <c r="F10651" s="170"/>
      <c r="G10651" s="170"/>
      <c r="H10651" s="170"/>
      <c r="I10651" s="170"/>
      <c r="J10651" s="170"/>
      <c r="K10651" s="170"/>
      <c r="L10651" s="170"/>
      <c r="M10651" s="170"/>
      <c r="N10651" s="170"/>
      <c r="O10651" s="170"/>
      <c r="P10651" s="170"/>
      <c r="Q10651" s="170"/>
      <c r="R10651" s="170"/>
      <c r="S10651" s="170"/>
      <c r="T10651" s="170"/>
      <c r="U10651" s="170"/>
      <c r="V10651" s="170"/>
      <c r="W10651" s="170"/>
      <c r="X10651" s="174"/>
      <c r="Y10651" s="170"/>
      <c r="Z10651" s="170"/>
      <c r="AA10651" s="170"/>
      <c r="AB10651" s="170"/>
      <c r="AC10651" s="170"/>
      <c r="AD10651" s="174"/>
      <c r="AE10651" s="170"/>
      <c r="AF10651" s="170"/>
      <c r="AI10651" s="170"/>
      <c r="AJ10651" s="170"/>
      <c r="AK10651" s="170"/>
      <c r="AL10651" s="170"/>
      <c r="AM10651" s="170"/>
      <c r="AN10651" s="170"/>
    </row>
    <row r="10652" spans="1:40" ht="52.5" customHeight="1" x14ac:dyDescent="0.2">
      <c r="A10652" s="170"/>
      <c r="B10652" s="170"/>
      <c r="C10652" s="170"/>
      <c r="D10652" s="170"/>
      <c r="E10652" s="170"/>
      <c r="F10652" s="170"/>
      <c r="G10652" s="170"/>
      <c r="H10652" s="170"/>
      <c r="I10652" s="170"/>
      <c r="J10652" s="170"/>
      <c r="K10652" s="170"/>
      <c r="L10652" s="170"/>
      <c r="M10652" s="170"/>
      <c r="N10652" s="170"/>
      <c r="O10652" s="170"/>
      <c r="P10652" s="170"/>
      <c r="Q10652" s="170"/>
      <c r="R10652" s="170"/>
      <c r="S10652" s="170"/>
      <c r="T10652" s="170"/>
      <c r="U10652" s="170"/>
      <c r="V10652" s="170"/>
      <c r="W10652" s="170"/>
      <c r="X10652" s="174"/>
      <c r="Y10652" s="170"/>
      <c r="Z10652" s="170"/>
      <c r="AA10652" s="170"/>
      <c r="AB10652" s="170"/>
      <c r="AC10652" s="170"/>
      <c r="AD10652" s="174"/>
      <c r="AE10652" s="170"/>
      <c r="AF10652" s="170"/>
      <c r="AI10652" s="170"/>
      <c r="AJ10652" s="170"/>
      <c r="AK10652" s="170"/>
      <c r="AL10652" s="170"/>
      <c r="AM10652" s="170"/>
      <c r="AN10652" s="170"/>
    </row>
    <row r="10653" spans="1:40" ht="52.5" customHeight="1" x14ac:dyDescent="0.2">
      <c r="A10653" s="170"/>
      <c r="B10653" s="170"/>
      <c r="C10653" s="170"/>
      <c r="D10653" s="170"/>
      <c r="E10653" s="170"/>
      <c r="F10653" s="170"/>
      <c r="G10653" s="170"/>
      <c r="H10653" s="170"/>
      <c r="I10653" s="170"/>
      <c r="J10653" s="170"/>
      <c r="K10653" s="170"/>
      <c r="L10653" s="170"/>
      <c r="M10653" s="170"/>
      <c r="N10653" s="170"/>
      <c r="O10653" s="170"/>
      <c r="P10653" s="170"/>
      <c r="Q10653" s="170"/>
      <c r="R10653" s="170"/>
      <c r="S10653" s="170"/>
      <c r="T10653" s="170"/>
      <c r="U10653" s="170"/>
      <c r="V10653" s="170"/>
      <c r="W10653" s="170"/>
      <c r="X10653" s="174"/>
      <c r="Y10653" s="170"/>
      <c r="Z10653" s="170"/>
      <c r="AA10653" s="170"/>
      <c r="AB10653" s="170"/>
      <c r="AC10653" s="170"/>
      <c r="AD10653" s="174"/>
      <c r="AE10653" s="170"/>
      <c r="AF10653" s="170"/>
      <c r="AI10653" s="170"/>
      <c r="AJ10653" s="170"/>
      <c r="AK10653" s="170"/>
      <c r="AL10653" s="170"/>
      <c r="AM10653" s="170"/>
      <c r="AN10653" s="170"/>
    </row>
    <row r="10654" spans="1:40" ht="52.5" customHeight="1" x14ac:dyDescent="0.2">
      <c r="A10654" s="170"/>
      <c r="B10654" s="170"/>
      <c r="C10654" s="170"/>
      <c r="D10654" s="170"/>
      <c r="E10654" s="170"/>
      <c r="F10654" s="170"/>
      <c r="G10654" s="170"/>
      <c r="H10654" s="170"/>
      <c r="I10654" s="170"/>
      <c r="J10654" s="170"/>
      <c r="K10654" s="170"/>
      <c r="L10654" s="170"/>
      <c r="M10654" s="170"/>
      <c r="N10654" s="170"/>
      <c r="O10654" s="170"/>
      <c r="P10654" s="170"/>
      <c r="Q10654" s="170"/>
      <c r="R10654" s="170"/>
      <c r="S10654" s="170"/>
      <c r="T10654" s="170"/>
      <c r="U10654" s="170"/>
      <c r="V10654" s="170"/>
      <c r="W10654" s="170"/>
      <c r="X10654" s="174"/>
      <c r="Y10654" s="170"/>
      <c r="Z10654" s="170"/>
      <c r="AA10654" s="170"/>
      <c r="AB10654" s="170"/>
      <c r="AC10654" s="170"/>
      <c r="AD10654" s="174"/>
      <c r="AE10654" s="170"/>
      <c r="AF10654" s="170"/>
      <c r="AI10654" s="170"/>
      <c r="AJ10654" s="170"/>
      <c r="AK10654" s="170"/>
      <c r="AL10654" s="170"/>
      <c r="AM10654" s="170"/>
      <c r="AN10654" s="170"/>
    </row>
    <row r="10655" spans="1:40" ht="52.5" customHeight="1" x14ac:dyDescent="0.2">
      <c r="A10655" s="170"/>
      <c r="B10655" s="170"/>
      <c r="C10655" s="170"/>
      <c r="D10655" s="170"/>
      <c r="E10655" s="170"/>
      <c r="F10655" s="170"/>
      <c r="G10655" s="170"/>
      <c r="H10655" s="170"/>
      <c r="I10655" s="170"/>
      <c r="J10655" s="170"/>
      <c r="K10655" s="170"/>
      <c r="L10655" s="170"/>
      <c r="M10655" s="170"/>
      <c r="N10655" s="170"/>
      <c r="O10655" s="170"/>
      <c r="P10655" s="170"/>
      <c r="Q10655" s="170"/>
      <c r="R10655" s="170"/>
      <c r="S10655" s="170"/>
      <c r="T10655" s="170"/>
      <c r="U10655" s="170"/>
      <c r="V10655" s="170"/>
      <c r="W10655" s="170"/>
      <c r="X10655" s="174"/>
      <c r="Y10655" s="170"/>
      <c r="Z10655" s="170"/>
      <c r="AA10655" s="170"/>
      <c r="AB10655" s="170"/>
      <c r="AC10655" s="170"/>
      <c r="AD10655" s="174"/>
      <c r="AE10655" s="170"/>
      <c r="AF10655" s="170"/>
      <c r="AI10655" s="170"/>
      <c r="AJ10655" s="170"/>
      <c r="AK10655" s="170"/>
      <c r="AL10655" s="170"/>
      <c r="AM10655" s="170"/>
      <c r="AN10655" s="170"/>
    </row>
    <row r="10656" spans="1:40" ht="52.5" customHeight="1" x14ac:dyDescent="0.2">
      <c r="A10656" s="170"/>
      <c r="B10656" s="170"/>
      <c r="C10656" s="170"/>
      <c r="D10656" s="170"/>
      <c r="E10656" s="170"/>
      <c r="F10656" s="170"/>
      <c r="G10656" s="170"/>
      <c r="H10656" s="170"/>
      <c r="I10656" s="170"/>
      <c r="J10656" s="170"/>
      <c r="K10656" s="170"/>
      <c r="L10656" s="170"/>
      <c r="M10656" s="170"/>
      <c r="N10656" s="170"/>
      <c r="O10656" s="170"/>
      <c r="P10656" s="170"/>
      <c r="Q10656" s="170"/>
      <c r="R10656" s="170"/>
      <c r="S10656" s="170"/>
      <c r="T10656" s="170"/>
      <c r="U10656" s="170"/>
      <c r="V10656" s="170"/>
      <c r="W10656" s="170"/>
      <c r="X10656" s="174"/>
      <c r="Y10656" s="170"/>
      <c r="Z10656" s="170"/>
      <c r="AA10656" s="170"/>
      <c r="AB10656" s="170"/>
      <c r="AC10656" s="170"/>
      <c r="AD10656" s="174"/>
      <c r="AE10656" s="170"/>
      <c r="AF10656" s="170"/>
      <c r="AI10656" s="170"/>
      <c r="AJ10656" s="170"/>
      <c r="AK10656" s="170"/>
      <c r="AL10656" s="170"/>
      <c r="AM10656" s="170"/>
      <c r="AN10656" s="170"/>
    </row>
    <row r="10657" spans="1:40" ht="52.5" customHeight="1" x14ac:dyDescent="0.2">
      <c r="A10657" s="170"/>
      <c r="B10657" s="170"/>
      <c r="C10657" s="170"/>
      <c r="D10657" s="170"/>
      <c r="E10657" s="170"/>
      <c r="F10657" s="170"/>
      <c r="G10657" s="170"/>
      <c r="H10657" s="170"/>
      <c r="I10657" s="170"/>
      <c r="J10657" s="170"/>
      <c r="K10657" s="170"/>
      <c r="L10657" s="170"/>
      <c r="M10657" s="170"/>
      <c r="N10657" s="170"/>
      <c r="O10657" s="170"/>
      <c r="P10657" s="170"/>
      <c r="Q10657" s="170"/>
      <c r="R10657" s="170"/>
      <c r="S10657" s="170"/>
      <c r="T10657" s="170"/>
      <c r="U10657" s="170"/>
      <c r="V10657" s="170"/>
      <c r="W10657" s="170"/>
      <c r="X10657" s="174"/>
      <c r="Y10657" s="170"/>
      <c r="Z10657" s="170"/>
      <c r="AA10657" s="170"/>
      <c r="AB10657" s="170"/>
      <c r="AC10657" s="170"/>
      <c r="AD10657" s="174"/>
      <c r="AE10657" s="170"/>
      <c r="AF10657" s="170"/>
      <c r="AI10657" s="170"/>
      <c r="AJ10657" s="170"/>
      <c r="AK10657" s="170"/>
      <c r="AL10657" s="170"/>
      <c r="AM10657" s="170"/>
      <c r="AN10657" s="170"/>
    </row>
    <row r="10658" spans="1:40" ht="52.5" customHeight="1" x14ac:dyDescent="0.2">
      <c r="A10658" s="170"/>
      <c r="B10658" s="170"/>
      <c r="C10658" s="170"/>
      <c r="D10658" s="170"/>
      <c r="E10658" s="170"/>
      <c r="F10658" s="170"/>
      <c r="G10658" s="170"/>
      <c r="H10658" s="170"/>
      <c r="I10658" s="170"/>
      <c r="J10658" s="170"/>
      <c r="K10658" s="170"/>
      <c r="L10658" s="170"/>
      <c r="M10658" s="170"/>
      <c r="N10658" s="170"/>
      <c r="O10658" s="170"/>
      <c r="P10658" s="170"/>
      <c r="Q10658" s="170"/>
      <c r="R10658" s="170"/>
      <c r="S10658" s="170"/>
      <c r="T10658" s="170"/>
      <c r="U10658" s="170"/>
      <c r="V10658" s="170"/>
      <c r="W10658" s="170"/>
      <c r="X10658" s="174"/>
      <c r="Y10658" s="170"/>
      <c r="Z10658" s="170"/>
      <c r="AA10658" s="170"/>
      <c r="AB10658" s="170"/>
      <c r="AC10658" s="170"/>
      <c r="AD10658" s="174"/>
      <c r="AE10658" s="170"/>
      <c r="AF10658" s="170"/>
      <c r="AI10658" s="170"/>
      <c r="AJ10658" s="170"/>
      <c r="AK10658" s="170"/>
      <c r="AL10658" s="170"/>
      <c r="AM10658" s="170"/>
      <c r="AN10658" s="170"/>
    </row>
    <row r="10659" spans="1:40" ht="52.5" customHeight="1" x14ac:dyDescent="0.2">
      <c r="A10659" s="170"/>
      <c r="B10659" s="170"/>
      <c r="C10659" s="170"/>
      <c r="D10659" s="170"/>
      <c r="E10659" s="170"/>
      <c r="F10659" s="170"/>
      <c r="G10659" s="170"/>
      <c r="H10659" s="170"/>
      <c r="I10659" s="170"/>
      <c r="J10659" s="170"/>
      <c r="K10659" s="170"/>
      <c r="L10659" s="170"/>
      <c r="M10659" s="170"/>
      <c r="N10659" s="170"/>
      <c r="O10659" s="170"/>
      <c r="P10659" s="170"/>
      <c r="Q10659" s="170"/>
      <c r="R10659" s="170"/>
      <c r="S10659" s="170"/>
      <c r="T10659" s="170"/>
      <c r="U10659" s="170"/>
      <c r="V10659" s="170"/>
      <c r="W10659" s="170"/>
      <c r="X10659" s="174"/>
      <c r="Y10659" s="170"/>
      <c r="Z10659" s="170"/>
      <c r="AA10659" s="170"/>
      <c r="AB10659" s="170"/>
      <c r="AC10659" s="170"/>
      <c r="AD10659" s="174"/>
      <c r="AE10659" s="170"/>
      <c r="AF10659" s="170"/>
      <c r="AI10659" s="170"/>
      <c r="AJ10659" s="170"/>
      <c r="AK10659" s="170"/>
      <c r="AL10659" s="170"/>
      <c r="AM10659" s="170"/>
      <c r="AN10659" s="170"/>
    </row>
    <row r="10660" spans="1:40" ht="52.5" customHeight="1" x14ac:dyDescent="0.2">
      <c r="A10660" s="170"/>
      <c r="B10660" s="170"/>
      <c r="C10660" s="170"/>
      <c r="D10660" s="170"/>
      <c r="E10660" s="170"/>
      <c r="F10660" s="170"/>
      <c r="G10660" s="170"/>
      <c r="H10660" s="170"/>
      <c r="I10660" s="170"/>
      <c r="J10660" s="170"/>
      <c r="K10660" s="170"/>
      <c r="L10660" s="170"/>
      <c r="M10660" s="170"/>
      <c r="N10660" s="170"/>
      <c r="O10660" s="170"/>
      <c r="P10660" s="170"/>
      <c r="Q10660" s="170"/>
      <c r="R10660" s="170"/>
      <c r="S10660" s="170"/>
      <c r="T10660" s="170"/>
      <c r="U10660" s="170"/>
      <c r="V10660" s="170"/>
      <c r="W10660" s="170"/>
      <c r="X10660" s="174"/>
      <c r="Y10660" s="170"/>
      <c r="Z10660" s="170"/>
      <c r="AA10660" s="170"/>
      <c r="AB10660" s="170"/>
      <c r="AC10660" s="170"/>
      <c r="AD10660" s="174"/>
      <c r="AE10660" s="170"/>
      <c r="AF10660" s="170"/>
      <c r="AI10660" s="170"/>
      <c r="AJ10660" s="170"/>
      <c r="AK10660" s="170"/>
      <c r="AL10660" s="170"/>
      <c r="AM10660" s="170"/>
      <c r="AN10660" s="170"/>
    </row>
    <row r="10661" spans="1:40" ht="52.5" customHeight="1" x14ac:dyDescent="0.2">
      <c r="A10661" s="170"/>
      <c r="B10661" s="170"/>
      <c r="C10661" s="170"/>
      <c r="D10661" s="170"/>
      <c r="E10661" s="170"/>
      <c r="F10661" s="170"/>
      <c r="G10661" s="170"/>
      <c r="H10661" s="170"/>
      <c r="I10661" s="170"/>
      <c r="J10661" s="170"/>
      <c r="K10661" s="170"/>
      <c r="L10661" s="170"/>
      <c r="M10661" s="170"/>
      <c r="N10661" s="170"/>
      <c r="O10661" s="170"/>
      <c r="P10661" s="170"/>
      <c r="Q10661" s="170"/>
      <c r="R10661" s="170"/>
      <c r="S10661" s="170"/>
      <c r="T10661" s="170"/>
      <c r="U10661" s="170"/>
      <c r="V10661" s="170"/>
      <c r="W10661" s="170"/>
      <c r="X10661" s="174"/>
      <c r="Y10661" s="170"/>
      <c r="Z10661" s="170"/>
      <c r="AA10661" s="170"/>
      <c r="AB10661" s="170"/>
      <c r="AC10661" s="170"/>
      <c r="AD10661" s="174"/>
      <c r="AE10661" s="170"/>
      <c r="AF10661" s="170"/>
      <c r="AI10661" s="170"/>
      <c r="AJ10661" s="170"/>
      <c r="AK10661" s="170"/>
      <c r="AL10661" s="170"/>
      <c r="AM10661" s="170"/>
      <c r="AN10661" s="170"/>
    </row>
    <row r="10662" spans="1:40" ht="52.5" customHeight="1" x14ac:dyDescent="0.2">
      <c r="A10662" s="170"/>
      <c r="B10662" s="170"/>
      <c r="C10662" s="170"/>
      <c r="D10662" s="170"/>
      <c r="E10662" s="170"/>
      <c r="F10662" s="170"/>
      <c r="G10662" s="170"/>
      <c r="H10662" s="170"/>
      <c r="I10662" s="170"/>
      <c r="J10662" s="170"/>
      <c r="K10662" s="170"/>
      <c r="L10662" s="170"/>
      <c r="M10662" s="170"/>
      <c r="N10662" s="170"/>
      <c r="O10662" s="170"/>
      <c r="P10662" s="170"/>
      <c r="Q10662" s="170"/>
      <c r="R10662" s="170"/>
      <c r="S10662" s="170"/>
      <c r="T10662" s="170"/>
      <c r="U10662" s="170"/>
      <c r="V10662" s="170"/>
      <c r="W10662" s="170"/>
      <c r="X10662" s="174"/>
      <c r="Y10662" s="170"/>
      <c r="Z10662" s="170"/>
      <c r="AA10662" s="170"/>
      <c r="AB10662" s="170"/>
      <c r="AC10662" s="170"/>
      <c r="AD10662" s="174"/>
      <c r="AE10662" s="170"/>
      <c r="AF10662" s="170"/>
      <c r="AI10662" s="170"/>
      <c r="AJ10662" s="170"/>
      <c r="AK10662" s="170"/>
      <c r="AL10662" s="170"/>
      <c r="AM10662" s="170"/>
      <c r="AN10662" s="170"/>
    </row>
    <row r="10663" spans="1:40" ht="52.5" customHeight="1" x14ac:dyDescent="0.2">
      <c r="A10663" s="170"/>
      <c r="B10663" s="170"/>
      <c r="C10663" s="170"/>
      <c r="D10663" s="170"/>
      <c r="E10663" s="170"/>
      <c r="F10663" s="170"/>
      <c r="G10663" s="170"/>
      <c r="H10663" s="170"/>
      <c r="I10663" s="170"/>
      <c r="J10663" s="170"/>
      <c r="K10663" s="170"/>
      <c r="L10663" s="170"/>
      <c r="M10663" s="170"/>
      <c r="N10663" s="170"/>
      <c r="O10663" s="170"/>
      <c r="P10663" s="170"/>
      <c r="Q10663" s="170"/>
      <c r="R10663" s="170"/>
      <c r="S10663" s="170"/>
      <c r="T10663" s="170"/>
      <c r="U10663" s="170"/>
      <c r="V10663" s="170"/>
      <c r="W10663" s="170"/>
      <c r="X10663" s="174"/>
      <c r="Y10663" s="170"/>
      <c r="Z10663" s="170"/>
      <c r="AA10663" s="170"/>
      <c r="AB10663" s="170"/>
      <c r="AC10663" s="170"/>
      <c r="AD10663" s="174"/>
      <c r="AE10663" s="170"/>
      <c r="AF10663" s="170"/>
      <c r="AI10663" s="170"/>
      <c r="AJ10663" s="170"/>
      <c r="AK10663" s="170"/>
      <c r="AL10663" s="170"/>
      <c r="AM10663" s="170"/>
      <c r="AN10663" s="170"/>
    </row>
    <row r="10664" spans="1:40" ht="52.5" customHeight="1" x14ac:dyDescent="0.2">
      <c r="A10664" s="170"/>
      <c r="B10664" s="170"/>
      <c r="C10664" s="170"/>
      <c r="D10664" s="170"/>
      <c r="E10664" s="170"/>
      <c r="F10664" s="170"/>
      <c r="G10664" s="170"/>
      <c r="H10664" s="170"/>
      <c r="I10664" s="170"/>
      <c r="J10664" s="170"/>
      <c r="K10664" s="170"/>
      <c r="L10664" s="170"/>
      <c r="M10664" s="170"/>
      <c r="N10664" s="170"/>
      <c r="O10664" s="170"/>
      <c r="P10664" s="170"/>
      <c r="Q10664" s="170"/>
      <c r="R10664" s="170"/>
      <c r="S10664" s="170"/>
      <c r="T10664" s="170"/>
      <c r="U10664" s="170"/>
      <c r="V10664" s="170"/>
      <c r="W10664" s="170"/>
      <c r="X10664" s="174"/>
      <c r="Y10664" s="170"/>
      <c r="Z10664" s="170"/>
      <c r="AA10664" s="170"/>
      <c r="AB10664" s="170"/>
      <c r="AC10664" s="170"/>
      <c r="AD10664" s="174"/>
      <c r="AE10664" s="170"/>
      <c r="AF10664" s="170"/>
      <c r="AI10664" s="170"/>
      <c r="AJ10664" s="170"/>
      <c r="AK10664" s="170"/>
      <c r="AL10664" s="170"/>
      <c r="AM10664" s="170"/>
      <c r="AN10664" s="170"/>
    </row>
    <row r="10665" spans="1:40" ht="52.5" customHeight="1" x14ac:dyDescent="0.2">
      <c r="A10665" s="170"/>
      <c r="B10665" s="170"/>
      <c r="C10665" s="170"/>
      <c r="D10665" s="170"/>
      <c r="E10665" s="170"/>
      <c r="F10665" s="170"/>
      <c r="G10665" s="170"/>
      <c r="H10665" s="170"/>
      <c r="I10665" s="170"/>
      <c r="J10665" s="170"/>
      <c r="K10665" s="170"/>
      <c r="L10665" s="170"/>
      <c r="M10665" s="170"/>
      <c r="N10665" s="170"/>
      <c r="O10665" s="170"/>
      <c r="P10665" s="170"/>
      <c r="Q10665" s="170"/>
      <c r="R10665" s="170"/>
      <c r="S10665" s="170"/>
      <c r="T10665" s="170"/>
      <c r="U10665" s="170"/>
      <c r="V10665" s="170"/>
      <c r="W10665" s="170"/>
      <c r="X10665" s="174"/>
      <c r="Y10665" s="170"/>
      <c r="Z10665" s="170"/>
      <c r="AA10665" s="170"/>
      <c r="AB10665" s="170"/>
      <c r="AC10665" s="170"/>
      <c r="AD10665" s="174"/>
      <c r="AE10665" s="170"/>
      <c r="AF10665" s="170"/>
      <c r="AI10665" s="170"/>
      <c r="AJ10665" s="170"/>
      <c r="AK10665" s="170"/>
      <c r="AL10665" s="170"/>
      <c r="AM10665" s="170"/>
      <c r="AN10665" s="170"/>
    </row>
    <row r="10666" spans="1:40" ht="52.5" customHeight="1" x14ac:dyDescent="0.2">
      <c r="A10666" s="170"/>
      <c r="B10666" s="170"/>
      <c r="C10666" s="170"/>
      <c r="D10666" s="170"/>
      <c r="E10666" s="170"/>
      <c r="F10666" s="170"/>
      <c r="G10666" s="170"/>
      <c r="H10666" s="170"/>
      <c r="I10666" s="170"/>
      <c r="J10666" s="170"/>
      <c r="K10666" s="170"/>
      <c r="L10666" s="170"/>
      <c r="M10666" s="170"/>
      <c r="N10666" s="170"/>
      <c r="O10666" s="170"/>
      <c r="P10666" s="170"/>
      <c r="Q10666" s="170"/>
      <c r="R10666" s="170"/>
      <c r="S10666" s="170"/>
      <c r="T10666" s="170"/>
      <c r="U10666" s="170"/>
      <c r="V10666" s="170"/>
      <c r="W10666" s="170"/>
      <c r="X10666" s="174"/>
      <c r="Y10666" s="170"/>
      <c r="Z10666" s="170"/>
      <c r="AA10666" s="170"/>
      <c r="AB10666" s="170"/>
      <c r="AC10666" s="170"/>
      <c r="AD10666" s="174"/>
      <c r="AE10666" s="170"/>
      <c r="AF10666" s="170"/>
      <c r="AI10666" s="170"/>
      <c r="AJ10666" s="170"/>
      <c r="AK10666" s="170"/>
      <c r="AL10666" s="170"/>
      <c r="AM10666" s="170"/>
      <c r="AN10666" s="170"/>
    </row>
    <row r="10667" spans="1:40" ht="52.5" customHeight="1" x14ac:dyDescent="0.2">
      <c r="A10667" s="170"/>
      <c r="B10667" s="170"/>
      <c r="C10667" s="170"/>
      <c r="D10667" s="170"/>
      <c r="E10667" s="170"/>
      <c r="F10667" s="170"/>
      <c r="G10667" s="170"/>
      <c r="H10667" s="170"/>
      <c r="I10667" s="170"/>
      <c r="J10667" s="170"/>
      <c r="K10667" s="170"/>
      <c r="L10667" s="170"/>
      <c r="M10667" s="170"/>
      <c r="N10667" s="170"/>
      <c r="O10667" s="170"/>
      <c r="P10667" s="170"/>
      <c r="Q10667" s="170"/>
      <c r="R10667" s="170"/>
      <c r="S10667" s="170"/>
      <c r="T10667" s="170"/>
      <c r="U10667" s="170"/>
      <c r="V10667" s="170"/>
      <c r="W10667" s="170"/>
      <c r="X10667" s="174"/>
      <c r="Y10667" s="170"/>
      <c r="Z10667" s="170"/>
      <c r="AA10667" s="170"/>
      <c r="AB10667" s="170"/>
      <c r="AC10667" s="170"/>
      <c r="AD10667" s="174"/>
      <c r="AE10667" s="170"/>
      <c r="AF10667" s="170"/>
      <c r="AI10667" s="170"/>
      <c r="AJ10667" s="170"/>
      <c r="AK10667" s="170"/>
      <c r="AL10667" s="170"/>
      <c r="AM10667" s="170"/>
      <c r="AN10667" s="170"/>
    </row>
    <row r="10668" spans="1:40" ht="52.5" customHeight="1" x14ac:dyDescent="0.2">
      <c r="A10668" s="170"/>
      <c r="B10668" s="170"/>
      <c r="C10668" s="170"/>
      <c r="D10668" s="170"/>
      <c r="E10668" s="170"/>
      <c r="F10668" s="170"/>
      <c r="G10668" s="170"/>
      <c r="H10668" s="170"/>
      <c r="I10668" s="170"/>
      <c r="J10668" s="170"/>
      <c r="K10668" s="170"/>
      <c r="L10668" s="170"/>
      <c r="M10668" s="170"/>
      <c r="N10668" s="170"/>
      <c r="O10668" s="170"/>
      <c r="P10668" s="170"/>
      <c r="Q10668" s="170"/>
      <c r="R10668" s="170"/>
      <c r="S10668" s="170"/>
      <c r="T10668" s="170"/>
      <c r="U10668" s="170"/>
      <c r="V10668" s="170"/>
      <c r="W10668" s="170"/>
      <c r="X10668" s="174"/>
      <c r="Y10668" s="170"/>
      <c r="Z10668" s="170"/>
      <c r="AA10668" s="170"/>
      <c r="AB10668" s="170"/>
      <c r="AC10668" s="170"/>
      <c r="AD10668" s="174"/>
      <c r="AE10668" s="170"/>
      <c r="AF10668" s="170"/>
      <c r="AI10668" s="170"/>
      <c r="AJ10668" s="170"/>
      <c r="AK10668" s="170"/>
      <c r="AL10668" s="170"/>
      <c r="AM10668" s="170"/>
      <c r="AN10668" s="170"/>
    </row>
    <row r="10669" spans="1:40" ht="52.5" customHeight="1" x14ac:dyDescent="0.2">
      <c r="A10669" s="170"/>
      <c r="B10669" s="170"/>
      <c r="C10669" s="170"/>
      <c r="D10669" s="170"/>
      <c r="E10669" s="170"/>
      <c r="F10669" s="170"/>
      <c r="G10669" s="170"/>
      <c r="H10669" s="170"/>
      <c r="I10669" s="170"/>
      <c r="J10669" s="170"/>
      <c r="K10669" s="170"/>
      <c r="L10669" s="170"/>
      <c r="M10669" s="170"/>
      <c r="N10669" s="170"/>
      <c r="O10669" s="170"/>
      <c r="P10669" s="170"/>
      <c r="Q10669" s="170"/>
      <c r="R10669" s="170"/>
      <c r="S10669" s="170"/>
      <c r="T10669" s="170"/>
      <c r="U10669" s="170"/>
      <c r="V10669" s="170"/>
      <c r="W10669" s="170"/>
      <c r="X10669" s="174"/>
      <c r="Y10669" s="170"/>
      <c r="Z10669" s="170"/>
      <c r="AA10669" s="170"/>
      <c r="AB10669" s="170"/>
      <c r="AC10669" s="170"/>
      <c r="AD10669" s="174"/>
      <c r="AE10669" s="170"/>
      <c r="AF10669" s="170"/>
      <c r="AI10669" s="170"/>
      <c r="AJ10669" s="170"/>
      <c r="AK10669" s="170"/>
      <c r="AL10669" s="170"/>
      <c r="AM10669" s="170"/>
      <c r="AN10669" s="170"/>
    </row>
    <row r="10670" spans="1:40" ht="52.5" customHeight="1" x14ac:dyDescent="0.2">
      <c r="A10670" s="170"/>
      <c r="B10670" s="170"/>
      <c r="C10670" s="170"/>
      <c r="D10670" s="170"/>
      <c r="E10670" s="170"/>
      <c r="F10670" s="170"/>
      <c r="G10670" s="170"/>
      <c r="H10670" s="170"/>
      <c r="I10670" s="170"/>
      <c r="J10670" s="170"/>
      <c r="K10670" s="170"/>
      <c r="L10670" s="170"/>
      <c r="M10670" s="170"/>
      <c r="N10670" s="170"/>
      <c r="O10670" s="170"/>
      <c r="P10670" s="170"/>
      <c r="Q10670" s="170"/>
      <c r="R10670" s="170"/>
      <c r="S10670" s="170"/>
      <c r="T10670" s="170"/>
      <c r="U10670" s="170"/>
      <c r="V10670" s="170"/>
      <c r="W10670" s="170"/>
      <c r="X10670" s="174"/>
      <c r="Y10670" s="170"/>
      <c r="Z10670" s="170"/>
      <c r="AA10670" s="170"/>
      <c r="AB10670" s="170"/>
      <c r="AC10670" s="170"/>
      <c r="AD10670" s="174"/>
      <c r="AE10670" s="170"/>
      <c r="AF10670" s="170"/>
      <c r="AI10670" s="170"/>
      <c r="AJ10670" s="170"/>
      <c r="AK10670" s="170"/>
      <c r="AL10670" s="170"/>
      <c r="AM10670" s="170"/>
      <c r="AN10670" s="170"/>
    </row>
    <row r="10671" spans="1:40" ht="52.5" customHeight="1" x14ac:dyDescent="0.2">
      <c r="A10671" s="170"/>
      <c r="B10671" s="170"/>
      <c r="C10671" s="170"/>
      <c r="D10671" s="170"/>
      <c r="E10671" s="170"/>
      <c r="F10671" s="170"/>
      <c r="G10671" s="170"/>
      <c r="H10671" s="170"/>
      <c r="I10671" s="170"/>
      <c r="J10671" s="170"/>
      <c r="K10671" s="170"/>
      <c r="L10671" s="170"/>
      <c r="M10671" s="170"/>
      <c r="N10671" s="170"/>
      <c r="O10671" s="170"/>
      <c r="P10671" s="170"/>
      <c r="Q10671" s="170"/>
      <c r="R10671" s="170"/>
      <c r="S10671" s="170"/>
      <c r="T10671" s="170"/>
      <c r="U10671" s="170"/>
      <c r="V10671" s="170"/>
      <c r="W10671" s="170"/>
      <c r="X10671" s="174"/>
      <c r="Y10671" s="170"/>
      <c r="Z10671" s="170"/>
      <c r="AA10671" s="170"/>
      <c r="AB10671" s="170"/>
      <c r="AC10671" s="170"/>
      <c r="AD10671" s="174"/>
      <c r="AE10671" s="170"/>
      <c r="AF10671" s="170"/>
      <c r="AI10671" s="170"/>
      <c r="AJ10671" s="170"/>
      <c r="AK10671" s="170"/>
      <c r="AL10671" s="170"/>
      <c r="AM10671" s="170"/>
      <c r="AN10671" s="170"/>
    </row>
    <row r="10672" spans="1:40" ht="52.5" customHeight="1" x14ac:dyDescent="0.2">
      <c r="A10672" s="170"/>
      <c r="B10672" s="170"/>
      <c r="C10672" s="170"/>
      <c r="D10672" s="170"/>
      <c r="E10672" s="170"/>
      <c r="F10672" s="170"/>
      <c r="G10672" s="170"/>
      <c r="H10672" s="170"/>
      <c r="I10672" s="170"/>
      <c r="J10672" s="170"/>
      <c r="K10672" s="170"/>
      <c r="L10672" s="170"/>
      <c r="M10672" s="170"/>
      <c r="N10672" s="170"/>
      <c r="O10672" s="170"/>
      <c r="P10672" s="170"/>
      <c r="Q10672" s="170"/>
      <c r="R10672" s="170"/>
      <c r="S10672" s="170"/>
      <c r="T10672" s="170"/>
      <c r="U10672" s="170"/>
      <c r="V10672" s="170"/>
      <c r="W10672" s="170"/>
      <c r="X10672" s="174"/>
      <c r="Y10672" s="170"/>
      <c r="Z10672" s="170"/>
      <c r="AA10672" s="170"/>
      <c r="AB10672" s="170"/>
      <c r="AC10672" s="170"/>
      <c r="AD10672" s="174"/>
      <c r="AE10672" s="170"/>
      <c r="AF10672" s="170"/>
      <c r="AI10672" s="170"/>
      <c r="AJ10672" s="170"/>
      <c r="AK10672" s="170"/>
      <c r="AL10672" s="170"/>
      <c r="AM10672" s="170"/>
      <c r="AN10672" s="170"/>
    </row>
    <row r="10673" spans="1:40" ht="52.5" customHeight="1" x14ac:dyDescent="0.2">
      <c r="A10673" s="170"/>
      <c r="B10673" s="170"/>
      <c r="C10673" s="170"/>
      <c r="D10673" s="170"/>
      <c r="E10673" s="170"/>
      <c r="F10673" s="170"/>
      <c r="G10673" s="170"/>
      <c r="H10673" s="170"/>
      <c r="I10673" s="170"/>
      <c r="J10673" s="170"/>
      <c r="K10673" s="170"/>
      <c r="L10673" s="170"/>
      <c r="M10673" s="170"/>
      <c r="N10673" s="170"/>
      <c r="O10673" s="170"/>
      <c r="P10673" s="170"/>
      <c r="Q10673" s="170"/>
      <c r="R10673" s="170"/>
      <c r="S10673" s="170"/>
      <c r="T10673" s="170"/>
      <c r="U10673" s="170"/>
      <c r="V10673" s="170"/>
      <c r="W10673" s="170"/>
      <c r="X10673" s="174"/>
      <c r="Y10673" s="170"/>
      <c r="Z10673" s="170"/>
      <c r="AA10673" s="170"/>
      <c r="AB10673" s="170"/>
      <c r="AC10673" s="170"/>
      <c r="AD10673" s="174"/>
      <c r="AE10673" s="170"/>
      <c r="AF10673" s="170"/>
      <c r="AI10673" s="170"/>
      <c r="AJ10673" s="170"/>
      <c r="AK10673" s="170"/>
      <c r="AL10673" s="170"/>
      <c r="AM10673" s="170"/>
      <c r="AN10673" s="170"/>
    </row>
    <row r="10674" spans="1:40" ht="52.5" customHeight="1" x14ac:dyDescent="0.2">
      <c r="A10674" s="170"/>
      <c r="B10674" s="170"/>
      <c r="C10674" s="170"/>
      <c r="D10674" s="170"/>
      <c r="E10674" s="170"/>
      <c r="F10674" s="170"/>
      <c r="G10674" s="170"/>
      <c r="H10674" s="170"/>
      <c r="I10674" s="170"/>
      <c r="J10674" s="170"/>
      <c r="K10674" s="170"/>
      <c r="L10674" s="170"/>
      <c r="M10674" s="170"/>
      <c r="N10674" s="170"/>
      <c r="O10674" s="170"/>
      <c r="P10674" s="170"/>
      <c r="Q10674" s="170"/>
      <c r="R10674" s="170"/>
      <c r="S10674" s="170"/>
      <c r="T10674" s="170"/>
      <c r="U10674" s="170"/>
      <c r="V10674" s="170"/>
      <c r="W10674" s="170"/>
      <c r="X10674" s="174"/>
      <c r="Y10674" s="170"/>
      <c r="Z10674" s="170"/>
      <c r="AA10674" s="170"/>
      <c r="AB10674" s="170"/>
      <c r="AC10674" s="170"/>
      <c r="AD10674" s="174"/>
      <c r="AE10674" s="170"/>
      <c r="AF10674" s="170"/>
      <c r="AI10674" s="170"/>
      <c r="AJ10674" s="170"/>
      <c r="AK10674" s="170"/>
      <c r="AL10674" s="170"/>
      <c r="AM10674" s="170"/>
      <c r="AN10674" s="170"/>
    </row>
    <row r="10675" spans="1:40" ht="52.5" customHeight="1" x14ac:dyDescent="0.2">
      <c r="A10675" s="170"/>
      <c r="B10675" s="170"/>
      <c r="C10675" s="170"/>
      <c r="D10675" s="170"/>
      <c r="E10675" s="170"/>
      <c r="F10675" s="170"/>
      <c r="G10675" s="170"/>
      <c r="H10675" s="170"/>
      <c r="I10675" s="170"/>
      <c r="J10675" s="170"/>
      <c r="K10675" s="170"/>
      <c r="L10675" s="170"/>
      <c r="M10675" s="170"/>
      <c r="N10675" s="170"/>
      <c r="O10675" s="170"/>
      <c r="P10675" s="170"/>
      <c r="Q10675" s="170"/>
      <c r="R10675" s="170"/>
      <c r="S10675" s="170"/>
      <c r="T10675" s="170"/>
      <c r="U10675" s="170"/>
      <c r="V10675" s="170"/>
      <c r="W10675" s="170"/>
      <c r="X10675" s="174"/>
      <c r="Y10675" s="170"/>
      <c r="Z10675" s="170"/>
      <c r="AA10675" s="170"/>
      <c r="AB10675" s="170"/>
      <c r="AC10675" s="170"/>
      <c r="AD10675" s="174"/>
      <c r="AE10675" s="170"/>
      <c r="AF10675" s="170"/>
      <c r="AI10675" s="170"/>
      <c r="AJ10675" s="170"/>
      <c r="AK10675" s="170"/>
      <c r="AL10675" s="170"/>
      <c r="AM10675" s="170"/>
      <c r="AN10675" s="170"/>
    </row>
    <row r="10676" spans="1:40" ht="52.5" customHeight="1" x14ac:dyDescent="0.2">
      <c r="A10676" s="170"/>
      <c r="B10676" s="170"/>
      <c r="C10676" s="170"/>
      <c r="D10676" s="170"/>
      <c r="E10676" s="170"/>
      <c r="F10676" s="170"/>
      <c r="G10676" s="170"/>
      <c r="H10676" s="170"/>
      <c r="I10676" s="170"/>
      <c r="J10676" s="170"/>
      <c r="K10676" s="170"/>
      <c r="L10676" s="170"/>
      <c r="M10676" s="170"/>
      <c r="N10676" s="170"/>
      <c r="O10676" s="170"/>
      <c r="P10676" s="170"/>
      <c r="Q10676" s="170"/>
      <c r="R10676" s="170"/>
      <c r="S10676" s="170"/>
      <c r="T10676" s="170"/>
      <c r="U10676" s="170"/>
      <c r="V10676" s="170"/>
      <c r="W10676" s="170"/>
      <c r="X10676" s="174"/>
      <c r="Y10676" s="170"/>
      <c r="Z10676" s="170"/>
      <c r="AA10676" s="170"/>
      <c r="AB10676" s="170"/>
      <c r="AC10676" s="170"/>
      <c r="AD10676" s="174"/>
      <c r="AE10676" s="170"/>
      <c r="AF10676" s="170"/>
      <c r="AI10676" s="170"/>
      <c r="AJ10676" s="170"/>
      <c r="AK10676" s="170"/>
      <c r="AL10676" s="170"/>
      <c r="AM10676" s="170"/>
      <c r="AN10676" s="170"/>
    </row>
    <row r="10677" spans="1:40" ht="52.5" customHeight="1" x14ac:dyDescent="0.2">
      <c r="A10677" s="170"/>
      <c r="B10677" s="170"/>
      <c r="C10677" s="170"/>
      <c r="D10677" s="170"/>
      <c r="E10677" s="170"/>
      <c r="F10677" s="170"/>
      <c r="G10677" s="170"/>
      <c r="H10677" s="170"/>
      <c r="I10677" s="170"/>
      <c r="J10677" s="170"/>
      <c r="K10677" s="170"/>
      <c r="L10677" s="170"/>
      <c r="M10677" s="170"/>
      <c r="N10677" s="170"/>
      <c r="O10677" s="170"/>
      <c r="P10677" s="170"/>
      <c r="Q10677" s="170"/>
      <c r="R10677" s="170"/>
      <c r="S10677" s="170"/>
      <c r="T10677" s="170"/>
      <c r="U10677" s="170"/>
      <c r="V10677" s="170"/>
      <c r="W10677" s="170"/>
      <c r="X10677" s="174"/>
      <c r="Y10677" s="170"/>
      <c r="Z10677" s="170"/>
      <c r="AA10677" s="170"/>
      <c r="AB10677" s="170"/>
      <c r="AC10677" s="170"/>
      <c r="AD10677" s="174"/>
      <c r="AE10677" s="170"/>
      <c r="AF10677" s="170"/>
      <c r="AI10677" s="170"/>
      <c r="AJ10677" s="170"/>
      <c r="AK10677" s="170"/>
      <c r="AL10677" s="170"/>
      <c r="AM10677" s="170"/>
      <c r="AN10677" s="170"/>
    </row>
    <row r="10678" spans="1:40" ht="52.5" customHeight="1" x14ac:dyDescent="0.2">
      <c r="A10678" s="170"/>
      <c r="B10678" s="170"/>
      <c r="C10678" s="170"/>
      <c r="D10678" s="170"/>
      <c r="E10678" s="170"/>
      <c r="F10678" s="170"/>
      <c r="G10678" s="170"/>
      <c r="H10678" s="170"/>
      <c r="I10678" s="170"/>
      <c r="J10678" s="170"/>
      <c r="K10678" s="170"/>
      <c r="L10678" s="170"/>
      <c r="M10678" s="170"/>
      <c r="N10678" s="170"/>
      <c r="O10678" s="170"/>
      <c r="P10678" s="170"/>
      <c r="Q10678" s="170"/>
      <c r="R10678" s="170"/>
      <c r="S10678" s="170"/>
      <c r="T10678" s="170"/>
      <c r="U10678" s="170"/>
      <c r="V10678" s="170"/>
      <c r="W10678" s="170"/>
      <c r="X10678" s="174"/>
      <c r="Y10678" s="170"/>
      <c r="Z10678" s="170"/>
      <c r="AA10678" s="170"/>
      <c r="AB10678" s="170"/>
      <c r="AC10678" s="170"/>
      <c r="AD10678" s="174"/>
      <c r="AE10678" s="170"/>
      <c r="AF10678" s="170"/>
      <c r="AI10678" s="170"/>
      <c r="AJ10678" s="170"/>
      <c r="AK10678" s="170"/>
      <c r="AL10678" s="170"/>
      <c r="AM10678" s="170"/>
      <c r="AN10678" s="170"/>
    </row>
    <row r="10679" spans="1:40" ht="52.5" customHeight="1" x14ac:dyDescent="0.2">
      <c r="A10679" s="170"/>
      <c r="B10679" s="170"/>
      <c r="C10679" s="170"/>
      <c r="D10679" s="170"/>
      <c r="E10679" s="170"/>
      <c r="F10679" s="170"/>
      <c r="G10679" s="170"/>
      <c r="H10679" s="170"/>
      <c r="I10679" s="170"/>
      <c r="J10679" s="170"/>
      <c r="K10679" s="170"/>
      <c r="L10679" s="170"/>
      <c r="M10679" s="170"/>
      <c r="N10679" s="170"/>
      <c r="O10679" s="170"/>
      <c r="P10679" s="170"/>
      <c r="Q10679" s="170"/>
      <c r="R10679" s="170"/>
      <c r="S10679" s="170"/>
      <c r="T10679" s="170"/>
      <c r="U10679" s="170"/>
      <c r="V10679" s="170"/>
      <c r="W10679" s="170"/>
      <c r="X10679" s="174"/>
      <c r="Y10679" s="170"/>
      <c r="Z10679" s="170"/>
      <c r="AA10679" s="170"/>
      <c r="AB10679" s="170"/>
      <c r="AC10679" s="170"/>
      <c r="AD10679" s="174"/>
      <c r="AE10679" s="170"/>
      <c r="AF10679" s="170"/>
      <c r="AI10679" s="170"/>
      <c r="AJ10679" s="170"/>
      <c r="AK10679" s="170"/>
      <c r="AL10679" s="170"/>
      <c r="AM10679" s="170"/>
      <c r="AN10679" s="170"/>
    </row>
    <row r="10680" spans="1:40" ht="52.5" customHeight="1" x14ac:dyDescent="0.2">
      <c r="A10680" s="170"/>
      <c r="B10680" s="170"/>
      <c r="C10680" s="170"/>
      <c r="D10680" s="170"/>
      <c r="E10680" s="170"/>
      <c r="F10680" s="170"/>
      <c r="G10680" s="170"/>
      <c r="H10680" s="170"/>
      <c r="I10680" s="170"/>
      <c r="J10680" s="170"/>
      <c r="K10680" s="170"/>
      <c r="L10680" s="170"/>
      <c r="M10680" s="170"/>
      <c r="N10680" s="170"/>
      <c r="O10680" s="170"/>
      <c r="P10680" s="170"/>
      <c r="Q10680" s="170"/>
      <c r="R10680" s="170"/>
      <c r="S10680" s="170"/>
      <c r="T10680" s="170"/>
      <c r="U10680" s="170"/>
      <c r="V10680" s="170"/>
      <c r="W10680" s="170"/>
      <c r="X10680" s="174"/>
      <c r="Y10680" s="170"/>
      <c r="Z10680" s="170"/>
      <c r="AA10680" s="170"/>
      <c r="AB10680" s="170"/>
      <c r="AC10680" s="170"/>
      <c r="AD10680" s="174"/>
      <c r="AE10680" s="170"/>
      <c r="AF10680" s="170"/>
      <c r="AI10680" s="170"/>
      <c r="AJ10680" s="170"/>
      <c r="AK10680" s="170"/>
      <c r="AL10680" s="170"/>
      <c r="AM10680" s="170"/>
      <c r="AN10680" s="170"/>
    </row>
    <row r="10681" spans="1:40" ht="52.5" customHeight="1" x14ac:dyDescent="0.2">
      <c r="A10681" s="170"/>
      <c r="B10681" s="170"/>
      <c r="C10681" s="170"/>
      <c r="D10681" s="170"/>
      <c r="E10681" s="170"/>
      <c r="F10681" s="170"/>
      <c r="G10681" s="170"/>
      <c r="H10681" s="170"/>
      <c r="I10681" s="170"/>
      <c r="J10681" s="170"/>
      <c r="K10681" s="170"/>
      <c r="L10681" s="170"/>
      <c r="M10681" s="170"/>
      <c r="N10681" s="170"/>
      <c r="O10681" s="170"/>
      <c r="P10681" s="170"/>
      <c r="Q10681" s="170"/>
      <c r="R10681" s="170"/>
      <c r="S10681" s="170"/>
      <c r="T10681" s="170"/>
      <c r="U10681" s="170"/>
      <c r="V10681" s="170"/>
      <c r="W10681" s="170"/>
      <c r="X10681" s="174"/>
      <c r="Y10681" s="170"/>
      <c r="Z10681" s="170"/>
      <c r="AA10681" s="170"/>
      <c r="AB10681" s="170"/>
      <c r="AC10681" s="170"/>
      <c r="AD10681" s="174"/>
      <c r="AE10681" s="170"/>
      <c r="AF10681" s="170"/>
      <c r="AI10681" s="170"/>
      <c r="AJ10681" s="170"/>
      <c r="AK10681" s="170"/>
      <c r="AL10681" s="170"/>
      <c r="AM10681" s="170"/>
      <c r="AN10681" s="170"/>
    </row>
    <row r="10682" spans="1:40" ht="52.5" customHeight="1" x14ac:dyDescent="0.2">
      <c r="A10682" s="170"/>
      <c r="B10682" s="170"/>
      <c r="C10682" s="170"/>
      <c r="D10682" s="170"/>
      <c r="E10682" s="170"/>
      <c r="F10682" s="170"/>
      <c r="G10682" s="170"/>
      <c r="H10682" s="170"/>
      <c r="I10682" s="170"/>
      <c r="J10682" s="170"/>
      <c r="K10682" s="170"/>
      <c r="L10682" s="170"/>
      <c r="M10682" s="170"/>
      <c r="N10682" s="170"/>
      <c r="O10682" s="170"/>
      <c r="P10682" s="170"/>
      <c r="Q10682" s="170"/>
      <c r="R10682" s="170"/>
      <c r="S10682" s="170"/>
      <c r="T10682" s="170"/>
      <c r="U10682" s="170"/>
      <c r="V10682" s="170"/>
      <c r="W10682" s="170"/>
      <c r="X10682" s="174"/>
      <c r="Y10682" s="170"/>
      <c r="Z10682" s="170"/>
      <c r="AA10682" s="170"/>
      <c r="AB10682" s="170"/>
      <c r="AC10682" s="170"/>
      <c r="AD10682" s="174"/>
      <c r="AE10682" s="170"/>
      <c r="AF10682" s="170"/>
      <c r="AI10682" s="170"/>
      <c r="AJ10682" s="170"/>
      <c r="AK10682" s="170"/>
      <c r="AL10682" s="170"/>
      <c r="AM10682" s="170"/>
      <c r="AN10682" s="170"/>
    </row>
    <row r="10683" spans="1:40" ht="52.5" customHeight="1" x14ac:dyDescent="0.2">
      <c r="A10683" s="170"/>
      <c r="B10683" s="170"/>
      <c r="C10683" s="170"/>
      <c r="D10683" s="170"/>
      <c r="E10683" s="170"/>
      <c r="F10683" s="170"/>
      <c r="G10683" s="170"/>
      <c r="H10683" s="170"/>
      <c r="I10683" s="170"/>
      <c r="J10683" s="170"/>
      <c r="K10683" s="170"/>
      <c r="L10683" s="170"/>
      <c r="M10683" s="170"/>
      <c r="N10683" s="170"/>
      <c r="O10683" s="170"/>
      <c r="P10683" s="170"/>
      <c r="Q10683" s="170"/>
      <c r="R10683" s="170"/>
      <c r="S10683" s="170"/>
      <c r="T10683" s="170"/>
      <c r="U10683" s="170"/>
      <c r="V10683" s="170"/>
      <c r="W10683" s="170"/>
      <c r="X10683" s="174"/>
      <c r="Y10683" s="170"/>
      <c r="Z10683" s="170"/>
      <c r="AA10683" s="170"/>
      <c r="AB10683" s="170"/>
      <c r="AC10683" s="170"/>
      <c r="AD10683" s="174"/>
      <c r="AE10683" s="170"/>
      <c r="AF10683" s="170"/>
      <c r="AI10683" s="170"/>
      <c r="AJ10683" s="170"/>
      <c r="AK10683" s="170"/>
      <c r="AL10683" s="170"/>
      <c r="AM10683" s="170"/>
      <c r="AN10683" s="170"/>
    </row>
    <row r="10684" spans="1:40" ht="52.5" customHeight="1" x14ac:dyDescent="0.2">
      <c r="A10684" s="170"/>
      <c r="B10684" s="170"/>
      <c r="C10684" s="170"/>
      <c r="D10684" s="170"/>
      <c r="E10684" s="170"/>
      <c r="F10684" s="170"/>
      <c r="G10684" s="170"/>
      <c r="H10684" s="170"/>
      <c r="I10684" s="170"/>
      <c r="J10684" s="170"/>
      <c r="K10684" s="170"/>
      <c r="L10684" s="170"/>
      <c r="M10684" s="170"/>
      <c r="N10684" s="170"/>
      <c r="O10684" s="170"/>
      <c r="P10684" s="170"/>
      <c r="Q10684" s="170"/>
      <c r="R10684" s="170"/>
      <c r="S10684" s="170"/>
      <c r="T10684" s="170"/>
      <c r="U10684" s="170"/>
      <c r="V10684" s="170"/>
      <c r="W10684" s="170"/>
      <c r="X10684" s="174"/>
      <c r="Y10684" s="170"/>
      <c r="Z10684" s="170"/>
      <c r="AA10684" s="170"/>
      <c r="AB10684" s="170"/>
      <c r="AC10684" s="170"/>
      <c r="AD10684" s="174"/>
      <c r="AE10684" s="170"/>
      <c r="AF10684" s="170"/>
      <c r="AI10684" s="170"/>
      <c r="AJ10684" s="170"/>
      <c r="AK10684" s="170"/>
      <c r="AL10684" s="170"/>
      <c r="AM10684" s="170"/>
      <c r="AN10684" s="170"/>
    </row>
    <row r="10685" spans="1:40" ht="52.5" customHeight="1" x14ac:dyDescent="0.2">
      <c r="A10685" s="170"/>
      <c r="B10685" s="170"/>
      <c r="C10685" s="170"/>
      <c r="D10685" s="170"/>
      <c r="E10685" s="170"/>
      <c r="F10685" s="170"/>
      <c r="G10685" s="170"/>
      <c r="H10685" s="170"/>
      <c r="I10685" s="170"/>
      <c r="J10685" s="170"/>
      <c r="K10685" s="170"/>
      <c r="L10685" s="170"/>
      <c r="M10685" s="170"/>
      <c r="N10685" s="170"/>
      <c r="O10685" s="170"/>
      <c r="P10685" s="170"/>
      <c r="Q10685" s="170"/>
      <c r="R10685" s="170"/>
      <c r="S10685" s="170"/>
      <c r="T10685" s="170"/>
      <c r="U10685" s="170"/>
      <c r="V10685" s="170"/>
      <c r="W10685" s="170"/>
      <c r="X10685" s="174"/>
      <c r="Y10685" s="170"/>
      <c r="Z10685" s="170"/>
      <c r="AA10685" s="170"/>
      <c r="AB10685" s="170"/>
      <c r="AC10685" s="170"/>
      <c r="AD10685" s="174"/>
      <c r="AE10685" s="170"/>
      <c r="AF10685" s="170"/>
      <c r="AI10685" s="170"/>
      <c r="AJ10685" s="170"/>
      <c r="AK10685" s="170"/>
      <c r="AL10685" s="170"/>
      <c r="AM10685" s="170"/>
      <c r="AN10685" s="170"/>
    </row>
    <row r="10686" spans="1:40" ht="52.5" customHeight="1" x14ac:dyDescent="0.2">
      <c r="A10686" s="170"/>
      <c r="B10686" s="170"/>
      <c r="C10686" s="170"/>
      <c r="D10686" s="170"/>
      <c r="E10686" s="170"/>
      <c r="F10686" s="170"/>
      <c r="G10686" s="170"/>
      <c r="H10686" s="170"/>
      <c r="I10686" s="170"/>
      <c r="J10686" s="170"/>
      <c r="K10686" s="170"/>
      <c r="L10686" s="170"/>
      <c r="M10686" s="170"/>
      <c r="N10686" s="170"/>
      <c r="O10686" s="170"/>
      <c r="P10686" s="170"/>
      <c r="Q10686" s="170"/>
      <c r="R10686" s="170"/>
      <c r="S10686" s="170"/>
      <c r="T10686" s="170"/>
      <c r="U10686" s="170"/>
      <c r="V10686" s="170"/>
      <c r="W10686" s="170"/>
      <c r="X10686" s="174"/>
      <c r="Y10686" s="170"/>
      <c r="Z10686" s="170"/>
      <c r="AA10686" s="170"/>
      <c r="AB10686" s="170"/>
      <c r="AC10686" s="170"/>
      <c r="AD10686" s="174"/>
      <c r="AE10686" s="170"/>
      <c r="AF10686" s="170"/>
      <c r="AI10686" s="170"/>
      <c r="AJ10686" s="170"/>
      <c r="AK10686" s="170"/>
      <c r="AL10686" s="170"/>
      <c r="AM10686" s="170"/>
      <c r="AN10686" s="170"/>
    </row>
    <row r="10687" spans="1:40" ht="52.5" customHeight="1" x14ac:dyDescent="0.2">
      <c r="A10687" s="170"/>
      <c r="B10687" s="170"/>
      <c r="C10687" s="170"/>
      <c r="D10687" s="170"/>
      <c r="E10687" s="170"/>
      <c r="F10687" s="170"/>
      <c r="G10687" s="170"/>
      <c r="H10687" s="170"/>
      <c r="I10687" s="170"/>
      <c r="J10687" s="170"/>
      <c r="K10687" s="170"/>
      <c r="L10687" s="170"/>
      <c r="M10687" s="170"/>
      <c r="N10687" s="170"/>
      <c r="O10687" s="170"/>
      <c r="P10687" s="170"/>
      <c r="Q10687" s="170"/>
      <c r="R10687" s="170"/>
      <c r="S10687" s="170"/>
      <c r="T10687" s="170"/>
      <c r="U10687" s="170"/>
      <c r="V10687" s="170"/>
      <c r="W10687" s="170"/>
      <c r="X10687" s="174"/>
      <c r="Y10687" s="170"/>
      <c r="Z10687" s="170"/>
      <c r="AA10687" s="170"/>
      <c r="AB10687" s="170"/>
      <c r="AC10687" s="170"/>
      <c r="AD10687" s="174"/>
      <c r="AE10687" s="170"/>
      <c r="AF10687" s="170"/>
      <c r="AI10687" s="170"/>
      <c r="AJ10687" s="170"/>
      <c r="AK10687" s="170"/>
      <c r="AL10687" s="170"/>
      <c r="AM10687" s="170"/>
      <c r="AN10687" s="170"/>
    </row>
    <row r="10688" spans="1:40" ht="52.5" customHeight="1" x14ac:dyDescent="0.2">
      <c r="A10688" s="170"/>
      <c r="B10688" s="170"/>
      <c r="C10688" s="170"/>
      <c r="D10688" s="170"/>
      <c r="E10688" s="170"/>
      <c r="F10688" s="170"/>
      <c r="G10688" s="170"/>
      <c r="H10688" s="170"/>
      <c r="I10688" s="170"/>
      <c r="J10688" s="170"/>
      <c r="K10688" s="170"/>
      <c r="L10688" s="170"/>
      <c r="M10688" s="170"/>
      <c r="N10688" s="170"/>
      <c r="O10688" s="170"/>
      <c r="P10688" s="170"/>
      <c r="Q10688" s="170"/>
      <c r="R10688" s="170"/>
      <c r="S10688" s="170"/>
      <c r="T10688" s="170"/>
      <c r="U10688" s="170"/>
      <c r="V10688" s="170"/>
      <c r="W10688" s="170"/>
      <c r="X10688" s="174"/>
      <c r="Y10688" s="170"/>
      <c r="Z10688" s="170"/>
      <c r="AA10688" s="170"/>
      <c r="AB10688" s="170"/>
      <c r="AC10688" s="170"/>
      <c r="AD10688" s="174"/>
      <c r="AE10688" s="170"/>
      <c r="AF10688" s="170"/>
      <c r="AI10688" s="170"/>
      <c r="AJ10688" s="170"/>
      <c r="AK10688" s="170"/>
      <c r="AL10688" s="170"/>
      <c r="AM10688" s="170"/>
      <c r="AN10688" s="170"/>
    </row>
    <row r="10689" spans="1:40" ht="52.5" customHeight="1" x14ac:dyDescent="0.2">
      <c r="A10689" s="170"/>
      <c r="B10689" s="170"/>
      <c r="C10689" s="170"/>
      <c r="D10689" s="170"/>
      <c r="E10689" s="170"/>
      <c r="F10689" s="170"/>
      <c r="G10689" s="170"/>
      <c r="H10689" s="170"/>
      <c r="I10689" s="170"/>
      <c r="J10689" s="170"/>
      <c r="K10689" s="170"/>
      <c r="L10689" s="170"/>
      <c r="M10689" s="170"/>
      <c r="N10689" s="170"/>
      <c r="O10689" s="170"/>
      <c r="P10689" s="170"/>
      <c r="Q10689" s="170"/>
      <c r="R10689" s="170"/>
      <c r="S10689" s="170"/>
      <c r="T10689" s="170"/>
      <c r="U10689" s="170"/>
      <c r="V10689" s="170"/>
      <c r="W10689" s="170"/>
      <c r="X10689" s="174"/>
      <c r="Y10689" s="170"/>
      <c r="Z10689" s="170"/>
      <c r="AA10689" s="170"/>
      <c r="AB10689" s="170"/>
      <c r="AC10689" s="170"/>
      <c r="AD10689" s="174"/>
      <c r="AE10689" s="170"/>
      <c r="AF10689" s="170"/>
      <c r="AI10689" s="170"/>
      <c r="AJ10689" s="170"/>
      <c r="AK10689" s="170"/>
      <c r="AL10689" s="170"/>
      <c r="AM10689" s="170"/>
      <c r="AN10689" s="170"/>
    </row>
    <row r="10690" spans="1:40" ht="52.5" customHeight="1" x14ac:dyDescent="0.2">
      <c r="A10690" s="170"/>
      <c r="B10690" s="170"/>
      <c r="C10690" s="170"/>
      <c r="D10690" s="170"/>
      <c r="E10690" s="170"/>
      <c r="F10690" s="170"/>
      <c r="G10690" s="170"/>
      <c r="H10690" s="170"/>
      <c r="I10690" s="170"/>
      <c r="J10690" s="170"/>
      <c r="K10690" s="170"/>
      <c r="L10690" s="170"/>
      <c r="M10690" s="170"/>
      <c r="N10690" s="170"/>
      <c r="O10690" s="170"/>
      <c r="P10690" s="170"/>
      <c r="Q10690" s="170"/>
      <c r="R10690" s="170"/>
      <c r="S10690" s="170"/>
      <c r="T10690" s="170"/>
      <c r="U10690" s="170"/>
      <c r="V10690" s="170"/>
      <c r="W10690" s="170"/>
      <c r="X10690" s="174"/>
      <c r="Y10690" s="170"/>
      <c r="Z10690" s="170"/>
      <c r="AA10690" s="170"/>
      <c r="AB10690" s="170"/>
      <c r="AC10690" s="170"/>
      <c r="AD10690" s="174"/>
      <c r="AE10690" s="170"/>
      <c r="AF10690" s="170"/>
      <c r="AI10690" s="170"/>
      <c r="AJ10690" s="170"/>
      <c r="AK10690" s="170"/>
      <c r="AL10690" s="170"/>
      <c r="AM10690" s="170"/>
      <c r="AN10690" s="170"/>
    </row>
    <row r="10691" spans="1:40" ht="52.5" customHeight="1" x14ac:dyDescent="0.2">
      <c r="A10691" s="170"/>
      <c r="B10691" s="170"/>
      <c r="C10691" s="170"/>
      <c r="D10691" s="170"/>
      <c r="E10691" s="170"/>
      <c r="F10691" s="170"/>
      <c r="G10691" s="170"/>
      <c r="H10691" s="170"/>
      <c r="I10691" s="170"/>
      <c r="J10691" s="170"/>
      <c r="K10691" s="170"/>
      <c r="L10691" s="170"/>
      <c r="M10691" s="170"/>
      <c r="N10691" s="170"/>
      <c r="O10691" s="170"/>
      <c r="P10691" s="170"/>
      <c r="Q10691" s="170"/>
      <c r="R10691" s="170"/>
      <c r="S10691" s="170"/>
      <c r="T10691" s="170"/>
      <c r="U10691" s="170"/>
      <c r="V10691" s="170"/>
      <c r="W10691" s="170"/>
      <c r="X10691" s="174"/>
      <c r="Y10691" s="170"/>
      <c r="Z10691" s="170"/>
      <c r="AA10691" s="170"/>
      <c r="AB10691" s="170"/>
      <c r="AC10691" s="170"/>
      <c r="AD10691" s="174"/>
      <c r="AE10691" s="170"/>
      <c r="AF10691" s="170"/>
      <c r="AI10691" s="170"/>
      <c r="AJ10691" s="170"/>
      <c r="AK10691" s="170"/>
      <c r="AL10691" s="170"/>
      <c r="AM10691" s="170"/>
      <c r="AN10691" s="170"/>
    </row>
    <row r="10692" spans="1:40" ht="52.5" customHeight="1" x14ac:dyDescent="0.2">
      <c r="A10692" s="170"/>
      <c r="B10692" s="170"/>
      <c r="C10692" s="170"/>
      <c r="D10692" s="170"/>
      <c r="E10692" s="170"/>
      <c r="F10692" s="170"/>
      <c r="G10692" s="170"/>
      <c r="H10692" s="170"/>
      <c r="I10692" s="170"/>
      <c r="J10692" s="170"/>
      <c r="K10692" s="170"/>
      <c r="L10692" s="170"/>
      <c r="M10692" s="170"/>
      <c r="N10692" s="170"/>
      <c r="O10692" s="170"/>
      <c r="P10692" s="170"/>
      <c r="Q10692" s="170"/>
      <c r="R10692" s="170"/>
      <c r="S10692" s="170"/>
      <c r="T10692" s="170"/>
      <c r="U10692" s="170"/>
      <c r="V10692" s="170"/>
      <c r="W10692" s="170"/>
      <c r="X10692" s="174"/>
      <c r="Y10692" s="170"/>
      <c r="Z10692" s="170"/>
      <c r="AA10692" s="170"/>
      <c r="AB10692" s="170"/>
      <c r="AC10692" s="170"/>
      <c r="AD10692" s="174"/>
      <c r="AE10692" s="170"/>
      <c r="AF10692" s="170"/>
      <c r="AI10692" s="170"/>
      <c r="AJ10692" s="170"/>
      <c r="AK10692" s="170"/>
      <c r="AL10692" s="170"/>
      <c r="AM10692" s="170"/>
      <c r="AN10692" s="170"/>
    </row>
    <row r="10693" spans="1:40" ht="52.5" customHeight="1" x14ac:dyDescent="0.2">
      <c r="A10693" s="170"/>
      <c r="B10693" s="170"/>
      <c r="C10693" s="170"/>
      <c r="D10693" s="170"/>
      <c r="E10693" s="170"/>
      <c r="F10693" s="170"/>
      <c r="G10693" s="170"/>
      <c r="H10693" s="170"/>
      <c r="I10693" s="170"/>
      <c r="J10693" s="170"/>
      <c r="K10693" s="170"/>
      <c r="L10693" s="170"/>
      <c r="M10693" s="170"/>
      <c r="N10693" s="170"/>
      <c r="O10693" s="170"/>
      <c r="P10693" s="170"/>
      <c r="Q10693" s="170"/>
      <c r="R10693" s="170"/>
      <c r="S10693" s="170"/>
      <c r="T10693" s="170"/>
      <c r="U10693" s="170"/>
      <c r="V10693" s="170"/>
      <c r="W10693" s="170"/>
      <c r="X10693" s="174"/>
      <c r="Y10693" s="170"/>
      <c r="Z10693" s="170"/>
      <c r="AA10693" s="170"/>
      <c r="AB10693" s="170"/>
      <c r="AC10693" s="170"/>
      <c r="AD10693" s="174"/>
      <c r="AE10693" s="170"/>
      <c r="AF10693" s="170"/>
      <c r="AI10693" s="170"/>
      <c r="AJ10693" s="170"/>
      <c r="AK10693" s="170"/>
      <c r="AL10693" s="170"/>
      <c r="AM10693" s="170"/>
      <c r="AN10693" s="170"/>
    </row>
    <row r="10694" spans="1:40" ht="52.5" customHeight="1" x14ac:dyDescent="0.2">
      <c r="A10694" s="170"/>
      <c r="B10694" s="170"/>
      <c r="C10694" s="170"/>
      <c r="D10694" s="170"/>
      <c r="E10694" s="170"/>
      <c r="F10694" s="170"/>
      <c r="G10694" s="170"/>
      <c r="H10694" s="170"/>
      <c r="I10694" s="170"/>
      <c r="J10694" s="170"/>
      <c r="K10694" s="170"/>
      <c r="L10694" s="170"/>
      <c r="M10694" s="170"/>
      <c r="N10694" s="170"/>
      <c r="O10694" s="170"/>
      <c r="P10694" s="170"/>
      <c r="Q10694" s="170"/>
      <c r="R10694" s="170"/>
      <c r="S10694" s="170"/>
      <c r="T10694" s="170"/>
      <c r="U10694" s="170"/>
      <c r="V10694" s="170"/>
      <c r="W10694" s="170"/>
      <c r="X10694" s="174"/>
      <c r="Y10694" s="170"/>
      <c r="Z10694" s="170"/>
      <c r="AA10694" s="170"/>
      <c r="AB10694" s="170"/>
      <c r="AC10694" s="170"/>
      <c r="AD10694" s="174"/>
      <c r="AE10694" s="170"/>
      <c r="AF10694" s="170"/>
      <c r="AI10694" s="170"/>
      <c r="AJ10694" s="170"/>
      <c r="AK10694" s="170"/>
      <c r="AL10694" s="170"/>
      <c r="AM10694" s="170"/>
      <c r="AN10694" s="170"/>
    </row>
    <row r="10695" spans="1:40" ht="52.5" customHeight="1" x14ac:dyDescent="0.2">
      <c r="A10695" s="170"/>
      <c r="B10695" s="170"/>
      <c r="C10695" s="170"/>
      <c r="D10695" s="170"/>
      <c r="E10695" s="170"/>
      <c r="F10695" s="170"/>
      <c r="G10695" s="170"/>
      <c r="H10695" s="170"/>
      <c r="I10695" s="170"/>
      <c r="J10695" s="170"/>
      <c r="K10695" s="170"/>
      <c r="L10695" s="170"/>
      <c r="M10695" s="170"/>
      <c r="N10695" s="170"/>
      <c r="O10695" s="170"/>
      <c r="P10695" s="170"/>
      <c r="Q10695" s="170"/>
      <c r="R10695" s="170"/>
      <c r="S10695" s="170"/>
      <c r="T10695" s="170"/>
      <c r="U10695" s="170"/>
      <c r="V10695" s="170"/>
      <c r="W10695" s="170"/>
      <c r="X10695" s="174"/>
      <c r="Y10695" s="170"/>
      <c r="Z10695" s="170"/>
      <c r="AA10695" s="170"/>
      <c r="AB10695" s="170"/>
      <c r="AC10695" s="170"/>
      <c r="AD10695" s="174"/>
      <c r="AE10695" s="170"/>
      <c r="AF10695" s="170"/>
      <c r="AI10695" s="170"/>
      <c r="AJ10695" s="170"/>
      <c r="AK10695" s="170"/>
      <c r="AL10695" s="170"/>
      <c r="AM10695" s="170"/>
      <c r="AN10695" s="170"/>
    </row>
    <row r="10696" spans="1:40" ht="52.5" customHeight="1" x14ac:dyDescent="0.2">
      <c r="A10696" s="170"/>
      <c r="B10696" s="170"/>
      <c r="C10696" s="170"/>
      <c r="D10696" s="170"/>
      <c r="E10696" s="170"/>
      <c r="F10696" s="170"/>
      <c r="G10696" s="170"/>
      <c r="H10696" s="170"/>
      <c r="I10696" s="170"/>
      <c r="J10696" s="170"/>
      <c r="K10696" s="170"/>
      <c r="L10696" s="170"/>
      <c r="M10696" s="170"/>
      <c r="N10696" s="170"/>
      <c r="O10696" s="170"/>
      <c r="P10696" s="170"/>
      <c r="Q10696" s="170"/>
      <c r="R10696" s="170"/>
      <c r="S10696" s="170"/>
      <c r="T10696" s="170"/>
      <c r="U10696" s="170"/>
      <c r="V10696" s="170"/>
      <c r="W10696" s="170"/>
      <c r="X10696" s="174"/>
      <c r="Y10696" s="170"/>
      <c r="Z10696" s="170"/>
      <c r="AA10696" s="170"/>
      <c r="AB10696" s="170"/>
      <c r="AC10696" s="170"/>
      <c r="AD10696" s="174"/>
      <c r="AE10696" s="170"/>
      <c r="AF10696" s="170"/>
      <c r="AI10696" s="170"/>
      <c r="AJ10696" s="170"/>
      <c r="AK10696" s="170"/>
      <c r="AL10696" s="170"/>
      <c r="AM10696" s="170"/>
      <c r="AN10696" s="170"/>
    </row>
    <row r="10697" spans="1:40" ht="52.5" customHeight="1" x14ac:dyDescent="0.2">
      <c r="A10697" s="170"/>
      <c r="B10697" s="170"/>
      <c r="C10697" s="170"/>
      <c r="D10697" s="170"/>
      <c r="E10697" s="170"/>
      <c r="F10697" s="170"/>
      <c r="G10697" s="170"/>
      <c r="H10697" s="170"/>
      <c r="I10697" s="170"/>
      <c r="J10697" s="170"/>
      <c r="K10697" s="170"/>
      <c r="L10697" s="170"/>
      <c r="M10697" s="170"/>
      <c r="N10697" s="170"/>
      <c r="O10697" s="170"/>
      <c r="P10697" s="170"/>
      <c r="Q10697" s="170"/>
      <c r="R10697" s="170"/>
      <c r="S10697" s="170"/>
      <c r="T10697" s="170"/>
      <c r="U10697" s="170"/>
      <c r="V10697" s="170"/>
      <c r="W10697" s="170"/>
      <c r="X10697" s="174"/>
      <c r="Y10697" s="170"/>
      <c r="Z10697" s="170"/>
      <c r="AA10697" s="170"/>
      <c r="AB10697" s="170"/>
      <c r="AC10697" s="170"/>
      <c r="AD10697" s="174"/>
      <c r="AE10697" s="170"/>
      <c r="AF10697" s="170"/>
      <c r="AI10697" s="170"/>
      <c r="AJ10697" s="170"/>
      <c r="AK10697" s="170"/>
      <c r="AL10697" s="170"/>
      <c r="AM10697" s="170"/>
      <c r="AN10697" s="170"/>
    </row>
    <row r="10698" spans="1:40" ht="52.5" customHeight="1" x14ac:dyDescent="0.2">
      <c r="A10698" s="170"/>
      <c r="B10698" s="170"/>
      <c r="C10698" s="170"/>
      <c r="D10698" s="170"/>
      <c r="E10698" s="170"/>
      <c r="F10698" s="170"/>
      <c r="G10698" s="170"/>
      <c r="H10698" s="170"/>
      <c r="I10698" s="170"/>
      <c r="J10698" s="170"/>
      <c r="K10698" s="170"/>
      <c r="L10698" s="170"/>
      <c r="M10698" s="170"/>
      <c r="N10698" s="170"/>
      <c r="O10698" s="170"/>
      <c r="P10698" s="170"/>
      <c r="Q10698" s="170"/>
      <c r="R10698" s="170"/>
      <c r="S10698" s="170"/>
      <c r="T10698" s="170"/>
      <c r="U10698" s="170"/>
      <c r="V10698" s="170"/>
      <c r="W10698" s="170"/>
      <c r="X10698" s="174"/>
      <c r="Y10698" s="170"/>
      <c r="Z10698" s="170"/>
      <c r="AA10698" s="170"/>
      <c r="AB10698" s="170"/>
      <c r="AC10698" s="170"/>
      <c r="AD10698" s="174"/>
      <c r="AE10698" s="170"/>
      <c r="AF10698" s="170"/>
      <c r="AI10698" s="170"/>
      <c r="AJ10698" s="170"/>
      <c r="AK10698" s="170"/>
      <c r="AL10698" s="170"/>
      <c r="AM10698" s="170"/>
      <c r="AN10698" s="170"/>
    </row>
    <row r="10699" spans="1:40" ht="52.5" customHeight="1" x14ac:dyDescent="0.2">
      <c r="A10699" s="170"/>
      <c r="B10699" s="170"/>
      <c r="C10699" s="170"/>
      <c r="D10699" s="170"/>
      <c r="E10699" s="170"/>
      <c r="F10699" s="170"/>
      <c r="G10699" s="170"/>
      <c r="H10699" s="170"/>
      <c r="I10699" s="170"/>
      <c r="J10699" s="170"/>
      <c r="K10699" s="170"/>
      <c r="L10699" s="170"/>
      <c r="M10699" s="170"/>
      <c r="N10699" s="170"/>
      <c r="O10699" s="170"/>
      <c r="P10699" s="170"/>
      <c r="Q10699" s="170"/>
      <c r="R10699" s="170"/>
      <c r="S10699" s="170"/>
      <c r="T10699" s="170"/>
      <c r="U10699" s="170"/>
      <c r="V10699" s="170"/>
      <c r="W10699" s="170"/>
      <c r="X10699" s="174"/>
      <c r="Y10699" s="170"/>
      <c r="Z10699" s="170"/>
      <c r="AA10699" s="170"/>
      <c r="AB10699" s="170"/>
      <c r="AC10699" s="170"/>
      <c r="AD10699" s="174"/>
      <c r="AE10699" s="170"/>
      <c r="AF10699" s="170"/>
      <c r="AI10699" s="170"/>
      <c r="AJ10699" s="170"/>
      <c r="AK10699" s="170"/>
      <c r="AL10699" s="170"/>
      <c r="AM10699" s="170"/>
      <c r="AN10699" s="170"/>
    </row>
    <row r="10700" spans="1:40" ht="52.5" customHeight="1" x14ac:dyDescent="0.2">
      <c r="A10700" s="170"/>
      <c r="B10700" s="170"/>
      <c r="C10700" s="170"/>
      <c r="D10700" s="170"/>
      <c r="E10700" s="170"/>
      <c r="F10700" s="170"/>
      <c r="G10700" s="170"/>
      <c r="H10700" s="170"/>
      <c r="I10700" s="170"/>
      <c r="J10700" s="170"/>
      <c r="K10700" s="170"/>
      <c r="L10700" s="170"/>
      <c r="M10700" s="170"/>
      <c r="N10700" s="170"/>
      <c r="O10700" s="170"/>
      <c r="P10700" s="170"/>
      <c r="Q10700" s="170"/>
      <c r="R10700" s="170"/>
      <c r="S10700" s="170"/>
      <c r="T10700" s="170"/>
      <c r="U10700" s="170"/>
      <c r="V10700" s="170"/>
      <c r="W10700" s="170"/>
      <c r="X10700" s="174"/>
      <c r="Y10700" s="170"/>
      <c r="Z10700" s="170"/>
      <c r="AA10700" s="170"/>
      <c r="AB10700" s="170"/>
      <c r="AC10700" s="170"/>
      <c r="AD10700" s="174"/>
      <c r="AE10700" s="170"/>
      <c r="AF10700" s="170"/>
      <c r="AI10700" s="170"/>
      <c r="AJ10700" s="170"/>
      <c r="AK10700" s="170"/>
      <c r="AL10700" s="170"/>
      <c r="AM10700" s="170"/>
      <c r="AN10700" s="170"/>
    </row>
    <row r="10701" spans="1:40" ht="52.5" customHeight="1" x14ac:dyDescent="0.2">
      <c r="A10701" s="170"/>
      <c r="B10701" s="170"/>
      <c r="C10701" s="170"/>
      <c r="D10701" s="170"/>
      <c r="E10701" s="170"/>
      <c r="F10701" s="170"/>
      <c r="G10701" s="170"/>
      <c r="H10701" s="170"/>
      <c r="I10701" s="170"/>
      <c r="J10701" s="170"/>
      <c r="K10701" s="170"/>
      <c r="L10701" s="170"/>
      <c r="M10701" s="170"/>
      <c r="N10701" s="170"/>
      <c r="O10701" s="170"/>
      <c r="P10701" s="170"/>
      <c r="Q10701" s="170"/>
      <c r="R10701" s="170"/>
      <c r="S10701" s="170"/>
      <c r="T10701" s="170"/>
      <c r="U10701" s="170"/>
      <c r="V10701" s="170"/>
      <c r="W10701" s="170"/>
      <c r="X10701" s="174"/>
      <c r="Y10701" s="170"/>
      <c r="Z10701" s="170"/>
      <c r="AA10701" s="170"/>
      <c r="AB10701" s="170"/>
      <c r="AC10701" s="170"/>
      <c r="AD10701" s="174"/>
      <c r="AE10701" s="170"/>
      <c r="AF10701" s="170"/>
      <c r="AI10701" s="170"/>
      <c r="AJ10701" s="170"/>
      <c r="AK10701" s="170"/>
      <c r="AL10701" s="170"/>
      <c r="AM10701" s="170"/>
      <c r="AN10701" s="170"/>
    </row>
    <row r="10702" spans="1:40" ht="52.5" customHeight="1" x14ac:dyDescent="0.2">
      <c r="A10702" s="170"/>
      <c r="B10702" s="170"/>
      <c r="C10702" s="170"/>
      <c r="D10702" s="170"/>
      <c r="E10702" s="170"/>
      <c r="F10702" s="170"/>
      <c r="G10702" s="170"/>
      <c r="H10702" s="170"/>
      <c r="I10702" s="170"/>
      <c r="J10702" s="170"/>
      <c r="K10702" s="170"/>
      <c r="L10702" s="170"/>
      <c r="M10702" s="170"/>
      <c r="N10702" s="170"/>
      <c r="O10702" s="170"/>
      <c r="P10702" s="170"/>
      <c r="Q10702" s="170"/>
      <c r="R10702" s="170"/>
      <c r="S10702" s="170"/>
      <c r="T10702" s="170"/>
      <c r="U10702" s="170"/>
      <c r="V10702" s="170"/>
      <c r="W10702" s="170"/>
      <c r="X10702" s="174"/>
      <c r="Y10702" s="170"/>
      <c r="Z10702" s="170"/>
      <c r="AA10702" s="170"/>
      <c r="AB10702" s="170"/>
      <c r="AC10702" s="170"/>
      <c r="AD10702" s="174"/>
      <c r="AE10702" s="170"/>
      <c r="AF10702" s="170"/>
      <c r="AI10702" s="170"/>
      <c r="AJ10702" s="170"/>
      <c r="AK10702" s="170"/>
      <c r="AL10702" s="170"/>
      <c r="AM10702" s="170"/>
      <c r="AN10702" s="170"/>
    </row>
    <row r="10703" spans="1:40" ht="52.5" customHeight="1" x14ac:dyDescent="0.2">
      <c r="A10703" s="170"/>
      <c r="B10703" s="170"/>
      <c r="C10703" s="170"/>
      <c r="D10703" s="170"/>
      <c r="E10703" s="170"/>
      <c r="F10703" s="170"/>
      <c r="G10703" s="170"/>
      <c r="H10703" s="170"/>
      <c r="I10703" s="170"/>
      <c r="J10703" s="170"/>
      <c r="K10703" s="170"/>
      <c r="L10703" s="170"/>
      <c r="M10703" s="170"/>
      <c r="N10703" s="170"/>
      <c r="O10703" s="170"/>
      <c r="P10703" s="170"/>
      <c r="Q10703" s="170"/>
      <c r="R10703" s="170"/>
      <c r="S10703" s="170"/>
      <c r="T10703" s="170"/>
      <c r="U10703" s="170"/>
      <c r="V10703" s="170"/>
      <c r="W10703" s="170"/>
      <c r="X10703" s="174"/>
      <c r="Y10703" s="170"/>
      <c r="Z10703" s="170"/>
      <c r="AA10703" s="170"/>
      <c r="AB10703" s="170"/>
      <c r="AC10703" s="170"/>
      <c r="AD10703" s="174"/>
      <c r="AE10703" s="170"/>
      <c r="AF10703" s="170"/>
      <c r="AI10703" s="170"/>
      <c r="AJ10703" s="170"/>
      <c r="AK10703" s="170"/>
      <c r="AL10703" s="170"/>
      <c r="AM10703" s="170"/>
      <c r="AN10703" s="170"/>
    </row>
    <row r="10704" spans="1:40" ht="52.5" customHeight="1" x14ac:dyDescent="0.2">
      <c r="A10704" s="170"/>
      <c r="B10704" s="170"/>
      <c r="C10704" s="170"/>
      <c r="D10704" s="170"/>
      <c r="E10704" s="170"/>
      <c r="F10704" s="170"/>
      <c r="G10704" s="170"/>
      <c r="H10704" s="170"/>
      <c r="I10704" s="170"/>
      <c r="J10704" s="170"/>
      <c r="K10704" s="170"/>
      <c r="L10704" s="170"/>
      <c r="M10704" s="170"/>
      <c r="N10704" s="170"/>
      <c r="O10704" s="170"/>
      <c r="P10704" s="170"/>
      <c r="Q10704" s="170"/>
      <c r="R10704" s="170"/>
      <c r="S10704" s="170"/>
      <c r="T10704" s="170"/>
      <c r="U10704" s="170"/>
      <c r="V10704" s="170"/>
      <c r="W10704" s="170"/>
      <c r="X10704" s="174"/>
      <c r="Y10704" s="170"/>
      <c r="Z10704" s="170"/>
      <c r="AA10704" s="170"/>
      <c r="AB10704" s="170"/>
      <c r="AC10704" s="170"/>
      <c r="AD10704" s="174"/>
      <c r="AE10704" s="170"/>
      <c r="AF10704" s="170"/>
      <c r="AI10704" s="170"/>
      <c r="AJ10704" s="170"/>
      <c r="AK10704" s="170"/>
      <c r="AL10704" s="170"/>
      <c r="AM10704" s="170"/>
      <c r="AN10704" s="170"/>
    </row>
    <row r="10705" spans="1:40" ht="52.5" customHeight="1" x14ac:dyDescent="0.2">
      <c r="A10705" s="170"/>
      <c r="B10705" s="170"/>
      <c r="C10705" s="170"/>
      <c r="D10705" s="170"/>
      <c r="E10705" s="170"/>
      <c r="F10705" s="170"/>
      <c r="G10705" s="170"/>
      <c r="H10705" s="170"/>
      <c r="I10705" s="170"/>
      <c r="J10705" s="170"/>
      <c r="K10705" s="170"/>
      <c r="L10705" s="170"/>
      <c r="M10705" s="170"/>
      <c r="N10705" s="170"/>
      <c r="O10705" s="170"/>
      <c r="P10705" s="170"/>
      <c r="Q10705" s="170"/>
      <c r="R10705" s="170"/>
      <c r="S10705" s="170"/>
      <c r="T10705" s="170"/>
      <c r="U10705" s="170"/>
      <c r="V10705" s="170"/>
      <c r="W10705" s="170"/>
      <c r="X10705" s="174"/>
      <c r="Y10705" s="170"/>
      <c r="Z10705" s="170"/>
      <c r="AA10705" s="170"/>
      <c r="AB10705" s="170"/>
      <c r="AC10705" s="170"/>
      <c r="AD10705" s="174"/>
      <c r="AE10705" s="170"/>
      <c r="AF10705" s="170"/>
      <c r="AI10705" s="170"/>
      <c r="AJ10705" s="170"/>
      <c r="AK10705" s="170"/>
      <c r="AL10705" s="170"/>
      <c r="AM10705" s="170"/>
      <c r="AN10705" s="170"/>
    </row>
    <row r="10706" spans="1:40" ht="52.5" customHeight="1" x14ac:dyDescent="0.2">
      <c r="A10706" s="170"/>
      <c r="B10706" s="170"/>
      <c r="C10706" s="170"/>
      <c r="D10706" s="170"/>
      <c r="E10706" s="170"/>
      <c r="F10706" s="170"/>
      <c r="G10706" s="170"/>
      <c r="H10706" s="170"/>
      <c r="I10706" s="170"/>
      <c r="J10706" s="170"/>
      <c r="K10706" s="170"/>
      <c r="L10706" s="170"/>
      <c r="M10706" s="170"/>
      <c r="N10706" s="170"/>
      <c r="O10706" s="170"/>
      <c r="P10706" s="170"/>
      <c r="Q10706" s="170"/>
      <c r="R10706" s="170"/>
      <c r="S10706" s="170"/>
      <c r="T10706" s="170"/>
      <c r="U10706" s="170"/>
      <c r="V10706" s="170"/>
      <c r="W10706" s="170"/>
      <c r="X10706" s="174"/>
      <c r="Y10706" s="170"/>
      <c r="Z10706" s="170"/>
      <c r="AA10706" s="170"/>
      <c r="AB10706" s="170"/>
      <c r="AC10706" s="170"/>
      <c r="AD10706" s="174"/>
      <c r="AE10706" s="170"/>
      <c r="AF10706" s="170"/>
      <c r="AI10706" s="170"/>
      <c r="AJ10706" s="170"/>
      <c r="AK10706" s="170"/>
      <c r="AL10706" s="170"/>
      <c r="AM10706" s="170"/>
      <c r="AN10706" s="170"/>
    </row>
    <row r="10707" spans="1:40" ht="52.5" customHeight="1" x14ac:dyDescent="0.2">
      <c r="A10707" s="170"/>
      <c r="B10707" s="170"/>
      <c r="C10707" s="170"/>
      <c r="D10707" s="170"/>
      <c r="E10707" s="170"/>
      <c r="F10707" s="170"/>
      <c r="G10707" s="170"/>
      <c r="H10707" s="170"/>
      <c r="I10707" s="170"/>
      <c r="J10707" s="170"/>
      <c r="K10707" s="170"/>
      <c r="L10707" s="170"/>
      <c r="M10707" s="170"/>
      <c r="N10707" s="170"/>
      <c r="O10707" s="170"/>
      <c r="P10707" s="170"/>
      <c r="Q10707" s="170"/>
      <c r="R10707" s="170"/>
      <c r="S10707" s="170"/>
      <c r="T10707" s="170"/>
      <c r="U10707" s="170"/>
      <c r="V10707" s="170"/>
      <c r="W10707" s="170"/>
      <c r="X10707" s="174"/>
      <c r="Y10707" s="170"/>
      <c r="Z10707" s="170"/>
      <c r="AA10707" s="170"/>
      <c r="AB10707" s="170"/>
      <c r="AC10707" s="170"/>
      <c r="AD10707" s="174"/>
      <c r="AE10707" s="170"/>
      <c r="AF10707" s="170"/>
      <c r="AI10707" s="170"/>
      <c r="AJ10707" s="170"/>
      <c r="AK10707" s="170"/>
      <c r="AL10707" s="170"/>
      <c r="AM10707" s="170"/>
      <c r="AN10707" s="170"/>
    </row>
    <row r="10708" spans="1:40" ht="52.5" customHeight="1" x14ac:dyDescent="0.2">
      <c r="A10708" s="170"/>
      <c r="B10708" s="170"/>
      <c r="C10708" s="170"/>
      <c r="D10708" s="170"/>
      <c r="E10708" s="170"/>
      <c r="F10708" s="170"/>
      <c r="G10708" s="170"/>
      <c r="H10708" s="170"/>
      <c r="I10708" s="170"/>
      <c r="J10708" s="170"/>
      <c r="K10708" s="170"/>
      <c r="L10708" s="170"/>
      <c r="M10708" s="170"/>
      <c r="N10708" s="170"/>
      <c r="O10708" s="170"/>
      <c r="P10708" s="170"/>
      <c r="Q10708" s="170"/>
      <c r="R10708" s="170"/>
      <c r="S10708" s="170"/>
      <c r="T10708" s="170"/>
      <c r="U10708" s="170"/>
      <c r="V10708" s="170"/>
      <c r="W10708" s="170"/>
      <c r="X10708" s="174"/>
      <c r="Y10708" s="170"/>
      <c r="Z10708" s="170"/>
      <c r="AA10708" s="170"/>
      <c r="AB10708" s="170"/>
      <c r="AC10708" s="170"/>
      <c r="AD10708" s="174"/>
      <c r="AE10708" s="170"/>
      <c r="AF10708" s="170"/>
      <c r="AI10708" s="170"/>
      <c r="AJ10708" s="170"/>
      <c r="AK10708" s="170"/>
      <c r="AL10708" s="170"/>
      <c r="AM10708" s="170"/>
      <c r="AN10708" s="170"/>
    </row>
    <row r="10709" spans="1:40" ht="52.5" customHeight="1" x14ac:dyDescent="0.2">
      <c r="A10709" s="170"/>
      <c r="B10709" s="170"/>
      <c r="C10709" s="170"/>
      <c r="D10709" s="170"/>
      <c r="E10709" s="170"/>
      <c r="F10709" s="170"/>
      <c r="G10709" s="170"/>
      <c r="H10709" s="170"/>
      <c r="I10709" s="170"/>
      <c r="J10709" s="170"/>
      <c r="K10709" s="170"/>
      <c r="L10709" s="170"/>
      <c r="M10709" s="170"/>
      <c r="N10709" s="170"/>
      <c r="O10709" s="170"/>
      <c r="P10709" s="170"/>
      <c r="Q10709" s="170"/>
      <c r="R10709" s="170"/>
      <c r="S10709" s="170"/>
      <c r="T10709" s="170"/>
      <c r="U10709" s="170"/>
      <c r="V10709" s="170"/>
      <c r="W10709" s="170"/>
      <c r="X10709" s="174"/>
      <c r="Y10709" s="170"/>
      <c r="Z10709" s="170"/>
      <c r="AA10709" s="170"/>
      <c r="AB10709" s="170"/>
      <c r="AC10709" s="170"/>
      <c r="AD10709" s="174"/>
      <c r="AE10709" s="170"/>
      <c r="AF10709" s="170"/>
      <c r="AI10709" s="170"/>
      <c r="AJ10709" s="170"/>
      <c r="AK10709" s="170"/>
      <c r="AL10709" s="170"/>
      <c r="AM10709" s="170"/>
      <c r="AN10709" s="170"/>
    </row>
    <row r="10710" spans="1:40" ht="52.5" customHeight="1" x14ac:dyDescent="0.2">
      <c r="A10710" s="170"/>
      <c r="B10710" s="170"/>
      <c r="C10710" s="170"/>
      <c r="D10710" s="170"/>
      <c r="E10710" s="170"/>
      <c r="F10710" s="170"/>
      <c r="G10710" s="170"/>
      <c r="H10710" s="170"/>
      <c r="I10710" s="170"/>
      <c r="J10710" s="170"/>
      <c r="K10710" s="170"/>
      <c r="L10710" s="170"/>
      <c r="M10710" s="170"/>
      <c r="N10710" s="170"/>
      <c r="O10710" s="170"/>
      <c r="P10710" s="170"/>
      <c r="Q10710" s="170"/>
      <c r="R10710" s="170"/>
      <c r="S10710" s="170"/>
      <c r="T10710" s="170"/>
      <c r="U10710" s="170"/>
      <c r="V10710" s="170"/>
      <c r="W10710" s="170"/>
      <c r="X10710" s="174"/>
      <c r="Y10710" s="170"/>
      <c r="Z10710" s="170"/>
      <c r="AA10710" s="170"/>
      <c r="AB10710" s="170"/>
      <c r="AC10710" s="170"/>
      <c r="AD10710" s="174"/>
      <c r="AE10710" s="170"/>
      <c r="AF10710" s="170"/>
      <c r="AI10710" s="170"/>
      <c r="AJ10710" s="170"/>
      <c r="AK10710" s="170"/>
      <c r="AL10710" s="170"/>
      <c r="AM10710" s="170"/>
      <c r="AN10710" s="170"/>
    </row>
    <row r="10711" spans="1:40" ht="52.5" customHeight="1" x14ac:dyDescent="0.2">
      <c r="A10711" s="170"/>
      <c r="B10711" s="170"/>
      <c r="C10711" s="170"/>
      <c r="D10711" s="170"/>
      <c r="E10711" s="170"/>
      <c r="F10711" s="170"/>
      <c r="G10711" s="170"/>
      <c r="H10711" s="170"/>
      <c r="I10711" s="170"/>
      <c r="J10711" s="170"/>
      <c r="K10711" s="170"/>
      <c r="L10711" s="170"/>
      <c r="M10711" s="170"/>
      <c r="N10711" s="170"/>
      <c r="O10711" s="170"/>
      <c r="P10711" s="170"/>
      <c r="Q10711" s="170"/>
      <c r="R10711" s="170"/>
      <c r="S10711" s="170"/>
      <c r="T10711" s="170"/>
      <c r="U10711" s="170"/>
      <c r="V10711" s="170"/>
      <c r="W10711" s="170"/>
      <c r="X10711" s="174"/>
      <c r="Y10711" s="170"/>
      <c r="Z10711" s="170"/>
      <c r="AA10711" s="170"/>
      <c r="AB10711" s="170"/>
      <c r="AC10711" s="170"/>
      <c r="AD10711" s="174"/>
      <c r="AE10711" s="170"/>
      <c r="AF10711" s="170"/>
      <c r="AI10711" s="170"/>
      <c r="AJ10711" s="170"/>
      <c r="AK10711" s="170"/>
      <c r="AL10711" s="170"/>
      <c r="AM10711" s="170"/>
      <c r="AN10711" s="170"/>
    </row>
    <row r="10712" spans="1:40" ht="52.5" customHeight="1" x14ac:dyDescent="0.2">
      <c r="A10712" s="170"/>
      <c r="B10712" s="170"/>
      <c r="C10712" s="170"/>
      <c r="D10712" s="170"/>
      <c r="E10712" s="170"/>
      <c r="F10712" s="170"/>
      <c r="G10712" s="170"/>
      <c r="H10712" s="170"/>
      <c r="I10712" s="170"/>
      <c r="J10712" s="170"/>
      <c r="K10712" s="170"/>
      <c r="L10712" s="170"/>
      <c r="M10712" s="170"/>
      <c r="N10712" s="170"/>
      <c r="O10712" s="170"/>
      <c r="P10712" s="170"/>
      <c r="Q10712" s="170"/>
      <c r="R10712" s="170"/>
      <c r="S10712" s="170"/>
      <c r="T10712" s="170"/>
      <c r="U10712" s="170"/>
      <c r="V10712" s="170"/>
      <c r="W10712" s="170"/>
      <c r="X10712" s="174"/>
      <c r="Y10712" s="170"/>
      <c r="Z10712" s="170"/>
      <c r="AA10712" s="170"/>
      <c r="AB10712" s="170"/>
      <c r="AC10712" s="170"/>
      <c r="AD10712" s="174"/>
      <c r="AE10712" s="170"/>
      <c r="AF10712" s="170"/>
      <c r="AI10712" s="170"/>
      <c r="AJ10712" s="170"/>
      <c r="AK10712" s="170"/>
      <c r="AL10712" s="170"/>
      <c r="AM10712" s="170"/>
      <c r="AN10712" s="170"/>
    </row>
    <row r="10713" spans="1:40" ht="52.5" customHeight="1" x14ac:dyDescent="0.2">
      <c r="A10713" s="170"/>
      <c r="B10713" s="170"/>
      <c r="C10713" s="170"/>
      <c r="D10713" s="170"/>
      <c r="E10713" s="170"/>
      <c r="F10713" s="170"/>
      <c r="G10713" s="170"/>
      <c r="H10713" s="170"/>
      <c r="I10713" s="170"/>
      <c r="J10713" s="170"/>
      <c r="K10713" s="170"/>
      <c r="L10713" s="170"/>
      <c r="M10713" s="170"/>
      <c r="N10713" s="170"/>
      <c r="O10713" s="170"/>
      <c r="P10713" s="170"/>
      <c r="Q10713" s="170"/>
      <c r="R10713" s="170"/>
      <c r="S10713" s="170"/>
      <c r="T10713" s="170"/>
      <c r="U10713" s="170"/>
      <c r="V10713" s="170"/>
      <c r="W10713" s="170"/>
      <c r="X10713" s="174"/>
      <c r="Y10713" s="170"/>
      <c r="Z10713" s="170"/>
      <c r="AA10713" s="170"/>
      <c r="AB10713" s="170"/>
      <c r="AC10713" s="170"/>
      <c r="AD10713" s="174"/>
      <c r="AE10713" s="170"/>
      <c r="AF10713" s="170"/>
      <c r="AI10713" s="170"/>
      <c r="AJ10713" s="170"/>
      <c r="AK10713" s="170"/>
      <c r="AL10713" s="170"/>
      <c r="AM10713" s="170"/>
      <c r="AN10713" s="170"/>
    </row>
    <row r="10714" spans="1:40" ht="52.5" customHeight="1" x14ac:dyDescent="0.2">
      <c r="A10714" s="170"/>
      <c r="B10714" s="170"/>
      <c r="C10714" s="170"/>
      <c r="D10714" s="170"/>
      <c r="E10714" s="170"/>
      <c r="F10714" s="170"/>
      <c r="G10714" s="170"/>
      <c r="H10714" s="170"/>
      <c r="I10714" s="170"/>
      <c r="J10714" s="170"/>
      <c r="K10714" s="170"/>
      <c r="L10714" s="170"/>
      <c r="M10714" s="170"/>
      <c r="N10714" s="170"/>
      <c r="O10714" s="170"/>
      <c r="P10714" s="170"/>
      <c r="Q10714" s="170"/>
      <c r="R10714" s="170"/>
      <c r="S10714" s="170"/>
      <c r="T10714" s="170"/>
      <c r="U10714" s="170"/>
      <c r="V10714" s="170"/>
      <c r="W10714" s="170"/>
      <c r="X10714" s="174"/>
      <c r="Y10714" s="170"/>
      <c r="Z10714" s="170"/>
      <c r="AA10714" s="170"/>
      <c r="AB10714" s="170"/>
      <c r="AC10714" s="170"/>
      <c r="AD10714" s="174"/>
      <c r="AE10714" s="170"/>
      <c r="AF10714" s="170"/>
      <c r="AI10714" s="170"/>
      <c r="AJ10714" s="170"/>
      <c r="AK10714" s="170"/>
      <c r="AL10714" s="170"/>
      <c r="AM10714" s="170"/>
      <c r="AN10714" s="170"/>
    </row>
    <row r="10715" spans="1:40" ht="52.5" customHeight="1" x14ac:dyDescent="0.2">
      <c r="A10715" s="170"/>
      <c r="B10715" s="170"/>
      <c r="C10715" s="170"/>
      <c r="D10715" s="170"/>
      <c r="E10715" s="170"/>
      <c r="F10715" s="170"/>
      <c r="G10715" s="170"/>
      <c r="H10715" s="170"/>
      <c r="I10715" s="170"/>
      <c r="J10715" s="170"/>
      <c r="K10715" s="170"/>
      <c r="L10715" s="170"/>
      <c r="M10715" s="170"/>
      <c r="N10715" s="170"/>
      <c r="O10715" s="170"/>
      <c r="P10715" s="170"/>
      <c r="Q10715" s="170"/>
      <c r="R10715" s="170"/>
      <c r="S10715" s="170"/>
      <c r="T10715" s="170"/>
      <c r="U10715" s="170"/>
      <c r="V10715" s="170"/>
      <c r="W10715" s="170"/>
      <c r="X10715" s="174"/>
      <c r="Y10715" s="170"/>
      <c r="Z10715" s="170"/>
      <c r="AA10715" s="170"/>
      <c r="AB10715" s="170"/>
      <c r="AC10715" s="170"/>
      <c r="AD10715" s="174"/>
      <c r="AE10715" s="170"/>
      <c r="AF10715" s="170"/>
      <c r="AI10715" s="170"/>
      <c r="AJ10715" s="170"/>
      <c r="AK10715" s="170"/>
      <c r="AL10715" s="170"/>
      <c r="AM10715" s="170"/>
      <c r="AN10715" s="170"/>
    </row>
    <row r="10716" spans="1:40" ht="52.5" customHeight="1" x14ac:dyDescent="0.2">
      <c r="A10716" s="170"/>
      <c r="B10716" s="170"/>
      <c r="C10716" s="170"/>
      <c r="D10716" s="170"/>
      <c r="E10716" s="170"/>
      <c r="F10716" s="170"/>
      <c r="G10716" s="170"/>
      <c r="H10716" s="170"/>
      <c r="I10716" s="170"/>
      <c r="J10716" s="170"/>
      <c r="K10716" s="170"/>
      <c r="L10716" s="170"/>
      <c r="M10716" s="170"/>
      <c r="N10716" s="170"/>
      <c r="O10716" s="170"/>
      <c r="P10716" s="170"/>
      <c r="Q10716" s="170"/>
      <c r="R10716" s="170"/>
      <c r="S10716" s="170"/>
      <c r="T10716" s="170"/>
      <c r="U10716" s="170"/>
      <c r="V10716" s="170"/>
      <c r="W10716" s="170"/>
      <c r="X10716" s="174"/>
      <c r="Y10716" s="170"/>
      <c r="Z10716" s="170"/>
      <c r="AA10716" s="170"/>
      <c r="AB10716" s="170"/>
      <c r="AC10716" s="170"/>
      <c r="AD10716" s="174"/>
      <c r="AE10716" s="170"/>
      <c r="AF10716" s="170"/>
      <c r="AI10716" s="170"/>
      <c r="AJ10716" s="170"/>
      <c r="AK10716" s="170"/>
      <c r="AL10716" s="170"/>
      <c r="AM10716" s="170"/>
      <c r="AN10716" s="170"/>
    </row>
    <row r="10717" spans="1:40" ht="52.5" customHeight="1" x14ac:dyDescent="0.2">
      <c r="A10717" s="170"/>
      <c r="B10717" s="170"/>
      <c r="C10717" s="170"/>
      <c r="D10717" s="170"/>
      <c r="E10717" s="170"/>
      <c r="F10717" s="170"/>
      <c r="G10717" s="170"/>
      <c r="H10717" s="170"/>
      <c r="I10717" s="170"/>
      <c r="J10717" s="170"/>
      <c r="K10717" s="170"/>
      <c r="L10717" s="170"/>
      <c r="M10717" s="170"/>
      <c r="N10717" s="170"/>
      <c r="O10717" s="170"/>
      <c r="P10717" s="170"/>
      <c r="Q10717" s="170"/>
      <c r="R10717" s="170"/>
      <c r="S10717" s="170"/>
      <c r="T10717" s="170"/>
      <c r="U10717" s="170"/>
      <c r="V10717" s="170"/>
      <c r="W10717" s="170"/>
      <c r="X10717" s="174"/>
      <c r="Y10717" s="170"/>
      <c r="Z10717" s="170"/>
      <c r="AA10717" s="170"/>
      <c r="AB10717" s="170"/>
      <c r="AC10717" s="170"/>
      <c r="AD10717" s="174"/>
      <c r="AE10717" s="170"/>
      <c r="AF10717" s="170"/>
      <c r="AI10717" s="170"/>
      <c r="AJ10717" s="170"/>
      <c r="AK10717" s="170"/>
      <c r="AL10717" s="170"/>
      <c r="AM10717" s="170"/>
      <c r="AN10717" s="170"/>
    </row>
    <row r="10718" spans="1:40" ht="52.5" customHeight="1" x14ac:dyDescent="0.2">
      <c r="A10718" s="170"/>
      <c r="B10718" s="170"/>
      <c r="C10718" s="170"/>
      <c r="D10718" s="170"/>
      <c r="E10718" s="170"/>
      <c r="F10718" s="170"/>
      <c r="G10718" s="170"/>
      <c r="H10718" s="170"/>
      <c r="I10718" s="170"/>
      <c r="J10718" s="170"/>
      <c r="K10718" s="170"/>
      <c r="L10718" s="170"/>
      <c r="M10718" s="170"/>
      <c r="N10718" s="170"/>
      <c r="O10718" s="170"/>
      <c r="P10718" s="170"/>
      <c r="Q10718" s="170"/>
      <c r="R10718" s="170"/>
      <c r="S10718" s="170"/>
      <c r="T10718" s="170"/>
      <c r="U10718" s="170"/>
      <c r="V10718" s="170"/>
      <c r="W10718" s="170"/>
      <c r="X10718" s="174"/>
      <c r="Y10718" s="170"/>
      <c r="Z10718" s="170"/>
      <c r="AA10718" s="170"/>
      <c r="AB10718" s="170"/>
      <c r="AC10718" s="170"/>
      <c r="AD10718" s="174"/>
      <c r="AE10718" s="170"/>
      <c r="AF10718" s="170"/>
      <c r="AI10718" s="170"/>
      <c r="AJ10718" s="170"/>
      <c r="AK10718" s="170"/>
      <c r="AL10718" s="170"/>
      <c r="AM10718" s="170"/>
      <c r="AN10718" s="170"/>
    </row>
    <row r="10719" spans="1:40" ht="52.5" customHeight="1" x14ac:dyDescent="0.2">
      <c r="A10719" s="170"/>
      <c r="B10719" s="170"/>
      <c r="C10719" s="170"/>
      <c r="D10719" s="170"/>
      <c r="E10719" s="170"/>
      <c r="F10719" s="170"/>
      <c r="G10719" s="170"/>
      <c r="H10719" s="170"/>
      <c r="I10719" s="170"/>
      <c r="J10719" s="170"/>
      <c r="K10719" s="170"/>
      <c r="L10719" s="170"/>
      <c r="M10719" s="170"/>
      <c r="N10719" s="170"/>
      <c r="O10719" s="170"/>
      <c r="P10719" s="170"/>
      <c r="Q10719" s="170"/>
      <c r="R10719" s="170"/>
      <c r="S10719" s="170"/>
      <c r="T10719" s="170"/>
      <c r="U10719" s="170"/>
      <c r="V10719" s="170"/>
      <c r="W10719" s="170"/>
      <c r="X10719" s="174"/>
      <c r="Y10719" s="170"/>
      <c r="Z10719" s="170"/>
      <c r="AA10719" s="170"/>
      <c r="AB10719" s="170"/>
      <c r="AC10719" s="170"/>
      <c r="AD10719" s="174"/>
      <c r="AE10719" s="170"/>
      <c r="AF10719" s="170"/>
      <c r="AI10719" s="170"/>
      <c r="AJ10719" s="170"/>
      <c r="AK10719" s="170"/>
      <c r="AL10719" s="170"/>
      <c r="AM10719" s="170"/>
      <c r="AN10719" s="170"/>
    </row>
    <row r="10720" spans="1:40" ht="52.5" customHeight="1" x14ac:dyDescent="0.2">
      <c r="A10720" s="170"/>
      <c r="B10720" s="170"/>
      <c r="C10720" s="170"/>
      <c r="D10720" s="170"/>
      <c r="E10720" s="170"/>
      <c r="F10720" s="170"/>
      <c r="G10720" s="170"/>
      <c r="H10720" s="170"/>
      <c r="I10720" s="170"/>
      <c r="J10720" s="170"/>
      <c r="K10720" s="170"/>
      <c r="L10720" s="170"/>
      <c r="M10720" s="170"/>
      <c r="N10720" s="170"/>
      <c r="O10720" s="170"/>
      <c r="P10720" s="170"/>
      <c r="Q10720" s="170"/>
      <c r="R10720" s="170"/>
      <c r="S10720" s="170"/>
      <c r="T10720" s="170"/>
      <c r="U10720" s="170"/>
      <c r="V10720" s="170"/>
      <c r="W10720" s="170"/>
      <c r="X10720" s="174"/>
      <c r="Y10720" s="170"/>
      <c r="Z10720" s="170"/>
      <c r="AA10720" s="170"/>
      <c r="AB10720" s="170"/>
      <c r="AC10720" s="170"/>
      <c r="AD10720" s="174"/>
      <c r="AE10720" s="170"/>
      <c r="AF10720" s="170"/>
      <c r="AI10720" s="170"/>
      <c r="AJ10720" s="170"/>
      <c r="AK10720" s="170"/>
      <c r="AL10720" s="170"/>
      <c r="AM10720" s="170"/>
      <c r="AN10720" s="170"/>
    </row>
    <row r="10721" spans="1:40" ht="52.5" customHeight="1" x14ac:dyDescent="0.2">
      <c r="A10721" s="170"/>
      <c r="B10721" s="170"/>
      <c r="C10721" s="170"/>
      <c r="D10721" s="170"/>
      <c r="E10721" s="170"/>
      <c r="F10721" s="170"/>
      <c r="G10721" s="170"/>
      <c r="H10721" s="170"/>
      <c r="I10721" s="170"/>
      <c r="J10721" s="170"/>
      <c r="K10721" s="170"/>
      <c r="L10721" s="170"/>
      <c r="M10721" s="170"/>
      <c r="N10721" s="170"/>
      <c r="O10721" s="170"/>
      <c r="P10721" s="170"/>
      <c r="Q10721" s="170"/>
      <c r="R10721" s="170"/>
      <c r="S10721" s="170"/>
      <c r="T10721" s="170"/>
      <c r="U10721" s="170"/>
      <c r="V10721" s="170"/>
      <c r="W10721" s="170"/>
      <c r="X10721" s="174"/>
      <c r="Y10721" s="170"/>
      <c r="Z10721" s="170"/>
      <c r="AA10721" s="170"/>
      <c r="AB10721" s="170"/>
      <c r="AC10721" s="170"/>
      <c r="AD10721" s="174"/>
      <c r="AE10721" s="170"/>
      <c r="AF10721" s="170"/>
      <c r="AI10721" s="170"/>
      <c r="AJ10721" s="170"/>
      <c r="AK10721" s="170"/>
      <c r="AL10721" s="170"/>
      <c r="AM10721" s="170"/>
      <c r="AN10721" s="170"/>
    </row>
    <row r="10722" spans="1:40" ht="52.5" customHeight="1" x14ac:dyDescent="0.2">
      <c r="A10722" s="170"/>
      <c r="B10722" s="170"/>
      <c r="C10722" s="170"/>
      <c r="D10722" s="170"/>
      <c r="E10722" s="170"/>
      <c r="F10722" s="170"/>
      <c r="G10722" s="170"/>
      <c r="H10722" s="170"/>
      <c r="I10722" s="170"/>
      <c r="J10722" s="170"/>
      <c r="K10722" s="170"/>
      <c r="L10722" s="170"/>
      <c r="M10722" s="170"/>
      <c r="N10722" s="170"/>
      <c r="O10722" s="170"/>
      <c r="P10722" s="170"/>
      <c r="Q10722" s="170"/>
      <c r="R10722" s="170"/>
      <c r="S10722" s="170"/>
      <c r="T10722" s="170"/>
      <c r="U10722" s="170"/>
      <c r="V10722" s="170"/>
      <c r="W10722" s="170"/>
      <c r="X10722" s="174"/>
      <c r="Y10722" s="170"/>
      <c r="Z10722" s="170"/>
      <c r="AA10722" s="170"/>
      <c r="AB10722" s="170"/>
      <c r="AC10722" s="170"/>
      <c r="AD10722" s="174"/>
      <c r="AE10722" s="170"/>
      <c r="AF10722" s="170"/>
      <c r="AI10722" s="170"/>
      <c r="AJ10722" s="170"/>
      <c r="AK10722" s="170"/>
      <c r="AL10722" s="170"/>
      <c r="AM10722" s="170"/>
      <c r="AN10722" s="170"/>
    </row>
    <row r="10723" spans="1:40" ht="52.5" customHeight="1" x14ac:dyDescent="0.2">
      <c r="A10723" s="170"/>
      <c r="B10723" s="170"/>
      <c r="C10723" s="170"/>
      <c r="D10723" s="170"/>
      <c r="E10723" s="170"/>
      <c r="F10723" s="170"/>
      <c r="G10723" s="170"/>
      <c r="H10723" s="170"/>
      <c r="I10723" s="170"/>
      <c r="J10723" s="170"/>
      <c r="K10723" s="170"/>
      <c r="L10723" s="170"/>
      <c r="M10723" s="170"/>
      <c r="N10723" s="170"/>
      <c r="O10723" s="170"/>
      <c r="P10723" s="170"/>
      <c r="Q10723" s="170"/>
      <c r="R10723" s="170"/>
      <c r="S10723" s="170"/>
      <c r="T10723" s="170"/>
      <c r="U10723" s="170"/>
      <c r="V10723" s="170"/>
      <c r="W10723" s="170"/>
      <c r="X10723" s="174"/>
      <c r="Y10723" s="170"/>
      <c r="Z10723" s="170"/>
      <c r="AA10723" s="170"/>
      <c r="AB10723" s="170"/>
      <c r="AC10723" s="170"/>
      <c r="AD10723" s="174"/>
      <c r="AE10723" s="170"/>
      <c r="AF10723" s="170"/>
      <c r="AI10723" s="170"/>
      <c r="AJ10723" s="170"/>
      <c r="AK10723" s="170"/>
      <c r="AL10723" s="170"/>
      <c r="AM10723" s="170"/>
      <c r="AN10723" s="170"/>
    </row>
    <row r="10724" spans="1:40" ht="52.5" customHeight="1" x14ac:dyDescent="0.2">
      <c r="A10724" s="170"/>
      <c r="B10724" s="170"/>
      <c r="C10724" s="170"/>
      <c r="D10724" s="170"/>
      <c r="E10724" s="170"/>
      <c r="F10724" s="170"/>
      <c r="G10724" s="170"/>
      <c r="H10724" s="170"/>
      <c r="I10724" s="170"/>
      <c r="J10724" s="170"/>
      <c r="K10724" s="170"/>
      <c r="L10724" s="170"/>
      <c r="M10724" s="170"/>
      <c r="N10724" s="170"/>
      <c r="O10724" s="170"/>
      <c r="P10724" s="170"/>
      <c r="Q10724" s="170"/>
      <c r="R10724" s="170"/>
      <c r="S10724" s="170"/>
      <c r="T10724" s="170"/>
      <c r="U10724" s="170"/>
      <c r="V10724" s="170"/>
      <c r="W10724" s="170"/>
      <c r="X10724" s="174"/>
      <c r="Y10724" s="170"/>
      <c r="Z10724" s="170"/>
      <c r="AA10724" s="170"/>
      <c r="AB10724" s="170"/>
      <c r="AC10724" s="170"/>
      <c r="AD10724" s="174"/>
      <c r="AE10724" s="170"/>
      <c r="AF10724" s="170"/>
      <c r="AI10724" s="170"/>
      <c r="AJ10724" s="170"/>
      <c r="AK10724" s="170"/>
      <c r="AL10724" s="170"/>
      <c r="AM10724" s="170"/>
      <c r="AN10724" s="170"/>
    </row>
    <row r="10725" spans="1:40" ht="52.5" customHeight="1" x14ac:dyDescent="0.2">
      <c r="A10725" s="170"/>
      <c r="B10725" s="170"/>
      <c r="C10725" s="170"/>
      <c r="D10725" s="170"/>
      <c r="E10725" s="170"/>
      <c r="F10725" s="170"/>
      <c r="G10725" s="170"/>
      <c r="H10725" s="170"/>
      <c r="I10725" s="170"/>
      <c r="J10725" s="170"/>
      <c r="K10725" s="170"/>
      <c r="L10725" s="170"/>
      <c r="M10725" s="170"/>
      <c r="N10725" s="170"/>
      <c r="O10725" s="170"/>
      <c r="P10725" s="170"/>
      <c r="Q10725" s="170"/>
      <c r="R10725" s="170"/>
      <c r="S10725" s="170"/>
      <c r="T10725" s="170"/>
      <c r="U10725" s="170"/>
      <c r="V10725" s="170"/>
      <c r="W10725" s="170"/>
      <c r="X10725" s="174"/>
      <c r="Y10725" s="170"/>
      <c r="Z10725" s="170"/>
      <c r="AA10725" s="170"/>
      <c r="AB10725" s="170"/>
      <c r="AC10725" s="170"/>
      <c r="AD10725" s="174"/>
      <c r="AE10725" s="170"/>
      <c r="AF10725" s="170"/>
      <c r="AI10725" s="170"/>
      <c r="AJ10725" s="170"/>
      <c r="AK10725" s="170"/>
      <c r="AL10725" s="170"/>
      <c r="AM10725" s="170"/>
      <c r="AN10725" s="170"/>
    </row>
    <row r="10726" spans="1:40" ht="52.5" customHeight="1" x14ac:dyDescent="0.2">
      <c r="A10726" s="170"/>
      <c r="B10726" s="170"/>
      <c r="C10726" s="170"/>
      <c r="D10726" s="170"/>
      <c r="E10726" s="170"/>
      <c r="F10726" s="170"/>
      <c r="G10726" s="170"/>
      <c r="H10726" s="170"/>
      <c r="I10726" s="170"/>
      <c r="J10726" s="170"/>
      <c r="K10726" s="170"/>
      <c r="L10726" s="170"/>
      <c r="M10726" s="170"/>
      <c r="N10726" s="170"/>
      <c r="O10726" s="170"/>
      <c r="P10726" s="170"/>
      <c r="Q10726" s="170"/>
      <c r="R10726" s="170"/>
      <c r="S10726" s="170"/>
      <c r="T10726" s="170"/>
      <c r="U10726" s="170"/>
      <c r="V10726" s="170"/>
      <c r="W10726" s="170"/>
      <c r="X10726" s="174"/>
      <c r="Y10726" s="170"/>
      <c r="Z10726" s="170"/>
      <c r="AA10726" s="170"/>
      <c r="AB10726" s="170"/>
      <c r="AC10726" s="170"/>
      <c r="AD10726" s="174"/>
      <c r="AE10726" s="170"/>
      <c r="AF10726" s="170"/>
      <c r="AI10726" s="170"/>
      <c r="AJ10726" s="170"/>
      <c r="AK10726" s="170"/>
      <c r="AL10726" s="170"/>
      <c r="AM10726" s="170"/>
      <c r="AN10726" s="170"/>
    </row>
    <row r="10727" spans="1:40" ht="52.5" customHeight="1" x14ac:dyDescent="0.2">
      <c r="A10727" s="170"/>
      <c r="B10727" s="170"/>
      <c r="C10727" s="170"/>
      <c r="D10727" s="170"/>
      <c r="E10727" s="170"/>
      <c r="F10727" s="170"/>
      <c r="G10727" s="170"/>
      <c r="H10727" s="170"/>
      <c r="I10727" s="170"/>
      <c r="J10727" s="170"/>
      <c r="K10727" s="170"/>
      <c r="L10727" s="170"/>
      <c r="M10727" s="170"/>
      <c r="N10727" s="170"/>
      <c r="O10727" s="170"/>
      <c r="P10727" s="170"/>
      <c r="Q10727" s="170"/>
      <c r="R10727" s="170"/>
      <c r="S10727" s="170"/>
      <c r="T10727" s="170"/>
      <c r="U10727" s="170"/>
      <c r="V10727" s="170"/>
      <c r="W10727" s="170"/>
      <c r="X10727" s="174"/>
      <c r="Y10727" s="170"/>
      <c r="Z10727" s="170"/>
      <c r="AA10727" s="170"/>
      <c r="AB10727" s="170"/>
      <c r="AC10727" s="170"/>
      <c r="AD10727" s="174"/>
      <c r="AE10727" s="170"/>
      <c r="AF10727" s="170"/>
      <c r="AI10727" s="170"/>
      <c r="AJ10727" s="170"/>
      <c r="AK10727" s="170"/>
      <c r="AL10727" s="170"/>
      <c r="AM10727" s="170"/>
      <c r="AN10727" s="170"/>
    </row>
    <row r="10728" spans="1:40" ht="52.5" customHeight="1" x14ac:dyDescent="0.2">
      <c r="A10728" s="170"/>
      <c r="B10728" s="170"/>
      <c r="C10728" s="170"/>
      <c r="D10728" s="170"/>
      <c r="E10728" s="170"/>
      <c r="F10728" s="170"/>
      <c r="G10728" s="170"/>
      <c r="H10728" s="170"/>
      <c r="I10728" s="170"/>
      <c r="J10728" s="170"/>
      <c r="K10728" s="170"/>
      <c r="L10728" s="170"/>
      <c r="M10728" s="170"/>
      <c r="N10728" s="170"/>
      <c r="O10728" s="170"/>
      <c r="P10728" s="170"/>
      <c r="Q10728" s="170"/>
      <c r="R10728" s="170"/>
      <c r="S10728" s="170"/>
      <c r="T10728" s="170"/>
      <c r="U10728" s="170"/>
      <c r="V10728" s="170"/>
      <c r="W10728" s="170"/>
      <c r="X10728" s="174"/>
      <c r="Y10728" s="170"/>
      <c r="Z10728" s="170"/>
      <c r="AA10728" s="170"/>
      <c r="AB10728" s="170"/>
      <c r="AC10728" s="170"/>
      <c r="AD10728" s="174"/>
      <c r="AE10728" s="170"/>
      <c r="AF10728" s="170"/>
      <c r="AI10728" s="170"/>
      <c r="AJ10728" s="170"/>
      <c r="AK10728" s="170"/>
      <c r="AL10728" s="170"/>
      <c r="AM10728" s="170"/>
      <c r="AN10728" s="170"/>
    </row>
    <row r="10729" spans="1:40" ht="52.5" customHeight="1" x14ac:dyDescent="0.2">
      <c r="A10729" s="170"/>
      <c r="B10729" s="170"/>
      <c r="C10729" s="170"/>
      <c r="D10729" s="170"/>
      <c r="E10729" s="170"/>
      <c r="F10729" s="170"/>
      <c r="G10729" s="170"/>
      <c r="H10729" s="170"/>
      <c r="I10729" s="170"/>
      <c r="J10729" s="170"/>
      <c r="K10729" s="170"/>
      <c r="L10729" s="170"/>
      <c r="M10729" s="170"/>
      <c r="N10729" s="170"/>
      <c r="O10729" s="170"/>
      <c r="P10729" s="170"/>
      <c r="Q10729" s="170"/>
      <c r="R10729" s="170"/>
      <c r="S10729" s="170"/>
      <c r="T10729" s="170"/>
      <c r="U10729" s="170"/>
      <c r="V10729" s="170"/>
      <c r="W10729" s="170"/>
      <c r="X10729" s="174"/>
      <c r="Y10729" s="170"/>
      <c r="Z10729" s="170"/>
      <c r="AA10729" s="170"/>
      <c r="AB10729" s="170"/>
      <c r="AC10729" s="170"/>
      <c r="AD10729" s="174"/>
      <c r="AE10729" s="170"/>
      <c r="AF10729" s="170"/>
      <c r="AI10729" s="170"/>
      <c r="AJ10729" s="170"/>
      <c r="AK10729" s="170"/>
      <c r="AL10729" s="170"/>
      <c r="AM10729" s="170"/>
      <c r="AN10729" s="170"/>
    </row>
    <row r="10730" spans="1:40" ht="52.5" customHeight="1" x14ac:dyDescent="0.2">
      <c r="A10730" s="170"/>
      <c r="B10730" s="170"/>
      <c r="C10730" s="170"/>
      <c r="D10730" s="170"/>
      <c r="E10730" s="170"/>
      <c r="F10730" s="170"/>
      <c r="G10730" s="170"/>
      <c r="H10730" s="170"/>
      <c r="I10730" s="170"/>
      <c r="J10730" s="170"/>
      <c r="K10730" s="170"/>
      <c r="L10730" s="170"/>
      <c r="M10730" s="170"/>
      <c r="N10730" s="170"/>
      <c r="O10730" s="170"/>
      <c r="P10730" s="170"/>
      <c r="Q10730" s="170"/>
      <c r="R10730" s="170"/>
      <c r="S10730" s="170"/>
      <c r="T10730" s="170"/>
      <c r="U10730" s="170"/>
      <c r="V10730" s="170"/>
      <c r="W10730" s="170"/>
      <c r="X10730" s="174"/>
      <c r="Y10730" s="170"/>
      <c r="Z10730" s="170"/>
      <c r="AA10730" s="170"/>
      <c r="AB10730" s="170"/>
      <c r="AC10730" s="170"/>
      <c r="AD10730" s="174"/>
      <c r="AE10730" s="170"/>
      <c r="AF10730" s="170"/>
      <c r="AI10730" s="170"/>
      <c r="AJ10730" s="170"/>
      <c r="AK10730" s="170"/>
      <c r="AL10730" s="170"/>
      <c r="AM10730" s="170"/>
      <c r="AN10730" s="170"/>
    </row>
    <row r="10731" spans="1:40" ht="52.5" customHeight="1" x14ac:dyDescent="0.2">
      <c r="A10731" s="170"/>
      <c r="B10731" s="170"/>
      <c r="C10731" s="170"/>
      <c r="D10731" s="170"/>
      <c r="E10731" s="170"/>
      <c r="F10731" s="170"/>
      <c r="G10731" s="170"/>
      <c r="H10731" s="170"/>
      <c r="I10731" s="170"/>
      <c r="J10731" s="170"/>
      <c r="K10731" s="170"/>
      <c r="L10731" s="170"/>
      <c r="M10731" s="170"/>
      <c r="N10731" s="170"/>
      <c r="O10731" s="170"/>
      <c r="P10731" s="170"/>
      <c r="Q10731" s="170"/>
      <c r="R10731" s="170"/>
      <c r="S10731" s="170"/>
      <c r="T10731" s="170"/>
      <c r="U10731" s="170"/>
      <c r="V10731" s="170"/>
      <c r="W10731" s="170"/>
      <c r="X10731" s="174"/>
      <c r="Y10731" s="170"/>
      <c r="Z10731" s="170"/>
      <c r="AA10731" s="170"/>
      <c r="AB10731" s="170"/>
      <c r="AC10731" s="170"/>
      <c r="AD10731" s="174"/>
      <c r="AE10731" s="170"/>
      <c r="AF10731" s="170"/>
      <c r="AI10731" s="170"/>
      <c r="AJ10731" s="170"/>
      <c r="AK10731" s="170"/>
      <c r="AL10731" s="170"/>
      <c r="AM10731" s="170"/>
      <c r="AN10731" s="170"/>
    </row>
    <row r="10732" spans="1:40" ht="52.5" customHeight="1" x14ac:dyDescent="0.2">
      <c r="A10732" s="170"/>
      <c r="B10732" s="170"/>
      <c r="C10732" s="170"/>
      <c r="D10732" s="170"/>
      <c r="E10732" s="170"/>
      <c r="F10732" s="170"/>
      <c r="G10732" s="170"/>
      <c r="H10732" s="170"/>
      <c r="I10732" s="170"/>
      <c r="J10732" s="170"/>
      <c r="K10732" s="170"/>
      <c r="L10732" s="170"/>
      <c r="M10732" s="170"/>
      <c r="N10732" s="170"/>
      <c r="O10732" s="170"/>
      <c r="P10732" s="170"/>
      <c r="Q10732" s="170"/>
      <c r="R10732" s="170"/>
      <c r="S10732" s="170"/>
      <c r="T10732" s="170"/>
      <c r="U10732" s="170"/>
      <c r="V10732" s="170"/>
      <c r="W10732" s="170"/>
      <c r="X10732" s="174"/>
      <c r="Y10732" s="170"/>
      <c r="Z10732" s="170"/>
      <c r="AA10732" s="170"/>
      <c r="AB10732" s="170"/>
      <c r="AC10732" s="170"/>
      <c r="AD10732" s="174"/>
      <c r="AE10732" s="170"/>
      <c r="AF10732" s="170"/>
      <c r="AI10732" s="170"/>
      <c r="AJ10732" s="170"/>
      <c r="AK10732" s="170"/>
      <c r="AL10732" s="170"/>
      <c r="AM10732" s="170"/>
      <c r="AN10732" s="170"/>
    </row>
    <row r="10733" spans="1:40" ht="52.5" customHeight="1" x14ac:dyDescent="0.2">
      <c r="A10733" s="170"/>
      <c r="B10733" s="170"/>
      <c r="C10733" s="170"/>
      <c r="D10733" s="170"/>
      <c r="E10733" s="170"/>
      <c r="F10733" s="170"/>
      <c r="G10733" s="170"/>
      <c r="H10733" s="170"/>
      <c r="I10733" s="170"/>
      <c r="J10733" s="170"/>
      <c r="K10733" s="170"/>
      <c r="L10733" s="170"/>
      <c r="M10733" s="170"/>
      <c r="N10733" s="170"/>
      <c r="O10733" s="170"/>
      <c r="P10733" s="170"/>
      <c r="Q10733" s="170"/>
      <c r="R10733" s="170"/>
      <c r="S10733" s="170"/>
      <c r="T10733" s="170"/>
      <c r="U10733" s="170"/>
      <c r="V10733" s="170"/>
      <c r="W10733" s="170"/>
      <c r="X10733" s="174"/>
      <c r="Y10733" s="170"/>
      <c r="Z10733" s="170"/>
      <c r="AA10733" s="170"/>
      <c r="AB10733" s="170"/>
      <c r="AC10733" s="170"/>
      <c r="AD10733" s="174"/>
      <c r="AE10733" s="170"/>
      <c r="AF10733" s="170"/>
      <c r="AI10733" s="170"/>
      <c r="AJ10733" s="170"/>
      <c r="AK10733" s="170"/>
      <c r="AL10733" s="170"/>
      <c r="AM10733" s="170"/>
      <c r="AN10733" s="170"/>
    </row>
    <row r="10734" spans="1:40" ht="52.5" customHeight="1" x14ac:dyDescent="0.2">
      <c r="A10734" s="170"/>
      <c r="B10734" s="170"/>
      <c r="C10734" s="170"/>
      <c r="D10734" s="170"/>
      <c r="E10734" s="170"/>
      <c r="F10734" s="170"/>
      <c r="G10734" s="170"/>
      <c r="H10734" s="170"/>
      <c r="I10734" s="170"/>
      <c r="J10734" s="170"/>
      <c r="K10734" s="170"/>
      <c r="L10734" s="170"/>
      <c r="M10734" s="170"/>
      <c r="N10734" s="170"/>
      <c r="O10734" s="170"/>
      <c r="P10734" s="170"/>
      <c r="Q10734" s="170"/>
      <c r="R10734" s="170"/>
      <c r="S10734" s="170"/>
      <c r="T10734" s="170"/>
      <c r="U10734" s="170"/>
      <c r="V10734" s="170"/>
      <c r="W10734" s="170"/>
      <c r="X10734" s="174"/>
      <c r="Y10734" s="170"/>
      <c r="Z10734" s="170"/>
      <c r="AA10734" s="170"/>
      <c r="AB10734" s="170"/>
      <c r="AC10734" s="170"/>
      <c r="AD10734" s="174"/>
      <c r="AE10734" s="170"/>
      <c r="AF10734" s="170"/>
      <c r="AI10734" s="170"/>
      <c r="AJ10734" s="170"/>
      <c r="AK10734" s="170"/>
      <c r="AL10734" s="170"/>
      <c r="AM10734" s="170"/>
      <c r="AN10734" s="170"/>
    </row>
    <row r="10735" spans="1:40" ht="52.5" customHeight="1" x14ac:dyDescent="0.2">
      <c r="A10735" s="170"/>
      <c r="B10735" s="170"/>
      <c r="C10735" s="170"/>
      <c r="D10735" s="170"/>
      <c r="E10735" s="170"/>
      <c r="F10735" s="170"/>
      <c r="G10735" s="170"/>
      <c r="H10735" s="170"/>
      <c r="I10735" s="170"/>
      <c r="J10735" s="170"/>
      <c r="K10735" s="170"/>
      <c r="L10735" s="170"/>
      <c r="M10735" s="170"/>
      <c r="N10735" s="170"/>
      <c r="O10735" s="170"/>
      <c r="P10735" s="170"/>
      <c r="Q10735" s="170"/>
      <c r="R10735" s="170"/>
      <c r="S10735" s="170"/>
      <c r="T10735" s="170"/>
      <c r="U10735" s="170"/>
      <c r="V10735" s="170"/>
      <c r="W10735" s="170"/>
      <c r="X10735" s="174"/>
      <c r="Y10735" s="170"/>
      <c r="Z10735" s="170"/>
      <c r="AA10735" s="170"/>
      <c r="AB10735" s="170"/>
      <c r="AC10735" s="170"/>
      <c r="AD10735" s="174"/>
      <c r="AE10735" s="170"/>
      <c r="AF10735" s="170"/>
      <c r="AI10735" s="170"/>
      <c r="AJ10735" s="170"/>
      <c r="AK10735" s="170"/>
      <c r="AL10735" s="170"/>
      <c r="AM10735" s="170"/>
      <c r="AN10735" s="170"/>
    </row>
    <row r="10736" spans="1:40" ht="52.5" customHeight="1" x14ac:dyDescent="0.2">
      <c r="A10736" s="170"/>
      <c r="B10736" s="170"/>
      <c r="C10736" s="170"/>
      <c r="D10736" s="170"/>
      <c r="E10736" s="170"/>
      <c r="F10736" s="170"/>
      <c r="G10736" s="170"/>
      <c r="H10736" s="170"/>
      <c r="I10736" s="170"/>
      <c r="J10736" s="170"/>
      <c r="K10736" s="170"/>
      <c r="L10736" s="170"/>
      <c r="M10736" s="170"/>
      <c r="N10736" s="170"/>
      <c r="O10736" s="170"/>
      <c r="P10736" s="170"/>
      <c r="Q10736" s="170"/>
      <c r="R10736" s="170"/>
      <c r="S10736" s="170"/>
      <c r="T10736" s="170"/>
      <c r="U10736" s="170"/>
      <c r="V10736" s="170"/>
      <c r="W10736" s="170"/>
      <c r="X10736" s="174"/>
      <c r="Y10736" s="170"/>
      <c r="Z10736" s="170"/>
      <c r="AA10736" s="170"/>
      <c r="AB10736" s="170"/>
      <c r="AC10736" s="170"/>
      <c r="AD10736" s="174"/>
      <c r="AE10736" s="170"/>
      <c r="AF10736" s="170"/>
      <c r="AI10736" s="170"/>
      <c r="AJ10736" s="170"/>
      <c r="AK10736" s="170"/>
      <c r="AL10736" s="170"/>
      <c r="AM10736" s="170"/>
      <c r="AN10736" s="170"/>
    </row>
    <row r="10737" spans="1:40" ht="52.5" customHeight="1" x14ac:dyDescent="0.2">
      <c r="A10737" s="170"/>
      <c r="B10737" s="170"/>
      <c r="C10737" s="170"/>
      <c r="D10737" s="170"/>
      <c r="E10737" s="170"/>
      <c r="F10737" s="170"/>
      <c r="G10737" s="170"/>
      <c r="H10737" s="170"/>
      <c r="I10737" s="170"/>
      <c r="J10737" s="170"/>
      <c r="K10737" s="170"/>
      <c r="L10737" s="170"/>
      <c r="M10737" s="170"/>
      <c r="N10737" s="170"/>
      <c r="O10737" s="170"/>
      <c r="P10737" s="170"/>
      <c r="Q10737" s="170"/>
      <c r="R10737" s="170"/>
      <c r="S10737" s="170"/>
      <c r="T10737" s="170"/>
      <c r="U10737" s="170"/>
      <c r="V10737" s="170"/>
      <c r="W10737" s="170"/>
      <c r="X10737" s="174"/>
      <c r="Y10737" s="170"/>
      <c r="Z10737" s="170"/>
      <c r="AA10737" s="170"/>
      <c r="AB10737" s="170"/>
      <c r="AC10737" s="170"/>
      <c r="AD10737" s="174"/>
      <c r="AE10737" s="170"/>
      <c r="AF10737" s="170"/>
      <c r="AI10737" s="170"/>
      <c r="AJ10737" s="170"/>
      <c r="AK10737" s="170"/>
      <c r="AL10737" s="170"/>
      <c r="AM10737" s="170"/>
      <c r="AN10737" s="170"/>
    </row>
    <row r="10738" spans="1:40" ht="52.5" customHeight="1" x14ac:dyDescent="0.2">
      <c r="A10738" s="170"/>
      <c r="B10738" s="170"/>
      <c r="C10738" s="170"/>
      <c r="D10738" s="170"/>
      <c r="E10738" s="170"/>
      <c r="F10738" s="170"/>
      <c r="G10738" s="170"/>
      <c r="H10738" s="170"/>
      <c r="I10738" s="170"/>
      <c r="J10738" s="170"/>
      <c r="K10738" s="170"/>
      <c r="L10738" s="170"/>
      <c r="M10738" s="170"/>
      <c r="N10738" s="170"/>
      <c r="O10738" s="170"/>
      <c r="P10738" s="170"/>
      <c r="Q10738" s="170"/>
      <c r="R10738" s="170"/>
      <c r="S10738" s="170"/>
      <c r="T10738" s="170"/>
      <c r="U10738" s="170"/>
      <c r="V10738" s="170"/>
      <c r="W10738" s="170"/>
      <c r="X10738" s="174"/>
      <c r="Y10738" s="170"/>
      <c r="Z10738" s="170"/>
      <c r="AA10738" s="170"/>
      <c r="AB10738" s="170"/>
      <c r="AC10738" s="170"/>
      <c r="AD10738" s="174"/>
      <c r="AE10738" s="170"/>
      <c r="AF10738" s="170"/>
      <c r="AI10738" s="170"/>
      <c r="AJ10738" s="170"/>
      <c r="AK10738" s="170"/>
      <c r="AL10738" s="170"/>
      <c r="AM10738" s="170"/>
      <c r="AN10738" s="170"/>
    </row>
    <row r="10739" spans="1:40" ht="52.5" customHeight="1" x14ac:dyDescent="0.2">
      <c r="A10739" s="170"/>
      <c r="B10739" s="170"/>
      <c r="C10739" s="170"/>
      <c r="D10739" s="170"/>
      <c r="E10739" s="170"/>
      <c r="F10739" s="170"/>
      <c r="G10739" s="170"/>
      <c r="H10739" s="170"/>
      <c r="I10739" s="170"/>
      <c r="J10739" s="170"/>
      <c r="K10739" s="170"/>
      <c r="L10739" s="170"/>
      <c r="M10739" s="170"/>
      <c r="N10739" s="170"/>
      <c r="O10739" s="170"/>
      <c r="P10739" s="170"/>
      <c r="Q10739" s="170"/>
      <c r="R10739" s="170"/>
      <c r="S10739" s="170"/>
      <c r="T10739" s="170"/>
      <c r="U10739" s="170"/>
      <c r="V10739" s="170"/>
      <c r="W10739" s="170"/>
      <c r="X10739" s="174"/>
      <c r="Y10739" s="170"/>
      <c r="Z10739" s="170"/>
      <c r="AA10739" s="170"/>
      <c r="AB10739" s="170"/>
      <c r="AC10739" s="170"/>
      <c r="AD10739" s="174"/>
      <c r="AE10739" s="170"/>
      <c r="AF10739" s="170"/>
      <c r="AI10739" s="170"/>
      <c r="AJ10739" s="170"/>
      <c r="AK10739" s="170"/>
      <c r="AL10739" s="170"/>
      <c r="AM10739" s="170"/>
      <c r="AN10739" s="170"/>
    </row>
    <row r="10740" spans="1:40" ht="52.5" customHeight="1" x14ac:dyDescent="0.2">
      <c r="A10740" s="170"/>
      <c r="B10740" s="170"/>
      <c r="C10740" s="170"/>
      <c r="D10740" s="170"/>
      <c r="E10740" s="170"/>
      <c r="F10740" s="170"/>
      <c r="G10740" s="170"/>
      <c r="H10740" s="170"/>
      <c r="I10740" s="170"/>
      <c r="J10740" s="170"/>
      <c r="K10740" s="170"/>
      <c r="L10740" s="170"/>
      <c r="M10740" s="170"/>
      <c r="N10740" s="170"/>
      <c r="O10740" s="170"/>
      <c r="P10740" s="170"/>
      <c r="Q10740" s="170"/>
      <c r="R10740" s="170"/>
      <c r="S10740" s="170"/>
      <c r="T10740" s="170"/>
      <c r="U10740" s="170"/>
      <c r="V10740" s="170"/>
      <c r="W10740" s="170"/>
      <c r="X10740" s="174"/>
      <c r="Y10740" s="170"/>
      <c r="Z10740" s="170"/>
      <c r="AA10740" s="170"/>
      <c r="AB10740" s="170"/>
      <c r="AC10740" s="170"/>
      <c r="AD10740" s="174"/>
      <c r="AE10740" s="170"/>
      <c r="AF10740" s="170"/>
      <c r="AI10740" s="170"/>
      <c r="AJ10740" s="170"/>
      <c r="AK10740" s="170"/>
      <c r="AL10740" s="170"/>
      <c r="AM10740" s="170"/>
      <c r="AN10740" s="170"/>
    </row>
    <row r="10741" spans="1:40" ht="52.5" customHeight="1" x14ac:dyDescent="0.2">
      <c r="A10741" s="170"/>
      <c r="B10741" s="170"/>
      <c r="C10741" s="170"/>
      <c r="D10741" s="170"/>
      <c r="E10741" s="170"/>
      <c r="F10741" s="170"/>
      <c r="G10741" s="170"/>
      <c r="H10741" s="170"/>
      <c r="I10741" s="170"/>
      <c r="J10741" s="170"/>
      <c r="K10741" s="170"/>
      <c r="L10741" s="170"/>
      <c r="M10741" s="170"/>
      <c r="N10741" s="170"/>
      <c r="O10741" s="170"/>
      <c r="P10741" s="170"/>
      <c r="Q10741" s="170"/>
      <c r="R10741" s="170"/>
      <c r="S10741" s="170"/>
      <c r="T10741" s="170"/>
      <c r="U10741" s="170"/>
      <c r="V10741" s="170"/>
      <c r="W10741" s="170"/>
      <c r="X10741" s="174"/>
      <c r="Y10741" s="170"/>
      <c r="Z10741" s="170"/>
      <c r="AA10741" s="170"/>
      <c r="AB10741" s="170"/>
      <c r="AC10741" s="170"/>
      <c r="AD10741" s="174"/>
      <c r="AE10741" s="170"/>
      <c r="AF10741" s="170"/>
      <c r="AI10741" s="170"/>
      <c r="AJ10741" s="170"/>
      <c r="AK10741" s="170"/>
      <c r="AL10741" s="170"/>
      <c r="AM10741" s="170"/>
      <c r="AN10741" s="170"/>
    </row>
    <row r="10742" spans="1:40" ht="52.5" customHeight="1" x14ac:dyDescent="0.2">
      <c r="A10742" s="170"/>
      <c r="B10742" s="170"/>
      <c r="C10742" s="170"/>
      <c r="D10742" s="170"/>
      <c r="E10742" s="170"/>
      <c r="F10742" s="170"/>
      <c r="G10742" s="170"/>
      <c r="H10742" s="170"/>
      <c r="I10742" s="170"/>
      <c r="J10742" s="170"/>
      <c r="K10742" s="170"/>
      <c r="L10742" s="170"/>
      <c r="M10742" s="170"/>
      <c r="N10742" s="170"/>
      <c r="O10742" s="170"/>
      <c r="P10742" s="170"/>
      <c r="Q10742" s="170"/>
      <c r="R10742" s="170"/>
      <c r="S10742" s="170"/>
      <c r="T10742" s="170"/>
      <c r="U10742" s="170"/>
      <c r="V10742" s="170"/>
      <c r="W10742" s="170"/>
      <c r="X10742" s="174"/>
      <c r="Y10742" s="170"/>
      <c r="Z10742" s="170"/>
      <c r="AA10742" s="170"/>
      <c r="AB10742" s="170"/>
      <c r="AC10742" s="170"/>
      <c r="AD10742" s="174"/>
      <c r="AE10742" s="170"/>
      <c r="AF10742" s="170"/>
      <c r="AI10742" s="170"/>
      <c r="AJ10742" s="170"/>
      <c r="AK10742" s="170"/>
      <c r="AL10742" s="170"/>
      <c r="AM10742" s="170"/>
      <c r="AN10742" s="170"/>
    </row>
    <row r="10743" spans="1:40" ht="52.5" customHeight="1" x14ac:dyDescent="0.2">
      <c r="A10743" s="170"/>
      <c r="B10743" s="170"/>
      <c r="C10743" s="170"/>
      <c r="D10743" s="170"/>
      <c r="E10743" s="170"/>
      <c r="F10743" s="170"/>
      <c r="G10743" s="170"/>
      <c r="H10743" s="170"/>
      <c r="I10743" s="170"/>
      <c r="J10743" s="170"/>
      <c r="K10743" s="170"/>
      <c r="L10743" s="170"/>
      <c r="M10743" s="170"/>
      <c r="N10743" s="170"/>
      <c r="O10743" s="170"/>
      <c r="P10743" s="170"/>
      <c r="Q10743" s="170"/>
      <c r="R10743" s="170"/>
      <c r="S10743" s="170"/>
      <c r="T10743" s="170"/>
      <c r="U10743" s="170"/>
      <c r="V10743" s="170"/>
      <c r="W10743" s="170"/>
      <c r="X10743" s="174"/>
      <c r="Y10743" s="170"/>
      <c r="Z10743" s="170"/>
      <c r="AA10743" s="170"/>
      <c r="AB10743" s="170"/>
      <c r="AC10743" s="170"/>
      <c r="AD10743" s="174"/>
      <c r="AE10743" s="170"/>
      <c r="AF10743" s="170"/>
      <c r="AI10743" s="170"/>
      <c r="AJ10743" s="170"/>
      <c r="AK10743" s="170"/>
      <c r="AL10743" s="170"/>
      <c r="AM10743" s="170"/>
      <c r="AN10743" s="170"/>
    </row>
    <row r="10744" spans="1:40" ht="52.5" customHeight="1" x14ac:dyDescent="0.2">
      <c r="A10744" s="170"/>
      <c r="B10744" s="170"/>
      <c r="C10744" s="170"/>
      <c r="D10744" s="170"/>
      <c r="E10744" s="170"/>
      <c r="F10744" s="170"/>
      <c r="G10744" s="170"/>
      <c r="H10744" s="170"/>
      <c r="I10744" s="170"/>
      <c r="J10744" s="170"/>
      <c r="K10744" s="170"/>
      <c r="L10744" s="170"/>
      <c r="M10744" s="170"/>
      <c r="N10744" s="170"/>
      <c r="O10744" s="170"/>
      <c r="P10744" s="170"/>
      <c r="Q10744" s="170"/>
      <c r="R10744" s="170"/>
      <c r="S10744" s="170"/>
      <c r="T10744" s="170"/>
      <c r="U10744" s="170"/>
      <c r="V10744" s="170"/>
      <c r="W10744" s="170"/>
      <c r="X10744" s="174"/>
      <c r="Y10744" s="170"/>
      <c r="Z10744" s="170"/>
      <c r="AA10744" s="170"/>
      <c r="AB10744" s="170"/>
      <c r="AC10744" s="170"/>
      <c r="AD10744" s="174"/>
      <c r="AE10744" s="170"/>
      <c r="AF10744" s="170"/>
      <c r="AI10744" s="170"/>
      <c r="AJ10744" s="170"/>
      <c r="AK10744" s="170"/>
      <c r="AL10744" s="170"/>
      <c r="AM10744" s="170"/>
      <c r="AN10744" s="170"/>
    </row>
    <row r="10745" spans="1:40" ht="52.5" customHeight="1" x14ac:dyDescent="0.2">
      <c r="A10745" s="170"/>
      <c r="B10745" s="170"/>
      <c r="C10745" s="170"/>
      <c r="D10745" s="170"/>
      <c r="E10745" s="170"/>
      <c r="F10745" s="170"/>
      <c r="G10745" s="170"/>
      <c r="H10745" s="170"/>
      <c r="I10745" s="170"/>
      <c r="J10745" s="170"/>
      <c r="K10745" s="170"/>
      <c r="L10745" s="170"/>
      <c r="M10745" s="170"/>
      <c r="N10745" s="170"/>
      <c r="O10745" s="170"/>
      <c r="P10745" s="170"/>
      <c r="Q10745" s="170"/>
      <c r="R10745" s="170"/>
      <c r="S10745" s="170"/>
      <c r="T10745" s="170"/>
      <c r="U10745" s="170"/>
      <c r="V10745" s="170"/>
      <c r="W10745" s="170"/>
      <c r="X10745" s="174"/>
      <c r="Y10745" s="170"/>
      <c r="Z10745" s="170"/>
      <c r="AA10745" s="170"/>
      <c r="AB10745" s="170"/>
      <c r="AC10745" s="170"/>
      <c r="AD10745" s="174"/>
      <c r="AE10745" s="170"/>
      <c r="AF10745" s="170"/>
      <c r="AI10745" s="170"/>
      <c r="AJ10745" s="170"/>
      <c r="AK10745" s="170"/>
      <c r="AL10745" s="170"/>
      <c r="AM10745" s="170"/>
      <c r="AN10745" s="170"/>
    </row>
    <row r="10746" spans="1:40" ht="52.5" customHeight="1" x14ac:dyDescent="0.2">
      <c r="A10746" s="170"/>
      <c r="B10746" s="170"/>
      <c r="C10746" s="170"/>
      <c r="D10746" s="170"/>
      <c r="E10746" s="170"/>
      <c r="F10746" s="170"/>
      <c r="G10746" s="170"/>
      <c r="H10746" s="170"/>
      <c r="I10746" s="170"/>
      <c r="J10746" s="170"/>
      <c r="K10746" s="170"/>
      <c r="L10746" s="170"/>
      <c r="M10746" s="170"/>
      <c r="N10746" s="170"/>
      <c r="O10746" s="170"/>
      <c r="P10746" s="170"/>
      <c r="Q10746" s="170"/>
      <c r="R10746" s="170"/>
      <c r="S10746" s="170"/>
      <c r="T10746" s="170"/>
      <c r="U10746" s="170"/>
      <c r="V10746" s="170"/>
      <c r="W10746" s="170"/>
      <c r="X10746" s="174"/>
      <c r="Y10746" s="170"/>
      <c r="Z10746" s="170"/>
      <c r="AA10746" s="170"/>
      <c r="AB10746" s="170"/>
      <c r="AC10746" s="170"/>
      <c r="AD10746" s="174"/>
      <c r="AE10746" s="170"/>
      <c r="AF10746" s="170"/>
      <c r="AI10746" s="170"/>
      <c r="AJ10746" s="170"/>
      <c r="AK10746" s="170"/>
      <c r="AL10746" s="170"/>
      <c r="AM10746" s="170"/>
      <c r="AN10746" s="170"/>
    </row>
    <row r="10747" spans="1:40" ht="52.5" customHeight="1" x14ac:dyDescent="0.2">
      <c r="A10747" s="170"/>
      <c r="B10747" s="170"/>
      <c r="C10747" s="170"/>
      <c r="D10747" s="170"/>
      <c r="E10747" s="170"/>
      <c r="F10747" s="170"/>
      <c r="G10747" s="170"/>
      <c r="H10747" s="170"/>
      <c r="I10747" s="170"/>
      <c r="J10747" s="170"/>
      <c r="K10747" s="170"/>
      <c r="L10747" s="170"/>
      <c r="M10747" s="170"/>
      <c r="N10747" s="170"/>
      <c r="O10747" s="170"/>
      <c r="P10747" s="170"/>
      <c r="Q10747" s="170"/>
      <c r="R10747" s="170"/>
      <c r="S10747" s="170"/>
      <c r="T10747" s="170"/>
      <c r="U10747" s="170"/>
      <c r="V10747" s="170"/>
      <c r="W10747" s="170"/>
      <c r="X10747" s="174"/>
      <c r="Y10747" s="170"/>
      <c r="Z10747" s="170"/>
      <c r="AA10747" s="170"/>
      <c r="AB10747" s="170"/>
      <c r="AC10747" s="170"/>
      <c r="AD10747" s="174"/>
      <c r="AE10747" s="170"/>
      <c r="AF10747" s="170"/>
      <c r="AI10747" s="170"/>
      <c r="AJ10747" s="170"/>
      <c r="AK10747" s="170"/>
      <c r="AL10747" s="170"/>
      <c r="AM10747" s="170"/>
      <c r="AN10747" s="170"/>
    </row>
    <row r="10748" spans="1:40" ht="52.5" customHeight="1" x14ac:dyDescent="0.2">
      <c r="A10748" s="170"/>
      <c r="B10748" s="170"/>
      <c r="C10748" s="170"/>
      <c r="D10748" s="170"/>
      <c r="E10748" s="170"/>
      <c r="F10748" s="170"/>
      <c r="G10748" s="170"/>
      <c r="H10748" s="170"/>
      <c r="I10748" s="170"/>
      <c r="J10748" s="170"/>
      <c r="K10748" s="170"/>
      <c r="L10748" s="170"/>
      <c r="M10748" s="170"/>
      <c r="N10748" s="170"/>
      <c r="O10748" s="170"/>
      <c r="P10748" s="170"/>
      <c r="Q10748" s="170"/>
      <c r="R10748" s="170"/>
      <c r="S10748" s="170"/>
      <c r="T10748" s="170"/>
      <c r="U10748" s="170"/>
      <c r="V10748" s="170"/>
      <c r="W10748" s="170"/>
      <c r="X10748" s="174"/>
      <c r="Y10748" s="170"/>
      <c r="Z10748" s="170"/>
      <c r="AA10748" s="170"/>
      <c r="AB10748" s="170"/>
      <c r="AC10748" s="170"/>
      <c r="AD10748" s="174"/>
      <c r="AE10748" s="170"/>
      <c r="AF10748" s="170"/>
      <c r="AI10748" s="170"/>
      <c r="AJ10748" s="170"/>
      <c r="AK10748" s="170"/>
      <c r="AL10748" s="170"/>
      <c r="AM10748" s="170"/>
      <c r="AN10748" s="170"/>
    </row>
    <row r="10749" spans="1:40" ht="52.5" customHeight="1" x14ac:dyDescent="0.2">
      <c r="A10749" s="170"/>
      <c r="B10749" s="170"/>
      <c r="C10749" s="170"/>
      <c r="D10749" s="170"/>
      <c r="E10749" s="170"/>
      <c r="F10749" s="170"/>
      <c r="G10749" s="170"/>
      <c r="H10749" s="170"/>
      <c r="I10749" s="170"/>
      <c r="J10749" s="170"/>
      <c r="K10749" s="170"/>
      <c r="L10749" s="170"/>
      <c r="M10749" s="170"/>
      <c r="N10749" s="170"/>
      <c r="O10749" s="170"/>
      <c r="P10749" s="170"/>
      <c r="Q10749" s="170"/>
      <c r="R10749" s="170"/>
      <c r="S10749" s="170"/>
      <c r="T10749" s="170"/>
      <c r="U10749" s="170"/>
      <c r="V10749" s="170"/>
      <c r="W10749" s="170"/>
      <c r="X10749" s="174"/>
      <c r="Y10749" s="170"/>
      <c r="Z10749" s="170"/>
      <c r="AA10749" s="170"/>
      <c r="AB10749" s="170"/>
      <c r="AC10749" s="170"/>
      <c r="AD10749" s="174"/>
      <c r="AE10749" s="170"/>
      <c r="AF10749" s="170"/>
      <c r="AI10749" s="170"/>
      <c r="AJ10749" s="170"/>
      <c r="AK10749" s="170"/>
      <c r="AL10749" s="170"/>
      <c r="AM10749" s="170"/>
      <c r="AN10749" s="170"/>
    </row>
    <row r="10750" spans="1:40" ht="52.5" customHeight="1" x14ac:dyDescent="0.2">
      <c r="A10750" s="170"/>
      <c r="B10750" s="170"/>
      <c r="C10750" s="170"/>
      <c r="D10750" s="170"/>
      <c r="E10750" s="170"/>
      <c r="F10750" s="170"/>
      <c r="G10750" s="170"/>
      <c r="H10750" s="170"/>
      <c r="I10750" s="170"/>
      <c r="J10750" s="170"/>
      <c r="K10750" s="170"/>
      <c r="L10750" s="170"/>
      <c r="M10750" s="170"/>
      <c r="N10750" s="170"/>
      <c r="O10750" s="170"/>
      <c r="P10750" s="170"/>
      <c r="Q10750" s="170"/>
      <c r="R10750" s="170"/>
      <c r="S10750" s="170"/>
      <c r="T10750" s="170"/>
      <c r="U10750" s="170"/>
      <c r="V10750" s="170"/>
      <c r="W10750" s="170"/>
      <c r="X10750" s="174"/>
      <c r="Y10750" s="170"/>
      <c r="Z10750" s="170"/>
      <c r="AA10750" s="170"/>
      <c r="AB10750" s="170"/>
      <c r="AC10750" s="170"/>
      <c r="AD10750" s="174"/>
      <c r="AE10750" s="170"/>
      <c r="AF10750" s="170"/>
      <c r="AI10750" s="170"/>
      <c r="AJ10750" s="170"/>
      <c r="AK10750" s="170"/>
      <c r="AL10750" s="170"/>
      <c r="AM10750" s="170"/>
      <c r="AN10750" s="170"/>
    </row>
    <row r="10751" spans="1:40" ht="52.5" customHeight="1" x14ac:dyDescent="0.2">
      <c r="A10751" s="170"/>
      <c r="B10751" s="170"/>
      <c r="C10751" s="170"/>
      <c r="D10751" s="170"/>
      <c r="E10751" s="170"/>
      <c r="F10751" s="170"/>
      <c r="G10751" s="170"/>
      <c r="H10751" s="170"/>
      <c r="I10751" s="170"/>
      <c r="J10751" s="170"/>
      <c r="K10751" s="170"/>
      <c r="L10751" s="170"/>
      <c r="M10751" s="170"/>
      <c r="N10751" s="170"/>
      <c r="O10751" s="170"/>
      <c r="P10751" s="170"/>
      <c r="Q10751" s="170"/>
      <c r="R10751" s="170"/>
      <c r="S10751" s="170"/>
      <c r="T10751" s="170"/>
      <c r="U10751" s="170"/>
      <c r="V10751" s="170"/>
      <c r="W10751" s="170"/>
      <c r="X10751" s="174"/>
      <c r="Y10751" s="170"/>
      <c r="Z10751" s="170"/>
      <c r="AA10751" s="170"/>
      <c r="AB10751" s="170"/>
      <c r="AC10751" s="170"/>
      <c r="AD10751" s="174"/>
      <c r="AE10751" s="170"/>
      <c r="AF10751" s="170"/>
      <c r="AI10751" s="170"/>
      <c r="AJ10751" s="170"/>
      <c r="AK10751" s="170"/>
      <c r="AL10751" s="170"/>
      <c r="AM10751" s="170"/>
      <c r="AN10751" s="170"/>
    </row>
    <row r="10752" spans="1:40" ht="52.5" customHeight="1" x14ac:dyDescent="0.2">
      <c r="A10752" s="170"/>
      <c r="B10752" s="170"/>
      <c r="C10752" s="170"/>
      <c r="D10752" s="170"/>
      <c r="E10752" s="170"/>
      <c r="F10752" s="170"/>
      <c r="G10752" s="170"/>
      <c r="H10752" s="170"/>
      <c r="I10752" s="170"/>
      <c r="J10752" s="170"/>
      <c r="K10752" s="170"/>
      <c r="L10752" s="170"/>
      <c r="M10752" s="170"/>
      <c r="N10752" s="170"/>
      <c r="O10752" s="170"/>
      <c r="P10752" s="170"/>
      <c r="Q10752" s="170"/>
      <c r="R10752" s="170"/>
      <c r="S10752" s="170"/>
      <c r="T10752" s="170"/>
      <c r="U10752" s="170"/>
      <c r="V10752" s="170"/>
      <c r="W10752" s="170"/>
      <c r="X10752" s="174"/>
      <c r="Y10752" s="170"/>
      <c r="Z10752" s="170"/>
      <c r="AA10752" s="170"/>
      <c r="AB10752" s="170"/>
      <c r="AC10752" s="170"/>
      <c r="AD10752" s="174"/>
      <c r="AE10752" s="170"/>
      <c r="AF10752" s="170"/>
      <c r="AI10752" s="170"/>
      <c r="AJ10752" s="170"/>
      <c r="AK10752" s="170"/>
      <c r="AL10752" s="170"/>
      <c r="AM10752" s="170"/>
      <c r="AN10752" s="170"/>
    </row>
    <row r="10753" spans="1:40" ht="52.5" customHeight="1" x14ac:dyDescent="0.2">
      <c r="A10753" s="170"/>
      <c r="B10753" s="170"/>
      <c r="C10753" s="170"/>
      <c r="D10753" s="170"/>
      <c r="E10753" s="170"/>
      <c r="F10753" s="170"/>
      <c r="G10753" s="170"/>
      <c r="H10753" s="170"/>
      <c r="I10753" s="170"/>
      <c r="J10753" s="170"/>
      <c r="K10753" s="170"/>
      <c r="L10753" s="170"/>
      <c r="M10753" s="170"/>
      <c r="N10753" s="170"/>
      <c r="O10753" s="170"/>
      <c r="P10753" s="170"/>
      <c r="Q10753" s="170"/>
      <c r="R10753" s="170"/>
      <c r="S10753" s="170"/>
      <c r="T10753" s="170"/>
      <c r="U10753" s="170"/>
      <c r="V10753" s="170"/>
      <c r="W10753" s="170"/>
      <c r="X10753" s="174"/>
      <c r="Y10753" s="170"/>
      <c r="Z10753" s="170"/>
      <c r="AA10753" s="170"/>
      <c r="AB10753" s="170"/>
      <c r="AC10753" s="170"/>
      <c r="AD10753" s="174"/>
      <c r="AE10753" s="170"/>
      <c r="AF10753" s="170"/>
      <c r="AI10753" s="170"/>
      <c r="AJ10753" s="170"/>
      <c r="AK10753" s="170"/>
      <c r="AL10753" s="170"/>
      <c r="AM10753" s="170"/>
      <c r="AN10753" s="170"/>
    </row>
    <row r="10754" spans="1:40" ht="52.5" customHeight="1" x14ac:dyDescent="0.2">
      <c r="A10754" s="170"/>
      <c r="B10754" s="170"/>
      <c r="C10754" s="170"/>
      <c r="D10754" s="170"/>
      <c r="E10754" s="170"/>
      <c r="F10754" s="170"/>
      <c r="G10754" s="170"/>
      <c r="H10754" s="170"/>
      <c r="I10754" s="170"/>
      <c r="J10754" s="170"/>
      <c r="K10754" s="170"/>
      <c r="L10754" s="170"/>
      <c r="M10754" s="170"/>
      <c r="N10754" s="170"/>
      <c r="O10754" s="170"/>
      <c r="P10754" s="170"/>
      <c r="Q10754" s="170"/>
      <c r="R10754" s="170"/>
      <c r="S10754" s="170"/>
      <c r="T10754" s="170"/>
      <c r="U10754" s="170"/>
      <c r="V10754" s="170"/>
      <c r="W10754" s="170"/>
      <c r="X10754" s="174"/>
      <c r="Y10754" s="170"/>
      <c r="Z10754" s="170"/>
      <c r="AA10754" s="170"/>
      <c r="AB10754" s="170"/>
      <c r="AC10754" s="170"/>
      <c r="AD10754" s="174"/>
      <c r="AE10754" s="170"/>
      <c r="AF10754" s="170"/>
      <c r="AI10754" s="170"/>
      <c r="AJ10754" s="170"/>
      <c r="AK10754" s="170"/>
      <c r="AL10754" s="170"/>
      <c r="AM10754" s="170"/>
      <c r="AN10754" s="170"/>
    </row>
    <row r="10755" spans="1:40" ht="52.5" customHeight="1" x14ac:dyDescent="0.2">
      <c r="A10755" s="170"/>
      <c r="B10755" s="170"/>
      <c r="C10755" s="170"/>
      <c r="D10755" s="170"/>
      <c r="E10755" s="170"/>
      <c r="F10755" s="170"/>
      <c r="G10755" s="170"/>
      <c r="H10755" s="170"/>
      <c r="I10755" s="170"/>
      <c r="J10755" s="170"/>
      <c r="K10755" s="170"/>
      <c r="L10755" s="170"/>
      <c r="M10755" s="170"/>
      <c r="N10755" s="170"/>
      <c r="O10755" s="170"/>
      <c r="P10755" s="170"/>
      <c r="Q10755" s="170"/>
      <c r="R10755" s="170"/>
      <c r="S10755" s="170"/>
      <c r="T10755" s="170"/>
      <c r="U10755" s="170"/>
      <c r="V10755" s="170"/>
      <c r="W10755" s="170"/>
      <c r="X10755" s="174"/>
      <c r="Y10755" s="170"/>
      <c r="Z10755" s="170"/>
      <c r="AA10755" s="170"/>
      <c r="AB10755" s="170"/>
      <c r="AC10755" s="170"/>
      <c r="AD10755" s="174"/>
      <c r="AE10755" s="170"/>
      <c r="AF10755" s="170"/>
      <c r="AI10755" s="170"/>
      <c r="AJ10755" s="170"/>
      <c r="AK10755" s="170"/>
      <c r="AL10755" s="170"/>
      <c r="AM10755" s="170"/>
      <c r="AN10755" s="170"/>
    </row>
    <row r="10756" spans="1:40" ht="52.5" customHeight="1" x14ac:dyDescent="0.2">
      <c r="A10756" s="170"/>
      <c r="B10756" s="170"/>
      <c r="C10756" s="170"/>
      <c r="D10756" s="170"/>
      <c r="E10756" s="170"/>
      <c r="F10756" s="170"/>
      <c r="G10756" s="170"/>
      <c r="H10756" s="170"/>
      <c r="I10756" s="170"/>
      <c r="J10756" s="170"/>
      <c r="K10756" s="170"/>
      <c r="L10756" s="170"/>
      <c r="M10756" s="170"/>
      <c r="N10756" s="170"/>
      <c r="O10756" s="170"/>
      <c r="P10756" s="170"/>
      <c r="Q10756" s="170"/>
      <c r="R10756" s="170"/>
      <c r="S10756" s="170"/>
      <c r="T10756" s="170"/>
      <c r="U10756" s="170"/>
      <c r="V10756" s="170"/>
      <c r="W10756" s="170"/>
      <c r="X10756" s="174"/>
      <c r="Y10756" s="170"/>
      <c r="Z10756" s="170"/>
      <c r="AA10756" s="170"/>
      <c r="AB10756" s="170"/>
      <c r="AC10756" s="170"/>
      <c r="AD10756" s="174"/>
      <c r="AE10756" s="170"/>
      <c r="AF10756" s="170"/>
      <c r="AI10756" s="170"/>
      <c r="AJ10756" s="170"/>
      <c r="AK10756" s="170"/>
      <c r="AL10756" s="170"/>
      <c r="AM10756" s="170"/>
      <c r="AN10756" s="170"/>
    </row>
    <row r="10757" spans="1:40" ht="52.5" customHeight="1" x14ac:dyDescent="0.2">
      <c r="A10757" s="170"/>
      <c r="B10757" s="170"/>
      <c r="C10757" s="170"/>
      <c r="D10757" s="170"/>
      <c r="E10757" s="170"/>
      <c r="F10757" s="170"/>
      <c r="G10757" s="170"/>
      <c r="H10757" s="170"/>
      <c r="I10757" s="170"/>
      <c r="J10757" s="170"/>
      <c r="K10757" s="170"/>
      <c r="L10757" s="170"/>
      <c r="M10757" s="170"/>
      <c r="N10757" s="170"/>
      <c r="O10757" s="170"/>
      <c r="P10757" s="170"/>
      <c r="Q10757" s="170"/>
      <c r="R10757" s="170"/>
      <c r="S10757" s="170"/>
      <c r="T10757" s="170"/>
      <c r="U10757" s="170"/>
      <c r="V10757" s="170"/>
      <c r="W10757" s="170"/>
      <c r="X10757" s="174"/>
      <c r="Y10757" s="170"/>
      <c r="Z10757" s="170"/>
      <c r="AA10757" s="170"/>
      <c r="AB10757" s="170"/>
      <c r="AC10757" s="170"/>
      <c r="AD10757" s="174"/>
      <c r="AE10757" s="170"/>
      <c r="AF10757" s="170"/>
      <c r="AI10757" s="170"/>
      <c r="AJ10757" s="170"/>
      <c r="AK10757" s="170"/>
      <c r="AL10757" s="170"/>
      <c r="AM10757" s="170"/>
      <c r="AN10757" s="170"/>
    </row>
    <row r="10758" spans="1:40" ht="52.5" customHeight="1" x14ac:dyDescent="0.2">
      <c r="A10758" s="170"/>
      <c r="B10758" s="170"/>
      <c r="C10758" s="170"/>
      <c r="D10758" s="170"/>
      <c r="E10758" s="170"/>
      <c r="F10758" s="170"/>
      <c r="G10758" s="170"/>
      <c r="H10758" s="170"/>
      <c r="I10758" s="170"/>
      <c r="J10758" s="170"/>
      <c r="K10758" s="170"/>
      <c r="L10758" s="170"/>
      <c r="M10758" s="170"/>
      <c r="N10758" s="170"/>
      <c r="O10758" s="170"/>
      <c r="P10758" s="170"/>
      <c r="Q10758" s="170"/>
      <c r="R10758" s="170"/>
      <c r="S10758" s="170"/>
      <c r="T10758" s="170"/>
      <c r="U10758" s="170"/>
      <c r="V10758" s="170"/>
      <c r="W10758" s="170"/>
      <c r="X10758" s="174"/>
      <c r="Y10758" s="170"/>
      <c r="Z10758" s="170"/>
      <c r="AA10758" s="170"/>
      <c r="AB10758" s="170"/>
      <c r="AC10758" s="170"/>
      <c r="AD10758" s="174"/>
      <c r="AE10758" s="170"/>
      <c r="AF10758" s="170"/>
      <c r="AI10758" s="170"/>
      <c r="AJ10758" s="170"/>
      <c r="AK10758" s="170"/>
      <c r="AL10758" s="170"/>
      <c r="AM10758" s="170"/>
      <c r="AN10758" s="170"/>
    </row>
    <row r="10759" spans="1:40" ht="52.5" customHeight="1" x14ac:dyDescent="0.2">
      <c r="A10759" s="170"/>
      <c r="B10759" s="170"/>
      <c r="C10759" s="170"/>
      <c r="D10759" s="170"/>
      <c r="E10759" s="170"/>
      <c r="F10759" s="170"/>
      <c r="G10759" s="170"/>
      <c r="H10759" s="170"/>
      <c r="I10759" s="170"/>
      <c r="J10759" s="170"/>
      <c r="K10759" s="170"/>
      <c r="L10759" s="170"/>
      <c r="M10759" s="170"/>
      <c r="N10759" s="170"/>
      <c r="O10759" s="170"/>
      <c r="P10759" s="170"/>
      <c r="Q10759" s="170"/>
      <c r="R10759" s="170"/>
      <c r="S10759" s="170"/>
      <c r="T10759" s="170"/>
      <c r="U10759" s="170"/>
      <c r="V10759" s="170"/>
      <c r="W10759" s="170"/>
      <c r="X10759" s="174"/>
      <c r="Y10759" s="170"/>
      <c r="Z10759" s="170"/>
      <c r="AA10759" s="170"/>
      <c r="AB10759" s="170"/>
      <c r="AC10759" s="170"/>
      <c r="AD10759" s="174"/>
      <c r="AE10759" s="170"/>
      <c r="AF10759" s="170"/>
      <c r="AI10759" s="170"/>
      <c r="AJ10759" s="170"/>
      <c r="AK10759" s="170"/>
      <c r="AL10759" s="170"/>
      <c r="AM10759" s="170"/>
      <c r="AN10759" s="170"/>
    </row>
    <row r="10760" spans="1:40" ht="52.5" customHeight="1" x14ac:dyDescent="0.2">
      <c r="A10760" s="170"/>
      <c r="B10760" s="170"/>
      <c r="C10760" s="170"/>
      <c r="D10760" s="170"/>
      <c r="E10760" s="170"/>
      <c r="F10760" s="170"/>
      <c r="G10760" s="170"/>
      <c r="H10760" s="170"/>
      <c r="I10760" s="170"/>
      <c r="J10760" s="170"/>
      <c r="K10760" s="170"/>
      <c r="L10760" s="170"/>
      <c r="M10760" s="170"/>
      <c r="N10760" s="170"/>
      <c r="O10760" s="170"/>
      <c r="P10760" s="170"/>
      <c r="Q10760" s="170"/>
      <c r="R10760" s="170"/>
      <c r="S10760" s="170"/>
      <c r="T10760" s="170"/>
      <c r="U10760" s="170"/>
      <c r="V10760" s="170"/>
      <c r="W10760" s="170"/>
      <c r="X10760" s="174"/>
      <c r="Y10760" s="170"/>
      <c r="Z10760" s="170"/>
      <c r="AA10760" s="170"/>
      <c r="AB10760" s="170"/>
      <c r="AC10760" s="170"/>
      <c r="AD10760" s="174"/>
      <c r="AE10760" s="170"/>
      <c r="AF10760" s="170"/>
      <c r="AI10760" s="170"/>
      <c r="AJ10760" s="170"/>
      <c r="AK10760" s="170"/>
      <c r="AL10760" s="170"/>
      <c r="AM10760" s="170"/>
      <c r="AN10760" s="170"/>
    </row>
    <row r="10761" spans="1:40" ht="52.5" customHeight="1" x14ac:dyDescent="0.2">
      <c r="A10761" s="170"/>
      <c r="B10761" s="170"/>
      <c r="C10761" s="170"/>
      <c r="D10761" s="170"/>
      <c r="E10761" s="170"/>
      <c r="F10761" s="170"/>
      <c r="G10761" s="170"/>
      <c r="H10761" s="170"/>
      <c r="I10761" s="170"/>
      <c r="J10761" s="170"/>
      <c r="K10761" s="170"/>
      <c r="L10761" s="170"/>
      <c r="M10761" s="170"/>
      <c r="N10761" s="170"/>
      <c r="O10761" s="170"/>
      <c r="P10761" s="170"/>
      <c r="Q10761" s="170"/>
      <c r="R10761" s="170"/>
      <c r="S10761" s="170"/>
      <c r="T10761" s="170"/>
      <c r="U10761" s="170"/>
      <c r="V10761" s="170"/>
      <c r="W10761" s="170"/>
      <c r="X10761" s="174"/>
      <c r="Y10761" s="170"/>
      <c r="Z10761" s="170"/>
      <c r="AA10761" s="170"/>
      <c r="AB10761" s="170"/>
      <c r="AC10761" s="170"/>
      <c r="AD10761" s="174"/>
      <c r="AE10761" s="170"/>
      <c r="AF10761" s="170"/>
      <c r="AI10761" s="170"/>
      <c r="AJ10761" s="170"/>
      <c r="AK10761" s="170"/>
      <c r="AL10761" s="170"/>
      <c r="AM10761" s="170"/>
      <c r="AN10761" s="170"/>
    </row>
    <row r="10762" spans="1:40" ht="52.5" customHeight="1" x14ac:dyDescent="0.2">
      <c r="A10762" s="170"/>
      <c r="B10762" s="170"/>
      <c r="C10762" s="170"/>
      <c r="D10762" s="170"/>
      <c r="E10762" s="170"/>
      <c r="F10762" s="170"/>
      <c r="G10762" s="170"/>
      <c r="H10762" s="170"/>
      <c r="I10762" s="170"/>
      <c r="J10762" s="170"/>
      <c r="K10762" s="170"/>
      <c r="L10762" s="170"/>
      <c r="M10762" s="170"/>
      <c r="N10762" s="170"/>
      <c r="O10762" s="170"/>
      <c r="P10762" s="170"/>
      <c r="Q10762" s="170"/>
      <c r="R10762" s="170"/>
      <c r="S10762" s="170"/>
      <c r="T10762" s="170"/>
      <c r="U10762" s="170"/>
      <c r="V10762" s="170"/>
      <c r="W10762" s="170"/>
      <c r="X10762" s="174"/>
      <c r="Y10762" s="170"/>
      <c r="Z10762" s="170"/>
      <c r="AA10762" s="170"/>
      <c r="AB10762" s="170"/>
      <c r="AC10762" s="170"/>
      <c r="AD10762" s="174"/>
      <c r="AE10762" s="170"/>
      <c r="AF10762" s="170"/>
      <c r="AI10762" s="170"/>
      <c r="AJ10762" s="170"/>
      <c r="AK10762" s="170"/>
      <c r="AL10762" s="170"/>
      <c r="AM10762" s="170"/>
      <c r="AN10762" s="170"/>
    </row>
    <row r="10763" spans="1:40" ht="52.5" customHeight="1" x14ac:dyDescent="0.2">
      <c r="A10763" s="170"/>
      <c r="B10763" s="170"/>
      <c r="C10763" s="170"/>
      <c r="D10763" s="170"/>
      <c r="E10763" s="170"/>
      <c r="F10763" s="170"/>
      <c r="G10763" s="170"/>
      <c r="H10763" s="170"/>
      <c r="I10763" s="170"/>
      <c r="J10763" s="170"/>
      <c r="K10763" s="170"/>
      <c r="L10763" s="170"/>
      <c r="M10763" s="170"/>
      <c r="N10763" s="170"/>
      <c r="O10763" s="170"/>
      <c r="P10763" s="170"/>
      <c r="Q10763" s="170"/>
      <c r="R10763" s="170"/>
      <c r="S10763" s="170"/>
      <c r="T10763" s="170"/>
      <c r="U10763" s="170"/>
      <c r="V10763" s="170"/>
      <c r="W10763" s="170"/>
      <c r="X10763" s="174"/>
      <c r="Y10763" s="170"/>
      <c r="Z10763" s="170"/>
      <c r="AA10763" s="170"/>
      <c r="AB10763" s="170"/>
      <c r="AC10763" s="170"/>
      <c r="AD10763" s="174"/>
      <c r="AE10763" s="170"/>
      <c r="AF10763" s="170"/>
      <c r="AI10763" s="170"/>
      <c r="AJ10763" s="170"/>
      <c r="AK10763" s="170"/>
      <c r="AL10763" s="170"/>
      <c r="AM10763" s="170"/>
      <c r="AN10763" s="170"/>
    </row>
    <row r="10764" spans="1:40" ht="52.5" customHeight="1" x14ac:dyDescent="0.2">
      <c r="A10764" s="170"/>
      <c r="B10764" s="170"/>
      <c r="C10764" s="170"/>
      <c r="D10764" s="170"/>
      <c r="E10764" s="170"/>
      <c r="F10764" s="170"/>
      <c r="G10764" s="170"/>
      <c r="H10764" s="170"/>
      <c r="I10764" s="170"/>
      <c r="J10764" s="170"/>
      <c r="K10764" s="170"/>
      <c r="L10764" s="170"/>
      <c r="M10764" s="170"/>
      <c r="N10764" s="170"/>
      <c r="O10764" s="170"/>
      <c r="P10764" s="170"/>
      <c r="Q10764" s="170"/>
      <c r="R10764" s="170"/>
      <c r="S10764" s="170"/>
      <c r="T10764" s="170"/>
      <c r="U10764" s="170"/>
      <c r="V10764" s="170"/>
      <c r="W10764" s="170"/>
      <c r="X10764" s="174"/>
      <c r="Y10764" s="170"/>
      <c r="Z10764" s="170"/>
      <c r="AA10764" s="170"/>
      <c r="AB10764" s="170"/>
      <c r="AC10764" s="170"/>
      <c r="AD10764" s="174"/>
      <c r="AE10764" s="170"/>
      <c r="AF10764" s="170"/>
      <c r="AI10764" s="170"/>
      <c r="AJ10764" s="170"/>
      <c r="AK10764" s="170"/>
      <c r="AL10764" s="170"/>
      <c r="AM10764" s="170"/>
      <c r="AN10764" s="170"/>
    </row>
    <row r="10765" spans="1:40" ht="52.5" customHeight="1" x14ac:dyDescent="0.2">
      <c r="A10765" s="170"/>
      <c r="B10765" s="170"/>
      <c r="C10765" s="170"/>
      <c r="D10765" s="170"/>
      <c r="E10765" s="170"/>
      <c r="F10765" s="170"/>
      <c r="G10765" s="170"/>
      <c r="H10765" s="170"/>
      <c r="I10765" s="170"/>
      <c r="J10765" s="170"/>
      <c r="K10765" s="170"/>
      <c r="L10765" s="170"/>
      <c r="M10765" s="170"/>
      <c r="N10765" s="170"/>
      <c r="O10765" s="170"/>
      <c r="P10765" s="170"/>
      <c r="Q10765" s="170"/>
      <c r="R10765" s="170"/>
      <c r="S10765" s="170"/>
      <c r="T10765" s="170"/>
      <c r="U10765" s="170"/>
      <c r="V10765" s="170"/>
      <c r="W10765" s="170"/>
      <c r="X10765" s="174"/>
      <c r="Y10765" s="170"/>
      <c r="Z10765" s="170"/>
      <c r="AA10765" s="170"/>
      <c r="AB10765" s="170"/>
      <c r="AC10765" s="170"/>
      <c r="AD10765" s="174"/>
      <c r="AE10765" s="170"/>
      <c r="AF10765" s="170"/>
      <c r="AI10765" s="170"/>
      <c r="AJ10765" s="170"/>
      <c r="AK10765" s="170"/>
      <c r="AL10765" s="170"/>
      <c r="AM10765" s="170"/>
      <c r="AN10765" s="170"/>
    </row>
    <row r="10766" spans="1:40" ht="52.5" customHeight="1" x14ac:dyDescent="0.2">
      <c r="A10766" s="170"/>
      <c r="B10766" s="170"/>
      <c r="C10766" s="170"/>
      <c r="D10766" s="170"/>
      <c r="E10766" s="170"/>
      <c r="F10766" s="170"/>
      <c r="G10766" s="170"/>
      <c r="H10766" s="170"/>
      <c r="I10766" s="170"/>
      <c r="J10766" s="170"/>
      <c r="K10766" s="170"/>
      <c r="L10766" s="170"/>
      <c r="M10766" s="170"/>
      <c r="N10766" s="170"/>
      <c r="O10766" s="170"/>
      <c r="P10766" s="170"/>
      <c r="Q10766" s="170"/>
      <c r="R10766" s="170"/>
      <c r="S10766" s="170"/>
      <c r="T10766" s="170"/>
      <c r="U10766" s="170"/>
      <c r="V10766" s="170"/>
      <c r="W10766" s="170"/>
      <c r="X10766" s="174"/>
      <c r="Y10766" s="170"/>
      <c r="Z10766" s="170"/>
      <c r="AA10766" s="170"/>
      <c r="AB10766" s="170"/>
      <c r="AC10766" s="170"/>
      <c r="AD10766" s="174"/>
      <c r="AE10766" s="170"/>
      <c r="AF10766" s="170"/>
      <c r="AI10766" s="170"/>
      <c r="AJ10766" s="170"/>
      <c r="AK10766" s="170"/>
      <c r="AL10766" s="170"/>
      <c r="AM10766" s="170"/>
      <c r="AN10766" s="170"/>
    </row>
    <row r="10767" spans="1:40" ht="52.5" customHeight="1" x14ac:dyDescent="0.2">
      <c r="A10767" s="170"/>
      <c r="B10767" s="170"/>
      <c r="C10767" s="170"/>
      <c r="D10767" s="170"/>
      <c r="E10767" s="170"/>
      <c r="F10767" s="170"/>
      <c r="G10767" s="170"/>
      <c r="H10767" s="170"/>
      <c r="I10767" s="170"/>
      <c r="J10767" s="170"/>
      <c r="K10767" s="170"/>
      <c r="L10767" s="170"/>
      <c r="M10767" s="170"/>
      <c r="N10767" s="170"/>
      <c r="O10767" s="170"/>
      <c r="P10767" s="170"/>
      <c r="Q10767" s="170"/>
      <c r="R10767" s="170"/>
      <c r="S10767" s="170"/>
      <c r="T10767" s="170"/>
      <c r="U10767" s="170"/>
      <c r="V10767" s="170"/>
      <c r="W10767" s="170"/>
      <c r="X10767" s="174"/>
      <c r="Y10767" s="170"/>
      <c r="Z10767" s="170"/>
      <c r="AA10767" s="170"/>
      <c r="AB10767" s="170"/>
      <c r="AC10767" s="170"/>
      <c r="AD10767" s="174"/>
      <c r="AE10767" s="170"/>
      <c r="AF10767" s="170"/>
      <c r="AI10767" s="170"/>
      <c r="AJ10767" s="170"/>
      <c r="AK10767" s="170"/>
      <c r="AL10767" s="170"/>
      <c r="AM10767" s="170"/>
      <c r="AN10767" s="170"/>
    </row>
    <row r="10768" spans="1:40" ht="52.5" customHeight="1" x14ac:dyDescent="0.2">
      <c r="A10768" s="170"/>
      <c r="B10768" s="170"/>
      <c r="C10768" s="170"/>
      <c r="D10768" s="170"/>
      <c r="E10768" s="170"/>
      <c r="F10768" s="170"/>
      <c r="G10768" s="170"/>
      <c r="H10768" s="170"/>
      <c r="I10768" s="170"/>
      <c r="J10768" s="170"/>
      <c r="K10768" s="170"/>
      <c r="L10768" s="170"/>
      <c r="M10768" s="170"/>
      <c r="N10768" s="170"/>
      <c r="O10768" s="170"/>
      <c r="P10768" s="170"/>
      <c r="Q10768" s="170"/>
      <c r="R10768" s="170"/>
      <c r="S10768" s="170"/>
      <c r="T10768" s="170"/>
      <c r="U10768" s="170"/>
      <c r="V10768" s="170"/>
      <c r="W10768" s="170"/>
      <c r="X10768" s="174"/>
      <c r="Y10768" s="170"/>
      <c r="Z10768" s="170"/>
      <c r="AA10768" s="170"/>
      <c r="AB10768" s="170"/>
      <c r="AC10768" s="170"/>
      <c r="AD10768" s="174"/>
      <c r="AE10768" s="170"/>
      <c r="AF10768" s="170"/>
      <c r="AI10768" s="170"/>
      <c r="AJ10768" s="170"/>
      <c r="AK10768" s="170"/>
      <c r="AL10768" s="170"/>
      <c r="AM10768" s="170"/>
      <c r="AN10768" s="170"/>
    </row>
    <row r="10769" spans="1:40" ht="52.5" customHeight="1" x14ac:dyDescent="0.2">
      <c r="A10769" s="170"/>
      <c r="B10769" s="170"/>
      <c r="C10769" s="170"/>
      <c r="D10769" s="170"/>
      <c r="E10769" s="170"/>
      <c r="F10769" s="170"/>
      <c r="G10769" s="170"/>
      <c r="H10769" s="170"/>
      <c r="I10769" s="170"/>
      <c r="J10769" s="170"/>
      <c r="K10769" s="170"/>
      <c r="L10769" s="170"/>
      <c r="M10769" s="170"/>
      <c r="N10769" s="170"/>
      <c r="O10769" s="170"/>
      <c r="P10769" s="170"/>
      <c r="Q10769" s="170"/>
      <c r="R10769" s="170"/>
      <c r="S10769" s="170"/>
      <c r="T10769" s="170"/>
      <c r="U10769" s="170"/>
      <c r="V10769" s="170"/>
      <c r="W10769" s="170"/>
      <c r="X10769" s="174"/>
      <c r="Y10769" s="170"/>
      <c r="Z10769" s="170"/>
      <c r="AA10769" s="170"/>
      <c r="AB10769" s="170"/>
      <c r="AC10769" s="170"/>
      <c r="AD10769" s="174"/>
      <c r="AE10769" s="170"/>
      <c r="AF10769" s="170"/>
      <c r="AI10769" s="170"/>
      <c r="AJ10769" s="170"/>
      <c r="AK10769" s="170"/>
      <c r="AL10769" s="170"/>
      <c r="AM10769" s="170"/>
      <c r="AN10769" s="170"/>
    </row>
    <row r="10770" spans="1:40" ht="52.5" customHeight="1" x14ac:dyDescent="0.2">
      <c r="A10770" s="170"/>
      <c r="B10770" s="170"/>
      <c r="C10770" s="170"/>
      <c r="D10770" s="170"/>
      <c r="E10770" s="170"/>
      <c r="F10770" s="170"/>
      <c r="G10770" s="170"/>
      <c r="H10770" s="170"/>
      <c r="I10770" s="170"/>
      <c r="J10770" s="170"/>
      <c r="K10770" s="170"/>
      <c r="L10770" s="170"/>
      <c r="M10770" s="170"/>
      <c r="N10770" s="170"/>
      <c r="O10770" s="170"/>
      <c r="P10770" s="170"/>
      <c r="Q10770" s="170"/>
      <c r="R10770" s="170"/>
      <c r="S10770" s="170"/>
      <c r="T10770" s="170"/>
      <c r="U10770" s="170"/>
      <c r="V10770" s="170"/>
      <c r="W10770" s="170"/>
      <c r="X10770" s="174"/>
      <c r="Y10770" s="170"/>
      <c r="Z10770" s="170"/>
      <c r="AA10770" s="170"/>
      <c r="AB10770" s="170"/>
      <c r="AC10770" s="170"/>
      <c r="AD10770" s="174"/>
      <c r="AE10770" s="170"/>
      <c r="AF10770" s="170"/>
      <c r="AI10770" s="170"/>
      <c r="AJ10770" s="170"/>
      <c r="AK10770" s="170"/>
      <c r="AL10770" s="170"/>
      <c r="AM10770" s="170"/>
      <c r="AN10770" s="170"/>
    </row>
    <row r="10771" spans="1:40" ht="52.5" customHeight="1" x14ac:dyDescent="0.2">
      <c r="A10771" s="170"/>
      <c r="B10771" s="170"/>
      <c r="C10771" s="170"/>
      <c r="D10771" s="170"/>
      <c r="E10771" s="170"/>
      <c r="F10771" s="170"/>
      <c r="G10771" s="170"/>
      <c r="H10771" s="170"/>
      <c r="I10771" s="170"/>
      <c r="J10771" s="170"/>
      <c r="K10771" s="170"/>
      <c r="L10771" s="170"/>
      <c r="M10771" s="170"/>
      <c r="N10771" s="170"/>
      <c r="O10771" s="170"/>
      <c r="P10771" s="170"/>
      <c r="Q10771" s="170"/>
      <c r="R10771" s="170"/>
      <c r="S10771" s="170"/>
      <c r="T10771" s="170"/>
      <c r="U10771" s="170"/>
      <c r="V10771" s="170"/>
      <c r="W10771" s="170"/>
      <c r="X10771" s="174"/>
      <c r="Y10771" s="170"/>
      <c r="Z10771" s="170"/>
      <c r="AA10771" s="170"/>
      <c r="AB10771" s="170"/>
      <c r="AC10771" s="170"/>
      <c r="AD10771" s="174"/>
      <c r="AE10771" s="170"/>
      <c r="AF10771" s="170"/>
      <c r="AI10771" s="170"/>
      <c r="AJ10771" s="170"/>
      <c r="AK10771" s="170"/>
      <c r="AL10771" s="170"/>
      <c r="AM10771" s="170"/>
      <c r="AN10771" s="170"/>
    </row>
    <row r="10772" spans="1:40" ht="52.5" customHeight="1" x14ac:dyDescent="0.2">
      <c r="A10772" s="170"/>
      <c r="B10772" s="170"/>
      <c r="C10772" s="170"/>
      <c r="D10772" s="170"/>
      <c r="E10772" s="170"/>
      <c r="F10772" s="170"/>
      <c r="G10772" s="170"/>
      <c r="H10772" s="170"/>
      <c r="I10772" s="170"/>
      <c r="J10772" s="170"/>
      <c r="K10772" s="170"/>
      <c r="L10772" s="170"/>
      <c r="M10772" s="170"/>
      <c r="N10772" s="170"/>
      <c r="O10772" s="170"/>
      <c r="P10772" s="170"/>
      <c r="Q10772" s="170"/>
      <c r="R10772" s="170"/>
      <c r="S10772" s="170"/>
      <c r="T10772" s="170"/>
      <c r="U10772" s="170"/>
      <c r="V10772" s="170"/>
      <c r="W10772" s="170"/>
      <c r="X10772" s="174"/>
      <c r="Y10772" s="170"/>
      <c r="Z10772" s="170"/>
      <c r="AA10772" s="170"/>
      <c r="AB10772" s="170"/>
      <c r="AC10772" s="170"/>
      <c r="AD10772" s="174"/>
      <c r="AE10772" s="170"/>
      <c r="AF10772" s="170"/>
      <c r="AI10772" s="170"/>
      <c r="AJ10772" s="170"/>
      <c r="AK10772" s="170"/>
      <c r="AL10772" s="170"/>
      <c r="AM10772" s="170"/>
      <c r="AN10772" s="170"/>
    </row>
    <row r="10773" spans="1:40" ht="52.5" customHeight="1" x14ac:dyDescent="0.2">
      <c r="A10773" s="170"/>
      <c r="B10773" s="170"/>
      <c r="C10773" s="170"/>
      <c r="D10773" s="170"/>
      <c r="E10773" s="170"/>
      <c r="F10773" s="170"/>
      <c r="G10773" s="170"/>
      <c r="H10773" s="170"/>
      <c r="I10773" s="170"/>
      <c r="J10773" s="170"/>
      <c r="K10773" s="170"/>
      <c r="L10773" s="170"/>
      <c r="M10773" s="170"/>
      <c r="N10773" s="170"/>
      <c r="O10773" s="170"/>
      <c r="P10773" s="170"/>
      <c r="Q10773" s="170"/>
      <c r="R10773" s="170"/>
      <c r="S10773" s="170"/>
      <c r="T10773" s="170"/>
      <c r="U10773" s="170"/>
      <c r="V10773" s="170"/>
      <c r="W10773" s="170"/>
      <c r="X10773" s="174"/>
      <c r="Y10773" s="170"/>
      <c r="Z10773" s="170"/>
      <c r="AA10773" s="170"/>
      <c r="AB10773" s="170"/>
      <c r="AC10773" s="170"/>
      <c r="AD10773" s="174"/>
      <c r="AE10773" s="170"/>
      <c r="AF10773" s="170"/>
      <c r="AI10773" s="170"/>
      <c r="AJ10773" s="170"/>
      <c r="AK10773" s="170"/>
      <c r="AL10773" s="170"/>
      <c r="AM10773" s="170"/>
      <c r="AN10773" s="170"/>
    </row>
    <row r="10774" spans="1:40" ht="52.5" customHeight="1" x14ac:dyDescent="0.2">
      <c r="A10774" s="170"/>
      <c r="B10774" s="170"/>
      <c r="C10774" s="170"/>
      <c r="D10774" s="170"/>
      <c r="E10774" s="170"/>
      <c r="F10774" s="170"/>
      <c r="G10774" s="170"/>
      <c r="H10774" s="170"/>
      <c r="I10774" s="170"/>
      <c r="J10774" s="170"/>
      <c r="K10774" s="170"/>
      <c r="L10774" s="170"/>
      <c r="M10774" s="170"/>
      <c r="N10774" s="170"/>
      <c r="O10774" s="170"/>
      <c r="P10774" s="170"/>
      <c r="Q10774" s="170"/>
      <c r="R10774" s="170"/>
      <c r="S10774" s="170"/>
      <c r="T10774" s="170"/>
      <c r="U10774" s="170"/>
      <c r="V10774" s="170"/>
      <c r="W10774" s="170"/>
      <c r="X10774" s="174"/>
      <c r="Y10774" s="170"/>
      <c r="Z10774" s="170"/>
      <c r="AA10774" s="170"/>
      <c r="AB10774" s="170"/>
      <c r="AC10774" s="170"/>
      <c r="AD10774" s="174"/>
      <c r="AE10774" s="170"/>
      <c r="AF10774" s="170"/>
      <c r="AI10774" s="170"/>
      <c r="AJ10774" s="170"/>
      <c r="AK10774" s="170"/>
      <c r="AL10774" s="170"/>
      <c r="AM10774" s="170"/>
      <c r="AN10774" s="170"/>
    </row>
    <row r="10775" spans="1:40" ht="52.5" customHeight="1" x14ac:dyDescent="0.2">
      <c r="A10775" s="170"/>
      <c r="B10775" s="170"/>
      <c r="C10775" s="170"/>
      <c r="D10775" s="170"/>
      <c r="E10775" s="170"/>
      <c r="F10775" s="170"/>
      <c r="G10775" s="170"/>
      <c r="H10775" s="170"/>
      <c r="I10775" s="170"/>
      <c r="J10775" s="170"/>
      <c r="K10775" s="170"/>
      <c r="L10775" s="170"/>
      <c r="M10775" s="170"/>
      <c r="N10775" s="170"/>
      <c r="O10775" s="170"/>
      <c r="P10775" s="170"/>
      <c r="Q10775" s="170"/>
      <c r="R10775" s="170"/>
      <c r="S10775" s="170"/>
      <c r="T10775" s="170"/>
      <c r="U10775" s="170"/>
      <c r="V10775" s="170"/>
      <c r="W10775" s="170"/>
      <c r="X10775" s="174"/>
      <c r="Y10775" s="170"/>
      <c r="Z10775" s="170"/>
      <c r="AA10775" s="170"/>
      <c r="AB10775" s="170"/>
      <c r="AC10775" s="170"/>
      <c r="AD10775" s="174"/>
      <c r="AE10775" s="170"/>
      <c r="AF10775" s="170"/>
      <c r="AI10775" s="170"/>
      <c r="AJ10775" s="170"/>
      <c r="AK10775" s="170"/>
      <c r="AL10775" s="170"/>
      <c r="AM10775" s="170"/>
      <c r="AN10775" s="170"/>
    </row>
    <row r="10776" spans="1:40" ht="52.5" customHeight="1" x14ac:dyDescent="0.2">
      <c r="A10776" s="170"/>
      <c r="B10776" s="170"/>
      <c r="C10776" s="170"/>
      <c r="D10776" s="170"/>
      <c r="E10776" s="170"/>
      <c r="F10776" s="170"/>
      <c r="G10776" s="170"/>
      <c r="H10776" s="170"/>
      <c r="I10776" s="170"/>
      <c r="J10776" s="170"/>
      <c r="K10776" s="170"/>
      <c r="L10776" s="170"/>
      <c r="M10776" s="170"/>
      <c r="N10776" s="170"/>
      <c r="O10776" s="170"/>
      <c r="P10776" s="170"/>
      <c r="Q10776" s="170"/>
      <c r="R10776" s="170"/>
      <c r="S10776" s="170"/>
      <c r="T10776" s="170"/>
      <c r="U10776" s="170"/>
      <c r="V10776" s="170"/>
      <c r="W10776" s="170"/>
      <c r="X10776" s="174"/>
      <c r="Y10776" s="170"/>
      <c r="Z10776" s="170"/>
      <c r="AA10776" s="170"/>
      <c r="AB10776" s="170"/>
      <c r="AC10776" s="170"/>
      <c r="AD10776" s="174"/>
      <c r="AE10776" s="170"/>
      <c r="AF10776" s="170"/>
      <c r="AI10776" s="170"/>
      <c r="AJ10776" s="170"/>
      <c r="AK10776" s="170"/>
      <c r="AL10776" s="170"/>
      <c r="AM10776" s="170"/>
      <c r="AN10776" s="170"/>
    </row>
    <row r="10777" spans="1:40" ht="52.5" customHeight="1" x14ac:dyDescent="0.2">
      <c r="A10777" s="170"/>
      <c r="B10777" s="170"/>
      <c r="C10777" s="170"/>
      <c r="D10777" s="170"/>
      <c r="E10777" s="170"/>
      <c r="F10777" s="170"/>
      <c r="G10777" s="170"/>
      <c r="H10777" s="170"/>
      <c r="I10777" s="170"/>
      <c r="J10777" s="170"/>
      <c r="K10777" s="170"/>
      <c r="L10777" s="170"/>
      <c r="M10777" s="170"/>
      <c r="N10777" s="170"/>
      <c r="O10777" s="170"/>
      <c r="P10777" s="170"/>
      <c r="Q10777" s="170"/>
      <c r="R10777" s="170"/>
      <c r="S10777" s="170"/>
      <c r="T10777" s="170"/>
      <c r="U10777" s="170"/>
      <c r="V10777" s="170"/>
      <c r="W10777" s="170"/>
      <c r="X10777" s="174"/>
      <c r="Y10777" s="170"/>
      <c r="Z10777" s="170"/>
      <c r="AA10777" s="170"/>
      <c r="AB10777" s="170"/>
      <c r="AC10777" s="170"/>
      <c r="AD10777" s="174"/>
      <c r="AE10777" s="170"/>
      <c r="AF10777" s="170"/>
      <c r="AI10777" s="170"/>
      <c r="AJ10777" s="170"/>
      <c r="AK10777" s="170"/>
      <c r="AL10777" s="170"/>
      <c r="AM10777" s="170"/>
      <c r="AN10777" s="170"/>
    </row>
    <row r="10778" spans="1:40" ht="52.5" customHeight="1" x14ac:dyDescent="0.2">
      <c r="A10778" s="170"/>
      <c r="B10778" s="170"/>
      <c r="C10778" s="170"/>
      <c r="D10778" s="170"/>
      <c r="E10778" s="170"/>
      <c r="F10778" s="170"/>
      <c r="G10778" s="170"/>
      <c r="H10778" s="170"/>
      <c r="I10778" s="170"/>
      <c r="J10778" s="170"/>
      <c r="K10778" s="170"/>
      <c r="L10778" s="170"/>
      <c r="M10778" s="170"/>
      <c r="N10778" s="170"/>
      <c r="O10778" s="170"/>
      <c r="P10778" s="170"/>
      <c r="Q10778" s="170"/>
      <c r="R10778" s="170"/>
      <c r="S10778" s="170"/>
      <c r="T10778" s="170"/>
      <c r="U10778" s="170"/>
      <c r="V10778" s="170"/>
      <c r="W10778" s="170"/>
      <c r="X10778" s="174"/>
      <c r="Y10778" s="170"/>
      <c r="Z10778" s="170"/>
      <c r="AA10778" s="170"/>
      <c r="AB10778" s="170"/>
      <c r="AC10778" s="170"/>
      <c r="AD10778" s="174"/>
      <c r="AE10778" s="170"/>
      <c r="AF10778" s="170"/>
      <c r="AI10778" s="170"/>
      <c r="AJ10778" s="170"/>
      <c r="AK10778" s="170"/>
      <c r="AL10778" s="170"/>
      <c r="AM10778" s="170"/>
      <c r="AN10778" s="170"/>
    </row>
    <row r="10779" spans="1:40" ht="52.5" customHeight="1" x14ac:dyDescent="0.2">
      <c r="A10779" s="170"/>
      <c r="B10779" s="170"/>
      <c r="C10779" s="170"/>
      <c r="D10779" s="170"/>
      <c r="E10779" s="170"/>
      <c r="F10779" s="170"/>
      <c r="G10779" s="170"/>
      <c r="H10779" s="170"/>
      <c r="I10779" s="170"/>
      <c r="J10779" s="170"/>
      <c r="K10779" s="170"/>
      <c r="L10779" s="170"/>
      <c r="M10779" s="170"/>
      <c r="N10779" s="170"/>
      <c r="O10779" s="170"/>
      <c r="P10779" s="170"/>
      <c r="Q10779" s="170"/>
      <c r="R10779" s="170"/>
      <c r="S10779" s="170"/>
      <c r="T10779" s="170"/>
      <c r="U10779" s="170"/>
      <c r="V10779" s="170"/>
      <c r="W10779" s="170"/>
      <c r="X10779" s="174"/>
      <c r="Y10779" s="170"/>
      <c r="Z10779" s="170"/>
      <c r="AA10779" s="170"/>
      <c r="AB10779" s="170"/>
      <c r="AC10779" s="170"/>
      <c r="AD10779" s="174"/>
      <c r="AE10779" s="170"/>
      <c r="AF10779" s="170"/>
      <c r="AI10779" s="170"/>
      <c r="AJ10779" s="170"/>
      <c r="AK10779" s="170"/>
      <c r="AL10779" s="170"/>
      <c r="AM10779" s="170"/>
      <c r="AN10779" s="170"/>
    </row>
    <row r="10780" spans="1:40" ht="52.5" customHeight="1" x14ac:dyDescent="0.2">
      <c r="A10780" s="170"/>
      <c r="B10780" s="170"/>
      <c r="C10780" s="170"/>
      <c r="D10780" s="170"/>
      <c r="E10780" s="170"/>
      <c r="F10780" s="170"/>
      <c r="G10780" s="170"/>
      <c r="H10780" s="170"/>
      <c r="I10780" s="170"/>
      <c r="J10780" s="170"/>
      <c r="K10780" s="170"/>
      <c r="L10780" s="170"/>
      <c r="M10780" s="170"/>
      <c r="N10780" s="170"/>
      <c r="O10780" s="170"/>
      <c r="P10780" s="170"/>
      <c r="Q10780" s="170"/>
      <c r="R10780" s="170"/>
      <c r="S10780" s="170"/>
      <c r="T10780" s="170"/>
      <c r="U10780" s="170"/>
      <c r="V10780" s="170"/>
      <c r="W10780" s="170"/>
      <c r="X10780" s="174"/>
      <c r="Y10780" s="170"/>
      <c r="Z10780" s="170"/>
      <c r="AA10780" s="170"/>
      <c r="AB10780" s="170"/>
      <c r="AC10780" s="170"/>
      <c r="AD10780" s="174"/>
      <c r="AE10780" s="170"/>
      <c r="AF10780" s="170"/>
      <c r="AI10780" s="170"/>
      <c r="AJ10780" s="170"/>
      <c r="AK10780" s="170"/>
      <c r="AL10780" s="170"/>
      <c r="AM10780" s="170"/>
      <c r="AN10780" s="170"/>
    </row>
    <row r="10781" spans="1:40" ht="52.5" customHeight="1" x14ac:dyDescent="0.2">
      <c r="A10781" s="170"/>
      <c r="B10781" s="170"/>
      <c r="C10781" s="170"/>
      <c r="D10781" s="170"/>
      <c r="E10781" s="170"/>
      <c r="F10781" s="170"/>
      <c r="G10781" s="170"/>
      <c r="H10781" s="170"/>
      <c r="I10781" s="170"/>
      <c r="J10781" s="170"/>
      <c r="K10781" s="170"/>
      <c r="L10781" s="170"/>
      <c r="M10781" s="170"/>
      <c r="N10781" s="170"/>
      <c r="O10781" s="170"/>
      <c r="P10781" s="170"/>
      <c r="Q10781" s="170"/>
      <c r="R10781" s="170"/>
      <c r="S10781" s="170"/>
      <c r="T10781" s="170"/>
      <c r="U10781" s="170"/>
      <c r="V10781" s="170"/>
      <c r="W10781" s="170"/>
      <c r="X10781" s="174"/>
      <c r="Y10781" s="170"/>
      <c r="Z10781" s="170"/>
      <c r="AA10781" s="170"/>
      <c r="AB10781" s="170"/>
      <c r="AC10781" s="170"/>
      <c r="AD10781" s="174"/>
      <c r="AE10781" s="170"/>
      <c r="AF10781" s="170"/>
      <c r="AI10781" s="170"/>
      <c r="AJ10781" s="170"/>
      <c r="AK10781" s="170"/>
      <c r="AL10781" s="170"/>
      <c r="AM10781" s="170"/>
      <c r="AN10781" s="170"/>
    </row>
    <row r="10782" spans="1:40" ht="52.5" customHeight="1" x14ac:dyDescent="0.2">
      <c r="A10782" s="170"/>
      <c r="B10782" s="170"/>
      <c r="C10782" s="170"/>
      <c r="D10782" s="170"/>
      <c r="E10782" s="170"/>
      <c r="F10782" s="170"/>
      <c r="G10782" s="170"/>
      <c r="H10782" s="170"/>
      <c r="I10782" s="170"/>
      <c r="J10782" s="170"/>
      <c r="K10782" s="170"/>
      <c r="L10782" s="170"/>
      <c r="M10782" s="170"/>
      <c r="N10782" s="170"/>
      <c r="O10782" s="170"/>
      <c r="P10782" s="170"/>
      <c r="Q10782" s="170"/>
      <c r="R10782" s="170"/>
      <c r="S10782" s="170"/>
      <c r="T10782" s="170"/>
      <c r="U10782" s="170"/>
      <c r="V10782" s="170"/>
      <c r="W10782" s="170"/>
      <c r="X10782" s="174"/>
      <c r="Y10782" s="170"/>
      <c r="Z10782" s="170"/>
      <c r="AA10782" s="170"/>
      <c r="AB10782" s="170"/>
      <c r="AC10782" s="170"/>
      <c r="AD10782" s="174"/>
      <c r="AE10782" s="170"/>
      <c r="AF10782" s="170"/>
      <c r="AI10782" s="170"/>
      <c r="AJ10782" s="170"/>
      <c r="AK10782" s="170"/>
      <c r="AL10782" s="170"/>
      <c r="AM10782" s="170"/>
      <c r="AN10782" s="170"/>
    </row>
    <row r="10783" spans="1:40" ht="52.5" customHeight="1" x14ac:dyDescent="0.2">
      <c r="A10783" s="170"/>
      <c r="B10783" s="170"/>
      <c r="C10783" s="170"/>
      <c r="D10783" s="170"/>
      <c r="E10783" s="170"/>
      <c r="F10783" s="170"/>
      <c r="G10783" s="170"/>
      <c r="H10783" s="170"/>
      <c r="I10783" s="170"/>
      <c r="J10783" s="170"/>
      <c r="K10783" s="170"/>
      <c r="L10783" s="170"/>
      <c r="M10783" s="170"/>
      <c r="N10783" s="170"/>
      <c r="O10783" s="170"/>
      <c r="P10783" s="170"/>
      <c r="Q10783" s="170"/>
      <c r="R10783" s="170"/>
      <c r="S10783" s="170"/>
      <c r="T10783" s="170"/>
      <c r="U10783" s="170"/>
      <c r="V10783" s="170"/>
      <c r="W10783" s="170"/>
      <c r="X10783" s="174"/>
      <c r="Y10783" s="170"/>
      <c r="Z10783" s="170"/>
      <c r="AA10783" s="170"/>
      <c r="AB10783" s="170"/>
      <c r="AC10783" s="170"/>
      <c r="AD10783" s="174"/>
      <c r="AE10783" s="170"/>
      <c r="AF10783" s="170"/>
      <c r="AI10783" s="170"/>
      <c r="AJ10783" s="170"/>
      <c r="AK10783" s="170"/>
      <c r="AL10783" s="170"/>
      <c r="AM10783" s="170"/>
      <c r="AN10783" s="170"/>
    </row>
    <row r="10784" spans="1:40" ht="52.5" customHeight="1" x14ac:dyDescent="0.2">
      <c r="A10784" s="170"/>
      <c r="B10784" s="170"/>
      <c r="C10784" s="170"/>
      <c r="D10784" s="170"/>
      <c r="E10784" s="170"/>
      <c r="F10784" s="170"/>
      <c r="G10784" s="170"/>
      <c r="H10784" s="170"/>
      <c r="I10784" s="170"/>
      <c r="J10784" s="170"/>
      <c r="K10784" s="170"/>
      <c r="L10784" s="170"/>
      <c r="M10784" s="170"/>
      <c r="N10784" s="170"/>
      <c r="O10784" s="170"/>
      <c r="P10784" s="170"/>
      <c r="Q10784" s="170"/>
      <c r="R10784" s="170"/>
      <c r="S10784" s="170"/>
      <c r="T10784" s="170"/>
      <c r="U10784" s="170"/>
      <c r="V10784" s="170"/>
      <c r="W10784" s="170"/>
      <c r="X10784" s="174"/>
      <c r="Y10784" s="170"/>
      <c r="Z10784" s="170"/>
      <c r="AA10784" s="170"/>
      <c r="AB10784" s="170"/>
      <c r="AC10784" s="170"/>
      <c r="AD10784" s="174"/>
      <c r="AE10784" s="170"/>
      <c r="AF10784" s="170"/>
      <c r="AI10784" s="170"/>
      <c r="AJ10784" s="170"/>
      <c r="AK10784" s="170"/>
      <c r="AL10784" s="170"/>
      <c r="AM10784" s="170"/>
      <c r="AN10784" s="170"/>
    </row>
    <row r="10785" spans="1:40" ht="52.5" customHeight="1" x14ac:dyDescent="0.2">
      <c r="A10785" s="170"/>
      <c r="B10785" s="170"/>
      <c r="C10785" s="170"/>
      <c r="D10785" s="170"/>
      <c r="E10785" s="170"/>
      <c r="F10785" s="170"/>
      <c r="G10785" s="170"/>
      <c r="H10785" s="170"/>
      <c r="I10785" s="170"/>
      <c r="J10785" s="170"/>
      <c r="K10785" s="170"/>
      <c r="L10785" s="170"/>
      <c r="M10785" s="170"/>
      <c r="N10785" s="170"/>
      <c r="O10785" s="170"/>
      <c r="P10785" s="170"/>
      <c r="Q10785" s="170"/>
      <c r="R10785" s="170"/>
      <c r="S10785" s="170"/>
      <c r="T10785" s="170"/>
      <c r="U10785" s="170"/>
      <c r="V10785" s="170"/>
      <c r="W10785" s="170"/>
      <c r="X10785" s="174"/>
      <c r="Y10785" s="170"/>
      <c r="Z10785" s="170"/>
      <c r="AA10785" s="170"/>
      <c r="AB10785" s="170"/>
      <c r="AC10785" s="170"/>
      <c r="AD10785" s="174"/>
      <c r="AE10785" s="170"/>
      <c r="AF10785" s="170"/>
      <c r="AI10785" s="170"/>
      <c r="AJ10785" s="170"/>
      <c r="AK10785" s="170"/>
      <c r="AL10785" s="170"/>
      <c r="AM10785" s="170"/>
      <c r="AN10785" s="170"/>
    </row>
    <row r="10786" spans="1:40" ht="52.5" customHeight="1" x14ac:dyDescent="0.2">
      <c r="A10786" s="170"/>
      <c r="B10786" s="170"/>
      <c r="C10786" s="170"/>
      <c r="D10786" s="170"/>
      <c r="E10786" s="170"/>
      <c r="F10786" s="170"/>
      <c r="G10786" s="170"/>
      <c r="H10786" s="170"/>
      <c r="I10786" s="170"/>
      <c r="J10786" s="170"/>
      <c r="K10786" s="170"/>
      <c r="L10786" s="170"/>
      <c r="M10786" s="170"/>
      <c r="N10786" s="170"/>
      <c r="O10786" s="170"/>
      <c r="P10786" s="170"/>
      <c r="Q10786" s="170"/>
      <c r="R10786" s="170"/>
      <c r="S10786" s="170"/>
      <c r="T10786" s="170"/>
      <c r="U10786" s="170"/>
      <c r="V10786" s="170"/>
      <c r="W10786" s="170"/>
      <c r="X10786" s="174"/>
      <c r="Y10786" s="170"/>
      <c r="Z10786" s="170"/>
      <c r="AA10786" s="170"/>
      <c r="AB10786" s="170"/>
      <c r="AC10786" s="170"/>
      <c r="AD10786" s="174"/>
      <c r="AE10786" s="170"/>
      <c r="AF10786" s="170"/>
      <c r="AI10786" s="170"/>
      <c r="AJ10786" s="170"/>
      <c r="AK10786" s="170"/>
      <c r="AL10786" s="170"/>
      <c r="AM10786" s="170"/>
      <c r="AN10786" s="170"/>
    </row>
    <row r="10787" spans="1:40" ht="52.5" customHeight="1" x14ac:dyDescent="0.2">
      <c r="A10787" s="170"/>
      <c r="B10787" s="170"/>
      <c r="C10787" s="170"/>
      <c r="D10787" s="170"/>
      <c r="E10787" s="170"/>
      <c r="F10787" s="170"/>
      <c r="G10787" s="170"/>
      <c r="H10787" s="170"/>
      <c r="I10787" s="170"/>
      <c r="J10787" s="170"/>
      <c r="K10787" s="170"/>
      <c r="L10787" s="170"/>
      <c r="M10787" s="170"/>
      <c r="N10787" s="170"/>
      <c r="O10787" s="170"/>
      <c r="P10787" s="170"/>
      <c r="Q10787" s="170"/>
      <c r="R10787" s="170"/>
      <c r="S10787" s="170"/>
      <c r="T10787" s="170"/>
      <c r="U10787" s="170"/>
      <c r="V10787" s="170"/>
      <c r="W10787" s="170"/>
      <c r="X10787" s="174"/>
      <c r="Y10787" s="170"/>
      <c r="Z10787" s="170"/>
      <c r="AA10787" s="170"/>
      <c r="AB10787" s="170"/>
      <c r="AC10787" s="170"/>
      <c r="AD10787" s="174"/>
      <c r="AE10787" s="170"/>
      <c r="AF10787" s="170"/>
      <c r="AI10787" s="170"/>
      <c r="AJ10787" s="170"/>
      <c r="AK10787" s="170"/>
      <c r="AL10787" s="170"/>
      <c r="AM10787" s="170"/>
      <c r="AN10787" s="170"/>
    </row>
    <row r="10788" spans="1:40" ht="52.5" customHeight="1" x14ac:dyDescent="0.2">
      <c r="A10788" s="170"/>
      <c r="B10788" s="170"/>
      <c r="C10788" s="170"/>
      <c r="D10788" s="170"/>
      <c r="E10788" s="170"/>
      <c r="F10788" s="170"/>
      <c r="G10788" s="170"/>
      <c r="H10788" s="170"/>
      <c r="I10788" s="170"/>
      <c r="J10788" s="170"/>
      <c r="K10788" s="170"/>
      <c r="L10788" s="170"/>
      <c r="M10788" s="170"/>
      <c r="N10788" s="170"/>
      <c r="O10788" s="170"/>
      <c r="P10788" s="170"/>
      <c r="Q10788" s="170"/>
      <c r="R10788" s="170"/>
      <c r="S10788" s="170"/>
      <c r="T10788" s="170"/>
      <c r="U10788" s="170"/>
      <c r="V10788" s="170"/>
      <c r="W10788" s="170"/>
      <c r="X10788" s="174"/>
      <c r="Y10788" s="170"/>
      <c r="Z10788" s="170"/>
      <c r="AA10788" s="170"/>
      <c r="AB10788" s="170"/>
      <c r="AC10788" s="170"/>
      <c r="AD10788" s="174"/>
      <c r="AE10788" s="170"/>
      <c r="AF10788" s="170"/>
      <c r="AI10788" s="170"/>
      <c r="AJ10788" s="170"/>
      <c r="AK10788" s="170"/>
      <c r="AL10788" s="170"/>
      <c r="AM10788" s="170"/>
      <c r="AN10788" s="170"/>
    </row>
    <row r="10789" spans="1:40" ht="52.5" customHeight="1" x14ac:dyDescent="0.2">
      <c r="A10789" s="170"/>
      <c r="B10789" s="170"/>
      <c r="C10789" s="170"/>
      <c r="D10789" s="170"/>
      <c r="E10789" s="170"/>
      <c r="F10789" s="170"/>
      <c r="G10789" s="170"/>
      <c r="H10789" s="170"/>
      <c r="I10789" s="170"/>
      <c r="J10789" s="170"/>
      <c r="K10789" s="170"/>
      <c r="L10789" s="170"/>
      <c r="M10789" s="170"/>
      <c r="N10789" s="170"/>
      <c r="O10789" s="170"/>
      <c r="P10789" s="170"/>
      <c r="Q10789" s="170"/>
      <c r="R10789" s="170"/>
      <c r="S10789" s="170"/>
      <c r="T10789" s="170"/>
      <c r="U10789" s="170"/>
      <c r="V10789" s="170"/>
      <c r="W10789" s="170"/>
      <c r="X10789" s="174"/>
      <c r="Y10789" s="170"/>
      <c r="Z10789" s="170"/>
      <c r="AA10789" s="170"/>
      <c r="AB10789" s="170"/>
      <c r="AC10789" s="170"/>
      <c r="AD10789" s="174"/>
      <c r="AE10789" s="170"/>
      <c r="AF10789" s="170"/>
      <c r="AI10789" s="170"/>
      <c r="AJ10789" s="170"/>
      <c r="AK10789" s="170"/>
      <c r="AL10789" s="170"/>
      <c r="AM10789" s="170"/>
      <c r="AN10789" s="170"/>
    </row>
    <row r="10790" spans="1:40" ht="52.5" customHeight="1" x14ac:dyDescent="0.2">
      <c r="A10790" s="170"/>
      <c r="B10790" s="170"/>
      <c r="C10790" s="170"/>
      <c r="D10790" s="170"/>
      <c r="E10790" s="170"/>
      <c r="F10790" s="170"/>
      <c r="G10790" s="170"/>
      <c r="H10790" s="170"/>
      <c r="I10790" s="170"/>
      <c r="J10790" s="170"/>
      <c r="K10790" s="170"/>
      <c r="L10790" s="170"/>
      <c r="M10790" s="170"/>
      <c r="N10790" s="170"/>
      <c r="O10790" s="170"/>
      <c r="P10790" s="170"/>
      <c r="Q10790" s="170"/>
      <c r="R10790" s="170"/>
      <c r="S10790" s="170"/>
      <c r="T10790" s="170"/>
      <c r="U10790" s="170"/>
      <c r="V10790" s="170"/>
      <c r="W10790" s="170"/>
      <c r="X10790" s="174"/>
      <c r="Y10790" s="170"/>
      <c r="Z10790" s="170"/>
      <c r="AA10790" s="170"/>
      <c r="AB10790" s="170"/>
      <c r="AC10790" s="170"/>
      <c r="AD10790" s="174"/>
      <c r="AE10790" s="170"/>
      <c r="AF10790" s="170"/>
      <c r="AI10790" s="170"/>
      <c r="AJ10790" s="170"/>
      <c r="AK10790" s="170"/>
      <c r="AL10790" s="170"/>
      <c r="AM10790" s="170"/>
      <c r="AN10790" s="170"/>
    </row>
    <row r="10791" spans="1:40" ht="52.5" customHeight="1" x14ac:dyDescent="0.2">
      <c r="A10791" s="170"/>
      <c r="B10791" s="170"/>
      <c r="C10791" s="170"/>
      <c r="D10791" s="170"/>
      <c r="E10791" s="170"/>
      <c r="F10791" s="170"/>
      <c r="G10791" s="170"/>
      <c r="H10791" s="170"/>
      <c r="I10791" s="170"/>
      <c r="J10791" s="170"/>
      <c r="K10791" s="170"/>
      <c r="L10791" s="170"/>
      <c r="M10791" s="170"/>
      <c r="N10791" s="170"/>
      <c r="O10791" s="170"/>
      <c r="P10791" s="170"/>
      <c r="Q10791" s="170"/>
      <c r="R10791" s="170"/>
      <c r="S10791" s="170"/>
      <c r="T10791" s="170"/>
      <c r="U10791" s="170"/>
      <c r="V10791" s="170"/>
      <c r="W10791" s="170"/>
      <c r="X10791" s="174"/>
      <c r="Y10791" s="170"/>
      <c r="Z10791" s="170"/>
      <c r="AA10791" s="170"/>
      <c r="AB10791" s="170"/>
      <c r="AC10791" s="170"/>
      <c r="AD10791" s="174"/>
      <c r="AE10791" s="170"/>
      <c r="AF10791" s="170"/>
      <c r="AI10791" s="170"/>
      <c r="AJ10791" s="170"/>
      <c r="AK10791" s="170"/>
      <c r="AL10791" s="170"/>
      <c r="AM10791" s="170"/>
      <c r="AN10791" s="170"/>
    </row>
    <row r="10792" spans="1:40" ht="52.5" customHeight="1" x14ac:dyDescent="0.2">
      <c r="A10792" s="170"/>
      <c r="B10792" s="170"/>
      <c r="C10792" s="170"/>
      <c r="D10792" s="170"/>
      <c r="E10792" s="170"/>
      <c r="F10792" s="170"/>
      <c r="G10792" s="170"/>
      <c r="H10792" s="170"/>
      <c r="I10792" s="170"/>
      <c r="J10792" s="170"/>
      <c r="K10792" s="170"/>
      <c r="L10792" s="170"/>
      <c r="M10792" s="170"/>
      <c r="N10792" s="170"/>
      <c r="O10792" s="170"/>
      <c r="P10792" s="170"/>
      <c r="Q10792" s="170"/>
      <c r="R10792" s="170"/>
      <c r="S10792" s="170"/>
      <c r="T10792" s="170"/>
      <c r="U10792" s="170"/>
      <c r="V10792" s="170"/>
      <c r="W10792" s="170"/>
      <c r="X10792" s="174"/>
      <c r="Y10792" s="170"/>
      <c r="Z10792" s="170"/>
      <c r="AA10792" s="170"/>
      <c r="AB10792" s="170"/>
      <c r="AC10792" s="170"/>
      <c r="AD10792" s="174"/>
      <c r="AE10792" s="170"/>
      <c r="AF10792" s="170"/>
      <c r="AI10792" s="170"/>
      <c r="AJ10792" s="170"/>
      <c r="AK10792" s="170"/>
      <c r="AL10792" s="170"/>
      <c r="AM10792" s="170"/>
      <c r="AN10792" s="170"/>
    </row>
    <row r="10793" spans="1:40" ht="52.5" customHeight="1" x14ac:dyDescent="0.2">
      <c r="A10793" s="170"/>
      <c r="B10793" s="170"/>
      <c r="C10793" s="170"/>
      <c r="D10793" s="170"/>
      <c r="E10793" s="170"/>
      <c r="F10793" s="170"/>
      <c r="G10793" s="170"/>
      <c r="H10793" s="170"/>
      <c r="I10793" s="170"/>
      <c r="J10793" s="170"/>
      <c r="K10793" s="170"/>
      <c r="L10793" s="170"/>
      <c r="M10793" s="170"/>
      <c r="N10793" s="170"/>
      <c r="O10793" s="170"/>
      <c r="P10793" s="170"/>
      <c r="Q10793" s="170"/>
      <c r="R10793" s="170"/>
      <c r="S10793" s="170"/>
      <c r="T10793" s="170"/>
      <c r="U10793" s="170"/>
      <c r="V10793" s="170"/>
      <c r="W10793" s="170"/>
      <c r="X10793" s="174"/>
      <c r="Y10793" s="170"/>
      <c r="Z10793" s="170"/>
      <c r="AA10793" s="170"/>
      <c r="AB10793" s="170"/>
      <c r="AC10793" s="170"/>
      <c r="AD10793" s="174"/>
      <c r="AE10793" s="170"/>
      <c r="AF10793" s="170"/>
      <c r="AI10793" s="170"/>
      <c r="AJ10793" s="170"/>
      <c r="AK10793" s="170"/>
      <c r="AL10793" s="170"/>
      <c r="AM10793" s="170"/>
      <c r="AN10793" s="170"/>
    </row>
    <row r="10794" spans="1:40" ht="52.5" customHeight="1" x14ac:dyDescent="0.2">
      <c r="A10794" s="170"/>
      <c r="B10794" s="170"/>
      <c r="C10794" s="170"/>
      <c r="D10794" s="170"/>
      <c r="E10794" s="170"/>
      <c r="F10794" s="170"/>
      <c r="G10794" s="170"/>
      <c r="H10794" s="170"/>
      <c r="I10794" s="170"/>
      <c r="J10794" s="170"/>
      <c r="K10794" s="170"/>
      <c r="L10794" s="170"/>
      <c r="M10794" s="170"/>
      <c r="N10794" s="170"/>
      <c r="O10794" s="170"/>
      <c r="P10794" s="170"/>
      <c r="Q10794" s="170"/>
      <c r="R10794" s="170"/>
      <c r="S10794" s="170"/>
      <c r="T10794" s="170"/>
      <c r="U10794" s="170"/>
      <c r="V10794" s="170"/>
      <c r="W10794" s="170"/>
      <c r="X10794" s="174"/>
      <c r="Y10794" s="170"/>
      <c r="Z10794" s="170"/>
      <c r="AA10794" s="170"/>
      <c r="AB10794" s="170"/>
      <c r="AC10794" s="170"/>
      <c r="AD10794" s="174"/>
      <c r="AE10794" s="170"/>
      <c r="AF10794" s="170"/>
      <c r="AI10794" s="170"/>
      <c r="AJ10794" s="170"/>
      <c r="AK10794" s="170"/>
      <c r="AL10794" s="170"/>
      <c r="AM10794" s="170"/>
      <c r="AN10794" s="170"/>
    </row>
    <row r="10795" spans="1:40" ht="52.5" customHeight="1" x14ac:dyDescent="0.2">
      <c r="A10795" s="170"/>
      <c r="B10795" s="170"/>
      <c r="C10795" s="170"/>
      <c r="D10795" s="170"/>
      <c r="E10795" s="170"/>
      <c r="F10795" s="170"/>
      <c r="G10795" s="170"/>
      <c r="H10795" s="170"/>
      <c r="I10795" s="170"/>
      <c r="J10795" s="170"/>
      <c r="K10795" s="170"/>
      <c r="L10795" s="170"/>
      <c r="M10795" s="170"/>
      <c r="N10795" s="170"/>
      <c r="O10795" s="170"/>
      <c r="P10795" s="170"/>
      <c r="Q10795" s="170"/>
      <c r="R10795" s="170"/>
      <c r="S10795" s="170"/>
      <c r="T10795" s="170"/>
      <c r="U10795" s="170"/>
      <c r="V10795" s="170"/>
      <c r="W10795" s="170"/>
      <c r="X10795" s="174"/>
      <c r="Y10795" s="170"/>
      <c r="Z10795" s="170"/>
      <c r="AA10795" s="170"/>
      <c r="AB10795" s="170"/>
      <c r="AC10795" s="170"/>
      <c r="AD10795" s="174"/>
      <c r="AE10795" s="170"/>
      <c r="AF10795" s="170"/>
      <c r="AI10795" s="170"/>
      <c r="AJ10795" s="170"/>
      <c r="AK10795" s="170"/>
      <c r="AL10795" s="170"/>
      <c r="AM10795" s="170"/>
      <c r="AN10795" s="170"/>
    </row>
    <row r="10796" spans="1:40" ht="52.5" customHeight="1" x14ac:dyDescent="0.2">
      <c r="A10796" s="170"/>
      <c r="B10796" s="170"/>
      <c r="C10796" s="170"/>
      <c r="D10796" s="170"/>
      <c r="E10796" s="170"/>
      <c r="F10796" s="170"/>
      <c r="G10796" s="170"/>
      <c r="H10796" s="170"/>
      <c r="I10796" s="170"/>
      <c r="J10796" s="170"/>
      <c r="K10796" s="170"/>
      <c r="L10796" s="170"/>
      <c r="M10796" s="170"/>
      <c r="N10796" s="170"/>
      <c r="O10796" s="170"/>
      <c r="P10796" s="170"/>
      <c r="Q10796" s="170"/>
      <c r="R10796" s="170"/>
      <c r="S10796" s="170"/>
      <c r="T10796" s="170"/>
      <c r="U10796" s="170"/>
      <c r="V10796" s="170"/>
      <c r="W10796" s="170"/>
      <c r="X10796" s="174"/>
      <c r="Y10796" s="170"/>
      <c r="Z10796" s="170"/>
      <c r="AA10796" s="170"/>
      <c r="AB10796" s="170"/>
      <c r="AC10796" s="170"/>
      <c r="AD10796" s="174"/>
      <c r="AE10796" s="170"/>
      <c r="AF10796" s="170"/>
      <c r="AI10796" s="170"/>
      <c r="AJ10796" s="170"/>
      <c r="AK10796" s="170"/>
      <c r="AL10796" s="170"/>
      <c r="AM10796" s="170"/>
      <c r="AN10796" s="170"/>
    </row>
    <row r="10797" spans="1:40" ht="52.5" customHeight="1" x14ac:dyDescent="0.2">
      <c r="A10797" s="170"/>
      <c r="B10797" s="170"/>
      <c r="C10797" s="170"/>
      <c r="D10797" s="170"/>
      <c r="E10797" s="170"/>
      <c r="F10797" s="170"/>
      <c r="G10797" s="170"/>
      <c r="H10797" s="170"/>
      <c r="I10797" s="170"/>
      <c r="J10797" s="170"/>
      <c r="K10797" s="170"/>
      <c r="L10797" s="170"/>
      <c r="M10797" s="170"/>
      <c r="N10797" s="170"/>
      <c r="O10797" s="170"/>
      <c r="P10797" s="170"/>
      <c r="Q10797" s="170"/>
      <c r="R10797" s="170"/>
      <c r="S10797" s="170"/>
      <c r="T10797" s="170"/>
      <c r="U10797" s="170"/>
      <c r="V10797" s="170"/>
      <c r="W10797" s="170"/>
      <c r="X10797" s="174"/>
      <c r="Y10797" s="170"/>
      <c r="Z10797" s="170"/>
      <c r="AA10797" s="170"/>
      <c r="AB10797" s="170"/>
      <c r="AC10797" s="170"/>
      <c r="AD10797" s="174"/>
      <c r="AE10797" s="170"/>
      <c r="AF10797" s="170"/>
      <c r="AI10797" s="170"/>
      <c r="AJ10797" s="170"/>
      <c r="AK10797" s="170"/>
      <c r="AL10797" s="170"/>
      <c r="AM10797" s="170"/>
      <c r="AN10797" s="170"/>
    </row>
    <row r="10798" spans="1:40" ht="52.5" customHeight="1" x14ac:dyDescent="0.2">
      <c r="A10798" s="170"/>
      <c r="B10798" s="170"/>
      <c r="C10798" s="170"/>
      <c r="D10798" s="170"/>
      <c r="E10798" s="170"/>
      <c r="F10798" s="170"/>
      <c r="G10798" s="170"/>
      <c r="H10798" s="170"/>
      <c r="I10798" s="170"/>
      <c r="J10798" s="170"/>
      <c r="K10798" s="170"/>
      <c r="L10798" s="170"/>
      <c r="M10798" s="170"/>
      <c r="N10798" s="170"/>
      <c r="O10798" s="170"/>
      <c r="P10798" s="170"/>
      <c r="Q10798" s="170"/>
      <c r="R10798" s="170"/>
      <c r="S10798" s="170"/>
      <c r="T10798" s="170"/>
      <c r="U10798" s="170"/>
      <c r="V10798" s="170"/>
      <c r="W10798" s="170"/>
      <c r="X10798" s="174"/>
      <c r="Y10798" s="170"/>
      <c r="Z10798" s="170"/>
      <c r="AA10798" s="170"/>
      <c r="AB10798" s="170"/>
      <c r="AC10798" s="170"/>
      <c r="AD10798" s="174"/>
      <c r="AE10798" s="170"/>
      <c r="AF10798" s="170"/>
      <c r="AI10798" s="170"/>
      <c r="AJ10798" s="170"/>
      <c r="AK10798" s="170"/>
      <c r="AL10798" s="170"/>
      <c r="AM10798" s="170"/>
      <c r="AN10798" s="170"/>
    </row>
    <row r="10799" spans="1:40" ht="52.5" customHeight="1" x14ac:dyDescent="0.2">
      <c r="A10799" s="170"/>
      <c r="B10799" s="170"/>
      <c r="C10799" s="170"/>
      <c r="D10799" s="170"/>
      <c r="E10799" s="170"/>
      <c r="F10799" s="170"/>
      <c r="G10799" s="170"/>
      <c r="H10799" s="170"/>
      <c r="I10799" s="170"/>
      <c r="J10799" s="170"/>
      <c r="K10799" s="170"/>
      <c r="L10799" s="170"/>
      <c r="M10799" s="170"/>
      <c r="N10799" s="170"/>
      <c r="O10799" s="170"/>
      <c r="P10799" s="170"/>
      <c r="Q10799" s="170"/>
      <c r="R10799" s="170"/>
      <c r="S10799" s="170"/>
      <c r="T10799" s="170"/>
      <c r="U10799" s="170"/>
      <c r="V10799" s="170"/>
      <c r="W10799" s="170"/>
      <c r="X10799" s="174"/>
      <c r="Y10799" s="170"/>
      <c r="Z10799" s="170"/>
      <c r="AA10799" s="170"/>
      <c r="AB10799" s="170"/>
      <c r="AC10799" s="170"/>
      <c r="AD10799" s="174"/>
      <c r="AE10799" s="170"/>
      <c r="AF10799" s="170"/>
      <c r="AI10799" s="170"/>
      <c r="AJ10799" s="170"/>
      <c r="AK10799" s="170"/>
      <c r="AL10799" s="170"/>
      <c r="AM10799" s="170"/>
      <c r="AN10799" s="170"/>
    </row>
    <row r="10800" spans="1:40" ht="52.5" customHeight="1" x14ac:dyDescent="0.2">
      <c r="A10800" s="170"/>
      <c r="B10800" s="170"/>
      <c r="C10800" s="170"/>
      <c r="D10800" s="170"/>
      <c r="E10800" s="170"/>
      <c r="F10800" s="170"/>
      <c r="G10800" s="170"/>
      <c r="H10800" s="170"/>
      <c r="I10800" s="170"/>
      <c r="J10800" s="170"/>
      <c r="K10800" s="170"/>
      <c r="L10800" s="170"/>
      <c r="M10800" s="170"/>
      <c r="N10800" s="170"/>
      <c r="O10800" s="170"/>
      <c r="P10800" s="170"/>
      <c r="Q10800" s="170"/>
      <c r="R10800" s="170"/>
      <c r="S10800" s="170"/>
      <c r="T10800" s="170"/>
      <c r="U10800" s="170"/>
      <c r="V10800" s="170"/>
      <c r="W10800" s="170"/>
      <c r="X10800" s="174"/>
      <c r="Y10800" s="170"/>
      <c r="Z10800" s="170"/>
      <c r="AA10800" s="170"/>
      <c r="AB10800" s="170"/>
      <c r="AC10800" s="170"/>
      <c r="AD10800" s="174"/>
      <c r="AE10800" s="170"/>
      <c r="AF10800" s="170"/>
      <c r="AI10800" s="170"/>
      <c r="AJ10800" s="170"/>
      <c r="AK10800" s="170"/>
      <c r="AL10800" s="170"/>
      <c r="AM10800" s="170"/>
      <c r="AN10800" s="170"/>
    </row>
    <row r="10801" spans="1:40" ht="52.5" customHeight="1" x14ac:dyDescent="0.2">
      <c r="A10801" s="170"/>
      <c r="B10801" s="170"/>
      <c r="C10801" s="170"/>
      <c r="D10801" s="170"/>
      <c r="E10801" s="170"/>
      <c r="F10801" s="170"/>
      <c r="G10801" s="170"/>
      <c r="H10801" s="170"/>
      <c r="I10801" s="170"/>
      <c r="J10801" s="170"/>
      <c r="K10801" s="170"/>
      <c r="L10801" s="170"/>
      <c r="M10801" s="170"/>
      <c r="N10801" s="170"/>
      <c r="O10801" s="170"/>
      <c r="P10801" s="170"/>
      <c r="Q10801" s="170"/>
      <c r="R10801" s="170"/>
      <c r="S10801" s="170"/>
      <c r="T10801" s="170"/>
      <c r="U10801" s="170"/>
      <c r="V10801" s="170"/>
      <c r="W10801" s="170"/>
      <c r="X10801" s="174"/>
      <c r="Y10801" s="170"/>
      <c r="Z10801" s="170"/>
      <c r="AA10801" s="170"/>
      <c r="AB10801" s="170"/>
      <c r="AC10801" s="170"/>
      <c r="AD10801" s="174"/>
      <c r="AE10801" s="170"/>
      <c r="AF10801" s="170"/>
      <c r="AI10801" s="170"/>
      <c r="AJ10801" s="170"/>
      <c r="AK10801" s="170"/>
      <c r="AL10801" s="170"/>
      <c r="AM10801" s="170"/>
      <c r="AN10801" s="170"/>
    </row>
    <row r="10802" spans="1:40" ht="52.5" customHeight="1" x14ac:dyDescent="0.2">
      <c r="A10802" s="170"/>
      <c r="B10802" s="170"/>
      <c r="C10802" s="170"/>
      <c r="D10802" s="170"/>
      <c r="E10802" s="170"/>
      <c r="F10802" s="170"/>
      <c r="G10802" s="170"/>
      <c r="H10802" s="170"/>
      <c r="I10802" s="170"/>
      <c r="J10802" s="170"/>
      <c r="K10802" s="170"/>
      <c r="L10802" s="170"/>
      <c r="M10802" s="170"/>
      <c r="N10802" s="170"/>
      <c r="O10802" s="170"/>
      <c r="P10802" s="170"/>
      <c r="Q10802" s="170"/>
      <c r="R10802" s="170"/>
      <c r="S10802" s="170"/>
      <c r="T10802" s="170"/>
      <c r="U10802" s="170"/>
      <c r="V10802" s="170"/>
      <c r="W10802" s="170"/>
      <c r="X10802" s="174"/>
      <c r="Y10802" s="170"/>
      <c r="Z10802" s="170"/>
      <c r="AA10802" s="170"/>
      <c r="AB10802" s="170"/>
      <c r="AC10802" s="170"/>
      <c r="AD10802" s="174"/>
      <c r="AE10802" s="170"/>
      <c r="AF10802" s="170"/>
      <c r="AI10802" s="170"/>
      <c r="AJ10802" s="170"/>
      <c r="AK10802" s="170"/>
      <c r="AL10802" s="170"/>
      <c r="AM10802" s="170"/>
      <c r="AN10802" s="170"/>
    </row>
    <row r="10803" spans="1:40" ht="52.5" customHeight="1" x14ac:dyDescent="0.2">
      <c r="A10803" s="170"/>
      <c r="B10803" s="170"/>
      <c r="C10803" s="170"/>
      <c r="D10803" s="170"/>
      <c r="E10803" s="170"/>
      <c r="F10803" s="170"/>
      <c r="G10803" s="170"/>
      <c r="H10803" s="170"/>
      <c r="I10803" s="170"/>
      <c r="J10803" s="170"/>
      <c r="K10803" s="170"/>
      <c r="L10803" s="170"/>
      <c r="M10803" s="170"/>
      <c r="N10803" s="170"/>
      <c r="O10803" s="170"/>
      <c r="P10803" s="170"/>
      <c r="Q10803" s="170"/>
      <c r="R10803" s="170"/>
      <c r="S10803" s="170"/>
      <c r="T10803" s="170"/>
      <c r="U10803" s="170"/>
      <c r="V10803" s="170"/>
      <c r="W10803" s="170"/>
      <c r="X10803" s="174"/>
      <c r="Y10803" s="170"/>
      <c r="Z10803" s="170"/>
      <c r="AA10803" s="170"/>
      <c r="AB10803" s="170"/>
      <c r="AC10803" s="170"/>
      <c r="AD10803" s="174"/>
      <c r="AE10803" s="170"/>
      <c r="AF10803" s="170"/>
      <c r="AI10803" s="170"/>
      <c r="AJ10803" s="170"/>
      <c r="AK10803" s="170"/>
      <c r="AL10803" s="170"/>
      <c r="AM10803" s="170"/>
      <c r="AN10803" s="170"/>
    </row>
    <row r="10804" spans="1:40" ht="52.5" customHeight="1" x14ac:dyDescent="0.2">
      <c r="A10804" s="170"/>
      <c r="B10804" s="170"/>
      <c r="C10804" s="170"/>
      <c r="D10804" s="170"/>
      <c r="E10804" s="170"/>
      <c r="F10804" s="170"/>
      <c r="G10804" s="170"/>
      <c r="H10804" s="170"/>
      <c r="I10804" s="170"/>
      <c r="J10804" s="170"/>
      <c r="K10804" s="170"/>
      <c r="L10804" s="170"/>
      <c r="M10804" s="170"/>
      <c r="N10804" s="170"/>
      <c r="O10804" s="170"/>
      <c r="P10804" s="170"/>
      <c r="Q10804" s="170"/>
      <c r="R10804" s="170"/>
      <c r="S10804" s="170"/>
      <c r="T10804" s="170"/>
      <c r="U10804" s="170"/>
      <c r="V10804" s="170"/>
      <c r="W10804" s="170"/>
      <c r="X10804" s="174"/>
      <c r="Y10804" s="170"/>
      <c r="Z10804" s="170"/>
      <c r="AA10804" s="170"/>
      <c r="AB10804" s="170"/>
      <c r="AC10804" s="170"/>
      <c r="AD10804" s="174"/>
      <c r="AE10804" s="170"/>
      <c r="AF10804" s="170"/>
      <c r="AI10804" s="170"/>
      <c r="AJ10804" s="170"/>
      <c r="AK10804" s="170"/>
      <c r="AL10804" s="170"/>
      <c r="AM10804" s="170"/>
      <c r="AN10804" s="170"/>
    </row>
    <row r="10805" spans="1:40" ht="52.5" customHeight="1" x14ac:dyDescent="0.2">
      <c r="A10805" s="170"/>
      <c r="B10805" s="170"/>
      <c r="C10805" s="170"/>
      <c r="D10805" s="170"/>
      <c r="E10805" s="170"/>
      <c r="F10805" s="170"/>
      <c r="G10805" s="170"/>
      <c r="H10805" s="170"/>
      <c r="I10805" s="170"/>
      <c r="J10805" s="170"/>
      <c r="K10805" s="170"/>
      <c r="L10805" s="170"/>
      <c r="M10805" s="170"/>
      <c r="N10805" s="170"/>
      <c r="O10805" s="170"/>
      <c r="P10805" s="170"/>
      <c r="Q10805" s="170"/>
      <c r="R10805" s="170"/>
      <c r="S10805" s="170"/>
      <c r="T10805" s="170"/>
      <c r="U10805" s="170"/>
      <c r="V10805" s="170"/>
      <c r="W10805" s="170"/>
      <c r="X10805" s="174"/>
      <c r="Y10805" s="170"/>
      <c r="Z10805" s="170"/>
      <c r="AA10805" s="170"/>
      <c r="AB10805" s="170"/>
      <c r="AC10805" s="170"/>
      <c r="AD10805" s="174"/>
      <c r="AE10805" s="170"/>
      <c r="AF10805" s="170"/>
      <c r="AI10805" s="170"/>
      <c r="AJ10805" s="170"/>
      <c r="AK10805" s="170"/>
      <c r="AL10805" s="170"/>
      <c r="AM10805" s="170"/>
      <c r="AN10805" s="170"/>
    </row>
    <row r="10806" spans="1:40" ht="52.5" customHeight="1" x14ac:dyDescent="0.2">
      <c r="A10806" s="170"/>
      <c r="B10806" s="170"/>
      <c r="C10806" s="170"/>
      <c r="D10806" s="170"/>
      <c r="E10806" s="170"/>
      <c r="F10806" s="170"/>
      <c r="G10806" s="170"/>
      <c r="H10806" s="170"/>
      <c r="I10806" s="170"/>
      <c r="J10806" s="170"/>
      <c r="K10806" s="170"/>
      <c r="L10806" s="170"/>
      <c r="M10806" s="170"/>
      <c r="N10806" s="170"/>
      <c r="O10806" s="170"/>
      <c r="P10806" s="170"/>
      <c r="Q10806" s="170"/>
      <c r="R10806" s="170"/>
      <c r="S10806" s="170"/>
      <c r="T10806" s="170"/>
      <c r="U10806" s="170"/>
      <c r="V10806" s="170"/>
      <c r="W10806" s="170"/>
      <c r="X10806" s="174"/>
      <c r="Y10806" s="170"/>
      <c r="Z10806" s="170"/>
      <c r="AA10806" s="170"/>
      <c r="AB10806" s="170"/>
      <c r="AC10806" s="170"/>
      <c r="AD10806" s="174"/>
      <c r="AE10806" s="170"/>
      <c r="AF10806" s="170"/>
      <c r="AI10806" s="170"/>
      <c r="AJ10806" s="170"/>
      <c r="AK10806" s="170"/>
      <c r="AL10806" s="170"/>
      <c r="AM10806" s="170"/>
      <c r="AN10806" s="170"/>
    </row>
    <row r="10807" spans="1:40" ht="52.5" customHeight="1" x14ac:dyDescent="0.2">
      <c r="A10807" s="170"/>
      <c r="B10807" s="170"/>
      <c r="C10807" s="170"/>
      <c r="D10807" s="170"/>
      <c r="E10807" s="170"/>
      <c r="F10807" s="170"/>
      <c r="G10807" s="170"/>
      <c r="H10807" s="170"/>
      <c r="I10807" s="170"/>
      <c r="J10807" s="170"/>
      <c r="K10807" s="170"/>
      <c r="L10807" s="170"/>
      <c r="M10807" s="170"/>
      <c r="N10807" s="170"/>
      <c r="O10807" s="170"/>
      <c r="P10807" s="170"/>
      <c r="Q10807" s="170"/>
      <c r="R10807" s="170"/>
      <c r="S10807" s="170"/>
      <c r="T10807" s="170"/>
      <c r="U10807" s="170"/>
      <c r="V10807" s="170"/>
      <c r="W10807" s="170"/>
      <c r="X10807" s="174"/>
      <c r="Y10807" s="170"/>
      <c r="Z10807" s="170"/>
      <c r="AA10807" s="170"/>
      <c r="AB10807" s="170"/>
      <c r="AC10807" s="170"/>
      <c r="AD10807" s="174"/>
      <c r="AE10807" s="170"/>
      <c r="AF10807" s="170"/>
      <c r="AI10807" s="170"/>
      <c r="AJ10807" s="170"/>
      <c r="AK10807" s="170"/>
      <c r="AL10807" s="170"/>
      <c r="AM10807" s="170"/>
      <c r="AN10807" s="170"/>
    </row>
    <row r="10808" spans="1:40" ht="52.5" customHeight="1" x14ac:dyDescent="0.2">
      <c r="A10808" s="170"/>
      <c r="B10808" s="170"/>
      <c r="C10808" s="170"/>
      <c r="D10808" s="170"/>
      <c r="E10808" s="170"/>
      <c r="F10808" s="170"/>
      <c r="G10808" s="170"/>
      <c r="H10808" s="170"/>
      <c r="I10808" s="170"/>
      <c r="J10808" s="170"/>
      <c r="K10808" s="170"/>
      <c r="L10808" s="170"/>
      <c r="M10808" s="170"/>
      <c r="N10808" s="170"/>
      <c r="O10808" s="170"/>
      <c r="P10808" s="170"/>
      <c r="Q10808" s="170"/>
      <c r="R10808" s="170"/>
      <c r="S10808" s="170"/>
      <c r="T10808" s="170"/>
      <c r="U10808" s="170"/>
      <c r="V10808" s="170"/>
      <c r="W10808" s="170"/>
      <c r="X10808" s="174"/>
      <c r="Y10808" s="170"/>
      <c r="Z10808" s="170"/>
      <c r="AA10808" s="170"/>
      <c r="AB10808" s="170"/>
      <c r="AC10808" s="170"/>
      <c r="AD10808" s="174"/>
      <c r="AE10808" s="170"/>
      <c r="AF10808" s="170"/>
      <c r="AI10808" s="170"/>
      <c r="AJ10808" s="170"/>
      <c r="AK10808" s="170"/>
      <c r="AL10808" s="170"/>
      <c r="AM10808" s="170"/>
      <c r="AN10808" s="170"/>
    </row>
    <row r="10809" spans="1:40" ht="52.5" customHeight="1" x14ac:dyDescent="0.2">
      <c r="A10809" s="170"/>
      <c r="B10809" s="170"/>
      <c r="C10809" s="170"/>
      <c r="D10809" s="170"/>
      <c r="E10809" s="170"/>
      <c r="F10809" s="170"/>
      <c r="G10809" s="170"/>
      <c r="H10809" s="170"/>
      <c r="I10809" s="170"/>
      <c r="J10809" s="170"/>
      <c r="K10809" s="170"/>
      <c r="L10809" s="170"/>
      <c r="M10809" s="170"/>
      <c r="N10809" s="170"/>
      <c r="O10809" s="170"/>
      <c r="P10809" s="170"/>
      <c r="Q10809" s="170"/>
      <c r="R10809" s="170"/>
      <c r="S10809" s="170"/>
      <c r="T10809" s="170"/>
      <c r="U10809" s="170"/>
      <c r="V10809" s="170"/>
      <c r="W10809" s="170"/>
      <c r="X10809" s="174"/>
      <c r="Y10809" s="170"/>
      <c r="Z10809" s="170"/>
      <c r="AA10809" s="170"/>
      <c r="AB10809" s="170"/>
      <c r="AC10809" s="170"/>
      <c r="AD10809" s="174"/>
      <c r="AE10809" s="170"/>
      <c r="AF10809" s="170"/>
      <c r="AI10809" s="170"/>
      <c r="AJ10809" s="170"/>
      <c r="AK10809" s="170"/>
      <c r="AL10809" s="170"/>
      <c r="AM10809" s="170"/>
      <c r="AN10809" s="170"/>
    </row>
    <row r="10810" spans="1:40" ht="52.5" customHeight="1" x14ac:dyDescent="0.2">
      <c r="A10810" s="170"/>
      <c r="B10810" s="170"/>
      <c r="C10810" s="170"/>
      <c r="D10810" s="170"/>
      <c r="E10810" s="170"/>
      <c r="F10810" s="170"/>
      <c r="G10810" s="170"/>
      <c r="H10810" s="170"/>
      <c r="I10810" s="170"/>
      <c r="J10810" s="170"/>
      <c r="K10810" s="170"/>
      <c r="L10810" s="170"/>
      <c r="M10810" s="170"/>
      <c r="N10810" s="170"/>
      <c r="O10810" s="170"/>
      <c r="P10810" s="170"/>
      <c r="Q10810" s="170"/>
      <c r="R10810" s="170"/>
      <c r="S10810" s="170"/>
      <c r="T10810" s="170"/>
      <c r="U10810" s="170"/>
      <c r="V10810" s="170"/>
      <c r="W10810" s="170"/>
      <c r="X10810" s="174"/>
      <c r="Y10810" s="170"/>
      <c r="Z10810" s="170"/>
      <c r="AA10810" s="170"/>
      <c r="AB10810" s="170"/>
      <c r="AC10810" s="170"/>
      <c r="AD10810" s="174"/>
      <c r="AE10810" s="170"/>
      <c r="AF10810" s="170"/>
      <c r="AI10810" s="170"/>
      <c r="AJ10810" s="170"/>
      <c r="AK10810" s="170"/>
      <c r="AL10810" s="170"/>
      <c r="AM10810" s="170"/>
      <c r="AN10810" s="170"/>
    </row>
    <row r="10811" spans="1:40" ht="52.5" customHeight="1" x14ac:dyDescent="0.2">
      <c r="A10811" s="170"/>
      <c r="B10811" s="170"/>
      <c r="C10811" s="170"/>
      <c r="D10811" s="170"/>
      <c r="E10811" s="170"/>
      <c r="F10811" s="170"/>
      <c r="G10811" s="170"/>
      <c r="H10811" s="170"/>
      <c r="I10811" s="170"/>
      <c r="J10811" s="170"/>
      <c r="K10811" s="170"/>
      <c r="L10811" s="170"/>
      <c r="M10811" s="170"/>
      <c r="N10811" s="170"/>
      <c r="O10811" s="170"/>
      <c r="P10811" s="170"/>
      <c r="Q10811" s="170"/>
      <c r="R10811" s="170"/>
      <c r="S10811" s="170"/>
      <c r="T10811" s="170"/>
      <c r="U10811" s="170"/>
      <c r="V10811" s="170"/>
      <c r="W10811" s="170"/>
      <c r="X10811" s="174"/>
      <c r="Y10811" s="170"/>
      <c r="Z10811" s="170"/>
      <c r="AA10811" s="170"/>
      <c r="AB10811" s="170"/>
      <c r="AC10811" s="170"/>
      <c r="AD10811" s="174"/>
      <c r="AE10811" s="170"/>
      <c r="AF10811" s="170"/>
      <c r="AI10811" s="170"/>
      <c r="AJ10811" s="170"/>
      <c r="AK10811" s="170"/>
      <c r="AL10811" s="170"/>
      <c r="AM10811" s="170"/>
      <c r="AN10811" s="170"/>
    </row>
    <row r="10812" spans="1:40" ht="52.5" customHeight="1" x14ac:dyDescent="0.2">
      <c r="A10812" s="170"/>
      <c r="B10812" s="170"/>
      <c r="C10812" s="170"/>
      <c r="D10812" s="170"/>
      <c r="E10812" s="170"/>
      <c r="F10812" s="170"/>
      <c r="G10812" s="170"/>
      <c r="H10812" s="170"/>
      <c r="I10812" s="170"/>
      <c r="J10812" s="170"/>
      <c r="K10812" s="170"/>
      <c r="L10812" s="170"/>
      <c r="M10812" s="170"/>
      <c r="N10812" s="170"/>
      <c r="O10812" s="170"/>
      <c r="P10812" s="170"/>
      <c r="Q10812" s="170"/>
      <c r="R10812" s="170"/>
      <c r="S10812" s="170"/>
      <c r="T10812" s="170"/>
      <c r="U10812" s="170"/>
      <c r="V10812" s="170"/>
      <c r="W10812" s="170"/>
      <c r="X10812" s="174"/>
      <c r="Y10812" s="170"/>
      <c r="Z10812" s="170"/>
      <c r="AA10812" s="170"/>
      <c r="AB10812" s="170"/>
      <c r="AC10812" s="170"/>
      <c r="AD10812" s="174"/>
      <c r="AE10812" s="170"/>
      <c r="AF10812" s="170"/>
      <c r="AI10812" s="170"/>
      <c r="AJ10812" s="170"/>
      <c r="AK10812" s="170"/>
      <c r="AL10812" s="170"/>
      <c r="AM10812" s="170"/>
      <c r="AN10812" s="170"/>
    </row>
    <row r="10813" spans="1:40" ht="52.5" customHeight="1" x14ac:dyDescent="0.2">
      <c r="A10813" s="170"/>
      <c r="B10813" s="170"/>
      <c r="C10813" s="170"/>
      <c r="D10813" s="170"/>
      <c r="E10813" s="170"/>
      <c r="F10813" s="170"/>
      <c r="G10813" s="170"/>
      <c r="H10813" s="170"/>
      <c r="I10813" s="170"/>
      <c r="J10813" s="170"/>
      <c r="K10813" s="170"/>
      <c r="L10813" s="170"/>
      <c r="M10813" s="170"/>
      <c r="N10813" s="170"/>
      <c r="O10813" s="170"/>
      <c r="P10813" s="170"/>
      <c r="Q10813" s="170"/>
      <c r="R10813" s="170"/>
      <c r="S10813" s="170"/>
      <c r="T10813" s="170"/>
      <c r="U10813" s="170"/>
      <c r="V10813" s="170"/>
      <c r="W10813" s="170"/>
      <c r="X10813" s="174"/>
      <c r="Y10813" s="170"/>
      <c r="Z10813" s="170"/>
      <c r="AA10813" s="170"/>
      <c r="AB10813" s="170"/>
      <c r="AC10813" s="170"/>
      <c r="AD10813" s="174"/>
      <c r="AE10813" s="170"/>
      <c r="AF10813" s="170"/>
      <c r="AI10813" s="170"/>
      <c r="AJ10813" s="170"/>
      <c r="AK10813" s="170"/>
      <c r="AL10813" s="170"/>
      <c r="AM10813" s="170"/>
      <c r="AN10813" s="170"/>
    </row>
    <row r="10814" spans="1:40" ht="52.5" customHeight="1" x14ac:dyDescent="0.2">
      <c r="A10814" s="170"/>
      <c r="B10814" s="170"/>
      <c r="C10814" s="170"/>
      <c r="D10814" s="170"/>
      <c r="E10814" s="170"/>
      <c r="F10814" s="170"/>
      <c r="G10814" s="170"/>
      <c r="H10814" s="170"/>
      <c r="I10814" s="170"/>
      <c r="J10814" s="170"/>
      <c r="K10814" s="170"/>
      <c r="L10814" s="170"/>
      <c r="M10814" s="170"/>
      <c r="N10814" s="170"/>
      <c r="O10814" s="170"/>
      <c r="P10814" s="170"/>
      <c r="Q10814" s="170"/>
      <c r="R10814" s="170"/>
      <c r="S10814" s="170"/>
      <c r="T10814" s="170"/>
      <c r="U10814" s="170"/>
      <c r="V10814" s="170"/>
      <c r="W10814" s="170"/>
      <c r="X10814" s="174"/>
      <c r="Y10814" s="170"/>
      <c r="Z10814" s="170"/>
      <c r="AA10814" s="170"/>
      <c r="AB10814" s="170"/>
      <c r="AC10814" s="170"/>
      <c r="AD10814" s="174"/>
      <c r="AE10814" s="170"/>
      <c r="AF10814" s="170"/>
      <c r="AI10814" s="170"/>
      <c r="AJ10814" s="170"/>
      <c r="AK10814" s="170"/>
      <c r="AL10814" s="170"/>
      <c r="AM10814" s="170"/>
      <c r="AN10814" s="170"/>
    </row>
    <row r="10815" spans="1:40" ht="52.5" customHeight="1" x14ac:dyDescent="0.2">
      <c r="A10815" s="170"/>
      <c r="B10815" s="170"/>
      <c r="C10815" s="170"/>
      <c r="D10815" s="170"/>
      <c r="E10815" s="170"/>
      <c r="F10815" s="170"/>
      <c r="G10815" s="170"/>
      <c r="H10815" s="170"/>
      <c r="I10815" s="170"/>
      <c r="J10815" s="170"/>
      <c r="K10815" s="170"/>
      <c r="L10815" s="170"/>
      <c r="M10815" s="170"/>
      <c r="N10815" s="170"/>
      <c r="O10815" s="170"/>
      <c r="P10815" s="170"/>
      <c r="Q10815" s="170"/>
      <c r="R10815" s="170"/>
      <c r="S10815" s="170"/>
      <c r="T10815" s="170"/>
      <c r="U10815" s="170"/>
      <c r="V10815" s="170"/>
      <c r="W10815" s="170"/>
      <c r="X10815" s="174"/>
      <c r="Y10815" s="170"/>
      <c r="Z10815" s="170"/>
      <c r="AA10815" s="170"/>
      <c r="AB10815" s="170"/>
      <c r="AC10815" s="170"/>
      <c r="AD10815" s="174"/>
      <c r="AE10815" s="170"/>
      <c r="AF10815" s="170"/>
      <c r="AI10815" s="170"/>
      <c r="AJ10815" s="170"/>
      <c r="AK10815" s="170"/>
      <c r="AL10815" s="170"/>
      <c r="AM10815" s="170"/>
      <c r="AN10815" s="170"/>
    </row>
    <row r="10816" spans="1:40" ht="52.5" customHeight="1" x14ac:dyDescent="0.2">
      <c r="A10816" s="170"/>
      <c r="B10816" s="170"/>
      <c r="C10816" s="170"/>
      <c r="D10816" s="170"/>
      <c r="E10816" s="170"/>
      <c r="F10816" s="170"/>
      <c r="G10816" s="170"/>
      <c r="H10816" s="170"/>
      <c r="I10816" s="170"/>
      <c r="J10816" s="170"/>
      <c r="K10816" s="170"/>
      <c r="L10816" s="170"/>
      <c r="M10816" s="170"/>
      <c r="N10816" s="170"/>
      <c r="O10816" s="170"/>
      <c r="P10816" s="170"/>
      <c r="Q10816" s="170"/>
      <c r="R10816" s="170"/>
      <c r="S10816" s="170"/>
      <c r="T10816" s="170"/>
      <c r="U10816" s="170"/>
      <c r="V10816" s="170"/>
      <c r="W10816" s="170"/>
      <c r="X10816" s="174"/>
      <c r="Y10816" s="170"/>
      <c r="Z10816" s="170"/>
      <c r="AA10816" s="170"/>
      <c r="AB10816" s="170"/>
      <c r="AC10816" s="170"/>
      <c r="AD10816" s="174"/>
      <c r="AE10816" s="170"/>
      <c r="AF10816" s="170"/>
      <c r="AI10816" s="170"/>
      <c r="AJ10816" s="170"/>
      <c r="AK10816" s="170"/>
      <c r="AL10816" s="170"/>
      <c r="AM10816" s="170"/>
      <c r="AN10816" s="170"/>
    </row>
    <row r="10817" spans="1:40" ht="52.5" customHeight="1" x14ac:dyDescent="0.2">
      <c r="A10817" s="170"/>
      <c r="B10817" s="170"/>
      <c r="C10817" s="170"/>
      <c r="D10817" s="170"/>
      <c r="E10817" s="170"/>
      <c r="F10817" s="170"/>
      <c r="G10817" s="170"/>
      <c r="H10817" s="170"/>
      <c r="I10817" s="170"/>
      <c r="J10817" s="170"/>
      <c r="K10817" s="170"/>
      <c r="L10817" s="170"/>
      <c r="M10817" s="170"/>
      <c r="N10817" s="170"/>
      <c r="O10817" s="170"/>
      <c r="P10817" s="170"/>
      <c r="Q10817" s="170"/>
      <c r="R10817" s="170"/>
      <c r="S10817" s="170"/>
      <c r="T10817" s="170"/>
      <c r="U10817" s="170"/>
      <c r="V10817" s="170"/>
      <c r="W10817" s="170"/>
      <c r="X10817" s="174"/>
      <c r="Y10817" s="170"/>
      <c r="Z10817" s="170"/>
      <c r="AA10817" s="170"/>
      <c r="AB10817" s="170"/>
      <c r="AC10817" s="170"/>
      <c r="AD10817" s="174"/>
      <c r="AE10817" s="170"/>
      <c r="AF10817" s="170"/>
      <c r="AI10817" s="170"/>
      <c r="AJ10817" s="170"/>
      <c r="AK10817" s="170"/>
      <c r="AL10817" s="170"/>
      <c r="AM10817" s="170"/>
      <c r="AN10817" s="170"/>
    </row>
    <row r="10818" spans="1:40" ht="52.5" customHeight="1" x14ac:dyDescent="0.2">
      <c r="A10818" s="170"/>
      <c r="B10818" s="170"/>
      <c r="C10818" s="170"/>
      <c r="D10818" s="170"/>
      <c r="E10818" s="170"/>
      <c r="F10818" s="170"/>
      <c r="G10818" s="170"/>
      <c r="H10818" s="170"/>
      <c r="I10818" s="170"/>
      <c r="J10818" s="170"/>
      <c r="K10818" s="170"/>
      <c r="L10818" s="170"/>
      <c r="M10818" s="170"/>
      <c r="N10818" s="170"/>
      <c r="O10818" s="170"/>
      <c r="P10818" s="170"/>
      <c r="Q10818" s="170"/>
      <c r="R10818" s="170"/>
      <c r="S10818" s="170"/>
      <c r="T10818" s="170"/>
      <c r="U10818" s="170"/>
      <c r="V10818" s="170"/>
      <c r="W10818" s="170"/>
      <c r="X10818" s="174"/>
      <c r="Y10818" s="170"/>
      <c r="Z10818" s="170"/>
      <c r="AA10818" s="170"/>
      <c r="AB10818" s="170"/>
      <c r="AC10818" s="170"/>
      <c r="AD10818" s="174"/>
      <c r="AE10818" s="170"/>
      <c r="AF10818" s="170"/>
      <c r="AI10818" s="170"/>
      <c r="AJ10818" s="170"/>
      <c r="AK10818" s="170"/>
      <c r="AL10818" s="170"/>
      <c r="AM10818" s="170"/>
      <c r="AN10818" s="170"/>
    </row>
    <row r="10819" spans="1:40" ht="52.5" customHeight="1" x14ac:dyDescent="0.2">
      <c r="A10819" s="170"/>
      <c r="B10819" s="170"/>
      <c r="C10819" s="170"/>
      <c r="D10819" s="170"/>
      <c r="E10819" s="170"/>
      <c r="F10819" s="170"/>
      <c r="G10819" s="170"/>
      <c r="H10819" s="170"/>
      <c r="I10819" s="170"/>
      <c r="J10819" s="170"/>
      <c r="K10819" s="170"/>
      <c r="L10819" s="170"/>
      <c r="M10819" s="170"/>
      <c r="N10819" s="170"/>
      <c r="O10819" s="170"/>
      <c r="P10819" s="170"/>
      <c r="Q10819" s="170"/>
      <c r="R10819" s="170"/>
      <c r="S10819" s="170"/>
      <c r="T10819" s="170"/>
      <c r="U10819" s="170"/>
      <c r="V10819" s="170"/>
      <c r="W10819" s="170"/>
      <c r="X10819" s="174"/>
      <c r="Y10819" s="170"/>
      <c r="Z10819" s="170"/>
      <c r="AA10819" s="170"/>
      <c r="AB10819" s="170"/>
      <c r="AC10819" s="170"/>
      <c r="AD10819" s="174"/>
      <c r="AE10819" s="170"/>
      <c r="AF10819" s="170"/>
      <c r="AI10819" s="170"/>
      <c r="AJ10819" s="170"/>
      <c r="AK10819" s="170"/>
      <c r="AL10819" s="170"/>
      <c r="AM10819" s="170"/>
      <c r="AN10819" s="170"/>
    </row>
    <row r="10820" spans="1:40" ht="52.5" customHeight="1" x14ac:dyDescent="0.2">
      <c r="A10820" s="170"/>
      <c r="B10820" s="170"/>
      <c r="C10820" s="170"/>
      <c r="D10820" s="170"/>
      <c r="E10820" s="170"/>
      <c r="F10820" s="170"/>
      <c r="G10820" s="170"/>
      <c r="H10820" s="170"/>
      <c r="I10820" s="170"/>
      <c r="J10820" s="170"/>
      <c r="K10820" s="170"/>
      <c r="L10820" s="170"/>
      <c r="M10820" s="170"/>
      <c r="N10820" s="170"/>
      <c r="O10820" s="170"/>
      <c r="P10820" s="170"/>
      <c r="Q10820" s="170"/>
      <c r="R10820" s="170"/>
      <c r="S10820" s="170"/>
      <c r="T10820" s="170"/>
      <c r="U10820" s="170"/>
      <c r="V10820" s="170"/>
      <c r="W10820" s="170"/>
      <c r="X10820" s="174"/>
      <c r="Y10820" s="170"/>
      <c r="Z10820" s="170"/>
      <c r="AA10820" s="170"/>
      <c r="AB10820" s="170"/>
      <c r="AC10820" s="170"/>
      <c r="AD10820" s="174"/>
      <c r="AE10820" s="170"/>
      <c r="AF10820" s="170"/>
      <c r="AI10820" s="170"/>
      <c r="AJ10820" s="170"/>
      <c r="AK10820" s="170"/>
      <c r="AL10820" s="170"/>
      <c r="AM10820" s="170"/>
      <c r="AN10820" s="170"/>
    </row>
    <row r="10821" spans="1:40" ht="52.5" customHeight="1" x14ac:dyDescent="0.2">
      <c r="A10821" s="170"/>
      <c r="B10821" s="170"/>
      <c r="C10821" s="170"/>
      <c r="D10821" s="170"/>
      <c r="E10821" s="170"/>
      <c r="F10821" s="170"/>
      <c r="G10821" s="170"/>
      <c r="H10821" s="170"/>
      <c r="I10821" s="170"/>
      <c r="J10821" s="170"/>
      <c r="K10821" s="170"/>
      <c r="L10821" s="170"/>
      <c r="M10821" s="170"/>
      <c r="N10821" s="170"/>
      <c r="O10821" s="170"/>
      <c r="P10821" s="170"/>
      <c r="Q10821" s="170"/>
      <c r="R10821" s="170"/>
      <c r="S10821" s="170"/>
      <c r="T10821" s="170"/>
      <c r="U10821" s="170"/>
      <c r="V10821" s="170"/>
      <c r="W10821" s="170"/>
      <c r="X10821" s="174"/>
      <c r="Y10821" s="170"/>
      <c r="Z10821" s="170"/>
      <c r="AA10821" s="170"/>
      <c r="AB10821" s="170"/>
      <c r="AC10821" s="170"/>
      <c r="AD10821" s="174"/>
      <c r="AE10821" s="170"/>
      <c r="AF10821" s="170"/>
      <c r="AI10821" s="170"/>
      <c r="AJ10821" s="170"/>
      <c r="AK10821" s="170"/>
      <c r="AL10821" s="170"/>
      <c r="AM10821" s="170"/>
      <c r="AN10821" s="170"/>
    </row>
    <row r="10822" spans="1:40" ht="52.5" customHeight="1" x14ac:dyDescent="0.2">
      <c r="A10822" s="170"/>
      <c r="B10822" s="170"/>
      <c r="C10822" s="170"/>
      <c r="D10822" s="170"/>
      <c r="E10822" s="170"/>
      <c r="F10822" s="170"/>
      <c r="G10822" s="170"/>
      <c r="H10822" s="170"/>
      <c r="I10822" s="170"/>
      <c r="J10822" s="170"/>
      <c r="K10822" s="170"/>
      <c r="L10822" s="170"/>
      <c r="M10822" s="170"/>
      <c r="N10822" s="170"/>
      <c r="O10822" s="170"/>
      <c r="P10822" s="170"/>
      <c r="Q10822" s="170"/>
      <c r="R10822" s="170"/>
      <c r="S10822" s="170"/>
      <c r="T10822" s="170"/>
      <c r="U10822" s="170"/>
      <c r="V10822" s="170"/>
      <c r="W10822" s="170"/>
      <c r="X10822" s="174"/>
      <c r="Y10822" s="170"/>
      <c r="Z10822" s="170"/>
      <c r="AA10822" s="170"/>
      <c r="AB10822" s="170"/>
      <c r="AC10822" s="170"/>
      <c r="AD10822" s="174"/>
      <c r="AE10822" s="170"/>
      <c r="AF10822" s="170"/>
      <c r="AI10822" s="170"/>
      <c r="AJ10822" s="170"/>
      <c r="AK10822" s="170"/>
      <c r="AL10822" s="170"/>
      <c r="AM10822" s="170"/>
      <c r="AN10822" s="170"/>
    </row>
    <row r="10823" spans="1:40" ht="52.5" customHeight="1" x14ac:dyDescent="0.2">
      <c r="A10823" s="170"/>
      <c r="B10823" s="170"/>
      <c r="C10823" s="170"/>
      <c r="D10823" s="170"/>
      <c r="E10823" s="170"/>
      <c r="F10823" s="170"/>
      <c r="G10823" s="170"/>
      <c r="H10823" s="170"/>
      <c r="I10823" s="170"/>
      <c r="J10823" s="170"/>
      <c r="K10823" s="170"/>
      <c r="L10823" s="170"/>
      <c r="M10823" s="170"/>
      <c r="N10823" s="170"/>
      <c r="O10823" s="170"/>
      <c r="P10823" s="170"/>
      <c r="Q10823" s="170"/>
      <c r="R10823" s="170"/>
      <c r="S10823" s="170"/>
      <c r="T10823" s="170"/>
      <c r="U10823" s="170"/>
      <c r="V10823" s="170"/>
      <c r="W10823" s="170"/>
      <c r="X10823" s="174"/>
      <c r="Y10823" s="170"/>
      <c r="Z10823" s="170"/>
      <c r="AA10823" s="170"/>
      <c r="AB10823" s="170"/>
      <c r="AC10823" s="170"/>
      <c r="AD10823" s="174"/>
      <c r="AE10823" s="170"/>
      <c r="AF10823" s="170"/>
      <c r="AI10823" s="170"/>
      <c r="AJ10823" s="170"/>
      <c r="AK10823" s="170"/>
      <c r="AL10823" s="170"/>
      <c r="AM10823" s="170"/>
      <c r="AN10823" s="170"/>
    </row>
    <row r="10824" spans="1:40" ht="52.5" customHeight="1" x14ac:dyDescent="0.2">
      <c r="A10824" s="170"/>
      <c r="B10824" s="170"/>
      <c r="C10824" s="170"/>
      <c r="D10824" s="170"/>
      <c r="E10824" s="170"/>
      <c r="F10824" s="170"/>
      <c r="G10824" s="170"/>
      <c r="H10824" s="170"/>
      <c r="I10824" s="170"/>
      <c r="J10824" s="170"/>
      <c r="K10824" s="170"/>
      <c r="L10824" s="170"/>
      <c r="M10824" s="170"/>
      <c r="N10824" s="170"/>
      <c r="O10824" s="170"/>
      <c r="P10824" s="170"/>
      <c r="Q10824" s="170"/>
      <c r="R10824" s="170"/>
      <c r="S10824" s="170"/>
      <c r="T10824" s="170"/>
      <c r="U10824" s="170"/>
      <c r="V10824" s="170"/>
      <c r="W10824" s="170"/>
      <c r="X10824" s="174"/>
      <c r="Y10824" s="170"/>
      <c r="Z10824" s="170"/>
      <c r="AA10824" s="170"/>
      <c r="AB10824" s="170"/>
      <c r="AC10824" s="170"/>
      <c r="AD10824" s="174"/>
      <c r="AE10824" s="170"/>
      <c r="AF10824" s="170"/>
      <c r="AI10824" s="170"/>
      <c r="AJ10824" s="170"/>
      <c r="AK10824" s="170"/>
      <c r="AL10824" s="170"/>
      <c r="AM10824" s="170"/>
      <c r="AN10824" s="170"/>
    </row>
    <row r="10825" spans="1:40" ht="52.5" customHeight="1" x14ac:dyDescent="0.2">
      <c r="A10825" s="170"/>
      <c r="B10825" s="170"/>
      <c r="C10825" s="170"/>
      <c r="D10825" s="170"/>
      <c r="E10825" s="170"/>
      <c r="F10825" s="170"/>
      <c r="G10825" s="170"/>
      <c r="H10825" s="170"/>
      <c r="I10825" s="170"/>
      <c r="J10825" s="170"/>
      <c r="K10825" s="170"/>
      <c r="L10825" s="170"/>
      <c r="M10825" s="170"/>
      <c r="N10825" s="170"/>
      <c r="O10825" s="170"/>
      <c r="P10825" s="170"/>
      <c r="Q10825" s="170"/>
      <c r="R10825" s="170"/>
      <c r="S10825" s="170"/>
      <c r="T10825" s="170"/>
      <c r="U10825" s="170"/>
      <c r="V10825" s="170"/>
      <c r="W10825" s="170"/>
      <c r="X10825" s="174"/>
      <c r="Y10825" s="170"/>
      <c r="Z10825" s="170"/>
      <c r="AA10825" s="170"/>
      <c r="AB10825" s="170"/>
      <c r="AC10825" s="170"/>
      <c r="AD10825" s="174"/>
      <c r="AE10825" s="170"/>
      <c r="AF10825" s="170"/>
      <c r="AI10825" s="170"/>
      <c r="AJ10825" s="170"/>
      <c r="AK10825" s="170"/>
      <c r="AL10825" s="170"/>
      <c r="AM10825" s="170"/>
      <c r="AN10825" s="170"/>
    </row>
    <row r="10826" spans="1:40" ht="52.5" customHeight="1" x14ac:dyDescent="0.2">
      <c r="A10826" s="170"/>
      <c r="B10826" s="170"/>
      <c r="C10826" s="170"/>
      <c r="D10826" s="170"/>
      <c r="E10826" s="170"/>
      <c r="F10826" s="170"/>
      <c r="G10826" s="170"/>
      <c r="H10826" s="170"/>
      <c r="I10826" s="170"/>
      <c r="J10826" s="170"/>
      <c r="K10826" s="170"/>
      <c r="L10826" s="170"/>
      <c r="M10826" s="170"/>
      <c r="N10826" s="170"/>
      <c r="O10826" s="170"/>
      <c r="P10826" s="170"/>
      <c r="Q10826" s="170"/>
      <c r="R10826" s="170"/>
      <c r="S10826" s="170"/>
      <c r="T10826" s="170"/>
      <c r="U10826" s="170"/>
      <c r="V10826" s="170"/>
      <c r="W10826" s="170"/>
      <c r="X10826" s="174"/>
      <c r="Y10826" s="170"/>
      <c r="Z10826" s="170"/>
      <c r="AA10826" s="170"/>
      <c r="AB10826" s="170"/>
      <c r="AC10826" s="170"/>
      <c r="AD10826" s="174"/>
      <c r="AE10826" s="170"/>
      <c r="AF10826" s="170"/>
      <c r="AI10826" s="170"/>
      <c r="AJ10826" s="170"/>
      <c r="AK10826" s="170"/>
      <c r="AL10826" s="170"/>
      <c r="AM10826" s="170"/>
      <c r="AN10826" s="170"/>
    </row>
    <row r="10827" spans="1:40" ht="52.5" customHeight="1" x14ac:dyDescent="0.2">
      <c r="A10827" s="170"/>
      <c r="B10827" s="170"/>
      <c r="C10827" s="170"/>
      <c r="D10827" s="170"/>
      <c r="E10827" s="170"/>
      <c r="F10827" s="170"/>
      <c r="G10827" s="170"/>
      <c r="H10827" s="170"/>
      <c r="I10827" s="170"/>
      <c r="J10827" s="170"/>
      <c r="K10827" s="170"/>
      <c r="L10827" s="170"/>
      <c r="M10827" s="170"/>
      <c r="N10827" s="170"/>
      <c r="O10827" s="170"/>
      <c r="P10827" s="170"/>
      <c r="Q10827" s="170"/>
      <c r="R10827" s="170"/>
      <c r="S10827" s="170"/>
      <c r="T10827" s="170"/>
      <c r="U10827" s="170"/>
      <c r="V10827" s="170"/>
      <c r="W10827" s="170"/>
      <c r="X10827" s="174"/>
      <c r="Y10827" s="170"/>
      <c r="Z10827" s="170"/>
      <c r="AA10827" s="170"/>
      <c r="AB10827" s="170"/>
      <c r="AC10827" s="170"/>
      <c r="AD10827" s="174"/>
      <c r="AE10827" s="170"/>
      <c r="AF10827" s="170"/>
      <c r="AI10827" s="170"/>
      <c r="AJ10827" s="170"/>
      <c r="AK10827" s="170"/>
      <c r="AL10827" s="170"/>
      <c r="AM10827" s="170"/>
      <c r="AN10827" s="170"/>
    </row>
    <row r="10828" spans="1:40" ht="52.5" customHeight="1" x14ac:dyDescent="0.2">
      <c r="A10828" s="170"/>
      <c r="B10828" s="170"/>
      <c r="C10828" s="170"/>
      <c r="D10828" s="170"/>
      <c r="E10828" s="170"/>
      <c r="F10828" s="170"/>
      <c r="G10828" s="170"/>
      <c r="H10828" s="170"/>
      <c r="I10828" s="170"/>
      <c r="J10828" s="170"/>
      <c r="K10828" s="170"/>
      <c r="L10828" s="170"/>
      <c r="M10828" s="170"/>
      <c r="N10828" s="170"/>
      <c r="O10828" s="170"/>
      <c r="P10828" s="170"/>
      <c r="Q10828" s="170"/>
      <c r="R10828" s="170"/>
      <c r="S10828" s="170"/>
      <c r="T10828" s="170"/>
      <c r="U10828" s="170"/>
      <c r="V10828" s="170"/>
      <c r="W10828" s="170"/>
      <c r="X10828" s="174"/>
      <c r="Y10828" s="170"/>
      <c r="Z10828" s="170"/>
      <c r="AA10828" s="170"/>
      <c r="AB10828" s="170"/>
      <c r="AC10828" s="170"/>
      <c r="AD10828" s="174"/>
      <c r="AE10828" s="170"/>
      <c r="AF10828" s="170"/>
      <c r="AI10828" s="170"/>
      <c r="AJ10828" s="170"/>
      <c r="AK10828" s="170"/>
      <c r="AL10828" s="170"/>
      <c r="AM10828" s="170"/>
      <c r="AN10828" s="170"/>
    </row>
    <row r="10829" spans="1:40" ht="52.5" customHeight="1" x14ac:dyDescent="0.2">
      <c r="A10829" s="170"/>
      <c r="B10829" s="170"/>
      <c r="C10829" s="170"/>
      <c r="D10829" s="170"/>
      <c r="E10829" s="170"/>
      <c r="F10829" s="170"/>
      <c r="G10829" s="170"/>
      <c r="H10829" s="170"/>
      <c r="I10829" s="170"/>
      <c r="J10829" s="170"/>
      <c r="K10829" s="170"/>
      <c r="L10829" s="170"/>
      <c r="M10829" s="170"/>
      <c r="N10829" s="170"/>
      <c r="O10829" s="170"/>
      <c r="P10829" s="170"/>
      <c r="Q10829" s="170"/>
      <c r="R10829" s="170"/>
      <c r="S10829" s="170"/>
      <c r="T10829" s="170"/>
      <c r="U10829" s="170"/>
      <c r="V10829" s="170"/>
      <c r="W10829" s="170"/>
      <c r="X10829" s="174"/>
      <c r="Y10829" s="170"/>
      <c r="Z10829" s="170"/>
      <c r="AA10829" s="170"/>
      <c r="AB10829" s="170"/>
      <c r="AC10829" s="170"/>
      <c r="AD10829" s="174"/>
      <c r="AE10829" s="170"/>
      <c r="AF10829" s="170"/>
      <c r="AI10829" s="170"/>
      <c r="AJ10829" s="170"/>
      <c r="AK10829" s="170"/>
      <c r="AL10829" s="170"/>
      <c r="AM10829" s="170"/>
      <c r="AN10829" s="170"/>
    </row>
    <row r="10830" spans="1:40" ht="52.5" customHeight="1" x14ac:dyDescent="0.2">
      <c r="A10830" s="170"/>
      <c r="B10830" s="170"/>
      <c r="C10830" s="170"/>
      <c r="D10830" s="170"/>
      <c r="E10830" s="170"/>
      <c r="F10830" s="170"/>
      <c r="G10830" s="170"/>
      <c r="H10830" s="170"/>
      <c r="I10830" s="170"/>
      <c r="J10830" s="170"/>
      <c r="K10830" s="170"/>
      <c r="L10830" s="170"/>
      <c r="M10830" s="170"/>
      <c r="N10830" s="170"/>
      <c r="O10830" s="170"/>
      <c r="P10830" s="170"/>
      <c r="Q10830" s="170"/>
      <c r="R10830" s="170"/>
      <c r="S10830" s="170"/>
      <c r="T10830" s="170"/>
      <c r="U10830" s="170"/>
      <c r="V10830" s="170"/>
      <c r="W10830" s="170"/>
      <c r="X10830" s="174"/>
      <c r="Y10830" s="170"/>
      <c r="Z10830" s="170"/>
      <c r="AA10830" s="170"/>
      <c r="AB10830" s="170"/>
      <c r="AC10830" s="170"/>
      <c r="AD10830" s="174"/>
      <c r="AE10830" s="170"/>
      <c r="AF10830" s="170"/>
      <c r="AI10830" s="170"/>
      <c r="AJ10830" s="170"/>
      <c r="AK10830" s="170"/>
      <c r="AL10830" s="170"/>
      <c r="AM10830" s="170"/>
      <c r="AN10830" s="170"/>
    </row>
    <row r="10831" spans="1:40" ht="52.5" customHeight="1" x14ac:dyDescent="0.2">
      <c r="A10831" s="170"/>
      <c r="B10831" s="170"/>
      <c r="C10831" s="170"/>
      <c r="D10831" s="170"/>
      <c r="E10831" s="170"/>
      <c r="F10831" s="170"/>
      <c r="G10831" s="170"/>
      <c r="H10831" s="170"/>
      <c r="I10831" s="170"/>
      <c r="J10831" s="170"/>
      <c r="K10831" s="170"/>
      <c r="L10831" s="170"/>
      <c r="M10831" s="170"/>
      <c r="N10831" s="170"/>
      <c r="O10831" s="170"/>
      <c r="P10831" s="170"/>
      <c r="Q10831" s="170"/>
      <c r="R10831" s="170"/>
      <c r="S10831" s="170"/>
      <c r="T10831" s="170"/>
      <c r="U10831" s="170"/>
      <c r="V10831" s="170"/>
      <c r="W10831" s="170"/>
      <c r="X10831" s="174"/>
      <c r="Y10831" s="170"/>
      <c r="Z10831" s="170"/>
      <c r="AA10831" s="170"/>
      <c r="AB10831" s="170"/>
      <c r="AC10831" s="170"/>
      <c r="AD10831" s="174"/>
      <c r="AE10831" s="170"/>
      <c r="AF10831" s="170"/>
      <c r="AI10831" s="170"/>
      <c r="AJ10831" s="170"/>
      <c r="AK10831" s="170"/>
      <c r="AL10831" s="170"/>
      <c r="AM10831" s="170"/>
      <c r="AN10831" s="170"/>
    </row>
    <row r="10832" spans="1:40" ht="52.5" customHeight="1" x14ac:dyDescent="0.2">
      <c r="A10832" s="170"/>
      <c r="B10832" s="170"/>
      <c r="C10832" s="170"/>
      <c r="D10832" s="170"/>
      <c r="E10832" s="170"/>
      <c r="F10832" s="170"/>
      <c r="G10832" s="170"/>
      <c r="H10832" s="170"/>
      <c r="I10832" s="170"/>
      <c r="J10832" s="170"/>
      <c r="K10832" s="170"/>
      <c r="L10832" s="170"/>
      <c r="M10832" s="170"/>
      <c r="N10832" s="170"/>
      <c r="O10832" s="170"/>
      <c r="P10832" s="170"/>
      <c r="Q10832" s="170"/>
      <c r="R10832" s="170"/>
      <c r="S10832" s="170"/>
      <c r="T10832" s="170"/>
      <c r="U10832" s="170"/>
      <c r="V10832" s="170"/>
      <c r="W10832" s="170"/>
      <c r="X10832" s="174"/>
      <c r="Y10832" s="170"/>
      <c r="Z10832" s="170"/>
      <c r="AA10832" s="170"/>
      <c r="AB10832" s="170"/>
      <c r="AC10832" s="170"/>
      <c r="AD10832" s="174"/>
      <c r="AE10832" s="170"/>
      <c r="AF10832" s="170"/>
      <c r="AI10832" s="170"/>
      <c r="AJ10832" s="170"/>
      <c r="AK10832" s="170"/>
      <c r="AL10832" s="170"/>
      <c r="AM10832" s="170"/>
      <c r="AN10832" s="170"/>
    </row>
    <row r="10833" spans="1:40" ht="52.5" customHeight="1" x14ac:dyDescent="0.2">
      <c r="A10833" s="170"/>
      <c r="B10833" s="170"/>
      <c r="C10833" s="170"/>
      <c r="D10833" s="170"/>
      <c r="E10833" s="170"/>
      <c r="F10833" s="170"/>
      <c r="G10833" s="170"/>
      <c r="H10833" s="170"/>
      <c r="I10833" s="170"/>
      <c r="J10833" s="170"/>
      <c r="K10833" s="170"/>
      <c r="L10833" s="170"/>
      <c r="M10833" s="170"/>
      <c r="N10833" s="170"/>
      <c r="O10833" s="170"/>
      <c r="P10833" s="170"/>
      <c r="Q10833" s="170"/>
      <c r="R10833" s="170"/>
      <c r="S10833" s="170"/>
      <c r="T10833" s="170"/>
      <c r="U10833" s="170"/>
      <c r="V10833" s="170"/>
      <c r="W10833" s="170"/>
      <c r="X10833" s="174"/>
      <c r="Y10833" s="170"/>
      <c r="Z10833" s="170"/>
      <c r="AA10833" s="170"/>
      <c r="AB10833" s="170"/>
      <c r="AC10833" s="170"/>
      <c r="AD10833" s="174"/>
      <c r="AE10833" s="170"/>
      <c r="AF10833" s="170"/>
      <c r="AI10833" s="170"/>
      <c r="AJ10833" s="170"/>
      <c r="AK10833" s="170"/>
      <c r="AL10833" s="170"/>
      <c r="AM10833" s="170"/>
      <c r="AN10833" s="170"/>
    </row>
    <row r="10834" spans="1:40" ht="52.5" customHeight="1" x14ac:dyDescent="0.2">
      <c r="A10834" s="170"/>
      <c r="B10834" s="170"/>
      <c r="C10834" s="170"/>
      <c r="D10834" s="170"/>
      <c r="E10834" s="170"/>
      <c r="F10834" s="170"/>
      <c r="G10834" s="170"/>
      <c r="H10834" s="170"/>
      <c r="I10834" s="170"/>
      <c r="J10834" s="170"/>
      <c r="K10834" s="170"/>
      <c r="L10834" s="170"/>
      <c r="M10834" s="170"/>
      <c r="N10834" s="170"/>
      <c r="O10834" s="170"/>
      <c r="P10834" s="170"/>
      <c r="Q10834" s="170"/>
      <c r="R10834" s="170"/>
      <c r="S10834" s="170"/>
      <c r="T10834" s="170"/>
      <c r="U10834" s="170"/>
      <c r="V10834" s="170"/>
      <c r="W10834" s="170"/>
      <c r="X10834" s="174"/>
      <c r="Y10834" s="170"/>
      <c r="Z10834" s="170"/>
      <c r="AA10834" s="170"/>
      <c r="AB10834" s="170"/>
      <c r="AC10834" s="170"/>
      <c r="AD10834" s="174"/>
      <c r="AE10834" s="170"/>
      <c r="AF10834" s="170"/>
      <c r="AI10834" s="170"/>
      <c r="AJ10834" s="170"/>
      <c r="AK10834" s="170"/>
      <c r="AL10834" s="170"/>
      <c r="AM10834" s="170"/>
      <c r="AN10834" s="170"/>
    </row>
    <row r="10835" spans="1:40" ht="52.5" customHeight="1" x14ac:dyDescent="0.2">
      <c r="A10835" s="170"/>
      <c r="B10835" s="170"/>
      <c r="C10835" s="170"/>
      <c r="D10835" s="170"/>
      <c r="E10835" s="170"/>
      <c r="F10835" s="170"/>
      <c r="G10835" s="170"/>
      <c r="H10835" s="170"/>
      <c r="I10835" s="170"/>
      <c r="J10835" s="170"/>
      <c r="K10835" s="170"/>
      <c r="L10835" s="170"/>
      <c r="M10835" s="170"/>
      <c r="N10835" s="170"/>
      <c r="O10835" s="170"/>
      <c r="P10835" s="170"/>
      <c r="Q10835" s="170"/>
      <c r="R10835" s="170"/>
      <c r="S10835" s="170"/>
      <c r="T10835" s="170"/>
      <c r="U10835" s="170"/>
      <c r="V10835" s="170"/>
      <c r="W10835" s="170"/>
      <c r="X10835" s="174"/>
      <c r="Y10835" s="170"/>
      <c r="Z10835" s="170"/>
      <c r="AA10835" s="170"/>
      <c r="AB10835" s="170"/>
      <c r="AC10835" s="170"/>
      <c r="AD10835" s="174"/>
      <c r="AE10835" s="170"/>
      <c r="AF10835" s="170"/>
      <c r="AI10835" s="170"/>
      <c r="AJ10835" s="170"/>
      <c r="AK10835" s="170"/>
      <c r="AL10835" s="170"/>
      <c r="AM10835" s="170"/>
      <c r="AN10835" s="170"/>
    </row>
    <row r="10836" spans="1:40" ht="52.5" customHeight="1" x14ac:dyDescent="0.2">
      <c r="A10836" s="170"/>
      <c r="B10836" s="170"/>
      <c r="C10836" s="170"/>
      <c r="D10836" s="170"/>
      <c r="E10836" s="170"/>
      <c r="F10836" s="170"/>
      <c r="G10836" s="170"/>
      <c r="H10836" s="170"/>
      <c r="I10836" s="170"/>
      <c r="J10836" s="170"/>
      <c r="K10836" s="170"/>
      <c r="L10836" s="170"/>
      <c r="M10836" s="170"/>
      <c r="N10836" s="170"/>
      <c r="O10836" s="170"/>
      <c r="P10836" s="170"/>
      <c r="Q10836" s="170"/>
      <c r="R10836" s="170"/>
      <c r="S10836" s="170"/>
      <c r="T10836" s="170"/>
      <c r="U10836" s="170"/>
      <c r="V10836" s="170"/>
      <c r="W10836" s="170"/>
      <c r="X10836" s="174"/>
      <c r="Y10836" s="170"/>
      <c r="Z10836" s="170"/>
      <c r="AA10836" s="170"/>
      <c r="AB10836" s="170"/>
      <c r="AC10836" s="170"/>
      <c r="AD10836" s="174"/>
      <c r="AE10836" s="170"/>
      <c r="AF10836" s="170"/>
      <c r="AI10836" s="170"/>
      <c r="AJ10836" s="170"/>
      <c r="AK10836" s="170"/>
      <c r="AL10836" s="170"/>
      <c r="AM10836" s="170"/>
      <c r="AN10836" s="170"/>
    </row>
    <row r="10837" spans="1:40" ht="52.5" customHeight="1" x14ac:dyDescent="0.2">
      <c r="A10837" s="170"/>
      <c r="B10837" s="170"/>
      <c r="C10837" s="170"/>
      <c r="D10837" s="170"/>
      <c r="E10837" s="170"/>
      <c r="F10837" s="170"/>
      <c r="G10837" s="170"/>
      <c r="H10837" s="170"/>
      <c r="I10837" s="170"/>
      <c r="J10837" s="170"/>
      <c r="K10837" s="170"/>
      <c r="L10837" s="170"/>
      <c r="M10837" s="170"/>
      <c r="N10837" s="170"/>
      <c r="O10837" s="170"/>
      <c r="P10837" s="170"/>
      <c r="Q10837" s="170"/>
      <c r="R10837" s="170"/>
      <c r="S10837" s="170"/>
      <c r="T10837" s="170"/>
      <c r="U10837" s="170"/>
      <c r="V10837" s="170"/>
      <c r="W10837" s="170"/>
      <c r="X10837" s="174"/>
      <c r="Y10837" s="170"/>
      <c r="Z10837" s="170"/>
      <c r="AA10837" s="170"/>
      <c r="AB10837" s="170"/>
      <c r="AC10837" s="170"/>
      <c r="AD10837" s="174"/>
      <c r="AE10837" s="170"/>
      <c r="AF10837" s="170"/>
      <c r="AI10837" s="170"/>
      <c r="AJ10837" s="170"/>
      <c r="AK10837" s="170"/>
      <c r="AL10837" s="170"/>
      <c r="AM10837" s="170"/>
      <c r="AN10837" s="170"/>
    </row>
    <row r="10838" spans="1:40" ht="52.5" customHeight="1" x14ac:dyDescent="0.2">
      <c r="A10838" s="170"/>
      <c r="B10838" s="170"/>
      <c r="C10838" s="170"/>
      <c r="D10838" s="170"/>
      <c r="E10838" s="170"/>
      <c r="F10838" s="170"/>
      <c r="G10838" s="170"/>
      <c r="H10838" s="170"/>
      <c r="I10838" s="170"/>
      <c r="J10838" s="170"/>
      <c r="K10838" s="170"/>
      <c r="L10838" s="170"/>
      <c r="M10838" s="170"/>
      <c r="N10838" s="170"/>
      <c r="O10838" s="170"/>
      <c r="P10838" s="170"/>
      <c r="Q10838" s="170"/>
      <c r="R10838" s="170"/>
      <c r="S10838" s="170"/>
      <c r="T10838" s="170"/>
      <c r="U10838" s="170"/>
      <c r="V10838" s="170"/>
      <c r="W10838" s="170"/>
      <c r="X10838" s="174"/>
      <c r="Y10838" s="170"/>
      <c r="Z10838" s="170"/>
      <c r="AA10838" s="170"/>
      <c r="AB10838" s="170"/>
      <c r="AC10838" s="170"/>
      <c r="AD10838" s="174"/>
      <c r="AE10838" s="170"/>
      <c r="AF10838" s="170"/>
      <c r="AI10838" s="170"/>
      <c r="AJ10838" s="170"/>
      <c r="AK10838" s="170"/>
      <c r="AL10838" s="170"/>
      <c r="AM10838" s="170"/>
      <c r="AN10838" s="170"/>
    </row>
    <row r="10839" spans="1:40" ht="52.5" customHeight="1" x14ac:dyDescent="0.2">
      <c r="A10839" s="170"/>
      <c r="B10839" s="170"/>
      <c r="C10839" s="170"/>
      <c r="D10839" s="170"/>
      <c r="E10839" s="170"/>
      <c r="F10839" s="170"/>
      <c r="G10839" s="170"/>
      <c r="H10839" s="170"/>
      <c r="I10839" s="170"/>
      <c r="J10839" s="170"/>
      <c r="K10839" s="170"/>
      <c r="L10839" s="170"/>
      <c r="M10839" s="170"/>
      <c r="N10839" s="170"/>
      <c r="O10839" s="170"/>
      <c r="P10839" s="170"/>
      <c r="Q10839" s="170"/>
      <c r="R10839" s="170"/>
      <c r="S10839" s="170"/>
      <c r="T10839" s="170"/>
      <c r="U10839" s="170"/>
      <c r="V10839" s="170"/>
      <c r="W10839" s="170"/>
      <c r="X10839" s="174"/>
      <c r="Y10839" s="170"/>
      <c r="Z10839" s="170"/>
      <c r="AA10839" s="170"/>
      <c r="AB10839" s="170"/>
      <c r="AC10839" s="170"/>
      <c r="AD10839" s="174"/>
      <c r="AE10839" s="170"/>
      <c r="AF10839" s="170"/>
      <c r="AI10839" s="170"/>
      <c r="AJ10839" s="170"/>
      <c r="AK10839" s="170"/>
      <c r="AL10839" s="170"/>
      <c r="AM10839" s="170"/>
      <c r="AN10839" s="170"/>
    </row>
    <row r="10840" spans="1:40" ht="52.5" customHeight="1" x14ac:dyDescent="0.2">
      <c r="A10840" s="170"/>
      <c r="B10840" s="170"/>
      <c r="C10840" s="170"/>
      <c r="D10840" s="170"/>
      <c r="E10840" s="170"/>
      <c r="F10840" s="170"/>
      <c r="G10840" s="170"/>
      <c r="H10840" s="170"/>
      <c r="I10840" s="170"/>
      <c r="J10840" s="170"/>
      <c r="K10840" s="170"/>
      <c r="L10840" s="170"/>
      <c r="M10840" s="170"/>
      <c r="N10840" s="170"/>
      <c r="O10840" s="170"/>
      <c r="P10840" s="170"/>
      <c r="Q10840" s="170"/>
      <c r="R10840" s="170"/>
      <c r="S10840" s="170"/>
      <c r="T10840" s="170"/>
      <c r="U10840" s="170"/>
      <c r="V10840" s="170"/>
      <c r="W10840" s="170"/>
      <c r="X10840" s="174"/>
      <c r="Y10840" s="170"/>
      <c r="Z10840" s="170"/>
      <c r="AA10840" s="170"/>
      <c r="AB10840" s="170"/>
      <c r="AC10840" s="170"/>
      <c r="AD10840" s="174"/>
      <c r="AE10840" s="170"/>
      <c r="AF10840" s="170"/>
      <c r="AI10840" s="170"/>
      <c r="AJ10840" s="170"/>
      <c r="AK10840" s="170"/>
      <c r="AL10840" s="170"/>
      <c r="AM10840" s="170"/>
      <c r="AN10840" s="170"/>
    </row>
    <row r="10841" spans="1:40" ht="52.5" customHeight="1" x14ac:dyDescent="0.2">
      <c r="A10841" s="170"/>
      <c r="B10841" s="170"/>
      <c r="C10841" s="170"/>
      <c r="D10841" s="170"/>
      <c r="E10841" s="170"/>
      <c r="F10841" s="170"/>
      <c r="G10841" s="170"/>
      <c r="H10841" s="170"/>
      <c r="I10841" s="170"/>
      <c r="J10841" s="170"/>
      <c r="K10841" s="170"/>
      <c r="L10841" s="170"/>
      <c r="M10841" s="170"/>
      <c r="N10841" s="170"/>
      <c r="O10841" s="170"/>
      <c r="P10841" s="170"/>
      <c r="Q10841" s="170"/>
      <c r="R10841" s="170"/>
      <c r="S10841" s="170"/>
      <c r="T10841" s="170"/>
      <c r="U10841" s="170"/>
      <c r="V10841" s="170"/>
      <c r="W10841" s="170"/>
      <c r="X10841" s="174"/>
      <c r="Y10841" s="170"/>
      <c r="Z10841" s="170"/>
      <c r="AA10841" s="170"/>
      <c r="AB10841" s="170"/>
      <c r="AC10841" s="170"/>
      <c r="AD10841" s="174"/>
      <c r="AE10841" s="170"/>
      <c r="AF10841" s="170"/>
      <c r="AI10841" s="170"/>
      <c r="AJ10841" s="170"/>
      <c r="AK10841" s="170"/>
      <c r="AL10841" s="170"/>
      <c r="AM10841" s="170"/>
      <c r="AN10841" s="170"/>
    </row>
    <row r="10842" spans="1:40" ht="52.5" customHeight="1" x14ac:dyDescent="0.2">
      <c r="A10842" s="170"/>
      <c r="B10842" s="170"/>
      <c r="C10842" s="170"/>
      <c r="D10842" s="170"/>
      <c r="E10842" s="170"/>
      <c r="F10842" s="170"/>
      <c r="G10842" s="170"/>
      <c r="H10842" s="170"/>
      <c r="I10842" s="170"/>
      <c r="J10842" s="170"/>
      <c r="K10842" s="170"/>
      <c r="L10842" s="170"/>
      <c r="M10842" s="170"/>
      <c r="N10842" s="170"/>
      <c r="O10842" s="170"/>
      <c r="P10842" s="170"/>
      <c r="Q10842" s="170"/>
      <c r="R10842" s="170"/>
      <c r="S10842" s="170"/>
      <c r="T10842" s="170"/>
      <c r="U10842" s="170"/>
      <c r="V10842" s="170"/>
      <c r="W10842" s="170"/>
      <c r="X10842" s="174"/>
      <c r="Y10842" s="170"/>
      <c r="Z10842" s="170"/>
      <c r="AA10842" s="170"/>
      <c r="AB10842" s="170"/>
      <c r="AC10842" s="170"/>
      <c r="AD10842" s="174"/>
      <c r="AE10842" s="170"/>
      <c r="AF10842" s="170"/>
      <c r="AI10842" s="170"/>
      <c r="AJ10842" s="170"/>
      <c r="AK10842" s="170"/>
      <c r="AL10842" s="170"/>
      <c r="AM10842" s="170"/>
      <c r="AN10842" s="170"/>
    </row>
    <row r="10843" spans="1:40" ht="52.5" customHeight="1" x14ac:dyDescent="0.2">
      <c r="A10843" s="170"/>
      <c r="B10843" s="170"/>
      <c r="C10843" s="170"/>
      <c r="D10843" s="170"/>
      <c r="E10843" s="170"/>
      <c r="F10843" s="170"/>
      <c r="G10843" s="170"/>
      <c r="H10843" s="170"/>
      <c r="I10843" s="170"/>
      <c r="J10843" s="170"/>
      <c r="K10843" s="170"/>
      <c r="L10843" s="170"/>
      <c r="M10843" s="170"/>
      <c r="N10843" s="170"/>
      <c r="O10843" s="170"/>
      <c r="P10843" s="170"/>
      <c r="Q10843" s="170"/>
      <c r="R10843" s="170"/>
      <c r="S10843" s="170"/>
      <c r="T10843" s="170"/>
      <c r="U10843" s="170"/>
      <c r="V10843" s="170"/>
      <c r="W10843" s="170"/>
      <c r="X10843" s="174"/>
      <c r="Y10843" s="170"/>
      <c r="Z10843" s="170"/>
      <c r="AA10843" s="170"/>
      <c r="AB10843" s="170"/>
      <c r="AC10843" s="170"/>
      <c r="AD10843" s="174"/>
      <c r="AE10843" s="170"/>
      <c r="AF10843" s="170"/>
      <c r="AI10843" s="170"/>
      <c r="AJ10843" s="170"/>
      <c r="AK10843" s="170"/>
      <c r="AL10843" s="170"/>
      <c r="AM10843" s="170"/>
      <c r="AN10843" s="170"/>
    </row>
    <row r="10844" spans="1:40" ht="52.5" customHeight="1" x14ac:dyDescent="0.2">
      <c r="A10844" s="170"/>
      <c r="B10844" s="170"/>
      <c r="C10844" s="170"/>
      <c r="D10844" s="170"/>
      <c r="E10844" s="170"/>
      <c r="F10844" s="170"/>
      <c r="G10844" s="170"/>
      <c r="H10844" s="170"/>
      <c r="I10844" s="170"/>
      <c r="J10844" s="170"/>
      <c r="K10844" s="170"/>
      <c r="L10844" s="170"/>
      <c r="M10844" s="170"/>
      <c r="N10844" s="170"/>
      <c r="O10844" s="170"/>
      <c r="P10844" s="170"/>
      <c r="Q10844" s="170"/>
      <c r="R10844" s="170"/>
      <c r="S10844" s="170"/>
      <c r="T10844" s="170"/>
      <c r="U10844" s="170"/>
      <c r="V10844" s="170"/>
      <c r="W10844" s="170"/>
      <c r="X10844" s="174"/>
      <c r="Y10844" s="170"/>
      <c r="Z10844" s="170"/>
      <c r="AA10844" s="170"/>
      <c r="AB10844" s="170"/>
      <c r="AC10844" s="170"/>
      <c r="AD10844" s="174"/>
      <c r="AE10844" s="170"/>
      <c r="AF10844" s="170"/>
      <c r="AI10844" s="170"/>
      <c r="AJ10844" s="170"/>
      <c r="AK10844" s="170"/>
      <c r="AL10844" s="170"/>
      <c r="AM10844" s="170"/>
      <c r="AN10844" s="170"/>
    </row>
    <row r="10845" spans="1:40" ht="52.5" customHeight="1" x14ac:dyDescent="0.2">
      <c r="A10845" s="170"/>
      <c r="B10845" s="170"/>
      <c r="C10845" s="170"/>
      <c r="D10845" s="170"/>
      <c r="E10845" s="170"/>
      <c r="F10845" s="170"/>
      <c r="G10845" s="170"/>
      <c r="H10845" s="170"/>
      <c r="I10845" s="170"/>
      <c r="J10845" s="170"/>
      <c r="K10845" s="170"/>
      <c r="L10845" s="170"/>
      <c r="M10845" s="170"/>
      <c r="N10845" s="170"/>
      <c r="O10845" s="170"/>
      <c r="P10845" s="170"/>
      <c r="Q10845" s="170"/>
      <c r="R10845" s="170"/>
      <c r="S10845" s="170"/>
      <c r="T10845" s="170"/>
      <c r="U10845" s="170"/>
      <c r="V10845" s="170"/>
      <c r="W10845" s="170"/>
      <c r="X10845" s="174"/>
      <c r="Y10845" s="170"/>
      <c r="Z10845" s="170"/>
      <c r="AA10845" s="170"/>
      <c r="AB10845" s="170"/>
      <c r="AC10845" s="170"/>
      <c r="AD10845" s="174"/>
      <c r="AE10845" s="170"/>
      <c r="AF10845" s="170"/>
      <c r="AI10845" s="170"/>
      <c r="AJ10845" s="170"/>
      <c r="AK10845" s="170"/>
      <c r="AL10845" s="170"/>
      <c r="AM10845" s="170"/>
      <c r="AN10845" s="170"/>
    </row>
    <row r="10846" spans="1:40" ht="52.5" customHeight="1" x14ac:dyDescent="0.2">
      <c r="A10846" s="170"/>
      <c r="B10846" s="170"/>
      <c r="C10846" s="170"/>
      <c r="D10846" s="170"/>
      <c r="E10846" s="170"/>
      <c r="F10846" s="170"/>
      <c r="G10846" s="170"/>
      <c r="H10846" s="170"/>
      <c r="I10846" s="170"/>
      <c r="J10846" s="170"/>
      <c r="K10846" s="170"/>
      <c r="L10846" s="170"/>
      <c r="M10846" s="170"/>
      <c r="N10846" s="170"/>
      <c r="O10846" s="170"/>
      <c r="P10846" s="170"/>
      <c r="Q10846" s="170"/>
      <c r="R10846" s="170"/>
      <c r="S10846" s="170"/>
      <c r="T10846" s="170"/>
      <c r="U10846" s="170"/>
      <c r="V10846" s="170"/>
      <c r="W10846" s="170"/>
      <c r="X10846" s="174"/>
      <c r="Y10846" s="170"/>
      <c r="Z10846" s="170"/>
      <c r="AA10846" s="170"/>
      <c r="AB10846" s="170"/>
      <c r="AC10846" s="170"/>
      <c r="AD10846" s="174"/>
      <c r="AE10846" s="170"/>
      <c r="AF10846" s="170"/>
      <c r="AI10846" s="170"/>
      <c r="AJ10846" s="170"/>
      <c r="AK10846" s="170"/>
      <c r="AL10846" s="170"/>
      <c r="AM10846" s="170"/>
      <c r="AN10846" s="170"/>
    </row>
    <row r="10847" spans="1:40" ht="52.5" customHeight="1" x14ac:dyDescent="0.2">
      <c r="A10847" s="170"/>
      <c r="B10847" s="170"/>
      <c r="C10847" s="170"/>
      <c r="D10847" s="170"/>
      <c r="E10847" s="170"/>
      <c r="F10847" s="170"/>
      <c r="G10847" s="170"/>
      <c r="H10847" s="170"/>
      <c r="I10847" s="170"/>
      <c r="J10847" s="170"/>
      <c r="K10847" s="170"/>
      <c r="L10847" s="170"/>
      <c r="M10847" s="170"/>
      <c r="N10847" s="170"/>
      <c r="O10847" s="170"/>
      <c r="P10847" s="170"/>
      <c r="Q10847" s="170"/>
      <c r="R10847" s="170"/>
      <c r="S10847" s="170"/>
      <c r="T10847" s="170"/>
      <c r="U10847" s="170"/>
      <c r="V10847" s="170"/>
      <c r="W10847" s="170"/>
      <c r="X10847" s="174"/>
      <c r="Y10847" s="170"/>
      <c r="Z10847" s="170"/>
      <c r="AA10847" s="170"/>
      <c r="AB10847" s="170"/>
      <c r="AC10847" s="170"/>
      <c r="AD10847" s="174"/>
      <c r="AE10847" s="170"/>
      <c r="AF10847" s="170"/>
      <c r="AI10847" s="170"/>
      <c r="AJ10847" s="170"/>
      <c r="AK10847" s="170"/>
      <c r="AL10847" s="170"/>
      <c r="AM10847" s="170"/>
      <c r="AN10847" s="170"/>
    </row>
    <row r="10848" spans="1:40" ht="52.5" customHeight="1" x14ac:dyDescent="0.2">
      <c r="A10848" s="170"/>
      <c r="B10848" s="170"/>
      <c r="C10848" s="170"/>
      <c r="D10848" s="170"/>
      <c r="E10848" s="170"/>
      <c r="F10848" s="170"/>
      <c r="G10848" s="170"/>
      <c r="H10848" s="170"/>
      <c r="I10848" s="170"/>
      <c r="J10848" s="170"/>
      <c r="K10848" s="170"/>
      <c r="L10848" s="170"/>
      <c r="M10848" s="170"/>
      <c r="N10848" s="170"/>
      <c r="O10848" s="170"/>
      <c r="P10848" s="170"/>
      <c r="Q10848" s="170"/>
      <c r="R10848" s="170"/>
      <c r="S10848" s="170"/>
      <c r="T10848" s="170"/>
      <c r="U10848" s="170"/>
      <c r="V10848" s="170"/>
      <c r="W10848" s="170"/>
      <c r="X10848" s="174"/>
      <c r="Y10848" s="170"/>
      <c r="Z10848" s="170"/>
      <c r="AA10848" s="170"/>
      <c r="AB10848" s="170"/>
      <c r="AC10848" s="170"/>
      <c r="AD10848" s="174"/>
      <c r="AE10848" s="170"/>
      <c r="AF10848" s="170"/>
      <c r="AI10848" s="170"/>
      <c r="AJ10848" s="170"/>
      <c r="AK10848" s="170"/>
      <c r="AL10848" s="170"/>
      <c r="AM10848" s="170"/>
      <c r="AN10848" s="170"/>
    </row>
    <row r="10849" spans="1:40" ht="52.5" customHeight="1" x14ac:dyDescent="0.2">
      <c r="A10849" s="170"/>
      <c r="B10849" s="170"/>
      <c r="C10849" s="170"/>
      <c r="D10849" s="170"/>
      <c r="E10849" s="170"/>
      <c r="F10849" s="170"/>
      <c r="G10849" s="170"/>
      <c r="H10849" s="170"/>
      <c r="I10849" s="170"/>
      <c r="J10849" s="170"/>
      <c r="K10849" s="170"/>
      <c r="L10849" s="170"/>
      <c r="M10849" s="170"/>
      <c r="N10849" s="170"/>
      <c r="O10849" s="170"/>
      <c r="P10849" s="170"/>
      <c r="Q10849" s="170"/>
      <c r="R10849" s="170"/>
      <c r="S10849" s="170"/>
      <c r="T10849" s="170"/>
      <c r="U10849" s="170"/>
      <c r="V10849" s="170"/>
      <c r="W10849" s="170"/>
      <c r="X10849" s="174"/>
      <c r="Y10849" s="170"/>
      <c r="Z10849" s="170"/>
      <c r="AA10849" s="170"/>
      <c r="AB10849" s="170"/>
      <c r="AC10849" s="170"/>
      <c r="AD10849" s="174"/>
      <c r="AE10849" s="170"/>
      <c r="AF10849" s="170"/>
      <c r="AI10849" s="170"/>
      <c r="AJ10849" s="170"/>
      <c r="AK10849" s="170"/>
      <c r="AL10849" s="170"/>
      <c r="AM10849" s="170"/>
      <c r="AN10849" s="170"/>
    </row>
    <row r="10850" spans="1:40" ht="52.5" customHeight="1" x14ac:dyDescent="0.2">
      <c r="A10850" s="170"/>
      <c r="B10850" s="170"/>
      <c r="C10850" s="170"/>
      <c r="D10850" s="170"/>
      <c r="E10850" s="170"/>
      <c r="F10850" s="170"/>
      <c r="G10850" s="170"/>
      <c r="H10850" s="170"/>
      <c r="I10850" s="170"/>
      <c r="J10850" s="170"/>
      <c r="K10850" s="170"/>
      <c r="L10850" s="170"/>
      <c r="M10850" s="170"/>
      <c r="N10850" s="170"/>
      <c r="O10850" s="170"/>
      <c r="P10850" s="170"/>
      <c r="Q10850" s="170"/>
      <c r="R10850" s="170"/>
      <c r="S10850" s="170"/>
      <c r="T10850" s="170"/>
      <c r="U10850" s="170"/>
      <c r="V10850" s="170"/>
      <c r="W10850" s="170"/>
      <c r="X10850" s="174"/>
      <c r="Y10850" s="170"/>
      <c r="Z10850" s="170"/>
      <c r="AA10850" s="170"/>
      <c r="AB10850" s="170"/>
      <c r="AC10850" s="170"/>
      <c r="AD10850" s="174"/>
      <c r="AE10850" s="170"/>
      <c r="AF10850" s="170"/>
      <c r="AI10850" s="170"/>
      <c r="AJ10850" s="170"/>
      <c r="AK10850" s="170"/>
      <c r="AL10850" s="170"/>
      <c r="AM10850" s="170"/>
      <c r="AN10850" s="170"/>
    </row>
    <row r="10851" spans="1:40" ht="52.5" customHeight="1" x14ac:dyDescent="0.2">
      <c r="A10851" s="170"/>
      <c r="B10851" s="170"/>
      <c r="C10851" s="170"/>
      <c r="D10851" s="170"/>
      <c r="E10851" s="170"/>
      <c r="F10851" s="170"/>
      <c r="G10851" s="170"/>
      <c r="H10851" s="170"/>
      <c r="I10851" s="170"/>
      <c r="J10851" s="170"/>
      <c r="K10851" s="170"/>
      <c r="L10851" s="170"/>
      <c r="M10851" s="170"/>
      <c r="N10851" s="170"/>
      <c r="O10851" s="170"/>
      <c r="P10851" s="170"/>
      <c r="Q10851" s="170"/>
      <c r="R10851" s="170"/>
      <c r="S10851" s="170"/>
      <c r="T10851" s="170"/>
      <c r="U10851" s="170"/>
      <c r="V10851" s="170"/>
      <c r="W10851" s="170"/>
      <c r="X10851" s="174"/>
      <c r="Y10851" s="170"/>
      <c r="Z10851" s="170"/>
      <c r="AA10851" s="170"/>
      <c r="AB10851" s="170"/>
      <c r="AC10851" s="170"/>
      <c r="AD10851" s="174"/>
      <c r="AE10851" s="170"/>
      <c r="AF10851" s="170"/>
      <c r="AI10851" s="170"/>
      <c r="AJ10851" s="170"/>
      <c r="AK10851" s="170"/>
      <c r="AL10851" s="170"/>
      <c r="AM10851" s="170"/>
      <c r="AN10851" s="170"/>
    </row>
    <row r="10852" spans="1:40" ht="52.5" customHeight="1" x14ac:dyDescent="0.2">
      <c r="A10852" s="170"/>
      <c r="B10852" s="170"/>
      <c r="C10852" s="170"/>
      <c r="D10852" s="170"/>
      <c r="E10852" s="170"/>
      <c r="F10852" s="170"/>
      <c r="G10852" s="170"/>
      <c r="H10852" s="170"/>
      <c r="I10852" s="170"/>
      <c r="J10852" s="170"/>
      <c r="K10852" s="170"/>
      <c r="L10852" s="170"/>
      <c r="M10852" s="170"/>
      <c r="N10852" s="170"/>
      <c r="O10852" s="170"/>
      <c r="P10852" s="170"/>
      <c r="Q10852" s="170"/>
      <c r="R10852" s="170"/>
      <c r="S10852" s="170"/>
      <c r="T10852" s="170"/>
      <c r="U10852" s="170"/>
      <c r="V10852" s="170"/>
      <c r="W10852" s="170"/>
      <c r="X10852" s="174"/>
      <c r="Y10852" s="170"/>
      <c r="Z10852" s="170"/>
      <c r="AA10852" s="170"/>
      <c r="AB10852" s="170"/>
      <c r="AC10852" s="170"/>
      <c r="AD10852" s="174"/>
      <c r="AE10852" s="170"/>
      <c r="AF10852" s="170"/>
      <c r="AI10852" s="170"/>
      <c r="AJ10852" s="170"/>
      <c r="AK10852" s="170"/>
      <c r="AL10852" s="170"/>
      <c r="AM10852" s="170"/>
      <c r="AN10852" s="170"/>
    </row>
    <row r="10853" spans="1:40" ht="52.5" customHeight="1" x14ac:dyDescent="0.2">
      <c r="A10853" s="170"/>
      <c r="B10853" s="170"/>
      <c r="C10853" s="170"/>
      <c r="D10853" s="170"/>
      <c r="E10853" s="170"/>
      <c r="F10853" s="170"/>
      <c r="G10853" s="170"/>
      <c r="H10853" s="170"/>
      <c r="I10853" s="170"/>
      <c r="J10853" s="170"/>
      <c r="K10853" s="170"/>
      <c r="L10853" s="170"/>
      <c r="M10853" s="170"/>
      <c r="N10853" s="170"/>
      <c r="O10853" s="170"/>
      <c r="P10853" s="170"/>
      <c r="Q10853" s="170"/>
      <c r="R10853" s="170"/>
      <c r="S10853" s="170"/>
      <c r="T10853" s="170"/>
      <c r="U10853" s="170"/>
      <c r="V10853" s="170"/>
      <c r="W10853" s="170"/>
      <c r="X10853" s="174"/>
      <c r="Y10853" s="170"/>
      <c r="Z10853" s="170"/>
      <c r="AA10853" s="170"/>
      <c r="AB10853" s="170"/>
      <c r="AC10853" s="170"/>
      <c r="AD10853" s="174"/>
      <c r="AE10853" s="170"/>
      <c r="AF10853" s="170"/>
      <c r="AI10853" s="170"/>
      <c r="AJ10853" s="170"/>
      <c r="AK10853" s="170"/>
      <c r="AL10853" s="170"/>
      <c r="AM10853" s="170"/>
      <c r="AN10853" s="170"/>
    </row>
    <row r="10854" spans="1:40" ht="52.5" customHeight="1" x14ac:dyDescent="0.2">
      <c r="A10854" s="170"/>
      <c r="B10854" s="170"/>
      <c r="C10854" s="170"/>
      <c r="D10854" s="170"/>
      <c r="E10854" s="170"/>
      <c r="F10854" s="170"/>
      <c r="G10854" s="170"/>
      <c r="H10854" s="170"/>
      <c r="I10854" s="170"/>
      <c r="J10854" s="170"/>
      <c r="K10854" s="170"/>
      <c r="L10854" s="170"/>
      <c r="M10854" s="170"/>
      <c r="N10854" s="170"/>
      <c r="O10854" s="170"/>
      <c r="P10854" s="170"/>
      <c r="Q10854" s="170"/>
      <c r="R10854" s="170"/>
      <c r="S10854" s="170"/>
      <c r="T10854" s="170"/>
      <c r="U10854" s="170"/>
      <c r="V10854" s="170"/>
      <c r="W10854" s="170"/>
      <c r="X10854" s="174"/>
      <c r="Y10854" s="170"/>
      <c r="Z10854" s="170"/>
      <c r="AA10854" s="170"/>
      <c r="AB10854" s="170"/>
      <c r="AC10854" s="170"/>
      <c r="AD10854" s="174"/>
      <c r="AE10854" s="170"/>
      <c r="AF10854" s="170"/>
      <c r="AI10854" s="170"/>
      <c r="AJ10854" s="170"/>
      <c r="AK10854" s="170"/>
      <c r="AL10854" s="170"/>
      <c r="AM10854" s="170"/>
      <c r="AN10854" s="170"/>
    </row>
    <row r="10855" spans="1:40" ht="52.5" customHeight="1" x14ac:dyDescent="0.2">
      <c r="A10855" s="170"/>
      <c r="B10855" s="170"/>
      <c r="C10855" s="170"/>
      <c r="D10855" s="170"/>
      <c r="E10855" s="170"/>
      <c r="F10855" s="170"/>
      <c r="G10855" s="170"/>
      <c r="H10855" s="170"/>
      <c r="I10855" s="170"/>
      <c r="J10855" s="170"/>
      <c r="K10855" s="170"/>
      <c r="L10855" s="170"/>
      <c r="M10855" s="170"/>
      <c r="N10855" s="170"/>
      <c r="O10855" s="170"/>
      <c r="P10855" s="170"/>
      <c r="Q10855" s="170"/>
      <c r="R10855" s="170"/>
      <c r="S10855" s="170"/>
      <c r="T10855" s="170"/>
      <c r="U10855" s="170"/>
      <c r="V10855" s="170"/>
      <c r="W10855" s="170"/>
      <c r="X10855" s="174"/>
      <c r="Y10855" s="170"/>
      <c r="Z10855" s="170"/>
      <c r="AA10855" s="170"/>
      <c r="AB10855" s="170"/>
      <c r="AC10855" s="170"/>
      <c r="AD10855" s="174"/>
      <c r="AE10855" s="170"/>
      <c r="AF10855" s="170"/>
      <c r="AI10855" s="170"/>
      <c r="AJ10855" s="170"/>
      <c r="AK10855" s="170"/>
      <c r="AL10855" s="170"/>
      <c r="AM10855" s="170"/>
      <c r="AN10855" s="170"/>
    </row>
    <row r="10856" spans="1:40" ht="52.5" customHeight="1" x14ac:dyDescent="0.2">
      <c r="A10856" s="170"/>
      <c r="B10856" s="170"/>
      <c r="C10856" s="170"/>
      <c r="D10856" s="170"/>
      <c r="E10856" s="170"/>
      <c r="F10856" s="170"/>
      <c r="G10856" s="170"/>
      <c r="H10856" s="170"/>
      <c r="I10856" s="170"/>
      <c r="J10856" s="170"/>
      <c r="K10856" s="170"/>
      <c r="L10856" s="170"/>
      <c r="M10856" s="170"/>
      <c r="N10856" s="170"/>
      <c r="O10856" s="170"/>
      <c r="P10856" s="170"/>
      <c r="Q10856" s="170"/>
      <c r="R10856" s="170"/>
      <c r="S10856" s="170"/>
      <c r="T10856" s="170"/>
      <c r="U10856" s="170"/>
      <c r="V10856" s="170"/>
      <c r="W10856" s="170"/>
      <c r="X10856" s="174"/>
      <c r="Y10856" s="170"/>
      <c r="Z10856" s="170"/>
      <c r="AA10856" s="170"/>
      <c r="AB10856" s="170"/>
      <c r="AC10856" s="170"/>
      <c r="AD10856" s="174"/>
      <c r="AE10856" s="170"/>
      <c r="AF10856" s="170"/>
      <c r="AI10856" s="170"/>
      <c r="AJ10856" s="170"/>
      <c r="AK10856" s="170"/>
      <c r="AL10856" s="170"/>
      <c r="AM10856" s="170"/>
      <c r="AN10856" s="170"/>
    </row>
    <row r="10857" spans="1:40" ht="52.5" customHeight="1" x14ac:dyDescent="0.2">
      <c r="A10857" s="170"/>
      <c r="B10857" s="170"/>
      <c r="C10857" s="170"/>
      <c r="D10857" s="170"/>
      <c r="E10857" s="170"/>
      <c r="F10857" s="170"/>
      <c r="G10857" s="170"/>
      <c r="H10857" s="170"/>
      <c r="I10857" s="170"/>
      <c r="J10857" s="170"/>
      <c r="K10857" s="170"/>
      <c r="L10857" s="170"/>
      <c r="M10857" s="170"/>
      <c r="N10857" s="170"/>
      <c r="O10857" s="170"/>
      <c r="P10857" s="170"/>
      <c r="Q10857" s="170"/>
      <c r="R10857" s="170"/>
      <c r="S10857" s="170"/>
      <c r="T10857" s="170"/>
      <c r="U10857" s="170"/>
      <c r="V10857" s="170"/>
      <c r="W10857" s="170"/>
      <c r="X10857" s="174"/>
      <c r="Y10857" s="170"/>
      <c r="Z10857" s="170"/>
      <c r="AA10857" s="170"/>
      <c r="AB10857" s="170"/>
      <c r="AC10857" s="170"/>
      <c r="AD10857" s="174"/>
      <c r="AE10857" s="170"/>
      <c r="AF10857" s="170"/>
      <c r="AI10857" s="170"/>
      <c r="AJ10857" s="170"/>
      <c r="AK10857" s="170"/>
      <c r="AL10857" s="170"/>
      <c r="AM10857" s="170"/>
      <c r="AN10857" s="170"/>
    </row>
    <row r="10858" spans="1:40" ht="52.5" customHeight="1" x14ac:dyDescent="0.2">
      <c r="A10858" s="170"/>
      <c r="B10858" s="170"/>
      <c r="C10858" s="170"/>
      <c r="D10858" s="170"/>
      <c r="E10858" s="170"/>
      <c r="F10858" s="170"/>
      <c r="G10858" s="170"/>
      <c r="H10858" s="170"/>
      <c r="I10858" s="170"/>
      <c r="J10858" s="170"/>
      <c r="K10858" s="170"/>
      <c r="L10858" s="170"/>
      <c r="M10858" s="170"/>
      <c r="N10858" s="170"/>
      <c r="O10858" s="170"/>
      <c r="P10858" s="170"/>
      <c r="Q10858" s="170"/>
      <c r="R10858" s="170"/>
      <c r="S10858" s="170"/>
      <c r="T10858" s="170"/>
      <c r="U10858" s="170"/>
      <c r="V10858" s="170"/>
      <c r="W10858" s="170"/>
      <c r="X10858" s="174"/>
      <c r="Y10858" s="170"/>
      <c r="Z10858" s="170"/>
      <c r="AA10858" s="170"/>
      <c r="AB10858" s="170"/>
      <c r="AC10858" s="170"/>
      <c r="AD10858" s="174"/>
      <c r="AE10858" s="170"/>
      <c r="AF10858" s="170"/>
      <c r="AI10858" s="170"/>
      <c r="AJ10858" s="170"/>
      <c r="AK10858" s="170"/>
      <c r="AL10858" s="170"/>
      <c r="AM10858" s="170"/>
      <c r="AN10858" s="170"/>
    </row>
    <row r="10859" spans="1:40" ht="52.5" customHeight="1" x14ac:dyDescent="0.2">
      <c r="A10859" s="170"/>
      <c r="B10859" s="170"/>
      <c r="C10859" s="170"/>
      <c r="D10859" s="170"/>
      <c r="E10859" s="170"/>
      <c r="F10859" s="170"/>
      <c r="G10859" s="170"/>
      <c r="H10859" s="170"/>
      <c r="I10859" s="170"/>
      <c r="J10859" s="170"/>
      <c r="K10859" s="170"/>
      <c r="L10859" s="170"/>
      <c r="M10859" s="170"/>
      <c r="N10859" s="170"/>
      <c r="O10859" s="170"/>
      <c r="P10859" s="170"/>
      <c r="Q10859" s="170"/>
      <c r="R10859" s="170"/>
      <c r="S10859" s="170"/>
      <c r="T10859" s="170"/>
      <c r="U10859" s="170"/>
      <c r="V10859" s="170"/>
      <c r="W10859" s="170"/>
      <c r="X10859" s="174"/>
      <c r="Y10859" s="170"/>
      <c r="Z10859" s="170"/>
      <c r="AA10859" s="170"/>
      <c r="AB10859" s="170"/>
      <c r="AC10859" s="170"/>
      <c r="AD10859" s="174"/>
      <c r="AE10859" s="170"/>
      <c r="AF10859" s="170"/>
      <c r="AI10859" s="170"/>
      <c r="AJ10859" s="170"/>
      <c r="AK10859" s="170"/>
      <c r="AL10859" s="170"/>
      <c r="AM10859" s="170"/>
      <c r="AN10859" s="170"/>
    </row>
    <row r="10860" spans="1:40" ht="52.5" customHeight="1" x14ac:dyDescent="0.2">
      <c r="A10860" s="170"/>
      <c r="B10860" s="170"/>
      <c r="C10860" s="170"/>
      <c r="D10860" s="170"/>
      <c r="E10860" s="170"/>
      <c r="F10860" s="170"/>
      <c r="G10860" s="170"/>
      <c r="H10860" s="170"/>
      <c r="I10860" s="170"/>
      <c r="J10860" s="170"/>
      <c r="K10860" s="170"/>
      <c r="L10860" s="170"/>
      <c r="M10860" s="170"/>
      <c r="N10860" s="170"/>
      <c r="O10860" s="170"/>
      <c r="P10860" s="170"/>
      <c r="Q10860" s="170"/>
      <c r="R10860" s="170"/>
      <c r="S10860" s="170"/>
      <c r="T10860" s="170"/>
      <c r="U10860" s="170"/>
      <c r="V10860" s="170"/>
      <c r="W10860" s="170"/>
      <c r="X10860" s="174"/>
      <c r="Y10860" s="170"/>
      <c r="Z10860" s="170"/>
      <c r="AA10860" s="170"/>
      <c r="AB10860" s="170"/>
      <c r="AC10860" s="170"/>
      <c r="AD10860" s="174"/>
      <c r="AE10860" s="170"/>
      <c r="AF10860" s="170"/>
      <c r="AI10860" s="170"/>
      <c r="AJ10860" s="170"/>
      <c r="AK10860" s="170"/>
      <c r="AL10860" s="170"/>
      <c r="AM10860" s="170"/>
      <c r="AN10860" s="170"/>
    </row>
    <row r="10861" spans="1:40" ht="52.5" customHeight="1" x14ac:dyDescent="0.2">
      <c r="A10861" s="170"/>
      <c r="B10861" s="170"/>
      <c r="C10861" s="170"/>
      <c r="D10861" s="170"/>
      <c r="E10861" s="170"/>
      <c r="F10861" s="170"/>
      <c r="G10861" s="170"/>
      <c r="H10861" s="170"/>
      <c r="I10861" s="170"/>
      <c r="J10861" s="170"/>
      <c r="K10861" s="170"/>
      <c r="L10861" s="170"/>
      <c r="M10861" s="170"/>
      <c r="N10861" s="170"/>
      <c r="O10861" s="170"/>
      <c r="P10861" s="170"/>
      <c r="Q10861" s="170"/>
      <c r="R10861" s="170"/>
      <c r="S10861" s="170"/>
      <c r="T10861" s="170"/>
      <c r="U10861" s="170"/>
      <c r="V10861" s="170"/>
      <c r="W10861" s="170"/>
      <c r="X10861" s="174"/>
      <c r="Y10861" s="170"/>
      <c r="Z10861" s="170"/>
      <c r="AA10861" s="170"/>
      <c r="AB10861" s="170"/>
      <c r="AC10861" s="170"/>
      <c r="AD10861" s="174"/>
      <c r="AE10861" s="170"/>
      <c r="AF10861" s="170"/>
      <c r="AI10861" s="170"/>
      <c r="AJ10861" s="170"/>
      <c r="AK10861" s="170"/>
      <c r="AL10861" s="170"/>
      <c r="AM10861" s="170"/>
      <c r="AN10861" s="170"/>
    </row>
    <row r="10862" spans="1:40" ht="52.5" customHeight="1" x14ac:dyDescent="0.2">
      <c r="A10862" s="170"/>
      <c r="B10862" s="170"/>
      <c r="C10862" s="170"/>
      <c r="D10862" s="170"/>
      <c r="E10862" s="170"/>
      <c r="F10862" s="170"/>
      <c r="G10862" s="170"/>
      <c r="H10862" s="170"/>
      <c r="I10862" s="170"/>
      <c r="J10862" s="170"/>
      <c r="K10862" s="170"/>
      <c r="L10862" s="170"/>
      <c r="M10862" s="170"/>
      <c r="N10862" s="170"/>
      <c r="O10862" s="170"/>
      <c r="P10862" s="170"/>
      <c r="Q10862" s="170"/>
      <c r="R10862" s="170"/>
      <c r="S10862" s="170"/>
      <c r="T10862" s="170"/>
      <c r="U10862" s="170"/>
      <c r="V10862" s="170"/>
      <c r="W10862" s="170"/>
      <c r="X10862" s="174"/>
      <c r="Y10862" s="170"/>
      <c r="Z10862" s="170"/>
      <c r="AA10862" s="170"/>
      <c r="AB10862" s="170"/>
      <c r="AC10862" s="170"/>
      <c r="AD10862" s="174"/>
      <c r="AE10862" s="170"/>
      <c r="AF10862" s="170"/>
      <c r="AI10862" s="170"/>
      <c r="AJ10862" s="170"/>
      <c r="AK10862" s="170"/>
      <c r="AL10862" s="170"/>
      <c r="AM10862" s="170"/>
      <c r="AN10862" s="170"/>
    </row>
    <row r="10863" spans="1:40" ht="52.5" customHeight="1" x14ac:dyDescent="0.2">
      <c r="A10863" s="170"/>
      <c r="B10863" s="170"/>
      <c r="C10863" s="170"/>
      <c r="D10863" s="170"/>
      <c r="E10863" s="170"/>
      <c r="F10863" s="170"/>
      <c r="G10863" s="170"/>
      <c r="H10863" s="170"/>
      <c r="I10863" s="170"/>
      <c r="J10863" s="170"/>
      <c r="K10863" s="170"/>
      <c r="L10863" s="170"/>
      <c r="M10863" s="170"/>
      <c r="N10863" s="170"/>
      <c r="O10863" s="170"/>
      <c r="P10863" s="170"/>
      <c r="Q10863" s="170"/>
      <c r="R10863" s="170"/>
      <c r="S10863" s="170"/>
      <c r="T10863" s="170"/>
      <c r="U10863" s="170"/>
      <c r="V10863" s="170"/>
      <c r="W10863" s="170"/>
      <c r="X10863" s="174"/>
      <c r="Y10863" s="170"/>
      <c r="Z10863" s="170"/>
      <c r="AA10863" s="170"/>
      <c r="AB10863" s="170"/>
      <c r="AC10863" s="170"/>
      <c r="AD10863" s="174"/>
      <c r="AE10863" s="170"/>
      <c r="AF10863" s="170"/>
      <c r="AI10863" s="170"/>
      <c r="AJ10863" s="170"/>
      <c r="AK10863" s="170"/>
      <c r="AL10863" s="170"/>
      <c r="AM10863" s="170"/>
      <c r="AN10863" s="170"/>
    </row>
    <row r="10864" spans="1:40" ht="52.5" customHeight="1" x14ac:dyDescent="0.2">
      <c r="A10864" s="170"/>
      <c r="B10864" s="170"/>
      <c r="C10864" s="170"/>
      <c r="D10864" s="170"/>
      <c r="E10864" s="170"/>
      <c r="F10864" s="170"/>
      <c r="G10864" s="170"/>
      <c r="H10864" s="170"/>
      <c r="I10864" s="170"/>
      <c r="J10864" s="170"/>
      <c r="K10864" s="170"/>
      <c r="L10864" s="170"/>
      <c r="M10864" s="170"/>
      <c r="N10864" s="170"/>
      <c r="O10864" s="170"/>
      <c r="P10864" s="170"/>
      <c r="Q10864" s="170"/>
      <c r="R10864" s="170"/>
      <c r="S10864" s="170"/>
      <c r="T10864" s="170"/>
      <c r="U10864" s="170"/>
      <c r="V10864" s="170"/>
      <c r="W10864" s="170"/>
      <c r="X10864" s="174"/>
      <c r="Y10864" s="170"/>
      <c r="Z10864" s="170"/>
      <c r="AA10864" s="170"/>
      <c r="AB10864" s="170"/>
      <c r="AC10864" s="170"/>
      <c r="AD10864" s="174"/>
      <c r="AE10864" s="170"/>
      <c r="AF10864" s="170"/>
      <c r="AI10864" s="170"/>
      <c r="AJ10864" s="170"/>
      <c r="AK10864" s="170"/>
      <c r="AL10864" s="170"/>
      <c r="AM10864" s="170"/>
      <c r="AN10864" s="170"/>
    </row>
    <row r="10865" spans="1:40" ht="52.5" customHeight="1" x14ac:dyDescent="0.2">
      <c r="A10865" s="170"/>
      <c r="B10865" s="170"/>
      <c r="C10865" s="170"/>
      <c r="D10865" s="170"/>
      <c r="E10865" s="170"/>
      <c r="F10865" s="170"/>
      <c r="G10865" s="170"/>
      <c r="H10865" s="170"/>
      <c r="I10865" s="170"/>
      <c r="J10865" s="170"/>
      <c r="K10865" s="170"/>
      <c r="L10865" s="170"/>
      <c r="M10865" s="170"/>
      <c r="N10865" s="170"/>
      <c r="O10865" s="170"/>
      <c r="P10865" s="170"/>
      <c r="Q10865" s="170"/>
      <c r="R10865" s="170"/>
      <c r="S10865" s="170"/>
      <c r="T10865" s="170"/>
      <c r="U10865" s="170"/>
      <c r="V10865" s="170"/>
      <c r="W10865" s="170"/>
      <c r="X10865" s="174"/>
      <c r="Y10865" s="170"/>
      <c r="Z10865" s="170"/>
      <c r="AA10865" s="170"/>
      <c r="AB10865" s="170"/>
      <c r="AC10865" s="170"/>
      <c r="AD10865" s="174"/>
      <c r="AE10865" s="170"/>
      <c r="AF10865" s="170"/>
      <c r="AI10865" s="170"/>
      <c r="AJ10865" s="170"/>
      <c r="AK10865" s="170"/>
      <c r="AL10865" s="170"/>
      <c r="AM10865" s="170"/>
      <c r="AN10865" s="170"/>
    </row>
    <row r="10866" spans="1:40" ht="52.5" customHeight="1" x14ac:dyDescent="0.2">
      <c r="A10866" s="170"/>
      <c r="B10866" s="170"/>
      <c r="C10866" s="170"/>
      <c r="D10866" s="170"/>
      <c r="E10866" s="170"/>
      <c r="F10866" s="170"/>
      <c r="G10866" s="170"/>
      <c r="H10866" s="170"/>
      <c r="I10866" s="170"/>
      <c r="J10866" s="170"/>
      <c r="K10866" s="170"/>
      <c r="L10866" s="170"/>
      <c r="M10866" s="170"/>
      <c r="N10866" s="170"/>
      <c r="O10866" s="170"/>
      <c r="P10866" s="170"/>
      <c r="Q10866" s="170"/>
      <c r="R10866" s="170"/>
      <c r="S10866" s="170"/>
      <c r="T10866" s="170"/>
      <c r="U10866" s="170"/>
      <c r="V10866" s="170"/>
      <c r="W10866" s="170"/>
      <c r="X10866" s="174"/>
      <c r="Y10866" s="170"/>
      <c r="Z10866" s="170"/>
      <c r="AA10866" s="170"/>
      <c r="AB10866" s="170"/>
      <c r="AC10866" s="170"/>
      <c r="AD10866" s="174"/>
      <c r="AE10866" s="170"/>
      <c r="AF10866" s="170"/>
      <c r="AI10866" s="170"/>
      <c r="AJ10866" s="170"/>
      <c r="AK10866" s="170"/>
      <c r="AL10866" s="170"/>
      <c r="AM10866" s="170"/>
      <c r="AN10866" s="170"/>
    </row>
    <row r="10867" spans="1:40" ht="52.5" customHeight="1" x14ac:dyDescent="0.2">
      <c r="A10867" s="170"/>
      <c r="B10867" s="170"/>
      <c r="C10867" s="170"/>
      <c r="D10867" s="170"/>
      <c r="E10867" s="170"/>
      <c r="F10867" s="170"/>
      <c r="G10867" s="170"/>
      <c r="H10867" s="170"/>
      <c r="I10867" s="170"/>
      <c r="J10867" s="170"/>
      <c r="K10867" s="170"/>
      <c r="L10867" s="170"/>
      <c r="M10867" s="170"/>
      <c r="N10867" s="170"/>
      <c r="O10867" s="170"/>
      <c r="P10867" s="170"/>
      <c r="Q10867" s="170"/>
      <c r="R10867" s="170"/>
      <c r="S10867" s="170"/>
      <c r="T10867" s="170"/>
      <c r="U10867" s="170"/>
      <c r="V10867" s="170"/>
      <c r="W10867" s="170"/>
      <c r="X10867" s="174"/>
      <c r="Y10867" s="170"/>
      <c r="Z10867" s="170"/>
      <c r="AA10867" s="170"/>
      <c r="AB10867" s="170"/>
      <c r="AC10867" s="170"/>
      <c r="AD10867" s="174"/>
      <c r="AE10867" s="170"/>
      <c r="AF10867" s="170"/>
      <c r="AI10867" s="170"/>
      <c r="AJ10867" s="170"/>
      <c r="AK10867" s="170"/>
      <c r="AL10867" s="170"/>
      <c r="AM10867" s="170"/>
      <c r="AN10867" s="170"/>
    </row>
    <row r="10868" spans="1:40" ht="52.5" customHeight="1" x14ac:dyDescent="0.2">
      <c r="A10868" s="170"/>
      <c r="B10868" s="170"/>
      <c r="C10868" s="170"/>
      <c r="D10868" s="170"/>
      <c r="E10868" s="170"/>
      <c r="F10868" s="170"/>
      <c r="G10868" s="170"/>
      <c r="H10868" s="170"/>
      <c r="I10868" s="170"/>
      <c r="J10868" s="170"/>
      <c r="K10868" s="170"/>
      <c r="L10868" s="170"/>
      <c r="M10868" s="170"/>
      <c r="N10868" s="170"/>
      <c r="O10868" s="170"/>
      <c r="P10868" s="170"/>
      <c r="Q10868" s="170"/>
      <c r="R10868" s="170"/>
      <c r="S10868" s="170"/>
      <c r="T10868" s="170"/>
      <c r="U10868" s="170"/>
      <c r="V10868" s="170"/>
      <c r="W10868" s="170"/>
      <c r="X10868" s="174"/>
      <c r="Y10868" s="170"/>
      <c r="Z10868" s="170"/>
      <c r="AA10868" s="170"/>
      <c r="AB10868" s="170"/>
      <c r="AC10868" s="170"/>
      <c r="AD10868" s="174"/>
      <c r="AE10868" s="170"/>
      <c r="AF10868" s="170"/>
      <c r="AI10868" s="170"/>
      <c r="AJ10868" s="170"/>
      <c r="AK10868" s="170"/>
      <c r="AL10868" s="170"/>
      <c r="AM10868" s="170"/>
      <c r="AN10868" s="170"/>
    </row>
    <row r="10869" spans="1:40" ht="52.5" customHeight="1" x14ac:dyDescent="0.2">
      <c r="A10869" s="170"/>
      <c r="B10869" s="170"/>
      <c r="C10869" s="170"/>
      <c r="D10869" s="170"/>
      <c r="E10869" s="170"/>
      <c r="F10869" s="170"/>
      <c r="G10869" s="170"/>
      <c r="H10869" s="170"/>
      <c r="I10869" s="170"/>
      <c r="J10869" s="170"/>
      <c r="K10869" s="170"/>
      <c r="L10869" s="170"/>
      <c r="M10869" s="170"/>
      <c r="N10869" s="170"/>
      <c r="O10869" s="170"/>
      <c r="P10869" s="170"/>
      <c r="Q10869" s="170"/>
      <c r="R10869" s="170"/>
      <c r="S10869" s="170"/>
      <c r="T10869" s="170"/>
      <c r="U10869" s="170"/>
      <c r="V10869" s="170"/>
      <c r="W10869" s="170"/>
      <c r="X10869" s="174"/>
      <c r="Y10869" s="170"/>
      <c r="Z10869" s="170"/>
      <c r="AA10869" s="170"/>
      <c r="AB10869" s="170"/>
      <c r="AC10869" s="170"/>
      <c r="AD10869" s="174"/>
      <c r="AE10869" s="170"/>
      <c r="AF10869" s="170"/>
      <c r="AI10869" s="170"/>
      <c r="AJ10869" s="170"/>
      <c r="AK10869" s="170"/>
      <c r="AL10869" s="170"/>
      <c r="AM10869" s="170"/>
      <c r="AN10869" s="170"/>
    </row>
    <row r="10870" spans="1:40" ht="52.5" customHeight="1" x14ac:dyDescent="0.2">
      <c r="A10870" s="170"/>
      <c r="B10870" s="170"/>
      <c r="C10870" s="170"/>
      <c r="D10870" s="170"/>
      <c r="E10870" s="170"/>
      <c r="F10870" s="170"/>
      <c r="G10870" s="170"/>
      <c r="H10870" s="170"/>
      <c r="I10870" s="170"/>
      <c r="J10870" s="170"/>
      <c r="K10870" s="170"/>
      <c r="L10870" s="170"/>
      <c r="M10870" s="170"/>
      <c r="N10870" s="170"/>
      <c r="O10870" s="170"/>
      <c r="P10870" s="170"/>
      <c r="Q10870" s="170"/>
      <c r="R10870" s="170"/>
      <c r="S10870" s="170"/>
      <c r="T10870" s="170"/>
      <c r="U10870" s="170"/>
      <c r="V10870" s="170"/>
      <c r="W10870" s="170"/>
      <c r="X10870" s="174"/>
      <c r="Y10870" s="170"/>
      <c r="Z10870" s="170"/>
      <c r="AA10870" s="170"/>
      <c r="AB10870" s="170"/>
      <c r="AC10870" s="170"/>
      <c r="AD10870" s="174"/>
      <c r="AE10870" s="170"/>
      <c r="AF10870" s="170"/>
      <c r="AI10870" s="170"/>
      <c r="AJ10870" s="170"/>
      <c r="AK10870" s="170"/>
      <c r="AL10870" s="170"/>
      <c r="AM10870" s="170"/>
      <c r="AN10870" s="170"/>
    </row>
    <row r="10871" spans="1:40" ht="52.5" customHeight="1" x14ac:dyDescent="0.2">
      <c r="A10871" s="170"/>
      <c r="B10871" s="170"/>
      <c r="C10871" s="170"/>
      <c r="D10871" s="170"/>
      <c r="E10871" s="170"/>
      <c r="F10871" s="170"/>
      <c r="G10871" s="170"/>
      <c r="H10871" s="170"/>
      <c r="I10871" s="170"/>
      <c r="J10871" s="170"/>
      <c r="K10871" s="170"/>
      <c r="L10871" s="170"/>
      <c r="M10871" s="170"/>
      <c r="N10871" s="170"/>
      <c r="O10871" s="170"/>
      <c r="P10871" s="170"/>
      <c r="Q10871" s="170"/>
      <c r="R10871" s="170"/>
      <c r="S10871" s="170"/>
      <c r="T10871" s="170"/>
      <c r="U10871" s="170"/>
      <c r="V10871" s="170"/>
      <c r="W10871" s="170"/>
      <c r="X10871" s="174"/>
      <c r="Y10871" s="170"/>
      <c r="Z10871" s="170"/>
      <c r="AA10871" s="170"/>
      <c r="AB10871" s="170"/>
      <c r="AC10871" s="170"/>
      <c r="AD10871" s="174"/>
      <c r="AE10871" s="170"/>
      <c r="AF10871" s="170"/>
      <c r="AI10871" s="170"/>
      <c r="AJ10871" s="170"/>
      <c r="AK10871" s="170"/>
      <c r="AL10871" s="170"/>
      <c r="AM10871" s="170"/>
      <c r="AN10871" s="170"/>
    </row>
    <row r="10872" spans="1:40" ht="52.5" customHeight="1" x14ac:dyDescent="0.2">
      <c r="A10872" s="170"/>
      <c r="B10872" s="170"/>
      <c r="C10872" s="170"/>
      <c r="D10872" s="170"/>
      <c r="E10872" s="170"/>
      <c r="F10872" s="170"/>
      <c r="G10872" s="170"/>
      <c r="H10872" s="170"/>
      <c r="I10872" s="170"/>
      <c r="J10872" s="170"/>
      <c r="K10872" s="170"/>
      <c r="L10872" s="170"/>
      <c r="M10872" s="170"/>
      <c r="N10872" s="170"/>
      <c r="O10872" s="170"/>
      <c r="P10872" s="170"/>
      <c r="Q10872" s="170"/>
      <c r="R10872" s="170"/>
      <c r="S10872" s="170"/>
      <c r="T10872" s="170"/>
      <c r="U10872" s="170"/>
      <c r="V10872" s="170"/>
      <c r="W10872" s="170"/>
      <c r="X10872" s="174"/>
      <c r="Y10872" s="170"/>
      <c r="Z10872" s="170"/>
      <c r="AA10872" s="170"/>
      <c r="AB10872" s="170"/>
      <c r="AC10872" s="170"/>
      <c r="AD10872" s="174"/>
      <c r="AE10872" s="170"/>
      <c r="AF10872" s="170"/>
      <c r="AI10872" s="170"/>
      <c r="AJ10872" s="170"/>
      <c r="AK10872" s="170"/>
      <c r="AL10872" s="170"/>
      <c r="AM10872" s="170"/>
      <c r="AN10872" s="170"/>
    </row>
    <row r="10873" spans="1:40" ht="52.5" customHeight="1" x14ac:dyDescent="0.2">
      <c r="A10873" s="170"/>
      <c r="B10873" s="170"/>
      <c r="C10873" s="170"/>
      <c r="D10873" s="170"/>
      <c r="E10873" s="170"/>
      <c r="F10873" s="170"/>
      <c r="G10873" s="170"/>
      <c r="H10873" s="170"/>
      <c r="I10873" s="170"/>
      <c r="J10873" s="170"/>
      <c r="K10873" s="170"/>
      <c r="L10873" s="170"/>
      <c r="M10873" s="170"/>
      <c r="N10873" s="170"/>
      <c r="O10873" s="170"/>
      <c r="P10873" s="170"/>
      <c r="Q10873" s="170"/>
      <c r="R10873" s="170"/>
      <c r="S10873" s="170"/>
      <c r="T10873" s="170"/>
      <c r="U10873" s="170"/>
      <c r="V10873" s="170"/>
      <c r="W10873" s="170"/>
      <c r="X10873" s="174"/>
      <c r="Y10873" s="170"/>
      <c r="Z10873" s="170"/>
      <c r="AA10873" s="170"/>
      <c r="AB10873" s="170"/>
      <c r="AC10873" s="170"/>
      <c r="AD10873" s="174"/>
      <c r="AE10873" s="170"/>
      <c r="AF10873" s="170"/>
      <c r="AI10873" s="170"/>
      <c r="AJ10873" s="170"/>
      <c r="AK10873" s="170"/>
      <c r="AL10873" s="170"/>
      <c r="AM10873" s="170"/>
      <c r="AN10873" s="170"/>
    </row>
    <row r="10874" spans="1:40" ht="52.5" customHeight="1" x14ac:dyDescent="0.2">
      <c r="A10874" s="170"/>
      <c r="B10874" s="170"/>
      <c r="C10874" s="170"/>
      <c r="D10874" s="170"/>
      <c r="E10874" s="170"/>
      <c r="F10874" s="170"/>
      <c r="G10874" s="170"/>
      <c r="H10874" s="170"/>
      <c r="I10874" s="170"/>
      <c r="J10874" s="170"/>
      <c r="K10874" s="170"/>
      <c r="L10874" s="170"/>
      <c r="M10874" s="170"/>
      <c r="N10874" s="170"/>
      <c r="O10874" s="170"/>
      <c r="P10874" s="170"/>
      <c r="Q10874" s="170"/>
      <c r="R10874" s="170"/>
      <c r="S10874" s="170"/>
      <c r="T10874" s="170"/>
      <c r="U10874" s="170"/>
      <c r="V10874" s="170"/>
      <c r="W10874" s="170"/>
      <c r="X10874" s="174"/>
      <c r="Y10874" s="170"/>
      <c r="Z10874" s="170"/>
      <c r="AA10874" s="170"/>
      <c r="AB10874" s="170"/>
      <c r="AC10874" s="170"/>
      <c r="AD10874" s="174"/>
      <c r="AE10874" s="170"/>
      <c r="AF10874" s="170"/>
      <c r="AI10874" s="170"/>
      <c r="AJ10874" s="170"/>
      <c r="AK10874" s="170"/>
      <c r="AL10874" s="170"/>
      <c r="AM10874" s="170"/>
      <c r="AN10874" s="170"/>
    </row>
    <row r="10875" spans="1:40" ht="52.5" customHeight="1" x14ac:dyDescent="0.2">
      <c r="A10875" s="170"/>
      <c r="B10875" s="170"/>
      <c r="C10875" s="170"/>
      <c r="D10875" s="170"/>
      <c r="E10875" s="170"/>
      <c r="F10875" s="170"/>
      <c r="G10875" s="170"/>
      <c r="H10875" s="170"/>
      <c r="I10875" s="170"/>
      <c r="J10875" s="170"/>
      <c r="K10875" s="170"/>
      <c r="L10875" s="170"/>
      <c r="M10875" s="170"/>
      <c r="N10875" s="170"/>
      <c r="O10875" s="170"/>
      <c r="P10875" s="170"/>
      <c r="Q10875" s="170"/>
      <c r="R10875" s="170"/>
      <c r="S10875" s="170"/>
      <c r="T10875" s="170"/>
      <c r="U10875" s="170"/>
      <c r="V10875" s="170"/>
      <c r="W10875" s="170"/>
      <c r="X10875" s="174"/>
      <c r="Y10875" s="170"/>
      <c r="Z10875" s="170"/>
      <c r="AA10875" s="170"/>
      <c r="AB10875" s="170"/>
      <c r="AC10875" s="170"/>
      <c r="AD10875" s="174"/>
      <c r="AE10875" s="170"/>
      <c r="AF10875" s="170"/>
      <c r="AI10875" s="170"/>
      <c r="AJ10875" s="170"/>
      <c r="AK10875" s="170"/>
      <c r="AL10875" s="170"/>
      <c r="AM10875" s="170"/>
      <c r="AN10875" s="170"/>
    </row>
    <row r="10876" spans="1:40" ht="52.5" customHeight="1" x14ac:dyDescent="0.2">
      <c r="A10876" s="170"/>
      <c r="B10876" s="170"/>
      <c r="C10876" s="170"/>
      <c r="D10876" s="170"/>
      <c r="E10876" s="170"/>
      <c r="F10876" s="170"/>
      <c r="G10876" s="170"/>
      <c r="H10876" s="170"/>
      <c r="I10876" s="170"/>
      <c r="J10876" s="170"/>
      <c r="K10876" s="170"/>
      <c r="L10876" s="170"/>
      <c r="M10876" s="170"/>
      <c r="N10876" s="170"/>
      <c r="O10876" s="170"/>
      <c r="P10876" s="170"/>
      <c r="Q10876" s="170"/>
      <c r="R10876" s="170"/>
      <c r="S10876" s="170"/>
      <c r="T10876" s="170"/>
      <c r="U10876" s="170"/>
      <c r="V10876" s="170"/>
      <c r="W10876" s="170"/>
      <c r="X10876" s="174"/>
      <c r="Y10876" s="170"/>
      <c r="Z10876" s="170"/>
      <c r="AA10876" s="170"/>
      <c r="AB10876" s="170"/>
      <c r="AC10876" s="170"/>
      <c r="AD10876" s="174"/>
      <c r="AE10876" s="170"/>
      <c r="AF10876" s="170"/>
      <c r="AI10876" s="170"/>
      <c r="AJ10876" s="170"/>
      <c r="AK10876" s="170"/>
      <c r="AL10876" s="170"/>
      <c r="AM10876" s="170"/>
      <c r="AN10876" s="170"/>
    </row>
    <row r="10877" spans="1:40" ht="52.5" customHeight="1" x14ac:dyDescent="0.2">
      <c r="A10877" s="170"/>
      <c r="B10877" s="170"/>
      <c r="C10877" s="170"/>
      <c r="D10877" s="170"/>
      <c r="E10877" s="170"/>
      <c r="F10877" s="170"/>
      <c r="G10877" s="170"/>
      <c r="H10877" s="170"/>
      <c r="I10877" s="170"/>
      <c r="J10877" s="170"/>
      <c r="K10877" s="170"/>
      <c r="L10877" s="170"/>
      <c r="M10877" s="170"/>
      <c r="N10877" s="170"/>
      <c r="O10877" s="170"/>
      <c r="P10877" s="170"/>
      <c r="Q10877" s="170"/>
      <c r="R10877" s="170"/>
      <c r="S10877" s="170"/>
      <c r="T10877" s="170"/>
      <c r="U10877" s="170"/>
      <c r="V10877" s="170"/>
      <c r="W10877" s="170"/>
      <c r="X10877" s="174"/>
      <c r="Y10877" s="170"/>
      <c r="Z10877" s="170"/>
      <c r="AA10877" s="170"/>
      <c r="AB10877" s="170"/>
      <c r="AC10877" s="170"/>
      <c r="AD10877" s="174"/>
      <c r="AE10877" s="170"/>
      <c r="AF10877" s="170"/>
      <c r="AI10877" s="170"/>
      <c r="AJ10877" s="170"/>
      <c r="AK10877" s="170"/>
      <c r="AL10877" s="170"/>
      <c r="AM10877" s="170"/>
      <c r="AN10877" s="170"/>
    </row>
    <row r="10878" spans="1:40" ht="52.5" customHeight="1" x14ac:dyDescent="0.2">
      <c r="A10878" s="170"/>
      <c r="B10878" s="170"/>
      <c r="C10878" s="170"/>
      <c r="D10878" s="170"/>
      <c r="E10878" s="170"/>
      <c r="F10878" s="170"/>
      <c r="G10878" s="170"/>
      <c r="H10878" s="170"/>
      <c r="I10878" s="170"/>
      <c r="J10878" s="170"/>
      <c r="K10878" s="170"/>
      <c r="L10878" s="170"/>
      <c r="M10878" s="170"/>
      <c r="N10878" s="170"/>
      <c r="O10878" s="170"/>
      <c r="P10878" s="170"/>
      <c r="Q10878" s="170"/>
      <c r="R10878" s="170"/>
      <c r="S10878" s="170"/>
      <c r="T10878" s="170"/>
      <c r="U10878" s="170"/>
      <c r="V10878" s="170"/>
      <c r="W10878" s="170"/>
      <c r="X10878" s="174"/>
      <c r="Y10878" s="170"/>
      <c r="Z10878" s="170"/>
      <c r="AA10878" s="170"/>
      <c r="AB10878" s="170"/>
      <c r="AC10878" s="170"/>
      <c r="AD10878" s="174"/>
      <c r="AE10878" s="170"/>
      <c r="AF10878" s="170"/>
      <c r="AI10878" s="170"/>
      <c r="AJ10878" s="170"/>
      <c r="AK10878" s="170"/>
      <c r="AL10878" s="170"/>
      <c r="AM10878" s="170"/>
      <c r="AN10878" s="170"/>
    </row>
    <row r="10879" spans="1:40" ht="52.5" customHeight="1" x14ac:dyDescent="0.2">
      <c r="A10879" s="170"/>
      <c r="B10879" s="170"/>
      <c r="C10879" s="170"/>
      <c r="D10879" s="170"/>
      <c r="E10879" s="170"/>
      <c r="F10879" s="170"/>
      <c r="G10879" s="170"/>
      <c r="H10879" s="170"/>
      <c r="I10879" s="170"/>
      <c r="J10879" s="170"/>
      <c r="K10879" s="170"/>
      <c r="L10879" s="170"/>
      <c r="M10879" s="170"/>
      <c r="N10879" s="170"/>
      <c r="O10879" s="170"/>
      <c r="P10879" s="170"/>
      <c r="Q10879" s="170"/>
      <c r="R10879" s="170"/>
      <c r="S10879" s="170"/>
      <c r="T10879" s="170"/>
      <c r="U10879" s="170"/>
      <c r="V10879" s="170"/>
      <c r="W10879" s="170"/>
      <c r="X10879" s="174"/>
      <c r="Y10879" s="170"/>
      <c r="Z10879" s="170"/>
      <c r="AA10879" s="170"/>
      <c r="AB10879" s="170"/>
      <c r="AC10879" s="170"/>
      <c r="AD10879" s="174"/>
      <c r="AE10879" s="170"/>
      <c r="AF10879" s="170"/>
      <c r="AI10879" s="170"/>
      <c r="AJ10879" s="170"/>
      <c r="AK10879" s="170"/>
      <c r="AL10879" s="170"/>
      <c r="AM10879" s="170"/>
      <c r="AN10879" s="170"/>
    </row>
    <row r="10880" spans="1:40" ht="52.5" customHeight="1" x14ac:dyDescent="0.2">
      <c r="A10880" s="170"/>
      <c r="B10880" s="170"/>
      <c r="C10880" s="170"/>
      <c r="D10880" s="170"/>
      <c r="E10880" s="170"/>
      <c r="F10880" s="170"/>
      <c r="G10880" s="170"/>
      <c r="H10880" s="170"/>
      <c r="I10880" s="170"/>
      <c r="J10880" s="170"/>
      <c r="K10880" s="170"/>
      <c r="L10880" s="170"/>
      <c r="M10880" s="170"/>
      <c r="N10880" s="170"/>
      <c r="O10880" s="170"/>
      <c r="P10880" s="170"/>
      <c r="Q10880" s="170"/>
      <c r="R10880" s="170"/>
      <c r="S10880" s="170"/>
      <c r="T10880" s="170"/>
      <c r="U10880" s="170"/>
      <c r="V10880" s="170"/>
      <c r="W10880" s="170"/>
      <c r="X10880" s="174"/>
      <c r="Y10880" s="170"/>
      <c r="Z10880" s="170"/>
      <c r="AA10880" s="170"/>
      <c r="AB10880" s="170"/>
      <c r="AC10880" s="170"/>
      <c r="AD10880" s="174"/>
      <c r="AE10880" s="170"/>
      <c r="AF10880" s="170"/>
      <c r="AI10880" s="170"/>
      <c r="AJ10880" s="170"/>
      <c r="AK10880" s="170"/>
      <c r="AL10880" s="170"/>
      <c r="AM10880" s="170"/>
      <c r="AN10880" s="170"/>
    </row>
    <row r="10881" spans="1:40" ht="52.5" customHeight="1" x14ac:dyDescent="0.2">
      <c r="A10881" s="170"/>
      <c r="B10881" s="170"/>
      <c r="C10881" s="170"/>
      <c r="D10881" s="170"/>
      <c r="E10881" s="170"/>
      <c r="F10881" s="170"/>
      <c r="G10881" s="170"/>
      <c r="H10881" s="170"/>
      <c r="I10881" s="170"/>
      <c r="J10881" s="170"/>
      <c r="K10881" s="170"/>
      <c r="L10881" s="170"/>
      <c r="M10881" s="170"/>
      <c r="N10881" s="170"/>
      <c r="O10881" s="170"/>
      <c r="P10881" s="170"/>
      <c r="Q10881" s="170"/>
      <c r="R10881" s="170"/>
      <c r="S10881" s="170"/>
      <c r="T10881" s="170"/>
      <c r="U10881" s="170"/>
      <c r="V10881" s="170"/>
      <c r="W10881" s="170"/>
      <c r="X10881" s="174"/>
      <c r="Y10881" s="170"/>
      <c r="Z10881" s="170"/>
      <c r="AA10881" s="170"/>
      <c r="AB10881" s="170"/>
      <c r="AC10881" s="170"/>
      <c r="AD10881" s="174"/>
      <c r="AE10881" s="170"/>
      <c r="AF10881" s="170"/>
      <c r="AI10881" s="170"/>
      <c r="AJ10881" s="170"/>
      <c r="AK10881" s="170"/>
      <c r="AL10881" s="170"/>
      <c r="AM10881" s="170"/>
      <c r="AN10881" s="170"/>
    </row>
    <row r="10882" spans="1:40" ht="52.5" customHeight="1" x14ac:dyDescent="0.2">
      <c r="A10882" s="170"/>
      <c r="B10882" s="170"/>
      <c r="C10882" s="170"/>
      <c r="D10882" s="170"/>
      <c r="E10882" s="170"/>
      <c r="F10882" s="170"/>
      <c r="G10882" s="170"/>
      <c r="H10882" s="170"/>
      <c r="I10882" s="170"/>
      <c r="J10882" s="170"/>
      <c r="K10882" s="170"/>
      <c r="L10882" s="170"/>
      <c r="M10882" s="170"/>
      <c r="N10882" s="170"/>
      <c r="O10882" s="170"/>
      <c r="P10882" s="170"/>
      <c r="Q10882" s="170"/>
      <c r="R10882" s="170"/>
      <c r="S10882" s="170"/>
      <c r="T10882" s="170"/>
      <c r="U10882" s="170"/>
      <c r="V10882" s="170"/>
      <c r="W10882" s="170"/>
      <c r="X10882" s="174"/>
      <c r="Y10882" s="170"/>
      <c r="Z10882" s="170"/>
      <c r="AA10882" s="170"/>
      <c r="AB10882" s="170"/>
      <c r="AC10882" s="170"/>
      <c r="AD10882" s="174"/>
      <c r="AE10882" s="170"/>
      <c r="AF10882" s="170"/>
      <c r="AI10882" s="170"/>
      <c r="AJ10882" s="170"/>
      <c r="AK10882" s="170"/>
      <c r="AL10882" s="170"/>
      <c r="AM10882" s="170"/>
      <c r="AN10882" s="170"/>
    </row>
    <row r="10883" spans="1:40" ht="52.5" customHeight="1" x14ac:dyDescent="0.2">
      <c r="A10883" s="170"/>
      <c r="B10883" s="170"/>
      <c r="C10883" s="170"/>
      <c r="D10883" s="170"/>
      <c r="E10883" s="170"/>
      <c r="F10883" s="170"/>
      <c r="G10883" s="170"/>
      <c r="H10883" s="170"/>
      <c r="I10883" s="170"/>
      <c r="J10883" s="170"/>
      <c r="K10883" s="170"/>
      <c r="L10883" s="170"/>
      <c r="M10883" s="170"/>
      <c r="N10883" s="170"/>
      <c r="O10883" s="170"/>
      <c r="P10883" s="170"/>
      <c r="Q10883" s="170"/>
      <c r="R10883" s="170"/>
      <c r="S10883" s="170"/>
      <c r="T10883" s="170"/>
      <c r="U10883" s="170"/>
      <c r="V10883" s="170"/>
      <c r="W10883" s="170"/>
      <c r="X10883" s="174"/>
      <c r="Y10883" s="170"/>
      <c r="Z10883" s="170"/>
      <c r="AA10883" s="170"/>
      <c r="AB10883" s="170"/>
      <c r="AC10883" s="170"/>
      <c r="AD10883" s="174"/>
      <c r="AE10883" s="170"/>
      <c r="AF10883" s="170"/>
      <c r="AI10883" s="170"/>
      <c r="AJ10883" s="170"/>
      <c r="AK10883" s="170"/>
      <c r="AL10883" s="170"/>
      <c r="AM10883" s="170"/>
      <c r="AN10883" s="170"/>
    </row>
    <row r="10884" spans="1:40" ht="52.5" customHeight="1" x14ac:dyDescent="0.2">
      <c r="A10884" s="170"/>
      <c r="B10884" s="170"/>
      <c r="C10884" s="170"/>
      <c r="D10884" s="170"/>
      <c r="E10884" s="170"/>
      <c r="F10884" s="170"/>
      <c r="G10884" s="170"/>
      <c r="H10884" s="170"/>
      <c r="I10884" s="170"/>
      <c r="J10884" s="170"/>
      <c r="K10884" s="170"/>
      <c r="L10884" s="170"/>
      <c r="M10884" s="170"/>
      <c r="N10884" s="170"/>
      <c r="O10884" s="170"/>
      <c r="P10884" s="170"/>
      <c r="Q10884" s="170"/>
      <c r="R10884" s="170"/>
      <c r="S10884" s="170"/>
      <c r="T10884" s="170"/>
      <c r="U10884" s="170"/>
      <c r="V10884" s="170"/>
      <c r="W10884" s="170"/>
      <c r="X10884" s="174"/>
      <c r="Y10884" s="170"/>
      <c r="Z10884" s="170"/>
      <c r="AA10884" s="170"/>
      <c r="AB10884" s="170"/>
      <c r="AC10884" s="170"/>
      <c r="AD10884" s="174"/>
      <c r="AE10884" s="170"/>
      <c r="AF10884" s="170"/>
      <c r="AI10884" s="170"/>
      <c r="AJ10884" s="170"/>
      <c r="AK10884" s="170"/>
      <c r="AL10884" s="170"/>
      <c r="AM10884" s="170"/>
      <c r="AN10884" s="170"/>
    </row>
    <row r="10885" spans="1:40" ht="52.5" customHeight="1" x14ac:dyDescent="0.2">
      <c r="A10885" s="170"/>
      <c r="B10885" s="170"/>
      <c r="C10885" s="170"/>
      <c r="D10885" s="170"/>
      <c r="E10885" s="170"/>
      <c r="F10885" s="170"/>
      <c r="G10885" s="170"/>
      <c r="H10885" s="170"/>
      <c r="I10885" s="170"/>
      <c r="J10885" s="170"/>
      <c r="K10885" s="170"/>
      <c r="L10885" s="170"/>
      <c r="M10885" s="170"/>
      <c r="N10885" s="170"/>
      <c r="O10885" s="170"/>
      <c r="P10885" s="170"/>
      <c r="Q10885" s="170"/>
      <c r="R10885" s="170"/>
      <c r="S10885" s="170"/>
      <c r="T10885" s="170"/>
      <c r="U10885" s="170"/>
      <c r="V10885" s="170"/>
      <c r="W10885" s="170"/>
      <c r="X10885" s="174"/>
      <c r="Y10885" s="170"/>
      <c r="Z10885" s="170"/>
      <c r="AA10885" s="170"/>
      <c r="AB10885" s="170"/>
      <c r="AC10885" s="170"/>
      <c r="AD10885" s="174"/>
      <c r="AE10885" s="170"/>
      <c r="AF10885" s="170"/>
      <c r="AI10885" s="170"/>
      <c r="AJ10885" s="170"/>
      <c r="AK10885" s="170"/>
      <c r="AL10885" s="170"/>
      <c r="AM10885" s="170"/>
      <c r="AN10885" s="170"/>
    </row>
    <row r="10886" spans="1:40" ht="52.5" customHeight="1" x14ac:dyDescent="0.2">
      <c r="A10886" s="170"/>
      <c r="B10886" s="170"/>
      <c r="C10886" s="170"/>
      <c r="D10886" s="170"/>
      <c r="E10886" s="170"/>
      <c r="F10886" s="170"/>
      <c r="G10886" s="170"/>
      <c r="H10886" s="170"/>
      <c r="I10886" s="170"/>
      <c r="J10886" s="170"/>
      <c r="K10886" s="170"/>
      <c r="L10886" s="170"/>
      <c r="M10886" s="170"/>
      <c r="N10886" s="170"/>
      <c r="O10886" s="170"/>
      <c r="P10886" s="170"/>
      <c r="Q10886" s="170"/>
      <c r="R10886" s="170"/>
      <c r="S10886" s="170"/>
      <c r="T10886" s="170"/>
      <c r="U10886" s="170"/>
      <c r="V10886" s="170"/>
      <c r="W10886" s="170"/>
      <c r="X10886" s="174"/>
      <c r="Y10886" s="170"/>
      <c r="Z10886" s="170"/>
      <c r="AA10886" s="170"/>
      <c r="AB10886" s="170"/>
      <c r="AC10886" s="170"/>
      <c r="AD10886" s="174"/>
      <c r="AE10886" s="170"/>
      <c r="AF10886" s="170"/>
      <c r="AI10886" s="170"/>
      <c r="AJ10886" s="170"/>
      <c r="AK10886" s="170"/>
      <c r="AL10886" s="170"/>
      <c r="AM10886" s="170"/>
      <c r="AN10886" s="170"/>
    </row>
    <row r="10887" spans="1:40" ht="52.5" customHeight="1" x14ac:dyDescent="0.2">
      <c r="A10887" s="170"/>
      <c r="B10887" s="170"/>
      <c r="C10887" s="170"/>
      <c r="D10887" s="170"/>
      <c r="E10887" s="170"/>
      <c r="F10887" s="170"/>
      <c r="G10887" s="170"/>
      <c r="H10887" s="170"/>
      <c r="I10887" s="170"/>
      <c r="J10887" s="170"/>
      <c r="K10887" s="170"/>
      <c r="L10887" s="170"/>
      <c r="M10887" s="170"/>
      <c r="N10887" s="170"/>
      <c r="O10887" s="170"/>
      <c r="P10887" s="170"/>
      <c r="Q10887" s="170"/>
      <c r="R10887" s="170"/>
      <c r="S10887" s="170"/>
      <c r="T10887" s="170"/>
      <c r="U10887" s="170"/>
      <c r="V10887" s="170"/>
      <c r="W10887" s="170"/>
      <c r="X10887" s="174"/>
      <c r="Y10887" s="170"/>
      <c r="Z10887" s="170"/>
      <c r="AA10887" s="170"/>
      <c r="AB10887" s="170"/>
      <c r="AC10887" s="170"/>
      <c r="AD10887" s="174"/>
      <c r="AE10887" s="170"/>
      <c r="AF10887" s="170"/>
      <c r="AI10887" s="170"/>
      <c r="AJ10887" s="170"/>
      <c r="AK10887" s="170"/>
      <c r="AL10887" s="170"/>
      <c r="AM10887" s="170"/>
      <c r="AN10887" s="170"/>
    </row>
    <row r="10888" spans="1:40" ht="52.5" customHeight="1" x14ac:dyDescent="0.2">
      <c r="A10888" s="170"/>
      <c r="B10888" s="170"/>
      <c r="C10888" s="170"/>
      <c r="D10888" s="170"/>
      <c r="E10888" s="170"/>
      <c r="F10888" s="170"/>
      <c r="G10888" s="170"/>
      <c r="H10888" s="170"/>
      <c r="I10888" s="170"/>
      <c r="J10888" s="170"/>
      <c r="K10888" s="170"/>
      <c r="L10888" s="170"/>
      <c r="M10888" s="170"/>
      <c r="N10888" s="170"/>
      <c r="O10888" s="170"/>
      <c r="P10888" s="170"/>
      <c r="Q10888" s="170"/>
      <c r="R10888" s="170"/>
      <c r="S10888" s="170"/>
      <c r="T10888" s="170"/>
      <c r="U10888" s="170"/>
      <c r="V10888" s="170"/>
      <c r="W10888" s="170"/>
      <c r="X10888" s="174"/>
      <c r="Y10888" s="170"/>
      <c r="Z10888" s="170"/>
      <c r="AA10888" s="170"/>
      <c r="AB10888" s="170"/>
      <c r="AC10888" s="170"/>
      <c r="AD10888" s="174"/>
      <c r="AE10888" s="170"/>
      <c r="AF10888" s="170"/>
      <c r="AI10888" s="170"/>
      <c r="AJ10888" s="170"/>
      <c r="AK10888" s="170"/>
      <c r="AL10888" s="170"/>
      <c r="AM10888" s="170"/>
      <c r="AN10888" s="170"/>
    </row>
    <row r="10889" spans="1:40" ht="52.5" customHeight="1" x14ac:dyDescent="0.2">
      <c r="A10889" s="170"/>
      <c r="B10889" s="170"/>
      <c r="C10889" s="170"/>
      <c r="D10889" s="170"/>
      <c r="E10889" s="170"/>
      <c r="F10889" s="170"/>
      <c r="G10889" s="170"/>
      <c r="H10889" s="170"/>
      <c r="I10889" s="170"/>
      <c r="J10889" s="170"/>
      <c r="K10889" s="170"/>
      <c r="L10889" s="170"/>
      <c r="M10889" s="170"/>
      <c r="N10889" s="170"/>
      <c r="O10889" s="170"/>
      <c r="P10889" s="170"/>
      <c r="Q10889" s="170"/>
      <c r="R10889" s="170"/>
      <c r="S10889" s="170"/>
      <c r="T10889" s="170"/>
      <c r="U10889" s="170"/>
      <c r="V10889" s="170"/>
      <c r="W10889" s="170"/>
      <c r="X10889" s="174"/>
      <c r="Y10889" s="170"/>
      <c r="Z10889" s="170"/>
      <c r="AA10889" s="170"/>
      <c r="AB10889" s="170"/>
      <c r="AC10889" s="170"/>
      <c r="AD10889" s="174"/>
      <c r="AE10889" s="170"/>
      <c r="AF10889" s="170"/>
      <c r="AI10889" s="170"/>
      <c r="AJ10889" s="170"/>
      <c r="AK10889" s="170"/>
      <c r="AL10889" s="170"/>
      <c r="AM10889" s="170"/>
      <c r="AN10889" s="170"/>
    </row>
    <row r="10890" spans="1:40" ht="52.5" customHeight="1" x14ac:dyDescent="0.2">
      <c r="A10890" s="170"/>
      <c r="B10890" s="170"/>
      <c r="C10890" s="170"/>
      <c r="D10890" s="170"/>
      <c r="E10890" s="170"/>
      <c r="F10890" s="170"/>
      <c r="G10890" s="170"/>
      <c r="H10890" s="170"/>
      <c r="I10890" s="170"/>
      <c r="J10890" s="170"/>
      <c r="K10890" s="170"/>
      <c r="L10890" s="170"/>
      <c r="M10890" s="170"/>
      <c r="N10890" s="170"/>
      <c r="O10890" s="170"/>
      <c r="P10890" s="170"/>
      <c r="Q10890" s="170"/>
      <c r="R10890" s="170"/>
      <c r="S10890" s="170"/>
      <c r="T10890" s="170"/>
      <c r="U10890" s="170"/>
      <c r="V10890" s="170"/>
      <c r="W10890" s="170"/>
      <c r="X10890" s="174"/>
      <c r="Y10890" s="170"/>
      <c r="Z10890" s="170"/>
      <c r="AA10890" s="170"/>
      <c r="AB10890" s="170"/>
      <c r="AC10890" s="170"/>
      <c r="AD10890" s="174"/>
      <c r="AE10890" s="170"/>
      <c r="AF10890" s="170"/>
      <c r="AI10890" s="170"/>
      <c r="AJ10890" s="170"/>
      <c r="AK10890" s="170"/>
      <c r="AL10890" s="170"/>
      <c r="AM10890" s="170"/>
      <c r="AN10890" s="170"/>
    </row>
    <row r="10891" spans="1:40" ht="52.5" customHeight="1" x14ac:dyDescent="0.2">
      <c r="A10891" s="170"/>
      <c r="B10891" s="170"/>
      <c r="C10891" s="170"/>
      <c r="D10891" s="170"/>
      <c r="E10891" s="170"/>
      <c r="F10891" s="170"/>
      <c r="G10891" s="170"/>
      <c r="H10891" s="170"/>
      <c r="I10891" s="170"/>
      <c r="J10891" s="170"/>
      <c r="K10891" s="170"/>
      <c r="L10891" s="170"/>
      <c r="M10891" s="170"/>
      <c r="N10891" s="170"/>
      <c r="O10891" s="170"/>
      <c r="P10891" s="170"/>
      <c r="Q10891" s="170"/>
      <c r="R10891" s="170"/>
      <c r="S10891" s="170"/>
      <c r="T10891" s="170"/>
      <c r="U10891" s="170"/>
      <c r="V10891" s="170"/>
      <c r="W10891" s="170"/>
      <c r="X10891" s="174"/>
      <c r="Y10891" s="170"/>
      <c r="Z10891" s="170"/>
      <c r="AA10891" s="170"/>
      <c r="AB10891" s="170"/>
      <c r="AC10891" s="170"/>
      <c r="AD10891" s="174"/>
      <c r="AE10891" s="170"/>
      <c r="AF10891" s="170"/>
      <c r="AI10891" s="170"/>
      <c r="AJ10891" s="170"/>
      <c r="AK10891" s="170"/>
      <c r="AL10891" s="170"/>
      <c r="AM10891" s="170"/>
      <c r="AN10891" s="170"/>
    </row>
    <row r="10892" spans="1:40" ht="52.5" customHeight="1" x14ac:dyDescent="0.2">
      <c r="A10892" s="170"/>
      <c r="B10892" s="170"/>
      <c r="C10892" s="170"/>
      <c r="D10892" s="170"/>
      <c r="E10892" s="170"/>
      <c r="F10892" s="170"/>
      <c r="G10892" s="170"/>
      <c r="H10892" s="170"/>
      <c r="I10892" s="170"/>
      <c r="J10892" s="170"/>
      <c r="K10892" s="170"/>
      <c r="L10892" s="170"/>
      <c r="M10892" s="170"/>
      <c r="N10892" s="170"/>
      <c r="O10892" s="170"/>
      <c r="P10892" s="170"/>
      <c r="Q10892" s="170"/>
      <c r="R10892" s="170"/>
      <c r="S10892" s="170"/>
      <c r="T10892" s="170"/>
      <c r="U10892" s="170"/>
      <c r="V10892" s="170"/>
      <c r="W10892" s="170"/>
      <c r="X10892" s="174"/>
      <c r="Y10892" s="170"/>
      <c r="Z10892" s="170"/>
      <c r="AA10892" s="170"/>
      <c r="AB10892" s="170"/>
      <c r="AC10892" s="170"/>
      <c r="AD10892" s="174"/>
      <c r="AE10892" s="170"/>
      <c r="AF10892" s="170"/>
      <c r="AI10892" s="170"/>
      <c r="AJ10892" s="170"/>
      <c r="AK10892" s="170"/>
      <c r="AL10892" s="170"/>
      <c r="AM10892" s="170"/>
      <c r="AN10892" s="170"/>
    </row>
    <row r="10893" spans="1:40" ht="52.5" customHeight="1" x14ac:dyDescent="0.2">
      <c r="A10893" s="170"/>
      <c r="B10893" s="170"/>
      <c r="C10893" s="170"/>
      <c r="D10893" s="170"/>
      <c r="E10893" s="170"/>
      <c r="F10893" s="170"/>
      <c r="G10893" s="170"/>
      <c r="H10893" s="170"/>
      <c r="I10893" s="170"/>
      <c r="J10893" s="170"/>
      <c r="K10893" s="170"/>
      <c r="L10893" s="170"/>
      <c r="M10893" s="170"/>
      <c r="N10893" s="170"/>
      <c r="O10893" s="170"/>
      <c r="P10893" s="170"/>
      <c r="Q10893" s="170"/>
      <c r="R10893" s="170"/>
      <c r="S10893" s="170"/>
      <c r="T10893" s="170"/>
      <c r="U10893" s="170"/>
      <c r="V10893" s="170"/>
      <c r="W10893" s="170"/>
      <c r="X10893" s="174"/>
      <c r="Y10893" s="170"/>
      <c r="Z10893" s="170"/>
      <c r="AA10893" s="170"/>
      <c r="AB10893" s="170"/>
      <c r="AC10893" s="170"/>
      <c r="AD10893" s="174"/>
      <c r="AE10893" s="170"/>
      <c r="AF10893" s="170"/>
      <c r="AI10893" s="170"/>
      <c r="AJ10893" s="170"/>
      <c r="AK10893" s="170"/>
      <c r="AL10893" s="170"/>
      <c r="AM10893" s="170"/>
      <c r="AN10893" s="170"/>
    </row>
    <row r="10894" spans="1:40" ht="52.5" customHeight="1" x14ac:dyDescent="0.2">
      <c r="A10894" s="170"/>
      <c r="B10894" s="170"/>
      <c r="C10894" s="170"/>
      <c r="D10894" s="170"/>
      <c r="E10894" s="170"/>
      <c r="F10894" s="170"/>
      <c r="G10894" s="170"/>
      <c r="H10894" s="170"/>
      <c r="I10894" s="170"/>
      <c r="J10894" s="170"/>
      <c r="K10894" s="170"/>
      <c r="L10894" s="170"/>
      <c r="M10894" s="170"/>
      <c r="N10894" s="170"/>
      <c r="O10894" s="170"/>
      <c r="P10894" s="170"/>
      <c r="Q10894" s="170"/>
      <c r="R10894" s="170"/>
      <c r="S10894" s="170"/>
      <c r="T10894" s="170"/>
      <c r="U10894" s="170"/>
      <c r="V10894" s="170"/>
      <c r="W10894" s="170"/>
      <c r="X10894" s="174"/>
      <c r="Y10894" s="170"/>
      <c r="Z10894" s="170"/>
      <c r="AA10894" s="170"/>
      <c r="AB10894" s="170"/>
      <c r="AC10894" s="170"/>
      <c r="AD10894" s="174"/>
      <c r="AE10894" s="170"/>
      <c r="AF10894" s="170"/>
      <c r="AI10894" s="170"/>
      <c r="AJ10894" s="170"/>
      <c r="AK10894" s="170"/>
      <c r="AL10894" s="170"/>
      <c r="AM10894" s="170"/>
      <c r="AN10894" s="170"/>
    </row>
    <row r="10895" spans="1:40" ht="52.5" customHeight="1" x14ac:dyDescent="0.2">
      <c r="A10895" s="170"/>
      <c r="B10895" s="170"/>
      <c r="C10895" s="170"/>
      <c r="D10895" s="170"/>
      <c r="E10895" s="170"/>
      <c r="F10895" s="170"/>
      <c r="G10895" s="170"/>
      <c r="H10895" s="170"/>
      <c r="I10895" s="170"/>
      <c r="J10895" s="170"/>
      <c r="K10895" s="170"/>
      <c r="L10895" s="170"/>
      <c r="M10895" s="170"/>
      <c r="N10895" s="170"/>
      <c r="O10895" s="170"/>
      <c r="P10895" s="170"/>
      <c r="Q10895" s="170"/>
      <c r="R10895" s="170"/>
      <c r="S10895" s="170"/>
      <c r="T10895" s="170"/>
      <c r="U10895" s="170"/>
      <c r="V10895" s="170"/>
      <c r="W10895" s="170"/>
      <c r="X10895" s="174"/>
      <c r="Y10895" s="170"/>
      <c r="Z10895" s="170"/>
      <c r="AA10895" s="170"/>
      <c r="AB10895" s="170"/>
      <c r="AC10895" s="170"/>
      <c r="AD10895" s="174"/>
      <c r="AE10895" s="170"/>
      <c r="AF10895" s="170"/>
      <c r="AI10895" s="170"/>
      <c r="AJ10895" s="170"/>
      <c r="AK10895" s="170"/>
      <c r="AL10895" s="170"/>
      <c r="AM10895" s="170"/>
      <c r="AN10895" s="170"/>
    </row>
    <row r="10896" spans="1:40" ht="52.5" customHeight="1" x14ac:dyDescent="0.2">
      <c r="A10896" s="170"/>
      <c r="B10896" s="170"/>
      <c r="C10896" s="170"/>
      <c r="D10896" s="170"/>
      <c r="E10896" s="170"/>
      <c r="F10896" s="170"/>
      <c r="G10896" s="170"/>
      <c r="H10896" s="170"/>
      <c r="I10896" s="170"/>
      <c r="J10896" s="170"/>
      <c r="K10896" s="170"/>
      <c r="L10896" s="170"/>
      <c r="M10896" s="170"/>
      <c r="N10896" s="170"/>
      <c r="O10896" s="170"/>
      <c r="P10896" s="170"/>
      <c r="Q10896" s="170"/>
      <c r="R10896" s="170"/>
      <c r="S10896" s="170"/>
      <c r="T10896" s="170"/>
      <c r="U10896" s="170"/>
      <c r="V10896" s="170"/>
      <c r="W10896" s="170"/>
      <c r="X10896" s="174"/>
      <c r="Y10896" s="170"/>
      <c r="Z10896" s="170"/>
      <c r="AA10896" s="170"/>
      <c r="AB10896" s="170"/>
      <c r="AC10896" s="170"/>
      <c r="AD10896" s="174"/>
      <c r="AE10896" s="170"/>
      <c r="AF10896" s="170"/>
      <c r="AI10896" s="170"/>
      <c r="AJ10896" s="170"/>
      <c r="AK10896" s="170"/>
      <c r="AL10896" s="170"/>
      <c r="AM10896" s="170"/>
      <c r="AN10896" s="170"/>
    </row>
    <row r="10897" spans="1:40" ht="52.5" customHeight="1" x14ac:dyDescent="0.2">
      <c r="A10897" s="170"/>
      <c r="B10897" s="170"/>
      <c r="C10897" s="170"/>
      <c r="D10897" s="170"/>
      <c r="E10897" s="170"/>
      <c r="F10897" s="170"/>
      <c r="G10897" s="170"/>
      <c r="H10897" s="170"/>
      <c r="I10897" s="170"/>
      <c r="J10897" s="170"/>
      <c r="K10897" s="170"/>
      <c r="L10897" s="170"/>
      <c r="M10897" s="170"/>
      <c r="N10897" s="170"/>
      <c r="O10897" s="170"/>
      <c r="P10897" s="170"/>
      <c r="Q10897" s="170"/>
      <c r="R10897" s="170"/>
      <c r="S10897" s="170"/>
      <c r="T10897" s="170"/>
      <c r="U10897" s="170"/>
      <c r="V10897" s="170"/>
      <c r="W10897" s="170"/>
      <c r="X10897" s="174"/>
      <c r="Y10897" s="170"/>
      <c r="Z10897" s="170"/>
      <c r="AA10897" s="170"/>
      <c r="AB10897" s="170"/>
      <c r="AC10897" s="170"/>
      <c r="AD10897" s="174"/>
      <c r="AE10897" s="170"/>
      <c r="AF10897" s="170"/>
      <c r="AI10897" s="170"/>
      <c r="AJ10897" s="170"/>
      <c r="AK10897" s="170"/>
      <c r="AL10897" s="170"/>
      <c r="AM10897" s="170"/>
      <c r="AN10897" s="170"/>
    </row>
    <row r="10898" spans="1:40" ht="52.5" customHeight="1" x14ac:dyDescent="0.2">
      <c r="A10898" s="170"/>
      <c r="B10898" s="170"/>
      <c r="C10898" s="170"/>
      <c r="D10898" s="170"/>
      <c r="E10898" s="170"/>
      <c r="F10898" s="170"/>
      <c r="G10898" s="170"/>
      <c r="H10898" s="170"/>
      <c r="I10898" s="170"/>
      <c r="J10898" s="170"/>
      <c r="K10898" s="170"/>
      <c r="L10898" s="170"/>
      <c r="M10898" s="170"/>
      <c r="N10898" s="170"/>
      <c r="O10898" s="170"/>
      <c r="P10898" s="170"/>
      <c r="Q10898" s="170"/>
      <c r="R10898" s="170"/>
      <c r="S10898" s="170"/>
      <c r="T10898" s="170"/>
      <c r="U10898" s="170"/>
      <c r="V10898" s="170"/>
      <c r="W10898" s="170"/>
      <c r="X10898" s="174"/>
      <c r="Y10898" s="170"/>
      <c r="Z10898" s="170"/>
      <c r="AA10898" s="170"/>
      <c r="AB10898" s="170"/>
      <c r="AC10898" s="170"/>
      <c r="AD10898" s="174"/>
      <c r="AE10898" s="170"/>
      <c r="AF10898" s="170"/>
      <c r="AI10898" s="170"/>
      <c r="AJ10898" s="170"/>
      <c r="AK10898" s="170"/>
      <c r="AL10898" s="170"/>
      <c r="AM10898" s="170"/>
      <c r="AN10898" s="170"/>
    </row>
    <row r="10899" spans="1:40" ht="52.5" customHeight="1" x14ac:dyDescent="0.2">
      <c r="A10899" s="170"/>
      <c r="B10899" s="170"/>
      <c r="C10899" s="170"/>
      <c r="D10899" s="170"/>
      <c r="E10899" s="170"/>
      <c r="F10899" s="170"/>
      <c r="G10899" s="170"/>
      <c r="H10899" s="170"/>
      <c r="I10899" s="170"/>
      <c r="J10899" s="170"/>
      <c r="K10899" s="170"/>
      <c r="L10899" s="170"/>
      <c r="M10899" s="170"/>
      <c r="N10899" s="170"/>
      <c r="O10899" s="170"/>
      <c r="P10899" s="170"/>
      <c r="Q10899" s="170"/>
      <c r="R10899" s="170"/>
      <c r="S10899" s="170"/>
      <c r="T10899" s="170"/>
      <c r="U10899" s="170"/>
      <c r="V10899" s="170"/>
      <c r="W10899" s="170"/>
      <c r="X10899" s="174"/>
      <c r="Y10899" s="170"/>
      <c r="Z10899" s="170"/>
      <c r="AA10899" s="170"/>
      <c r="AB10899" s="170"/>
      <c r="AC10899" s="170"/>
      <c r="AD10899" s="174"/>
      <c r="AE10899" s="170"/>
      <c r="AF10899" s="170"/>
      <c r="AI10899" s="170"/>
      <c r="AJ10899" s="170"/>
      <c r="AK10899" s="170"/>
      <c r="AL10899" s="170"/>
      <c r="AM10899" s="170"/>
      <c r="AN10899" s="170"/>
    </row>
    <row r="10900" spans="1:40" ht="52.5" customHeight="1" x14ac:dyDescent="0.2">
      <c r="A10900" s="170"/>
      <c r="B10900" s="170"/>
      <c r="C10900" s="170"/>
      <c r="D10900" s="170"/>
      <c r="E10900" s="170"/>
      <c r="F10900" s="170"/>
      <c r="G10900" s="170"/>
      <c r="H10900" s="170"/>
      <c r="I10900" s="170"/>
      <c r="J10900" s="170"/>
      <c r="K10900" s="170"/>
      <c r="L10900" s="170"/>
      <c r="M10900" s="170"/>
      <c r="N10900" s="170"/>
      <c r="O10900" s="170"/>
      <c r="P10900" s="170"/>
      <c r="Q10900" s="170"/>
      <c r="R10900" s="170"/>
      <c r="S10900" s="170"/>
      <c r="T10900" s="170"/>
      <c r="U10900" s="170"/>
      <c r="V10900" s="170"/>
      <c r="W10900" s="170"/>
      <c r="X10900" s="174"/>
      <c r="Y10900" s="170"/>
      <c r="Z10900" s="170"/>
      <c r="AA10900" s="170"/>
      <c r="AB10900" s="170"/>
      <c r="AC10900" s="170"/>
      <c r="AD10900" s="174"/>
      <c r="AE10900" s="170"/>
      <c r="AF10900" s="170"/>
      <c r="AI10900" s="170"/>
      <c r="AJ10900" s="170"/>
      <c r="AK10900" s="170"/>
      <c r="AL10900" s="170"/>
      <c r="AM10900" s="170"/>
      <c r="AN10900" s="170"/>
    </row>
    <row r="10901" spans="1:40" ht="52.5" customHeight="1" x14ac:dyDescent="0.2">
      <c r="A10901" s="170"/>
      <c r="B10901" s="170"/>
      <c r="C10901" s="170"/>
      <c r="D10901" s="170"/>
      <c r="E10901" s="170"/>
      <c r="F10901" s="170"/>
      <c r="G10901" s="170"/>
      <c r="H10901" s="170"/>
      <c r="I10901" s="170"/>
      <c r="J10901" s="170"/>
      <c r="K10901" s="170"/>
      <c r="L10901" s="170"/>
      <c r="M10901" s="170"/>
      <c r="N10901" s="170"/>
      <c r="O10901" s="170"/>
      <c r="P10901" s="170"/>
      <c r="Q10901" s="170"/>
      <c r="R10901" s="170"/>
      <c r="S10901" s="170"/>
      <c r="T10901" s="170"/>
      <c r="U10901" s="170"/>
      <c r="V10901" s="170"/>
      <c r="W10901" s="170"/>
      <c r="X10901" s="174"/>
      <c r="Y10901" s="170"/>
      <c r="Z10901" s="170"/>
      <c r="AA10901" s="170"/>
      <c r="AB10901" s="170"/>
      <c r="AC10901" s="170"/>
      <c r="AD10901" s="174"/>
      <c r="AE10901" s="170"/>
      <c r="AF10901" s="170"/>
      <c r="AI10901" s="170"/>
      <c r="AJ10901" s="170"/>
      <c r="AK10901" s="170"/>
      <c r="AL10901" s="170"/>
      <c r="AM10901" s="170"/>
      <c r="AN10901" s="170"/>
    </row>
    <row r="10902" spans="1:40" ht="52.5" customHeight="1" x14ac:dyDescent="0.2">
      <c r="A10902" s="170"/>
      <c r="B10902" s="170"/>
      <c r="C10902" s="170"/>
      <c r="D10902" s="170"/>
      <c r="E10902" s="170"/>
      <c r="F10902" s="170"/>
      <c r="G10902" s="170"/>
      <c r="H10902" s="170"/>
      <c r="I10902" s="170"/>
      <c r="J10902" s="170"/>
      <c r="K10902" s="170"/>
      <c r="L10902" s="170"/>
      <c r="M10902" s="170"/>
      <c r="N10902" s="170"/>
      <c r="O10902" s="170"/>
      <c r="P10902" s="170"/>
      <c r="Q10902" s="170"/>
      <c r="R10902" s="170"/>
      <c r="S10902" s="170"/>
      <c r="T10902" s="170"/>
      <c r="U10902" s="170"/>
      <c r="V10902" s="170"/>
      <c r="W10902" s="170"/>
      <c r="X10902" s="174"/>
      <c r="Y10902" s="170"/>
      <c r="Z10902" s="170"/>
      <c r="AA10902" s="170"/>
      <c r="AB10902" s="170"/>
      <c r="AC10902" s="170"/>
      <c r="AD10902" s="174"/>
      <c r="AE10902" s="170"/>
      <c r="AF10902" s="170"/>
      <c r="AI10902" s="170"/>
      <c r="AJ10902" s="170"/>
      <c r="AK10902" s="170"/>
      <c r="AL10902" s="170"/>
      <c r="AM10902" s="170"/>
      <c r="AN10902" s="170"/>
    </row>
    <row r="10903" spans="1:40" ht="52.5" customHeight="1" x14ac:dyDescent="0.2">
      <c r="A10903" s="170"/>
      <c r="B10903" s="170"/>
      <c r="C10903" s="170"/>
      <c r="D10903" s="170"/>
      <c r="E10903" s="170"/>
      <c r="F10903" s="170"/>
      <c r="G10903" s="170"/>
      <c r="H10903" s="170"/>
      <c r="I10903" s="170"/>
      <c r="J10903" s="170"/>
      <c r="K10903" s="170"/>
      <c r="L10903" s="170"/>
      <c r="M10903" s="170"/>
      <c r="N10903" s="170"/>
      <c r="O10903" s="170"/>
      <c r="P10903" s="170"/>
      <c r="Q10903" s="170"/>
      <c r="R10903" s="170"/>
      <c r="S10903" s="170"/>
      <c r="T10903" s="170"/>
      <c r="U10903" s="170"/>
      <c r="V10903" s="170"/>
      <c r="W10903" s="170"/>
      <c r="X10903" s="174"/>
      <c r="Y10903" s="170"/>
      <c r="Z10903" s="170"/>
      <c r="AA10903" s="170"/>
      <c r="AB10903" s="170"/>
      <c r="AC10903" s="170"/>
      <c r="AD10903" s="174"/>
      <c r="AE10903" s="170"/>
      <c r="AF10903" s="170"/>
      <c r="AI10903" s="170"/>
      <c r="AJ10903" s="170"/>
      <c r="AK10903" s="170"/>
      <c r="AL10903" s="170"/>
      <c r="AM10903" s="170"/>
      <c r="AN10903" s="170"/>
    </row>
    <row r="10904" spans="1:40" ht="52.5" customHeight="1" x14ac:dyDescent="0.2">
      <c r="A10904" s="170"/>
      <c r="B10904" s="170"/>
      <c r="C10904" s="170"/>
      <c r="D10904" s="170"/>
      <c r="E10904" s="170"/>
      <c r="F10904" s="170"/>
      <c r="G10904" s="170"/>
      <c r="H10904" s="170"/>
      <c r="I10904" s="170"/>
      <c r="J10904" s="170"/>
      <c r="K10904" s="170"/>
      <c r="L10904" s="170"/>
      <c r="M10904" s="170"/>
      <c r="N10904" s="170"/>
      <c r="O10904" s="170"/>
      <c r="P10904" s="170"/>
      <c r="Q10904" s="170"/>
      <c r="R10904" s="170"/>
      <c r="S10904" s="170"/>
      <c r="T10904" s="170"/>
      <c r="U10904" s="170"/>
      <c r="V10904" s="170"/>
      <c r="W10904" s="170"/>
      <c r="X10904" s="174"/>
      <c r="Y10904" s="170"/>
      <c r="Z10904" s="170"/>
      <c r="AA10904" s="170"/>
      <c r="AB10904" s="170"/>
      <c r="AC10904" s="170"/>
      <c r="AD10904" s="174"/>
      <c r="AE10904" s="170"/>
      <c r="AF10904" s="170"/>
      <c r="AI10904" s="170"/>
      <c r="AJ10904" s="170"/>
      <c r="AK10904" s="170"/>
      <c r="AL10904" s="170"/>
      <c r="AM10904" s="170"/>
      <c r="AN10904" s="170"/>
    </row>
    <row r="10905" spans="1:40" ht="52.5" customHeight="1" x14ac:dyDescent="0.2">
      <c r="A10905" s="170"/>
      <c r="B10905" s="170"/>
      <c r="C10905" s="170"/>
      <c r="D10905" s="170"/>
      <c r="E10905" s="170"/>
      <c r="F10905" s="170"/>
      <c r="G10905" s="170"/>
      <c r="H10905" s="170"/>
      <c r="I10905" s="170"/>
      <c r="J10905" s="170"/>
      <c r="K10905" s="170"/>
      <c r="L10905" s="170"/>
      <c r="M10905" s="170"/>
      <c r="N10905" s="170"/>
      <c r="O10905" s="170"/>
      <c r="P10905" s="170"/>
      <c r="Q10905" s="170"/>
      <c r="R10905" s="170"/>
      <c r="S10905" s="170"/>
      <c r="T10905" s="170"/>
      <c r="U10905" s="170"/>
      <c r="V10905" s="170"/>
      <c r="W10905" s="170"/>
      <c r="X10905" s="174"/>
      <c r="Y10905" s="170"/>
      <c r="Z10905" s="170"/>
      <c r="AA10905" s="170"/>
      <c r="AB10905" s="170"/>
      <c r="AC10905" s="170"/>
      <c r="AD10905" s="174"/>
      <c r="AE10905" s="170"/>
      <c r="AF10905" s="170"/>
      <c r="AI10905" s="170"/>
      <c r="AJ10905" s="170"/>
      <c r="AK10905" s="170"/>
      <c r="AL10905" s="170"/>
      <c r="AM10905" s="170"/>
      <c r="AN10905" s="170"/>
    </row>
    <row r="10906" spans="1:40" ht="52.5" customHeight="1" x14ac:dyDescent="0.2">
      <c r="A10906" s="170"/>
      <c r="B10906" s="170"/>
      <c r="C10906" s="170"/>
      <c r="D10906" s="170"/>
      <c r="E10906" s="170"/>
      <c r="F10906" s="170"/>
      <c r="G10906" s="170"/>
      <c r="H10906" s="170"/>
      <c r="I10906" s="170"/>
      <c r="J10906" s="170"/>
      <c r="K10906" s="170"/>
      <c r="L10906" s="170"/>
      <c r="M10906" s="170"/>
      <c r="N10906" s="170"/>
      <c r="O10906" s="170"/>
      <c r="P10906" s="170"/>
      <c r="Q10906" s="170"/>
      <c r="R10906" s="170"/>
      <c r="S10906" s="170"/>
      <c r="T10906" s="170"/>
      <c r="U10906" s="170"/>
      <c r="V10906" s="170"/>
      <c r="W10906" s="170"/>
      <c r="X10906" s="174"/>
      <c r="Y10906" s="170"/>
      <c r="Z10906" s="170"/>
      <c r="AA10906" s="170"/>
      <c r="AB10906" s="170"/>
      <c r="AC10906" s="170"/>
      <c r="AD10906" s="174"/>
      <c r="AE10906" s="170"/>
      <c r="AF10906" s="170"/>
      <c r="AI10906" s="170"/>
      <c r="AJ10906" s="170"/>
      <c r="AK10906" s="170"/>
      <c r="AL10906" s="170"/>
      <c r="AM10906" s="170"/>
      <c r="AN10906" s="170"/>
    </row>
    <row r="10907" spans="1:40" ht="52.5" customHeight="1" x14ac:dyDescent="0.2">
      <c r="A10907" s="170"/>
      <c r="B10907" s="170"/>
      <c r="C10907" s="170"/>
      <c r="D10907" s="170"/>
      <c r="E10907" s="170"/>
      <c r="F10907" s="170"/>
      <c r="G10907" s="170"/>
      <c r="H10907" s="170"/>
      <c r="I10907" s="170"/>
      <c r="J10907" s="170"/>
      <c r="K10907" s="170"/>
      <c r="L10907" s="170"/>
      <c r="M10907" s="170"/>
      <c r="N10907" s="170"/>
      <c r="O10907" s="170"/>
      <c r="P10907" s="170"/>
      <c r="Q10907" s="170"/>
      <c r="R10907" s="170"/>
      <c r="S10907" s="170"/>
      <c r="T10907" s="170"/>
      <c r="U10907" s="170"/>
      <c r="V10907" s="170"/>
      <c r="W10907" s="170"/>
      <c r="X10907" s="174"/>
      <c r="Y10907" s="170"/>
      <c r="Z10907" s="170"/>
      <c r="AA10907" s="170"/>
      <c r="AB10907" s="170"/>
      <c r="AC10907" s="170"/>
      <c r="AD10907" s="174"/>
      <c r="AE10907" s="170"/>
      <c r="AF10907" s="170"/>
      <c r="AI10907" s="170"/>
      <c r="AJ10907" s="170"/>
      <c r="AK10907" s="170"/>
      <c r="AL10907" s="170"/>
      <c r="AM10907" s="170"/>
      <c r="AN10907" s="170"/>
    </row>
    <row r="10908" spans="1:40" ht="52.5" customHeight="1" x14ac:dyDescent="0.2">
      <c r="A10908" s="170"/>
      <c r="B10908" s="170"/>
      <c r="C10908" s="170"/>
      <c r="D10908" s="170"/>
      <c r="E10908" s="170"/>
      <c r="F10908" s="170"/>
      <c r="G10908" s="170"/>
      <c r="H10908" s="170"/>
      <c r="I10908" s="170"/>
      <c r="J10908" s="170"/>
      <c r="K10908" s="170"/>
      <c r="L10908" s="170"/>
      <c r="M10908" s="170"/>
      <c r="N10908" s="170"/>
      <c r="O10908" s="170"/>
      <c r="P10908" s="170"/>
      <c r="Q10908" s="170"/>
      <c r="R10908" s="170"/>
      <c r="S10908" s="170"/>
      <c r="T10908" s="170"/>
      <c r="U10908" s="170"/>
      <c r="V10908" s="170"/>
      <c r="W10908" s="170"/>
      <c r="X10908" s="174"/>
      <c r="Y10908" s="170"/>
      <c r="Z10908" s="170"/>
      <c r="AA10908" s="170"/>
      <c r="AB10908" s="170"/>
      <c r="AC10908" s="170"/>
      <c r="AD10908" s="174"/>
      <c r="AE10908" s="170"/>
      <c r="AF10908" s="170"/>
      <c r="AI10908" s="170"/>
      <c r="AJ10908" s="170"/>
      <c r="AK10908" s="170"/>
      <c r="AL10908" s="170"/>
      <c r="AM10908" s="170"/>
      <c r="AN10908" s="170"/>
    </row>
    <row r="10909" spans="1:40" ht="52.5" customHeight="1" x14ac:dyDescent="0.2">
      <c r="A10909" s="170"/>
      <c r="B10909" s="170"/>
      <c r="C10909" s="170"/>
      <c r="D10909" s="170"/>
      <c r="E10909" s="170"/>
      <c r="F10909" s="170"/>
      <c r="G10909" s="170"/>
      <c r="H10909" s="170"/>
      <c r="I10909" s="170"/>
      <c r="J10909" s="170"/>
      <c r="K10909" s="170"/>
      <c r="L10909" s="170"/>
      <c r="M10909" s="170"/>
      <c r="N10909" s="170"/>
      <c r="O10909" s="170"/>
      <c r="P10909" s="170"/>
      <c r="Q10909" s="170"/>
      <c r="R10909" s="170"/>
      <c r="S10909" s="170"/>
      <c r="T10909" s="170"/>
      <c r="U10909" s="170"/>
      <c r="V10909" s="170"/>
      <c r="W10909" s="170"/>
      <c r="X10909" s="174"/>
      <c r="Y10909" s="170"/>
      <c r="Z10909" s="170"/>
      <c r="AA10909" s="170"/>
      <c r="AB10909" s="170"/>
      <c r="AC10909" s="170"/>
      <c r="AD10909" s="174"/>
      <c r="AE10909" s="170"/>
      <c r="AF10909" s="170"/>
      <c r="AI10909" s="170"/>
      <c r="AJ10909" s="170"/>
      <c r="AK10909" s="170"/>
      <c r="AL10909" s="170"/>
      <c r="AM10909" s="170"/>
      <c r="AN10909" s="170"/>
    </row>
    <row r="10910" spans="1:40" ht="52.5" customHeight="1" x14ac:dyDescent="0.2">
      <c r="A10910" s="170"/>
      <c r="B10910" s="170"/>
      <c r="C10910" s="170"/>
      <c r="D10910" s="170"/>
      <c r="E10910" s="170"/>
      <c r="F10910" s="170"/>
      <c r="G10910" s="170"/>
      <c r="H10910" s="170"/>
      <c r="I10910" s="170"/>
      <c r="J10910" s="170"/>
      <c r="K10910" s="170"/>
      <c r="L10910" s="170"/>
      <c r="M10910" s="170"/>
      <c r="N10910" s="170"/>
      <c r="O10910" s="170"/>
      <c r="P10910" s="170"/>
      <c r="Q10910" s="170"/>
      <c r="R10910" s="170"/>
      <c r="S10910" s="170"/>
      <c r="T10910" s="170"/>
      <c r="U10910" s="170"/>
      <c r="V10910" s="170"/>
      <c r="W10910" s="170"/>
      <c r="X10910" s="174"/>
      <c r="Y10910" s="170"/>
      <c r="Z10910" s="170"/>
      <c r="AA10910" s="170"/>
      <c r="AB10910" s="170"/>
      <c r="AC10910" s="170"/>
      <c r="AD10910" s="174"/>
      <c r="AE10910" s="170"/>
      <c r="AF10910" s="170"/>
      <c r="AI10910" s="170"/>
      <c r="AJ10910" s="170"/>
      <c r="AK10910" s="170"/>
      <c r="AL10910" s="170"/>
      <c r="AM10910" s="170"/>
      <c r="AN10910" s="170"/>
    </row>
    <row r="10911" spans="1:40" ht="52.5" customHeight="1" x14ac:dyDescent="0.2">
      <c r="A10911" s="170"/>
      <c r="B10911" s="170"/>
      <c r="C10911" s="170"/>
      <c r="D10911" s="170"/>
      <c r="E10911" s="170"/>
      <c r="F10911" s="170"/>
      <c r="G10911" s="170"/>
      <c r="H10911" s="170"/>
      <c r="I10911" s="170"/>
      <c r="J10911" s="170"/>
      <c r="K10911" s="170"/>
      <c r="L10911" s="170"/>
      <c r="M10911" s="170"/>
      <c r="N10911" s="170"/>
      <c r="O10911" s="170"/>
      <c r="P10911" s="170"/>
      <c r="Q10911" s="170"/>
      <c r="R10911" s="170"/>
      <c r="S10911" s="170"/>
      <c r="T10911" s="170"/>
      <c r="U10911" s="170"/>
      <c r="V10911" s="170"/>
      <c r="W10911" s="170"/>
      <c r="X10911" s="174"/>
      <c r="Y10911" s="170"/>
      <c r="Z10911" s="170"/>
      <c r="AA10911" s="170"/>
      <c r="AB10911" s="170"/>
      <c r="AC10911" s="170"/>
      <c r="AD10911" s="174"/>
      <c r="AE10911" s="170"/>
      <c r="AF10911" s="170"/>
      <c r="AI10911" s="170"/>
      <c r="AJ10911" s="170"/>
      <c r="AK10911" s="170"/>
      <c r="AL10911" s="170"/>
      <c r="AM10911" s="170"/>
      <c r="AN10911" s="170"/>
    </row>
    <row r="10912" spans="1:40" ht="52.5" customHeight="1" x14ac:dyDescent="0.2">
      <c r="A10912" s="170"/>
      <c r="B10912" s="170"/>
      <c r="C10912" s="170"/>
      <c r="D10912" s="170"/>
      <c r="E10912" s="170"/>
      <c r="F10912" s="170"/>
      <c r="G10912" s="170"/>
      <c r="H10912" s="170"/>
      <c r="I10912" s="170"/>
      <c r="J10912" s="170"/>
      <c r="K10912" s="170"/>
      <c r="L10912" s="170"/>
      <c r="M10912" s="170"/>
      <c r="N10912" s="170"/>
      <c r="O10912" s="170"/>
      <c r="P10912" s="170"/>
      <c r="Q10912" s="170"/>
      <c r="R10912" s="170"/>
      <c r="S10912" s="170"/>
      <c r="T10912" s="170"/>
      <c r="U10912" s="170"/>
      <c r="V10912" s="170"/>
      <c r="W10912" s="170"/>
      <c r="X10912" s="174"/>
      <c r="Y10912" s="170"/>
      <c r="Z10912" s="170"/>
      <c r="AA10912" s="170"/>
      <c r="AB10912" s="170"/>
      <c r="AC10912" s="170"/>
      <c r="AD10912" s="174"/>
      <c r="AE10912" s="170"/>
      <c r="AF10912" s="170"/>
      <c r="AI10912" s="170"/>
      <c r="AJ10912" s="170"/>
      <c r="AK10912" s="170"/>
      <c r="AL10912" s="170"/>
      <c r="AM10912" s="170"/>
      <c r="AN10912" s="170"/>
    </row>
    <row r="10913" spans="1:40" ht="52.5" customHeight="1" x14ac:dyDescent="0.2">
      <c r="A10913" s="170"/>
      <c r="B10913" s="170"/>
      <c r="C10913" s="170"/>
      <c r="D10913" s="170"/>
      <c r="E10913" s="170"/>
      <c r="F10913" s="170"/>
      <c r="G10913" s="170"/>
      <c r="H10913" s="170"/>
      <c r="I10913" s="170"/>
      <c r="J10913" s="170"/>
      <c r="K10913" s="170"/>
      <c r="L10913" s="170"/>
      <c r="M10913" s="170"/>
      <c r="N10913" s="170"/>
      <c r="O10913" s="170"/>
      <c r="P10913" s="170"/>
      <c r="Q10913" s="170"/>
      <c r="R10913" s="170"/>
      <c r="S10913" s="170"/>
      <c r="T10913" s="170"/>
      <c r="U10913" s="170"/>
      <c r="V10913" s="170"/>
      <c r="W10913" s="170"/>
      <c r="X10913" s="174"/>
      <c r="Y10913" s="170"/>
      <c r="Z10913" s="170"/>
      <c r="AA10913" s="170"/>
      <c r="AB10913" s="170"/>
      <c r="AC10913" s="170"/>
      <c r="AD10913" s="174"/>
      <c r="AE10913" s="170"/>
      <c r="AF10913" s="170"/>
      <c r="AI10913" s="170"/>
      <c r="AJ10913" s="170"/>
      <c r="AK10913" s="170"/>
      <c r="AL10913" s="170"/>
      <c r="AM10913" s="170"/>
      <c r="AN10913" s="170"/>
    </row>
    <row r="10914" spans="1:40" ht="52.5" customHeight="1" x14ac:dyDescent="0.2">
      <c r="A10914" s="170"/>
      <c r="B10914" s="170"/>
      <c r="C10914" s="170"/>
      <c r="D10914" s="170"/>
      <c r="E10914" s="170"/>
      <c r="F10914" s="170"/>
      <c r="G10914" s="170"/>
      <c r="H10914" s="170"/>
      <c r="I10914" s="170"/>
      <c r="J10914" s="170"/>
      <c r="K10914" s="170"/>
      <c r="L10914" s="170"/>
      <c r="M10914" s="170"/>
      <c r="N10914" s="170"/>
      <c r="O10914" s="170"/>
      <c r="P10914" s="170"/>
      <c r="Q10914" s="170"/>
      <c r="R10914" s="170"/>
      <c r="S10914" s="170"/>
      <c r="T10914" s="170"/>
      <c r="U10914" s="170"/>
      <c r="V10914" s="170"/>
      <c r="W10914" s="170"/>
      <c r="X10914" s="174"/>
      <c r="Y10914" s="170"/>
      <c r="Z10914" s="170"/>
      <c r="AA10914" s="170"/>
      <c r="AB10914" s="170"/>
      <c r="AC10914" s="170"/>
      <c r="AD10914" s="174"/>
      <c r="AE10914" s="170"/>
      <c r="AF10914" s="170"/>
      <c r="AI10914" s="170"/>
      <c r="AJ10914" s="170"/>
      <c r="AK10914" s="170"/>
      <c r="AL10914" s="170"/>
      <c r="AM10914" s="170"/>
      <c r="AN10914" s="170"/>
    </row>
    <row r="10915" spans="1:40" ht="52.5" customHeight="1" x14ac:dyDescent="0.2">
      <c r="A10915" s="170"/>
      <c r="B10915" s="170"/>
      <c r="C10915" s="170"/>
      <c r="D10915" s="170"/>
      <c r="E10915" s="170"/>
      <c r="F10915" s="170"/>
      <c r="G10915" s="170"/>
      <c r="H10915" s="170"/>
      <c r="I10915" s="170"/>
      <c r="J10915" s="170"/>
      <c r="K10915" s="170"/>
      <c r="L10915" s="170"/>
      <c r="M10915" s="170"/>
      <c r="N10915" s="170"/>
      <c r="O10915" s="170"/>
      <c r="P10915" s="170"/>
      <c r="Q10915" s="170"/>
      <c r="R10915" s="170"/>
      <c r="S10915" s="170"/>
      <c r="T10915" s="170"/>
      <c r="U10915" s="170"/>
      <c r="V10915" s="170"/>
      <c r="W10915" s="170"/>
      <c r="X10915" s="174"/>
      <c r="Y10915" s="170"/>
      <c r="Z10915" s="170"/>
      <c r="AA10915" s="170"/>
      <c r="AB10915" s="170"/>
      <c r="AC10915" s="170"/>
      <c r="AD10915" s="174"/>
      <c r="AE10915" s="170"/>
      <c r="AF10915" s="170"/>
      <c r="AI10915" s="170"/>
      <c r="AJ10915" s="170"/>
      <c r="AK10915" s="170"/>
      <c r="AL10915" s="170"/>
      <c r="AM10915" s="170"/>
      <c r="AN10915" s="170"/>
    </row>
    <row r="10916" spans="1:40" ht="52.5" customHeight="1" x14ac:dyDescent="0.2">
      <c r="A10916" s="170"/>
      <c r="B10916" s="170"/>
      <c r="C10916" s="170"/>
      <c r="D10916" s="170"/>
      <c r="E10916" s="170"/>
      <c r="F10916" s="170"/>
      <c r="G10916" s="170"/>
      <c r="H10916" s="170"/>
      <c r="I10916" s="170"/>
      <c r="J10916" s="170"/>
      <c r="K10916" s="170"/>
      <c r="L10916" s="170"/>
      <c r="M10916" s="170"/>
      <c r="N10916" s="170"/>
      <c r="O10916" s="170"/>
      <c r="P10916" s="170"/>
      <c r="Q10916" s="170"/>
      <c r="R10916" s="170"/>
      <c r="S10916" s="170"/>
      <c r="T10916" s="170"/>
      <c r="U10916" s="170"/>
      <c r="V10916" s="170"/>
      <c r="W10916" s="170"/>
      <c r="X10916" s="174"/>
      <c r="Y10916" s="170"/>
      <c r="Z10916" s="170"/>
      <c r="AA10916" s="170"/>
      <c r="AB10916" s="170"/>
      <c r="AC10916" s="170"/>
      <c r="AD10916" s="174"/>
      <c r="AE10916" s="170"/>
      <c r="AF10916" s="170"/>
      <c r="AI10916" s="170"/>
      <c r="AJ10916" s="170"/>
      <c r="AK10916" s="170"/>
      <c r="AL10916" s="170"/>
      <c r="AM10916" s="170"/>
      <c r="AN10916" s="170"/>
    </row>
    <row r="10917" spans="1:40" ht="52.5" customHeight="1" x14ac:dyDescent="0.2">
      <c r="A10917" s="170"/>
      <c r="B10917" s="170"/>
      <c r="C10917" s="170"/>
      <c r="D10917" s="170"/>
      <c r="E10917" s="170"/>
      <c r="F10917" s="170"/>
      <c r="G10917" s="170"/>
      <c r="H10917" s="170"/>
      <c r="I10917" s="170"/>
      <c r="J10917" s="170"/>
      <c r="K10917" s="170"/>
      <c r="L10917" s="170"/>
      <c r="M10917" s="170"/>
      <c r="N10917" s="170"/>
      <c r="O10917" s="170"/>
      <c r="P10917" s="170"/>
      <c r="Q10917" s="170"/>
      <c r="R10917" s="170"/>
      <c r="S10917" s="170"/>
      <c r="T10917" s="170"/>
      <c r="U10917" s="170"/>
      <c r="V10917" s="170"/>
      <c r="W10917" s="170"/>
      <c r="X10917" s="174"/>
      <c r="Y10917" s="170"/>
      <c r="Z10917" s="170"/>
      <c r="AA10917" s="170"/>
      <c r="AB10917" s="170"/>
      <c r="AC10917" s="170"/>
      <c r="AD10917" s="174"/>
      <c r="AE10917" s="170"/>
      <c r="AF10917" s="170"/>
      <c r="AI10917" s="170"/>
      <c r="AJ10917" s="170"/>
      <c r="AK10917" s="170"/>
      <c r="AL10917" s="170"/>
      <c r="AM10917" s="170"/>
      <c r="AN10917" s="170"/>
    </row>
    <row r="10918" spans="1:40" ht="52.5" customHeight="1" x14ac:dyDescent="0.2">
      <c r="A10918" s="170"/>
      <c r="B10918" s="170"/>
      <c r="C10918" s="170"/>
      <c r="D10918" s="170"/>
      <c r="E10918" s="170"/>
      <c r="F10918" s="170"/>
      <c r="G10918" s="170"/>
      <c r="H10918" s="170"/>
      <c r="I10918" s="170"/>
      <c r="J10918" s="170"/>
      <c r="K10918" s="170"/>
      <c r="L10918" s="170"/>
      <c r="M10918" s="170"/>
      <c r="N10918" s="170"/>
      <c r="O10918" s="170"/>
      <c r="P10918" s="170"/>
      <c r="Q10918" s="170"/>
      <c r="R10918" s="170"/>
      <c r="S10918" s="170"/>
      <c r="T10918" s="170"/>
      <c r="U10918" s="170"/>
      <c r="V10918" s="170"/>
      <c r="W10918" s="170"/>
      <c r="X10918" s="174"/>
      <c r="Y10918" s="170"/>
      <c r="Z10918" s="170"/>
      <c r="AA10918" s="170"/>
      <c r="AB10918" s="170"/>
      <c r="AC10918" s="170"/>
      <c r="AD10918" s="174"/>
      <c r="AE10918" s="170"/>
      <c r="AF10918" s="170"/>
      <c r="AI10918" s="170"/>
      <c r="AJ10918" s="170"/>
      <c r="AK10918" s="170"/>
      <c r="AL10918" s="170"/>
      <c r="AM10918" s="170"/>
      <c r="AN10918" s="170"/>
    </row>
    <row r="10919" spans="1:40" ht="52.5" customHeight="1" x14ac:dyDescent="0.2">
      <c r="A10919" s="170"/>
      <c r="B10919" s="170"/>
      <c r="C10919" s="170"/>
      <c r="D10919" s="170"/>
      <c r="E10919" s="170"/>
      <c r="F10919" s="170"/>
      <c r="G10919" s="170"/>
      <c r="H10919" s="170"/>
      <c r="I10919" s="170"/>
      <c r="J10919" s="170"/>
      <c r="K10919" s="170"/>
      <c r="L10919" s="170"/>
      <c r="M10919" s="170"/>
      <c r="N10919" s="170"/>
      <c r="O10919" s="170"/>
      <c r="P10919" s="170"/>
      <c r="Q10919" s="170"/>
      <c r="R10919" s="170"/>
      <c r="S10919" s="170"/>
      <c r="T10919" s="170"/>
      <c r="U10919" s="170"/>
      <c r="V10919" s="170"/>
      <c r="W10919" s="170"/>
      <c r="X10919" s="174"/>
      <c r="Y10919" s="170"/>
      <c r="Z10919" s="170"/>
      <c r="AA10919" s="170"/>
      <c r="AB10919" s="170"/>
      <c r="AC10919" s="170"/>
      <c r="AD10919" s="174"/>
      <c r="AE10919" s="170"/>
      <c r="AF10919" s="170"/>
      <c r="AI10919" s="170"/>
      <c r="AJ10919" s="170"/>
      <c r="AK10919" s="170"/>
      <c r="AL10919" s="170"/>
      <c r="AM10919" s="170"/>
      <c r="AN10919" s="170"/>
    </row>
    <row r="10920" spans="1:40" ht="52.5" customHeight="1" x14ac:dyDescent="0.2">
      <c r="A10920" s="170"/>
      <c r="B10920" s="170"/>
      <c r="C10920" s="170"/>
      <c r="D10920" s="170"/>
      <c r="E10920" s="170"/>
      <c r="F10920" s="170"/>
      <c r="G10920" s="170"/>
      <c r="H10920" s="170"/>
      <c r="I10920" s="170"/>
      <c r="J10920" s="170"/>
      <c r="K10920" s="170"/>
      <c r="L10920" s="170"/>
      <c r="M10920" s="170"/>
      <c r="N10920" s="170"/>
      <c r="O10920" s="170"/>
      <c r="P10920" s="170"/>
      <c r="Q10920" s="170"/>
      <c r="R10920" s="170"/>
      <c r="S10920" s="170"/>
      <c r="T10920" s="170"/>
      <c r="U10920" s="170"/>
      <c r="V10920" s="170"/>
      <c r="W10920" s="170"/>
      <c r="X10920" s="174"/>
      <c r="Y10920" s="170"/>
      <c r="Z10920" s="170"/>
      <c r="AA10920" s="170"/>
      <c r="AB10920" s="170"/>
      <c r="AC10920" s="170"/>
      <c r="AD10920" s="174"/>
      <c r="AE10920" s="170"/>
      <c r="AF10920" s="170"/>
      <c r="AI10920" s="170"/>
      <c r="AJ10920" s="170"/>
      <c r="AK10920" s="170"/>
      <c r="AL10920" s="170"/>
      <c r="AM10920" s="170"/>
      <c r="AN10920" s="170"/>
    </row>
    <row r="10921" spans="1:40" ht="52.5" customHeight="1" x14ac:dyDescent="0.2">
      <c r="A10921" s="170"/>
      <c r="B10921" s="170"/>
      <c r="C10921" s="170"/>
      <c r="D10921" s="170"/>
      <c r="E10921" s="170"/>
      <c r="F10921" s="170"/>
      <c r="G10921" s="170"/>
      <c r="H10921" s="170"/>
      <c r="I10921" s="170"/>
      <c r="J10921" s="170"/>
      <c r="K10921" s="170"/>
      <c r="L10921" s="170"/>
      <c r="M10921" s="170"/>
      <c r="N10921" s="170"/>
      <c r="O10921" s="170"/>
      <c r="P10921" s="170"/>
      <c r="Q10921" s="170"/>
      <c r="R10921" s="170"/>
      <c r="S10921" s="170"/>
      <c r="T10921" s="170"/>
      <c r="U10921" s="170"/>
      <c r="V10921" s="170"/>
      <c r="W10921" s="170"/>
      <c r="X10921" s="174"/>
      <c r="Y10921" s="170"/>
      <c r="Z10921" s="170"/>
      <c r="AA10921" s="170"/>
      <c r="AB10921" s="170"/>
      <c r="AC10921" s="170"/>
      <c r="AD10921" s="174"/>
      <c r="AE10921" s="170"/>
      <c r="AF10921" s="170"/>
      <c r="AI10921" s="170"/>
      <c r="AJ10921" s="170"/>
      <c r="AK10921" s="170"/>
      <c r="AL10921" s="170"/>
      <c r="AM10921" s="170"/>
      <c r="AN10921" s="170"/>
    </row>
    <row r="10922" spans="1:40" ht="52.5" customHeight="1" x14ac:dyDescent="0.2">
      <c r="A10922" s="170"/>
      <c r="B10922" s="170"/>
      <c r="C10922" s="170"/>
      <c r="D10922" s="170"/>
      <c r="E10922" s="170"/>
      <c r="F10922" s="170"/>
      <c r="G10922" s="170"/>
      <c r="H10922" s="170"/>
      <c r="I10922" s="170"/>
      <c r="J10922" s="170"/>
      <c r="K10922" s="170"/>
      <c r="L10922" s="170"/>
      <c r="M10922" s="170"/>
      <c r="N10922" s="170"/>
      <c r="O10922" s="170"/>
      <c r="P10922" s="170"/>
      <c r="Q10922" s="170"/>
      <c r="R10922" s="170"/>
      <c r="S10922" s="170"/>
      <c r="T10922" s="170"/>
      <c r="U10922" s="170"/>
      <c r="V10922" s="170"/>
      <c r="W10922" s="170"/>
      <c r="X10922" s="174"/>
      <c r="Y10922" s="170"/>
      <c r="Z10922" s="170"/>
      <c r="AA10922" s="170"/>
      <c r="AB10922" s="170"/>
      <c r="AC10922" s="170"/>
      <c r="AD10922" s="174"/>
      <c r="AE10922" s="170"/>
      <c r="AF10922" s="170"/>
      <c r="AI10922" s="170"/>
      <c r="AJ10922" s="170"/>
      <c r="AK10922" s="170"/>
      <c r="AL10922" s="170"/>
      <c r="AM10922" s="170"/>
      <c r="AN10922" s="170"/>
    </row>
    <row r="10923" spans="1:40" ht="52.5" customHeight="1" x14ac:dyDescent="0.2">
      <c r="A10923" s="170"/>
      <c r="B10923" s="170"/>
      <c r="C10923" s="170"/>
      <c r="D10923" s="170"/>
      <c r="E10923" s="170"/>
      <c r="F10923" s="170"/>
      <c r="G10923" s="170"/>
      <c r="H10923" s="170"/>
      <c r="I10923" s="170"/>
      <c r="J10923" s="170"/>
      <c r="K10923" s="170"/>
      <c r="L10923" s="170"/>
      <c r="M10923" s="170"/>
      <c r="N10923" s="170"/>
      <c r="O10923" s="170"/>
      <c r="P10923" s="170"/>
      <c r="Q10923" s="170"/>
      <c r="R10923" s="170"/>
      <c r="S10923" s="170"/>
      <c r="T10923" s="170"/>
      <c r="U10923" s="170"/>
      <c r="V10923" s="170"/>
      <c r="W10923" s="170"/>
      <c r="X10923" s="174"/>
      <c r="Y10923" s="170"/>
      <c r="Z10923" s="170"/>
      <c r="AA10923" s="170"/>
      <c r="AB10923" s="170"/>
      <c r="AC10923" s="170"/>
      <c r="AD10923" s="174"/>
      <c r="AE10923" s="170"/>
      <c r="AF10923" s="170"/>
      <c r="AI10923" s="170"/>
      <c r="AJ10923" s="170"/>
      <c r="AK10923" s="170"/>
      <c r="AL10923" s="170"/>
      <c r="AM10923" s="170"/>
      <c r="AN10923" s="170"/>
    </row>
    <row r="10924" spans="1:40" ht="52.5" customHeight="1" x14ac:dyDescent="0.2">
      <c r="A10924" s="170"/>
      <c r="B10924" s="170"/>
      <c r="C10924" s="170"/>
      <c r="D10924" s="170"/>
      <c r="E10924" s="170"/>
      <c r="F10924" s="170"/>
      <c r="G10924" s="170"/>
      <c r="H10924" s="170"/>
      <c r="I10924" s="170"/>
      <c r="J10924" s="170"/>
      <c r="K10924" s="170"/>
      <c r="L10924" s="170"/>
      <c r="M10924" s="170"/>
      <c r="N10924" s="170"/>
      <c r="O10924" s="170"/>
      <c r="P10924" s="170"/>
      <c r="Q10924" s="170"/>
      <c r="R10924" s="170"/>
      <c r="S10924" s="170"/>
      <c r="T10924" s="170"/>
      <c r="U10924" s="170"/>
      <c r="V10924" s="170"/>
      <c r="W10924" s="170"/>
      <c r="X10924" s="174"/>
      <c r="Y10924" s="170"/>
      <c r="Z10924" s="170"/>
      <c r="AA10924" s="170"/>
      <c r="AB10924" s="170"/>
      <c r="AC10924" s="170"/>
      <c r="AD10924" s="174"/>
      <c r="AE10924" s="170"/>
      <c r="AF10924" s="170"/>
      <c r="AI10924" s="170"/>
      <c r="AJ10924" s="170"/>
      <c r="AK10924" s="170"/>
      <c r="AL10924" s="170"/>
      <c r="AM10924" s="170"/>
      <c r="AN10924" s="170"/>
    </row>
    <row r="10925" spans="1:40" ht="52.5" customHeight="1" x14ac:dyDescent="0.2">
      <c r="A10925" s="170"/>
      <c r="B10925" s="170"/>
      <c r="C10925" s="170"/>
      <c r="D10925" s="170"/>
      <c r="E10925" s="170"/>
      <c r="F10925" s="170"/>
      <c r="G10925" s="170"/>
      <c r="H10925" s="170"/>
      <c r="I10925" s="170"/>
      <c r="J10925" s="170"/>
      <c r="K10925" s="170"/>
      <c r="L10925" s="170"/>
      <c r="M10925" s="170"/>
      <c r="N10925" s="170"/>
      <c r="O10925" s="170"/>
      <c r="P10925" s="170"/>
      <c r="Q10925" s="170"/>
      <c r="R10925" s="170"/>
      <c r="S10925" s="170"/>
      <c r="T10925" s="170"/>
      <c r="U10925" s="170"/>
      <c r="V10925" s="170"/>
      <c r="W10925" s="170"/>
      <c r="X10925" s="174"/>
      <c r="Y10925" s="170"/>
      <c r="Z10925" s="170"/>
      <c r="AA10925" s="170"/>
      <c r="AB10925" s="170"/>
      <c r="AC10925" s="170"/>
      <c r="AD10925" s="174"/>
      <c r="AE10925" s="170"/>
      <c r="AF10925" s="170"/>
      <c r="AI10925" s="170"/>
      <c r="AJ10925" s="170"/>
      <c r="AK10925" s="170"/>
      <c r="AL10925" s="170"/>
      <c r="AM10925" s="170"/>
      <c r="AN10925" s="170"/>
    </row>
    <row r="10926" spans="1:40" ht="52.5" customHeight="1" x14ac:dyDescent="0.2">
      <c r="A10926" s="170"/>
      <c r="B10926" s="170"/>
      <c r="C10926" s="170"/>
      <c r="D10926" s="170"/>
      <c r="E10926" s="170"/>
      <c r="F10926" s="170"/>
      <c r="G10926" s="170"/>
      <c r="H10926" s="170"/>
      <c r="I10926" s="170"/>
      <c r="J10926" s="170"/>
      <c r="K10926" s="170"/>
      <c r="L10926" s="170"/>
      <c r="M10926" s="170"/>
      <c r="N10926" s="170"/>
      <c r="O10926" s="170"/>
      <c r="P10926" s="170"/>
      <c r="Q10926" s="170"/>
      <c r="R10926" s="170"/>
      <c r="S10926" s="170"/>
      <c r="T10926" s="170"/>
      <c r="U10926" s="170"/>
      <c r="V10926" s="170"/>
      <c r="W10926" s="170"/>
      <c r="X10926" s="174"/>
      <c r="Y10926" s="170"/>
      <c r="Z10926" s="170"/>
      <c r="AA10926" s="170"/>
      <c r="AB10926" s="170"/>
      <c r="AC10926" s="170"/>
      <c r="AD10926" s="174"/>
      <c r="AE10926" s="170"/>
      <c r="AF10926" s="170"/>
      <c r="AI10926" s="170"/>
      <c r="AJ10926" s="170"/>
      <c r="AK10926" s="170"/>
      <c r="AL10926" s="170"/>
      <c r="AM10926" s="170"/>
      <c r="AN10926" s="170"/>
    </row>
    <row r="10927" spans="1:40" ht="52.5" customHeight="1" x14ac:dyDescent="0.2">
      <c r="A10927" s="170"/>
      <c r="B10927" s="170"/>
      <c r="C10927" s="170"/>
      <c r="D10927" s="170"/>
      <c r="E10927" s="170"/>
      <c r="F10927" s="170"/>
      <c r="G10927" s="170"/>
      <c r="H10927" s="170"/>
      <c r="I10927" s="170"/>
      <c r="J10927" s="170"/>
      <c r="K10927" s="170"/>
      <c r="L10927" s="170"/>
      <c r="M10927" s="170"/>
      <c r="N10927" s="170"/>
      <c r="O10927" s="170"/>
      <c r="P10927" s="170"/>
      <c r="Q10927" s="170"/>
      <c r="R10927" s="170"/>
      <c r="S10927" s="170"/>
      <c r="T10927" s="170"/>
      <c r="U10927" s="170"/>
      <c r="V10927" s="170"/>
      <c r="W10927" s="170"/>
      <c r="X10927" s="174"/>
      <c r="Y10927" s="170"/>
      <c r="Z10927" s="170"/>
      <c r="AA10927" s="170"/>
      <c r="AB10927" s="170"/>
      <c r="AC10927" s="170"/>
      <c r="AD10927" s="174"/>
      <c r="AE10927" s="170"/>
      <c r="AF10927" s="170"/>
      <c r="AI10927" s="170"/>
      <c r="AJ10927" s="170"/>
      <c r="AK10927" s="170"/>
      <c r="AL10927" s="170"/>
      <c r="AM10927" s="170"/>
      <c r="AN10927" s="170"/>
    </row>
    <row r="10928" spans="1:40" ht="52.5" customHeight="1" x14ac:dyDescent="0.2">
      <c r="A10928" s="170"/>
      <c r="B10928" s="170"/>
      <c r="C10928" s="170"/>
      <c r="D10928" s="170"/>
      <c r="E10928" s="170"/>
      <c r="F10928" s="170"/>
      <c r="G10928" s="170"/>
      <c r="H10928" s="170"/>
      <c r="I10928" s="170"/>
      <c r="J10928" s="170"/>
      <c r="K10928" s="170"/>
      <c r="L10928" s="170"/>
      <c r="M10928" s="170"/>
      <c r="N10928" s="170"/>
      <c r="O10928" s="170"/>
      <c r="P10928" s="170"/>
      <c r="Q10928" s="170"/>
      <c r="R10928" s="170"/>
      <c r="S10928" s="170"/>
      <c r="T10928" s="170"/>
      <c r="U10928" s="170"/>
      <c r="V10928" s="170"/>
      <c r="W10928" s="170"/>
      <c r="X10928" s="174"/>
      <c r="Y10928" s="170"/>
      <c r="Z10928" s="170"/>
      <c r="AA10928" s="170"/>
      <c r="AB10928" s="170"/>
      <c r="AC10928" s="170"/>
      <c r="AD10928" s="174"/>
      <c r="AE10928" s="170"/>
      <c r="AF10928" s="170"/>
      <c r="AI10928" s="170"/>
      <c r="AJ10928" s="170"/>
      <c r="AK10928" s="170"/>
      <c r="AL10928" s="170"/>
      <c r="AM10928" s="170"/>
      <c r="AN10928" s="170"/>
    </row>
    <row r="10929" spans="1:40" ht="52.5" customHeight="1" x14ac:dyDescent="0.2">
      <c r="A10929" s="170"/>
      <c r="B10929" s="170"/>
      <c r="C10929" s="170"/>
      <c r="D10929" s="170"/>
      <c r="E10929" s="170"/>
      <c r="F10929" s="170"/>
      <c r="G10929" s="170"/>
      <c r="H10929" s="170"/>
      <c r="I10929" s="170"/>
      <c r="J10929" s="170"/>
      <c r="K10929" s="170"/>
      <c r="L10929" s="170"/>
      <c r="M10929" s="170"/>
      <c r="N10929" s="170"/>
      <c r="O10929" s="170"/>
      <c r="P10929" s="170"/>
      <c r="Q10929" s="170"/>
      <c r="R10929" s="170"/>
      <c r="S10929" s="170"/>
      <c r="T10929" s="170"/>
      <c r="U10929" s="170"/>
      <c r="V10929" s="170"/>
      <c r="W10929" s="170"/>
      <c r="X10929" s="174"/>
      <c r="Y10929" s="170"/>
      <c r="Z10929" s="170"/>
      <c r="AA10929" s="170"/>
      <c r="AB10929" s="170"/>
      <c r="AC10929" s="170"/>
      <c r="AD10929" s="174"/>
      <c r="AE10929" s="170"/>
      <c r="AF10929" s="170"/>
      <c r="AI10929" s="170"/>
      <c r="AJ10929" s="170"/>
      <c r="AK10929" s="170"/>
      <c r="AL10929" s="170"/>
      <c r="AM10929" s="170"/>
      <c r="AN10929" s="170"/>
    </row>
    <row r="10930" spans="1:40" ht="52.5" customHeight="1" x14ac:dyDescent="0.2">
      <c r="A10930" s="170"/>
      <c r="B10930" s="170"/>
      <c r="C10930" s="170"/>
      <c r="D10930" s="170"/>
      <c r="E10930" s="170"/>
      <c r="F10930" s="170"/>
      <c r="G10930" s="170"/>
      <c r="H10930" s="170"/>
      <c r="I10930" s="170"/>
      <c r="J10930" s="170"/>
      <c r="K10930" s="170"/>
      <c r="L10930" s="170"/>
      <c r="M10930" s="170"/>
      <c r="N10930" s="170"/>
      <c r="O10930" s="170"/>
      <c r="P10930" s="170"/>
      <c r="Q10930" s="170"/>
      <c r="R10930" s="170"/>
      <c r="S10930" s="170"/>
      <c r="T10930" s="170"/>
      <c r="U10930" s="170"/>
      <c r="V10930" s="170"/>
      <c r="W10930" s="170"/>
      <c r="X10930" s="174"/>
      <c r="Y10930" s="170"/>
      <c r="Z10930" s="170"/>
      <c r="AA10930" s="170"/>
      <c r="AB10930" s="170"/>
      <c r="AC10930" s="170"/>
      <c r="AD10930" s="174"/>
      <c r="AE10930" s="170"/>
      <c r="AF10930" s="170"/>
      <c r="AI10930" s="170"/>
      <c r="AJ10930" s="170"/>
      <c r="AK10930" s="170"/>
      <c r="AL10930" s="170"/>
      <c r="AM10930" s="170"/>
      <c r="AN10930" s="170"/>
    </row>
    <row r="10931" spans="1:40" ht="52.5" customHeight="1" x14ac:dyDescent="0.2">
      <c r="A10931" s="170"/>
      <c r="B10931" s="170"/>
      <c r="C10931" s="170"/>
      <c r="D10931" s="170"/>
      <c r="E10931" s="170"/>
      <c r="F10931" s="170"/>
      <c r="G10931" s="170"/>
      <c r="H10931" s="170"/>
      <c r="I10931" s="170"/>
      <c r="J10931" s="170"/>
      <c r="K10931" s="170"/>
      <c r="L10931" s="170"/>
      <c r="M10931" s="170"/>
      <c r="N10931" s="170"/>
      <c r="O10931" s="170"/>
      <c r="P10931" s="170"/>
      <c r="Q10931" s="170"/>
      <c r="R10931" s="170"/>
      <c r="S10931" s="170"/>
      <c r="T10931" s="170"/>
      <c r="U10931" s="170"/>
      <c r="V10931" s="170"/>
      <c r="W10931" s="170"/>
      <c r="X10931" s="174"/>
      <c r="Y10931" s="170"/>
      <c r="Z10931" s="170"/>
      <c r="AA10931" s="170"/>
      <c r="AB10931" s="170"/>
      <c r="AC10931" s="170"/>
      <c r="AD10931" s="174"/>
      <c r="AE10931" s="170"/>
      <c r="AF10931" s="170"/>
      <c r="AI10931" s="170"/>
      <c r="AJ10931" s="170"/>
      <c r="AK10931" s="170"/>
      <c r="AL10931" s="170"/>
      <c r="AM10931" s="170"/>
      <c r="AN10931" s="170"/>
    </row>
    <row r="10932" spans="1:40" ht="52.5" customHeight="1" x14ac:dyDescent="0.2">
      <c r="A10932" s="170"/>
      <c r="B10932" s="170"/>
      <c r="C10932" s="170"/>
      <c r="D10932" s="170"/>
      <c r="E10932" s="170"/>
      <c r="F10932" s="170"/>
      <c r="G10932" s="170"/>
      <c r="H10932" s="170"/>
      <c r="I10932" s="170"/>
      <c r="J10932" s="170"/>
      <c r="K10932" s="170"/>
      <c r="L10932" s="170"/>
      <c r="M10932" s="170"/>
      <c r="N10932" s="170"/>
      <c r="O10932" s="170"/>
      <c r="P10932" s="170"/>
      <c r="Q10932" s="170"/>
      <c r="R10932" s="170"/>
      <c r="S10932" s="170"/>
      <c r="T10932" s="170"/>
      <c r="U10932" s="170"/>
      <c r="V10932" s="170"/>
      <c r="W10932" s="170"/>
      <c r="X10932" s="174"/>
      <c r="Y10932" s="170"/>
      <c r="Z10932" s="170"/>
      <c r="AA10932" s="170"/>
      <c r="AB10932" s="170"/>
      <c r="AC10932" s="170"/>
      <c r="AD10932" s="174"/>
      <c r="AE10932" s="170"/>
      <c r="AF10932" s="170"/>
      <c r="AI10932" s="170"/>
      <c r="AJ10932" s="170"/>
      <c r="AK10932" s="170"/>
      <c r="AL10932" s="170"/>
      <c r="AM10932" s="170"/>
      <c r="AN10932" s="170"/>
    </row>
    <row r="10933" spans="1:40" ht="52.5" customHeight="1" x14ac:dyDescent="0.2">
      <c r="A10933" s="170"/>
      <c r="B10933" s="170"/>
      <c r="C10933" s="170"/>
      <c r="D10933" s="170"/>
      <c r="E10933" s="170"/>
      <c r="F10933" s="170"/>
      <c r="G10933" s="170"/>
      <c r="H10933" s="170"/>
      <c r="I10933" s="170"/>
      <c r="J10933" s="170"/>
      <c r="K10933" s="170"/>
      <c r="L10933" s="170"/>
      <c r="M10933" s="170"/>
      <c r="N10933" s="170"/>
      <c r="O10933" s="170"/>
      <c r="P10933" s="170"/>
      <c r="Q10933" s="170"/>
      <c r="R10933" s="170"/>
      <c r="S10933" s="170"/>
      <c r="T10933" s="170"/>
      <c r="U10933" s="170"/>
      <c r="V10933" s="170"/>
      <c r="W10933" s="170"/>
      <c r="X10933" s="174"/>
      <c r="Y10933" s="170"/>
      <c r="Z10933" s="170"/>
      <c r="AA10933" s="170"/>
      <c r="AB10933" s="170"/>
      <c r="AC10933" s="170"/>
      <c r="AD10933" s="174"/>
      <c r="AE10933" s="170"/>
      <c r="AF10933" s="170"/>
      <c r="AI10933" s="170"/>
      <c r="AJ10933" s="170"/>
      <c r="AK10933" s="170"/>
      <c r="AL10933" s="170"/>
      <c r="AM10933" s="170"/>
      <c r="AN10933" s="170"/>
    </row>
    <row r="10934" spans="1:40" ht="52.5" customHeight="1" x14ac:dyDescent="0.2">
      <c r="A10934" s="170"/>
      <c r="B10934" s="170"/>
      <c r="C10934" s="170"/>
      <c r="D10934" s="170"/>
      <c r="E10934" s="170"/>
      <c r="F10934" s="170"/>
      <c r="G10934" s="170"/>
      <c r="H10934" s="170"/>
      <c r="I10934" s="170"/>
      <c r="J10934" s="170"/>
      <c r="K10934" s="170"/>
      <c r="L10934" s="170"/>
      <c r="M10934" s="170"/>
      <c r="N10934" s="170"/>
      <c r="O10934" s="170"/>
      <c r="P10934" s="170"/>
      <c r="Q10934" s="170"/>
      <c r="R10934" s="170"/>
      <c r="S10934" s="170"/>
      <c r="T10934" s="170"/>
      <c r="U10934" s="170"/>
      <c r="V10934" s="170"/>
      <c r="W10934" s="170"/>
      <c r="X10934" s="174"/>
      <c r="Y10934" s="170"/>
      <c r="Z10934" s="170"/>
      <c r="AA10934" s="170"/>
      <c r="AB10934" s="170"/>
      <c r="AC10934" s="170"/>
      <c r="AD10934" s="174"/>
      <c r="AE10934" s="170"/>
      <c r="AF10934" s="170"/>
      <c r="AI10934" s="170"/>
      <c r="AJ10934" s="170"/>
      <c r="AK10934" s="170"/>
      <c r="AL10934" s="170"/>
      <c r="AM10934" s="170"/>
      <c r="AN10934" s="170"/>
    </row>
    <row r="10935" spans="1:40" ht="52.5" customHeight="1" x14ac:dyDescent="0.2">
      <c r="A10935" s="170"/>
      <c r="B10935" s="170"/>
      <c r="C10935" s="170"/>
      <c r="D10935" s="170"/>
      <c r="E10935" s="170"/>
      <c r="F10935" s="170"/>
      <c r="G10935" s="170"/>
      <c r="H10935" s="170"/>
      <c r="I10935" s="170"/>
      <c r="J10935" s="170"/>
      <c r="K10935" s="170"/>
      <c r="L10935" s="170"/>
      <c r="M10935" s="170"/>
      <c r="N10935" s="170"/>
      <c r="O10935" s="170"/>
      <c r="P10935" s="170"/>
      <c r="Q10935" s="170"/>
      <c r="R10935" s="170"/>
      <c r="S10935" s="170"/>
      <c r="T10935" s="170"/>
      <c r="U10935" s="170"/>
      <c r="V10935" s="170"/>
      <c r="W10935" s="170"/>
      <c r="X10935" s="174"/>
      <c r="Y10935" s="170"/>
      <c r="Z10935" s="170"/>
      <c r="AA10935" s="170"/>
      <c r="AB10935" s="170"/>
      <c r="AC10935" s="170"/>
      <c r="AD10935" s="174"/>
      <c r="AE10935" s="170"/>
      <c r="AF10935" s="170"/>
      <c r="AI10935" s="170"/>
      <c r="AJ10935" s="170"/>
      <c r="AK10935" s="170"/>
      <c r="AL10935" s="170"/>
      <c r="AM10935" s="170"/>
      <c r="AN10935" s="170"/>
    </row>
    <row r="10936" spans="1:40" ht="52.5" customHeight="1" x14ac:dyDescent="0.2">
      <c r="A10936" s="170"/>
      <c r="B10936" s="170"/>
      <c r="C10936" s="170"/>
      <c r="D10936" s="170"/>
      <c r="E10936" s="170"/>
      <c r="F10936" s="170"/>
      <c r="G10936" s="170"/>
      <c r="H10936" s="170"/>
      <c r="I10936" s="170"/>
      <c r="J10936" s="170"/>
      <c r="K10936" s="170"/>
      <c r="L10936" s="170"/>
      <c r="M10936" s="170"/>
      <c r="N10936" s="170"/>
      <c r="O10936" s="170"/>
      <c r="P10936" s="170"/>
      <c r="Q10936" s="170"/>
      <c r="R10936" s="170"/>
      <c r="S10936" s="170"/>
      <c r="T10936" s="170"/>
      <c r="U10936" s="170"/>
      <c r="V10936" s="170"/>
      <c r="W10936" s="170"/>
      <c r="X10936" s="174"/>
      <c r="Y10936" s="170"/>
      <c r="Z10936" s="170"/>
      <c r="AA10936" s="170"/>
      <c r="AB10936" s="170"/>
      <c r="AC10936" s="170"/>
      <c r="AD10936" s="174"/>
      <c r="AE10936" s="170"/>
      <c r="AF10936" s="170"/>
      <c r="AI10936" s="170"/>
      <c r="AJ10936" s="170"/>
      <c r="AK10936" s="170"/>
      <c r="AL10936" s="170"/>
      <c r="AM10936" s="170"/>
      <c r="AN10936" s="170"/>
    </row>
    <row r="10937" spans="1:40" ht="52.5" customHeight="1" x14ac:dyDescent="0.2">
      <c r="A10937" s="170"/>
      <c r="B10937" s="170"/>
      <c r="C10937" s="170"/>
      <c r="D10937" s="170"/>
      <c r="E10937" s="170"/>
      <c r="F10937" s="170"/>
      <c r="G10937" s="170"/>
      <c r="H10937" s="170"/>
      <c r="I10937" s="170"/>
      <c r="J10937" s="170"/>
      <c r="K10937" s="170"/>
      <c r="L10937" s="170"/>
      <c r="M10937" s="170"/>
      <c r="N10937" s="170"/>
      <c r="O10937" s="170"/>
      <c r="P10937" s="170"/>
      <c r="Q10937" s="170"/>
      <c r="R10937" s="170"/>
      <c r="S10937" s="170"/>
      <c r="T10937" s="170"/>
      <c r="U10937" s="170"/>
      <c r="V10937" s="170"/>
      <c r="W10937" s="170"/>
      <c r="X10937" s="174"/>
      <c r="Y10937" s="170"/>
      <c r="Z10937" s="170"/>
      <c r="AA10937" s="170"/>
      <c r="AB10937" s="170"/>
      <c r="AC10937" s="170"/>
      <c r="AD10937" s="174"/>
      <c r="AE10937" s="170"/>
      <c r="AF10937" s="170"/>
      <c r="AI10937" s="170"/>
      <c r="AJ10937" s="170"/>
      <c r="AK10937" s="170"/>
      <c r="AL10937" s="170"/>
      <c r="AM10937" s="170"/>
      <c r="AN10937" s="170"/>
    </row>
    <row r="10938" spans="1:40" ht="52.5" customHeight="1" x14ac:dyDescent="0.2">
      <c r="A10938" s="170"/>
      <c r="B10938" s="170"/>
      <c r="C10938" s="170"/>
      <c r="D10938" s="170"/>
      <c r="E10938" s="170"/>
      <c r="F10938" s="170"/>
      <c r="G10938" s="170"/>
      <c r="H10938" s="170"/>
      <c r="I10938" s="170"/>
      <c r="J10938" s="170"/>
      <c r="K10938" s="170"/>
      <c r="L10938" s="170"/>
      <c r="M10938" s="170"/>
      <c r="N10938" s="170"/>
      <c r="O10938" s="170"/>
      <c r="P10938" s="170"/>
      <c r="Q10938" s="170"/>
      <c r="R10938" s="170"/>
      <c r="S10938" s="170"/>
      <c r="T10938" s="170"/>
      <c r="U10938" s="170"/>
      <c r="V10938" s="170"/>
      <c r="W10938" s="170"/>
      <c r="X10938" s="174"/>
      <c r="Y10938" s="170"/>
      <c r="Z10938" s="170"/>
      <c r="AA10938" s="170"/>
      <c r="AB10938" s="170"/>
      <c r="AC10938" s="170"/>
      <c r="AD10938" s="174"/>
      <c r="AE10938" s="170"/>
      <c r="AF10938" s="170"/>
      <c r="AI10938" s="170"/>
      <c r="AJ10938" s="170"/>
      <c r="AK10938" s="170"/>
      <c r="AL10938" s="170"/>
      <c r="AM10938" s="170"/>
      <c r="AN10938" s="170"/>
    </row>
    <row r="10939" spans="1:40" ht="52.5" customHeight="1" x14ac:dyDescent="0.2">
      <c r="A10939" s="170"/>
      <c r="B10939" s="170"/>
      <c r="C10939" s="170"/>
      <c r="D10939" s="170"/>
      <c r="E10939" s="170"/>
      <c r="F10939" s="170"/>
      <c r="G10939" s="170"/>
      <c r="H10939" s="170"/>
      <c r="I10939" s="170"/>
      <c r="J10939" s="170"/>
      <c r="K10939" s="170"/>
      <c r="L10939" s="170"/>
      <c r="M10939" s="170"/>
      <c r="N10939" s="170"/>
      <c r="O10939" s="170"/>
      <c r="P10939" s="170"/>
      <c r="Q10939" s="170"/>
      <c r="R10939" s="170"/>
      <c r="S10939" s="170"/>
      <c r="T10939" s="170"/>
      <c r="U10939" s="170"/>
      <c r="V10939" s="170"/>
      <c r="W10939" s="170"/>
      <c r="X10939" s="174"/>
      <c r="Y10939" s="170"/>
      <c r="Z10939" s="170"/>
      <c r="AA10939" s="170"/>
      <c r="AB10939" s="170"/>
      <c r="AC10939" s="170"/>
      <c r="AD10939" s="174"/>
      <c r="AE10939" s="170"/>
      <c r="AF10939" s="170"/>
      <c r="AI10939" s="170"/>
      <c r="AJ10939" s="170"/>
      <c r="AK10939" s="170"/>
      <c r="AL10939" s="170"/>
      <c r="AM10939" s="170"/>
      <c r="AN10939" s="170"/>
    </row>
    <row r="10940" spans="1:40" ht="52.5" customHeight="1" x14ac:dyDescent="0.2">
      <c r="A10940" s="170"/>
      <c r="B10940" s="170"/>
      <c r="C10940" s="170"/>
      <c r="D10940" s="170"/>
      <c r="E10940" s="170"/>
      <c r="F10940" s="170"/>
      <c r="G10940" s="170"/>
      <c r="H10940" s="170"/>
      <c r="I10940" s="170"/>
      <c r="J10940" s="170"/>
      <c r="K10940" s="170"/>
      <c r="L10940" s="170"/>
      <c r="M10940" s="170"/>
      <c r="N10940" s="170"/>
      <c r="O10940" s="170"/>
      <c r="P10940" s="170"/>
      <c r="Q10940" s="170"/>
      <c r="R10940" s="170"/>
      <c r="S10940" s="170"/>
      <c r="T10940" s="170"/>
      <c r="U10940" s="170"/>
      <c r="V10940" s="170"/>
      <c r="W10940" s="170"/>
      <c r="X10940" s="174"/>
      <c r="Y10940" s="170"/>
      <c r="Z10940" s="170"/>
      <c r="AA10940" s="170"/>
      <c r="AB10940" s="170"/>
      <c r="AC10940" s="170"/>
      <c r="AD10940" s="174"/>
      <c r="AE10940" s="170"/>
      <c r="AF10940" s="170"/>
      <c r="AI10940" s="170"/>
      <c r="AJ10940" s="170"/>
      <c r="AK10940" s="170"/>
      <c r="AL10940" s="170"/>
      <c r="AM10940" s="170"/>
      <c r="AN10940" s="170"/>
    </row>
    <row r="10941" spans="1:40" ht="52.5" customHeight="1" x14ac:dyDescent="0.2">
      <c r="A10941" s="170"/>
      <c r="B10941" s="170"/>
      <c r="C10941" s="170"/>
      <c r="D10941" s="170"/>
      <c r="E10941" s="170"/>
      <c r="F10941" s="170"/>
      <c r="G10941" s="170"/>
      <c r="H10941" s="170"/>
      <c r="I10941" s="170"/>
      <c r="J10941" s="170"/>
      <c r="K10941" s="170"/>
      <c r="L10941" s="170"/>
      <c r="M10941" s="170"/>
      <c r="N10941" s="170"/>
      <c r="O10941" s="170"/>
      <c r="P10941" s="170"/>
      <c r="Q10941" s="170"/>
      <c r="R10941" s="170"/>
      <c r="S10941" s="170"/>
      <c r="T10941" s="170"/>
      <c r="U10941" s="170"/>
      <c r="V10941" s="170"/>
      <c r="W10941" s="170"/>
      <c r="X10941" s="174"/>
      <c r="Y10941" s="170"/>
      <c r="Z10941" s="170"/>
      <c r="AA10941" s="170"/>
      <c r="AB10941" s="170"/>
      <c r="AC10941" s="170"/>
      <c r="AD10941" s="174"/>
      <c r="AE10941" s="170"/>
      <c r="AF10941" s="170"/>
      <c r="AI10941" s="170"/>
      <c r="AJ10941" s="170"/>
      <c r="AK10941" s="170"/>
      <c r="AL10941" s="170"/>
      <c r="AM10941" s="170"/>
      <c r="AN10941" s="170"/>
    </row>
    <row r="10942" spans="1:40" ht="52.5" customHeight="1" x14ac:dyDescent="0.2">
      <c r="A10942" s="170"/>
      <c r="B10942" s="170"/>
      <c r="C10942" s="170"/>
      <c r="D10942" s="170"/>
      <c r="E10942" s="170"/>
      <c r="F10942" s="170"/>
      <c r="G10942" s="170"/>
      <c r="H10942" s="170"/>
      <c r="I10942" s="170"/>
      <c r="J10942" s="170"/>
      <c r="K10942" s="170"/>
      <c r="L10942" s="170"/>
      <c r="M10942" s="170"/>
      <c r="N10942" s="170"/>
      <c r="O10942" s="170"/>
      <c r="P10942" s="170"/>
      <c r="Q10942" s="170"/>
      <c r="R10942" s="170"/>
      <c r="S10942" s="170"/>
      <c r="T10942" s="170"/>
      <c r="U10942" s="170"/>
      <c r="V10942" s="170"/>
      <c r="W10942" s="170"/>
      <c r="X10942" s="174"/>
      <c r="Y10942" s="170"/>
      <c r="Z10942" s="170"/>
      <c r="AA10942" s="170"/>
      <c r="AB10942" s="170"/>
      <c r="AC10942" s="170"/>
      <c r="AD10942" s="174"/>
      <c r="AE10942" s="170"/>
      <c r="AF10942" s="170"/>
      <c r="AI10942" s="170"/>
      <c r="AJ10942" s="170"/>
      <c r="AK10942" s="170"/>
      <c r="AL10942" s="170"/>
      <c r="AM10942" s="170"/>
      <c r="AN10942" s="170"/>
    </row>
    <row r="10943" spans="1:40" ht="52.5" customHeight="1" x14ac:dyDescent="0.2">
      <c r="A10943" s="170"/>
      <c r="B10943" s="170"/>
      <c r="C10943" s="170"/>
      <c r="D10943" s="170"/>
      <c r="E10943" s="170"/>
      <c r="F10943" s="170"/>
      <c r="G10943" s="170"/>
      <c r="H10943" s="170"/>
      <c r="I10943" s="170"/>
      <c r="J10943" s="170"/>
      <c r="K10943" s="170"/>
      <c r="L10943" s="170"/>
      <c r="M10943" s="170"/>
      <c r="N10943" s="170"/>
      <c r="O10943" s="170"/>
      <c r="P10943" s="170"/>
      <c r="Q10943" s="170"/>
      <c r="R10943" s="170"/>
      <c r="S10943" s="170"/>
      <c r="T10943" s="170"/>
      <c r="U10943" s="170"/>
      <c r="V10943" s="170"/>
      <c r="W10943" s="170"/>
      <c r="X10943" s="174"/>
      <c r="Y10943" s="170"/>
      <c r="Z10943" s="170"/>
      <c r="AA10943" s="170"/>
      <c r="AB10943" s="170"/>
      <c r="AC10943" s="170"/>
      <c r="AD10943" s="174"/>
      <c r="AE10943" s="170"/>
      <c r="AF10943" s="170"/>
      <c r="AI10943" s="170"/>
      <c r="AJ10943" s="170"/>
      <c r="AK10943" s="170"/>
      <c r="AL10943" s="170"/>
      <c r="AM10943" s="170"/>
      <c r="AN10943" s="170"/>
    </row>
    <row r="10944" spans="1:40" ht="52.5" customHeight="1" x14ac:dyDescent="0.2">
      <c r="A10944" s="170"/>
      <c r="B10944" s="170"/>
      <c r="C10944" s="170"/>
      <c r="D10944" s="170"/>
      <c r="E10944" s="170"/>
      <c r="F10944" s="170"/>
      <c r="G10944" s="170"/>
      <c r="H10944" s="170"/>
      <c r="I10944" s="170"/>
      <c r="J10944" s="170"/>
      <c r="K10944" s="170"/>
      <c r="L10944" s="170"/>
      <c r="M10944" s="170"/>
      <c r="N10944" s="170"/>
      <c r="O10944" s="170"/>
      <c r="P10944" s="170"/>
      <c r="Q10944" s="170"/>
      <c r="R10944" s="170"/>
      <c r="S10944" s="170"/>
      <c r="T10944" s="170"/>
      <c r="U10944" s="170"/>
      <c r="V10944" s="170"/>
      <c r="W10944" s="170"/>
      <c r="X10944" s="174"/>
      <c r="Y10944" s="170"/>
      <c r="Z10944" s="170"/>
      <c r="AA10944" s="170"/>
      <c r="AB10944" s="170"/>
      <c r="AC10944" s="170"/>
      <c r="AD10944" s="174"/>
      <c r="AE10944" s="170"/>
      <c r="AF10944" s="170"/>
      <c r="AI10944" s="170"/>
      <c r="AJ10944" s="170"/>
      <c r="AK10944" s="170"/>
      <c r="AL10944" s="170"/>
      <c r="AM10944" s="170"/>
      <c r="AN10944" s="170"/>
    </row>
    <row r="10945" spans="1:40" ht="52.5" customHeight="1" x14ac:dyDescent="0.2">
      <c r="A10945" s="170"/>
      <c r="B10945" s="170"/>
      <c r="C10945" s="170"/>
      <c r="D10945" s="170"/>
      <c r="E10945" s="170"/>
      <c r="F10945" s="170"/>
      <c r="G10945" s="170"/>
      <c r="H10945" s="170"/>
      <c r="I10945" s="170"/>
      <c r="J10945" s="170"/>
      <c r="K10945" s="170"/>
      <c r="L10945" s="170"/>
      <c r="M10945" s="170"/>
      <c r="N10945" s="170"/>
      <c r="O10945" s="170"/>
      <c r="P10945" s="170"/>
      <c r="Q10945" s="170"/>
      <c r="R10945" s="170"/>
      <c r="S10945" s="170"/>
      <c r="T10945" s="170"/>
      <c r="U10945" s="170"/>
      <c r="V10945" s="170"/>
      <c r="W10945" s="170"/>
      <c r="X10945" s="174"/>
      <c r="Y10945" s="170"/>
      <c r="Z10945" s="170"/>
      <c r="AA10945" s="170"/>
      <c r="AB10945" s="170"/>
      <c r="AC10945" s="170"/>
      <c r="AD10945" s="174"/>
      <c r="AE10945" s="170"/>
      <c r="AF10945" s="170"/>
      <c r="AI10945" s="170"/>
      <c r="AJ10945" s="170"/>
      <c r="AK10945" s="170"/>
      <c r="AL10945" s="170"/>
      <c r="AM10945" s="170"/>
      <c r="AN10945" s="170"/>
    </row>
    <row r="10946" spans="1:40" ht="52.5" customHeight="1" x14ac:dyDescent="0.2">
      <c r="A10946" s="170"/>
      <c r="B10946" s="170"/>
      <c r="C10946" s="170"/>
      <c r="D10946" s="170"/>
      <c r="E10946" s="170"/>
      <c r="F10946" s="170"/>
      <c r="G10946" s="170"/>
      <c r="H10946" s="170"/>
      <c r="I10946" s="170"/>
      <c r="J10946" s="170"/>
      <c r="K10946" s="170"/>
      <c r="L10946" s="170"/>
      <c r="M10946" s="170"/>
      <c r="N10946" s="170"/>
      <c r="O10946" s="170"/>
      <c r="P10946" s="170"/>
      <c r="Q10946" s="170"/>
      <c r="R10946" s="170"/>
      <c r="S10946" s="170"/>
      <c r="T10946" s="170"/>
      <c r="U10946" s="170"/>
      <c r="V10946" s="170"/>
      <c r="W10946" s="170"/>
      <c r="X10946" s="174"/>
      <c r="Y10946" s="170"/>
      <c r="Z10946" s="170"/>
      <c r="AA10946" s="170"/>
      <c r="AB10946" s="170"/>
      <c r="AC10946" s="170"/>
      <c r="AD10946" s="174"/>
      <c r="AE10946" s="170"/>
      <c r="AF10946" s="170"/>
      <c r="AI10946" s="170"/>
      <c r="AJ10946" s="170"/>
      <c r="AK10946" s="170"/>
      <c r="AL10946" s="170"/>
      <c r="AM10946" s="170"/>
      <c r="AN10946" s="170"/>
    </row>
    <row r="10947" spans="1:40" ht="52.5" customHeight="1" x14ac:dyDescent="0.2">
      <c r="A10947" s="170"/>
      <c r="B10947" s="170"/>
      <c r="C10947" s="170"/>
      <c r="D10947" s="170"/>
      <c r="E10947" s="170"/>
      <c r="F10947" s="170"/>
      <c r="G10947" s="170"/>
      <c r="H10947" s="170"/>
      <c r="I10947" s="170"/>
      <c r="J10947" s="170"/>
      <c r="K10947" s="170"/>
      <c r="L10947" s="170"/>
      <c r="M10947" s="170"/>
      <c r="N10947" s="170"/>
      <c r="O10947" s="170"/>
      <c r="P10947" s="170"/>
      <c r="Q10947" s="170"/>
      <c r="R10947" s="170"/>
      <c r="S10947" s="170"/>
      <c r="T10947" s="170"/>
      <c r="U10947" s="170"/>
      <c r="V10947" s="170"/>
      <c r="W10947" s="170"/>
      <c r="X10947" s="174"/>
      <c r="Y10947" s="170"/>
      <c r="Z10947" s="170"/>
      <c r="AA10947" s="170"/>
      <c r="AB10947" s="170"/>
      <c r="AC10947" s="170"/>
      <c r="AD10947" s="174"/>
      <c r="AE10947" s="170"/>
      <c r="AF10947" s="170"/>
      <c r="AI10947" s="170"/>
      <c r="AJ10947" s="170"/>
      <c r="AK10947" s="170"/>
      <c r="AL10947" s="170"/>
      <c r="AM10947" s="170"/>
      <c r="AN10947" s="170"/>
    </row>
    <row r="10948" spans="1:40" ht="52.5" customHeight="1" x14ac:dyDescent="0.2">
      <c r="A10948" s="170"/>
      <c r="B10948" s="170"/>
      <c r="C10948" s="170"/>
      <c r="D10948" s="170"/>
      <c r="E10948" s="170"/>
      <c r="F10948" s="170"/>
      <c r="G10948" s="170"/>
      <c r="H10948" s="170"/>
      <c r="I10948" s="170"/>
      <c r="J10948" s="170"/>
      <c r="K10948" s="170"/>
      <c r="L10948" s="170"/>
      <c r="M10948" s="170"/>
      <c r="N10948" s="170"/>
      <c r="O10948" s="170"/>
      <c r="P10948" s="170"/>
      <c r="Q10948" s="170"/>
      <c r="R10948" s="170"/>
      <c r="S10948" s="170"/>
      <c r="T10948" s="170"/>
      <c r="U10948" s="170"/>
      <c r="V10948" s="170"/>
      <c r="W10948" s="170"/>
      <c r="X10948" s="174"/>
      <c r="Y10948" s="170"/>
      <c r="Z10948" s="170"/>
      <c r="AA10948" s="170"/>
      <c r="AB10948" s="170"/>
      <c r="AC10948" s="170"/>
      <c r="AD10948" s="174"/>
      <c r="AE10948" s="170"/>
      <c r="AF10948" s="170"/>
      <c r="AI10948" s="170"/>
      <c r="AJ10948" s="170"/>
      <c r="AK10948" s="170"/>
      <c r="AL10948" s="170"/>
      <c r="AM10948" s="170"/>
      <c r="AN10948" s="170"/>
    </row>
    <row r="10949" spans="1:40" ht="52.5" customHeight="1" x14ac:dyDescent="0.2">
      <c r="A10949" s="170"/>
      <c r="B10949" s="170"/>
      <c r="C10949" s="170"/>
      <c r="D10949" s="170"/>
      <c r="E10949" s="170"/>
      <c r="F10949" s="170"/>
      <c r="G10949" s="170"/>
      <c r="H10949" s="170"/>
      <c r="I10949" s="170"/>
      <c r="J10949" s="170"/>
      <c r="K10949" s="170"/>
      <c r="L10949" s="170"/>
      <c r="M10949" s="170"/>
      <c r="N10949" s="170"/>
      <c r="O10949" s="170"/>
      <c r="P10949" s="170"/>
      <c r="Q10949" s="170"/>
      <c r="R10949" s="170"/>
      <c r="S10949" s="170"/>
      <c r="T10949" s="170"/>
      <c r="U10949" s="170"/>
      <c r="V10949" s="170"/>
      <c r="W10949" s="170"/>
      <c r="X10949" s="174"/>
      <c r="Y10949" s="170"/>
      <c r="Z10949" s="170"/>
      <c r="AA10949" s="170"/>
      <c r="AB10949" s="170"/>
      <c r="AC10949" s="170"/>
      <c r="AD10949" s="174"/>
      <c r="AE10949" s="170"/>
      <c r="AF10949" s="170"/>
      <c r="AI10949" s="170"/>
      <c r="AJ10949" s="170"/>
      <c r="AK10949" s="170"/>
      <c r="AL10949" s="170"/>
      <c r="AM10949" s="170"/>
      <c r="AN10949" s="170"/>
    </row>
    <row r="10950" spans="1:40" ht="52.5" customHeight="1" x14ac:dyDescent="0.2">
      <c r="A10950" s="170"/>
      <c r="B10950" s="170"/>
      <c r="C10950" s="170"/>
      <c r="D10950" s="170"/>
      <c r="E10950" s="170"/>
      <c r="F10950" s="170"/>
      <c r="G10950" s="170"/>
      <c r="H10950" s="170"/>
      <c r="I10950" s="170"/>
      <c r="J10950" s="170"/>
      <c r="K10950" s="170"/>
      <c r="L10950" s="170"/>
      <c r="M10950" s="170"/>
      <c r="N10950" s="170"/>
      <c r="O10950" s="170"/>
      <c r="P10950" s="170"/>
      <c r="Q10950" s="170"/>
      <c r="R10950" s="170"/>
      <c r="S10950" s="170"/>
      <c r="T10950" s="170"/>
      <c r="U10950" s="170"/>
      <c r="V10950" s="170"/>
      <c r="W10950" s="170"/>
      <c r="X10950" s="174"/>
      <c r="Y10950" s="170"/>
      <c r="Z10950" s="170"/>
      <c r="AA10950" s="170"/>
      <c r="AB10950" s="170"/>
      <c r="AC10950" s="170"/>
      <c r="AD10950" s="174"/>
      <c r="AE10950" s="170"/>
      <c r="AF10950" s="170"/>
      <c r="AI10950" s="170"/>
      <c r="AJ10950" s="170"/>
      <c r="AK10950" s="170"/>
      <c r="AL10950" s="170"/>
      <c r="AM10950" s="170"/>
      <c r="AN10950" s="170"/>
    </row>
    <row r="10951" spans="1:40" ht="52.5" customHeight="1" x14ac:dyDescent="0.2">
      <c r="A10951" s="170"/>
      <c r="B10951" s="170"/>
      <c r="C10951" s="170"/>
      <c r="D10951" s="170"/>
      <c r="E10951" s="170"/>
      <c r="F10951" s="170"/>
      <c r="G10951" s="170"/>
      <c r="H10951" s="170"/>
      <c r="I10951" s="170"/>
      <c r="J10951" s="170"/>
      <c r="K10951" s="170"/>
      <c r="L10951" s="170"/>
      <c r="M10951" s="170"/>
      <c r="N10951" s="170"/>
      <c r="O10951" s="170"/>
      <c r="P10951" s="170"/>
      <c r="Q10951" s="170"/>
      <c r="R10951" s="170"/>
      <c r="S10951" s="170"/>
      <c r="T10951" s="170"/>
      <c r="U10951" s="170"/>
      <c r="V10951" s="170"/>
      <c r="W10951" s="170"/>
      <c r="X10951" s="174"/>
      <c r="Y10951" s="170"/>
      <c r="Z10951" s="170"/>
      <c r="AA10951" s="170"/>
      <c r="AB10951" s="170"/>
      <c r="AC10951" s="170"/>
      <c r="AD10951" s="174"/>
      <c r="AE10951" s="170"/>
      <c r="AF10951" s="170"/>
      <c r="AI10951" s="170"/>
      <c r="AJ10951" s="170"/>
      <c r="AK10951" s="170"/>
      <c r="AL10951" s="170"/>
      <c r="AM10951" s="170"/>
      <c r="AN10951" s="170"/>
    </row>
    <row r="10952" spans="1:40" ht="52.5" customHeight="1" x14ac:dyDescent="0.2">
      <c r="A10952" s="170"/>
      <c r="B10952" s="170"/>
      <c r="C10952" s="170"/>
      <c r="D10952" s="170"/>
      <c r="E10952" s="170"/>
      <c r="F10952" s="170"/>
      <c r="G10952" s="170"/>
      <c r="H10952" s="170"/>
      <c r="I10952" s="170"/>
      <c r="J10952" s="170"/>
      <c r="K10952" s="170"/>
      <c r="L10952" s="170"/>
      <c r="M10952" s="170"/>
      <c r="N10952" s="170"/>
      <c r="O10952" s="170"/>
      <c r="P10952" s="170"/>
      <c r="Q10952" s="170"/>
      <c r="R10952" s="170"/>
      <c r="S10952" s="170"/>
      <c r="T10952" s="170"/>
      <c r="U10952" s="170"/>
      <c r="V10952" s="170"/>
      <c r="W10952" s="170"/>
      <c r="X10952" s="174"/>
      <c r="Y10952" s="170"/>
      <c r="Z10952" s="170"/>
      <c r="AA10952" s="170"/>
      <c r="AB10952" s="170"/>
      <c r="AC10952" s="170"/>
      <c r="AD10952" s="174"/>
      <c r="AE10952" s="170"/>
      <c r="AF10952" s="170"/>
      <c r="AI10952" s="170"/>
      <c r="AJ10952" s="170"/>
      <c r="AK10952" s="170"/>
      <c r="AL10952" s="170"/>
      <c r="AM10952" s="170"/>
      <c r="AN10952" s="170"/>
    </row>
    <row r="10953" spans="1:40" ht="52.5" customHeight="1" x14ac:dyDescent="0.2">
      <c r="A10953" s="170"/>
      <c r="B10953" s="170"/>
      <c r="C10953" s="170"/>
      <c r="D10953" s="170"/>
      <c r="E10953" s="170"/>
      <c r="F10953" s="170"/>
      <c r="G10953" s="170"/>
      <c r="H10953" s="170"/>
      <c r="I10953" s="170"/>
      <c r="J10953" s="170"/>
      <c r="K10953" s="170"/>
      <c r="L10953" s="170"/>
      <c r="M10953" s="170"/>
      <c r="N10953" s="170"/>
      <c r="O10953" s="170"/>
      <c r="P10953" s="170"/>
      <c r="Q10953" s="170"/>
      <c r="R10953" s="170"/>
      <c r="S10953" s="170"/>
      <c r="T10953" s="170"/>
      <c r="U10953" s="170"/>
      <c r="V10953" s="170"/>
      <c r="W10953" s="170"/>
      <c r="X10953" s="174"/>
      <c r="Y10953" s="170"/>
      <c r="Z10953" s="170"/>
      <c r="AA10953" s="170"/>
      <c r="AB10953" s="170"/>
      <c r="AC10953" s="170"/>
      <c r="AD10953" s="174"/>
      <c r="AE10953" s="170"/>
      <c r="AF10953" s="170"/>
      <c r="AI10953" s="170"/>
      <c r="AJ10953" s="170"/>
      <c r="AK10953" s="170"/>
      <c r="AL10953" s="170"/>
      <c r="AM10953" s="170"/>
      <c r="AN10953" s="170"/>
    </row>
    <row r="10954" spans="1:40" ht="52.5" customHeight="1" x14ac:dyDescent="0.2">
      <c r="A10954" s="170"/>
      <c r="B10954" s="170"/>
      <c r="C10954" s="170"/>
      <c r="D10954" s="170"/>
      <c r="E10954" s="170"/>
      <c r="F10954" s="170"/>
      <c r="G10954" s="170"/>
      <c r="H10954" s="170"/>
      <c r="I10954" s="170"/>
      <c r="J10954" s="170"/>
      <c r="K10954" s="170"/>
      <c r="L10954" s="170"/>
      <c r="M10954" s="170"/>
      <c r="N10954" s="170"/>
      <c r="O10954" s="170"/>
      <c r="P10954" s="170"/>
      <c r="Q10954" s="170"/>
      <c r="R10954" s="170"/>
      <c r="S10954" s="170"/>
      <c r="T10954" s="170"/>
      <c r="U10954" s="170"/>
      <c r="V10954" s="170"/>
      <c r="W10954" s="170"/>
      <c r="X10954" s="174"/>
      <c r="Y10954" s="170"/>
      <c r="Z10954" s="170"/>
      <c r="AA10954" s="170"/>
      <c r="AB10954" s="170"/>
      <c r="AC10954" s="170"/>
      <c r="AD10954" s="174"/>
      <c r="AE10954" s="170"/>
      <c r="AF10954" s="170"/>
      <c r="AI10954" s="170"/>
      <c r="AJ10954" s="170"/>
      <c r="AK10954" s="170"/>
      <c r="AL10954" s="170"/>
      <c r="AM10954" s="170"/>
      <c r="AN10954" s="170"/>
    </row>
    <row r="10955" spans="1:40" ht="52.5" customHeight="1" x14ac:dyDescent="0.2">
      <c r="A10955" s="170"/>
      <c r="B10955" s="170"/>
      <c r="C10955" s="170"/>
      <c r="D10955" s="170"/>
      <c r="E10955" s="170"/>
      <c r="F10955" s="170"/>
      <c r="G10955" s="170"/>
      <c r="H10955" s="170"/>
      <c r="I10955" s="170"/>
      <c r="J10955" s="170"/>
      <c r="K10955" s="170"/>
      <c r="L10955" s="170"/>
      <c r="M10955" s="170"/>
      <c r="N10955" s="170"/>
      <c r="O10955" s="170"/>
      <c r="P10955" s="170"/>
      <c r="Q10955" s="170"/>
      <c r="R10955" s="170"/>
      <c r="S10955" s="170"/>
      <c r="T10955" s="170"/>
      <c r="U10955" s="170"/>
      <c r="V10955" s="170"/>
      <c r="W10955" s="170"/>
      <c r="X10955" s="174"/>
      <c r="Y10955" s="170"/>
      <c r="Z10955" s="170"/>
      <c r="AA10955" s="170"/>
      <c r="AB10955" s="170"/>
      <c r="AC10955" s="170"/>
      <c r="AD10955" s="174"/>
      <c r="AE10955" s="170"/>
      <c r="AF10955" s="170"/>
      <c r="AI10955" s="170"/>
      <c r="AJ10955" s="170"/>
      <c r="AK10955" s="170"/>
      <c r="AL10955" s="170"/>
      <c r="AM10955" s="170"/>
      <c r="AN10955" s="170"/>
    </row>
    <row r="10956" spans="1:40" ht="52.5" customHeight="1" x14ac:dyDescent="0.2">
      <c r="A10956" s="170"/>
      <c r="B10956" s="170"/>
      <c r="C10956" s="170"/>
      <c r="D10956" s="170"/>
      <c r="E10956" s="170"/>
      <c r="F10956" s="170"/>
      <c r="G10956" s="170"/>
      <c r="H10956" s="170"/>
      <c r="I10956" s="170"/>
      <c r="J10956" s="170"/>
      <c r="K10956" s="170"/>
      <c r="L10956" s="170"/>
      <c r="M10956" s="170"/>
      <c r="N10956" s="170"/>
      <c r="O10956" s="170"/>
      <c r="P10956" s="170"/>
      <c r="Q10956" s="170"/>
      <c r="R10956" s="170"/>
      <c r="S10956" s="170"/>
      <c r="T10956" s="170"/>
      <c r="U10956" s="170"/>
      <c r="V10956" s="170"/>
      <c r="W10956" s="170"/>
      <c r="X10956" s="174"/>
      <c r="Y10956" s="170"/>
      <c r="Z10956" s="170"/>
      <c r="AA10956" s="170"/>
      <c r="AB10956" s="170"/>
      <c r="AC10956" s="170"/>
      <c r="AD10956" s="174"/>
      <c r="AE10956" s="170"/>
      <c r="AF10956" s="170"/>
      <c r="AI10956" s="170"/>
      <c r="AJ10956" s="170"/>
      <c r="AK10956" s="170"/>
      <c r="AL10956" s="170"/>
      <c r="AM10956" s="170"/>
      <c r="AN10956" s="170"/>
    </row>
    <row r="10957" spans="1:40" ht="52.5" customHeight="1" x14ac:dyDescent="0.2">
      <c r="A10957" s="170"/>
      <c r="B10957" s="170"/>
      <c r="C10957" s="170"/>
      <c r="D10957" s="170"/>
      <c r="E10957" s="170"/>
      <c r="F10957" s="170"/>
      <c r="G10957" s="170"/>
      <c r="H10957" s="170"/>
      <c r="I10957" s="170"/>
      <c r="J10957" s="170"/>
      <c r="K10957" s="170"/>
      <c r="L10957" s="170"/>
      <c r="M10957" s="170"/>
      <c r="N10957" s="170"/>
      <c r="O10957" s="170"/>
      <c r="P10957" s="170"/>
      <c r="Q10957" s="170"/>
      <c r="R10957" s="170"/>
      <c r="S10957" s="170"/>
      <c r="T10957" s="170"/>
      <c r="U10957" s="170"/>
      <c r="V10957" s="170"/>
      <c r="W10957" s="170"/>
      <c r="X10957" s="174"/>
      <c r="Y10957" s="170"/>
      <c r="Z10957" s="170"/>
      <c r="AA10957" s="170"/>
      <c r="AB10957" s="170"/>
      <c r="AC10957" s="170"/>
      <c r="AD10957" s="174"/>
      <c r="AE10957" s="170"/>
      <c r="AF10957" s="170"/>
      <c r="AI10957" s="170"/>
      <c r="AJ10957" s="170"/>
      <c r="AK10957" s="170"/>
      <c r="AL10957" s="170"/>
      <c r="AM10957" s="170"/>
      <c r="AN10957" s="170"/>
    </row>
    <row r="10958" spans="1:40" ht="52.5" customHeight="1" x14ac:dyDescent="0.2">
      <c r="A10958" s="170"/>
      <c r="B10958" s="170"/>
      <c r="C10958" s="170"/>
      <c r="D10958" s="170"/>
      <c r="E10958" s="170"/>
      <c r="F10958" s="170"/>
      <c r="G10958" s="170"/>
      <c r="H10958" s="170"/>
      <c r="I10958" s="170"/>
      <c r="J10958" s="170"/>
      <c r="K10958" s="170"/>
      <c r="L10958" s="170"/>
      <c r="M10958" s="170"/>
      <c r="N10958" s="170"/>
      <c r="O10958" s="170"/>
      <c r="P10958" s="170"/>
      <c r="Q10958" s="170"/>
      <c r="R10958" s="170"/>
      <c r="S10958" s="170"/>
      <c r="T10958" s="170"/>
      <c r="U10958" s="170"/>
      <c r="V10958" s="170"/>
      <c r="W10958" s="170"/>
      <c r="X10958" s="174"/>
      <c r="Y10958" s="170"/>
      <c r="Z10958" s="170"/>
      <c r="AA10958" s="170"/>
      <c r="AB10958" s="170"/>
      <c r="AC10958" s="170"/>
      <c r="AD10958" s="174"/>
      <c r="AE10958" s="170"/>
      <c r="AF10958" s="170"/>
      <c r="AI10958" s="170"/>
      <c r="AJ10958" s="170"/>
      <c r="AK10958" s="170"/>
      <c r="AL10958" s="170"/>
      <c r="AM10958" s="170"/>
      <c r="AN10958" s="170"/>
    </row>
    <row r="10959" spans="1:40" ht="52.5" customHeight="1" x14ac:dyDescent="0.2">
      <c r="A10959" s="170"/>
      <c r="B10959" s="170"/>
      <c r="C10959" s="170"/>
      <c r="D10959" s="170"/>
      <c r="E10959" s="170"/>
      <c r="F10959" s="170"/>
      <c r="G10959" s="170"/>
      <c r="H10959" s="170"/>
      <c r="I10959" s="170"/>
      <c r="J10959" s="170"/>
      <c r="K10959" s="170"/>
      <c r="L10959" s="170"/>
      <c r="M10959" s="170"/>
      <c r="N10959" s="170"/>
      <c r="O10959" s="170"/>
      <c r="P10959" s="170"/>
      <c r="Q10959" s="170"/>
      <c r="R10959" s="170"/>
      <c r="S10959" s="170"/>
      <c r="T10959" s="170"/>
      <c r="U10959" s="170"/>
      <c r="V10959" s="170"/>
      <c r="W10959" s="170"/>
      <c r="X10959" s="174"/>
      <c r="Y10959" s="170"/>
      <c r="Z10959" s="170"/>
      <c r="AA10959" s="170"/>
      <c r="AB10959" s="170"/>
      <c r="AC10959" s="170"/>
      <c r="AD10959" s="174"/>
      <c r="AE10959" s="170"/>
      <c r="AF10959" s="170"/>
      <c r="AI10959" s="170"/>
      <c r="AJ10959" s="170"/>
      <c r="AK10959" s="170"/>
      <c r="AL10959" s="170"/>
      <c r="AM10959" s="170"/>
      <c r="AN10959" s="170"/>
    </row>
    <row r="10960" spans="1:40" ht="52.5" customHeight="1" x14ac:dyDescent="0.2">
      <c r="A10960" s="170"/>
      <c r="B10960" s="170"/>
      <c r="C10960" s="170"/>
      <c r="D10960" s="170"/>
      <c r="E10960" s="170"/>
      <c r="F10960" s="170"/>
      <c r="G10960" s="170"/>
      <c r="H10960" s="170"/>
      <c r="I10960" s="170"/>
      <c r="J10960" s="170"/>
      <c r="K10960" s="170"/>
      <c r="L10960" s="170"/>
      <c r="M10960" s="170"/>
      <c r="N10960" s="170"/>
      <c r="O10960" s="170"/>
      <c r="P10960" s="170"/>
      <c r="Q10960" s="170"/>
      <c r="R10960" s="170"/>
      <c r="S10960" s="170"/>
      <c r="T10960" s="170"/>
      <c r="U10960" s="170"/>
      <c r="V10960" s="170"/>
      <c r="W10960" s="170"/>
      <c r="X10960" s="174"/>
      <c r="Y10960" s="170"/>
      <c r="Z10960" s="170"/>
      <c r="AA10960" s="170"/>
      <c r="AB10960" s="170"/>
      <c r="AC10960" s="170"/>
      <c r="AD10960" s="174"/>
      <c r="AE10960" s="170"/>
      <c r="AF10960" s="170"/>
      <c r="AI10960" s="170"/>
      <c r="AJ10960" s="170"/>
      <c r="AK10960" s="170"/>
      <c r="AL10960" s="170"/>
      <c r="AM10960" s="170"/>
      <c r="AN10960" s="170"/>
    </row>
    <row r="10961" spans="1:40" ht="52.5" customHeight="1" x14ac:dyDescent="0.2">
      <c r="A10961" s="170"/>
      <c r="B10961" s="170"/>
      <c r="C10961" s="170"/>
      <c r="D10961" s="170"/>
      <c r="E10961" s="170"/>
      <c r="F10961" s="170"/>
      <c r="G10961" s="170"/>
      <c r="H10961" s="170"/>
      <c r="I10961" s="170"/>
      <c r="J10961" s="170"/>
      <c r="K10961" s="170"/>
      <c r="L10961" s="170"/>
      <c r="M10961" s="170"/>
      <c r="N10961" s="170"/>
      <c r="O10961" s="170"/>
      <c r="P10961" s="170"/>
      <c r="Q10961" s="170"/>
      <c r="R10961" s="170"/>
      <c r="S10961" s="170"/>
      <c r="T10961" s="170"/>
      <c r="U10961" s="170"/>
      <c r="V10961" s="170"/>
      <c r="W10961" s="170"/>
      <c r="X10961" s="174"/>
      <c r="Y10961" s="170"/>
      <c r="Z10961" s="170"/>
      <c r="AA10961" s="170"/>
      <c r="AB10961" s="170"/>
      <c r="AC10961" s="170"/>
      <c r="AD10961" s="174"/>
      <c r="AE10961" s="170"/>
      <c r="AF10961" s="170"/>
      <c r="AI10961" s="170"/>
      <c r="AJ10961" s="170"/>
      <c r="AK10961" s="170"/>
      <c r="AL10961" s="170"/>
      <c r="AM10961" s="170"/>
      <c r="AN10961" s="170"/>
    </row>
    <row r="10962" spans="1:40" ht="52.5" customHeight="1" x14ac:dyDescent="0.2">
      <c r="A10962" s="170"/>
      <c r="B10962" s="170"/>
      <c r="C10962" s="170"/>
      <c r="D10962" s="170"/>
      <c r="E10962" s="170"/>
      <c r="F10962" s="170"/>
      <c r="G10962" s="170"/>
      <c r="H10962" s="170"/>
      <c r="I10962" s="170"/>
      <c r="J10962" s="170"/>
      <c r="K10962" s="170"/>
      <c r="L10962" s="170"/>
      <c r="M10962" s="170"/>
      <c r="N10962" s="170"/>
      <c r="O10962" s="170"/>
      <c r="P10962" s="170"/>
      <c r="Q10962" s="170"/>
      <c r="R10962" s="170"/>
      <c r="S10962" s="170"/>
      <c r="T10962" s="170"/>
      <c r="U10962" s="170"/>
      <c r="V10962" s="170"/>
      <c r="W10962" s="170"/>
      <c r="X10962" s="174"/>
      <c r="Y10962" s="170"/>
      <c r="Z10962" s="170"/>
      <c r="AA10962" s="170"/>
      <c r="AB10962" s="170"/>
      <c r="AC10962" s="170"/>
      <c r="AD10962" s="174"/>
      <c r="AE10962" s="170"/>
      <c r="AF10962" s="170"/>
      <c r="AI10962" s="170"/>
      <c r="AJ10962" s="170"/>
      <c r="AK10962" s="170"/>
      <c r="AL10962" s="170"/>
      <c r="AM10962" s="170"/>
      <c r="AN10962" s="170"/>
    </row>
    <row r="10963" spans="1:40" ht="52.5" customHeight="1" x14ac:dyDescent="0.2">
      <c r="A10963" s="170"/>
      <c r="B10963" s="170"/>
      <c r="C10963" s="170"/>
      <c r="D10963" s="170"/>
      <c r="E10963" s="170"/>
      <c r="F10963" s="170"/>
      <c r="G10963" s="170"/>
      <c r="H10963" s="170"/>
      <c r="I10963" s="170"/>
      <c r="J10963" s="170"/>
      <c r="K10963" s="170"/>
      <c r="L10963" s="170"/>
      <c r="M10963" s="170"/>
      <c r="N10963" s="170"/>
      <c r="O10963" s="170"/>
      <c r="P10963" s="170"/>
      <c r="Q10963" s="170"/>
      <c r="R10963" s="170"/>
      <c r="S10963" s="170"/>
      <c r="T10963" s="170"/>
      <c r="U10963" s="170"/>
      <c r="V10963" s="170"/>
      <c r="W10963" s="170"/>
      <c r="X10963" s="174"/>
      <c r="Y10963" s="170"/>
      <c r="Z10963" s="170"/>
      <c r="AA10963" s="170"/>
      <c r="AB10963" s="170"/>
      <c r="AC10963" s="170"/>
      <c r="AD10963" s="174"/>
      <c r="AE10963" s="170"/>
      <c r="AF10963" s="170"/>
      <c r="AI10963" s="170"/>
      <c r="AJ10963" s="170"/>
      <c r="AK10963" s="170"/>
      <c r="AL10963" s="170"/>
      <c r="AM10963" s="170"/>
      <c r="AN10963" s="170"/>
    </row>
    <row r="10964" spans="1:40" ht="52.5" customHeight="1" x14ac:dyDescent="0.2">
      <c r="A10964" s="170"/>
      <c r="B10964" s="170"/>
      <c r="C10964" s="170"/>
      <c r="D10964" s="170"/>
      <c r="E10964" s="170"/>
      <c r="F10964" s="170"/>
      <c r="G10964" s="170"/>
      <c r="H10964" s="170"/>
      <c r="I10964" s="170"/>
      <c r="J10964" s="170"/>
      <c r="K10964" s="170"/>
      <c r="L10964" s="170"/>
      <c r="M10964" s="170"/>
      <c r="N10964" s="170"/>
      <c r="O10964" s="170"/>
      <c r="P10964" s="170"/>
      <c r="Q10964" s="170"/>
      <c r="R10964" s="170"/>
      <c r="S10964" s="170"/>
      <c r="T10964" s="170"/>
      <c r="U10964" s="170"/>
      <c r="V10964" s="170"/>
      <c r="W10964" s="170"/>
      <c r="X10964" s="174"/>
      <c r="Y10964" s="170"/>
      <c r="Z10964" s="170"/>
      <c r="AA10964" s="170"/>
      <c r="AB10964" s="170"/>
      <c r="AC10964" s="170"/>
      <c r="AD10964" s="174"/>
      <c r="AE10964" s="170"/>
      <c r="AF10964" s="170"/>
      <c r="AI10964" s="170"/>
      <c r="AJ10964" s="170"/>
      <c r="AK10964" s="170"/>
      <c r="AL10964" s="170"/>
      <c r="AM10964" s="170"/>
      <c r="AN10964" s="170"/>
    </row>
    <row r="10965" spans="1:40" ht="52.5" customHeight="1" x14ac:dyDescent="0.2">
      <c r="A10965" s="170"/>
      <c r="B10965" s="170"/>
      <c r="C10965" s="170"/>
      <c r="D10965" s="170"/>
      <c r="E10965" s="170"/>
      <c r="F10965" s="170"/>
      <c r="G10965" s="170"/>
      <c r="H10965" s="170"/>
      <c r="I10965" s="170"/>
      <c r="J10965" s="170"/>
      <c r="K10965" s="170"/>
      <c r="L10965" s="170"/>
      <c r="M10965" s="170"/>
      <c r="N10965" s="170"/>
      <c r="O10965" s="170"/>
      <c r="P10965" s="170"/>
      <c r="Q10965" s="170"/>
      <c r="R10965" s="170"/>
      <c r="S10965" s="170"/>
      <c r="T10965" s="170"/>
      <c r="U10965" s="170"/>
      <c r="V10965" s="170"/>
      <c r="W10965" s="170"/>
      <c r="X10965" s="174"/>
      <c r="Y10965" s="170"/>
      <c r="Z10965" s="170"/>
      <c r="AA10965" s="170"/>
      <c r="AB10965" s="170"/>
      <c r="AC10965" s="170"/>
      <c r="AD10965" s="174"/>
      <c r="AE10965" s="170"/>
      <c r="AF10965" s="170"/>
      <c r="AI10965" s="170"/>
      <c r="AJ10965" s="170"/>
      <c r="AK10965" s="170"/>
      <c r="AL10965" s="170"/>
      <c r="AM10965" s="170"/>
      <c r="AN10965" s="170"/>
    </row>
    <row r="10966" spans="1:40" ht="52.5" customHeight="1" x14ac:dyDescent="0.2">
      <c r="A10966" s="170"/>
      <c r="B10966" s="170"/>
      <c r="C10966" s="170"/>
      <c r="D10966" s="170"/>
      <c r="E10966" s="170"/>
      <c r="F10966" s="170"/>
      <c r="G10966" s="170"/>
      <c r="H10966" s="170"/>
      <c r="I10966" s="170"/>
      <c r="J10966" s="170"/>
      <c r="K10966" s="170"/>
      <c r="L10966" s="170"/>
      <c r="M10966" s="170"/>
      <c r="N10966" s="170"/>
      <c r="O10966" s="170"/>
      <c r="P10966" s="170"/>
      <c r="Q10966" s="170"/>
      <c r="R10966" s="170"/>
      <c r="S10966" s="170"/>
      <c r="T10966" s="170"/>
      <c r="U10966" s="170"/>
      <c r="V10966" s="170"/>
      <c r="W10966" s="170"/>
      <c r="X10966" s="174"/>
      <c r="Y10966" s="170"/>
      <c r="Z10966" s="170"/>
      <c r="AA10966" s="170"/>
      <c r="AB10966" s="170"/>
      <c r="AC10966" s="170"/>
      <c r="AD10966" s="174"/>
      <c r="AE10966" s="170"/>
      <c r="AF10966" s="170"/>
      <c r="AI10966" s="170"/>
      <c r="AJ10966" s="170"/>
      <c r="AK10966" s="170"/>
      <c r="AL10966" s="170"/>
      <c r="AM10966" s="170"/>
      <c r="AN10966" s="170"/>
    </row>
    <row r="10967" spans="1:40" ht="52.5" customHeight="1" x14ac:dyDescent="0.2">
      <c r="A10967" s="170"/>
      <c r="B10967" s="170"/>
      <c r="C10967" s="170"/>
      <c r="D10967" s="170"/>
      <c r="E10967" s="170"/>
      <c r="F10967" s="170"/>
      <c r="G10967" s="170"/>
      <c r="H10967" s="170"/>
      <c r="I10967" s="170"/>
      <c r="J10967" s="170"/>
      <c r="K10967" s="170"/>
      <c r="L10967" s="170"/>
      <c r="M10967" s="170"/>
      <c r="N10967" s="170"/>
      <c r="O10967" s="170"/>
      <c r="P10967" s="170"/>
      <c r="Q10967" s="170"/>
      <c r="R10967" s="170"/>
      <c r="S10967" s="170"/>
      <c r="T10967" s="170"/>
      <c r="U10967" s="170"/>
      <c r="V10967" s="170"/>
      <c r="W10967" s="170"/>
      <c r="X10967" s="174"/>
      <c r="Y10967" s="170"/>
      <c r="Z10967" s="170"/>
      <c r="AA10967" s="170"/>
      <c r="AB10967" s="170"/>
      <c r="AC10967" s="170"/>
      <c r="AD10967" s="174"/>
      <c r="AE10967" s="170"/>
      <c r="AF10967" s="170"/>
      <c r="AI10967" s="170"/>
      <c r="AJ10967" s="170"/>
      <c r="AK10967" s="170"/>
      <c r="AL10967" s="170"/>
      <c r="AM10967" s="170"/>
      <c r="AN10967" s="170"/>
    </row>
    <row r="10968" spans="1:40" ht="52.5" customHeight="1" x14ac:dyDescent="0.2">
      <c r="A10968" s="170"/>
      <c r="B10968" s="170"/>
      <c r="C10968" s="170"/>
      <c r="D10968" s="170"/>
      <c r="E10968" s="170"/>
      <c r="F10968" s="170"/>
      <c r="G10968" s="170"/>
      <c r="H10968" s="170"/>
      <c r="I10968" s="170"/>
      <c r="J10968" s="170"/>
      <c r="K10968" s="170"/>
      <c r="L10968" s="170"/>
      <c r="M10968" s="170"/>
      <c r="N10968" s="170"/>
      <c r="O10968" s="170"/>
      <c r="P10968" s="170"/>
      <c r="Q10968" s="170"/>
      <c r="R10968" s="170"/>
      <c r="S10968" s="170"/>
      <c r="T10968" s="170"/>
      <c r="U10968" s="170"/>
      <c r="V10968" s="170"/>
      <c r="W10968" s="170"/>
      <c r="X10968" s="174"/>
      <c r="Y10968" s="170"/>
      <c r="Z10968" s="170"/>
      <c r="AA10968" s="170"/>
      <c r="AB10968" s="170"/>
      <c r="AC10968" s="170"/>
      <c r="AD10968" s="174"/>
      <c r="AE10968" s="170"/>
      <c r="AF10968" s="170"/>
      <c r="AI10968" s="170"/>
      <c r="AJ10968" s="170"/>
      <c r="AK10968" s="170"/>
      <c r="AL10968" s="170"/>
      <c r="AM10968" s="170"/>
      <c r="AN10968" s="170"/>
    </row>
    <row r="10969" spans="1:40" ht="52.5" customHeight="1" x14ac:dyDescent="0.2">
      <c r="A10969" s="170"/>
      <c r="B10969" s="170"/>
      <c r="C10969" s="170"/>
      <c r="D10969" s="170"/>
      <c r="E10969" s="170"/>
      <c r="F10969" s="170"/>
      <c r="G10969" s="170"/>
      <c r="H10969" s="170"/>
      <c r="I10969" s="170"/>
      <c r="J10969" s="170"/>
      <c r="K10969" s="170"/>
      <c r="L10969" s="170"/>
      <c r="M10969" s="170"/>
      <c r="N10969" s="170"/>
      <c r="O10969" s="170"/>
      <c r="P10969" s="170"/>
      <c r="Q10969" s="170"/>
      <c r="R10969" s="170"/>
      <c r="S10969" s="170"/>
      <c r="T10969" s="170"/>
      <c r="U10969" s="170"/>
      <c r="V10969" s="170"/>
      <c r="W10969" s="170"/>
      <c r="X10969" s="174"/>
      <c r="Y10969" s="170"/>
      <c r="Z10969" s="170"/>
      <c r="AA10969" s="170"/>
      <c r="AB10969" s="170"/>
      <c r="AC10969" s="170"/>
      <c r="AD10969" s="174"/>
      <c r="AE10969" s="170"/>
      <c r="AF10969" s="170"/>
      <c r="AI10969" s="170"/>
      <c r="AJ10969" s="170"/>
      <c r="AK10969" s="170"/>
      <c r="AL10969" s="170"/>
      <c r="AM10969" s="170"/>
      <c r="AN10969" s="170"/>
    </row>
    <row r="10970" spans="1:40" ht="52.5" customHeight="1" x14ac:dyDescent="0.2">
      <c r="A10970" s="170"/>
      <c r="B10970" s="170"/>
      <c r="C10970" s="170"/>
      <c r="D10970" s="170"/>
      <c r="E10970" s="170"/>
      <c r="F10970" s="170"/>
      <c r="G10970" s="170"/>
      <c r="H10970" s="170"/>
      <c r="I10970" s="170"/>
      <c r="J10970" s="170"/>
      <c r="K10970" s="170"/>
      <c r="L10970" s="170"/>
      <c r="M10970" s="170"/>
      <c r="N10970" s="170"/>
      <c r="O10970" s="170"/>
      <c r="P10970" s="170"/>
      <c r="Q10970" s="170"/>
      <c r="R10970" s="170"/>
      <c r="S10970" s="170"/>
      <c r="T10970" s="170"/>
      <c r="U10970" s="170"/>
      <c r="V10970" s="170"/>
      <c r="W10970" s="170"/>
      <c r="X10970" s="174"/>
      <c r="Y10970" s="170"/>
      <c r="Z10970" s="170"/>
      <c r="AA10970" s="170"/>
      <c r="AB10970" s="170"/>
      <c r="AC10970" s="170"/>
      <c r="AD10970" s="174"/>
      <c r="AE10970" s="170"/>
      <c r="AF10970" s="170"/>
      <c r="AI10970" s="170"/>
      <c r="AJ10970" s="170"/>
      <c r="AK10970" s="170"/>
      <c r="AL10970" s="170"/>
      <c r="AM10970" s="170"/>
      <c r="AN10970" s="170"/>
    </row>
    <row r="10971" spans="1:40" ht="52.5" customHeight="1" x14ac:dyDescent="0.2">
      <c r="A10971" s="170"/>
      <c r="B10971" s="170"/>
      <c r="C10971" s="170"/>
      <c r="D10971" s="170"/>
      <c r="E10971" s="170"/>
      <c r="F10971" s="170"/>
      <c r="G10971" s="170"/>
      <c r="H10971" s="170"/>
      <c r="I10971" s="170"/>
      <c r="J10971" s="170"/>
      <c r="K10971" s="170"/>
      <c r="L10971" s="170"/>
      <c r="M10971" s="170"/>
      <c r="N10971" s="170"/>
      <c r="O10971" s="170"/>
      <c r="P10971" s="170"/>
      <c r="Q10971" s="170"/>
      <c r="R10971" s="170"/>
      <c r="S10971" s="170"/>
      <c r="T10971" s="170"/>
      <c r="U10971" s="170"/>
      <c r="V10971" s="170"/>
      <c r="W10971" s="170"/>
      <c r="X10971" s="174"/>
      <c r="Y10971" s="170"/>
      <c r="Z10971" s="170"/>
      <c r="AA10971" s="170"/>
      <c r="AB10971" s="170"/>
      <c r="AC10971" s="170"/>
      <c r="AD10971" s="174"/>
      <c r="AE10971" s="170"/>
      <c r="AF10971" s="170"/>
      <c r="AI10971" s="170"/>
      <c r="AJ10971" s="170"/>
      <c r="AK10971" s="170"/>
      <c r="AL10971" s="170"/>
      <c r="AM10971" s="170"/>
      <c r="AN10971" s="170"/>
    </row>
    <row r="10972" spans="1:40" ht="52.5" customHeight="1" x14ac:dyDescent="0.2">
      <c r="A10972" s="170"/>
      <c r="B10972" s="170"/>
      <c r="C10972" s="170"/>
      <c r="D10972" s="170"/>
      <c r="E10972" s="170"/>
      <c r="F10972" s="170"/>
      <c r="G10972" s="170"/>
      <c r="H10972" s="170"/>
      <c r="I10972" s="170"/>
      <c r="J10972" s="170"/>
      <c r="K10972" s="170"/>
      <c r="L10972" s="170"/>
      <c r="M10972" s="170"/>
      <c r="N10972" s="170"/>
      <c r="O10972" s="170"/>
      <c r="P10972" s="170"/>
      <c r="Q10972" s="170"/>
      <c r="R10972" s="170"/>
      <c r="S10972" s="170"/>
      <c r="T10972" s="170"/>
      <c r="U10972" s="170"/>
      <c r="V10972" s="170"/>
      <c r="W10972" s="170"/>
      <c r="X10972" s="174"/>
      <c r="Y10972" s="170"/>
      <c r="Z10972" s="170"/>
      <c r="AA10972" s="170"/>
      <c r="AB10972" s="170"/>
      <c r="AC10972" s="170"/>
      <c r="AD10972" s="174"/>
      <c r="AE10972" s="170"/>
      <c r="AF10972" s="170"/>
      <c r="AI10972" s="170"/>
      <c r="AJ10972" s="170"/>
      <c r="AK10972" s="170"/>
      <c r="AL10972" s="170"/>
      <c r="AM10972" s="170"/>
      <c r="AN10972" s="170"/>
    </row>
    <row r="10973" spans="1:40" ht="52.5" customHeight="1" x14ac:dyDescent="0.2">
      <c r="A10973" s="170"/>
      <c r="B10973" s="170"/>
      <c r="C10973" s="170"/>
      <c r="D10973" s="170"/>
      <c r="E10973" s="170"/>
      <c r="F10973" s="170"/>
      <c r="G10973" s="170"/>
      <c r="H10973" s="170"/>
      <c r="I10973" s="170"/>
      <c r="J10973" s="170"/>
      <c r="K10973" s="170"/>
      <c r="L10973" s="170"/>
      <c r="M10973" s="170"/>
      <c r="N10973" s="170"/>
      <c r="O10973" s="170"/>
      <c r="P10973" s="170"/>
      <c r="Q10973" s="170"/>
      <c r="R10973" s="170"/>
      <c r="S10973" s="170"/>
      <c r="T10973" s="170"/>
      <c r="U10973" s="170"/>
      <c r="V10973" s="170"/>
      <c r="W10973" s="170"/>
      <c r="X10973" s="174"/>
      <c r="Y10973" s="170"/>
      <c r="Z10973" s="170"/>
      <c r="AA10973" s="170"/>
      <c r="AB10973" s="170"/>
      <c r="AC10973" s="170"/>
      <c r="AD10973" s="174"/>
      <c r="AE10973" s="170"/>
      <c r="AF10973" s="170"/>
      <c r="AI10973" s="170"/>
      <c r="AJ10973" s="170"/>
      <c r="AK10973" s="170"/>
      <c r="AL10973" s="170"/>
      <c r="AM10973" s="170"/>
      <c r="AN10973" s="170"/>
    </row>
    <row r="10974" spans="1:40" ht="52.5" customHeight="1" x14ac:dyDescent="0.2">
      <c r="A10974" s="170"/>
      <c r="B10974" s="170"/>
      <c r="C10974" s="170"/>
      <c r="D10974" s="170"/>
      <c r="E10974" s="170"/>
      <c r="F10974" s="170"/>
      <c r="G10974" s="170"/>
      <c r="H10974" s="170"/>
      <c r="I10974" s="170"/>
      <c r="J10974" s="170"/>
      <c r="K10974" s="170"/>
      <c r="L10974" s="170"/>
      <c r="M10974" s="170"/>
      <c r="N10974" s="170"/>
      <c r="O10974" s="170"/>
      <c r="P10974" s="170"/>
      <c r="Q10974" s="170"/>
      <c r="R10974" s="170"/>
      <c r="S10974" s="170"/>
      <c r="T10974" s="170"/>
      <c r="U10974" s="170"/>
      <c r="V10974" s="170"/>
      <c r="W10974" s="170"/>
      <c r="X10974" s="174"/>
      <c r="Y10974" s="170"/>
      <c r="Z10974" s="170"/>
      <c r="AA10974" s="170"/>
      <c r="AB10974" s="170"/>
      <c r="AC10974" s="170"/>
      <c r="AD10974" s="174"/>
      <c r="AE10974" s="170"/>
      <c r="AF10974" s="170"/>
      <c r="AI10974" s="170"/>
      <c r="AJ10974" s="170"/>
      <c r="AK10974" s="170"/>
      <c r="AL10974" s="170"/>
      <c r="AM10974" s="170"/>
      <c r="AN10974" s="170"/>
    </row>
    <row r="10975" spans="1:40" ht="52.5" customHeight="1" x14ac:dyDescent="0.2">
      <c r="A10975" s="170"/>
      <c r="B10975" s="170"/>
      <c r="C10975" s="170"/>
      <c r="D10975" s="170"/>
      <c r="E10975" s="170"/>
      <c r="F10975" s="170"/>
      <c r="G10975" s="170"/>
      <c r="H10975" s="170"/>
      <c r="I10975" s="170"/>
      <c r="J10975" s="170"/>
      <c r="K10975" s="170"/>
      <c r="L10975" s="170"/>
      <c r="M10975" s="170"/>
      <c r="N10975" s="170"/>
      <c r="O10975" s="170"/>
      <c r="P10975" s="170"/>
      <c r="Q10975" s="170"/>
      <c r="R10975" s="170"/>
      <c r="S10975" s="170"/>
      <c r="T10975" s="170"/>
      <c r="U10975" s="170"/>
      <c r="V10975" s="170"/>
      <c r="W10975" s="170"/>
      <c r="X10975" s="174"/>
      <c r="Y10975" s="170"/>
      <c r="Z10975" s="170"/>
      <c r="AA10975" s="170"/>
      <c r="AB10975" s="170"/>
      <c r="AC10975" s="170"/>
      <c r="AD10975" s="174"/>
      <c r="AE10975" s="170"/>
      <c r="AF10975" s="170"/>
      <c r="AI10975" s="170"/>
      <c r="AJ10975" s="170"/>
      <c r="AK10975" s="170"/>
      <c r="AL10975" s="170"/>
      <c r="AM10975" s="170"/>
      <c r="AN10975" s="170"/>
    </row>
    <row r="10976" spans="1:40" ht="52.5" customHeight="1" x14ac:dyDescent="0.2">
      <c r="A10976" s="170"/>
      <c r="B10976" s="170"/>
      <c r="C10976" s="170"/>
      <c r="D10976" s="170"/>
      <c r="E10976" s="170"/>
      <c r="F10976" s="170"/>
      <c r="G10976" s="170"/>
      <c r="H10976" s="170"/>
      <c r="I10976" s="170"/>
      <c r="J10976" s="170"/>
      <c r="K10976" s="170"/>
      <c r="L10976" s="170"/>
      <c r="M10976" s="170"/>
      <c r="N10976" s="170"/>
      <c r="O10976" s="170"/>
      <c r="P10976" s="170"/>
      <c r="Q10976" s="170"/>
      <c r="R10976" s="170"/>
      <c r="S10976" s="170"/>
      <c r="T10976" s="170"/>
      <c r="U10976" s="170"/>
      <c r="V10976" s="170"/>
      <c r="W10976" s="170"/>
      <c r="X10976" s="174"/>
      <c r="Y10976" s="170"/>
      <c r="Z10976" s="170"/>
      <c r="AA10976" s="170"/>
      <c r="AB10976" s="170"/>
      <c r="AC10976" s="170"/>
      <c r="AD10976" s="174"/>
      <c r="AE10976" s="170"/>
      <c r="AF10976" s="170"/>
      <c r="AI10976" s="170"/>
      <c r="AJ10976" s="170"/>
      <c r="AK10976" s="170"/>
      <c r="AL10976" s="170"/>
      <c r="AM10976" s="170"/>
      <c r="AN10976" s="170"/>
    </row>
    <row r="10977" spans="1:40" ht="52.5" customHeight="1" x14ac:dyDescent="0.2">
      <c r="A10977" s="170"/>
      <c r="B10977" s="170"/>
      <c r="C10977" s="170"/>
      <c r="D10977" s="170"/>
      <c r="E10977" s="170"/>
      <c r="F10977" s="170"/>
      <c r="G10977" s="170"/>
      <c r="H10977" s="170"/>
      <c r="I10977" s="170"/>
      <c r="J10977" s="170"/>
      <c r="K10977" s="170"/>
      <c r="L10977" s="170"/>
      <c r="M10977" s="170"/>
      <c r="N10977" s="170"/>
      <c r="O10977" s="170"/>
      <c r="P10977" s="170"/>
      <c r="Q10977" s="170"/>
      <c r="R10977" s="170"/>
      <c r="S10977" s="170"/>
      <c r="T10977" s="170"/>
      <c r="U10977" s="170"/>
      <c r="V10977" s="170"/>
      <c r="W10977" s="170"/>
      <c r="X10977" s="174"/>
      <c r="Y10977" s="170"/>
      <c r="Z10977" s="170"/>
      <c r="AA10977" s="170"/>
      <c r="AB10977" s="170"/>
      <c r="AC10977" s="170"/>
      <c r="AD10977" s="174"/>
      <c r="AE10977" s="170"/>
      <c r="AF10977" s="170"/>
      <c r="AI10977" s="170"/>
      <c r="AJ10977" s="170"/>
      <c r="AK10977" s="170"/>
      <c r="AL10977" s="170"/>
      <c r="AM10977" s="170"/>
      <c r="AN10977" s="170"/>
    </row>
    <row r="10978" spans="1:40" ht="52.5" customHeight="1" x14ac:dyDescent="0.2">
      <c r="A10978" s="170"/>
      <c r="B10978" s="170"/>
      <c r="C10978" s="170"/>
      <c r="D10978" s="170"/>
      <c r="E10978" s="170"/>
      <c r="F10978" s="170"/>
      <c r="G10978" s="170"/>
      <c r="H10978" s="170"/>
      <c r="I10978" s="170"/>
      <c r="J10978" s="170"/>
      <c r="K10978" s="170"/>
      <c r="L10978" s="170"/>
      <c r="M10978" s="170"/>
      <c r="N10978" s="170"/>
      <c r="O10978" s="170"/>
      <c r="P10978" s="170"/>
      <c r="Q10978" s="170"/>
      <c r="R10978" s="170"/>
      <c r="S10978" s="170"/>
      <c r="T10978" s="170"/>
      <c r="U10978" s="170"/>
      <c r="V10978" s="170"/>
      <c r="W10978" s="170"/>
      <c r="X10978" s="174"/>
      <c r="Y10978" s="170"/>
      <c r="Z10978" s="170"/>
      <c r="AA10978" s="170"/>
      <c r="AB10978" s="170"/>
      <c r="AC10978" s="170"/>
      <c r="AD10978" s="174"/>
      <c r="AE10978" s="170"/>
      <c r="AF10978" s="170"/>
      <c r="AI10978" s="170"/>
      <c r="AJ10978" s="170"/>
      <c r="AK10978" s="170"/>
      <c r="AL10978" s="170"/>
      <c r="AM10978" s="170"/>
      <c r="AN10978" s="170"/>
    </row>
    <row r="10979" spans="1:40" ht="52.5" customHeight="1" x14ac:dyDescent="0.2">
      <c r="A10979" s="170"/>
      <c r="B10979" s="170"/>
      <c r="C10979" s="170"/>
      <c r="D10979" s="170"/>
      <c r="E10979" s="170"/>
      <c r="F10979" s="170"/>
      <c r="G10979" s="170"/>
      <c r="H10979" s="170"/>
      <c r="I10979" s="170"/>
      <c r="J10979" s="170"/>
      <c r="K10979" s="170"/>
      <c r="L10979" s="170"/>
      <c r="M10979" s="170"/>
      <c r="N10979" s="170"/>
      <c r="O10979" s="170"/>
      <c r="P10979" s="170"/>
      <c r="Q10979" s="170"/>
      <c r="R10979" s="170"/>
      <c r="S10979" s="170"/>
      <c r="T10979" s="170"/>
      <c r="U10979" s="170"/>
      <c r="V10979" s="170"/>
      <c r="W10979" s="170"/>
      <c r="X10979" s="174"/>
      <c r="Y10979" s="170"/>
      <c r="Z10979" s="170"/>
      <c r="AA10979" s="170"/>
      <c r="AB10979" s="170"/>
      <c r="AC10979" s="170"/>
      <c r="AD10979" s="174"/>
      <c r="AE10979" s="170"/>
      <c r="AF10979" s="170"/>
      <c r="AI10979" s="170"/>
      <c r="AJ10979" s="170"/>
      <c r="AK10979" s="170"/>
      <c r="AL10979" s="170"/>
      <c r="AM10979" s="170"/>
      <c r="AN10979" s="170"/>
    </row>
    <row r="10980" spans="1:40" ht="52.5" customHeight="1" x14ac:dyDescent="0.2">
      <c r="A10980" s="170"/>
      <c r="B10980" s="170"/>
      <c r="C10980" s="170"/>
      <c r="D10980" s="170"/>
      <c r="E10980" s="170"/>
      <c r="F10980" s="170"/>
      <c r="G10980" s="170"/>
      <c r="H10980" s="170"/>
      <c r="I10980" s="170"/>
      <c r="J10980" s="170"/>
      <c r="K10980" s="170"/>
      <c r="L10980" s="170"/>
      <c r="M10980" s="170"/>
      <c r="N10980" s="170"/>
      <c r="O10980" s="170"/>
      <c r="P10980" s="170"/>
      <c r="Q10980" s="170"/>
      <c r="R10980" s="170"/>
      <c r="S10980" s="170"/>
      <c r="T10980" s="170"/>
      <c r="U10980" s="170"/>
      <c r="V10980" s="170"/>
      <c r="W10980" s="170"/>
      <c r="X10980" s="174"/>
      <c r="Y10980" s="170"/>
      <c r="Z10980" s="170"/>
      <c r="AA10980" s="170"/>
      <c r="AB10980" s="170"/>
      <c r="AC10980" s="170"/>
      <c r="AD10980" s="174"/>
      <c r="AE10980" s="170"/>
      <c r="AF10980" s="170"/>
      <c r="AI10980" s="170"/>
      <c r="AJ10980" s="170"/>
      <c r="AK10980" s="170"/>
      <c r="AL10980" s="170"/>
      <c r="AM10980" s="170"/>
      <c r="AN10980" s="170"/>
    </row>
    <row r="10981" spans="1:40" ht="52.5" customHeight="1" x14ac:dyDescent="0.2">
      <c r="A10981" s="170"/>
      <c r="B10981" s="170"/>
      <c r="C10981" s="170"/>
      <c r="D10981" s="170"/>
      <c r="E10981" s="170"/>
      <c r="F10981" s="170"/>
      <c r="G10981" s="170"/>
      <c r="H10981" s="170"/>
      <c r="I10981" s="170"/>
      <c r="J10981" s="170"/>
      <c r="K10981" s="170"/>
      <c r="L10981" s="170"/>
      <c r="M10981" s="170"/>
      <c r="N10981" s="170"/>
      <c r="O10981" s="170"/>
      <c r="P10981" s="170"/>
      <c r="Q10981" s="170"/>
      <c r="R10981" s="170"/>
      <c r="S10981" s="170"/>
      <c r="T10981" s="170"/>
      <c r="U10981" s="170"/>
      <c r="V10981" s="170"/>
      <c r="W10981" s="170"/>
      <c r="X10981" s="174"/>
      <c r="Y10981" s="170"/>
      <c r="Z10981" s="170"/>
      <c r="AA10981" s="170"/>
      <c r="AB10981" s="170"/>
      <c r="AC10981" s="170"/>
      <c r="AD10981" s="174"/>
      <c r="AE10981" s="170"/>
      <c r="AF10981" s="170"/>
      <c r="AI10981" s="170"/>
      <c r="AJ10981" s="170"/>
      <c r="AK10981" s="170"/>
      <c r="AL10981" s="170"/>
      <c r="AM10981" s="170"/>
      <c r="AN10981" s="170"/>
    </row>
    <row r="10982" spans="1:40" ht="52.5" customHeight="1" x14ac:dyDescent="0.2">
      <c r="A10982" s="170"/>
      <c r="B10982" s="170"/>
      <c r="C10982" s="170"/>
      <c r="D10982" s="170"/>
      <c r="E10982" s="170"/>
      <c r="F10982" s="170"/>
      <c r="G10982" s="170"/>
      <c r="H10982" s="170"/>
      <c r="I10982" s="170"/>
      <c r="J10982" s="170"/>
      <c r="K10982" s="170"/>
      <c r="L10982" s="170"/>
      <c r="M10982" s="170"/>
      <c r="N10982" s="170"/>
      <c r="O10982" s="170"/>
      <c r="P10982" s="170"/>
      <c r="Q10982" s="170"/>
      <c r="R10982" s="170"/>
      <c r="S10982" s="170"/>
      <c r="T10982" s="170"/>
      <c r="U10982" s="170"/>
      <c r="V10982" s="170"/>
      <c r="W10982" s="170"/>
      <c r="X10982" s="174"/>
      <c r="Y10982" s="170"/>
      <c r="Z10982" s="170"/>
      <c r="AA10982" s="170"/>
      <c r="AB10982" s="170"/>
      <c r="AC10982" s="170"/>
      <c r="AD10982" s="174"/>
      <c r="AE10982" s="170"/>
      <c r="AF10982" s="170"/>
      <c r="AI10982" s="170"/>
      <c r="AJ10982" s="170"/>
      <c r="AK10982" s="170"/>
      <c r="AL10982" s="170"/>
      <c r="AM10982" s="170"/>
      <c r="AN10982" s="170"/>
    </row>
    <row r="10983" spans="1:40" ht="52.5" customHeight="1" x14ac:dyDescent="0.2">
      <c r="A10983" s="170"/>
      <c r="B10983" s="170"/>
      <c r="C10983" s="170"/>
      <c r="D10983" s="170"/>
      <c r="E10983" s="170"/>
      <c r="F10983" s="170"/>
      <c r="G10983" s="170"/>
      <c r="H10983" s="170"/>
      <c r="I10983" s="170"/>
      <c r="J10983" s="170"/>
      <c r="K10983" s="170"/>
      <c r="L10983" s="170"/>
      <c r="M10983" s="170"/>
      <c r="N10983" s="170"/>
      <c r="O10983" s="170"/>
      <c r="P10983" s="170"/>
      <c r="Q10983" s="170"/>
      <c r="R10983" s="170"/>
      <c r="S10983" s="170"/>
      <c r="T10983" s="170"/>
      <c r="U10983" s="170"/>
      <c r="V10983" s="170"/>
      <c r="W10983" s="170"/>
      <c r="X10983" s="174"/>
      <c r="Y10983" s="170"/>
      <c r="Z10983" s="170"/>
      <c r="AA10983" s="170"/>
      <c r="AB10983" s="170"/>
      <c r="AC10983" s="170"/>
      <c r="AD10983" s="174"/>
      <c r="AE10983" s="170"/>
      <c r="AF10983" s="170"/>
      <c r="AI10983" s="170"/>
      <c r="AJ10983" s="170"/>
      <c r="AK10983" s="170"/>
      <c r="AL10983" s="170"/>
      <c r="AM10983" s="170"/>
      <c r="AN10983" s="170"/>
    </row>
    <row r="10984" spans="1:40" ht="52.5" customHeight="1" x14ac:dyDescent="0.2">
      <c r="A10984" s="170"/>
      <c r="B10984" s="170"/>
      <c r="C10984" s="170"/>
      <c r="D10984" s="170"/>
      <c r="E10984" s="170"/>
      <c r="F10984" s="170"/>
      <c r="G10984" s="170"/>
      <c r="H10984" s="170"/>
      <c r="I10984" s="170"/>
      <c r="J10984" s="170"/>
      <c r="K10984" s="170"/>
      <c r="L10984" s="170"/>
      <c r="M10984" s="170"/>
      <c r="N10984" s="170"/>
      <c r="O10984" s="170"/>
      <c r="P10984" s="170"/>
      <c r="Q10984" s="170"/>
      <c r="R10984" s="170"/>
      <c r="S10984" s="170"/>
      <c r="T10984" s="170"/>
      <c r="U10984" s="170"/>
      <c r="V10984" s="170"/>
      <c r="W10984" s="170"/>
      <c r="X10984" s="174"/>
      <c r="Y10984" s="170"/>
      <c r="Z10984" s="170"/>
      <c r="AA10984" s="170"/>
      <c r="AB10984" s="170"/>
      <c r="AC10984" s="170"/>
      <c r="AD10984" s="174"/>
      <c r="AE10984" s="170"/>
      <c r="AF10984" s="170"/>
      <c r="AI10984" s="170"/>
      <c r="AJ10984" s="170"/>
      <c r="AK10984" s="170"/>
      <c r="AL10984" s="170"/>
      <c r="AM10984" s="170"/>
      <c r="AN10984" s="170"/>
    </row>
    <row r="10985" spans="1:40" ht="52.5" customHeight="1" x14ac:dyDescent="0.2">
      <c r="A10985" s="170"/>
      <c r="B10985" s="170"/>
      <c r="C10985" s="170"/>
      <c r="D10985" s="170"/>
      <c r="E10985" s="170"/>
      <c r="F10985" s="170"/>
      <c r="G10985" s="170"/>
      <c r="H10985" s="170"/>
      <c r="I10985" s="170"/>
      <c r="J10985" s="170"/>
      <c r="K10985" s="170"/>
      <c r="L10985" s="170"/>
      <c r="M10985" s="170"/>
      <c r="N10985" s="170"/>
      <c r="O10985" s="170"/>
      <c r="P10985" s="170"/>
      <c r="Q10985" s="170"/>
      <c r="R10985" s="170"/>
      <c r="S10985" s="170"/>
      <c r="T10985" s="170"/>
      <c r="U10985" s="170"/>
      <c r="V10985" s="170"/>
      <c r="W10985" s="170"/>
      <c r="X10985" s="174"/>
      <c r="Y10985" s="170"/>
      <c r="Z10985" s="170"/>
      <c r="AA10985" s="170"/>
      <c r="AB10985" s="170"/>
      <c r="AC10985" s="170"/>
      <c r="AD10985" s="174"/>
      <c r="AE10985" s="170"/>
      <c r="AF10985" s="170"/>
      <c r="AI10985" s="170"/>
      <c r="AJ10985" s="170"/>
      <c r="AK10985" s="170"/>
      <c r="AL10985" s="170"/>
      <c r="AM10985" s="170"/>
      <c r="AN10985" s="170"/>
    </row>
    <row r="10986" spans="1:40" ht="52.5" customHeight="1" x14ac:dyDescent="0.2">
      <c r="A10986" s="170"/>
      <c r="B10986" s="170"/>
      <c r="C10986" s="170"/>
      <c r="D10986" s="170"/>
      <c r="E10986" s="170"/>
      <c r="F10986" s="170"/>
      <c r="G10986" s="170"/>
      <c r="H10986" s="170"/>
      <c r="I10986" s="170"/>
      <c r="J10986" s="170"/>
      <c r="K10986" s="170"/>
      <c r="L10986" s="170"/>
      <c r="M10986" s="170"/>
      <c r="N10986" s="170"/>
      <c r="O10986" s="170"/>
      <c r="P10986" s="170"/>
      <c r="Q10986" s="170"/>
      <c r="R10986" s="170"/>
      <c r="S10986" s="170"/>
      <c r="T10986" s="170"/>
      <c r="U10986" s="170"/>
      <c r="V10986" s="170"/>
      <c r="W10986" s="170"/>
      <c r="X10986" s="174"/>
      <c r="Y10986" s="170"/>
      <c r="Z10986" s="170"/>
      <c r="AA10986" s="170"/>
      <c r="AB10986" s="170"/>
      <c r="AC10986" s="170"/>
      <c r="AD10986" s="174"/>
      <c r="AE10986" s="170"/>
      <c r="AF10986" s="170"/>
      <c r="AI10986" s="170"/>
      <c r="AJ10986" s="170"/>
      <c r="AK10986" s="170"/>
      <c r="AL10986" s="170"/>
      <c r="AM10986" s="170"/>
      <c r="AN10986" s="170"/>
    </row>
    <row r="10987" spans="1:40" ht="52.5" customHeight="1" x14ac:dyDescent="0.2">
      <c r="A10987" s="170"/>
      <c r="B10987" s="170"/>
      <c r="C10987" s="170"/>
      <c r="D10987" s="170"/>
      <c r="E10987" s="170"/>
      <c r="F10987" s="170"/>
      <c r="G10987" s="170"/>
      <c r="H10987" s="170"/>
      <c r="I10987" s="170"/>
      <c r="J10987" s="170"/>
      <c r="K10987" s="170"/>
      <c r="L10987" s="170"/>
      <c r="M10987" s="170"/>
      <c r="N10987" s="170"/>
      <c r="O10987" s="170"/>
      <c r="P10987" s="170"/>
      <c r="Q10987" s="170"/>
      <c r="R10987" s="170"/>
      <c r="S10987" s="170"/>
      <c r="T10987" s="170"/>
      <c r="U10987" s="170"/>
      <c r="V10987" s="170"/>
      <c r="W10987" s="170"/>
      <c r="X10987" s="174"/>
      <c r="Y10987" s="170"/>
      <c r="Z10987" s="170"/>
      <c r="AA10987" s="170"/>
      <c r="AB10987" s="170"/>
      <c r="AC10987" s="170"/>
      <c r="AD10987" s="174"/>
      <c r="AE10987" s="170"/>
      <c r="AF10987" s="170"/>
      <c r="AI10987" s="170"/>
      <c r="AJ10987" s="170"/>
      <c r="AK10987" s="170"/>
      <c r="AL10987" s="170"/>
      <c r="AM10987" s="170"/>
      <c r="AN10987" s="170"/>
    </row>
    <row r="10988" spans="1:40" ht="52.5" customHeight="1" x14ac:dyDescent="0.2">
      <c r="A10988" s="170"/>
      <c r="B10988" s="170"/>
      <c r="C10988" s="170"/>
      <c r="D10988" s="170"/>
      <c r="E10988" s="170"/>
      <c r="F10988" s="170"/>
      <c r="G10988" s="170"/>
      <c r="H10988" s="170"/>
      <c r="I10988" s="170"/>
      <c r="J10988" s="170"/>
      <c r="K10988" s="170"/>
      <c r="L10988" s="170"/>
      <c r="M10988" s="170"/>
      <c r="N10988" s="170"/>
      <c r="O10988" s="170"/>
      <c r="P10988" s="170"/>
      <c r="Q10988" s="170"/>
      <c r="R10988" s="170"/>
      <c r="S10988" s="170"/>
      <c r="T10988" s="170"/>
      <c r="U10988" s="170"/>
      <c r="V10988" s="170"/>
      <c r="W10988" s="170"/>
      <c r="X10988" s="174"/>
      <c r="Y10988" s="170"/>
      <c r="Z10988" s="170"/>
      <c r="AA10988" s="170"/>
      <c r="AB10988" s="170"/>
      <c r="AC10988" s="170"/>
      <c r="AD10988" s="174"/>
      <c r="AE10988" s="170"/>
      <c r="AF10988" s="170"/>
      <c r="AI10988" s="170"/>
      <c r="AJ10988" s="170"/>
      <c r="AK10988" s="170"/>
      <c r="AL10988" s="170"/>
      <c r="AM10988" s="170"/>
      <c r="AN10988" s="170"/>
    </row>
    <row r="10989" spans="1:40" ht="52.5" customHeight="1" x14ac:dyDescent="0.2">
      <c r="A10989" s="170"/>
      <c r="B10989" s="170"/>
      <c r="C10989" s="170"/>
      <c r="D10989" s="170"/>
      <c r="E10989" s="170"/>
      <c r="F10989" s="170"/>
      <c r="G10989" s="170"/>
      <c r="H10989" s="170"/>
      <c r="I10989" s="170"/>
      <c r="J10989" s="170"/>
      <c r="K10989" s="170"/>
      <c r="L10989" s="170"/>
      <c r="M10989" s="170"/>
      <c r="N10989" s="170"/>
      <c r="O10989" s="170"/>
      <c r="P10989" s="170"/>
      <c r="Q10989" s="170"/>
      <c r="R10989" s="170"/>
      <c r="S10989" s="170"/>
      <c r="T10989" s="170"/>
      <c r="U10989" s="170"/>
      <c r="V10989" s="170"/>
      <c r="W10989" s="170"/>
      <c r="X10989" s="174"/>
      <c r="Y10989" s="170"/>
      <c r="Z10989" s="170"/>
      <c r="AA10989" s="170"/>
      <c r="AB10989" s="170"/>
      <c r="AC10989" s="170"/>
      <c r="AD10989" s="174"/>
      <c r="AE10989" s="170"/>
      <c r="AF10989" s="170"/>
      <c r="AI10989" s="170"/>
      <c r="AJ10989" s="170"/>
      <c r="AK10989" s="170"/>
      <c r="AL10989" s="170"/>
      <c r="AM10989" s="170"/>
      <c r="AN10989" s="170"/>
    </row>
    <row r="10990" spans="1:40" ht="52.5" customHeight="1" x14ac:dyDescent="0.2">
      <c r="A10990" s="170"/>
      <c r="B10990" s="170"/>
      <c r="C10990" s="170"/>
      <c r="D10990" s="170"/>
      <c r="E10990" s="170"/>
      <c r="F10990" s="170"/>
      <c r="G10990" s="170"/>
      <c r="H10990" s="170"/>
      <c r="I10990" s="170"/>
      <c r="J10990" s="170"/>
      <c r="K10990" s="170"/>
      <c r="L10990" s="170"/>
      <c r="M10990" s="170"/>
      <c r="N10990" s="170"/>
      <c r="O10990" s="170"/>
      <c r="P10990" s="170"/>
      <c r="Q10990" s="170"/>
      <c r="R10990" s="170"/>
      <c r="S10990" s="170"/>
      <c r="T10990" s="170"/>
      <c r="U10990" s="170"/>
      <c r="V10990" s="170"/>
      <c r="W10990" s="170"/>
      <c r="X10990" s="174"/>
      <c r="Y10990" s="170"/>
      <c r="Z10990" s="170"/>
      <c r="AA10990" s="170"/>
      <c r="AB10990" s="170"/>
      <c r="AC10990" s="170"/>
      <c r="AD10990" s="174"/>
      <c r="AE10990" s="170"/>
      <c r="AF10990" s="170"/>
      <c r="AI10990" s="170"/>
      <c r="AJ10990" s="170"/>
      <c r="AK10990" s="170"/>
      <c r="AL10990" s="170"/>
      <c r="AM10990" s="170"/>
      <c r="AN10990" s="170"/>
    </row>
    <row r="10991" spans="1:40" ht="52.5" customHeight="1" x14ac:dyDescent="0.2">
      <c r="A10991" s="170"/>
      <c r="B10991" s="170"/>
      <c r="C10991" s="170"/>
      <c r="D10991" s="170"/>
      <c r="E10991" s="170"/>
      <c r="F10991" s="170"/>
      <c r="G10991" s="170"/>
      <c r="H10991" s="170"/>
      <c r="I10991" s="170"/>
      <c r="J10991" s="170"/>
      <c r="K10991" s="170"/>
      <c r="L10991" s="170"/>
      <c r="M10991" s="170"/>
      <c r="N10991" s="170"/>
      <c r="O10991" s="170"/>
      <c r="P10991" s="170"/>
      <c r="Q10991" s="170"/>
      <c r="R10991" s="170"/>
      <c r="S10991" s="170"/>
      <c r="T10991" s="170"/>
      <c r="U10991" s="170"/>
      <c r="V10991" s="170"/>
      <c r="W10991" s="170"/>
      <c r="X10991" s="174"/>
      <c r="Y10991" s="170"/>
      <c r="Z10991" s="170"/>
      <c r="AA10991" s="170"/>
      <c r="AB10991" s="170"/>
      <c r="AC10991" s="170"/>
      <c r="AD10991" s="174"/>
      <c r="AE10991" s="170"/>
      <c r="AF10991" s="170"/>
      <c r="AI10991" s="170"/>
      <c r="AJ10991" s="170"/>
      <c r="AK10991" s="170"/>
      <c r="AL10991" s="170"/>
      <c r="AM10991" s="170"/>
      <c r="AN10991" s="170"/>
    </row>
    <row r="10992" spans="1:40" ht="52.5" customHeight="1" x14ac:dyDescent="0.2">
      <c r="A10992" s="170"/>
      <c r="B10992" s="170"/>
      <c r="C10992" s="170"/>
      <c r="D10992" s="170"/>
      <c r="E10992" s="170"/>
      <c r="F10992" s="170"/>
      <c r="G10992" s="170"/>
      <c r="H10992" s="170"/>
      <c r="I10992" s="170"/>
      <c r="J10992" s="170"/>
      <c r="K10992" s="170"/>
      <c r="L10992" s="170"/>
      <c r="M10992" s="170"/>
      <c r="N10992" s="170"/>
      <c r="O10992" s="170"/>
      <c r="P10992" s="170"/>
      <c r="Q10992" s="170"/>
      <c r="R10992" s="170"/>
      <c r="S10992" s="170"/>
      <c r="T10992" s="170"/>
      <c r="U10992" s="170"/>
      <c r="V10992" s="170"/>
      <c r="W10992" s="170"/>
      <c r="X10992" s="174"/>
      <c r="Y10992" s="170"/>
      <c r="Z10992" s="170"/>
      <c r="AA10992" s="170"/>
      <c r="AB10992" s="170"/>
      <c r="AC10992" s="170"/>
      <c r="AD10992" s="174"/>
      <c r="AE10992" s="170"/>
      <c r="AF10992" s="170"/>
      <c r="AI10992" s="170"/>
      <c r="AJ10992" s="170"/>
      <c r="AK10992" s="170"/>
      <c r="AL10992" s="170"/>
      <c r="AM10992" s="170"/>
      <c r="AN10992" s="170"/>
    </row>
    <row r="10993" spans="1:40" ht="52.5" customHeight="1" x14ac:dyDescent="0.2">
      <c r="A10993" s="170"/>
      <c r="B10993" s="170"/>
      <c r="C10993" s="170"/>
      <c r="D10993" s="170"/>
      <c r="E10993" s="170"/>
      <c r="F10993" s="170"/>
      <c r="G10993" s="170"/>
      <c r="H10993" s="170"/>
      <c r="I10993" s="170"/>
      <c r="J10993" s="170"/>
      <c r="K10993" s="170"/>
      <c r="L10993" s="170"/>
      <c r="M10993" s="170"/>
      <c r="N10993" s="170"/>
      <c r="O10993" s="170"/>
      <c r="P10993" s="170"/>
      <c r="Q10993" s="170"/>
      <c r="R10993" s="170"/>
      <c r="S10993" s="170"/>
      <c r="T10993" s="170"/>
      <c r="U10993" s="170"/>
      <c r="V10993" s="170"/>
      <c r="W10993" s="170"/>
      <c r="X10993" s="174"/>
      <c r="Y10993" s="170"/>
      <c r="Z10993" s="170"/>
      <c r="AA10993" s="170"/>
      <c r="AB10993" s="170"/>
      <c r="AC10993" s="170"/>
      <c r="AD10993" s="174"/>
      <c r="AE10993" s="170"/>
      <c r="AF10993" s="170"/>
      <c r="AI10993" s="170"/>
      <c r="AJ10993" s="170"/>
      <c r="AK10993" s="170"/>
      <c r="AL10993" s="170"/>
      <c r="AM10993" s="170"/>
      <c r="AN10993" s="170"/>
    </row>
    <row r="10994" spans="1:40" ht="52.5" customHeight="1" x14ac:dyDescent="0.2">
      <c r="A10994" s="170"/>
      <c r="B10994" s="170"/>
      <c r="C10994" s="170"/>
      <c r="D10994" s="170"/>
      <c r="E10994" s="170"/>
      <c r="F10994" s="170"/>
      <c r="G10994" s="170"/>
      <c r="H10994" s="170"/>
      <c r="I10994" s="170"/>
      <c r="J10994" s="170"/>
      <c r="K10994" s="170"/>
      <c r="L10994" s="170"/>
      <c r="M10994" s="170"/>
      <c r="N10994" s="170"/>
      <c r="O10994" s="170"/>
      <c r="P10994" s="170"/>
      <c r="Q10994" s="170"/>
      <c r="R10994" s="170"/>
      <c r="S10994" s="170"/>
      <c r="T10994" s="170"/>
      <c r="U10994" s="170"/>
      <c r="V10994" s="170"/>
      <c r="W10994" s="170"/>
      <c r="X10994" s="174"/>
      <c r="Y10994" s="170"/>
      <c r="Z10994" s="170"/>
      <c r="AA10994" s="170"/>
      <c r="AB10994" s="170"/>
      <c r="AC10994" s="170"/>
      <c r="AD10994" s="174"/>
      <c r="AE10994" s="170"/>
      <c r="AF10994" s="170"/>
      <c r="AI10994" s="170"/>
      <c r="AJ10994" s="170"/>
      <c r="AK10994" s="170"/>
      <c r="AL10994" s="170"/>
      <c r="AM10994" s="170"/>
      <c r="AN10994" s="170"/>
    </row>
    <row r="10995" spans="1:40" ht="52.5" customHeight="1" x14ac:dyDescent="0.2">
      <c r="A10995" s="170"/>
      <c r="B10995" s="170"/>
      <c r="C10995" s="170"/>
      <c r="D10995" s="170"/>
      <c r="E10995" s="170"/>
      <c r="F10995" s="170"/>
      <c r="G10995" s="170"/>
      <c r="H10995" s="170"/>
      <c r="I10995" s="170"/>
      <c r="J10995" s="170"/>
      <c r="K10995" s="170"/>
      <c r="L10995" s="170"/>
      <c r="M10995" s="170"/>
      <c r="N10995" s="170"/>
      <c r="O10995" s="170"/>
      <c r="P10995" s="170"/>
      <c r="Q10995" s="170"/>
      <c r="R10995" s="170"/>
      <c r="S10995" s="170"/>
      <c r="T10995" s="170"/>
      <c r="U10995" s="170"/>
      <c r="V10995" s="170"/>
      <c r="W10995" s="170"/>
      <c r="X10995" s="174"/>
      <c r="Y10995" s="170"/>
      <c r="Z10995" s="170"/>
      <c r="AA10995" s="170"/>
      <c r="AB10995" s="170"/>
      <c r="AC10995" s="170"/>
      <c r="AD10995" s="174"/>
      <c r="AE10995" s="170"/>
      <c r="AF10995" s="170"/>
      <c r="AI10995" s="170"/>
      <c r="AJ10995" s="170"/>
      <c r="AK10995" s="170"/>
      <c r="AL10995" s="170"/>
      <c r="AM10995" s="170"/>
      <c r="AN10995" s="170"/>
    </row>
    <row r="10996" spans="1:40" ht="52.5" customHeight="1" x14ac:dyDescent="0.2">
      <c r="A10996" s="170"/>
      <c r="B10996" s="170"/>
      <c r="C10996" s="170"/>
      <c r="D10996" s="170"/>
      <c r="E10996" s="170"/>
      <c r="F10996" s="170"/>
      <c r="G10996" s="170"/>
      <c r="H10996" s="170"/>
      <c r="I10996" s="170"/>
      <c r="J10996" s="170"/>
      <c r="K10996" s="170"/>
      <c r="L10996" s="170"/>
      <c r="M10996" s="170"/>
      <c r="N10996" s="170"/>
      <c r="O10996" s="170"/>
      <c r="P10996" s="170"/>
      <c r="Q10996" s="170"/>
      <c r="R10996" s="170"/>
      <c r="S10996" s="170"/>
      <c r="T10996" s="170"/>
      <c r="U10996" s="170"/>
      <c r="V10996" s="170"/>
      <c r="W10996" s="170"/>
      <c r="X10996" s="174"/>
      <c r="Y10996" s="170"/>
      <c r="Z10996" s="170"/>
      <c r="AA10996" s="170"/>
      <c r="AB10996" s="170"/>
      <c r="AC10996" s="170"/>
      <c r="AD10996" s="174"/>
      <c r="AE10996" s="170"/>
      <c r="AF10996" s="170"/>
      <c r="AI10996" s="170"/>
      <c r="AJ10996" s="170"/>
      <c r="AK10996" s="170"/>
      <c r="AL10996" s="170"/>
      <c r="AM10996" s="170"/>
      <c r="AN10996" s="170"/>
    </row>
    <row r="10997" spans="1:40" ht="52.5" customHeight="1" x14ac:dyDescent="0.2">
      <c r="A10997" s="170"/>
      <c r="B10997" s="170"/>
      <c r="C10997" s="170"/>
      <c r="D10997" s="170"/>
      <c r="E10997" s="170"/>
      <c r="F10997" s="170"/>
      <c r="G10997" s="170"/>
      <c r="H10997" s="170"/>
      <c r="I10997" s="170"/>
      <c r="J10997" s="170"/>
      <c r="K10997" s="170"/>
      <c r="L10997" s="170"/>
      <c r="M10997" s="170"/>
      <c r="N10997" s="170"/>
      <c r="O10997" s="170"/>
      <c r="P10997" s="170"/>
      <c r="Q10997" s="170"/>
      <c r="R10997" s="170"/>
      <c r="S10997" s="170"/>
      <c r="T10997" s="170"/>
      <c r="U10997" s="170"/>
      <c r="V10997" s="170"/>
      <c r="W10997" s="170"/>
      <c r="X10997" s="174"/>
      <c r="Y10997" s="170"/>
      <c r="Z10997" s="170"/>
      <c r="AA10997" s="170"/>
      <c r="AB10997" s="170"/>
      <c r="AC10997" s="170"/>
      <c r="AD10997" s="174"/>
      <c r="AE10997" s="170"/>
      <c r="AF10997" s="170"/>
      <c r="AI10997" s="170"/>
      <c r="AJ10997" s="170"/>
      <c r="AK10997" s="170"/>
      <c r="AL10997" s="170"/>
      <c r="AM10997" s="170"/>
      <c r="AN10997" s="170"/>
    </row>
    <row r="10998" spans="1:40" ht="52.5" customHeight="1" x14ac:dyDescent="0.2">
      <c r="A10998" s="170"/>
      <c r="B10998" s="170"/>
      <c r="C10998" s="170"/>
      <c r="D10998" s="170"/>
      <c r="E10998" s="170"/>
      <c r="F10998" s="170"/>
      <c r="G10998" s="170"/>
      <c r="H10998" s="170"/>
      <c r="I10998" s="170"/>
      <c r="J10998" s="170"/>
      <c r="K10998" s="170"/>
      <c r="L10998" s="170"/>
      <c r="M10998" s="170"/>
      <c r="N10998" s="170"/>
      <c r="O10998" s="170"/>
      <c r="P10998" s="170"/>
      <c r="Q10998" s="170"/>
      <c r="R10998" s="170"/>
      <c r="S10998" s="170"/>
      <c r="T10998" s="170"/>
      <c r="U10998" s="170"/>
      <c r="V10998" s="170"/>
      <c r="W10998" s="170"/>
      <c r="X10998" s="174"/>
      <c r="Y10998" s="170"/>
      <c r="Z10998" s="170"/>
      <c r="AA10998" s="170"/>
      <c r="AB10998" s="170"/>
      <c r="AC10998" s="170"/>
      <c r="AD10998" s="174"/>
      <c r="AE10998" s="170"/>
      <c r="AF10998" s="170"/>
      <c r="AI10998" s="170"/>
      <c r="AJ10998" s="170"/>
      <c r="AK10998" s="170"/>
      <c r="AL10998" s="170"/>
      <c r="AM10998" s="170"/>
      <c r="AN10998" s="170"/>
    </row>
    <row r="10999" spans="1:40" ht="52.5" customHeight="1" x14ac:dyDescent="0.2">
      <c r="A10999" s="170"/>
      <c r="B10999" s="170"/>
      <c r="C10999" s="170"/>
      <c r="D10999" s="170"/>
      <c r="E10999" s="170"/>
      <c r="F10999" s="170"/>
      <c r="G10999" s="170"/>
      <c r="H10999" s="170"/>
      <c r="I10999" s="170"/>
      <c r="J10999" s="170"/>
      <c r="K10999" s="170"/>
      <c r="L10999" s="170"/>
      <c r="M10999" s="170"/>
      <c r="N10999" s="170"/>
      <c r="O10999" s="170"/>
      <c r="P10999" s="170"/>
      <c r="Q10999" s="170"/>
      <c r="R10999" s="170"/>
      <c r="S10999" s="170"/>
      <c r="T10999" s="170"/>
      <c r="U10999" s="170"/>
      <c r="V10999" s="170"/>
      <c r="W10999" s="170"/>
      <c r="X10999" s="174"/>
      <c r="Y10999" s="170"/>
      <c r="Z10999" s="170"/>
      <c r="AA10999" s="170"/>
      <c r="AB10999" s="170"/>
      <c r="AC10999" s="170"/>
      <c r="AD10999" s="174"/>
      <c r="AE10999" s="170"/>
      <c r="AF10999" s="170"/>
      <c r="AI10999" s="170"/>
      <c r="AJ10999" s="170"/>
      <c r="AK10999" s="170"/>
      <c r="AL10999" s="170"/>
      <c r="AM10999" s="170"/>
      <c r="AN10999" s="170"/>
    </row>
    <row r="11000" spans="1:40" ht="52.5" customHeight="1" x14ac:dyDescent="0.2">
      <c r="A11000" s="170"/>
      <c r="B11000" s="170"/>
      <c r="C11000" s="170"/>
      <c r="D11000" s="170"/>
      <c r="E11000" s="170"/>
      <c r="F11000" s="170"/>
      <c r="G11000" s="170"/>
      <c r="H11000" s="170"/>
      <c r="I11000" s="170"/>
      <c r="J11000" s="170"/>
      <c r="K11000" s="170"/>
      <c r="L11000" s="170"/>
      <c r="M11000" s="170"/>
      <c r="N11000" s="170"/>
      <c r="O11000" s="170"/>
      <c r="P11000" s="170"/>
      <c r="Q11000" s="170"/>
      <c r="R11000" s="170"/>
      <c r="S11000" s="170"/>
      <c r="T11000" s="170"/>
      <c r="U11000" s="170"/>
      <c r="V11000" s="170"/>
      <c r="W11000" s="170"/>
      <c r="X11000" s="174"/>
      <c r="Y11000" s="170"/>
      <c r="Z11000" s="170"/>
      <c r="AA11000" s="170"/>
      <c r="AB11000" s="170"/>
      <c r="AC11000" s="170"/>
      <c r="AD11000" s="174"/>
      <c r="AE11000" s="170"/>
      <c r="AF11000" s="170"/>
      <c r="AI11000" s="170"/>
      <c r="AJ11000" s="170"/>
      <c r="AK11000" s="170"/>
      <c r="AL11000" s="170"/>
      <c r="AM11000" s="170"/>
      <c r="AN11000" s="170"/>
    </row>
    <row r="11001" spans="1:40" ht="52.5" customHeight="1" x14ac:dyDescent="0.2">
      <c r="A11001" s="170"/>
      <c r="B11001" s="170"/>
      <c r="C11001" s="170"/>
      <c r="D11001" s="170"/>
      <c r="E11001" s="170"/>
      <c r="F11001" s="170"/>
      <c r="G11001" s="170"/>
      <c r="H11001" s="170"/>
      <c r="I11001" s="170"/>
      <c r="J11001" s="170"/>
      <c r="K11001" s="170"/>
      <c r="L11001" s="170"/>
      <c r="M11001" s="170"/>
      <c r="N11001" s="170"/>
      <c r="O11001" s="170"/>
      <c r="P11001" s="170"/>
      <c r="Q11001" s="170"/>
      <c r="R11001" s="170"/>
      <c r="S11001" s="170"/>
      <c r="T11001" s="170"/>
      <c r="U11001" s="170"/>
      <c r="V11001" s="170"/>
      <c r="W11001" s="170"/>
      <c r="X11001" s="174"/>
      <c r="Y11001" s="170"/>
      <c r="Z11001" s="170"/>
      <c r="AA11001" s="170"/>
      <c r="AB11001" s="170"/>
      <c r="AC11001" s="170"/>
      <c r="AD11001" s="174"/>
      <c r="AE11001" s="170"/>
      <c r="AF11001" s="170"/>
      <c r="AI11001" s="170"/>
      <c r="AJ11001" s="170"/>
      <c r="AK11001" s="170"/>
      <c r="AL11001" s="170"/>
      <c r="AM11001" s="170"/>
      <c r="AN11001" s="170"/>
    </row>
    <row r="11002" spans="1:40" ht="52.5" customHeight="1" x14ac:dyDescent="0.2">
      <c r="A11002" s="170"/>
      <c r="B11002" s="170"/>
      <c r="C11002" s="170"/>
      <c r="D11002" s="170"/>
      <c r="E11002" s="170"/>
      <c r="F11002" s="170"/>
      <c r="G11002" s="170"/>
      <c r="H11002" s="170"/>
      <c r="I11002" s="170"/>
      <c r="J11002" s="170"/>
      <c r="K11002" s="170"/>
      <c r="L11002" s="170"/>
      <c r="M11002" s="170"/>
      <c r="N11002" s="170"/>
      <c r="O11002" s="170"/>
      <c r="P11002" s="170"/>
      <c r="Q11002" s="170"/>
      <c r="R11002" s="170"/>
      <c r="S11002" s="170"/>
      <c r="T11002" s="170"/>
      <c r="U11002" s="170"/>
      <c r="V11002" s="170"/>
      <c r="W11002" s="170"/>
      <c r="X11002" s="174"/>
      <c r="Y11002" s="170"/>
      <c r="Z11002" s="170"/>
      <c r="AA11002" s="170"/>
      <c r="AB11002" s="170"/>
      <c r="AC11002" s="170"/>
      <c r="AD11002" s="174"/>
      <c r="AE11002" s="170"/>
      <c r="AF11002" s="170"/>
      <c r="AI11002" s="170"/>
      <c r="AJ11002" s="170"/>
      <c r="AK11002" s="170"/>
      <c r="AL11002" s="170"/>
      <c r="AM11002" s="170"/>
      <c r="AN11002" s="170"/>
    </row>
    <row r="11003" spans="1:40" ht="52.5" customHeight="1" x14ac:dyDescent="0.2">
      <c r="A11003" s="170"/>
      <c r="B11003" s="170"/>
      <c r="C11003" s="170"/>
      <c r="D11003" s="170"/>
      <c r="E11003" s="170"/>
      <c r="F11003" s="170"/>
      <c r="G11003" s="170"/>
      <c r="H11003" s="170"/>
      <c r="I11003" s="170"/>
      <c r="J11003" s="170"/>
      <c r="K11003" s="170"/>
      <c r="L11003" s="170"/>
      <c r="M11003" s="170"/>
      <c r="N11003" s="170"/>
      <c r="O11003" s="170"/>
      <c r="P11003" s="170"/>
      <c r="Q11003" s="170"/>
      <c r="R11003" s="170"/>
      <c r="S11003" s="170"/>
      <c r="T11003" s="170"/>
      <c r="U11003" s="170"/>
      <c r="V11003" s="170"/>
      <c r="W11003" s="170"/>
      <c r="X11003" s="174"/>
      <c r="Y11003" s="170"/>
      <c r="Z11003" s="170"/>
      <c r="AA11003" s="170"/>
      <c r="AB11003" s="170"/>
      <c r="AC11003" s="170"/>
      <c r="AD11003" s="174"/>
      <c r="AE11003" s="170"/>
      <c r="AF11003" s="170"/>
      <c r="AI11003" s="170"/>
      <c r="AJ11003" s="170"/>
      <c r="AK11003" s="170"/>
      <c r="AL11003" s="170"/>
      <c r="AM11003" s="170"/>
      <c r="AN11003" s="170"/>
    </row>
    <row r="11004" spans="1:40" ht="52.5" customHeight="1" x14ac:dyDescent="0.2">
      <c r="A11004" s="170"/>
      <c r="B11004" s="170"/>
      <c r="C11004" s="170"/>
      <c r="D11004" s="170"/>
      <c r="E11004" s="170"/>
      <c r="F11004" s="170"/>
      <c r="G11004" s="170"/>
      <c r="H11004" s="170"/>
      <c r="I11004" s="170"/>
      <c r="J11004" s="170"/>
      <c r="K11004" s="170"/>
      <c r="L11004" s="170"/>
      <c r="M11004" s="170"/>
      <c r="N11004" s="170"/>
      <c r="O11004" s="170"/>
      <c r="P11004" s="170"/>
      <c r="Q11004" s="170"/>
      <c r="R11004" s="170"/>
      <c r="S11004" s="170"/>
      <c r="T11004" s="170"/>
      <c r="U11004" s="170"/>
      <c r="V11004" s="170"/>
      <c r="W11004" s="170"/>
      <c r="X11004" s="174"/>
      <c r="Y11004" s="170"/>
      <c r="Z11004" s="170"/>
      <c r="AA11004" s="170"/>
      <c r="AB11004" s="170"/>
      <c r="AC11004" s="170"/>
      <c r="AD11004" s="174"/>
      <c r="AE11004" s="170"/>
      <c r="AF11004" s="170"/>
      <c r="AI11004" s="170"/>
      <c r="AJ11004" s="170"/>
      <c r="AK11004" s="170"/>
      <c r="AL11004" s="170"/>
      <c r="AM11004" s="170"/>
      <c r="AN11004" s="170"/>
    </row>
    <row r="11005" spans="1:40" ht="52.5" customHeight="1" x14ac:dyDescent="0.2">
      <c r="A11005" s="170"/>
      <c r="B11005" s="170"/>
      <c r="C11005" s="170"/>
      <c r="D11005" s="170"/>
      <c r="E11005" s="170"/>
      <c r="F11005" s="170"/>
      <c r="G11005" s="170"/>
      <c r="H11005" s="170"/>
      <c r="I11005" s="170"/>
      <c r="J11005" s="170"/>
      <c r="K11005" s="170"/>
      <c r="L11005" s="170"/>
      <c r="M11005" s="170"/>
      <c r="N11005" s="170"/>
      <c r="O11005" s="170"/>
      <c r="P11005" s="170"/>
      <c r="Q11005" s="170"/>
      <c r="R11005" s="170"/>
      <c r="S11005" s="170"/>
      <c r="T11005" s="170"/>
      <c r="U11005" s="170"/>
      <c r="V11005" s="170"/>
      <c r="W11005" s="170"/>
      <c r="X11005" s="174"/>
      <c r="Y11005" s="170"/>
      <c r="Z11005" s="170"/>
      <c r="AA11005" s="170"/>
      <c r="AB11005" s="170"/>
      <c r="AC11005" s="170"/>
      <c r="AD11005" s="174"/>
      <c r="AE11005" s="170"/>
      <c r="AF11005" s="170"/>
      <c r="AI11005" s="170"/>
      <c r="AJ11005" s="170"/>
      <c r="AK11005" s="170"/>
      <c r="AL11005" s="170"/>
      <c r="AM11005" s="170"/>
      <c r="AN11005" s="170"/>
    </row>
    <row r="11006" spans="1:40" ht="52.5" customHeight="1" x14ac:dyDescent="0.2">
      <c r="A11006" s="170"/>
      <c r="B11006" s="170"/>
      <c r="C11006" s="170"/>
      <c r="D11006" s="170"/>
      <c r="E11006" s="170"/>
      <c r="F11006" s="170"/>
      <c r="G11006" s="170"/>
      <c r="H11006" s="170"/>
      <c r="I11006" s="170"/>
      <c r="J11006" s="170"/>
      <c r="K11006" s="170"/>
      <c r="L11006" s="170"/>
      <c r="M11006" s="170"/>
      <c r="N11006" s="170"/>
      <c r="O11006" s="170"/>
      <c r="P11006" s="170"/>
      <c r="Q11006" s="170"/>
      <c r="R11006" s="170"/>
      <c r="S11006" s="170"/>
      <c r="T11006" s="170"/>
      <c r="U11006" s="170"/>
      <c r="V11006" s="170"/>
      <c r="W11006" s="170"/>
      <c r="X11006" s="174"/>
      <c r="Y11006" s="170"/>
      <c r="Z11006" s="170"/>
      <c r="AA11006" s="170"/>
      <c r="AB11006" s="170"/>
      <c r="AC11006" s="170"/>
      <c r="AD11006" s="174"/>
      <c r="AE11006" s="170"/>
      <c r="AF11006" s="170"/>
      <c r="AI11006" s="170"/>
      <c r="AJ11006" s="170"/>
      <c r="AK11006" s="170"/>
      <c r="AL11006" s="170"/>
      <c r="AM11006" s="170"/>
      <c r="AN11006" s="170"/>
    </row>
    <row r="11007" spans="1:40" ht="52.5" customHeight="1" x14ac:dyDescent="0.2">
      <c r="A11007" s="170"/>
      <c r="B11007" s="170"/>
      <c r="C11007" s="170"/>
      <c r="D11007" s="170"/>
      <c r="E11007" s="170"/>
      <c r="F11007" s="170"/>
      <c r="G11007" s="170"/>
      <c r="H11007" s="170"/>
      <c r="I11007" s="170"/>
      <c r="J11007" s="170"/>
      <c r="K11007" s="170"/>
      <c r="L11007" s="170"/>
      <c r="M11007" s="170"/>
      <c r="N11007" s="170"/>
      <c r="O11007" s="170"/>
      <c r="P11007" s="170"/>
      <c r="Q11007" s="170"/>
      <c r="R11007" s="170"/>
      <c r="S11007" s="170"/>
      <c r="T11007" s="170"/>
      <c r="U11007" s="170"/>
      <c r="V11007" s="170"/>
      <c r="W11007" s="170"/>
      <c r="X11007" s="174"/>
      <c r="Y11007" s="170"/>
      <c r="Z11007" s="170"/>
      <c r="AA11007" s="170"/>
      <c r="AB11007" s="170"/>
      <c r="AC11007" s="170"/>
      <c r="AD11007" s="174"/>
      <c r="AE11007" s="170"/>
      <c r="AF11007" s="170"/>
      <c r="AI11007" s="170"/>
      <c r="AJ11007" s="170"/>
      <c r="AK11007" s="170"/>
      <c r="AL11007" s="170"/>
      <c r="AM11007" s="170"/>
      <c r="AN11007" s="170"/>
    </row>
    <row r="11008" spans="1:40" ht="52.5" customHeight="1" x14ac:dyDescent="0.2">
      <c r="A11008" s="170"/>
      <c r="B11008" s="170"/>
      <c r="C11008" s="170"/>
      <c r="D11008" s="170"/>
      <c r="E11008" s="170"/>
      <c r="F11008" s="170"/>
      <c r="G11008" s="170"/>
      <c r="H11008" s="170"/>
      <c r="I11008" s="170"/>
      <c r="J11008" s="170"/>
      <c r="K11008" s="170"/>
      <c r="L11008" s="170"/>
      <c r="M11008" s="170"/>
      <c r="N11008" s="170"/>
      <c r="O11008" s="170"/>
      <c r="P11008" s="170"/>
      <c r="Q11008" s="170"/>
      <c r="R11008" s="170"/>
      <c r="S11008" s="170"/>
      <c r="T11008" s="170"/>
      <c r="U11008" s="170"/>
      <c r="V11008" s="170"/>
      <c r="W11008" s="170"/>
      <c r="X11008" s="174"/>
      <c r="Y11008" s="170"/>
      <c r="Z11008" s="170"/>
      <c r="AA11008" s="170"/>
      <c r="AB11008" s="170"/>
      <c r="AC11008" s="170"/>
      <c r="AD11008" s="174"/>
      <c r="AE11008" s="170"/>
      <c r="AF11008" s="170"/>
      <c r="AI11008" s="170"/>
      <c r="AJ11008" s="170"/>
      <c r="AK11008" s="170"/>
      <c r="AL11008" s="170"/>
      <c r="AM11008" s="170"/>
      <c r="AN11008" s="170"/>
    </row>
    <row r="11009" spans="1:40" ht="52.5" customHeight="1" x14ac:dyDescent="0.2">
      <c r="A11009" s="170"/>
      <c r="B11009" s="170"/>
      <c r="C11009" s="170"/>
      <c r="D11009" s="170"/>
      <c r="E11009" s="170"/>
      <c r="F11009" s="170"/>
      <c r="G11009" s="170"/>
      <c r="H11009" s="170"/>
      <c r="I11009" s="170"/>
      <c r="J11009" s="170"/>
      <c r="K11009" s="170"/>
      <c r="L11009" s="170"/>
      <c r="M11009" s="170"/>
      <c r="N11009" s="170"/>
      <c r="O11009" s="170"/>
      <c r="P11009" s="170"/>
      <c r="Q11009" s="170"/>
      <c r="R11009" s="170"/>
      <c r="S11009" s="170"/>
      <c r="T11009" s="170"/>
      <c r="U11009" s="170"/>
      <c r="V11009" s="170"/>
      <c r="W11009" s="170"/>
      <c r="X11009" s="174"/>
      <c r="Y11009" s="170"/>
      <c r="Z11009" s="170"/>
      <c r="AA11009" s="170"/>
      <c r="AB11009" s="170"/>
      <c r="AC11009" s="170"/>
      <c r="AD11009" s="174"/>
      <c r="AE11009" s="170"/>
      <c r="AF11009" s="170"/>
      <c r="AI11009" s="170"/>
      <c r="AJ11009" s="170"/>
      <c r="AK11009" s="170"/>
      <c r="AL11009" s="170"/>
      <c r="AM11009" s="170"/>
      <c r="AN11009" s="170"/>
    </row>
    <row r="11010" spans="1:40" ht="52.5" customHeight="1" x14ac:dyDescent="0.2">
      <c r="A11010" s="170"/>
      <c r="B11010" s="170"/>
      <c r="C11010" s="170"/>
      <c r="D11010" s="170"/>
      <c r="E11010" s="170"/>
      <c r="F11010" s="170"/>
      <c r="G11010" s="170"/>
      <c r="H11010" s="170"/>
      <c r="I11010" s="170"/>
      <c r="J11010" s="170"/>
      <c r="K11010" s="170"/>
      <c r="L11010" s="170"/>
      <c r="M11010" s="170"/>
      <c r="N11010" s="170"/>
      <c r="O11010" s="170"/>
      <c r="P11010" s="170"/>
      <c r="Q11010" s="170"/>
      <c r="R11010" s="170"/>
      <c r="S11010" s="170"/>
      <c r="T11010" s="170"/>
      <c r="U11010" s="170"/>
      <c r="V11010" s="170"/>
      <c r="W11010" s="170"/>
      <c r="X11010" s="174"/>
      <c r="Y11010" s="170"/>
      <c r="Z11010" s="170"/>
      <c r="AA11010" s="170"/>
      <c r="AB11010" s="170"/>
      <c r="AC11010" s="170"/>
      <c r="AD11010" s="174"/>
      <c r="AE11010" s="170"/>
      <c r="AF11010" s="170"/>
      <c r="AI11010" s="170"/>
      <c r="AJ11010" s="170"/>
      <c r="AK11010" s="170"/>
      <c r="AL11010" s="170"/>
      <c r="AM11010" s="170"/>
      <c r="AN11010" s="170"/>
    </row>
    <row r="11011" spans="1:40" ht="52.5" customHeight="1" x14ac:dyDescent="0.2">
      <c r="A11011" s="170"/>
      <c r="B11011" s="170"/>
      <c r="C11011" s="170"/>
      <c r="D11011" s="170"/>
      <c r="E11011" s="170"/>
      <c r="F11011" s="170"/>
      <c r="G11011" s="170"/>
      <c r="H11011" s="170"/>
      <c r="I11011" s="170"/>
      <c r="J11011" s="170"/>
      <c r="K11011" s="170"/>
      <c r="L11011" s="170"/>
      <c r="M11011" s="170"/>
      <c r="N11011" s="170"/>
      <c r="O11011" s="170"/>
      <c r="P11011" s="170"/>
      <c r="Q11011" s="170"/>
      <c r="R11011" s="170"/>
      <c r="S11011" s="170"/>
      <c r="T11011" s="170"/>
      <c r="U11011" s="170"/>
      <c r="V11011" s="170"/>
      <c r="W11011" s="170"/>
      <c r="X11011" s="174"/>
      <c r="Y11011" s="170"/>
      <c r="Z11011" s="170"/>
      <c r="AA11011" s="170"/>
      <c r="AB11011" s="170"/>
      <c r="AC11011" s="170"/>
      <c r="AD11011" s="174"/>
      <c r="AE11011" s="170"/>
      <c r="AF11011" s="170"/>
      <c r="AI11011" s="170"/>
      <c r="AJ11011" s="170"/>
      <c r="AK11011" s="170"/>
      <c r="AL11011" s="170"/>
      <c r="AM11011" s="170"/>
      <c r="AN11011" s="170"/>
    </row>
    <row r="11012" spans="1:40" ht="52.5" customHeight="1" x14ac:dyDescent="0.2">
      <c r="A11012" s="170"/>
      <c r="B11012" s="170"/>
      <c r="C11012" s="170"/>
      <c r="D11012" s="170"/>
      <c r="E11012" s="170"/>
      <c r="F11012" s="170"/>
      <c r="G11012" s="170"/>
      <c r="H11012" s="170"/>
      <c r="I11012" s="170"/>
      <c r="J11012" s="170"/>
      <c r="K11012" s="170"/>
      <c r="L11012" s="170"/>
      <c r="M11012" s="170"/>
      <c r="N11012" s="170"/>
      <c r="O11012" s="170"/>
      <c r="P11012" s="170"/>
      <c r="Q11012" s="170"/>
      <c r="R11012" s="170"/>
      <c r="S11012" s="170"/>
      <c r="T11012" s="170"/>
      <c r="U11012" s="170"/>
      <c r="V11012" s="170"/>
      <c r="W11012" s="170"/>
      <c r="X11012" s="174"/>
      <c r="Y11012" s="170"/>
      <c r="Z11012" s="170"/>
      <c r="AA11012" s="170"/>
      <c r="AB11012" s="170"/>
      <c r="AC11012" s="170"/>
      <c r="AD11012" s="174"/>
      <c r="AE11012" s="170"/>
      <c r="AF11012" s="170"/>
      <c r="AI11012" s="170"/>
      <c r="AJ11012" s="170"/>
      <c r="AK11012" s="170"/>
      <c r="AL11012" s="170"/>
      <c r="AM11012" s="170"/>
      <c r="AN11012" s="170"/>
    </row>
    <row r="11013" spans="1:40" ht="52.5" customHeight="1" x14ac:dyDescent="0.2">
      <c r="A11013" s="170"/>
      <c r="B11013" s="170"/>
      <c r="C11013" s="170"/>
      <c r="D11013" s="170"/>
      <c r="E11013" s="170"/>
      <c r="F11013" s="170"/>
      <c r="G11013" s="170"/>
      <c r="H11013" s="170"/>
      <c r="I11013" s="170"/>
      <c r="J11013" s="170"/>
      <c r="K11013" s="170"/>
      <c r="L11013" s="170"/>
      <c r="M11013" s="170"/>
      <c r="N11013" s="170"/>
      <c r="O11013" s="170"/>
      <c r="P11013" s="170"/>
      <c r="Q11013" s="170"/>
      <c r="R11013" s="170"/>
      <c r="S11013" s="170"/>
      <c r="T11013" s="170"/>
      <c r="U11013" s="170"/>
      <c r="V11013" s="170"/>
      <c r="W11013" s="170"/>
      <c r="X11013" s="174"/>
      <c r="Y11013" s="170"/>
      <c r="Z11013" s="170"/>
      <c r="AA11013" s="170"/>
      <c r="AB11013" s="170"/>
      <c r="AC11013" s="170"/>
      <c r="AD11013" s="174"/>
      <c r="AE11013" s="170"/>
      <c r="AF11013" s="170"/>
      <c r="AI11013" s="170"/>
      <c r="AJ11013" s="170"/>
      <c r="AK11013" s="170"/>
      <c r="AL11013" s="170"/>
      <c r="AM11013" s="170"/>
      <c r="AN11013" s="170"/>
    </row>
    <row r="11014" spans="1:40" ht="52.5" customHeight="1" x14ac:dyDescent="0.2">
      <c r="A11014" s="170"/>
      <c r="B11014" s="170"/>
      <c r="C11014" s="170"/>
      <c r="D11014" s="170"/>
      <c r="E11014" s="170"/>
      <c r="F11014" s="170"/>
      <c r="G11014" s="170"/>
      <c r="H11014" s="170"/>
      <c r="I11014" s="170"/>
      <c r="J11014" s="170"/>
      <c r="K11014" s="170"/>
      <c r="L11014" s="170"/>
      <c r="M11014" s="170"/>
      <c r="N11014" s="170"/>
      <c r="O11014" s="170"/>
      <c r="P11014" s="170"/>
      <c r="Q11014" s="170"/>
      <c r="R11014" s="170"/>
      <c r="S11014" s="170"/>
      <c r="T11014" s="170"/>
      <c r="U11014" s="170"/>
      <c r="V11014" s="170"/>
      <c r="W11014" s="170"/>
      <c r="X11014" s="174"/>
      <c r="Y11014" s="170"/>
      <c r="Z11014" s="170"/>
      <c r="AA11014" s="170"/>
      <c r="AB11014" s="170"/>
      <c r="AC11014" s="170"/>
      <c r="AD11014" s="174"/>
      <c r="AE11014" s="170"/>
      <c r="AF11014" s="170"/>
      <c r="AI11014" s="170"/>
      <c r="AJ11014" s="170"/>
      <c r="AK11014" s="170"/>
      <c r="AL11014" s="170"/>
      <c r="AM11014" s="170"/>
      <c r="AN11014" s="170"/>
    </row>
    <row r="11015" spans="1:40" ht="52.5" customHeight="1" x14ac:dyDescent="0.2">
      <c r="A11015" s="170"/>
      <c r="B11015" s="170"/>
      <c r="C11015" s="170"/>
      <c r="D11015" s="170"/>
      <c r="E11015" s="170"/>
      <c r="F11015" s="170"/>
      <c r="G11015" s="170"/>
      <c r="H11015" s="170"/>
      <c r="I11015" s="170"/>
      <c r="J11015" s="170"/>
      <c r="K11015" s="170"/>
      <c r="L11015" s="170"/>
      <c r="M11015" s="170"/>
      <c r="N11015" s="170"/>
      <c r="O11015" s="170"/>
      <c r="P11015" s="170"/>
      <c r="Q11015" s="170"/>
      <c r="R11015" s="170"/>
      <c r="S11015" s="170"/>
      <c r="T11015" s="170"/>
      <c r="U11015" s="170"/>
      <c r="V11015" s="170"/>
      <c r="W11015" s="170"/>
      <c r="X11015" s="174"/>
      <c r="Y11015" s="170"/>
      <c r="Z11015" s="170"/>
      <c r="AA11015" s="170"/>
      <c r="AB11015" s="170"/>
      <c r="AC11015" s="170"/>
      <c r="AD11015" s="174"/>
      <c r="AE11015" s="170"/>
      <c r="AF11015" s="170"/>
      <c r="AI11015" s="170"/>
      <c r="AJ11015" s="170"/>
      <c r="AK11015" s="170"/>
      <c r="AL11015" s="170"/>
      <c r="AM11015" s="170"/>
      <c r="AN11015" s="170"/>
    </row>
    <row r="11016" spans="1:40" ht="52.5" customHeight="1" x14ac:dyDescent="0.2">
      <c r="A11016" s="170"/>
      <c r="B11016" s="170"/>
      <c r="C11016" s="170"/>
      <c r="D11016" s="170"/>
      <c r="E11016" s="170"/>
      <c r="F11016" s="170"/>
      <c r="G11016" s="170"/>
      <c r="H11016" s="170"/>
      <c r="I11016" s="170"/>
      <c r="J11016" s="170"/>
      <c r="K11016" s="170"/>
      <c r="L11016" s="170"/>
      <c r="M11016" s="170"/>
      <c r="N11016" s="170"/>
      <c r="O11016" s="170"/>
      <c r="P11016" s="170"/>
      <c r="Q11016" s="170"/>
      <c r="R11016" s="170"/>
      <c r="S11016" s="170"/>
      <c r="T11016" s="170"/>
      <c r="U11016" s="170"/>
      <c r="V11016" s="170"/>
      <c r="W11016" s="170"/>
      <c r="X11016" s="174"/>
      <c r="Y11016" s="170"/>
      <c r="Z11016" s="170"/>
      <c r="AA11016" s="170"/>
      <c r="AB11016" s="170"/>
      <c r="AC11016" s="170"/>
      <c r="AD11016" s="174"/>
      <c r="AE11016" s="170"/>
      <c r="AF11016" s="170"/>
      <c r="AI11016" s="170"/>
      <c r="AJ11016" s="170"/>
      <c r="AK11016" s="170"/>
      <c r="AL11016" s="170"/>
      <c r="AM11016" s="170"/>
      <c r="AN11016" s="170"/>
    </row>
    <row r="11017" spans="1:40" ht="52.5" customHeight="1" x14ac:dyDescent="0.2">
      <c r="A11017" s="170"/>
      <c r="B11017" s="170"/>
      <c r="C11017" s="170"/>
      <c r="D11017" s="170"/>
      <c r="E11017" s="170"/>
      <c r="F11017" s="170"/>
      <c r="G11017" s="170"/>
      <c r="H11017" s="170"/>
      <c r="I11017" s="170"/>
      <c r="J11017" s="170"/>
      <c r="K11017" s="170"/>
      <c r="L11017" s="170"/>
      <c r="M11017" s="170"/>
      <c r="N11017" s="170"/>
      <c r="O11017" s="170"/>
      <c r="P11017" s="170"/>
      <c r="Q11017" s="170"/>
      <c r="R11017" s="170"/>
      <c r="S11017" s="170"/>
      <c r="T11017" s="170"/>
      <c r="U11017" s="170"/>
      <c r="V11017" s="170"/>
      <c r="W11017" s="170"/>
      <c r="X11017" s="174"/>
      <c r="Y11017" s="170"/>
      <c r="Z11017" s="170"/>
      <c r="AA11017" s="170"/>
      <c r="AB11017" s="170"/>
      <c r="AC11017" s="170"/>
      <c r="AD11017" s="174"/>
      <c r="AE11017" s="170"/>
      <c r="AF11017" s="170"/>
      <c r="AI11017" s="170"/>
      <c r="AJ11017" s="170"/>
      <c r="AK11017" s="170"/>
      <c r="AL11017" s="170"/>
      <c r="AM11017" s="170"/>
      <c r="AN11017" s="170"/>
    </row>
    <row r="11018" spans="1:40" ht="52.5" customHeight="1" x14ac:dyDescent="0.2">
      <c r="A11018" s="170"/>
      <c r="B11018" s="170"/>
      <c r="C11018" s="170"/>
      <c r="D11018" s="170"/>
      <c r="E11018" s="170"/>
      <c r="F11018" s="170"/>
      <c r="G11018" s="170"/>
      <c r="H11018" s="170"/>
      <c r="I11018" s="170"/>
      <c r="J11018" s="170"/>
      <c r="K11018" s="170"/>
      <c r="L11018" s="170"/>
      <c r="M11018" s="170"/>
      <c r="N11018" s="170"/>
      <c r="O11018" s="170"/>
      <c r="P11018" s="170"/>
      <c r="Q11018" s="170"/>
      <c r="R11018" s="170"/>
      <c r="S11018" s="170"/>
      <c r="T11018" s="170"/>
      <c r="U11018" s="170"/>
      <c r="V11018" s="170"/>
      <c r="W11018" s="170"/>
      <c r="X11018" s="174"/>
      <c r="Y11018" s="170"/>
      <c r="Z11018" s="170"/>
      <c r="AA11018" s="170"/>
      <c r="AB11018" s="170"/>
      <c r="AC11018" s="170"/>
      <c r="AD11018" s="174"/>
      <c r="AE11018" s="170"/>
      <c r="AF11018" s="170"/>
      <c r="AI11018" s="170"/>
      <c r="AJ11018" s="170"/>
      <c r="AK11018" s="170"/>
      <c r="AL11018" s="170"/>
      <c r="AM11018" s="170"/>
      <c r="AN11018" s="170"/>
    </row>
    <row r="11019" spans="1:40" ht="52.5" customHeight="1" x14ac:dyDescent="0.2">
      <c r="A11019" s="170"/>
      <c r="B11019" s="170"/>
      <c r="C11019" s="170"/>
      <c r="D11019" s="170"/>
      <c r="E11019" s="170"/>
      <c r="F11019" s="170"/>
      <c r="G11019" s="170"/>
      <c r="H11019" s="170"/>
      <c r="I11019" s="170"/>
      <c r="J11019" s="170"/>
      <c r="K11019" s="170"/>
      <c r="L11019" s="170"/>
      <c r="M11019" s="170"/>
      <c r="N11019" s="170"/>
      <c r="O11019" s="170"/>
      <c r="P11019" s="170"/>
      <c r="Q11019" s="170"/>
      <c r="R11019" s="170"/>
      <c r="S11019" s="170"/>
      <c r="T11019" s="170"/>
      <c r="U11019" s="170"/>
      <c r="V11019" s="170"/>
      <c r="W11019" s="170"/>
      <c r="X11019" s="174"/>
      <c r="Y11019" s="170"/>
      <c r="Z11019" s="170"/>
      <c r="AA11019" s="170"/>
      <c r="AB11019" s="170"/>
      <c r="AC11019" s="170"/>
      <c r="AD11019" s="174"/>
      <c r="AE11019" s="170"/>
      <c r="AF11019" s="170"/>
      <c r="AI11019" s="170"/>
      <c r="AJ11019" s="170"/>
      <c r="AK11019" s="170"/>
      <c r="AL11019" s="170"/>
      <c r="AM11019" s="170"/>
      <c r="AN11019" s="170"/>
    </row>
    <row r="11020" spans="1:40" ht="52.5" customHeight="1" x14ac:dyDescent="0.2">
      <c r="A11020" s="170"/>
      <c r="B11020" s="170"/>
      <c r="C11020" s="170"/>
      <c r="D11020" s="170"/>
      <c r="E11020" s="170"/>
      <c r="F11020" s="170"/>
      <c r="G11020" s="170"/>
      <c r="H11020" s="170"/>
      <c r="I11020" s="170"/>
      <c r="J11020" s="170"/>
      <c r="K11020" s="170"/>
      <c r="L11020" s="170"/>
      <c r="M11020" s="170"/>
      <c r="N11020" s="170"/>
      <c r="O11020" s="170"/>
      <c r="P11020" s="170"/>
      <c r="Q11020" s="170"/>
      <c r="R11020" s="170"/>
      <c r="S11020" s="170"/>
      <c r="T11020" s="170"/>
      <c r="U11020" s="170"/>
      <c r="V11020" s="170"/>
      <c r="W11020" s="170"/>
      <c r="X11020" s="174"/>
      <c r="Y11020" s="170"/>
      <c r="Z11020" s="170"/>
      <c r="AA11020" s="170"/>
      <c r="AB11020" s="170"/>
      <c r="AC11020" s="170"/>
      <c r="AD11020" s="174"/>
      <c r="AE11020" s="170"/>
      <c r="AF11020" s="170"/>
      <c r="AI11020" s="170"/>
      <c r="AJ11020" s="170"/>
      <c r="AK11020" s="170"/>
      <c r="AL11020" s="170"/>
      <c r="AM11020" s="170"/>
      <c r="AN11020" s="170"/>
    </row>
    <row r="11021" spans="1:40" ht="52.5" customHeight="1" x14ac:dyDescent="0.2">
      <c r="A11021" s="170"/>
      <c r="B11021" s="170"/>
      <c r="C11021" s="170"/>
      <c r="D11021" s="170"/>
      <c r="E11021" s="170"/>
      <c r="F11021" s="170"/>
      <c r="G11021" s="170"/>
      <c r="H11021" s="170"/>
      <c r="I11021" s="170"/>
      <c r="J11021" s="170"/>
      <c r="K11021" s="170"/>
      <c r="L11021" s="170"/>
      <c r="M11021" s="170"/>
      <c r="N11021" s="170"/>
      <c r="O11021" s="170"/>
      <c r="P11021" s="170"/>
      <c r="Q11021" s="170"/>
      <c r="R11021" s="170"/>
      <c r="S11021" s="170"/>
      <c r="T11021" s="170"/>
      <c r="U11021" s="170"/>
      <c r="V11021" s="170"/>
      <c r="W11021" s="170"/>
      <c r="X11021" s="174"/>
      <c r="Y11021" s="170"/>
      <c r="Z11021" s="170"/>
      <c r="AA11021" s="170"/>
      <c r="AB11021" s="170"/>
      <c r="AC11021" s="170"/>
      <c r="AD11021" s="174"/>
      <c r="AE11021" s="170"/>
      <c r="AF11021" s="170"/>
      <c r="AI11021" s="170"/>
      <c r="AJ11021" s="170"/>
      <c r="AK11021" s="170"/>
      <c r="AL11021" s="170"/>
      <c r="AM11021" s="170"/>
      <c r="AN11021" s="170"/>
    </row>
    <row r="11022" spans="1:40" ht="52.5" customHeight="1" x14ac:dyDescent="0.2">
      <c r="A11022" s="170"/>
      <c r="B11022" s="170"/>
      <c r="C11022" s="170"/>
      <c r="D11022" s="170"/>
      <c r="E11022" s="170"/>
      <c r="F11022" s="170"/>
      <c r="G11022" s="170"/>
      <c r="H11022" s="170"/>
      <c r="I11022" s="170"/>
      <c r="J11022" s="170"/>
      <c r="K11022" s="170"/>
      <c r="L11022" s="170"/>
      <c r="M11022" s="170"/>
      <c r="N11022" s="170"/>
      <c r="O11022" s="170"/>
      <c r="P11022" s="170"/>
      <c r="Q11022" s="170"/>
      <c r="R11022" s="170"/>
      <c r="S11022" s="170"/>
      <c r="T11022" s="170"/>
      <c r="U11022" s="170"/>
      <c r="V11022" s="170"/>
      <c r="W11022" s="170"/>
      <c r="X11022" s="174"/>
      <c r="Y11022" s="170"/>
      <c r="Z11022" s="170"/>
      <c r="AA11022" s="170"/>
      <c r="AB11022" s="170"/>
      <c r="AC11022" s="170"/>
      <c r="AD11022" s="174"/>
      <c r="AE11022" s="170"/>
      <c r="AF11022" s="170"/>
      <c r="AI11022" s="170"/>
      <c r="AJ11022" s="170"/>
      <c r="AK11022" s="170"/>
      <c r="AL11022" s="170"/>
      <c r="AM11022" s="170"/>
      <c r="AN11022" s="170"/>
    </row>
    <row r="11023" spans="1:40" ht="52.5" customHeight="1" x14ac:dyDescent="0.2">
      <c r="A11023" s="170"/>
      <c r="B11023" s="170"/>
      <c r="C11023" s="170"/>
      <c r="D11023" s="170"/>
      <c r="E11023" s="170"/>
      <c r="F11023" s="170"/>
      <c r="G11023" s="170"/>
      <c r="H11023" s="170"/>
      <c r="I11023" s="170"/>
      <c r="J11023" s="170"/>
      <c r="K11023" s="170"/>
      <c r="L11023" s="170"/>
      <c r="M11023" s="170"/>
      <c r="N11023" s="170"/>
      <c r="O11023" s="170"/>
      <c r="P11023" s="170"/>
      <c r="Q11023" s="170"/>
      <c r="R11023" s="170"/>
      <c r="S11023" s="170"/>
      <c r="T11023" s="170"/>
      <c r="U11023" s="170"/>
      <c r="V11023" s="170"/>
      <c r="W11023" s="170"/>
      <c r="X11023" s="174"/>
      <c r="Y11023" s="170"/>
      <c r="Z11023" s="170"/>
      <c r="AA11023" s="170"/>
      <c r="AB11023" s="170"/>
      <c r="AC11023" s="170"/>
      <c r="AD11023" s="174"/>
      <c r="AE11023" s="170"/>
      <c r="AF11023" s="170"/>
      <c r="AI11023" s="170"/>
      <c r="AJ11023" s="170"/>
      <c r="AK11023" s="170"/>
      <c r="AL11023" s="170"/>
      <c r="AM11023" s="170"/>
      <c r="AN11023" s="170"/>
    </row>
    <row r="11024" spans="1:40" ht="52.5" customHeight="1" x14ac:dyDescent="0.2">
      <c r="A11024" s="170"/>
      <c r="B11024" s="170"/>
      <c r="C11024" s="170"/>
      <c r="D11024" s="170"/>
      <c r="E11024" s="170"/>
      <c r="F11024" s="170"/>
      <c r="G11024" s="170"/>
      <c r="H11024" s="170"/>
      <c r="I11024" s="170"/>
      <c r="J11024" s="170"/>
      <c r="K11024" s="170"/>
      <c r="L11024" s="170"/>
      <c r="M11024" s="170"/>
      <c r="N11024" s="170"/>
      <c r="O11024" s="170"/>
      <c r="P11024" s="170"/>
      <c r="Q11024" s="170"/>
      <c r="R11024" s="170"/>
      <c r="S11024" s="170"/>
      <c r="T11024" s="170"/>
      <c r="U11024" s="170"/>
      <c r="V11024" s="170"/>
      <c r="W11024" s="170"/>
      <c r="X11024" s="174"/>
      <c r="Y11024" s="170"/>
      <c r="Z11024" s="170"/>
      <c r="AA11024" s="170"/>
      <c r="AB11024" s="170"/>
      <c r="AC11024" s="170"/>
      <c r="AD11024" s="174"/>
      <c r="AE11024" s="170"/>
      <c r="AF11024" s="170"/>
      <c r="AI11024" s="170"/>
      <c r="AJ11024" s="170"/>
      <c r="AK11024" s="170"/>
      <c r="AL11024" s="170"/>
      <c r="AM11024" s="170"/>
      <c r="AN11024" s="170"/>
    </row>
    <row r="11025" spans="1:40" ht="52.5" customHeight="1" x14ac:dyDescent="0.2">
      <c r="A11025" s="170"/>
      <c r="B11025" s="170"/>
      <c r="C11025" s="170"/>
      <c r="D11025" s="170"/>
      <c r="E11025" s="170"/>
      <c r="F11025" s="170"/>
      <c r="G11025" s="170"/>
      <c r="H11025" s="170"/>
      <c r="I11025" s="170"/>
      <c r="J11025" s="170"/>
      <c r="K11025" s="170"/>
      <c r="L11025" s="170"/>
      <c r="M11025" s="170"/>
      <c r="N11025" s="170"/>
      <c r="O11025" s="170"/>
      <c r="P11025" s="170"/>
      <c r="Q11025" s="170"/>
      <c r="R11025" s="170"/>
      <c r="S11025" s="170"/>
      <c r="T11025" s="170"/>
      <c r="U11025" s="170"/>
      <c r="V11025" s="170"/>
      <c r="W11025" s="170"/>
      <c r="X11025" s="174"/>
      <c r="Y11025" s="170"/>
      <c r="Z11025" s="170"/>
      <c r="AA11025" s="170"/>
      <c r="AB11025" s="170"/>
      <c r="AC11025" s="170"/>
      <c r="AD11025" s="174"/>
      <c r="AE11025" s="170"/>
      <c r="AF11025" s="170"/>
      <c r="AI11025" s="170"/>
      <c r="AJ11025" s="170"/>
      <c r="AK11025" s="170"/>
      <c r="AL11025" s="170"/>
      <c r="AM11025" s="170"/>
      <c r="AN11025" s="170"/>
    </row>
    <row r="11026" spans="1:40" ht="52.5" customHeight="1" x14ac:dyDescent="0.2">
      <c r="A11026" s="170"/>
      <c r="B11026" s="170"/>
      <c r="C11026" s="170"/>
      <c r="D11026" s="170"/>
      <c r="E11026" s="170"/>
      <c r="F11026" s="170"/>
      <c r="G11026" s="170"/>
      <c r="H11026" s="170"/>
      <c r="I11026" s="170"/>
      <c r="J11026" s="170"/>
      <c r="K11026" s="170"/>
      <c r="L11026" s="170"/>
      <c r="M11026" s="170"/>
      <c r="N11026" s="170"/>
      <c r="O11026" s="170"/>
      <c r="P11026" s="170"/>
      <c r="Q11026" s="170"/>
      <c r="R11026" s="170"/>
      <c r="S11026" s="170"/>
      <c r="T11026" s="170"/>
      <c r="U11026" s="170"/>
      <c r="V11026" s="170"/>
      <c r="W11026" s="170"/>
      <c r="X11026" s="174"/>
      <c r="Y11026" s="170"/>
      <c r="Z11026" s="170"/>
      <c r="AA11026" s="170"/>
      <c r="AB11026" s="170"/>
      <c r="AC11026" s="170"/>
      <c r="AD11026" s="174"/>
      <c r="AE11026" s="170"/>
      <c r="AF11026" s="170"/>
      <c r="AI11026" s="170"/>
      <c r="AJ11026" s="170"/>
      <c r="AK11026" s="170"/>
      <c r="AL11026" s="170"/>
      <c r="AM11026" s="170"/>
      <c r="AN11026" s="170"/>
    </row>
    <row r="11027" spans="1:40" ht="52.5" customHeight="1" x14ac:dyDescent="0.2">
      <c r="A11027" s="170"/>
      <c r="B11027" s="170"/>
      <c r="C11027" s="170"/>
      <c r="D11027" s="170"/>
      <c r="E11027" s="170"/>
      <c r="F11027" s="170"/>
      <c r="G11027" s="170"/>
      <c r="H11027" s="170"/>
      <c r="I11027" s="170"/>
      <c r="J11027" s="170"/>
      <c r="K11027" s="170"/>
      <c r="L11027" s="170"/>
      <c r="M11027" s="170"/>
      <c r="N11027" s="170"/>
      <c r="O11027" s="170"/>
      <c r="P11027" s="170"/>
      <c r="Q11027" s="170"/>
      <c r="R11027" s="170"/>
      <c r="S11027" s="170"/>
      <c r="T11027" s="170"/>
      <c r="U11027" s="170"/>
      <c r="V11027" s="170"/>
      <c r="W11027" s="170"/>
      <c r="X11027" s="174"/>
      <c r="Y11027" s="170"/>
      <c r="Z11027" s="170"/>
      <c r="AA11027" s="170"/>
      <c r="AB11027" s="170"/>
      <c r="AC11027" s="170"/>
      <c r="AD11027" s="174"/>
      <c r="AE11027" s="170"/>
      <c r="AF11027" s="170"/>
      <c r="AI11027" s="170"/>
      <c r="AJ11027" s="170"/>
      <c r="AK11027" s="170"/>
      <c r="AL11027" s="170"/>
      <c r="AM11027" s="170"/>
      <c r="AN11027" s="170"/>
    </row>
    <row r="11028" spans="1:40" ht="52.5" customHeight="1" x14ac:dyDescent="0.2">
      <c r="A11028" s="170"/>
      <c r="B11028" s="170"/>
      <c r="C11028" s="170"/>
      <c r="D11028" s="170"/>
      <c r="E11028" s="170"/>
      <c r="F11028" s="170"/>
      <c r="G11028" s="170"/>
      <c r="H11028" s="170"/>
      <c r="I11028" s="170"/>
      <c r="J11028" s="170"/>
      <c r="K11028" s="170"/>
      <c r="L11028" s="170"/>
      <c r="M11028" s="170"/>
      <c r="N11028" s="170"/>
      <c r="O11028" s="170"/>
      <c r="P11028" s="170"/>
      <c r="Q11028" s="170"/>
      <c r="R11028" s="170"/>
      <c r="S11028" s="170"/>
      <c r="T11028" s="170"/>
      <c r="U11028" s="170"/>
      <c r="V11028" s="170"/>
      <c r="W11028" s="170"/>
      <c r="X11028" s="174"/>
      <c r="Y11028" s="170"/>
      <c r="Z11028" s="170"/>
      <c r="AA11028" s="170"/>
      <c r="AB11028" s="170"/>
      <c r="AC11028" s="170"/>
      <c r="AD11028" s="174"/>
      <c r="AE11028" s="170"/>
      <c r="AF11028" s="170"/>
      <c r="AI11028" s="170"/>
      <c r="AJ11028" s="170"/>
      <c r="AK11028" s="170"/>
      <c r="AL11028" s="170"/>
      <c r="AM11028" s="170"/>
      <c r="AN11028" s="170"/>
    </row>
    <row r="11029" spans="1:40" ht="52.5" customHeight="1" x14ac:dyDescent="0.2">
      <c r="A11029" s="170"/>
      <c r="B11029" s="170"/>
      <c r="C11029" s="170"/>
      <c r="D11029" s="170"/>
      <c r="E11029" s="170"/>
      <c r="F11029" s="170"/>
      <c r="G11029" s="170"/>
      <c r="H11029" s="170"/>
      <c r="I11029" s="170"/>
      <c r="J11029" s="170"/>
      <c r="K11029" s="170"/>
      <c r="L11029" s="170"/>
      <c r="M11029" s="170"/>
      <c r="N11029" s="170"/>
      <c r="O11029" s="170"/>
      <c r="P11029" s="170"/>
      <c r="Q11029" s="170"/>
      <c r="R11029" s="170"/>
      <c r="S11029" s="170"/>
      <c r="T11029" s="170"/>
      <c r="U11029" s="170"/>
      <c r="V11029" s="170"/>
      <c r="W11029" s="170"/>
      <c r="X11029" s="174"/>
      <c r="Y11029" s="170"/>
      <c r="Z11029" s="170"/>
      <c r="AA11029" s="170"/>
      <c r="AB11029" s="170"/>
      <c r="AC11029" s="170"/>
      <c r="AD11029" s="174"/>
      <c r="AE11029" s="170"/>
      <c r="AF11029" s="170"/>
      <c r="AI11029" s="170"/>
      <c r="AJ11029" s="170"/>
      <c r="AK11029" s="170"/>
      <c r="AL11029" s="170"/>
      <c r="AM11029" s="170"/>
      <c r="AN11029" s="170"/>
    </row>
    <row r="11030" spans="1:40" ht="52.5" customHeight="1" x14ac:dyDescent="0.2">
      <c r="A11030" s="170"/>
      <c r="B11030" s="170"/>
      <c r="C11030" s="170"/>
      <c r="D11030" s="170"/>
      <c r="E11030" s="170"/>
      <c r="F11030" s="170"/>
      <c r="G11030" s="170"/>
      <c r="H11030" s="170"/>
      <c r="I11030" s="170"/>
      <c r="J11030" s="170"/>
      <c r="K11030" s="170"/>
      <c r="L11030" s="170"/>
      <c r="M11030" s="170"/>
      <c r="N11030" s="170"/>
      <c r="O11030" s="170"/>
      <c r="P11030" s="170"/>
      <c r="Q11030" s="170"/>
      <c r="R11030" s="170"/>
      <c r="S11030" s="170"/>
      <c r="T11030" s="170"/>
      <c r="U11030" s="170"/>
      <c r="V11030" s="170"/>
      <c r="W11030" s="170"/>
      <c r="X11030" s="174"/>
      <c r="Y11030" s="170"/>
      <c r="Z11030" s="170"/>
      <c r="AA11030" s="170"/>
      <c r="AB11030" s="170"/>
      <c r="AC11030" s="170"/>
      <c r="AD11030" s="174"/>
      <c r="AE11030" s="170"/>
      <c r="AF11030" s="170"/>
      <c r="AI11030" s="170"/>
      <c r="AJ11030" s="170"/>
      <c r="AK11030" s="170"/>
      <c r="AL11030" s="170"/>
      <c r="AM11030" s="170"/>
      <c r="AN11030" s="170"/>
    </row>
    <row r="11031" spans="1:40" ht="52.5" customHeight="1" x14ac:dyDescent="0.2">
      <c r="A11031" s="170"/>
      <c r="B11031" s="170"/>
      <c r="C11031" s="170"/>
      <c r="D11031" s="170"/>
      <c r="E11031" s="170"/>
      <c r="F11031" s="170"/>
      <c r="G11031" s="170"/>
      <c r="H11031" s="170"/>
      <c r="I11031" s="170"/>
      <c r="J11031" s="170"/>
      <c r="K11031" s="170"/>
      <c r="L11031" s="170"/>
      <c r="M11031" s="170"/>
      <c r="N11031" s="170"/>
      <c r="O11031" s="170"/>
      <c r="P11031" s="170"/>
      <c r="Q11031" s="170"/>
      <c r="R11031" s="170"/>
      <c r="S11031" s="170"/>
      <c r="T11031" s="170"/>
      <c r="U11031" s="170"/>
      <c r="V11031" s="170"/>
      <c r="W11031" s="170"/>
      <c r="X11031" s="174"/>
      <c r="Y11031" s="170"/>
      <c r="Z11031" s="170"/>
      <c r="AA11031" s="170"/>
      <c r="AB11031" s="170"/>
      <c r="AC11031" s="170"/>
      <c r="AD11031" s="174"/>
      <c r="AE11031" s="170"/>
      <c r="AF11031" s="170"/>
      <c r="AI11031" s="170"/>
      <c r="AJ11031" s="170"/>
      <c r="AK11031" s="170"/>
      <c r="AL11031" s="170"/>
      <c r="AM11031" s="170"/>
      <c r="AN11031" s="170"/>
    </row>
    <row r="11032" spans="1:40" ht="52.5" customHeight="1" x14ac:dyDescent="0.2">
      <c r="A11032" s="170"/>
      <c r="B11032" s="170"/>
      <c r="C11032" s="170"/>
      <c r="D11032" s="170"/>
      <c r="E11032" s="170"/>
      <c r="F11032" s="170"/>
      <c r="G11032" s="170"/>
      <c r="H11032" s="170"/>
      <c r="I11032" s="170"/>
      <c r="J11032" s="170"/>
      <c r="K11032" s="170"/>
      <c r="L11032" s="170"/>
      <c r="M11032" s="170"/>
      <c r="N11032" s="170"/>
      <c r="O11032" s="170"/>
      <c r="P11032" s="170"/>
      <c r="Q11032" s="170"/>
      <c r="R11032" s="170"/>
      <c r="S11032" s="170"/>
      <c r="T11032" s="170"/>
      <c r="U11032" s="170"/>
      <c r="V11032" s="170"/>
      <c r="W11032" s="170"/>
      <c r="X11032" s="174"/>
      <c r="Y11032" s="170"/>
      <c r="Z11032" s="170"/>
      <c r="AA11032" s="170"/>
      <c r="AB11032" s="170"/>
      <c r="AC11032" s="170"/>
      <c r="AD11032" s="174"/>
      <c r="AE11032" s="170"/>
      <c r="AF11032" s="170"/>
      <c r="AI11032" s="170"/>
      <c r="AJ11032" s="170"/>
      <c r="AK11032" s="170"/>
      <c r="AL11032" s="170"/>
      <c r="AM11032" s="170"/>
      <c r="AN11032" s="170"/>
    </row>
    <row r="11033" spans="1:40" ht="52.5" customHeight="1" x14ac:dyDescent="0.2">
      <c r="A11033" s="170"/>
      <c r="B11033" s="170"/>
      <c r="C11033" s="170"/>
      <c r="D11033" s="170"/>
      <c r="E11033" s="170"/>
      <c r="F11033" s="170"/>
      <c r="G11033" s="170"/>
      <c r="H11033" s="170"/>
      <c r="I11033" s="170"/>
      <c r="J11033" s="170"/>
      <c r="K11033" s="170"/>
      <c r="L11033" s="170"/>
      <c r="M11033" s="170"/>
      <c r="N11033" s="170"/>
      <c r="O11033" s="170"/>
      <c r="P11033" s="170"/>
      <c r="Q11033" s="170"/>
      <c r="R11033" s="170"/>
      <c r="S11033" s="170"/>
      <c r="T11033" s="170"/>
      <c r="U11033" s="170"/>
      <c r="V11033" s="170"/>
      <c r="W11033" s="170"/>
      <c r="X11033" s="174"/>
      <c r="Y11033" s="170"/>
      <c r="Z11033" s="170"/>
      <c r="AA11033" s="170"/>
      <c r="AB11033" s="170"/>
      <c r="AC11033" s="170"/>
      <c r="AD11033" s="174"/>
      <c r="AE11033" s="170"/>
      <c r="AF11033" s="170"/>
      <c r="AI11033" s="170"/>
      <c r="AJ11033" s="170"/>
      <c r="AK11033" s="170"/>
      <c r="AL11033" s="170"/>
      <c r="AM11033" s="170"/>
      <c r="AN11033" s="170"/>
    </row>
    <row r="11034" spans="1:40" ht="52.5" customHeight="1" x14ac:dyDescent="0.2">
      <c r="A11034" s="170"/>
      <c r="B11034" s="170"/>
      <c r="C11034" s="170"/>
      <c r="D11034" s="170"/>
      <c r="E11034" s="170"/>
      <c r="F11034" s="170"/>
      <c r="G11034" s="170"/>
      <c r="H11034" s="170"/>
      <c r="I11034" s="170"/>
      <c r="J11034" s="170"/>
      <c r="K11034" s="170"/>
      <c r="L11034" s="170"/>
      <c r="M11034" s="170"/>
      <c r="N11034" s="170"/>
      <c r="O11034" s="170"/>
      <c r="P11034" s="170"/>
      <c r="Q11034" s="170"/>
      <c r="R11034" s="170"/>
      <c r="S11034" s="170"/>
      <c r="T11034" s="170"/>
      <c r="U11034" s="170"/>
      <c r="V11034" s="170"/>
      <c r="W11034" s="170"/>
      <c r="X11034" s="174"/>
      <c r="Y11034" s="170"/>
      <c r="Z11034" s="170"/>
      <c r="AA11034" s="170"/>
      <c r="AB11034" s="170"/>
      <c r="AC11034" s="170"/>
      <c r="AD11034" s="174"/>
      <c r="AE11034" s="170"/>
      <c r="AF11034" s="170"/>
      <c r="AI11034" s="170"/>
      <c r="AJ11034" s="170"/>
      <c r="AK11034" s="170"/>
      <c r="AL11034" s="170"/>
      <c r="AM11034" s="170"/>
      <c r="AN11034" s="170"/>
    </row>
    <row r="11035" spans="1:40" ht="52.5" customHeight="1" x14ac:dyDescent="0.2">
      <c r="A11035" s="170"/>
      <c r="B11035" s="170"/>
      <c r="C11035" s="170"/>
      <c r="D11035" s="170"/>
      <c r="E11035" s="170"/>
      <c r="F11035" s="170"/>
      <c r="G11035" s="170"/>
      <c r="H11035" s="170"/>
      <c r="I11035" s="170"/>
      <c r="J11035" s="170"/>
      <c r="K11035" s="170"/>
      <c r="L11035" s="170"/>
      <c r="M11035" s="170"/>
      <c r="N11035" s="170"/>
      <c r="O11035" s="170"/>
      <c r="P11035" s="170"/>
      <c r="Q11035" s="170"/>
      <c r="R11035" s="170"/>
      <c r="S11035" s="170"/>
      <c r="T11035" s="170"/>
      <c r="U11035" s="170"/>
      <c r="V11035" s="170"/>
      <c r="W11035" s="170"/>
      <c r="X11035" s="174"/>
      <c r="Y11035" s="170"/>
      <c r="Z11035" s="170"/>
      <c r="AA11035" s="170"/>
      <c r="AB11035" s="170"/>
      <c r="AC11035" s="170"/>
      <c r="AD11035" s="174"/>
      <c r="AE11035" s="170"/>
      <c r="AF11035" s="170"/>
      <c r="AI11035" s="170"/>
      <c r="AJ11035" s="170"/>
      <c r="AK11035" s="170"/>
      <c r="AL11035" s="170"/>
      <c r="AM11035" s="170"/>
      <c r="AN11035" s="170"/>
    </row>
    <row r="11036" spans="1:40" ht="52.5" customHeight="1" x14ac:dyDescent="0.2">
      <c r="A11036" s="170"/>
      <c r="B11036" s="170"/>
      <c r="C11036" s="170"/>
      <c r="D11036" s="170"/>
      <c r="E11036" s="170"/>
      <c r="F11036" s="170"/>
      <c r="G11036" s="170"/>
      <c r="H11036" s="170"/>
      <c r="I11036" s="170"/>
      <c r="J11036" s="170"/>
      <c r="K11036" s="170"/>
      <c r="L11036" s="170"/>
      <c r="M11036" s="170"/>
      <c r="N11036" s="170"/>
      <c r="O11036" s="170"/>
      <c r="P11036" s="170"/>
      <c r="Q11036" s="170"/>
      <c r="R11036" s="170"/>
      <c r="S11036" s="170"/>
      <c r="T11036" s="170"/>
      <c r="U11036" s="170"/>
      <c r="V11036" s="170"/>
      <c r="W11036" s="170"/>
      <c r="X11036" s="174"/>
      <c r="Y11036" s="170"/>
      <c r="Z11036" s="170"/>
      <c r="AA11036" s="170"/>
      <c r="AB11036" s="170"/>
      <c r="AC11036" s="170"/>
      <c r="AD11036" s="174"/>
      <c r="AE11036" s="170"/>
      <c r="AF11036" s="170"/>
      <c r="AI11036" s="170"/>
      <c r="AJ11036" s="170"/>
      <c r="AK11036" s="170"/>
      <c r="AL11036" s="170"/>
      <c r="AM11036" s="170"/>
      <c r="AN11036" s="170"/>
    </row>
    <row r="11037" spans="1:40" ht="52.5" customHeight="1" x14ac:dyDescent="0.2">
      <c r="A11037" s="170"/>
      <c r="B11037" s="170"/>
      <c r="C11037" s="170"/>
      <c r="D11037" s="170"/>
      <c r="E11037" s="170"/>
      <c r="F11037" s="170"/>
      <c r="G11037" s="170"/>
      <c r="H11037" s="170"/>
      <c r="I11037" s="170"/>
      <c r="J11037" s="170"/>
      <c r="K11037" s="170"/>
      <c r="L11037" s="170"/>
      <c r="M11037" s="170"/>
      <c r="N11037" s="170"/>
      <c r="O11037" s="170"/>
      <c r="P11037" s="170"/>
      <c r="Q11037" s="170"/>
      <c r="R11037" s="170"/>
      <c r="S11037" s="170"/>
      <c r="T11037" s="170"/>
      <c r="U11037" s="170"/>
      <c r="V11037" s="170"/>
      <c r="W11037" s="170"/>
      <c r="X11037" s="174"/>
      <c r="Y11037" s="170"/>
      <c r="Z11037" s="170"/>
      <c r="AA11037" s="170"/>
      <c r="AB11037" s="170"/>
      <c r="AC11037" s="170"/>
      <c r="AD11037" s="174"/>
      <c r="AE11037" s="170"/>
      <c r="AF11037" s="170"/>
      <c r="AI11037" s="170"/>
      <c r="AJ11037" s="170"/>
      <c r="AK11037" s="170"/>
      <c r="AL11037" s="170"/>
      <c r="AM11037" s="170"/>
      <c r="AN11037" s="170"/>
    </row>
    <row r="11038" spans="1:40" ht="52.5" customHeight="1" x14ac:dyDescent="0.2">
      <c r="A11038" s="170"/>
      <c r="B11038" s="170"/>
      <c r="C11038" s="170"/>
      <c r="D11038" s="170"/>
      <c r="E11038" s="170"/>
      <c r="F11038" s="170"/>
      <c r="G11038" s="170"/>
      <c r="H11038" s="170"/>
      <c r="I11038" s="170"/>
      <c r="J11038" s="170"/>
      <c r="K11038" s="170"/>
      <c r="L11038" s="170"/>
      <c r="M11038" s="170"/>
      <c r="N11038" s="170"/>
      <c r="O11038" s="170"/>
      <c r="P11038" s="170"/>
      <c r="Q11038" s="170"/>
      <c r="R11038" s="170"/>
      <c r="S11038" s="170"/>
      <c r="T11038" s="170"/>
      <c r="U11038" s="170"/>
      <c r="V11038" s="170"/>
      <c r="W11038" s="170"/>
      <c r="X11038" s="174"/>
      <c r="Y11038" s="170"/>
      <c r="Z11038" s="170"/>
      <c r="AA11038" s="170"/>
      <c r="AB11038" s="170"/>
      <c r="AC11038" s="170"/>
      <c r="AD11038" s="174"/>
      <c r="AE11038" s="170"/>
      <c r="AF11038" s="170"/>
      <c r="AI11038" s="170"/>
      <c r="AJ11038" s="170"/>
      <c r="AK11038" s="170"/>
      <c r="AL11038" s="170"/>
      <c r="AM11038" s="170"/>
      <c r="AN11038" s="170"/>
    </row>
    <row r="11039" spans="1:40" ht="52.5" customHeight="1" x14ac:dyDescent="0.2">
      <c r="A11039" s="170"/>
      <c r="B11039" s="170"/>
      <c r="C11039" s="170"/>
      <c r="D11039" s="170"/>
      <c r="E11039" s="170"/>
      <c r="F11039" s="170"/>
      <c r="G11039" s="170"/>
      <c r="H11039" s="170"/>
      <c r="I11039" s="170"/>
      <c r="J11039" s="170"/>
      <c r="K11039" s="170"/>
      <c r="L11039" s="170"/>
      <c r="M11039" s="170"/>
      <c r="N11039" s="170"/>
      <c r="O11039" s="170"/>
      <c r="P11039" s="170"/>
      <c r="Q11039" s="170"/>
      <c r="R11039" s="170"/>
      <c r="S11039" s="170"/>
      <c r="T11039" s="170"/>
      <c r="U11039" s="170"/>
      <c r="V11039" s="170"/>
      <c r="W11039" s="170"/>
      <c r="X11039" s="174"/>
      <c r="Y11039" s="170"/>
      <c r="Z11039" s="170"/>
      <c r="AA11039" s="170"/>
      <c r="AB11039" s="170"/>
      <c r="AC11039" s="170"/>
      <c r="AD11039" s="174"/>
      <c r="AE11039" s="170"/>
      <c r="AF11039" s="170"/>
      <c r="AI11039" s="170"/>
      <c r="AJ11039" s="170"/>
      <c r="AK11039" s="170"/>
      <c r="AL11039" s="170"/>
      <c r="AM11039" s="170"/>
      <c r="AN11039" s="170"/>
    </row>
    <row r="11040" spans="1:40" ht="52.5" customHeight="1" x14ac:dyDescent="0.2">
      <c r="A11040" s="170"/>
      <c r="B11040" s="170"/>
      <c r="C11040" s="170"/>
      <c r="D11040" s="170"/>
      <c r="E11040" s="170"/>
      <c r="F11040" s="170"/>
      <c r="G11040" s="170"/>
      <c r="H11040" s="170"/>
      <c r="I11040" s="170"/>
      <c r="J11040" s="170"/>
      <c r="K11040" s="170"/>
      <c r="L11040" s="170"/>
      <c r="M11040" s="170"/>
      <c r="N11040" s="170"/>
      <c r="O11040" s="170"/>
      <c r="P11040" s="170"/>
      <c r="Q11040" s="170"/>
      <c r="R11040" s="170"/>
      <c r="S11040" s="170"/>
      <c r="T11040" s="170"/>
      <c r="U11040" s="170"/>
      <c r="V11040" s="170"/>
      <c r="W11040" s="170"/>
      <c r="X11040" s="174"/>
      <c r="Y11040" s="170"/>
      <c r="Z11040" s="170"/>
      <c r="AA11040" s="170"/>
      <c r="AB11040" s="170"/>
      <c r="AC11040" s="170"/>
      <c r="AD11040" s="174"/>
      <c r="AE11040" s="170"/>
      <c r="AF11040" s="170"/>
      <c r="AI11040" s="170"/>
      <c r="AJ11040" s="170"/>
      <c r="AK11040" s="170"/>
      <c r="AL11040" s="170"/>
      <c r="AM11040" s="170"/>
      <c r="AN11040" s="170"/>
    </row>
    <row r="11041" spans="1:40" ht="52.5" customHeight="1" x14ac:dyDescent="0.2">
      <c r="A11041" s="170"/>
      <c r="B11041" s="170"/>
      <c r="C11041" s="170"/>
      <c r="D11041" s="170"/>
      <c r="E11041" s="170"/>
      <c r="F11041" s="170"/>
      <c r="G11041" s="170"/>
      <c r="H11041" s="170"/>
      <c r="I11041" s="170"/>
      <c r="J11041" s="170"/>
      <c r="K11041" s="170"/>
      <c r="L11041" s="170"/>
      <c r="M11041" s="170"/>
      <c r="N11041" s="170"/>
      <c r="O11041" s="170"/>
      <c r="P11041" s="170"/>
      <c r="Q11041" s="170"/>
      <c r="R11041" s="170"/>
      <c r="S11041" s="170"/>
      <c r="T11041" s="170"/>
      <c r="U11041" s="170"/>
      <c r="V11041" s="170"/>
      <c r="W11041" s="170"/>
      <c r="X11041" s="174"/>
      <c r="Y11041" s="170"/>
      <c r="Z11041" s="170"/>
      <c r="AA11041" s="170"/>
      <c r="AB11041" s="170"/>
      <c r="AC11041" s="170"/>
      <c r="AD11041" s="174"/>
      <c r="AE11041" s="170"/>
      <c r="AF11041" s="170"/>
      <c r="AI11041" s="170"/>
      <c r="AJ11041" s="170"/>
      <c r="AK11041" s="170"/>
      <c r="AL11041" s="170"/>
      <c r="AM11041" s="170"/>
      <c r="AN11041" s="170"/>
    </row>
    <row r="11042" spans="1:40" ht="52.5" customHeight="1" x14ac:dyDescent="0.2">
      <c r="A11042" s="170"/>
      <c r="B11042" s="170"/>
      <c r="C11042" s="170"/>
      <c r="D11042" s="170"/>
      <c r="E11042" s="170"/>
      <c r="F11042" s="170"/>
      <c r="G11042" s="170"/>
      <c r="H11042" s="170"/>
      <c r="I11042" s="170"/>
      <c r="J11042" s="170"/>
      <c r="K11042" s="170"/>
      <c r="L11042" s="170"/>
      <c r="M11042" s="170"/>
      <c r="N11042" s="170"/>
      <c r="O11042" s="170"/>
      <c r="P11042" s="170"/>
      <c r="Q11042" s="170"/>
      <c r="R11042" s="170"/>
      <c r="S11042" s="170"/>
      <c r="T11042" s="170"/>
      <c r="U11042" s="170"/>
      <c r="V11042" s="170"/>
      <c r="W11042" s="170"/>
      <c r="X11042" s="174"/>
      <c r="Y11042" s="170"/>
      <c r="Z11042" s="170"/>
      <c r="AA11042" s="170"/>
      <c r="AB11042" s="170"/>
      <c r="AC11042" s="170"/>
      <c r="AD11042" s="174"/>
      <c r="AE11042" s="170"/>
      <c r="AF11042" s="170"/>
      <c r="AI11042" s="170"/>
      <c r="AJ11042" s="170"/>
      <c r="AK11042" s="170"/>
      <c r="AL11042" s="170"/>
      <c r="AM11042" s="170"/>
      <c r="AN11042" s="170"/>
    </row>
    <row r="11043" spans="1:40" ht="52.5" customHeight="1" x14ac:dyDescent="0.2">
      <c r="A11043" s="170"/>
      <c r="B11043" s="170"/>
      <c r="C11043" s="170"/>
      <c r="D11043" s="170"/>
      <c r="E11043" s="170"/>
      <c r="F11043" s="170"/>
      <c r="G11043" s="170"/>
      <c r="H11043" s="170"/>
      <c r="I11043" s="170"/>
      <c r="J11043" s="170"/>
      <c r="K11043" s="170"/>
      <c r="L11043" s="170"/>
      <c r="M11043" s="170"/>
      <c r="N11043" s="170"/>
      <c r="O11043" s="170"/>
      <c r="P11043" s="170"/>
      <c r="Q11043" s="170"/>
      <c r="R11043" s="170"/>
      <c r="S11043" s="170"/>
      <c r="T11043" s="170"/>
      <c r="U11043" s="170"/>
      <c r="V11043" s="170"/>
      <c r="W11043" s="170"/>
      <c r="X11043" s="174"/>
      <c r="Y11043" s="170"/>
      <c r="Z11043" s="170"/>
      <c r="AA11043" s="170"/>
      <c r="AB11043" s="170"/>
      <c r="AC11043" s="170"/>
      <c r="AD11043" s="174"/>
      <c r="AE11043" s="170"/>
      <c r="AF11043" s="170"/>
      <c r="AI11043" s="170"/>
      <c r="AJ11043" s="170"/>
      <c r="AK11043" s="170"/>
      <c r="AL11043" s="170"/>
      <c r="AM11043" s="170"/>
      <c r="AN11043" s="170"/>
    </row>
    <row r="11044" spans="1:40" ht="52.5" customHeight="1" x14ac:dyDescent="0.2">
      <c r="A11044" s="170"/>
      <c r="B11044" s="170"/>
      <c r="C11044" s="170"/>
      <c r="D11044" s="170"/>
      <c r="E11044" s="170"/>
      <c r="F11044" s="170"/>
      <c r="G11044" s="170"/>
      <c r="H11044" s="170"/>
      <c r="I11044" s="170"/>
      <c r="J11044" s="170"/>
      <c r="K11044" s="170"/>
      <c r="L11044" s="170"/>
      <c r="M11044" s="170"/>
      <c r="N11044" s="170"/>
      <c r="O11044" s="170"/>
      <c r="P11044" s="170"/>
      <c r="Q11044" s="170"/>
      <c r="R11044" s="170"/>
      <c r="S11044" s="170"/>
      <c r="T11044" s="170"/>
      <c r="U11044" s="170"/>
      <c r="V11044" s="170"/>
      <c r="W11044" s="170"/>
      <c r="X11044" s="174"/>
      <c r="Y11044" s="170"/>
      <c r="Z11044" s="170"/>
      <c r="AA11044" s="170"/>
      <c r="AB11044" s="170"/>
      <c r="AC11044" s="170"/>
      <c r="AD11044" s="174"/>
      <c r="AE11044" s="170"/>
      <c r="AF11044" s="170"/>
      <c r="AI11044" s="170"/>
      <c r="AJ11044" s="170"/>
      <c r="AK11044" s="170"/>
      <c r="AL11044" s="170"/>
      <c r="AM11044" s="170"/>
      <c r="AN11044" s="170"/>
    </row>
    <row r="11045" spans="1:40" ht="52.5" customHeight="1" x14ac:dyDescent="0.2">
      <c r="A11045" s="170"/>
      <c r="B11045" s="170"/>
      <c r="C11045" s="170"/>
      <c r="D11045" s="170"/>
      <c r="E11045" s="170"/>
      <c r="F11045" s="170"/>
      <c r="G11045" s="170"/>
      <c r="H11045" s="170"/>
      <c r="I11045" s="170"/>
      <c r="J11045" s="170"/>
      <c r="K11045" s="170"/>
      <c r="L11045" s="170"/>
      <c r="M11045" s="170"/>
      <c r="N11045" s="170"/>
      <c r="O11045" s="170"/>
      <c r="P11045" s="170"/>
      <c r="Q11045" s="170"/>
      <c r="R11045" s="170"/>
      <c r="S11045" s="170"/>
      <c r="T11045" s="170"/>
      <c r="U11045" s="170"/>
      <c r="V11045" s="170"/>
      <c r="W11045" s="170"/>
      <c r="X11045" s="174"/>
      <c r="Y11045" s="170"/>
      <c r="Z11045" s="170"/>
      <c r="AA11045" s="170"/>
      <c r="AB11045" s="170"/>
      <c r="AC11045" s="170"/>
      <c r="AD11045" s="174"/>
      <c r="AE11045" s="170"/>
      <c r="AF11045" s="170"/>
      <c r="AI11045" s="170"/>
      <c r="AJ11045" s="170"/>
      <c r="AK11045" s="170"/>
      <c r="AL11045" s="170"/>
      <c r="AM11045" s="170"/>
      <c r="AN11045" s="170"/>
    </row>
    <row r="11046" spans="1:40" ht="52.5" customHeight="1" x14ac:dyDescent="0.2">
      <c r="A11046" s="170"/>
      <c r="B11046" s="170"/>
      <c r="C11046" s="170"/>
      <c r="D11046" s="170"/>
      <c r="E11046" s="170"/>
      <c r="F11046" s="170"/>
      <c r="G11046" s="170"/>
      <c r="H11046" s="170"/>
      <c r="I11046" s="170"/>
      <c r="J11046" s="170"/>
      <c r="K11046" s="170"/>
      <c r="L11046" s="170"/>
      <c r="M11046" s="170"/>
      <c r="N11046" s="170"/>
      <c r="O11046" s="170"/>
      <c r="P11046" s="170"/>
      <c r="Q11046" s="170"/>
      <c r="R11046" s="170"/>
      <c r="S11046" s="170"/>
      <c r="T11046" s="170"/>
      <c r="U11046" s="170"/>
      <c r="V11046" s="170"/>
      <c r="W11046" s="170"/>
      <c r="X11046" s="174"/>
      <c r="Y11046" s="170"/>
      <c r="Z11046" s="170"/>
      <c r="AA11046" s="170"/>
      <c r="AB11046" s="170"/>
      <c r="AC11046" s="170"/>
      <c r="AD11046" s="174"/>
      <c r="AE11046" s="170"/>
      <c r="AF11046" s="170"/>
      <c r="AI11046" s="170"/>
      <c r="AJ11046" s="170"/>
      <c r="AK11046" s="170"/>
      <c r="AL11046" s="170"/>
      <c r="AM11046" s="170"/>
      <c r="AN11046" s="170"/>
    </row>
    <row r="11047" spans="1:40" ht="52.5" customHeight="1" x14ac:dyDescent="0.2">
      <c r="A11047" s="170"/>
      <c r="B11047" s="170"/>
      <c r="C11047" s="170"/>
      <c r="D11047" s="170"/>
      <c r="E11047" s="170"/>
      <c r="F11047" s="170"/>
      <c r="G11047" s="170"/>
      <c r="H11047" s="170"/>
      <c r="I11047" s="170"/>
      <c r="J11047" s="170"/>
      <c r="K11047" s="170"/>
      <c r="L11047" s="170"/>
      <c r="M11047" s="170"/>
      <c r="N11047" s="170"/>
      <c r="O11047" s="170"/>
      <c r="P11047" s="170"/>
      <c r="Q11047" s="170"/>
      <c r="R11047" s="170"/>
      <c r="S11047" s="170"/>
      <c r="T11047" s="170"/>
      <c r="U11047" s="170"/>
      <c r="V11047" s="170"/>
      <c r="W11047" s="170"/>
      <c r="X11047" s="174"/>
      <c r="Y11047" s="170"/>
      <c r="Z11047" s="170"/>
      <c r="AA11047" s="170"/>
      <c r="AB11047" s="170"/>
      <c r="AC11047" s="170"/>
      <c r="AD11047" s="174"/>
      <c r="AE11047" s="170"/>
      <c r="AF11047" s="170"/>
      <c r="AI11047" s="170"/>
      <c r="AJ11047" s="170"/>
      <c r="AK11047" s="170"/>
      <c r="AL11047" s="170"/>
      <c r="AM11047" s="170"/>
      <c r="AN11047" s="170"/>
    </row>
    <row r="11048" spans="1:40" ht="52.5" customHeight="1" x14ac:dyDescent="0.2">
      <c r="A11048" s="170"/>
      <c r="B11048" s="170"/>
      <c r="C11048" s="170"/>
      <c r="D11048" s="170"/>
      <c r="E11048" s="170"/>
      <c r="F11048" s="170"/>
      <c r="G11048" s="170"/>
      <c r="H11048" s="170"/>
      <c r="I11048" s="170"/>
      <c r="J11048" s="170"/>
      <c r="K11048" s="170"/>
      <c r="L11048" s="170"/>
      <c r="M11048" s="170"/>
      <c r="N11048" s="170"/>
      <c r="O11048" s="170"/>
      <c r="P11048" s="170"/>
      <c r="Q11048" s="170"/>
      <c r="R11048" s="170"/>
      <c r="S11048" s="170"/>
      <c r="T11048" s="170"/>
      <c r="U11048" s="170"/>
      <c r="V11048" s="170"/>
      <c r="W11048" s="170"/>
      <c r="X11048" s="174"/>
      <c r="Y11048" s="170"/>
      <c r="Z11048" s="170"/>
      <c r="AA11048" s="170"/>
      <c r="AB11048" s="170"/>
      <c r="AC11048" s="170"/>
      <c r="AD11048" s="174"/>
      <c r="AE11048" s="170"/>
      <c r="AF11048" s="170"/>
      <c r="AI11048" s="170"/>
      <c r="AJ11048" s="170"/>
      <c r="AK11048" s="170"/>
      <c r="AL11048" s="170"/>
      <c r="AM11048" s="170"/>
      <c r="AN11048" s="170"/>
    </row>
    <row r="11049" spans="1:40" ht="52.5" customHeight="1" x14ac:dyDescent="0.2">
      <c r="A11049" s="170"/>
      <c r="B11049" s="170"/>
      <c r="C11049" s="170"/>
      <c r="D11049" s="170"/>
      <c r="E11049" s="170"/>
      <c r="F11049" s="170"/>
      <c r="G11049" s="170"/>
      <c r="H11049" s="170"/>
      <c r="I11049" s="170"/>
      <c r="J11049" s="170"/>
      <c r="K11049" s="170"/>
      <c r="L11049" s="170"/>
      <c r="M11049" s="170"/>
      <c r="N11049" s="170"/>
      <c r="O11049" s="170"/>
      <c r="P11049" s="170"/>
      <c r="Q11049" s="170"/>
      <c r="R11049" s="170"/>
      <c r="S11049" s="170"/>
      <c r="T11049" s="170"/>
      <c r="U11049" s="170"/>
      <c r="V11049" s="170"/>
      <c r="W11049" s="170"/>
      <c r="X11049" s="174"/>
      <c r="Y11049" s="170"/>
      <c r="Z11049" s="170"/>
      <c r="AA11049" s="170"/>
      <c r="AB11049" s="170"/>
      <c r="AC11049" s="170"/>
      <c r="AD11049" s="174"/>
      <c r="AE11049" s="170"/>
      <c r="AF11049" s="170"/>
      <c r="AI11049" s="170"/>
      <c r="AJ11049" s="170"/>
      <c r="AK11049" s="170"/>
      <c r="AL11049" s="170"/>
      <c r="AM11049" s="170"/>
      <c r="AN11049" s="170"/>
    </row>
    <row r="11050" spans="1:40" ht="52.5" customHeight="1" x14ac:dyDescent="0.2">
      <c r="A11050" s="170"/>
      <c r="B11050" s="170"/>
      <c r="C11050" s="170"/>
      <c r="D11050" s="170"/>
      <c r="E11050" s="170"/>
      <c r="F11050" s="170"/>
      <c r="G11050" s="170"/>
      <c r="H11050" s="170"/>
      <c r="I11050" s="170"/>
      <c r="J11050" s="170"/>
      <c r="K11050" s="170"/>
      <c r="L11050" s="170"/>
      <c r="M11050" s="170"/>
      <c r="N11050" s="170"/>
      <c r="O11050" s="170"/>
      <c r="P11050" s="170"/>
      <c r="Q11050" s="170"/>
      <c r="R11050" s="170"/>
      <c r="S11050" s="170"/>
      <c r="T11050" s="170"/>
      <c r="U11050" s="170"/>
      <c r="V11050" s="170"/>
      <c r="W11050" s="170"/>
      <c r="X11050" s="174"/>
      <c r="Y11050" s="170"/>
      <c r="Z11050" s="170"/>
      <c r="AA11050" s="170"/>
      <c r="AB11050" s="170"/>
      <c r="AC11050" s="170"/>
      <c r="AD11050" s="174"/>
      <c r="AE11050" s="170"/>
      <c r="AF11050" s="170"/>
      <c r="AI11050" s="170"/>
      <c r="AJ11050" s="170"/>
      <c r="AK11050" s="170"/>
      <c r="AL11050" s="170"/>
      <c r="AM11050" s="170"/>
      <c r="AN11050" s="170"/>
    </row>
    <row r="11051" spans="1:40" ht="52.5" customHeight="1" x14ac:dyDescent="0.2">
      <c r="A11051" s="170"/>
      <c r="B11051" s="170"/>
      <c r="C11051" s="170"/>
      <c r="D11051" s="170"/>
      <c r="E11051" s="170"/>
      <c r="F11051" s="170"/>
      <c r="G11051" s="170"/>
      <c r="H11051" s="170"/>
      <c r="I11051" s="170"/>
      <c r="J11051" s="170"/>
      <c r="K11051" s="170"/>
      <c r="L11051" s="170"/>
      <c r="M11051" s="170"/>
      <c r="N11051" s="170"/>
      <c r="O11051" s="170"/>
      <c r="P11051" s="170"/>
      <c r="Q11051" s="170"/>
      <c r="R11051" s="170"/>
      <c r="S11051" s="170"/>
      <c r="T11051" s="170"/>
      <c r="U11051" s="170"/>
      <c r="V11051" s="170"/>
      <c r="W11051" s="170"/>
      <c r="X11051" s="174"/>
      <c r="Y11051" s="170"/>
      <c r="Z11051" s="170"/>
      <c r="AA11051" s="170"/>
      <c r="AB11051" s="170"/>
      <c r="AC11051" s="170"/>
      <c r="AD11051" s="174"/>
      <c r="AE11051" s="170"/>
      <c r="AF11051" s="170"/>
      <c r="AI11051" s="170"/>
      <c r="AJ11051" s="170"/>
      <c r="AK11051" s="170"/>
      <c r="AL11051" s="170"/>
      <c r="AM11051" s="170"/>
      <c r="AN11051" s="170"/>
    </row>
    <row r="11052" spans="1:40" ht="52.5" customHeight="1" x14ac:dyDescent="0.2">
      <c r="A11052" s="170"/>
      <c r="B11052" s="170"/>
      <c r="C11052" s="170"/>
      <c r="D11052" s="170"/>
      <c r="E11052" s="170"/>
      <c r="F11052" s="170"/>
      <c r="G11052" s="170"/>
      <c r="H11052" s="170"/>
      <c r="I11052" s="170"/>
      <c r="J11052" s="170"/>
      <c r="K11052" s="170"/>
      <c r="L11052" s="170"/>
      <c r="M11052" s="170"/>
      <c r="N11052" s="170"/>
      <c r="O11052" s="170"/>
      <c r="P11052" s="170"/>
      <c r="Q11052" s="170"/>
      <c r="R11052" s="170"/>
      <c r="S11052" s="170"/>
      <c r="T11052" s="170"/>
      <c r="U11052" s="170"/>
      <c r="V11052" s="170"/>
      <c r="W11052" s="170"/>
      <c r="X11052" s="174"/>
      <c r="Y11052" s="170"/>
      <c r="Z11052" s="170"/>
      <c r="AA11052" s="170"/>
      <c r="AB11052" s="170"/>
      <c r="AC11052" s="170"/>
      <c r="AD11052" s="174"/>
      <c r="AE11052" s="170"/>
      <c r="AF11052" s="170"/>
      <c r="AI11052" s="170"/>
      <c r="AJ11052" s="170"/>
      <c r="AK11052" s="170"/>
      <c r="AL11052" s="170"/>
      <c r="AM11052" s="170"/>
      <c r="AN11052" s="170"/>
    </row>
    <row r="11053" spans="1:40" ht="52.5" customHeight="1" x14ac:dyDescent="0.2">
      <c r="A11053" s="170"/>
      <c r="B11053" s="170"/>
      <c r="C11053" s="170"/>
      <c r="D11053" s="170"/>
      <c r="E11053" s="170"/>
      <c r="F11053" s="170"/>
      <c r="G11053" s="170"/>
      <c r="H11053" s="170"/>
      <c r="I11053" s="170"/>
      <c r="J11053" s="170"/>
      <c r="K11053" s="170"/>
      <c r="L11053" s="170"/>
      <c r="M11053" s="170"/>
      <c r="N11053" s="170"/>
      <c r="O11053" s="170"/>
      <c r="P11053" s="170"/>
      <c r="Q11053" s="170"/>
      <c r="R11053" s="170"/>
      <c r="S11053" s="170"/>
      <c r="T11053" s="170"/>
      <c r="U11053" s="170"/>
      <c r="V11053" s="170"/>
      <c r="W11053" s="170"/>
      <c r="X11053" s="174"/>
      <c r="Y11053" s="170"/>
      <c r="Z11053" s="170"/>
      <c r="AA11053" s="170"/>
      <c r="AB11053" s="170"/>
      <c r="AC11053" s="170"/>
      <c r="AD11053" s="174"/>
      <c r="AE11053" s="170"/>
      <c r="AF11053" s="170"/>
      <c r="AI11053" s="170"/>
      <c r="AJ11053" s="170"/>
      <c r="AK11053" s="170"/>
      <c r="AL11053" s="170"/>
      <c r="AM11053" s="170"/>
      <c r="AN11053" s="170"/>
    </row>
    <row r="11054" spans="1:40" ht="52.5" customHeight="1" x14ac:dyDescent="0.2">
      <c r="A11054" s="170"/>
      <c r="B11054" s="170"/>
      <c r="C11054" s="170"/>
      <c r="D11054" s="170"/>
      <c r="E11054" s="170"/>
      <c r="F11054" s="170"/>
      <c r="G11054" s="170"/>
      <c r="H11054" s="170"/>
      <c r="I11054" s="170"/>
      <c r="J11054" s="170"/>
      <c r="K11054" s="170"/>
      <c r="L11054" s="170"/>
      <c r="M11054" s="170"/>
      <c r="N11054" s="170"/>
      <c r="O11054" s="170"/>
      <c r="P11054" s="170"/>
      <c r="Q11054" s="170"/>
      <c r="R11054" s="170"/>
      <c r="S11054" s="170"/>
      <c r="T11054" s="170"/>
      <c r="U11054" s="170"/>
      <c r="V11054" s="170"/>
      <c r="W11054" s="170"/>
      <c r="X11054" s="174"/>
      <c r="Y11054" s="170"/>
      <c r="Z11054" s="170"/>
      <c r="AA11054" s="170"/>
      <c r="AB11054" s="170"/>
      <c r="AC11054" s="170"/>
      <c r="AD11054" s="174"/>
      <c r="AE11054" s="170"/>
      <c r="AF11054" s="170"/>
      <c r="AI11054" s="170"/>
      <c r="AJ11054" s="170"/>
      <c r="AK11054" s="170"/>
      <c r="AL11054" s="170"/>
      <c r="AM11054" s="170"/>
      <c r="AN11054" s="170"/>
    </row>
    <row r="11055" spans="1:40" ht="52.5" customHeight="1" x14ac:dyDescent="0.2">
      <c r="A11055" s="170"/>
      <c r="B11055" s="170"/>
      <c r="C11055" s="170"/>
      <c r="D11055" s="170"/>
      <c r="E11055" s="170"/>
      <c r="F11055" s="170"/>
      <c r="G11055" s="170"/>
      <c r="H11055" s="170"/>
      <c r="I11055" s="170"/>
      <c r="J11055" s="170"/>
      <c r="K11055" s="170"/>
      <c r="L11055" s="170"/>
      <c r="M11055" s="170"/>
      <c r="N11055" s="170"/>
      <c r="O11055" s="170"/>
      <c r="P11055" s="170"/>
      <c r="Q11055" s="170"/>
      <c r="R11055" s="170"/>
      <c r="S11055" s="170"/>
      <c r="T11055" s="170"/>
      <c r="U11055" s="170"/>
      <c r="V11055" s="170"/>
      <c r="W11055" s="170"/>
      <c r="X11055" s="174"/>
      <c r="Y11055" s="170"/>
      <c r="Z11055" s="170"/>
      <c r="AA11055" s="170"/>
      <c r="AB11055" s="170"/>
      <c r="AC11055" s="170"/>
      <c r="AD11055" s="174"/>
      <c r="AE11055" s="170"/>
      <c r="AF11055" s="170"/>
      <c r="AI11055" s="170"/>
      <c r="AJ11055" s="170"/>
      <c r="AK11055" s="170"/>
      <c r="AL11055" s="170"/>
      <c r="AM11055" s="170"/>
      <c r="AN11055" s="170"/>
    </row>
    <row r="11056" spans="1:40" ht="52.5" customHeight="1" x14ac:dyDescent="0.2">
      <c r="A11056" s="170"/>
      <c r="B11056" s="170"/>
      <c r="C11056" s="170"/>
      <c r="D11056" s="170"/>
      <c r="E11056" s="170"/>
      <c r="F11056" s="170"/>
      <c r="G11056" s="170"/>
      <c r="H11056" s="170"/>
      <c r="I11056" s="170"/>
      <c r="J11056" s="170"/>
      <c r="K11056" s="170"/>
      <c r="L11056" s="170"/>
      <c r="M11056" s="170"/>
      <c r="N11056" s="170"/>
      <c r="O11056" s="170"/>
      <c r="P11056" s="170"/>
      <c r="Q11056" s="170"/>
      <c r="R11056" s="170"/>
      <c r="S11056" s="170"/>
      <c r="T11056" s="170"/>
      <c r="U11056" s="170"/>
      <c r="V11056" s="170"/>
      <c r="W11056" s="170"/>
      <c r="X11056" s="174"/>
      <c r="Y11056" s="170"/>
      <c r="Z11056" s="170"/>
      <c r="AA11056" s="170"/>
      <c r="AB11056" s="170"/>
      <c r="AC11056" s="170"/>
      <c r="AD11056" s="174"/>
      <c r="AE11056" s="170"/>
      <c r="AF11056" s="170"/>
      <c r="AI11056" s="170"/>
      <c r="AJ11056" s="170"/>
      <c r="AK11056" s="170"/>
      <c r="AL11056" s="170"/>
      <c r="AM11056" s="170"/>
      <c r="AN11056" s="170"/>
    </row>
    <row r="11057" spans="1:40" ht="52.5" customHeight="1" x14ac:dyDescent="0.2">
      <c r="A11057" s="170"/>
      <c r="B11057" s="170"/>
      <c r="C11057" s="170"/>
      <c r="D11057" s="170"/>
      <c r="E11057" s="170"/>
      <c r="F11057" s="170"/>
      <c r="G11057" s="170"/>
      <c r="H11057" s="170"/>
      <c r="I11057" s="170"/>
      <c r="J11057" s="170"/>
      <c r="K11057" s="170"/>
      <c r="L11057" s="170"/>
      <c r="M11057" s="170"/>
      <c r="N11057" s="170"/>
      <c r="O11057" s="170"/>
      <c r="P11057" s="170"/>
      <c r="Q11057" s="170"/>
      <c r="R11057" s="170"/>
      <c r="S11057" s="170"/>
      <c r="T11057" s="170"/>
      <c r="U11057" s="170"/>
      <c r="V11057" s="170"/>
      <c r="W11057" s="170"/>
      <c r="X11057" s="174"/>
      <c r="Y11057" s="170"/>
      <c r="Z11057" s="170"/>
      <c r="AA11057" s="170"/>
      <c r="AB11057" s="170"/>
      <c r="AC11057" s="170"/>
      <c r="AD11057" s="174"/>
      <c r="AE11057" s="170"/>
      <c r="AF11057" s="170"/>
      <c r="AI11057" s="170"/>
      <c r="AJ11057" s="170"/>
      <c r="AK11057" s="170"/>
      <c r="AL11057" s="170"/>
      <c r="AM11057" s="170"/>
      <c r="AN11057" s="170"/>
    </row>
    <row r="11058" spans="1:40" ht="52.5" customHeight="1" x14ac:dyDescent="0.2">
      <c r="A11058" s="170"/>
      <c r="B11058" s="170"/>
      <c r="C11058" s="170"/>
      <c r="D11058" s="170"/>
      <c r="E11058" s="170"/>
      <c r="F11058" s="170"/>
      <c r="G11058" s="170"/>
      <c r="H11058" s="170"/>
      <c r="I11058" s="170"/>
      <c r="J11058" s="170"/>
      <c r="K11058" s="170"/>
      <c r="L11058" s="170"/>
      <c r="M11058" s="170"/>
      <c r="N11058" s="170"/>
      <c r="O11058" s="170"/>
      <c r="P11058" s="170"/>
      <c r="Q11058" s="170"/>
      <c r="R11058" s="170"/>
      <c r="S11058" s="170"/>
      <c r="T11058" s="170"/>
      <c r="U11058" s="170"/>
      <c r="V11058" s="170"/>
      <c r="W11058" s="170"/>
      <c r="X11058" s="174"/>
      <c r="Y11058" s="170"/>
      <c r="Z11058" s="170"/>
      <c r="AA11058" s="170"/>
      <c r="AB11058" s="170"/>
      <c r="AC11058" s="170"/>
      <c r="AD11058" s="174"/>
      <c r="AE11058" s="170"/>
      <c r="AF11058" s="170"/>
      <c r="AI11058" s="170"/>
      <c r="AJ11058" s="170"/>
      <c r="AK11058" s="170"/>
      <c r="AL11058" s="170"/>
      <c r="AM11058" s="170"/>
      <c r="AN11058" s="170"/>
    </row>
    <row r="11059" spans="1:40" ht="52.5" customHeight="1" x14ac:dyDescent="0.2">
      <c r="A11059" s="170"/>
      <c r="B11059" s="170"/>
      <c r="C11059" s="170"/>
      <c r="D11059" s="170"/>
      <c r="E11059" s="170"/>
      <c r="F11059" s="170"/>
      <c r="G11059" s="170"/>
      <c r="H11059" s="170"/>
      <c r="I11059" s="170"/>
      <c r="J11059" s="170"/>
      <c r="K11059" s="170"/>
      <c r="L11059" s="170"/>
      <c r="M11059" s="170"/>
      <c r="N11059" s="170"/>
      <c r="O11059" s="170"/>
      <c r="P11059" s="170"/>
      <c r="Q11059" s="170"/>
      <c r="R11059" s="170"/>
      <c r="S11059" s="170"/>
      <c r="T11059" s="170"/>
      <c r="U11059" s="170"/>
      <c r="V11059" s="170"/>
      <c r="W11059" s="170"/>
      <c r="X11059" s="174"/>
      <c r="Y11059" s="170"/>
      <c r="Z11059" s="170"/>
      <c r="AA11059" s="170"/>
      <c r="AB11059" s="170"/>
      <c r="AC11059" s="170"/>
      <c r="AD11059" s="174"/>
      <c r="AE11059" s="170"/>
      <c r="AF11059" s="170"/>
      <c r="AI11059" s="170"/>
      <c r="AJ11059" s="170"/>
      <c r="AK11059" s="170"/>
      <c r="AL11059" s="170"/>
      <c r="AM11059" s="170"/>
      <c r="AN11059" s="170"/>
    </row>
    <row r="11060" spans="1:40" ht="52.5" customHeight="1" x14ac:dyDescent="0.2">
      <c r="A11060" s="170"/>
      <c r="B11060" s="170"/>
      <c r="C11060" s="170"/>
      <c r="D11060" s="170"/>
      <c r="E11060" s="170"/>
      <c r="F11060" s="170"/>
      <c r="G11060" s="170"/>
      <c r="H11060" s="170"/>
      <c r="I11060" s="170"/>
      <c r="J11060" s="170"/>
      <c r="K11060" s="170"/>
      <c r="L11060" s="170"/>
      <c r="M11060" s="170"/>
      <c r="N11060" s="170"/>
      <c r="O11060" s="170"/>
      <c r="P11060" s="170"/>
      <c r="Q11060" s="170"/>
      <c r="R11060" s="170"/>
      <c r="S11060" s="170"/>
      <c r="T11060" s="170"/>
      <c r="U11060" s="170"/>
      <c r="V11060" s="170"/>
      <c r="W11060" s="170"/>
      <c r="X11060" s="174"/>
      <c r="Y11060" s="170"/>
      <c r="Z11060" s="170"/>
      <c r="AA11060" s="170"/>
      <c r="AB11060" s="170"/>
      <c r="AC11060" s="170"/>
      <c r="AD11060" s="174"/>
      <c r="AE11060" s="170"/>
      <c r="AF11060" s="170"/>
      <c r="AI11060" s="170"/>
      <c r="AJ11060" s="170"/>
      <c r="AK11060" s="170"/>
      <c r="AL11060" s="170"/>
      <c r="AM11060" s="170"/>
      <c r="AN11060" s="170"/>
    </row>
    <row r="11061" spans="1:40" ht="52.5" customHeight="1" x14ac:dyDescent="0.2">
      <c r="A11061" s="170"/>
      <c r="B11061" s="170"/>
      <c r="C11061" s="170"/>
      <c r="D11061" s="170"/>
      <c r="E11061" s="170"/>
      <c r="F11061" s="170"/>
      <c r="G11061" s="170"/>
      <c r="H11061" s="170"/>
      <c r="I11061" s="170"/>
      <c r="J11061" s="170"/>
      <c r="K11061" s="170"/>
      <c r="L11061" s="170"/>
      <c r="M11061" s="170"/>
      <c r="N11061" s="170"/>
      <c r="O11061" s="170"/>
      <c r="P11061" s="170"/>
      <c r="Q11061" s="170"/>
      <c r="R11061" s="170"/>
      <c r="S11061" s="170"/>
      <c r="T11061" s="170"/>
      <c r="U11061" s="170"/>
      <c r="V11061" s="170"/>
      <c r="W11061" s="170"/>
      <c r="X11061" s="174"/>
      <c r="Y11061" s="170"/>
      <c r="Z11061" s="170"/>
      <c r="AA11061" s="170"/>
      <c r="AB11061" s="170"/>
      <c r="AC11061" s="170"/>
      <c r="AD11061" s="174"/>
      <c r="AE11061" s="170"/>
      <c r="AF11061" s="170"/>
      <c r="AI11061" s="170"/>
      <c r="AJ11061" s="170"/>
      <c r="AK11061" s="170"/>
      <c r="AL11061" s="170"/>
      <c r="AM11061" s="170"/>
      <c r="AN11061" s="170"/>
    </row>
    <row r="11062" spans="1:40" ht="52.5" customHeight="1" x14ac:dyDescent="0.2">
      <c r="A11062" s="170"/>
      <c r="B11062" s="170"/>
      <c r="C11062" s="170"/>
      <c r="D11062" s="170"/>
      <c r="E11062" s="170"/>
      <c r="F11062" s="170"/>
      <c r="G11062" s="170"/>
      <c r="H11062" s="170"/>
      <c r="I11062" s="170"/>
      <c r="J11062" s="170"/>
      <c r="K11062" s="170"/>
      <c r="L11062" s="170"/>
      <c r="M11062" s="170"/>
      <c r="N11062" s="170"/>
      <c r="O11062" s="170"/>
      <c r="P11062" s="170"/>
      <c r="Q11062" s="170"/>
      <c r="R11062" s="170"/>
      <c r="S11062" s="170"/>
      <c r="T11062" s="170"/>
      <c r="U11062" s="170"/>
      <c r="V11062" s="170"/>
      <c r="W11062" s="170"/>
      <c r="X11062" s="174"/>
      <c r="Y11062" s="170"/>
      <c r="Z11062" s="170"/>
      <c r="AA11062" s="170"/>
      <c r="AB11062" s="170"/>
      <c r="AC11062" s="170"/>
      <c r="AD11062" s="174"/>
      <c r="AE11062" s="170"/>
      <c r="AF11062" s="170"/>
      <c r="AI11062" s="170"/>
      <c r="AJ11062" s="170"/>
      <c r="AK11062" s="170"/>
      <c r="AL11062" s="170"/>
      <c r="AM11062" s="170"/>
      <c r="AN11062" s="170"/>
    </row>
    <row r="11063" spans="1:40" ht="52.5" customHeight="1" x14ac:dyDescent="0.2">
      <c r="A11063" s="170"/>
      <c r="B11063" s="170"/>
      <c r="C11063" s="170"/>
      <c r="D11063" s="170"/>
      <c r="E11063" s="170"/>
      <c r="F11063" s="170"/>
      <c r="G11063" s="170"/>
      <c r="H11063" s="170"/>
      <c r="I11063" s="170"/>
      <c r="J11063" s="170"/>
      <c r="K11063" s="170"/>
      <c r="L11063" s="170"/>
      <c r="M11063" s="170"/>
      <c r="N11063" s="170"/>
      <c r="O11063" s="170"/>
      <c r="P11063" s="170"/>
      <c r="Q11063" s="170"/>
      <c r="R11063" s="170"/>
      <c r="S11063" s="170"/>
      <c r="T11063" s="170"/>
      <c r="U11063" s="170"/>
      <c r="V11063" s="170"/>
      <c r="W11063" s="170"/>
      <c r="X11063" s="174"/>
      <c r="Y11063" s="170"/>
      <c r="Z11063" s="170"/>
      <c r="AA11063" s="170"/>
      <c r="AB11063" s="170"/>
      <c r="AC11063" s="170"/>
      <c r="AD11063" s="174"/>
      <c r="AE11063" s="170"/>
      <c r="AF11063" s="170"/>
      <c r="AI11063" s="170"/>
      <c r="AJ11063" s="170"/>
      <c r="AK11063" s="170"/>
      <c r="AL11063" s="170"/>
      <c r="AM11063" s="170"/>
      <c r="AN11063" s="170"/>
    </row>
    <row r="11064" spans="1:40" ht="52.5" customHeight="1" x14ac:dyDescent="0.2">
      <c r="A11064" s="170"/>
      <c r="B11064" s="170"/>
      <c r="C11064" s="170"/>
      <c r="D11064" s="170"/>
      <c r="E11064" s="170"/>
      <c r="F11064" s="170"/>
      <c r="G11064" s="170"/>
      <c r="H11064" s="170"/>
      <c r="I11064" s="170"/>
      <c r="J11064" s="170"/>
      <c r="K11064" s="170"/>
      <c r="L11064" s="170"/>
      <c r="M11064" s="170"/>
      <c r="N11064" s="170"/>
      <c r="O11064" s="170"/>
      <c r="P11064" s="170"/>
      <c r="Q11064" s="170"/>
      <c r="R11064" s="170"/>
      <c r="S11064" s="170"/>
      <c r="T11064" s="170"/>
      <c r="U11064" s="170"/>
      <c r="V11064" s="170"/>
      <c r="W11064" s="170"/>
      <c r="X11064" s="174"/>
      <c r="Y11064" s="170"/>
      <c r="Z11064" s="170"/>
      <c r="AA11064" s="170"/>
      <c r="AB11064" s="170"/>
      <c r="AC11064" s="170"/>
      <c r="AD11064" s="174"/>
      <c r="AE11064" s="170"/>
      <c r="AF11064" s="170"/>
      <c r="AI11064" s="170"/>
      <c r="AJ11064" s="170"/>
      <c r="AK11064" s="170"/>
      <c r="AL11064" s="170"/>
      <c r="AM11064" s="170"/>
      <c r="AN11064" s="170"/>
    </row>
    <row r="11065" spans="1:40" ht="52.5" customHeight="1" x14ac:dyDescent="0.2">
      <c r="A11065" s="170"/>
      <c r="B11065" s="170"/>
      <c r="C11065" s="170"/>
      <c r="D11065" s="170"/>
      <c r="E11065" s="170"/>
      <c r="F11065" s="170"/>
      <c r="G11065" s="170"/>
      <c r="H11065" s="170"/>
      <c r="I11065" s="170"/>
      <c r="J11065" s="170"/>
      <c r="K11065" s="170"/>
      <c r="L11065" s="170"/>
      <c r="M11065" s="170"/>
      <c r="N11065" s="170"/>
      <c r="O11065" s="170"/>
      <c r="P11065" s="170"/>
      <c r="Q11065" s="170"/>
      <c r="R11065" s="170"/>
      <c r="S11065" s="170"/>
      <c r="T11065" s="170"/>
      <c r="U11065" s="170"/>
      <c r="V11065" s="170"/>
      <c r="W11065" s="170"/>
      <c r="X11065" s="174"/>
      <c r="Y11065" s="170"/>
      <c r="Z11065" s="170"/>
      <c r="AA11065" s="170"/>
      <c r="AB11065" s="170"/>
      <c r="AC11065" s="170"/>
      <c r="AD11065" s="174"/>
      <c r="AE11065" s="170"/>
      <c r="AF11065" s="170"/>
      <c r="AI11065" s="170"/>
      <c r="AJ11065" s="170"/>
      <c r="AK11065" s="170"/>
      <c r="AL11065" s="170"/>
      <c r="AM11065" s="170"/>
      <c r="AN11065" s="170"/>
    </row>
    <row r="11066" spans="1:40" ht="52.5" customHeight="1" x14ac:dyDescent="0.2">
      <c r="A11066" s="170"/>
      <c r="B11066" s="170"/>
      <c r="C11066" s="170"/>
      <c r="D11066" s="170"/>
      <c r="E11066" s="170"/>
      <c r="F11066" s="170"/>
      <c r="G11066" s="170"/>
      <c r="H11066" s="170"/>
      <c r="I11066" s="170"/>
      <c r="J11066" s="170"/>
      <c r="K11066" s="170"/>
      <c r="L11066" s="170"/>
      <c r="M11066" s="170"/>
      <c r="N11066" s="170"/>
      <c r="O11066" s="170"/>
      <c r="P11066" s="170"/>
      <c r="Q11066" s="170"/>
      <c r="R11066" s="170"/>
      <c r="S11066" s="170"/>
      <c r="T11066" s="170"/>
      <c r="U11066" s="170"/>
      <c r="V11066" s="170"/>
      <c r="W11066" s="170"/>
      <c r="X11066" s="174"/>
      <c r="Y11066" s="170"/>
      <c r="Z11066" s="170"/>
      <c r="AA11066" s="170"/>
      <c r="AB11066" s="170"/>
      <c r="AC11066" s="170"/>
      <c r="AD11066" s="174"/>
      <c r="AE11066" s="170"/>
      <c r="AF11066" s="170"/>
      <c r="AI11066" s="170"/>
      <c r="AJ11066" s="170"/>
      <c r="AK11066" s="170"/>
      <c r="AL11066" s="170"/>
      <c r="AM11066" s="170"/>
      <c r="AN11066" s="170"/>
    </row>
    <row r="11067" spans="1:40" ht="52.5" customHeight="1" x14ac:dyDescent="0.2">
      <c r="A11067" s="170"/>
      <c r="B11067" s="170"/>
      <c r="C11067" s="170"/>
      <c r="D11067" s="170"/>
      <c r="E11067" s="170"/>
      <c r="F11067" s="170"/>
      <c r="G11067" s="170"/>
      <c r="H11067" s="170"/>
      <c r="I11067" s="170"/>
      <c r="J11067" s="170"/>
      <c r="K11067" s="170"/>
      <c r="L11067" s="170"/>
      <c r="M11067" s="170"/>
      <c r="N11067" s="170"/>
      <c r="O11067" s="170"/>
      <c r="P11067" s="170"/>
      <c r="Q11067" s="170"/>
      <c r="R11067" s="170"/>
      <c r="S11067" s="170"/>
      <c r="T11067" s="170"/>
      <c r="U11067" s="170"/>
      <c r="V11067" s="170"/>
      <c r="W11067" s="170"/>
      <c r="X11067" s="174"/>
      <c r="Y11067" s="170"/>
      <c r="Z11067" s="170"/>
      <c r="AA11067" s="170"/>
      <c r="AB11067" s="170"/>
      <c r="AC11067" s="170"/>
      <c r="AD11067" s="174"/>
      <c r="AE11067" s="170"/>
      <c r="AF11067" s="170"/>
      <c r="AI11067" s="170"/>
      <c r="AJ11067" s="170"/>
      <c r="AK11067" s="170"/>
      <c r="AL11067" s="170"/>
      <c r="AM11067" s="170"/>
      <c r="AN11067" s="170"/>
    </row>
    <row r="11068" spans="1:40" ht="52.5" customHeight="1" x14ac:dyDescent="0.2">
      <c r="A11068" s="170"/>
      <c r="B11068" s="170"/>
      <c r="C11068" s="170"/>
      <c r="D11068" s="170"/>
      <c r="E11068" s="170"/>
      <c r="F11068" s="170"/>
      <c r="G11068" s="170"/>
      <c r="H11068" s="170"/>
      <c r="I11068" s="170"/>
      <c r="J11068" s="170"/>
      <c r="K11068" s="170"/>
      <c r="L11068" s="170"/>
      <c r="M11068" s="170"/>
      <c r="N11068" s="170"/>
      <c r="O11068" s="170"/>
      <c r="P11068" s="170"/>
      <c r="Q11068" s="170"/>
      <c r="R11068" s="170"/>
      <c r="S11068" s="170"/>
      <c r="T11068" s="170"/>
      <c r="U11068" s="170"/>
      <c r="V11068" s="170"/>
      <c r="W11068" s="170"/>
      <c r="X11068" s="174"/>
      <c r="Y11068" s="170"/>
      <c r="Z11068" s="170"/>
      <c r="AA11068" s="170"/>
      <c r="AB11068" s="170"/>
      <c r="AC11068" s="170"/>
      <c r="AD11068" s="174"/>
      <c r="AE11068" s="170"/>
      <c r="AF11068" s="170"/>
      <c r="AI11068" s="170"/>
      <c r="AJ11068" s="170"/>
      <c r="AK11068" s="170"/>
      <c r="AL11068" s="170"/>
      <c r="AM11068" s="170"/>
      <c r="AN11068" s="170"/>
    </row>
    <row r="11069" spans="1:40" ht="52.5" customHeight="1" x14ac:dyDescent="0.2">
      <c r="A11069" s="170"/>
      <c r="B11069" s="170"/>
      <c r="C11069" s="170"/>
      <c r="D11069" s="170"/>
      <c r="E11069" s="170"/>
      <c r="F11069" s="170"/>
      <c r="G11069" s="170"/>
      <c r="H11069" s="170"/>
      <c r="I11069" s="170"/>
      <c r="J11069" s="170"/>
      <c r="K11069" s="170"/>
      <c r="L11069" s="170"/>
      <c r="M11069" s="170"/>
      <c r="N11069" s="170"/>
      <c r="O11069" s="170"/>
      <c r="P11069" s="170"/>
      <c r="Q11069" s="170"/>
      <c r="R11069" s="170"/>
      <c r="S11069" s="170"/>
      <c r="T11069" s="170"/>
      <c r="U11069" s="170"/>
      <c r="V11069" s="170"/>
      <c r="W11069" s="170"/>
      <c r="X11069" s="174"/>
      <c r="Y11069" s="170"/>
      <c r="Z11069" s="170"/>
      <c r="AA11069" s="170"/>
      <c r="AB11069" s="170"/>
      <c r="AC11069" s="170"/>
      <c r="AD11069" s="174"/>
      <c r="AE11069" s="170"/>
      <c r="AF11069" s="170"/>
      <c r="AI11069" s="170"/>
      <c r="AJ11069" s="170"/>
      <c r="AK11069" s="170"/>
      <c r="AL11069" s="170"/>
      <c r="AM11069" s="170"/>
      <c r="AN11069" s="170"/>
    </row>
    <row r="11070" spans="1:40" ht="52.5" customHeight="1" x14ac:dyDescent="0.2">
      <c r="A11070" s="170"/>
      <c r="B11070" s="170"/>
      <c r="C11070" s="170"/>
      <c r="D11070" s="170"/>
      <c r="E11070" s="170"/>
      <c r="F11070" s="170"/>
      <c r="G11070" s="170"/>
      <c r="H11070" s="170"/>
      <c r="I11070" s="170"/>
      <c r="J11070" s="170"/>
      <c r="K11070" s="170"/>
      <c r="L11070" s="170"/>
      <c r="M11070" s="170"/>
      <c r="N11070" s="170"/>
      <c r="O11070" s="170"/>
      <c r="P11070" s="170"/>
      <c r="Q11070" s="170"/>
      <c r="R11070" s="170"/>
      <c r="S11070" s="170"/>
      <c r="T11070" s="170"/>
      <c r="U11070" s="170"/>
      <c r="V11070" s="170"/>
      <c r="W11070" s="170"/>
      <c r="X11070" s="174"/>
      <c r="Y11070" s="170"/>
      <c r="Z11070" s="170"/>
      <c r="AA11070" s="170"/>
      <c r="AB11070" s="170"/>
      <c r="AC11070" s="170"/>
      <c r="AD11070" s="174"/>
      <c r="AE11070" s="170"/>
      <c r="AF11070" s="170"/>
      <c r="AI11070" s="170"/>
      <c r="AJ11070" s="170"/>
      <c r="AK11070" s="170"/>
      <c r="AL11070" s="170"/>
      <c r="AM11070" s="170"/>
      <c r="AN11070" s="170"/>
    </row>
    <row r="11071" spans="1:40" ht="52.5" customHeight="1" x14ac:dyDescent="0.2">
      <c r="A11071" s="170"/>
      <c r="B11071" s="170"/>
      <c r="C11071" s="170"/>
      <c r="D11071" s="170"/>
      <c r="E11071" s="170"/>
      <c r="F11071" s="170"/>
      <c r="G11071" s="170"/>
      <c r="H11071" s="170"/>
      <c r="I11071" s="170"/>
      <c r="J11071" s="170"/>
      <c r="K11071" s="170"/>
      <c r="L11071" s="170"/>
      <c r="M11071" s="170"/>
      <c r="N11071" s="170"/>
      <c r="O11071" s="170"/>
      <c r="P11071" s="170"/>
      <c r="Q11071" s="170"/>
      <c r="R11071" s="170"/>
      <c r="S11071" s="170"/>
      <c r="T11071" s="170"/>
      <c r="U11071" s="170"/>
      <c r="V11071" s="170"/>
      <c r="W11071" s="170"/>
      <c r="X11071" s="174"/>
      <c r="Y11071" s="170"/>
      <c r="Z11071" s="170"/>
      <c r="AA11071" s="170"/>
      <c r="AB11071" s="170"/>
      <c r="AC11071" s="170"/>
      <c r="AD11071" s="174"/>
      <c r="AE11071" s="170"/>
      <c r="AF11071" s="170"/>
      <c r="AI11071" s="170"/>
      <c r="AJ11071" s="170"/>
      <c r="AK11071" s="170"/>
      <c r="AL11071" s="170"/>
      <c r="AM11071" s="170"/>
      <c r="AN11071" s="170"/>
    </row>
    <row r="11072" spans="1:40" ht="52.5" customHeight="1" x14ac:dyDescent="0.2">
      <c r="A11072" s="170"/>
      <c r="B11072" s="170"/>
      <c r="C11072" s="170"/>
      <c r="D11072" s="170"/>
      <c r="E11072" s="170"/>
      <c r="F11072" s="170"/>
      <c r="G11072" s="170"/>
      <c r="H11072" s="170"/>
      <c r="I11072" s="170"/>
      <c r="J11072" s="170"/>
      <c r="K11072" s="170"/>
      <c r="L11072" s="170"/>
      <c r="M11072" s="170"/>
      <c r="N11072" s="170"/>
      <c r="O11072" s="170"/>
      <c r="P11072" s="170"/>
      <c r="Q11072" s="170"/>
      <c r="R11072" s="170"/>
      <c r="S11072" s="170"/>
      <c r="T11072" s="170"/>
      <c r="U11072" s="170"/>
      <c r="V11072" s="170"/>
      <c r="W11072" s="170"/>
      <c r="X11072" s="174"/>
      <c r="Y11072" s="170"/>
      <c r="Z11072" s="170"/>
      <c r="AA11072" s="170"/>
      <c r="AB11072" s="170"/>
      <c r="AC11072" s="170"/>
      <c r="AD11072" s="174"/>
      <c r="AE11072" s="170"/>
      <c r="AF11072" s="170"/>
      <c r="AI11072" s="170"/>
      <c r="AJ11072" s="170"/>
      <c r="AK11072" s="170"/>
      <c r="AL11072" s="170"/>
      <c r="AM11072" s="170"/>
      <c r="AN11072" s="170"/>
    </row>
    <row r="11073" spans="1:40" ht="52.5" customHeight="1" x14ac:dyDescent="0.2">
      <c r="A11073" s="170"/>
      <c r="B11073" s="170"/>
      <c r="C11073" s="170"/>
      <c r="D11073" s="170"/>
      <c r="E11073" s="170"/>
      <c r="F11073" s="170"/>
      <c r="G11073" s="170"/>
      <c r="H11073" s="170"/>
      <c r="I11073" s="170"/>
      <c r="J11073" s="170"/>
      <c r="K11073" s="170"/>
      <c r="L11073" s="170"/>
      <c r="M11073" s="170"/>
      <c r="N11073" s="170"/>
      <c r="O11073" s="170"/>
      <c r="P11073" s="170"/>
      <c r="Q11073" s="170"/>
      <c r="R11073" s="170"/>
      <c r="S11073" s="170"/>
      <c r="T11073" s="170"/>
      <c r="U11073" s="170"/>
      <c r="V11073" s="170"/>
      <c r="W11073" s="170"/>
      <c r="X11073" s="174"/>
      <c r="Y11073" s="170"/>
      <c r="Z11073" s="170"/>
      <c r="AA11073" s="170"/>
      <c r="AB11073" s="170"/>
      <c r="AC11073" s="170"/>
      <c r="AD11073" s="174"/>
      <c r="AE11073" s="170"/>
      <c r="AF11073" s="170"/>
      <c r="AI11073" s="170"/>
      <c r="AJ11073" s="170"/>
      <c r="AK11073" s="170"/>
      <c r="AL11073" s="170"/>
      <c r="AM11073" s="170"/>
      <c r="AN11073" s="170"/>
    </row>
    <row r="11074" spans="1:40" ht="52.5" customHeight="1" x14ac:dyDescent="0.2">
      <c r="A11074" s="170"/>
      <c r="B11074" s="170"/>
      <c r="C11074" s="170"/>
      <c r="D11074" s="170"/>
      <c r="E11074" s="170"/>
      <c r="F11074" s="170"/>
      <c r="G11074" s="170"/>
      <c r="H11074" s="170"/>
      <c r="I11074" s="170"/>
      <c r="J11074" s="170"/>
      <c r="K11074" s="170"/>
      <c r="L11074" s="170"/>
      <c r="M11074" s="170"/>
      <c r="N11074" s="170"/>
      <c r="O11074" s="170"/>
      <c r="P11074" s="170"/>
      <c r="Q11074" s="170"/>
      <c r="R11074" s="170"/>
      <c r="S11074" s="170"/>
      <c r="T11074" s="170"/>
      <c r="U11074" s="170"/>
      <c r="V11074" s="170"/>
      <c r="W11074" s="170"/>
      <c r="X11074" s="174"/>
      <c r="Y11074" s="170"/>
      <c r="Z11074" s="170"/>
      <c r="AA11074" s="170"/>
      <c r="AB11074" s="170"/>
      <c r="AC11074" s="170"/>
      <c r="AD11074" s="174"/>
      <c r="AE11074" s="170"/>
      <c r="AF11074" s="170"/>
      <c r="AI11074" s="170"/>
      <c r="AJ11074" s="170"/>
      <c r="AK11074" s="170"/>
      <c r="AL11074" s="170"/>
      <c r="AM11074" s="170"/>
      <c r="AN11074" s="170"/>
    </row>
    <row r="11075" spans="1:40" ht="52.5" customHeight="1" x14ac:dyDescent="0.2">
      <c r="A11075" s="170"/>
      <c r="B11075" s="170"/>
      <c r="C11075" s="170"/>
      <c r="D11075" s="170"/>
      <c r="E11075" s="170"/>
      <c r="F11075" s="170"/>
      <c r="G11075" s="170"/>
      <c r="H11075" s="170"/>
      <c r="I11075" s="170"/>
      <c r="J11075" s="170"/>
      <c r="K11075" s="170"/>
      <c r="L11075" s="170"/>
      <c r="M11075" s="170"/>
      <c r="N11075" s="170"/>
      <c r="O11075" s="170"/>
      <c r="P11075" s="170"/>
      <c r="Q11075" s="170"/>
      <c r="R11075" s="170"/>
      <c r="S11075" s="170"/>
      <c r="T11075" s="170"/>
      <c r="U11075" s="170"/>
      <c r="V11075" s="170"/>
      <c r="W11075" s="170"/>
      <c r="X11075" s="174"/>
      <c r="Y11075" s="170"/>
      <c r="Z11075" s="170"/>
      <c r="AA11075" s="170"/>
      <c r="AB11075" s="170"/>
      <c r="AC11075" s="170"/>
      <c r="AD11075" s="174"/>
      <c r="AE11075" s="170"/>
      <c r="AF11075" s="170"/>
      <c r="AI11075" s="170"/>
      <c r="AJ11075" s="170"/>
      <c r="AK11075" s="170"/>
      <c r="AL11075" s="170"/>
      <c r="AM11075" s="170"/>
      <c r="AN11075" s="170"/>
    </row>
    <row r="11076" spans="1:40" ht="52.5" customHeight="1" x14ac:dyDescent="0.2">
      <c r="A11076" s="170"/>
      <c r="B11076" s="170"/>
      <c r="C11076" s="170"/>
      <c r="D11076" s="170"/>
      <c r="E11076" s="170"/>
      <c r="F11076" s="170"/>
      <c r="G11076" s="170"/>
      <c r="H11076" s="170"/>
      <c r="I11076" s="170"/>
      <c r="J11076" s="170"/>
      <c r="K11076" s="170"/>
      <c r="L11076" s="170"/>
      <c r="M11076" s="170"/>
      <c r="N11076" s="170"/>
      <c r="O11076" s="170"/>
      <c r="P11076" s="170"/>
      <c r="Q11076" s="170"/>
      <c r="R11076" s="170"/>
      <c r="S11076" s="170"/>
      <c r="T11076" s="170"/>
      <c r="U11076" s="170"/>
      <c r="V11076" s="170"/>
      <c r="W11076" s="170"/>
      <c r="X11076" s="174"/>
      <c r="Y11076" s="170"/>
      <c r="Z11076" s="170"/>
      <c r="AA11076" s="170"/>
      <c r="AB11076" s="170"/>
      <c r="AC11076" s="170"/>
      <c r="AD11076" s="174"/>
      <c r="AE11076" s="170"/>
      <c r="AF11076" s="170"/>
      <c r="AI11076" s="170"/>
      <c r="AJ11076" s="170"/>
      <c r="AK11076" s="170"/>
      <c r="AL11076" s="170"/>
      <c r="AM11076" s="170"/>
      <c r="AN11076" s="170"/>
    </row>
    <row r="11077" spans="1:40" ht="52.5" customHeight="1" x14ac:dyDescent="0.2">
      <c r="A11077" s="170"/>
      <c r="B11077" s="170"/>
      <c r="C11077" s="170"/>
      <c r="D11077" s="170"/>
      <c r="E11077" s="170"/>
      <c r="F11077" s="170"/>
      <c r="G11077" s="170"/>
      <c r="H11077" s="170"/>
      <c r="I11077" s="170"/>
      <c r="J11077" s="170"/>
      <c r="K11077" s="170"/>
      <c r="L11077" s="170"/>
      <c r="M11077" s="170"/>
      <c r="N11077" s="170"/>
      <c r="O11077" s="170"/>
      <c r="P11077" s="170"/>
      <c r="Q11077" s="170"/>
      <c r="R11077" s="170"/>
      <c r="S11077" s="170"/>
      <c r="T11077" s="170"/>
      <c r="U11077" s="170"/>
      <c r="V11077" s="170"/>
      <c r="W11077" s="170"/>
      <c r="X11077" s="174"/>
      <c r="Y11077" s="170"/>
      <c r="Z11077" s="170"/>
      <c r="AA11077" s="170"/>
      <c r="AB11077" s="170"/>
      <c r="AC11077" s="170"/>
      <c r="AD11077" s="174"/>
      <c r="AE11077" s="170"/>
      <c r="AF11077" s="170"/>
      <c r="AI11077" s="170"/>
      <c r="AJ11077" s="170"/>
      <c r="AK11077" s="170"/>
      <c r="AL11077" s="170"/>
      <c r="AM11077" s="170"/>
      <c r="AN11077" s="170"/>
    </row>
    <row r="11078" spans="1:40" ht="52.5" customHeight="1" x14ac:dyDescent="0.2">
      <c r="A11078" s="170"/>
      <c r="B11078" s="170"/>
      <c r="C11078" s="170"/>
      <c r="D11078" s="170"/>
      <c r="E11078" s="170"/>
      <c r="F11078" s="170"/>
      <c r="G11078" s="170"/>
      <c r="H11078" s="170"/>
      <c r="I11078" s="170"/>
      <c r="J11078" s="170"/>
      <c r="K11078" s="170"/>
      <c r="L11078" s="170"/>
      <c r="M11078" s="170"/>
      <c r="N11078" s="170"/>
      <c r="O11078" s="170"/>
      <c r="P11078" s="170"/>
      <c r="Q11078" s="170"/>
      <c r="R11078" s="170"/>
      <c r="S11078" s="170"/>
      <c r="T11078" s="170"/>
      <c r="U11078" s="170"/>
      <c r="V11078" s="170"/>
      <c r="W11078" s="170"/>
      <c r="X11078" s="174"/>
      <c r="Y11078" s="170"/>
      <c r="Z11078" s="170"/>
      <c r="AA11078" s="170"/>
      <c r="AB11078" s="170"/>
      <c r="AC11078" s="170"/>
      <c r="AD11078" s="174"/>
      <c r="AE11078" s="170"/>
      <c r="AF11078" s="170"/>
      <c r="AI11078" s="170"/>
      <c r="AJ11078" s="170"/>
      <c r="AK11078" s="170"/>
      <c r="AL11078" s="170"/>
      <c r="AM11078" s="170"/>
      <c r="AN11078" s="170"/>
    </row>
    <row r="11079" spans="1:40" ht="52.5" customHeight="1" x14ac:dyDescent="0.2">
      <c r="A11079" s="170"/>
      <c r="B11079" s="170"/>
      <c r="C11079" s="170"/>
      <c r="D11079" s="170"/>
      <c r="E11079" s="170"/>
      <c r="F11079" s="170"/>
      <c r="G11079" s="170"/>
      <c r="H11079" s="170"/>
      <c r="I11079" s="170"/>
      <c r="J11079" s="170"/>
      <c r="K11079" s="170"/>
      <c r="L11079" s="170"/>
      <c r="M11079" s="170"/>
      <c r="N11079" s="170"/>
      <c r="O11079" s="170"/>
      <c r="P11079" s="170"/>
      <c r="Q11079" s="170"/>
      <c r="R11079" s="170"/>
      <c r="S11079" s="170"/>
      <c r="T11079" s="170"/>
      <c r="U11079" s="170"/>
      <c r="V11079" s="170"/>
      <c r="W11079" s="170"/>
      <c r="X11079" s="174"/>
      <c r="Y11079" s="170"/>
      <c r="Z11079" s="170"/>
      <c r="AA11079" s="170"/>
      <c r="AB11079" s="170"/>
      <c r="AC11079" s="170"/>
      <c r="AD11079" s="174"/>
      <c r="AE11079" s="170"/>
      <c r="AF11079" s="170"/>
      <c r="AI11079" s="170"/>
      <c r="AJ11079" s="170"/>
      <c r="AK11079" s="170"/>
      <c r="AL11079" s="170"/>
      <c r="AM11079" s="170"/>
      <c r="AN11079" s="170"/>
    </row>
    <row r="11080" spans="1:40" ht="52.5" customHeight="1" x14ac:dyDescent="0.2">
      <c r="A11080" s="170"/>
      <c r="B11080" s="170"/>
      <c r="C11080" s="170"/>
      <c r="D11080" s="170"/>
      <c r="E11080" s="170"/>
      <c r="F11080" s="170"/>
      <c r="G11080" s="170"/>
      <c r="H11080" s="170"/>
      <c r="I11080" s="170"/>
      <c r="J11080" s="170"/>
      <c r="K11080" s="170"/>
      <c r="L11080" s="170"/>
      <c r="M11080" s="170"/>
      <c r="N11080" s="170"/>
      <c r="O11080" s="170"/>
      <c r="P11080" s="170"/>
      <c r="Q11080" s="170"/>
      <c r="R11080" s="170"/>
      <c r="S11080" s="170"/>
      <c r="T11080" s="170"/>
      <c r="U11080" s="170"/>
      <c r="V11080" s="170"/>
      <c r="W11080" s="170"/>
      <c r="X11080" s="174"/>
      <c r="Y11080" s="170"/>
      <c r="Z11080" s="170"/>
      <c r="AA11080" s="170"/>
      <c r="AB11080" s="170"/>
      <c r="AC11080" s="170"/>
      <c r="AD11080" s="174"/>
      <c r="AE11080" s="170"/>
      <c r="AF11080" s="170"/>
      <c r="AI11080" s="170"/>
      <c r="AJ11080" s="170"/>
      <c r="AK11080" s="170"/>
      <c r="AL11080" s="170"/>
      <c r="AM11080" s="170"/>
      <c r="AN11080" s="170"/>
    </row>
    <row r="11081" spans="1:40" ht="52.5" customHeight="1" x14ac:dyDescent="0.2">
      <c r="A11081" s="170"/>
      <c r="B11081" s="170"/>
      <c r="C11081" s="170"/>
      <c r="D11081" s="170"/>
      <c r="E11081" s="170"/>
      <c r="F11081" s="170"/>
      <c r="G11081" s="170"/>
      <c r="H11081" s="170"/>
      <c r="I11081" s="170"/>
      <c r="J11081" s="170"/>
      <c r="K11081" s="170"/>
      <c r="L11081" s="170"/>
      <c r="M11081" s="170"/>
      <c r="N11081" s="170"/>
      <c r="O11081" s="170"/>
      <c r="P11081" s="170"/>
      <c r="Q11081" s="170"/>
      <c r="R11081" s="170"/>
      <c r="S11081" s="170"/>
      <c r="T11081" s="170"/>
      <c r="U11081" s="170"/>
      <c r="V11081" s="170"/>
      <c r="W11081" s="170"/>
      <c r="X11081" s="174"/>
      <c r="Y11081" s="170"/>
      <c r="Z11081" s="170"/>
      <c r="AA11081" s="170"/>
      <c r="AB11081" s="170"/>
      <c r="AC11081" s="170"/>
      <c r="AD11081" s="174"/>
      <c r="AE11081" s="170"/>
      <c r="AF11081" s="170"/>
      <c r="AI11081" s="170"/>
      <c r="AJ11081" s="170"/>
      <c r="AK11081" s="170"/>
      <c r="AL11081" s="170"/>
      <c r="AM11081" s="170"/>
      <c r="AN11081" s="170"/>
    </row>
    <row r="11082" spans="1:40" ht="52.5" customHeight="1" x14ac:dyDescent="0.2">
      <c r="A11082" s="170"/>
      <c r="B11082" s="170"/>
      <c r="C11082" s="170"/>
      <c r="D11082" s="170"/>
      <c r="E11082" s="170"/>
      <c r="F11082" s="170"/>
      <c r="G11082" s="170"/>
      <c r="H11082" s="170"/>
      <c r="I11082" s="170"/>
      <c r="J11082" s="170"/>
      <c r="K11082" s="170"/>
      <c r="L11082" s="170"/>
      <c r="M11082" s="170"/>
      <c r="N11082" s="170"/>
      <c r="O11082" s="170"/>
      <c r="P11082" s="170"/>
      <c r="Q11082" s="170"/>
      <c r="R11082" s="170"/>
      <c r="S11082" s="170"/>
      <c r="T11082" s="170"/>
      <c r="U11082" s="170"/>
      <c r="V11082" s="170"/>
      <c r="W11082" s="170"/>
      <c r="X11082" s="174"/>
      <c r="Y11082" s="170"/>
      <c r="Z11082" s="170"/>
      <c r="AA11082" s="170"/>
      <c r="AB11082" s="170"/>
      <c r="AC11082" s="170"/>
      <c r="AD11082" s="174"/>
      <c r="AE11082" s="170"/>
      <c r="AF11082" s="170"/>
      <c r="AI11082" s="170"/>
      <c r="AJ11082" s="170"/>
      <c r="AK11082" s="170"/>
      <c r="AL11082" s="170"/>
      <c r="AM11082" s="170"/>
      <c r="AN11082" s="170"/>
    </row>
    <row r="11083" spans="1:40" ht="52.5" customHeight="1" x14ac:dyDescent="0.2">
      <c r="A11083" s="170"/>
      <c r="B11083" s="170"/>
      <c r="C11083" s="170"/>
      <c r="D11083" s="170"/>
      <c r="E11083" s="170"/>
      <c r="F11083" s="170"/>
      <c r="G11083" s="170"/>
      <c r="H11083" s="170"/>
      <c r="I11083" s="170"/>
      <c r="J11083" s="170"/>
      <c r="K11083" s="170"/>
      <c r="L11083" s="170"/>
      <c r="M11083" s="170"/>
      <c r="N11083" s="170"/>
      <c r="O11083" s="170"/>
      <c r="P11083" s="170"/>
      <c r="Q11083" s="170"/>
      <c r="R11083" s="170"/>
      <c r="S11083" s="170"/>
      <c r="T11083" s="170"/>
      <c r="U11083" s="170"/>
      <c r="V11083" s="170"/>
      <c r="W11083" s="170"/>
      <c r="X11083" s="174"/>
      <c r="Y11083" s="170"/>
      <c r="Z11083" s="170"/>
      <c r="AA11083" s="170"/>
      <c r="AB11083" s="170"/>
      <c r="AC11083" s="170"/>
      <c r="AD11083" s="174"/>
      <c r="AE11083" s="170"/>
      <c r="AF11083" s="170"/>
      <c r="AI11083" s="170"/>
      <c r="AJ11083" s="170"/>
      <c r="AK11083" s="170"/>
      <c r="AL11083" s="170"/>
      <c r="AM11083" s="170"/>
      <c r="AN11083" s="170"/>
    </row>
    <row r="11084" spans="1:40" ht="52.5" customHeight="1" x14ac:dyDescent="0.2">
      <c r="A11084" s="170"/>
      <c r="B11084" s="170"/>
      <c r="C11084" s="170"/>
      <c r="D11084" s="170"/>
      <c r="E11084" s="170"/>
      <c r="F11084" s="170"/>
      <c r="G11084" s="170"/>
      <c r="H11084" s="170"/>
      <c r="I11084" s="170"/>
      <c r="J11084" s="170"/>
      <c r="K11084" s="170"/>
      <c r="L11084" s="170"/>
      <c r="M11084" s="170"/>
      <c r="N11084" s="170"/>
      <c r="O11084" s="170"/>
      <c r="P11084" s="170"/>
      <c r="Q11084" s="170"/>
      <c r="R11084" s="170"/>
      <c r="S11084" s="170"/>
      <c r="T11084" s="170"/>
      <c r="U11084" s="170"/>
      <c r="V11084" s="170"/>
      <c r="W11084" s="170"/>
      <c r="X11084" s="174"/>
      <c r="Y11084" s="170"/>
      <c r="Z11084" s="170"/>
      <c r="AA11084" s="170"/>
      <c r="AB11084" s="170"/>
      <c r="AC11084" s="170"/>
      <c r="AD11084" s="174"/>
      <c r="AE11084" s="170"/>
      <c r="AF11084" s="170"/>
      <c r="AI11084" s="170"/>
      <c r="AJ11084" s="170"/>
      <c r="AK11084" s="170"/>
      <c r="AL11084" s="170"/>
      <c r="AM11084" s="170"/>
      <c r="AN11084" s="170"/>
    </row>
    <row r="11085" spans="1:40" ht="52.5" customHeight="1" x14ac:dyDescent="0.2">
      <c r="A11085" s="170"/>
      <c r="B11085" s="170"/>
      <c r="C11085" s="170"/>
      <c r="D11085" s="170"/>
      <c r="E11085" s="170"/>
      <c r="F11085" s="170"/>
      <c r="G11085" s="170"/>
      <c r="H11085" s="170"/>
      <c r="I11085" s="170"/>
      <c r="J11085" s="170"/>
      <c r="K11085" s="170"/>
      <c r="L11085" s="170"/>
      <c r="M11085" s="170"/>
      <c r="N11085" s="170"/>
      <c r="O11085" s="170"/>
      <c r="P11085" s="170"/>
      <c r="Q11085" s="170"/>
      <c r="R11085" s="170"/>
      <c r="S11085" s="170"/>
      <c r="T11085" s="170"/>
      <c r="U11085" s="170"/>
      <c r="V11085" s="170"/>
      <c r="W11085" s="170"/>
      <c r="X11085" s="174"/>
      <c r="Y11085" s="170"/>
      <c r="Z11085" s="170"/>
      <c r="AA11085" s="170"/>
      <c r="AB11085" s="170"/>
      <c r="AC11085" s="170"/>
      <c r="AD11085" s="174"/>
      <c r="AE11085" s="170"/>
      <c r="AF11085" s="170"/>
      <c r="AI11085" s="170"/>
      <c r="AJ11085" s="170"/>
      <c r="AK11085" s="170"/>
      <c r="AL11085" s="170"/>
      <c r="AM11085" s="170"/>
      <c r="AN11085" s="170"/>
    </row>
    <row r="11086" spans="1:40" ht="52.5" customHeight="1" x14ac:dyDescent="0.2">
      <c r="A11086" s="170"/>
      <c r="B11086" s="170"/>
      <c r="C11086" s="170"/>
      <c r="D11086" s="170"/>
      <c r="E11086" s="170"/>
      <c r="F11086" s="170"/>
      <c r="G11086" s="170"/>
      <c r="H11086" s="170"/>
      <c r="I11086" s="170"/>
      <c r="J11086" s="170"/>
      <c r="K11086" s="170"/>
      <c r="L11086" s="170"/>
      <c r="M11086" s="170"/>
      <c r="N11086" s="170"/>
      <c r="O11086" s="170"/>
      <c r="P11086" s="170"/>
      <c r="Q11086" s="170"/>
      <c r="R11086" s="170"/>
      <c r="S11086" s="170"/>
      <c r="T11086" s="170"/>
      <c r="U11086" s="170"/>
      <c r="V11086" s="170"/>
      <c r="W11086" s="170"/>
      <c r="X11086" s="174"/>
      <c r="Y11086" s="170"/>
      <c r="Z11086" s="170"/>
      <c r="AA11086" s="170"/>
      <c r="AB11086" s="170"/>
      <c r="AC11086" s="170"/>
      <c r="AD11086" s="174"/>
      <c r="AE11086" s="170"/>
      <c r="AF11086" s="170"/>
      <c r="AI11086" s="170"/>
      <c r="AJ11086" s="170"/>
      <c r="AK11086" s="170"/>
      <c r="AL11086" s="170"/>
      <c r="AM11086" s="170"/>
      <c r="AN11086" s="170"/>
    </row>
    <row r="11087" spans="1:40" ht="52.5" customHeight="1" x14ac:dyDescent="0.2">
      <c r="A11087" s="170"/>
      <c r="B11087" s="170"/>
      <c r="C11087" s="170"/>
      <c r="D11087" s="170"/>
      <c r="E11087" s="170"/>
      <c r="F11087" s="170"/>
      <c r="G11087" s="170"/>
      <c r="H11087" s="170"/>
      <c r="I11087" s="170"/>
      <c r="J11087" s="170"/>
      <c r="K11087" s="170"/>
      <c r="L11087" s="170"/>
      <c r="M11087" s="170"/>
      <c r="N11087" s="170"/>
      <c r="O11087" s="170"/>
      <c r="P11087" s="170"/>
      <c r="Q11087" s="170"/>
      <c r="R11087" s="170"/>
      <c r="S11087" s="170"/>
      <c r="T11087" s="170"/>
      <c r="U11087" s="170"/>
      <c r="V11087" s="170"/>
      <c r="W11087" s="170"/>
      <c r="X11087" s="174"/>
      <c r="Y11087" s="170"/>
      <c r="Z11087" s="170"/>
      <c r="AA11087" s="170"/>
      <c r="AB11087" s="170"/>
      <c r="AC11087" s="170"/>
      <c r="AD11087" s="174"/>
      <c r="AE11087" s="170"/>
      <c r="AF11087" s="170"/>
      <c r="AI11087" s="170"/>
      <c r="AJ11087" s="170"/>
      <c r="AK11087" s="170"/>
      <c r="AL11087" s="170"/>
      <c r="AM11087" s="170"/>
      <c r="AN11087" s="170"/>
    </row>
    <row r="11088" spans="1:40" ht="52.5" customHeight="1" x14ac:dyDescent="0.2">
      <c r="A11088" s="170"/>
      <c r="B11088" s="170"/>
      <c r="C11088" s="170"/>
      <c r="D11088" s="170"/>
      <c r="E11088" s="170"/>
      <c r="F11088" s="170"/>
      <c r="G11088" s="170"/>
      <c r="H11088" s="170"/>
      <c r="I11088" s="170"/>
      <c r="J11088" s="170"/>
      <c r="K11088" s="170"/>
      <c r="L11088" s="170"/>
      <c r="M11088" s="170"/>
      <c r="N11088" s="170"/>
      <c r="O11088" s="170"/>
      <c r="P11088" s="170"/>
      <c r="Q11088" s="170"/>
      <c r="R11088" s="170"/>
      <c r="S11088" s="170"/>
      <c r="T11088" s="170"/>
      <c r="U11088" s="170"/>
      <c r="V11088" s="170"/>
      <c r="W11088" s="170"/>
      <c r="X11088" s="174"/>
      <c r="Y11088" s="170"/>
      <c r="Z11088" s="170"/>
      <c r="AA11088" s="170"/>
      <c r="AB11088" s="170"/>
      <c r="AC11088" s="170"/>
      <c r="AD11088" s="174"/>
      <c r="AE11088" s="170"/>
      <c r="AF11088" s="170"/>
      <c r="AI11088" s="170"/>
      <c r="AJ11088" s="170"/>
      <c r="AK11088" s="170"/>
      <c r="AL11088" s="170"/>
      <c r="AM11088" s="170"/>
      <c r="AN11088" s="170"/>
    </row>
    <row r="11089" spans="1:40" ht="52.5" customHeight="1" x14ac:dyDescent="0.2">
      <c r="A11089" s="170"/>
      <c r="B11089" s="170"/>
      <c r="C11089" s="170"/>
      <c r="D11089" s="170"/>
      <c r="E11089" s="170"/>
      <c r="F11089" s="170"/>
      <c r="G11089" s="170"/>
      <c r="H11089" s="170"/>
      <c r="I11089" s="170"/>
      <c r="J11089" s="170"/>
      <c r="K11089" s="170"/>
      <c r="L11089" s="170"/>
      <c r="M11089" s="170"/>
      <c r="N11089" s="170"/>
      <c r="O11089" s="170"/>
      <c r="P11089" s="170"/>
      <c r="Q11089" s="170"/>
      <c r="R11089" s="170"/>
      <c r="S11089" s="170"/>
      <c r="T11089" s="170"/>
      <c r="U11089" s="170"/>
      <c r="V11089" s="170"/>
      <c r="W11089" s="170"/>
      <c r="X11089" s="174"/>
      <c r="Y11089" s="170"/>
      <c r="Z11089" s="170"/>
      <c r="AA11089" s="170"/>
      <c r="AB11089" s="170"/>
      <c r="AC11089" s="170"/>
      <c r="AD11089" s="174"/>
      <c r="AE11089" s="170"/>
      <c r="AF11089" s="170"/>
      <c r="AI11089" s="170"/>
      <c r="AJ11089" s="170"/>
      <c r="AK11089" s="170"/>
      <c r="AL11089" s="170"/>
      <c r="AM11089" s="170"/>
      <c r="AN11089" s="170"/>
    </row>
    <row r="11090" spans="1:40" ht="52.5" customHeight="1" x14ac:dyDescent="0.2">
      <c r="A11090" s="170"/>
      <c r="B11090" s="170"/>
      <c r="C11090" s="170"/>
      <c r="D11090" s="170"/>
      <c r="E11090" s="170"/>
      <c r="F11090" s="170"/>
      <c r="G11090" s="170"/>
      <c r="H11090" s="170"/>
      <c r="I11090" s="170"/>
      <c r="J11090" s="170"/>
      <c r="K11090" s="170"/>
      <c r="L11090" s="170"/>
      <c r="M11090" s="170"/>
      <c r="N11090" s="170"/>
      <c r="O11090" s="170"/>
      <c r="P11090" s="170"/>
      <c r="Q11090" s="170"/>
      <c r="R11090" s="170"/>
      <c r="S11090" s="170"/>
      <c r="T11090" s="170"/>
      <c r="U11090" s="170"/>
      <c r="V11090" s="170"/>
      <c r="W11090" s="170"/>
      <c r="X11090" s="174"/>
      <c r="Y11090" s="170"/>
      <c r="Z11090" s="170"/>
      <c r="AA11090" s="170"/>
      <c r="AB11090" s="170"/>
      <c r="AC11090" s="170"/>
      <c r="AD11090" s="174"/>
      <c r="AE11090" s="170"/>
      <c r="AF11090" s="170"/>
      <c r="AI11090" s="170"/>
      <c r="AJ11090" s="170"/>
      <c r="AK11090" s="170"/>
      <c r="AL11090" s="170"/>
      <c r="AM11090" s="170"/>
      <c r="AN11090" s="170"/>
    </row>
    <row r="11091" spans="1:40" ht="52.5" customHeight="1" x14ac:dyDescent="0.2">
      <c r="A11091" s="170"/>
      <c r="B11091" s="170"/>
      <c r="C11091" s="170"/>
      <c r="D11091" s="170"/>
      <c r="E11091" s="170"/>
      <c r="F11091" s="170"/>
      <c r="G11091" s="170"/>
      <c r="H11091" s="170"/>
      <c r="I11091" s="170"/>
      <c r="J11091" s="170"/>
      <c r="K11091" s="170"/>
      <c r="L11091" s="170"/>
      <c r="M11091" s="170"/>
      <c r="N11091" s="170"/>
      <c r="O11091" s="170"/>
      <c r="P11091" s="170"/>
      <c r="Q11091" s="170"/>
      <c r="R11091" s="170"/>
      <c r="S11091" s="170"/>
      <c r="T11091" s="170"/>
      <c r="U11091" s="170"/>
      <c r="V11091" s="170"/>
      <c r="W11091" s="170"/>
      <c r="X11091" s="174"/>
      <c r="Y11091" s="170"/>
      <c r="Z11091" s="170"/>
      <c r="AA11091" s="170"/>
      <c r="AB11091" s="170"/>
      <c r="AC11091" s="170"/>
      <c r="AD11091" s="174"/>
      <c r="AE11091" s="170"/>
      <c r="AF11091" s="170"/>
      <c r="AI11091" s="170"/>
      <c r="AJ11091" s="170"/>
      <c r="AK11091" s="170"/>
      <c r="AL11091" s="170"/>
      <c r="AM11091" s="170"/>
      <c r="AN11091" s="170"/>
    </row>
    <row r="11092" spans="1:40" ht="52.5" customHeight="1" x14ac:dyDescent="0.2">
      <c r="A11092" s="170"/>
      <c r="B11092" s="170"/>
      <c r="C11092" s="170"/>
      <c r="D11092" s="170"/>
      <c r="E11092" s="170"/>
      <c r="F11092" s="170"/>
      <c r="G11092" s="170"/>
      <c r="H11092" s="170"/>
      <c r="I11092" s="170"/>
      <c r="J11092" s="170"/>
      <c r="K11092" s="170"/>
      <c r="L11092" s="170"/>
      <c r="M11092" s="170"/>
      <c r="N11092" s="170"/>
      <c r="O11092" s="170"/>
      <c r="P11092" s="170"/>
      <c r="Q11092" s="170"/>
      <c r="R11092" s="170"/>
      <c r="S11092" s="170"/>
      <c r="T11092" s="170"/>
      <c r="U11092" s="170"/>
      <c r="V11092" s="170"/>
      <c r="W11092" s="170"/>
      <c r="X11092" s="174"/>
      <c r="Y11092" s="170"/>
      <c r="Z11092" s="170"/>
      <c r="AA11092" s="170"/>
      <c r="AB11092" s="170"/>
      <c r="AC11092" s="170"/>
      <c r="AD11092" s="174"/>
      <c r="AE11092" s="170"/>
      <c r="AF11092" s="170"/>
      <c r="AI11092" s="170"/>
      <c r="AJ11092" s="170"/>
      <c r="AK11092" s="170"/>
      <c r="AL11092" s="170"/>
      <c r="AM11092" s="170"/>
      <c r="AN11092" s="170"/>
    </row>
    <row r="11093" spans="1:40" ht="52.5" customHeight="1" x14ac:dyDescent="0.2">
      <c r="A11093" s="170"/>
      <c r="B11093" s="170"/>
      <c r="C11093" s="170"/>
      <c r="D11093" s="170"/>
      <c r="E11093" s="170"/>
      <c r="F11093" s="170"/>
      <c r="G11093" s="170"/>
      <c r="H11093" s="170"/>
      <c r="I11093" s="170"/>
      <c r="J11093" s="170"/>
      <c r="K11093" s="170"/>
      <c r="L11093" s="170"/>
      <c r="M11093" s="170"/>
      <c r="N11093" s="170"/>
      <c r="O11093" s="170"/>
      <c r="P11093" s="170"/>
      <c r="Q11093" s="170"/>
      <c r="R11093" s="170"/>
      <c r="S11093" s="170"/>
      <c r="T11093" s="170"/>
      <c r="U11093" s="170"/>
      <c r="V11093" s="170"/>
      <c r="W11093" s="170"/>
      <c r="X11093" s="174"/>
      <c r="Y11093" s="170"/>
      <c r="Z11093" s="170"/>
      <c r="AA11093" s="170"/>
      <c r="AB11093" s="170"/>
      <c r="AC11093" s="170"/>
      <c r="AD11093" s="174"/>
      <c r="AE11093" s="170"/>
      <c r="AF11093" s="170"/>
      <c r="AI11093" s="170"/>
      <c r="AJ11093" s="170"/>
      <c r="AK11093" s="170"/>
      <c r="AL11093" s="170"/>
      <c r="AM11093" s="170"/>
      <c r="AN11093" s="170"/>
    </row>
    <row r="11094" spans="1:40" ht="52.5" customHeight="1" x14ac:dyDescent="0.2">
      <c r="A11094" s="170"/>
      <c r="B11094" s="170"/>
      <c r="C11094" s="170"/>
      <c r="D11094" s="170"/>
      <c r="E11094" s="170"/>
      <c r="F11094" s="170"/>
      <c r="G11094" s="170"/>
      <c r="H11094" s="170"/>
      <c r="I11094" s="170"/>
      <c r="J11094" s="170"/>
      <c r="K11094" s="170"/>
      <c r="L11094" s="170"/>
      <c r="M11094" s="170"/>
      <c r="N11094" s="170"/>
      <c r="O11094" s="170"/>
      <c r="P11094" s="170"/>
      <c r="Q11094" s="170"/>
      <c r="R11094" s="170"/>
      <c r="S11094" s="170"/>
      <c r="T11094" s="170"/>
      <c r="U11094" s="170"/>
      <c r="V11094" s="170"/>
      <c r="W11094" s="170"/>
      <c r="X11094" s="174"/>
      <c r="Y11094" s="170"/>
      <c r="Z11094" s="170"/>
      <c r="AA11094" s="170"/>
      <c r="AB11094" s="170"/>
      <c r="AC11094" s="170"/>
      <c r="AD11094" s="174"/>
      <c r="AE11094" s="170"/>
      <c r="AF11094" s="170"/>
      <c r="AI11094" s="170"/>
      <c r="AJ11094" s="170"/>
      <c r="AK11094" s="170"/>
      <c r="AL11094" s="170"/>
      <c r="AM11094" s="170"/>
      <c r="AN11094" s="170"/>
    </row>
    <row r="11095" spans="1:40" ht="52.5" customHeight="1" x14ac:dyDescent="0.2">
      <c r="A11095" s="170"/>
      <c r="B11095" s="170"/>
      <c r="C11095" s="170"/>
      <c r="D11095" s="170"/>
      <c r="E11095" s="170"/>
      <c r="F11095" s="170"/>
      <c r="G11095" s="170"/>
      <c r="H11095" s="170"/>
      <c r="I11095" s="170"/>
      <c r="J11095" s="170"/>
      <c r="K11095" s="170"/>
      <c r="L11095" s="170"/>
      <c r="M11095" s="170"/>
      <c r="N11095" s="170"/>
      <c r="O11095" s="170"/>
      <c r="P11095" s="170"/>
      <c r="Q11095" s="170"/>
      <c r="R11095" s="170"/>
      <c r="S11095" s="170"/>
      <c r="T11095" s="170"/>
      <c r="U11095" s="170"/>
      <c r="V11095" s="170"/>
      <c r="W11095" s="170"/>
      <c r="X11095" s="174"/>
      <c r="Y11095" s="170"/>
      <c r="Z11095" s="170"/>
      <c r="AA11095" s="170"/>
      <c r="AB11095" s="170"/>
      <c r="AC11095" s="170"/>
      <c r="AD11095" s="174"/>
      <c r="AE11095" s="170"/>
      <c r="AF11095" s="170"/>
      <c r="AI11095" s="170"/>
      <c r="AJ11095" s="170"/>
      <c r="AK11095" s="170"/>
      <c r="AL11095" s="170"/>
      <c r="AM11095" s="170"/>
      <c r="AN11095" s="170"/>
    </row>
    <row r="11096" spans="1:40" ht="52.5" customHeight="1" x14ac:dyDescent="0.2">
      <c r="A11096" s="170"/>
      <c r="B11096" s="170"/>
      <c r="C11096" s="170"/>
      <c r="D11096" s="170"/>
      <c r="E11096" s="170"/>
      <c r="F11096" s="170"/>
      <c r="G11096" s="170"/>
      <c r="H11096" s="170"/>
      <c r="I11096" s="170"/>
      <c r="J11096" s="170"/>
      <c r="K11096" s="170"/>
      <c r="L11096" s="170"/>
      <c r="M11096" s="170"/>
      <c r="N11096" s="170"/>
      <c r="O11096" s="170"/>
      <c r="P11096" s="170"/>
      <c r="Q11096" s="170"/>
      <c r="R11096" s="170"/>
      <c r="S11096" s="170"/>
      <c r="T11096" s="170"/>
      <c r="U11096" s="170"/>
      <c r="V11096" s="170"/>
      <c r="W11096" s="170"/>
      <c r="X11096" s="174"/>
      <c r="Y11096" s="170"/>
      <c r="Z11096" s="170"/>
      <c r="AA11096" s="170"/>
      <c r="AB11096" s="170"/>
      <c r="AC11096" s="170"/>
      <c r="AD11096" s="174"/>
      <c r="AE11096" s="170"/>
      <c r="AF11096" s="170"/>
      <c r="AI11096" s="170"/>
      <c r="AJ11096" s="170"/>
      <c r="AK11096" s="170"/>
      <c r="AL11096" s="170"/>
      <c r="AM11096" s="170"/>
      <c r="AN11096" s="170"/>
    </row>
    <row r="11097" spans="1:40" ht="52.5" customHeight="1" x14ac:dyDescent="0.2">
      <c r="A11097" s="170"/>
      <c r="B11097" s="170"/>
      <c r="C11097" s="170"/>
      <c r="D11097" s="170"/>
      <c r="E11097" s="170"/>
      <c r="F11097" s="170"/>
      <c r="G11097" s="170"/>
      <c r="H11097" s="170"/>
      <c r="I11097" s="170"/>
      <c r="J11097" s="170"/>
      <c r="K11097" s="170"/>
      <c r="L11097" s="170"/>
      <c r="M11097" s="170"/>
      <c r="N11097" s="170"/>
      <c r="O11097" s="170"/>
      <c r="P11097" s="170"/>
      <c r="Q11097" s="170"/>
      <c r="R11097" s="170"/>
      <c r="S11097" s="170"/>
      <c r="T11097" s="170"/>
      <c r="U11097" s="170"/>
      <c r="V11097" s="170"/>
      <c r="W11097" s="170"/>
      <c r="X11097" s="174"/>
      <c r="Y11097" s="170"/>
      <c r="Z11097" s="170"/>
      <c r="AA11097" s="170"/>
      <c r="AB11097" s="170"/>
      <c r="AC11097" s="170"/>
      <c r="AD11097" s="174"/>
      <c r="AE11097" s="170"/>
      <c r="AF11097" s="170"/>
      <c r="AI11097" s="170"/>
      <c r="AJ11097" s="170"/>
      <c r="AK11097" s="170"/>
      <c r="AL11097" s="170"/>
      <c r="AM11097" s="170"/>
      <c r="AN11097" s="170"/>
    </row>
    <row r="11098" spans="1:40" ht="52.5" customHeight="1" x14ac:dyDescent="0.2">
      <c r="A11098" s="170"/>
      <c r="B11098" s="170"/>
      <c r="C11098" s="170"/>
      <c r="D11098" s="170"/>
      <c r="E11098" s="170"/>
      <c r="F11098" s="170"/>
      <c r="G11098" s="170"/>
      <c r="H11098" s="170"/>
      <c r="I11098" s="170"/>
      <c r="J11098" s="170"/>
      <c r="K11098" s="170"/>
      <c r="L11098" s="170"/>
      <c r="M11098" s="170"/>
      <c r="N11098" s="170"/>
      <c r="O11098" s="170"/>
      <c r="P11098" s="170"/>
      <c r="Q11098" s="170"/>
      <c r="R11098" s="170"/>
      <c r="S11098" s="170"/>
      <c r="T11098" s="170"/>
      <c r="U11098" s="170"/>
      <c r="V11098" s="170"/>
      <c r="W11098" s="170"/>
      <c r="X11098" s="174"/>
      <c r="Y11098" s="170"/>
      <c r="Z11098" s="170"/>
      <c r="AA11098" s="170"/>
      <c r="AB11098" s="170"/>
      <c r="AC11098" s="170"/>
      <c r="AD11098" s="174"/>
      <c r="AE11098" s="170"/>
      <c r="AF11098" s="170"/>
      <c r="AI11098" s="170"/>
      <c r="AJ11098" s="170"/>
      <c r="AK11098" s="170"/>
      <c r="AL11098" s="170"/>
      <c r="AM11098" s="170"/>
      <c r="AN11098" s="170"/>
    </row>
    <row r="11099" spans="1:40" ht="52.5" customHeight="1" x14ac:dyDescent="0.2">
      <c r="A11099" s="170"/>
      <c r="B11099" s="170"/>
      <c r="C11099" s="170"/>
      <c r="D11099" s="170"/>
      <c r="E11099" s="170"/>
      <c r="F11099" s="170"/>
      <c r="G11099" s="170"/>
      <c r="H11099" s="170"/>
      <c r="I11099" s="170"/>
      <c r="J11099" s="170"/>
      <c r="K11099" s="170"/>
      <c r="L11099" s="170"/>
      <c r="M11099" s="170"/>
      <c r="N11099" s="170"/>
      <c r="O11099" s="170"/>
      <c r="P11099" s="170"/>
      <c r="Q11099" s="170"/>
      <c r="R11099" s="170"/>
      <c r="S11099" s="170"/>
      <c r="T11099" s="170"/>
      <c r="U11099" s="170"/>
      <c r="V11099" s="170"/>
      <c r="W11099" s="170"/>
      <c r="X11099" s="174"/>
      <c r="Y11099" s="170"/>
      <c r="Z11099" s="170"/>
      <c r="AA11099" s="170"/>
      <c r="AB11099" s="170"/>
      <c r="AC11099" s="170"/>
      <c r="AD11099" s="174"/>
      <c r="AE11099" s="170"/>
      <c r="AF11099" s="170"/>
      <c r="AI11099" s="170"/>
      <c r="AJ11099" s="170"/>
      <c r="AK11099" s="170"/>
      <c r="AL11099" s="170"/>
      <c r="AM11099" s="170"/>
      <c r="AN11099" s="170"/>
    </row>
    <row r="11100" spans="1:40" ht="52.5" customHeight="1" x14ac:dyDescent="0.2">
      <c r="A11100" s="170"/>
      <c r="B11100" s="170"/>
      <c r="C11100" s="170"/>
      <c r="D11100" s="170"/>
      <c r="E11100" s="170"/>
      <c r="F11100" s="170"/>
      <c r="G11100" s="170"/>
      <c r="H11100" s="170"/>
      <c r="I11100" s="170"/>
      <c r="J11100" s="170"/>
      <c r="K11100" s="170"/>
      <c r="L11100" s="170"/>
      <c r="M11100" s="170"/>
      <c r="N11100" s="170"/>
      <c r="O11100" s="170"/>
      <c r="P11100" s="170"/>
      <c r="Q11100" s="170"/>
      <c r="R11100" s="170"/>
      <c r="S11100" s="170"/>
      <c r="T11100" s="170"/>
      <c r="U11100" s="170"/>
      <c r="V11100" s="170"/>
      <c r="W11100" s="170"/>
      <c r="X11100" s="174"/>
      <c r="Y11100" s="170"/>
      <c r="Z11100" s="170"/>
      <c r="AA11100" s="170"/>
      <c r="AB11100" s="170"/>
      <c r="AC11100" s="170"/>
      <c r="AD11100" s="174"/>
      <c r="AE11100" s="170"/>
      <c r="AF11100" s="170"/>
      <c r="AI11100" s="170"/>
      <c r="AJ11100" s="170"/>
      <c r="AK11100" s="170"/>
      <c r="AL11100" s="170"/>
      <c r="AM11100" s="170"/>
      <c r="AN11100" s="170"/>
    </row>
    <row r="11101" spans="1:40" ht="52.5" customHeight="1" x14ac:dyDescent="0.2">
      <c r="A11101" s="170"/>
      <c r="B11101" s="170"/>
      <c r="C11101" s="170"/>
      <c r="D11101" s="170"/>
      <c r="E11101" s="170"/>
      <c r="F11101" s="170"/>
      <c r="G11101" s="170"/>
      <c r="H11101" s="170"/>
      <c r="I11101" s="170"/>
      <c r="J11101" s="170"/>
      <c r="K11101" s="170"/>
      <c r="L11101" s="170"/>
      <c r="M11101" s="170"/>
      <c r="N11101" s="170"/>
      <c r="O11101" s="170"/>
      <c r="P11101" s="170"/>
      <c r="Q11101" s="170"/>
      <c r="R11101" s="170"/>
      <c r="S11101" s="170"/>
      <c r="T11101" s="170"/>
      <c r="U11101" s="170"/>
      <c r="V11101" s="170"/>
      <c r="W11101" s="170"/>
      <c r="X11101" s="174"/>
      <c r="Y11101" s="170"/>
      <c r="Z11101" s="170"/>
      <c r="AA11101" s="170"/>
      <c r="AB11101" s="170"/>
      <c r="AC11101" s="170"/>
      <c r="AD11101" s="174"/>
      <c r="AE11101" s="170"/>
      <c r="AF11101" s="170"/>
      <c r="AI11101" s="170"/>
      <c r="AJ11101" s="170"/>
      <c r="AK11101" s="170"/>
      <c r="AL11101" s="170"/>
      <c r="AM11101" s="170"/>
      <c r="AN11101" s="170"/>
    </row>
    <row r="11102" spans="1:40" ht="52.5" customHeight="1" x14ac:dyDescent="0.2">
      <c r="A11102" s="170"/>
      <c r="B11102" s="170"/>
      <c r="C11102" s="170"/>
      <c r="D11102" s="170"/>
      <c r="E11102" s="170"/>
      <c r="F11102" s="170"/>
      <c r="G11102" s="170"/>
      <c r="H11102" s="170"/>
      <c r="I11102" s="170"/>
      <c r="J11102" s="170"/>
      <c r="K11102" s="170"/>
      <c r="L11102" s="170"/>
      <c r="M11102" s="170"/>
      <c r="N11102" s="170"/>
      <c r="O11102" s="170"/>
      <c r="P11102" s="170"/>
      <c r="Q11102" s="170"/>
      <c r="R11102" s="170"/>
      <c r="S11102" s="170"/>
      <c r="T11102" s="170"/>
      <c r="U11102" s="170"/>
      <c r="V11102" s="170"/>
      <c r="W11102" s="170"/>
      <c r="X11102" s="174"/>
      <c r="Y11102" s="170"/>
      <c r="Z11102" s="170"/>
      <c r="AA11102" s="170"/>
      <c r="AB11102" s="170"/>
      <c r="AC11102" s="170"/>
      <c r="AD11102" s="174"/>
      <c r="AE11102" s="170"/>
      <c r="AF11102" s="170"/>
      <c r="AI11102" s="170"/>
      <c r="AJ11102" s="170"/>
      <c r="AK11102" s="170"/>
      <c r="AL11102" s="170"/>
      <c r="AM11102" s="170"/>
      <c r="AN11102" s="170"/>
    </row>
    <row r="11103" spans="1:40" ht="52.5" customHeight="1" x14ac:dyDescent="0.2">
      <c r="A11103" s="170"/>
      <c r="B11103" s="170"/>
      <c r="C11103" s="170"/>
      <c r="D11103" s="170"/>
      <c r="E11103" s="170"/>
      <c r="F11103" s="170"/>
      <c r="G11103" s="170"/>
      <c r="H11103" s="170"/>
      <c r="I11103" s="170"/>
      <c r="J11103" s="170"/>
      <c r="K11103" s="170"/>
      <c r="L11103" s="170"/>
      <c r="M11103" s="170"/>
      <c r="N11103" s="170"/>
      <c r="O11103" s="170"/>
      <c r="P11103" s="170"/>
      <c r="Q11103" s="170"/>
      <c r="R11103" s="170"/>
      <c r="S11103" s="170"/>
      <c r="T11103" s="170"/>
      <c r="U11103" s="170"/>
      <c r="V11103" s="170"/>
      <c r="W11103" s="170"/>
      <c r="X11103" s="174"/>
      <c r="Y11103" s="170"/>
      <c r="Z11103" s="170"/>
      <c r="AA11103" s="170"/>
      <c r="AB11103" s="170"/>
      <c r="AC11103" s="170"/>
      <c r="AD11103" s="174"/>
      <c r="AE11103" s="170"/>
      <c r="AF11103" s="170"/>
      <c r="AI11103" s="170"/>
      <c r="AJ11103" s="170"/>
      <c r="AK11103" s="170"/>
      <c r="AL11103" s="170"/>
      <c r="AM11103" s="170"/>
      <c r="AN11103" s="170"/>
    </row>
    <row r="11104" spans="1:40" ht="52.5" customHeight="1" x14ac:dyDescent="0.2">
      <c r="A11104" s="170"/>
      <c r="B11104" s="170"/>
      <c r="C11104" s="170"/>
      <c r="D11104" s="170"/>
      <c r="E11104" s="170"/>
      <c r="F11104" s="170"/>
      <c r="G11104" s="170"/>
      <c r="H11104" s="170"/>
      <c r="I11104" s="170"/>
      <c r="J11104" s="170"/>
      <c r="K11104" s="170"/>
      <c r="L11104" s="170"/>
      <c r="M11104" s="170"/>
      <c r="N11104" s="170"/>
      <c r="O11104" s="170"/>
      <c r="P11104" s="170"/>
      <c r="Q11104" s="170"/>
      <c r="R11104" s="170"/>
      <c r="S11104" s="170"/>
      <c r="T11104" s="170"/>
      <c r="U11104" s="170"/>
      <c r="V11104" s="170"/>
      <c r="W11104" s="170"/>
      <c r="X11104" s="174"/>
      <c r="Y11104" s="170"/>
      <c r="Z11104" s="170"/>
      <c r="AA11104" s="170"/>
      <c r="AB11104" s="170"/>
      <c r="AC11104" s="170"/>
      <c r="AD11104" s="174"/>
      <c r="AE11104" s="170"/>
      <c r="AF11104" s="170"/>
      <c r="AI11104" s="170"/>
      <c r="AJ11104" s="170"/>
      <c r="AK11104" s="170"/>
      <c r="AL11104" s="170"/>
      <c r="AM11104" s="170"/>
      <c r="AN11104" s="170"/>
    </row>
    <row r="11105" spans="1:40" ht="52.5" customHeight="1" x14ac:dyDescent="0.2">
      <c r="A11105" s="170"/>
      <c r="B11105" s="170"/>
      <c r="C11105" s="170"/>
      <c r="D11105" s="170"/>
      <c r="E11105" s="170"/>
      <c r="F11105" s="170"/>
      <c r="G11105" s="170"/>
      <c r="H11105" s="170"/>
      <c r="I11105" s="170"/>
      <c r="J11105" s="170"/>
      <c r="K11105" s="170"/>
      <c r="L11105" s="170"/>
      <c r="M11105" s="170"/>
      <c r="N11105" s="170"/>
      <c r="O11105" s="170"/>
      <c r="P11105" s="170"/>
      <c r="Q11105" s="170"/>
      <c r="R11105" s="170"/>
      <c r="S11105" s="170"/>
      <c r="T11105" s="170"/>
      <c r="U11105" s="170"/>
      <c r="V11105" s="170"/>
      <c r="W11105" s="170"/>
      <c r="X11105" s="174"/>
      <c r="Y11105" s="170"/>
      <c r="Z11105" s="170"/>
      <c r="AA11105" s="170"/>
      <c r="AB11105" s="170"/>
      <c r="AC11105" s="170"/>
      <c r="AD11105" s="174"/>
      <c r="AE11105" s="170"/>
      <c r="AF11105" s="170"/>
      <c r="AI11105" s="170"/>
      <c r="AJ11105" s="170"/>
      <c r="AK11105" s="170"/>
      <c r="AL11105" s="170"/>
      <c r="AM11105" s="170"/>
      <c r="AN11105" s="170"/>
    </row>
    <row r="11106" spans="1:40" ht="52.5" customHeight="1" x14ac:dyDescent="0.2">
      <c r="A11106" s="170"/>
      <c r="B11106" s="170"/>
      <c r="C11106" s="170"/>
      <c r="D11106" s="170"/>
      <c r="E11106" s="170"/>
      <c r="F11106" s="170"/>
      <c r="G11106" s="170"/>
      <c r="H11106" s="170"/>
      <c r="I11106" s="170"/>
      <c r="J11106" s="170"/>
      <c r="K11106" s="170"/>
      <c r="L11106" s="170"/>
      <c r="M11106" s="170"/>
      <c r="N11106" s="170"/>
      <c r="O11106" s="170"/>
      <c r="P11106" s="170"/>
      <c r="Q11106" s="170"/>
      <c r="R11106" s="170"/>
      <c r="S11106" s="170"/>
      <c r="T11106" s="170"/>
      <c r="U11106" s="170"/>
      <c r="V11106" s="170"/>
      <c r="W11106" s="170"/>
      <c r="X11106" s="174"/>
      <c r="Y11106" s="170"/>
      <c r="Z11106" s="170"/>
      <c r="AA11106" s="170"/>
      <c r="AB11106" s="170"/>
      <c r="AC11106" s="170"/>
      <c r="AD11106" s="174"/>
      <c r="AE11106" s="170"/>
      <c r="AF11106" s="170"/>
      <c r="AI11106" s="170"/>
      <c r="AJ11106" s="170"/>
      <c r="AK11106" s="170"/>
      <c r="AL11106" s="170"/>
      <c r="AM11106" s="170"/>
      <c r="AN11106" s="170"/>
    </row>
    <row r="11107" spans="1:40" ht="52.5" customHeight="1" x14ac:dyDescent="0.2">
      <c r="A11107" s="170"/>
      <c r="B11107" s="170"/>
      <c r="C11107" s="170"/>
      <c r="D11107" s="170"/>
      <c r="E11107" s="170"/>
      <c r="F11107" s="170"/>
      <c r="G11107" s="170"/>
      <c r="H11107" s="170"/>
      <c r="I11107" s="170"/>
      <c r="J11107" s="170"/>
      <c r="K11107" s="170"/>
      <c r="L11107" s="170"/>
      <c r="M11107" s="170"/>
      <c r="N11107" s="170"/>
      <c r="O11107" s="170"/>
      <c r="P11107" s="170"/>
      <c r="Q11107" s="170"/>
      <c r="R11107" s="170"/>
      <c r="S11107" s="170"/>
      <c r="T11107" s="170"/>
      <c r="U11107" s="170"/>
      <c r="V11107" s="170"/>
      <c r="W11107" s="170"/>
      <c r="X11107" s="174"/>
      <c r="Y11107" s="170"/>
      <c r="Z11107" s="170"/>
      <c r="AA11107" s="170"/>
      <c r="AB11107" s="170"/>
      <c r="AC11107" s="170"/>
      <c r="AD11107" s="174"/>
      <c r="AE11107" s="170"/>
      <c r="AF11107" s="170"/>
      <c r="AI11107" s="170"/>
      <c r="AJ11107" s="170"/>
      <c r="AK11107" s="170"/>
      <c r="AL11107" s="170"/>
      <c r="AM11107" s="170"/>
      <c r="AN11107" s="170"/>
    </row>
    <row r="11108" spans="1:40" ht="52.5" customHeight="1" x14ac:dyDescent="0.2">
      <c r="A11108" s="170"/>
      <c r="B11108" s="170"/>
      <c r="C11108" s="170"/>
      <c r="D11108" s="170"/>
      <c r="E11108" s="170"/>
      <c r="F11108" s="170"/>
      <c r="G11108" s="170"/>
      <c r="H11108" s="170"/>
      <c r="I11108" s="170"/>
      <c r="J11108" s="170"/>
      <c r="K11108" s="170"/>
      <c r="L11108" s="170"/>
      <c r="M11108" s="170"/>
      <c r="N11108" s="170"/>
      <c r="O11108" s="170"/>
      <c r="P11108" s="170"/>
      <c r="Q11108" s="170"/>
      <c r="R11108" s="170"/>
      <c r="S11108" s="170"/>
      <c r="T11108" s="170"/>
      <c r="U11108" s="170"/>
      <c r="V11108" s="170"/>
      <c r="W11108" s="170"/>
      <c r="X11108" s="174"/>
      <c r="Y11108" s="170"/>
      <c r="Z11108" s="170"/>
      <c r="AA11108" s="170"/>
      <c r="AB11108" s="170"/>
      <c r="AC11108" s="170"/>
      <c r="AD11108" s="174"/>
      <c r="AE11108" s="170"/>
      <c r="AF11108" s="170"/>
      <c r="AI11108" s="170"/>
      <c r="AJ11108" s="170"/>
      <c r="AK11108" s="170"/>
      <c r="AL11108" s="170"/>
      <c r="AM11108" s="170"/>
      <c r="AN11108" s="170"/>
    </row>
    <row r="11109" spans="1:40" ht="52.5" customHeight="1" x14ac:dyDescent="0.2">
      <c r="A11109" s="170"/>
      <c r="B11109" s="170"/>
      <c r="C11109" s="170"/>
      <c r="D11109" s="170"/>
      <c r="E11109" s="170"/>
      <c r="F11109" s="170"/>
      <c r="G11109" s="170"/>
      <c r="H11109" s="170"/>
      <c r="I11109" s="170"/>
      <c r="J11109" s="170"/>
      <c r="K11109" s="170"/>
      <c r="L11109" s="170"/>
      <c r="M11109" s="170"/>
      <c r="N11109" s="170"/>
      <c r="O11109" s="170"/>
      <c r="P11109" s="170"/>
      <c r="Q11109" s="170"/>
      <c r="R11109" s="170"/>
      <c r="S11109" s="170"/>
      <c r="T11109" s="170"/>
      <c r="U11109" s="170"/>
      <c r="V11109" s="170"/>
      <c r="W11109" s="170"/>
      <c r="X11109" s="174"/>
      <c r="Y11109" s="170"/>
      <c r="Z11109" s="170"/>
      <c r="AA11109" s="170"/>
      <c r="AB11109" s="170"/>
      <c r="AC11109" s="170"/>
      <c r="AD11109" s="174"/>
      <c r="AE11109" s="170"/>
      <c r="AF11109" s="170"/>
      <c r="AI11109" s="170"/>
      <c r="AJ11109" s="170"/>
      <c r="AK11109" s="170"/>
      <c r="AL11109" s="170"/>
      <c r="AM11109" s="170"/>
      <c r="AN11109" s="170"/>
    </row>
    <row r="11110" spans="1:40" ht="52.5" customHeight="1" x14ac:dyDescent="0.2">
      <c r="A11110" s="170"/>
      <c r="B11110" s="170"/>
      <c r="C11110" s="170"/>
      <c r="D11110" s="170"/>
      <c r="E11110" s="170"/>
      <c r="F11110" s="170"/>
      <c r="G11110" s="170"/>
      <c r="H11110" s="170"/>
      <c r="I11110" s="170"/>
      <c r="J11110" s="170"/>
      <c r="K11110" s="170"/>
      <c r="L11110" s="170"/>
      <c r="M11110" s="170"/>
      <c r="N11110" s="170"/>
      <c r="O11110" s="170"/>
      <c r="P11110" s="170"/>
      <c r="Q11110" s="170"/>
      <c r="R11110" s="170"/>
      <c r="S11110" s="170"/>
      <c r="T11110" s="170"/>
      <c r="U11110" s="170"/>
      <c r="V11110" s="170"/>
      <c r="W11110" s="170"/>
      <c r="X11110" s="174"/>
      <c r="Y11110" s="170"/>
      <c r="Z11110" s="170"/>
      <c r="AA11110" s="170"/>
      <c r="AB11110" s="170"/>
      <c r="AC11110" s="170"/>
      <c r="AD11110" s="174"/>
      <c r="AE11110" s="170"/>
      <c r="AF11110" s="170"/>
      <c r="AI11110" s="170"/>
      <c r="AJ11110" s="170"/>
      <c r="AK11110" s="170"/>
      <c r="AL11110" s="170"/>
      <c r="AM11110" s="170"/>
      <c r="AN11110" s="170"/>
    </row>
    <row r="11111" spans="1:40" ht="52.5" customHeight="1" x14ac:dyDescent="0.2">
      <c r="A11111" s="170"/>
      <c r="B11111" s="170"/>
      <c r="C11111" s="170"/>
      <c r="D11111" s="170"/>
      <c r="E11111" s="170"/>
      <c r="F11111" s="170"/>
      <c r="G11111" s="170"/>
      <c r="H11111" s="170"/>
      <c r="I11111" s="170"/>
      <c r="J11111" s="170"/>
      <c r="K11111" s="170"/>
      <c r="L11111" s="170"/>
      <c r="M11111" s="170"/>
      <c r="N11111" s="170"/>
      <c r="O11111" s="170"/>
      <c r="P11111" s="170"/>
      <c r="Q11111" s="170"/>
      <c r="R11111" s="170"/>
      <c r="S11111" s="170"/>
      <c r="T11111" s="170"/>
      <c r="U11111" s="170"/>
      <c r="V11111" s="170"/>
      <c r="W11111" s="170"/>
      <c r="X11111" s="174"/>
      <c r="Y11111" s="170"/>
      <c r="Z11111" s="170"/>
      <c r="AA11111" s="170"/>
      <c r="AB11111" s="170"/>
      <c r="AC11111" s="170"/>
      <c r="AD11111" s="174"/>
      <c r="AE11111" s="170"/>
      <c r="AF11111" s="170"/>
      <c r="AI11111" s="170"/>
      <c r="AJ11111" s="170"/>
      <c r="AK11111" s="170"/>
      <c r="AL11111" s="170"/>
      <c r="AM11111" s="170"/>
      <c r="AN11111" s="170"/>
    </row>
    <row r="11112" spans="1:40" ht="52.5" customHeight="1" x14ac:dyDescent="0.2">
      <c r="A11112" s="170"/>
      <c r="B11112" s="170"/>
      <c r="C11112" s="170"/>
      <c r="D11112" s="170"/>
      <c r="E11112" s="170"/>
      <c r="F11112" s="170"/>
      <c r="G11112" s="170"/>
      <c r="H11112" s="170"/>
      <c r="I11112" s="170"/>
      <c r="J11112" s="170"/>
      <c r="K11112" s="170"/>
      <c r="L11112" s="170"/>
      <c r="M11112" s="170"/>
      <c r="N11112" s="170"/>
      <c r="O11112" s="170"/>
      <c r="P11112" s="170"/>
      <c r="Q11112" s="170"/>
      <c r="R11112" s="170"/>
      <c r="S11112" s="170"/>
      <c r="T11112" s="170"/>
      <c r="U11112" s="170"/>
      <c r="V11112" s="170"/>
      <c r="W11112" s="170"/>
      <c r="X11112" s="174"/>
      <c r="Y11112" s="170"/>
      <c r="Z11112" s="170"/>
      <c r="AA11112" s="170"/>
      <c r="AB11112" s="170"/>
      <c r="AC11112" s="170"/>
      <c r="AD11112" s="174"/>
      <c r="AE11112" s="170"/>
      <c r="AF11112" s="170"/>
      <c r="AI11112" s="170"/>
      <c r="AJ11112" s="170"/>
      <c r="AK11112" s="170"/>
      <c r="AL11112" s="170"/>
      <c r="AM11112" s="170"/>
      <c r="AN11112" s="170"/>
    </row>
    <row r="11113" spans="1:40" ht="52.5" customHeight="1" x14ac:dyDescent="0.2">
      <c r="A11113" s="170"/>
      <c r="B11113" s="170"/>
      <c r="C11113" s="170"/>
      <c r="D11113" s="170"/>
      <c r="E11113" s="170"/>
      <c r="F11113" s="170"/>
      <c r="G11113" s="170"/>
      <c r="H11113" s="170"/>
      <c r="I11113" s="170"/>
      <c r="J11113" s="170"/>
      <c r="K11113" s="170"/>
      <c r="L11113" s="170"/>
      <c r="M11113" s="170"/>
      <c r="N11113" s="170"/>
      <c r="O11113" s="170"/>
      <c r="P11113" s="170"/>
      <c r="Q11113" s="170"/>
      <c r="R11113" s="170"/>
      <c r="S11113" s="170"/>
      <c r="T11113" s="170"/>
      <c r="U11113" s="170"/>
      <c r="V11113" s="170"/>
      <c r="W11113" s="170"/>
      <c r="X11113" s="174"/>
      <c r="Y11113" s="170"/>
      <c r="Z11113" s="170"/>
      <c r="AA11113" s="170"/>
      <c r="AB11113" s="170"/>
      <c r="AC11113" s="170"/>
      <c r="AD11113" s="174"/>
      <c r="AE11113" s="170"/>
      <c r="AF11113" s="170"/>
      <c r="AI11113" s="170"/>
      <c r="AJ11113" s="170"/>
      <c r="AK11113" s="170"/>
      <c r="AL11113" s="170"/>
      <c r="AM11113" s="170"/>
      <c r="AN11113" s="170"/>
    </row>
    <row r="11114" spans="1:40" ht="52.5" customHeight="1" x14ac:dyDescent="0.2">
      <c r="A11114" s="170"/>
      <c r="B11114" s="170"/>
      <c r="C11114" s="170"/>
      <c r="D11114" s="170"/>
      <c r="E11114" s="170"/>
      <c r="F11114" s="170"/>
      <c r="G11114" s="170"/>
      <c r="H11114" s="170"/>
      <c r="I11114" s="170"/>
      <c r="J11114" s="170"/>
      <c r="K11114" s="170"/>
      <c r="L11114" s="170"/>
      <c r="M11114" s="170"/>
      <c r="N11114" s="170"/>
      <c r="O11114" s="170"/>
      <c r="P11114" s="170"/>
      <c r="Q11114" s="170"/>
      <c r="R11114" s="170"/>
      <c r="S11114" s="170"/>
      <c r="T11114" s="170"/>
      <c r="U11114" s="170"/>
      <c r="V11114" s="170"/>
      <c r="W11114" s="170"/>
      <c r="X11114" s="174"/>
      <c r="Y11114" s="170"/>
      <c r="Z11114" s="170"/>
      <c r="AA11114" s="170"/>
      <c r="AB11114" s="170"/>
      <c r="AC11114" s="170"/>
      <c r="AD11114" s="174"/>
      <c r="AE11114" s="170"/>
      <c r="AF11114" s="170"/>
      <c r="AI11114" s="170"/>
      <c r="AJ11114" s="170"/>
      <c r="AK11114" s="170"/>
      <c r="AL11114" s="170"/>
      <c r="AM11114" s="170"/>
      <c r="AN11114" s="170"/>
    </row>
    <row r="11115" spans="1:40" ht="52.5" customHeight="1" x14ac:dyDescent="0.2">
      <c r="A11115" s="170"/>
      <c r="B11115" s="170"/>
      <c r="C11115" s="170"/>
      <c r="D11115" s="170"/>
      <c r="E11115" s="170"/>
      <c r="F11115" s="170"/>
      <c r="G11115" s="170"/>
      <c r="H11115" s="170"/>
      <c r="I11115" s="170"/>
      <c r="J11115" s="170"/>
      <c r="K11115" s="170"/>
      <c r="L11115" s="170"/>
      <c r="M11115" s="170"/>
      <c r="N11115" s="170"/>
      <c r="O11115" s="170"/>
      <c r="P11115" s="170"/>
      <c r="Q11115" s="170"/>
      <c r="R11115" s="170"/>
      <c r="S11115" s="170"/>
      <c r="T11115" s="170"/>
      <c r="U11115" s="170"/>
      <c r="V11115" s="170"/>
      <c r="W11115" s="170"/>
      <c r="X11115" s="174"/>
      <c r="Y11115" s="170"/>
      <c r="Z11115" s="170"/>
      <c r="AA11115" s="170"/>
      <c r="AB11115" s="170"/>
      <c r="AC11115" s="170"/>
      <c r="AD11115" s="174"/>
      <c r="AE11115" s="170"/>
      <c r="AF11115" s="170"/>
      <c r="AI11115" s="170"/>
      <c r="AJ11115" s="170"/>
      <c r="AK11115" s="170"/>
      <c r="AL11115" s="170"/>
      <c r="AM11115" s="170"/>
      <c r="AN11115" s="170"/>
    </row>
    <row r="11116" spans="1:40" ht="52.5" customHeight="1" x14ac:dyDescent="0.2">
      <c r="A11116" s="170"/>
      <c r="B11116" s="170"/>
      <c r="C11116" s="170"/>
      <c r="D11116" s="170"/>
      <c r="E11116" s="170"/>
      <c r="F11116" s="170"/>
      <c r="G11116" s="170"/>
      <c r="H11116" s="170"/>
      <c r="I11116" s="170"/>
      <c r="J11116" s="170"/>
      <c r="K11116" s="170"/>
      <c r="L11116" s="170"/>
      <c r="M11116" s="170"/>
      <c r="N11116" s="170"/>
      <c r="O11116" s="170"/>
      <c r="P11116" s="170"/>
      <c r="Q11116" s="170"/>
      <c r="R11116" s="170"/>
      <c r="S11116" s="170"/>
      <c r="T11116" s="170"/>
      <c r="U11116" s="170"/>
      <c r="V11116" s="170"/>
      <c r="W11116" s="170"/>
      <c r="X11116" s="174"/>
      <c r="Y11116" s="170"/>
      <c r="Z11116" s="170"/>
      <c r="AA11116" s="170"/>
      <c r="AB11116" s="170"/>
      <c r="AC11116" s="170"/>
      <c r="AD11116" s="174"/>
      <c r="AE11116" s="170"/>
      <c r="AF11116" s="170"/>
      <c r="AI11116" s="170"/>
      <c r="AJ11116" s="170"/>
      <c r="AK11116" s="170"/>
      <c r="AL11116" s="170"/>
      <c r="AM11116" s="170"/>
      <c r="AN11116" s="170"/>
    </row>
    <row r="11117" spans="1:40" ht="52.5" customHeight="1" x14ac:dyDescent="0.2">
      <c r="A11117" s="170"/>
      <c r="B11117" s="170"/>
      <c r="C11117" s="170"/>
      <c r="D11117" s="170"/>
      <c r="E11117" s="170"/>
      <c r="F11117" s="170"/>
      <c r="G11117" s="170"/>
      <c r="H11117" s="170"/>
      <c r="I11117" s="170"/>
      <c r="J11117" s="170"/>
      <c r="K11117" s="170"/>
      <c r="L11117" s="170"/>
      <c r="M11117" s="170"/>
      <c r="N11117" s="170"/>
      <c r="O11117" s="170"/>
      <c r="P11117" s="170"/>
      <c r="Q11117" s="170"/>
      <c r="R11117" s="170"/>
      <c r="S11117" s="170"/>
      <c r="T11117" s="170"/>
      <c r="U11117" s="170"/>
      <c r="V11117" s="170"/>
      <c r="W11117" s="170"/>
      <c r="X11117" s="174"/>
      <c r="Y11117" s="170"/>
      <c r="Z11117" s="170"/>
      <c r="AA11117" s="170"/>
      <c r="AB11117" s="170"/>
      <c r="AC11117" s="170"/>
      <c r="AD11117" s="174"/>
      <c r="AE11117" s="170"/>
      <c r="AF11117" s="170"/>
      <c r="AI11117" s="170"/>
      <c r="AJ11117" s="170"/>
      <c r="AK11117" s="170"/>
      <c r="AL11117" s="170"/>
      <c r="AM11117" s="170"/>
      <c r="AN11117" s="170"/>
    </row>
    <row r="11118" spans="1:40" ht="52.5" customHeight="1" x14ac:dyDescent="0.2">
      <c r="A11118" s="170"/>
      <c r="B11118" s="170"/>
      <c r="C11118" s="170"/>
      <c r="D11118" s="170"/>
      <c r="E11118" s="170"/>
      <c r="F11118" s="170"/>
      <c r="G11118" s="170"/>
      <c r="H11118" s="170"/>
      <c r="I11118" s="170"/>
      <c r="J11118" s="170"/>
      <c r="K11118" s="170"/>
      <c r="L11118" s="170"/>
      <c r="M11118" s="170"/>
      <c r="N11118" s="170"/>
      <c r="O11118" s="170"/>
      <c r="P11118" s="170"/>
      <c r="Q11118" s="170"/>
      <c r="R11118" s="170"/>
      <c r="S11118" s="170"/>
      <c r="T11118" s="170"/>
      <c r="U11118" s="170"/>
      <c r="V11118" s="170"/>
      <c r="W11118" s="170"/>
      <c r="X11118" s="174"/>
      <c r="Y11118" s="170"/>
      <c r="Z11118" s="170"/>
      <c r="AA11118" s="170"/>
      <c r="AB11118" s="170"/>
      <c r="AC11118" s="170"/>
      <c r="AD11118" s="174"/>
      <c r="AE11118" s="170"/>
      <c r="AF11118" s="170"/>
      <c r="AI11118" s="170"/>
      <c r="AJ11118" s="170"/>
      <c r="AK11118" s="170"/>
      <c r="AL11118" s="170"/>
      <c r="AM11118" s="170"/>
      <c r="AN11118" s="170"/>
    </row>
    <row r="11119" spans="1:40" ht="52.5" customHeight="1" x14ac:dyDescent="0.2">
      <c r="A11119" s="170"/>
      <c r="B11119" s="170"/>
      <c r="C11119" s="170"/>
      <c r="D11119" s="170"/>
      <c r="E11119" s="170"/>
      <c r="F11119" s="170"/>
      <c r="G11119" s="170"/>
      <c r="H11119" s="170"/>
      <c r="I11119" s="170"/>
      <c r="J11119" s="170"/>
      <c r="K11119" s="170"/>
      <c r="L11119" s="170"/>
      <c r="M11119" s="170"/>
      <c r="N11119" s="170"/>
      <c r="O11119" s="170"/>
      <c r="P11119" s="170"/>
      <c r="Q11119" s="170"/>
      <c r="R11119" s="170"/>
      <c r="S11119" s="170"/>
      <c r="T11119" s="170"/>
      <c r="U11119" s="170"/>
      <c r="V11119" s="170"/>
      <c r="W11119" s="170"/>
      <c r="X11119" s="174"/>
      <c r="Y11119" s="170"/>
      <c r="Z11119" s="170"/>
      <c r="AA11119" s="170"/>
      <c r="AB11119" s="170"/>
      <c r="AC11119" s="170"/>
      <c r="AD11119" s="174"/>
      <c r="AE11119" s="170"/>
      <c r="AF11119" s="170"/>
      <c r="AI11119" s="170"/>
      <c r="AJ11119" s="170"/>
      <c r="AK11119" s="170"/>
      <c r="AL11119" s="170"/>
      <c r="AM11119" s="170"/>
      <c r="AN11119" s="170"/>
    </row>
    <row r="11120" spans="1:40" ht="52.5" customHeight="1" x14ac:dyDescent="0.2">
      <c r="A11120" s="170"/>
      <c r="B11120" s="170"/>
      <c r="C11120" s="170"/>
      <c r="D11120" s="170"/>
      <c r="E11120" s="170"/>
      <c r="F11120" s="170"/>
      <c r="G11120" s="170"/>
      <c r="H11120" s="170"/>
      <c r="I11120" s="170"/>
      <c r="J11120" s="170"/>
      <c r="K11120" s="170"/>
      <c r="L11120" s="170"/>
      <c r="M11120" s="170"/>
      <c r="N11120" s="170"/>
      <c r="O11120" s="170"/>
      <c r="P11120" s="170"/>
      <c r="Q11120" s="170"/>
      <c r="R11120" s="170"/>
      <c r="S11120" s="170"/>
      <c r="T11120" s="170"/>
      <c r="U11120" s="170"/>
      <c r="V11120" s="170"/>
      <c r="W11120" s="170"/>
      <c r="X11120" s="174"/>
      <c r="Y11120" s="170"/>
      <c r="Z11120" s="170"/>
      <c r="AA11120" s="170"/>
      <c r="AB11120" s="170"/>
      <c r="AC11120" s="170"/>
      <c r="AD11120" s="174"/>
      <c r="AE11120" s="170"/>
      <c r="AF11120" s="170"/>
      <c r="AI11120" s="170"/>
      <c r="AJ11120" s="170"/>
      <c r="AK11120" s="170"/>
      <c r="AL11120" s="170"/>
      <c r="AM11120" s="170"/>
      <c r="AN11120" s="170"/>
    </row>
    <row r="11121" spans="1:40" ht="52.5" customHeight="1" x14ac:dyDescent="0.2">
      <c r="A11121" s="170"/>
      <c r="B11121" s="170"/>
      <c r="C11121" s="170"/>
      <c r="D11121" s="170"/>
      <c r="E11121" s="170"/>
      <c r="F11121" s="170"/>
      <c r="G11121" s="170"/>
      <c r="H11121" s="170"/>
      <c r="I11121" s="170"/>
      <c r="J11121" s="170"/>
      <c r="K11121" s="170"/>
      <c r="L11121" s="170"/>
      <c r="M11121" s="170"/>
      <c r="N11121" s="170"/>
      <c r="O11121" s="170"/>
      <c r="P11121" s="170"/>
      <c r="Q11121" s="170"/>
      <c r="R11121" s="170"/>
      <c r="S11121" s="170"/>
      <c r="T11121" s="170"/>
      <c r="U11121" s="170"/>
      <c r="V11121" s="170"/>
      <c r="W11121" s="170"/>
      <c r="X11121" s="174"/>
      <c r="Y11121" s="170"/>
      <c r="Z11121" s="170"/>
      <c r="AA11121" s="170"/>
      <c r="AB11121" s="170"/>
      <c r="AC11121" s="170"/>
      <c r="AD11121" s="174"/>
      <c r="AE11121" s="170"/>
      <c r="AF11121" s="170"/>
      <c r="AI11121" s="170"/>
      <c r="AJ11121" s="170"/>
      <c r="AK11121" s="170"/>
      <c r="AL11121" s="170"/>
      <c r="AM11121" s="170"/>
      <c r="AN11121" s="170"/>
    </row>
    <row r="11122" spans="1:40" ht="52.5" customHeight="1" x14ac:dyDescent="0.2">
      <c r="A11122" s="170"/>
      <c r="B11122" s="170"/>
      <c r="C11122" s="170"/>
      <c r="D11122" s="170"/>
      <c r="E11122" s="170"/>
      <c r="F11122" s="170"/>
      <c r="G11122" s="170"/>
      <c r="H11122" s="170"/>
      <c r="I11122" s="170"/>
      <c r="J11122" s="170"/>
      <c r="K11122" s="170"/>
      <c r="L11122" s="170"/>
      <c r="M11122" s="170"/>
      <c r="N11122" s="170"/>
      <c r="O11122" s="170"/>
      <c r="P11122" s="170"/>
      <c r="Q11122" s="170"/>
      <c r="R11122" s="170"/>
      <c r="S11122" s="170"/>
      <c r="T11122" s="170"/>
      <c r="U11122" s="170"/>
      <c r="V11122" s="170"/>
      <c r="W11122" s="170"/>
      <c r="X11122" s="174"/>
      <c r="Y11122" s="170"/>
      <c r="Z11122" s="170"/>
      <c r="AA11122" s="170"/>
      <c r="AB11122" s="170"/>
      <c r="AC11122" s="170"/>
      <c r="AD11122" s="174"/>
      <c r="AE11122" s="170"/>
      <c r="AF11122" s="170"/>
      <c r="AI11122" s="170"/>
      <c r="AJ11122" s="170"/>
      <c r="AK11122" s="170"/>
      <c r="AL11122" s="170"/>
      <c r="AM11122" s="170"/>
      <c r="AN11122" s="170"/>
    </row>
    <row r="11123" spans="1:40" ht="52.5" customHeight="1" x14ac:dyDescent="0.2">
      <c r="A11123" s="170"/>
      <c r="B11123" s="170"/>
      <c r="C11123" s="170"/>
      <c r="D11123" s="170"/>
      <c r="E11123" s="170"/>
      <c r="F11123" s="170"/>
      <c r="G11123" s="170"/>
      <c r="H11123" s="170"/>
      <c r="I11123" s="170"/>
      <c r="J11123" s="170"/>
      <c r="K11123" s="170"/>
      <c r="L11123" s="170"/>
      <c r="M11123" s="170"/>
      <c r="N11123" s="170"/>
      <c r="O11123" s="170"/>
      <c r="P11123" s="170"/>
      <c r="Q11123" s="170"/>
      <c r="R11123" s="170"/>
      <c r="S11123" s="170"/>
      <c r="T11123" s="170"/>
      <c r="U11123" s="170"/>
      <c r="V11123" s="170"/>
      <c r="W11123" s="170"/>
      <c r="X11123" s="174"/>
      <c r="Y11123" s="170"/>
      <c r="Z11123" s="170"/>
      <c r="AA11123" s="170"/>
      <c r="AB11123" s="170"/>
      <c r="AC11123" s="170"/>
      <c r="AD11123" s="174"/>
      <c r="AE11123" s="170"/>
      <c r="AF11123" s="170"/>
      <c r="AI11123" s="170"/>
      <c r="AJ11123" s="170"/>
      <c r="AK11123" s="170"/>
      <c r="AL11123" s="170"/>
      <c r="AM11123" s="170"/>
      <c r="AN11123" s="170"/>
    </row>
    <row r="11124" spans="1:40" ht="52.5" customHeight="1" x14ac:dyDescent="0.2">
      <c r="A11124" s="170"/>
      <c r="B11124" s="170"/>
      <c r="C11124" s="170"/>
      <c r="D11124" s="170"/>
      <c r="E11124" s="170"/>
      <c r="F11124" s="170"/>
      <c r="G11124" s="170"/>
      <c r="H11124" s="170"/>
      <c r="I11124" s="170"/>
      <c r="J11124" s="170"/>
      <c r="K11124" s="170"/>
      <c r="L11124" s="170"/>
      <c r="M11124" s="170"/>
      <c r="N11124" s="170"/>
      <c r="O11124" s="170"/>
      <c r="P11124" s="170"/>
      <c r="Q11124" s="170"/>
      <c r="R11124" s="170"/>
      <c r="S11124" s="170"/>
      <c r="T11124" s="170"/>
      <c r="U11124" s="170"/>
      <c r="V11124" s="170"/>
      <c r="W11124" s="170"/>
      <c r="X11124" s="174"/>
      <c r="Y11124" s="170"/>
      <c r="Z11124" s="170"/>
      <c r="AA11124" s="170"/>
      <c r="AB11124" s="170"/>
      <c r="AC11124" s="170"/>
      <c r="AD11124" s="174"/>
      <c r="AE11124" s="170"/>
      <c r="AF11124" s="170"/>
      <c r="AI11124" s="170"/>
      <c r="AJ11124" s="170"/>
      <c r="AK11124" s="170"/>
      <c r="AL11124" s="170"/>
      <c r="AM11124" s="170"/>
      <c r="AN11124" s="170"/>
    </row>
    <row r="11125" spans="1:40" ht="52.5" customHeight="1" x14ac:dyDescent="0.2">
      <c r="A11125" s="170"/>
      <c r="B11125" s="170"/>
      <c r="C11125" s="170"/>
      <c r="D11125" s="170"/>
      <c r="E11125" s="170"/>
      <c r="F11125" s="170"/>
      <c r="G11125" s="170"/>
      <c r="H11125" s="170"/>
      <c r="I11125" s="170"/>
      <c r="J11125" s="170"/>
      <c r="K11125" s="170"/>
      <c r="L11125" s="170"/>
      <c r="M11125" s="170"/>
      <c r="N11125" s="170"/>
      <c r="O11125" s="170"/>
      <c r="P11125" s="170"/>
      <c r="Q11125" s="170"/>
      <c r="R11125" s="170"/>
      <c r="S11125" s="170"/>
      <c r="T11125" s="170"/>
      <c r="U11125" s="170"/>
      <c r="V11125" s="170"/>
      <c r="W11125" s="170"/>
      <c r="X11125" s="174"/>
      <c r="Y11125" s="170"/>
      <c r="Z11125" s="170"/>
      <c r="AA11125" s="170"/>
      <c r="AB11125" s="170"/>
      <c r="AC11125" s="170"/>
      <c r="AD11125" s="174"/>
      <c r="AE11125" s="170"/>
      <c r="AF11125" s="170"/>
      <c r="AI11125" s="170"/>
      <c r="AJ11125" s="170"/>
      <c r="AK11125" s="170"/>
      <c r="AL11125" s="170"/>
      <c r="AM11125" s="170"/>
      <c r="AN11125" s="170"/>
    </row>
    <row r="11126" spans="1:40" ht="52.5" customHeight="1" x14ac:dyDescent="0.2">
      <c r="A11126" s="170"/>
      <c r="B11126" s="170"/>
      <c r="C11126" s="170"/>
      <c r="D11126" s="170"/>
      <c r="E11126" s="170"/>
      <c r="F11126" s="170"/>
      <c r="G11126" s="170"/>
      <c r="H11126" s="170"/>
      <c r="I11126" s="170"/>
      <c r="J11126" s="170"/>
      <c r="K11126" s="170"/>
      <c r="L11126" s="170"/>
      <c r="M11126" s="170"/>
      <c r="N11126" s="170"/>
      <c r="O11126" s="170"/>
      <c r="P11126" s="170"/>
      <c r="Q11126" s="170"/>
      <c r="R11126" s="170"/>
      <c r="S11126" s="170"/>
      <c r="T11126" s="170"/>
      <c r="U11126" s="170"/>
      <c r="V11126" s="170"/>
      <c r="W11126" s="170"/>
      <c r="X11126" s="174"/>
      <c r="Y11126" s="170"/>
      <c r="Z11126" s="170"/>
      <c r="AA11126" s="170"/>
      <c r="AB11126" s="170"/>
      <c r="AC11126" s="170"/>
      <c r="AD11126" s="174"/>
      <c r="AE11126" s="170"/>
      <c r="AF11126" s="170"/>
      <c r="AI11126" s="170"/>
      <c r="AJ11126" s="170"/>
      <c r="AK11126" s="170"/>
      <c r="AL11126" s="170"/>
      <c r="AM11126" s="170"/>
      <c r="AN11126" s="170"/>
    </row>
    <row r="11127" spans="1:40" ht="52.5" customHeight="1" x14ac:dyDescent="0.2">
      <c r="A11127" s="170"/>
      <c r="B11127" s="170"/>
      <c r="C11127" s="170"/>
      <c r="D11127" s="170"/>
      <c r="E11127" s="170"/>
      <c r="F11127" s="170"/>
      <c r="G11127" s="170"/>
      <c r="H11127" s="170"/>
      <c r="I11127" s="170"/>
      <c r="J11127" s="170"/>
      <c r="K11127" s="170"/>
      <c r="L11127" s="170"/>
      <c r="M11127" s="170"/>
      <c r="N11127" s="170"/>
      <c r="O11127" s="170"/>
      <c r="P11127" s="170"/>
      <c r="Q11127" s="170"/>
      <c r="R11127" s="170"/>
      <c r="S11127" s="170"/>
      <c r="T11127" s="170"/>
      <c r="U11127" s="170"/>
      <c r="V11127" s="170"/>
      <c r="W11127" s="170"/>
      <c r="X11127" s="174"/>
      <c r="Y11127" s="170"/>
      <c r="Z11127" s="170"/>
      <c r="AA11127" s="170"/>
      <c r="AB11127" s="170"/>
      <c r="AC11127" s="170"/>
      <c r="AD11127" s="174"/>
      <c r="AE11127" s="170"/>
      <c r="AF11127" s="170"/>
      <c r="AI11127" s="170"/>
      <c r="AJ11127" s="170"/>
      <c r="AK11127" s="170"/>
      <c r="AL11127" s="170"/>
      <c r="AM11127" s="170"/>
      <c r="AN11127" s="170"/>
    </row>
    <row r="11128" spans="1:40" ht="52.5" customHeight="1" x14ac:dyDescent="0.2">
      <c r="A11128" s="170"/>
      <c r="B11128" s="170"/>
      <c r="C11128" s="170"/>
      <c r="D11128" s="170"/>
      <c r="E11128" s="170"/>
      <c r="F11128" s="170"/>
      <c r="G11128" s="170"/>
      <c r="H11128" s="170"/>
      <c r="I11128" s="170"/>
      <c r="J11128" s="170"/>
      <c r="K11128" s="170"/>
      <c r="L11128" s="170"/>
      <c r="M11128" s="170"/>
      <c r="N11128" s="170"/>
      <c r="O11128" s="170"/>
      <c r="P11128" s="170"/>
      <c r="Q11128" s="170"/>
      <c r="R11128" s="170"/>
      <c r="S11128" s="170"/>
      <c r="T11128" s="170"/>
      <c r="U11128" s="170"/>
      <c r="V11128" s="170"/>
      <c r="W11128" s="170"/>
      <c r="X11128" s="174"/>
      <c r="Y11128" s="170"/>
      <c r="Z11128" s="170"/>
      <c r="AA11128" s="170"/>
      <c r="AB11128" s="170"/>
      <c r="AC11128" s="170"/>
      <c r="AD11128" s="174"/>
      <c r="AE11128" s="170"/>
      <c r="AF11128" s="170"/>
      <c r="AI11128" s="170"/>
      <c r="AJ11128" s="170"/>
      <c r="AK11128" s="170"/>
      <c r="AL11128" s="170"/>
      <c r="AM11128" s="170"/>
      <c r="AN11128" s="170"/>
    </row>
    <row r="11129" spans="1:40" ht="52.5" customHeight="1" x14ac:dyDescent="0.2">
      <c r="A11129" s="170"/>
      <c r="B11129" s="170"/>
      <c r="C11129" s="170"/>
      <c r="D11129" s="170"/>
      <c r="E11129" s="170"/>
      <c r="F11129" s="170"/>
      <c r="G11129" s="170"/>
      <c r="H11129" s="170"/>
      <c r="I11129" s="170"/>
      <c r="J11129" s="170"/>
      <c r="K11129" s="170"/>
      <c r="L11129" s="170"/>
      <c r="M11129" s="170"/>
      <c r="N11129" s="170"/>
      <c r="O11129" s="170"/>
      <c r="P11129" s="170"/>
      <c r="Q11129" s="170"/>
      <c r="R11129" s="170"/>
      <c r="S11129" s="170"/>
      <c r="T11129" s="170"/>
      <c r="U11129" s="170"/>
      <c r="V11129" s="170"/>
      <c r="W11129" s="170"/>
      <c r="X11129" s="174"/>
      <c r="Y11129" s="170"/>
      <c r="Z11129" s="170"/>
      <c r="AA11129" s="170"/>
      <c r="AB11129" s="170"/>
      <c r="AC11129" s="170"/>
      <c r="AD11129" s="174"/>
      <c r="AE11129" s="170"/>
      <c r="AF11129" s="170"/>
      <c r="AI11129" s="170"/>
      <c r="AJ11129" s="170"/>
      <c r="AK11129" s="170"/>
      <c r="AL11129" s="170"/>
      <c r="AM11129" s="170"/>
      <c r="AN11129" s="170"/>
    </row>
    <row r="11130" spans="1:40" ht="52.5" customHeight="1" x14ac:dyDescent="0.2">
      <c r="A11130" s="170"/>
      <c r="B11130" s="170"/>
      <c r="C11130" s="170"/>
      <c r="D11130" s="170"/>
      <c r="E11130" s="170"/>
      <c r="F11130" s="170"/>
      <c r="G11130" s="170"/>
      <c r="H11130" s="170"/>
      <c r="I11130" s="170"/>
      <c r="J11130" s="170"/>
      <c r="K11130" s="170"/>
      <c r="L11130" s="170"/>
      <c r="M11130" s="170"/>
      <c r="N11130" s="170"/>
      <c r="O11130" s="170"/>
      <c r="P11130" s="170"/>
      <c r="Q11130" s="170"/>
      <c r="R11130" s="170"/>
      <c r="S11130" s="170"/>
      <c r="T11130" s="170"/>
      <c r="U11130" s="170"/>
      <c r="V11130" s="170"/>
      <c r="W11130" s="170"/>
      <c r="X11130" s="174"/>
      <c r="Y11130" s="170"/>
      <c r="Z11130" s="170"/>
      <c r="AA11130" s="170"/>
      <c r="AB11130" s="170"/>
      <c r="AC11130" s="170"/>
      <c r="AD11130" s="174"/>
      <c r="AE11130" s="170"/>
      <c r="AF11130" s="170"/>
      <c r="AI11130" s="170"/>
      <c r="AJ11130" s="170"/>
      <c r="AK11130" s="170"/>
      <c r="AL11130" s="170"/>
      <c r="AM11130" s="170"/>
      <c r="AN11130" s="170"/>
    </row>
    <row r="11131" spans="1:40" ht="52.5" customHeight="1" x14ac:dyDescent="0.2">
      <c r="A11131" s="170"/>
      <c r="B11131" s="170"/>
      <c r="C11131" s="170"/>
      <c r="D11131" s="170"/>
      <c r="E11131" s="170"/>
      <c r="F11131" s="170"/>
      <c r="G11131" s="170"/>
      <c r="H11131" s="170"/>
      <c r="I11131" s="170"/>
      <c r="J11131" s="170"/>
      <c r="K11131" s="170"/>
      <c r="L11131" s="170"/>
      <c r="M11131" s="170"/>
      <c r="N11131" s="170"/>
      <c r="O11131" s="170"/>
      <c r="P11131" s="170"/>
      <c r="Q11131" s="170"/>
      <c r="R11131" s="170"/>
      <c r="S11131" s="170"/>
      <c r="T11131" s="170"/>
      <c r="U11131" s="170"/>
      <c r="V11131" s="170"/>
      <c r="W11131" s="170"/>
      <c r="X11131" s="174"/>
      <c r="Y11131" s="170"/>
      <c r="Z11131" s="170"/>
      <c r="AA11131" s="170"/>
      <c r="AB11131" s="170"/>
      <c r="AC11131" s="170"/>
      <c r="AD11131" s="174"/>
      <c r="AE11131" s="170"/>
      <c r="AF11131" s="170"/>
      <c r="AI11131" s="170"/>
      <c r="AJ11131" s="170"/>
      <c r="AK11131" s="170"/>
      <c r="AL11131" s="170"/>
      <c r="AM11131" s="170"/>
      <c r="AN11131" s="170"/>
    </row>
    <row r="11132" spans="1:40" ht="52.5" customHeight="1" x14ac:dyDescent="0.2">
      <c r="A11132" s="170"/>
      <c r="B11132" s="170"/>
      <c r="C11132" s="170"/>
      <c r="D11132" s="170"/>
      <c r="E11132" s="170"/>
      <c r="F11132" s="170"/>
      <c r="G11132" s="170"/>
      <c r="H11132" s="170"/>
      <c r="I11132" s="170"/>
      <c r="J11132" s="170"/>
      <c r="K11132" s="170"/>
      <c r="L11132" s="170"/>
      <c r="M11132" s="170"/>
      <c r="N11132" s="170"/>
      <c r="O11132" s="170"/>
      <c r="P11132" s="170"/>
      <c r="Q11132" s="170"/>
      <c r="R11132" s="170"/>
      <c r="S11132" s="170"/>
      <c r="T11132" s="170"/>
      <c r="U11132" s="170"/>
      <c r="V11132" s="170"/>
      <c r="W11132" s="170"/>
      <c r="X11132" s="174"/>
      <c r="Y11132" s="170"/>
      <c r="Z11132" s="170"/>
      <c r="AA11132" s="170"/>
      <c r="AB11132" s="170"/>
      <c r="AC11132" s="170"/>
      <c r="AD11132" s="174"/>
      <c r="AE11132" s="170"/>
      <c r="AF11132" s="170"/>
      <c r="AI11132" s="170"/>
      <c r="AJ11132" s="170"/>
      <c r="AK11132" s="170"/>
      <c r="AL11132" s="170"/>
      <c r="AM11132" s="170"/>
      <c r="AN11132" s="170"/>
    </row>
    <row r="11133" spans="1:40" ht="52.5" customHeight="1" x14ac:dyDescent="0.2">
      <c r="A11133" s="170"/>
      <c r="B11133" s="170"/>
      <c r="C11133" s="170"/>
      <c r="D11133" s="170"/>
      <c r="E11133" s="170"/>
      <c r="F11133" s="170"/>
      <c r="G11133" s="170"/>
      <c r="H11133" s="170"/>
      <c r="I11133" s="170"/>
      <c r="J11133" s="170"/>
      <c r="K11133" s="170"/>
      <c r="L11133" s="170"/>
      <c r="M11133" s="170"/>
      <c r="N11133" s="170"/>
      <c r="O11133" s="170"/>
      <c r="P11133" s="170"/>
      <c r="Q11133" s="170"/>
      <c r="R11133" s="170"/>
      <c r="S11133" s="170"/>
      <c r="T11133" s="170"/>
      <c r="U11133" s="170"/>
      <c r="V11133" s="170"/>
      <c r="W11133" s="170"/>
      <c r="X11133" s="174"/>
      <c r="Y11133" s="170"/>
      <c r="Z11133" s="170"/>
      <c r="AA11133" s="170"/>
      <c r="AB11133" s="170"/>
      <c r="AC11133" s="170"/>
      <c r="AD11133" s="174"/>
      <c r="AE11133" s="170"/>
      <c r="AF11133" s="170"/>
      <c r="AI11133" s="170"/>
      <c r="AJ11133" s="170"/>
      <c r="AK11133" s="170"/>
      <c r="AL11133" s="170"/>
      <c r="AM11133" s="170"/>
      <c r="AN11133" s="170"/>
    </row>
    <row r="11134" spans="1:40" ht="52.5" customHeight="1" x14ac:dyDescent="0.2">
      <c r="A11134" s="170"/>
      <c r="B11134" s="170"/>
      <c r="C11134" s="170"/>
      <c r="D11134" s="170"/>
      <c r="E11134" s="170"/>
      <c r="F11134" s="170"/>
      <c r="G11134" s="170"/>
      <c r="H11134" s="170"/>
      <c r="I11134" s="170"/>
      <c r="J11134" s="170"/>
      <c r="K11134" s="170"/>
      <c r="L11134" s="170"/>
      <c r="M11134" s="170"/>
      <c r="N11134" s="170"/>
      <c r="O11134" s="170"/>
      <c r="P11134" s="170"/>
      <c r="Q11134" s="170"/>
      <c r="R11134" s="170"/>
      <c r="S11134" s="170"/>
      <c r="T11134" s="170"/>
      <c r="U11134" s="170"/>
      <c r="V11134" s="170"/>
      <c r="W11134" s="170"/>
      <c r="X11134" s="174"/>
      <c r="Y11134" s="170"/>
      <c r="Z11134" s="170"/>
      <c r="AA11134" s="170"/>
      <c r="AB11134" s="170"/>
      <c r="AC11134" s="170"/>
      <c r="AD11134" s="174"/>
      <c r="AE11134" s="170"/>
      <c r="AF11134" s="170"/>
      <c r="AI11134" s="170"/>
      <c r="AJ11134" s="170"/>
      <c r="AK11134" s="170"/>
      <c r="AL11134" s="170"/>
      <c r="AM11134" s="170"/>
      <c r="AN11134" s="170"/>
    </row>
    <row r="11135" spans="1:40" ht="52.5" customHeight="1" x14ac:dyDescent="0.2">
      <c r="A11135" s="170"/>
      <c r="B11135" s="170"/>
      <c r="C11135" s="170"/>
      <c r="D11135" s="170"/>
      <c r="E11135" s="170"/>
      <c r="F11135" s="170"/>
      <c r="G11135" s="170"/>
      <c r="H11135" s="170"/>
      <c r="I11135" s="170"/>
      <c r="J11135" s="170"/>
      <c r="K11135" s="170"/>
      <c r="L11135" s="170"/>
      <c r="M11135" s="170"/>
      <c r="N11135" s="170"/>
      <c r="O11135" s="170"/>
      <c r="P11135" s="170"/>
      <c r="Q11135" s="170"/>
      <c r="R11135" s="170"/>
      <c r="S11135" s="170"/>
      <c r="T11135" s="170"/>
      <c r="U11135" s="170"/>
      <c r="V11135" s="170"/>
      <c r="W11135" s="170"/>
      <c r="X11135" s="174"/>
      <c r="Y11135" s="170"/>
      <c r="Z11135" s="170"/>
      <c r="AA11135" s="170"/>
      <c r="AB11135" s="170"/>
      <c r="AC11135" s="170"/>
      <c r="AD11135" s="174"/>
      <c r="AE11135" s="170"/>
      <c r="AF11135" s="170"/>
      <c r="AI11135" s="170"/>
      <c r="AJ11135" s="170"/>
      <c r="AK11135" s="170"/>
      <c r="AL11135" s="170"/>
      <c r="AM11135" s="170"/>
      <c r="AN11135" s="170"/>
    </row>
    <row r="11136" spans="1:40" ht="52.5" customHeight="1" x14ac:dyDescent="0.2">
      <c r="A11136" s="170"/>
      <c r="B11136" s="170"/>
      <c r="C11136" s="170"/>
      <c r="D11136" s="170"/>
      <c r="E11136" s="170"/>
      <c r="F11136" s="170"/>
      <c r="G11136" s="170"/>
      <c r="H11136" s="170"/>
      <c r="I11136" s="170"/>
      <c r="J11136" s="170"/>
      <c r="K11136" s="170"/>
      <c r="L11136" s="170"/>
      <c r="M11136" s="170"/>
      <c r="N11136" s="170"/>
      <c r="O11136" s="170"/>
      <c r="P11136" s="170"/>
      <c r="Q11136" s="170"/>
      <c r="R11136" s="170"/>
      <c r="S11136" s="170"/>
      <c r="T11136" s="170"/>
      <c r="U11136" s="170"/>
      <c r="V11136" s="170"/>
      <c r="W11136" s="170"/>
      <c r="X11136" s="174"/>
      <c r="Y11136" s="170"/>
      <c r="Z11136" s="170"/>
      <c r="AA11136" s="170"/>
      <c r="AB11136" s="170"/>
      <c r="AC11136" s="170"/>
      <c r="AD11136" s="174"/>
      <c r="AE11136" s="170"/>
      <c r="AF11136" s="170"/>
      <c r="AI11136" s="170"/>
      <c r="AJ11136" s="170"/>
      <c r="AK11136" s="170"/>
      <c r="AL11136" s="170"/>
      <c r="AM11136" s="170"/>
      <c r="AN11136" s="170"/>
    </row>
    <row r="11137" spans="1:40" ht="52.5" customHeight="1" x14ac:dyDescent="0.2">
      <c r="A11137" s="170"/>
      <c r="B11137" s="170"/>
      <c r="C11137" s="170"/>
      <c r="D11137" s="170"/>
      <c r="E11137" s="170"/>
      <c r="F11137" s="170"/>
      <c r="G11137" s="170"/>
      <c r="H11137" s="170"/>
      <c r="I11137" s="170"/>
      <c r="J11137" s="170"/>
      <c r="K11137" s="170"/>
      <c r="L11137" s="170"/>
      <c r="M11137" s="170"/>
      <c r="N11137" s="170"/>
      <c r="O11137" s="170"/>
      <c r="P11137" s="170"/>
      <c r="Q11137" s="170"/>
      <c r="R11137" s="170"/>
      <c r="S11137" s="170"/>
      <c r="T11137" s="170"/>
      <c r="U11137" s="170"/>
      <c r="V11137" s="170"/>
      <c r="W11137" s="170"/>
      <c r="X11137" s="174"/>
      <c r="Y11137" s="170"/>
      <c r="Z11137" s="170"/>
      <c r="AA11137" s="170"/>
      <c r="AB11137" s="170"/>
      <c r="AC11137" s="170"/>
      <c r="AD11137" s="174"/>
      <c r="AE11137" s="170"/>
      <c r="AF11137" s="170"/>
      <c r="AI11137" s="170"/>
      <c r="AJ11137" s="170"/>
      <c r="AK11137" s="170"/>
      <c r="AL11137" s="170"/>
      <c r="AM11137" s="170"/>
      <c r="AN11137" s="170"/>
    </row>
    <row r="11138" spans="1:40" ht="52.5" customHeight="1" x14ac:dyDescent="0.2">
      <c r="A11138" s="170"/>
      <c r="B11138" s="170"/>
      <c r="C11138" s="170"/>
      <c r="D11138" s="170"/>
      <c r="E11138" s="170"/>
      <c r="F11138" s="170"/>
      <c r="G11138" s="170"/>
      <c r="H11138" s="170"/>
      <c r="I11138" s="170"/>
      <c r="J11138" s="170"/>
      <c r="K11138" s="170"/>
      <c r="L11138" s="170"/>
      <c r="M11138" s="170"/>
      <c r="N11138" s="170"/>
      <c r="O11138" s="170"/>
      <c r="P11138" s="170"/>
      <c r="Q11138" s="170"/>
      <c r="R11138" s="170"/>
      <c r="S11138" s="170"/>
      <c r="T11138" s="170"/>
      <c r="U11138" s="170"/>
      <c r="V11138" s="170"/>
      <c r="W11138" s="170"/>
      <c r="X11138" s="174"/>
      <c r="Y11138" s="170"/>
      <c r="Z11138" s="170"/>
      <c r="AA11138" s="170"/>
      <c r="AB11138" s="170"/>
      <c r="AC11138" s="170"/>
      <c r="AD11138" s="174"/>
      <c r="AE11138" s="170"/>
      <c r="AF11138" s="170"/>
      <c r="AI11138" s="170"/>
      <c r="AJ11138" s="170"/>
      <c r="AK11138" s="170"/>
      <c r="AL11138" s="170"/>
      <c r="AM11138" s="170"/>
      <c r="AN11138" s="170"/>
    </row>
    <row r="11139" spans="1:40" ht="52.5" customHeight="1" x14ac:dyDescent="0.2">
      <c r="A11139" s="170"/>
      <c r="B11139" s="170"/>
      <c r="C11139" s="170"/>
      <c r="D11139" s="170"/>
      <c r="E11139" s="170"/>
      <c r="F11139" s="170"/>
      <c r="G11139" s="170"/>
      <c r="H11139" s="170"/>
      <c r="I11139" s="170"/>
      <c r="J11139" s="170"/>
      <c r="K11139" s="170"/>
      <c r="L11139" s="170"/>
      <c r="M11139" s="170"/>
      <c r="N11139" s="170"/>
      <c r="O11139" s="170"/>
      <c r="P11139" s="170"/>
      <c r="Q11139" s="170"/>
      <c r="R11139" s="170"/>
      <c r="S11139" s="170"/>
      <c r="T11139" s="170"/>
      <c r="U11139" s="170"/>
      <c r="V11139" s="170"/>
      <c r="W11139" s="170"/>
      <c r="X11139" s="174"/>
      <c r="Y11139" s="170"/>
      <c r="Z11139" s="170"/>
      <c r="AA11139" s="170"/>
      <c r="AB11139" s="170"/>
      <c r="AC11139" s="170"/>
      <c r="AD11139" s="174"/>
      <c r="AE11139" s="170"/>
      <c r="AF11139" s="170"/>
      <c r="AI11139" s="170"/>
      <c r="AJ11139" s="170"/>
      <c r="AK11139" s="170"/>
      <c r="AL11139" s="170"/>
      <c r="AM11139" s="170"/>
      <c r="AN11139" s="170"/>
    </row>
    <row r="11140" spans="1:40" ht="52.5" customHeight="1" x14ac:dyDescent="0.2">
      <c r="A11140" s="170"/>
      <c r="B11140" s="170"/>
      <c r="C11140" s="170"/>
      <c r="D11140" s="170"/>
      <c r="E11140" s="170"/>
      <c r="F11140" s="170"/>
      <c r="G11140" s="170"/>
      <c r="H11140" s="170"/>
      <c r="I11140" s="170"/>
      <c r="J11140" s="170"/>
      <c r="K11140" s="170"/>
      <c r="L11140" s="170"/>
      <c r="M11140" s="170"/>
      <c r="N11140" s="170"/>
      <c r="O11140" s="170"/>
      <c r="P11140" s="170"/>
      <c r="Q11140" s="170"/>
      <c r="R11140" s="170"/>
      <c r="S11140" s="170"/>
      <c r="T11140" s="170"/>
      <c r="U11140" s="170"/>
      <c r="V11140" s="170"/>
      <c r="W11140" s="170"/>
      <c r="X11140" s="174"/>
      <c r="Y11140" s="170"/>
      <c r="Z11140" s="170"/>
      <c r="AA11140" s="170"/>
      <c r="AB11140" s="170"/>
      <c r="AC11140" s="170"/>
      <c r="AD11140" s="174"/>
      <c r="AE11140" s="170"/>
      <c r="AF11140" s="170"/>
      <c r="AI11140" s="170"/>
      <c r="AJ11140" s="170"/>
      <c r="AK11140" s="170"/>
      <c r="AL11140" s="170"/>
      <c r="AM11140" s="170"/>
      <c r="AN11140" s="170"/>
    </row>
    <row r="11141" spans="1:40" ht="52.5" customHeight="1" x14ac:dyDescent="0.2">
      <c r="A11141" s="170"/>
      <c r="B11141" s="170"/>
      <c r="C11141" s="170"/>
      <c r="D11141" s="170"/>
      <c r="E11141" s="170"/>
      <c r="F11141" s="170"/>
      <c r="G11141" s="170"/>
      <c r="H11141" s="170"/>
      <c r="I11141" s="170"/>
      <c r="J11141" s="170"/>
      <c r="K11141" s="170"/>
      <c r="L11141" s="170"/>
      <c r="M11141" s="170"/>
      <c r="N11141" s="170"/>
      <c r="O11141" s="170"/>
      <c r="P11141" s="170"/>
      <c r="Q11141" s="170"/>
      <c r="R11141" s="170"/>
      <c r="S11141" s="170"/>
      <c r="T11141" s="170"/>
      <c r="U11141" s="170"/>
      <c r="V11141" s="170"/>
      <c r="W11141" s="170"/>
      <c r="X11141" s="174"/>
      <c r="Y11141" s="170"/>
      <c r="Z11141" s="170"/>
      <c r="AA11141" s="170"/>
      <c r="AB11141" s="170"/>
      <c r="AC11141" s="170"/>
      <c r="AD11141" s="174"/>
      <c r="AE11141" s="170"/>
      <c r="AF11141" s="170"/>
      <c r="AI11141" s="170"/>
      <c r="AJ11141" s="170"/>
      <c r="AK11141" s="170"/>
      <c r="AL11141" s="170"/>
      <c r="AM11141" s="170"/>
      <c r="AN11141" s="170"/>
    </row>
    <row r="11142" spans="1:40" ht="52.5" customHeight="1" x14ac:dyDescent="0.2">
      <c r="A11142" s="170"/>
      <c r="B11142" s="170"/>
      <c r="C11142" s="170"/>
      <c r="D11142" s="170"/>
      <c r="E11142" s="170"/>
      <c r="F11142" s="170"/>
      <c r="G11142" s="170"/>
      <c r="H11142" s="170"/>
      <c r="I11142" s="170"/>
      <c r="J11142" s="170"/>
      <c r="K11142" s="170"/>
      <c r="L11142" s="170"/>
      <c r="M11142" s="170"/>
      <c r="N11142" s="170"/>
      <c r="O11142" s="170"/>
      <c r="P11142" s="170"/>
      <c r="Q11142" s="170"/>
      <c r="R11142" s="170"/>
      <c r="S11142" s="170"/>
      <c r="T11142" s="170"/>
      <c r="U11142" s="170"/>
      <c r="V11142" s="170"/>
      <c r="W11142" s="170"/>
      <c r="X11142" s="174"/>
      <c r="Y11142" s="170"/>
      <c r="Z11142" s="170"/>
      <c r="AA11142" s="170"/>
      <c r="AB11142" s="170"/>
      <c r="AC11142" s="170"/>
      <c r="AD11142" s="174"/>
      <c r="AE11142" s="170"/>
      <c r="AF11142" s="170"/>
      <c r="AI11142" s="170"/>
      <c r="AJ11142" s="170"/>
      <c r="AK11142" s="170"/>
      <c r="AL11142" s="170"/>
      <c r="AM11142" s="170"/>
      <c r="AN11142" s="170"/>
    </row>
    <row r="11143" spans="1:40" ht="52.5" customHeight="1" x14ac:dyDescent="0.2">
      <c r="A11143" s="170"/>
      <c r="B11143" s="170"/>
      <c r="C11143" s="170"/>
      <c r="D11143" s="170"/>
      <c r="E11143" s="170"/>
      <c r="F11143" s="170"/>
      <c r="G11143" s="170"/>
      <c r="H11143" s="170"/>
      <c r="I11143" s="170"/>
      <c r="J11143" s="170"/>
      <c r="K11143" s="170"/>
      <c r="L11143" s="170"/>
      <c r="M11143" s="170"/>
      <c r="N11143" s="170"/>
      <c r="O11143" s="170"/>
      <c r="P11143" s="170"/>
      <c r="Q11143" s="170"/>
      <c r="R11143" s="170"/>
      <c r="S11143" s="170"/>
      <c r="T11143" s="170"/>
      <c r="U11143" s="170"/>
      <c r="V11143" s="170"/>
      <c r="W11143" s="170"/>
      <c r="X11143" s="174"/>
      <c r="Y11143" s="170"/>
      <c r="Z11143" s="170"/>
      <c r="AA11143" s="170"/>
      <c r="AB11143" s="170"/>
      <c r="AC11143" s="170"/>
      <c r="AD11143" s="174"/>
      <c r="AE11143" s="170"/>
      <c r="AF11143" s="170"/>
      <c r="AI11143" s="170"/>
      <c r="AJ11143" s="170"/>
      <c r="AK11143" s="170"/>
      <c r="AL11143" s="170"/>
      <c r="AM11143" s="170"/>
      <c r="AN11143" s="170"/>
    </row>
    <row r="11144" spans="1:40" ht="52.5" customHeight="1" x14ac:dyDescent="0.2">
      <c r="A11144" s="170"/>
      <c r="B11144" s="170"/>
      <c r="C11144" s="170"/>
      <c r="D11144" s="170"/>
      <c r="E11144" s="170"/>
      <c r="F11144" s="170"/>
      <c r="G11144" s="170"/>
      <c r="H11144" s="170"/>
      <c r="I11144" s="170"/>
      <c r="J11144" s="170"/>
      <c r="K11144" s="170"/>
      <c r="L11144" s="170"/>
      <c r="M11144" s="170"/>
      <c r="N11144" s="170"/>
      <c r="O11144" s="170"/>
      <c r="P11144" s="170"/>
      <c r="Q11144" s="170"/>
      <c r="R11144" s="170"/>
      <c r="S11144" s="170"/>
      <c r="T11144" s="170"/>
      <c r="U11144" s="170"/>
      <c r="V11144" s="170"/>
      <c r="W11144" s="170"/>
      <c r="X11144" s="174"/>
      <c r="Y11144" s="170"/>
      <c r="Z11144" s="170"/>
      <c r="AA11144" s="170"/>
      <c r="AB11144" s="170"/>
      <c r="AC11144" s="170"/>
      <c r="AD11144" s="174"/>
      <c r="AE11144" s="170"/>
      <c r="AF11144" s="170"/>
      <c r="AI11144" s="170"/>
      <c r="AJ11144" s="170"/>
      <c r="AK11144" s="170"/>
      <c r="AL11144" s="170"/>
      <c r="AM11144" s="170"/>
      <c r="AN11144" s="170"/>
    </row>
    <row r="11145" spans="1:40" ht="52.5" customHeight="1" x14ac:dyDescent="0.2">
      <c r="A11145" s="170"/>
      <c r="B11145" s="170"/>
      <c r="C11145" s="170"/>
      <c r="D11145" s="170"/>
      <c r="E11145" s="170"/>
      <c r="F11145" s="170"/>
      <c r="G11145" s="170"/>
      <c r="H11145" s="170"/>
      <c r="I11145" s="170"/>
      <c r="J11145" s="170"/>
      <c r="K11145" s="170"/>
      <c r="L11145" s="170"/>
      <c r="M11145" s="170"/>
      <c r="N11145" s="170"/>
      <c r="O11145" s="170"/>
      <c r="P11145" s="170"/>
      <c r="Q11145" s="170"/>
      <c r="R11145" s="170"/>
      <c r="S11145" s="170"/>
      <c r="T11145" s="170"/>
      <c r="U11145" s="170"/>
      <c r="V11145" s="170"/>
      <c r="W11145" s="170"/>
      <c r="X11145" s="174"/>
      <c r="Y11145" s="170"/>
      <c r="Z11145" s="170"/>
      <c r="AA11145" s="170"/>
      <c r="AB11145" s="170"/>
      <c r="AC11145" s="170"/>
      <c r="AD11145" s="174"/>
      <c r="AE11145" s="170"/>
      <c r="AF11145" s="170"/>
      <c r="AI11145" s="170"/>
      <c r="AJ11145" s="170"/>
      <c r="AK11145" s="170"/>
      <c r="AL11145" s="170"/>
      <c r="AM11145" s="170"/>
      <c r="AN11145" s="170"/>
    </row>
    <row r="11146" spans="1:40" ht="52.5" customHeight="1" x14ac:dyDescent="0.2">
      <c r="A11146" s="170"/>
      <c r="B11146" s="170"/>
      <c r="C11146" s="170"/>
      <c r="D11146" s="170"/>
      <c r="E11146" s="170"/>
      <c r="F11146" s="170"/>
      <c r="G11146" s="170"/>
      <c r="H11146" s="170"/>
      <c r="I11146" s="170"/>
      <c r="J11146" s="170"/>
      <c r="K11146" s="170"/>
      <c r="L11146" s="170"/>
      <c r="M11146" s="170"/>
      <c r="N11146" s="170"/>
      <c r="O11146" s="170"/>
      <c r="P11146" s="170"/>
      <c r="Q11146" s="170"/>
      <c r="R11146" s="170"/>
      <c r="S11146" s="170"/>
      <c r="T11146" s="170"/>
      <c r="U11146" s="170"/>
      <c r="V11146" s="170"/>
      <c r="W11146" s="170"/>
      <c r="X11146" s="174"/>
      <c r="Y11146" s="170"/>
      <c r="Z11146" s="170"/>
      <c r="AA11146" s="170"/>
      <c r="AB11146" s="170"/>
      <c r="AC11146" s="170"/>
      <c r="AD11146" s="174"/>
      <c r="AE11146" s="170"/>
      <c r="AF11146" s="170"/>
      <c r="AI11146" s="170"/>
      <c r="AJ11146" s="170"/>
      <c r="AK11146" s="170"/>
      <c r="AL11146" s="170"/>
      <c r="AM11146" s="170"/>
      <c r="AN11146" s="170"/>
    </row>
    <row r="11147" spans="1:40" ht="52.5" customHeight="1" x14ac:dyDescent="0.2">
      <c r="A11147" s="170"/>
      <c r="B11147" s="170"/>
      <c r="C11147" s="170"/>
      <c r="D11147" s="170"/>
      <c r="E11147" s="170"/>
      <c r="F11147" s="170"/>
      <c r="G11147" s="170"/>
      <c r="H11147" s="170"/>
      <c r="I11147" s="170"/>
      <c r="J11147" s="170"/>
      <c r="K11147" s="170"/>
      <c r="L11147" s="170"/>
      <c r="M11147" s="170"/>
      <c r="N11147" s="170"/>
      <c r="O11147" s="170"/>
      <c r="P11147" s="170"/>
      <c r="Q11147" s="170"/>
      <c r="R11147" s="170"/>
      <c r="S11147" s="170"/>
      <c r="T11147" s="170"/>
      <c r="U11147" s="170"/>
      <c r="V11147" s="170"/>
      <c r="W11147" s="170"/>
      <c r="X11147" s="174"/>
      <c r="Y11147" s="170"/>
      <c r="Z11147" s="170"/>
      <c r="AA11147" s="170"/>
      <c r="AB11147" s="170"/>
      <c r="AC11147" s="170"/>
      <c r="AD11147" s="174"/>
      <c r="AE11147" s="170"/>
      <c r="AF11147" s="170"/>
      <c r="AI11147" s="170"/>
      <c r="AJ11147" s="170"/>
      <c r="AK11147" s="170"/>
      <c r="AL11147" s="170"/>
      <c r="AM11147" s="170"/>
      <c r="AN11147" s="170"/>
    </row>
    <row r="11148" spans="1:40" ht="52.5" customHeight="1" x14ac:dyDescent="0.2">
      <c r="A11148" s="170"/>
      <c r="B11148" s="170"/>
      <c r="C11148" s="170"/>
      <c r="D11148" s="170"/>
      <c r="E11148" s="170"/>
      <c r="F11148" s="170"/>
      <c r="G11148" s="170"/>
      <c r="H11148" s="170"/>
      <c r="I11148" s="170"/>
      <c r="J11148" s="170"/>
      <c r="K11148" s="170"/>
      <c r="L11148" s="170"/>
      <c r="M11148" s="170"/>
      <c r="N11148" s="170"/>
      <c r="O11148" s="170"/>
      <c r="P11148" s="170"/>
      <c r="Q11148" s="170"/>
      <c r="R11148" s="170"/>
      <c r="S11148" s="170"/>
      <c r="T11148" s="170"/>
      <c r="U11148" s="170"/>
      <c r="V11148" s="170"/>
      <c r="W11148" s="170"/>
      <c r="X11148" s="174"/>
      <c r="Y11148" s="170"/>
      <c r="Z11148" s="170"/>
      <c r="AA11148" s="170"/>
      <c r="AB11148" s="170"/>
      <c r="AC11148" s="170"/>
      <c r="AD11148" s="174"/>
      <c r="AE11148" s="170"/>
      <c r="AF11148" s="170"/>
      <c r="AI11148" s="170"/>
      <c r="AJ11148" s="170"/>
      <c r="AK11148" s="170"/>
      <c r="AL11148" s="170"/>
      <c r="AM11148" s="170"/>
      <c r="AN11148" s="170"/>
    </row>
    <row r="11149" spans="1:40" ht="52.5" customHeight="1" x14ac:dyDescent="0.2">
      <c r="A11149" s="170"/>
      <c r="B11149" s="170"/>
      <c r="C11149" s="170"/>
      <c r="D11149" s="170"/>
      <c r="E11149" s="170"/>
      <c r="F11149" s="170"/>
      <c r="G11149" s="170"/>
      <c r="H11149" s="170"/>
      <c r="I11149" s="170"/>
      <c r="J11149" s="170"/>
      <c r="K11149" s="170"/>
      <c r="L11149" s="170"/>
      <c r="M11149" s="170"/>
      <c r="N11149" s="170"/>
      <c r="O11149" s="170"/>
      <c r="P11149" s="170"/>
      <c r="Q11149" s="170"/>
      <c r="R11149" s="170"/>
      <c r="S11149" s="170"/>
      <c r="T11149" s="170"/>
      <c r="U11149" s="170"/>
      <c r="V11149" s="170"/>
      <c r="W11149" s="170"/>
      <c r="X11149" s="174"/>
      <c r="Y11149" s="170"/>
      <c r="Z11149" s="170"/>
      <c r="AA11149" s="170"/>
      <c r="AB11149" s="170"/>
      <c r="AC11149" s="170"/>
      <c r="AD11149" s="174"/>
      <c r="AE11149" s="170"/>
      <c r="AF11149" s="170"/>
      <c r="AI11149" s="170"/>
      <c r="AJ11149" s="170"/>
      <c r="AK11149" s="170"/>
      <c r="AL11149" s="170"/>
      <c r="AM11149" s="170"/>
      <c r="AN11149" s="170"/>
    </row>
    <row r="11150" spans="1:40" ht="52.5" customHeight="1" x14ac:dyDescent="0.2">
      <c r="A11150" s="170"/>
      <c r="B11150" s="170"/>
      <c r="C11150" s="170"/>
      <c r="D11150" s="170"/>
      <c r="E11150" s="170"/>
      <c r="F11150" s="170"/>
      <c r="G11150" s="170"/>
      <c r="H11150" s="170"/>
      <c r="I11150" s="170"/>
      <c r="J11150" s="170"/>
      <c r="K11150" s="170"/>
      <c r="L11150" s="170"/>
      <c r="M11150" s="170"/>
      <c r="N11150" s="170"/>
      <c r="O11150" s="170"/>
      <c r="P11150" s="170"/>
      <c r="Q11150" s="170"/>
      <c r="R11150" s="170"/>
      <c r="S11150" s="170"/>
      <c r="T11150" s="170"/>
      <c r="U11150" s="170"/>
      <c r="V11150" s="170"/>
      <c r="W11150" s="170"/>
      <c r="X11150" s="174"/>
      <c r="Y11150" s="170"/>
      <c r="Z11150" s="170"/>
      <c r="AA11150" s="170"/>
      <c r="AB11150" s="170"/>
      <c r="AC11150" s="170"/>
      <c r="AD11150" s="174"/>
      <c r="AE11150" s="170"/>
      <c r="AF11150" s="170"/>
      <c r="AI11150" s="170"/>
      <c r="AJ11150" s="170"/>
      <c r="AK11150" s="170"/>
      <c r="AL11150" s="170"/>
      <c r="AM11150" s="170"/>
      <c r="AN11150" s="170"/>
    </row>
    <row r="11151" spans="1:40" ht="52.5" customHeight="1" x14ac:dyDescent="0.2">
      <c r="A11151" s="170"/>
      <c r="B11151" s="170"/>
      <c r="C11151" s="170"/>
      <c r="D11151" s="170"/>
      <c r="E11151" s="170"/>
      <c r="F11151" s="170"/>
      <c r="G11151" s="170"/>
      <c r="H11151" s="170"/>
      <c r="I11151" s="170"/>
      <c r="J11151" s="170"/>
      <c r="K11151" s="170"/>
      <c r="L11151" s="170"/>
      <c r="M11151" s="170"/>
      <c r="N11151" s="170"/>
      <c r="O11151" s="170"/>
      <c r="P11151" s="170"/>
      <c r="Q11151" s="170"/>
      <c r="R11151" s="170"/>
      <c r="S11151" s="170"/>
      <c r="T11151" s="170"/>
      <c r="U11151" s="170"/>
      <c r="V11151" s="170"/>
      <c r="W11151" s="170"/>
      <c r="X11151" s="174"/>
      <c r="Y11151" s="170"/>
      <c r="Z11151" s="170"/>
      <c r="AA11151" s="170"/>
      <c r="AB11151" s="170"/>
      <c r="AC11151" s="170"/>
      <c r="AD11151" s="174"/>
      <c r="AE11151" s="170"/>
      <c r="AF11151" s="170"/>
      <c r="AI11151" s="170"/>
      <c r="AJ11151" s="170"/>
      <c r="AK11151" s="170"/>
      <c r="AL11151" s="170"/>
      <c r="AM11151" s="170"/>
      <c r="AN11151" s="170"/>
    </row>
    <row r="11152" spans="1:40" ht="52.5" customHeight="1" x14ac:dyDescent="0.2">
      <c r="A11152" s="170"/>
      <c r="B11152" s="170"/>
      <c r="C11152" s="170"/>
      <c r="D11152" s="170"/>
      <c r="E11152" s="170"/>
      <c r="F11152" s="170"/>
      <c r="G11152" s="170"/>
      <c r="H11152" s="170"/>
      <c r="I11152" s="170"/>
      <c r="J11152" s="170"/>
      <c r="K11152" s="170"/>
      <c r="L11152" s="170"/>
      <c r="M11152" s="170"/>
      <c r="N11152" s="170"/>
      <c r="O11152" s="170"/>
      <c r="P11152" s="170"/>
      <c r="Q11152" s="170"/>
      <c r="R11152" s="170"/>
      <c r="S11152" s="170"/>
      <c r="T11152" s="170"/>
      <c r="U11152" s="170"/>
      <c r="V11152" s="170"/>
      <c r="W11152" s="170"/>
      <c r="X11152" s="174"/>
      <c r="Y11152" s="170"/>
      <c r="Z11152" s="170"/>
      <c r="AA11152" s="170"/>
      <c r="AB11152" s="170"/>
      <c r="AC11152" s="170"/>
      <c r="AD11152" s="174"/>
      <c r="AE11152" s="170"/>
      <c r="AF11152" s="170"/>
      <c r="AI11152" s="170"/>
      <c r="AJ11152" s="170"/>
      <c r="AK11152" s="170"/>
      <c r="AL11152" s="170"/>
      <c r="AM11152" s="170"/>
      <c r="AN11152" s="170"/>
    </row>
    <row r="11153" spans="1:40" ht="52.5" customHeight="1" x14ac:dyDescent="0.2">
      <c r="A11153" s="170"/>
      <c r="B11153" s="170"/>
      <c r="C11153" s="170"/>
      <c r="D11153" s="170"/>
      <c r="E11153" s="170"/>
      <c r="F11153" s="170"/>
      <c r="G11153" s="170"/>
      <c r="H11153" s="170"/>
      <c r="I11153" s="170"/>
      <c r="J11153" s="170"/>
      <c r="K11153" s="170"/>
      <c r="L11153" s="170"/>
      <c r="M11153" s="170"/>
      <c r="N11153" s="170"/>
      <c r="O11153" s="170"/>
      <c r="P11153" s="170"/>
      <c r="Q11153" s="170"/>
      <c r="R11153" s="170"/>
      <c r="S11153" s="170"/>
      <c r="T11153" s="170"/>
      <c r="U11153" s="170"/>
      <c r="V11153" s="170"/>
      <c r="W11153" s="170"/>
      <c r="X11153" s="174"/>
      <c r="Y11153" s="170"/>
      <c r="Z11153" s="170"/>
      <c r="AA11153" s="170"/>
      <c r="AB11153" s="170"/>
      <c r="AC11153" s="170"/>
      <c r="AD11153" s="174"/>
      <c r="AE11153" s="170"/>
      <c r="AF11153" s="170"/>
      <c r="AI11153" s="170"/>
      <c r="AJ11153" s="170"/>
      <c r="AK11153" s="170"/>
      <c r="AL11153" s="170"/>
      <c r="AM11153" s="170"/>
      <c r="AN11153" s="170"/>
    </row>
    <row r="11154" spans="1:40" ht="52.5" customHeight="1" x14ac:dyDescent="0.2">
      <c r="A11154" s="170"/>
      <c r="B11154" s="170"/>
      <c r="C11154" s="170"/>
      <c r="D11154" s="170"/>
      <c r="E11154" s="170"/>
      <c r="F11154" s="170"/>
      <c r="G11154" s="170"/>
      <c r="H11154" s="170"/>
      <c r="I11154" s="170"/>
      <c r="J11154" s="170"/>
      <c r="K11154" s="170"/>
      <c r="L11154" s="170"/>
      <c r="M11154" s="170"/>
      <c r="N11154" s="170"/>
      <c r="O11154" s="170"/>
      <c r="P11154" s="170"/>
      <c r="Q11154" s="170"/>
      <c r="R11154" s="170"/>
      <c r="S11154" s="170"/>
      <c r="T11154" s="170"/>
      <c r="U11154" s="170"/>
      <c r="V11154" s="170"/>
      <c r="W11154" s="170"/>
      <c r="X11154" s="174"/>
      <c r="Y11154" s="170"/>
      <c r="Z11154" s="170"/>
      <c r="AA11154" s="170"/>
      <c r="AB11154" s="170"/>
      <c r="AC11154" s="170"/>
      <c r="AD11154" s="174"/>
      <c r="AE11154" s="170"/>
      <c r="AF11154" s="170"/>
      <c r="AI11154" s="170"/>
      <c r="AJ11154" s="170"/>
      <c r="AK11154" s="170"/>
      <c r="AL11154" s="170"/>
      <c r="AM11154" s="170"/>
      <c r="AN11154" s="170"/>
    </row>
    <row r="11155" spans="1:40" ht="52.5" customHeight="1" x14ac:dyDescent="0.2">
      <c r="A11155" s="170"/>
      <c r="B11155" s="170"/>
      <c r="C11155" s="170"/>
      <c r="D11155" s="170"/>
      <c r="E11155" s="170"/>
      <c r="F11155" s="170"/>
      <c r="G11155" s="170"/>
      <c r="H11155" s="170"/>
      <c r="I11155" s="170"/>
      <c r="J11155" s="170"/>
      <c r="K11155" s="170"/>
      <c r="L11155" s="170"/>
      <c r="M11155" s="170"/>
      <c r="N11155" s="170"/>
      <c r="O11155" s="170"/>
      <c r="P11155" s="170"/>
      <c r="Q11155" s="170"/>
      <c r="R11155" s="170"/>
      <c r="S11155" s="170"/>
      <c r="T11155" s="170"/>
      <c r="U11155" s="170"/>
      <c r="V11155" s="170"/>
      <c r="W11155" s="170"/>
      <c r="X11155" s="174"/>
      <c r="Y11155" s="170"/>
      <c r="Z11155" s="170"/>
      <c r="AA11155" s="170"/>
      <c r="AB11155" s="170"/>
      <c r="AC11155" s="170"/>
      <c r="AD11155" s="174"/>
      <c r="AE11155" s="170"/>
      <c r="AF11155" s="170"/>
      <c r="AI11155" s="170"/>
      <c r="AJ11155" s="170"/>
      <c r="AK11155" s="170"/>
      <c r="AL11155" s="170"/>
      <c r="AM11155" s="170"/>
      <c r="AN11155" s="170"/>
    </row>
    <row r="11156" spans="1:40" ht="52.5" customHeight="1" x14ac:dyDescent="0.2">
      <c r="A11156" s="170"/>
      <c r="B11156" s="170"/>
      <c r="C11156" s="170"/>
      <c r="D11156" s="170"/>
      <c r="E11156" s="170"/>
      <c r="F11156" s="170"/>
      <c r="G11156" s="170"/>
      <c r="H11156" s="170"/>
      <c r="I11156" s="170"/>
      <c r="J11156" s="170"/>
      <c r="K11156" s="170"/>
      <c r="L11156" s="170"/>
      <c r="M11156" s="170"/>
      <c r="N11156" s="170"/>
      <c r="O11156" s="170"/>
      <c r="P11156" s="170"/>
      <c r="Q11156" s="170"/>
      <c r="R11156" s="170"/>
      <c r="S11156" s="170"/>
      <c r="T11156" s="170"/>
      <c r="U11156" s="170"/>
      <c r="V11156" s="170"/>
      <c r="W11156" s="170"/>
      <c r="X11156" s="174"/>
      <c r="Y11156" s="170"/>
      <c r="Z11156" s="170"/>
      <c r="AA11156" s="170"/>
      <c r="AB11156" s="170"/>
      <c r="AC11156" s="170"/>
      <c r="AD11156" s="174"/>
      <c r="AE11156" s="170"/>
      <c r="AF11156" s="170"/>
      <c r="AI11156" s="170"/>
      <c r="AJ11156" s="170"/>
      <c r="AK11156" s="170"/>
      <c r="AL11156" s="170"/>
      <c r="AM11156" s="170"/>
      <c r="AN11156" s="170"/>
    </row>
    <row r="11157" spans="1:40" ht="52.5" customHeight="1" x14ac:dyDescent="0.2">
      <c r="A11157" s="170"/>
      <c r="B11157" s="170"/>
      <c r="C11157" s="170"/>
      <c r="D11157" s="170"/>
      <c r="E11157" s="170"/>
      <c r="F11157" s="170"/>
      <c r="G11157" s="170"/>
      <c r="H11157" s="170"/>
      <c r="I11157" s="170"/>
      <c r="J11157" s="170"/>
      <c r="K11157" s="170"/>
      <c r="L11157" s="170"/>
      <c r="M11157" s="170"/>
      <c r="N11157" s="170"/>
      <c r="O11157" s="170"/>
      <c r="P11157" s="170"/>
      <c r="Q11157" s="170"/>
      <c r="R11157" s="170"/>
      <c r="S11157" s="170"/>
      <c r="T11157" s="170"/>
      <c r="U11157" s="170"/>
      <c r="V11157" s="170"/>
      <c r="W11157" s="170"/>
      <c r="X11157" s="174"/>
      <c r="Y11157" s="170"/>
      <c r="Z11157" s="170"/>
      <c r="AA11157" s="170"/>
      <c r="AB11157" s="170"/>
      <c r="AC11157" s="170"/>
      <c r="AD11157" s="174"/>
      <c r="AE11157" s="170"/>
      <c r="AF11157" s="170"/>
      <c r="AI11157" s="170"/>
      <c r="AJ11157" s="170"/>
      <c r="AK11157" s="170"/>
      <c r="AL11157" s="170"/>
      <c r="AM11157" s="170"/>
      <c r="AN11157" s="170"/>
    </row>
    <row r="11158" spans="1:40" ht="52.5" customHeight="1" x14ac:dyDescent="0.2">
      <c r="A11158" s="170"/>
      <c r="B11158" s="170"/>
      <c r="C11158" s="170"/>
      <c r="D11158" s="170"/>
      <c r="E11158" s="170"/>
      <c r="F11158" s="170"/>
      <c r="G11158" s="170"/>
      <c r="H11158" s="170"/>
      <c r="I11158" s="170"/>
      <c r="J11158" s="170"/>
      <c r="K11158" s="170"/>
      <c r="L11158" s="170"/>
      <c r="M11158" s="170"/>
      <c r="N11158" s="170"/>
      <c r="O11158" s="170"/>
      <c r="P11158" s="170"/>
      <c r="Q11158" s="170"/>
      <c r="R11158" s="170"/>
      <c r="S11158" s="170"/>
      <c r="T11158" s="170"/>
      <c r="U11158" s="170"/>
      <c r="V11158" s="170"/>
      <c r="W11158" s="170"/>
      <c r="X11158" s="174"/>
      <c r="Y11158" s="170"/>
      <c r="Z11158" s="170"/>
      <c r="AA11158" s="170"/>
      <c r="AB11158" s="170"/>
      <c r="AC11158" s="170"/>
      <c r="AD11158" s="174"/>
      <c r="AE11158" s="170"/>
      <c r="AF11158" s="170"/>
      <c r="AI11158" s="170"/>
      <c r="AJ11158" s="170"/>
      <c r="AK11158" s="170"/>
      <c r="AL11158" s="170"/>
      <c r="AM11158" s="170"/>
      <c r="AN11158" s="170"/>
    </row>
    <row r="11159" spans="1:40" ht="52.5" customHeight="1" x14ac:dyDescent="0.2">
      <c r="A11159" s="170"/>
      <c r="B11159" s="170"/>
      <c r="C11159" s="170"/>
      <c r="D11159" s="170"/>
      <c r="E11159" s="170"/>
      <c r="F11159" s="170"/>
      <c r="G11159" s="170"/>
      <c r="H11159" s="170"/>
      <c r="I11159" s="170"/>
      <c r="J11159" s="170"/>
      <c r="K11159" s="170"/>
      <c r="L11159" s="170"/>
      <c r="M11159" s="170"/>
      <c r="N11159" s="170"/>
      <c r="O11159" s="170"/>
      <c r="P11159" s="170"/>
      <c r="Q11159" s="170"/>
      <c r="R11159" s="170"/>
      <c r="S11159" s="170"/>
      <c r="T11159" s="170"/>
      <c r="U11159" s="170"/>
      <c r="V11159" s="170"/>
      <c r="W11159" s="170"/>
      <c r="X11159" s="174"/>
      <c r="Y11159" s="170"/>
      <c r="Z11159" s="170"/>
      <c r="AA11159" s="170"/>
      <c r="AB11159" s="170"/>
      <c r="AC11159" s="170"/>
      <c r="AD11159" s="174"/>
      <c r="AE11159" s="170"/>
      <c r="AF11159" s="170"/>
      <c r="AI11159" s="170"/>
      <c r="AJ11159" s="170"/>
      <c r="AK11159" s="170"/>
      <c r="AL11159" s="170"/>
      <c r="AM11159" s="170"/>
      <c r="AN11159" s="170"/>
    </row>
    <row r="11160" spans="1:40" ht="52.5" customHeight="1" x14ac:dyDescent="0.2">
      <c r="A11160" s="170"/>
      <c r="B11160" s="170"/>
      <c r="C11160" s="170"/>
      <c r="D11160" s="170"/>
      <c r="E11160" s="170"/>
      <c r="F11160" s="170"/>
      <c r="G11160" s="170"/>
      <c r="H11160" s="170"/>
      <c r="I11160" s="170"/>
      <c r="J11160" s="170"/>
      <c r="K11160" s="170"/>
      <c r="L11160" s="170"/>
      <c r="M11160" s="170"/>
      <c r="N11160" s="170"/>
      <c r="O11160" s="170"/>
      <c r="P11160" s="170"/>
      <c r="Q11160" s="170"/>
      <c r="R11160" s="170"/>
      <c r="S11160" s="170"/>
      <c r="T11160" s="170"/>
      <c r="U11160" s="170"/>
      <c r="V11160" s="170"/>
      <c r="W11160" s="170"/>
      <c r="X11160" s="174"/>
      <c r="Y11160" s="170"/>
      <c r="Z11160" s="170"/>
      <c r="AA11160" s="170"/>
      <c r="AB11160" s="170"/>
      <c r="AC11160" s="170"/>
      <c r="AD11160" s="174"/>
      <c r="AE11160" s="170"/>
      <c r="AF11160" s="170"/>
      <c r="AI11160" s="170"/>
      <c r="AJ11160" s="170"/>
      <c r="AK11160" s="170"/>
      <c r="AL11160" s="170"/>
      <c r="AM11160" s="170"/>
      <c r="AN11160" s="170"/>
    </row>
    <row r="11161" spans="1:40" ht="52.5" customHeight="1" x14ac:dyDescent="0.2">
      <c r="A11161" s="170"/>
      <c r="B11161" s="170"/>
      <c r="C11161" s="170"/>
      <c r="D11161" s="170"/>
      <c r="E11161" s="170"/>
      <c r="F11161" s="170"/>
      <c r="G11161" s="170"/>
      <c r="H11161" s="170"/>
      <c r="I11161" s="170"/>
      <c r="J11161" s="170"/>
      <c r="K11161" s="170"/>
      <c r="L11161" s="170"/>
      <c r="M11161" s="170"/>
      <c r="N11161" s="170"/>
      <c r="O11161" s="170"/>
      <c r="P11161" s="170"/>
      <c r="Q11161" s="170"/>
      <c r="R11161" s="170"/>
      <c r="S11161" s="170"/>
      <c r="T11161" s="170"/>
      <c r="U11161" s="170"/>
      <c r="V11161" s="170"/>
      <c r="W11161" s="170"/>
      <c r="X11161" s="174"/>
      <c r="Y11161" s="170"/>
      <c r="Z11161" s="170"/>
      <c r="AA11161" s="170"/>
      <c r="AB11161" s="170"/>
      <c r="AC11161" s="170"/>
      <c r="AD11161" s="174"/>
      <c r="AE11161" s="170"/>
      <c r="AF11161" s="170"/>
      <c r="AI11161" s="170"/>
      <c r="AJ11161" s="170"/>
      <c r="AK11161" s="170"/>
      <c r="AL11161" s="170"/>
      <c r="AM11161" s="170"/>
      <c r="AN11161" s="170"/>
    </row>
    <row r="11162" spans="1:40" ht="52.5" customHeight="1" x14ac:dyDescent="0.2">
      <c r="A11162" s="170"/>
      <c r="B11162" s="170"/>
      <c r="C11162" s="170"/>
      <c r="D11162" s="170"/>
      <c r="E11162" s="170"/>
      <c r="F11162" s="170"/>
      <c r="G11162" s="170"/>
      <c r="H11162" s="170"/>
      <c r="I11162" s="170"/>
      <c r="J11162" s="170"/>
      <c r="K11162" s="170"/>
      <c r="L11162" s="170"/>
      <c r="M11162" s="170"/>
      <c r="N11162" s="170"/>
      <c r="O11162" s="170"/>
      <c r="P11162" s="170"/>
      <c r="Q11162" s="170"/>
      <c r="R11162" s="170"/>
      <c r="S11162" s="170"/>
      <c r="T11162" s="170"/>
      <c r="U11162" s="170"/>
      <c r="V11162" s="170"/>
      <c r="W11162" s="170"/>
      <c r="X11162" s="174"/>
      <c r="Y11162" s="170"/>
      <c r="Z11162" s="170"/>
      <c r="AA11162" s="170"/>
      <c r="AB11162" s="170"/>
      <c r="AC11162" s="170"/>
      <c r="AD11162" s="174"/>
      <c r="AE11162" s="170"/>
      <c r="AF11162" s="170"/>
      <c r="AI11162" s="170"/>
      <c r="AJ11162" s="170"/>
      <c r="AK11162" s="170"/>
      <c r="AL11162" s="170"/>
      <c r="AM11162" s="170"/>
      <c r="AN11162" s="170"/>
    </row>
    <row r="11163" spans="1:40" ht="52.5" customHeight="1" x14ac:dyDescent="0.2">
      <c r="A11163" s="170"/>
      <c r="B11163" s="170"/>
      <c r="C11163" s="170"/>
      <c r="D11163" s="170"/>
      <c r="E11163" s="170"/>
      <c r="F11163" s="170"/>
      <c r="G11163" s="170"/>
      <c r="H11163" s="170"/>
      <c r="I11163" s="170"/>
      <c r="J11163" s="170"/>
      <c r="K11163" s="170"/>
      <c r="L11163" s="170"/>
      <c r="M11163" s="170"/>
      <c r="N11163" s="170"/>
      <c r="O11163" s="170"/>
      <c r="P11163" s="170"/>
      <c r="Q11163" s="170"/>
      <c r="R11163" s="170"/>
      <c r="S11163" s="170"/>
      <c r="T11163" s="170"/>
      <c r="U11163" s="170"/>
      <c r="V11163" s="170"/>
      <c r="W11163" s="170"/>
      <c r="X11163" s="174"/>
      <c r="Y11163" s="170"/>
      <c r="Z11163" s="170"/>
      <c r="AA11163" s="170"/>
      <c r="AB11163" s="170"/>
      <c r="AC11163" s="170"/>
      <c r="AD11163" s="174"/>
      <c r="AE11163" s="170"/>
      <c r="AF11163" s="170"/>
      <c r="AI11163" s="170"/>
      <c r="AJ11163" s="170"/>
      <c r="AK11163" s="170"/>
      <c r="AL11163" s="170"/>
      <c r="AM11163" s="170"/>
      <c r="AN11163" s="170"/>
    </row>
    <row r="11164" spans="1:40" ht="52.5" customHeight="1" x14ac:dyDescent="0.2">
      <c r="A11164" s="170"/>
      <c r="B11164" s="170"/>
      <c r="C11164" s="170"/>
      <c r="D11164" s="170"/>
      <c r="E11164" s="170"/>
      <c r="F11164" s="170"/>
      <c r="G11164" s="170"/>
      <c r="H11164" s="170"/>
      <c r="I11164" s="170"/>
      <c r="J11164" s="170"/>
      <c r="K11164" s="170"/>
      <c r="L11164" s="170"/>
      <c r="M11164" s="170"/>
      <c r="N11164" s="170"/>
      <c r="O11164" s="170"/>
      <c r="P11164" s="170"/>
      <c r="Q11164" s="170"/>
      <c r="R11164" s="170"/>
      <c r="S11164" s="170"/>
      <c r="T11164" s="170"/>
      <c r="U11164" s="170"/>
      <c r="V11164" s="170"/>
      <c r="W11164" s="170"/>
      <c r="X11164" s="174"/>
      <c r="Y11164" s="170"/>
      <c r="Z11164" s="170"/>
      <c r="AA11164" s="170"/>
      <c r="AB11164" s="170"/>
      <c r="AC11164" s="170"/>
      <c r="AD11164" s="174"/>
      <c r="AE11164" s="170"/>
      <c r="AF11164" s="170"/>
      <c r="AI11164" s="170"/>
      <c r="AJ11164" s="170"/>
      <c r="AK11164" s="170"/>
      <c r="AL11164" s="170"/>
      <c r="AM11164" s="170"/>
      <c r="AN11164" s="170"/>
    </row>
    <row r="11165" spans="1:40" ht="52.5" customHeight="1" x14ac:dyDescent="0.2">
      <c r="A11165" s="170"/>
      <c r="B11165" s="170"/>
      <c r="C11165" s="170"/>
      <c r="D11165" s="170"/>
      <c r="E11165" s="170"/>
      <c r="F11165" s="170"/>
      <c r="G11165" s="170"/>
      <c r="H11165" s="170"/>
      <c r="I11165" s="170"/>
      <c r="J11165" s="170"/>
      <c r="K11165" s="170"/>
      <c r="L11165" s="170"/>
      <c r="M11165" s="170"/>
      <c r="N11165" s="170"/>
      <c r="O11165" s="170"/>
      <c r="P11165" s="170"/>
      <c r="Q11165" s="170"/>
      <c r="R11165" s="170"/>
      <c r="S11165" s="170"/>
      <c r="T11165" s="170"/>
      <c r="U11165" s="170"/>
      <c r="V11165" s="170"/>
      <c r="W11165" s="170"/>
      <c r="X11165" s="174"/>
      <c r="Y11165" s="170"/>
      <c r="Z11165" s="170"/>
      <c r="AA11165" s="170"/>
      <c r="AB11165" s="170"/>
      <c r="AC11165" s="170"/>
      <c r="AD11165" s="174"/>
      <c r="AE11165" s="170"/>
      <c r="AF11165" s="170"/>
      <c r="AI11165" s="170"/>
      <c r="AJ11165" s="170"/>
      <c r="AK11165" s="170"/>
      <c r="AL11165" s="170"/>
      <c r="AM11165" s="170"/>
      <c r="AN11165" s="170"/>
    </row>
    <row r="11166" spans="1:40" ht="52.5" customHeight="1" x14ac:dyDescent="0.2">
      <c r="A11166" s="170"/>
      <c r="B11166" s="170"/>
      <c r="C11166" s="170"/>
      <c r="D11166" s="170"/>
      <c r="E11166" s="170"/>
      <c r="F11166" s="170"/>
      <c r="G11166" s="170"/>
      <c r="H11166" s="170"/>
      <c r="I11166" s="170"/>
      <c r="J11166" s="170"/>
      <c r="K11166" s="170"/>
      <c r="L11166" s="170"/>
      <c r="M11166" s="170"/>
      <c r="N11166" s="170"/>
      <c r="O11166" s="170"/>
      <c r="P11166" s="170"/>
      <c r="Q11166" s="170"/>
      <c r="R11166" s="170"/>
      <c r="S11166" s="170"/>
      <c r="T11166" s="170"/>
      <c r="U11166" s="170"/>
      <c r="V11166" s="170"/>
      <c r="W11166" s="170"/>
      <c r="X11166" s="174"/>
      <c r="Y11166" s="170"/>
      <c r="Z11166" s="170"/>
      <c r="AA11166" s="170"/>
      <c r="AB11166" s="170"/>
      <c r="AC11166" s="170"/>
      <c r="AD11166" s="174"/>
      <c r="AE11166" s="170"/>
      <c r="AF11166" s="170"/>
      <c r="AI11166" s="170"/>
      <c r="AJ11166" s="170"/>
      <c r="AK11166" s="170"/>
      <c r="AL11166" s="170"/>
      <c r="AM11166" s="170"/>
      <c r="AN11166" s="170"/>
    </row>
    <row r="11167" spans="1:40" ht="52.5" customHeight="1" x14ac:dyDescent="0.2">
      <c r="A11167" s="170"/>
      <c r="B11167" s="170"/>
      <c r="C11167" s="170"/>
      <c r="D11167" s="170"/>
      <c r="E11167" s="170"/>
      <c r="F11167" s="170"/>
      <c r="G11167" s="170"/>
      <c r="H11167" s="170"/>
      <c r="I11167" s="170"/>
      <c r="J11167" s="170"/>
      <c r="K11167" s="170"/>
      <c r="L11167" s="170"/>
      <c r="M11167" s="170"/>
      <c r="N11167" s="170"/>
      <c r="O11167" s="170"/>
      <c r="P11167" s="170"/>
      <c r="Q11167" s="170"/>
      <c r="R11167" s="170"/>
      <c r="S11167" s="170"/>
      <c r="T11167" s="170"/>
      <c r="U11167" s="170"/>
      <c r="V11167" s="170"/>
      <c r="W11167" s="170"/>
      <c r="X11167" s="174"/>
      <c r="Y11167" s="170"/>
      <c r="Z11167" s="170"/>
      <c r="AA11167" s="170"/>
      <c r="AB11167" s="170"/>
      <c r="AC11167" s="170"/>
      <c r="AD11167" s="174"/>
      <c r="AE11167" s="170"/>
      <c r="AF11167" s="170"/>
      <c r="AI11167" s="170"/>
      <c r="AJ11167" s="170"/>
      <c r="AK11167" s="170"/>
      <c r="AL11167" s="170"/>
      <c r="AM11167" s="170"/>
      <c r="AN11167" s="170"/>
    </row>
    <row r="11168" spans="1:40" ht="52.5" customHeight="1" x14ac:dyDescent="0.2">
      <c r="A11168" s="170"/>
      <c r="B11168" s="170"/>
      <c r="C11168" s="170"/>
      <c r="D11168" s="170"/>
      <c r="E11168" s="170"/>
      <c r="F11168" s="170"/>
      <c r="G11168" s="170"/>
      <c r="H11168" s="170"/>
      <c r="I11168" s="170"/>
      <c r="J11168" s="170"/>
      <c r="K11168" s="170"/>
      <c r="L11168" s="170"/>
      <c r="M11168" s="170"/>
      <c r="N11168" s="170"/>
      <c r="O11168" s="170"/>
      <c r="P11168" s="170"/>
      <c r="Q11168" s="170"/>
      <c r="R11168" s="170"/>
      <c r="S11168" s="170"/>
      <c r="T11168" s="170"/>
      <c r="U11168" s="170"/>
      <c r="V11168" s="170"/>
      <c r="W11168" s="170"/>
      <c r="X11168" s="174"/>
      <c r="Y11168" s="170"/>
      <c r="Z11168" s="170"/>
      <c r="AA11168" s="170"/>
      <c r="AB11168" s="170"/>
      <c r="AC11168" s="170"/>
      <c r="AD11168" s="174"/>
      <c r="AE11168" s="170"/>
      <c r="AF11168" s="170"/>
      <c r="AI11168" s="170"/>
      <c r="AJ11168" s="170"/>
      <c r="AK11168" s="170"/>
      <c r="AL11168" s="170"/>
      <c r="AM11168" s="170"/>
      <c r="AN11168" s="170"/>
    </row>
    <row r="11169" spans="1:40" ht="52.5" customHeight="1" x14ac:dyDescent="0.2">
      <c r="A11169" s="170"/>
      <c r="B11169" s="170"/>
      <c r="C11169" s="170"/>
      <c r="D11169" s="170"/>
      <c r="E11169" s="170"/>
      <c r="F11169" s="170"/>
      <c r="G11169" s="170"/>
      <c r="H11169" s="170"/>
      <c r="I11169" s="170"/>
      <c r="J11169" s="170"/>
      <c r="K11169" s="170"/>
      <c r="L11169" s="170"/>
      <c r="M11169" s="170"/>
      <c r="N11169" s="170"/>
      <c r="O11169" s="170"/>
      <c r="P11169" s="170"/>
      <c r="Q11169" s="170"/>
      <c r="R11169" s="170"/>
      <c r="S11169" s="170"/>
      <c r="T11169" s="170"/>
      <c r="U11169" s="170"/>
      <c r="V11169" s="170"/>
      <c r="W11169" s="170"/>
      <c r="X11169" s="174"/>
      <c r="Y11169" s="170"/>
      <c r="Z11169" s="170"/>
      <c r="AA11169" s="170"/>
      <c r="AB11169" s="170"/>
      <c r="AC11169" s="170"/>
      <c r="AD11169" s="174"/>
      <c r="AE11169" s="170"/>
      <c r="AF11169" s="170"/>
      <c r="AI11169" s="170"/>
      <c r="AJ11169" s="170"/>
      <c r="AK11169" s="170"/>
      <c r="AL11169" s="170"/>
      <c r="AM11169" s="170"/>
      <c r="AN11169" s="170"/>
    </row>
    <row r="11170" spans="1:40" ht="52.5" customHeight="1" x14ac:dyDescent="0.2">
      <c r="A11170" s="170"/>
      <c r="B11170" s="170"/>
      <c r="C11170" s="170"/>
      <c r="D11170" s="170"/>
      <c r="E11170" s="170"/>
      <c r="F11170" s="170"/>
      <c r="G11170" s="170"/>
      <c r="H11170" s="170"/>
      <c r="I11170" s="170"/>
      <c r="J11170" s="170"/>
      <c r="K11170" s="170"/>
      <c r="L11170" s="170"/>
      <c r="M11170" s="170"/>
      <c r="N11170" s="170"/>
      <c r="O11170" s="170"/>
      <c r="P11170" s="170"/>
      <c r="Q11170" s="170"/>
      <c r="R11170" s="170"/>
      <c r="S11170" s="170"/>
      <c r="T11170" s="170"/>
      <c r="U11170" s="170"/>
      <c r="V11170" s="170"/>
      <c r="W11170" s="170"/>
      <c r="X11170" s="174"/>
      <c r="Y11170" s="170"/>
      <c r="Z11170" s="170"/>
      <c r="AA11170" s="170"/>
      <c r="AB11170" s="170"/>
      <c r="AC11170" s="170"/>
      <c r="AD11170" s="174"/>
      <c r="AE11170" s="170"/>
      <c r="AF11170" s="170"/>
      <c r="AI11170" s="170"/>
      <c r="AJ11170" s="170"/>
      <c r="AK11170" s="170"/>
      <c r="AL11170" s="170"/>
      <c r="AM11170" s="170"/>
      <c r="AN11170" s="170"/>
    </row>
    <row r="11171" spans="1:40" ht="52.5" customHeight="1" x14ac:dyDescent="0.2">
      <c r="A11171" s="170"/>
      <c r="B11171" s="170"/>
      <c r="C11171" s="170"/>
      <c r="D11171" s="170"/>
      <c r="E11171" s="170"/>
      <c r="F11171" s="170"/>
      <c r="G11171" s="170"/>
      <c r="H11171" s="170"/>
      <c r="I11171" s="170"/>
      <c r="J11171" s="170"/>
      <c r="K11171" s="170"/>
      <c r="L11171" s="170"/>
      <c r="M11171" s="170"/>
      <c r="N11171" s="170"/>
      <c r="O11171" s="170"/>
      <c r="P11171" s="170"/>
      <c r="Q11171" s="170"/>
      <c r="R11171" s="170"/>
      <c r="S11171" s="170"/>
      <c r="T11171" s="170"/>
      <c r="U11171" s="170"/>
      <c r="V11171" s="170"/>
      <c r="W11171" s="170"/>
      <c r="X11171" s="174"/>
      <c r="Y11171" s="170"/>
      <c r="Z11171" s="170"/>
      <c r="AA11171" s="170"/>
      <c r="AB11171" s="170"/>
      <c r="AC11171" s="170"/>
      <c r="AD11171" s="174"/>
      <c r="AE11171" s="170"/>
      <c r="AF11171" s="170"/>
      <c r="AI11171" s="170"/>
      <c r="AJ11171" s="170"/>
      <c r="AK11171" s="170"/>
      <c r="AL11171" s="170"/>
      <c r="AM11171" s="170"/>
      <c r="AN11171" s="170"/>
    </row>
    <row r="11172" spans="1:40" ht="52.5" customHeight="1" x14ac:dyDescent="0.2">
      <c r="A11172" s="170"/>
      <c r="B11172" s="170"/>
      <c r="C11172" s="170"/>
      <c r="D11172" s="170"/>
      <c r="E11172" s="170"/>
      <c r="F11172" s="170"/>
      <c r="G11172" s="170"/>
      <c r="H11172" s="170"/>
      <c r="I11172" s="170"/>
      <c r="J11172" s="170"/>
      <c r="K11172" s="170"/>
      <c r="L11172" s="170"/>
      <c r="M11172" s="170"/>
      <c r="N11172" s="170"/>
      <c r="O11172" s="170"/>
      <c r="P11172" s="170"/>
      <c r="Q11172" s="170"/>
      <c r="R11172" s="170"/>
      <c r="S11172" s="170"/>
      <c r="T11172" s="170"/>
      <c r="U11172" s="170"/>
      <c r="V11172" s="170"/>
      <c r="W11172" s="170"/>
      <c r="X11172" s="174"/>
      <c r="Y11172" s="170"/>
      <c r="Z11172" s="170"/>
      <c r="AA11172" s="170"/>
      <c r="AB11172" s="170"/>
      <c r="AC11172" s="170"/>
      <c r="AD11172" s="174"/>
      <c r="AE11172" s="170"/>
      <c r="AF11172" s="170"/>
      <c r="AI11172" s="170"/>
      <c r="AJ11172" s="170"/>
      <c r="AK11172" s="170"/>
      <c r="AL11172" s="170"/>
      <c r="AM11172" s="170"/>
      <c r="AN11172" s="170"/>
    </row>
    <row r="11173" spans="1:40" ht="52.5" customHeight="1" x14ac:dyDescent="0.2">
      <c r="A11173" s="170"/>
      <c r="B11173" s="170"/>
      <c r="C11173" s="170"/>
      <c r="D11173" s="170"/>
      <c r="E11173" s="170"/>
      <c r="F11173" s="170"/>
      <c r="G11173" s="170"/>
      <c r="H11173" s="170"/>
      <c r="I11173" s="170"/>
      <c r="J11173" s="170"/>
      <c r="K11173" s="170"/>
      <c r="L11173" s="170"/>
      <c r="M11173" s="170"/>
      <c r="N11173" s="170"/>
      <c r="O11173" s="170"/>
      <c r="P11173" s="170"/>
      <c r="Q11173" s="170"/>
      <c r="R11173" s="170"/>
      <c r="S11173" s="170"/>
      <c r="T11173" s="170"/>
      <c r="U11173" s="170"/>
      <c r="V11173" s="170"/>
      <c r="W11173" s="170"/>
      <c r="X11173" s="174"/>
      <c r="Y11173" s="170"/>
      <c r="Z11173" s="170"/>
      <c r="AA11173" s="170"/>
      <c r="AB11173" s="170"/>
      <c r="AC11173" s="170"/>
      <c r="AD11173" s="174"/>
      <c r="AE11173" s="170"/>
      <c r="AF11173" s="170"/>
      <c r="AI11173" s="170"/>
      <c r="AJ11173" s="170"/>
      <c r="AK11173" s="170"/>
      <c r="AL11173" s="170"/>
      <c r="AM11173" s="170"/>
      <c r="AN11173" s="170"/>
    </row>
    <row r="11174" spans="1:40" ht="52.5" customHeight="1" x14ac:dyDescent="0.2">
      <c r="A11174" s="170"/>
      <c r="B11174" s="170"/>
      <c r="C11174" s="170"/>
      <c r="D11174" s="170"/>
      <c r="E11174" s="170"/>
      <c r="F11174" s="170"/>
      <c r="G11174" s="170"/>
      <c r="H11174" s="170"/>
      <c r="I11174" s="170"/>
      <c r="J11174" s="170"/>
      <c r="K11174" s="170"/>
      <c r="L11174" s="170"/>
      <c r="M11174" s="170"/>
      <c r="N11174" s="170"/>
      <c r="O11174" s="170"/>
      <c r="P11174" s="170"/>
      <c r="Q11174" s="170"/>
      <c r="R11174" s="170"/>
      <c r="S11174" s="170"/>
      <c r="T11174" s="170"/>
      <c r="U11174" s="170"/>
      <c r="V11174" s="170"/>
      <c r="W11174" s="170"/>
      <c r="X11174" s="174"/>
      <c r="Y11174" s="170"/>
      <c r="Z11174" s="170"/>
      <c r="AA11174" s="170"/>
      <c r="AB11174" s="170"/>
      <c r="AC11174" s="170"/>
      <c r="AD11174" s="174"/>
      <c r="AE11174" s="170"/>
      <c r="AF11174" s="170"/>
      <c r="AI11174" s="170"/>
      <c r="AJ11174" s="170"/>
      <c r="AK11174" s="170"/>
      <c r="AL11174" s="170"/>
      <c r="AM11174" s="170"/>
      <c r="AN11174" s="170"/>
    </row>
    <row r="11175" spans="1:40" ht="52.5" customHeight="1" x14ac:dyDescent="0.2">
      <c r="A11175" s="170"/>
      <c r="B11175" s="170"/>
      <c r="C11175" s="170"/>
      <c r="D11175" s="170"/>
      <c r="E11175" s="170"/>
      <c r="F11175" s="170"/>
      <c r="G11175" s="170"/>
      <c r="H11175" s="170"/>
      <c r="I11175" s="170"/>
      <c r="J11175" s="170"/>
      <c r="K11175" s="170"/>
      <c r="L11175" s="170"/>
      <c r="M11175" s="170"/>
      <c r="N11175" s="170"/>
      <c r="O11175" s="170"/>
      <c r="P11175" s="170"/>
      <c r="Q11175" s="170"/>
      <c r="R11175" s="170"/>
      <c r="S11175" s="170"/>
      <c r="T11175" s="170"/>
      <c r="U11175" s="170"/>
      <c r="V11175" s="170"/>
      <c r="W11175" s="170"/>
      <c r="X11175" s="174"/>
      <c r="Y11175" s="170"/>
      <c r="Z11175" s="170"/>
      <c r="AA11175" s="170"/>
      <c r="AB11175" s="170"/>
      <c r="AC11175" s="170"/>
      <c r="AD11175" s="174"/>
      <c r="AE11175" s="170"/>
      <c r="AF11175" s="170"/>
      <c r="AI11175" s="170"/>
      <c r="AJ11175" s="170"/>
      <c r="AK11175" s="170"/>
      <c r="AL11175" s="170"/>
      <c r="AM11175" s="170"/>
      <c r="AN11175" s="170"/>
    </row>
    <row r="11176" spans="1:40" ht="52.5" customHeight="1" x14ac:dyDescent="0.2">
      <c r="A11176" s="170"/>
      <c r="B11176" s="170"/>
      <c r="C11176" s="170"/>
      <c r="D11176" s="170"/>
      <c r="E11176" s="170"/>
      <c r="F11176" s="170"/>
      <c r="G11176" s="170"/>
      <c r="H11176" s="170"/>
      <c r="I11176" s="170"/>
      <c r="J11176" s="170"/>
      <c r="K11176" s="170"/>
      <c r="L11176" s="170"/>
      <c r="M11176" s="170"/>
      <c r="N11176" s="170"/>
      <c r="O11176" s="170"/>
      <c r="P11176" s="170"/>
      <c r="Q11176" s="170"/>
      <c r="R11176" s="170"/>
      <c r="S11176" s="170"/>
      <c r="T11176" s="170"/>
      <c r="U11176" s="170"/>
      <c r="V11176" s="170"/>
      <c r="W11176" s="170"/>
      <c r="X11176" s="174"/>
      <c r="Y11176" s="170"/>
      <c r="Z11176" s="170"/>
      <c r="AA11176" s="170"/>
      <c r="AB11176" s="170"/>
      <c r="AC11176" s="170"/>
      <c r="AD11176" s="174"/>
      <c r="AE11176" s="170"/>
      <c r="AF11176" s="170"/>
      <c r="AI11176" s="170"/>
      <c r="AJ11176" s="170"/>
      <c r="AK11176" s="170"/>
      <c r="AL11176" s="170"/>
      <c r="AM11176" s="170"/>
      <c r="AN11176" s="170"/>
    </row>
    <row r="11177" spans="1:40" ht="52.5" customHeight="1" x14ac:dyDescent="0.2">
      <c r="A11177" s="170"/>
      <c r="B11177" s="170"/>
      <c r="C11177" s="170"/>
      <c r="D11177" s="170"/>
      <c r="E11177" s="170"/>
      <c r="F11177" s="170"/>
      <c r="G11177" s="170"/>
      <c r="H11177" s="170"/>
      <c r="I11177" s="170"/>
      <c r="J11177" s="170"/>
      <c r="K11177" s="170"/>
      <c r="L11177" s="170"/>
      <c r="M11177" s="170"/>
      <c r="N11177" s="170"/>
      <c r="O11177" s="170"/>
      <c r="P11177" s="170"/>
      <c r="Q11177" s="170"/>
      <c r="R11177" s="170"/>
      <c r="S11177" s="170"/>
      <c r="T11177" s="170"/>
      <c r="U11177" s="170"/>
      <c r="V11177" s="170"/>
      <c r="W11177" s="170"/>
      <c r="X11177" s="174"/>
      <c r="Y11177" s="170"/>
      <c r="Z11177" s="170"/>
      <c r="AA11177" s="170"/>
      <c r="AB11177" s="170"/>
      <c r="AC11177" s="170"/>
      <c r="AD11177" s="174"/>
      <c r="AE11177" s="170"/>
      <c r="AF11177" s="170"/>
      <c r="AI11177" s="170"/>
      <c r="AJ11177" s="170"/>
      <c r="AK11177" s="170"/>
      <c r="AL11177" s="170"/>
      <c r="AM11177" s="170"/>
      <c r="AN11177" s="170"/>
    </row>
    <row r="11178" spans="1:40" ht="52.5" customHeight="1" x14ac:dyDescent="0.2">
      <c r="A11178" s="170"/>
      <c r="B11178" s="170"/>
      <c r="C11178" s="170"/>
      <c r="D11178" s="170"/>
      <c r="E11178" s="170"/>
      <c r="F11178" s="170"/>
      <c r="G11178" s="170"/>
      <c r="H11178" s="170"/>
      <c r="I11178" s="170"/>
      <c r="J11178" s="170"/>
      <c r="K11178" s="170"/>
      <c r="L11178" s="170"/>
      <c r="M11178" s="170"/>
      <c r="N11178" s="170"/>
      <c r="O11178" s="170"/>
      <c r="P11178" s="170"/>
      <c r="Q11178" s="170"/>
      <c r="R11178" s="170"/>
      <c r="S11178" s="170"/>
      <c r="T11178" s="170"/>
      <c r="U11178" s="170"/>
      <c r="V11178" s="170"/>
      <c r="W11178" s="170"/>
      <c r="X11178" s="174"/>
      <c r="Y11178" s="170"/>
      <c r="Z11178" s="170"/>
      <c r="AA11178" s="170"/>
      <c r="AB11178" s="170"/>
      <c r="AC11178" s="170"/>
      <c r="AD11178" s="174"/>
      <c r="AE11178" s="170"/>
      <c r="AF11178" s="170"/>
      <c r="AI11178" s="170"/>
      <c r="AJ11178" s="170"/>
      <c r="AK11178" s="170"/>
      <c r="AL11178" s="170"/>
      <c r="AM11178" s="170"/>
      <c r="AN11178" s="170"/>
    </row>
    <row r="11179" spans="1:40" ht="52.5" customHeight="1" x14ac:dyDescent="0.2">
      <c r="A11179" s="170"/>
      <c r="B11179" s="170"/>
      <c r="C11179" s="170"/>
      <c r="D11179" s="170"/>
      <c r="E11179" s="170"/>
      <c r="F11179" s="170"/>
      <c r="G11179" s="170"/>
      <c r="H11179" s="170"/>
      <c r="I11179" s="170"/>
      <c r="J11179" s="170"/>
      <c r="K11179" s="170"/>
      <c r="L11179" s="170"/>
      <c r="M11179" s="170"/>
      <c r="N11179" s="170"/>
      <c r="O11179" s="170"/>
      <c r="P11179" s="170"/>
      <c r="Q11179" s="170"/>
      <c r="R11179" s="170"/>
      <c r="S11179" s="170"/>
      <c r="T11179" s="170"/>
      <c r="U11179" s="170"/>
      <c r="V11179" s="170"/>
      <c r="W11179" s="170"/>
      <c r="X11179" s="174"/>
      <c r="Y11179" s="170"/>
      <c r="Z11179" s="170"/>
      <c r="AA11179" s="170"/>
      <c r="AB11179" s="170"/>
      <c r="AC11179" s="170"/>
      <c r="AD11179" s="174"/>
      <c r="AE11179" s="170"/>
      <c r="AF11179" s="170"/>
      <c r="AI11179" s="170"/>
      <c r="AJ11179" s="170"/>
      <c r="AK11179" s="170"/>
      <c r="AL11179" s="170"/>
      <c r="AM11179" s="170"/>
      <c r="AN11179" s="170"/>
    </row>
    <row r="11180" spans="1:40" ht="52.5" customHeight="1" x14ac:dyDescent="0.2">
      <c r="A11180" s="170"/>
      <c r="B11180" s="170"/>
      <c r="C11180" s="170"/>
      <c r="D11180" s="170"/>
      <c r="E11180" s="170"/>
      <c r="F11180" s="170"/>
      <c r="G11180" s="170"/>
      <c r="H11180" s="170"/>
      <c r="I11180" s="170"/>
      <c r="J11180" s="170"/>
      <c r="K11180" s="170"/>
      <c r="L11180" s="170"/>
      <c r="M11180" s="170"/>
      <c r="N11180" s="170"/>
      <c r="O11180" s="170"/>
      <c r="P11180" s="170"/>
      <c r="Q11180" s="170"/>
      <c r="R11180" s="170"/>
      <c r="S11180" s="170"/>
      <c r="T11180" s="170"/>
      <c r="U11180" s="170"/>
      <c r="V11180" s="170"/>
      <c r="W11180" s="170"/>
      <c r="X11180" s="174"/>
      <c r="Y11180" s="170"/>
      <c r="Z11180" s="170"/>
      <c r="AA11180" s="170"/>
      <c r="AB11180" s="170"/>
      <c r="AC11180" s="170"/>
      <c r="AD11180" s="174"/>
      <c r="AE11180" s="170"/>
      <c r="AF11180" s="170"/>
      <c r="AI11180" s="170"/>
      <c r="AJ11180" s="170"/>
      <c r="AK11180" s="170"/>
      <c r="AL11180" s="170"/>
      <c r="AM11180" s="170"/>
      <c r="AN11180" s="170"/>
    </row>
    <row r="11181" spans="1:40" ht="52.5" customHeight="1" x14ac:dyDescent="0.2">
      <c r="A11181" s="170"/>
      <c r="B11181" s="170"/>
      <c r="C11181" s="170"/>
      <c r="D11181" s="170"/>
      <c r="E11181" s="170"/>
      <c r="F11181" s="170"/>
      <c r="G11181" s="170"/>
      <c r="H11181" s="170"/>
      <c r="I11181" s="170"/>
      <c r="J11181" s="170"/>
      <c r="K11181" s="170"/>
      <c r="L11181" s="170"/>
      <c r="M11181" s="170"/>
      <c r="N11181" s="170"/>
      <c r="O11181" s="170"/>
      <c r="P11181" s="170"/>
      <c r="Q11181" s="170"/>
      <c r="R11181" s="170"/>
      <c r="S11181" s="170"/>
      <c r="T11181" s="170"/>
      <c r="U11181" s="170"/>
      <c r="V11181" s="170"/>
      <c r="W11181" s="170"/>
      <c r="X11181" s="174"/>
      <c r="Y11181" s="170"/>
      <c r="Z11181" s="170"/>
      <c r="AA11181" s="170"/>
      <c r="AB11181" s="170"/>
      <c r="AC11181" s="170"/>
      <c r="AD11181" s="174"/>
      <c r="AE11181" s="170"/>
      <c r="AF11181" s="170"/>
      <c r="AI11181" s="170"/>
      <c r="AJ11181" s="170"/>
      <c r="AK11181" s="170"/>
      <c r="AL11181" s="170"/>
      <c r="AM11181" s="170"/>
      <c r="AN11181" s="170"/>
    </row>
    <row r="11182" spans="1:40" ht="52.5" customHeight="1" x14ac:dyDescent="0.2">
      <c r="A11182" s="170"/>
      <c r="B11182" s="170"/>
      <c r="C11182" s="170"/>
      <c r="D11182" s="170"/>
      <c r="E11182" s="170"/>
      <c r="F11182" s="170"/>
      <c r="G11182" s="170"/>
      <c r="H11182" s="170"/>
      <c r="I11182" s="170"/>
      <c r="J11182" s="170"/>
      <c r="K11182" s="170"/>
      <c r="L11182" s="170"/>
      <c r="M11182" s="170"/>
      <c r="N11182" s="170"/>
      <c r="O11182" s="170"/>
      <c r="P11182" s="170"/>
      <c r="Q11182" s="170"/>
      <c r="R11182" s="170"/>
      <c r="S11182" s="170"/>
      <c r="T11182" s="170"/>
      <c r="U11182" s="170"/>
      <c r="V11182" s="170"/>
      <c r="W11182" s="170"/>
      <c r="X11182" s="174"/>
      <c r="Y11182" s="170"/>
      <c r="Z11182" s="170"/>
      <c r="AA11182" s="170"/>
      <c r="AB11182" s="170"/>
      <c r="AC11182" s="170"/>
      <c r="AD11182" s="174"/>
      <c r="AE11182" s="170"/>
      <c r="AF11182" s="170"/>
      <c r="AI11182" s="170"/>
      <c r="AJ11182" s="170"/>
      <c r="AK11182" s="170"/>
      <c r="AL11182" s="170"/>
      <c r="AM11182" s="170"/>
      <c r="AN11182" s="170"/>
    </row>
    <row r="11183" spans="1:40" ht="52.5" customHeight="1" x14ac:dyDescent="0.2">
      <c r="A11183" s="170"/>
      <c r="B11183" s="170"/>
      <c r="C11183" s="170"/>
      <c r="D11183" s="170"/>
      <c r="E11183" s="170"/>
      <c r="F11183" s="170"/>
      <c r="G11183" s="170"/>
      <c r="H11183" s="170"/>
      <c r="I11183" s="170"/>
      <c r="J11183" s="170"/>
      <c r="K11183" s="170"/>
      <c r="L11183" s="170"/>
      <c r="M11183" s="170"/>
      <c r="N11183" s="170"/>
      <c r="O11183" s="170"/>
      <c r="P11183" s="170"/>
      <c r="Q11183" s="170"/>
      <c r="R11183" s="170"/>
      <c r="S11183" s="170"/>
      <c r="T11183" s="170"/>
      <c r="U11183" s="170"/>
      <c r="V11183" s="170"/>
      <c r="W11183" s="170"/>
      <c r="X11183" s="174"/>
      <c r="Y11183" s="170"/>
      <c r="Z11183" s="170"/>
      <c r="AA11183" s="170"/>
      <c r="AB11183" s="170"/>
      <c r="AC11183" s="170"/>
      <c r="AD11183" s="174"/>
      <c r="AE11183" s="170"/>
      <c r="AF11183" s="170"/>
      <c r="AI11183" s="170"/>
      <c r="AJ11183" s="170"/>
      <c r="AK11183" s="170"/>
      <c r="AL11183" s="170"/>
      <c r="AM11183" s="170"/>
      <c r="AN11183" s="170"/>
    </row>
    <row r="11184" spans="1:40" ht="52.5" customHeight="1" x14ac:dyDescent="0.2">
      <c r="A11184" s="170"/>
      <c r="B11184" s="170"/>
      <c r="C11184" s="170"/>
      <c r="D11184" s="170"/>
      <c r="E11184" s="170"/>
      <c r="F11184" s="170"/>
      <c r="G11184" s="170"/>
      <c r="H11184" s="170"/>
      <c r="I11184" s="170"/>
      <c r="J11184" s="170"/>
      <c r="K11184" s="170"/>
      <c r="L11184" s="170"/>
      <c r="M11184" s="170"/>
      <c r="N11184" s="170"/>
      <c r="O11184" s="170"/>
      <c r="P11184" s="170"/>
      <c r="Q11184" s="170"/>
      <c r="R11184" s="170"/>
      <c r="S11184" s="170"/>
      <c r="T11184" s="170"/>
      <c r="U11184" s="170"/>
      <c r="V11184" s="170"/>
      <c r="W11184" s="170"/>
      <c r="X11184" s="174"/>
      <c r="Y11184" s="170"/>
      <c r="Z11184" s="170"/>
      <c r="AA11184" s="170"/>
      <c r="AB11184" s="170"/>
      <c r="AC11184" s="170"/>
      <c r="AD11184" s="174"/>
      <c r="AE11184" s="170"/>
      <c r="AF11184" s="170"/>
      <c r="AI11184" s="170"/>
      <c r="AJ11184" s="170"/>
      <c r="AK11184" s="170"/>
      <c r="AL11184" s="170"/>
      <c r="AM11184" s="170"/>
      <c r="AN11184" s="170"/>
    </row>
    <row r="11185" spans="1:40" ht="52.5" customHeight="1" x14ac:dyDescent="0.2">
      <c r="A11185" s="170"/>
      <c r="B11185" s="170"/>
      <c r="C11185" s="170"/>
      <c r="D11185" s="170"/>
      <c r="E11185" s="170"/>
      <c r="F11185" s="170"/>
      <c r="G11185" s="170"/>
      <c r="H11185" s="170"/>
      <c r="I11185" s="170"/>
      <c r="J11185" s="170"/>
      <c r="K11185" s="170"/>
      <c r="L11185" s="170"/>
      <c r="M11185" s="170"/>
      <c r="N11185" s="170"/>
      <c r="O11185" s="170"/>
      <c r="P11185" s="170"/>
      <c r="Q11185" s="170"/>
      <c r="R11185" s="170"/>
      <c r="S11185" s="170"/>
      <c r="T11185" s="170"/>
      <c r="U11185" s="170"/>
      <c r="V11185" s="170"/>
      <c r="W11185" s="170"/>
      <c r="X11185" s="174"/>
      <c r="Y11185" s="170"/>
      <c r="Z11185" s="170"/>
      <c r="AA11185" s="170"/>
      <c r="AB11185" s="170"/>
      <c r="AC11185" s="170"/>
      <c r="AD11185" s="174"/>
      <c r="AE11185" s="170"/>
      <c r="AF11185" s="170"/>
      <c r="AI11185" s="170"/>
      <c r="AJ11185" s="170"/>
      <c r="AK11185" s="170"/>
      <c r="AL11185" s="170"/>
      <c r="AM11185" s="170"/>
      <c r="AN11185" s="170"/>
    </row>
    <row r="11186" spans="1:40" ht="52.5" customHeight="1" x14ac:dyDescent="0.2">
      <c r="A11186" s="170"/>
      <c r="B11186" s="170"/>
      <c r="C11186" s="170"/>
      <c r="D11186" s="170"/>
      <c r="E11186" s="170"/>
      <c r="F11186" s="170"/>
      <c r="G11186" s="170"/>
      <c r="H11186" s="170"/>
      <c r="I11186" s="170"/>
      <c r="J11186" s="170"/>
      <c r="K11186" s="170"/>
      <c r="L11186" s="170"/>
      <c r="M11186" s="170"/>
      <c r="N11186" s="170"/>
      <c r="O11186" s="170"/>
      <c r="P11186" s="170"/>
      <c r="Q11186" s="170"/>
      <c r="R11186" s="170"/>
      <c r="S11186" s="170"/>
      <c r="T11186" s="170"/>
      <c r="U11186" s="170"/>
      <c r="V11186" s="170"/>
      <c r="W11186" s="170"/>
      <c r="X11186" s="174"/>
      <c r="Y11186" s="170"/>
      <c r="Z11186" s="170"/>
      <c r="AA11186" s="170"/>
      <c r="AB11186" s="170"/>
      <c r="AC11186" s="170"/>
      <c r="AD11186" s="174"/>
      <c r="AE11186" s="170"/>
      <c r="AF11186" s="170"/>
      <c r="AI11186" s="170"/>
      <c r="AJ11186" s="170"/>
      <c r="AK11186" s="170"/>
      <c r="AL11186" s="170"/>
      <c r="AM11186" s="170"/>
      <c r="AN11186" s="170"/>
    </row>
    <row r="11187" spans="1:40" ht="52.5" customHeight="1" x14ac:dyDescent="0.2">
      <c r="A11187" s="170"/>
      <c r="B11187" s="170"/>
      <c r="C11187" s="170"/>
      <c r="D11187" s="170"/>
      <c r="E11187" s="170"/>
      <c r="F11187" s="170"/>
      <c r="G11187" s="170"/>
      <c r="H11187" s="170"/>
      <c r="I11187" s="170"/>
      <c r="J11187" s="170"/>
      <c r="K11187" s="170"/>
      <c r="L11187" s="170"/>
      <c r="M11187" s="170"/>
      <c r="N11187" s="170"/>
      <c r="O11187" s="170"/>
      <c r="P11187" s="170"/>
      <c r="Q11187" s="170"/>
      <c r="R11187" s="170"/>
      <c r="S11187" s="170"/>
      <c r="T11187" s="170"/>
      <c r="U11187" s="170"/>
      <c r="V11187" s="170"/>
      <c r="W11187" s="170"/>
      <c r="X11187" s="174"/>
      <c r="Y11187" s="170"/>
      <c r="Z11187" s="170"/>
      <c r="AA11187" s="170"/>
      <c r="AB11187" s="170"/>
      <c r="AC11187" s="170"/>
      <c r="AD11187" s="174"/>
      <c r="AE11187" s="170"/>
      <c r="AF11187" s="170"/>
      <c r="AI11187" s="170"/>
      <c r="AJ11187" s="170"/>
      <c r="AK11187" s="170"/>
      <c r="AL11187" s="170"/>
      <c r="AM11187" s="170"/>
      <c r="AN11187" s="170"/>
    </row>
    <row r="11188" spans="1:40" ht="52.5" customHeight="1" x14ac:dyDescent="0.2">
      <c r="A11188" s="170"/>
      <c r="B11188" s="170"/>
      <c r="C11188" s="170"/>
      <c r="D11188" s="170"/>
      <c r="E11188" s="170"/>
      <c r="F11188" s="170"/>
      <c r="G11188" s="170"/>
      <c r="H11188" s="170"/>
      <c r="I11188" s="170"/>
      <c r="J11188" s="170"/>
      <c r="K11188" s="170"/>
      <c r="L11188" s="170"/>
      <c r="M11188" s="170"/>
      <c r="N11188" s="170"/>
      <c r="O11188" s="170"/>
      <c r="P11188" s="170"/>
      <c r="Q11188" s="170"/>
      <c r="R11188" s="170"/>
      <c r="S11188" s="170"/>
      <c r="T11188" s="170"/>
      <c r="U11188" s="170"/>
      <c r="V11188" s="170"/>
      <c r="W11188" s="170"/>
      <c r="X11188" s="174"/>
      <c r="Y11188" s="170"/>
      <c r="Z11188" s="170"/>
      <c r="AA11188" s="170"/>
      <c r="AB11188" s="170"/>
      <c r="AC11188" s="170"/>
      <c r="AD11188" s="174"/>
      <c r="AE11188" s="170"/>
      <c r="AF11188" s="170"/>
      <c r="AI11188" s="170"/>
      <c r="AJ11188" s="170"/>
      <c r="AK11188" s="170"/>
      <c r="AL11188" s="170"/>
      <c r="AM11188" s="170"/>
      <c r="AN11188" s="170"/>
    </row>
    <row r="11189" spans="1:40" ht="52.5" customHeight="1" x14ac:dyDescent="0.2">
      <c r="A11189" s="170"/>
      <c r="B11189" s="170"/>
      <c r="C11189" s="170"/>
      <c r="D11189" s="170"/>
      <c r="E11189" s="170"/>
      <c r="F11189" s="170"/>
      <c r="G11189" s="170"/>
      <c r="H11189" s="170"/>
      <c r="I11189" s="170"/>
      <c r="J11189" s="170"/>
      <c r="K11189" s="170"/>
      <c r="L11189" s="170"/>
      <c r="M11189" s="170"/>
      <c r="N11189" s="170"/>
      <c r="O11189" s="170"/>
      <c r="P11189" s="170"/>
      <c r="Q11189" s="170"/>
      <c r="R11189" s="170"/>
      <c r="S11189" s="170"/>
      <c r="T11189" s="170"/>
      <c r="U11189" s="170"/>
      <c r="V11189" s="170"/>
      <c r="W11189" s="170"/>
      <c r="X11189" s="174"/>
      <c r="Y11189" s="170"/>
      <c r="Z11189" s="170"/>
      <c r="AA11189" s="170"/>
      <c r="AB11189" s="170"/>
      <c r="AC11189" s="170"/>
      <c r="AD11189" s="174"/>
      <c r="AE11189" s="170"/>
      <c r="AF11189" s="170"/>
      <c r="AI11189" s="170"/>
      <c r="AJ11189" s="170"/>
      <c r="AK11189" s="170"/>
      <c r="AL11189" s="170"/>
      <c r="AM11189" s="170"/>
      <c r="AN11189" s="170"/>
    </row>
    <row r="11190" spans="1:40" ht="52.5" customHeight="1" x14ac:dyDescent="0.2">
      <c r="A11190" s="170"/>
      <c r="B11190" s="170"/>
      <c r="C11190" s="170"/>
      <c r="D11190" s="170"/>
      <c r="E11190" s="170"/>
      <c r="F11190" s="170"/>
      <c r="G11190" s="170"/>
      <c r="H11190" s="170"/>
      <c r="I11190" s="170"/>
      <c r="J11190" s="170"/>
      <c r="K11190" s="170"/>
      <c r="L11190" s="170"/>
      <c r="M11190" s="170"/>
      <c r="N11190" s="170"/>
      <c r="O11190" s="170"/>
      <c r="P11190" s="170"/>
      <c r="Q11190" s="170"/>
      <c r="R11190" s="170"/>
      <c r="S11190" s="170"/>
      <c r="T11190" s="170"/>
      <c r="U11190" s="170"/>
      <c r="V11190" s="170"/>
      <c r="W11190" s="170"/>
      <c r="X11190" s="174"/>
      <c r="Y11190" s="170"/>
      <c r="Z11190" s="170"/>
      <c r="AA11190" s="170"/>
      <c r="AB11190" s="170"/>
      <c r="AC11190" s="170"/>
      <c r="AD11190" s="174"/>
      <c r="AE11190" s="170"/>
      <c r="AF11190" s="170"/>
      <c r="AI11190" s="170"/>
      <c r="AJ11190" s="170"/>
      <c r="AK11190" s="170"/>
      <c r="AL11190" s="170"/>
      <c r="AM11190" s="170"/>
      <c r="AN11190" s="170"/>
    </row>
    <row r="11191" spans="1:40" ht="52.5" customHeight="1" x14ac:dyDescent="0.2">
      <c r="A11191" s="170"/>
      <c r="B11191" s="170"/>
      <c r="C11191" s="170"/>
      <c r="D11191" s="170"/>
      <c r="E11191" s="170"/>
      <c r="F11191" s="170"/>
      <c r="G11191" s="170"/>
      <c r="H11191" s="170"/>
      <c r="I11191" s="170"/>
      <c r="J11191" s="170"/>
      <c r="K11191" s="170"/>
      <c r="L11191" s="170"/>
      <c r="M11191" s="170"/>
      <c r="N11191" s="170"/>
      <c r="O11191" s="170"/>
      <c r="P11191" s="170"/>
      <c r="Q11191" s="170"/>
      <c r="R11191" s="170"/>
      <c r="S11191" s="170"/>
      <c r="T11191" s="170"/>
      <c r="U11191" s="170"/>
      <c r="V11191" s="170"/>
      <c r="W11191" s="170"/>
      <c r="X11191" s="174"/>
      <c r="Y11191" s="170"/>
      <c r="Z11191" s="170"/>
      <c r="AA11191" s="170"/>
      <c r="AB11191" s="170"/>
      <c r="AC11191" s="170"/>
      <c r="AD11191" s="174"/>
      <c r="AE11191" s="170"/>
      <c r="AF11191" s="170"/>
      <c r="AI11191" s="170"/>
      <c r="AJ11191" s="170"/>
      <c r="AK11191" s="170"/>
      <c r="AL11191" s="170"/>
      <c r="AM11191" s="170"/>
      <c r="AN11191" s="170"/>
    </row>
    <row r="11192" spans="1:40" ht="52.5" customHeight="1" x14ac:dyDescent="0.2">
      <c r="A11192" s="170"/>
      <c r="B11192" s="170"/>
      <c r="C11192" s="170"/>
      <c r="D11192" s="170"/>
      <c r="E11192" s="170"/>
      <c r="F11192" s="170"/>
      <c r="G11192" s="170"/>
      <c r="H11192" s="170"/>
      <c r="I11192" s="170"/>
      <c r="J11192" s="170"/>
      <c r="K11192" s="170"/>
      <c r="L11192" s="170"/>
      <c r="M11192" s="170"/>
      <c r="N11192" s="170"/>
      <c r="O11192" s="170"/>
      <c r="P11192" s="170"/>
      <c r="Q11192" s="170"/>
      <c r="R11192" s="170"/>
      <c r="S11192" s="170"/>
      <c r="T11192" s="170"/>
      <c r="U11192" s="170"/>
      <c r="V11192" s="170"/>
      <c r="W11192" s="170"/>
      <c r="X11192" s="174"/>
      <c r="Y11192" s="170"/>
      <c r="Z11192" s="170"/>
      <c r="AA11192" s="170"/>
      <c r="AB11192" s="170"/>
      <c r="AC11192" s="170"/>
      <c r="AD11192" s="174"/>
      <c r="AE11192" s="170"/>
      <c r="AF11192" s="170"/>
      <c r="AI11192" s="170"/>
      <c r="AJ11192" s="170"/>
      <c r="AK11192" s="170"/>
      <c r="AL11192" s="170"/>
      <c r="AM11192" s="170"/>
      <c r="AN11192" s="170"/>
    </row>
    <row r="11193" spans="1:40" ht="52.5" customHeight="1" x14ac:dyDescent="0.2">
      <c r="A11193" s="170"/>
      <c r="B11193" s="170"/>
      <c r="C11193" s="170"/>
      <c r="D11193" s="170"/>
      <c r="E11193" s="170"/>
      <c r="F11193" s="170"/>
      <c r="G11193" s="170"/>
      <c r="H11193" s="170"/>
      <c r="I11193" s="170"/>
      <c r="J11193" s="170"/>
      <c r="K11193" s="170"/>
      <c r="L11193" s="170"/>
      <c r="M11193" s="170"/>
      <c r="N11193" s="170"/>
      <c r="O11193" s="170"/>
      <c r="P11193" s="170"/>
      <c r="Q11193" s="170"/>
      <c r="R11193" s="170"/>
      <c r="S11193" s="170"/>
      <c r="T11193" s="170"/>
      <c r="U11193" s="170"/>
      <c r="V11193" s="170"/>
      <c r="W11193" s="170"/>
      <c r="X11193" s="174"/>
      <c r="Y11193" s="170"/>
      <c r="Z11193" s="170"/>
      <c r="AA11193" s="170"/>
      <c r="AB11193" s="170"/>
      <c r="AC11193" s="170"/>
      <c r="AD11193" s="174"/>
      <c r="AE11193" s="170"/>
      <c r="AF11193" s="170"/>
      <c r="AI11193" s="170"/>
      <c r="AJ11193" s="170"/>
      <c r="AK11193" s="170"/>
      <c r="AL11193" s="170"/>
      <c r="AM11193" s="170"/>
      <c r="AN11193" s="170"/>
    </row>
    <row r="11194" spans="1:40" ht="52.5" customHeight="1" x14ac:dyDescent="0.2">
      <c r="A11194" s="170"/>
      <c r="B11194" s="170"/>
      <c r="C11194" s="170"/>
      <c r="D11194" s="170"/>
      <c r="E11194" s="170"/>
      <c r="F11194" s="170"/>
      <c r="G11194" s="170"/>
      <c r="H11194" s="170"/>
      <c r="I11194" s="170"/>
      <c r="J11194" s="170"/>
      <c r="K11194" s="170"/>
      <c r="L11194" s="170"/>
      <c r="M11194" s="170"/>
      <c r="N11194" s="170"/>
      <c r="O11194" s="170"/>
      <c r="P11194" s="170"/>
      <c r="Q11194" s="170"/>
      <c r="R11194" s="170"/>
      <c r="S11194" s="170"/>
      <c r="T11194" s="170"/>
      <c r="U11194" s="170"/>
      <c r="V11194" s="170"/>
      <c r="W11194" s="170"/>
      <c r="X11194" s="174"/>
      <c r="Y11194" s="170"/>
      <c r="Z11194" s="170"/>
      <c r="AA11194" s="170"/>
      <c r="AB11194" s="170"/>
      <c r="AC11194" s="170"/>
      <c r="AD11194" s="174"/>
      <c r="AE11194" s="170"/>
      <c r="AF11194" s="170"/>
      <c r="AI11194" s="170"/>
      <c r="AJ11194" s="170"/>
      <c r="AK11194" s="170"/>
      <c r="AL11194" s="170"/>
      <c r="AM11194" s="170"/>
      <c r="AN11194" s="170"/>
    </row>
    <row r="11195" spans="1:40" ht="52.5" customHeight="1" x14ac:dyDescent="0.2">
      <c r="A11195" s="170"/>
      <c r="B11195" s="170"/>
      <c r="C11195" s="170"/>
      <c r="D11195" s="170"/>
      <c r="E11195" s="170"/>
      <c r="F11195" s="170"/>
      <c r="G11195" s="170"/>
      <c r="H11195" s="170"/>
      <c r="I11195" s="170"/>
      <c r="J11195" s="170"/>
      <c r="K11195" s="170"/>
      <c r="L11195" s="170"/>
      <c r="M11195" s="170"/>
      <c r="N11195" s="170"/>
      <c r="O11195" s="170"/>
      <c r="P11195" s="170"/>
      <c r="Q11195" s="170"/>
      <c r="R11195" s="170"/>
      <c r="S11195" s="170"/>
      <c r="T11195" s="170"/>
      <c r="U11195" s="170"/>
      <c r="V11195" s="170"/>
      <c r="W11195" s="170"/>
      <c r="X11195" s="174"/>
      <c r="Y11195" s="170"/>
      <c r="Z11195" s="170"/>
      <c r="AA11195" s="170"/>
      <c r="AB11195" s="170"/>
      <c r="AC11195" s="170"/>
      <c r="AD11195" s="174"/>
      <c r="AE11195" s="170"/>
      <c r="AF11195" s="170"/>
      <c r="AI11195" s="170"/>
      <c r="AJ11195" s="170"/>
      <c r="AK11195" s="170"/>
      <c r="AL11195" s="170"/>
      <c r="AM11195" s="170"/>
      <c r="AN11195" s="170"/>
    </row>
    <row r="11196" spans="1:40" ht="52.5" customHeight="1" x14ac:dyDescent="0.2">
      <c r="A11196" s="170"/>
      <c r="B11196" s="170"/>
      <c r="C11196" s="170"/>
      <c r="D11196" s="170"/>
      <c r="E11196" s="170"/>
      <c r="F11196" s="170"/>
      <c r="G11196" s="170"/>
      <c r="H11196" s="170"/>
      <c r="I11196" s="170"/>
      <c r="J11196" s="170"/>
      <c r="K11196" s="170"/>
      <c r="L11196" s="170"/>
      <c r="M11196" s="170"/>
      <c r="N11196" s="170"/>
      <c r="O11196" s="170"/>
      <c r="P11196" s="170"/>
      <c r="Q11196" s="170"/>
      <c r="R11196" s="170"/>
      <c r="S11196" s="170"/>
      <c r="T11196" s="170"/>
      <c r="U11196" s="170"/>
      <c r="V11196" s="170"/>
      <c r="W11196" s="170"/>
      <c r="X11196" s="174"/>
      <c r="Y11196" s="170"/>
      <c r="Z11196" s="170"/>
      <c r="AA11196" s="170"/>
      <c r="AB11196" s="170"/>
      <c r="AC11196" s="170"/>
      <c r="AD11196" s="174"/>
      <c r="AE11196" s="170"/>
      <c r="AF11196" s="170"/>
      <c r="AI11196" s="170"/>
      <c r="AJ11196" s="170"/>
      <c r="AK11196" s="170"/>
      <c r="AL11196" s="170"/>
      <c r="AM11196" s="170"/>
      <c r="AN11196" s="170"/>
    </row>
    <row r="11197" spans="1:40" ht="52.5" customHeight="1" x14ac:dyDescent="0.2">
      <c r="A11197" s="170"/>
      <c r="B11197" s="170"/>
      <c r="C11197" s="170"/>
      <c r="D11197" s="170"/>
      <c r="E11197" s="170"/>
      <c r="F11197" s="170"/>
      <c r="G11197" s="170"/>
      <c r="H11197" s="170"/>
      <c r="I11197" s="170"/>
      <c r="J11197" s="170"/>
      <c r="K11197" s="170"/>
      <c r="L11197" s="170"/>
      <c r="M11197" s="170"/>
      <c r="N11197" s="170"/>
      <c r="O11197" s="170"/>
      <c r="P11197" s="170"/>
      <c r="Q11197" s="170"/>
      <c r="R11197" s="170"/>
      <c r="S11197" s="170"/>
      <c r="T11197" s="170"/>
      <c r="U11197" s="170"/>
      <c r="V11197" s="170"/>
      <c r="W11197" s="170"/>
      <c r="X11197" s="174"/>
      <c r="Y11197" s="170"/>
      <c r="Z11197" s="170"/>
      <c r="AA11197" s="170"/>
      <c r="AB11197" s="170"/>
      <c r="AC11197" s="170"/>
      <c r="AD11197" s="174"/>
      <c r="AE11197" s="170"/>
      <c r="AF11197" s="170"/>
      <c r="AI11197" s="170"/>
      <c r="AJ11197" s="170"/>
      <c r="AK11197" s="170"/>
      <c r="AL11197" s="170"/>
      <c r="AM11197" s="170"/>
      <c r="AN11197" s="170"/>
    </row>
    <row r="11198" spans="1:40" ht="52.5" customHeight="1" x14ac:dyDescent="0.2">
      <c r="A11198" s="170"/>
      <c r="B11198" s="170"/>
      <c r="C11198" s="170"/>
      <c r="D11198" s="170"/>
      <c r="E11198" s="170"/>
      <c r="F11198" s="170"/>
      <c r="G11198" s="170"/>
      <c r="H11198" s="170"/>
      <c r="I11198" s="170"/>
      <c r="J11198" s="170"/>
      <c r="K11198" s="170"/>
      <c r="L11198" s="170"/>
      <c r="M11198" s="170"/>
      <c r="N11198" s="170"/>
      <c r="O11198" s="170"/>
      <c r="P11198" s="170"/>
      <c r="Q11198" s="170"/>
      <c r="R11198" s="170"/>
      <c r="S11198" s="170"/>
      <c r="T11198" s="170"/>
      <c r="U11198" s="170"/>
      <c r="V11198" s="170"/>
      <c r="W11198" s="170"/>
      <c r="X11198" s="174"/>
      <c r="Y11198" s="170"/>
      <c r="Z11198" s="170"/>
      <c r="AA11198" s="170"/>
      <c r="AB11198" s="170"/>
      <c r="AC11198" s="170"/>
      <c r="AD11198" s="174"/>
      <c r="AE11198" s="170"/>
      <c r="AF11198" s="170"/>
      <c r="AI11198" s="170"/>
      <c r="AJ11198" s="170"/>
      <c r="AK11198" s="170"/>
      <c r="AL11198" s="170"/>
      <c r="AM11198" s="170"/>
      <c r="AN11198" s="170"/>
    </row>
    <row r="11199" spans="1:40" ht="52.5" customHeight="1" x14ac:dyDescent="0.2">
      <c r="A11199" s="170"/>
      <c r="B11199" s="170"/>
      <c r="C11199" s="170"/>
      <c r="D11199" s="170"/>
      <c r="E11199" s="170"/>
      <c r="F11199" s="170"/>
      <c r="G11199" s="170"/>
      <c r="H11199" s="170"/>
      <c r="I11199" s="170"/>
      <c r="J11199" s="170"/>
      <c r="K11199" s="170"/>
      <c r="L11199" s="170"/>
      <c r="M11199" s="170"/>
      <c r="N11199" s="170"/>
      <c r="O11199" s="170"/>
      <c r="P11199" s="170"/>
      <c r="Q11199" s="170"/>
      <c r="R11199" s="170"/>
      <c r="S11199" s="170"/>
      <c r="T11199" s="170"/>
      <c r="U11199" s="170"/>
      <c r="V11199" s="170"/>
      <c r="W11199" s="170"/>
      <c r="X11199" s="174"/>
      <c r="Y11199" s="170"/>
      <c r="Z11199" s="170"/>
      <c r="AA11199" s="170"/>
      <c r="AB11199" s="170"/>
      <c r="AC11199" s="170"/>
      <c r="AD11199" s="174"/>
      <c r="AE11199" s="170"/>
      <c r="AF11199" s="170"/>
      <c r="AI11199" s="170"/>
      <c r="AJ11199" s="170"/>
      <c r="AK11199" s="170"/>
      <c r="AL11199" s="170"/>
      <c r="AM11199" s="170"/>
      <c r="AN11199" s="170"/>
    </row>
    <row r="11200" spans="1:40" ht="52.5" customHeight="1" x14ac:dyDescent="0.2">
      <c r="A11200" s="170"/>
      <c r="B11200" s="170"/>
      <c r="C11200" s="170"/>
      <c r="D11200" s="170"/>
      <c r="E11200" s="170"/>
      <c r="F11200" s="170"/>
      <c r="G11200" s="170"/>
      <c r="H11200" s="170"/>
      <c r="I11200" s="170"/>
      <c r="J11200" s="170"/>
      <c r="K11200" s="170"/>
      <c r="L11200" s="170"/>
      <c r="M11200" s="170"/>
      <c r="N11200" s="170"/>
      <c r="O11200" s="170"/>
      <c r="P11200" s="170"/>
      <c r="Q11200" s="170"/>
      <c r="R11200" s="170"/>
      <c r="S11200" s="170"/>
      <c r="T11200" s="170"/>
      <c r="U11200" s="170"/>
      <c r="V11200" s="170"/>
      <c r="W11200" s="170"/>
      <c r="X11200" s="174"/>
      <c r="Y11200" s="170"/>
      <c r="Z11200" s="170"/>
      <c r="AA11200" s="170"/>
      <c r="AB11200" s="170"/>
      <c r="AC11200" s="170"/>
      <c r="AD11200" s="174"/>
      <c r="AE11200" s="170"/>
      <c r="AF11200" s="170"/>
      <c r="AI11200" s="170"/>
      <c r="AJ11200" s="170"/>
      <c r="AK11200" s="170"/>
      <c r="AL11200" s="170"/>
      <c r="AM11200" s="170"/>
      <c r="AN11200" s="170"/>
    </row>
    <row r="11201" spans="1:40" ht="52.5" customHeight="1" x14ac:dyDescent="0.2">
      <c r="A11201" s="170"/>
      <c r="B11201" s="170"/>
      <c r="C11201" s="170"/>
      <c r="D11201" s="170"/>
      <c r="E11201" s="170"/>
      <c r="F11201" s="170"/>
      <c r="G11201" s="170"/>
      <c r="H11201" s="170"/>
      <c r="I11201" s="170"/>
      <c r="J11201" s="170"/>
      <c r="K11201" s="170"/>
      <c r="L11201" s="170"/>
      <c r="M11201" s="170"/>
      <c r="N11201" s="170"/>
      <c r="O11201" s="170"/>
      <c r="P11201" s="170"/>
      <c r="Q11201" s="170"/>
      <c r="R11201" s="170"/>
      <c r="S11201" s="170"/>
      <c r="T11201" s="170"/>
      <c r="U11201" s="170"/>
      <c r="V11201" s="170"/>
      <c r="W11201" s="170"/>
      <c r="X11201" s="174"/>
      <c r="Y11201" s="170"/>
      <c r="Z11201" s="170"/>
      <c r="AA11201" s="170"/>
      <c r="AB11201" s="170"/>
      <c r="AC11201" s="170"/>
      <c r="AD11201" s="174"/>
      <c r="AE11201" s="170"/>
      <c r="AF11201" s="170"/>
      <c r="AI11201" s="170"/>
      <c r="AJ11201" s="170"/>
      <c r="AK11201" s="170"/>
      <c r="AL11201" s="170"/>
      <c r="AM11201" s="170"/>
      <c r="AN11201" s="170"/>
    </row>
    <row r="11202" spans="1:40" ht="52.5" customHeight="1" x14ac:dyDescent="0.2">
      <c r="A11202" s="170"/>
      <c r="B11202" s="170"/>
      <c r="C11202" s="170"/>
      <c r="D11202" s="170"/>
      <c r="E11202" s="170"/>
      <c r="F11202" s="170"/>
      <c r="G11202" s="170"/>
      <c r="H11202" s="170"/>
      <c r="I11202" s="170"/>
      <c r="J11202" s="170"/>
      <c r="K11202" s="170"/>
      <c r="L11202" s="170"/>
      <c r="M11202" s="170"/>
      <c r="N11202" s="170"/>
      <c r="O11202" s="170"/>
      <c r="P11202" s="170"/>
      <c r="Q11202" s="170"/>
      <c r="R11202" s="170"/>
      <c r="S11202" s="170"/>
      <c r="T11202" s="170"/>
      <c r="U11202" s="170"/>
      <c r="V11202" s="170"/>
      <c r="W11202" s="170"/>
      <c r="X11202" s="174"/>
      <c r="Y11202" s="170"/>
      <c r="Z11202" s="170"/>
      <c r="AA11202" s="170"/>
      <c r="AB11202" s="170"/>
      <c r="AC11202" s="170"/>
      <c r="AD11202" s="174"/>
      <c r="AE11202" s="170"/>
      <c r="AF11202" s="170"/>
      <c r="AI11202" s="170"/>
      <c r="AJ11202" s="170"/>
      <c r="AK11202" s="170"/>
      <c r="AL11202" s="170"/>
      <c r="AM11202" s="170"/>
      <c r="AN11202" s="170"/>
    </row>
    <row r="11203" spans="1:40" ht="52.5" customHeight="1" x14ac:dyDescent="0.2">
      <c r="A11203" s="170"/>
      <c r="B11203" s="170"/>
      <c r="C11203" s="170"/>
      <c r="D11203" s="170"/>
      <c r="E11203" s="170"/>
      <c r="F11203" s="170"/>
      <c r="G11203" s="170"/>
      <c r="H11203" s="170"/>
      <c r="I11203" s="170"/>
      <c r="J11203" s="170"/>
      <c r="K11203" s="170"/>
      <c r="L11203" s="170"/>
      <c r="M11203" s="170"/>
      <c r="N11203" s="170"/>
      <c r="O11203" s="170"/>
      <c r="P11203" s="170"/>
      <c r="Q11203" s="170"/>
      <c r="R11203" s="170"/>
      <c r="S11203" s="170"/>
      <c r="T11203" s="170"/>
      <c r="U11203" s="170"/>
      <c r="V11203" s="170"/>
      <c r="W11203" s="170"/>
      <c r="X11203" s="174"/>
      <c r="Y11203" s="170"/>
      <c r="Z11203" s="170"/>
      <c r="AA11203" s="170"/>
      <c r="AB11203" s="170"/>
      <c r="AC11203" s="170"/>
      <c r="AD11203" s="174"/>
      <c r="AE11203" s="170"/>
      <c r="AF11203" s="170"/>
      <c r="AI11203" s="170"/>
      <c r="AJ11203" s="170"/>
      <c r="AK11203" s="170"/>
      <c r="AL11203" s="170"/>
      <c r="AM11203" s="170"/>
      <c r="AN11203" s="170"/>
    </row>
    <row r="11204" spans="1:40" ht="52.5" customHeight="1" x14ac:dyDescent="0.2">
      <c r="A11204" s="170"/>
      <c r="B11204" s="170"/>
      <c r="C11204" s="170"/>
      <c r="D11204" s="170"/>
      <c r="E11204" s="170"/>
      <c r="F11204" s="170"/>
      <c r="G11204" s="170"/>
      <c r="H11204" s="170"/>
      <c r="I11204" s="170"/>
      <c r="J11204" s="170"/>
      <c r="K11204" s="170"/>
      <c r="L11204" s="170"/>
      <c r="M11204" s="170"/>
      <c r="N11204" s="170"/>
      <c r="O11204" s="170"/>
      <c r="P11204" s="170"/>
      <c r="Q11204" s="170"/>
      <c r="R11204" s="170"/>
      <c r="S11204" s="170"/>
      <c r="T11204" s="170"/>
      <c r="U11204" s="170"/>
      <c r="V11204" s="170"/>
      <c r="W11204" s="170"/>
      <c r="X11204" s="174"/>
      <c r="Y11204" s="170"/>
      <c r="Z11204" s="170"/>
      <c r="AA11204" s="170"/>
      <c r="AB11204" s="170"/>
      <c r="AC11204" s="170"/>
      <c r="AD11204" s="174"/>
      <c r="AE11204" s="170"/>
      <c r="AF11204" s="170"/>
      <c r="AI11204" s="170"/>
      <c r="AJ11204" s="170"/>
      <c r="AK11204" s="170"/>
      <c r="AL11204" s="170"/>
      <c r="AM11204" s="170"/>
      <c r="AN11204" s="170"/>
    </row>
    <row r="11205" spans="1:40" ht="52.5" customHeight="1" x14ac:dyDescent="0.2">
      <c r="A11205" s="170"/>
      <c r="B11205" s="170"/>
      <c r="C11205" s="170"/>
      <c r="D11205" s="170"/>
      <c r="E11205" s="170"/>
      <c r="F11205" s="170"/>
      <c r="G11205" s="170"/>
      <c r="H11205" s="170"/>
      <c r="I11205" s="170"/>
      <c r="J11205" s="170"/>
      <c r="K11205" s="170"/>
      <c r="L11205" s="170"/>
      <c r="M11205" s="170"/>
      <c r="N11205" s="170"/>
      <c r="O11205" s="170"/>
      <c r="P11205" s="170"/>
      <c r="Q11205" s="170"/>
      <c r="R11205" s="170"/>
      <c r="S11205" s="170"/>
      <c r="T11205" s="170"/>
      <c r="U11205" s="170"/>
      <c r="V11205" s="170"/>
      <c r="W11205" s="170"/>
      <c r="X11205" s="174"/>
      <c r="Y11205" s="170"/>
      <c r="Z11205" s="170"/>
      <c r="AA11205" s="170"/>
      <c r="AB11205" s="170"/>
      <c r="AC11205" s="170"/>
      <c r="AD11205" s="174"/>
      <c r="AE11205" s="170"/>
      <c r="AF11205" s="170"/>
      <c r="AI11205" s="170"/>
      <c r="AJ11205" s="170"/>
      <c r="AK11205" s="170"/>
      <c r="AL11205" s="170"/>
      <c r="AM11205" s="170"/>
      <c r="AN11205" s="170"/>
    </row>
    <row r="11206" spans="1:40" ht="52.5" customHeight="1" x14ac:dyDescent="0.2">
      <c r="A11206" s="170"/>
      <c r="B11206" s="170"/>
      <c r="C11206" s="170"/>
      <c r="D11206" s="170"/>
      <c r="E11206" s="170"/>
      <c r="F11206" s="170"/>
      <c r="G11206" s="170"/>
      <c r="H11206" s="170"/>
      <c r="I11206" s="170"/>
      <c r="J11206" s="170"/>
      <c r="K11206" s="170"/>
      <c r="L11206" s="170"/>
      <c r="M11206" s="170"/>
      <c r="N11206" s="170"/>
      <c r="O11206" s="170"/>
      <c r="P11206" s="170"/>
      <c r="Q11206" s="170"/>
      <c r="R11206" s="170"/>
      <c r="S11206" s="170"/>
      <c r="T11206" s="170"/>
      <c r="U11206" s="170"/>
      <c r="V11206" s="170"/>
      <c r="W11206" s="170"/>
      <c r="X11206" s="174"/>
      <c r="Y11206" s="170"/>
      <c r="Z11206" s="170"/>
      <c r="AA11206" s="170"/>
      <c r="AB11206" s="170"/>
      <c r="AC11206" s="170"/>
      <c r="AD11206" s="174"/>
      <c r="AE11206" s="170"/>
      <c r="AF11206" s="170"/>
      <c r="AI11206" s="170"/>
      <c r="AJ11206" s="170"/>
      <c r="AK11206" s="170"/>
      <c r="AL11206" s="170"/>
      <c r="AM11206" s="170"/>
      <c r="AN11206" s="170"/>
    </row>
    <row r="11207" spans="1:40" ht="52.5" customHeight="1" x14ac:dyDescent="0.2">
      <c r="A11207" s="170"/>
      <c r="B11207" s="170"/>
      <c r="C11207" s="170"/>
      <c r="D11207" s="170"/>
      <c r="E11207" s="170"/>
      <c r="F11207" s="170"/>
      <c r="G11207" s="170"/>
      <c r="H11207" s="170"/>
      <c r="I11207" s="170"/>
      <c r="J11207" s="170"/>
      <c r="K11207" s="170"/>
      <c r="L11207" s="170"/>
      <c r="M11207" s="170"/>
      <c r="N11207" s="170"/>
      <c r="O11207" s="170"/>
      <c r="P11207" s="170"/>
      <c r="Q11207" s="170"/>
      <c r="R11207" s="170"/>
      <c r="S11207" s="170"/>
      <c r="T11207" s="170"/>
      <c r="U11207" s="170"/>
      <c r="V11207" s="170"/>
      <c r="W11207" s="170"/>
      <c r="X11207" s="174"/>
      <c r="Y11207" s="170"/>
      <c r="Z11207" s="170"/>
      <c r="AA11207" s="170"/>
      <c r="AB11207" s="170"/>
      <c r="AC11207" s="170"/>
      <c r="AD11207" s="174"/>
      <c r="AE11207" s="170"/>
      <c r="AF11207" s="170"/>
      <c r="AI11207" s="170"/>
      <c r="AJ11207" s="170"/>
      <c r="AK11207" s="170"/>
      <c r="AL11207" s="170"/>
      <c r="AM11207" s="170"/>
      <c r="AN11207" s="170"/>
    </row>
    <row r="11208" spans="1:40" ht="52.5" customHeight="1" x14ac:dyDescent="0.2">
      <c r="A11208" s="170"/>
      <c r="B11208" s="170"/>
      <c r="C11208" s="170"/>
      <c r="D11208" s="170"/>
      <c r="E11208" s="170"/>
      <c r="F11208" s="170"/>
      <c r="G11208" s="170"/>
      <c r="H11208" s="170"/>
      <c r="I11208" s="170"/>
      <c r="J11208" s="170"/>
      <c r="K11208" s="170"/>
      <c r="L11208" s="170"/>
      <c r="M11208" s="170"/>
      <c r="N11208" s="170"/>
      <c r="O11208" s="170"/>
      <c r="P11208" s="170"/>
      <c r="Q11208" s="170"/>
      <c r="R11208" s="170"/>
      <c r="S11208" s="170"/>
      <c r="T11208" s="170"/>
      <c r="U11208" s="170"/>
      <c r="V11208" s="170"/>
      <c r="W11208" s="170"/>
      <c r="X11208" s="174"/>
      <c r="Y11208" s="170"/>
      <c r="Z11208" s="170"/>
      <c r="AA11208" s="170"/>
      <c r="AB11208" s="170"/>
      <c r="AC11208" s="170"/>
      <c r="AD11208" s="174"/>
      <c r="AE11208" s="170"/>
      <c r="AF11208" s="170"/>
      <c r="AI11208" s="170"/>
      <c r="AJ11208" s="170"/>
      <c r="AK11208" s="170"/>
      <c r="AL11208" s="170"/>
      <c r="AM11208" s="170"/>
      <c r="AN11208" s="170"/>
    </row>
    <row r="11209" spans="1:40" ht="52.5" customHeight="1" x14ac:dyDescent="0.2">
      <c r="A11209" s="170"/>
      <c r="B11209" s="170"/>
      <c r="C11209" s="170"/>
      <c r="D11209" s="170"/>
      <c r="E11209" s="170"/>
      <c r="F11209" s="170"/>
      <c r="G11209" s="170"/>
      <c r="H11209" s="170"/>
      <c r="I11209" s="170"/>
      <c r="J11209" s="170"/>
      <c r="K11209" s="170"/>
      <c r="L11209" s="170"/>
      <c r="M11209" s="170"/>
      <c r="N11209" s="170"/>
      <c r="O11209" s="170"/>
      <c r="P11209" s="170"/>
      <c r="Q11209" s="170"/>
      <c r="R11209" s="170"/>
      <c r="S11209" s="170"/>
      <c r="T11209" s="170"/>
      <c r="U11209" s="170"/>
      <c r="V11209" s="170"/>
      <c r="W11209" s="170"/>
      <c r="X11209" s="174"/>
      <c r="Y11209" s="170"/>
      <c r="Z11209" s="170"/>
      <c r="AA11209" s="170"/>
      <c r="AB11209" s="170"/>
      <c r="AC11209" s="170"/>
      <c r="AD11209" s="174"/>
      <c r="AE11209" s="170"/>
      <c r="AF11209" s="170"/>
      <c r="AI11209" s="170"/>
      <c r="AJ11209" s="170"/>
      <c r="AK11209" s="170"/>
      <c r="AL11209" s="170"/>
      <c r="AM11209" s="170"/>
      <c r="AN11209" s="170"/>
    </row>
    <row r="11210" spans="1:40" ht="52.5" customHeight="1" x14ac:dyDescent="0.2">
      <c r="A11210" s="170"/>
      <c r="B11210" s="170"/>
      <c r="C11210" s="170"/>
      <c r="D11210" s="170"/>
      <c r="E11210" s="170"/>
      <c r="F11210" s="170"/>
      <c r="G11210" s="170"/>
      <c r="H11210" s="170"/>
      <c r="I11210" s="170"/>
      <c r="J11210" s="170"/>
      <c r="K11210" s="170"/>
      <c r="L11210" s="170"/>
      <c r="M11210" s="170"/>
      <c r="N11210" s="170"/>
      <c r="O11210" s="170"/>
      <c r="P11210" s="170"/>
      <c r="Q11210" s="170"/>
      <c r="R11210" s="170"/>
      <c r="S11210" s="170"/>
      <c r="T11210" s="170"/>
      <c r="U11210" s="170"/>
      <c r="V11210" s="170"/>
      <c r="W11210" s="170"/>
      <c r="X11210" s="174"/>
      <c r="Y11210" s="170"/>
      <c r="Z11210" s="170"/>
      <c r="AA11210" s="170"/>
      <c r="AB11210" s="170"/>
      <c r="AC11210" s="170"/>
      <c r="AD11210" s="174"/>
      <c r="AE11210" s="170"/>
      <c r="AF11210" s="170"/>
      <c r="AI11210" s="170"/>
      <c r="AJ11210" s="170"/>
      <c r="AK11210" s="170"/>
      <c r="AL11210" s="170"/>
      <c r="AM11210" s="170"/>
      <c r="AN11210" s="170"/>
    </row>
    <row r="11211" spans="1:40" ht="52.5" customHeight="1" x14ac:dyDescent="0.2">
      <c r="A11211" s="170"/>
      <c r="B11211" s="170"/>
      <c r="C11211" s="170"/>
      <c r="D11211" s="170"/>
      <c r="E11211" s="170"/>
      <c r="F11211" s="170"/>
      <c r="G11211" s="170"/>
      <c r="H11211" s="170"/>
      <c r="I11211" s="170"/>
      <c r="J11211" s="170"/>
      <c r="K11211" s="170"/>
      <c r="L11211" s="170"/>
      <c r="M11211" s="170"/>
      <c r="N11211" s="170"/>
      <c r="O11211" s="170"/>
      <c r="P11211" s="170"/>
      <c r="Q11211" s="170"/>
      <c r="R11211" s="170"/>
      <c r="S11211" s="170"/>
      <c r="T11211" s="170"/>
      <c r="U11211" s="170"/>
      <c r="V11211" s="170"/>
      <c r="W11211" s="170"/>
      <c r="X11211" s="174"/>
      <c r="Y11211" s="170"/>
      <c r="Z11211" s="170"/>
      <c r="AA11211" s="170"/>
      <c r="AB11211" s="170"/>
      <c r="AC11211" s="170"/>
      <c r="AD11211" s="174"/>
      <c r="AE11211" s="170"/>
      <c r="AF11211" s="170"/>
      <c r="AI11211" s="170"/>
      <c r="AJ11211" s="170"/>
      <c r="AK11211" s="170"/>
      <c r="AL11211" s="170"/>
      <c r="AM11211" s="170"/>
      <c r="AN11211" s="170"/>
    </row>
    <row r="11212" spans="1:40" ht="52.5" customHeight="1" x14ac:dyDescent="0.2">
      <c r="A11212" s="170"/>
      <c r="B11212" s="170"/>
      <c r="C11212" s="170"/>
      <c r="D11212" s="170"/>
      <c r="E11212" s="170"/>
      <c r="F11212" s="170"/>
      <c r="G11212" s="170"/>
      <c r="H11212" s="170"/>
      <c r="I11212" s="170"/>
      <c r="J11212" s="170"/>
      <c r="K11212" s="170"/>
      <c r="L11212" s="170"/>
      <c r="M11212" s="170"/>
      <c r="N11212" s="170"/>
      <c r="O11212" s="170"/>
      <c r="P11212" s="170"/>
      <c r="Q11212" s="170"/>
      <c r="R11212" s="170"/>
      <c r="S11212" s="170"/>
      <c r="T11212" s="170"/>
      <c r="U11212" s="170"/>
      <c r="V11212" s="170"/>
      <c r="W11212" s="170"/>
      <c r="X11212" s="174"/>
      <c r="Y11212" s="170"/>
      <c r="Z11212" s="170"/>
      <c r="AA11212" s="170"/>
      <c r="AB11212" s="170"/>
      <c r="AC11212" s="170"/>
      <c r="AD11212" s="174"/>
      <c r="AE11212" s="170"/>
      <c r="AF11212" s="170"/>
      <c r="AI11212" s="170"/>
      <c r="AJ11212" s="170"/>
      <c r="AK11212" s="170"/>
      <c r="AL11212" s="170"/>
      <c r="AM11212" s="170"/>
      <c r="AN11212" s="170"/>
    </row>
    <row r="11213" spans="1:40" ht="52.5" customHeight="1" x14ac:dyDescent="0.2">
      <c r="A11213" s="170"/>
      <c r="B11213" s="170"/>
      <c r="C11213" s="170"/>
      <c r="D11213" s="170"/>
      <c r="E11213" s="170"/>
      <c r="F11213" s="170"/>
      <c r="G11213" s="170"/>
      <c r="H11213" s="170"/>
      <c r="I11213" s="170"/>
      <c r="J11213" s="170"/>
      <c r="K11213" s="170"/>
      <c r="L11213" s="170"/>
      <c r="M11213" s="170"/>
      <c r="N11213" s="170"/>
      <c r="O11213" s="170"/>
      <c r="P11213" s="170"/>
      <c r="Q11213" s="170"/>
      <c r="R11213" s="170"/>
      <c r="S11213" s="170"/>
      <c r="T11213" s="170"/>
      <c r="U11213" s="170"/>
      <c r="V11213" s="170"/>
      <c r="W11213" s="170"/>
      <c r="X11213" s="174"/>
      <c r="Y11213" s="170"/>
      <c r="Z11213" s="170"/>
      <c r="AA11213" s="170"/>
      <c r="AB11213" s="170"/>
      <c r="AC11213" s="170"/>
      <c r="AD11213" s="174"/>
      <c r="AE11213" s="170"/>
      <c r="AF11213" s="170"/>
      <c r="AI11213" s="170"/>
      <c r="AJ11213" s="170"/>
      <c r="AK11213" s="170"/>
      <c r="AL11213" s="170"/>
      <c r="AM11213" s="170"/>
      <c r="AN11213" s="170"/>
    </row>
    <row r="11214" spans="1:40" ht="52.5" customHeight="1" x14ac:dyDescent="0.2">
      <c r="A11214" s="170"/>
      <c r="B11214" s="170"/>
      <c r="C11214" s="170"/>
      <c r="D11214" s="170"/>
      <c r="E11214" s="170"/>
      <c r="F11214" s="170"/>
      <c r="G11214" s="170"/>
      <c r="H11214" s="170"/>
      <c r="I11214" s="170"/>
      <c r="J11214" s="170"/>
      <c r="K11214" s="170"/>
      <c r="L11214" s="170"/>
      <c r="M11214" s="170"/>
      <c r="N11214" s="170"/>
      <c r="O11214" s="170"/>
      <c r="P11214" s="170"/>
      <c r="Q11214" s="170"/>
      <c r="R11214" s="170"/>
      <c r="S11214" s="170"/>
      <c r="T11214" s="170"/>
      <c r="U11214" s="170"/>
      <c r="V11214" s="170"/>
      <c r="W11214" s="170"/>
      <c r="X11214" s="174"/>
      <c r="Y11214" s="170"/>
      <c r="Z11214" s="170"/>
      <c r="AA11214" s="170"/>
      <c r="AB11214" s="170"/>
      <c r="AC11214" s="170"/>
      <c r="AD11214" s="174"/>
      <c r="AE11214" s="170"/>
      <c r="AF11214" s="170"/>
      <c r="AI11214" s="170"/>
      <c r="AJ11214" s="170"/>
      <c r="AK11214" s="170"/>
      <c r="AL11214" s="170"/>
      <c r="AM11214" s="170"/>
      <c r="AN11214" s="170"/>
    </row>
    <row r="11215" spans="1:40" ht="52.5" customHeight="1" x14ac:dyDescent="0.2">
      <c r="A11215" s="170"/>
      <c r="B11215" s="170"/>
      <c r="C11215" s="170"/>
      <c r="D11215" s="170"/>
      <c r="E11215" s="170"/>
      <c r="F11215" s="170"/>
      <c r="G11215" s="170"/>
      <c r="H11215" s="170"/>
      <c r="I11215" s="170"/>
      <c r="J11215" s="170"/>
      <c r="K11215" s="170"/>
      <c r="L11215" s="170"/>
      <c r="M11215" s="170"/>
      <c r="N11215" s="170"/>
      <c r="O11215" s="170"/>
      <c r="P11215" s="170"/>
      <c r="Q11215" s="170"/>
      <c r="R11215" s="170"/>
      <c r="S11215" s="170"/>
      <c r="T11215" s="170"/>
      <c r="U11215" s="170"/>
      <c r="V11215" s="170"/>
      <c r="W11215" s="170"/>
      <c r="X11215" s="174"/>
      <c r="Y11215" s="170"/>
      <c r="Z11215" s="170"/>
      <c r="AA11215" s="170"/>
      <c r="AB11215" s="170"/>
      <c r="AC11215" s="170"/>
      <c r="AD11215" s="174"/>
      <c r="AE11215" s="170"/>
      <c r="AF11215" s="170"/>
      <c r="AI11215" s="170"/>
      <c r="AJ11215" s="170"/>
      <c r="AK11215" s="170"/>
      <c r="AL11215" s="170"/>
      <c r="AM11215" s="170"/>
      <c r="AN11215" s="170"/>
    </row>
    <row r="11216" spans="1:40" ht="52.5" customHeight="1" x14ac:dyDescent="0.2">
      <c r="A11216" s="170"/>
      <c r="B11216" s="170"/>
      <c r="C11216" s="170"/>
      <c r="D11216" s="170"/>
      <c r="E11216" s="170"/>
      <c r="F11216" s="170"/>
      <c r="G11216" s="170"/>
      <c r="H11216" s="170"/>
      <c r="I11216" s="170"/>
      <c r="J11216" s="170"/>
      <c r="K11216" s="170"/>
      <c r="L11216" s="170"/>
      <c r="M11216" s="170"/>
      <c r="N11216" s="170"/>
      <c r="O11216" s="170"/>
      <c r="P11216" s="170"/>
      <c r="Q11216" s="170"/>
      <c r="R11216" s="170"/>
      <c r="S11216" s="170"/>
      <c r="T11216" s="170"/>
      <c r="U11216" s="170"/>
      <c r="V11216" s="170"/>
      <c r="W11216" s="170"/>
      <c r="X11216" s="174"/>
      <c r="Y11216" s="170"/>
      <c r="Z11216" s="170"/>
      <c r="AA11216" s="170"/>
      <c r="AB11216" s="170"/>
      <c r="AC11216" s="170"/>
      <c r="AD11216" s="174"/>
      <c r="AE11216" s="170"/>
      <c r="AF11216" s="170"/>
      <c r="AI11216" s="170"/>
      <c r="AJ11216" s="170"/>
      <c r="AK11216" s="170"/>
      <c r="AL11216" s="170"/>
      <c r="AM11216" s="170"/>
      <c r="AN11216" s="170"/>
    </row>
    <row r="11217" spans="1:40" ht="52.5" customHeight="1" x14ac:dyDescent="0.2">
      <c r="A11217" s="170"/>
      <c r="B11217" s="170"/>
      <c r="C11217" s="170"/>
      <c r="D11217" s="170"/>
      <c r="E11217" s="170"/>
      <c r="F11217" s="170"/>
      <c r="G11217" s="170"/>
      <c r="H11217" s="170"/>
      <c r="I11217" s="170"/>
      <c r="J11217" s="170"/>
      <c r="K11217" s="170"/>
      <c r="L11217" s="170"/>
      <c r="M11217" s="170"/>
      <c r="N11217" s="170"/>
      <c r="O11217" s="170"/>
      <c r="P11217" s="170"/>
      <c r="Q11217" s="170"/>
      <c r="R11217" s="170"/>
      <c r="S11217" s="170"/>
      <c r="T11217" s="170"/>
      <c r="U11217" s="170"/>
      <c r="V11217" s="170"/>
      <c r="W11217" s="170"/>
      <c r="X11217" s="174"/>
      <c r="Y11217" s="170"/>
      <c r="Z11217" s="170"/>
      <c r="AA11217" s="170"/>
      <c r="AB11217" s="170"/>
      <c r="AC11217" s="170"/>
      <c r="AD11217" s="174"/>
      <c r="AE11217" s="170"/>
      <c r="AF11217" s="170"/>
      <c r="AI11217" s="170"/>
      <c r="AJ11217" s="170"/>
      <c r="AK11217" s="170"/>
      <c r="AL11217" s="170"/>
      <c r="AM11217" s="170"/>
      <c r="AN11217" s="170"/>
    </row>
    <row r="11218" spans="1:40" ht="52.5" customHeight="1" x14ac:dyDescent="0.2">
      <c r="A11218" s="170"/>
      <c r="B11218" s="170"/>
      <c r="C11218" s="170"/>
      <c r="D11218" s="170"/>
      <c r="E11218" s="170"/>
      <c r="F11218" s="170"/>
      <c r="G11218" s="170"/>
      <c r="H11218" s="170"/>
      <c r="I11218" s="170"/>
      <c r="J11218" s="170"/>
      <c r="K11218" s="170"/>
      <c r="L11218" s="170"/>
      <c r="M11218" s="170"/>
      <c r="N11218" s="170"/>
      <c r="O11218" s="170"/>
      <c r="P11218" s="170"/>
      <c r="Q11218" s="170"/>
      <c r="R11218" s="170"/>
      <c r="S11218" s="170"/>
      <c r="T11218" s="170"/>
      <c r="U11218" s="170"/>
      <c r="V11218" s="170"/>
      <c r="W11218" s="170"/>
      <c r="X11218" s="174"/>
      <c r="Y11218" s="170"/>
      <c r="Z11218" s="170"/>
      <c r="AA11218" s="170"/>
      <c r="AB11218" s="170"/>
      <c r="AC11218" s="170"/>
      <c r="AD11218" s="174"/>
      <c r="AE11218" s="170"/>
      <c r="AF11218" s="170"/>
      <c r="AI11218" s="170"/>
      <c r="AJ11218" s="170"/>
      <c r="AK11218" s="170"/>
      <c r="AL11218" s="170"/>
      <c r="AM11218" s="170"/>
      <c r="AN11218" s="170"/>
    </row>
    <row r="11219" spans="1:40" ht="52.5" customHeight="1" x14ac:dyDescent="0.2">
      <c r="A11219" s="170"/>
      <c r="B11219" s="170"/>
      <c r="C11219" s="170"/>
      <c r="D11219" s="170"/>
      <c r="E11219" s="170"/>
      <c r="F11219" s="170"/>
      <c r="G11219" s="170"/>
      <c r="H11219" s="170"/>
      <c r="I11219" s="170"/>
      <c r="J11219" s="170"/>
      <c r="K11219" s="170"/>
      <c r="L11219" s="170"/>
      <c r="M11219" s="170"/>
      <c r="N11219" s="170"/>
      <c r="O11219" s="170"/>
      <c r="P11219" s="170"/>
      <c r="Q11219" s="170"/>
      <c r="R11219" s="170"/>
      <c r="S11219" s="170"/>
      <c r="T11219" s="170"/>
      <c r="U11219" s="170"/>
      <c r="V11219" s="170"/>
      <c r="W11219" s="170"/>
      <c r="X11219" s="174"/>
      <c r="Y11219" s="170"/>
      <c r="Z11219" s="170"/>
      <c r="AA11219" s="170"/>
      <c r="AB11219" s="170"/>
      <c r="AC11219" s="170"/>
      <c r="AD11219" s="174"/>
      <c r="AE11219" s="170"/>
      <c r="AF11219" s="170"/>
      <c r="AI11219" s="170"/>
      <c r="AJ11219" s="170"/>
      <c r="AK11219" s="170"/>
      <c r="AL11219" s="170"/>
      <c r="AM11219" s="170"/>
      <c r="AN11219" s="170"/>
    </row>
    <row r="11220" spans="1:40" ht="52.5" customHeight="1" x14ac:dyDescent="0.2">
      <c r="A11220" s="170"/>
      <c r="B11220" s="170"/>
      <c r="C11220" s="170"/>
      <c r="D11220" s="170"/>
      <c r="E11220" s="170"/>
      <c r="F11220" s="170"/>
      <c r="G11220" s="170"/>
      <c r="H11220" s="170"/>
      <c r="I11220" s="170"/>
      <c r="J11220" s="170"/>
      <c r="K11220" s="170"/>
      <c r="L11220" s="170"/>
      <c r="M11220" s="170"/>
      <c r="N11220" s="170"/>
      <c r="O11220" s="170"/>
      <c r="P11220" s="170"/>
      <c r="Q11220" s="170"/>
      <c r="R11220" s="170"/>
      <c r="S11220" s="170"/>
      <c r="T11220" s="170"/>
      <c r="U11220" s="170"/>
      <c r="V11220" s="170"/>
      <c r="W11220" s="170"/>
      <c r="X11220" s="174"/>
      <c r="Y11220" s="170"/>
      <c r="Z11220" s="170"/>
      <c r="AA11220" s="170"/>
      <c r="AB11220" s="170"/>
      <c r="AC11220" s="170"/>
      <c r="AD11220" s="174"/>
      <c r="AE11220" s="170"/>
      <c r="AF11220" s="170"/>
      <c r="AI11220" s="170"/>
      <c r="AJ11220" s="170"/>
      <c r="AK11220" s="170"/>
      <c r="AL11220" s="170"/>
      <c r="AM11220" s="170"/>
      <c r="AN11220" s="170"/>
    </row>
    <row r="11221" spans="1:40" ht="52.5" customHeight="1" x14ac:dyDescent="0.2">
      <c r="A11221" s="170"/>
      <c r="B11221" s="170"/>
      <c r="C11221" s="170"/>
      <c r="D11221" s="170"/>
      <c r="E11221" s="170"/>
      <c r="F11221" s="170"/>
      <c r="G11221" s="170"/>
      <c r="H11221" s="170"/>
      <c r="I11221" s="170"/>
      <c r="J11221" s="170"/>
      <c r="K11221" s="170"/>
      <c r="L11221" s="170"/>
      <c r="M11221" s="170"/>
      <c r="N11221" s="170"/>
      <c r="O11221" s="170"/>
      <c r="P11221" s="170"/>
      <c r="Q11221" s="170"/>
      <c r="R11221" s="170"/>
      <c r="S11221" s="170"/>
      <c r="T11221" s="170"/>
      <c r="U11221" s="170"/>
      <c r="V11221" s="170"/>
      <c r="W11221" s="170"/>
      <c r="X11221" s="174"/>
      <c r="Y11221" s="170"/>
      <c r="Z11221" s="170"/>
      <c r="AA11221" s="170"/>
      <c r="AB11221" s="170"/>
      <c r="AC11221" s="170"/>
      <c r="AD11221" s="174"/>
      <c r="AE11221" s="170"/>
      <c r="AF11221" s="170"/>
      <c r="AI11221" s="170"/>
      <c r="AJ11221" s="170"/>
      <c r="AK11221" s="170"/>
      <c r="AL11221" s="170"/>
      <c r="AM11221" s="170"/>
      <c r="AN11221" s="170"/>
    </row>
    <row r="11222" spans="1:40" ht="52.5" customHeight="1" x14ac:dyDescent="0.2">
      <c r="A11222" s="170"/>
      <c r="B11222" s="170"/>
      <c r="C11222" s="170"/>
      <c r="D11222" s="170"/>
      <c r="E11222" s="170"/>
      <c r="F11222" s="170"/>
      <c r="G11222" s="170"/>
      <c r="H11222" s="170"/>
      <c r="I11222" s="170"/>
      <c r="J11222" s="170"/>
      <c r="K11222" s="170"/>
      <c r="L11222" s="170"/>
      <c r="M11222" s="170"/>
      <c r="N11222" s="170"/>
      <c r="O11222" s="170"/>
      <c r="P11222" s="170"/>
      <c r="Q11222" s="170"/>
      <c r="R11222" s="170"/>
      <c r="S11222" s="170"/>
      <c r="T11222" s="170"/>
      <c r="U11222" s="170"/>
      <c r="V11222" s="170"/>
      <c r="W11222" s="170"/>
      <c r="X11222" s="174"/>
      <c r="Y11222" s="170"/>
      <c r="Z11222" s="170"/>
      <c r="AA11222" s="170"/>
      <c r="AB11222" s="170"/>
      <c r="AC11222" s="170"/>
      <c r="AD11222" s="174"/>
      <c r="AE11222" s="170"/>
      <c r="AF11222" s="170"/>
      <c r="AI11222" s="170"/>
      <c r="AJ11222" s="170"/>
      <c r="AK11222" s="170"/>
      <c r="AL11222" s="170"/>
      <c r="AM11222" s="170"/>
      <c r="AN11222" s="170"/>
    </row>
    <row r="11223" spans="1:40" ht="52.5" customHeight="1" x14ac:dyDescent="0.2">
      <c r="A11223" s="170"/>
      <c r="B11223" s="170"/>
      <c r="C11223" s="170"/>
      <c r="D11223" s="170"/>
      <c r="E11223" s="170"/>
      <c r="F11223" s="170"/>
      <c r="G11223" s="170"/>
      <c r="H11223" s="170"/>
      <c r="I11223" s="170"/>
      <c r="J11223" s="170"/>
      <c r="K11223" s="170"/>
      <c r="L11223" s="170"/>
      <c r="M11223" s="170"/>
      <c r="N11223" s="170"/>
      <c r="O11223" s="170"/>
      <c r="P11223" s="170"/>
      <c r="Q11223" s="170"/>
      <c r="R11223" s="170"/>
      <c r="S11223" s="170"/>
      <c r="T11223" s="170"/>
      <c r="U11223" s="170"/>
      <c r="V11223" s="170"/>
      <c r="W11223" s="170"/>
      <c r="X11223" s="174"/>
      <c r="Y11223" s="170"/>
      <c r="Z11223" s="170"/>
      <c r="AA11223" s="170"/>
      <c r="AB11223" s="170"/>
      <c r="AC11223" s="170"/>
      <c r="AD11223" s="174"/>
      <c r="AE11223" s="170"/>
      <c r="AF11223" s="170"/>
      <c r="AI11223" s="170"/>
      <c r="AJ11223" s="170"/>
      <c r="AK11223" s="170"/>
      <c r="AL11223" s="170"/>
      <c r="AM11223" s="170"/>
      <c r="AN11223" s="170"/>
    </row>
    <row r="11224" spans="1:40" ht="52.5" customHeight="1" x14ac:dyDescent="0.2">
      <c r="A11224" s="170"/>
      <c r="B11224" s="170"/>
      <c r="C11224" s="170"/>
      <c r="D11224" s="170"/>
      <c r="E11224" s="170"/>
      <c r="F11224" s="170"/>
      <c r="G11224" s="170"/>
      <c r="H11224" s="170"/>
      <c r="I11224" s="170"/>
      <c r="J11224" s="170"/>
      <c r="K11224" s="170"/>
      <c r="L11224" s="170"/>
      <c r="M11224" s="170"/>
      <c r="N11224" s="170"/>
      <c r="O11224" s="170"/>
      <c r="P11224" s="170"/>
      <c r="Q11224" s="170"/>
      <c r="R11224" s="170"/>
      <c r="S11224" s="170"/>
      <c r="T11224" s="170"/>
      <c r="U11224" s="170"/>
      <c r="V11224" s="170"/>
      <c r="W11224" s="170"/>
      <c r="X11224" s="174"/>
      <c r="Y11224" s="170"/>
      <c r="Z11224" s="170"/>
      <c r="AA11224" s="170"/>
      <c r="AB11224" s="170"/>
      <c r="AC11224" s="170"/>
      <c r="AD11224" s="174"/>
      <c r="AE11224" s="170"/>
      <c r="AF11224" s="170"/>
      <c r="AI11224" s="170"/>
      <c r="AJ11224" s="170"/>
      <c r="AK11224" s="170"/>
      <c r="AL11224" s="170"/>
      <c r="AM11224" s="170"/>
      <c r="AN11224" s="170"/>
    </row>
    <row r="11225" spans="1:40" ht="52.5" customHeight="1" x14ac:dyDescent="0.2">
      <c r="A11225" s="170"/>
      <c r="B11225" s="170"/>
      <c r="C11225" s="170"/>
      <c r="D11225" s="170"/>
      <c r="E11225" s="170"/>
      <c r="F11225" s="170"/>
      <c r="G11225" s="170"/>
      <c r="H11225" s="170"/>
      <c r="I11225" s="170"/>
      <c r="J11225" s="170"/>
      <c r="K11225" s="170"/>
      <c r="L11225" s="170"/>
      <c r="M11225" s="170"/>
      <c r="N11225" s="170"/>
      <c r="O11225" s="170"/>
      <c r="P11225" s="170"/>
      <c r="Q11225" s="170"/>
      <c r="R11225" s="170"/>
      <c r="S11225" s="170"/>
      <c r="T11225" s="170"/>
      <c r="U11225" s="170"/>
      <c r="V11225" s="170"/>
      <c r="W11225" s="170"/>
      <c r="X11225" s="174"/>
      <c r="Y11225" s="170"/>
      <c r="Z11225" s="170"/>
      <c r="AA11225" s="170"/>
      <c r="AB11225" s="170"/>
      <c r="AC11225" s="170"/>
      <c r="AD11225" s="174"/>
      <c r="AE11225" s="170"/>
      <c r="AF11225" s="170"/>
      <c r="AI11225" s="170"/>
      <c r="AJ11225" s="170"/>
      <c r="AK11225" s="170"/>
      <c r="AL11225" s="170"/>
      <c r="AM11225" s="170"/>
      <c r="AN11225" s="170"/>
    </row>
    <row r="11226" spans="1:40" ht="52.5" customHeight="1" x14ac:dyDescent="0.2">
      <c r="A11226" s="170"/>
      <c r="B11226" s="170"/>
      <c r="C11226" s="170"/>
      <c r="D11226" s="170"/>
      <c r="E11226" s="170"/>
      <c r="F11226" s="170"/>
      <c r="G11226" s="170"/>
      <c r="H11226" s="170"/>
      <c r="I11226" s="170"/>
      <c r="J11226" s="170"/>
      <c r="K11226" s="170"/>
      <c r="L11226" s="170"/>
      <c r="M11226" s="170"/>
      <c r="N11226" s="170"/>
      <c r="O11226" s="170"/>
      <c r="P11226" s="170"/>
      <c r="Q11226" s="170"/>
      <c r="R11226" s="170"/>
      <c r="S11226" s="170"/>
      <c r="T11226" s="170"/>
      <c r="U11226" s="170"/>
      <c r="V11226" s="170"/>
      <c r="W11226" s="170"/>
      <c r="X11226" s="174"/>
      <c r="Y11226" s="170"/>
      <c r="Z11226" s="170"/>
      <c r="AA11226" s="170"/>
      <c r="AB11226" s="170"/>
      <c r="AC11226" s="170"/>
      <c r="AD11226" s="174"/>
      <c r="AE11226" s="170"/>
      <c r="AF11226" s="170"/>
      <c r="AI11226" s="170"/>
      <c r="AJ11226" s="170"/>
      <c r="AK11226" s="170"/>
      <c r="AL11226" s="170"/>
      <c r="AM11226" s="170"/>
      <c r="AN11226" s="170"/>
    </row>
    <row r="11227" spans="1:40" ht="52.5" customHeight="1" x14ac:dyDescent="0.2">
      <c r="A11227" s="170"/>
      <c r="B11227" s="170"/>
      <c r="C11227" s="170"/>
      <c r="D11227" s="170"/>
      <c r="E11227" s="170"/>
      <c r="F11227" s="170"/>
      <c r="G11227" s="170"/>
      <c r="H11227" s="170"/>
      <c r="I11227" s="170"/>
      <c r="J11227" s="170"/>
      <c r="K11227" s="170"/>
      <c r="L11227" s="170"/>
      <c r="M11227" s="170"/>
      <c r="N11227" s="170"/>
      <c r="O11227" s="170"/>
      <c r="P11227" s="170"/>
      <c r="Q11227" s="170"/>
      <c r="R11227" s="170"/>
      <c r="S11227" s="170"/>
      <c r="T11227" s="170"/>
      <c r="U11227" s="170"/>
      <c r="V11227" s="170"/>
      <c r="W11227" s="170"/>
      <c r="X11227" s="174"/>
      <c r="Y11227" s="170"/>
      <c r="Z11227" s="170"/>
      <c r="AA11227" s="170"/>
      <c r="AB11227" s="170"/>
      <c r="AC11227" s="170"/>
      <c r="AD11227" s="174"/>
      <c r="AE11227" s="170"/>
      <c r="AF11227" s="170"/>
      <c r="AI11227" s="170"/>
      <c r="AJ11227" s="170"/>
      <c r="AK11227" s="170"/>
      <c r="AL11227" s="170"/>
      <c r="AM11227" s="170"/>
      <c r="AN11227" s="170"/>
    </row>
    <row r="11228" spans="1:40" ht="52.5" customHeight="1" x14ac:dyDescent="0.2">
      <c r="A11228" s="170"/>
      <c r="B11228" s="170"/>
      <c r="C11228" s="170"/>
      <c r="D11228" s="170"/>
      <c r="E11228" s="170"/>
      <c r="F11228" s="170"/>
      <c r="G11228" s="170"/>
      <c r="H11228" s="170"/>
      <c r="I11228" s="170"/>
      <c r="J11228" s="170"/>
      <c r="K11228" s="170"/>
      <c r="L11228" s="170"/>
      <c r="M11228" s="170"/>
      <c r="N11228" s="170"/>
      <c r="O11228" s="170"/>
      <c r="P11228" s="170"/>
      <c r="Q11228" s="170"/>
      <c r="R11228" s="170"/>
      <c r="S11228" s="170"/>
      <c r="T11228" s="170"/>
      <c r="U11228" s="170"/>
      <c r="V11228" s="170"/>
      <c r="W11228" s="170"/>
      <c r="X11228" s="174"/>
      <c r="Y11228" s="170"/>
      <c r="Z11228" s="170"/>
      <c r="AA11228" s="170"/>
      <c r="AB11228" s="170"/>
      <c r="AC11228" s="170"/>
      <c r="AD11228" s="174"/>
      <c r="AE11228" s="170"/>
      <c r="AF11228" s="170"/>
      <c r="AI11228" s="170"/>
      <c r="AJ11228" s="170"/>
      <c r="AK11228" s="170"/>
      <c r="AL11228" s="170"/>
      <c r="AM11228" s="170"/>
      <c r="AN11228" s="170"/>
    </row>
    <row r="11229" spans="1:40" ht="52.5" customHeight="1" x14ac:dyDescent="0.2">
      <c r="A11229" s="170"/>
      <c r="B11229" s="170"/>
      <c r="C11229" s="170"/>
      <c r="D11229" s="170"/>
      <c r="E11229" s="170"/>
      <c r="F11229" s="170"/>
      <c r="G11229" s="170"/>
      <c r="H11229" s="170"/>
      <c r="I11229" s="170"/>
      <c r="J11229" s="170"/>
      <c r="K11229" s="170"/>
      <c r="L11229" s="170"/>
      <c r="M11229" s="170"/>
      <c r="N11229" s="170"/>
      <c r="O11229" s="170"/>
      <c r="P11229" s="170"/>
      <c r="Q11229" s="170"/>
      <c r="R11229" s="170"/>
      <c r="S11229" s="170"/>
      <c r="T11229" s="170"/>
      <c r="U11229" s="170"/>
      <c r="V11229" s="170"/>
      <c r="W11229" s="170"/>
      <c r="X11229" s="174"/>
      <c r="Y11229" s="170"/>
      <c r="Z11229" s="170"/>
      <c r="AA11229" s="170"/>
      <c r="AB11229" s="170"/>
      <c r="AC11229" s="170"/>
      <c r="AD11229" s="174"/>
      <c r="AE11229" s="170"/>
      <c r="AF11229" s="170"/>
      <c r="AI11229" s="170"/>
      <c r="AJ11229" s="170"/>
      <c r="AK11229" s="170"/>
      <c r="AL11229" s="170"/>
      <c r="AM11229" s="170"/>
      <c r="AN11229" s="170"/>
    </row>
    <row r="11230" spans="1:40" ht="52.5" customHeight="1" x14ac:dyDescent="0.2">
      <c r="A11230" s="170"/>
      <c r="B11230" s="170"/>
      <c r="C11230" s="170"/>
      <c r="D11230" s="170"/>
      <c r="E11230" s="170"/>
      <c r="F11230" s="170"/>
      <c r="G11230" s="170"/>
      <c r="H11230" s="170"/>
      <c r="I11230" s="170"/>
      <c r="J11230" s="170"/>
      <c r="K11230" s="170"/>
      <c r="L11230" s="170"/>
      <c r="M11230" s="170"/>
      <c r="N11230" s="170"/>
      <c r="O11230" s="170"/>
      <c r="P11230" s="170"/>
      <c r="Q11230" s="170"/>
      <c r="R11230" s="170"/>
      <c r="S11230" s="170"/>
      <c r="T11230" s="170"/>
      <c r="U11230" s="170"/>
      <c r="V11230" s="170"/>
      <c r="W11230" s="170"/>
      <c r="X11230" s="174"/>
      <c r="Y11230" s="170"/>
      <c r="Z11230" s="170"/>
      <c r="AA11230" s="170"/>
      <c r="AB11230" s="170"/>
      <c r="AC11230" s="170"/>
      <c r="AD11230" s="174"/>
      <c r="AE11230" s="170"/>
      <c r="AF11230" s="170"/>
      <c r="AI11230" s="170"/>
      <c r="AJ11230" s="170"/>
      <c r="AK11230" s="170"/>
      <c r="AL11230" s="170"/>
      <c r="AM11230" s="170"/>
      <c r="AN11230" s="170"/>
    </row>
    <row r="11231" spans="1:40" ht="52.5" customHeight="1" x14ac:dyDescent="0.2">
      <c r="A11231" s="170"/>
      <c r="B11231" s="170"/>
      <c r="C11231" s="170"/>
      <c r="D11231" s="170"/>
      <c r="E11231" s="170"/>
      <c r="F11231" s="170"/>
      <c r="G11231" s="170"/>
      <c r="H11231" s="170"/>
      <c r="I11231" s="170"/>
      <c r="J11231" s="170"/>
      <c r="K11231" s="170"/>
      <c r="L11231" s="170"/>
      <c r="M11231" s="170"/>
      <c r="N11231" s="170"/>
      <c r="O11231" s="170"/>
      <c r="P11231" s="170"/>
      <c r="Q11231" s="170"/>
      <c r="R11231" s="170"/>
      <c r="S11231" s="170"/>
      <c r="T11231" s="170"/>
      <c r="U11231" s="170"/>
      <c r="V11231" s="170"/>
      <c r="W11231" s="170"/>
      <c r="X11231" s="174"/>
      <c r="Y11231" s="170"/>
      <c r="Z11231" s="170"/>
      <c r="AA11231" s="170"/>
      <c r="AB11231" s="170"/>
      <c r="AC11231" s="170"/>
      <c r="AD11231" s="174"/>
      <c r="AE11231" s="170"/>
      <c r="AF11231" s="170"/>
      <c r="AI11231" s="170"/>
      <c r="AJ11231" s="170"/>
      <c r="AK11231" s="170"/>
      <c r="AL11231" s="170"/>
      <c r="AM11231" s="170"/>
      <c r="AN11231" s="170"/>
    </row>
    <row r="11232" spans="1:40" ht="52.5" customHeight="1" x14ac:dyDescent="0.2">
      <c r="A11232" s="170"/>
      <c r="B11232" s="170"/>
      <c r="C11232" s="170"/>
      <c r="D11232" s="170"/>
      <c r="E11232" s="170"/>
      <c r="F11232" s="170"/>
      <c r="G11232" s="170"/>
      <c r="H11232" s="170"/>
      <c r="I11232" s="170"/>
      <c r="J11232" s="170"/>
      <c r="K11232" s="170"/>
      <c r="L11232" s="170"/>
      <c r="M11232" s="170"/>
      <c r="N11232" s="170"/>
      <c r="O11232" s="170"/>
      <c r="P11232" s="170"/>
      <c r="Q11232" s="170"/>
      <c r="R11232" s="170"/>
      <c r="S11232" s="170"/>
      <c r="T11232" s="170"/>
      <c r="U11232" s="170"/>
      <c r="V11232" s="170"/>
      <c r="W11232" s="170"/>
      <c r="X11232" s="174"/>
      <c r="Y11232" s="170"/>
      <c r="Z11232" s="170"/>
      <c r="AA11232" s="170"/>
      <c r="AB11232" s="170"/>
      <c r="AC11232" s="170"/>
      <c r="AD11232" s="174"/>
      <c r="AE11232" s="170"/>
      <c r="AF11232" s="170"/>
      <c r="AI11232" s="170"/>
      <c r="AJ11232" s="170"/>
      <c r="AK11232" s="170"/>
      <c r="AL11232" s="170"/>
      <c r="AM11232" s="170"/>
      <c r="AN11232" s="170"/>
    </row>
    <row r="11233" spans="1:40" ht="52.5" customHeight="1" x14ac:dyDescent="0.2">
      <c r="A11233" s="170"/>
      <c r="B11233" s="170"/>
      <c r="C11233" s="170"/>
      <c r="D11233" s="170"/>
      <c r="E11233" s="170"/>
      <c r="F11233" s="170"/>
      <c r="G11233" s="170"/>
      <c r="H11233" s="170"/>
      <c r="I11233" s="170"/>
      <c r="J11233" s="170"/>
      <c r="K11233" s="170"/>
      <c r="L11233" s="170"/>
      <c r="M11233" s="170"/>
      <c r="N11233" s="170"/>
      <c r="O11233" s="170"/>
      <c r="P11233" s="170"/>
      <c r="Q11233" s="170"/>
      <c r="R11233" s="170"/>
      <c r="S11233" s="170"/>
      <c r="T11233" s="170"/>
      <c r="U11233" s="170"/>
      <c r="V11233" s="170"/>
      <c r="W11233" s="170"/>
      <c r="X11233" s="174"/>
      <c r="Y11233" s="170"/>
      <c r="Z11233" s="170"/>
      <c r="AA11233" s="170"/>
      <c r="AB11233" s="170"/>
      <c r="AC11233" s="170"/>
      <c r="AD11233" s="174"/>
      <c r="AE11233" s="170"/>
      <c r="AF11233" s="170"/>
      <c r="AI11233" s="170"/>
      <c r="AJ11233" s="170"/>
      <c r="AK11233" s="170"/>
      <c r="AL11233" s="170"/>
      <c r="AM11233" s="170"/>
      <c r="AN11233" s="170"/>
    </row>
    <row r="11234" spans="1:40" ht="52.5" customHeight="1" x14ac:dyDescent="0.2">
      <c r="A11234" s="170"/>
      <c r="B11234" s="170"/>
      <c r="C11234" s="170"/>
      <c r="D11234" s="170"/>
      <c r="E11234" s="170"/>
      <c r="F11234" s="170"/>
      <c r="G11234" s="170"/>
      <c r="H11234" s="170"/>
      <c r="I11234" s="170"/>
      <c r="J11234" s="170"/>
      <c r="K11234" s="170"/>
      <c r="L11234" s="170"/>
      <c r="M11234" s="170"/>
      <c r="N11234" s="170"/>
      <c r="O11234" s="170"/>
      <c r="P11234" s="170"/>
      <c r="Q11234" s="170"/>
      <c r="R11234" s="170"/>
      <c r="S11234" s="170"/>
      <c r="T11234" s="170"/>
      <c r="U11234" s="170"/>
      <c r="V11234" s="170"/>
      <c r="W11234" s="170"/>
      <c r="X11234" s="174"/>
      <c r="Y11234" s="170"/>
      <c r="Z11234" s="170"/>
      <c r="AA11234" s="170"/>
      <c r="AB11234" s="170"/>
      <c r="AC11234" s="170"/>
      <c r="AD11234" s="174"/>
      <c r="AE11234" s="170"/>
      <c r="AF11234" s="170"/>
      <c r="AI11234" s="170"/>
      <c r="AJ11234" s="170"/>
      <c r="AK11234" s="170"/>
      <c r="AL11234" s="170"/>
      <c r="AM11234" s="170"/>
      <c r="AN11234" s="170"/>
    </row>
    <row r="11235" spans="1:40" ht="52.5" customHeight="1" x14ac:dyDescent="0.2">
      <c r="A11235" s="170"/>
      <c r="B11235" s="170"/>
      <c r="C11235" s="170"/>
      <c r="D11235" s="170"/>
      <c r="E11235" s="170"/>
      <c r="F11235" s="170"/>
      <c r="G11235" s="170"/>
      <c r="H11235" s="170"/>
      <c r="I11235" s="170"/>
      <c r="J11235" s="170"/>
      <c r="K11235" s="170"/>
      <c r="L11235" s="170"/>
      <c r="M11235" s="170"/>
      <c r="N11235" s="170"/>
      <c r="O11235" s="170"/>
      <c r="P11235" s="170"/>
      <c r="Q11235" s="170"/>
      <c r="R11235" s="170"/>
      <c r="S11235" s="170"/>
      <c r="T11235" s="170"/>
      <c r="U11235" s="170"/>
      <c r="V11235" s="170"/>
      <c r="W11235" s="170"/>
      <c r="X11235" s="174"/>
      <c r="Y11235" s="170"/>
      <c r="Z11235" s="170"/>
      <c r="AA11235" s="170"/>
      <c r="AB11235" s="170"/>
      <c r="AC11235" s="170"/>
      <c r="AD11235" s="174"/>
      <c r="AE11235" s="170"/>
      <c r="AF11235" s="170"/>
      <c r="AI11235" s="170"/>
      <c r="AJ11235" s="170"/>
      <c r="AK11235" s="170"/>
      <c r="AL11235" s="170"/>
      <c r="AM11235" s="170"/>
      <c r="AN11235" s="170"/>
    </row>
    <row r="11236" spans="1:40" ht="52.5" customHeight="1" x14ac:dyDescent="0.2">
      <c r="A11236" s="170"/>
      <c r="B11236" s="170"/>
      <c r="C11236" s="170"/>
      <c r="D11236" s="170"/>
      <c r="E11236" s="170"/>
      <c r="F11236" s="170"/>
      <c r="G11236" s="170"/>
      <c r="H11236" s="170"/>
      <c r="I11236" s="170"/>
      <c r="J11236" s="170"/>
      <c r="K11236" s="170"/>
      <c r="L11236" s="170"/>
      <c r="M11236" s="170"/>
      <c r="N11236" s="170"/>
      <c r="O11236" s="170"/>
      <c r="P11236" s="170"/>
      <c r="Q11236" s="170"/>
      <c r="R11236" s="170"/>
      <c r="S11236" s="170"/>
      <c r="T11236" s="170"/>
      <c r="U11236" s="170"/>
      <c r="V11236" s="170"/>
      <c r="W11236" s="170"/>
      <c r="X11236" s="174"/>
      <c r="Y11236" s="170"/>
      <c r="Z11236" s="170"/>
      <c r="AA11236" s="170"/>
      <c r="AB11236" s="170"/>
      <c r="AC11236" s="170"/>
      <c r="AD11236" s="174"/>
      <c r="AE11236" s="170"/>
      <c r="AF11236" s="170"/>
      <c r="AI11236" s="170"/>
      <c r="AJ11236" s="170"/>
      <c r="AK11236" s="170"/>
      <c r="AL11236" s="170"/>
      <c r="AM11236" s="170"/>
      <c r="AN11236" s="170"/>
    </row>
    <row r="11237" spans="1:40" ht="52.5" customHeight="1" x14ac:dyDescent="0.2">
      <c r="A11237" s="170"/>
      <c r="B11237" s="170"/>
      <c r="C11237" s="170"/>
      <c r="D11237" s="170"/>
      <c r="E11237" s="170"/>
      <c r="F11237" s="170"/>
      <c r="G11237" s="170"/>
      <c r="H11237" s="170"/>
      <c r="I11237" s="170"/>
      <c r="J11237" s="170"/>
      <c r="K11237" s="170"/>
      <c r="L11237" s="170"/>
      <c r="M11237" s="170"/>
      <c r="N11237" s="170"/>
      <c r="O11237" s="170"/>
      <c r="P11237" s="170"/>
      <c r="Q11237" s="170"/>
      <c r="R11237" s="170"/>
      <c r="S11237" s="170"/>
      <c r="T11237" s="170"/>
      <c r="U11237" s="170"/>
      <c r="V11237" s="170"/>
      <c r="W11237" s="170"/>
      <c r="X11237" s="174"/>
      <c r="Y11237" s="170"/>
      <c r="Z11237" s="170"/>
      <c r="AA11237" s="170"/>
      <c r="AB11237" s="170"/>
      <c r="AC11237" s="170"/>
      <c r="AD11237" s="174"/>
      <c r="AE11237" s="170"/>
      <c r="AF11237" s="170"/>
      <c r="AI11237" s="170"/>
      <c r="AJ11237" s="170"/>
      <c r="AK11237" s="170"/>
      <c r="AL11237" s="170"/>
      <c r="AM11237" s="170"/>
      <c r="AN11237" s="170"/>
    </row>
    <row r="11238" spans="1:40" ht="52.5" customHeight="1" x14ac:dyDescent="0.2">
      <c r="A11238" s="170"/>
      <c r="B11238" s="170"/>
      <c r="C11238" s="170"/>
      <c r="D11238" s="170"/>
      <c r="E11238" s="170"/>
      <c r="F11238" s="170"/>
      <c r="G11238" s="170"/>
      <c r="H11238" s="170"/>
      <c r="I11238" s="170"/>
      <c r="J11238" s="170"/>
      <c r="K11238" s="170"/>
      <c r="L11238" s="170"/>
      <c r="M11238" s="170"/>
      <c r="N11238" s="170"/>
      <c r="O11238" s="170"/>
      <c r="P11238" s="170"/>
      <c r="Q11238" s="170"/>
      <c r="R11238" s="170"/>
      <c r="S11238" s="170"/>
      <c r="T11238" s="170"/>
      <c r="U11238" s="170"/>
      <c r="V11238" s="170"/>
      <c r="W11238" s="170"/>
      <c r="X11238" s="174"/>
      <c r="Y11238" s="170"/>
      <c r="Z11238" s="170"/>
      <c r="AA11238" s="170"/>
      <c r="AB11238" s="170"/>
      <c r="AC11238" s="170"/>
      <c r="AD11238" s="174"/>
      <c r="AE11238" s="170"/>
      <c r="AF11238" s="170"/>
      <c r="AI11238" s="170"/>
      <c r="AJ11238" s="170"/>
      <c r="AK11238" s="170"/>
      <c r="AL11238" s="170"/>
      <c r="AM11238" s="170"/>
      <c r="AN11238" s="170"/>
    </row>
    <row r="11239" spans="1:40" ht="52.5" customHeight="1" x14ac:dyDescent="0.2">
      <c r="A11239" s="170"/>
      <c r="B11239" s="170"/>
      <c r="C11239" s="170"/>
      <c r="D11239" s="170"/>
      <c r="E11239" s="170"/>
      <c r="F11239" s="170"/>
      <c r="G11239" s="170"/>
      <c r="H11239" s="170"/>
      <c r="I11239" s="170"/>
      <c r="J11239" s="170"/>
      <c r="K11239" s="170"/>
      <c r="L11239" s="170"/>
      <c r="M11239" s="170"/>
      <c r="N11239" s="170"/>
      <c r="O11239" s="170"/>
      <c r="P11239" s="170"/>
      <c r="Q11239" s="170"/>
      <c r="R11239" s="170"/>
      <c r="S11239" s="170"/>
      <c r="T11239" s="170"/>
      <c r="U11239" s="170"/>
      <c r="V11239" s="170"/>
      <c r="W11239" s="170"/>
      <c r="X11239" s="174"/>
      <c r="Y11239" s="170"/>
      <c r="Z11239" s="170"/>
      <c r="AA11239" s="170"/>
      <c r="AB11239" s="170"/>
      <c r="AC11239" s="170"/>
      <c r="AD11239" s="174"/>
      <c r="AE11239" s="170"/>
      <c r="AF11239" s="170"/>
      <c r="AI11239" s="170"/>
      <c r="AJ11239" s="170"/>
      <c r="AK11239" s="170"/>
      <c r="AL11239" s="170"/>
      <c r="AM11239" s="170"/>
      <c r="AN11239" s="170"/>
    </row>
    <row r="11240" spans="1:40" ht="52.5" customHeight="1" x14ac:dyDescent="0.2">
      <c r="A11240" s="170"/>
      <c r="B11240" s="170"/>
      <c r="C11240" s="170"/>
      <c r="D11240" s="170"/>
      <c r="E11240" s="170"/>
      <c r="F11240" s="170"/>
      <c r="G11240" s="170"/>
      <c r="H11240" s="170"/>
      <c r="I11240" s="170"/>
      <c r="J11240" s="170"/>
      <c r="K11240" s="170"/>
      <c r="L11240" s="170"/>
      <c r="M11240" s="170"/>
      <c r="N11240" s="170"/>
      <c r="O11240" s="170"/>
      <c r="P11240" s="170"/>
      <c r="Q11240" s="170"/>
      <c r="R11240" s="170"/>
      <c r="S11240" s="170"/>
      <c r="T11240" s="170"/>
      <c r="U11240" s="170"/>
      <c r="V11240" s="170"/>
      <c r="W11240" s="170"/>
      <c r="X11240" s="174"/>
      <c r="Y11240" s="170"/>
      <c r="Z11240" s="170"/>
      <c r="AA11240" s="170"/>
      <c r="AB11240" s="170"/>
      <c r="AC11240" s="170"/>
      <c r="AD11240" s="174"/>
      <c r="AE11240" s="170"/>
      <c r="AF11240" s="170"/>
      <c r="AI11240" s="170"/>
      <c r="AJ11240" s="170"/>
      <c r="AK11240" s="170"/>
      <c r="AL11240" s="170"/>
      <c r="AM11240" s="170"/>
      <c r="AN11240" s="170"/>
    </row>
    <row r="11241" spans="1:40" ht="52.5" customHeight="1" x14ac:dyDescent="0.2">
      <c r="A11241" s="170"/>
      <c r="B11241" s="170"/>
      <c r="C11241" s="170"/>
      <c r="D11241" s="170"/>
      <c r="E11241" s="170"/>
      <c r="F11241" s="170"/>
      <c r="G11241" s="170"/>
      <c r="H11241" s="170"/>
      <c r="I11241" s="170"/>
      <c r="J11241" s="170"/>
      <c r="K11241" s="170"/>
      <c r="L11241" s="170"/>
      <c r="M11241" s="170"/>
      <c r="N11241" s="170"/>
      <c r="O11241" s="170"/>
      <c r="P11241" s="170"/>
      <c r="Q11241" s="170"/>
      <c r="R11241" s="170"/>
      <c r="S11241" s="170"/>
      <c r="T11241" s="170"/>
      <c r="U11241" s="170"/>
      <c r="V11241" s="170"/>
      <c r="W11241" s="170"/>
      <c r="X11241" s="174"/>
      <c r="Y11241" s="170"/>
      <c r="Z11241" s="170"/>
      <c r="AA11241" s="170"/>
      <c r="AB11241" s="170"/>
      <c r="AC11241" s="170"/>
      <c r="AD11241" s="174"/>
      <c r="AE11241" s="170"/>
      <c r="AF11241" s="170"/>
      <c r="AI11241" s="170"/>
      <c r="AJ11241" s="170"/>
      <c r="AK11241" s="170"/>
      <c r="AL11241" s="170"/>
      <c r="AM11241" s="170"/>
      <c r="AN11241" s="170"/>
    </row>
    <row r="11242" spans="1:40" ht="52.5" customHeight="1" x14ac:dyDescent="0.2">
      <c r="A11242" s="170"/>
      <c r="B11242" s="170"/>
      <c r="C11242" s="170"/>
      <c r="D11242" s="170"/>
      <c r="E11242" s="170"/>
      <c r="F11242" s="170"/>
      <c r="G11242" s="170"/>
      <c r="H11242" s="170"/>
      <c r="I11242" s="170"/>
      <c r="J11242" s="170"/>
      <c r="K11242" s="170"/>
      <c r="L11242" s="170"/>
      <c r="M11242" s="170"/>
      <c r="N11242" s="170"/>
      <c r="O11242" s="170"/>
      <c r="P11242" s="170"/>
      <c r="Q11242" s="170"/>
      <c r="R11242" s="170"/>
      <c r="S11242" s="170"/>
      <c r="T11242" s="170"/>
      <c r="U11242" s="170"/>
      <c r="V11242" s="170"/>
      <c r="W11242" s="170"/>
      <c r="X11242" s="174"/>
      <c r="Y11242" s="170"/>
      <c r="Z11242" s="170"/>
      <c r="AA11242" s="170"/>
      <c r="AB11242" s="170"/>
      <c r="AC11242" s="170"/>
      <c r="AD11242" s="174"/>
      <c r="AE11242" s="170"/>
      <c r="AF11242" s="170"/>
      <c r="AI11242" s="170"/>
      <c r="AJ11242" s="170"/>
      <c r="AK11242" s="170"/>
      <c r="AL11242" s="170"/>
      <c r="AM11242" s="170"/>
      <c r="AN11242" s="170"/>
    </row>
    <row r="11243" spans="1:40" ht="52.5" customHeight="1" x14ac:dyDescent="0.2">
      <c r="A11243" s="170"/>
      <c r="B11243" s="170"/>
      <c r="C11243" s="170"/>
      <c r="D11243" s="170"/>
      <c r="E11243" s="170"/>
      <c r="F11243" s="170"/>
      <c r="G11243" s="170"/>
      <c r="H11243" s="170"/>
      <c r="I11243" s="170"/>
      <c r="J11243" s="170"/>
      <c r="K11243" s="170"/>
      <c r="L11243" s="170"/>
      <c r="M11243" s="170"/>
      <c r="N11243" s="170"/>
      <c r="O11243" s="170"/>
      <c r="P11243" s="170"/>
      <c r="Q11243" s="170"/>
      <c r="R11243" s="170"/>
      <c r="S11243" s="170"/>
      <c r="T11243" s="170"/>
      <c r="U11243" s="170"/>
      <c r="V11243" s="170"/>
      <c r="W11243" s="170"/>
      <c r="X11243" s="174"/>
      <c r="Y11243" s="170"/>
      <c r="Z11243" s="170"/>
      <c r="AA11243" s="170"/>
      <c r="AB11243" s="170"/>
      <c r="AC11243" s="170"/>
      <c r="AD11243" s="174"/>
      <c r="AE11243" s="170"/>
      <c r="AF11243" s="170"/>
      <c r="AI11243" s="170"/>
      <c r="AJ11243" s="170"/>
      <c r="AK11243" s="170"/>
      <c r="AL11243" s="170"/>
      <c r="AM11243" s="170"/>
      <c r="AN11243" s="170"/>
    </row>
    <row r="11244" spans="1:40" ht="52.5" customHeight="1" x14ac:dyDescent="0.2">
      <c r="A11244" s="170"/>
      <c r="B11244" s="170"/>
      <c r="C11244" s="170"/>
      <c r="D11244" s="170"/>
      <c r="E11244" s="170"/>
      <c r="F11244" s="170"/>
      <c r="G11244" s="170"/>
      <c r="H11244" s="170"/>
      <c r="I11244" s="170"/>
      <c r="J11244" s="170"/>
      <c r="K11244" s="170"/>
      <c r="L11244" s="170"/>
      <c r="M11244" s="170"/>
      <c r="N11244" s="170"/>
      <c r="O11244" s="170"/>
      <c r="P11244" s="170"/>
      <c r="Q11244" s="170"/>
      <c r="R11244" s="170"/>
      <c r="S11244" s="170"/>
      <c r="T11244" s="170"/>
      <c r="U11244" s="170"/>
      <c r="V11244" s="170"/>
      <c r="W11244" s="170"/>
      <c r="X11244" s="174"/>
      <c r="Y11244" s="170"/>
      <c r="Z11244" s="170"/>
      <c r="AA11244" s="170"/>
      <c r="AB11244" s="170"/>
      <c r="AC11244" s="170"/>
      <c r="AD11244" s="174"/>
      <c r="AE11244" s="170"/>
      <c r="AF11244" s="170"/>
      <c r="AI11244" s="170"/>
      <c r="AJ11244" s="170"/>
      <c r="AK11244" s="170"/>
      <c r="AL11244" s="170"/>
      <c r="AM11244" s="170"/>
      <c r="AN11244" s="170"/>
    </row>
    <row r="11245" spans="1:40" ht="52.5" customHeight="1" x14ac:dyDescent="0.2">
      <c r="A11245" s="170"/>
      <c r="B11245" s="170"/>
      <c r="C11245" s="170"/>
      <c r="D11245" s="170"/>
      <c r="E11245" s="170"/>
      <c r="F11245" s="170"/>
      <c r="G11245" s="170"/>
      <c r="H11245" s="170"/>
      <c r="I11245" s="170"/>
      <c r="J11245" s="170"/>
      <c r="K11245" s="170"/>
      <c r="L11245" s="170"/>
      <c r="M11245" s="170"/>
      <c r="N11245" s="170"/>
      <c r="O11245" s="170"/>
      <c r="P11245" s="170"/>
      <c r="Q11245" s="170"/>
      <c r="R11245" s="170"/>
      <c r="S11245" s="170"/>
      <c r="T11245" s="170"/>
      <c r="U11245" s="170"/>
      <c r="V11245" s="170"/>
      <c r="W11245" s="170"/>
      <c r="X11245" s="174"/>
      <c r="Y11245" s="170"/>
      <c r="Z11245" s="170"/>
      <c r="AA11245" s="170"/>
      <c r="AB11245" s="170"/>
      <c r="AC11245" s="170"/>
      <c r="AD11245" s="174"/>
      <c r="AE11245" s="170"/>
      <c r="AF11245" s="170"/>
      <c r="AI11245" s="170"/>
      <c r="AJ11245" s="170"/>
      <c r="AK11245" s="170"/>
      <c r="AL11245" s="170"/>
      <c r="AM11245" s="170"/>
      <c r="AN11245" s="170"/>
    </row>
    <row r="11246" spans="1:40" ht="52.5" customHeight="1" x14ac:dyDescent="0.2">
      <c r="A11246" s="170"/>
      <c r="B11246" s="170"/>
      <c r="C11246" s="170"/>
      <c r="D11246" s="170"/>
      <c r="E11246" s="170"/>
      <c r="F11246" s="170"/>
      <c r="G11246" s="170"/>
      <c r="H11246" s="170"/>
      <c r="I11246" s="170"/>
      <c r="J11246" s="170"/>
      <c r="K11246" s="170"/>
      <c r="L11246" s="170"/>
      <c r="M11246" s="170"/>
      <c r="N11246" s="170"/>
      <c r="O11246" s="170"/>
      <c r="P11246" s="170"/>
      <c r="Q11246" s="170"/>
      <c r="R11246" s="170"/>
      <c r="S11246" s="170"/>
      <c r="T11246" s="170"/>
      <c r="U11246" s="170"/>
      <c r="V11246" s="170"/>
      <c r="W11246" s="170"/>
      <c r="X11246" s="174"/>
      <c r="Y11246" s="170"/>
      <c r="Z11246" s="170"/>
      <c r="AA11246" s="170"/>
      <c r="AB11246" s="170"/>
      <c r="AC11246" s="170"/>
      <c r="AD11246" s="174"/>
      <c r="AE11246" s="170"/>
      <c r="AF11246" s="170"/>
      <c r="AI11246" s="170"/>
      <c r="AJ11246" s="170"/>
      <c r="AK11246" s="170"/>
      <c r="AL11246" s="170"/>
      <c r="AM11246" s="170"/>
      <c r="AN11246" s="170"/>
    </row>
    <row r="11247" spans="1:40" ht="52.5" customHeight="1" x14ac:dyDescent="0.2">
      <c r="A11247" s="170"/>
      <c r="B11247" s="170"/>
      <c r="C11247" s="170"/>
      <c r="D11247" s="170"/>
      <c r="E11247" s="170"/>
      <c r="F11247" s="170"/>
      <c r="G11247" s="170"/>
      <c r="H11247" s="170"/>
      <c r="I11247" s="170"/>
      <c r="J11247" s="170"/>
      <c r="K11247" s="170"/>
      <c r="L11247" s="170"/>
      <c r="M11247" s="170"/>
      <c r="N11247" s="170"/>
      <c r="O11247" s="170"/>
      <c r="P11247" s="170"/>
      <c r="Q11247" s="170"/>
      <c r="R11247" s="170"/>
      <c r="S11247" s="170"/>
      <c r="T11247" s="170"/>
      <c r="U11247" s="170"/>
      <c r="V11247" s="170"/>
      <c r="W11247" s="170"/>
      <c r="X11247" s="174"/>
      <c r="Y11247" s="170"/>
      <c r="Z11247" s="170"/>
      <c r="AA11247" s="170"/>
      <c r="AB11247" s="170"/>
      <c r="AC11247" s="170"/>
      <c r="AD11247" s="174"/>
      <c r="AE11247" s="170"/>
      <c r="AF11247" s="170"/>
      <c r="AI11247" s="170"/>
      <c r="AJ11247" s="170"/>
      <c r="AK11247" s="170"/>
      <c r="AL11247" s="170"/>
      <c r="AM11247" s="170"/>
      <c r="AN11247" s="170"/>
    </row>
    <row r="11248" spans="1:40" ht="52.5" customHeight="1" x14ac:dyDescent="0.2">
      <c r="A11248" s="170"/>
      <c r="B11248" s="170"/>
      <c r="C11248" s="170"/>
      <c r="D11248" s="170"/>
      <c r="E11248" s="170"/>
      <c r="F11248" s="170"/>
      <c r="G11248" s="170"/>
      <c r="H11248" s="170"/>
      <c r="I11248" s="170"/>
      <c r="J11248" s="170"/>
      <c r="K11248" s="170"/>
      <c r="L11248" s="170"/>
      <c r="M11248" s="170"/>
      <c r="N11248" s="170"/>
      <c r="O11248" s="170"/>
      <c r="P11248" s="170"/>
      <c r="Q11248" s="170"/>
      <c r="R11248" s="170"/>
      <c r="S11248" s="170"/>
      <c r="T11248" s="170"/>
      <c r="U11248" s="170"/>
      <c r="V11248" s="170"/>
      <c r="W11248" s="170"/>
      <c r="X11248" s="174"/>
      <c r="Y11248" s="170"/>
      <c r="Z11248" s="170"/>
      <c r="AA11248" s="170"/>
      <c r="AB11248" s="170"/>
      <c r="AC11248" s="170"/>
      <c r="AD11248" s="174"/>
      <c r="AE11248" s="170"/>
      <c r="AF11248" s="170"/>
      <c r="AI11248" s="170"/>
      <c r="AJ11248" s="170"/>
      <c r="AK11248" s="170"/>
      <c r="AL11248" s="170"/>
      <c r="AM11248" s="170"/>
      <c r="AN11248" s="170"/>
    </row>
    <row r="11249" spans="1:40" ht="52.5" customHeight="1" x14ac:dyDescent="0.2">
      <c r="A11249" s="170"/>
      <c r="B11249" s="170"/>
      <c r="C11249" s="170"/>
      <c r="D11249" s="170"/>
      <c r="E11249" s="170"/>
      <c r="F11249" s="170"/>
      <c r="G11249" s="170"/>
      <c r="H11249" s="170"/>
      <c r="I11249" s="170"/>
      <c r="J11249" s="170"/>
      <c r="K11249" s="170"/>
      <c r="L11249" s="170"/>
      <c r="M11249" s="170"/>
      <c r="N11249" s="170"/>
      <c r="O11249" s="170"/>
      <c r="P11249" s="170"/>
      <c r="Q11249" s="170"/>
      <c r="R11249" s="170"/>
      <c r="S11249" s="170"/>
      <c r="T11249" s="170"/>
      <c r="U11249" s="170"/>
      <c r="V11249" s="170"/>
      <c r="W11249" s="170"/>
      <c r="X11249" s="174"/>
      <c r="Y11249" s="170"/>
      <c r="Z11249" s="170"/>
      <c r="AA11249" s="170"/>
      <c r="AB11249" s="170"/>
      <c r="AC11249" s="170"/>
      <c r="AD11249" s="174"/>
      <c r="AE11249" s="170"/>
      <c r="AF11249" s="170"/>
      <c r="AI11249" s="170"/>
      <c r="AJ11249" s="170"/>
      <c r="AK11249" s="170"/>
      <c r="AL11249" s="170"/>
      <c r="AM11249" s="170"/>
      <c r="AN11249" s="170"/>
    </row>
    <row r="11250" spans="1:40" ht="52.5" customHeight="1" x14ac:dyDescent="0.2">
      <c r="A11250" s="170"/>
      <c r="B11250" s="170"/>
      <c r="C11250" s="170"/>
      <c r="D11250" s="170"/>
      <c r="E11250" s="170"/>
      <c r="F11250" s="170"/>
      <c r="G11250" s="170"/>
      <c r="H11250" s="170"/>
      <c r="I11250" s="170"/>
      <c r="J11250" s="170"/>
      <c r="K11250" s="170"/>
      <c r="L11250" s="170"/>
      <c r="M11250" s="170"/>
      <c r="N11250" s="170"/>
      <c r="O11250" s="170"/>
      <c r="P11250" s="170"/>
      <c r="Q11250" s="170"/>
      <c r="R11250" s="170"/>
      <c r="S11250" s="170"/>
      <c r="T11250" s="170"/>
      <c r="U11250" s="170"/>
      <c r="V11250" s="170"/>
      <c r="W11250" s="170"/>
      <c r="X11250" s="174"/>
      <c r="Y11250" s="170"/>
      <c r="Z11250" s="170"/>
      <c r="AA11250" s="170"/>
      <c r="AB11250" s="170"/>
      <c r="AC11250" s="170"/>
      <c r="AD11250" s="174"/>
      <c r="AE11250" s="170"/>
      <c r="AF11250" s="170"/>
      <c r="AI11250" s="170"/>
      <c r="AJ11250" s="170"/>
      <c r="AK11250" s="170"/>
      <c r="AL11250" s="170"/>
      <c r="AM11250" s="170"/>
      <c r="AN11250" s="170"/>
    </row>
    <row r="11251" spans="1:40" ht="52.5" customHeight="1" x14ac:dyDescent="0.2">
      <c r="A11251" s="170"/>
      <c r="B11251" s="170"/>
      <c r="C11251" s="170"/>
      <c r="D11251" s="170"/>
      <c r="E11251" s="170"/>
      <c r="F11251" s="170"/>
      <c r="G11251" s="170"/>
      <c r="H11251" s="170"/>
      <c r="I11251" s="170"/>
      <c r="J11251" s="170"/>
      <c r="K11251" s="170"/>
      <c r="L11251" s="170"/>
      <c r="M11251" s="170"/>
      <c r="N11251" s="170"/>
      <c r="O11251" s="170"/>
      <c r="P11251" s="170"/>
      <c r="Q11251" s="170"/>
      <c r="R11251" s="170"/>
      <c r="S11251" s="170"/>
      <c r="T11251" s="170"/>
      <c r="U11251" s="170"/>
      <c r="V11251" s="170"/>
      <c r="W11251" s="170"/>
      <c r="X11251" s="174"/>
      <c r="Y11251" s="170"/>
      <c r="Z11251" s="170"/>
      <c r="AA11251" s="170"/>
      <c r="AB11251" s="170"/>
      <c r="AC11251" s="170"/>
      <c r="AD11251" s="174"/>
      <c r="AE11251" s="170"/>
      <c r="AF11251" s="170"/>
      <c r="AI11251" s="170"/>
      <c r="AJ11251" s="170"/>
      <c r="AK11251" s="170"/>
      <c r="AL11251" s="170"/>
      <c r="AM11251" s="170"/>
      <c r="AN11251" s="170"/>
    </row>
    <row r="11252" spans="1:40" ht="52.5" customHeight="1" x14ac:dyDescent="0.2">
      <c r="A11252" s="170"/>
      <c r="B11252" s="170"/>
      <c r="C11252" s="170"/>
      <c r="D11252" s="170"/>
      <c r="E11252" s="170"/>
      <c r="F11252" s="170"/>
      <c r="G11252" s="170"/>
      <c r="H11252" s="170"/>
      <c r="I11252" s="170"/>
      <c r="J11252" s="170"/>
      <c r="K11252" s="170"/>
      <c r="L11252" s="170"/>
      <c r="M11252" s="170"/>
      <c r="N11252" s="170"/>
      <c r="O11252" s="170"/>
      <c r="P11252" s="170"/>
      <c r="Q11252" s="170"/>
      <c r="R11252" s="170"/>
      <c r="S11252" s="170"/>
      <c r="T11252" s="170"/>
      <c r="U11252" s="170"/>
      <c r="V11252" s="170"/>
      <c r="W11252" s="170"/>
      <c r="X11252" s="174"/>
      <c r="Y11252" s="170"/>
      <c r="Z11252" s="170"/>
      <c r="AA11252" s="170"/>
      <c r="AB11252" s="170"/>
      <c r="AC11252" s="170"/>
      <c r="AD11252" s="174"/>
      <c r="AE11252" s="170"/>
      <c r="AF11252" s="170"/>
      <c r="AI11252" s="170"/>
      <c r="AJ11252" s="170"/>
      <c r="AK11252" s="170"/>
      <c r="AL11252" s="170"/>
      <c r="AM11252" s="170"/>
      <c r="AN11252" s="170"/>
    </row>
    <row r="11253" spans="1:40" ht="52.5" customHeight="1" x14ac:dyDescent="0.2">
      <c r="A11253" s="170"/>
      <c r="B11253" s="170"/>
      <c r="C11253" s="170"/>
      <c r="D11253" s="170"/>
      <c r="E11253" s="170"/>
      <c r="F11253" s="170"/>
      <c r="G11253" s="170"/>
      <c r="H11253" s="170"/>
      <c r="I11253" s="170"/>
      <c r="J11253" s="170"/>
      <c r="K11253" s="170"/>
      <c r="L11253" s="170"/>
      <c r="M11253" s="170"/>
      <c r="N11253" s="170"/>
      <c r="O11253" s="170"/>
      <c r="P11253" s="170"/>
      <c r="Q11253" s="170"/>
      <c r="R11253" s="170"/>
      <c r="S11253" s="170"/>
      <c r="T11253" s="170"/>
      <c r="U11253" s="170"/>
      <c r="V11253" s="170"/>
      <c r="W11253" s="170"/>
      <c r="X11253" s="174"/>
      <c r="Y11253" s="170"/>
      <c r="Z11253" s="170"/>
      <c r="AA11253" s="170"/>
      <c r="AB11253" s="170"/>
      <c r="AC11253" s="170"/>
      <c r="AD11253" s="174"/>
      <c r="AE11253" s="170"/>
      <c r="AF11253" s="170"/>
      <c r="AI11253" s="170"/>
      <c r="AJ11253" s="170"/>
      <c r="AK11253" s="170"/>
      <c r="AL11253" s="170"/>
      <c r="AM11253" s="170"/>
      <c r="AN11253" s="170"/>
    </row>
    <row r="11254" spans="1:40" ht="52.5" customHeight="1" x14ac:dyDescent="0.2">
      <c r="A11254" s="170"/>
      <c r="B11254" s="170"/>
      <c r="C11254" s="170"/>
      <c r="D11254" s="170"/>
      <c r="E11254" s="170"/>
      <c r="F11254" s="170"/>
      <c r="G11254" s="170"/>
      <c r="H11254" s="170"/>
      <c r="I11254" s="170"/>
      <c r="J11254" s="170"/>
      <c r="K11254" s="170"/>
      <c r="L11254" s="170"/>
      <c r="M11254" s="170"/>
      <c r="N11254" s="170"/>
      <c r="O11254" s="170"/>
      <c r="P11254" s="170"/>
      <c r="Q11254" s="170"/>
      <c r="R11254" s="170"/>
      <c r="S11254" s="170"/>
      <c r="T11254" s="170"/>
      <c r="U11254" s="170"/>
      <c r="V11254" s="170"/>
      <c r="W11254" s="170"/>
      <c r="X11254" s="174"/>
      <c r="Y11254" s="170"/>
      <c r="Z11254" s="170"/>
      <c r="AA11254" s="170"/>
      <c r="AB11254" s="170"/>
      <c r="AC11254" s="170"/>
      <c r="AD11254" s="174"/>
      <c r="AE11254" s="170"/>
      <c r="AF11254" s="170"/>
      <c r="AI11254" s="170"/>
      <c r="AJ11254" s="170"/>
      <c r="AK11254" s="170"/>
      <c r="AL11254" s="170"/>
      <c r="AM11254" s="170"/>
      <c r="AN11254" s="170"/>
    </row>
    <row r="11255" spans="1:40" ht="52.5" customHeight="1" x14ac:dyDescent="0.2">
      <c r="A11255" s="170"/>
      <c r="B11255" s="170"/>
      <c r="C11255" s="170"/>
      <c r="D11255" s="170"/>
      <c r="E11255" s="170"/>
      <c r="F11255" s="170"/>
      <c r="G11255" s="170"/>
      <c r="H11255" s="170"/>
      <c r="I11255" s="170"/>
      <c r="J11255" s="170"/>
      <c r="K11255" s="170"/>
      <c r="L11255" s="170"/>
      <c r="M11255" s="170"/>
      <c r="N11255" s="170"/>
      <c r="O11255" s="170"/>
      <c r="P11255" s="170"/>
      <c r="Q11255" s="170"/>
      <c r="R11255" s="170"/>
      <c r="S11255" s="170"/>
      <c r="T11255" s="170"/>
      <c r="U11255" s="170"/>
      <c r="V11255" s="170"/>
      <c r="W11255" s="170"/>
      <c r="X11255" s="174"/>
      <c r="Y11255" s="170"/>
      <c r="Z11255" s="170"/>
      <c r="AA11255" s="170"/>
      <c r="AB11255" s="170"/>
      <c r="AC11255" s="170"/>
      <c r="AD11255" s="174"/>
      <c r="AE11255" s="170"/>
      <c r="AF11255" s="170"/>
      <c r="AI11255" s="170"/>
      <c r="AJ11255" s="170"/>
      <c r="AK11255" s="170"/>
      <c r="AL11255" s="170"/>
      <c r="AM11255" s="170"/>
      <c r="AN11255" s="170"/>
    </row>
    <row r="11256" spans="1:40" ht="52.5" customHeight="1" x14ac:dyDescent="0.2">
      <c r="A11256" s="170"/>
      <c r="B11256" s="170"/>
      <c r="C11256" s="170"/>
      <c r="D11256" s="170"/>
      <c r="E11256" s="170"/>
      <c r="F11256" s="170"/>
      <c r="G11256" s="170"/>
      <c r="H11256" s="170"/>
      <c r="I11256" s="170"/>
      <c r="J11256" s="170"/>
      <c r="K11256" s="170"/>
      <c r="L11256" s="170"/>
      <c r="M11256" s="170"/>
      <c r="N11256" s="170"/>
      <c r="O11256" s="170"/>
      <c r="P11256" s="170"/>
      <c r="Q11256" s="170"/>
      <c r="R11256" s="170"/>
      <c r="S11256" s="170"/>
      <c r="T11256" s="170"/>
      <c r="U11256" s="170"/>
      <c r="V11256" s="170"/>
      <c r="W11256" s="170"/>
      <c r="X11256" s="174"/>
      <c r="Y11256" s="170"/>
      <c r="Z11256" s="170"/>
      <c r="AA11256" s="170"/>
      <c r="AB11256" s="170"/>
      <c r="AC11256" s="170"/>
      <c r="AD11256" s="174"/>
      <c r="AE11256" s="170"/>
      <c r="AF11256" s="170"/>
      <c r="AI11256" s="170"/>
      <c r="AJ11256" s="170"/>
      <c r="AK11256" s="170"/>
      <c r="AL11256" s="170"/>
      <c r="AM11256" s="170"/>
      <c r="AN11256" s="170"/>
    </row>
    <row r="11257" spans="1:40" ht="52.5" customHeight="1" x14ac:dyDescent="0.2">
      <c r="A11257" s="170"/>
      <c r="B11257" s="170"/>
      <c r="C11257" s="170"/>
      <c r="D11257" s="170"/>
      <c r="E11257" s="170"/>
      <c r="F11257" s="170"/>
      <c r="G11257" s="170"/>
      <c r="H11257" s="170"/>
      <c r="I11257" s="170"/>
      <c r="J11257" s="170"/>
      <c r="K11257" s="170"/>
      <c r="L11257" s="170"/>
      <c r="M11257" s="170"/>
      <c r="N11257" s="170"/>
      <c r="O11257" s="170"/>
      <c r="P11257" s="170"/>
      <c r="Q11257" s="170"/>
      <c r="R11257" s="170"/>
      <c r="S11257" s="170"/>
      <c r="T11257" s="170"/>
      <c r="U11257" s="170"/>
      <c r="V11257" s="170"/>
      <c r="W11257" s="170"/>
      <c r="X11257" s="174"/>
      <c r="Y11257" s="170"/>
      <c r="Z11257" s="170"/>
      <c r="AA11257" s="170"/>
      <c r="AB11257" s="170"/>
      <c r="AC11257" s="170"/>
      <c r="AD11257" s="174"/>
      <c r="AE11257" s="170"/>
      <c r="AF11257" s="170"/>
      <c r="AI11257" s="170"/>
      <c r="AJ11257" s="170"/>
      <c r="AK11257" s="170"/>
      <c r="AL11257" s="170"/>
      <c r="AM11257" s="170"/>
      <c r="AN11257" s="170"/>
    </row>
    <row r="11258" spans="1:40" ht="52.5" customHeight="1" x14ac:dyDescent="0.2">
      <c r="A11258" s="170"/>
      <c r="B11258" s="170"/>
      <c r="C11258" s="170"/>
      <c r="D11258" s="170"/>
      <c r="E11258" s="170"/>
      <c r="F11258" s="170"/>
      <c r="G11258" s="170"/>
      <c r="H11258" s="170"/>
      <c r="I11258" s="170"/>
      <c r="J11258" s="170"/>
      <c r="K11258" s="170"/>
      <c r="L11258" s="170"/>
      <c r="M11258" s="170"/>
      <c r="N11258" s="170"/>
      <c r="O11258" s="170"/>
      <c r="P11258" s="170"/>
      <c r="Q11258" s="170"/>
      <c r="R11258" s="170"/>
      <c r="S11258" s="170"/>
      <c r="T11258" s="170"/>
      <c r="U11258" s="170"/>
      <c r="V11258" s="170"/>
      <c r="W11258" s="170"/>
      <c r="X11258" s="174"/>
      <c r="Y11258" s="170"/>
      <c r="Z11258" s="170"/>
      <c r="AA11258" s="170"/>
      <c r="AB11258" s="170"/>
      <c r="AC11258" s="170"/>
      <c r="AD11258" s="174"/>
      <c r="AE11258" s="170"/>
      <c r="AF11258" s="170"/>
      <c r="AI11258" s="170"/>
      <c r="AJ11258" s="170"/>
      <c r="AK11258" s="170"/>
      <c r="AL11258" s="170"/>
      <c r="AM11258" s="170"/>
      <c r="AN11258" s="170"/>
    </row>
    <row r="11259" spans="1:40" ht="52.5" customHeight="1" x14ac:dyDescent="0.2">
      <c r="A11259" s="170"/>
      <c r="B11259" s="170"/>
      <c r="C11259" s="170"/>
      <c r="D11259" s="170"/>
      <c r="E11259" s="170"/>
      <c r="F11259" s="170"/>
      <c r="G11259" s="170"/>
      <c r="H11259" s="170"/>
      <c r="I11259" s="170"/>
      <c r="J11259" s="170"/>
      <c r="K11259" s="170"/>
      <c r="L11259" s="170"/>
      <c r="M11259" s="170"/>
      <c r="N11259" s="170"/>
      <c r="O11259" s="170"/>
      <c r="P11259" s="170"/>
      <c r="Q11259" s="170"/>
      <c r="R11259" s="170"/>
      <c r="S11259" s="170"/>
      <c r="T11259" s="170"/>
      <c r="U11259" s="170"/>
      <c r="V11259" s="170"/>
      <c r="W11259" s="170"/>
      <c r="X11259" s="174"/>
      <c r="Y11259" s="170"/>
      <c r="Z11259" s="170"/>
      <c r="AA11259" s="170"/>
      <c r="AB11259" s="170"/>
      <c r="AC11259" s="170"/>
      <c r="AD11259" s="174"/>
      <c r="AE11259" s="170"/>
      <c r="AF11259" s="170"/>
      <c r="AI11259" s="170"/>
      <c r="AJ11259" s="170"/>
      <c r="AK11259" s="170"/>
      <c r="AL11259" s="170"/>
      <c r="AM11259" s="170"/>
      <c r="AN11259" s="170"/>
    </row>
    <row r="11260" spans="1:40" ht="52.5" customHeight="1" x14ac:dyDescent="0.2">
      <c r="A11260" s="170"/>
      <c r="B11260" s="170"/>
      <c r="C11260" s="170"/>
      <c r="D11260" s="170"/>
      <c r="E11260" s="170"/>
      <c r="F11260" s="170"/>
      <c r="G11260" s="170"/>
      <c r="H11260" s="170"/>
      <c r="I11260" s="170"/>
      <c r="J11260" s="170"/>
      <c r="K11260" s="170"/>
      <c r="L11260" s="170"/>
      <c r="M11260" s="170"/>
      <c r="N11260" s="170"/>
      <c r="O11260" s="170"/>
      <c r="P11260" s="170"/>
      <c r="Q11260" s="170"/>
      <c r="R11260" s="170"/>
      <c r="S11260" s="170"/>
      <c r="T11260" s="170"/>
      <c r="U11260" s="170"/>
      <c r="V11260" s="170"/>
      <c r="W11260" s="170"/>
      <c r="X11260" s="174"/>
      <c r="Y11260" s="170"/>
      <c r="Z11260" s="170"/>
      <c r="AA11260" s="170"/>
      <c r="AB11260" s="170"/>
      <c r="AC11260" s="170"/>
      <c r="AD11260" s="174"/>
      <c r="AE11260" s="170"/>
      <c r="AF11260" s="170"/>
      <c r="AI11260" s="170"/>
      <c r="AJ11260" s="170"/>
      <c r="AK11260" s="170"/>
      <c r="AL11260" s="170"/>
      <c r="AM11260" s="170"/>
      <c r="AN11260" s="170"/>
    </row>
    <row r="11261" spans="1:40" ht="52.5" customHeight="1" x14ac:dyDescent="0.2">
      <c r="A11261" s="170"/>
      <c r="B11261" s="170"/>
      <c r="C11261" s="170"/>
      <c r="D11261" s="170"/>
      <c r="E11261" s="170"/>
      <c r="F11261" s="170"/>
      <c r="G11261" s="170"/>
      <c r="H11261" s="170"/>
      <c r="I11261" s="170"/>
      <c r="J11261" s="170"/>
      <c r="K11261" s="170"/>
      <c r="L11261" s="170"/>
      <c r="M11261" s="170"/>
      <c r="N11261" s="170"/>
      <c r="O11261" s="170"/>
      <c r="P11261" s="170"/>
      <c r="Q11261" s="170"/>
      <c r="R11261" s="170"/>
      <c r="S11261" s="170"/>
      <c r="T11261" s="170"/>
      <c r="U11261" s="170"/>
      <c r="V11261" s="170"/>
      <c r="W11261" s="170"/>
      <c r="X11261" s="174"/>
      <c r="Y11261" s="170"/>
      <c r="Z11261" s="170"/>
      <c r="AA11261" s="170"/>
      <c r="AB11261" s="170"/>
      <c r="AC11261" s="170"/>
      <c r="AD11261" s="174"/>
      <c r="AE11261" s="170"/>
      <c r="AF11261" s="170"/>
      <c r="AI11261" s="170"/>
      <c r="AJ11261" s="170"/>
      <c r="AK11261" s="170"/>
      <c r="AL11261" s="170"/>
      <c r="AM11261" s="170"/>
      <c r="AN11261" s="170"/>
    </row>
    <row r="11262" spans="1:40" ht="52.5" customHeight="1" x14ac:dyDescent="0.2">
      <c r="A11262" s="170"/>
      <c r="B11262" s="170"/>
      <c r="C11262" s="170"/>
      <c r="D11262" s="170"/>
      <c r="E11262" s="170"/>
      <c r="F11262" s="170"/>
      <c r="G11262" s="170"/>
      <c r="H11262" s="170"/>
      <c r="I11262" s="170"/>
      <c r="J11262" s="170"/>
      <c r="K11262" s="170"/>
      <c r="L11262" s="170"/>
      <c r="M11262" s="170"/>
      <c r="N11262" s="170"/>
      <c r="O11262" s="170"/>
      <c r="P11262" s="170"/>
      <c r="Q11262" s="170"/>
      <c r="R11262" s="170"/>
      <c r="S11262" s="170"/>
      <c r="T11262" s="170"/>
      <c r="U11262" s="170"/>
      <c r="V11262" s="170"/>
      <c r="W11262" s="170"/>
      <c r="X11262" s="174"/>
      <c r="Y11262" s="170"/>
      <c r="Z11262" s="170"/>
      <c r="AA11262" s="170"/>
      <c r="AB11262" s="170"/>
      <c r="AC11262" s="170"/>
      <c r="AD11262" s="174"/>
      <c r="AE11262" s="170"/>
      <c r="AF11262" s="170"/>
      <c r="AI11262" s="170"/>
      <c r="AJ11262" s="170"/>
      <c r="AK11262" s="170"/>
      <c r="AL11262" s="170"/>
      <c r="AM11262" s="170"/>
      <c r="AN11262" s="170"/>
    </row>
    <row r="11263" spans="1:40" ht="52.5" customHeight="1" x14ac:dyDescent="0.2">
      <c r="A11263" s="170"/>
      <c r="B11263" s="170"/>
      <c r="C11263" s="170"/>
      <c r="D11263" s="170"/>
      <c r="E11263" s="170"/>
      <c r="F11263" s="170"/>
      <c r="G11263" s="170"/>
      <c r="H11263" s="170"/>
      <c r="I11263" s="170"/>
      <c r="J11263" s="170"/>
      <c r="K11263" s="170"/>
      <c r="L11263" s="170"/>
      <c r="M11263" s="170"/>
      <c r="N11263" s="170"/>
      <c r="O11263" s="170"/>
      <c r="P11263" s="170"/>
      <c r="Q11263" s="170"/>
      <c r="R11263" s="170"/>
      <c r="S11263" s="170"/>
      <c r="T11263" s="170"/>
      <c r="U11263" s="170"/>
      <c r="V11263" s="170"/>
      <c r="W11263" s="170"/>
      <c r="X11263" s="174"/>
      <c r="Y11263" s="170"/>
      <c r="Z11263" s="170"/>
      <c r="AA11263" s="170"/>
      <c r="AB11263" s="170"/>
      <c r="AC11263" s="170"/>
      <c r="AD11263" s="174"/>
      <c r="AE11263" s="170"/>
      <c r="AF11263" s="170"/>
      <c r="AI11263" s="170"/>
      <c r="AJ11263" s="170"/>
      <c r="AK11263" s="170"/>
      <c r="AL11263" s="170"/>
      <c r="AM11263" s="170"/>
      <c r="AN11263" s="170"/>
    </row>
    <row r="11264" spans="1:40" ht="52.5" customHeight="1" x14ac:dyDescent="0.2">
      <c r="A11264" s="170"/>
      <c r="B11264" s="170"/>
      <c r="C11264" s="170"/>
      <c r="D11264" s="170"/>
      <c r="E11264" s="170"/>
      <c r="F11264" s="170"/>
      <c r="G11264" s="170"/>
      <c r="H11264" s="170"/>
      <c r="I11264" s="170"/>
      <c r="J11264" s="170"/>
      <c r="K11264" s="170"/>
      <c r="L11264" s="170"/>
      <c r="M11264" s="170"/>
      <c r="N11264" s="170"/>
      <c r="O11264" s="170"/>
      <c r="P11264" s="170"/>
      <c r="Q11264" s="170"/>
      <c r="R11264" s="170"/>
      <c r="S11264" s="170"/>
      <c r="T11264" s="170"/>
      <c r="U11264" s="170"/>
      <c r="V11264" s="170"/>
      <c r="W11264" s="170"/>
      <c r="X11264" s="174"/>
      <c r="Y11264" s="170"/>
      <c r="Z11264" s="170"/>
      <c r="AA11264" s="170"/>
      <c r="AB11264" s="170"/>
      <c r="AC11264" s="170"/>
      <c r="AD11264" s="174"/>
      <c r="AE11264" s="170"/>
      <c r="AF11264" s="170"/>
      <c r="AI11264" s="170"/>
      <c r="AJ11264" s="170"/>
      <c r="AK11264" s="170"/>
      <c r="AL11264" s="170"/>
      <c r="AM11264" s="170"/>
      <c r="AN11264" s="170"/>
    </row>
    <row r="11265" spans="1:40" ht="52.5" customHeight="1" x14ac:dyDescent="0.2">
      <c r="A11265" s="170"/>
      <c r="B11265" s="170"/>
      <c r="C11265" s="170"/>
      <c r="D11265" s="170"/>
      <c r="E11265" s="170"/>
      <c r="F11265" s="170"/>
      <c r="G11265" s="170"/>
      <c r="H11265" s="170"/>
      <c r="I11265" s="170"/>
      <c r="J11265" s="170"/>
      <c r="K11265" s="170"/>
      <c r="L11265" s="170"/>
      <c r="M11265" s="170"/>
      <c r="N11265" s="170"/>
      <c r="O11265" s="170"/>
      <c r="P11265" s="170"/>
      <c r="Q11265" s="170"/>
      <c r="R11265" s="170"/>
      <c r="S11265" s="170"/>
      <c r="T11265" s="170"/>
      <c r="U11265" s="170"/>
      <c r="V11265" s="170"/>
      <c r="W11265" s="170"/>
      <c r="X11265" s="174"/>
      <c r="Y11265" s="170"/>
      <c r="Z11265" s="170"/>
      <c r="AA11265" s="170"/>
      <c r="AB11265" s="170"/>
      <c r="AC11265" s="170"/>
      <c r="AD11265" s="174"/>
      <c r="AE11265" s="170"/>
      <c r="AF11265" s="170"/>
      <c r="AI11265" s="170"/>
      <c r="AJ11265" s="170"/>
      <c r="AK11265" s="170"/>
      <c r="AL11265" s="170"/>
      <c r="AM11265" s="170"/>
      <c r="AN11265" s="170"/>
    </row>
    <row r="11266" spans="1:40" ht="52.5" customHeight="1" x14ac:dyDescent="0.2">
      <c r="A11266" s="170"/>
      <c r="B11266" s="170"/>
      <c r="C11266" s="170"/>
      <c r="D11266" s="170"/>
      <c r="E11266" s="170"/>
      <c r="F11266" s="170"/>
      <c r="G11266" s="170"/>
      <c r="H11266" s="170"/>
      <c r="I11266" s="170"/>
      <c r="J11266" s="170"/>
      <c r="K11266" s="170"/>
      <c r="L11266" s="170"/>
      <c r="M11266" s="170"/>
      <c r="N11266" s="170"/>
      <c r="O11266" s="170"/>
      <c r="P11266" s="170"/>
      <c r="Q11266" s="170"/>
      <c r="R11266" s="170"/>
      <c r="S11266" s="170"/>
      <c r="T11266" s="170"/>
      <c r="U11266" s="170"/>
      <c r="V11266" s="170"/>
      <c r="W11266" s="170"/>
      <c r="X11266" s="174"/>
      <c r="Y11266" s="170"/>
      <c r="Z11266" s="170"/>
      <c r="AA11266" s="170"/>
      <c r="AB11266" s="170"/>
      <c r="AC11266" s="170"/>
      <c r="AD11266" s="174"/>
      <c r="AE11266" s="170"/>
      <c r="AF11266" s="170"/>
      <c r="AI11266" s="170"/>
      <c r="AJ11266" s="170"/>
      <c r="AK11266" s="170"/>
      <c r="AL11266" s="170"/>
      <c r="AM11266" s="170"/>
      <c r="AN11266" s="170"/>
    </row>
    <row r="11267" spans="1:40" ht="52.5" customHeight="1" x14ac:dyDescent="0.2">
      <c r="A11267" s="170"/>
      <c r="B11267" s="170"/>
      <c r="C11267" s="170"/>
      <c r="D11267" s="170"/>
      <c r="E11267" s="170"/>
      <c r="F11267" s="170"/>
      <c r="G11267" s="170"/>
      <c r="H11267" s="170"/>
      <c r="I11267" s="170"/>
      <c r="J11267" s="170"/>
      <c r="K11267" s="170"/>
      <c r="L11267" s="170"/>
      <c r="M11267" s="170"/>
      <c r="N11267" s="170"/>
      <c r="O11267" s="170"/>
      <c r="P11267" s="170"/>
      <c r="Q11267" s="170"/>
      <c r="R11267" s="170"/>
      <c r="S11267" s="170"/>
      <c r="T11267" s="170"/>
      <c r="U11267" s="170"/>
      <c r="V11267" s="170"/>
      <c r="W11267" s="170"/>
      <c r="X11267" s="174"/>
      <c r="Y11267" s="170"/>
      <c r="Z11267" s="170"/>
      <c r="AA11267" s="170"/>
      <c r="AB11267" s="170"/>
      <c r="AC11267" s="170"/>
      <c r="AD11267" s="174"/>
      <c r="AE11267" s="170"/>
      <c r="AF11267" s="170"/>
      <c r="AI11267" s="170"/>
      <c r="AJ11267" s="170"/>
      <c r="AK11267" s="170"/>
      <c r="AL11267" s="170"/>
      <c r="AM11267" s="170"/>
      <c r="AN11267" s="170"/>
    </row>
    <row r="11268" spans="1:40" ht="52.5" customHeight="1" x14ac:dyDescent="0.2">
      <c r="A11268" s="170"/>
      <c r="B11268" s="170"/>
      <c r="C11268" s="170"/>
      <c r="D11268" s="170"/>
      <c r="E11268" s="170"/>
      <c r="F11268" s="170"/>
      <c r="G11268" s="170"/>
      <c r="H11268" s="170"/>
      <c r="I11268" s="170"/>
      <c r="J11268" s="170"/>
      <c r="K11268" s="170"/>
      <c r="L11268" s="170"/>
      <c r="M11268" s="170"/>
      <c r="N11268" s="170"/>
      <c r="O11268" s="170"/>
      <c r="P11268" s="170"/>
      <c r="Q11268" s="170"/>
      <c r="R11268" s="170"/>
      <c r="S11268" s="170"/>
      <c r="T11268" s="170"/>
      <c r="U11268" s="170"/>
      <c r="V11268" s="170"/>
      <c r="W11268" s="170"/>
      <c r="X11268" s="174"/>
      <c r="Y11268" s="170"/>
      <c r="Z11268" s="170"/>
      <c r="AA11268" s="170"/>
      <c r="AB11268" s="170"/>
      <c r="AC11268" s="170"/>
      <c r="AD11268" s="174"/>
      <c r="AE11268" s="170"/>
      <c r="AF11268" s="170"/>
      <c r="AI11268" s="170"/>
      <c r="AJ11268" s="170"/>
      <c r="AK11268" s="170"/>
      <c r="AL11268" s="170"/>
      <c r="AM11268" s="170"/>
      <c r="AN11268" s="170"/>
    </row>
    <row r="11269" spans="1:40" ht="52.5" customHeight="1" x14ac:dyDescent="0.2">
      <c r="A11269" s="170"/>
      <c r="B11269" s="170"/>
      <c r="C11269" s="170"/>
      <c r="D11269" s="170"/>
      <c r="E11269" s="170"/>
      <c r="F11269" s="170"/>
      <c r="G11269" s="170"/>
      <c r="H11269" s="170"/>
      <c r="I11269" s="170"/>
      <c r="J11269" s="170"/>
      <c r="K11269" s="170"/>
      <c r="L11269" s="170"/>
      <c r="M11269" s="170"/>
      <c r="N11269" s="170"/>
      <c r="O11269" s="170"/>
      <c r="P11269" s="170"/>
      <c r="Q11269" s="170"/>
      <c r="R11269" s="170"/>
      <c r="S11269" s="170"/>
      <c r="T11269" s="170"/>
      <c r="U11269" s="170"/>
      <c r="V11269" s="170"/>
      <c r="W11269" s="170"/>
      <c r="X11269" s="174"/>
      <c r="Y11269" s="170"/>
      <c r="Z11269" s="170"/>
      <c r="AA11269" s="170"/>
      <c r="AB11269" s="170"/>
      <c r="AC11269" s="170"/>
      <c r="AD11269" s="174"/>
      <c r="AE11269" s="170"/>
      <c r="AF11269" s="170"/>
      <c r="AI11269" s="170"/>
      <c r="AJ11269" s="170"/>
      <c r="AK11269" s="170"/>
      <c r="AL11269" s="170"/>
      <c r="AM11269" s="170"/>
      <c r="AN11269" s="170"/>
    </row>
    <row r="11270" spans="1:40" ht="52.5" customHeight="1" x14ac:dyDescent="0.2">
      <c r="A11270" s="170"/>
      <c r="B11270" s="170"/>
      <c r="C11270" s="170"/>
      <c r="D11270" s="170"/>
      <c r="E11270" s="170"/>
      <c r="F11270" s="170"/>
      <c r="G11270" s="170"/>
      <c r="H11270" s="170"/>
      <c r="I11270" s="170"/>
      <c r="J11270" s="170"/>
      <c r="K11270" s="170"/>
      <c r="L11270" s="170"/>
      <c r="M11270" s="170"/>
      <c r="N11270" s="170"/>
      <c r="O11270" s="170"/>
      <c r="P11270" s="170"/>
      <c r="Q11270" s="170"/>
      <c r="R11270" s="170"/>
      <c r="S11270" s="170"/>
      <c r="T11270" s="170"/>
      <c r="U11270" s="170"/>
      <c r="V11270" s="170"/>
      <c r="W11270" s="170"/>
      <c r="X11270" s="174"/>
      <c r="Y11270" s="170"/>
      <c r="Z11270" s="170"/>
      <c r="AA11270" s="170"/>
      <c r="AB11270" s="170"/>
      <c r="AC11270" s="170"/>
      <c r="AD11270" s="174"/>
      <c r="AE11270" s="170"/>
      <c r="AF11270" s="170"/>
      <c r="AI11270" s="170"/>
      <c r="AJ11270" s="170"/>
      <c r="AK11270" s="170"/>
      <c r="AL11270" s="170"/>
      <c r="AM11270" s="170"/>
      <c r="AN11270" s="170"/>
    </row>
    <row r="11271" spans="1:40" ht="52.5" customHeight="1" x14ac:dyDescent="0.2">
      <c r="A11271" s="170"/>
      <c r="B11271" s="170"/>
      <c r="C11271" s="170"/>
      <c r="D11271" s="170"/>
      <c r="E11271" s="170"/>
      <c r="F11271" s="170"/>
      <c r="G11271" s="170"/>
      <c r="H11271" s="170"/>
      <c r="I11271" s="170"/>
      <c r="J11271" s="170"/>
      <c r="K11271" s="170"/>
      <c r="L11271" s="170"/>
      <c r="M11271" s="170"/>
      <c r="N11271" s="170"/>
      <c r="O11271" s="170"/>
      <c r="P11271" s="170"/>
      <c r="Q11271" s="170"/>
      <c r="R11271" s="170"/>
      <c r="S11271" s="170"/>
      <c r="T11271" s="170"/>
      <c r="U11271" s="170"/>
      <c r="V11271" s="170"/>
      <c r="W11271" s="170"/>
      <c r="X11271" s="174"/>
      <c r="Y11271" s="170"/>
      <c r="Z11271" s="170"/>
      <c r="AA11271" s="170"/>
      <c r="AB11271" s="170"/>
      <c r="AC11271" s="170"/>
      <c r="AD11271" s="174"/>
      <c r="AE11271" s="170"/>
      <c r="AF11271" s="170"/>
      <c r="AI11271" s="170"/>
      <c r="AJ11271" s="170"/>
      <c r="AK11271" s="170"/>
      <c r="AL11271" s="170"/>
      <c r="AM11271" s="170"/>
      <c r="AN11271" s="170"/>
    </row>
    <row r="11272" spans="1:40" ht="52.5" customHeight="1" x14ac:dyDescent="0.2">
      <c r="A11272" s="170"/>
      <c r="B11272" s="170"/>
      <c r="C11272" s="170"/>
      <c r="D11272" s="170"/>
      <c r="E11272" s="170"/>
      <c r="F11272" s="170"/>
      <c r="G11272" s="170"/>
      <c r="H11272" s="170"/>
      <c r="I11272" s="170"/>
      <c r="J11272" s="170"/>
      <c r="K11272" s="170"/>
      <c r="L11272" s="170"/>
      <c r="M11272" s="170"/>
      <c r="N11272" s="170"/>
      <c r="O11272" s="170"/>
      <c r="P11272" s="170"/>
      <c r="Q11272" s="170"/>
      <c r="R11272" s="170"/>
      <c r="S11272" s="170"/>
      <c r="T11272" s="170"/>
      <c r="U11272" s="170"/>
      <c r="V11272" s="170"/>
      <c r="W11272" s="170"/>
      <c r="X11272" s="174"/>
      <c r="Y11272" s="170"/>
      <c r="Z11272" s="170"/>
      <c r="AA11272" s="170"/>
      <c r="AB11272" s="170"/>
      <c r="AC11272" s="170"/>
      <c r="AD11272" s="174"/>
      <c r="AE11272" s="170"/>
      <c r="AF11272" s="170"/>
      <c r="AI11272" s="170"/>
      <c r="AJ11272" s="170"/>
      <c r="AK11272" s="170"/>
      <c r="AL11272" s="170"/>
      <c r="AM11272" s="170"/>
      <c r="AN11272" s="170"/>
    </row>
    <row r="11273" spans="1:40" ht="52.5" customHeight="1" x14ac:dyDescent="0.2">
      <c r="A11273" s="170"/>
      <c r="B11273" s="170"/>
      <c r="C11273" s="170"/>
      <c r="D11273" s="170"/>
      <c r="E11273" s="170"/>
      <c r="F11273" s="170"/>
      <c r="G11273" s="170"/>
      <c r="H11273" s="170"/>
      <c r="I11273" s="170"/>
      <c r="J11273" s="170"/>
      <c r="K11273" s="170"/>
      <c r="L11273" s="170"/>
      <c r="M11273" s="170"/>
      <c r="N11273" s="170"/>
      <c r="O11273" s="170"/>
      <c r="P11273" s="170"/>
      <c r="Q11273" s="170"/>
      <c r="R11273" s="170"/>
      <c r="S11273" s="170"/>
      <c r="T11273" s="170"/>
      <c r="U11273" s="170"/>
      <c r="V11273" s="170"/>
      <c r="W11273" s="170"/>
      <c r="X11273" s="174"/>
      <c r="Y11273" s="170"/>
      <c r="Z11273" s="170"/>
      <c r="AA11273" s="170"/>
      <c r="AB11273" s="170"/>
      <c r="AC11273" s="170"/>
      <c r="AD11273" s="174"/>
      <c r="AE11273" s="170"/>
      <c r="AF11273" s="170"/>
      <c r="AI11273" s="170"/>
      <c r="AJ11273" s="170"/>
      <c r="AK11273" s="170"/>
      <c r="AL11273" s="170"/>
      <c r="AM11273" s="170"/>
      <c r="AN11273" s="170"/>
    </row>
    <row r="11274" spans="1:40" ht="52.5" customHeight="1" x14ac:dyDescent="0.2">
      <c r="A11274" s="170"/>
      <c r="B11274" s="170"/>
      <c r="C11274" s="170"/>
      <c r="D11274" s="170"/>
      <c r="E11274" s="170"/>
      <c r="F11274" s="170"/>
      <c r="G11274" s="170"/>
      <c r="H11274" s="170"/>
      <c r="I11274" s="170"/>
      <c r="J11274" s="170"/>
      <c r="K11274" s="170"/>
      <c r="L11274" s="170"/>
      <c r="M11274" s="170"/>
      <c r="N11274" s="170"/>
      <c r="O11274" s="170"/>
      <c r="P11274" s="170"/>
      <c r="Q11274" s="170"/>
      <c r="R11274" s="170"/>
      <c r="S11274" s="170"/>
      <c r="T11274" s="170"/>
      <c r="U11274" s="170"/>
      <c r="V11274" s="170"/>
      <c r="W11274" s="170"/>
      <c r="X11274" s="174"/>
      <c r="Y11274" s="170"/>
      <c r="Z11274" s="170"/>
      <c r="AA11274" s="170"/>
      <c r="AB11274" s="170"/>
      <c r="AC11274" s="170"/>
      <c r="AD11274" s="174"/>
      <c r="AE11274" s="170"/>
      <c r="AF11274" s="170"/>
      <c r="AI11274" s="170"/>
      <c r="AJ11274" s="170"/>
      <c r="AK11274" s="170"/>
      <c r="AL11274" s="170"/>
      <c r="AM11274" s="170"/>
      <c r="AN11274" s="170"/>
    </row>
    <row r="11275" spans="1:40" ht="52.5" customHeight="1" x14ac:dyDescent="0.2">
      <c r="A11275" s="170"/>
      <c r="B11275" s="170"/>
      <c r="C11275" s="170"/>
      <c r="D11275" s="170"/>
      <c r="E11275" s="170"/>
      <c r="F11275" s="170"/>
      <c r="G11275" s="170"/>
      <c r="H11275" s="170"/>
      <c r="I11275" s="170"/>
      <c r="J11275" s="170"/>
      <c r="K11275" s="170"/>
      <c r="L11275" s="170"/>
      <c r="M11275" s="170"/>
      <c r="N11275" s="170"/>
      <c r="O11275" s="170"/>
      <c r="P11275" s="170"/>
      <c r="Q11275" s="170"/>
      <c r="R11275" s="170"/>
      <c r="S11275" s="170"/>
      <c r="T11275" s="170"/>
      <c r="U11275" s="170"/>
      <c r="V11275" s="170"/>
      <c r="W11275" s="170"/>
      <c r="X11275" s="174"/>
      <c r="Y11275" s="170"/>
      <c r="Z11275" s="170"/>
      <c r="AA11275" s="170"/>
      <c r="AB11275" s="170"/>
      <c r="AC11275" s="170"/>
      <c r="AD11275" s="174"/>
      <c r="AE11275" s="170"/>
      <c r="AF11275" s="170"/>
      <c r="AI11275" s="170"/>
      <c r="AJ11275" s="170"/>
      <c r="AK11275" s="170"/>
      <c r="AL11275" s="170"/>
      <c r="AM11275" s="170"/>
      <c r="AN11275" s="170"/>
    </row>
    <row r="11276" spans="1:40" ht="52.5" customHeight="1" x14ac:dyDescent="0.2">
      <c r="A11276" s="170"/>
      <c r="B11276" s="170"/>
      <c r="C11276" s="170"/>
      <c r="D11276" s="170"/>
      <c r="E11276" s="170"/>
      <c r="F11276" s="170"/>
      <c r="G11276" s="170"/>
      <c r="H11276" s="170"/>
      <c r="I11276" s="170"/>
      <c r="J11276" s="170"/>
      <c r="K11276" s="170"/>
      <c r="L11276" s="170"/>
      <c r="M11276" s="170"/>
      <c r="N11276" s="170"/>
      <c r="O11276" s="170"/>
      <c r="P11276" s="170"/>
      <c r="Q11276" s="170"/>
      <c r="R11276" s="170"/>
      <c r="S11276" s="170"/>
      <c r="T11276" s="170"/>
      <c r="U11276" s="170"/>
      <c r="V11276" s="170"/>
      <c r="W11276" s="170"/>
      <c r="X11276" s="174"/>
      <c r="Y11276" s="170"/>
      <c r="Z11276" s="170"/>
      <c r="AA11276" s="170"/>
      <c r="AB11276" s="170"/>
      <c r="AC11276" s="170"/>
      <c r="AD11276" s="174"/>
      <c r="AE11276" s="170"/>
      <c r="AF11276" s="170"/>
      <c r="AI11276" s="170"/>
      <c r="AJ11276" s="170"/>
      <c r="AK11276" s="170"/>
      <c r="AL11276" s="170"/>
      <c r="AM11276" s="170"/>
      <c r="AN11276" s="170"/>
    </row>
    <row r="11277" spans="1:40" ht="52.5" customHeight="1" x14ac:dyDescent="0.2">
      <c r="A11277" s="170"/>
      <c r="B11277" s="170"/>
      <c r="C11277" s="170"/>
      <c r="D11277" s="170"/>
      <c r="E11277" s="170"/>
      <c r="F11277" s="170"/>
      <c r="G11277" s="170"/>
      <c r="H11277" s="170"/>
      <c r="I11277" s="170"/>
      <c r="J11277" s="170"/>
      <c r="K11277" s="170"/>
      <c r="L11277" s="170"/>
      <c r="M11277" s="170"/>
      <c r="N11277" s="170"/>
      <c r="O11277" s="170"/>
      <c r="P11277" s="170"/>
      <c r="Q11277" s="170"/>
      <c r="R11277" s="170"/>
      <c r="S11277" s="170"/>
      <c r="T11277" s="170"/>
      <c r="U11277" s="170"/>
      <c r="V11277" s="170"/>
      <c r="W11277" s="170"/>
      <c r="X11277" s="174"/>
      <c r="Y11277" s="170"/>
      <c r="Z11277" s="170"/>
      <c r="AA11277" s="170"/>
      <c r="AB11277" s="170"/>
      <c r="AC11277" s="170"/>
      <c r="AD11277" s="174"/>
      <c r="AE11277" s="170"/>
      <c r="AF11277" s="170"/>
      <c r="AI11277" s="170"/>
      <c r="AJ11277" s="170"/>
      <c r="AK11277" s="170"/>
      <c r="AL11277" s="170"/>
      <c r="AM11277" s="170"/>
      <c r="AN11277" s="170"/>
    </row>
    <row r="11278" spans="1:40" ht="52.5" customHeight="1" x14ac:dyDescent="0.2">
      <c r="A11278" s="170"/>
      <c r="B11278" s="170"/>
      <c r="C11278" s="170"/>
      <c r="D11278" s="170"/>
      <c r="E11278" s="170"/>
      <c r="F11278" s="170"/>
      <c r="G11278" s="170"/>
      <c r="H11278" s="170"/>
      <c r="I11278" s="170"/>
      <c r="J11278" s="170"/>
      <c r="K11278" s="170"/>
      <c r="L11278" s="170"/>
      <c r="M11278" s="170"/>
      <c r="N11278" s="170"/>
      <c r="O11278" s="170"/>
      <c r="P11278" s="170"/>
      <c r="Q11278" s="170"/>
      <c r="R11278" s="170"/>
      <c r="S11278" s="170"/>
      <c r="T11278" s="170"/>
      <c r="U11278" s="170"/>
      <c r="V11278" s="170"/>
      <c r="W11278" s="170"/>
      <c r="X11278" s="174"/>
      <c r="Y11278" s="170"/>
      <c r="Z11278" s="170"/>
      <c r="AA11278" s="170"/>
      <c r="AB11278" s="170"/>
      <c r="AC11278" s="170"/>
      <c r="AD11278" s="174"/>
      <c r="AE11278" s="170"/>
      <c r="AF11278" s="170"/>
      <c r="AI11278" s="170"/>
      <c r="AJ11278" s="170"/>
      <c r="AK11278" s="170"/>
      <c r="AL11278" s="170"/>
      <c r="AM11278" s="170"/>
      <c r="AN11278" s="170"/>
    </row>
    <row r="11279" spans="1:40" ht="52.5" customHeight="1" x14ac:dyDescent="0.2">
      <c r="A11279" s="170"/>
      <c r="B11279" s="170"/>
      <c r="C11279" s="170"/>
      <c r="D11279" s="170"/>
      <c r="E11279" s="170"/>
      <c r="F11279" s="170"/>
      <c r="G11279" s="170"/>
      <c r="H11279" s="170"/>
      <c r="I11279" s="170"/>
      <c r="J11279" s="170"/>
      <c r="K11279" s="170"/>
      <c r="L11279" s="170"/>
      <c r="M11279" s="170"/>
      <c r="N11279" s="170"/>
      <c r="O11279" s="170"/>
      <c r="P11279" s="170"/>
      <c r="Q11279" s="170"/>
      <c r="R11279" s="170"/>
      <c r="S11279" s="170"/>
      <c r="T11279" s="170"/>
      <c r="U11279" s="170"/>
      <c r="V11279" s="170"/>
      <c r="W11279" s="170"/>
      <c r="X11279" s="174"/>
      <c r="Y11279" s="170"/>
      <c r="Z11279" s="170"/>
      <c r="AA11279" s="170"/>
      <c r="AB11279" s="170"/>
      <c r="AC11279" s="170"/>
      <c r="AD11279" s="174"/>
      <c r="AE11279" s="170"/>
      <c r="AF11279" s="170"/>
      <c r="AI11279" s="170"/>
      <c r="AJ11279" s="170"/>
      <c r="AK11279" s="170"/>
      <c r="AL11279" s="170"/>
      <c r="AM11279" s="170"/>
      <c r="AN11279" s="170"/>
    </row>
    <row r="11280" spans="1:40" ht="52.5" customHeight="1" x14ac:dyDescent="0.2">
      <c r="A11280" s="170"/>
      <c r="B11280" s="170"/>
      <c r="C11280" s="170"/>
      <c r="D11280" s="170"/>
      <c r="E11280" s="170"/>
      <c r="F11280" s="170"/>
      <c r="G11280" s="170"/>
      <c r="H11280" s="170"/>
      <c r="I11280" s="170"/>
      <c r="J11280" s="170"/>
      <c r="K11280" s="170"/>
      <c r="L11280" s="170"/>
      <c r="M11280" s="170"/>
      <c r="N11280" s="170"/>
      <c r="O11280" s="170"/>
      <c r="P11280" s="170"/>
      <c r="Q11280" s="170"/>
      <c r="R11280" s="170"/>
      <c r="S11280" s="170"/>
      <c r="T11280" s="170"/>
      <c r="U11280" s="170"/>
      <c r="V11280" s="170"/>
      <c r="W11280" s="170"/>
      <c r="X11280" s="174"/>
      <c r="Y11280" s="170"/>
      <c r="Z11280" s="170"/>
      <c r="AA11280" s="170"/>
      <c r="AB11280" s="170"/>
      <c r="AC11280" s="170"/>
      <c r="AD11280" s="174"/>
      <c r="AE11280" s="170"/>
      <c r="AF11280" s="170"/>
      <c r="AI11280" s="170"/>
      <c r="AJ11280" s="170"/>
      <c r="AK11280" s="170"/>
      <c r="AL11280" s="170"/>
      <c r="AM11280" s="170"/>
      <c r="AN11280" s="170"/>
    </row>
    <row r="11281" spans="1:40" ht="52.5" customHeight="1" x14ac:dyDescent="0.2">
      <c r="A11281" s="170"/>
      <c r="B11281" s="170"/>
      <c r="C11281" s="170"/>
      <c r="D11281" s="170"/>
      <c r="E11281" s="170"/>
      <c r="F11281" s="170"/>
      <c r="G11281" s="170"/>
      <c r="H11281" s="170"/>
      <c r="I11281" s="170"/>
      <c r="J11281" s="170"/>
      <c r="K11281" s="170"/>
      <c r="L11281" s="170"/>
      <c r="M11281" s="170"/>
      <c r="N11281" s="170"/>
      <c r="O11281" s="170"/>
      <c r="P11281" s="170"/>
      <c r="Q11281" s="170"/>
      <c r="R11281" s="170"/>
      <c r="S11281" s="170"/>
      <c r="T11281" s="170"/>
      <c r="U11281" s="170"/>
      <c r="V11281" s="170"/>
      <c r="W11281" s="170"/>
      <c r="X11281" s="174"/>
      <c r="Y11281" s="170"/>
      <c r="Z11281" s="170"/>
      <c r="AA11281" s="170"/>
      <c r="AB11281" s="170"/>
      <c r="AC11281" s="170"/>
      <c r="AD11281" s="174"/>
      <c r="AE11281" s="170"/>
      <c r="AF11281" s="170"/>
      <c r="AI11281" s="170"/>
      <c r="AJ11281" s="170"/>
      <c r="AK11281" s="170"/>
      <c r="AL11281" s="170"/>
      <c r="AM11281" s="170"/>
      <c r="AN11281" s="170"/>
    </row>
    <row r="11282" spans="1:40" ht="52.5" customHeight="1" x14ac:dyDescent="0.2">
      <c r="A11282" s="170"/>
      <c r="B11282" s="170"/>
      <c r="C11282" s="170"/>
      <c r="D11282" s="170"/>
      <c r="E11282" s="170"/>
      <c r="F11282" s="170"/>
      <c r="G11282" s="170"/>
      <c r="H11282" s="170"/>
      <c r="I11282" s="170"/>
      <c r="J11282" s="170"/>
      <c r="K11282" s="170"/>
      <c r="L11282" s="170"/>
      <c r="M11282" s="170"/>
      <c r="N11282" s="170"/>
      <c r="O11282" s="170"/>
      <c r="P11282" s="170"/>
      <c r="Q11282" s="170"/>
      <c r="R11282" s="170"/>
      <c r="S11282" s="170"/>
      <c r="T11282" s="170"/>
      <c r="U11282" s="170"/>
      <c r="V11282" s="170"/>
      <c r="W11282" s="170"/>
      <c r="X11282" s="174"/>
      <c r="Y11282" s="170"/>
      <c r="Z11282" s="170"/>
      <c r="AA11282" s="170"/>
      <c r="AB11282" s="170"/>
      <c r="AC11282" s="170"/>
      <c r="AD11282" s="174"/>
      <c r="AE11282" s="170"/>
      <c r="AF11282" s="170"/>
      <c r="AI11282" s="170"/>
      <c r="AJ11282" s="170"/>
      <c r="AK11282" s="170"/>
      <c r="AL11282" s="170"/>
      <c r="AM11282" s="170"/>
      <c r="AN11282" s="170"/>
    </row>
    <row r="11283" spans="1:40" ht="52.5" customHeight="1" x14ac:dyDescent="0.2">
      <c r="A11283" s="170"/>
      <c r="B11283" s="170"/>
      <c r="C11283" s="170"/>
      <c r="D11283" s="170"/>
      <c r="E11283" s="170"/>
      <c r="F11283" s="170"/>
      <c r="G11283" s="170"/>
      <c r="H11283" s="170"/>
      <c r="I11283" s="170"/>
      <c r="J11283" s="170"/>
      <c r="K11283" s="170"/>
      <c r="L11283" s="170"/>
      <c r="M11283" s="170"/>
      <c r="N11283" s="170"/>
      <c r="O11283" s="170"/>
      <c r="P11283" s="170"/>
      <c r="Q11283" s="170"/>
      <c r="R11283" s="170"/>
      <c r="S11283" s="170"/>
      <c r="T11283" s="170"/>
      <c r="U11283" s="170"/>
      <c r="V11283" s="170"/>
      <c r="W11283" s="170"/>
      <c r="X11283" s="174"/>
      <c r="Y11283" s="170"/>
      <c r="Z11283" s="170"/>
      <c r="AA11283" s="170"/>
      <c r="AB11283" s="170"/>
      <c r="AC11283" s="170"/>
      <c r="AD11283" s="174"/>
      <c r="AE11283" s="170"/>
      <c r="AF11283" s="170"/>
      <c r="AI11283" s="170"/>
      <c r="AJ11283" s="170"/>
      <c r="AK11283" s="170"/>
      <c r="AL11283" s="170"/>
      <c r="AM11283" s="170"/>
      <c r="AN11283" s="170"/>
    </row>
    <row r="11284" spans="1:40" ht="52.5" customHeight="1" x14ac:dyDescent="0.2">
      <c r="A11284" s="170"/>
      <c r="B11284" s="170"/>
      <c r="C11284" s="170"/>
      <c r="D11284" s="170"/>
      <c r="E11284" s="170"/>
      <c r="F11284" s="170"/>
      <c r="G11284" s="170"/>
      <c r="H11284" s="170"/>
      <c r="I11284" s="170"/>
      <c r="J11284" s="170"/>
      <c r="K11284" s="170"/>
      <c r="L11284" s="170"/>
      <c r="M11284" s="170"/>
      <c r="N11284" s="170"/>
      <c r="O11284" s="170"/>
      <c r="P11284" s="170"/>
      <c r="Q11284" s="170"/>
      <c r="R11284" s="170"/>
      <c r="S11284" s="170"/>
      <c r="T11284" s="170"/>
      <c r="U11284" s="170"/>
      <c r="V11284" s="170"/>
      <c r="W11284" s="170"/>
      <c r="X11284" s="174"/>
      <c r="Y11284" s="170"/>
      <c r="Z11284" s="170"/>
      <c r="AA11284" s="170"/>
      <c r="AB11284" s="170"/>
      <c r="AC11284" s="170"/>
      <c r="AD11284" s="174"/>
      <c r="AE11284" s="170"/>
      <c r="AF11284" s="170"/>
      <c r="AI11284" s="170"/>
      <c r="AJ11284" s="170"/>
      <c r="AK11284" s="170"/>
      <c r="AL11284" s="170"/>
      <c r="AM11284" s="170"/>
      <c r="AN11284" s="170"/>
    </row>
    <row r="11285" spans="1:40" ht="52.5" customHeight="1" x14ac:dyDescent="0.2">
      <c r="A11285" s="170"/>
      <c r="B11285" s="170"/>
      <c r="C11285" s="170"/>
      <c r="D11285" s="170"/>
      <c r="E11285" s="170"/>
      <c r="F11285" s="170"/>
      <c r="G11285" s="170"/>
      <c r="H11285" s="170"/>
      <c r="I11285" s="170"/>
      <c r="J11285" s="170"/>
      <c r="K11285" s="170"/>
      <c r="L11285" s="170"/>
      <c r="M11285" s="170"/>
      <c r="N11285" s="170"/>
      <c r="O11285" s="170"/>
      <c r="P11285" s="170"/>
      <c r="Q11285" s="170"/>
      <c r="R11285" s="170"/>
      <c r="S11285" s="170"/>
      <c r="T11285" s="170"/>
      <c r="U11285" s="170"/>
      <c r="V11285" s="170"/>
      <c r="W11285" s="170"/>
      <c r="X11285" s="174"/>
      <c r="Y11285" s="170"/>
      <c r="Z11285" s="170"/>
      <c r="AA11285" s="170"/>
      <c r="AB11285" s="170"/>
      <c r="AC11285" s="170"/>
      <c r="AD11285" s="174"/>
      <c r="AE11285" s="170"/>
      <c r="AF11285" s="170"/>
      <c r="AI11285" s="170"/>
      <c r="AJ11285" s="170"/>
      <c r="AK11285" s="170"/>
      <c r="AL11285" s="170"/>
      <c r="AM11285" s="170"/>
      <c r="AN11285" s="170"/>
    </row>
    <row r="11286" spans="1:40" ht="52.5" customHeight="1" x14ac:dyDescent="0.2">
      <c r="A11286" s="170"/>
      <c r="B11286" s="170"/>
      <c r="C11286" s="170"/>
      <c r="D11286" s="170"/>
      <c r="E11286" s="170"/>
      <c r="F11286" s="170"/>
      <c r="G11286" s="170"/>
      <c r="H11286" s="170"/>
      <c r="I11286" s="170"/>
      <c r="J11286" s="170"/>
      <c r="K11286" s="170"/>
      <c r="L11286" s="170"/>
      <c r="M11286" s="170"/>
      <c r="N11286" s="170"/>
      <c r="O11286" s="170"/>
      <c r="P11286" s="170"/>
      <c r="Q11286" s="170"/>
      <c r="R11286" s="170"/>
      <c r="S11286" s="170"/>
      <c r="T11286" s="170"/>
      <c r="U11286" s="170"/>
      <c r="V11286" s="170"/>
      <c r="W11286" s="170"/>
      <c r="X11286" s="174"/>
      <c r="Y11286" s="170"/>
      <c r="Z11286" s="170"/>
      <c r="AA11286" s="170"/>
      <c r="AB11286" s="170"/>
      <c r="AC11286" s="170"/>
      <c r="AD11286" s="174"/>
      <c r="AE11286" s="170"/>
      <c r="AF11286" s="170"/>
      <c r="AI11286" s="170"/>
      <c r="AJ11286" s="170"/>
      <c r="AK11286" s="170"/>
      <c r="AL11286" s="170"/>
      <c r="AM11286" s="170"/>
      <c r="AN11286" s="170"/>
    </row>
    <row r="11287" spans="1:40" ht="52.5" customHeight="1" x14ac:dyDescent="0.2">
      <c r="A11287" s="170"/>
      <c r="B11287" s="170"/>
      <c r="C11287" s="170"/>
      <c r="D11287" s="170"/>
      <c r="E11287" s="170"/>
      <c r="F11287" s="170"/>
      <c r="G11287" s="170"/>
      <c r="H11287" s="170"/>
      <c r="I11287" s="170"/>
      <c r="J11287" s="170"/>
      <c r="K11287" s="170"/>
      <c r="L11287" s="170"/>
      <c r="M11287" s="170"/>
      <c r="N11287" s="170"/>
      <c r="O11287" s="170"/>
      <c r="P11287" s="170"/>
      <c r="Q11287" s="170"/>
      <c r="R11287" s="170"/>
      <c r="S11287" s="170"/>
      <c r="T11287" s="170"/>
      <c r="U11287" s="170"/>
      <c r="V11287" s="170"/>
      <c r="W11287" s="170"/>
      <c r="X11287" s="174"/>
      <c r="Y11287" s="170"/>
      <c r="Z11287" s="170"/>
      <c r="AA11287" s="170"/>
      <c r="AB11287" s="170"/>
      <c r="AC11287" s="170"/>
      <c r="AD11287" s="174"/>
      <c r="AE11287" s="170"/>
      <c r="AF11287" s="170"/>
      <c r="AI11287" s="170"/>
      <c r="AJ11287" s="170"/>
      <c r="AK11287" s="170"/>
      <c r="AL11287" s="170"/>
      <c r="AM11287" s="170"/>
      <c r="AN11287" s="170"/>
    </row>
    <row r="11288" spans="1:40" ht="52.5" customHeight="1" x14ac:dyDescent="0.2">
      <c r="A11288" s="170"/>
      <c r="B11288" s="170"/>
      <c r="C11288" s="170"/>
      <c r="D11288" s="170"/>
      <c r="E11288" s="170"/>
      <c r="F11288" s="170"/>
      <c r="G11288" s="170"/>
      <c r="H11288" s="170"/>
      <c r="I11288" s="170"/>
      <c r="J11288" s="170"/>
      <c r="K11288" s="170"/>
      <c r="L11288" s="170"/>
      <c r="M11288" s="170"/>
      <c r="N11288" s="170"/>
      <c r="O11288" s="170"/>
      <c r="P11288" s="170"/>
      <c r="Q11288" s="170"/>
      <c r="R11288" s="170"/>
      <c r="S11288" s="170"/>
      <c r="T11288" s="170"/>
      <c r="U11288" s="170"/>
      <c r="V11288" s="170"/>
      <c r="W11288" s="170"/>
      <c r="X11288" s="174"/>
      <c r="Y11288" s="170"/>
      <c r="Z11288" s="170"/>
      <c r="AA11288" s="170"/>
      <c r="AB11288" s="170"/>
      <c r="AC11288" s="170"/>
      <c r="AD11288" s="174"/>
      <c r="AE11288" s="170"/>
      <c r="AF11288" s="170"/>
      <c r="AI11288" s="170"/>
      <c r="AJ11288" s="170"/>
      <c r="AK11288" s="170"/>
      <c r="AL11288" s="170"/>
      <c r="AM11288" s="170"/>
      <c r="AN11288" s="170"/>
    </row>
    <row r="11289" spans="1:40" ht="52.5" customHeight="1" x14ac:dyDescent="0.2">
      <c r="A11289" s="170"/>
      <c r="B11289" s="170"/>
      <c r="C11289" s="170"/>
      <c r="D11289" s="170"/>
      <c r="E11289" s="170"/>
      <c r="F11289" s="170"/>
      <c r="G11289" s="170"/>
      <c r="H11289" s="170"/>
      <c r="I11289" s="170"/>
      <c r="J11289" s="170"/>
      <c r="K11289" s="170"/>
      <c r="L11289" s="170"/>
      <c r="M11289" s="170"/>
      <c r="N11289" s="170"/>
      <c r="O11289" s="170"/>
      <c r="P11289" s="170"/>
      <c r="Q11289" s="170"/>
      <c r="R11289" s="170"/>
      <c r="S11289" s="170"/>
      <c r="T11289" s="170"/>
      <c r="U11289" s="170"/>
      <c r="V11289" s="170"/>
      <c r="W11289" s="170"/>
      <c r="X11289" s="174"/>
      <c r="Y11289" s="170"/>
      <c r="Z11289" s="170"/>
      <c r="AA11289" s="170"/>
      <c r="AB11289" s="170"/>
      <c r="AC11289" s="170"/>
      <c r="AD11289" s="174"/>
      <c r="AE11289" s="170"/>
      <c r="AF11289" s="170"/>
      <c r="AI11289" s="170"/>
      <c r="AJ11289" s="170"/>
      <c r="AK11289" s="170"/>
      <c r="AL11289" s="170"/>
      <c r="AM11289" s="170"/>
      <c r="AN11289" s="170"/>
    </row>
    <row r="11290" spans="1:40" ht="52.5" customHeight="1" x14ac:dyDescent="0.2">
      <c r="A11290" s="170"/>
      <c r="B11290" s="170"/>
      <c r="C11290" s="170"/>
      <c r="D11290" s="170"/>
      <c r="E11290" s="170"/>
      <c r="F11290" s="170"/>
      <c r="G11290" s="170"/>
      <c r="H11290" s="170"/>
      <c r="I11290" s="170"/>
      <c r="J11290" s="170"/>
      <c r="K11290" s="170"/>
      <c r="L11290" s="170"/>
      <c r="M11290" s="170"/>
      <c r="N11290" s="170"/>
      <c r="O11290" s="170"/>
      <c r="P11290" s="170"/>
      <c r="Q11290" s="170"/>
      <c r="R11290" s="170"/>
      <c r="S11290" s="170"/>
      <c r="T11290" s="170"/>
      <c r="U11290" s="170"/>
      <c r="V11290" s="170"/>
      <c r="W11290" s="170"/>
      <c r="X11290" s="174"/>
      <c r="Y11290" s="170"/>
      <c r="Z11290" s="170"/>
      <c r="AA11290" s="170"/>
      <c r="AB11290" s="170"/>
      <c r="AC11290" s="170"/>
      <c r="AD11290" s="174"/>
      <c r="AE11290" s="170"/>
      <c r="AF11290" s="170"/>
      <c r="AI11290" s="170"/>
      <c r="AJ11290" s="170"/>
      <c r="AK11290" s="170"/>
      <c r="AL11290" s="170"/>
      <c r="AM11290" s="170"/>
      <c r="AN11290" s="170"/>
    </row>
    <row r="11291" spans="1:40" ht="52.5" customHeight="1" x14ac:dyDescent="0.2">
      <c r="A11291" s="170"/>
      <c r="B11291" s="170"/>
      <c r="C11291" s="170"/>
      <c r="D11291" s="170"/>
      <c r="E11291" s="170"/>
      <c r="F11291" s="170"/>
      <c r="G11291" s="170"/>
      <c r="H11291" s="170"/>
      <c r="I11291" s="170"/>
      <c r="J11291" s="170"/>
      <c r="K11291" s="170"/>
      <c r="L11291" s="170"/>
      <c r="M11291" s="170"/>
      <c r="N11291" s="170"/>
      <c r="O11291" s="170"/>
      <c r="P11291" s="170"/>
      <c r="Q11291" s="170"/>
      <c r="R11291" s="170"/>
      <c r="S11291" s="170"/>
      <c r="T11291" s="170"/>
      <c r="U11291" s="170"/>
      <c r="V11291" s="170"/>
      <c r="W11291" s="170"/>
      <c r="X11291" s="174"/>
      <c r="Y11291" s="170"/>
      <c r="Z11291" s="170"/>
      <c r="AA11291" s="170"/>
      <c r="AB11291" s="170"/>
      <c r="AC11291" s="170"/>
      <c r="AD11291" s="174"/>
      <c r="AE11291" s="170"/>
      <c r="AF11291" s="170"/>
      <c r="AI11291" s="170"/>
      <c r="AJ11291" s="170"/>
      <c r="AK11291" s="170"/>
      <c r="AL11291" s="170"/>
      <c r="AM11291" s="170"/>
      <c r="AN11291" s="170"/>
    </row>
    <row r="11292" spans="1:40" ht="52.5" customHeight="1" x14ac:dyDescent="0.2">
      <c r="A11292" s="170"/>
      <c r="B11292" s="170"/>
      <c r="C11292" s="170"/>
      <c r="D11292" s="170"/>
      <c r="E11292" s="170"/>
      <c r="F11292" s="170"/>
      <c r="G11292" s="170"/>
      <c r="H11292" s="170"/>
      <c r="I11292" s="170"/>
      <c r="J11292" s="170"/>
      <c r="K11292" s="170"/>
      <c r="L11292" s="170"/>
      <c r="M11292" s="170"/>
      <c r="N11292" s="170"/>
      <c r="O11292" s="170"/>
      <c r="P11292" s="170"/>
      <c r="Q11292" s="170"/>
      <c r="R11292" s="170"/>
      <c r="S11292" s="170"/>
      <c r="T11292" s="170"/>
      <c r="U11292" s="170"/>
      <c r="V11292" s="170"/>
      <c r="W11292" s="170"/>
      <c r="X11292" s="174"/>
      <c r="Y11292" s="170"/>
      <c r="Z11292" s="170"/>
      <c r="AA11292" s="170"/>
      <c r="AB11292" s="170"/>
      <c r="AC11292" s="170"/>
      <c r="AD11292" s="174"/>
      <c r="AE11292" s="170"/>
      <c r="AF11292" s="170"/>
      <c r="AI11292" s="170"/>
      <c r="AJ11292" s="170"/>
      <c r="AK11292" s="170"/>
      <c r="AL11292" s="170"/>
      <c r="AM11292" s="170"/>
      <c r="AN11292" s="170"/>
    </row>
    <row r="11293" spans="1:40" ht="52.5" customHeight="1" x14ac:dyDescent="0.2">
      <c r="A11293" s="170"/>
      <c r="B11293" s="170"/>
      <c r="C11293" s="170"/>
      <c r="D11293" s="170"/>
      <c r="E11293" s="170"/>
      <c r="F11293" s="170"/>
      <c r="G11293" s="170"/>
      <c r="H11293" s="170"/>
      <c r="I11293" s="170"/>
      <c r="J11293" s="170"/>
      <c r="K11293" s="170"/>
      <c r="L11293" s="170"/>
      <c r="M11293" s="170"/>
      <c r="N11293" s="170"/>
      <c r="O11293" s="170"/>
      <c r="P11293" s="170"/>
      <c r="Q11293" s="170"/>
      <c r="R11293" s="170"/>
      <c r="S11293" s="170"/>
      <c r="T11293" s="170"/>
      <c r="U11293" s="170"/>
      <c r="V11293" s="170"/>
      <c r="W11293" s="170"/>
      <c r="X11293" s="174"/>
      <c r="Y11293" s="170"/>
      <c r="Z11293" s="170"/>
      <c r="AA11293" s="170"/>
      <c r="AB11293" s="170"/>
      <c r="AC11293" s="170"/>
      <c r="AD11293" s="174"/>
      <c r="AE11293" s="170"/>
      <c r="AF11293" s="170"/>
      <c r="AI11293" s="170"/>
      <c r="AJ11293" s="170"/>
      <c r="AK11293" s="170"/>
      <c r="AL11293" s="170"/>
      <c r="AM11293" s="170"/>
      <c r="AN11293" s="170"/>
    </row>
    <row r="11294" spans="1:40" ht="52.5" customHeight="1" x14ac:dyDescent="0.2">
      <c r="A11294" s="170"/>
      <c r="B11294" s="170"/>
      <c r="C11294" s="170"/>
      <c r="D11294" s="170"/>
      <c r="E11294" s="170"/>
      <c r="F11294" s="170"/>
      <c r="G11294" s="170"/>
      <c r="H11294" s="170"/>
      <c r="I11294" s="170"/>
      <c r="J11294" s="170"/>
      <c r="K11294" s="170"/>
      <c r="L11294" s="170"/>
      <c r="M11294" s="170"/>
      <c r="N11294" s="170"/>
      <c r="O11294" s="170"/>
      <c r="P11294" s="170"/>
      <c r="Q11294" s="170"/>
      <c r="R11294" s="170"/>
      <c r="S11294" s="170"/>
      <c r="T11294" s="170"/>
      <c r="U11294" s="170"/>
      <c r="V11294" s="170"/>
      <c r="W11294" s="170"/>
      <c r="X11294" s="174"/>
      <c r="Y11294" s="170"/>
      <c r="Z11294" s="170"/>
      <c r="AA11294" s="170"/>
      <c r="AB11294" s="170"/>
      <c r="AC11294" s="170"/>
      <c r="AD11294" s="174"/>
      <c r="AE11294" s="170"/>
      <c r="AF11294" s="170"/>
      <c r="AI11294" s="170"/>
      <c r="AJ11294" s="170"/>
      <c r="AK11294" s="170"/>
      <c r="AL11294" s="170"/>
      <c r="AM11294" s="170"/>
      <c r="AN11294" s="170"/>
    </row>
    <row r="11295" spans="1:40" ht="52.5" customHeight="1" x14ac:dyDescent="0.2">
      <c r="A11295" s="170"/>
      <c r="B11295" s="170"/>
      <c r="C11295" s="170"/>
      <c r="D11295" s="170"/>
      <c r="E11295" s="170"/>
      <c r="F11295" s="170"/>
      <c r="G11295" s="170"/>
      <c r="H11295" s="170"/>
      <c r="I11295" s="170"/>
      <c r="J11295" s="170"/>
      <c r="K11295" s="170"/>
      <c r="L11295" s="170"/>
      <c r="M11295" s="170"/>
      <c r="N11295" s="170"/>
      <c r="O11295" s="170"/>
      <c r="P11295" s="170"/>
      <c r="Q11295" s="170"/>
      <c r="R11295" s="170"/>
      <c r="S11295" s="170"/>
      <c r="T11295" s="170"/>
      <c r="U11295" s="170"/>
      <c r="V11295" s="170"/>
      <c r="W11295" s="170"/>
      <c r="X11295" s="174"/>
      <c r="Y11295" s="170"/>
      <c r="Z11295" s="170"/>
      <c r="AA11295" s="170"/>
      <c r="AB11295" s="170"/>
      <c r="AC11295" s="170"/>
      <c r="AD11295" s="174"/>
      <c r="AE11295" s="170"/>
      <c r="AF11295" s="170"/>
      <c r="AI11295" s="170"/>
      <c r="AJ11295" s="170"/>
      <c r="AK11295" s="170"/>
      <c r="AL11295" s="170"/>
      <c r="AM11295" s="170"/>
      <c r="AN11295" s="170"/>
    </row>
    <row r="11296" spans="1:40" ht="52.5" customHeight="1" x14ac:dyDescent="0.2">
      <c r="A11296" s="170"/>
      <c r="B11296" s="170"/>
      <c r="C11296" s="170"/>
      <c r="D11296" s="170"/>
      <c r="E11296" s="170"/>
      <c r="F11296" s="170"/>
      <c r="G11296" s="170"/>
      <c r="H11296" s="170"/>
      <c r="I11296" s="170"/>
      <c r="J11296" s="170"/>
      <c r="K11296" s="170"/>
      <c r="L11296" s="170"/>
      <c r="M11296" s="170"/>
      <c r="N11296" s="170"/>
      <c r="O11296" s="170"/>
      <c r="P11296" s="170"/>
      <c r="Q11296" s="170"/>
      <c r="R11296" s="170"/>
      <c r="S11296" s="170"/>
      <c r="T11296" s="170"/>
      <c r="U11296" s="170"/>
      <c r="V11296" s="170"/>
      <c r="W11296" s="170"/>
      <c r="X11296" s="174"/>
      <c r="Y11296" s="170"/>
      <c r="Z11296" s="170"/>
      <c r="AA11296" s="170"/>
      <c r="AB11296" s="170"/>
      <c r="AC11296" s="170"/>
      <c r="AD11296" s="174"/>
      <c r="AE11296" s="170"/>
      <c r="AF11296" s="170"/>
      <c r="AI11296" s="170"/>
      <c r="AJ11296" s="170"/>
      <c r="AK11296" s="170"/>
      <c r="AL11296" s="170"/>
      <c r="AM11296" s="170"/>
      <c r="AN11296" s="170"/>
    </row>
    <row r="11297" spans="1:40" ht="52.5" customHeight="1" x14ac:dyDescent="0.2">
      <c r="A11297" s="170"/>
      <c r="B11297" s="170"/>
      <c r="C11297" s="170"/>
      <c r="D11297" s="170"/>
      <c r="E11297" s="170"/>
      <c r="F11297" s="170"/>
      <c r="G11297" s="170"/>
      <c r="H11297" s="170"/>
      <c r="I11297" s="170"/>
      <c r="J11297" s="170"/>
      <c r="K11297" s="170"/>
      <c r="L11297" s="170"/>
      <c r="M11297" s="170"/>
      <c r="N11297" s="170"/>
      <c r="O11297" s="170"/>
      <c r="P11297" s="170"/>
      <c r="Q11297" s="170"/>
      <c r="R11297" s="170"/>
      <c r="S11297" s="170"/>
      <c r="T11297" s="170"/>
      <c r="U11297" s="170"/>
      <c r="V11297" s="170"/>
      <c r="W11297" s="170"/>
      <c r="X11297" s="174"/>
      <c r="Y11297" s="170"/>
      <c r="Z11297" s="170"/>
      <c r="AA11297" s="170"/>
      <c r="AB11297" s="170"/>
      <c r="AC11297" s="170"/>
      <c r="AD11297" s="174"/>
      <c r="AE11297" s="170"/>
      <c r="AF11297" s="170"/>
      <c r="AI11297" s="170"/>
      <c r="AJ11297" s="170"/>
      <c r="AK11297" s="170"/>
      <c r="AL11297" s="170"/>
      <c r="AM11297" s="170"/>
      <c r="AN11297" s="170"/>
    </row>
    <row r="11298" spans="1:40" ht="52.5" customHeight="1" x14ac:dyDescent="0.2">
      <c r="A11298" s="170"/>
      <c r="B11298" s="170"/>
      <c r="C11298" s="170"/>
      <c r="D11298" s="170"/>
      <c r="E11298" s="170"/>
      <c r="F11298" s="170"/>
      <c r="G11298" s="170"/>
      <c r="H11298" s="170"/>
      <c r="I11298" s="170"/>
      <c r="J11298" s="170"/>
      <c r="K11298" s="170"/>
      <c r="L11298" s="170"/>
      <c r="M11298" s="170"/>
      <c r="N11298" s="170"/>
      <c r="O11298" s="170"/>
      <c r="P11298" s="170"/>
      <c r="Q11298" s="170"/>
      <c r="R11298" s="170"/>
      <c r="S11298" s="170"/>
      <c r="T11298" s="170"/>
      <c r="U11298" s="170"/>
      <c r="V11298" s="170"/>
      <c r="W11298" s="170"/>
      <c r="X11298" s="174"/>
      <c r="Y11298" s="170"/>
      <c r="Z11298" s="170"/>
      <c r="AA11298" s="170"/>
      <c r="AB11298" s="170"/>
      <c r="AC11298" s="170"/>
      <c r="AD11298" s="174"/>
      <c r="AE11298" s="170"/>
      <c r="AF11298" s="170"/>
      <c r="AI11298" s="170"/>
      <c r="AJ11298" s="170"/>
      <c r="AK11298" s="170"/>
      <c r="AL11298" s="170"/>
      <c r="AM11298" s="170"/>
      <c r="AN11298" s="170"/>
    </row>
    <row r="11299" spans="1:40" ht="52.5" customHeight="1" x14ac:dyDescent="0.2">
      <c r="A11299" s="170"/>
      <c r="B11299" s="170"/>
      <c r="C11299" s="170"/>
      <c r="D11299" s="170"/>
      <c r="E11299" s="170"/>
      <c r="F11299" s="170"/>
      <c r="G11299" s="170"/>
      <c r="H11299" s="170"/>
      <c r="I11299" s="170"/>
      <c r="J11299" s="170"/>
      <c r="K11299" s="170"/>
      <c r="L11299" s="170"/>
      <c r="M11299" s="170"/>
      <c r="N11299" s="170"/>
      <c r="O11299" s="170"/>
      <c r="P11299" s="170"/>
      <c r="Q11299" s="170"/>
      <c r="R11299" s="170"/>
      <c r="S11299" s="170"/>
      <c r="T11299" s="170"/>
      <c r="U11299" s="170"/>
      <c r="V11299" s="170"/>
      <c r="W11299" s="170"/>
      <c r="X11299" s="174"/>
      <c r="Y11299" s="170"/>
      <c r="Z11299" s="170"/>
      <c r="AA11299" s="170"/>
      <c r="AB11299" s="170"/>
      <c r="AC11299" s="170"/>
      <c r="AD11299" s="174"/>
      <c r="AE11299" s="170"/>
      <c r="AF11299" s="170"/>
      <c r="AI11299" s="170"/>
      <c r="AJ11299" s="170"/>
      <c r="AK11299" s="170"/>
      <c r="AL11299" s="170"/>
      <c r="AM11299" s="170"/>
      <c r="AN11299" s="170"/>
    </row>
    <row r="11300" spans="1:40" ht="52.5" customHeight="1" x14ac:dyDescent="0.2">
      <c r="A11300" s="170"/>
      <c r="B11300" s="170"/>
      <c r="C11300" s="170"/>
      <c r="D11300" s="170"/>
      <c r="E11300" s="170"/>
      <c r="F11300" s="170"/>
      <c r="G11300" s="170"/>
      <c r="H11300" s="170"/>
      <c r="I11300" s="170"/>
      <c r="J11300" s="170"/>
      <c r="K11300" s="170"/>
      <c r="L11300" s="170"/>
      <c r="M11300" s="170"/>
      <c r="N11300" s="170"/>
      <c r="O11300" s="170"/>
      <c r="P11300" s="170"/>
      <c r="Q11300" s="170"/>
      <c r="R11300" s="170"/>
      <c r="S11300" s="170"/>
      <c r="T11300" s="170"/>
      <c r="U11300" s="170"/>
      <c r="V11300" s="170"/>
      <c r="W11300" s="170"/>
      <c r="X11300" s="174"/>
      <c r="Y11300" s="170"/>
      <c r="Z11300" s="170"/>
      <c r="AA11300" s="170"/>
      <c r="AB11300" s="170"/>
      <c r="AC11300" s="170"/>
      <c r="AD11300" s="174"/>
      <c r="AE11300" s="170"/>
      <c r="AF11300" s="170"/>
      <c r="AI11300" s="170"/>
      <c r="AJ11300" s="170"/>
      <c r="AK11300" s="170"/>
      <c r="AL11300" s="170"/>
      <c r="AM11300" s="170"/>
      <c r="AN11300" s="170"/>
    </row>
    <row r="11301" spans="1:40" ht="52.5" customHeight="1" x14ac:dyDescent="0.2">
      <c r="A11301" s="170"/>
      <c r="B11301" s="170"/>
      <c r="C11301" s="170"/>
      <c r="D11301" s="170"/>
      <c r="E11301" s="170"/>
      <c r="F11301" s="170"/>
      <c r="G11301" s="170"/>
      <c r="H11301" s="170"/>
      <c r="I11301" s="170"/>
      <c r="J11301" s="170"/>
      <c r="K11301" s="170"/>
      <c r="L11301" s="170"/>
      <c r="M11301" s="170"/>
      <c r="N11301" s="170"/>
      <c r="O11301" s="170"/>
      <c r="P11301" s="170"/>
      <c r="Q11301" s="170"/>
      <c r="R11301" s="170"/>
      <c r="S11301" s="170"/>
      <c r="T11301" s="170"/>
      <c r="U11301" s="170"/>
      <c r="V11301" s="170"/>
      <c r="W11301" s="170"/>
      <c r="X11301" s="174"/>
      <c r="Y11301" s="170"/>
      <c r="Z11301" s="170"/>
      <c r="AA11301" s="170"/>
      <c r="AB11301" s="170"/>
      <c r="AC11301" s="170"/>
      <c r="AD11301" s="174"/>
      <c r="AE11301" s="170"/>
      <c r="AF11301" s="170"/>
      <c r="AI11301" s="170"/>
      <c r="AJ11301" s="170"/>
      <c r="AK11301" s="170"/>
      <c r="AL11301" s="170"/>
      <c r="AM11301" s="170"/>
      <c r="AN11301" s="170"/>
    </row>
    <row r="11302" spans="1:40" ht="52.5" customHeight="1" x14ac:dyDescent="0.2">
      <c r="A11302" s="170"/>
      <c r="B11302" s="170"/>
      <c r="C11302" s="170"/>
      <c r="D11302" s="170"/>
      <c r="E11302" s="170"/>
      <c r="F11302" s="170"/>
      <c r="G11302" s="170"/>
      <c r="H11302" s="170"/>
      <c r="I11302" s="170"/>
      <c r="J11302" s="170"/>
      <c r="K11302" s="170"/>
      <c r="L11302" s="170"/>
      <c r="M11302" s="170"/>
      <c r="N11302" s="170"/>
      <c r="O11302" s="170"/>
      <c r="P11302" s="170"/>
      <c r="Q11302" s="170"/>
      <c r="R11302" s="170"/>
      <c r="S11302" s="170"/>
      <c r="T11302" s="170"/>
      <c r="U11302" s="170"/>
      <c r="V11302" s="170"/>
      <c r="W11302" s="170"/>
      <c r="X11302" s="174"/>
      <c r="Y11302" s="170"/>
      <c r="Z11302" s="170"/>
      <c r="AA11302" s="170"/>
      <c r="AB11302" s="170"/>
      <c r="AC11302" s="170"/>
      <c r="AD11302" s="174"/>
      <c r="AE11302" s="170"/>
      <c r="AF11302" s="170"/>
      <c r="AI11302" s="170"/>
      <c r="AJ11302" s="170"/>
      <c r="AK11302" s="170"/>
      <c r="AL11302" s="170"/>
      <c r="AM11302" s="170"/>
      <c r="AN11302" s="170"/>
    </row>
    <row r="11303" spans="1:40" ht="52.5" customHeight="1" x14ac:dyDescent="0.2">
      <c r="A11303" s="170"/>
      <c r="B11303" s="170"/>
      <c r="C11303" s="170"/>
      <c r="D11303" s="170"/>
      <c r="E11303" s="170"/>
      <c r="F11303" s="170"/>
      <c r="G11303" s="170"/>
      <c r="H11303" s="170"/>
      <c r="I11303" s="170"/>
      <c r="J11303" s="170"/>
      <c r="K11303" s="170"/>
      <c r="L11303" s="170"/>
      <c r="M11303" s="170"/>
      <c r="N11303" s="170"/>
      <c r="O11303" s="170"/>
      <c r="P11303" s="170"/>
      <c r="Q11303" s="170"/>
      <c r="R11303" s="170"/>
      <c r="S11303" s="170"/>
      <c r="T11303" s="170"/>
      <c r="U11303" s="170"/>
      <c r="V11303" s="170"/>
      <c r="W11303" s="170"/>
      <c r="X11303" s="174"/>
      <c r="Y11303" s="170"/>
      <c r="Z11303" s="170"/>
      <c r="AA11303" s="170"/>
      <c r="AB11303" s="170"/>
      <c r="AC11303" s="170"/>
      <c r="AD11303" s="174"/>
      <c r="AE11303" s="170"/>
      <c r="AF11303" s="170"/>
      <c r="AI11303" s="170"/>
      <c r="AJ11303" s="170"/>
      <c r="AK11303" s="170"/>
      <c r="AL11303" s="170"/>
      <c r="AM11303" s="170"/>
      <c r="AN11303" s="170"/>
    </row>
    <row r="11304" spans="1:40" ht="52.5" customHeight="1" x14ac:dyDescent="0.2">
      <c r="A11304" s="170"/>
      <c r="B11304" s="170"/>
      <c r="C11304" s="170"/>
      <c r="D11304" s="170"/>
      <c r="E11304" s="170"/>
      <c r="F11304" s="170"/>
      <c r="G11304" s="170"/>
      <c r="H11304" s="170"/>
      <c r="I11304" s="170"/>
      <c r="J11304" s="170"/>
      <c r="K11304" s="170"/>
      <c r="L11304" s="170"/>
      <c r="M11304" s="170"/>
      <c r="N11304" s="170"/>
      <c r="O11304" s="170"/>
      <c r="P11304" s="170"/>
      <c r="Q11304" s="170"/>
      <c r="R11304" s="170"/>
      <c r="S11304" s="170"/>
      <c r="T11304" s="170"/>
      <c r="U11304" s="170"/>
      <c r="V11304" s="170"/>
      <c r="W11304" s="170"/>
      <c r="X11304" s="174"/>
      <c r="Y11304" s="170"/>
      <c r="Z11304" s="170"/>
      <c r="AA11304" s="170"/>
      <c r="AB11304" s="170"/>
      <c r="AC11304" s="170"/>
      <c r="AD11304" s="174"/>
      <c r="AE11304" s="170"/>
      <c r="AF11304" s="170"/>
      <c r="AI11304" s="170"/>
      <c r="AJ11304" s="170"/>
      <c r="AK11304" s="170"/>
      <c r="AL11304" s="170"/>
      <c r="AM11304" s="170"/>
      <c r="AN11304" s="170"/>
    </row>
    <row r="11305" spans="1:40" ht="52.5" customHeight="1" x14ac:dyDescent="0.2">
      <c r="A11305" s="170"/>
      <c r="B11305" s="170"/>
      <c r="C11305" s="170"/>
      <c r="D11305" s="170"/>
      <c r="E11305" s="170"/>
      <c r="F11305" s="170"/>
      <c r="G11305" s="170"/>
      <c r="H11305" s="170"/>
      <c r="I11305" s="170"/>
      <c r="J11305" s="170"/>
      <c r="K11305" s="170"/>
      <c r="L11305" s="170"/>
      <c r="M11305" s="170"/>
      <c r="N11305" s="170"/>
      <c r="O11305" s="170"/>
      <c r="P11305" s="170"/>
      <c r="Q11305" s="170"/>
      <c r="R11305" s="170"/>
      <c r="S11305" s="170"/>
      <c r="T11305" s="170"/>
      <c r="U11305" s="170"/>
      <c r="V11305" s="170"/>
      <c r="W11305" s="170"/>
      <c r="X11305" s="174"/>
      <c r="Y11305" s="170"/>
      <c r="Z11305" s="170"/>
      <c r="AA11305" s="170"/>
      <c r="AB11305" s="170"/>
      <c r="AC11305" s="170"/>
      <c r="AD11305" s="174"/>
      <c r="AE11305" s="170"/>
      <c r="AF11305" s="170"/>
      <c r="AI11305" s="170"/>
      <c r="AJ11305" s="170"/>
      <c r="AK11305" s="170"/>
      <c r="AL11305" s="170"/>
      <c r="AM11305" s="170"/>
      <c r="AN11305" s="170"/>
    </row>
    <row r="11306" spans="1:40" ht="52.5" customHeight="1" x14ac:dyDescent="0.2">
      <c r="A11306" s="170"/>
      <c r="B11306" s="170"/>
      <c r="C11306" s="170"/>
      <c r="D11306" s="170"/>
      <c r="E11306" s="170"/>
      <c r="F11306" s="170"/>
      <c r="G11306" s="170"/>
      <c r="H11306" s="170"/>
      <c r="I11306" s="170"/>
      <c r="J11306" s="170"/>
      <c r="K11306" s="170"/>
      <c r="L11306" s="170"/>
      <c r="M11306" s="170"/>
      <c r="N11306" s="170"/>
      <c r="O11306" s="170"/>
      <c r="P11306" s="170"/>
      <c r="Q11306" s="170"/>
      <c r="R11306" s="170"/>
      <c r="S11306" s="170"/>
      <c r="T11306" s="170"/>
      <c r="U11306" s="170"/>
      <c r="V11306" s="170"/>
      <c r="W11306" s="170"/>
      <c r="X11306" s="174"/>
      <c r="Y11306" s="170"/>
      <c r="Z11306" s="170"/>
      <c r="AA11306" s="170"/>
      <c r="AB11306" s="170"/>
      <c r="AC11306" s="170"/>
      <c r="AD11306" s="174"/>
      <c r="AE11306" s="170"/>
      <c r="AF11306" s="170"/>
      <c r="AI11306" s="170"/>
      <c r="AJ11306" s="170"/>
      <c r="AK11306" s="170"/>
      <c r="AL11306" s="170"/>
      <c r="AM11306" s="170"/>
      <c r="AN11306" s="170"/>
    </row>
    <row r="11307" spans="1:40" ht="52.5" customHeight="1" x14ac:dyDescent="0.2">
      <c r="A11307" s="170"/>
      <c r="B11307" s="170"/>
      <c r="C11307" s="170"/>
      <c r="D11307" s="170"/>
      <c r="E11307" s="170"/>
      <c r="F11307" s="170"/>
      <c r="G11307" s="170"/>
      <c r="H11307" s="170"/>
      <c r="I11307" s="170"/>
      <c r="J11307" s="170"/>
      <c r="K11307" s="170"/>
      <c r="L11307" s="170"/>
      <c r="M11307" s="170"/>
      <c r="N11307" s="170"/>
      <c r="O11307" s="170"/>
      <c r="P11307" s="170"/>
      <c r="Q11307" s="170"/>
      <c r="R11307" s="170"/>
      <c r="S11307" s="170"/>
      <c r="T11307" s="170"/>
      <c r="U11307" s="170"/>
      <c r="V11307" s="170"/>
      <c r="W11307" s="170"/>
      <c r="X11307" s="174"/>
      <c r="Y11307" s="170"/>
      <c r="Z11307" s="170"/>
      <c r="AA11307" s="170"/>
      <c r="AB11307" s="170"/>
      <c r="AC11307" s="170"/>
      <c r="AD11307" s="174"/>
      <c r="AE11307" s="170"/>
      <c r="AF11307" s="170"/>
      <c r="AI11307" s="170"/>
      <c r="AJ11307" s="170"/>
      <c r="AK11307" s="170"/>
      <c r="AL11307" s="170"/>
      <c r="AM11307" s="170"/>
      <c r="AN11307" s="170"/>
    </row>
    <row r="11308" spans="1:40" ht="52.5" customHeight="1" x14ac:dyDescent="0.2">
      <c r="A11308" s="170"/>
      <c r="B11308" s="170"/>
      <c r="C11308" s="170"/>
      <c r="D11308" s="170"/>
      <c r="E11308" s="170"/>
      <c r="F11308" s="170"/>
      <c r="G11308" s="170"/>
      <c r="H11308" s="170"/>
      <c r="I11308" s="170"/>
      <c r="J11308" s="170"/>
      <c r="K11308" s="170"/>
      <c r="L11308" s="170"/>
      <c r="M11308" s="170"/>
      <c r="N11308" s="170"/>
      <c r="O11308" s="170"/>
      <c r="P11308" s="170"/>
      <c r="Q11308" s="170"/>
      <c r="R11308" s="170"/>
      <c r="S11308" s="170"/>
      <c r="T11308" s="170"/>
      <c r="U11308" s="170"/>
      <c r="V11308" s="170"/>
      <c r="W11308" s="170"/>
      <c r="X11308" s="174"/>
      <c r="Y11308" s="170"/>
      <c r="Z11308" s="170"/>
      <c r="AA11308" s="170"/>
      <c r="AB11308" s="170"/>
      <c r="AC11308" s="170"/>
      <c r="AD11308" s="174"/>
      <c r="AE11308" s="170"/>
      <c r="AF11308" s="170"/>
      <c r="AI11308" s="170"/>
      <c r="AJ11308" s="170"/>
      <c r="AK11308" s="170"/>
      <c r="AL11308" s="170"/>
      <c r="AM11308" s="170"/>
      <c r="AN11308" s="170"/>
    </row>
    <row r="11309" spans="1:40" ht="52.5" customHeight="1" x14ac:dyDescent="0.2">
      <c r="A11309" s="170"/>
      <c r="B11309" s="170"/>
      <c r="C11309" s="170"/>
      <c r="D11309" s="170"/>
      <c r="E11309" s="170"/>
      <c r="F11309" s="170"/>
      <c r="G11309" s="170"/>
      <c r="H11309" s="170"/>
      <c r="I11309" s="170"/>
      <c r="J11309" s="170"/>
      <c r="K11309" s="170"/>
      <c r="L11309" s="170"/>
      <c r="M11309" s="170"/>
      <c r="N11309" s="170"/>
      <c r="O11309" s="170"/>
      <c r="P11309" s="170"/>
      <c r="Q11309" s="170"/>
      <c r="R11309" s="170"/>
      <c r="S11309" s="170"/>
      <c r="T11309" s="170"/>
      <c r="U11309" s="170"/>
      <c r="V11309" s="170"/>
      <c r="W11309" s="170"/>
      <c r="X11309" s="174"/>
      <c r="Y11309" s="170"/>
      <c r="Z11309" s="170"/>
      <c r="AA11309" s="170"/>
      <c r="AB11309" s="170"/>
      <c r="AC11309" s="170"/>
      <c r="AD11309" s="174"/>
      <c r="AE11309" s="170"/>
      <c r="AF11309" s="170"/>
      <c r="AI11309" s="170"/>
      <c r="AJ11309" s="170"/>
      <c r="AK11309" s="170"/>
      <c r="AL11309" s="170"/>
      <c r="AM11309" s="170"/>
      <c r="AN11309" s="170"/>
    </row>
    <row r="11310" spans="1:40" ht="52.5" customHeight="1" x14ac:dyDescent="0.2">
      <c r="A11310" s="170"/>
      <c r="B11310" s="170"/>
      <c r="C11310" s="170"/>
      <c r="D11310" s="170"/>
      <c r="E11310" s="170"/>
      <c r="F11310" s="170"/>
      <c r="G11310" s="170"/>
      <c r="H11310" s="170"/>
      <c r="I11310" s="170"/>
      <c r="J11310" s="170"/>
      <c r="K11310" s="170"/>
      <c r="L11310" s="170"/>
      <c r="M11310" s="170"/>
      <c r="N11310" s="170"/>
      <c r="O11310" s="170"/>
      <c r="P11310" s="170"/>
      <c r="Q11310" s="170"/>
      <c r="R11310" s="170"/>
      <c r="S11310" s="170"/>
      <c r="T11310" s="170"/>
      <c r="U11310" s="170"/>
      <c r="V11310" s="170"/>
      <c r="W11310" s="170"/>
      <c r="X11310" s="174"/>
      <c r="Y11310" s="170"/>
      <c r="Z11310" s="170"/>
      <c r="AA11310" s="170"/>
      <c r="AB11310" s="170"/>
      <c r="AC11310" s="170"/>
      <c r="AD11310" s="174"/>
      <c r="AE11310" s="170"/>
      <c r="AF11310" s="170"/>
      <c r="AI11310" s="170"/>
      <c r="AJ11310" s="170"/>
      <c r="AK11310" s="170"/>
      <c r="AL11310" s="170"/>
      <c r="AM11310" s="170"/>
      <c r="AN11310" s="170"/>
    </row>
    <row r="11311" spans="1:40" ht="52.5" customHeight="1" x14ac:dyDescent="0.2">
      <c r="A11311" s="170"/>
      <c r="B11311" s="170"/>
      <c r="C11311" s="170"/>
      <c r="D11311" s="170"/>
      <c r="E11311" s="170"/>
      <c r="F11311" s="170"/>
      <c r="G11311" s="170"/>
      <c r="H11311" s="170"/>
      <c r="I11311" s="170"/>
      <c r="J11311" s="170"/>
      <c r="K11311" s="170"/>
      <c r="L11311" s="170"/>
      <c r="M11311" s="170"/>
      <c r="N11311" s="170"/>
      <c r="O11311" s="170"/>
      <c r="P11311" s="170"/>
      <c r="Q11311" s="170"/>
      <c r="R11311" s="170"/>
      <c r="S11311" s="170"/>
      <c r="T11311" s="170"/>
      <c r="U11311" s="170"/>
      <c r="V11311" s="170"/>
      <c r="W11311" s="170"/>
      <c r="X11311" s="174"/>
      <c r="Y11311" s="170"/>
      <c r="Z11311" s="170"/>
      <c r="AA11311" s="170"/>
      <c r="AB11311" s="170"/>
      <c r="AC11311" s="170"/>
      <c r="AD11311" s="174"/>
      <c r="AE11311" s="170"/>
      <c r="AF11311" s="170"/>
      <c r="AI11311" s="170"/>
      <c r="AJ11311" s="170"/>
      <c r="AK11311" s="170"/>
      <c r="AL11311" s="170"/>
      <c r="AM11311" s="170"/>
      <c r="AN11311" s="170"/>
    </row>
    <row r="11312" spans="1:40" ht="52.5" customHeight="1" x14ac:dyDescent="0.2">
      <c r="A11312" s="170"/>
      <c r="B11312" s="170"/>
      <c r="C11312" s="170"/>
      <c r="D11312" s="170"/>
      <c r="E11312" s="170"/>
      <c r="F11312" s="170"/>
      <c r="G11312" s="170"/>
      <c r="H11312" s="170"/>
      <c r="I11312" s="170"/>
      <c r="J11312" s="170"/>
      <c r="K11312" s="170"/>
      <c r="L11312" s="170"/>
      <c r="M11312" s="170"/>
      <c r="N11312" s="170"/>
      <c r="O11312" s="170"/>
      <c r="P11312" s="170"/>
      <c r="Q11312" s="170"/>
      <c r="R11312" s="170"/>
      <c r="S11312" s="170"/>
      <c r="T11312" s="170"/>
      <c r="U11312" s="170"/>
      <c r="V11312" s="170"/>
      <c r="W11312" s="170"/>
      <c r="X11312" s="174"/>
      <c r="Y11312" s="170"/>
      <c r="Z11312" s="170"/>
      <c r="AA11312" s="170"/>
      <c r="AB11312" s="170"/>
      <c r="AC11312" s="170"/>
      <c r="AD11312" s="174"/>
      <c r="AE11312" s="170"/>
      <c r="AF11312" s="170"/>
      <c r="AI11312" s="170"/>
      <c r="AJ11312" s="170"/>
      <c r="AK11312" s="170"/>
      <c r="AL11312" s="170"/>
      <c r="AM11312" s="170"/>
      <c r="AN11312" s="170"/>
    </row>
    <row r="11313" spans="1:40" ht="52.5" customHeight="1" x14ac:dyDescent="0.2">
      <c r="A11313" s="170"/>
      <c r="B11313" s="170"/>
      <c r="C11313" s="170"/>
      <c r="D11313" s="170"/>
      <c r="E11313" s="170"/>
      <c r="F11313" s="170"/>
      <c r="G11313" s="170"/>
      <c r="H11313" s="170"/>
      <c r="I11313" s="170"/>
      <c r="J11313" s="170"/>
      <c r="K11313" s="170"/>
      <c r="L11313" s="170"/>
      <c r="M11313" s="170"/>
      <c r="N11313" s="170"/>
      <c r="O11313" s="170"/>
      <c r="P11313" s="170"/>
      <c r="Q11313" s="170"/>
      <c r="R11313" s="170"/>
      <c r="S11313" s="170"/>
      <c r="T11313" s="170"/>
      <c r="U11313" s="170"/>
      <c r="V11313" s="170"/>
      <c r="W11313" s="170"/>
      <c r="X11313" s="174"/>
      <c r="Y11313" s="170"/>
      <c r="Z11313" s="170"/>
      <c r="AA11313" s="170"/>
      <c r="AB11313" s="170"/>
      <c r="AC11313" s="170"/>
      <c r="AD11313" s="174"/>
      <c r="AE11313" s="170"/>
      <c r="AF11313" s="170"/>
      <c r="AI11313" s="170"/>
      <c r="AJ11313" s="170"/>
      <c r="AK11313" s="170"/>
      <c r="AL11313" s="170"/>
      <c r="AM11313" s="170"/>
      <c r="AN11313" s="170"/>
    </row>
    <row r="11314" spans="1:40" ht="52.5" customHeight="1" x14ac:dyDescent="0.2">
      <c r="A11314" s="170"/>
      <c r="B11314" s="170"/>
      <c r="C11314" s="170"/>
      <c r="D11314" s="170"/>
      <c r="E11314" s="170"/>
      <c r="F11314" s="170"/>
      <c r="G11314" s="170"/>
      <c r="H11314" s="170"/>
      <c r="I11314" s="170"/>
      <c r="J11314" s="170"/>
      <c r="K11314" s="170"/>
      <c r="L11314" s="170"/>
      <c r="M11314" s="170"/>
      <c r="N11314" s="170"/>
      <c r="O11314" s="170"/>
      <c r="P11314" s="170"/>
      <c r="Q11314" s="170"/>
      <c r="R11314" s="170"/>
      <c r="S11314" s="170"/>
      <c r="T11314" s="170"/>
      <c r="U11314" s="170"/>
      <c r="V11314" s="170"/>
      <c r="W11314" s="170"/>
      <c r="X11314" s="174"/>
      <c r="Y11314" s="170"/>
      <c r="Z11314" s="170"/>
      <c r="AA11314" s="170"/>
      <c r="AB11314" s="170"/>
      <c r="AC11314" s="170"/>
      <c r="AD11314" s="174"/>
      <c r="AE11314" s="170"/>
      <c r="AF11314" s="170"/>
      <c r="AI11314" s="170"/>
      <c r="AJ11314" s="170"/>
      <c r="AK11314" s="170"/>
      <c r="AL11314" s="170"/>
      <c r="AM11314" s="170"/>
      <c r="AN11314" s="170"/>
    </row>
    <row r="11315" spans="1:40" ht="52.5" customHeight="1" x14ac:dyDescent="0.2">
      <c r="A11315" s="170"/>
      <c r="B11315" s="170"/>
      <c r="C11315" s="170"/>
      <c r="D11315" s="170"/>
      <c r="E11315" s="170"/>
      <c r="F11315" s="170"/>
      <c r="G11315" s="170"/>
      <c r="H11315" s="170"/>
      <c r="I11315" s="170"/>
      <c r="J11315" s="170"/>
      <c r="K11315" s="170"/>
      <c r="L11315" s="170"/>
      <c r="M11315" s="170"/>
      <c r="N11315" s="170"/>
      <c r="O11315" s="170"/>
      <c r="P11315" s="170"/>
      <c r="Q11315" s="170"/>
      <c r="R11315" s="170"/>
      <c r="S11315" s="170"/>
      <c r="T11315" s="170"/>
      <c r="U11315" s="170"/>
      <c r="V11315" s="170"/>
      <c r="W11315" s="170"/>
      <c r="X11315" s="174"/>
      <c r="Y11315" s="170"/>
      <c r="Z11315" s="170"/>
      <c r="AA11315" s="170"/>
      <c r="AB11315" s="170"/>
      <c r="AC11315" s="170"/>
      <c r="AD11315" s="174"/>
      <c r="AE11315" s="170"/>
      <c r="AF11315" s="170"/>
      <c r="AI11315" s="170"/>
      <c r="AJ11315" s="170"/>
      <c r="AK11315" s="170"/>
      <c r="AL11315" s="170"/>
      <c r="AM11315" s="170"/>
      <c r="AN11315" s="170"/>
    </row>
    <row r="11316" spans="1:40" ht="52.5" customHeight="1" x14ac:dyDescent="0.2">
      <c r="A11316" s="170"/>
      <c r="B11316" s="170"/>
      <c r="C11316" s="170"/>
      <c r="D11316" s="170"/>
      <c r="E11316" s="170"/>
      <c r="F11316" s="170"/>
      <c r="G11316" s="170"/>
      <c r="H11316" s="170"/>
      <c r="I11316" s="170"/>
      <c r="J11316" s="170"/>
      <c r="K11316" s="170"/>
      <c r="L11316" s="170"/>
      <c r="M11316" s="170"/>
      <c r="N11316" s="170"/>
      <c r="O11316" s="170"/>
      <c r="P11316" s="170"/>
      <c r="Q11316" s="170"/>
      <c r="R11316" s="170"/>
      <c r="S11316" s="170"/>
      <c r="T11316" s="170"/>
      <c r="U11316" s="170"/>
      <c r="V11316" s="170"/>
      <c r="W11316" s="170"/>
      <c r="X11316" s="174"/>
      <c r="Y11316" s="170"/>
      <c r="Z11316" s="170"/>
      <c r="AA11316" s="170"/>
      <c r="AB11316" s="170"/>
      <c r="AC11316" s="170"/>
      <c r="AD11316" s="174"/>
      <c r="AE11316" s="170"/>
      <c r="AF11316" s="170"/>
      <c r="AI11316" s="170"/>
      <c r="AJ11316" s="170"/>
      <c r="AK11316" s="170"/>
      <c r="AL11316" s="170"/>
      <c r="AM11316" s="170"/>
      <c r="AN11316" s="170"/>
    </row>
    <row r="11317" spans="1:40" ht="52.5" customHeight="1" x14ac:dyDescent="0.2">
      <c r="A11317" s="170"/>
      <c r="B11317" s="170"/>
      <c r="C11317" s="170"/>
      <c r="D11317" s="170"/>
      <c r="E11317" s="170"/>
      <c r="F11317" s="170"/>
      <c r="G11317" s="170"/>
      <c r="H11317" s="170"/>
      <c r="I11317" s="170"/>
      <c r="J11317" s="170"/>
      <c r="K11317" s="170"/>
      <c r="L11317" s="170"/>
      <c r="M11317" s="170"/>
      <c r="N11317" s="170"/>
      <c r="O11317" s="170"/>
      <c r="P11317" s="170"/>
      <c r="Q11317" s="170"/>
      <c r="R11317" s="170"/>
      <c r="S11317" s="170"/>
      <c r="T11317" s="170"/>
      <c r="U11317" s="170"/>
      <c r="V11317" s="170"/>
      <c r="W11317" s="170"/>
      <c r="X11317" s="174"/>
      <c r="Y11317" s="170"/>
      <c r="Z11317" s="170"/>
      <c r="AA11317" s="170"/>
      <c r="AB11317" s="170"/>
      <c r="AC11317" s="170"/>
      <c r="AD11317" s="174"/>
      <c r="AE11317" s="170"/>
      <c r="AF11317" s="170"/>
      <c r="AI11317" s="170"/>
      <c r="AJ11317" s="170"/>
      <c r="AK11317" s="170"/>
      <c r="AL11317" s="170"/>
      <c r="AM11317" s="170"/>
      <c r="AN11317" s="170"/>
    </row>
    <row r="11318" spans="1:40" ht="52.5" customHeight="1" x14ac:dyDescent="0.2">
      <c r="A11318" s="170"/>
      <c r="B11318" s="170"/>
      <c r="C11318" s="170"/>
      <c r="D11318" s="170"/>
      <c r="E11318" s="170"/>
      <c r="F11318" s="170"/>
      <c r="G11318" s="170"/>
      <c r="H11318" s="170"/>
      <c r="I11318" s="170"/>
      <c r="J11318" s="170"/>
      <c r="K11318" s="170"/>
      <c r="L11318" s="170"/>
      <c r="M11318" s="170"/>
      <c r="N11318" s="170"/>
      <c r="O11318" s="170"/>
      <c r="P11318" s="170"/>
      <c r="Q11318" s="170"/>
      <c r="R11318" s="170"/>
      <c r="S11318" s="170"/>
      <c r="T11318" s="170"/>
      <c r="U11318" s="170"/>
      <c r="V11318" s="170"/>
      <c r="W11318" s="170"/>
      <c r="X11318" s="174"/>
      <c r="Y11318" s="170"/>
      <c r="Z11318" s="170"/>
      <c r="AA11318" s="170"/>
      <c r="AB11318" s="170"/>
      <c r="AC11318" s="170"/>
      <c r="AD11318" s="174"/>
      <c r="AE11318" s="170"/>
      <c r="AF11318" s="170"/>
      <c r="AI11318" s="170"/>
      <c r="AJ11318" s="170"/>
      <c r="AK11318" s="170"/>
      <c r="AL11318" s="170"/>
      <c r="AM11318" s="170"/>
      <c r="AN11318" s="170"/>
    </row>
    <row r="11319" spans="1:40" ht="52.5" customHeight="1" x14ac:dyDescent="0.2">
      <c r="A11319" s="170"/>
      <c r="B11319" s="170"/>
      <c r="C11319" s="170"/>
      <c r="D11319" s="170"/>
      <c r="E11319" s="170"/>
      <c r="F11319" s="170"/>
      <c r="G11319" s="170"/>
      <c r="H11319" s="170"/>
      <c r="I11319" s="170"/>
      <c r="J11319" s="170"/>
      <c r="K11319" s="170"/>
      <c r="L11319" s="170"/>
      <c r="M11319" s="170"/>
      <c r="N11319" s="170"/>
      <c r="O11319" s="170"/>
      <c r="P11319" s="170"/>
      <c r="Q11319" s="170"/>
      <c r="R11319" s="170"/>
      <c r="S11319" s="170"/>
      <c r="T11319" s="170"/>
      <c r="U11319" s="170"/>
      <c r="V11319" s="170"/>
      <c r="W11319" s="170"/>
      <c r="X11319" s="174"/>
      <c r="Y11319" s="170"/>
      <c r="Z11319" s="170"/>
      <c r="AA11319" s="170"/>
      <c r="AB11319" s="170"/>
      <c r="AC11319" s="170"/>
      <c r="AD11319" s="174"/>
      <c r="AE11319" s="170"/>
      <c r="AF11319" s="170"/>
      <c r="AI11319" s="170"/>
      <c r="AJ11319" s="170"/>
      <c r="AK11319" s="170"/>
      <c r="AL11319" s="170"/>
      <c r="AM11319" s="170"/>
      <c r="AN11319" s="170"/>
    </row>
    <row r="11320" spans="1:40" ht="52.5" customHeight="1" x14ac:dyDescent="0.2">
      <c r="A11320" s="170"/>
      <c r="B11320" s="170"/>
      <c r="C11320" s="170"/>
      <c r="D11320" s="170"/>
      <c r="E11320" s="170"/>
      <c r="F11320" s="170"/>
      <c r="G11320" s="170"/>
      <c r="H11320" s="170"/>
      <c r="I11320" s="170"/>
      <c r="J11320" s="170"/>
      <c r="K11320" s="170"/>
      <c r="L11320" s="170"/>
      <c r="M11320" s="170"/>
      <c r="N11320" s="170"/>
      <c r="O11320" s="170"/>
      <c r="P11320" s="170"/>
      <c r="Q11320" s="170"/>
      <c r="R11320" s="170"/>
      <c r="S11320" s="170"/>
      <c r="T11320" s="170"/>
      <c r="U11320" s="170"/>
      <c r="V11320" s="170"/>
      <c r="W11320" s="170"/>
      <c r="X11320" s="174"/>
      <c r="Y11320" s="170"/>
      <c r="Z11320" s="170"/>
      <c r="AA11320" s="170"/>
      <c r="AB11320" s="170"/>
      <c r="AC11320" s="170"/>
      <c r="AD11320" s="174"/>
      <c r="AE11320" s="170"/>
      <c r="AF11320" s="170"/>
      <c r="AI11320" s="170"/>
      <c r="AJ11320" s="170"/>
      <c r="AK11320" s="170"/>
      <c r="AL11320" s="170"/>
      <c r="AM11320" s="170"/>
      <c r="AN11320" s="170"/>
    </row>
    <row r="11321" spans="1:40" ht="52.5" customHeight="1" x14ac:dyDescent="0.2">
      <c r="A11321" s="170"/>
      <c r="B11321" s="170"/>
      <c r="C11321" s="170"/>
      <c r="D11321" s="170"/>
      <c r="E11321" s="170"/>
      <c r="F11321" s="170"/>
      <c r="G11321" s="170"/>
      <c r="H11321" s="170"/>
      <c r="I11321" s="170"/>
      <c r="J11321" s="170"/>
      <c r="K11321" s="170"/>
      <c r="L11321" s="170"/>
      <c r="M11321" s="170"/>
      <c r="N11321" s="170"/>
      <c r="O11321" s="170"/>
      <c r="P11321" s="170"/>
      <c r="Q11321" s="170"/>
      <c r="R11321" s="170"/>
      <c r="S11321" s="170"/>
      <c r="T11321" s="170"/>
      <c r="U11321" s="170"/>
      <c r="V11321" s="170"/>
      <c r="W11321" s="170"/>
      <c r="X11321" s="174"/>
      <c r="Y11321" s="170"/>
      <c r="Z11321" s="170"/>
      <c r="AA11321" s="170"/>
      <c r="AB11321" s="170"/>
      <c r="AC11321" s="170"/>
      <c r="AD11321" s="174"/>
      <c r="AE11321" s="170"/>
      <c r="AF11321" s="170"/>
      <c r="AI11321" s="170"/>
      <c r="AJ11321" s="170"/>
      <c r="AK11321" s="170"/>
      <c r="AL11321" s="170"/>
      <c r="AM11321" s="170"/>
      <c r="AN11321" s="170"/>
    </row>
    <row r="11322" spans="1:40" ht="52.5" customHeight="1" x14ac:dyDescent="0.2">
      <c r="A11322" s="170"/>
      <c r="B11322" s="170"/>
      <c r="C11322" s="170"/>
      <c r="D11322" s="170"/>
      <c r="E11322" s="170"/>
      <c r="F11322" s="170"/>
      <c r="G11322" s="170"/>
      <c r="H11322" s="170"/>
      <c r="I11322" s="170"/>
      <c r="J11322" s="170"/>
      <c r="K11322" s="170"/>
      <c r="L11322" s="170"/>
      <c r="M11322" s="170"/>
      <c r="N11322" s="170"/>
      <c r="O11322" s="170"/>
      <c r="P11322" s="170"/>
      <c r="Q11322" s="170"/>
      <c r="R11322" s="170"/>
      <c r="S11322" s="170"/>
      <c r="T11322" s="170"/>
      <c r="U11322" s="170"/>
      <c r="V11322" s="170"/>
      <c r="W11322" s="170"/>
      <c r="X11322" s="174"/>
      <c r="Y11322" s="170"/>
      <c r="Z11322" s="170"/>
      <c r="AA11322" s="170"/>
      <c r="AB11322" s="170"/>
      <c r="AC11322" s="170"/>
      <c r="AD11322" s="174"/>
      <c r="AE11322" s="170"/>
      <c r="AF11322" s="170"/>
      <c r="AI11322" s="170"/>
      <c r="AJ11322" s="170"/>
      <c r="AK11322" s="170"/>
      <c r="AL11322" s="170"/>
      <c r="AM11322" s="170"/>
      <c r="AN11322" s="170"/>
    </row>
    <row r="11323" spans="1:40" ht="52.5" customHeight="1" x14ac:dyDescent="0.2">
      <c r="A11323" s="170"/>
      <c r="B11323" s="170"/>
      <c r="C11323" s="170"/>
      <c r="D11323" s="170"/>
      <c r="E11323" s="170"/>
      <c r="F11323" s="170"/>
      <c r="G11323" s="170"/>
      <c r="H11323" s="170"/>
      <c r="I11323" s="170"/>
      <c r="J11323" s="170"/>
      <c r="K11323" s="170"/>
      <c r="L11323" s="170"/>
      <c r="M11323" s="170"/>
      <c r="N11323" s="170"/>
      <c r="O11323" s="170"/>
      <c r="P11323" s="170"/>
      <c r="Q11323" s="170"/>
      <c r="R11323" s="170"/>
      <c r="S11323" s="170"/>
      <c r="T11323" s="170"/>
      <c r="U11323" s="170"/>
      <c r="V11323" s="170"/>
      <c r="W11323" s="170"/>
      <c r="X11323" s="174"/>
      <c r="Y11323" s="170"/>
      <c r="Z11323" s="170"/>
      <c r="AA11323" s="170"/>
      <c r="AB11323" s="170"/>
      <c r="AC11323" s="170"/>
      <c r="AD11323" s="174"/>
      <c r="AE11323" s="170"/>
      <c r="AF11323" s="170"/>
      <c r="AI11323" s="170"/>
      <c r="AJ11323" s="170"/>
      <c r="AK11323" s="170"/>
      <c r="AL11323" s="170"/>
      <c r="AM11323" s="170"/>
      <c r="AN11323" s="170"/>
    </row>
    <row r="11324" spans="1:40" ht="52.5" customHeight="1" x14ac:dyDescent="0.2">
      <c r="A11324" s="170"/>
      <c r="B11324" s="170"/>
      <c r="C11324" s="170"/>
      <c r="D11324" s="170"/>
      <c r="E11324" s="170"/>
      <c r="F11324" s="170"/>
      <c r="G11324" s="170"/>
      <c r="H11324" s="170"/>
      <c r="I11324" s="170"/>
      <c r="J11324" s="170"/>
      <c r="K11324" s="170"/>
      <c r="L11324" s="170"/>
      <c r="M11324" s="170"/>
      <c r="N11324" s="170"/>
      <c r="O11324" s="170"/>
      <c r="P11324" s="170"/>
      <c r="Q11324" s="170"/>
      <c r="R11324" s="170"/>
      <c r="S11324" s="170"/>
      <c r="T11324" s="170"/>
      <c r="U11324" s="170"/>
      <c r="V11324" s="170"/>
      <c r="W11324" s="170"/>
      <c r="X11324" s="174"/>
      <c r="Y11324" s="170"/>
      <c r="Z11324" s="170"/>
      <c r="AA11324" s="170"/>
      <c r="AB11324" s="170"/>
      <c r="AC11324" s="170"/>
      <c r="AD11324" s="174"/>
      <c r="AE11324" s="170"/>
      <c r="AF11324" s="170"/>
      <c r="AI11324" s="170"/>
      <c r="AJ11324" s="170"/>
      <c r="AK11324" s="170"/>
      <c r="AL11324" s="170"/>
      <c r="AM11324" s="170"/>
      <c r="AN11324" s="170"/>
    </row>
    <row r="11325" spans="1:40" ht="52.5" customHeight="1" x14ac:dyDescent="0.2">
      <c r="A11325" s="170"/>
      <c r="B11325" s="170"/>
      <c r="C11325" s="170"/>
      <c r="D11325" s="170"/>
      <c r="E11325" s="170"/>
      <c r="F11325" s="170"/>
      <c r="G11325" s="170"/>
      <c r="H11325" s="170"/>
      <c r="I11325" s="170"/>
      <c r="J11325" s="170"/>
      <c r="K11325" s="170"/>
      <c r="L11325" s="170"/>
      <c r="M11325" s="170"/>
      <c r="N11325" s="170"/>
      <c r="O11325" s="170"/>
      <c r="P11325" s="170"/>
      <c r="Q11325" s="170"/>
      <c r="R11325" s="170"/>
      <c r="S11325" s="170"/>
      <c r="T11325" s="170"/>
      <c r="U11325" s="170"/>
      <c r="V11325" s="170"/>
      <c r="W11325" s="170"/>
      <c r="X11325" s="174"/>
      <c r="Y11325" s="170"/>
      <c r="Z11325" s="170"/>
      <c r="AA11325" s="170"/>
      <c r="AB11325" s="170"/>
      <c r="AC11325" s="170"/>
      <c r="AD11325" s="174"/>
      <c r="AE11325" s="170"/>
      <c r="AF11325" s="170"/>
      <c r="AI11325" s="170"/>
      <c r="AJ11325" s="170"/>
      <c r="AK11325" s="170"/>
      <c r="AL11325" s="170"/>
      <c r="AM11325" s="170"/>
      <c r="AN11325" s="170"/>
    </row>
    <row r="11326" spans="1:40" ht="52.5" customHeight="1" x14ac:dyDescent="0.2">
      <c r="A11326" s="170"/>
      <c r="B11326" s="170"/>
      <c r="C11326" s="170"/>
      <c r="D11326" s="170"/>
      <c r="E11326" s="170"/>
      <c r="F11326" s="170"/>
      <c r="G11326" s="170"/>
      <c r="H11326" s="170"/>
      <c r="I11326" s="170"/>
      <c r="J11326" s="170"/>
      <c r="K11326" s="170"/>
      <c r="L11326" s="170"/>
      <c r="M11326" s="170"/>
      <c r="N11326" s="170"/>
      <c r="O11326" s="170"/>
      <c r="P11326" s="170"/>
      <c r="Q11326" s="170"/>
      <c r="R11326" s="170"/>
      <c r="S11326" s="170"/>
      <c r="T11326" s="170"/>
      <c r="U11326" s="170"/>
      <c r="V11326" s="170"/>
      <c r="W11326" s="170"/>
      <c r="X11326" s="174"/>
      <c r="Y11326" s="170"/>
      <c r="Z11326" s="170"/>
      <c r="AA11326" s="170"/>
      <c r="AB11326" s="170"/>
      <c r="AC11326" s="170"/>
      <c r="AD11326" s="174"/>
      <c r="AE11326" s="170"/>
      <c r="AF11326" s="170"/>
      <c r="AI11326" s="170"/>
      <c r="AJ11326" s="170"/>
      <c r="AK11326" s="170"/>
      <c r="AL11326" s="170"/>
      <c r="AM11326" s="170"/>
      <c r="AN11326" s="170"/>
    </row>
    <row r="11327" spans="1:40" ht="52.5" customHeight="1" x14ac:dyDescent="0.2">
      <c r="A11327" s="170"/>
      <c r="B11327" s="170"/>
      <c r="C11327" s="170"/>
      <c r="D11327" s="170"/>
      <c r="E11327" s="170"/>
      <c r="F11327" s="170"/>
      <c r="G11327" s="170"/>
      <c r="H11327" s="170"/>
      <c r="I11327" s="170"/>
      <c r="J11327" s="170"/>
      <c r="K11327" s="170"/>
      <c r="L11327" s="170"/>
      <c r="M11327" s="170"/>
      <c r="N11327" s="170"/>
      <c r="O11327" s="170"/>
      <c r="P11327" s="170"/>
      <c r="Q11327" s="170"/>
      <c r="R11327" s="170"/>
      <c r="S11327" s="170"/>
      <c r="T11327" s="170"/>
      <c r="U11327" s="170"/>
      <c r="V11327" s="170"/>
      <c r="W11327" s="170"/>
      <c r="X11327" s="174"/>
      <c r="Y11327" s="170"/>
      <c r="Z11327" s="170"/>
      <c r="AA11327" s="170"/>
      <c r="AB11327" s="170"/>
      <c r="AC11327" s="170"/>
      <c r="AD11327" s="174"/>
      <c r="AE11327" s="170"/>
      <c r="AF11327" s="170"/>
      <c r="AI11327" s="170"/>
      <c r="AJ11327" s="170"/>
      <c r="AK11327" s="170"/>
      <c r="AL11327" s="170"/>
      <c r="AM11327" s="170"/>
      <c r="AN11327" s="170"/>
    </row>
    <row r="11328" spans="1:40" ht="52.5" customHeight="1" x14ac:dyDescent="0.2">
      <c r="A11328" s="170"/>
      <c r="B11328" s="170"/>
      <c r="C11328" s="170"/>
      <c r="D11328" s="170"/>
      <c r="E11328" s="170"/>
      <c r="F11328" s="170"/>
      <c r="G11328" s="170"/>
      <c r="H11328" s="170"/>
      <c r="I11328" s="170"/>
      <c r="J11328" s="170"/>
      <c r="K11328" s="170"/>
      <c r="L11328" s="170"/>
      <c r="M11328" s="170"/>
      <c r="N11328" s="170"/>
      <c r="O11328" s="170"/>
      <c r="P11328" s="170"/>
      <c r="Q11328" s="170"/>
      <c r="R11328" s="170"/>
      <c r="S11328" s="170"/>
      <c r="T11328" s="170"/>
      <c r="U11328" s="170"/>
      <c r="V11328" s="170"/>
      <c r="W11328" s="170"/>
      <c r="X11328" s="174"/>
      <c r="Y11328" s="170"/>
      <c r="Z11328" s="170"/>
      <c r="AA11328" s="170"/>
      <c r="AB11328" s="170"/>
      <c r="AC11328" s="170"/>
      <c r="AD11328" s="174"/>
      <c r="AE11328" s="170"/>
      <c r="AF11328" s="170"/>
      <c r="AI11328" s="170"/>
      <c r="AJ11328" s="170"/>
      <c r="AK11328" s="170"/>
      <c r="AL11328" s="170"/>
      <c r="AM11328" s="170"/>
      <c r="AN11328" s="170"/>
    </row>
    <row r="11329" spans="1:40" ht="52.5" customHeight="1" x14ac:dyDescent="0.2">
      <c r="A11329" s="170"/>
      <c r="B11329" s="170"/>
      <c r="C11329" s="170"/>
      <c r="D11329" s="170"/>
      <c r="E11329" s="170"/>
      <c r="F11329" s="170"/>
      <c r="G11329" s="170"/>
      <c r="H11329" s="170"/>
      <c r="I11329" s="170"/>
      <c r="J11329" s="170"/>
      <c r="K11329" s="170"/>
      <c r="L11329" s="170"/>
      <c r="M11329" s="170"/>
      <c r="N11329" s="170"/>
      <c r="O11329" s="170"/>
      <c r="P11329" s="170"/>
      <c r="Q11329" s="170"/>
      <c r="R11329" s="170"/>
      <c r="S11329" s="170"/>
      <c r="T11329" s="170"/>
      <c r="U11329" s="170"/>
      <c r="V11329" s="170"/>
      <c r="W11329" s="170"/>
      <c r="X11329" s="174"/>
      <c r="Y11329" s="170"/>
      <c r="Z11329" s="170"/>
      <c r="AA11329" s="170"/>
      <c r="AB11329" s="170"/>
      <c r="AC11329" s="170"/>
      <c r="AD11329" s="174"/>
      <c r="AE11329" s="170"/>
      <c r="AF11329" s="170"/>
      <c r="AI11329" s="170"/>
      <c r="AJ11329" s="170"/>
      <c r="AK11329" s="170"/>
      <c r="AL11329" s="170"/>
      <c r="AM11329" s="170"/>
      <c r="AN11329" s="170"/>
    </row>
    <row r="11330" spans="1:40" ht="52.5" customHeight="1" x14ac:dyDescent="0.2">
      <c r="A11330" s="170"/>
      <c r="B11330" s="170"/>
      <c r="C11330" s="170"/>
      <c r="D11330" s="170"/>
      <c r="E11330" s="170"/>
      <c r="F11330" s="170"/>
      <c r="G11330" s="170"/>
      <c r="H11330" s="170"/>
      <c r="I11330" s="170"/>
      <c r="J11330" s="170"/>
      <c r="K11330" s="170"/>
      <c r="L11330" s="170"/>
      <c r="M11330" s="170"/>
      <c r="N11330" s="170"/>
      <c r="O11330" s="170"/>
      <c r="P11330" s="170"/>
      <c r="Q11330" s="170"/>
      <c r="R11330" s="170"/>
      <c r="S11330" s="170"/>
      <c r="T11330" s="170"/>
      <c r="U11330" s="170"/>
      <c r="V11330" s="170"/>
      <c r="W11330" s="170"/>
      <c r="X11330" s="174"/>
      <c r="Y11330" s="170"/>
      <c r="Z11330" s="170"/>
      <c r="AA11330" s="170"/>
      <c r="AB11330" s="170"/>
      <c r="AC11330" s="170"/>
      <c r="AD11330" s="174"/>
      <c r="AE11330" s="170"/>
      <c r="AF11330" s="170"/>
      <c r="AI11330" s="170"/>
      <c r="AJ11330" s="170"/>
      <c r="AK11330" s="170"/>
      <c r="AL11330" s="170"/>
      <c r="AM11330" s="170"/>
      <c r="AN11330" s="170"/>
    </row>
    <row r="11331" spans="1:40" ht="52.5" customHeight="1" x14ac:dyDescent="0.2">
      <c r="A11331" s="170"/>
      <c r="B11331" s="170"/>
      <c r="C11331" s="170"/>
      <c r="D11331" s="170"/>
      <c r="E11331" s="170"/>
      <c r="F11331" s="170"/>
      <c r="G11331" s="170"/>
      <c r="H11331" s="170"/>
      <c r="I11331" s="170"/>
      <c r="J11331" s="170"/>
      <c r="K11331" s="170"/>
      <c r="L11331" s="170"/>
      <c r="M11331" s="170"/>
      <c r="N11331" s="170"/>
      <c r="O11331" s="170"/>
      <c r="P11331" s="170"/>
      <c r="Q11331" s="170"/>
      <c r="R11331" s="170"/>
      <c r="S11331" s="170"/>
      <c r="T11331" s="170"/>
      <c r="U11331" s="170"/>
      <c r="V11331" s="170"/>
      <c r="W11331" s="170"/>
      <c r="X11331" s="174"/>
      <c r="Y11331" s="170"/>
      <c r="Z11331" s="170"/>
      <c r="AA11331" s="170"/>
      <c r="AB11331" s="170"/>
      <c r="AC11331" s="170"/>
      <c r="AD11331" s="174"/>
      <c r="AE11331" s="170"/>
      <c r="AF11331" s="170"/>
      <c r="AI11331" s="170"/>
      <c r="AJ11331" s="170"/>
      <c r="AK11331" s="170"/>
      <c r="AL11331" s="170"/>
      <c r="AM11331" s="170"/>
      <c r="AN11331" s="170"/>
    </row>
    <row r="11332" spans="1:40" ht="52.5" customHeight="1" x14ac:dyDescent="0.2">
      <c r="A11332" s="170"/>
      <c r="B11332" s="170"/>
      <c r="C11332" s="170"/>
      <c r="D11332" s="170"/>
      <c r="E11332" s="170"/>
      <c r="F11332" s="170"/>
      <c r="G11332" s="170"/>
      <c r="H11332" s="170"/>
      <c r="I11332" s="170"/>
      <c r="J11332" s="170"/>
      <c r="K11332" s="170"/>
      <c r="L11332" s="170"/>
      <c r="M11332" s="170"/>
      <c r="N11332" s="170"/>
      <c r="O11332" s="170"/>
      <c r="P11332" s="170"/>
      <c r="Q11332" s="170"/>
      <c r="R11332" s="170"/>
      <c r="S11332" s="170"/>
      <c r="T11332" s="170"/>
      <c r="U11332" s="170"/>
      <c r="V11332" s="170"/>
      <c r="W11332" s="170"/>
      <c r="X11332" s="174"/>
      <c r="Y11332" s="170"/>
      <c r="Z11332" s="170"/>
      <c r="AA11332" s="170"/>
      <c r="AB11332" s="170"/>
      <c r="AC11332" s="170"/>
      <c r="AD11332" s="174"/>
      <c r="AE11332" s="170"/>
      <c r="AF11332" s="170"/>
      <c r="AI11332" s="170"/>
      <c r="AJ11332" s="170"/>
      <c r="AK11332" s="170"/>
      <c r="AL11332" s="170"/>
      <c r="AM11332" s="170"/>
      <c r="AN11332" s="170"/>
    </row>
    <row r="11333" spans="1:40" ht="52.5" customHeight="1" x14ac:dyDescent="0.2">
      <c r="A11333" s="170"/>
      <c r="B11333" s="170"/>
      <c r="C11333" s="170"/>
      <c r="D11333" s="170"/>
      <c r="E11333" s="170"/>
      <c r="F11333" s="170"/>
      <c r="G11333" s="170"/>
      <c r="H11333" s="170"/>
      <c r="I11333" s="170"/>
      <c r="J11333" s="170"/>
      <c r="K11333" s="170"/>
      <c r="L11333" s="170"/>
      <c r="M11333" s="170"/>
      <c r="N11333" s="170"/>
      <c r="O11333" s="170"/>
      <c r="P11333" s="170"/>
      <c r="Q11333" s="170"/>
      <c r="R11333" s="170"/>
      <c r="S11333" s="170"/>
      <c r="T11333" s="170"/>
      <c r="U11333" s="170"/>
      <c r="V11333" s="170"/>
      <c r="W11333" s="170"/>
      <c r="X11333" s="174"/>
      <c r="Y11333" s="170"/>
      <c r="Z11333" s="170"/>
      <c r="AA11333" s="170"/>
      <c r="AB11333" s="170"/>
      <c r="AC11333" s="170"/>
      <c r="AD11333" s="174"/>
      <c r="AE11333" s="170"/>
      <c r="AF11333" s="170"/>
      <c r="AI11333" s="170"/>
      <c r="AJ11333" s="170"/>
      <c r="AK11333" s="170"/>
      <c r="AL11333" s="170"/>
      <c r="AM11333" s="170"/>
      <c r="AN11333" s="170"/>
    </row>
    <row r="11334" spans="1:40" ht="52.5" customHeight="1" x14ac:dyDescent="0.2">
      <c r="A11334" s="170"/>
      <c r="B11334" s="170"/>
      <c r="C11334" s="170"/>
      <c r="D11334" s="170"/>
      <c r="E11334" s="170"/>
      <c r="F11334" s="170"/>
      <c r="G11334" s="170"/>
      <c r="H11334" s="170"/>
      <c r="I11334" s="170"/>
      <c r="J11334" s="170"/>
      <c r="K11334" s="170"/>
      <c r="L11334" s="170"/>
      <c r="M11334" s="170"/>
      <c r="N11334" s="170"/>
      <c r="O11334" s="170"/>
      <c r="P11334" s="170"/>
      <c r="Q11334" s="170"/>
      <c r="R11334" s="170"/>
      <c r="S11334" s="170"/>
      <c r="T11334" s="170"/>
      <c r="U11334" s="170"/>
      <c r="V11334" s="170"/>
      <c r="W11334" s="170"/>
      <c r="X11334" s="174"/>
      <c r="Y11334" s="170"/>
      <c r="Z11334" s="170"/>
      <c r="AA11334" s="170"/>
      <c r="AB11334" s="170"/>
      <c r="AC11334" s="170"/>
      <c r="AD11334" s="174"/>
      <c r="AE11334" s="170"/>
      <c r="AF11334" s="170"/>
      <c r="AI11334" s="170"/>
      <c r="AJ11334" s="170"/>
      <c r="AK11334" s="170"/>
      <c r="AL11334" s="170"/>
      <c r="AM11334" s="170"/>
      <c r="AN11334" s="170"/>
    </row>
    <row r="11335" spans="1:40" ht="52.5" customHeight="1" x14ac:dyDescent="0.2">
      <c r="A11335" s="170"/>
      <c r="B11335" s="170"/>
      <c r="C11335" s="170"/>
      <c r="D11335" s="170"/>
      <c r="E11335" s="170"/>
      <c r="F11335" s="170"/>
      <c r="G11335" s="170"/>
      <c r="H11335" s="170"/>
      <c r="I11335" s="170"/>
      <c r="J11335" s="170"/>
      <c r="K11335" s="170"/>
      <c r="L11335" s="170"/>
      <c r="M11335" s="170"/>
      <c r="N11335" s="170"/>
      <c r="O11335" s="170"/>
      <c r="P11335" s="170"/>
      <c r="Q11335" s="170"/>
      <c r="R11335" s="170"/>
      <c r="S11335" s="170"/>
      <c r="T11335" s="170"/>
      <c r="U11335" s="170"/>
      <c r="V11335" s="170"/>
      <c r="W11335" s="170"/>
      <c r="X11335" s="174"/>
      <c r="Y11335" s="170"/>
      <c r="Z11335" s="170"/>
      <c r="AA11335" s="170"/>
      <c r="AB11335" s="170"/>
      <c r="AC11335" s="170"/>
      <c r="AD11335" s="174"/>
      <c r="AE11335" s="170"/>
      <c r="AF11335" s="170"/>
      <c r="AI11335" s="170"/>
      <c r="AJ11335" s="170"/>
      <c r="AK11335" s="170"/>
      <c r="AL11335" s="170"/>
      <c r="AM11335" s="170"/>
      <c r="AN11335" s="170"/>
    </row>
    <row r="11336" spans="1:40" ht="52.5" customHeight="1" x14ac:dyDescent="0.2">
      <c r="A11336" s="170"/>
      <c r="B11336" s="170"/>
      <c r="C11336" s="170"/>
      <c r="D11336" s="170"/>
      <c r="E11336" s="170"/>
      <c r="F11336" s="170"/>
      <c r="G11336" s="170"/>
      <c r="H11336" s="170"/>
      <c r="I11336" s="170"/>
      <c r="J11336" s="170"/>
      <c r="K11336" s="170"/>
      <c r="L11336" s="170"/>
      <c r="M11336" s="170"/>
      <c r="N11336" s="170"/>
      <c r="O11336" s="170"/>
      <c r="P11336" s="170"/>
      <c r="Q11336" s="170"/>
      <c r="R11336" s="170"/>
      <c r="S11336" s="170"/>
      <c r="T11336" s="170"/>
      <c r="U11336" s="170"/>
      <c r="V11336" s="170"/>
      <c r="W11336" s="170"/>
      <c r="X11336" s="174"/>
      <c r="Y11336" s="170"/>
      <c r="Z11336" s="170"/>
      <c r="AA11336" s="170"/>
      <c r="AB11336" s="170"/>
      <c r="AC11336" s="170"/>
      <c r="AD11336" s="174"/>
      <c r="AE11336" s="170"/>
      <c r="AF11336" s="170"/>
      <c r="AI11336" s="170"/>
      <c r="AJ11336" s="170"/>
      <c r="AK11336" s="170"/>
      <c r="AL11336" s="170"/>
      <c r="AM11336" s="170"/>
      <c r="AN11336" s="170"/>
    </row>
    <row r="11337" spans="1:40" ht="52.5" customHeight="1" x14ac:dyDescent="0.2">
      <c r="A11337" s="170"/>
      <c r="B11337" s="170"/>
      <c r="C11337" s="170"/>
      <c r="D11337" s="170"/>
      <c r="E11337" s="170"/>
      <c r="F11337" s="170"/>
      <c r="G11337" s="170"/>
      <c r="H11337" s="170"/>
      <c r="I11337" s="170"/>
      <c r="J11337" s="170"/>
      <c r="K11337" s="170"/>
      <c r="L11337" s="170"/>
      <c r="M11337" s="170"/>
      <c r="N11337" s="170"/>
      <c r="O11337" s="170"/>
      <c r="P11337" s="170"/>
      <c r="Q11337" s="170"/>
      <c r="R11337" s="170"/>
      <c r="S11337" s="170"/>
      <c r="T11337" s="170"/>
      <c r="U11337" s="170"/>
      <c r="V11337" s="170"/>
      <c r="W11337" s="170"/>
      <c r="X11337" s="174"/>
      <c r="Y11337" s="170"/>
      <c r="Z11337" s="170"/>
      <c r="AA11337" s="170"/>
      <c r="AB11337" s="170"/>
      <c r="AC11337" s="170"/>
      <c r="AD11337" s="174"/>
      <c r="AE11337" s="170"/>
      <c r="AF11337" s="170"/>
      <c r="AI11337" s="170"/>
      <c r="AJ11337" s="170"/>
      <c r="AK11337" s="170"/>
      <c r="AL11337" s="170"/>
      <c r="AM11337" s="170"/>
      <c r="AN11337" s="170"/>
    </row>
    <row r="11338" spans="1:40" ht="52.5" customHeight="1" x14ac:dyDescent="0.2">
      <c r="A11338" s="170"/>
      <c r="B11338" s="170"/>
      <c r="C11338" s="170"/>
      <c r="D11338" s="170"/>
      <c r="E11338" s="170"/>
      <c r="F11338" s="170"/>
      <c r="G11338" s="170"/>
      <c r="H11338" s="170"/>
      <c r="I11338" s="170"/>
      <c r="J11338" s="170"/>
      <c r="K11338" s="170"/>
      <c r="L11338" s="170"/>
      <c r="M11338" s="170"/>
      <c r="N11338" s="170"/>
      <c r="O11338" s="170"/>
      <c r="P11338" s="170"/>
      <c r="Q11338" s="170"/>
      <c r="R11338" s="170"/>
      <c r="S11338" s="170"/>
      <c r="T11338" s="170"/>
      <c r="U11338" s="170"/>
      <c r="V11338" s="170"/>
      <c r="W11338" s="170"/>
      <c r="X11338" s="174"/>
      <c r="Y11338" s="170"/>
      <c r="Z11338" s="170"/>
      <c r="AA11338" s="170"/>
      <c r="AB11338" s="170"/>
      <c r="AC11338" s="170"/>
      <c r="AD11338" s="174"/>
      <c r="AE11338" s="170"/>
      <c r="AF11338" s="170"/>
      <c r="AI11338" s="170"/>
      <c r="AJ11338" s="170"/>
      <c r="AK11338" s="170"/>
      <c r="AL11338" s="170"/>
      <c r="AM11338" s="170"/>
      <c r="AN11338" s="170"/>
    </row>
    <row r="11339" spans="1:40" ht="52.5" customHeight="1" x14ac:dyDescent="0.2">
      <c r="A11339" s="170"/>
      <c r="B11339" s="170"/>
      <c r="C11339" s="170"/>
      <c r="D11339" s="170"/>
      <c r="E11339" s="170"/>
      <c r="F11339" s="170"/>
      <c r="G11339" s="170"/>
      <c r="H11339" s="170"/>
      <c r="I11339" s="170"/>
      <c r="J11339" s="170"/>
      <c r="K11339" s="170"/>
      <c r="L11339" s="170"/>
      <c r="M11339" s="170"/>
      <c r="N11339" s="170"/>
      <c r="O11339" s="170"/>
      <c r="P11339" s="170"/>
      <c r="Q11339" s="170"/>
      <c r="R11339" s="170"/>
      <c r="S11339" s="170"/>
      <c r="T11339" s="170"/>
      <c r="U11339" s="170"/>
      <c r="V11339" s="170"/>
      <c r="W11339" s="170"/>
      <c r="X11339" s="174"/>
      <c r="Y11339" s="170"/>
      <c r="Z11339" s="170"/>
      <c r="AA11339" s="170"/>
      <c r="AB11339" s="170"/>
      <c r="AC11339" s="170"/>
      <c r="AD11339" s="174"/>
      <c r="AE11339" s="170"/>
      <c r="AF11339" s="170"/>
      <c r="AI11339" s="170"/>
      <c r="AJ11339" s="170"/>
      <c r="AK11339" s="170"/>
      <c r="AL11339" s="170"/>
      <c r="AM11339" s="170"/>
      <c r="AN11339" s="170"/>
    </row>
    <row r="11340" spans="1:40" ht="52.5" customHeight="1" x14ac:dyDescent="0.2">
      <c r="A11340" s="170"/>
      <c r="B11340" s="170"/>
      <c r="C11340" s="170"/>
      <c r="D11340" s="170"/>
      <c r="E11340" s="170"/>
      <c r="F11340" s="170"/>
      <c r="G11340" s="170"/>
      <c r="H11340" s="170"/>
      <c r="I11340" s="170"/>
      <c r="J11340" s="170"/>
      <c r="K11340" s="170"/>
      <c r="L11340" s="170"/>
      <c r="M11340" s="170"/>
      <c r="N11340" s="170"/>
      <c r="O11340" s="170"/>
      <c r="P11340" s="170"/>
      <c r="Q11340" s="170"/>
      <c r="R11340" s="170"/>
      <c r="S11340" s="170"/>
      <c r="T11340" s="170"/>
      <c r="U11340" s="170"/>
      <c r="V11340" s="170"/>
      <c r="W11340" s="170"/>
      <c r="X11340" s="174"/>
      <c r="Y11340" s="170"/>
      <c r="Z11340" s="170"/>
      <c r="AA11340" s="170"/>
      <c r="AB11340" s="170"/>
      <c r="AC11340" s="170"/>
      <c r="AD11340" s="174"/>
      <c r="AE11340" s="170"/>
      <c r="AF11340" s="170"/>
      <c r="AI11340" s="170"/>
      <c r="AJ11340" s="170"/>
      <c r="AK11340" s="170"/>
      <c r="AL11340" s="170"/>
      <c r="AM11340" s="170"/>
      <c r="AN11340" s="170"/>
    </row>
    <row r="11341" spans="1:40" ht="52.5" customHeight="1" x14ac:dyDescent="0.2">
      <c r="A11341" s="170"/>
      <c r="B11341" s="170"/>
      <c r="C11341" s="170"/>
      <c r="D11341" s="170"/>
      <c r="E11341" s="170"/>
      <c r="F11341" s="170"/>
      <c r="G11341" s="170"/>
      <c r="H11341" s="170"/>
      <c r="I11341" s="170"/>
      <c r="J11341" s="170"/>
      <c r="K11341" s="170"/>
      <c r="L11341" s="170"/>
      <c r="M11341" s="170"/>
      <c r="N11341" s="170"/>
      <c r="O11341" s="170"/>
      <c r="P11341" s="170"/>
      <c r="Q11341" s="170"/>
      <c r="R11341" s="170"/>
      <c r="S11341" s="170"/>
      <c r="T11341" s="170"/>
      <c r="U11341" s="170"/>
      <c r="V11341" s="170"/>
      <c r="W11341" s="170"/>
      <c r="X11341" s="174"/>
      <c r="Y11341" s="170"/>
      <c r="Z11341" s="170"/>
      <c r="AA11341" s="170"/>
      <c r="AB11341" s="170"/>
      <c r="AC11341" s="170"/>
      <c r="AD11341" s="174"/>
      <c r="AE11341" s="170"/>
      <c r="AF11341" s="170"/>
      <c r="AI11341" s="170"/>
      <c r="AJ11341" s="170"/>
      <c r="AK11341" s="170"/>
      <c r="AL11341" s="170"/>
      <c r="AM11341" s="170"/>
      <c r="AN11341" s="170"/>
    </row>
    <row r="11342" spans="1:40" ht="52.5" customHeight="1" x14ac:dyDescent="0.2">
      <c r="A11342" s="170"/>
      <c r="B11342" s="170"/>
      <c r="C11342" s="170"/>
      <c r="D11342" s="170"/>
      <c r="E11342" s="170"/>
      <c r="F11342" s="170"/>
      <c r="G11342" s="170"/>
      <c r="H11342" s="170"/>
      <c r="I11342" s="170"/>
      <c r="J11342" s="170"/>
      <c r="K11342" s="170"/>
      <c r="L11342" s="170"/>
      <c r="M11342" s="170"/>
      <c r="N11342" s="170"/>
      <c r="O11342" s="170"/>
      <c r="P11342" s="170"/>
      <c r="Q11342" s="170"/>
      <c r="R11342" s="170"/>
      <c r="S11342" s="170"/>
      <c r="T11342" s="170"/>
      <c r="U11342" s="170"/>
      <c r="V11342" s="170"/>
      <c r="W11342" s="170"/>
      <c r="X11342" s="174"/>
      <c r="Y11342" s="170"/>
      <c r="Z11342" s="170"/>
      <c r="AA11342" s="170"/>
      <c r="AB11342" s="170"/>
      <c r="AC11342" s="170"/>
      <c r="AD11342" s="174"/>
      <c r="AE11342" s="170"/>
      <c r="AF11342" s="170"/>
      <c r="AI11342" s="170"/>
      <c r="AJ11342" s="170"/>
      <c r="AK11342" s="170"/>
      <c r="AL11342" s="170"/>
      <c r="AM11342" s="170"/>
      <c r="AN11342" s="170"/>
    </row>
    <row r="11343" spans="1:40" ht="52.5" customHeight="1" x14ac:dyDescent="0.2">
      <c r="A11343" s="170"/>
      <c r="B11343" s="170"/>
      <c r="C11343" s="170"/>
      <c r="D11343" s="170"/>
      <c r="E11343" s="170"/>
      <c r="F11343" s="170"/>
      <c r="G11343" s="170"/>
      <c r="H11343" s="170"/>
      <c r="I11343" s="170"/>
      <c r="J11343" s="170"/>
      <c r="K11343" s="170"/>
      <c r="L11343" s="170"/>
      <c r="M11343" s="170"/>
      <c r="N11343" s="170"/>
      <c r="O11343" s="170"/>
      <c r="P11343" s="170"/>
      <c r="Q11343" s="170"/>
      <c r="R11343" s="170"/>
      <c r="S11343" s="170"/>
      <c r="T11343" s="170"/>
      <c r="U11343" s="170"/>
      <c r="V11343" s="170"/>
      <c r="W11343" s="170"/>
      <c r="X11343" s="174"/>
      <c r="Y11343" s="170"/>
      <c r="Z11343" s="170"/>
      <c r="AA11343" s="170"/>
      <c r="AB11343" s="170"/>
      <c r="AC11343" s="170"/>
      <c r="AD11343" s="174"/>
      <c r="AE11343" s="170"/>
      <c r="AF11343" s="170"/>
      <c r="AI11343" s="170"/>
      <c r="AJ11343" s="170"/>
      <c r="AK11343" s="170"/>
      <c r="AL11343" s="170"/>
      <c r="AM11343" s="170"/>
      <c r="AN11343" s="170"/>
    </row>
    <row r="11344" spans="1:40" ht="52.5" customHeight="1" x14ac:dyDescent="0.2">
      <c r="A11344" s="170"/>
      <c r="B11344" s="170"/>
      <c r="C11344" s="170"/>
      <c r="D11344" s="170"/>
      <c r="E11344" s="170"/>
      <c r="F11344" s="170"/>
      <c r="G11344" s="170"/>
      <c r="H11344" s="170"/>
      <c r="I11344" s="170"/>
      <c r="J11344" s="170"/>
      <c r="K11344" s="170"/>
      <c r="L11344" s="170"/>
      <c r="M11344" s="170"/>
      <c r="N11344" s="170"/>
      <c r="O11344" s="170"/>
      <c r="P11344" s="170"/>
      <c r="Q11344" s="170"/>
      <c r="R11344" s="170"/>
      <c r="S11344" s="170"/>
      <c r="T11344" s="170"/>
      <c r="U11344" s="170"/>
      <c r="V11344" s="170"/>
      <c r="W11344" s="170"/>
      <c r="X11344" s="174"/>
      <c r="Y11344" s="170"/>
      <c r="Z11344" s="170"/>
      <c r="AA11344" s="170"/>
      <c r="AB11344" s="170"/>
      <c r="AC11344" s="170"/>
      <c r="AD11344" s="174"/>
      <c r="AE11344" s="170"/>
      <c r="AF11344" s="170"/>
      <c r="AI11344" s="170"/>
      <c r="AJ11344" s="170"/>
      <c r="AK11344" s="170"/>
      <c r="AL11344" s="170"/>
      <c r="AM11344" s="170"/>
      <c r="AN11344" s="170"/>
    </row>
    <row r="11345" spans="1:40" ht="52.5" customHeight="1" x14ac:dyDescent="0.2">
      <c r="A11345" s="170"/>
      <c r="B11345" s="170"/>
      <c r="C11345" s="170"/>
      <c r="D11345" s="170"/>
      <c r="E11345" s="170"/>
      <c r="F11345" s="170"/>
      <c r="G11345" s="170"/>
      <c r="H11345" s="170"/>
      <c r="I11345" s="170"/>
      <c r="J11345" s="170"/>
      <c r="K11345" s="170"/>
      <c r="L11345" s="170"/>
      <c r="M11345" s="170"/>
      <c r="N11345" s="170"/>
      <c r="O11345" s="170"/>
      <c r="P11345" s="170"/>
      <c r="Q11345" s="170"/>
      <c r="R11345" s="170"/>
      <c r="S11345" s="170"/>
      <c r="T11345" s="170"/>
      <c r="U11345" s="170"/>
      <c r="V11345" s="170"/>
      <c r="W11345" s="170"/>
      <c r="X11345" s="174"/>
      <c r="Y11345" s="170"/>
      <c r="Z11345" s="170"/>
      <c r="AA11345" s="170"/>
      <c r="AB11345" s="170"/>
      <c r="AC11345" s="170"/>
      <c r="AD11345" s="174"/>
      <c r="AE11345" s="170"/>
      <c r="AF11345" s="170"/>
      <c r="AI11345" s="170"/>
      <c r="AJ11345" s="170"/>
      <c r="AK11345" s="170"/>
      <c r="AL11345" s="170"/>
      <c r="AM11345" s="170"/>
      <c r="AN11345" s="170"/>
    </row>
    <row r="11346" spans="1:40" ht="52.5" customHeight="1" x14ac:dyDescent="0.2">
      <c r="A11346" s="170"/>
      <c r="B11346" s="170"/>
      <c r="C11346" s="170"/>
      <c r="D11346" s="170"/>
      <c r="E11346" s="170"/>
      <c r="F11346" s="170"/>
      <c r="G11346" s="170"/>
      <c r="H11346" s="170"/>
      <c r="I11346" s="170"/>
      <c r="J11346" s="170"/>
      <c r="K11346" s="170"/>
      <c r="L11346" s="170"/>
      <c r="M11346" s="170"/>
      <c r="N11346" s="170"/>
      <c r="O11346" s="170"/>
      <c r="P11346" s="170"/>
      <c r="Q11346" s="170"/>
      <c r="R11346" s="170"/>
      <c r="S11346" s="170"/>
      <c r="T11346" s="170"/>
      <c r="U11346" s="170"/>
      <c r="V11346" s="170"/>
      <c r="W11346" s="170"/>
      <c r="X11346" s="174"/>
      <c r="Y11346" s="170"/>
      <c r="Z11346" s="170"/>
      <c r="AA11346" s="170"/>
      <c r="AB11346" s="170"/>
      <c r="AC11346" s="170"/>
      <c r="AD11346" s="174"/>
      <c r="AE11346" s="170"/>
      <c r="AF11346" s="170"/>
      <c r="AI11346" s="170"/>
      <c r="AJ11346" s="170"/>
      <c r="AK11346" s="170"/>
      <c r="AL11346" s="170"/>
      <c r="AM11346" s="170"/>
      <c r="AN11346" s="170"/>
    </row>
    <row r="11347" spans="1:40" ht="52.5" customHeight="1" x14ac:dyDescent="0.2">
      <c r="A11347" s="170"/>
      <c r="B11347" s="170"/>
      <c r="C11347" s="170"/>
      <c r="D11347" s="170"/>
      <c r="E11347" s="170"/>
      <c r="F11347" s="170"/>
      <c r="G11347" s="170"/>
      <c r="H11347" s="170"/>
      <c r="I11347" s="170"/>
      <c r="J11347" s="170"/>
      <c r="K11347" s="170"/>
      <c r="L11347" s="170"/>
      <c r="M11347" s="170"/>
      <c r="N11347" s="170"/>
      <c r="O11347" s="170"/>
      <c r="P11347" s="170"/>
      <c r="Q11347" s="170"/>
      <c r="R11347" s="170"/>
      <c r="S11347" s="170"/>
      <c r="T11347" s="170"/>
      <c r="U11347" s="170"/>
      <c r="V11347" s="170"/>
      <c r="W11347" s="170"/>
      <c r="X11347" s="174"/>
      <c r="Y11347" s="170"/>
      <c r="Z11347" s="170"/>
      <c r="AA11347" s="170"/>
      <c r="AB11347" s="170"/>
      <c r="AC11347" s="170"/>
      <c r="AD11347" s="174"/>
      <c r="AE11347" s="170"/>
      <c r="AF11347" s="170"/>
      <c r="AI11347" s="170"/>
      <c r="AJ11347" s="170"/>
      <c r="AK11347" s="170"/>
      <c r="AL11347" s="170"/>
      <c r="AM11347" s="170"/>
      <c r="AN11347" s="170"/>
    </row>
    <row r="11348" spans="1:40" ht="52.5" customHeight="1" x14ac:dyDescent="0.2">
      <c r="A11348" s="170"/>
      <c r="B11348" s="170"/>
      <c r="C11348" s="170"/>
      <c r="D11348" s="170"/>
      <c r="E11348" s="170"/>
      <c r="F11348" s="170"/>
      <c r="G11348" s="170"/>
      <c r="H11348" s="170"/>
      <c r="I11348" s="170"/>
      <c r="J11348" s="170"/>
      <c r="K11348" s="170"/>
      <c r="L11348" s="170"/>
      <c r="M11348" s="170"/>
      <c r="N11348" s="170"/>
      <c r="O11348" s="170"/>
      <c r="P11348" s="170"/>
      <c r="Q11348" s="170"/>
      <c r="R11348" s="170"/>
      <c r="S11348" s="170"/>
      <c r="T11348" s="170"/>
      <c r="U11348" s="170"/>
      <c r="V11348" s="170"/>
      <c r="W11348" s="170"/>
      <c r="X11348" s="174"/>
      <c r="Y11348" s="170"/>
      <c r="Z11348" s="170"/>
      <c r="AA11348" s="170"/>
      <c r="AB11348" s="170"/>
      <c r="AC11348" s="170"/>
      <c r="AD11348" s="174"/>
      <c r="AE11348" s="170"/>
      <c r="AF11348" s="170"/>
      <c r="AI11348" s="170"/>
      <c r="AJ11348" s="170"/>
      <c r="AK11348" s="170"/>
      <c r="AL11348" s="170"/>
      <c r="AM11348" s="170"/>
      <c r="AN11348" s="170"/>
    </row>
    <row r="11349" spans="1:40" ht="52.5" customHeight="1" x14ac:dyDescent="0.2">
      <c r="A11349" s="170"/>
      <c r="B11349" s="170"/>
      <c r="C11349" s="170"/>
      <c r="D11349" s="170"/>
      <c r="E11349" s="170"/>
      <c r="F11349" s="170"/>
      <c r="G11349" s="170"/>
      <c r="H11349" s="170"/>
      <c r="I11349" s="170"/>
      <c r="J11349" s="170"/>
      <c r="K11349" s="170"/>
      <c r="L11349" s="170"/>
      <c r="M11349" s="170"/>
      <c r="N11349" s="170"/>
      <c r="O11349" s="170"/>
      <c r="P11349" s="170"/>
      <c r="Q11349" s="170"/>
      <c r="R11349" s="170"/>
      <c r="S11349" s="170"/>
      <c r="T11349" s="170"/>
      <c r="U11349" s="170"/>
      <c r="V11349" s="170"/>
      <c r="W11349" s="170"/>
      <c r="X11349" s="174"/>
      <c r="Y11349" s="170"/>
      <c r="Z11349" s="170"/>
      <c r="AA11349" s="170"/>
      <c r="AB11349" s="170"/>
      <c r="AC11349" s="170"/>
      <c r="AD11349" s="174"/>
      <c r="AE11349" s="170"/>
      <c r="AF11349" s="170"/>
      <c r="AI11349" s="170"/>
      <c r="AJ11349" s="170"/>
      <c r="AK11349" s="170"/>
      <c r="AL11349" s="170"/>
      <c r="AM11349" s="170"/>
      <c r="AN11349" s="170"/>
    </row>
    <row r="11350" spans="1:40" ht="52.5" customHeight="1" x14ac:dyDescent="0.2">
      <c r="A11350" s="170"/>
      <c r="B11350" s="170"/>
      <c r="C11350" s="170"/>
      <c r="D11350" s="170"/>
      <c r="E11350" s="170"/>
      <c r="F11350" s="170"/>
      <c r="G11350" s="170"/>
      <c r="H11350" s="170"/>
      <c r="I11350" s="170"/>
      <c r="J11350" s="170"/>
      <c r="K11350" s="170"/>
      <c r="L11350" s="170"/>
      <c r="M11350" s="170"/>
      <c r="N11350" s="170"/>
      <c r="O11350" s="170"/>
      <c r="P11350" s="170"/>
      <c r="Q11350" s="170"/>
      <c r="R11350" s="170"/>
      <c r="S11350" s="170"/>
      <c r="T11350" s="170"/>
      <c r="U11350" s="170"/>
      <c r="V11350" s="170"/>
      <c r="W11350" s="170"/>
      <c r="X11350" s="174"/>
      <c r="Y11350" s="170"/>
      <c r="Z11350" s="170"/>
      <c r="AA11350" s="170"/>
      <c r="AB11350" s="170"/>
      <c r="AC11350" s="170"/>
      <c r="AD11350" s="174"/>
      <c r="AE11350" s="170"/>
      <c r="AF11350" s="170"/>
      <c r="AI11350" s="170"/>
      <c r="AJ11350" s="170"/>
      <c r="AK11350" s="170"/>
      <c r="AL11350" s="170"/>
      <c r="AM11350" s="170"/>
      <c r="AN11350" s="170"/>
    </row>
    <row r="11351" spans="1:40" ht="52.5" customHeight="1" x14ac:dyDescent="0.2">
      <c r="A11351" s="170"/>
      <c r="B11351" s="170"/>
      <c r="C11351" s="170"/>
      <c r="D11351" s="170"/>
      <c r="E11351" s="170"/>
      <c r="F11351" s="170"/>
      <c r="G11351" s="170"/>
      <c r="H11351" s="170"/>
      <c r="I11351" s="170"/>
      <c r="J11351" s="170"/>
      <c r="K11351" s="170"/>
      <c r="L11351" s="170"/>
      <c r="M11351" s="170"/>
      <c r="N11351" s="170"/>
      <c r="O11351" s="170"/>
      <c r="P11351" s="170"/>
      <c r="Q11351" s="170"/>
      <c r="R11351" s="170"/>
      <c r="S11351" s="170"/>
      <c r="T11351" s="170"/>
      <c r="U11351" s="170"/>
      <c r="V11351" s="170"/>
      <c r="W11351" s="170"/>
      <c r="X11351" s="174"/>
      <c r="Y11351" s="170"/>
      <c r="Z11351" s="170"/>
      <c r="AA11351" s="170"/>
      <c r="AB11351" s="170"/>
      <c r="AC11351" s="170"/>
      <c r="AD11351" s="174"/>
      <c r="AE11351" s="170"/>
      <c r="AF11351" s="170"/>
      <c r="AI11351" s="170"/>
      <c r="AJ11351" s="170"/>
      <c r="AK11351" s="170"/>
      <c r="AL11351" s="170"/>
      <c r="AM11351" s="170"/>
      <c r="AN11351" s="170"/>
    </row>
    <row r="11352" spans="1:40" ht="52.5" customHeight="1" x14ac:dyDescent="0.2">
      <c r="A11352" s="170"/>
      <c r="B11352" s="170"/>
      <c r="C11352" s="170"/>
      <c r="D11352" s="170"/>
      <c r="E11352" s="170"/>
      <c r="F11352" s="170"/>
      <c r="G11352" s="170"/>
      <c r="H11352" s="170"/>
      <c r="I11352" s="170"/>
      <c r="J11352" s="170"/>
      <c r="K11352" s="170"/>
      <c r="L11352" s="170"/>
      <c r="M11352" s="170"/>
      <c r="N11352" s="170"/>
      <c r="O11352" s="170"/>
      <c r="P11352" s="170"/>
      <c r="Q11352" s="170"/>
      <c r="R11352" s="170"/>
      <c r="S11352" s="170"/>
      <c r="T11352" s="170"/>
      <c r="U11352" s="170"/>
      <c r="V11352" s="170"/>
      <c r="W11352" s="170"/>
      <c r="X11352" s="174"/>
      <c r="Y11352" s="170"/>
      <c r="Z11352" s="170"/>
      <c r="AA11352" s="170"/>
      <c r="AB11352" s="170"/>
      <c r="AC11352" s="170"/>
      <c r="AD11352" s="174"/>
      <c r="AE11352" s="170"/>
      <c r="AF11352" s="170"/>
      <c r="AI11352" s="170"/>
      <c r="AJ11352" s="170"/>
      <c r="AK11352" s="170"/>
      <c r="AL11352" s="170"/>
      <c r="AM11352" s="170"/>
      <c r="AN11352" s="170"/>
    </row>
    <row r="11353" spans="1:40" ht="52.5" customHeight="1" x14ac:dyDescent="0.2">
      <c r="A11353" s="170"/>
      <c r="B11353" s="170"/>
      <c r="C11353" s="170"/>
      <c r="D11353" s="170"/>
      <c r="E11353" s="170"/>
      <c r="F11353" s="170"/>
      <c r="G11353" s="170"/>
      <c r="H11353" s="170"/>
      <c r="I11353" s="170"/>
      <c r="J11353" s="170"/>
      <c r="K11353" s="170"/>
      <c r="L11353" s="170"/>
      <c r="M11353" s="170"/>
      <c r="N11353" s="170"/>
      <c r="O11353" s="170"/>
      <c r="P11353" s="170"/>
      <c r="Q11353" s="170"/>
      <c r="R11353" s="170"/>
      <c r="S11353" s="170"/>
      <c r="T11353" s="170"/>
      <c r="U11353" s="170"/>
      <c r="V11353" s="170"/>
      <c r="W11353" s="170"/>
      <c r="X11353" s="174"/>
      <c r="Y11353" s="170"/>
      <c r="Z11353" s="170"/>
      <c r="AA11353" s="170"/>
      <c r="AB11353" s="170"/>
      <c r="AC11353" s="170"/>
      <c r="AD11353" s="174"/>
      <c r="AE11353" s="170"/>
      <c r="AF11353" s="170"/>
      <c r="AI11353" s="170"/>
      <c r="AJ11353" s="170"/>
      <c r="AK11353" s="170"/>
      <c r="AL11353" s="170"/>
      <c r="AM11353" s="170"/>
      <c r="AN11353" s="170"/>
    </row>
    <row r="11354" spans="1:40" ht="52.5" customHeight="1" x14ac:dyDescent="0.2">
      <c r="A11354" s="170"/>
      <c r="B11354" s="170"/>
      <c r="C11354" s="170"/>
      <c r="D11354" s="170"/>
      <c r="E11354" s="170"/>
      <c r="F11354" s="170"/>
      <c r="G11354" s="170"/>
      <c r="H11354" s="170"/>
      <c r="I11354" s="170"/>
      <c r="J11354" s="170"/>
      <c r="K11354" s="170"/>
      <c r="L11354" s="170"/>
      <c r="M11354" s="170"/>
      <c r="N11354" s="170"/>
      <c r="O11354" s="170"/>
      <c r="P11354" s="170"/>
      <c r="Q11354" s="170"/>
      <c r="R11354" s="170"/>
      <c r="S11354" s="170"/>
      <c r="T11354" s="170"/>
      <c r="U11354" s="170"/>
      <c r="V11354" s="170"/>
      <c r="W11354" s="170"/>
      <c r="X11354" s="174"/>
      <c r="Y11354" s="170"/>
      <c r="Z11354" s="170"/>
      <c r="AA11354" s="170"/>
      <c r="AB11354" s="170"/>
      <c r="AC11354" s="170"/>
      <c r="AD11354" s="174"/>
      <c r="AE11354" s="170"/>
      <c r="AF11354" s="170"/>
      <c r="AI11354" s="170"/>
      <c r="AJ11354" s="170"/>
      <c r="AK11354" s="170"/>
      <c r="AL11354" s="170"/>
      <c r="AM11354" s="170"/>
      <c r="AN11354" s="170"/>
    </row>
    <row r="11355" spans="1:40" ht="52.5" customHeight="1" x14ac:dyDescent="0.2">
      <c r="A11355" s="170"/>
      <c r="B11355" s="170"/>
      <c r="C11355" s="170"/>
      <c r="D11355" s="170"/>
      <c r="E11355" s="170"/>
      <c r="F11355" s="170"/>
      <c r="G11355" s="170"/>
      <c r="H11355" s="170"/>
      <c r="I11355" s="170"/>
      <c r="J11355" s="170"/>
      <c r="K11355" s="170"/>
      <c r="L11355" s="170"/>
      <c r="M11355" s="170"/>
      <c r="N11355" s="170"/>
      <c r="O11355" s="170"/>
      <c r="P11355" s="170"/>
      <c r="Q11355" s="170"/>
      <c r="R11355" s="170"/>
      <c r="S11355" s="170"/>
      <c r="T11355" s="170"/>
      <c r="U11355" s="170"/>
      <c r="V11355" s="170"/>
      <c r="W11355" s="170"/>
      <c r="X11355" s="174"/>
      <c r="Y11355" s="170"/>
      <c r="Z11355" s="170"/>
      <c r="AA11355" s="170"/>
      <c r="AB11355" s="170"/>
      <c r="AC11355" s="170"/>
      <c r="AD11355" s="174"/>
      <c r="AE11355" s="170"/>
      <c r="AF11355" s="170"/>
      <c r="AI11355" s="170"/>
      <c r="AJ11355" s="170"/>
      <c r="AK11355" s="170"/>
      <c r="AL11355" s="170"/>
      <c r="AM11355" s="170"/>
      <c r="AN11355" s="170"/>
    </row>
    <row r="11356" spans="1:40" ht="52.5" customHeight="1" x14ac:dyDescent="0.2">
      <c r="A11356" s="170"/>
      <c r="B11356" s="170"/>
      <c r="C11356" s="170"/>
      <c r="D11356" s="170"/>
      <c r="E11356" s="170"/>
      <c r="F11356" s="170"/>
      <c r="G11356" s="170"/>
      <c r="H11356" s="170"/>
      <c r="I11356" s="170"/>
      <c r="J11356" s="170"/>
      <c r="K11356" s="170"/>
      <c r="L11356" s="170"/>
      <c r="M11356" s="170"/>
      <c r="N11356" s="170"/>
      <c r="O11356" s="170"/>
      <c r="P11356" s="170"/>
      <c r="Q11356" s="170"/>
      <c r="R11356" s="170"/>
      <c r="S11356" s="170"/>
      <c r="T11356" s="170"/>
      <c r="U11356" s="170"/>
      <c r="V11356" s="170"/>
      <c r="W11356" s="170"/>
      <c r="X11356" s="174"/>
      <c r="Y11356" s="170"/>
      <c r="Z11356" s="170"/>
      <c r="AA11356" s="170"/>
      <c r="AB11356" s="170"/>
      <c r="AC11356" s="170"/>
      <c r="AD11356" s="174"/>
      <c r="AE11356" s="170"/>
      <c r="AF11356" s="170"/>
      <c r="AI11356" s="170"/>
      <c r="AJ11356" s="170"/>
      <c r="AK11356" s="170"/>
      <c r="AL11356" s="170"/>
      <c r="AM11356" s="170"/>
      <c r="AN11356" s="170"/>
    </row>
    <row r="11357" spans="1:40" ht="52.5" customHeight="1" x14ac:dyDescent="0.2">
      <c r="A11357" s="170"/>
      <c r="B11357" s="170"/>
      <c r="C11357" s="170"/>
      <c r="D11357" s="170"/>
      <c r="E11357" s="170"/>
      <c r="F11357" s="170"/>
      <c r="G11357" s="170"/>
      <c r="H11357" s="170"/>
      <c r="I11357" s="170"/>
      <c r="J11357" s="170"/>
      <c r="K11357" s="170"/>
      <c r="L11357" s="170"/>
      <c r="M11357" s="170"/>
      <c r="N11357" s="170"/>
      <c r="O11357" s="170"/>
      <c r="P11357" s="170"/>
      <c r="Q11357" s="170"/>
      <c r="R11357" s="170"/>
      <c r="S11357" s="170"/>
      <c r="T11357" s="170"/>
      <c r="U11357" s="170"/>
      <c r="V11357" s="170"/>
      <c r="W11357" s="170"/>
      <c r="X11357" s="174"/>
      <c r="Y11357" s="170"/>
      <c r="Z11357" s="170"/>
      <c r="AA11357" s="170"/>
      <c r="AB11357" s="170"/>
      <c r="AC11357" s="170"/>
      <c r="AD11357" s="174"/>
      <c r="AE11357" s="170"/>
      <c r="AF11357" s="170"/>
      <c r="AI11357" s="170"/>
      <c r="AJ11357" s="170"/>
      <c r="AK11357" s="170"/>
      <c r="AL11357" s="170"/>
      <c r="AM11357" s="170"/>
      <c r="AN11357" s="170"/>
    </row>
    <row r="11358" spans="1:40" ht="52.5" customHeight="1" x14ac:dyDescent="0.2">
      <c r="A11358" s="170"/>
      <c r="B11358" s="170"/>
      <c r="C11358" s="170"/>
      <c r="D11358" s="170"/>
      <c r="E11358" s="170"/>
      <c r="F11358" s="170"/>
      <c r="G11358" s="170"/>
      <c r="H11358" s="170"/>
      <c r="I11358" s="170"/>
      <c r="J11358" s="170"/>
      <c r="K11358" s="170"/>
      <c r="L11358" s="170"/>
      <c r="M11358" s="170"/>
      <c r="N11358" s="170"/>
      <c r="O11358" s="170"/>
      <c r="P11358" s="170"/>
      <c r="Q11358" s="170"/>
      <c r="R11358" s="170"/>
      <c r="S11358" s="170"/>
      <c r="T11358" s="170"/>
      <c r="U11358" s="170"/>
      <c r="V11358" s="170"/>
      <c r="W11358" s="170"/>
      <c r="X11358" s="174"/>
      <c r="Y11358" s="170"/>
      <c r="Z11358" s="170"/>
      <c r="AA11358" s="170"/>
      <c r="AB11358" s="170"/>
      <c r="AC11358" s="170"/>
      <c r="AD11358" s="174"/>
      <c r="AE11358" s="170"/>
      <c r="AF11358" s="170"/>
      <c r="AI11358" s="170"/>
      <c r="AJ11358" s="170"/>
      <c r="AK11358" s="170"/>
      <c r="AL11358" s="170"/>
      <c r="AM11358" s="170"/>
      <c r="AN11358" s="170"/>
    </row>
    <row r="11359" spans="1:40" ht="52.5" customHeight="1" x14ac:dyDescent="0.2">
      <c r="A11359" s="170"/>
      <c r="B11359" s="170"/>
      <c r="C11359" s="170"/>
      <c r="D11359" s="170"/>
      <c r="E11359" s="170"/>
      <c r="F11359" s="170"/>
      <c r="G11359" s="170"/>
      <c r="H11359" s="170"/>
      <c r="I11359" s="170"/>
      <c r="J11359" s="170"/>
      <c r="K11359" s="170"/>
      <c r="L11359" s="170"/>
      <c r="M11359" s="170"/>
      <c r="N11359" s="170"/>
      <c r="O11359" s="170"/>
      <c r="P11359" s="170"/>
      <c r="Q11359" s="170"/>
      <c r="R11359" s="170"/>
      <c r="S11359" s="170"/>
      <c r="T11359" s="170"/>
      <c r="U11359" s="170"/>
      <c r="V11359" s="170"/>
      <c r="W11359" s="170"/>
      <c r="X11359" s="174"/>
      <c r="Y11359" s="170"/>
      <c r="Z11359" s="170"/>
      <c r="AA11359" s="170"/>
      <c r="AB11359" s="170"/>
      <c r="AC11359" s="170"/>
      <c r="AD11359" s="174"/>
      <c r="AE11359" s="170"/>
      <c r="AF11359" s="170"/>
      <c r="AI11359" s="170"/>
      <c r="AJ11359" s="170"/>
      <c r="AK11359" s="170"/>
      <c r="AL11359" s="170"/>
      <c r="AM11359" s="170"/>
      <c r="AN11359" s="170"/>
    </row>
    <row r="11360" spans="1:40" ht="52.5" customHeight="1" x14ac:dyDescent="0.2">
      <c r="A11360" s="170"/>
      <c r="B11360" s="170"/>
      <c r="C11360" s="170"/>
      <c r="D11360" s="170"/>
      <c r="E11360" s="170"/>
      <c r="F11360" s="170"/>
      <c r="G11360" s="170"/>
      <c r="H11360" s="170"/>
      <c r="I11360" s="170"/>
      <c r="J11360" s="170"/>
      <c r="K11360" s="170"/>
      <c r="L11360" s="170"/>
      <c r="M11360" s="170"/>
      <c r="N11360" s="170"/>
      <c r="O11360" s="170"/>
      <c r="P11360" s="170"/>
      <c r="Q11360" s="170"/>
      <c r="R11360" s="170"/>
      <c r="S11360" s="170"/>
      <c r="T11360" s="170"/>
      <c r="U11360" s="170"/>
      <c r="V11360" s="170"/>
      <c r="W11360" s="170"/>
      <c r="X11360" s="174"/>
      <c r="Y11360" s="170"/>
      <c r="Z11360" s="170"/>
      <c r="AA11360" s="170"/>
      <c r="AB11360" s="170"/>
      <c r="AC11360" s="170"/>
      <c r="AD11360" s="174"/>
      <c r="AE11360" s="170"/>
      <c r="AF11360" s="170"/>
      <c r="AI11360" s="170"/>
      <c r="AJ11360" s="170"/>
      <c r="AK11360" s="170"/>
      <c r="AL11360" s="170"/>
      <c r="AM11360" s="170"/>
      <c r="AN11360" s="170"/>
    </row>
    <row r="11361" spans="1:40" ht="52.5" customHeight="1" x14ac:dyDescent="0.2">
      <c r="A11361" s="170"/>
      <c r="B11361" s="170"/>
      <c r="C11361" s="170"/>
      <c r="D11361" s="170"/>
      <c r="E11361" s="170"/>
      <c r="F11361" s="170"/>
      <c r="G11361" s="170"/>
      <c r="H11361" s="170"/>
      <c r="I11361" s="170"/>
      <c r="J11361" s="170"/>
      <c r="K11361" s="170"/>
      <c r="L11361" s="170"/>
      <c r="M11361" s="170"/>
      <c r="N11361" s="170"/>
      <c r="O11361" s="170"/>
      <c r="P11361" s="170"/>
      <c r="Q11361" s="170"/>
      <c r="R11361" s="170"/>
      <c r="S11361" s="170"/>
      <c r="T11361" s="170"/>
      <c r="U11361" s="170"/>
      <c r="V11361" s="170"/>
      <c r="W11361" s="170"/>
      <c r="X11361" s="174"/>
      <c r="Y11361" s="170"/>
      <c r="Z11361" s="170"/>
      <c r="AA11361" s="170"/>
      <c r="AB11361" s="170"/>
      <c r="AC11361" s="170"/>
      <c r="AD11361" s="174"/>
      <c r="AE11361" s="170"/>
      <c r="AF11361" s="170"/>
      <c r="AI11361" s="170"/>
      <c r="AJ11361" s="170"/>
      <c r="AK11361" s="170"/>
      <c r="AL11361" s="170"/>
      <c r="AM11361" s="170"/>
      <c r="AN11361" s="170"/>
    </row>
    <row r="11362" spans="1:40" ht="52.5" customHeight="1" x14ac:dyDescent="0.2">
      <c r="A11362" s="170"/>
      <c r="B11362" s="170"/>
      <c r="C11362" s="170"/>
      <c r="D11362" s="170"/>
      <c r="E11362" s="170"/>
      <c r="F11362" s="170"/>
      <c r="G11362" s="170"/>
      <c r="H11362" s="170"/>
      <c r="I11362" s="170"/>
      <c r="J11362" s="170"/>
      <c r="K11362" s="170"/>
      <c r="L11362" s="170"/>
      <c r="M11362" s="170"/>
      <c r="N11362" s="170"/>
      <c r="O11362" s="170"/>
      <c r="P11362" s="170"/>
      <c r="Q11362" s="170"/>
      <c r="R11362" s="170"/>
      <c r="S11362" s="170"/>
      <c r="T11362" s="170"/>
      <c r="U11362" s="170"/>
      <c r="V11362" s="170"/>
      <c r="W11362" s="170"/>
      <c r="X11362" s="174"/>
      <c r="Y11362" s="170"/>
      <c r="Z11362" s="170"/>
      <c r="AA11362" s="170"/>
      <c r="AB11362" s="170"/>
      <c r="AC11362" s="170"/>
      <c r="AD11362" s="174"/>
      <c r="AE11362" s="170"/>
      <c r="AF11362" s="170"/>
      <c r="AI11362" s="170"/>
      <c r="AJ11362" s="170"/>
      <c r="AK11362" s="170"/>
      <c r="AL11362" s="170"/>
      <c r="AM11362" s="170"/>
      <c r="AN11362" s="170"/>
    </row>
    <row r="11363" spans="1:40" ht="52.5" customHeight="1" x14ac:dyDescent="0.2">
      <c r="A11363" s="170"/>
      <c r="B11363" s="170"/>
      <c r="C11363" s="170"/>
      <c r="D11363" s="170"/>
      <c r="E11363" s="170"/>
      <c r="F11363" s="170"/>
      <c r="G11363" s="170"/>
      <c r="H11363" s="170"/>
      <c r="I11363" s="170"/>
      <c r="J11363" s="170"/>
      <c r="K11363" s="170"/>
      <c r="L11363" s="170"/>
      <c r="M11363" s="170"/>
      <c r="N11363" s="170"/>
      <c r="O11363" s="170"/>
      <c r="P11363" s="170"/>
      <c r="Q11363" s="170"/>
      <c r="R11363" s="170"/>
      <c r="S11363" s="170"/>
      <c r="T11363" s="170"/>
      <c r="U11363" s="170"/>
      <c r="V11363" s="170"/>
      <c r="W11363" s="170"/>
      <c r="X11363" s="174"/>
      <c r="Y11363" s="170"/>
      <c r="Z11363" s="170"/>
      <c r="AA11363" s="170"/>
      <c r="AB11363" s="170"/>
      <c r="AC11363" s="170"/>
      <c r="AD11363" s="174"/>
      <c r="AE11363" s="170"/>
      <c r="AF11363" s="170"/>
      <c r="AI11363" s="170"/>
      <c r="AJ11363" s="170"/>
      <c r="AK11363" s="170"/>
      <c r="AL11363" s="170"/>
      <c r="AM11363" s="170"/>
      <c r="AN11363" s="170"/>
    </row>
    <row r="11364" spans="1:40" ht="52.5" customHeight="1" x14ac:dyDescent="0.2">
      <c r="A11364" s="170"/>
      <c r="B11364" s="170"/>
      <c r="C11364" s="170"/>
      <c r="D11364" s="170"/>
      <c r="E11364" s="170"/>
      <c r="F11364" s="170"/>
      <c r="G11364" s="170"/>
      <c r="H11364" s="170"/>
      <c r="I11364" s="170"/>
      <c r="J11364" s="170"/>
      <c r="K11364" s="170"/>
      <c r="L11364" s="170"/>
      <c r="M11364" s="170"/>
      <c r="N11364" s="170"/>
      <c r="O11364" s="170"/>
      <c r="P11364" s="170"/>
      <c r="Q11364" s="170"/>
      <c r="R11364" s="170"/>
      <c r="S11364" s="170"/>
      <c r="T11364" s="170"/>
      <c r="U11364" s="170"/>
      <c r="V11364" s="170"/>
      <c r="W11364" s="170"/>
      <c r="X11364" s="174"/>
      <c r="Y11364" s="170"/>
      <c r="Z11364" s="170"/>
      <c r="AA11364" s="170"/>
      <c r="AB11364" s="170"/>
      <c r="AC11364" s="170"/>
      <c r="AD11364" s="174"/>
      <c r="AE11364" s="170"/>
      <c r="AF11364" s="170"/>
      <c r="AI11364" s="170"/>
      <c r="AJ11364" s="170"/>
      <c r="AK11364" s="170"/>
      <c r="AL11364" s="170"/>
      <c r="AM11364" s="170"/>
      <c r="AN11364" s="170"/>
    </row>
    <row r="11365" spans="1:40" ht="52.5" customHeight="1" x14ac:dyDescent="0.2">
      <c r="A11365" s="170"/>
      <c r="B11365" s="170"/>
      <c r="C11365" s="170"/>
      <c r="D11365" s="170"/>
      <c r="E11365" s="170"/>
      <c r="F11365" s="170"/>
      <c r="G11365" s="170"/>
      <c r="H11365" s="170"/>
      <c r="I11365" s="170"/>
      <c r="J11365" s="170"/>
      <c r="K11365" s="170"/>
      <c r="L11365" s="170"/>
      <c r="M11365" s="170"/>
      <c r="N11365" s="170"/>
      <c r="O11365" s="170"/>
      <c r="P11365" s="170"/>
      <c r="Q11365" s="170"/>
      <c r="R11365" s="170"/>
      <c r="S11365" s="170"/>
      <c r="T11365" s="170"/>
      <c r="U11365" s="170"/>
      <c r="V11365" s="170"/>
      <c r="W11365" s="170"/>
      <c r="X11365" s="174"/>
      <c r="Y11365" s="170"/>
      <c r="Z11365" s="170"/>
      <c r="AA11365" s="170"/>
      <c r="AB11365" s="170"/>
      <c r="AC11365" s="170"/>
      <c r="AD11365" s="174"/>
      <c r="AE11365" s="170"/>
      <c r="AF11365" s="170"/>
      <c r="AI11365" s="170"/>
      <c r="AJ11365" s="170"/>
      <c r="AK11365" s="170"/>
      <c r="AL11365" s="170"/>
      <c r="AM11365" s="170"/>
      <c r="AN11365" s="170"/>
    </row>
    <row r="11366" spans="1:40" ht="52.5" customHeight="1" x14ac:dyDescent="0.2">
      <c r="A11366" s="170"/>
      <c r="B11366" s="170"/>
      <c r="C11366" s="170"/>
      <c r="D11366" s="170"/>
      <c r="E11366" s="170"/>
      <c r="F11366" s="170"/>
      <c r="G11366" s="170"/>
      <c r="H11366" s="170"/>
      <c r="I11366" s="170"/>
      <c r="J11366" s="170"/>
      <c r="K11366" s="170"/>
      <c r="L11366" s="170"/>
      <c r="M11366" s="170"/>
      <c r="N11366" s="170"/>
      <c r="O11366" s="170"/>
      <c r="P11366" s="170"/>
      <c r="Q11366" s="170"/>
      <c r="R11366" s="170"/>
      <c r="S11366" s="170"/>
      <c r="T11366" s="170"/>
      <c r="U11366" s="170"/>
      <c r="V11366" s="170"/>
      <c r="W11366" s="170"/>
      <c r="X11366" s="174"/>
      <c r="Y11366" s="170"/>
      <c r="Z11366" s="170"/>
      <c r="AA11366" s="170"/>
      <c r="AB11366" s="170"/>
      <c r="AC11366" s="170"/>
      <c r="AD11366" s="174"/>
      <c r="AE11366" s="170"/>
      <c r="AF11366" s="170"/>
      <c r="AI11366" s="170"/>
      <c r="AJ11366" s="170"/>
      <c r="AK11366" s="170"/>
      <c r="AL11366" s="170"/>
      <c r="AM11366" s="170"/>
      <c r="AN11366" s="170"/>
    </row>
    <row r="11367" spans="1:40" ht="52.5" customHeight="1" x14ac:dyDescent="0.2">
      <c r="A11367" s="170"/>
      <c r="B11367" s="170"/>
      <c r="C11367" s="170"/>
      <c r="D11367" s="170"/>
      <c r="E11367" s="170"/>
      <c r="F11367" s="170"/>
      <c r="G11367" s="170"/>
      <c r="H11367" s="170"/>
      <c r="I11367" s="170"/>
      <c r="J11367" s="170"/>
      <c r="K11367" s="170"/>
      <c r="L11367" s="170"/>
      <c r="M11367" s="170"/>
      <c r="N11367" s="170"/>
      <c r="O11367" s="170"/>
      <c r="P11367" s="170"/>
      <c r="Q11367" s="170"/>
      <c r="R11367" s="170"/>
      <c r="S11367" s="170"/>
      <c r="T11367" s="170"/>
      <c r="U11367" s="170"/>
      <c r="V11367" s="170"/>
      <c r="W11367" s="170"/>
      <c r="X11367" s="174"/>
      <c r="Y11367" s="170"/>
      <c r="Z11367" s="170"/>
      <c r="AA11367" s="170"/>
      <c r="AB11367" s="170"/>
      <c r="AC11367" s="170"/>
      <c r="AD11367" s="174"/>
      <c r="AE11367" s="170"/>
      <c r="AF11367" s="170"/>
      <c r="AI11367" s="170"/>
      <c r="AJ11367" s="170"/>
      <c r="AK11367" s="170"/>
      <c r="AL11367" s="170"/>
      <c r="AM11367" s="170"/>
      <c r="AN11367" s="170"/>
    </row>
    <row r="11368" spans="1:40" ht="52.5" customHeight="1" x14ac:dyDescent="0.2">
      <c r="A11368" s="170"/>
      <c r="B11368" s="170"/>
      <c r="C11368" s="170"/>
      <c r="D11368" s="170"/>
      <c r="E11368" s="170"/>
      <c r="F11368" s="170"/>
      <c r="G11368" s="170"/>
      <c r="H11368" s="170"/>
      <c r="I11368" s="170"/>
      <c r="J11368" s="170"/>
      <c r="K11368" s="170"/>
      <c r="L11368" s="170"/>
      <c r="M11368" s="170"/>
      <c r="N11368" s="170"/>
      <c r="O11368" s="170"/>
      <c r="P11368" s="170"/>
      <c r="Q11368" s="170"/>
      <c r="R11368" s="170"/>
      <c r="S11368" s="170"/>
      <c r="T11368" s="170"/>
      <c r="U11368" s="170"/>
      <c r="V11368" s="170"/>
      <c r="W11368" s="170"/>
      <c r="X11368" s="174"/>
      <c r="Y11368" s="170"/>
      <c r="Z11368" s="170"/>
      <c r="AA11368" s="170"/>
      <c r="AB11368" s="170"/>
      <c r="AC11368" s="170"/>
      <c r="AD11368" s="174"/>
      <c r="AE11368" s="170"/>
      <c r="AF11368" s="170"/>
      <c r="AI11368" s="170"/>
      <c r="AJ11368" s="170"/>
      <c r="AK11368" s="170"/>
      <c r="AL11368" s="170"/>
      <c r="AM11368" s="170"/>
      <c r="AN11368" s="170"/>
    </row>
    <row r="11369" spans="1:40" ht="52.5" customHeight="1" x14ac:dyDescent="0.2">
      <c r="A11369" s="170"/>
      <c r="B11369" s="170"/>
      <c r="C11369" s="170"/>
      <c r="D11369" s="170"/>
      <c r="E11369" s="170"/>
      <c r="F11369" s="170"/>
      <c r="G11369" s="170"/>
      <c r="H11369" s="170"/>
      <c r="I11369" s="170"/>
      <c r="J11369" s="170"/>
      <c r="K11369" s="170"/>
      <c r="L11369" s="170"/>
      <c r="M11369" s="170"/>
      <c r="N11369" s="170"/>
      <c r="O11369" s="170"/>
      <c r="P11369" s="170"/>
      <c r="Q11369" s="170"/>
      <c r="R11369" s="170"/>
      <c r="S11369" s="170"/>
      <c r="T11369" s="170"/>
      <c r="U11369" s="170"/>
      <c r="V11369" s="170"/>
      <c r="W11369" s="170"/>
      <c r="X11369" s="174"/>
      <c r="Y11369" s="170"/>
      <c r="Z11369" s="170"/>
      <c r="AA11369" s="170"/>
      <c r="AB11369" s="170"/>
      <c r="AC11369" s="170"/>
      <c r="AD11369" s="174"/>
      <c r="AE11369" s="170"/>
      <c r="AF11369" s="170"/>
      <c r="AI11369" s="170"/>
      <c r="AJ11369" s="170"/>
      <c r="AK11369" s="170"/>
      <c r="AL11369" s="170"/>
      <c r="AM11369" s="170"/>
      <c r="AN11369" s="170"/>
    </row>
    <row r="11370" spans="1:40" ht="52.5" customHeight="1" x14ac:dyDescent="0.2">
      <c r="A11370" s="170"/>
      <c r="B11370" s="170"/>
      <c r="C11370" s="170"/>
      <c r="D11370" s="170"/>
      <c r="E11370" s="170"/>
      <c r="F11370" s="170"/>
      <c r="G11370" s="170"/>
      <c r="H11370" s="170"/>
      <c r="I11370" s="170"/>
      <c r="J11370" s="170"/>
      <c r="K11370" s="170"/>
      <c r="L11370" s="170"/>
      <c r="M11370" s="170"/>
      <c r="N11370" s="170"/>
      <c r="O11370" s="170"/>
      <c r="P11370" s="170"/>
      <c r="Q11370" s="170"/>
      <c r="R11370" s="170"/>
      <c r="S11370" s="170"/>
      <c r="T11370" s="170"/>
      <c r="U11370" s="170"/>
      <c r="V11370" s="170"/>
      <c r="W11370" s="170"/>
      <c r="X11370" s="174"/>
      <c r="Y11370" s="170"/>
      <c r="Z11370" s="170"/>
      <c r="AA11370" s="170"/>
      <c r="AB11370" s="170"/>
      <c r="AC11370" s="170"/>
      <c r="AD11370" s="174"/>
      <c r="AE11370" s="170"/>
      <c r="AF11370" s="170"/>
      <c r="AI11370" s="170"/>
      <c r="AJ11370" s="170"/>
      <c r="AK11370" s="170"/>
      <c r="AL11370" s="170"/>
      <c r="AM11370" s="170"/>
      <c r="AN11370" s="170"/>
    </row>
    <row r="11371" spans="1:40" ht="52.5" customHeight="1" x14ac:dyDescent="0.2">
      <c r="A11371" s="170"/>
      <c r="B11371" s="170"/>
      <c r="C11371" s="170"/>
      <c r="D11371" s="170"/>
      <c r="E11371" s="170"/>
      <c r="F11371" s="170"/>
      <c r="G11371" s="170"/>
      <c r="H11371" s="170"/>
      <c r="I11371" s="170"/>
      <c r="J11371" s="170"/>
      <c r="K11371" s="170"/>
      <c r="L11371" s="170"/>
      <c r="M11371" s="170"/>
      <c r="N11371" s="170"/>
      <c r="O11371" s="170"/>
      <c r="P11371" s="170"/>
      <c r="Q11371" s="170"/>
      <c r="R11371" s="170"/>
      <c r="S11371" s="170"/>
      <c r="T11371" s="170"/>
      <c r="U11371" s="170"/>
      <c r="V11371" s="170"/>
      <c r="W11371" s="170"/>
      <c r="X11371" s="174"/>
      <c r="Y11371" s="170"/>
      <c r="Z11371" s="170"/>
      <c r="AA11371" s="170"/>
      <c r="AB11371" s="170"/>
      <c r="AC11371" s="170"/>
      <c r="AD11371" s="174"/>
      <c r="AE11371" s="170"/>
      <c r="AF11371" s="170"/>
      <c r="AI11371" s="170"/>
      <c r="AJ11371" s="170"/>
      <c r="AK11371" s="170"/>
      <c r="AL11371" s="170"/>
      <c r="AM11371" s="170"/>
      <c r="AN11371" s="170"/>
    </row>
    <row r="11372" spans="1:40" ht="52.5" customHeight="1" x14ac:dyDescent="0.2">
      <c r="A11372" s="170"/>
      <c r="B11372" s="170"/>
      <c r="C11372" s="170"/>
      <c r="D11372" s="170"/>
      <c r="E11372" s="170"/>
      <c r="F11372" s="170"/>
      <c r="G11372" s="170"/>
      <c r="H11372" s="170"/>
      <c r="I11372" s="170"/>
      <c r="J11372" s="170"/>
      <c r="K11372" s="170"/>
      <c r="L11372" s="170"/>
      <c r="M11372" s="170"/>
      <c r="N11372" s="170"/>
      <c r="O11372" s="170"/>
      <c r="P11372" s="170"/>
      <c r="Q11372" s="170"/>
      <c r="R11372" s="170"/>
      <c r="S11372" s="170"/>
      <c r="T11372" s="170"/>
      <c r="U11372" s="170"/>
      <c r="V11372" s="170"/>
      <c r="W11372" s="170"/>
      <c r="X11372" s="174"/>
      <c r="Y11372" s="170"/>
      <c r="Z11372" s="170"/>
      <c r="AA11372" s="170"/>
      <c r="AB11372" s="170"/>
      <c r="AC11372" s="170"/>
      <c r="AD11372" s="174"/>
      <c r="AE11372" s="170"/>
      <c r="AF11372" s="170"/>
      <c r="AI11372" s="170"/>
      <c r="AJ11372" s="170"/>
      <c r="AK11372" s="170"/>
      <c r="AL11372" s="170"/>
      <c r="AM11372" s="170"/>
      <c r="AN11372" s="170"/>
    </row>
    <row r="11373" spans="1:40" ht="52.5" customHeight="1" x14ac:dyDescent="0.2">
      <c r="A11373" s="170"/>
      <c r="B11373" s="170"/>
      <c r="C11373" s="170"/>
      <c r="D11373" s="170"/>
      <c r="E11373" s="170"/>
      <c r="F11373" s="170"/>
      <c r="G11373" s="170"/>
      <c r="H11373" s="170"/>
      <c r="I11373" s="170"/>
      <c r="J11373" s="170"/>
      <c r="K11373" s="170"/>
      <c r="L11373" s="170"/>
      <c r="M11373" s="170"/>
      <c r="N11373" s="170"/>
      <c r="O11373" s="170"/>
      <c r="P11373" s="170"/>
      <c r="Q11373" s="170"/>
      <c r="R11373" s="170"/>
      <c r="S11373" s="170"/>
      <c r="T11373" s="170"/>
      <c r="U11373" s="170"/>
      <c r="V11373" s="170"/>
      <c r="W11373" s="170"/>
      <c r="X11373" s="174"/>
      <c r="Y11373" s="170"/>
      <c r="Z11373" s="170"/>
      <c r="AA11373" s="170"/>
      <c r="AB11373" s="170"/>
      <c r="AC11373" s="170"/>
      <c r="AD11373" s="174"/>
      <c r="AE11373" s="170"/>
      <c r="AF11373" s="170"/>
      <c r="AI11373" s="170"/>
      <c r="AJ11373" s="170"/>
      <c r="AK11373" s="170"/>
      <c r="AL11373" s="170"/>
      <c r="AM11373" s="170"/>
      <c r="AN11373" s="170"/>
    </row>
    <row r="11374" spans="1:40" ht="52.5" customHeight="1" x14ac:dyDescent="0.2">
      <c r="A11374" s="170"/>
      <c r="B11374" s="170"/>
      <c r="C11374" s="170"/>
      <c r="D11374" s="170"/>
      <c r="E11374" s="170"/>
      <c r="F11374" s="170"/>
      <c r="G11374" s="170"/>
      <c r="H11374" s="170"/>
      <c r="I11374" s="170"/>
      <c r="J11374" s="170"/>
      <c r="K11374" s="170"/>
      <c r="L11374" s="170"/>
      <c r="M11374" s="170"/>
      <c r="N11374" s="170"/>
      <c r="O11374" s="170"/>
      <c r="P11374" s="170"/>
      <c r="Q11374" s="170"/>
      <c r="R11374" s="170"/>
      <c r="S11374" s="170"/>
      <c r="T11374" s="170"/>
      <c r="U11374" s="170"/>
      <c r="V11374" s="170"/>
      <c r="W11374" s="170"/>
      <c r="X11374" s="174"/>
      <c r="Y11374" s="170"/>
      <c r="Z11374" s="170"/>
      <c r="AA11374" s="170"/>
      <c r="AB11374" s="170"/>
      <c r="AC11374" s="170"/>
      <c r="AD11374" s="174"/>
      <c r="AE11374" s="170"/>
      <c r="AF11374" s="170"/>
      <c r="AI11374" s="170"/>
      <c r="AJ11374" s="170"/>
      <c r="AK11374" s="170"/>
      <c r="AL11374" s="170"/>
      <c r="AM11374" s="170"/>
      <c r="AN11374" s="170"/>
    </row>
    <row r="11375" spans="1:40" ht="52.5" customHeight="1" x14ac:dyDescent="0.2">
      <c r="A11375" s="170"/>
      <c r="B11375" s="170"/>
      <c r="C11375" s="170"/>
      <c r="D11375" s="170"/>
      <c r="E11375" s="170"/>
      <c r="F11375" s="170"/>
      <c r="G11375" s="170"/>
      <c r="H11375" s="170"/>
      <c r="I11375" s="170"/>
      <c r="J11375" s="170"/>
      <c r="K11375" s="170"/>
      <c r="L11375" s="170"/>
      <c r="M11375" s="170"/>
      <c r="N11375" s="170"/>
      <c r="O11375" s="170"/>
      <c r="P11375" s="170"/>
      <c r="Q11375" s="170"/>
      <c r="R11375" s="170"/>
      <c r="S11375" s="170"/>
      <c r="T11375" s="170"/>
      <c r="U11375" s="170"/>
      <c r="V11375" s="170"/>
      <c r="W11375" s="170"/>
      <c r="X11375" s="174"/>
      <c r="Y11375" s="170"/>
      <c r="Z11375" s="170"/>
      <c r="AA11375" s="170"/>
      <c r="AB11375" s="170"/>
      <c r="AC11375" s="170"/>
      <c r="AD11375" s="174"/>
      <c r="AE11375" s="170"/>
      <c r="AF11375" s="170"/>
      <c r="AI11375" s="170"/>
      <c r="AJ11375" s="170"/>
      <c r="AK11375" s="170"/>
      <c r="AL11375" s="170"/>
      <c r="AM11375" s="170"/>
      <c r="AN11375" s="170"/>
    </row>
    <row r="11376" spans="1:40" ht="52.5" customHeight="1" x14ac:dyDescent="0.2">
      <c r="A11376" s="170"/>
      <c r="B11376" s="170"/>
      <c r="C11376" s="170"/>
      <c r="D11376" s="170"/>
      <c r="E11376" s="170"/>
      <c r="F11376" s="170"/>
      <c r="G11376" s="170"/>
      <c r="H11376" s="170"/>
      <c r="I11376" s="170"/>
      <c r="J11376" s="170"/>
      <c r="K11376" s="170"/>
      <c r="L11376" s="170"/>
      <c r="M11376" s="170"/>
      <c r="N11376" s="170"/>
      <c r="O11376" s="170"/>
      <c r="P11376" s="170"/>
      <c r="Q11376" s="170"/>
      <c r="R11376" s="170"/>
      <c r="S11376" s="170"/>
      <c r="T11376" s="170"/>
      <c r="U11376" s="170"/>
      <c r="V11376" s="170"/>
      <c r="W11376" s="170"/>
      <c r="X11376" s="174"/>
      <c r="Y11376" s="170"/>
      <c r="Z11376" s="170"/>
      <c r="AA11376" s="170"/>
      <c r="AB11376" s="170"/>
      <c r="AC11376" s="170"/>
      <c r="AD11376" s="174"/>
      <c r="AE11376" s="170"/>
      <c r="AF11376" s="170"/>
      <c r="AI11376" s="170"/>
      <c r="AJ11376" s="170"/>
      <c r="AK11376" s="170"/>
      <c r="AL11376" s="170"/>
      <c r="AM11376" s="170"/>
      <c r="AN11376" s="170"/>
    </row>
    <row r="11377" spans="1:40" ht="52.5" customHeight="1" x14ac:dyDescent="0.2">
      <c r="A11377" s="170"/>
      <c r="B11377" s="170"/>
      <c r="C11377" s="170"/>
      <c r="D11377" s="170"/>
      <c r="E11377" s="170"/>
      <c r="F11377" s="170"/>
      <c r="G11377" s="170"/>
      <c r="H11377" s="170"/>
      <c r="I11377" s="170"/>
      <c r="J11377" s="170"/>
      <c r="K11377" s="170"/>
      <c r="L11377" s="170"/>
      <c r="M11377" s="170"/>
      <c r="N11377" s="170"/>
      <c r="O11377" s="170"/>
      <c r="P11377" s="170"/>
      <c r="Q11377" s="170"/>
      <c r="R11377" s="170"/>
      <c r="S11377" s="170"/>
      <c r="T11377" s="170"/>
      <c r="U11377" s="170"/>
      <c r="V11377" s="170"/>
      <c r="W11377" s="170"/>
      <c r="X11377" s="174"/>
      <c r="Y11377" s="170"/>
      <c r="Z11377" s="170"/>
      <c r="AA11377" s="170"/>
      <c r="AB11377" s="170"/>
      <c r="AC11377" s="170"/>
      <c r="AD11377" s="174"/>
      <c r="AE11377" s="170"/>
      <c r="AF11377" s="170"/>
      <c r="AI11377" s="170"/>
      <c r="AJ11377" s="170"/>
      <c r="AK11377" s="170"/>
      <c r="AL11377" s="170"/>
      <c r="AM11377" s="170"/>
      <c r="AN11377" s="170"/>
    </row>
    <row r="11378" spans="1:40" ht="52.5" customHeight="1" x14ac:dyDescent="0.2">
      <c r="A11378" s="170"/>
      <c r="B11378" s="170"/>
      <c r="C11378" s="170"/>
      <c r="D11378" s="170"/>
      <c r="E11378" s="170"/>
      <c r="F11378" s="170"/>
      <c r="G11378" s="170"/>
      <c r="H11378" s="170"/>
      <c r="I11378" s="170"/>
      <c r="J11378" s="170"/>
      <c r="K11378" s="170"/>
      <c r="L11378" s="170"/>
      <c r="M11378" s="170"/>
      <c r="N11378" s="170"/>
      <c r="O11378" s="170"/>
      <c r="P11378" s="170"/>
      <c r="Q11378" s="170"/>
      <c r="R11378" s="170"/>
      <c r="S11378" s="170"/>
      <c r="T11378" s="170"/>
      <c r="U11378" s="170"/>
      <c r="V11378" s="170"/>
      <c r="W11378" s="170"/>
      <c r="X11378" s="174"/>
      <c r="Y11378" s="170"/>
      <c r="Z11378" s="170"/>
      <c r="AA11378" s="170"/>
      <c r="AB11378" s="170"/>
      <c r="AC11378" s="170"/>
      <c r="AD11378" s="174"/>
      <c r="AE11378" s="170"/>
      <c r="AF11378" s="170"/>
      <c r="AI11378" s="170"/>
      <c r="AJ11378" s="170"/>
      <c r="AK11378" s="170"/>
      <c r="AL11378" s="170"/>
      <c r="AM11378" s="170"/>
      <c r="AN11378" s="170"/>
    </row>
    <row r="11379" spans="1:40" ht="52.5" customHeight="1" x14ac:dyDescent="0.2">
      <c r="A11379" s="170"/>
      <c r="B11379" s="170"/>
      <c r="C11379" s="170"/>
      <c r="D11379" s="170"/>
      <c r="E11379" s="170"/>
      <c r="F11379" s="170"/>
      <c r="G11379" s="170"/>
      <c r="H11379" s="170"/>
      <c r="I11379" s="170"/>
      <c r="J11379" s="170"/>
      <c r="K11379" s="170"/>
      <c r="L11379" s="170"/>
      <c r="M11379" s="170"/>
      <c r="N11379" s="170"/>
      <c r="O11379" s="170"/>
      <c r="P11379" s="170"/>
      <c r="Q11379" s="170"/>
      <c r="R11379" s="170"/>
      <c r="S11379" s="170"/>
      <c r="T11379" s="170"/>
      <c r="U11379" s="170"/>
      <c r="V11379" s="170"/>
      <c r="W11379" s="170"/>
      <c r="X11379" s="174"/>
      <c r="Y11379" s="170"/>
      <c r="Z11379" s="170"/>
      <c r="AA11379" s="170"/>
      <c r="AB11379" s="170"/>
      <c r="AC11379" s="170"/>
      <c r="AD11379" s="174"/>
      <c r="AE11379" s="170"/>
      <c r="AF11379" s="170"/>
      <c r="AI11379" s="170"/>
      <c r="AJ11379" s="170"/>
      <c r="AK11379" s="170"/>
      <c r="AL11379" s="170"/>
      <c r="AM11379" s="170"/>
      <c r="AN11379" s="170"/>
    </row>
    <row r="11380" spans="1:40" ht="52.5" customHeight="1" x14ac:dyDescent="0.2">
      <c r="A11380" s="170"/>
      <c r="B11380" s="170"/>
      <c r="C11380" s="170"/>
      <c r="D11380" s="170"/>
      <c r="E11380" s="170"/>
      <c r="F11380" s="170"/>
      <c r="G11380" s="170"/>
      <c r="H11380" s="170"/>
      <c r="I11380" s="170"/>
      <c r="J11380" s="170"/>
      <c r="K11380" s="170"/>
      <c r="L11380" s="170"/>
      <c r="M11380" s="170"/>
      <c r="N11380" s="170"/>
      <c r="O11380" s="170"/>
      <c r="P11380" s="170"/>
      <c r="Q11380" s="170"/>
      <c r="R11380" s="170"/>
      <c r="S11380" s="170"/>
      <c r="T11380" s="170"/>
      <c r="U11380" s="170"/>
      <c r="V11380" s="170"/>
      <c r="W11380" s="170"/>
      <c r="X11380" s="174"/>
      <c r="Y11380" s="170"/>
      <c r="Z11380" s="170"/>
      <c r="AA11380" s="170"/>
      <c r="AB11380" s="170"/>
      <c r="AC11380" s="170"/>
      <c r="AD11380" s="174"/>
      <c r="AE11380" s="170"/>
      <c r="AF11380" s="170"/>
      <c r="AI11380" s="170"/>
      <c r="AJ11380" s="170"/>
      <c r="AK11380" s="170"/>
      <c r="AL11380" s="170"/>
      <c r="AM11380" s="170"/>
      <c r="AN11380" s="170"/>
    </row>
    <row r="11381" spans="1:40" ht="52.5" customHeight="1" x14ac:dyDescent="0.2">
      <c r="A11381" s="170"/>
      <c r="B11381" s="170"/>
      <c r="C11381" s="170"/>
      <c r="D11381" s="170"/>
      <c r="E11381" s="170"/>
      <c r="F11381" s="170"/>
      <c r="G11381" s="170"/>
      <c r="H11381" s="170"/>
      <c r="I11381" s="170"/>
      <c r="J11381" s="170"/>
      <c r="K11381" s="170"/>
      <c r="L11381" s="170"/>
      <c r="M11381" s="170"/>
      <c r="N11381" s="170"/>
      <c r="O11381" s="170"/>
      <c r="P11381" s="170"/>
      <c r="Q11381" s="170"/>
      <c r="R11381" s="170"/>
      <c r="S11381" s="170"/>
      <c r="T11381" s="170"/>
      <c r="U11381" s="170"/>
      <c r="V11381" s="170"/>
      <c r="W11381" s="170"/>
      <c r="X11381" s="174"/>
      <c r="Y11381" s="170"/>
      <c r="Z11381" s="170"/>
      <c r="AA11381" s="170"/>
      <c r="AB11381" s="170"/>
      <c r="AC11381" s="170"/>
      <c r="AD11381" s="174"/>
      <c r="AE11381" s="170"/>
      <c r="AF11381" s="170"/>
      <c r="AI11381" s="170"/>
      <c r="AJ11381" s="170"/>
      <c r="AK11381" s="170"/>
      <c r="AL11381" s="170"/>
      <c r="AM11381" s="170"/>
      <c r="AN11381" s="170"/>
    </row>
    <row r="11382" spans="1:40" ht="52.5" customHeight="1" x14ac:dyDescent="0.2">
      <c r="A11382" s="170"/>
      <c r="B11382" s="170"/>
      <c r="C11382" s="170"/>
      <c r="D11382" s="170"/>
      <c r="E11382" s="170"/>
      <c r="F11382" s="170"/>
      <c r="G11382" s="170"/>
      <c r="H11382" s="170"/>
      <c r="I11382" s="170"/>
      <c r="J11382" s="170"/>
      <c r="K11382" s="170"/>
      <c r="L11382" s="170"/>
      <c r="M11382" s="170"/>
      <c r="N11382" s="170"/>
      <c r="O11382" s="170"/>
      <c r="P11382" s="170"/>
      <c r="Q11382" s="170"/>
      <c r="R11382" s="170"/>
      <c r="S11382" s="170"/>
      <c r="T11382" s="170"/>
      <c r="U11382" s="170"/>
      <c r="V11382" s="170"/>
      <c r="W11382" s="170"/>
      <c r="X11382" s="174"/>
      <c r="Y11382" s="170"/>
      <c r="Z11382" s="170"/>
      <c r="AA11382" s="170"/>
      <c r="AB11382" s="170"/>
      <c r="AC11382" s="170"/>
      <c r="AD11382" s="174"/>
      <c r="AE11382" s="170"/>
      <c r="AF11382" s="170"/>
      <c r="AI11382" s="170"/>
      <c r="AJ11382" s="170"/>
      <c r="AK11382" s="170"/>
      <c r="AL11382" s="170"/>
      <c r="AM11382" s="170"/>
      <c r="AN11382" s="170"/>
    </row>
    <row r="11383" spans="1:40" ht="52.5" customHeight="1" x14ac:dyDescent="0.2">
      <c r="A11383" s="170"/>
      <c r="B11383" s="170"/>
      <c r="C11383" s="170"/>
      <c r="D11383" s="170"/>
      <c r="E11383" s="170"/>
      <c r="F11383" s="170"/>
      <c r="G11383" s="170"/>
      <c r="H11383" s="170"/>
      <c r="I11383" s="170"/>
      <c r="J11383" s="170"/>
      <c r="K11383" s="170"/>
      <c r="L11383" s="170"/>
      <c r="M11383" s="170"/>
      <c r="N11383" s="170"/>
      <c r="O11383" s="170"/>
      <c r="P11383" s="170"/>
      <c r="Q11383" s="170"/>
      <c r="R11383" s="170"/>
      <c r="S11383" s="170"/>
      <c r="T11383" s="170"/>
      <c r="U11383" s="170"/>
      <c r="V11383" s="170"/>
      <c r="W11383" s="170"/>
      <c r="X11383" s="174"/>
      <c r="Y11383" s="170"/>
      <c r="Z11383" s="170"/>
      <c r="AA11383" s="170"/>
      <c r="AB11383" s="170"/>
      <c r="AC11383" s="170"/>
      <c r="AD11383" s="174"/>
      <c r="AE11383" s="170"/>
      <c r="AF11383" s="170"/>
      <c r="AI11383" s="170"/>
      <c r="AJ11383" s="170"/>
      <c r="AK11383" s="170"/>
      <c r="AL11383" s="170"/>
      <c r="AM11383" s="170"/>
      <c r="AN11383" s="170"/>
    </row>
    <row r="11384" spans="1:40" ht="52.5" customHeight="1" x14ac:dyDescent="0.2">
      <c r="A11384" s="170"/>
      <c r="B11384" s="170"/>
      <c r="C11384" s="170"/>
      <c r="D11384" s="170"/>
      <c r="E11384" s="170"/>
      <c r="F11384" s="170"/>
      <c r="G11384" s="170"/>
      <c r="H11384" s="170"/>
      <c r="I11384" s="170"/>
      <c r="J11384" s="170"/>
      <c r="K11384" s="170"/>
      <c r="L11384" s="170"/>
      <c r="M11384" s="170"/>
      <c r="N11384" s="170"/>
      <c r="O11384" s="170"/>
      <c r="P11384" s="170"/>
      <c r="Q11384" s="170"/>
      <c r="R11384" s="170"/>
      <c r="S11384" s="170"/>
      <c r="T11384" s="170"/>
      <c r="U11384" s="170"/>
      <c r="V11384" s="170"/>
      <c r="W11384" s="170"/>
      <c r="X11384" s="174"/>
      <c r="Y11384" s="170"/>
      <c r="Z11384" s="170"/>
      <c r="AA11384" s="170"/>
      <c r="AB11384" s="170"/>
      <c r="AC11384" s="170"/>
      <c r="AD11384" s="174"/>
      <c r="AE11384" s="170"/>
      <c r="AF11384" s="170"/>
      <c r="AI11384" s="170"/>
      <c r="AJ11384" s="170"/>
      <c r="AK11384" s="170"/>
      <c r="AL11384" s="170"/>
      <c r="AM11384" s="170"/>
      <c r="AN11384" s="170"/>
    </row>
    <row r="11385" spans="1:40" ht="52.5" customHeight="1" x14ac:dyDescent="0.2">
      <c r="A11385" s="170"/>
      <c r="B11385" s="170"/>
      <c r="C11385" s="170"/>
      <c r="D11385" s="170"/>
      <c r="E11385" s="170"/>
      <c r="F11385" s="170"/>
      <c r="G11385" s="170"/>
      <c r="H11385" s="170"/>
      <c r="I11385" s="170"/>
      <c r="J11385" s="170"/>
      <c r="K11385" s="170"/>
      <c r="L11385" s="170"/>
      <c r="M11385" s="170"/>
      <c r="N11385" s="170"/>
      <c r="O11385" s="170"/>
      <c r="P11385" s="170"/>
      <c r="Q11385" s="170"/>
      <c r="R11385" s="170"/>
      <c r="S11385" s="170"/>
      <c r="T11385" s="170"/>
      <c r="U11385" s="170"/>
      <c r="V11385" s="170"/>
      <c r="W11385" s="170"/>
      <c r="X11385" s="174"/>
      <c r="Y11385" s="170"/>
      <c r="Z11385" s="170"/>
      <c r="AA11385" s="170"/>
      <c r="AB11385" s="170"/>
      <c r="AC11385" s="170"/>
      <c r="AD11385" s="174"/>
      <c r="AE11385" s="170"/>
      <c r="AF11385" s="170"/>
      <c r="AI11385" s="170"/>
      <c r="AJ11385" s="170"/>
      <c r="AK11385" s="170"/>
      <c r="AL11385" s="170"/>
      <c r="AM11385" s="170"/>
      <c r="AN11385" s="170"/>
    </row>
    <row r="11386" spans="1:40" ht="52.5" customHeight="1" x14ac:dyDescent="0.2">
      <c r="A11386" s="170"/>
      <c r="B11386" s="170"/>
      <c r="C11386" s="170"/>
      <c r="D11386" s="170"/>
      <c r="E11386" s="170"/>
      <c r="F11386" s="170"/>
      <c r="G11386" s="170"/>
      <c r="H11386" s="170"/>
      <c r="I11386" s="170"/>
      <c r="J11386" s="170"/>
      <c r="K11386" s="170"/>
      <c r="L11386" s="170"/>
      <c r="M11386" s="170"/>
      <c r="N11386" s="170"/>
      <c r="O11386" s="170"/>
      <c r="P11386" s="170"/>
      <c r="Q11386" s="170"/>
      <c r="R11386" s="170"/>
      <c r="S11386" s="170"/>
      <c r="T11386" s="170"/>
      <c r="U11386" s="170"/>
      <c r="V11386" s="170"/>
      <c r="W11386" s="170"/>
      <c r="X11386" s="174"/>
      <c r="Y11386" s="170"/>
      <c r="Z11386" s="170"/>
      <c r="AA11386" s="170"/>
      <c r="AB11386" s="170"/>
      <c r="AC11386" s="170"/>
      <c r="AD11386" s="174"/>
      <c r="AE11386" s="170"/>
      <c r="AF11386" s="170"/>
      <c r="AI11386" s="170"/>
      <c r="AJ11386" s="170"/>
      <c r="AK11386" s="170"/>
      <c r="AL11386" s="170"/>
      <c r="AM11386" s="170"/>
      <c r="AN11386" s="170"/>
    </row>
    <row r="11387" spans="1:40" ht="52.5" customHeight="1" x14ac:dyDescent="0.2">
      <c r="A11387" s="170"/>
      <c r="B11387" s="170"/>
      <c r="C11387" s="170"/>
      <c r="D11387" s="170"/>
      <c r="E11387" s="170"/>
      <c r="F11387" s="170"/>
      <c r="G11387" s="170"/>
      <c r="H11387" s="170"/>
      <c r="I11387" s="170"/>
      <c r="J11387" s="170"/>
      <c r="K11387" s="170"/>
      <c r="L11387" s="170"/>
      <c r="M11387" s="170"/>
      <c r="N11387" s="170"/>
      <c r="O11387" s="170"/>
      <c r="P11387" s="170"/>
      <c r="Q11387" s="170"/>
      <c r="R11387" s="170"/>
      <c r="S11387" s="170"/>
      <c r="T11387" s="170"/>
      <c r="U11387" s="170"/>
      <c r="V11387" s="170"/>
      <c r="W11387" s="170"/>
      <c r="X11387" s="174"/>
      <c r="Y11387" s="170"/>
      <c r="Z11387" s="170"/>
      <c r="AA11387" s="170"/>
      <c r="AB11387" s="170"/>
      <c r="AC11387" s="170"/>
      <c r="AD11387" s="174"/>
      <c r="AE11387" s="170"/>
      <c r="AF11387" s="170"/>
      <c r="AI11387" s="170"/>
      <c r="AJ11387" s="170"/>
      <c r="AK11387" s="170"/>
      <c r="AL11387" s="170"/>
      <c r="AM11387" s="170"/>
      <c r="AN11387" s="170"/>
    </row>
    <row r="11388" spans="1:40" ht="52.5" customHeight="1" x14ac:dyDescent="0.2">
      <c r="A11388" s="170"/>
      <c r="B11388" s="170"/>
      <c r="C11388" s="170"/>
      <c r="D11388" s="170"/>
      <c r="E11388" s="170"/>
      <c r="F11388" s="170"/>
      <c r="G11388" s="170"/>
      <c r="H11388" s="170"/>
      <c r="I11388" s="170"/>
      <c r="J11388" s="170"/>
      <c r="K11388" s="170"/>
      <c r="L11388" s="170"/>
      <c r="M11388" s="170"/>
      <c r="N11388" s="170"/>
      <c r="O11388" s="170"/>
      <c r="P11388" s="170"/>
      <c r="Q11388" s="170"/>
      <c r="R11388" s="170"/>
      <c r="S11388" s="170"/>
      <c r="T11388" s="170"/>
      <c r="U11388" s="170"/>
      <c r="V11388" s="170"/>
      <c r="W11388" s="170"/>
      <c r="X11388" s="174"/>
      <c r="Y11388" s="170"/>
      <c r="Z11388" s="170"/>
      <c r="AA11388" s="170"/>
      <c r="AB11388" s="170"/>
      <c r="AC11388" s="170"/>
      <c r="AD11388" s="174"/>
      <c r="AE11388" s="170"/>
      <c r="AF11388" s="170"/>
      <c r="AI11388" s="170"/>
      <c r="AJ11388" s="170"/>
      <c r="AK11388" s="170"/>
      <c r="AL11388" s="170"/>
      <c r="AM11388" s="170"/>
      <c r="AN11388" s="170"/>
    </row>
    <row r="11389" spans="1:40" ht="52.5" customHeight="1" x14ac:dyDescent="0.2">
      <c r="A11389" s="170"/>
      <c r="B11389" s="170"/>
      <c r="C11389" s="170"/>
      <c r="D11389" s="170"/>
      <c r="E11389" s="170"/>
      <c r="F11389" s="170"/>
      <c r="G11389" s="170"/>
      <c r="H11389" s="170"/>
      <c r="I11389" s="170"/>
      <c r="J11389" s="170"/>
      <c r="K11389" s="170"/>
      <c r="L11389" s="170"/>
      <c r="M11389" s="170"/>
      <c r="N11389" s="170"/>
      <c r="O11389" s="170"/>
      <c r="P11389" s="170"/>
      <c r="Q11389" s="170"/>
      <c r="R11389" s="170"/>
      <c r="S11389" s="170"/>
      <c r="T11389" s="170"/>
      <c r="U11389" s="170"/>
      <c r="V11389" s="170"/>
      <c r="W11389" s="170"/>
      <c r="X11389" s="174"/>
      <c r="Y11389" s="170"/>
      <c r="Z11389" s="170"/>
      <c r="AA11389" s="170"/>
      <c r="AB11389" s="170"/>
      <c r="AC11389" s="170"/>
      <c r="AD11389" s="174"/>
      <c r="AE11389" s="170"/>
      <c r="AF11389" s="170"/>
      <c r="AI11389" s="170"/>
      <c r="AJ11389" s="170"/>
      <c r="AK11389" s="170"/>
      <c r="AL11389" s="170"/>
      <c r="AM11389" s="170"/>
      <c r="AN11389" s="170"/>
    </row>
    <row r="11390" spans="1:40" ht="52.5" customHeight="1" x14ac:dyDescent="0.2">
      <c r="A11390" s="170"/>
      <c r="B11390" s="170"/>
      <c r="C11390" s="170"/>
      <c r="D11390" s="170"/>
      <c r="E11390" s="170"/>
      <c r="F11390" s="170"/>
      <c r="G11390" s="170"/>
      <c r="H11390" s="170"/>
      <c r="I11390" s="170"/>
      <c r="J11390" s="170"/>
      <c r="K11390" s="170"/>
      <c r="L11390" s="170"/>
      <c r="M11390" s="170"/>
      <c r="N11390" s="170"/>
      <c r="O11390" s="170"/>
      <c r="P11390" s="170"/>
      <c r="Q11390" s="170"/>
      <c r="R11390" s="170"/>
      <c r="S11390" s="170"/>
      <c r="T11390" s="170"/>
      <c r="U11390" s="170"/>
      <c r="V11390" s="170"/>
      <c r="W11390" s="170"/>
      <c r="X11390" s="174"/>
      <c r="Y11390" s="170"/>
      <c r="Z11390" s="170"/>
      <c r="AA11390" s="170"/>
      <c r="AB11390" s="170"/>
      <c r="AC11390" s="170"/>
      <c r="AD11390" s="174"/>
      <c r="AE11390" s="170"/>
      <c r="AF11390" s="170"/>
      <c r="AI11390" s="170"/>
      <c r="AJ11390" s="170"/>
      <c r="AK11390" s="170"/>
      <c r="AL11390" s="170"/>
      <c r="AM11390" s="170"/>
      <c r="AN11390" s="170"/>
    </row>
    <row r="11391" spans="1:40" ht="52.5" customHeight="1" x14ac:dyDescent="0.2">
      <c r="A11391" s="170"/>
      <c r="B11391" s="170"/>
      <c r="C11391" s="170"/>
      <c r="D11391" s="170"/>
      <c r="E11391" s="170"/>
      <c r="F11391" s="170"/>
      <c r="G11391" s="170"/>
      <c r="H11391" s="170"/>
      <c r="I11391" s="170"/>
      <c r="J11391" s="170"/>
      <c r="K11391" s="170"/>
      <c r="L11391" s="170"/>
      <c r="M11391" s="170"/>
      <c r="N11391" s="170"/>
      <c r="O11391" s="170"/>
      <c r="P11391" s="170"/>
      <c r="Q11391" s="170"/>
      <c r="R11391" s="170"/>
      <c r="S11391" s="170"/>
      <c r="T11391" s="170"/>
      <c r="U11391" s="170"/>
      <c r="V11391" s="170"/>
      <c r="W11391" s="170"/>
      <c r="X11391" s="174"/>
      <c r="Y11391" s="170"/>
      <c r="Z11391" s="170"/>
      <c r="AA11391" s="170"/>
      <c r="AB11391" s="170"/>
      <c r="AC11391" s="170"/>
      <c r="AD11391" s="174"/>
      <c r="AE11391" s="170"/>
      <c r="AF11391" s="170"/>
      <c r="AI11391" s="170"/>
      <c r="AJ11391" s="170"/>
      <c r="AK11391" s="170"/>
      <c r="AL11391" s="170"/>
      <c r="AM11391" s="170"/>
      <c r="AN11391" s="170"/>
    </row>
    <row r="11392" spans="1:40" ht="52.5" customHeight="1" x14ac:dyDescent="0.2">
      <c r="A11392" s="170"/>
      <c r="B11392" s="170"/>
      <c r="C11392" s="170"/>
      <c r="D11392" s="170"/>
      <c r="E11392" s="170"/>
      <c r="F11392" s="170"/>
      <c r="G11392" s="170"/>
      <c r="H11392" s="170"/>
      <c r="I11392" s="170"/>
      <c r="J11392" s="170"/>
      <c r="K11392" s="170"/>
      <c r="L11392" s="170"/>
      <c r="M11392" s="170"/>
      <c r="N11392" s="170"/>
      <c r="O11392" s="170"/>
      <c r="P11392" s="170"/>
      <c r="Q11392" s="170"/>
      <c r="R11392" s="170"/>
      <c r="S11392" s="170"/>
      <c r="T11392" s="170"/>
      <c r="U11392" s="170"/>
      <c r="V11392" s="170"/>
      <c r="W11392" s="170"/>
      <c r="X11392" s="174"/>
      <c r="Y11392" s="170"/>
      <c r="Z11392" s="170"/>
      <c r="AA11392" s="170"/>
      <c r="AB11392" s="170"/>
      <c r="AC11392" s="170"/>
      <c r="AD11392" s="174"/>
      <c r="AE11392" s="170"/>
      <c r="AF11392" s="170"/>
      <c r="AI11392" s="170"/>
      <c r="AJ11392" s="170"/>
      <c r="AK11392" s="170"/>
      <c r="AL11392" s="170"/>
      <c r="AM11392" s="170"/>
      <c r="AN11392" s="170"/>
    </row>
    <row r="11393" spans="1:40" ht="52.5" customHeight="1" x14ac:dyDescent="0.2">
      <c r="A11393" s="170"/>
      <c r="B11393" s="170"/>
      <c r="C11393" s="170"/>
      <c r="D11393" s="170"/>
      <c r="E11393" s="170"/>
      <c r="F11393" s="170"/>
      <c r="G11393" s="170"/>
      <c r="H11393" s="170"/>
      <c r="I11393" s="170"/>
      <c r="J11393" s="170"/>
      <c r="K11393" s="170"/>
      <c r="L11393" s="170"/>
      <c r="M11393" s="170"/>
      <c r="N11393" s="170"/>
      <c r="O11393" s="170"/>
      <c r="P11393" s="170"/>
      <c r="Q11393" s="170"/>
      <c r="R11393" s="170"/>
      <c r="S11393" s="170"/>
      <c r="T11393" s="170"/>
      <c r="U11393" s="170"/>
      <c r="V11393" s="170"/>
      <c r="W11393" s="170"/>
      <c r="X11393" s="174"/>
      <c r="Y11393" s="170"/>
      <c r="Z11393" s="170"/>
      <c r="AA11393" s="170"/>
      <c r="AB11393" s="170"/>
      <c r="AC11393" s="170"/>
      <c r="AD11393" s="174"/>
      <c r="AE11393" s="170"/>
      <c r="AF11393" s="170"/>
      <c r="AI11393" s="170"/>
      <c r="AJ11393" s="170"/>
      <c r="AK11393" s="170"/>
      <c r="AL11393" s="170"/>
      <c r="AM11393" s="170"/>
      <c r="AN11393" s="170"/>
    </row>
    <row r="11394" spans="1:40" ht="52.5" customHeight="1" x14ac:dyDescent="0.2">
      <c r="A11394" s="170"/>
      <c r="B11394" s="170"/>
      <c r="C11394" s="170"/>
      <c r="D11394" s="170"/>
      <c r="E11394" s="170"/>
      <c r="F11394" s="170"/>
      <c r="G11394" s="170"/>
      <c r="H11394" s="170"/>
      <c r="I11394" s="170"/>
      <c r="J11394" s="170"/>
      <c r="K11394" s="170"/>
      <c r="L11394" s="170"/>
      <c r="M11394" s="170"/>
      <c r="N11394" s="170"/>
      <c r="O11394" s="170"/>
      <c r="P11394" s="170"/>
      <c r="Q11394" s="170"/>
      <c r="R11394" s="170"/>
      <c r="S11394" s="170"/>
      <c r="T11394" s="170"/>
      <c r="U11394" s="170"/>
      <c r="V11394" s="170"/>
      <c r="W11394" s="170"/>
      <c r="X11394" s="174"/>
      <c r="Y11394" s="170"/>
      <c r="Z11394" s="170"/>
      <c r="AA11394" s="170"/>
      <c r="AB11394" s="170"/>
      <c r="AC11394" s="170"/>
      <c r="AD11394" s="174"/>
      <c r="AE11394" s="170"/>
      <c r="AF11394" s="170"/>
      <c r="AI11394" s="170"/>
      <c r="AJ11394" s="170"/>
      <c r="AK11394" s="170"/>
      <c r="AL11394" s="170"/>
      <c r="AM11394" s="170"/>
      <c r="AN11394" s="170"/>
    </row>
    <row r="11395" spans="1:40" ht="52.5" customHeight="1" x14ac:dyDescent="0.2">
      <c r="A11395" s="170"/>
      <c r="B11395" s="170"/>
      <c r="C11395" s="170"/>
      <c r="D11395" s="170"/>
      <c r="E11395" s="170"/>
      <c r="F11395" s="170"/>
      <c r="G11395" s="170"/>
      <c r="H11395" s="170"/>
      <c r="I11395" s="170"/>
      <c r="J11395" s="170"/>
      <c r="K11395" s="170"/>
      <c r="L11395" s="170"/>
      <c r="M11395" s="170"/>
      <c r="N11395" s="170"/>
      <c r="O11395" s="170"/>
      <c r="P11395" s="170"/>
      <c r="Q11395" s="170"/>
      <c r="R11395" s="170"/>
      <c r="S11395" s="170"/>
      <c r="T11395" s="170"/>
      <c r="U11395" s="170"/>
      <c r="V11395" s="170"/>
      <c r="W11395" s="170"/>
      <c r="X11395" s="174"/>
      <c r="Y11395" s="170"/>
      <c r="Z11395" s="170"/>
      <c r="AA11395" s="170"/>
      <c r="AB11395" s="170"/>
      <c r="AC11395" s="170"/>
      <c r="AD11395" s="174"/>
      <c r="AE11395" s="170"/>
      <c r="AF11395" s="170"/>
      <c r="AI11395" s="170"/>
      <c r="AJ11395" s="170"/>
      <c r="AK11395" s="170"/>
      <c r="AL11395" s="170"/>
      <c r="AM11395" s="170"/>
      <c r="AN11395" s="170"/>
    </row>
    <row r="11396" spans="1:40" ht="52.5" customHeight="1" x14ac:dyDescent="0.2">
      <c r="A11396" s="170"/>
      <c r="B11396" s="170"/>
      <c r="C11396" s="170"/>
      <c r="D11396" s="170"/>
      <c r="E11396" s="170"/>
      <c r="F11396" s="170"/>
      <c r="G11396" s="170"/>
      <c r="H11396" s="170"/>
      <c r="I11396" s="170"/>
      <c r="J11396" s="170"/>
      <c r="K11396" s="170"/>
      <c r="L11396" s="170"/>
      <c r="M11396" s="170"/>
      <c r="N11396" s="170"/>
      <c r="O11396" s="170"/>
      <c r="P11396" s="170"/>
      <c r="Q11396" s="170"/>
      <c r="R11396" s="170"/>
      <c r="S11396" s="170"/>
      <c r="T11396" s="170"/>
      <c r="U11396" s="170"/>
      <c r="V11396" s="170"/>
      <c r="W11396" s="170"/>
      <c r="X11396" s="174"/>
      <c r="Y11396" s="170"/>
      <c r="Z11396" s="170"/>
      <c r="AA11396" s="170"/>
      <c r="AB11396" s="170"/>
      <c r="AC11396" s="170"/>
      <c r="AD11396" s="174"/>
      <c r="AE11396" s="170"/>
      <c r="AF11396" s="170"/>
      <c r="AI11396" s="170"/>
      <c r="AJ11396" s="170"/>
      <c r="AK11396" s="170"/>
      <c r="AL11396" s="170"/>
      <c r="AM11396" s="170"/>
      <c r="AN11396" s="170"/>
    </row>
    <row r="11397" spans="1:40" ht="52.5" customHeight="1" x14ac:dyDescent="0.2">
      <c r="A11397" s="170"/>
      <c r="B11397" s="170"/>
      <c r="C11397" s="170"/>
      <c r="D11397" s="170"/>
      <c r="E11397" s="170"/>
      <c r="F11397" s="170"/>
      <c r="G11397" s="170"/>
      <c r="H11397" s="170"/>
      <c r="I11397" s="170"/>
      <c r="J11397" s="170"/>
      <c r="K11397" s="170"/>
      <c r="L11397" s="170"/>
      <c r="M11397" s="170"/>
      <c r="N11397" s="170"/>
      <c r="O11397" s="170"/>
      <c r="P11397" s="170"/>
      <c r="Q11397" s="170"/>
      <c r="R11397" s="170"/>
      <c r="S11397" s="170"/>
      <c r="T11397" s="170"/>
      <c r="U11397" s="170"/>
      <c r="V11397" s="170"/>
      <c r="W11397" s="170"/>
      <c r="X11397" s="174"/>
      <c r="Y11397" s="170"/>
      <c r="Z11397" s="170"/>
      <c r="AA11397" s="170"/>
      <c r="AB11397" s="170"/>
      <c r="AC11397" s="170"/>
      <c r="AD11397" s="174"/>
      <c r="AE11397" s="170"/>
      <c r="AF11397" s="170"/>
      <c r="AI11397" s="170"/>
      <c r="AJ11397" s="170"/>
      <c r="AK11397" s="170"/>
      <c r="AL11397" s="170"/>
      <c r="AM11397" s="170"/>
      <c r="AN11397" s="170"/>
    </row>
    <row r="11398" spans="1:40" ht="52.5" customHeight="1" x14ac:dyDescent="0.2">
      <c r="A11398" s="170"/>
      <c r="B11398" s="170"/>
      <c r="C11398" s="170"/>
      <c r="D11398" s="170"/>
      <c r="E11398" s="170"/>
      <c r="F11398" s="170"/>
      <c r="G11398" s="170"/>
      <c r="H11398" s="170"/>
      <c r="I11398" s="170"/>
      <c r="J11398" s="170"/>
      <c r="K11398" s="170"/>
      <c r="L11398" s="170"/>
      <c r="M11398" s="170"/>
      <c r="N11398" s="170"/>
      <c r="O11398" s="170"/>
      <c r="P11398" s="170"/>
      <c r="Q11398" s="170"/>
      <c r="R11398" s="170"/>
      <c r="S11398" s="170"/>
      <c r="T11398" s="170"/>
      <c r="U11398" s="170"/>
      <c r="V11398" s="170"/>
      <c r="W11398" s="170"/>
      <c r="X11398" s="174"/>
      <c r="Y11398" s="170"/>
      <c r="Z11398" s="170"/>
      <c r="AA11398" s="170"/>
      <c r="AB11398" s="170"/>
      <c r="AC11398" s="170"/>
      <c r="AD11398" s="174"/>
      <c r="AE11398" s="170"/>
      <c r="AF11398" s="170"/>
      <c r="AI11398" s="170"/>
      <c r="AJ11398" s="170"/>
      <c r="AK11398" s="170"/>
      <c r="AL11398" s="170"/>
      <c r="AM11398" s="170"/>
      <c r="AN11398" s="170"/>
    </row>
    <row r="11399" spans="1:40" ht="52.5" customHeight="1" x14ac:dyDescent="0.2">
      <c r="A11399" s="170"/>
      <c r="B11399" s="170"/>
      <c r="C11399" s="170"/>
      <c r="D11399" s="170"/>
      <c r="E11399" s="170"/>
      <c r="F11399" s="170"/>
      <c r="G11399" s="170"/>
      <c r="H11399" s="170"/>
      <c r="I11399" s="170"/>
      <c r="J11399" s="170"/>
      <c r="K11399" s="170"/>
      <c r="L11399" s="170"/>
      <c r="M11399" s="170"/>
      <c r="N11399" s="170"/>
      <c r="O11399" s="170"/>
      <c r="P11399" s="170"/>
      <c r="Q11399" s="170"/>
      <c r="R11399" s="170"/>
      <c r="S11399" s="170"/>
      <c r="T11399" s="170"/>
      <c r="U11399" s="170"/>
      <c r="V11399" s="170"/>
      <c r="W11399" s="170"/>
      <c r="X11399" s="174"/>
      <c r="Y11399" s="170"/>
      <c r="Z11399" s="170"/>
      <c r="AA11399" s="170"/>
      <c r="AB11399" s="170"/>
      <c r="AC11399" s="170"/>
      <c r="AD11399" s="174"/>
      <c r="AE11399" s="170"/>
      <c r="AF11399" s="170"/>
      <c r="AI11399" s="170"/>
      <c r="AJ11399" s="170"/>
      <c r="AK11399" s="170"/>
      <c r="AL11399" s="170"/>
      <c r="AM11399" s="170"/>
      <c r="AN11399" s="170"/>
    </row>
    <row r="11400" spans="1:40" ht="52.5" customHeight="1" x14ac:dyDescent="0.2">
      <c r="A11400" s="170"/>
      <c r="B11400" s="170"/>
      <c r="C11400" s="170"/>
      <c r="D11400" s="170"/>
      <c r="E11400" s="170"/>
      <c r="F11400" s="170"/>
      <c r="G11400" s="170"/>
      <c r="H11400" s="170"/>
      <c r="I11400" s="170"/>
      <c r="J11400" s="170"/>
      <c r="K11400" s="170"/>
      <c r="L11400" s="170"/>
      <c r="M11400" s="170"/>
      <c r="N11400" s="170"/>
      <c r="O11400" s="170"/>
      <c r="P11400" s="170"/>
      <c r="Q11400" s="170"/>
      <c r="R11400" s="170"/>
      <c r="S11400" s="170"/>
      <c r="T11400" s="170"/>
      <c r="U11400" s="170"/>
      <c r="V11400" s="170"/>
      <c r="W11400" s="170"/>
      <c r="X11400" s="174"/>
      <c r="Y11400" s="170"/>
      <c r="Z11400" s="170"/>
      <c r="AA11400" s="170"/>
      <c r="AB11400" s="170"/>
      <c r="AC11400" s="170"/>
      <c r="AD11400" s="174"/>
      <c r="AE11400" s="170"/>
      <c r="AF11400" s="170"/>
      <c r="AI11400" s="170"/>
      <c r="AJ11400" s="170"/>
      <c r="AK11400" s="170"/>
      <c r="AL11400" s="170"/>
      <c r="AM11400" s="170"/>
      <c r="AN11400" s="170"/>
    </row>
    <row r="11401" spans="1:40" ht="52.5" customHeight="1" x14ac:dyDescent="0.2">
      <c r="A11401" s="170"/>
      <c r="B11401" s="170"/>
      <c r="C11401" s="170"/>
      <c r="D11401" s="170"/>
      <c r="E11401" s="170"/>
      <c r="F11401" s="170"/>
      <c r="G11401" s="170"/>
      <c r="H11401" s="170"/>
      <c r="I11401" s="170"/>
      <c r="J11401" s="170"/>
      <c r="K11401" s="170"/>
      <c r="L11401" s="170"/>
      <c r="M11401" s="170"/>
      <c r="N11401" s="170"/>
      <c r="O11401" s="170"/>
      <c r="P11401" s="170"/>
      <c r="Q11401" s="170"/>
      <c r="R11401" s="170"/>
      <c r="S11401" s="170"/>
      <c r="T11401" s="170"/>
      <c r="U11401" s="170"/>
      <c r="V11401" s="170"/>
      <c r="W11401" s="170"/>
      <c r="X11401" s="174"/>
      <c r="Y11401" s="170"/>
      <c r="Z11401" s="170"/>
      <c r="AA11401" s="170"/>
      <c r="AB11401" s="170"/>
      <c r="AC11401" s="170"/>
      <c r="AD11401" s="174"/>
      <c r="AE11401" s="170"/>
      <c r="AF11401" s="170"/>
      <c r="AI11401" s="170"/>
      <c r="AJ11401" s="170"/>
      <c r="AK11401" s="170"/>
      <c r="AL11401" s="170"/>
      <c r="AM11401" s="170"/>
      <c r="AN11401" s="170"/>
    </row>
    <row r="11402" spans="1:40" ht="52.5" customHeight="1" x14ac:dyDescent="0.2">
      <c r="A11402" s="170"/>
      <c r="B11402" s="170"/>
      <c r="C11402" s="170"/>
      <c r="D11402" s="170"/>
      <c r="E11402" s="170"/>
      <c r="F11402" s="170"/>
      <c r="G11402" s="170"/>
      <c r="H11402" s="170"/>
      <c r="I11402" s="170"/>
      <c r="J11402" s="170"/>
      <c r="K11402" s="170"/>
      <c r="L11402" s="170"/>
      <c r="M11402" s="170"/>
      <c r="N11402" s="170"/>
      <c r="O11402" s="170"/>
      <c r="P11402" s="170"/>
      <c r="Q11402" s="170"/>
      <c r="R11402" s="170"/>
      <c r="S11402" s="170"/>
      <c r="T11402" s="170"/>
      <c r="U11402" s="170"/>
      <c r="V11402" s="170"/>
      <c r="W11402" s="170"/>
      <c r="X11402" s="174"/>
      <c r="Y11402" s="170"/>
      <c r="Z11402" s="170"/>
      <c r="AA11402" s="170"/>
      <c r="AB11402" s="170"/>
      <c r="AC11402" s="170"/>
      <c r="AD11402" s="174"/>
      <c r="AE11402" s="170"/>
      <c r="AF11402" s="170"/>
      <c r="AI11402" s="170"/>
      <c r="AJ11402" s="170"/>
      <c r="AK11402" s="170"/>
      <c r="AL11402" s="170"/>
      <c r="AM11402" s="170"/>
      <c r="AN11402" s="170"/>
    </row>
    <row r="11403" spans="1:40" ht="52.5" customHeight="1" x14ac:dyDescent="0.2">
      <c r="A11403" s="170"/>
      <c r="B11403" s="170"/>
      <c r="C11403" s="170"/>
      <c r="D11403" s="170"/>
      <c r="E11403" s="170"/>
      <c r="F11403" s="170"/>
      <c r="G11403" s="170"/>
      <c r="H11403" s="170"/>
      <c r="I11403" s="170"/>
      <c r="J11403" s="170"/>
      <c r="K11403" s="170"/>
      <c r="L11403" s="170"/>
      <c r="M11403" s="170"/>
      <c r="N11403" s="170"/>
      <c r="O11403" s="170"/>
      <c r="P11403" s="170"/>
      <c r="Q11403" s="170"/>
      <c r="R11403" s="170"/>
      <c r="S11403" s="170"/>
      <c r="T11403" s="170"/>
      <c r="U11403" s="170"/>
      <c r="V11403" s="170"/>
      <c r="W11403" s="170"/>
      <c r="X11403" s="174"/>
      <c r="Y11403" s="170"/>
      <c r="Z11403" s="170"/>
      <c r="AA11403" s="170"/>
      <c r="AB11403" s="170"/>
      <c r="AC11403" s="170"/>
      <c r="AD11403" s="174"/>
      <c r="AE11403" s="170"/>
      <c r="AF11403" s="170"/>
      <c r="AI11403" s="170"/>
      <c r="AJ11403" s="170"/>
      <c r="AK11403" s="170"/>
      <c r="AL11403" s="170"/>
      <c r="AM11403" s="170"/>
      <c r="AN11403" s="170"/>
    </row>
    <row r="11404" spans="1:40" ht="52.5" customHeight="1" x14ac:dyDescent="0.2">
      <c r="A11404" s="170"/>
      <c r="B11404" s="170"/>
      <c r="C11404" s="170"/>
      <c r="D11404" s="170"/>
      <c r="E11404" s="170"/>
      <c r="F11404" s="170"/>
      <c r="G11404" s="170"/>
      <c r="H11404" s="170"/>
      <c r="I11404" s="170"/>
      <c r="J11404" s="170"/>
      <c r="K11404" s="170"/>
      <c r="L11404" s="170"/>
      <c r="M11404" s="170"/>
      <c r="N11404" s="170"/>
      <c r="O11404" s="170"/>
      <c r="P11404" s="170"/>
      <c r="Q11404" s="170"/>
      <c r="R11404" s="170"/>
      <c r="S11404" s="170"/>
      <c r="T11404" s="170"/>
      <c r="U11404" s="170"/>
      <c r="V11404" s="170"/>
      <c r="W11404" s="170"/>
      <c r="X11404" s="174"/>
      <c r="Y11404" s="170"/>
      <c r="Z11404" s="170"/>
      <c r="AA11404" s="170"/>
      <c r="AB11404" s="170"/>
      <c r="AC11404" s="170"/>
      <c r="AD11404" s="174"/>
      <c r="AE11404" s="170"/>
      <c r="AF11404" s="170"/>
      <c r="AI11404" s="170"/>
      <c r="AJ11404" s="170"/>
      <c r="AK11404" s="170"/>
      <c r="AL11404" s="170"/>
      <c r="AM11404" s="170"/>
      <c r="AN11404" s="170"/>
    </row>
    <row r="11405" spans="1:40" ht="52.5" customHeight="1" x14ac:dyDescent="0.2">
      <c r="A11405" s="170"/>
      <c r="B11405" s="170"/>
      <c r="C11405" s="170"/>
      <c r="D11405" s="170"/>
      <c r="E11405" s="170"/>
      <c r="F11405" s="170"/>
      <c r="G11405" s="170"/>
      <c r="H11405" s="170"/>
      <c r="I11405" s="170"/>
      <c r="J11405" s="170"/>
      <c r="K11405" s="170"/>
      <c r="L11405" s="170"/>
      <c r="M11405" s="170"/>
      <c r="N11405" s="170"/>
      <c r="O11405" s="170"/>
      <c r="P11405" s="170"/>
      <c r="Q11405" s="170"/>
      <c r="R11405" s="170"/>
      <c r="S11405" s="170"/>
      <c r="T11405" s="170"/>
      <c r="U11405" s="170"/>
      <c r="V11405" s="170"/>
      <c r="W11405" s="170"/>
      <c r="X11405" s="174"/>
      <c r="Y11405" s="170"/>
      <c r="Z11405" s="170"/>
      <c r="AA11405" s="170"/>
      <c r="AB11405" s="170"/>
      <c r="AC11405" s="170"/>
      <c r="AD11405" s="174"/>
      <c r="AE11405" s="170"/>
      <c r="AF11405" s="170"/>
      <c r="AI11405" s="170"/>
      <c r="AJ11405" s="170"/>
      <c r="AK11405" s="170"/>
      <c r="AL11405" s="170"/>
      <c r="AM11405" s="170"/>
      <c r="AN11405" s="170"/>
    </row>
    <row r="11406" spans="1:40" ht="52.5" customHeight="1" x14ac:dyDescent="0.2">
      <c r="A11406" s="170"/>
      <c r="B11406" s="170"/>
      <c r="C11406" s="170"/>
      <c r="D11406" s="170"/>
      <c r="E11406" s="170"/>
      <c r="F11406" s="170"/>
      <c r="G11406" s="170"/>
      <c r="H11406" s="170"/>
      <c r="I11406" s="170"/>
      <c r="J11406" s="170"/>
      <c r="K11406" s="170"/>
      <c r="L11406" s="170"/>
      <c r="M11406" s="170"/>
      <c r="N11406" s="170"/>
      <c r="O11406" s="170"/>
      <c r="P11406" s="170"/>
      <c r="Q11406" s="170"/>
      <c r="R11406" s="170"/>
      <c r="S11406" s="170"/>
      <c r="T11406" s="170"/>
      <c r="U11406" s="170"/>
      <c r="V11406" s="170"/>
      <c r="W11406" s="170"/>
      <c r="X11406" s="174"/>
      <c r="Y11406" s="170"/>
      <c r="Z11406" s="170"/>
      <c r="AA11406" s="170"/>
      <c r="AB11406" s="170"/>
      <c r="AC11406" s="170"/>
      <c r="AD11406" s="174"/>
      <c r="AE11406" s="170"/>
      <c r="AF11406" s="170"/>
      <c r="AI11406" s="170"/>
      <c r="AJ11406" s="170"/>
      <c r="AK11406" s="170"/>
      <c r="AL11406" s="170"/>
      <c r="AM11406" s="170"/>
      <c r="AN11406" s="170"/>
    </row>
    <row r="11407" spans="1:40" ht="52.5" customHeight="1" x14ac:dyDescent="0.2">
      <c r="A11407" s="170"/>
      <c r="B11407" s="170"/>
      <c r="C11407" s="170"/>
      <c r="D11407" s="170"/>
      <c r="E11407" s="170"/>
      <c r="F11407" s="170"/>
      <c r="G11407" s="170"/>
      <c r="H11407" s="170"/>
      <c r="I11407" s="170"/>
      <c r="J11407" s="170"/>
      <c r="K11407" s="170"/>
      <c r="L11407" s="170"/>
      <c r="M11407" s="170"/>
      <c r="N11407" s="170"/>
      <c r="O11407" s="170"/>
      <c r="P11407" s="170"/>
      <c r="Q11407" s="170"/>
      <c r="R11407" s="170"/>
      <c r="S11407" s="170"/>
      <c r="T11407" s="170"/>
      <c r="U11407" s="170"/>
      <c r="V11407" s="170"/>
      <c r="W11407" s="170"/>
      <c r="X11407" s="174"/>
      <c r="Y11407" s="170"/>
      <c r="Z11407" s="170"/>
      <c r="AA11407" s="170"/>
      <c r="AB11407" s="170"/>
      <c r="AC11407" s="170"/>
      <c r="AD11407" s="174"/>
      <c r="AE11407" s="170"/>
      <c r="AF11407" s="170"/>
      <c r="AI11407" s="170"/>
      <c r="AJ11407" s="170"/>
      <c r="AK11407" s="170"/>
      <c r="AL11407" s="170"/>
      <c r="AM11407" s="170"/>
      <c r="AN11407" s="170"/>
    </row>
    <row r="11408" spans="1:40" ht="52.5" customHeight="1" x14ac:dyDescent="0.2">
      <c r="A11408" s="170"/>
      <c r="B11408" s="170"/>
      <c r="C11408" s="170"/>
      <c r="D11408" s="170"/>
      <c r="E11408" s="170"/>
      <c r="F11408" s="170"/>
      <c r="G11408" s="170"/>
      <c r="H11408" s="170"/>
      <c r="I11408" s="170"/>
      <c r="J11408" s="170"/>
      <c r="K11408" s="170"/>
      <c r="L11408" s="170"/>
      <c r="M11408" s="170"/>
      <c r="N11408" s="170"/>
      <c r="O11408" s="170"/>
      <c r="P11408" s="170"/>
      <c r="Q11408" s="170"/>
      <c r="R11408" s="170"/>
      <c r="S11408" s="170"/>
      <c r="T11408" s="170"/>
      <c r="U11408" s="170"/>
      <c r="V11408" s="170"/>
      <c r="W11408" s="170"/>
      <c r="X11408" s="174"/>
      <c r="Y11408" s="170"/>
      <c r="Z11408" s="170"/>
      <c r="AA11408" s="170"/>
      <c r="AB11408" s="170"/>
      <c r="AC11408" s="170"/>
      <c r="AD11408" s="174"/>
      <c r="AE11408" s="170"/>
      <c r="AF11408" s="170"/>
      <c r="AI11408" s="170"/>
      <c r="AJ11408" s="170"/>
      <c r="AK11408" s="170"/>
      <c r="AL11408" s="170"/>
      <c r="AM11408" s="170"/>
      <c r="AN11408" s="170"/>
    </row>
    <row r="11409" spans="1:40" ht="52.5" customHeight="1" x14ac:dyDescent="0.2">
      <c r="A11409" s="170"/>
      <c r="B11409" s="170"/>
      <c r="C11409" s="170"/>
      <c r="D11409" s="170"/>
      <c r="E11409" s="170"/>
      <c r="F11409" s="170"/>
      <c r="G11409" s="170"/>
      <c r="H11409" s="170"/>
      <c r="I11409" s="170"/>
      <c r="J11409" s="170"/>
      <c r="K11409" s="170"/>
      <c r="L11409" s="170"/>
      <c r="M11409" s="170"/>
      <c r="N11409" s="170"/>
      <c r="O11409" s="170"/>
      <c r="P11409" s="170"/>
      <c r="Q11409" s="170"/>
      <c r="R11409" s="170"/>
      <c r="S11409" s="170"/>
      <c r="T11409" s="170"/>
      <c r="U11409" s="170"/>
      <c r="V11409" s="170"/>
      <c r="W11409" s="170"/>
      <c r="X11409" s="174"/>
      <c r="Y11409" s="170"/>
      <c r="Z11409" s="170"/>
      <c r="AA11409" s="170"/>
      <c r="AB11409" s="170"/>
      <c r="AC11409" s="170"/>
      <c r="AD11409" s="174"/>
      <c r="AE11409" s="170"/>
      <c r="AF11409" s="170"/>
      <c r="AI11409" s="170"/>
      <c r="AJ11409" s="170"/>
      <c r="AK11409" s="170"/>
      <c r="AL11409" s="170"/>
      <c r="AM11409" s="170"/>
      <c r="AN11409" s="170"/>
    </row>
    <row r="11410" spans="1:40" ht="52.5" customHeight="1" x14ac:dyDescent="0.2">
      <c r="A11410" s="170"/>
      <c r="B11410" s="170"/>
      <c r="C11410" s="170"/>
      <c r="D11410" s="170"/>
      <c r="E11410" s="170"/>
      <c r="F11410" s="170"/>
      <c r="G11410" s="170"/>
      <c r="H11410" s="170"/>
      <c r="I11410" s="170"/>
      <c r="J11410" s="170"/>
      <c r="K11410" s="170"/>
      <c r="L11410" s="170"/>
      <c r="M11410" s="170"/>
      <c r="N11410" s="170"/>
      <c r="O11410" s="170"/>
      <c r="P11410" s="170"/>
      <c r="Q11410" s="170"/>
      <c r="R11410" s="170"/>
      <c r="S11410" s="170"/>
      <c r="T11410" s="170"/>
      <c r="U11410" s="170"/>
      <c r="V11410" s="170"/>
      <c r="W11410" s="170"/>
      <c r="X11410" s="174"/>
      <c r="Y11410" s="170"/>
      <c r="Z11410" s="170"/>
      <c r="AA11410" s="170"/>
      <c r="AB11410" s="170"/>
      <c r="AC11410" s="170"/>
      <c r="AD11410" s="174"/>
      <c r="AE11410" s="170"/>
      <c r="AF11410" s="170"/>
      <c r="AI11410" s="170"/>
      <c r="AJ11410" s="170"/>
      <c r="AK11410" s="170"/>
      <c r="AL11410" s="170"/>
      <c r="AM11410" s="170"/>
      <c r="AN11410" s="170"/>
    </row>
    <row r="11411" spans="1:40" ht="52.5" customHeight="1" x14ac:dyDescent="0.2">
      <c r="A11411" s="170"/>
      <c r="B11411" s="170"/>
      <c r="C11411" s="170"/>
      <c r="D11411" s="170"/>
      <c r="E11411" s="170"/>
      <c r="F11411" s="170"/>
      <c r="G11411" s="170"/>
      <c r="H11411" s="170"/>
      <c r="I11411" s="170"/>
      <c r="J11411" s="170"/>
      <c r="K11411" s="170"/>
      <c r="L11411" s="170"/>
      <c r="M11411" s="170"/>
      <c r="N11411" s="170"/>
      <c r="O11411" s="170"/>
      <c r="P11411" s="170"/>
      <c r="Q11411" s="170"/>
      <c r="R11411" s="170"/>
      <c r="S11411" s="170"/>
      <c r="T11411" s="170"/>
      <c r="U11411" s="170"/>
      <c r="V11411" s="170"/>
      <c r="W11411" s="170"/>
      <c r="X11411" s="174"/>
      <c r="Y11411" s="170"/>
      <c r="Z11411" s="170"/>
      <c r="AA11411" s="170"/>
      <c r="AB11411" s="170"/>
      <c r="AC11411" s="170"/>
      <c r="AD11411" s="174"/>
      <c r="AE11411" s="170"/>
      <c r="AF11411" s="170"/>
      <c r="AI11411" s="170"/>
      <c r="AJ11411" s="170"/>
      <c r="AK11411" s="170"/>
      <c r="AL11411" s="170"/>
      <c r="AM11411" s="170"/>
      <c r="AN11411" s="170"/>
    </row>
    <row r="11412" spans="1:40" ht="52.5" customHeight="1" x14ac:dyDescent="0.2">
      <c r="A11412" s="170"/>
      <c r="B11412" s="170"/>
      <c r="C11412" s="170"/>
      <c r="D11412" s="170"/>
      <c r="E11412" s="170"/>
      <c r="F11412" s="170"/>
      <c r="G11412" s="170"/>
      <c r="H11412" s="170"/>
      <c r="I11412" s="170"/>
      <c r="J11412" s="170"/>
      <c r="K11412" s="170"/>
      <c r="L11412" s="170"/>
      <c r="M11412" s="170"/>
      <c r="N11412" s="170"/>
      <c r="O11412" s="170"/>
      <c r="P11412" s="170"/>
      <c r="Q11412" s="170"/>
      <c r="R11412" s="170"/>
      <c r="S11412" s="170"/>
      <c r="T11412" s="170"/>
      <c r="U11412" s="170"/>
      <c r="V11412" s="170"/>
      <c r="W11412" s="170"/>
      <c r="X11412" s="174"/>
      <c r="Y11412" s="170"/>
      <c r="Z11412" s="170"/>
      <c r="AA11412" s="170"/>
      <c r="AB11412" s="170"/>
      <c r="AC11412" s="170"/>
      <c r="AD11412" s="174"/>
      <c r="AE11412" s="170"/>
      <c r="AF11412" s="170"/>
      <c r="AI11412" s="170"/>
      <c r="AJ11412" s="170"/>
      <c r="AK11412" s="170"/>
      <c r="AL11412" s="170"/>
      <c r="AM11412" s="170"/>
      <c r="AN11412" s="170"/>
    </row>
    <row r="11413" spans="1:40" ht="52.5" customHeight="1" x14ac:dyDescent="0.2">
      <c r="A11413" s="170"/>
      <c r="B11413" s="170"/>
      <c r="C11413" s="170"/>
      <c r="D11413" s="170"/>
      <c r="E11413" s="170"/>
      <c r="F11413" s="170"/>
      <c r="G11413" s="170"/>
      <c r="H11413" s="170"/>
      <c r="I11413" s="170"/>
      <c r="J11413" s="170"/>
      <c r="K11413" s="170"/>
      <c r="L11413" s="170"/>
      <c r="M11413" s="170"/>
      <c r="N11413" s="170"/>
      <c r="O11413" s="170"/>
      <c r="P11413" s="170"/>
      <c r="Q11413" s="170"/>
      <c r="R11413" s="170"/>
      <c r="S11413" s="170"/>
      <c r="T11413" s="170"/>
      <c r="U11413" s="170"/>
      <c r="V11413" s="170"/>
      <c r="W11413" s="170"/>
      <c r="X11413" s="174"/>
      <c r="Y11413" s="170"/>
      <c r="Z11413" s="170"/>
      <c r="AA11413" s="170"/>
      <c r="AB11413" s="170"/>
      <c r="AC11413" s="170"/>
      <c r="AD11413" s="174"/>
      <c r="AE11413" s="170"/>
      <c r="AF11413" s="170"/>
      <c r="AI11413" s="170"/>
      <c r="AJ11413" s="170"/>
      <c r="AK11413" s="170"/>
      <c r="AL11413" s="170"/>
      <c r="AM11413" s="170"/>
      <c r="AN11413" s="170"/>
    </row>
    <row r="11414" spans="1:40" ht="52.5" customHeight="1" x14ac:dyDescent="0.2">
      <c r="A11414" s="170"/>
      <c r="B11414" s="170"/>
      <c r="C11414" s="170"/>
      <c r="D11414" s="170"/>
      <c r="E11414" s="170"/>
      <c r="F11414" s="170"/>
      <c r="G11414" s="170"/>
      <c r="H11414" s="170"/>
      <c r="I11414" s="170"/>
      <c r="J11414" s="170"/>
      <c r="K11414" s="170"/>
      <c r="L11414" s="170"/>
      <c r="M11414" s="170"/>
      <c r="N11414" s="170"/>
      <c r="O11414" s="170"/>
      <c r="P11414" s="170"/>
      <c r="Q11414" s="170"/>
      <c r="R11414" s="170"/>
      <c r="S11414" s="170"/>
      <c r="T11414" s="170"/>
      <c r="U11414" s="170"/>
      <c r="V11414" s="170"/>
      <c r="W11414" s="170"/>
      <c r="X11414" s="174"/>
      <c r="Y11414" s="170"/>
      <c r="Z11414" s="170"/>
      <c r="AA11414" s="170"/>
      <c r="AB11414" s="170"/>
      <c r="AC11414" s="170"/>
      <c r="AD11414" s="174"/>
      <c r="AE11414" s="170"/>
      <c r="AF11414" s="170"/>
      <c r="AI11414" s="170"/>
      <c r="AJ11414" s="170"/>
      <c r="AK11414" s="170"/>
      <c r="AL11414" s="170"/>
      <c r="AM11414" s="170"/>
      <c r="AN11414" s="170"/>
    </row>
    <row r="11415" spans="1:40" ht="52.5" customHeight="1" x14ac:dyDescent="0.2">
      <c r="A11415" s="170"/>
      <c r="B11415" s="170"/>
      <c r="C11415" s="170"/>
      <c r="D11415" s="170"/>
      <c r="E11415" s="170"/>
      <c r="F11415" s="170"/>
      <c r="G11415" s="170"/>
      <c r="H11415" s="170"/>
      <c r="I11415" s="170"/>
      <c r="J11415" s="170"/>
      <c r="K11415" s="170"/>
      <c r="L11415" s="170"/>
      <c r="M11415" s="170"/>
      <c r="N11415" s="170"/>
      <c r="O11415" s="170"/>
      <c r="P11415" s="170"/>
      <c r="Q11415" s="170"/>
      <c r="R11415" s="170"/>
      <c r="S11415" s="170"/>
      <c r="T11415" s="170"/>
      <c r="U11415" s="170"/>
      <c r="V11415" s="170"/>
      <c r="W11415" s="170"/>
      <c r="X11415" s="174"/>
      <c r="Y11415" s="170"/>
      <c r="Z11415" s="170"/>
      <c r="AA11415" s="170"/>
      <c r="AB11415" s="170"/>
      <c r="AC11415" s="170"/>
      <c r="AD11415" s="174"/>
      <c r="AE11415" s="170"/>
      <c r="AF11415" s="170"/>
      <c r="AI11415" s="170"/>
      <c r="AJ11415" s="170"/>
      <c r="AK11415" s="170"/>
      <c r="AL11415" s="170"/>
      <c r="AM11415" s="170"/>
      <c r="AN11415" s="170"/>
    </row>
    <row r="11416" spans="1:40" ht="52.5" customHeight="1" x14ac:dyDescent="0.2">
      <c r="A11416" s="170"/>
      <c r="B11416" s="170"/>
      <c r="C11416" s="170"/>
      <c r="D11416" s="170"/>
      <c r="E11416" s="170"/>
      <c r="F11416" s="170"/>
      <c r="G11416" s="170"/>
      <c r="H11416" s="170"/>
      <c r="I11416" s="170"/>
      <c r="J11416" s="170"/>
      <c r="K11416" s="170"/>
      <c r="L11416" s="170"/>
      <c r="M11416" s="170"/>
      <c r="N11416" s="170"/>
      <c r="O11416" s="170"/>
      <c r="P11416" s="170"/>
      <c r="Q11416" s="170"/>
      <c r="R11416" s="170"/>
      <c r="S11416" s="170"/>
      <c r="T11416" s="170"/>
      <c r="U11416" s="170"/>
      <c r="V11416" s="170"/>
      <c r="W11416" s="170"/>
      <c r="X11416" s="174"/>
      <c r="Y11416" s="170"/>
      <c r="Z11416" s="170"/>
      <c r="AA11416" s="170"/>
      <c r="AB11416" s="170"/>
      <c r="AC11416" s="170"/>
      <c r="AD11416" s="174"/>
      <c r="AE11416" s="170"/>
      <c r="AF11416" s="170"/>
      <c r="AI11416" s="170"/>
      <c r="AJ11416" s="170"/>
      <c r="AK11416" s="170"/>
      <c r="AL11416" s="170"/>
      <c r="AM11416" s="170"/>
      <c r="AN11416" s="170"/>
    </row>
    <row r="11417" spans="1:40" ht="52.5" customHeight="1" x14ac:dyDescent="0.2">
      <c r="A11417" s="170"/>
      <c r="B11417" s="170"/>
      <c r="C11417" s="170"/>
      <c r="D11417" s="170"/>
      <c r="E11417" s="170"/>
      <c r="F11417" s="170"/>
      <c r="G11417" s="170"/>
      <c r="H11417" s="170"/>
      <c r="I11417" s="170"/>
      <c r="J11417" s="170"/>
      <c r="K11417" s="170"/>
      <c r="L11417" s="170"/>
      <c r="M11417" s="170"/>
      <c r="N11417" s="170"/>
      <c r="O11417" s="170"/>
      <c r="P11417" s="170"/>
      <c r="Q11417" s="170"/>
      <c r="R11417" s="170"/>
      <c r="S11417" s="170"/>
      <c r="T11417" s="170"/>
      <c r="U11417" s="170"/>
      <c r="V11417" s="170"/>
      <c r="W11417" s="170"/>
      <c r="X11417" s="174"/>
      <c r="Y11417" s="170"/>
      <c r="Z11417" s="170"/>
      <c r="AA11417" s="170"/>
      <c r="AB11417" s="170"/>
      <c r="AC11417" s="170"/>
      <c r="AD11417" s="174"/>
      <c r="AE11417" s="170"/>
      <c r="AF11417" s="170"/>
      <c r="AI11417" s="170"/>
      <c r="AJ11417" s="170"/>
      <c r="AK11417" s="170"/>
      <c r="AL11417" s="170"/>
      <c r="AM11417" s="170"/>
      <c r="AN11417" s="170"/>
    </row>
    <row r="11418" spans="1:40" ht="52.5" customHeight="1" x14ac:dyDescent="0.2">
      <c r="A11418" s="170"/>
      <c r="B11418" s="170"/>
      <c r="C11418" s="170"/>
      <c r="D11418" s="170"/>
      <c r="E11418" s="170"/>
      <c r="F11418" s="170"/>
      <c r="G11418" s="170"/>
      <c r="H11418" s="170"/>
      <c r="I11418" s="170"/>
      <c r="J11418" s="170"/>
      <c r="K11418" s="170"/>
      <c r="L11418" s="170"/>
      <c r="M11418" s="170"/>
      <c r="N11418" s="170"/>
      <c r="O11418" s="170"/>
      <c r="P11418" s="170"/>
      <c r="Q11418" s="170"/>
      <c r="R11418" s="170"/>
      <c r="S11418" s="170"/>
      <c r="T11418" s="170"/>
      <c r="U11418" s="170"/>
      <c r="V11418" s="170"/>
      <c r="W11418" s="170"/>
      <c r="X11418" s="174"/>
      <c r="Y11418" s="170"/>
      <c r="Z11418" s="170"/>
      <c r="AA11418" s="170"/>
      <c r="AB11418" s="170"/>
      <c r="AC11418" s="170"/>
      <c r="AD11418" s="174"/>
      <c r="AE11418" s="170"/>
      <c r="AF11418" s="170"/>
      <c r="AI11418" s="170"/>
      <c r="AJ11418" s="170"/>
      <c r="AK11418" s="170"/>
      <c r="AL11418" s="170"/>
      <c r="AM11418" s="170"/>
      <c r="AN11418" s="170"/>
    </row>
    <row r="11419" spans="1:40" ht="52.5" customHeight="1" x14ac:dyDescent="0.2">
      <c r="A11419" s="170"/>
      <c r="B11419" s="170"/>
      <c r="C11419" s="170"/>
      <c r="D11419" s="170"/>
      <c r="E11419" s="170"/>
      <c r="F11419" s="170"/>
      <c r="G11419" s="170"/>
      <c r="H11419" s="170"/>
      <c r="I11419" s="170"/>
      <c r="J11419" s="170"/>
      <c r="K11419" s="170"/>
      <c r="L11419" s="170"/>
      <c r="M11419" s="170"/>
      <c r="N11419" s="170"/>
      <c r="O11419" s="170"/>
      <c r="P11419" s="170"/>
      <c r="Q11419" s="170"/>
      <c r="R11419" s="170"/>
      <c r="S11419" s="170"/>
      <c r="T11419" s="170"/>
      <c r="U11419" s="170"/>
      <c r="V11419" s="170"/>
      <c r="W11419" s="170"/>
      <c r="X11419" s="174"/>
      <c r="Y11419" s="170"/>
      <c r="Z11419" s="170"/>
      <c r="AA11419" s="170"/>
      <c r="AB11419" s="170"/>
      <c r="AC11419" s="170"/>
      <c r="AD11419" s="174"/>
      <c r="AE11419" s="170"/>
      <c r="AF11419" s="170"/>
      <c r="AI11419" s="170"/>
      <c r="AJ11419" s="170"/>
      <c r="AK11419" s="170"/>
      <c r="AL11419" s="170"/>
      <c r="AM11419" s="170"/>
      <c r="AN11419" s="170"/>
    </row>
    <row r="11420" spans="1:40" ht="52.5" customHeight="1" x14ac:dyDescent="0.2">
      <c r="A11420" s="170"/>
      <c r="B11420" s="170"/>
      <c r="C11420" s="170"/>
      <c r="D11420" s="170"/>
      <c r="E11420" s="170"/>
      <c r="F11420" s="170"/>
      <c r="G11420" s="170"/>
      <c r="H11420" s="170"/>
      <c r="I11420" s="170"/>
      <c r="J11420" s="170"/>
      <c r="K11420" s="170"/>
      <c r="L11420" s="170"/>
      <c r="M11420" s="170"/>
      <c r="N11420" s="170"/>
      <c r="O11420" s="170"/>
      <c r="P11420" s="170"/>
      <c r="Q11420" s="170"/>
      <c r="R11420" s="170"/>
      <c r="S11420" s="170"/>
      <c r="T11420" s="170"/>
      <c r="U11420" s="170"/>
      <c r="V11420" s="170"/>
      <c r="W11420" s="170"/>
      <c r="X11420" s="174"/>
      <c r="Y11420" s="170"/>
      <c r="Z11420" s="170"/>
      <c r="AA11420" s="170"/>
      <c r="AB11420" s="170"/>
      <c r="AC11420" s="170"/>
      <c r="AD11420" s="174"/>
      <c r="AE11420" s="170"/>
      <c r="AF11420" s="170"/>
      <c r="AI11420" s="170"/>
      <c r="AJ11420" s="170"/>
      <c r="AK11420" s="170"/>
      <c r="AL11420" s="170"/>
      <c r="AM11420" s="170"/>
      <c r="AN11420" s="170"/>
    </row>
    <row r="11421" spans="1:40" ht="52.5" customHeight="1" x14ac:dyDescent="0.2">
      <c r="A11421" s="170"/>
      <c r="B11421" s="170"/>
      <c r="C11421" s="170"/>
      <c r="D11421" s="170"/>
      <c r="E11421" s="170"/>
      <c r="F11421" s="170"/>
      <c r="G11421" s="170"/>
      <c r="H11421" s="170"/>
      <c r="I11421" s="170"/>
      <c r="J11421" s="170"/>
      <c r="K11421" s="170"/>
      <c r="L11421" s="170"/>
      <c r="M11421" s="170"/>
      <c r="N11421" s="170"/>
      <c r="O11421" s="170"/>
      <c r="P11421" s="170"/>
      <c r="Q11421" s="170"/>
      <c r="R11421" s="170"/>
      <c r="S11421" s="170"/>
      <c r="T11421" s="170"/>
      <c r="U11421" s="170"/>
      <c r="V11421" s="170"/>
      <c r="W11421" s="170"/>
      <c r="X11421" s="174"/>
      <c r="Y11421" s="170"/>
      <c r="Z11421" s="170"/>
      <c r="AA11421" s="170"/>
      <c r="AB11421" s="170"/>
      <c r="AC11421" s="170"/>
      <c r="AD11421" s="174"/>
      <c r="AE11421" s="170"/>
      <c r="AF11421" s="170"/>
      <c r="AI11421" s="170"/>
      <c r="AJ11421" s="170"/>
      <c r="AK11421" s="170"/>
      <c r="AL11421" s="170"/>
      <c r="AM11421" s="170"/>
      <c r="AN11421" s="170"/>
    </row>
    <row r="11422" spans="1:40" ht="52.5" customHeight="1" x14ac:dyDescent="0.2">
      <c r="A11422" s="170"/>
      <c r="B11422" s="170"/>
      <c r="C11422" s="170"/>
      <c r="D11422" s="170"/>
      <c r="E11422" s="170"/>
      <c r="F11422" s="170"/>
      <c r="G11422" s="170"/>
      <c r="H11422" s="170"/>
      <c r="I11422" s="170"/>
      <c r="J11422" s="170"/>
      <c r="K11422" s="170"/>
      <c r="L11422" s="170"/>
      <c r="M11422" s="170"/>
      <c r="N11422" s="170"/>
      <c r="O11422" s="170"/>
      <c r="P11422" s="170"/>
      <c r="Q11422" s="170"/>
      <c r="R11422" s="170"/>
      <c r="S11422" s="170"/>
      <c r="T11422" s="170"/>
      <c r="U11422" s="170"/>
      <c r="V11422" s="170"/>
      <c r="W11422" s="170"/>
      <c r="X11422" s="174"/>
      <c r="Y11422" s="170"/>
      <c r="Z11422" s="170"/>
      <c r="AA11422" s="170"/>
      <c r="AB11422" s="170"/>
      <c r="AC11422" s="170"/>
      <c r="AD11422" s="174"/>
      <c r="AE11422" s="170"/>
      <c r="AF11422" s="170"/>
      <c r="AI11422" s="170"/>
      <c r="AJ11422" s="170"/>
      <c r="AK11422" s="170"/>
      <c r="AL11422" s="170"/>
      <c r="AM11422" s="170"/>
      <c r="AN11422" s="170"/>
    </row>
    <row r="11423" spans="1:40" ht="52.5" customHeight="1" x14ac:dyDescent="0.2">
      <c r="A11423" s="170"/>
      <c r="B11423" s="170"/>
      <c r="C11423" s="170"/>
      <c r="D11423" s="170"/>
      <c r="E11423" s="170"/>
      <c r="F11423" s="170"/>
      <c r="G11423" s="170"/>
      <c r="H11423" s="170"/>
      <c r="I11423" s="170"/>
      <c r="J11423" s="170"/>
      <c r="K11423" s="170"/>
      <c r="L11423" s="170"/>
      <c r="M11423" s="170"/>
      <c r="N11423" s="170"/>
      <c r="O11423" s="170"/>
      <c r="P11423" s="170"/>
      <c r="Q11423" s="170"/>
      <c r="R11423" s="170"/>
      <c r="S11423" s="170"/>
      <c r="T11423" s="170"/>
      <c r="U11423" s="170"/>
      <c r="V11423" s="170"/>
      <c r="W11423" s="170"/>
      <c r="X11423" s="174"/>
      <c r="Y11423" s="170"/>
      <c r="Z11423" s="170"/>
      <c r="AA11423" s="170"/>
      <c r="AB11423" s="170"/>
      <c r="AC11423" s="170"/>
      <c r="AD11423" s="174"/>
      <c r="AE11423" s="170"/>
      <c r="AF11423" s="170"/>
      <c r="AI11423" s="170"/>
      <c r="AJ11423" s="170"/>
      <c r="AK11423" s="170"/>
      <c r="AL11423" s="170"/>
      <c r="AM11423" s="170"/>
      <c r="AN11423" s="170"/>
    </row>
    <row r="11424" spans="1:40" ht="52.5" customHeight="1" x14ac:dyDescent="0.2">
      <c r="A11424" s="170"/>
      <c r="B11424" s="170"/>
      <c r="C11424" s="170"/>
      <c r="D11424" s="170"/>
      <c r="E11424" s="170"/>
      <c r="F11424" s="170"/>
      <c r="G11424" s="170"/>
      <c r="H11424" s="170"/>
      <c r="I11424" s="170"/>
      <c r="J11424" s="170"/>
      <c r="K11424" s="170"/>
      <c r="L11424" s="170"/>
      <c r="M11424" s="170"/>
      <c r="N11424" s="170"/>
      <c r="O11424" s="170"/>
      <c r="P11424" s="170"/>
      <c r="Q11424" s="170"/>
      <c r="R11424" s="170"/>
      <c r="S11424" s="170"/>
      <c r="T11424" s="170"/>
      <c r="U11424" s="170"/>
      <c r="V11424" s="170"/>
      <c r="W11424" s="170"/>
      <c r="X11424" s="174"/>
      <c r="Y11424" s="170"/>
      <c r="Z11424" s="170"/>
      <c r="AA11424" s="170"/>
      <c r="AB11424" s="170"/>
      <c r="AC11424" s="170"/>
      <c r="AD11424" s="174"/>
      <c r="AE11424" s="170"/>
      <c r="AF11424" s="170"/>
      <c r="AI11424" s="170"/>
      <c r="AJ11424" s="170"/>
      <c r="AK11424" s="170"/>
      <c r="AL11424" s="170"/>
      <c r="AM11424" s="170"/>
      <c r="AN11424" s="170"/>
    </row>
    <row r="11425" spans="1:40" ht="52.5" customHeight="1" x14ac:dyDescent="0.2">
      <c r="A11425" s="170"/>
      <c r="B11425" s="170"/>
      <c r="C11425" s="170"/>
      <c r="D11425" s="170"/>
      <c r="E11425" s="170"/>
      <c r="F11425" s="170"/>
      <c r="G11425" s="170"/>
      <c r="H11425" s="170"/>
      <c r="I11425" s="170"/>
      <c r="J11425" s="170"/>
      <c r="K11425" s="170"/>
      <c r="L11425" s="170"/>
      <c r="M11425" s="170"/>
      <c r="N11425" s="170"/>
      <c r="O11425" s="170"/>
      <c r="P11425" s="170"/>
      <c r="Q11425" s="170"/>
      <c r="R11425" s="170"/>
      <c r="S11425" s="170"/>
      <c r="T11425" s="170"/>
      <c r="U11425" s="170"/>
      <c r="V11425" s="170"/>
      <c r="W11425" s="170"/>
      <c r="X11425" s="174"/>
      <c r="Y11425" s="170"/>
      <c r="Z11425" s="170"/>
      <c r="AA11425" s="170"/>
      <c r="AB11425" s="170"/>
      <c r="AC11425" s="170"/>
      <c r="AD11425" s="174"/>
      <c r="AE11425" s="170"/>
      <c r="AF11425" s="170"/>
      <c r="AI11425" s="170"/>
      <c r="AJ11425" s="170"/>
      <c r="AK11425" s="170"/>
      <c r="AL11425" s="170"/>
      <c r="AM11425" s="170"/>
      <c r="AN11425" s="170"/>
    </row>
    <row r="11426" spans="1:40" ht="52.5" customHeight="1" x14ac:dyDescent="0.2">
      <c r="A11426" s="170"/>
      <c r="B11426" s="170"/>
      <c r="C11426" s="170"/>
      <c r="D11426" s="170"/>
      <c r="E11426" s="170"/>
      <c r="F11426" s="170"/>
      <c r="G11426" s="170"/>
      <c r="H11426" s="170"/>
      <c r="I11426" s="170"/>
      <c r="J11426" s="170"/>
      <c r="K11426" s="170"/>
      <c r="L11426" s="170"/>
      <c r="M11426" s="170"/>
      <c r="N11426" s="170"/>
      <c r="O11426" s="170"/>
      <c r="P11426" s="170"/>
      <c r="Q11426" s="170"/>
      <c r="R11426" s="170"/>
      <c r="S11426" s="170"/>
      <c r="T11426" s="170"/>
      <c r="U11426" s="170"/>
      <c r="V11426" s="170"/>
      <c r="W11426" s="170"/>
      <c r="X11426" s="174"/>
      <c r="Y11426" s="170"/>
      <c r="Z11426" s="170"/>
      <c r="AA11426" s="170"/>
      <c r="AB11426" s="170"/>
      <c r="AC11426" s="170"/>
      <c r="AD11426" s="174"/>
      <c r="AE11426" s="170"/>
      <c r="AF11426" s="170"/>
      <c r="AI11426" s="170"/>
      <c r="AJ11426" s="170"/>
      <c r="AK11426" s="170"/>
      <c r="AL11426" s="170"/>
      <c r="AM11426" s="170"/>
      <c r="AN11426" s="170"/>
    </row>
    <row r="11427" spans="1:40" ht="52.5" customHeight="1" x14ac:dyDescent="0.2">
      <c r="A11427" s="170"/>
      <c r="B11427" s="170"/>
      <c r="C11427" s="170"/>
      <c r="D11427" s="170"/>
      <c r="E11427" s="170"/>
      <c r="F11427" s="170"/>
      <c r="G11427" s="170"/>
      <c r="H11427" s="170"/>
      <c r="I11427" s="170"/>
      <c r="J11427" s="170"/>
      <c r="K11427" s="170"/>
      <c r="L11427" s="170"/>
      <c r="M11427" s="170"/>
      <c r="N11427" s="170"/>
      <c r="O11427" s="170"/>
      <c r="P11427" s="170"/>
      <c r="Q11427" s="170"/>
      <c r="R11427" s="170"/>
      <c r="S11427" s="170"/>
      <c r="T11427" s="170"/>
      <c r="U11427" s="170"/>
      <c r="V11427" s="170"/>
      <c r="W11427" s="170"/>
      <c r="X11427" s="174"/>
      <c r="Y11427" s="170"/>
      <c r="Z11427" s="170"/>
      <c r="AA11427" s="170"/>
      <c r="AB11427" s="170"/>
      <c r="AC11427" s="170"/>
      <c r="AD11427" s="174"/>
      <c r="AE11427" s="170"/>
      <c r="AF11427" s="170"/>
      <c r="AI11427" s="170"/>
      <c r="AJ11427" s="170"/>
      <c r="AK11427" s="170"/>
      <c r="AL11427" s="170"/>
      <c r="AM11427" s="170"/>
      <c r="AN11427" s="170"/>
    </row>
    <row r="11428" spans="1:40" ht="52.5" customHeight="1" x14ac:dyDescent="0.2">
      <c r="A11428" s="170"/>
      <c r="B11428" s="170"/>
      <c r="C11428" s="170"/>
      <c r="D11428" s="170"/>
      <c r="E11428" s="170"/>
      <c r="F11428" s="170"/>
      <c r="G11428" s="170"/>
      <c r="H11428" s="170"/>
      <c r="I11428" s="170"/>
      <c r="J11428" s="170"/>
      <c r="K11428" s="170"/>
      <c r="L11428" s="170"/>
      <c r="M11428" s="170"/>
      <c r="N11428" s="170"/>
      <c r="O11428" s="170"/>
      <c r="P11428" s="170"/>
      <c r="Q11428" s="170"/>
      <c r="R11428" s="170"/>
      <c r="S11428" s="170"/>
      <c r="T11428" s="170"/>
      <c r="U11428" s="170"/>
      <c r="V11428" s="170"/>
      <c r="W11428" s="170"/>
      <c r="X11428" s="174"/>
      <c r="Y11428" s="170"/>
      <c r="Z11428" s="170"/>
      <c r="AA11428" s="170"/>
      <c r="AB11428" s="170"/>
      <c r="AC11428" s="170"/>
      <c r="AD11428" s="174"/>
      <c r="AE11428" s="170"/>
      <c r="AF11428" s="170"/>
      <c r="AI11428" s="170"/>
      <c r="AJ11428" s="170"/>
      <c r="AK11428" s="170"/>
      <c r="AL11428" s="170"/>
      <c r="AM11428" s="170"/>
      <c r="AN11428" s="170"/>
    </row>
    <row r="11429" spans="1:40" ht="52.5" customHeight="1" x14ac:dyDescent="0.2">
      <c r="A11429" s="170"/>
      <c r="B11429" s="170"/>
      <c r="C11429" s="170"/>
      <c r="D11429" s="170"/>
      <c r="E11429" s="170"/>
      <c r="F11429" s="170"/>
      <c r="G11429" s="170"/>
      <c r="H11429" s="170"/>
      <c r="I11429" s="170"/>
      <c r="J11429" s="170"/>
      <c r="K11429" s="170"/>
      <c r="L11429" s="170"/>
      <c r="M11429" s="170"/>
      <c r="N11429" s="170"/>
      <c r="O11429" s="170"/>
      <c r="P11429" s="170"/>
      <c r="Q11429" s="170"/>
      <c r="R11429" s="170"/>
      <c r="S11429" s="170"/>
      <c r="T11429" s="170"/>
      <c r="U11429" s="170"/>
      <c r="V11429" s="170"/>
      <c r="W11429" s="170"/>
      <c r="X11429" s="174"/>
      <c r="Y11429" s="170"/>
      <c r="Z11429" s="170"/>
      <c r="AA11429" s="170"/>
      <c r="AB11429" s="170"/>
      <c r="AC11429" s="170"/>
      <c r="AD11429" s="174"/>
      <c r="AE11429" s="170"/>
      <c r="AF11429" s="170"/>
      <c r="AI11429" s="170"/>
      <c r="AJ11429" s="170"/>
      <c r="AK11429" s="170"/>
      <c r="AL11429" s="170"/>
      <c r="AM11429" s="170"/>
      <c r="AN11429" s="170"/>
    </row>
    <row r="11430" spans="1:40" ht="52.5" customHeight="1" x14ac:dyDescent="0.2">
      <c r="A11430" s="170"/>
      <c r="B11430" s="170"/>
      <c r="C11430" s="170"/>
      <c r="D11430" s="170"/>
      <c r="E11430" s="170"/>
      <c r="F11430" s="170"/>
      <c r="G11430" s="170"/>
      <c r="H11430" s="170"/>
      <c r="I11430" s="170"/>
      <c r="J11430" s="170"/>
      <c r="K11430" s="170"/>
      <c r="L11430" s="170"/>
      <c r="M11430" s="170"/>
      <c r="N11430" s="170"/>
      <c r="O11430" s="170"/>
      <c r="P11430" s="170"/>
      <c r="Q11430" s="170"/>
      <c r="R11430" s="170"/>
      <c r="S11430" s="170"/>
      <c r="T11430" s="170"/>
      <c r="U11430" s="170"/>
      <c r="V11430" s="170"/>
      <c r="W11430" s="170"/>
      <c r="X11430" s="174"/>
      <c r="Y11430" s="170"/>
      <c r="Z11430" s="170"/>
      <c r="AA11430" s="170"/>
      <c r="AB11430" s="170"/>
      <c r="AC11430" s="170"/>
      <c r="AD11430" s="174"/>
      <c r="AE11430" s="170"/>
      <c r="AF11430" s="170"/>
      <c r="AI11430" s="170"/>
      <c r="AJ11430" s="170"/>
      <c r="AK11430" s="170"/>
      <c r="AL11430" s="170"/>
      <c r="AM11430" s="170"/>
      <c r="AN11430" s="170"/>
    </row>
    <row r="11431" spans="1:40" ht="52.5" customHeight="1" x14ac:dyDescent="0.2">
      <c r="A11431" s="170"/>
      <c r="B11431" s="170"/>
      <c r="C11431" s="170"/>
      <c r="D11431" s="170"/>
      <c r="E11431" s="170"/>
      <c r="F11431" s="170"/>
      <c r="G11431" s="170"/>
      <c r="H11431" s="170"/>
      <c r="I11431" s="170"/>
      <c r="J11431" s="170"/>
      <c r="K11431" s="170"/>
      <c r="L11431" s="170"/>
      <c r="M11431" s="170"/>
      <c r="N11431" s="170"/>
      <c r="O11431" s="170"/>
      <c r="P11431" s="170"/>
      <c r="Q11431" s="170"/>
      <c r="R11431" s="170"/>
      <c r="S11431" s="170"/>
      <c r="T11431" s="170"/>
      <c r="U11431" s="170"/>
      <c r="V11431" s="170"/>
      <c r="W11431" s="170"/>
      <c r="X11431" s="174"/>
      <c r="Y11431" s="170"/>
      <c r="Z11431" s="170"/>
      <c r="AA11431" s="170"/>
      <c r="AB11431" s="170"/>
      <c r="AC11431" s="170"/>
      <c r="AD11431" s="174"/>
      <c r="AE11431" s="170"/>
      <c r="AF11431" s="170"/>
      <c r="AI11431" s="170"/>
      <c r="AJ11431" s="170"/>
      <c r="AK11431" s="170"/>
      <c r="AL11431" s="170"/>
      <c r="AM11431" s="170"/>
      <c r="AN11431" s="170"/>
    </row>
    <row r="11432" spans="1:40" ht="52.5" customHeight="1" x14ac:dyDescent="0.2">
      <c r="A11432" s="170"/>
      <c r="B11432" s="170"/>
      <c r="C11432" s="170"/>
      <c r="D11432" s="170"/>
      <c r="E11432" s="170"/>
      <c r="F11432" s="170"/>
      <c r="G11432" s="170"/>
      <c r="H11432" s="170"/>
      <c r="I11432" s="170"/>
      <c r="J11432" s="170"/>
      <c r="K11432" s="170"/>
      <c r="L11432" s="170"/>
      <c r="M11432" s="170"/>
      <c r="N11432" s="170"/>
      <c r="O11432" s="170"/>
      <c r="P11432" s="170"/>
      <c r="Q11432" s="170"/>
      <c r="R11432" s="170"/>
      <c r="S11432" s="170"/>
      <c r="T11432" s="170"/>
      <c r="U11432" s="170"/>
      <c r="V11432" s="170"/>
      <c r="W11432" s="170"/>
      <c r="X11432" s="174"/>
      <c r="Y11432" s="170"/>
      <c r="Z11432" s="170"/>
      <c r="AA11432" s="170"/>
      <c r="AB11432" s="170"/>
      <c r="AC11432" s="170"/>
      <c r="AD11432" s="174"/>
      <c r="AE11432" s="170"/>
      <c r="AF11432" s="170"/>
      <c r="AI11432" s="170"/>
      <c r="AJ11432" s="170"/>
      <c r="AK11432" s="170"/>
      <c r="AL11432" s="170"/>
      <c r="AM11432" s="170"/>
      <c r="AN11432" s="170"/>
    </row>
    <row r="11433" spans="1:40" ht="52.5" customHeight="1" x14ac:dyDescent="0.2">
      <c r="A11433" s="170"/>
      <c r="B11433" s="170"/>
      <c r="C11433" s="170"/>
      <c r="D11433" s="170"/>
      <c r="E11433" s="170"/>
      <c r="F11433" s="170"/>
      <c r="G11433" s="170"/>
      <c r="H11433" s="170"/>
      <c r="I11433" s="170"/>
      <c r="J11433" s="170"/>
      <c r="K11433" s="170"/>
      <c r="L11433" s="170"/>
      <c r="M11433" s="170"/>
      <c r="N11433" s="170"/>
      <c r="O11433" s="170"/>
      <c r="P11433" s="170"/>
      <c r="Q11433" s="170"/>
      <c r="R11433" s="170"/>
      <c r="S11433" s="170"/>
      <c r="T11433" s="170"/>
      <c r="U11433" s="170"/>
      <c r="V11433" s="170"/>
      <c r="W11433" s="170"/>
      <c r="X11433" s="174"/>
      <c r="Y11433" s="170"/>
      <c r="Z11433" s="170"/>
      <c r="AA11433" s="170"/>
      <c r="AB11433" s="170"/>
      <c r="AC11433" s="170"/>
      <c r="AD11433" s="174"/>
      <c r="AE11433" s="170"/>
      <c r="AF11433" s="170"/>
      <c r="AI11433" s="170"/>
      <c r="AJ11433" s="170"/>
      <c r="AK11433" s="170"/>
      <c r="AL11433" s="170"/>
      <c r="AM11433" s="170"/>
      <c r="AN11433" s="170"/>
    </row>
    <row r="11434" spans="1:40" ht="52.5" customHeight="1" x14ac:dyDescent="0.2">
      <c r="A11434" s="170"/>
      <c r="B11434" s="170"/>
      <c r="C11434" s="170"/>
      <c r="D11434" s="170"/>
      <c r="E11434" s="170"/>
      <c r="F11434" s="170"/>
      <c r="G11434" s="170"/>
      <c r="H11434" s="170"/>
      <c r="I11434" s="170"/>
      <c r="J11434" s="170"/>
      <c r="K11434" s="170"/>
      <c r="L11434" s="170"/>
      <c r="M11434" s="170"/>
      <c r="N11434" s="170"/>
      <c r="O11434" s="170"/>
      <c r="P11434" s="170"/>
      <c r="Q11434" s="170"/>
      <c r="R11434" s="170"/>
      <c r="S11434" s="170"/>
      <c r="T11434" s="170"/>
      <c r="U11434" s="170"/>
      <c r="V11434" s="170"/>
      <c r="W11434" s="170"/>
      <c r="X11434" s="174"/>
      <c r="Y11434" s="170"/>
      <c r="Z11434" s="170"/>
      <c r="AA11434" s="170"/>
      <c r="AB11434" s="170"/>
      <c r="AC11434" s="170"/>
      <c r="AD11434" s="174"/>
      <c r="AE11434" s="170"/>
      <c r="AF11434" s="170"/>
      <c r="AI11434" s="170"/>
      <c r="AJ11434" s="170"/>
      <c r="AK11434" s="170"/>
      <c r="AL11434" s="170"/>
      <c r="AM11434" s="170"/>
      <c r="AN11434" s="170"/>
    </row>
    <row r="11435" spans="1:40" ht="52.5" customHeight="1" x14ac:dyDescent="0.2">
      <c r="A11435" s="170"/>
      <c r="B11435" s="170"/>
      <c r="C11435" s="170"/>
      <c r="D11435" s="170"/>
      <c r="E11435" s="170"/>
      <c r="F11435" s="170"/>
      <c r="G11435" s="170"/>
      <c r="H11435" s="170"/>
      <c r="I11435" s="170"/>
      <c r="J11435" s="170"/>
      <c r="K11435" s="170"/>
      <c r="L11435" s="170"/>
      <c r="M11435" s="170"/>
      <c r="N11435" s="170"/>
      <c r="O11435" s="170"/>
      <c r="P11435" s="170"/>
      <c r="Q11435" s="170"/>
      <c r="R11435" s="170"/>
      <c r="S11435" s="170"/>
      <c r="T11435" s="170"/>
      <c r="U11435" s="170"/>
      <c r="V11435" s="170"/>
      <c r="W11435" s="170"/>
      <c r="X11435" s="174"/>
      <c r="Y11435" s="170"/>
      <c r="Z11435" s="170"/>
      <c r="AA11435" s="170"/>
      <c r="AB11435" s="170"/>
      <c r="AC11435" s="170"/>
      <c r="AD11435" s="174"/>
      <c r="AE11435" s="170"/>
      <c r="AF11435" s="170"/>
      <c r="AI11435" s="170"/>
      <c r="AJ11435" s="170"/>
      <c r="AK11435" s="170"/>
      <c r="AL11435" s="170"/>
      <c r="AM11435" s="170"/>
      <c r="AN11435" s="170"/>
    </row>
    <row r="11436" spans="1:40" ht="52.5" customHeight="1" x14ac:dyDescent="0.2">
      <c r="A11436" s="170"/>
      <c r="B11436" s="170"/>
      <c r="C11436" s="170"/>
      <c r="D11436" s="170"/>
      <c r="E11436" s="170"/>
      <c r="F11436" s="170"/>
      <c r="G11436" s="170"/>
      <c r="H11436" s="170"/>
      <c r="I11436" s="170"/>
      <c r="J11436" s="170"/>
      <c r="K11436" s="170"/>
      <c r="L11436" s="170"/>
      <c r="M11436" s="170"/>
      <c r="N11436" s="170"/>
      <c r="O11436" s="170"/>
      <c r="P11436" s="170"/>
      <c r="Q11436" s="170"/>
      <c r="R11436" s="170"/>
      <c r="S11436" s="170"/>
      <c r="T11436" s="170"/>
      <c r="U11436" s="170"/>
      <c r="V11436" s="170"/>
      <c r="W11436" s="170"/>
      <c r="X11436" s="174"/>
      <c r="Y11436" s="170"/>
      <c r="Z11436" s="170"/>
      <c r="AA11436" s="170"/>
      <c r="AB11436" s="170"/>
      <c r="AC11436" s="170"/>
      <c r="AD11436" s="174"/>
      <c r="AE11436" s="170"/>
      <c r="AF11436" s="170"/>
      <c r="AI11436" s="170"/>
      <c r="AJ11436" s="170"/>
      <c r="AK11436" s="170"/>
      <c r="AL11436" s="170"/>
      <c r="AM11436" s="170"/>
      <c r="AN11436" s="170"/>
    </row>
    <row r="11437" spans="1:40" ht="52.5" customHeight="1" x14ac:dyDescent="0.2">
      <c r="A11437" s="170"/>
      <c r="B11437" s="170"/>
      <c r="C11437" s="170"/>
      <c r="D11437" s="170"/>
      <c r="E11437" s="170"/>
      <c r="F11437" s="170"/>
      <c r="G11437" s="170"/>
      <c r="H11437" s="170"/>
      <c r="I11437" s="170"/>
      <c r="J11437" s="170"/>
      <c r="K11437" s="170"/>
      <c r="L11437" s="170"/>
      <c r="M11437" s="170"/>
      <c r="N11437" s="170"/>
      <c r="O11437" s="170"/>
      <c r="P11437" s="170"/>
      <c r="Q11437" s="170"/>
      <c r="R11437" s="170"/>
      <c r="S11437" s="170"/>
      <c r="T11437" s="170"/>
      <c r="U11437" s="170"/>
      <c r="V11437" s="170"/>
      <c r="W11437" s="170"/>
      <c r="X11437" s="174"/>
      <c r="Y11437" s="170"/>
      <c r="Z11437" s="170"/>
      <c r="AA11437" s="170"/>
      <c r="AB11437" s="170"/>
      <c r="AC11437" s="170"/>
      <c r="AD11437" s="174"/>
      <c r="AE11437" s="170"/>
      <c r="AF11437" s="170"/>
      <c r="AI11437" s="170"/>
      <c r="AJ11437" s="170"/>
      <c r="AK11437" s="170"/>
      <c r="AL11437" s="170"/>
      <c r="AM11437" s="170"/>
      <c r="AN11437" s="170"/>
    </row>
    <row r="11438" spans="1:40" ht="52.5" customHeight="1" x14ac:dyDescent="0.2">
      <c r="A11438" s="170"/>
      <c r="B11438" s="170"/>
      <c r="C11438" s="170"/>
      <c r="D11438" s="170"/>
      <c r="E11438" s="170"/>
      <c r="F11438" s="170"/>
      <c r="G11438" s="170"/>
      <c r="H11438" s="170"/>
      <c r="I11438" s="170"/>
      <c r="J11438" s="170"/>
      <c r="K11438" s="170"/>
      <c r="L11438" s="170"/>
      <c r="M11438" s="170"/>
      <c r="N11438" s="170"/>
      <c r="O11438" s="170"/>
      <c r="P11438" s="170"/>
      <c r="Q11438" s="170"/>
      <c r="R11438" s="170"/>
      <c r="S11438" s="170"/>
      <c r="T11438" s="170"/>
      <c r="U11438" s="170"/>
      <c r="V11438" s="170"/>
      <c r="W11438" s="170"/>
      <c r="X11438" s="174"/>
      <c r="Y11438" s="170"/>
      <c r="Z11438" s="170"/>
      <c r="AA11438" s="170"/>
      <c r="AB11438" s="170"/>
      <c r="AC11438" s="170"/>
      <c r="AD11438" s="174"/>
      <c r="AE11438" s="170"/>
      <c r="AF11438" s="170"/>
      <c r="AI11438" s="170"/>
      <c r="AJ11438" s="170"/>
      <c r="AK11438" s="170"/>
      <c r="AL11438" s="170"/>
      <c r="AM11438" s="170"/>
      <c r="AN11438" s="170"/>
    </row>
    <row r="11439" spans="1:40" ht="52.5" customHeight="1" x14ac:dyDescent="0.2">
      <c r="A11439" s="170"/>
      <c r="B11439" s="170"/>
      <c r="C11439" s="170"/>
      <c r="D11439" s="170"/>
      <c r="E11439" s="170"/>
      <c r="F11439" s="170"/>
      <c r="G11439" s="170"/>
      <c r="H11439" s="170"/>
      <c r="I11439" s="170"/>
      <c r="J11439" s="170"/>
      <c r="K11439" s="170"/>
      <c r="L11439" s="170"/>
      <c r="M11439" s="170"/>
      <c r="N11439" s="170"/>
      <c r="O11439" s="170"/>
      <c r="P11439" s="170"/>
      <c r="Q11439" s="170"/>
      <c r="R11439" s="170"/>
      <c r="S11439" s="170"/>
      <c r="T11439" s="170"/>
      <c r="U11439" s="170"/>
      <c r="V11439" s="170"/>
      <c r="W11439" s="170"/>
      <c r="X11439" s="174"/>
      <c r="Y11439" s="170"/>
      <c r="Z11439" s="170"/>
      <c r="AA11439" s="170"/>
      <c r="AB11439" s="170"/>
      <c r="AC11439" s="170"/>
      <c r="AD11439" s="174"/>
      <c r="AE11439" s="170"/>
      <c r="AF11439" s="170"/>
      <c r="AI11439" s="170"/>
      <c r="AJ11439" s="170"/>
      <c r="AK11439" s="170"/>
      <c r="AL11439" s="170"/>
      <c r="AM11439" s="170"/>
      <c r="AN11439" s="170"/>
    </row>
    <row r="11440" spans="1:40" ht="52.5" customHeight="1" x14ac:dyDescent="0.2">
      <c r="A11440" s="170"/>
      <c r="B11440" s="170"/>
      <c r="C11440" s="170"/>
      <c r="D11440" s="170"/>
      <c r="E11440" s="170"/>
      <c r="F11440" s="170"/>
      <c r="G11440" s="170"/>
      <c r="H11440" s="170"/>
      <c r="I11440" s="170"/>
      <c r="J11440" s="170"/>
      <c r="K11440" s="170"/>
      <c r="L11440" s="170"/>
      <c r="M11440" s="170"/>
      <c r="N11440" s="170"/>
      <c r="O11440" s="170"/>
      <c r="P11440" s="170"/>
      <c r="Q11440" s="170"/>
      <c r="R11440" s="170"/>
      <c r="S11440" s="170"/>
      <c r="T11440" s="170"/>
      <c r="U11440" s="170"/>
      <c r="V11440" s="170"/>
      <c r="W11440" s="170"/>
      <c r="X11440" s="174"/>
      <c r="Y11440" s="170"/>
      <c r="Z11440" s="170"/>
      <c r="AA11440" s="170"/>
      <c r="AB11440" s="170"/>
      <c r="AC11440" s="170"/>
      <c r="AD11440" s="174"/>
      <c r="AE11440" s="170"/>
      <c r="AF11440" s="170"/>
      <c r="AI11440" s="170"/>
      <c r="AJ11440" s="170"/>
      <c r="AK11440" s="170"/>
      <c r="AL11440" s="170"/>
      <c r="AM11440" s="170"/>
      <c r="AN11440" s="170"/>
    </row>
    <row r="11441" spans="1:40" ht="52.5" customHeight="1" x14ac:dyDescent="0.2">
      <c r="A11441" s="170"/>
      <c r="B11441" s="170"/>
      <c r="C11441" s="170"/>
      <c r="D11441" s="170"/>
      <c r="E11441" s="170"/>
      <c r="F11441" s="170"/>
      <c r="G11441" s="170"/>
      <c r="H11441" s="170"/>
      <c r="I11441" s="170"/>
      <c r="J11441" s="170"/>
      <c r="K11441" s="170"/>
      <c r="L11441" s="170"/>
      <c r="M11441" s="170"/>
      <c r="N11441" s="170"/>
      <c r="O11441" s="170"/>
      <c r="P11441" s="170"/>
      <c r="Q11441" s="170"/>
      <c r="R11441" s="170"/>
      <c r="S11441" s="170"/>
      <c r="T11441" s="170"/>
      <c r="U11441" s="170"/>
      <c r="V11441" s="170"/>
      <c r="W11441" s="170"/>
      <c r="X11441" s="174"/>
      <c r="Y11441" s="170"/>
      <c r="Z11441" s="170"/>
      <c r="AA11441" s="170"/>
      <c r="AB11441" s="170"/>
      <c r="AC11441" s="170"/>
      <c r="AD11441" s="174"/>
      <c r="AE11441" s="170"/>
      <c r="AF11441" s="170"/>
      <c r="AI11441" s="170"/>
      <c r="AJ11441" s="170"/>
      <c r="AK11441" s="170"/>
      <c r="AL11441" s="170"/>
      <c r="AM11441" s="170"/>
      <c r="AN11441" s="170"/>
    </row>
    <row r="11442" spans="1:40" ht="52.5" customHeight="1" x14ac:dyDescent="0.2">
      <c r="A11442" s="170"/>
      <c r="B11442" s="170"/>
      <c r="C11442" s="170"/>
      <c r="D11442" s="170"/>
      <c r="E11442" s="170"/>
      <c r="F11442" s="170"/>
      <c r="G11442" s="170"/>
      <c r="H11442" s="170"/>
      <c r="I11442" s="170"/>
      <c r="J11442" s="170"/>
      <c r="K11442" s="170"/>
      <c r="L11442" s="170"/>
      <c r="M11442" s="170"/>
      <c r="N11442" s="170"/>
      <c r="O11442" s="170"/>
      <c r="P11442" s="170"/>
      <c r="Q11442" s="170"/>
      <c r="R11442" s="170"/>
      <c r="S11442" s="170"/>
      <c r="T11442" s="170"/>
      <c r="U11442" s="170"/>
      <c r="V11442" s="170"/>
      <c r="W11442" s="170"/>
      <c r="X11442" s="174"/>
      <c r="Y11442" s="170"/>
      <c r="Z11442" s="170"/>
      <c r="AA11442" s="170"/>
      <c r="AB11442" s="170"/>
      <c r="AC11442" s="170"/>
      <c r="AD11442" s="174"/>
      <c r="AE11442" s="170"/>
      <c r="AF11442" s="170"/>
      <c r="AI11442" s="170"/>
      <c r="AJ11442" s="170"/>
      <c r="AK11442" s="170"/>
      <c r="AL11442" s="170"/>
      <c r="AM11442" s="170"/>
      <c r="AN11442" s="170"/>
    </row>
    <row r="11443" spans="1:40" ht="52.5" customHeight="1" x14ac:dyDescent="0.2">
      <c r="A11443" s="170"/>
      <c r="B11443" s="170"/>
      <c r="C11443" s="170"/>
      <c r="D11443" s="170"/>
      <c r="E11443" s="170"/>
      <c r="F11443" s="170"/>
      <c r="G11443" s="170"/>
      <c r="H11443" s="170"/>
      <c r="I11443" s="170"/>
      <c r="J11443" s="170"/>
      <c r="K11443" s="170"/>
      <c r="L11443" s="170"/>
      <c r="M11443" s="170"/>
      <c r="N11443" s="170"/>
      <c r="O11443" s="170"/>
      <c r="P11443" s="170"/>
      <c r="Q11443" s="170"/>
      <c r="R11443" s="170"/>
      <c r="S11443" s="170"/>
      <c r="T11443" s="170"/>
      <c r="U11443" s="170"/>
      <c r="V11443" s="170"/>
      <c r="W11443" s="170"/>
      <c r="X11443" s="174"/>
      <c r="Y11443" s="170"/>
      <c r="Z11443" s="170"/>
      <c r="AA11443" s="170"/>
      <c r="AB11443" s="170"/>
      <c r="AC11443" s="170"/>
      <c r="AD11443" s="174"/>
      <c r="AE11443" s="170"/>
      <c r="AF11443" s="170"/>
      <c r="AI11443" s="170"/>
      <c r="AJ11443" s="170"/>
      <c r="AK11443" s="170"/>
      <c r="AL11443" s="170"/>
      <c r="AM11443" s="170"/>
      <c r="AN11443" s="170"/>
    </row>
    <row r="11444" spans="1:40" ht="52.5" customHeight="1" x14ac:dyDescent="0.2">
      <c r="A11444" s="170"/>
      <c r="B11444" s="170"/>
      <c r="C11444" s="170"/>
      <c r="D11444" s="170"/>
      <c r="E11444" s="170"/>
      <c r="F11444" s="170"/>
      <c r="G11444" s="170"/>
      <c r="H11444" s="170"/>
      <c r="I11444" s="170"/>
      <c r="J11444" s="170"/>
      <c r="K11444" s="170"/>
      <c r="L11444" s="170"/>
      <c r="M11444" s="170"/>
      <c r="N11444" s="170"/>
      <c r="O11444" s="170"/>
      <c r="P11444" s="170"/>
      <c r="Q11444" s="170"/>
      <c r="R11444" s="170"/>
      <c r="S11444" s="170"/>
      <c r="T11444" s="170"/>
      <c r="U11444" s="170"/>
      <c r="V11444" s="170"/>
      <c r="W11444" s="170"/>
      <c r="X11444" s="174"/>
      <c r="Y11444" s="170"/>
      <c r="Z11444" s="170"/>
      <c r="AA11444" s="170"/>
      <c r="AB11444" s="170"/>
      <c r="AC11444" s="170"/>
      <c r="AD11444" s="174"/>
      <c r="AE11444" s="170"/>
      <c r="AF11444" s="170"/>
      <c r="AI11444" s="170"/>
      <c r="AJ11444" s="170"/>
      <c r="AK11444" s="170"/>
      <c r="AL11444" s="170"/>
      <c r="AM11444" s="170"/>
      <c r="AN11444" s="170"/>
    </row>
    <row r="11445" spans="1:40" ht="52.5" customHeight="1" x14ac:dyDescent="0.2">
      <c r="A11445" s="170"/>
      <c r="B11445" s="170"/>
      <c r="C11445" s="170"/>
      <c r="D11445" s="170"/>
      <c r="E11445" s="170"/>
      <c r="F11445" s="170"/>
      <c r="G11445" s="170"/>
      <c r="H11445" s="170"/>
      <c r="I11445" s="170"/>
      <c r="J11445" s="170"/>
      <c r="K11445" s="170"/>
      <c r="L11445" s="170"/>
      <c r="M11445" s="170"/>
      <c r="N11445" s="170"/>
      <c r="O11445" s="170"/>
      <c r="P11445" s="170"/>
      <c r="Q11445" s="170"/>
      <c r="R11445" s="170"/>
      <c r="S11445" s="170"/>
      <c r="T11445" s="170"/>
      <c r="U11445" s="170"/>
      <c r="V11445" s="170"/>
      <c r="W11445" s="170"/>
      <c r="X11445" s="174"/>
      <c r="Y11445" s="170"/>
      <c r="Z11445" s="170"/>
      <c r="AA11445" s="170"/>
      <c r="AB11445" s="170"/>
      <c r="AC11445" s="170"/>
      <c r="AD11445" s="174"/>
      <c r="AE11445" s="170"/>
      <c r="AF11445" s="170"/>
      <c r="AI11445" s="170"/>
      <c r="AJ11445" s="170"/>
      <c r="AK11445" s="170"/>
      <c r="AL11445" s="170"/>
      <c r="AM11445" s="170"/>
      <c r="AN11445" s="170"/>
    </row>
    <row r="11446" spans="1:40" ht="52.5" customHeight="1" x14ac:dyDescent="0.2">
      <c r="A11446" s="170"/>
      <c r="B11446" s="170"/>
      <c r="C11446" s="170"/>
      <c r="D11446" s="170"/>
      <c r="E11446" s="170"/>
      <c r="F11446" s="170"/>
      <c r="G11446" s="170"/>
      <c r="H11446" s="170"/>
      <c r="I11446" s="170"/>
      <c r="J11446" s="170"/>
      <c r="K11446" s="170"/>
      <c r="L11446" s="170"/>
      <c r="M11446" s="170"/>
      <c r="N11446" s="170"/>
      <c r="O11446" s="170"/>
      <c r="P11446" s="170"/>
      <c r="Q11446" s="170"/>
      <c r="R11446" s="170"/>
      <c r="S11446" s="170"/>
      <c r="T11446" s="170"/>
      <c r="U11446" s="170"/>
      <c r="V11446" s="170"/>
      <c r="W11446" s="170"/>
      <c r="X11446" s="174"/>
      <c r="Y11446" s="170"/>
      <c r="Z11446" s="170"/>
      <c r="AA11446" s="170"/>
      <c r="AB11446" s="170"/>
      <c r="AC11446" s="170"/>
      <c r="AD11446" s="174"/>
      <c r="AE11446" s="170"/>
      <c r="AF11446" s="170"/>
      <c r="AI11446" s="170"/>
      <c r="AJ11446" s="170"/>
      <c r="AK11446" s="170"/>
      <c r="AL11446" s="170"/>
      <c r="AM11446" s="170"/>
      <c r="AN11446" s="170"/>
    </row>
    <row r="11447" spans="1:40" ht="52.5" customHeight="1" x14ac:dyDescent="0.2">
      <c r="A11447" s="170"/>
      <c r="B11447" s="170"/>
      <c r="C11447" s="170"/>
      <c r="D11447" s="170"/>
      <c r="E11447" s="170"/>
      <c r="F11447" s="170"/>
      <c r="G11447" s="170"/>
      <c r="H11447" s="170"/>
      <c r="I11447" s="170"/>
      <c r="J11447" s="170"/>
      <c r="K11447" s="170"/>
      <c r="L11447" s="170"/>
      <c r="M11447" s="170"/>
      <c r="N11447" s="170"/>
      <c r="O11447" s="170"/>
      <c r="P11447" s="170"/>
      <c r="Q11447" s="170"/>
      <c r="R11447" s="170"/>
      <c r="S11447" s="170"/>
      <c r="T11447" s="170"/>
      <c r="U11447" s="170"/>
      <c r="V11447" s="170"/>
      <c r="W11447" s="170"/>
      <c r="X11447" s="174"/>
      <c r="Y11447" s="170"/>
      <c r="Z11447" s="170"/>
      <c r="AA11447" s="170"/>
      <c r="AB11447" s="170"/>
      <c r="AC11447" s="170"/>
      <c r="AD11447" s="174"/>
      <c r="AE11447" s="170"/>
      <c r="AF11447" s="170"/>
      <c r="AI11447" s="170"/>
      <c r="AJ11447" s="170"/>
      <c r="AK11447" s="170"/>
      <c r="AL11447" s="170"/>
      <c r="AM11447" s="170"/>
      <c r="AN11447" s="170"/>
    </row>
    <row r="11448" spans="1:40" ht="52.5" customHeight="1" x14ac:dyDescent="0.2">
      <c r="A11448" s="170"/>
      <c r="B11448" s="170"/>
      <c r="C11448" s="170"/>
      <c r="D11448" s="170"/>
      <c r="E11448" s="170"/>
      <c r="F11448" s="170"/>
      <c r="G11448" s="170"/>
      <c r="H11448" s="170"/>
      <c r="I11448" s="170"/>
      <c r="J11448" s="170"/>
      <c r="K11448" s="170"/>
      <c r="L11448" s="170"/>
      <c r="M11448" s="170"/>
      <c r="N11448" s="170"/>
      <c r="O11448" s="170"/>
      <c r="P11448" s="170"/>
      <c r="Q11448" s="170"/>
      <c r="R11448" s="170"/>
      <c r="S11448" s="170"/>
      <c r="T11448" s="170"/>
      <c r="U11448" s="170"/>
      <c r="V11448" s="170"/>
      <c r="W11448" s="170"/>
      <c r="X11448" s="174"/>
      <c r="Y11448" s="170"/>
      <c r="Z11448" s="170"/>
      <c r="AA11448" s="170"/>
      <c r="AB11448" s="170"/>
      <c r="AC11448" s="170"/>
      <c r="AD11448" s="174"/>
      <c r="AE11448" s="170"/>
      <c r="AF11448" s="170"/>
      <c r="AI11448" s="170"/>
      <c r="AJ11448" s="170"/>
      <c r="AK11448" s="170"/>
      <c r="AL11448" s="170"/>
      <c r="AM11448" s="170"/>
      <c r="AN11448" s="170"/>
    </row>
    <row r="11449" spans="1:40" ht="52.5" customHeight="1" x14ac:dyDescent="0.2">
      <c r="A11449" s="170"/>
      <c r="B11449" s="170"/>
      <c r="C11449" s="170"/>
      <c r="D11449" s="170"/>
      <c r="E11449" s="170"/>
      <c r="F11449" s="170"/>
      <c r="G11449" s="170"/>
      <c r="H11449" s="170"/>
      <c r="I11449" s="170"/>
      <c r="J11449" s="170"/>
      <c r="K11449" s="170"/>
      <c r="L11449" s="170"/>
      <c r="M11449" s="170"/>
      <c r="N11449" s="170"/>
      <c r="O11449" s="170"/>
      <c r="P11449" s="170"/>
      <c r="Q11449" s="170"/>
      <c r="R11449" s="170"/>
      <c r="S11449" s="170"/>
      <c r="T11449" s="170"/>
      <c r="U11449" s="170"/>
      <c r="V11449" s="170"/>
      <c r="W11449" s="170"/>
      <c r="X11449" s="174"/>
      <c r="Y11449" s="170"/>
      <c r="Z11449" s="170"/>
      <c r="AA11449" s="170"/>
      <c r="AB11449" s="170"/>
      <c r="AC11449" s="170"/>
      <c r="AD11449" s="174"/>
      <c r="AE11449" s="170"/>
      <c r="AF11449" s="170"/>
      <c r="AI11449" s="170"/>
      <c r="AJ11449" s="170"/>
      <c r="AK11449" s="170"/>
      <c r="AL11449" s="170"/>
      <c r="AM11449" s="170"/>
      <c r="AN11449" s="170"/>
    </row>
    <row r="11450" spans="1:40" ht="52.5" customHeight="1" x14ac:dyDescent="0.2">
      <c r="A11450" s="170"/>
      <c r="B11450" s="170"/>
      <c r="C11450" s="170"/>
      <c r="D11450" s="170"/>
      <c r="E11450" s="170"/>
      <c r="F11450" s="170"/>
      <c r="G11450" s="170"/>
      <c r="H11450" s="170"/>
      <c r="I11450" s="170"/>
      <c r="J11450" s="170"/>
      <c r="K11450" s="170"/>
      <c r="L11450" s="170"/>
      <c r="M11450" s="170"/>
      <c r="N11450" s="170"/>
      <c r="O11450" s="170"/>
      <c r="P11450" s="170"/>
      <c r="Q11450" s="170"/>
      <c r="R11450" s="170"/>
      <c r="S11450" s="170"/>
      <c r="T11450" s="170"/>
      <c r="U11450" s="170"/>
      <c r="V11450" s="170"/>
      <c r="W11450" s="170"/>
      <c r="X11450" s="174"/>
      <c r="Y11450" s="170"/>
      <c r="Z11450" s="170"/>
      <c r="AA11450" s="170"/>
      <c r="AB11450" s="170"/>
      <c r="AC11450" s="170"/>
      <c r="AD11450" s="174"/>
      <c r="AE11450" s="170"/>
      <c r="AF11450" s="170"/>
      <c r="AI11450" s="170"/>
      <c r="AJ11450" s="170"/>
      <c r="AK11450" s="170"/>
      <c r="AL11450" s="170"/>
      <c r="AM11450" s="170"/>
      <c r="AN11450" s="170"/>
    </row>
    <row r="11451" spans="1:40" ht="52.5" customHeight="1" x14ac:dyDescent="0.2">
      <c r="A11451" s="170"/>
      <c r="B11451" s="170"/>
      <c r="C11451" s="170"/>
      <c r="D11451" s="170"/>
      <c r="E11451" s="170"/>
      <c r="F11451" s="170"/>
      <c r="G11451" s="170"/>
      <c r="H11451" s="170"/>
      <c r="I11451" s="170"/>
      <c r="J11451" s="170"/>
      <c r="K11451" s="170"/>
      <c r="L11451" s="170"/>
      <c r="M11451" s="170"/>
      <c r="N11451" s="170"/>
      <c r="O11451" s="170"/>
      <c r="P11451" s="170"/>
      <c r="Q11451" s="170"/>
      <c r="R11451" s="170"/>
      <c r="S11451" s="170"/>
      <c r="T11451" s="170"/>
      <c r="U11451" s="170"/>
      <c r="V11451" s="170"/>
      <c r="W11451" s="170"/>
      <c r="X11451" s="174"/>
      <c r="Y11451" s="170"/>
      <c r="Z11451" s="170"/>
      <c r="AA11451" s="170"/>
      <c r="AB11451" s="170"/>
      <c r="AC11451" s="170"/>
      <c r="AD11451" s="174"/>
      <c r="AE11451" s="170"/>
      <c r="AF11451" s="170"/>
      <c r="AI11451" s="170"/>
      <c r="AJ11451" s="170"/>
      <c r="AK11451" s="170"/>
      <c r="AL11451" s="170"/>
      <c r="AM11451" s="170"/>
      <c r="AN11451" s="170"/>
    </row>
    <row r="11452" spans="1:40" ht="52.5" customHeight="1" x14ac:dyDescent="0.2">
      <c r="A11452" s="170"/>
      <c r="B11452" s="170"/>
      <c r="C11452" s="170"/>
      <c r="D11452" s="170"/>
      <c r="E11452" s="170"/>
      <c r="F11452" s="170"/>
      <c r="G11452" s="170"/>
      <c r="H11452" s="170"/>
      <c r="I11452" s="170"/>
      <c r="J11452" s="170"/>
      <c r="K11452" s="170"/>
      <c r="L11452" s="170"/>
      <c r="M11452" s="170"/>
      <c r="N11452" s="170"/>
      <c r="O11452" s="170"/>
      <c r="P11452" s="170"/>
      <c r="Q11452" s="170"/>
      <c r="R11452" s="170"/>
      <c r="S11452" s="170"/>
      <c r="T11452" s="170"/>
      <c r="U11452" s="170"/>
      <c r="V11452" s="170"/>
      <c r="W11452" s="170"/>
      <c r="X11452" s="174"/>
      <c r="Y11452" s="170"/>
      <c r="Z11452" s="170"/>
      <c r="AA11452" s="170"/>
      <c r="AB11452" s="170"/>
      <c r="AC11452" s="170"/>
      <c r="AD11452" s="174"/>
      <c r="AE11452" s="170"/>
      <c r="AF11452" s="170"/>
      <c r="AI11452" s="170"/>
      <c r="AJ11452" s="170"/>
      <c r="AK11452" s="170"/>
      <c r="AL11452" s="170"/>
      <c r="AM11452" s="170"/>
      <c r="AN11452" s="170"/>
    </row>
    <row r="11453" spans="1:40" ht="52.5" customHeight="1" x14ac:dyDescent="0.2">
      <c r="A11453" s="170"/>
      <c r="B11453" s="170"/>
      <c r="C11453" s="170"/>
      <c r="D11453" s="170"/>
      <c r="E11453" s="170"/>
      <c r="F11453" s="170"/>
      <c r="G11453" s="170"/>
      <c r="H11453" s="170"/>
      <c r="I11453" s="170"/>
      <c r="J11453" s="170"/>
      <c r="K11453" s="170"/>
      <c r="L11453" s="170"/>
      <c r="M11453" s="170"/>
      <c r="N11453" s="170"/>
      <c r="O11453" s="170"/>
      <c r="P11453" s="170"/>
      <c r="Q11453" s="170"/>
      <c r="R11453" s="170"/>
      <c r="S11453" s="170"/>
      <c r="T11453" s="170"/>
      <c r="U11453" s="170"/>
      <c r="V11453" s="170"/>
      <c r="W11453" s="170"/>
      <c r="X11453" s="174"/>
      <c r="Y11453" s="170"/>
      <c r="Z11453" s="170"/>
      <c r="AA11453" s="170"/>
      <c r="AB11453" s="170"/>
      <c r="AC11453" s="170"/>
      <c r="AD11453" s="174"/>
      <c r="AE11453" s="170"/>
      <c r="AF11453" s="170"/>
      <c r="AI11453" s="170"/>
      <c r="AJ11453" s="170"/>
      <c r="AK11453" s="170"/>
      <c r="AL11453" s="170"/>
      <c r="AM11453" s="170"/>
      <c r="AN11453" s="170"/>
    </row>
    <row r="11454" spans="1:40" ht="52.5" customHeight="1" x14ac:dyDescent="0.2">
      <c r="A11454" s="170"/>
      <c r="B11454" s="170"/>
      <c r="C11454" s="170"/>
      <c r="D11454" s="170"/>
      <c r="E11454" s="170"/>
      <c r="F11454" s="170"/>
      <c r="G11454" s="170"/>
      <c r="H11454" s="170"/>
      <c r="I11454" s="170"/>
      <c r="J11454" s="170"/>
      <c r="K11454" s="170"/>
      <c r="L11454" s="170"/>
      <c r="M11454" s="170"/>
      <c r="N11454" s="170"/>
      <c r="O11454" s="170"/>
      <c r="P11454" s="170"/>
      <c r="Q11454" s="170"/>
      <c r="R11454" s="170"/>
      <c r="S11454" s="170"/>
      <c r="T11454" s="170"/>
      <c r="U11454" s="170"/>
      <c r="V11454" s="170"/>
      <c r="W11454" s="170"/>
      <c r="X11454" s="174"/>
      <c r="Y11454" s="170"/>
      <c r="Z11454" s="170"/>
      <c r="AA11454" s="170"/>
      <c r="AB11454" s="170"/>
      <c r="AC11454" s="170"/>
      <c r="AD11454" s="174"/>
      <c r="AE11454" s="170"/>
      <c r="AF11454" s="170"/>
      <c r="AI11454" s="170"/>
      <c r="AJ11454" s="170"/>
      <c r="AK11454" s="170"/>
      <c r="AL11454" s="170"/>
      <c r="AM11454" s="170"/>
      <c r="AN11454" s="170"/>
    </row>
    <row r="11455" spans="1:40" ht="52.5" customHeight="1" x14ac:dyDescent="0.2">
      <c r="A11455" s="170"/>
      <c r="B11455" s="170"/>
      <c r="C11455" s="170"/>
      <c r="D11455" s="170"/>
      <c r="E11455" s="170"/>
      <c r="F11455" s="170"/>
      <c r="G11455" s="170"/>
      <c r="H11455" s="170"/>
      <c r="I11455" s="170"/>
      <c r="J11455" s="170"/>
      <c r="K11455" s="170"/>
      <c r="L11455" s="170"/>
      <c r="M11455" s="170"/>
      <c r="N11455" s="170"/>
      <c r="O11455" s="170"/>
      <c r="P11455" s="170"/>
      <c r="Q11455" s="170"/>
      <c r="R11455" s="170"/>
      <c r="S11455" s="170"/>
      <c r="T11455" s="170"/>
      <c r="U11455" s="170"/>
      <c r="V11455" s="170"/>
      <c r="W11455" s="170"/>
      <c r="X11455" s="174"/>
      <c r="Y11455" s="170"/>
      <c r="Z11455" s="170"/>
      <c r="AA11455" s="170"/>
      <c r="AB11455" s="170"/>
      <c r="AC11455" s="170"/>
      <c r="AD11455" s="174"/>
      <c r="AE11455" s="170"/>
      <c r="AF11455" s="170"/>
      <c r="AI11455" s="170"/>
      <c r="AJ11455" s="170"/>
      <c r="AK11455" s="170"/>
      <c r="AL11455" s="170"/>
      <c r="AM11455" s="170"/>
      <c r="AN11455" s="170"/>
    </row>
    <row r="11456" spans="1:40" ht="52.5" customHeight="1" x14ac:dyDescent="0.2">
      <c r="A11456" s="170"/>
      <c r="B11456" s="170"/>
      <c r="C11456" s="170"/>
      <c r="D11456" s="170"/>
      <c r="E11456" s="170"/>
      <c r="F11456" s="170"/>
      <c r="G11456" s="170"/>
      <c r="H11456" s="170"/>
      <c r="I11456" s="170"/>
      <c r="J11456" s="170"/>
      <c r="K11456" s="170"/>
      <c r="L11456" s="170"/>
      <c r="M11456" s="170"/>
      <c r="N11456" s="170"/>
      <c r="O11456" s="170"/>
      <c r="P11456" s="170"/>
      <c r="Q11456" s="170"/>
      <c r="R11456" s="170"/>
      <c r="S11456" s="170"/>
      <c r="T11456" s="170"/>
      <c r="U11456" s="170"/>
      <c r="V11456" s="170"/>
      <c r="W11456" s="170"/>
      <c r="X11456" s="174"/>
      <c r="Y11456" s="170"/>
      <c r="Z11456" s="170"/>
      <c r="AA11456" s="170"/>
      <c r="AB11456" s="170"/>
      <c r="AC11456" s="170"/>
      <c r="AD11456" s="174"/>
      <c r="AE11456" s="170"/>
      <c r="AF11456" s="170"/>
      <c r="AI11456" s="170"/>
      <c r="AJ11456" s="170"/>
      <c r="AK11456" s="170"/>
      <c r="AL11456" s="170"/>
      <c r="AM11456" s="170"/>
      <c r="AN11456" s="170"/>
    </row>
    <row r="11457" spans="1:40" ht="52.5" customHeight="1" x14ac:dyDescent="0.2">
      <c r="A11457" s="170"/>
      <c r="B11457" s="170"/>
      <c r="C11457" s="170"/>
      <c r="D11457" s="170"/>
      <c r="E11457" s="170"/>
      <c r="F11457" s="170"/>
      <c r="G11457" s="170"/>
      <c r="H11457" s="170"/>
      <c r="I11457" s="170"/>
      <c r="J11457" s="170"/>
      <c r="K11457" s="170"/>
      <c r="L11457" s="170"/>
      <c r="M11457" s="170"/>
      <c r="N11457" s="170"/>
      <c r="O11457" s="170"/>
      <c r="P11457" s="170"/>
      <c r="Q11457" s="170"/>
      <c r="R11457" s="170"/>
      <c r="S11457" s="170"/>
      <c r="T11457" s="170"/>
      <c r="U11457" s="170"/>
      <c r="V11457" s="170"/>
      <c r="W11457" s="170"/>
      <c r="X11457" s="174"/>
      <c r="Y11457" s="170"/>
      <c r="Z11457" s="170"/>
      <c r="AA11457" s="170"/>
      <c r="AB11457" s="170"/>
      <c r="AC11457" s="170"/>
      <c r="AD11457" s="174"/>
      <c r="AE11457" s="170"/>
      <c r="AF11457" s="170"/>
      <c r="AI11457" s="170"/>
      <c r="AJ11457" s="170"/>
      <c r="AK11457" s="170"/>
      <c r="AL11457" s="170"/>
      <c r="AM11457" s="170"/>
      <c r="AN11457" s="170"/>
    </row>
    <row r="11458" spans="1:40" ht="52.5" customHeight="1" x14ac:dyDescent="0.2">
      <c r="A11458" s="170"/>
      <c r="B11458" s="170"/>
      <c r="C11458" s="170"/>
      <c r="D11458" s="170"/>
      <c r="E11458" s="170"/>
      <c r="F11458" s="170"/>
      <c r="G11458" s="170"/>
      <c r="H11458" s="170"/>
      <c r="I11458" s="170"/>
      <c r="J11458" s="170"/>
      <c r="K11458" s="170"/>
      <c r="L11458" s="170"/>
      <c r="M11458" s="170"/>
      <c r="N11458" s="170"/>
      <c r="O11458" s="170"/>
      <c r="P11458" s="170"/>
      <c r="Q11458" s="170"/>
      <c r="R11458" s="170"/>
      <c r="S11458" s="170"/>
      <c r="T11458" s="170"/>
      <c r="U11458" s="170"/>
      <c r="V11458" s="170"/>
      <c r="W11458" s="170"/>
      <c r="X11458" s="174"/>
      <c r="Y11458" s="170"/>
      <c r="Z11458" s="170"/>
      <c r="AA11458" s="170"/>
      <c r="AB11458" s="170"/>
      <c r="AC11458" s="170"/>
      <c r="AD11458" s="174"/>
      <c r="AE11458" s="170"/>
      <c r="AF11458" s="170"/>
      <c r="AI11458" s="170"/>
      <c r="AJ11458" s="170"/>
      <c r="AK11458" s="170"/>
      <c r="AL11458" s="170"/>
      <c r="AM11458" s="170"/>
      <c r="AN11458" s="170"/>
    </row>
    <row r="11459" spans="1:40" ht="52.5" customHeight="1" x14ac:dyDescent="0.2">
      <c r="A11459" s="170"/>
      <c r="B11459" s="170"/>
      <c r="C11459" s="170"/>
      <c r="D11459" s="170"/>
      <c r="E11459" s="170"/>
      <c r="F11459" s="170"/>
      <c r="G11459" s="170"/>
      <c r="H11459" s="170"/>
      <c r="I11459" s="170"/>
      <c r="J11459" s="170"/>
      <c r="K11459" s="170"/>
      <c r="L11459" s="170"/>
      <c r="M11459" s="170"/>
      <c r="N11459" s="170"/>
      <c r="O11459" s="170"/>
      <c r="P11459" s="170"/>
      <c r="Q11459" s="170"/>
      <c r="R11459" s="170"/>
      <c r="S11459" s="170"/>
      <c r="T11459" s="170"/>
      <c r="U11459" s="170"/>
      <c r="V11459" s="170"/>
      <c r="W11459" s="170"/>
      <c r="X11459" s="174"/>
      <c r="Y11459" s="170"/>
      <c r="Z11459" s="170"/>
      <c r="AA11459" s="170"/>
      <c r="AB11459" s="170"/>
      <c r="AC11459" s="170"/>
      <c r="AD11459" s="174"/>
      <c r="AE11459" s="170"/>
      <c r="AF11459" s="170"/>
      <c r="AI11459" s="170"/>
      <c r="AJ11459" s="170"/>
      <c r="AK11459" s="170"/>
      <c r="AL11459" s="170"/>
      <c r="AM11459" s="170"/>
      <c r="AN11459" s="170"/>
    </row>
    <row r="11460" spans="1:40" ht="52.5" customHeight="1" x14ac:dyDescent="0.2">
      <c r="A11460" s="170"/>
      <c r="B11460" s="170"/>
      <c r="C11460" s="170"/>
      <c r="D11460" s="170"/>
      <c r="E11460" s="170"/>
      <c r="F11460" s="170"/>
      <c r="G11460" s="170"/>
      <c r="H11460" s="170"/>
      <c r="I11460" s="170"/>
      <c r="J11460" s="170"/>
      <c r="K11460" s="170"/>
      <c r="L11460" s="170"/>
      <c r="M11460" s="170"/>
      <c r="N11460" s="170"/>
      <c r="O11460" s="170"/>
      <c r="P11460" s="170"/>
      <c r="Q11460" s="170"/>
      <c r="R11460" s="170"/>
      <c r="S11460" s="170"/>
      <c r="T11460" s="170"/>
      <c r="U11460" s="170"/>
      <c r="V11460" s="170"/>
      <c r="W11460" s="170"/>
      <c r="X11460" s="174"/>
      <c r="Y11460" s="170"/>
      <c r="Z11460" s="170"/>
      <c r="AA11460" s="170"/>
      <c r="AB11460" s="170"/>
      <c r="AC11460" s="170"/>
      <c r="AD11460" s="174"/>
      <c r="AE11460" s="170"/>
      <c r="AF11460" s="170"/>
      <c r="AI11460" s="170"/>
      <c r="AJ11460" s="170"/>
      <c r="AK11460" s="170"/>
      <c r="AL11460" s="170"/>
      <c r="AM11460" s="170"/>
      <c r="AN11460" s="170"/>
    </row>
    <row r="11461" spans="1:40" ht="52.5" customHeight="1" x14ac:dyDescent="0.2">
      <c r="A11461" s="170"/>
      <c r="B11461" s="170"/>
      <c r="C11461" s="170"/>
      <c r="D11461" s="170"/>
      <c r="E11461" s="170"/>
      <c r="F11461" s="170"/>
      <c r="G11461" s="170"/>
      <c r="H11461" s="170"/>
      <c r="I11461" s="170"/>
      <c r="J11461" s="170"/>
      <c r="K11461" s="170"/>
      <c r="L11461" s="170"/>
      <c r="M11461" s="170"/>
      <c r="N11461" s="170"/>
      <c r="O11461" s="170"/>
      <c r="P11461" s="170"/>
      <c r="Q11461" s="170"/>
      <c r="R11461" s="170"/>
      <c r="S11461" s="170"/>
      <c r="T11461" s="170"/>
      <c r="U11461" s="170"/>
      <c r="V11461" s="170"/>
      <c r="W11461" s="170"/>
      <c r="X11461" s="174"/>
      <c r="Y11461" s="170"/>
      <c r="Z11461" s="170"/>
      <c r="AA11461" s="170"/>
      <c r="AB11461" s="170"/>
      <c r="AC11461" s="170"/>
      <c r="AD11461" s="174"/>
      <c r="AE11461" s="170"/>
      <c r="AF11461" s="170"/>
      <c r="AI11461" s="170"/>
      <c r="AJ11461" s="170"/>
      <c r="AK11461" s="170"/>
      <c r="AL11461" s="170"/>
      <c r="AM11461" s="170"/>
      <c r="AN11461" s="170"/>
    </row>
    <row r="11462" spans="1:40" ht="52.5" customHeight="1" x14ac:dyDescent="0.2">
      <c r="A11462" s="170"/>
      <c r="B11462" s="170"/>
      <c r="C11462" s="170"/>
      <c r="D11462" s="170"/>
      <c r="E11462" s="170"/>
      <c r="F11462" s="170"/>
      <c r="G11462" s="170"/>
      <c r="H11462" s="170"/>
      <c r="I11462" s="170"/>
      <c r="J11462" s="170"/>
      <c r="K11462" s="170"/>
      <c r="L11462" s="170"/>
      <c r="M11462" s="170"/>
      <c r="N11462" s="170"/>
      <c r="O11462" s="170"/>
      <c r="P11462" s="170"/>
      <c r="Q11462" s="170"/>
      <c r="R11462" s="170"/>
      <c r="S11462" s="170"/>
      <c r="T11462" s="170"/>
      <c r="U11462" s="170"/>
      <c r="V11462" s="170"/>
      <c r="W11462" s="170"/>
      <c r="X11462" s="174"/>
      <c r="Y11462" s="170"/>
      <c r="Z11462" s="170"/>
      <c r="AA11462" s="170"/>
      <c r="AB11462" s="170"/>
      <c r="AC11462" s="170"/>
      <c r="AD11462" s="174"/>
      <c r="AE11462" s="170"/>
      <c r="AF11462" s="170"/>
      <c r="AI11462" s="170"/>
      <c r="AJ11462" s="170"/>
      <c r="AK11462" s="170"/>
      <c r="AL11462" s="170"/>
      <c r="AM11462" s="170"/>
      <c r="AN11462" s="170"/>
    </row>
    <row r="11463" spans="1:40" ht="52.5" customHeight="1" x14ac:dyDescent="0.2">
      <c r="A11463" s="170"/>
      <c r="B11463" s="170"/>
      <c r="C11463" s="170"/>
      <c r="D11463" s="170"/>
      <c r="E11463" s="170"/>
      <c r="F11463" s="170"/>
      <c r="G11463" s="170"/>
      <c r="H11463" s="170"/>
      <c r="I11463" s="170"/>
      <c r="J11463" s="170"/>
      <c r="K11463" s="170"/>
      <c r="L11463" s="170"/>
      <c r="M11463" s="170"/>
      <c r="N11463" s="170"/>
      <c r="O11463" s="170"/>
      <c r="P11463" s="170"/>
      <c r="Q11463" s="170"/>
      <c r="R11463" s="170"/>
      <c r="S11463" s="170"/>
      <c r="T11463" s="170"/>
      <c r="U11463" s="170"/>
      <c r="V11463" s="170"/>
      <c r="W11463" s="170"/>
      <c r="X11463" s="174"/>
      <c r="Y11463" s="170"/>
      <c r="Z11463" s="170"/>
      <c r="AA11463" s="170"/>
      <c r="AB11463" s="170"/>
      <c r="AC11463" s="170"/>
      <c r="AD11463" s="174"/>
      <c r="AE11463" s="170"/>
      <c r="AF11463" s="170"/>
      <c r="AI11463" s="170"/>
      <c r="AJ11463" s="170"/>
      <c r="AK11463" s="170"/>
      <c r="AL11463" s="170"/>
      <c r="AM11463" s="170"/>
      <c r="AN11463" s="170"/>
    </row>
    <row r="11464" spans="1:40" ht="52.5" customHeight="1" x14ac:dyDescent="0.2">
      <c r="A11464" s="170"/>
      <c r="B11464" s="170"/>
      <c r="C11464" s="170"/>
      <c r="D11464" s="170"/>
      <c r="E11464" s="170"/>
      <c r="F11464" s="170"/>
      <c r="G11464" s="170"/>
      <c r="H11464" s="170"/>
      <c r="I11464" s="170"/>
      <c r="J11464" s="170"/>
      <c r="K11464" s="170"/>
      <c r="L11464" s="170"/>
      <c r="M11464" s="170"/>
      <c r="N11464" s="170"/>
      <c r="O11464" s="170"/>
      <c r="P11464" s="170"/>
      <c r="Q11464" s="170"/>
      <c r="R11464" s="170"/>
      <c r="S11464" s="170"/>
      <c r="T11464" s="170"/>
      <c r="U11464" s="170"/>
      <c r="V11464" s="170"/>
      <c r="W11464" s="170"/>
      <c r="X11464" s="174"/>
      <c r="Y11464" s="170"/>
      <c r="Z11464" s="170"/>
      <c r="AA11464" s="170"/>
      <c r="AB11464" s="170"/>
      <c r="AC11464" s="170"/>
      <c r="AD11464" s="174"/>
      <c r="AE11464" s="170"/>
      <c r="AF11464" s="170"/>
      <c r="AI11464" s="170"/>
      <c r="AJ11464" s="170"/>
      <c r="AK11464" s="170"/>
      <c r="AL11464" s="170"/>
      <c r="AM11464" s="170"/>
      <c r="AN11464" s="170"/>
    </row>
    <row r="11465" spans="1:40" ht="52.5" customHeight="1" x14ac:dyDescent="0.2">
      <c r="A11465" s="170"/>
      <c r="B11465" s="170"/>
      <c r="C11465" s="170"/>
      <c r="D11465" s="170"/>
      <c r="E11465" s="170"/>
      <c r="F11465" s="170"/>
      <c r="G11465" s="170"/>
      <c r="H11465" s="170"/>
      <c r="I11465" s="170"/>
      <c r="J11465" s="170"/>
      <c r="K11465" s="170"/>
      <c r="L11465" s="170"/>
      <c r="M11465" s="170"/>
      <c r="N11465" s="170"/>
      <c r="O11465" s="170"/>
      <c r="P11465" s="170"/>
      <c r="Q11465" s="170"/>
      <c r="R11465" s="170"/>
      <c r="S11465" s="170"/>
      <c r="T11465" s="170"/>
      <c r="U11465" s="170"/>
      <c r="V11465" s="170"/>
      <c r="W11465" s="170"/>
      <c r="X11465" s="174"/>
      <c r="Y11465" s="170"/>
      <c r="Z11465" s="170"/>
      <c r="AA11465" s="170"/>
      <c r="AB11465" s="170"/>
      <c r="AC11465" s="170"/>
      <c r="AD11465" s="174"/>
      <c r="AE11465" s="170"/>
      <c r="AF11465" s="170"/>
      <c r="AI11465" s="170"/>
      <c r="AJ11465" s="170"/>
      <c r="AK11465" s="170"/>
      <c r="AL11465" s="170"/>
      <c r="AM11465" s="170"/>
      <c r="AN11465" s="170"/>
    </row>
    <row r="11466" spans="1:40" ht="52.5" customHeight="1" x14ac:dyDescent="0.2">
      <c r="A11466" s="170"/>
      <c r="B11466" s="170"/>
      <c r="C11466" s="170"/>
      <c r="D11466" s="170"/>
      <c r="E11466" s="170"/>
      <c r="F11466" s="170"/>
      <c r="G11466" s="170"/>
      <c r="H11466" s="170"/>
      <c r="I11466" s="170"/>
      <c r="J11466" s="170"/>
      <c r="K11466" s="170"/>
      <c r="L11466" s="170"/>
      <c r="M11466" s="170"/>
      <c r="N11466" s="170"/>
      <c r="O11466" s="170"/>
      <c r="P11466" s="170"/>
      <c r="Q11466" s="170"/>
      <c r="R11466" s="170"/>
      <c r="S11466" s="170"/>
      <c r="T11466" s="170"/>
      <c r="U11466" s="170"/>
      <c r="V11466" s="170"/>
      <c r="W11466" s="170"/>
      <c r="X11466" s="174"/>
      <c r="Y11466" s="170"/>
      <c r="Z11466" s="170"/>
      <c r="AA11466" s="170"/>
      <c r="AB11466" s="170"/>
      <c r="AC11466" s="170"/>
      <c r="AD11466" s="174"/>
      <c r="AE11466" s="170"/>
      <c r="AF11466" s="170"/>
      <c r="AI11466" s="170"/>
      <c r="AJ11466" s="170"/>
      <c r="AK11466" s="170"/>
      <c r="AL11466" s="170"/>
      <c r="AM11466" s="170"/>
      <c r="AN11466" s="170"/>
    </row>
    <row r="11467" spans="1:40" ht="52.5" customHeight="1" x14ac:dyDescent="0.2">
      <c r="A11467" s="170"/>
      <c r="B11467" s="170"/>
      <c r="C11467" s="170"/>
      <c r="D11467" s="170"/>
      <c r="E11467" s="170"/>
      <c r="F11467" s="170"/>
      <c r="G11467" s="170"/>
      <c r="H11467" s="170"/>
      <c r="I11467" s="170"/>
      <c r="J11467" s="170"/>
      <c r="K11467" s="170"/>
      <c r="L11467" s="170"/>
      <c r="M11467" s="170"/>
      <c r="N11467" s="170"/>
      <c r="O11467" s="170"/>
      <c r="P11467" s="170"/>
      <c r="Q11467" s="170"/>
      <c r="R11467" s="170"/>
      <c r="S11467" s="170"/>
      <c r="T11467" s="170"/>
      <c r="U11467" s="170"/>
      <c r="V11467" s="170"/>
      <c r="W11467" s="170"/>
      <c r="X11467" s="174"/>
      <c r="Y11467" s="170"/>
      <c r="Z11467" s="170"/>
      <c r="AA11467" s="170"/>
      <c r="AB11467" s="170"/>
      <c r="AC11467" s="170"/>
      <c r="AD11467" s="174"/>
      <c r="AE11467" s="170"/>
      <c r="AF11467" s="170"/>
      <c r="AI11467" s="170"/>
      <c r="AJ11467" s="170"/>
      <c r="AK11467" s="170"/>
      <c r="AL11467" s="170"/>
      <c r="AM11467" s="170"/>
      <c r="AN11467" s="170"/>
    </row>
    <row r="11468" spans="1:40" ht="52.5" customHeight="1" x14ac:dyDescent="0.2">
      <c r="A11468" s="170"/>
      <c r="B11468" s="170"/>
      <c r="C11468" s="170"/>
      <c r="D11468" s="170"/>
      <c r="E11468" s="170"/>
      <c r="F11468" s="170"/>
      <c r="G11468" s="170"/>
      <c r="H11468" s="170"/>
      <c r="I11468" s="170"/>
      <c r="J11468" s="170"/>
      <c r="K11468" s="170"/>
      <c r="L11468" s="170"/>
      <c r="M11468" s="170"/>
      <c r="N11468" s="170"/>
      <c r="O11468" s="170"/>
      <c r="P11468" s="170"/>
      <c r="Q11468" s="170"/>
      <c r="R11468" s="170"/>
      <c r="S11468" s="170"/>
      <c r="T11468" s="170"/>
      <c r="U11468" s="170"/>
      <c r="V11468" s="170"/>
      <c r="W11468" s="170"/>
      <c r="X11468" s="174"/>
      <c r="Y11468" s="170"/>
      <c r="Z11468" s="170"/>
      <c r="AA11468" s="170"/>
      <c r="AB11468" s="170"/>
      <c r="AC11468" s="170"/>
      <c r="AD11468" s="174"/>
      <c r="AE11468" s="170"/>
      <c r="AF11468" s="170"/>
      <c r="AI11468" s="170"/>
      <c r="AJ11468" s="170"/>
      <c r="AK11468" s="170"/>
      <c r="AL11468" s="170"/>
      <c r="AM11468" s="170"/>
      <c r="AN11468" s="170"/>
    </row>
    <row r="11469" spans="1:40" ht="52.5" customHeight="1" x14ac:dyDescent="0.2">
      <c r="A11469" s="170"/>
      <c r="B11469" s="170"/>
      <c r="C11469" s="170"/>
      <c r="D11469" s="170"/>
      <c r="E11469" s="170"/>
      <c r="F11469" s="170"/>
      <c r="G11469" s="170"/>
      <c r="H11469" s="170"/>
      <c r="I11469" s="170"/>
      <c r="J11469" s="170"/>
      <c r="K11469" s="170"/>
      <c r="L11469" s="170"/>
      <c r="M11469" s="170"/>
      <c r="N11469" s="170"/>
      <c r="O11469" s="170"/>
      <c r="P11469" s="170"/>
      <c r="Q11469" s="170"/>
      <c r="R11469" s="170"/>
      <c r="S11469" s="170"/>
      <c r="T11469" s="170"/>
      <c r="U11469" s="170"/>
      <c r="V11469" s="170"/>
      <c r="W11469" s="170"/>
      <c r="X11469" s="174"/>
      <c r="Y11469" s="170"/>
      <c r="Z11469" s="170"/>
      <c r="AA11469" s="170"/>
      <c r="AB11469" s="170"/>
      <c r="AC11469" s="170"/>
      <c r="AD11469" s="174"/>
      <c r="AE11469" s="170"/>
      <c r="AF11469" s="170"/>
      <c r="AI11469" s="170"/>
      <c r="AJ11469" s="170"/>
      <c r="AK11469" s="170"/>
      <c r="AL11469" s="170"/>
      <c r="AM11469" s="170"/>
      <c r="AN11469" s="170"/>
    </row>
    <row r="11470" spans="1:40" ht="52.5" customHeight="1" x14ac:dyDescent="0.2">
      <c r="A11470" s="170"/>
      <c r="B11470" s="170"/>
      <c r="C11470" s="170"/>
      <c r="D11470" s="170"/>
      <c r="E11470" s="170"/>
      <c r="F11470" s="170"/>
      <c r="G11470" s="170"/>
      <c r="H11470" s="170"/>
      <c r="I11470" s="170"/>
      <c r="J11470" s="170"/>
      <c r="K11470" s="170"/>
      <c r="L11470" s="170"/>
      <c r="M11470" s="170"/>
      <c r="N11470" s="170"/>
      <c r="O11470" s="170"/>
      <c r="P11470" s="170"/>
      <c r="Q11470" s="170"/>
      <c r="R11470" s="170"/>
      <c r="S11470" s="170"/>
      <c r="T11470" s="170"/>
      <c r="U11470" s="170"/>
      <c r="V11470" s="170"/>
      <c r="W11470" s="170"/>
      <c r="X11470" s="174"/>
      <c r="Y11470" s="170"/>
      <c r="Z11470" s="170"/>
      <c r="AA11470" s="170"/>
      <c r="AB11470" s="170"/>
      <c r="AC11470" s="170"/>
      <c r="AD11470" s="174"/>
      <c r="AE11470" s="170"/>
      <c r="AF11470" s="170"/>
      <c r="AI11470" s="170"/>
      <c r="AJ11470" s="170"/>
      <c r="AK11470" s="170"/>
      <c r="AL11470" s="170"/>
      <c r="AM11470" s="170"/>
      <c r="AN11470" s="170"/>
    </row>
    <row r="11471" spans="1:40" ht="52.5" customHeight="1" x14ac:dyDescent="0.2">
      <c r="A11471" s="170"/>
      <c r="B11471" s="170"/>
      <c r="C11471" s="170"/>
      <c r="D11471" s="170"/>
      <c r="E11471" s="170"/>
      <c r="F11471" s="170"/>
      <c r="G11471" s="170"/>
      <c r="H11471" s="170"/>
      <c r="I11471" s="170"/>
      <c r="J11471" s="170"/>
      <c r="K11471" s="170"/>
      <c r="L11471" s="170"/>
      <c r="M11471" s="170"/>
      <c r="N11471" s="170"/>
      <c r="O11471" s="170"/>
      <c r="P11471" s="170"/>
      <c r="Q11471" s="170"/>
      <c r="R11471" s="170"/>
      <c r="S11471" s="170"/>
      <c r="T11471" s="170"/>
      <c r="U11471" s="170"/>
      <c r="V11471" s="170"/>
      <c r="W11471" s="170"/>
      <c r="X11471" s="174"/>
      <c r="Y11471" s="170"/>
      <c r="Z11471" s="170"/>
      <c r="AA11471" s="170"/>
      <c r="AB11471" s="170"/>
      <c r="AC11471" s="170"/>
      <c r="AD11471" s="174"/>
      <c r="AE11471" s="170"/>
      <c r="AF11471" s="170"/>
      <c r="AI11471" s="170"/>
      <c r="AJ11471" s="170"/>
      <c r="AK11471" s="170"/>
      <c r="AL11471" s="170"/>
      <c r="AM11471" s="170"/>
      <c r="AN11471" s="170"/>
    </row>
    <row r="11472" spans="1:40" ht="52.5" customHeight="1" x14ac:dyDescent="0.2">
      <c r="A11472" s="170"/>
      <c r="B11472" s="170"/>
      <c r="C11472" s="170"/>
      <c r="D11472" s="170"/>
      <c r="E11472" s="170"/>
      <c r="F11472" s="170"/>
      <c r="G11472" s="170"/>
      <c r="H11472" s="170"/>
      <c r="I11472" s="170"/>
      <c r="J11472" s="170"/>
      <c r="K11472" s="170"/>
      <c r="L11472" s="170"/>
      <c r="M11472" s="170"/>
      <c r="N11472" s="170"/>
      <c r="O11472" s="170"/>
      <c r="P11472" s="170"/>
      <c r="Q11472" s="170"/>
      <c r="R11472" s="170"/>
      <c r="S11472" s="170"/>
      <c r="T11472" s="170"/>
      <c r="U11472" s="170"/>
      <c r="V11472" s="170"/>
      <c r="W11472" s="170"/>
      <c r="X11472" s="174"/>
      <c r="Y11472" s="170"/>
      <c r="Z11472" s="170"/>
      <c r="AA11472" s="170"/>
      <c r="AB11472" s="170"/>
      <c r="AC11472" s="170"/>
      <c r="AD11472" s="174"/>
      <c r="AE11472" s="170"/>
      <c r="AF11472" s="170"/>
      <c r="AI11472" s="170"/>
      <c r="AJ11472" s="170"/>
      <c r="AK11472" s="170"/>
      <c r="AL11472" s="170"/>
      <c r="AM11472" s="170"/>
      <c r="AN11472" s="170"/>
    </row>
    <row r="11473" spans="1:40" ht="52.5" customHeight="1" x14ac:dyDescent="0.2">
      <c r="A11473" s="170"/>
      <c r="B11473" s="170"/>
      <c r="C11473" s="170"/>
      <c r="D11473" s="170"/>
      <c r="E11473" s="170"/>
      <c r="F11473" s="170"/>
      <c r="G11473" s="170"/>
      <c r="H11473" s="170"/>
      <c r="I11473" s="170"/>
      <c r="J11473" s="170"/>
      <c r="K11473" s="170"/>
      <c r="L11473" s="170"/>
      <c r="M11473" s="170"/>
      <c r="N11473" s="170"/>
      <c r="O11473" s="170"/>
      <c r="P11473" s="170"/>
      <c r="Q11473" s="170"/>
      <c r="R11473" s="170"/>
      <c r="S11473" s="170"/>
      <c r="T11473" s="170"/>
      <c r="U11473" s="170"/>
      <c r="V11473" s="170"/>
      <c r="W11473" s="170"/>
      <c r="X11473" s="174"/>
      <c r="Y11473" s="170"/>
      <c r="Z11473" s="170"/>
      <c r="AA11473" s="170"/>
      <c r="AB11473" s="170"/>
      <c r="AC11473" s="170"/>
      <c r="AD11473" s="174"/>
      <c r="AE11473" s="170"/>
      <c r="AF11473" s="170"/>
      <c r="AI11473" s="170"/>
      <c r="AJ11473" s="170"/>
      <c r="AK11473" s="170"/>
      <c r="AL11473" s="170"/>
      <c r="AM11473" s="170"/>
      <c r="AN11473" s="170"/>
    </row>
    <row r="11474" spans="1:40" ht="52.5" customHeight="1" x14ac:dyDescent="0.2">
      <c r="A11474" s="170"/>
      <c r="B11474" s="170"/>
      <c r="C11474" s="170"/>
      <c r="D11474" s="170"/>
      <c r="E11474" s="170"/>
      <c r="F11474" s="170"/>
      <c r="G11474" s="170"/>
      <c r="H11474" s="170"/>
      <c r="I11474" s="170"/>
      <c r="J11474" s="170"/>
      <c r="K11474" s="170"/>
      <c r="L11474" s="170"/>
      <c r="M11474" s="170"/>
      <c r="N11474" s="170"/>
      <c r="O11474" s="170"/>
      <c r="P11474" s="170"/>
      <c r="Q11474" s="170"/>
      <c r="R11474" s="170"/>
      <c r="S11474" s="170"/>
      <c r="T11474" s="170"/>
      <c r="U11474" s="170"/>
      <c r="V11474" s="170"/>
      <c r="W11474" s="170"/>
      <c r="X11474" s="174"/>
      <c r="Y11474" s="170"/>
      <c r="Z11474" s="170"/>
      <c r="AA11474" s="170"/>
      <c r="AB11474" s="170"/>
      <c r="AC11474" s="170"/>
      <c r="AD11474" s="174"/>
      <c r="AE11474" s="170"/>
      <c r="AF11474" s="170"/>
      <c r="AI11474" s="170"/>
      <c r="AJ11474" s="170"/>
      <c r="AK11474" s="170"/>
      <c r="AL11474" s="170"/>
      <c r="AM11474" s="170"/>
      <c r="AN11474" s="170"/>
    </row>
    <row r="11475" spans="1:40" ht="52.5" customHeight="1" x14ac:dyDescent="0.2">
      <c r="A11475" s="170"/>
      <c r="B11475" s="170"/>
      <c r="C11475" s="170"/>
      <c r="D11475" s="170"/>
      <c r="E11475" s="170"/>
      <c r="F11475" s="170"/>
      <c r="G11475" s="170"/>
      <c r="H11475" s="170"/>
      <c r="I11475" s="170"/>
      <c r="J11475" s="170"/>
      <c r="K11475" s="170"/>
      <c r="L11475" s="170"/>
      <c r="M11475" s="170"/>
      <c r="N11475" s="170"/>
      <c r="O11475" s="170"/>
      <c r="P11475" s="170"/>
      <c r="Q11475" s="170"/>
      <c r="R11475" s="170"/>
      <c r="S11475" s="170"/>
      <c r="T11475" s="170"/>
      <c r="U11475" s="170"/>
      <c r="V11475" s="170"/>
      <c r="W11475" s="170"/>
      <c r="X11475" s="174"/>
      <c r="Y11475" s="170"/>
      <c r="Z11475" s="170"/>
      <c r="AA11475" s="170"/>
      <c r="AB11475" s="170"/>
      <c r="AC11475" s="170"/>
      <c r="AD11475" s="174"/>
      <c r="AE11475" s="170"/>
      <c r="AF11475" s="170"/>
      <c r="AI11475" s="170"/>
      <c r="AJ11475" s="170"/>
      <c r="AK11475" s="170"/>
      <c r="AL11475" s="170"/>
      <c r="AM11475" s="170"/>
      <c r="AN11475" s="170"/>
    </row>
    <row r="11476" spans="1:40" ht="52.5" customHeight="1" x14ac:dyDescent="0.2">
      <c r="A11476" s="170"/>
      <c r="B11476" s="170"/>
      <c r="C11476" s="170"/>
      <c r="D11476" s="170"/>
      <c r="E11476" s="170"/>
      <c r="F11476" s="170"/>
      <c r="G11476" s="170"/>
      <c r="H11476" s="170"/>
      <c r="I11476" s="170"/>
      <c r="J11476" s="170"/>
      <c r="K11476" s="170"/>
      <c r="L11476" s="170"/>
      <c r="M11476" s="170"/>
      <c r="N11476" s="170"/>
      <c r="O11476" s="170"/>
      <c r="P11476" s="170"/>
      <c r="Q11476" s="170"/>
      <c r="R11476" s="170"/>
      <c r="S11476" s="170"/>
      <c r="T11476" s="170"/>
      <c r="U11476" s="170"/>
      <c r="V11476" s="170"/>
      <c r="W11476" s="170"/>
      <c r="X11476" s="174"/>
      <c r="Y11476" s="170"/>
      <c r="Z11476" s="170"/>
      <c r="AA11476" s="170"/>
      <c r="AB11476" s="170"/>
      <c r="AC11476" s="170"/>
      <c r="AD11476" s="174"/>
      <c r="AE11476" s="170"/>
      <c r="AF11476" s="170"/>
      <c r="AI11476" s="170"/>
      <c r="AJ11476" s="170"/>
      <c r="AK11476" s="170"/>
      <c r="AL11476" s="170"/>
      <c r="AM11476" s="170"/>
      <c r="AN11476" s="170"/>
    </row>
    <row r="11477" spans="1:40" ht="52.5" customHeight="1" x14ac:dyDescent="0.2">
      <c r="A11477" s="170"/>
      <c r="B11477" s="170"/>
      <c r="C11477" s="170"/>
      <c r="D11477" s="170"/>
      <c r="E11477" s="170"/>
      <c r="F11477" s="170"/>
      <c r="G11477" s="170"/>
      <c r="H11477" s="170"/>
      <c r="I11477" s="170"/>
      <c r="J11477" s="170"/>
      <c r="K11477" s="170"/>
      <c r="L11477" s="170"/>
      <c r="M11477" s="170"/>
      <c r="N11477" s="170"/>
      <c r="O11477" s="170"/>
      <c r="P11477" s="170"/>
      <c r="Q11477" s="170"/>
      <c r="R11477" s="170"/>
      <c r="S11477" s="170"/>
      <c r="T11477" s="170"/>
      <c r="U11477" s="170"/>
      <c r="V11477" s="170"/>
      <c r="W11477" s="170"/>
      <c r="X11477" s="174"/>
      <c r="Y11477" s="170"/>
      <c r="Z11477" s="170"/>
      <c r="AA11477" s="170"/>
      <c r="AB11477" s="170"/>
      <c r="AC11477" s="170"/>
      <c r="AD11477" s="174"/>
      <c r="AE11477" s="170"/>
      <c r="AF11477" s="170"/>
      <c r="AI11477" s="170"/>
      <c r="AJ11477" s="170"/>
      <c r="AK11477" s="170"/>
      <c r="AL11477" s="170"/>
      <c r="AM11477" s="170"/>
      <c r="AN11477" s="170"/>
    </row>
    <row r="11478" spans="1:40" ht="52.5" customHeight="1" x14ac:dyDescent="0.2">
      <c r="A11478" s="170"/>
      <c r="B11478" s="170"/>
      <c r="C11478" s="170"/>
      <c r="D11478" s="170"/>
      <c r="E11478" s="170"/>
      <c r="F11478" s="170"/>
      <c r="G11478" s="170"/>
      <c r="H11478" s="170"/>
      <c r="I11478" s="170"/>
      <c r="J11478" s="170"/>
      <c r="K11478" s="170"/>
      <c r="L11478" s="170"/>
      <c r="M11478" s="170"/>
      <c r="N11478" s="170"/>
      <c r="O11478" s="170"/>
      <c r="P11478" s="170"/>
      <c r="Q11478" s="170"/>
      <c r="R11478" s="170"/>
      <c r="S11478" s="170"/>
      <c r="T11478" s="170"/>
      <c r="U11478" s="170"/>
      <c r="V11478" s="170"/>
      <c r="W11478" s="170"/>
      <c r="X11478" s="174"/>
      <c r="Y11478" s="170"/>
      <c r="Z11478" s="170"/>
      <c r="AA11478" s="170"/>
      <c r="AB11478" s="170"/>
      <c r="AC11478" s="170"/>
      <c r="AD11478" s="174"/>
      <c r="AE11478" s="170"/>
      <c r="AF11478" s="170"/>
      <c r="AI11478" s="170"/>
      <c r="AJ11478" s="170"/>
      <c r="AK11478" s="170"/>
      <c r="AL11478" s="170"/>
      <c r="AM11478" s="170"/>
      <c r="AN11478" s="170"/>
    </row>
    <row r="11479" spans="1:40" ht="52.5" customHeight="1" x14ac:dyDescent="0.2">
      <c r="A11479" s="170"/>
      <c r="B11479" s="170"/>
      <c r="C11479" s="170"/>
      <c r="D11479" s="170"/>
      <c r="E11479" s="170"/>
      <c r="F11479" s="170"/>
      <c r="G11479" s="170"/>
      <c r="H11479" s="170"/>
      <c r="I11479" s="170"/>
      <c r="J11479" s="170"/>
      <c r="K11479" s="170"/>
      <c r="L11479" s="170"/>
      <c r="M11479" s="170"/>
      <c r="N11479" s="170"/>
      <c r="O11479" s="170"/>
      <c r="P11479" s="170"/>
      <c r="Q11479" s="170"/>
      <c r="R11479" s="170"/>
      <c r="S11479" s="170"/>
      <c r="T11479" s="170"/>
      <c r="U11479" s="170"/>
      <c r="V11479" s="170"/>
      <c r="W11479" s="170"/>
      <c r="X11479" s="174"/>
      <c r="Y11479" s="170"/>
      <c r="Z11479" s="170"/>
      <c r="AA11479" s="170"/>
      <c r="AB11479" s="170"/>
      <c r="AC11479" s="170"/>
      <c r="AD11479" s="174"/>
      <c r="AE11479" s="170"/>
      <c r="AF11479" s="170"/>
      <c r="AI11479" s="170"/>
      <c r="AJ11479" s="170"/>
      <c r="AK11479" s="170"/>
      <c r="AL11479" s="170"/>
      <c r="AM11479" s="170"/>
      <c r="AN11479" s="170"/>
    </row>
    <row r="11480" spans="1:40" ht="52.5" customHeight="1" x14ac:dyDescent="0.2">
      <c r="A11480" s="170"/>
      <c r="B11480" s="170"/>
      <c r="C11480" s="170"/>
      <c r="D11480" s="170"/>
      <c r="E11480" s="170"/>
      <c r="F11480" s="170"/>
      <c r="G11480" s="170"/>
      <c r="H11480" s="170"/>
      <c r="I11480" s="170"/>
      <c r="J11480" s="170"/>
      <c r="K11480" s="170"/>
      <c r="L11480" s="170"/>
      <c r="M11480" s="170"/>
      <c r="N11480" s="170"/>
      <c r="O11480" s="170"/>
      <c r="P11480" s="170"/>
      <c r="Q11480" s="170"/>
      <c r="R11480" s="170"/>
      <c r="S11480" s="170"/>
      <c r="T11480" s="170"/>
      <c r="U11480" s="170"/>
      <c r="V11480" s="170"/>
      <c r="W11480" s="170"/>
      <c r="X11480" s="174"/>
      <c r="Y11480" s="170"/>
      <c r="Z11480" s="170"/>
      <c r="AA11480" s="170"/>
      <c r="AB11480" s="170"/>
      <c r="AC11480" s="170"/>
      <c r="AD11480" s="174"/>
      <c r="AE11480" s="170"/>
      <c r="AF11480" s="170"/>
      <c r="AI11480" s="170"/>
      <c r="AJ11480" s="170"/>
      <c r="AK11480" s="170"/>
      <c r="AL11480" s="170"/>
      <c r="AM11480" s="170"/>
      <c r="AN11480" s="170"/>
    </row>
    <row r="11481" spans="1:40" ht="52.5" customHeight="1" x14ac:dyDescent="0.2">
      <c r="A11481" s="170"/>
      <c r="B11481" s="170"/>
      <c r="C11481" s="170"/>
      <c r="D11481" s="170"/>
      <c r="E11481" s="170"/>
      <c r="F11481" s="170"/>
      <c r="G11481" s="170"/>
      <c r="H11481" s="170"/>
      <c r="I11481" s="170"/>
      <c r="J11481" s="170"/>
      <c r="K11481" s="170"/>
      <c r="L11481" s="170"/>
      <c r="M11481" s="170"/>
      <c r="N11481" s="170"/>
      <c r="O11481" s="170"/>
      <c r="P11481" s="170"/>
      <c r="Q11481" s="170"/>
      <c r="R11481" s="170"/>
      <c r="S11481" s="170"/>
      <c r="T11481" s="170"/>
      <c r="U11481" s="170"/>
      <c r="V11481" s="170"/>
      <c r="W11481" s="170"/>
      <c r="X11481" s="174"/>
      <c r="Y11481" s="170"/>
      <c r="Z11481" s="170"/>
      <c r="AA11481" s="170"/>
      <c r="AB11481" s="170"/>
      <c r="AC11481" s="170"/>
      <c r="AD11481" s="174"/>
      <c r="AE11481" s="170"/>
      <c r="AF11481" s="170"/>
      <c r="AI11481" s="170"/>
      <c r="AJ11481" s="170"/>
      <c r="AK11481" s="170"/>
      <c r="AL11481" s="170"/>
      <c r="AM11481" s="170"/>
      <c r="AN11481" s="170"/>
    </row>
    <row r="11482" spans="1:40" ht="52.5" customHeight="1" x14ac:dyDescent="0.2">
      <c r="A11482" s="170"/>
      <c r="B11482" s="170"/>
      <c r="C11482" s="170"/>
      <c r="D11482" s="170"/>
      <c r="E11482" s="170"/>
      <c r="F11482" s="170"/>
      <c r="G11482" s="170"/>
      <c r="H11482" s="170"/>
      <c r="I11482" s="170"/>
      <c r="J11482" s="170"/>
      <c r="K11482" s="170"/>
      <c r="L11482" s="170"/>
      <c r="M11482" s="170"/>
      <c r="N11482" s="170"/>
      <c r="O11482" s="170"/>
      <c r="P11482" s="170"/>
      <c r="Q11482" s="170"/>
      <c r="R11482" s="170"/>
      <c r="S11482" s="170"/>
      <c r="T11482" s="170"/>
      <c r="U11482" s="170"/>
      <c r="V11482" s="170"/>
      <c r="W11482" s="170"/>
      <c r="X11482" s="174"/>
      <c r="Y11482" s="170"/>
      <c r="Z11482" s="170"/>
      <c r="AA11482" s="170"/>
      <c r="AB11482" s="170"/>
      <c r="AC11482" s="170"/>
      <c r="AD11482" s="174"/>
      <c r="AE11482" s="170"/>
      <c r="AF11482" s="170"/>
      <c r="AI11482" s="170"/>
      <c r="AJ11482" s="170"/>
      <c r="AK11482" s="170"/>
      <c r="AL11482" s="170"/>
      <c r="AM11482" s="170"/>
      <c r="AN11482" s="170"/>
    </row>
    <row r="11483" spans="1:40" ht="52.5" customHeight="1" x14ac:dyDescent="0.2">
      <c r="A11483" s="170"/>
      <c r="B11483" s="170"/>
      <c r="C11483" s="170"/>
      <c r="D11483" s="170"/>
      <c r="E11483" s="170"/>
      <c r="F11483" s="170"/>
      <c r="G11483" s="170"/>
      <c r="H11483" s="170"/>
      <c r="I11483" s="170"/>
      <c r="J11483" s="170"/>
      <c r="K11483" s="170"/>
      <c r="L11483" s="170"/>
      <c r="M11483" s="170"/>
      <c r="N11483" s="170"/>
      <c r="O11483" s="170"/>
      <c r="P11483" s="170"/>
      <c r="Q11483" s="170"/>
      <c r="R11483" s="170"/>
      <c r="S11483" s="170"/>
      <c r="T11483" s="170"/>
      <c r="U11483" s="170"/>
      <c r="V11483" s="170"/>
      <c r="W11483" s="170"/>
      <c r="X11483" s="174"/>
      <c r="Y11483" s="170"/>
      <c r="Z11483" s="170"/>
      <c r="AA11483" s="170"/>
      <c r="AB11483" s="170"/>
      <c r="AC11483" s="170"/>
      <c r="AD11483" s="174"/>
      <c r="AE11483" s="170"/>
      <c r="AF11483" s="170"/>
      <c r="AI11483" s="170"/>
      <c r="AJ11483" s="170"/>
      <c r="AK11483" s="170"/>
      <c r="AL11483" s="170"/>
      <c r="AM11483" s="170"/>
      <c r="AN11483" s="170"/>
    </row>
    <row r="11484" spans="1:40" ht="52.5" customHeight="1" x14ac:dyDescent="0.2">
      <c r="A11484" s="170"/>
      <c r="B11484" s="170"/>
      <c r="C11484" s="170"/>
      <c r="D11484" s="170"/>
      <c r="E11484" s="170"/>
      <c r="F11484" s="170"/>
      <c r="G11484" s="170"/>
      <c r="H11484" s="170"/>
      <c r="I11484" s="170"/>
      <c r="J11484" s="170"/>
      <c r="K11484" s="170"/>
      <c r="L11484" s="170"/>
      <c r="M11484" s="170"/>
      <c r="N11484" s="170"/>
      <c r="O11484" s="170"/>
      <c r="P11484" s="170"/>
      <c r="Q11484" s="170"/>
      <c r="R11484" s="170"/>
      <c r="S11484" s="170"/>
      <c r="T11484" s="170"/>
      <c r="U11484" s="170"/>
      <c r="V11484" s="170"/>
      <c r="W11484" s="170"/>
      <c r="X11484" s="174"/>
      <c r="Y11484" s="170"/>
      <c r="Z11484" s="170"/>
      <c r="AA11484" s="170"/>
      <c r="AB11484" s="170"/>
      <c r="AC11484" s="170"/>
      <c r="AD11484" s="174"/>
      <c r="AE11484" s="170"/>
      <c r="AF11484" s="170"/>
      <c r="AI11484" s="170"/>
      <c r="AJ11484" s="170"/>
      <c r="AK11484" s="170"/>
      <c r="AL11484" s="170"/>
      <c r="AM11484" s="170"/>
      <c r="AN11484" s="170"/>
    </row>
    <row r="11485" spans="1:40" ht="52.5" customHeight="1" x14ac:dyDescent="0.2">
      <c r="A11485" s="170"/>
      <c r="B11485" s="170"/>
      <c r="C11485" s="170"/>
      <c r="D11485" s="170"/>
      <c r="E11485" s="170"/>
      <c r="F11485" s="170"/>
      <c r="G11485" s="170"/>
      <c r="H11485" s="170"/>
      <c r="I11485" s="170"/>
      <c r="J11485" s="170"/>
      <c r="K11485" s="170"/>
      <c r="L11485" s="170"/>
      <c r="M11485" s="170"/>
      <c r="N11485" s="170"/>
      <c r="O11485" s="170"/>
      <c r="P11485" s="170"/>
      <c r="Q11485" s="170"/>
      <c r="R11485" s="170"/>
      <c r="S11485" s="170"/>
      <c r="T11485" s="170"/>
      <c r="U11485" s="170"/>
      <c r="V11485" s="170"/>
      <c r="W11485" s="170"/>
      <c r="X11485" s="174"/>
      <c r="Y11485" s="170"/>
      <c r="Z11485" s="170"/>
      <c r="AA11485" s="170"/>
      <c r="AB11485" s="170"/>
      <c r="AC11485" s="170"/>
      <c r="AD11485" s="174"/>
      <c r="AE11485" s="170"/>
      <c r="AF11485" s="170"/>
      <c r="AI11485" s="170"/>
      <c r="AJ11485" s="170"/>
      <c r="AK11485" s="170"/>
      <c r="AL11485" s="170"/>
      <c r="AM11485" s="170"/>
      <c r="AN11485" s="170"/>
    </row>
    <row r="11486" spans="1:40" ht="52.5" customHeight="1" x14ac:dyDescent="0.2">
      <c r="A11486" s="170"/>
      <c r="B11486" s="170"/>
      <c r="C11486" s="170"/>
      <c r="D11486" s="170"/>
      <c r="E11486" s="170"/>
      <c r="F11486" s="170"/>
      <c r="G11486" s="170"/>
      <c r="H11486" s="170"/>
      <c r="I11486" s="170"/>
      <c r="J11486" s="170"/>
      <c r="K11486" s="170"/>
      <c r="L11486" s="170"/>
      <c r="M11486" s="170"/>
      <c r="N11486" s="170"/>
      <c r="O11486" s="170"/>
      <c r="P11486" s="170"/>
      <c r="Q11486" s="170"/>
      <c r="R11486" s="170"/>
      <c r="S11486" s="170"/>
      <c r="T11486" s="170"/>
      <c r="U11486" s="170"/>
      <c r="V11486" s="170"/>
      <c r="W11486" s="170"/>
      <c r="X11486" s="174"/>
      <c r="Y11486" s="170"/>
      <c r="Z11486" s="170"/>
      <c r="AA11486" s="170"/>
      <c r="AB11486" s="170"/>
      <c r="AC11486" s="170"/>
      <c r="AD11486" s="174"/>
      <c r="AE11486" s="170"/>
      <c r="AF11486" s="170"/>
      <c r="AI11486" s="170"/>
      <c r="AJ11486" s="170"/>
      <c r="AK11486" s="170"/>
      <c r="AL11486" s="170"/>
      <c r="AM11486" s="170"/>
      <c r="AN11486" s="170"/>
    </row>
    <row r="11487" spans="1:40" ht="52.5" customHeight="1" x14ac:dyDescent="0.2">
      <c r="A11487" s="170"/>
      <c r="B11487" s="170"/>
      <c r="C11487" s="170"/>
      <c r="D11487" s="170"/>
      <c r="E11487" s="170"/>
      <c r="F11487" s="170"/>
      <c r="G11487" s="170"/>
      <c r="H11487" s="170"/>
      <c r="I11487" s="170"/>
      <c r="J11487" s="170"/>
      <c r="K11487" s="170"/>
      <c r="L11487" s="170"/>
      <c r="M11487" s="170"/>
      <c r="N11487" s="170"/>
      <c r="O11487" s="170"/>
      <c r="P11487" s="170"/>
      <c r="Q11487" s="170"/>
      <c r="R11487" s="170"/>
      <c r="S11487" s="170"/>
      <c r="T11487" s="170"/>
      <c r="U11487" s="170"/>
      <c r="V11487" s="170"/>
      <c r="W11487" s="170"/>
      <c r="X11487" s="174"/>
      <c r="Y11487" s="170"/>
      <c r="Z11487" s="170"/>
      <c r="AA11487" s="170"/>
      <c r="AB11487" s="170"/>
      <c r="AC11487" s="170"/>
      <c r="AD11487" s="174"/>
      <c r="AE11487" s="170"/>
      <c r="AF11487" s="170"/>
      <c r="AI11487" s="170"/>
      <c r="AJ11487" s="170"/>
      <c r="AK11487" s="170"/>
      <c r="AL11487" s="170"/>
      <c r="AM11487" s="170"/>
      <c r="AN11487" s="170"/>
    </row>
    <row r="11488" spans="1:40" ht="52.5" customHeight="1" x14ac:dyDescent="0.2">
      <c r="A11488" s="170"/>
      <c r="B11488" s="170"/>
      <c r="C11488" s="170"/>
      <c r="D11488" s="170"/>
      <c r="E11488" s="170"/>
      <c r="F11488" s="170"/>
      <c r="G11488" s="170"/>
      <c r="H11488" s="170"/>
      <c r="I11488" s="170"/>
      <c r="J11488" s="170"/>
      <c r="K11488" s="170"/>
      <c r="L11488" s="170"/>
      <c r="M11488" s="170"/>
      <c r="N11488" s="170"/>
      <c r="O11488" s="170"/>
      <c r="P11488" s="170"/>
      <c r="Q11488" s="170"/>
      <c r="R11488" s="170"/>
      <c r="S11488" s="170"/>
      <c r="T11488" s="170"/>
      <c r="U11488" s="170"/>
      <c r="V11488" s="170"/>
      <c r="W11488" s="170"/>
      <c r="X11488" s="174"/>
      <c r="Y11488" s="170"/>
      <c r="Z11488" s="170"/>
      <c r="AA11488" s="170"/>
      <c r="AB11488" s="170"/>
      <c r="AC11488" s="170"/>
      <c r="AD11488" s="174"/>
      <c r="AE11488" s="170"/>
      <c r="AF11488" s="170"/>
      <c r="AI11488" s="170"/>
      <c r="AJ11488" s="170"/>
      <c r="AK11488" s="170"/>
      <c r="AL11488" s="170"/>
      <c r="AM11488" s="170"/>
      <c r="AN11488" s="170"/>
    </row>
    <row r="11489" spans="1:40" ht="52.5" customHeight="1" x14ac:dyDescent="0.2">
      <c r="A11489" s="170"/>
      <c r="B11489" s="170"/>
      <c r="C11489" s="170"/>
      <c r="D11489" s="170"/>
      <c r="E11489" s="170"/>
      <c r="F11489" s="170"/>
      <c r="G11489" s="170"/>
      <c r="H11489" s="170"/>
      <c r="I11489" s="170"/>
      <c r="J11489" s="170"/>
      <c r="K11489" s="170"/>
      <c r="L11489" s="170"/>
      <c r="M11489" s="170"/>
      <c r="N11489" s="170"/>
      <c r="O11489" s="170"/>
      <c r="P11489" s="170"/>
      <c r="Q11489" s="170"/>
      <c r="R11489" s="170"/>
      <c r="S11489" s="170"/>
      <c r="T11489" s="170"/>
      <c r="U11489" s="170"/>
      <c r="V11489" s="170"/>
      <c r="W11489" s="170"/>
      <c r="X11489" s="174"/>
      <c r="Y11489" s="170"/>
      <c r="Z11489" s="170"/>
      <c r="AA11489" s="170"/>
      <c r="AB11489" s="170"/>
      <c r="AC11489" s="170"/>
      <c r="AD11489" s="174"/>
      <c r="AE11489" s="170"/>
      <c r="AF11489" s="170"/>
      <c r="AI11489" s="170"/>
      <c r="AJ11489" s="170"/>
      <c r="AK11489" s="170"/>
      <c r="AL11489" s="170"/>
      <c r="AM11489" s="170"/>
      <c r="AN11489" s="170"/>
    </row>
    <row r="11490" spans="1:40" ht="52.5" customHeight="1" x14ac:dyDescent="0.2">
      <c r="A11490" s="170"/>
      <c r="B11490" s="170"/>
      <c r="C11490" s="170"/>
      <c r="D11490" s="170"/>
      <c r="E11490" s="170"/>
      <c r="F11490" s="170"/>
      <c r="G11490" s="170"/>
      <c r="H11490" s="170"/>
      <c r="I11490" s="170"/>
      <c r="J11490" s="170"/>
      <c r="K11490" s="170"/>
      <c r="L11490" s="170"/>
      <c r="M11490" s="170"/>
      <c r="N11490" s="170"/>
      <c r="O11490" s="170"/>
      <c r="P11490" s="170"/>
      <c r="Q11490" s="170"/>
      <c r="R11490" s="170"/>
      <c r="S11490" s="170"/>
      <c r="T11490" s="170"/>
      <c r="U11490" s="170"/>
      <c r="V11490" s="170"/>
      <c r="W11490" s="170"/>
      <c r="X11490" s="174"/>
      <c r="Y11490" s="170"/>
      <c r="Z11490" s="170"/>
      <c r="AA11490" s="170"/>
      <c r="AB11490" s="170"/>
      <c r="AC11490" s="170"/>
      <c r="AD11490" s="174"/>
      <c r="AE11490" s="170"/>
      <c r="AF11490" s="170"/>
      <c r="AI11490" s="170"/>
      <c r="AJ11490" s="170"/>
      <c r="AK11490" s="170"/>
      <c r="AL11490" s="170"/>
      <c r="AM11490" s="170"/>
      <c r="AN11490" s="170"/>
    </row>
    <row r="11491" spans="1:40" ht="52.5" customHeight="1" x14ac:dyDescent="0.2">
      <c r="A11491" s="170"/>
      <c r="B11491" s="170"/>
      <c r="C11491" s="170"/>
      <c r="D11491" s="170"/>
      <c r="E11491" s="170"/>
      <c r="F11491" s="170"/>
      <c r="G11491" s="170"/>
      <c r="H11491" s="170"/>
      <c r="I11491" s="170"/>
      <c r="J11491" s="170"/>
      <c r="K11491" s="170"/>
      <c r="L11491" s="170"/>
      <c r="M11491" s="170"/>
      <c r="N11491" s="170"/>
      <c r="O11491" s="170"/>
      <c r="P11491" s="170"/>
      <c r="Q11491" s="170"/>
      <c r="R11491" s="170"/>
      <c r="S11491" s="170"/>
      <c r="T11491" s="170"/>
      <c r="U11491" s="170"/>
      <c r="V11491" s="170"/>
      <c r="W11491" s="170"/>
      <c r="X11491" s="174"/>
      <c r="Y11491" s="170"/>
      <c r="Z11491" s="170"/>
      <c r="AA11491" s="170"/>
      <c r="AB11491" s="170"/>
      <c r="AC11491" s="170"/>
      <c r="AD11491" s="174"/>
      <c r="AE11491" s="170"/>
      <c r="AF11491" s="170"/>
      <c r="AI11491" s="170"/>
      <c r="AJ11491" s="170"/>
      <c r="AK11491" s="170"/>
      <c r="AL11491" s="170"/>
      <c r="AM11491" s="170"/>
      <c r="AN11491" s="170"/>
    </row>
    <row r="11492" spans="1:40" ht="52.5" customHeight="1" x14ac:dyDescent="0.2">
      <c r="A11492" s="170"/>
      <c r="B11492" s="170"/>
      <c r="C11492" s="170"/>
      <c r="D11492" s="170"/>
      <c r="E11492" s="170"/>
      <c r="F11492" s="170"/>
      <c r="G11492" s="170"/>
      <c r="H11492" s="170"/>
      <c r="I11492" s="170"/>
      <c r="J11492" s="170"/>
      <c r="K11492" s="170"/>
      <c r="L11492" s="170"/>
      <c r="M11492" s="170"/>
      <c r="N11492" s="170"/>
      <c r="O11492" s="170"/>
      <c r="P11492" s="170"/>
      <c r="Q11492" s="170"/>
      <c r="R11492" s="170"/>
      <c r="S11492" s="170"/>
      <c r="T11492" s="170"/>
      <c r="U11492" s="170"/>
      <c r="V11492" s="170"/>
      <c r="W11492" s="170"/>
      <c r="X11492" s="174"/>
      <c r="Y11492" s="170"/>
      <c r="Z11492" s="170"/>
      <c r="AA11492" s="170"/>
      <c r="AB11492" s="170"/>
      <c r="AC11492" s="170"/>
      <c r="AD11492" s="174"/>
      <c r="AE11492" s="170"/>
      <c r="AF11492" s="170"/>
      <c r="AI11492" s="170"/>
      <c r="AJ11492" s="170"/>
      <c r="AK11492" s="170"/>
      <c r="AL11492" s="170"/>
      <c r="AM11492" s="170"/>
      <c r="AN11492" s="170"/>
    </row>
    <row r="11493" spans="1:40" ht="52.5" customHeight="1" x14ac:dyDescent="0.2">
      <c r="A11493" s="170"/>
      <c r="B11493" s="170"/>
      <c r="C11493" s="170"/>
      <c r="D11493" s="170"/>
      <c r="E11493" s="170"/>
      <c r="F11493" s="170"/>
      <c r="G11493" s="170"/>
      <c r="H11493" s="170"/>
      <c r="I11493" s="170"/>
      <c r="J11493" s="170"/>
      <c r="K11493" s="170"/>
      <c r="L11493" s="170"/>
      <c r="M11493" s="170"/>
      <c r="N11493" s="170"/>
      <c r="O11493" s="170"/>
      <c r="P11493" s="170"/>
      <c r="Q11493" s="170"/>
      <c r="R11493" s="170"/>
      <c r="S11493" s="170"/>
      <c r="T11493" s="170"/>
      <c r="U11493" s="170"/>
      <c r="V11493" s="170"/>
      <c r="W11493" s="170"/>
      <c r="X11493" s="174"/>
      <c r="Y11493" s="170"/>
      <c r="Z11493" s="170"/>
      <c r="AA11493" s="170"/>
      <c r="AB11493" s="170"/>
      <c r="AC11493" s="170"/>
      <c r="AD11493" s="174"/>
      <c r="AE11493" s="170"/>
      <c r="AF11493" s="170"/>
      <c r="AI11493" s="170"/>
      <c r="AJ11493" s="170"/>
      <c r="AK11493" s="170"/>
      <c r="AL11493" s="170"/>
      <c r="AM11493" s="170"/>
      <c r="AN11493" s="170"/>
    </row>
    <row r="11494" spans="1:40" ht="52.5" customHeight="1" x14ac:dyDescent="0.2">
      <c r="A11494" s="170"/>
      <c r="B11494" s="170"/>
      <c r="C11494" s="170"/>
      <c r="D11494" s="170"/>
      <c r="E11494" s="170"/>
      <c r="F11494" s="170"/>
      <c r="G11494" s="170"/>
      <c r="H11494" s="170"/>
      <c r="I11494" s="170"/>
      <c r="J11494" s="170"/>
      <c r="K11494" s="170"/>
      <c r="L11494" s="170"/>
      <c r="M11494" s="170"/>
      <c r="N11494" s="170"/>
      <c r="O11494" s="170"/>
      <c r="P11494" s="170"/>
      <c r="Q11494" s="170"/>
      <c r="R11494" s="170"/>
      <c r="S11494" s="170"/>
      <c r="T11494" s="170"/>
      <c r="U11494" s="170"/>
      <c r="V11494" s="170"/>
      <c r="W11494" s="170"/>
      <c r="X11494" s="174"/>
      <c r="Y11494" s="170"/>
      <c r="Z11494" s="170"/>
      <c r="AA11494" s="170"/>
      <c r="AB11494" s="170"/>
      <c r="AC11494" s="170"/>
      <c r="AD11494" s="174"/>
      <c r="AE11494" s="170"/>
      <c r="AF11494" s="170"/>
      <c r="AI11494" s="170"/>
      <c r="AJ11494" s="170"/>
      <c r="AK11494" s="170"/>
      <c r="AL11494" s="170"/>
      <c r="AM11494" s="170"/>
      <c r="AN11494" s="170"/>
    </row>
    <row r="11495" spans="1:40" ht="52.5" customHeight="1" x14ac:dyDescent="0.2">
      <c r="A11495" s="170"/>
      <c r="B11495" s="170"/>
      <c r="C11495" s="170"/>
      <c r="D11495" s="170"/>
      <c r="E11495" s="170"/>
      <c r="F11495" s="170"/>
      <c r="G11495" s="170"/>
      <c r="H11495" s="170"/>
      <c r="I11495" s="170"/>
      <c r="J11495" s="170"/>
      <c r="K11495" s="170"/>
      <c r="L11495" s="170"/>
      <c r="M11495" s="170"/>
      <c r="N11495" s="170"/>
      <c r="O11495" s="170"/>
      <c r="P11495" s="170"/>
      <c r="Q11495" s="170"/>
      <c r="R11495" s="170"/>
      <c r="S11495" s="170"/>
      <c r="T11495" s="170"/>
      <c r="U11495" s="170"/>
      <c r="V11495" s="170"/>
      <c r="W11495" s="170"/>
      <c r="X11495" s="174"/>
      <c r="Y11495" s="170"/>
      <c r="Z11495" s="170"/>
      <c r="AA11495" s="170"/>
      <c r="AB11495" s="170"/>
      <c r="AC11495" s="170"/>
      <c r="AD11495" s="174"/>
      <c r="AE11495" s="170"/>
      <c r="AF11495" s="170"/>
      <c r="AI11495" s="170"/>
      <c r="AJ11495" s="170"/>
      <c r="AK11495" s="170"/>
      <c r="AL11495" s="170"/>
      <c r="AM11495" s="170"/>
      <c r="AN11495" s="170"/>
    </row>
    <row r="11496" spans="1:40" ht="52.5" customHeight="1" x14ac:dyDescent="0.2">
      <c r="A11496" s="170"/>
      <c r="B11496" s="170"/>
      <c r="C11496" s="170"/>
      <c r="D11496" s="170"/>
      <c r="E11496" s="170"/>
      <c r="F11496" s="170"/>
      <c r="G11496" s="170"/>
      <c r="H11496" s="170"/>
      <c r="I11496" s="170"/>
      <c r="J11496" s="170"/>
      <c r="K11496" s="170"/>
      <c r="L11496" s="170"/>
      <c r="M11496" s="170"/>
      <c r="N11496" s="170"/>
      <c r="O11496" s="170"/>
      <c r="P11496" s="170"/>
      <c r="Q11496" s="170"/>
      <c r="R11496" s="170"/>
      <c r="S11496" s="170"/>
      <c r="T11496" s="170"/>
      <c r="U11496" s="170"/>
      <c r="V11496" s="170"/>
      <c r="W11496" s="170"/>
      <c r="X11496" s="174"/>
      <c r="Y11496" s="170"/>
      <c r="Z11496" s="170"/>
      <c r="AA11496" s="170"/>
      <c r="AB11496" s="170"/>
      <c r="AC11496" s="170"/>
      <c r="AD11496" s="174"/>
      <c r="AE11496" s="170"/>
      <c r="AF11496" s="170"/>
      <c r="AI11496" s="170"/>
      <c r="AJ11496" s="170"/>
      <c r="AK11496" s="170"/>
      <c r="AL11496" s="170"/>
      <c r="AM11496" s="170"/>
      <c r="AN11496" s="170"/>
    </row>
    <row r="11497" spans="1:40" ht="52.5" customHeight="1" x14ac:dyDescent="0.2">
      <c r="A11497" s="170"/>
      <c r="B11497" s="170"/>
      <c r="C11497" s="170"/>
      <c r="D11497" s="170"/>
      <c r="E11497" s="170"/>
      <c r="F11497" s="170"/>
      <c r="G11497" s="170"/>
      <c r="H11497" s="170"/>
      <c r="I11497" s="170"/>
      <c r="J11497" s="170"/>
      <c r="K11497" s="170"/>
      <c r="L11497" s="170"/>
      <c r="M11497" s="170"/>
      <c r="N11497" s="170"/>
      <c r="O11497" s="170"/>
      <c r="P11497" s="170"/>
      <c r="Q11497" s="170"/>
      <c r="R11497" s="170"/>
      <c r="S11497" s="170"/>
      <c r="T11497" s="170"/>
      <c r="U11497" s="170"/>
      <c r="V11497" s="170"/>
      <c r="W11497" s="170"/>
      <c r="X11497" s="174"/>
      <c r="Y11497" s="170"/>
      <c r="Z11497" s="170"/>
      <c r="AA11497" s="170"/>
      <c r="AB11497" s="170"/>
      <c r="AC11497" s="170"/>
      <c r="AD11497" s="174"/>
      <c r="AE11497" s="170"/>
      <c r="AF11497" s="170"/>
      <c r="AI11497" s="170"/>
      <c r="AJ11497" s="170"/>
      <c r="AK11497" s="170"/>
      <c r="AL11497" s="170"/>
      <c r="AM11497" s="170"/>
      <c r="AN11497" s="170"/>
    </row>
    <row r="11498" spans="1:40" ht="52.5" customHeight="1" x14ac:dyDescent="0.2">
      <c r="A11498" s="170"/>
      <c r="B11498" s="170"/>
      <c r="C11498" s="170"/>
      <c r="D11498" s="170"/>
      <c r="E11498" s="170"/>
      <c r="F11498" s="170"/>
      <c r="G11498" s="170"/>
      <c r="H11498" s="170"/>
      <c r="I11498" s="170"/>
      <c r="J11498" s="170"/>
      <c r="K11498" s="170"/>
      <c r="L11498" s="170"/>
      <c r="M11498" s="170"/>
      <c r="N11498" s="170"/>
      <c r="O11498" s="170"/>
      <c r="P11498" s="170"/>
      <c r="Q11498" s="170"/>
      <c r="R11498" s="170"/>
      <c r="S11498" s="170"/>
      <c r="T11498" s="170"/>
      <c r="U11498" s="170"/>
      <c r="V11498" s="170"/>
      <c r="W11498" s="170"/>
      <c r="X11498" s="174"/>
      <c r="Y11498" s="170"/>
      <c r="Z11498" s="170"/>
      <c r="AA11498" s="170"/>
      <c r="AB11498" s="170"/>
      <c r="AC11498" s="170"/>
      <c r="AD11498" s="174"/>
      <c r="AE11498" s="170"/>
      <c r="AF11498" s="170"/>
      <c r="AI11498" s="170"/>
      <c r="AJ11498" s="170"/>
      <c r="AK11498" s="170"/>
      <c r="AL11498" s="170"/>
      <c r="AM11498" s="170"/>
      <c r="AN11498" s="170"/>
    </row>
    <row r="11499" spans="1:40" ht="52.5" customHeight="1" x14ac:dyDescent="0.2">
      <c r="A11499" s="170"/>
      <c r="B11499" s="170"/>
      <c r="C11499" s="170"/>
      <c r="D11499" s="170"/>
      <c r="E11499" s="170"/>
      <c r="F11499" s="170"/>
      <c r="G11499" s="170"/>
      <c r="H11499" s="170"/>
      <c r="I11499" s="170"/>
      <c r="J11499" s="170"/>
      <c r="K11499" s="170"/>
      <c r="L11499" s="170"/>
      <c r="M11499" s="170"/>
      <c r="N11499" s="170"/>
      <c r="O11499" s="170"/>
      <c r="P11499" s="170"/>
      <c r="Q11499" s="170"/>
      <c r="R11499" s="170"/>
      <c r="S11499" s="170"/>
      <c r="T11499" s="170"/>
      <c r="U11499" s="170"/>
      <c r="V11499" s="170"/>
      <c r="W11499" s="170"/>
      <c r="X11499" s="174"/>
      <c r="Y11499" s="170"/>
      <c r="Z11499" s="170"/>
      <c r="AA11499" s="170"/>
      <c r="AB11499" s="170"/>
      <c r="AC11499" s="170"/>
      <c r="AD11499" s="174"/>
      <c r="AE11499" s="170"/>
      <c r="AF11499" s="170"/>
      <c r="AI11499" s="170"/>
      <c r="AJ11499" s="170"/>
      <c r="AK11499" s="170"/>
      <c r="AL11499" s="170"/>
      <c r="AM11499" s="170"/>
      <c r="AN11499" s="170"/>
    </row>
    <row r="11500" spans="1:40" ht="52.5" customHeight="1" x14ac:dyDescent="0.2">
      <c r="A11500" s="170"/>
      <c r="B11500" s="170"/>
      <c r="C11500" s="170"/>
      <c r="D11500" s="170"/>
      <c r="E11500" s="170"/>
      <c r="F11500" s="170"/>
      <c r="G11500" s="170"/>
      <c r="H11500" s="170"/>
      <c r="I11500" s="170"/>
      <c r="J11500" s="170"/>
      <c r="K11500" s="170"/>
      <c r="L11500" s="170"/>
      <c r="M11500" s="170"/>
      <c r="N11500" s="170"/>
      <c r="O11500" s="170"/>
      <c r="P11500" s="170"/>
      <c r="Q11500" s="170"/>
      <c r="R11500" s="170"/>
      <c r="S11500" s="170"/>
      <c r="T11500" s="170"/>
      <c r="U11500" s="170"/>
      <c r="V11500" s="170"/>
      <c r="W11500" s="170"/>
      <c r="X11500" s="174"/>
      <c r="Y11500" s="170"/>
      <c r="Z11500" s="170"/>
      <c r="AA11500" s="170"/>
      <c r="AB11500" s="170"/>
      <c r="AC11500" s="170"/>
      <c r="AD11500" s="174"/>
      <c r="AE11500" s="170"/>
      <c r="AF11500" s="170"/>
      <c r="AI11500" s="170"/>
      <c r="AJ11500" s="170"/>
      <c r="AK11500" s="170"/>
      <c r="AL11500" s="170"/>
      <c r="AM11500" s="170"/>
      <c r="AN11500" s="170"/>
    </row>
    <row r="11501" spans="1:40" ht="52.5" customHeight="1" x14ac:dyDescent="0.2">
      <c r="A11501" s="170"/>
      <c r="B11501" s="170"/>
      <c r="C11501" s="170"/>
      <c r="D11501" s="170"/>
      <c r="E11501" s="170"/>
      <c r="F11501" s="170"/>
      <c r="G11501" s="170"/>
      <c r="H11501" s="170"/>
      <c r="I11501" s="170"/>
      <c r="J11501" s="170"/>
      <c r="K11501" s="170"/>
      <c r="L11501" s="170"/>
      <c r="M11501" s="170"/>
      <c r="N11501" s="170"/>
      <c r="O11501" s="170"/>
      <c r="P11501" s="170"/>
      <c r="Q11501" s="170"/>
      <c r="R11501" s="170"/>
      <c r="S11501" s="170"/>
      <c r="T11501" s="170"/>
      <c r="U11501" s="170"/>
      <c r="V11501" s="170"/>
      <c r="W11501" s="170"/>
      <c r="X11501" s="174"/>
      <c r="Y11501" s="170"/>
      <c r="Z11501" s="170"/>
      <c r="AA11501" s="170"/>
      <c r="AB11501" s="170"/>
      <c r="AC11501" s="170"/>
      <c r="AD11501" s="174"/>
      <c r="AE11501" s="170"/>
      <c r="AF11501" s="170"/>
      <c r="AI11501" s="170"/>
      <c r="AJ11501" s="170"/>
      <c r="AK11501" s="170"/>
      <c r="AL11501" s="170"/>
      <c r="AM11501" s="170"/>
      <c r="AN11501" s="170"/>
    </row>
    <row r="11502" spans="1:40" ht="52.5" customHeight="1" x14ac:dyDescent="0.2">
      <c r="A11502" s="170"/>
      <c r="B11502" s="170"/>
      <c r="C11502" s="170"/>
      <c r="D11502" s="170"/>
      <c r="E11502" s="170"/>
      <c r="F11502" s="170"/>
      <c r="G11502" s="170"/>
      <c r="H11502" s="170"/>
      <c r="I11502" s="170"/>
      <c r="J11502" s="170"/>
      <c r="K11502" s="170"/>
      <c r="L11502" s="170"/>
      <c r="M11502" s="170"/>
      <c r="N11502" s="170"/>
      <c r="O11502" s="170"/>
      <c r="P11502" s="170"/>
      <c r="Q11502" s="170"/>
      <c r="R11502" s="170"/>
      <c r="S11502" s="170"/>
      <c r="T11502" s="170"/>
      <c r="U11502" s="170"/>
      <c r="V11502" s="170"/>
      <c r="W11502" s="170"/>
      <c r="X11502" s="174"/>
      <c r="Y11502" s="170"/>
      <c r="Z11502" s="170"/>
      <c r="AA11502" s="170"/>
      <c r="AB11502" s="170"/>
      <c r="AC11502" s="170"/>
      <c r="AD11502" s="174"/>
      <c r="AE11502" s="170"/>
      <c r="AF11502" s="170"/>
      <c r="AI11502" s="170"/>
      <c r="AJ11502" s="170"/>
      <c r="AK11502" s="170"/>
      <c r="AL11502" s="170"/>
      <c r="AM11502" s="170"/>
      <c r="AN11502" s="170"/>
    </row>
    <row r="11503" spans="1:40" ht="52.5" customHeight="1" x14ac:dyDescent="0.2">
      <c r="A11503" s="170"/>
      <c r="B11503" s="170"/>
      <c r="C11503" s="170"/>
      <c r="D11503" s="170"/>
      <c r="E11503" s="170"/>
      <c r="F11503" s="170"/>
      <c r="G11503" s="170"/>
      <c r="H11503" s="170"/>
      <c r="I11503" s="170"/>
      <c r="J11503" s="170"/>
      <c r="K11503" s="170"/>
      <c r="L11503" s="170"/>
      <c r="M11503" s="170"/>
      <c r="N11503" s="170"/>
      <c r="O11503" s="170"/>
      <c r="P11503" s="170"/>
      <c r="Q11503" s="170"/>
      <c r="R11503" s="170"/>
      <c r="S11503" s="170"/>
      <c r="T11503" s="170"/>
      <c r="U11503" s="170"/>
      <c r="V11503" s="170"/>
      <c r="W11503" s="170"/>
      <c r="X11503" s="174"/>
      <c r="Y11503" s="170"/>
      <c r="Z11503" s="170"/>
      <c r="AA11503" s="170"/>
      <c r="AB11503" s="170"/>
      <c r="AC11503" s="170"/>
      <c r="AD11503" s="174"/>
      <c r="AE11503" s="170"/>
      <c r="AF11503" s="170"/>
      <c r="AI11503" s="170"/>
      <c r="AJ11503" s="170"/>
      <c r="AK11503" s="170"/>
      <c r="AL11503" s="170"/>
      <c r="AM11503" s="170"/>
      <c r="AN11503" s="170"/>
    </row>
    <row r="11504" spans="1:40" ht="52.5" customHeight="1" x14ac:dyDescent="0.2">
      <c r="A11504" s="170"/>
      <c r="B11504" s="170"/>
      <c r="C11504" s="170"/>
      <c r="D11504" s="170"/>
      <c r="E11504" s="170"/>
      <c r="F11504" s="170"/>
      <c r="G11504" s="170"/>
      <c r="H11504" s="170"/>
      <c r="I11504" s="170"/>
      <c r="J11504" s="170"/>
      <c r="K11504" s="170"/>
      <c r="L11504" s="170"/>
      <c r="M11504" s="170"/>
      <c r="N11504" s="170"/>
      <c r="O11504" s="170"/>
      <c r="P11504" s="170"/>
      <c r="Q11504" s="170"/>
      <c r="R11504" s="170"/>
      <c r="S11504" s="170"/>
      <c r="T11504" s="170"/>
      <c r="U11504" s="170"/>
      <c r="V11504" s="170"/>
      <c r="W11504" s="170"/>
      <c r="X11504" s="174"/>
      <c r="Y11504" s="170"/>
      <c r="Z11504" s="170"/>
      <c r="AA11504" s="170"/>
      <c r="AB11504" s="170"/>
      <c r="AC11504" s="170"/>
      <c r="AD11504" s="174"/>
      <c r="AE11504" s="170"/>
      <c r="AF11504" s="170"/>
      <c r="AI11504" s="170"/>
      <c r="AJ11504" s="170"/>
      <c r="AK11504" s="170"/>
      <c r="AL11504" s="170"/>
      <c r="AM11504" s="170"/>
      <c r="AN11504" s="170"/>
    </row>
    <row r="11505" spans="1:40" ht="52.5" customHeight="1" x14ac:dyDescent="0.2">
      <c r="A11505" s="170"/>
      <c r="B11505" s="170"/>
      <c r="C11505" s="170"/>
      <c r="D11505" s="170"/>
      <c r="E11505" s="170"/>
      <c r="F11505" s="170"/>
      <c r="G11505" s="170"/>
      <c r="H11505" s="170"/>
      <c r="I11505" s="170"/>
      <c r="J11505" s="170"/>
      <c r="K11505" s="170"/>
      <c r="L11505" s="170"/>
      <c r="M11505" s="170"/>
      <c r="N11505" s="170"/>
      <c r="O11505" s="170"/>
      <c r="P11505" s="170"/>
      <c r="Q11505" s="170"/>
      <c r="R11505" s="170"/>
      <c r="S11505" s="170"/>
      <c r="T11505" s="170"/>
      <c r="U11505" s="170"/>
      <c r="V11505" s="170"/>
      <c r="W11505" s="170"/>
      <c r="X11505" s="174"/>
      <c r="Y11505" s="170"/>
      <c r="Z11505" s="170"/>
      <c r="AA11505" s="170"/>
      <c r="AB11505" s="170"/>
      <c r="AC11505" s="170"/>
      <c r="AD11505" s="174"/>
      <c r="AE11505" s="170"/>
      <c r="AF11505" s="170"/>
      <c r="AI11505" s="170"/>
      <c r="AJ11505" s="170"/>
      <c r="AK11505" s="170"/>
      <c r="AL11505" s="170"/>
      <c r="AM11505" s="170"/>
      <c r="AN11505" s="170"/>
    </row>
    <row r="11506" spans="1:40" ht="52.5" customHeight="1" x14ac:dyDescent="0.2">
      <c r="A11506" s="170"/>
      <c r="B11506" s="170"/>
      <c r="C11506" s="170"/>
      <c r="D11506" s="170"/>
      <c r="E11506" s="170"/>
      <c r="F11506" s="170"/>
      <c r="G11506" s="170"/>
      <c r="H11506" s="170"/>
      <c r="I11506" s="170"/>
      <c r="J11506" s="170"/>
      <c r="K11506" s="170"/>
      <c r="L11506" s="170"/>
      <c r="M11506" s="170"/>
      <c r="N11506" s="170"/>
      <c r="O11506" s="170"/>
      <c r="P11506" s="170"/>
      <c r="Q11506" s="170"/>
      <c r="R11506" s="170"/>
      <c r="S11506" s="170"/>
      <c r="T11506" s="170"/>
      <c r="U11506" s="170"/>
      <c r="V11506" s="170"/>
      <c r="W11506" s="170"/>
      <c r="X11506" s="174"/>
      <c r="Y11506" s="170"/>
      <c r="Z11506" s="170"/>
      <c r="AA11506" s="170"/>
      <c r="AB11506" s="170"/>
      <c r="AC11506" s="170"/>
      <c r="AD11506" s="174"/>
      <c r="AE11506" s="170"/>
      <c r="AF11506" s="170"/>
      <c r="AI11506" s="170"/>
      <c r="AJ11506" s="170"/>
      <c r="AK11506" s="170"/>
      <c r="AL11506" s="170"/>
      <c r="AM11506" s="170"/>
      <c r="AN11506" s="170"/>
    </row>
    <row r="11507" spans="1:40" ht="52.5" customHeight="1" x14ac:dyDescent="0.2">
      <c r="A11507" s="170"/>
      <c r="B11507" s="170"/>
      <c r="C11507" s="170"/>
      <c r="D11507" s="170"/>
      <c r="E11507" s="170"/>
      <c r="F11507" s="170"/>
      <c r="G11507" s="170"/>
      <c r="H11507" s="170"/>
      <c r="I11507" s="170"/>
      <c r="J11507" s="170"/>
      <c r="K11507" s="170"/>
      <c r="L11507" s="170"/>
      <c r="M11507" s="170"/>
      <c r="N11507" s="170"/>
      <c r="O11507" s="170"/>
      <c r="P11507" s="170"/>
      <c r="Q11507" s="170"/>
      <c r="R11507" s="170"/>
      <c r="S11507" s="170"/>
      <c r="T11507" s="170"/>
      <c r="U11507" s="170"/>
      <c r="V11507" s="170"/>
      <c r="W11507" s="170"/>
      <c r="X11507" s="174"/>
      <c r="Y11507" s="170"/>
      <c r="Z11507" s="170"/>
      <c r="AA11507" s="170"/>
      <c r="AB11507" s="170"/>
      <c r="AC11507" s="170"/>
      <c r="AD11507" s="174"/>
      <c r="AE11507" s="170"/>
      <c r="AF11507" s="170"/>
      <c r="AI11507" s="170"/>
      <c r="AJ11507" s="170"/>
      <c r="AK11507" s="170"/>
      <c r="AL11507" s="170"/>
      <c r="AM11507" s="170"/>
      <c r="AN11507" s="170"/>
    </row>
    <row r="11508" spans="1:40" ht="52.5" customHeight="1" x14ac:dyDescent="0.2">
      <c r="A11508" s="170"/>
      <c r="B11508" s="170"/>
      <c r="C11508" s="170"/>
      <c r="D11508" s="170"/>
      <c r="E11508" s="170"/>
      <c r="F11508" s="170"/>
      <c r="G11508" s="170"/>
      <c r="H11508" s="170"/>
      <c r="I11508" s="170"/>
      <c r="J11508" s="170"/>
      <c r="K11508" s="170"/>
      <c r="L11508" s="170"/>
      <c r="M11508" s="170"/>
      <c r="N11508" s="170"/>
      <c r="O11508" s="170"/>
      <c r="P11508" s="170"/>
      <c r="Q11508" s="170"/>
      <c r="R11508" s="170"/>
      <c r="S11508" s="170"/>
      <c r="T11508" s="170"/>
      <c r="U11508" s="170"/>
      <c r="V11508" s="170"/>
      <c r="W11508" s="170"/>
      <c r="X11508" s="174"/>
      <c r="Y11508" s="170"/>
      <c r="Z11508" s="170"/>
      <c r="AA11508" s="170"/>
      <c r="AB11508" s="170"/>
      <c r="AC11508" s="170"/>
      <c r="AD11508" s="174"/>
      <c r="AE11508" s="170"/>
      <c r="AF11508" s="170"/>
      <c r="AI11508" s="170"/>
      <c r="AJ11508" s="170"/>
      <c r="AK11508" s="170"/>
      <c r="AL11508" s="170"/>
      <c r="AM11508" s="170"/>
      <c r="AN11508" s="170"/>
    </row>
    <row r="11509" spans="1:40" ht="52.5" customHeight="1" x14ac:dyDescent="0.2">
      <c r="A11509" s="170"/>
      <c r="B11509" s="170"/>
      <c r="C11509" s="170"/>
      <c r="D11509" s="170"/>
      <c r="E11509" s="170"/>
      <c r="F11509" s="170"/>
      <c r="G11509" s="170"/>
      <c r="H11509" s="170"/>
      <c r="I11509" s="170"/>
      <c r="J11509" s="170"/>
      <c r="K11509" s="170"/>
      <c r="L11509" s="170"/>
      <c r="M11509" s="170"/>
      <c r="N11509" s="170"/>
      <c r="O11509" s="170"/>
      <c r="P11509" s="170"/>
      <c r="Q11509" s="170"/>
      <c r="R11509" s="170"/>
      <c r="S11509" s="170"/>
      <c r="T11509" s="170"/>
      <c r="U11509" s="170"/>
      <c r="V11509" s="170"/>
      <c r="W11509" s="170"/>
      <c r="X11509" s="174"/>
      <c r="Y11509" s="170"/>
      <c r="Z11509" s="170"/>
      <c r="AA11509" s="170"/>
      <c r="AB11509" s="170"/>
      <c r="AC11509" s="170"/>
      <c r="AD11509" s="174"/>
      <c r="AE11509" s="170"/>
      <c r="AF11509" s="170"/>
      <c r="AI11509" s="170"/>
      <c r="AJ11509" s="170"/>
      <c r="AK11509" s="170"/>
      <c r="AL11509" s="170"/>
      <c r="AM11509" s="170"/>
      <c r="AN11509" s="170"/>
    </row>
    <row r="11510" spans="1:40" ht="52.5" customHeight="1" x14ac:dyDescent="0.2">
      <c r="A11510" s="170"/>
      <c r="B11510" s="170"/>
      <c r="C11510" s="170"/>
      <c r="D11510" s="170"/>
      <c r="E11510" s="170"/>
      <c r="F11510" s="170"/>
      <c r="G11510" s="170"/>
      <c r="H11510" s="170"/>
      <c r="I11510" s="170"/>
      <c r="J11510" s="170"/>
      <c r="K11510" s="170"/>
      <c r="L11510" s="170"/>
      <c r="M11510" s="170"/>
      <c r="N11510" s="170"/>
      <c r="O11510" s="170"/>
      <c r="P11510" s="170"/>
      <c r="Q11510" s="170"/>
      <c r="R11510" s="170"/>
      <c r="S11510" s="170"/>
      <c r="T11510" s="170"/>
      <c r="U11510" s="170"/>
      <c r="V11510" s="170"/>
      <c r="W11510" s="170"/>
      <c r="X11510" s="174"/>
      <c r="Y11510" s="170"/>
      <c r="Z11510" s="170"/>
      <c r="AA11510" s="170"/>
      <c r="AB11510" s="170"/>
      <c r="AC11510" s="170"/>
      <c r="AD11510" s="174"/>
      <c r="AE11510" s="170"/>
      <c r="AF11510" s="170"/>
      <c r="AI11510" s="170"/>
      <c r="AJ11510" s="170"/>
      <c r="AK11510" s="170"/>
      <c r="AL11510" s="170"/>
      <c r="AM11510" s="170"/>
      <c r="AN11510" s="170"/>
    </row>
    <row r="11511" spans="1:40" ht="52.5" customHeight="1" x14ac:dyDescent="0.2">
      <c r="A11511" s="170"/>
      <c r="B11511" s="170"/>
      <c r="C11511" s="170"/>
      <c r="D11511" s="170"/>
      <c r="E11511" s="170"/>
      <c r="F11511" s="170"/>
      <c r="G11511" s="170"/>
      <c r="H11511" s="170"/>
      <c r="I11511" s="170"/>
      <c r="J11511" s="170"/>
      <c r="K11511" s="170"/>
      <c r="L11511" s="170"/>
      <c r="M11511" s="170"/>
      <c r="N11511" s="170"/>
      <c r="O11511" s="170"/>
      <c r="P11511" s="170"/>
      <c r="Q11511" s="170"/>
      <c r="R11511" s="170"/>
      <c r="S11511" s="170"/>
      <c r="T11511" s="170"/>
      <c r="U11511" s="170"/>
      <c r="V11511" s="170"/>
      <c r="W11511" s="170"/>
      <c r="X11511" s="174"/>
      <c r="Y11511" s="170"/>
      <c r="Z11511" s="170"/>
      <c r="AA11511" s="170"/>
      <c r="AB11511" s="170"/>
      <c r="AC11511" s="170"/>
      <c r="AD11511" s="174"/>
      <c r="AE11511" s="170"/>
      <c r="AF11511" s="170"/>
      <c r="AI11511" s="170"/>
      <c r="AJ11511" s="170"/>
      <c r="AK11511" s="170"/>
      <c r="AL11511" s="170"/>
      <c r="AM11511" s="170"/>
      <c r="AN11511" s="170"/>
    </row>
    <row r="11512" spans="1:40" ht="52.5" customHeight="1" x14ac:dyDescent="0.2">
      <c r="A11512" s="170"/>
      <c r="B11512" s="170"/>
      <c r="C11512" s="170"/>
      <c r="D11512" s="170"/>
      <c r="E11512" s="170"/>
      <c r="F11512" s="170"/>
      <c r="G11512" s="170"/>
      <c r="H11512" s="170"/>
      <c r="I11512" s="170"/>
      <c r="J11512" s="170"/>
      <c r="K11512" s="170"/>
      <c r="L11512" s="170"/>
      <c r="M11512" s="170"/>
      <c r="N11512" s="170"/>
      <c r="O11512" s="170"/>
      <c r="P11512" s="170"/>
      <c r="Q11512" s="170"/>
      <c r="R11512" s="170"/>
      <c r="S11512" s="170"/>
      <c r="T11512" s="170"/>
      <c r="U11512" s="170"/>
      <c r="V11512" s="170"/>
      <c r="W11512" s="170"/>
      <c r="X11512" s="174"/>
      <c r="Y11512" s="170"/>
      <c r="Z11512" s="170"/>
      <c r="AA11512" s="170"/>
      <c r="AB11512" s="170"/>
      <c r="AC11512" s="170"/>
      <c r="AD11512" s="174"/>
      <c r="AE11512" s="170"/>
      <c r="AF11512" s="170"/>
      <c r="AI11512" s="170"/>
      <c r="AJ11512" s="170"/>
      <c r="AK11512" s="170"/>
      <c r="AL11512" s="170"/>
      <c r="AM11512" s="170"/>
      <c r="AN11512" s="170"/>
    </row>
    <row r="11513" spans="1:40" ht="52.5" customHeight="1" x14ac:dyDescent="0.2">
      <c r="A11513" s="170"/>
      <c r="B11513" s="170"/>
      <c r="C11513" s="170"/>
      <c r="D11513" s="170"/>
      <c r="E11513" s="170"/>
      <c r="F11513" s="170"/>
      <c r="G11513" s="170"/>
      <c r="H11513" s="170"/>
      <c r="I11513" s="170"/>
      <c r="J11513" s="170"/>
      <c r="K11513" s="170"/>
      <c r="L11513" s="170"/>
      <c r="M11513" s="170"/>
      <c r="N11513" s="170"/>
      <c r="O11513" s="170"/>
      <c r="P11513" s="170"/>
      <c r="Q11513" s="170"/>
      <c r="R11513" s="170"/>
      <c r="S11513" s="170"/>
      <c r="T11513" s="170"/>
      <c r="U11513" s="170"/>
      <c r="V11513" s="170"/>
      <c r="W11513" s="170"/>
      <c r="X11513" s="174"/>
      <c r="Y11513" s="170"/>
      <c r="Z11513" s="170"/>
      <c r="AA11513" s="170"/>
      <c r="AB11513" s="170"/>
      <c r="AC11513" s="170"/>
      <c r="AD11513" s="174"/>
      <c r="AE11513" s="170"/>
      <c r="AF11513" s="170"/>
      <c r="AI11513" s="170"/>
      <c r="AJ11513" s="170"/>
      <c r="AK11513" s="170"/>
      <c r="AL11513" s="170"/>
      <c r="AM11513" s="170"/>
      <c r="AN11513" s="170"/>
    </row>
    <row r="11514" spans="1:40" ht="52.5" customHeight="1" x14ac:dyDescent="0.2">
      <c r="A11514" s="170"/>
      <c r="B11514" s="170"/>
      <c r="C11514" s="170"/>
      <c r="D11514" s="170"/>
      <c r="E11514" s="170"/>
      <c r="F11514" s="170"/>
      <c r="G11514" s="170"/>
      <c r="H11514" s="170"/>
      <c r="I11514" s="170"/>
      <c r="J11514" s="170"/>
      <c r="K11514" s="170"/>
      <c r="L11514" s="170"/>
      <c r="M11514" s="170"/>
      <c r="N11514" s="170"/>
      <c r="O11514" s="170"/>
      <c r="P11514" s="170"/>
      <c r="Q11514" s="170"/>
      <c r="R11514" s="170"/>
      <c r="S11514" s="170"/>
      <c r="T11514" s="170"/>
      <c r="U11514" s="170"/>
      <c r="V11514" s="170"/>
      <c r="W11514" s="170"/>
      <c r="X11514" s="174"/>
      <c r="Y11514" s="170"/>
      <c r="Z11514" s="170"/>
      <c r="AA11514" s="170"/>
      <c r="AB11514" s="170"/>
      <c r="AC11514" s="170"/>
      <c r="AD11514" s="174"/>
      <c r="AE11514" s="170"/>
      <c r="AF11514" s="170"/>
      <c r="AI11514" s="170"/>
      <c r="AJ11514" s="170"/>
      <c r="AK11514" s="170"/>
      <c r="AL11514" s="170"/>
      <c r="AM11514" s="170"/>
      <c r="AN11514" s="170"/>
    </row>
    <row r="11515" spans="1:40" ht="52.5" customHeight="1" x14ac:dyDescent="0.2">
      <c r="A11515" s="170"/>
      <c r="B11515" s="170"/>
      <c r="C11515" s="170"/>
      <c r="D11515" s="170"/>
      <c r="E11515" s="170"/>
      <c r="F11515" s="170"/>
      <c r="G11515" s="170"/>
      <c r="H11515" s="170"/>
      <c r="I11515" s="170"/>
      <c r="J11515" s="170"/>
      <c r="K11515" s="170"/>
      <c r="L11515" s="170"/>
      <c r="M11515" s="170"/>
      <c r="N11515" s="170"/>
      <c r="O11515" s="170"/>
      <c r="P11515" s="170"/>
      <c r="Q11515" s="170"/>
      <c r="R11515" s="170"/>
      <c r="S11515" s="170"/>
      <c r="T11515" s="170"/>
      <c r="U11515" s="170"/>
      <c r="V11515" s="170"/>
      <c r="W11515" s="170"/>
      <c r="X11515" s="174"/>
      <c r="Y11515" s="170"/>
      <c r="Z11515" s="170"/>
      <c r="AA11515" s="170"/>
      <c r="AB11515" s="170"/>
      <c r="AC11515" s="170"/>
      <c r="AD11515" s="174"/>
      <c r="AE11515" s="170"/>
      <c r="AF11515" s="170"/>
      <c r="AI11515" s="170"/>
      <c r="AJ11515" s="170"/>
      <c r="AK11515" s="170"/>
      <c r="AL11515" s="170"/>
      <c r="AM11515" s="170"/>
      <c r="AN11515" s="170"/>
    </row>
    <row r="11516" spans="1:40" ht="52.5" customHeight="1" x14ac:dyDescent="0.2">
      <c r="A11516" s="170"/>
      <c r="B11516" s="170"/>
      <c r="C11516" s="170"/>
      <c r="D11516" s="170"/>
      <c r="E11516" s="170"/>
      <c r="F11516" s="170"/>
      <c r="G11516" s="170"/>
      <c r="H11516" s="170"/>
      <c r="I11516" s="170"/>
      <c r="J11516" s="170"/>
      <c r="K11516" s="170"/>
      <c r="L11516" s="170"/>
      <c r="M11516" s="170"/>
      <c r="N11516" s="170"/>
      <c r="O11516" s="170"/>
      <c r="P11516" s="170"/>
      <c r="Q11516" s="170"/>
      <c r="R11516" s="170"/>
      <c r="S11516" s="170"/>
      <c r="T11516" s="170"/>
      <c r="U11516" s="170"/>
      <c r="V11516" s="170"/>
      <c r="W11516" s="170"/>
      <c r="X11516" s="174"/>
      <c r="Y11516" s="170"/>
      <c r="Z11516" s="170"/>
      <c r="AA11516" s="170"/>
      <c r="AB11516" s="170"/>
      <c r="AC11516" s="170"/>
      <c r="AD11516" s="174"/>
      <c r="AE11516" s="170"/>
      <c r="AF11516" s="170"/>
      <c r="AI11516" s="170"/>
      <c r="AJ11516" s="170"/>
      <c r="AK11516" s="170"/>
      <c r="AL11516" s="170"/>
      <c r="AM11516" s="170"/>
      <c r="AN11516" s="170"/>
    </row>
    <row r="11517" spans="1:40" ht="52.5" customHeight="1" x14ac:dyDescent="0.2">
      <c r="A11517" s="170"/>
      <c r="B11517" s="170"/>
      <c r="C11517" s="170"/>
      <c r="D11517" s="170"/>
      <c r="E11517" s="170"/>
      <c r="F11517" s="170"/>
      <c r="G11517" s="170"/>
      <c r="H11517" s="170"/>
      <c r="I11517" s="170"/>
      <c r="J11517" s="170"/>
      <c r="K11517" s="170"/>
      <c r="L11517" s="170"/>
      <c r="M11517" s="170"/>
      <c r="N11517" s="170"/>
      <c r="O11517" s="170"/>
      <c r="P11517" s="170"/>
      <c r="Q11517" s="170"/>
      <c r="R11517" s="170"/>
      <c r="S11517" s="170"/>
      <c r="T11517" s="170"/>
      <c r="U11517" s="170"/>
      <c r="V11517" s="170"/>
      <c r="W11517" s="170"/>
      <c r="X11517" s="174"/>
      <c r="Y11517" s="170"/>
      <c r="Z11517" s="170"/>
      <c r="AA11517" s="170"/>
      <c r="AB11517" s="170"/>
      <c r="AC11517" s="170"/>
      <c r="AD11517" s="174"/>
      <c r="AE11517" s="170"/>
      <c r="AF11517" s="170"/>
      <c r="AI11517" s="170"/>
      <c r="AJ11517" s="170"/>
      <c r="AK11517" s="170"/>
      <c r="AL11517" s="170"/>
      <c r="AM11517" s="170"/>
      <c r="AN11517" s="170"/>
    </row>
    <row r="11518" spans="1:40" ht="52.5" customHeight="1" x14ac:dyDescent="0.2">
      <c r="A11518" s="170"/>
      <c r="B11518" s="170"/>
      <c r="C11518" s="170"/>
      <c r="D11518" s="170"/>
      <c r="E11518" s="170"/>
      <c r="F11518" s="170"/>
      <c r="G11518" s="170"/>
      <c r="H11518" s="170"/>
      <c r="I11518" s="170"/>
      <c r="J11518" s="170"/>
      <c r="K11518" s="170"/>
      <c r="L11518" s="170"/>
      <c r="M11518" s="170"/>
      <c r="N11518" s="170"/>
      <c r="O11518" s="170"/>
      <c r="P11518" s="170"/>
      <c r="Q11518" s="170"/>
      <c r="R11518" s="170"/>
      <c r="S11518" s="170"/>
      <c r="T11518" s="170"/>
      <c r="U11518" s="170"/>
      <c r="V11518" s="170"/>
      <c r="W11518" s="170"/>
      <c r="X11518" s="174"/>
      <c r="Y11518" s="170"/>
      <c r="Z11518" s="170"/>
      <c r="AA11518" s="170"/>
      <c r="AB11518" s="170"/>
      <c r="AC11518" s="170"/>
      <c r="AD11518" s="174"/>
      <c r="AE11518" s="170"/>
      <c r="AF11518" s="170"/>
      <c r="AI11518" s="170"/>
      <c r="AJ11518" s="170"/>
      <c r="AK11518" s="170"/>
      <c r="AL11518" s="170"/>
      <c r="AM11518" s="170"/>
      <c r="AN11518" s="170"/>
    </row>
    <row r="11519" spans="1:40" ht="52.5" customHeight="1" x14ac:dyDescent="0.2">
      <c r="A11519" s="170"/>
      <c r="B11519" s="170"/>
      <c r="C11519" s="170"/>
      <c r="D11519" s="170"/>
      <c r="E11519" s="170"/>
      <c r="F11519" s="170"/>
      <c r="G11519" s="170"/>
      <c r="H11519" s="170"/>
      <c r="I11519" s="170"/>
      <c r="J11519" s="170"/>
      <c r="K11519" s="170"/>
      <c r="L11519" s="170"/>
      <c r="M11519" s="170"/>
      <c r="N11519" s="170"/>
      <c r="O11519" s="170"/>
      <c r="P11519" s="170"/>
      <c r="Q11519" s="170"/>
      <c r="R11519" s="170"/>
      <c r="S11519" s="170"/>
      <c r="T11519" s="170"/>
      <c r="U11519" s="170"/>
      <c r="V11519" s="170"/>
      <c r="W11519" s="170"/>
      <c r="X11519" s="174"/>
      <c r="Y11519" s="170"/>
      <c r="Z11519" s="170"/>
      <c r="AA11519" s="170"/>
      <c r="AB11519" s="170"/>
      <c r="AC11519" s="170"/>
      <c r="AD11519" s="174"/>
      <c r="AE11519" s="170"/>
      <c r="AF11519" s="170"/>
      <c r="AI11519" s="170"/>
      <c r="AJ11519" s="170"/>
      <c r="AK11519" s="170"/>
      <c r="AL11519" s="170"/>
      <c r="AM11519" s="170"/>
      <c r="AN11519" s="170"/>
    </row>
    <row r="11520" spans="1:40" ht="52.5" customHeight="1" x14ac:dyDescent="0.2">
      <c r="A11520" s="170"/>
      <c r="B11520" s="170"/>
      <c r="C11520" s="170"/>
      <c r="D11520" s="170"/>
      <c r="E11520" s="170"/>
      <c r="F11520" s="170"/>
      <c r="G11520" s="170"/>
      <c r="H11520" s="170"/>
      <c r="I11520" s="170"/>
      <c r="J11520" s="170"/>
      <c r="K11520" s="170"/>
      <c r="L11520" s="170"/>
      <c r="M11520" s="170"/>
      <c r="N11520" s="170"/>
      <c r="O11520" s="170"/>
      <c r="P11520" s="170"/>
      <c r="Q11520" s="170"/>
      <c r="R11520" s="170"/>
      <c r="S11520" s="170"/>
      <c r="T11520" s="170"/>
      <c r="U11520" s="170"/>
      <c r="V11520" s="170"/>
      <c r="W11520" s="170"/>
      <c r="X11520" s="174"/>
      <c r="Y11520" s="170"/>
      <c r="Z11520" s="170"/>
      <c r="AA11520" s="170"/>
      <c r="AB11520" s="170"/>
      <c r="AC11520" s="170"/>
      <c r="AD11520" s="174"/>
      <c r="AE11520" s="170"/>
      <c r="AF11520" s="170"/>
      <c r="AI11520" s="170"/>
      <c r="AJ11520" s="170"/>
      <c r="AK11520" s="170"/>
      <c r="AL11520" s="170"/>
      <c r="AM11520" s="170"/>
      <c r="AN11520" s="170"/>
    </row>
    <row r="11521" spans="1:40" ht="52.5" customHeight="1" x14ac:dyDescent="0.2">
      <c r="A11521" s="170"/>
      <c r="B11521" s="170"/>
      <c r="C11521" s="170"/>
      <c r="D11521" s="170"/>
      <c r="E11521" s="170"/>
      <c r="F11521" s="170"/>
      <c r="G11521" s="170"/>
      <c r="H11521" s="170"/>
      <c r="I11521" s="170"/>
      <c r="J11521" s="170"/>
      <c r="K11521" s="170"/>
      <c r="L11521" s="170"/>
      <c r="M11521" s="170"/>
      <c r="N11521" s="170"/>
      <c r="O11521" s="170"/>
      <c r="P11521" s="170"/>
      <c r="Q11521" s="170"/>
      <c r="R11521" s="170"/>
      <c r="S11521" s="170"/>
      <c r="T11521" s="170"/>
      <c r="U11521" s="170"/>
      <c r="V11521" s="170"/>
      <c r="W11521" s="170"/>
      <c r="X11521" s="174"/>
      <c r="Y11521" s="170"/>
      <c r="Z11521" s="170"/>
      <c r="AA11521" s="170"/>
      <c r="AB11521" s="170"/>
      <c r="AC11521" s="170"/>
      <c r="AD11521" s="174"/>
      <c r="AE11521" s="170"/>
      <c r="AF11521" s="170"/>
      <c r="AI11521" s="170"/>
      <c r="AJ11521" s="170"/>
      <c r="AK11521" s="170"/>
      <c r="AL11521" s="170"/>
      <c r="AM11521" s="170"/>
      <c r="AN11521" s="170"/>
    </row>
    <row r="11522" spans="1:40" ht="52.5" customHeight="1" x14ac:dyDescent="0.2">
      <c r="A11522" s="170"/>
      <c r="B11522" s="170"/>
      <c r="C11522" s="170"/>
      <c r="D11522" s="170"/>
      <c r="E11522" s="170"/>
      <c r="F11522" s="170"/>
      <c r="G11522" s="170"/>
      <c r="H11522" s="170"/>
      <c r="I11522" s="170"/>
      <c r="J11522" s="170"/>
      <c r="K11522" s="170"/>
      <c r="L11522" s="170"/>
      <c r="M11522" s="170"/>
      <c r="N11522" s="170"/>
      <c r="O11522" s="170"/>
      <c r="P11522" s="170"/>
      <c r="Q11522" s="170"/>
      <c r="R11522" s="170"/>
      <c r="S11522" s="170"/>
      <c r="T11522" s="170"/>
      <c r="U11522" s="170"/>
      <c r="V11522" s="170"/>
      <c r="W11522" s="170"/>
      <c r="X11522" s="174"/>
      <c r="Y11522" s="170"/>
      <c r="Z11522" s="170"/>
      <c r="AA11522" s="170"/>
      <c r="AB11522" s="170"/>
      <c r="AC11522" s="170"/>
      <c r="AD11522" s="174"/>
      <c r="AE11522" s="170"/>
      <c r="AF11522" s="170"/>
      <c r="AI11522" s="170"/>
      <c r="AJ11522" s="170"/>
      <c r="AK11522" s="170"/>
      <c r="AL11522" s="170"/>
      <c r="AM11522" s="170"/>
      <c r="AN11522" s="170"/>
    </row>
    <row r="11523" spans="1:40" ht="52.5" customHeight="1" x14ac:dyDescent="0.2">
      <c r="A11523" s="170"/>
      <c r="B11523" s="170"/>
      <c r="C11523" s="170"/>
      <c r="D11523" s="170"/>
      <c r="E11523" s="170"/>
      <c r="F11523" s="170"/>
      <c r="G11523" s="170"/>
      <c r="H11523" s="170"/>
      <c r="I11523" s="170"/>
      <c r="J11523" s="170"/>
      <c r="K11523" s="170"/>
      <c r="L11523" s="170"/>
      <c r="M11523" s="170"/>
      <c r="N11523" s="170"/>
      <c r="O11523" s="170"/>
      <c r="P11523" s="170"/>
      <c r="Q11523" s="170"/>
      <c r="R11523" s="170"/>
      <c r="S11523" s="170"/>
      <c r="T11523" s="170"/>
      <c r="U11523" s="170"/>
      <c r="V11523" s="170"/>
      <c r="W11523" s="170"/>
      <c r="X11523" s="174"/>
      <c r="Y11523" s="170"/>
      <c r="Z11523" s="170"/>
      <c r="AA11523" s="170"/>
      <c r="AB11523" s="170"/>
      <c r="AC11523" s="170"/>
      <c r="AD11523" s="174"/>
      <c r="AE11523" s="170"/>
      <c r="AF11523" s="170"/>
      <c r="AI11523" s="170"/>
      <c r="AJ11523" s="170"/>
      <c r="AK11523" s="170"/>
      <c r="AL11523" s="170"/>
      <c r="AM11523" s="170"/>
      <c r="AN11523" s="170"/>
    </row>
    <row r="11524" spans="1:40" ht="52.5" customHeight="1" x14ac:dyDescent="0.2">
      <c r="A11524" s="170"/>
      <c r="B11524" s="170"/>
      <c r="C11524" s="170"/>
      <c r="D11524" s="170"/>
      <c r="E11524" s="170"/>
      <c r="F11524" s="170"/>
      <c r="G11524" s="170"/>
      <c r="H11524" s="170"/>
      <c r="I11524" s="170"/>
      <c r="J11524" s="170"/>
      <c r="K11524" s="170"/>
      <c r="L11524" s="170"/>
      <c r="M11524" s="170"/>
      <c r="N11524" s="170"/>
      <c r="O11524" s="170"/>
      <c r="P11524" s="170"/>
      <c r="Q11524" s="170"/>
      <c r="R11524" s="170"/>
      <c r="S11524" s="170"/>
      <c r="T11524" s="170"/>
      <c r="U11524" s="170"/>
      <c r="V11524" s="170"/>
      <c r="W11524" s="170"/>
      <c r="X11524" s="174"/>
      <c r="Y11524" s="170"/>
      <c r="Z11524" s="170"/>
      <c r="AA11524" s="170"/>
      <c r="AB11524" s="170"/>
      <c r="AC11524" s="170"/>
      <c r="AD11524" s="174"/>
      <c r="AE11524" s="170"/>
      <c r="AF11524" s="170"/>
      <c r="AI11524" s="170"/>
      <c r="AJ11524" s="170"/>
      <c r="AK11524" s="170"/>
      <c r="AL11524" s="170"/>
      <c r="AM11524" s="170"/>
      <c r="AN11524" s="170"/>
    </row>
    <row r="11525" spans="1:40" ht="52.5" customHeight="1" x14ac:dyDescent="0.2">
      <c r="A11525" s="170"/>
      <c r="B11525" s="170"/>
      <c r="C11525" s="170"/>
      <c r="D11525" s="170"/>
      <c r="E11525" s="170"/>
      <c r="F11525" s="170"/>
      <c r="G11525" s="170"/>
      <c r="H11525" s="170"/>
      <c r="I11525" s="170"/>
      <c r="J11525" s="170"/>
      <c r="K11525" s="170"/>
      <c r="L11525" s="170"/>
      <c r="M11525" s="170"/>
      <c r="N11525" s="170"/>
      <c r="O11525" s="170"/>
      <c r="P11525" s="170"/>
      <c r="Q11525" s="170"/>
      <c r="R11525" s="170"/>
      <c r="S11525" s="170"/>
      <c r="T11525" s="170"/>
      <c r="U11525" s="170"/>
      <c r="V11525" s="170"/>
      <c r="W11525" s="170"/>
      <c r="X11525" s="174"/>
      <c r="Y11525" s="170"/>
      <c r="Z11525" s="170"/>
      <c r="AA11525" s="170"/>
      <c r="AB11525" s="170"/>
      <c r="AC11525" s="170"/>
      <c r="AD11525" s="174"/>
      <c r="AE11525" s="170"/>
      <c r="AF11525" s="170"/>
      <c r="AI11525" s="170"/>
      <c r="AJ11525" s="170"/>
      <c r="AK11525" s="170"/>
      <c r="AL11525" s="170"/>
      <c r="AM11525" s="170"/>
      <c r="AN11525" s="170"/>
    </row>
    <row r="11526" spans="1:40" ht="52.5" customHeight="1" x14ac:dyDescent="0.2">
      <c r="A11526" s="170"/>
      <c r="B11526" s="170"/>
      <c r="C11526" s="170"/>
      <c r="D11526" s="170"/>
      <c r="E11526" s="170"/>
      <c r="F11526" s="170"/>
      <c r="G11526" s="170"/>
      <c r="H11526" s="170"/>
      <c r="I11526" s="170"/>
      <c r="J11526" s="170"/>
      <c r="K11526" s="170"/>
      <c r="L11526" s="170"/>
      <c r="M11526" s="170"/>
      <c r="N11526" s="170"/>
      <c r="O11526" s="170"/>
      <c r="P11526" s="170"/>
      <c r="Q11526" s="170"/>
      <c r="R11526" s="170"/>
      <c r="S11526" s="170"/>
      <c r="T11526" s="170"/>
      <c r="U11526" s="170"/>
      <c r="V11526" s="170"/>
      <c r="W11526" s="170"/>
      <c r="X11526" s="174"/>
      <c r="Y11526" s="170"/>
      <c r="Z11526" s="170"/>
      <c r="AA11526" s="170"/>
      <c r="AB11526" s="170"/>
      <c r="AC11526" s="170"/>
      <c r="AD11526" s="174"/>
      <c r="AE11526" s="170"/>
      <c r="AF11526" s="170"/>
      <c r="AI11526" s="170"/>
      <c r="AJ11526" s="170"/>
      <c r="AK11526" s="170"/>
      <c r="AL11526" s="170"/>
      <c r="AM11526" s="170"/>
      <c r="AN11526" s="170"/>
    </row>
    <row r="11527" spans="1:40" ht="52.5" customHeight="1" x14ac:dyDescent="0.2">
      <c r="A11527" s="170"/>
      <c r="B11527" s="170"/>
      <c r="C11527" s="170"/>
      <c r="D11527" s="170"/>
      <c r="E11527" s="170"/>
      <c r="F11527" s="170"/>
      <c r="G11527" s="170"/>
      <c r="H11527" s="170"/>
      <c r="I11527" s="170"/>
      <c r="J11527" s="170"/>
      <c r="K11527" s="170"/>
      <c r="L11527" s="170"/>
      <c r="M11527" s="170"/>
      <c r="N11527" s="170"/>
      <c r="O11527" s="170"/>
      <c r="P11527" s="170"/>
      <c r="Q11527" s="170"/>
      <c r="R11527" s="170"/>
      <c r="S11527" s="170"/>
      <c r="T11527" s="170"/>
      <c r="U11527" s="170"/>
      <c r="V11527" s="170"/>
      <c r="W11527" s="170"/>
      <c r="X11527" s="174"/>
      <c r="Y11527" s="170"/>
      <c r="Z11527" s="170"/>
      <c r="AA11527" s="170"/>
      <c r="AB11527" s="170"/>
      <c r="AC11527" s="170"/>
      <c r="AD11527" s="174"/>
      <c r="AE11527" s="170"/>
      <c r="AF11527" s="170"/>
      <c r="AI11527" s="170"/>
      <c r="AJ11527" s="170"/>
      <c r="AK11527" s="170"/>
      <c r="AL11527" s="170"/>
      <c r="AM11527" s="170"/>
      <c r="AN11527" s="170"/>
    </row>
    <row r="11528" spans="1:40" ht="52.5" customHeight="1" x14ac:dyDescent="0.2">
      <c r="A11528" s="170"/>
      <c r="B11528" s="170"/>
      <c r="C11528" s="170"/>
      <c r="D11528" s="170"/>
      <c r="E11528" s="170"/>
      <c r="F11528" s="170"/>
      <c r="G11528" s="170"/>
      <c r="H11528" s="170"/>
      <c r="I11528" s="170"/>
      <c r="J11528" s="170"/>
      <c r="K11528" s="170"/>
      <c r="L11528" s="170"/>
      <c r="M11528" s="170"/>
      <c r="N11528" s="170"/>
      <c r="O11528" s="170"/>
      <c r="P11528" s="170"/>
      <c r="Q11528" s="170"/>
      <c r="R11528" s="170"/>
      <c r="S11528" s="170"/>
      <c r="T11528" s="170"/>
      <c r="U11528" s="170"/>
      <c r="V11528" s="170"/>
      <c r="W11528" s="170"/>
      <c r="X11528" s="174"/>
      <c r="Y11528" s="170"/>
      <c r="Z11528" s="170"/>
      <c r="AA11528" s="170"/>
      <c r="AB11528" s="170"/>
      <c r="AC11528" s="170"/>
      <c r="AD11528" s="174"/>
      <c r="AE11528" s="170"/>
      <c r="AF11528" s="170"/>
      <c r="AI11528" s="170"/>
      <c r="AJ11528" s="170"/>
      <c r="AK11528" s="170"/>
      <c r="AL11528" s="170"/>
      <c r="AM11528" s="170"/>
      <c r="AN11528" s="170"/>
    </row>
    <row r="11529" spans="1:40" ht="52.5" customHeight="1" x14ac:dyDescent="0.2">
      <c r="A11529" s="170"/>
      <c r="B11529" s="170"/>
      <c r="C11529" s="170"/>
      <c r="D11529" s="170"/>
      <c r="E11529" s="170"/>
      <c r="F11529" s="170"/>
      <c r="G11529" s="170"/>
      <c r="H11529" s="170"/>
      <c r="I11529" s="170"/>
      <c r="J11529" s="170"/>
      <c r="K11529" s="170"/>
      <c r="L11529" s="170"/>
      <c r="M11529" s="170"/>
      <c r="N11529" s="170"/>
      <c r="O11529" s="170"/>
      <c r="P11529" s="170"/>
      <c r="Q11529" s="170"/>
      <c r="R11529" s="170"/>
      <c r="S11529" s="170"/>
      <c r="T11529" s="170"/>
      <c r="U11529" s="170"/>
      <c r="V11529" s="170"/>
      <c r="W11529" s="170"/>
      <c r="X11529" s="174"/>
      <c r="Y11529" s="170"/>
      <c r="Z11529" s="170"/>
      <c r="AA11529" s="170"/>
      <c r="AB11529" s="170"/>
      <c r="AC11529" s="170"/>
      <c r="AD11529" s="174"/>
      <c r="AE11529" s="170"/>
      <c r="AF11529" s="170"/>
      <c r="AI11529" s="170"/>
      <c r="AJ11529" s="170"/>
      <c r="AK11529" s="170"/>
      <c r="AL11529" s="170"/>
      <c r="AM11529" s="170"/>
      <c r="AN11529" s="170"/>
    </row>
    <row r="11530" spans="1:40" ht="52.5" customHeight="1" x14ac:dyDescent="0.2">
      <c r="A11530" s="170"/>
      <c r="B11530" s="170"/>
      <c r="C11530" s="170"/>
      <c r="D11530" s="170"/>
      <c r="E11530" s="170"/>
      <c r="F11530" s="170"/>
      <c r="G11530" s="170"/>
      <c r="H11530" s="170"/>
      <c r="I11530" s="170"/>
      <c r="J11530" s="170"/>
      <c r="K11530" s="170"/>
      <c r="L11530" s="170"/>
      <c r="M11530" s="170"/>
      <c r="N11530" s="170"/>
      <c r="O11530" s="170"/>
      <c r="P11530" s="170"/>
      <c r="Q11530" s="170"/>
      <c r="R11530" s="170"/>
      <c r="S11530" s="170"/>
      <c r="T11530" s="170"/>
      <c r="U11530" s="170"/>
      <c r="V11530" s="170"/>
      <c r="W11530" s="170"/>
      <c r="X11530" s="174"/>
      <c r="Y11530" s="170"/>
      <c r="Z11530" s="170"/>
      <c r="AA11530" s="170"/>
      <c r="AB11530" s="170"/>
      <c r="AC11530" s="170"/>
      <c r="AD11530" s="174"/>
      <c r="AE11530" s="170"/>
      <c r="AF11530" s="170"/>
      <c r="AI11530" s="170"/>
      <c r="AJ11530" s="170"/>
      <c r="AK11530" s="170"/>
      <c r="AL11530" s="170"/>
      <c r="AM11530" s="170"/>
      <c r="AN11530" s="170"/>
    </row>
    <row r="11531" spans="1:40" ht="52.5" customHeight="1" x14ac:dyDescent="0.2">
      <c r="A11531" s="170"/>
      <c r="B11531" s="170"/>
      <c r="C11531" s="170"/>
      <c r="D11531" s="170"/>
      <c r="E11531" s="170"/>
      <c r="F11531" s="170"/>
      <c r="G11531" s="170"/>
      <c r="H11531" s="170"/>
      <c r="I11531" s="170"/>
      <c r="J11531" s="170"/>
      <c r="K11531" s="170"/>
      <c r="L11531" s="170"/>
      <c r="M11531" s="170"/>
      <c r="N11531" s="170"/>
      <c r="O11531" s="170"/>
      <c r="P11531" s="170"/>
      <c r="Q11531" s="170"/>
      <c r="R11531" s="170"/>
      <c r="S11531" s="170"/>
      <c r="T11531" s="170"/>
      <c r="U11531" s="170"/>
      <c r="V11531" s="170"/>
      <c r="W11531" s="170"/>
      <c r="X11531" s="174"/>
      <c r="Y11531" s="170"/>
      <c r="Z11531" s="170"/>
      <c r="AA11531" s="170"/>
      <c r="AB11531" s="170"/>
      <c r="AC11531" s="170"/>
      <c r="AD11531" s="174"/>
      <c r="AE11531" s="170"/>
      <c r="AF11531" s="170"/>
      <c r="AI11531" s="170"/>
      <c r="AJ11531" s="170"/>
      <c r="AK11531" s="170"/>
      <c r="AL11531" s="170"/>
      <c r="AM11531" s="170"/>
      <c r="AN11531" s="170"/>
    </row>
    <row r="11532" spans="1:40" ht="52.5" customHeight="1" x14ac:dyDescent="0.2">
      <c r="A11532" s="170"/>
      <c r="B11532" s="170"/>
      <c r="C11532" s="170"/>
      <c r="D11532" s="170"/>
      <c r="E11532" s="170"/>
      <c r="F11532" s="170"/>
      <c r="G11532" s="170"/>
      <c r="H11532" s="170"/>
      <c r="I11532" s="170"/>
      <c r="J11532" s="170"/>
      <c r="K11532" s="170"/>
      <c r="L11532" s="170"/>
      <c r="M11532" s="170"/>
      <c r="N11532" s="170"/>
      <c r="O11532" s="170"/>
      <c r="P11532" s="170"/>
      <c r="Q11532" s="170"/>
      <c r="R11532" s="170"/>
      <c r="S11532" s="170"/>
      <c r="T11532" s="170"/>
      <c r="U11532" s="170"/>
      <c r="V11532" s="170"/>
      <c r="W11532" s="170"/>
      <c r="X11532" s="174"/>
      <c r="Y11532" s="170"/>
      <c r="Z11532" s="170"/>
      <c r="AA11532" s="170"/>
      <c r="AB11532" s="170"/>
      <c r="AC11532" s="170"/>
      <c r="AD11532" s="174"/>
      <c r="AE11532" s="170"/>
      <c r="AF11532" s="170"/>
      <c r="AI11532" s="170"/>
      <c r="AJ11532" s="170"/>
      <c r="AK11532" s="170"/>
      <c r="AL11532" s="170"/>
      <c r="AM11532" s="170"/>
      <c r="AN11532" s="170"/>
    </row>
    <row r="11533" spans="1:40" ht="52.5" customHeight="1" x14ac:dyDescent="0.2">
      <c r="A11533" s="170"/>
      <c r="B11533" s="170"/>
      <c r="C11533" s="170"/>
      <c r="D11533" s="170"/>
      <c r="E11533" s="170"/>
      <c r="F11533" s="170"/>
      <c r="G11533" s="170"/>
      <c r="H11533" s="170"/>
      <c r="I11533" s="170"/>
      <c r="J11533" s="170"/>
      <c r="K11533" s="170"/>
      <c r="L11533" s="170"/>
      <c r="M11533" s="170"/>
      <c r="N11533" s="170"/>
      <c r="O11533" s="170"/>
      <c r="P11533" s="170"/>
      <c r="Q11533" s="170"/>
      <c r="R11533" s="170"/>
      <c r="S11533" s="170"/>
      <c r="T11533" s="170"/>
      <c r="U11533" s="170"/>
      <c r="V11533" s="170"/>
      <c r="W11533" s="170"/>
      <c r="X11533" s="174"/>
      <c r="Y11533" s="170"/>
      <c r="Z11533" s="170"/>
      <c r="AA11533" s="170"/>
      <c r="AB11533" s="170"/>
      <c r="AC11533" s="170"/>
      <c r="AD11533" s="174"/>
      <c r="AE11533" s="170"/>
      <c r="AF11533" s="170"/>
      <c r="AI11533" s="170"/>
      <c r="AJ11533" s="170"/>
      <c r="AK11533" s="170"/>
      <c r="AL11533" s="170"/>
      <c r="AM11533" s="170"/>
      <c r="AN11533" s="170"/>
    </row>
    <row r="11534" spans="1:40" ht="52.5" customHeight="1" x14ac:dyDescent="0.2">
      <c r="A11534" s="170"/>
      <c r="B11534" s="170"/>
      <c r="C11534" s="170"/>
      <c r="D11534" s="170"/>
      <c r="E11534" s="170"/>
      <c r="F11534" s="170"/>
      <c r="G11534" s="170"/>
      <c r="H11534" s="170"/>
      <c r="I11534" s="170"/>
      <c r="J11534" s="170"/>
      <c r="K11534" s="170"/>
      <c r="L11534" s="170"/>
      <c r="M11534" s="170"/>
      <c r="N11534" s="170"/>
      <c r="O11534" s="170"/>
      <c r="P11534" s="170"/>
      <c r="Q11534" s="170"/>
      <c r="R11534" s="170"/>
      <c r="S11534" s="170"/>
      <c r="T11534" s="170"/>
      <c r="U11534" s="170"/>
      <c r="V11534" s="170"/>
      <c r="W11534" s="170"/>
      <c r="X11534" s="174"/>
      <c r="Y11534" s="170"/>
      <c r="Z11534" s="170"/>
      <c r="AA11534" s="170"/>
      <c r="AB11534" s="170"/>
      <c r="AC11534" s="170"/>
      <c r="AD11534" s="174"/>
      <c r="AE11534" s="170"/>
      <c r="AF11534" s="170"/>
      <c r="AI11534" s="170"/>
      <c r="AJ11534" s="170"/>
      <c r="AK11534" s="170"/>
      <c r="AL11534" s="170"/>
      <c r="AM11534" s="170"/>
      <c r="AN11534" s="170"/>
    </row>
    <row r="11535" spans="1:40" ht="52.5" customHeight="1" x14ac:dyDescent="0.2">
      <c r="A11535" s="170"/>
      <c r="B11535" s="170"/>
      <c r="C11535" s="170"/>
      <c r="D11535" s="170"/>
      <c r="E11535" s="170"/>
      <c r="F11535" s="170"/>
      <c r="G11535" s="170"/>
      <c r="H11535" s="170"/>
      <c r="I11535" s="170"/>
      <c r="J11535" s="170"/>
      <c r="K11535" s="170"/>
      <c r="L11535" s="170"/>
      <c r="M11535" s="170"/>
      <c r="N11535" s="170"/>
      <c r="O11535" s="170"/>
      <c r="P11535" s="170"/>
      <c r="Q11535" s="170"/>
      <c r="R11535" s="170"/>
      <c r="S11535" s="170"/>
      <c r="T11535" s="170"/>
      <c r="U11535" s="170"/>
      <c r="V11535" s="170"/>
      <c r="W11535" s="170"/>
      <c r="X11535" s="174"/>
      <c r="Y11535" s="170"/>
      <c r="Z11535" s="170"/>
      <c r="AA11535" s="170"/>
      <c r="AB11535" s="170"/>
      <c r="AC11535" s="170"/>
      <c r="AD11535" s="174"/>
      <c r="AE11535" s="170"/>
      <c r="AF11535" s="170"/>
      <c r="AI11535" s="170"/>
      <c r="AJ11535" s="170"/>
      <c r="AK11535" s="170"/>
      <c r="AL11535" s="170"/>
      <c r="AM11535" s="170"/>
      <c r="AN11535" s="170"/>
    </row>
    <row r="11536" spans="1:40" ht="52.5" customHeight="1" x14ac:dyDescent="0.2">
      <c r="A11536" s="170"/>
      <c r="B11536" s="170"/>
      <c r="C11536" s="170"/>
      <c r="D11536" s="170"/>
      <c r="E11536" s="170"/>
      <c r="F11536" s="170"/>
      <c r="G11536" s="170"/>
      <c r="H11536" s="170"/>
      <c r="I11536" s="170"/>
      <c r="J11536" s="170"/>
      <c r="K11536" s="170"/>
      <c r="L11536" s="170"/>
      <c r="M11536" s="170"/>
      <c r="N11536" s="170"/>
      <c r="O11536" s="170"/>
      <c r="P11536" s="170"/>
      <c r="Q11536" s="170"/>
      <c r="R11536" s="170"/>
      <c r="S11536" s="170"/>
      <c r="T11536" s="170"/>
      <c r="U11536" s="170"/>
      <c r="V11536" s="170"/>
      <c r="W11536" s="170"/>
      <c r="X11536" s="174"/>
      <c r="Y11536" s="170"/>
      <c r="Z11536" s="170"/>
      <c r="AA11536" s="170"/>
      <c r="AB11536" s="170"/>
      <c r="AC11536" s="170"/>
      <c r="AD11536" s="174"/>
      <c r="AE11536" s="170"/>
      <c r="AF11536" s="170"/>
      <c r="AI11536" s="170"/>
      <c r="AJ11536" s="170"/>
      <c r="AK11536" s="170"/>
      <c r="AL11536" s="170"/>
      <c r="AM11536" s="170"/>
      <c r="AN11536" s="170"/>
    </row>
    <row r="11537" spans="1:40" ht="52.5" customHeight="1" x14ac:dyDescent="0.2">
      <c r="A11537" s="170"/>
      <c r="B11537" s="170"/>
      <c r="C11537" s="170"/>
      <c r="D11537" s="170"/>
      <c r="E11537" s="170"/>
      <c r="F11537" s="170"/>
      <c r="G11537" s="170"/>
      <c r="H11537" s="170"/>
      <c r="I11537" s="170"/>
      <c r="J11537" s="170"/>
      <c r="K11537" s="170"/>
      <c r="L11537" s="170"/>
      <c r="M11537" s="170"/>
      <c r="N11537" s="170"/>
      <c r="O11537" s="170"/>
      <c r="P11537" s="170"/>
      <c r="Q11537" s="170"/>
      <c r="R11537" s="170"/>
      <c r="S11537" s="170"/>
      <c r="T11537" s="170"/>
      <c r="U11537" s="170"/>
      <c r="V11537" s="170"/>
      <c r="W11537" s="170"/>
      <c r="X11537" s="174"/>
      <c r="Y11537" s="170"/>
      <c r="Z11537" s="170"/>
      <c r="AA11537" s="170"/>
      <c r="AB11537" s="170"/>
      <c r="AC11537" s="170"/>
      <c r="AD11537" s="174"/>
      <c r="AE11537" s="170"/>
      <c r="AF11537" s="170"/>
      <c r="AI11537" s="170"/>
      <c r="AJ11537" s="170"/>
      <c r="AK11537" s="170"/>
      <c r="AL11537" s="170"/>
      <c r="AM11537" s="170"/>
      <c r="AN11537" s="170"/>
    </row>
    <row r="11538" spans="1:40" ht="52.5" customHeight="1" x14ac:dyDescent="0.2">
      <c r="A11538" s="170"/>
      <c r="B11538" s="170"/>
      <c r="C11538" s="170"/>
      <c r="D11538" s="170"/>
      <c r="E11538" s="170"/>
      <c r="F11538" s="170"/>
      <c r="G11538" s="170"/>
      <c r="H11538" s="170"/>
      <c r="I11538" s="170"/>
      <c r="J11538" s="170"/>
      <c r="K11538" s="170"/>
      <c r="L11538" s="170"/>
      <c r="M11538" s="170"/>
      <c r="N11538" s="170"/>
      <c r="O11538" s="170"/>
      <c r="P11538" s="170"/>
      <c r="Q11538" s="170"/>
      <c r="R11538" s="170"/>
      <c r="S11538" s="170"/>
      <c r="T11538" s="170"/>
      <c r="U11538" s="170"/>
      <c r="V11538" s="170"/>
      <c r="W11538" s="170"/>
      <c r="X11538" s="174"/>
      <c r="Y11538" s="170"/>
      <c r="Z11538" s="170"/>
      <c r="AA11538" s="170"/>
      <c r="AB11538" s="170"/>
      <c r="AC11538" s="170"/>
      <c r="AD11538" s="174"/>
      <c r="AE11538" s="170"/>
      <c r="AF11538" s="170"/>
      <c r="AI11538" s="170"/>
      <c r="AJ11538" s="170"/>
      <c r="AK11538" s="170"/>
      <c r="AL11538" s="170"/>
      <c r="AM11538" s="170"/>
      <c r="AN11538" s="170"/>
    </row>
    <row r="11539" spans="1:40" ht="52.5" customHeight="1" x14ac:dyDescent="0.2">
      <c r="A11539" s="170"/>
      <c r="B11539" s="170"/>
      <c r="C11539" s="170"/>
      <c r="D11539" s="170"/>
      <c r="E11539" s="170"/>
      <c r="F11539" s="170"/>
      <c r="G11539" s="170"/>
      <c r="H11539" s="170"/>
      <c r="I11539" s="170"/>
      <c r="J11539" s="170"/>
      <c r="K11539" s="170"/>
      <c r="L11539" s="170"/>
      <c r="M11539" s="170"/>
      <c r="N11539" s="170"/>
      <c r="O11539" s="170"/>
      <c r="P11539" s="170"/>
      <c r="Q11539" s="170"/>
      <c r="R11539" s="170"/>
      <c r="S11539" s="170"/>
      <c r="T11539" s="170"/>
      <c r="U11539" s="170"/>
      <c r="V11539" s="170"/>
      <c r="W11539" s="170"/>
      <c r="X11539" s="174"/>
      <c r="Y11539" s="170"/>
      <c r="Z11539" s="170"/>
      <c r="AA11539" s="170"/>
      <c r="AB11539" s="170"/>
      <c r="AC11539" s="170"/>
      <c r="AD11539" s="174"/>
      <c r="AE11539" s="170"/>
      <c r="AF11539" s="170"/>
      <c r="AI11539" s="170"/>
      <c r="AJ11539" s="170"/>
      <c r="AK11539" s="170"/>
      <c r="AL11539" s="170"/>
      <c r="AM11539" s="170"/>
      <c r="AN11539" s="170"/>
    </row>
    <row r="11540" spans="1:40" ht="52.5" customHeight="1" x14ac:dyDescent="0.2">
      <c r="A11540" s="170"/>
      <c r="B11540" s="170"/>
      <c r="C11540" s="170"/>
      <c r="D11540" s="170"/>
      <c r="E11540" s="170"/>
      <c r="F11540" s="170"/>
      <c r="G11540" s="170"/>
      <c r="H11540" s="170"/>
      <c r="I11540" s="170"/>
      <c r="J11540" s="170"/>
      <c r="K11540" s="170"/>
      <c r="L11540" s="170"/>
      <c r="M11540" s="170"/>
      <c r="N11540" s="170"/>
      <c r="O11540" s="170"/>
      <c r="P11540" s="170"/>
      <c r="Q11540" s="170"/>
      <c r="R11540" s="170"/>
      <c r="S11540" s="170"/>
      <c r="T11540" s="170"/>
      <c r="U11540" s="170"/>
      <c r="V11540" s="170"/>
      <c r="W11540" s="170"/>
      <c r="X11540" s="174"/>
      <c r="Y11540" s="170"/>
      <c r="Z11540" s="170"/>
      <c r="AA11540" s="170"/>
      <c r="AB11540" s="170"/>
      <c r="AC11540" s="170"/>
      <c r="AD11540" s="174"/>
      <c r="AE11540" s="170"/>
      <c r="AF11540" s="170"/>
      <c r="AI11540" s="170"/>
      <c r="AJ11540" s="170"/>
      <c r="AK11540" s="170"/>
      <c r="AL11540" s="170"/>
      <c r="AM11540" s="170"/>
      <c r="AN11540" s="170"/>
    </row>
    <row r="11541" spans="1:40" ht="52.5" customHeight="1" x14ac:dyDescent="0.2">
      <c r="A11541" s="170"/>
      <c r="B11541" s="170"/>
      <c r="C11541" s="170"/>
      <c r="D11541" s="170"/>
      <c r="E11541" s="170"/>
      <c r="F11541" s="170"/>
      <c r="G11541" s="170"/>
      <c r="H11541" s="170"/>
      <c r="I11541" s="170"/>
      <c r="J11541" s="170"/>
      <c r="K11541" s="170"/>
      <c r="L11541" s="170"/>
      <c r="M11541" s="170"/>
      <c r="N11541" s="170"/>
      <c r="O11541" s="170"/>
      <c r="P11541" s="170"/>
      <c r="Q11541" s="170"/>
      <c r="R11541" s="170"/>
      <c r="S11541" s="170"/>
      <c r="T11541" s="170"/>
      <c r="U11541" s="170"/>
      <c r="V11541" s="170"/>
      <c r="W11541" s="170"/>
      <c r="X11541" s="174"/>
      <c r="Y11541" s="170"/>
      <c r="Z11541" s="170"/>
      <c r="AA11541" s="170"/>
      <c r="AB11541" s="170"/>
      <c r="AC11541" s="170"/>
      <c r="AD11541" s="174"/>
      <c r="AE11541" s="170"/>
      <c r="AF11541" s="170"/>
      <c r="AI11541" s="170"/>
      <c r="AJ11541" s="170"/>
      <c r="AK11541" s="170"/>
      <c r="AL11541" s="170"/>
      <c r="AM11541" s="170"/>
      <c r="AN11541" s="170"/>
    </row>
    <row r="11542" spans="1:40" ht="52.5" customHeight="1" x14ac:dyDescent="0.2">
      <c r="A11542" s="170"/>
      <c r="B11542" s="170"/>
      <c r="C11542" s="170"/>
      <c r="D11542" s="170"/>
      <c r="E11542" s="170"/>
      <c r="F11542" s="170"/>
      <c r="G11542" s="170"/>
      <c r="H11542" s="170"/>
      <c r="I11542" s="170"/>
      <c r="J11542" s="170"/>
      <c r="K11542" s="170"/>
      <c r="L11542" s="170"/>
      <c r="M11542" s="170"/>
      <c r="N11542" s="170"/>
      <c r="O11542" s="170"/>
      <c r="P11542" s="170"/>
      <c r="Q11542" s="170"/>
      <c r="R11542" s="170"/>
      <c r="S11542" s="170"/>
      <c r="T11542" s="170"/>
      <c r="U11542" s="170"/>
      <c r="V11542" s="170"/>
      <c r="W11542" s="170"/>
      <c r="X11542" s="174"/>
      <c r="Y11542" s="170"/>
      <c r="Z11542" s="170"/>
      <c r="AA11542" s="170"/>
      <c r="AB11542" s="170"/>
      <c r="AC11542" s="170"/>
      <c r="AD11542" s="174"/>
      <c r="AE11542" s="170"/>
      <c r="AF11542" s="170"/>
      <c r="AI11542" s="170"/>
      <c r="AJ11542" s="170"/>
      <c r="AK11542" s="170"/>
      <c r="AL11542" s="170"/>
      <c r="AM11542" s="170"/>
      <c r="AN11542" s="170"/>
    </row>
    <row r="11543" spans="1:40" ht="52.5" customHeight="1" x14ac:dyDescent="0.2">
      <c r="A11543" s="170"/>
      <c r="B11543" s="170"/>
      <c r="C11543" s="170"/>
      <c r="D11543" s="170"/>
      <c r="E11543" s="170"/>
      <c r="F11543" s="170"/>
      <c r="G11543" s="170"/>
      <c r="H11543" s="170"/>
      <c r="I11543" s="170"/>
      <c r="J11543" s="170"/>
      <c r="K11543" s="170"/>
      <c r="L11543" s="170"/>
      <c r="M11543" s="170"/>
      <c r="N11543" s="170"/>
      <c r="O11543" s="170"/>
      <c r="P11543" s="170"/>
      <c r="Q11543" s="170"/>
      <c r="R11543" s="170"/>
      <c r="S11543" s="170"/>
      <c r="T11543" s="170"/>
      <c r="U11543" s="170"/>
      <c r="V11543" s="170"/>
      <c r="W11543" s="170"/>
      <c r="X11543" s="174"/>
      <c r="Y11543" s="170"/>
      <c r="Z11543" s="170"/>
      <c r="AA11543" s="170"/>
      <c r="AB11543" s="170"/>
      <c r="AC11543" s="170"/>
      <c r="AD11543" s="174"/>
      <c r="AE11543" s="170"/>
      <c r="AF11543" s="170"/>
      <c r="AI11543" s="170"/>
      <c r="AJ11543" s="170"/>
      <c r="AK11543" s="170"/>
      <c r="AL11543" s="170"/>
      <c r="AM11543" s="170"/>
      <c r="AN11543" s="170"/>
    </row>
    <row r="11544" spans="1:40" ht="52.5" customHeight="1" x14ac:dyDescent="0.2">
      <c r="A11544" s="170"/>
      <c r="B11544" s="170"/>
      <c r="C11544" s="170"/>
      <c r="D11544" s="170"/>
      <c r="E11544" s="170"/>
      <c r="F11544" s="170"/>
      <c r="G11544" s="170"/>
      <c r="H11544" s="170"/>
      <c r="I11544" s="170"/>
      <c r="J11544" s="170"/>
      <c r="K11544" s="170"/>
      <c r="L11544" s="170"/>
      <c r="M11544" s="170"/>
      <c r="N11544" s="170"/>
      <c r="O11544" s="170"/>
      <c r="P11544" s="170"/>
      <c r="Q11544" s="170"/>
      <c r="R11544" s="170"/>
      <c r="S11544" s="170"/>
      <c r="T11544" s="170"/>
      <c r="U11544" s="170"/>
      <c r="V11544" s="170"/>
      <c r="W11544" s="170"/>
      <c r="X11544" s="174"/>
      <c r="Y11544" s="170"/>
      <c r="Z11544" s="170"/>
      <c r="AA11544" s="170"/>
      <c r="AB11544" s="170"/>
      <c r="AC11544" s="170"/>
      <c r="AD11544" s="174"/>
      <c r="AE11544" s="170"/>
      <c r="AF11544" s="170"/>
      <c r="AI11544" s="170"/>
      <c r="AJ11544" s="170"/>
      <c r="AK11544" s="170"/>
      <c r="AL11544" s="170"/>
      <c r="AM11544" s="170"/>
      <c r="AN11544" s="170"/>
    </row>
    <row r="11545" spans="1:40" ht="52.5" customHeight="1" x14ac:dyDescent="0.2">
      <c r="A11545" s="170"/>
      <c r="B11545" s="170"/>
      <c r="C11545" s="170"/>
      <c r="D11545" s="170"/>
      <c r="E11545" s="170"/>
      <c r="F11545" s="170"/>
      <c r="G11545" s="170"/>
      <c r="H11545" s="170"/>
      <c r="I11545" s="170"/>
      <c r="J11545" s="170"/>
      <c r="K11545" s="170"/>
      <c r="L11545" s="170"/>
      <c r="M11545" s="170"/>
      <c r="N11545" s="170"/>
      <c r="O11545" s="170"/>
      <c r="P11545" s="170"/>
      <c r="Q11545" s="170"/>
      <c r="R11545" s="170"/>
      <c r="S11545" s="170"/>
      <c r="T11545" s="170"/>
      <c r="U11545" s="170"/>
      <c r="V11545" s="170"/>
      <c r="W11545" s="170"/>
      <c r="X11545" s="174"/>
      <c r="Y11545" s="170"/>
      <c r="Z11545" s="170"/>
      <c r="AA11545" s="170"/>
      <c r="AB11545" s="170"/>
      <c r="AC11545" s="170"/>
      <c r="AD11545" s="174"/>
      <c r="AE11545" s="170"/>
      <c r="AF11545" s="170"/>
      <c r="AI11545" s="170"/>
      <c r="AJ11545" s="170"/>
      <c r="AK11545" s="170"/>
      <c r="AL11545" s="170"/>
      <c r="AM11545" s="170"/>
      <c r="AN11545" s="170"/>
    </row>
    <row r="11546" spans="1:40" ht="52.5" customHeight="1" x14ac:dyDescent="0.2">
      <c r="A11546" s="170"/>
      <c r="B11546" s="170"/>
      <c r="C11546" s="170"/>
      <c r="D11546" s="170"/>
      <c r="E11546" s="170"/>
      <c r="F11546" s="170"/>
      <c r="G11546" s="170"/>
      <c r="H11546" s="170"/>
      <c r="I11546" s="170"/>
      <c r="J11546" s="170"/>
      <c r="K11546" s="170"/>
      <c r="L11546" s="170"/>
      <c r="M11546" s="170"/>
      <c r="N11546" s="170"/>
      <c r="O11546" s="170"/>
      <c r="P11546" s="170"/>
      <c r="Q11546" s="170"/>
      <c r="R11546" s="170"/>
      <c r="S11546" s="170"/>
      <c r="T11546" s="170"/>
      <c r="U11546" s="170"/>
      <c r="V11546" s="170"/>
      <c r="W11546" s="170"/>
      <c r="X11546" s="174"/>
      <c r="Y11546" s="170"/>
      <c r="Z11546" s="170"/>
      <c r="AA11546" s="170"/>
      <c r="AB11546" s="170"/>
      <c r="AC11546" s="170"/>
      <c r="AD11546" s="174"/>
      <c r="AE11546" s="170"/>
      <c r="AF11546" s="170"/>
      <c r="AI11546" s="170"/>
      <c r="AJ11546" s="170"/>
      <c r="AK11546" s="170"/>
      <c r="AL11546" s="170"/>
      <c r="AM11546" s="170"/>
      <c r="AN11546" s="170"/>
    </row>
    <row r="11547" spans="1:40" ht="52.5" customHeight="1" x14ac:dyDescent="0.2">
      <c r="A11547" s="170"/>
      <c r="B11547" s="170"/>
      <c r="C11547" s="170"/>
      <c r="D11547" s="170"/>
      <c r="E11547" s="170"/>
      <c r="F11547" s="170"/>
      <c r="G11547" s="170"/>
      <c r="H11547" s="170"/>
      <c r="I11547" s="170"/>
      <c r="J11547" s="170"/>
      <c r="K11547" s="170"/>
      <c r="L11547" s="170"/>
      <c r="M11547" s="170"/>
      <c r="N11547" s="170"/>
      <c r="O11547" s="170"/>
      <c r="P11547" s="170"/>
      <c r="Q11547" s="170"/>
      <c r="R11547" s="170"/>
      <c r="S11547" s="170"/>
      <c r="T11547" s="170"/>
      <c r="U11547" s="170"/>
      <c r="V11547" s="170"/>
      <c r="W11547" s="170"/>
      <c r="X11547" s="174"/>
      <c r="Y11547" s="170"/>
      <c r="Z11547" s="170"/>
      <c r="AA11547" s="170"/>
      <c r="AB11547" s="170"/>
      <c r="AC11547" s="170"/>
      <c r="AD11547" s="174"/>
      <c r="AE11547" s="170"/>
      <c r="AF11547" s="170"/>
      <c r="AI11547" s="170"/>
      <c r="AJ11547" s="170"/>
      <c r="AK11547" s="170"/>
      <c r="AL11547" s="170"/>
      <c r="AM11547" s="170"/>
      <c r="AN11547" s="170"/>
    </row>
    <row r="11548" spans="1:40" ht="52.5" customHeight="1" x14ac:dyDescent="0.2">
      <c r="A11548" s="170"/>
      <c r="B11548" s="170"/>
      <c r="C11548" s="170"/>
      <c r="D11548" s="170"/>
      <c r="E11548" s="170"/>
      <c r="F11548" s="170"/>
      <c r="G11548" s="170"/>
      <c r="H11548" s="170"/>
      <c r="I11548" s="170"/>
      <c r="J11548" s="170"/>
      <c r="K11548" s="170"/>
      <c r="L11548" s="170"/>
      <c r="M11548" s="170"/>
      <c r="N11548" s="170"/>
      <c r="O11548" s="170"/>
      <c r="P11548" s="170"/>
      <c r="Q11548" s="170"/>
      <c r="R11548" s="170"/>
      <c r="S11548" s="170"/>
      <c r="T11548" s="170"/>
      <c r="U11548" s="170"/>
      <c r="V11548" s="170"/>
      <c r="W11548" s="170"/>
      <c r="X11548" s="174"/>
      <c r="Y11548" s="170"/>
      <c r="Z11548" s="170"/>
      <c r="AA11548" s="170"/>
      <c r="AB11548" s="170"/>
      <c r="AC11548" s="170"/>
      <c r="AD11548" s="174"/>
      <c r="AE11548" s="170"/>
      <c r="AF11548" s="170"/>
      <c r="AI11548" s="170"/>
      <c r="AJ11548" s="170"/>
      <c r="AK11548" s="170"/>
      <c r="AL11548" s="170"/>
      <c r="AM11548" s="170"/>
      <c r="AN11548" s="170"/>
    </row>
    <row r="11549" spans="1:40" ht="52.5" customHeight="1" x14ac:dyDescent="0.2">
      <c r="A11549" s="170"/>
      <c r="B11549" s="170"/>
      <c r="C11549" s="170"/>
      <c r="D11549" s="170"/>
      <c r="E11549" s="170"/>
      <c r="F11549" s="170"/>
      <c r="G11549" s="170"/>
      <c r="H11549" s="170"/>
      <c r="I11549" s="170"/>
      <c r="J11549" s="170"/>
      <c r="K11549" s="170"/>
      <c r="L11549" s="170"/>
      <c r="M11549" s="170"/>
      <c r="N11549" s="170"/>
      <c r="O11549" s="170"/>
      <c r="P11549" s="170"/>
      <c r="Q11549" s="170"/>
      <c r="R11549" s="170"/>
      <c r="S11549" s="170"/>
      <c r="T11549" s="170"/>
      <c r="U11549" s="170"/>
      <c r="V11549" s="170"/>
      <c r="W11549" s="170"/>
      <c r="X11549" s="174"/>
      <c r="Y11549" s="170"/>
      <c r="Z11549" s="170"/>
      <c r="AA11549" s="170"/>
      <c r="AB11549" s="170"/>
      <c r="AC11549" s="170"/>
      <c r="AD11549" s="174"/>
      <c r="AE11549" s="170"/>
      <c r="AF11549" s="170"/>
      <c r="AI11549" s="170"/>
      <c r="AJ11549" s="170"/>
      <c r="AK11549" s="170"/>
      <c r="AL11549" s="170"/>
      <c r="AM11549" s="170"/>
      <c r="AN11549" s="170"/>
    </row>
    <row r="11550" spans="1:40" ht="52.5" customHeight="1" x14ac:dyDescent="0.2">
      <c r="A11550" s="170"/>
      <c r="B11550" s="170"/>
      <c r="C11550" s="170"/>
      <c r="D11550" s="170"/>
      <c r="E11550" s="170"/>
      <c r="F11550" s="170"/>
      <c r="G11550" s="170"/>
      <c r="H11550" s="170"/>
      <c r="I11550" s="170"/>
      <c r="J11550" s="170"/>
      <c r="K11550" s="170"/>
      <c r="L11550" s="170"/>
      <c r="M11550" s="170"/>
      <c r="N11550" s="170"/>
      <c r="O11550" s="170"/>
      <c r="P11550" s="170"/>
      <c r="Q11550" s="170"/>
      <c r="R11550" s="170"/>
      <c r="S11550" s="170"/>
      <c r="T11550" s="170"/>
      <c r="U11550" s="170"/>
      <c r="V11550" s="170"/>
      <c r="W11550" s="170"/>
      <c r="X11550" s="174"/>
      <c r="Y11550" s="170"/>
      <c r="Z11550" s="170"/>
      <c r="AA11550" s="170"/>
      <c r="AB11550" s="170"/>
      <c r="AC11550" s="170"/>
      <c r="AD11550" s="174"/>
      <c r="AE11550" s="170"/>
      <c r="AF11550" s="170"/>
      <c r="AI11550" s="170"/>
      <c r="AJ11550" s="170"/>
      <c r="AK11550" s="170"/>
      <c r="AL11550" s="170"/>
      <c r="AM11550" s="170"/>
      <c r="AN11550" s="170"/>
    </row>
    <row r="11551" spans="1:40" ht="52.5" customHeight="1" x14ac:dyDescent="0.2">
      <c r="A11551" s="170"/>
      <c r="B11551" s="170"/>
      <c r="C11551" s="170"/>
      <c r="D11551" s="170"/>
      <c r="E11551" s="170"/>
      <c r="F11551" s="170"/>
      <c r="G11551" s="170"/>
      <c r="H11551" s="170"/>
      <c r="I11551" s="170"/>
      <c r="J11551" s="170"/>
      <c r="K11551" s="170"/>
      <c r="L11551" s="170"/>
      <c r="M11551" s="170"/>
      <c r="N11551" s="170"/>
      <c r="O11551" s="170"/>
      <c r="P11551" s="170"/>
      <c r="Q11551" s="170"/>
      <c r="R11551" s="170"/>
      <c r="S11551" s="170"/>
      <c r="T11551" s="170"/>
      <c r="U11551" s="170"/>
      <c r="V11551" s="170"/>
      <c r="W11551" s="170"/>
      <c r="X11551" s="174"/>
      <c r="Y11551" s="170"/>
      <c r="Z11551" s="170"/>
      <c r="AA11551" s="170"/>
      <c r="AB11551" s="170"/>
      <c r="AC11551" s="170"/>
      <c r="AD11551" s="174"/>
      <c r="AE11551" s="170"/>
      <c r="AF11551" s="170"/>
      <c r="AI11551" s="170"/>
      <c r="AJ11551" s="170"/>
      <c r="AK11551" s="170"/>
      <c r="AL11551" s="170"/>
      <c r="AM11551" s="170"/>
      <c r="AN11551" s="170"/>
    </row>
    <row r="11552" spans="1:40" ht="52.5" customHeight="1" x14ac:dyDescent="0.2">
      <c r="A11552" s="170"/>
      <c r="B11552" s="170"/>
      <c r="C11552" s="170"/>
      <c r="D11552" s="170"/>
      <c r="E11552" s="170"/>
      <c r="F11552" s="170"/>
      <c r="G11552" s="170"/>
      <c r="H11552" s="170"/>
      <c r="I11552" s="170"/>
      <c r="J11552" s="170"/>
      <c r="K11552" s="170"/>
      <c r="L11552" s="170"/>
      <c r="M11552" s="170"/>
      <c r="N11552" s="170"/>
      <c r="O11552" s="170"/>
      <c r="P11552" s="170"/>
      <c r="Q11552" s="170"/>
      <c r="R11552" s="170"/>
      <c r="S11552" s="170"/>
      <c r="T11552" s="170"/>
      <c r="U11552" s="170"/>
      <c r="V11552" s="170"/>
      <c r="W11552" s="170"/>
      <c r="X11552" s="174"/>
      <c r="Y11552" s="170"/>
      <c r="Z11552" s="170"/>
      <c r="AA11552" s="170"/>
      <c r="AB11552" s="170"/>
      <c r="AC11552" s="170"/>
      <c r="AD11552" s="174"/>
      <c r="AE11552" s="170"/>
      <c r="AF11552" s="170"/>
      <c r="AI11552" s="170"/>
      <c r="AJ11552" s="170"/>
      <c r="AK11552" s="170"/>
      <c r="AL11552" s="170"/>
      <c r="AM11552" s="170"/>
      <c r="AN11552" s="170"/>
    </row>
    <row r="11553" spans="1:40" ht="52.5" customHeight="1" x14ac:dyDescent="0.2">
      <c r="A11553" s="170"/>
      <c r="B11553" s="170"/>
      <c r="C11553" s="170"/>
      <c r="D11553" s="170"/>
      <c r="E11553" s="170"/>
      <c r="F11553" s="170"/>
      <c r="G11553" s="170"/>
      <c r="H11553" s="170"/>
      <c r="I11553" s="170"/>
      <c r="J11553" s="170"/>
      <c r="K11553" s="170"/>
      <c r="L11553" s="170"/>
      <c r="M11553" s="170"/>
      <c r="N11553" s="170"/>
      <c r="O11553" s="170"/>
      <c r="P11553" s="170"/>
      <c r="Q11553" s="170"/>
      <c r="R11553" s="170"/>
      <c r="S11553" s="170"/>
      <c r="T11553" s="170"/>
      <c r="U11553" s="170"/>
      <c r="V11553" s="170"/>
      <c r="W11553" s="170"/>
      <c r="X11553" s="174"/>
      <c r="Y11553" s="170"/>
      <c r="Z11553" s="170"/>
      <c r="AA11553" s="170"/>
      <c r="AB11553" s="170"/>
      <c r="AC11553" s="170"/>
      <c r="AD11553" s="174"/>
      <c r="AE11553" s="170"/>
      <c r="AF11553" s="170"/>
      <c r="AI11553" s="170"/>
      <c r="AJ11553" s="170"/>
      <c r="AK11553" s="170"/>
      <c r="AL11553" s="170"/>
      <c r="AM11553" s="170"/>
      <c r="AN11553" s="170"/>
    </row>
    <row r="11554" spans="1:40" ht="52.5" customHeight="1" x14ac:dyDescent="0.2">
      <c r="A11554" s="170"/>
      <c r="B11554" s="170"/>
      <c r="C11554" s="170"/>
      <c r="D11554" s="170"/>
      <c r="E11554" s="170"/>
      <c r="F11554" s="170"/>
      <c r="G11554" s="170"/>
      <c r="H11554" s="170"/>
      <c r="I11554" s="170"/>
      <c r="J11554" s="170"/>
      <c r="K11554" s="170"/>
      <c r="L11554" s="170"/>
      <c r="M11554" s="170"/>
      <c r="N11554" s="170"/>
      <c r="O11554" s="170"/>
      <c r="P11554" s="170"/>
      <c r="Q11554" s="170"/>
      <c r="R11554" s="170"/>
      <c r="S11554" s="170"/>
      <c r="T11554" s="170"/>
      <c r="U11554" s="170"/>
      <c r="V11554" s="170"/>
      <c r="W11554" s="170"/>
      <c r="X11554" s="174"/>
      <c r="Y11554" s="170"/>
      <c r="Z11554" s="170"/>
      <c r="AA11554" s="170"/>
      <c r="AB11554" s="170"/>
      <c r="AC11554" s="170"/>
      <c r="AD11554" s="174"/>
      <c r="AE11554" s="170"/>
      <c r="AF11554" s="170"/>
      <c r="AI11554" s="170"/>
      <c r="AJ11554" s="170"/>
      <c r="AK11554" s="170"/>
      <c r="AL11554" s="170"/>
      <c r="AM11554" s="170"/>
      <c r="AN11554" s="170"/>
    </row>
    <row r="11555" spans="1:40" ht="52.5" customHeight="1" x14ac:dyDescent="0.2">
      <c r="A11555" s="170"/>
      <c r="B11555" s="170"/>
      <c r="C11555" s="170"/>
      <c r="D11555" s="170"/>
      <c r="E11555" s="170"/>
      <c r="F11555" s="170"/>
      <c r="G11555" s="170"/>
      <c r="H11555" s="170"/>
      <c r="I11555" s="170"/>
      <c r="J11555" s="170"/>
      <c r="K11555" s="170"/>
      <c r="L11555" s="170"/>
      <c r="M11555" s="170"/>
      <c r="N11555" s="170"/>
      <c r="O11555" s="170"/>
      <c r="P11555" s="170"/>
      <c r="Q11555" s="170"/>
      <c r="R11555" s="170"/>
      <c r="S11555" s="170"/>
      <c r="T11555" s="170"/>
      <c r="U11555" s="170"/>
      <c r="V11555" s="170"/>
      <c r="W11555" s="170"/>
      <c r="X11555" s="174"/>
      <c r="Y11555" s="170"/>
      <c r="Z11555" s="170"/>
      <c r="AA11555" s="170"/>
      <c r="AB11555" s="170"/>
      <c r="AC11555" s="170"/>
      <c r="AD11555" s="174"/>
      <c r="AE11555" s="170"/>
      <c r="AF11555" s="170"/>
      <c r="AI11555" s="170"/>
      <c r="AJ11555" s="170"/>
      <c r="AK11555" s="170"/>
      <c r="AL11555" s="170"/>
      <c r="AM11555" s="170"/>
      <c r="AN11555" s="170"/>
    </row>
    <row r="11556" spans="1:40" ht="52.5" customHeight="1" x14ac:dyDescent="0.2">
      <c r="A11556" s="170"/>
      <c r="B11556" s="170"/>
      <c r="C11556" s="170"/>
      <c r="D11556" s="170"/>
      <c r="E11556" s="170"/>
      <c r="F11556" s="170"/>
      <c r="G11556" s="170"/>
      <c r="H11556" s="170"/>
      <c r="I11556" s="170"/>
      <c r="J11556" s="170"/>
      <c r="K11556" s="170"/>
      <c r="L11556" s="170"/>
      <c r="M11556" s="170"/>
      <c r="N11556" s="170"/>
      <c r="O11556" s="170"/>
      <c r="P11556" s="170"/>
      <c r="Q11556" s="170"/>
      <c r="R11556" s="170"/>
      <c r="S11556" s="170"/>
      <c r="T11556" s="170"/>
      <c r="U11556" s="170"/>
      <c r="V11556" s="170"/>
      <c r="W11556" s="170"/>
      <c r="X11556" s="174"/>
      <c r="Y11556" s="170"/>
      <c r="Z11556" s="170"/>
      <c r="AA11556" s="170"/>
      <c r="AB11556" s="170"/>
      <c r="AC11556" s="170"/>
      <c r="AD11556" s="174"/>
      <c r="AE11556" s="170"/>
      <c r="AF11556" s="170"/>
      <c r="AI11556" s="170"/>
      <c r="AJ11556" s="170"/>
      <c r="AK11556" s="170"/>
      <c r="AL11556" s="170"/>
      <c r="AM11556" s="170"/>
      <c r="AN11556" s="170"/>
    </row>
    <row r="11557" spans="1:40" ht="52.5" customHeight="1" x14ac:dyDescent="0.2">
      <c r="A11557" s="170"/>
      <c r="B11557" s="170"/>
      <c r="C11557" s="170"/>
      <c r="D11557" s="170"/>
      <c r="E11557" s="170"/>
      <c r="F11557" s="170"/>
      <c r="G11557" s="170"/>
      <c r="H11557" s="170"/>
      <c r="I11557" s="170"/>
      <c r="J11557" s="170"/>
      <c r="K11557" s="170"/>
      <c r="L11557" s="170"/>
      <c r="M11557" s="170"/>
      <c r="N11557" s="170"/>
      <c r="O11557" s="170"/>
      <c r="P11557" s="170"/>
      <c r="Q11557" s="170"/>
      <c r="R11557" s="170"/>
      <c r="S11557" s="170"/>
      <c r="T11557" s="170"/>
      <c r="U11557" s="170"/>
      <c r="V11557" s="170"/>
      <c r="W11557" s="170"/>
      <c r="X11557" s="174"/>
      <c r="Y11557" s="170"/>
      <c r="Z11557" s="170"/>
      <c r="AA11557" s="170"/>
      <c r="AB11557" s="170"/>
      <c r="AC11557" s="170"/>
      <c r="AD11557" s="174"/>
      <c r="AE11557" s="170"/>
      <c r="AF11557" s="170"/>
      <c r="AI11557" s="170"/>
      <c r="AJ11557" s="170"/>
      <c r="AK11557" s="170"/>
      <c r="AL11557" s="170"/>
      <c r="AM11557" s="170"/>
      <c r="AN11557" s="170"/>
    </row>
    <row r="11558" spans="1:40" ht="52.5" customHeight="1" x14ac:dyDescent="0.2">
      <c r="A11558" s="170"/>
      <c r="B11558" s="170"/>
      <c r="C11558" s="170"/>
      <c r="D11558" s="170"/>
      <c r="E11558" s="170"/>
      <c r="F11558" s="170"/>
      <c r="G11558" s="170"/>
      <c r="H11558" s="170"/>
      <c r="I11558" s="170"/>
      <c r="J11558" s="170"/>
      <c r="K11558" s="170"/>
      <c r="L11558" s="170"/>
      <c r="M11558" s="170"/>
      <c r="N11558" s="170"/>
      <c r="O11558" s="170"/>
      <c r="P11558" s="170"/>
      <c r="Q11558" s="170"/>
      <c r="R11558" s="170"/>
      <c r="S11558" s="170"/>
      <c r="T11558" s="170"/>
      <c r="U11558" s="170"/>
      <c r="V11558" s="170"/>
      <c r="W11558" s="170"/>
      <c r="X11558" s="174"/>
      <c r="Y11558" s="170"/>
      <c r="Z11558" s="170"/>
      <c r="AA11558" s="170"/>
      <c r="AB11558" s="170"/>
      <c r="AC11558" s="170"/>
      <c r="AD11558" s="174"/>
      <c r="AE11558" s="170"/>
      <c r="AF11558" s="170"/>
      <c r="AI11558" s="170"/>
      <c r="AJ11558" s="170"/>
      <c r="AK11558" s="170"/>
      <c r="AL11558" s="170"/>
      <c r="AM11558" s="170"/>
      <c r="AN11558" s="170"/>
    </row>
    <row r="11559" spans="1:40" ht="52.5" customHeight="1" x14ac:dyDescent="0.2">
      <c r="A11559" s="170"/>
      <c r="B11559" s="170"/>
      <c r="C11559" s="170"/>
      <c r="D11559" s="170"/>
      <c r="E11559" s="170"/>
      <c r="F11559" s="170"/>
      <c r="G11559" s="170"/>
      <c r="H11559" s="170"/>
      <c r="I11559" s="170"/>
      <c r="J11559" s="170"/>
      <c r="K11559" s="170"/>
      <c r="L11559" s="170"/>
      <c r="M11559" s="170"/>
      <c r="N11559" s="170"/>
      <c r="O11559" s="170"/>
      <c r="P11559" s="170"/>
      <c r="Q11559" s="170"/>
      <c r="R11559" s="170"/>
      <c r="S11559" s="170"/>
      <c r="T11559" s="170"/>
      <c r="U11559" s="170"/>
      <c r="V11559" s="170"/>
      <c r="W11559" s="170"/>
      <c r="X11559" s="174"/>
      <c r="Y11559" s="170"/>
      <c r="Z11559" s="170"/>
      <c r="AA11559" s="170"/>
      <c r="AB11559" s="170"/>
      <c r="AC11559" s="170"/>
      <c r="AD11559" s="174"/>
      <c r="AE11559" s="170"/>
      <c r="AF11559" s="170"/>
      <c r="AI11559" s="170"/>
      <c r="AJ11559" s="170"/>
      <c r="AK11559" s="170"/>
      <c r="AL11559" s="170"/>
      <c r="AM11559" s="170"/>
      <c r="AN11559" s="170"/>
    </row>
    <row r="11560" spans="1:40" ht="52.5" customHeight="1" x14ac:dyDescent="0.2">
      <c r="A11560" s="170"/>
      <c r="B11560" s="170"/>
      <c r="C11560" s="170"/>
      <c r="D11560" s="170"/>
      <c r="E11560" s="170"/>
      <c r="F11560" s="170"/>
      <c r="G11560" s="170"/>
      <c r="H11560" s="170"/>
      <c r="I11560" s="170"/>
      <c r="J11560" s="170"/>
      <c r="K11560" s="170"/>
      <c r="L11560" s="170"/>
      <c r="M11560" s="170"/>
      <c r="N11560" s="170"/>
      <c r="O11560" s="170"/>
      <c r="P11560" s="170"/>
      <c r="Q11560" s="170"/>
      <c r="R11560" s="170"/>
      <c r="S11560" s="170"/>
      <c r="T11560" s="170"/>
      <c r="U11560" s="170"/>
      <c r="V11560" s="170"/>
      <c r="W11560" s="170"/>
      <c r="X11560" s="174"/>
      <c r="Y11560" s="170"/>
      <c r="Z11560" s="170"/>
      <c r="AA11560" s="170"/>
      <c r="AB11560" s="170"/>
      <c r="AC11560" s="170"/>
      <c r="AD11560" s="174"/>
      <c r="AE11560" s="170"/>
      <c r="AF11560" s="170"/>
      <c r="AI11560" s="170"/>
      <c r="AJ11560" s="170"/>
      <c r="AK11560" s="170"/>
      <c r="AL11560" s="170"/>
      <c r="AM11560" s="170"/>
      <c r="AN11560" s="170"/>
    </row>
    <row r="11561" spans="1:40" ht="52.5" customHeight="1" x14ac:dyDescent="0.2">
      <c r="A11561" s="170"/>
      <c r="B11561" s="170"/>
      <c r="C11561" s="170"/>
      <c r="D11561" s="170"/>
      <c r="E11561" s="170"/>
      <c r="F11561" s="170"/>
      <c r="G11561" s="170"/>
      <c r="H11561" s="170"/>
      <c r="I11561" s="170"/>
      <c r="J11561" s="170"/>
      <c r="K11561" s="170"/>
      <c r="L11561" s="170"/>
      <c r="M11561" s="170"/>
      <c r="N11561" s="170"/>
      <c r="O11561" s="170"/>
      <c r="P11561" s="170"/>
      <c r="Q11561" s="170"/>
      <c r="R11561" s="170"/>
      <c r="S11561" s="170"/>
      <c r="T11561" s="170"/>
      <c r="U11561" s="170"/>
      <c r="V11561" s="170"/>
      <c r="W11561" s="170"/>
      <c r="X11561" s="174"/>
      <c r="Y11561" s="170"/>
      <c r="Z11561" s="170"/>
      <c r="AA11561" s="170"/>
      <c r="AB11561" s="170"/>
      <c r="AC11561" s="170"/>
      <c r="AD11561" s="174"/>
      <c r="AE11561" s="170"/>
      <c r="AF11561" s="170"/>
      <c r="AI11561" s="170"/>
      <c r="AJ11561" s="170"/>
      <c r="AK11561" s="170"/>
      <c r="AL11561" s="170"/>
      <c r="AM11561" s="170"/>
      <c r="AN11561" s="170"/>
    </row>
    <row r="11562" spans="1:40" ht="52.5" customHeight="1" x14ac:dyDescent="0.2">
      <c r="A11562" s="170"/>
      <c r="B11562" s="170"/>
      <c r="C11562" s="170"/>
      <c r="D11562" s="170"/>
      <c r="E11562" s="170"/>
      <c r="F11562" s="170"/>
      <c r="G11562" s="170"/>
      <c r="H11562" s="170"/>
      <c r="I11562" s="170"/>
      <c r="J11562" s="170"/>
      <c r="K11562" s="170"/>
      <c r="L11562" s="170"/>
      <c r="M11562" s="170"/>
      <c r="N11562" s="170"/>
      <c r="O11562" s="170"/>
      <c r="P11562" s="170"/>
      <c r="Q11562" s="170"/>
      <c r="R11562" s="170"/>
      <c r="S11562" s="170"/>
      <c r="T11562" s="170"/>
      <c r="U11562" s="170"/>
      <c r="V11562" s="170"/>
      <c r="W11562" s="170"/>
      <c r="X11562" s="174"/>
      <c r="Y11562" s="170"/>
      <c r="Z11562" s="170"/>
      <c r="AA11562" s="170"/>
      <c r="AB11562" s="170"/>
      <c r="AC11562" s="170"/>
      <c r="AD11562" s="174"/>
      <c r="AE11562" s="170"/>
      <c r="AF11562" s="170"/>
      <c r="AI11562" s="170"/>
      <c r="AJ11562" s="170"/>
      <c r="AK11562" s="170"/>
      <c r="AL11562" s="170"/>
      <c r="AM11562" s="170"/>
      <c r="AN11562" s="170"/>
    </row>
    <row r="11563" spans="1:40" ht="52.5" customHeight="1" x14ac:dyDescent="0.2">
      <c r="A11563" s="170"/>
      <c r="B11563" s="170"/>
      <c r="C11563" s="170"/>
      <c r="D11563" s="170"/>
      <c r="E11563" s="170"/>
      <c r="F11563" s="170"/>
      <c r="G11563" s="170"/>
      <c r="H11563" s="170"/>
      <c r="I11563" s="170"/>
      <c r="J11563" s="170"/>
      <c r="K11563" s="170"/>
      <c r="L11563" s="170"/>
      <c r="M11563" s="170"/>
      <c r="N11563" s="170"/>
      <c r="O11563" s="170"/>
      <c r="P11563" s="170"/>
      <c r="Q11563" s="170"/>
      <c r="R11563" s="170"/>
      <c r="S11563" s="170"/>
      <c r="T11563" s="170"/>
      <c r="U11563" s="170"/>
      <c r="V11563" s="170"/>
      <c r="W11563" s="170"/>
      <c r="X11563" s="174"/>
      <c r="Y11563" s="170"/>
      <c r="Z11563" s="170"/>
      <c r="AA11563" s="170"/>
      <c r="AB11563" s="170"/>
      <c r="AC11563" s="170"/>
      <c r="AD11563" s="174"/>
      <c r="AE11563" s="170"/>
      <c r="AF11563" s="170"/>
      <c r="AI11563" s="170"/>
      <c r="AJ11563" s="170"/>
      <c r="AK11563" s="170"/>
      <c r="AL11563" s="170"/>
      <c r="AM11563" s="170"/>
      <c r="AN11563" s="170"/>
    </row>
    <row r="11564" spans="1:40" ht="52.5" customHeight="1" x14ac:dyDescent="0.2">
      <c r="A11564" s="170"/>
      <c r="B11564" s="170"/>
      <c r="C11564" s="170"/>
      <c r="D11564" s="170"/>
      <c r="E11564" s="170"/>
      <c r="F11564" s="170"/>
      <c r="G11564" s="170"/>
      <c r="H11564" s="170"/>
      <c r="I11564" s="170"/>
      <c r="J11564" s="170"/>
      <c r="K11564" s="170"/>
      <c r="L11564" s="170"/>
      <c r="M11564" s="170"/>
      <c r="N11564" s="170"/>
      <c r="O11564" s="170"/>
      <c r="P11564" s="170"/>
      <c r="Q11564" s="170"/>
      <c r="R11564" s="170"/>
      <c r="S11564" s="170"/>
      <c r="T11564" s="170"/>
      <c r="U11564" s="170"/>
      <c r="V11564" s="170"/>
      <c r="W11564" s="170"/>
      <c r="X11564" s="174"/>
      <c r="Y11564" s="170"/>
      <c r="Z11564" s="170"/>
      <c r="AA11564" s="170"/>
      <c r="AB11564" s="170"/>
      <c r="AC11564" s="170"/>
      <c r="AD11564" s="174"/>
      <c r="AE11564" s="170"/>
      <c r="AF11564" s="170"/>
      <c r="AI11564" s="170"/>
      <c r="AJ11564" s="170"/>
      <c r="AK11564" s="170"/>
      <c r="AL11564" s="170"/>
      <c r="AM11564" s="170"/>
      <c r="AN11564" s="170"/>
    </row>
    <row r="11565" spans="1:40" ht="52.5" customHeight="1" x14ac:dyDescent="0.2">
      <c r="A11565" s="170"/>
      <c r="B11565" s="170"/>
      <c r="C11565" s="170"/>
      <c r="D11565" s="170"/>
      <c r="E11565" s="170"/>
      <c r="F11565" s="170"/>
      <c r="G11565" s="170"/>
      <c r="H11565" s="170"/>
      <c r="I11565" s="170"/>
      <c r="J11565" s="170"/>
      <c r="K11565" s="170"/>
      <c r="L11565" s="170"/>
      <c r="M11565" s="170"/>
      <c r="N11565" s="170"/>
      <c r="O11565" s="170"/>
      <c r="P11565" s="170"/>
      <c r="Q11565" s="170"/>
      <c r="R11565" s="170"/>
      <c r="S11565" s="170"/>
      <c r="T11565" s="170"/>
      <c r="U11565" s="170"/>
      <c r="V11565" s="170"/>
      <c r="W11565" s="170"/>
      <c r="X11565" s="174"/>
      <c r="Y11565" s="170"/>
      <c r="Z11565" s="170"/>
      <c r="AA11565" s="170"/>
      <c r="AB11565" s="170"/>
      <c r="AC11565" s="170"/>
      <c r="AD11565" s="174"/>
      <c r="AE11565" s="170"/>
      <c r="AF11565" s="170"/>
      <c r="AI11565" s="170"/>
      <c r="AJ11565" s="170"/>
      <c r="AK11565" s="170"/>
      <c r="AL11565" s="170"/>
      <c r="AM11565" s="170"/>
      <c r="AN11565" s="170"/>
    </row>
    <row r="11566" spans="1:40" ht="52.5" customHeight="1" x14ac:dyDescent="0.2">
      <c r="A11566" s="170"/>
      <c r="B11566" s="170"/>
      <c r="C11566" s="170"/>
      <c r="D11566" s="170"/>
      <c r="E11566" s="170"/>
      <c r="F11566" s="170"/>
      <c r="G11566" s="170"/>
      <c r="H11566" s="170"/>
      <c r="I11566" s="170"/>
      <c r="J11566" s="170"/>
      <c r="K11566" s="170"/>
      <c r="L11566" s="170"/>
      <c r="M11566" s="170"/>
      <c r="N11566" s="170"/>
      <c r="O11566" s="170"/>
      <c r="P11566" s="170"/>
      <c r="Q11566" s="170"/>
      <c r="R11566" s="170"/>
      <c r="S11566" s="170"/>
      <c r="T11566" s="170"/>
      <c r="U11566" s="170"/>
      <c r="V11566" s="170"/>
      <c r="W11566" s="170"/>
      <c r="X11566" s="174"/>
      <c r="Y11566" s="170"/>
      <c r="Z11566" s="170"/>
      <c r="AA11566" s="170"/>
      <c r="AB11566" s="170"/>
      <c r="AC11566" s="170"/>
      <c r="AD11566" s="174"/>
      <c r="AE11566" s="170"/>
      <c r="AF11566" s="170"/>
      <c r="AI11566" s="170"/>
      <c r="AJ11566" s="170"/>
      <c r="AK11566" s="170"/>
      <c r="AL11566" s="170"/>
      <c r="AM11566" s="170"/>
      <c r="AN11566" s="170"/>
    </row>
    <row r="11567" spans="1:40" ht="52.5" customHeight="1" x14ac:dyDescent="0.2">
      <c r="A11567" s="170"/>
      <c r="B11567" s="170"/>
      <c r="C11567" s="170"/>
      <c r="D11567" s="170"/>
      <c r="E11567" s="170"/>
      <c r="F11567" s="170"/>
      <c r="G11567" s="170"/>
      <c r="H11567" s="170"/>
      <c r="I11567" s="170"/>
      <c r="J11567" s="170"/>
      <c r="K11567" s="170"/>
      <c r="L11567" s="170"/>
      <c r="M11567" s="170"/>
      <c r="N11567" s="170"/>
      <c r="O11567" s="170"/>
      <c r="P11567" s="170"/>
      <c r="Q11567" s="170"/>
      <c r="R11567" s="170"/>
      <c r="S11567" s="170"/>
      <c r="T11567" s="170"/>
      <c r="U11567" s="170"/>
      <c r="V11567" s="170"/>
      <c r="W11567" s="170"/>
      <c r="X11567" s="174"/>
      <c r="Y11567" s="170"/>
      <c r="Z11567" s="170"/>
      <c r="AA11567" s="170"/>
      <c r="AB11567" s="170"/>
      <c r="AC11567" s="170"/>
      <c r="AD11567" s="174"/>
      <c r="AE11567" s="170"/>
      <c r="AF11567" s="170"/>
      <c r="AI11567" s="170"/>
      <c r="AJ11567" s="170"/>
      <c r="AK11567" s="170"/>
      <c r="AL11567" s="170"/>
      <c r="AM11567" s="170"/>
      <c r="AN11567" s="170"/>
    </row>
    <row r="11568" spans="1:40" ht="52.5" customHeight="1" x14ac:dyDescent="0.2">
      <c r="A11568" s="170"/>
      <c r="B11568" s="170"/>
      <c r="C11568" s="170"/>
      <c r="D11568" s="170"/>
      <c r="E11568" s="170"/>
      <c r="F11568" s="170"/>
      <c r="G11568" s="170"/>
      <c r="H11568" s="170"/>
      <c r="I11568" s="170"/>
      <c r="J11568" s="170"/>
      <c r="K11568" s="170"/>
      <c r="L11568" s="170"/>
      <c r="M11568" s="170"/>
      <c r="N11568" s="170"/>
      <c r="O11568" s="170"/>
      <c r="P11568" s="170"/>
      <c r="Q11568" s="170"/>
      <c r="R11568" s="170"/>
      <c r="S11568" s="170"/>
      <c r="T11568" s="170"/>
      <c r="U11568" s="170"/>
      <c r="V11568" s="170"/>
      <c r="W11568" s="170"/>
      <c r="X11568" s="174"/>
      <c r="Y11568" s="170"/>
      <c r="Z11568" s="170"/>
      <c r="AA11568" s="170"/>
      <c r="AB11568" s="170"/>
      <c r="AC11568" s="170"/>
      <c r="AD11568" s="174"/>
      <c r="AE11568" s="170"/>
      <c r="AF11568" s="170"/>
      <c r="AI11568" s="170"/>
      <c r="AJ11568" s="170"/>
      <c r="AK11568" s="170"/>
      <c r="AL11568" s="170"/>
      <c r="AM11568" s="170"/>
      <c r="AN11568" s="170"/>
    </row>
    <row r="11569" spans="1:40" ht="52.5" customHeight="1" x14ac:dyDescent="0.2">
      <c r="A11569" s="170"/>
      <c r="B11569" s="170"/>
      <c r="C11569" s="170"/>
      <c r="D11569" s="170"/>
      <c r="E11569" s="170"/>
      <c r="F11569" s="170"/>
      <c r="G11569" s="170"/>
      <c r="H11569" s="170"/>
      <c r="I11569" s="170"/>
      <c r="J11569" s="170"/>
      <c r="K11569" s="170"/>
      <c r="L11569" s="170"/>
      <c r="M11569" s="170"/>
      <c r="N11569" s="170"/>
      <c r="O11569" s="170"/>
      <c r="P11569" s="170"/>
      <c r="Q11569" s="170"/>
      <c r="R11569" s="170"/>
      <c r="S11569" s="170"/>
      <c r="T11569" s="170"/>
      <c r="U11569" s="170"/>
      <c r="V11569" s="170"/>
      <c r="W11569" s="170"/>
      <c r="X11569" s="174"/>
      <c r="Y11569" s="170"/>
      <c r="Z11569" s="170"/>
      <c r="AA11569" s="170"/>
      <c r="AB11569" s="170"/>
      <c r="AC11569" s="170"/>
      <c r="AD11569" s="174"/>
      <c r="AE11569" s="170"/>
      <c r="AF11569" s="170"/>
      <c r="AI11569" s="170"/>
      <c r="AJ11569" s="170"/>
      <c r="AK11569" s="170"/>
      <c r="AL11569" s="170"/>
      <c r="AM11569" s="170"/>
      <c r="AN11569" s="170"/>
    </row>
    <row r="11570" spans="1:40" ht="52.5" customHeight="1" x14ac:dyDescent="0.2">
      <c r="A11570" s="170"/>
      <c r="B11570" s="170"/>
      <c r="C11570" s="170"/>
      <c r="D11570" s="170"/>
      <c r="E11570" s="170"/>
      <c r="F11570" s="170"/>
      <c r="G11570" s="170"/>
      <c r="H11570" s="170"/>
      <c r="I11570" s="170"/>
      <c r="J11570" s="170"/>
      <c r="K11570" s="170"/>
      <c r="L11570" s="170"/>
      <c r="M11570" s="170"/>
      <c r="N11570" s="170"/>
      <c r="O11570" s="170"/>
      <c r="P11570" s="170"/>
      <c r="Q11570" s="170"/>
      <c r="R11570" s="170"/>
      <c r="S11570" s="170"/>
      <c r="T11570" s="170"/>
      <c r="U11570" s="170"/>
      <c r="V11570" s="170"/>
      <c r="W11570" s="170"/>
      <c r="X11570" s="174"/>
      <c r="Y11570" s="170"/>
      <c r="Z11570" s="170"/>
      <c r="AA11570" s="170"/>
      <c r="AB11570" s="170"/>
      <c r="AC11570" s="170"/>
      <c r="AD11570" s="174"/>
      <c r="AE11570" s="170"/>
      <c r="AF11570" s="170"/>
      <c r="AI11570" s="170"/>
      <c r="AJ11570" s="170"/>
      <c r="AK11570" s="170"/>
      <c r="AL11570" s="170"/>
      <c r="AM11570" s="170"/>
      <c r="AN11570" s="170"/>
    </row>
    <row r="11571" spans="1:40" ht="52.5" customHeight="1" x14ac:dyDescent="0.2">
      <c r="A11571" s="170"/>
      <c r="B11571" s="170"/>
      <c r="C11571" s="170"/>
      <c r="D11571" s="170"/>
      <c r="E11571" s="170"/>
      <c r="F11571" s="170"/>
      <c r="G11571" s="170"/>
      <c r="H11571" s="170"/>
      <c r="I11571" s="170"/>
      <c r="J11571" s="170"/>
      <c r="K11571" s="170"/>
      <c r="L11571" s="170"/>
      <c r="M11571" s="170"/>
      <c r="N11571" s="170"/>
      <c r="O11571" s="170"/>
      <c r="P11571" s="170"/>
      <c r="Q11571" s="170"/>
      <c r="R11571" s="170"/>
      <c r="S11571" s="170"/>
      <c r="T11571" s="170"/>
      <c r="U11571" s="170"/>
      <c r="V11571" s="170"/>
      <c r="W11571" s="170"/>
      <c r="X11571" s="174"/>
      <c r="Y11571" s="170"/>
      <c r="Z11571" s="170"/>
      <c r="AA11571" s="170"/>
      <c r="AB11571" s="170"/>
      <c r="AC11571" s="170"/>
      <c r="AD11571" s="174"/>
      <c r="AE11571" s="170"/>
      <c r="AF11571" s="170"/>
      <c r="AI11571" s="170"/>
      <c r="AJ11571" s="170"/>
      <c r="AK11571" s="170"/>
      <c r="AL11571" s="170"/>
      <c r="AM11571" s="170"/>
      <c r="AN11571" s="170"/>
    </row>
    <row r="11572" spans="1:40" ht="52.5" customHeight="1" x14ac:dyDescent="0.2">
      <c r="A11572" s="170"/>
      <c r="B11572" s="170"/>
      <c r="C11572" s="170"/>
      <c r="D11572" s="170"/>
      <c r="E11572" s="170"/>
      <c r="F11572" s="170"/>
      <c r="G11572" s="170"/>
      <c r="H11572" s="170"/>
      <c r="I11572" s="170"/>
      <c r="J11572" s="170"/>
      <c r="K11572" s="170"/>
      <c r="L11572" s="170"/>
      <c r="M11572" s="170"/>
      <c r="N11572" s="170"/>
      <c r="O11572" s="170"/>
      <c r="P11572" s="170"/>
      <c r="Q11572" s="170"/>
      <c r="R11572" s="170"/>
      <c r="S11572" s="170"/>
      <c r="T11572" s="170"/>
      <c r="U11572" s="170"/>
      <c r="V11572" s="170"/>
      <c r="W11572" s="170"/>
      <c r="X11572" s="174"/>
      <c r="Y11572" s="170"/>
      <c r="Z11572" s="170"/>
      <c r="AA11572" s="170"/>
      <c r="AB11572" s="170"/>
      <c r="AC11572" s="170"/>
      <c r="AD11572" s="174"/>
      <c r="AE11572" s="170"/>
      <c r="AF11572" s="170"/>
      <c r="AI11572" s="170"/>
      <c r="AJ11572" s="170"/>
      <c r="AK11572" s="170"/>
      <c r="AL11572" s="170"/>
      <c r="AM11572" s="170"/>
      <c r="AN11572" s="170"/>
    </row>
    <row r="11573" spans="1:40" ht="52.5" customHeight="1" x14ac:dyDescent="0.2">
      <c r="A11573" s="170"/>
      <c r="B11573" s="170"/>
      <c r="C11573" s="170"/>
      <c r="D11573" s="170"/>
      <c r="E11573" s="170"/>
      <c r="F11573" s="170"/>
      <c r="G11573" s="170"/>
      <c r="H11573" s="170"/>
      <c r="I11573" s="170"/>
      <c r="J11573" s="170"/>
      <c r="K11573" s="170"/>
      <c r="L11573" s="170"/>
      <c r="M11573" s="170"/>
      <c r="N11573" s="170"/>
      <c r="O11573" s="170"/>
      <c r="P11573" s="170"/>
      <c r="Q11573" s="170"/>
      <c r="R11573" s="170"/>
      <c r="S11573" s="170"/>
      <c r="T11573" s="170"/>
      <c r="U11573" s="170"/>
      <c r="V11573" s="170"/>
      <c r="W11573" s="170"/>
      <c r="X11573" s="174"/>
      <c r="Y11573" s="170"/>
      <c r="Z11573" s="170"/>
      <c r="AA11573" s="170"/>
      <c r="AB11573" s="170"/>
      <c r="AC11573" s="170"/>
      <c r="AD11573" s="174"/>
      <c r="AE11573" s="170"/>
      <c r="AF11573" s="170"/>
      <c r="AI11573" s="170"/>
      <c r="AJ11573" s="170"/>
      <c r="AK11573" s="170"/>
      <c r="AL11573" s="170"/>
      <c r="AM11573" s="170"/>
      <c r="AN11573" s="170"/>
    </row>
    <row r="11574" spans="1:40" ht="52.5" customHeight="1" x14ac:dyDescent="0.2">
      <c r="A11574" s="170"/>
      <c r="B11574" s="170"/>
      <c r="C11574" s="170"/>
      <c r="D11574" s="170"/>
      <c r="E11574" s="170"/>
      <c r="F11574" s="170"/>
      <c r="G11574" s="170"/>
      <c r="H11574" s="170"/>
      <c r="I11574" s="170"/>
      <c r="J11574" s="170"/>
      <c r="K11574" s="170"/>
      <c r="L11574" s="170"/>
      <c r="M11574" s="170"/>
      <c r="N11574" s="170"/>
      <c r="O11574" s="170"/>
      <c r="P11574" s="170"/>
      <c r="Q11574" s="170"/>
      <c r="R11574" s="170"/>
      <c r="S11574" s="170"/>
      <c r="T11574" s="170"/>
      <c r="U11574" s="170"/>
      <c r="V11574" s="170"/>
      <c r="W11574" s="170"/>
      <c r="X11574" s="174"/>
      <c r="Y11574" s="170"/>
      <c r="Z11574" s="170"/>
      <c r="AA11574" s="170"/>
      <c r="AB11574" s="170"/>
      <c r="AC11574" s="170"/>
      <c r="AD11574" s="174"/>
      <c r="AE11574" s="170"/>
      <c r="AF11574" s="170"/>
      <c r="AI11574" s="170"/>
      <c r="AJ11574" s="170"/>
      <c r="AK11574" s="170"/>
      <c r="AL11574" s="170"/>
      <c r="AM11574" s="170"/>
      <c r="AN11574" s="170"/>
    </row>
    <row r="11575" spans="1:40" ht="52.5" customHeight="1" x14ac:dyDescent="0.2">
      <c r="A11575" s="170"/>
      <c r="B11575" s="170"/>
      <c r="C11575" s="170"/>
      <c r="D11575" s="170"/>
      <c r="E11575" s="170"/>
      <c r="F11575" s="170"/>
      <c r="G11575" s="170"/>
      <c r="H11575" s="170"/>
      <c r="I11575" s="170"/>
      <c r="J11575" s="170"/>
      <c r="K11575" s="170"/>
      <c r="L11575" s="170"/>
      <c r="M11575" s="170"/>
      <c r="N11575" s="170"/>
      <c r="O11575" s="170"/>
      <c r="P11575" s="170"/>
      <c r="Q11575" s="170"/>
      <c r="R11575" s="170"/>
      <c r="S11575" s="170"/>
      <c r="T11575" s="170"/>
      <c r="U11575" s="170"/>
      <c r="V11575" s="170"/>
      <c r="W11575" s="170"/>
      <c r="X11575" s="174"/>
      <c r="Y11575" s="170"/>
      <c r="Z11575" s="170"/>
      <c r="AA11575" s="170"/>
      <c r="AB11575" s="170"/>
      <c r="AC11575" s="170"/>
      <c r="AD11575" s="174"/>
      <c r="AE11575" s="170"/>
      <c r="AF11575" s="170"/>
      <c r="AI11575" s="170"/>
      <c r="AJ11575" s="170"/>
      <c r="AK11575" s="170"/>
      <c r="AL11575" s="170"/>
      <c r="AM11575" s="170"/>
      <c r="AN11575" s="170"/>
    </row>
    <row r="11576" spans="1:40" ht="52.5" customHeight="1" x14ac:dyDescent="0.2">
      <c r="A11576" s="170"/>
      <c r="B11576" s="170"/>
      <c r="C11576" s="170"/>
      <c r="D11576" s="170"/>
      <c r="E11576" s="170"/>
      <c r="F11576" s="170"/>
      <c r="G11576" s="170"/>
      <c r="H11576" s="170"/>
      <c r="I11576" s="170"/>
      <c r="J11576" s="170"/>
      <c r="K11576" s="170"/>
      <c r="L11576" s="170"/>
      <c r="M11576" s="170"/>
      <c r="N11576" s="170"/>
      <c r="O11576" s="170"/>
      <c r="P11576" s="170"/>
      <c r="Q11576" s="170"/>
      <c r="R11576" s="170"/>
      <c r="S11576" s="170"/>
      <c r="T11576" s="170"/>
      <c r="U11576" s="170"/>
      <c r="V11576" s="170"/>
      <c r="W11576" s="170"/>
      <c r="X11576" s="174"/>
      <c r="Y11576" s="170"/>
      <c r="Z11576" s="170"/>
      <c r="AA11576" s="170"/>
      <c r="AB11576" s="170"/>
      <c r="AC11576" s="170"/>
      <c r="AD11576" s="174"/>
      <c r="AE11576" s="170"/>
      <c r="AF11576" s="170"/>
      <c r="AI11576" s="170"/>
      <c r="AJ11576" s="170"/>
      <c r="AK11576" s="170"/>
      <c r="AL11576" s="170"/>
      <c r="AM11576" s="170"/>
      <c r="AN11576" s="170"/>
    </row>
    <row r="11577" spans="1:40" ht="52.5" customHeight="1" x14ac:dyDescent="0.2">
      <c r="A11577" s="170"/>
      <c r="B11577" s="170"/>
      <c r="C11577" s="170"/>
      <c r="D11577" s="170"/>
      <c r="E11577" s="170"/>
      <c r="F11577" s="170"/>
      <c r="G11577" s="170"/>
      <c r="H11577" s="170"/>
      <c r="I11577" s="170"/>
      <c r="J11577" s="170"/>
      <c r="K11577" s="170"/>
      <c r="L11577" s="170"/>
      <c r="M11577" s="170"/>
      <c r="N11577" s="170"/>
      <c r="O11577" s="170"/>
      <c r="P11577" s="170"/>
      <c r="Q11577" s="170"/>
      <c r="R11577" s="170"/>
      <c r="S11577" s="170"/>
      <c r="T11577" s="170"/>
      <c r="U11577" s="170"/>
      <c r="V11577" s="170"/>
      <c r="W11577" s="170"/>
      <c r="X11577" s="174"/>
      <c r="Y11577" s="170"/>
      <c r="Z11577" s="170"/>
      <c r="AA11577" s="170"/>
      <c r="AB11577" s="170"/>
      <c r="AC11577" s="170"/>
      <c r="AD11577" s="174"/>
      <c r="AE11577" s="170"/>
      <c r="AF11577" s="170"/>
      <c r="AI11577" s="170"/>
      <c r="AJ11577" s="170"/>
      <c r="AK11577" s="170"/>
      <c r="AL11577" s="170"/>
      <c r="AM11577" s="170"/>
      <c r="AN11577" s="170"/>
    </row>
    <row r="11578" spans="1:40" ht="52.5" customHeight="1" x14ac:dyDescent="0.2">
      <c r="A11578" s="170"/>
      <c r="B11578" s="170"/>
      <c r="C11578" s="170"/>
      <c r="D11578" s="170"/>
      <c r="E11578" s="170"/>
      <c r="F11578" s="170"/>
      <c r="G11578" s="170"/>
      <c r="H11578" s="170"/>
      <c r="I11578" s="170"/>
      <c r="J11578" s="170"/>
      <c r="K11578" s="170"/>
      <c r="L11578" s="170"/>
      <c r="M11578" s="170"/>
      <c r="N11578" s="170"/>
      <c r="O11578" s="170"/>
      <c r="P11578" s="170"/>
      <c r="Q11578" s="170"/>
      <c r="R11578" s="170"/>
      <c r="S11578" s="170"/>
      <c r="T11578" s="170"/>
      <c r="U11578" s="170"/>
      <c r="V11578" s="170"/>
      <c r="W11578" s="170"/>
      <c r="X11578" s="174"/>
      <c r="Y11578" s="170"/>
      <c r="Z11578" s="170"/>
      <c r="AA11578" s="170"/>
      <c r="AB11578" s="170"/>
      <c r="AC11578" s="170"/>
      <c r="AD11578" s="174"/>
      <c r="AE11578" s="170"/>
      <c r="AF11578" s="170"/>
      <c r="AI11578" s="170"/>
      <c r="AJ11578" s="170"/>
      <c r="AK11578" s="170"/>
      <c r="AL11578" s="170"/>
      <c r="AM11578" s="170"/>
      <c r="AN11578" s="170"/>
    </row>
    <row r="11579" spans="1:40" ht="52.5" customHeight="1" x14ac:dyDescent="0.2">
      <c r="A11579" s="170"/>
      <c r="B11579" s="170"/>
      <c r="C11579" s="170"/>
      <c r="D11579" s="170"/>
      <c r="E11579" s="170"/>
      <c r="F11579" s="170"/>
      <c r="G11579" s="170"/>
      <c r="H11579" s="170"/>
      <c r="I11579" s="170"/>
      <c r="J11579" s="170"/>
      <c r="K11579" s="170"/>
      <c r="L11579" s="170"/>
      <c r="M11579" s="170"/>
      <c r="N11579" s="170"/>
      <c r="O11579" s="170"/>
      <c r="P11579" s="170"/>
      <c r="Q11579" s="170"/>
      <c r="R11579" s="170"/>
      <c r="S11579" s="170"/>
      <c r="T11579" s="170"/>
      <c r="U11579" s="170"/>
      <c r="V11579" s="170"/>
      <c r="W11579" s="170"/>
      <c r="X11579" s="174"/>
      <c r="Y11579" s="170"/>
      <c r="Z11579" s="170"/>
      <c r="AA11579" s="170"/>
      <c r="AB11579" s="170"/>
      <c r="AC11579" s="170"/>
      <c r="AD11579" s="174"/>
      <c r="AE11579" s="170"/>
      <c r="AF11579" s="170"/>
      <c r="AI11579" s="170"/>
      <c r="AJ11579" s="170"/>
      <c r="AK11579" s="170"/>
      <c r="AL11579" s="170"/>
      <c r="AM11579" s="170"/>
      <c r="AN11579" s="170"/>
    </row>
    <row r="11580" spans="1:40" ht="52.5" customHeight="1" x14ac:dyDescent="0.2">
      <c r="A11580" s="170"/>
      <c r="B11580" s="170"/>
      <c r="C11580" s="170"/>
      <c r="D11580" s="170"/>
      <c r="E11580" s="170"/>
      <c r="F11580" s="170"/>
      <c r="G11580" s="170"/>
      <c r="H11580" s="170"/>
      <c r="I11580" s="170"/>
      <c r="J11580" s="170"/>
      <c r="K11580" s="170"/>
      <c r="L11580" s="170"/>
      <c r="M11580" s="170"/>
      <c r="N11580" s="170"/>
      <c r="O11580" s="170"/>
      <c r="P11580" s="170"/>
      <c r="Q11580" s="170"/>
      <c r="R11580" s="170"/>
      <c r="S11580" s="170"/>
      <c r="T11580" s="170"/>
      <c r="U11580" s="170"/>
      <c r="V11580" s="170"/>
      <c r="W11580" s="170"/>
      <c r="X11580" s="174"/>
      <c r="Y11580" s="170"/>
      <c r="Z11580" s="170"/>
      <c r="AA11580" s="170"/>
      <c r="AB11580" s="170"/>
      <c r="AC11580" s="170"/>
      <c r="AD11580" s="174"/>
      <c r="AE11580" s="170"/>
      <c r="AF11580" s="170"/>
      <c r="AI11580" s="170"/>
      <c r="AJ11580" s="170"/>
      <c r="AK11580" s="170"/>
      <c r="AL11580" s="170"/>
      <c r="AM11580" s="170"/>
      <c r="AN11580" s="170"/>
    </row>
    <row r="11581" spans="1:40" ht="52.5" customHeight="1" x14ac:dyDescent="0.2">
      <c r="A11581" s="170"/>
      <c r="B11581" s="170"/>
      <c r="C11581" s="170"/>
      <c r="D11581" s="170"/>
      <c r="E11581" s="170"/>
      <c r="F11581" s="170"/>
      <c r="G11581" s="170"/>
      <c r="H11581" s="170"/>
      <c r="I11581" s="170"/>
      <c r="J11581" s="170"/>
      <c r="K11581" s="170"/>
      <c r="L11581" s="170"/>
      <c r="M11581" s="170"/>
      <c r="N11581" s="170"/>
      <c r="O11581" s="170"/>
      <c r="P11581" s="170"/>
      <c r="Q11581" s="170"/>
      <c r="R11581" s="170"/>
      <c r="S11581" s="170"/>
      <c r="T11581" s="170"/>
      <c r="U11581" s="170"/>
      <c r="V11581" s="170"/>
      <c r="W11581" s="170"/>
      <c r="X11581" s="174"/>
      <c r="Y11581" s="170"/>
      <c r="Z11581" s="170"/>
      <c r="AA11581" s="170"/>
      <c r="AB11581" s="170"/>
      <c r="AC11581" s="170"/>
      <c r="AD11581" s="174"/>
      <c r="AE11581" s="170"/>
      <c r="AF11581" s="170"/>
      <c r="AI11581" s="170"/>
      <c r="AJ11581" s="170"/>
      <c r="AK11581" s="170"/>
      <c r="AL11581" s="170"/>
      <c r="AM11581" s="170"/>
      <c r="AN11581" s="170"/>
    </row>
    <row r="11582" spans="1:40" ht="52.5" customHeight="1" x14ac:dyDescent="0.2">
      <c r="A11582" s="170"/>
      <c r="B11582" s="170"/>
      <c r="C11582" s="170"/>
      <c r="D11582" s="170"/>
      <c r="E11582" s="170"/>
      <c r="F11582" s="170"/>
      <c r="G11582" s="170"/>
      <c r="H11582" s="170"/>
      <c r="I11582" s="170"/>
      <c r="J11582" s="170"/>
      <c r="K11582" s="170"/>
      <c r="L11582" s="170"/>
      <c r="M11582" s="170"/>
      <c r="N11582" s="170"/>
      <c r="O11582" s="170"/>
      <c r="P11582" s="170"/>
      <c r="Q11582" s="170"/>
      <c r="R11582" s="170"/>
      <c r="S11582" s="170"/>
      <c r="T11582" s="170"/>
      <c r="U11582" s="170"/>
      <c r="V11582" s="170"/>
      <c r="W11582" s="170"/>
      <c r="X11582" s="174"/>
      <c r="Y11582" s="170"/>
      <c r="Z11582" s="170"/>
      <c r="AA11582" s="170"/>
      <c r="AB11582" s="170"/>
      <c r="AC11582" s="170"/>
      <c r="AD11582" s="174"/>
      <c r="AE11582" s="170"/>
      <c r="AF11582" s="170"/>
      <c r="AI11582" s="170"/>
      <c r="AJ11582" s="170"/>
      <c r="AK11582" s="170"/>
      <c r="AL11582" s="170"/>
      <c r="AM11582" s="170"/>
      <c r="AN11582" s="170"/>
    </row>
    <row r="11583" spans="1:40" ht="52.5" customHeight="1" x14ac:dyDescent="0.2">
      <c r="A11583" s="170"/>
      <c r="B11583" s="170"/>
      <c r="C11583" s="170"/>
      <c r="D11583" s="170"/>
      <c r="E11583" s="170"/>
      <c r="F11583" s="170"/>
      <c r="G11583" s="170"/>
      <c r="H11583" s="170"/>
      <c r="I11583" s="170"/>
      <c r="J11583" s="170"/>
      <c r="K11583" s="170"/>
      <c r="L11583" s="170"/>
      <c r="M11583" s="170"/>
      <c r="N11583" s="170"/>
      <c r="O11583" s="170"/>
      <c r="P11583" s="170"/>
      <c r="Q11583" s="170"/>
      <c r="R11583" s="170"/>
      <c r="S11583" s="170"/>
      <c r="T11583" s="170"/>
      <c r="U11583" s="170"/>
      <c r="V11583" s="170"/>
      <c r="W11583" s="170"/>
      <c r="X11583" s="174"/>
      <c r="Y11583" s="170"/>
      <c r="Z11583" s="170"/>
      <c r="AA11583" s="170"/>
      <c r="AB11583" s="170"/>
      <c r="AC11583" s="170"/>
      <c r="AD11583" s="174"/>
      <c r="AE11583" s="170"/>
      <c r="AF11583" s="170"/>
      <c r="AI11583" s="170"/>
      <c r="AJ11583" s="170"/>
      <c r="AK11583" s="170"/>
      <c r="AL11583" s="170"/>
      <c r="AM11583" s="170"/>
      <c r="AN11583" s="170"/>
    </row>
    <row r="11584" spans="1:40" ht="52.5" customHeight="1" x14ac:dyDescent="0.2">
      <c r="A11584" s="170"/>
      <c r="B11584" s="170"/>
      <c r="C11584" s="170"/>
      <c r="D11584" s="170"/>
      <c r="E11584" s="170"/>
      <c r="F11584" s="170"/>
      <c r="G11584" s="170"/>
      <c r="H11584" s="170"/>
      <c r="I11584" s="170"/>
      <c r="J11584" s="170"/>
      <c r="K11584" s="170"/>
      <c r="L11584" s="170"/>
      <c r="M11584" s="170"/>
      <c r="N11584" s="170"/>
      <c r="O11584" s="170"/>
      <c r="P11584" s="170"/>
      <c r="Q11584" s="170"/>
      <c r="R11584" s="170"/>
      <c r="S11584" s="170"/>
      <c r="T11584" s="170"/>
      <c r="U11584" s="170"/>
      <c r="V11584" s="170"/>
      <c r="W11584" s="170"/>
      <c r="X11584" s="174"/>
      <c r="Y11584" s="170"/>
      <c r="Z11584" s="170"/>
      <c r="AA11584" s="170"/>
      <c r="AB11584" s="170"/>
      <c r="AC11584" s="170"/>
      <c r="AD11584" s="174"/>
      <c r="AE11584" s="170"/>
      <c r="AF11584" s="170"/>
      <c r="AI11584" s="170"/>
      <c r="AJ11584" s="170"/>
      <c r="AK11584" s="170"/>
      <c r="AL11584" s="170"/>
      <c r="AM11584" s="170"/>
      <c r="AN11584" s="170"/>
    </row>
    <row r="11585" spans="1:40" ht="52.5" customHeight="1" x14ac:dyDescent="0.2">
      <c r="A11585" s="170"/>
      <c r="B11585" s="170"/>
      <c r="C11585" s="170"/>
      <c r="D11585" s="170"/>
      <c r="E11585" s="170"/>
      <c r="F11585" s="170"/>
      <c r="G11585" s="170"/>
      <c r="H11585" s="170"/>
      <c r="I11585" s="170"/>
      <c r="J11585" s="170"/>
      <c r="K11585" s="170"/>
      <c r="L11585" s="170"/>
      <c r="M11585" s="170"/>
      <c r="N11585" s="170"/>
      <c r="O11585" s="170"/>
      <c r="P11585" s="170"/>
      <c r="Q11585" s="170"/>
      <c r="R11585" s="170"/>
      <c r="S11585" s="170"/>
      <c r="T11585" s="170"/>
      <c r="U11585" s="170"/>
      <c r="V11585" s="170"/>
      <c r="W11585" s="170"/>
      <c r="X11585" s="174"/>
      <c r="Y11585" s="170"/>
      <c r="Z11585" s="170"/>
      <c r="AA11585" s="170"/>
      <c r="AB11585" s="170"/>
      <c r="AC11585" s="170"/>
      <c r="AD11585" s="174"/>
      <c r="AE11585" s="170"/>
      <c r="AF11585" s="170"/>
      <c r="AI11585" s="170"/>
      <c r="AJ11585" s="170"/>
      <c r="AK11585" s="170"/>
      <c r="AL11585" s="170"/>
      <c r="AM11585" s="170"/>
      <c r="AN11585" s="170"/>
    </row>
    <row r="11586" spans="1:40" ht="52.5" customHeight="1" x14ac:dyDescent="0.2">
      <c r="A11586" s="170"/>
      <c r="B11586" s="170"/>
      <c r="C11586" s="170"/>
      <c r="D11586" s="170"/>
      <c r="E11586" s="170"/>
      <c r="F11586" s="170"/>
      <c r="G11586" s="170"/>
      <c r="H11586" s="170"/>
      <c r="I11586" s="170"/>
      <c r="J11586" s="170"/>
      <c r="K11586" s="170"/>
      <c r="L11586" s="170"/>
      <c r="M11586" s="170"/>
      <c r="N11586" s="170"/>
      <c r="O11586" s="170"/>
      <c r="P11586" s="170"/>
      <c r="Q11586" s="170"/>
      <c r="R11586" s="170"/>
      <c r="S11586" s="170"/>
      <c r="T11586" s="170"/>
      <c r="U11586" s="170"/>
      <c r="V11586" s="170"/>
      <c r="W11586" s="170"/>
      <c r="X11586" s="174"/>
      <c r="Y11586" s="170"/>
      <c r="Z11586" s="170"/>
      <c r="AA11586" s="170"/>
      <c r="AB11586" s="170"/>
      <c r="AC11586" s="170"/>
      <c r="AD11586" s="174"/>
      <c r="AE11586" s="170"/>
      <c r="AF11586" s="170"/>
      <c r="AI11586" s="170"/>
      <c r="AJ11586" s="170"/>
      <c r="AK11586" s="170"/>
      <c r="AL11586" s="170"/>
      <c r="AM11586" s="170"/>
      <c r="AN11586" s="170"/>
    </row>
    <row r="11587" spans="1:40" ht="52.5" customHeight="1" x14ac:dyDescent="0.2">
      <c r="A11587" s="170"/>
      <c r="B11587" s="170"/>
      <c r="C11587" s="170"/>
      <c r="D11587" s="170"/>
      <c r="E11587" s="170"/>
      <c r="F11587" s="170"/>
      <c r="G11587" s="170"/>
      <c r="H11587" s="170"/>
      <c r="I11587" s="170"/>
      <c r="J11587" s="170"/>
      <c r="K11587" s="170"/>
      <c r="L11587" s="170"/>
      <c r="M11587" s="170"/>
      <c r="N11587" s="170"/>
      <c r="O11587" s="170"/>
      <c r="P11587" s="170"/>
      <c r="Q11587" s="170"/>
      <c r="R11587" s="170"/>
      <c r="S11587" s="170"/>
      <c r="T11587" s="170"/>
      <c r="U11587" s="170"/>
      <c r="V11587" s="170"/>
      <c r="W11587" s="170"/>
      <c r="X11587" s="174"/>
      <c r="Y11587" s="170"/>
      <c r="Z11587" s="170"/>
      <c r="AA11587" s="170"/>
      <c r="AB11587" s="170"/>
      <c r="AC11587" s="170"/>
      <c r="AD11587" s="174"/>
      <c r="AE11587" s="170"/>
      <c r="AF11587" s="170"/>
      <c r="AI11587" s="170"/>
      <c r="AJ11587" s="170"/>
      <c r="AK11587" s="170"/>
      <c r="AL11587" s="170"/>
      <c r="AM11587" s="170"/>
      <c r="AN11587" s="170"/>
    </row>
    <row r="11588" spans="1:40" ht="52.5" customHeight="1" x14ac:dyDescent="0.2">
      <c r="A11588" s="170"/>
      <c r="B11588" s="170"/>
      <c r="C11588" s="170"/>
      <c r="D11588" s="170"/>
      <c r="E11588" s="170"/>
      <c r="F11588" s="170"/>
      <c r="G11588" s="170"/>
      <c r="H11588" s="170"/>
      <c r="I11588" s="170"/>
      <c r="J11588" s="170"/>
      <c r="K11588" s="170"/>
      <c r="L11588" s="170"/>
      <c r="M11588" s="170"/>
      <c r="N11588" s="170"/>
      <c r="O11588" s="170"/>
      <c r="P11588" s="170"/>
      <c r="Q11588" s="170"/>
      <c r="R11588" s="170"/>
      <c r="S11588" s="170"/>
      <c r="T11588" s="170"/>
      <c r="U11588" s="170"/>
      <c r="V11588" s="170"/>
      <c r="W11588" s="170"/>
      <c r="X11588" s="174"/>
      <c r="Y11588" s="170"/>
      <c r="Z11588" s="170"/>
      <c r="AA11588" s="170"/>
      <c r="AB11588" s="170"/>
      <c r="AC11588" s="170"/>
      <c r="AD11588" s="174"/>
      <c r="AE11588" s="170"/>
      <c r="AF11588" s="170"/>
      <c r="AI11588" s="170"/>
      <c r="AJ11588" s="170"/>
      <c r="AK11588" s="170"/>
      <c r="AL11588" s="170"/>
      <c r="AM11588" s="170"/>
      <c r="AN11588" s="170"/>
    </row>
    <row r="11589" spans="1:40" ht="52.5" customHeight="1" x14ac:dyDescent="0.2">
      <c r="A11589" s="170"/>
      <c r="B11589" s="170"/>
      <c r="C11589" s="170"/>
      <c r="D11589" s="170"/>
      <c r="E11589" s="170"/>
      <c r="F11589" s="170"/>
      <c r="G11589" s="170"/>
      <c r="H11589" s="170"/>
      <c r="I11589" s="170"/>
      <c r="J11589" s="170"/>
      <c r="K11589" s="170"/>
      <c r="L11589" s="170"/>
      <c r="M11589" s="170"/>
      <c r="N11589" s="170"/>
      <c r="O11589" s="170"/>
      <c r="P11589" s="170"/>
      <c r="Q11589" s="170"/>
      <c r="R11589" s="170"/>
      <c r="S11589" s="170"/>
      <c r="T11589" s="170"/>
      <c r="U11589" s="170"/>
      <c r="V11589" s="170"/>
      <c r="W11589" s="170"/>
      <c r="X11589" s="174"/>
      <c r="Y11589" s="170"/>
      <c r="Z11589" s="170"/>
      <c r="AA11589" s="170"/>
      <c r="AB11589" s="170"/>
      <c r="AC11589" s="170"/>
      <c r="AD11589" s="174"/>
      <c r="AE11589" s="170"/>
      <c r="AF11589" s="170"/>
      <c r="AI11589" s="170"/>
      <c r="AJ11589" s="170"/>
      <c r="AK11589" s="170"/>
      <c r="AL11589" s="170"/>
      <c r="AM11589" s="170"/>
      <c r="AN11589" s="170"/>
    </row>
    <row r="11590" spans="1:40" ht="52.5" customHeight="1" x14ac:dyDescent="0.2">
      <c r="A11590" s="170"/>
      <c r="B11590" s="170"/>
      <c r="C11590" s="170"/>
      <c r="D11590" s="170"/>
      <c r="E11590" s="170"/>
      <c r="F11590" s="170"/>
      <c r="G11590" s="170"/>
      <c r="H11590" s="170"/>
      <c r="I11590" s="170"/>
      <c r="J11590" s="170"/>
      <c r="K11590" s="170"/>
      <c r="L11590" s="170"/>
      <c r="M11590" s="170"/>
      <c r="N11590" s="170"/>
      <c r="O11590" s="170"/>
      <c r="P11590" s="170"/>
      <c r="Q11590" s="170"/>
      <c r="R11590" s="170"/>
      <c r="S11590" s="170"/>
      <c r="T11590" s="170"/>
      <c r="U11590" s="170"/>
      <c r="V11590" s="170"/>
      <c r="W11590" s="170"/>
      <c r="X11590" s="174"/>
      <c r="Y11590" s="170"/>
      <c r="Z11590" s="170"/>
      <c r="AA11590" s="170"/>
      <c r="AB11590" s="170"/>
      <c r="AC11590" s="170"/>
      <c r="AD11590" s="174"/>
      <c r="AE11590" s="170"/>
      <c r="AF11590" s="170"/>
      <c r="AI11590" s="170"/>
      <c r="AJ11590" s="170"/>
      <c r="AK11590" s="170"/>
      <c r="AL11590" s="170"/>
      <c r="AM11590" s="170"/>
      <c r="AN11590" s="170"/>
    </row>
    <row r="11591" spans="1:40" ht="52.5" customHeight="1" x14ac:dyDescent="0.2">
      <c r="A11591" s="170"/>
      <c r="B11591" s="170"/>
      <c r="C11591" s="170"/>
      <c r="D11591" s="170"/>
      <c r="E11591" s="170"/>
      <c r="F11591" s="170"/>
      <c r="G11591" s="170"/>
      <c r="H11591" s="170"/>
      <c r="I11591" s="170"/>
      <c r="J11591" s="170"/>
      <c r="K11591" s="170"/>
      <c r="L11591" s="170"/>
      <c r="M11591" s="170"/>
      <c r="N11591" s="170"/>
      <c r="O11591" s="170"/>
      <c r="P11591" s="170"/>
      <c r="Q11591" s="170"/>
      <c r="R11591" s="170"/>
      <c r="S11591" s="170"/>
      <c r="T11591" s="170"/>
      <c r="U11591" s="170"/>
      <c r="V11591" s="170"/>
      <c r="W11591" s="170"/>
      <c r="X11591" s="174"/>
      <c r="Y11591" s="170"/>
      <c r="Z11591" s="170"/>
      <c r="AA11591" s="170"/>
      <c r="AB11591" s="170"/>
      <c r="AC11591" s="170"/>
      <c r="AD11591" s="174"/>
      <c r="AE11591" s="170"/>
      <c r="AF11591" s="170"/>
      <c r="AI11591" s="170"/>
      <c r="AJ11591" s="170"/>
      <c r="AK11591" s="170"/>
      <c r="AL11591" s="170"/>
      <c r="AM11591" s="170"/>
      <c r="AN11591" s="170"/>
    </row>
    <row r="11592" spans="1:40" ht="52.5" customHeight="1" x14ac:dyDescent="0.2">
      <c r="A11592" s="170"/>
      <c r="B11592" s="170"/>
      <c r="C11592" s="170"/>
      <c r="D11592" s="170"/>
      <c r="E11592" s="170"/>
      <c r="F11592" s="170"/>
      <c r="G11592" s="170"/>
      <c r="H11592" s="170"/>
      <c r="I11592" s="170"/>
      <c r="J11592" s="170"/>
      <c r="K11592" s="170"/>
      <c r="L11592" s="170"/>
      <c r="M11592" s="170"/>
      <c r="N11592" s="170"/>
      <c r="O11592" s="170"/>
      <c r="P11592" s="170"/>
      <c r="Q11592" s="170"/>
      <c r="R11592" s="170"/>
      <c r="S11592" s="170"/>
      <c r="T11592" s="170"/>
      <c r="U11592" s="170"/>
      <c r="V11592" s="170"/>
      <c r="W11592" s="170"/>
      <c r="X11592" s="174"/>
      <c r="Y11592" s="170"/>
      <c r="Z11592" s="170"/>
      <c r="AA11592" s="170"/>
      <c r="AB11592" s="170"/>
      <c r="AC11592" s="170"/>
      <c r="AD11592" s="174"/>
      <c r="AE11592" s="170"/>
      <c r="AF11592" s="170"/>
      <c r="AI11592" s="170"/>
      <c r="AJ11592" s="170"/>
      <c r="AK11592" s="170"/>
      <c r="AL11592" s="170"/>
      <c r="AM11592" s="170"/>
      <c r="AN11592" s="170"/>
    </row>
    <row r="11593" spans="1:40" ht="52.5" customHeight="1" x14ac:dyDescent="0.2">
      <c r="A11593" s="170"/>
      <c r="B11593" s="170"/>
      <c r="C11593" s="170"/>
      <c r="D11593" s="170"/>
      <c r="E11593" s="170"/>
      <c r="F11593" s="170"/>
      <c r="G11593" s="170"/>
      <c r="H11593" s="170"/>
      <c r="I11593" s="170"/>
      <c r="J11593" s="170"/>
      <c r="K11593" s="170"/>
      <c r="L11593" s="170"/>
      <c r="M11593" s="170"/>
      <c r="N11593" s="170"/>
      <c r="O11593" s="170"/>
      <c r="P11593" s="170"/>
      <c r="Q11593" s="170"/>
      <c r="R11593" s="170"/>
      <c r="S11593" s="170"/>
      <c r="T11593" s="170"/>
      <c r="U11593" s="170"/>
      <c r="V11593" s="170"/>
      <c r="W11593" s="170"/>
      <c r="X11593" s="174"/>
      <c r="Y11593" s="170"/>
      <c r="Z11593" s="170"/>
      <c r="AA11593" s="170"/>
      <c r="AB11593" s="170"/>
      <c r="AC11593" s="170"/>
      <c r="AD11593" s="174"/>
      <c r="AE11593" s="170"/>
      <c r="AF11593" s="170"/>
      <c r="AI11593" s="170"/>
      <c r="AJ11593" s="170"/>
      <c r="AK11593" s="170"/>
      <c r="AL11593" s="170"/>
      <c r="AM11593" s="170"/>
      <c r="AN11593" s="170"/>
    </row>
    <row r="11594" spans="1:40" ht="52.5" customHeight="1" x14ac:dyDescent="0.2">
      <c r="A11594" s="170"/>
      <c r="B11594" s="170"/>
      <c r="C11594" s="170"/>
      <c r="D11594" s="170"/>
      <c r="E11594" s="170"/>
      <c r="F11594" s="170"/>
      <c r="G11594" s="170"/>
      <c r="H11594" s="170"/>
      <c r="I11594" s="170"/>
      <c r="J11594" s="170"/>
      <c r="K11594" s="170"/>
      <c r="L11594" s="170"/>
      <c r="M11594" s="170"/>
      <c r="N11594" s="170"/>
      <c r="O11594" s="170"/>
      <c r="P11594" s="170"/>
      <c r="Q11594" s="170"/>
      <c r="R11594" s="170"/>
      <c r="S11594" s="170"/>
      <c r="T11594" s="170"/>
      <c r="U11594" s="170"/>
      <c r="V11594" s="170"/>
      <c r="W11594" s="170"/>
      <c r="X11594" s="174"/>
      <c r="Y11594" s="170"/>
      <c r="Z11594" s="170"/>
      <c r="AA11594" s="170"/>
      <c r="AB11594" s="170"/>
      <c r="AC11594" s="170"/>
      <c r="AD11594" s="174"/>
      <c r="AE11594" s="170"/>
      <c r="AF11594" s="170"/>
      <c r="AI11594" s="170"/>
      <c r="AJ11594" s="170"/>
      <c r="AK11594" s="170"/>
      <c r="AL11594" s="170"/>
      <c r="AM11594" s="170"/>
      <c r="AN11594" s="170"/>
    </row>
    <row r="11595" spans="1:40" ht="52.5" customHeight="1" x14ac:dyDescent="0.2">
      <c r="A11595" s="170"/>
      <c r="B11595" s="170"/>
      <c r="C11595" s="170"/>
      <c r="D11595" s="170"/>
      <c r="E11595" s="170"/>
      <c r="F11595" s="170"/>
      <c r="G11595" s="170"/>
      <c r="H11595" s="170"/>
      <c r="I11595" s="170"/>
      <c r="J11595" s="170"/>
      <c r="K11595" s="170"/>
      <c r="L11595" s="170"/>
      <c r="M11595" s="170"/>
      <c r="N11595" s="170"/>
      <c r="O11595" s="170"/>
      <c r="P11595" s="170"/>
      <c r="Q11595" s="170"/>
      <c r="R11595" s="170"/>
      <c r="S11595" s="170"/>
      <c r="T11595" s="170"/>
      <c r="U11595" s="170"/>
      <c r="V11595" s="170"/>
      <c r="W11595" s="170"/>
      <c r="X11595" s="174"/>
      <c r="Y11595" s="170"/>
      <c r="Z11595" s="170"/>
      <c r="AA11595" s="170"/>
      <c r="AB11595" s="170"/>
      <c r="AC11595" s="170"/>
      <c r="AD11595" s="174"/>
      <c r="AE11595" s="170"/>
      <c r="AF11595" s="170"/>
      <c r="AI11595" s="170"/>
      <c r="AJ11595" s="170"/>
      <c r="AK11595" s="170"/>
      <c r="AL11595" s="170"/>
      <c r="AM11595" s="170"/>
      <c r="AN11595" s="170"/>
    </row>
    <row r="11596" spans="1:40" ht="52.5" customHeight="1" x14ac:dyDescent="0.2">
      <c r="A11596" s="170"/>
      <c r="B11596" s="170"/>
      <c r="C11596" s="170"/>
      <c r="D11596" s="170"/>
      <c r="E11596" s="170"/>
      <c r="F11596" s="170"/>
      <c r="G11596" s="170"/>
      <c r="H11596" s="170"/>
      <c r="I11596" s="170"/>
      <c r="J11596" s="170"/>
      <c r="K11596" s="170"/>
      <c r="L11596" s="170"/>
      <c r="M11596" s="170"/>
      <c r="N11596" s="170"/>
      <c r="O11596" s="170"/>
      <c r="P11596" s="170"/>
      <c r="Q11596" s="170"/>
      <c r="R11596" s="170"/>
      <c r="S11596" s="170"/>
      <c r="T11596" s="170"/>
      <c r="U11596" s="170"/>
      <c r="V11596" s="170"/>
      <c r="W11596" s="170"/>
      <c r="X11596" s="174"/>
      <c r="Y11596" s="170"/>
      <c r="Z11596" s="170"/>
      <c r="AA11596" s="170"/>
      <c r="AB11596" s="170"/>
      <c r="AC11596" s="170"/>
      <c r="AD11596" s="174"/>
      <c r="AE11596" s="170"/>
      <c r="AF11596" s="170"/>
      <c r="AI11596" s="170"/>
      <c r="AJ11596" s="170"/>
      <c r="AK11596" s="170"/>
      <c r="AL11596" s="170"/>
      <c r="AM11596" s="170"/>
      <c r="AN11596" s="170"/>
    </row>
    <row r="11597" spans="1:40" ht="52.5" customHeight="1" x14ac:dyDescent="0.2">
      <c r="A11597" s="170"/>
      <c r="B11597" s="170"/>
      <c r="C11597" s="170"/>
      <c r="D11597" s="170"/>
      <c r="E11597" s="170"/>
      <c r="F11597" s="170"/>
      <c r="G11597" s="170"/>
      <c r="H11597" s="170"/>
      <c r="I11597" s="170"/>
      <c r="J11597" s="170"/>
      <c r="K11597" s="170"/>
      <c r="L11597" s="170"/>
      <c r="M11597" s="170"/>
      <c r="N11597" s="170"/>
      <c r="O11597" s="170"/>
      <c r="P11597" s="170"/>
      <c r="Q11597" s="170"/>
      <c r="R11597" s="170"/>
      <c r="S11597" s="170"/>
      <c r="T11597" s="170"/>
      <c r="U11597" s="170"/>
      <c r="V11597" s="170"/>
      <c r="W11597" s="170"/>
      <c r="X11597" s="174"/>
      <c r="Y11597" s="170"/>
      <c r="Z11597" s="170"/>
      <c r="AA11597" s="170"/>
      <c r="AB11597" s="170"/>
      <c r="AC11597" s="170"/>
      <c r="AD11597" s="174"/>
      <c r="AE11597" s="170"/>
      <c r="AF11597" s="170"/>
      <c r="AI11597" s="170"/>
      <c r="AJ11597" s="170"/>
      <c r="AK11597" s="170"/>
      <c r="AL11597" s="170"/>
      <c r="AM11597" s="170"/>
      <c r="AN11597" s="170"/>
    </row>
    <row r="11598" spans="1:40" ht="52.5" customHeight="1" x14ac:dyDescent="0.2">
      <c r="A11598" s="170"/>
      <c r="B11598" s="170"/>
      <c r="C11598" s="170"/>
      <c r="D11598" s="170"/>
      <c r="E11598" s="170"/>
      <c r="F11598" s="170"/>
      <c r="G11598" s="170"/>
      <c r="H11598" s="170"/>
      <c r="I11598" s="170"/>
      <c r="J11598" s="170"/>
      <c r="K11598" s="170"/>
      <c r="L11598" s="170"/>
      <c r="M11598" s="170"/>
      <c r="N11598" s="170"/>
      <c r="O11598" s="170"/>
      <c r="P11598" s="170"/>
      <c r="Q11598" s="170"/>
      <c r="R11598" s="170"/>
      <c r="S11598" s="170"/>
      <c r="T11598" s="170"/>
      <c r="U11598" s="170"/>
      <c r="V11598" s="170"/>
      <c r="W11598" s="170"/>
      <c r="X11598" s="174"/>
      <c r="Y11598" s="170"/>
      <c r="Z11598" s="170"/>
      <c r="AA11598" s="170"/>
      <c r="AB11598" s="170"/>
      <c r="AC11598" s="170"/>
      <c r="AD11598" s="174"/>
      <c r="AE11598" s="170"/>
      <c r="AF11598" s="170"/>
      <c r="AI11598" s="170"/>
      <c r="AJ11598" s="170"/>
      <c r="AK11598" s="170"/>
      <c r="AL11598" s="170"/>
      <c r="AM11598" s="170"/>
      <c r="AN11598" s="170"/>
    </row>
    <row r="11599" spans="1:40" ht="52.5" customHeight="1" x14ac:dyDescent="0.2">
      <c r="A11599" s="170"/>
      <c r="B11599" s="170"/>
      <c r="C11599" s="170"/>
      <c r="D11599" s="170"/>
      <c r="E11599" s="170"/>
      <c r="F11599" s="170"/>
      <c r="G11599" s="170"/>
      <c r="H11599" s="170"/>
      <c r="I11599" s="170"/>
      <c r="J11599" s="170"/>
      <c r="K11599" s="170"/>
      <c r="L11599" s="170"/>
      <c r="M11599" s="170"/>
      <c r="N11599" s="170"/>
      <c r="O11599" s="170"/>
      <c r="P11599" s="170"/>
      <c r="Q11599" s="170"/>
      <c r="R11599" s="170"/>
      <c r="S11599" s="170"/>
      <c r="T11599" s="170"/>
      <c r="U11599" s="170"/>
      <c r="V11599" s="170"/>
      <c r="W11599" s="170"/>
      <c r="X11599" s="174"/>
      <c r="Y11599" s="170"/>
      <c r="Z11599" s="170"/>
      <c r="AA11599" s="170"/>
      <c r="AB11599" s="170"/>
      <c r="AC11599" s="170"/>
      <c r="AD11599" s="174"/>
      <c r="AE11599" s="170"/>
      <c r="AF11599" s="170"/>
      <c r="AI11599" s="170"/>
      <c r="AJ11599" s="170"/>
      <c r="AK11599" s="170"/>
      <c r="AL11599" s="170"/>
      <c r="AM11599" s="170"/>
      <c r="AN11599" s="170"/>
    </row>
    <row r="11600" spans="1:40" ht="52.5" customHeight="1" x14ac:dyDescent="0.2">
      <c r="A11600" s="170"/>
      <c r="B11600" s="170"/>
      <c r="C11600" s="170"/>
      <c r="D11600" s="170"/>
      <c r="E11600" s="170"/>
      <c r="F11600" s="170"/>
      <c r="G11600" s="170"/>
      <c r="H11600" s="170"/>
      <c r="I11600" s="170"/>
      <c r="J11600" s="170"/>
      <c r="K11600" s="170"/>
      <c r="L11600" s="170"/>
      <c r="M11600" s="170"/>
      <c r="N11600" s="170"/>
      <c r="O11600" s="170"/>
      <c r="P11600" s="170"/>
      <c r="Q11600" s="170"/>
      <c r="R11600" s="170"/>
      <c r="S11600" s="170"/>
      <c r="T11600" s="170"/>
      <c r="U11600" s="170"/>
      <c r="V11600" s="170"/>
      <c r="W11600" s="170"/>
      <c r="X11600" s="174"/>
      <c r="Y11600" s="170"/>
      <c r="Z11600" s="170"/>
      <c r="AA11600" s="170"/>
      <c r="AB11600" s="170"/>
      <c r="AC11600" s="170"/>
      <c r="AD11600" s="174"/>
      <c r="AE11600" s="170"/>
      <c r="AF11600" s="170"/>
      <c r="AI11600" s="170"/>
      <c r="AJ11600" s="170"/>
      <c r="AK11600" s="170"/>
      <c r="AL11600" s="170"/>
      <c r="AM11600" s="170"/>
      <c r="AN11600" s="170"/>
    </row>
    <row r="11601" spans="1:40" ht="52.5" customHeight="1" x14ac:dyDescent="0.2">
      <c r="A11601" s="170"/>
      <c r="B11601" s="170"/>
      <c r="C11601" s="170"/>
      <c r="D11601" s="170"/>
      <c r="E11601" s="170"/>
      <c r="F11601" s="170"/>
      <c r="G11601" s="170"/>
      <c r="H11601" s="170"/>
      <c r="I11601" s="170"/>
      <c r="J11601" s="170"/>
      <c r="K11601" s="170"/>
      <c r="L11601" s="170"/>
      <c r="M11601" s="170"/>
      <c r="N11601" s="170"/>
      <c r="O11601" s="170"/>
      <c r="P11601" s="170"/>
      <c r="Q11601" s="170"/>
      <c r="R11601" s="170"/>
      <c r="S11601" s="170"/>
      <c r="T11601" s="170"/>
      <c r="U11601" s="170"/>
      <c r="V11601" s="170"/>
      <c r="W11601" s="170"/>
      <c r="X11601" s="174"/>
      <c r="Y11601" s="170"/>
      <c r="Z11601" s="170"/>
      <c r="AA11601" s="170"/>
      <c r="AB11601" s="170"/>
      <c r="AC11601" s="170"/>
      <c r="AD11601" s="174"/>
      <c r="AE11601" s="170"/>
      <c r="AF11601" s="170"/>
      <c r="AI11601" s="170"/>
      <c r="AJ11601" s="170"/>
      <c r="AK11601" s="170"/>
      <c r="AL11601" s="170"/>
      <c r="AM11601" s="170"/>
      <c r="AN11601" s="170"/>
    </row>
    <row r="11602" spans="1:40" ht="52.5" customHeight="1" x14ac:dyDescent="0.2">
      <c r="A11602" s="170"/>
      <c r="B11602" s="170"/>
      <c r="C11602" s="170"/>
      <c r="D11602" s="170"/>
      <c r="E11602" s="170"/>
      <c r="F11602" s="170"/>
      <c r="G11602" s="170"/>
      <c r="H11602" s="170"/>
      <c r="I11602" s="170"/>
      <c r="J11602" s="170"/>
      <c r="K11602" s="170"/>
      <c r="L11602" s="170"/>
      <c r="M11602" s="170"/>
      <c r="N11602" s="170"/>
      <c r="O11602" s="170"/>
      <c r="P11602" s="170"/>
      <c r="Q11602" s="170"/>
      <c r="R11602" s="170"/>
      <c r="S11602" s="170"/>
      <c r="T11602" s="170"/>
      <c r="U11602" s="170"/>
      <c r="V11602" s="170"/>
      <c r="W11602" s="170"/>
      <c r="X11602" s="174"/>
      <c r="Y11602" s="170"/>
      <c r="Z11602" s="170"/>
      <c r="AA11602" s="170"/>
      <c r="AB11602" s="170"/>
      <c r="AC11602" s="170"/>
      <c r="AD11602" s="174"/>
      <c r="AE11602" s="170"/>
      <c r="AF11602" s="170"/>
      <c r="AI11602" s="170"/>
      <c r="AJ11602" s="170"/>
      <c r="AK11602" s="170"/>
      <c r="AL11602" s="170"/>
      <c r="AM11602" s="170"/>
      <c r="AN11602" s="170"/>
    </row>
  </sheetData>
  <sheetProtection formatCells="0" formatColumns="0" formatRows="0" insertRows="0"/>
  <mergeCells count="229">
    <mergeCell ref="AM8:AM10"/>
    <mergeCell ref="AN8:AN10"/>
    <mergeCell ref="P8:P10"/>
    <mergeCell ref="Q8:Q10"/>
    <mergeCell ref="U8:U10"/>
    <mergeCell ref="V8:V10"/>
    <mergeCell ref="W8:W10"/>
    <mergeCell ref="AA8:AA10"/>
    <mergeCell ref="AB8:AB10"/>
    <mergeCell ref="AC8:AC10"/>
    <mergeCell ref="AL8:AL10"/>
    <mergeCell ref="A8:A10"/>
    <mergeCell ref="B8:B10"/>
    <mergeCell ref="C8:C10"/>
    <mergeCell ref="D8:D10"/>
    <mergeCell ref="E8:E10"/>
    <mergeCell ref="I8:I10"/>
    <mergeCell ref="J8:J10"/>
    <mergeCell ref="K8:K10"/>
    <mergeCell ref="O8:O10"/>
    <mergeCell ref="AN4:AN7"/>
    <mergeCell ref="AI1:AN1"/>
    <mergeCell ref="F2:H2"/>
    <mergeCell ref="I2:N2"/>
    <mergeCell ref="O2:T2"/>
    <mergeCell ref="U2:Z2"/>
    <mergeCell ref="AI2:AK2"/>
    <mergeCell ref="AL2:AN2"/>
    <mergeCell ref="C4:C7"/>
    <mergeCell ref="D4:D7"/>
    <mergeCell ref="AL4:AL7"/>
    <mergeCell ref="AB4:AB7"/>
    <mergeCell ref="AC4:AC7"/>
    <mergeCell ref="U4:U7"/>
    <mergeCell ref="V4:V7"/>
    <mergeCell ref="Q4:Q7"/>
    <mergeCell ref="O4:O7"/>
    <mergeCell ref="P4:P7"/>
    <mergeCell ref="AM4:AM7"/>
    <mergeCell ref="K4:K7"/>
    <mergeCell ref="A4:A7"/>
    <mergeCell ref="B4:B7"/>
    <mergeCell ref="I4:I7"/>
    <mergeCell ref="J4:J7"/>
    <mergeCell ref="E4:E7"/>
    <mergeCell ref="C2:E2"/>
    <mergeCell ref="AA2:AF2"/>
    <mergeCell ref="W4:W7"/>
    <mergeCell ref="AA4:AA7"/>
    <mergeCell ref="I11:I14"/>
    <mergeCell ref="J11:J14"/>
    <mergeCell ref="K11:K14"/>
    <mergeCell ref="O11:O14"/>
    <mergeCell ref="P11:P14"/>
    <mergeCell ref="A11:A14"/>
    <mergeCell ref="B11:B14"/>
    <mergeCell ref="C11:C14"/>
    <mergeCell ref="D11:D14"/>
    <mergeCell ref="E11:E14"/>
    <mergeCell ref="AB11:AB14"/>
    <mergeCell ref="AC11:AC14"/>
    <mergeCell ref="AL11:AL14"/>
    <mergeCell ref="AM11:AM14"/>
    <mergeCell ref="AN11:AN14"/>
    <mergeCell ref="Q11:Q14"/>
    <mergeCell ref="U11:U14"/>
    <mergeCell ref="V11:V14"/>
    <mergeCell ref="W11:W14"/>
    <mergeCell ref="AA11:AA14"/>
    <mergeCell ref="I15:I17"/>
    <mergeCell ref="J15:J17"/>
    <mergeCell ref="K15:K17"/>
    <mergeCell ref="O15:O17"/>
    <mergeCell ref="P15:P17"/>
    <mergeCell ref="A15:A17"/>
    <mergeCell ref="B15:B17"/>
    <mergeCell ref="C15:C17"/>
    <mergeCell ref="D15:D17"/>
    <mergeCell ref="E15:E17"/>
    <mergeCell ref="J18:J20"/>
    <mergeCell ref="AB15:AB17"/>
    <mergeCell ref="AC15:AC17"/>
    <mergeCell ref="AL15:AL17"/>
    <mergeCell ref="AM15:AM17"/>
    <mergeCell ref="AN15:AN17"/>
    <mergeCell ref="Q15:Q17"/>
    <mergeCell ref="U15:U17"/>
    <mergeCell ref="V15:V17"/>
    <mergeCell ref="W15:W17"/>
    <mergeCell ref="AA15:AA17"/>
    <mergeCell ref="A21:A23"/>
    <mergeCell ref="B21:B23"/>
    <mergeCell ref="E21:E23"/>
    <mergeCell ref="I21:I23"/>
    <mergeCell ref="J21:J23"/>
    <mergeCell ref="AL18:AL20"/>
    <mergeCell ref="AM18:AM20"/>
    <mergeCell ref="AN18:AN20"/>
    <mergeCell ref="C18:C20"/>
    <mergeCell ref="D18:D20"/>
    <mergeCell ref="V18:V20"/>
    <mergeCell ref="W18:W20"/>
    <mergeCell ref="AA18:AA20"/>
    <mergeCell ref="AB18:AB20"/>
    <mergeCell ref="AC18:AC20"/>
    <mergeCell ref="K18:K20"/>
    <mergeCell ref="O18:O20"/>
    <mergeCell ref="P18:P20"/>
    <mergeCell ref="Q18:Q20"/>
    <mergeCell ref="U18:U20"/>
    <mergeCell ref="A18:A20"/>
    <mergeCell ref="B18:B20"/>
    <mergeCell ref="E18:E20"/>
    <mergeCell ref="I18:I20"/>
    <mergeCell ref="AL21:AL23"/>
    <mergeCell ref="AM21:AM23"/>
    <mergeCell ref="AN21:AN23"/>
    <mergeCell ref="C21:C23"/>
    <mergeCell ref="D21:D23"/>
    <mergeCell ref="V21:V23"/>
    <mergeCell ref="W21:W23"/>
    <mergeCell ref="AA21:AA23"/>
    <mergeCell ref="AB21:AB23"/>
    <mergeCell ref="AC21:AC23"/>
    <mergeCell ref="K21:K23"/>
    <mergeCell ref="O21:O23"/>
    <mergeCell ref="P21:P23"/>
    <mergeCell ref="Q21:Q23"/>
    <mergeCell ref="U21:U23"/>
    <mergeCell ref="I24:I26"/>
    <mergeCell ref="J24:J26"/>
    <mergeCell ref="K24:K26"/>
    <mergeCell ref="O24:O26"/>
    <mergeCell ref="P24:P26"/>
    <mergeCell ref="A24:A26"/>
    <mergeCell ref="B24:B26"/>
    <mergeCell ref="C24:C26"/>
    <mergeCell ref="D24:D26"/>
    <mergeCell ref="E24:E26"/>
    <mergeCell ref="AB24:AB26"/>
    <mergeCell ref="AC24:AC26"/>
    <mergeCell ref="AL24:AL26"/>
    <mergeCell ref="AM24:AM26"/>
    <mergeCell ref="AN24:AN26"/>
    <mergeCell ref="Q24:Q26"/>
    <mergeCell ref="U24:U26"/>
    <mergeCell ref="V24:V26"/>
    <mergeCell ref="W24:W26"/>
    <mergeCell ref="AA24:AA26"/>
    <mergeCell ref="I27:I29"/>
    <mergeCell ref="J27:J29"/>
    <mergeCell ref="K27:K29"/>
    <mergeCell ref="O27:O29"/>
    <mergeCell ref="P27:P29"/>
    <mergeCell ref="A27:A29"/>
    <mergeCell ref="B27:B29"/>
    <mergeCell ref="C27:C29"/>
    <mergeCell ref="D27:D29"/>
    <mergeCell ref="E27:E29"/>
    <mergeCell ref="AB27:AB29"/>
    <mergeCell ref="AC27:AC29"/>
    <mergeCell ref="AL27:AL29"/>
    <mergeCell ref="AM27:AM29"/>
    <mergeCell ref="AN27:AN29"/>
    <mergeCell ref="Q27:Q29"/>
    <mergeCell ref="U27:U29"/>
    <mergeCell ref="V27:V29"/>
    <mergeCell ref="W27:W29"/>
    <mergeCell ref="AA27:AA29"/>
    <mergeCell ref="U30:U32"/>
    <mergeCell ref="V30:V32"/>
    <mergeCell ref="W30:W32"/>
    <mergeCell ref="AA30:AA32"/>
    <mergeCell ref="AB30:AB32"/>
    <mergeCell ref="AC30:AC32"/>
    <mergeCell ref="AL30:AL32"/>
    <mergeCell ref="A30:A32"/>
    <mergeCell ref="B30:B32"/>
    <mergeCell ref="C30:C32"/>
    <mergeCell ref="D30:D32"/>
    <mergeCell ref="E30:E32"/>
    <mergeCell ref="I30:I32"/>
    <mergeCell ref="J30:J32"/>
    <mergeCell ref="K30:K32"/>
    <mergeCell ref="O30:O32"/>
    <mergeCell ref="AM30:AM32"/>
    <mergeCell ref="AN30:AN32"/>
    <mergeCell ref="A33:A35"/>
    <mergeCell ref="B33:B35"/>
    <mergeCell ref="C33:C35"/>
    <mergeCell ref="D33:D35"/>
    <mergeCell ref="E33:E35"/>
    <mergeCell ref="I33:I35"/>
    <mergeCell ref="J33:J35"/>
    <mergeCell ref="K33:K35"/>
    <mergeCell ref="O33:O35"/>
    <mergeCell ref="P33:P35"/>
    <mergeCell ref="Q33:Q35"/>
    <mergeCell ref="U33:U35"/>
    <mergeCell ref="V33:V35"/>
    <mergeCell ref="W33:W35"/>
    <mergeCell ref="AA33:AA35"/>
    <mergeCell ref="AB33:AB35"/>
    <mergeCell ref="AC33:AC35"/>
    <mergeCell ref="AL33:AL35"/>
    <mergeCell ref="AM33:AM35"/>
    <mergeCell ref="AN33:AN35"/>
    <mergeCell ref="P30:P32"/>
    <mergeCell ref="Q30:Q32"/>
    <mergeCell ref="A36:A38"/>
    <mergeCell ref="B36:B38"/>
    <mergeCell ref="C36:C38"/>
    <mergeCell ref="D36:D38"/>
    <mergeCell ref="E36:E38"/>
    <mergeCell ref="I36:I38"/>
    <mergeCell ref="J36:J38"/>
    <mergeCell ref="K36:K38"/>
    <mergeCell ref="O36:O38"/>
    <mergeCell ref="AM36:AM38"/>
    <mergeCell ref="AN36:AN38"/>
    <mergeCell ref="P36:P38"/>
    <mergeCell ref="Q36:Q38"/>
    <mergeCell ref="U36:U38"/>
    <mergeCell ref="V36:V38"/>
    <mergeCell ref="W36:W38"/>
    <mergeCell ref="AA36:AA38"/>
    <mergeCell ref="AB36:AB38"/>
    <mergeCell ref="AC36:AC38"/>
    <mergeCell ref="AL36:AL38"/>
  </mergeCells>
  <dataValidations xWindow="853" yWindow="354" count="23">
    <dataValidation allowBlank="1" showInputMessage="1" showErrorMessage="1" prompt="Muestra los resultados de la ejecución frente a la programación" sqref="Q3 W3 K3 AC3" xr:uid="{00000000-0002-0000-0200-000000000000}"/>
    <dataValidation allowBlank="1" showInputMessage="1" showErrorMessage="1" prompt="Corresponde a la sumatoria de las tareas programadas para el cumplimiento de la actividad" sqref="U3 I3 O3 AA3" xr:uid="{00000000-0002-0000-0200-000001000000}"/>
    <dataValidation allowBlank="1" showInputMessage="1" showErrorMessage="1" prompt="Corresponde a la sumatoria de las tareas ejecutadas para el cumplimiento de la actividad" sqref="V3 P3 J3 AB3" xr:uid="{00000000-0002-0000-0200-000002000000}"/>
    <dataValidation allowBlank="1" showInputMessage="1" showErrorMessage="1" prompt="Corresponde a la programación de tareas para el periodo, conforme al cronograma de cumplimiento en la vigencia" sqref="L3 X3 R3 AD3" xr:uid="{00000000-0002-0000-0200-000003000000}"/>
    <dataValidation allowBlank="1" showInputMessage="1" showErrorMessage="1" prompt="Corresponde a la ejecución de tareas para el periodo reportado" sqref="M3 Y3 S3 AE3" xr:uid="{00000000-0002-0000-0200-000004000000}"/>
    <dataValidation allowBlank="1" showInputMessage="1" showErrorMessage="1" prompt="Muestra la relación de la ejecución frente a la programación" sqref="N3 Z3 T3 AF3 AK3 AN3" xr:uid="{00000000-0002-0000-0200-000005000000}"/>
    <dataValidation allowBlank="1" showInputMessage="1" showErrorMessage="1" prompt="Este campo se encuentra formulado, por tanto no se debe incluir ningún tipo de información." sqref="C2:E2" xr:uid="{00000000-0002-0000-0200-000006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7000000}"/>
    <dataValidation allowBlank="1" showInputMessage="1" showErrorMessage="1" prompt="Relacionar el nombre de la meta del proyecto. Debe guardar coherencia con el registrado en la hoja de vida de indicador." sqref="B3" xr:uid="{00000000-0002-0000-0200-000008000000}"/>
    <dataValidation allowBlank="1" showInputMessage="1" showErrorMessage="1" prompt="Relacionar el código de la meta. El código es asignado por SEGPLAN, y debe guardar coherencia con el registrado en la hoja de vidad de indicador._x000a_" sqref="A3" xr:uid="{00000000-0002-0000-0200-000009000000}"/>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xr:uid="{00000000-0002-0000-0200-00000A000000}"/>
    <dataValidation allowBlank="1" showInputMessage="1" showErrorMessage="1" prompt="Numerar las tareas con las que considera se da cumplimiento a la actividad." sqref="F3" xr:uid="{00000000-0002-0000-0200-00000B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xr:uid="{00000000-0002-0000-0200-00000C000000}"/>
    <dataValidation allowBlank="1" showInputMessage="1" showErrorMessage="1" prompt="Numerar las actividades con las que considera se da cumplimiento a la meta." sqref="C3" xr:uid="{00000000-0002-0000-0200-00000D000000}"/>
    <dataValidation allowBlank="1" showInputMessage="1" showErrorMessage="1" prompt="Corresponde a la ponderación de la tarea para la vigencia." sqref="H3" xr:uid="{00000000-0002-0000-0200-00000E000000}"/>
    <dataValidation allowBlank="1" showInputMessage="1" showErrorMessage="1" prompt="Corresponde a la ponderación de la actividad para la vigencia." sqref="E3" xr:uid="{00000000-0002-0000-0200-00000F000000}"/>
    <dataValidation allowBlank="1" showInputMessage="1" showErrorMessage="1" prompt="Corresponde al porcentaje total ejecutado para la actividad en la vigencia." sqref="AM3" xr:uid="{00000000-0002-0000-0200-000010000000}"/>
    <dataValidation allowBlank="1" showInputMessage="1" showErrorMessage="1" prompt="Corresponde al porcentaje total programado para la actividad en la vigencia." sqref="AL3" xr:uid="{00000000-0002-0000-0200-000011000000}"/>
    <dataValidation allowBlank="1" showInputMessage="1" showErrorMessage="1" prompt="Corresponde al porcentaje total ejecutado para la tarea en la vigencia._x000a_" sqref="AJ3" xr:uid="{00000000-0002-0000-0200-000012000000}"/>
    <dataValidation allowBlank="1" showInputMessage="1" showErrorMessage="1" prompt="Corresponde al porcentaje total programado para la tarea en la vigencia._x000a_" sqref="AI3" xr:uid="{00000000-0002-0000-0200-000013000000}"/>
    <dataValidation allowBlank="1" showInputMessage="1" showErrorMessage="1" prompt="Numere las actividades con las que considera se da cumplimiento a la meta" sqref="C4 C8" xr:uid="{00000000-0002-0000-0200-000014000000}"/>
    <dataValidation allowBlank="1" showInputMessage="1" showErrorMessage="1" prompt="Ingrese la descripción de las actividades, teniendo en cuenta que éstas deben redactarse en términos de entrega de bienes y servicios a la ciudadanía" sqref="D4 D8" xr:uid="{00000000-0002-0000-0200-000015000000}"/>
    <dataValidation allowBlank="1" showInputMessage="1" showErrorMessage="1" prompt="Ingrese la descripción de las tareas más representativas, necesarias para el cumplimiento de la actividades y logro de la meta" sqref="G4:G7" xr:uid="{00000000-0002-0000-0200-000016000000}"/>
  </dataValidations>
  <pageMargins left="0.7" right="0.7" top="0.75" bottom="0.75" header="0.3" footer="0.3"/>
  <pageSetup paperSize="9" orientation="portrait" horizontalDpi="4294967294" verticalDpi="4294967294" r:id="rId1"/>
  <ignoredErrors>
    <ignoredError sqref="N4:N28 T4:T38 N29:N38" unlockedFormula="1"/>
    <ignoredError sqref="I4:J4 O4:P4 O8:P8 I8:J8 I11:J11 O11:P11 O15:P15 O18:P18 I18:J18 I21:J21 O21:P21 I24:J24 O24:P24 I36:J36 I33:J33 O36:P36 O33:P33 I30:J30 O30:P30 I27:J27 O27:P27 U4:V4 U8:V8 U11:V11 U15:V15 U18:V18 U21:V21 U27:V27 U24:V24 U30:V30 U33:V33 U36:V3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Z531"/>
  <sheetViews>
    <sheetView topLeftCell="W1" zoomScale="60" zoomScaleNormal="60" workbookViewId="0">
      <pane ySplit="4" topLeftCell="A5" activePane="bottomLeft" state="frozen"/>
      <selection activeCell="W1" sqref="W1"/>
      <selection pane="bottomLeft" activeCell="W1" sqref="W1"/>
    </sheetView>
  </sheetViews>
  <sheetFormatPr baseColWidth="10" defaultColWidth="11.42578125" defaultRowHeight="14.25" x14ac:dyDescent="0.2"/>
  <cols>
    <col min="1" max="1" width="30" style="173" hidden="1" customWidth="1"/>
    <col min="2" max="2" width="26.85546875" style="173" hidden="1" customWidth="1"/>
    <col min="3" max="3" width="24.140625" style="173" hidden="1" customWidth="1"/>
    <col min="4" max="4" width="36.85546875" style="173" hidden="1" customWidth="1"/>
    <col min="5" max="5" width="21.7109375" style="173" hidden="1" customWidth="1"/>
    <col min="6" max="7" width="16.140625" style="173" hidden="1" customWidth="1"/>
    <col min="8" max="9" width="20.85546875" style="173" hidden="1" customWidth="1"/>
    <col min="10" max="10" width="16.140625" style="173" hidden="1" customWidth="1"/>
    <col min="11" max="11" width="17.85546875" style="222" hidden="1" customWidth="1"/>
    <col min="12" max="12" width="29.7109375" style="173" hidden="1" customWidth="1"/>
    <col min="13" max="13" width="9.7109375" style="173" hidden="1" customWidth="1"/>
    <col min="14" max="17" width="17.85546875" style="173" hidden="1" customWidth="1"/>
    <col min="18" max="18" width="21.140625" style="173" hidden="1" customWidth="1"/>
    <col min="19" max="21" width="17.85546875" style="173" hidden="1" customWidth="1"/>
    <col min="22" max="22" width="42.7109375" style="173" hidden="1" customWidth="1"/>
    <col min="23" max="23" width="7.42578125" style="173" customWidth="1"/>
    <col min="24" max="24" width="35.7109375" style="173" customWidth="1"/>
    <col min="25" max="25" width="11.7109375" style="173" customWidth="1"/>
    <col min="26" max="26" width="9" style="173" customWidth="1"/>
    <col min="27" max="28" width="10.7109375" style="173" customWidth="1"/>
    <col min="29" max="29" width="15.140625" style="173" customWidth="1"/>
    <col min="30" max="30" width="70.85546875" style="173" customWidth="1"/>
    <col min="31" max="31" width="41" style="173" customWidth="1"/>
    <col min="32" max="32" width="14.42578125" style="173" hidden="1" customWidth="1"/>
    <col min="33" max="34" width="10.7109375" style="173" hidden="1" customWidth="1"/>
    <col min="35" max="35" width="49.28515625" style="173" hidden="1" customWidth="1"/>
    <col min="36" max="36" width="23" style="173" hidden="1" customWidth="1"/>
    <col min="37" max="39" width="13.7109375" style="173" hidden="1" customWidth="1"/>
    <col min="40" max="40" width="70.7109375" style="173" hidden="1" customWidth="1"/>
    <col min="41" max="41" width="37.42578125" style="173" hidden="1" customWidth="1"/>
    <col min="42" max="42" width="19.42578125" style="173" hidden="1" customWidth="1"/>
    <col min="43" max="43" width="17.85546875" style="173" hidden="1" customWidth="1"/>
    <col min="44" max="44" width="10.85546875" style="173" hidden="1" customWidth="1"/>
    <col min="45" max="45" width="51.7109375" style="222" hidden="1" customWidth="1"/>
    <col min="46" max="46" width="47.140625" style="222" hidden="1" customWidth="1"/>
    <col min="47" max="47" width="86" style="235" customWidth="1"/>
    <col min="48" max="48" width="35.7109375" style="238" customWidth="1"/>
    <col min="49" max="49" width="54.85546875" style="235" customWidth="1"/>
    <col min="50" max="50" width="11.42578125" style="173"/>
    <col min="51" max="51" width="14.7109375" style="172" customWidth="1"/>
    <col min="52" max="53" width="13.28515625" style="172" customWidth="1"/>
    <col min="54" max="16384" width="11.42578125" style="172"/>
  </cols>
  <sheetData>
    <row r="1" spans="1:208" ht="22.5" customHeight="1" x14ac:dyDescent="0.2">
      <c r="F1" s="221"/>
      <c r="G1" s="221"/>
      <c r="H1" s="221"/>
      <c r="I1" s="221"/>
      <c r="J1" s="221"/>
      <c r="K1" s="221"/>
      <c r="L1" s="221"/>
      <c r="M1" s="221"/>
      <c r="N1" s="221"/>
      <c r="O1" s="221"/>
      <c r="P1" s="221"/>
      <c r="Q1" s="221"/>
      <c r="R1" s="221"/>
      <c r="S1" s="221"/>
      <c r="T1" s="221"/>
      <c r="U1" s="221"/>
      <c r="V1" s="221"/>
    </row>
    <row r="2" spans="1:208" s="223" customFormat="1" ht="22.5" customHeight="1" x14ac:dyDescent="0.25">
      <c r="A2" s="722" t="s">
        <v>831</v>
      </c>
      <c r="B2" s="722"/>
      <c r="C2" s="722"/>
      <c r="D2" s="722"/>
      <c r="E2" s="722"/>
      <c r="F2" s="722"/>
      <c r="G2" s="722"/>
      <c r="H2" s="722"/>
      <c r="I2" s="722"/>
      <c r="J2" s="722"/>
      <c r="K2" s="722"/>
      <c r="L2" s="722"/>
      <c r="M2" s="722"/>
      <c r="N2" s="722"/>
      <c r="O2" s="722"/>
      <c r="P2" s="722"/>
      <c r="Q2" s="722"/>
      <c r="R2" s="722"/>
      <c r="S2" s="423"/>
      <c r="T2" s="423"/>
      <c r="U2" s="722" t="s">
        <v>986</v>
      </c>
      <c r="V2" s="722" t="s">
        <v>987</v>
      </c>
      <c r="W2" s="723" t="s">
        <v>1002</v>
      </c>
      <c r="X2" s="723"/>
      <c r="Y2" s="723"/>
      <c r="Z2" s="723"/>
      <c r="AA2" s="731" t="s">
        <v>822</v>
      </c>
      <c r="AB2" s="732"/>
      <c r="AC2" s="732"/>
      <c r="AD2" s="732"/>
      <c r="AE2" s="733"/>
      <c r="AF2" s="731" t="s">
        <v>1378</v>
      </c>
      <c r="AG2" s="732"/>
      <c r="AH2" s="732"/>
      <c r="AI2" s="732"/>
      <c r="AJ2" s="733"/>
      <c r="AK2" s="731" t="s">
        <v>824</v>
      </c>
      <c r="AL2" s="732"/>
      <c r="AM2" s="732"/>
      <c r="AN2" s="732"/>
      <c r="AO2" s="733"/>
      <c r="AP2" s="731" t="s">
        <v>825</v>
      </c>
      <c r="AQ2" s="732"/>
      <c r="AR2" s="732"/>
      <c r="AS2" s="732"/>
      <c r="AT2" s="733"/>
      <c r="AU2" s="730" t="s">
        <v>1003</v>
      </c>
      <c r="AV2" s="730"/>
      <c r="AW2" s="730"/>
      <c r="AX2" s="252"/>
      <c r="AY2" s="724" t="s">
        <v>905</v>
      </c>
      <c r="AZ2" s="725"/>
      <c r="BA2" s="726"/>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c r="DT2" s="221"/>
      <c r="DU2" s="221"/>
      <c r="DV2" s="221"/>
      <c r="DW2" s="221"/>
      <c r="DX2" s="221"/>
      <c r="DY2" s="221"/>
      <c r="DZ2" s="221"/>
      <c r="EA2" s="221"/>
      <c r="EB2" s="221"/>
      <c r="EC2" s="221"/>
      <c r="ED2" s="221"/>
      <c r="EE2" s="221"/>
      <c r="EF2" s="221"/>
      <c r="EG2" s="221"/>
      <c r="EH2" s="221"/>
      <c r="EI2" s="221"/>
      <c r="EJ2" s="221"/>
      <c r="EK2" s="221"/>
      <c r="EL2" s="221"/>
      <c r="EM2" s="221"/>
      <c r="EN2" s="221"/>
      <c r="EO2" s="221"/>
      <c r="EP2" s="221"/>
      <c r="EQ2" s="221"/>
      <c r="ER2" s="221"/>
      <c r="ES2" s="221"/>
      <c r="ET2" s="221"/>
      <c r="EU2" s="221"/>
      <c r="EV2" s="221"/>
      <c r="EW2" s="221"/>
      <c r="EX2" s="221"/>
      <c r="EY2" s="221"/>
      <c r="EZ2" s="221"/>
      <c r="FA2" s="221"/>
      <c r="FB2" s="221"/>
      <c r="FC2" s="221"/>
      <c r="FD2" s="221"/>
      <c r="FE2" s="221"/>
      <c r="FF2" s="221"/>
      <c r="FG2" s="221"/>
      <c r="FH2" s="221"/>
      <c r="FI2" s="221"/>
      <c r="FJ2" s="221"/>
      <c r="FK2" s="221"/>
      <c r="FL2" s="221"/>
      <c r="FM2" s="221"/>
      <c r="FN2" s="221"/>
      <c r="FO2" s="221"/>
      <c r="FP2" s="221"/>
      <c r="FQ2" s="221"/>
      <c r="FR2" s="221"/>
      <c r="FS2" s="221"/>
      <c r="FT2" s="221"/>
      <c r="FU2" s="221"/>
      <c r="FV2" s="221"/>
      <c r="FW2" s="221"/>
      <c r="FX2" s="221"/>
      <c r="FY2" s="221"/>
      <c r="FZ2" s="221"/>
      <c r="GA2" s="221"/>
      <c r="GB2" s="221"/>
      <c r="GC2" s="221"/>
      <c r="GD2" s="221"/>
      <c r="GE2" s="221"/>
      <c r="GF2" s="221"/>
      <c r="GG2" s="221"/>
      <c r="GH2" s="221"/>
      <c r="GI2" s="221"/>
      <c r="GJ2" s="221"/>
      <c r="GK2" s="221"/>
      <c r="GL2" s="221"/>
      <c r="GM2" s="221"/>
      <c r="GN2" s="221"/>
      <c r="GO2" s="221"/>
      <c r="GP2" s="221"/>
      <c r="GQ2" s="221"/>
      <c r="GR2" s="221"/>
      <c r="GS2" s="221"/>
      <c r="GT2" s="221"/>
      <c r="GU2" s="221"/>
      <c r="GV2" s="221"/>
      <c r="GW2" s="221"/>
      <c r="GX2" s="221"/>
      <c r="GY2" s="221"/>
      <c r="GZ2" s="221"/>
    </row>
    <row r="3" spans="1:208" s="224" customFormat="1" ht="27" customHeight="1" x14ac:dyDescent="0.25">
      <c r="A3" s="722" t="s">
        <v>826</v>
      </c>
      <c r="B3" s="722" t="s">
        <v>827</v>
      </c>
      <c r="C3" s="722" t="s">
        <v>828</v>
      </c>
      <c r="D3" s="722" t="s">
        <v>829</v>
      </c>
      <c r="E3" s="722" t="s">
        <v>830</v>
      </c>
      <c r="F3" s="722" t="s">
        <v>988</v>
      </c>
      <c r="G3" s="722"/>
      <c r="H3" s="722"/>
      <c r="I3" s="722"/>
      <c r="J3" s="722"/>
      <c r="K3" s="722" t="s">
        <v>989</v>
      </c>
      <c r="L3" s="722" t="s">
        <v>990</v>
      </c>
      <c r="M3" s="722" t="s">
        <v>991</v>
      </c>
      <c r="N3" s="722"/>
      <c r="O3" s="737" t="s">
        <v>992</v>
      </c>
      <c r="P3" s="738"/>
      <c r="Q3" s="722" t="s">
        <v>993</v>
      </c>
      <c r="R3" s="722"/>
      <c r="S3" s="722" t="s">
        <v>994</v>
      </c>
      <c r="T3" s="722" t="s">
        <v>995</v>
      </c>
      <c r="U3" s="722"/>
      <c r="V3" s="722"/>
      <c r="W3" s="723"/>
      <c r="X3" s="723"/>
      <c r="Y3" s="723"/>
      <c r="Z3" s="723"/>
      <c r="AA3" s="734"/>
      <c r="AB3" s="735"/>
      <c r="AC3" s="735"/>
      <c r="AD3" s="735"/>
      <c r="AE3" s="736"/>
      <c r="AF3" s="734"/>
      <c r="AG3" s="735"/>
      <c r="AH3" s="735"/>
      <c r="AI3" s="735"/>
      <c r="AJ3" s="736"/>
      <c r="AK3" s="734"/>
      <c r="AL3" s="735"/>
      <c r="AM3" s="735"/>
      <c r="AN3" s="735"/>
      <c r="AO3" s="736"/>
      <c r="AP3" s="734"/>
      <c r="AQ3" s="735"/>
      <c r="AR3" s="735"/>
      <c r="AS3" s="735"/>
      <c r="AT3" s="736"/>
      <c r="AU3" s="730"/>
      <c r="AV3" s="730"/>
      <c r="AW3" s="730"/>
      <c r="AX3" s="252"/>
      <c r="AY3" s="727"/>
      <c r="AZ3" s="728"/>
      <c r="BA3" s="729"/>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row>
    <row r="4" spans="1:208" s="224" customFormat="1" ht="57.75" customHeight="1" x14ac:dyDescent="0.25">
      <c r="A4" s="722"/>
      <c r="B4" s="722"/>
      <c r="C4" s="722"/>
      <c r="D4" s="722"/>
      <c r="E4" s="722"/>
      <c r="F4" s="253" t="s">
        <v>996</v>
      </c>
      <c r="G4" s="253" t="s">
        <v>997</v>
      </c>
      <c r="H4" s="253" t="s">
        <v>998</v>
      </c>
      <c r="I4" s="253" t="s">
        <v>999</v>
      </c>
      <c r="J4" s="253" t="s">
        <v>1000</v>
      </c>
      <c r="K4" s="722"/>
      <c r="L4" s="722"/>
      <c r="M4" s="722"/>
      <c r="N4" s="722"/>
      <c r="O4" s="423" t="s">
        <v>1001</v>
      </c>
      <c r="P4" s="423" t="s">
        <v>1343</v>
      </c>
      <c r="Q4" s="722"/>
      <c r="R4" s="722"/>
      <c r="S4" s="722"/>
      <c r="T4" s="722"/>
      <c r="U4" s="722"/>
      <c r="V4" s="722"/>
      <c r="W4" s="424" t="s">
        <v>901</v>
      </c>
      <c r="X4" s="424" t="s">
        <v>899</v>
      </c>
      <c r="Y4" s="424" t="s">
        <v>900</v>
      </c>
      <c r="Z4" s="254" t="s">
        <v>908</v>
      </c>
      <c r="AA4" s="255" t="str">
        <f>AA2&amp;": Programado Meta"</f>
        <v>Ene-Mar: Programado Meta</v>
      </c>
      <c r="AB4" s="255" t="str">
        <f>AA2&amp;": Ejecutado Meta"</f>
        <v>Ene-Mar: Ejecutado Meta</v>
      </c>
      <c r="AC4" s="255" t="s">
        <v>832</v>
      </c>
      <c r="AD4" s="423" t="s">
        <v>1354</v>
      </c>
      <c r="AE4" s="423" t="s">
        <v>1355</v>
      </c>
      <c r="AF4" s="255" t="str">
        <f>AF2&amp;": Programado Meta"</f>
        <v>Abril-Junio: Programado Meta</v>
      </c>
      <c r="AG4" s="255" t="str">
        <f>AF2&amp;": Ejecutado Meta"</f>
        <v>Abril-Junio: Ejecutado Meta</v>
      </c>
      <c r="AH4" s="255" t="s">
        <v>832</v>
      </c>
      <c r="AI4" s="423" t="s">
        <v>1354</v>
      </c>
      <c r="AJ4" s="423" t="s">
        <v>1355</v>
      </c>
      <c r="AK4" s="255" t="str">
        <f>AK2&amp;": Programado Meta"</f>
        <v>Jul-Sep: Programado Meta</v>
      </c>
      <c r="AL4" s="255" t="str">
        <f>AK2&amp;": Ejecutado Meta"</f>
        <v>Jul-Sep: Ejecutado Meta</v>
      </c>
      <c r="AM4" s="255" t="s">
        <v>832</v>
      </c>
      <c r="AN4" s="423" t="s">
        <v>1354</v>
      </c>
      <c r="AO4" s="423" t="s">
        <v>1355</v>
      </c>
      <c r="AP4" s="255" t="str">
        <f>AP2&amp;": Programado Meta"</f>
        <v>Oct-Dic: Programado Meta</v>
      </c>
      <c r="AQ4" s="255" t="str">
        <f>AP2&amp;": Ejecutado Meta"</f>
        <v>Oct-Dic: Ejecutado Meta</v>
      </c>
      <c r="AR4" s="255" t="s">
        <v>832</v>
      </c>
      <c r="AS4" s="423" t="s">
        <v>1354</v>
      </c>
      <c r="AT4" s="423" t="s">
        <v>1355</v>
      </c>
      <c r="AU4" s="425" t="s">
        <v>864</v>
      </c>
      <c r="AV4" s="425" t="s">
        <v>865</v>
      </c>
      <c r="AW4" s="425" t="s">
        <v>851</v>
      </c>
      <c r="AX4" s="252"/>
      <c r="AY4" s="256" t="s">
        <v>902</v>
      </c>
      <c r="AZ4" s="256" t="s">
        <v>903</v>
      </c>
      <c r="BA4" s="256" t="s">
        <v>904</v>
      </c>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row>
    <row r="5" spans="1:208" ht="191.25" customHeight="1" x14ac:dyDescent="0.2">
      <c r="A5" s="225" t="s">
        <v>804</v>
      </c>
      <c r="B5" s="225" t="s">
        <v>805</v>
      </c>
      <c r="C5" s="225" t="s">
        <v>815</v>
      </c>
      <c r="D5" s="225" t="s">
        <v>1356</v>
      </c>
      <c r="E5" s="226" t="s">
        <v>408</v>
      </c>
      <c r="F5" s="226" t="s">
        <v>1159</v>
      </c>
      <c r="G5" s="226" t="s">
        <v>1148</v>
      </c>
      <c r="H5" s="226" t="s">
        <v>1153</v>
      </c>
      <c r="I5" s="226" t="s">
        <v>1154</v>
      </c>
      <c r="J5" s="227" t="s">
        <v>985</v>
      </c>
      <c r="K5" s="226" t="s">
        <v>1044</v>
      </c>
      <c r="L5" s="226" t="s">
        <v>1187</v>
      </c>
      <c r="M5" s="227" t="s">
        <v>40</v>
      </c>
      <c r="N5" s="226" t="s">
        <v>1045</v>
      </c>
      <c r="O5" s="226" t="s">
        <v>1068</v>
      </c>
      <c r="P5" s="226" t="s">
        <v>1069</v>
      </c>
      <c r="Q5" s="226" t="s">
        <v>40</v>
      </c>
      <c r="R5" s="226" t="s">
        <v>1320</v>
      </c>
      <c r="S5" s="226">
        <v>2409020</v>
      </c>
      <c r="T5" s="226" t="s">
        <v>1321</v>
      </c>
      <c r="U5" s="226">
        <f>+'[2]5. Metas_PDD'!B16</f>
        <v>373</v>
      </c>
      <c r="V5" s="226" t="str">
        <f>+'[2]5. Metas_PDD'!C16</f>
        <v xml:space="preserve"> 1_Reducir en 20% el número de víctimas fatales por siniestros viales para cada uno de los actores de la vía 
2_ Reducir en 20% el número de jóvenes (entre 14 y 28 años) fallecidos por siniestros viales</v>
      </c>
      <c r="W5" s="226">
        <f>+'2. Actividades_Tareas_vig'!A4</f>
        <v>1</v>
      </c>
      <c r="X5" s="226" t="str">
        <f>+'2. Actividades_Tareas_vig'!B4</f>
        <v>1. Implementar 11.419 medidas integrales de gestión de tránsito, pacificación o tráfico calmado</v>
      </c>
      <c r="Y5" s="248">
        <f>+'Anexo_Hoja de vida Indicador'!B13</f>
        <v>400</v>
      </c>
      <c r="Z5" s="228" t="s">
        <v>41</v>
      </c>
      <c r="AA5" s="230">
        <v>229</v>
      </c>
      <c r="AB5" s="230">
        <v>229</v>
      </c>
      <c r="AC5" s="229">
        <f t="shared" ref="AC5:AC15" si="0">+AB5/AA5</f>
        <v>1</v>
      </c>
      <c r="AD5" s="236" t="s">
        <v>1403</v>
      </c>
      <c r="AE5" s="236" t="s">
        <v>1433</v>
      </c>
      <c r="AF5" s="230">
        <v>171</v>
      </c>
      <c r="AG5" s="230"/>
      <c r="AH5" s="231">
        <f t="shared" ref="AH5:AH15" si="1">+AG5/AF5</f>
        <v>0</v>
      </c>
      <c r="AI5" s="509"/>
      <c r="AJ5" s="509"/>
      <c r="AK5" s="230"/>
      <c r="AL5" s="230"/>
      <c r="AM5" s="232" t="e">
        <f>+AL5/AK5</f>
        <v>#DIV/0!</v>
      </c>
      <c r="AN5" s="509"/>
      <c r="AO5" s="509"/>
      <c r="AP5" s="534"/>
      <c r="AQ5" s="230"/>
      <c r="AR5" s="232" t="e">
        <f t="shared" ref="AR5:AR15" si="2">+AQ5/AP5</f>
        <v>#DIV/0!</v>
      </c>
      <c r="AS5" s="509"/>
      <c r="AT5" s="236"/>
      <c r="AU5" s="236" t="s">
        <v>1411</v>
      </c>
      <c r="AV5" s="239" t="s">
        <v>920</v>
      </c>
      <c r="AW5" s="236" t="s">
        <v>1386</v>
      </c>
      <c r="AX5" s="221"/>
      <c r="AY5" s="307">
        <f>+Y5</f>
        <v>400</v>
      </c>
      <c r="AZ5" s="307">
        <f t="shared" ref="AZ5:AZ15" si="3">+AB5+AG5+AL5+AQ5</f>
        <v>229</v>
      </c>
      <c r="BA5" s="233">
        <f t="shared" ref="BA5:BA15" si="4">+AZ5/AY5</f>
        <v>0.57250000000000001</v>
      </c>
      <c r="BB5" s="234"/>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221"/>
      <c r="CZ5" s="221"/>
      <c r="DA5" s="221"/>
      <c r="DB5" s="221"/>
      <c r="DC5" s="221"/>
      <c r="DD5" s="221"/>
      <c r="DE5" s="221"/>
      <c r="DF5" s="221"/>
      <c r="DG5" s="221"/>
      <c r="DH5" s="221"/>
      <c r="DI5" s="221"/>
      <c r="DJ5" s="221"/>
      <c r="DK5" s="221"/>
      <c r="DL5" s="221"/>
      <c r="DM5" s="221"/>
      <c r="DN5" s="221"/>
      <c r="DO5" s="221"/>
      <c r="DP5" s="221"/>
      <c r="DQ5" s="221"/>
      <c r="DR5" s="221"/>
      <c r="DS5" s="221"/>
      <c r="DT5" s="221"/>
      <c r="DU5" s="221"/>
      <c r="DV5" s="221"/>
      <c r="DW5" s="221"/>
      <c r="DX5" s="221"/>
      <c r="DY5" s="221"/>
      <c r="DZ5" s="221"/>
      <c r="EA5" s="221"/>
      <c r="EB5" s="221"/>
      <c r="EC5" s="221"/>
      <c r="ED5" s="221"/>
      <c r="EE5" s="221"/>
      <c r="EF5" s="221"/>
      <c r="EG5" s="221"/>
      <c r="EH5" s="221"/>
      <c r="EI5" s="221"/>
      <c r="EJ5" s="221"/>
      <c r="EK5" s="221"/>
      <c r="EL5" s="221"/>
      <c r="EM5" s="221"/>
      <c r="EN5" s="221"/>
      <c r="EO5" s="221"/>
      <c r="EP5" s="221"/>
      <c r="EQ5" s="221"/>
      <c r="ER5" s="221"/>
      <c r="ES5" s="221"/>
      <c r="ET5" s="221"/>
      <c r="EU5" s="221"/>
      <c r="EV5" s="221"/>
      <c r="EW5" s="221"/>
      <c r="EX5" s="221"/>
      <c r="EY5" s="221"/>
      <c r="EZ5" s="221"/>
      <c r="FA5" s="221"/>
      <c r="FB5" s="221"/>
      <c r="FC5" s="221"/>
      <c r="FD5" s="221"/>
      <c r="FE5" s="221"/>
      <c r="FF5" s="221"/>
      <c r="FG5" s="221"/>
      <c r="FH5" s="221"/>
      <c r="FI5" s="221"/>
      <c r="FJ5" s="221"/>
      <c r="FK5" s="221"/>
      <c r="FL5" s="221"/>
      <c r="FM5" s="221"/>
      <c r="FN5" s="221"/>
      <c r="FO5" s="221"/>
      <c r="FP5" s="221"/>
      <c r="FQ5" s="221"/>
      <c r="FR5" s="221"/>
      <c r="FS5" s="221"/>
      <c r="FT5" s="221"/>
      <c r="FU5" s="221"/>
      <c r="FV5" s="221"/>
      <c r="FW5" s="221"/>
      <c r="FX5" s="221"/>
      <c r="FY5" s="221"/>
      <c r="FZ5" s="221"/>
      <c r="GA5" s="221"/>
      <c r="GB5" s="221"/>
      <c r="GC5" s="221"/>
      <c r="GD5" s="221"/>
      <c r="GE5" s="221"/>
      <c r="GF5" s="221"/>
      <c r="GG5" s="221"/>
      <c r="GH5" s="221"/>
      <c r="GI5" s="221"/>
      <c r="GJ5" s="221"/>
      <c r="GK5" s="221"/>
      <c r="GL5" s="221"/>
      <c r="GM5" s="221"/>
      <c r="GN5" s="221"/>
      <c r="GO5" s="221"/>
      <c r="GP5" s="221"/>
      <c r="GQ5" s="221"/>
      <c r="GR5" s="221"/>
      <c r="GS5" s="221"/>
      <c r="GT5" s="221"/>
      <c r="GU5" s="221"/>
      <c r="GV5" s="221"/>
      <c r="GW5" s="221"/>
      <c r="GX5" s="221"/>
      <c r="GY5" s="221"/>
      <c r="GZ5" s="221"/>
    </row>
    <row r="6" spans="1:208" ht="138.75" customHeight="1" x14ac:dyDescent="0.2">
      <c r="A6" s="225" t="s">
        <v>804</v>
      </c>
      <c r="B6" s="225" t="s">
        <v>805</v>
      </c>
      <c r="C6" s="225" t="s">
        <v>815</v>
      </c>
      <c r="D6" s="225" t="s">
        <v>1356</v>
      </c>
      <c r="E6" s="226" t="s">
        <v>408</v>
      </c>
      <c r="F6" s="226" t="s">
        <v>1159</v>
      </c>
      <c r="G6" s="226" t="s">
        <v>1148</v>
      </c>
      <c r="H6" s="226" t="s">
        <v>794</v>
      </c>
      <c r="I6" s="226" t="s">
        <v>794</v>
      </c>
      <c r="J6" s="227" t="s">
        <v>985</v>
      </c>
      <c r="K6" s="226" t="s">
        <v>1044</v>
      </c>
      <c r="L6" s="226" t="s">
        <v>1187</v>
      </c>
      <c r="M6" s="227" t="s">
        <v>40</v>
      </c>
      <c r="N6" s="226" t="s">
        <v>1045</v>
      </c>
      <c r="O6" s="226" t="s">
        <v>1068</v>
      </c>
      <c r="P6" s="226" t="s">
        <v>1069</v>
      </c>
      <c r="Q6" s="226" t="s">
        <v>40</v>
      </c>
      <c r="R6" s="226" t="s">
        <v>1320</v>
      </c>
      <c r="S6" s="261" t="s">
        <v>985</v>
      </c>
      <c r="T6" s="261" t="s">
        <v>985</v>
      </c>
      <c r="U6" s="226">
        <v>373</v>
      </c>
      <c r="V6" s="226" t="s">
        <v>1188</v>
      </c>
      <c r="W6" s="226">
        <v>2</v>
      </c>
      <c r="X6" s="226" t="str">
        <f>+'2. Actividades_Tareas_vig'!B8</f>
        <v>2. Realizar el mantenimiento a 613.406 señales verticales de pedestal</v>
      </c>
      <c r="Y6" s="248">
        <f>+'Anexo_Hoja de vida Indicador'!B52</f>
        <v>20000</v>
      </c>
      <c r="Z6" s="228" t="s">
        <v>41</v>
      </c>
      <c r="AA6" s="230">
        <v>10128</v>
      </c>
      <c r="AB6" s="230">
        <v>10128</v>
      </c>
      <c r="AC6" s="229">
        <f t="shared" si="0"/>
        <v>1</v>
      </c>
      <c r="AD6" s="236" t="s">
        <v>1404</v>
      </c>
      <c r="AE6" s="236" t="s">
        <v>1434</v>
      </c>
      <c r="AF6" s="230">
        <v>9872</v>
      </c>
      <c r="AG6" s="230"/>
      <c r="AH6" s="231">
        <f t="shared" si="1"/>
        <v>0</v>
      </c>
      <c r="AI6" s="509"/>
      <c r="AJ6" s="509"/>
      <c r="AK6" s="230"/>
      <c r="AL6" s="230"/>
      <c r="AM6" s="232" t="e">
        <f t="shared" ref="AM6:AM15" si="5">AL6/AK6</f>
        <v>#DIV/0!</v>
      </c>
      <c r="AN6" s="509"/>
      <c r="AO6" s="509"/>
      <c r="AP6" s="230"/>
      <c r="AQ6" s="230"/>
      <c r="AR6" s="232" t="e">
        <f t="shared" si="2"/>
        <v>#DIV/0!</v>
      </c>
      <c r="AS6" s="509"/>
      <c r="AT6" s="236"/>
      <c r="AU6" s="236" t="s">
        <v>1412</v>
      </c>
      <c r="AV6" s="239" t="s">
        <v>920</v>
      </c>
      <c r="AW6" s="236" t="s">
        <v>1386</v>
      </c>
      <c r="AX6" s="221"/>
      <c r="AY6" s="307">
        <f t="shared" ref="AY6:AY15" si="6">+AA6+AF6+AK6+AP6</f>
        <v>20000</v>
      </c>
      <c r="AZ6" s="307">
        <f t="shared" si="3"/>
        <v>10128</v>
      </c>
      <c r="BA6" s="233">
        <f t="shared" si="4"/>
        <v>0.50639999999999996</v>
      </c>
      <c r="BB6" s="234"/>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row>
    <row r="7" spans="1:208" ht="138.75" customHeight="1" x14ac:dyDescent="0.2">
      <c r="A7" s="225" t="s">
        <v>804</v>
      </c>
      <c r="B7" s="225" t="s">
        <v>805</v>
      </c>
      <c r="C7" s="225" t="s">
        <v>815</v>
      </c>
      <c r="D7" s="225" t="s">
        <v>1356</v>
      </c>
      <c r="E7" s="226" t="s">
        <v>408</v>
      </c>
      <c r="F7" s="226" t="s">
        <v>1159</v>
      </c>
      <c r="G7" s="226" t="s">
        <v>1148</v>
      </c>
      <c r="H7" s="226" t="s">
        <v>1153</v>
      </c>
      <c r="I7" s="226" t="s">
        <v>1162</v>
      </c>
      <c r="J7" s="227" t="s">
        <v>985</v>
      </c>
      <c r="K7" s="226" t="s">
        <v>1044</v>
      </c>
      <c r="L7" s="226" t="s">
        <v>1187</v>
      </c>
      <c r="M7" s="227" t="s">
        <v>40</v>
      </c>
      <c r="N7" s="226" t="s">
        <v>1045</v>
      </c>
      <c r="O7" s="226" t="s">
        <v>1068</v>
      </c>
      <c r="P7" s="226" t="s">
        <v>1069</v>
      </c>
      <c r="Q7" s="226" t="s">
        <v>40</v>
      </c>
      <c r="R7" s="226" t="s">
        <v>1320</v>
      </c>
      <c r="S7" s="261" t="s">
        <v>985</v>
      </c>
      <c r="T7" s="261" t="s">
        <v>985</v>
      </c>
      <c r="U7" s="226">
        <v>373</v>
      </c>
      <c r="V7" s="226" t="s">
        <v>1188</v>
      </c>
      <c r="W7" s="226">
        <f>+'2. Actividades_Tareas_vig'!A11</f>
        <v>3</v>
      </c>
      <c r="X7" s="226" t="str">
        <f>+'2. Actividades_Tareas_vig'!B11</f>
        <v>3. Intervenir 400 puntos con sistemas de contención vehicular, dispositivos de canalización u otros elementos de control de tránsito mantenidos</v>
      </c>
      <c r="Y7" s="414">
        <f>+'Anexo_Hoja de vida Indicador'!B93</f>
        <v>26</v>
      </c>
      <c r="Z7" s="228" t="s">
        <v>41</v>
      </c>
      <c r="AA7" s="306">
        <v>17</v>
      </c>
      <c r="AB7" s="306">
        <v>17</v>
      </c>
      <c r="AC7" s="229">
        <f t="shared" si="0"/>
        <v>1</v>
      </c>
      <c r="AD7" s="236" t="s">
        <v>1405</v>
      </c>
      <c r="AE7" s="236" t="s">
        <v>1435</v>
      </c>
      <c r="AF7" s="306">
        <v>9</v>
      </c>
      <c r="AG7" s="230"/>
      <c r="AH7" s="231">
        <f t="shared" si="1"/>
        <v>0</v>
      </c>
      <c r="AI7" s="509"/>
      <c r="AJ7" s="509"/>
      <c r="AK7" s="306"/>
      <c r="AL7" s="230"/>
      <c r="AM7" s="232" t="e">
        <f t="shared" si="5"/>
        <v>#DIV/0!</v>
      </c>
      <c r="AN7" s="509"/>
      <c r="AO7" s="509"/>
      <c r="AP7" s="415"/>
      <c r="AQ7" s="230"/>
      <c r="AR7" s="232" t="e">
        <f t="shared" si="2"/>
        <v>#DIV/0!</v>
      </c>
      <c r="AS7" s="509"/>
      <c r="AT7" s="236"/>
      <c r="AU7" s="236" t="s">
        <v>1413</v>
      </c>
      <c r="AV7" s="239" t="s">
        <v>920</v>
      </c>
      <c r="AW7" s="236" t="s">
        <v>1386</v>
      </c>
      <c r="AX7" s="221"/>
      <c r="AY7" s="307">
        <f t="shared" si="6"/>
        <v>26</v>
      </c>
      <c r="AZ7" s="307">
        <f t="shared" si="3"/>
        <v>17</v>
      </c>
      <c r="BA7" s="233">
        <f t="shared" si="4"/>
        <v>0.65384615384615385</v>
      </c>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row>
    <row r="8" spans="1:208" ht="151.5" customHeight="1" x14ac:dyDescent="0.2">
      <c r="A8" s="225" t="s">
        <v>804</v>
      </c>
      <c r="B8" s="225" t="s">
        <v>805</v>
      </c>
      <c r="C8" s="225" t="s">
        <v>815</v>
      </c>
      <c r="D8" s="225" t="s">
        <v>1356</v>
      </c>
      <c r="E8" s="226" t="s">
        <v>408</v>
      </c>
      <c r="F8" s="226" t="s">
        <v>1159</v>
      </c>
      <c r="G8" s="226" t="s">
        <v>1148</v>
      </c>
      <c r="H8" s="226" t="s">
        <v>1153</v>
      </c>
      <c r="I8" s="226" t="s">
        <v>1158</v>
      </c>
      <c r="J8" s="227" t="s">
        <v>985</v>
      </c>
      <c r="K8" s="226" t="s">
        <v>1044</v>
      </c>
      <c r="L8" s="226" t="s">
        <v>1187</v>
      </c>
      <c r="M8" s="227" t="s">
        <v>40</v>
      </c>
      <c r="N8" s="226" t="s">
        <v>1045</v>
      </c>
      <c r="O8" s="226" t="s">
        <v>1068</v>
      </c>
      <c r="P8" s="226" t="s">
        <v>1069</v>
      </c>
      <c r="Q8" s="226" t="s">
        <v>40</v>
      </c>
      <c r="R8" s="226" t="s">
        <v>1320</v>
      </c>
      <c r="S8" s="261" t="s">
        <v>985</v>
      </c>
      <c r="T8" s="261" t="s">
        <v>985</v>
      </c>
      <c r="U8" s="226">
        <v>373</v>
      </c>
      <c r="V8" s="226" t="s">
        <v>1188</v>
      </c>
      <c r="W8" s="226">
        <f>+'2. Actividades_Tareas_vig'!A15</f>
        <v>4</v>
      </c>
      <c r="X8" s="226" t="str">
        <f>+'2. Actividades_Tareas_vig'!B15</f>
        <v>4. Implementar 64.386 señales verticales de pedestal</v>
      </c>
      <c r="Y8" s="415">
        <f>'Anexo_Hoja de vida Indicador'!B133</f>
        <v>1250</v>
      </c>
      <c r="Z8" s="228" t="s">
        <v>41</v>
      </c>
      <c r="AA8" s="415">
        <v>700</v>
      </c>
      <c r="AB8" s="415">
        <v>700</v>
      </c>
      <c r="AC8" s="229">
        <f t="shared" si="0"/>
        <v>1</v>
      </c>
      <c r="AD8" s="236" t="s">
        <v>1406</v>
      </c>
      <c r="AE8" s="236" t="s">
        <v>1435</v>
      </c>
      <c r="AF8" s="415">
        <v>550</v>
      </c>
      <c r="AG8" s="230"/>
      <c r="AH8" s="231">
        <f t="shared" si="1"/>
        <v>0</v>
      </c>
      <c r="AI8" s="509"/>
      <c r="AJ8" s="509"/>
      <c r="AK8" s="415"/>
      <c r="AL8" s="230"/>
      <c r="AM8" s="232" t="e">
        <f t="shared" si="5"/>
        <v>#DIV/0!</v>
      </c>
      <c r="AN8" s="509"/>
      <c r="AO8" s="509"/>
      <c r="AP8" s="415"/>
      <c r="AQ8" s="230"/>
      <c r="AR8" s="232" t="e">
        <f t="shared" si="2"/>
        <v>#DIV/0!</v>
      </c>
      <c r="AS8" s="509"/>
      <c r="AT8" s="236"/>
      <c r="AU8" s="236" t="s">
        <v>1414</v>
      </c>
      <c r="AV8" s="239" t="s">
        <v>920</v>
      </c>
      <c r="AW8" s="236" t="s">
        <v>1387</v>
      </c>
      <c r="AX8" s="221"/>
      <c r="AY8" s="307">
        <f t="shared" si="6"/>
        <v>1250</v>
      </c>
      <c r="AZ8" s="307">
        <f t="shared" si="3"/>
        <v>700</v>
      </c>
      <c r="BA8" s="233">
        <f t="shared" si="4"/>
        <v>0.56000000000000005</v>
      </c>
      <c r="BB8" s="522"/>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c r="CG8" s="221"/>
      <c r="CH8" s="221"/>
      <c r="CI8" s="221"/>
    </row>
    <row r="9" spans="1:208" ht="151.5" customHeight="1" x14ac:dyDescent="0.2">
      <c r="A9" s="225" t="s">
        <v>804</v>
      </c>
      <c r="B9" s="225" t="s">
        <v>805</v>
      </c>
      <c r="C9" s="225" t="s">
        <v>815</v>
      </c>
      <c r="D9" s="225" t="s">
        <v>1356</v>
      </c>
      <c r="E9" s="226" t="s">
        <v>408</v>
      </c>
      <c r="F9" s="226" t="s">
        <v>1159</v>
      </c>
      <c r="G9" s="226" t="s">
        <v>1148</v>
      </c>
      <c r="H9" s="226" t="s">
        <v>794</v>
      </c>
      <c r="I9" s="226" t="s">
        <v>794</v>
      </c>
      <c r="J9" s="227" t="s">
        <v>985</v>
      </c>
      <c r="K9" s="226" t="s">
        <v>1044</v>
      </c>
      <c r="L9" s="226" t="s">
        <v>1187</v>
      </c>
      <c r="M9" s="227" t="s">
        <v>40</v>
      </c>
      <c r="N9" s="226" t="s">
        <v>1045</v>
      </c>
      <c r="O9" s="226" t="s">
        <v>1068</v>
      </c>
      <c r="P9" s="226" t="s">
        <v>1069</v>
      </c>
      <c r="Q9" s="226" t="s">
        <v>40</v>
      </c>
      <c r="R9" s="226" t="s">
        <v>1320</v>
      </c>
      <c r="S9" s="226">
        <v>2401062</v>
      </c>
      <c r="T9" s="226" t="s">
        <v>1322</v>
      </c>
      <c r="U9" s="226">
        <v>373</v>
      </c>
      <c r="V9" s="226" t="s">
        <v>1188</v>
      </c>
      <c r="W9" s="226">
        <v>5</v>
      </c>
      <c r="X9" s="226" t="str">
        <f>+'2. Actividades_Tareas_vig'!B18</f>
        <v>5. Intervenir 1.819 instituciones educativas con señalización de zona escolar en las vías aledañas.</v>
      </c>
      <c r="Y9" s="415">
        <f>+'Anexo_Hoja de vida Indicador'!B173</f>
        <v>65</v>
      </c>
      <c r="Z9" s="228" t="s">
        <v>41</v>
      </c>
      <c r="AA9" s="230">
        <v>37</v>
      </c>
      <c r="AB9" s="230">
        <v>37</v>
      </c>
      <c r="AC9" s="229">
        <f t="shared" si="0"/>
        <v>1</v>
      </c>
      <c r="AD9" s="236" t="s">
        <v>1407</v>
      </c>
      <c r="AE9" s="236" t="s">
        <v>1398</v>
      </c>
      <c r="AF9" s="230">
        <v>28</v>
      </c>
      <c r="AG9" s="230"/>
      <c r="AH9" s="231">
        <f t="shared" si="1"/>
        <v>0</v>
      </c>
      <c r="AI9" s="509"/>
      <c r="AJ9" s="509"/>
      <c r="AK9" s="230"/>
      <c r="AL9" s="230"/>
      <c r="AM9" s="232" t="e">
        <f t="shared" si="5"/>
        <v>#DIV/0!</v>
      </c>
      <c r="AN9" s="509"/>
      <c r="AO9" s="509"/>
      <c r="AP9" s="230"/>
      <c r="AQ9" s="230"/>
      <c r="AR9" s="232" t="e">
        <f t="shared" si="2"/>
        <v>#DIV/0!</v>
      </c>
      <c r="AS9" s="509"/>
      <c r="AT9" s="236"/>
      <c r="AU9" s="236" t="s">
        <v>1415</v>
      </c>
      <c r="AV9" s="239" t="s">
        <v>920</v>
      </c>
      <c r="AW9" s="236" t="s">
        <v>1386</v>
      </c>
      <c r="AX9" s="221"/>
      <c r="AY9" s="307">
        <f t="shared" si="6"/>
        <v>65</v>
      </c>
      <c r="AZ9" s="307">
        <f t="shared" si="3"/>
        <v>37</v>
      </c>
      <c r="BA9" s="233">
        <f t="shared" si="4"/>
        <v>0.56923076923076921</v>
      </c>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row>
    <row r="10" spans="1:208" ht="151.5" customHeight="1" x14ac:dyDescent="0.2">
      <c r="A10" s="225" t="s">
        <v>804</v>
      </c>
      <c r="B10" s="225" t="s">
        <v>805</v>
      </c>
      <c r="C10" s="225" t="s">
        <v>815</v>
      </c>
      <c r="D10" s="225" t="s">
        <v>1356</v>
      </c>
      <c r="E10" s="226" t="s">
        <v>408</v>
      </c>
      <c r="F10" s="226" t="s">
        <v>1159</v>
      </c>
      <c r="G10" s="226" t="s">
        <v>1148</v>
      </c>
      <c r="H10" s="226" t="s">
        <v>794</v>
      </c>
      <c r="I10" s="226" t="s">
        <v>794</v>
      </c>
      <c r="J10" s="227" t="s">
        <v>985</v>
      </c>
      <c r="K10" s="226" t="s">
        <v>1044</v>
      </c>
      <c r="L10" s="226" t="s">
        <v>1187</v>
      </c>
      <c r="M10" s="227" t="s">
        <v>40</v>
      </c>
      <c r="N10" s="226" t="s">
        <v>1045</v>
      </c>
      <c r="O10" s="226" t="s">
        <v>1068</v>
      </c>
      <c r="P10" s="226" t="s">
        <v>1069</v>
      </c>
      <c r="Q10" s="226" t="s">
        <v>40</v>
      </c>
      <c r="R10" s="226" t="s">
        <v>1320</v>
      </c>
      <c r="S10" s="261" t="s">
        <v>985</v>
      </c>
      <c r="T10" s="261" t="s">
        <v>985</v>
      </c>
      <c r="U10" s="226">
        <v>373</v>
      </c>
      <c r="V10" s="226" t="s">
        <v>1188</v>
      </c>
      <c r="W10" s="226">
        <v>6</v>
      </c>
      <c r="X10" s="226" t="str">
        <f>+'2. Actividades_Tareas_vig'!B21</f>
        <v>6. Desarrollar 14 proyectos de urbanismo táctico, con el fin de recuperar y reconvertir el espacio público para priorizar la movilidad y seguridad vial peatonal.</v>
      </c>
      <c r="Y10" s="248">
        <f>+'Anexo_Hoja de vida Indicador'!B212</f>
        <v>2</v>
      </c>
      <c r="Z10" s="228" t="s">
        <v>41</v>
      </c>
      <c r="AA10" s="230">
        <v>2</v>
      </c>
      <c r="AB10" s="417">
        <v>2</v>
      </c>
      <c r="AC10" s="229">
        <f t="shared" si="0"/>
        <v>1</v>
      </c>
      <c r="AD10" s="236" t="s">
        <v>1391</v>
      </c>
      <c r="AE10" s="236" t="s">
        <v>1399</v>
      </c>
      <c r="AF10" s="230">
        <v>0</v>
      </c>
      <c r="AG10" s="230"/>
      <c r="AH10" s="231" t="e">
        <f t="shared" si="1"/>
        <v>#DIV/0!</v>
      </c>
      <c r="AI10" s="509"/>
      <c r="AJ10" s="509"/>
      <c r="AK10" s="417"/>
      <c r="AL10" s="417"/>
      <c r="AM10" s="232" t="e">
        <f t="shared" si="5"/>
        <v>#DIV/0!</v>
      </c>
      <c r="AN10" s="509"/>
      <c r="AO10" s="509"/>
      <c r="AP10" s="417"/>
      <c r="AQ10" s="230"/>
      <c r="AR10" s="232" t="e">
        <f t="shared" si="2"/>
        <v>#DIV/0!</v>
      </c>
      <c r="AS10" s="509"/>
      <c r="AT10" s="236"/>
      <c r="AU10" s="236" t="s">
        <v>1390</v>
      </c>
      <c r="AV10" s="239" t="s">
        <v>920</v>
      </c>
      <c r="AW10" s="236" t="s">
        <v>1386</v>
      </c>
      <c r="AX10" s="221"/>
      <c r="AY10" s="308">
        <f t="shared" si="6"/>
        <v>2</v>
      </c>
      <c r="AZ10" s="308">
        <f t="shared" si="3"/>
        <v>2</v>
      </c>
      <c r="BA10" s="233">
        <f t="shared" si="4"/>
        <v>1</v>
      </c>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c r="CG10" s="221"/>
      <c r="CH10" s="221"/>
      <c r="CI10" s="221"/>
    </row>
    <row r="11" spans="1:208" ht="151.5" customHeight="1" x14ac:dyDescent="0.2">
      <c r="A11" s="225" t="s">
        <v>804</v>
      </c>
      <c r="B11" s="225" t="s">
        <v>805</v>
      </c>
      <c r="C11" s="225" t="s">
        <v>815</v>
      </c>
      <c r="D11" s="225" t="s">
        <v>1356</v>
      </c>
      <c r="E11" s="226" t="s">
        <v>408</v>
      </c>
      <c r="F11" s="226" t="s">
        <v>1159</v>
      </c>
      <c r="G11" s="226" t="s">
        <v>1148</v>
      </c>
      <c r="H11" s="226" t="s">
        <v>794</v>
      </c>
      <c r="I11" s="226" t="s">
        <v>794</v>
      </c>
      <c r="J11" s="227" t="s">
        <v>985</v>
      </c>
      <c r="K11" s="226" t="s">
        <v>1044</v>
      </c>
      <c r="L11" s="226" t="s">
        <v>1187</v>
      </c>
      <c r="M11" s="227" t="s">
        <v>40</v>
      </c>
      <c r="N11" s="226" t="s">
        <v>1045</v>
      </c>
      <c r="O11" s="226" t="s">
        <v>1068</v>
      </c>
      <c r="P11" s="226" t="s">
        <v>1069</v>
      </c>
      <c r="Q11" s="226" t="s">
        <v>40</v>
      </c>
      <c r="R11" s="226" t="s">
        <v>1320</v>
      </c>
      <c r="S11" s="261" t="s">
        <v>985</v>
      </c>
      <c r="T11" s="261" t="s">
        <v>985</v>
      </c>
      <c r="U11" s="226">
        <v>373</v>
      </c>
      <c r="V11" s="226" t="s">
        <v>1188</v>
      </c>
      <c r="W11" s="226">
        <v>7</v>
      </c>
      <c r="X11" s="226" t="str">
        <f>+'2. Actividades_Tareas_vig'!B24</f>
        <v>7. Intervenir 20.736 pasos peatonales</v>
      </c>
      <c r="Y11" s="248">
        <f>+'Anexo_Hoja de vida Indicador'!B251</f>
        <v>1200</v>
      </c>
      <c r="Z11" s="228" t="s">
        <v>41</v>
      </c>
      <c r="AA11" s="230">
        <v>654</v>
      </c>
      <c r="AB11" s="230">
        <v>654</v>
      </c>
      <c r="AC11" s="229">
        <f t="shared" si="0"/>
        <v>1</v>
      </c>
      <c r="AD11" s="236" t="s">
        <v>1408</v>
      </c>
      <c r="AE11" s="236" t="s">
        <v>1399</v>
      </c>
      <c r="AF11" s="230">
        <v>546</v>
      </c>
      <c r="AG11" s="230"/>
      <c r="AH11" s="231">
        <f t="shared" si="1"/>
        <v>0</v>
      </c>
      <c r="AI11" s="509"/>
      <c r="AJ11" s="509"/>
      <c r="AK11" s="248"/>
      <c r="AL11" s="230"/>
      <c r="AM11" s="232" t="e">
        <f t="shared" si="5"/>
        <v>#DIV/0!</v>
      </c>
      <c r="AN11" s="509"/>
      <c r="AO11" s="509"/>
      <c r="AP11" s="248"/>
      <c r="AQ11" s="230"/>
      <c r="AR11" s="232" t="e">
        <f t="shared" si="2"/>
        <v>#DIV/0!</v>
      </c>
      <c r="AS11" s="509"/>
      <c r="AT11" s="236"/>
      <c r="AU11" s="236" t="s">
        <v>1416</v>
      </c>
      <c r="AV11" s="239" t="s">
        <v>920</v>
      </c>
      <c r="AW11" s="236" t="s">
        <v>1386</v>
      </c>
      <c r="AX11" s="221"/>
      <c r="AY11" s="307">
        <f t="shared" si="6"/>
        <v>1200</v>
      </c>
      <c r="AZ11" s="307">
        <f t="shared" si="3"/>
        <v>654</v>
      </c>
      <c r="BA11" s="233">
        <f t="shared" si="4"/>
        <v>0.54500000000000004</v>
      </c>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row>
    <row r="12" spans="1:208" ht="151.5" customHeight="1" x14ac:dyDescent="0.2">
      <c r="A12" s="225" t="s">
        <v>804</v>
      </c>
      <c r="B12" s="225" t="s">
        <v>805</v>
      </c>
      <c r="C12" s="225" t="s">
        <v>815</v>
      </c>
      <c r="D12" s="225" t="s">
        <v>1356</v>
      </c>
      <c r="E12" s="226" t="s">
        <v>408</v>
      </c>
      <c r="F12" s="226" t="s">
        <v>1159</v>
      </c>
      <c r="G12" s="226" t="s">
        <v>1148</v>
      </c>
      <c r="H12" s="226" t="s">
        <v>794</v>
      </c>
      <c r="I12" s="226" t="s">
        <v>794</v>
      </c>
      <c r="J12" s="227" t="s">
        <v>985</v>
      </c>
      <c r="K12" s="226" t="s">
        <v>1044</v>
      </c>
      <c r="L12" s="226" t="s">
        <v>1187</v>
      </c>
      <c r="M12" s="227" t="s">
        <v>40</v>
      </c>
      <c r="N12" s="226" t="s">
        <v>1045</v>
      </c>
      <c r="O12" s="226" t="s">
        <v>1068</v>
      </c>
      <c r="P12" s="226" t="s">
        <v>1069</v>
      </c>
      <c r="Q12" s="226" t="s">
        <v>40</v>
      </c>
      <c r="R12" s="226" t="s">
        <v>1320</v>
      </c>
      <c r="S12" s="226">
        <v>2409013</v>
      </c>
      <c r="T12" s="226" t="s">
        <v>1323</v>
      </c>
      <c r="U12" s="226">
        <v>373</v>
      </c>
      <c r="V12" s="226" t="s">
        <v>1188</v>
      </c>
      <c r="W12" s="226">
        <v>8</v>
      </c>
      <c r="X12" s="226" t="str">
        <f>+'2. Actividades_Tareas_vig'!B27</f>
        <v>8. Demarcar 3.695,40 km-carril en vía</v>
      </c>
      <c r="Y12" s="416">
        <f>+'Anexo_Hoja de vida Indicador'!B290</f>
        <v>125</v>
      </c>
      <c r="Z12" s="228" t="s">
        <v>41</v>
      </c>
      <c r="AA12" s="417">
        <v>63.17</v>
      </c>
      <c r="AB12" s="418">
        <v>63.17</v>
      </c>
      <c r="AC12" s="229">
        <f t="shared" si="0"/>
        <v>1</v>
      </c>
      <c r="AD12" s="236" t="s">
        <v>1409</v>
      </c>
      <c r="AE12" s="236" t="s">
        <v>1399</v>
      </c>
      <c r="AF12" s="418">
        <v>61.83</v>
      </c>
      <c r="AG12" s="417"/>
      <c r="AH12" s="231">
        <f t="shared" si="1"/>
        <v>0</v>
      </c>
      <c r="AI12" s="509"/>
      <c r="AJ12" s="509"/>
      <c r="AK12" s="418"/>
      <c r="AL12" s="417"/>
      <c r="AM12" s="232" t="e">
        <f t="shared" si="5"/>
        <v>#DIV/0!</v>
      </c>
      <c r="AN12" s="509"/>
      <c r="AO12" s="509"/>
      <c r="AP12" s="418"/>
      <c r="AQ12" s="417"/>
      <c r="AR12" s="232" t="e">
        <f t="shared" si="2"/>
        <v>#DIV/0!</v>
      </c>
      <c r="AS12" s="509"/>
      <c r="AT12" s="236"/>
      <c r="AU12" s="236" t="s">
        <v>1417</v>
      </c>
      <c r="AV12" s="239" t="s">
        <v>920</v>
      </c>
      <c r="AW12" s="236" t="s">
        <v>1386</v>
      </c>
      <c r="AX12" s="221"/>
      <c r="AY12" s="308">
        <f t="shared" si="6"/>
        <v>125</v>
      </c>
      <c r="AZ12" s="308">
        <f t="shared" si="3"/>
        <v>63.17</v>
      </c>
      <c r="BA12" s="233">
        <f t="shared" si="4"/>
        <v>0.50536000000000003</v>
      </c>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row>
    <row r="13" spans="1:208" ht="151.5" customHeight="1" x14ac:dyDescent="0.2">
      <c r="A13" s="225" t="s">
        <v>804</v>
      </c>
      <c r="B13" s="225" t="s">
        <v>805</v>
      </c>
      <c r="C13" s="225" t="s">
        <v>815</v>
      </c>
      <c r="D13" s="225" t="s">
        <v>1356</v>
      </c>
      <c r="E13" s="226" t="s">
        <v>408</v>
      </c>
      <c r="F13" s="226" t="s">
        <v>1159</v>
      </c>
      <c r="G13" s="226" t="s">
        <v>1148</v>
      </c>
      <c r="H13" s="226" t="s">
        <v>794</v>
      </c>
      <c r="I13" s="226" t="s">
        <v>794</v>
      </c>
      <c r="J13" s="227" t="s">
        <v>985</v>
      </c>
      <c r="K13" s="226" t="s">
        <v>1092</v>
      </c>
      <c r="L13" s="226" t="s">
        <v>1324</v>
      </c>
      <c r="M13" s="227" t="s">
        <v>40</v>
      </c>
      <c r="N13" s="226" t="s">
        <v>1045</v>
      </c>
      <c r="O13" s="226" t="s">
        <v>1068</v>
      </c>
      <c r="P13" s="226" t="s">
        <v>1069</v>
      </c>
      <c r="Q13" s="226" t="s">
        <v>40</v>
      </c>
      <c r="R13" s="226" t="s">
        <v>1320</v>
      </c>
      <c r="S13" s="261" t="s">
        <v>985</v>
      </c>
      <c r="T13" s="261" t="s">
        <v>985</v>
      </c>
      <c r="U13" s="226">
        <f>+'[2]5. Metas_PDD'!B24</f>
        <v>390</v>
      </c>
      <c r="V13" s="226" t="str">
        <f>+'[2]5. Metas_PDD'!C24</f>
        <v>Mantener el tiempo promedio de viaje en los 14 corredores principales de la ciudad para todos los usuarios de la vía.</v>
      </c>
      <c r="W13" s="226">
        <v>9</v>
      </c>
      <c r="X13" s="226" t="str">
        <f>+'2. Actividades_Tareas_vig'!B30</f>
        <v>9. Mantener señalizados de manera integral 359,51 km de los 14 corredores principales de la ciudad y las vías del área de influencia</v>
      </c>
      <c r="Y13" s="416">
        <f>+'Anexo_Hoja de vida Indicador'!B330</f>
        <v>5</v>
      </c>
      <c r="Z13" s="228" t="s">
        <v>41</v>
      </c>
      <c r="AA13" s="417">
        <v>2.89</v>
      </c>
      <c r="AB13" s="418">
        <v>2.89</v>
      </c>
      <c r="AC13" s="229">
        <f t="shared" si="0"/>
        <v>1</v>
      </c>
      <c r="AD13" s="236" t="s">
        <v>1410</v>
      </c>
      <c r="AE13" s="236" t="s">
        <v>1399</v>
      </c>
      <c r="AF13" s="418">
        <v>2.11</v>
      </c>
      <c r="AG13" s="417"/>
      <c r="AH13" s="231">
        <f t="shared" si="1"/>
        <v>0</v>
      </c>
      <c r="AI13" s="509"/>
      <c r="AJ13" s="509"/>
      <c r="AK13" s="418"/>
      <c r="AL13" s="417"/>
      <c r="AM13" s="232" t="e">
        <f t="shared" si="5"/>
        <v>#DIV/0!</v>
      </c>
      <c r="AN13" s="509"/>
      <c r="AO13" s="509"/>
      <c r="AP13" s="418"/>
      <c r="AQ13" s="417"/>
      <c r="AR13" s="232" t="e">
        <f t="shared" si="2"/>
        <v>#DIV/0!</v>
      </c>
      <c r="AS13" s="509"/>
      <c r="AT13" s="236"/>
      <c r="AU13" s="236" t="s">
        <v>1418</v>
      </c>
      <c r="AV13" s="239" t="s">
        <v>920</v>
      </c>
      <c r="AW13" s="236" t="s">
        <v>1386</v>
      </c>
      <c r="AX13" s="221"/>
      <c r="AY13" s="308">
        <f t="shared" si="6"/>
        <v>5</v>
      </c>
      <c r="AZ13" s="308">
        <f t="shared" si="3"/>
        <v>2.89</v>
      </c>
      <c r="BA13" s="233">
        <f t="shared" si="4"/>
        <v>0.57800000000000007</v>
      </c>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row>
    <row r="14" spans="1:208" ht="44.25" hidden="1" customHeight="1" x14ac:dyDescent="0.2">
      <c r="A14" s="225" t="s">
        <v>804</v>
      </c>
      <c r="B14" s="225" t="s">
        <v>805</v>
      </c>
      <c r="C14" s="225" t="s">
        <v>815</v>
      </c>
      <c r="D14" s="225" t="s">
        <v>1356</v>
      </c>
      <c r="E14" s="226" t="s">
        <v>443</v>
      </c>
      <c r="F14" s="226" t="s">
        <v>794</v>
      </c>
      <c r="G14" s="226" t="s">
        <v>794</v>
      </c>
      <c r="H14" s="226" t="s">
        <v>794</v>
      </c>
      <c r="I14" s="226" t="s">
        <v>794</v>
      </c>
      <c r="J14" s="227" t="s">
        <v>985</v>
      </c>
      <c r="K14" s="226" t="s">
        <v>1092</v>
      </c>
      <c r="L14" s="226" t="s">
        <v>1324</v>
      </c>
      <c r="M14" s="227" t="s">
        <v>40</v>
      </c>
      <c r="N14" s="226" t="s">
        <v>1063</v>
      </c>
      <c r="O14" s="226" t="s">
        <v>1085</v>
      </c>
      <c r="P14" s="226" t="s">
        <v>1086</v>
      </c>
      <c r="Q14" s="226" t="s">
        <v>40</v>
      </c>
      <c r="R14" s="226" t="s">
        <v>1320</v>
      </c>
      <c r="S14" s="226">
        <v>2409058</v>
      </c>
      <c r="T14" s="226" t="s">
        <v>1325</v>
      </c>
      <c r="U14" s="226">
        <f>+'[2]5. Metas_PDD'!B4</f>
        <v>381</v>
      </c>
      <c r="V14" s="226" t="str">
        <f>+'[2]5. Metas_PDD'!C4</f>
        <v>Construir 280 km. de ciclorrutas</v>
      </c>
      <c r="W14" s="226">
        <v>10</v>
      </c>
      <c r="X14" s="226" t="str">
        <f>+'2. Actividades_Tareas_vig'!B33</f>
        <v>10 .Implementar 56 km de ciclorruta en calzada</v>
      </c>
      <c r="Y14" s="416">
        <f>+'Anexo_Hoja de vida Indicador'!B369</f>
        <v>0</v>
      </c>
      <c r="Z14" s="228" t="s">
        <v>41</v>
      </c>
      <c r="AA14" s="417">
        <v>0</v>
      </c>
      <c r="AB14" s="418"/>
      <c r="AC14" s="229" t="e">
        <f t="shared" si="0"/>
        <v>#DIV/0!</v>
      </c>
      <c r="AD14" s="236"/>
      <c r="AE14" s="236" t="s">
        <v>1392</v>
      </c>
      <c r="AF14" s="418">
        <v>0</v>
      </c>
      <c r="AG14" s="417"/>
      <c r="AH14" s="231" t="e">
        <f t="shared" si="1"/>
        <v>#DIV/0!</v>
      </c>
      <c r="AI14" s="509"/>
      <c r="AJ14" s="509"/>
      <c r="AK14" s="418"/>
      <c r="AL14" s="515"/>
      <c r="AM14" s="232" t="e">
        <f t="shared" si="5"/>
        <v>#DIV/0!</v>
      </c>
      <c r="AN14" s="509"/>
      <c r="AO14" s="509"/>
      <c r="AP14" s="418"/>
      <c r="AQ14" s="230"/>
      <c r="AR14" s="232" t="e">
        <f t="shared" si="2"/>
        <v>#DIV/0!</v>
      </c>
      <c r="AS14" s="509"/>
      <c r="AT14" s="236"/>
      <c r="AU14" s="236"/>
      <c r="AV14" s="239"/>
      <c r="AW14" s="236"/>
      <c r="AX14" s="221"/>
      <c r="AY14" s="308">
        <f t="shared" si="6"/>
        <v>0</v>
      </c>
      <c r="AZ14" s="308">
        <f t="shared" si="3"/>
        <v>0</v>
      </c>
      <c r="BA14" s="233" t="e">
        <f t="shared" si="4"/>
        <v>#DIV/0!</v>
      </c>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row>
    <row r="15" spans="1:208" ht="44.25" hidden="1" customHeight="1" x14ac:dyDescent="0.2">
      <c r="A15" s="225" t="s">
        <v>804</v>
      </c>
      <c r="B15" s="225" t="s">
        <v>805</v>
      </c>
      <c r="C15" s="225" t="s">
        <v>815</v>
      </c>
      <c r="D15" s="225" t="s">
        <v>1356</v>
      </c>
      <c r="E15" s="226" t="s">
        <v>443</v>
      </c>
      <c r="F15" s="226" t="s">
        <v>794</v>
      </c>
      <c r="G15" s="226" t="s">
        <v>794</v>
      </c>
      <c r="H15" s="226" t="s">
        <v>794</v>
      </c>
      <c r="I15" s="226" t="s">
        <v>794</v>
      </c>
      <c r="J15" s="227" t="s">
        <v>985</v>
      </c>
      <c r="K15" s="226" t="s">
        <v>1092</v>
      </c>
      <c r="L15" s="226" t="s">
        <v>1324</v>
      </c>
      <c r="M15" s="227" t="s">
        <v>41</v>
      </c>
      <c r="N15" s="226" t="s">
        <v>985</v>
      </c>
      <c r="O15" s="226" t="s">
        <v>794</v>
      </c>
      <c r="P15" s="226" t="s">
        <v>794</v>
      </c>
      <c r="Q15" s="226" t="s">
        <v>40</v>
      </c>
      <c r="R15" s="226" t="s">
        <v>1320</v>
      </c>
      <c r="S15" s="261" t="s">
        <v>985</v>
      </c>
      <c r="T15" s="261" t="s">
        <v>985</v>
      </c>
      <c r="U15" s="226">
        <f>+'[2]5. Metas_PDD'!B10</f>
        <v>377</v>
      </c>
      <c r="V15" s="226" t="str">
        <f>+'[2]5. Metas_PDD'!C10</f>
        <v>Conservar 190 km. de cicloinfraestructura</v>
      </c>
      <c r="W15" s="226">
        <v>11</v>
      </c>
      <c r="X15" s="226" t="str">
        <f>+'2. Actividades_Tareas_vig'!B36</f>
        <v>11. Realizar el mantenimiento a 75 km de ciclo-infraestructura</v>
      </c>
      <c r="Y15" s="416">
        <f>+'Anexo_Hoja de vida Indicador'!B409</f>
        <v>0</v>
      </c>
      <c r="Z15" s="228" t="s">
        <v>41</v>
      </c>
      <c r="AA15" s="417">
        <v>0</v>
      </c>
      <c r="AB15" s="418"/>
      <c r="AC15" s="229" t="e">
        <f t="shared" si="0"/>
        <v>#DIV/0!</v>
      </c>
      <c r="AD15" s="236"/>
      <c r="AE15" s="236" t="s">
        <v>1392</v>
      </c>
      <c r="AF15" s="418">
        <v>0</v>
      </c>
      <c r="AG15" s="417"/>
      <c r="AH15" s="231" t="e">
        <f t="shared" si="1"/>
        <v>#DIV/0!</v>
      </c>
      <c r="AI15" s="509"/>
      <c r="AJ15" s="509"/>
      <c r="AK15" s="418"/>
      <c r="AL15" s="417"/>
      <c r="AM15" s="232" t="e">
        <f t="shared" si="5"/>
        <v>#DIV/0!</v>
      </c>
      <c r="AN15" s="509"/>
      <c r="AO15" s="509"/>
      <c r="AP15" s="418"/>
      <c r="AQ15" s="417"/>
      <c r="AR15" s="232" t="e">
        <f t="shared" si="2"/>
        <v>#DIV/0!</v>
      </c>
      <c r="AS15" s="509"/>
      <c r="AT15" s="236"/>
      <c r="AU15" s="236"/>
      <c r="AV15" s="239"/>
      <c r="AW15" s="236"/>
      <c r="AX15" s="221"/>
      <c r="AY15" s="308">
        <f t="shared" si="6"/>
        <v>0</v>
      </c>
      <c r="AZ15" s="308">
        <f t="shared" si="3"/>
        <v>0</v>
      </c>
      <c r="BA15" s="233" t="e">
        <f t="shared" si="4"/>
        <v>#DIV/0!</v>
      </c>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row>
    <row r="16" spans="1:208" ht="13.5" customHeight="1" x14ac:dyDescent="0.2">
      <c r="A16" s="221"/>
      <c r="B16" s="221"/>
      <c r="C16" s="221"/>
      <c r="D16" s="221"/>
      <c r="E16" s="221"/>
      <c r="F16" s="221"/>
      <c r="G16" s="221"/>
      <c r="H16" s="221"/>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65"/>
      <c r="AL16" s="221"/>
      <c r="AM16" s="221"/>
      <c r="AN16" s="221"/>
      <c r="AO16" s="221"/>
      <c r="AP16" s="265"/>
      <c r="AQ16" s="221"/>
      <c r="AR16" s="221"/>
      <c r="AS16" s="221"/>
      <c r="AT16" s="221"/>
      <c r="AU16" s="237"/>
      <c r="AV16" s="240"/>
      <c r="AW16" s="237"/>
      <c r="AX16" s="221"/>
      <c r="BB16" s="221"/>
      <c r="BC16" s="221"/>
      <c r="BD16" s="221"/>
      <c r="BE16" s="221"/>
      <c r="BF16" s="221"/>
      <c r="BG16" s="221"/>
      <c r="BH16" s="221"/>
      <c r="BI16" s="221"/>
    </row>
    <row r="17" spans="1:61" ht="15" x14ac:dyDescent="0.2">
      <c r="A17" s="221"/>
      <c r="B17" s="221"/>
      <c r="C17" s="221"/>
      <c r="D17" s="221"/>
      <c r="E17" s="221"/>
      <c r="F17" s="221"/>
      <c r="G17" s="221"/>
      <c r="H17" s="221"/>
      <c r="I17" s="221"/>
      <c r="J17" s="221"/>
      <c r="K17" s="221"/>
      <c r="L17" s="221"/>
      <c r="M17" s="221"/>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65"/>
      <c r="AL17" s="221"/>
      <c r="AM17" s="221"/>
      <c r="AN17" s="221"/>
      <c r="AO17" s="221"/>
      <c r="AP17" s="265"/>
      <c r="AQ17" s="221"/>
      <c r="AR17" s="221"/>
      <c r="AS17" s="221"/>
      <c r="AT17" s="221"/>
      <c r="AU17" s="237"/>
      <c r="AV17" s="240"/>
      <c r="AW17" s="237"/>
      <c r="AX17" s="221"/>
      <c r="BB17" s="221"/>
      <c r="BC17" s="221"/>
      <c r="BD17" s="221"/>
      <c r="BE17" s="221"/>
      <c r="BF17" s="221"/>
      <c r="BG17" s="221"/>
      <c r="BH17" s="221"/>
      <c r="BI17" s="221"/>
    </row>
    <row r="18" spans="1:61" ht="15" x14ac:dyDescent="0.2">
      <c r="A18" s="221"/>
      <c r="B18" s="221"/>
      <c r="C18" s="221"/>
      <c r="D18" s="221"/>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65"/>
      <c r="AL18" s="221"/>
      <c r="AM18" s="221"/>
      <c r="AN18" s="221"/>
      <c r="AO18" s="221"/>
      <c r="AP18" s="221"/>
      <c r="AQ18" s="221"/>
      <c r="AR18" s="221"/>
      <c r="AS18" s="221"/>
      <c r="AT18" s="221"/>
      <c r="AU18" s="237"/>
      <c r="AV18" s="240"/>
      <c r="AW18" s="237"/>
      <c r="AX18" s="221"/>
      <c r="BB18" s="221"/>
      <c r="BC18" s="221"/>
      <c r="BD18" s="221"/>
      <c r="BE18" s="221"/>
      <c r="BF18" s="221"/>
      <c r="BG18" s="221"/>
      <c r="BH18" s="221"/>
      <c r="BI18" s="221"/>
    </row>
    <row r="19" spans="1:61" ht="13.5" customHeight="1" x14ac:dyDescent="0.2">
      <c r="A19" s="221"/>
      <c r="B19" s="221"/>
      <c r="C19" s="221"/>
      <c r="D19" s="221"/>
      <c r="E19" s="221"/>
      <c r="F19" s="221"/>
      <c r="G19" s="221"/>
      <c r="H19" s="221"/>
      <c r="I19" s="221"/>
      <c r="J19" s="221"/>
      <c r="K19" s="221"/>
      <c r="L19" s="221"/>
      <c r="M19" s="221"/>
      <c r="N19" s="221"/>
      <c r="O19" s="221"/>
      <c r="P19" s="221"/>
      <c r="Q19" s="221"/>
      <c r="R19" s="221"/>
      <c r="S19" s="221"/>
      <c r="T19" s="221"/>
      <c r="U19" s="221"/>
      <c r="V19" s="221"/>
      <c r="W19" s="221"/>
      <c r="X19" s="221"/>
      <c r="Y19" s="221"/>
      <c r="Z19" s="221"/>
      <c r="AA19" s="221"/>
      <c r="AB19" s="221"/>
      <c r="AC19" s="221"/>
      <c r="AD19" s="221"/>
      <c r="AE19" s="221"/>
      <c r="AF19" s="221"/>
      <c r="AG19" s="221"/>
      <c r="AH19" s="221"/>
      <c r="AI19" s="221"/>
      <c r="AJ19" s="221"/>
      <c r="AK19" s="265"/>
      <c r="AL19" s="221"/>
      <c r="AM19" s="221"/>
      <c r="AN19" s="221"/>
      <c r="AO19" s="221"/>
      <c r="AP19" s="221"/>
      <c r="AQ19" s="221"/>
      <c r="AR19" s="221"/>
      <c r="AS19" s="221"/>
      <c r="AT19" s="221"/>
      <c r="AU19" s="237"/>
      <c r="AV19" s="240"/>
      <c r="AW19" s="237"/>
      <c r="AX19" s="221"/>
      <c r="BB19" s="221"/>
      <c r="BC19" s="221"/>
      <c r="BD19" s="221"/>
      <c r="BE19" s="221"/>
      <c r="BF19" s="221"/>
      <c r="BG19" s="221"/>
      <c r="BH19" s="221"/>
      <c r="BI19" s="221"/>
    </row>
    <row r="20" spans="1:61" ht="13.5" customHeight="1" x14ac:dyDescent="0.2">
      <c r="A20" s="221"/>
      <c r="B20" s="221"/>
      <c r="C20" s="221"/>
      <c r="D20" s="221"/>
      <c r="E20" s="221"/>
      <c r="F20" s="221"/>
      <c r="G20" s="221"/>
      <c r="H20" s="221"/>
      <c r="I20" s="221"/>
      <c r="J20" s="221"/>
      <c r="K20" s="221"/>
      <c r="L20" s="221"/>
      <c r="M20" s="221"/>
      <c r="N20" s="221"/>
      <c r="O20" s="221"/>
      <c r="P20" s="221"/>
      <c r="Q20" s="221"/>
      <c r="R20" s="221"/>
      <c r="S20" s="221"/>
      <c r="T20" s="221"/>
      <c r="U20" s="221"/>
      <c r="V20" s="221"/>
      <c r="W20" s="221"/>
      <c r="X20" s="221"/>
      <c r="Y20" s="221"/>
      <c r="Z20" s="221"/>
      <c r="AA20" s="221"/>
      <c r="AB20" s="221"/>
      <c r="AC20" s="221"/>
      <c r="AD20" s="221"/>
      <c r="AE20" s="221"/>
      <c r="AF20" s="221"/>
      <c r="AG20" s="221"/>
      <c r="AH20" s="221"/>
      <c r="AI20" s="221"/>
      <c r="AJ20" s="221"/>
      <c r="AK20" s="265"/>
      <c r="AL20" s="221"/>
      <c r="AM20" s="221"/>
      <c r="AN20" s="221"/>
      <c r="AO20" s="221"/>
      <c r="AP20" s="221"/>
      <c r="AQ20" s="221"/>
      <c r="AR20" s="221"/>
      <c r="AS20" s="221"/>
      <c r="AT20" s="221"/>
      <c r="AU20" s="237"/>
      <c r="AV20" s="240"/>
      <c r="AW20" s="237"/>
      <c r="AX20" s="221"/>
      <c r="BB20" s="221"/>
      <c r="BC20" s="221"/>
      <c r="BD20" s="221"/>
      <c r="BE20" s="221"/>
      <c r="BF20" s="221"/>
      <c r="BG20" s="221"/>
      <c r="BH20" s="221"/>
      <c r="BI20" s="221"/>
    </row>
    <row r="21" spans="1:61" ht="13.5" customHeight="1" x14ac:dyDescent="0.2">
      <c r="A21" s="221"/>
      <c r="B21" s="221"/>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65"/>
      <c r="AL21" s="221"/>
      <c r="AM21" s="221"/>
      <c r="AN21" s="221"/>
      <c r="AO21" s="221"/>
      <c r="AP21" s="221"/>
      <c r="AQ21" s="221"/>
      <c r="AR21" s="221"/>
      <c r="AS21" s="221"/>
      <c r="AT21" s="221"/>
      <c r="AU21" s="237"/>
      <c r="AV21" s="240"/>
      <c r="AW21" s="237"/>
      <c r="AX21" s="221"/>
      <c r="BB21" s="221"/>
      <c r="BC21" s="221"/>
      <c r="BD21" s="221"/>
      <c r="BE21" s="221"/>
      <c r="BF21" s="221"/>
      <c r="BG21" s="221"/>
      <c r="BH21" s="221"/>
      <c r="BI21" s="221"/>
    </row>
    <row r="22" spans="1:61" ht="15" x14ac:dyDescent="0.2">
      <c r="A22" s="221"/>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65"/>
      <c r="AL22" s="221"/>
      <c r="AM22" s="221"/>
      <c r="AN22" s="221"/>
      <c r="AO22" s="221"/>
      <c r="AP22" s="221"/>
      <c r="AQ22" s="221"/>
      <c r="AR22" s="221"/>
      <c r="AS22" s="221"/>
      <c r="AT22" s="221"/>
      <c r="AU22" s="237"/>
      <c r="AV22" s="240"/>
      <c r="AW22" s="237"/>
      <c r="AX22" s="221"/>
      <c r="BB22" s="221"/>
      <c r="BC22" s="221"/>
      <c r="BD22" s="221"/>
      <c r="BE22" s="221"/>
      <c r="BF22" s="221"/>
      <c r="BG22" s="221"/>
      <c r="BH22" s="221"/>
      <c r="BI22" s="221"/>
    </row>
    <row r="23" spans="1:61" ht="15" x14ac:dyDescent="0.2">
      <c r="A23" s="221"/>
      <c r="B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65"/>
      <c r="AL23" s="221"/>
      <c r="AM23" s="221"/>
      <c r="AN23" s="221"/>
      <c r="AO23" s="221"/>
      <c r="AP23" s="221"/>
      <c r="AQ23" s="221"/>
      <c r="AR23" s="221"/>
      <c r="AS23" s="221"/>
      <c r="AT23" s="221"/>
      <c r="AU23" s="237"/>
      <c r="AV23" s="240"/>
      <c r="AW23" s="237"/>
      <c r="AX23" s="221"/>
      <c r="BB23" s="221"/>
      <c r="BC23" s="221"/>
      <c r="BD23" s="221"/>
      <c r="BE23" s="221"/>
      <c r="BF23" s="221"/>
      <c r="BG23" s="221"/>
      <c r="BH23" s="221"/>
      <c r="BI23" s="221"/>
    </row>
    <row r="24" spans="1:61" ht="15" x14ac:dyDescent="0.2">
      <c r="A24" s="221"/>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65"/>
      <c r="AL24" s="221"/>
      <c r="AM24" s="221"/>
      <c r="AN24" s="221"/>
      <c r="AO24" s="221"/>
      <c r="AP24" s="221"/>
      <c r="AQ24" s="221"/>
      <c r="AR24" s="221"/>
      <c r="AS24" s="221"/>
      <c r="AT24" s="221"/>
      <c r="AU24" s="237"/>
      <c r="AV24" s="240"/>
      <c r="AW24" s="237"/>
      <c r="AX24" s="221"/>
      <c r="BB24" s="221"/>
      <c r="BC24" s="221"/>
      <c r="BD24" s="221"/>
      <c r="BE24" s="221"/>
      <c r="BF24" s="221"/>
      <c r="BG24" s="221"/>
      <c r="BH24" s="221"/>
      <c r="BI24" s="221"/>
    </row>
    <row r="25" spans="1:61" ht="15" x14ac:dyDescent="0.2">
      <c r="A25" s="221"/>
      <c r="B25" s="221"/>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65"/>
      <c r="AL25" s="221"/>
      <c r="AM25" s="221"/>
      <c r="AN25" s="221"/>
      <c r="AO25" s="221"/>
      <c r="AP25" s="221"/>
      <c r="AQ25" s="221"/>
      <c r="AR25" s="221"/>
      <c r="AS25" s="221"/>
      <c r="AT25" s="221"/>
      <c r="AU25" s="237"/>
      <c r="AV25" s="240"/>
      <c r="AW25" s="237"/>
      <c r="AX25" s="221"/>
      <c r="BB25" s="221"/>
      <c r="BC25" s="221"/>
      <c r="BD25" s="221"/>
      <c r="BE25" s="221"/>
      <c r="BF25" s="221"/>
      <c r="BG25" s="221"/>
      <c r="BH25" s="221"/>
      <c r="BI25" s="221"/>
    </row>
    <row r="26" spans="1:61" ht="15" x14ac:dyDescent="0.2">
      <c r="A26" s="221"/>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65"/>
      <c r="AL26" s="221"/>
      <c r="AM26" s="221"/>
      <c r="AN26" s="221"/>
      <c r="AO26" s="221"/>
      <c r="AP26" s="221"/>
      <c r="AQ26" s="221"/>
      <c r="AR26" s="221"/>
      <c r="AS26" s="221"/>
      <c r="AT26" s="221"/>
      <c r="AU26" s="237"/>
      <c r="AV26" s="240"/>
      <c r="AW26" s="237"/>
      <c r="AX26" s="221"/>
      <c r="BB26" s="221"/>
      <c r="BC26" s="221"/>
      <c r="BD26" s="221"/>
      <c r="BE26" s="221"/>
      <c r="BF26" s="221"/>
      <c r="BG26" s="221"/>
      <c r="BH26" s="221"/>
      <c r="BI26" s="221"/>
    </row>
    <row r="27" spans="1:61" ht="15" x14ac:dyDescent="0.2">
      <c r="A27" s="221"/>
      <c r="B27" s="221"/>
      <c r="C27" s="221"/>
      <c r="D27" s="221"/>
      <c r="E27" s="221"/>
      <c r="F27" s="221"/>
      <c r="G27" s="221"/>
      <c r="H27" s="221"/>
      <c r="I27" s="221"/>
      <c r="J27" s="221"/>
      <c r="K27" s="221"/>
      <c r="L27" s="221"/>
      <c r="M27" s="221"/>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65"/>
      <c r="AL27" s="221"/>
      <c r="AM27" s="221"/>
      <c r="AN27" s="221"/>
      <c r="AO27" s="221"/>
      <c r="AP27" s="221"/>
      <c r="AQ27" s="221"/>
      <c r="AR27" s="221"/>
      <c r="AS27" s="221"/>
      <c r="AT27" s="221"/>
      <c r="AU27" s="237"/>
      <c r="AV27" s="240"/>
      <c r="AW27" s="237"/>
      <c r="AX27" s="221"/>
      <c r="BB27" s="221"/>
      <c r="BC27" s="221"/>
      <c r="BD27" s="221"/>
      <c r="BE27" s="221"/>
      <c r="BF27" s="221"/>
      <c r="BG27" s="221"/>
      <c r="BH27" s="221"/>
      <c r="BI27" s="221"/>
    </row>
    <row r="28" spans="1:61" ht="15" x14ac:dyDescent="0.2">
      <c r="A28" s="221"/>
      <c r="B28" s="221"/>
      <c r="C28" s="221"/>
      <c r="D28" s="221"/>
      <c r="E28" s="221"/>
      <c r="F28" s="221"/>
      <c r="G28" s="221"/>
      <c r="H28" s="221"/>
      <c r="I28" s="221"/>
      <c r="J28" s="221"/>
      <c r="K28" s="221"/>
      <c r="L28" s="221"/>
      <c r="M28" s="221"/>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65"/>
      <c r="AL28" s="221"/>
      <c r="AM28" s="221"/>
      <c r="AN28" s="221"/>
      <c r="AO28" s="221"/>
      <c r="AP28" s="221"/>
      <c r="AQ28" s="221"/>
      <c r="AR28" s="221"/>
      <c r="AS28" s="221"/>
      <c r="AT28" s="221"/>
      <c r="AU28" s="237"/>
      <c r="AV28" s="240"/>
      <c r="AW28" s="237"/>
      <c r="AX28" s="221"/>
      <c r="BB28" s="221"/>
      <c r="BC28" s="221"/>
      <c r="BD28" s="221"/>
      <c r="BE28" s="221"/>
      <c r="BF28" s="221"/>
      <c r="BG28" s="221"/>
      <c r="BH28" s="221"/>
      <c r="BI28" s="221"/>
    </row>
    <row r="29" spans="1:61" ht="15" x14ac:dyDescent="0.2">
      <c r="A29" s="221"/>
      <c r="B29" s="221"/>
      <c r="C29" s="221"/>
      <c r="D29" s="221"/>
      <c r="E29" s="221"/>
      <c r="F29" s="221"/>
      <c r="G29" s="221"/>
      <c r="H29" s="221"/>
      <c r="I29" s="221"/>
      <c r="J29" s="221"/>
      <c r="K29" s="221"/>
      <c r="L29" s="221"/>
      <c r="M29" s="221"/>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37"/>
      <c r="AV29" s="240"/>
      <c r="AW29" s="237"/>
      <c r="AX29" s="221"/>
      <c r="BB29" s="221"/>
      <c r="BC29" s="221"/>
      <c r="BD29" s="221"/>
      <c r="BE29" s="221"/>
      <c r="BF29" s="221"/>
      <c r="BG29" s="221"/>
      <c r="BH29" s="221"/>
      <c r="BI29" s="221"/>
    </row>
    <row r="30" spans="1:61" ht="15" x14ac:dyDescent="0.2">
      <c r="A30" s="221"/>
      <c r="B30" s="221"/>
      <c r="C30" s="221"/>
      <c r="D30" s="221"/>
      <c r="E30" s="221"/>
      <c r="F30" s="221"/>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37"/>
      <c r="AV30" s="240"/>
      <c r="AW30" s="237"/>
      <c r="AX30" s="221"/>
      <c r="BB30" s="221"/>
      <c r="BC30" s="221"/>
      <c r="BD30" s="221"/>
      <c r="BE30" s="221"/>
      <c r="BF30" s="221"/>
      <c r="BG30" s="221"/>
      <c r="BH30" s="221"/>
      <c r="BI30" s="221"/>
    </row>
    <row r="31" spans="1:61" ht="15" x14ac:dyDescent="0.2">
      <c r="A31" s="221"/>
      <c r="B31" s="221"/>
      <c r="C31" s="221"/>
      <c r="D31" s="221"/>
      <c r="E31" s="221"/>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37"/>
      <c r="AV31" s="240"/>
      <c r="AW31" s="237"/>
      <c r="AX31" s="221"/>
      <c r="BB31" s="221"/>
      <c r="BC31" s="221"/>
      <c r="BD31" s="221"/>
      <c r="BE31" s="221"/>
      <c r="BF31" s="221"/>
      <c r="BG31" s="221"/>
      <c r="BH31" s="221"/>
      <c r="BI31" s="221"/>
    </row>
    <row r="32" spans="1:61" ht="15" x14ac:dyDescent="0.2">
      <c r="A32" s="221"/>
      <c r="B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37"/>
      <c r="AV32" s="240"/>
      <c r="AW32" s="237"/>
      <c r="AX32" s="221"/>
      <c r="BB32" s="221"/>
      <c r="BC32" s="221"/>
      <c r="BD32" s="221"/>
      <c r="BE32" s="221"/>
      <c r="BF32" s="221"/>
      <c r="BG32" s="221"/>
      <c r="BH32" s="221"/>
      <c r="BI32" s="221"/>
    </row>
    <row r="33" spans="1:61" ht="15" x14ac:dyDescent="0.2">
      <c r="A33" s="221"/>
      <c r="B33" s="221"/>
      <c r="C33" s="221"/>
      <c r="D33" s="221"/>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37"/>
      <c r="AV33" s="240"/>
      <c r="AW33" s="237"/>
      <c r="AX33" s="221"/>
      <c r="BB33" s="221"/>
      <c r="BC33" s="221"/>
      <c r="BD33" s="221"/>
      <c r="BE33" s="221"/>
      <c r="BF33" s="221"/>
      <c r="BG33" s="221"/>
      <c r="BH33" s="221"/>
      <c r="BI33" s="221"/>
    </row>
    <row r="34" spans="1:61" ht="15" x14ac:dyDescent="0.2">
      <c r="A34" s="221"/>
      <c r="B34" s="221"/>
      <c r="C34" s="221"/>
      <c r="D34" s="221"/>
      <c r="E34" s="221"/>
      <c r="F34" s="221"/>
      <c r="G34" s="221"/>
      <c r="H34" s="221"/>
      <c r="I34" s="221"/>
      <c r="J34" s="221"/>
      <c r="K34" s="221"/>
      <c r="L34" s="221"/>
      <c r="M34" s="221"/>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37"/>
      <c r="AV34" s="240"/>
      <c r="AW34" s="237"/>
      <c r="AX34" s="221"/>
      <c r="BB34" s="221"/>
      <c r="BC34" s="221"/>
      <c r="BD34" s="221"/>
      <c r="BE34" s="221"/>
      <c r="BF34" s="221"/>
      <c r="BG34" s="221"/>
      <c r="BH34" s="221"/>
      <c r="BI34" s="221"/>
    </row>
    <row r="35" spans="1:61" ht="15" x14ac:dyDescent="0.2">
      <c r="A35" s="221"/>
      <c r="B35" s="221"/>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37"/>
      <c r="AV35" s="240"/>
      <c r="AW35" s="237"/>
      <c r="AX35" s="221"/>
      <c r="BB35" s="221"/>
      <c r="BC35" s="221"/>
      <c r="BD35" s="221"/>
      <c r="BE35" s="221"/>
      <c r="BF35" s="221"/>
      <c r="BG35" s="221"/>
      <c r="BH35" s="221"/>
      <c r="BI35" s="221"/>
    </row>
    <row r="36" spans="1:61" ht="15" x14ac:dyDescent="0.2">
      <c r="A36" s="221"/>
      <c r="B36" s="221"/>
      <c r="C36" s="221"/>
      <c r="D36" s="221"/>
      <c r="E36" s="221"/>
      <c r="F36" s="221"/>
      <c r="G36" s="221"/>
      <c r="H36" s="221"/>
      <c r="I36" s="221"/>
      <c r="J36" s="221"/>
      <c r="K36" s="221"/>
      <c r="L36" s="221"/>
      <c r="M36" s="221"/>
      <c r="N36" s="221"/>
      <c r="O36" s="221"/>
      <c r="P36" s="221"/>
      <c r="Q36" s="221"/>
      <c r="R36" s="221"/>
      <c r="S36" s="221"/>
      <c r="T36" s="221"/>
      <c r="U36" s="221"/>
      <c r="V36" s="221"/>
      <c r="W36" s="221"/>
      <c r="X36" s="221"/>
      <c r="Y36" s="221"/>
      <c r="Z36" s="221"/>
      <c r="AA36" s="221"/>
      <c r="AB36" s="221"/>
      <c r="AC36" s="221"/>
      <c r="AD36" s="221"/>
      <c r="AE36" s="221"/>
      <c r="AF36" s="221"/>
      <c r="AG36" s="221"/>
      <c r="AH36" s="221"/>
      <c r="AI36" s="221"/>
      <c r="AJ36" s="221"/>
      <c r="AK36" s="221"/>
      <c r="AL36" s="221"/>
      <c r="AM36" s="221"/>
      <c r="AN36" s="221"/>
      <c r="AO36" s="221"/>
      <c r="AP36" s="221"/>
      <c r="AQ36" s="221"/>
      <c r="AR36" s="221"/>
      <c r="AS36" s="221"/>
      <c r="AT36" s="221"/>
      <c r="AU36" s="237"/>
      <c r="AV36" s="240"/>
      <c r="AW36" s="237"/>
      <c r="AX36" s="221"/>
      <c r="BB36" s="221"/>
      <c r="BC36" s="221"/>
      <c r="BD36" s="221"/>
      <c r="BE36" s="221"/>
      <c r="BF36" s="221"/>
      <c r="BG36" s="221"/>
      <c r="BH36" s="221"/>
      <c r="BI36" s="221"/>
    </row>
    <row r="37" spans="1:61" ht="15" x14ac:dyDescent="0.2">
      <c r="A37" s="221"/>
      <c r="B37" s="221"/>
      <c r="C37" s="221"/>
      <c r="D37" s="221"/>
      <c r="E37" s="221"/>
      <c r="F37" s="221"/>
      <c r="G37" s="221"/>
      <c r="H37" s="221"/>
      <c r="I37" s="221"/>
      <c r="J37" s="221"/>
      <c r="K37" s="221"/>
      <c r="L37" s="221"/>
      <c r="M37" s="221"/>
      <c r="N37" s="221"/>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37"/>
      <c r="AV37" s="240"/>
      <c r="AW37" s="237"/>
      <c r="AX37" s="221"/>
      <c r="BB37" s="221"/>
      <c r="BC37" s="221"/>
      <c r="BD37" s="221"/>
      <c r="BE37" s="221"/>
      <c r="BF37" s="221"/>
      <c r="BG37" s="221"/>
      <c r="BH37" s="221"/>
      <c r="BI37" s="221"/>
    </row>
    <row r="38" spans="1:61" ht="15" x14ac:dyDescent="0.2">
      <c r="A38" s="221"/>
      <c r="B38" s="221"/>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37"/>
      <c r="AV38" s="240"/>
      <c r="AW38" s="237"/>
      <c r="AX38" s="221"/>
      <c r="BB38" s="221"/>
      <c r="BC38" s="221"/>
      <c r="BD38" s="221"/>
      <c r="BE38" s="221"/>
      <c r="BF38" s="221"/>
      <c r="BG38" s="221"/>
      <c r="BH38" s="221"/>
      <c r="BI38" s="221"/>
    </row>
    <row r="39" spans="1:61" ht="15" x14ac:dyDescent="0.2">
      <c r="A39" s="221"/>
      <c r="B39" s="221"/>
      <c r="C39" s="221"/>
      <c r="D39" s="221"/>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37"/>
      <c r="AV39" s="240"/>
      <c r="AW39" s="237"/>
      <c r="AX39" s="221"/>
      <c r="BB39" s="221"/>
      <c r="BC39" s="221"/>
      <c r="BD39" s="221"/>
      <c r="BE39" s="221"/>
      <c r="BF39" s="221"/>
      <c r="BG39" s="221"/>
      <c r="BH39" s="221"/>
      <c r="BI39" s="221"/>
    </row>
    <row r="40" spans="1:61" ht="15" x14ac:dyDescent="0.2">
      <c r="A40" s="221"/>
      <c r="B40" s="221"/>
      <c r="C40" s="221"/>
      <c r="D40" s="221"/>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37"/>
      <c r="AV40" s="240"/>
      <c r="AW40" s="237"/>
      <c r="AX40" s="221"/>
      <c r="BB40" s="221"/>
      <c r="BC40" s="221"/>
      <c r="BD40" s="221"/>
      <c r="BE40" s="221"/>
      <c r="BF40" s="221"/>
      <c r="BG40" s="221"/>
      <c r="BH40" s="221"/>
      <c r="BI40" s="221"/>
    </row>
    <row r="41" spans="1:61" ht="15" x14ac:dyDescent="0.2">
      <c r="A41" s="221"/>
      <c r="B41" s="221"/>
      <c r="C41" s="221"/>
      <c r="D41" s="221"/>
      <c r="E41" s="221"/>
      <c r="F41" s="221"/>
      <c r="G41" s="22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37"/>
      <c r="AV41" s="240"/>
      <c r="AW41" s="237"/>
      <c r="AX41" s="221"/>
      <c r="BB41" s="221"/>
      <c r="BC41" s="221"/>
      <c r="BD41" s="221"/>
      <c r="BE41" s="221"/>
      <c r="BF41" s="221"/>
      <c r="BG41" s="221"/>
      <c r="BH41" s="221"/>
      <c r="BI41" s="221"/>
    </row>
    <row r="42" spans="1:61" ht="15" x14ac:dyDescent="0.2">
      <c r="A42" s="221"/>
      <c r="B42" s="221"/>
      <c r="C42" s="221"/>
      <c r="D42" s="221"/>
      <c r="E42" s="221"/>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37"/>
      <c r="AV42" s="240"/>
      <c r="AW42" s="237"/>
      <c r="AX42" s="221"/>
      <c r="BB42" s="221"/>
      <c r="BC42" s="221"/>
      <c r="BD42" s="221"/>
      <c r="BE42" s="221"/>
      <c r="BF42" s="221"/>
      <c r="BG42" s="221"/>
      <c r="BH42" s="221"/>
      <c r="BI42" s="221"/>
    </row>
    <row r="43" spans="1:61" ht="15" x14ac:dyDescent="0.2">
      <c r="A43" s="221"/>
      <c r="B43" s="221"/>
      <c r="C43" s="221"/>
      <c r="D43" s="221"/>
      <c r="E43" s="221"/>
      <c r="F43" s="221"/>
      <c r="G43" s="221"/>
      <c r="H43" s="221"/>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37"/>
      <c r="AV43" s="240"/>
      <c r="AW43" s="237"/>
      <c r="AX43" s="221"/>
      <c r="BB43" s="221"/>
      <c r="BC43" s="221"/>
      <c r="BD43" s="221"/>
      <c r="BE43" s="221"/>
      <c r="BF43" s="221"/>
      <c r="BG43" s="221"/>
      <c r="BH43" s="221"/>
      <c r="BI43" s="221"/>
    </row>
    <row r="44" spans="1:61" ht="15" x14ac:dyDescent="0.2">
      <c r="A44" s="221"/>
      <c r="B44" s="221"/>
      <c r="C44" s="221"/>
      <c r="D44" s="221"/>
      <c r="E44" s="221"/>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37"/>
      <c r="AV44" s="240"/>
      <c r="AW44" s="237"/>
      <c r="AX44" s="221"/>
      <c r="BB44" s="221"/>
      <c r="BC44" s="221"/>
      <c r="BD44" s="221"/>
      <c r="BE44" s="221"/>
      <c r="BF44" s="221"/>
      <c r="BG44" s="221"/>
      <c r="BH44" s="221"/>
      <c r="BI44" s="221"/>
    </row>
    <row r="45" spans="1:61" ht="15" x14ac:dyDescent="0.2">
      <c r="A45" s="221"/>
      <c r="B45" s="221"/>
      <c r="C45" s="221"/>
      <c r="D45" s="221"/>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37"/>
      <c r="AV45" s="240"/>
      <c r="AW45" s="237"/>
      <c r="AX45" s="221"/>
      <c r="BB45" s="221"/>
      <c r="BC45" s="221"/>
      <c r="BD45" s="221"/>
      <c r="BE45" s="221"/>
      <c r="BF45" s="221"/>
      <c r="BG45" s="221"/>
      <c r="BH45" s="221"/>
      <c r="BI45" s="221"/>
    </row>
    <row r="46" spans="1:61" ht="15" x14ac:dyDescent="0.2">
      <c r="A46" s="221"/>
      <c r="B46" s="221"/>
      <c r="C46" s="221"/>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37"/>
      <c r="AV46" s="240"/>
      <c r="AW46" s="237"/>
      <c r="AX46" s="221"/>
      <c r="BB46" s="221"/>
      <c r="BC46" s="221"/>
      <c r="BD46" s="221"/>
      <c r="BE46" s="221"/>
      <c r="BF46" s="221"/>
      <c r="BG46" s="221"/>
      <c r="BH46" s="221"/>
      <c r="BI46" s="221"/>
    </row>
    <row r="47" spans="1:61" ht="15" x14ac:dyDescent="0.2">
      <c r="A47" s="221"/>
      <c r="B47" s="221"/>
      <c r="C47" s="221"/>
      <c r="D47" s="221"/>
      <c r="E47" s="221"/>
      <c r="F47" s="221"/>
      <c r="G47" s="221"/>
      <c r="H47" s="221"/>
      <c r="I47" s="221"/>
      <c r="J47" s="221"/>
      <c r="K47" s="221"/>
      <c r="L47" s="221"/>
      <c r="M47" s="221"/>
      <c r="N47" s="221"/>
      <c r="O47" s="221"/>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s="221"/>
      <c r="AM47" s="221"/>
      <c r="AN47" s="221"/>
      <c r="AO47" s="221"/>
      <c r="AP47" s="221"/>
      <c r="AQ47" s="221"/>
      <c r="AR47" s="221"/>
      <c r="AS47" s="221"/>
      <c r="AT47" s="221"/>
      <c r="AU47" s="237"/>
      <c r="AV47" s="240"/>
      <c r="AW47" s="237"/>
      <c r="AX47" s="221"/>
      <c r="BB47" s="221"/>
      <c r="BC47" s="221"/>
      <c r="BD47" s="221"/>
      <c r="BE47" s="221"/>
      <c r="BF47" s="221"/>
      <c r="BG47" s="221"/>
      <c r="BH47" s="221"/>
      <c r="BI47" s="221"/>
    </row>
    <row r="48" spans="1:61" ht="15" x14ac:dyDescent="0.2">
      <c r="A48" s="221"/>
      <c r="B48" s="221"/>
      <c r="C48" s="221"/>
      <c r="D48" s="221"/>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37"/>
      <c r="AV48" s="240"/>
      <c r="AW48" s="237"/>
      <c r="AX48" s="221"/>
      <c r="BB48" s="221"/>
      <c r="BC48" s="221"/>
      <c r="BD48" s="221"/>
      <c r="BE48" s="221"/>
      <c r="BF48" s="221"/>
      <c r="BG48" s="221"/>
      <c r="BH48" s="221"/>
      <c r="BI48" s="221"/>
    </row>
    <row r="49" spans="1:110" ht="15" x14ac:dyDescent="0.2">
      <c r="A49" s="221"/>
      <c r="B49" s="221"/>
      <c r="C49" s="221"/>
      <c r="D49" s="221"/>
      <c r="E49" s="221"/>
      <c r="F49" s="221"/>
      <c r="G49" s="221"/>
      <c r="H49" s="221"/>
      <c r="I49" s="221"/>
      <c r="J49" s="221"/>
      <c r="K49" s="221"/>
      <c r="L49" s="221"/>
      <c r="M49" s="221"/>
      <c r="N49" s="221"/>
      <c r="O49" s="221"/>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37"/>
      <c r="AV49" s="240"/>
      <c r="AW49" s="237"/>
      <c r="AX49" s="221"/>
      <c r="BB49" s="221"/>
      <c r="BC49" s="221"/>
      <c r="BD49" s="221"/>
      <c r="BE49" s="221"/>
      <c r="BF49" s="221"/>
      <c r="BG49" s="221"/>
      <c r="BH49" s="221"/>
      <c r="BI49" s="221"/>
    </row>
    <row r="50" spans="1:110" ht="15" x14ac:dyDescent="0.2">
      <c r="A50" s="221"/>
      <c r="B50" s="221"/>
      <c r="C50" s="221"/>
      <c r="D50" s="221"/>
      <c r="E50" s="221"/>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37"/>
      <c r="AV50" s="240"/>
      <c r="AW50" s="237"/>
      <c r="AX50" s="221"/>
      <c r="BB50" s="221"/>
      <c r="BC50" s="221"/>
      <c r="BD50" s="221"/>
      <c r="BE50" s="221"/>
      <c r="BF50" s="221"/>
      <c r="BG50" s="221"/>
      <c r="BH50" s="221"/>
      <c r="BI50" s="221"/>
    </row>
    <row r="51" spans="1:110" ht="15" x14ac:dyDescent="0.2">
      <c r="A51" s="221"/>
      <c r="B51" s="221"/>
      <c r="C51" s="221"/>
      <c r="D51" s="221"/>
      <c r="E51" s="221"/>
      <c r="F51" s="221"/>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37"/>
      <c r="AV51" s="240"/>
      <c r="AW51" s="237"/>
      <c r="AX51" s="221"/>
      <c r="BB51" s="221"/>
      <c r="BC51" s="221"/>
      <c r="BD51" s="221"/>
      <c r="BE51" s="221"/>
      <c r="BF51" s="221"/>
      <c r="BG51" s="221"/>
      <c r="BH51" s="221"/>
      <c r="BI51" s="221"/>
    </row>
    <row r="52" spans="1:110" ht="15" x14ac:dyDescent="0.2">
      <c r="A52" s="221"/>
      <c r="B52" s="221"/>
      <c r="C52" s="221"/>
      <c r="D52" s="221"/>
      <c r="E52" s="221"/>
      <c r="F52" s="221"/>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37"/>
      <c r="AV52" s="240"/>
      <c r="AW52" s="237"/>
      <c r="AX52" s="221"/>
      <c r="BB52" s="221"/>
      <c r="BC52" s="221"/>
      <c r="BD52" s="221"/>
      <c r="BE52" s="221"/>
      <c r="BF52" s="221"/>
      <c r="BG52" s="221"/>
      <c r="BH52" s="221"/>
      <c r="BI52" s="221"/>
    </row>
    <row r="53" spans="1:110" ht="15" x14ac:dyDescent="0.2">
      <c r="A53" s="221"/>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37"/>
      <c r="AV53" s="240"/>
      <c r="AW53" s="237"/>
      <c r="AX53" s="221"/>
      <c r="BB53" s="221"/>
      <c r="BC53" s="221"/>
      <c r="BD53" s="221"/>
      <c r="BE53" s="221"/>
      <c r="BF53" s="221"/>
      <c r="BG53" s="221"/>
      <c r="BH53" s="221"/>
      <c r="BI53" s="221"/>
    </row>
    <row r="54" spans="1:110" ht="15" x14ac:dyDescent="0.2">
      <c r="A54" s="221"/>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37"/>
      <c r="AV54" s="240"/>
      <c r="AW54" s="237"/>
      <c r="AX54" s="221"/>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c r="CP54" s="221"/>
      <c r="CQ54" s="221"/>
      <c r="CR54" s="221"/>
      <c r="CS54" s="221"/>
      <c r="CT54" s="221"/>
      <c r="CU54" s="221"/>
      <c r="CV54" s="221"/>
      <c r="CW54" s="221"/>
      <c r="CX54" s="221"/>
      <c r="CY54" s="221"/>
      <c r="CZ54" s="221"/>
      <c r="DA54" s="221"/>
      <c r="DB54" s="221"/>
      <c r="DC54" s="221"/>
      <c r="DD54" s="221"/>
      <c r="DE54" s="221"/>
      <c r="DF54" s="221"/>
    </row>
    <row r="55" spans="1:110" ht="15" x14ac:dyDescent="0.2">
      <c r="A55" s="221"/>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37"/>
      <c r="AV55" s="240"/>
      <c r="AW55" s="237"/>
      <c r="AX55" s="221"/>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c r="CN55" s="221"/>
      <c r="CO55" s="221"/>
      <c r="CP55" s="221"/>
      <c r="CQ55" s="221"/>
      <c r="CR55" s="221"/>
      <c r="CS55" s="221"/>
      <c r="CT55" s="221"/>
      <c r="CU55" s="221"/>
      <c r="CV55" s="221"/>
      <c r="CW55" s="221"/>
      <c r="CX55" s="221"/>
      <c r="CY55" s="221"/>
      <c r="CZ55" s="221"/>
      <c r="DA55" s="221"/>
      <c r="DB55" s="221"/>
      <c r="DC55" s="221"/>
      <c r="DD55" s="221"/>
      <c r="DE55" s="221"/>
      <c r="DF55" s="221"/>
    </row>
    <row r="56" spans="1:110" ht="15" x14ac:dyDescent="0.2">
      <c r="A56" s="221"/>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1"/>
      <c r="AR56" s="221"/>
      <c r="AS56" s="221"/>
      <c r="AT56" s="221"/>
      <c r="AU56" s="237"/>
      <c r="AV56" s="240"/>
      <c r="AW56" s="237"/>
      <c r="AX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c r="CN56" s="221"/>
      <c r="CO56" s="221"/>
      <c r="CP56" s="221"/>
      <c r="CQ56" s="221"/>
      <c r="CR56" s="221"/>
      <c r="CS56" s="221"/>
      <c r="CT56" s="221"/>
      <c r="CU56" s="221"/>
      <c r="CV56" s="221"/>
      <c r="CW56" s="221"/>
      <c r="CX56" s="221"/>
      <c r="CY56" s="221"/>
      <c r="CZ56" s="221"/>
      <c r="DA56" s="221"/>
      <c r="DB56" s="221"/>
      <c r="DC56" s="221"/>
      <c r="DD56" s="221"/>
      <c r="DE56" s="221"/>
      <c r="DF56" s="221"/>
    </row>
    <row r="57" spans="1:110" ht="15" x14ac:dyDescent="0.2">
      <c r="A57" s="221"/>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37"/>
      <c r="AV57" s="240"/>
      <c r="AW57" s="237"/>
      <c r="AX57" s="221"/>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1"/>
      <c r="CH57" s="221"/>
      <c r="CI57" s="221"/>
      <c r="CJ57" s="221"/>
      <c r="CK57" s="221"/>
      <c r="CL57" s="221"/>
      <c r="CM57" s="221"/>
      <c r="CN57" s="221"/>
      <c r="CO57" s="221"/>
      <c r="CP57" s="221"/>
      <c r="CQ57" s="221"/>
      <c r="CR57" s="221"/>
      <c r="CS57" s="221"/>
      <c r="CT57" s="221"/>
      <c r="CU57" s="221"/>
      <c r="CV57" s="221"/>
      <c r="CW57" s="221"/>
      <c r="CX57" s="221"/>
      <c r="CY57" s="221"/>
      <c r="CZ57" s="221"/>
      <c r="DA57" s="221"/>
      <c r="DB57" s="221"/>
      <c r="DC57" s="221"/>
      <c r="DD57" s="221"/>
      <c r="DE57" s="221"/>
      <c r="DF57" s="221"/>
    </row>
    <row r="58" spans="1:110" ht="15" x14ac:dyDescent="0.2">
      <c r="A58" s="221"/>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37"/>
      <c r="AV58" s="240"/>
      <c r="AW58" s="237"/>
      <c r="AX58" s="221"/>
      <c r="BB58" s="221"/>
      <c r="BC58" s="221"/>
      <c r="BD58" s="221"/>
      <c r="BE58" s="221"/>
      <c r="BF58" s="221"/>
      <c r="BG58" s="221"/>
      <c r="BH58" s="221"/>
      <c r="BI58" s="221"/>
      <c r="BJ58" s="221"/>
      <c r="BK58" s="221"/>
      <c r="BL58" s="221"/>
      <c r="BM58" s="221"/>
      <c r="BN58" s="221"/>
      <c r="BO58" s="221"/>
      <c r="BP58" s="221"/>
      <c r="BQ58" s="221"/>
      <c r="BR58" s="221"/>
      <c r="BS58" s="221"/>
      <c r="BT58" s="221"/>
      <c r="BU58" s="221"/>
      <c r="BV58" s="221"/>
      <c r="BW58" s="221"/>
      <c r="BX58" s="221"/>
      <c r="BY58" s="221"/>
      <c r="BZ58" s="221"/>
      <c r="CA58" s="221"/>
      <c r="CB58" s="221"/>
      <c r="CC58" s="221"/>
      <c r="CD58" s="221"/>
      <c r="CE58" s="221"/>
      <c r="CF58" s="221"/>
      <c r="CG58" s="221"/>
      <c r="CH58" s="221"/>
      <c r="CI58" s="221"/>
      <c r="CJ58" s="221"/>
      <c r="CK58" s="221"/>
      <c r="CL58" s="221"/>
      <c r="CM58" s="221"/>
      <c r="CN58" s="221"/>
      <c r="CO58" s="221"/>
      <c r="CP58" s="221"/>
      <c r="CQ58" s="221"/>
      <c r="CR58" s="221"/>
      <c r="CS58" s="221"/>
      <c r="CT58" s="221"/>
      <c r="CU58" s="221"/>
      <c r="CV58" s="221"/>
      <c r="CW58" s="221"/>
      <c r="CX58" s="221"/>
      <c r="CY58" s="221"/>
      <c r="CZ58" s="221"/>
      <c r="DA58" s="221"/>
      <c r="DB58" s="221"/>
      <c r="DC58" s="221"/>
      <c r="DD58" s="221"/>
      <c r="DE58" s="221"/>
      <c r="DF58" s="221"/>
    </row>
    <row r="59" spans="1:110" ht="15" x14ac:dyDescent="0.2">
      <c r="A59" s="221"/>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37"/>
      <c r="AV59" s="240"/>
      <c r="AW59" s="237"/>
      <c r="AX59" s="221"/>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c r="BX59" s="221"/>
      <c r="BY59" s="221"/>
      <c r="BZ59" s="221"/>
      <c r="CA59" s="221"/>
      <c r="CB59" s="221"/>
      <c r="CC59" s="221"/>
      <c r="CD59" s="221"/>
      <c r="CE59" s="221"/>
      <c r="CF59" s="221"/>
      <c r="CG59" s="221"/>
      <c r="CH59" s="221"/>
      <c r="CI59" s="221"/>
      <c r="CJ59" s="221"/>
      <c r="CK59" s="221"/>
      <c r="CL59" s="221"/>
      <c r="CM59" s="221"/>
      <c r="CN59" s="221"/>
      <c r="CO59" s="221"/>
      <c r="CP59" s="221"/>
      <c r="CQ59" s="221"/>
      <c r="CR59" s="221"/>
      <c r="CS59" s="221"/>
      <c r="CT59" s="221"/>
      <c r="CU59" s="221"/>
      <c r="CV59" s="221"/>
      <c r="CW59" s="221"/>
      <c r="CX59" s="221"/>
      <c r="CY59" s="221"/>
      <c r="CZ59" s="221"/>
      <c r="DA59" s="221"/>
      <c r="DB59" s="221"/>
      <c r="DC59" s="221"/>
      <c r="DD59" s="221"/>
      <c r="DE59" s="221"/>
      <c r="DF59" s="221"/>
    </row>
    <row r="60" spans="1:110" ht="15" x14ac:dyDescent="0.2">
      <c r="A60" s="221"/>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37"/>
      <c r="AV60" s="240"/>
      <c r="AW60" s="237"/>
      <c r="AX60" s="221"/>
      <c r="BB60" s="221"/>
      <c r="BC60" s="221"/>
      <c r="BD60" s="221"/>
      <c r="BE60" s="221"/>
      <c r="BF60" s="221"/>
      <c r="BG60" s="221"/>
      <c r="BH60" s="221"/>
      <c r="BI60" s="221"/>
      <c r="BJ60" s="221"/>
      <c r="BK60" s="221"/>
      <c r="BL60" s="221"/>
      <c r="BM60" s="221"/>
      <c r="BN60" s="221"/>
      <c r="BO60" s="221"/>
      <c r="BP60" s="221"/>
      <c r="BQ60" s="221"/>
      <c r="BR60" s="221"/>
      <c r="BS60" s="221"/>
      <c r="BT60" s="221"/>
      <c r="BU60" s="221"/>
      <c r="BV60" s="221"/>
      <c r="BW60" s="221"/>
      <c r="BX60" s="221"/>
      <c r="BY60" s="221"/>
      <c r="BZ60" s="221"/>
      <c r="CA60" s="221"/>
      <c r="CB60" s="221"/>
      <c r="CC60" s="221"/>
      <c r="CD60" s="221"/>
      <c r="CE60" s="221"/>
      <c r="CF60" s="221"/>
      <c r="CG60" s="221"/>
      <c r="CH60" s="221"/>
      <c r="CI60" s="221"/>
      <c r="CJ60" s="221"/>
      <c r="CK60" s="221"/>
      <c r="CL60" s="221"/>
      <c r="CM60" s="221"/>
      <c r="CN60" s="221"/>
      <c r="CO60" s="221"/>
      <c r="CP60" s="221"/>
      <c r="CQ60" s="221"/>
      <c r="CR60" s="221"/>
      <c r="CS60" s="221"/>
      <c r="CT60" s="221"/>
      <c r="CU60" s="221"/>
      <c r="CV60" s="221"/>
      <c r="CW60" s="221"/>
      <c r="CX60" s="221"/>
      <c r="CY60" s="221"/>
      <c r="CZ60" s="221"/>
      <c r="DA60" s="221"/>
      <c r="DB60" s="221"/>
      <c r="DC60" s="221"/>
      <c r="DD60" s="221"/>
      <c r="DE60" s="221"/>
      <c r="DF60" s="221"/>
    </row>
    <row r="61" spans="1:110" ht="15" x14ac:dyDescent="0.2">
      <c r="A61" s="221"/>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37"/>
      <c r="AV61" s="240"/>
      <c r="AW61" s="237"/>
      <c r="AX61" s="221"/>
      <c r="BB61" s="221"/>
      <c r="BC61" s="221"/>
      <c r="BD61" s="221"/>
      <c r="BE61" s="221"/>
      <c r="BF61" s="221"/>
      <c r="BG61" s="221"/>
      <c r="BH61" s="221"/>
      <c r="BI61" s="221"/>
      <c r="BJ61" s="221"/>
      <c r="BK61" s="221"/>
      <c r="BL61" s="221"/>
      <c r="BM61" s="221"/>
      <c r="BN61" s="221"/>
      <c r="BO61" s="221"/>
      <c r="BP61" s="221"/>
      <c r="BQ61" s="221"/>
      <c r="BR61" s="221"/>
      <c r="BS61" s="221"/>
      <c r="BT61" s="221"/>
      <c r="BU61" s="221"/>
      <c r="BV61" s="221"/>
      <c r="BW61" s="221"/>
      <c r="BX61" s="221"/>
      <c r="BY61" s="221"/>
      <c r="BZ61" s="221"/>
      <c r="CA61" s="221"/>
      <c r="CB61" s="221"/>
      <c r="CC61" s="221"/>
      <c r="CD61" s="221"/>
      <c r="CE61" s="221"/>
      <c r="CF61" s="221"/>
      <c r="CG61" s="221"/>
      <c r="CH61" s="221"/>
      <c r="CI61" s="221"/>
      <c r="CJ61" s="221"/>
      <c r="CK61" s="221"/>
      <c r="CL61" s="221"/>
      <c r="CM61" s="221"/>
      <c r="CN61" s="221"/>
      <c r="CO61" s="221"/>
      <c r="CP61" s="221"/>
      <c r="CQ61" s="221"/>
      <c r="CR61" s="221"/>
      <c r="CS61" s="221"/>
      <c r="CT61" s="221"/>
      <c r="CU61" s="221"/>
      <c r="CV61" s="221"/>
      <c r="CW61" s="221"/>
      <c r="CX61" s="221"/>
      <c r="CY61" s="221"/>
      <c r="CZ61" s="221"/>
      <c r="DA61" s="221"/>
      <c r="DB61" s="221"/>
      <c r="DC61" s="221"/>
      <c r="DD61" s="221"/>
      <c r="DE61" s="221"/>
      <c r="DF61" s="221"/>
    </row>
    <row r="62" spans="1:110" ht="15" x14ac:dyDescent="0.2">
      <c r="A62" s="221"/>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37"/>
      <c r="AV62" s="240"/>
      <c r="AW62" s="237"/>
      <c r="AX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221"/>
      <c r="CC62" s="221"/>
      <c r="CD62" s="221"/>
      <c r="CE62" s="221"/>
      <c r="CF62" s="221"/>
      <c r="CG62" s="221"/>
      <c r="CH62" s="221"/>
      <c r="CI62" s="221"/>
      <c r="CJ62" s="221"/>
      <c r="CK62" s="221"/>
      <c r="CL62" s="221"/>
      <c r="CM62" s="221"/>
      <c r="CN62" s="221"/>
      <c r="CO62" s="221"/>
      <c r="CP62" s="221"/>
      <c r="CQ62" s="221"/>
      <c r="CR62" s="221"/>
      <c r="CS62" s="221"/>
      <c r="CT62" s="221"/>
      <c r="CU62" s="221"/>
      <c r="CV62" s="221"/>
      <c r="CW62" s="221"/>
      <c r="CX62" s="221"/>
      <c r="CY62" s="221"/>
      <c r="CZ62" s="221"/>
      <c r="DA62" s="221"/>
      <c r="DB62" s="221"/>
      <c r="DC62" s="221"/>
      <c r="DD62" s="221"/>
      <c r="DE62" s="221"/>
      <c r="DF62" s="221"/>
    </row>
    <row r="63" spans="1:110" ht="15" x14ac:dyDescent="0.2">
      <c r="A63" s="221"/>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37"/>
      <c r="AV63" s="240"/>
      <c r="AW63" s="237"/>
      <c r="AX63" s="221"/>
      <c r="BB63" s="221"/>
      <c r="BC63" s="221"/>
      <c r="BD63" s="221"/>
      <c r="BE63" s="221"/>
      <c r="BF63" s="221"/>
      <c r="BG63" s="221"/>
      <c r="BH63" s="221"/>
      <c r="BI63" s="221"/>
      <c r="BJ63" s="221"/>
      <c r="BK63" s="221"/>
      <c r="BL63" s="221"/>
      <c r="BM63" s="221"/>
      <c r="BN63" s="221"/>
      <c r="BO63" s="221"/>
      <c r="BP63" s="221"/>
      <c r="BQ63" s="221"/>
      <c r="BR63" s="221"/>
      <c r="BS63" s="221"/>
      <c r="BT63" s="221"/>
      <c r="BU63" s="221"/>
      <c r="BV63" s="221"/>
      <c r="BW63" s="221"/>
      <c r="BX63" s="221"/>
      <c r="BY63" s="221"/>
      <c r="BZ63" s="221"/>
      <c r="CA63" s="221"/>
      <c r="CB63" s="221"/>
      <c r="CC63" s="221"/>
      <c r="CD63" s="221"/>
      <c r="CE63" s="221"/>
      <c r="CF63" s="221"/>
      <c r="CG63" s="221"/>
      <c r="CH63" s="221"/>
      <c r="CI63" s="221"/>
      <c r="CJ63" s="221"/>
      <c r="CK63" s="221"/>
      <c r="CL63" s="221"/>
      <c r="CM63" s="221"/>
      <c r="CN63" s="221"/>
      <c r="CO63" s="221"/>
      <c r="CP63" s="221"/>
      <c r="CQ63" s="221"/>
      <c r="CR63" s="221"/>
      <c r="CS63" s="221"/>
      <c r="CT63" s="221"/>
      <c r="CU63" s="221"/>
      <c r="CV63" s="221"/>
      <c r="CW63" s="221"/>
      <c r="CX63" s="221"/>
      <c r="CY63" s="221"/>
      <c r="CZ63" s="221"/>
      <c r="DA63" s="221"/>
      <c r="DB63" s="221"/>
      <c r="DC63" s="221"/>
      <c r="DD63" s="221"/>
      <c r="DE63" s="221"/>
      <c r="DF63" s="221"/>
    </row>
    <row r="64" spans="1:110" ht="15" x14ac:dyDescent="0.2">
      <c r="A64" s="221"/>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37"/>
      <c r="AV64" s="240"/>
      <c r="AW64" s="237"/>
      <c r="AX64" s="221"/>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c r="BX64" s="221"/>
      <c r="BY64" s="221"/>
      <c r="BZ64" s="221"/>
      <c r="CA64" s="221"/>
      <c r="CB64" s="221"/>
      <c r="CC64" s="221"/>
      <c r="CD64" s="221"/>
      <c r="CE64" s="221"/>
      <c r="CF64" s="221"/>
      <c r="CG64" s="221"/>
      <c r="CH64" s="221"/>
      <c r="CI64" s="221"/>
      <c r="CJ64" s="221"/>
      <c r="CK64" s="221"/>
      <c r="CL64" s="221"/>
      <c r="CM64" s="221"/>
      <c r="CN64" s="221"/>
      <c r="CO64" s="221"/>
      <c r="CP64" s="221"/>
      <c r="CQ64" s="221"/>
      <c r="CR64" s="221"/>
      <c r="CS64" s="221"/>
      <c r="CT64" s="221"/>
      <c r="CU64" s="221"/>
      <c r="CV64" s="221"/>
      <c r="CW64" s="221"/>
      <c r="CX64" s="221"/>
      <c r="CY64" s="221"/>
      <c r="CZ64" s="221"/>
      <c r="DA64" s="221"/>
      <c r="DB64" s="221"/>
      <c r="DC64" s="221"/>
      <c r="DD64" s="221"/>
      <c r="DE64" s="221"/>
      <c r="DF64" s="221"/>
    </row>
    <row r="65" spans="1:110" ht="15" x14ac:dyDescent="0.2">
      <c r="A65" s="221"/>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37"/>
      <c r="AV65" s="240"/>
      <c r="AW65" s="237"/>
      <c r="AX65" s="221"/>
      <c r="BB65" s="221"/>
      <c r="BC65" s="221"/>
      <c r="BD65" s="221"/>
      <c r="BE65" s="221"/>
      <c r="BF65" s="221"/>
      <c r="BG65" s="221"/>
      <c r="BH65" s="221"/>
      <c r="BI65" s="221"/>
      <c r="BJ65" s="221"/>
      <c r="BK65" s="221"/>
      <c r="BL65" s="221"/>
      <c r="BM65" s="221"/>
      <c r="BN65" s="221"/>
      <c r="BO65" s="221"/>
      <c r="BP65" s="221"/>
      <c r="BQ65" s="221"/>
      <c r="BR65" s="221"/>
      <c r="BS65" s="221"/>
      <c r="BT65" s="221"/>
      <c r="BU65" s="221"/>
      <c r="BV65" s="221"/>
      <c r="BW65" s="221"/>
      <c r="BX65" s="221"/>
      <c r="BY65" s="221"/>
      <c r="BZ65" s="221"/>
      <c r="CA65" s="221"/>
      <c r="CB65" s="221"/>
      <c r="CC65" s="221"/>
      <c r="CD65" s="221"/>
      <c r="CE65" s="221"/>
      <c r="CF65" s="221"/>
      <c r="CG65" s="221"/>
      <c r="CH65" s="221"/>
      <c r="CI65" s="221"/>
      <c r="CJ65" s="221"/>
      <c r="CK65" s="221"/>
      <c r="CL65" s="221"/>
      <c r="CM65" s="221"/>
      <c r="CN65" s="221"/>
      <c r="CO65" s="221"/>
      <c r="CP65" s="221"/>
      <c r="CQ65" s="221"/>
      <c r="CR65" s="221"/>
      <c r="CS65" s="221"/>
      <c r="CT65" s="221"/>
      <c r="CU65" s="221"/>
      <c r="CV65" s="221"/>
      <c r="CW65" s="221"/>
      <c r="CX65" s="221"/>
      <c r="CY65" s="221"/>
      <c r="CZ65" s="221"/>
      <c r="DA65" s="221"/>
      <c r="DB65" s="221"/>
      <c r="DC65" s="221"/>
      <c r="DD65" s="221"/>
      <c r="DE65" s="221"/>
      <c r="DF65" s="221"/>
    </row>
    <row r="66" spans="1:110" ht="15" x14ac:dyDescent="0.2">
      <c r="A66" s="221"/>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37"/>
      <c r="AV66" s="240"/>
      <c r="AW66" s="237"/>
      <c r="AX66" s="221"/>
      <c r="BB66" s="221"/>
      <c r="BC66" s="221"/>
      <c r="BD66" s="221"/>
      <c r="BE66" s="221"/>
      <c r="BF66" s="221"/>
      <c r="BG66" s="221"/>
      <c r="BH66" s="221"/>
      <c r="BI66" s="221"/>
      <c r="BJ66" s="221"/>
      <c r="BK66" s="221"/>
      <c r="BL66" s="221"/>
      <c r="BM66" s="221"/>
      <c r="BN66" s="221"/>
      <c r="BO66" s="221"/>
      <c r="BP66" s="221"/>
      <c r="BQ66" s="221"/>
      <c r="BR66" s="221"/>
      <c r="BS66" s="221"/>
      <c r="BT66" s="221"/>
      <c r="BU66" s="221"/>
      <c r="BV66" s="221"/>
      <c r="BW66" s="221"/>
      <c r="BX66" s="221"/>
      <c r="BY66" s="221"/>
      <c r="BZ66" s="221"/>
      <c r="CA66" s="221"/>
      <c r="CB66" s="221"/>
      <c r="CC66" s="221"/>
      <c r="CD66" s="221"/>
      <c r="CE66" s="221"/>
      <c r="CF66" s="221"/>
      <c r="CG66" s="221"/>
      <c r="CH66" s="221"/>
      <c r="CI66" s="221"/>
      <c r="CJ66" s="221"/>
      <c r="CK66" s="221"/>
      <c r="CL66" s="221"/>
      <c r="CM66" s="221"/>
      <c r="CN66" s="221"/>
      <c r="CO66" s="221"/>
      <c r="CP66" s="221"/>
      <c r="CQ66" s="221"/>
      <c r="CR66" s="221"/>
      <c r="CS66" s="221"/>
      <c r="CT66" s="221"/>
      <c r="CU66" s="221"/>
      <c r="CV66" s="221"/>
      <c r="CW66" s="221"/>
      <c r="CX66" s="221"/>
      <c r="CY66" s="221"/>
      <c r="CZ66" s="221"/>
      <c r="DA66" s="221"/>
      <c r="DB66" s="221"/>
      <c r="DC66" s="221"/>
      <c r="DD66" s="221"/>
      <c r="DE66" s="221"/>
      <c r="DF66" s="221"/>
    </row>
    <row r="67" spans="1:110" ht="15" x14ac:dyDescent="0.2">
      <c r="A67" s="221"/>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37"/>
      <c r="AV67" s="240"/>
      <c r="AW67" s="237"/>
      <c r="AX67" s="221"/>
      <c r="BB67" s="221"/>
      <c r="BC67" s="221"/>
      <c r="BD67" s="221"/>
      <c r="BE67" s="221"/>
      <c r="BF67" s="221"/>
      <c r="BG67" s="221"/>
      <c r="BH67" s="221"/>
      <c r="BI67" s="221"/>
      <c r="BJ67" s="221"/>
      <c r="BK67" s="221"/>
      <c r="BL67" s="221"/>
      <c r="BM67" s="221"/>
      <c r="BN67" s="221"/>
      <c r="BO67" s="221"/>
      <c r="BP67" s="221"/>
      <c r="BQ67" s="221"/>
      <c r="BR67" s="221"/>
      <c r="BS67" s="221"/>
      <c r="BT67" s="221"/>
      <c r="BU67" s="221"/>
      <c r="BV67" s="221"/>
      <c r="BW67" s="221"/>
      <c r="BX67" s="221"/>
      <c r="BY67" s="221"/>
      <c r="BZ67" s="221"/>
      <c r="CA67" s="221"/>
      <c r="CB67" s="221"/>
      <c r="CC67" s="221"/>
      <c r="CD67" s="221"/>
      <c r="CE67" s="221"/>
      <c r="CF67" s="221"/>
      <c r="CG67" s="221"/>
      <c r="CH67" s="221"/>
      <c r="CI67" s="221"/>
      <c r="CJ67" s="221"/>
      <c r="CK67" s="221"/>
      <c r="CL67" s="221"/>
      <c r="CM67" s="221"/>
      <c r="CN67" s="221"/>
      <c r="CO67" s="221"/>
      <c r="CP67" s="221"/>
      <c r="CQ67" s="221"/>
      <c r="CR67" s="221"/>
      <c r="CS67" s="221"/>
      <c r="CT67" s="221"/>
      <c r="CU67" s="221"/>
      <c r="CV67" s="221"/>
      <c r="CW67" s="221"/>
      <c r="CX67" s="221"/>
      <c r="CY67" s="221"/>
      <c r="CZ67" s="221"/>
      <c r="DA67" s="221"/>
      <c r="DB67" s="221"/>
      <c r="DC67" s="221"/>
      <c r="DD67" s="221"/>
      <c r="DE67" s="221"/>
      <c r="DF67" s="221"/>
    </row>
    <row r="68" spans="1:110" ht="15" x14ac:dyDescent="0.2">
      <c r="A68" s="221"/>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37"/>
      <c r="AV68" s="240"/>
      <c r="AW68" s="237"/>
      <c r="AX68" s="221"/>
      <c r="BB68" s="221"/>
      <c r="BC68" s="221"/>
      <c r="BD68" s="221"/>
      <c r="BE68" s="221"/>
      <c r="BF68" s="221"/>
      <c r="BG68" s="221"/>
      <c r="BH68" s="221"/>
      <c r="BI68" s="221"/>
      <c r="BJ68" s="221"/>
      <c r="BK68" s="221"/>
      <c r="BL68" s="221"/>
      <c r="BM68" s="221"/>
      <c r="BN68" s="221"/>
      <c r="BO68" s="221"/>
      <c r="BP68" s="221"/>
      <c r="BQ68" s="221"/>
      <c r="BR68" s="221"/>
      <c r="BS68" s="221"/>
      <c r="BT68" s="221"/>
      <c r="BU68" s="221"/>
      <c r="BV68" s="221"/>
      <c r="BW68" s="221"/>
      <c r="BX68" s="221"/>
      <c r="BY68" s="221"/>
      <c r="BZ68" s="221"/>
      <c r="CA68" s="221"/>
      <c r="CB68" s="221"/>
      <c r="CC68" s="221"/>
      <c r="CD68" s="221"/>
      <c r="CE68" s="221"/>
      <c r="CF68" s="221"/>
      <c r="CG68" s="221"/>
      <c r="CH68" s="221"/>
      <c r="CI68" s="221"/>
      <c r="CJ68" s="221"/>
      <c r="CK68" s="221"/>
      <c r="CL68" s="221"/>
      <c r="CM68" s="221"/>
      <c r="CN68" s="221"/>
      <c r="CO68" s="221"/>
      <c r="CP68" s="221"/>
      <c r="CQ68" s="221"/>
      <c r="CR68" s="221"/>
      <c r="CS68" s="221"/>
      <c r="CT68" s="221"/>
      <c r="CU68" s="221"/>
      <c r="CV68" s="221"/>
      <c r="CW68" s="221"/>
      <c r="CX68" s="221"/>
      <c r="CY68" s="221"/>
      <c r="CZ68" s="221"/>
      <c r="DA68" s="221"/>
      <c r="DB68" s="221"/>
      <c r="DC68" s="221"/>
      <c r="DD68" s="221"/>
      <c r="DE68" s="221"/>
      <c r="DF68" s="221"/>
    </row>
    <row r="69" spans="1:110" ht="15" x14ac:dyDescent="0.2">
      <c r="A69" s="221"/>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37"/>
      <c r="AV69" s="240"/>
      <c r="AW69" s="237"/>
      <c r="AX69" s="221"/>
      <c r="BB69" s="221"/>
      <c r="BC69" s="221"/>
      <c r="BD69" s="221"/>
      <c r="BE69" s="221"/>
      <c r="BF69" s="221"/>
      <c r="BG69" s="221"/>
      <c r="BH69" s="221"/>
      <c r="BI69" s="221"/>
      <c r="BJ69" s="221"/>
      <c r="BK69" s="221"/>
      <c r="BL69" s="221"/>
      <c r="BM69" s="221"/>
      <c r="BN69" s="221"/>
      <c r="BO69" s="221"/>
      <c r="BP69" s="221"/>
      <c r="BQ69" s="221"/>
      <c r="BR69" s="221"/>
      <c r="BS69" s="221"/>
      <c r="BT69" s="221"/>
      <c r="BU69" s="221"/>
      <c r="BV69" s="221"/>
      <c r="BW69" s="221"/>
      <c r="BX69" s="221"/>
      <c r="BY69" s="221"/>
      <c r="BZ69" s="221"/>
      <c r="CA69" s="221"/>
      <c r="CB69" s="221"/>
      <c r="CC69" s="221"/>
      <c r="CD69" s="221"/>
      <c r="CE69" s="221"/>
      <c r="CF69" s="221"/>
      <c r="CG69" s="221"/>
      <c r="CH69" s="221"/>
      <c r="CI69" s="221"/>
      <c r="CJ69" s="221"/>
      <c r="CK69" s="221"/>
      <c r="CL69" s="221"/>
      <c r="CM69" s="221"/>
      <c r="CN69" s="221"/>
      <c r="CO69" s="221"/>
      <c r="CP69" s="221"/>
      <c r="CQ69" s="221"/>
      <c r="CR69" s="221"/>
      <c r="CS69" s="221"/>
      <c r="CT69" s="221"/>
      <c r="CU69" s="221"/>
      <c r="CV69" s="221"/>
      <c r="CW69" s="221"/>
      <c r="CX69" s="221"/>
      <c r="CY69" s="221"/>
      <c r="CZ69" s="221"/>
      <c r="DA69" s="221"/>
      <c r="DB69" s="221"/>
      <c r="DC69" s="221"/>
      <c r="DD69" s="221"/>
      <c r="DE69" s="221"/>
      <c r="DF69" s="221"/>
    </row>
    <row r="70" spans="1:110" ht="15" x14ac:dyDescent="0.2">
      <c r="A70" s="221"/>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37"/>
      <c r="AV70" s="240"/>
      <c r="AW70" s="237"/>
      <c r="AX70" s="221"/>
      <c r="BB70" s="221"/>
      <c r="BC70" s="221"/>
      <c r="BD70" s="221"/>
      <c r="BE70" s="221"/>
      <c r="BF70" s="221"/>
      <c r="BG70" s="221"/>
      <c r="BH70" s="221"/>
      <c r="BI70" s="221"/>
      <c r="BJ70" s="221"/>
      <c r="BK70" s="221"/>
      <c r="BL70" s="221"/>
      <c r="BM70" s="221"/>
      <c r="BN70" s="221"/>
      <c r="BO70" s="221"/>
      <c r="BP70" s="221"/>
      <c r="BQ70" s="221"/>
      <c r="BR70" s="221"/>
      <c r="BS70" s="221"/>
      <c r="BT70" s="221"/>
      <c r="BU70" s="221"/>
      <c r="BV70" s="221"/>
      <c r="BW70" s="221"/>
      <c r="BX70" s="221"/>
      <c r="BY70" s="221"/>
      <c r="BZ70" s="221"/>
      <c r="CA70" s="221"/>
      <c r="CB70" s="221"/>
      <c r="CC70" s="221"/>
      <c r="CD70" s="221"/>
      <c r="CE70" s="221"/>
      <c r="CF70" s="221"/>
      <c r="CG70" s="221"/>
      <c r="CH70" s="221"/>
      <c r="CI70" s="221"/>
      <c r="CJ70" s="221"/>
      <c r="CK70" s="221"/>
      <c r="CL70" s="221"/>
      <c r="CM70" s="221"/>
      <c r="CN70" s="221"/>
      <c r="CO70" s="221"/>
      <c r="CP70" s="221"/>
      <c r="CQ70" s="221"/>
      <c r="CR70" s="221"/>
      <c r="CS70" s="221"/>
      <c r="CT70" s="221"/>
      <c r="CU70" s="221"/>
      <c r="CV70" s="221"/>
      <c r="CW70" s="221"/>
      <c r="CX70" s="221"/>
      <c r="CY70" s="221"/>
      <c r="CZ70" s="221"/>
      <c r="DA70" s="221"/>
      <c r="DB70" s="221"/>
      <c r="DC70" s="221"/>
      <c r="DD70" s="221"/>
      <c r="DE70" s="221"/>
      <c r="DF70" s="221"/>
    </row>
    <row r="71" spans="1:110" ht="15" x14ac:dyDescent="0.2">
      <c r="A71" s="221"/>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37"/>
      <c r="AV71" s="240"/>
      <c r="AW71" s="237"/>
      <c r="AX71" s="221"/>
      <c r="BB71" s="221"/>
      <c r="BC71" s="221"/>
      <c r="BD71" s="221"/>
      <c r="BE71" s="221"/>
      <c r="BF71" s="221"/>
      <c r="BG71" s="221"/>
      <c r="BH71" s="221"/>
      <c r="BI71" s="221"/>
      <c r="BJ71" s="221"/>
      <c r="BK71" s="221"/>
      <c r="BL71" s="221"/>
      <c r="BM71" s="221"/>
      <c r="BN71" s="221"/>
      <c r="BO71" s="221"/>
      <c r="BP71" s="221"/>
      <c r="BQ71" s="221"/>
      <c r="BR71" s="221"/>
      <c r="BS71" s="221"/>
      <c r="BT71" s="221"/>
      <c r="BU71" s="221"/>
      <c r="BV71" s="221"/>
      <c r="BW71" s="221"/>
      <c r="BX71" s="221"/>
      <c r="BY71" s="221"/>
      <c r="BZ71" s="221"/>
      <c r="CA71" s="221"/>
      <c r="CB71" s="221"/>
      <c r="CC71" s="221"/>
      <c r="CD71" s="221"/>
      <c r="CE71" s="221"/>
      <c r="CF71" s="221"/>
      <c r="CG71" s="221"/>
      <c r="CH71" s="221"/>
      <c r="CI71" s="221"/>
      <c r="CJ71" s="221"/>
      <c r="CK71" s="221"/>
      <c r="CL71" s="221"/>
      <c r="CM71" s="221"/>
      <c r="CN71" s="221"/>
      <c r="CO71" s="221"/>
      <c r="CP71" s="221"/>
      <c r="CQ71" s="221"/>
      <c r="CR71" s="221"/>
      <c r="CS71" s="221"/>
      <c r="CT71" s="221"/>
      <c r="CU71" s="221"/>
      <c r="CV71" s="221"/>
      <c r="CW71" s="221"/>
      <c r="CX71" s="221"/>
      <c r="CY71" s="221"/>
      <c r="CZ71" s="221"/>
      <c r="DA71" s="221"/>
      <c r="DB71" s="221"/>
      <c r="DC71" s="221"/>
      <c r="DD71" s="221"/>
      <c r="DE71" s="221"/>
      <c r="DF71" s="221"/>
    </row>
    <row r="72" spans="1:110" ht="15" x14ac:dyDescent="0.2">
      <c r="A72" s="221"/>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37"/>
      <c r="AV72" s="240"/>
      <c r="AW72" s="237"/>
      <c r="AX72" s="221"/>
      <c r="BB72" s="221"/>
      <c r="BC72" s="221"/>
      <c r="BD72" s="221"/>
      <c r="BE72" s="221"/>
      <c r="BF72" s="221"/>
      <c r="BG72" s="221"/>
      <c r="BH72" s="221"/>
      <c r="BI72" s="221"/>
      <c r="BJ72" s="221"/>
      <c r="BK72" s="221"/>
      <c r="BL72" s="221"/>
      <c r="BM72" s="221"/>
      <c r="BN72" s="221"/>
      <c r="BO72" s="221"/>
      <c r="BP72" s="221"/>
      <c r="BQ72" s="221"/>
      <c r="BR72" s="221"/>
      <c r="BS72" s="221"/>
      <c r="BT72" s="221"/>
      <c r="BU72" s="221"/>
      <c r="BV72" s="221"/>
      <c r="BW72" s="221"/>
      <c r="BX72" s="221"/>
      <c r="BY72" s="221"/>
      <c r="BZ72" s="221"/>
      <c r="CA72" s="221"/>
      <c r="CB72" s="221"/>
      <c r="CC72" s="221"/>
      <c r="CD72" s="221"/>
      <c r="CE72" s="221"/>
      <c r="CF72" s="221"/>
      <c r="CG72" s="221"/>
      <c r="CH72" s="221"/>
      <c r="CI72" s="221"/>
      <c r="CJ72" s="221"/>
      <c r="CK72" s="221"/>
      <c r="CL72" s="221"/>
      <c r="CM72" s="221"/>
      <c r="CN72" s="221"/>
      <c r="CO72" s="221"/>
      <c r="CP72" s="221"/>
      <c r="CQ72" s="221"/>
      <c r="CR72" s="221"/>
      <c r="CS72" s="221"/>
      <c r="CT72" s="221"/>
      <c r="CU72" s="221"/>
      <c r="CV72" s="221"/>
      <c r="CW72" s="221"/>
      <c r="CX72" s="221"/>
      <c r="CY72" s="221"/>
      <c r="CZ72" s="221"/>
      <c r="DA72" s="221"/>
      <c r="DB72" s="221"/>
      <c r="DC72" s="221"/>
      <c r="DD72" s="221"/>
      <c r="DE72" s="221"/>
      <c r="DF72" s="221"/>
    </row>
    <row r="73" spans="1:110" ht="15" x14ac:dyDescent="0.2">
      <c r="A73" s="221"/>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37"/>
      <c r="AV73" s="240"/>
      <c r="AW73" s="237"/>
      <c r="AX73" s="221"/>
      <c r="BB73" s="221"/>
      <c r="BC73" s="221"/>
      <c r="BD73" s="221"/>
      <c r="BE73" s="221"/>
      <c r="BF73" s="221"/>
      <c r="BG73" s="221"/>
      <c r="BH73" s="221"/>
      <c r="BI73" s="221"/>
      <c r="BJ73" s="221"/>
      <c r="BK73" s="221"/>
      <c r="BL73" s="221"/>
      <c r="BM73" s="221"/>
      <c r="BN73" s="221"/>
      <c r="BO73" s="221"/>
      <c r="BP73" s="221"/>
      <c r="BQ73" s="221"/>
      <c r="BR73" s="221"/>
      <c r="BS73" s="221"/>
      <c r="BT73" s="221"/>
      <c r="BU73" s="221"/>
      <c r="BV73" s="221"/>
      <c r="BW73" s="221"/>
      <c r="BX73" s="221"/>
      <c r="BY73" s="221"/>
      <c r="BZ73" s="221"/>
      <c r="CA73" s="221"/>
      <c r="CB73" s="221"/>
      <c r="CC73" s="221"/>
      <c r="CD73" s="221"/>
      <c r="CE73" s="221"/>
      <c r="CF73" s="221"/>
      <c r="CG73" s="221"/>
      <c r="CH73" s="221"/>
      <c r="CI73" s="221"/>
      <c r="CJ73" s="221"/>
      <c r="CK73" s="221"/>
      <c r="CL73" s="221"/>
      <c r="CM73" s="221"/>
      <c r="CN73" s="221"/>
      <c r="CO73" s="221"/>
      <c r="CP73" s="221"/>
      <c r="CQ73" s="221"/>
      <c r="CR73" s="221"/>
      <c r="CS73" s="221"/>
      <c r="CT73" s="221"/>
      <c r="CU73" s="221"/>
      <c r="CV73" s="221"/>
      <c r="CW73" s="221"/>
      <c r="CX73" s="221"/>
      <c r="CY73" s="221"/>
      <c r="CZ73" s="221"/>
      <c r="DA73" s="221"/>
      <c r="DB73" s="221"/>
      <c r="DC73" s="221"/>
      <c r="DD73" s="221"/>
      <c r="DE73" s="221"/>
      <c r="DF73" s="221"/>
    </row>
    <row r="74" spans="1:110" ht="15" x14ac:dyDescent="0.2">
      <c r="A74" s="221"/>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37"/>
      <c r="AV74" s="240"/>
      <c r="AW74" s="237"/>
      <c r="AX74" s="221"/>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c r="BX74" s="221"/>
      <c r="BY74" s="221"/>
      <c r="BZ74" s="221"/>
      <c r="CA74" s="221"/>
      <c r="CB74" s="221"/>
      <c r="CC74" s="221"/>
      <c r="CD74" s="221"/>
      <c r="CE74" s="221"/>
      <c r="CF74" s="221"/>
      <c r="CG74" s="221"/>
      <c r="CH74" s="221"/>
      <c r="CI74" s="221"/>
      <c r="CJ74" s="221"/>
      <c r="CK74" s="221"/>
      <c r="CL74" s="221"/>
      <c r="CM74" s="221"/>
      <c r="CN74" s="221"/>
      <c r="CO74" s="221"/>
      <c r="CP74" s="221"/>
      <c r="CQ74" s="221"/>
      <c r="CR74" s="221"/>
      <c r="CS74" s="221"/>
      <c r="CT74" s="221"/>
      <c r="CU74" s="221"/>
      <c r="CV74" s="221"/>
      <c r="CW74" s="221"/>
      <c r="CX74" s="221"/>
      <c r="CY74" s="221"/>
      <c r="CZ74" s="221"/>
      <c r="DA74" s="221"/>
      <c r="DB74" s="221"/>
      <c r="DC74" s="221"/>
      <c r="DD74" s="221"/>
      <c r="DE74" s="221"/>
      <c r="DF74" s="221"/>
    </row>
    <row r="75" spans="1:110" ht="15" x14ac:dyDescent="0.2">
      <c r="A75" s="221"/>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37"/>
      <c r="AV75" s="240"/>
      <c r="AW75" s="237"/>
      <c r="AX75" s="221"/>
      <c r="BB75" s="221"/>
      <c r="BC75" s="221"/>
      <c r="BD75" s="221"/>
      <c r="BE75" s="221"/>
      <c r="BF75" s="221"/>
      <c r="BG75" s="221"/>
      <c r="BH75" s="221"/>
      <c r="BI75" s="221"/>
      <c r="BJ75" s="221"/>
      <c r="BK75" s="221"/>
      <c r="BL75" s="221"/>
      <c r="BM75" s="221"/>
      <c r="BN75" s="221"/>
      <c r="BO75" s="221"/>
      <c r="BP75" s="221"/>
      <c r="BQ75" s="221"/>
      <c r="BR75" s="221"/>
      <c r="BS75" s="221"/>
      <c r="BT75" s="221"/>
      <c r="BU75" s="221"/>
      <c r="BV75" s="221"/>
      <c r="BW75" s="221"/>
      <c r="BX75" s="221"/>
      <c r="BY75" s="221"/>
      <c r="BZ75" s="221"/>
      <c r="CA75" s="221"/>
      <c r="CB75" s="221"/>
      <c r="CC75" s="221"/>
      <c r="CD75" s="221"/>
      <c r="CE75" s="221"/>
      <c r="CF75" s="221"/>
      <c r="CG75" s="221"/>
      <c r="CH75" s="221"/>
      <c r="CI75" s="221"/>
      <c r="CJ75" s="221"/>
      <c r="CK75" s="221"/>
      <c r="CL75" s="221"/>
      <c r="CM75" s="221"/>
      <c r="CN75" s="221"/>
      <c r="CO75" s="221"/>
      <c r="CP75" s="221"/>
      <c r="CQ75" s="221"/>
      <c r="CR75" s="221"/>
      <c r="CS75" s="221"/>
      <c r="CT75" s="221"/>
      <c r="CU75" s="221"/>
      <c r="CV75" s="221"/>
      <c r="CW75" s="221"/>
      <c r="CX75" s="221"/>
      <c r="CY75" s="221"/>
      <c r="CZ75" s="221"/>
      <c r="DA75" s="221"/>
      <c r="DB75" s="221"/>
      <c r="DC75" s="221"/>
      <c r="DD75" s="221"/>
      <c r="DE75" s="221"/>
      <c r="DF75" s="221"/>
    </row>
    <row r="76" spans="1:110" ht="15" x14ac:dyDescent="0.2">
      <c r="A76" s="221"/>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37"/>
      <c r="AV76" s="240"/>
      <c r="AW76" s="237"/>
      <c r="AX76" s="221"/>
      <c r="BB76" s="221"/>
      <c r="BC76" s="221"/>
      <c r="BD76" s="221"/>
      <c r="BE76" s="221"/>
      <c r="BF76" s="221"/>
      <c r="BG76" s="221"/>
      <c r="BH76" s="221"/>
      <c r="BI76" s="221"/>
      <c r="BJ76" s="221"/>
      <c r="BK76" s="221"/>
      <c r="BL76" s="221"/>
      <c r="BM76" s="221"/>
      <c r="BN76" s="221"/>
      <c r="BO76" s="221"/>
      <c r="BP76" s="221"/>
      <c r="BQ76" s="221"/>
      <c r="BR76" s="221"/>
      <c r="BS76" s="221"/>
      <c r="BT76" s="221"/>
      <c r="BU76" s="221"/>
      <c r="BV76" s="221"/>
      <c r="BW76" s="221"/>
      <c r="BX76" s="221"/>
      <c r="BY76" s="221"/>
      <c r="BZ76" s="221"/>
      <c r="CA76" s="221"/>
      <c r="CB76" s="221"/>
      <c r="CC76" s="221"/>
      <c r="CD76" s="221"/>
      <c r="CE76" s="221"/>
      <c r="CF76" s="221"/>
      <c r="CG76" s="221"/>
      <c r="CH76" s="221"/>
      <c r="CI76" s="221"/>
      <c r="CJ76" s="221"/>
      <c r="CK76" s="221"/>
      <c r="CL76" s="221"/>
      <c r="CM76" s="221"/>
      <c r="CN76" s="221"/>
      <c r="CO76" s="221"/>
      <c r="CP76" s="221"/>
      <c r="CQ76" s="221"/>
      <c r="CR76" s="221"/>
      <c r="CS76" s="221"/>
      <c r="CT76" s="221"/>
      <c r="CU76" s="221"/>
      <c r="CV76" s="221"/>
      <c r="CW76" s="221"/>
      <c r="CX76" s="221"/>
      <c r="CY76" s="221"/>
      <c r="CZ76" s="221"/>
      <c r="DA76" s="221"/>
      <c r="DB76" s="221"/>
      <c r="DC76" s="221"/>
      <c r="DD76" s="221"/>
      <c r="DE76" s="221"/>
      <c r="DF76" s="221"/>
    </row>
    <row r="77" spans="1:110" ht="15" x14ac:dyDescent="0.2">
      <c r="A77" s="221"/>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37"/>
      <c r="AV77" s="240"/>
      <c r="AW77" s="237"/>
      <c r="AX77" s="221"/>
      <c r="BB77" s="221"/>
      <c r="BC77" s="221"/>
      <c r="BD77" s="221"/>
      <c r="BE77" s="221"/>
      <c r="BF77" s="221"/>
      <c r="BG77" s="221"/>
      <c r="BH77" s="221"/>
      <c r="BI77" s="221"/>
      <c r="BJ77" s="221"/>
      <c r="BK77" s="221"/>
      <c r="BL77" s="221"/>
      <c r="BM77" s="221"/>
      <c r="BN77" s="221"/>
      <c r="BO77" s="221"/>
      <c r="BP77" s="221"/>
      <c r="BQ77" s="221"/>
      <c r="BR77" s="221"/>
      <c r="BS77" s="221"/>
      <c r="BT77" s="221"/>
      <c r="BU77" s="221"/>
      <c r="BV77" s="221"/>
      <c r="BW77" s="221"/>
      <c r="BX77" s="221"/>
      <c r="BY77" s="221"/>
      <c r="BZ77" s="221"/>
      <c r="CA77" s="221"/>
      <c r="CB77" s="221"/>
      <c r="CC77" s="221"/>
      <c r="CD77" s="221"/>
      <c r="CE77" s="221"/>
      <c r="CF77" s="221"/>
      <c r="CG77" s="221"/>
      <c r="CH77" s="221"/>
      <c r="CI77" s="221"/>
      <c r="CJ77" s="221"/>
      <c r="CK77" s="221"/>
      <c r="CL77" s="221"/>
      <c r="CM77" s="221"/>
      <c r="CN77" s="221"/>
      <c r="CO77" s="221"/>
      <c r="CP77" s="221"/>
      <c r="CQ77" s="221"/>
      <c r="CR77" s="221"/>
      <c r="CS77" s="221"/>
      <c r="CT77" s="221"/>
      <c r="CU77" s="221"/>
      <c r="CV77" s="221"/>
      <c r="CW77" s="221"/>
      <c r="CX77" s="221"/>
      <c r="CY77" s="221"/>
      <c r="CZ77" s="221"/>
      <c r="DA77" s="221"/>
      <c r="DB77" s="221"/>
      <c r="DC77" s="221"/>
      <c r="DD77" s="221"/>
      <c r="DE77" s="221"/>
      <c r="DF77" s="221"/>
    </row>
    <row r="78" spans="1:110" ht="15" x14ac:dyDescent="0.2">
      <c r="A78" s="221"/>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37"/>
      <c r="AV78" s="240"/>
      <c r="AW78" s="237"/>
      <c r="AX78" s="221"/>
      <c r="BB78" s="221"/>
      <c r="BC78" s="221"/>
      <c r="BD78" s="221"/>
      <c r="BE78" s="221"/>
      <c r="BF78" s="221"/>
      <c r="BG78" s="221"/>
      <c r="BH78" s="221"/>
      <c r="BI78" s="221"/>
      <c r="BJ78" s="221"/>
      <c r="BK78" s="221"/>
      <c r="BL78" s="221"/>
      <c r="BM78" s="221"/>
      <c r="BN78" s="221"/>
      <c r="BO78" s="221"/>
      <c r="BP78" s="221"/>
      <c r="BQ78" s="221"/>
      <c r="BR78" s="221"/>
      <c r="BS78" s="221"/>
      <c r="BT78" s="221"/>
      <c r="BU78" s="221"/>
      <c r="BV78" s="221"/>
      <c r="BW78" s="221"/>
      <c r="BX78" s="221"/>
      <c r="BY78" s="221"/>
      <c r="BZ78" s="221"/>
      <c r="CA78" s="221"/>
      <c r="CB78" s="221"/>
      <c r="CC78" s="221"/>
      <c r="CD78" s="221"/>
      <c r="CE78" s="221"/>
      <c r="CF78" s="221"/>
      <c r="CG78" s="221"/>
      <c r="CH78" s="221"/>
      <c r="CI78" s="221"/>
      <c r="CJ78" s="221"/>
      <c r="CK78" s="221"/>
      <c r="CL78" s="221"/>
      <c r="CM78" s="221"/>
      <c r="CN78" s="221"/>
      <c r="CO78" s="221"/>
      <c r="CP78" s="221"/>
      <c r="CQ78" s="221"/>
      <c r="CR78" s="221"/>
      <c r="CS78" s="221"/>
      <c r="CT78" s="221"/>
      <c r="CU78" s="221"/>
      <c r="CV78" s="221"/>
      <c r="CW78" s="221"/>
      <c r="CX78" s="221"/>
      <c r="CY78" s="221"/>
      <c r="CZ78" s="221"/>
      <c r="DA78" s="221"/>
      <c r="DB78" s="221"/>
      <c r="DC78" s="221"/>
      <c r="DD78" s="221"/>
      <c r="DE78" s="221"/>
      <c r="DF78" s="221"/>
    </row>
    <row r="79" spans="1:110" ht="15" x14ac:dyDescent="0.2">
      <c r="A79" s="221"/>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37"/>
      <c r="AV79" s="240"/>
      <c r="AW79" s="237"/>
      <c r="AX79" s="221"/>
      <c r="BB79" s="221"/>
      <c r="BC79" s="221"/>
      <c r="BD79" s="221"/>
      <c r="BE79" s="221"/>
      <c r="BF79" s="221"/>
      <c r="BG79" s="221"/>
      <c r="BH79" s="221"/>
      <c r="BI79" s="221"/>
      <c r="BJ79" s="221"/>
      <c r="BK79" s="221"/>
      <c r="BL79" s="221"/>
      <c r="BM79" s="221"/>
      <c r="BN79" s="221"/>
      <c r="BO79" s="221"/>
      <c r="BP79" s="221"/>
      <c r="BQ79" s="221"/>
      <c r="BR79" s="221"/>
      <c r="BS79" s="221"/>
      <c r="BT79" s="221"/>
      <c r="BU79" s="221"/>
      <c r="BV79" s="221"/>
      <c r="BW79" s="221"/>
      <c r="BX79" s="221"/>
      <c r="BY79" s="221"/>
      <c r="BZ79" s="221"/>
      <c r="CA79" s="221"/>
      <c r="CB79" s="221"/>
      <c r="CC79" s="221"/>
      <c r="CD79" s="221"/>
      <c r="CE79" s="221"/>
      <c r="CF79" s="221"/>
      <c r="CG79" s="221"/>
      <c r="CH79" s="221"/>
      <c r="CI79" s="221"/>
      <c r="CJ79" s="221"/>
      <c r="CK79" s="221"/>
      <c r="CL79" s="221"/>
      <c r="CM79" s="221"/>
      <c r="CN79" s="221"/>
      <c r="CO79" s="221"/>
      <c r="CP79" s="221"/>
      <c r="CQ79" s="221"/>
      <c r="CR79" s="221"/>
      <c r="CS79" s="221"/>
      <c r="CT79" s="221"/>
      <c r="CU79" s="221"/>
      <c r="CV79" s="221"/>
      <c r="CW79" s="221"/>
      <c r="CX79" s="221"/>
      <c r="CY79" s="221"/>
      <c r="CZ79" s="221"/>
      <c r="DA79" s="221"/>
      <c r="DB79" s="221"/>
      <c r="DC79" s="221"/>
      <c r="DD79" s="221"/>
      <c r="DE79" s="221"/>
      <c r="DF79" s="221"/>
    </row>
    <row r="80" spans="1:110" ht="15" x14ac:dyDescent="0.2">
      <c r="A80" s="221"/>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37"/>
      <c r="AV80" s="240"/>
      <c r="AW80" s="237"/>
      <c r="AX80" s="221"/>
      <c r="BB80" s="221"/>
      <c r="BC80" s="221"/>
      <c r="BD80" s="221"/>
      <c r="BE80" s="221"/>
      <c r="BF80" s="221"/>
      <c r="BG80" s="221"/>
      <c r="BH80" s="221"/>
      <c r="BI80" s="221"/>
      <c r="BJ80" s="221"/>
      <c r="BK80" s="221"/>
      <c r="BL80" s="221"/>
      <c r="BM80" s="221"/>
      <c r="BN80" s="221"/>
      <c r="BO80" s="221"/>
      <c r="BP80" s="221"/>
      <c r="BQ80" s="221"/>
      <c r="BR80" s="221"/>
      <c r="BS80" s="221"/>
      <c r="BT80" s="221"/>
      <c r="BU80" s="221"/>
      <c r="BV80" s="221"/>
      <c r="BW80" s="221"/>
      <c r="BX80" s="221"/>
      <c r="BY80" s="221"/>
      <c r="BZ80" s="221"/>
      <c r="CA80" s="221"/>
      <c r="CB80" s="221"/>
      <c r="CC80" s="221"/>
      <c r="CD80" s="221"/>
      <c r="CE80" s="221"/>
      <c r="CF80" s="221"/>
      <c r="CG80" s="221"/>
      <c r="CH80" s="221"/>
      <c r="CI80" s="221"/>
      <c r="CJ80" s="221"/>
      <c r="CK80" s="221"/>
      <c r="CL80" s="221"/>
      <c r="CM80" s="221"/>
      <c r="CN80" s="221"/>
      <c r="CO80" s="221"/>
      <c r="CP80" s="221"/>
      <c r="CQ80" s="221"/>
      <c r="CR80" s="221"/>
      <c r="CS80" s="221"/>
      <c r="CT80" s="221"/>
      <c r="CU80" s="221"/>
      <c r="CV80" s="221"/>
      <c r="CW80" s="221"/>
      <c r="CX80" s="221"/>
      <c r="CY80" s="221"/>
      <c r="CZ80" s="221"/>
      <c r="DA80" s="221"/>
      <c r="DB80" s="221"/>
      <c r="DC80" s="221"/>
      <c r="DD80" s="221"/>
      <c r="DE80" s="221"/>
      <c r="DF80" s="221"/>
    </row>
    <row r="81" spans="1:110" ht="15" x14ac:dyDescent="0.2">
      <c r="A81" s="221"/>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37"/>
      <c r="AV81" s="240"/>
      <c r="AW81" s="237"/>
      <c r="AX81" s="221"/>
      <c r="BB81" s="221"/>
      <c r="BC81" s="221"/>
      <c r="BD81" s="221"/>
      <c r="BE81" s="221"/>
      <c r="BF81" s="221"/>
      <c r="BG81" s="221"/>
      <c r="BH81" s="221"/>
      <c r="BI81" s="221"/>
      <c r="BJ81" s="221"/>
      <c r="BK81" s="221"/>
      <c r="BL81" s="221"/>
      <c r="BM81" s="221"/>
      <c r="BN81" s="221"/>
      <c r="BO81" s="221"/>
      <c r="BP81" s="221"/>
      <c r="BQ81" s="221"/>
      <c r="BR81" s="221"/>
      <c r="BS81" s="221"/>
      <c r="BT81" s="221"/>
      <c r="BU81" s="221"/>
      <c r="BV81" s="221"/>
      <c r="BW81" s="221"/>
      <c r="BX81" s="221"/>
      <c r="BY81" s="221"/>
      <c r="BZ81" s="221"/>
      <c r="CA81" s="221"/>
      <c r="CB81" s="221"/>
      <c r="CC81" s="221"/>
      <c r="CD81" s="221"/>
      <c r="CE81" s="221"/>
      <c r="CF81" s="221"/>
      <c r="CG81" s="221"/>
      <c r="CH81" s="221"/>
      <c r="CI81" s="221"/>
      <c r="CJ81" s="221"/>
      <c r="CK81" s="221"/>
      <c r="CL81" s="221"/>
      <c r="CM81" s="221"/>
      <c r="CN81" s="221"/>
      <c r="CO81" s="221"/>
      <c r="CP81" s="221"/>
      <c r="CQ81" s="221"/>
      <c r="CR81" s="221"/>
      <c r="CS81" s="221"/>
      <c r="CT81" s="221"/>
      <c r="CU81" s="221"/>
      <c r="CV81" s="221"/>
      <c r="CW81" s="221"/>
      <c r="CX81" s="221"/>
      <c r="CY81" s="221"/>
      <c r="CZ81" s="221"/>
      <c r="DA81" s="221"/>
      <c r="DB81" s="221"/>
      <c r="DC81" s="221"/>
      <c r="DD81" s="221"/>
      <c r="DE81" s="221"/>
      <c r="DF81" s="221"/>
    </row>
    <row r="82" spans="1:110" ht="15" x14ac:dyDescent="0.2">
      <c r="A82" s="221"/>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37"/>
      <c r="AV82" s="240"/>
      <c r="AW82" s="237"/>
      <c r="AX82" s="221"/>
      <c r="BB82" s="221"/>
      <c r="BC82" s="221"/>
      <c r="BD82" s="221"/>
      <c r="BE82" s="221"/>
      <c r="BF82" s="221"/>
      <c r="BG82" s="221"/>
      <c r="BH82" s="221"/>
      <c r="BI82" s="221"/>
      <c r="BJ82" s="221"/>
      <c r="BK82" s="221"/>
      <c r="BL82" s="221"/>
      <c r="BM82" s="221"/>
      <c r="BN82" s="221"/>
      <c r="BO82" s="221"/>
      <c r="BP82" s="221"/>
      <c r="BQ82" s="221"/>
      <c r="BR82" s="221"/>
      <c r="BS82" s="221"/>
      <c r="BT82" s="221"/>
      <c r="BU82" s="221"/>
      <c r="BV82" s="221"/>
      <c r="BW82" s="221"/>
      <c r="BX82" s="221"/>
      <c r="BY82" s="221"/>
      <c r="BZ82" s="221"/>
      <c r="CA82" s="221"/>
      <c r="CB82" s="221"/>
      <c r="CC82" s="221"/>
      <c r="CD82" s="221"/>
      <c r="CE82" s="221"/>
      <c r="CF82" s="221"/>
      <c r="CG82" s="221"/>
      <c r="CH82" s="221"/>
      <c r="CI82" s="221"/>
      <c r="CJ82" s="221"/>
      <c r="CK82" s="221"/>
      <c r="CL82" s="221"/>
      <c r="CM82" s="221"/>
      <c r="CN82" s="221"/>
      <c r="CO82" s="221"/>
      <c r="CP82" s="221"/>
      <c r="CQ82" s="221"/>
      <c r="CR82" s="221"/>
      <c r="CS82" s="221"/>
      <c r="CT82" s="221"/>
      <c r="CU82" s="221"/>
      <c r="CV82" s="221"/>
      <c r="CW82" s="221"/>
      <c r="CX82" s="221"/>
      <c r="CY82" s="221"/>
      <c r="CZ82" s="221"/>
      <c r="DA82" s="221"/>
      <c r="DB82" s="221"/>
      <c r="DC82" s="221"/>
      <c r="DD82" s="221"/>
      <c r="DE82" s="221"/>
      <c r="DF82" s="221"/>
    </row>
    <row r="83" spans="1:110" ht="15" x14ac:dyDescent="0.2">
      <c r="A83" s="221"/>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37"/>
      <c r="AV83" s="240"/>
      <c r="AW83" s="237"/>
      <c r="AX83" s="221"/>
      <c r="BB83" s="221"/>
      <c r="BC83" s="221"/>
      <c r="BD83" s="221"/>
      <c r="BE83" s="221"/>
      <c r="BF83" s="221"/>
      <c r="BG83" s="221"/>
      <c r="BH83" s="221"/>
      <c r="BI83" s="221"/>
      <c r="BJ83" s="221"/>
      <c r="BK83" s="221"/>
      <c r="BL83" s="221"/>
      <c r="BM83" s="221"/>
      <c r="BN83" s="221"/>
      <c r="BO83" s="221"/>
      <c r="BP83" s="221"/>
      <c r="BQ83" s="221"/>
      <c r="BR83" s="221"/>
      <c r="BS83" s="221"/>
      <c r="BT83" s="221"/>
      <c r="BU83" s="221"/>
      <c r="BV83" s="221"/>
      <c r="BW83" s="221"/>
      <c r="BX83" s="221"/>
      <c r="BY83" s="221"/>
      <c r="BZ83" s="221"/>
      <c r="CA83" s="221"/>
      <c r="CB83" s="221"/>
      <c r="CC83" s="221"/>
      <c r="CD83" s="221"/>
      <c r="CE83" s="221"/>
      <c r="CF83" s="221"/>
      <c r="CG83" s="221"/>
      <c r="CH83" s="221"/>
      <c r="CI83" s="221"/>
      <c r="CJ83" s="221"/>
      <c r="CK83" s="221"/>
      <c r="CL83" s="221"/>
      <c r="CM83" s="221"/>
      <c r="CN83" s="221"/>
      <c r="CO83" s="221"/>
      <c r="CP83" s="221"/>
      <c r="CQ83" s="221"/>
      <c r="CR83" s="221"/>
      <c r="CS83" s="221"/>
      <c r="CT83" s="221"/>
      <c r="CU83" s="221"/>
      <c r="CV83" s="221"/>
      <c r="CW83" s="221"/>
      <c r="CX83" s="221"/>
      <c r="CY83" s="221"/>
      <c r="CZ83" s="221"/>
      <c r="DA83" s="221"/>
      <c r="DB83" s="221"/>
      <c r="DC83" s="221"/>
      <c r="DD83" s="221"/>
      <c r="DE83" s="221"/>
      <c r="DF83" s="221"/>
    </row>
    <row r="84" spans="1:110" ht="15" x14ac:dyDescent="0.2">
      <c r="A84" s="221"/>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37"/>
      <c r="AV84" s="240"/>
      <c r="AW84" s="237"/>
      <c r="AX84" s="221"/>
      <c r="BB84" s="221"/>
      <c r="BC84" s="221"/>
      <c r="BD84" s="221"/>
      <c r="BE84" s="221"/>
      <c r="BF84" s="221"/>
      <c r="BG84" s="221"/>
      <c r="BH84" s="221"/>
      <c r="BI84" s="221"/>
      <c r="BJ84" s="221"/>
      <c r="BK84" s="221"/>
      <c r="BL84" s="221"/>
      <c r="BM84" s="221"/>
      <c r="BN84" s="221"/>
      <c r="BO84" s="221"/>
      <c r="BP84" s="221"/>
      <c r="BQ84" s="221"/>
      <c r="BR84" s="221"/>
      <c r="BS84" s="221"/>
      <c r="BT84" s="221"/>
      <c r="BU84" s="221"/>
      <c r="BV84" s="221"/>
      <c r="BW84" s="221"/>
      <c r="BX84" s="221"/>
      <c r="BY84" s="221"/>
      <c r="BZ84" s="221"/>
      <c r="CA84" s="221"/>
      <c r="CB84" s="221"/>
      <c r="CC84" s="221"/>
      <c r="CD84" s="221"/>
      <c r="CE84" s="221"/>
      <c r="CF84" s="221"/>
      <c r="CG84" s="221"/>
      <c r="CH84" s="221"/>
      <c r="CI84" s="221"/>
      <c r="CJ84" s="221"/>
      <c r="CK84" s="221"/>
      <c r="CL84" s="221"/>
      <c r="CM84" s="221"/>
      <c r="CN84" s="221"/>
      <c r="CO84" s="221"/>
      <c r="CP84" s="221"/>
      <c r="CQ84" s="221"/>
      <c r="CR84" s="221"/>
      <c r="CS84" s="221"/>
      <c r="CT84" s="221"/>
      <c r="CU84" s="221"/>
      <c r="CV84" s="221"/>
      <c r="CW84" s="221"/>
      <c r="CX84" s="221"/>
      <c r="CY84" s="221"/>
      <c r="CZ84" s="221"/>
      <c r="DA84" s="221"/>
      <c r="DB84" s="221"/>
      <c r="DC84" s="221"/>
      <c r="DD84" s="221"/>
      <c r="DE84" s="221"/>
      <c r="DF84" s="221"/>
    </row>
    <row r="85" spans="1:110" ht="15" x14ac:dyDescent="0.2">
      <c r="A85" s="221"/>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37"/>
      <c r="AV85" s="240"/>
      <c r="AW85" s="237"/>
      <c r="AX85" s="221"/>
      <c r="BB85" s="221"/>
      <c r="BC85" s="221"/>
      <c r="BD85" s="221"/>
      <c r="BE85" s="221"/>
      <c r="BF85" s="221"/>
      <c r="BG85" s="221"/>
      <c r="BH85" s="221"/>
      <c r="BI85" s="221"/>
      <c r="BJ85" s="221"/>
      <c r="BK85" s="221"/>
      <c r="BL85" s="221"/>
      <c r="BM85" s="221"/>
      <c r="BN85" s="221"/>
      <c r="BO85" s="221"/>
      <c r="BP85" s="221"/>
      <c r="BQ85" s="221"/>
      <c r="BR85" s="221"/>
      <c r="BS85" s="221"/>
      <c r="BT85" s="221"/>
      <c r="BU85" s="221"/>
      <c r="BV85" s="221"/>
      <c r="BW85" s="221"/>
      <c r="BX85" s="221"/>
      <c r="BY85" s="221"/>
      <c r="BZ85" s="221"/>
      <c r="CA85" s="221"/>
      <c r="CB85" s="221"/>
      <c r="CC85" s="221"/>
      <c r="CD85" s="221"/>
      <c r="CE85" s="221"/>
      <c r="CF85" s="221"/>
      <c r="CG85" s="221"/>
      <c r="CH85" s="221"/>
      <c r="CI85" s="221"/>
      <c r="CJ85" s="221"/>
      <c r="CK85" s="221"/>
      <c r="CL85" s="221"/>
      <c r="CM85" s="221"/>
      <c r="CN85" s="221"/>
      <c r="CO85" s="221"/>
      <c r="CP85" s="221"/>
      <c r="CQ85" s="221"/>
      <c r="CR85" s="221"/>
      <c r="CS85" s="221"/>
      <c r="CT85" s="221"/>
      <c r="CU85" s="221"/>
      <c r="CV85" s="221"/>
      <c r="CW85" s="221"/>
      <c r="CX85" s="221"/>
      <c r="CY85" s="221"/>
      <c r="CZ85" s="221"/>
      <c r="DA85" s="221"/>
      <c r="DB85" s="221"/>
      <c r="DC85" s="221"/>
      <c r="DD85" s="221"/>
      <c r="DE85" s="221"/>
      <c r="DF85" s="221"/>
    </row>
    <row r="86" spans="1:110" ht="15" x14ac:dyDescent="0.2">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37"/>
      <c r="AV86" s="240"/>
      <c r="AW86" s="237"/>
      <c r="AX86" s="221"/>
      <c r="BB86" s="221"/>
      <c r="BC86" s="221"/>
      <c r="BD86" s="221"/>
      <c r="BE86" s="221"/>
      <c r="BF86" s="221"/>
      <c r="BG86" s="221"/>
      <c r="BH86" s="221"/>
      <c r="BI86" s="221"/>
      <c r="BJ86" s="221"/>
      <c r="BK86" s="221"/>
      <c r="BL86" s="221"/>
      <c r="BM86" s="221"/>
      <c r="BN86" s="221"/>
      <c r="BO86" s="221"/>
      <c r="BP86" s="221"/>
      <c r="BQ86" s="221"/>
      <c r="BR86" s="221"/>
      <c r="BS86" s="221"/>
      <c r="BT86" s="221"/>
      <c r="BU86" s="221"/>
      <c r="BV86" s="221"/>
      <c r="BW86" s="221"/>
      <c r="BX86" s="221"/>
      <c r="BY86" s="221"/>
      <c r="BZ86" s="221"/>
      <c r="CA86" s="221"/>
      <c r="CB86" s="221"/>
      <c r="CC86" s="221"/>
      <c r="CD86" s="221"/>
      <c r="CE86" s="221"/>
      <c r="CF86" s="221"/>
      <c r="CG86" s="221"/>
      <c r="CH86" s="221"/>
      <c r="CI86" s="221"/>
      <c r="CJ86" s="221"/>
      <c r="CK86" s="221"/>
      <c r="CL86" s="221"/>
      <c r="CM86" s="221"/>
      <c r="CN86" s="221"/>
      <c r="CO86" s="221"/>
      <c r="CP86" s="221"/>
      <c r="CQ86" s="221"/>
      <c r="CR86" s="221"/>
      <c r="CS86" s="221"/>
      <c r="CT86" s="221"/>
      <c r="CU86" s="221"/>
      <c r="CV86" s="221"/>
      <c r="CW86" s="221"/>
      <c r="CX86" s="221"/>
      <c r="CY86" s="221"/>
      <c r="CZ86" s="221"/>
      <c r="DA86" s="221"/>
      <c r="DB86" s="221"/>
      <c r="DC86" s="221"/>
      <c r="DD86" s="221"/>
      <c r="DE86" s="221"/>
      <c r="DF86" s="221"/>
    </row>
    <row r="87" spans="1:110" ht="15" x14ac:dyDescent="0.2">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37"/>
      <c r="AV87" s="240"/>
      <c r="AW87" s="237"/>
      <c r="AX87" s="221"/>
      <c r="BB87" s="221"/>
      <c r="BC87" s="221"/>
      <c r="BD87" s="221"/>
      <c r="BE87" s="221"/>
      <c r="BF87" s="221"/>
      <c r="BG87" s="221"/>
      <c r="BH87" s="221"/>
      <c r="BI87" s="221"/>
      <c r="BJ87" s="221"/>
      <c r="BK87" s="221"/>
      <c r="BL87" s="221"/>
      <c r="BM87" s="221"/>
      <c r="BN87" s="221"/>
      <c r="BO87" s="221"/>
      <c r="BP87" s="221"/>
      <c r="BQ87" s="221"/>
      <c r="BR87" s="221"/>
      <c r="BS87" s="221"/>
      <c r="BT87" s="221"/>
      <c r="BU87" s="221"/>
      <c r="BV87" s="221"/>
      <c r="BW87" s="221"/>
      <c r="BX87" s="221"/>
      <c r="BY87" s="221"/>
      <c r="BZ87" s="221"/>
      <c r="CA87" s="221"/>
      <c r="CB87" s="221"/>
      <c r="CC87" s="221"/>
      <c r="CD87" s="221"/>
      <c r="CE87" s="221"/>
      <c r="CF87" s="221"/>
      <c r="CG87" s="221"/>
      <c r="CH87" s="221"/>
      <c r="CI87" s="221"/>
      <c r="CJ87" s="221"/>
      <c r="CK87" s="221"/>
      <c r="CL87" s="221"/>
      <c r="CM87" s="221"/>
      <c r="CN87" s="221"/>
      <c r="CO87" s="221"/>
      <c r="CP87" s="221"/>
      <c r="CQ87" s="221"/>
      <c r="CR87" s="221"/>
      <c r="CS87" s="221"/>
      <c r="CT87" s="221"/>
      <c r="CU87" s="221"/>
      <c r="CV87" s="221"/>
      <c r="CW87" s="221"/>
      <c r="CX87" s="221"/>
      <c r="CY87" s="221"/>
      <c r="CZ87" s="221"/>
      <c r="DA87" s="221"/>
      <c r="DB87" s="221"/>
      <c r="DC87" s="221"/>
      <c r="DD87" s="221"/>
      <c r="DE87" s="221"/>
      <c r="DF87" s="221"/>
    </row>
    <row r="88" spans="1:110" ht="15" x14ac:dyDescent="0.2">
      <c r="A88" s="221"/>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37"/>
      <c r="AV88" s="240"/>
      <c r="AW88" s="237"/>
      <c r="AX88" s="221"/>
      <c r="BB88" s="221"/>
      <c r="BC88" s="221"/>
      <c r="BD88" s="221"/>
      <c r="BE88" s="221"/>
      <c r="BF88" s="221"/>
      <c r="BG88" s="221"/>
      <c r="BH88" s="221"/>
      <c r="BI88" s="221"/>
      <c r="BJ88" s="221"/>
      <c r="BK88" s="221"/>
      <c r="BL88" s="221"/>
      <c r="BM88" s="221"/>
      <c r="BN88" s="221"/>
      <c r="BO88" s="221"/>
      <c r="BP88" s="221"/>
      <c r="BQ88" s="221"/>
      <c r="BR88" s="221"/>
      <c r="BS88" s="221"/>
      <c r="BT88" s="221"/>
      <c r="BU88" s="221"/>
      <c r="BV88" s="221"/>
      <c r="BW88" s="221"/>
      <c r="BX88" s="221"/>
      <c r="BY88" s="221"/>
      <c r="BZ88" s="221"/>
      <c r="CA88" s="221"/>
      <c r="CB88" s="221"/>
      <c r="CC88" s="221"/>
      <c r="CD88" s="221"/>
      <c r="CE88" s="221"/>
      <c r="CF88" s="221"/>
      <c r="CG88" s="221"/>
      <c r="CH88" s="221"/>
      <c r="CI88" s="221"/>
      <c r="CJ88" s="221"/>
      <c r="CK88" s="221"/>
      <c r="CL88" s="221"/>
      <c r="CM88" s="221"/>
      <c r="CN88" s="221"/>
      <c r="CO88" s="221"/>
      <c r="CP88" s="221"/>
      <c r="CQ88" s="221"/>
      <c r="CR88" s="221"/>
      <c r="CS88" s="221"/>
      <c r="CT88" s="221"/>
      <c r="CU88" s="221"/>
      <c r="CV88" s="221"/>
      <c r="CW88" s="221"/>
      <c r="CX88" s="221"/>
      <c r="CY88" s="221"/>
      <c r="CZ88" s="221"/>
      <c r="DA88" s="221"/>
      <c r="DB88" s="221"/>
      <c r="DC88" s="221"/>
      <c r="DD88" s="221"/>
      <c r="DE88" s="221"/>
      <c r="DF88" s="221"/>
    </row>
    <row r="89" spans="1:110" ht="15" x14ac:dyDescent="0.2">
      <c r="A89" s="221"/>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37"/>
      <c r="AV89" s="240"/>
      <c r="AW89" s="237"/>
      <c r="AX89" s="221"/>
      <c r="BB89" s="221"/>
      <c r="BC89" s="221"/>
      <c r="BD89" s="221"/>
      <c r="BE89" s="221"/>
      <c r="BF89" s="221"/>
      <c r="BG89" s="221"/>
      <c r="BH89" s="221"/>
      <c r="BI89" s="221"/>
      <c r="BJ89" s="221"/>
      <c r="BK89" s="221"/>
      <c r="BL89" s="221"/>
      <c r="BM89" s="221"/>
      <c r="BN89" s="221"/>
      <c r="BO89" s="221"/>
      <c r="BP89" s="221"/>
      <c r="BQ89" s="221"/>
      <c r="BR89" s="221"/>
      <c r="BS89" s="221"/>
      <c r="BT89" s="221"/>
      <c r="BU89" s="221"/>
      <c r="BV89" s="221"/>
      <c r="BW89" s="221"/>
      <c r="BX89" s="221"/>
      <c r="BY89" s="221"/>
      <c r="BZ89" s="221"/>
      <c r="CA89" s="221"/>
      <c r="CB89" s="221"/>
      <c r="CC89" s="221"/>
      <c r="CD89" s="221"/>
      <c r="CE89" s="221"/>
      <c r="CF89" s="221"/>
      <c r="CG89" s="221"/>
      <c r="CH89" s="221"/>
      <c r="CI89" s="221"/>
      <c r="CJ89" s="221"/>
      <c r="CK89" s="221"/>
      <c r="CL89" s="221"/>
      <c r="CM89" s="221"/>
      <c r="CN89" s="221"/>
      <c r="CO89" s="221"/>
      <c r="CP89" s="221"/>
      <c r="CQ89" s="221"/>
      <c r="CR89" s="221"/>
      <c r="CS89" s="221"/>
      <c r="CT89" s="221"/>
      <c r="CU89" s="221"/>
      <c r="CV89" s="221"/>
      <c r="CW89" s="221"/>
      <c r="CX89" s="221"/>
      <c r="CY89" s="221"/>
      <c r="CZ89" s="221"/>
      <c r="DA89" s="221"/>
      <c r="DB89" s="221"/>
      <c r="DC89" s="221"/>
      <c r="DD89" s="221"/>
      <c r="DE89" s="221"/>
      <c r="DF89" s="221"/>
    </row>
    <row r="90" spans="1:110" ht="15" x14ac:dyDescent="0.2">
      <c r="A90" s="221"/>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37"/>
      <c r="AV90" s="240"/>
      <c r="AW90" s="237"/>
      <c r="AX90" s="221"/>
      <c r="BB90" s="221"/>
      <c r="BC90" s="221"/>
      <c r="BD90" s="221"/>
      <c r="BE90" s="221"/>
      <c r="BF90" s="221"/>
      <c r="BG90" s="221"/>
      <c r="BH90" s="221"/>
      <c r="BI90" s="221"/>
      <c r="BJ90" s="221"/>
      <c r="BK90" s="221"/>
      <c r="BL90" s="221"/>
      <c r="BM90" s="221"/>
      <c r="BN90" s="221"/>
      <c r="BO90" s="221"/>
      <c r="BP90" s="221"/>
      <c r="BQ90" s="221"/>
      <c r="BR90" s="221"/>
      <c r="BS90" s="221"/>
      <c r="BT90" s="221"/>
      <c r="BU90" s="221"/>
      <c r="BV90" s="221"/>
      <c r="BW90" s="221"/>
      <c r="BX90" s="221"/>
      <c r="BY90" s="221"/>
      <c r="BZ90" s="221"/>
      <c r="CA90" s="221"/>
      <c r="CB90" s="221"/>
      <c r="CC90" s="221"/>
      <c r="CD90" s="221"/>
      <c r="CE90" s="221"/>
      <c r="CF90" s="221"/>
      <c r="CG90" s="221"/>
      <c r="CH90" s="221"/>
      <c r="CI90" s="221"/>
      <c r="CJ90" s="221"/>
      <c r="CK90" s="221"/>
      <c r="CL90" s="221"/>
      <c r="CM90" s="221"/>
      <c r="CN90" s="221"/>
      <c r="CO90" s="221"/>
      <c r="CP90" s="221"/>
      <c r="CQ90" s="221"/>
      <c r="CR90" s="221"/>
      <c r="CS90" s="221"/>
      <c r="CT90" s="221"/>
      <c r="CU90" s="221"/>
      <c r="CV90" s="221"/>
      <c r="CW90" s="221"/>
      <c r="CX90" s="221"/>
      <c r="CY90" s="221"/>
      <c r="CZ90" s="221"/>
      <c r="DA90" s="221"/>
      <c r="DB90" s="221"/>
      <c r="DC90" s="221"/>
      <c r="DD90" s="221"/>
      <c r="DE90" s="221"/>
      <c r="DF90" s="221"/>
    </row>
    <row r="91" spans="1:110" ht="15" x14ac:dyDescent="0.2">
      <c r="A91" s="221"/>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37"/>
      <c r="AV91" s="240"/>
      <c r="AW91" s="237"/>
      <c r="AX91" s="221"/>
      <c r="BB91" s="221"/>
      <c r="BC91" s="221"/>
      <c r="BD91" s="221"/>
      <c r="BE91" s="221"/>
      <c r="BF91" s="221"/>
      <c r="BG91" s="221"/>
      <c r="BH91" s="221"/>
      <c r="BI91" s="221"/>
      <c r="BJ91" s="221"/>
      <c r="BK91" s="221"/>
      <c r="BL91" s="221"/>
      <c r="BM91" s="221"/>
      <c r="BN91" s="221"/>
      <c r="BO91" s="221"/>
      <c r="BP91" s="221"/>
      <c r="BQ91" s="221"/>
      <c r="BR91" s="221"/>
      <c r="BS91" s="221"/>
      <c r="BT91" s="221"/>
      <c r="BU91" s="221"/>
      <c r="BV91" s="221"/>
      <c r="BW91" s="221"/>
      <c r="BX91" s="221"/>
      <c r="BY91" s="221"/>
      <c r="BZ91" s="221"/>
      <c r="CA91" s="221"/>
      <c r="CB91" s="221"/>
      <c r="CC91" s="221"/>
      <c r="CD91" s="221"/>
      <c r="CE91" s="221"/>
      <c r="CF91" s="221"/>
      <c r="CG91" s="221"/>
      <c r="CH91" s="221"/>
      <c r="CI91" s="221"/>
      <c r="CJ91" s="221"/>
      <c r="CK91" s="221"/>
      <c r="CL91" s="221"/>
      <c r="CM91" s="221"/>
      <c r="CN91" s="221"/>
      <c r="CO91" s="221"/>
      <c r="CP91" s="221"/>
      <c r="CQ91" s="221"/>
      <c r="CR91" s="221"/>
      <c r="CS91" s="221"/>
      <c r="CT91" s="221"/>
      <c r="CU91" s="221"/>
      <c r="CV91" s="221"/>
      <c r="CW91" s="221"/>
      <c r="CX91" s="221"/>
      <c r="CY91" s="221"/>
      <c r="CZ91" s="221"/>
      <c r="DA91" s="221"/>
      <c r="DB91" s="221"/>
      <c r="DC91" s="221"/>
      <c r="DD91" s="221"/>
      <c r="DE91" s="221"/>
      <c r="DF91" s="221"/>
    </row>
    <row r="92" spans="1:110" ht="15" x14ac:dyDescent="0.2">
      <c r="A92" s="221"/>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37"/>
      <c r="AV92" s="240"/>
      <c r="AW92" s="237"/>
      <c r="AX92" s="221"/>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c r="BX92" s="221"/>
      <c r="BY92" s="221"/>
      <c r="BZ92" s="221"/>
      <c r="CA92" s="221"/>
      <c r="CB92" s="221"/>
      <c r="CC92" s="221"/>
      <c r="CD92" s="221"/>
      <c r="CE92" s="221"/>
      <c r="CF92" s="221"/>
      <c r="CG92" s="221"/>
      <c r="CH92" s="221"/>
      <c r="CI92" s="221"/>
      <c r="CJ92" s="221"/>
      <c r="CK92" s="221"/>
      <c r="CL92" s="221"/>
      <c r="CM92" s="221"/>
      <c r="CN92" s="221"/>
      <c r="CO92" s="221"/>
      <c r="CP92" s="221"/>
      <c r="CQ92" s="221"/>
      <c r="CR92" s="221"/>
      <c r="CS92" s="221"/>
      <c r="CT92" s="221"/>
      <c r="CU92" s="221"/>
      <c r="CV92" s="221"/>
      <c r="CW92" s="221"/>
      <c r="CX92" s="221"/>
      <c r="CY92" s="221"/>
      <c r="CZ92" s="221"/>
      <c r="DA92" s="221"/>
      <c r="DB92" s="221"/>
      <c r="DC92" s="221"/>
      <c r="DD92" s="221"/>
      <c r="DE92" s="221"/>
      <c r="DF92" s="221"/>
    </row>
    <row r="93" spans="1:110" ht="15" x14ac:dyDescent="0.2">
      <c r="A93" s="221"/>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37"/>
      <c r="AV93" s="240"/>
      <c r="AW93" s="237"/>
      <c r="AX93" s="221"/>
      <c r="BB93" s="221"/>
      <c r="BC93" s="221"/>
      <c r="BD93" s="221"/>
      <c r="BE93" s="221"/>
      <c r="BF93" s="221"/>
      <c r="BG93" s="221"/>
      <c r="BH93" s="221"/>
      <c r="BI93" s="221"/>
      <c r="BJ93" s="221"/>
      <c r="BK93" s="221"/>
      <c r="BL93" s="221"/>
      <c r="BM93" s="221"/>
      <c r="BN93" s="221"/>
      <c r="BO93" s="221"/>
      <c r="BP93" s="221"/>
      <c r="BQ93" s="221"/>
      <c r="BR93" s="221"/>
      <c r="BS93" s="221"/>
      <c r="BT93" s="221"/>
      <c r="BU93" s="221"/>
      <c r="BV93" s="221"/>
      <c r="BW93" s="221"/>
      <c r="BX93" s="221"/>
      <c r="BY93" s="221"/>
      <c r="BZ93" s="221"/>
      <c r="CA93" s="221"/>
      <c r="CB93" s="221"/>
      <c r="CC93" s="221"/>
      <c r="CD93" s="221"/>
      <c r="CE93" s="221"/>
      <c r="CF93" s="221"/>
      <c r="CG93" s="221"/>
      <c r="CH93" s="221"/>
      <c r="CI93" s="221"/>
      <c r="CJ93" s="221"/>
      <c r="CK93" s="221"/>
      <c r="CL93" s="221"/>
      <c r="CM93" s="221"/>
      <c r="CN93" s="221"/>
      <c r="CO93" s="221"/>
      <c r="CP93" s="221"/>
      <c r="CQ93" s="221"/>
      <c r="CR93" s="221"/>
      <c r="CS93" s="221"/>
      <c r="CT93" s="221"/>
      <c r="CU93" s="221"/>
      <c r="CV93" s="221"/>
      <c r="CW93" s="221"/>
      <c r="CX93" s="221"/>
      <c r="CY93" s="221"/>
      <c r="CZ93" s="221"/>
      <c r="DA93" s="221"/>
      <c r="DB93" s="221"/>
      <c r="DC93" s="221"/>
      <c r="DD93" s="221"/>
      <c r="DE93" s="221"/>
      <c r="DF93" s="221"/>
    </row>
    <row r="94" spans="1:110" ht="15" x14ac:dyDescent="0.2">
      <c r="A94" s="221"/>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37"/>
      <c r="AV94" s="240"/>
      <c r="AW94" s="237"/>
      <c r="AX94" s="221"/>
      <c r="BB94" s="221"/>
      <c r="BC94" s="221"/>
      <c r="BD94" s="221"/>
      <c r="BE94" s="221"/>
      <c r="BF94" s="221"/>
      <c r="BG94" s="221"/>
      <c r="BH94" s="221"/>
      <c r="BI94" s="221"/>
      <c r="BJ94" s="221"/>
      <c r="BK94" s="221"/>
      <c r="BL94" s="221"/>
      <c r="BM94" s="221"/>
      <c r="BN94" s="221"/>
      <c r="BO94" s="221"/>
      <c r="BP94" s="221"/>
      <c r="BQ94" s="221"/>
      <c r="BR94" s="221"/>
      <c r="BS94" s="221"/>
      <c r="BT94" s="221"/>
      <c r="BU94" s="221"/>
      <c r="BV94" s="221"/>
      <c r="BW94" s="221"/>
      <c r="BX94" s="221"/>
      <c r="BY94" s="221"/>
      <c r="BZ94" s="221"/>
      <c r="CA94" s="221"/>
      <c r="CB94" s="221"/>
      <c r="CC94" s="221"/>
      <c r="CD94" s="221"/>
      <c r="CE94" s="221"/>
      <c r="CF94" s="221"/>
      <c r="CG94" s="221"/>
      <c r="CH94" s="221"/>
      <c r="CI94" s="221"/>
      <c r="CJ94" s="221"/>
      <c r="CK94" s="221"/>
      <c r="CL94" s="221"/>
      <c r="CM94" s="221"/>
      <c r="CN94" s="221"/>
      <c r="CO94" s="221"/>
      <c r="CP94" s="221"/>
      <c r="CQ94" s="221"/>
      <c r="CR94" s="221"/>
      <c r="CS94" s="221"/>
      <c r="CT94" s="221"/>
      <c r="CU94" s="221"/>
      <c r="CV94" s="221"/>
      <c r="CW94" s="221"/>
      <c r="CX94" s="221"/>
      <c r="CY94" s="221"/>
      <c r="CZ94" s="221"/>
      <c r="DA94" s="221"/>
      <c r="DB94" s="221"/>
      <c r="DC94" s="221"/>
      <c r="DD94" s="221"/>
      <c r="DE94" s="221"/>
      <c r="DF94" s="221"/>
    </row>
    <row r="95" spans="1:110" ht="15" x14ac:dyDescent="0.2">
      <c r="A95" s="221"/>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37"/>
      <c r="AV95" s="240"/>
      <c r="AW95" s="237"/>
      <c r="AX95" s="221"/>
      <c r="BB95" s="221"/>
      <c r="BC95" s="221"/>
      <c r="BD95" s="221"/>
      <c r="BE95" s="221"/>
      <c r="BF95" s="221"/>
      <c r="BG95" s="221"/>
      <c r="BH95" s="221"/>
      <c r="BI95" s="221"/>
      <c r="BJ95" s="221"/>
      <c r="BK95" s="221"/>
      <c r="BL95" s="221"/>
      <c r="BM95" s="221"/>
      <c r="BN95" s="221"/>
      <c r="BO95" s="221"/>
      <c r="BP95" s="221"/>
      <c r="BQ95" s="221"/>
      <c r="BR95" s="221"/>
      <c r="BS95" s="221"/>
      <c r="BT95" s="221"/>
      <c r="BU95" s="221"/>
      <c r="BV95" s="221"/>
      <c r="BW95" s="221"/>
      <c r="BX95" s="221"/>
      <c r="BY95" s="221"/>
      <c r="BZ95" s="221"/>
      <c r="CA95" s="221"/>
      <c r="CB95" s="221"/>
      <c r="CC95" s="221"/>
      <c r="CD95" s="221"/>
      <c r="CE95" s="221"/>
      <c r="CF95" s="221"/>
      <c r="CG95" s="221"/>
      <c r="CH95" s="221"/>
      <c r="CI95" s="221"/>
      <c r="CJ95" s="221"/>
      <c r="CK95" s="221"/>
      <c r="CL95" s="221"/>
      <c r="CM95" s="221"/>
      <c r="CN95" s="221"/>
      <c r="CO95" s="221"/>
      <c r="CP95" s="221"/>
      <c r="CQ95" s="221"/>
      <c r="CR95" s="221"/>
      <c r="CS95" s="221"/>
      <c r="CT95" s="221"/>
      <c r="CU95" s="221"/>
      <c r="CV95" s="221"/>
      <c r="CW95" s="221"/>
      <c r="CX95" s="221"/>
      <c r="CY95" s="221"/>
      <c r="CZ95" s="221"/>
      <c r="DA95" s="221"/>
      <c r="DB95" s="221"/>
      <c r="DC95" s="221"/>
      <c r="DD95" s="221"/>
      <c r="DE95" s="221"/>
      <c r="DF95" s="221"/>
    </row>
    <row r="96" spans="1:110" ht="15" x14ac:dyDescent="0.2">
      <c r="A96" s="221"/>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37"/>
      <c r="AV96" s="240"/>
      <c r="AW96" s="237"/>
      <c r="AX96" s="221"/>
      <c r="BB96" s="221"/>
      <c r="BC96" s="221"/>
      <c r="BD96" s="221"/>
      <c r="BE96" s="221"/>
      <c r="BF96" s="221"/>
      <c r="BG96" s="221"/>
      <c r="BH96" s="221"/>
      <c r="BI96" s="221"/>
      <c r="BJ96" s="221"/>
      <c r="BK96" s="221"/>
      <c r="BL96" s="221"/>
      <c r="BM96" s="221"/>
      <c r="BN96" s="221"/>
      <c r="BO96" s="221"/>
      <c r="BP96" s="221"/>
      <c r="BQ96" s="221"/>
      <c r="BR96" s="221"/>
      <c r="BS96" s="221"/>
      <c r="BT96" s="221"/>
      <c r="BU96" s="221"/>
      <c r="BV96" s="221"/>
      <c r="BW96" s="221"/>
      <c r="BX96" s="221"/>
      <c r="BY96" s="221"/>
      <c r="BZ96" s="221"/>
      <c r="CA96" s="221"/>
      <c r="CB96" s="221"/>
      <c r="CC96" s="221"/>
      <c r="CD96" s="221"/>
      <c r="CE96" s="221"/>
      <c r="CF96" s="221"/>
      <c r="CG96" s="221"/>
      <c r="CH96" s="221"/>
      <c r="CI96" s="221"/>
      <c r="CJ96" s="221"/>
      <c r="CK96" s="221"/>
      <c r="CL96" s="221"/>
      <c r="CM96" s="221"/>
      <c r="CN96" s="221"/>
      <c r="CO96" s="221"/>
      <c r="CP96" s="221"/>
      <c r="CQ96" s="221"/>
      <c r="CR96" s="221"/>
      <c r="CS96" s="221"/>
      <c r="CT96" s="221"/>
      <c r="CU96" s="221"/>
      <c r="CV96" s="221"/>
      <c r="CW96" s="221"/>
      <c r="CX96" s="221"/>
      <c r="CY96" s="221"/>
      <c r="CZ96" s="221"/>
      <c r="DA96" s="221"/>
      <c r="DB96" s="221"/>
      <c r="DC96" s="221"/>
      <c r="DD96" s="221"/>
      <c r="DE96" s="221"/>
      <c r="DF96" s="221"/>
    </row>
    <row r="97" spans="1:110" ht="15" x14ac:dyDescent="0.2">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37"/>
      <c r="AV97" s="240"/>
      <c r="AW97" s="237"/>
      <c r="AX97" s="221"/>
      <c r="BB97" s="221"/>
      <c r="BC97" s="221"/>
      <c r="BD97" s="221"/>
      <c r="BE97" s="221"/>
      <c r="BF97" s="221"/>
      <c r="BG97" s="221"/>
      <c r="BH97" s="221"/>
      <c r="BI97" s="221"/>
      <c r="BJ97" s="221"/>
      <c r="BK97" s="221"/>
      <c r="BL97" s="221"/>
      <c r="BM97" s="221"/>
      <c r="BN97" s="221"/>
      <c r="BO97" s="221"/>
      <c r="BP97" s="221"/>
      <c r="BQ97" s="221"/>
      <c r="BR97" s="221"/>
      <c r="BS97" s="221"/>
      <c r="BT97" s="221"/>
      <c r="BU97" s="221"/>
      <c r="BV97" s="221"/>
      <c r="BW97" s="221"/>
      <c r="BX97" s="221"/>
      <c r="BY97" s="221"/>
      <c r="BZ97" s="221"/>
      <c r="CA97" s="221"/>
      <c r="CB97" s="221"/>
      <c r="CC97" s="221"/>
      <c r="CD97" s="221"/>
      <c r="CE97" s="221"/>
      <c r="CF97" s="221"/>
      <c r="CG97" s="221"/>
      <c r="CH97" s="221"/>
      <c r="CI97" s="221"/>
      <c r="CJ97" s="221"/>
      <c r="CK97" s="221"/>
      <c r="CL97" s="221"/>
      <c r="CM97" s="221"/>
      <c r="CN97" s="221"/>
      <c r="CO97" s="221"/>
      <c r="CP97" s="221"/>
      <c r="CQ97" s="221"/>
      <c r="CR97" s="221"/>
      <c r="CS97" s="221"/>
      <c r="CT97" s="221"/>
      <c r="CU97" s="221"/>
      <c r="CV97" s="221"/>
      <c r="CW97" s="221"/>
      <c r="CX97" s="221"/>
      <c r="CY97" s="221"/>
      <c r="CZ97" s="221"/>
      <c r="DA97" s="221"/>
      <c r="DB97" s="221"/>
      <c r="DC97" s="221"/>
      <c r="DD97" s="221"/>
      <c r="DE97" s="221"/>
      <c r="DF97" s="221"/>
    </row>
    <row r="98" spans="1:110" ht="15" x14ac:dyDescent="0.2">
      <c r="A98" s="221"/>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37"/>
      <c r="AV98" s="240"/>
      <c r="AW98" s="237"/>
      <c r="AX98" s="221"/>
      <c r="BB98" s="221"/>
      <c r="BC98" s="221"/>
      <c r="BD98" s="221"/>
      <c r="BE98" s="221"/>
      <c r="BF98" s="221"/>
      <c r="BG98" s="221"/>
      <c r="BH98" s="221"/>
      <c r="BI98" s="221"/>
      <c r="BJ98" s="221"/>
      <c r="BK98" s="221"/>
      <c r="BL98" s="221"/>
      <c r="BM98" s="221"/>
      <c r="BN98" s="221"/>
      <c r="BO98" s="221"/>
      <c r="BP98" s="221"/>
      <c r="BQ98" s="221"/>
      <c r="BR98" s="221"/>
      <c r="BS98" s="221"/>
      <c r="BT98" s="221"/>
      <c r="BU98" s="221"/>
      <c r="BV98" s="221"/>
      <c r="BW98" s="221"/>
      <c r="BX98" s="221"/>
      <c r="BY98" s="221"/>
      <c r="BZ98" s="221"/>
      <c r="CA98" s="221"/>
      <c r="CB98" s="221"/>
      <c r="CC98" s="221"/>
      <c r="CD98" s="221"/>
      <c r="CE98" s="221"/>
      <c r="CF98" s="221"/>
      <c r="CG98" s="221"/>
      <c r="CH98" s="221"/>
      <c r="CI98" s="221"/>
      <c r="CJ98" s="221"/>
      <c r="CK98" s="221"/>
      <c r="CL98" s="221"/>
      <c r="CM98" s="221"/>
      <c r="CN98" s="221"/>
      <c r="CO98" s="221"/>
      <c r="CP98" s="221"/>
      <c r="CQ98" s="221"/>
      <c r="CR98" s="221"/>
      <c r="CS98" s="221"/>
      <c r="CT98" s="221"/>
      <c r="CU98" s="221"/>
      <c r="CV98" s="221"/>
      <c r="CW98" s="221"/>
      <c r="CX98" s="221"/>
      <c r="CY98" s="221"/>
      <c r="CZ98" s="221"/>
      <c r="DA98" s="221"/>
      <c r="DB98" s="221"/>
      <c r="DC98" s="221"/>
      <c r="DD98" s="221"/>
      <c r="DE98" s="221"/>
      <c r="DF98" s="221"/>
    </row>
    <row r="99" spans="1:110" ht="15" x14ac:dyDescent="0.2">
      <c r="A99" s="221"/>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37"/>
      <c r="AV99" s="240"/>
      <c r="AW99" s="237"/>
      <c r="AX99" s="221"/>
      <c r="BB99" s="221"/>
      <c r="BC99" s="221"/>
      <c r="BD99" s="221"/>
      <c r="BE99" s="221"/>
      <c r="BF99" s="221"/>
      <c r="BG99" s="221"/>
      <c r="BH99" s="221"/>
      <c r="BI99" s="221"/>
      <c r="BJ99" s="221"/>
      <c r="BK99" s="221"/>
      <c r="BL99" s="221"/>
      <c r="BM99" s="221"/>
      <c r="BN99" s="221"/>
      <c r="BO99" s="221"/>
      <c r="BP99" s="221"/>
      <c r="BQ99" s="221"/>
      <c r="BR99" s="221"/>
      <c r="BS99" s="221"/>
      <c r="BT99" s="221"/>
      <c r="BU99" s="221"/>
      <c r="BV99" s="221"/>
      <c r="BW99" s="221"/>
      <c r="BX99" s="221"/>
      <c r="BY99" s="221"/>
      <c r="BZ99" s="221"/>
      <c r="CA99" s="221"/>
      <c r="CB99" s="221"/>
      <c r="CC99" s="221"/>
      <c r="CD99" s="221"/>
      <c r="CE99" s="221"/>
      <c r="CF99" s="221"/>
      <c r="CG99" s="221"/>
      <c r="CH99" s="221"/>
      <c r="CI99" s="221"/>
      <c r="CJ99" s="221"/>
      <c r="CK99" s="221"/>
      <c r="CL99" s="221"/>
      <c r="CM99" s="221"/>
      <c r="CN99" s="221"/>
      <c r="CO99" s="221"/>
      <c r="CP99" s="221"/>
      <c r="CQ99" s="221"/>
      <c r="CR99" s="221"/>
      <c r="CS99" s="221"/>
      <c r="CT99" s="221"/>
      <c r="CU99" s="221"/>
      <c r="CV99" s="221"/>
      <c r="CW99" s="221"/>
      <c r="CX99" s="221"/>
      <c r="CY99" s="221"/>
      <c r="CZ99" s="221"/>
      <c r="DA99" s="221"/>
      <c r="DB99" s="221"/>
      <c r="DC99" s="221"/>
      <c r="DD99" s="221"/>
      <c r="DE99" s="221"/>
      <c r="DF99" s="221"/>
    </row>
    <row r="100" spans="1:110" ht="15" x14ac:dyDescent="0.2">
      <c r="A100" s="221"/>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37"/>
      <c r="AV100" s="240"/>
      <c r="AW100" s="237"/>
      <c r="AX100" s="221"/>
      <c r="BB100" s="221"/>
      <c r="BC100" s="221"/>
      <c r="BD100" s="221"/>
      <c r="BE100" s="221"/>
      <c r="BF100" s="221"/>
      <c r="BG100" s="221"/>
      <c r="BH100" s="221"/>
      <c r="BI100" s="221"/>
      <c r="BJ100" s="221"/>
      <c r="BK100" s="221"/>
      <c r="BL100" s="221"/>
      <c r="BM100" s="221"/>
      <c r="BN100" s="221"/>
      <c r="BO100" s="221"/>
      <c r="BP100" s="221"/>
      <c r="BQ100" s="221"/>
      <c r="BR100" s="221"/>
      <c r="BS100" s="221"/>
      <c r="BT100" s="221"/>
      <c r="BU100" s="221"/>
      <c r="BV100" s="221"/>
      <c r="BW100" s="221"/>
      <c r="BX100" s="221"/>
      <c r="BY100" s="221"/>
      <c r="BZ100" s="221"/>
      <c r="CA100" s="221"/>
      <c r="CB100" s="221"/>
      <c r="CC100" s="221"/>
      <c r="CD100" s="221"/>
      <c r="CE100" s="221"/>
      <c r="CF100" s="221"/>
      <c r="CG100" s="221"/>
      <c r="CH100" s="221"/>
      <c r="CI100" s="221"/>
      <c r="CJ100" s="221"/>
      <c r="CK100" s="221"/>
      <c r="CL100" s="221"/>
      <c r="CM100" s="221"/>
      <c r="CN100" s="221"/>
      <c r="CO100" s="221"/>
      <c r="CP100" s="221"/>
      <c r="CQ100" s="221"/>
      <c r="CR100" s="221"/>
      <c r="CS100" s="221"/>
      <c r="CT100" s="221"/>
      <c r="CU100" s="221"/>
      <c r="CV100" s="221"/>
      <c r="CW100" s="221"/>
      <c r="CX100" s="221"/>
      <c r="CY100" s="221"/>
      <c r="CZ100" s="221"/>
      <c r="DA100" s="221"/>
      <c r="DB100" s="221"/>
      <c r="DC100" s="221"/>
      <c r="DD100" s="221"/>
      <c r="DE100" s="221"/>
      <c r="DF100" s="221"/>
    </row>
    <row r="101" spans="1:110" ht="15" x14ac:dyDescent="0.2">
      <c r="A101" s="221"/>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37"/>
      <c r="AV101" s="240"/>
      <c r="AW101" s="237"/>
      <c r="AX101" s="221"/>
      <c r="BB101" s="221"/>
      <c r="BC101" s="221"/>
      <c r="BD101" s="221"/>
      <c r="BE101" s="221"/>
      <c r="BF101" s="221"/>
      <c r="BG101" s="221"/>
      <c r="BH101" s="221"/>
      <c r="BI101" s="221"/>
      <c r="BJ101" s="221"/>
      <c r="BK101" s="221"/>
      <c r="BL101" s="221"/>
      <c r="BM101" s="221"/>
      <c r="BN101" s="221"/>
      <c r="BO101" s="221"/>
      <c r="BP101" s="221"/>
      <c r="BQ101" s="221"/>
      <c r="BR101" s="221"/>
      <c r="BS101" s="221"/>
      <c r="BT101" s="221"/>
      <c r="BU101" s="221"/>
      <c r="BV101" s="221"/>
      <c r="BW101" s="221"/>
      <c r="BX101" s="221"/>
      <c r="BY101" s="221"/>
      <c r="BZ101" s="221"/>
      <c r="CA101" s="221"/>
      <c r="CB101" s="221"/>
      <c r="CC101" s="221"/>
      <c r="CD101" s="221"/>
      <c r="CE101" s="221"/>
      <c r="CF101" s="221"/>
      <c r="CG101" s="221"/>
      <c r="CH101" s="221"/>
      <c r="CI101" s="221"/>
      <c r="CJ101" s="221"/>
      <c r="CK101" s="221"/>
      <c r="CL101" s="221"/>
      <c r="CM101" s="221"/>
      <c r="CN101" s="221"/>
      <c r="CO101" s="221"/>
      <c r="CP101" s="221"/>
      <c r="CQ101" s="221"/>
      <c r="CR101" s="221"/>
      <c r="CS101" s="221"/>
      <c r="CT101" s="221"/>
      <c r="CU101" s="221"/>
      <c r="CV101" s="221"/>
      <c r="CW101" s="221"/>
      <c r="CX101" s="221"/>
      <c r="CY101" s="221"/>
      <c r="CZ101" s="221"/>
      <c r="DA101" s="221"/>
      <c r="DB101" s="221"/>
      <c r="DC101" s="221"/>
      <c r="DD101" s="221"/>
      <c r="DE101" s="221"/>
      <c r="DF101" s="221"/>
    </row>
    <row r="102" spans="1:110" ht="15" x14ac:dyDescent="0.2">
      <c r="A102" s="221"/>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37"/>
      <c r="AV102" s="240"/>
      <c r="AW102" s="237"/>
      <c r="AX102" s="221"/>
      <c r="BB102" s="221"/>
      <c r="BC102" s="221"/>
      <c r="BD102" s="221"/>
      <c r="BE102" s="221"/>
      <c r="BF102" s="221"/>
      <c r="BG102" s="221"/>
      <c r="BH102" s="221"/>
      <c r="BI102" s="221"/>
      <c r="BJ102" s="221"/>
      <c r="BK102" s="221"/>
      <c r="BL102" s="221"/>
      <c r="BM102" s="221"/>
      <c r="BN102" s="221"/>
      <c r="BO102" s="221"/>
      <c r="BP102" s="221"/>
      <c r="BQ102" s="221"/>
      <c r="BR102" s="221"/>
      <c r="BS102" s="221"/>
      <c r="BT102" s="221"/>
      <c r="BU102" s="221"/>
      <c r="BV102" s="221"/>
      <c r="BW102" s="221"/>
      <c r="BX102" s="221"/>
      <c r="BY102" s="221"/>
      <c r="BZ102" s="221"/>
      <c r="CA102" s="221"/>
      <c r="CB102" s="221"/>
      <c r="CC102" s="221"/>
      <c r="CD102" s="221"/>
      <c r="CE102" s="221"/>
      <c r="CF102" s="221"/>
      <c r="CG102" s="221"/>
      <c r="CH102" s="221"/>
      <c r="CI102" s="221"/>
      <c r="CJ102" s="221"/>
      <c r="CK102" s="221"/>
      <c r="CL102" s="221"/>
      <c r="CM102" s="221"/>
      <c r="CN102" s="221"/>
      <c r="CO102" s="221"/>
      <c r="CP102" s="221"/>
      <c r="CQ102" s="221"/>
      <c r="CR102" s="221"/>
      <c r="CS102" s="221"/>
      <c r="CT102" s="221"/>
      <c r="CU102" s="221"/>
      <c r="CV102" s="221"/>
      <c r="CW102" s="221"/>
      <c r="CX102" s="221"/>
      <c r="CY102" s="221"/>
      <c r="CZ102" s="221"/>
      <c r="DA102" s="221"/>
      <c r="DB102" s="221"/>
      <c r="DC102" s="221"/>
      <c r="DD102" s="221"/>
      <c r="DE102" s="221"/>
      <c r="DF102" s="221"/>
    </row>
    <row r="103" spans="1:110" ht="15" x14ac:dyDescent="0.2">
      <c r="A103" s="221"/>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37"/>
      <c r="AV103" s="240"/>
      <c r="AW103" s="237"/>
      <c r="AX103" s="221"/>
      <c r="BB103" s="221"/>
      <c r="BC103" s="221"/>
      <c r="BD103" s="221"/>
      <c r="BE103" s="221"/>
      <c r="BF103" s="221"/>
      <c r="BG103" s="221"/>
      <c r="BH103" s="221"/>
      <c r="BI103" s="221"/>
      <c r="BJ103" s="221"/>
      <c r="BK103" s="221"/>
      <c r="BL103" s="221"/>
      <c r="BM103" s="221"/>
      <c r="BN103" s="221"/>
      <c r="BO103" s="221"/>
      <c r="BP103" s="221"/>
      <c r="BQ103" s="221"/>
      <c r="BR103" s="221"/>
      <c r="BS103" s="221"/>
      <c r="BT103" s="221"/>
      <c r="BU103" s="221"/>
      <c r="BV103" s="221"/>
      <c r="BW103" s="221"/>
      <c r="BX103" s="221"/>
      <c r="BY103" s="221"/>
      <c r="BZ103" s="221"/>
      <c r="CA103" s="221"/>
      <c r="CB103" s="221"/>
      <c r="CC103" s="221"/>
      <c r="CD103" s="221"/>
      <c r="CE103" s="221"/>
      <c r="CF103" s="221"/>
      <c r="CG103" s="221"/>
      <c r="CH103" s="221"/>
      <c r="CI103" s="221"/>
      <c r="CJ103" s="221"/>
      <c r="CK103" s="221"/>
      <c r="CL103" s="221"/>
      <c r="CM103" s="221"/>
      <c r="CN103" s="221"/>
      <c r="CO103" s="221"/>
      <c r="CP103" s="221"/>
      <c r="CQ103" s="221"/>
      <c r="CR103" s="221"/>
      <c r="CS103" s="221"/>
      <c r="CT103" s="221"/>
      <c r="CU103" s="221"/>
      <c r="CV103" s="221"/>
      <c r="CW103" s="221"/>
      <c r="CX103" s="221"/>
      <c r="CY103" s="221"/>
      <c r="CZ103" s="221"/>
      <c r="DA103" s="221"/>
      <c r="DB103" s="221"/>
      <c r="DC103" s="221"/>
      <c r="DD103" s="221"/>
      <c r="DE103" s="221"/>
      <c r="DF103" s="221"/>
    </row>
    <row r="104" spans="1:110" ht="15" x14ac:dyDescent="0.2">
      <c r="A104" s="221"/>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37"/>
      <c r="AV104" s="240"/>
      <c r="AW104" s="237"/>
      <c r="AX104" s="221"/>
      <c r="BB104" s="221"/>
      <c r="BC104" s="221"/>
      <c r="BD104" s="221"/>
      <c r="BE104" s="221"/>
      <c r="BF104" s="221"/>
      <c r="BG104" s="221"/>
      <c r="BH104" s="221"/>
      <c r="BI104" s="221"/>
      <c r="BJ104" s="221"/>
      <c r="BK104" s="221"/>
      <c r="BL104" s="221"/>
      <c r="BM104" s="221"/>
      <c r="BN104" s="221"/>
      <c r="BO104" s="221"/>
      <c r="BP104" s="221"/>
      <c r="BQ104" s="221"/>
      <c r="BR104" s="221"/>
      <c r="BS104" s="221"/>
      <c r="BT104" s="221"/>
      <c r="BU104" s="221"/>
      <c r="BV104" s="221"/>
      <c r="BW104" s="221"/>
      <c r="BX104" s="221"/>
      <c r="BY104" s="221"/>
      <c r="BZ104" s="221"/>
      <c r="CA104" s="221"/>
      <c r="CB104" s="221"/>
      <c r="CC104" s="221"/>
      <c r="CD104" s="221"/>
      <c r="CE104" s="221"/>
      <c r="CF104" s="221"/>
      <c r="CG104" s="221"/>
      <c r="CH104" s="221"/>
      <c r="CI104" s="221"/>
      <c r="CJ104" s="221"/>
      <c r="CK104" s="221"/>
      <c r="CL104" s="221"/>
      <c r="CM104" s="221"/>
      <c r="CN104" s="221"/>
      <c r="CO104" s="221"/>
      <c r="CP104" s="221"/>
      <c r="CQ104" s="221"/>
      <c r="CR104" s="221"/>
      <c r="CS104" s="221"/>
      <c r="CT104" s="221"/>
      <c r="CU104" s="221"/>
      <c r="CV104" s="221"/>
      <c r="CW104" s="221"/>
      <c r="CX104" s="221"/>
      <c r="CY104" s="221"/>
      <c r="CZ104" s="221"/>
      <c r="DA104" s="221"/>
      <c r="DB104" s="221"/>
      <c r="DC104" s="221"/>
      <c r="DD104" s="221"/>
      <c r="DE104" s="221"/>
      <c r="DF104" s="221"/>
    </row>
    <row r="105" spans="1:110" ht="15" x14ac:dyDescent="0.2">
      <c r="A105" s="221"/>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37"/>
      <c r="AV105" s="240"/>
      <c r="AW105" s="237"/>
      <c r="AX105" s="221"/>
      <c r="BB105" s="221"/>
      <c r="BC105" s="221"/>
      <c r="BD105" s="221"/>
      <c r="BE105" s="221"/>
      <c r="BF105" s="221"/>
      <c r="BG105" s="221"/>
      <c r="BH105" s="221"/>
      <c r="BI105" s="221"/>
      <c r="BJ105" s="221"/>
      <c r="BK105" s="221"/>
      <c r="BL105" s="221"/>
      <c r="BM105" s="221"/>
      <c r="BN105" s="221"/>
      <c r="BO105" s="221"/>
      <c r="BP105" s="221"/>
      <c r="BQ105" s="221"/>
      <c r="BR105" s="221"/>
      <c r="BS105" s="221"/>
      <c r="BT105" s="221"/>
      <c r="BU105" s="221"/>
      <c r="BV105" s="221"/>
      <c r="BW105" s="221"/>
      <c r="BX105" s="221"/>
      <c r="BY105" s="221"/>
      <c r="BZ105" s="221"/>
      <c r="CA105" s="221"/>
      <c r="CB105" s="221"/>
      <c r="CC105" s="221"/>
      <c r="CD105" s="221"/>
      <c r="CE105" s="221"/>
      <c r="CF105" s="221"/>
      <c r="CG105" s="221"/>
      <c r="CH105" s="221"/>
      <c r="CI105" s="221"/>
      <c r="CJ105" s="221"/>
      <c r="CK105" s="221"/>
      <c r="CL105" s="221"/>
      <c r="CM105" s="221"/>
      <c r="CN105" s="221"/>
      <c r="CO105" s="221"/>
      <c r="CP105" s="221"/>
      <c r="CQ105" s="221"/>
      <c r="CR105" s="221"/>
      <c r="CS105" s="221"/>
      <c r="CT105" s="221"/>
      <c r="CU105" s="221"/>
      <c r="CV105" s="221"/>
      <c r="CW105" s="221"/>
      <c r="CX105" s="221"/>
      <c r="CY105" s="221"/>
      <c r="CZ105" s="221"/>
      <c r="DA105" s="221"/>
      <c r="DB105" s="221"/>
      <c r="DC105" s="221"/>
      <c r="DD105" s="221"/>
      <c r="DE105" s="221"/>
      <c r="DF105" s="221"/>
    </row>
    <row r="106" spans="1:110" ht="15" x14ac:dyDescent="0.2">
      <c r="A106" s="221"/>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37"/>
      <c r="AV106" s="240"/>
      <c r="AW106" s="237"/>
      <c r="AX106" s="221"/>
      <c r="BB106" s="221"/>
      <c r="BC106" s="221"/>
      <c r="BD106" s="221"/>
      <c r="BE106" s="221"/>
      <c r="BF106" s="221"/>
      <c r="BG106" s="221"/>
      <c r="BH106" s="221"/>
      <c r="BI106" s="221"/>
      <c r="BJ106" s="221"/>
      <c r="BK106" s="221"/>
      <c r="BL106" s="221"/>
      <c r="BM106" s="221"/>
      <c r="BN106" s="221"/>
      <c r="BO106" s="221"/>
      <c r="BP106" s="221"/>
      <c r="BQ106" s="221"/>
      <c r="BR106" s="221"/>
      <c r="BS106" s="221"/>
      <c r="BT106" s="221"/>
      <c r="BU106" s="221"/>
      <c r="BV106" s="221"/>
      <c r="BW106" s="221"/>
      <c r="BX106" s="221"/>
      <c r="BY106" s="221"/>
      <c r="BZ106" s="221"/>
      <c r="CA106" s="221"/>
      <c r="CB106" s="221"/>
      <c r="CC106" s="221"/>
      <c r="CD106" s="221"/>
      <c r="CE106" s="221"/>
      <c r="CF106" s="221"/>
      <c r="CG106" s="221"/>
      <c r="CH106" s="221"/>
      <c r="CI106" s="221"/>
      <c r="CJ106" s="221"/>
      <c r="CK106" s="221"/>
      <c r="CL106" s="221"/>
      <c r="CM106" s="221"/>
      <c r="CN106" s="221"/>
      <c r="CO106" s="221"/>
      <c r="CP106" s="221"/>
      <c r="CQ106" s="221"/>
      <c r="CR106" s="221"/>
      <c r="CS106" s="221"/>
      <c r="CT106" s="221"/>
      <c r="CU106" s="221"/>
      <c r="CV106" s="221"/>
      <c r="CW106" s="221"/>
      <c r="CX106" s="221"/>
      <c r="CY106" s="221"/>
      <c r="CZ106" s="221"/>
      <c r="DA106" s="221"/>
      <c r="DB106" s="221"/>
      <c r="DC106" s="221"/>
      <c r="DD106" s="221"/>
      <c r="DE106" s="221"/>
      <c r="DF106" s="221"/>
    </row>
    <row r="107" spans="1:110" ht="15" x14ac:dyDescent="0.2">
      <c r="A107" s="221"/>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37"/>
      <c r="AV107" s="240"/>
      <c r="AW107" s="237"/>
      <c r="AX107" s="221"/>
      <c r="BB107" s="221"/>
      <c r="BC107" s="221"/>
      <c r="BD107" s="221"/>
      <c r="BE107" s="221"/>
      <c r="BF107" s="221"/>
      <c r="BG107" s="221"/>
      <c r="BH107" s="221"/>
      <c r="BI107" s="221"/>
      <c r="BJ107" s="221"/>
      <c r="BK107" s="221"/>
      <c r="BL107" s="221"/>
      <c r="BM107" s="221"/>
      <c r="BN107" s="221"/>
      <c r="BO107" s="221"/>
      <c r="BP107" s="221"/>
      <c r="BQ107" s="221"/>
      <c r="BR107" s="221"/>
      <c r="BS107" s="221"/>
      <c r="BT107" s="221"/>
      <c r="BU107" s="221"/>
      <c r="BV107" s="221"/>
      <c r="BW107" s="221"/>
      <c r="BX107" s="221"/>
      <c r="BY107" s="221"/>
      <c r="BZ107" s="221"/>
      <c r="CA107" s="221"/>
      <c r="CB107" s="221"/>
      <c r="CC107" s="221"/>
      <c r="CD107" s="221"/>
      <c r="CE107" s="221"/>
      <c r="CF107" s="221"/>
      <c r="CG107" s="221"/>
      <c r="CH107" s="221"/>
      <c r="CI107" s="221"/>
      <c r="CJ107" s="221"/>
      <c r="CK107" s="221"/>
      <c r="CL107" s="221"/>
      <c r="CM107" s="221"/>
      <c r="CN107" s="221"/>
      <c r="CO107" s="221"/>
      <c r="CP107" s="221"/>
      <c r="CQ107" s="221"/>
      <c r="CR107" s="221"/>
      <c r="CS107" s="221"/>
      <c r="CT107" s="221"/>
      <c r="CU107" s="221"/>
      <c r="CV107" s="221"/>
      <c r="CW107" s="221"/>
      <c r="CX107" s="221"/>
      <c r="CY107" s="221"/>
      <c r="CZ107" s="221"/>
      <c r="DA107" s="221"/>
      <c r="DB107" s="221"/>
      <c r="DC107" s="221"/>
      <c r="DD107" s="221"/>
      <c r="DE107" s="221"/>
      <c r="DF107" s="221"/>
    </row>
    <row r="108" spans="1:110" ht="15" x14ac:dyDescent="0.2">
      <c r="A108" s="221"/>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37"/>
      <c r="AV108" s="240"/>
      <c r="AW108" s="237"/>
      <c r="AX108" s="221"/>
      <c r="BB108" s="221"/>
      <c r="BC108" s="221"/>
      <c r="BD108" s="221"/>
      <c r="BE108" s="221"/>
      <c r="BF108" s="221"/>
      <c r="BG108" s="221"/>
      <c r="BH108" s="221"/>
      <c r="BI108" s="221"/>
      <c r="BJ108" s="221"/>
      <c r="BK108" s="221"/>
      <c r="BL108" s="221"/>
      <c r="BM108" s="221"/>
      <c r="BN108" s="221"/>
      <c r="BO108" s="221"/>
      <c r="BP108" s="221"/>
      <c r="BQ108" s="221"/>
      <c r="BR108" s="221"/>
      <c r="BS108" s="221"/>
      <c r="BT108" s="221"/>
      <c r="BU108" s="221"/>
      <c r="BV108" s="221"/>
      <c r="BW108" s="221"/>
      <c r="BX108" s="221"/>
      <c r="BY108" s="221"/>
      <c r="BZ108" s="221"/>
      <c r="CA108" s="221"/>
      <c r="CB108" s="221"/>
      <c r="CC108" s="221"/>
      <c r="CD108" s="221"/>
      <c r="CE108" s="221"/>
      <c r="CF108" s="221"/>
      <c r="CG108" s="221"/>
      <c r="CH108" s="221"/>
      <c r="CI108" s="221"/>
      <c r="CJ108" s="221"/>
      <c r="CK108" s="221"/>
      <c r="CL108" s="221"/>
      <c r="CM108" s="221"/>
      <c r="CN108" s="221"/>
      <c r="CO108" s="221"/>
      <c r="CP108" s="221"/>
      <c r="CQ108" s="221"/>
      <c r="CR108" s="221"/>
      <c r="CS108" s="221"/>
      <c r="CT108" s="221"/>
      <c r="CU108" s="221"/>
      <c r="CV108" s="221"/>
      <c r="CW108" s="221"/>
      <c r="CX108" s="221"/>
      <c r="CY108" s="221"/>
      <c r="CZ108" s="221"/>
      <c r="DA108" s="221"/>
      <c r="DB108" s="221"/>
      <c r="DC108" s="221"/>
      <c r="DD108" s="221"/>
      <c r="DE108" s="221"/>
      <c r="DF108" s="221"/>
    </row>
    <row r="109" spans="1:110" ht="15" x14ac:dyDescent="0.2">
      <c r="A109" s="221"/>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37"/>
      <c r="AV109" s="240"/>
      <c r="AW109" s="237"/>
      <c r="AX109" s="221"/>
      <c r="BB109" s="221"/>
      <c r="BC109" s="221"/>
      <c r="BD109" s="221"/>
      <c r="BE109" s="221"/>
      <c r="BF109" s="221"/>
      <c r="BG109" s="221"/>
      <c r="BH109" s="221"/>
      <c r="BI109" s="221"/>
      <c r="BJ109" s="221"/>
      <c r="BK109" s="221"/>
      <c r="BL109" s="221"/>
      <c r="BM109" s="221"/>
      <c r="BN109" s="221"/>
      <c r="BO109" s="221"/>
      <c r="BP109" s="221"/>
      <c r="BQ109" s="221"/>
      <c r="BR109" s="221"/>
      <c r="BS109" s="221"/>
      <c r="BT109" s="221"/>
      <c r="BU109" s="221"/>
      <c r="BV109" s="221"/>
      <c r="BW109" s="221"/>
      <c r="BX109" s="221"/>
      <c r="BY109" s="221"/>
      <c r="BZ109" s="221"/>
      <c r="CA109" s="221"/>
      <c r="CB109" s="221"/>
      <c r="CC109" s="221"/>
      <c r="CD109" s="221"/>
      <c r="CE109" s="221"/>
      <c r="CF109" s="221"/>
      <c r="CG109" s="221"/>
      <c r="CH109" s="221"/>
      <c r="CI109" s="221"/>
      <c r="CJ109" s="221"/>
      <c r="CK109" s="221"/>
      <c r="CL109" s="221"/>
      <c r="CM109" s="221"/>
      <c r="CN109" s="221"/>
      <c r="CO109" s="221"/>
      <c r="CP109" s="221"/>
      <c r="CQ109" s="221"/>
      <c r="CR109" s="221"/>
      <c r="CS109" s="221"/>
      <c r="CT109" s="221"/>
      <c r="CU109" s="221"/>
      <c r="CV109" s="221"/>
      <c r="CW109" s="221"/>
      <c r="CX109" s="221"/>
      <c r="CY109" s="221"/>
      <c r="CZ109" s="221"/>
      <c r="DA109" s="221"/>
      <c r="DB109" s="221"/>
      <c r="DC109" s="221"/>
      <c r="DD109" s="221"/>
      <c r="DE109" s="221"/>
      <c r="DF109" s="221"/>
    </row>
    <row r="110" spans="1:110" ht="15" x14ac:dyDescent="0.2">
      <c r="A110" s="221"/>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37"/>
      <c r="AV110" s="240"/>
      <c r="AW110" s="237"/>
      <c r="AX110" s="221"/>
      <c r="BB110" s="221"/>
      <c r="BC110" s="221"/>
      <c r="BD110" s="221"/>
      <c r="BE110" s="221"/>
      <c r="BF110" s="221"/>
      <c r="BG110" s="221"/>
      <c r="BH110" s="221"/>
      <c r="BI110" s="221"/>
      <c r="BJ110" s="221"/>
      <c r="BK110" s="221"/>
      <c r="BL110" s="221"/>
      <c r="BM110" s="221"/>
      <c r="BN110" s="221"/>
      <c r="BO110" s="221"/>
      <c r="BP110" s="221"/>
      <c r="BQ110" s="221"/>
      <c r="BR110" s="221"/>
      <c r="BS110" s="221"/>
      <c r="BT110" s="221"/>
      <c r="BU110" s="221"/>
      <c r="BV110" s="221"/>
      <c r="BW110" s="221"/>
      <c r="BX110" s="221"/>
      <c r="BY110" s="221"/>
      <c r="BZ110" s="221"/>
      <c r="CA110" s="221"/>
      <c r="CB110" s="221"/>
      <c r="CC110" s="221"/>
      <c r="CD110" s="221"/>
      <c r="CE110" s="221"/>
      <c r="CF110" s="221"/>
      <c r="CG110" s="221"/>
      <c r="CH110" s="221"/>
      <c r="CI110" s="221"/>
      <c r="CJ110" s="221"/>
      <c r="CK110" s="221"/>
      <c r="CL110" s="221"/>
      <c r="CM110" s="221"/>
      <c r="CN110" s="221"/>
      <c r="CO110" s="221"/>
      <c r="CP110" s="221"/>
      <c r="CQ110" s="221"/>
      <c r="CR110" s="221"/>
      <c r="CS110" s="221"/>
      <c r="CT110" s="221"/>
      <c r="CU110" s="221"/>
      <c r="CV110" s="221"/>
      <c r="CW110" s="221"/>
      <c r="CX110" s="221"/>
      <c r="CY110" s="221"/>
      <c r="CZ110" s="221"/>
      <c r="DA110" s="221"/>
      <c r="DB110" s="221"/>
      <c r="DC110" s="221"/>
      <c r="DD110" s="221"/>
      <c r="DE110" s="221"/>
      <c r="DF110" s="221"/>
    </row>
    <row r="111" spans="1:110" ht="15" x14ac:dyDescent="0.2">
      <c r="A111" s="221"/>
      <c r="B111" s="221"/>
      <c r="C111" s="221"/>
      <c r="D111" s="221"/>
      <c r="E111" s="221"/>
      <c r="F111" s="221"/>
      <c r="G111" s="221"/>
      <c r="H111" s="221"/>
      <c r="I111" s="221"/>
      <c r="J111" s="221"/>
      <c r="K111" s="221"/>
      <c r="L111" s="221"/>
      <c r="M111" s="221"/>
      <c r="N111" s="221"/>
      <c r="O111" s="221"/>
      <c r="P111" s="221"/>
      <c r="Q111" s="221"/>
      <c r="R111" s="221"/>
      <c r="S111" s="221"/>
      <c r="T111" s="221"/>
      <c r="U111" s="221"/>
      <c r="V111" s="221"/>
      <c r="W111" s="221"/>
      <c r="X111" s="221"/>
      <c r="Y111" s="221"/>
      <c r="Z111" s="221"/>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37"/>
      <c r="AV111" s="240"/>
      <c r="AW111" s="237"/>
      <c r="AX111" s="221"/>
      <c r="BB111" s="221"/>
      <c r="BC111" s="221"/>
      <c r="BD111" s="221"/>
      <c r="BE111" s="221"/>
      <c r="BF111" s="221"/>
      <c r="BG111" s="221"/>
      <c r="BH111" s="221"/>
      <c r="BI111" s="221"/>
      <c r="BJ111" s="221"/>
      <c r="BK111" s="221"/>
      <c r="BL111" s="221"/>
      <c r="BM111" s="221"/>
      <c r="BN111" s="221"/>
      <c r="BO111" s="221"/>
      <c r="BP111" s="221"/>
      <c r="BQ111" s="221"/>
      <c r="BR111" s="221"/>
      <c r="BS111" s="221"/>
      <c r="BT111" s="221"/>
      <c r="BU111" s="221"/>
      <c r="BV111" s="221"/>
      <c r="BW111" s="221"/>
      <c r="BX111" s="221"/>
      <c r="BY111" s="221"/>
      <c r="BZ111" s="221"/>
      <c r="CA111" s="221"/>
      <c r="CB111" s="221"/>
      <c r="CC111" s="221"/>
      <c r="CD111" s="221"/>
      <c r="CE111" s="221"/>
      <c r="CF111" s="221"/>
      <c r="CG111" s="221"/>
      <c r="CH111" s="221"/>
      <c r="CI111" s="221"/>
      <c r="CJ111" s="221"/>
      <c r="CK111" s="221"/>
      <c r="CL111" s="221"/>
      <c r="CM111" s="221"/>
      <c r="CN111" s="221"/>
      <c r="CO111" s="221"/>
      <c r="CP111" s="221"/>
      <c r="CQ111" s="221"/>
      <c r="CR111" s="221"/>
      <c r="CS111" s="221"/>
      <c r="CT111" s="221"/>
      <c r="CU111" s="221"/>
      <c r="CV111" s="221"/>
      <c r="CW111" s="221"/>
      <c r="CX111" s="221"/>
      <c r="CY111" s="221"/>
      <c r="CZ111" s="221"/>
      <c r="DA111" s="221"/>
      <c r="DB111" s="221"/>
      <c r="DC111" s="221"/>
      <c r="DD111" s="221"/>
      <c r="DE111" s="221"/>
      <c r="DF111" s="221"/>
    </row>
    <row r="112" spans="1:110" ht="15" x14ac:dyDescent="0.2">
      <c r="A112" s="221"/>
      <c r="B112" s="221"/>
      <c r="C112" s="221"/>
      <c r="D112" s="221"/>
      <c r="E112" s="221"/>
      <c r="F112" s="221"/>
      <c r="G112" s="221"/>
      <c r="H112" s="221"/>
      <c r="I112" s="221"/>
      <c r="J112" s="221"/>
      <c r="K112" s="221"/>
      <c r="L112" s="221"/>
      <c r="M112" s="221"/>
      <c r="N112" s="221"/>
      <c r="O112" s="221"/>
      <c r="P112" s="221"/>
      <c r="Q112" s="221"/>
      <c r="R112" s="221"/>
      <c r="S112" s="221"/>
      <c r="T112" s="221"/>
      <c r="U112" s="221"/>
      <c r="V112" s="221"/>
      <c r="W112" s="221"/>
      <c r="X112" s="221"/>
      <c r="Y112" s="221"/>
      <c r="Z112" s="221"/>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37"/>
      <c r="AV112" s="240"/>
      <c r="AW112" s="237"/>
      <c r="AX112" s="221"/>
      <c r="BB112" s="221"/>
      <c r="BC112" s="221"/>
      <c r="BD112" s="221"/>
      <c r="BE112" s="221"/>
      <c r="BF112" s="221"/>
      <c r="BG112" s="221"/>
      <c r="BH112" s="221"/>
      <c r="BI112" s="221"/>
      <c r="BJ112" s="221"/>
      <c r="BK112" s="221"/>
      <c r="BL112" s="221"/>
      <c r="BM112" s="221"/>
      <c r="BN112" s="221"/>
      <c r="BO112" s="221"/>
      <c r="BP112" s="221"/>
      <c r="BQ112" s="221"/>
      <c r="BR112" s="221"/>
      <c r="BS112" s="221"/>
      <c r="BT112" s="221"/>
      <c r="BU112" s="221"/>
      <c r="BV112" s="221"/>
      <c r="BW112" s="221"/>
      <c r="BX112" s="221"/>
      <c r="BY112" s="221"/>
      <c r="BZ112" s="221"/>
      <c r="CA112" s="221"/>
      <c r="CB112" s="221"/>
      <c r="CC112" s="221"/>
      <c r="CD112" s="221"/>
      <c r="CE112" s="221"/>
      <c r="CF112" s="221"/>
      <c r="CG112" s="221"/>
      <c r="CH112" s="221"/>
      <c r="CI112" s="221"/>
      <c r="CJ112" s="221"/>
      <c r="CK112" s="221"/>
      <c r="CL112" s="221"/>
      <c r="CM112" s="221"/>
      <c r="CN112" s="221"/>
      <c r="CO112" s="221"/>
      <c r="CP112" s="221"/>
      <c r="CQ112" s="221"/>
      <c r="CR112" s="221"/>
      <c r="CS112" s="221"/>
      <c r="CT112" s="221"/>
      <c r="CU112" s="221"/>
      <c r="CV112" s="221"/>
      <c r="CW112" s="221"/>
      <c r="CX112" s="221"/>
      <c r="CY112" s="221"/>
      <c r="CZ112" s="221"/>
      <c r="DA112" s="221"/>
      <c r="DB112" s="221"/>
      <c r="DC112" s="221"/>
      <c r="DD112" s="221"/>
      <c r="DE112" s="221"/>
      <c r="DF112" s="221"/>
    </row>
    <row r="113" spans="1:110" ht="15" x14ac:dyDescent="0.2">
      <c r="A113" s="221"/>
      <c r="B113" s="221"/>
      <c r="C113" s="221"/>
      <c r="D113" s="221"/>
      <c r="E113" s="221"/>
      <c r="F113" s="221"/>
      <c r="G113" s="221"/>
      <c r="H113" s="221"/>
      <c r="I113" s="221"/>
      <c r="J113" s="221"/>
      <c r="K113" s="221"/>
      <c r="L113" s="221"/>
      <c r="M113" s="221"/>
      <c r="N113" s="221"/>
      <c r="O113" s="221"/>
      <c r="P113" s="221"/>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37"/>
      <c r="AV113" s="240"/>
      <c r="AW113" s="237"/>
      <c r="AX113" s="221"/>
      <c r="BB113" s="221"/>
      <c r="BC113" s="221"/>
      <c r="BD113" s="221"/>
      <c r="BE113" s="221"/>
      <c r="BF113" s="221"/>
      <c r="BG113" s="221"/>
      <c r="BH113" s="221"/>
      <c r="BI113" s="221"/>
      <c r="BJ113" s="221"/>
      <c r="BK113" s="221"/>
      <c r="BL113" s="221"/>
      <c r="BM113" s="221"/>
      <c r="BN113" s="221"/>
      <c r="BO113" s="221"/>
      <c r="BP113" s="221"/>
      <c r="BQ113" s="221"/>
      <c r="BR113" s="221"/>
      <c r="BS113" s="221"/>
      <c r="BT113" s="221"/>
      <c r="BU113" s="221"/>
      <c r="BV113" s="221"/>
      <c r="BW113" s="221"/>
      <c r="BX113" s="221"/>
      <c r="BY113" s="221"/>
      <c r="BZ113" s="221"/>
      <c r="CA113" s="221"/>
      <c r="CB113" s="221"/>
      <c r="CC113" s="221"/>
      <c r="CD113" s="221"/>
      <c r="CE113" s="221"/>
      <c r="CF113" s="221"/>
      <c r="CG113" s="221"/>
      <c r="CH113" s="221"/>
      <c r="CI113" s="221"/>
      <c r="CJ113" s="221"/>
      <c r="CK113" s="221"/>
      <c r="CL113" s="221"/>
      <c r="CM113" s="221"/>
      <c r="CN113" s="221"/>
      <c r="CO113" s="221"/>
      <c r="CP113" s="221"/>
      <c r="CQ113" s="221"/>
      <c r="CR113" s="221"/>
      <c r="CS113" s="221"/>
      <c r="CT113" s="221"/>
      <c r="CU113" s="221"/>
      <c r="CV113" s="221"/>
      <c r="CW113" s="221"/>
      <c r="CX113" s="221"/>
      <c r="CY113" s="221"/>
      <c r="CZ113" s="221"/>
      <c r="DA113" s="221"/>
      <c r="DB113" s="221"/>
      <c r="DC113" s="221"/>
      <c r="DD113" s="221"/>
      <c r="DE113" s="221"/>
      <c r="DF113" s="221"/>
    </row>
    <row r="114" spans="1:110" ht="15" x14ac:dyDescent="0.2">
      <c r="A114" s="221"/>
      <c r="B114" s="221"/>
      <c r="C114" s="221"/>
      <c r="D114" s="221"/>
      <c r="E114" s="221"/>
      <c r="F114" s="221"/>
      <c r="G114" s="221"/>
      <c r="H114" s="221"/>
      <c r="I114" s="221"/>
      <c r="J114" s="221"/>
      <c r="K114" s="221"/>
      <c r="L114" s="221"/>
      <c r="M114" s="221"/>
      <c r="N114" s="221"/>
      <c r="O114" s="221"/>
      <c r="P114" s="221"/>
      <c r="Q114" s="221"/>
      <c r="R114" s="221"/>
      <c r="S114" s="221"/>
      <c r="T114" s="221"/>
      <c r="U114" s="221"/>
      <c r="V114" s="221"/>
      <c r="W114" s="221"/>
      <c r="X114" s="221"/>
      <c r="Y114" s="221"/>
      <c r="Z114" s="221"/>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37"/>
      <c r="AV114" s="240"/>
      <c r="AW114" s="237"/>
      <c r="AX114" s="221"/>
      <c r="BB114" s="221"/>
      <c r="BC114" s="221"/>
      <c r="BD114" s="221"/>
      <c r="BE114" s="221"/>
      <c r="BF114" s="221"/>
      <c r="BG114" s="221"/>
      <c r="BH114" s="221"/>
      <c r="BI114" s="221"/>
      <c r="BJ114" s="221"/>
      <c r="BK114" s="221"/>
      <c r="BL114" s="221"/>
      <c r="BM114" s="221"/>
      <c r="BN114" s="221"/>
      <c r="BO114" s="221"/>
      <c r="BP114" s="221"/>
      <c r="BQ114" s="221"/>
      <c r="BR114" s="221"/>
      <c r="BS114" s="221"/>
      <c r="BT114" s="221"/>
      <c r="BU114" s="221"/>
      <c r="BV114" s="221"/>
      <c r="BW114" s="221"/>
      <c r="BX114" s="221"/>
      <c r="BY114" s="221"/>
      <c r="BZ114" s="221"/>
      <c r="CA114" s="221"/>
      <c r="CB114" s="221"/>
      <c r="CC114" s="221"/>
      <c r="CD114" s="221"/>
      <c r="CE114" s="221"/>
      <c r="CF114" s="221"/>
      <c r="CG114" s="221"/>
      <c r="CH114" s="221"/>
      <c r="CI114" s="221"/>
      <c r="CJ114" s="221"/>
      <c r="CK114" s="221"/>
      <c r="CL114" s="221"/>
      <c r="CM114" s="221"/>
      <c r="CN114" s="221"/>
      <c r="CO114" s="221"/>
      <c r="CP114" s="221"/>
      <c r="CQ114" s="221"/>
      <c r="CR114" s="221"/>
      <c r="CS114" s="221"/>
      <c r="CT114" s="221"/>
      <c r="CU114" s="221"/>
      <c r="CV114" s="221"/>
      <c r="CW114" s="221"/>
      <c r="CX114" s="221"/>
      <c r="CY114" s="221"/>
      <c r="CZ114" s="221"/>
      <c r="DA114" s="221"/>
      <c r="DB114" s="221"/>
      <c r="DC114" s="221"/>
      <c r="DD114" s="221"/>
      <c r="DE114" s="221"/>
      <c r="DF114" s="221"/>
    </row>
    <row r="115" spans="1:110" ht="15" x14ac:dyDescent="0.2">
      <c r="A115" s="221"/>
      <c r="B115" s="221"/>
      <c r="C115" s="221"/>
      <c r="D115" s="221"/>
      <c r="E115" s="221"/>
      <c r="F115" s="221"/>
      <c r="G115" s="221"/>
      <c r="H115" s="221"/>
      <c r="I115" s="221"/>
      <c r="J115" s="221"/>
      <c r="K115" s="221"/>
      <c r="L115" s="221"/>
      <c r="M115" s="221"/>
      <c r="N115" s="221"/>
      <c r="O115" s="221"/>
      <c r="P115" s="221"/>
      <c r="Q115" s="221"/>
      <c r="R115" s="221"/>
      <c r="S115" s="221"/>
      <c r="T115" s="221"/>
      <c r="U115" s="221"/>
      <c r="V115" s="221"/>
      <c r="W115" s="221"/>
      <c r="X115" s="221"/>
      <c r="Y115" s="221"/>
      <c r="Z115" s="221"/>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37"/>
      <c r="AV115" s="240"/>
      <c r="AW115" s="237"/>
      <c r="AX115" s="221"/>
      <c r="BB115" s="221"/>
      <c r="BC115" s="221"/>
      <c r="BD115" s="221"/>
      <c r="BE115" s="221"/>
      <c r="BF115" s="221"/>
      <c r="BG115" s="221"/>
      <c r="BH115" s="221"/>
      <c r="BI115" s="221"/>
      <c r="BJ115" s="221"/>
      <c r="BK115" s="221"/>
      <c r="BL115" s="221"/>
      <c r="BM115" s="221"/>
      <c r="BN115" s="221"/>
      <c r="BO115" s="221"/>
      <c r="BP115" s="221"/>
      <c r="BQ115" s="221"/>
      <c r="BR115" s="221"/>
      <c r="BS115" s="221"/>
      <c r="BT115" s="221"/>
      <c r="BU115" s="221"/>
      <c r="BV115" s="221"/>
      <c r="BW115" s="221"/>
      <c r="BX115" s="221"/>
      <c r="BY115" s="221"/>
      <c r="BZ115" s="221"/>
      <c r="CA115" s="221"/>
      <c r="CB115" s="221"/>
      <c r="CC115" s="221"/>
      <c r="CD115" s="221"/>
      <c r="CE115" s="221"/>
      <c r="CF115" s="221"/>
      <c r="CG115" s="221"/>
      <c r="CH115" s="221"/>
      <c r="CI115" s="221"/>
      <c r="CJ115" s="221"/>
      <c r="CK115" s="221"/>
      <c r="CL115" s="221"/>
      <c r="CM115" s="221"/>
      <c r="CN115" s="221"/>
      <c r="CO115" s="221"/>
      <c r="CP115" s="221"/>
      <c r="CQ115" s="221"/>
      <c r="CR115" s="221"/>
      <c r="CS115" s="221"/>
      <c r="CT115" s="221"/>
      <c r="CU115" s="221"/>
      <c r="CV115" s="221"/>
      <c r="CW115" s="221"/>
      <c r="CX115" s="221"/>
      <c r="CY115" s="221"/>
      <c r="CZ115" s="221"/>
      <c r="DA115" s="221"/>
      <c r="DB115" s="221"/>
      <c r="DC115" s="221"/>
      <c r="DD115" s="221"/>
      <c r="DE115" s="221"/>
      <c r="DF115" s="221"/>
    </row>
    <row r="116" spans="1:110" ht="15" x14ac:dyDescent="0.2">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c r="X116" s="221"/>
      <c r="Y116" s="221"/>
      <c r="Z116" s="221"/>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37"/>
      <c r="AV116" s="240"/>
      <c r="AW116" s="237"/>
      <c r="AX116" s="221"/>
      <c r="BB116" s="221"/>
      <c r="BC116" s="221"/>
      <c r="BD116" s="221"/>
      <c r="BE116" s="221"/>
      <c r="BF116" s="221"/>
      <c r="BG116" s="221"/>
      <c r="BH116" s="221"/>
      <c r="BI116" s="221"/>
      <c r="BJ116" s="221"/>
      <c r="BK116" s="221"/>
      <c r="BL116" s="221"/>
      <c r="BM116" s="221"/>
      <c r="BN116" s="221"/>
      <c r="BO116" s="221"/>
      <c r="BP116" s="221"/>
      <c r="BQ116" s="221"/>
      <c r="BR116" s="221"/>
      <c r="BS116" s="221"/>
      <c r="BT116" s="221"/>
      <c r="BU116" s="221"/>
      <c r="BV116" s="221"/>
      <c r="BW116" s="221"/>
      <c r="BX116" s="221"/>
      <c r="BY116" s="221"/>
      <c r="BZ116" s="221"/>
      <c r="CA116" s="221"/>
      <c r="CB116" s="221"/>
      <c r="CC116" s="221"/>
      <c r="CD116" s="221"/>
      <c r="CE116" s="221"/>
      <c r="CF116" s="221"/>
      <c r="CG116" s="221"/>
      <c r="CH116" s="221"/>
      <c r="CI116" s="221"/>
      <c r="CJ116" s="221"/>
      <c r="CK116" s="221"/>
      <c r="CL116" s="221"/>
      <c r="CM116" s="221"/>
      <c r="CN116" s="221"/>
      <c r="CO116" s="221"/>
      <c r="CP116" s="221"/>
      <c r="CQ116" s="221"/>
      <c r="CR116" s="221"/>
      <c r="CS116" s="221"/>
      <c r="CT116" s="221"/>
      <c r="CU116" s="221"/>
      <c r="CV116" s="221"/>
      <c r="CW116" s="221"/>
      <c r="CX116" s="221"/>
      <c r="CY116" s="221"/>
      <c r="CZ116" s="221"/>
      <c r="DA116" s="221"/>
      <c r="DB116" s="221"/>
      <c r="DC116" s="221"/>
      <c r="DD116" s="221"/>
      <c r="DE116" s="221"/>
      <c r="DF116" s="221"/>
    </row>
    <row r="117" spans="1:110" ht="15" x14ac:dyDescent="0.2">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37"/>
      <c r="AV117" s="240"/>
      <c r="AW117" s="237"/>
      <c r="AX117" s="221"/>
      <c r="BB117" s="221"/>
      <c r="BC117" s="221"/>
      <c r="BD117" s="221"/>
      <c r="BE117" s="221"/>
      <c r="BF117" s="221"/>
      <c r="BG117" s="221"/>
      <c r="BH117" s="221"/>
      <c r="BI117" s="221"/>
      <c r="BJ117" s="221"/>
      <c r="BK117" s="221"/>
      <c r="BL117" s="221"/>
      <c r="BM117" s="221"/>
      <c r="BN117" s="221"/>
      <c r="BO117" s="221"/>
      <c r="BP117" s="221"/>
      <c r="BQ117" s="221"/>
      <c r="BR117" s="221"/>
      <c r="BS117" s="221"/>
      <c r="BT117" s="221"/>
      <c r="BU117" s="221"/>
      <c r="BV117" s="221"/>
      <c r="BW117" s="221"/>
      <c r="BX117" s="221"/>
      <c r="BY117" s="221"/>
      <c r="BZ117" s="221"/>
      <c r="CA117" s="221"/>
      <c r="CB117" s="221"/>
      <c r="CC117" s="221"/>
      <c r="CD117" s="221"/>
      <c r="CE117" s="221"/>
      <c r="CF117" s="221"/>
      <c r="CG117" s="221"/>
      <c r="CH117" s="221"/>
      <c r="CI117" s="221"/>
      <c r="CJ117" s="221"/>
      <c r="CK117" s="221"/>
      <c r="CL117" s="221"/>
      <c r="CM117" s="221"/>
      <c r="CN117" s="221"/>
      <c r="CO117" s="221"/>
      <c r="CP117" s="221"/>
      <c r="CQ117" s="221"/>
      <c r="CR117" s="221"/>
      <c r="CS117" s="221"/>
      <c r="CT117" s="221"/>
      <c r="CU117" s="221"/>
      <c r="CV117" s="221"/>
      <c r="CW117" s="221"/>
      <c r="CX117" s="221"/>
      <c r="CY117" s="221"/>
      <c r="CZ117" s="221"/>
      <c r="DA117" s="221"/>
      <c r="DB117" s="221"/>
      <c r="DC117" s="221"/>
      <c r="DD117" s="221"/>
      <c r="DE117" s="221"/>
      <c r="DF117" s="221"/>
    </row>
    <row r="118" spans="1:110" ht="15" x14ac:dyDescent="0.2">
      <c r="A118" s="221"/>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37"/>
      <c r="AV118" s="240"/>
      <c r="AW118" s="237"/>
      <c r="AX118" s="221"/>
      <c r="BB118" s="221"/>
      <c r="BC118" s="221"/>
      <c r="BD118" s="221"/>
      <c r="BE118" s="221"/>
      <c r="BF118" s="221"/>
      <c r="BG118" s="221"/>
      <c r="BH118" s="221"/>
      <c r="BI118" s="221"/>
      <c r="BJ118" s="221"/>
      <c r="BK118" s="221"/>
      <c r="BL118" s="221"/>
      <c r="BM118" s="221"/>
      <c r="BN118" s="221"/>
      <c r="BO118" s="221"/>
      <c r="BP118" s="221"/>
      <c r="BQ118" s="221"/>
      <c r="BR118" s="221"/>
      <c r="BS118" s="221"/>
      <c r="BT118" s="221"/>
      <c r="BU118" s="221"/>
      <c r="BV118" s="221"/>
      <c r="BW118" s="221"/>
      <c r="BX118" s="221"/>
      <c r="BY118" s="221"/>
      <c r="BZ118" s="221"/>
      <c r="CA118" s="221"/>
      <c r="CB118" s="221"/>
      <c r="CC118" s="221"/>
      <c r="CD118" s="221"/>
      <c r="CE118" s="221"/>
      <c r="CF118" s="221"/>
      <c r="CG118" s="221"/>
      <c r="CH118" s="221"/>
      <c r="CI118" s="221"/>
      <c r="CJ118" s="221"/>
      <c r="CK118" s="221"/>
      <c r="CL118" s="221"/>
      <c r="CM118" s="221"/>
      <c r="CN118" s="221"/>
      <c r="CO118" s="221"/>
      <c r="CP118" s="221"/>
      <c r="CQ118" s="221"/>
      <c r="CR118" s="221"/>
      <c r="CS118" s="221"/>
      <c r="CT118" s="221"/>
      <c r="CU118" s="221"/>
      <c r="CV118" s="221"/>
      <c r="CW118" s="221"/>
      <c r="CX118" s="221"/>
      <c r="CY118" s="221"/>
      <c r="CZ118" s="221"/>
      <c r="DA118" s="221"/>
      <c r="DB118" s="221"/>
      <c r="DC118" s="221"/>
      <c r="DD118" s="221"/>
      <c r="DE118" s="221"/>
      <c r="DF118" s="221"/>
    </row>
    <row r="119" spans="1:110" ht="15" x14ac:dyDescent="0.2">
      <c r="A119" s="221"/>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37"/>
      <c r="AV119" s="240"/>
      <c r="AW119" s="237"/>
      <c r="AX119" s="221"/>
      <c r="BB119" s="221"/>
      <c r="BC119" s="221"/>
      <c r="BD119" s="221"/>
      <c r="BE119" s="221"/>
      <c r="BF119" s="221"/>
      <c r="BG119" s="221"/>
      <c r="BH119" s="221"/>
      <c r="BI119" s="221"/>
      <c r="BJ119" s="221"/>
      <c r="BK119" s="221"/>
      <c r="BL119" s="221"/>
      <c r="BM119" s="221"/>
      <c r="BN119" s="221"/>
      <c r="BO119" s="221"/>
      <c r="BP119" s="221"/>
      <c r="BQ119" s="221"/>
      <c r="BR119" s="221"/>
      <c r="BS119" s="221"/>
      <c r="BT119" s="221"/>
      <c r="BU119" s="221"/>
      <c r="BV119" s="221"/>
      <c r="BW119" s="221"/>
      <c r="BX119" s="221"/>
      <c r="BY119" s="221"/>
      <c r="BZ119" s="221"/>
      <c r="CA119" s="221"/>
      <c r="CB119" s="221"/>
      <c r="CC119" s="221"/>
      <c r="CD119" s="221"/>
      <c r="CE119" s="221"/>
      <c r="CF119" s="221"/>
      <c r="CG119" s="221"/>
      <c r="CH119" s="221"/>
      <c r="CI119" s="221"/>
      <c r="CJ119" s="221"/>
      <c r="CK119" s="221"/>
      <c r="CL119" s="221"/>
      <c r="CM119" s="221"/>
      <c r="CN119" s="221"/>
      <c r="CO119" s="221"/>
      <c r="CP119" s="221"/>
      <c r="CQ119" s="221"/>
      <c r="CR119" s="221"/>
      <c r="CS119" s="221"/>
      <c r="CT119" s="221"/>
      <c r="CU119" s="221"/>
      <c r="CV119" s="221"/>
      <c r="CW119" s="221"/>
      <c r="CX119" s="221"/>
      <c r="CY119" s="221"/>
      <c r="CZ119" s="221"/>
      <c r="DA119" s="221"/>
      <c r="DB119" s="221"/>
      <c r="DC119" s="221"/>
      <c r="DD119" s="221"/>
      <c r="DE119" s="221"/>
      <c r="DF119" s="221"/>
    </row>
    <row r="120" spans="1:110" ht="15" x14ac:dyDescent="0.2">
      <c r="A120" s="221"/>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37"/>
      <c r="AV120" s="240"/>
      <c r="AW120" s="237"/>
      <c r="AX120" s="221"/>
      <c r="BB120" s="221"/>
      <c r="BC120" s="221"/>
      <c r="BD120" s="221"/>
      <c r="BE120" s="221"/>
      <c r="BF120" s="221"/>
      <c r="BG120" s="221"/>
      <c r="BH120" s="221"/>
      <c r="BI120" s="221"/>
      <c r="BJ120" s="221"/>
      <c r="BK120" s="221"/>
      <c r="BL120" s="221"/>
      <c r="BM120" s="221"/>
      <c r="BN120" s="221"/>
      <c r="BO120" s="221"/>
      <c r="BP120" s="221"/>
      <c r="BQ120" s="221"/>
      <c r="BR120" s="221"/>
      <c r="BS120" s="221"/>
      <c r="BT120" s="221"/>
      <c r="BU120" s="221"/>
      <c r="BV120" s="221"/>
      <c r="BW120" s="221"/>
      <c r="BX120" s="221"/>
      <c r="BY120" s="221"/>
      <c r="BZ120" s="221"/>
      <c r="CA120" s="221"/>
      <c r="CB120" s="221"/>
      <c r="CC120" s="221"/>
      <c r="CD120" s="221"/>
      <c r="CE120" s="221"/>
      <c r="CF120" s="221"/>
      <c r="CG120" s="221"/>
      <c r="CH120" s="221"/>
      <c r="CI120" s="221"/>
      <c r="CJ120" s="221"/>
      <c r="CK120" s="221"/>
      <c r="CL120" s="221"/>
      <c r="CM120" s="221"/>
      <c r="CN120" s="221"/>
      <c r="CO120" s="221"/>
      <c r="CP120" s="221"/>
      <c r="CQ120" s="221"/>
      <c r="CR120" s="221"/>
      <c r="CS120" s="221"/>
      <c r="CT120" s="221"/>
      <c r="CU120" s="221"/>
      <c r="CV120" s="221"/>
      <c r="CW120" s="221"/>
      <c r="CX120" s="221"/>
      <c r="CY120" s="221"/>
      <c r="CZ120" s="221"/>
      <c r="DA120" s="221"/>
      <c r="DB120" s="221"/>
      <c r="DC120" s="221"/>
      <c r="DD120" s="221"/>
      <c r="DE120" s="221"/>
      <c r="DF120" s="221"/>
    </row>
    <row r="121" spans="1:110" ht="15" x14ac:dyDescent="0.2">
      <c r="A121" s="221"/>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1"/>
      <c r="Y121" s="221"/>
      <c r="Z121" s="221"/>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37"/>
      <c r="AV121" s="240"/>
      <c r="AW121" s="237"/>
      <c r="AX121" s="221"/>
      <c r="BB121" s="221"/>
      <c r="BC121" s="221"/>
      <c r="BD121" s="221"/>
      <c r="BE121" s="221"/>
      <c r="BF121" s="221"/>
      <c r="BG121" s="221"/>
      <c r="BH121" s="221"/>
      <c r="BI121" s="221"/>
      <c r="BJ121" s="221"/>
      <c r="BK121" s="221"/>
      <c r="BL121" s="221"/>
      <c r="BM121" s="221"/>
      <c r="BN121" s="221"/>
      <c r="BO121" s="221"/>
      <c r="BP121" s="221"/>
      <c r="BQ121" s="221"/>
      <c r="BR121" s="221"/>
      <c r="BS121" s="221"/>
      <c r="BT121" s="221"/>
      <c r="BU121" s="221"/>
      <c r="BV121" s="221"/>
      <c r="BW121" s="221"/>
      <c r="BX121" s="221"/>
      <c r="BY121" s="221"/>
      <c r="BZ121" s="221"/>
      <c r="CA121" s="221"/>
      <c r="CB121" s="221"/>
      <c r="CC121" s="221"/>
      <c r="CD121" s="221"/>
      <c r="CE121" s="221"/>
      <c r="CF121" s="221"/>
      <c r="CG121" s="221"/>
      <c r="CH121" s="221"/>
      <c r="CI121" s="221"/>
      <c r="CJ121" s="221"/>
      <c r="CK121" s="221"/>
      <c r="CL121" s="221"/>
      <c r="CM121" s="221"/>
      <c r="CN121" s="221"/>
      <c r="CO121" s="221"/>
      <c r="CP121" s="221"/>
      <c r="CQ121" s="221"/>
      <c r="CR121" s="221"/>
      <c r="CS121" s="221"/>
      <c r="CT121" s="221"/>
      <c r="CU121" s="221"/>
      <c r="CV121" s="221"/>
      <c r="CW121" s="221"/>
      <c r="CX121" s="221"/>
      <c r="CY121" s="221"/>
      <c r="CZ121" s="221"/>
      <c r="DA121" s="221"/>
      <c r="DB121" s="221"/>
      <c r="DC121" s="221"/>
      <c r="DD121" s="221"/>
      <c r="DE121" s="221"/>
      <c r="DF121" s="221"/>
    </row>
    <row r="122" spans="1:110" ht="15" x14ac:dyDescent="0.2">
      <c r="A122" s="221"/>
      <c r="B122" s="221"/>
      <c r="C122" s="221"/>
      <c r="D122" s="221"/>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221"/>
      <c r="AA122" s="221"/>
      <c r="AB122" s="221"/>
      <c r="AC122" s="221"/>
      <c r="AD122" s="221"/>
      <c r="AE122" s="221"/>
      <c r="AF122" s="221"/>
      <c r="AG122" s="221"/>
      <c r="AH122" s="221"/>
      <c r="AI122" s="221"/>
      <c r="AJ122" s="221"/>
      <c r="AK122" s="221"/>
      <c r="AL122" s="221"/>
      <c r="AM122" s="221"/>
      <c r="AN122" s="221"/>
      <c r="AO122" s="221"/>
      <c r="AP122" s="221"/>
      <c r="AQ122" s="221"/>
      <c r="AR122" s="221"/>
      <c r="AS122" s="221"/>
      <c r="AT122" s="221"/>
      <c r="AU122" s="237"/>
      <c r="AV122" s="240"/>
      <c r="AW122" s="237"/>
      <c r="AX122" s="221"/>
      <c r="BB122" s="221"/>
      <c r="BC122" s="221"/>
      <c r="BD122" s="221"/>
      <c r="BE122" s="221"/>
      <c r="BF122" s="221"/>
      <c r="BG122" s="221"/>
      <c r="BH122" s="221"/>
      <c r="BI122" s="221"/>
      <c r="BJ122" s="221"/>
      <c r="BK122" s="221"/>
      <c r="BL122" s="221"/>
      <c r="BM122" s="221"/>
      <c r="BN122" s="221"/>
      <c r="BO122" s="221"/>
      <c r="BP122" s="221"/>
      <c r="BQ122" s="221"/>
      <c r="BR122" s="221"/>
      <c r="BS122" s="221"/>
      <c r="BT122" s="221"/>
      <c r="BU122" s="221"/>
      <c r="BV122" s="221"/>
      <c r="BW122" s="221"/>
      <c r="BX122" s="221"/>
      <c r="BY122" s="221"/>
      <c r="BZ122" s="221"/>
      <c r="CA122" s="221"/>
      <c r="CB122" s="221"/>
      <c r="CC122" s="221"/>
      <c r="CD122" s="221"/>
      <c r="CE122" s="221"/>
      <c r="CF122" s="221"/>
      <c r="CG122" s="221"/>
      <c r="CH122" s="221"/>
      <c r="CI122" s="221"/>
      <c r="CJ122" s="221"/>
      <c r="CK122" s="221"/>
      <c r="CL122" s="221"/>
      <c r="CM122" s="221"/>
      <c r="CN122" s="221"/>
      <c r="CO122" s="221"/>
      <c r="CP122" s="221"/>
      <c r="CQ122" s="221"/>
      <c r="CR122" s="221"/>
      <c r="CS122" s="221"/>
      <c r="CT122" s="221"/>
      <c r="CU122" s="221"/>
      <c r="CV122" s="221"/>
      <c r="CW122" s="221"/>
      <c r="CX122" s="221"/>
      <c r="CY122" s="221"/>
      <c r="CZ122" s="221"/>
      <c r="DA122" s="221"/>
      <c r="DB122" s="221"/>
      <c r="DC122" s="221"/>
      <c r="DD122" s="221"/>
      <c r="DE122" s="221"/>
      <c r="DF122" s="221"/>
    </row>
    <row r="123" spans="1:110" ht="15" x14ac:dyDescent="0.2">
      <c r="A123" s="221"/>
      <c r="B123" s="221"/>
      <c r="C123" s="221"/>
      <c r="D123" s="221"/>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221"/>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37"/>
      <c r="AV123" s="240"/>
      <c r="AW123" s="237"/>
      <c r="AX123" s="221"/>
      <c r="BB123" s="221"/>
      <c r="BC123" s="221"/>
      <c r="BD123" s="221"/>
      <c r="BE123" s="221"/>
      <c r="BF123" s="221"/>
      <c r="BG123" s="221"/>
      <c r="BH123" s="221"/>
      <c r="BI123" s="221"/>
      <c r="BJ123" s="221"/>
      <c r="BK123" s="221"/>
      <c r="BL123" s="221"/>
      <c r="BM123" s="221"/>
      <c r="BN123" s="221"/>
      <c r="BO123" s="221"/>
      <c r="BP123" s="221"/>
      <c r="BQ123" s="221"/>
      <c r="BR123" s="221"/>
      <c r="BS123" s="221"/>
      <c r="BT123" s="221"/>
      <c r="BU123" s="221"/>
      <c r="BV123" s="221"/>
      <c r="BW123" s="221"/>
      <c r="BX123" s="221"/>
      <c r="BY123" s="221"/>
      <c r="BZ123" s="221"/>
      <c r="CA123" s="221"/>
      <c r="CB123" s="221"/>
      <c r="CC123" s="221"/>
      <c r="CD123" s="221"/>
      <c r="CE123" s="221"/>
      <c r="CF123" s="221"/>
      <c r="CG123" s="221"/>
      <c r="CH123" s="221"/>
      <c r="CI123" s="221"/>
      <c r="CJ123" s="221"/>
      <c r="CK123" s="221"/>
      <c r="CL123" s="221"/>
      <c r="CM123" s="221"/>
      <c r="CN123" s="221"/>
      <c r="CO123" s="221"/>
      <c r="CP123" s="221"/>
      <c r="CQ123" s="221"/>
      <c r="CR123" s="221"/>
      <c r="CS123" s="221"/>
      <c r="CT123" s="221"/>
      <c r="CU123" s="221"/>
      <c r="CV123" s="221"/>
      <c r="CW123" s="221"/>
      <c r="CX123" s="221"/>
      <c r="CY123" s="221"/>
      <c r="CZ123" s="221"/>
      <c r="DA123" s="221"/>
      <c r="DB123" s="221"/>
      <c r="DC123" s="221"/>
      <c r="DD123" s="221"/>
      <c r="DE123" s="221"/>
      <c r="DF123" s="221"/>
    </row>
    <row r="124" spans="1:110" ht="15" x14ac:dyDescent="0.2">
      <c r="A124" s="221"/>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37"/>
      <c r="AV124" s="240"/>
      <c r="AW124" s="237"/>
      <c r="AX124" s="221"/>
      <c r="BB124" s="221"/>
      <c r="BC124" s="221"/>
      <c r="BD124" s="221"/>
      <c r="BE124" s="221"/>
      <c r="BF124" s="221"/>
      <c r="BG124" s="221"/>
      <c r="BH124" s="221"/>
      <c r="BI124" s="221"/>
      <c r="BJ124" s="221"/>
      <c r="BK124" s="221"/>
      <c r="BL124" s="221"/>
      <c r="BM124" s="221"/>
      <c r="BN124" s="221"/>
      <c r="BO124" s="221"/>
      <c r="BP124" s="221"/>
      <c r="BQ124" s="221"/>
      <c r="BR124" s="221"/>
      <c r="BS124" s="221"/>
      <c r="BT124" s="221"/>
      <c r="BU124" s="221"/>
      <c r="BV124" s="221"/>
      <c r="BW124" s="221"/>
      <c r="BX124" s="221"/>
      <c r="BY124" s="221"/>
      <c r="BZ124" s="221"/>
      <c r="CA124" s="221"/>
      <c r="CB124" s="221"/>
      <c r="CC124" s="221"/>
      <c r="CD124" s="221"/>
      <c r="CE124" s="221"/>
      <c r="CF124" s="221"/>
      <c r="CG124" s="221"/>
      <c r="CH124" s="221"/>
      <c r="CI124" s="221"/>
      <c r="CJ124" s="221"/>
      <c r="CK124" s="221"/>
      <c r="CL124" s="221"/>
      <c r="CM124" s="221"/>
      <c r="CN124" s="221"/>
      <c r="CO124" s="221"/>
      <c r="CP124" s="221"/>
      <c r="CQ124" s="221"/>
      <c r="CR124" s="221"/>
      <c r="CS124" s="221"/>
      <c r="CT124" s="221"/>
      <c r="CU124" s="221"/>
      <c r="CV124" s="221"/>
      <c r="CW124" s="221"/>
      <c r="CX124" s="221"/>
      <c r="CY124" s="221"/>
      <c r="CZ124" s="221"/>
      <c r="DA124" s="221"/>
      <c r="DB124" s="221"/>
      <c r="DC124" s="221"/>
      <c r="DD124" s="221"/>
      <c r="DE124" s="221"/>
      <c r="DF124" s="221"/>
    </row>
    <row r="125" spans="1:110" ht="15" x14ac:dyDescent="0.2">
      <c r="A125" s="221"/>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c r="AU125" s="237"/>
      <c r="AV125" s="240"/>
      <c r="AW125" s="237"/>
      <c r="AX125" s="221"/>
      <c r="BB125" s="221"/>
      <c r="BC125" s="221"/>
      <c r="BD125" s="221"/>
      <c r="BE125" s="221"/>
      <c r="BF125" s="221"/>
      <c r="BG125" s="221"/>
      <c r="BH125" s="221"/>
      <c r="BI125" s="221"/>
      <c r="BJ125" s="221"/>
      <c r="BK125" s="221"/>
      <c r="BL125" s="221"/>
      <c r="BM125" s="221"/>
      <c r="BN125" s="221"/>
      <c r="BO125" s="221"/>
      <c r="BP125" s="221"/>
      <c r="BQ125" s="221"/>
      <c r="BR125" s="221"/>
      <c r="BS125" s="221"/>
      <c r="BT125" s="221"/>
      <c r="BU125" s="221"/>
      <c r="BV125" s="221"/>
      <c r="BW125" s="221"/>
      <c r="BX125" s="221"/>
      <c r="BY125" s="221"/>
      <c r="BZ125" s="221"/>
      <c r="CA125" s="221"/>
      <c r="CB125" s="221"/>
      <c r="CC125" s="221"/>
      <c r="CD125" s="221"/>
      <c r="CE125" s="221"/>
      <c r="CF125" s="221"/>
      <c r="CG125" s="221"/>
      <c r="CH125" s="221"/>
      <c r="CI125" s="221"/>
      <c r="CJ125" s="221"/>
      <c r="CK125" s="221"/>
      <c r="CL125" s="221"/>
      <c r="CM125" s="221"/>
      <c r="CN125" s="221"/>
      <c r="CO125" s="221"/>
      <c r="CP125" s="221"/>
      <c r="CQ125" s="221"/>
      <c r="CR125" s="221"/>
      <c r="CS125" s="221"/>
      <c r="CT125" s="221"/>
      <c r="CU125" s="221"/>
      <c r="CV125" s="221"/>
      <c r="CW125" s="221"/>
      <c r="CX125" s="221"/>
      <c r="CY125" s="221"/>
      <c r="CZ125" s="221"/>
      <c r="DA125" s="221"/>
      <c r="DB125" s="221"/>
      <c r="DC125" s="221"/>
      <c r="DD125" s="221"/>
      <c r="DE125" s="221"/>
      <c r="DF125" s="221"/>
    </row>
    <row r="126" spans="1:110" ht="15" x14ac:dyDescent="0.2">
      <c r="A126" s="221"/>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37"/>
      <c r="AV126" s="240"/>
      <c r="AW126" s="237"/>
      <c r="AX126" s="221"/>
      <c r="BB126" s="221"/>
      <c r="BC126" s="221"/>
      <c r="BD126" s="221"/>
      <c r="BE126" s="221"/>
      <c r="BF126" s="221"/>
      <c r="BG126" s="221"/>
      <c r="BH126" s="221"/>
      <c r="BI126" s="221"/>
      <c r="BJ126" s="221"/>
      <c r="BK126" s="221"/>
      <c r="BL126" s="221"/>
      <c r="BM126" s="221"/>
      <c r="BN126" s="221"/>
      <c r="BO126" s="221"/>
      <c r="BP126" s="221"/>
      <c r="BQ126" s="221"/>
      <c r="BR126" s="221"/>
      <c r="BS126" s="221"/>
      <c r="BT126" s="221"/>
      <c r="BU126" s="221"/>
      <c r="BV126" s="221"/>
      <c r="BW126" s="221"/>
      <c r="BX126" s="221"/>
      <c r="BY126" s="221"/>
      <c r="BZ126" s="221"/>
      <c r="CA126" s="221"/>
      <c r="CB126" s="221"/>
      <c r="CC126" s="221"/>
      <c r="CD126" s="221"/>
      <c r="CE126" s="221"/>
      <c r="CF126" s="221"/>
      <c r="CG126" s="221"/>
      <c r="CH126" s="221"/>
      <c r="CI126" s="221"/>
      <c r="CJ126" s="221"/>
      <c r="CK126" s="221"/>
      <c r="CL126" s="221"/>
      <c r="CM126" s="221"/>
      <c r="CN126" s="221"/>
      <c r="CO126" s="221"/>
      <c r="CP126" s="221"/>
      <c r="CQ126" s="221"/>
      <c r="CR126" s="221"/>
      <c r="CS126" s="221"/>
      <c r="CT126" s="221"/>
      <c r="CU126" s="221"/>
      <c r="CV126" s="221"/>
      <c r="CW126" s="221"/>
      <c r="CX126" s="221"/>
      <c r="CY126" s="221"/>
      <c r="CZ126" s="221"/>
      <c r="DA126" s="221"/>
      <c r="DB126" s="221"/>
      <c r="DC126" s="221"/>
      <c r="DD126" s="221"/>
      <c r="DE126" s="221"/>
      <c r="DF126" s="221"/>
    </row>
    <row r="127" spans="1:110" ht="15" x14ac:dyDescent="0.2">
      <c r="A127" s="221"/>
      <c r="B127" s="221"/>
      <c r="C127" s="221"/>
      <c r="D127" s="221"/>
      <c r="E127" s="221"/>
      <c r="F127" s="221"/>
      <c r="G127" s="221"/>
      <c r="H127" s="221"/>
      <c r="I127" s="221"/>
      <c r="J127" s="221"/>
      <c r="K127" s="221"/>
      <c r="L127" s="221"/>
      <c r="M127" s="221"/>
      <c r="N127" s="221"/>
      <c r="O127" s="221"/>
      <c r="P127" s="221"/>
      <c r="Q127" s="221"/>
      <c r="R127" s="221"/>
      <c r="S127" s="221"/>
      <c r="T127" s="221"/>
      <c r="U127" s="221"/>
      <c r="V127" s="221"/>
      <c r="W127" s="221"/>
      <c r="X127" s="221"/>
      <c r="Y127" s="221"/>
      <c r="Z127" s="221"/>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37"/>
      <c r="AV127" s="240"/>
      <c r="AW127" s="237"/>
      <c r="AX127" s="221"/>
      <c r="BB127" s="221"/>
      <c r="BC127" s="221"/>
      <c r="BD127" s="221"/>
      <c r="BE127" s="221"/>
      <c r="BF127" s="221"/>
      <c r="BG127" s="221"/>
      <c r="BH127" s="221"/>
      <c r="BI127" s="221"/>
      <c r="BJ127" s="221"/>
      <c r="BK127" s="221"/>
      <c r="BL127" s="221"/>
      <c r="BM127" s="221"/>
      <c r="BN127" s="221"/>
      <c r="BO127" s="221"/>
      <c r="BP127" s="221"/>
      <c r="BQ127" s="221"/>
      <c r="BR127" s="221"/>
      <c r="BS127" s="221"/>
      <c r="BT127" s="221"/>
      <c r="BU127" s="221"/>
      <c r="BV127" s="221"/>
      <c r="BW127" s="221"/>
      <c r="BX127" s="221"/>
      <c r="BY127" s="221"/>
      <c r="BZ127" s="221"/>
      <c r="CA127" s="221"/>
      <c r="CB127" s="221"/>
      <c r="CC127" s="221"/>
      <c r="CD127" s="221"/>
      <c r="CE127" s="221"/>
      <c r="CF127" s="221"/>
      <c r="CG127" s="221"/>
      <c r="CH127" s="221"/>
      <c r="CI127" s="221"/>
      <c r="CJ127" s="221"/>
      <c r="CK127" s="221"/>
      <c r="CL127" s="221"/>
      <c r="CM127" s="221"/>
      <c r="CN127" s="221"/>
      <c r="CO127" s="221"/>
      <c r="CP127" s="221"/>
      <c r="CQ127" s="221"/>
      <c r="CR127" s="221"/>
      <c r="CS127" s="221"/>
      <c r="CT127" s="221"/>
      <c r="CU127" s="221"/>
      <c r="CV127" s="221"/>
      <c r="CW127" s="221"/>
      <c r="CX127" s="221"/>
      <c r="CY127" s="221"/>
      <c r="CZ127" s="221"/>
      <c r="DA127" s="221"/>
      <c r="DB127" s="221"/>
      <c r="DC127" s="221"/>
      <c r="DD127" s="221"/>
      <c r="DE127" s="221"/>
      <c r="DF127" s="221"/>
    </row>
    <row r="128" spans="1:110" ht="15" x14ac:dyDescent="0.2">
      <c r="A128" s="221"/>
      <c r="B128" s="221"/>
      <c r="C128" s="221"/>
      <c r="D128" s="221"/>
      <c r="E128" s="221"/>
      <c r="F128" s="221"/>
      <c r="G128" s="221"/>
      <c r="H128" s="221"/>
      <c r="I128" s="221"/>
      <c r="J128" s="221"/>
      <c r="K128" s="221"/>
      <c r="L128" s="221"/>
      <c r="M128" s="221"/>
      <c r="N128" s="221"/>
      <c r="O128" s="221"/>
      <c r="P128" s="221"/>
      <c r="Q128" s="221"/>
      <c r="R128" s="221"/>
      <c r="S128" s="221"/>
      <c r="T128" s="221"/>
      <c r="U128" s="221"/>
      <c r="V128" s="221"/>
      <c r="W128" s="221"/>
      <c r="X128" s="221"/>
      <c r="Y128" s="221"/>
      <c r="Z128" s="221"/>
      <c r="AA128" s="221"/>
      <c r="AB128" s="221"/>
      <c r="AC128" s="221"/>
      <c r="AD128" s="221"/>
      <c r="AE128" s="221"/>
      <c r="AF128" s="221"/>
      <c r="AG128" s="221"/>
      <c r="AH128" s="221"/>
      <c r="AI128" s="221"/>
      <c r="AJ128" s="221"/>
      <c r="AK128" s="221"/>
      <c r="AL128" s="221"/>
      <c r="AM128" s="221"/>
      <c r="AN128" s="221"/>
      <c r="AO128" s="221"/>
      <c r="AP128" s="221"/>
      <c r="AQ128" s="221"/>
      <c r="AR128" s="221"/>
      <c r="AS128" s="221"/>
      <c r="AT128" s="221"/>
      <c r="AU128" s="237"/>
      <c r="AV128" s="240"/>
      <c r="AW128" s="237"/>
      <c r="AX128" s="221"/>
      <c r="BB128" s="221"/>
      <c r="BC128" s="221"/>
      <c r="BD128" s="221"/>
      <c r="BE128" s="221"/>
      <c r="BF128" s="221"/>
      <c r="BG128" s="221"/>
      <c r="BH128" s="221"/>
      <c r="BI128" s="221"/>
      <c r="BJ128" s="221"/>
      <c r="BK128" s="221"/>
      <c r="BL128" s="221"/>
      <c r="BM128" s="221"/>
      <c r="BN128" s="221"/>
      <c r="BO128" s="221"/>
      <c r="BP128" s="221"/>
      <c r="BQ128" s="221"/>
      <c r="BR128" s="221"/>
      <c r="BS128" s="221"/>
      <c r="BT128" s="221"/>
      <c r="BU128" s="221"/>
      <c r="BV128" s="221"/>
      <c r="BW128" s="221"/>
      <c r="BX128" s="221"/>
      <c r="BY128" s="221"/>
      <c r="BZ128" s="221"/>
      <c r="CA128" s="221"/>
      <c r="CB128" s="221"/>
      <c r="CC128" s="221"/>
      <c r="CD128" s="221"/>
      <c r="CE128" s="221"/>
      <c r="CF128" s="221"/>
      <c r="CG128" s="221"/>
      <c r="CH128" s="221"/>
      <c r="CI128" s="221"/>
      <c r="CJ128" s="221"/>
      <c r="CK128" s="221"/>
      <c r="CL128" s="221"/>
      <c r="CM128" s="221"/>
      <c r="CN128" s="221"/>
      <c r="CO128" s="221"/>
      <c r="CP128" s="221"/>
      <c r="CQ128" s="221"/>
      <c r="CR128" s="221"/>
      <c r="CS128" s="221"/>
      <c r="CT128" s="221"/>
      <c r="CU128" s="221"/>
      <c r="CV128" s="221"/>
      <c r="CW128" s="221"/>
      <c r="CX128" s="221"/>
      <c r="CY128" s="221"/>
      <c r="CZ128" s="221"/>
      <c r="DA128" s="221"/>
      <c r="DB128" s="221"/>
      <c r="DC128" s="221"/>
      <c r="DD128" s="221"/>
      <c r="DE128" s="221"/>
      <c r="DF128" s="221"/>
    </row>
    <row r="129" spans="1:110" ht="15" x14ac:dyDescent="0.2">
      <c r="A129" s="221"/>
      <c r="B129" s="221"/>
      <c r="C129" s="221"/>
      <c r="D129" s="221"/>
      <c r="E129" s="221"/>
      <c r="F129" s="221"/>
      <c r="G129" s="221"/>
      <c r="H129" s="221"/>
      <c r="I129" s="221"/>
      <c r="J129" s="221"/>
      <c r="K129" s="221"/>
      <c r="L129" s="221"/>
      <c r="M129" s="221"/>
      <c r="N129" s="221"/>
      <c r="O129" s="221"/>
      <c r="P129" s="221"/>
      <c r="Q129" s="221"/>
      <c r="R129" s="221"/>
      <c r="S129" s="221"/>
      <c r="T129" s="221"/>
      <c r="U129" s="221"/>
      <c r="V129" s="221"/>
      <c r="W129" s="221"/>
      <c r="X129" s="221"/>
      <c r="Y129" s="221"/>
      <c r="Z129" s="221"/>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c r="AU129" s="237"/>
      <c r="AV129" s="240"/>
      <c r="AW129" s="237"/>
      <c r="AX129" s="221"/>
      <c r="BB129" s="221"/>
      <c r="BC129" s="221"/>
      <c r="BD129" s="221"/>
      <c r="BE129" s="221"/>
      <c r="BF129" s="221"/>
      <c r="BG129" s="221"/>
      <c r="BH129" s="221"/>
      <c r="BI129" s="221"/>
      <c r="BJ129" s="221"/>
      <c r="BK129" s="221"/>
      <c r="BL129" s="221"/>
      <c r="BM129" s="221"/>
      <c r="BN129" s="221"/>
      <c r="BO129" s="221"/>
      <c r="BP129" s="221"/>
      <c r="BQ129" s="221"/>
      <c r="BR129" s="221"/>
      <c r="BS129" s="221"/>
      <c r="BT129" s="221"/>
      <c r="BU129" s="221"/>
      <c r="BV129" s="221"/>
      <c r="BW129" s="221"/>
      <c r="BX129" s="221"/>
      <c r="BY129" s="221"/>
      <c r="BZ129" s="221"/>
      <c r="CA129" s="221"/>
      <c r="CB129" s="221"/>
      <c r="CC129" s="221"/>
      <c r="CD129" s="221"/>
      <c r="CE129" s="221"/>
      <c r="CF129" s="221"/>
      <c r="CG129" s="221"/>
      <c r="CH129" s="221"/>
      <c r="CI129" s="221"/>
      <c r="CJ129" s="221"/>
      <c r="CK129" s="221"/>
      <c r="CL129" s="221"/>
      <c r="CM129" s="221"/>
      <c r="CN129" s="221"/>
      <c r="CO129" s="221"/>
      <c r="CP129" s="221"/>
      <c r="CQ129" s="221"/>
      <c r="CR129" s="221"/>
      <c r="CS129" s="221"/>
      <c r="CT129" s="221"/>
      <c r="CU129" s="221"/>
      <c r="CV129" s="221"/>
      <c r="CW129" s="221"/>
      <c r="CX129" s="221"/>
      <c r="CY129" s="221"/>
      <c r="CZ129" s="221"/>
      <c r="DA129" s="221"/>
      <c r="DB129" s="221"/>
      <c r="DC129" s="221"/>
      <c r="DD129" s="221"/>
      <c r="DE129" s="221"/>
      <c r="DF129" s="221"/>
    </row>
    <row r="130" spans="1:110" ht="15" x14ac:dyDescent="0.2">
      <c r="A130" s="221"/>
      <c r="B130" s="221"/>
      <c r="C130" s="221"/>
      <c r="D130" s="221"/>
      <c r="E130" s="221"/>
      <c r="F130" s="221"/>
      <c r="G130" s="221"/>
      <c r="H130" s="221"/>
      <c r="I130" s="221"/>
      <c r="J130" s="221"/>
      <c r="K130" s="221"/>
      <c r="L130" s="221"/>
      <c r="M130" s="221"/>
      <c r="N130" s="221"/>
      <c r="O130" s="221"/>
      <c r="P130" s="221"/>
      <c r="Q130" s="221"/>
      <c r="R130" s="221"/>
      <c r="S130" s="221"/>
      <c r="T130" s="221"/>
      <c r="U130" s="221"/>
      <c r="V130" s="221"/>
      <c r="W130" s="221"/>
      <c r="X130" s="221"/>
      <c r="Y130" s="221"/>
      <c r="Z130" s="221"/>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37"/>
      <c r="AV130" s="240"/>
      <c r="AW130" s="237"/>
      <c r="AX130" s="221"/>
      <c r="BB130" s="221"/>
      <c r="BC130" s="221"/>
      <c r="BD130" s="221"/>
      <c r="BE130" s="221"/>
      <c r="BF130" s="221"/>
      <c r="BG130" s="221"/>
      <c r="BH130" s="221"/>
      <c r="BI130" s="221"/>
      <c r="BJ130" s="221"/>
      <c r="BK130" s="221"/>
      <c r="BL130" s="221"/>
      <c r="BM130" s="221"/>
      <c r="BN130" s="221"/>
      <c r="BO130" s="221"/>
      <c r="BP130" s="221"/>
      <c r="BQ130" s="221"/>
      <c r="BR130" s="221"/>
      <c r="BS130" s="221"/>
      <c r="BT130" s="221"/>
      <c r="BU130" s="221"/>
      <c r="BV130" s="221"/>
      <c r="BW130" s="221"/>
      <c r="BX130" s="221"/>
      <c r="BY130" s="221"/>
      <c r="BZ130" s="221"/>
      <c r="CA130" s="221"/>
      <c r="CB130" s="221"/>
      <c r="CC130" s="221"/>
      <c r="CD130" s="221"/>
      <c r="CE130" s="221"/>
      <c r="CF130" s="221"/>
      <c r="CG130" s="221"/>
      <c r="CH130" s="221"/>
      <c r="CI130" s="221"/>
      <c r="CJ130" s="221"/>
      <c r="CK130" s="221"/>
      <c r="CL130" s="221"/>
      <c r="CM130" s="221"/>
      <c r="CN130" s="221"/>
      <c r="CO130" s="221"/>
      <c r="CP130" s="221"/>
      <c r="CQ130" s="221"/>
      <c r="CR130" s="221"/>
      <c r="CS130" s="221"/>
      <c r="CT130" s="221"/>
      <c r="CU130" s="221"/>
      <c r="CV130" s="221"/>
      <c r="CW130" s="221"/>
      <c r="CX130" s="221"/>
      <c r="CY130" s="221"/>
      <c r="CZ130" s="221"/>
      <c r="DA130" s="221"/>
      <c r="DB130" s="221"/>
      <c r="DC130" s="221"/>
      <c r="DD130" s="221"/>
      <c r="DE130" s="221"/>
      <c r="DF130" s="221"/>
    </row>
    <row r="131" spans="1:110" ht="15" x14ac:dyDescent="0.2">
      <c r="A131" s="221"/>
      <c r="B131" s="221"/>
      <c r="C131" s="221"/>
      <c r="D131" s="221"/>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37"/>
      <c r="AV131" s="240"/>
      <c r="AW131" s="237"/>
      <c r="AX131" s="221"/>
      <c r="BB131" s="221"/>
      <c r="BC131" s="221"/>
      <c r="BD131" s="221"/>
      <c r="BE131" s="221"/>
      <c r="BF131" s="221"/>
      <c r="BG131" s="221"/>
      <c r="BH131" s="221"/>
      <c r="BI131" s="221"/>
      <c r="BJ131" s="221"/>
      <c r="BK131" s="221"/>
      <c r="BL131" s="221"/>
      <c r="BM131" s="221"/>
      <c r="BN131" s="221"/>
      <c r="BO131" s="221"/>
      <c r="BP131" s="221"/>
      <c r="BQ131" s="221"/>
      <c r="BR131" s="221"/>
      <c r="BS131" s="221"/>
      <c r="BT131" s="221"/>
      <c r="BU131" s="221"/>
      <c r="BV131" s="221"/>
      <c r="BW131" s="221"/>
      <c r="BX131" s="221"/>
      <c r="BY131" s="221"/>
      <c r="BZ131" s="221"/>
      <c r="CA131" s="221"/>
      <c r="CB131" s="221"/>
      <c r="CC131" s="221"/>
      <c r="CD131" s="221"/>
      <c r="CE131" s="221"/>
      <c r="CF131" s="221"/>
      <c r="CG131" s="221"/>
      <c r="CH131" s="221"/>
      <c r="CI131" s="221"/>
      <c r="CJ131" s="221"/>
      <c r="CK131" s="221"/>
      <c r="CL131" s="221"/>
      <c r="CM131" s="221"/>
      <c r="CN131" s="221"/>
      <c r="CO131" s="221"/>
      <c r="CP131" s="221"/>
      <c r="CQ131" s="221"/>
      <c r="CR131" s="221"/>
      <c r="CS131" s="221"/>
      <c r="CT131" s="221"/>
      <c r="CU131" s="221"/>
      <c r="CV131" s="221"/>
      <c r="CW131" s="221"/>
      <c r="CX131" s="221"/>
      <c r="CY131" s="221"/>
      <c r="CZ131" s="221"/>
      <c r="DA131" s="221"/>
      <c r="DB131" s="221"/>
      <c r="DC131" s="221"/>
      <c r="DD131" s="221"/>
      <c r="DE131" s="221"/>
      <c r="DF131" s="221"/>
    </row>
    <row r="132" spans="1:110" ht="15" x14ac:dyDescent="0.2">
      <c r="A132" s="221"/>
      <c r="B132" s="221"/>
      <c r="C132" s="221"/>
      <c r="D132" s="221"/>
      <c r="E132" s="221"/>
      <c r="F132" s="221"/>
      <c r="G132" s="221"/>
      <c r="H132" s="221"/>
      <c r="I132" s="221"/>
      <c r="J132" s="221"/>
      <c r="K132" s="221"/>
      <c r="L132" s="221"/>
      <c r="M132" s="221"/>
      <c r="N132" s="221"/>
      <c r="O132" s="221"/>
      <c r="P132" s="221"/>
      <c r="Q132" s="221"/>
      <c r="R132" s="221"/>
      <c r="S132" s="221"/>
      <c r="T132" s="221"/>
      <c r="U132" s="221"/>
      <c r="V132" s="221"/>
      <c r="W132" s="221"/>
      <c r="X132" s="221"/>
      <c r="Y132" s="221"/>
      <c r="Z132" s="221"/>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37"/>
      <c r="AV132" s="240"/>
      <c r="AW132" s="237"/>
      <c r="AX132" s="221"/>
      <c r="BB132" s="221"/>
      <c r="BC132" s="221"/>
      <c r="BD132" s="221"/>
      <c r="BE132" s="221"/>
      <c r="BF132" s="221"/>
      <c r="BG132" s="221"/>
      <c r="BH132" s="221"/>
      <c r="BI132" s="221"/>
      <c r="BJ132" s="221"/>
      <c r="BK132" s="221"/>
      <c r="BL132" s="221"/>
      <c r="BM132" s="221"/>
      <c r="BN132" s="221"/>
      <c r="BO132" s="221"/>
      <c r="BP132" s="221"/>
      <c r="BQ132" s="221"/>
      <c r="BR132" s="221"/>
      <c r="BS132" s="221"/>
      <c r="BT132" s="221"/>
      <c r="BU132" s="221"/>
      <c r="BV132" s="221"/>
      <c r="BW132" s="221"/>
      <c r="BX132" s="221"/>
      <c r="BY132" s="221"/>
      <c r="BZ132" s="221"/>
      <c r="CA132" s="221"/>
      <c r="CB132" s="221"/>
      <c r="CC132" s="221"/>
      <c r="CD132" s="221"/>
      <c r="CE132" s="221"/>
      <c r="CF132" s="221"/>
      <c r="CG132" s="221"/>
      <c r="CH132" s="221"/>
      <c r="CI132" s="221"/>
      <c r="CJ132" s="221"/>
      <c r="CK132" s="221"/>
      <c r="CL132" s="221"/>
      <c r="CM132" s="221"/>
      <c r="CN132" s="221"/>
      <c r="CO132" s="221"/>
      <c r="CP132" s="221"/>
      <c r="CQ132" s="221"/>
      <c r="CR132" s="221"/>
      <c r="CS132" s="221"/>
      <c r="CT132" s="221"/>
      <c r="CU132" s="221"/>
      <c r="CV132" s="221"/>
      <c r="CW132" s="221"/>
      <c r="CX132" s="221"/>
      <c r="CY132" s="221"/>
      <c r="CZ132" s="221"/>
      <c r="DA132" s="221"/>
      <c r="DB132" s="221"/>
      <c r="DC132" s="221"/>
      <c r="DD132" s="221"/>
      <c r="DE132" s="221"/>
      <c r="DF132" s="221"/>
    </row>
    <row r="133" spans="1:110" ht="15" x14ac:dyDescent="0.2">
      <c r="A133" s="221"/>
      <c r="B133" s="221"/>
      <c r="C133" s="221"/>
      <c r="D133" s="221"/>
      <c r="E133" s="221"/>
      <c r="F133" s="221"/>
      <c r="G133" s="221"/>
      <c r="H133" s="221"/>
      <c r="I133" s="221"/>
      <c r="J133" s="221"/>
      <c r="K133" s="221"/>
      <c r="L133" s="221"/>
      <c r="M133" s="221"/>
      <c r="N133" s="221"/>
      <c r="O133" s="221"/>
      <c r="P133" s="221"/>
      <c r="Q133" s="221"/>
      <c r="R133" s="221"/>
      <c r="S133" s="221"/>
      <c r="T133" s="221"/>
      <c r="U133" s="221"/>
      <c r="V133" s="221"/>
      <c r="W133" s="221"/>
      <c r="X133" s="221"/>
      <c r="Y133" s="221"/>
      <c r="Z133" s="221"/>
      <c r="AA133" s="221"/>
      <c r="AB133" s="221"/>
      <c r="AC133" s="221"/>
      <c r="AD133" s="221"/>
      <c r="AE133" s="221"/>
      <c r="AF133" s="221"/>
      <c r="AG133" s="221"/>
      <c r="AH133" s="221"/>
      <c r="AI133" s="221"/>
      <c r="AJ133" s="221"/>
      <c r="AK133" s="221"/>
      <c r="AL133" s="221"/>
      <c r="AM133" s="221"/>
      <c r="AN133" s="221"/>
      <c r="AO133" s="221"/>
      <c r="AP133" s="221"/>
      <c r="AQ133" s="221"/>
      <c r="AR133" s="221"/>
      <c r="AS133" s="221"/>
      <c r="AT133" s="221"/>
      <c r="AU133" s="237"/>
      <c r="AV133" s="240"/>
      <c r="AW133" s="237"/>
      <c r="AX133" s="221"/>
      <c r="BB133" s="221"/>
      <c r="BC133" s="221"/>
      <c r="BD133" s="221"/>
      <c r="BE133" s="221"/>
      <c r="BF133" s="221"/>
      <c r="BG133" s="221"/>
      <c r="BH133" s="221"/>
      <c r="BI133" s="221"/>
      <c r="BJ133" s="221"/>
      <c r="BK133" s="221"/>
      <c r="BL133" s="221"/>
      <c r="BM133" s="221"/>
      <c r="BN133" s="221"/>
      <c r="BO133" s="221"/>
      <c r="BP133" s="221"/>
      <c r="BQ133" s="221"/>
      <c r="BR133" s="221"/>
      <c r="BS133" s="221"/>
      <c r="BT133" s="221"/>
      <c r="BU133" s="221"/>
      <c r="BV133" s="221"/>
      <c r="BW133" s="221"/>
      <c r="BX133" s="221"/>
      <c r="BY133" s="221"/>
      <c r="BZ133" s="221"/>
      <c r="CA133" s="221"/>
      <c r="CB133" s="221"/>
      <c r="CC133" s="221"/>
      <c r="CD133" s="221"/>
      <c r="CE133" s="221"/>
      <c r="CF133" s="221"/>
      <c r="CG133" s="221"/>
      <c r="CH133" s="221"/>
      <c r="CI133" s="221"/>
      <c r="CJ133" s="221"/>
      <c r="CK133" s="221"/>
      <c r="CL133" s="221"/>
      <c r="CM133" s="221"/>
      <c r="CN133" s="221"/>
      <c r="CO133" s="221"/>
      <c r="CP133" s="221"/>
      <c r="CQ133" s="221"/>
      <c r="CR133" s="221"/>
      <c r="CS133" s="221"/>
      <c r="CT133" s="221"/>
      <c r="CU133" s="221"/>
      <c r="CV133" s="221"/>
      <c r="CW133" s="221"/>
      <c r="CX133" s="221"/>
      <c r="CY133" s="221"/>
      <c r="CZ133" s="221"/>
      <c r="DA133" s="221"/>
      <c r="DB133" s="221"/>
      <c r="DC133" s="221"/>
      <c r="DD133" s="221"/>
      <c r="DE133" s="221"/>
      <c r="DF133" s="221"/>
    </row>
    <row r="134" spans="1:110" ht="15" x14ac:dyDescent="0.2">
      <c r="A134" s="221"/>
      <c r="B134" s="221"/>
      <c r="C134" s="221"/>
      <c r="D134" s="221"/>
      <c r="E134" s="221"/>
      <c r="F134" s="221"/>
      <c r="G134" s="221"/>
      <c r="H134" s="221"/>
      <c r="I134" s="221"/>
      <c r="J134" s="221"/>
      <c r="K134" s="221"/>
      <c r="L134" s="221"/>
      <c r="M134" s="221"/>
      <c r="N134" s="221"/>
      <c r="O134" s="221"/>
      <c r="P134" s="221"/>
      <c r="Q134" s="221"/>
      <c r="R134" s="221"/>
      <c r="S134" s="221"/>
      <c r="T134" s="221"/>
      <c r="U134" s="221"/>
      <c r="V134" s="221"/>
      <c r="W134" s="221"/>
      <c r="X134" s="221"/>
      <c r="Y134" s="221"/>
      <c r="Z134" s="221"/>
      <c r="AA134" s="221"/>
      <c r="AB134" s="221"/>
      <c r="AC134" s="221"/>
      <c r="AD134" s="221"/>
      <c r="AE134" s="221"/>
      <c r="AF134" s="221"/>
      <c r="AG134" s="221"/>
      <c r="AH134" s="221"/>
      <c r="AI134" s="221"/>
      <c r="AJ134" s="221"/>
      <c r="AK134" s="221"/>
      <c r="AL134" s="221"/>
      <c r="AM134" s="221"/>
      <c r="AN134" s="221"/>
      <c r="AO134" s="221"/>
      <c r="AP134" s="221"/>
      <c r="AQ134" s="221"/>
      <c r="AR134" s="221"/>
      <c r="AS134" s="221"/>
      <c r="AT134" s="221"/>
      <c r="AU134" s="237"/>
      <c r="AV134" s="240"/>
      <c r="AW134" s="237"/>
      <c r="AX134" s="221"/>
      <c r="BB134" s="221"/>
      <c r="BC134" s="221"/>
      <c r="BD134" s="221"/>
      <c r="BE134" s="221"/>
      <c r="BF134" s="221"/>
      <c r="BG134" s="221"/>
      <c r="BH134" s="221"/>
      <c r="BI134" s="221"/>
      <c r="BJ134" s="221"/>
      <c r="BK134" s="221"/>
      <c r="BL134" s="221"/>
      <c r="BM134" s="221"/>
      <c r="BN134" s="221"/>
      <c r="BO134" s="221"/>
      <c r="BP134" s="221"/>
      <c r="BQ134" s="221"/>
      <c r="BR134" s="221"/>
      <c r="BS134" s="221"/>
      <c r="BT134" s="221"/>
      <c r="BU134" s="221"/>
      <c r="BV134" s="221"/>
      <c r="BW134" s="221"/>
      <c r="BX134" s="221"/>
      <c r="BY134" s="221"/>
      <c r="BZ134" s="221"/>
      <c r="CA134" s="221"/>
      <c r="CB134" s="221"/>
      <c r="CC134" s="221"/>
      <c r="CD134" s="221"/>
      <c r="CE134" s="221"/>
      <c r="CF134" s="221"/>
      <c r="CG134" s="221"/>
      <c r="CH134" s="221"/>
      <c r="CI134" s="221"/>
      <c r="CJ134" s="221"/>
      <c r="CK134" s="221"/>
      <c r="CL134" s="221"/>
      <c r="CM134" s="221"/>
      <c r="CN134" s="221"/>
      <c r="CO134" s="221"/>
      <c r="CP134" s="221"/>
      <c r="CQ134" s="221"/>
      <c r="CR134" s="221"/>
      <c r="CS134" s="221"/>
      <c r="CT134" s="221"/>
      <c r="CU134" s="221"/>
      <c r="CV134" s="221"/>
      <c r="CW134" s="221"/>
      <c r="CX134" s="221"/>
      <c r="CY134" s="221"/>
      <c r="CZ134" s="221"/>
      <c r="DA134" s="221"/>
      <c r="DB134" s="221"/>
      <c r="DC134" s="221"/>
      <c r="DD134" s="221"/>
      <c r="DE134" s="221"/>
      <c r="DF134" s="221"/>
    </row>
    <row r="135" spans="1:110" ht="15" x14ac:dyDescent="0.2">
      <c r="A135" s="221"/>
      <c r="B135" s="221"/>
      <c r="C135" s="221"/>
      <c r="D135" s="221"/>
      <c r="E135" s="221"/>
      <c r="F135" s="221"/>
      <c r="G135" s="221"/>
      <c r="H135" s="221"/>
      <c r="I135" s="221"/>
      <c r="J135" s="221"/>
      <c r="K135" s="221"/>
      <c r="L135" s="221"/>
      <c r="M135" s="221"/>
      <c r="N135" s="221"/>
      <c r="O135" s="221"/>
      <c r="P135" s="221"/>
      <c r="Q135" s="221"/>
      <c r="R135" s="221"/>
      <c r="S135" s="221"/>
      <c r="T135" s="221"/>
      <c r="U135" s="221"/>
      <c r="V135" s="221"/>
      <c r="W135" s="221"/>
      <c r="X135" s="221"/>
      <c r="Y135" s="221"/>
      <c r="Z135" s="221"/>
      <c r="AA135" s="221"/>
      <c r="AB135" s="221"/>
      <c r="AC135" s="221"/>
      <c r="AD135" s="221"/>
      <c r="AE135" s="221"/>
      <c r="AF135" s="221"/>
      <c r="AG135" s="221"/>
      <c r="AH135" s="221"/>
      <c r="AI135" s="221"/>
      <c r="AJ135" s="221"/>
      <c r="AK135" s="221"/>
      <c r="AL135" s="221"/>
      <c r="AM135" s="221"/>
      <c r="AN135" s="221"/>
      <c r="AO135" s="221"/>
      <c r="AP135" s="221"/>
      <c r="AQ135" s="221"/>
      <c r="AR135" s="221"/>
      <c r="AS135" s="221"/>
      <c r="AT135" s="221"/>
      <c r="AU135" s="237"/>
      <c r="AV135" s="240"/>
      <c r="AW135" s="237"/>
      <c r="AX135" s="221"/>
      <c r="BB135" s="221"/>
      <c r="BC135" s="221"/>
      <c r="BD135" s="221"/>
      <c r="BE135" s="221"/>
      <c r="BF135" s="221"/>
      <c r="BG135" s="221"/>
      <c r="BH135" s="221"/>
      <c r="BI135" s="221"/>
      <c r="BJ135" s="221"/>
      <c r="BK135" s="221"/>
      <c r="BL135" s="221"/>
      <c r="BM135" s="221"/>
      <c r="BN135" s="221"/>
      <c r="BO135" s="221"/>
      <c r="BP135" s="221"/>
      <c r="BQ135" s="221"/>
      <c r="BR135" s="221"/>
      <c r="BS135" s="221"/>
      <c r="BT135" s="221"/>
      <c r="BU135" s="221"/>
      <c r="BV135" s="221"/>
      <c r="BW135" s="221"/>
      <c r="BX135" s="221"/>
      <c r="BY135" s="221"/>
      <c r="BZ135" s="221"/>
      <c r="CA135" s="221"/>
      <c r="CB135" s="221"/>
      <c r="CC135" s="221"/>
      <c r="CD135" s="221"/>
      <c r="CE135" s="221"/>
      <c r="CF135" s="221"/>
      <c r="CG135" s="221"/>
      <c r="CH135" s="221"/>
      <c r="CI135" s="221"/>
      <c r="CJ135" s="221"/>
      <c r="CK135" s="221"/>
      <c r="CL135" s="221"/>
      <c r="CM135" s="221"/>
      <c r="CN135" s="221"/>
      <c r="CO135" s="221"/>
      <c r="CP135" s="221"/>
      <c r="CQ135" s="221"/>
      <c r="CR135" s="221"/>
      <c r="CS135" s="221"/>
      <c r="CT135" s="221"/>
      <c r="CU135" s="221"/>
      <c r="CV135" s="221"/>
      <c r="CW135" s="221"/>
      <c r="CX135" s="221"/>
      <c r="CY135" s="221"/>
      <c r="CZ135" s="221"/>
      <c r="DA135" s="221"/>
      <c r="DB135" s="221"/>
      <c r="DC135" s="221"/>
      <c r="DD135" s="221"/>
      <c r="DE135" s="221"/>
      <c r="DF135" s="221"/>
    </row>
    <row r="136" spans="1:110" ht="15" x14ac:dyDescent="0.2">
      <c r="A136" s="221"/>
      <c r="B136" s="221"/>
      <c r="C136" s="221"/>
      <c r="D136" s="221"/>
      <c r="E136" s="221"/>
      <c r="F136" s="221"/>
      <c r="G136" s="221"/>
      <c r="H136" s="221"/>
      <c r="I136" s="221"/>
      <c r="J136" s="221"/>
      <c r="K136" s="221"/>
      <c r="L136" s="221"/>
      <c r="M136" s="221"/>
      <c r="N136" s="221"/>
      <c r="O136" s="221"/>
      <c r="P136" s="221"/>
      <c r="Q136" s="221"/>
      <c r="R136" s="221"/>
      <c r="S136" s="221"/>
      <c r="T136" s="221"/>
      <c r="U136" s="221"/>
      <c r="V136" s="221"/>
      <c r="W136" s="221"/>
      <c r="X136" s="221"/>
      <c r="Y136" s="221"/>
      <c r="Z136" s="221"/>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37"/>
      <c r="AV136" s="240"/>
      <c r="AW136" s="237"/>
      <c r="AX136" s="221"/>
      <c r="BB136" s="221"/>
      <c r="BC136" s="221"/>
      <c r="BD136" s="221"/>
      <c r="BE136" s="221"/>
      <c r="BF136" s="221"/>
      <c r="BG136" s="221"/>
      <c r="BH136" s="221"/>
      <c r="BI136" s="221"/>
      <c r="BJ136" s="221"/>
      <c r="BK136" s="221"/>
      <c r="BL136" s="221"/>
      <c r="BM136" s="221"/>
      <c r="BN136" s="221"/>
      <c r="BO136" s="221"/>
      <c r="BP136" s="221"/>
      <c r="BQ136" s="221"/>
      <c r="BR136" s="221"/>
      <c r="BS136" s="221"/>
      <c r="BT136" s="221"/>
      <c r="BU136" s="221"/>
      <c r="BV136" s="221"/>
      <c r="BW136" s="221"/>
      <c r="BX136" s="221"/>
      <c r="BY136" s="221"/>
      <c r="BZ136" s="221"/>
      <c r="CA136" s="221"/>
      <c r="CB136" s="221"/>
      <c r="CC136" s="221"/>
      <c r="CD136" s="221"/>
      <c r="CE136" s="221"/>
      <c r="CF136" s="221"/>
      <c r="CG136" s="221"/>
      <c r="CH136" s="221"/>
      <c r="CI136" s="221"/>
      <c r="CJ136" s="221"/>
      <c r="CK136" s="221"/>
      <c r="CL136" s="221"/>
      <c r="CM136" s="221"/>
      <c r="CN136" s="221"/>
      <c r="CO136" s="221"/>
      <c r="CP136" s="221"/>
      <c r="CQ136" s="221"/>
      <c r="CR136" s="221"/>
      <c r="CS136" s="221"/>
      <c r="CT136" s="221"/>
      <c r="CU136" s="221"/>
      <c r="CV136" s="221"/>
      <c r="CW136" s="221"/>
      <c r="CX136" s="221"/>
      <c r="CY136" s="221"/>
      <c r="CZ136" s="221"/>
      <c r="DA136" s="221"/>
      <c r="DB136" s="221"/>
      <c r="DC136" s="221"/>
      <c r="DD136" s="221"/>
      <c r="DE136" s="221"/>
      <c r="DF136" s="221"/>
    </row>
    <row r="137" spans="1:110" ht="15" x14ac:dyDescent="0.2">
      <c r="A137" s="221"/>
      <c r="B137" s="221"/>
      <c r="C137" s="221"/>
      <c r="D137" s="221"/>
      <c r="E137" s="221"/>
      <c r="F137" s="221"/>
      <c r="G137" s="221"/>
      <c r="H137" s="221"/>
      <c r="I137" s="221"/>
      <c r="J137" s="221"/>
      <c r="K137" s="221"/>
      <c r="L137" s="221"/>
      <c r="M137" s="221"/>
      <c r="N137" s="221"/>
      <c r="O137" s="221"/>
      <c r="P137" s="221"/>
      <c r="Q137" s="221"/>
      <c r="R137" s="221"/>
      <c r="S137" s="221"/>
      <c r="T137" s="221"/>
      <c r="U137" s="221"/>
      <c r="V137" s="221"/>
      <c r="W137" s="221"/>
      <c r="X137" s="221"/>
      <c r="Y137" s="221"/>
      <c r="Z137" s="221"/>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c r="AU137" s="237"/>
      <c r="AV137" s="240"/>
      <c r="AW137" s="237"/>
      <c r="AX137" s="221"/>
      <c r="BB137" s="221"/>
      <c r="BC137" s="221"/>
      <c r="BD137" s="221"/>
      <c r="BE137" s="221"/>
      <c r="BF137" s="221"/>
      <c r="BG137" s="221"/>
      <c r="BH137" s="221"/>
      <c r="BI137" s="221"/>
      <c r="BJ137" s="221"/>
      <c r="BK137" s="221"/>
      <c r="BL137" s="221"/>
      <c r="BM137" s="221"/>
      <c r="BN137" s="221"/>
      <c r="BO137" s="221"/>
      <c r="BP137" s="221"/>
      <c r="BQ137" s="221"/>
      <c r="BR137" s="221"/>
      <c r="BS137" s="221"/>
      <c r="BT137" s="221"/>
      <c r="BU137" s="221"/>
      <c r="BV137" s="221"/>
      <c r="BW137" s="221"/>
      <c r="BX137" s="221"/>
      <c r="BY137" s="221"/>
      <c r="BZ137" s="221"/>
      <c r="CA137" s="221"/>
      <c r="CB137" s="221"/>
      <c r="CC137" s="221"/>
      <c r="CD137" s="221"/>
      <c r="CE137" s="221"/>
      <c r="CF137" s="221"/>
      <c r="CG137" s="221"/>
      <c r="CH137" s="221"/>
      <c r="CI137" s="221"/>
      <c r="CJ137" s="221"/>
      <c r="CK137" s="221"/>
      <c r="CL137" s="221"/>
      <c r="CM137" s="221"/>
      <c r="CN137" s="221"/>
      <c r="CO137" s="221"/>
      <c r="CP137" s="221"/>
      <c r="CQ137" s="221"/>
      <c r="CR137" s="221"/>
      <c r="CS137" s="221"/>
      <c r="CT137" s="221"/>
      <c r="CU137" s="221"/>
      <c r="CV137" s="221"/>
      <c r="CW137" s="221"/>
      <c r="CX137" s="221"/>
      <c r="CY137" s="221"/>
      <c r="CZ137" s="221"/>
      <c r="DA137" s="221"/>
      <c r="DB137" s="221"/>
      <c r="DC137" s="221"/>
      <c r="DD137" s="221"/>
      <c r="DE137" s="221"/>
      <c r="DF137" s="221"/>
    </row>
    <row r="138" spans="1:110" ht="15" x14ac:dyDescent="0.2">
      <c r="A138" s="221"/>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c r="X138" s="221"/>
      <c r="Y138" s="221"/>
      <c r="Z138" s="221"/>
      <c r="AA138" s="221"/>
      <c r="AB138" s="221"/>
      <c r="AC138" s="221"/>
      <c r="AD138" s="221"/>
      <c r="AE138" s="221"/>
      <c r="AF138" s="221"/>
      <c r="AG138" s="221"/>
      <c r="AH138" s="221"/>
      <c r="AI138" s="221"/>
      <c r="AJ138" s="221"/>
      <c r="AK138" s="221"/>
      <c r="AL138" s="221"/>
      <c r="AM138" s="221"/>
      <c r="AN138" s="221"/>
      <c r="AO138" s="221"/>
      <c r="AP138" s="221"/>
      <c r="AQ138" s="221"/>
      <c r="AR138" s="221"/>
      <c r="AS138" s="221"/>
      <c r="AT138" s="221"/>
      <c r="AU138" s="237"/>
      <c r="AV138" s="240"/>
      <c r="AW138" s="237"/>
      <c r="AX138" s="221"/>
      <c r="BB138" s="221"/>
      <c r="BC138" s="221"/>
      <c r="BD138" s="221"/>
      <c r="BE138" s="221"/>
      <c r="BF138" s="221"/>
      <c r="BG138" s="221"/>
      <c r="BH138" s="221"/>
      <c r="BI138" s="221"/>
      <c r="BJ138" s="221"/>
      <c r="BK138" s="221"/>
      <c r="BL138" s="221"/>
      <c r="BM138" s="221"/>
      <c r="BN138" s="221"/>
      <c r="BO138" s="221"/>
      <c r="BP138" s="221"/>
      <c r="BQ138" s="221"/>
      <c r="BR138" s="221"/>
      <c r="BS138" s="221"/>
      <c r="BT138" s="221"/>
      <c r="BU138" s="221"/>
      <c r="BV138" s="221"/>
      <c r="BW138" s="221"/>
      <c r="BX138" s="221"/>
      <c r="BY138" s="221"/>
      <c r="BZ138" s="221"/>
      <c r="CA138" s="221"/>
      <c r="CB138" s="221"/>
      <c r="CC138" s="221"/>
      <c r="CD138" s="221"/>
      <c r="CE138" s="221"/>
      <c r="CF138" s="221"/>
      <c r="CG138" s="221"/>
      <c r="CH138" s="221"/>
      <c r="CI138" s="221"/>
      <c r="CJ138" s="221"/>
      <c r="CK138" s="221"/>
      <c r="CL138" s="221"/>
      <c r="CM138" s="221"/>
      <c r="CN138" s="221"/>
      <c r="CO138" s="221"/>
      <c r="CP138" s="221"/>
      <c r="CQ138" s="221"/>
      <c r="CR138" s="221"/>
      <c r="CS138" s="221"/>
      <c r="CT138" s="221"/>
      <c r="CU138" s="221"/>
      <c r="CV138" s="221"/>
      <c r="CW138" s="221"/>
      <c r="CX138" s="221"/>
      <c r="CY138" s="221"/>
      <c r="CZ138" s="221"/>
      <c r="DA138" s="221"/>
      <c r="DB138" s="221"/>
      <c r="DC138" s="221"/>
      <c r="DD138" s="221"/>
      <c r="DE138" s="221"/>
      <c r="DF138" s="221"/>
    </row>
    <row r="139" spans="1:110" ht="15" x14ac:dyDescent="0.2">
      <c r="A139" s="221"/>
      <c r="B139" s="221"/>
      <c r="C139" s="221"/>
      <c r="D139" s="221"/>
      <c r="E139" s="221"/>
      <c r="F139" s="221"/>
      <c r="G139" s="221"/>
      <c r="H139" s="221"/>
      <c r="I139" s="221"/>
      <c r="J139" s="221"/>
      <c r="K139" s="221"/>
      <c r="L139" s="221"/>
      <c r="M139" s="221"/>
      <c r="N139" s="221"/>
      <c r="O139" s="221"/>
      <c r="P139" s="221"/>
      <c r="Q139" s="221"/>
      <c r="R139" s="221"/>
      <c r="S139" s="221"/>
      <c r="T139" s="221"/>
      <c r="U139" s="221"/>
      <c r="V139" s="221"/>
      <c r="W139" s="221"/>
      <c r="X139" s="221"/>
      <c r="Y139" s="221"/>
      <c r="Z139" s="221"/>
      <c r="AA139" s="221"/>
      <c r="AB139" s="221"/>
      <c r="AC139" s="221"/>
      <c r="AD139" s="221"/>
      <c r="AE139" s="221"/>
      <c r="AF139" s="221"/>
      <c r="AG139" s="221"/>
      <c r="AH139" s="221"/>
      <c r="AI139" s="221"/>
      <c r="AJ139" s="221"/>
      <c r="AK139" s="221"/>
      <c r="AL139" s="221"/>
      <c r="AM139" s="221"/>
      <c r="AN139" s="221"/>
      <c r="AO139" s="221"/>
      <c r="AP139" s="221"/>
      <c r="AQ139" s="221"/>
      <c r="AR139" s="221"/>
      <c r="AS139" s="221"/>
      <c r="AT139" s="221"/>
      <c r="AU139" s="237"/>
      <c r="AV139" s="240"/>
      <c r="AW139" s="237"/>
      <c r="AX139" s="221"/>
      <c r="BB139" s="221"/>
      <c r="BC139" s="221"/>
      <c r="BD139" s="221"/>
      <c r="BE139" s="221"/>
      <c r="BF139" s="221"/>
      <c r="BG139" s="221"/>
      <c r="BH139" s="221"/>
      <c r="BI139" s="221"/>
      <c r="BJ139" s="221"/>
      <c r="BK139" s="221"/>
      <c r="BL139" s="221"/>
      <c r="BM139" s="221"/>
      <c r="BN139" s="221"/>
      <c r="BO139" s="221"/>
      <c r="BP139" s="221"/>
      <c r="BQ139" s="221"/>
      <c r="BR139" s="221"/>
      <c r="BS139" s="221"/>
      <c r="BT139" s="221"/>
      <c r="BU139" s="221"/>
      <c r="BV139" s="221"/>
      <c r="BW139" s="221"/>
      <c r="BX139" s="221"/>
      <c r="BY139" s="221"/>
      <c r="BZ139" s="221"/>
      <c r="CA139" s="221"/>
      <c r="CB139" s="221"/>
      <c r="CC139" s="221"/>
      <c r="CD139" s="221"/>
      <c r="CE139" s="221"/>
      <c r="CF139" s="221"/>
      <c r="CG139" s="221"/>
      <c r="CH139" s="221"/>
      <c r="CI139" s="221"/>
      <c r="CJ139" s="221"/>
      <c r="CK139" s="221"/>
      <c r="CL139" s="221"/>
      <c r="CM139" s="221"/>
      <c r="CN139" s="221"/>
      <c r="CO139" s="221"/>
      <c r="CP139" s="221"/>
      <c r="CQ139" s="221"/>
      <c r="CR139" s="221"/>
      <c r="CS139" s="221"/>
      <c r="CT139" s="221"/>
      <c r="CU139" s="221"/>
      <c r="CV139" s="221"/>
      <c r="CW139" s="221"/>
      <c r="CX139" s="221"/>
      <c r="CY139" s="221"/>
      <c r="CZ139" s="221"/>
      <c r="DA139" s="221"/>
      <c r="DB139" s="221"/>
      <c r="DC139" s="221"/>
      <c r="DD139" s="221"/>
      <c r="DE139" s="221"/>
      <c r="DF139" s="221"/>
    </row>
    <row r="140" spans="1:110" ht="15" x14ac:dyDescent="0.2">
      <c r="A140" s="221"/>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221"/>
      <c r="AM140" s="221"/>
      <c r="AN140" s="221"/>
      <c r="AO140" s="221"/>
      <c r="AP140" s="221"/>
      <c r="AQ140" s="221"/>
      <c r="AR140" s="221"/>
      <c r="AS140" s="221"/>
      <c r="AT140" s="221"/>
      <c r="AU140" s="237"/>
      <c r="AV140" s="240"/>
      <c r="AW140" s="237"/>
      <c r="AX140" s="221"/>
      <c r="BB140" s="221"/>
      <c r="BC140" s="221"/>
      <c r="BD140" s="221"/>
      <c r="BE140" s="221"/>
      <c r="BF140" s="221"/>
      <c r="BG140" s="221"/>
      <c r="BH140" s="221"/>
      <c r="BI140" s="221"/>
      <c r="BJ140" s="221"/>
      <c r="BK140" s="221"/>
      <c r="BL140" s="221"/>
      <c r="BM140" s="221"/>
      <c r="BN140" s="221"/>
      <c r="BO140" s="221"/>
      <c r="BP140" s="221"/>
      <c r="BQ140" s="221"/>
      <c r="BR140" s="221"/>
      <c r="BS140" s="221"/>
      <c r="BT140" s="221"/>
      <c r="BU140" s="221"/>
      <c r="BV140" s="221"/>
      <c r="BW140" s="221"/>
      <c r="BX140" s="221"/>
      <c r="BY140" s="221"/>
      <c r="BZ140" s="221"/>
      <c r="CA140" s="221"/>
      <c r="CB140" s="221"/>
      <c r="CC140" s="221"/>
      <c r="CD140" s="221"/>
      <c r="CE140" s="221"/>
      <c r="CF140" s="221"/>
      <c r="CG140" s="221"/>
      <c r="CH140" s="221"/>
      <c r="CI140" s="221"/>
      <c r="CJ140" s="221"/>
      <c r="CK140" s="221"/>
      <c r="CL140" s="221"/>
      <c r="CM140" s="221"/>
      <c r="CN140" s="221"/>
      <c r="CO140" s="221"/>
      <c r="CP140" s="221"/>
      <c r="CQ140" s="221"/>
      <c r="CR140" s="221"/>
      <c r="CS140" s="221"/>
      <c r="CT140" s="221"/>
      <c r="CU140" s="221"/>
      <c r="CV140" s="221"/>
      <c r="CW140" s="221"/>
      <c r="CX140" s="221"/>
      <c r="CY140" s="221"/>
      <c r="CZ140" s="221"/>
      <c r="DA140" s="221"/>
      <c r="DB140" s="221"/>
      <c r="DC140" s="221"/>
      <c r="DD140" s="221"/>
      <c r="DE140" s="221"/>
      <c r="DF140" s="221"/>
    </row>
    <row r="141" spans="1:110" ht="15" x14ac:dyDescent="0.2">
      <c r="A141" s="221"/>
      <c r="B141" s="221"/>
      <c r="C141" s="221"/>
      <c r="D141" s="221"/>
      <c r="E141" s="221"/>
      <c r="F141" s="221"/>
      <c r="G141" s="221"/>
      <c r="H141" s="221"/>
      <c r="I141" s="221"/>
      <c r="J141" s="221"/>
      <c r="K141" s="221"/>
      <c r="L141" s="221"/>
      <c r="M141" s="221"/>
      <c r="N141" s="221"/>
      <c r="O141" s="221"/>
      <c r="P141" s="221"/>
      <c r="Q141" s="221"/>
      <c r="R141" s="221"/>
      <c r="S141" s="221"/>
      <c r="T141" s="221"/>
      <c r="U141" s="221"/>
      <c r="V141" s="221"/>
      <c r="W141" s="221"/>
      <c r="X141" s="221"/>
      <c r="Y141" s="221"/>
      <c r="Z141" s="221"/>
      <c r="AA141" s="221"/>
      <c r="AB141" s="221"/>
      <c r="AC141" s="221"/>
      <c r="AD141" s="221"/>
      <c r="AE141" s="221"/>
      <c r="AF141" s="221"/>
      <c r="AG141" s="221"/>
      <c r="AH141" s="221"/>
      <c r="AI141" s="221"/>
      <c r="AJ141" s="221"/>
      <c r="AK141" s="221"/>
      <c r="AL141" s="221"/>
      <c r="AM141" s="221"/>
      <c r="AN141" s="221"/>
      <c r="AO141" s="221"/>
      <c r="AP141" s="221"/>
      <c r="AQ141" s="221"/>
      <c r="AR141" s="221"/>
      <c r="AS141" s="221"/>
      <c r="AT141" s="221"/>
      <c r="AU141" s="237"/>
      <c r="AV141" s="240"/>
      <c r="AW141" s="237"/>
      <c r="AX141" s="221"/>
      <c r="BB141" s="221"/>
      <c r="BC141" s="221"/>
      <c r="BD141" s="221"/>
      <c r="BE141" s="221"/>
      <c r="BF141" s="221"/>
      <c r="BG141" s="221"/>
      <c r="BH141" s="221"/>
      <c r="BI141" s="221"/>
      <c r="BJ141" s="221"/>
      <c r="BK141" s="221"/>
      <c r="BL141" s="221"/>
      <c r="BM141" s="221"/>
      <c r="BN141" s="221"/>
      <c r="BO141" s="221"/>
      <c r="BP141" s="221"/>
      <c r="BQ141" s="221"/>
      <c r="BR141" s="221"/>
      <c r="BS141" s="221"/>
      <c r="BT141" s="221"/>
      <c r="BU141" s="221"/>
      <c r="BV141" s="221"/>
      <c r="BW141" s="221"/>
      <c r="BX141" s="221"/>
      <c r="BY141" s="221"/>
      <c r="BZ141" s="221"/>
      <c r="CA141" s="221"/>
      <c r="CB141" s="221"/>
      <c r="CC141" s="221"/>
      <c r="CD141" s="221"/>
      <c r="CE141" s="221"/>
      <c r="CF141" s="221"/>
      <c r="CG141" s="221"/>
      <c r="CH141" s="221"/>
      <c r="CI141" s="221"/>
      <c r="CJ141" s="221"/>
      <c r="CK141" s="221"/>
      <c r="CL141" s="221"/>
      <c r="CM141" s="221"/>
      <c r="CN141" s="221"/>
      <c r="CO141" s="221"/>
      <c r="CP141" s="221"/>
      <c r="CQ141" s="221"/>
      <c r="CR141" s="221"/>
      <c r="CS141" s="221"/>
      <c r="CT141" s="221"/>
      <c r="CU141" s="221"/>
      <c r="CV141" s="221"/>
      <c r="CW141" s="221"/>
      <c r="CX141" s="221"/>
      <c r="CY141" s="221"/>
      <c r="CZ141" s="221"/>
      <c r="DA141" s="221"/>
      <c r="DB141" s="221"/>
      <c r="DC141" s="221"/>
      <c r="DD141" s="221"/>
      <c r="DE141" s="221"/>
      <c r="DF141" s="221"/>
    </row>
    <row r="142" spans="1:110" ht="15" x14ac:dyDescent="0.2">
      <c r="A142" s="221"/>
      <c r="B142" s="221"/>
      <c r="C142" s="221"/>
      <c r="D142" s="221"/>
      <c r="E142" s="221"/>
      <c r="F142" s="221"/>
      <c r="G142" s="221"/>
      <c r="H142" s="221"/>
      <c r="I142" s="221"/>
      <c r="J142" s="221"/>
      <c r="K142" s="221"/>
      <c r="L142" s="221"/>
      <c r="M142" s="221"/>
      <c r="N142" s="221"/>
      <c r="O142" s="221"/>
      <c r="P142" s="221"/>
      <c r="Q142" s="221"/>
      <c r="R142" s="221"/>
      <c r="S142" s="221"/>
      <c r="T142" s="221"/>
      <c r="U142" s="221"/>
      <c r="V142" s="221"/>
      <c r="W142" s="221"/>
      <c r="X142" s="221"/>
      <c r="Y142" s="221"/>
      <c r="Z142" s="221"/>
      <c r="AA142" s="221"/>
      <c r="AB142" s="221"/>
      <c r="AC142" s="221"/>
      <c r="AD142" s="221"/>
      <c r="AE142" s="221"/>
      <c r="AF142" s="221"/>
      <c r="AG142" s="221"/>
      <c r="AH142" s="221"/>
      <c r="AI142" s="221"/>
      <c r="AJ142" s="221"/>
      <c r="AK142" s="221"/>
      <c r="AL142" s="221"/>
      <c r="AM142" s="221"/>
      <c r="AN142" s="221"/>
      <c r="AO142" s="221"/>
      <c r="AP142" s="221"/>
      <c r="AQ142" s="221"/>
      <c r="AR142" s="221"/>
      <c r="AS142" s="221"/>
      <c r="AT142" s="221"/>
      <c r="AU142" s="237"/>
      <c r="AV142" s="240"/>
      <c r="AW142" s="237"/>
      <c r="AX142" s="221"/>
      <c r="BB142" s="221"/>
      <c r="BC142" s="221"/>
      <c r="BD142" s="221"/>
      <c r="BE142" s="221"/>
      <c r="BF142" s="221"/>
      <c r="BG142" s="221"/>
      <c r="BH142" s="221"/>
      <c r="BI142" s="221"/>
      <c r="BJ142" s="221"/>
      <c r="BK142" s="221"/>
      <c r="BL142" s="221"/>
      <c r="BM142" s="221"/>
      <c r="BN142" s="221"/>
      <c r="BO142" s="221"/>
      <c r="BP142" s="221"/>
      <c r="BQ142" s="221"/>
      <c r="BR142" s="221"/>
      <c r="BS142" s="221"/>
      <c r="BT142" s="221"/>
      <c r="BU142" s="221"/>
      <c r="BV142" s="221"/>
      <c r="BW142" s="221"/>
      <c r="BX142" s="221"/>
      <c r="BY142" s="221"/>
      <c r="BZ142" s="221"/>
      <c r="CA142" s="221"/>
      <c r="CB142" s="221"/>
      <c r="CC142" s="221"/>
      <c r="CD142" s="221"/>
      <c r="CE142" s="221"/>
      <c r="CF142" s="221"/>
      <c r="CG142" s="221"/>
      <c r="CH142" s="221"/>
      <c r="CI142" s="221"/>
      <c r="CJ142" s="221"/>
      <c r="CK142" s="221"/>
      <c r="CL142" s="221"/>
      <c r="CM142" s="221"/>
      <c r="CN142" s="221"/>
      <c r="CO142" s="221"/>
      <c r="CP142" s="221"/>
      <c r="CQ142" s="221"/>
      <c r="CR142" s="221"/>
      <c r="CS142" s="221"/>
      <c r="CT142" s="221"/>
      <c r="CU142" s="221"/>
      <c r="CV142" s="221"/>
      <c r="CW142" s="221"/>
      <c r="CX142" s="221"/>
      <c r="CY142" s="221"/>
      <c r="CZ142" s="221"/>
      <c r="DA142" s="221"/>
      <c r="DB142" s="221"/>
      <c r="DC142" s="221"/>
      <c r="DD142" s="221"/>
      <c r="DE142" s="221"/>
      <c r="DF142" s="221"/>
    </row>
    <row r="143" spans="1:110" ht="15" x14ac:dyDescent="0.2">
      <c r="A143" s="221"/>
      <c r="B143" s="221"/>
      <c r="C143" s="221"/>
      <c r="D143" s="221"/>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1"/>
      <c r="AF143" s="221"/>
      <c r="AG143" s="221"/>
      <c r="AH143" s="221"/>
      <c r="AI143" s="221"/>
      <c r="AJ143" s="221"/>
      <c r="AK143" s="221"/>
      <c r="AL143" s="221"/>
      <c r="AM143" s="221"/>
      <c r="AN143" s="221"/>
      <c r="AO143" s="221"/>
      <c r="AP143" s="221"/>
      <c r="AQ143" s="221"/>
      <c r="AR143" s="221"/>
      <c r="AS143" s="221"/>
      <c r="AT143" s="221"/>
      <c r="AU143" s="237"/>
      <c r="AV143" s="240"/>
      <c r="AW143" s="237"/>
      <c r="AX143" s="221"/>
      <c r="BB143" s="221"/>
      <c r="BC143" s="221"/>
      <c r="BD143" s="221"/>
      <c r="BE143" s="221"/>
      <c r="BF143" s="221"/>
      <c r="BG143" s="221"/>
      <c r="BH143" s="221"/>
      <c r="BI143" s="221"/>
      <c r="BJ143" s="221"/>
      <c r="BK143" s="221"/>
      <c r="BL143" s="221"/>
      <c r="BM143" s="221"/>
      <c r="BN143" s="221"/>
      <c r="BO143" s="221"/>
      <c r="BP143" s="221"/>
      <c r="BQ143" s="221"/>
      <c r="BR143" s="221"/>
      <c r="BS143" s="221"/>
      <c r="BT143" s="221"/>
      <c r="BU143" s="221"/>
      <c r="BV143" s="221"/>
      <c r="BW143" s="221"/>
      <c r="BX143" s="221"/>
      <c r="BY143" s="221"/>
      <c r="BZ143" s="221"/>
      <c r="CA143" s="221"/>
      <c r="CB143" s="221"/>
      <c r="CC143" s="221"/>
      <c r="CD143" s="221"/>
      <c r="CE143" s="221"/>
      <c r="CF143" s="221"/>
      <c r="CG143" s="221"/>
      <c r="CH143" s="221"/>
      <c r="CI143" s="221"/>
      <c r="CJ143" s="221"/>
      <c r="CK143" s="221"/>
      <c r="CL143" s="221"/>
      <c r="CM143" s="221"/>
      <c r="CN143" s="221"/>
      <c r="CO143" s="221"/>
      <c r="CP143" s="221"/>
      <c r="CQ143" s="221"/>
      <c r="CR143" s="221"/>
      <c r="CS143" s="221"/>
      <c r="CT143" s="221"/>
      <c r="CU143" s="221"/>
      <c r="CV143" s="221"/>
      <c r="CW143" s="221"/>
      <c r="CX143" s="221"/>
      <c r="CY143" s="221"/>
      <c r="CZ143" s="221"/>
      <c r="DA143" s="221"/>
      <c r="DB143" s="221"/>
      <c r="DC143" s="221"/>
      <c r="DD143" s="221"/>
      <c r="DE143" s="221"/>
      <c r="DF143" s="221"/>
    </row>
    <row r="144" spans="1:110" ht="15" x14ac:dyDescent="0.2">
      <c r="A144" s="221"/>
      <c r="B144" s="221"/>
      <c r="C144" s="221"/>
      <c r="D144" s="221"/>
      <c r="E144" s="221"/>
      <c r="F144" s="221"/>
      <c r="G144" s="221"/>
      <c r="H144" s="221"/>
      <c r="I144" s="221"/>
      <c r="J144" s="221"/>
      <c r="K144" s="221"/>
      <c r="L144" s="221"/>
      <c r="M144" s="221"/>
      <c r="N144" s="221"/>
      <c r="O144" s="221"/>
      <c r="P144" s="221"/>
      <c r="Q144" s="221"/>
      <c r="R144" s="221"/>
      <c r="S144" s="221"/>
      <c r="T144" s="221"/>
      <c r="U144" s="221"/>
      <c r="V144" s="221"/>
      <c r="W144" s="221"/>
      <c r="X144" s="221"/>
      <c r="Y144" s="221"/>
      <c r="Z144" s="221"/>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c r="AU144" s="237"/>
      <c r="AV144" s="240"/>
      <c r="AW144" s="237"/>
      <c r="AX144" s="221"/>
      <c r="BB144" s="221"/>
      <c r="BC144" s="221"/>
      <c r="BD144" s="221"/>
      <c r="BE144" s="221"/>
      <c r="BF144" s="221"/>
      <c r="BG144" s="221"/>
      <c r="BH144" s="221"/>
      <c r="BI144" s="221"/>
      <c r="BJ144" s="221"/>
      <c r="BK144" s="221"/>
      <c r="BL144" s="221"/>
      <c r="BM144" s="221"/>
      <c r="BN144" s="221"/>
      <c r="BO144" s="221"/>
      <c r="BP144" s="221"/>
      <c r="BQ144" s="221"/>
      <c r="BR144" s="221"/>
      <c r="BS144" s="221"/>
      <c r="BT144" s="221"/>
      <c r="BU144" s="221"/>
      <c r="BV144" s="221"/>
      <c r="BW144" s="221"/>
      <c r="BX144" s="221"/>
      <c r="BY144" s="221"/>
      <c r="BZ144" s="221"/>
      <c r="CA144" s="221"/>
      <c r="CB144" s="221"/>
      <c r="CC144" s="221"/>
      <c r="CD144" s="221"/>
      <c r="CE144" s="221"/>
      <c r="CF144" s="221"/>
      <c r="CG144" s="221"/>
      <c r="CH144" s="221"/>
      <c r="CI144" s="221"/>
      <c r="CJ144" s="221"/>
      <c r="CK144" s="221"/>
      <c r="CL144" s="221"/>
      <c r="CM144" s="221"/>
      <c r="CN144" s="221"/>
      <c r="CO144" s="221"/>
      <c r="CP144" s="221"/>
      <c r="CQ144" s="221"/>
      <c r="CR144" s="221"/>
      <c r="CS144" s="221"/>
      <c r="CT144" s="221"/>
      <c r="CU144" s="221"/>
      <c r="CV144" s="221"/>
      <c r="CW144" s="221"/>
      <c r="CX144" s="221"/>
      <c r="CY144" s="221"/>
      <c r="CZ144" s="221"/>
      <c r="DA144" s="221"/>
      <c r="DB144" s="221"/>
      <c r="DC144" s="221"/>
      <c r="DD144" s="221"/>
      <c r="DE144" s="221"/>
      <c r="DF144" s="221"/>
    </row>
    <row r="145" spans="1:110" ht="15" x14ac:dyDescent="0.2">
      <c r="A145" s="221"/>
      <c r="B145" s="221"/>
      <c r="C145" s="221"/>
      <c r="D145" s="221"/>
      <c r="E145" s="221"/>
      <c r="F145" s="221"/>
      <c r="G145" s="221"/>
      <c r="H145" s="221"/>
      <c r="I145" s="221"/>
      <c r="J145" s="221"/>
      <c r="K145" s="221"/>
      <c r="L145" s="221"/>
      <c r="M145" s="221"/>
      <c r="N145" s="221"/>
      <c r="O145" s="221"/>
      <c r="P145" s="221"/>
      <c r="Q145" s="221"/>
      <c r="R145" s="221"/>
      <c r="S145" s="221"/>
      <c r="T145" s="221"/>
      <c r="U145" s="221"/>
      <c r="V145" s="221"/>
      <c r="W145" s="221"/>
      <c r="X145" s="221"/>
      <c r="Y145" s="221"/>
      <c r="Z145" s="221"/>
      <c r="AA145" s="221"/>
      <c r="AB145" s="221"/>
      <c r="AC145" s="221"/>
      <c r="AD145" s="221"/>
      <c r="AE145" s="221"/>
      <c r="AF145" s="221"/>
      <c r="AG145" s="221"/>
      <c r="AH145" s="221"/>
      <c r="AI145" s="221"/>
      <c r="AJ145" s="221"/>
      <c r="AK145" s="221"/>
      <c r="AL145" s="221"/>
      <c r="AM145" s="221"/>
      <c r="AN145" s="221"/>
      <c r="AO145" s="221"/>
      <c r="AP145" s="221"/>
      <c r="AQ145" s="221"/>
      <c r="AR145" s="221"/>
      <c r="AS145" s="221"/>
      <c r="AT145" s="221"/>
      <c r="AU145" s="237"/>
      <c r="AV145" s="240"/>
      <c r="AW145" s="237"/>
      <c r="AX145" s="221"/>
      <c r="BB145" s="221"/>
      <c r="BC145" s="221"/>
      <c r="BD145" s="221"/>
      <c r="BE145" s="221"/>
      <c r="BF145" s="221"/>
      <c r="BG145" s="221"/>
      <c r="BH145" s="221"/>
      <c r="BI145" s="221"/>
      <c r="BJ145" s="221"/>
      <c r="BK145" s="221"/>
      <c r="BL145" s="221"/>
      <c r="BM145" s="221"/>
      <c r="BN145" s="221"/>
      <c r="BO145" s="221"/>
      <c r="BP145" s="221"/>
      <c r="BQ145" s="221"/>
      <c r="BR145" s="221"/>
      <c r="BS145" s="221"/>
      <c r="BT145" s="221"/>
      <c r="BU145" s="221"/>
      <c r="BV145" s="221"/>
      <c r="BW145" s="221"/>
      <c r="BX145" s="221"/>
      <c r="BY145" s="221"/>
      <c r="BZ145" s="221"/>
      <c r="CA145" s="221"/>
      <c r="CB145" s="221"/>
      <c r="CC145" s="221"/>
      <c r="CD145" s="221"/>
      <c r="CE145" s="221"/>
      <c r="CF145" s="221"/>
      <c r="CG145" s="221"/>
      <c r="CH145" s="221"/>
      <c r="CI145" s="221"/>
      <c r="CJ145" s="221"/>
      <c r="CK145" s="221"/>
      <c r="CL145" s="221"/>
      <c r="CM145" s="221"/>
      <c r="CN145" s="221"/>
      <c r="CO145" s="221"/>
      <c r="CP145" s="221"/>
      <c r="CQ145" s="221"/>
      <c r="CR145" s="221"/>
      <c r="CS145" s="221"/>
      <c r="CT145" s="221"/>
      <c r="CU145" s="221"/>
      <c r="CV145" s="221"/>
      <c r="CW145" s="221"/>
      <c r="CX145" s="221"/>
      <c r="CY145" s="221"/>
      <c r="CZ145" s="221"/>
      <c r="DA145" s="221"/>
      <c r="DB145" s="221"/>
      <c r="DC145" s="221"/>
      <c r="DD145" s="221"/>
      <c r="DE145" s="221"/>
      <c r="DF145" s="221"/>
    </row>
    <row r="146" spans="1:110" ht="15" x14ac:dyDescent="0.2">
      <c r="A146" s="221"/>
      <c r="B146" s="221"/>
      <c r="C146" s="221"/>
      <c r="D146" s="221"/>
      <c r="E146" s="221"/>
      <c r="F146" s="221"/>
      <c r="G146" s="221"/>
      <c r="H146" s="221"/>
      <c r="I146" s="221"/>
      <c r="J146" s="221"/>
      <c r="K146" s="221"/>
      <c r="L146" s="221"/>
      <c r="M146" s="221"/>
      <c r="N146" s="221"/>
      <c r="O146" s="221"/>
      <c r="P146" s="221"/>
      <c r="Q146" s="221"/>
      <c r="R146" s="221"/>
      <c r="S146" s="221"/>
      <c r="T146" s="221"/>
      <c r="U146" s="221"/>
      <c r="V146" s="221"/>
      <c r="W146" s="221"/>
      <c r="X146" s="221"/>
      <c r="Y146" s="221"/>
      <c r="Z146" s="221"/>
      <c r="AA146" s="221"/>
      <c r="AB146" s="221"/>
      <c r="AC146" s="221"/>
      <c r="AD146" s="221"/>
      <c r="AE146" s="221"/>
      <c r="AF146" s="221"/>
      <c r="AG146" s="221"/>
      <c r="AH146" s="221"/>
      <c r="AI146" s="221"/>
      <c r="AJ146" s="221"/>
      <c r="AK146" s="221"/>
      <c r="AL146" s="221"/>
      <c r="AM146" s="221"/>
      <c r="AN146" s="221"/>
      <c r="AO146" s="221"/>
      <c r="AP146" s="221"/>
      <c r="AQ146" s="221"/>
      <c r="AR146" s="221"/>
      <c r="AS146" s="221"/>
      <c r="AT146" s="221"/>
      <c r="AU146" s="237"/>
      <c r="AV146" s="240"/>
      <c r="AW146" s="237"/>
      <c r="AX146" s="221"/>
      <c r="BB146" s="221"/>
      <c r="BC146" s="221"/>
      <c r="BD146" s="221"/>
      <c r="BE146" s="221"/>
      <c r="BF146" s="221"/>
      <c r="BG146" s="221"/>
      <c r="BH146" s="221"/>
      <c r="BI146" s="221"/>
      <c r="BJ146" s="221"/>
      <c r="BK146" s="221"/>
      <c r="BL146" s="221"/>
      <c r="BM146" s="221"/>
      <c r="BN146" s="221"/>
      <c r="BO146" s="221"/>
      <c r="BP146" s="221"/>
      <c r="BQ146" s="221"/>
      <c r="BR146" s="221"/>
      <c r="BS146" s="221"/>
      <c r="BT146" s="221"/>
      <c r="BU146" s="221"/>
      <c r="BV146" s="221"/>
      <c r="BW146" s="221"/>
      <c r="BX146" s="221"/>
      <c r="BY146" s="221"/>
      <c r="BZ146" s="221"/>
      <c r="CA146" s="221"/>
      <c r="CB146" s="221"/>
      <c r="CC146" s="221"/>
      <c r="CD146" s="221"/>
      <c r="CE146" s="221"/>
      <c r="CF146" s="221"/>
      <c r="CG146" s="221"/>
      <c r="CH146" s="221"/>
      <c r="CI146" s="221"/>
      <c r="CJ146" s="221"/>
      <c r="CK146" s="221"/>
      <c r="CL146" s="221"/>
      <c r="CM146" s="221"/>
      <c r="CN146" s="221"/>
      <c r="CO146" s="221"/>
      <c r="CP146" s="221"/>
      <c r="CQ146" s="221"/>
      <c r="CR146" s="221"/>
      <c r="CS146" s="221"/>
      <c r="CT146" s="221"/>
      <c r="CU146" s="221"/>
      <c r="CV146" s="221"/>
      <c r="CW146" s="221"/>
      <c r="CX146" s="221"/>
      <c r="CY146" s="221"/>
      <c r="CZ146" s="221"/>
      <c r="DA146" s="221"/>
      <c r="DB146" s="221"/>
      <c r="DC146" s="221"/>
      <c r="DD146" s="221"/>
      <c r="DE146" s="221"/>
      <c r="DF146" s="221"/>
    </row>
    <row r="147" spans="1:110" ht="15" x14ac:dyDescent="0.2">
      <c r="A147" s="221"/>
      <c r="B147" s="221"/>
      <c r="C147" s="221"/>
      <c r="D147" s="221"/>
      <c r="E147" s="221"/>
      <c r="F147" s="221"/>
      <c r="G147" s="221"/>
      <c r="H147" s="221"/>
      <c r="I147" s="221"/>
      <c r="J147" s="221"/>
      <c r="K147" s="221"/>
      <c r="L147" s="221"/>
      <c r="M147" s="221"/>
      <c r="N147" s="221"/>
      <c r="O147" s="221"/>
      <c r="P147" s="221"/>
      <c r="Q147" s="221"/>
      <c r="R147" s="221"/>
      <c r="S147" s="221"/>
      <c r="T147" s="221"/>
      <c r="U147" s="221"/>
      <c r="V147" s="221"/>
      <c r="W147" s="221"/>
      <c r="X147" s="221"/>
      <c r="Y147" s="221"/>
      <c r="Z147" s="221"/>
      <c r="AA147" s="221"/>
      <c r="AB147" s="221"/>
      <c r="AC147" s="221"/>
      <c r="AD147" s="221"/>
      <c r="AE147" s="221"/>
      <c r="AF147" s="221"/>
      <c r="AG147" s="221"/>
      <c r="AH147" s="221"/>
      <c r="AI147" s="221"/>
      <c r="AJ147" s="221"/>
      <c r="AK147" s="221"/>
      <c r="AL147" s="221"/>
      <c r="AM147" s="221"/>
      <c r="AN147" s="221"/>
      <c r="AO147" s="221"/>
      <c r="AP147" s="221"/>
      <c r="AQ147" s="221"/>
      <c r="AR147" s="221"/>
      <c r="AS147" s="221"/>
      <c r="AT147" s="221"/>
      <c r="AU147" s="237"/>
      <c r="AV147" s="240"/>
      <c r="AW147" s="237"/>
      <c r="AX147" s="221"/>
      <c r="BB147" s="221"/>
      <c r="BC147" s="221"/>
      <c r="BD147" s="221"/>
      <c r="BE147" s="221"/>
      <c r="BF147" s="221"/>
      <c r="BG147" s="221"/>
      <c r="BH147" s="221"/>
      <c r="BI147" s="221"/>
      <c r="BJ147" s="221"/>
      <c r="BK147" s="221"/>
      <c r="BL147" s="221"/>
      <c r="BM147" s="221"/>
      <c r="BN147" s="221"/>
      <c r="BO147" s="221"/>
      <c r="BP147" s="221"/>
      <c r="BQ147" s="221"/>
      <c r="BR147" s="221"/>
      <c r="BS147" s="221"/>
      <c r="BT147" s="221"/>
      <c r="BU147" s="221"/>
      <c r="BV147" s="221"/>
      <c r="BW147" s="221"/>
      <c r="BX147" s="221"/>
      <c r="BY147" s="221"/>
      <c r="BZ147" s="221"/>
      <c r="CA147" s="221"/>
      <c r="CB147" s="221"/>
      <c r="CC147" s="221"/>
      <c r="CD147" s="221"/>
      <c r="CE147" s="221"/>
      <c r="CF147" s="221"/>
      <c r="CG147" s="221"/>
      <c r="CH147" s="221"/>
      <c r="CI147" s="221"/>
      <c r="CJ147" s="221"/>
      <c r="CK147" s="221"/>
      <c r="CL147" s="221"/>
      <c r="CM147" s="221"/>
      <c r="CN147" s="221"/>
      <c r="CO147" s="221"/>
      <c r="CP147" s="221"/>
      <c r="CQ147" s="221"/>
      <c r="CR147" s="221"/>
      <c r="CS147" s="221"/>
      <c r="CT147" s="221"/>
      <c r="CU147" s="221"/>
      <c r="CV147" s="221"/>
      <c r="CW147" s="221"/>
      <c r="CX147" s="221"/>
      <c r="CY147" s="221"/>
      <c r="CZ147" s="221"/>
      <c r="DA147" s="221"/>
      <c r="DB147" s="221"/>
      <c r="DC147" s="221"/>
      <c r="DD147" s="221"/>
      <c r="DE147" s="221"/>
      <c r="DF147" s="221"/>
    </row>
    <row r="148" spans="1:110" ht="15" x14ac:dyDescent="0.2">
      <c r="A148" s="221"/>
      <c r="B148" s="221"/>
      <c r="C148" s="221"/>
      <c r="D148" s="221"/>
      <c r="E148" s="221"/>
      <c r="F148" s="221"/>
      <c r="G148" s="221"/>
      <c r="H148" s="221"/>
      <c r="I148" s="221"/>
      <c r="J148" s="221"/>
      <c r="K148" s="221"/>
      <c r="L148" s="221"/>
      <c r="M148" s="221"/>
      <c r="N148" s="221"/>
      <c r="O148" s="221"/>
      <c r="P148" s="221"/>
      <c r="Q148" s="221"/>
      <c r="R148" s="221"/>
      <c r="S148" s="221"/>
      <c r="T148" s="221"/>
      <c r="U148" s="221"/>
      <c r="V148" s="221"/>
      <c r="W148" s="221"/>
      <c r="X148" s="221"/>
      <c r="Y148" s="221"/>
      <c r="Z148" s="221"/>
      <c r="AA148" s="221"/>
      <c r="AB148" s="221"/>
      <c r="AC148" s="221"/>
      <c r="AD148" s="221"/>
      <c r="AE148" s="221"/>
      <c r="AF148" s="221"/>
      <c r="AG148" s="221"/>
      <c r="AH148" s="221"/>
      <c r="AI148" s="221"/>
      <c r="AJ148" s="221"/>
      <c r="AK148" s="221"/>
      <c r="AL148" s="221"/>
      <c r="AM148" s="221"/>
      <c r="AN148" s="221"/>
      <c r="AO148" s="221"/>
      <c r="AP148" s="221"/>
      <c r="AQ148" s="221"/>
      <c r="AR148" s="221"/>
      <c r="AS148" s="221"/>
      <c r="AT148" s="221"/>
      <c r="AU148" s="237"/>
      <c r="AV148" s="240"/>
      <c r="AW148" s="237"/>
      <c r="AX148" s="221"/>
      <c r="BB148" s="221"/>
      <c r="BC148" s="221"/>
      <c r="BD148" s="221"/>
      <c r="BE148" s="221"/>
      <c r="BF148" s="221"/>
      <c r="BG148" s="221"/>
      <c r="BH148" s="221"/>
      <c r="BI148" s="221"/>
      <c r="BJ148" s="221"/>
      <c r="BK148" s="221"/>
      <c r="BL148" s="221"/>
      <c r="BM148" s="221"/>
      <c r="BN148" s="221"/>
      <c r="BO148" s="221"/>
      <c r="BP148" s="221"/>
      <c r="BQ148" s="221"/>
      <c r="BR148" s="221"/>
      <c r="BS148" s="221"/>
      <c r="BT148" s="221"/>
      <c r="BU148" s="221"/>
      <c r="BV148" s="221"/>
      <c r="BW148" s="221"/>
      <c r="BX148" s="221"/>
      <c r="BY148" s="221"/>
      <c r="BZ148" s="221"/>
      <c r="CA148" s="221"/>
      <c r="CB148" s="221"/>
      <c r="CC148" s="221"/>
      <c r="CD148" s="221"/>
      <c r="CE148" s="221"/>
      <c r="CF148" s="221"/>
      <c r="CG148" s="221"/>
      <c r="CH148" s="221"/>
      <c r="CI148" s="221"/>
      <c r="CJ148" s="221"/>
      <c r="CK148" s="221"/>
      <c r="CL148" s="221"/>
      <c r="CM148" s="221"/>
      <c r="CN148" s="221"/>
      <c r="CO148" s="221"/>
      <c r="CP148" s="221"/>
      <c r="CQ148" s="221"/>
      <c r="CR148" s="221"/>
      <c r="CS148" s="221"/>
      <c r="CT148" s="221"/>
      <c r="CU148" s="221"/>
      <c r="CV148" s="221"/>
      <c r="CW148" s="221"/>
      <c r="CX148" s="221"/>
      <c r="CY148" s="221"/>
      <c r="CZ148" s="221"/>
      <c r="DA148" s="221"/>
      <c r="DB148" s="221"/>
      <c r="DC148" s="221"/>
      <c r="DD148" s="221"/>
      <c r="DE148" s="221"/>
      <c r="DF148" s="221"/>
    </row>
    <row r="149" spans="1:110" ht="15" x14ac:dyDescent="0.2">
      <c r="A149" s="221"/>
      <c r="B149" s="221"/>
      <c r="C149" s="221"/>
      <c r="D149" s="221"/>
      <c r="E149" s="221"/>
      <c r="F149" s="221"/>
      <c r="G149" s="221"/>
      <c r="H149" s="221"/>
      <c r="I149" s="221"/>
      <c r="J149" s="221"/>
      <c r="K149" s="221"/>
      <c r="L149" s="221"/>
      <c r="M149" s="221"/>
      <c r="N149" s="221"/>
      <c r="O149" s="221"/>
      <c r="P149" s="221"/>
      <c r="Q149" s="221"/>
      <c r="R149" s="221"/>
      <c r="S149" s="221"/>
      <c r="T149" s="221"/>
      <c r="U149" s="221"/>
      <c r="V149" s="221"/>
      <c r="W149" s="221"/>
      <c r="X149" s="221"/>
      <c r="Y149" s="221"/>
      <c r="Z149" s="221"/>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37"/>
      <c r="AV149" s="240"/>
      <c r="AW149" s="237"/>
      <c r="AX149" s="221"/>
      <c r="BB149" s="221"/>
      <c r="BC149" s="221"/>
      <c r="BD149" s="221"/>
      <c r="BE149" s="221"/>
      <c r="BF149" s="221"/>
      <c r="BG149" s="221"/>
      <c r="BH149" s="221"/>
      <c r="BI149" s="221"/>
      <c r="BJ149" s="221"/>
      <c r="BK149" s="221"/>
      <c r="BL149" s="221"/>
      <c r="BM149" s="221"/>
      <c r="BN149" s="221"/>
      <c r="BO149" s="221"/>
      <c r="BP149" s="221"/>
      <c r="BQ149" s="221"/>
      <c r="BR149" s="221"/>
      <c r="BS149" s="221"/>
      <c r="BT149" s="221"/>
      <c r="BU149" s="221"/>
      <c r="BV149" s="221"/>
      <c r="BW149" s="221"/>
      <c r="BX149" s="221"/>
      <c r="BY149" s="221"/>
      <c r="BZ149" s="221"/>
      <c r="CA149" s="221"/>
      <c r="CB149" s="221"/>
      <c r="CC149" s="221"/>
      <c r="CD149" s="221"/>
      <c r="CE149" s="221"/>
      <c r="CF149" s="221"/>
      <c r="CG149" s="221"/>
      <c r="CH149" s="221"/>
      <c r="CI149" s="221"/>
      <c r="CJ149" s="221"/>
      <c r="CK149" s="221"/>
      <c r="CL149" s="221"/>
      <c r="CM149" s="221"/>
      <c r="CN149" s="221"/>
      <c r="CO149" s="221"/>
      <c r="CP149" s="221"/>
      <c r="CQ149" s="221"/>
      <c r="CR149" s="221"/>
      <c r="CS149" s="221"/>
      <c r="CT149" s="221"/>
      <c r="CU149" s="221"/>
      <c r="CV149" s="221"/>
      <c r="CW149" s="221"/>
      <c r="CX149" s="221"/>
      <c r="CY149" s="221"/>
      <c r="CZ149" s="221"/>
      <c r="DA149" s="221"/>
      <c r="DB149" s="221"/>
      <c r="DC149" s="221"/>
      <c r="DD149" s="221"/>
      <c r="DE149" s="221"/>
      <c r="DF149" s="221"/>
    </row>
    <row r="150" spans="1:110" ht="15" x14ac:dyDescent="0.2">
      <c r="A150" s="221"/>
      <c r="B150" s="221"/>
      <c r="C150" s="221"/>
      <c r="D150" s="221"/>
      <c r="E150" s="221"/>
      <c r="F150" s="221"/>
      <c r="G150" s="221"/>
      <c r="H150" s="221"/>
      <c r="I150" s="221"/>
      <c r="J150" s="221"/>
      <c r="K150" s="221"/>
      <c r="L150" s="221"/>
      <c r="M150" s="221"/>
      <c r="N150" s="221"/>
      <c r="O150" s="221"/>
      <c r="P150" s="221"/>
      <c r="Q150" s="221"/>
      <c r="R150" s="221"/>
      <c r="S150" s="221"/>
      <c r="T150" s="221"/>
      <c r="U150" s="221"/>
      <c r="V150" s="221"/>
      <c r="W150" s="221"/>
      <c r="X150" s="221"/>
      <c r="Y150" s="221"/>
      <c r="Z150" s="221"/>
      <c r="AA150" s="221"/>
      <c r="AB150" s="221"/>
      <c r="AC150" s="221"/>
      <c r="AD150" s="221"/>
      <c r="AE150" s="221"/>
      <c r="AF150" s="221"/>
      <c r="AG150" s="221"/>
      <c r="AH150" s="221"/>
      <c r="AI150" s="221"/>
      <c r="AJ150" s="221"/>
      <c r="AK150" s="221"/>
      <c r="AL150" s="221"/>
      <c r="AM150" s="221"/>
      <c r="AN150" s="221"/>
      <c r="AO150" s="221"/>
      <c r="AP150" s="221"/>
      <c r="AQ150" s="221"/>
      <c r="AR150" s="221"/>
      <c r="AS150" s="221"/>
      <c r="AT150" s="221"/>
      <c r="AU150" s="237"/>
      <c r="AV150" s="240"/>
      <c r="AW150" s="237"/>
      <c r="AX150" s="221"/>
      <c r="BB150" s="221"/>
      <c r="BC150" s="221"/>
      <c r="BD150" s="221"/>
      <c r="BE150" s="221"/>
      <c r="BF150" s="221"/>
      <c r="BG150" s="221"/>
      <c r="BH150" s="221"/>
      <c r="BI150" s="221"/>
      <c r="BJ150" s="221"/>
      <c r="BK150" s="221"/>
      <c r="BL150" s="221"/>
      <c r="BM150" s="221"/>
      <c r="BN150" s="221"/>
      <c r="BO150" s="221"/>
      <c r="BP150" s="221"/>
      <c r="BQ150" s="221"/>
      <c r="BR150" s="221"/>
      <c r="BS150" s="221"/>
      <c r="BT150" s="221"/>
      <c r="BU150" s="221"/>
      <c r="BV150" s="221"/>
      <c r="BW150" s="221"/>
      <c r="BX150" s="221"/>
      <c r="BY150" s="221"/>
      <c r="BZ150" s="221"/>
      <c r="CA150" s="221"/>
      <c r="CB150" s="221"/>
      <c r="CC150" s="221"/>
      <c r="CD150" s="221"/>
      <c r="CE150" s="221"/>
      <c r="CF150" s="221"/>
      <c r="CG150" s="221"/>
      <c r="CH150" s="221"/>
      <c r="CI150" s="221"/>
      <c r="CJ150" s="221"/>
      <c r="CK150" s="221"/>
      <c r="CL150" s="221"/>
      <c r="CM150" s="221"/>
      <c r="CN150" s="221"/>
      <c r="CO150" s="221"/>
      <c r="CP150" s="221"/>
      <c r="CQ150" s="221"/>
      <c r="CR150" s="221"/>
      <c r="CS150" s="221"/>
      <c r="CT150" s="221"/>
      <c r="CU150" s="221"/>
      <c r="CV150" s="221"/>
      <c r="CW150" s="221"/>
      <c r="CX150" s="221"/>
      <c r="CY150" s="221"/>
      <c r="CZ150" s="221"/>
      <c r="DA150" s="221"/>
      <c r="DB150" s="221"/>
      <c r="DC150" s="221"/>
      <c r="DD150" s="221"/>
      <c r="DE150" s="221"/>
      <c r="DF150" s="221"/>
    </row>
    <row r="151" spans="1:110" ht="15" x14ac:dyDescent="0.2">
      <c r="A151" s="221"/>
      <c r="B151" s="221"/>
      <c r="C151" s="221"/>
      <c r="D151" s="221"/>
      <c r="E151" s="221"/>
      <c r="F151" s="221"/>
      <c r="G151" s="221"/>
      <c r="H151" s="221"/>
      <c r="I151" s="221"/>
      <c r="J151" s="221"/>
      <c r="K151" s="221"/>
      <c r="L151" s="221"/>
      <c r="M151" s="221"/>
      <c r="N151" s="221"/>
      <c r="O151" s="221"/>
      <c r="P151" s="221"/>
      <c r="Q151" s="221"/>
      <c r="R151" s="221"/>
      <c r="S151" s="221"/>
      <c r="T151" s="221"/>
      <c r="U151" s="221"/>
      <c r="V151" s="221"/>
      <c r="W151" s="221"/>
      <c r="X151" s="221"/>
      <c r="Y151" s="221"/>
      <c r="Z151" s="221"/>
      <c r="AA151" s="221"/>
      <c r="AB151" s="221"/>
      <c r="AC151" s="221"/>
      <c r="AD151" s="221"/>
      <c r="AE151" s="221"/>
      <c r="AF151" s="221"/>
      <c r="AG151" s="221"/>
      <c r="AH151" s="221"/>
      <c r="AI151" s="221"/>
      <c r="AJ151" s="221"/>
      <c r="AK151" s="221"/>
      <c r="AL151" s="221"/>
      <c r="AM151" s="221"/>
      <c r="AN151" s="221"/>
      <c r="AO151" s="221"/>
      <c r="AP151" s="221"/>
      <c r="AQ151" s="221"/>
      <c r="AR151" s="221"/>
      <c r="AS151" s="221"/>
      <c r="AT151" s="221"/>
      <c r="AU151" s="237"/>
      <c r="AV151" s="240"/>
      <c r="AW151" s="237"/>
      <c r="AX151" s="221"/>
      <c r="BB151" s="221"/>
      <c r="BC151" s="221"/>
      <c r="BD151" s="221"/>
      <c r="BE151" s="221"/>
      <c r="BF151" s="221"/>
      <c r="BG151" s="221"/>
      <c r="BH151" s="221"/>
      <c r="BI151" s="221"/>
      <c r="BJ151" s="221"/>
      <c r="BK151" s="221"/>
      <c r="BL151" s="221"/>
      <c r="BM151" s="221"/>
      <c r="BN151" s="221"/>
      <c r="BO151" s="221"/>
      <c r="BP151" s="221"/>
      <c r="BQ151" s="221"/>
      <c r="BR151" s="221"/>
      <c r="BS151" s="221"/>
      <c r="BT151" s="221"/>
      <c r="BU151" s="221"/>
      <c r="BV151" s="221"/>
      <c r="BW151" s="221"/>
      <c r="BX151" s="221"/>
      <c r="BY151" s="221"/>
      <c r="BZ151" s="221"/>
      <c r="CA151" s="221"/>
      <c r="CB151" s="221"/>
      <c r="CC151" s="221"/>
      <c r="CD151" s="221"/>
      <c r="CE151" s="221"/>
      <c r="CF151" s="221"/>
      <c r="CG151" s="221"/>
      <c r="CH151" s="221"/>
      <c r="CI151" s="221"/>
      <c r="CJ151" s="221"/>
      <c r="CK151" s="221"/>
      <c r="CL151" s="221"/>
      <c r="CM151" s="221"/>
      <c r="CN151" s="221"/>
      <c r="CO151" s="221"/>
      <c r="CP151" s="221"/>
      <c r="CQ151" s="221"/>
      <c r="CR151" s="221"/>
      <c r="CS151" s="221"/>
      <c r="CT151" s="221"/>
      <c r="CU151" s="221"/>
      <c r="CV151" s="221"/>
      <c r="CW151" s="221"/>
      <c r="CX151" s="221"/>
      <c r="CY151" s="221"/>
      <c r="CZ151" s="221"/>
      <c r="DA151" s="221"/>
      <c r="DB151" s="221"/>
      <c r="DC151" s="221"/>
      <c r="DD151" s="221"/>
      <c r="DE151" s="221"/>
      <c r="DF151" s="221"/>
    </row>
    <row r="152" spans="1:110" ht="15" x14ac:dyDescent="0.2">
      <c r="A152" s="221"/>
      <c r="B152" s="221"/>
      <c r="C152" s="221"/>
      <c r="D152" s="221"/>
      <c r="E152" s="221"/>
      <c r="F152" s="221"/>
      <c r="G152" s="221"/>
      <c r="H152" s="221"/>
      <c r="I152" s="221"/>
      <c r="J152" s="221"/>
      <c r="K152" s="221"/>
      <c r="L152" s="221"/>
      <c r="M152" s="221"/>
      <c r="N152" s="221"/>
      <c r="O152" s="221"/>
      <c r="P152" s="221"/>
      <c r="Q152" s="221"/>
      <c r="R152" s="221"/>
      <c r="S152" s="221"/>
      <c r="T152" s="221"/>
      <c r="U152" s="221"/>
      <c r="V152" s="221"/>
      <c r="W152" s="221"/>
      <c r="X152" s="221"/>
      <c r="Y152" s="221"/>
      <c r="Z152" s="221"/>
      <c r="AA152" s="221"/>
      <c r="AB152" s="221"/>
      <c r="AC152" s="221"/>
      <c r="AD152" s="221"/>
      <c r="AE152" s="221"/>
      <c r="AF152" s="221"/>
      <c r="AG152" s="221"/>
      <c r="AH152" s="221"/>
      <c r="AI152" s="221"/>
      <c r="AJ152" s="221"/>
      <c r="AK152" s="221"/>
      <c r="AL152" s="221"/>
      <c r="AM152" s="221"/>
      <c r="AN152" s="221"/>
      <c r="AO152" s="221"/>
      <c r="AP152" s="221"/>
      <c r="AQ152" s="221"/>
      <c r="AR152" s="221"/>
      <c r="AS152" s="221"/>
      <c r="AT152" s="221"/>
      <c r="AU152" s="237"/>
      <c r="AV152" s="240"/>
      <c r="AW152" s="237"/>
      <c r="AX152" s="221"/>
      <c r="BB152" s="221"/>
      <c r="BC152" s="221"/>
      <c r="BD152" s="221"/>
      <c r="BE152" s="221"/>
      <c r="BF152" s="221"/>
      <c r="BG152" s="221"/>
      <c r="BH152" s="221"/>
      <c r="BI152" s="221"/>
      <c r="BJ152" s="221"/>
      <c r="BK152" s="221"/>
      <c r="BL152" s="221"/>
      <c r="BM152" s="221"/>
      <c r="BN152" s="221"/>
      <c r="BO152" s="221"/>
      <c r="BP152" s="221"/>
      <c r="BQ152" s="221"/>
      <c r="BR152" s="221"/>
      <c r="BS152" s="221"/>
      <c r="BT152" s="221"/>
      <c r="BU152" s="221"/>
      <c r="BV152" s="221"/>
      <c r="BW152" s="221"/>
      <c r="BX152" s="221"/>
      <c r="BY152" s="221"/>
      <c r="BZ152" s="221"/>
      <c r="CA152" s="221"/>
      <c r="CB152" s="221"/>
      <c r="CC152" s="221"/>
      <c r="CD152" s="221"/>
      <c r="CE152" s="221"/>
      <c r="CF152" s="221"/>
      <c r="CG152" s="221"/>
      <c r="CH152" s="221"/>
      <c r="CI152" s="221"/>
      <c r="CJ152" s="221"/>
      <c r="CK152" s="221"/>
      <c r="CL152" s="221"/>
      <c r="CM152" s="221"/>
      <c r="CN152" s="221"/>
      <c r="CO152" s="221"/>
      <c r="CP152" s="221"/>
      <c r="CQ152" s="221"/>
      <c r="CR152" s="221"/>
      <c r="CS152" s="221"/>
      <c r="CT152" s="221"/>
      <c r="CU152" s="221"/>
      <c r="CV152" s="221"/>
      <c r="CW152" s="221"/>
      <c r="CX152" s="221"/>
      <c r="CY152" s="221"/>
      <c r="CZ152" s="221"/>
      <c r="DA152" s="221"/>
      <c r="DB152" s="221"/>
      <c r="DC152" s="221"/>
      <c r="DD152" s="221"/>
      <c r="DE152" s="221"/>
      <c r="DF152" s="221"/>
    </row>
    <row r="153" spans="1:110" ht="15" x14ac:dyDescent="0.2">
      <c r="A153" s="221"/>
      <c r="B153" s="221"/>
      <c r="C153" s="221"/>
      <c r="D153" s="221"/>
      <c r="E153" s="221"/>
      <c r="F153" s="221"/>
      <c r="G153" s="221"/>
      <c r="H153" s="221"/>
      <c r="I153" s="221"/>
      <c r="J153" s="221"/>
      <c r="K153" s="221"/>
      <c r="L153" s="221"/>
      <c r="M153" s="221"/>
      <c r="N153" s="221"/>
      <c r="O153" s="221"/>
      <c r="P153" s="221"/>
      <c r="Q153" s="221"/>
      <c r="R153" s="221"/>
      <c r="S153" s="221"/>
      <c r="T153" s="221"/>
      <c r="U153" s="221"/>
      <c r="V153" s="221"/>
      <c r="W153" s="221"/>
      <c r="X153" s="221"/>
      <c r="Y153" s="221"/>
      <c r="Z153" s="221"/>
      <c r="AA153" s="221"/>
      <c r="AB153" s="221"/>
      <c r="AC153" s="221"/>
      <c r="AD153" s="221"/>
      <c r="AE153" s="221"/>
      <c r="AF153" s="221"/>
      <c r="AG153" s="221"/>
      <c r="AH153" s="221"/>
      <c r="AI153" s="221"/>
      <c r="AJ153" s="221"/>
      <c r="AK153" s="221"/>
      <c r="AL153" s="221"/>
      <c r="AM153" s="221"/>
      <c r="AN153" s="221"/>
      <c r="AO153" s="221"/>
      <c r="AP153" s="221"/>
      <c r="AQ153" s="221"/>
      <c r="AR153" s="221"/>
      <c r="AS153" s="221"/>
      <c r="AT153" s="221"/>
      <c r="AU153" s="237"/>
      <c r="AV153" s="240"/>
      <c r="AW153" s="237"/>
      <c r="AX153" s="221"/>
      <c r="BB153" s="221"/>
      <c r="BC153" s="221"/>
      <c r="BD153" s="221"/>
      <c r="BE153" s="221"/>
      <c r="BF153" s="221"/>
      <c r="BG153" s="221"/>
      <c r="BH153" s="221"/>
      <c r="BI153" s="221"/>
      <c r="BJ153" s="221"/>
      <c r="BK153" s="221"/>
      <c r="BL153" s="221"/>
      <c r="BM153" s="221"/>
      <c r="BN153" s="221"/>
      <c r="BO153" s="221"/>
      <c r="BP153" s="221"/>
      <c r="BQ153" s="221"/>
      <c r="BR153" s="221"/>
      <c r="BS153" s="221"/>
      <c r="BT153" s="221"/>
      <c r="BU153" s="221"/>
      <c r="BV153" s="221"/>
      <c r="BW153" s="221"/>
      <c r="BX153" s="221"/>
      <c r="BY153" s="221"/>
      <c r="BZ153" s="221"/>
      <c r="CA153" s="221"/>
      <c r="CB153" s="221"/>
      <c r="CC153" s="221"/>
      <c r="CD153" s="221"/>
      <c r="CE153" s="221"/>
      <c r="CF153" s="221"/>
      <c r="CG153" s="221"/>
      <c r="CH153" s="221"/>
      <c r="CI153" s="221"/>
      <c r="CJ153" s="221"/>
      <c r="CK153" s="221"/>
      <c r="CL153" s="221"/>
      <c r="CM153" s="221"/>
      <c r="CN153" s="221"/>
      <c r="CO153" s="221"/>
      <c r="CP153" s="221"/>
      <c r="CQ153" s="221"/>
      <c r="CR153" s="221"/>
      <c r="CS153" s="221"/>
      <c r="CT153" s="221"/>
      <c r="CU153" s="221"/>
      <c r="CV153" s="221"/>
      <c r="CW153" s="221"/>
      <c r="CX153" s="221"/>
      <c r="CY153" s="221"/>
      <c r="CZ153" s="221"/>
      <c r="DA153" s="221"/>
      <c r="DB153" s="221"/>
      <c r="DC153" s="221"/>
      <c r="DD153" s="221"/>
      <c r="DE153" s="221"/>
      <c r="DF153" s="221"/>
    </row>
    <row r="154" spans="1:110" ht="15" x14ac:dyDescent="0.2">
      <c r="A154" s="221"/>
      <c r="B154" s="221"/>
      <c r="C154" s="221"/>
      <c r="D154" s="221"/>
      <c r="E154" s="221"/>
      <c r="F154" s="221"/>
      <c r="G154" s="221"/>
      <c r="H154" s="221"/>
      <c r="I154" s="221"/>
      <c r="J154" s="221"/>
      <c r="K154" s="221"/>
      <c r="L154" s="221"/>
      <c r="M154" s="221"/>
      <c r="N154" s="221"/>
      <c r="O154" s="221"/>
      <c r="P154" s="221"/>
      <c r="Q154" s="221"/>
      <c r="R154" s="221"/>
      <c r="S154" s="221"/>
      <c r="T154" s="221"/>
      <c r="U154" s="221"/>
      <c r="V154" s="221"/>
      <c r="W154" s="221"/>
      <c r="X154" s="221"/>
      <c r="Y154" s="221"/>
      <c r="Z154" s="221"/>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37"/>
      <c r="AV154" s="240"/>
      <c r="AW154" s="237"/>
      <c r="AX154" s="221"/>
      <c r="BB154" s="221"/>
      <c r="BC154" s="221"/>
      <c r="BD154" s="221"/>
      <c r="BE154" s="221"/>
      <c r="BF154" s="221"/>
      <c r="BG154" s="221"/>
      <c r="BH154" s="221"/>
      <c r="BI154" s="221"/>
      <c r="BJ154" s="221"/>
      <c r="BK154" s="221"/>
      <c r="BL154" s="221"/>
      <c r="BM154" s="221"/>
      <c r="BN154" s="221"/>
      <c r="BO154" s="221"/>
      <c r="BP154" s="221"/>
      <c r="BQ154" s="221"/>
      <c r="BR154" s="221"/>
      <c r="BS154" s="221"/>
      <c r="BT154" s="221"/>
      <c r="BU154" s="221"/>
      <c r="BV154" s="221"/>
      <c r="BW154" s="221"/>
      <c r="BX154" s="221"/>
      <c r="BY154" s="221"/>
      <c r="BZ154" s="221"/>
      <c r="CA154" s="221"/>
      <c r="CB154" s="221"/>
      <c r="CC154" s="221"/>
      <c r="CD154" s="221"/>
      <c r="CE154" s="221"/>
      <c r="CF154" s="221"/>
      <c r="CG154" s="221"/>
      <c r="CH154" s="221"/>
      <c r="CI154" s="221"/>
      <c r="CJ154" s="221"/>
      <c r="CK154" s="221"/>
      <c r="CL154" s="221"/>
      <c r="CM154" s="221"/>
      <c r="CN154" s="221"/>
      <c r="CO154" s="221"/>
      <c r="CP154" s="221"/>
      <c r="CQ154" s="221"/>
      <c r="CR154" s="221"/>
      <c r="CS154" s="221"/>
      <c r="CT154" s="221"/>
      <c r="CU154" s="221"/>
      <c r="CV154" s="221"/>
      <c r="CW154" s="221"/>
      <c r="CX154" s="221"/>
      <c r="CY154" s="221"/>
      <c r="CZ154" s="221"/>
      <c r="DA154" s="221"/>
      <c r="DB154" s="221"/>
      <c r="DC154" s="221"/>
      <c r="DD154" s="221"/>
      <c r="DE154" s="221"/>
      <c r="DF154" s="221"/>
    </row>
    <row r="155" spans="1:110" ht="15" x14ac:dyDescent="0.2">
      <c r="A155" s="221"/>
      <c r="B155" s="221"/>
      <c r="C155" s="221"/>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c r="AU155" s="237"/>
      <c r="AV155" s="240"/>
      <c r="AW155" s="237"/>
      <c r="AX155" s="221"/>
      <c r="BB155" s="221"/>
      <c r="BC155" s="221"/>
      <c r="BD155" s="221"/>
      <c r="BE155" s="221"/>
      <c r="BF155" s="221"/>
      <c r="BG155" s="221"/>
      <c r="BH155" s="221"/>
      <c r="BI155" s="221"/>
      <c r="BJ155" s="221"/>
      <c r="BK155" s="221"/>
      <c r="BL155" s="221"/>
      <c r="BM155" s="221"/>
      <c r="BN155" s="221"/>
      <c r="BO155" s="221"/>
      <c r="BP155" s="221"/>
      <c r="BQ155" s="221"/>
      <c r="BR155" s="221"/>
      <c r="BS155" s="221"/>
      <c r="BT155" s="221"/>
      <c r="BU155" s="221"/>
      <c r="BV155" s="221"/>
      <c r="BW155" s="221"/>
      <c r="BX155" s="221"/>
      <c r="BY155" s="221"/>
      <c r="BZ155" s="221"/>
      <c r="CA155" s="221"/>
      <c r="CB155" s="221"/>
      <c r="CC155" s="221"/>
      <c r="CD155" s="221"/>
      <c r="CE155" s="221"/>
      <c r="CF155" s="221"/>
      <c r="CG155" s="221"/>
      <c r="CH155" s="221"/>
      <c r="CI155" s="221"/>
      <c r="CJ155" s="221"/>
      <c r="CK155" s="221"/>
      <c r="CL155" s="221"/>
      <c r="CM155" s="221"/>
      <c r="CN155" s="221"/>
      <c r="CO155" s="221"/>
      <c r="CP155" s="221"/>
      <c r="CQ155" s="221"/>
      <c r="CR155" s="221"/>
      <c r="CS155" s="221"/>
      <c r="CT155" s="221"/>
      <c r="CU155" s="221"/>
      <c r="CV155" s="221"/>
      <c r="CW155" s="221"/>
      <c r="CX155" s="221"/>
      <c r="CY155" s="221"/>
      <c r="CZ155" s="221"/>
      <c r="DA155" s="221"/>
      <c r="DB155" s="221"/>
      <c r="DC155" s="221"/>
      <c r="DD155" s="221"/>
      <c r="DE155" s="221"/>
      <c r="DF155" s="221"/>
    </row>
    <row r="156" spans="1:110" ht="15" x14ac:dyDescent="0.2">
      <c r="A156" s="221"/>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37"/>
      <c r="AV156" s="240"/>
      <c r="AW156" s="237"/>
      <c r="AX156" s="221"/>
      <c r="BB156" s="221"/>
      <c r="BC156" s="221"/>
      <c r="BD156" s="221"/>
      <c r="BE156" s="221"/>
      <c r="BF156" s="221"/>
      <c r="BG156" s="221"/>
      <c r="BH156" s="221"/>
      <c r="BI156" s="221"/>
      <c r="BJ156" s="221"/>
      <c r="BK156" s="221"/>
      <c r="BL156" s="221"/>
      <c r="BM156" s="221"/>
      <c r="BN156" s="221"/>
      <c r="BO156" s="221"/>
      <c r="BP156" s="221"/>
      <c r="BQ156" s="221"/>
      <c r="BR156" s="221"/>
      <c r="BS156" s="221"/>
      <c r="BT156" s="221"/>
      <c r="BU156" s="221"/>
      <c r="BV156" s="221"/>
      <c r="BW156" s="221"/>
      <c r="BX156" s="221"/>
      <c r="BY156" s="221"/>
      <c r="BZ156" s="221"/>
      <c r="CA156" s="221"/>
      <c r="CB156" s="221"/>
      <c r="CC156" s="221"/>
      <c r="CD156" s="221"/>
      <c r="CE156" s="221"/>
      <c r="CF156" s="221"/>
      <c r="CG156" s="221"/>
      <c r="CH156" s="221"/>
      <c r="CI156" s="221"/>
      <c r="CJ156" s="221"/>
      <c r="CK156" s="221"/>
      <c r="CL156" s="221"/>
      <c r="CM156" s="221"/>
      <c r="CN156" s="221"/>
      <c r="CO156" s="221"/>
      <c r="CP156" s="221"/>
      <c r="CQ156" s="221"/>
      <c r="CR156" s="221"/>
      <c r="CS156" s="221"/>
      <c r="CT156" s="221"/>
      <c r="CU156" s="221"/>
      <c r="CV156" s="221"/>
      <c r="CW156" s="221"/>
      <c r="CX156" s="221"/>
      <c r="CY156" s="221"/>
      <c r="CZ156" s="221"/>
      <c r="DA156" s="221"/>
      <c r="DB156" s="221"/>
      <c r="DC156" s="221"/>
      <c r="DD156" s="221"/>
      <c r="DE156" s="221"/>
      <c r="DF156" s="221"/>
    </row>
    <row r="157" spans="1:110" ht="15" x14ac:dyDescent="0.2">
      <c r="A157" s="221"/>
      <c r="B157" s="221"/>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37"/>
      <c r="AV157" s="240"/>
      <c r="AW157" s="237"/>
      <c r="AX157" s="221"/>
      <c r="BB157" s="221"/>
      <c r="BC157" s="221"/>
      <c r="BD157" s="221"/>
      <c r="BE157" s="221"/>
      <c r="BF157" s="221"/>
      <c r="BG157" s="221"/>
      <c r="BH157" s="221"/>
      <c r="BI157" s="221"/>
      <c r="BJ157" s="221"/>
      <c r="BK157" s="221"/>
      <c r="BL157" s="221"/>
      <c r="BM157" s="221"/>
      <c r="BN157" s="221"/>
      <c r="BO157" s="221"/>
      <c r="BP157" s="221"/>
      <c r="BQ157" s="221"/>
      <c r="BR157" s="221"/>
      <c r="BS157" s="221"/>
      <c r="BT157" s="221"/>
      <c r="BU157" s="221"/>
      <c r="BV157" s="221"/>
      <c r="BW157" s="221"/>
      <c r="BX157" s="221"/>
      <c r="BY157" s="221"/>
      <c r="BZ157" s="221"/>
      <c r="CA157" s="221"/>
      <c r="CB157" s="221"/>
      <c r="CC157" s="221"/>
      <c r="CD157" s="221"/>
      <c r="CE157" s="221"/>
      <c r="CF157" s="221"/>
      <c r="CG157" s="221"/>
      <c r="CH157" s="221"/>
      <c r="CI157" s="221"/>
      <c r="CJ157" s="221"/>
      <c r="CK157" s="221"/>
      <c r="CL157" s="221"/>
      <c r="CM157" s="221"/>
      <c r="CN157" s="221"/>
      <c r="CO157" s="221"/>
      <c r="CP157" s="221"/>
      <c r="CQ157" s="221"/>
      <c r="CR157" s="221"/>
      <c r="CS157" s="221"/>
      <c r="CT157" s="221"/>
      <c r="CU157" s="221"/>
      <c r="CV157" s="221"/>
      <c r="CW157" s="221"/>
      <c r="CX157" s="221"/>
      <c r="CY157" s="221"/>
      <c r="CZ157" s="221"/>
      <c r="DA157" s="221"/>
      <c r="DB157" s="221"/>
      <c r="DC157" s="221"/>
      <c r="DD157" s="221"/>
      <c r="DE157" s="221"/>
      <c r="DF157" s="221"/>
    </row>
    <row r="158" spans="1:110" ht="15" x14ac:dyDescent="0.2">
      <c r="A158" s="221"/>
      <c r="B158" s="221"/>
      <c r="C158" s="221"/>
      <c r="D158" s="221"/>
      <c r="E158" s="221"/>
      <c r="F158" s="221"/>
      <c r="G158" s="221"/>
      <c r="H158" s="221"/>
      <c r="I158" s="221"/>
      <c r="J158" s="221"/>
      <c r="K158" s="221"/>
      <c r="L158" s="221"/>
      <c r="M158" s="221"/>
      <c r="N158" s="221"/>
      <c r="O158" s="221"/>
      <c r="P158" s="221"/>
      <c r="Q158" s="221"/>
      <c r="R158" s="221"/>
      <c r="S158" s="221"/>
      <c r="T158" s="221"/>
      <c r="U158" s="221"/>
      <c r="V158" s="221"/>
      <c r="W158" s="221"/>
      <c r="X158" s="221"/>
      <c r="Y158" s="221"/>
      <c r="Z158" s="221"/>
      <c r="AA158" s="221"/>
      <c r="AB158" s="221"/>
      <c r="AC158" s="221"/>
      <c r="AD158" s="221"/>
      <c r="AE158" s="221"/>
      <c r="AF158" s="221"/>
      <c r="AG158" s="221"/>
      <c r="AH158" s="221"/>
      <c r="AI158" s="221"/>
      <c r="AJ158" s="221"/>
      <c r="AK158" s="221"/>
      <c r="AL158" s="221"/>
      <c r="AM158" s="221"/>
      <c r="AN158" s="221"/>
      <c r="AO158" s="221"/>
      <c r="AP158" s="221"/>
      <c r="AQ158" s="221"/>
      <c r="AR158" s="221"/>
      <c r="AS158" s="221"/>
      <c r="AT158" s="221"/>
      <c r="AU158" s="237"/>
      <c r="AV158" s="240"/>
      <c r="AW158" s="237"/>
      <c r="AX158" s="221"/>
      <c r="BB158" s="221"/>
      <c r="BC158" s="221"/>
      <c r="BD158" s="221"/>
      <c r="BE158" s="221"/>
      <c r="BF158" s="221"/>
      <c r="BG158" s="221"/>
      <c r="BH158" s="221"/>
      <c r="BI158" s="221"/>
      <c r="BJ158" s="221"/>
      <c r="BK158" s="221"/>
      <c r="BL158" s="221"/>
      <c r="BM158" s="221"/>
      <c r="BN158" s="221"/>
      <c r="BO158" s="221"/>
      <c r="BP158" s="221"/>
      <c r="BQ158" s="221"/>
      <c r="BR158" s="221"/>
      <c r="BS158" s="221"/>
      <c r="BT158" s="221"/>
      <c r="BU158" s="221"/>
      <c r="BV158" s="221"/>
      <c r="BW158" s="221"/>
      <c r="BX158" s="221"/>
      <c r="BY158" s="221"/>
      <c r="BZ158" s="221"/>
      <c r="CA158" s="221"/>
      <c r="CB158" s="221"/>
      <c r="CC158" s="221"/>
      <c r="CD158" s="221"/>
      <c r="CE158" s="221"/>
      <c r="CF158" s="221"/>
      <c r="CG158" s="221"/>
      <c r="CH158" s="221"/>
      <c r="CI158" s="221"/>
      <c r="CJ158" s="221"/>
      <c r="CK158" s="221"/>
      <c r="CL158" s="221"/>
      <c r="CM158" s="221"/>
      <c r="CN158" s="221"/>
      <c r="CO158" s="221"/>
      <c r="CP158" s="221"/>
      <c r="CQ158" s="221"/>
      <c r="CR158" s="221"/>
      <c r="CS158" s="221"/>
      <c r="CT158" s="221"/>
      <c r="CU158" s="221"/>
      <c r="CV158" s="221"/>
      <c r="CW158" s="221"/>
      <c r="CX158" s="221"/>
      <c r="CY158" s="221"/>
      <c r="CZ158" s="221"/>
      <c r="DA158" s="221"/>
      <c r="DB158" s="221"/>
      <c r="DC158" s="221"/>
      <c r="DD158" s="221"/>
      <c r="DE158" s="221"/>
      <c r="DF158" s="221"/>
    </row>
    <row r="159" spans="1:110" ht="15" x14ac:dyDescent="0.2">
      <c r="A159" s="221"/>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37"/>
      <c r="AV159" s="240"/>
      <c r="AW159" s="237"/>
      <c r="AX159" s="221"/>
      <c r="BB159" s="221"/>
      <c r="BC159" s="221"/>
      <c r="BD159" s="221"/>
      <c r="BE159" s="221"/>
      <c r="BF159" s="221"/>
      <c r="BG159" s="221"/>
      <c r="BH159" s="221"/>
      <c r="BI159" s="221"/>
      <c r="BJ159" s="221"/>
      <c r="BK159" s="221"/>
      <c r="BL159" s="221"/>
      <c r="BM159" s="221"/>
      <c r="BN159" s="221"/>
      <c r="BO159" s="221"/>
      <c r="BP159" s="221"/>
      <c r="BQ159" s="221"/>
      <c r="BR159" s="221"/>
      <c r="BS159" s="221"/>
      <c r="BT159" s="221"/>
      <c r="BU159" s="221"/>
      <c r="BV159" s="221"/>
      <c r="BW159" s="221"/>
      <c r="BX159" s="221"/>
      <c r="BY159" s="221"/>
      <c r="BZ159" s="221"/>
      <c r="CA159" s="221"/>
      <c r="CB159" s="221"/>
      <c r="CC159" s="221"/>
      <c r="CD159" s="221"/>
      <c r="CE159" s="221"/>
      <c r="CF159" s="221"/>
      <c r="CG159" s="221"/>
      <c r="CH159" s="221"/>
      <c r="CI159" s="221"/>
      <c r="CJ159" s="221"/>
      <c r="CK159" s="221"/>
      <c r="CL159" s="221"/>
      <c r="CM159" s="221"/>
      <c r="CN159" s="221"/>
      <c r="CO159" s="221"/>
      <c r="CP159" s="221"/>
      <c r="CQ159" s="221"/>
      <c r="CR159" s="221"/>
      <c r="CS159" s="221"/>
      <c r="CT159" s="221"/>
      <c r="CU159" s="221"/>
      <c r="CV159" s="221"/>
      <c r="CW159" s="221"/>
      <c r="CX159" s="221"/>
      <c r="CY159" s="221"/>
      <c r="CZ159" s="221"/>
      <c r="DA159" s="221"/>
      <c r="DB159" s="221"/>
      <c r="DC159" s="221"/>
      <c r="DD159" s="221"/>
      <c r="DE159" s="221"/>
      <c r="DF159" s="221"/>
    </row>
    <row r="160" spans="1:110" ht="15" x14ac:dyDescent="0.2">
      <c r="A160" s="221"/>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c r="X160" s="221"/>
      <c r="Y160" s="221"/>
      <c r="Z160" s="221"/>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37"/>
      <c r="AV160" s="240"/>
      <c r="AW160" s="237"/>
      <c r="AX160" s="221"/>
      <c r="BB160" s="221"/>
      <c r="BC160" s="221"/>
      <c r="BD160" s="221"/>
      <c r="BE160" s="221"/>
      <c r="BF160" s="221"/>
      <c r="BG160" s="221"/>
      <c r="BH160" s="221"/>
      <c r="BI160" s="221"/>
      <c r="BJ160" s="221"/>
      <c r="BK160" s="221"/>
      <c r="BL160" s="221"/>
      <c r="BM160" s="221"/>
      <c r="BN160" s="221"/>
      <c r="BO160" s="221"/>
      <c r="BP160" s="221"/>
      <c r="BQ160" s="221"/>
      <c r="BR160" s="221"/>
      <c r="BS160" s="221"/>
      <c r="BT160" s="221"/>
      <c r="BU160" s="221"/>
      <c r="BV160" s="221"/>
      <c r="BW160" s="221"/>
      <c r="BX160" s="221"/>
      <c r="BY160" s="221"/>
      <c r="BZ160" s="221"/>
      <c r="CA160" s="221"/>
      <c r="CB160" s="221"/>
      <c r="CC160" s="221"/>
      <c r="CD160" s="221"/>
      <c r="CE160" s="221"/>
      <c r="CF160" s="221"/>
      <c r="CG160" s="221"/>
      <c r="CH160" s="221"/>
      <c r="CI160" s="221"/>
      <c r="CJ160" s="221"/>
      <c r="CK160" s="221"/>
      <c r="CL160" s="221"/>
      <c r="CM160" s="221"/>
      <c r="CN160" s="221"/>
      <c r="CO160" s="221"/>
      <c r="CP160" s="221"/>
      <c r="CQ160" s="221"/>
      <c r="CR160" s="221"/>
      <c r="CS160" s="221"/>
      <c r="CT160" s="221"/>
      <c r="CU160" s="221"/>
      <c r="CV160" s="221"/>
      <c r="CW160" s="221"/>
      <c r="CX160" s="221"/>
      <c r="CY160" s="221"/>
      <c r="CZ160" s="221"/>
      <c r="DA160" s="221"/>
      <c r="DB160" s="221"/>
      <c r="DC160" s="221"/>
      <c r="DD160" s="221"/>
      <c r="DE160" s="221"/>
      <c r="DF160" s="221"/>
    </row>
    <row r="161" spans="1:110" ht="15" x14ac:dyDescent="0.2">
      <c r="A161" s="221"/>
      <c r="B161" s="221"/>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37"/>
      <c r="AV161" s="240"/>
      <c r="AW161" s="237"/>
      <c r="AX161" s="221"/>
      <c r="BB161" s="221"/>
      <c r="BC161" s="221"/>
      <c r="BD161" s="221"/>
      <c r="BE161" s="221"/>
      <c r="BF161" s="221"/>
      <c r="BG161" s="221"/>
      <c r="BH161" s="221"/>
      <c r="BI161" s="221"/>
      <c r="BJ161" s="221"/>
      <c r="BK161" s="221"/>
      <c r="BL161" s="221"/>
      <c r="BM161" s="221"/>
      <c r="BN161" s="221"/>
      <c r="BO161" s="221"/>
      <c r="BP161" s="221"/>
      <c r="BQ161" s="221"/>
      <c r="BR161" s="221"/>
      <c r="BS161" s="221"/>
      <c r="BT161" s="221"/>
      <c r="BU161" s="221"/>
      <c r="BV161" s="221"/>
      <c r="BW161" s="221"/>
      <c r="BX161" s="221"/>
      <c r="BY161" s="221"/>
      <c r="BZ161" s="221"/>
      <c r="CA161" s="221"/>
      <c r="CB161" s="221"/>
      <c r="CC161" s="221"/>
      <c r="CD161" s="221"/>
      <c r="CE161" s="221"/>
      <c r="CF161" s="221"/>
      <c r="CG161" s="221"/>
      <c r="CH161" s="221"/>
      <c r="CI161" s="221"/>
      <c r="CJ161" s="221"/>
      <c r="CK161" s="221"/>
      <c r="CL161" s="221"/>
      <c r="CM161" s="221"/>
      <c r="CN161" s="221"/>
      <c r="CO161" s="221"/>
      <c r="CP161" s="221"/>
      <c r="CQ161" s="221"/>
      <c r="CR161" s="221"/>
      <c r="CS161" s="221"/>
      <c r="CT161" s="221"/>
      <c r="CU161" s="221"/>
      <c r="CV161" s="221"/>
      <c r="CW161" s="221"/>
      <c r="CX161" s="221"/>
      <c r="CY161" s="221"/>
      <c r="CZ161" s="221"/>
      <c r="DA161" s="221"/>
      <c r="DB161" s="221"/>
      <c r="DC161" s="221"/>
      <c r="DD161" s="221"/>
      <c r="DE161" s="221"/>
      <c r="DF161" s="221"/>
    </row>
    <row r="162" spans="1:110" ht="15" x14ac:dyDescent="0.2">
      <c r="A162" s="221"/>
      <c r="B162" s="221"/>
      <c r="C162" s="221"/>
      <c r="D162" s="221"/>
      <c r="E162" s="221"/>
      <c r="F162" s="221"/>
      <c r="G162" s="221"/>
      <c r="H162" s="221"/>
      <c r="I162" s="221"/>
      <c r="J162" s="221"/>
      <c r="K162" s="221"/>
      <c r="L162" s="221"/>
      <c r="M162" s="221"/>
      <c r="N162" s="221"/>
      <c r="O162" s="221"/>
      <c r="P162" s="221"/>
      <c r="Q162" s="221"/>
      <c r="R162" s="221"/>
      <c r="S162" s="221"/>
      <c r="T162" s="221"/>
      <c r="U162" s="221"/>
      <c r="V162" s="221"/>
      <c r="W162" s="221"/>
      <c r="X162" s="221"/>
      <c r="Y162" s="221"/>
      <c r="Z162" s="221"/>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37"/>
      <c r="AV162" s="240"/>
      <c r="AW162" s="237"/>
      <c r="AX162" s="221"/>
      <c r="BB162" s="221"/>
      <c r="BC162" s="221"/>
      <c r="BD162" s="221"/>
      <c r="BE162" s="221"/>
      <c r="BF162" s="221"/>
      <c r="BG162" s="221"/>
      <c r="BH162" s="221"/>
      <c r="BI162" s="221"/>
      <c r="BJ162" s="221"/>
      <c r="BK162" s="221"/>
      <c r="BL162" s="221"/>
      <c r="BM162" s="221"/>
      <c r="BN162" s="221"/>
      <c r="BO162" s="221"/>
      <c r="BP162" s="221"/>
      <c r="BQ162" s="221"/>
      <c r="BR162" s="221"/>
      <c r="BS162" s="221"/>
      <c r="BT162" s="221"/>
      <c r="BU162" s="221"/>
      <c r="BV162" s="221"/>
      <c r="BW162" s="221"/>
      <c r="BX162" s="221"/>
      <c r="BY162" s="221"/>
      <c r="BZ162" s="221"/>
      <c r="CA162" s="221"/>
      <c r="CB162" s="221"/>
      <c r="CC162" s="221"/>
      <c r="CD162" s="221"/>
      <c r="CE162" s="221"/>
      <c r="CF162" s="221"/>
      <c r="CG162" s="221"/>
      <c r="CH162" s="221"/>
      <c r="CI162" s="221"/>
      <c r="CJ162" s="221"/>
      <c r="CK162" s="221"/>
      <c r="CL162" s="221"/>
      <c r="CM162" s="221"/>
      <c r="CN162" s="221"/>
      <c r="CO162" s="221"/>
      <c r="CP162" s="221"/>
      <c r="CQ162" s="221"/>
      <c r="CR162" s="221"/>
      <c r="CS162" s="221"/>
      <c r="CT162" s="221"/>
      <c r="CU162" s="221"/>
      <c r="CV162" s="221"/>
      <c r="CW162" s="221"/>
      <c r="CX162" s="221"/>
      <c r="CY162" s="221"/>
      <c r="CZ162" s="221"/>
      <c r="DA162" s="221"/>
      <c r="DB162" s="221"/>
      <c r="DC162" s="221"/>
      <c r="DD162" s="221"/>
      <c r="DE162" s="221"/>
      <c r="DF162" s="221"/>
    </row>
    <row r="163" spans="1:110" ht="15" x14ac:dyDescent="0.2">
      <c r="A163" s="221"/>
      <c r="B163" s="221"/>
      <c r="C163" s="221"/>
      <c r="D163" s="221"/>
      <c r="E163" s="221"/>
      <c r="F163" s="221"/>
      <c r="G163" s="221"/>
      <c r="H163" s="221"/>
      <c r="I163" s="221"/>
      <c r="J163" s="221"/>
      <c r="K163" s="221"/>
      <c r="L163" s="221"/>
      <c r="M163" s="221"/>
      <c r="N163" s="221"/>
      <c r="O163" s="221"/>
      <c r="P163" s="221"/>
      <c r="Q163" s="221"/>
      <c r="R163" s="221"/>
      <c r="S163" s="221"/>
      <c r="T163" s="221"/>
      <c r="U163" s="221"/>
      <c r="V163" s="221"/>
      <c r="W163" s="221"/>
      <c r="X163" s="221"/>
      <c r="Y163" s="221"/>
      <c r="Z163" s="221"/>
      <c r="AA163" s="221"/>
      <c r="AB163" s="221"/>
      <c r="AC163" s="221"/>
      <c r="AD163" s="221"/>
      <c r="AE163" s="221"/>
      <c r="AF163" s="221"/>
      <c r="AG163" s="221"/>
      <c r="AH163" s="221"/>
      <c r="AI163" s="221"/>
      <c r="AJ163" s="221"/>
      <c r="AK163" s="221"/>
      <c r="AL163" s="221"/>
      <c r="AM163" s="221"/>
      <c r="AN163" s="221"/>
      <c r="AO163" s="221"/>
      <c r="AP163" s="221"/>
      <c r="AQ163" s="221"/>
      <c r="AR163" s="221"/>
      <c r="AS163" s="221"/>
      <c r="AT163" s="221"/>
      <c r="AU163" s="237"/>
      <c r="AV163" s="240"/>
      <c r="AW163" s="237"/>
      <c r="AX163" s="221"/>
      <c r="BB163" s="221"/>
      <c r="BC163" s="221"/>
      <c r="BD163" s="221"/>
      <c r="BE163" s="221"/>
      <c r="BF163" s="221"/>
      <c r="BG163" s="221"/>
      <c r="BH163" s="221"/>
      <c r="BI163" s="221"/>
      <c r="BJ163" s="221"/>
      <c r="BK163" s="221"/>
      <c r="BL163" s="221"/>
      <c r="BM163" s="221"/>
      <c r="BN163" s="221"/>
      <c r="BO163" s="221"/>
      <c r="BP163" s="221"/>
      <c r="BQ163" s="221"/>
      <c r="BR163" s="221"/>
      <c r="BS163" s="221"/>
      <c r="BT163" s="221"/>
      <c r="BU163" s="221"/>
      <c r="BV163" s="221"/>
      <c r="BW163" s="221"/>
      <c r="BX163" s="221"/>
      <c r="BY163" s="221"/>
      <c r="BZ163" s="221"/>
      <c r="CA163" s="221"/>
      <c r="CB163" s="221"/>
      <c r="CC163" s="221"/>
      <c r="CD163" s="221"/>
      <c r="CE163" s="221"/>
      <c r="CF163" s="221"/>
      <c r="CG163" s="221"/>
      <c r="CH163" s="221"/>
      <c r="CI163" s="221"/>
      <c r="CJ163" s="221"/>
      <c r="CK163" s="221"/>
      <c r="CL163" s="221"/>
      <c r="CM163" s="221"/>
      <c r="CN163" s="221"/>
      <c r="CO163" s="221"/>
      <c r="CP163" s="221"/>
      <c r="CQ163" s="221"/>
      <c r="CR163" s="221"/>
      <c r="CS163" s="221"/>
      <c r="CT163" s="221"/>
      <c r="CU163" s="221"/>
      <c r="CV163" s="221"/>
      <c r="CW163" s="221"/>
      <c r="CX163" s="221"/>
      <c r="CY163" s="221"/>
      <c r="CZ163" s="221"/>
      <c r="DA163" s="221"/>
      <c r="DB163" s="221"/>
      <c r="DC163" s="221"/>
      <c r="DD163" s="221"/>
      <c r="DE163" s="221"/>
      <c r="DF163" s="221"/>
    </row>
    <row r="164" spans="1:110" ht="15" x14ac:dyDescent="0.2">
      <c r="A164" s="221"/>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37"/>
      <c r="AV164" s="240"/>
      <c r="AW164" s="237"/>
      <c r="AX164" s="221"/>
      <c r="BB164" s="221"/>
      <c r="BC164" s="221"/>
      <c r="BD164" s="221"/>
      <c r="BE164" s="221"/>
      <c r="BF164" s="221"/>
      <c r="BG164" s="221"/>
      <c r="BH164" s="221"/>
      <c r="BI164" s="221"/>
      <c r="BJ164" s="221"/>
      <c r="BK164" s="221"/>
      <c r="BL164" s="221"/>
      <c r="BM164" s="221"/>
      <c r="BN164" s="221"/>
      <c r="BO164" s="221"/>
      <c r="BP164" s="221"/>
      <c r="BQ164" s="221"/>
      <c r="BR164" s="221"/>
      <c r="BS164" s="221"/>
      <c r="BT164" s="221"/>
      <c r="BU164" s="221"/>
      <c r="BV164" s="221"/>
      <c r="BW164" s="221"/>
      <c r="BX164" s="221"/>
      <c r="BY164" s="221"/>
      <c r="BZ164" s="221"/>
      <c r="CA164" s="221"/>
      <c r="CB164" s="221"/>
      <c r="CC164" s="221"/>
      <c r="CD164" s="221"/>
      <c r="CE164" s="221"/>
      <c r="CF164" s="221"/>
      <c r="CG164" s="221"/>
      <c r="CH164" s="221"/>
      <c r="CI164" s="221"/>
      <c r="CJ164" s="221"/>
      <c r="CK164" s="221"/>
      <c r="CL164" s="221"/>
      <c r="CM164" s="221"/>
      <c r="CN164" s="221"/>
      <c r="CO164" s="221"/>
      <c r="CP164" s="221"/>
      <c r="CQ164" s="221"/>
      <c r="CR164" s="221"/>
      <c r="CS164" s="221"/>
      <c r="CT164" s="221"/>
      <c r="CU164" s="221"/>
      <c r="CV164" s="221"/>
      <c r="CW164" s="221"/>
      <c r="CX164" s="221"/>
      <c r="CY164" s="221"/>
      <c r="CZ164" s="221"/>
      <c r="DA164" s="221"/>
      <c r="DB164" s="221"/>
      <c r="DC164" s="221"/>
      <c r="DD164" s="221"/>
      <c r="DE164" s="221"/>
      <c r="DF164" s="221"/>
    </row>
    <row r="165" spans="1:110" ht="15" x14ac:dyDescent="0.2">
      <c r="A165" s="221"/>
      <c r="B165" s="221"/>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37"/>
      <c r="AV165" s="240"/>
      <c r="AW165" s="237"/>
      <c r="AX165" s="221"/>
      <c r="BB165" s="221"/>
      <c r="BC165" s="221"/>
      <c r="BD165" s="221"/>
      <c r="BE165" s="221"/>
      <c r="BF165" s="221"/>
      <c r="BG165" s="221"/>
      <c r="BH165" s="221"/>
      <c r="BI165" s="221"/>
      <c r="BJ165" s="221"/>
      <c r="BK165" s="221"/>
      <c r="BL165" s="221"/>
      <c r="BM165" s="221"/>
      <c r="BN165" s="221"/>
      <c r="BO165" s="221"/>
      <c r="BP165" s="221"/>
      <c r="BQ165" s="221"/>
      <c r="BR165" s="221"/>
      <c r="BS165" s="221"/>
      <c r="BT165" s="221"/>
      <c r="BU165" s="221"/>
      <c r="BV165" s="221"/>
      <c r="BW165" s="221"/>
      <c r="BX165" s="221"/>
      <c r="BY165" s="221"/>
      <c r="BZ165" s="221"/>
      <c r="CA165" s="221"/>
      <c r="CB165" s="221"/>
      <c r="CC165" s="221"/>
      <c r="CD165" s="221"/>
      <c r="CE165" s="221"/>
      <c r="CF165" s="221"/>
      <c r="CG165" s="221"/>
      <c r="CH165" s="221"/>
      <c r="CI165" s="221"/>
      <c r="CJ165" s="221"/>
      <c r="CK165" s="221"/>
      <c r="CL165" s="221"/>
      <c r="CM165" s="221"/>
      <c r="CN165" s="221"/>
      <c r="CO165" s="221"/>
      <c r="CP165" s="221"/>
      <c r="CQ165" s="221"/>
      <c r="CR165" s="221"/>
      <c r="CS165" s="221"/>
      <c r="CT165" s="221"/>
      <c r="CU165" s="221"/>
      <c r="CV165" s="221"/>
      <c r="CW165" s="221"/>
      <c r="CX165" s="221"/>
      <c r="CY165" s="221"/>
      <c r="CZ165" s="221"/>
      <c r="DA165" s="221"/>
      <c r="DB165" s="221"/>
      <c r="DC165" s="221"/>
      <c r="DD165" s="221"/>
      <c r="DE165" s="221"/>
      <c r="DF165" s="221"/>
    </row>
    <row r="166" spans="1:110" ht="15" x14ac:dyDescent="0.2">
      <c r="A166" s="221"/>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37"/>
      <c r="AV166" s="240"/>
      <c r="AW166" s="237"/>
      <c r="AX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row>
    <row r="167" spans="1:110" ht="15" x14ac:dyDescent="0.2">
      <c r="A167" s="221"/>
      <c r="B167" s="221"/>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37"/>
      <c r="AV167" s="240"/>
      <c r="AW167" s="237"/>
      <c r="AX167" s="221"/>
      <c r="BB167" s="221"/>
      <c r="BC167" s="221"/>
      <c r="BD167" s="221"/>
      <c r="BE167" s="221"/>
      <c r="BF167" s="221"/>
      <c r="BG167" s="221"/>
      <c r="BH167" s="221"/>
      <c r="BI167" s="221"/>
      <c r="BJ167" s="221"/>
      <c r="BK167" s="221"/>
      <c r="BL167" s="221"/>
      <c r="BM167" s="221"/>
      <c r="BN167" s="221"/>
      <c r="BO167" s="221"/>
      <c r="BP167" s="221"/>
      <c r="BQ167" s="221"/>
      <c r="BR167" s="221"/>
      <c r="BS167" s="221"/>
      <c r="BT167" s="221"/>
      <c r="BU167" s="221"/>
      <c r="BV167" s="221"/>
      <c r="BW167" s="221"/>
      <c r="BX167" s="221"/>
      <c r="BY167" s="221"/>
      <c r="BZ167" s="221"/>
      <c r="CA167" s="221"/>
      <c r="CB167" s="221"/>
      <c r="CC167" s="221"/>
      <c r="CD167" s="221"/>
      <c r="CE167" s="221"/>
      <c r="CF167" s="221"/>
      <c r="CG167" s="221"/>
      <c r="CH167" s="221"/>
      <c r="CI167" s="221"/>
      <c r="CJ167" s="221"/>
      <c r="CK167" s="221"/>
      <c r="CL167" s="221"/>
      <c r="CM167" s="221"/>
      <c r="CN167" s="221"/>
      <c r="CO167" s="221"/>
      <c r="CP167" s="221"/>
      <c r="CQ167" s="221"/>
      <c r="CR167" s="221"/>
      <c r="CS167" s="221"/>
      <c r="CT167" s="221"/>
      <c r="CU167" s="221"/>
      <c r="CV167" s="221"/>
      <c r="CW167" s="221"/>
      <c r="CX167" s="221"/>
      <c r="CY167" s="221"/>
      <c r="CZ167" s="221"/>
      <c r="DA167" s="221"/>
      <c r="DB167" s="221"/>
      <c r="DC167" s="221"/>
      <c r="DD167" s="221"/>
      <c r="DE167" s="221"/>
      <c r="DF167" s="221"/>
    </row>
    <row r="168" spans="1:110" ht="15" x14ac:dyDescent="0.2">
      <c r="A168" s="221"/>
      <c r="B168" s="221"/>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37"/>
      <c r="AV168" s="240"/>
      <c r="AW168" s="237"/>
      <c r="AX168" s="221"/>
      <c r="BB168" s="221"/>
      <c r="BC168" s="221"/>
      <c r="BD168" s="221"/>
      <c r="BE168" s="221"/>
      <c r="BF168" s="221"/>
      <c r="BG168" s="221"/>
      <c r="BH168" s="221"/>
      <c r="BI168" s="221"/>
      <c r="BJ168" s="221"/>
      <c r="BK168" s="221"/>
      <c r="BL168" s="221"/>
      <c r="BM168" s="221"/>
      <c r="BN168" s="221"/>
      <c r="BO168" s="221"/>
      <c r="BP168" s="221"/>
      <c r="BQ168" s="221"/>
      <c r="BR168" s="221"/>
      <c r="BS168" s="221"/>
      <c r="BT168" s="221"/>
      <c r="BU168" s="221"/>
      <c r="BV168" s="221"/>
      <c r="BW168" s="221"/>
      <c r="BX168" s="221"/>
      <c r="BY168" s="221"/>
      <c r="BZ168" s="221"/>
      <c r="CA168" s="221"/>
      <c r="CB168" s="221"/>
      <c r="CC168" s="221"/>
      <c r="CD168" s="221"/>
      <c r="CE168" s="221"/>
      <c r="CF168" s="221"/>
      <c r="CG168" s="221"/>
      <c r="CH168" s="221"/>
      <c r="CI168" s="221"/>
      <c r="CJ168" s="221"/>
      <c r="CK168" s="221"/>
      <c r="CL168" s="221"/>
      <c r="CM168" s="221"/>
      <c r="CN168" s="221"/>
      <c r="CO168" s="221"/>
      <c r="CP168" s="221"/>
      <c r="CQ168" s="221"/>
      <c r="CR168" s="221"/>
      <c r="CS168" s="221"/>
      <c r="CT168" s="221"/>
      <c r="CU168" s="221"/>
      <c r="CV168" s="221"/>
      <c r="CW168" s="221"/>
      <c r="CX168" s="221"/>
      <c r="CY168" s="221"/>
      <c r="CZ168" s="221"/>
      <c r="DA168" s="221"/>
      <c r="DB168" s="221"/>
      <c r="DC168" s="221"/>
      <c r="DD168" s="221"/>
      <c r="DE168" s="221"/>
      <c r="DF168" s="221"/>
    </row>
    <row r="169" spans="1:110" ht="15" x14ac:dyDescent="0.2">
      <c r="A169" s="221"/>
      <c r="B169" s="221"/>
      <c r="C169" s="221"/>
      <c r="D169" s="221"/>
      <c r="E169" s="221"/>
      <c r="F169" s="221"/>
      <c r="G169" s="221"/>
      <c r="H169" s="221"/>
      <c r="I169" s="221"/>
      <c r="J169" s="221"/>
      <c r="K169" s="221"/>
      <c r="L169" s="221"/>
      <c r="M169" s="221"/>
      <c r="N169" s="221"/>
      <c r="O169" s="221"/>
      <c r="P169" s="221"/>
      <c r="Q169" s="221"/>
      <c r="R169" s="221"/>
      <c r="S169" s="221"/>
      <c r="T169" s="221"/>
      <c r="U169" s="221"/>
      <c r="V169" s="221"/>
      <c r="W169" s="221"/>
      <c r="X169" s="221"/>
      <c r="Y169" s="221"/>
      <c r="Z169" s="221"/>
      <c r="AA169" s="221"/>
      <c r="AB169" s="221"/>
      <c r="AC169" s="221"/>
      <c r="AD169" s="221"/>
      <c r="AE169" s="221"/>
      <c r="AF169" s="221"/>
      <c r="AG169" s="221"/>
      <c r="AH169" s="221"/>
      <c r="AI169" s="221"/>
      <c r="AJ169" s="221"/>
      <c r="AK169" s="221"/>
      <c r="AL169" s="221"/>
      <c r="AM169" s="221"/>
      <c r="AN169" s="221"/>
      <c r="AO169" s="221"/>
      <c r="AP169" s="221"/>
      <c r="AQ169" s="221"/>
      <c r="AR169" s="221"/>
      <c r="AS169" s="221"/>
      <c r="AT169" s="221"/>
      <c r="AU169" s="237"/>
      <c r="AV169" s="240"/>
      <c r="AW169" s="237"/>
      <c r="AX169" s="221"/>
      <c r="BB169" s="221"/>
      <c r="BC169" s="221"/>
      <c r="BD169" s="221"/>
      <c r="BE169" s="221"/>
      <c r="BF169" s="221"/>
      <c r="BG169" s="221"/>
      <c r="BH169" s="221"/>
      <c r="BI169" s="221"/>
      <c r="BJ169" s="221"/>
      <c r="BK169" s="221"/>
      <c r="BL169" s="221"/>
      <c r="BM169" s="221"/>
      <c r="BN169" s="221"/>
      <c r="BO169" s="221"/>
      <c r="BP169" s="221"/>
      <c r="BQ169" s="221"/>
      <c r="BR169" s="221"/>
      <c r="BS169" s="221"/>
      <c r="BT169" s="221"/>
      <c r="BU169" s="221"/>
      <c r="BV169" s="221"/>
      <c r="BW169" s="221"/>
      <c r="BX169" s="221"/>
      <c r="BY169" s="221"/>
      <c r="BZ169" s="221"/>
      <c r="CA169" s="221"/>
      <c r="CB169" s="221"/>
      <c r="CC169" s="221"/>
      <c r="CD169" s="221"/>
      <c r="CE169" s="221"/>
      <c r="CF169" s="221"/>
      <c r="CG169" s="221"/>
      <c r="CH169" s="221"/>
      <c r="CI169" s="221"/>
      <c r="CJ169" s="221"/>
      <c r="CK169" s="221"/>
      <c r="CL169" s="221"/>
      <c r="CM169" s="221"/>
      <c r="CN169" s="221"/>
      <c r="CO169" s="221"/>
      <c r="CP169" s="221"/>
      <c r="CQ169" s="221"/>
      <c r="CR169" s="221"/>
      <c r="CS169" s="221"/>
      <c r="CT169" s="221"/>
      <c r="CU169" s="221"/>
      <c r="CV169" s="221"/>
      <c r="CW169" s="221"/>
      <c r="CX169" s="221"/>
      <c r="CY169" s="221"/>
      <c r="CZ169" s="221"/>
      <c r="DA169" s="221"/>
      <c r="DB169" s="221"/>
      <c r="DC169" s="221"/>
      <c r="DD169" s="221"/>
      <c r="DE169" s="221"/>
      <c r="DF169" s="221"/>
    </row>
    <row r="170" spans="1:110" ht="15" x14ac:dyDescent="0.2">
      <c r="A170" s="221"/>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21"/>
      <c r="AE170" s="221"/>
      <c r="AF170" s="221"/>
      <c r="AG170" s="221"/>
      <c r="AH170" s="221"/>
      <c r="AI170" s="221"/>
      <c r="AJ170" s="221"/>
      <c r="AK170" s="221"/>
      <c r="AL170" s="221"/>
      <c r="AM170" s="221"/>
      <c r="AN170" s="221"/>
      <c r="AO170" s="221"/>
      <c r="AP170" s="221"/>
      <c r="AQ170" s="221"/>
      <c r="AR170" s="221"/>
      <c r="AS170" s="221"/>
      <c r="AT170" s="221"/>
      <c r="AU170" s="237"/>
      <c r="AV170" s="240"/>
      <c r="AW170" s="237"/>
      <c r="AX170" s="221"/>
      <c r="BB170" s="221"/>
      <c r="BC170" s="221"/>
      <c r="BD170" s="221"/>
      <c r="BE170" s="221"/>
      <c r="BF170" s="221"/>
      <c r="BG170" s="221"/>
      <c r="BH170" s="221"/>
      <c r="BI170" s="221"/>
      <c r="BJ170" s="221"/>
      <c r="BK170" s="221"/>
      <c r="BL170" s="221"/>
      <c r="BM170" s="221"/>
      <c r="BN170" s="221"/>
      <c r="BO170" s="221"/>
      <c r="BP170" s="221"/>
      <c r="BQ170" s="221"/>
      <c r="BR170" s="221"/>
      <c r="BS170" s="221"/>
      <c r="BT170" s="221"/>
      <c r="BU170" s="221"/>
      <c r="BV170" s="221"/>
      <c r="BW170" s="221"/>
      <c r="BX170" s="221"/>
      <c r="BY170" s="221"/>
      <c r="BZ170" s="221"/>
      <c r="CA170" s="221"/>
      <c r="CB170" s="221"/>
      <c r="CC170" s="221"/>
      <c r="CD170" s="221"/>
      <c r="CE170" s="221"/>
      <c r="CF170" s="221"/>
      <c r="CG170" s="221"/>
      <c r="CH170" s="221"/>
      <c r="CI170" s="221"/>
      <c r="CJ170" s="221"/>
      <c r="CK170" s="221"/>
      <c r="CL170" s="221"/>
      <c r="CM170" s="221"/>
      <c r="CN170" s="221"/>
      <c r="CO170" s="221"/>
      <c r="CP170" s="221"/>
      <c r="CQ170" s="221"/>
      <c r="CR170" s="221"/>
      <c r="CS170" s="221"/>
      <c r="CT170" s="221"/>
      <c r="CU170" s="221"/>
      <c r="CV170" s="221"/>
      <c r="CW170" s="221"/>
      <c r="CX170" s="221"/>
      <c r="CY170" s="221"/>
      <c r="CZ170" s="221"/>
      <c r="DA170" s="221"/>
      <c r="DB170" s="221"/>
      <c r="DC170" s="221"/>
      <c r="DD170" s="221"/>
      <c r="DE170" s="221"/>
      <c r="DF170" s="221"/>
    </row>
    <row r="171" spans="1:110" ht="15" x14ac:dyDescent="0.2">
      <c r="A171" s="221"/>
      <c r="B171" s="221"/>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c r="AU171" s="237"/>
      <c r="AV171" s="240"/>
      <c r="AW171" s="237"/>
      <c r="AX171" s="221"/>
      <c r="BB171" s="221"/>
      <c r="BC171" s="221"/>
      <c r="BD171" s="221"/>
      <c r="BE171" s="221"/>
      <c r="BF171" s="221"/>
      <c r="BG171" s="221"/>
      <c r="BH171" s="221"/>
      <c r="BI171" s="221"/>
      <c r="BJ171" s="221"/>
      <c r="BK171" s="221"/>
      <c r="BL171" s="221"/>
      <c r="BM171" s="221"/>
      <c r="BN171" s="221"/>
      <c r="BO171" s="221"/>
      <c r="BP171" s="221"/>
      <c r="BQ171" s="221"/>
      <c r="BR171" s="221"/>
      <c r="BS171" s="221"/>
      <c r="BT171" s="221"/>
      <c r="BU171" s="221"/>
      <c r="BV171" s="221"/>
      <c r="BW171" s="221"/>
      <c r="BX171" s="221"/>
      <c r="BY171" s="221"/>
      <c r="BZ171" s="221"/>
      <c r="CA171" s="221"/>
      <c r="CB171" s="221"/>
      <c r="CC171" s="221"/>
      <c r="CD171" s="221"/>
      <c r="CE171" s="221"/>
      <c r="CF171" s="221"/>
      <c r="CG171" s="221"/>
      <c r="CH171" s="221"/>
      <c r="CI171" s="221"/>
      <c r="CJ171" s="221"/>
      <c r="CK171" s="221"/>
      <c r="CL171" s="221"/>
      <c r="CM171" s="221"/>
      <c r="CN171" s="221"/>
      <c r="CO171" s="221"/>
      <c r="CP171" s="221"/>
      <c r="CQ171" s="221"/>
      <c r="CR171" s="221"/>
      <c r="CS171" s="221"/>
      <c r="CT171" s="221"/>
      <c r="CU171" s="221"/>
      <c r="CV171" s="221"/>
      <c r="CW171" s="221"/>
      <c r="CX171" s="221"/>
      <c r="CY171" s="221"/>
      <c r="CZ171" s="221"/>
      <c r="DA171" s="221"/>
      <c r="DB171" s="221"/>
      <c r="DC171" s="221"/>
      <c r="DD171" s="221"/>
      <c r="DE171" s="221"/>
      <c r="DF171" s="221"/>
    </row>
    <row r="172" spans="1:110" ht="15" x14ac:dyDescent="0.2">
      <c r="A172" s="221"/>
      <c r="B172" s="221"/>
      <c r="C172" s="221"/>
      <c r="D172" s="221"/>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37"/>
      <c r="AV172" s="240"/>
      <c r="AW172" s="237"/>
      <c r="AX172" s="221"/>
      <c r="BB172" s="221"/>
      <c r="BC172" s="221"/>
      <c r="BD172" s="221"/>
      <c r="BE172" s="221"/>
      <c r="BF172" s="221"/>
      <c r="BG172" s="221"/>
      <c r="BH172" s="221"/>
      <c r="BI172" s="221"/>
      <c r="BJ172" s="221"/>
      <c r="BK172" s="221"/>
      <c r="BL172" s="221"/>
      <c r="BM172" s="221"/>
      <c r="BN172" s="221"/>
      <c r="BO172" s="221"/>
      <c r="BP172" s="221"/>
      <c r="BQ172" s="221"/>
      <c r="BR172" s="221"/>
      <c r="BS172" s="221"/>
      <c r="BT172" s="221"/>
      <c r="BU172" s="221"/>
      <c r="BV172" s="221"/>
      <c r="BW172" s="221"/>
      <c r="BX172" s="221"/>
      <c r="BY172" s="221"/>
      <c r="BZ172" s="221"/>
      <c r="CA172" s="221"/>
      <c r="CB172" s="221"/>
      <c r="CC172" s="221"/>
      <c r="CD172" s="221"/>
      <c r="CE172" s="221"/>
      <c r="CF172" s="221"/>
      <c r="CG172" s="221"/>
      <c r="CH172" s="221"/>
      <c r="CI172" s="221"/>
      <c r="CJ172" s="221"/>
      <c r="CK172" s="221"/>
      <c r="CL172" s="221"/>
      <c r="CM172" s="221"/>
      <c r="CN172" s="221"/>
      <c r="CO172" s="221"/>
      <c r="CP172" s="221"/>
      <c r="CQ172" s="221"/>
      <c r="CR172" s="221"/>
      <c r="CS172" s="221"/>
      <c r="CT172" s="221"/>
      <c r="CU172" s="221"/>
      <c r="CV172" s="221"/>
      <c r="CW172" s="221"/>
      <c r="CX172" s="221"/>
      <c r="CY172" s="221"/>
      <c r="CZ172" s="221"/>
      <c r="DA172" s="221"/>
      <c r="DB172" s="221"/>
      <c r="DC172" s="221"/>
      <c r="DD172" s="221"/>
      <c r="DE172" s="221"/>
      <c r="DF172" s="221"/>
    </row>
    <row r="173" spans="1:110" ht="15" x14ac:dyDescent="0.2">
      <c r="A173" s="221"/>
      <c r="B173" s="221"/>
      <c r="C173" s="221"/>
      <c r="D173" s="221"/>
      <c r="E173" s="221"/>
      <c r="F173" s="221"/>
      <c r="G173" s="221"/>
      <c r="H173" s="221"/>
      <c r="I173" s="221"/>
      <c r="J173" s="221"/>
      <c r="K173" s="221"/>
      <c r="L173" s="221"/>
      <c r="M173" s="221"/>
      <c r="N173" s="221"/>
      <c r="O173" s="221"/>
      <c r="P173" s="221"/>
      <c r="Q173" s="221"/>
      <c r="R173" s="221"/>
      <c r="S173" s="221"/>
      <c r="T173" s="221"/>
      <c r="U173" s="221"/>
      <c r="V173" s="221"/>
      <c r="W173" s="221"/>
      <c r="X173" s="221"/>
      <c r="Y173" s="221"/>
      <c r="Z173" s="221"/>
      <c r="AA173" s="221"/>
      <c r="AB173" s="221"/>
      <c r="AC173" s="221"/>
      <c r="AD173" s="221"/>
      <c r="AE173" s="221"/>
      <c r="AF173" s="221"/>
      <c r="AG173" s="221"/>
      <c r="AH173" s="221"/>
      <c r="AI173" s="221"/>
      <c r="AJ173" s="221"/>
      <c r="AK173" s="221"/>
      <c r="AL173" s="221"/>
      <c r="AM173" s="221"/>
      <c r="AN173" s="221"/>
      <c r="AO173" s="221"/>
      <c r="AP173" s="221"/>
      <c r="AQ173" s="221"/>
      <c r="AR173" s="221"/>
      <c r="AS173" s="221"/>
      <c r="AT173" s="221"/>
      <c r="AU173" s="237"/>
      <c r="AV173" s="240"/>
      <c r="AW173" s="237"/>
      <c r="AX173" s="221"/>
      <c r="BB173" s="221"/>
      <c r="BC173" s="221"/>
      <c r="BD173" s="221"/>
      <c r="BE173" s="221"/>
      <c r="BF173" s="221"/>
      <c r="BG173" s="221"/>
      <c r="BH173" s="221"/>
      <c r="BI173" s="221"/>
      <c r="BJ173" s="221"/>
      <c r="BK173" s="221"/>
      <c r="BL173" s="221"/>
      <c r="BM173" s="221"/>
      <c r="BN173" s="221"/>
      <c r="BO173" s="221"/>
      <c r="BP173" s="221"/>
      <c r="BQ173" s="221"/>
      <c r="BR173" s="221"/>
      <c r="BS173" s="221"/>
      <c r="BT173" s="221"/>
      <c r="BU173" s="221"/>
      <c r="BV173" s="221"/>
      <c r="BW173" s="221"/>
      <c r="BX173" s="221"/>
      <c r="BY173" s="221"/>
      <c r="BZ173" s="221"/>
      <c r="CA173" s="221"/>
      <c r="CB173" s="221"/>
      <c r="CC173" s="221"/>
      <c r="CD173" s="221"/>
      <c r="CE173" s="221"/>
      <c r="CF173" s="221"/>
      <c r="CG173" s="221"/>
      <c r="CH173" s="221"/>
      <c r="CI173" s="221"/>
      <c r="CJ173" s="221"/>
      <c r="CK173" s="221"/>
      <c r="CL173" s="221"/>
      <c r="CM173" s="221"/>
      <c r="CN173" s="221"/>
      <c r="CO173" s="221"/>
      <c r="CP173" s="221"/>
      <c r="CQ173" s="221"/>
      <c r="CR173" s="221"/>
      <c r="CS173" s="221"/>
      <c r="CT173" s="221"/>
      <c r="CU173" s="221"/>
      <c r="CV173" s="221"/>
      <c r="CW173" s="221"/>
      <c r="CX173" s="221"/>
      <c r="CY173" s="221"/>
      <c r="CZ173" s="221"/>
      <c r="DA173" s="221"/>
      <c r="DB173" s="221"/>
      <c r="DC173" s="221"/>
      <c r="DD173" s="221"/>
      <c r="DE173" s="221"/>
      <c r="DF173" s="221"/>
    </row>
    <row r="174" spans="1:110" ht="15" x14ac:dyDescent="0.2">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c r="X174" s="221"/>
      <c r="Y174" s="221"/>
      <c r="Z174" s="221"/>
      <c r="AA174" s="221"/>
      <c r="AB174" s="221"/>
      <c r="AC174" s="221"/>
      <c r="AD174" s="221"/>
      <c r="AE174" s="221"/>
      <c r="AF174" s="221"/>
      <c r="AG174" s="221"/>
      <c r="AH174" s="221"/>
      <c r="AI174" s="221"/>
      <c r="AJ174" s="221"/>
      <c r="AK174" s="221"/>
      <c r="AL174" s="221"/>
      <c r="AM174" s="221"/>
      <c r="AN174" s="221"/>
      <c r="AO174" s="221"/>
      <c r="AP174" s="221"/>
      <c r="AQ174" s="221"/>
      <c r="AR174" s="221"/>
      <c r="AS174" s="221"/>
      <c r="AT174" s="221"/>
      <c r="AU174" s="237"/>
      <c r="AV174" s="240"/>
      <c r="AW174" s="237"/>
      <c r="AX174" s="221"/>
      <c r="BB174" s="221"/>
      <c r="BC174" s="221"/>
      <c r="BD174" s="221"/>
      <c r="BE174" s="221"/>
      <c r="BF174" s="221"/>
      <c r="BG174" s="221"/>
      <c r="BH174" s="221"/>
      <c r="BI174" s="221"/>
      <c r="BJ174" s="221"/>
      <c r="BK174" s="221"/>
      <c r="BL174" s="221"/>
      <c r="BM174" s="221"/>
      <c r="BN174" s="221"/>
      <c r="BO174" s="221"/>
      <c r="BP174" s="221"/>
      <c r="BQ174" s="221"/>
      <c r="BR174" s="221"/>
      <c r="BS174" s="221"/>
      <c r="BT174" s="221"/>
      <c r="BU174" s="221"/>
      <c r="BV174" s="221"/>
      <c r="BW174" s="221"/>
      <c r="BX174" s="221"/>
      <c r="BY174" s="221"/>
      <c r="BZ174" s="221"/>
      <c r="CA174" s="221"/>
      <c r="CB174" s="221"/>
      <c r="CC174" s="221"/>
      <c r="CD174" s="221"/>
      <c r="CE174" s="221"/>
      <c r="CF174" s="221"/>
      <c r="CG174" s="221"/>
      <c r="CH174" s="221"/>
      <c r="CI174" s="221"/>
      <c r="CJ174" s="221"/>
      <c r="CK174" s="221"/>
      <c r="CL174" s="221"/>
      <c r="CM174" s="221"/>
      <c r="CN174" s="221"/>
      <c r="CO174" s="221"/>
      <c r="CP174" s="221"/>
      <c r="CQ174" s="221"/>
      <c r="CR174" s="221"/>
      <c r="CS174" s="221"/>
      <c r="CT174" s="221"/>
      <c r="CU174" s="221"/>
      <c r="CV174" s="221"/>
      <c r="CW174" s="221"/>
      <c r="CX174" s="221"/>
      <c r="CY174" s="221"/>
      <c r="CZ174" s="221"/>
      <c r="DA174" s="221"/>
      <c r="DB174" s="221"/>
      <c r="DC174" s="221"/>
      <c r="DD174" s="221"/>
      <c r="DE174" s="221"/>
      <c r="DF174" s="221"/>
    </row>
    <row r="175" spans="1:110" ht="15" x14ac:dyDescent="0.2">
      <c r="A175" s="221"/>
      <c r="B175" s="221"/>
      <c r="C175" s="221"/>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c r="AA175" s="221"/>
      <c r="AB175" s="221"/>
      <c r="AC175" s="221"/>
      <c r="AD175" s="221"/>
      <c r="AE175" s="221"/>
      <c r="AF175" s="221"/>
      <c r="AG175" s="221"/>
      <c r="AH175" s="221"/>
      <c r="AI175" s="221"/>
      <c r="AJ175" s="221"/>
      <c r="AK175" s="221"/>
      <c r="AL175" s="221"/>
      <c r="AM175" s="221"/>
      <c r="AN175" s="221"/>
      <c r="AO175" s="221"/>
      <c r="AP175" s="221"/>
      <c r="AQ175" s="221"/>
      <c r="AR175" s="221"/>
      <c r="AS175" s="221"/>
      <c r="AT175" s="221"/>
      <c r="AU175" s="237"/>
      <c r="AV175" s="240"/>
      <c r="AW175" s="237"/>
      <c r="AX175" s="221"/>
      <c r="BB175" s="221"/>
      <c r="BC175" s="221"/>
      <c r="BD175" s="221"/>
      <c r="BE175" s="221"/>
      <c r="BF175" s="221"/>
      <c r="BG175" s="221"/>
      <c r="BH175" s="221"/>
      <c r="BI175" s="221"/>
      <c r="BJ175" s="221"/>
      <c r="BK175" s="221"/>
      <c r="BL175" s="221"/>
      <c r="BM175" s="221"/>
      <c r="BN175" s="221"/>
      <c r="BO175" s="221"/>
      <c r="BP175" s="221"/>
      <c r="BQ175" s="221"/>
      <c r="BR175" s="221"/>
      <c r="BS175" s="221"/>
      <c r="BT175" s="221"/>
      <c r="BU175" s="221"/>
      <c r="BV175" s="221"/>
      <c r="BW175" s="221"/>
      <c r="BX175" s="221"/>
      <c r="BY175" s="221"/>
      <c r="BZ175" s="221"/>
      <c r="CA175" s="221"/>
      <c r="CB175" s="221"/>
      <c r="CC175" s="221"/>
      <c r="CD175" s="221"/>
      <c r="CE175" s="221"/>
      <c r="CF175" s="221"/>
      <c r="CG175" s="221"/>
      <c r="CH175" s="221"/>
      <c r="CI175" s="221"/>
      <c r="CJ175" s="221"/>
      <c r="CK175" s="221"/>
      <c r="CL175" s="221"/>
      <c r="CM175" s="221"/>
      <c r="CN175" s="221"/>
      <c r="CO175" s="221"/>
      <c r="CP175" s="221"/>
      <c r="CQ175" s="221"/>
      <c r="CR175" s="221"/>
      <c r="CS175" s="221"/>
      <c r="CT175" s="221"/>
      <c r="CU175" s="221"/>
      <c r="CV175" s="221"/>
      <c r="CW175" s="221"/>
      <c r="CX175" s="221"/>
      <c r="CY175" s="221"/>
      <c r="CZ175" s="221"/>
      <c r="DA175" s="221"/>
      <c r="DB175" s="221"/>
      <c r="DC175" s="221"/>
      <c r="DD175" s="221"/>
      <c r="DE175" s="221"/>
      <c r="DF175" s="221"/>
    </row>
    <row r="176" spans="1:110" ht="15" x14ac:dyDescent="0.2">
      <c r="A176" s="221"/>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c r="AT176" s="221"/>
      <c r="AU176" s="237"/>
      <c r="AV176" s="240"/>
      <c r="AW176" s="237"/>
      <c r="AX176" s="221"/>
      <c r="BB176" s="221"/>
      <c r="BC176" s="221"/>
      <c r="BD176" s="221"/>
      <c r="BE176" s="221"/>
      <c r="BF176" s="221"/>
      <c r="BG176" s="221"/>
      <c r="BH176" s="221"/>
      <c r="BI176" s="221"/>
      <c r="BJ176" s="221"/>
      <c r="BK176" s="221"/>
      <c r="BL176" s="221"/>
      <c r="BM176" s="221"/>
      <c r="BN176" s="221"/>
      <c r="BO176" s="221"/>
      <c r="BP176" s="221"/>
      <c r="BQ176" s="221"/>
      <c r="BR176" s="221"/>
      <c r="BS176" s="221"/>
      <c r="BT176" s="221"/>
      <c r="BU176" s="221"/>
      <c r="BV176" s="221"/>
      <c r="BW176" s="221"/>
      <c r="BX176" s="221"/>
      <c r="BY176" s="221"/>
      <c r="BZ176" s="221"/>
      <c r="CA176" s="221"/>
      <c r="CB176" s="221"/>
      <c r="CC176" s="221"/>
      <c r="CD176" s="221"/>
      <c r="CE176" s="221"/>
      <c r="CF176" s="221"/>
      <c r="CG176" s="221"/>
      <c r="CH176" s="221"/>
      <c r="CI176" s="221"/>
      <c r="CJ176" s="221"/>
      <c r="CK176" s="221"/>
      <c r="CL176" s="221"/>
      <c r="CM176" s="221"/>
      <c r="CN176" s="221"/>
      <c r="CO176" s="221"/>
      <c r="CP176" s="221"/>
      <c r="CQ176" s="221"/>
      <c r="CR176" s="221"/>
      <c r="CS176" s="221"/>
      <c r="CT176" s="221"/>
      <c r="CU176" s="221"/>
      <c r="CV176" s="221"/>
      <c r="CW176" s="221"/>
      <c r="CX176" s="221"/>
      <c r="CY176" s="221"/>
      <c r="CZ176" s="221"/>
      <c r="DA176" s="221"/>
      <c r="DB176" s="221"/>
      <c r="DC176" s="221"/>
      <c r="DD176" s="221"/>
      <c r="DE176" s="221"/>
      <c r="DF176" s="221"/>
    </row>
    <row r="177" spans="1:110" ht="15" x14ac:dyDescent="0.2">
      <c r="A177" s="221"/>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c r="AI177" s="221"/>
      <c r="AJ177" s="221"/>
      <c r="AK177" s="221"/>
      <c r="AL177" s="221"/>
      <c r="AM177" s="221"/>
      <c r="AN177" s="221"/>
      <c r="AO177" s="221"/>
      <c r="AP177" s="221"/>
      <c r="AQ177" s="221"/>
      <c r="AR177" s="221"/>
      <c r="AS177" s="221"/>
      <c r="AT177" s="221"/>
      <c r="AU177" s="237"/>
      <c r="AV177" s="240"/>
      <c r="AW177" s="237"/>
      <c r="AX177" s="221"/>
      <c r="BB177" s="221"/>
      <c r="BC177" s="221"/>
      <c r="BD177" s="221"/>
      <c r="BE177" s="221"/>
      <c r="BF177" s="221"/>
      <c r="BG177" s="221"/>
      <c r="BH177" s="221"/>
      <c r="BI177" s="221"/>
      <c r="BJ177" s="221"/>
      <c r="BK177" s="221"/>
      <c r="BL177" s="221"/>
      <c r="BM177" s="221"/>
      <c r="BN177" s="221"/>
      <c r="BO177" s="221"/>
      <c r="BP177" s="221"/>
      <c r="BQ177" s="221"/>
      <c r="BR177" s="221"/>
      <c r="BS177" s="221"/>
      <c r="BT177" s="221"/>
      <c r="BU177" s="221"/>
      <c r="BV177" s="221"/>
      <c r="BW177" s="221"/>
      <c r="BX177" s="221"/>
      <c r="BY177" s="221"/>
      <c r="BZ177" s="221"/>
      <c r="CA177" s="221"/>
      <c r="CB177" s="221"/>
      <c r="CC177" s="221"/>
      <c r="CD177" s="221"/>
      <c r="CE177" s="221"/>
      <c r="CF177" s="221"/>
      <c r="CG177" s="221"/>
      <c r="CH177" s="221"/>
      <c r="CI177" s="221"/>
      <c r="CJ177" s="221"/>
      <c r="CK177" s="221"/>
      <c r="CL177" s="221"/>
      <c r="CM177" s="221"/>
      <c r="CN177" s="221"/>
      <c r="CO177" s="221"/>
      <c r="CP177" s="221"/>
      <c r="CQ177" s="221"/>
      <c r="CR177" s="221"/>
      <c r="CS177" s="221"/>
      <c r="CT177" s="221"/>
      <c r="CU177" s="221"/>
      <c r="CV177" s="221"/>
      <c r="CW177" s="221"/>
      <c r="CX177" s="221"/>
      <c r="CY177" s="221"/>
      <c r="CZ177" s="221"/>
      <c r="DA177" s="221"/>
      <c r="DB177" s="221"/>
      <c r="DC177" s="221"/>
      <c r="DD177" s="221"/>
      <c r="DE177" s="221"/>
      <c r="DF177" s="221"/>
    </row>
    <row r="178" spans="1:110" ht="15" x14ac:dyDescent="0.2">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c r="AI178" s="221"/>
      <c r="AJ178" s="221"/>
      <c r="AK178" s="221"/>
      <c r="AL178" s="221"/>
      <c r="AM178" s="221"/>
      <c r="AN178" s="221"/>
      <c r="AO178" s="221"/>
      <c r="AP178" s="221"/>
      <c r="AQ178" s="221"/>
      <c r="AR178" s="221"/>
      <c r="AS178" s="221"/>
      <c r="AT178" s="221"/>
      <c r="AU178" s="237"/>
      <c r="AV178" s="240"/>
      <c r="AW178" s="237"/>
      <c r="AX178" s="221"/>
      <c r="BB178" s="221"/>
      <c r="BC178" s="221"/>
      <c r="BD178" s="221"/>
      <c r="BE178" s="221"/>
      <c r="BF178" s="221"/>
      <c r="BG178" s="221"/>
      <c r="BH178" s="221"/>
      <c r="BI178" s="221"/>
      <c r="BJ178" s="221"/>
      <c r="BK178" s="221"/>
      <c r="BL178" s="221"/>
      <c r="BM178" s="221"/>
      <c r="BN178" s="221"/>
      <c r="BO178" s="221"/>
      <c r="BP178" s="221"/>
      <c r="BQ178" s="221"/>
      <c r="BR178" s="221"/>
      <c r="BS178" s="221"/>
      <c r="BT178" s="221"/>
      <c r="BU178" s="221"/>
      <c r="BV178" s="221"/>
      <c r="BW178" s="221"/>
      <c r="BX178" s="221"/>
      <c r="BY178" s="221"/>
      <c r="BZ178" s="221"/>
      <c r="CA178" s="221"/>
      <c r="CB178" s="221"/>
      <c r="CC178" s="221"/>
      <c r="CD178" s="221"/>
      <c r="CE178" s="221"/>
      <c r="CF178" s="221"/>
      <c r="CG178" s="221"/>
      <c r="CH178" s="221"/>
      <c r="CI178" s="221"/>
      <c r="CJ178" s="221"/>
      <c r="CK178" s="221"/>
      <c r="CL178" s="221"/>
      <c r="CM178" s="221"/>
      <c r="CN178" s="221"/>
      <c r="CO178" s="221"/>
      <c r="CP178" s="221"/>
      <c r="CQ178" s="221"/>
      <c r="CR178" s="221"/>
      <c r="CS178" s="221"/>
      <c r="CT178" s="221"/>
      <c r="CU178" s="221"/>
      <c r="CV178" s="221"/>
      <c r="CW178" s="221"/>
      <c r="CX178" s="221"/>
      <c r="CY178" s="221"/>
      <c r="CZ178" s="221"/>
      <c r="DA178" s="221"/>
      <c r="DB178" s="221"/>
      <c r="DC178" s="221"/>
      <c r="DD178" s="221"/>
      <c r="DE178" s="221"/>
      <c r="DF178" s="221"/>
    </row>
    <row r="179" spans="1:110" ht="15" x14ac:dyDescent="0.2">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c r="AI179" s="221"/>
      <c r="AJ179" s="221"/>
      <c r="AK179" s="221"/>
      <c r="AL179" s="221"/>
      <c r="AM179" s="221"/>
      <c r="AN179" s="221"/>
      <c r="AO179" s="221"/>
      <c r="AP179" s="221"/>
      <c r="AQ179" s="221"/>
      <c r="AR179" s="221"/>
      <c r="AS179" s="221"/>
      <c r="AT179" s="221"/>
      <c r="AU179" s="237"/>
      <c r="AV179" s="240"/>
      <c r="AW179" s="237"/>
      <c r="AX179" s="221"/>
      <c r="BB179" s="221"/>
      <c r="BC179" s="221"/>
      <c r="BD179" s="221"/>
      <c r="BE179" s="221"/>
      <c r="BF179" s="221"/>
      <c r="BG179" s="221"/>
      <c r="BH179" s="221"/>
      <c r="BI179" s="221"/>
      <c r="BJ179" s="221"/>
      <c r="BK179" s="221"/>
      <c r="BL179" s="221"/>
      <c r="BM179" s="221"/>
      <c r="BN179" s="221"/>
      <c r="BO179" s="221"/>
      <c r="BP179" s="221"/>
      <c r="BQ179" s="221"/>
      <c r="BR179" s="221"/>
      <c r="BS179" s="221"/>
      <c r="BT179" s="221"/>
      <c r="BU179" s="221"/>
      <c r="BV179" s="221"/>
      <c r="BW179" s="221"/>
      <c r="BX179" s="221"/>
      <c r="BY179" s="221"/>
      <c r="BZ179" s="221"/>
      <c r="CA179" s="221"/>
      <c r="CB179" s="221"/>
      <c r="CC179" s="221"/>
      <c r="CD179" s="221"/>
      <c r="CE179" s="221"/>
      <c r="CF179" s="221"/>
      <c r="CG179" s="221"/>
      <c r="CH179" s="221"/>
      <c r="CI179" s="221"/>
      <c r="CJ179" s="221"/>
      <c r="CK179" s="221"/>
      <c r="CL179" s="221"/>
      <c r="CM179" s="221"/>
      <c r="CN179" s="221"/>
      <c r="CO179" s="221"/>
      <c r="CP179" s="221"/>
      <c r="CQ179" s="221"/>
      <c r="CR179" s="221"/>
      <c r="CS179" s="221"/>
      <c r="CT179" s="221"/>
      <c r="CU179" s="221"/>
      <c r="CV179" s="221"/>
      <c r="CW179" s="221"/>
      <c r="CX179" s="221"/>
      <c r="CY179" s="221"/>
      <c r="CZ179" s="221"/>
      <c r="DA179" s="221"/>
      <c r="DB179" s="221"/>
      <c r="DC179" s="221"/>
      <c r="DD179" s="221"/>
      <c r="DE179" s="221"/>
      <c r="DF179" s="221"/>
    </row>
    <row r="180" spans="1:110" ht="15" x14ac:dyDescent="0.2">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c r="AI180" s="221"/>
      <c r="AJ180" s="221"/>
      <c r="AK180" s="221"/>
      <c r="AL180" s="221"/>
      <c r="AM180" s="221"/>
      <c r="AN180" s="221"/>
      <c r="AO180" s="221"/>
      <c r="AP180" s="221"/>
      <c r="AQ180" s="221"/>
      <c r="AR180" s="221"/>
      <c r="AS180" s="221"/>
      <c r="AT180" s="221"/>
      <c r="AU180" s="237"/>
      <c r="AV180" s="240"/>
      <c r="AW180" s="237"/>
      <c r="AX180" s="221"/>
      <c r="BB180" s="221"/>
      <c r="BC180" s="221"/>
      <c r="BD180" s="221"/>
      <c r="BE180" s="221"/>
      <c r="BF180" s="221"/>
      <c r="BG180" s="221"/>
      <c r="BH180" s="221"/>
      <c r="BI180" s="221"/>
      <c r="BJ180" s="221"/>
      <c r="BK180" s="221"/>
      <c r="BL180" s="221"/>
      <c r="BM180" s="221"/>
      <c r="BN180" s="221"/>
      <c r="BO180" s="221"/>
      <c r="BP180" s="221"/>
      <c r="BQ180" s="221"/>
      <c r="BR180" s="221"/>
      <c r="BS180" s="221"/>
      <c r="BT180" s="221"/>
      <c r="BU180" s="221"/>
      <c r="BV180" s="221"/>
      <c r="BW180" s="221"/>
      <c r="BX180" s="221"/>
      <c r="BY180" s="221"/>
      <c r="BZ180" s="221"/>
      <c r="CA180" s="221"/>
      <c r="CB180" s="221"/>
      <c r="CC180" s="221"/>
      <c r="CD180" s="221"/>
      <c r="CE180" s="221"/>
      <c r="CF180" s="221"/>
      <c r="CG180" s="221"/>
      <c r="CH180" s="221"/>
      <c r="CI180" s="221"/>
      <c r="CJ180" s="221"/>
      <c r="CK180" s="221"/>
      <c r="CL180" s="221"/>
      <c r="CM180" s="221"/>
      <c r="CN180" s="221"/>
      <c r="CO180" s="221"/>
      <c r="CP180" s="221"/>
      <c r="CQ180" s="221"/>
      <c r="CR180" s="221"/>
      <c r="CS180" s="221"/>
      <c r="CT180" s="221"/>
      <c r="CU180" s="221"/>
      <c r="CV180" s="221"/>
      <c r="CW180" s="221"/>
      <c r="CX180" s="221"/>
      <c r="CY180" s="221"/>
      <c r="CZ180" s="221"/>
      <c r="DA180" s="221"/>
      <c r="DB180" s="221"/>
      <c r="DC180" s="221"/>
      <c r="DD180" s="221"/>
      <c r="DE180" s="221"/>
      <c r="DF180" s="221"/>
    </row>
    <row r="181" spans="1:110" ht="15" x14ac:dyDescent="0.2">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c r="AI181" s="221"/>
      <c r="AJ181" s="221"/>
      <c r="AK181" s="221"/>
      <c r="AL181" s="221"/>
      <c r="AM181" s="221"/>
      <c r="AN181" s="221"/>
      <c r="AO181" s="221"/>
      <c r="AP181" s="221"/>
      <c r="AQ181" s="221"/>
      <c r="AR181" s="221"/>
      <c r="AS181" s="221"/>
      <c r="AT181" s="221"/>
      <c r="AU181" s="237"/>
      <c r="AV181" s="240"/>
      <c r="AW181" s="237"/>
      <c r="AX181" s="221"/>
      <c r="BB181" s="221"/>
      <c r="BC181" s="221"/>
      <c r="BD181" s="221"/>
      <c r="BE181" s="221"/>
      <c r="BF181" s="221"/>
      <c r="BG181" s="221"/>
      <c r="BH181" s="221"/>
      <c r="BI181" s="221"/>
      <c r="BJ181" s="221"/>
      <c r="BK181" s="221"/>
      <c r="BL181" s="221"/>
      <c r="BM181" s="221"/>
      <c r="BN181" s="221"/>
      <c r="BO181" s="221"/>
      <c r="BP181" s="221"/>
      <c r="BQ181" s="221"/>
      <c r="BR181" s="221"/>
      <c r="BS181" s="221"/>
      <c r="BT181" s="221"/>
      <c r="BU181" s="221"/>
      <c r="BV181" s="221"/>
      <c r="BW181" s="221"/>
      <c r="BX181" s="221"/>
      <c r="BY181" s="221"/>
      <c r="BZ181" s="221"/>
      <c r="CA181" s="221"/>
      <c r="CB181" s="221"/>
      <c r="CC181" s="221"/>
      <c r="CD181" s="221"/>
      <c r="CE181" s="221"/>
      <c r="CF181" s="221"/>
      <c r="CG181" s="221"/>
      <c r="CH181" s="221"/>
      <c r="CI181" s="221"/>
      <c r="CJ181" s="221"/>
      <c r="CK181" s="221"/>
      <c r="CL181" s="221"/>
      <c r="CM181" s="221"/>
      <c r="CN181" s="221"/>
      <c r="CO181" s="221"/>
      <c r="CP181" s="221"/>
      <c r="CQ181" s="221"/>
      <c r="CR181" s="221"/>
      <c r="CS181" s="221"/>
      <c r="CT181" s="221"/>
      <c r="CU181" s="221"/>
      <c r="CV181" s="221"/>
      <c r="CW181" s="221"/>
      <c r="CX181" s="221"/>
      <c r="CY181" s="221"/>
      <c r="CZ181" s="221"/>
      <c r="DA181" s="221"/>
      <c r="DB181" s="221"/>
      <c r="DC181" s="221"/>
      <c r="DD181" s="221"/>
      <c r="DE181" s="221"/>
      <c r="DF181" s="221"/>
    </row>
    <row r="182" spans="1:110" ht="15" x14ac:dyDescent="0.2">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c r="AI182" s="221"/>
      <c r="AJ182" s="221"/>
      <c r="AK182" s="221"/>
      <c r="AL182" s="221"/>
      <c r="AM182" s="221"/>
      <c r="AN182" s="221"/>
      <c r="AO182" s="221"/>
      <c r="AP182" s="221"/>
      <c r="AQ182" s="221"/>
      <c r="AR182" s="221"/>
      <c r="AS182" s="221"/>
      <c r="AT182" s="221"/>
      <c r="AU182" s="237"/>
      <c r="AV182" s="240"/>
      <c r="AW182" s="237"/>
      <c r="AX182" s="221"/>
      <c r="BB182" s="221"/>
      <c r="BC182" s="221"/>
      <c r="BD182" s="221"/>
      <c r="BE182" s="221"/>
      <c r="BF182" s="221"/>
      <c r="BG182" s="221"/>
      <c r="BH182" s="221"/>
      <c r="BI182" s="221"/>
      <c r="BJ182" s="221"/>
      <c r="BK182" s="221"/>
      <c r="BL182" s="221"/>
      <c r="BM182" s="221"/>
      <c r="BN182" s="221"/>
      <c r="BO182" s="221"/>
      <c r="BP182" s="221"/>
      <c r="BQ182" s="221"/>
      <c r="BR182" s="221"/>
      <c r="BS182" s="221"/>
      <c r="BT182" s="221"/>
      <c r="BU182" s="221"/>
      <c r="BV182" s="221"/>
      <c r="BW182" s="221"/>
      <c r="BX182" s="221"/>
      <c r="BY182" s="221"/>
      <c r="BZ182" s="221"/>
      <c r="CA182" s="221"/>
      <c r="CB182" s="221"/>
      <c r="CC182" s="221"/>
      <c r="CD182" s="221"/>
      <c r="CE182" s="221"/>
      <c r="CF182" s="221"/>
      <c r="CG182" s="221"/>
      <c r="CH182" s="221"/>
      <c r="CI182" s="221"/>
      <c r="CJ182" s="221"/>
      <c r="CK182" s="221"/>
      <c r="CL182" s="221"/>
      <c r="CM182" s="221"/>
      <c r="CN182" s="221"/>
      <c r="CO182" s="221"/>
      <c r="CP182" s="221"/>
      <c r="CQ182" s="221"/>
      <c r="CR182" s="221"/>
      <c r="CS182" s="221"/>
      <c r="CT182" s="221"/>
      <c r="CU182" s="221"/>
      <c r="CV182" s="221"/>
      <c r="CW182" s="221"/>
      <c r="CX182" s="221"/>
      <c r="CY182" s="221"/>
      <c r="CZ182" s="221"/>
      <c r="DA182" s="221"/>
      <c r="DB182" s="221"/>
      <c r="DC182" s="221"/>
      <c r="DD182" s="221"/>
      <c r="DE182" s="221"/>
      <c r="DF182" s="221"/>
    </row>
    <row r="183" spans="1:110" ht="15" x14ac:dyDescent="0.2">
      <c r="A183" s="221"/>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c r="AU183" s="237"/>
      <c r="AV183" s="240"/>
      <c r="AW183" s="237"/>
      <c r="AX183" s="221"/>
      <c r="BB183" s="221"/>
      <c r="BC183" s="221"/>
      <c r="BD183" s="221"/>
      <c r="BE183" s="221"/>
      <c r="BF183" s="221"/>
      <c r="BG183" s="221"/>
      <c r="BH183" s="221"/>
      <c r="BI183" s="221"/>
      <c r="BJ183" s="221"/>
      <c r="BK183" s="221"/>
      <c r="BL183" s="221"/>
      <c r="BM183" s="221"/>
      <c r="BN183" s="221"/>
      <c r="BO183" s="221"/>
      <c r="BP183" s="221"/>
      <c r="BQ183" s="221"/>
      <c r="BR183" s="221"/>
      <c r="BS183" s="221"/>
      <c r="BT183" s="221"/>
      <c r="BU183" s="221"/>
      <c r="BV183" s="221"/>
      <c r="BW183" s="221"/>
      <c r="BX183" s="221"/>
      <c r="BY183" s="221"/>
      <c r="BZ183" s="221"/>
      <c r="CA183" s="221"/>
      <c r="CB183" s="221"/>
      <c r="CC183" s="221"/>
      <c r="CD183" s="221"/>
      <c r="CE183" s="221"/>
      <c r="CF183" s="221"/>
      <c r="CG183" s="221"/>
      <c r="CH183" s="221"/>
      <c r="CI183" s="221"/>
      <c r="CJ183" s="221"/>
      <c r="CK183" s="221"/>
      <c r="CL183" s="221"/>
      <c r="CM183" s="221"/>
      <c r="CN183" s="221"/>
      <c r="CO183" s="221"/>
      <c r="CP183" s="221"/>
      <c r="CQ183" s="221"/>
      <c r="CR183" s="221"/>
      <c r="CS183" s="221"/>
      <c r="CT183" s="221"/>
      <c r="CU183" s="221"/>
      <c r="CV183" s="221"/>
      <c r="CW183" s="221"/>
      <c r="CX183" s="221"/>
      <c r="CY183" s="221"/>
      <c r="CZ183" s="221"/>
      <c r="DA183" s="221"/>
      <c r="DB183" s="221"/>
      <c r="DC183" s="221"/>
      <c r="DD183" s="221"/>
      <c r="DE183" s="221"/>
      <c r="DF183" s="221"/>
    </row>
    <row r="184" spans="1:110" ht="15" x14ac:dyDescent="0.2">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37"/>
      <c r="AV184" s="240"/>
      <c r="AW184" s="237"/>
      <c r="AX184" s="221"/>
      <c r="BB184" s="221"/>
      <c r="BC184" s="221"/>
      <c r="BD184" s="221"/>
      <c r="BE184" s="221"/>
      <c r="BF184" s="221"/>
      <c r="BG184" s="221"/>
      <c r="BH184" s="221"/>
      <c r="BI184" s="221"/>
      <c r="BJ184" s="221"/>
      <c r="BK184" s="221"/>
      <c r="BL184" s="221"/>
      <c r="BM184" s="221"/>
      <c r="BN184" s="221"/>
      <c r="BO184" s="221"/>
      <c r="BP184" s="221"/>
      <c r="BQ184" s="221"/>
      <c r="BR184" s="221"/>
      <c r="BS184" s="221"/>
      <c r="BT184" s="221"/>
      <c r="BU184" s="221"/>
      <c r="BV184" s="221"/>
      <c r="BW184" s="221"/>
      <c r="BX184" s="221"/>
      <c r="BY184" s="221"/>
      <c r="BZ184" s="221"/>
      <c r="CA184" s="221"/>
      <c r="CB184" s="221"/>
      <c r="CC184" s="221"/>
      <c r="CD184" s="221"/>
      <c r="CE184" s="221"/>
      <c r="CF184" s="221"/>
      <c r="CG184" s="221"/>
      <c r="CH184" s="221"/>
      <c r="CI184" s="221"/>
      <c r="CJ184" s="221"/>
      <c r="CK184" s="221"/>
      <c r="CL184" s="221"/>
      <c r="CM184" s="221"/>
      <c r="CN184" s="221"/>
      <c r="CO184" s="221"/>
      <c r="CP184" s="221"/>
      <c r="CQ184" s="221"/>
      <c r="CR184" s="221"/>
      <c r="CS184" s="221"/>
      <c r="CT184" s="221"/>
      <c r="CU184" s="221"/>
      <c r="CV184" s="221"/>
      <c r="CW184" s="221"/>
      <c r="CX184" s="221"/>
      <c r="CY184" s="221"/>
      <c r="CZ184" s="221"/>
      <c r="DA184" s="221"/>
      <c r="DB184" s="221"/>
      <c r="DC184" s="221"/>
      <c r="DD184" s="221"/>
      <c r="DE184" s="221"/>
      <c r="DF184" s="221"/>
    </row>
    <row r="185" spans="1:110" ht="15" x14ac:dyDescent="0.2">
      <c r="A185" s="221"/>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c r="AI185" s="221"/>
      <c r="AJ185" s="221"/>
      <c r="AK185" s="221"/>
      <c r="AL185" s="221"/>
      <c r="AM185" s="221"/>
      <c r="AN185" s="221"/>
      <c r="AO185" s="221"/>
      <c r="AP185" s="221"/>
      <c r="AQ185" s="221"/>
      <c r="AR185" s="221"/>
      <c r="AS185" s="221"/>
      <c r="AT185" s="221"/>
      <c r="AU185" s="237"/>
      <c r="AV185" s="240"/>
      <c r="AW185" s="237"/>
      <c r="AX185" s="221"/>
      <c r="BB185" s="221"/>
      <c r="BC185" s="221"/>
      <c r="BD185" s="221"/>
      <c r="BE185" s="221"/>
      <c r="BF185" s="221"/>
      <c r="BG185" s="221"/>
      <c r="BH185" s="221"/>
      <c r="BI185" s="221"/>
      <c r="BJ185" s="221"/>
      <c r="BK185" s="221"/>
      <c r="BL185" s="221"/>
      <c r="BM185" s="221"/>
      <c r="BN185" s="221"/>
      <c r="BO185" s="221"/>
      <c r="BP185" s="221"/>
      <c r="BQ185" s="221"/>
      <c r="BR185" s="221"/>
      <c r="BS185" s="221"/>
      <c r="BT185" s="221"/>
      <c r="BU185" s="221"/>
      <c r="BV185" s="221"/>
      <c r="BW185" s="221"/>
      <c r="BX185" s="221"/>
      <c r="BY185" s="221"/>
      <c r="BZ185" s="221"/>
      <c r="CA185" s="221"/>
      <c r="CB185" s="221"/>
      <c r="CC185" s="221"/>
      <c r="CD185" s="221"/>
      <c r="CE185" s="221"/>
      <c r="CF185" s="221"/>
      <c r="CG185" s="221"/>
      <c r="CH185" s="221"/>
      <c r="CI185" s="221"/>
      <c r="CJ185" s="221"/>
      <c r="CK185" s="221"/>
      <c r="CL185" s="221"/>
      <c r="CM185" s="221"/>
      <c r="CN185" s="221"/>
      <c r="CO185" s="221"/>
      <c r="CP185" s="221"/>
      <c r="CQ185" s="221"/>
      <c r="CR185" s="221"/>
      <c r="CS185" s="221"/>
      <c r="CT185" s="221"/>
      <c r="CU185" s="221"/>
      <c r="CV185" s="221"/>
      <c r="CW185" s="221"/>
      <c r="CX185" s="221"/>
      <c r="CY185" s="221"/>
      <c r="CZ185" s="221"/>
      <c r="DA185" s="221"/>
      <c r="DB185" s="221"/>
      <c r="DC185" s="221"/>
      <c r="DD185" s="221"/>
      <c r="DE185" s="221"/>
      <c r="DF185" s="221"/>
    </row>
    <row r="186" spans="1:110" ht="15" x14ac:dyDescent="0.2">
      <c r="A186" s="221"/>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c r="AI186" s="221"/>
      <c r="AJ186" s="221"/>
      <c r="AK186" s="221"/>
      <c r="AL186" s="221"/>
      <c r="AM186" s="221"/>
      <c r="AN186" s="221"/>
      <c r="AO186" s="221"/>
      <c r="AP186" s="221"/>
      <c r="AQ186" s="221"/>
      <c r="AR186" s="221"/>
      <c r="AS186" s="221"/>
      <c r="AT186" s="221"/>
      <c r="AU186" s="237"/>
      <c r="AV186" s="240"/>
      <c r="AW186" s="237"/>
      <c r="AX186" s="221"/>
      <c r="BB186" s="221"/>
      <c r="BC186" s="221"/>
      <c r="BD186" s="221"/>
      <c r="BE186" s="221"/>
      <c r="BF186" s="221"/>
      <c r="BG186" s="221"/>
      <c r="BH186" s="221"/>
      <c r="BI186" s="221"/>
      <c r="BJ186" s="221"/>
      <c r="BK186" s="221"/>
      <c r="BL186" s="221"/>
      <c r="BM186" s="221"/>
      <c r="BN186" s="221"/>
      <c r="BO186" s="221"/>
      <c r="BP186" s="221"/>
      <c r="BQ186" s="221"/>
      <c r="BR186" s="221"/>
      <c r="BS186" s="221"/>
      <c r="BT186" s="221"/>
      <c r="BU186" s="221"/>
      <c r="BV186" s="221"/>
      <c r="BW186" s="221"/>
      <c r="BX186" s="221"/>
      <c r="BY186" s="221"/>
      <c r="BZ186" s="221"/>
      <c r="CA186" s="221"/>
      <c r="CB186" s="221"/>
      <c r="CC186" s="221"/>
      <c r="CD186" s="221"/>
      <c r="CE186" s="221"/>
      <c r="CF186" s="221"/>
      <c r="CG186" s="221"/>
      <c r="CH186" s="221"/>
      <c r="CI186" s="221"/>
      <c r="CJ186" s="221"/>
      <c r="CK186" s="221"/>
      <c r="CL186" s="221"/>
      <c r="CM186" s="221"/>
      <c r="CN186" s="221"/>
      <c r="CO186" s="221"/>
      <c r="CP186" s="221"/>
      <c r="CQ186" s="221"/>
      <c r="CR186" s="221"/>
      <c r="CS186" s="221"/>
      <c r="CT186" s="221"/>
      <c r="CU186" s="221"/>
      <c r="CV186" s="221"/>
      <c r="CW186" s="221"/>
      <c r="CX186" s="221"/>
      <c r="CY186" s="221"/>
      <c r="CZ186" s="221"/>
      <c r="DA186" s="221"/>
      <c r="DB186" s="221"/>
      <c r="DC186" s="221"/>
      <c r="DD186" s="221"/>
      <c r="DE186" s="221"/>
      <c r="DF186" s="221"/>
    </row>
    <row r="187" spans="1:110" ht="15" x14ac:dyDescent="0.2">
      <c r="A187" s="221"/>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c r="AI187" s="221"/>
      <c r="AJ187" s="221"/>
      <c r="AK187" s="221"/>
      <c r="AL187" s="221"/>
      <c r="AM187" s="221"/>
      <c r="AN187" s="221"/>
      <c r="AO187" s="221"/>
      <c r="AP187" s="221"/>
      <c r="AQ187" s="221"/>
      <c r="AR187" s="221"/>
      <c r="AS187" s="221"/>
      <c r="AT187" s="221"/>
      <c r="AU187" s="237"/>
      <c r="AV187" s="240"/>
      <c r="AW187" s="237"/>
      <c r="AX187" s="221"/>
      <c r="BB187" s="221"/>
      <c r="BC187" s="221"/>
      <c r="BD187" s="221"/>
      <c r="BE187" s="221"/>
      <c r="BF187" s="221"/>
      <c r="BG187" s="221"/>
      <c r="BH187" s="221"/>
      <c r="BI187" s="221"/>
      <c r="BJ187" s="221"/>
      <c r="BK187" s="221"/>
      <c r="BL187" s="221"/>
      <c r="BM187" s="221"/>
      <c r="BN187" s="221"/>
      <c r="BO187" s="221"/>
      <c r="BP187" s="221"/>
      <c r="BQ187" s="221"/>
      <c r="BR187" s="221"/>
      <c r="BS187" s="221"/>
      <c r="BT187" s="221"/>
      <c r="BU187" s="221"/>
      <c r="BV187" s="221"/>
      <c r="BW187" s="221"/>
      <c r="BX187" s="221"/>
      <c r="BY187" s="221"/>
      <c r="BZ187" s="221"/>
      <c r="CA187" s="221"/>
      <c r="CB187" s="221"/>
      <c r="CC187" s="221"/>
      <c r="CD187" s="221"/>
      <c r="CE187" s="221"/>
      <c r="CF187" s="221"/>
      <c r="CG187" s="221"/>
      <c r="CH187" s="221"/>
      <c r="CI187" s="221"/>
      <c r="CJ187" s="221"/>
      <c r="CK187" s="221"/>
      <c r="CL187" s="221"/>
      <c r="CM187" s="221"/>
      <c r="CN187" s="221"/>
      <c r="CO187" s="221"/>
      <c r="CP187" s="221"/>
      <c r="CQ187" s="221"/>
      <c r="CR187" s="221"/>
      <c r="CS187" s="221"/>
      <c r="CT187" s="221"/>
      <c r="CU187" s="221"/>
      <c r="CV187" s="221"/>
      <c r="CW187" s="221"/>
      <c r="CX187" s="221"/>
      <c r="CY187" s="221"/>
      <c r="CZ187" s="221"/>
      <c r="DA187" s="221"/>
      <c r="DB187" s="221"/>
      <c r="DC187" s="221"/>
      <c r="DD187" s="221"/>
      <c r="DE187" s="221"/>
      <c r="DF187" s="221"/>
    </row>
    <row r="188" spans="1:110" ht="15" x14ac:dyDescent="0.2">
      <c r="A188" s="221"/>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37"/>
      <c r="AV188" s="240"/>
      <c r="AW188" s="237"/>
      <c r="AX188" s="221"/>
      <c r="BB188" s="221"/>
      <c r="BC188" s="221"/>
      <c r="BD188" s="221"/>
      <c r="BE188" s="221"/>
      <c r="BF188" s="221"/>
      <c r="BG188" s="221"/>
      <c r="BH188" s="221"/>
      <c r="BI188" s="221"/>
      <c r="BJ188" s="221"/>
      <c r="BK188" s="221"/>
      <c r="BL188" s="221"/>
      <c r="BM188" s="221"/>
      <c r="BN188" s="221"/>
      <c r="BO188" s="221"/>
      <c r="BP188" s="221"/>
      <c r="BQ188" s="221"/>
      <c r="BR188" s="221"/>
      <c r="BS188" s="221"/>
      <c r="BT188" s="221"/>
      <c r="BU188" s="221"/>
      <c r="BV188" s="221"/>
      <c r="BW188" s="221"/>
      <c r="BX188" s="221"/>
      <c r="BY188" s="221"/>
      <c r="BZ188" s="221"/>
      <c r="CA188" s="221"/>
      <c r="CB188" s="221"/>
      <c r="CC188" s="221"/>
      <c r="CD188" s="221"/>
      <c r="CE188" s="221"/>
      <c r="CF188" s="221"/>
      <c r="CG188" s="221"/>
      <c r="CH188" s="221"/>
      <c r="CI188" s="221"/>
      <c r="CJ188" s="221"/>
      <c r="CK188" s="221"/>
      <c r="CL188" s="221"/>
      <c r="CM188" s="221"/>
      <c r="CN188" s="221"/>
      <c r="CO188" s="221"/>
      <c r="CP188" s="221"/>
      <c r="CQ188" s="221"/>
      <c r="CR188" s="221"/>
      <c r="CS188" s="221"/>
      <c r="CT188" s="221"/>
      <c r="CU188" s="221"/>
      <c r="CV188" s="221"/>
      <c r="CW188" s="221"/>
      <c r="CX188" s="221"/>
      <c r="CY188" s="221"/>
      <c r="CZ188" s="221"/>
      <c r="DA188" s="221"/>
      <c r="DB188" s="221"/>
      <c r="DC188" s="221"/>
      <c r="DD188" s="221"/>
      <c r="DE188" s="221"/>
      <c r="DF188" s="221"/>
    </row>
    <row r="189" spans="1:110" ht="15" x14ac:dyDescent="0.2">
      <c r="A189" s="221"/>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c r="AI189" s="221"/>
      <c r="AJ189" s="221"/>
      <c r="AK189" s="221"/>
      <c r="AL189" s="221"/>
      <c r="AM189" s="221"/>
      <c r="AN189" s="221"/>
      <c r="AO189" s="221"/>
      <c r="AP189" s="221"/>
      <c r="AQ189" s="221"/>
      <c r="AR189" s="221"/>
      <c r="AS189" s="221"/>
      <c r="AT189" s="221"/>
      <c r="AU189" s="237"/>
      <c r="AV189" s="240"/>
      <c r="AW189" s="237"/>
      <c r="AX189" s="221"/>
      <c r="BB189" s="221"/>
      <c r="BC189" s="221"/>
      <c r="BD189" s="221"/>
      <c r="BE189" s="221"/>
      <c r="BF189" s="221"/>
      <c r="BG189" s="221"/>
      <c r="BH189" s="221"/>
      <c r="BI189" s="221"/>
      <c r="BJ189" s="221"/>
      <c r="BK189" s="221"/>
      <c r="BL189" s="221"/>
      <c r="BM189" s="221"/>
      <c r="BN189" s="221"/>
      <c r="BO189" s="221"/>
      <c r="BP189" s="221"/>
      <c r="BQ189" s="221"/>
      <c r="BR189" s="221"/>
      <c r="BS189" s="221"/>
      <c r="BT189" s="221"/>
      <c r="BU189" s="221"/>
      <c r="BV189" s="221"/>
      <c r="BW189" s="221"/>
      <c r="BX189" s="221"/>
      <c r="BY189" s="221"/>
      <c r="BZ189" s="221"/>
      <c r="CA189" s="221"/>
      <c r="CB189" s="221"/>
      <c r="CC189" s="221"/>
      <c r="CD189" s="221"/>
      <c r="CE189" s="221"/>
      <c r="CF189" s="221"/>
      <c r="CG189" s="221"/>
      <c r="CH189" s="221"/>
      <c r="CI189" s="221"/>
      <c r="CJ189" s="221"/>
      <c r="CK189" s="221"/>
      <c r="CL189" s="221"/>
      <c r="CM189" s="221"/>
      <c r="CN189" s="221"/>
      <c r="CO189" s="221"/>
      <c r="CP189" s="221"/>
      <c r="CQ189" s="221"/>
      <c r="CR189" s="221"/>
      <c r="CS189" s="221"/>
      <c r="CT189" s="221"/>
      <c r="CU189" s="221"/>
      <c r="CV189" s="221"/>
      <c r="CW189" s="221"/>
      <c r="CX189" s="221"/>
      <c r="CY189" s="221"/>
      <c r="CZ189" s="221"/>
      <c r="DA189" s="221"/>
      <c r="DB189" s="221"/>
      <c r="DC189" s="221"/>
      <c r="DD189" s="221"/>
      <c r="DE189" s="221"/>
      <c r="DF189" s="221"/>
    </row>
    <row r="190" spans="1:110" ht="15" x14ac:dyDescent="0.2">
      <c r="A190" s="221"/>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21"/>
      <c r="AJ190" s="221"/>
      <c r="AK190" s="221"/>
      <c r="AL190" s="221"/>
      <c r="AM190" s="221"/>
      <c r="AN190" s="221"/>
      <c r="AO190" s="221"/>
      <c r="AP190" s="221"/>
      <c r="AQ190" s="221"/>
      <c r="AR190" s="221"/>
      <c r="AS190" s="221"/>
      <c r="AT190" s="221"/>
      <c r="AU190" s="237"/>
      <c r="AV190" s="240"/>
      <c r="AW190" s="237"/>
      <c r="AX190" s="221"/>
      <c r="BB190" s="221"/>
      <c r="BC190" s="221"/>
      <c r="BD190" s="221"/>
      <c r="BE190" s="221"/>
      <c r="BF190" s="221"/>
      <c r="BG190" s="221"/>
      <c r="BH190" s="221"/>
      <c r="BI190" s="221"/>
      <c r="BJ190" s="221"/>
      <c r="BK190" s="221"/>
      <c r="BL190" s="221"/>
      <c r="BM190" s="221"/>
      <c r="BN190" s="221"/>
      <c r="BO190" s="221"/>
      <c r="BP190" s="221"/>
      <c r="BQ190" s="221"/>
      <c r="BR190" s="221"/>
      <c r="BS190" s="221"/>
      <c r="BT190" s="221"/>
      <c r="BU190" s="221"/>
      <c r="BV190" s="221"/>
      <c r="BW190" s="221"/>
      <c r="BX190" s="221"/>
      <c r="BY190" s="221"/>
      <c r="BZ190" s="221"/>
      <c r="CA190" s="221"/>
      <c r="CB190" s="221"/>
      <c r="CC190" s="221"/>
      <c r="CD190" s="221"/>
      <c r="CE190" s="221"/>
      <c r="CF190" s="221"/>
      <c r="CG190" s="221"/>
      <c r="CH190" s="221"/>
      <c r="CI190" s="221"/>
      <c r="CJ190" s="221"/>
      <c r="CK190" s="221"/>
      <c r="CL190" s="221"/>
      <c r="CM190" s="221"/>
      <c r="CN190" s="221"/>
      <c r="CO190" s="221"/>
      <c r="CP190" s="221"/>
      <c r="CQ190" s="221"/>
      <c r="CR190" s="221"/>
      <c r="CS190" s="221"/>
      <c r="CT190" s="221"/>
      <c r="CU190" s="221"/>
      <c r="CV190" s="221"/>
      <c r="CW190" s="221"/>
      <c r="CX190" s="221"/>
      <c r="CY190" s="221"/>
      <c r="CZ190" s="221"/>
      <c r="DA190" s="221"/>
      <c r="DB190" s="221"/>
      <c r="DC190" s="221"/>
      <c r="DD190" s="221"/>
      <c r="DE190" s="221"/>
      <c r="DF190" s="221"/>
    </row>
    <row r="191" spans="1:110" ht="15" x14ac:dyDescent="0.2">
      <c r="A191" s="221"/>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21"/>
      <c r="AJ191" s="221"/>
      <c r="AK191" s="221"/>
      <c r="AL191" s="221"/>
      <c r="AM191" s="221"/>
      <c r="AN191" s="221"/>
      <c r="AO191" s="221"/>
      <c r="AP191" s="221"/>
      <c r="AQ191" s="221"/>
      <c r="AR191" s="221"/>
      <c r="AS191" s="221"/>
      <c r="AT191" s="221"/>
      <c r="AU191" s="237"/>
      <c r="AV191" s="240"/>
      <c r="AW191" s="237"/>
      <c r="AX191" s="221"/>
      <c r="BB191" s="221"/>
      <c r="BC191" s="221"/>
      <c r="BD191" s="221"/>
      <c r="BE191" s="221"/>
      <c r="BF191" s="221"/>
      <c r="BG191" s="221"/>
      <c r="BH191" s="221"/>
      <c r="BI191" s="221"/>
      <c r="BJ191" s="221"/>
      <c r="BK191" s="221"/>
      <c r="BL191" s="221"/>
      <c r="BM191" s="221"/>
      <c r="BN191" s="221"/>
      <c r="BO191" s="221"/>
      <c r="BP191" s="221"/>
      <c r="BQ191" s="221"/>
      <c r="BR191" s="221"/>
      <c r="BS191" s="221"/>
      <c r="BT191" s="221"/>
      <c r="BU191" s="221"/>
      <c r="BV191" s="221"/>
      <c r="BW191" s="221"/>
      <c r="BX191" s="221"/>
      <c r="BY191" s="221"/>
      <c r="BZ191" s="221"/>
      <c r="CA191" s="221"/>
      <c r="CB191" s="221"/>
      <c r="CC191" s="221"/>
      <c r="CD191" s="221"/>
      <c r="CE191" s="221"/>
      <c r="CF191" s="221"/>
      <c r="CG191" s="221"/>
      <c r="CH191" s="221"/>
      <c r="CI191" s="221"/>
      <c r="CJ191" s="221"/>
      <c r="CK191" s="221"/>
      <c r="CL191" s="221"/>
      <c r="CM191" s="221"/>
      <c r="CN191" s="221"/>
      <c r="CO191" s="221"/>
      <c r="CP191" s="221"/>
      <c r="CQ191" s="221"/>
      <c r="CR191" s="221"/>
      <c r="CS191" s="221"/>
      <c r="CT191" s="221"/>
      <c r="CU191" s="221"/>
      <c r="CV191" s="221"/>
      <c r="CW191" s="221"/>
      <c r="CX191" s="221"/>
      <c r="CY191" s="221"/>
      <c r="CZ191" s="221"/>
      <c r="DA191" s="221"/>
      <c r="DB191" s="221"/>
      <c r="DC191" s="221"/>
      <c r="DD191" s="221"/>
      <c r="DE191" s="221"/>
      <c r="DF191" s="221"/>
    </row>
    <row r="192" spans="1:110" ht="15" x14ac:dyDescent="0.2">
      <c r="A192" s="221"/>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c r="AI192" s="221"/>
      <c r="AJ192" s="221"/>
      <c r="AK192" s="221"/>
      <c r="AL192" s="221"/>
      <c r="AM192" s="221"/>
      <c r="AN192" s="221"/>
      <c r="AO192" s="221"/>
      <c r="AP192" s="221"/>
      <c r="AQ192" s="221"/>
      <c r="AR192" s="221"/>
      <c r="AS192" s="221"/>
      <c r="AT192" s="221"/>
      <c r="AU192" s="237"/>
      <c r="AV192" s="240"/>
      <c r="AW192" s="237"/>
      <c r="AX192" s="221"/>
      <c r="BB192" s="221"/>
      <c r="BC192" s="221"/>
      <c r="BD192" s="221"/>
      <c r="BE192" s="221"/>
      <c r="BF192" s="221"/>
      <c r="BG192" s="221"/>
      <c r="BH192" s="221"/>
      <c r="BI192" s="221"/>
      <c r="BJ192" s="221"/>
      <c r="BK192" s="221"/>
      <c r="BL192" s="221"/>
      <c r="BM192" s="221"/>
      <c r="BN192" s="221"/>
      <c r="BO192" s="221"/>
      <c r="BP192" s="221"/>
      <c r="BQ192" s="221"/>
      <c r="BR192" s="221"/>
      <c r="BS192" s="221"/>
      <c r="BT192" s="221"/>
      <c r="BU192" s="221"/>
      <c r="BV192" s="221"/>
      <c r="BW192" s="221"/>
      <c r="BX192" s="221"/>
      <c r="BY192" s="221"/>
      <c r="BZ192" s="221"/>
      <c r="CA192" s="221"/>
      <c r="CB192" s="221"/>
      <c r="CC192" s="221"/>
      <c r="CD192" s="221"/>
      <c r="CE192" s="221"/>
      <c r="CF192" s="221"/>
      <c r="CG192" s="221"/>
      <c r="CH192" s="221"/>
      <c r="CI192" s="221"/>
      <c r="CJ192" s="221"/>
      <c r="CK192" s="221"/>
      <c r="CL192" s="221"/>
      <c r="CM192" s="221"/>
      <c r="CN192" s="221"/>
      <c r="CO192" s="221"/>
      <c r="CP192" s="221"/>
      <c r="CQ192" s="221"/>
      <c r="CR192" s="221"/>
      <c r="CS192" s="221"/>
      <c r="CT192" s="221"/>
      <c r="CU192" s="221"/>
      <c r="CV192" s="221"/>
      <c r="CW192" s="221"/>
      <c r="CX192" s="221"/>
      <c r="CY192" s="221"/>
      <c r="CZ192" s="221"/>
      <c r="DA192" s="221"/>
      <c r="DB192" s="221"/>
      <c r="DC192" s="221"/>
      <c r="DD192" s="221"/>
      <c r="DE192" s="221"/>
      <c r="DF192" s="221"/>
    </row>
    <row r="193" spans="1:110" ht="15" x14ac:dyDescent="0.2">
      <c r="A193" s="221"/>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c r="AI193" s="221"/>
      <c r="AJ193" s="221"/>
      <c r="AK193" s="221"/>
      <c r="AL193" s="221"/>
      <c r="AM193" s="221"/>
      <c r="AN193" s="221"/>
      <c r="AO193" s="221"/>
      <c r="AP193" s="221"/>
      <c r="AQ193" s="221"/>
      <c r="AR193" s="221"/>
      <c r="AS193" s="221"/>
      <c r="AT193" s="221"/>
      <c r="AU193" s="237"/>
      <c r="AV193" s="240"/>
      <c r="AW193" s="237"/>
      <c r="AX193" s="221"/>
      <c r="BB193" s="221"/>
      <c r="BC193" s="221"/>
      <c r="BD193" s="221"/>
      <c r="BE193" s="221"/>
      <c r="BF193" s="221"/>
      <c r="BG193" s="221"/>
      <c r="BH193" s="221"/>
      <c r="BI193" s="221"/>
      <c r="BJ193" s="221"/>
      <c r="BK193" s="221"/>
      <c r="BL193" s="221"/>
      <c r="BM193" s="221"/>
      <c r="BN193" s="221"/>
      <c r="BO193" s="221"/>
      <c r="BP193" s="221"/>
      <c r="BQ193" s="221"/>
      <c r="BR193" s="221"/>
      <c r="BS193" s="221"/>
      <c r="BT193" s="221"/>
      <c r="BU193" s="221"/>
      <c r="BV193" s="221"/>
      <c r="BW193" s="221"/>
      <c r="BX193" s="221"/>
      <c r="BY193" s="221"/>
      <c r="BZ193" s="221"/>
      <c r="CA193" s="221"/>
      <c r="CB193" s="221"/>
      <c r="CC193" s="221"/>
      <c r="CD193" s="221"/>
      <c r="CE193" s="221"/>
      <c r="CF193" s="221"/>
      <c r="CG193" s="221"/>
      <c r="CH193" s="221"/>
      <c r="CI193" s="221"/>
      <c r="CJ193" s="221"/>
      <c r="CK193" s="221"/>
      <c r="CL193" s="221"/>
      <c r="CM193" s="221"/>
      <c r="CN193" s="221"/>
      <c r="CO193" s="221"/>
      <c r="CP193" s="221"/>
      <c r="CQ193" s="221"/>
      <c r="CR193" s="221"/>
      <c r="CS193" s="221"/>
      <c r="CT193" s="221"/>
      <c r="CU193" s="221"/>
      <c r="CV193" s="221"/>
      <c r="CW193" s="221"/>
      <c r="CX193" s="221"/>
      <c r="CY193" s="221"/>
      <c r="CZ193" s="221"/>
      <c r="DA193" s="221"/>
      <c r="DB193" s="221"/>
      <c r="DC193" s="221"/>
      <c r="DD193" s="221"/>
      <c r="DE193" s="221"/>
      <c r="DF193" s="221"/>
    </row>
    <row r="194" spans="1:110" ht="15" x14ac:dyDescent="0.2">
      <c r="A194" s="221"/>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c r="AI194" s="221"/>
      <c r="AJ194" s="221"/>
      <c r="AK194" s="221"/>
      <c r="AL194" s="221"/>
      <c r="AM194" s="221"/>
      <c r="AN194" s="221"/>
      <c r="AO194" s="221"/>
      <c r="AP194" s="221"/>
      <c r="AQ194" s="221"/>
      <c r="AR194" s="221"/>
      <c r="AS194" s="221"/>
      <c r="AT194" s="221"/>
      <c r="AU194" s="237"/>
      <c r="AV194" s="240"/>
      <c r="AW194" s="237"/>
      <c r="AX194" s="221"/>
      <c r="BB194" s="221"/>
      <c r="BC194" s="221"/>
      <c r="BD194" s="221"/>
      <c r="BE194" s="221"/>
      <c r="BF194" s="221"/>
      <c r="BG194" s="221"/>
      <c r="BH194" s="221"/>
      <c r="BI194" s="221"/>
      <c r="BJ194" s="221"/>
      <c r="BK194" s="221"/>
      <c r="BL194" s="221"/>
      <c r="BM194" s="221"/>
      <c r="BN194" s="221"/>
      <c r="BO194" s="221"/>
      <c r="BP194" s="221"/>
      <c r="BQ194" s="221"/>
      <c r="BR194" s="221"/>
      <c r="BS194" s="221"/>
      <c r="BT194" s="221"/>
      <c r="BU194" s="221"/>
      <c r="BV194" s="221"/>
      <c r="BW194" s="221"/>
      <c r="BX194" s="221"/>
      <c r="BY194" s="221"/>
      <c r="BZ194" s="221"/>
      <c r="CA194" s="221"/>
      <c r="CB194" s="221"/>
      <c r="CC194" s="221"/>
      <c r="CD194" s="221"/>
      <c r="CE194" s="221"/>
      <c r="CF194" s="221"/>
      <c r="CG194" s="221"/>
      <c r="CH194" s="221"/>
      <c r="CI194" s="221"/>
      <c r="CJ194" s="221"/>
      <c r="CK194" s="221"/>
      <c r="CL194" s="221"/>
      <c r="CM194" s="221"/>
      <c r="CN194" s="221"/>
      <c r="CO194" s="221"/>
      <c r="CP194" s="221"/>
      <c r="CQ194" s="221"/>
      <c r="CR194" s="221"/>
      <c r="CS194" s="221"/>
      <c r="CT194" s="221"/>
      <c r="CU194" s="221"/>
      <c r="CV194" s="221"/>
      <c r="CW194" s="221"/>
      <c r="CX194" s="221"/>
      <c r="CY194" s="221"/>
      <c r="CZ194" s="221"/>
      <c r="DA194" s="221"/>
      <c r="DB194" s="221"/>
      <c r="DC194" s="221"/>
      <c r="DD194" s="221"/>
      <c r="DE194" s="221"/>
      <c r="DF194" s="221"/>
    </row>
    <row r="195" spans="1:110" ht="15" x14ac:dyDescent="0.2">
      <c r="A195" s="221"/>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c r="AI195" s="221"/>
      <c r="AJ195" s="221"/>
      <c r="AK195" s="221"/>
      <c r="AL195" s="221"/>
      <c r="AM195" s="221"/>
      <c r="AN195" s="221"/>
      <c r="AO195" s="221"/>
      <c r="AP195" s="221"/>
      <c r="AQ195" s="221"/>
      <c r="AR195" s="221"/>
      <c r="AS195" s="221"/>
      <c r="AT195" s="221"/>
      <c r="AU195" s="237"/>
      <c r="AV195" s="240"/>
      <c r="AW195" s="237"/>
      <c r="AX195" s="221"/>
      <c r="BB195" s="221"/>
      <c r="BC195" s="221"/>
      <c r="BD195" s="221"/>
      <c r="BE195" s="221"/>
      <c r="BF195" s="221"/>
      <c r="BG195" s="221"/>
      <c r="BH195" s="221"/>
      <c r="BI195" s="221"/>
      <c r="BJ195" s="221"/>
      <c r="BK195" s="221"/>
      <c r="BL195" s="221"/>
      <c r="BM195" s="221"/>
      <c r="BN195" s="221"/>
      <c r="BO195" s="221"/>
      <c r="BP195" s="221"/>
      <c r="BQ195" s="221"/>
      <c r="BR195" s="221"/>
      <c r="BS195" s="221"/>
      <c r="BT195" s="221"/>
      <c r="BU195" s="221"/>
      <c r="BV195" s="221"/>
      <c r="BW195" s="221"/>
      <c r="BX195" s="221"/>
      <c r="BY195" s="221"/>
      <c r="BZ195" s="221"/>
      <c r="CA195" s="221"/>
      <c r="CB195" s="221"/>
      <c r="CC195" s="221"/>
      <c r="CD195" s="221"/>
      <c r="CE195" s="221"/>
      <c r="CF195" s="221"/>
      <c r="CG195" s="221"/>
      <c r="CH195" s="221"/>
      <c r="CI195" s="221"/>
      <c r="CJ195" s="221"/>
      <c r="CK195" s="221"/>
      <c r="CL195" s="221"/>
      <c r="CM195" s="221"/>
      <c r="CN195" s="221"/>
      <c r="CO195" s="221"/>
      <c r="CP195" s="221"/>
      <c r="CQ195" s="221"/>
      <c r="CR195" s="221"/>
      <c r="CS195" s="221"/>
      <c r="CT195" s="221"/>
      <c r="CU195" s="221"/>
      <c r="CV195" s="221"/>
      <c r="CW195" s="221"/>
      <c r="CX195" s="221"/>
      <c r="CY195" s="221"/>
      <c r="CZ195" s="221"/>
      <c r="DA195" s="221"/>
      <c r="DB195" s="221"/>
      <c r="DC195" s="221"/>
      <c r="DD195" s="221"/>
      <c r="DE195" s="221"/>
      <c r="DF195" s="221"/>
    </row>
    <row r="196" spans="1:110" ht="15" x14ac:dyDescent="0.2">
      <c r="A196" s="221"/>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c r="AI196" s="221"/>
      <c r="AJ196" s="221"/>
      <c r="AK196" s="221"/>
      <c r="AL196" s="221"/>
      <c r="AM196" s="221"/>
      <c r="AN196" s="221"/>
      <c r="AO196" s="221"/>
      <c r="AP196" s="221"/>
      <c r="AQ196" s="221"/>
      <c r="AR196" s="221"/>
      <c r="AS196" s="221"/>
      <c r="AT196" s="221"/>
      <c r="AU196" s="237"/>
      <c r="AV196" s="240"/>
      <c r="AW196" s="237"/>
      <c r="AX196" s="221"/>
      <c r="BB196" s="221"/>
      <c r="BC196" s="221"/>
      <c r="BD196" s="221"/>
      <c r="BE196" s="221"/>
      <c r="BF196" s="221"/>
      <c r="BG196" s="221"/>
      <c r="BH196" s="221"/>
      <c r="BI196" s="221"/>
      <c r="BJ196" s="221"/>
      <c r="BK196" s="221"/>
      <c r="BL196" s="221"/>
      <c r="BM196" s="221"/>
      <c r="BN196" s="221"/>
      <c r="BO196" s="221"/>
      <c r="BP196" s="221"/>
      <c r="BQ196" s="221"/>
      <c r="BR196" s="221"/>
      <c r="BS196" s="221"/>
      <c r="BT196" s="221"/>
      <c r="BU196" s="221"/>
      <c r="BV196" s="221"/>
      <c r="BW196" s="221"/>
      <c r="BX196" s="221"/>
      <c r="BY196" s="221"/>
      <c r="BZ196" s="221"/>
      <c r="CA196" s="221"/>
      <c r="CB196" s="221"/>
      <c r="CC196" s="221"/>
      <c r="CD196" s="221"/>
      <c r="CE196" s="221"/>
      <c r="CF196" s="221"/>
      <c r="CG196" s="221"/>
      <c r="CH196" s="221"/>
      <c r="CI196" s="221"/>
      <c r="CJ196" s="221"/>
      <c r="CK196" s="221"/>
      <c r="CL196" s="221"/>
      <c r="CM196" s="221"/>
      <c r="CN196" s="221"/>
      <c r="CO196" s="221"/>
      <c r="CP196" s="221"/>
      <c r="CQ196" s="221"/>
      <c r="CR196" s="221"/>
      <c r="CS196" s="221"/>
      <c r="CT196" s="221"/>
      <c r="CU196" s="221"/>
      <c r="CV196" s="221"/>
      <c r="CW196" s="221"/>
      <c r="CX196" s="221"/>
      <c r="CY196" s="221"/>
      <c r="CZ196" s="221"/>
      <c r="DA196" s="221"/>
      <c r="DB196" s="221"/>
      <c r="DC196" s="221"/>
      <c r="DD196" s="221"/>
      <c r="DE196" s="221"/>
      <c r="DF196" s="221"/>
    </row>
    <row r="197" spans="1:110" ht="15" x14ac:dyDescent="0.2">
      <c r="A197" s="221"/>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37"/>
      <c r="AV197" s="240"/>
      <c r="AW197" s="237"/>
      <c r="AX197" s="221"/>
      <c r="BB197" s="221"/>
      <c r="BC197" s="221"/>
      <c r="BD197" s="221"/>
      <c r="BE197" s="221"/>
      <c r="BF197" s="221"/>
      <c r="BG197" s="221"/>
      <c r="BH197" s="221"/>
      <c r="BI197" s="221"/>
      <c r="BJ197" s="221"/>
      <c r="BK197" s="221"/>
      <c r="BL197" s="221"/>
      <c r="BM197" s="221"/>
      <c r="BN197" s="221"/>
      <c r="BO197" s="221"/>
      <c r="BP197" s="221"/>
      <c r="BQ197" s="221"/>
      <c r="BR197" s="221"/>
      <c r="BS197" s="221"/>
      <c r="BT197" s="221"/>
      <c r="BU197" s="221"/>
      <c r="BV197" s="221"/>
      <c r="BW197" s="221"/>
      <c r="BX197" s="221"/>
      <c r="BY197" s="221"/>
      <c r="BZ197" s="221"/>
      <c r="CA197" s="221"/>
      <c r="CB197" s="221"/>
      <c r="CC197" s="221"/>
      <c r="CD197" s="221"/>
      <c r="CE197" s="221"/>
      <c r="CF197" s="221"/>
      <c r="CG197" s="221"/>
      <c r="CH197" s="221"/>
      <c r="CI197" s="221"/>
      <c r="CJ197" s="221"/>
      <c r="CK197" s="221"/>
      <c r="CL197" s="221"/>
      <c r="CM197" s="221"/>
      <c r="CN197" s="221"/>
      <c r="CO197" s="221"/>
      <c r="CP197" s="221"/>
      <c r="CQ197" s="221"/>
      <c r="CR197" s="221"/>
      <c r="CS197" s="221"/>
      <c r="CT197" s="221"/>
      <c r="CU197" s="221"/>
      <c r="CV197" s="221"/>
      <c r="CW197" s="221"/>
      <c r="CX197" s="221"/>
      <c r="CY197" s="221"/>
      <c r="CZ197" s="221"/>
      <c r="DA197" s="221"/>
      <c r="DB197" s="221"/>
      <c r="DC197" s="221"/>
      <c r="DD197" s="221"/>
      <c r="DE197" s="221"/>
      <c r="DF197" s="221"/>
    </row>
    <row r="198" spans="1:110" ht="15" x14ac:dyDescent="0.2">
      <c r="A198" s="221"/>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c r="AU198" s="237"/>
      <c r="AV198" s="240"/>
      <c r="AW198" s="237"/>
      <c r="AX198" s="221"/>
      <c r="BB198" s="221"/>
      <c r="BC198" s="221"/>
      <c r="BD198" s="221"/>
      <c r="BE198" s="221"/>
      <c r="BF198" s="221"/>
      <c r="BG198" s="221"/>
      <c r="BH198" s="221"/>
      <c r="BI198" s="221"/>
      <c r="BJ198" s="221"/>
      <c r="BK198" s="221"/>
      <c r="BL198" s="221"/>
      <c r="BM198" s="221"/>
      <c r="BN198" s="221"/>
      <c r="BO198" s="221"/>
      <c r="BP198" s="221"/>
      <c r="BQ198" s="221"/>
      <c r="BR198" s="221"/>
      <c r="BS198" s="221"/>
      <c r="BT198" s="221"/>
      <c r="BU198" s="221"/>
      <c r="BV198" s="221"/>
      <c r="BW198" s="221"/>
      <c r="BX198" s="221"/>
      <c r="BY198" s="221"/>
      <c r="BZ198" s="221"/>
      <c r="CA198" s="221"/>
      <c r="CB198" s="221"/>
      <c r="CC198" s="221"/>
      <c r="CD198" s="221"/>
      <c r="CE198" s="221"/>
      <c r="CF198" s="221"/>
      <c r="CG198" s="221"/>
      <c r="CH198" s="221"/>
      <c r="CI198" s="221"/>
      <c r="CJ198" s="221"/>
      <c r="CK198" s="221"/>
      <c r="CL198" s="221"/>
      <c r="CM198" s="221"/>
      <c r="CN198" s="221"/>
      <c r="CO198" s="221"/>
      <c r="CP198" s="221"/>
      <c r="CQ198" s="221"/>
      <c r="CR198" s="221"/>
      <c r="CS198" s="221"/>
      <c r="CT198" s="221"/>
      <c r="CU198" s="221"/>
      <c r="CV198" s="221"/>
      <c r="CW198" s="221"/>
      <c r="CX198" s="221"/>
      <c r="CY198" s="221"/>
      <c r="CZ198" s="221"/>
      <c r="DA198" s="221"/>
      <c r="DB198" s="221"/>
      <c r="DC198" s="221"/>
      <c r="DD198" s="221"/>
      <c r="DE198" s="221"/>
      <c r="DF198" s="221"/>
    </row>
    <row r="199" spans="1:110" ht="15" x14ac:dyDescent="0.2">
      <c r="A199" s="221"/>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c r="AU199" s="237"/>
      <c r="AV199" s="240"/>
      <c r="AW199" s="237"/>
      <c r="AX199" s="221"/>
      <c r="BB199" s="221"/>
      <c r="BC199" s="221"/>
      <c r="BD199" s="221"/>
      <c r="BE199" s="221"/>
      <c r="BF199" s="221"/>
      <c r="BG199" s="221"/>
      <c r="BH199" s="221"/>
      <c r="BI199" s="221"/>
      <c r="BJ199" s="221"/>
      <c r="BK199" s="221"/>
      <c r="BL199" s="221"/>
      <c r="BM199" s="221"/>
      <c r="BN199" s="221"/>
      <c r="BO199" s="221"/>
      <c r="BP199" s="221"/>
      <c r="BQ199" s="221"/>
      <c r="BR199" s="221"/>
      <c r="BS199" s="221"/>
      <c r="BT199" s="221"/>
      <c r="BU199" s="221"/>
      <c r="BV199" s="221"/>
      <c r="BW199" s="221"/>
      <c r="BX199" s="221"/>
      <c r="BY199" s="221"/>
      <c r="BZ199" s="221"/>
      <c r="CA199" s="221"/>
      <c r="CB199" s="221"/>
      <c r="CC199" s="221"/>
      <c r="CD199" s="221"/>
      <c r="CE199" s="221"/>
      <c r="CF199" s="221"/>
      <c r="CG199" s="221"/>
      <c r="CH199" s="221"/>
      <c r="CI199" s="221"/>
      <c r="CJ199" s="221"/>
      <c r="CK199" s="221"/>
      <c r="CL199" s="221"/>
      <c r="CM199" s="221"/>
      <c r="CN199" s="221"/>
      <c r="CO199" s="221"/>
      <c r="CP199" s="221"/>
      <c r="CQ199" s="221"/>
      <c r="CR199" s="221"/>
      <c r="CS199" s="221"/>
      <c r="CT199" s="221"/>
      <c r="CU199" s="221"/>
      <c r="CV199" s="221"/>
      <c r="CW199" s="221"/>
      <c r="CX199" s="221"/>
      <c r="CY199" s="221"/>
      <c r="CZ199" s="221"/>
      <c r="DA199" s="221"/>
      <c r="DB199" s="221"/>
      <c r="DC199" s="221"/>
      <c r="DD199" s="221"/>
      <c r="DE199" s="221"/>
      <c r="DF199" s="221"/>
    </row>
    <row r="200" spans="1:110" ht="15" x14ac:dyDescent="0.2">
      <c r="A200" s="221"/>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c r="AF200" s="221"/>
      <c r="AG200" s="221"/>
      <c r="AH200" s="221"/>
      <c r="AI200" s="221"/>
      <c r="AJ200" s="221"/>
      <c r="AK200" s="221"/>
      <c r="AL200" s="221"/>
      <c r="AM200" s="221"/>
      <c r="AN200" s="221"/>
      <c r="AO200" s="221"/>
      <c r="AP200" s="221"/>
      <c r="AQ200" s="221"/>
      <c r="AR200" s="221"/>
      <c r="AS200" s="221"/>
      <c r="AT200" s="221"/>
      <c r="AU200" s="237"/>
      <c r="AV200" s="240"/>
      <c r="AW200" s="237"/>
      <c r="AX200" s="221"/>
      <c r="BB200" s="221"/>
      <c r="BC200" s="221"/>
      <c r="BD200" s="221"/>
      <c r="BE200" s="221"/>
      <c r="BF200" s="221"/>
      <c r="BG200" s="221"/>
      <c r="BH200" s="221"/>
      <c r="BI200" s="221"/>
      <c r="BJ200" s="221"/>
      <c r="BK200" s="221"/>
      <c r="BL200" s="221"/>
      <c r="BM200" s="221"/>
      <c r="BN200" s="221"/>
      <c r="BO200" s="221"/>
      <c r="BP200" s="221"/>
      <c r="BQ200" s="221"/>
      <c r="BR200" s="221"/>
      <c r="BS200" s="221"/>
      <c r="BT200" s="221"/>
      <c r="BU200" s="221"/>
      <c r="BV200" s="221"/>
      <c r="BW200" s="221"/>
      <c r="BX200" s="221"/>
      <c r="BY200" s="221"/>
      <c r="BZ200" s="221"/>
      <c r="CA200" s="221"/>
      <c r="CB200" s="221"/>
      <c r="CC200" s="221"/>
      <c r="CD200" s="221"/>
      <c r="CE200" s="221"/>
      <c r="CF200" s="221"/>
      <c r="CG200" s="221"/>
      <c r="CH200" s="221"/>
      <c r="CI200" s="221"/>
      <c r="CJ200" s="221"/>
      <c r="CK200" s="221"/>
      <c r="CL200" s="221"/>
      <c r="CM200" s="221"/>
      <c r="CN200" s="221"/>
      <c r="CO200" s="221"/>
      <c r="CP200" s="221"/>
      <c r="CQ200" s="221"/>
      <c r="CR200" s="221"/>
      <c r="CS200" s="221"/>
      <c r="CT200" s="221"/>
      <c r="CU200" s="221"/>
      <c r="CV200" s="221"/>
      <c r="CW200" s="221"/>
      <c r="CX200" s="221"/>
      <c r="CY200" s="221"/>
      <c r="CZ200" s="221"/>
      <c r="DA200" s="221"/>
      <c r="DB200" s="221"/>
      <c r="DC200" s="221"/>
      <c r="DD200" s="221"/>
      <c r="DE200" s="221"/>
      <c r="DF200" s="221"/>
    </row>
    <row r="201" spans="1:110" ht="15" x14ac:dyDescent="0.2">
      <c r="A201" s="221"/>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c r="AU201" s="237"/>
      <c r="AV201" s="240"/>
      <c r="AW201" s="237"/>
      <c r="AX201" s="221"/>
      <c r="BB201" s="221"/>
      <c r="BC201" s="221"/>
      <c r="BD201" s="221"/>
      <c r="BE201" s="221"/>
      <c r="BF201" s="221"/>
      <c r="BG201" s="221"/>
      <c r="BH201" s="221"/>
      <c r="BI201" s="221"/>
      <c r="BJ201" s="221"/>
      <c r="BK201" s="221"/>
      <c r="BL201" s="221"/>
      <c r="BM201" s="221"/>
      <c r="BN201" s="221"/>
      <c r="BO201" s="221"/>
      <c r="BP201" s="221"/>
      <c r="BQ201" s="221"/>
      <c r="BR201" s="221"/>
      <c r="BS201" s="221"/>
      <c r="BT201" s="221"/>
      <c r="BU201" s="221"/>
      <c r="BV201" s="221"/>
      <c r="BW201" s="221"/>
      <c r="BX201" s="221"/>
      <c r="BY201" s="221"/>
      <c r="BZ201" s="221"/>
      <c r="CA201" s="221"/>
      <c r="CB201" s="221"/>
      <c r="CC201" s="221"/>
      <c r="CD201" s="221"/>
      <c r="CE201" s="221"/>
      <c r="CF201" s="221"/>
      <c r="CG201" s="221"/>
      <c r="CH201" s="221"/>
      <c r="CI201" s="221"/>
      <c r="CJ201" s="221"/>
      <c r="CK201" s="221"/>
      <c r="CL201" s="221"/>
      <c r="CM201" s="221"/>
      <c r="CN201" s="221"/>
      <c r="CO201" s="221"/>
      <c r="CP201" s="221"/>
      <c r="CQ201" s="221"/>
      <c r="CR201" s="221"/>
      <c r="CS201" s="221"/>
      <c r="CT201" s="221"/>
      <c r="CU201" s="221"/>
      <c r="CV201" s="221"/>
      <c r="CW201" s="221"/>
      <c r="CX201" s="221"/>
      <c r="CY201" s="221"/>
      <c r="CZ201" s="221"/>
      <c r="DA201" s="221"/>
      <c r="DB201" s="221"/>
      <c r="DC201" s="221"/>
      <c r="DD201" s="221"/>
      <c r="DE201" s="221"/>
      <c r="DF201" s="221"/>
    </row>
    <row r="202" spans="1:110" ht="15" x14ac:dyDescent="0.2">
      <c r="A202" s="221"/>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c r="AI202" s="221"/>
      <c r="AJ202" s="221"/>
      <c r="AK202" s="221"/>
      <c r="AL202" s="221"/>
      <c r="AM202" s="221"/>
      <c r="AN202" s="221"/>
      <c r="AO202" s="221"/>
      <c r="AP202" s="221"/>
      <c r="AQ202" s="221"/>
      <c r="AR202" s="221"/>
      <c r="AS202" s="221"/>
      <c r="AT202" s="221"/>
      <c r="AU202" s="237"/>
      <c r="AV202" s="240"/>
      <c r="AW202" s="237"/>
      <c r="AX202" s="221"/>
      <c r="BB202" s="221"/>
      <c r="BC202" s="221"/>
      <c r="BD202" s="221"/>
      <c r="BE202" s="221"/>
      <c r="BF202" s="221"/>
      <c r="BG202" s="221"/>
      <c r="BH202" s="221"/>
      <c r="BI202" s="221"/>
      <c r="BJ202" s="221"/>
      <c r="BK202" s="221"/>
      <c r="BL202" s="221"/>
      <c r="BM202" s="221"/>
      <c r="BN202" s="221"/>
      <c r="BO202" s="221"/>
      <c r="BP202" s="221"/>
      <c r="BQ202" s="221"/>
      <c r="BR202" s="221"/>
      <c r="BS202" s="221"/>
      <c r="BT202" s="221"/>
      <c r="BU202" s="221"/>
      <c r="BV202" s="221"/>
      <c r="BW202" s="221"/>
      <c r="BX202" s="221"/>
      <c r="BY202" s="221"/>
      <c r="BZ202" s="221"/>
      <c r="CA202" s="221"/>
      <c r="CB202" s="221"/>
      <c r="CC202" s="221"/>
      <c r="CD202" s="221"/>
      <c r="CE202" s="221"/>
      <c r="CF202" s="221"/>
      <c r="CG202" s="221"/>
      <c r="CH202" s="221"/>
      <c r="CI202" s="221"/>
      <c r="CJ202" s="221"/>
      <c r="CK202" s="221"/>
      <c r="CL202" s="221"/>
      <c r="CM202" s="221"/>
      <c r="CN202" s="221"/>
      <c r="CO202" s="221"/>
      <c r="CP202" s="221"/>
      <c r="CQ202" s="221"/>
      <c r="CR202" s="221"/>
      <c r="CS202" s="221"/>
      <c r="CT202" s="221"/>
      <c r="CU202" s="221"/>
      <c r="CV202" s="221"/>
      <c r="CW202" s="221"/>
      <c r="CX202" s="221"/>
      <c r="CY202" s="221"/>
      <c r="CZ202" s="221"/>
      <c r="DA202" s="221"/>
      <c r="DB202" s="221"/>
      <c r="DC202" s="221"/>
      <c r="DD202" s="221"/>
      <c r="DE202" s="221"/>
      <c r="DF202" s="221"/>
    </row>
    <row r="203" spans="1:110" ht="15" x14ac:dyDescent="0.2">
      <c r="A203" s="221"/>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c r="AI203" s="221"/>
      <c r="AJ203" s="221"/>
      <c r="AK203" s="221"/>
      <c r="AL203" s="221"/>
      <c r="AM203" s="221"/>
      <c r="AN203" s="221"/>
      <c r="AO203" s="221"/>
      <c r="AP203" s="221"/>
      <c r="AQ203" s="221"/>
      <c r="AR203" s="221"/>
      <c r="AS203" s="221"/>
      <c r="AT203" s="221"/>
      <c r="AU203" s="237"/>
      <c r="AV203" s="240"/>
      <c r="AW203" s="237"/>
      <c r="AX203" s="221"/>
      <c r="BB203" s="221"/>
      <c r="BC203" s="221"/>
      <c r="BD203" s="221"/>
      <c r="BE203" s="221"/>
      <c r="BF203" s="221"/>
      <c r="BG203" s="221"/>
      <c r="BH203" s="221"/>
      <c r="BI203" s="221"/>
      <c r="BJ203" s="221"/>
      <c r="BK203" s="221"/>
      <c r="BL203" s="221"/>
      <c r="BM203" s="221"/>
      <c r="BN203" s="221"/>
      <c r="BO203" s="221"/>
      <c r="BP203" s="221"/>
      <c r="BQ203" s="221"/>
      <c r="BR203" s="221"/>
      <c r="BS203" s="221"/>
      <c r="BT203" s="221"/>
      <c r="BU203" s="221"/>
      <c r="BV203" s="221"/>
      <c r="BW203" s="221"/>
      <c r="BX203" s="221"/>
      <c r="BY203" s="221"/>
      <c r="BZ203" s="221"/>
      <c r="CA203" s="221"/>
      <c r="CB203" s="221"/>
      <c r="CC203" s="221"/>
      <c r="CD203" s="221"/>
      <c r="CE203" s="221"/>
      <c r="CF203" s="221"/>
      <c r="CG203" s="221"/>
      <c r="CH203" s="221"/>
      <c r="CI203" s="221"/>
      <c r="CJ203" s="221"/>
      <c r="CK203" s="221"/>
      <c r="CL203" s="221"/>
      <c r="CM203" s="221"/>
      <c r="CN203" s="221"/>
      <c r="CO203" s="221"/>
      <c r="CP203" s="221"/>
      <c r="CQ203" s="221"/>
      <c r="CR203" s="221"/>
      <c r="CS203" s="221"/>
      <c r="CT203" s="221"/>
      <c r="CU203" s="221"/>
      <c r="CV203" s="221"/>
      <c r="CW203" s="221"/>
      <c r="CX203" s="221"/>
      <c r="CY203" s="221"/>
      <c r="CZ203" s="221"/>
      <c r="DA203" s="221"/>
      <c r="DB203" s="221"/>
      <c r="DC203" s="221"/>
      <c r="DD203" s="221"/>
      <c r="DE203" s="221"/>
      <c r="DF203" s="221"/>
    </row>
    <row r="204" spans="1:110" ht="15" x14ac:dyDescent="0.2">
      <c r="A204" s="221"/>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37"/>
      <c r="AV204" s="240"/>
      <c r="AW204" s="237"/>
      <c r="AX204" s="221"/>
      <c r="BB204" s="221"/>
      <c r="BC204" s="221"/>
      <c r="BD204" s="221"/>
      <c r="BE204" s="221"/>
      <c r="BF204" s="221"/>
      <c r="BG204" s="221"/>
      <c r="BH204" s="221"/>
      <c r="BI204" s="221"/>
      <c r="BJ204" s="221"/>
      <c r="BK204" s="221"/>
      <c r="BL204" s="221"/>
      <c r="BM204" s="221"/>
      <c r="BN204" s="221"/>
      <c r="BO204" s="221"/>
      <c r="BP204" s="221"/>
      <c r="BQ204" s="221"/>
      <c r="BR204" s="221"/>
      <c r="BS204" s="221"/>
      <c r="BT204" s="221"/>
      <c r="BU204" s="221"/>
      <c r="BV204" s="221"/>
      <c r="BW204" s="221"/>
      <c r="BX204" s="221"/>
      <c r="BY204" s="221"/>
      <c r="BZ204" s="221"/>
      <c r="CA204" s="221"/>
      <c r="CB204" s="221"/>
      <c r="CC204" s="221"/>
      <c r="CD204" s="221"/>
      <c r="CE204" s="221"/>
      <c r="CF204" s="221"/>
      <c r="CG204" s="221"/>
      <c r="CH204" s="221"/>
      <c r="CI204" s="221"/>
      <c r="CJ204" s="221"/>
      <c r="CK204" s="221"/>
      <c r="CL204" s="221"/>
      <c r="CM204" s="221"/>
      <c r="CN204" s="221"/>
      <c r="CO204" s="221"/>
      <c r="CP204" s="221"/>
      <c r="CQ204" s="221"/>
      <c r="CR204" s="221"/>
      <c r="CS204" s="221"/>
      <c r="CT204" s="221"/>
      <c r="CU204" s="221"/>
      <c r="CV204" s="221"/>
      <c r="CW204" s="221"/>
      <c r="CX204" s="221"/>
      <c r="CY204" s="221"/>
      <c r="CZ204" s="221"/>
      <c r="DA204" s="221"/>
      <c r="DB204" s="221"/>
      <c r="DC204" s="221"/>
      <c r="DD204" s="221"/>
      <c r="DE204" s="221"/>
      <c r="DF204" s="221"/>
    </row>
    <row r="205" spans="1:110" ht="15" x14ac:dyDescent="0.2">
      <c r="A205" s="221"/>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c r="AI205" s="221"/>
      <c r="AJ205" s="221"/>
      <c r="AK205" s="221"/>
      <c r="AL205" s="221"/>
      <c r="AM205" s="221"/>
      <c r="AN205" s="221"/>
      <c r="AO205" s="221"/>
      <c r="AP205" s="221"/>
      <c r="AQ205" s="221"/>
      <c r="AR205" s="221"/>
      <c r="AS205" s="221"/>
      <c r="AT205" s="221"/>
      <c r="AU205" s="237"/>
      <c r="AV205" s="240"/>
      <c r="AW205" s="237"/>
      <c r="AX205" s="221"/>
      <c r="BB205" s="221"/>
      <c r="BC205" s="221"/>
      <c r="BD205" s="221"/>
      <c r="BE205" s="221"/>
      <c r="BF205" s="221"/>
      <c r="BG205" s="221"/>
      <c r="BH205" s="221"/>
      <c r="BI205" s="221"/>
      <c r="BJ205" s="221"/>
      <c r="BK205" s="221"/>
      <c r="BL205" s="221"/>
      <c r="BM205" s="221"/>
      <c r="BN205" s="221"/>
      <c r="BO205" s="221"/>
      <c r="BP205" s="221"/>
      <c r="BQ205" s="221"/>
      <c r="BR205" s="221"/>
      <c r="BS205" s="221"/>
      <c r="BT205" s="221"/>
      <c r="BU205" s="221"/>
      <c r="BV205" s="221"/>
      <c r="BW205" s="221"/>
      <c r="BX205" s="221"/>
      <c r="BY205" s="221"/>
      <c r="BZ205" s="221"/>
      <c r="CA205" s="221"/>
      <c r="CB205" s="221"/>
      <c r="CC205" s="221"/>
      <c r="CD205" s="221"/>
      <c r="CE205" s="221"/>
      <c r="CF205" s="221"/>
      <c r="CG205" s="221"/>
      <c r="CH205" s="221"/>
      <c r="CI205" s="221"/>
      <c r="CJ205" s="221"/>
      <c r="CK205" s="221"/>
      <c r="CL205" s="221"/>
      <c r="CM205" s="221"/>
      <c r="CN205" s="221"/>
      <c r="CO205" s="221"/>
      <c r="CP205" s="221"/>
      <c r="CQ205" s="221"/>
      <c r="CR205" s="221"/>
      <c r="CS205" s="221"/>
      <c r="CT205" s="221"/>
      <c r="CU205" s="221"/>
      <c r="CV205" s="221"/>
      <c r="CW205" s="221"/>
      <c r="CX205" s="221"/>
      <c r="CY205" s="221"/>
      <c r="CZ205" s="221"/>
      <c r="DA205" s="221"/>
      <c r="DB205" s="221"/>
      <c r="DC205" s="221"/>
      <c r="DD205" s="221"/>
      <c r="DE205" s="221"/>
      <c r="DF205" s="221"/>
    </row>
    <row r="206" spans="1:110" ht="15" x14ac:dyDescent="0.2">
      <c r="A206" s="221"/>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c r="AU206" s="237"/>
      <c r="AV206" s="240"/>
      <c r="AW206" s="237"/>
      <c r="AX206" s="221"/>
      <c r="BB206" s="221"/>
      <c r="BC206" s="221"/>
      <c r="BD206" s="221"/>
      <c r="BE206" s="221"/>
      <c r="BF206" s="221"/>
      <c r="BG206" s="221"/>
      <c r="BH206" s="221"/>
      <c r="BI206" s="221"/>
      <c r="BJ206" s="221"/>
      <c r="BK206" s="221"/>
      <c r="BL206" s="221"/>
      <c r="BM206" s="221"/>
      <c r="BN206" s="221"/>
      <c r="BO206" s="221"/>
      <c r="BP206" s="221"/>
      <c r="BQ206" s="221"/>
      <c r="BR206" s="221"/>
      <c r="BS206" s="221"/>
      <c r="BT206" s="221"/>
      <c r="BU206" s="221"/>
      <c r="BV206" s="221"/>
      <c r="BW206" s="221"/>
      <c r="BX206" s="221"/>
      <c r="BY206" s="221"/>
      <c r="BZ206" s="221"/>
      <c r="CA206" s="221"/>
      <c r="CB206" s="221"/>
      <c r="CC206" s="221"/>
      <c r="CD206" s="221"/>
      <c r="CE206" s="221"/>
      <c r="CF206" s="221"/>
      <c r="CG206" s="221"/>
      <c r="CH206" s="221"/>
      <c r="CI206" s="221"/>
      <c r="CJ206" s="221"/>
      <c r="CK206" s="221"/>
      <c r="CL206" s="221"/>
      <c r="CM206" s="221"/>
      <c r="CN206" s="221"/>
      <c r="CO206" s="221"/>
      <c r="CP206" s="221"/>
      <c r="CQ206" s="221"/>
      <c r="CR206" s="221"/>
      <c r="CS206" s="221"/>
      <c r="CT206" s="221"/>
      <c r="CU206" s="221"/>
      <c r="CV206" s="221"/>
      <c r="CW206" s="221"/>
      <c r="CX206" s="221"/>
      <c r="CY206" s="221"/>
      <c r="CZ206" s="221"/>
      <c r="DA206" s="221"/>
      <c r="DB206" s="221"/>
      <c r="DC206" s="221"/>
      <c r="DD206" s="221"/>
      <c r="DE206" s="221"/>
      <c r="DF206" s="221"/>
    </row>
    <row r="207" spans="1:110" ht="15" x14ac:dyDescent="0.2">
      <c r="A207" s="221"/>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c r="AU207" s="237"/>
      <c r="AV207" s="240"/>
      <c r="AW207" s="237"/>
      <c r="AX207" s="221"/>
      <c r="BB207" s="221"/>
      <c r="BC207" s="221"/>
      <c r="BD207" s="221"/>
      <c r="BE207" s="221"/>
      <c r="BF207" s="221"/>
      <c r="BG207" s="221"/>
      <c r="BH207" s="221"/>
      <c r="BI207" s="221"/>
      <c r="BJ207" s="221"/>
      <c r="BK207" s="221"/>
      <c r="BL207" s="221"/>
      <c r="BM207" s="221"/>
      <c r="BN207" s="221"/>
      <c r="BO207" s="221"/>
      <c r="BP207" s="221"/>
      <c r="BQ207" s="221"/>
      <c r="BR207" s="221"/>
      <c r="BS207" s="221"/>
      <c r="BT207" s="221"/>
      <c r="BU207" s="221"/>
      <c r="BV207" s="221"/>
      <c r="BW207" s="221"/>
      <c r="BX207" s="221"/>
      <c r="BY207" s="221"/>
      <c r="BZ207" s="221"/>
      <c r="CA207" s="221"/>
      <c r="CB207" s="221"/>
      <c r="CC207" s="221"/>
      <c r="CD207" s="221"/>
      <c r="CE207" s="221"/>
      <c r="CF207" s="221"/>
      <c r="CG207" s="221"/>
      <c r="CH207" s="221"/>
      <c r="CI207" s="221"/>
      <c r="CJ207" s="221"/>
      <c r="CK207" s="221"/>
      <c r="CL207" s="221"/>
      <c r="CM207" s="221"/>
      <c r="CN207" s="221"/>
      <c r="CO207" s="221"/>
      <c r="CP207" s="221"/>
      <c r="CQ207" s="221"/>
      <c r="CR207" s="221"/>
      <c r="CS207" s="221"/>
      <c r="CT207" s="221"/>
      <c r="CU207" s="221"/>
      <c r="CV207" s="221"/>
      <c r="CW207" s="221"/>
      <c r="CX207" s="221"/>
      <c r="CY207" s="221"/>
      <c r="CZ207" s="221"/>
      <c r="DA207" s="221"/>
      <c r="DB207" s="221"/>
      <c r="DC207" s="221"/>
      <c r="DD207" s="221"/>
      <c r="DE207" s="221"/>
      <c r="DF207" s="221"/>
    </row>
    <row r="208" spans="1:110" ht="15" x14ac:dyDescent="0.2">
      <c r="A208" s="221"/>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c r="AI208" s="221"/>
      <c r="AJ208" s="221"/>
      <c r="AK208" s="221"/>
      <c r="AL208" s="221"/>
      <c r="AM208" s="221"/>
      <c r="AN208" s="221"/>
      <c r="AO208" s="221"/>
      <c r="AP208" s="221"/>
      <c r="AQ208" s="221"/>
      <c r="AR208" s="221"/>
      <c r="AS208" s="221"/>
      <c r="AT208" s="221"/>
      <c r="AU208" s="237"/>
      <c r="AV208" s="240"/>
      <c r="AW208" s="237"/>
      <c r="AX208" s="221"/>
      <c r="BB208" s="221"/>
      <c r="BC208" s="221"/>
      <c r="BD208" s="221"/>
      <c r="BE208" s="221"/>
      <c r="BF208" s="221"/>
      <c r="BG208" s="221"/>
      <c r="BH208" s="221"/>
      <c r="BI208" s="221"/>
      <c r="BJ208" s="221"/>
      <c r="BK208" s="221"/>
      <c r="BL208" s="221"/>
      <c r="BM208" s="221"/>
      <c r="BN208" s="221"/>
      <c r="BO208" s="221"/>
      <c r="BP208" s="221"/>
      <c r="BQ208" s="221"/>
      <c r="BR208" s="221"/>
      <c r="BS208" s="221"/>
      <c r="BT208" s="221"/>
      <c r="BU208" s="221"/>
      <c r="BV208" s="221"/>
      <c r="BW208" s="221"/>
      <c r="BX208" s="221"/>
      <c r="BY208" s="221"/>
      <c r="BZ208" s="221"/>
      <c r="CA208" s="221"/>
      <c r="CB208" s="221"/>
      <c r="CC208" s="221"/>
      <c r="CD208" s="221"/>
      <c r="CE208" s="221"/>
      <c r="CF208" s="221"/>
      <c r="CG208" s="221"/>
      <c r="CH208" s="221"/>
      <c r="CI208" s="221"/>
      <c r="CJ208" s="221"/>
      <c r="CK208" s="221"/>
      <c r="CL208" s="221"/>
      <c r="CM208" s="221"/>
      <c r="CN208" s="221"/>
      <c r="CO208" s="221"/>
      <c r="CP208" s="221"/>
      <c r="CQ208" s="221"/>
      <c r="CR208" s="221"/>
      <c r="CS208" s="221"/>
      <c r="CT208" s="221"/>
      <c r="CU208" s="221"/>
      <c r="CV208" s="221"/>
      <c r="CW208" s="221"/>
      <c r="CX208" s="221"/>
      <c r="CY208" s="221"/>
      <c r="CZ208" s="221"/>
      <c r="DA208" s="221"/>
      <c r="DB208" s="221"/>
      <c r="DC208" s="221"/>
      <c r="DD208" s="221"/>
      <c r="DE208" s="221"/>
      <c r="DF208" s="221"/>
    </row>
    <row r="209" spans="1:110" ht="15" x14ac:dyDescent="0.2">
      <c r="A209" s="221"/>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c r="AI209" s="221"/>
      <c r="AJ209" s="221"/>
      <c r="AK209" s="221"/>
      <c r="AL209" s="221"/>
      <c r="AM209" s="221"/>
      <c r="AN209" s="221"/>
      <c r="AO209" s="221"/>
      <c r="AP209" s="221"/>
      <c r="AQ209" s="221"/>
      <c r="AR209" s="221"/>
      <c r="AS209" s="221"/>
      <c r="AT209" s="221"/>
      <c r="AU209" s="237"/>
      <c r="AV209" s="240"/>
      <c r="AW209" s="237"/>
      <c r="AX209" s="221"/>
      <c r="BB209" s="221"/>
      <c r="BC209" s="221"/>
      <c r="BD209" s="221"/>
      <c r="BE209" s="221"/>
      <c r="BF209" s="221"/>
      <c r="BG209" s="221"/>
      <c r="BH209" s="221"/>
      <c r="BI209" s="221"/>
      <c r="BJ209" s="221"/>
      <c r="BK209" s="221"/>
      <c r="BL209" s="221"/>
      <c r="BM209" s="221"/>
      <c r="BN209" s="221"/>
      <c r="BO209" s="221"/>
      <c r="BP209" s="221"/>
      <c r="BQ209" s="221"/>
      <c r="BR209" s="221"/>
      <c r="BS209" s="221"/>
      <c r="BT209" s="221"/>
      <c r="BU209" s="221"/>
      <c r="BV209" s="221"/>
      <c r="BW209" s="221"/>
      <c r="BX209" s="221"/>
      <c r="BY209" s="221"/>
      <c r="BZ209" s="221"/>
      <c r="CA209" s="221"/>
      <c r="CB209" s="221"/>
      <c r="CC209" s="221"/>
      <c r="CD209" s="221"/>
      <c r="CE209" s="221"/>
      <c r="CF209" s="221"/>
      <c r="CG209" s="221"/>
      <c r="CH209" s="221"/>
      <c r="CI209" s="221"/>
      <c r="CJ209" s="221"/>
      <c r="CK209" s="221"/>
      <c r="CL209" s="221"/>
      <c r="CM209" s="221"/>
      <c r="CN209" s="221"/>
      <c r="CO209" s="221"/>
      <c r="CP209" s="221"/>
      <c r="CQ209" s="221"/>
      <c r="CR209" s="221"/>
      <c r="CS209" s="221"/>
      <c r="CT209" s="221"/>
      <c r="CU209" s="221"/>
      <c r="CV209" s="221"/>
      <c r="CW209" s="221"/>
      <c r="CX209" s="221"/>
      <c r="CY209" s="221"/>
      <c r="CZ209" s="221"/>
      <c r="DA209" s="221"/>
      <c r="DB209" s="221"/>
      <c r="DC209" s="221"/>
      <c r="DD209" s="221"/>
      <c r="DE209" s="221"/>
      <c r="DF209" s="221"/>
    </row>
    <row r="210" spans="1:110" ht="15" x14ac:dyDescent="0.2">
      <c r="A210" s="221"/>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c r="AU210" s="237"/>
      <c r="AV210" s="240"/>
      <c r="AW210" s="237"/>
      <c r="AX210" s="221"/>
      <c r="BB210" s="221"/>
      <c r="BC210" s="221"/>
      <c r="BD210" s="221"/>
      <c r="BE210" s="221"/>
      <c r="BF210" s="221"/>
      <c r="BG210" s="221"/>
      <c r="BH210" s="221"/>
      <c r="BI210" s="221"/>
      <c r="BJ210" s="221"/>
      <c r="BK210" s="221"/>
      <c r="BL210" s="221"/>
      <c r="BM210" s="221"/>
      <c r="BN210" s="221"/>
      <c r="BO210" s="221"/>
      <c r="BP210" s="221"/>
      <c r="BQ210" s="221"/>
      <c r="BR210" s="221"/>
      <c r="BS210" s="221"/>
      <c r="BT210" s="221"/>
      <c r="BU210" s="221"/>
      <c r="BV210" s="221"/>
      <c r="BW210" s="221"/>
      <c r="BX210" s="221"/>
      <c r="BY210" s="221"/>
      <c r="BZ210" s="221"/>
      <c r="CA210" s="221"/>
      <c r="CB210" s="221"/>
      <c r="CC210" s="221"/>
      <c r="CD210" s="221"/>
      <c r="CE210" s="221"/>
      <c r="CF210" s="221"/>
      <c r="CG210" s="221"/>
      <c r="CH210" s="221"/>
      <c r="CI210" s="221"/>
      <c r="CJ210" s="221"/>
      <c r="CK210" s="221"/>
      <c r="CL210" s="221"/>
      <c r="CM210" s="221"/>
      <c r="CN210" s="221"/>
      <c r="CO210" s="221"/>
      <c r="CP210" s="221"/>
      <c r="CQ210" s="221"/>
      <c r="CR210" s="221"/>
      <c r="CS210" s="221"/>
      <c r="CT210" s="221"/>
      <c r="CU210" s="221"/>
      <c r="CV210" s="221"/>
      <c r="CW210" s="221"/>
      <c r="CX210" s="221"/>
      <c r="CY210" s="221"/>
      <c r="CZ210" s="221"/>
      <c r="DA210" s="221"/>
      <c r="DB210" s="221"/>
      <c r="DC210" s="221"/>
      <c r="DD210" s="221"/>
      <c r="DE210" s="221"/>
      <c r="DF210" s="221"/>
    </row>
    <row r="211" spans="1:110" ht="15" x14ac:dyDescent="0.2">
      <c r="A211" s="221"/>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c r="AU211" s="237"/>
      <c r="AV211" s="240"/>
      <c r="AW211" s="237"/>
      <c r="AX211" s="221"/>
      <c r="BB211" s="221"/>
      <c r="BC211" s="221"/>
      <c r="BD211" s="221"/>
      <c r="BE211" s="221"/>
      <c r="BF211" s="221"/>
      <c r="BG211" s="221"/>
      <c r="BH211" s="221"/>
      <c r="BI211" s="221"/>
      <c r="BJ211" s="221"/>
      <c r="BK211" s="221"/>
      <c r="BL211" s="221"/>
      <c r="BM211" s="221"/>
      <c r="BN211" s="221"/>
      <c r="BO211" s="221"/>
      <c r="BP211" s="221"/>
      <c r="BQ211" s="221"/>
      <c r="BR211" s="221"/>
      <c r="BS211" s="221"/>
      <c r="BT211" s="221"/>
      <c r="BU211" s="221"/>
      <c r="BV211" s="221"/>
      <c r="BW211" s="221"/>
      <c r="BX211" s="221"/>
      <c r="BY211" s="221"/>
      <c r="BZ211" s="221"/>
      <c r="CA211" s="221"/>
      <c r="CB211" s="221"/>
      <c r="CC211" s="221"/>
      <c r="CD211" s="221"/>
      <c r="CE211" s="221"/>
      <c r="CF211" s="221"/>
      <c r="CG211" s="221"/>
      <c r="CH211" s="221"/>
      <c r="CI211" s="221"/>
      <c r="CJ211" s="221"/>
      <c r="CK211" s="221"/>
      <c r="CL211" s="221"/>
      <c r="CM211" s="221"/>
      <c r="CN211" s="221"/>
      <c r="CO211" s="221"/>
      <c r="CP211" s="221"/>
      <c r="CQ211" s="221"/>
      <c r="CR211" s="221"/>
      <c r="CS211" s="221"/>
      <c r="CT211" s="221"/>
      <c r="CU211" s="221"/>
      <c r="CV211" s="221"/>
      <c r="CW211" s="221"/>
      <c r="CX211" s="221"/>
      <c r="CY211" s="221"/>
      <c r="CZ211" s="221"/>
      <c r="DA211" s="221"/>
      <c r="DB211" s="221"/>
      <c r="DC211" s="221"/>
      <c r="DD211" s="221"/>
      <c r="DE211" s="221"/>
      <c r="DF211" s="221"/>
    </row>
    <row r="212" spans="1:110" ht="15" x14ac:dyDescent="0.2">
      <c r="A212" s="221"/>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c r="AI212" s="221"/>
      <c r="AJ212" s="221"/>
      <c r="AK212" s="221"/>
      <c r="AL212" s="221"/>
      <c r="AM212" s="221"/>
      <c r="AN212" s="221"/>
      <c r="AO212" s="221"/>
      <c r="AP212" s="221"/>
      <c r="AQ212" s="221"/>
      <c r="AR212" s="221"/>
      <c r="AS212" s="221"/>
      <c r="AT212" s="221"/>
      <c r="AU212" s="237"/>
      <c r="AV212" s="240"/>
      <c r="AW212" s="237"/>
      <c r="AX212" s="221"/>
      <c r="BB212" s="221"/>
      <c r="BC212" s="221"/>
      <c r="BD212" s="221"/>
      <c r="BE212" s="221"/>
      <c r="BF212" s="221"/>
      <c r="BG212" s="221"/>
      <c r="BH212" s="221"/>
      <c r="BI212" s="221"/>
      <c r="BJ212" s="221"/>
      <c r="BK212" s="221"/>
      <c r="BL212" s="221"/>
      <c r="BM212" s="221"/>
      <c r="BN212" s="221"/>
      <c r="BO212" s="221"/>
      <c r="BP212" s="221"/>
      <c r="BQ212" s="221"/>
      <c r="BR212" s="221"/>
      <c r="BS212" s="221"/>
      <c r="BT212" s="221"/>
      <c r="BU212" s="221"/>
      <c r="BV212" s="221"/>
      <c r="BW212" s="221"/>
      <c r="BX212" s="221"/>
      <c r="BY212" s="221"/>
      <c r="BZ212" s="221"/>
      <c r="CA212" s="221"/>
      <c r="CB212" s="221"/>
      <c r="CC212" s="221"/>
      <c r="CD212" s="221"/>
      <c r="CE212" s="221"/>
      <c r="CF212" s="221"/>
      <c r="CG212" s="221"/>
      <c r="CH212" s="221"/>
      <c r="CI212" s="221"/>
      <c r="CJ212" s="221"/>
      <c r="CK212" s="221"/>
      <c r="CL212" s="221"/>
      <c r="CM212" s="221"/>
      <c r="CN212" s="221"/>
      <c r="CO212" s="221"/>
      <c r="CP212" s="221"/>
      <c r="CQ212" s="221"/>
      <c r="CR212" s="221"/>
      <c r="CS212" s="221"/>
      <c r="CT212" s="221"/>
      <c r="CU212" s="221"/>
      <c r="CV212" s="221"/>
      <c r="CW212" s="221"/>
      <c r="CX212" s="221"/>
      <c r="CY212" s="221"/>
      <c r="CZ212" s="221"/>
      <c r="DA212" s="221"/>
      <c r="DB212" s="221"/>
      <c r="DC212" s="221"/>
      <c r="DD212" s="221"/>
      <c r="DE212" s="221"/>
      <c r="DF212" s="221"/>
    </row>
    <row r="213" spans="1:110" ht="15" x14ac:dyDescent="0.2">
      <c r="A213" s="221"/>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c r="AI213" s="221"/>
      <c r="AJ213" s="221"/>
      <c r="AK213" s="221"/>
      <c r="AL213" s="221"/>
      <c r="AM213" s="221"/>
      <c r="AN213" s="221"/>
      <c r="AO213" s="221"/>
      <c r="AP213" s="221"/>
      <c r="AQ213" s="221"/>
      <c r="AR213" s="221"/>
      <c r="AS213" s="221"/>
      <c r="AT213" s="221"/>
      <c r="AU213" s="237"/>
      <c r="AV213" s="240"/>
      <c r="AW213" s="237"/>
      <c r="AX213" s="221"/>
      <c r="BB213" s="221"/>
      <c r="BC213" s="221"/>
      <c r="BD213" s="221"/>
      <c r="BE213" s="221"/>
      <c r="BF213" s="221"/>
      <c r="BG213" s="221"/>
      <c r="BH213" s="221"/>
      <c r="BI213" s="221"/>
      <c r="BJ213" s="221"/>
      <c r="BK213" s="221"/>
      <c r="BL213" s="221"/>
      <c r="BM213" s="221"/>
      <c r="BN213" s="221"/>
      <c r="BO213" s="221"/>
      <c r="BP213" s="221"/>
      <c r="BQ213" s="221"/>
      <c r="BR213" s="221"/>
      <c r="BS213" s="221"/>
      <c r="BT213" s="221"/>
      <c r="BU213" s="221"/>
      <c r="BV213" s="221"/>
      <c r="BW213" s="221"/>
      <c r="BX213" s="221"/>
      <c r="BY213" s="221"/>
      <c r="BZ213" s="221"/>
      <c r="CA213" s="221"/>
      <c r="CB213" s="221"/>
      <c r="CC213" s="221"/>
      <c r="CD213" s="221"/>
      <c r="CE213" s="221"/>
      <c r="CF213" s="221"/>
      <c r="CG213" s="221"/>
      <c r="CH213" s="221"/>
      <c r="CI213" s="221"/>
      <c r="CJ213" s="221"/>
      <c r="CK213" s="221"/>
      <c r="CL213" s="221"/>
      <c r="CM213" s="221"/>
      <c r="CN213" s="221"/>
      <c r="CO213" s="221"/>
      <c r="CP213" s="221"/>
      <c r="CQ213" s="221"/>
      <c r="CR213" s="221"/>
      <c r="CS213" s="221"/>
      <c r="CT213" s="221"/>
      <c r="CU213" s="221"/>
      <c r="CV213" s="221"/>
      <c r="CW213" s="221"/>
      <c r="CX213" s="221"/>
      <c r="CY213" s="221"/>
      <c r="CZ213" s="221"/>
      <c r="DA213" s="221"/>
      <c r="DB213" s="221"/>
      <c r="DC213" s="221"/>
      <c r="DD213" s="221"/>
      <c r="DE213" s="221"/>
      <c r="DF213" s="221"/>
    </row>
    <row r="214" spans="1:110" ht="15" x14ac:dyDescent="0.2">
      <c r="A214" s="221"/>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21"/>
      <c r="AJ214" s="221"/>
      <c r="AK214" s="221"/>
      <c r="AL214" s="221"/>
      <c r="AM214" s="221"/>
      <c r="AN214" s="221"/>
      <c r="AO214" s="221"/>
      <c r="AP214" s="221"/>
      <c r="AQ214" s="221"/>
      <c r="AR214" s="221"/>
      <c r="AS214" s="221"/>
      <c r="AT214" s="221"/>
      <c r="AU214" s="237"/>
      <c r="AV214" s="240"/>
      <c r="AW214" s="237"/>
      <c r="AX214" s="221"/>
      <c r="BB214" s="221"/>
      <c r="BC214" s="221"/>
      <c r="BD214" s="221"/>
      <c r="BE214" s="221"/>
      <c r="BF214" s="221"/>
      <c r="BG214" s="221"/>
      <c r="BH214" s="221"/>
      <c r="BI214" s="221"/>
      <c r="BJ214" s="221"/>
      <c r="BK214" s="221"/>
      <c r="BL214" s="221"/>
      <c r="BM214" s="221"/>
      <c r="BN214" s="221"/>
      <c r="BO214" s="221"/>
      <c r="BP214" s="221"/>
      <c r="BQ214" s="221"/>
      <c r="BR214" s="221"/>
      <c r="BS214" s="221"/>
      <c r="BT214" s="221"/>
      <c r="BU214" s="221"/>
      <c r="BV214" s="221"/>
      <c r="BW214" s="221"/>
      <c r="BX214" s="221"/>
      <c r="BY214" s="221"/>
      <c r="BZ214" s="221"/>
      <c r="CA214" s="221"/>
      <c r="CB214" s="221"/>
      <c r="CC214" s="221"/>
      <c r="CD214" s="221"/>
      <c r="CE214" s="221"/>
      <c r="CF214" s="221"/>
      <c r="CG214" s="221"/>
      <c r="CH214" s="221"/>
      <c r="CI214" s="221"/>
      <c r="CJ214" s="221"/>
      <c r="CK214" s="221"/>
      <c r="CL214" s="221"/>
      <c r="CM214" s="221"/>
      <c r="CN214" s="221"/>
      <c r="CO214" s="221"/>
      <c r="CP214" s="221"/>
      <c r="CQ214" s="221"/>
      <c r="CR214" s="221"/>
      <c r="CS214" s="221"/>
      <c r="CT214" s="221"/>
      <c r="CU214" s="221"/>
      <c r="CV214" s="221"/>
      <c r="CW214" s="221"/>
      <c r="CX214" s="221"/>
      <c r="CY214" s="221"/>
      <c r="CZ214" s="221"/>
      <c r="DA214" s="221"/>
      <c r="DB214" s="221"/>
      <c r="DC214" s="221"/>
      <c r="DD214" s="221"/>
      <c r="DE214" s="221"/>
      <c r="DF214" s="221"/>
    </row>
    <row r="215" spans="1:110" ht="15" x14ac:dyDescent="0.2">
      <c r="A215" s="221"/>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c r="AI215" s="221"/>
      <c r="AJ215" s="221"/>
      <c r="AK215" s="221"/>
      <c r="AL215" s="221"/>
      <c r="AM215" s="221"/>
      <c r="AN215" s="221"/>
      <c r="AO215" s="221"/>
      <c r="AP215" s="221"/>
      <c r="AQ215" s="221"/>
      <c r="AR215" s="221"/>
      <c r="AS215" s="221"/>
      <c r="AT215" s="221"/>
      <c r="AU215" s="237"/>
      <c r="AV215" s="240"/>
      <c r="AW215" s="237"/>
      <c r="AX215" s="221"/>
      <c r="BB215" s="221"/>
      <c r="BC215" s="221"/>
      <c r="BD215" s="221"/>
      <c r="BE215" s="221"/>
      <c r="BF215" s="221"/>
      <c r="BG215" s="221"/>
      <c r="BH215" s="221"/>
      <c r="BI215" s="221"/>
      <c r="BJ215" s="221"/>
      <c r="BK215" s="221"/>
      <c r="BL215" s="221"/>
      <c r="BM215" s="221"/>
      <c r="BN215" s="221"/>
      <c r="BO215" s="221"/>
      <c r="BP215" s="221"/>
      <c r="BQ215" s="221"/>
      <c r="BR215" s="221"/>
      <c r="BS215" s="221"/>
      <c r="BT215" s="221"/>
      <c r="BU215" s="221"/>
      <c r="BV215" s="221"/>
      <c r="BW215" s="221"/>
      <c r="BX215" s="221"/>
      <c r="BY215" s="221"/>
      <c r="BZ215" s="221"/>
      <c r="CA215" s="221"/>
      <c r="CB215" s="221"/>
      <c r="CC215" s="221"/>
      <c r="CD215" s="221"/>
      <c r="CE215" s="221"/>
      <c r="CF215" s="221"/>
      <c r="CG215" s="221"/>
      <c r="CH215" s="221"/>
      <c r="CI215" s="221"/>
      <c r="CJ215" s="221"/>
      <c r="CK215" s="221"/>
      <c r="CL215" s="221"/>
      <c r="CM215" s="221"/>
      <c r="CN215" s="221"/>
      <c r="CO215" s="221"/>
      <c r="CP215" s="221"/>
      <c r="CQ215" s="221"/>
      <c r="CR215" s="221"/>
      <c r="CS215" s="221"/>
      <c r="CT215" s="221"/>
      <c r="CU215" s="221"/>
      <c r="CV215" s="221"/>
      <c r="CW215" s="221"/>
      <c r="CX215" s="221"/>
      <c r="CY215" s="221"/>
      <c r="CZ215" s="221"/>
      <c r="DA215" s="221"/>
      <c r="DB215" s="221"/>
      <c r="DC215" s="221"/>
      <c r="DD215" s="221"/>
      <c r="DE215" s="221"/>
      <c r="DF215" s="221"/>
    </row>
    <row r="216" spans="1:110" ht="15" x14ac:dyDescent="0.2">
      <c r="A216" s="221"/>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c r="AI216" s="221"/>
      <c r="AJ216" s="221"/>
      <c r="AK216" s="221"/>
      <c r="AL216" s="221"/>
      <c r="AM216" s="221"/>
      <c r="AN216" s="221"/>
      <c r="AO216" s="221"/>
      <c r="AP216" s="221"/>
      <c r="AQ216" s="221"/>
      <c r="AR216" s="221"/>
      <c r="AS216" s="221"/>
      <c r="AT216" s="221"/>
      <c r="AU216" s="237"/>
      <c r="AV216" s="240"/>
      <c r="AW216" s="237"/>
      <c r="AX216" s="221"/>
      <c r="BB216" s="221"/>
      <c r="BC216" s="221"/>
      <c r="BD216" s="221"/>
      <c r="BE216" s="221"/>
      <c r="BF216" s="221"/>
      <c r="BG216" s="221"/>
      <c r="BH216" s="221"/>
      <c r="BI216" s="221"/>
      <c r="BJ216" s="221"/>
      <c r="BK216" s="221"/>
      <c r="BL216" s="221"/>
      <c r="BM216" s="221"/>
      <c r="BN216" s="221"/>
      <c r="BO216" s="221"/>
      <c r="BP216" s="221"/>
      <c r="BQ216" s="221"/>
      <c r="BR216" s="221"/>
      <c r="BS216" s="221"/>
      <c r="BT216" s="221"/>
      <c r="BU216" s="221"/>
      <c r="BV216" s="221"/>
      <c r="BW216" s="221"/>
      <c r="BX216" s="221"/>
      <c r="BY216" s="221"/>
      <c r="BZ216" s="221"/>
      <c r="CA216" s="221"/>
      <c r="CB216" s="221"/>
      <c r="CC216" s="221"/>
      <c r="CD216" s="221"/>
      <c r="CE216" s="221"/>
      <c r="CF216" s="221"/>
      <c r="CG216" s="221"/>
      <c r="CH216" s="221"/>
      <c r="CI216" s="221"/>
      <c r="CJ216" s="221"/>
      <c r="CK216" s="221"/>
      <c r="CL216" s="221"/>
      <c r="CM216" s="221"/>
      <c r="CN216" s="221"/>
      <c r="CO216" s="221"/>
      <c r="CP216" s="221"/>
      <c r="CQ216" s="221"/>
      <c r="CR216" s="221"/>
      <c r="CS216" s="221"/>
      <c r="CT216" s="221"/>
      <c r="CU216" s="221"/>
      <c r="CV216" s="221"/>
      <c r="CW216" s="221"/>
      <c r="CX216" s="221"/>
      <c r="CY216" s="221"/>
      <c r="CZ216" s="221"/>
      <c r="DA216" s="221"/>
      <c r="DB216" s="221"/>
      <c r="DC216" s="221"/>
      <c r="DD216" s="221"/>
      <c r="DE216" s="221"/>
      <c r="DF216" s="221"/>
    </row>
    <row r="217" spans="1:110" ht="15" x14ac:dyDescent="0.2">
      <c r="A217" s="221"/>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c r="AI217" s="221"/>
      <c r="AJ217" s="221"/>
      <c r="AK217" s="221"/>
      <c r="AL217" s="221"/>
      <c r="AM217" s="221"/>
      <c r="AN217" s="221"/>
      <c r="AO217" s="221"/>
      <c r="AP217" s="221"/>
      <c r="AQ217" s="221"/>
      <c r="AR217" s="221"/>
      <c r="AS217" s="221"/>
      <c r="AT217" s="221"/>
      <c r="AU217" s="237"/>
      <c r="AV217" s="240"/>
      <c r="AW217" s="237"/>
      <c r="AX217" s="221"/>
      <c r="BB217" s="221"/>
      <c r="BC217" s="221"/>
      <c r="BD217" s="221"/>
      <c r="BE217" s="221"/>
      <c r="BF217" s="221"/>
      <c r="BG217" s="221"/>
      <c r="BH217" s="221"/>
      <c r="BI217" s="221"/>
      <c r="BJ217" s="221"/>
      <c r="BK217" s="221"/>
      <c r="BL217" s="221"/>
      <c r="BM217" s="221"/>
      <c r="BN217" s="221"/>
      <c r="BO217" s="221"/>
      <c r="BP217" s="221"/>
      <c r="BQ217" s="221"/>
      <c r="BR217" s="221"/>
      <c r="BS217" s="221"/>
      <c r="BT217" s="221"/>
      <c r="BU217" s="221"/>
      <c r="BV217" s="221"/>
      <c r="BW217" s="221"/>
      <c r="BX217" s="221"/>
      <c r="BY217" s="221"/>
      <c r="BZ217" s="221"/>
      <c r="CA217" s="221"/>
      <c r="CB217" s="221"/>
      <c r="CC217" s="221"/>
      <c r="CD217" s="221"/>
      <c r="CE217" s="221"/>
      <c r="CF217" s="221"/>
      <c r="CG217" s="221"/>
      <c r="CH217" s="221"/>
      <c r="CI217" s="221"/>
      <c r="CJ217" s="221"/>
      <c r="CK217" s="221"/>
      <c r="CL217" s="221"/>
      <c r="CM217" s="221"/>
      <c r="CN217" s="221"/>
      <c r="CO217" s="221"/>
      <c r="CP217" s="221"/>
      <c r="CQ217" s="221"/>
      <c r="CR217" s="221"/>
      <c r="CS217" s="221"/>
      <c r="CT217" s="221"/>
      <c r="CU217" s="221"/>
      <c r="CV217" s="221"/>
      <c r="CW217" s="221"/>
      <c r="CX217" s="221"/>
      <c r="CY217" s="221"/>
      <c r="CZ217" s="221"/>
      <c r="DA217" s="221"/>
      <c r="DB217" s="221"/>
      <c r="DC217" s="221"/>
      <c r="DD217" s="221"/>
      <c r="DE217" s="221"/>
      <c r="DF217" s="221"/>
    </row>
    <row r="218" spans="1:110" ht="15" x14ac:dyDescent="0.2">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c r="AI218" s="221"/>
      <c r="AJ218" s="221"/>
      <c r="AK218" s="221"/>
      <c r="AL218" s="221"/>
      <c r="AM218" s="221"/>
      <c r="AN218" s="221"/>
      <c r="AO218" s="221"/>
      <c r="AP218" s="221"/>
      <c r="AQ218" s="221"/>
      <c r="AR218" s="221"/>
      <c r="AS218" s="221"/>
      <c r="AT218" s="221"/>
      <c r="AU218" s="237"/>
      <c r="AV218" s="240"/>
      <c r="AW218" s="237"/>
      <c r="AX218" s="221"/>
      <c r="BB218" s="221"/>
      <c r="BC218" s="221"/>
      <c r="BD218" s="221"/>
      <c r="BE218" s="221"/>
      <c r="BF218" s="221"/>
      <c r="BG218" s="221"/>
      <c r="BH218" s="221"/>
      <c r="BI218" s="221"/>
      <c r="BJ218" s="221"/>
      <c r="BK218" s="221"/>
      <c r="BL218" s="221"/>
      <c r="BM218" s="221"/>
      <c r="BN218" s="221"/>
      <c r="BO218" s="221"/>
      <c r="BP218" s="221"/>
      <c r="BQ218" s="221"/>
      <c r="BR218" s="221"/>
      <c r="BS218" s="221"/>
      <c r="BT218" s="221"/>
      <c r="BU218" s="221"/>
      <c r="BV218" s="221"/>
      <c r="BW218" s="221"/>
      <c r="BX218" s="221"/>
      <c r="BY218" s="221"/>
      <c r="BZ218" s="221"/>
      <c r="CA218" s="221"/>
      <c r="CB218" s="221"/>
      <c r="CC218" s="221"/>
      <c r="CD218" s="221"/>
      <c r="CE218" s="221"/>
      <c r="CF218" s="221"/>
      <c r="CG218" s="221"/>
      <c r="CH218" s="221"/>
      <c r="CI218" s="221"/>
      <c r="CJ218" s="221"/>
      <c r="CK218" s="221"/>
      <c r="CL218" s="221"/>
      <c r="CM218" s="221"/>
      <c r="CN218" s="221"/>
      <c r="CO218" s="221"/>
      <c r="CP218" s="221"/>
      <c r="CQ218" s="221"/>
      <c r="CR218" s="221"/>
      <c r="CS218" s="221"/>
      <c r="CT218" s="221"/>
      <c r="CU218" s="221"/>
      <c r="CV218" s="221"/>
      <c r="CW218" s="221"/>
      <c r="CX218" s="221"/>
      <c r="CY218" s="221"/>
      <c r="CZ218" s="221"/>
      <c r="DA218" s="221"/>
      <c r="DB218" s="221"/>
      <c r="DC218" s="221"/>
      <c r="DD218" s="221"/>
      <c r="DE218" s="221"/>
      <c r="DF218" s="221"/>
    </row>
    <row r="219" spans="1:110" ht="15" x14ac:dyDescent="0.2">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c r="AI219" s="221"/>
      <c r="AJ219" s="221"/>
      <c r="AK219" s="221"/>
      <c r="AL219" s="221"/>
      <c r="AM219" s="221"/>
      <c r="AN219" s="221"/>
      <c r="AO219" s="221"/>
      <c r="AP219" s="221"/>
      <c r="AQ219" s="221"/>
      <c r="AR219" s="221"/>
      <c r="AS219" s="221"/>
      <c r="AT219" s="221"/>
      <c r="AU219" s="237"/>
      <c r="AV219" s="240"/>
      <c r="AW219" s="237"/>
      <c r="AX219" s="221"/>
      <c r="BB219" s="221"/>
      <c r="BC219" s="221"/>
      <c r="BD219" s="221"/>
      <c r="BE219" s="221"/>
      <c r="BF219" s="221"/>
      <c r="BG219" s="221"/>
      <c r="BH219" s="221"/>
      <c r="BI219" s="221"/>
      <c r="BJ219" s="221"/>
      <c r="BK219" s="221"/>
      <c r="BL219" s="221"/>
      <c r="BM219" s="221"/>
      <c r="BN219" s="221"/>
      <c r="BO219" s="221"/>
      <c r="BP219" s="221"/>
      <c r="BQ219" s="221"/>
      <c r="BR219" s="221"/>
      <c r="BS219" s="221"/>
      <c r="BT219" s="221"/>
      <c r="BU219" s="221"/>
      <c r="BV219" s="221"/>
      <c r="BW219" s="221"/>
      <c r="BX219" s="221"/>
      <c r="BY219" s="221"/>
      <c r="BZ219" s="221"/>
      <c r="CA219" s="221"/>
      <c r="CB219" s="221"/>
      <c r="CC219" s="221"/>
      <c r="CD219" s="221"/>
      <c r="CE219" s="221"/>
      <c r="CF219" s="221"/>
      <c r="CG219" s="221"/>
      <c r="CH219" s="221"/>
      <c r="CI219" s="221"/>
      <c r="CJ219" s="221"/>
      <c r="CK219" s="221"/>
      <c r="CL219" s="221"/>
      <c r="CM219" s="221"/>
      <c r="CN219" s="221"/>
      <c r="CO219" s="221"/>
      <c r="CP219" s="221"/>
      <c r="CQ219" s="221"/>
      <c r="CR219" s="221"/>
      <c r="CS219" s="221"/>
      <c r="CT219" s="221"/>
      <c r="CU219" s="221"/>
      <c r="CV219" s="221"/>
      <c r="CW219" s="221"/>
      <c r="CX219" s="221"/>
      <c r="CY219" s="221"/>
      <c r="CZ219" s="221"/>
      <c r="DA219" s="221"/>
      <c r="DB219" s="221"/>
      <c r="DC219" s="221"/>
      <c r="DD219" s="221"/>
      <c r="DE219" s="221"/>
      <c r="DF219" s="221"/>
    </row>
    <row r="220" spans="1:110" ht="15" x14ac:dyDescent="0.2">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c r="AI220" s="221"/>
      <c r="AJ220" s="221"/>
      <c r="AK220" s="221"/>
      <c r="AL220" s="221"/>
      <c r="AM220" s="221"/>
      <c r="AN220" s="221"/>
      <c r="AO220" s="221"/>
      <c r="AP220" s="221"/>
      <c r="AQ220" s="221"/>
      <c r="AR220" s="221"/>
      <c r="AS220" s="221"/>
      <c r="AT220" s="221"/>
      <c r="AU220" s="237"/>
      <c r="AV220" s="240"/>
      <c r="AW220" s="237"/>
      <c r="AX220" s="221"/>
      <c r="BB220" s="221"/>
      <c r="BC220" s="221"/>
      <c r="BD220" s="221"/>
      <c r="BE220" s="221"/>
      <c r="BF220" s="221"/>
      <c r="BG220" s="221"/>
      <c r="BH220" s="221"/>
      <c r="BI220" s="221"/>
      <c r="BJ220" s="221"/>
      <c r="BK220" s="221"/>
      <c r="BL220" s="221"/>
      <c r="BM220" s="221"/>
      <c r="BN220" s="221"/>
      <c r="BO220" s="221"/>
      <c r="BP220" s="221"/>
      <c r="BQ220" s="221"/>
      <c r="BR220" s="221"/>
      <c r="BS220" s="221"/>
      <c r="BT220" s="221"/>
      <c r="BU220" s="221"/>
      <c r="BV220" s="221"/>
      <c r="BW220" s="221"/>
      <c r="BX220" s="221"/>
      <c r="BY220" s="221"/>
      <c r="BZ220" s="221"/>
      <c r="CA220" s="221"/>
      <c r="CB220" s="221"/>
      <c r="CC220" s="221"/>
      <c r="CD220" s="221"/>
      <c r="CE220" s="221"/>
      <c r="CF220" s="221"/>
      <c r="CG220" s="221"/>
      <c r="CH220" s="221"/>
      <c r="CI220" s="221"/>
      <c r="CJ220" s="221"/>
      <c r="CK220" s="221"/>
      <c r="CL220" s="221"/>
      <c r="CM220" s="221"/>
      <c r="CN220" s="221"/>
      <c r="CO220" s="221"/>
      <c r="CP220" s="221"/>
      <c r="CQ220" s="221"/>
      <c r="CR220" s="221"/>
      <c r="CS220" s="221"/>
      <c r="CT220" s="221"/>
      <c r="CU220" s="221"/>
      <c r="CV220" s="221"/>
      <c r="CW220" s="221"/>
      <c r="CX220" s="221"/>
      <c r="CY220" s="221"/>
      <c r="CZ220" s="221"/>
      <c r="DA220" s="221"/>
      <c r="DB220" s="221"/>
      <c r="DC220" s="221"/>
      <c r="DD220" s="221"/>
      <c r="DE220" s="221"/>
      <c r="DF220" s="221"/>
    </row>
    <row r="221" spans="1:110" ht="15" x14ac:dyDescent="0.2">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c r="AI221" s="221"/>
      <c r="AJ221" s="221"/>
      <c r="AK221" s="221"/>
      <c r="AL221" s="221"/>
      <c r="AM221" s="221"/>
      <c r="AN221" s="221"/>
      <c r="AO221" s="221"/>
      <c r="AP221" s="221"/>
      <c r="AQ221" s="221"/>
      <c r="AR221" s="221"/>
      <c r="AS221" s="221"/>
      <c r="AT221" s="221"/>
      <c r="AU221" s="237"/>
      <c r="AV221" s="240"/>
      <c r="AW221" s="237"/>
      <c r="AX221" s="221"/>
      <c r="BB221" s="221"/>
      <c r="BC221" s="221"/>
      <c r="BD221" s="221"/>
      <c r="BE221" s="221"/>
      <c r="BF221" s="221"/>
      <c r="BG221" s="221"/>
      <c r="BH221" s="221"/>
      <c r="BI221" s="221"/>
      <c r="BJ221" s="221"/>
      <c r="BK221" s="221"/>
      <c r="BL221" s="221"/>
      <c r="BM221" s="221"/>
      <c r="BN221" s="221"/>
      <c r="BO221" s="221"/>
      <c r="BP221" s="221"/>
      <c r="BQ221" s="221"/>
      <c r="BR221" s="221"/>
      <c r="BS221" s="221"/>
      <c r="BT221" s="221"/>
      <c r="BU221" s="221"/>
      <c r="BV221" s="221"/>
      <c r="BW221" s="221"/>
      <c r="BX221" s="221"/>
      <c r="BY221" s="221"/>
      <c r="BZ221" s="221"/>
      <c r="CA221" s="221"/>
      <c r="CB221" s="221"/>
      <c r="CC221" s="221"/>
      <c r="CD221" s="221"/>
      <c r="CE221" s="221"/>
      <c r="CF221" s="221"/>
      <c r="CG221" s="221"/>
      <c r="CH221" s="221"/>
      <c r="CI221" s="221"/>
      <c r="CJ221" s="221"/>
      <c r="CK221" s="221"/>
      <c r="CL221" s="221"/>
      <c r="CM221" s="221"/>
      <c r="CN221" s="221"/>
      <c r="CO221" s="221"/>
      <c r="CP221" s="221"/>
      <c r="CQ221" s="221"/>
      <c r="CR221" s="221"/>
      <c r="CS221" s="221"/>
      <c r="CT221" s="221"/>
      <c r="CU221" s="221"/>
      <c r="CV221" s="221"/>
      <c r="CW221" s="221"/>
      <c r="CX221" s="221"/>
      <c r="CY221" s="221"/>
      <c r="CZ221" s="221"/>
      <c r="DA221" s="221"/>
      <c r="DB221" s="221"/>
      <c r="DC221" s="221"/>
      <c r="DD221" s="221"/>
      <c r="DE221" s="221"/>
      <c r="DF221" s="221"/>
    </row>
    <row r="222" spans="1:110" ht="15" x14ac:dyDescent="0.2">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c r="AI222" s="221"/>
      <c r="AJ222" s="221"/>
      <c r="AK222" s="221"/>
      <c r="AL222" s="221"/>
      <c r="AM222" s="221"/>
      <c r="AN222" s="221"/>
      <c r="AO222" s="221"/>
      <c r="AP222" s="221"/>
      <c r="AQ222" s="221"/>
      <c r="AR222" s="221"/>
      <c r="AS222" s="221"/>
      <c r="AT222" s="221"/>
      <c r="AU222" s="237"/>
      <c r="AV222" s="240"/>
      <c r="AW222" s="237"/>
      <c r="AX222" s="221"/>
      <c r="BB222" s="221"/>
      <c r="BC222" s="221"/>
      <c r="BD222" s="221"/>
      <c r="BE222" s="221"/>
      <c r="BF222" s="221"/>
      <c r="BG222" s="221"/>
      <c r="BH222" s="221"/>
      <c r="BI222" s="221"/>
      <c r="BJ222" s="221"/>
      <c r="BK222" s="221"/>
      <c r="BL222" s="221"/>
      <c r="BM222" s="221"/>
      <c r="BN222" s="221"/>
      <c r="BO222" s="221"/>
      <c r="BP222" s="221"/>
      <c r="BQ222" s="221"/>
      <c r="BR222" s="221"/>
      <c r="BS222" s="221"/>
      <c r="BT222" s="221"/>
      <c r="BU222" s="221"/>
      <c r="BV222" s="221"/>
      <c r="BW222" s="221"/>
      <c r="BX222" s="221"/>
      <c r="BY222" s="221"/>
      <c r="BZ222" s="221"/>
      <c r="CA222" s="221"/>
      <c r="CB222" s="221"/>
      <c r="CC222" s="221"/>
      <c r="CD222" s="221"/>
      <c r="CE222" s="221"/>
      <c r="CF222" s="221"/>
      <c r="CG222" s="221"/>
      <c r="CH222" s="221"/>
      <c r="CI222" s="221"/>
      <c r="CJ222" s="221"/>
      <c r="CK222" s="221"/>
      <c r="CL222" s="221"/>
      <c r="CM222" s="221"/>
      <c r="CN222" s="221"/>
      <c r="CO222" s="221"/>
      <c r="CP222" s="221"/>
      <c r="CQ222" s="221"/>
      <c r="CR222" s="221"/>
      <c r="CS222" s="221"/>
      <c r="CT222" s="221"/>
      <c r="CU222" s="221"/>
      <c r="CV222" s="221"/>
      <c r="CW222" s="221"/>
      <c r="CX222" s="221"/>
      <c r="CY222" s="221"/>
      <c r="CZ222" s="221"/>
      <c r="DA222" s="221"/>
      <c r="DB222" s="221"/>
      <c r="DC222" s="221"/>
      <c r="DD222" s="221"/>
      <c r="DE222" s="221"/>
      <c r="DF222" s="221"/>
    </row>
    <row r="223" spans="1:110" ht="15" x14ac:dyDescent="0.2">
      <c r="A223" s="221"/>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37"/>
      <c r="AV223" s="240"/>
      <c r="AW223" s="237"/>
      <c r="AX223" s="221"/>
      <c r="BB223" s="221"/>
      <c r="BC223" s="221"/>
      <c r="BD223" s="221"/>
      <c r="BE223" s="221"/>
      <c r="BF223" s="221"/>
      <c r="BG223" s="221"/>
      <c r="BH223" s="221"/>
      <c r="BI223" s="221"/>
      <c r="BJ223" s="221"/>
      <c r="BK223" s="221"/>
      <c r="BL223" s="221"/>
      <c r="BM223" s="221"/>
      <c r="BN223" s="221"/>
      <c r="BO223" s="221"/>
      <c r="BP223" s="221"/>
      <c r="BQ223" s="221"/>
      <c r="BR223" s="221"/>
      <c r="BS223" s="221"/>
      <c r="BT223" s="221"/>
      <c r="BU223" s="221"/>
      <c r="BV223" s="221"/>
      <c r="BW223" s="221"/>
      <c r="BX223" s="221"/>
      <c r="BY223" s="221"/>
      <c r="BZ223" s="221"/>
      <c r="CA223" s="221"/>
      <c r="CB223" s="221"/>
      <c r="CC223" s="221"/>
      <c r="CD223" s="221"/>
      <c r="CE223" s="221"/>
      <c r="CF223" s="221"/>
      <c r="CG223" s="221"/>
      <c r="CH223" s="221"/>
      <c r="CI223" s="221"/>
      <c r="CJ223" s="221"/>
      <c r="CK223" s="221"/>
      <c r="CL223" s="221"/>
      <c r="CM223" s="221"/>
      <c r="CN223" s="221"/>
      <c r="CO223" s="221"/>
      <c r="CP223" s="221"/>
      <c r="CQ223" s="221"/>
      <c r="CR223" s="221"/>
      <c r="CS223" s="221"/>
      <c r="CT223" s="221"/>
      <c r="CU223" s="221"/>
      <c r="CV223" s="221"/>
      <c r="CW223" s="221"/>
      <c r="CX223" s="221"/>
      <c r="CY223" s="221"/>
      <c r="CZ223" s="221"/>
      <c r="DA223" s="221"/>
      <c r="DB223" s="221"/>
      <c r="DC223" s="221"/>
      <c r="DD223" s="221"/>
      <c r="DE223" s="221"/>
      <c r="DF223" s="221"/>
    </row>
    <row r="224" spans="1:110" ht="15" x14ac:dyDescent="0.2">
      <c r="A224" s="221"/>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c r="AI224" s="221"/>
      <c r="AJ224" s="221"/>
      <c r="AK224" s="221"/>
      <c r="AL224" s="221"/>
      <c r="AM224" s="221"/>
      <c r="AN224" s="221"/>
      <c r="AO224" s="221"/>
      <c r="AP224" s="221"/>
      <c r="AQ224" s="221"/>
      <c r="AR224" s="221"/>
      <c r="AS224" s="221"/>
      <c r="AT224" s="221"/>
      <c r="AU224" s="237"/>
      <c r="AV224" s="240"/>
      <c r="AW224" s="237"/>
      <c r="AX224" s="221"/>
      <c r="BB224" s="221"/>
      <c r="BC224" s="221"/>
      <c r="BD224" s="221"/>
      <c r="BE224" s="221"/>
      <c r="BF224" s="221"/>
      <c r="BG224" s="221"/>
      <c r="BH224" s="221"/>
      <c r="BI224" s="221"/>
      <c r="BJ224" s="221"/>
      <c r="BK224" s="221"/>
      <c r="BL224" s="221"/>
      <c r="BM224" s="221"/>
      <c r="BN224" s="221"/>
      <c r="BO224" s="221"/>
      <c r="BP224" s="221"/>
      <c r="BQ224" s="221"/>
      <c r="BR224" s="221"/>
      <c r="BS224" s="221"/>
      <c r="BT224" s="221"/>
      <c r="BU224" s="221"/>
      <c r="BV224" s="221"/>
      <c r="BW224" s="221"/>
      <c r="BX224" s="221"/>
      <c r="BY224" s="221"/>
      <c r="BZ224" s="221"/>
      <c r="CA224" s="221"/>
      <c r="CB224" s="221"/>
      <c r="CC224" s="221"/>
      <c r="CD224" s="221"/>
      <c r="CE224" s="221"/>
      <c r="CF224" s="221"/>
      <c r="CG224" s="221"/>
      <c r="CH224" s="221"/>
      <c r="CI224" s="221"/>
      <c r="CJ224" s="221"/>
      <c r="CK224" s="221"/>
      <c r="CL224" s="221"/>
      <c r="CM224" s="221"/>
      <c r="CN224" s="221"/>
      <c r="CO224" s="221"/>
      <c r="CP224" s="221"/>
      <c r="CQ224" s="221"/>
      <c r="CR224" s="221"/>
      <c r="CS224" s="221"/>
      <c r="CT224" s="221"/>
      <c r="CU224" s="221"/>
      <c r="CV224" s="221"/>
      <c r="CW224" s="221"/>
      <c r="CX224" s="221"/>
      <c r="CY224" s="221"/>
      <c r="CZ224" s="221"/>
      <c r="DA224" s="221"/>
      <c r="DB224" s="221"/>
      <c r="DC224" s="221"/>
      <c r="DD224" s="221"/>
      <c r="DE224" s="221"/>
      <c r="DF224" s="221"/>
    </row>
    <row r="225" spans="1:110" ht="15" x14ac:dyDescent="0.2">
      <c r="A225" s="221"/>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37"/>
      <c r="AV225" s="240"/>
      <c r="AW225" s="237"/>
      <c r="AX225" s="221"/>
      <c r="BB225" s="221"/>
      <c r="BC225" s="221"/>
      <c r="BD225" s="221"/>
      <c r="BE225" s="221"/>
      <c r="BF225" s="221"/>
      <c r="BG225" s="221"/>
      <c r="BH225" s="221"/>
      <c r="BI225" s="221"/>
      <c r="BJ225" s="221"/>
      <c r="BK225" s="221"/>
      <c r="BL225" s="221"/>
      <c r="BM225" s="221"/>
      <c r="BN225" s="221"/>
      <c r="BO225" s="221"/>
      <c r="BP225" s="221"/>
      <c r="BQ225" s="221"/>
      <c r="BR225" s="221"/>
      <c r="BS225" s="221"/>
      <c r="BT225" s="221"/>
      <c r="BU225" s="221"/>
      <c r="BV225" s="221"/>
      <c r="BW225" s="221"/>
      <c r="BX225" s="221"/>
      <c r="BY225" s="221"/>
      <c r="BZ225" s="221"/>
      <c r="CA225" s="221"/>
      <c r="CB225" s="221"/>
      <c r="CC225" s="221"/>
      <c r="CD225" s="221"/>
      <c r="CE225" s="221"/>
      <c r="CF225" s="221"/>
      <c r="CG225" s="221"/>
      <c r="CH225" s="221"/>
      <c r="CI225" s="221"/>
      <c r="CJ225" s="221"/>
      <c r="CK225" s="221"/>
      <c r="CL225" s="221"/>
      <c r="CM225" s="221"/>
      <c r="CN225" s="221"/>
      <c r="CO225" s="221"/>
      <c r="CP225" s="221"/>
      <c r="CQ225" s="221"/>
      <c r="CR225" s="221"/>
      <c r="CS225" s="221"/>
      <c r="CT225" s="221"/>
      <c r="CU225" s="221"/>
      <c r="CV225" s="221"/>
      <c r="CW225" s="221"/>
      <c r="CX225" s="221"/>
      <c r="CY225" s="221"/>
      <c r="CZ225" s="221"/>
      <c r="DA225" s="221"/>
      <c r="DB225" s="221"/>
      <c r="DC225" s="221"/>
      <c r="DD225" s="221"/>
      <c r="DE225" s="221"/>
      <c r="DF225" s="221"/>
    </row>
    <row r="226" spans="1:110" ht="15" x14ac:dyDescent="0.2">
      <c r="A226" s="221"/>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c r="AU226" s="237"/>
      <c r="AV226" s="240"/>
      <c r="AW226" s="237"/>
      <c r="AX226" s="221"/>
      <c r="BB226" s="221"/>
      <c r="BC226" s="221"/>
      <c r="BD226" s="221"/>
      <c r="BE226" s="221"/>
      <c r="BF226" s="221"/>
      <c r="BG226" s="221"/>
      <c r="BH226" s="221"/>
      <c r="BI226" s="221"/>
      <c r="BJ226" s="221"/>
      <c r="BK226" s="221"/>
      <c r="BL226" s="221"/>
      <c r="BM226" s="221"/>
      <c r="BN226" s="221"/>
      <c r="BO226" s="221"/>
      <c r="BP226" s="221"/>
      <c r="BQ226" s="221"/>
      <c r="BR226" s="221"/>
      <c r="BS226" s="221"/>
      <c r="BT226" s="221"/>
      <c r="BU226" s="221"/>
      <c r="BV226" s="221"/>
      <c r="BW226" s="221"/>
      <c r="BX226" s="221"/>
      <c r="BY226" s="221"/>
      <c r="BZ226" s="221"/>
      <c r="CA226" s="221"/>
      <c r="CB226" s="221"/>
      <c r="CC226" s="221"/>
      <c r="CD226" s="221"/>
      <c r="CE226" s="221"/>
      <c r="CF226" s="221"/>
      <c r="CG226" s="221"/>
      <c r="CH226" s="221"/>
      <c r="CI226" s="221"/>
      <c r="CJ226" s="221"/>
      <c r="CK226" s="221"/>
      <c r="CL226" s="221"/>
      <c r="CM226" s="221"/>
      <c r="CN226" s="221"/>
      <c r="CO226" s="221"/>
      <c r="CP226" s="221"/>
      <c r="CQ226" s="221"/>
      <c r="CR226" s="221"/>
      <c r="CS226" s="221"/>
      <c r="CT226" s="221"/>
      <c r="CU226" s="221"/>
      <c r="CV226" s="221"/>
      <c r="CW226" s="221"/>
      <c r="CX226" s="221"/>
      <c r="CY226" s="221"/>
      <c r="CZ226" s="221"/>
      <c r="DA226" s="221"/>
      <c r="DB226" s="221"/>
      <c r="DC226" s="221"/>
      <c r="DD226" s="221"/>
      <c r="DE226" s="221"/>
      <c r="DF226" s="221"/>
    </row>
    <row r="227" spans="1:110" ht="15" x14ac:dyDescent="0.2">
      <c r="A227" s="221"/>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c r="AI227" s="221"/>
      <c r="AJ227" s="221"/>
      <c r="AK227" s="221"/>
      <c r="AL227" s="221"/>
      <c r="AM227" s="221"/>
      <c r="AN227" s="221"/>
      <c r="AO227" s="221"/>
      <c r="AP227" s="221"/>
      <c r="AQ227" s="221"/>
      <c r="AR227" s="221"/>
      <c r="AS227" s="221"/>
      <c r="AT227" s="221"/>
      <c r="AU227" s="237"/>
      <c r="AV227" s="240"/>
      <c r="AW227" s="237"/>
      <c r="AX227" s="221"/>
      <c r="BB227" s="221"/>
      <c r="BC227" s="221"/>
      <c r="BD227" s="221"/>
      <c r="BE227" s="221"/>
      <c r="BF227" s="221"/>
      <c r="BG227" s="221"/>
      <c r="BH227" s="221"/>
      <c r="BI227" s="221"/>
      <c r="BJ227" s="221"/>
      <c r="BK227" s="221"/>
      <c r="BL227" s="221"/>
      <c r="BM227" s="221"/>
      <c r="BN227" s="221"/>
      <c r="BO227" s="221"/>
      <c r="BP227" s="221"/>
      <c r="BQ227" s="221"/>
      <c r="BR227" s="221"/>
      <c r="BS227" s="221"/>
      <c r="BT227" s="221"/>
      <c r="BU227" s="221"/>
      <c r="BV227" s="221"/>
      <c r="BW227" s="221"/>
      <c r="BX227" s="221"/>
      <c r="BY227" s="221"/>
      <c r="BZ227" s="221"/>
      <c r="CA227" s="221"/>
      <c r="CB227" s="221"/>
      <c r="CC227" s="221"/>
      <c r="CD227" s="221"/>
      <c r="CE227" s="221"/>
      <c r="CF227" s="221"/>
      <c r="CG227" s="221"/>
      <c r="CH227" s="221"/>
      <c r="CI227" s="221"/>
      <c r="CJ227" s="221"/>
      <c r="CK227" s="221"/>
      <c r="CL227" s="221"/>
      <c r="CM227" s="221"/>
      <c r="CN227" s="221"/>
      <c r="CO227" s="221"/>
      <c r="CP227" s="221"/>
      <c r="CQ227" s="221"/>
      <c r="CR227" s="221"/>
      <c r="CS227" s="221"/>
      <c r="CT227" s="221"/>
      <c r="CU227" s="221"/>
      <c r="CV227" s="221"/>
      <c r="CW227" s="221"/>
      <c r="CX227" s="221"/>
      <c r="CY227" s="221"/>
      <c r="CZ227" s="221"/>
      <c r="DA227" s="221"/>
      <c r="DB227" s="221"/>
      <c r="DC227" s="221"/>
      <c r="DD227" s="221"/>
      <c r="DE227" s="221"/>
      <c r="DF227" s="221"/>
    </row>
    <row r="228" spans="1:110" ht="15" x14ac:dyDescent="0.2">
      <c r="A228" s="221"/>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c r="AI228" s="221"/>
      <c r="AJ228" s="221"/>
      <c r="AK228" s="221"/>
      <c r="AL228" s="221"/>
      <c r="AM228" s="221"/>
      <c r="AN228" s="221"/>
      <c r="AO228" s="221"/>
      <c r="AP228" s="221"/>
      <c r="AQ228" s="221"/>
      <c r="AR228" s="221"/>
      <c r="AS228" s="221"/>
      <c r="AT228" s="221"/>
      <c r="AU228" s="237"/>
      <c r="AV228" s="240"/>
      <c r="AW228" s="237"/>
      <c r="AX228" s="221"/>
      <c r="BB228" s="221"/>
      <c r="BC228" s="221"/>
      <c r="BD228" s="221"/>
      <c r="BE228" s="221"/>
      <c r="BF228" s="221"/>
      <c r="BG228" s="221"/>
      <c r="BH228" s="221"/>
      <c r="BI228" s="221"/>
      <c r="BJ228" s="221"/>
      <c r="BK228" s="221"/>
      <c r="BL228" s="221"/>
      <c r="BM228" s="221"/>
      <c r="BN228" s="221"/>
      <c r="BO228" s="221"/>
      <c r="BP228" s="221"/>
      <c r="BQ228" s="221"/>
      <c r="BR228" s="221"/>
      <c r="BS228" s="221"/>
      <c r="BT228" s="221"/>
      <c r="BU228" s="221"/>
      <c r="BV228" s="221"/>
      <c r="BW228" s="221"/>
      <c r="BX228" s="221"/>
      <c r="BY228" s="221"/>
      <c r="BZ228" s="221"/>
      <c r="CA228" s="221"/>
      <c r="CB228" s="221"/>
      <c r="CC228" s="221"/>
      <c r="CD228" s="221"/>
      <c r="CE228" s="221"/>
      <c r="CF228" s="221"/>
      <c r="CG228" s="221"/>
      <c r="CH228" s="221"/>
      <c r="CI228" s="221"/>
      <c r="CJ228" s="221"/>
      <c r="CK228" s="221"/>
      <c r="CL228" s="221"/>
      <c r="CM228" s="221"/>
      <c r="CN228" s="221"/>
      <c r="CO228" s="221"/>
      <c r="CP228" s="221"/>
      <c r="CQ228" s="221"/>
      <c r="CR228" s="221"/>
      <c r="CS228" s="221"/>
      <c r="CT228" s="221"/>
      <c r="CU228" s="221"/>
      <c r="CV228" s="221"/>
      <c r="CW228" s="221"/>
      <c r="CX228" s="221"/>
      <c r="CY228" s="221"/>
      <c r="CZ228" s="221"/>
      <c r="DA228" s="221"/>
      <c r="DB228" s="221"/>
      <c r="DC228" s="221"/>
      <c r="DD228" s="221"/>
      <c r="DE228" s="221"/>
      <c r="DF228" s="221"/>
    </row>
    <row r="229" spans="1:110" ht="15" x14ac:dyDescent="0.2">
      <c r="A229" s="221"/>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c r="AI229" s="221"/>
      <c r="AJ229" s="221"/>
      <c r="AK229" s="221"/>
      <c r="AL229" s="221"/>
      <c r="AM229" s="221"/>
      <c r="AN229" s="221"/>
      <c r="AO229" s="221"/>
      <c r="AP229" s="221"/>
      <c r="AQ229" s="221"/>
      <c r="AR229" s="221"/>
      <c r="AS229" s="221"/>
      <c r="AT229" s="221"/>
      <c r="AU229" s="237"/>
      <c r="AV229" s="240"/>
      <c r="AW229" s="237"/>
      <c r="AX229" s="221"/>
      <c r="BB229" s="221"/>
      <c r="BC229" s="221"/>
      <c r="BD229" s="221"/>
      <c r="BE229" s="221"/>
      <c r="BF229" s="221"/>
      <c r="BG229" s="221"/>
      <c r="BH229" s="221"/>
      <c r="BI229" s="221"/>
      <c r="BJ229" s="221"/>
      <c r="BK229" s="221"/>
      <c r="BL229" s="221"/>
      <c r="BM229" s="221"/>
      <c r="BN229" s="221"/>
      <c r="BO229" s="221"/>
      <c r="BP229" s="221"/>
      <c r="BQ229" s="221"/>
      <c r="BR229" s="221"/>
      <c r="BS229" s="221"/>
      <c r="BT229" s="221"/>
      <c r="BU229" s="221"/>
      <c r="BV229" s="221"/>
      <c r="BW229" s="221"/>
      <c r="BX229" s="221"/>
      <c r="BY229" s="221"/>
      <c r="BZ229" s="221"/>
      <c r="CA229" s="221"/>
      <c r="CB229" s="221"/>
      <c r="CC229" s="221"/>
      <c r="CD229" s="221"/>
      <c r="CE229" s="221"/>
      <c r="CF229" s="221"/>
      <c r="CG229" s="221"/>
      <c r="CH229" s="221"/>
      <c r="CI229" s="221"/>
      <c r="CJ229" s="221"/>
      <c r="CK229" s="221"/>
      <c r="CL229" s="221"/>
      <c r="CM229" s="221"/>
      <c r="CN229" s="221"/>
      <c r="CO229" s="221"/>
      <c r="CP229" s="221"/>
      <c r="CQ229" s="221"/>
      <c r="CR229" s="221"/>
      <c r="CS229" s="221"/>
      <c r="CT229" s="221"/>
      <c r="CU229" s="221"/>
      <c r="CV229" s="221"/>
      <c r="CW229" s="221"/>
      <c r="CX229" s="221"/>
      <c r="CY229" s="221"/>
      <c r="CZ229" s="221"/>
      <c r="DA229" s="221"/>
      <c r="DB229" s="221"/>
      <c r="DC229" s="221"/>
      <c r="DD229" s="221"/>
      <c r="DE229" s="221"/>
      <c r="DF229" s="221"/>
    </row>
    <row r="230" spans="1:110" ht="15" x14ac:dyDescent="0.2">
      <c r="A230" s="221"/>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c r="AU230" s="237"/>
      <c r="AV230" s="240"/>
      <c r="AW230" s="237"/>
      <c r="AX230" s="221"/>
      <c r="BB230" s="221"/>
      <c r="BC230" s="221"/>
      <c r="BD230" s="221"/>
      <c r="BE230" s="221"/>
      <c r="BF230" s="221"/>
      <c r="BG230" s="221"/>
      <c r="BH230" s="221"/>
      <c r="BI230" s="221"/>
      <c r="BJ230" s="221"/>
      <c r="BK230" s="221"/>
      <c r="BL230" s="221"/>
      <c r="BM230" s="221"/>
      <c r="BN230" s="221"/>
      <c r="BO230" s="221"/>
      <c r="BP230" s="221"/>
      <c r="BQ230" s="221"/>
      <c r="BR230" s="221"/>
      <c r="BS230" s="221"/>
      <c r="BT230" s="221"/>
      <c r="BU230" s="221"/>
      <c r="BV230" s="221"/>
      <c r="BW230" s="221"/>
      <c r="BX230" s="221"/>
      <c r="BY230" s="221"/>
      <c r="BZ230" s="221"/>
      <c r="CA230" s="221"/>
      <c r="CB230" s="221"/>
      <c r="CC230" s="221"/>
      <c r="CD230" s="221"/>
      <c r="CE230" s="221"/>
      <c r="CF230" s="221"/>
      <c r="CG230" s="221"/>
      <c r="CH230" s="221"/>
      <c r="CI230" s="221"/>
      <c r="CJ230" s="221"/>
      <c r="CK230" s="221"/>
      <c r="CL230" s="221"/>
      <c r="CM230" s="221"/>
      <c r="CN230" s="221"/>
      <c r="CO230" s="221"/>
      <c r="CP230" s="221"/>
      <c r="CQ230" s="221"/>
      <c r="CR230" s="221"/>
      <c r="CS230" s="221"/>
      <c r="CT230" s="221"/>
      <c r="CU230" s="221"/>
      <c r="CV230" s="221"/>
      <c r="CW230" s="221"/>
      <c r="CX230" s="221"/>
      <c r="CY230" s="221"/>
      <c r="CZ230" s="221"/>
      <c r="DA230" s="221"/>
      <c r="DB230" s="221"/>
      <c r="DC230" s="221"/>
      <c r="DD230" s="221"/>
      <c r="DE230" s="221"/>
      <c r="DF230" s="221"/>
    </row>
    <row r="231" spans="1:110" ht="15" x14ac:dyDescent="0.2">
      <c r="A231" s="221"/>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c r="AU231" s="237"/>
      <c r="AV231" s="240"/>
      <c r="AW231" s="237"/>
      <c r="AX231" s="221"/>
      <c r="BB231" s="221"/>
      <c r="BC231" s="221"/>
      <c r="BD231" s="221"/>
      <c r="BE231" s="221"/>
      <c r="BF231" s="221"/>
      <c r="BG231" s="221"/>
      <c r="BH231" s="221"/>
      <c r="BI231" s="221"/>
      <c r="BJ231" s="221"/>
      <c r="BK231" s="221"/>
      <c r="BL231" s="221"/>
      <c r="BM231" s="221"/>
      <c r="BN231" s="221"/>
      <c r="BO231" s="221"/>
      <c r="BP231" s="221"/>
      <c r="BQ231" s="221"/>
      <c r="BR231" s="221"/>
      <c r="BS231" s="221"/>
      <c r="BT231" s="221"/>
      <c r="BU231" s="221"/>
      <c r="BV231" s="221"/>
      <c r="BW231" s="221"/>
      <c r="BX231" s="221"/>
      <c r="BY231" s="221"/>
      <c r="BZ231" s="221"/>
      <c r="CA231" s="221"/>
      <c r="CB231" s="221"/>
      <c r="CC231" s="221"/>
      <c r="CD231" s="221"/>
      <c r="CE231" s="221"/>
      <c r="CF231" s="221"/>
      <c r="CG231" s="221"/>
      <c r="CH231" s="221"/>
      <c r="CI231" s="221"/>
      <c r="CJ231" s="221"/>
      <c r="CK231" s="221"/>
      <c r="CL231" s="221"/>
      <c r="CM231" s="221"/>
      <c r="CN231" s="221"/>
      <c r="CO231" s="221"/>
      <c r="CP231" s="221"/>
      <c r="CQ231" s="221"/>
      <c r="CR231" s="221"/>
      <c r="CS231" s="221"/>
      <c r="CT231" s="221"/>
      <c r="CU231" s="221"/>
      <c r="CV231" s="221"/>
      <c r="CW231" s="221"/>
      <c r="CX231" s="221"/>
      <c r="CY231" s="221"/>
      <c r="CZ231" s="221"/>
      <c r="DA231" s="221"/>
      <c r="DB231" s="221"/>
      <c r="DC231" s="221"/>
      <c r="DD231" s="221"/>
      <c r="DE231" s="221"/>
      <c r="DF231" s="221"/>
    </row>
    <row r="232" spans="1:110" ht="15" x14ac:dyDescent="0.2">
      <c r="A232" s="221"/>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c r="AI232" s="221"/>
      <c r="AJ232" s="221"/>
      <c r="AK232" s="221"/>
      <c r="AL232" s="221"/>
      <c r="AM232" s="221"/>
      <c r="AN232" s="221"/>
      <c r="AO232" s="221"/>
      <c r="AP232" s="221"/>
      <c r="AQ232" s="221"/>
      <c r="AR232" s="221"/>
      <c r="AS232" s="221"/>
      <c r="AT232" s="221"/>
      <c r="AU232" s="237"/>
      <c r="AV232" s="240"/>
      <c r="AW232" s="237"/>
      <c r="AX232" s="221"/>
      <c r="BB232" s="221"/>
      <c r="BC232" s="221"/>
      <c r="BD232" s="221"/>
      <c r="BE232" s="221"/>
      <c r="BF232" s="221"/>
      <c r="BG232" s="221"/>
      <c r="BH232" s="221"/>
      <c r="BI232" s="221"/>
      <c r="BJ232" s="221"/>
      <c r="BK232" s="221"/>
      <c r="BL232" s="221"/>
      <c r="BM232" s="221"/>
      <c r="BN232" s="221"/>
      <c r="BO232" s="221"/>
      <c r="BP232" s="221"/>
      <c r="BQ232" s="221"/>
      <c r="BR232" s="221"/>
      <c r="BS232" s="221"/>
      <c r="BT232" s="221"/>
      <c r="BU232" s="221"/>
      <c r="BV232" s="221"/>
      <c r="BW232" s="221"/>
      <c r="BX232" s="221"/>
      <c r="BY232" s="221"/>
      <c r="BZ232" s="221"/>
      <c r="CA232" s="221"/>
      <c r="CB232" s="221"/>
      <c r="CC232" s="221"/>
      <c r="CD232" s="221"/>
      <c r="CE232" s="221"/>
      <c r="CF232" s="221"/>
      <c r="CG232" s="221"/>
      <c r="CH232" s="221"/>
      <c r="CI232" s="221"/>
      <c r="CJ232" s="221"/>
      <c r="CK232" s="221"/>
      <c r="CL232" s="221"/>
      <c r="CM232" s="221"/>
      <c r="CN232" s="221"/>
      <c r="CO232" s="221"/>
      <c r="CP232" s="221"/>
      <c r="CQ232" s="221"/>
      <c r="CR232" s="221"/>
      <c r="CS232" s="221"/>
      <c r="CT232" s="221"/>
      <c r="CU232" s="221"/>
      <c r="CV232" s="221"/>
      <c r="CW232" s="221"/>
      <c r="CX232" s="221"/>
      <c r="CY232" s="221"/>
      <c r="CZ232" s="221"/>
      <c r="DA232" s="221"/>
      <c r="DB232" s="221"/>
      <c r="DC232" s="221"/>
      <c r="DD232" s="221"/>
      <c r="DE232" s="221"/>
      <c r="DF232" s="221"/>
    </row>
    <row r="233" spans="1:110" ht="15" x14ac:dyDescent="0.2">
      <c r="A233" s="221"/>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37"/>
      <c r="AV233" s="240"/>
      <c r="AW233" s="237"/>
      <c r="AX233" s="221"/>
      <c r="BB233" s="221"/>
      <c r="BC233" s="221"/>
      <c r="BD233" s="221"/>
      <c r="BE233" s="221"/>
      <c r="BF233" s="221"/>
      <c r="BG233" s="221"/>
      <c r="BH233" s="221"/>
      <c r="BI233" s="221"/>
      <c r="BJ233" s="221"/>
      <c r="BK233" s="221"/>
      <c r="BL233" s="221"/>
      <c r="BM233" s="221"/>
      <c r="BN233" s="221"/>
      <c r="BO233" s="221"/>
      <c r="BP233" s="221"/>
      <c r="BQ233" s="221"/>
      <c r="BR233" s="221"/>
      <c r="BS233" s="221"/>
      <c r="BT233" s="221"/>
      <c r="BU233" s="221"/>
      <c r="BV233" s="221"/>
      <c r="BW233" s="221"/>
      <c r="BX233" s="221"/>
      <c r="BY233" s="221"/>
      <c r="BZ233" s="221"/>
      <c r="CA233" s="221"/>
      <c r="CB233" s="221"/>
      <c r="CC233" s="221"/>
      <c r="CD233" s="221"/>
      <c r="CE233" s="221"/>
      <c r="CF233" s="221"/>
      <c r="CG233" s="221"/>
      <c r="CH233" s="221"/>
      <c r="CI233" s="221"/>
      <c r="CJ233" s="221"/>
      <c r="CK233" s="221"/>
      <c r="CL233" s="221"/>
      <c r="CM233" s="221"/>
      <c r="CN233" s="221"/>
      <c r="CO233" s="221"/>
      <c r="CP233" s="221"/>
      <c r="CQ233" s="221"/>
      <c r="CR233" s="221"/>
      <c r="CS233" s="221"/>
      <c r="CT233" s="221"/>
      <c r="CU233" s="221"/>
      <c r="CV233" s="221"/>
      <c r="CW233" s="221"/>
      <c r="CX233" s="221"/>
      <c r="CY233" s="221"/>
      <c r="CZ233" s="221"/>
      <c r="DA233" s="221"/>
      <c r="DB233" s="221"/>
      <c r="DC233" s="221"/>
      <c r="DD233" s="221"/>
      <c r="DE233" s="221"/>
      <c r="DF233" s="221"/>
    </row>
    <row r="234" spans="1:110" ht="15" x14ac:dyDescent="0.2">
      <c r="A234" s="221"/>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c r="AI234" s="221"/>
      <c r="AJ234" s="221"/>
      <c r="AK234" s="221"/>
      <c r="AL234" s="221"/>
      <c r="AM234" s="221"/>
      <c r="AN234" s="221"/>
      <c r="AO234" s="221"/>
      <c r="AP234" s="221"/>
      <c r="AQ234" s="221"/>
      <c r="AR234" s="221"/>
      <c r="AS234" s="221"/>
      <c r="AT234" s="221"/>
      <c r="AU234" s="237"/>
      <c r="AV234" s="240"/>
      <c r="AW234" s="237"/>
      <c r="AX234" s="221"/>
      <c r="BB234" s="221"/>
      <c r="BC234" s="221"/>
      <c r="BD234" s="221"/>
      <c r="BE234" s="221"/>
      <c r="BF234" s="221"/>
      <c r="BG234" s="221"/>
      <c r="BH234" s="221"/>
      <c r="BI234" s="221"/>
      <c r="BJ234" s="221"/>
      <c r="BK234" s="221"/>
      <c r="BL234" s="221"/>
      <c r="BM234" s="221"/>
      <c r="BN234" s="221"/>
      <c r="BO234" s="221"/>
      <c r="BP234" s="221"/>
      <c r="BQ234" s="221"/>
      <c r="BR234" s="221"/>
      <c r="BS234" s="221"/>
      <c r="BT234" s="221"/>
      <c r="BU234" s="221"/>
      <c r="BV234" s="221"/>
      <c r="BW234" s="221"/>
      <c r="BX234" s="221"/>
      <c r="BY234" s="221"/>
      <c r="BZ234" s="221"/>
      <c r="CA234" s="221"/>
      <c r="CB234" s="221"/>
      <c r="CC234" s="221"/>
      <c r="CD234" s="221"/>
      <c r="CE234" s="221"/>
      <c r="CF234" s="221"/>
      <c r="CG234" s="221"/>
      <c r="CH234" s="221"/>
      <c r="CI234" s="221"/>
      <c r="CJ234" s="221"/>
      <c r="CK234" s="221"/>
      <c r="CL234" s="221"/>
      <c r="CM234" s="221"/>
      <c r="CN234" s="221"/>
      <c r="CO234" s="221"/>
      <c r="CP234" s="221"/>
      <c r="CQ234" s="221"/>
      <c r="CR234" s="221"/>
      <c r="CS234" s="221"/>
      <c r="CT234" s="221"/>
      <c r="CU234" s="221"/>
      <c r="CV234" s="221"/>
      <c r="CW234" s="221"/>
      <c r="CX234" s="221"/>
      <c r="CY234" s="221"/>
      <c r="CZ234" s="221"/>
      <c r="DA234" s="221"/>
      <c r="DB234" s="221"/>
      <c r="DC234" s="221"/>
      <c r="DD234" s="221"/>
      <c r="DE234" s="221"/>
      <c r="DF234" s="221"/>
    </row>
    <row r="235" spans="1:110" ht="15" x14ac:dyDescent="0.2">
      <c r="A235" s="221"/>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c r="AF235" s="221"/>
      <c r="AG235" s="221"/>
      <c r="AH235" s="221"/>
      <c r="AI235" s="221"/>
      <c r="AJ235" s="221"/>
      <c r="AK235" s="221"/>
      <c r="AL235" s="221"/>
      <c r="AM235" s="221"/>
      <c r="AN235" s="221"/>
      <c r="AO235" s="221"/>
      <c r="AP235" s="221"/>
      <c r="AQ235" s="221"/>
      <c r="AR235" s="221"/>
      <c r="AS235" s="221"/>
      <c r="AT235" s="221"/>
      <c r="AU235" s="237"/>
      <c r="AV235" s="240"/>
      <c r="AW235" s="237"/>
      <c r="AX235" s="221"/>
      <c r="BB235" s="221"/>
      <c r="BC235" s="221"/>
      <c r="BD235" s="221"/>
      <c r="BE235" s="221"/>
      <c r="BF235" s="221"/>
      <c r="BG235" s="221"/>
      <c r="BH235" s="221"/>
      <c r="BI235" s="221"/>
      <c r="BJ235" s="221"/>
      <c r="BK235" s="221"/>
      <c r="BL235" s="221"/>
      <c r="BM235" s="221"/>
      <c r="BN235" s="221"/>
      <c r="BO235" s="221"/>
      <c r="BP235" s="221"/>
      <c r="BQ235" s="221"/>
      <c r="BR235" s="221"/>
      <c r="BS235" s="221"/>
      <c r="BT235" s="221"/>
      <c r="BU235" s="221"/>
      <c r="BV235" s="221"/>
      <c r="BW235" s="221"/>
      <c r="BX235" s="221"/>
      <c r="BY235" s="221"/>
      <c r="BZ235" s="221"/>
      <c r="CA235" s="221"/>
      <c r="CB235" s="221"/>
      <c r="CC235" s="221"/>
      <c r="CD235" s="221"/>
      <c r="CE235" s="221"/>
      <c r="CF235" s="221"/>
      <c r="CG235" s="221"/>
      <c r="CH235" s="221"/>
      <c r="CI235" s="221"/>
      <c r="CJ235" s="221"/>
      <c r="CK235" s="221"/>
      <c r="CL235" s="221"/>
      <c r="CM235" s="221"/>
      <c r="CN235" s="221"/>
      <c r="CO235" s="221"/>
      <c r="CP235" s="221"/>
      <c r="CQ235" s="221"/>
      <c r="CR235" s="221"/>
      <c r="CS235" s="221"/>
      <c r="CT235" s="221"/>
      <c r="CU235" s="221"/>
      <c r="CV235" s="221"/>
      <c r="CW235" s="221"/>
      <c r="CX235" s="221"/>
      <c r="CY235" s="221"/>
      <c r="CZ235" s="221"/>
      <c r="DA235" s="221"/>
      <c r="DB235" s="221"/>
      <c r="DC235" s="221"/>
      <c r="DD235" s="221"/>
      <c r="DE235" s="221"/>
      <c r="DF235" s="221"/>
    </row>
    <row r="236" spans="1:110" ht="15" x14ac:dyDescent="0.2">
      <c r="A236" s="221"/>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c r="AI236" s="221"/>
      <c r="AJ236" s="221"/>
      <c r="AK236" s="221"/>
      <c r="AL236" s="221"/>
      <c r="AM236" s="221"/>
      <c r="AN236" s="221"/>
      <c r="AO236" s="221"/>
      <c r="AP236" s="221"/>
      <c r="AQ236" s="221"/>
      <c r="AR236" s="221"/>
      <c r="AS236" s="221"/>
      <c r="AT236" s="221"/>
      <c r="AU236" s="237"/>
      <c r="AV236" s="240"/>
      <c r="AW236" s="237"/>
      <c r="AX236" s="221"/>
      <c r="BB236" s="221"/>
      <c r="BC236" s="221"/>
      <c r="BD236" s="221"/>
      <c r="BE236" s="221"/>
      <c r="BF236" s="221"/>
      <c r="BG236" s="221"/>
      <c r="BH236" s="221"/>
      <c r="BI236" s="221"/>
      <c r="BJ236" s="221"/>
      <c r="BK236" s="221"/>
      <c r="BL236" s="221"/>
      <c r="BM236" s="221"/>
      <c r="BN236" s="221"/>
      <c r="BO236" s="221"/>
      <c r="BP236" s="221"/>
      <c r="BQ236" s="221"/>
      <c r="BR236" s="221"/>
      <c r="BS236" s="221"/>
      <c r="BT236" s="221"/>
      <c r="BU236" s="221"/>
      <c r="BV236" s="221"/>
      <c r="BW236" s="221"/>
      <c r="BX236" s="221"/>
      <c r="BY236" s="221"/>
      <c r="BZ236" s="221"/>
      <c r="CA236" s="221"/>
      <c r="CB236" s="221"/>
      <c r="CC236" s="221"/>
      <c r="CD236" s="221"/>
      <c r="CE236" s="221"/>
      <c r="CF236" s="221"/>
      <c r="CG236" s="221"/>
      <c r="CH236" s="221"/>
      <c r="CI236" s="221"/>
      <c r="CJ236" s="221"/>
      <c r="CK236" s="221"/>
      <c r="CL236" s="221"/>
      <c r="CM236" s="221"/>
      <c r="CN236" s="221"/>
      <c r="CO236" s="221"/>
      <c r="CP236" s="221"/>
      <c r="CQ236" s="221"/>
      <c r="CR236" s="221"/>
      <c r="CS236" s="221"/>
      <c r="CT236" s="221"/>
      <c r="CU236" s="221"/>
      <c r="CV236" s="221"/>
      <c r="CW236" s="221"/>
      <c r="CX236" s="221"/>
      <c r="CY236" s="221"/>
      <c r="CZ236" s="221"/>
      <c r="DA236" s="221"/>
      <c r="DB236" s="221"/>
      <c r="DC236" s="221"/>
      <c r="DD236" s="221"/>
      <c r="DE236" s="221"/>
      <c r="DF236" s="221"/>
    </row>
    <row r="237" spans="1:110" ht="15" x14ac:dyDescent="0.2">
      <c r="A237" s="221"/>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c r="AI237" s="221"/>
      <c r="AJ237" s="221"/>
      <c r="AK237" s="221"/>
      <c r="AL237" s="221"/>
      <c r="AM237" s="221"/>
      <c r="AN237" s="221"/>
      <c r="AO237" s="221"/>
      <c r="AP237" s="221"/>
      <c r="AQ237" s="221"/>
      <c r="AR237" s="221"/>
      <c r="AS237" s="221"/>
      <c r="AT237" s="221"/>
      <c r="AU237" s="237"/>
      <c r="AV237" s="240"/>
      <c r="AW237" s="237"/>
      <c r="AX237" s="221"/>
      <c r="BB237" s="221"/>
      <c r="BC237" s="221"/>
      <c r="BD237" s="221"/>
      <c r="BE237" s="221"/>
      <c r="BF237" s="221"/>
      <c r="BG237" s="221"/>
      <c r="BH237" s="221"/>
      <c r="BI237" s="221"/>
      <c r="BJ237" s="221"/>
      <c r="BK237" s="221"/>
      <c r="BL237" s="221"/>
      <c r="BM237" s="221"/>
      <c r="BN237" s="221"/>
      <c r="BO237" s="221"/>
      <c r="BP237" s="221"/>
      <c r="BQ237" s="221"/>
      <c r="BR237" s="221"/>
      <c r="BS237" s="221"/>
      <c r="BT237" s="221"/>
      <c r="BU237" s="221"/>
      <c r="BV237" s="221"/>
      <c r="BW237" s="221"/>
      <c r="BX237" s="221"/>
      <c r="BY237" s="221"/>
      <c r="BZ237" s="221"/>
      <c r="CA237" s="221"/>
      <c r="CB237" s="221"/>
      <c r="CC237" s="221"/>
      <c r="CD237" s="221"/>
      <c r="CE237" s="221"/>
      <c r="CF237" s="221"/>
      <c r="CG237" s="221"/>
      <c r="CH237" s="221"/>
      <c r="CI237" s="221"/>
      <c r="CJ237" s="221"/>
      <c r="CK237" s="221"/>
      <c r="CL237" s="221"/>
      <c r="CM237" s="221"/>
      <c r="CN237" s="221"/>
      <c r="CO237" s="221"/>
      <c r="CP237" s="221"/>
      <c r="CQ237" s="221"/>
      <c r="CR237" s="221"/>
      <c r="CS237" s="221"/>
      <c r="CT237" s="221"/>
      <c r="CU237" s="221"/>
      <c r="CV237" s="221"/>
      <c r="CW237" s="221"/>
      <c r="CX237" s="221"/>
      <c r="CY237" s="221"/>
      <c r="CZ237" s="221"/>
      <c r="DA237" s="221"/>
      <c r="DB237" s="221"/>
      <c r="DC237" s="221"/>
      <c r="DD237" s="221"/>
      <c r="DE237" s="221"/>
      <c r="DF237" s="221"/>
    </row>
    <row r="238" spans="1:110" ht="15" x14ac:dyDescent="0.2">
      <c r="A238" s="221"/>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c r="AI238" s="221"/>
      <c r="AJ238" s="221"/>
      <c r="AK238" s="221"/>
      <c r="AL238" s="221"/>
      <c r="AM238" s="221"/>
      <c r="AN238" s="221"/>
      <c r="AO238" s="221"/>
      <c r="AP238" s="221"/>
      <c r="AQ238" s="221"/>
      <c r="AR238" s="221"/>
      <c r="AS238" s="221"/>
      <c r="AT238" s="221"/>
      <c r="AU238" s="237"/>
      <c r="AV238" s="240"/>
      <c r="AW238" s="237"/>
      <c r="AX238" s="221"/>
      <c r="BB238" s="221"/>
      <c r="BC238" s="221"/>
      <c r="BD238" s="221"/>
      <c r="BE238" s="221"/>
      <c r="BF238" s="221"/>
      <c r="BG238" s="221"/>
      <c r="BH238" s="221"/>
      <c r="BI238" s="221"/>
      <c r="BJ238" s="221"/>
      <c r="BK238" s="221"/>
      <c r="BL238" s="221"/>
      <c r="BM238" s="221"/>
      <c r="BN238" s="221"/>
      <c r="BO238" s="221"/>
      <c r="BP238" s="221"/>
      <c r="BQ238" s="221"/>
      <c r="BR238" s="221"/>
      <c r="BS238" s="221"/>
      <c r="BT238" s="221"/>
      <c r="BU238" s="221"/>
      <c r="BV238" s="221"/>
      <c r="BW238" s="221"/>
      <c r="BX238" s="221"/>
      <c r="BY238" s="221"/>
      <c r="BZ238" s="221"/>
      <c r="CA238" s="221"/>
      <c r="CB238" s="221"/>
      <c r="CC238" s="221"/>
      <c r="CD238" s="221"/>
      <c r="CE238" s="221"/>
      <c r="CF238" s="221"/>
      <c r="CG238" s="221"/>
      <c r="CH238" s="221"/>
      <c r="CI238" s="221"/>
      <c r="CJ238" s="221"/>
      <c r="CK238" s="221"/>
      <c r="CL238" s="221"/>
      <c r="CM238" s="221"/>
      <c r="CN238" s="221"/>
      <c r="CO238" s="221"/>
      <c r="CP238" s="221"/>
      <c r="CQ238" s="221"/>
      <c r="CR238" s="221"/>
      <c r="CS238" s="221"/>
      <c r="CT238" s="221"/>
      <c r="CU238" s="221"/>
      <c r="CV238" s="221"/>
      <c r="CW238" s="221"/>
      <c r="CX238" s="221"/>
      <c r="CY238" s="221"/>
      <c r="CZ238" s="221"/>
      <c r="DA238" s="221"/>
      <c r="DB238" s="221"/>
      <c r="DC238" s="221"/>
      <c r="DD238" s="221"/>
      <c r="DE238" s="221"/>
      <c r="DF238" s="221"/>
    </row>
    <row r="239" spans="1:110" ht="15" x14ac:dyDescent="0.2">
      <c r="A239" s="221"/>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c r="AI239" s="221"/>
      <c r="AJ239" s="221"/>
      <c r="AK239" s="221"/>
      <c r="AL239" s="221"/>
      <c r="AM239" s="221"/>
      <c r="AN239" s="221"/>
      <c r="AO239" s="221"/>
      <c r="AP239" s="221"/>
      <c r="AQ239" s="221"/>
      <c r="AR239" s="221"/>
      <c r="AS239" s="221"/>
      <c r="AT239" s="221"/>
      <c r="AU239" s="237"/>
      <c r="AV239" s="240"/>
      <c r="AW239" s="237"/>
      <c r="AX239" s="221"/>
      <c r="BB239" s="221"/>
      <c r="BC239" s="221"/>
      <c r="BD239" s="221"/>
      <c r="BE239" s="221"/>
      <c r="BF239" s="221"/>
      <c r="BG239" s="221"/>
      <c r="BH239" s="221"/>
      <c r="BI239" s="221"/>
      <c r="BJ239" s="221"/>
      <c r="BK239" s="221"/>
      <c r="BL239" s="221"/>
      <c r="BM239" s="221"/>
      <c r="BN239" s="221"/>
      <c r="BO239" s="221"/>
      <c r="BP239" s="221"/>
      <c r="BQ239" s="221"/>
      <c r="BR239" s="221"/>
      <c r="BS239" s="221"/>
      <c r="BT239" s="221"/>
      <c r="BU239" s="221"/>
      <c r="BV239" s="221"/>
      <c r="BW239" s="221"/>
      <c r="BX239" s="221"/>
      <c r="BY239" s="221"/>
      <c r="BZ239" s="221"/>
      <c r="CA239" s="221"/>
      <c r="CB239" s="221"/>
      <c r="CC239" s="221"/>
      <c r="CD239" s="221"/>
      <c r="CE239" s="221"/>
      <c r="CF239" s="221"/>
      <c r="CG239" s="221"/>
      <c r="CH239" s="221"/>
      <c r="CI239" s="221"/>
      <c r="CJ239" s="221"/>
      <c r="CK239" s="221"/>
      <c r="CL239" s="221"/>
      <c r="CM239" s="221"/>
      <c r="CN239" s="221"/>
      <c r="CO239" s="221"/>
      <c r="CP239" s="221"/>
      <c r="CQ239" s="221"/>
      <c r="CR239" s="221"/>
      <c r="CS239" s="221"/>
      <c r="CT239" s="221"/>
      <c r="CU239" s="221"/>
      <c r="CV239" s="221"/>
      <c r="CW239" s="221"/>
      <c r="CX239" s="221"/>
      <c r="CY239" s="221"/>
      <c r="CZ239" s="221"/>
      <c r="DA239" s="221"/>
      <c r="DB239" s="221"/>
      <c r="DC239" s="221"/>
      <c r="DD239" s="221"/>
      <c r="DE239" s="221"/>
      <c r="DF239" s="221"/>
    </row>
    <row r="240" spans="1:110" ht="15" x14ac:dyDescent="0.2">
      <c r="A240" s="221"/>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c r="AI240" s="221"/>
      <c r="AJ240" s="221"/>
      <c r="AK240" s="221"/>
      <c r="AL240" s="221"/>
      <c r="AM240" s="221"/>
      <c r="AN240" s="221"/>
      <c r="AO240" s="221"/>
      <c r="AP240" s="221"/>
      <c r="AQ240" s="221"/>
      <c r="AR240" s="221"/>
      <c r="AS240" s="221"/>
      <c r="AT240" s="221"/>
      <c r="AU240" s="237"/>
      <c r="AV240" s="240"/>
      <c r="AW240" s="237"/>
      <c r="AX240" s="221"/>
      <c r="BB240" s="221"/>
      <c r="BC240" s="221"/>
      <c r="BD240" s="221"/>
      <c r="BE240" s="221"/>
      <c r="BF240" s="221"/>
      <c r="BG240" s="221"/>
      <c r="BH240" s="221"/>
      <c r="BI240" s="221"/>
      <c r="BJ240" s="221"/>
      <c r="BK240" s="221"/>
      <c r="BL240" s="221"/>
      <c r="BM240" s="221"/>
      <c r="BN240" s="221"/>
      <c r="BO240" s="221"/>
      <c r="BP240" s="221"/>
      <c r="BQ240" s="221"/>
      <c r="BR240" s="221"/>
      <c r="BS240" s="221"/>
      <c r="BT240" s="221"/>
      <c r="BU240" s="221"/>
      <c r="BV240" s="221"/>
      <c r="BW240" s="221"/>
      <c r="BX240" s="221"/>
      <c r="BY240" s="221"/>
      <c r="BZ240" s="221"/>
      <c r="CA240" s="221"/>
      <c r="CB240" s="221"/>
      <c r="CC240" s="221"/>
      <c r="CD240" s="221"/>
      <c r="CE240" s="221"/>
      <c r="CF240" s="221"/>
      <c r="CG240" s="221"/>
      <c r="CH240" s="221"/>
      <c r="CI240" s="221"/>
      <c r="CJ240" s="221"/>
      <c r="CK240" s="221"/>
      <c r="CL240" s="221"/>
      <c r="CM240" s="221"/>
      <c r="CN240" s="221"/>
      <c r="CO240" s="221"/>
      <c r="CP240" s="221"/>
      <c r="CQ240" s="221"/>
      <c r="CR240" s="221"/>
      <c r="CS240" s="221"/>
      <c r="CT240" s="221"/>
      <c r="CU240" s="221"/>
      <c r="CV240" s="221"/>
      <c r="CW240" s="221"/>
      <c r="CX240" s="221"/>
      <c r="CY240" s="221"/>
      <c r="CZ240" s="221"/>
      <c r="DA240" s="221"/>
      <c r="DB240" s="221"/>
      <c r="DC240" s="221"/>
      <c r="DD240" s="221"/>
      <c r="DE240" s="221"/>
      <c r="DF240" s="221"/>
    </row>
    <row r="241" spans="1:110" ht="15" x14ac:dyDescent="0.2">
      <c r="A241" s="221"/>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c r="AI241" s="221"/>
      <c r="AJ241" s="221"/>
      <c r="AK241" s="221"/>
      <c r="AL241" s="221"/>
      <c r="AM241" s="221"/>
      <c r="AN241" s="221"/>
      <c r="AO241" s="221"/>
      <c r="AP241" s="221"/>
      <c r="AQ241" s="221"/>
      <c r="AR241" s="221"/>
      <c r="AS241" s="221"/>
      <c r="AT241" s="221"/>
      <c r="AU241" s="237"/>
      <c r="AV241" s="240"/>
      <c r="AW241" s="237"/>
      <c r="AX241" s="221"/>
      <c r="BB241" s="221"/>
      <c r="BC241" s="221"/>
      <c r="BD241" s="221"/>
      <c r="BE241" s="221"/>
      <c r="BF241" s="221"/>
      <c r="BG241" s="221"/>
      <c r="BH241" s="221"/>
      <c r="BI241" s="221"/>
      <c r="BJ241" s="221"/>
      <c r="BK241" s="221"/>
      <c r="BL241" s="221"/>
      <c r="BM241" s="221"/>
      <c r="BN241" s="221"/>
      <c r="BO241" s="221"/>
      <c r="BP241" s="221"/>
      <c r="BQ241" s="221"/>
      <c r="BR241" s="221"/>
      <c r="BS241" s="221"/>
      <c r="BT241" s="221"/>
      <c r="BU241" s="221"/>
      <c r="BV241" s="221"/>
      <c r="BW241" s="221"/>
      <c r="BX241" s="221"/>
      <c r="BY241" s="221"/>
      <c r="BZ241" s="221"/>
      <c r="CA241" s="221"/>
      <c r="CB241" s="221"/>
      <c r="CC241" s="221"/>
      <c r="CD241" s="221"/>
      <c r="CE241" s="221"/>
      <c r="CF241" s="221"/>
      <c r="CG241" s="221"/>
      <c r="CH241" s="221"/>
      <c r="CI241" s="221"/>
      <c r="CJ241" s="221"/>
      <c r="CK241" s="221"/>
      <c r="CL241" s="221"/>
      <c r="CM241" s="221"/>
      <c r="CN241" s="221"/>
      <c r="CO241" s="221"/>
      <c r="CP241" s="221"/>
      <c r="CQ241" s="221"/>
      <c r="CR241" s="221"/>
      <c r="CS241" s="221"/>
      <c r="CT241" s="221"/>
      <c r="CU241" s="221"/>
      <c r="CV241" s="221"/>
      <c r="CW241" s="221"/>
      <c r="CX241" s="221"/>
      <c r="CY241" s="221"/>
      <c r="CZ241" s="221"/>
      <c r="DA241" s="221"/>
      <c r="DB241" s="221"/>
      <c r="DC241" s="221"/>
      <c r="DD241" s="221"/>
      <c r="DE241" s="221"/>
      <c r="DF241" s="221"/>
    </row>
    <row r="242" spans="1:110" ht="15" x14ac:dyDescent="0.2">
      <c r="A242" s="221"/>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c r="AI242" s="221"/>
      <c r="AJ242" s="221"/>
      <c r="AK242" s="221"/>
      <c r="AL242" s="221"/>
      <c r="AM242" s="221"/>
      <c r="AN242" s="221"/>
      <c r="AO242" s="221"/>
      <c r="AP242" s="221"/>
      <c r="AQ242" s="221"/>
      <c r="AR242" s="221"/>
      <c r="AS242" s="221"/>
      <c r="AT242" s="221"/>
      <c r="AU242" s="237"/>
      <c r="AV242" s="240"/>
      <c r="AW242" s="237"/>
      <c r="AX242" s="221"/>
      <c r="BB242" s="221"/>
      <c r="BC242" s="221"/>
      <c r="BD242" s="221"/>
      <c r="BE242" s="221"/>
      <c r="BF242" s="221"/>
      <c r="BG242" s="221"/>
      <c r="BH242" s="221"/>
      <c r="BI242" s="221"/>
      <c r="BJ242" s="221"/>
      <c r="BK242" s="221"/>
      <c r="BL242" s="221"/>
      <c r="BM242" s="221"/>
      <c r="BN242" s="221"/>
      <c r="BO242" s="221"/>
      <c r="BP242" s="221"/>
      <c r="BQ242" s="221"/>
      <c r="BR242" s="221"/>
      <c r="BS242" s="221"/>
      <c r="BT242" s="221"/>
      <c r="BU242" s="221"/>
      <c r="BV242" s="221"/>
      <c r="BW242" s="221"/>
      <c r="BX242" s="221"/>
      <c r="BY242" s="221"/>
      <c r="BZ242" s="221"/>
      <c r="CA242" s="221"/>
      <c r="CB242" s="221"/>
      <c r="CC242" s="221"/>
      <c r="CD242" s="221"/>
      <c r="CE242" s="221"/>
      <c r="CF242" s="221"/>
      <c r="CG242" s="221"/>
      <c r="CH242" s="221"/>
      <c r="CI242" s="221"/>
      <c r="CJ242" s="221"/>
      <c r="CK242" s="221"/>
      <c r="CL242" s="221"/>
      <c r="CM242" s="221"/>
      <c r="CN242" s="221"/>
      <c r="CO242" s="221"/>
      <c r="CP242" s="221"/>
      <c r="CQ242" s="221"/>
      <c r="CR242" s="221"/>
      <c r="CS242" s="221"/>
      <c r="CT242" s="221"/>
      <c r="CU242" s="221"/>
      <c r="CV242" s="221"/>
      <c r="CW242" s="221"/>
      <c r="CX242" s="221"/>
      <c r="CY242" s="221"/>
      <c r="CZ242" s="221"/>
      <c r="DA242" s="221"/>
      <c r="DB242" s="221"/>
      <c r="DC242" s="221"/>
      <c r="DD242" s="221"/>
      <c r="DE242" s="221"/>
      <c r="DF242" s="221"/>
    </row>
    <row r="243" spans="1:110" ht="15" x14ac:dyDescent="0.2">
      <c r="A243" s="221"/>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c r="AI243" s="221"/>
      <c r="AJ243" s="221"/>
      <c r="AK243" s="221"/>
      <c r="AL243" s="221"/>
      <c r="AM243" s="221"/>
      <c r="AN243" s="221"/>
      <c r="AO243" s="221"/>
      <c r="AP243" s="221"/>
      <c r="AQ243" s="221"/>
      <c r="AR243" s="221"/>
      <c r="AS243" s="221"/>
      <c r="AT243" s="221"/>
      <c r="AU243" s="237"/>
      <c r="AV243" s="240"/>
      <c r="AW243" s="237"/>
      <c r="AX243" s="221"/>
      <c r="BB243" s="221"/>
      <c r="BC243" s="221"/>
      <c r="BD243" s="221"/>
      <c r="BE243" s="221"/>
      <c r="BF243" s="221"/>
      <c r="BG243" s="221"/>
      <c r="BH243" s="221"/>
      <c r="BI243" s="221"/>
      <c r="BJ243" s="221"/>
      <c r="BK243" s="221"/>
      <c r="BL243" s="221"/>
      <c r="BM243" s="221"/>
      <c r="BN243" s="221"/>
      <c r="BO243" s="221"/>
      <c r="BP243" s="221"/>
      <c r="BQ243" s="221"/>
      <c r="BR243" s="221"/>
      <c r="BS243" s="221"/>
      <c r="BT243" s="221"/>
      <c r="BU243" s="221"/>
      <c r="BV243" s="221"/>
      <c r="BW243" s="221"/>
      <c r="BX243" s="221"/>
      <c r="BY243" s="221"/>
      <c r="BZ243" s="221"/>
      <c r="CA243" s="221"/>
      <c r="CB243" s="221"/>
      <c r="CC243" s="221"/>
      <c r="CD243" s="221"/>
      <c r="CE243" s="221"/>
      <c r="CF243" s="221"/>
      <c r="CG243" s="221"/>
      <c r="CH243" s="221"/>
      <c r="CI243" s="221"/>
      <c r="CJ243" s="221"/>
      <c r="CK243" s="221"/>
      <c r="CL243" s="221"/>
      <c r="CM243" s="221"/>
      <c r="CN243" s="221"/>
      <c r="CO243" s="221"/>
      <c r="CP243" s="221"/>
      <c r="CQ243" s="221"/>
      <c r="CR243" s="221"/>
      <c r="CS243" s="221"/>
      <c r="CT243" s="221"/>
      <c r="CU243" s="221"/>
      <c r="CV243" s="221"/>
      <c r="CW243" s="221"/>
      <c r="CX243" s="221"/>
      <c r="CY243" s="221"/>
      <c r="CZ243" s="221"/>
      <c r="DA243" s="221"/>
      <c r="DB243" s="221"/>
      <c r="DC243" s="221"/>
      <c r="DD243" s="221"/>
      <c r="DE243" s="221"/>
      <c r="DF243" s="221"/>
    </row>
    <row r="244" spans="1:110" ht="15" x14ac:dyDescent="0.2">
      <c r="A244" s="221"/>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c r="AU244" s="237"/>
      <c r="AV244" s="240"/>
      <c r="AW244" s="237"/>
      <c r="AX244" s="221"/>
      <c r="BB244" s="221"/>
      <c r="BC244" s="221"/>
      <c r="BD244" s="221"/>
      <c r="BE244" s="221"/>
      <c r="BF244" s="221"/>
      <c r="BG244" s="221"/>
      <c r="BH244" s="221"/>
      <c r="BI244" s="221"/>
      <c r="BJ244" s="221"/>
      <c r="BK244" s="221"/>
      <c r="BL244" s="221"/>
      <c r="BM244" s="221"/>
      <c r="BN244" s="221"/>
      <c r="BO244" s="221"/>
      <c r="BP244" s="221"/>
      <c r="BQ244" s="221"/>
      <c r="BR244" s="221"/>
      <c r="BS244" s="221"/>
      <c r="BT244" s="221"/>
      <c r="BU244" s="221"/>
      <c r="BV244" s="221"/>
      <c r="BW244" s="221"/>
      <c r="BX244" s="221"/>
      <c r="BY244" s="221"/>
      <c r="BZ244" s="221"/>
      <c r="CA244" s="221"/>
      <c r="CB244" s="221"/>
      <c r="CC244" s="221"/>
      <c r="CD244" s="221"/>
      <c r="CE244" s="221"/>
      <c r="CF244" s="221"/>
      <c r="CG244" s="221"/>
      <c r="CH244" s="221"/>
      <c r="CI244" s="221"/>
      <c r="CJ244" s="221"/>
      <c r="CK244" s="221"/>
      <c r="CL244" s="221"/>
      <c r="CM244" s="221"/>
      <c r="CN244" s="221"/>
      <c r="CO244" s="221"/>
      <c r="CP244" s="221"/>
      <c r="CQ244" s="221"/>
      <c r="CR244" s="221"/>
      <c r="CS244" s="221"/>
      <c r="CT244" s="221"/>
      <c r="CU244" s="221"/>
      <c r="CV244" s="221"/>
      <c r="CW244" s="221"/>
      <c r="CX244" s="221"/>
      <c r="CY244" s="221"/>
      <c r="CZ244" s="221"/>
      <c r="DA244" s="221"/>
      <c r="DB244" s="221"/>
      <c r="DC244" s="221"/>
      <c r="DD244" s="221"/>
      <c r="DE244" s="221"/>
      <c r="DF244" s="221"/>
    </row>
    <row r="245" spans="1:110" ht="15" x14ac:dyDescent="0.2">
      <c r="A245" s="221"/>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c r="AI245" s="221"/>
      <c r="AJ245" s="221"/>
      <c r="AK245" s="221"/>
      <c r="AL245" s="221"/>
      <c r="AM245" s="221"/>
      <c r="AN245" s="221"/>
      <c r="AO245" s="221"/>
      <c r="AP245" s="221"/>
      <c r="AQ245" s="221"/>
      <c r="AR245" s="221"/>
      <c r="AS245" s="221"/>
      <c r="AT245" s="221"/>
      <c r="AU245" s="237"/>
      <c r="AV245" s="240"/>
      <c r="AW245" s="237"/>
      <c r="AX245" s="221"/>
      <c r="BB245" s="221"/>
      <c r="BC245" s="221"/>
      <c r="BD245" s="221"/>
      <c r="BE245" s="221"/>
      <c r="BF245" s="221"/>
      <c r="BG245" s="221"/>
      <c r="BH245" s="221"/>
      <c r="BI245" s="221"/>
      <c r="BJ245" s="221"/>
      <c r="BK245" s="221"/>
      <c r="BL245" s="221"/>
      <c r="BM245" s="221"/>
      <c r="BN245" s="221"/>
      <c r="BO245" s="221"/>
      <c r="BP245" s="221"/>
      <c r="BQ245" s="221"/>
      <c r="BR245" s="221"/>
      <c r="BS245" s="221"/>
      <c r="BT245" s="221"/>
      <c r="BU245" s="221"/>
      <c r="BV245" s="221"/>
      <c r="BW245" s="221"/>
      <c r="BX245" s="221"/>
      <c r="BY245" s="221"/>
      <c r="BZ245" s="221"/>
      <c r="CA245" s="221"/>
      <c r="CB245" s="221"/>
      <c r="CC245" s="221"/>
      <c r="CD245" s="221"/>
      <c r="CE245" s="221"/>
      <c r="CF245" s="221"/>
      <c r="CG245" s="221"/>
      <c r="CH245" s="221"/>
      <c r="CI245" s="221"/>
      <c r="CJ245" s="221"/>
      <c r="CK245" s="221"/>
      <c r="CL245" s="221"/>
      <c r="CM245" s="221"/>
      <c r="CN245" s="221"/>
      <c r="CO245" s="221"/>
      <c r="CP245" s="221"/>
      <c r="CQ245" s="221"/>
      <c r="CR245" s="221"/>
      <c r="CS245" s="221"/>
      <c r="CT245" s="221"/>
      <c r="CU245" s="221"/>
      <c r="CV245" s="221"/>
      <c r="CW245" s="221"/>
      <c r="CX245" s="221"/>
      <c r="CY245" s="221"/>
      <c r="CZ245" s="221"/>
      <c r="DA245" s="221"/>
      <c r="DB245" s="221"/>
      <c r="DC245" s="221"/>
      <c r="DD245" s="221"/>
      <c r="DE245" s="221"/>
      <c r="DF245" s="221"/>
    </row>
    <row r="246" spans="1:110" ht="15" x14ac:dyDescent="0.2">
      <c r="A246" s="221"/>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c r="AI246" s="221"/>
      <c r="AJ246" s="221"/>
      <c r="AK246" s="221"/>
      <c r="AL246" s="221"/>
      <c r="AM246" s="221"/>
      <c r="AN246" s="221"/>
      <c r="AO246" s="221"/>
      <c r="AP246" s="221"/>
      <c r="AQ246" s="221"/>
      <c r="AR246" s="221"/>
      <c r="AS246" s="221"/>
      <c r="AT246" s="221"/>
      <c r="AU246" s="237"/>
      <c r="AV246" s="240"/>
      <c r="AW246" s="237"/>
      <c r="AX246" s="221"/>
      <c r="BB246" s="221"/>
      <c r="BC246" s="221"/>
      <c r="BD246" s="221"/>
      <c r="BE246" s="221"/>
      <c r="BF246" s="221"/>
      <c r="BG246" s="221"/>
      <c r="BH246" s="221"/>
      <c r="BI246" s="221"/>
      <c r="BJ246" s="221"/>
      <c r="BK246" s="221"/>
      <c r="BL246" s="221"/>
      <c r="BM246" s="221"/>
      <c r="BN246" s="221"/>
      <c r="BO246" s="221"/>
      <c r="BP246" s="221"/>
      <c r="BQ246" s="221"/>
      <c r="BR246" s="221"/>
      <c r="BS246" s="221"/>
      <c r="BT246" s="221"/>
      <c r="BU246" s="221"/>
      <c r="BV246" s="221"/>
      <c r="BW246" s="221"/>
      <c r="BX246" s="221"/>
      <c r="BY246" s="221"/>
      <c r="BZ246" s="221"/>
      <c r="CA246" s="221"/>
      <c r="CB246" s="221"/>
      <c r="CC246" s="221"/>
      <c r="CD246" s="221"/>
      <c r="CE246" s="221"/>
      <c r="CF246" s="221"/>
      <c r="CG246" s="221"/>
      <c r="CH246" s="221"/>
      <c r="CI246" s="221"/>
      <c r="CJ246" s="221"/>
      <c r="CK246" s="221"/>
      <c r="CL246" s="221"/>
      <c r="CM246" s="221"/>
      <c r="CN246" s="221"/>
      <c r="CO246" s="221"/>
      <c r="CP246" s="221"/>
      <c r="CQ246" s="221"/>
      <c r="CR246" s="221"/>
      <c r="CS246" s="221"/>
      <c r="CT246" s="221"/>
      <c r="CU246" s="221"/>
      <c r="CV246" s="221"/>
      <c r="CW246" s="221"/>
      <c r="CX246" s="221"/>
      <c r="CY246" s="221"/>
      <c r="CZ246" s="221"/>
      <c r="DA246" s="221"/>
      <c r="DB246" s="221"/>
      <c r="DC246" s="221"/>
      <c r="DD246" s="221"/>
      <c r="DE246" s="221"/>
      <c r="DF246" s="221"/>
    </row>
    <row r="247" spans="1:110" ht="15" x14ac:dyDescent="0.2">
      <c r="A247" s="221"/>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c r="AI247" s="221"/>
      <c r="AJ247" s="221"/>
      <c r="AK247" s="221"/>
      <c r="AL247" s="221"/>
      <c r="AM247" s="221"/>
      <c r="AN247" s="221"/>
      <c r="AO247" s="221"/>
      <c r="AP247" s="221"/>
      <c r="AQ247" s="221"/>
      <c r="AR247" s="221"/>
      <c r="AS247" s="221"/>
      <c r="AT247" s="221"/>
      <c r="AU247" s="237"/>
      <c r="AV247" s="240"/>
      <c r="AW247" s="237"/>
      <c r="AX247" s="221"/>
      <c r="BB247" s="221"/>
      <c r="BC247" s="221"/>
      <c r="BD247" s="221"/>
      <c r="BE247" s="221"/>
      <c r="BF247" s="221"/>
      <c r="BG247" s="221"/>
      <c r="BH247" s="221"/>
      <c r="BI247" s="221"/>
      <c r="BJ247" s="221"/>
      <c r="BK247" s="221"/>
      <c r="BL247" s="221"/>
      <c r="BM247" s="221"/>
      <c r="BN247" s="221"/>
      <c r="BO247" s="221"/>
      <c r="BP247" s="221"/>
      <c r="BQ247" s="221"/>
      <c r="BR247" s="221"/>
      <c r="BS247" s="221"/>
      <c r="BT247" s="221"/>
      <c r="BU247" s="221"/>
      <c r="BV247" s="221"/>
      <c r="BW247" s="221"/>
      <c r="BX247" s="221"/>
      <c r="BY247" s="221"/>
      <c r="BZ247" s="221"/>
      <c r="CA247" s="221"/>
      <c r="CB247" s="221"/>
      <c r="CC247" s="221"/>
      <c r="CD247" s="221"/>
      <c r="CE247" s="221"/>
      <c r="CF247" s="221"/>
      <c r="CG247" s="221"/>
      <c r="CH247" s="221"/>
      <c r="CI247" s="221"/>
      <c r="CJ247" s="221"/>
      <c r="CK247" s="221"/>
      <c r="CL247" s="221"/>
      <c r="CM247" s="221"/>
      <c r="CN247" s="221"/>
      <c r="CO247" s="221"/>
      <c r="CP247" s="221"/>
      <c r="CQ247" s="221"/>
      <c r="CR247" s="221"/>
      <c r="CS247" s="221"/>
      <c r="CT247" s="221"/>
      <c r="CU247" s="221"/>
      <c r="CV247" s="221"/>
      <c r="CW247" s="221"/>
      <c r="CX247" s="221"/>
      <c r="CY247" s="221"/>
      <c r="CZ247" s="221"/>
      <c r="DA247" s="221"/>
      <c r="DB247" s="221"/>
      <c r="DC247" s="221"/>
      <c r="DD247" s="221"/>
      <c r="DE247" s="221"/>
      <c r="DF247" s="221"/>
    </row>
    <row r="248" spans="1:110" ht="15" x14ac:dyDescent="0.2">
      <c r="A248" s="221"/>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21"/>
      <c r="AJ248" s="221"/>
      <c r="AK248" s="221"/>
      <c r="AL248" s="221"/>
      <c r="AM248" s="221"/>
      <c r="AN248" s="221"/>
      <c r="AO248" s="221"/>
      <c r="AP248" s="221"/>
      <c r="AQ248" s="221"/>
      <c r="AR248" s="221"/>
      <c r="AS248" s="221"/>
      <c r="AT248" s="221"/>
      <c r="AU248" s="237"/>
      <c r="AV248" s="240"/>
      <c r="AW248" s="237"/>
      <c r="AX248" s="221"/>
      <c r="BB248" s="221"/>
      <c r="BC248" s="221"/>
      <c r="BD248" s="221"/>
      <c r="BE248" s="221"/>
      <c r="BF248" s="221"/>
      <c r="BG248" s="221"/>
      <c r="BH248" s="221"/>
      <c r="BI248" s="221"/>
      <c r="BJ248" s="221"/>
      <c r="BK248" s="221"/>
      <c r="BL248" s="221"/>
      <c r="BM248" s="221"/>
      <c r="BN248" s="221"/>
      <c r="BO248" s="221"/>
      <c r="BP248" s="221"/>
      <c r="BQ248" s="221"/>
      <c r="BR248" s="221"/>
      <c r="BS248" s="221"/>
      <c r="BT248" s="221"/>
      <c r="BU248" s="221"/>
      <c r="BV248" s="221"/>
      <c r="BW248" s="221"/>
      <c r="BX248" s="221"/>
      <c r="BY248" s="221"/>
      <c r="BZ248" s="221"/>
      <c r="CA248" s="221"/>
      <c r="CB248" s="221"/>
      <c r="CC248" s="221"/>
      <c r="CD248" s="221"/>
      <c r="CE248" s="221"/>
      <c r="CF248" s="221"/>
      <c r="CG248" s="221"/>
      <c r="CH248" s="221"/>
      <c r="CI248" s="221"/>
      <c r="CJ248" s="221"/>
      <c r="CK248" s="221"/>
      <c r="CL248" s="221"/>
      <c r="CM248" s="221"/>
      <c r="CN248" s="221"/>
      <c r="CO248" s="221"/>
      <c r="CP248" s="221"/>
      <c r="CQ248" s="221"/>
      <c r="CR248" s="221"/>
      <c r="CS248" s="221"/>
      <c r="CT248" s="221"/>
      <c r="CU248" s="221"/>
      <c r="CV248" s="221"/>
      <c r="CW248" s="221"/>
      <c r="CX248" s="221"/>
      <c r="CY248" s="221"/>
      <c r="CZ248" s="221"/>
      <c r="DA248" s="221"/>
      <c r="DB248" s="221"/>
      <c r="DC248" s="221"/>
      <c r="DD248" s="221"/>
      <c r="DE248" s="221"/>
      <c r="DF248" s="221"/>
    </row>
    <row r="249" spans="1:110" ht="15" x14ac:dyDescent="0.2">
      <c r="A249" s="221"/>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c r="AC249" s="221"/>
      <c r="AD249" s="221"/>
      <c r="AE249" s="221"/>
      <c r="AF249" s="221"/>
      <c r="AG249" s="221"/>
      <c r="AH249" s="221"/>
      <c r="AI249" s="221"/>
      <c r="AJ249" s="221"/>
      <c r="AK249" s="221"/>
      <c r="AL249" s="221"/>
      <c r="AM249" s="221"/>
      <c r="AN249" s="221"/>
      <c r="AO249" s="221"/>
      <c r="AP249" s="221"/>
      <c r="AQ249" s="221"/>
      <c r="AR249" s="221"/>
      <c r="AS249" s="221"/>
      <c r="AT249" s="221"/>
      <c r="AU249" s="237"/>
      <c r="AV249" s="240"/>
      <c r="AW249" s="237"/>
      <c r="AX249" s="221"/>
      <c r="BB249" s="221"/>
      <c r="BC249" s="221"/>
      <c r="BD249" s="221"/>
      <c r="BE249" s="221"/>
      <c r="BF249" s="221"/>
      <c r="BG249" s="221"/>
      <c r="BH249" s="221"/>
      <c r="BI249" s="221"/>
      <c r="BJ249" s="221"/>
      <c r="BK249" s="221"/>
      <c r="BL249" s="221"/>
      <c r="BM249" s="221"/>
      <c r="BN249" s="221"/>
      <c r="BO249" s="221"/>
      <c r="BP249" s="221"/>
      <c r="BQ249" s="221"/>
      <c r="BR249" s="221"/>
      <c r="BS249" s="221"/>
      <c r="BT249" s="221"/>
      <c r="BU249" s="221"/>
      <c r="BV249" s="221"/>
      <c r="BW249" s="221"/>
      <c r="BX249" s="221"/>
      <c r="BY249" s="221"/>
      <c r="BZ249" s="221"/>
      <c r="CA249" s="221"/>
      <c r="CB249" s="221"/>
      <c r="CC249" s="221"/>
      <c r="CD249" s="221"/>
      <c r="CE249" s="221"/>
      <c r="CF249" s="221"/>
      <c r="CG249" s="221"/>
      <c r="CH249" s="221"/>
      <c r="CI249" s="221"/>
      <c r="CJ249" s="221"/>
      <c r="CK249" s="221"/>
      <c r="CL249" s="221"/>
      <c r="CM249" s="221"/>
      <c r="CN249" s="221"/>
      <c r="CO249" s="221"/>
      <c r="CP249" s="221"/>
      <c r="CQ249" s="221"/>
      <c r="CR249" s="221"/>
      <c r="CS249" s="221"/>
      <c r="CT249" s="221"/>
      <c r="CU249" s="221"/>
      <c r="CV249" s="221"/>
      <c r="CW249" s="221"/>
      <c r="CX249" s="221"/>
      <c r="CY249" s="221"/>
      <c r="CZ249" s="221"/>
      <c r="DA249" s="221"/>
      <c r="DB249" s="221"/>
      <c r="DC249" s="221"/>
      <c r="DD249" s="221"/>
      <c r="DE249" s="221"/>
      <c r="DF249" s="221"/>
    </row>
    <row r="250" spans="1:110" ht="15" x14ac:dyDescent="0.2">
      <c r="A250" s="221"/>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c r="AC250" s="221"/>
      <c r="AD250" s="221"/>
      <c r="AE250" s="221"/>
      <c r="AF250" s="221"/>
      <c r="AG250" s="221"/>
      <c r="AH250" s="221"/>
      <c r="AI250" s="221"/>
      <c r="AJ250" s="221"/>
      <c r="AK250" s="221"/>
      <c r="AL250" s="221"/>
      <c r="AM250" s="221"/>
      <c r="AN250" s="221"/>
      <c r="AO250" s="221"/>
      <c r="AP250" s="221"/>
      <c r="AQ250" s="221"/>
      <c r="AR250" s="221"/>
      <c r="AS250" s="221"/>
      <c r="AT250" s="221"/>
      <c r="AU250" s="237"/>
      <c r="AV250" s="240"/>
      <c r="AW250" s="237"/>
      <c r="AX250" s="221"/>
      <c r="BB250" s="221"/>
      <c r="BC250" s="221"/>
      <c r="BD250" s="221"/>
      <c r="BE250" s="221"/>
      <c r="BF250" s="221"/>
      <c r="BG250" s="221"/>
      <c r="BH250" s="221"/>
      <c r="BI250" s="221"/>
      <c r="BJ250" s="221"/>
      <c r="BK250" s="221"/>
      <c r="BL250" s="221"/>
      <c r="BM250" s="221"/>
      <c r="BN250" s="221"/>
      <c r="BO250" s="221"/>
      <c r="BP250" s="221"/>
      <c r="BQ250" s="221"/>
      <c r="BR250" s="221"/>
      <c r="BS250" s="221"/>
      <c r="BT250" s="221"/>
      <c r="BU250" s="221"/>
      <c r="BV250" s="221"/>
      <c r="BW250" s="221"/>
      <c r="BX250" s="221"/>
      <c r="BY250" s="221"/>
      <c r="BZ250" s="221"/>
      <c r="CA250" s="221"/>
      <c r="CB250" s="221"/>
      <c r="CC250" s="221"/>
      <c r="CD250" s="221"/>
      <c r="CE250" s="221"/>
      <c r="CF250" s="221"/>
      <c r="CG250" s="221"/>
      <c r="CH250" s="221"/>
      <c r="CI250" s="221"/>
      <c r="CJ250" s="221"/>
      <c r="CK250" s="221"/>
      <c r="CL250" s="221"/>
      <c r="CM250" s="221"/>
      <c r="CN250" s="221"/>
      <c r="CO250" s="221"/>
      <c r="CP250" s="221"/>
      <c r="CQ250" s="221"/>
      <c r="CR250" s="221"/>
      <c r="CS250" s="221"/>
      <c r="CT250" s="221"/>
      <c r="CU250" s="221"/>
      <c r="CV250" s="221"/>
      <c r="CW250" s="221"/>
      <c r="CX250" s="221"/>
      <c r="CY250" s="221"/>
      <c r="CZ250" s="221"/>
      <c r="DA250" s="221"/>
      <c r="DB250" s="221"/>
      <c r="DC250" s="221"/>
      <c r="DD250" s="221"/>
      <c r="DE250" s="221"/>
      <c r="DF250" s="221"/>
    </row>
    <row r="251" spans="1:110" ht="15" x14ac:dyDescent="0.2">
      <c r="A251" s="221"/>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c r="AC251" s="221"/>
      <c r="AD251" s="221"/>
      <c r="AE251" s="221"/>
      <c r="AF251" s="221"/>
      <c r="AG251" s="221"/>
      <c r="AH251" s="221"/>
      <c r="AI251" s="221"/>
      <c r="AJ251" s="221"/>
      <c r="AK251" s="221"/>
      <c r="AL251" s="221"/>
      <c r="AM251" s="221"/>
      <c r="AN251" s="221"/>
      <c r="AO251" s="221"/>
      <c r="AP251" s="221"/>
      <c r="AQ251" s="221"/>
      <c r="AR251" s="221"/>
      <c r="AS251" s="221"/>
      <c r="AT251" s="221"/>
      <c r="AU251" s="237"/>
      <c r="AV251" s="240"/>
      <c r="AW251" s="237"/>
      <c r="AX251" s="221"/>
      <c r="BB251" s="221"/>
      <c r="BC251" s="221"/>
      <c r="BD251" s="221"/>
      <c r="BE251" s="221"/>
      <c r="BF251" s="221"/>
      <c r="BG251" s="221"/>
      <c r="BH251" s="221"/>
      <c r="BI251" s="221"/>
      <c r="BJ251" s="221"/>
      <c r="BK251" s="221"/>
      <c r="BL251" s="221"/>
      <c r="BM251" s="221"/>
      <c r="BN251" s="221"/>
      <c r="BO251" s="221"/>
      <c r="BP251" s="221"/>
      <c r="BQ251" s="221"/>
      <c r="BR251" s="221"/>
      <c r="BS251" s="221"/>
      <c r="BT251" s="221"/>
      <c r="BU251" s="221"/>
      <c r="BV251" s="221"/>
      <c r="BW251" s="221"/>
      <c r="BX251" s="221"/>
      <c r="BY251" s="221"/>
      <c r="BZ251" s="221"/>
      <c r="CA251" s="221"/>
      <c r="CB251" s="221"/>
      <c r="CC251" s="221"/>
      <c r="CD251" s="221"/>
      <c r="CE251" s="221"/>
      <c r="CF251" s="221"/>
      <c r="CG251" s="221"/>
      <c r="CH251" s="221"/>
      <c r="CI251" s="221"/>
      <c r="CJ251" s="221"/>
      <c r="CK251" s="221"/>
      <c r="CL251" s="221"/>
      <c r="CM251" s="221"/>
      <c r="CN251" s="221"/>
      <c r="CO251" s="221"/>
      <c r="CP251" s="221"/>
      <c r="CQ251" s="221"/>
      <c r="CR251" s="221"/>
      <c r="CS251" s="221"/>
      <c r="CT251" s="221"/>
      <c r="CU251" s="221"/>
      <c r="CV251" s="221"/>
      <c r="CW251" s="221"/>
      <c r="CX251" s="221"/>
      <c r="CY251" s="221"/>
      <c r="CZ251" s="221"/>
      <c r="DA251" s="221"/>
      <c r="DB251" s="221"/>
      <c r="DC251" s="221"/>
      <c r="DD251" s="221"/>
      <c r="DE251" s="221"/>
      <c r="DF251" s="221"/>
    </row>
    <row r="252" spans="1:110" ht="15" x14ac:dyDescent="0.2">
      <c r="A252" s="221"/>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c r="AC252" s="221"/>
      <c r="AD252" s="221"/>
      <c r="AE252" s="221"/>
      <c r="AF252" s="221"/>
      <c r="AG252" s="221"/>
      <c r="AH252" s="221"/>
      <c r="AI252" s="221"/>
      <c r="AJ252" s="221"/>
      <c r="AK252" s="221"/>
      <c r="AL252" s="221"/>
      <c r="AM252" s="221"/>
      <c r="AN252" s="221"/>
      <c r="AO252" s="221"/>
      <c r="AP252" s="221"/>
      <c r="AQ252" s="221"/>
      <c r="AR252" s="221"/>
      <c r="AS252" s="221"/>
      <c r="AT252" s="221"/>
      <c r="AU252" s="237"/>
      <c r="AV252" s="240"/>
      <c r="AW252" s="237"/>
      <c r="AX252" s="221"/>
      <c r="BB252" s="221"/>
      <c r="BC252" s="221"/>
      <c r="BD252" s="221"/>
      <c r="BE252" s="221"/>
      <c r="BF252" s="221"/>
      <c r="BG252" s="221"/>
      <c r="BH252" s="221"/>
      <c r="BI252" s="221"/>
      <c r="BJ252" s="221"/>
      <c r="BK252" s="221"/>
      <c r="BL252" s="221"/>
      <c r="BM252" s="221"/>
      <c r="BN252" s="221"/>
      <c r="BO252" s="221"/>
      <c r="BP252" s="221"/>
      <c r="BQ252" s="221"/>
      <c r="BR252" s="221"/>
      <c r="BS252" s="221"/>
      <c r="BT252" s="221"/>
      <c r="BU252" s="221"/>
      <c r="BV252" s="221"/>
      <c r="BW252" s="221"/>
      <c r="BX252" s="221"/>
      <c r="BY252" s="221"/>
      <c r="BZ252" s="221"/>
      <c r="CA252" s="221"/>
      <c r="CB252" s="221"/>
      <c r="CC252" s="221"/>
      <c r="CD252" s="221"/>
      <c r="CE252" s="221"/>
      <c r="CF252" s="221"/>
      <c r="CG252" s="221"/>
      <c r="CH252" s="221"/>
      <c r="CI252" s="221"/>
      <c r="CJ252" s="221"/>
      <c r="CK252" s="221"/>
      <c r="CL252" s="221"/>
      <c r="CM252" s="221"/>
      <c r="CN252" s="221"/>
      <c r="CO252" s="221"/>
      <c r="CP252" s="221"/>
      <c r="CQ252" s="221"/>
      <c r="CR252" s="221"/>
      <c r="CS252" s="221"/>
      <c r="CT252" s="221"/>
      <c r="CU252" s="221"/>
      <c r="CV252" s="221"/>
      <c r="CW252" s="221"/>
      <c r="CX252" s="221"/>
      <c r="CY252" s="221"/>
      <c r="CZ252" s="221"/>
      <c r="DA252" s="221"/>
      <c r="DB252" s="221"/>
      <c r="DC252" s="221"/>
      <c r="DD252" s="221"/>
      <c r="DE252" s="221"/>
      <c r="DF252" s="221"/>
    </row>
    <row r="253" spans="1:110" ht="15" x14ac:dyDescent="0.2">
      <c r="A253" s="221"/>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c r="AC253" s="221"/>
      <c r="AD253" s="221"/>
      <c r="AE253" s="221"/>
      <c r="AF253" s="221"/>
      <c r="AG253" s="221"/>
      <c r="AH253" s="221"/>
      <c r="AI253" s="221"/>
      <c r="AJ253" s="221"/>
      <c r="AK253" s="221"/>
      <c r="AL253" s="221"/>
      <c r="AM253" s="221"/>
      <c r="AN253" s="221"/>
      <c r="AO253" s="221"/>
      <c r="AP253" s="221"/>
      <c r="AQ253" s="221"/>
      <c r="AR253" s="221"/>
      <c r="AS253" s="221"/>
      <c r="AT253" s="221"/>
      <c r="AU253" s="237"/>
      <c r="AV253" s="240"/>
      <c r="AW253" s="237"/>
      <c r="AX253" s="221"/>
      <c r="BB253" s="221"/>
      <c r="BC253" s="221"/>
      <c r="BD253" s="221"/>
      <c r="BE253" s="221"/>
      <c r="BF253" s="221"/>
      <c r="BG253" s="221"/>
      <c r="BH253" s="221"/>
      <c r="BI253" s="221"/>
      <c r="BJ253" s="221"/>
      <c r="BK253" s="221"/>
      <c r="BL253" s="221"/>
      <c r="BM253" s="221"/>
      <c r="BN253" s="221"/>
      <c r="BO253" s="221"/>
      <c r="BP253" s="221"/>
      <c r="BQ253" s="221"/>
      <c r="BR253" s="221"/>
      <c r="BS253" s="221"/>
      <c r="BT253" s="221"/>
      <c r="BU253" s="221"/>
      <c r="BV253" s="221"/>
      <c r="BW253" s="221"/>
      <c r="BX253" s="221"/>
      <c r="BY253" s="221"/>
      <c r="BZ253" s="221"/>
      <c r="CA253" s="221"/>
      <c r="CB253" s="221"/>
      <c r="CC253" s="221"/>
      <c r="CD253" s="221"/>
      <c r="CE253" s="221"/>
      <c r="CF253" s="221"/>
      <c r="CG253" s="221"/>
      <c r="CH253" s="221"/>
      <c r="CI253" s="221"/>
      <c r="CJ253" s="221"/>
      <c r="CK253" s="221"/>
      <c r="CL253" s="221"/>
      <c r="CM253" s="221"/>
      <c r="CN253" s="221"/>
      <c r="CO253" s="221"/>
      <c r="CP253" s="221"/>
      <c r="CQ253" s="221"/>
      <c r="CR253" s="221"/>
      <c r="CS253" s="221"/>
      <c r="CT253" s="221"/>
      <c r="CU253" s="221"/>
      <c r="CV253" s="221"/>
      <c r="CW253" s="221"/>
      <c r="CX253" s="221"/>
      <c r="CY253" s="221"/>
      <c r="CZ253" s="221"/>
      <c r="DA253" s="221"/>
      <c r="DB253" s="221"/>
      <c r="DC253" s="221"/>
      <c r="DD253" s="221"/>
      <c r="DE253" s="221"/>
      <c r="DF253" s="221"/>
    </row>
    <row r="254" spans="1:110" ht="15" x14ac:dyDescent="0.2">
      <c r="A254" s="221"/>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c r="AI254" s="221"/>
      <c r="AJ254" s="221"/>
      <c r="AK254" s="221"/>
      <c r="AL254" s="221"/>
      <c r="AM254" s="221"/>
      <c r="AN254" s="221"/>
      <c r="AO254" s="221"/>
      <c r="AP254" s="221"/>
      <c r="AQ254" s="221"/>
      <c r="AR254" s="221"/>
      <c r="AS254" s="221"/>
      <c r="AT254" s="221"/>
      <c r="AU254" s="237"/>
      <c r="AV254" s="240"/>
      <c r="AW254" s="237"/>
      <c r="AX254" s="221"/>
      <c r="BB254" s="221"/>
      <c r="BC254" s="221"/>
      <c r="BD254" s="221"/>
      <c r="BE254" s="221"/>
      <c r="BF254" s="221"/>
      <c r="BG254" s="221"/>
      <c r="BH254" s="221"/>
      <c r="BI254" s="221"/>
      <c r="BJ254" s="221"/>
      <c r="BK254" s="221"/>
      <c r="BL254" s="221"/>
      <c r="BM254" s="221"/>
      <c r="BN254" s="221"/>
      <c r="BO254" s="221"/>
      <c r="BP254" s="221"/>
      <c r="BQ254" s="221"/>
      <c r="BR254" s="221"/>
      <c r="BS254" s="221"/>
      <c r="BT254" s="221"/>
      <c r="BU254" s="221"/>
      <c r="BV254" s="221"/>
      <c r="BW254" s="221"/>
      <c r="BX254" s="221"/>
      <c r="BY254" s="221"/>
      <c r="BZ254" s="221"/>
      <c r="CA254" s="221"/>
      <c r="CB254" s="221"/>
      <c r="CC254" s="221"/>
      <c r="CD254" s="221"/>
      <c r="CE254" s="221"/>
      <c r="CF254" s="221"/>
      <c r="CG254" s="221"/>
      <c r="CH254" s="221"/>
      <c r="CI254" s="221"/>
      <c r="CJ254" s="221"/>
      <c r="CK254" s="221"/>
      <c r="CL254" s="221"/>
      <c r="CM254" s="221"/>
      <c r="CN254" s="221"/>
      <c r="CO254" s="221"/>
      <c r="CP254" s="221"/>
      <c r="CQ254" s="221"/>
      <c r="CR254" s="221"/>
      <c r="CS254" s="221"/>
      <c r="CT254" s="221"/>
      <c r="CU254" s="221"/>
      <c r="CV254" s="221"/>
      <c r="CW254" s="221"/>
      <c r="CX254" s="221"/>
      <c r="CY254" s="221"/>
      <c r="CZ254" s="221"/>
      <c r="DA254" s="221"/>
      <c r="DB254" s="221"/>
      <c r="DC254" s="221"/>
      <c r="DD254" s="221"/>
      <c r="DE254" s="221"/>
      <c r="DF254" s="221"/>
    </row>
    <row r="255" spans="1:110" ht="15" x14ac:dyDescent="0.2">
      <c r="A255" s="221"/>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c r="AI255" s="221"/>
      <c r="AJ255" s="221"/>
      <c r="AK255" s="221"/>
      <c r="AL255" s="221"/>
      <c r="AM255" s="221"/>
      <c r="AN255" s="221"/>
      <c r="AO255" s="221"/>
      <c r="AP255" s="221"/>
      <c r="AQ255" s="221"/>
      <c r="AR255" s="221"/>
      <c r="AS255" s="221"/>
      <c r="AT255" s="221"/>
      <c r="AU255" s="237"/>
      <c r="AV255" s="240"/>
      <c r="AW255" s="237"/>
      <c r="AX255" s="221"/>
      <c r="BB255" s="221"/>
      <c r="BC255" s="221"/>
      <c r="BD255" s="221"/>
      <c r="BE255" s="221"/>
      <c r="BF255" s="221"/>
      <c r="BG255" s="221"/>
      <c r="BH255" s="221"/>
      <c r="BI255" s="221"/>
      <c r="BJ255" s="221"/>
      <c r="BK255" s="221"/>
      <c r="BL255" s="221"/>
      <c r="BM255" s="221"/>
      <c r="BN255" s="221"/>
      <c r="BO255" s="221"/>
      <c r="BP255" s="221"/>
      <c r="BQ255" s="221"/>
      <c r="BR255" s="221"/>
      <c r="BS255" s="221"/>
      <c r="BT255" s="221"/>
      <c r="BU255" s="221"/>
      <c r="BV255" s="221"/>
      <c r="BW255" s="221"/>
      <c r="BX255" s="221"/>
      <c r="BY255" s="221"/>
      <c r="BZ255" s="221"/>
      <c r="CA255" s="221"/>
      <c r="CB255" s="221"/>
      <c r="CC255" s="221"/>
      <c r="CD255" s="221"/>
      <c r="CE255" s="221"/>
      <c r="CF255" s="221"/>
      <c r="CG255" s="221"/>
      <c r="CH255" s="221"/>
      <c r="CI255" s="221"/>
      <c r="CJ255" s="221"/>
      <c r="CK255" s="221"/>
      <c r="CL255" s="221"/>
      <c r="CM255" s="221"/>
      <c r="CN255" s="221"/>
      <c r="CO255" s="221"/>
      <c r="CP255" s="221"/>
      <c r="CQ255" s="221"/>
      <c r="CR255" s="221"/>
      <c r="CS255" s="221"/>
      <c r="CT255" s="221"/>
      <c r="CU255" s="221"/>
      <c r="CV255" s="221"/>
      <c r="CW255" s="221"/>
      <c r="CX255" s="221"/>
      <c r="CY255" s="221"/>
      <c r="CZ255" s="221"/>
      <c r="DA255" s="221"/>
      <c r="DB255" s="221"/>
      <c r="DC255" s="221"/>
      <c r="DD255" s="221"/>
      <c r="DE255" s="221"/>
      <c r="DF255" s="221"/>
    </row>
    <row r="256" spans="1:110" ht="15" x14ac:dyDescent="0.2">
      <c r="A256" s="221"/>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c r="AC256" s="221"/>
      <c r="AD256" s="221"/>
      <c r="AE256" s="221"/>
      <c r="AF256" s="221"/>
      <c r="AG256" s="221"/>
      <c r="AH256" s="221"/>
      <c r="AI256" s="221"/>
      <c r="AJ256" s="221"/>
      <c r="AK256" s="221"/>
      <c r="AL256" s="221"/>
      <c r="AM256" s="221"/>
      <c r="AN256" s="221"/>
      <c r="AO256" s="221"/>
      <c r="AP256" s="221"/>
      <c r="AQ256" s="221"/>
      <c r="AR256" s="221"/>
      <c r="AS256" s="221"/>
      <c r="AT256" s="221"/>
      <c r="AU256" s="237"/>
      <c r="AV256" s="240"/>
      <c r="AW256" s="237"/>
      <c r="AX256" s="221"/>
      <c r="BB256" s="221"/>
      <c r="BC256" s="221"/>
      <c r="BD256" s="221"/>
      <c r="BE256" s="221"/>
      <c r="BF256" s="221"/>
      <c r="BG256" s="221"/>
      <c r="BH256" s="221"/>
      <c r="BI256" s="221"/>
      <c r="BJ256" s="221"/>
      <c r="BK256" s="221"/>
      <c r="BL256" s="221"/>
      <c r="BM256" s="221"/>
      <c r="BN256" s="221"/>
      <c r="BO256" s="221"/>
      <c r="BP256" s="221"/>
      <c r="BQ256" s="221"/>
      <c r="BR256" s="221"/>
      <c r="BS256" s="221"/>
      <c r="BT256" s="221"/>
      <c r="BU256" s="221"/>
      <c r="BV256" s="221"/>
      <c r="BW256" s="221"/>
      <c r="BX256" s="221"/>
      <c r="BY256" s="221"/>
      <c r="BZ256" s="221"/>
      <c r="CA256" s="221"/>
      <c r="CB256" s="221"/>
      <c r="CC256" s="221"/>
      <c r="CD256" s="221"/>
      <c r="CE256" s="221"/>
      <c r="CF256" s="221"/>
      <c r="CG256" s="221"/>
      <c r="CH256" s="221"/>
      <c r="CI256" s="221"/>
      <c r="CJ256" s="221"/>
      <c r="CK256" s="221"/>
      <c r="CL256" s="221"/>
      <c r="CM256" s="221"/>
      <c r="CN256" s="221"/>
      <c r="CO256" s="221"/>
      <c r="CP256" s="221"/>
      <c r="CQ256" s="221"/>
      <c r="CR256" s="221"/>
      <c r="CS256" s="221"/>
      <c r="CT256" s="221"/>
      <c r="CU256" s="221"/>
      <c r="CV256" s="221"/>
      <c r="CW256" s="221"/>
      <c r="CX256" s="221"/>
      <c r="CY256" s="221"/>
      <c r="CZ256" s="221"/>
      <c r="DA256" s="221"/>
      <c r="DB256" s="221"/>
      <c r="DC256" s="221"/>
      <c r="DD256" s="221"/>
      <c r="DE256" s="221"/>
      <c r="DF256" s="221"/>
    </row>
    <row r="257" spans="1:110" ht="15" x14ac:dyDescent="0.2">
      <c r="A257" s="221"/>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c r="AC257" s="221"/>
      <c r="AD257" s="221"/>
      <c r="AE257" s="221"/>
      <c r="AF257" s="221"/>
      <c r="AG257" s="221"/>
      <c r="AH257" s="221"/>
      <c r="AI257" s="221"/>
      <c r="AJ257" s="221"/>
      <c r="AK257" s="221"/>
      <c r="AL257" s="221"/>
      <c r="AM257" s="221"/>
      <c r="AN257" s="221"/>
      <c r="AO257" s="221"/>
      <c r="AP257" s="221"/>
      <c r="AQ257" s="221"/>
      <c r="AR257" s="221"/>
      <c r="AS257" s="221"/>
      <c r="AT257" s="221"/>
      <c r="AU257" s="237"/>
      <c r="AV257" s="240"/>
      <c r="AW257" s="237"/>
      <c r="AX257" s="221"/>
      <c r="BB257" s="221"/>
      <c r="BC257" s="221"/>
      <c r="BD257" s="221"/>
      <c r="BE257" s="221"/>
      <c r="BF257" s="221"/>
      <c r="BG257" s="221"/>
      <c r="BH257" s="221"/>
      <c r="BI257" s="221"/>
      <c r="BJ257" s="221"/>
      <c r="BK257" s="221"/>
      <c r="BL257" s="221"/>
      <c r="BM257" s="221"/>
      <c r="BN257" s="221"/>
      <c r="BO257" s="221"/>
      <c r="BP257" s="221"/>
      <c r="BQ257" s="221"/>
      <c r="BR257" s="221"/>
      <c r="BS257" s="221"/>
      <c r="BT257" s="221"/>
      <c r="BU257" s="221"/>
      <c r="BV257" s="221"/>
      <c r="BW257" s="221"/>
      <c r="BX257" s="221"/>
      <c r="BY257" s="221"/>
      <c r="BZ257" s="221"/>
      <c r="CA257" s="221"/>
      <c r="CB257" s="221"/>
      <c r="CC257" s="221"/>
      <c r="CD257" s="221"/>
      <c r="CE257" s="221"/>
      <c r="CF257" s="221"/>
      <c r="CG257" s="221"/>
      <c r="CH257" s="221"/>
      <c r="CI257" s="221"/>
      <c r="CJ257" s="221"/>
      <c r="CK257" s="221"/>
      <c r="CL257" s="221"/>
      <c r="CM257" s="221"/>
      <c r="CN257" s="221"/>
      <c r="CO257" s="221"/>
      <c r="CP257" s="221"/>
      <c r="CQ257" s="221"/>
      <c r="CR257" s="221"/>
      <c r="CS257" s="221"/>
      <c r="CT257" s="221"/>
      <c r="CU257" s="221"/>
      <c r="CV257" s="221"/>
      <c r="CW257" s="221"/>
      <c r="CX257" s="221"/>
      <c r="CY257" s="221"/>
      <c r="CZ257" s="221"/>
      <c r="DA257" s="221"/>
      <c r="DB257" s="221"/>
      <c r="DC257" s="221"/>
      <c r="DD257" s="221"/>
      <c r="DE257" s="221"/>
      <c r="DF257" s="221"/>
    </row>
    <row r="258" spans="1:110" ht="15" x14ac:dyDescent="0.2">
      <c r="A258" s="221"/>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c r="AI258" s="221"/>
      <c r="AJ258" s="221"/>
      <c r="AK258" s="221"/>
      <c r="AL258" s="221"/>
      <c r="AM258" s="221"/>
      <c r="AN258" s="221"/>
      <c r="AO258" s="221"/>
      <c r="AP258" s="221"/>
      <c r="AQ258" s="221"/>
      <c r="AR258" s="221"/>
      <c r="AS258" s="221"/>
      <c r="AT258" s="221"/>
      <c r="AU258" s="237"/>
      <c r="AV258" s="240"/>
      <c r="AW258" s="237"/>
      <c r="AX258" s="221"/>
      <c r="BB258" s="221"/>
      <c r="BC258" s="221"/>
      <c r="BD258" s="221"/>
      <c r="BE258" s="221"/>
      <c r="BF258" s="221"/>
      <c r="BG258" s="221"/>
      <c r="BH258" s="221"/>
      <c r="BI258" s="221"/>
      <c r="BJ258" s="221"/>
      <c r="BK258" s="221"/>
      <c r="BL258" s="221"/>
      <c r="BM258" s="221"/>
      <c r="BN258" s="221"/>
      <c r="BO258" s="221"/>
      <c r="BP258" s="221"/>
      <c r="BQ258" s="221"/>
      <c r="BR258" s="221"/>
      <c r="BS258" s="221"/>
      <c r="BT258" s="221"/>
      <c r="BU258" s="221"/>
      <c r="BV258" s="221"/>
      <c r="BW258" s="221"/>
      <c r="BX258" s="221"/>
      <c r="BY258" s="221"/>
      <c r="BZ258" s="221"/>
      <c r="CA258" s="221"/>
      <c r="CB258" s="221"/>
      <c r="CC258" s="221"/>
      <c r="CD258" s="221"/>
      <c r="CE258" s="221"/>
      <c r="CF258" s="221"/>
      <c r="CG258" s="221"/>
      <c r="CH258" s="221"/>
      <c r="CI258" s="221"/>
      <c r="CJ258" s="221"/>
      <c r="CK258" s="221"/>
      <c r="CL258" s="221"/>
      <c r="CM258" s="221"/>
      <c r="CN258" s="221"/>
      <c r="CO258" s="221"/>
      <c r="CP258" s="221"/>
      <c r="CQ258" s="221"/>
      <c r="CR258" s="221"/>
      <c r="CS258" s="221"/>
      <c r="CT258" s="221"/>
      <c r="CU258" s="221"/>
      <c r="CV258" s="221"/>
      <c r="CW258" s="221"/>
      <c r="CX258" s="221"/>
      <c r="CY258" s="221"/>
      <c r="CZ258" s="221"/>
      <c r="DA258" s="221"/>
      <c r="DB258" s="221"/>
      <c r="DC258" s="221"/>
      <c r="DD258" s="221"/>
      <c r="DE258" s="221"/>
      <c r="DF258" s="221"/>
    </row>
    <row r="259" spans="1:110" ht="15" x14ac:dyDescent="0.2">
      <c r="A259" s="221"/>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c r="AC259" s="221"/>
      <c r="AD259" s="221"/>
      <c r="AE259" s="221"/>
      <c r="AF259" s="221"/>
      <c r="AG259" s="221"/>
      <c r="AH259" s="221"/>
      <c r="AI259" s="221"/>
      <c r="AJ259" s="221"/>
      <c r="AK259" s="221"/>
      <c r="AL259" s="221"/>
      <c r="AM259" s="221"/>
      <c r="AN259" s="221"/>
      <c r="AO259" s="221"/>
      <c r="AP259" s="221"/>
      <c r="AQ259" s="221"/>
      <c r="AR259" s="221"/>
      <c r="AS259" s="221"/>
      <c r="AT259" s="221"/>
      <c r="AU259" s="237"/>
      <c r="AV259" s="240"/>
      <c r="AW259" s="237"/>
      <c r="AX259" s="221"/>
      <c r="BB259" s="221"/>
      <c r="BC259" s="221"/>
      <c r="BD259" s="221"/>
      <c r="BE259" s="221"/>
      <c r="BF259" s="221"/>
      <c r="BG259" s="221"/>
      <c r="BH259" s="221"/>
      <c r="BI259" s="221"/>
      <c r="BJ259" s="221"/>
      <c r="BK259" s="221"/>
      <c r="BL259" s="221"/>
      <c r="BM259" s="221"/>
      <c r="BN259" s="221"/>
      <c r="BO259" s="221"/>
      <c r="BP259" s="221"/>
      <c r="BQ259" s="221"/>
      <c r="BR259" s="221"/>
      <c r="BS259" s="221"/>
      <c r="BT259" s="221"/>
      <c r="BU259" s="221"/>
      <c r="BV259" s="221"/>
      <c r="BW259" s="221"/>
      <c r="BX259" s="221"/>
      <c r="BY259" s="221"/>
      <c r="BZ259" s="221"/>
      <c r="CA259" s="221"/>
      <c r="CB259" s="221"/>
      <c r="CC259" s="221"/>
      <c r="CD259" s="221"/>
      <c r="CE259" s="221"/>
      <c r="CF259" s="221"/>
      <c r="CG259" s="221"/>
      <c r="CH259" s="221"/>
      <c r="CI259" s="221"/>
      <c r="CJ259" s="221"/>
      <c r="CK259" s="221"/>
      <c r="CL259" s="221"/>
      <c r="CM259" s="221"/>
      <c r="CN259" s="221"/>
      <c r="CO259" s="221"/>
      <c r="CP259" s="221"/>
      <c r="CQ259" s="221"/>
      <c r="CR259" s="221"/>
      <c r="CS259" s="221"/>
      <c r="CT259" s="221"/>
      <c r="CU259" s="221"/>
      <c r="CV259" s="221"/>
      <c r="CW259" s="221"/>
      <c r="CX259" s="221"/>
      <c r="CY259" s="221"/>
      <c r="CZ259" s="221"/>
      <c r="DA259" s="221"/>
      <c r="DB259" s="221"/>
      <c r="DC259" s="221"/>
      <c r="DD259" s="221"/>
      <c r="DE259" s="221"/>
      <c r="DF259" s="221"/>
    </row>
    <row r="260" spans="1:110" ht="15" x14ac:dyDescent="0.2">
      <c r="A260" s="221"/>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c r="AI260" s="221"/>
      <c r="AJ260" s="221"/>
      <c r="AK260" s="221"/>
      <c r="AL260" s="221"/>
      <c r="AM260" s="221"/>
      <c r="AN260" s="221"/>
      <c r="AO260" s="221"/>
      <c r="AP260" s="221"/>
      <c r="AQ260" s="221"/>
      <c r="AR260" s="221"/>
      <c r="AS260" s="221"/>
      <c r="AT260" s="221"/>
      <c r="AU260" s="237"/>
      <c r="AV260" s="240"/>
      <c r="AW260" s="237"/>
      <c r="AX260" s="221"/>
      <c r="BB260" s="221"/>
      <c r="BC260" s="221"/>
      <c r="BD260" s="221"/>
      <c r="BE260" s="221"/>
      <c r="BF260" s="221"/>
      <c r="BG260" s="221"/>
      <c r="BH260" s="221"/>
      <c r="BI260" s="221"/>
      <c r="BJ260" s="221"/>
      <c r="BK260" s="221"/>
      <c r="BL260" s="221"/>
      <c r="BM260" s="221"/>
      <c r="BN260" s="221"/>
      <c r="BO260" s="221"/>
      <c r="BP260" s="221"/>
      <c r="BQ260" s="221"/>
      <c r="BR260" s="221"/>
      <c r="BS260" s="221"/>
      <c r="BT260" s="221"/>
      <c r="BU260" s="221"/>
      <c r="BV260" s="221"/>
      <c r="BW260" s="221"/>
      <c r="BX260" s="221"/>
      <c r="BY260" s="221"/>
      <c r="BZ260" s="221"/>
      <c r="CA260" s="221"/>
      <c r="CB260" s="221"/>
      <c r="CC260" s="221"/>
      <c r="CD260" s="221"/>
      <c r="CE260" s="221"/>
      <c r="CF260" s="221"/>
      <c r="CG260" s="221"/>
      <c r="CH260" s="221"/>
      <c r="CI260" s="221"/>
      <c r="CJ260" s="221"/>
      <c r="CK260" s="221"/>
      <c r="CL260" s="221"/>
      <c r="CM260" s="221"/>
      <c r="CN260" s="221"/>
      <c r="CO260" s="221"/>
      <c r="CP260" s="221"/>
      <c r="CQ260" s="221"/>
      <c r="CR260" s="221"/>
      <c r="CS260" s="221"/>
      <c r="CT260" s="221"/>
      <c r="CU260" s="221"/>
      <c r="CV260" s="221"/>
      <c r="CW260" s="221"/>
      <c r="CX260" s="221"/>
      <c r="CY260" s="221"/>
      <c r="CZ260" s="221"/>
      <c r="DA260" s="221"/>
      <c r="DB260" s="221"/>
      <c r="DC260" s="221"/>
      <c r="DD260" s="221"/>
      <c r="DE260" s="221"/>
      <c r="DF260" s="221"/>
    </row>
    <row r="261" spans="1:110" ht="15" x14ac:dyDescent="0.2">
      <c r="A261" s="221"/>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c r="AC261" s="221"/>
      <c r="AD261" s="221"/>
      <c r="AE261" s="221"/>
      <c r="AF261" s="221"/>
      <c r="AG261" s="221"/>
      <c r="AH261" s="221"/>
      <c r="AI261" s="221"/>
      <c r="AJ261" s="221"/>
      <c r="AK261" s="221"/>
      <c r="AL261" s="221"/>
      <c r="AM261" s="221"/>
      <c r="AN261" s="221"/>
      <c r="AO261" s="221"/>
      <c r="AP261" s="221"/>
      <c r="AQ261" s="221"/>
      <c r="AR261" s="221"/>
      <c r="AS261" s="221"/>
      <c r="AT261" s="221"/>
      <c r="AU261" s="237"/>
      <c r="AV261" s="240"/>
      <c r="AW261" s="237"/>
      <c r="AX261" s="221"/>
      <c r="BB261" s="221"/>
      <c r="BC261" s="221"/>
      <c r="BD261" s="221"/>
      <c r="BE261" s="221"/>
      <c r="BF261" s="221"/>
      <c r="BG261" s="221"/>
      <c r="BH261" s="221"/>
      <c r="BI261" s="221"/>
      <c r="BJ261" s="221"/>
      <c r="BK261" s="221"/>
      <c r="BL261" s="221"/>
      <c r="BM261" s="221"/>
      <c r="BN261" s="221"/>
      <c r="BO261" s="221"/>
      <c r="BP261" s="221"/>
      <c r="BQ261" s="221"/>
      <c r="BR261" s="221"/>
      <c r="BS261" s="221"/>
      <c r="BT261" s="221"/>
      <c r="BU261" s="221"/>
      <c r="BV261" s="221"/>
      <c r="BW261" s="221"/>
      <c r="BX261" s="221"/>
      <c r="BY261" s="221"/>
      <c r="BZ261" s="221"/>
      <c r="CA261" s="221"/>
      <c r="CB261" s="221"/>
      <c r="CC261" s="221"/>
      <c r="CD261" s="221"/>
      <c r="CE261" s="221"/>
      <c r="CF261" s="221"/>
      <c r="CG261" s="221"/>
      <c r="CH261" s="221"/>
      <c r="CI261" s="221"/>
      <c r="CJ261" s="221"/>
      <c r="CK261" s="221"/>
      <c r="CL261" s="221"/>
      <c r="CM261" s="221"/>
      <c r="CN261" s="221"/>
      <c r="CO261" s="221"/>
      <c r="CP261" s="221"/>
      <c r="CQ261" s="221"/>
      <c r="CR261" s="221"/>
      <c r="CS261" s="221"/>
      <c r="CT261" s="221"/>
      <c r="CU261" s="221"/>
      <c r="CV261" s="221"/>
      <c r="CW261" s="221"/>
      <c r="CX261" s="221"/>
      <c r="CY261" s="221"/>
      <c r="CZ261" s="221"/>
      <c r="DA261" s="221"/>
      <c r="DB261" s="221"/>
      <c r="DC261" s="221"/>
      <c r="DD261" s="221"/>
      <c r="DE261" s="221"/>
      <c r="DF261" s="221"/>
    </row>
    <row r="262" spans="1:110" ht="15" x14ac:dyDescent="0.2">
      <c r="A262" s="221"/>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c r="AI262" s="221"/>
      <c r="AJ262" s="221"/>
      <c r="AK262" s="221"/>
      <c r="AL262" s="221"/>
      <c r="AM262" s="221"/>
      <c r="AN262" s="221"/>
      <c r="AO262" s="221"/>
      <c r="AP262" s="221"/>
      <c r="AQ262" s="221"/>
      <c r="AR262" s="221"/>
      <c r="AS262" s="221"/>
      <c r="AT262" s="221"/>
      <c r="AU262" s="237"/>
      <c r="AV262" s="240"/>
      <c r="AW262" s="237"/>
      <c r="AX262" s="221"/>
      <c r="BB262" s="221"/>
      <c r="BC262" s="221"/>
      <c r="BD262" s="221"/>
      <c r="BE262" s="221"/>
      <c r="BF262" s="221"/>
      <c r="BG262" s="221"/>
      <c r="BH262" s="221"/>
      <c r="BI262" s="221"/>
      <c r="BJ262" s="221"/>
      <c r="BK262" s="221"/>
      <c r="BL262" s="221"/>
      <c r="BM262" s="221"/>
      <c r="BN262" s="221"/>
      <c r="BO262" s="221"/>
      <c r="BP262" s="221"/>
      <c r="BQ262" s="221"/>
      <c r="BR262" s="221"/>
      <c r="BS262" s="221"/>
      <c r="BT262" s="221"/>
      <c r="BU262" s="221"/>
      <c r="BV262" s="221"/>
      <c r="BW262" s="221"/>
      <c r="BX262" s="221"/>
      <c r="BY262" s="221"/>
      <c r="BZ262" s="221"/>
      <c r="CA262" s="221"/>
      <c r="CB262" s="221"/>
      <c r="CC262" s="221"/>
      <c r="CD262" s="221"/>
      <c r="CE262" s="221"/>
      <c r="CF262" s="221"/>
      <c r="CG262" s="221"/>
      <c r="CH262" s="221"/>
      <c r="CI262" s="221"/>
      <c r="CJ262" s="221"/>
      <c r="CK262" s="221"/>
      <c r="CL262" s="221"/>
      <c r="CM262" s="221"/>
      <c r="CN262" s="221"/>
      <c r="CO262" s="221"/>
      <c r="CP262" s="221"/>
      <c r="CQ262" s="221"/>
      <c r="CR262" s="221"/>
      <c r="CS262" s="221"/>
      <c r="CT262" s="221"/>
      <c r="CU262" s="221"/>
      <c r="CV262" s="221"/>
      <c r="CW262" s="221"/>
      <c r="CX262" s="221"/>
      <c r="CY262" s="221"/>
      <c r="CZ262" s="221"/>
      <c r="DA262" s="221"/>
      <c r="DB262" s="221"/>
      <c r="DC262" s="221"/>
      <c r="DD262" s="221"/>
      <c r="DE262" s="221"/>
      <c r="DF262" s="221"/>
    </row>
    <row r="263" spans="1:110" ht="15" x14ac:dyDescent="0.2">
      <c r="A263" s="221"/>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c r="AI263" s="221"/>
      <c r="AJ263" s="221"/>
      <c r="AK263" s="221"/>
      <c r="AL263" s="221"/>
      <c r="AM263" s="221"/>
      <c r="AN263" s="221"/>
      <c r="AO263" s="221"/>
      <c r="AP263" s="221"/>
      <c r="AQ263" s="221"/>
      <c r="AR263" s="221"/>
      <c r="AS263" s="221"/>
      <c r="AT263" s="221"/>
      <c r="AU263" s="237"/>
      <c r="AV263" s="240"/>
      <c r="AW263" s="237"/>
      <c r="AX263" s="221"/>
      <c r="BB263" s="221"/>
      <c r="BC263" s="221"/>
      <c r="BD263" s="221"/>
      <c r="BE263" s="221"/>
      <c r="BF263" s="221"/>
      <c r="BG263" s="221"/>
      <c r="BH263" s="221"/>
      <c r="BI263" s="221"/>
      <c r="BJ263" s="221"/>
      <c r="BK263" s="221"/>
      <c r="BL263" s="221"/>
      <c r="BM263" s="221"/>
      <c r="BN263" s="221"/>
      <c r="BO263" s="221"/>
      <c r="BP263" s="221"/>
      <c r="BQ263" s="221"/>
      <c r="BR263" s="221"/>
      <c r="BS263" s="221"/>
      <c r="BT263" s="221"/>
      <c r="BU263" s="221"/>
      <c r="BV263" s="221"/>
      <c r="BW263" s="221"/>
      <c r="BX263" s="221"/>
      <c r="BY263" s="221"/>
      <c r="BZ263" s="221"/>
      <c r="CA263" s="221"/>
      <c r="CB263" s="221"/>
      <c r="CC263" s="221"/>
      <c r="CD263" s="221"/>
      <c r="CE263" s="221"/>
      <c r="CF263" s="221"/>
      <c r="CG263" s="221"/>
      <c r="CH263" s="221"/>
      <c r="CI263" s="221"/>
      <c r="CJ263" s="221"/>
      <c r="CK263" s="221"/>
      <c r="CL263" s="221"/>
      <c r="CM263" s="221"/>
      <c r="CN263" s="221"/>
      <c r="CO263" s="221"/>
      <c r="CP263" s="221"/>
      <c r="CQ263" s="221"/>
      <c r="CR263" s="221"/>
      <c r="CS263" s="221"/>
      <c r="CT263" s="221"/>
      <c r="CU263" s="221"/>
      <c r="CV263" s="221"/>
      <c r="CW263" s="221"/>
      <c r="CX263" s="221"/>
      <c r="CY263" s="221"/>
      <c r="CZ263" s="221"/>
      <c r="DA263" s="221"/>
      <c r="DB263" s="221"/>
      <c r="DC263" s="221"/>
      <c r="DD263" s="221"/>
      <c r="DE263" s="221"/>
      <c r="DF263" s="221"/>
    </row>
    <row r="264" spans="1:110" ht="15" x14ac:dyDescent="0.2">
      <c r="A264" s="221"/>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c r="AI264" s="221"/>
      <c r="AJ264" s="221"/>
      <c r="AK264" s="221"/>
      <c r="AL264" s="221"/>
      <c r="AM264" s="221"/>
      <c r="AN264" s="221"/>
      <c r="AO264" s="221"/>
      <c r="AP264" s="221"/>
      <c r="AQ264" s="221"/>
      <c r="AR264" s="221"/>
      <c r="AS264" s="221"/>
      <c r="AT264" s="221"/>
      <c r="AU264" s="237"/>
      <c r="AV264" s="240"/>
      <c r="AW264" s="237"/>
      <c r="AX264" s="221"/>
      <c r="BB264" s="221"/>
      <c r="BC264" s="221"/>
      <c r="BD264" s="221"/>
      <c r="BE264" s="221"/>
      <c r="BF264" s="221"/>
      <c r="BG264" s="221"/>
      <c r="BH264" s="221"/>
      <c r="BI264" s="221"/>
      <c r="BJ264" s="221"/>
      <c r="BK264" s="221"/>
      <c r="BL264" s="221"/>
      <c r="BM264" s="221"/>
      <c r="BN264" s="221"/>
      <c r="BO264" s="221"/>
      <c r="BP264" s="221"/>
      <c r="BQ264" s="221"/>
      <c r="BR264" s="221"/>
      <c r="BS264" s="221"/>
      <c r="BT264" s="221"/>
      <c r="BU264" s="221"/>
      <c r="BV264" s="221"/>
      <c r="BW264" s="221"/>
      <c r="BX264" s="221"/>
      <c r="BY264" s="221"/>
      <c r="BZ264" s="221"/>
      <c r="CA264" s="221"/>
      <c r="CB264" s="221"/>
      <c r="CC264" s="221"/>
      <c r="CD264" s="221"/>
      <c r="CE264" s="221"/>
      <c r="CF264" s="221"/>
      <c r="CG264" s="221"/>
      <c r="CH264" s="221"/>
      <c r="CI264" s="221"/>
      <c r="CJ264" s="221"/>
      <c r="CK264" s="221"/>
      <c r="CL264" s="221"/>
      <c r="CM264" s="221"/>
      <c r="CN264" s="221"/>
      <c r="CO264" s="221"/>
      <c r="CP264" s="221"/>
      <c r="CQ264" s="221"/>
      <c r="CR264" s="221"/>
      <c r="CS264" s="221"/>
      <c r="CT264" s="221"/>
      <c r="CU264" s="221"/>
      <c r="CV264" s="221"/>
      <c r="CW264" s="221"/>
      <c r="CX264" s="221"/>
      <c r="CY264" s="221"/>
      <c r="CZ264" s="221"/>
      <c r="DA264" s="221"/>
      <c r="DB264" s="221"/>
      <c r="DC264" s="221"/>
      <c r="DD264" s="221"/>
      <c r="DE264" s="221"/>
      <c r="DF264" s="221"/>
    </row>
    <row r="265" spans="1:110" ht="15" x14ac:dyDescent="0.2">
      <c r="A265" s="221"/>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c r="AI265" s="221"/>
      <c r="AJ265" s="221"/>
      <c r="AK265" s="221"/>
      <c r="AL265" s="221"/>
      <c r="AM265" s="221"/>
      <c r="AN265" s="221"/>
      <c r="AO265" s="221"/>
      <c r="AP265" s="221"/>
      <c r="AQ265" s="221"/>
      <c r="AR265" s="221"/>
      <c r="AS265" s="221"/>
      <c r="AT265" s="221"/>
      <c r="AU265" s="237"/>
      <c r="AV265" s="240"/>
      <c r="AW265" s="237"/>
      <c r="AX265" s="221"/>
      <c r="BB265" s="221"/>
      <c r="BC265" s="221"/>
      <c r="BD265" s="221"/>
      <c r="BE265" s="221"/>
      <c r="BF265" s="221"/>
      <c r="BG265" s="221"/>
      <c r="BH265" s="221"/>
      <c r="BI265" s="221"/>
      <c r="BJ265" s="221"/>
      <c r="BK265" s="221"/>
      <c r="BL265" s="221"/>
      <c r="BM265" s="221"/>
      <c r="BN265" s="221"/>
      <c r="BO265" s="221"/>
      <c r="BP265" s="221"/>
      <c r="BQ265" s="221"/>
      <c r="BR265" s="221"/>
      <c r="BS265" s="221"/>
      <c r="BT265" s="221"/>
      <c r="BU265" s="221"/>
      <c r="BV265" s="221"/>
      <c r="BW265" s="221"/>
      <c r="BX265" s="221"/>
      <c r="BY265" s="221"/>
      <c r="BZ265" s="221"/>
      <c r="CA265" s="221"/>
      <c r="CB265" s="221"/>
      <c r="CC265" s="221"/>
      <c r="CD265" s="221"/>
      <c r="CE265" s="221"/>
      <c r="CF265" s="221"/>
      <c r="CG265" s="221"/>
      <c r="CH265" s="221"/>
      <c r="CI265" s="221"/>
      <c r="CJ265" s="221"/>
      <c r="CK265" s="221"/>
      <c r="CL265" s="221"/>
      <c r="CM265" s="221"/>
      <c r="CN265" s="221"/>
      <c r="CO265" s="221"/>
      <c r="CP265" s="221"/>
      <c r="CQ265" s="221"/>
      <c r="CR265" s="221"/>
      <c r="CS265" s="221"/>
      <c r="CT265" s="221"/>
      <c r="CU265" s="221"/>
      <c r="CV265" s="221"/>
      <c r="CW265" s="221"/>
      <c r="CX265" s="221"/>
      <c r="CY265" s="221"/>
      <c r="CZ265" s="221"/>
      <c r="DA265" s="221"/>
      <c r="DB265" s="221"/>
      <c r="DC265" s="221"/>
      <c r="DD265" s="221"/>
      <c r="DE265" s="221"/>
      <c r="DF265" s="221"/>
    </row>
    <row r="266" spans="1:110" ht="15" x14ac:dyDescent="0.2">
      <c r="A266" s="221"/>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c r="AI266" s="221"/>
      <c r="AJ266" s="221"/>
      <c r="AK266" s="221"/>
      <c r="AL266" s="221"/>
      <c r="AM266" s="221"/>
      <c r="AN266" s="221"/>
      <c r="AO266" s="221"/>
      <c r="AP266" s="221"/>
      <c r="AQ266" s="221"/>
      <c r="AR266" s="221"/>
      <c r="AS266" s="221"/>
      <c r="AT266" s="221"/>
      <c r="AU266" s="237"/>
      <c r="AV266" s="240"/>
      <c r="AW266" s="237"/>
      <c r="AX266" s="221"/>
      <c r="BB266" s="221"/>
      <c r="BC266" s="221"/>
      <c r="BD266" s="221"/>
      <c r="BE266" s="221"/>
      <c r="BF266" s="221"/>
      <c r="BG266" s="221"/>
      <c r="BH266" s="221"/>
      <c r="BI266" s="221"/>
      <c r="BJ266" s="221"/>
      <c r="BK266" s="221"/>
      <c r="BL266" s="221"/>
      <c r="BM266" s="221"/>
      <c r="BN266" s="221"/>
      <c r="BO266" s="221"/>
      <c r="BP266" s="221"/>
      <c r="BQ266" s="221"/>
      <c r="BR266" s="221"/>
      <c r="BS266" s="221"/>
      <c r="BT266" s="221"/>
      <c r="BU266" s="221"/>
      <c r="BV266" s="221"/>
      <c r="BW266" s="221"/>
      <c r="BX266" s="221"/>
      <c r="BY266" s="221"/>
      <c r="BZ266" s="221"/>
      <c r="CA266" s="221"/>
      <c r="CB266" s="221"/>
      <c r="CC266" s="221"/>
      <c r="CD266" s="221"/>
      <c r="CE266" s="221"/>
      <c r="CF266" s="221"/>
      <c r="CG266" s="221"/>
      <c r="CH266" s="221"/>
      <c r="CI266" s="221"/>
      <c r="CJ266" s="221"/>
      <c r="CK266" s="221"/>
      <c r="CL266" s="221"/>
      <c r="CM266" s="221"/>
      <c r="CN266" s="221"/>
      <c r="CO266" s="221"/>
      <c r="CP266" s="221"/>
      <c r="CQ266" s="221"/>
      <c r="CR266" s="221"/>
      <c r="CS266" s="221"/>
      <c r="CT266" s="221"/>
      <c r="CU266" s="221"/>
      <c r="CV266" s="221"/>
      <c r="CW266" s="221"/>
      <c r="CX266" s="221"/>
      <c r="CY266" s="221"/>
      <c r="CZ266" s="221"/>
      <c r="DA266" s="221"/>
      <c r="DB266" s="221"/>
      <c r="DC266" s="221"/>
      <c r="DD266" s="221"/>
      <c r="DE266" s="221"/>
      <c r="DF266" s="221"/>
    </row>
    <row r="267" spans="1:110" ht="15" x14ac:dyDescent="0.2">
      <c r="A267" s="221"/>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c r="AU267" s="237"/>
      <c r="AV267" s="240"/>
      <c r="AW267" s="237"/>
      <c r="AX267" s="221"/>
      <c r="BB267" s="221"/>
      <c r="BC267" s="221"/>
      <c r="BD267" s="221"/>
      <c r="BE267" s="221"/>
      <c r="BF267" s="221"/>
      <c r="BG267" s="221"/>
      <c r="BH267" s="221"/>
      <c r="BI267" s="221"/>
      <c r="BJ267" s="221"/>
      <c r="BK267" s="221"/>
      <c r="BL267" s="221"/>
      <c r="BM267" s="221"/>
      <c r="BN267" s="221"/>
      <c r="BO267" s="221"/>
      <c r="BP267" s="221"/>
      <c r="BQ267" s="221"/>
      <c r="BR267" s="221"/>
      <c r="BS267" s="221"/>
      <c r="BT267" s="221"/>
      <c r="BU267" s="221"/>
      <c r="BV267" s="221"/>
      <c r="BW267" s="221"/>
      <c r="BX267" s="221"/>
      <c r="BY267" s="221"/>
      <c r="BZ267" s="221"/>
      <c r="CA267" s="221"/>
      <c r="CB267" s="221"/>
      <c r="CC267" s="221"/>
      <c r="CD267" s="221"/>
      <c r="CE267" s="221"/>
      <c r="CF267" s="221"/>
      <c r="CG267" s="221"/>
      <c r="CH267" s="221"/>
      <c r="CI267" s="221"/>
      <c r="CJ267" s="221"/>
      <c r="CK267" s="221"/>
      <c r="CL267" s="221"/>
      <c r="CM267" s="221"/>
      <c r="CN267" s="221"/>
      <c r="CO267" s="221"/>
      <c r="CP267" s="221"/>
      <c r="CQ267" s="221"/>
      <c r="CR267" s="221"/>
      <c r="CS267" s="221"/>
      <c r="CT267" s="221"/>
      <c r="CU267" s="221"/>
      <c r="CV267" s="221"/>
      <c r="CW267" s="221"/>
      <c r="CX267" s="221"/>
      <c r="CY267" s="221"/>
      <c r="CZ267" s="221"/>
      <c r="DA267" s="221"/>
      <c r="DB267" s="221"/>
      <c r="DC267" s="221"/>
      <c r="DD267" s="221"/>
      <c r="DE267" s="221"/>
      <c r="DF267" s="221"/>
    </row>
    <row r="268" spans="1:110" ht="15" x14ac:dyDescent="0.2">
      <c r="A268" s="221"/>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c r="AC268" s="221"/>
      <c r="AD268" s="221"/>
      <c r="AE268" s="221"/>
      <c r="AF268" s="221"/>
      <c r="AG268" s="221"/>
      <c r="AH268" s="221"/>
      <c r="AI268" s="221"/>
      <c r="AJ268" s="221"/>
      <c r="AK268" s="221"/>
      <c r="AL268" s="221"/>
      <c r="AM268" s="221"/>
      <c r="AN268" s="221"/>
      <c r="AO268" s="221"/>
      <c r="AP268" s="221"/>
      <c r="AQ268" s="221"/>
      <c r="AR268" s="221"/>
      <c r="AS268" s="221"/>
      <c r="AT268" s="221"/>
      <c r="AU268" s="237"/>
      <c r="AV268" s="240"/>
      <c r="AW268" s="237"/>
      <c r="AX268" s="221"/>
      <c r="BB268" s="221"/>
      <c r="BC268" s="221"/>
      <c r="BD268" s="221"/>
      <c r="BE268" s="221"/>
      <c r="BF268" s="221"/>
      <c r="BG268" s="221"/>
      <c r="BH268" s="221"/>
      <c r="BI268" s="221"/>
      <c r="BJ268" s="221"/>
      <c r="BK268" s="221"/>
      <c r="BL268" s="221"/>
      <c r="BM268" s="221"/>
      <c r="BN268" s="221"/>
      <c r="BO268" s="221"/>
      <c r="BP268" s="221"/>
      <c r="BQ268" s="221"/>
      <c r="BR268" s="221"/>
      <c r="BS268" s="221"/>
      <c r="BT268" s="221"/>
      <c r="BU268" s="221"/>
      <c r="BV268" s="221"/>
      <c r="BW268" s="221"/>
      <c r="BX268" s="221"/>
      <c r="BY268" s="221"/>
      <c r="BZ268" s="221"/>
      <c r="CA268" s="221"/>
      <c r="CB268" s="221"/>
      <c r="CC268" s="221"/>
      <c r="CD268" s="221"/>
      <c r="CE268" s="221"/>
      <c r="CF268" s="221"/>
      <c r="CG268" s="221"/>
      <c r="CH268" s="221"/>
      <c r="CI268" s="221"/>
      <c r="CJ268" s="221"/>
      <c r="CK268" s="221"/>
      <c r="CL268" s="221"/>
      <c r="CM268" s="221"/>
      <c r="CN268" s="221"/>
      <c r="CO268" s="221"/>
      <c r="CP268" s="221"/>
      <c r="CQ268" s="221"/>
      <c r="CR268" s="221"/>
      <c r="CS268" s="221"/>
      <c r="CT268" s="221"/>
      <c r="CU268" s="221"/>
      <c r="CV268" s="221"/>
      <c r="CW268" s="221"/>
      <c r="CX268" s="221"/>
      <c r="CY268" s="221"/>
      <c r="CZ268" s="221"/>
      <c r="DA268" s="221"/>
      <c r="DB268" s="221"/>
      <c r="DC268" s="221"/>
      <c r="DD268" s="221"/>
      <c r="DE268" s="221"/>
      <c r="DF268" s="221"/>
    </row>
    <row r="269" spans="1:110" ht="15" x14ac:dyDescent="0.2">
      <c r="A269" s="221"/>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c r="AI269" s="221"/>
      <c r="AJ269" s="221"/>
      <c r="AK269" s="221"/>
      <c r="AL269" s="221"/>
      <c r="AM269" s="221"/>
      <c r="AN269" s="221"/>
      <c r="AO269" s="221"/>
      <c r="AP269" s="221"/>
      <c r="AQ269" s="221"/>
      <c r="AR269" s="221"/>
      <c r="AS269" s="221"/>
      <c r="AT269" s="221"/>
      <c r="AU269" s="237"/>
      <c r="AV269" s="240"/>
      <c r="AW269" s="237"/>
      <c r="AX269" s="221"/>
      <c r="BB269" s="221"/>
      <c r="BC269" s="221"/>
      <c r="BD269" s="221"/>
      <c r="BE269" s="221"/>
      <c r="BF269" s="221"/>
      <c r="BG269" s="221"/>
      <c r="BH269" s="221"/>
      <c r="BI269" s="221"/>
      <c r="BJ269" s="221"/>
      <c r="BK269" s="221"/>
      <c r="BL269" s="221"/>
      <c r="BM269" s="221"/>
      <c r="BN269" s="221"/>
      <c r="BO269" s="221"/>
      <c r="BP269" s="221"/>
      <c r="BQ269" s="221"/>
      <c r="BR269" s="221"/>
      <c r="BS269" s="221"/>
      <c r="BT269" s="221"/>
      <c r="BU269" s="221"/>
      <c r="BV269" s="221"/>
      <c r="BW269" s="221"/>
      <c r="BX269" s="221"/>
      <c r="BY269" s="221"/>
      <c r="BZ269" s="221"/>
      <c r="CA269" s="221"/>
      <c r="CB269" s="221"/>
      <c r="CC269" s="221"/>
      <c r="CD269" s="221"/>
      <c r="CE269" s="221"/>
      <c r="CF269" s="221"/>
      <c r="CG269" s="221"/>
      <c r="CH269" s="221"/>
      <c r="CI269" s="221"/>
      <c r="CJ269" s="221"/>
      <c r="CK269" s="221"/>
      <c r="CL269" s="221"/>
      <c r="CM269" s="221"/>
      <c r="CN269" s="221"/>
      <c r="CO269" s="221"/>
      <c r="CP269" s="221"/>
      <c r="CQ269" s="221"/>
      <c r="CR269" s="221"/>
      <c r="CS269" s="221"/>
      <c r="CT269" s="221"/>
      <c r="CU269" s="221"/>
      <c r="CV269" s="221"/>
      <c r="CW269" s="221"/>
      <c r="CX269" s="221"/>
      <c r="CY269" s="221"/>
      <c r="CZ269" s="221"/>
      <c r="DA269" s="221"/>
      <c r="DB269" s="221"/>
      <c r="DC269" s="221"/>
      <c r="DD269" s="221"/>
      <c r="DE269" s="221"/>
      <c r="DF269" s="221"/>
    </row>
    <row r="270" spans="1:110" ht="15" x14ac:dyDescent="0.2">
      <c r="A270" s="221"/>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c r="AU270" s="237"/>
      <c r="AV270" s="240"/>
      <c r="AW270" s="237"/>
      <c r="AX270" s="221"/>
      <c r="BB270" s="221"/>
      <c r="BC270" s="221"/>
      <c r="BD270" s="221"/>
      <c r="BE270" s="221"/>
      <c r="BF270" s="221"/>
      <c r="BG270" s="221"/>
      <c r="BH270" s="221"/>
      <c r="BI270" s="221"/>
      <c r="BJ270" s="221"/>
      <c r="BK270" s="221"/>
      <c r="BL270" s="221"/>
      <c r="BM270" s="221"/>
      <c r="BN270" s="221"/>
      <c r="BO270" s="221"/>
      <c r="BP270" s="221"/>
      <c r="BQ270" s="221"/>
      <c r="BR270" s="221"/>
      <c r="BS270" s="221"/>
      <c r="BT270" s="221"/>
      <c r="BU270" s="221"/>
      <c r="BV270" s="221"/>
      <c r="BW270" s="221"/>
      <c r="BX270" s="221"/>
      <c r="BY270" s="221"/>
      <c r="BZ270" s="221"/>
      <c r="CA270" s="221"/>
      <c r="CB270" s="221"/>
      <c r="CC270" s="221"/>
      <c r="CD270" s="221"/>
      <c r="CE270" s="221"/>
      <c r="CF270" s="221"/>
      <c r="CG270" s="221"/>
      <c r="CH270" s="221"/>
      <c r="CI270" s="221"/>
      <c r="CJ270" s="221"/>
      <c r="CK270" s="221"/>
      <c r="CL270" s="221"/>
      <c r="CM270" s="221"/>
      <c r="CN270" s="221"/>
      <c r="CO270" s="221"/>
      <c r="CP270" s="221"/>
      <c r="CQ270" s="221"/>
      <c r="CR270" s="221"/>
      <c r="CS270" s="221"/>
      <c r="CT270" s="221"/>
      <c r="CU270" s="221"/>
      <c r="CV270" s="221"/>
      <c r="CW270" s="221"/>
      <c r="CX270" s="221"/>
      <c r="CY270" s="221"/>
      <c r="CZ270" s="221"/>
      <c r="DA270" s="221"/>
      <c r="DB270" s="221"/>
      <c r="DC270" s="221"/>
      <c r="DD270" s="221"/>
      <c r="DE270" s="221"/>
      <c r="DF270" s="221"/>
    </row>
    <row r="271" spans="1:110" ht="15" x14ac:dyDescent="0.2">
      <c r="A271" s="221"/>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21"/>
      <c r="AD271" s="221"/>
      <c r="AE271" s="221"/>
      <c r="AF271" s="221"/>
      <c r="AG271" s="221"/>
      <c r="AH271" s="221"/>
      <c r="AI271" s="221"/>
      <c r="AJ271" s="221"/>
      <c r="AK271" s="221"/>
      <c r="AL271" s="221"/>
      <c r="AM271" s="221"/>
      <c r="AN271" s="221"/>
      <c r="AO271" s="221"/>
      <c r="AP271" s="221"/>
      <c r="AQ271" s="221"/>
      <c r="AR271" s="221"/>
      <c r="AS271" s="221"/>
      <c r="AT271" s="221"/>
      <c r="AU271" s="237"/>
      <c r="AV271" s="240"/>
      <c r="AW271" s="237"/>
      <c r="AX271" s="221"/>
      <c r="BB271" s="221"/>
      <c r="BC271" s="221"/>
      <c r="BD271" s="221"/>
      <c r="BE271" s="221"/>
      <c r="BF271" s="221"/>
      <c r="BG271" s="221"/>
      <c r="BH271" s="221"/>
      <c r="BI271" s="221"/>
      <c r="BJ271" s="221"/>
      <c r="BK271" s="221"/>
      <c r="BL271" s="221"/>
      <c r="BM271" s="221"/>
      <c r="BN271" s="221"/>
      <c r="BO271" s="221"/>
      <c r="BP271" s="221"/>
      <c r="BQ271" s="221"/>
      <c r="BR271" s="221"/>
      <c r="BS271" s="221"/>
      <c r="BT271" s="221"/>
      <c r="BU271" s="221"/>
      <c r="BV271" s="221"/>
      <c r="BW271" s="221"/>
      <c r="BX271" s="221"/>
      <c r="BY271" s="221"/>
      <c r="BZ271" s="221"/>
      <c r="CA271" s="221"/>
      <c r="CB271" s="221"/>
      <c r="CC271" s="221"/>
      <c r="CD271" s="221"/>
      <c r="CE271" s="221"/>
      <c r="CF271" s="221"/>
      <c r="CG271" s="221"/>
      <c r="CH271" s="221"/>
      <c r="CI271" s="221"/>
      <c r="CJ271" s="221"/>
      <c r="CK271" s="221"/>
      <c r="CL271" s="221"/>
      <c r="CM271" s="221"/>
      <c r="CN271" s="221"/>
      <c r="CO271" s="221"/>
      <c r="CP271" s="221"/>
      <c r="CQ271" s="221"/>
      <c r="CR271" s="221"/>
      <c r="CS271" s="221"/>
      <c r="CT271" s="221"/>
      <c r="CU271" s="221"/>
      <c r="CV271" s="221"/>
      <c r="CW271" s="221"/>
      <c r="CX271" s="221"/>
      <c r="CY271" s="221"/>
      <c r="CZ271" s="221"/>
      <c r="DA271" s="221"/>
      <c r="DB271" s="221"/>
      <c r="DC271" s="221"/>
      <c r="DD271" s="221"/>
      <c r="DE271" s="221"/>
      <c r="DF271" s="221"/>
    </row>
    <row r="272" spans="1:110" ht="15" x14ac:dyDescent="0.2">
      <c r="A272" s="221"/>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c r="AU272" s="237"/>
      <c r="AV272" s="240"/>
      <c r="AW272" s="237"/>
      <c r="AX272" s="221"/>
      <c r="BB272" s="221"/>
      <c r="BC272" s="221"/>
      <c r="BD272" s="221"/>
      <c r="BE272" s="221"/>
      <c r="BF272" s="221"/>
      <c r="BG272" s="221"/>
      <c r="BH272" s="221"/>
      <c r="BI272" s="221"/>
      <c r="BJ272" s="221"/>
      <c r="BK272" s="221"/>
      <c r="BL272" s="221"/>
      <c r="BM272" s="221"/>
      <c r="BN272" s="221"/>
      <c r="BO272" s="221"/>
      <c r="BP272" s="221"/>
      <c r="BQ272" s="221"/>
      <c r="BR272" s="221"/>
      <c r="BS272" s="221"/>
      <c r="BT272" s="221"/>
      <c r="BU272" s="221"/>
      <c r="BV272" s="221"/>
      <c r="BW272" s="221"/>
      <c r="BX272" s="221"/>
      <c r="BY272" s="221"/>
      <c r="BZ272" s="221"/>
      <c r="CA272" s="221"/>
      <c r="CB272" s="221"/>
      <c r="CC272" s="221"/>
      <c r="CD272" s="221"/>
      <c r="CE272" s="221"/>
      <c r="CF272" s="221"/>
      <c r="CG272" s="221"/>
      <c r="CH272" s="221"/>
      <c r="CI272" s="221"/>
      <c r="CJ272" s="221"/>
      <c r="CK272" s="221"/>
      <c r="CL272" s="221"/>
      <c r="CM272" s="221"/>
      <c r="CN272" s="221"/>
      <c r="CO272" s="221"/>
      <c r="CP272" s="221"/>
      <c r="CQ272" s="221"/>
      <c r="CR272" s="221"/>
      <c r="CS272" s="221"/>
      <c r="CT272" s="221"/>
      <c r="CU272" s="221"/>
      <c r="CV272" s="221"/>
      <c r="CW272" s="221"/>
      <c r="CX272" s="221"/>
      <c r="CY272" s="221"/>
      <c r="CZ272" s="221"/>
      <c r="DA272" s="221"/>
      <c r="DB272" s="221"/>
      <c r="DC272" s="221"/>
      <c r="DD272" s="221"/>
      <c r="DE272" s="221"/>
      <c r="DF272" s="221"/>
    </row>
    <row r="273" spans="1:110" ht="15" x14ac:dyDescent="0.2">
      <c r="A273" s="221"/>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37"/>
      <c r="AV273" s="240"/>
      <c r="AW273" s="237"/>
      <c r="AX273" s="221"/>
      <c r="BB273" s="221"/>
      <c r="BC273" s="221"/>
      <c r="BD273" s="221"/>
      <c r="BE273" s="221"/>
      <c r="BF273" s="221"/>
      <c r="BG273" s="221"/>
      <c r="BH273" s="221"/>
      <c r="BI273" s="221"/>
      <c r="BJ273" s="221"/>
      <c r="BK273" s="221"/>
      <c r="BL273" s="221"/>
      <c r="BM273" s="221"/>
      <c r="BN273" s="221"/>
      <c r="BO273" s="221"/>
      <c r="BP273" s="221"/>
      <c r="BQ273" s="221"/>
      <c r="BR273" s="221"/>
      <c r="BS273" s="221"/>
      <c r="BT273" s="221"/>
      <c r="BU273" s="221"/>
      <c r="BV273" s="221"/>
      <c r="BW273" s="221"/>
      <c r="BX273" s="221"/>
      <c r="BY273" s="221"/>
      <c r="BZ273" s="221"/>
      <c r="CA273" s="221"/>
      <c r="CB273" s="221"/>
      <c r="CC273" s="221"/>
      <c r="CD273" s="221"/>
      <c r="CE273" s="221"/>
      <c r="CF273" s="221"/>
      <c r="CG273" s="221"/>
      <c r="CH273" s="221"/>
      <c r="CI273" s="221"/>
      <c r="CJ273" s="221"/>
      <c r="CK273" s="221"/>
      <c r="CL273" s="221"/>
      <c r="CM273" s="221"/>
      <c r="CN273" s="221"/>
      <c r="CO273" s="221"/>
      <c r="CP273" s="221"/>
      <c r="CQ273" s="221"/>
      <c r="CR273" s="221"/>
      <c r="CS273" s="221"/>
      <c r="CT273" s="221"/>
      <c r="CU273" s="221"/>
      <c r="CV273" s="221"/>
      <c r="CW273" s="221"/>
      <c r="CX273" s="221"/>
      <c r="CY273" s="221"/>
      <c r="CZ273" s="221"/>
      <c r="DA273" s="221"/>
      <c r="DB273" s="221"/>
      <c r="DC273" s="221"/>
      <c r="DD273" s="221"/>
      <c r="DE273" s="221"/>
      <c r="DF273" s="221"/>
    </row>
    <row r="274" spans="1:110" ht="15" x14ac:dyDescent="0.2">
      <c r="A274" s="221"/>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c r="AI274" s="221"/>
      <c r="AJ274" s="221"/>
      <c r="AK274" s="221"/>
      <c r="AL274" s="221"/>
      <c r="AM274" s="221"/>
      <c r="AN274" s="221"/>
      <c r="AO274" s="221"/>
      <c r="AP274" s="221"/>
      <c r="AQ274" s="221"/>
      <c r="AR274" s="221"/>
      <c r="AS274" s="221"/>
      <c r="AT274" s="221"/>
      <c r="AU274" s="237"/>
      <c r="AV274" s="240"/>
      <c r="AW274" s="237"/>
      <c r="AX274" s="221"/>
      <c r="BB274" s="221"/>
      <c r="BC274" s="221"/>
      <c r="BD274" s="221"/>
      <c r="BE274" s="221"/>
      <c r="BF274" s="221"/>
      <c r="BG274" s="221"/>
      <c r="BH274" s="221"/>
      <c r="BI274" s="221"/>
      <c r="BJ274" s="221"/>
      <c r="BK274" s="221"/>
      <c r="BL274" s="221"/>
      <c r="BM274" s="221"/>
      <c r="BN274" s="221"/>
      <c r="BO274" s="221"/>
      <c r="BP274" s="221"/>
      <c r="BQ274" s="221"/>
      <c r="BR274" s="221"/>
      <c r="BS274" s="221"/>
      <c r="BT274" s="221"/>
      <c r="BU274" s="221"/>
      <c r="BV274" s="221"/>
      <c r="BW274" s="221"/>
      <c r="BX274" s="221"/>
      <c r="BY274" s="221"/>
      <c r="BZ274" s="221"/>
      <c r="CA274" s="221"/>
      <c r="CB274" s="221"/>
      <c r="CC274" s="221"/>
      <c r="CD274" s="221"/>
      <c r="CE274" s="221"/>
      <c r="CF274" s="221"/>
      <c r="CG274" s="221"/>
      <c r="CH274" s="221"/>
      <c r="CI274" s="221"/>
      <c r="CJ274" s="221"/>
      <c r="CK274" s="221"/>
      <c r="CL274" s="221"/>
      <c r="CM274" s="221"/>
      <c r="CN274" s="221"/>
      <c r="CO274" s="221"/>
      <c r="CP274" s="221"/>
      <c r="CQ274" s="221"/>
      <c r="CR274" s="221"/>
      <c r="CS274" s="221"/>
      <c r="CT274" s="221"/>
      <c r="CU274" s="221"/>
      <c r="CV274" s="221"/>
      <c r="CW274" s="221"/>
      <c r="CX274" s="221"/>
      <c r="CY274" s="221"/>
      <c r="CZ274" s="221"/>
      <c r="DA274" s="221"/>
      <c r="DB274" s="221"/>
      <c r="DC274" s="221"/>
      <c r="DD274" s="221"/>
      <c r="DE274" s="221"/>
      <c r="DF274" s="221"/>
    </row>
    <row r="275" spans="1:110" ht="15" x14ac:dyDescent="0.2">
      <c r="A275" s="221"/>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c r="AH275" s="221"/>
      <c r="AI275" s="221"/>
      <c r="AJ275" s="221"/>
      <c r="AK275" s="221"/>
      <c r="AL275" s="221"/>
      <c r="AM275" s="221"/>
      <c r="AN275" s="221"/>
      <c r="AO275" s="221"/>
      <c r="AP275" s="221"/>
      <c r="AQ275" s="221"/>
      <c r="AR275" s="221"/>
      <c r="AS275" s="221"/>
      <c r="AT275" s="221"/>
      <c r="AU275" s="237"/>
      <c r="AV275" s="240"/>
      <c r="AW275" s="237"/>
      <c r="AX275" s="221"/>
      <c r="BB275" s="221"/>
      <c r="BC275" s="221"/>
      <c r="BD275" s="221"/>
      <c r="BE275" s="221"/>
      <c r="BF275" s="221"/>
      <c r="BG275" s="221"/>
      <c r="BH275" s="221"/>
      <c r="BI275" s="221"/>
      <c r="BJ275" s="221"/>
      <c r="BK275" s="221"/>
      <c r="BL275" s="221"/>
      <c r="BM275" s="221"/>
      <c r="BN275" s="221"/>
      <c r="BO275" s="221"/>
      <c r="BP275" s="221"/>
      <c r="BQ275" s="221"/>
      <c r="BR275" s="221"/>
      <c r="BS275" s="221"/>
      <c r="BT275" s="221"/>
      <c r="BU275" s="221"/>
      <c r="BV275" s="221"/>
      <c r="BW275" s="221"/>
      <c r="BX275" s="221"/>
      <c r="BY275" s="221"/>
      <c r="BZ275" s="221"/>
      <c r="CA275" s="221"/>
      <c r="CB275" s="221"/>
      <c r="CC275" s="221"/>
      <c r="CD275" s="221"/>
      <c r="CE275" s="221"/>
      <c r="CF275" s="221"/>
      <c r="CG275" s="221"/>
      <c r="CH275" s="221"/>
      <c r="CI275" s="221"/>
      <c r="CJ275" s="221"/>
      <c r="CK275" s="221"/>
      <c r="CL275" s="221"/>
      <c r="CM275" s="221"/>
      <c r="CN275" s="221"/>
      <c r="CO275" s="221"/>
      <c r="CP275" s="221"/>
      <c r="CQ275" s="221"/>
      <c r="CR275" s="221"/>
      <c r="CS275" s="221"/>
      <c r="CT275" s="221"/>
      <c r="CU275" s="221"/>
      <c r="CV275" s="221"/>
      <c r="CW275" s="221"/>
      <c r="CX275" s="221"/>
      <c r="CY275" s="221"/>
      <c r="CZ275" s="221"/>
      <c r="DA275" s="221"/>
      <c r="DB275" s="221"/>
      <c r="DC275" s="221"/>
      <c r="DD275" s="221"/>
      <c r="DE275" s="221"/>
      <c r="DF275" s="221"/>
    </row>
    <row r="276" spans="1:110" ht="15" x14ac:dyDescent="0.2">
      <c r="A276" s="221"/>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c r="AU276" s="237"/>
      <c r="AV276" s="240"/>
      <c r="AW276" s="237"/>
      <c r="AX276" s="221"/>
      <c r="BB276" s="221"/>
      <c r="BC276" s="221"/>
      <c r="BD276" s="221"/>
      <c r="BE276" s="221"/>
      <c r="BF276" s="221"/>
      <c r="BG276" s="221"/>
      <c r="BH276" s="221"/>
      <c r="BI276" s="221"/>
      <c r="BJ276" s="221"/>
      <c r="BK276" s="221"/>
      <c r="BL276" s="221"/>
      <c r="BM276" s="221"/>
      <c r="BN276" s="221"/>
      <c r="BO276" s="221"/>
      <c r="BP276" s="221"/>
      <c r="BQ276" s="221"/>
      <c r="BR276" s="221"/>
      <c r="BS276" s="221"/>
      <c r="BT276" s="221"/>
      <c r="BU276" s="221"/>
      <c r="BV276" s="221"/>
      <c r="BW276" s="221"/>
      <c r="BX276" s="221"/>
      <c r="BY276" s="221"/>
      <c r="BZ276" s="221"/>
      <c r="CA276" s="221"/>
      <c r="CB276" s="221"/>
      <c r="CC276" s="221"/>
      <c r="CD276" s="221"/>
      <c r="CE276" s="221"/>
      <c r="CF276" s="221"/>
      <c r="CG276" s="221"/>
      <c r="CH276" s="221"/>
      <c r="CI276" s="221"/>
      <c r="CJ276" s="221"/>
      <c r="CK276" s="221"/>
      <c r="CL276" s="221"/>
      <c r="CM276" s="221"/>
      <c r="CN276" s="221"/>
      <c r="CO276" s="221"/>
      <c r="CP276" s="221"/>
      <c r="CQ276" s="221"/>
      <c r="CR276" s="221"/>
      <c r="CS276" s="221"/>
      <c r="CT276" s="221"/>
      <c r="CU276" s="221"/>
      <c r="CV276" s="221"/>
      <c r="CW276" s="221"/>
      <c r="CX276" s="221"/>
      <c r="CY276" s="221"/>
      <c r="CZ276" s="221"/>
      <c r="DA276" s="221"/>
      <c r="DB276" s="221"/>
      <c r="DC276" s="221"/>
      <c r="DD276" s="221"/>
      <c r="DE276" s="221"/>
      <c r="DF276" s="221"/>
    </row>
    <row r="277" spans="1:110" ht="15" x14ac:dyDescent="0.2">
      <c r="A277" s="221"/>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c r="AI277" s="221"/>
      <c r="AJ277" s="221"/>
      <c r="AK277" s="221"/>
      <c r="AL277" s="221"/>
      <c r="AM277" s="221"/>
      <c r="AN277" s="221"/>
      <c r="AO277" s="221"/>
      <c r="AP277" s="221"/>
      <c r="AQ277" s="221"/>
      <c r="AR277" s="221"/>
      <c r="AS277" s="221"/>
      <c r="AT277" s="221"/>
      <c r="AU277" s="237"/>
      <c r="AV277" s="240"/>
      <c r="AW277" s="237"/>
      <c r="AX277" s="221"/>
      <c r="BB277" s="221"/>
      <c r="BC277" s="221"/>
      <c r="BD277" s="221"/>
      <c r="BE277" s="221"/>
      <c r="BF277" s="221"/>
      <c r="BG277" s="221"/>
      <c r="BH277" s="221"/>
      <c r="BI277" s="221"/>
      <c r="BJ277" s="221"/>
      <c r="BK277" s="221"/>
      <c r="BL277" s="221"/>
      <c r="BM277" s="221"/>
      <c r="BN277" s="221"/>
      <c r="BO277" s="221"/>
      <c r="BP277" s="221"/>
      <c r="BQ277" s="221"/>
      <c r="BR277" s="221"/>
      <c r="BS277" s="221"/>
      <c r="BT277" s="221"/>
      <c r="BU277" s="221"/>
      <c r="BV277" s="221"/>
      <c r="BW277" s="221"/>
      <c r="BX277" s="221"/>
      <c r="BY277" s="221"/>
      <c r="BZ277" s="221"/>
      <c r="CA277" s="221"/>
      <c r="CB277" s="221"/>
      <c r="CC277" s="221"/>
      <c r="CD277" s="221"/>
      <c r="CE277" s="221"/>
      <c r="CF277" s="221"/>
      <c r="CG277" s="221"/>
      <c r="CH277" s="221"/>
      <c r="CI277" s="221"/>
      <c r="CJ277" s="221"/>
      <c r="CK277" s="221"/>
      <c r="CL277" s="221"/>
      <c r="CM277" s="221"/>
      <c r="CN277" s="221"/>
      <c r="CO277" s="221"/>
      <c r="CP277" s="221"/>
      <c r="CQ277" s="221"/>
      <c r="CR277" s="221"/>
      <c r="CS277" s="221"/>
      <c r="CT277" s="221"/>
      <c r="CU277" s="221"/>
      <c r="CV277" s="221"/>
      <c r="CW277" s="221"/>
      <c r="CX277" s="221"/>
      <c r="CY277" s="221"/>
      <c r="CZ277" s="221"/>
      <c r="DA277" s="221"/>
      <c r="DB277" s="221"/>
      <c r="DC277" s="221"/>
      <c r="DD277" s="221"/>
      <c r="DE277" s="221"/>
      <c r="DF277" s="221"/>
    </row>
    <row r="278" spans="1:110" ht="15" x14ac:dyDescent="0.2">
      <c r="A278" s="221"/>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c r="AH278" s="221"/>
      <c r="AI278" s="221"/>
      <c r="AJ278" s="221"/>
      <c r="AK278" s="221"/>
      <c r="AL278" s="221"/>
      <c r="AM278" s="221"/>
      <c r="AN278" s="221"/>
      <c r="AO278" s="221"/>
      <c r="AP278" s="221"/>
      <c r="AQ278" s="221"/>
      <c r="AR278" s="221"/>
      <c r="AS278" s="221"/>
      <c r="AT278" s="221"/>
      <c r="AU278" s="237"/>
      <c r="AV278" s="240"/>
      <c r="AW278" s="237"/>
      <c r="AX278" s="221"/>
      <c r="BB278" s="221"/>
      <c r="BC278" s="221"/>
      <c r="BD278" s="221"/>
      <c r="BE278" s="221"/>
      <c r="BF278" s="221"/>
      <c r="BG278" s="221"/>
      <c r="BH278" s="221"/>
      <c r="BI278" s="221"/>
      <c r="BJ278" s="221"/>
      <c r="BK278" s="221"/>
      <c r="BL278" s="221"/>
      <c r="BM278" s="221"/>
      <c r="BN278" s="221"/>
      <c r="BO278" s="221"/>
      <c r="BP278" s="221"/>
      <c r="BQ278" s="221"/>
      <c r="BR278" s="221"/>
      <c r="BS278" s="221"/>
      <c r="BT278" s="221"/>
      <c r="BU278" s="221"/>
      <c r="BV278" s="221"/>
      <c r="BW278" s="221"/>
      <c r="BX278" s="221"/>
      <c r="BY278" s="221"/>
      <c r="BZ278" s="221"/>
      <c r="CA278" s="221"/>
      <c r="CB278" s="221"/>
      <c r="CC278" s="221"/>
      <c r="CD278" s="221"/>
      <c r="CE278" s="221"/>
      <c r="CF278" s="221"/>
      <c r="CG278" s="221"/>
      <c r="CH278" s="221"/>
      <c r="CI278" s="221"/>
      <c r="CJ278" s="221"/>
      <c r="CK278" s="221"/>
      <c r="CL278" s="221"/>
      <c r="CM278" s="221"/>
      <c r="CN278" s="221"/>
      <c r="CO278" s="221"/>
      <c r="CP278" s="221"/>
      <c r="CQ278" s="221"/>
      <c r="CR278" s="221"/>
      <c r="CS278" s="221"/>
      <c r="CT278" s="221"/>
      <c r="CU278" s="221"/>
      <c r="CV278" s="221"/>
      <c r="CW278" s="221"/>
      <c r="CX278" s="221"/>
      <c r="CY278" s="221"/>
      <c r="CZ278" s="221"/>
      <c r="DA278" s="221"/>
      <c r="DB278" s="221"/>
      <c r="DC278" s="221"/>
      <c r="DD278" s="221"/>
      <c r="DE278" s="221"/>
      <c r="DF278" s="221"/>
    </row>
    <row r="279" spans="1:110" ht="15" x14ac:dyDescent="0.2">
      <c r="A279" s="221"/>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37"/>
      <c r="AV279" s="240"/>
      <c r="AW279" s="237"/>
      <c r="AX279" s="221"/>
      <c r="BB279" s="221"/>
      <c r="BC279" s="221"/>
      <c r="BD279" s="221"/>
      <c r="BE279" s="221"/>
      <c r="BF279" s="221"/>
      <c r="BG279" s="221"/>
      <c r="BH279" s="221"/>
      <c r="BI279" s="221"/>
      <c r="BJ279" s="221"/>
      <c r="BK279" s="221"/>
      <c r="BL279" s="221"/>
      <c r="BM279" s="221"/>
      <c r="BN279" s="221"/>
      <c r="BO279" s="221"/>
      <c r="BP279" s="221"/>
      <c r="BQ279" s="221"/>
      <c r="BR279" s="221"/>
      <c r="BS279" s="221"/>
      <c r="BT279" s="221"/>
      <c r="BU279" s="221"/>
      <c r="BV279" s="221"/>
      <c r="BW279" s="221"/>
      <c r="BX279" s="221"/>
      <c r="BY279" s="221"/>
      <c r="BZ279" s="221"/>
      <c r="CA279" s="221"/>
      <c r="CB279" s="221"/>
      <c r="CC279" s="221"/>
      <c r="CD279" s="221"/>
      <c r="CE279" s="221"/>
      <c r="CF279" s="221"/>
      <c r="CG279" s="221"/>
      <c r="CH279" s="221"/>
      <c r="CI279" s="221"/>
      <c r="CJ279" s="221"/>
      <c r="CK279" s="221"/>
      <c r="CL279" s="221"/>
      <c r="CM279" s="221"/>
      <c r="CN279" s="221"/>
      <c r="CO279" s="221"/>
      <c r="CP279" s="221"/>
      <c r="CQ279" s="221"/>
      <c r="CR279" s="221"/>
      <c r="CS279" s="221"/>
      <c r="CT279" s="221"/>
      <c r="CU279" s="221"/>
      <c r="CV279" s="221"/>
      <c r="CW279" s="221"/>
      <c r="CX279" s="221"/>
      <c r="CY279" s="221"/>
      <c r="CZ279" s="221"/>
      <c r="DA279" s="221"/>
      <c r="DB279" s="221"/>
      <c r="DC279" s="221"/>
      <c r="DD279" s="221"/>
      <c r="DE279" s="221"/>
      <c r="DF279" s="221"/>
    </row>
    <row r="280" spans="1:110" ht="15" x14ac:dyDescent="0.2">
      <c r="A280" s="221"/>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c r="AI280" s="221"/>
      <c r="AJ280" s="221"/>
      <c r="AK280" s="221"/>
      <c r="AL280" s="221"/>
      <c r="AM280" s="221"/>
      <c r="AN280" s="221"/>
      <c r="AO280" s="221"/>
      <c r="AP280" s="221"/>
      <c r="AQ280" s="221"/>
      <c r="AR280" s="221"/>
      <c r="AS280" s="221"/>
      <c r="AT280" s="221"/>
      <c r="AU280" s="237"/>
      <c r="AV280" s="240"/>
      <c r="AW280" s="237"/>
      <c r="AX280" s="221"/>
      <c r="BB280" s="221"/>
      <c r="BC280" s="221"/>
      <c r="BD280" s="221"/>
      <c r="BE280" s="221"/>
      <c r="BF280" s="221"/>
      <c r="BG280" s="221"/>
      <c r="BH280" s="221"/>
      <c r="BI280" s="221"/>
      <c r="BJ280" s="221"/>
      <c r="BK280" s="221"/>
      <c r="BL280" s="221"/>
      <c r="BM280" s="221"/>
      <c r="BN280" s="221"/>
      <c r="BO280" s="221"/>
      <c r="BP280" s="221"/>
      <c r="BQ280" s="221"/>
      <c r="BR280" s="221"/>
      <c r="BS280" s="221"/>
      <c r="BT280" s="221"/>
      <c r="BU280" s="221"/>
      <c r="BV280" s="221"/>
      <c r="BW280" s="221"/>
      <c r="BX280" s="221"/>
      <c r="BY280" s="221"/>
      <c r="BZ280" s="221"/>
      <c r="CA280" s="221"/>
      <c r="CB280" s="221"/>
      <c r="CC280" s="221"/>
      <c r="CD280" s="221"/>
      <c r="CE280" s="221"/>
      <c r="CF280" s="221"/>
      <c r="CG280" s="221"/>
      <c r="CH280" s="221"/>
      <c r="CI280" s="221"/>
      <c r="CJ280" s="221"/>
      <c r="CK280" s="221"/>
      <c r="CL280" s="221"/>
      <c r="CM280" s="221"/>
      <c r="CN280" s="221"/>
      <c r="CO280" s="221"/>
      <c r="CP280" s="221"/>
      <c r="CQ280" s="221"/>
      <c r="CR280" s="221"/>
      <c r="CS280" s="221"/>
      <c r="CT280" s="221"/>
      <c r="CU280" s="221"/>
      <c r="CV280" s="221"/>
      <c r="CW280" s="221"/>
      <c r="CX280" s="221"/>
      <c r="CY280" s="221"/>
      <c r="CZ280" s="221"/>
      <c r="DA280" s="221"/>
      <c r="DB280" s="221"/>
      <c r="DC280" s="221"/>
      <c r="DD280" s="221"/>
      <c r="DE280" s="221"/>
      <c r="DF280" s="221"/>
    </row>
    <row r="281" spans="1:110" ht="15" x14ac:dyDescent="0.2">
      <c r="A281" s="221"/>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37"/>
      <c r="AV281" s="240"/>
      <c r="AW281" s="237"/>
      <c r="AX281" s="221"/>
      <c r="BB281" s="221"/>
      <c r="BC281" s="221"/>
      <c r="BD281" s="221"/>
      <c r="BE281" s="221"/>
      <c r="BF281" s="221"/>
      <c r="BG281" s="221"/>
      <c r="BH281" s="221"/>
      <c r="BI281" s="221"/>
      <c r="BJ281" s="221"/>
      <c r="BK281" s="221"/>
      <c r="BL281" s="221"/>
      <c r="BM281" s="221"/>
      <c r="BN281" s="221"/>
      <c r="BO281" s="221"/>
      <c r="BP281" s="221"/>
      <c r="BQ281" s="221"/>
      <c r="BR281" s="221"/>
      <c r="BS281" s="221"/>
      <c r="BT281" s="221"/>
      <c r="BU281" s="221"/>
      <c r="BV281" s="221"/>
      <c r="BW281" s="221"/>
      <c r="BX281" s="221"/>
      <c r="BY281" s="221"/>
      <c r="BZ281" s="221"/>
      <c r="CA281" s="221"/>
      <c r="CB281" s="221"/>
      <c r="CC281" s="221"/>
      <c r="CD281" s="221"/>
      <c r="CE281" s="221"/>
      <c r="CF281" s="221"/>
      <c r="CG281" s="221"/>
      <c r="CH281" s="221"/>
      <c r="CI281" s="221"/>
      <c r="CJ281" s="221"/>
      <c r="CK281" s="221"/>
      <c r="CL281" s="221"/>
      <c r="CM281" s="221"/>
      <c r="CN281" s="221"/>
      <c r="CO281" s="221"/>
      <c r="CP281" s="221"/>
      <c r="CQ281" s="221"/>
      <c r="CR281" s="221"/>
      <c r="CS281" s="221"/>
      <c r="CT281" s="221"/>
      <c r="CU281" s="221"/>
      <c r="CV281" s="221"/>
      <c r="CW281" s="221"/>
      <c r="CX281" s="221"/>
      <c r="CY281" s="221"/>
      <c r="CZ281" s="221"/>
      <c r="DA281" s="221"/>
      <c r="DB281" s="221"/>
      <c r="DC281" s="221"/>
      <c r="DD281" s="221"/>
      <c r="DE281" s="221"/>
      <c r="DF281" s="221"/>
    </row>
    <row r="282" spans="1:110" ht="15" x14ac:dyDescent="0.2">
      <c r="A282" s="221"/>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c r="AC282" s="221"/>
      <c r="AD282" s="221"/>
      <c r="AE282" s="221"/>
      <c r="AF282" s="221"/>
      <c r="AG282" s="221"/>
      <c r="AH282" s="221"/>
      <c r="AI282" s="221"/>
      <c r="AJ282" s="221"/>
      <c r="AK282" s="221"/>
      <c r="AL282" s="221"/>
      <c r="AM282" s="221"/>
      <c r="AN282" s="221"/>
      <c r="AO282" s="221"/>
      <c r="AP282" s="221"/>
      <c r="AQ282" s="221"/>
      <c r="AR282" s="221"/>
      <c r="AS282" s="221"/>
      <c r="AT282" s="221"/>
      <c r="AU282" s="237"/>
      <c r="AV282" s="240"/>
      <c r="AW282" s="237"/>
      <c r="AX282" s="221"/>
      <c r="BB282" s="221"/>
      <c r="BC282" s="221"/>
      <c r="BD282" s="221"/>
      <c r="BE282" s="221"/>
      <c r="BF282" s="221"/>
      <c r="BG282" s="221"/>
      <c r="BH282" s="221"/>
      <c r="BI282" s="221"/>
      <c r="BJ282" s="221"/>
      <c r="BK282" s="221"/>
      <c r="BL282" s="221"/>
      <c r="BM282" s="221"/>
      <c r="BN282" s="221"/>
      <c r="BO282" s="221"/>
      <c r="BP282" s="221"/>
      <c r="BQ282" s="221"/>
      <c r="BR282" s="221"/>
      <c r="BS282" s="221"/>
      <c r="BT282" s="221"/>
      <c r="BU282" s="221"/>
      <c r="BV282" s="221"/>
      <c r="BW282" s="221"/>
      <c r="BX282" s="221"/>
      <c r="BY282" s="221"/>
      <c r="BZ282" s="221"/>
      <c r="CA282" s="221"/>
      <c r="CB282" s="221"/>
      <c r="CC282" s="221"/>
      <c r="CD282" s="221"/>
      <c r="CE282" s="221"/>
      <c r="CF282" s="221"/>
      <c r="CG282" s="221"/>
      <c r="CH282" s="221"/>
      <c r="CI282" s="221"/>
      <c r="CJ282" s="221"/>
      <c r="CK282" s="221"/>
      <c r="CL282" s="221"/>
      <c r="CM282" s="221"/>
      <c r="CN282" s="221"/>
      <c r="CO282" s="221"/>
      <c r="CP282" s="221"/>
      <c r="CQ282" s="221"/>
      <c r="CR282" s="221"/>
      <c r="CS282" s="221"/>
      <c r="CT282" s="221"/>
      <c r="CU282" s="221"/>
      <c r="CV282" s="221"/>
      <c r="CW282" s="221"/>
      <c r="CX282" s="221"/>
      <c r="CY282" s="221"/>
      <c r="CZ282" s="221"/>
      <c r="DA282" s="221"/>
      <c r="DB282" s="221"/>
      <c r="DC282" s="221"/>
      <c r="DD282" s="221"/>
      <c r="DE282" s="221"/>
      <c r="DF282" s="221"/>
    </row>
    <row r="283" spans="1:110" ht="15" x14ac:dyDescent="0.2">
      <c r="A283" s="221"/>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c r="AI283" s="221"/>
      <c r="AJ283" s="221"/>
      <c r="AK283" s="221"/>
      <c r="AL283" s="221"/>
      <c r="AM283" s="221"/>
      <c r="AN283" s="221"/>
      <c r="AO283" s="221"/>
      <c r="AP283" s="221"/>
      <c r="AQ283" s="221"/>
      <c r="AR283" s="221"/>
      <c r="AS283" s="221"/>
      <c r="AT283" s="221"/>
      <c r="AU283" s="237"/>
      <c r="AV283" s="240"/>
      <c r="AW283" s="237"/>
      <c r="AX283" s="221"/>
      <c r="BB283" s="221"/>
      <c r="BC283" s="221"/>
      <c r="BD283" s="221"/>
      <c r="BE283" s="221"/>
      <c r="BF283" s="221"/>
      <c r="BG283" s="221"/>
      <c r="BH283" s="221"/>
      <c r="BI283" s="221"/>
      <c r="BJ283" s="221"/>
      <c r="BK283" s="221"/>
      <c r="BL283" s="221"/>
      <c r="BM283" s="221"/>
      <c r="BN283" s="221"/>
      <c r="BO283" s="221"/>
      <c r="BP283" s="221"/>
      <c r="BQ283" s="221"/>
      <c r="BR283" s="221"/>
      <c r="BS283" s="221"/>
      <c r="BT283" s="221"/>
      <c r="BU283" s="221"/>
      <c r="BV283" s="221"/>
      <c r="BW283" s="221"/>
      <c r="BX283" s="221"/>
      <c r="BY283" s="221"/>
      <c r="BZ283" s="221"/>
      <c r="CA283" s="221"/>
      <c r="CB283" s="221"/>
      <c r="CC283" s="221"/>
      <c r="CD283" s="221"/>
      <c r="CE283" s="221"/>
      <c r="CF283" s="221"/>
      <c r="CG283" s="221"/>
      <c r="CH283" s="221"/>
      <c r="CI283" s="221"/>
      <c r="CJ283" s="221"/>
      <c r="CK283" s="221"/>
      <c r="CL283" s="221"/>
      <c r="CM283" s="221"/>
      <c r="CN283" s="221"/>
      <c r="CO283" s="221"/>
      <c r="CP283" s="221"/>
      <c r="CQ283" s="221"/>
      <c r="CR283" s="221"/>
      <c r="CS283" s="221"/>
      <c r="CT283" s="221"/>
      <c r="CU283" s="221"/>
      <c r="CV283" s="221"/>
      <c r="CW283" s="221"/>
      <c r="CX283" s="221"/>
      <c r="CY283" s="221"/>
      <c r="CZ283" s="221"/>
      <c r="DA283" s="221"/>
      <c r="DB283" s="221"/>
      <c r="DC283" s="221"/>
      <c r="DD283" s="221"/>
      <c r="DE283" s="221"/>
      <c r="DF283" s="221"/>
    </row>
    <row r="284" spans="1:110" ht="15" x14ac:dyDescent="0.2">
      <c r="A284" s="221"/>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c r="AC284" s="221"/>
      <c r="AD284" s="221"/>
      <c r="AE284" s="221"/>
      <c r="AF284" s="221"/>
      <c r="AG284" s="221"/>
      <c r="AH284" s="221"/>
      <c r="AI284" s="221"/>
      <c r="AJ284" s="221"/>
      <c r="AK284" s="221"/>
      <c r="AL284" s="221"/>
      <c r="AM284" s="221"/>
      <c r="AN284" s="221"/>
      <c r="AO284" s="221"/>
      <c r="AP284" s="221"/>
      <c r="AQ284" s="221"/>
      <c r="AR284" s="221"/>
      <c r="AS284" s="221"/>
      <c r="AT284" s="221"/>
      <c r="AU284" s="237"/>
      <c r="AV284" s="240"/>
      <c r="AW284" s="237"/>
      <c r="AX284" s="221"/>
      <c r="BB284" s="221"/>
      <c r="BC284" s="221"/>
      <c r="BD284" s="221"/>
      <c r="BE284" s="221"/>
      <c r="BF284" s="221"/>
      <c r="BG284" s="221"/>
      <c r="BH284" s="221"/>
      <c r="BI284" s="221"/>
      <c r="BJ284" s="221"/>
      <c r="BK284" s="221"/>
      <c r="BL284" s="221"/>
      <c r="BM284" s="221"/>
      <c r="BN284" s="221"/>
      <c r="BO284" s="221"/>
      <c r="BP284" s="221"/>
      <c r="BQ284" s="221"/>
      <c r="BR284" s="221"/>
      <c r="BS284" s="221"/>
      <c r="BT284" s="221"/>
      <c r="BU284" s="221"/>
      <c r="BV284" s="221"/>
      <c r="BW284" s="221"/>
      <c r="BX284" s="221"/>
      <c r="BY284" s="221"/>
      <c r="BZ284" s="221"/>
      <c r="CA284" s="221"/>
      <c r="CB284" s="221"/>
      <c r="CC284" s="221"/>
      <c r="CD284" s="221"/>
      <c r="CE284" s="221"/>
      <c r="CF284" s="221"/>
      <c r="CG284" s="221"/>
      <c r="CH284" s="221"/>
      <c r="CI284" s="221"/>
      <c r="CJ284" s="221"/>
      <c r="CK284" s="221"/>
      <c r="CL284" s="221"/>
      <c r="CM284" s="221"/>
      <c r="CN284" s="221"/>
      <c r="CO284" s="221"/>
      <c r="CP284" s="221"/>
      <c r="CQ284" s="221"/>
      <c r="CR284" s="221"/>
      <c r="CS284" s="221"/>
      <c r="CT284" s="221"/>
      <c r="CU284" s="221"/>
      <c r="CV284" s="221"/>
      <c r="CW284" s="221"/>
      <c r="CX284" s="221"/>
      <c r="CY284" s="221"/>
      <c r="CZ284" s="221"/>
      <c r="DA284" s="221"/>
      <c r="DB284" s="221"/>
      <c r="DC284" s="221"/>
      <c r="DD284" s="221"/>
      <c r="DE284" s="221"/>
      <c r="DF284" s="221"/>
    </row>
    <row r="285" spans="1:110" ht="15" x14ac:dyDescent="0.2">
      <c r="A285" s="221"/>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c r="AC285" s="221"/>
      <c r="AD285" s="221"/>
      <c r="AE285" s="221"/>
      <c r="AF285" s="221"/>
      <c r="AG285" s="221"/>
      <c r="AH285" s="221"/>
      <c r="AI285" s="221"/>
      <c r="AJ285" s="221"/>
      <c r="AK285" s="221"/>
      <c r="AL285" s="221"/>
      <c r="AM285" s="221"/>
      <c r="AN285" s="221"/>
      <c r="AO285" s="221"/>
      <c r="AP285" s="221"/>
      <c r="AQ285" s="221"/>
      <c r="AR285" s="221"/>
      <c r="AS285" s="221"/>
      <c r="AT285" s="221"/>
      <c r="AU285" s="237"/>
      <c r="AV285" s="240"/>
      <c r="AW285" s="237"/>
      <c r="AX285" s="221"/>
      <c r="BB285" s="221"/>
      <c r="BC285" s="221"/>
      <c r="BD285" s="221"/>
      <c r="BE285" s="221"/>
      <c r="BF285" s="221"/>
      <c r="BG285" s="221"/>
      <c r="BH285" s="221"/>
      <c r="BI285" s="221"/>
      <c r="BJ285" s="221"/>
      <c r="BK285" s="221"/>
      <c r="BL285" s="221"/>
      <c r="BM285" s="221"/>
      <c r="BN285" s="221"/>
      <c r="BO285" s="221"/>
      <c r="BP285" s="221"/>
      <c r="BQ285" s="221"/>
      <c r="BR285" s="221"/>
      <c r="BS285" s="221"/>
      <c r="BT285" s="221"/>
      <c r="BU285" s="221"/>
      <c r="BV285" s="221"/>
      <c r="BW285" s="221"/>
      <c r="BX285" s="221"/>
      <c r="BY285" s="221"/>
      <c r="BZ285" s="221"/>
      <c r="CA285" s="221"/>
      <c r="CB285" s="221"/>
      <c r="CC285" s="221"/>
      <c r="CD285" s="221"/>
      <c r="CE285" s="221"/>
      <c r="CF285" s="221"/>
      <c r="CG285" s="221"/>
      <c r="CH285" s="221"/>
      <c r="CI285" s="221"/>
      <c r="CJ285" s="221"/>
      <c r="CK285" s="221"/>
      <c r="CL285" s="221"/>
      <c r="CM285" s="221"/>
      <c r="CN285" s="221"/>
      <c r="CO285" s="221"/>
      <c r="CP285" s="221"/>
      <c r="CQ285" s="221"/>
      <c r="CR285" s="221"/>
      <c r="CS285" s="221"/>
      <c r="CT285" s="221"/>
      <c r="CU285" s="221"/>
      <c r="CV285" s="221"/>
      <c r="CW285" s="221"/>
      <c r="CX285" s="221"/>
      <c r="CY285" s="221"/>
      <c r="CZ285" s="221"/>
      <c r="DA285" s="221"/>
      <c r="DB285" s="221"/>
      <c r="DC285" s="221"/>
      <c r="DD285" s="221"/>
      <c r="DE285" s="221"/>
      <c r="DF285" s="221"/>
    </row>
    <row r="286" spans="1:110" ht="15" x14ac:dyDescent="0.2">
      <c r="A286" s="221"/>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c r="AU286" s="237"/>
      <c r="AV286" s="240"/>
      <c r="AW286" s="237"/>
      <c r="AX286" s="221"/>
      <c r="BB286" s="221"/>
      <c r="BC286" s="221"/>
      <c r="BD286" s="221"/>
      <c r="BE286" s="221"/>
      <c r="BF286" s="221"/>
      <c r="BG286" s="221"/>
      <c r="BH286" s="221"/>
      <c r="BI286" s="221"/>
      <c r="BJ286" s="221"/>
      <c r="BK286" s="221"/>
      <c r="BL286" s="221"/>
      <c r="BM286" s="221"/>
      <c r="BN286" s="221"/>
      <c r="BO286" s="221"/>
      <c r="BP286" s="221"/>
      <c r="BQ286" s="221"/>
      <c r="BR286" s="221"/>
      <c r="BS286" s="221"/>
      <c r="BT286" s="221"/>
      <c r="BU286" s="221"/>
      <c r="BV286" s="221"/>
      <c r="BW286" s="221"/>
      <c r="BX286" s="221"/>
      <c r="BY286" s="221"/>
      <c r="BZ286" s="221"/>
      <c r="CA286" s="221"/>
      <c r="CB286" s="221"/>
      <c r="CC286" s="221"/>
      <c r="CD286" s="221"/>
      <c r="CE286" s="221"/>
      <c r="CF286" s="221"/>
      <c r="CG286" s="221"/>
      <c r="CH286" s="221"/>
      <c r="CI286" s="221"/>
      <c r="CJ286" s="221"/>
      <c r="CK286" s="221"/>
      <c r="CL286" s="221"/>
      <c r="CM286" s="221"/>
      <c r="CN286" s="221"/>
      <c r="CO286" s="221"/>
      <c r="CP286" s="221"/>
      <c r="CQ286" s="221"/>
      <c r="CR286" s="221"/>
      <c r="CS286" s="221"/>
      <c r="CT286" s="221"/>
      <c r="CU286" s="221"/>
      <c r="CV286" s="221"/>
      <c r="CW286" s="221"/>
      <c r="CX286" s="221"/>
      <c r="CY286" s="221"/>
      <c r="CZ286" s="221"/>
      <c r="DA286" s="221"/>
      <c r="DB286" s="221"/>
      <c r="DC286" s="221"/>
      <c r="DD286" s="221"/>
      <c r="DE286" s="221"/>
      <c r="DF286" s="221"/>
    </row>
    <row r="287" spans="1:110" ht="15" x14ac:dyDescent="0.2">
      <c r="A287" s="221"/>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c r="AU287" s="237"/>
      <c r="AV287" s="240"/>
      <c r="AW287" s="237"/>
      <c r="AX287" s="221"/>
      <c r="BB287" s="221"/>
      <c r="BC287" s="221"/>
      <c r="BD287" s="221"/>
      <c r="BE287" s="221"/>
      <c r="BF287" s="221"/>
      <c r="BG287" s="221"/>
      <c r="BH287" s="221"/>
      <c r="BI287" s="221"/>
      <c r="BJ287" s="221"/>
      <c r="BK287" s="221"/>
      <c r="BL287" s="221"/>
      <c r="BM287" s="221"/>
      <c r="BN287" s="221"/>
      <c r="BO287" s="221"/>
      <c r="BP287" s="221"/>
      <c r="BQ287" s="221"/>
      <c r="BR287" s="221"/>
      <c r="BS287" s="221"/>
      <c r="BT287" s="221"/>
      <c r="BU287" s="221"/>
      <c r="BV287" s="221"/>
      <c r="BW287" s="221"/>
      <c r="BX287" s="221"/>
      <c r="BY287" s="221"/>
      <c r="BZ287" s="221"/>
      <c r="CA287" s="221"/>
      <c r="CB287" s="221"/>
      <c r="CC287" s="221"/>
      <c r="CD287" s="221"/>
      <c r="CE287" s="221"/>
      <c r="CF287" s="221"/>
      <c r="CG287" s="221"/>
      <c r="CH287" s="221"/>
      <c r="CI287" s="221"/>
      <c r="CJ287" s="221"/>
      <c r="CK287" s="221"/>
      <c r="CL287" s="221"/>
      <c r="CM287" s="221"/>
      <c r="CN287" s="221"/>
      <c r="CO287" s="221"/>
      <c r="CP287" s="221"/>
      <c r="CQ287" s="221"/>
      <c r="CR287" s="221"/>
      <c r="CS287" s="221"/>
      <c r="CT287" s="221"/>
      <c r="CU287" s="221"/>
      <c r="CV287" s="221"/>
      <c r="CW287" s="221"/>
      <c r="CX287" s="221"/>
      <c r="CY287" s="221"/>
      <c r="CZ287" s="221"/>
      <c r="DA287" s="221"/>
      <c r="DB287" s="221"/>
      <c r="DC287" s="221"/>
      <c r="DD287" s="221"/>
      <c r="DE287" s="221"/>
      <c r="DF287" s="221"/>
    </row>
    <row r="288" spans="1:110" ht="15" x14ac:dyDescent="0.2">
      <c r="A288" s="221"/>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c r="AI288" s="221"/>
      <c r="AJ288" s="221"/>
      <c r="AK288" s="221"/>
      <c r="AL288" s="221"/>
      <c r="AM288" s="221"/>
      <c r="AN288" s="221"/>
      <c r="AO288" s="221"/>
      <c r="AP288" s="221"/>
      <c r="AQ288" s="221"/>
      <c r="AR288" s="221"/>
      <c r="AS288" s="221"/>
      <c r="AT288" s="221"/>
      <c r="AU288" s="237"/>
      <c r="AV288" s="240"/>
      <c r="AW288" s="237"/>
      <c r="AX288" s="221"/>
      <c r="BB288" s="221"/>
      <c r="BC288" s="221"/>
      <c r="BD288" s="221"/>
      <c r="BE288" s="221"/>
      <c r="BF288" s="221"/>
      <c r="BG288" s="221"/>
      <c r="BH288" s="221"/>
      <c r="BI288" s="221"/>
      <c r="BJ288" s="221"/>
      <c r="BK288" s="221"/>
      <c r="BL288" s="221"/>
      <c r="BM288" s="221"/>
      <c r="BN288" s="221"/>
      <c r="BO288" s="221"/>
      <c r="BP288" s="221"/>
      <c r="BQ288" s="221"/>
      <c r="BR288" s="221"/>
      <c r="BS288" s="221"/>
      <c r="BT288" s="221"/>
      <c r="BU288" s="221"/>
      <c r="BV288" s="221"/>
      <c r="BW288" s="221"/>
      <c r="BX288" s="221"/>
      <c r="BY288" s="221"/>
      <c r="BZ288" s="221"/>
      <c r="CA288" s="221"/>
      <c r="CB288" s="221"/>
      <c r="CC288" s="221"/>
      <c r="CD288" s="221"/>
      <c r="CE288" s="221"/>
      <c r="CF288" s="221"/>
      <c r="CG288" s="221"/>
      <c r="CH288" s="221"/>
      <c r="CI288" s="221"/>
      <c r="CJ288" s="221"/>
      <c r="CK288" s="221"/>
      <c r="CL288" s="221"/>
      <c r="CM288" s="221"/>
      <c r="CN288" s="221"/>
      <c r="CO288" s="221"/>
      <c r="CP288" s="221"/>
      <c r="CQ288" s="221"/>
      <c r="CR288" s="221"/>
      <c r="CS288" s="221"/>
      <c r="CT288" s="221"/>
      <c r="CU288" s="221"/>
      <c r="CV288" s="221"/>
      <c r="CW288" s="221"/>
      <c r="CX288" s="221"/>
      <c r="CY288" s="221"/>
      <c r="CZ288" s="221"/>
      <c r="DA288" s="221"/>
      <c r="DB288" s="221"/>
      <c r="DC288" s="221"/>
      <c r="DD288" s="221"/>
      <c r="DE288" s="221"/>
      <c r="DF288" s="221"/>
    </row>
    <row r="289" spans="1:110" ht="15" x14ac:dyDescent="0.2">
      <c r="A289" s="221"/>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c r="AI289" s="221"/>
      <c r="AJ289" s="221"/>
      <c r="AK289" s="221"/>
      <c r="AL289" s="221"/>
      <c r="AM289" s="221"/>
      <c r="AN289" s="221"/>
      <c r="AO289" s="221"/>
      <c r="AP289" s="221"/>
      <c r="AQ289" s="221"/>
      <c r="AR289" s="221"/>
      <c r="AS289" s="221"/>
      <c r="AT289" s="221"/>
      <c r="AU289" s="237"/>
      <c r="AV289" s="240"/>
      <c r="AW289" s="237"/>
      <c r="AX289" s="221"/>
      <c r="BB289" s="221"/>
      <c r="BC289" s="221"/>
      <c r="BD289" s="221"/>
      <c r="BE289" s="221"/>
      <c r="BF289" s="221"/>
      <c r="BG289" s="221"/>
      <c r="BH289" s="221"/>
      <c r="BI289" s="221"/>
      <c r="BJ289" s="221"/>
      <c r="BK289" s="221"/>
      <c r="BL289" s="221"/>
      <c r="BM289" s="221"/>
      <c r="BN289" s="221"/>
      <c r="BO289" s="221"/>
      <c r="BP289" s="221"/>
      <c r="BQ289" s="221"/>
      <c r="BR289" s="221"/>
      <c r="BS289" s="221"/>
      <c r="BT289" s="221"/>
      <c r="BU289" s="221"/>
      <c r="BV289" s="221"/>
      <c r="BW289" s="221"/>
      <c r="BX289" s="221"/>
      <c r="BY289" s="221"/>
      <c r="BZ289" s="221"/>
      <c r="CA289" s="221"/>
      <c r="CB289" s="221"/>
      <c r="CC289" s="221"/>
      <c r="CD289" s="221"/>
      <c r="CE289" s="221"/>
      <c r="CF289" s="221"/>
      <c r="CG289" s="221"/>
      <c r="CH289" s="221"/>
      <c r="CI289" s="221"/>
      <c r="CJ289" s="221"/>
      <c r="CK289" s="221"/>
      <c r="CL289" s="221"/>
      <c r="CM289" s="221"/>
      <c r="CN289" s="221"/>
      <c r="CO289" s="221"/>
      <c r="CP289" s="221"/>
      <c r="CQ289" s="221"/>
      <c r="CR289" s="221"/>
      <c r="CS289" s="221"/>
      <c r="CT289" s="221"/>
      <c r="CU289" s="221"/>
      <c r="CV289" s="221"/>
      <c r="CW289" s="221"/>
      <c r="CX289" s="221"/>
      <c r="CY289" s="221"/>
      <c r="CZ289" s="221"/>
      <c r="DA289" s="221"/>
      <c r="DB289" s="221"/>
      <c r="DC289" s="221"/>
      <c r="DD289" s="221"/>
      <c r="DE289" s="221"/>
      <c r="DF289" s="221"/>
    </row>
    <row r="290" spans="1:110" ht="15" x14ac:dyDescent="0.2">
      <c r="A290" s="221"/>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37"/>
      <c r="AV290" s="240"/>
      <c r="AW290" s="237"/>
      <c r="AX290" s="221"/>
      <c r="BB290" s="221"/>
      <c r="BC290" s="221"/>
      <c r="BD290" s="221"/>
      <c r="BE290" s="221"/>
      <c r="BF290" s="221"/>
      <c r="BG290" s="221"/>
      <c r="BH290" s="221"/>
      <c r="BI290" s="221"/>
      <c r="BJ290" s="221"/>
      <c r="BK290" s="221"/>
      <c r="BL290" s="221"/>
      <c r="BM290" s="221"/>
      <c r="BN290" s="221"/>
      <c r="BO290" s="221"/>
      <c r="BP290" s="221"/>
      <c r="BQ290" s="221"/>
      <c r="BR290" s="221"/>
      <c r="BS290" s="221"/>
      <c r="BT290" s="221"/>
      <c r="BU290" s="221"/>
      <c r="BV290" s="221"/>
      <c r="BW290" s="221"/>
      <c r="BX290" s="221"/>
      <c r="BY290" s="221"/>
      <c r="BZ290" s="221"/>
      <c r="CA290" s="221"/>
      <c r="CB290" s="221"/>
      <c r="CC290" s="221"/>
      <c r="CD290" s="221"/>
      <c r="CE290" s="221"/>
      <c r="CF290" s="221"/>
      <c r="CG290" s="221"/>
      <c r="CH290" s="221"/>
      <c r="CI290" s="221"/>
      <c r="CJ290" s="221"/>
      <c r="CK290" s="221"/>
      <c r="CL290" s="221"/>
      <c r="CM290" s="221"/>
      <c r="CN290" s="221"/>
      <c r="CO290" s="221"/>
      <c r="CP290" s="221"/>
      <c r="CQ290" s="221"/>
      <c r="CR290" s="221"/>
      <c r="CS290" s="221"/>
      <c r="CT290" s="221"/>
      <c r="CU290" s="221"/>
      <c r="CV290" s="221"/>
      <c r="CW290" s="221"/>
      <c r="CX290" s="221"/>
      <c r="CY290" s="221"/>
      <c r="CZ290" s="221"/>
      <c r="DA290" s="221"/>
      <c r="DB290" s="221"/>
      <c r="DC290" s="221"/>
      <c r="DD290" s="221"/>
      <c r="DE290" s="221"/>
      <c r="DF290" s="221"/>
    </row>
    <row r="291" spans="1:110" ht="15" x14ac:dyDescent="0.2">
      <c r="A291" s="221"/>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c r="AU291" s="237"/>
      <c r="AV291" s="240"/>
      <c r="AW291" s="237"/>
      <c r="AX291" s="221"/>
      <c r="BB291" s="221"/>
      <c r="BC291" s="221"/>
      <c r="BD291" s="221"/>
      <c r="BE291" s="221"/>
      <c r="BF291" s="221"/>
      <c r="BG291" s="221"/>
      <c r="BH291" s="221"/>
      <c r="BI291" s="221"/>
      <c r="BJ291" s="221"/>
      <c r="BK291" s="221"/>
      <c r="BL291" s="221"/>
      <c r="BM291" s="221"/>
      <c r="BN291" s="221"/>
      <c r="BO291" s="221"/>
      <c r="BP291" s="221"/>
      <c r="BQ291" s="221"/>
      <c r="BR291" s="221"/>
      <c r="BS291" s="221"/>
      <c r="BT291" s="221"/>
      <c r="BU291" s="221"/>
      <c r="BV291" s="221"/>
      <c r="BW291" s="221"/>
      <c r="BX291" s="221"/>
      <c r="BY291" s="221"/>
      <c r="BZ291" s="221"/>
      <c r="CA291" s="221"/>
      <c r="CB291" s="221"/>
      <c r="CC291" s="221"/>
      <c r="CD291" s="221"/>
      <c r="CE291" s="221"/>
      <c r="CF291" s="221"/>
      <c r="CG291" s="221"/>
      <c r="CH291" s="221"/>
      <c r="CI291" s="221"/>
      <c r="CJ291" s="221"/>
      <c r="CK291" s="221"/>
      <c r="CL291" s="221"/>
      <c r="CM291" s="221"/>
      <c r="CN291" s="221"/>
      <c r="CO291" s="221"/>
      <c r="CP291" s="221"/>
      <c r="CQ291" s="221"/>
      <c r="CR291" s="221"/>
      <c r="CS291" s="221"/>
      <c r="CT291" s="221"/>
      <c r="CU291" s="221"/>
      <c r="CV291" s="221"/>
      <c r="CW291" s="221"/>
      <c r="CX291" s="221"/>
      <c r="CY291" s="221"/>
      <c r="CZ291" s="221"/>
      <c r="DA291" s="221"/>
      <c r="DB291" s="221"/>
      <c r="DC291" s="221"/>
      <c r="DD291" s="221"/>
      <c r="DE291" s="221"/>
      <c r="DF291" s="221"/>
    </row>
    <row r="292" spans="1:110" ht="15" x14ac:dyDescent="0.2">
      <c r="A292" s="221"/>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37"/>
      <c r="AV292" s="240"/>
      <c r="AW292" s="237"/>
      <c r="AX292" s="221"/>
      <c r="BB292" s="221"/>
      <c r="BC292" s="221"/>
      <c r="BD292" s="221"/>
      <c r="BE292" s="221"/>
      <c r="BF292" s="221"/>
      <c r="BG292" s="221"/>
      <c r="BH292" s="221"/>
      <c r="BI292" s="221"/>
      <c r="BJ292" s="221"/>
      <c r="BK292" s="221"/>
      <c r="BL292" s="221"/>
      <c r="BM292" s="221"/>
      <c r="BN292" s="221"/>
      <c r="BO292" s="221"/>
      <c r="BP292" s="221"/>
      <c r="BQ292" s="221"/>
      <c r="BR292" s="221"/>
      <c r="BS292" s="221"/>
      <c r="BT292" s="221"/>
      <c r="BU292" s="221"/>
      <c r="BV292" s="221"/>
      <c r="BW292" s="221"/>
      <c r="BX292" s="221"/>
      <c r="BY292" s="221"/>
      <c r="BZ292" s="221"/>
      <c r="CA292" s="221"/>
      <c r="CB292" s="221"/>
      <c r="CC292" s="221"/>
      <c r="CD292" s="221"/>
      <c r="CE292" s="221"/>
      <c r="CF292" s="221"/>
      <c r="CG292" s="221"/>
      <c r="CH292" s="221"/>
      <c r="CI292" s="221"/>
      <c r="CJ292" s="221"/>
      <c r="CK292" s="221"/>
      <c r="CL292" s="221"/>
      <c r="CM292" s="221"/>
      <c r="CN292" s="221"/>
      <c r="CO292" s="221"/>
      <c r="CP292" s="221"/>
      <c r="CQ292" s="221"/>
      <c r="CR292" s="221"/>
      <c r="CS292" s="221"/>
      <c r="CT292" s="221"/>
      <c r="CU292" s="221"/>
      <c r="CV292" s="221"/>
      <c r="CW292" s="221"/>
      <c r="CX292" s="221"/>
      <c r="CY292" s="221"/>
      <c r="CZ292" s="221"/>
      <c r="DA292" s="221"/>
      <c r="DB292" s="221"/>
      <c r="DC292" s="221"/>
      <c r="DD292" s="221"/>
      <c r="DE292" s="221"/>
      <c r="DF292" s="221"/>
    </row>
    <row r="293" spans="1:110" ht="15" x14ac:dyDescent="0.2">
      <c r="A293" s="221"/>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c r="AI293" s="221"/>
      <c r="AJ293" s="221"/>
      <c r="AK293" s="221"/>
      <c r="AL293" s="221"/>
      <c r="AM293" s="221"/>
      <c r="AN293" s="221"/>
      <c r="AO293" s="221"/>
      <c r="AP293" s="221"/>
      <c r="AQ293" s="221"/>
      <c r="AR293" s="221"/>
      <c r="AS293" s="221"/>
      <c r="AT293" s="221"/>
      <c r="AU293" s="237"/>
      <c r="AV293" s="240"/>
      <c r="AW293" s="237"/>
      <c r="AX293" s="221"/>
      <c r="BB293" s="221"/>
      <c r="BC293" s="221"/>
      <c r="BD293" s="221"/>
      <c r="BE293" s="221"/>
      <c r="BF293" s="221"/>
      <c r="BG293" s="221"/>
      <c r="BH293" s="221"/>
      <c r="BI293" s="221"/>
      <c r="BJ293" s="221"/>
      <c r="BK293" s="221"/>
      <c r="BL293" s="221"/>
      <c r="BM293" s="221"/>
      <c r="BN293" s="221"/>
      <c r="BO293" s="221"/>
      <c r="BP293" s="221"/>
      <c r="BQ293" s="221"/>
      <c r="BR293" s="221"/>
      <c r="BS293" s="221"/>
      <c r="BT293" s="221"/>
      <c r="BU293" s="221"/>
      <c r="BV293" s="221"/>
      <c r="BW293" s="221"/>
      <c r="BX293" s="221"/>
      <c r="BY293" s="221"/>
      <c r="BZ293" s="221"/>
      <c r="CA293" s="221"/>
      <c r="CB293" s="221"/>
      <c r="CC293" s="221"/>
      <c r="CD293" s="221"/>
      <c r="CE293" s="221"/>
      <c r="CF293" s="221"/>
      <c r="CG293" s="221"/>
      <c r="CH293" s="221"/>
      <c r="CI293" s="221"/>
      <c r="CJ293" s="221"/>
      <c r="CK293" s="221"/>
      <c r="CL293" s="221"/>
      <c r="CM293" s="221"/>
      <c r="CN293" s="221"/>
      <c r="CO293" s="221"/>
      <c r="CP293" s="221"/>
      <c r="CQ293" s="221"/>
      <c r="CR293" s="221"/>
      <c r="CS293" s="221"/>
      <c r="CT293" s="221"/>
      <c r="CU293" s="221"/>
      <c r="CV293" s="221"/>
      <c r="CW293" s="221"/>
      <c r="CX293" s="221"/>
      <c r="CY293" s="221"/>
      <c r="CZ293" s="221"/>
      <c r="DA293" s="221"/>
      <c r="DB293" s="221"/>
      <c r="DC293" s="221"/>
      <c r="DD293" s="221"/>
      <c r="DE293" s="221"/>
      <c r="DF293" s="221"/>
    </row>
    <row r="294" spans="1:110" ht="15" x14ac:dyDescent="0.2">
      <c r="A294" s="221"/>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c r="AI294" s="221"/>
      <c r="AJ294" s="221"/>
      <c r="AK294" s="221"/>
      <c r="AL294" s="221"/>
      <c r="AM294" s="221"/>
      <c r="AN294" s="221"/>
      <c r="AO294" s="221"/>
      <c r="AP294" s="221"/>
      <c r="AQ294" s="221"/>
      <c r="AR294" s="221"/>
      <c r="AS294" s="221"/>
      <c r="AT294" s="221"/>
      <c r="AU294" s="237"/>
      <c r="AV294" s="240"/>
      <c r="AW294" s="237"/>
      <c r="AX294" s="221"/>
      <c r="BB294" s="221"/>
      <c r="BC294" s="221"/>
      <c r="BD294" s="221"/>
      <c r="BE294" s="221"/>
      <c r="BF294" s="221"/>
      <c r="BG294" s="221"/>
      <c r="BH294" s="221"/>
      <c r="BI294" s="221"/>
      <c r="BJ294" s="221"/>
      <c r="BK294" s="221"/>
      <c r="BL294" s="221"/>
      <c r="BM294" s="221"/>
      <c r="BN294" s="221"/>
      <c r="BO294" s="221"/>
      <c r="BP294" s="221"/>
      <c r="BQ294" s="221"/>
      <c r="BR294" s="221"/>
      <c r="BS294" s="221"/>
      <c r="BT294" s="221"/>
      <c r="BU294" s="221"/>
      <c r="BV294" s="221"/>
      <c r="BW294" s="221"/>
      <c r="BX294" s="221"/>
      <c r="BY294" s="221"/>
      <c r="BZ294" s="221"/>
      <c r="CA294" s="221"/>
      <c r="CB294" s="221"/>
      <c r="CC294" s="221"/>
      <c r="CD294" s="221"/>
      <c r="CE294" s="221"/>
      <c r="CF294" s="221"/>
      <c r="CG294" s="221"/>
      <c r="CH294" s="221"/>
      <c r="CI294" s="221"/>
      <c r="CJ294" s="221"/>
      <c r="CK294" s="221"/>
      <c r="CL294" s="221"/>
      <c r="CM294" s="221"/>
      <c r="CN294" s="221"/>
      <c r="CO294" s="221"/>
      <c r="CP294" s="221"/>
      <c r="CQ294" s="221"/>
      <c r="CR294" s="221"/>
      <c r="CS294" s="221"/>
      <c r="CT294" s="221"/>
      <c r="CU294" s="221"/>
      <c r="CV294" s="221"/>
      <c r="CW294" s="221"/>
      <c r="CX294" s="221"/>
      <c r="CY294" s="221"/>
      <c r="CZ294" s="221"/>
      <c r="DA294" s="221"/>
      <c r="DB294" s="221"/>
      <c r="DC294" s="221"/>
      <c r="DD294" s="221"/>
      <c r="DE294" s="221"/>
      <c r="DF294" s="221"/>
    </row>
    <row r="295" spans="1:110" ht="15" x14ac:dyDescent="0.2">
      <c r="A295" s="221"/>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37"/>
      <c r="AV295" s="240"/>
      <c r="AW295" s="237"/>
      <c r="AX295" s="221"/>
      <c r="BB295" s="221"/>
      <c r="BC295" s="221"/>
      <c r="BD295" s="221"/>
      <c r="BE295" s="221"/>
      <c r="BF295" s="221"/>
      <c r="BG295" s="221"/>
      <c r="BH295" s="221"/>
      <c r="BI295" s="221"/>
      <c r="BJ295" s="221"/>
      <c r="BK295" s="221"/>
      <c r="BL295" s="221"/>
      <c r="BM295" s="221"/>
      <c r="BN295" s="221"/>
      <c r="BO295" s="221"/>
      <c r="BP295" s="221"/>
      <c r="BQ295" s="221"/>
      <c r="BR295" s="221"/>
      <c r="BS295" s="221"/>
      <c r="BT295" s="221"/>
      <c r="BU295" s="221"/>
      <c r="BV295" s="221"/>
      <c r="BW295" s="221"/>
      <c r="BX295" s="221"/>
      <c r="BY295" s="221"/>
      <c r="BZ295" s="221"/>
      <c r="CA295" s="221"/>
      <c r="CB295" s="221"/>
      <c r="CC295" s="221"/>
      <c r="CD295" s="221"/>
      <c r="CE295" s="221"/>
      <c r="CF295" s="221"/>
      <c r="CG295" s="221"/>
      <c r="CH295" s="221"/>
      <c r="CI295" s="221"/>
      <c r="CJ295" s="221"/>
      <c r="CK295" s="221"/>
      <c r="CL295" s="221"/>
      <c r="CM295" s="221"/>
      <c r="CN295" s="221"/>
      <c r="CO295" s="221"/>
      <c r="CP295" s="221"/>
      <c r="CQ295" s="221"/>
      <c r="CR295" s="221"/>
      <c r="CS295" s="221"/>
      <c r="CT295" s="221"/>
      <c r="CU295" s="221"/>
      <c r="CV295" s="221"/>
      <c r="CW295" s="221"/>
      <c r="CX295" s="221"/>
      <c r="CY295" s="221"/>
      <c r="CZ295" s="221"/>
      <c r="DA295" s="221"/>
      <c r="DB295" s="221"/>
      <c r="DC295" s="221"/>
      <c r="DD295" s="221"/>
      <c r="DE295" s="221"/>
      <c r="DF295" s="221"/>
    </row>
    <row r="296" spans="1:110" ht="15" x14ac:dyDescent="0.2">
      <c r="A296" s="221"/>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c r="AC296" s="221"/>
      <c r="AD296" s="221"/>
      <c r="AE296" s="221"/>
      <c r="AF296" s="221"/>
      <c r="AG296" s="221"/>
      <c r="AH296" s="221"/>
      <c r="AI296" s="221"/>
      <c r="AJ296" s="221"/>
      <c r="AK296" s="221"/>
      <c r="AL296" s="221"/>
      <c r="AM296" s="221"/>
      <c r="AN296" s="221"/>
      <c r="AO296" s="221"/>
      <c r="AP296" s="221"/>
      <c r="AQ296" s="221"/>
      <c r="AR296" s="221"/>
      <c r="AS296" s="221"/>
      <c r="AT296" s="221"/>
      <c r="AU296" s="237"/>
      <c r="AV296" s="240"/>
      <c r="AW296" s="237"/>
      <c r="AX296" s="221"/>
      <c r="BB296" s="221"/>
      <c r="BC296" s="221"/>
      <c r="BD296" s="221"/>
      <c r="BE296" s="221"/>
      <c r="BF296" s="221"/>
      <c r="BG296" s="221"/>
      <c r="BH296" s="221"/>
      <c r="BI296" s="221"/>
      <c r="BJ296" s="221"/>
      <c r="BK296" s="221"/>
      <c r="BL296" s="221"/>
      <c r="BM296" s="221"/>
      <c r="BN296" s="221"/>
      <c r="BO296" s="221"/>
      <c r="BP296" s="221"/>
      <c r="BQ296" s="221"/>
      <c r="BR296" s="221"/>
      <c r="BS296" s="221"/>
      <c r="BT296" s="221"/>
      <c r="BU296" s="221"/>
      <c r="BV296" s="221"/>
      <c r="BW296" s="221"/>
      <c r="BX296" s="221"/>
      <c r="BY296" s="221"/>
      <c r="BZ296" s="221"/>
      <c r="CA296" s="221"/>
      <c r="CB296" s="221"/>
      <c r="CC296" s="221"/>
      <c r="CD296" s="221"/>
      <c r="CE296" s="221"/>
      <c r="CF296" s="221"/>
      <c r="CG296" s="221"/>
      <c r="CH296" s="221"/>
      <c r="CI296" s="221"/>
      <c r="CJ296" s="221"/>
      <c r="CK296" s="221"/>
      <c r="CL296" s="221"/>
      <c r="CM296" s="221"/>
      <c r="CN296" s="221"/>
      <c r="CO296" s="221"/>
      <c r="CP296" s="221"/>
      <c r="CQ296" s="221"/>
      <c r="CR296" s="221"/>
      <c r="CS296" s="221"/>
      <c r="CT296" s="221"/>
      <c r="CU296" s="221"/>
      <c r="CV296" s="221"/>
      <c r="CW296" s="221"/>
      <c r="CX296" s="221"/>
      <c r="CY296" s="221"/>
      <c r="CZ296" s="221"/>
      <c r="DA296" s="221"/>
      <c r="DB296" s="221"/>
      <c r="DC296" s="221"/>
      <c r="DD296" s="221"/>
      <c r="DE296" s="221"/>
      <c r="DF296" s="221"/>
    </row>
    <row r="297" spans="1:110" ht="15" x14ac:dyDescent="0.2">
      <c r="A297" s="221"/>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c r="AI297" s="221"/>
      <c r="AJ297" s="221"/>
      <c r="AK297" s="221"/>
      <c r="AL297" s="221"/>
      <c r="AM297" s="221"/>
      <c r="AN297" s="221"/>
      <c r="AO297" s="221"/>
      <c r="AP297" s="221"/>
      <c r="AQ297" s="221"/>
      <c r="AR297" s="221"/>
      <c r="AS297" s="221"/>
      <c r="AT297" s="221"/>
      <c r="AU297" s="237"/>
      <c r="AV297" s="240"/>
      <c r="AW297" s="237"/>
      <c r="AX297" s="221"/>
      <c r="BB297" s="221"/>
      <c r="BC297" s="221"/>
      <c r="BD297" s="221"/>
      <c r="BE297" s="221"/>
      <c r="BF297" s="221"/>
      <c r="BG297" s="221"/>
      <c r="BH297" s="221"/>
      <c r="BI297" s="221"/>
      <c r="BJ297" s="221"/>
      <c r="BK297" s="221"/>
      <c r="BL297" s="221"/>
      <c r="BM297" s="221"/>
      <c r="BN297" s="221"/>
      <c r="BO297" s="221"/>
      <c r="BP297" s="221"/>
      <c r="BQ297" s="221"/>
      <c r="BR297" s="221"/>
      <c r="BS297" s="221"/>
      <c r="BT297" s="221"/>
      <c r="BU297" s="221"/>
      <c r="BV297" s="221"/>
      <c r="BW297" s="221"/>
      <c r="BX297" s="221"/>
      <c r="BY297" s="221"/>
      <c r="BZ297" s="221"/>
      <c r="CA297" s="221"/>
      <c r="CB297" s="221"/>
      <c r="CC297" s="221"/>
      <c r="CD297" s="221"/>
      <c r="CE297" s="221"/>
      <c r="CF297" s="221"/>
      <c r="CG297" s="221"/>
      <c r="CH297" s="221"/>
      <c r="CI297" s="221"/>
      <c r="CJ297" s="221"/>
      <c r="CK297" s="221"/>
      <c r="CL297" s="221"/>
      <c r="CM297" s="221"/>
      <c r="CN297" s="221"/>
      <c r="CO297" s="221"/>
      <c r="CP297" s="221"/>
      <c r="CQ297" s="221"/>
      <c r="CR297" s="221"/>
      <c r="CS297" s="221"/>
      <c r="CT297" s="221"/>
      <c r="CU297" s="221"/>
      <c r="CV297" s="221"/>
      <c r="CW297" s="221"/>
      <c r="CX297" s="221"/>
      <c r="CY297" s="221"/>
      <c r="CZ297" s="221"/>
      <c r="DA297" s="221"/>
      <c r="DB297" s="221"/>
      <c r="DC297" s="221"/>
      <c r="DD297" s="221"/>
      <c r="DE297" s="221"/>
      <c r="DF297" s="221"/>
    </row>
    <row r="298" spans="1:110" ht="15" x14ac:dyDescent="0.2">
      <c r="A298" s="221"/>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c r="AI298" s="221"/>
      <c r="AJ298" s="221"/>
      <c r="AK298" s="221"/>
      <c r="AL298" s="221"/>
      <c r="AM298" s="221"/>
      <c r="AN298" s="221"/>
      <c r="AO298" s="221"/>
      <c r="AP298" s="221"/>
      <c r="AQ298" s="221"/>
      <c r="AR298" s="221"/>
      <c r="AS298" s="221"/>
      <c r="AT298" s="221"/>
      <c r="AU298" s="237"/>
      <c r="AV298" s="240"/>
      <c r="AW298" s="237"/>
      <c r="AX298" s="221"/>
      <c r="BB298" s="221"/>
      <c r="BC298" s="221"/>
      <c r="BD298" s="221"/>
      <c r="BE298" s="221"/>
      <c r="BF298" s="221"/>
      <c r="BG298" s="221"/>
      <c r="BH298" s="221"/>
      <c r="BI298" s="221"/>
      <c r="BJ298" s="221"/>
      <c r="BK298" s="221"/>
      <c r="BL298" s="221"/>
      <c r="BM298" s="221"/>
      <c r="BN298" s="221"/>
      <c r="BO298" s="221"/>
      <c r="BP298" s="221"/>
      <c r="BQ298" s="221"/>
      <c r="BR298" s="221"/>
      <c r="BS298" s="221"/>
      <c r="BT298" s="221"/>
      <c r="BU298" s="221"/>
      <c r="BV298" s="221"/>
      <c r="BW298" s="221"/>
      <c r="BX298" s="221"/>
      <c r="BY298" s="221"/>
      <c r="BZ298" s="221"/>
      <c r="CA298" s="221"/>
      <c r="CB298" s="221"/>
      <c r="CC298" s="221"/>
      <c r="CD298" s="221"/>
      <c r="CE298" s="221"/>
      <c r="CF298" s="221"/>
      <c r="CG298" s="221"/>
      <c r="CH298" s="221"/>
      <c r="CI298" s="221"/>
      <c r="CJ298" s="221"/>
      <c r="CK298" s="221"/>
      <c r="CL298" s="221"/>
      <c r="CM298" s="221"/>
      <c r="CN298" s="221"/>
      <c r="CO298" s="221"/>
      <c r="CP298" s="221"/>
      <c r="CQ298" s="221"/>
      <c r="CR298" s="221"/>
      <c r="CS298" s="221"/>
      <c r="CT298" s="221"/>
      <c r="CU298" s="221"/>
      <c r="CV298" s="221"/>
      <c r="CW298" s="221"/>
      <c r="CX298" s="221"/>
      <c r="CY298" s="221"/>
      <c r="CZ298" s="221"/>
      <c r="DA298" s="221"/>
      <c r="DB298" s="221"/>
      <c r="DC298" s="221"/>
      <c r="DD298" s="221"/>
      <c r="DE298" s="221"/>
      <c r="DF298" s="221"/>
    </row>
    <row r="299" spans="1:110" ht="15" x14ac:dyDescent="0.2">
      <c r="A299" s="221"/>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c r="AC299" s="221"/>
      <c r="AD299" s="221"/>
      <c r="AE299" s="221"/>
      <c r="AF299" s="221"/>
      <c r="AG299" s="221"/>
      <c r="AH299" s="221"/>
      <c r="AI299" s="221"/>
      <c r="AJ299" s="221"/>
      <c r="AK299" s="221"/>
      <c r="AL299" s="221"/>
      <c r="AM299" s="221"/>
      <c r="AN299" s="221"/>
      <c r="AO299" s="221"/>
      <c r="AP299" s="221"/>
      <c r="AQ299" s="221"/>
      <c r="AR299" s="221"/>
      <c r="AS299" s="221"/>
      <c r="AT299" s="221"/>
      <c r="AU299" s="237"/>
      <c r="AV299" s="240"/>
      <c r="AW299" s="237"/>
      <c r="AX299" s="221"/>
      <c r="BB299" s="221"/>
      <c r="BC299" s="221"/>
      <c r="BD299" s="221"/>
      <c r="BE299" s="221"/>
      <c r="BF299" s="221"/>
      <c r="BG299" s="221"/>
      <c r="BH299" s="221"/>
      <c r="BI299" s="221"/>
      <c r="BJ299" s="221"/>
      <c r="BK299" s="221"/>
      <c r="BL299" s="221"/>
      <c r="BM299" s="221"/>
      <c r="BN299" s="221"/>
      <c r="BO299" s="221"/>
      <c r="BP299" s="221"/>
      <c r="BQ299" s="221"/>
      <c r="BR299" s="221"/>
      <c r="BS299" s="221"/>
      <c r="BT299" s="221"/>
      <c r="BU299" s="221"/>
      <c r="BV299" s="221"/>
      <c r="BW299" s="221"/>
      <c r="BX299" s="221"/>
      <c r="BY299" s="221"/>
      <c r="BZ299" s="221"/>
      <c r="CA299" s="221"/>
      <c r="CB299" s="221"/>
      <c r="CC299" s="221"/>
      <c r="CD299" s="221"/>
      <c r="CE299" s="221"/>
      <c r="CF299" s="221"/>
      <c r="CG299" s="221"/>
      <c r="CH299" s="221"/>
      <c r="CI299" s="221"/>
      <c r="CJ299" s="221"/>
      <c r="CK299" s="221"/>
      <c r="CL299" s="221"/>
      <c r="CM299" s="221"/>
      <c r="CN299" s="221"/>
      <c r="CO299" s="221"/>
      <c r="CP299" s="221"/>
      <c r="CQ299" s="221"/>
      <c r="CR299" s="221"/>
      <c r="CS299" s="221"/>
      <c r="CT299" s="221"/>
      <c r="CU299" s="221"/>
      <c r="CV299" s="221"/>
      <c r="CW299" s="221"/>
      <c r="CX299" s="221"/>
      <c r="CY299" s="221"/>
      <c r="CZ299" s="221"/>
      <c r="DA299" s="221"/>
      <c r="DB299" s="221"/>
      <c r="DC299" s="221"/>
      <c r="DD299" s="221"/>
      <c r="DE299" s="221"/>
      <c r="DF299" s="221"/>
    </row>
    <row r="300" spans="1:110" ht="15" x14ac:dyDescent="0.2">
      <c r="A300" s="221"/>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c r="AC300" s="221"/>
      <c r="AD300" s="221"/>
      <c r="AE300" s="221"/>
      <c r="AF300" s="221"/>
      <c r="AG300" s="221"/>
      <c r="AH300" s="221"/>
      <c r="AI300" s="221"/>
      <c r="AJ300" s="221"/>
      <c r="AK300" s="221"/>
      <c r="AL300" s="221"/>
      <c r="AM300" s="221"/>
      <c r="AN300" s="221"/>
      <c r="AO300" s="221"/>
      <c r="AP300" s="221"/>
      <c r="AQ300" s="221"/>
      <c r="AR300" s="221"/>
      <c r="AS300" s="221"/>
      <c r="AT300" s="221"/>
      <c r="AU300" s="237"/>
      <c r="AV300" s="240"/>
      <c r="AW300" s="237"/>
      <c r="AX300" s="221"/>
      <c r="BB300" s="221"/>
      <c r="BC300" s="221"/>
      <c r="BD300" s="221"/>
      <c r="BE300" s="221"/>
      <c r="BF300" s="221"/>
      <c r="BG300" s="221"/>
      <c r="BH300" s="221"/>
      <c r="BI300" s="221"/>
      <c r="BJ300" s="221"/>
      <c r="BK300" s="221"/>
      <c r="BL300" s="221"/>
      <c r="BM300" s="221"/>
      <c r="BN300" s="221"/>
      <c r="BO300" s="221"/>
      <c r="BP300" s="221"/>
      <c r="BQ300" s="221"/>
      <c r="BR300" s="221"/>
      <c r="BS300" s="221"/>
      <c r="BT300" s="221"/>
      <c r="BU300" s="221"/>
      <c r="BV300" s="221"/>
      <c r="BW300" s="221"/>
      <c r="BX300" s="221"/>
      <c r="BY300" s="221"/>
      <c r="BZ300" s="221"/>
      <c r="CA300" s="221"/>
      <c r="CB300" s="221"/>
      <c r="CC300" s="221"/>
      <c r="CD300" s="221"/>
      <c r="CE300" s="221"/>
      <c r="CF300" s="221"/>
      <c r="CG300" s="221"/>
      <c r="CH300" s="221"/>
      <c r="CI300" s="221"/>
      <c r="CJ300" s="221"/>
      <c r="CK300" s="221"/>
      <c r="CL300" s="221"/>
      <c r="CM300" s="221"/>
      <c r="CN300" s="221"/>
      <c r="CO300" s="221"/>
      <c r="CP300" s="221"/>
      <c r="CQ300" s="221"/>
      <c r="CR300" s="221"/>
      <c r="CS300" s="221"/>
      <c r="CT300" s="221"/>
      <c r="CU300" s="221"/>
      <c r="CV300" s="221"/>
      <c r="CW300" s="221"/>
      <c r="CX300" s="221"/>
      <c r="CY300" s="221"/>
      <c r="CZ300" s="221"/>
      <c r="DA300" s="221"/>
      <c r="DB300" s="221"/>
      <c r="DC300" s="221"/>
      <c r="DD300" s="221"/>
      <c r="DE300" s="221"/>
      <c r="DF300" s="221"/>
    </row>
    <row r="301" spans="1:110" ht="15" x14ac:dyDescent="0.2">
      <c r="A301" s="221"/>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c r="AC301" s="221"/>
      <c r="AD301" s="221"/>
      <c r="AE301" s="221"/>
      <c r="AF301" s="221"/>
      <c r="AG301" s="221"/>
      <c r="AH301" s="221"/>
      <c r="AI301" s="221"/>
      <c r="AJ301" s="221"/>
      <c r="AK301" s="221"/>
      <c r="AL301" s="221"/>
      <c r="AM301" s="221"/>
      <c r="AN301" s="221"/>
      <c r="AO301" s="221"/>
      <c r="AP301" s="221"/>
      <c r="AQ301" s="221"/>
      <c r="AR301" s="221"/>
      <c r="AS301" s="221"/>
      <c r="AT301" s="221"/>
      <c r="AU301" s="237"/>
      <c r="AV301" s="240"/>
      <c r="AW301" s="237"/>
      <c r="AX301" s="221"/>
      <c r="BB301" s="221"/>
      <c r="BC301" s="221"/>
      <c r="BD301" s="221"/>
      <c r="BE301" s="221"/>
      <c r="BF301" s="221"/>
      <c r="BG301" s="221"/>
      <c r="BH301" s="221"/>
      <c r="BI301" s="221"/>
      <c r="BJ301" s="221"/>
      <c r="BK301" s="221"/>
      <c r="BL301" s="221"/>
      <c r="BM301" s="221"/>
      <c r="BN301" s="221"/>
      <c r="BO301" s="221"/>
      <c r="BP301" s="221"/>
      <c r="BQ301" s="221"/>
      <c r="BR301" s="221"/>
      <c r="BS301" s="221"/>
      <c r="BT301" s="221"/>
      <c r="BU301" s="221"/>
      <c r="BV301" s="221"/>
      <c r="BW301" s="221"/>
      <c r="BX301" s="221"/>
      <c r="BY301" s="221"/>
      <c r="BZ301" s="221"/>
      <c r="CA301" s="221"/>
      <c r="CB301" s="221"/>
      <c r="CC301" s="221"/>
      <c r="CD301" s="221"/>
      <c r="CE301" s="221"/>
      <c r="CF301" s="221"/>
      <c r="CG301" s="221"/>
      <c r="CH301" s="221"/>
      <c r="CI301" s="221"/>
      <c r="CJ301" s="221"/>
      <c r="CK301" s="221"/>
      <c r="CL301" s="221"/>
      <c r="CM301" s="221"/>
      <c r="CN301" s="221"/>
      <c r="CO301" s="221"/>
      <c r="CP301" s="221"/>
      <c r="CQ301" s="221"/>
      <c r="CR301" s="221"/>
      <c r="CS301" s="221"/>
      <c r="CT301" s="221"/>
      <c r="CU301" s="221"/>
      <c r="CV301" s="221"/>
      <c r="CW301" s="221"/>
      <c r="CX301" s="221"/>
      <c r="CY301" s="221"/>
      <c r="CZ301" s="221"/>
      <c r="DA301" s="221"/>
      <c r="DB301" s="221"/>
      <c r="DC301" s="221"/>
      <c r="DD301" s="221"/>
      <c r="DE301" s="221"/>
      <c r="DF301" s="221"/>
    </row>
    <row r="302" spans="1:110" ht="15" x14ac:dyDescent="0.2">
      <c r="A302" s="221"/>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c r="AF302" s="221"/>
      <c r="AG302" s="221"/>
      <c r="AH302" s="221"/>
      <c r="AI302" s="221"/>
      <c r="AJ302" s="221"/>
      <c r="AK302" s="221"/>
      <c r="AL302" s="221"/>
      <c r="AM302" s="221"/>
      <c r="AN302" s="221"/>
      <c r="AO302" s="221"/>
      <c r="AP302" s="221"/>
      <c r="AQ302" s="221"/>
      <c r="AR302" s="221"/>
      <c r="AS302" s="221"/>
      <c r="AT302" s="221"/>
      <c r="AU302" s="237"/>
      <c r="AV302" s="240"/>
      <c r="AW302" s="237"/>
      <c r="AX302" s="221"/>
      <c r="BB302" s="221"/>
      <c r="BC302" s="221"/>
      <c r="BD302" s="221"/>
      <c r="BE302" s="221"/>
      <c r="BF302" s="221"/>
      <c r="BG302" s="221"/>
      <c r="BH302" s="221"/>
      <c r="BI302" s="221"/>
      <c r="BJ302" s="221"/>
      <c r="BK302" s="221"/>
      <c r="BL302" s="221"/>
      <c r="BM302" s="221"/>
      <c r="BN302" s="221"/>
      <c r="BO302" s="221"/>
      <c r="BP302" s="221"/>
      <c r="BQ302" s="221"/>
      <c r="BR302" s="221"/>
      <c r="BS302" s="221"/>
      <c r="BT302" s="221"/>
      <c r="BU302" s="221"/>
      <c r="BV302" s="221"/>
      <c r="BW302" s="221"/>
      <c r="BX302" s="221"/>
      <c r="BY302" s="221"/>
      <c r="BZ302" s="221"/>
      <c r="CA302" s="221"/>
      <c r="CB302" s="221"/>
      <c r="CC302" s="221"/>
      <c r="CD302" s="221"/>
      <c r="CE302" s="221"/>
      <c r="CF302" s="221"/>
      <c r="CG302" s="221"/>
      <c r="CH302" s="221"/>
      <c r="CI302" s="221"/>
      <c r="CJ302" s="221"/>
      <c r="CK302" s="221"/>
      <c r="CL302" s="221"/>
      <c r="CM302" s="221"/>
      <c r="CN302" s="221"/>
      <c r="CO302" s="221"/>
      <c r="CP302" s="221"/>
      <c r="CQ302" s="221"/>
      <c r="CR302" s="221"/>
      <c r="CS302" s="221"/>
      <c r="CT302" s="221"/>
      <c r="CU302" s="221"/>
      <c r="CV302" s="221"/>
      <c r="CW302" s="221"/>
      <c r="CX302" s="221"/>
      <c r="CY302" s="221"/>
      <c r="CZ302" s="221"/>
      <c r="DA302" s="221"/>
      <c r="DB302" s="221"/>
      <c r="DC302" s="221"/>
      <c r="DD302" s="221"/>
      <c r="DE302" s="221"/>
      <c r="DF302" s="221"/>
    </row>
    <row r="303" spans="1:110" ht="15" x14ac:dyDescent="0.2">
      <c r="A303" s="221"/>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c r="AC303" s="221"/>
      <c r="AD303" s="221"/>
      <c r="AE303" s="221"/>
      <c r="AF303" s="221"/>
      <c r="AG303" s="221"/>
      <c r="AH303" s="221"/>
      <c r="AI303" s="221"/>
      <c r="AJ303" s="221"/>
      <c r="AK303" s="221"/>
      <c r="AL303" s="221"/>
      <c r="AM303" s="221"/>
      <c r="AN303" s="221"/>
      <c r="AO303" s="221"/>
      <c r="AP303" s="221"/>
      <c r="AQ303" s="221"/>
      <c r="AR303" s="221"/>
      <c r="AS303" s="221"/>
      <c r="AT303" s="221"/>
      <c r="AU303" s="237"/>
      <c r="AV303" s="240"/>
      <c r="AW303" s="237"/>
      <c r="AX303" s="221"/>
      <c r="BB303" s="221"/>
      <c r="BC303" s="221"/>
      <c r="BD303" s="221"/>
      <c r="BE303" s="221"/>
      <c r="BF303" s="221"/>
      <c r="BG303" s="221"/>
      <c r="BH303" s="221"/>
      <c r="BI303" s="221"/>
      <c r="BJ303" s="221"/>
      <c r="BK303" s="221"/>
      <c r="BL303" s="221"/>
      <c r="BM303" s="221"/>
      <c r="BN303" s="221"/>
      <c r="BO303" s="221"/>
      <c r="BP303" s="221"/>
      <c r="BQ303" s="221"/>
      <c r="BR303" s="221"/>
      <c r="BS303" s="221"/>
      <c r="BT303" s="221"/>
      <c r="BU303" s="221"/>
      <c r="BV303" s="221"/>
      <c r="BW303" s="221"/>
      <c r="BX303" s="221"/>
      <c r="BY303" s="221"/>
      <c r="BZ303" s="221"/>
      <c r="CA303" s="221"/>
      <c r="CB303" s="221"/>
      <c r="CC303" s="221"/>
      <c r="CD303" s="221"/>
      <c r="CE303" s="221"/>
      <c r="CF303" s="221"/>
      <c r="CG303" s="221"/>
      <c r="CH303" s="221"/>
      <c r="CI303" s="221"/>
      <c r="CJ303" s="221"/>
      <c r="CK303" s="221"/>
      <c r="CL303" s="221"/>
      <c r="CM303" s="221"/>
      <c r="CN303" s="221"/>
      <c r="CO303" s="221"/>
      <c r="CP303" s="221"/>
      <c r="CQ303" s="221"/>
      <c r="CR303" s="221"/>
      <c r="CS303" s="221"/>
      <c r="CT303" s="221"/>
      <c r="CU303" s="221"/>
      <c r="CV303" s="221"/>
      <c r="CW303" s="221"/>
      <c r="CX303" s="221"/>
      <c r="CY303" s="221"/>
      <c r="CZ303" s="221"/>
      <c r="DA303" s="221"/>
      <c r="DB303" s="221"/>
      <c r="DC303" s="221"/>
      <c r="DD303" s="221"/>
      <c r="DE303" s="221"/>
      <c r="DF303" s="221"/>
    </row>
    <row r="304" spans="1:110" ht="15" x14ac:dyDescent="0.2">
      <c r="A304" s="221"/>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37"/>
      <c r="AV304" s="240"/>
      <c r="AW304" s="237"/>
      <c r="AX304" s="221"/>
      <c r="BB304" s="221"/>
      <c r="BC304" s="221"/>
      <c r="BD304" s="221"/>
      <c r="BE304" s="221"/>
      <c r="BF304" s="221"/>
      <c r="BG304" s="221"/>
      <c r="BH304" s="221"/>
      <c r="BI304" s="221"/>
      <c r="BJ304" s="221"/>
      <c r="BK304" s="221"/>
      <c r="BL304" s="221"/>
      <c r="BM304" s="221"/>
      <c r="BN304" s="221"/>
      <c r="BO304" s="221"/>
      <c r="BP304" s="221"/>
      <c r="BQ304" s="221"/>
      <c r="BR304" s="221"/>
      <c r="BS304" s="221"/>
      <c r="BT304" s="221"/>
      <c r="BU304" s="221"/>
      <c r="BV304" s="221"/>
      <c r="BW304" s="221"/>
      <c r="BX304" s="221"/>
      <c r="BY304" s="221"/>
      <c r="BZ304" s="221"/>
      <c r="CA304" s="221"/>
      <c r="CB304" s="221"/>
      <c r="CC304" s="221"/>
      <c r="CD304" s="221"/>
      <c r="CE304" s="221"/>
      <c r="CF304" s="221"/>
      <c r="CG304" s="221"/>
      <c r="CH304" s="221"/>
      <c r="CI304" s="221"/>
      <c r="CJ304" s="221"/>
      <c r="CK304" s="221"/>
      <c r="CL304" s="221"/>
      <c r="CM304" s="221"/>
      <c r="CN304" s="221"/>
      <c r="CO304" s="221"/>
      <c r="CP304" s="221"/>
      <c r="CQ304" s="221"/>
      <c r="CR304" s="221"/>
      <c r="CS304" s="221"/>
      <c r="CT304" s="221"/>
      <c r="CU304" s="221"/>
      <c r="CV304" s="221"/>
      <c r="CW304" s="221"/>
      <c r="CX304" s="221"/>
      <c r="CY304" s="221"/>
      <c r="CZ304" s="221"/>
      <c r="DA304" s="221"/>
      <c r="DB304" s="221"/>
      <c r="DC304" s="221"/>
      <c r="DD304" s="221"/>
      <c r="DE304" s="221"/>
      <c r="DF304" s="221"/>
    </row>
    <row r="305" spans="1:110" ht="15" x14ac:dyDescent="0.2">
      <c r="A305" s="221"/>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c r="AI305" s="221"/>
      <c r="AJ305" s="221"/>
      <c r="AK305" s="221"/>
      <c r="AL305" s="221"/>
      <c r="AM305" s="221"/>
      <c r="AN305" s="221"/>
      <c r="AO305" s="221"/>
      <c r="AP305" s="221"/>
      <c r="AQ305" s="221"/>
      <c r="AR305" s="221"/>
      <c r="AS305" s="221"/>
      <c r="AT305" s="221"/>
      <c r="AU305" s="237"/>
      <c r="AV305" s="240"/>
      <c r="AW305" s="237"/>
      <c r="AX305" s="221"/>
      <c r="BB305" s="221"/>
      <c r="BC305" s="221"/>
      <c r="BD305" s="221"/>
      <c r="BE305" s="221"/>
      <c r="BF305" s="221"/>
      <c r="BG305" s="221"/>
      <c r="BH305" s="221"/>
      <c r="BI305" s="221"/>
      <c r="BJ305" s="221"/>
      <c r="BK305" s="221"/>
      <c r="BL305" s="221"/>
      <c r="BM305" s="221"/>
      <c r="BN305" s="221"/>
      <c r="BO305" s="221"/>
      <c r="BP305" s="221"/>
      <c r="BQ305" s="221"/>
      <c r="BR305" s="221"/>
      <c r="BS305" s="221"/>
      <c r="BT305" s="221"/>
      <c r="BU305" s="221"/>
      <c r="BV305" s="221"/>
      <c r="BW305" s="221"/>
      <c r="BX305" s="221"/>
      <c r="BY305" s="221"/>
      <c r="BZ305" s="221"/>
      <c r="CA305" s="221"/>
      <c r="CB305" s="221"/>
      <c r="CC305" s="221"/>
      <c r="CD305" s="221"/>
      <c r="CE305" s="221"/>
      <c r="CF305" s="221"/>
      <c r="CG305" s="221"/>
      <c r="CH305" s="221"/>
      <c r="CI305" s="221"/>
      <c r="CJ305" s="221"/>
      <c r="CK305" s="221"/>
      <c r="CL305" s="221"/>
      <c r="CM305" s="221"/>
      <c r="CN305" s="221"/>
      <c r="CO305" s="221"/>
      <c r="CP305" s="221"/>
      <c r="CQ305" s="221"/>
      <c r="CR305" s="221"/>
      <c r="CS305" s="221"/>
      <c r="CT305" s="221"/>
      <c r="CU305" s="221"/>
      <c r="CV305" s="221"/>
      <c r="CW305" s="221"/>
      <c r="CX305" s="221"/>
      <c r="CY305" s="221"/>
      <c r="CZ305" s="221"/>
      <c r="DA305" s="221"/>
      <c r="DB305" s="221"/>
      <c r="DC305" s="221"/>
      <c r="DD305" s="221"/>
      <c r="DE305" s="221"/>
      <c r="DF305" s="221"/>
    </row>
    <row r="306" spans="1:110" ht="15" x14ac:dyDescent="0.2">
      <c r="A306" s="221"/>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c r="AI306" s="221"/>
      <c r="AJ306" s="221"/>
      <c r="AK306" s="221"/>
      <c r="AL306" s="221"/>
      <c r="AM306" s="221"/>
      <c r="AN306" s="221"/>
      <c r="AO306" s="221"/>
      <c r="AP306" s="221"/>
      <c r="AQ306" s="221"/>
      <c r="AR306" s="221"/>
      <c r="AS306" s="221"/>
      <c r="AT306" s="221"/>
      <c r="AU306" s="237"/>
      <c r="AV306" s="240"/>
      <c r="AW306" s="237"/>
      <c r="AX306" s="221"/>
      <c r="BB306" s="221"/>
      <c r="BC306" s="221"/>
      <c r="BD306" s="221"/>
      <c r="BE306" s="221"/>
      <c r="BF306" s="221"/>
      <c r="BG306" s="221"/>
      <c r="BH306" s="221"/>
      <c r="BI306" s="221"/>
      <c r="BJ306" s="221"/>
      <c r="BK306" s="221"/>
      <c r="BL306" s="221"/>
      <c r="BM306" s="221"/>
      <c r="BN306" s="221"/>
      <c r="BO306" s="221"/>
      <c r="BP306" s="221"/>
      <c r="BQ306" s="221"/>
      <c r="BR306" s="221"/>
      <c r="BS306" s="221"/>
      <c r="BT306" s="221"/>
      <c r="BU306" s="221"/>
      <c r="BV306" s="221"/>
      <c r="BW306" s="221"/>
      <c r="BX306" s="221"/>
      <c r="BY306" s="221"/>
      <c r="BZ306" s="221"/>
      <c r="CA306" s="221"/>
      <c r="CB306" s="221"/>
      <c r="CC306" s="221"/>
      <c r="CD306" s="221"/>
      <c r="CE306" s="221"/>
      <c r="CF306" s="221"/>
      <c r="CG306" s="221"/>
      <c r="CH306" s="221"/>
      <c r="CI306" s="221"/>
      <c r="CJ306" s="221"/>
      <c r="CK306" s="221"/>
      <c r="CL306" s="221"/>
      <c r="CM306" s="221"/>
      <c r="CN306" s="221"/>
      <c r="CO306" s="221"/>
      <c r="CP306" s="221"/>
      <c r="CQ306" s="221"/>
      <c r="CR306" s="221"/>
      <c r="CS306" s="221"/>
      <c r="CT306" s="221"/>
      <c r="CU306" s="221"/>
      <c r="CV306" s="221"/>
      <c r="CW306" s="221"/>
      <c r="CX306" s="221"/>
      <c r="CY306" s="221"/>
      <c r="CZ306" s="221"/>
      <c r="DA306" s="221"/>
      <c r="DB306" s="221"/>
      <c r="DC306" s="221"/>
      <c r="DD306" s="221"/>
      <c r="DE306" s="221"/>
      <c r="DF306" s="221"/>
    </row>
    <row r="307" spans="1:110" ht="15" x14ac:dyDescent="0.2">
      <c r="A307" s="221"/>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c r="AC307" s="221"/>
      <c r="AD307" s="221"/>
      <c r="AE307" s="221"/>
      <c r="AF307" s="221"/>
      <c r="AG307" s="221"/>
      <c r="AH307" s="221"/>
      <c r="AI307" s="221"/>
      <c r="AJ307" s="221"/>
      <c r="AK307" s="221"/>
      <c r="AL307" s="221"/>
      <c r="AM307" s="221"/>
      <c r="AN307" s="221"/>
      <c r="AO307" s="221"/>
      <c r="AP307" s="221"/>
      <c r="AQ307" s="221"/>
      <c r="AR307" s="221"/>
      <c r="AS307" s="221"/>
      <c r="AT307" s="221"/>
      <c r="AU307" s="237"/>
      <c r="AV307" s="240"/>
      <c r="AW307" s="237"/>
      <c r="AX307" s="221"/>
      <c r="BB307" s="221"/>
      <c r="BC307" s="221"/>
      <c r="BD307" s="221"/>
      <c r="BE307" s="221"/>
      <c r="BF307" s="221"/>
      <c r="BG307" s="221"/>
      <c r="BH307" s="221"/>
      <c r="BI307" s="221"/>
      <c r="BJ307" s="221"/>
      <c r="BK307" s="221"/>
      <c r="BL307" s="221"/>
      <c r="BM307" s="221"/>
      <c r="BN307" s="221"/>
      <c r="BO307" s="221"/>
      <c r="BP307" s="221"/>
      <c r="BQ307" s="221"/>
      <c r="BR307" s="221"/>
      <c r="BS307" s="221"/>
      <c r="BT307" s="221"/>
      <c r="BU307" s="221"/>
      <c r="BV307" s="221"/>
      <c r="BW307" s="221"/>
      <c r="BX307" s="221"/>
      <c r="BY307" s="221"/>
      <c r="BZ307" s="221"/>
      <c r="CA307" s="221"/>
      <c r="CB307" s="221"/>
      <c r="CC307" s="221"/>
      <c r="CD307" s="221"/>
      <c r="CE307" s="221"/>
      <c r="CF307" s="221"/>
      <c r="CG307" s="221"/>
      <c r="CH307" s="221"/>
      <c r="CI307" s="221"/>
      <c r="CJ307" s="221"/>
      <c r="CK307" s="221"/>
      <c r="CL307" s="221"/>
      <c r="CM307" s="221"/>
      <c r="CN307" s="221"/>
      <c r="CO307" s="221"/>
      <c r="CP307" s="221"/>
      <c r="CQ307" s="221"/>
      <c r="CR307" s="221"/>
      <c r="CS307" s="221"/>
      <c r="CT307" s="221"/>
      <c r="CU307" s="221"/>
      <c r="CV307" s="221"/>
      <c r="CW307" s="221"/>
      <c r="CX307" s="221"/>
      <c r="CY307" s="221"/>
      <c r="CZ307" s="221"/>
      <c r="DA307" s="221"/>
      <c r="DB307" s="221"/>
      <c r="DC307" s="221"/>
      <c r="DD307" s="221"/>
      <c r="DE307" s="221"/>
      <c r="DF307" s="221"/>
    </row>
    <row r="308" spans="1:110" ht="15" x14ac:dyDescent="0.2">
      <c r="A308" s="221"/>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c r="AI308" s="221"/>
      <c r="AJ308" s="221"/>
      <c r="AK308" s="221"/>
      <c r="AL308" s="221"/>
      <c r="AM308" s="221"/>
      <c r="AN308" s="221"/>
      <c r="AO308" s="221"/>
      <c r="AP308" s="221"/>
      <c r="AQ308" s="221"/>
      <c r="AR308" s="221"/>
      <c r="AS308" s="221"/>
      <c r="AT308" s="221"/>
      <c r="AU308" s="237"/>
      <c r="AV308" s="240"/>
      <c r="AW308" s="237"/>
      <c r="AX308" s="221"/>
      <c r="BB308" s="221"/>
      <c r="BC308" s="221"/>
      <c r="BD308" s="221"/>
      <c r="BE308" s="221"/>
      <c r="BF308" s="221"/>
      <c r="BG308" s="221"/>
      <c r="BH308" s="221"/>
      <c r="BI308" s="221"/>
      <c r="BJ308" s="221"/>
      <c r="BK308" s="221"/>
      <c r="BL308" s="221"/>
      <c r="BM308" s="221"/>
      <c r="BN308" s="221"/>
      <c r="BO308" s="221"/>
      <c r="BP308" s="221"/>
      <c r="BQ308" s="221"/>
      <c r="BR308" s="221"/>
      <c r="BS308" s="221"/>
      <c r="BT308" s="221"/>
      <c r="BU308" s="221"/>
      <c r="BV308" s="221"/>
      <c r="BW308" s="221"/>
      <c r="BX308" s="221"/>
      <c r="BY308" s="221"/>
      <c r="BZ308" s="221"/>
      <c r="CA308" s="221"/>
      <c r="CB308" s="221"/>
      <c r="CC308" s="221"/>
      <c r="CD308" s="221"/>
      <c r="CE308" s="221"/>
      <c r="CF308" s="221"/>
      <c r="CG308" s="221"/>
      <c r="CH308" s="221"/>
      <c r="CI308" s="221"/>
      <c r="CJ308" s="221"/>
      <c r="CK308" s="221"/>
      <c r="CL308" s="221"/>
      <c r="CM308" s="221"/>
      <c r="CN308" s="221"/>
      <c r="CO308" s="221"/>
      <c r="CP308" s="221"/>
      <c r="CQ308" s="221"/>
      <c r="CR308" s="221"/>
      <c r="CS308" s="221"/>
      <c r="CT308" s="221"/>
      <c r="CU308" s="221"/>
      <c r="CV308" s="221"/>
      <c r="CW308" s="221"/>
      <c r="CX308" s="221"/>
      <c r="CY308" s="221"/>
      <c r="CZ308" s="221"/>
      <c r="DA308" s="221"/>
      <c r="DB308" s="221"/>
      <c r="DC308" s="221"/>
      <c r="DD308" s="221"/>
      <c r="DE308" s="221"/>
      <c r="DF308" s="221"/>
    </row>
    <row r="309" spans="1:110" ht="15" x14ac:dyDescent="0.2">
      <c r="A309" s="221"/>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c r="AI309" s="221"/>
      <c r="AJ309" s="221"/>
      <c r="AK309" s="221"/>
      <c r="AL309" s="221"/>
      <c r="AM309" s="221"/>
      <c r="AN309" s="221"/>
      <c r="AO309" s="221"/>
      <c r="AP309" s="221"/>
      <c r="AQ309" s="221"/>
      <c r="AR309" s="221"/>
      <c r="AS309" s="221"/>
      <c r="AT309" s="221"/>
      <c r="AU309" s="237"/>
      <c r="AV309" s="240"/>
      <c r="AW309" s="237"/>
      <c r="AX309" s="221"/>
      <c r="BB309" s="221"/>
      <c r="BC309" s="221"/>
      <c r="BD309" s="221"/>
      <c r="BE309" s="221"/>
      <c r="BF309" s="221"/>
      <c r="BG309" s="221"/>
      <c r="BH309" s="221"/>
      <c r="BI309" s="221"/>
      <c r="BJ309" s="221"/>
      <c r="BK309" s="221"/>
      <c r="BL309" s="221"/>
      <c r="BM309" s="221"/>
      <c r="BN309" s="221"/>
      <c r="BO309" s="221"/>
      <c r="BP309" s="221"/>
      <c r="BQ309" s="221"/>
      <c r="BR309" s="221"/>
      <c r="BS309" s="221"/>
      <c r="BT309" s="221"/>
      <c r="BU309" s="221"/>
      <c r="BV309" s="221"/>
      <c r="BW309" s="221"/>
      <c r="BX309" s="221"/>
      <c r="BY309" s="221"/>
      <c r="BZ309" s="221"/>
      <c r="CA309" s="221"/>
      <c r="CB309" s="221"/>
      <c r="CC309" s="221"/>
      <c r="CD309" s="221"/>
      <c r="CE309" s="221"/>
      <c r="CF309" s="221"/>
      <c r="CG309" s="221"/>
      <c r="CH309" s="221"/>
      <c r="CI309" s="221"/>
      <c r="CJ309" s="221"/>
      <c r="CK309" s="221"/>
      <c r="CL309" s="221"/>
      <c r="CM309" s="221"/>
      <c r="CN309" s="221"/>
      <c r="CO309" s="221"/>
      <c r="CP309" s="221"/>
      <c r="CQ309" s="221"/>
      <c r="CR309" s="221"/>
      <c r="CS309" s="221"/>
      <c r="CT309" s="221"/>
      <c r="CU309" s="221"/>
      <c r="CV309" s="221"/>
      <c r="CW309" s="221"/>
      <c r="CX309" s="221"/>
      <c r="CY309" s="221"/>
      <c r="CZ309" s="221"/>
      <c r="DA309" s="221"/>
      <c r="DB309" s="221"/>
      <c r="DC309" s="221"/>
      <c r="DD309" s="221"/>
      <c r="DE309" s="221"/>
      <c r="DF309" s="221"/>
    </row>
    <row r="310" spans="1:110" ht="15" x14ac:dyDescent="0.2">
      <c r="A310" s="221"/>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c r="AI310" s="221"/>
      <c r="AJ310" s="221"/>
      <c r="AK310" s="221"/>
      <c r="AL310" s="221"/>
      <c r="AM310" s="221"/>
      <c r="AN310" s="221"/>
      <c r="AO310" s="221"/>
      <c r="AP310" s="221"/>
      <c r="AQ310" s="221"/>
      <c r="AR310" s="221"/>
      <c r="AS310" s="221"/>
      <c r="AT310" s="221"/>
      <c r="AU310" s="237"/>
      <c r="AV310" s="240"/>
      <c r="AW310" s="237"/>
      <c r="AX310" s="221"/>
      <c r="BB310" s="221"/>
      <c r="BC310" s="221"/>
      <c r="BD310" s="221"/>
      <c r="BE310" s="221"/>
      <c r="BF310" s="221"/>
      <c r="BG310" s="221"/>
      <c r="BH310" s="221"/>
      <c r="BI310" s="221"/>
      <c r="BJ310" s="221"/>
      <c r="BK310" s="221"/>
      <c r="BL310" s="221"/>
      <c r="BM310" s="221"/>
      <c r="BN310" s="221"/>
      <c r="BO310" s="221"/>
      <c r="BP310" s="221"/>
      <c r="BQ310" s="221"/>
      <c r="BR310" s="221"/>
      <c r="BS310" s="221"/>
      <c r="BT310" s="221"/>
      <c r="BU310" s="221"/>
      <c r="BV310" s="221"/>
      <c r="BW310" s="221"/>
      <c r="BX310" s="221"/>
      <c r="BY310" s="221"/>
      <c r="BZ310" s="221"/>
      <c r="CA310" s="221"/>
      <c r="CB310" s="221"/>
      <c r="CC310" s="221"/>
      <c r="CD310" s="221"/>
      <c r="CE310" s="221"/>
      <c r="CF310" s="221"/>
      <c r="CG310" s="221"/>
      <c r="CH310" s="221"/>
      <c r="CI310" s="221"/>
      <c r="CJ310" s="221"/>
      <c r="CK310" s="221"/>
      <c r="CL310" s="221"/>
      <c r="CM310" s="221"/>
      <c r="CN310" s="221"/>
      <c r="CO310" s="221"/>
      <c r="CP310" s="221"/>
      <c r="CQ310" s="221"/>
      <c r="CR310" s="221"/>
      <c r="CS310" s="221"/>
      <c r="CT310" s="221"/>
      <c r="CU310" s="221"/>
      <c r="CV310" s="221"/>
      <c r="CW310" s="221"/>
      <c r="CX310" s="221"/>
      <c r="CY310" s="221"/>
      <c r="CZ310" s="221"/>
      <c r="DA310" s="221"/>
      <c r="DB310" s="221"/>
      <c r="DC310" s="221"/>
      <c r="DD310" s="221"/>
      <c r="DE310" s="221"/>
      <c r="DF310" s="221"/>
    </row>
    <row r="311" spans="1:110" ht="15" x14ac:dyDescent="0.2">
      <c r="A311" s="221"/>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c r="AA311" s="221"/>
      <c r="AB311" s="221"/>
      <c r="AC311" s="221"/>
      <c r="AD311" s="221"/>
      <c r="AE311" s="221"/>
      <c r="AF311" s="221"/>
      <c r="AG311" s="221"/>
      <c r="AH311" s="221"/>
      <c r="AI311" s="221"/>
      <c r="AJ311" s="221"/>
      <c r="AK311" s="221"/>
      <c r="AL311" s="221"/>
      <c r="AM311" s="221"/>
      <c r="AN311" s="221"/>
      <c r="AO311" s="221"/>
      <c r="AP311" s="221"/>
      <c r="AQ311" s="221"/>
      <c r="AR311" s="221"/>
      <c r="AS311" s="221"/>
      <c r="AT311" s="221"/>
      <c r="AU311" s="237"/>
      <c r="AV311" s="240"/>
      <c r="AW311" s="237"/>
      <c r="AX311" s="221"/>
      <c r="BB311" s="221"/>
      <c r="BC311" s="221"/>
      <c r="BD311" s="221"/>
      <c r="BE311" s="221"/>
      <c r="BF311" s="221"/>
      <c r="BG311" s="221"/>
      <c r="BH311" s="221"/>
      <c r="BI311" s="221"/>
      <c r="BJ311" s="221"/>
      <c r="BK311" s="221"/>
      <c r="BL311" s="221"/>
      <c r="BM311" s="221"/>
      <c r="BN311" s="221"/>
      <c r="BO311" s="221"/>
      <c r="BP311" s="221"/>
      <c r="BQ311" s="221"/>
      <c r="BR311" s="221"/>
      <c r="BS311" s="221"/>
      <c r="BT311" s="221"/>
      <c r="BU311" s="221"/>
      <c r="BV311" s="221"/>
      <c r="BW311" s="221"/>
      <c r="BX311" s="221"/>
      <c r="BY311" s="221"/>
      <c r="BZ311" s="221"/>
      <c r="CA311" s="221"/>
      <c r="CB311" s="221"/>
      <c r="CC311" s="221"/>
      <c r="CD311" s="221"/>
      <c r="CE311" s="221"/>
      <c r="CF311" s="221"/>
      <c r="CG311" s="221"/>
      <c r="CH311" s="221"/>
      <c r="CI311" s="221"/>
      <c r="CJ311" s="221"/>
      <c r="CK311" s="221"/>
      <c r="CL311" s="221"/>
      <c r="CM311" s="221"/>
      <c r="CN311" s="221"/>
      <c r="CO311" s="221"/>
      <c r="CP311" s="221"/>
      <c r="CQ311" s="221"/>
      <c r="CR311" s="221"/>
      <c r="CS311" s="221"/>
      <c r="CT311" s="221"/>
      <c r="CU311" s="221"/>
      <c r="CV311" s="221"/>
      <c r="CW311" s="221"/>
      <c r="CX311" s="221"/>
      <c r="CY311" s="221"/>
      <c r="CZ311" s="221"/>
      <c r="DA311" s="221"/>
      <c r="DB311" s="221"/>
      <c r="DC311" s="221"/>
      <c r="DD311" s="221"/>
      <c r="DE311" s="221"/>
      <c r="DF311" s="221"/>
    </row>
    <row r="312" spans="1:110" ht="15" x14ac:dyDescent="0.2">
      <c r="A312" s="221"/>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c r="AA312" s="221"/>
      <c r="AB312" s="221"/>
      <c r="AC312" s="221"/>
      <c r="AD312" s="221"/>
      <c r="AE312" s="221"/>
      <c r="AF312" s="221"/>
      <c r="AG312" s="221"/>
      <c r="AH312" s="221"/>
      <c r="AI312" s="221"/>
      <c r="AJ312" s="221"/>
      <c r="AK312" s="221"/>
      <c r="AL312" s="221"/>
      <c r="AM312" s="221"/>
      <c r="AN312" s="221"/>
      <c r="AO312" s="221"/>
      <c r="AP312" s="221"/>
      <c r="AQ312" s="221"/>
      <c r="AR312" s="221"/>
      <c r="AS312" s="221"/>
      <c r="AT312" s="221"/>
      <c r="AU312" s="237"/>
      <c r="AV312" s="240"/>
      <c r="AW312" s="237"/>
      <c r="AX312" s="221"/>
      <c r="BB312" s="221"/>
      <c r="BC312" s="221"/>
      <c r="BD312" s="221"/>
      <c r="BE312" s="221"/>
      <c r="BF312" s="221"/>
      <c r="BG312" s="221"/>
      <c r="BH312" s="221"/>
      <c r="BI312" s="221"/>
      <c r="BJ312" s="221"/>
      <c r="BK312" s="221"/>
      <c r="BL312" s="221"/>
      <c r="BM312" s="221"/>
      <c r="BN312" s="221"/>
      <c r="BO312" s="221"/>
      <c r="BP312" s="221"/>
      <c r="BQ312" s="221"/>
      <c r="BR312" s="221"/>
      <c r="BS312" s="221"/>
      <c r="BT312" s="221"/>
      <c r="BU312" s="221"/>
      <c r="BV312" s="221"/>
      <c r="BW312" s="221"/>
      <c r="BX312" s="221"/>
      <c r="BY312" s="221"/>
      <c r="BZ312" s="221"/>
      <c r="CA312" s="221"/>
      <c r="CB312" s="221"/>
      <c r="CC312" s="221"/>
      <c r="CD312" s="221"/>
      <c r="CE312" s="221"/>
      <c r="CF312" s="221"/>
      <c r="CG312" s="221"/>
      <c r="CH312" s="221"/>
      <c r="CI312" s="221"/>
      <c r="CJ312" s="221"/>
      <c r="CK312" s="221"/>
      <c r="CL312" s="221"/>
      <c r="CM312" s="221"/>
      <c r="CN312" s="221"/>
      <c r="CO312" s="221"/>
      <c r="CP312" s="221"/>
      <c r="CQ312" s="221"/>
      <c r="CR312" s="221"/>
      <c r="CS312" s="221"/>
      <c r="CT312" s="221"/>
      <c r="CU312" s="221"/>
      <c r="CV312" s="221"/>
      <c r="CW312" s="221"/>
      <c r="CX312" s="221"/>
      <c r="CY312" s="221"/>
      <c r="CZ312" s="221"/>
      <c r="DA312" s="221"/>
      <c r="DB312" s="221"/>
      <c r="DC312" s="221"/>
      <c r="DD312" s="221"/>
      <c r="DE312" s="221"/>
      <c r="DF312" s="221"/>
    </row>
    <row r="313" spans="1:110" ht="15" x14ac:dyDescent="0.2">
      <c r="A313" s="221"/>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c r="AI313" s="221"/>
      <c r="AJ313" s="221"/>
      <c r="AK313" s="221"/>
      <c r="AL313" s="221"/>
      <c r="AM313" s="221"/>
      <c r="AN313" s="221"/>
      <c r="AO313" s="221"/>
      <c r="AP313" s="221"/>
      <c r="AQ313" s="221"/>
      <c r="AR313" s="221"/>
      <c r="AS313" s="221"/>
      <c r="AT313" s="221"/>
      <c r="AU313" s="237"/>
      <c r="AV313" s="240"/>
      <c r="AW313" s="237"/>
      <c r="AX313" s="221"/>
      <c r="BB313" s="221"/>
      <c r="BC313" s="221"/>
      <c r="BD313" s="221"/>
      <c r="BE313" s="221"/>
      <c r="BF313" s="221"/>
      <c r="BG313" s="221"/>
      <c r="BH313" s="221"/>
      <c r="BI313" s="221"/>
      <c r="BJ313" s="221"/>
      <c r="BK313" s="221"/>
      <c r="BL313" s="221"/>
      <c r="BM313" s="221"/>
      <c r="BN313" s="221"/>
      <c r="BO313" s="221"/>
      <c r="BP313" s="221"/>
      <c r="BQ313" s="221"/>
      <c r="BR313" s="221"/>
      <c r="BS313" s="221"/>
      <c r="BT313" s="221"/>
      <c r="BU313" s="221"/>
      <c r="BV313" s="221"/>
      <c r="BW313" s="221"/>
      <c r="BX313" s="221"/>
      <c r="BY313" s="221"/>
      <c r="BZ313" s="221"/>
      <c r="CA313" s="221"/>
      <c r="CB313" s="221"/>
      <c r="CC313" s="221"/>
      <c r="CD313" s="221"/>
      <c r="CE313" s="221"/>
      <c r="CF313" s="221"/>
      <c r="CG313" s="221"/>
      <c r="CH313" s="221"/>
      <c r="CI313" s="221"/>
      <c r="CJ313" s="221"/>
      <c r="CK313" s="221"/>
      <c r="CL313" s="221"/>
      <c r="CM313" s="221"/>
      <c r="CN313" s="221"/>
      <c r="CO313" s="221"/>
      <c r="CP313" s="221"/>
      <c r="CQ313" s="221"/>
      <c r="CR313" s="221"/>
      <c r="CS313" s="221"/>
      <c r="CT313" s="221"/>
      <c r="CU313" s="221"/>
      <c r="CV313" s="221"/>
      <c r="CW313" s="221"/>
      <c r="CX313" s="221"/>
      <c r="CY313" s="221"/>
      <c r="CZ313" s="221"/>
      <c r="DA313" s="221"/>
      <c r="DB313" s="221"/>
      <c r="DC313" s="221"/>
      <c r="DD313" s="221"/>
      <c r="DE313" s="221"/>
      <c r="DF313" s="221"/>
    </row>
    <row r="314" spans="1:110" ht="15" x14ac:dyDescent="0.2">
      <c r="A314" s="221"/>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c r="AI314" s="221"/>
      <c r="AJ314" s="221"/>
      <c r="AK314" s="221"/>
      <c r="AL314" s="221"/>
      <c r="AM314" s="221"/>
      <c r="AN314" s="221"/>
      <c r="AO314" s="221"/>
      <c r="AP314" s="221"/>
      <c r="AQ314" s="221"/>
      <c r="AR314" s="221"/>
      <c r="AS314" s="221"/>
      <c r="AT314" s="221"/>
      <c r="AU314" s="237"/>
      <c r="AV314" s="240"/>
      <c r="AW314" s="237"/>
      <c r="AX314" s="221"/>
      <c r="BB314" s="221"/>
      <c r="BC314" s="221"/>
      <c r="BD314" s="221"/>
      <c r="BE314" s="221"/>
      <c r="BF314" s="221"/>
      <c r="BG314" s="221"/>
      <c r="BH314" s="221"/>
      <c r="BI314" s="221"/>
      <c r="BJ314" s="221"/>
      <c r="BK314" s="221"/>
      <c r="BL314" s="221"/>
      <c r="BM314" s="221"/>
      <c r="BN314" s="221"/>
      <c r="BO314" s="221"/>
      <c r="BP314" s="221"/>
      <c r="BQ314" s="221"/>
      <c r="BR314" s="221"/>
      <c r="BS314" s="221"/>
      <c r="BT314" s="221"/>
      <c r="BU314" s="221"/>
      <c r="BV314" s="221"/>
      <c r="BW314" s="221"/>
      <c r="BX314" s="221"/>
      <c r="BY314" s="221"/>
      <c r="BZ314" s="221"/>
      <c r="CA314" s="221"/>
      <c r="CB314" s="221"/>
      <c r="CC314" s="221"/>
      <c r="CD314" s="221"/>
      <c r="CE314" s="221"/>
      <c r="CF314" s="221"/>
      <c r="CG314" s="221"/>
      <c r="CH314" s="221"/>
      <c r="CI314" s="221"/>
      <c r="CJ314" s="221"/>
      <c r="CK314" s="221"/>
      <c r="CL314" s="221"/>
      <c r="CM314" s="221"/>
      <c r="CN314" s="221"/>
      <c r="CO314" s="221"/>
      <c r="CP314" s="221"/>
      <c r="CQ314" s="221"/>
      <c r="CR314" s="221"/>
      <c r="CS314" s="221"/>
      <c r="CT314" s="221"/>
      <c r="CU314" s="221"/>
      <c r="CV314" s="221"/>
      <c r="CW314" s="221"/>
      <c r="CX314" s="221"/>
      <c r="CY314" s="221"/>
      <c r="CZ314" s="221"/>
      <c r="DA314" s="221"/>
      <c r="DB314" s="221"/>
      <c r="DC314" s="221"/>
      <c r="DD314" s="221"/>
      <c r="DE314" s="221"/>
      <c r="DF314" s="221"/>
    </row>
    <row r="315" spans="1:110" ht="15" x14ac:dyDescent="0.2">
      <c r="A315" s="221"/>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c r="AI315" s="221"/>
      <c r="AJ315" s="221"/>
      <c r="AK315" s="221"/>
      <c r="AL315" s="221"/>
      <c r="AM315" s="221"/>
      <c r="AN315" s="221"/>
      <c r="AO315" s="221"/>
      <c r="AP315" s="221"/>
      <c r="AQ315" s="221"/>
      <c r="AR315" s="221"/>
      <c r="AS315" s="221"/>
      <c r="AT315" s="221"/>
      <c r="AU315" s="237"/>
      <c r="AV315" s="240"/>
      <c r="AW315" s="237"/>
      <c r="AX315" s="221"/>
      <c r="BB315" s="221"/>
      <c r="BC315" s="221"/>
      <c r="BD315" s="221"/>
      <c r="BE315" s="221"/>
      <c r="BF315" s="221"/>
      <c r="BG315" s="221"/>
      <c r="BH315" s="221"/>
      <c r="BI315" s="221"/>
      <c r="BJ315" s="221"/>
      <c r="BK315" s="221"/>
      <c r="BL315" s="221"/>
      <c r="BM315" s="221"/>
      <c r="BN315" s="221"/>
      <c r="BO315" s="221"/>
      <c r="BP315" s="221"/>
      <c r="BQ315" s="221"/>
      <c r="BR315" s="221"/>
      <c r="BS315" s="221"/>
      <c r="BT315" s="221"/>
      <c r="BU315" s="221"/>
      <c r="BV315" s="221"/>
      <c r="BW315" s="221"/>
      <c r="BX315" s="221"/>
      <c r="BY315" s="221"/>
      <c r="BZ315" s="221"/>
      <c r="CA315" s="221"/>
      <c r="CB315" s="221"/>
      <c r="CC315" s="221"/>
      <c r="CD315" s="221"/>
      <c r="CE315" s="221"/>
      <c r="CF315" s="221"/>
      <c r="CG315" s="221"/>
      <c r="CH315" s="221"/>
      <c r="CI315" s="221"/>
      <c r="CJ315" s="221"/>
      <c r="CK315" s="221"/>
      <c r="CL315" s="221"/>
      <c r="CM315" s="221"/>
      <c r="CN315" s="221"/>
      <c r="CO315" s="221"/>
      <c r="CP315" s="221"/>
      <c r="CQ315" s="221"/>
      <c r="CR315" s="221"/>
      <c r="CS315" s="221"/>
      <c r="CT315" s="221"/>
      <c r="CU315" s="221"/>
      <c r="CV315" s="221"/>
      <c r="CW315" s="221"/>
      <c r="CX315" s="221"/>
      <c r="CY315" s="221"/>
      <c r="CZ315" s="221"/>
      <c r="DA315" s="221"/>
      <c r="DB315" s="221"/>
      <c r="DC315" s="221"/>
      <c r="DD315" s="221"/>
      <c r="DE315" s="221"/>
      <c r="DF315" s="221"/>
    </row>
    <row r="316" spans="1:110" ht="15" x14ac:dyDescent="0.2">
      <c r="A316" s="221"/>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c r="AF316" s="221"/>
      <c r="AG316" s="221"/>
      <c r="AH316" s="221"/>
      <c r="AI316" s="221"/>
      <c r="AJ316" s="221"/>
      <c r="AK316" s="221"/>
      <c r="AL316" s="221"/>
      <c r="AM316" s="221"/>
      <c r="AN316" s="221"/>
      <c r="AO316" s="221"/>
      <c r="AP316" s="221"/>
      <c r="AQ316" s="221"/>
      <c r="AR316" s="221"/>
      <c r="AS316" s="221"/>
      <c r="AT316" s="221"/>
      <c r="AU316" s="237"/>
      <c r="AV316" s="240"/>
      <c r="AW316" s="237"/>
      <c r="AX316" s="221"/>
      <c r="BB316" s="221"/>
      <c r="BC316" s="221"/>
      <c r="BD316" s="221"/>
      <c r="BE316" s="221"/>
      <c r="BF316" s="221"/>
      <c r="BG316" s="221"/>
      <c r="BH316" s="221"/>
      <c r="BI316" s="221"/>
      <c r="BJ316" s="221"/>
      <c r="BK316" s="221"/>
      <c r="BL316" s="221"/>
      <c r="BM316" s="221"/>
      <c r="BN316" s="221"/>
      <c r="BO316" s="221"/>
      <c r="BP316" s="221"/>
      <c r="BQ316" s="221"/>
      <c r="BR316" s="221"/>
      <c r="BS316" s="221"/>
      <c r="BT316" s="221"/>
      <c r="BU316" s="221"/>
      <c r="BV316" s="221"/>
      <c r="BW316" s="221"/>
      <c r="BX316" s="221"/>
      <c r="BY316" s="221"/>
      <c r="BZ316" s="221"/>
      <c r="CA316" s="221"/>
      <c r="CB316" s="221"/>
      <c r="CC316" s="221"/>
      <c r="CD316" s="221"/>
      <c r="CE316" s="221"/>
      <c r="CF316" s="221"/>
      <c r="CG316" s="221"/>
      <c r="CH316" s="221"/>
      <c r="CI316" s="221"/>
      <c r="CJ316" s="221"/>
      <c r="CK316" s="221"/>
      <c r="CL316" s="221"/>
      <c r="CM316" s="221"/>
      <c r="CN316" s="221"/>
      <c r="CO316" s="221"/>
      <c r="CP316" s="221"/>
      <c r="CQ316" s="221"/>
      <c r="CR316" s="221"/>
      <c r="CS316" s="221"/>
      <c r="CT316" s="221"/>
      <c r="CU316" s="221"/>
      <c r="CV316" s="221"/>
      <c r="CW316" s="221"/>
      <c r="CX316" s="221"/>
      <c r="CY316" s="221"/>
      <c r="CZ316" s="221"/>
      <c r="DA316" s="221"/>
      <c r="DB316" s="221"/>
      <c r="DC316" s="221"/>
      <c r="DD316" s="221"/>
      <c r="DE316" s="221"/>
      <c r="DF316" s="221"/>
    </row>
    <row r="317" spans="1:110" ht="15" x14ac:dyDescent="0.2">
      <c r="A317" s="221"/>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c r="AI317" s="221"/>
      <c r="AJ317" s="221"/>
      <c r="AK317" s="221"/>
      <c r="AL317" s="221"/>
      <c r="AM317" s="221"/>
      <c r="AN317" s="221"/>
      <c r="AO317" s="221"/>
      <c r="AP317" s="221"/>
      <c r="AQ317" s="221"/>
      <c r="AR317" s="221"/>
      <c r="AS317" s="221"/>
      <c r="AT317" s="221"/>
      <c r="AU317" s="237"/>
      <c r="AV317" s="240"/>
      <c r="AW317" s="237"/>
      <c r="AX317" s="221"/>
      <c r="BB317" s="221"/>
      <c r="BC317" s="221"/>
      <c r="BD317" s="221"/>
      <c r="BE317" s="221"/>
      <c r="BF317" s="221"/>
      <c r="BG317" s="221"/>
      <c r="BH317" s="221"/>
      <c r="BI317" s="221"/>
      <c r="BJ317" s="221"/>
      <c r="BK317" s="221"/>
      <c r="BL317" s="221"/>
      <c r="BM317" s="221"/>
      <c r="BN317" s="221"/>
      <c r="BO317" s="221"/>
      <c r="BP317" s="221"/>
      <c r="BQ317" s="221"/>
      <c r="BR317" s="221"/>
      <c r="BS317" s="221"/>
      <c r="BT317" s="221"/>
      <c r="BU317" s="221"/>
      <c r="BV317" s="221"/>
      <c r="BW317" s="221"/>
      <c r="BX317" s="221"/>
      <c r="BY317" s="221"/>
      <c r="BZ317" s="221"/>
      <c r="CA317" s="221"/>
      <c r="CB317" s="221"/>
      <c r="CC317" s="221"/>
      <c r="CD317" s="221"/>
      <c r="CE317" s="221"/>
      <c r="CF317" s="221"/>
      <c r="CG317" s="221"/>
      <c r="CH317" s="221"/>
      <c r="CI317" s="221"/>
      <c r="CJ317" s="221"/>
      <c r="CK317" s="221"/>
      <c r="CL317" s="221"/>
      <c r="CM317" s="221"/>
      <c r="CN317" s="221"/>
      <c r="CO317" s="221"/>
      <c r="CP317" s="221"/>
      <c r="CQ317" s="221"/>
      <c r="CR317" s="221"/>
      <c r="CS317" s="221"/>
      <c r="CT317" s="221"/>
      <c r="CU317" s="221"/>
      <c r="CV317" s="221"/>
      <c r="CW317" s="221"/>
      <c r="CX317" s="221"/>
      <c r="CY317" s="221"/>
      <c r="CZ317" s="221"/>
      <c r="DA317" s="221"/>
      <c r="DB317" s="221"/>
      <c r="DC317" s="221"/>
      <c r="DD317" s="221"/>
      <c r="DE317" s="221"/>
      <c r="DF317" s="221"/>
    </row>
    <row r="318" spans="1:110" ht="15" x14ac:dyDescent="0.2">
      <c r="A318" s="221"/>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c r="AI318" s="221"/>
      <c r="AJ318" s="221"/>
      <c r="AK318" s="221"/>
      <c r="AL318" s="221"/>
      <c r="AM318" s="221"/>
      <c r="AN318" s="221"/>
      <c r="AO318" s="221"/>
      <c r="AP318" s="221"/>
      <c r="AQ318" s="221"/>
      <c r="AR318" s="221"/>
      <c r="AS318" s="221"/>
      <c r="AT318" s="221"/>
      <c r="AU318" s="237"/>
      <c r="AV318" s="240"/>
      <c r="AW318" s="237"/>
      <c r="AX318" s="221"/>
      <c r="BB318" s="221"/>
      <c r="BC318" s="221"/>
      <c r="BD318" s="221"/>
      <c r="BE318" s="221"/>
      <c r="BF318" s="221"/>
      <c r="BG318" s="221"/>
      <c r="BH318" s="221"/>
      <c r="BI318" s="221"/>
      <c r="BJ318" s="221"/>
      <c r="BK318" s="221"/>
      <c r="BL318" s="221"/>
      <c r="BM318" s="221"/>
      <c r="BN318" s="221"/>
      <c r="BO318" s="221"/>
      <c r="BP318" s="221"/>
      <c r="BQ318" s="221"/>
      <c r="BR318" s="221"/>
      <c r="BS318" s="221"/>
      <c r="BT318" s="221"/>
      <c r="BU318" s="221"/>
      <c r="BV318" s="221"/>
      <c r="BW318" s="221"/>
      <c r="BX318" s="221"/>
      <c r="BY318" s="221"/>
      <c r="BZ318" s="221"/>
      <c r="CA318" s="221"/>
      <c r="CB318" s="221"/>
      <c r="CC318" s="221"/>
      <c r="CD318" s="221"/>
      <c r="CE318" s="221"/>
      <c r="CF318" s="221"/>
      <c r="CG318" s="221"/>
      <c r="CH318" s="221"/>
      <c r="CI318" s="221"/>
      <c r="CJ318" s="221"/>
      <c r="CK318" s="221"/>
      <c r="CL318" s="221"/>
      <c r="CM318" s="221"/>
      <c r="CN318" s="221"/>
      <c r="CO318" s="221"/>
      <c r="CP318" s="221"/>
      <c r="CQ318" s="221"/>
      <c r="CR318" s="221"/>
      <c r="CS318" s="221"/>
      <c r="CT318" s="221"/>
      <c r="CU318" s="221"/>
      <c r="CV318" s="221"/>
      <c r="CW318" s="221"/>
      <c r="CX318" s="221"/>
      <c r="CY318" s="221"/>
      <c r="CZ318" s="221"/>
      <c r="DA318" s="221"/>
      <c r="DB318" s="221"/>
      <c r="DC318" s="221"/>
      <c r="DD318" s="221"/>
      <c r="DE318" s="221"/>
      <c r="DF318" s="221"/>
    </row>
    <row r="319" spans="1:110" ht="15" x14ac:dyDescent="0.2">
      <c r="A319" s="221"/>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21"/>
      <c r="AJ319" s="221"/>
      <c r="AK319" s="221"/>
      <c r="AL319" s="221"/>
      <c r="AM319" s="221"/>
      <c r="AN319" s="221"/>
      <c r="AO319" s="221"/>
      <c r="AP319" s="221"/>
      <c r="AQ319" s="221"/>
      <c r="AR319" s="221"/>
      <c r="AS319" s="221"/>
      <c r="AT319" s="221"/>
      <c r="AU319" s="237"/>
      <c r="AV319" s="240"/>
      <c r="AW319" s="237"/>
      <c r="AX319" s="221"/>
      <c r="BB319" s="221"/>
      <c r="BC319" s="221"/>
      <c r="BD319" s="221"/>
      <c r="BE319" s="221"/>
      <c r="BF319" s="221"/>
      <c r="BG319" s="221"/>
      <c r="BH319" s="221"/>
      <c r="BI319" s="221"/>
      <c r="BJ319" s="221"/>
      <c r="BK319" s="221"/>
      <c r="BL319" s="221"/>
      <c r="BM319" s="221"/>
      <c r="BN319" s="221"/>
      <c r="BO319" s="221"/>
      <c r="BP319" s="221"/>
      <c r="BQ319" s="221"/>
      <c r="BR319" s="221"/>
      <c r="BS319" s="221"/>
      <c r="BT319" s="221"/>
      <c r="BU319" s="221"/>
      <c r="BV319" s="221"/>
      <c r="BW319" s="221"/>
      <c r="BX319" s="221"/>
      <c r="BY319" s="221"/>
      <c r="BZ319" s="221"/>
      <c r="CA319" s="221"/>
      <c r="CB319" s="221"/>
      <c r="CC319" s="221"/>
      <c r="CD319" s="221"/>
      <c r="CE319" s="221"/>
      <c r="CF319" s="221"/>
      <c r="CG319" s="221"/>
      <c r="CH319" s="221"/>
      <c r="CI319" s="221"/>
      <c r="CJ319" s="221"/>
      <c r="CK319" s="221"/>
      <c r="CL319" s="221"/>
      <c r="CM319" s="221"/>
      <c r="CN319" s="221"/>
      <c r="CO319" s="221"/>
      <c r="CP319" s="221"/>
      <c r="CQ319" s="221"/>
      <c r="CR319" s="221"/>
      <c r="CS319" s="221"/>
      <c r="CT319" s="221"/>
      <c r="CU319" s="221"/>
      <c r="CV319" s="221"/>
      <c r="CW319" s="221"/>
      <c r="CX319" s="221"/>
      <c r="CY319" s="221"/>
      <c r="CZ319" s="221"/>
      <c r="DA319" s="221"/>
      <c r="DB319" s="221"/>
      <c r="DC319" s="221"/>
      <c r="DD319" s="221"/>
      <c r="DE319" s="221"/>
      <c r="DF319" s="221"/>
    </row>
    <row r="320" spans="1:110" ht="15" x14ac:dyDescent="0.2">
      <c r="A320" s="221"/>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c r="AI320" s="221"/>
      <c r="AJ320" s="221"/>
      <c r="AK320" s="221"/>
      <c r="AL320" s="221"/>
      <c r="AM320" s="221"/>
      <c r="AN320" s="221"/>
      <c r="AO320" s="221"/>
      <c r="AP320" s="221"/>
      <c r="AQ320" s="221"/>
      <c r="AR320" s="221"/>
      <c r="AS320" s="221"/>
      <c r="AT320" s="221"/>
      <c r="AU320" s="237"/>
      <c r="AV320" s="240"/>
      <c r="AW320" s="237"/>
      <c r="AX320" s="221"/>
      <c r="BB320" s="221"/>
      <c r="BC320" s="221"/>
      <c r="BD320" s="221"/>
      <c r="BE320" s="221"/>
      <c r="BF320" s="221"/>
      <c r="BG320" s="221"/>
      <c r="BH320" s="221"/>
      <c r="BI320" s="221"/>
      <c r="BJ320" s="221"/>
      <c r="BK320" s="221"/>
      <c r="BL320" s="221"/>
      <c r="BM320" s="221"/>
      <c r="BN320" s="221"/>
      <c r="BO320" s="221"/>
      <c r="BP320" s="221"/>
      <c r="BQ320" s="221"/>
      <c r="BR320" s="221"/>
      <c r="BS320" s="221"/>
      <c r="BT320" s="221"/>
      <c r="BU320" s="221"/>
      <c r="BV320" s="221"/>
      <c r="BW320" s="221"/>
      <c r="BX320" s="221"/>
      <c r="BY320" s="221"/>
      <c r="BZ320" s="221"/>
      <c r="CA320" s="221"/>
      <c r="CB320" s="221"/>
      <c r="CC320" s="221"/>
      <c r="CD320" s="221"/>
      <c r="CE320" s="221"/>
      <c r="CF320" s="221"/>
      <c r="CG320" s="221"/>
      <c r="CH320" s="221"/>
      <c r="CI320" s="221"/>
      <c r="CJ320" s="221"/>
      <c r="CK320" s="221"/>
      <c r="CL320" s="221"/>
      <c r="CM320" s="221"/>
      <c r="CN320" s="221"/>
      <c r="CO320" s="221"/>
      <c r="CP320" s="221"/>
      <c r="CQ320" s="221"/>
      <c r="CR320" s="221"/>
      <c r="CS320" s="221"/>
      <c r="CT320" s="221"/>
      <c r="CU320" s="221"/>
      <c r="CV320" s="221"/>
      <c r="CW320" s="221"/>
      <c r="CX320" s="221"/>
      <c r="CY320" s="221"/>
      <c r="CZ320" s="221"/>
      <c r="DA320" s="221"/>
      <c r="DB320" s="221"/>
      <c r="DC320" s="221"/>
      <c r="DD320" s="221"/>
      <c r="DE320" s="221"/>
      <c r="DF320" s="221"/>
    </row>
    <row r="321" spans="1:110" ht="15" x14ac:dyDescent="0.2">
      <c r="A321" s="221"/>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c r="AI321" s="221"/>
      <c r="AJ321" s="221"/>
      <c r="AK321" s="221"/>
      <c r="AL321" s="221"/>
      <c r="AM321" s="221"/>
      <c r="AN321" s="221"/>
      <c r="AO321" s="221"/>
      <c r="AP321" s="221"/>
      <c r="AQ321" s="221"/>
      <c r="AR321" s="221"/>
      <c r="AS321" s="221"/>
      <c r="AT321" s="221"/>
      <c r="AU321" s="237"/>
      <c r="AV321" s="240"/>
      <c r="AW321" s="237"/>
      <c r="AX321" s="221"/>
      <c r="BB321" s="221"/>
      <c r="BC321" s="221"/>
      <c r="BD321" s="221"/>
      <c r="BE321" s="221"/>
      <c r="BF321" s="221"/>
      <c r="BG321" s="221"/>
      <c r="BH321" s="221"/>
      <c r="BI321" s="221"/>
      <c r="BJ321" s="221"/>
      <c r="BK321" s="221"/>
      <c r="BL321" s="221"/>
      <c r="BM321" s="221"/>
      <c r="BN321" s="221"/>
      <c r="BO321" s="221"/>
      <c r="BP321" s="221"/>
      <c r="BQ321" s="221"/>
      <c r="BR321" s="221"/>
      <c r="BS321" s="221"/>
      <c r="BT321" s="221"/>
      <c r="BU321" s="221"/>
      <c r="BV321" s="221"/>
      <c r="BW321" s="221"/>
      <c r="BX321" s="221"/>
      <c r="BY321" s="221"/>
      <c r="BZ321" s="221"/>
      <c r="CA321" s="221"/>
      <c r="CB321" s="221"/>
      <c r="CC321" s="221"/>
      <c r="CD321" s="221"/>
      <c r="CE321" s="221"/>
      <c r="CF321" s="221"/>
      <c r="CG321" s="221"/>
      <c r="CH321" s="221"/>
      <c r="CI321" s="221"/>
      <c r="CJ321" s="221"/>
      <c r="CK321" s="221"/>
      <c r="CL321" s="221"/>
      <c r="CM321" s="221"/>
      <c r="CN321" s="221"/>
      <c r="CO321" s="221"/>
      <c r="CP321" s="221"/>
      <c r="CQ321" s="221"/>
      <c r="CR321" s="221"/>
      <c r="CS321" s="221"/>
      <c r="CT321" s="221"/>
      <c r="CU321" s="221"/>
      <c r="CV321" s="221"/>
      <c r="CW321" s="221"/>
      <c r="CX321" s="221"/>
      <c r="CY321" s="221"/>
      <c r="CZ321" s="221"/>
      <c r="DA321" s="221"/>
      <c r="DB321" s="221"/>
      <c r="DC321" s="221"/>
      <c r="DD321" s="221"/>
      <c r="DE321" s="221"/>
      <c r="DF321" s="221"/>
    </row>
    <row r="322" spans="1:110" ht="15" x14ac:dyDescent="0.2">
      <c r="A322" s="221"/>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c r="AI322" s="221"/>
      <c r="AJ322" s="221"/>
      <c r="AK322" s="221"/>
      <c r="AL322" s="221"/>
      <c r="AM322" s="221"/>
      <c r="AN322" s="221"/>
      <c r="AO322" s="221"/>
      <c r="AP322" s="221"/>
      <c r="AQ322" s="221"/>
      <c r="AR322" s="221"/>
      <c r="AS322" s="221"/>
      <c r="AT322" s="221"/>
      <c r="AU322" s="237"/>
      <c r="AV322" s="240"/>
      <c r="AW322" s="237"/>
      <c r="AX322" s="221"/>
      <c r="BB322" s="221"/>
      <c r="BC322" s="221"/>
      <c r="BD322" s="221"/>
      <c r="BE322" s="221"/>
      <c r="BF322" s="221"/>
      <c r="BG322" s="221"/>
      <c r="BH322" s="221"/>
      <c r="BI322" s="221"/>
      <c r="BJ322" s="221"/>
      <c r="BK322" s="221"/>
      <c r="BL322" s="221"/>
      <c r="BM322" s="221"/>
      <c r="BN322" s="221"/>
      <c r="BO322" s="221"/>
      <c r="BP322" s="221"/>
      <c r="BQ322" s="221"/>
      <c r="BR322" s="221"/>
      <c r="BS322" s="221"/>
      <c r="BT322" s="221"/>
      <c r="BU322" s="221"/>
      <c r="BV322" s="221"/>
      <c r="BW322" s="221"/>
      <c r="BX322" s="221"/>
      <c r="BY322" s="221"/>
      <c r="BZ322" s="221"/>
      <c r="CA322" s="221"/>
      <c r="CB322" s="221"/>
      <c r="CC322" s="221"/>
      <c r="CD322" s="221"/>
      <c r="CE322" s="221"/>
      <c r="CF322" s="221"/>
      <c r="CG322" s="221"/>
      <c r="CH322" s="221"/>
      <c r="CI322" s="221"/>
      <c r="CJ322" s="221"/>
      <c r="CK322" s="221"/>
      <c r="CL322" s="221"/>
      <c r="CM322" s="221"/>
      <c r="CN322" s="221"/>
      <c r="CO322" s="221"/>
      <c r="CP322" s="221"/>
      <c r="CQ322" s="221"/>
      <c r="CR322" s="221"/>
      <c r="CS322" s="221"/>
      <c r="CT322" s="221"/>
      <c r="CU322" s="221"/>
      <c r="CV322" s="221"/>
      <c r="CW322" s="221"/>
      <c r="CX322" s="221"/>
      <c r="CY322" s="221"/>
      <c r="CZ322" s="221"/>
      <c r="DA322" s="221"/>
      <c r="DB322" s="221"/>
      <c r="DC322" s="221"/>
      <c r="DD322" s="221"/>
      <c r="DE322" s="221"/>
      <c r="DF322" s="221"/>
    </row>
    <row r="323" spans="1:110" ht="15" x14ac:dyDescent="0.2">
      <c r="A323" s="221"/>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37"/>
      <c r="AV323" s="240"/>
      <c r="AW323" s="237"/>
      <c r="AX323" s="221"/>
      <c r="BB323" s="221"/>
      <c r="BC323" s="221"/>
      <c r="BD323" s="221"/>
      <c r="BE323" s="221"/>
      <c r="BF323" s="221"/>
      <c r="BG323" s="221"/>
      <c r="BH323" s="221"/>
      <c r="BI323" s="221"/>
      <c r="BJ323" s="221"/>
      <c r="BK323" s="221"/>
      <c r="BL323" s="221"/>
      <c r="BM323" s="221"/>
      <c r="BN323" s="221"/>
      <c r="BO323" s="221"/>
      <c r="BP323" s="221"/>
      <c r="BQ323" s="221"/>
      <c r="BR323" s="221"/>
      <c r="BS323" s="221"/>
      <c r="BT323" s="221"/>
      <c r="BU323" s="221"/>
      <c r="BV323" s="221"/>
      <c r="BW323" s="221"/>
      <c r="BX323" s="221"/>
      <c r="BY323" s="221"/>
      <c r="BZ323" s="221"/>
      <c r="CA323" s="221"/>
      <c r="CB323" s="221"/>
      <c r="CC323" s="221"/>
      <c r="CD323" s="221"/>
      <c r="CE323" s="221"/>
      <c r="CF323" s="221"/>
      <c r="CG323" s="221"/>
      <c r="CH323" s="221"/>
      <c r="CI323" s="221"/>
      <c r="CJ323" s="221"/>
      <c r="CK323" s="221"/>
      <c r="CL323" s="221"/>
      <c r="CM323" s="221"/>
      <c r="CN323" s="221"/>
      <c r="CO323" s="221"/>
      <c r="CP323" s="221"/>
      <c r="CQ323" s="221"/>
      <c r="CR323" s="221"/>
      <c r="CS323" s="221"/>
      <c r="CT323" s="221"/>
      <c r="CU323" s="221"/>
      <c r="CV323" s="221"/>
      <c r="CW323" s="221"/>
      <c r="CX323" s="221"/>
      <c r="CY323" s="221"/>
      <c r="CZ323" s="221"/>
      <c r="DA323" s="221"/>
      <c r="DB323" s="221"/>
      <c r="DC323" s="221"/>
      <c r="DD323" s="221"/>
      <c r="DE323" s="221"/>
      <c r="DF323" s="221"/>
    </row>
    <row r="324" spans="1:110" ht="15" x14ac:dyDescent="0.2">
      <c r="A324" s="221"/>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c r="AI324" s="221"/>
      <c r="AJ324" s="221"/>
      <c r="AK324" s="221"/>
      <c r="AL324" s="221"/>
      <c r="AM324" s="221"/>
      <c r="AN324" s="221"/>
      <c r="AO324" s="221"/>
      <c r="AP324" s="221"/>
      <c r="AQ324" s="221"/>
      <c r="AR324" s="221"/>
      <c r="AS324" s="221"/>
      <c r="AT324" s="221"/>
      <c r="AU324" s="237"/>
      <c r="AV324" s="240"/>
      <c r="AW324" s="237"/>
      <c r="AX324" s="221"/>
      <c r="BB324" s="221"/>
      <c r="BC324" s="221"/>
      <c r="BD324" s="221"/>
      <c r="BE324" s="221"/>
      <c r="BF324" s="221"/>
      <c r="BG324" s="221"/>
      <c r="BH324" s="221"/>
      <c r="BI324" s="221"/>
      <c r="BJ324" s="221"/>
      <c r="BK324" s="221"/>
      <c r="BL324" s="221"/>
      <c r="BM324" s="221"/>
      <c r="BN324" s="221"/>
      <c r="BO324" s="221"/>
      <c r="BP324" s="221"/>
      <c r="BQ324" s="221"/>
      <c r="BR324" s="221"/>
      <c r="BS324" s="221"/>
      <c r="BT324" s="221"/>
      <c r="BU324" s="221"/>
      <c r="BV324" s="221"/>
      <c r="BW324" s="221"/>
      <c r="BX324" s="221"/>
      <c r="BY324" s="221"/>
      <c r="BZ324" s="221"/>
      <c r="CA324" s="221"/>
      <c r="CB324" s="221"/>
      <c r="CC324" s="221"/>
      <c r="CD324" s="221"/>
      <c r="CE324" s="221"/>
      <c r="CF324" s="221"/>
      <c r="CG324" s="221"/>
      <c r="CH324" s="221"/>
      <c r="CI324" s="221"/>
      <c r="CJ324" s="221"/>
      <c r="CK324" s="221"/>
      <c r="CL324" s="221"/>
      <c r="CM324" s="221"/>
      <c r="CN324" s="221"/>
      <c r="CO324" s="221"/>
      <c r="CP324" s="221"/>
      <c r="CQ324" s="221"/>
      <c r="CR324" s="221"/>
      <c r="CS324" s="221"/>
      <c r="CT324" s="221"/>
      <c r="CU324" s="221"/>
      <c r="CV324" s="221"/>
      <c r="CW324" s="221"/>
      <c r="CX324" s="221"/>
      <c r="CY324" s="221"/>
      <c r="CZ324" s="221"/>
      <c r="DA324" s="221"/>
      <c r="DB324" s="221"/>
      <c r="DC324" s="221"/>
      <c r="DD324" s="221"/>
      <c r="DE324" s="221"/>
      <c r="DF324" s="221"/>
    </row>
    <row r="325" spans="1:110" ht="15" x14ac:dyDescent="0.2">
      <c r="A325" s="221"/>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c r="AA325" s="221"/>
      <c r="AB325" s="221"/>
      <c r="AC325" s="221"/>
      <c r="AD325" s="221"/>
      <c r="AE325" s="221"/>
      <c r="AF325" s="221"/>
      <c r="AG325" s="221"/>
      <c r="AH325" s="221"/>
      <c r="AI325" s="221"/>
      <c r="AJ325" s="221"/>
      <c r="AK325" s="221"/>
      <c r="AL325" s="221"/>
      <c r="AM325" s="221"/>
      <c r="AN325" s="221"/>
      <c r="AO325" s="221"/>
      <c r="AP325" s="221"/>
      <c r="AQ325" s="221"/>
      <c r="AR325" s="221"/>
      <c r="AS325" s="221"/>
      <c r="AT325" s="221"/>
      <c r="AU325" s="237"/>
      <c r="AV325" s="240"/>
      <c r="AW325" s="237"/>
      <c r="AX325" s="221"/>
      <c r="BB325" s="221"/>
      <c r="BC325" s="221"/>
      <c r="BD325" s="221"/>
      <c r="BE325" s="221"/>
      <c r="BF325" s="221"/>
      <c r="BG325" s="221"/>
      <c r="BH325" s="221"/>
      <c r="BI325" s="221"/>
      <c r="BJ325" s="221"/>
      <c r="BK325" s="221"/>
      <c r="BL325" s="221"/>
      <c r="BM325" s="221"/>
      <c r="BN325" s="221"/>
      <c r="BO325" s="221"/>
      <c r="BP325" s="221"/>
      <c r="BQ325" s="221"/>
      <c r="BR325" s="221"/>
      <c r="BS325" s="221"/>
      <c r="BT325" s="221"/>
      <c r="BU325" s="221"/>
      <c r="BV325" s="221"/>
      <c r="BW325" s="221"/>
      <c r="BX325" s="221"/>
      <c r="BY325" s="221"/>
      <c r="BZ325" s="221"/>
      <c r="CA325" s="221"/>
      <c r="CB325" s="221"/>
      <c r="CC325" s="221"/>
      <c r="CD325" s="221"/>
      <c r="CE325" s="221"/>
      <c r="CF325" s="221"/>
      <c r="CG325" s="221"/>
      <c r="CH325" s="221"/>
      <c r="CI325" s="221"/>
      <c r="CJ325" s="221"/>
      <c r="CK325" s="221"/>
      <c r="CL325" s="221"/>
      <c r="CM325" s="221"/>
      <c r="CN325" s="221"/>
      <c r="CO325" s="221"/>
      <c r="CP325" s="221"/>
      <c r="CQ325" s="221"/>
      <c r="CR325" s="221"/>
      <c r="CS325" s="221"/>
      <c r="CT325" s="221"/>
      <c r="CU325" s="221"/>
      <c r="CV325" s="221"/>
      <c r="CW325" s="221"/>
      <c r="CX325" s="221"/>
      <c r="CY325" s="221"/>
      <c r="CZ325" s="221"/>
      <c r="DA325" s="221"/>
      <c r="DB325" s="221"/>
      <c r="DC325" s="221"/>
      <c r="DD325" s="221"/>
      <c r="DE325" s="221"/>
      <c r="DF325" s="221"/>
    </row>
    <row r="326" spans="1:110" ht="15" x14ac:dyDescent="0.2">
      <c r="A326" s="221"/>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c r="AI326" s="221"/>
      <c r="AJ326" s="221"/>
      <c r="AK326" s="221"/>
      <c r="AL326" s="221"/>
      <c r="AM326" s="221"/>
      <c r="AN326" s="221"/>
      <c r="AO326" s="221"/>
      <c r="AP326" s="221"/>
      <c r="AQ326" s="221"/>
      <c r="AR326" s="221"/>
      <c r="AS326" s="221"/>
      <c r="AT326" s="221"/>
      <c r="AU326" s="237"/>
      <c r="AV326" s="240"/>
      <c r="AW326" s="237"/>
      <c r="AX326" s="221"/>
      <c r="BB326" s="221"/>
      <c r="BC326" s="221"/>
      <c r="BD326" s="221"/>
      <c r="BE326" s="221"/>
      <c r="BF326" s="221"/>
      <c r="BG326" s="221"/>
      <c r="BH326" s="221"/>
      <c r="BI326" s="221"/>
      <c r="BJ326" s="221"/>
      <c r="BK326" s="221"/>
      <c r="BL326" s="221"/>
      <c r="BM326" s="221"/>
      <c r="BN326" s="221"/>
      <c r="BO326" s="221"/>
      <c r="BP326" s="221"/>
      <c r="BQ326" s="221"/>
      <c r="BR326" s="221"/>
      <c r="BS326" s="221"/>
      <c r="BT326" s="221"/>
      <c r="BU326" s="221"/>
      <c r="BV326" s="221"/>
      <c r="BW326" s="221"/>
      <c r="BX326" s="221"/>
      <c r="BY326" s="221"/>
      <c r="BZ326" s="221"/>
      <c r="CA326" s="221"/>
      <c r="CB326" s="221"/>
      <c r="CC326" s="221"/>
      <c r="CD326" s="221"/>
      <c r="CE326" s="221"/>
      <c r="CF326" s="221"/>
      <c r="CG326" s="221"/>
      <c r="CH326" s="221"/>
      <c r="CI326" s="221"/>
      <c r="CJ326" s="221"/>
      <c r="CK326" s="221"/>
      <c r="CL326" s="221"/>
      <c r="CM326" s="221"/>
      <c r="CN326" s="221"/>
      <c r="CO326" s="221"/>
      <c r="CP326" s="221"/>
      <c r="CQ326" s="221"/>
      <c r="CR326" s="221"/>
      <c r="CS326" s="221"/>
      <c r="CT326" s="221"/>
      <c r="CU326" s="221"/>
      <c r="CV326" s="221"/>
      <c r="CW326" s="221"/>
      <c r="CX326" s="221"/>
      <c r="CY326" s="221"/>
      <c r="CZ326" s="221"/>
      <c r="DA326" s="221"/>
      <c r="DB326" s="221"/>
      <c r="DC326" s="221"/>
      <c r="DD326" s="221"/>
      <c r="DE326" s="221"/>
      <c r="DF326" s="221"/>
    </row>
    <row r="327" spans="1:110" ht="15" x14ac:dyDescent="0.2">
      <c r="A327" s="221"/>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c r="AI327" s="221"/>
      <c r="AJ327" s="221"/>
      <c r="AK327" s="221"/>
      <c r="AL327" s="221"/>
      <c r="AM327" s="221"/>
      <c r="AN327" s="221"/>
      <c r="AO327" s="221"/>
      <c r="AP327" s="221"/>
      <c r="AQ327" s="221"/>
      <c r="AR327" s="221"/>
      <c r="AS327" s="221"/>
      <c r="AT327" s="221"/>
      <c r="AU327" s="237"/>
      <c r="AV327" s="240"/>
      <c r="AW327" s="237"/>
      <c r="AX327" s="221"/>
      <c r="BB327" s="221"/>
      <c r="BC327" s="221"/>
      <c r="BD327" s="221"/>
      <c r="BE327" s="221"/>
      <c r="BF327" s="221"/>
      <c r="BG327" s="221"/>
      <c r="BH327" s="221"/>
      <c r="BI327" s="221"/>
      <c r="BJ327" s="221"/>
      <c r="BK327" s="221"/>
      <c r="BL327" s="221"/>
      <c r="BM327" s="221"/>
      <c r="BN327" s="221"/>
      <c r="BO327" s="221"/>
      <c r="BP327" s="221"/>
      <c r="BQ327" s="221"/>
      <c r="BR327" s="221"/>
      <c r="BS327" s="221"/>
      <c r="BT327" s="221"/>
      <c r="BU327" s="221"/>
      <c r="BV327" s="221"/>
      <c r="BW327" s="221"/>
      <c r="BX327" s="221"/>
      <c r="BY327" s="221"/>
      <c r="BZ327" s="221"/>
      <c r="CA327" s="221"/>
      <c r="CB327" s="221"/>
      <c r="CC327" s="221"/>
      <c r="CD327" s="221"/>
      <c r="CE327" s="221"/>
      <c r="CF327" s="221"/>
      <c r="CG327" s="221"/>
      <c r="CH327" s="221"/>
      <c r="CI327" s="221"/>
      <c r="CJ327" s="221"/>
      <c r="CK327" s="221"/>
      <c r="CL327" s="221"/>
      <c r="CM327" s="221"/>
      <c r="CN327" s="221"/>
      <c r="CO327" s="221"/>
      <c r="CP327" s="221"/>
      <c r="CQ327" s="221"/>
      <c r="CR327" s="221"/>
      <c r="CS327" s="221"/>
      <c r="CT327" s="221"/>
      <c r="CU327" s="221"/>
      <c r="CV327" s="221"/>
      <c r="CW327" s="221"/>
      <c r="CX327" s="221"/>
      <c r="CY327" s="221"/>
      <c r="CZ327" s="221"/>
      <c r="DA327" s="221"/>
      <c r="DB327" s="221"/>
      <c r="DC327" s="221"/>
      <c r="DD327" s="221"/>
      <c r="DE327" s="221"/>
      <c r="DF327" s="221"/>
    </row>
    <row r="328" spans="1:110" ht="15" x14ac:dyDescent="0.2">
      <c r="A328" s="221"/>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c r="AI328" s="221"/>
      <c r="AJ328" s="221"/>
      <c r="AK328" s="221"/>
      <c r="AL328" s="221"/>
      <c r="AM328" s="221"/>
      <c r="AN328" s="221"/>
      <c r="AO328" s="221"/>
      <c r="AP328" s="221"/>
      <c r="AQ328" s="221"/>
      <c r="AR328" s="221"/>
      <c r="AS328" s="221"/>
      <c r="AT328" s="221"/>
      <c r="AU328" s="237"/>
      <c r="AV328" s="240"/>
      <c r="AW328" s="237"/>
      <c r="AX328" s="221"/>
      <c r="BB328" s="221"/>
      <c r="BC328" s="221"/>
      <c r="BD328" s="221"/>
      <c r="BE328" s="221"/>
      <c r="BF328" s="221"/>
      <c r="BG328" s="221"/>
      <c r="BH328" s="221"/>
      <c r="BI328" s="221"/>
      <c r="BJ328" s="221"/>
      <c r="BK328" s="221"/>
      <c r="BL328" s="221"/>
      <c r="BM328" s="221"/>
      <c r="BN328" s="221"/>
      <c r="BO328" s="221"/>
      <c r="BP328" s="221"/>
      <c r="BQ328" s="221"/>
      <c r="BR328" s="221"/>
      <c r="BS328" s="221"/>
      <c r="BT328" s="221"/>
      <c r="BU328" s="221"/>
      <c r="BV328" s="221"/>
      <c r="BW328" s="221"/>
      <c r="BX328" s="221"/>
      <c r="BY328" s="221"/>
      <c r="BZ328" s="221"/>
      <c r="CA328" s="221"/>
      <c r="CB328" s="221"/>
      <c r="CC328" s="221"/>
      <c r="CD328" s="221"/>
      <c r="CE328" s="221"/>
      <c r="CF328" s="221"/>
      <c r="CG328" s="221"/>
      <c r="CH328" s="221"/>
      <c r="CI328" s="221"/>
      <c r="CJ328" s="221"/>
      <c r="CK328" s="221"/>
      <c r="CL328" s="221"/>
      <c r="CM328" s="221"/>
      <c r="CN328" s="221"/>
      <c r="CO328" s="221"/>
      <c r="CP328" s="221"/>
      <c r="CQ328" s="221"/>
      <c r="CR328" s="221"/>
      <c r="CS328" s="221"/>
      <c r="CT328" s="221"/>
      <c r="CU328" s="221"/>
      <c r="CV328" s="221"/>
      <c r="CW328" s="221"/>
      <c r="CX328" s="221"/>
      <c r="CY328" s="221"/>
      <c r="CZ328" s="221"/>
      <c r="DA328" s="221"/>
      <c r="DB328" s="221"/>
      <c r="DC328" s="221"/>
      <c r="DD328" s="221"/>
      <c r="DE328" s="221"/>
      <c r="DF328" s="221"/>
    </row>
    <row r="329" spans="1:110" ht="15" x14ac:dyDescent="0.2">
      <c r="A329" s="221"/>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c r="AI329" s="221"/>
      <c r="AJ329" s="221"/>
      <c r="AK329" s="221"/>
      <c r="AL329" s="221"/>
      <c r="AM329" s="221"/>
      <c r="AN329" s="221"/>
      <c r="AO329" s="221"/>
      <c r="AP329" s="221"/>
      <c r="AQ329" s="221"/>
      <c r="AR329" s="221"/>
      <c r="AS329" s="221"/>
      <c r="AT329" s="221"/>
      <c r="AU329" s="237"/>
      <c r="AV329" s="240"/>
      <c r="AW329" s="237"/>
      <c r="AX329" s="221"/>
      <c r="BB329" s="221"/>
      <c r="BC329" s="221"/>
      <c r="BD329" s="221"/>
      <c r="BE329" s="221"/>
      <c r="BF329" s="221"/>
      <c r="BG329" s="221"/>
      <c r="BH329" s="221"/>
      <c r="BI329" s="221"/>
      <c r="BJ329" s="221"/>
      <c r="BK329" s="221"/>
      <c r="BL329" s="221"/>
      <c r="BM329" s="221"/>
      <c r="BN329" s="221"/>
      <c r="BO329" s="221"/>
      <c r="BP329" s="221"/>
      <c r="BQ329" s="221"/>
      <c r="BR329" s="221"/>
      <c r="BS329" s="221"/>
      <c r="BT329" s="221"/>
      <c r="BU329" s="221"/>
      <c r="BV329" s="221"/>
      <c r="BW329" s="221"/>
      <c r="BX329" s="221"/>
      <c r="BY329" s="221"/>
      <c r="BZ329" s="221"/>
      <c r="CA329" s="221"/>
      <c r="CB329" s="221"/>
      <c r="CC329" s="221"/>
      <c r="CD329" s="221"/>
      <c r="CE329" s="221"/>
      <c r="CF329" s="221"/>
      <c r="CG329" s="221"/>
      <c r="CH329" s="221"/>
      <c r="CI329" s="221"/>
      <c r="CJ329" s="221"/>
      <c r="CK329" s="221"/>
      <c r="CL329" s="221"/>
      <c r="CM329" s="221"/>
      <c r="CN329" s="221"/>
      <c r="CO329" s="221"/>
      <c r="CP329" s="221"/>
      <c r="CQ329" s="221"/>
      <c r="CR329" s="221"/>
      <c r="CS329" s="221"/>
      <c r="CT329" s="221"/>
      <c r="CU329" s="221"/>
      <c r="CV329" s="221"/>
      <c r="CW329" s="221"/>
      <c r="CX329" s="221"/>
      <c r="CY329" s="221"/>
      <c r="CZ329" s="221"/>
      <c r="DA329" s="221"/>
      <c r="DB329" s="221"/>
      <c r="DC329" s="221"/>
      <c r="DD329" s="221"/>
      <c r="DE329" s="221"/>
      <c r="DF329" s="221"/>
    </row>
    <row r="330" spans="1:110" ht="15" x14ac:dyDescent="0.2">
      <c r="A330" s="221"/>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c r="AA330" s="221"/>
      <c r="AB330" s="221"/>
      <c r="AC330" s="221"/>
      <c r="AD330" s="221"/>
      <c r="AE330" s="221"/>
      <c r="AF330" s="221"/>
      <c r="AG330" s="221"/>
      <c r="AH330" s="221"/>
      <c r="AI330" s="221"/>
      <c r="AJ330" s="221"/>
      <c r="AK330" s="221"/>
      <c r="AL330" s="221"/>
      <c r="AM330" s="221"/>
      <c r="AN330" s="221"/>
      <c r="AO330" s="221"/>
      <c r="AP330" s="221"/>
      <c r="AQ330" s="221"/>
      <c r="AR330" s="221"/>
      <c r="AS330" s="221"/>
      <c r="AT330" s="221"/>
      <c r="AU330" s="237"/>
      <c r="AV330" s="240"/>
      <c r="AW330" s="237"/>
      <c r="AX330" s="221"/>
      <c r="BB330" s="221"/>
      <c r="BC330" s="221"/>
      <c r="BD330" s="221"/>
      <c r="BE330" s="221"/>
      <c r="BF330" s="221"/>
      <c r="BG330" s="221"/>
      <c r="BH330" s="221"/>
      <c r="BI330" s="221"/>
      <c r="BJ330" s="221"/>
      <c r="BK330" s="221"/>
      <c r="BL330" s="221"/>
      <c r="BM330" s="221"/>
      <c r="BN330" s="221"/>
      <c r="BO330" s="221"/>
      <c r="BP330" s="221"/>
      <c r="BQ330" s="221"/>
      <c r="BR330" s="221"/>
      <c r="BS330" s="221"/>
      <c r="BT330" s="221"/>
      <c r="BU330" s="221"/>
      <c r="BV330" s="221"/>
      <c r="BW330" s="221"/>
      <c r="BX330" s="221"/>
      <c r="BY330" s="221"/>
      <c r="BZ330" s="221"/>
      <c r="CA330" s="221"/>
      <c r="CB330" s="221"/>
      <c r="CC330" s="221"/>
      <c r="CD330" s="221"/>
      <c r="CE330" s="221"/>
      <c r="CF330" s="221"/>
      <c r="CG330" s="221"/>
      <c r="CH330" s="221"/>
      <c r="CI330" s="221"/>
      <c r="CJ330" s="221"/>
      <c r="CK330" s="221"/>
      <c r="CL330" s="221"/>
      <c r="CM330" s="221"/>
      <c r="CN330" s="221"/>
      <c r="CO330" s="221"/>
      <c r="CP330" s="221"/>
      <c r="CQ330" s="221"/>
      <c r="CR330" s="221"/>
      <c r="CS330" s="221"/>
      <c r="CT330" s="221"/>
      <c r="CU330" s="221"/>
      <c r="CV330" s="221"/>
      <c r="CW330" s="221"/>
      <c r="CX330" s="221"/>
      <c r="CY330" s="221"/>
      <c r="CZ330" s="221"/>
      <c r="DA330" s="221"/>
      <c r="DB330" s="221"/>
      <c r="DC330" s="221"/>
      <c r="DD330" s="221"/>
      <c r="DE330" s="221"/>
      <c r="DF330" s="221"/>
    </row>
    <row r="331" spans="1:110" ht="15" x14ac:dyDescent="0.2">
      <c r="A331" s="221"/>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37"/>
      <c r="AV331" s="240"/>
      <c r="AW331" s="237"/>
      <c r="AX331" s="221"/>
      <c r="BB331" s="221"/>
      <c r="BC331" s="221"/>
      <c r="BD331" s="221"/>
      <c r="BE331" s="221"/>
      <c r="BF331" s="221"/>
      <c r="BG331" s="221"/>
      <c r="BH331" s="221"/>
      <c r="BI331" s="221"/>
      <c r="BJ331" s="221"/>
      <c r="BK331" s="221"/>
      <c r="BL331" s="221"/>
      <c r="BM331" s="221"/>
      <c r="BN331" s="221"/>
      <c r="BO331" s="221"/>
      <c r="BP331" s="221"/>
      <c r="BQ331" s="221"/>
      <c r="BR331" s="221"/>
      <c r="BS331" s="221"/>
      <c r="BT331" s="221"/>
      <c r="BU331" s="221"/>
      <c r="BV331" s="221"/>
      <c r="BW331" s="221"/>
      <c r="BX331" s="221"/>
      <c r="BY331" s="221"/>
      <c r="BZ331" s="221"/>
      <c r="CA331" s="221"/>
      <c r="CB331" s="221"/>
      <c r="CC331" s="221"/>
      <c r="CD331" s="221"/>
      <c r="CE331" s="221"/>
      <c r="CF331" s="221"/>
      <c r="CG331" s="221"/>
      <c r="CH331" s="221"/>
      <c r="CI331" s="221"/>
      <c r="CJ331" s="221"/>
      <c r="CK331" s="221"/>
      <c r="CL331" s="221"/>
      <c r="CM331" s="221"/>
      <c r="CN331" s="221"/>
      <c r="CO331" s="221"/>
      <c r="CP331" s="221"/>
      <c r="CQ331" s="221"/>
      <c r="CR331" s="221"/>
      <c r="CS331" s="221"/>
      <c r="CT331" s="221"/>
      <c r="CU331" s="221"/>
      <c r="CV331" s="221"/>
      <c r="CW331" s="221"/>
      <c r="CX331" s="221"/>
      <c r="CY331" s="221"/>
      <c r="CZ331" s="221"/>
      <c r="DA331" s="221"/>
      <c r="DB331" s="221"/>
      <c r="DC331" s="221"/>
      <c r="DD331" s="221"/>
      <c r="DE331" s="221"/>
      <c r="DF331" s="221"/>
    </row>
    <row r="332" spans="1:110" ht="15" x14ac:dyDescent="0.2">
      <c r="A332" s="221"/>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c r="AA332" s="221"/>
      <c r="AB332" s="221"/>
      <c r="AC332" s="221"/>
      <c r="AD332" s="221"/>
      <c r="AE332" s="221"/>
      <c r="AF332" s="221"/>
      <c r="AG332" s="221"/>
      <c r="AH332" s="221"/>
      <c r="AI332" s="221"/>
      <c r="AJ332" s="221"/>
      <c r="AK332" s="221"/>
      <c r="AL332" s="221"/>
      <c r="AM332" s="221"/>
      <c r="AN332" s="221"/>
      <c r="AO332" s="221"/>
      <c r="AP332" s="221"/>
      <c r="AQ332" s="221"/>
      <c r="AR332" s="221"/>
      <c r="AS332" s="221"/>
      <c r="AT332" s="221"/>
      <c r="AU332" s="237"/>
      <c r="AV332" s="240"/>
      <c r="AW332" s="237"/>
      <c r="AX332" s="221"/>
      <c r="BB332" s="221"/>
      <c r="BC332" s="221"/>
      <c r="BD332" s="221"/>
      <c r="BE332" s="221"/>
      <c r="BF332" s="221"/>
      <c r="BG332" s="221"/>
      <c r="BH332" s="221"/>
      <c r="BI332" s="221"/>
      <c r="BJ332" s="221"/>
      <c r="BK332" s="221"/>
      <c r="BL332" s="221"/>
      <c r="BM332" s="221"/>
      <c r="BN332" s="221"/>
      <c r="BO332" s="221"/>
      <c r="BP332" s="221"/>
      <c r="BQ332" s="221"/>
      <c r="BR332" s="221"/>
      <c r="BS332" s="221"/>
      <c r="BT332" s="221"/>
      <c r="BU332" s="221"/>
      <c r="BV332" s="221"/>
      <c r="BW332" s="221"/>
      <c r="BX332" s="221"/>
      <c r="BY332" s="221"/>
      <c r="BZ332" s="221"/>
      <c r="CA332" s="221"/>
      <c r="CB332" s="221"/>
      <c r="CC332" s="221"/>
      <c r="CD332" s="221"/>
      <c r="CE332" s="221"/>
      <c r="CF332" s="221"/>
      <c r="CG332" s="221"/>
      <c r="CH332" s="221"/>
      <c r="CI332" s="221"/>
      <c r="CJ332" s="221"/>
      <c r="CK332" s="221"/>
      <c r="CL332" s="221"/>
      <c r="CM332" s="221"/>
      <c r="CN332" s="221"/>
      <c r="CO332" s="221"/>
      <c r="CP332" s="221"/>
      <c r="CQ332" s="221"/>
      <c r="CR332" s="221"/>
      <c r="CS332" s="221"/>
      <c r="CT332" s="221"/>
      <c r="CU332" s="221"/>
      <c r="CV332" s="221"/>
      <c r="CW332" s="221"/>
      <c r="CX332" s="221"/>
      <c r="CY332" s="221"/>
      <c r="CZ332" s="221"/>
      <c r="DA332" s="221"/>
      <c r="DB332" s="221"/>
      <c r="DC332" s="221"/>
      <c r="DD332" s="221"/>
      <c r="DE332" s="221"/>
      <c r="DF332" s="221"/>
    </row>
    <row r="333" spans="1:110" ht="15" x14ac:dyDescent="0.2">
      <c r="A333" s="221"/>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221"/>
      <c r="AE333" s="221"/>
      <c r="AF333" s="221"/>
      <c r="AG333" s="221"/>
      <c r="AH333" s="221"/>
      <c r="AI333" s="221"/>
      <c r="AJ333" s="221"/>
      <c r="AK333" s="221"/>
      <c r="AL333" s="221"/>
      <c r="AM333" s="221"/>
      <c r="AN333" s="221"/>
      <c r="AO333" s="221"/>
      <c r="AP333" s="221"/>
      <c r="AQ333" s="221"/>
      <c r="AR333" s="221"/>
      <c r="AS333" s="221"/>
      <c r="AT333" s="221"/>
      <c r="AU333" s="237"/>
      <c r="AV333" s="240"/>
      <c r="AW333" s="237"/>
      <c r="AX333" s="221"/>
      <c r="BB333" s="221"/>
      <c r="BC333" s="221"/>
      <c r="BD333" s="221"/>
      <c r="BE333" s="221"/>
      <c r="BF333" s="221"/>
      <c r="BG333" s="221"/>
      <c r="BH333" s="221"/>
      <c r="BI333" s="221"/>
      <c r="BJ333" s="221"/>
      <c r="BK333" s="221"/>
      <c r="BL333" s="221"/>
      <c r="BM333" s="221"/>
      <c r="BN333" s="221"/>
      <c r="BO333" s="221"/>
      <c r="BP333" s="221"/>
      <c r="BQ333" s="221"/>
      <c r="BR333" s="221"/>
      <c r="BS333" s="221"/>
      <c r="BT333" s="221"/>
      <c r="BU333" s="221"/>
      <c r="BV333" s="221"/>
      <c r="BW333" s="221"/>
      <c r="BX333" s="221"/>
      <c r="BY333" s="221"/>
      <c r="BZ333" s="221"/>
      <c r="CA333" s="221"/>
      <c r="CB333" s="221"/>
      <c r="CC333" s="221"/>
      <c r="CD333" s="221"/>
      <c r="CE333" s="221"/>
      <c r="CF333" s="221"/>
      <c r="CG333" s="221"/>
      <c r="CH333" s="221"/>
      <c r="CI333" s="221"/>
      <c r="CJ333" s="221"/>
      <c r="CK333" s="221"/>
      <c r="CL333" s="221"/>
      <c r="CM333" s="221"/>
      <c r="CN333" s="221"/>
      <c r="CO333" s="221"/>
      <c r="CP333" s="221"/>
      <c r="CQ333" s="221"/>
      <c r="CR333" s="221"/>
      <c r="CS333" s="221"/>
      <c r="CT333" s="221"/>
      <c r="CU333" s="221"/>
      <c r="CV333" s="221"/>
      <c r="CW333" s="221"/>
      <c r="CX333" s="221"/>
      <c r="CY333" s="221"/>
      <c r="CZ333" s="221"/>
      <c r="DA333" s="221"/>
      <c r="DB333" s="221"/>
      <c r="DC333" s="221"/>
      <c r="DD333" s="221"/>
      <c r="DE333" s="221"/>
      <c r="DF333" s="221"/>
    </row>
    <row r="334" spans="1:110" ht="15" x14ac:dyDescent="0.2">
      <c r="A334" s="221"/>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c r="AU334" s="237"/>
      <c r="AV334" s="240"/>
      <c r="AW334" s="237"/>
      <c r="AX334" s="221"/>
      <c r="BB334" s="221"/>
      <c r="BC334" s="221"/>
      <c r="BD334" s="221"/>
      <c r="BE334" s="221"/>
      <c r="BF334" s="221"/>
      <c r="BG334" s="221"/>
      <c r="BH334" s="221"/>
      <c r="BI334" s="221"/>
      <c r="BJ334" s="221"/>
      <c r="BK334" s="221"/>
      <c r="BL334" s="221"/>
      <c r="BM334" s="221"/>
      <c r="BN334" s="221"/>
      <c r="BO334" s="221"/>
      <c r="BP334" s="221"/>
      <c r="BQ334" s="221"/>
      <c r="BR334" s="221"/>
      <c r="BS334" s="221"/>
      <c r="BT334" s="221"/>
      <c r="BU334" s="221"/>
      <c r="BV334" s="221"/>
      <c r="BW334" s="221"/>
      <c r="BX334" s="221"/>
      <c r="BY334" s="221"/>
      <c r="BZ334" s="221"/>
      <c r="CA334" s="221"/>
      <c r="CB334" s="221"/>
      <c r="CC334" s="221"/>
      <c r="CD334" s="221"/>
      <c r="CE334" s="221"/>
      <c r="CF334" s="221"/>
      <c r="CG334" s="221"/>
      <c r="CH334" s="221"/>
      <c r="CI334" s="221"/>
      <c r="CJ334" s="221"/>
      <c r="CK334" s="221"/>
      <c r="CL334" s="221"/>
      <c r="CM334" s="221"/>
      <c r="CN334" s="221"/>
      <c r="CO334" s="221"/>
      <c r="CP334" s="221"/>
      <c r="CQ334" s="221"/>
      <c r="CR334" s="221"/>
      <c r="CS334" s="221"/>
      <c r="CT334" s="221"/>
      <c r="CU334" s="221"/>
      <c r="CV334" s="221"/>
      <c r="CW334" s="221"/>
      <c r="CX334" s="221"/>
      <c r="CY334" s="221"/>
      <c r="CZ334" s="221"/>
      <c r="DA334" s="221"/>
      <c r="DB334" s="221"/>
      <c r="DC334" s="221"/>
      <c r="DD334" s="221"/>
      <c r="DE334" s="221"/>
      <c r="DF334" s="221"/>
    </row>
    <row r="335" spans="1:110" ht="15" x14ac:dyDescent="0.2">
      <c r="A335" s="221"/>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c r="AA335" s="221"/>
      <c r="AB335" s="221"/>
      <c r="AC335" s="221"/>
      <c r="AD335" s="221"/>
      <c r="AE335" s="221"/>
      <c r="AF335" s="221"/>
      <c r="AG335" s="221"/>
      <c r="AH335" s="221"/>
      <c r="AI335" s="221"/>
      <c r="AJ335" s="221"/>
      <c r="AK335" s="221"/>
      <c r="AL335" s="221"/>
      <c r="AM335" s="221"/>
      <c r="AN335" s="221"/>
      <c r="AO335" s="221"/>
      <c r="AP335" s="221"/>
      <c r="AQ335" s="221"/>
      <c r="AR335" s="221"/>
      <c r="AS335" s="221"/>
      <c r="AT335" s="221"/>
      <c r="AU335" s="237"/>
      <c r="AV335" s="240"/>
      <c r="AW335" s="237"/>
      <c r="AX335" s="221"/>
      <c r="BB335" s="221"/>
      <c r="BC335" s="221"/>
      <c r="BD335" s="221"/>
      <c r="BE335" s="221"/>
      <c r="BF335" s="221"/>
      <c r="BG335" s="221"/>
      <c r="BH335" s="221"/>
      <c r="BI335" s="221"/>
      <c r="BJ335" s="221"/>
      <c r="BK335" s="221"/>
      <c r="BL335" s="221"/>
      <c r="BM335" s="221"/>
      <c r="BN335" s="221"/>
      <c r="BO335" s="221"/>
      <c r="BP335" s="221"/>
      <c r="BQ335" s="221"/>
      <c r="BR335" s="221"/>
      <c r="BS335" s="221"/>
      <c r="BT335" s="221"/>
      <c r="BU335" s="221"/>
      <c r="BV335" s="221"/>
      <c r="BW335" s="221"/>
      <c r="BX335" s="221"/>
      <c r="BY335" s="221"/>
      <c r="BZ335" s="221"/>
      <c r="CA335" s="221"/>
      <c r="CB335" s="221"/>
      <c r="CC335" s="221"/>
      <c r="CD335" s="221"/>
      <c r="CE335" s="221"/>
      <c r="CF335" s="221"/>
      <c r="CG335" s="221"/>
      <c r="CH335" s="221"/>
      <c r="CI335" s="221"/>
      <c r="CJ335" s="221"/>
      <c r="CK335" s="221"/>
      <c r="CL335" s="221"/>
      <c r="CM335" s="221"/>
      <c r="CN335" s="221"/>
      <c r="CO335" s="221"/>
      <c r="CP335" s="221"/>
      <c r="CQ335" s="221"/>
      <c r="CR335" s="221"/>
      <c r="CS335" s="221"/>
      <c r="CT335" s="221"/>
      <c r="CU335" s="221"/>
      <c r="CV335" s="221"/>
      <c r="CW335" s="221"/>
      <c r="CX335" s="221"/>
      <c r="CY335" s="221"/>
      <c r="CZ335" s="221"/>
      <c r="DA335" s="221"/>
      <c r="DB335" s="221"/>
      <c r="DC335" s="221"/>
      <c r="DD335" s="221"/>
      <c r="DE335" s="221"/>
      <c r="DF335" s="221"/>
    </row>
    <row r="336" spans="1:110" ht="15" x14ac:dyDescent="0.2">
      <c r="A336" s="221"/>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c r="AI336" s="221"/>
      <c r="AJ336" s="221"/>
      <c r="AK336" s="221"/>
      <c r="AL336" s="221"/>
      <c r="AM336" s="221"/>
      <c r="AN336" s="221"/>
      <c r="AO336" s="221"/>
      <c r="AP336" s="221"/>
      <c r="AQ336" s="221"/>
      <c r="AR336" s="221"/>
      <c r="AS336" s="221"/>
      <c r="AT336" s="221"/>
      <c r="AU336" s="237"/>
      <c r="AV336" s="240"/>
      <c r="AW336" s="237"/>
      <c r="AX336" s="221"/>
      <c r="BB336" s="221"/>
      <c r="BC336" s="221"/>
      <c r="BD336" s="221"/>
      <c r="BE336" s="221"/>
      <c r="BF336" s="221"/>
      <c r="BG336" s="221"/>
      <c r="BH336" s="221"/>
      <c r="BI336" s="221"/>
      <c r="BJ336" s="221"/>
      <c r="BK336" s="221"/>
      <c r="BL336" s="221"/>
      <c r="BM336" s="221"/>
      <c r="BN336" s="221"/>
      <c r="BO336" s="221"/>
      <c r="BP336" s="221"/>
      <c r="BQ336" s="221"/>
      <c r="BR336" s="221"/>
      <c r="BS336" s="221"/>
      <c r="BT336" s="221"/>
      <c r="BU336" s="221"/>
      <c r="BV336" s="221"/>
      <c r="BW336" s="221"/>
      <c r="BX336" s="221"/>
      <c r="BY336" s="221"/>
      <c r="BZ336" s="221"/>
      <c r="CA336" s="221"/>
      <c r="CB336" s="221"/>
      <c r="CC336" s="221"/>
      <c r="CD336" s="221"/>
      <c r="CE336" s="221"/>
      <c r="CF336" s="221"/>
      <c r="CG336" s="221"/>
      <c r="CH336" s="221"/>
      <c r="CI336" s="221"/>
      <c r="CJ336" s="221"/>
      <c r="CK336" s="221"/>
      <c r="CL336" s="221"/>
      <c r="CM336" s="221"/>
      <c r="CN336" s="221"/>
      <c r="CO336" s="221"/>
      <c r="CP336" s="221"/>
      <c r="CQ336" s="221"/>
      <c r="CR336" s="221"/>
      <c r="CS336" s="221"/>
      <c r="CT336" s="221"/>
      <c r="CU336" s="221"/>
      <c r="CV336" s="221"/>
      <c r="CW336" s="221"/>
      <c r="CX336" s="221"/>
      <c r="CY336" s="221"/>
      <c r="CZ336" s="221"/>
      <c r="DA336" s="221"/>
      <c r="DB336" s="221"/>
      <c r="DC336" s="221"/>
      <c r="DD336" s="221"/>
      <c r="DE336" s="221"/>
      <c r="DF336" s="221"/>
    </row>
    <row r="337" spans="1:110" ht="15" x14ac:dyDescent="0.2">
      <c r="A337" s="221"/>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37"/>
      <c r="AV337" s="240"/>
      <c r="AW337" s="237"/>
      <c r="AX337" s="221"/>
      <c r="BB337" s="221"/>
      <c r="BC337" s="221"/>
      <c r="BD337" s="221"/>
      <c r="BE337" s="221"/>
      <c r="BF337" s="221"/>
      <c r="BG337" s="221"/>
      <c r="BH337" s="221"/>
      <c r="BI337" s="221"/>
      <c r="BJ337" s="221"/>
      <c r="BK337" s="221"/>
      <c r="BL337" s="221"/>
      <c r="BM337" s="221"/>
      <c r="BN337" s="221"/>
      <c r="BO337" s="221"/>
      <c r="BP337" s="221"/>
      <c r="BQ337" s="221"/>
      <c r="BR337" s="221"/>
      <c r="BS337" s="221"/>
      <c r="BT337" s="221"/>
      <c r="BU337" s="221"/>
      <c r="BV337" s="221"/>
      <c r="BW337" s="221"/>
      <c r="BX337" s="221"/>
      <c r="BY337" s="221"/>
      <c r="BZ337" s="221"/>
      <c r="CA337" s="221"/>
      <c r="CB337" s="221"/>
      <c r="CC337" s="221"/>
      <c r="CD337" s="221"/>
      <c r="CE337" s="221"/>
      <c r="CF337" s="221"/>
      <c r="CG337" s="221"/>
      <c r="CH337" s="221"/>
      <c r="CI337" s="221"/>
      <c r="CJ337" s="221"/>
      <c r="CK337" s="221"/>
      <c r="CL337" s="221"/>
      <c r="CM337" s="221"/>
      <c r="CN337" s="221"/>
      <c r="CO337" s="221"/>
      <c r="CP337" s="221"/>
      <c r="CQ337" s="221"/>
      <c r="CR337" s="221"/>
      <c r="CS337" s="221"/>
      <c r="CT337" s="221"/>
      <c r="CU337" s="221"/>
      <c r="CV337" s="221"/>
      <c r="CW337" s="221"/>
      <c r="CX337" s="221"/>
      <c r="CY337" s="221"/>
      <c r="CZ337" s="221"/>
      <c r="DA337" s="221"/>
      <c r="DB337" s="221"/>
      <c r="DC337" s="221"/>
      <c r="DD337" s="221"/>
      <c r="DE337" s="221"/>
      <c r="DF337" s="221"/>
    </row>
    <row r="338" spans="1:110" ht="15" x14ac:dyDescent="0.2">
      <c r="A338" s="221"/>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c r="AA338" s="221"/>
      <c r="AB338" s="221"/>
      <c r="AC338" s="221"/>
      <c r="AD338" s="221"/>
      <c r="AE338" s="221"/>
      <c r="AF338" s="221"/>
      <c r="AG338" s="221"/>
      <c r="AH338" s="221"/>
      <c r="AI338" s="221"/>
      <c r="AJ338" s="221"/>
      <c r="AK338" s="221"/>
      <c r="AL338" s="221"/>
      <c r="AM338" s="221"/>
      <c r="AN338" s="221"/>
      <c r="AO338" s="221"/>
      <c r="AP338" s="221"/>
      <c r="AQ338" s="221"/>
      <c r="AR338" s="221"/>
      <c r="AS338" s="221"/>
      <c r="AT338" s="221"/>
      <c r="AU338" s="237"/>
      <c r="AV338" s="240"/>
      <c r="AW338" s="237"/>
      <c r="AX338" s="221"/>
      <c r="BB338" s="221"/>
      <c r="BC338" s="221"/>
      <c r="BD338" s="221"/>
      <c r="BE338" s="221"/>
      <c r="BF338" s="221"/>
      <c r="BG338" s="221"/>
      <c r="BH338" s="221"/>
      <c r="BI338" s="221"/>
      <c r="BJ338" s="221"/>
      <c r="BK338" s="221"/>
      <c r="BL338" s="221"/>
      <c r="BM338" s="221"/>
      <c r="BN338" s="221"/>
      <c r="BO338" s="221"/>
      <c r="BP338" s="221"/>
      <c r="BQ338" s="221"/>
      <c r="BR338" s="221"/>
      <c r="BS338" s="221"/>
      <c r="BT338" s="221"/>
      <c r="BU338" s="221"/>
      <c r="BV338" s="221"/>
      <c r="BW338" s="221"/>
      <c r="BX338" s="221"/>
      <c r="BY338" s="221"/>
      <c r="BZ338" s="221"/>
      <c r="CA338" s="221"/>
      <c r="CB338" s="221"/>
      <c r="CC338" s="221"/>
      <c r="CD338" s="221"/>
      <c r="CE338" s="221"/>
      <c r="CF338" s="221"/>
      <c r="CG338" s="221"/>
      <c r="CH338" s="221"/>
      <c r="CI338" s="221"/>
      <c r="CJ338" s="221"/>
      <c r="CK338" s="221"/>
      <c r="CL338" s="221"/>
      <c r="CM338" s="221"/>
      <c r="CN338" s="221"/>
      <c r="CO338" s="221"/>
      <c r="CP338" s="221"/>
      <c r="CQ338" s="221"/>
      <c r="CR338" s="221"/>
      <c r="CS338" s="221"/>
      <c r="CT338" s="221"/>
      <c r="CU338" s="221"/>
      <c r="CV338" s="221"/>
      <c r="CW338" s="221"/>
      <c r="CX338" s="221"/>
      <c r="CY338" s="221"/>
      <c r="CZ338" s="221"/>
      <c r="DA338" s="221"/>
      <c r="DB338" s="221"/>
      <c r="DC338" s="221"/>
      <c r="DD338" s="221"/>
      <c r="DE338" s="221"/>
      <c r="DF338" s="221"/>
    </row>
    <row r="339" spans="1:110" ht="15" x14ac:dyDescent="0.2">
      <c r="A339" s="221"/>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37"/>
      <c r="AV339" s="240"/>
      <c r="AW339" s="237"/>
      <c r="AX339" s="221"/>
      <c r="BB339" s="221"/>
      <c r="BC339" s="221"/>
      <c r="BD339" s="221"/>
      <c r="BE339" s="221"/>
      <c r="BF339" s="221"/>
      <c r="BG339" s="221"/>
      <c r="BH339" s="221"/>
      <c r="BI339" s="221"/>
      <c r="BJ339" s="221"/>
      <c r="BK339" s="221"/>
      <c r="BL339" s="221"/>
      <c r="BM339" s="221"/>
      <c r="BN339" s="221"/>
      <c r="BO339" s="221"/>
      <c r="BP339" s="221"/>
      <c r="BQ339" s="221"/>
      <c r="BR339" s="221"/>
      <c r="BS339" s="221"/>
      <c r="BT339" s="221"/>
      <c r="BU339" s="221"/>
      <c r="BV339" s="221"/>
      <c r="BW339" s="221"/>
      <c r="BX339" s="221"/>
      <c r="BY339" s="221"/>
      <c r="BZ339" s="221"/>
      <c r="CA339" s="221"/>
      <c r="CB339" s="221"/>
      <c r="CC339" s="221"/>
      <c r="CD339" s="221"/>
      <c r="CE339" s="221"/>
      <c r="CF339" s="221"/>
      <c r="CG339" s="221"/>
      <c r="CH339" s="221"/>
      <c r="CI339" s="221"/>
      <c r="CJ339" s="221"/>
      <c r="CK339" s="221"/>
      <c r="CL339" s="221"/>
      <c r="CM339" s="221"/>
      <c r="CN339" s="221"/>
      <c r="CO339" s="221"/>
      <c r="CP339" s="221"/>
      <c r="CQ339" s="221"/>
      <c r="CR339" s="221"/>
      <c r="CS339" s="221"/>
      <c r="CT339" s="221"/>
      <c r="CU339" s="221"/>
      <c r="CV339" s="221"/>
      <c r="CW339" s="221"/>
      <c r="CX339" s="221"/>
      <c r="CY339" s="221"/>
      <c r="CZ339" s="221"/>
      <c r="DA339" s="221"/>
      <c r="DB339" s="221"/>
      <c r="DC339" s="221"/>
      <c r="DD339" s="221"/>
      <c r="DE339" s="221"/>
      <c r="DF339" s="221"/>
    </row>
    <row r="340" spans="1:110" ht="15" x14ac:dyDescent="0.2">
      <c r="A340" s="221"/>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c r="AA340" s="221"/>
      <c r="AB340" s="221"/>
      <c r="AC340" s="221"/>
      <c r="AD340" s="221"/>
      <c r="AE340" s="221"/>
      <c r="AF340" s="221"/>
      <c r="AG340" s="221"/>
      <c r="AH340" s="221"/>
      <c r="AI340" s="221"/>
      <c r="AJ340" s="221"/>
      <c r="AK340" s="221"/>
      <c r="AL340" s="221"/>
      <c r="AM340" s="221"/>
      <c r="AN340" s="221"/>
      <c r="AO340" s="221"/>
      <c r="AP340" s="221"/>
      <c r="AQ340" s="221"/>
      <c r="AR340" s="221"/>
      <c r="AS340" s="221"/>
      <c r="AT340" s="221"/>
      <c r="AU340" s="237"/>
      <c r="AV340" s="240"/>
      <c r="AW340" s="237"/>
      <c r="AX340" s="221"/>
      <c r="BB340" s="221"/>
      <c r="BC340" s="221"/>
      <c r="BD340" s="221"/>
      <c r="BE340" s="221"/>
      <c r="BF340" s="221"/>
      <c r="BG340" s="221"/>
      <c r="BH340" s="221"/>
      <c r="BI340" s="221"/>
      <c r="BJ340" s="221"/>
      <c r="BK340" s="221"/>
      <c r="BL340" s="221"/>
      <c r="BM340" s="221"/>
      <c r="BN340" s="221"/>
      <c r="BO340" s="221"/>
      <c r="BP340" s="221"/>
      <c r="BQ340" s="221"/>
      <c r="BR340" s="221"/>
      <c r="BS340" s="221"/>
      <c r="BT340" s="221"/>
      <c r="BU340" s="221"/>
      <c r="BV340" s="221"/>
      <c r="BW340" s="221"/>
      <c r="BX340" s="221"/>
      <c r="BY340" s="221"/>
      <c r="BZ340" s="221"/>
      <c r="CA340" s="221"/>
      <c r="CB340" s="221"/>
      <c r="CC340" s="221"/>
      <c r="CD340" s="221"/>
      <c r="CE340" s="221"/>
      <c r="CF340" s="221"/>
      <c r="CG340" s="221"/>
      <c r="CH340" s="221"/>
      <c r="CI340" s="221"/>
      <c r="CJ340" s="221"/>
      <c r="CK340" s="221"/>
      <c r="CL340" s="221"/>
      <c r="CM340" s="221"/>
      <c r="CN340" s="221"/>
      <c r="CO340" s="221"/>
      <c r="CP340" s="221"/>
      <c r="CQ340" s="221"/>
      <c r="CR340" s="221"/>
      <c r="CS340" s="221"/>
      <c r="CT340" s="221"/>
      <c r="CU340" s="221"/>
      <c r="CV340" s="221"/>
      <c r="CW340" s="221"/>
      <c r="CX340" s="221"/>
      <c r="CY340" s="221"/>
      <c r="CZ340" s="221"/>
      <c r="DA340" s="221"/>
      <c r="DB340" s="221"/>
      <c r="DC340" s="221"/>
      <c r="DD340" s="221"/>
      <c r="DE340" s="221"/>
      <c r="DF340" s="221"/>
    </row>
    <row r="341" spans="1:110" ht="15" x14ac:dyDescent="0.2">
      <c r="A341" s="221"/>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c r="AA341" s="221"/>
      <c r="AB341" s="221"/>
      <c r="AC341" s="221"/>
      <c r="AD341" s="221"/>
      <c r="AE341" s="221"/>
      <c r="AF341" s="221"/>
      <c r="AG341" s="221"/>
      <c r="AH341" s="221"/>
      <c r="AI341" s="221"/>
      <c r="AJ341" s="221"/>
      <c r="AK341" s="221"/>
      <c r="AL341" s="221"/>
      <c r="AM341" s="221"/>
      <c r="AN341" s="221"/>
      <c r="AO341" s="221"/>
      <c r="AP341" s="221"/>
      <c r="AQ341" s="221"/>
      <c r="AR341" s="221"/>
      <c r="AS341" s="221"/>
      <c r="AT341" s="221"/>
      <c r="AU341" s="237"/>
      <c r="AV341" s="240"/>
      <c r="AW341" s="237"/>
      <c r="AX341" s="221"/>
      <c r="BB341" s="221"/>
      <c r="BC341" s="221"/>
      <c r="BD341" s="221"/>
      <c r="BE341" s="221"/>
      <c r="BF341" s="221"/>
      <c r="BG341" s="221"/>
      <c r="BH341" s="221"/>
      <c r="BI341" s="221"/>
      <c r="BJ341" s="221"/>
      <c r="BK341" s="221"/>
      <c r="BL341" s="221"/>
      <c r="BM341" s="221"/>
      <c r="BN341" s="221"/>
      <c r="BO341" s="221"/>
      <c r="BP341" s="221"/>
      <c r="BQ341" s="221"/>
      <c r="BR341" s="221"/>
      <c r="BS341" s="221"/>
      <c r="BT341" s="221"/>
      <c r="BU341" s="221"/>
      <c r="BV341" s="221"/>
      <c r="BW341" s="221"/>
      <c r="BX341" s="221"/>
      <c r="BY341" s="221"/>
      <c r="BZ341" s="221"/>
      <c r="CA341" s="221"/>
      <c r="CB341" s="221"/>
      <c r="CC341" s="221"/>
      <c r="CD341" s="221"/>
      <c r="CE341" s="221"/>
      <c r="CF341" s="221"/>
      <c r="CG341" s="221"/>
      <c r="CH341" s="221"/>
      <c r="CI341" s="221"/>
      <c r="CJ341" s="221"/>
      <c r="CK341" s="221"/>
      <c r="CL341" s="221"/>
      <c r="CM341" s="221"/>
      <c r="CN341" s="221"/>
      <c r="CO341" s="221"/>
      <c r="CP341" s="221"/>
      <c r="CQ341" s="221"/>
      <c r="CR341" s="221"/>
      <c r="CS341" s="221"/>
      <c r="CT341" s="221"/>
      <c r="CU341" s="221"/>
      <c r="CV341" s="221"/>
      <c r="CW341" s="221"/>
      <c r="CX341" s="221"/>
      <c r="CY341" s="221"/>
      <c r="CZ341" s="221"/>
      <c r="DA341" s="221"/>
      <c r="DB341" s="221"/>
      <c r="DC341" s="221"/>
      <c r="DD341" s="221"/>
      <c r="DE341" s="221"/>
      <c r="DF341" s="221"/>
    </row>
    <row r="342" spans="1:110" ht="15" x14ac:dyDescent="0.2">
      <c r="A342" s="221"/>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c r="AA342" s="221"/>
      <c r="AB342" s="221"/>
      <c r="AC342" s="221"/>
      <c r="AD342" s="221"/>
      <c r="AE342" s="221"/>
      <c r="AF342" s="221"/>
      <c r="AG342" s="221"/>
      <c r="AH342" s="221"/>
      <c r="AI342" s="221"/>
      <c r="AJ342" s="221"/>
      <c r="AK342" s="221"/>
      <c r="AL342" s="221"/>
      <c r="AM342" s="221"/>
      <c r="AN342" s="221"/>
      <c r="AO342" s="221"/>
      <c r="AP342" s="221"/>
      <c r="AQ342" s="221"/>
      <c r="AR342" s="221"/>
      <c r="AS342" s="221"/>
      <c r="AT342" s="221"/>
      <c r="AU342" s="237"/>
      <c r="AV342" s="240"/>
      <c r="AW342" s="237"/>
      <c r="AX342" s="221"/>
      <c r="BB342" s="221"/>
      <c r="BC342" s="221"/>
      <c r="BD342" s="221"/>
      <c r="BE342" s="221"/>
      <c r="BF342" s="221"/>
      <c r="BG342" s="221"/>
      <c r="BH342" s="221"/>
      <c r="BI342" s="221"/>
      <c r="BJ342" s="221"/>
      <c r="BK342" s="221"/>
      <c r="BL342" s="221"/>
      <c r="BM342" s="221"/>
      <c r="BN342" s="221"/>
      <c r="BO342" s="221"/>
      <c r="BP342" s="221"/>
      <c r="BQ342" s="221"/>
      <c r="BR342" s="221"/>
      <c r="BS342" s="221"/>
      <c r="BT342" s="221"/>
      <c r="BU342" s="221"/>
      <c r="BV342" s="221"/>
      <c r="BW342" s="221"/>
      <c r="BX342" s="221"/>
      <c r="BY342" s="221"/>
      <c r="BZ342" s="221"/>
      <c r="CA342" s="221"/>
      <c r="CB342" s="221"/>
      <c r="CC342" s="221"/>
      <c r="CD342" s="221"/>
      <c r="CE342" s="221"/>
      <c r="CF342" s="221"/>
      <c r="CG342" s="221"/>
      <c r="CH342" s="221"/>
      <c r="CI342" s="221"/>
      <c r="CJ342" s="221"/>
      <c r="CK342" s="221"/>
      <c r="CL342" s="221"/>
      <c r="CM342" s="221"/>
      <c r="CN342" s="221"/>
      <c r="CO342" s="221"/>
      <c r="CP342" s="221"/>
      <c r="CQ342" s="221"/>
      <c r="CR342" s="221"/>
      <c r="CS342" s="221"/>
      <c r="CT342" s="221"/>
      <c r="CU342" s="221"/>
      <c r="CV342" s="221"/>
      <c r="CW342" s="221"/>
      <c r="CX342" s="221"/>
      <c r="CY342" s="221"/>
      <c r="CZ342" s="221"/>
      <c r="DA342" s="221"/>
      <c r="DB342" s="221"/>
      <c r="DC342" s="221"/>
      <c r="DD342" s="221"/>
      <c r="DE342" s="221"/>
      <c r="DF342" s="221"/>
    </row>
    <row r="343" spans="1:110" ht="15" x14ac:dyDescent="0.2">
      <c r="A343" s="221"/>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c r="AA343" s="221"/>
      <c r="AB343" s="221"/>
      <c r="AC343" s="221"/>
      <c r="AD343" s="221"/>
      <c r="AE343" s="221"/>
      <c r="AF343" s="221"/>
      <c r="AG343" s="221"/>
      <c r="AH343" s="221"/>
      <c r="AI343" s="221"/>
      <c r="AJ343" s="221"/>
      <c r="AK343" s="221"/>
      <c r="AL343" s="221"/>
      <c r="AM343" s="221"/>
      <c r="AN343" s="221"/>
      <c r="AO343" s="221"/>
      <c r="AP343" s="221"/>
      <c r="AQ343" s="221"/>
      <c r="AR343" s="221"/>
      <c r="AS343" s="221"/>
      <c r="AT343" s="221"/>
      <c r="AU343" s="237"/>
      <c r="AV343" s="240"/>
      <c r="AW343" s="237"/>
      <c r="AX343" s="221"/>
      <c r="BB343" s="221"/>
      <c r="BC343" s="221"/>
      <c r="BD343" s="221"/>
      <c r="BE343" s="221"/>
      <c r="BF343" s="221"/>
      <c r="BG343" s="221"/>
      <c r="BH343" s="221"/>
      <c r="BI343" s="221"/>
      <c r="BJ343" s="221"/>
      <c r="BK343" s="221"/>
      <c r="BL343" s="221"/>
      <c r="BM343" s="221"/>
      <c r="BN343" s="221"/>
      <c r="BO343" s="221"/>
      <c r="BP343" s="221"/>
      <c r="BQ343" s="221"/>
      <c r="BR343" s="221"/>
      <c r="BS343" s="221"/>
      <c r="BT343" s="221"/>
      <c r="BU343" s="221"/>
      <c r="BV343" s="221"/>
      <c r="BW343" s="221"/>
      <c r="BX343" s="221"/>
      <c r="BY343" s="221"/>
      <c r="BZ343" s="221"/>
      <c r="CA343" s="221"/>
      <c r="CB343" s="221"/>
      <c r="CC343" s="221"/>
      <c r="CD343" s="221"/>
      <c r="CE343" s="221"/>
      <c r="CF343" s="221"/>
      <c r="CG343" s="221"/>
      <c r="CH343" s="221"/>
      <c r="CI343" s="221"/>
      <c r="CJ343" s="221"/>
      <c r="CK343" s="221"/>
      <c r="CL343" s="221"/>
      <c r="CM343" s="221"/>
      <c r="CN343" s="221"/>
      <c r="CO343" s="221"/>
      <c r="CP343" s="221"/>
      <c r="CQ343" s="221"/>
      <c r="CR343" s="221"/>
      <c r="CS343" s="221"/>
      <c r="CT343" s="221"/>
      <c r="CU343" s="221"/>
      <c r="CV343" s="221"/>
      <c r="CW343" s="221"/>
      <c r="CX343" s="221"/>
      <c r="CY343" s="221"/>
      <c r="CZ343" s="221"/>
      <c r="DA343" s="221"/>
      <c r="DB343" s="221"/>
      <c r="DC343" s="221"/>
      <c r="DD343" s="221"/>
      <c r="DE343" s="221"/>
      <c r="DF343" s="221"/>
    </row>
    <row r="344" spans="1:110" ht="15" x14ac:dyDescent="0.2">
      <c r="A344" s="221"/>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37"/>
      <c r="AV344" s="240"/>
      <c r="AW344" s="237"/>
      <c r="AX344" s="221"/>
      <c r="BB344" s="221"/>
      <c r="BC344" s="221"/>
      <c r="BD344" s="221"/>
      <c r="BE344" s="221"/>
      <c r="BF344" s="221"/>
      <c r="BG344" s="221"/>
      <c r="BH344" s="221"/>
      <c r="BI344" s="221"/>
      <c r="BJ344" s="221"/>
      <c r="BK344" s="221"/>
      <c r="BL344" s="221"/>
      <c r="BM344" s="221"/>
      <c r="BN344" s="221"/>
      <c r="BO344" s="221"/>
      <c r="BP344" s="221"/>
      <c r="BQ344" s="221"/>
      <c r="BR344" s="221"/>
      <c r="BS344" s="221"/>
      <c r="BT344" s="221"/>
      <c r="BU344" s="221"/>
      <c r="BV344" s="221"/>
      <c r="BW344" s="221"/>
      <c r="BX344" s="221"/>
      <c r="BY344" s="221"/>
      <c r="BZ344" s="221"/>
      <c r="CA344" s="221"/>
      <c r="CB344" s="221"/>
      <c r="CC344" s="221"/>
      <c r="CD344" s="221"/>
      <c r="CE344" s="221"/>
      <c r="CF344" s="221"/>
      <c r="CG344" s="221"/>
      <c r="CH344" s="221"/>
      <c r="CI344" s="221"/>
      <c r="CJ344" s="221"/>
      <c r="CK344" s="221"/>
      <c r="CL344" s="221"/>
      <c r="CM344" s="221"/>
      <c r="CN344" s="221"/>
      <c r="CO344" s="221"/>
      <c r="CP344" s="221"/>
      <c r="CQ344" s="221"/>
      <c r="CR344" s="221"/>
      <c r="CS344" s="221"/>
      <c r="CT344" s="221"/>
      <c r="CU344" s="221"/>
      <c r="CV344" s="221"/>
      <c r="CW344" s="221"/>
      <c r="CX344" s="221"/>
      <c r="CY344" s="221"/>
      <c r="CZ344" s="221"/>
      <c r="DA344" s="221"/>
      <c r="DB344" s="221"/>
      <c r="DC344" s="221"/>
      <c r="DD344" s="221"/>
      <c r="DE344" s="221"/>
      <c r="DF344" s="221"/>
    </row>
    <row r="345" spans="1:110" ht="15" x14ac:dyDescent="0.2">
      <c r="A345" s="221"/>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c r="AH345" s="221"/>
      <c r="AI345" s="221"/>
      <c r="AJ345" s="221"/>
      <c r="AK345" s="221"/>
      <c r="AL345" s="221"/>
      <c r="AM345" s="221"/>
      <c r="AN345" s="221"/>
      <c r="AO345" s="221"/>
      <c r="AP345" s="221"/>
      <c r="AQ345" s="221"/>
      <c r="AR345" s="221"/>
      <c r="AS345" s="221"/>
      <c r="AT345" s="221"/>
      <c r="AU345" s="237"/>
      <c r="AV345" s="240"/>
      <c r="AW345" s="237"/>
      <c r="AX345" s="221"/>
      <c r="BB345" s="221"/>
      <c r="BC345" s="221"/>
      <c r="BD345" s="221"/>
      <c r="BE345" s="221"/>
      <c r="BF345" s="221"/>
      <c r="BG345" s="221"/>
      <c r="BH345" s="221"/>
      <c r="BI345" s="221"/>
      <c r="BJ345" s="221"/>
      <c r="BK345" s="221"/>
      <c r="BL345" s="221"/>
      <c r="BM345" s="221"/>
      <c r="BN345" s="221"/>
      <c r="BO345" s="221"/>
      <c r="BP345" s="221"/>
      <c r="BQ345" s="221"/>
      <c r="BR345" s="221"/>
      <c r="BS345" s="221"/>
      <c r="BT345" s="221"/>
      <c r="BU345" s="221"/>
      <c r="BV345" s="221"/>
      <c r="BW345" s="221"/>
      <c r="BX345" s="221"/>
      <c r="BY345" s="221"/>
      <c r="BZ345" s="221"/>
      <c r="CA345" s="221"/>
      <c r="CB345" s="221"/>
      <c r="CC345" s="221"/>
      <c r="CD345" s="221"/>
      <c r="CE345" s="221"/>
      <c r="CF345" s="221"/>
      <c r="CG345" s="221"/>
      <c r="CH345" s="221"/>
      <c r="CI345" s="221"/>
      <c r="CJ345" s="221"/>
      <c r="CK345" s="221"/>
      <c r="CL345" s="221"/>
      <c r="CM345" s="221"/>
      <c r="CN345" s="221"/>
      <c r="CO345" s="221"/>
      <c r="CP345" s="221"/>
      <c r="CQ345" s="221"/>
      <c r="CR345" s="221"/>
      <c r="CS345" s="221"/>
      <c r="CT345" s="221"/>
      <c r="CU345" s="221"/>
      <c r="CV345" s="221"/>
      <c r="CW345" s="221"/>
      <c r="CX345" s="221"/>
      <c r="CY345" s="221"/>
      <c r="CZ345" s="221"/>
      <c r="DA345" s="221"/>
      <c r="DB345" s="221"/>
      <c r="DC345" s="221"/>
      <c r="DD345" s="221"/>
      <c r="DE345" s="221"/>
      <c r="DF345" s="221"/>
    </row>
    <row r="346" spans="1:110" ht="15" x14ac:dyDescent="0.2">
      <c r="A346" s="221"/>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c r="AI346" s="221"/>
      <c r="AJ346" s="221"/>
      <c r="AK346" s="221"/>
      <c r="AL346" s="221"/>
      <c r="AM346" s="221"/>
      <c r="AN346" s="221"/>
      <c r="AO346" s="221"/>
      <c r="AP346" s="221"/>
      <c r="AQ346" s="221"/>
      <c r="AR346" s="221"/>
      <c r="AS346" s="221"/>
      <c r="AT346" s="221"/>
      <c r="AU346" s="237"/>
      <c r="AV346" s="240"/>
      <c r="AW346" s="237"/>
      <c r="AX346" s="221"/>
      <c r="BB346" s="221"/>
      <c r="BC346" s="221"/>
      <c r="BD346" s="221"/>
      <c r="BE346" s="221"/>
      <c r="BF346" s="221"/>
      <c r="BG346" s="221"/>
      <c r="BH346" s="221"/>
      <c r="BI346" s="221"/>
      <c r="BJ346" s="221"/>
      <c r="BK346" s="221"/>
      <c r="BL346" s="221"/>
      <c r="BM346" s="221"/>
      <c r="BN346" s="221"/>
      <c r="BO346" s="221"/>
      <c r="BP346" s="221"/>
      <c r="BQ346" s="221"/>
      <c r="BR346" s="221"/>
      <c r="BS346" s="221"/>
      <c r="BT346" s="221"/>
      <c r="BU346" s="221"/>
      <c r="BV346" s="221"/>
      <c r="BW346" s="221"/>
      <c r="BX346" s="221"/>
      <c r="BY346" s="221"/>
      <c r="BZ346" s="221"/>
      <c r="CA346" s="221"/>
      <c r="CB346" s="221"/>
      <c r="CC346" s="221"/>
      <c r="CD346" s="221"/>
      <c r="CE346" s="221"/>
      <c r="CF346" s="221"/>
      <c r="CG346" s="221"/>
      <c r="CH346" s="221"/>
      <c r="CI346" s="221"/>
      <c r="CJ346" s="221"/>
      <c r="CK346" s="221"/>
      <c r="CL346" s="221"/>
      <c r="CM346" s="221"/>
      <c r="CN346" s="221"/>
      <c r="CO346" s="221"/>
      <c r="CP346" s="221"/>
      <c r="CQ346" s="221"/>
      <c r="CR346" s="221"/>
      <c r="CS346" s="221"/>
      <c r="CT346" s="221"/>
      <c r="CU346" s="221"/>
      <c r="CV346" s="221"/>
      <c r="CW346" s="221"/>
      <c r="CX346" s="221"/>
      <c r="CY346" s="221"/>
      <c r="CZ346" s="221"/>
      <c r="DA346" s="221"/>
      <c r="DB346" s="221"/>
      <c r="DC346" s="221"/>
      <c r="DD346" s="221"/>
      <c r="DE346" s="221"/>
      <c r="DF346" s="221"/>
    </row>
    <row r="347" spans="1:110" ht="15" x14ac:dyDescent="0.2">
      <c r="A347" s="221"/>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c r="AF347" s="221"/>
      <c r="AG347" s="221"/>
      <c r="AH347" s="221"/>
      <c r="AI347" s="221"/>
      <c r="AJ347" s="221"/>
      <c r="AK347" s="221"/>
      <c r="AL347" s="221"/>
      <c r="AM347" s="221"/>
      <c r="AN347" s="221"/>
      <c r="AO347" s="221"/>
      <c r="AP347" s="221"/>
      <c r="AQ347" s="221"/>
      <c r="AR347" s="221"/>
      <c r="AS347" s="221"/>
      <c r="AT347" s="221"/>
      <c r="AU347" s="237"/>
      <c r="AV347" s="240"/>
      <c r="AW347" s="237"/>
      <c r="AX347" s="221"/>
      <c r="BB347" s="221"/>
      <c r="BC347" s="221"/>
      <c r="BD347" s="221"/>
      <c r="BE347" s="221"/>
      <c r="BF347" s="221"/>
      <c r="BG347" s="221"/>
      <c r="BH347" s="221"/>
      <c r="BI347" s="221"/>
      <c r="BJ347" s="221"/>
      <c r="BK347" s="221"/>
      <c r="BL347" s="221"/>
      <c r="BM347" s="221"/>
      <c r="BN347" s="221"/>
      <c r="BO347" s="221"/>
      <c r="BP347" s="221"/>
      <c r="BQ347" s="221"/>
      <c r="BR347" s="221"/>
      <c r="BS347" s="221"/>
      <c r="BT347" s="221"/>
      <c r="BU347" s="221"/>
      <c r="BV347" s="221"/>
      <c r="BW347" s="221"/>
      <c r="BX347" s="221"/>
      <c r="BY347" s="221"/>
      <c r="BZ347" s="221"/>
      <c r="CA347" s="221"/>
      <c r="CB347" s="221"/>
      <c r="CC347" s="221"/>
      <c r="CD347" s="221"/>
      <c r="CE347" s="221"/>
      <c r="CF347" s="221"/>
      <c r="CG347" s="221"/>
      <c r="CH347" s="221"/>
      <c r="CI347" s="221"/>
      <c r="CJ347" s="221"/>
      <c r="CK347" s="221"/>
      <c r="CL347" s="221"/>
      <c r="CM347" s="221"/>
      <c r="CN347" s="221"/>
      <c r="CO347" s="221"/>
      <c r="CP347" s="221"/>
      <c r="CQ347" s="221"/>
      <c r="CR347" s="221"/>
      <c r="CS347" s="221"/>
      <c r="CT347" s="221"/>
      <c r="CU347" s="221"/>
      <c r="CV347" s="221"/>
      <c r="CW347" s="221"/>
      <c r="CX347" s="221"/>
      <c r="CY347" s="221"/>
      <c r="CZ347" s="221"/>
      <c r="DA347" s="221"/>
      <c r="DB347" s="221"/>
      <c r="DC347" s="221"/>
      <c r="DD347" s="221"/>
      <c r="DE347" s="221"/>
      <c r="DF347" s="221"/>
    </row>
    <row r="348" spans="1:110" ht="15" x14ac:dyDescent="0.2">
      <c r="A348" s="221"/>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c r="AF348" s="221"/>
      <c r="AG348" s="221"/>
      <c r="AH348" s="221"/>
      <c r="AI348" s="221"/>
      <c r="AJ348" s="221"/>
      <c r="AK348" s="221"/>
      <c r="AL348" s="221"/>
      <c r="AM348" s="221"/>
      <c r="AN348" s="221"/>
      <c r="AO348" s="221"/>
      <c r="AP348" s="221"/>
      <c r="AQ348" s="221"/>
      <c r="AR348" s="221"/>
      <c r="AS348" s="221"/>
      <c r="AT348" s="221"/>
      <c r="AU348" s="237"/>
      <c r="AV348" s="240"/>
      <c r="AW348" s="237"/>
      <c r="AX348" s="221"/>
      <c r="BB348" s="221"/>
      <c r="BC348" s="221"/>
      <c r="BD348" s="221"/>
      <c r="BE348" s="221"/>
      <c r="BF348" s="221"/>
      <c r="BG348" s="221"/>
      <c r="BH348" s="221"/>
      <c r="BI348" s="221"/>
      <c r="BJ348" s="221"/>
      <c r="BK348" s="221"/>
      <c r="BL348" s="221"/>
      <c r="BM348" s="221"/>
      <c r="BN348" s="221"/>
      <c r="BO348" s="221"/>
      <c r="BP348" s="221"/>
      <c r="BQ348" s="221"/>
      <c r="BR348" s="221"/>
      <c r="BS348" s="221"/>
      <c r="BT348" s="221"/>
      <c r="BU348" s="221"/>
      <c r="BV348" s="221"/>
      <c r="BW348" s="221"/>
      <c r="BX348" s="221"/>
      <c r="BY348" s="221"/>
      <c r="BZ348" s="221"/>
      <c r="CA348" s="221"/>
      <c r="CB348" s="221"/>
      <c r="CC348" s="221"/>
      <c r="CD348" s="221"/>
      <c r="CE348" s="221"/>
      <c r="CF348" s="221"/>
      <c r="CG348" s="221"/>
      <c r="CH348" s="221"/>
      <c r="CI348" s="221"/>
      <c r="CJ348" s="221"/>
      <c r="CK348" s="221"/>
      <c r="CL348" s="221"/>
      <c r="CM348" s="221"/>
      <c r="CN348" s="221"/>
      <c r="CO348" s="221"/>
      <c r="CP348" s="221"/>
      <c r="CQ348" s="221"/>
      <c r="CR348" s="221"/>
      <c r="CS348" s="221"/>
      <c r="CT348" s="221"/>
      <c r="CU348" s="221"/>
      <c r="CV348" s="221"/>
      <c r="CW348" s="221"/>
      <c r="CX348" s="221"/>
      <c r="CY348" s="221"/>
      <c r="CZ348" s="221"/>
      <c r="DA348" s="221"/>
      <c r="DB348" s="221"/>
      <c r="DC348" s="221"/>
      <c r="DD348" s="221"/>
      <c r="DE348" s="221"/>
      <c r="DF348" s="221"/>
    </row>
    <row r="349" spans="1:110" ht="15" x14ac:dyDescent="0.2">
      <c r="A349" s="221"/>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c r="AF349" s="221"/>
      <c r="AG349" s="221"/>
      <c r="AH349" s="221"/>
      <c r="AI349" s="221"/>
      <c r="AJ349" s="221"/>
      <c r="AK349" s="221"/>
      <c r="AL349" s="221"/>
      <c r="AM349" s="221"/>
      <c r="AN349" s="221"/>
      <c r="AO349" s="221"/>
      <c r="AP349" s="221"/>
      <c r="AQ349" s="221"/>
      <c r="AR349" s="221"/>
      <c r="AS349" s="221"/>
      <c r="AT349" s="221"/>
      <c r="AU349" s="237"/>
      <c r="AV349" s="240"/>
      <c r="AW349" s="237"/>
      <c r="AX349" s="221"/>
      <c r="BB349" s="221"/>
      <c r="BC349" s="221"/>
      <c r="BD349" s="221"/>
      <c r="BE349" s="221"/>
      <c r="BF349" s="221"/>
      <c r="BG349" s="221"/>
      <c r="BH349" s="221"/>
      <c r="BI349" s="221"/>
      <c r="BJ349" s="221"/>
      <c r="BK349" s="221"/>
      <c r="BL349" s="221"/>
      <c r="BM349" s="221"/>
      <c r="BN349" s="221"/>
      <c r="BO349" s="221"/>
      <c r="BP349" s="221"/>
      <c r="BQ349" s="221"/>
      <c r="BR349" s="221"/>
      <c r="BS349" s="221"/>
      <c r="BT349" s="221"/>
      <c r="BU349" s="221"/>
      <c r="BV349" s="221"/>
      <c r="BW349" s="221"/>
      <c r="BX349" s="221"/>
      <c r="BY349" s="221"/>
      <c r="BZ349" s="221"/>
      <c r="CA349" s="221"/>
      <c r="CB349" s="221"/>
      <c r="CC349" s="221"/>
      <c r="CD349" s="221"/>
      <c r="CE349" s="221"/>
      <c r="CF349" s="221"/>
      <c r="CG349" s="221"/>
      <c r="CH349" s="221"/>
      <c r="CI349" s="221"/>
      <c r="CJ349" s="221"/>
      <c r="CK349" s="221"/>
      <c r="CL349" s="221"/>
      <c r="CM349" s="221"/>
      <c r="CN349" s="221"/>
      <c r="CO349" s="221"/>
      <c r="CP349" s="221"/>
      <c r="CQ349" s="221"/>
      <c r="CR349" s="221"/>
      <c r="CS349" s="221"/>
      <c r="CT349" s="221"/>
      <c r="CU349" s="221"/>
      <c r="CV349" s="221"/>
      <c r="CW349" s="221"/>
      <c r="CX349" s="221"/>
      <c r="CY349" s="221"/>
      <c r="CZ349" s="221"/>
      <c r="DA349" s="221"/>
      <c r="DB349" s="221"/>
      <c r="DC349" s="221"/>
      <c r="DD349" s="221"/>
      <c r="DE349" s="221"/>
      <c r="DF349" s="221"/>
    </row>
    <row r="350" spans="1:110" ht="15" x14ac:dyDescent="0.2">
      <c r="A350" s="221"/>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c r="AF350" s="221"/>
      <c r="AG350" s="221"/>
      <c r="AH350" s="221"/>
      <c r="AI350" s="221"/>
      <c r="AJ350" s="221"/>
      <c r="AK350" s="221"/>
      <c r="AL350" s="221"/>
      <c r="AM350" s="221"/>
      <c r="AN350" s="221"/>
      <c r="AO350" s="221"/>
      <c r="AP350" s="221"/>
      <c r="AQ350" s="221"/>
      <c r="AR350" s="221"/>
      <c r="AS350" s="221"/>
      <c r="AT350" s="221"/>
      <c r="AU350" s="237"/>
      <c r="AV350" s="240"/>
      <c r="AW350" s="237"/>
      <c r="AX350" s="221"/>
      <c r="BB350" s="221"/>
      <c r="BC350" s="221"/>
      <c r="BD350" s="221"/>
      <c r="BE350" s="221"/>
      <c r="BF350" s="221"/>
      <c r="BG350" s="221"/>
      <c r="BH350" s="221"/>
      <c r="BI350" s="221"/>
      <c r="BJ350" s="221"/>
      <c r="BK350" s="221"/>
      <c r="BL350" s="221"/>
      <c r="BM350" s="221"/>
      <c r="BN350" s="221"/>
      <c r="BO350" s="221"/>
      <c r="BP350" s="221"/>
      <c r="BQ350" s="221"/>
      <c r="BR350" s="221"/>
      <c r="BS350" s="221"/>
      <c r="BT350" s="221"/>
      <c r="BU350" s="221"/>
      <c r="BV350" s="221"/>
      <c r="BW350" s="221"/>
      <c r="BX350" s="221"/>
      <c r="BY350" s="221"/>
      <c r="BZ350" s="221"/>
      <c r="CA350" s="221"/>
      <c r="CB350" s="221"/>
      <c r="CC350" s="221"/>
      <c r="CD350" s="221"/>
      <c r="CE350" s="221"/>
      <c r="CF350" s="221"/>
      <c r="CG350" s="221"/>
      <c r="CH350" s="221"/>
      <c r="CI350" s="221"/>
      <c r="CJ350" s="221"/>
      <c r="CK350" s="221"/>
      <c r="CL350" s="221"/>
      <c r="CM350" s="221"/>
      <c r="CN350" s="221"/>
      <c r="CO350" s="221"/>
      <c r="CP350" s="221"/>
      <c r="CQ350" s="221"/>
      <c r="CR350" s="221"/>
      <c r="CS350" s="221"/>
      <c r="CT350" s="221"/>
      <c r="CU350" s="221"/>
      <c r="CV350" s="221"/>
      <c r="CW350" s="221"/>
      <c r="CX350" s="221"/>
      <c r="CY350" s="221"/>
      <c r="CZ350" s="221"/>
      <c r="DA350" s="221"/>
      <c r="DB350" s="221"/>
      <c r="DC350" s="221"/>
      <c r="DD350" s="221"/>
      <c r="DE350" s="221"/>
      <c r="DF350" s="221"/>
    </row>
    <row r="351" spans="1:110" ht="15" x14ac:dyDescent="0.2">
      <c r="A351" s="221"/>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c r="AI351" s="221"/>
      <c r="AJ351" s="221"/>
      <c r="AK351" s="221"/>
      <c r="AL351" s="221"/>
      <c r="AM351" s="221"/>
      <c r="AN351" s="221"/>
      <c r="AO351" s="221"/>
      <c r="AP351" s="221"/>
      <c r="AQ351" s="221"/>
      <c r="AR351" s="221"/>
      <c r="AS351" s="221"/>
      <c r="AT351" s="221"/>
      <c r="AU351" s="237"/>
      <c r="AV351" s="240"/>
      <c r="AW351" s="237"/>
      <c r="AX351" s="221"/>
      <c r="BB351" s="221"/>
      <c r="BC351" s="221"/>
      <c r="BD351" s="221"/>
      <c r="BE351" s="221"/>
      <c r="BF351" s="221"/>
      <c r="BG351" s="221"/>
      <c r="BH351" s="221"/>
      <c r="BI351" s="221"/>
      <c r="BJ351" s="221"/>
      <c r="BK351" s="221"/>
      <c r="BL351" s="221"/>
      <c r="BM351" s="221"/>
      <c r="BN351" s="221"/>
      <c r="BO351" s="221"/>
      <c r="BP351" s="221"/>
      <c r="BQ351" s="221"/>
      <c r="BR351" s="221"/>
      <c r="BS351" s="221"/>
      <c r="BT351" s="221"/>
      <c r="BU351" s="221"/>
      <c r="BV351" s="221"/>
      <c r="BW351" s="221"/>
      <c r="BX351" s="221"/>
      <c r="BY351" s="221"/>
      <c r="BZ351" s="221"/>
      <c r="CA351" s="221"/>
      <c r="CB351" s="221"/>
      <c r="CC351" s="221"/>
      <c r="CD351" s="221"/>
      <c r="CE351" s="221"/>
      <c r="CF351" s="221"/>
      <c r="CG351" s="221"/>
      <c r="CH351" s="221"/>
      <c r="CI351" s="221"/>
      <c r="CJ351" s="221"/>
      <c r="CK351" s="221"/>
      <c r="CL351" s="221"/>
      <c r="CM351" s="221"/>
      <c r="CN351" s="221"/>
      <c r="CO351" s="221"/>
      <c r="CP351" s="221"/>
      <c r="CQ351" s="221"/>
      <c r="CR351" s="221"/>
      <c r="CS351" s="221"/>
      <c r="CT351" s="221"/>
      <c r="CU351" s="221"/>
      <c r="CV351" s="221"/>
      <c r="CW351" s="221"/>
      <c r="CX351" s="221"/>
      <c r="CY351" s="221"/>
      <c r="CZ351" s="221"/>
      <c r="DA351" s="221"/>
      <c r="DB351" s="221"/>
      <c r="DC351" s="221"/>
      <c r="DD351" s="221"/>
      <c r="DE351" s="221"/>
      <c r="DF351" s="221"/>
    </row>
    <row r="352" spans="1:110" ht="15" x14ac:dyDescent="0.2">
      <c r="A352" s="221"/>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c r="AI352" s="221"/>
      <c r="AJ352" s="221"/>
      <c r="AK352" s="221"/>
      <c r="AL352" s="221"/>
      <c r="AM352" s="221"/>
      <c r="AN352" s="221"/>
      <c r="AO352" s="221"/>
      <c r="AP352" s="221"/>
      <c r="AQ352" s="221"/>
      <c r="AR352" s="221"/>
      <c r="AS352" s="221"/>
      <c r="AT352" s="221"/>
      <c r="AU352" s="237"/>
      <c r="AV352" s="240"/>
      <c r="AW352" s="237"/>
      <c r="AX352" s="221"/>
      <c r="BB352" s="221"/>
      <c r="BC352" s="221"/>
      <c r="BD352" s="221"/>
      <c r="BE352" s="221"/>
      <c r="BF352" s="221"/>
      <c r="BG352" s="221"/>
      <c r="BH352" s="221"/>
      <c r="BI352" s="221"/>
      <c r="BJ352" s="221"/>
      <c r="BK352" s="221"/>
      <c r="BL352" s="221"/>
      <c r="BM352" s="221"/>
      <c r="BN352" s="221"/>
      <c r="BO352" s="221"/>
      <c r="BP352" s="221"/>
      <c r="BQ352" s="221"/>
      <c r="BR352" s="221"/>
      <c r="BS352" s="221"/>
      <c r="BT352" s="221"/>
      <c r="BU352" s="221"/>
      <c r="BV352" s="221"/>
      <c r="BW352" s="221"/>
      <c r="BX352" s="221"/>
      <c r="BY352" s="221"/>
      <c r="BZ352" s="221"/>
      <c r="CA352" s="221"/>
      <c r="CB352" s="221"/>
      <c r="CC352" s="221"/>
      <c r="CD352" s="221"/>
      <c r="CE352" s="221"/>
      <c r="CF352" s="221"/>
      <c r="CG352" s="221"/>
      <c r="CH352" s="221"/>
      <c r="CI352" s="221"/>
      <c r="CJ352" s="221"/>
      <c r="CK352" s="221"/>
      <c r="CL352" s="221"/>
      <c r="CM352" s="221"/>
      <c r="CN352" s="221"/>
      <c r="CO352" s="221"/>
      <c r="CP352" s="221"/>
      <c r="CQ352" s="221"/>
      <c r="CR352" s="221"/>
      <c r="CS352" s="221"/>
      <c r="CT352" s="221"/>
      <c r="CU352" s="221"/>
      <c r="CV352" s="221"/>
      <c r="CW352" s="221"/>
      <c r="CX352" s="221"/>
      <c r="CY352" s="221"/>
      <c r="CZ352" s="221"/>
      <c r="DA352" s="221"/>
      <c r="DB352" s="221"/>
      <c r="DC352" s="221"/>
      <c r="DD352" s="221"/>
      <c r="DE352" s="221"/>
      <c r="DF352" s="221"/>
    </row>
    <row r="353" spans="1:110" ht="15" x14ac:dyDescent="0.2">
      <c r="A353" s="221"/>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c r="AI353" s="221"/>
      <c r="AJ353" s="221"/>
      <c r="AK353" s="221"/>
      <c r="AL353" s="221"/>
      <c r="AM353" s="221"/>
      <c r="AN353" s="221"/>
      <c r="AO353" s="221"/>
      <c r="AP353" s="221"/>
      <c r="AQ353" s="221"/>
      <c r="AR353" s="221"/>
      <c r="AS353" s="221"/>
      <c r="AT353" s="221"/>
      <c r="AU353" s="237"/>
      <c r="AV353" s="240"/>
      <c r="AW353" s="237"/>
      <c r="AX353" s="221"/>
      <c r="BB353" s="221"/>
      <c r="BC353" s="221"/>
      <c r="BD353" s="221"/>
      <c r="BE353" s="221"/>
      <c r="BF353" s="221"/>
      <c r="BG353" s="221"/>
      <c r="BH353" s="221"/>
      <c r="BI353" s="221"/>
      <c r="BJ353" s="221"/>
      <c r="BK353" s="221"/>
      <c r="BL353" s="221"/>
      <c r="BM353" s="221"/>
      <c r="BN353" s="221"/>
      <c r="BO353" s="221"/>
      <c r="BP353" s="221"/>
      <c r="BQ353" s="221"/>
      <c r="BR353" s="221"/>
      <c r="BS353" s="221"/>
      <c r="BT353" s="221"/>
      <c r="BU353" s="221"/>
      <c r="BV353" s="221"/>
      <c r="BW353" s="221"/>
      <c r="BX353" s="221"/>
      <c r="BY353" s="221"/>
      <c r="BZ353" s="221"/>
      <c r="CA353" s="221"/>
      <c r="CB353" s="221"/>
      <c r="CC353" s="221"/>
      <c r="CD353" s="221"/>
      <c r="CE353" s="221"/>
      <c r="CF353" s="221"/>
      <c r="CG353" s="221"/>
      <c r="CH353" s="221"/>
      <c r="CI353" s="221"/>
      <c r="CJ353" s="221"/>
      <c r="CK353" s="221"/>
      <c r="CL353" s="221"/>
      <c r="CM353" s="221"/>
      <c r="CN353" s="221"/>
      <c r="CO353" s="221"/>
      <c r="CP353" s="221"/>
      <c r="CQ353" s="221"/>
      <c r="CR353" s="221"/>
      <c r="CS353" s="221"/>
      <c r="CT353" s="221"/>
      <c r="CU353" s="221"/>
      <c r="CV353" s="221"/>
      <c r="CW353" s="221"/>
      <c r="CX353" s="221"/>
      <c r="CY353" s="221"/>
      <c r="CZ353" s="221"/>
      <c r="DA353" s="221"/>
      <c r="DB353" s="221"/>
      <c r="DC353" s="221"/>
      <c r="DD353" s="221"/>
      <c r="DE353" s="221"/>
      <c r="DF353" s="221"/>
    </row>
    <row r="354" spans="1:110" ht="15" x14ac:dyDescent="0.2">
      <c r="A354" s="221"/>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21"/>
      <c r="AJ354" s="221"/>
      <c r="AK354" s="221"/>
      <c r="AL354" s="221"/>
      <c r="AM354" s="221"/>
      <c r="AN354" s="221"/>
      <c r="AO354" s="221"/>
      <c r="AP354" s="221"/>
      <c r="AQ354" s="221"/>
      <c r="AR354" s="221"/>
      <c r="AS354" s="221"/>
      <c r="AT354" s="221"/>
      <c r="AU354" s="237"/>
      <c r="AV354" s="240"/>
      <c r="AW354" s="237"/>
      <c r="AX354" s="221"/>
      <c r="BB354" s="221"/>
      <c r="BC354" s="221"/>
      <c r="BD354" s="221"/>
      <c r="BE354" s="221"/>
      <c r="BF354" s="221"/>
      <c r="BG354" s="221"/>
      <c r="BH354" s="221"/>
      <c r="BI354" s="221"/>
      <c r="BJ354" s="221"/>
      <c r="BK354" s="221"/>
      <c r="BL354" s="221"/>
      <c r="BM354" s="221"/>
      <c r="BN354" s="221"/>
      <c r="BO354" s="221"/>
      <c r="BP354" s="221"/>
      <c r="BQ354" s="221"/>
      <c r="BR354" s="221"/>
      <c r="BS354" s="221"/>
      <c r="BT354" s="221"/>
      <c r="BU354" s="221"/>
      <c r="BV354" s="221"/>
      <c r="BW354" s="221"/>
      <c r="BX354" s="221"/>
      <c r="BY354" s="221"/>
      <c r="BZ354" s="221"/>
      <c r="CA354" s="221"/>
      <c r="CB354" s="221"/>
      <c r="CC354" s="221"/>
      <c r="CD354" s="221"/>
      <c r="CE354" s="221"/>
      <c r="CF354" s="221"/>
      <c r="CG354" s="221"/>
      <c r="CH354" s="221"/>
      <c r="CI354" s="221"/>
      <c r="CJ354" s="221"/>
      <c r="CK354" s="221"/>
      <c r="CL354" s="221"/>
      <c r="CM354" s="221"/>
      <c r="CN354" s="221"/>
      <c r="CO354" s="221"/>
      <c r="CP354" s="221"/>
      <c r="CQ354" s="221"/>
      <c r="CR354" s="221"/>
      <c r="CS354" s="221"/>
      <c r="CT354" s="221"/>
      <c r="CU354" s="221"/>
      <c r="CV354" s="221"/>
      <c r="CW354" s="221"/>
      <c r="CX354" s="221"/>
      <c r="CY354" s="221"/>
      <c r="CZ354" s="221"/>
      <c r="DA354" s="221"/>
      <c r="DB354" s="221"/>
      <c r="DC354" s="221"/>
      <c r="DD354" s="221"/>
      <c r="DE354" s="221"/>
      <c r="DF354" s="221"/>
    </row>
    <row r="355" spans="1:110" ht="15" x14ac:dyDescent="0.2">
      <c r="A355" s="221"/>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c r="AA355" s="221"/>
      <c r="AB355" s="221"/>
      <c r="AC355" s="221"/>
      <c r="AD355" s="221"/>
      <c r="AE355" s="221"/>
      <c r="AF355" s="221"/>
      <c r="AG355" s="221"/>
      <c r="AH355" s="221"/>
      <c r="AI355" s="221"/>
      <c r="AJ355" s="221"/>
      <c r="AK355" s="221"/>
      <c r="AL355" s="221"/>
      <c r="AM355" s="221"/>
      <c r="AN355" s="221"/>
      <c r="AO355" s="221"/>
      <c r="AP355" s="221"/>
      <c r="AQ355" s="221"/>
      <c r="AR355" s="221"/>
      <c r="AS355" s="221"/>
      <c r="AT355" s="221"/>
      <c r="AU355" s="237"/>
      <c r="AV355" s="240"/>
      <c r="AW355" s="237"/>
      <c r="AX355" s="221"/>
      <c r="BB355" s="221"/>
      <c r="BC355" s="221"/>
      <c r="BD355" s="221"/>
      <c r="BE355" s="221"/>
      <c r="BF355" s="221"/>
      <c r="BG355" s="221"/>
      <c r="BH355" s="221"/>
      <c r="BI355" s="221"/>
      <c r="BJ355" s="221"/>
      <c r="BK355" s="221"/>
      <c r="BL355" s="221"/>
      <c r="BM355" s="221"/>
      <c r="BN355" s="221"/>
      <c r="BO355" s="221"/>
      <c r="BP355" s="221"/>
      <c r="BQ355" s="221"/>
      <c r="BR355" s="221"/>
      <c r="BS355" s="221"/>
      <c r="BT355" s="221"/>
      <c r="BU355" s="221"/>
      <c r="BV355" s="221"/>
      <c r="BW355" s="221"/>
      <c r="BX355" s="221"/>
      <c r="BY355" s="221"/>
      <c r="BZ355" s="221"/>
      <c r="CA355" s="221"/>
      <c r="CB355" s="221"/>
      <c r="CC355" s="221"/>
      <c r="CD355" s="221"/>
      <c r="CE355" s="221"/>
      <c r="CF355" s="221"/>
      <c r="CG355" s="221"/>
      <c r="CH355" s="221"/>
      <c r="CI355" s="221"/>
      <c r="CJ355" s="221"/>
      <c r="CK355" s="221"/>
      <c r="CL355" s="221"/>
      <c r="CM355" s="221"/>
      <c r="CN355" s="221"/>
      <c r="CO355" s="221"/>
      <c r="CP355" s="221"/>
      <c r="CQ355" s="221"/>
      <c r="CR355" s="221"/>
      <c r="CS355" s="221"/>
      <c r="CT355" s="221"/>
      <c r="CU355" s="221"/>
      <c r="CV355" s="221"/>
      <c r="CW355" s="221"/>
      <c r="CX355" s="221"/>
      <c r="CY355" s="221"/>
      <c r="CZ355" s="221"/>
      <c r="DA355" s="221"/>
      <c r="DB355" s="221"/>
      <c r="DC355" s="221"/>
      <c r="DD355" s="221"/>
      <c r="DE355" s="221"/>
      <c r="DF355" s="221"/>
    </row>
    <row r="356" spans="1:110" ht="15" x14ac:dyDescent="0.2">
      <c r="A356" s="221"/>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c r="AA356" s="221"/>
      <c r="AB356" s="221"/>
      <c r="AC356" s="221"/>
      <c r="AD356" s="221"/>
      <c r="AE356" s="221"/>
      <c r="AF356" s="221"/>
      <c r="AG356" s="221"/>
      <c r="AH356" s="221"/>
      <c r="AI356" s="221"/>
      <c r="AJ356" s="221"/>
      <c r="AK356" s="221"/>
      <c r="AL356" s="221"/>
      <c r="AM356" s="221"/>
      <c r="AN356" s="221"/>
      <c r="AO356" s="221"/>
      <c r="AP356" s="221"/>
      <c r="AQ356" s="221"/>
      <c r="AR356" s="221"/>
      <c r="AS356" s="221"/>
      <c r="AT356" s="221"/>
      <c r="AU356" s="237"/>
      <c r="AV356" s="240"/>
      <c r="AW356" s="237"/>
      <c r="AX356" s="221"/>
      <c r="BB356" s="221"/>
      <c r="BC356" s="221"/>
      <c r="BD356" s="221"/>
      <c r="BE356" s="221"/>
      <c r="BF356" s="221"/>
      <c r="BG356" s="221"/>
      <c r="BH356" s="221"/>
      <c r="BI356" s="221"/>
      <c r="BJ356" s="221"/>
      <c r="BK356" s="221"/>
      <c r="BL356" s="221"/>
      <c r="BM356" s="221"/>
      <c r="BN356" s="221"/>
      <c r="BO356" s="221"/>
      <c r="BP356" s="221"/>
      <c r="BQ356" s="221"/>
      <c r="BR356" s="221"/>
      <c r="BS356" s="221"/>
      <c r="BT356" s="221"/>
      <c r="BU356" s="221"/>
      <c r="BV356" s="221"/>
      <c r="BW356" s="221"/>
      <c r="BX356" s="221"/>
      <c r="BY356" s="221"/>
      <c r="BZ356" s="221"/>
      <c r="CA356" s="221"/>
      <c r="CB356" s="221"/>
      <c r="CC356" s="221"/>
      <c r="CD356" s="221"/>
      <c r="CE356" s="221"/>
      <c r="CF356" s="221"/>
      <c r="CG356" s="221"/>
      <c r="CH356" s="221"/>
      <c r="CI356" s="221"/>
      <c r="CJ356" s="221"/>
      <c r="CK356" s="221"/>
      <c r="CL356" s="221"/>
      <c r="CM356" s="221"/>
      <c r="CN356" s="221"/>
      <c r="CO356" s="221"/>
      <c r="CP356" s="221"/>
      <c r="CQ356" s="221"/>
      <c r="CR356" s="221"/>
      <c r="CS356" s="221"/>
      <c r="CT356" s="221"/>
      <c r="CU356" s="221"/>
      <c r="CV356" s="221"/>
      <c r="CW356" s="221"/>
      <c r="CX356" s="221"/>
      <c r="CY356" s="221"/>
      <c r="CZ356" s="221"/>
      <c r="DA356" s="221"/>
      <c r="DB356" s="221"/>
      <c r="DC356" s="221"/>
      <c r="DD356" s="221"/>
      <c r="DE356" s="221"/>
      <c r="DF356" s="221"/>
    </row>
    <row r="357" spans="1:110" ht="15" x14ac:dyDescent="0.2">
      <c r="A357" s="221"/>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37"/>
      <c r="AV357" s="240"/>
      <c r="AW357" s="237"/>
      <c r="AX357" s="221"/>
      <c r="BB357" s="221"/>
      <c r="BC357" s="221"/>
      <c r="BD357" s="221"/>
      <c r="BE357" s="221"/>
      <c r="BF357" s="221"/>
      <c r="BG357" s="221"/>
      <c r="BH357" s="221"/>
      <c r="BI357" s="221"/>
      <c r="BJ357" s="221"/>
      <c r="BK357" s="221"/>
      <c r="BL357" s="221"/>
      <c r="BM357" s="221"/>
      <c r="BN357" s="221"/>
      <c r="BO357" s="221"/>
      <c r="BP357" s="221"/>
      <c r="BQ357" s="221"/>
      <c r="BR357" s="221"/>
      <c r="BS357" s="221"/>
      <c r="BT357" s="221"/>
      <c r="BU357" s="221"/>
      <c r="BV357" s="221"/>
      <c r="BW357" s="221"/>
      <c r="BX357" s="221"/>
      <c r="BY357" s="221"/>
      <c r="BZ357" s="221"/>
      <c r="CA357" s="221"/>
      <c r="CB357" s="221"/>
      <c r="CC357" s="221"/>
      <c r="CD357" s="221"/>
      <c r="CE357" s="221"/>
      <c r="CF357" s="221"/>
      <c r="CG357" s="221"/>
      <c r="CH357" s="221"/>
      <c r="CI357" s="221"/>
      <c r="CJ357" s="221"/>
      <c r="CK357" s="221"/>
      <c r="CL357" s="221"/>
      <c r="CM357" s="221"/>
      <c r="CN357" s="221"/>
      <c r="CO357" s="221"/>
      <c r="CP357" s="221"/>
      <c r="CQ357" s="221"/>
      <c r="CR357" s="221"/>
      <c r="CS357" s="221"/>
      <c r="CT357" s="221"/>
      <c r="CU357" s="221"/>
      <c r="CV357" s="221"/>
      <c r="CW357" s="221"/>
      <c r="CX357" s="221"/>
      <c r="CY357" s="221"/>
      <c r="CZ357" s="221"/>
      <c r="DA357" s="221"/>
      <c r="DB357" s="221"/>
      <c r="DC357" s="221"/>
      <c r="DD357" s="221"/>
      <c r="DE357" s="221"/>
      <c r="DF357" s="221"/>
    </row>
    <row r="358" spans="1:110" ht="15" x14ac:dyDescent="0.2">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c r="AD358" s="221"/>
      <c r="AE358" s="221"/>
      <c r="AF358" s="221"/>
      <c r="AG358" s="221"/>
      <c r="AH358" s="221"/>
      <c r="AI358" s="221"/>
      <c r="AJ358" s="221"/>
      <c r="AK358" s="221"/>
      <c r="AL358" s="221"/>
      <c r="AM358" s="221"/>
      <c r="AN358" s="221"/>
      <c r="AO358" s="221"/>
      <c r="AP358" s="221"/>
      <c r="AQ358" s="221"/>
      <c r="AR358" s="221"/>
      <c r="AS358" s="221"/>
      <c r="AT358" s="221"/>
      <c r="AU358" s="237"/>
      <c r="AV358" s="240"/>
      <c r="AW358" s="237"/>
      <c r="AX358" s="221"/>
      <c r="BB358" s="221"/>
      <c r="BC358" s="221"/>
      <c r="BD358" s="221"/>
      <c r="BE358" s="221"/>
      <c r="BF358" s="221"/>
      <c r="BG358" s="221"/>
      <c r="BH358" s="221"/>
      <c r="BI358" s="221"/>
      <c r="BJ358" s="221"/>
      <c r="BK358" s="221"/>
      <c r="BL358" s="221"/>
      <c r="BM358" s="221"/>
      <c r="BN358" s="221"/>
      <c r="BO358" s="221"/>
      <c r="BP358" s="221"/>
      <c r="BQ358" s="221"/>
      <c r="BR358" s="221"/>
      <c r="BS358" s="221"/>
      <c r="BT358" s="221"/>
      <c r="BU358" s="221"/>
      <c r="BV358" s="221"/>
      <c r="BW358" s="221"/>
      <c r="BX358" s="221"/>
      <c r="BY358" s="221"/>
      <c r="BZ358" s="221"/>
      <c r="CA358" s="221"/>
      <c r="CB358" s="221"/>
      <c r="CC358" s="221"/>
      <c r="CD358" s="221"/>
      <c r="CE358" s="221"/>
      <c r="CF358" s="221"/>
      <c r="CG358" s="221"/>
      <c r="CH358" s="221"/>
      <c r="CI358" s="221"/>
      <c r="CJ358" s="221"/>
      <c r="CK358" s="221"/>
      <c r="CL358" s="221"/>
      <c r="CM358" s="221"/>
      <c r="CN358" s="221"/>
      <c r="CO358" s="221"/>
      <c r="CP358" s="221"/>
      <c r="CQ358" s="221"/>
      <c r="CR358" s="221"/>
      <c r="CS358" s="221"/>
      <c r="CT358" s="221"/>
      <c r="CU358" s="221"/>
      <c r="CV358" s="221"/>
      <c r="CW358" s="221"/>
      <c r="CX358" s="221"/>
      <c r="CY358" s="221"/>
      <c r="CZ358" s="221"/>
      <c r="DA358" s="221"/>
      <c r="DB358" s="221"/>
      <c r="DC358" s="221"/>
      <c r="DD358" s="221"/>
      <c r="DE358" s="221"/>
      <c r="DF358" s="221"/>
    </row>
    <row r="359" spans="1:110" ht="15" x14ac:dyDescent="0.2">
      <c r="A359" s="221"/>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c r="AA359" s="221"/>
      <c r="AB359" s="221"/>
      <c r="AC359" s="221"/>
      <c r="AD359" s="221"/>
      <c r="AE359" s="221"/>
      <c r="AF359" s="221"/>
      <c r="AG359" s="221"/>
      <c r="AH359" s="221"/>
      <c r="AI359" s="221"/>
      <c r="AJ359" s="221"/>
      <c r="AK359" s="221"/>
      <c r="AL359" s="221"/>
      <c r="AM359" s="221"/>
      <c r="AN359" s="221"/>
      <c r="AO359" s="221"/>
      <c r="AP359" s="221"/>
      <c r="AQ359" s="221"/>
      <c r="AR359" s="221"/>
      <c r="AS359" s="221"/>
      <c r="AT359" s="221"/>
      <c r="AU359" s="237"/>
      <c r="AV359" s="240"/>
      <c r="AW359" s="237"/>
      <c r="AX359" s="221"/>
      <c r="BB359" s="221"/>
      <c r="BC359" s="221"/>
      <c r="BD359" s="221"/>
      <c r="BE359" s="221"/>
      <c r="BF359" s="221"/>
      <c r="BG359" s="221"/>
      <c r="BH359" s="221"/>
      <c r="BI359" s="221"/>
      <c r="BJ359" s="221"/>
      <c r="BK359" s="221"/>
      <c r="BL359" s="221"/>
      <c r="BM359" s="221"/>
      <c r="BN359" s="221"/>
      <c r="BO359" s="221"/>
      <c r="BP359" s="221"/>
      <c r="BQ359" s="221"/>
      <c r="BR359" s="221"/>
      <c r="BS359" s="221"/>
      <c r="BT359" s="221"/>
      <c r="BU359" s="221"/>
      <c r="BV359" s="221"/>
      <c r="BW359" s="221"/>
      <c r="BX359" s="221"/>
      <c r="BY359" s="221"/>
      <c r="BZ359" s="221"/>
      <c r="CA359" s="221"/>
      <c r="CB359" s="221"/>
      <c r="CC359" s="221"/>
      <c r="CD359" s="221"/>
      <c r="CE359" s="221"/>
      <c r="CF359" s="221"/>
      <c r="CG359" s="221"/>
      <c r="CH359" s="221"/>
      <c r="CI359" s="221"/>
      <c r="CJ359" s="221"/>
      <c r="CK359" s="221"/>
      <c r="CL359" s="221"/>
      <c r="CM359" s="221"/>
      <c r="CN359" s="221"/>
      <c r="CO359" s="221"/>
      <c r="CP359" s="221"/>
      <c r="CQ359" s="221"/>
      <c r="CR359" s="221"/>
      <c r="CS359" s="221"/>
      <c r="CT359" s="221"/>
      <c r="CU359" s="221"/>
      <c r="CV359" s="221"/>
      <c r="CW359" s="221"/>
      <c r="CX359" s="221"/>
      <c r="CY359" s="221"/>
      <c r="CZ359" s="221"/>
      <c r="DA359" s="221"/>
      <c r="DB359" s="221"/>
      <c r="DC359" s="221"/>
      <c r="DD359" s="221"/>
      <c r="DE359" s="221"/>
      <c r="DF359" s="221"/>
    </row>
    <row r="360" spans="1:110" ht="15" x14ac:dyDescent="0.2">
      <c r="A360" s="221"/>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37"/>
      <c r="AV360" s="240"/>
      <c r="AW360" s="237"/>
      <c r="AX360" s="221"/>
      <c r="BB360" s="221"/>
      <c r="BC360" s="221"/>
      <c r="BD360" s="221"/>
      <c r="BE360" s="221"/>
      <c r="BF360" s="221"/>
      <c r="BG360" s="221"/>
      <c r="BH360" s="221"/>
      <c r="BI360" s="221"/>
      <c r="BJ360" s="221"/>
      <c r="BK360" s="221"/>
      <c r="BL360" s="221"/>
      <c r="BM360" s="221"/>
      <c r="BN360" s="221"/>
      <c r="BO360" s="221"/>
      <c r="BP360" s="221"/>
      <c r="BQ360" s="221"/>
      <c r="BR360" s="221"/>
      <c r="BS360" s="221"/>
      <c r="BT360" s="221"/>
      <c r="BU360" s="221"/>
      <c r="BV360" s="221"/>
      <c r="BW360" s="221"/>
      <c r="BX360" s="221"/>
      <c r="BY360" s="221"/>
      <c r="BZ360" s="221"/>
      <c r="CA360" s="221"/>
      <c r="CB360" s="221"/>
      <c r="CC360" s="221"/>
      <c r="CD360" s="221"/>
      <c r="CE360" s="221"/>
      <c r="CF360" s="221"/>
      <c r="CG360" s="221"/>
      <c r="CH360" s="221"/>
      <c r="CI360" s="221"/>
      <c r="CJ360" s="221"/>
      <c r="CK360" s="221"/>
      <c r="CL360" s="221"/>
      <c r="CM360" s="221"/>
      <c r="CN360" s="221"/>
      <c r="CO360" s="221"/>
      <c r="CP360" s="221"/>
      <c r="CQ360" s="221"/>
      <c r="CR360" s="221"/>
      <c r="CS360" s="221"/>
      <c r="CT360" s="221"/>
      <c r="CU360" s="221"/>
      <c r="CV360" s="221"/>
      <c r="CW360" s="221"/>
      <c r="CX360" s="221"/>
      <c r="CY360" s="221"/>
      <c r="CZ360" s="221"/>
      <c r="DA360" s="221"/>
      <c r="DB360" s="221"/>
      <c r="DC360" s="221"/>
      <c r="DD360" s="221"/>
      <c r="DE360" s="221"/>
      <c r="DF360" s="221"/>
    </row>
    <row r="361" spans="1:110" ht="15" x14ac:dyDescent="0.2">
      <c r="A361" s="221"/>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c r="AI361" s="221"/>
      <c r="AJ361" s="221"/>
      <c r="AK361" s="221"/>
      <c r="AL361" s="221"/>
      <c r="AM361" s="221"/>
      <c r="AN361" s="221"/>
      <c r="AO361" s="221"/>
      <c r="AP361" s="221"/>
      <c r="AQ361" s="221"/>
      <c r="AR361" s="221"/>
      <c r="AS361" s="221"/>
      <c r="AT361" s="221"/>
      <c r="AU361" s="237"/>
      <c r="AV361" s="240"/>
      <c r="AW361" s="237"/>
      <c r="AX361" s="221"/>
      <c r="BB361" s="221"/>
      <c r="BC361" s="221"/>
      <c r="BD361" s="221"/>
      <c r="BE361" s="221"/>
      <c r="BF361" s="221"/>
      <c r="BG361" s="221"/>
      <c r="BH361" s="221"/>
      <c r="BI361" s="221"/>
      <c r="BJ361" s="221"/>
      <c r="BK361" s="221"/>
      <c r="BL361" s="221"/>
      <c r="BM361" s="221"/>
      <c r="BN361" s="221"/>
      <c r="BO361" s="221"/>
      <c r="BP361" s="221"/>
      <c r="BQ361" s="221"/>
      <c r="BR361" s="221"/>
      <c r="BS361" s="221"/>
      <c r="BT361" s="221"/>
      <c r="BU361" s="221"/>
      <c r="BV361" s="221"/>
      <c r="BW361" s="221"/>
      <c r="BX361" s="221"/>
      <c r="BY361" s="221"/>
      <c r="BZ361" s="221"/>
      <c r="CA361" s="221"/>
      <c r="CB361" s="221"/>
      <c r="CC361" s="221"/>
      <c r="CD361" s="221"/>
      <c r="CE361" s="221"/>
      <c r="CF361" s="221"/>
      <c r="CG361" s="221"/>
      <c r="CH361" s="221"/>
      <c r="CI361" s="221"/>
      <c r="CJ361" s="221"/>
      <c r="CK361" s="221"/>
      <c r="CL361" s="221"/>
      <c r="CM361" s="221"/>
      <c r="CN361" s="221"/>
      <c r="CO361" s="221"/>
      <c r="CP361" s="221"/>
      <c r="CQ361" s="221"/>
      <c r="CR361" s="221"/>
      <c r="CS361" s="221"/>
      <c r="CT361" s="221"/>
      <c r="CU361" s="221"/>
      <c r="CV361" s="221"/>
      <c r="CW361" s="221"/>
      <c r="CX361" s="221"/>
      <c r="CY361" s="221"/>
      <c r="CZ361" s="221"/>
      <c r="DA361" s="221"/>
      <c r="DB361" s="221"/>
      <c r="DC361" s="221"/>
      <c r="DD361" s="221"/>
      <c r="DE361" s="221"/>
      <c r="DF361" s="221"/>
    </row>
    <row r="362" spans="1:110" ht="15" x14ac:dyDescent="0.2">
      <c r="A362" s="221"/>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c r="AI362" s="221"/>
      <c r="AJ362" s="221"/>
      <c r="AK362" s="221"/>
      <c r="AL362" s="221"/>
      <c r="AM362" s="221"/>
      <c r="AN362" s="221"/>
      <c r="AO362" s="221"/>
      <c r="AP362" s="221"/>
      <c r="AQ362" s="221"/>
      <c r="AR362" s="221"/>
      <c r="AS362" s="221"/>
      <c r="AT362" s="221"/>
      <c r="AU362" s="237"/>
      <c r="AV362" s="240"/>
      <c r="AW362" s="237"/>
      <c r="AX362" s="221"/>
      <c r="BB362" s="221"/>
      <c r="BC362" s="221"/>
      <c r="BD362" s="221"/>
      <c r="BE362" s="221"/>
      <c r="BF362" s="221"/>
      <c r="BG362" s="221"/>
      <c r="BH362" s="221"/>
      <c r="BI362" s="221"/>
      <c r="BJ362" s="221"/>
      <c r="BK362" s="221"/>
      <c r="BL362" s="221"/>
      <c r="BM362" s="221"/>
      <c r="BN362" s="221"/>
      <c r="BO362" s="221"/>
      <c r="BP362" s="221"/>
      <c r="BQ362" s="221"/>
      <c r="BR362" s="221"/>
      <c r="BS362" s="221"/>
      <c r="BT362" s="221"/>
      <c r="BU362" s="221"/>
      <c r="BV362" s="221"/>
      <c r="BW362" s="221"/>
      <c r="BX362" s="221"/>
      <c r="BY362" s="221"/>
      <c r="BZ362" s="221"/>
      <c r="CA362" s="221"/>
      <c r="CB362" s="221"/>
      <c r="CC362" s="221"/>
      <c r="CD362" s="221"/>
      <c r="CE362" s="221"/>
      <c r="CF362" s="221"/>
      <c r="CG362" s="221"/>
      <c r="CH362" s="221"/>
      <c r="CI362" s="221"/>
      <c r="CJ362" s="221"/>
      <c r="CK362" s="221"/>
      <c r="CL362" s="221"/>
      <c r="CM362" s="221"/>
      <c r="CN362" s="221"/>
      <c r="CO362" s="221"/>
      <c r="CP362" s="221"/>
      <c r="CQ362" s="221"/>
      <c r="CR362" s="221"/>
      <c r="CS362" s="221"/>
      <c r="CT362" s="221"/>
      <c r="CU362" s="221"/>
      <c r="CV362" s="221"/>
      <c r="CW362" s="221"/>
      <c r="CX362" s="221"/>
      <c r="CY362" s="221"/>
      <c r="CZ362" s="221"/>
      <c r="DA362" s="221"/>
      <c r="DB362" s="221"/>
      <c r="DC362" s="221"/>
      <c r="DD362" s="221"/>
      <c r="DE362" s="221"/>
      <c r="DF362" s="221"/>
    </row>
    <row r="363" spans="1:110" ht="15" x14ac:dyDescent="0.2">
      <c r="A363" s="221"/>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c r="AI363" s="221"/>
      <c r="AJ363" s="221"/>
      <c r="AK363" s="221"/>
      <c r="AL363" s="221"/>
      <c r="AM363" s="221"/>
      <c r="AN363" s="221"/>
      <c r="AO363" s="221"/>
      <c r="AP363" s="221"/>
      <c r="AQ363" s="221"/>
      <c r="AR363" s="221"/>
      <c r="AS363" s="221"/>
      <c r="AT363" s="221"/>
      <c r="AU363" s="237"/>
      <c r="AV363" s="240"/>
      <c r="AW363" s="237"/>
      <c r="AX363" s="221"/>
      <c r="BB363" s="221"/>
      <c r="BC363" s="221"/>
      <c r="BD363" s="221"/>
      <c r="BE363" s="221"/>
      <c r="BF363" s="221"/>
      <c r="BG363" s="221"/>
      <c r="BH363" s="221"/>
      <c r="BI363" s="221"/>
      <c r="BJ363" s="221"/>
      <c r="BK363" s="221"/>
      <c r="BL363" s="221"/>
      <c r="BM363" s="221"/>
      <c r="BN363" s="221"/>
      <c r="BO363" s="221"/>
      <c r="BP363" s="221"/>
      <c r="BQ363" s="221"/>
      <c r="BR363" s="221"/>
      <c r="BS363" s="221"/>
      <c r="BT363" s="221"/>
      <c r="BU363" s="221"/>
      <c r="BV363" s="221"/>
      <c r="BW363" s="221"/>
      <c r="BX363" s="221"/>
      <c r="BY363" s="221"/>
      <c r="BZ363" s="221"/>
      <c r="CA363" s="221"/>
      <c r="CB363" s="221"/>
      <c r="CC363" s="221"/>
      <c r="CD363" s="221"/>
      <c r="CE363" s="221"/>
      <c r="CF363" s="221"/>
      <c r="CG363" s="221"/>
      <c r="CH363" s="221"/>
      <c r="CI363" s="221"/>
      <c r="CJ363" s="221"/>
      <c r="CK363" s="221"/>
      <c r="CL363" s="221"/>
      <c r="CM363" s="221"/>
      <c r="CN363" s="221"/>
      <c r="CO363" s="221"/>
      <c r="CP363" s="221"/>
      <c r="CQ363" s="221"/>
      <c r="CR363" s="221"/>
      <c r="CS363" s="221"/>
      <c r="CT363" s="221"/>
      <c r="CU363" s="221"/>
      <c r="CV363" s="221"/>
      <c r="CW363" s="221"/>
      <c r="CX363" s="221"/>
      <c r="CY363" s="221"/>
      <c r="CZ363" s="221"/>
      <c r="DA363" s="221"/>
      <c r="DB363" s="221"/>
      <c r="DC363" s="221"/>
      <c r="DD363" s="221"/>
      <c r="DE363" s="221"/>
      <c r="DF363" s="221"/>
    </row>
    <row r="364" spans="1:110" ht="15" x14ac:dyDescent="0.2">
      <c r="A364" s="221"/>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221"/>
      <c r="AE364" s="221"/>
      <c r="AF364" s="221"/>
      <c r="AG364" s="221"/>
      <c r="AH364" s="221"/>
      <c r="AI364" s="221"/>
      <c r="AJ364" s="221"/>
      <c r="AK364" s="221"/>
      <c r="AL364" s="221"/>
      <c r="AM364" s="221"/>
      <c r="AN364" s="221"/>
      <c r="AO364" s="221"/>
      <c r="AP364" s="221"/>
      <c r="AQ364" s="221"/>
      <c r="AR364" s="221"/>
      <c r="AS364" s="221"/>
      <c r="AT364" s="221"/>
      <c r="AU364" s="237"/>
      <c r="AV364" s="240"/>
      <c r="AW364" s="237"/>
      <c r="AX364" s="221"/>
      <c r="BB364" s="221"/>
      <c r="BC364" s="221"/>
      <c r="BD364" s="221"/>
      <c r="BE364" s="221"/>
      <c r="BF364" s="221"/>
      <c r="BG364" s="221"/>
      <c r="BH364" s="221"/>
      <c r="BI364" s="221"/>
      <c r="BJ364" s="221"/>
      <c r="BK364" s="221"/>
      <c r="BL364" s="221"/>
      <c r="BM364" s="221"/>
      <c r="BN364" s="221"/>
      <c r="BO364" s="221"/>
      <c r="BP364" s="221"/>
      <c r="BQ364" s="221"/>
      <c r="BR364" s="221"/>
      <c r="BS364" s="221"/>
      <c r="BT364" s="221"/>
      <c r="BU364" s="221"/>
      <c r="BV364" s="221"/>
      <c r="BW364" s="221"/>
      <c r="BX364" s="221"/>
      <c r="BY364" s="221"/>
      <c r="BZ364" s="221"/>
      <c r="CA364" s="221"/>
      <c r="CB364" s="221"/>
      <c r="CC364" s="221"/>
      <c r="CD364" s="221"/>
      <c r="CE364" s="221"/>
      <c r="CF364" s="221"/>
      <c r="CG364" s="221"/>
      <c r="CH364" s="221"/>
      <c r="CI364" s="221"/>
      <c r="CJ364" s="221"/>
      <c r="CK364" s="221"/>
      <c r="CL364" s="221"/>
      <c r="CM364" s="221"/>
      <c r="CN364" s="221"/>
      <c r="CO364" s="221"/>
      <c r="CP364" s="221"/>
      <c r="CQ364" s="221"/>
      <c r="CR364" s="221"/>
      <c r="CS364" s="221"/>
      <c r="CT364" s="221"/>
      <c r="CU364" s="221"/>
      <c r="CV364" s="221"/>
      <c r="CW364" s="221"/>
      <c r="CX364" s="221"/>
      <c r="CY364" s="221"/>
      <c r="CZ364" s="221"/>
      <c r="DA364" s="221"/>
      <c r="DB364" s="221"/>
      <c r="DC364" s="221"/>
      <c r="DD364" s="221"/>
      <c r="DE364" s="221"/>
      <c r="DF364" s="221"/>
    </row>
    <row r="365" spans="1:110" ht="15" x14ac:dyDescent="0.2">
      <c r="A365" s="221"/>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c r="AA365" s="221"/>
      <c r="AB365" s="221"/>
      <c r="AC365" s="221"/>
      <c r="AD365" s="221"/>
      <c r="AE365" s="221"/>
      <c r="AF365" s="221"/>
      <c r="AG365" s="221"/>
      <c r="AH365" s="221"/>
      <c r="AI365" s="221"/>
      <c r="AJ365" s="221"/>
      <c r="AK365" s="221"/>
      <c r="AL365" s="221"/>
      <c r="AM365" s="221"/>
      <c r="AN365" s="221"/>
      <c r="AO365" s="221"/>
      <c r="AP365" s="221"/>
      <c r="AQ365" s="221"/>
      <c r="AR365" s="221"/>
      <c r="AS365" s="221"/>
      <c r="AT365" s="221"/>
      <c r="AU365" s="237"/>
      <c r="AV365" s="240"/>
      <c r="AW365" s="237"/>
      <c r="AX365" s="221"/>
      <c r="BB365" s="221"/>
      <c r="BC365" s="221"/>
      <c r="BD365" s="221"/>
      <c r="BE365" s="221"/>
      <c r="BF365" s="221"/>
      <c r="BG365" s="221"/>
      <c r="BH365" s="221"/>
      <c r="BI365" s="221"/>
      <c r="BJ365" s="221"/>
      <c r="BK365" s="221"/>
      <c r="BL365" s="221"/>
      <c r="BM365" s="221"/>
      <c r="BN365" s="221"/>
      <c r="BO365" s="221"/>
      <c r="BP365" s="221"/>
      <c r="BQ365" s="221"/>
      <c r="BR365" s="221"/>
      <c r="BS365" s="221"/>
      <c r="BT365" s="221"/>
      <c r="BU365" s="221"/>
      <c r="BV365" s="221"/>
      <c r="BW365" s="221"/>
      <c r="BX365" s="221"/>
      <c r="BY365" s="221"/>
      <c r="BZ365" s="221"/>
      <c r="CA365" s="221"/>
      <c r="CB365" s="221"/>
      <c r="CC365" s="221"/>
      <c r="CD365" s="221"/>
      <c r="CE365" s="221"/>
      <c r="CF365" s="221"/>
      <c r="CG365" s="221"/>
      <c r="CH365" s="221"/>
      <c r="CI365" s="221"/>
      <c r="CJ365" s="221"/>
      <c r="CK365" s="221"/>
      <c r="CL365" s="221"/>
      <c r="CM365" s="221"/>
      <c r="CN365" s="221"/>
      <c r="CO365" s="221"/>
      <c r="CP365" s="221"/>
      <c r="CQ365" s="221"/>
      <c r="CR365" s="221"/>
      <c r="CS365" s="221"/>
      <c r="CT365" s="221"/>
      <c r="CU365" s="221"/>
      <c r="CV365" s="221"/>
      <c r="CW365" s="221"/>
      <c r="CX365" s="221"/>
      <c r="CY365" s="221"/>
      <c r="CZ365" s="221"/>
      <c r="DA365" s="221"/>
      <c r="DB365" s="221"/>
      <c r="DC365" s="221"/>
      <c r="DD365" s="221"/>
      <c r="DE365" s="221"/>
      <c r="DF365" s="221"/>
    </row>
    <row r="366" spans="1:110" ht="15" x14ac:dyDescent="0.2">
      <c r="A366" s="221"/>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c r="AA366" s="221"/>
      <c r="AB366" s="221"/>
      <c r="AC366" s="221"/>
      <c r="AD366" s="221"/>
      <c r="AE366" s="221"/>
      <c r="AF366" s="221"/>
      <c r="AG366" s="221"/>
      <c r="AH366" s="221"/>
      <c r="AI366" s="221"/>
      <c r="AJ366" s="221"/>
      <c r="AK366" s="221"/>
      <c r="AL366" s="221"/>
      <c r="AM366" s="221"/>
      <c r="AN366" s="221"/>
      <c r="AO366" s="221"/>
      <c r="AP366" s="221"/>
      <c r="AQ366" s="221"/>
      <c r="AR366" s="221"/>
      <c r="AS366" s="221"/>
      <c r="AT366" s="221"/>
      <c r="AU366" s="237"/>
      <c r="AV366" s="240"/>
      <c r="AW366" s="237"/>
      <c r="AX366" s="221"/>
      <c r="BB366" s="221"/>
      <c r="BC366" s="221"/>
      <c r="BD366" s="221"/>
      <c r="BE366" s="221"/>
      <c r="BF366" s="221"/>
      <c r="BG366" s="221"/>
      <c r="BH366" s="221"/>
      <c r="BI366" s="221"/>
      <c r="BJ366" s="221"/>
      <c r="BK366" s="221"/>
      <c r="BL366" s="221"/>
      <c r="BM366" s="221"/>
      <c r="BN366" s="221"/>
      <c r="BO366" s="221"/>
      <c r="BP366" s="221"/>
      <c r="BQ366" s="221"/>
      <c r="BR366" s="221"/>
      <c r="BS366" s="221"/>
      <c r="BT366" s="221"/>
      <c r="BU366" s="221"/>
      <c r="BV366" s="221"/>
      <c r="BW366" s="221"/>
      <c r="BX366" s="221"/>
      <c r="BY366" s="221"/>
      <c r="BZ366" s="221"/>
      <c r="CA366" s="221"/>
      <c r="CB366" s="221"/>
      <c r="CC366" s="221"/>
      <c r="CD366" s="221"/>
      <c r="CE366" s="221"/>
      <c r="CF366" s="221"/>
      <c r="CG366" s="221"/>
      <c r="CH366" s="221"/>
      <c r="CI366" s="221"/>
      <c r="CJ366" s="221"/>
      <c r="CK366" s="221"/>
      <c r="CL366" s="221"/>
      <c r="CM366" s="221"/>
      <c r="CN366" s="221"/>
      <c r="CO366" s="221"/>
      <c r="CP366" s="221"/>
      <c r="CQ366" s="221"/>
      <c r="CR366" s="221"/>
      <c r="CS366" s="221"/>
      <c r="CT366" s="221"/>
      <c r="CU366" s="221"/>
      <c r="CV366" s="221"/>
      <c r="CW366" s="221"/>
      <c r="CX366" s="221"/>
      <c r="CY366" s="221"/>
      <c r="CZ366" s="221"/>
      <c r="DA366" s="221"/>
      <c r="DB366" s="221"/>
      <c r="DC366" s="221"/>
      <c r="DD366" s="221"/>
      <c r="DE366" s="221"/>
      <c r="DF366" s="221"/>
    </row>
    <row r="367" spans="1:110" ht="15" x14ac:dyDescent="0.2">
      <c r="A367" s="221"/>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c r="AA367" s="221"/>
      <c r="AB367" s="221"/>
      <c r="AC367" s="221"/>
      <c r="AD367" s="221"/>
      <c r="AE367" s="221"/>
      <c r="AF367" s="221"/>
      <c r="AG367" s="221"/>
      <c r="AH367" s="221"/>
      <c r="AI367" s="221"/>
      <c r="AJ367" s="221"/>
      <c r="AK367" s="221"/>
      <c r="AL367" s="221"/>
      <c r="AM367" s="221"/>
      <c r="AN367" s="221"/>
      <c r="AO367" s="221"/>
      <c r="AP367" s="221"/>
      <c r="AQ367" s="221"/>
      <c r="AR367" s="221"/>
      <c r="AS367" s="221"/>
      <c r="AT367" s="221"/>
      <c r="AU367" s="237"/>
      <c r="AV367" s="240"/>
      <c r="AW367" s="237"/>
      <c r="AX367" s="221"/>
      <c r="BB367" s="221"/>
      <c r="BC367" s="221"/>
      <c r="BD367" s="221"/>
      <c r="BE367" s="221"/>
      <c r="BF367" s="221"/>
      <c r="BG367" s="221"/>
      <c r="BH367" s="221"/>
      <c r="BI367" s="221"/>
      <c r="BJ367" s="221"/>
      <c r="BK367" s="221"/>
      <c r="BL367" s="221"/>
      <c r="BM367" s="221"/>
      <c r="BN367" s="221"/>
      <c r="BO367" s="221"/>
      <c r="BP367" s="221"/>
      <c r="BQ367" s="221"/>
      <c r="BR367" s="221"/>
      <c r="BS367" s="221"/>
      <c r="BT367" s="221"/>
      <c r="BU367" s="221"/>
      <c r="BV367" s="221"/>
      <c r="BW367" s="221"/>
      <c r="BX367" s="221"/>
      <c r="BY367" s="221"/>
      <c r="BZ367" s="221"/>
      <c r="CA367" s="221"/>
      <c r="CB367" s="221"/>
      <c r="CC367" s="221"/>
      <c r="CD367" s="221"/>
      <c r="CE367" s="221"/>
      <c r="CF367" s="221"/>
      <c r="CG367" s="221"/>
      <c r="CH367" s="221"/>
      <c r="CI367" s="221"/>
      <c r="CJ367" s="221"/>
      <c r="CK367" s="221"/>
      <c r="CL367" s="221"/>
      <c r="CM367" s="221"/>
      <c r="CN367" s="221"/>
      <c r="CO367" s="221"/>
      <c r="CP367" s="221"/>
      <c r="CQ367" s="221"/>
      <c r="CR367" s="221"/>
      <c r="CS367" s="221"/>
      <c r="CT367" s="221"/>
      <c r="CU367" s="221"/>
      <c r="CV367" s="221"/>
      <c r="CW367" s="221"/>
      <c r="CX367" s="221"/>
      <c r="CY367" s="221"/>
      <c r="CZ367" s="221"/>
      <c r="DA367" s="221"/>
      <c r="DB367" s="221"/>
      <c r="DC367" s="221"/>
      <c r="DD367" s="221"/>
      <c r="DE367" s="221"/>
      <c r="DF367" s="221"/>
    </row>
    <row r="368" spans="1:110" ht="15" x14ac:dyDescent="0.2">
      <c r="A368" s="221"/>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c r="AA368" s="221"/>
      <c r="AB368" s="221"/>
      <c r="AC368" s="221"/>
      <c r="AD368" s="221"/>
      <c r="AE368" s="221"/>
      <c r="AF368" s="221"/>
      <c r="AG368" s="221"/>
      <c r="AH368" s="221"/>
      <c r="AI368" s="221"/>
      <c r="AJ368" s="221"/>
      <c r="AK368" s="221"/>
      <c r="AL368" s="221"/>
      <c r="AM368" s="221"/>
      <c r="AN368" s="221"/>
      <c r="AO368" s="221"/>
      <c r="AP368" s="221"/>
      <c r="AQ368" s="221"/>
      <c r="AR368" s="221"/>
      <c r="AS368" s="221"/>
      <c r="AT368" s="221"/>
      <c r="AU368" s="237"/>
      <c r="AV368" s="240"/>
      <c r="AW368" s="237"/>
      <c r="AX368" s="221"/>
      <c r="BB368" s="221"/>
      <c r="BC368" s="221"/>
      <c r="BD368" s="221"/>
      <c r="BE368" s="221"/>
      <c r="BF368" s="221"/>
      <c r="BG368" s="221"/>
      <c r="BH368" s="221"/>
      <c r="BI368" s="221"/>
      <c r="BJ368" s="221"/>
      <c r="BK368" s="221"/>
      <c r="BL368" s="221"/>
      <c r="BM368" s="221"/>
      <c r="BN368" s="221"/>
      <c r="BO368" s="221"/>
      <c r="BP368" s="221"/>
      <c r="BQ368" s="221"/>
      <c r="BR368" s="221"/>
      <c r="BS368" s="221"/>
      <c r="BT368" s="221"/>
      <c r="BU368" s="221"/>
      <c r="BV368" s="221"/>
      <c r="BW368" s="221"/>
      <c r="BX368" s="221"/>
      <c r="BY368" s="221"/>
      <c r="BZ368" s="221"/>
      <c r="CA368" s="221"/>
      <c r="CB368" s="221"/>
      <c r="CC368" s="221"/>
      <c r="CD368" s="221"/>
      <c r="CE368" s="221"/>
      <c r="CF368" s="221"/>
      <c r="CG368" s="221"/>
      <c r="CH368" s="221"/>
      <c r="CI368" s="221"/>
      <c r="CJ368" s="221"/>
      <c r="CK368" s="221"/>
      <c r="CL368" s="221"/>
      <c r="CM368" s="221"/>
      <c r="CN368" s="221"/>
      <c r="CO368" s="221"/>
      <c r="CP368" s="221"/>
      <c r="CQ368" s="221"/>
      <c r="CR368" s="221"/>
      <c r="CS368" s="221"/>
      <c r="CT368" s="221"/>
      <c r="CU368" s="221"/>
      <c r="CV368" s="221"/>
      <c r="CW368" s="221"/>
      <c r="CX368" s="221"/>
      <c r="CY368" s="221"/>
      <c r="CZ368" s="221"/>
      <c r="DA368" s="221"/>
      <c r="DB368" s="221"/>
      <c r="DC368" s="221"/>
      <c r="DD368" s="221"/>
      <c r="DE368" s="221"/>
      <c r="DF368" s="221"/>
    </row>
    <row r="369" spans="1:110" ht="15" x14ac:dyDescent="0.2">
      <c r="A369" s="221"/>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c r="AA369" s="221"/>
      <c r="AB369" s="221"/>
      <c r="AC369" s="221"/>
      <c r="AD369" s="221"/>
      <c r="AE369" s="221"/>
      <c r="AF369" s="221"/>
      <c r="AG369" s="221"/>
      <c r="AH369" s="221"/>
      <c r="AI369" s="221"/>
      <c r="AJ369" s="221"/>
      <c r="AK369" s="221"/>
      <c r="AL369" s="221"/>
      <c r="AM369" s="221"/>
      <c r="AN369" s="221"/>
      <c r="AO369" s="221"/>
      <c r="AP369" s="221"/>
      <c r="AQ369" s="221"/>
      <c r="AR369" s="221"/>
      <c r="AS369" s="221"/>
      <c r="AT369" s="221"/>
      <c r="AU369" s="237"/>
      <c r="AV369" s="240"/>
      <c r="AW369" s="237"/>
      <c r="AX369" s="221"/>
      <c r="BB369" s="221"/>
      <c r="BC369" s="221"/>
      <c r="BD369" s="221"/>
      <c r="BE369" s="221"/>
      <c r="BF369" s="221"/>
      <c r="BG369" s="221"/>
      <c r="BH369" s="221"/>
      <c r="BI369" s="221"/>
      <c r="BJ369" s="221"/>
      <c r="BK369" s="221"/>
      <c r="BL369" s="221"/>
      <c r="BM369" s="221"/>
      <c r="BN369" s="221"/>
      <c r="BO369" s="221"/>
      <c r="BP369" s="221"/>
      <c r="BQ369" s="221"/>
      <c r="BR369" s="221"/>
      <c r="BS369" s="221"/>
      <c r="BT369" s="221"/>
      <c r="BU369" s="221"/>
      <c r="BV369" s="221"/>
      <c r="BW369" s="221"/>
      <c r="BX369" s="221"/>
      <c r="BY369" s="221"/>
      <c r="BZ369" s="221"/>
      <c r="CA369" s="221"/>
      <c r="CB369" s="221"/>
      <c r="CC369" s="221"/>
      <c r="CD369" s="221"/>
      <c r="CE369" s="221"/>
      <c r="CF369" s="221"/>
      <c r="CG369" s="221"/>
      <c r="CH369" s="221"/>
      <c r="CI369" s="221"/>
      <c r="CJ369" s="221"/>
      <c r="CK369" s="221"/>
      <c r="CL369" s="221"/>
      <c r="CM369" s="221"/>
      <c r="CN369" s="221"/>
      <c r="CO369" s="221"/>
      <c r="CP369" s="221"/>
      <c r="CQ369" s="221"/>
      <c r="CR369" s="221"/>
      <c r="CS369" s="221"/>
      <c r="CT369" s="221"/>
      <c r="CU369" s="221"/>
      <c r="CV369" s="221"/>
      <c r="CW369" s="221"/>
      <c r="CX369" s="221"/>
      <c r="CY369" s="221"/>
      <c r="CZ369" s="221"/>
      <c r="DA369" s="221"/>
      <c r="DB369" s="221"/>
      <c r="DC369" s="221"/>
      <c r="DD369" s="221"/>
      <c r="DE369" s="221"/>
      <c r="DF369" s="221"/>
    </row>
    <row r="370" spans="1:110" ht="15" x14ac:dyDescent="0.2">
      <c r="A370" s="221"/>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37"/>
      <c r="AV370" s="240"/>
      <c r="AW370" s="237"/>
      <c r="AX370" s="221"/>
      <c r="BB370" s="221"/>
      <c r="BC370" s="221"/>
      <c r="BD370" s="221"/>
      <c r="BE370" s="221"/>
      <c r="BF370" s="221"/>
      <c r="BG370" s="221"/>
      <c r="BH370" s="221"/>
      <c r="BI370" s="221"/>
      <c r="BJ370" s="221"/>
      <c r="BK370" s="221"/>
      <c r="BL370" s="221"/>
      <c r="BM370" s="221"/>
      <c r="BN370" s="221"/>
      <c r="BO370" s="221"/>
      <c r="BP370" s="221"/>
      <c r="BQ370" s="221"/>
      <c r="BR370" s="221"/>
      <c r="BS370" s="221"/>
      <c r="BT370" s="221"/>
      <c r="BU370" s="221"/>
      <c r="BV370" s="221"/>
      <c r="BW370" s="221"/>
      <c r="BX370" s="221"/>
      <c r="BY370" s="221"/>
      <c r="BZ370" s="221"/>
      <c r="CA370" s="221"/>
      <c r="CB370" s="221"/>
      <c r="CC370" s="221"/>
      <c r="CD370" s="221"/>
      <c r="CE370" s="221"/>
      <c r="CF370" s="221"/>
      <c r="CG370" s="221"/>
      <c r="CH370" s="221"/>
      <c r="CI370" s="221"/>
      <c r="CJ370" s="221"/>
      <c r="CK370" s="221"/>
      <c r="CL370" s="221"/>
      <c r="CM370" s="221"/>
      <c r="CN370" s="221"/>
      <c r="CO370" s="221"/>
      <c r="CP370" s="221"/>
      <c r="CQ370" s="221"/>
      <c r="CR370" s="221"/>
      <c r="CS370" s="221"/>
      <c r="CT370" s="221"/>
      <c r="CU370" s="221"/>
      <c r="CV370" s="221"/>
      <c r="CW370" s="221"/>
      <c r="CX370" s="221"/>
      <c r="CY370" s="221"/>
      <c r="CZ370" s="221"/>
      <c r="DA370" s="221"/>
      <c r="DB370" s="221"/>
      <c r="DC370" s="221"/>
      <c r="DD370" s="221"/>
      <c r="DE370" s="221"/>
      <c r="DF370" s="221"/>
    </row>
    <row r="371" spans="1:110" ht="15" x14ac:dyDescent="0.2">
      <c r="A371" s="221"/>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c r="AA371" s="221"/>
      <c r="AB371" s="221"/>
      <c r="AC371" s="221"/>
      <c r="AD371" s="221"/>
      <c r="AE371" s="221"/>
      <c r="AF371" s="221"/>
      <c r="AG371" s="221"/>
      <c r="AH371" s="221"/>
      <c r="AI371" s="221"/>
      <c r="AJ371" s="221"/>
      <c r="AK371" s="221"/>
      <c r="AL371" s="221"/>
      <c r="AM371" s="221"/>
      <c r="AN371" s="221"/>
      <c r="AO371" s="221"/>
      <c r="AP371" s="221"/>
      <c r="AQ371" s="221"/>
      <c r="AR371" s="221"/>
      <c r="AS371" s="221"/>
      <c r="AT371" s="221"/>
      <c r="AU371" s="237"/>
      <c r="AV371" s="240"/>
      <c r="AW371" s="237"/>
      <c r="AX371" s="221"/>
      <c r="BB371" s="221"/>
      <c r="BC371" s="221"/>
      <c r="BD371" s="221"/>
      <c r="BE371" s="221"/>
      <c r="BF371" s="221"/>
      <c r="BG371" s="221"/>
      <c r="BH371" s="221"/>
      <c r="BI371" s="221"/>
      <c r="BJ371" s="221"/>
      <c r="BK371" s="221"/>
      <c r="BL371" s="221"/>
      <c r="BM371" s="221"/>
      <c r="BN371" s="221"/>
      <c r="BO371" s="221"/>
      <c r="BP371" s="221"/>
      <c r="BQ371" s="221"/>
      <c r="BR371" s="221"/>
      <c r="BS371" s="221"/>
      <c r="BT371" s="221"/>
      <c r="BU371" s="221"/>
      <c r="BV371" s="221"/>
      <c r="BW371" s="221"/>
      <c r="BX371" s="221"/>
      <c r="BY371" s="221"/>
      <c r="BZ371" s="221"/>
      <c r="CA371" s="221"/>
      <c r="CB371" s="221"/>
      <c r="CC371" s="221"/>
      <c r="CD371" s="221"/>
      <c r="CE371" s="221"/>
      <c r="CF371" s="221"/>
      <c r="CG371" s="221"/>
      <c r="CH371" s="221"/>
      <c r="CI371" s="221"/>
      <c r="CJ371" s="221"/>
      <c r="CK371" s="221"/>
      <c r="CL371" s="221"/>
      <c r="CM371" s="221"/>
      <c r="CN371" s="221"/>
      <c r="CO371" s="221"/>
      <c r="CP371" s="221"/>
      <c r="CQ371" s="221"/>
      <c r="CR371" s="221"/>
      <c r="CS371" s="221"/>
      <c r="CT371" s="221"/>
      <c r="CU371" s="221"/>
      <c r="CV371" s="221"/>
      <c r="CW371" s="221"/>
      <c r="CX371" s="221"/>
      <c r="CY371" s="221"/>
      <c r="CZ371" s="221"/>
      <c r="DA371" s="221"/>
      <c r="DB371" s="221"/>
      <c r="DC371" s="221"/>
      <c r="DD371" s="221"/>
      <c r="DE371" s="221"/>
      <c r="DF371" s="221"/>
    </row>
    <row r="372" spans="1:110" ht="15" x14ac:dyDescent="0.2">
      <c r="A372" s="221"/>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c r="AA372" s="221"/>
      <c r="AB372" s="221"/>
      <c r="AC372" s="221"/>
      <c r="AD372" s="221"/>
      <c r="AE372" s="221"/>
      <c r="AF372" s="221"/>
      <c r="AG372" s="221"/>
      <c r="AH372" s="221"/>
      <c r="AI372" s="221"/>
      <c r="AJ372" s="221"/>
      <c r="AK372" s="221"/>
      <c r="AL372" s="221"/>
      <c r="AM372" s="221"/>
      <c r="AN372" s="221"/>
      <c r="AO372" s="221"/>
      <c r="AP372" s="221"/>
      <c r="AQ372" s="221"/>
      <c r="AR372" s="221"/>
      <c r="AS372" s="221"/>
      <c r="AT372" s="221"/>
      <c r="AU372" s="237"/>
      <c r="AV372" s="240"/>
      <c r="AW372" s="237"/>
      <c r="AX372" s="221"/>
      <c r="BB372" s="221"/>
      <c r="BC372" s="221"/>
      <c r="BD372" s="221"/>
      <c r="BE372" s="221"/>
      <c r="BF372" s="221"/>
      <c r="BG372" s="221"/>
      <c r="BH372" s="221"/>
      <c r="BI372" s="221"/>
      <c r="BJ372" s="221"/>
      <c r="BK372" s="221"/>
      <c r="BL372" s="221"/>
      <c r="BM372" s="221"/>
      <c r="BN372" s="221"/>
      <c r="BO372" s="221"/>
      <c r="BP372" s="221"/>
      <c r="BQ372" s="221"/>
      <c r="BR372" s="221"/>
      <c r="BS372" s="221"/>
      <c r="BT372" s="221"/>
      <c r="BU372" s="221"/>
      <c r="BV372" s="221"/>
      <c r="BW372" s="221"/>
      <c r="BX372" s="221"/>
      <c r="BY372" s="221"/>
      <c r="BZ372" s="221"/>
      <c r="CA372" s="221"/>
      <c r="CB372" s="221"/>
      <c r="CC372" s="221"/>
      <c r="CD372" s="221"/>
      <c r="CE372" s="221"/>
      <c r="CF372" s="221"/>
      <c r="CG372" s="221"/>
      <c r="CH372" s="221"/>
      <c r="CI372" s="221"/>
      <c r="CJ372" s="221"/>
      <c r="CK372" s="221"/>
      <c r="CL372" s="221"/>
      <c r="CM372" s="221"/>
      <c r="CN372" s="221"/>
      <c r="CO372" s="221"/>
      <c r="CP372" s="221"/>
      <c r="CQ372" s="221"/>
      <c r="CR372" s="221"/>
      <c r="CS372" s="221"/>
      <c r="CT372" s="221"/>
      <c r="CU372" s="221"/>
      <c r="CV372" s="221"/>
      <c r="CW372" s="221"/>
      <c r="CX372" s="221"/>
      <c r="CY372" s="221"/>
      <c r="CZ372" s="221"/>
      <c r="DA372" s="221"/>
      <c r="DB372" s="221"/>
      <c r="DC372" s="221"/>
      <c r="DD372" s="221"/>
      <c r="DE372" s="221"/>
      <c r="DF372" s="221"/>
    </row>
    <row r="373" spans="1:110" ht="15" x14ac:dyDescent="0.2">
      <c r="A373" s="221"/>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c r="AI373" s="221"/>
      <c r="AJ373" s="221"/>
      <c r="AK373" s="221"/>
      <c r="AL373" s="221"/>
      <c r="AM373" s="221"/>
      <c r="AN373" s="221"/>
      <c r="AO373" s="221"/>
      <c r="AP373" s="221"/>
      <c r="AQ373" s="221"/>
      <c r="AR373" s="221"/>
      <c r="AS373" s="221"/>
      <c r="AT373" s="221"/>
      <c r="AU373" s="237"/>
      <c r="AV373" s="240"/>
      <c r="AW373" s="237"/>
      <c r="AX373" s="221"/>
      <c r="BB373" s="221"/>
      <c r="BC373" s="221"/>
      <c r="BD373" s="221"/>
      <c r="BE373" s="221"/>
      <c r="BF373" s="221"/>
      <c r="BG373" s="221"/>
      <c r="BH373" s="221"/>
      <c r="BI373" s="221"/>
      <c r="BJ373" s="221"/>
      <c r="BK373" s="221"/>
      <c r="BL373" s="221"/>
      <c r="BM373" s="221"/>
      <c r="BN373" s="221"/>
      <c r="BO373" s="221"/>
      <c r="BP373" s="221"/>
      <c r="BQ373" s="221"/>
      <c r="BR373" s="221"/>
      <c r="BS373" s="221"/>
      <c r="BT373" s="221"/>
      <c r="BU373" s="221"/>
      <c r="BV373" s="221"/>
      <c r="BW373" s="221"/>
      <c r="BX373" s="221"/>
      <c r="BY373" s="221"/>
      <c r="BZ373" s="221"/>
      <c r="CA373" s="221"/>
      <c r="CB373" s="221"/>
      <c r="CC373" s="221"/>
      <c r="CD373" s="221"/>
      <c r="CE373" s="221"/>
      <c r="CF373" s="221"/>
      <c r="CG373" s="221"/>
      <c r="CH373" s="221"/>
      <c r="CI373" s="221"/>
      <c r="CJ373" s="221"/>
      <c r="CK373" s="221"/>
      <c r="CL373" s="221"/>
      <c r="CM373" s="221"/>
      <c r="CN373" s="221"/>
      <c r="CO373" s="221"/>
      <c r="CP373" s="221"/>
      <c r="CQ373" s="221"/>
      <c r="CR373" s="221"/>
      <c r="CS373" s="221"/>
      <c r="CT373" s="221"/>
      <c r="CU373" s="221"/>
      <c r="CV373" s="221"/>
      <c r="CW373" s="221"/>
      <c r="CX373" s="221"/>
      <c r="CY373" s="221"/>
      <c r="CZ373" s="221"/>
      <c r="DA373" s="221"/>
      <c r="DB373" s="221"/>
      <c r="DC373" s="221"/>
      <c r="DD373" s="221"/>
      <c r="DE373" s="221"/>
      <c r="DF373" s="221"/>
    </row>
    <row r="374" spans="1:110" ht="15" x14ac:dyDescent="0.2">
      <c r="A374" s="221"/>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c r="AI374" s="221"/>
      <c r="AJ374" s="221"/>
      <c r="AK374" s="221"/>
      <c r="AL374" s="221"/>
      <c r="AM374" s="221"/>
      <c r="AN374" s="221"/>
      <c r="AO374" s="221"/>
      <c r="AP374" s="221"/>
      <c r="AQ374" s="221"/>
      <c r="AR374" s="221"/>
      <c r="AS374" s="221"/>
      <c r="AT374" s="221"/>
      <c r="AU374" s="237"/>
      <c r="AV374" s="240"/>
      <c r="AW374" s="237"/>
      <c r="AX374" s="221"/>
      <c r="BB374" s="221"/>
      <c r="BC374" s="221"/>
      <c r="BD374" s="221"/>
      <c r="BE374" s="221"/>
      <c r="BF374" s="221"/>
      <c r="BG374" s="221"/>
      <c r="BH374" s="221"/>
      <c r="BI374" s="221"/>
      <c r="BJ374" s="221"/>
      <c r="BK374" s="221"/>
      <c r="BL374" s="221"/>
      <c r="BM374" s="221"/>
      <c r="BN374" s="221"/>
      <c r="BO374" s="221"/>
      <c r="BP374" s="221"/>
      <c r="BQ374" s="221"/>
      <c r="BR374" s="221"/>
      <c r="BS374" s="221"/>
      <c r="BT374" s="221"/>
      <c r="BU374" s="221"/>
      <c r="BV374" s="221"/>
      <c r="BW374" s="221"/>
      <c r="BX374" s="221"/>
      <c r="BY374" s="221"/>
      <c r="BZ374" s="221"/>
      <c r="CA374" s="221"/>
      <c r="CB374" s="221"/>
      <c r="CC374" s="221"/>
      <c r="CD374" s="221"/>
      <c r="CE374" s="221"/>
      <c r="CF374" s="221"/>
      <c r="CG374" s="221"/>
      <c r="CH374" s="221"/>
      <c r="CI374" s="221"/>
      <c r="CJ374" s="221"/>
      <c r="CK374" s="221"/>
      <c r="CL374" s="221"/>
      <c r="CM374" s="221"/>
      <c r="CN374" s="221"/>
      <c r="CO374" s="221"/>
      <c r="CP374" s="221"/>
      <c r="CQ374" s="221"/>
      <c r="CR374" s="221"/>
      <c r="CS374" s="221"/>
      <c r="CT374" s="221"/>
      <c r="CU374" s="221"/>
      <c r="CV374" s="221"/>
      <c r="CW374" s="221"/>
      <c r="CX374" s="221"/>
      <c r="CY374" s="221"/>
      <c r="CZ374" s="221"/>
      <c r="DA374" s="221"/>
      <c r="DB374" s="221"/>
      <c r="DC374" s="221"/>
      <c r="DD374" s="221"/>
      <c r="DE374" s="221"/>
      <c r="DF374" s="221"/>
    </row>
    <row r="375" spans="1:110" ht="15" x14ac:dyDescent="0.2">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c r="AI375" s="221"/>
      <c r="AJ375" s="221"/>
      <c r="AK375" s="221"/>
      <c r="AL375" s="221"/>
      <c r="AM375" s="221"/>
      <c r="AN375" s="221"/>
      <c r="AO375" s="221"/>
      <c r="AP375" s="221"/>
      <c r="AQ375" s="221"/>
      <c r="AR375" s="221"/>
      <c r="AS375" s="221"/>
      <c r="AT375" s="221"/>
      <c r="AU375" s="237"/>
      <c r="AV375" s="240"/>
      <c r="AW375" s="237"/>
      <c r="AX375" s="221"/>
      <c r="BB375" s="221"/>
      <c r="BC375" s="221"/>
      <c r="BD375" s="221"/>
      <c r="BE375" s="221"/>
      <c r="BF375" s="221"/>
      <c r="BG375" s="221"/>
      <c r="BH375" s="221"/>
      <c r="BI375" s="221"/>
      <c r="BJ375" s="221"/>
      <c r="BK375" s="221"/>
      <c r="BL375" s="221"/>
      <c r="BM375" s="221"/>
      <c r="BN375" s="221"/>
      <c r="BO375" s="221"/>
      <c r="BP375" s="221"/>
      <c r="BQ375" s="221"/>
      <c r="BR375" s="221"/>
      <c r="BS375" s="221"/>
      <c r="BT375" s="221"/>
      <c r="BU375" s="221"/>
      <c r="BV375" s="221"/>
      <c r="BW375" s="221"/>
      <c r="BX375" s="221"/>
      <c r="BY375" s="221"/>
      <c r="BZ375" s="221"/>
      <c r="CA375" s="221"/>
      <c r="CB375" s="221"/>
      <c r="CC375" s="221"/>
      <c r="CD375" s="221"/>
      <c r="CE375" s="221"/>
      <c r="CF375" s="221"/>
      <c r="CG375" s="221"/>
      <c r="CH375" s="221"/>
      <c r="CI375" s="221"/>
      <c r="CJ375" s="221"/>
      <c r="CK375" s="221"/>
      <c r="CL375" s="221"/>
      <c r="CM375" s="221"/>
      <c r="CN375" s="221"/>
      <c r="CO375" s="221"/>
      <c r="CP375" s="221"/>
      <c r="CQ375" s="221"/>
      <c r="CR375" s="221"/>
      <c r="CS375" s="221"/>
      <c r="CT375" s="221"/>
      <c r="CU375" s="221"/>
      <c r="CV375" s="221"/>
      <c r="CW375" s="221"/>
      <c r="CX375" s="221"/>
      <c r="CY375" s="221"/>
      <c r="CZ375" s="221"/>
      <c r="DA375" s="221"/>
      <c r="DB375" s="221"/>
      <c r="DC375" s="221"/>
      <c r="DD375" s="221"/>
      <c r="DE375" s="221"/>
      <c r="DF375" s="221"/>
    </row>
    <row r="376" spans="1:110" ht="15" x14ac:dyDescent="0.2">
      <c r="A376" s="221"/>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c r="AA376" s="221"/>
      <c r="AB376" s="221"/>
      <c r="AC376" s="221"/>
      <c r="AD376" s="221"/>
      <c r="AE376" s="221"/>
      <c r="AF376" s="221"/>
      <c r="AG376" s="221"/>
      <c r="AH376" s="221"/>
      <c r="AI376" s="221"/>
      <c r="AJ376" s="221"/>
      <c r="AK376" s="221"/>
      <c r="AL376" s="221"/>
      <c r="AM376" s="221"/>
      <c r="AN376" s="221"/>
      <c r="AO376" s="221"/>
      <c r="AP376" s="221"/>
      <c r="AQ376" s="221"/>
      <c r="AR376" s="221"/>
      <c r="AS376" s="221"/>
      <c r="AT376" s="221"/>
      <c r="AU376" s="237"/>
      <c r="AV376" s="240"/>
      <c r="AW376" s="237"/>
      <c r="AX376" s="221"/>
      <c r="BB376" s="221"/>
      <c r="BC376" s="221"/>
      <c r="BD376" s="221"/>
      <c r="BE376" s="221"/>
      <c r="BF376" s="221"/>
      <c r="BG376" s="221"/>
      <c r="BH376" s="221"/>
      <c r="BI376" s="221"/>
      <c r="BJ376" s="221"/>
      <c r="BK376" s="221"/>
      <c r="BL376" s="221"/>
      <c r="BM376" s="221"/>
      <c r="BN376" s="221"/>
      <c r="BO376" s="221"/>
      <c r="BP376" s="221"/>
      <c r="BQ376" s="221"/>
      <c r="BR376" s="221"/>
      <c r="BS376" s="221"/>
      <c r="BT376" s="221"/>
      <c r="BU376" s="221"/>
      <c r="BV376" s="221"/>
      <c r="BW376" s="221"/>
      <c r="BX376" s="221"/>
      <c r="BY376" s="221"/>
      <c r="BZ376" s="221"/>
      <c r="CA376" s="221"/>
      <c r="CB376" s="221"/>
      <c r="CC376" s="221"/>
      <c r="CD376" s="221"/>
      <c r="CE376" s="221"/>
      <c r="CF376" s="221"/>
      <c r="CG376" s="221"/>
      <c r="CH376" s="221"/>
      <c r="CI376" s="221"/>
      <c r="CJ376" s="221"/>
      <c r="CK376" s="221"/>
      <c r="CL376" s="221"/>
      <c r="CM376" s="221"/>
      <c r="CN376" s="221"/>
      <c r="CO376" s="221"/>
      <c r="CP376" s="221"/>
      <c r="CQ376" s="221"/>
      <c r="CR376" s="221"/>
      <c r="CS376" s="221"/>
      <c r="CT376" s="221"/>
      <c r="CU376" s="221"/>
      <c r="CV376" s="221"/>
      <c r="CW376" s="221"/>
      <c r="CX376" s="221"/>
      <c r="CY376" s="221"/>
      <c r="CZ376" s="221"/>
      <c r="DA376" s="221"/>
      <c r="DB376" s="221"/>
      <c r="DC376" s="221"/>
      <c r="DD376" s="221"/>
      <c r="DE376" s="221"/>
      <c r="DF376" s="221"/>
    </row>
    <row r="377" spans="1:110" ht="15" x14ac:dyDescent="0.2">
      <c r="A377" s="221"/>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37"/>
      <c r="AV377" s="240"/>
      <c r="AW377" s="237"/>
      <c r="AX377" s="221"/>
      <c r="BB377" s="221"/>
      <c r="BC377" s="221"/>
      <c r="BD377" s="221"/>
      <c r="BE377" s="221"/>
      <c r="BF377" s="221"/>
      <c r="BG377" s="221"/>
      <c r="BH377" s="221"/>
      <c r="BI377" s="221"/>
      <c r="BJ377" s="221"/>
      <c r="BK377" s="221"/>
      <c r="BL377" s="221"/>
      <c r="BM377" s="221"/>
      <c r="BN377" s="221"/>
      <c r="BO377" s="221"/>
      <c r="BP377" s="221"/>
      <c r="BQ377" s="221"/>
      <c r="BR377" s="221"/>
      <c r="BS377" s="221"/>
      <c r="BT377" s="221"/>
      <c r="BU377" s="221"/>
      <c r="BV377" s="221"/>
      <c r="BW377" s="221"/>
      <c r="BX377" s="221"/>
      <c r="BY377" s="221"/>
      <c r="BZ377" s="221"/>
      <c r="CA377" s="221"/>
      <c r="CB377" s="221"/>
      <c r="CC377" s="221"/>
      <c r="CD377" s="221"/>
      <c r="CE377" s="221"/>
      <c r="CF377" s="221"/>
      <c r="CG377" s="221"/>
      <c r="CH377" s="221"/>
      <c r="CI377" s="221"/>
      <c r="CJ377" s="221"/>
      <c r="CK377" s="221"/>
      <c r="CL377" s="221"/>
      <c r="CM377" s="221"/>
      <c r="CN377" s="221"/>
      <c r="CO377" s="221"/>
      <c r="CP377" s="221"/>
      <c r="CQ377" s="221"/>
      <c r="CR377" s="221"/>
      <c r="CS377" s="221"/>
      <c r="CT377" s="221"/>
      <c r="CU377" s="221"/>
      <c r="CV377" s="221"/>
      <c r="CW377" s="221"/>
      <c r="CX377" s="221"/>
      <c r="CY377" s="221"/>
      <c r="CZ377" s="221"/>
      <c r="DA377" s="221"/>
      <c r="DB377" s="221"/>
      <c r="DC377" s="221"/>
      <c r="DD377" s="221"/>
      <c r="DE377" s="221"/>
      <c r="DF377" s="221"/>
    </row>
    <row r="378" spans="1:110" ht="15" x14ac:dyDescent="0.2">
      <c r="A378" s="221"/>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37"/>
      <c r="AV378" s="240"/>
      <c r="AW378" s="237"/>
      <c r="AX378" s="221"/>
      <c r="BB378" s="221"/>
      <c r="BC378" s="221"/>
      <c r="BD378" s="221"/>
      <c r="BE378" s="221"/>
      <c r="BF378" s="221"/>
      <c r="BG378" s="221"/>
      <c r="BH378" s="221"/>
      <c r="BI378" s="221"/>
      <c r="BJ378" s="221"/>
      <c r="BK378" s="221"/>
      <c r="BL378" s="221"/>
      <c r="BM378" s="221"/>
      <c r="BN378" s="221"/>
      <c r="BO378" s="221"/>
      <c r="BP378" s="221"/>
      <c r="BQ378" s="221"/>
      <c r="BR378" s="221"/>
      <c r="BS378" s="221"/>
      <c r="BT378" s="221"/>
      <c r="BU378" s="221"/>
      <c r="BV378" s="221"/>
      <c r="BW378" s="221"/>
      <c r="BX378" s="221"/>
      <c r="BY378" s="221"/>
      <c r="BZ378" s="221"/>
      <c r="CA378" s="221"/>
      <c r="CB378" s="221"/>
      <c r="CC378" s="221"/>
      <c r="CD378" s="221"/>
      <c r="CE378" s="221"/>
      <c r="CF378" s="221"/>
      <c r="CG378" s="221"/>
      <c r="CH378" s="221"/>
      <c r="CI378" s="221"/>
      <c r="CJ378" s="221"/>
      <c r="CK378" s="221"/>
      <c r="CL378" s="221"/>
      <c r="CM378" s="221"/>
      <c r="CN378" s="221"/>
      <c r="CO378" s="221"/>
      <c r="CP378" s="221"/>
      <c r="CQ378" s="221"/>
      <c r="CR378" s="221"/>
      <c r="CS378" s="221"/>
      <c r="CT378" s="221"/>
      <c r="CU378" s="221"/>
      <c r="CV378" s="221"/>
      <c r="CW378" s="221"/>
      <c r="CX378" s="221"/>
      <c r="CY378" s="221"/>
      <c r="CZ378" s="221"/>
      <c r="DA378" s="221"/>
      <c r="DB378" s="221"/>
      <c r="DC378" s="221"/>
      <c r="DD378" s="221"/>
      <c r="DE378" s="221"/>
      <c r="DF378" s="221"/>
    </row>
    <row r="379" spans="1:110" ht="15" x14ac:dyDescent="0.2">
      <c r="A379" s="221"/>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37"/>
      <c r="AV379" s="240"/>
      <c r="AW379" s="237"/>
      <c r="AX379" s="221"/>
      <c r="BB379" s="221"/>
      <c r="BC379" s="221"/>
      <c r="BD379" s="221"/>
      <c r="BE379" s="221"/>
      <c r="BF379" s="221"/>
      <c r="BG379" s="221"/>
      <c r="BH379" s="221"/>
      <c r="BI379" s="221"/>
      <c r="BJ379" s="221"/>
      <c r="BK379" s="221"/>
      <c r="BL379" s="221"/>
      <c r="BM379" s="221"/>
      <c r="BN379" s="221"/>
      <c r="BO379" s="221"/>
      <c r="BP379" s="221"/>
      <c r="BQ379" s="221"/>
      <c r="BR379" s="221"/>
      <c r="BS379" s="221"/>
      <c r="BT379" s="221"/>
      <c r="BU379" s="221"/>
      <c r="BV379" s="221"/>
      <c r="BW379" s="221"/>
      <c r="BX379" s="221"/>
      <c r="BY379" s="221"/>
      <c r="BZ379" s="221"/>
      <c r="CA379" s="221"/>
      <c r="CB379" s="221"/>
      <c r="CC379" s="221"/>
      <c r="CD379" s="221"/>
      <c r="CE379" s="221"/>
      <c r="CF379" s="221"/>
      <c r="CG379" s="221"/>
      <c r="CH379" s="221"/>
      <c r="CI379" s="221"/>
      <c r="CJ379" s="221"/>
      <c r="CK379" s="221"/>
      <c r="CL379" s="221"/>
      <c r="CM379" s="221"/>
      <c r="CN379" s="221"/>
      <c r="CO379" s="221"/>
      <c r="CP379" s="221"/>
      <c r="CQ379" s="221"/>
      <c r="CR379" s="221"/>
      <c r="CS379" s="221"/>
      <c r="CT379" s="221"/>
      <c r="CU379" s="221"/>
      <c r="CV379" s="221"/>
      <c r="CW379" s="221"/>
      <c r="CX379" s="221"/>
      <c r="CY379" s="221"/>
      <c r="CZ379" s="221"/>
      <c r="DA379" s="221"/>
      <c r="DB379" s="221"/>
      <c r="DC379" s="221"/>
      <c r="DD379" s="221"/>
      <c r="DE379" s="221"/>
      <c r="DF379" s="221"/>
    </row>
    <row r="380" spans="1:110" ht="15" x14ac:dyDescent="0.2">
      <c r="A380" s="221"/>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37"/>
      <c r="AV380" s="240"/>
      <c r="AW380" s="237"/>
      <c r="AX380" s="221"/>
      <c r="BB380" s="221"/>
      <c r="BC380" s="221"/>
      <c r="BD380" s="221"/>
      <c r="BE380" s="221"/>
      <c r="BF380" s="221"/>
      <c r="BG380" s="221"/>
      <c r="BH380" s="221"/>
      <c r="BI380" s="221"/>
      <c r="BJ380" s="221"/>
      <c r="BK380" s="221"/>
      <c r="BL380" s="221"/>
      <c r="BM380" s="221"/>
      <c r="BN380" s="221"/>
      <c r="BO380" s="221"/>
      <c r="BP380" s="221"/>
      <c r="BQ380" s="221"/>
      <c r="BR380" s="221"/>
      <c r="BS380" s="221"/>
      <c r="BT380" s="221"/>
      <c r="BU380" s="221"/>
      <c r="BV380" s="221"/>
      <c r="BW380" s="221"/>
      <c r="BX380" s="221"/>
      <c r="BY380" s="221"/>
      <c r="BZ380" s="221"/>
      <c r="CA380" s="221"/>
      <c r="CB380" s="221"/>
      <c r="CC380" s="221"/>
      <c r="CD380" s="221"/>
      <c r="CE380" s="221"/>
      <c r="CF380" s="221"/>
      <c r="CG380" s="221"/>
      <c r="CH380" s="221"/>
      <c r="CI380" s="221"/>
      <c r="CJ380" s="221"/>
      <c r="CK380" s="221"/>
      <c r="CL380" s="221"/>
      <c r="CM380" s="221"/>
      <c r="CN380" s="221"/>
      <c r="CO380" s="221"/>
      <c r="CP380" s="221"/>
      <c r="CQ380" s="221"/>
      <c r="CR380" s="221"/>
      <c r="CS380" s="221"/>
      <c r="CT380" s="221"/>
      <c r="CU380" s="221"/>
      <c r="CV380" s="221"/>
      <c r="CW380" s="221"/>
      <c r="CX380" s="221"/>
      <c r="CY380" s="221"/>
      <c r="CZ380" s="221"/>
      <c r="DA380" s="221"/>
      <c r="DB380" s="221"/>
      <c r="DC380" s="221"/>
      <c r="DD380" s="221"/>
      <c r="DE380" s="221"/>
      <c r="DF380" s="221"/>
    </row>
    <row r="381" spans="1:110" ht="15" x14ac:dyDescent="0.2">
      <c r="A381" s="221"/>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37"/>
      <c r="AV381" s="240"/>
      <c r="AW381" s="237"/>
      <c r="AX381" s="221"/>
      <c r="BB381" s="221"/>
      <c r="BC381" s="221"/>
      <c r="BD381" s="221"/>
      <c r="BE381" s="221"/>
      <c r="BF381" s="221"/>
      <c r="BG381" s="221"/>
      <c r="BH381" s="221"/>
      <c r="BI381" s="221"/>
      <c r="BJ381" s="221"/>
      <c r="BK381" s="221"/>
      <c r="BL381" s="221"/>
      <c r="BM381" s="221"/>
      <c r="BN381" s="221"/>
      <c r="BO381" s="221"/>
      <c r="BP381" s="221"/>
      <c r="BQ381" s="221"/>
      <c r="BR381" s="221"/>
      <c r="BS381" s="221"/>
      <c r="BT381" s="221"/>
      <c r="BU381" s="221"/>
      <c r="BV381" s="221"/>
      <c r="BW381" s="221"/>
      <c r="BX381" s="221"/>
      <c r="BY381" s="221"/>
      <c r="BZ381" s="221"/>
      <c r="CA381" s="221"/>
      <c r="CB381" s="221"/>
      <c r="CC381" s="221"/>
      <c r="CD381" s="221"/>
      <c r="CE381" s="221"/>
      <c r="CF381" s="221"/>
      <c r="CG381" s="221"/>
      <c r="CH381" s="221"/>
      <c r="CI381" s="221"/>
      <c r="CJ381" s="221"/>
      <c r="CK381" s="221"/>
      <c r="CL381" s="221"/>
      <c r="CM381" s="221"/>
      <c r="CN381" s="221"/>
      <c r="CO381" s="221"/>
      <c r="CP381" s="221"/>
      <c r="CQ381" s="221"/>
      <c r="CR381" s="221"/>
      <c r="CS381" s="221"/>
      <c r="CT381" s="221"/>
      <c r="CU381" s="221"/>
      <c r="CV381" s="221"/>
      <c r="CW381" s="221"/>
      <c r="CX381" s="221"/>
      <c r="CY381" s="221"/>
      <c r="CZ381" s="221"/>
      <c r="DA381" s="221"/>
      <c r="DB381" s="221"/>
      <c r="DC381" s="221"/>
      <c r="DD381" s="221"/>
      <c r="DE381" s="221"/>
      <c r="DF381" s="221"/>
    </row>
    <row r="382" spans="1:110" ht="15" x14ac:dyDescent="0.2">
      <c r="A382" s="221"/>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37"/>
      <c r="AV382" s="240"/>
      <c r="AW382" s="237"/>
      <c r="AX382" s="221"/>
      <c r="BB382" s="221"/>
      <c r="BC382" s="221"/>
      <c r="BD382" s="221"/>
      <c r="BE382" s="221"/>
      <c r="BF382" s="221"/>
      <c r="BG382" s="221"/>
      <c r="BH382" s="221"/>
      <c r="BI382" s="221"/>
      <c r="BJ382" s="221"/>
      <c r="BK382" s="221"/>
      <c r="BL382" s="221"/>
      <c r="BM382" s="221"/>
      <c r="BN382" s="221"/>
      <c r="BO382" s="221"/>
      <c r="BP382" s="221"/>
      <c r="BQ382" s="221"/>
      <c r="BR382" s="221"/>
      <c r="BS382" s="221"/>
      <c r="BT382" s="221"/>
      <c r="BU382" s="221"/>
      <c r="BV382" s="221"/>
      <c r="BW382" s="221"/>
      <c r="BX382" s="221"/>
      <c r="BY382" s="221"/>
      <c r="BZ382" s="221"/>
      <c r="CA382" s="221"/>
      <c r="CB382" s="221"/>
      <c r="CC382" s="221"/>
      <c r="CD382" s="221"/>
      <c r="CE382" s="221"/>
      <c r="CF382" s="221"/>
      <c r="CG382" s="221"/>
      <c r="CH382" s="221"/>
      <c r="CI382" s="221"/>
      <c r="CJ382" s="221"/>
      <c r="CK382" s="221"/>
      <c r="CL382" s="221"/>
      <c r="CM382" s="221"/>
      <c r="CN382" s="221"/>
      <c r="CO382" s="221"/>
      <c r="CP382" s="221"/>
      <c r="CQ382" s="221"/>
      <c r="CR382" s="221"/>
      <c r="CS382" s="221"/>
      <c r="CT382" s="221"/>
      <c r="CU382" s="221"/>
      <c r="CV382" s="221"/>
      <c r="CW382" s="221"/>
      <c r="CX382" s="221"/>
      <c r="CY382" s="221"/>
      <c r="CZ382" s="221"/>
      <c r="DA382" s="221"/>
      <c r="DB382" s="221"/>
      <c r="DC382" s="221"/>
      <c r="DD382" s="221"/>
      <c r="DE382" s="221"/>
      <c r="DF382" s="221"/>
    </row>
    <row r="383" spans="1:110" ht="15" x14ac:dyDescent="0.2">
      <c r="A383" s="221"/>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37"/>
      <c r="AV383" s="240"/>
      <c r="AW383" s="237"/>
      <c r="AX383" s="221"/>
      <c r="BB383" s="221"/>
      <c r="BC383" s="221"/>
      <c r="BD383" s="221"/>
      <c r="BE383" s="221"/>
      <c r="BF383" s="221"/>
      <c r="BG383" s="221"/>
      <c r="BH383" s="221"/>
      <c r="BI383" s="221"/>
      <c r="BJ383" s="221"/>
      <c r="BK383" s="221"/>
      <c r="BL383" s="221"/>
      <c r="BM383" s="221"/>
      <c r="BN383" s="221"/>
      <c r="BO383" s="221"/>
      <c r="BP383" s="221"/>
      <c r="BQ383" s="221"/>
      <c r="BR383" s="221"/>
      <c r="BS383" s="221"/>
      <c r="BT383" s="221"/>
      <c r="BU383" s="221"/>
      <c r="BV383" s="221"/>
      <c r="BW383" s="221"/>
      <c r="BX383" s="221"/>
      <c r="BY383" s="221"/>
      <c r="BZ383" s="221"/>
      <c r="CA383" s="221"/>
      <c r="CB383" s="221"/>
      <c r="CC383" s="221"/>
      <c r="CD383" s="221"/>
      <c r="CE383" s="221"/>
      <c r="CF383" s="221"/>
      <c r="CG383" s="221"/>
      <c r="CH383" s="221"/>
      <c r="CI383" s="221"/>
      <c r="CJ383" s="221"/>
      <c r="CK383" s="221"/>
      <c r="CL383" s="221"/>
      <c r="CM383" s="221"/>
      <c r="CN383" s="221"/>
      <c r="CO383" s="221"/>
      <c r="CP383" s="221"/>
      <c r="CQ383" s="221"/>
      <c r="CR383" s="221"/>
      <c r="CS383" s="221"/>
      <c r="CT383" s="221"/>
      <c r="CU383" s="221"/>
      <c r="CV383" s="221"/>
      <c r="CW383" s="221"/>
      <c r="CX383" s="221"/>
      <c r="CY383" s="221"/>
      <c r="CZ383" s="221"/>
      <c r="DA383" s="221"/>
      <c r="DB383" s="221"/>
      <c r="DC383" s="221"/>
      <c r="DD383" s="221"/>
      <c r="DE383" s="221"/>
      <c r="DF383" s="221"/>
    </row>
    <row r="384" spans="1:110" ht="15" x14ac:dyDescent="0.2">
      <c r="A384" s="221"/>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37"/>
      <c r="AV384" s="240"/>
      <c r="AW384" s="237"/>
      <c r="AX384" s="221"/>
      <c r="BB384" s="221"/>
      <c r="BC384" s="221"/>
      <c r="BD384" s="221"/>
      <c r="BE384" s="221"/>
      <c r="BF384" s="221"/>
      <c r="BG384" s="221"/>
      <c r="BH384" s="221"/>
      <c r="BI384" s="221"/>
      <c r="BJ384" s="221"/>
      <c r="BK384" s="221"/>
      <c r="BL384" s="221"/>
      <c r="BM384" s="221"/>
      <c r="BN384" s="221"/>
      <c r="BO384" s="221"/>
      <c r="BP384" s="221"/>
      <c r="BQ384" s="221"/>
      <c r="BR384" s="221"/>
      <c r="BS384" s="221"/>
      <c r="BT384" s="221"/>
      <c r="BU384" s="221"/>
      <c r="BV384" s="221"/>
      <c r="BW384" s="221"/>
      <c r="BX384" s="221"/>
      <c r="BY384" s="221"/>
      <c r="BZ384" s="221"/>
      <c r="CA384" s="221"/>
      <c r="CB384" s="221"/>
      <c r="CC384" s="221"/>
      <c r="CD384" s="221"/>
      <c r="CE384" s="221"/>
      <c r="CF384" s="221"/>
      <c r="CG384" s="221"/>
      <c r="CH384" s="221"/>
      <c r="CI384" s="221"/>
      <c r="CJ384" s="221"/>
      <c r="CK384" s="221"/>
      <c r="CL384" s="221"/>
      <c r="CM384" s="221"/>
      <c r="CN384" s="221"/>
      <c r="CO384" s="221"/>
      <c r="CP384" s="221"/>
      <c r="CQ384" s="221"/>
      <c r="CR384" s="221"/>
      <c r="CS384" s="221"/>
      <c r="CT384" s="221"/>
      <c r="CU384" s="221"/>
      <c r="CV384" s="221"/>
      <c r="CW384" s="221"/>
      <c r="CX384" s="221"/>
      <c r="CY384" s="221"/>
      <c r="CZ384" s="221"/>
      <c r="DA384" s="221"/>
      <c r="DB384" s="221"/>
      <c r="DC384" s="221"/>
      <c r="DD384" s="221"/>
      <c r="DE384" s="221"/>
      <c r="DF384" s="221"/>
    </row>
    <row r="385" spans="1:110" ht="15" x14ac:dyDescent="0.2">
      <c r="A385" s="221"/>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37"/>
      <c r="AV385" s="240"/>
      <c r="AW385" s="237"/>
      <c r="AX385" s="221"/>
      <c r="BB385" s="221"/>
      <c r="BC385" s="221"/>
      <c r="BD385" s="221"/>
      <c r="BE385" s="221"/>
      <c r="BF385" s="221"/>
      <c r="BG385" s="221"/>
      <c r="BH385" s="221"/>
      <c r="BI385" s="221"/>
      <c r="BJ385" s="221"/>
      <c r="BK385" s="221"/>
      <c r="BL385" s="221"/>
      <c r="BM385" s="221"/>
      <c r="BN385" s="221"/>
      <c r="BO385" s="221"/>
      <c r="BP385" s="221"/>
      <c r="BQ385" s="221"/>
      <c r="BR385" s="221"/>
      <c r="BS385" s="221"/>
      <c r="BT385" s="221"/>
      <c r="BU385" s="221"/>
      <c r="BV385" s="221"/>
      <c r="BW385" s="221"/>
      <c r="BX385" s="221"/>
      <c r="BY385" s="221"/>
      <c r="BZ385" s="221"/>
      <c r="CA385" s="221"/>
      <c r="CB385" s="221"/>
      <c r="CC385" s="221"/>
      <c r="CD385" s="221"/>
      <c r="CE385" s="221"/>
      <c r="CF385" s="221"/>
      <c r="CG385" s="221"/>
      <c r="CH385" s="221"/>
      <c r="CI385" s="221"/>
      <c r="CJ385" s="221"/>
      <c r="CK385" s="221"/>
      <c r="CL385" s="221"/>
      <c r="CM385" s="221"/>
      <c r="CN385" s="221"/>
      <c r="CO385" s="221"/>
      <c r="CP385" s="221"/>
      <c r="CQ385" s="221"/>
      <c r="CR385" s="221"/>
      <c r="CS385" s="221"/>
      <c r="CT385" s="221"/>
      <c r="CU385" s="221"/>
      <c r="CV385" s="221"/>
      <c r="CW385" s="221"/>
      <c r="CX385" s="221"/>
      <c r="CY385" s="221"/>
      <c r="CZ385" s="221"/>
      <c r="DA385" s="221"/>
      <c r="DB385" s="221"/>
      <c r="DC385" s="221"/>
      <c r="DD385" s="221"/>
      <c r="DE385" s="221"/>
      <c r="DF385" s="221"/>
    </row>
    <row r="386" spans="1:110" ht="15" x14ac:dyDescent="0.2">
      <c r="A386" s="221"/>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37"/>
      <c r="AV386" s="240"/>
      <c r="AW386" s="237"/>
      <c r="AX386" s="221"/>
      <c r="BB386" s="221"/>
      <c r="BC386" s="221"/>
      <c r="BD386" s="221"/>
      <c r="BE386" s="221"/>
      <c r="BF386" s="221"/>
      <c r="BG386" s="221"/>
      <c r="BH386" s="221"/>
      <c r="BI386" s="221"/>
      <c r="BJ386" s="221"/>
      <c r="BK386" s="221"/>
      <c r="BL386" s="221"/>
      <c r="BM386" s="221"/>
      <c r="BN386" s="221"/>
      <c r="BO386" s="221"/>
      <c r="BP386" s="221"/>
      <c r="BQ386" s="221"/>
      <c r="BR386" s="221"/>
      <c r="BS386" s="221"/>
      <c r="BT386" s="221"/>
      <c r="BU386" s="221"/>
      <c r="BV386" s="221"/>
      <c r="BW386" s="221"/>
      <c r="BX386" s="221"/>
      <c r="BY386" s="221"/>
      <c r="BZ386" s="221"/>
      <c r="CA386" s="221"/>
      <c r="CB386" s="221"/>
      <c r="CC386" s="221"/>
      <c r="CD386" s="221"/>
      <c r="CE386" s="221"/>
      <c r="CF386" s="221"/>
      <c r="CG386" s="221"/>
      <c r="CH386" s="221"/>
      <c r="CI386" s="221"/>
      <c r="CJ386" s="221"/>
      <c r="CK386" s="221"/>
      <c r="CL386" s="221"/>
      <c r="CM386" s="221"/>
      <c r="CN386" s="221"/>
      <c r="CO386" s="221"/>
      <c r="CP386" s="221"/>
      <c r="CQ386" s="221"/>
      <c r="CR386" s="221"/>
      <c r="CS386" s="221"/>
      <c r="CT386" s="221"/>
      <c r="CU386" s="221"/>
      <c r="CV386" s="221"/>
      <c r="CW386" s="221"/>
      <c r="CX386" s="221"/>
      <c r="CY386" s="221"/>
      <c r="CZ386" s="221"/>
      <c r="DA386" s="221"/>
      <c r="DB386" s="221"/>
      <c r="DC386" s="221"/>
      <c r="DD386" s="221"/>
      <c r="DE386" s="221"/>
      <c r="DF386" s="221"/>
    </row>
    <row r="387" spans="1:110" ht="15" x14ac:dyDescent="0.2">
      <c r="A387" s="221"/>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37"/>
      <c r="AV387" s="240"/>
      <c r="AW387" s="237"/>
      <c r="AX387" s="221"/>
      <c r="BB387" s="221"/>
      <c r="BC387" s="221"/>
      <c r="BD387" s="221"/>
      <c r="BE387" s="221"/>
      <c r="BF387" s="221"/>
      <c r="BG387" s="221"/>
      <c r="BH387" s="221"/>
      <c r="BI387" s="221"/>
      <c r="BJ387" s="221"/>
      <c r="BK387" s="221"/>
      <c r="BL387" s="221"/>
      <c r="BM387" s="221"/>
      <c r="BN387" s="221"/>
      <c r="BO387" s="221"/>
      <c r="BP387" s="221"/>
      <c r="BQ387" s="221"/>
      <c r="BR387" s="221"/>
      <c r="BS387" s="221"/>
      <c r="BT387" s="221"/>
      <c r="BU387" s="221"/>
      <c r="BV387" s="221"/>
      <c r="BW387" s="221"/>
      <c r="BX387" s="221"/>
      <c r="BY387" s="221"/>
      <c r="BZ387" s="221"/>
      <c r="CA387" s="221"/>
      <c r="CB387" s="221"/>
      <c r="CC387" s="221"/>
      <c r="CD387" s="221"/>
      <c r="CE387" s="221"/>
      <c r="CF387" s="221"/>
      <c r="CG387" s="221"/>
      <c r="CH387" s="221"/>
      <c r="CI387" s="221"/>
      <c r="CJ387" s="221"/>
      <c r="CK387" s="221"/>
      <c r="CL387" s="221"/>
      <c r="CM387" s="221"/>
      <c r="CN387" s="221"/>
      <c r="CO387" s="221"/>
      <c r="CP387" s="221"/>
      <c r="CQ387" s="221"/>
      <c r="CR387" s="221"/>
      <c r="CS387" s="221"/>
      <c r="CT387" s="221"/>
      <c r="CU387" s="221"/>
      <c r="CV387" s="221"/>
      <c r="CW387" s="221"/>
      <c r="CX387" s="221"/>
      <c r="CY387" s="221"/>
      <c r="CZ387" s="221"/>
      <c r="DA387" s="221"/>
      <c r="DB387" s="221"/>
      <c r="DC387" s="221"/>
      <c r="DD387" s="221"/>
      <c r="DE387" s="221"/>
      <c r="DF387" s="221"/>
    </row>
    <row r="388" spans="1:110" ht="15" x14ac:dyDescent="0.2">
      <c r="A388" s="221"/>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37"/>
      <c r="AV388" s="240"/>
      <c r="AW388" s="237"/>
      <c r="AX388" s="221"/>
      <c r="BB388" s="221"/>
      <c r="BC388" s="221"/>
      <c r="BD388" s="221"/>
      <c r="BE388" s="221"/>
      <c r="BF388" s="221"/>
      <c r="BG388" s="221"/>
      <c r="BH388" s="221"/>
      <c r="BI388" s="221"/>
      <c r="BJ388" s="221"/>
      <c r="BK388" s="221"/>
      <c r="BL388" s="221"/>
      <c r="BM388" s="221"/>
      <c r="BN388" s="221"/>
      <c r="BO388" s="221"/>
      <c r="BP388" s="221"/>
      <c r="BQ388" s="221"/>
      <c r="BR388" s="221"/>
      <c r="BS388" s="221"/>
      <c r="BT388" s="221"/>
      <c r="BU388" s="221"/>
      <c r="BV388" s="221"/>
      <c r="BW388" s="221"/>
      <c r="BX388" s="221"/>
      <c r="BY388" s="221"/>
      <c r="BZ388" s="221"/>
      <c r="CA388" s="221"/>
      <c r="CB388" s="221"/>
      <c r="CC388" s="221"/>
      <c r="CD388" s="221"/>
      <c r="CE388" s="221"/>
      <c r="CF388" s="221"/>
      <c r="CG388" s="221"/>
      <c r="CH388" s="221"/>
      <c r="CI388" s="221"/>
      <c r="CJ388" s="221"/>
      <c r="CK388" s="221"/>
      <c r="CL388" s="221"/>
      <c r="CM388" s="221"/>
      <c r="CN388" s="221"/>
      <c r="CO388" s="221"/>
      <c r="CP388" s="221"/>
      <c r="CQ388" s="221"/>
      <c r="CR388" s="221"/>
      <c r="CS388" s="221"/>
      <c r="CT388" s="221"/>
      <c r="CU388" s="221"/>
      <c r="CV388" s="221"/>
      <c r="CW388" s="221"/>
      <c r="CX388" s="221"/>
      <c r="CY388" s="221"/>
      <c r="CZ388" s="221"/>
      <c r="DA388" s="221"/>
      <c r="DB388" s="221"/>
      <c r="DC388" s="221"/>
      <c r="DD388" s="221"/>
      <c r="DE388" s="221"/>
      <c r="DF388" s="221"/>
    </row>
    <row r="389" spans="1:110" ht="15" x14ac:dyDescent="0.2">
      <c r="A389" s="221"/>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37"/>
      <c r="AV389" s="240"/>
      <c r="AW389" s="237"/>
      <c r="AX389" s="221"/>
      <c r="BB389" s="221"/>
      <c r="BC389" s="221"/>
      <c r="BD389" s="221"/>
      <c r="BE389" s="221"/>
      <c r="BF389" s="221"/>
      <c r="BG389" s="221"/>
      <c r="BH389" s="221"/>
      <c r="BI389" s="221"/>
      <c r="BJ389" s="221"/>
      <c r="BK389" s="221"/>
      <c r="BL389" s="221"/>
      <c r="BM389" s="221"/>
      <c r="BN389" s="221"/>
      <c r="BO389" s="221"/>
      <c r="BP389" s="221"/>
      <c r="BQ389" s="221"/>
      <c r="BR389" s="221"/>
      <c r="BS389" s="221"/>
      <c r="BT389" s="221"/>
      <c r="BU389" s="221"/>
      <c r="BV389" s="221"/>
      <c r="BW389" s="221"/>
      <c r="BX389" s="221"/>
      <c r="BY389" s="221"/>
      <c r="BZ389" s="221"/>
      <c r="CA389" s="221"/>
      <c r="CB389" s="221"/>
      <c r="CC389" s="221"/>
      <c r="CD389" s="221"/>
      <c r="CE389" s="221"/>
      <c r="CF389" s="221"/>
      <c r="CG389" s="221"/>
      <c r="CH389" s="221"/>
      <c r="CI389" s="221"/>
      <c r="CJ389" s="221"/>
      <c r="CK389" s="221"/>
      <c r="CL389" s="221"/>
      <c r="CM389" s="221"/>
      <c r="CN389" s="221"/>
      <c r="CO389" s="221"/>
      <c r="CP389" s="221"/>
      <c r="CQ389" s="221"/>
      <c r="CR389" s="221"/>
      <c r="CS389" s="221"/>
      <c r="CT389" s="221"/>
      <c r="CU389" s="221"/>
      <c r="CV389" s="221"/>
      <c r="CW389" s="221"/>
      <c r="CX389" s="221"/>
      <c r="CY389" s="221"/>
      <c r="CZ389" s="221"/>
      <c r="DA389" s="221"/>
      <c r="DB389" s="221"/>
      <c r="DC389" s="221"/>
      <c r="DD389" s="221"/>
      <c r="DE389" s="221"/>
      <c r="DF389" s="221"/>
    </row>
    <row r="390" spans="1:110" ht="15" x14ac:dyDescent="0.2">
      <c r="A390" s="221"/>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37"/>
      <c r="AV390" s="240"/>
      <c r="AW390" s="237"/>
      <c r="AX390" s="221"/>
      <c r="BB390" s="221"/>
      <c r="BC390" s="221"/>
      <c r="BD390" s="221"/>
      <c r="BE390" s="221"/>
      <c r="BF390" s="221"/>
      <c r="BG390" s="221"/>
      <c r="BH390" s="221"/>
      <c r="BI390" s="221"/>
      <c r="BJ390" s="221"/>
      <c r="BK390" s="221"/>
      <c r="BL390" s="221"/>
      <c r="BM390" s="221"/>
      <c r="BN390" s="221"/>
      <c r="BO390" s="221"/>
      <c r="BP390" s="221"/>
      <c r="BQ390" s="221"/>
      <c r="BR390" s="221"/>
      <c r="BS390" s="221"/>
      <c r="BT390" s="221"/>
      <c r="BU390" s="221"/>
      <c r="BV390" s="221"/>
      <c r="BW390" s="221"/>
      <c r="BX390" s="221"/>
      <c r="BY390" s="221"/>
      <c r="BZ390" s="221"/>
      <c r="CA390" s="221"/>
      <c r="CB390" s="221"/>
      <c r="CC390" s="221"/>
      <c r="CD390" s="221"/>
      <c r="CE390" s="221"/>
      <c r="CF390" s="221"/>
      <c r="CG390" s="221"/>
      <c r="CH390" s="221"/>
      <c r="CI390" s="221"/>
      <c r="CJ390" s="221"/>
      <c r="CK390" s="221"/>
      <c r="CL390" s="221"/>
      <c r="CM390" s="221"/>
      <c r="CN390" s="221"/>
      <c r="CO390" s="221"/>
      <c r="CP390" s="221"/>
      <c r="CQ390" s="221"/>
      <c r="CR390" s="221"/>
      <c r="CS390" s="221"/>
      <c r="CT390" s="221"/>
      <c r="CU390" s="221"/>
      <c r="CV390" s="221"/>
      <c r="CW390" s="221"/>
      <c r="CX390" s="221"/>
      <c r="CY390" s="221"/>
      <c r="CZ390" s="221"/>
      <c r="DA390" s="221"/>
      <c r="DB390" s="221"/>
      <c r="DC390" s="221"/>
      <c r="DD390" s="221"/>
      <c r="DE390" s="221"/>
      <c r="DF390" s="221"/>
    </row>
    <row r="391" spans="1:110" ht="15" x14ac:dyDescent="0.2">
      <c r="A391" s="221"/>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37"/>
      <c r="AV391" s="240"/>
      <c r="AW391" s="237"/>
      <c r="AX391" s="221"/>
      <c r="BB391" s="221"/>
      <c r="BC391" s="221"/>
      <c r="BD391" s="221"/>
      <c r="BE391" s="221"/>
      <c r="BF391" s="221"/>
      <c r="BG391" s="221"/>
      <c r="BH391" s="221"/>
      <c r="BI391" s="221"/>
      <c r="BJ391" s="221"/>
      <c r="BK391" s="221"/>
      <c r="BL391" s="221"/>
      <c r="BM391" s="221"/>
      <c r="BN391" s="221"/>
      <c r="BO391" s="221"/>
      <c r="BP391" s="221"/>
      <c r="BQ391" s="221"/>
      <c r="BR391" s="221"/>
      <c r="BS391" s="221"/>
      <c r="BT391" s="221"/>
      <c r="BU391" s="221"/>
      <c r="BV391" s="221"/>
      <c r="BW391" s="221"/>
      <c r="BX391" s="221"/>
      <c r="BY391" s="221"/>
      <c r="BZ391" s="221"/>
      <c r="CA391" s="221"/>
      <c r="CB391" s="221"/>
      <c r="CC391" s="221"/>
      <c r="CD391" s="221"/>
      <c r="CE391" s="221"/>
      <c r="CF391" s="221"/>
      <c r="CG391" s="221"/>
      <c r="CH391" s="221"/>
      <c r="CI391" s="221"/>
      <c r="CJ391" s="221"/>
      <c r="CK391" s="221"/>
      <c r="CL391" s="221"/>
      <c r="CM391" s="221"/>
      <c r="CN391" s="221"/>
      <c r="CO391" s="221"/>
      <c r="CP391" s="221"/>
      <c r="CQ391" s="221"/>
      <c r="CR391" s="221"/>
      <c r="CS391" s="221"/>
      <c r="CT391" s="221"/>
      <c r="CU391" s="221"/>
      <c r="CV391" s="221"/>
      <c r="CW391" s="221"/>
      <c r="CX391" s="221"/>
      <c r="CY391" s="221"/>
      <c r="CZ391" s="221"/>
      <c r="DA391" s="221"/>
      <c r="DB391" s="221"/>
      <c r="DC391" s="221"/>
      <c r="DD391" s="221"/>
      <c r="DE391" s="221"/>
      <c r="DF391" s="221"/>
    </row>
    <row r="392" spans="1:110" ht="15" x14ac:dyDescent="0.2">
      <c r="A392" s="221"/>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37"/>
      <c r="AV392" s="240"/>
      <c r="AW392" s="237"/>
      <c r="AX392" s="221"/>
      <c r="BB392" s="221"/>
      <c r="BC392" s="221"/>
      <c r="BD392" s="221"/>
      <c r="BE392" s="221"/>
      <c r="BF392" s="221"/>
      <c r="BG392" s="221"/>
      <c r="BH392" s="221"/>
      <c r="BI392" s="221"/>
      <c r="BJ392" s="221"/>
      <c r="BK392" s="221"/>
      <c r="BL392" s="221"/>
      <c r="BM392" s="221"/>
      <c r="BN392" s="221"/>
      <c r="BO392" s="221"/>
      <c r="BP392" s="221"/>
      <c r="BQ392" s="221"/>
      <c r="BR392" s="221"/>
      <c r="BS392" s="221"/>
      <c r="BT392" s="221"/>
      <c r="BU392" s="221"/>
      <c r="BV392" s="221"/>
      <c r="BW392" s="221"/>
      <c r="BX392" s="221"/>
      <c r="BY392" s="221"/>
      <c r="BZ392" s="221"/>
      <c r="CA392" s="221"/>
      <c r="CB392" s="221"/>
      <c r="CC392" s="221"/>
      <c r="CD392" s="221"/>
      <c r="CE392" s="221"/>
      <c r="CF392" s="221"/>
      <c r="CG392" s="221"/>
      <c r="CH392" s="221"/>
      <c r="CI392" s="221"/>
      <c r="CJ392" s="221"/>
      <c r="CK392" s="221"/>
      <c r="CL392" s="221"/>
      <c r="CM392" s="221"/>
      <c r="CN392" s="221"/>
      <c r="CO392" s="221"/>
      <c r="CP392" s="221"/>
      <c r="CQ392" s="221"/>
      <c r="CR392" s="221"/>
      <c r="CS392" s="221"/>
      <c r="CT392" s="221"/>
      <c r="CU392" s="221"/>
      <c r="CV392" s="221"/>
      <c r="CW392" s="221"/>
      <c r="CX392" s="221"/>
      <c r="CY392" s="221"/>
      <c r="CZ392" s="221"/>
      <c r="DA392" s="221"/>
      <c r="DB392" s="221"/>
      <c r="DC392" s="221"/>
      <c r="DD392" s="221"/>
      <c r="DE392" s="221"/>
      <c r="DF392" s="221"/>
    </row>
    <row r="393" spans="1:110" ht="15" x14ac:dyDescent="0.2">
      <c r="A393" s="221"/>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37"/>
      <c r="AV393" s="240"/>
      <c r="AW393" s="237"/>
      <c r="AX393" s="221"/>
      <c r="BB393" s="221"/>
      <c r="BC393" s="221"/>
      <c r="BD393" s="221"/>
      <c r="BE393" s="221"/>
      <c r="BF393" s="221"/>
      <c r="BG393" s="221"/>
      <c r="BH393" s="221"/>
      <c r="BI393" s="221"/>
      <c r="BJ393" s="221"/>
      <c r="BK393" s="221"/>
      <c r="BL393" s="221"/>
      <c r="BM393" s="221"/>
      <c r="BN393" s="221"/>
      <c r="BO393" s="221"/>
      <c r="BP393" s="221"/>
      <c r="BQ393" s="221"/>
      <c r="BR393" s="221"/>
      <c r="BS393" s="221"/>
      <c r="BT393" s="221"/>
      <c r="BU393" s="221"/>
      <c r="BV393" s="221"/>
      <c r="BW393" s="221"/>
      <c r="BX393" s="221"/>
      <c r="BY393" s="221"/>
      <c r="BZ393" s="221"/>
      <c r="CA393" s="221"/>
      <c r="CB393" s="221"/>
      <c r="CC393" s="221"/>
      <c r="CD393" s="221"/>
      <c r="CE393" s="221"/>
      <c r="CF393" s="221"/>
      <c r="CG393" s="221"/>
      <c r="CH393" s="221"/>
      <c r="CI393" s="221"/>
      <c r="CJ393" s="221"/>
      <c r="CK393" s="221"/>
      <c r="CL393" s="221"/>
      <c r="CM393" s="221"/>
      <c r="CN393" s="221"/>
      <c r="CO393" s="221"/>
      <c r="CP393" s="221"/>
      <c r="CQ393" s="221"/>
      <c r="CR393" s="221"/>
      <c r="CS393" s="221"/>
      <c r="CT393" s="221"/>
      <c r="CU393" s="221"/>
      <c r="CV393" s="221"/>
      <c r="CW393" s="221"/>
      <c r="CX393" s="221"/>
      <c r="CY393" s="221"/>
      <c r="CZ393" s="221"/>
      <c r="DA393" s="221"/>
      <c r="DB393" s="221"/>
      <c r="DC393" s="221"/>
      <c r="DD393" s="221"/>
      <c r="DE393" s="221"/>
      <c r="DF393" s="221"/>
    </row>
    <row r="394" spans="1:110" ht="15" x14ac:dyDescent="0.2">
      <c r="A394" s="221"/>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37"/>
      <c r="AV394" s="240"/>
      <c r="AW394" s="237"/>
      <c r="AX394" s="221"/>
      <c r="BB394" s="221"/>
      <c r="BC394" s="221"/>
      <c r="BD394" s="221"/>
      <c r="BE394" s="221"/>
      <c r="BF394" s="221"/>
      <c r="BG394" s="221"/>
      <c r="BH394" s="221"/>
      <c r="BI394" s="221"/>
      <c r="BJ394" s="221"/>
      <c r="BK394" s="221"/>
      <c r="BL394" s="221"/>
      <c r="BM394" s="221"/>
      <c r="BN394" s="221"/>
      <c r="BO394" s="221"/>
      <c r="BP394" s="221"/>
      <c r="BQ394" s="221"/>
      <c r="BR394" s="221"/>
      <c r="BS394" s="221"/>
      <c r="BT394" s="221"/>
      <c r="BU394" s="221"/>
      <c r="BV394" s="221"/>
      <c r="BW394" s="221"/>
      <c r="BX394" s="221"/>
      <c r="BY394" s="221"/>
      <c r="BZ394" s="221"/>
      <c r="CA394" s="221"/>
      <c r="CB394" s="221"/>
      <c r="CC394" s="221"/>
      <c r="CD394" s="221"/>
      <c r="CE394" s="221"/>
      <c r="CF394" s="221"/>
      <c r="CG394" s="221"/>
      <c r="CH394" s="221"/>
      <c r="CI394" s="221"/>
      <c r="CJ394" s="221"/>
      <c r="CK394" s="221"/>
      <c r="CL394" s="221"/>
      <c r="CM394" s="221"/>
      <c r="CN394" s="221"/>
      <c r="CO394" s="221"/>
      <c r="CP394" s="221"/>
      <c r="CQ394" s="221"/>
      <c r="CR394" s="221"/>
      <c r="CS394" s="221"/>
      <c r="CT394" s="221"/>
      <c r="CU394" s="221"/>
      <c r="CV394" s="221"/>
      <c r="CW394" s="221"/>
      <c r="CX394" s="221"/>
      <c r="CY394" s="221"/>
      <c r="CZ394" s="221"/>
      <c r="DA394" s="221"/>
      <c r="DB394" s="221"/>
      <c r="DC394" s="221"/>
      <c r="DD394" s="221"/>
      <c r="DE394" s="221"/>
      <c r="DF394" s="221"/>
    </row>
    <row r="395" spans="1:110" ht="15" x14ac:dyDescent="0.2">
      <c r="A395" s="221"/>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37"/>
      <c r="AV395" s="240"/>
      <c r="AW395" s="237"/>
      <c r="AX395" s="221"/>
      <c r="BB395" s="221"/>
      <c r="BC395" s="221"/>
      <c r="BD395" s="221"/>
      <c r="BE395" s="221"/>
      <c r="BF395" s="221"/>
      <c r="BG395" s="221"/>
      <c r="BH395" s="221"/>
      <c r="BI395" s="221"/>
      <c r="BJ395" s="221"/>
      <c r="BK395" s="221"/>
      <c r="BL395" s="221"/>
      <c r="BM395" s="221"/>
      <c r="BN395" s="221"/>
      <c r="BO395" s="221"/>
      <c r="BP395" s="221"/>
      <c r="BQ395" s="221"/>
      <c r="BR395" s="221"/>
      <c r="BS395" s="221"/>
      <c r="BT395" s="221"/>
      <c r="BU395" s="221"/>
      <c r="BV395" s="221"/>
      <c r="BW395" s="221"/>
      <c r="BX395" s="221"/>
      <c r="BY395" s="221"/>
      <c r="BZ395" s="221"/>
      <c r="CA395" s="221"/>
      <c r="CB395" s="221"/>
      <c r="CC395" s="221"/>
      <c r="CD395" s="221"/>
      <c r="CE395" s="221"/>
      <c r="CF395" s="221"/>
      <c r="CG395" s="221"/>
      <c r="CH395" s="221"/>
      <c r="CI395" s="221"/>
      <c r="CJ395" s="221"/>
      <c r="CK395" s="221"/>
      <c r="CL395" s="221"/>
      <c r="CM395" s="221"/>
      <c r="CN395" s="221"/>
      <c r="CO395" s="221"/>
      <c r="CP395" s="221"/>
      <c r="CQ395" s="221"/>
      <c r="CR395" s="221"/>
      <c r="CS395" s="221"/>
      <c r="CT395" s="221"/>
      <c r="CU395" s="221"/>
      <c r="CV395" s="221"/>
      <c r="CW395" s="221"/>
      <c r="CX395" s="221"/>
      <c r="CY395" s="221"/>
      <c r="CZ395" s="221"/>
      <c r="DA395" s="221"/>
      <c r="DB395" s="221"/>
      <c r="DC395" s="221"/>
      <c r="DD395" s="221"/>
      <c r="DE395" s="221"/>
      <c r="DF395" s="221"/>
    </row>
    <row r="396" spans="1:110" ht="15" x14ac:dyDescent="0.2">
      <c r="A396" s="221"/>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37"/>
      <c r="AV396" s="240"/>
      <c r="AW396" s="237"/>
      <c r="AX396" s="221"/>
      <c r="BB396" s="221"/>
      <c r="BC396" s="221"/>
      <c r="BD396" s="221"/>
      <c r="BE396" s="221"/>
      <c r="BF396" s="221"/>
      <c r="BG396" s="221"/>
      <c r="BH396" s="221"/>
      <c r="BI396" s="221"/>
      <c r="BJ396" s="221"/>
      <c r="BK396" s="221"/>
      <c r="BL396" s="221"/>
      <c r="BM396" s="221"/>
      <c r="BN396" s="221"/>
      <c r="BO396" s="221"/>
      <c r="BP396" s="221"/>
      <c r="BQ396" s="221"/>
      <c r="BR396" s="221"/>
      <c r="BS396" s="221"/>
      <c r="BT396" s="221"/>
      <c r="BU396" s="221"/>
      <c r="BV396" s="221"/>
      <c r="BW396" s="221"/>
      <c r="BX396" s="221"/>
      <c r="BY396" s="221"/>
      <c r="BZ396" s="221"/>
      <c r="CA396" s="221"/>
      <c r="CB396" s="221"/>
      <c r="CC396" s="221"/>
      <c r="CD396" s="221"/>
      <c r="CE396" s="221"/>
      <c r="CF396" s="221"/>
      <c r="CG396" s="221"/>
      <c r="CH396" s="221"/>
      <c r="CI396" s="221"/>
      <c r="CJ396" s="221"/>
      <c r="CK396" s="221"/>
      <c r="CL396" s="221"/>
      <c r="CM396" s="221"/>
      <c r="CN396" s="221"/>
      <c r="CO396" s="221"/>
      <c r="CP396" s="221"/>
      <c r="CQ396" s="221"/>
      <c r="CR396" s="221"/>
      <c r="CS396" s="221"/>
      <c r="CT396" s="221"/>
      <c r="CU396" s="221"/>
      <c r="CV396" s="221"/>
      <c r="CW396" s="221"/>
      <c r="CX396" s="221"/>
      <c r="CY396" s="221"/>
      <c r="CZ396" s="221"/>
      <c r="DA396" s="221"/>
      <c r="DB396" s="221"/>
      <c r="DC396" s="221"/>
      <c r="DD396" s="221"/>
      <c r="DE396" s="221"/>
      <c r="DF396" s="221"/>
    </row>
    <row r="397" spans="1:110" ht="15" x14ac:dyDescent="0.2">
      <c r="A397" s="221"/>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37"/>
      <c r="AV397" s="240"/>
      <c r="AW397" s="237"/>
      <c r="AX397" s="221"/>
      <c r="BB397" s="221"/>
      <c r="BC397" s="221"/>
      <c r="BD397" s="221"/>
      <c r="BE397" s="221"/>
      <c r="BF397" s="221"/>
      <c r="BG397" s="221"/>
      <c r="BH397" s="221"/>
      <c r="BI397" s="221"/>
      <c r="BJ397" s="221"/>
      <c r="BK397" s="221"/>
      <c r="BL397" s="221"/>
      <c r="BM397" s="221"/>
      <c r="BN397" s="221"/>
      <c r="BO397" s="221"/>
      <c r="BP397" s="221"/>
      <c r="BQ397" s="221"/>
      <c r="BR397" s="221"/>
      <c r="BS397" s="221"/>
      <c r="BT397" s="221"/>
      <c r="BU397" s="221"/>
      <c r="BV397" s="221"/>
      <c r="BW397" s="221"/>
      <c r="BX397" s="221"/>
      <c r="BY397" s="221"/>
      <c r="BZ397" s="221"/>
      <c r="CA397" s="221"/>
      <c r="CB397" s="221"/>
      <c r="CC397" s="221"/>
      <c r="CD397" s="221"/>
      <c r="CE397" s="221"/>
      <c r="CF397" s="221"/>
      <c r="CG397" s="221"/>
      <c r="CH397" s="221"/>
      <c r="CI397" s="221"/>
      <c r="CJ397" s="221"/>
      <c r="CK397" s="221"/>
      <c r="CL397" s="221"/>
      <c r="CM397" s="221"/>
      <c r="CN397" s="221"/>
      <c r="CO397" s="221"/>
      <c r="CP397" s="221"/>
      <c r="CQ397" s="221"/>
      <c r="CR397" s="221"/>
      <c r="CS397" s="221"/>
      <c r="CT397" s="221"/>
      <c r="CU397" s="221"/>
      <c r="CV397" s="221"/>
      <c r="CW397" s="221"/>
      <c r="CX397" s="221"/>
      <c r="CY397" s="221"/>
      <c r="CZ397" s="221"/>
      <c r="DA397" s="221"/>
      <c r="DB397" s="221"/>
      <c r="DC397" s="221"/>
      <c r="DD397" s="221"/>
      <c r="DE397" s="221"/>
      <c r="DF397" s="221"/>
    </row>
    <row r="398" spans="1:110" ht="15" x14ac:dyDescent="0.2">
      <c r="A398" s="221"/>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37"/>
      <c r="AV398" s="240"/>
      <c r="AW398" s="237"/>
      <c r="AX398" s="221"/>
      <c r="BB398" s="221"/>
      <c r="BC398" s="221"/>
      <c r="BD398" s="221"/>
      <c r="BE398" s="221"/>
      <c r="BF398" s="221"/>
      <c r="BG398" s="221"/>
      <c r="BH398" s="221"/>
      <c r="BI398" s="221"/>
      <c r="BJ398" s="221"/>
      <c r="BK398" s="221"/>
      <c r="BL398" s="221"/>
      <c r="BM398" s="221"/>
      <c r="BN398" s="221"/>
      <c r="BO398" s="221"/>
      <c r="BP398" s="221"/>
      <c r="BQ398" s="221"/>
      <c r="BR398" s="221"/>
      <c r="BS398" s="221"/>
      <c r="BT398" s="221"/>
      <c r="BU398" s="221"/>
      <c r="BV398" s="221"/>
      <c r="BW398" s="221"/>
      <c r="BX398" s="221"/>
      <c r="BY398" s="221"/>
      <c r="BZ398" s="221"/>
      <c r="CA398" s="221"/>
      <c r="CB398" s="221"/>
      <c r="CC398" s="221"/>
      <c r="CD398" s="221"/>
      <c r="CE398" s="221"/>
      <c r="CF398" s="221"/>
      <c r="CG398" s="221"/>
      <c r="CH398" s="221"/>
      <c r="CI398" s="221"/>
      <c r="CJ398" s="221"/>
      <c r="CK398" s="221"/>
      <c r="CL398" s="221"/>
      <c r="CM398" s="221"/>
      <c r="CN398" s="221"/>
      <c r="CO398" s="221"/>
      <c r="CP398" s="221"/>
      <c r="CQ398" s="221"/>
      <c r="CR398" s="221"/>
      <c r="CS398" s="221"/>
      <c r="CT398" s="221"/>
      <c r="CU398" s="221"/>
      <c r="CV398" s="221"/>
      <c r="CW398" s="221"/>
      <c r="CX398" s="221"/>
      <c r="CY398" s="221"/>
      <c r="CZ398" s="221"/>
      <c r="DA398" s="221"/>
      <c r="DB398" s="221"/>
      <c r="DC398" s="221"/>
      <c r="DD398" s="221"/>
      <c r="DE398" s="221"/>
      <c r="DF398" s="221"/>
    </row>
    <row r="399" spans="1:110" ht="15" x14ac:dyDescent="0.2">
      <c r="A399" s="221"/>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37"/>
      <c r="AV399" s="240"/>
      <c r="AW399" s="237"/>
      <c r="AX399" s="221"/>
      <c r="BB399" s="221"/>
      <c r="BC399" s="221"/>
      <c r="BD399" s="221"/>
      <c r="BE399" s="221"/>
      <c r="BF399" s="221"/>
      <c r="BG399" s="221"/>
      <c r="BH399" s="221"/>
      <c r="BI399" s="221"/>
      <c r="BJ399" s="221"/>
      <c r="BK399" s="221"/>
      <c r="BL399" s="221"/>
      <c r="BM399" s="221"/>
      <c r="BN399" s="221"/>
      <c r="BO399" s="221"/>
      <c r="BP399" s="221"/>
      <c r="BQ399" s="221"/>
      <c r="BR399" s="221"/>
      <c r="BS399" s="221"/>
      <c r="BT399" s="221"/>
      <c r="BU399" s="221"/>
      <c r="BV399" s="221"/>
      <c r="BW399" s="221"/>
      <c r="BX399" s="221"/>
      <c r="BY399" s="221"/>
      <c r="BZ399" s="221"/>
      <c r="CA399" s="221"/>
      <c r="CB399" s="221"/>
      <c r="CC399" s="221"/>
      <c r="CD399" s="221"/>
      <c r="CE399" s="221"/>
      <c r="CF399" s="221"/>
      <c r="CG399" s="221"/>
      <c r="CH399" s="221"/>
      <c r="CI399" s="221"/>
      <c r="CJ399" s="221"/>
      <c r="CK399" s="221"/>
      <c r="CL399" s="221"/>
      <c r="CM399" s="221"/>
      <c r="CN399" s="221"/>
      <c r="CO399" s="221"/>
      <c r="CP399" s="221"/>
      <c r="CQ399" s="221"/>
      <c r="CR399" s="221"/>
      <c r="CS399" s="221"/>
      <c r="CT399" s="221"/>
      <c r="CU399" s="221"/>
      <c r="CV399" s="221"/>
      <c r="CW399" s="221"/>
      <c r="CX399" s="221"/>
      <c r="CY399" s="221"/>
      <c r="CZ399" s="221"/>
      <c r="DA399" s="221"/>
      <c r="DB399" s="221"/>
      <c r="DC399" s="221"/>
      <c r="DD399" s="221"/>
      <c r="DE399" s="221"/>
      <c r="DF399" s="221"/>
    </row>
    <row r="400" spans="1:110" ht="15" x14ac:dyDescent="0.2">
      <c r="A400" s="221"/>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37"/>
      <c r="AV400" s="240"/>
      <c r="AW400" s="237"/>
      <c r="AX400" s="221"/>
      <c r="BB400" s="221"/>
      <c r="BC400" s="221"/>
      <c r="BD400" s="221"/>
      <c r="BE400" s="221"/>
      <c r="BF400" s="221"/>
      <c r="BG400" s="221"/>
      <c r="BH400" s="221"/>
      <c r="BI400" s="221"/>
      <c r="BJ400" s="221"/>
      <c r="BK400" s="221"/>
      <c r="BL400" s="221"/>
      <c r="BM400" s="221"/>
      <c r="BN400" s="221"/>
      <c r="BO400" s="221"/>
      <c r="BP400" s="221"/>
      <c r="BQ400" s="221"/>
      <c r="BR400" s="221"/>
      <c r="BS400" s="221"/>
      <c r="BT400" s="221"/>
      <c r="BU400" s="221"/>
      <c r="BV400" s="221"/>
      <c r="BW400" s="221"/>
      <c r="BX400" s="221"/>
      <c r="BY400" s="221"/>
      <c r="BZ400" s="221"/>
      <c r="CA400" s="221"/>
      <c r="CB400" s="221"/>
      <c r="CC400" s="221"/>
      <c r="CD400" s="221"/>
      <c r="CE400" s="221"/>
      <c r="CF400" s="221"/>
      <c r="CG400" s="221"/>
      <c r="CH400" s="221"/>
      <c r="CI400" s="221"/>
      <c r="CJ400" s="221"/>
      <c r="CK400" s="221"/>
      <c r="CL400" s="221"/>
      <c r="CM400" s="221"/>
      <c r="CN400" s="221"/>
      <c r="CO400" s="221"/>
      <c r="CP400" s="221"/>
      <c r="CQ400" s="221"/>
      <c r="CR400" s="221"/>
      <c r="CS400" s="221"/>
      <c r="CT400" s="221"/>
      <c r="CU400" s="221"/>
      <c r="CV400" s="221"/>
      <c r="CW400" s="221"/>
      <c r="CX400" s="221"/>
      <c r="CY400" s="221"/>
      <c r="CZ400" s="221"/>
      <c r="DA400" s="221"/>
      <c r="DB400" s="221"/>
      <c r="DC400" s="221"/>
      <c r="DD400" s="221"/>
      <c r="DE400" s="221"/>
      <c r="DF400" s="221"/>
    </row>
    <row r="401" spans="1:110" ht="15" x14ac:dyDescent="0.2">
      <c r="A401" s="221"/>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37"/>
      <c r="AV401" s="240"/>
      <c r="AW401" s="237"/>
      <c r="AX401" s="221"/>
      <c r="BB401" s="221"/>
      <c r="BC401" s="221"/>
      <c r="BD401" s="221"/>
      <c r="BE401" s="221"/>
      <c r="BF401" s="221"/>
      <c r="BG401" s="221"/>
      <c r="BH401" s="221"/>
      <c r="BI401" s="221"/>
      <c r="BJ401" s="221"/>
      <c r="BK401" s="221"/>
      <c r="BL401" s="221"/>
      <c r="BM401" s="221"/>
      <c r="BN401" s="221"/>
      <c r="BO401" s="221"/>
      <c r="BP401" s="221"/>
      <c r="BQ401" s="221"/>
      <c r="BR401" s="221"/>
      <c r="BS401" s="221"/>
      <c r="BT401" s="221"/>
      <c r="BU401" s="221"/>
      <c r="BV401" s="221"/>
      <c r="BW401" s="221"/>
      <c r="BX401" s="221"/>
      <c r="BY401" s="221"/>
      <c r="BZ401" s="221"/>
      <c r="CA401" s="221"/>
      <c r="CB401" s="221"/>
      <c r="CC401" s="221"/>
      <c r="CD401" s="221"/>
      <c r="CE401" s="221"/>
      <c r="CF401" s="221"/>
      <c r="CG401" s="221"/>
      <c r="CH401" s="221"/>
      <c r="CI401" s="221"/>
      <c r="CJ401" s="221"/>
      <c r="CK401" s="221"/>
      <c r="CL401" s="221"/>
      <c r="CM401" s="221"/>
      <c r="CN401" s="221"/>
      <c r="CO401" s="221"/>
      <c r="CP401" s="221"/>
      <c r="CQ401" s="221"/>
      <c r="CR401" s="221"/>
      <c r="CS401" s="221"/>
      <c r="CT401" s="221"/>
      <c r="CU401" s="221"/>
      <c r="CV401" s="221"/>
      <c r="CW401" s="221"/>
      <c r="CX401" s="221"/>
      <c r="CY401" s="221"/>
      <c r="CZ401" s="221"/>
      <c r="DA401" s="221"/>
      <c r="DB401" s="221"/>
      <c r="DC401" s="221"/>
      <c r="DD401" s="221"/>
      <c r="DE401" s="221"/>
      <c r="DF401" s="221"/>
    </row>
    <row r="402" spans="1:110" ht="15" x14ac:dyDescent="0.2">
      <c r="A402" s="221"/>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37"/>
      <c r="AV402" s="240"/>
      <c r="AW402" s="237"/>
      <c r="AX402" s="221"/>
      <c r="BB402" s="221"/>
      <c r="BC402" s="221"/>
      <c r="BD402" s="221"/>
      <c r="BE402" s="221"/>
      <c r="BF402" s="221"/>
      <c r="BG402" s="221"/>
      <c r="BH402" s="221"/>
      <c r="BI402" s="221"/>
      <c r="BJ402" s="221"/>
      <c r="BK402" s="221"/>
      <c r="BL402" s="221"/>
      <c r="BM402" s="221"/>
      <c r="BN402" s="221"/>
      <c r="BO402" s="221"/>
      <c r="BP402" s="221"/>
      <c r="BQ402" s="221"/>
      <c r="BR402" s="221"/>
      <c r="BS402" s="221"/>
      <c r="BT402" s="221"/>
      <c r="BU402" s="221"/>
      <c r="BV402" s="221"/>
      <c r="BW402" s="221"/>
      <c r="BX402" s="221"/>
      <c r="BY402" s="221"/>
      <c r="BZ402" s="221"/>
      <c r="CA402" s="221"/>
      <c r="CB402" s="221"/>
      <c r="CC402" s="221"/>
      <c r="CD402" s="221"/>
      <c r="CE402" s="221"/>
      <c r="CF402" s="221"/>
      <c r="CG402" s="221"/>
      <c r="CH402" s="221"/>
      <c r="CI402" s="221"/>
      <c r="CJ402" s="221"/>
      <c r="CK402" s="221"/>
      <c r="CL402" s="221"/>
      <c r="CM402" s="221"/>
      <c r="CN402" s="221"/>
      <c r="CO402" s="221"/>
      <c r="CP402" s="221"/>
      <c r="CQ402" s="221"/>
      <c r="CR402" s="221"/>
      <c r="CS402" s="221"/>
      <c r="CT402" s="221"/>
      <c r="CU402" s="221"/>
      <c r="CV402" s="221"/>
      <c r="CW402" s="221"/>
      <c r="CX402" s="221"/>
      <c r="CY402" s="221"/>
      <c r="CZ402" s="221"/>
      <c r="DA402" s="221"/>
      <c r="DB402" s="221"/>
      <c r="DC402" s="221"/>
      <c r="DD402" s="221"/>
      <c r="DE402" s="221"/>
      <c r="DF402" s="221"/>
    </row>
    <row r="403" spans="1:110" ht="15" x14ac:dyDescent="0.2">
      <c r="A403" s="221"/>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37"/>
      <c r="AV403" s="240"/>
      <c r="AW403" s="237"/>
      <c r="AX403" s="221"/>
      <c r="BB403" s="221"/>
      <c r="BC403" s="221"/>
      <c r="BD403" s="221"/>
      <c r="BE403" s="221"/>
      <c r="BF403" s="221"/>
      <c r="BG403" s="221"/>
      <c r="BH403" s="221"/>
      <c r="BI403" s="221"/>
      <c r="BJ403" s="221"/>
      <c r="BK403" s="221"/>
      <c r="BL403" s="221"/>
      <c r="BM403" s="221"/>
      <c r="BN403" s="221"/>
      <c r="BO403" s="221"/>
      <c r="BP403" s="221"/>
      <c r="BQ403" s="221"/>
      <c r="BR403" s="221"/>
      <c r="BS403" s="221"/>
      <c r="BT403" s="221"/>
      <c r="BU403" s="221"/>
      <c r="BV403" s="221"/>
      <c r="BW403" s="221"/>
      <c r="BX403" s="221"/>
      <c r="BY403" s="221"/>
      <c r="BZ403" s="221"/>
      <c r="CA403" s="221"/>
      <c r="CB403" s="221"/>
      <c r="CC403" s="221"/>
      <c r="CD403" s="221"/>
      <c r="CE403" s="221"/>
      <c r="CF403" s="221"/>
      <c r="CG403" s="221"/>
      <c r="CH403" s="221"/>
      <c r="CI403" s="221"/>
      <c r="CJ403" s="221"/>
      <c r="CK403" s="221"/>
      <c r="CL403" s="221"/>
      <c r="CM403" s="221"/>
      <c r="CN403" s="221"/>
      <c r="CO403" s="221"/>
      <c r="CP403" s="221"/>
      <c r="CQ403" s="221"/>
      <c r="CR403" s="221"/>
      <c r="CS403" s="221"/>
      <c r="CT403" s="221"/>
      <c r="CU403" s="221"/>
      <c r="CV403" s="221"/>
      <c r="CW403" s="221"/>
      <c r="CX403" s="221"/>
      <c r="CY403" s="221"/>
      <c r="CZ403" s="221"/>
      <c r="DA403" s="221"/>
      <c r="DB403" s="221"/>
      <c r="DC403" s="221"/>
      <c r="DD403" s="221"/>
      <c r="DE403" s="221"/>
      <c r="DF403" s="221"/>
    </row>
    <row r="404" spans="1:110" ht="15" x14ac:dyDescent="0.2">
      <c r="A404" s="221"/>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37"/>
      <c r="AV404" s="240"/>
      <c r="AW404" s="237"/>
      <c r="AX404" s="221"/>
      <c r="BB404" s="221"/>
      <c r="BC404" s="221"/>
      <c r="BD404" s="221"/>
      <c r="BE404" s="221"/>
      <c r="BF404" s="221"/>
      <c r="BG404" s="221"/>
      <c r="BH404" s="221"/>
      <c r="BI404" s="221"/>
      <c r="BJ404" s="221"/>
      <c r="BK404" s="221"/>
      <c r="BL404" s="221"/>
      <c r="BM404" s="221"/>
      <c r="BN404" s="221"/>
      <c r="BO404" s="221"/>
      <c r="BP404" s="221"/>
      <c r="BQ404" s="221"/>
      <c r="BR404" s="221"/>
      <c r="BS404" s="221"/>
      <c r="BT404" s="221"/>
      <c r="BU404" s="221"/>
      <c r="BV404" s="221"/>
      <c r="BW404" s="221"/>
      <c r="BX404" s="221"/>
      <c r="BY404" s="221"/>
      <c r="BZ404" s="221"/>
      <c r="CA404" s="221"/>
      <c r="CB404" s="221"/>
      <c r="CC404" s="221"/>
      <c r="CD404" s="221"/>
      <c r="CE404" s="221"/>
      <c r="CF404" s="221"/>
      <c r="CG404" s="221"/>
      <c r="CH404" s="221"/>
      <c r="CI404" s="221"/>
      <c r="CJ404" s="221"/>
      <c r="CK404" s="221"/>
      <c r="CL404" s="221"/>
      <c r="CM404" s="221"/>
      <c r="CN404" s="221"/>
      <c r="CO404" s="221"/>
      <c r="CP404" s="221"/>
      <c r="CQ404" s="221"/>
      <c r="CR404" s="221"/>
      <c r="CS404" s="221"/>
      <c r="CT404" s="221"/>
      <c r="CU404" s="221"/>
      <c r="CV404" s="221"/>
      <c r="CW404" s="221"/>
      <c r="CX404" s="221"/>
      <c r="CY404" s="221"/>
      <c r="CZ404" s="221"/>
      <c r="DA404" s="221"/>
      <c r="DB404" s="221"/>
      <c r="DC404" s="221"/>
      <c r="DD404" s="221"/>
      <c r="DE404" s="221"/>
      <c r="DF404" s="221"/>
    </row>
    <row r="405" spans="1:110" ht="15" x14ac:dyDescent="0.2">
      <c r="A405" s="221"/>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37"/>
      <c r="AV405" s="240"/>
      <c r="AW405" s="237"/>
      <c r="AX405" s="221"/>
      <c r="BB405" s="221"/>
      <c r="BC405" s="221"/>
      <c r="BD405" s="221"/>
      <c r="BE405" s="221"/>
      <c r="BF405" s="221"/>
      <c r="BG405" s="221"/>
      <c r="BH405" s="221"/>
      <c r="BI405" s="221"/>
      <c r="BJ405" s="221"/>
      <c r="BK405" s="221"/>
      <c r="BL405" s="221"/>
      <c r="BM405" s="221"/>
      <c r="BN405" s="221"/>
      <c r="BO405" s="221"/>
      <c r="BP405" s="221"/>
      <c r="BQ405" s="221"/>
      <c r="BR405" s="221"/>
      <c r="BS405" s="221"/>
      <c r="BT405" s="221"/>
      <c r="BU405" s="221"/>
      <c r="BV405" s="221"/>
      <c r="BW405" s="221"/>
      <c r="BX405" s="221"/>
      <c r="BY405" s="221"/>
      <c r="BZ405" s="221"/>
      <c r="CA405" s="221"/>
      <c r="CB405" s="221"/>
      <c r="CC405" s="221"/>
      <c r="CD405" s="221"/>
      <c r="CE405" s="221"/>
      <c r="CF405" s="221"/>
      <c r="CG405" s="221"/>
      <c r="CH405" s="221"/>
      <c r="CI405" s="221"/>
      <c r="CJ405" s="221"/>
      <c r="CK405" s="221"/>
      <c r="CL405" s="221"/>
      <c r="CM405" s="221"/>
      <c r="CN405" s="221"/>
      <c r="CO405" s="221"/>
      <c r="CP405" s="221"/>
      <c r="CQ405" s="221"/>
      <c r="CR405" s="221"/>
      <c r="CS405" s="221"/>
      <c r="CT405" s="221"/>
      <c r="CU405" s="221"/>
      <c r="CV405" s="221"/>
      <c r="CW405" s="221"/>
      <c r="CX405" s="221"/>
      <c r="CY405" s="221"/>
      <c r="CZ405" s="221"/>
      <c r="DA405" s="221"/>
      <c r="DB405" s="221"/>
      <c r="DC405" s="221"/>
      <c r="DD405" s="221"/>
      <c r="DE405" s="221"/>
      <c r="DF405" s="221"/>
    </row>
    <row r="406" spans="1:110" ht="15" x14ac:dyDescent="0.2">
      <c r="A406" s="221"/>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37"/>
      <c r="AV406" s="240"/>
      <c r="AW406" s="237"/>
      <c r="AX406" s="221"/>
      <c r="BB406" s="221"/>
      <c r="BC406" s="221"/>
      <c r="BD406" s="221"/>
      <c r="BE406" s="221"/>
      <c r="BF406" s="221"/>
      <c r="BG406" s="221"/>
      <c r="BH406" s="221"/>
      <c r="BI406" s="221"/>
      <c r="BJ406" s="221"/>
      <c r="BK406" s="221"/>
      <c r="BL406" s="221"/>
      <c r="BM406" s="221"/>
      <c r="BN406" s="221"/>
      <c r="BO406" s="221"/>
      <c r="BP406" s="221"/>
      <c r="BQ406" s="221"/>
      <c r="BR406" s="221"/>
      <c r="BS406" s="221"/>
      <c r="BT406" s="221"/>
      <c r="BU406" s="221"/>
      <c r="BV406" s="221"/>
      <c r="BW406" s="221"/>
      <c r="BX406" s="221"/>
      <c r="BY406" s="221"/>
      <c r="BZ406" s="221"/>
      <c r="CA406" s="221"/>
      <c r="CB406" s="221"/>
      <c r="CC406" s="221"/>
      <c r="CD406" s="221"/>
      <c r="CE406" s="221"/>
      <c r="CF406" s="221"/>
      <c r="CG406" s="221"/>
      <c r="CH406" s="221"/>
      <c r="CI406" s="221"/>
      <c r="CJ406" s="221"/>
      <c r="CK406" s="221"/>
      <c r="CL406" s="221"/>
      <c r="CM406" s="221"/>
      <c r="CN406" s="221"/>
      <c r="CO406" s="221"/>
      <c r="CP406" s="221"/>
      <c r="CQ406" s="221"/>
      <c r="CR406" s="221"/>
      <c r="CS406" s="221"/>
      <c r="CT406" s="221"/>
      <c r="CU406" s="221"/>
      <c r="CV406" s="221"/>
      <c r="CW406" s="221"/>
      <c r="CX406" s="221"/>
      <c r="CY406" s="221"/>
      <c r="CZ406" s="221"/>
      <c r="DA406" s="221"/>
      <c r="DB406" s="221"/>
      <c r="DC406" s="221"/>
      <c r="DD406" s="221"/>
      <c r="DE406" s="221"/>
      <c r="DF406" s="221"/>
    </row>
    <row r="407" spans="1:110" ht="15" x14ac:dyDescent="0.2">
      <c r="A407" s="221"/>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37"/>
      <c r="AV407" s="240"/>
      <c r="AW407" s="237"/>
      <c r="AX407" s="221"/>
      <c r="BB407" s="221"/>
      <c r="BC407" s="221"/>
      <c r="BD407" s="221"/>
      <c r="BE407" s="221"/>
      <c r="BF407" s="221"/>
      <c r="BG407" s="221"/>
      <c r="BH407" s="221"/>
      <c r="BI407" s="221"/>
      <c r="BJ407" s="221"/>
      <c r="BK407" s="221"/>
      <c r="BL407" s="221"/>
      <c r="BM407" s="221"/>
      <c r="BN407" s="221"/>
      <c r="BO407" s="221"/>
      <c r="BP407" s="221"/>
      <c r="BQ407" s="221"/>
      <c r="BR407" s="221"/>
      <c r="BS407" s="221"/>
      <c r="BT407" s="221"/>
      <c r="BU407" s="221"/>
      <c r="BV407" s="221"/>
      <c r="BW407" s="221"/>
      <c r="BX407" s="221"/>
      <c r="BY407" s="221"/>
      <c r="BZ407" s="221"/>
      <c r="CA407" s="221"/>
      <c r="CB407" s="221"/>
      <c r="CC407" s="221"/>
      <c r="CD407" s="221"/>
      <c r="CE407" s="221"/>
      <c r="CF407" s="221"/>
      <c r="CG407" s="221"/>
      <c r="CH407" s="221"/>
      <c r="CI407" s="221"/>
      <c r="CJ407" s="221"/>
      <c r="CK407" s="221"/>
      <c r="CL407" s="221"/>
      <c r="CM407" s="221"/>
      <c r="CN407" s="221"/>
      <c r="CO407" s="221"/>
      <c r="CP407" s="221"/>
      <c r="CQ407" s="221"/>
      <c r="CR407" s="221"/>
      <c r="CS407" s="221"/>
      <c r="CT407" s="221"/>
      <c r="CU407" s="221"/>
      <c r="CV407" s="221"/>
      <c r="CW407" s="221"/>
      <c r="CX407" s="221"/>
      <c r="CY407" s="221"/>
      <c r="CZ407" s="221"/>
      <c r="DA407" s="221"/>
      <c r="DB407" s="221"/>
      <c r="DC407" s="221"/>
      <c r="DD407" s="221"/>
      <c r="DE407" s="221"/>
      <c r="DF407" s="221"/>
    </row>
    <row r="408" spans="1:110" ht="15" x14ac:dyDescent="0.2">
      <c r="A408" s="221"/>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37"/>
      <c r="AV408" s="240"/>
      <c r="AW408" s="237"/>
      <c r="AX408" s="221"/>
      <c r="BB408" s="221"/>
      <c r="BC408" s="221"/>
      <c r="BD408" s="221"/>
      <c r="BE408" s="221"/>
      <c r="BF408" s="221"/>
      <c r="BG408" s="221"/>
      <c r="BH408" s="221"/>
      <c r="BI408" s="221"/>
      <c r="BJ408" s="221"/>
      <c r="BK408" s="221"/>
      <c r="BL408" s="221"/>
      <c r="BM408" s="221"/>
      <c r="BN408" s="221"/>
      <c r="BO408" s="221"/>
      <c r="BP408" s="221"/>
      <c r="BQ408" s="221"/>
      <c r="BR408" s="221"/>
      <c r="BS408" s="221"/>
      <c r="BT408" s="221"/>
      <c r="BU408" s="221"/>
      <c r="BV408" s="221"/>
      <c r="BW408" s="221"/>
      <c r="BX408" s="221"/>
      <c r="BY408" s="221"/>
      <c r="BZ408" s="221"/>
      <c r="CA408" s="221"/>
      <c r="CB408" s="221"/>
      <c r="CC408" s="221"/>
      <c r="CD408" s="221"/>
      <c r="CE408" s="221"/>
      <c r="CF408" s="221"/>
      <c r="CG408" s="221"/>
      <c r="CH408" s="221"/>
      <c r="CI408" s="221"/>
      <c r="CJ408" s="221"/>
      <c r="CK408" s="221"/>
      <c r="CL408" s="221"/>
      <c r="CM408" s="221"/>
      <c r="CN408" s="221"/>
      <c r="CO408" s="221"/>
      <c r="CP408" s="221"/>
      <c r="CQ408" s="221"/>
      <c r="CR408" s="221"/>
      <c r="CS408" s="221"/>
      <c r="CT408" s="221"/>
      <c r="CU408" s="221"/>
      <c r="CV408" s="221"/>
      <c r="CW408" s="221"/>
      <c r="CX408" s="221"/>
      <c r="CY408" s="221"/>
      <c r="CZ408" s="221"/>
      <c r="DA408" s="221"/>
      <c r="DB408" s="221"/>
      <c r="DC408" s="221"/>
      <c r="DD408" s="221"/>
      <c r="DE408" s="221"/>
      <c r="DF408" s="221"/>
    </row>
    <row r="409" spans="1:110" ht="15" x14ac:dyDescent="0.2">
      <c r="A409" s="221"/>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37"/>
      <c r="AV409" s="240"/>
      <c r="AW409" s="237"/>
      <c r="AX409" s="221"/>
      <c r="BB409" s="221"/>
      <c r="BC409" s="221"/>
      <c r="BD409" s="221"/>
      <c r="BE409" s="221"/>
      <c r="BF409" s="221"/>
      <c r="BG409" s="221"/>
      <c r="BH409" s="221"/>
      <c r="BI409" s="221"/>
      <c r="BJ409" s="221"/>
      <c r="BK409" s="221"/>
      <c r="BL409" s="221"/>
      <c r="BM409" s="221"/>
      <c r="BN409" s="221"/>
      <c r="BO409" s="221"/>
      <c r="BP409" s="221"/>
      <c r="BQ409" s="221"/>
      <c r="BR409" s="221"/>
      <c r="BS409" s="221"/>
      <c r="BT409" s="221"/>
      <c r="BU409" s="221"/>
      <c r="BV409" s="221"/>
      <c r="BW409" s="221"/>
      <c r="BX409" s="221"/>
      <c r="BY409" s="221"/>
      <c r="BZ409" s="221"/>
      <c r="CA409" s="221"/>
      <c r="CB409" s="221"/>
      <c r="CC409" s="221"/>
      <c r="CD409" s="221"/>
      <c r="CE409" s="221"/>
      <c r="CF409" s="221"/>
      <c r="CG409" s="221"/>
      <c r="CH409" s="221"/>
      <c r="CI409" s="221"/>
      <c r="CJ409" s="221"/>
      <c r="CK409" s="221"/>
      <c r="CL409" s="221"/>
      <c r="CM409" s="221"/>
      <c r="CN409" s="221"/>
      <c r="CO409" s="221"/>
      <c r="CP409" s="221"/>
      <c r="CQ409" s="221"/>
      <c r="CR409" s="221"/>
      <c r="CS409" s="221"/>
      <c r="CT409" s="221"/>
      <c r="CU409" s="221"/>
      <c r="CV409" s="221"/>
      <c r="CW409" s="221"/>
      <c r="CX409" s="221"/>
      <c r="CY409" s="221"/>
      <c r="CZ409" s="221"/>
      <c r="DA409" s="221"/>
      <c r="DB409" s="221"/>
      <c r="DC409" s="221"/>
      <c r="DD409" s="221"/>
      <c r="DE409" s="221"/>
      <c r="DF409" s="221"/>
    </row>
    <row r="410" spans="1:110" ht="15" x14ac:dyDescent="0.2">
      <c r="A410" s="221"/>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37"/>
      <c r="AV410" s="240"/>
      <c r="AW410" s="237"/>
      <c r="AX410" s="221"/>
      <c r="BB410" s="221"/>
      <c r="BC410" s="221"/>
      <c r="BD410" s="221"/>
      <c r="BE410" s="221"/>
      <c r="BF410" s="221"/>
      <c r="BG410" s="221"/>
      <c r="BH410" s="221"/>
      <c r="BI410" s="221"/>
      <c r="BJ410" s="221"/>
      <c r="BK410" s="221"/>
      <c r="BL410" s="221"/>
      <c r="BM410" s="221"/>
      <c r="BN410" s="221"/>
      <c r="BO410" s="221"/>
      <c r="BP410" s="221"/>
      <c r="BQ410" s="221"/>
      <c r="BR410" s="221"/>
      <c r="BS410" s="221"/>
      <c r="BT410" s="221"/>
      <c r="BU410" s="221"/>
      <c r="BV410" s="221"/>
      <c r="BW410" s="221"/>
      <c r="BX410" s="221"/>
      <c r="BY410" s="221"/>
      <c r="BZ410" s="221"/>
      <c r="CA410" s="221"/>
      <c r="CB410" s="221"/>
      <c r="CC410" s="221"/>
      <c r="CD410" s="221"/>
      <c r="CE410" s="221"/>
      <c r="CF410" s="221"/>
      <c r="CG410" s="221"/>
      <c r="CH410" s="221"/>
      <c r="CI410" s="221"/>
      <c r="CJ410" s="221"/>
      <c r="CK410" s="221"/>
      <c r="CL410" s="221"/>
      <c r="CM410" s="221"/>
      <c r="CN410" s="221"/>
      <c r="CO410" s="221"/>
      <c r="CP410" s="221"/>
      <c r="CQ410" s="221"/>
      <c r="CR410" s="221"/>
      <c r="CS410" s="221"/>
      <c r="CT410" s="221"/>
      <c r="CU410" s="221"/>
      <c r="CV410" s="221"/>
      <c r="CW410" s="221"/>
      <c r="CX410" s="221"/>
      <c r="CY410" s="221"/>
      <c r="CZ410" s="221"/>
      <c r="DA410" s="221"/>
      <c r="DB410" s="221"/>
      <c r="DC410" s="221"/>
      <c r="DD410" s="221"/>
      <c r="DE410" s="221"/>
      <c r="DF410" s="221"/>
    </row>
    <row r="411" spans="1:110" ht="15" x14ac:dyDescent="0.2">
      <c r="A411" s="221"/>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37"/>
      <c r="AV411" s="240"/>
      <c r="AW411" s="237"/>
      <c r="AX411" s="221"/>
      <c r="BB411" s="221"/>
      <c r="BC411" s="221"/>
      <c r="BD411" s="221"/>
      <c r="BE411" s="221"/>
      <c r="BF411" s="221"/>
      <c r="BG411" s="221"/>
      <c r="BH411" s="221"/>
      <c r="BI411" s="221"/>
      <c r="BJ411" s="221"/>
      <c r="BK411" s="221"/>
      <c r="BL411" s="221"/>
      <c r="BM411" s="221"/>
      <c r="BN411" s="221"/>
      <c r="BO411" s="221"/>
      <c r="BP411" s="221"/>
      <c r="BQ411" s="221"/>
      <c r="BR411" s="221"/>
      <c r="BS411" s="221"/>
      <c r="BT411" s="221"/>
      <c r="BU411" s="221"/>
      <c r="BV411" s="221"/>
      <c r="BW411" s="221"/>
      <c r="BX411" s="221"/>
      <c r="BY411" s="221"/>
      <c r="BZ411" s="221"/>
      <c r="CA411" s="221"/>
      <c r="CB411" s="221"/>
      <c r="CC411" s="221"/>
      <c r="CD411" s="221"/>
      <c r="CE411" s="221"/>
      <c r="CF411" s="221"/>
      <c r="CG411" s="221"/>
      <c r="CH411" s="221"/>
      <c r="CI411" s="221"/>
      <c r="CJ411" s="221"/>
      <c r="CK411" s="221"/>
      <c r="CL411" s="221"/>
      <c r="CM411" s="221"/>
      <c r="CN411" s="221"/>
      <c r="CO411" s="221"/>
      <c r="CP411" s="221"/>
      <c r="CQ411" s="221"/>
      <c r="CR411" s="221"/>
      <c r="CS411" s="221"/>
      <c r="CT411" s="221"/>
      <c r="CU411" s="221"/>
      <c r="CV411" s="221"/>
      <c r="CW411" s="221"/>
      <c r="CX411" s="221"/>
      <c r="CY411" s="221"/>
      <c r="CZ411" s="221"/>
      <c r="DA411" s="221"/>
      <c r="DB411" s="221"/>
      <c r="DC411" s="221"/>
      <c r="DD411" s="221"/>
      <c r="DE411" s="221"/>
      <c r="DF411" s="221"/>
    </row>
    <row r="412" spans="1:110" ht="15" x14ac:dyDescent="0.2">
      <c r="A412" s="221"/>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37"/>
      <c r="AV412" s="240"/>
      <c r="AW412" s="237"/>
      <c r="AX412" s="221"/>
      <c r="BB412" s="221"/>
      <c r="BC412" s="221"/>
      <c r="BD412" s="221"/>
      <c r="BE412" s="221"/>
      <c r="BF412" s="221"/>
      <c r="BG412" s="221"/>
      <c r="BH412" s="221"/>
      <c r="BI412" s="221"/>
      <c r="BJ412" s="221"/>
      <c r="BK412" s="221"/>
      <c r="BL412" s="221"/>
      <c r="BM412" s="221"/>
      <c r="BN412" s="221"/>
      <c r="BO412" s="221"/>
      <c r="BP412" s="221"/>
      <c r="BQ412" s="221"/>
      <c r="BR412" s="221"/>
      <c r="BS412" s="221"/>
      <c r="BT412" s="221"/>
      <c r="BU412" s="221"/>
      <c r="BV412" s="221"/>
      <c r="BW412" s="221"/>
      <c r="BX412" s="221"/>
      <c r="BY412" s="221"/>
      <c r="BZ412" s="221"/>
      <c r="CA412" s="221"/>
      <c r="CB412" s="221"/>
      <c r="CC412" s="221"/>
      <c r="CD412" s="221"/>
      <c r="CE412" s="221"/>
      <c r="CF412" s="221"/>
      <c r="CG412" s="221"/>
      <c r="CH412" s="221"/>
      <c r="CI412" s="221"/>
      <c r="CJ412" s="221"/>
      <c r="CK412" s="221"/>
      <c r="CL412" s="221"/>
      <c r="CM412" s="221"/>
      <c r="CN412" s="221"/>
      <c r="CO412" s="221"/>
      <c r="CP412" s="221"/>
      <c r="CQ412" s="221"/>
      <c r="CR412" s="221"/>
      <c r="CS412" s="221"/>
      <c r="CT412" s="221"/>
      <c r="CU412" s="221"/>
      <c r="CV412" s="221"/>
      <c r="CW412" s="221"/>
      <c r="CX412" s="221"/>
      <c r="CY412" s="221"/>
      <c r="CZ412" s="221"/>
      <c r="DA412" s="221"/>
      <c r="DB412" s="221"/>
      <c r="DC412" s="221"/>
      <c r="DD412" s="221"/>
      <c r="DE412" s="221"/>
      <c r="DF412" s="221"/>
    </row>
    <row r="413" spans="1:110" ht="15" x14ac:dyDescent="0.2">
      <c r="A413" s="221"/>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37"/>
      <c r="AV413" s="240"/>
      <c r="AW413" s="237"/>
      <c r="AX413" s="221"/>
      <c r="BB413" s="221"/>
      <c r="BC413" s="221"/>
      <c r="BD413" s="221"/>
      <c r="BE413" s="221"/>
      <c r="BF413" s="221"/>
      <c r="BG413" s="221"/>
      <c r="BH413" s="221"/>
      <c r="BI413" s="221"/>
      <c r="BJ413" s="221"/>
      <c r="BK413" s="221"/>
      <c r="BL413" s="221"/>
      <c r="BM413" s="221"/>
      <c r="BN413" s="221"/>
      <c r="BO413" s="221"/>
      <c r="BP413" s="221"/>
      <c r="BQ413" s="221"/>
      <c r="BR413" s="221"/>
      <c r="BS413" s="221"/>
      <c r="BT413" s="221"/>
      <c r="BU413" s="221"/>
      <c r="BV413" s="221"/>
      <c r="BW413" s="221"/>
      <c r="BX413" s="221"/>
      <c r="BY413" s="221"/>
      <c r="BZ413" s="221"/>
      <c r="CA413" s="221"/>
      <c r="CB413" s="221"/>
      <c r="CC413" s="221"/>
      <c r="CD413" s="221"/>
      <c r="CE413" s="221"/>
      <c r="CF413" s="221"/>
      <c r="CG413" s="221"/>
      <c r="CH413" s="221"/>
      <c r="CI413" s="221"/>
      <c r="CJ413" s="221"/>
      <c r="CK413" s="221"/>
      <c r="CL413" s="221"/>
      <c r="CM413" s="221"/>
      <c r="CN413" s="221"/>
      <c r="CO413" s="221"/>
      <c r="CP413" s="221"/>
      <c r="CQ413" s="221"/>
      <c r="CR413" s="221"/>
      <c r="CS413" s="221"/>
      <c r="CT413" s="221"/>
      <c r="CU413" s="221"/>
      <c r="CV413" s="221"/>
      <c r="CW413" s="221"/>
      <c r="CX413" s="221"/>
      <c r="CY413" s="221"/>
      <c r="CZ413" s="221"/>
      <c r="DA413" s="221"/>
      <c r="DB413" s="221"/>
      <c r="DC413" s="221"/>
      <c r="DD413" s="221"/>
      <c r="DE413" s="221"/>
      <c r="DF413" s="221"/>
    </row>
    <row r="414" spans="1:110" ht="15" x14ac:dyDescent="0.2">
      <c r="A414" s="221"/>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37"/>
      <c r="AV414" s="240"/>
      <c r="AW414" s="237"/>
      <c r="AX414" s="221"/>
      <c r="BB414" s="221"/>
      <c r="BC414" s="221"/>
      <c r="BD414" s="221"/>
      <c r="BE414" s="221"/>
      <c r="BF414" s="221"/>
      <c r="BG414" s="221"/>
      <c r="BH414" s="221"/>
      <c r="BI414" s="221"/>
      <c r="BJ414" s="221"/>
      <c r="BK414" s="221"/>
      <c r="BL414" s="221"/>
      <c r="BM414" s="221"/>
      <c r="BN414" s="221"/>
      <c r="BO414" s="221"/>
      <c r="BP414" s="221"/>
      <c r="BQ414" s="221"/>
      <c r="BR414" s="221"/>
      <c r="BS414" s="221"/>
      <c r="BT414" s="221"/>
      <c r="BU414" s="221"/>
      <c r="BV414" s="221"/>
      <c r="BW414" s="221"/>
      <c r="BX414" s="221"/>
      <c r="BY414" s="221"/>
      <c r="BZ414" s="221"/>
      <c r="CA414" s="221"/>
      <c r="CB414" s="221"/>
      <c r="CC414" s="221"/>
      <c r="CD414" s="221"/>
      <c r="CE414" s="221"/>
      <c r="CF414" s="221"/>
      <c r="CG414" s="221"/>
      <c r="CH414" s="221"/>
      <c r="CI414" s="221"/>
      <c r="CJ414" s="221"/>
      <c r="CK414" s="221"/>
      <c r="CL414" s="221"/>
      <c r="CM414" s="221"/>
      <c r="CN414" s="221"/>
      <c r="CO414" s="221"/>
      <c r="CP414" s="221"/>
      <c r="CQ414" s="221"/>
      <c r="CR414" s="221"/>
      <c r="CS414" s="221"/>
      <c r="CT414" s="221"/>
      <c r="CU414" s="221"/>
      <c r="CV414" s="221"/>
      <c r="CW414" s="221"/>
      <c r="CX414" s="221"/>
      <c r="CY414" s="221"/>
      <c r="CZ414" s="221"/>
      <c r="DA414" s="221"/>
      <c r="DB414" s="221"/>
      <c r="DC414" s="221"/>
      <c r="DD414" s="221"/>
      <c r="DE414" s="221"/>
      <c r="DF414" s="221"/>
    </row>
    <row r="415" spans="1:110" ht="15" x14ac:dyDescent="0.2">
      <c r="A415" s="221"/>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37"/>
      <c r="AV415" s="240"/>
      <c r="AW415" s="237"/>
      <c r="AX415" s="221"/>
      <c r="BB415" s="221"/>
      <c r="BC415" s="221"/>
      <c r="BD415" s="221"/>
      <c r="BE415" s="221"/>
      <c r="BF415" s="221"/>
      <c r="BG415" s="221"/>
      <c r="BH415" s="221"/>
      <c r="BI415" s="221"/>
      <c r="BJ415" s="221"/>
      <c r="BK415" s="221"/>
      <c r="BL415" s="221"/>
      <c r="BM415" s="221"/>
      <c r="BN415" s="221"/>
      <c r="BO415" s="221"/>
      <c r="BP415" s="221"/>
      <c r="BQ415" s="221"/>
      <c r="BR415" s="221"/>
      <c r="BS415" s="221"/>
      <c r="BT415" s="221"/>
      <c r="BU415" s="221"/>
      <c r="BV415" s="221"/>
      <c r="BW415" s="221"/>
      <c r="BX415" s="221"/>
      <c r="BY415" s="221"/>
      <c r="BZ415" s="221"/>
      <c r="CA415" s="221"/>
      <c r="CB415" s="221"/>
      <c r="CC415" s="221"/>
      <c r="CD415" s="221"/>
      <c r="CE415" s="221"/>
      <c r="CF415" s="221"/>
      <c r="CG415" s="221"/>
      <c r="CH415" s="221"/>
      <c r="CI415" s="221"/>
      <c r="CJ415" s="221"/>
      <c r="CK415" s="221"/>
      <c r="CL415" s="221"/>
      <c r="CM415" s="221"/>
      <c r="CN415" s="221"/>
      <c r="CO415" s="221"/>
      <c r="CP415" s="221"/>
      <c r="CQ415" s="221"/>
      <c r="CR415" s="221"/>
      <c r="CS415" s="221"/>
      <c r="CT415" s="221"/>
      <c r="CU415" s="221"/>
      <c r="CV415" s="221"/>
      <c r="CW415" s="221"/>
      <c r="CX415" s="221"/>
      <c r="CY415" s="221"/>
      <c r="CZ415" s="221"/>
      <c r="DA415" s="221"/>
      <c r="DB415" s="221"/>
      <c r="DC415" s="221"/>
      <c r="DD415" s="221"/>
      <c r="DE415" s="221"/>
      <c r="DF415" s="221"/>
    </row>
    <row r="416" spans="1:110" ht="15" x14ac:dyDescent="0.2">
      <c r="A416" s="221"/>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37"/>
      <c r="AV416" s="240"/>
      <c r="AW416" s="237"/>
      <c r="AX416" s="221"/>
      <c r="BB416" s="221"/>
      <c r="BC416" s="221"/>
      <c r="BD416" s="221"/>
      <c r="BE416" s="221"/>
      <c r="BF416" s="221"/>
      <c r="BG416" s="221"/>
      <c r="BH416" s="221"/>
      <c r="BI416" s="221"/>
      <c r="BJ416" s="221"/>
      <c r="BK416" s="221"/>
      <c r="BL416" s="221"/>
      <c r="BM416" s="221"/>
      <c r="BN416" s="221"/>
      <c r="BO416" s="221"/>
      <c r="BP416" s="221"/>
      <c r="BQ416" s="221"/>
      <c r="BR416" s="221"/>
      <c r="BS416" s="221"/>
      <c r="BT416" s="221"/>
      <c r="BU416" s="221"/>
      <c r="BV416" s="221"/>
      <c r="BW416" s="221"/>
      <c r="BX416" s="221"/>
      <c r="BY416" s="221"/>
      <c r="BZ416" s="221"/>
      <c r="CA416" s="221"/>
      <c r="CB416" s="221"/>
      <c r="CC416" s="221"/>
      <c r="CD416" s="221"/>
      <c r="CE416" s="221"/>
      <c r="CF416" s="221"/>
      <c r="CG416" s="221"/>
      <c r="CH416" s="221"/>
      <c r="CI416" s="221"/>
      <c r="CJ416" s="221"/>
      <c r="CK416" s="221"/>
      <c r="CL416" s="221"/>
      <c r="CM416" s="221"/>
      <c r="CN416" s="221"/>
      <c r="CO416" s="221"/>
      <c r="CP416" s="221"/>
      <c r="CQ416" s="221"/>
      <c r="CR416" s="221"/>
      <c r="CS416" s="221"/>
      <c r="CT416" s="221"/>
      <c r="CU416" s="221"/>
      <c r="CV416" s="221"/>
      <c r="CW416" s="221"/>
      <c r="CX416" s="221"/>
      <c r="CY416" s="221"/>
      <c r="CZ416" s="221"/>
      <c r="DA416" s="221"/>
      <c r="DB416" s="221"/>
      <c r="DC416" s="221"/>
      <c r="DD416" s="221"/>
      <c r="DE416" s="221"/>
      <c r="DF416" s="221"/>
    </row>
    <row r="417" spans="1:110" ht="15" x14ac:dyDescent="0.2">
      <c r="A417" s="221"/>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37"/>
      <c r="AV417" s="240"/>
      <c r="AW417" s="237"/>
      <c r="AX417" s="221"/>
      <c r="BB417" s="221"/>
      <c r="BC417" s="221"/>
      <c r="BD417" s="221"/>
      <c r="BE417" s="221"/>
      <c r="BF417" s="221"/>
      <c r="BG417" s="221"/>
      <c r="BH417" s="221"/>
      <c r="BI417" s="221"/>
      <c r="BJ417" s="221"/>
      <c r="BK417" s="221"/>
      <c r="BL417" s="221"/>
      <c r="BM417" s="221"/>
      <c r="BN417" s="221"/>
      <c r="BO417" s="221"/>
      <c r="BP417" s="221"/>
      <c r="BQ417" s="221"/>
      <c r="BR417" s="221"/>
      <c r="BS417" s="221"/>
      <c r="BT417" s="221"/>
      <c r="BU417" s="221"/>
      <c r="BV417" s="221"/>
      <c r="BW417" s="221"/>
      <c r="BX417" s="221"/>
      <c r="BY417" s="221"/>
      <c r="BZ417" s="221"/>
      <c r="CA417" s="221"/>
      <c r="CB417" s="221"/>
      <c r="CC417" s="221"/>
      <c r="CD417" s="221"/>
      <c r="CE417" s="221"/>
      <c r="CF417" s="221"/>
      <c r="CG417" s="221"/>
      <c r="CH417" s="221"/>
      <c r="CI417" s="221"/>
      <c r="CJ417" s="221"/>
      <c r="CK417" s="221"/>
      <c r="CL417" s="221"/>
      <c r="CM417" s="221"/>
      <c r="CN417" s="221"/>
      <c r="CO417" s="221"/>
      <c r="CP417" s="221"/>
      <c r="CQ417" s="221"/>
      <c r="CR417" s="221"/>
      <c r="CS417" s="221"/>
      <c r="CT417" s="221"/>
      <c r="CU417" s="221"/>
      <c r="CV417" s="221"/>
      <c r="CW417" s="221"/>
      <c r="CX417" s="221"/>
      <c r="CY417" s="221"/>
      <c r="CZ417" s="221"/>
      <c r="DA417" s="221"/>
      <c r="DB417" s="221"/>
      <c r="DC417" s="221"/>
      <c r="DD417" s="221"/>
      <c r="DE417" s="221"/>
      <c r="DF417" s="221"/>
    </row>
    <row r="418" spans="1:110" ht="15" x14ac:dyDescent="0.2">
      <c r="A418" s="221"/>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37"/>
      <c r="AV418" s="240"/>
      <c r="AW418" s="237"/>
      <c r="AX418" s="221"/>
      <c r="BB418" s="221"/>
      <c r="BC418" s="221"/>
      <c r="BD418" s="221"/>
      <c r="BE418" s="221"/>
      <c r="BF418" s="221"/>
      <c r="BG418" s="221"/>
      <c r="BH418" s="221"/>
      <c r="BI418" s="221"/>
      <c r="BJ418" s="221"/>
      <c r="BK418" s="221"/>
      <c r="BL418" s="221"/>
      <c r="BM418" s="221"/>
      <c r="BN418" s="221"/>
      <c r="BO418" s="221"/>
      <c r="BP418" s="221"/>
      <c r="BQ418" s="221"/>
      <c r="BR418" s="221"/>
      <c r="BS418" s="221"/>
      <c r="BT418" s="221"/>
      <c r="BU418" s="221"/>
      <c r="BV418" s="221"/>
      <c r="BW418" s="221"/>
      <c r="BX418" s="221"/>
      <c r="BY418" s="221"/>
      <c r="BZ418" s="221"/>
      <c r="CA418" s="221"/>
      <c r="CB418" s="221"/>
      <c r="CC418" s="221"/>
      <c r="CD418" s="221"/>
      <c r="CE418" s="221"/>
      <c r="CF418" s="221"/>
      <c r="CG418" s="221"/>
      <c r="CH418" s="221"/>
      <c r="CI418" s="221"/>
      <c r="CJ418" s="221"/>
      <c r="CK418" s="221"/>
      <c r="CL418" s="221"/>
      <c r="CM418" s="221"/>
      <c r="CN418" s="221"/>
      <c r="CO418" s="221"/>
      <c r="CP418" s="221"/>
      <c r="CQ418" s="221"/>
      <c r="CR418" s="221"/>
      <c r="CS418" s="221"/>
      <c r="CT418" s="221"/>
      <c r="CU418" s="221"/>
      <c r="CV418" s="221"/>
      <c r="CW418" s="221"/>
      <c r="CX418" s="221"/>
      <c r="CY418" s="221"/>
      <c r="CZ418" s="221"/>
      <c r="DA418" s="221"/>
      <c r="DB418" s="221"/>
      <c r="DC418" s="221"/>
      <c r="DD418" s="221"/>
      <c r="DE418" s="221"/>
      <c r="DF418" s="221"/>
    </row>
    <row r="419" spans="1:110" ht="15" x14ac:dyDescent="0.2">
      <c r="A419" s="221"/>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37"/>
      <c r="AV419" s="240"/>
      <c r="AW419" s="237"/>
      <c r="AX419" s="221"/>
      <c r="BB419" s="221"/>
      <c r="BC419" s="221"/>
      <c r="BD419" s="221"/>
      <c r="BE419" s="221"/>
      <c r="BF419" s="221"/>
      <c r="BG419" s="221"/>
      <c r="BH419" s="221"/>
      <c r="BI419" s="221"/>
      <c r="BJ419" s="221"/>
      <c r="BK419" s="221"/>
      <c r="BL419" s="221"/>
      <c r="BM419" s="221"/>
      <c r="BN419" s="221"/>
      <c r="BO419" s="221"/>
      <c r="BP419" s="221"/>
      <c r="BQ419" s="221"/>
      <c r="BR419" s="221"/>
      <c r="BS419" s="221"/>
      <c r="BT419" s="221"/>
      <c r="BU419" s="221"/>
      <c r="BV419" s="221"/>
      <c r="BW419" s="221"/>
      <c r="BX419" s="221"/>
      <c r="BY419" s="221"/>
      <c r="BZ419" s="221"/>
      <c r="CA419" s="221"/>
      <c r="CB419" s="221"/>
      <c r="CC419" s="221"/>
      <c r="CD419" s="221"/>
      <c r="CE419" s="221"/>
      <c r="CF419" s="221"/>
      <c r="CG419" s="221"/>
      <c r="CH419" s="221"/>
      <c r="CI419" s="221"/>
      <c r="CJ419" s="221"/>
      <c r="CK419" s="221"/>
      <c r="CL419" s="221"/>
      <c r="CM419" s="221"/>
      <c r="CN419" s="221"/>
      <c r="CO419" s="221"/>
      <c r="CP419" s="221"/>
      <c r="CQ419" s="221"/>
      <c r="CR419" s="221"/>
      <c r="CS419" s="221"/>
      <c r="CT419" s="221"/>
      <c r="CU419" s="221"/>
      <c r="CV419" s="221"/>
      <c r="CW419" s="221"/>
      <c r="CX419" s="221"/>
      <c r="CY419" s="221"/>
      <c r="CZ419" s="221"/>
      <c r="DA419" s="221"/>
      <c r="DB419" s="221"/>
      <c r="DC419" s="221"/>
      <c r="DD419" s="221"/>
      <c r="DE419" s="221"/>
      <c r="DF419" s="221"/>
    </row>
    <row r="420" spans="1:110" ht="15" x14ac:dyDescent="0.2">
      <c r="A420" s="221"/>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37"/>
      <c r="AV420" s="240"/>
      <c r="AW420" s="237"/>
      <c r="AX420" s="221"/>
      <c r="BB420" s="221"/>
      <c r="BC420" s="221"/>
      <c r="BD420" s="221"/>
      <c r="BE420" s="221"/>
      <c r="BF420" s="221"/>
      <c r="BG420" s="221"/>
      <c r="BH420" s="221"/>
      <c r="BI420" s="221"/>
      <c r="BJ420" s="221"/>
      <c r="BK420" s="221"/>
      <c r="BL420" s="221"/>
      <c r="BM420" s="221"/>
      <c r="BN420" s="221"/>
      <c r="BO420" s="221"/>
      <c r="BP420" s="221"/>
      <c r="BQ420" s="221"/>
      <c r="BR420" s="221"/>
      <c r="BS420" s="221"/>
      <c r="BT420" s="221"/>
      <c r="BU420" s="221"/>
      <c r="BV420" s="221"/>
      <c r="BW420" s="221"/>
      <c r="BX420" s="221"/>
      <c r="BY420" s="221"/>
      <c r="BZ420" s="221"/>
      <c r="CA420" s="221"/>
      <c r="CB420" s="221"/>
      <c r="CC420" s="221"/>
      <c r="CD420" s="221"/>
      <c r="CE420" s="221"/>
      <c r="CF420" s="221"/>
      <c r="CG420" s="221"/>
      <c r="CH420" s="221"/>
      <c r="CI420" s="221"/>
      <c r="CJ420" s="221"/>
      <c r="CK420" s="221"/>
      <c r="CL420" s="221"/>
      <c r="CM420" s="221"/>
      <c r="CN420" s="221"/>
      <c r="CO420" s="221"/>
      <c r="CP420" s="221"/>
      <c r="CQ420" s="221"/>
      <c r="CR420" s="221"/>
      <c r="CS420" s="221"/>
      <c r="CT420" s="221"/>
      <c r="CU420" s="221"/>
      <c r="CV420" s="221"/>
      <c r="CW420" s="221"/>
      <c r="CX420" s="221"/>
      <c r="CY420" s="221"/>
      <c r="CZ420" s="221"/>
      <c r="DA420" s="221"/>
      <c r="DB420" s="221"/>
      <c r="DC420" s="221"/>
      <c r="DD420" s="221"/>
      <c r="DE420" s="221"/>
      <c r="DF420" s="221"/>
    </row>
    <row r="421" spans="1:110" ht="15" x14ac:dyDescent="0.2">
      <c r="A421" s="221"/>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37"/>
      <c r="AV421" s="240"/>
      <c r="AW421" s="237"/>
      <c r="AX421" s="221"/>
      <c r="BB421" s="221"/>
      <c r="BC421" s="221"/>
      <c r="BD421" s="221"/>
      <c r="BE421" s="221"/>
      <c r="BF421" s="221"/>
      <c r="BG421" s="221"/>
      <c r="BH421" s="221"/>
      <c r="BI421" s="221"/>
      <c r="BJ421" s="221"/>
      <c r="BK421" s="221"/>
      <c r="BL421" s="221"/>
      <c r="BM421" s="221"/>
      <c r="BN421" s="221"/>
      <c r="BO421" s="221"/>
      <c r="BP421" s="221"/>
      <c r="BQ421" s="221"/>
      <c r="BR421" s="221"/>
      <c r="BS421" s="221"/>
      <c r="BT421" s="221"/>
      <c r="BU421" s="221"/>
      <c r="BV421" s="221"/>
      <c r="BW421" s="221"/>
      <c r="BX421" s="221"/>
      <c r="BY421" s="221"/>
      <c r="BZ421" s="221"/>
      <c r="CA421" s="221"/>
      <c r="CB421" s="221"/>
      <c r="CC421" s="221"/>
      <c r="CD421" s="221"/>
      <c r="CE421" s="221"/>
      <c r="CF421" s="221"/>
      <c r="CG421" s="221"/>
      <c r="CH421" s="221"/>
      <c r="CI421" s="221"/>
      <c r="CJ421" s="221"/>
      <c r="CK421" s="221"/>
      <c r="CL421" s="221"/>
      <c r="CM421" s="221"/>
      <c r="CN421" s="221"/>
      <c r="CO421" s="221"/>
      <c r="CP421" s="221"/>
      <c r="CQ421" s="221"/>
      <c r="CR421" s="221"/>
      <c r="CS421" s="221"/>
      <c r="CT421" s="221"/>
      <c r="CU421" s="221"/>
      <c r="CV421" s="221"/>
      <c r="CW421" s="221"/>
      <c r="CX421" s="221"/>
      <c r="CY421" s="221"/>
      <c r="CZ421" s="221"/>
      <c r="DA421" s="221"/>
      <c r="DB421" s="221"/>
      <c r="DC421" s="221"/>
      <c r="DD421" s="221"/>
      <c r="DE421" s="221"/>
      <c r="DF421" s="221"/>
    </row>
    <row r="422" spans="1:110" ht="15" x14ac:dyDescent="0.2">
      <c r="A422" s="221"/>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37"/>
      <c r="AV422" s="240"/>
      <c r="AW422" s="237"/>
      <c r="AX422" s="221"/>
      <c r="BB422" s="221"/>
      <c r="BC422" s="221"/>
      <c r="BD422" s="221"/>
      <c r="BE422" s="221"/>
      <c r="BF422" s="221"/>
      <c r="BG422" s="221"/>
      <c r="BH422" s="221"/>
      <c r="BI422" s="221"/>
      <c r="BJ422" s="221"/>
      <c r="BK422" s="221"/>
      <c r="BL422" s="221"/>
      <c r="BM422" s="221"/>
      <c r="BN422" s="221"/>
      <c r="BO422" s="221"/>
      <c r="BP422" s="221"/>
      <c r="BQ422" s="221"/>
      <c r="BR422" s="221"/>
      <c r="BS422" s="221"/>
      <c r="BT422" s="221"/>
      <c r="BU422" s="221"/>
      <c r="BV422" s="221"/>
      <c r="BW422" s="221"/>
      <c r="BX422" s="221"/>
      <c r="BY422" s="221"/>
      <c r="BZ422" s="221"/>
      <c r="CA422" s="221"/>
      <c r="CB422" s="221"/>
      <c r="CC422" s="221"/>
      <c r="CD422" s="221"/>
      <c r="CE422" s="221"/>
      <c r="CF422" s="221"/>
      <c r="CG422" s="221"/>
      <c r="CH422" s="221"/>
      <c r="CI422" s="221"/>
      <c r="CJ422" s="221"/>
      <c r="CK422" s="221"/>
      <c r="CL422" s="221"/>
      <c r="CM422" s="221"/>
      <c r="CN422" s="221"/>
      <c r="CO422" s="221"/>
      <c r="CP422" s="221"/>
      <c r="CQ422" s="221"/>
      <c r="CR422" s="221"/>
      <c r="CS422" s="221"/>
      <c r="CT422" s="221"/>
      <c r="CU422" s="221"/>
      <c r="CV422" s="221"/>
      <c r="CW422" s="221"/>
      <c r="CX422" s="221"/>
      <c r="CY422" s="221"/>
      <c r="CZ422" s="221"/>
      <c r="DA422" s="221"/>
      <c r="DB422" s="221"/>
      <c r="DC422" s="221"/>
      <c r="DD422" s="221"/>
      <c r="DE422" s="221"/>
      <c r="DF422" s="221"/>
    </row>
    <row r="423" spans="1:110" ht="15" x14ac:dyDescent="0.2">
      <c r="A423" s="221"/>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37"/>
      <c r="AV423" s="240"/>
      <c r="AW423" s="237"/>
      <c r="AX423" s="221"/>
      <c r="BB423" s="221"/>
      <c r="BC423" s="221"/>
      <c r="BD423" s="221"/>
      <c r="BE423" s="221"/>
      <c r="BF423" s="221"/>
      <c r="BG423" s="221"/>
      <c r="BH423" s="221"/>
      <c r="BI423" s="221"/>
      <c r="BJ423" s="221"/>
      <c r="BK423" s="221"/>
      <c r="BL423" s="221"/>
      <c r="BM423" s="221"/>
      <c r="BN423" s="221"/>
      <c r="BO423" s="221"/>
      <c r="BP423" s="221"/>
      <c r="BQ423" s="221"/>
      <c r="BR423" s="221"/>
      <c r="BS423" s="221"/>
      <c r="BT423" s="221"/>
      <c r="BU423" s="221"/>
      <c r="BV423" s="221"/>
      <c r="BW423" s="221"/>
      <c r="BX423" s="221"/>
      <c r="BY423" s="221"/>
      <c r="BZ423" s="221"/>
      <c r="CA423" s="221"/>
      <c r="CB423" s="221"/>
      <c r="CC423" s="221"/>
      <c r="CD423" s="221"/>
      <c r="CE423" s="221"/>
      <c r="CF423" s="221"/>
      <c r="CG423" s="221"/>
      <c r="CH423" s="221"/>
      <c r="CI423" s="221"/>
      <c r="CJ423" s="221"/>
      <c r="CK423" s="221"/>
      <c r="CL423" s="221"/>
      <c r="CM423" s="221"/>
      <c r="CN423" s="221"/>
      <c r="CO423" s="221"/>
      <c r="CP423" s="221"/>
      <c r="CQ423" s="221"/>
      <c r="CR423" s="221"/>
      <c r="CS423" s="221"/>
      <c r="CT423" s="221"/>
      <c r="CU423" s="221"/>
      <c r="CV423" s="221"/>
      <c r="CW423" s="221"/>
      <c r="CX423" s="221"/>
      <c r="CY423" s="221"/>
      <c r="CZ423" s="221"/>
      <c r="DA423" s="221"/>
      <c r="DB423" s="221"/>
      <c r="DC423" s="221"/>
      <c r="DD423" s="221"/>
      <c r="DE423" s="221"/>
      <c r="DF423" s="221"/>
    </row>
    <row r="424" spans="1:110" ht="15" x14ac:dyDescent="0.2">
      <c r="A424" s="221"/>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37"/>
      <c r="AV424" s="240"/>
      <c r="AW424" s="237"/>
      <c r="AX424" s="221"/>
      <c r="BB424" s="221"/>
      <c r="BC424" s="221"/>
      <c r="BD424" s="221"/>
      <c r="BE424" s="221"/>
      <c r="BF424" s="221"/>
      <c r="BG424" s="221"/>
      <c r="BH424" s="221"/>
      <c r="BI424" s="221"/>
      <c r="BJ424" s="221"/>
      <c r="BK424" s="221"/>
      <c r="BL424" s="221"/>
      <c r="BM424" s="221"/>
      <c r="BN424" s="221"/>
      <c r="BO424" s="221"/>
      <c r="BP424" s="221"/>
      <c r="BQ424" s="221"/>
      <c r="BR424" s="221"/>
      <c r="BS424" s="221"/>
      <c r="BT424" s="221"/>
      <c r="BU424" s="221"/>
      <c r="BV424" s="221"/>
      <c r="BW424" s="221"/>
      <c r="BX424" s="221"/>
      <c r="BY424" s="221"/>
      <c r="BZ424" s="221"/>
      <c r="CA424" s="221"/>
      <c r="CB424" s="221"/>
      <c r="CC424" s="221"/>
      <c r="CD424" s="221"/>
      <c r="CE424" s="221"/>
      <c r="CF424" s="221"/>
      <c r="CG424" s="221"/>
      <c r="CH424" s="221"/>
      <c r="CI424" s="221"/>
      <c r="CJ424" s="221"/>
      <c r="CK424" s="221"/>
      <c r="CL424" s="221"/>
      <c r="CM424" s="221"/>
      <c r="CN424" s="221"/>
      <c r="CO424" s="221"/>
      <c r="CP424" s="221"/>
      <c r="CQ424" s="221"/>
      <c r="CR424" s="221"/>
      <c r="CS424" s="221"/>
      <c r="CT424" s="221"/>
      <c r="CU424" s="221"/>
      <c r="CV424" s="221"/>
      <c r="CW424" s="221"/>
      <c r="CX424" s="221"/>
      <c r="CY424" s="221"/>
      <c r="CZ424" s="221"/>
      <c r="DA424" s="221"/>
      <c r="DB424" s="221"/>
      <c r="DC424" s="221"/>
      <c r="DD424" s="221"/>
      <c r="DE424" s="221"/>
      <c r="DF424" s="221"/>
    </row>
    <row r="425" spans="1:110" ht="15" x14ac:dyDescent="0.2">
      <c r="A425" s="221"/>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37"/>
      <c r="AV425" s="240"/>
      <c r="AW425" s="237"/>
      <c r="AX425" s="221"/>
      <c r="BB425" s="221"/>
      <c r="BC425" s="221"/>
      <c r="BD425" s="221"/>
      <c r="BE425" s="221"/>
      <c r="BF425" s="221"/>
      <c r="BG425" s="221"/>
      <c r="BH425" s="221"/>
      <c r="BI425" s="221"/>
      <c r="BJ425" s="221"/>
      <c r="BK425" s="221"/>
      <c r="BL425" s="221"/>
      <c r="BM425" s="221"/>
      <c r="BN425" s="221"/>
      <c r="BO425" s="221"/>
      <c r="BP425" s="221"/>
      <c r="BQ425" s="221"/>
      <c r="BR425" s="221"/>
      <c r="BS425" s="221"/>
      <c r="BT425" s="221"/>
      <c r="BU425" s="221"/>
      <c r="BV425" s="221"/>
      <c r="BW425" s="221"/>
      <c r="BX425" s="221"/>
      <c r="BY425" s="221"/>
      <c r="BZ425" s="221"/>
      <c r="CA425" s="221"/>
      <c r="CB425" s="221"/>
      <c r="CC425" s="221"/>
      <c r="CD425" s="221"/>
      <c r="CE425" s="221"/>
      <c r="CF425" s="221"/>
      <c r="CG425" s="221"/>
      <c r="CH425" s="221"/>
      <c r="CI425" s="221"/>
      <c r="CJ425" s="221"/>
      <c r="CK425" s="221"/>
      <c r="CL425" s="221"/>
      <c r="CM425" s="221"/>
      <c r="CN425" s="221"/>
      <c r="CO425" s="221"/>
      <c r="CP425" s="221"/>
      <c r="CQ425" s="221"/>
      <c r="CR425" s="221"/>
      <c r="CS425" s="221"/>
      <c r="CT425" s="221"/>
      <c r="CU425" s="221"/>
      <c r="CV425" s="221"/>
      <c r="CW425" s="221"/>
      <c r="CX425" s="221"/>
      <c r="CY425" s="221"/>
      <c r="CZ425" s="221"/>
      <c r="DA425" s="221"/>
      <c r="DB425" s="221"/>
      <c r="DC425" s="221"/>
      <c r="DD425" s="221"/>
      <c r="DE425" s="221"/>
      <c r="DF425" s="221"/>
    </row>
    <row r="426" spans="1:110" ht="15" x14ac:dyDescent="0.2">
      <c r="A426" s="221"/>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37"/>
      <c r="AV426" s="240"/>
      <c r="AW426" s="237"/>
      <c r="AX426" s="221"/>
      <c r="BB426" s="221"/>
      <c r="BC426" s="221"/>
      <c r="BD426" s="221"/>
      <c r="BE426" s="221"/>
      <c r="BF426" s="221"/>
      <c r="BG426" s="221"/>
      <c r="BH426" s="221"/>
      <c r="BI426" s="221"/>
      <c r="BJ426" s="221"/>
      <c r="BK426" s="221"/>
      <c r="BL426" s="221"/>
      <c r="BM426" s="221"/>
      <c r="BN426" s="221"/>
      <c r="BO426" s="221"/>
      <c r="BP426" s="221"/>
      <c r="BQ426" s="221"/>
      <c r="BR426" s="221"/>
      <c r="BS426" s="221"/>
      <c r="BT426" s="221"/>
      <c r="BU426" s="221"/>
      <c r="BV426" s="221"/>
      <c r="BW426" s="221"/>
      <c r="BX426" s="221"/>
      <c r="BY426" s="221"/>
      <c r="BZ426" s="221"/>
      <c r="CA426" s="221"/>
      <c r="CB426" s="221"/>
      <c r="CC426" s="221"/>
      <c r="CD426" s="221"/>
      <c r="CE426" s="221"/>
      <c r="CF426" s="221"/>
      <c r="CG426" s="221"/>
      <c r="CH426" s="221"/>
      <c r="CI426" s="221"/>
      <c r="CJ426" s="221"/>
      <c r="CK426" s="221"/>
      <c r="CL426" s="221"/>
      <c r="CM426" s="221"/>
      <c r="CN426" s="221"/>
      <c r="CO426" s="221"/>
      <c r="CP426" s="221"/>
      <c r="CQ426" s="221"/>
      <c r="CR426" s="221"/>
      <c r="CS426" s="221"/>
      <c r="CT426" s="221"/>
      <c r="CU426" s="221"/>
      <c r="CV426" s="221"/>
      <c r="CW426" s="221"/>
      <c r="CX426" s="221"/>
      <c r="CY426" s="221"/>
      <c r="CZ426" s="221"/>
      <c r="DA426" s="221"/>
      <c r="DB426" s="221"/>
      <c r="DC426" s="221"/>
      <c r="DD426" s="221"/>
      <c r="DE426" s="221"/>
      <c r="DF426" s="221"/>
    </row>
    <row r="427" spans="1:110" ht="15" x14ac:dyDescent="0.2">
      <c r="A427" s="221"/>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37"/>
      <c r="AV427" s="240"/>
      <c r="AW427" s="237"/>
      <c r="AX427" s="221"/>
      <c r="BB427" s="221"/>
      <c r="BC427" s="221"/>
      <c r="BD427" s="221"/>
      <c r="BE427" s="221"/>
      <c r="BF427" s="221"/>
      <c r="BG427" s="221"/>
      <c r="BH427" s="221"/>
      <c r="BI427" s="221"/>
      <c r="BJ427" s="221"/>
      <c r="BK427" s="221"/>
      <c r="BL427" s="221"/>
      <c r="BM427" s="221"/>
      <c r="BN427" s="221"/>
      <c r="BO427" s="221"/>
      <c r="BP427" s="221"/>
      <c r="BQ427" s="221"/>
      <c r="BR427" s="221"/>
      <c r="BS427" s="221"/>
      <c r="BT427" s="221"/>
      <c r="BU427" s="221"/>
      <c r="BV427" s="221"/>
      <c r="BW427" s="221"/>
      <c r="BX427" s="221"/>
      <c r="BY427" s="221"/>
      <c r="BZ427" s="221"/>
      <c r="CA427" s="221"/>
      <c r="CB427" s="221"/>
      <c r="CC427" s="221"/>
      <c r="CD427" s="221"/>
      <c r="CE427" s="221"/>
      <c r="CF427" s="221"/>
      <c r="CG427" s="221"/>
      <c r="CH427" s="221"/>
      <c r="CI427" s="221"/>
      <c r="CJ427" s="221"/>
      <c r="CK427" s="221"/>
      <c r="CL427" s="221"/>
      <c r="CM427" s="221"/>
      <c r="CN427" s="221"/>
      <c r="CO427" s="221"/>
      <c r="CP427" s="221"/>
      <c r="CQ427" s="221"/>
      <c r="CR427" s="221"/>
      <c r="CS427" s="221"/>
      <c r="CT427" s="221"/>
      <c r="CU427" s="221"/>
      <c r="CV427" s="221"/>
      <c r="CW427" s="221"/>
      <c r="CX427" s="221"/>
      <c r="CY427" s="221"/>
      <c r="CZ427" s="221"/>
      <c r="DA427" s="221"/>
      <c r="DB427" s="221"/>
      <c r="DC427" s="221"/>
      <c r="DD427" s="221"/>
      <c r="DE427" s="221"/>
      <c r="DF427" s="221"/>
    </row>
    <row r="428" spans="1:110" ht="15" x14ac:dyDescent="0.2">
      <c r="A428" s="221"/>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37"/>
      <c r="AV428" s="240"/>
      <c r="AW428" s="237"/>
      <c r="AX428" s="221"/>
      <c r="BB428" s="221"/>
      <c r="BC428" s="221"/>
      <c r="BD428" s="221"/>
      <c r="BE428" s="221"/>
      <c r="BF428" s="221"/>
      <c r="BG428" s="221"/>
      <c r="BH428" s="221"/>
      <c r="BI428" s="221"/>
      <c r="BJ428" s="221"/>
      <c r="BK428" s="221"/>
      <c r="BL428" s="221"/>
      <c r="BM428" s="221"/>
      <c r="BN428" s="221"/>
      <c r="BO428" s="221"/>
      <c r="BP428" s="221"/>
      <c r="BQ428" s="221"/>
      <c r="BR428" s="221"/>
      <c r="BS428" s="221"/>
      <c r="BT428" s="221"/>
      <c r="BU428" s="221"/>
      <c r="BV428" s="221"/>
      <c r="BW428" s="221"/>
      <c r="BX428" s="221"/>
      <c r="BY428" s="221"/>
      <c r="BZ428" s="221"/>
      <c r="CA428" s="221"/>
      <c r="CB428" s="221"/>
      <c r="CC428" s="221"/>
      <c r="CD428" s="221"/>
      <c r="CE428" s="221"/>
      <c r="CF428" s="221"/>
      <c r="CG428" s="221"/>
      <c r="CH428" s="221"/>
      <c r="CI428" s="221"/>
      <c r="CJ428" s="221"/>
      <c r="CK428" s="221"/>
      <c r="CL428" s="221"/>
      <c r="CM428" s="221"/>
      <c r="CN428" s="221"/>
      <c r="CO428" s="221"/>
      <c r="CP428" s="221"/>
      <c r="CQ428" s="221"/>
      <c r="CR428" s="221"/>
      <c r="CS428" s="221"/>
      <c r="CT428" s="221"/>
      <c r="CU428" s="221"/>
      <c r="CV428" s="221"/>
      <c r="CW428" s="221"/>
      <c r="CX428" s="221"/>
      <c r="CY428" s="221"/>
      <c r="CZ428" s="221"/>
      <c r="DA428" s="221"/>
      <c r="DB428" s="221"/>
      <c r="DC428" s="221"/>
      <c r="DD428" s="221"/>
      <c r="DE428" s="221"/>
      <c r="DF428" s="221"/>
    </row>
    <row r="429" spans="1:110" ht="15" x14ac:dyDescent="0.2">
      <c r="A429" s="221"/>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37"/>
      <c r="AV429" s="240"/>
      <c r="AW429" s="237"/>
      <c r="AX429" s="221"/>
      <c r="BB429" s="221"/>
      <c r="BC429" s="221"/>
      <c r="BD429" s="221"/>
      <c r="BE429" s="221"/>
      <c r="BF429" s="221"/>
      <c r="BG429" s="221"/>
      <c r="BH429" s="221"/>
      <c r="BI429" s="221"/>
      <c r="BJ429" s="221"/>
      <c r="BK429" s="221"/>
      <c r="BL429" s="221"/>
      <c r="BM429" s="221"/>
      <c r="BN429" s="221"/>
      <c r="BO429" s="221"/>
      <c r="BP429" s="221"/>
      <c r="BQ429" s="221"/>
      <c r="BR429" s="221"/>
      <c r="BS429" s="221"/>
      <c r="BT429" s="221"/>
      <c r="BU429" s="221"/>
      <c r="BV429" s="221"/>
      <c r="BW429" s="221"/>
      <c r="BX429" s="221"/>
      <c r="BY429" s="221"/>
      <c r="BZ429" s="221"/>
      <c r="CA429" s="221"/>
      <c r="CB429" s="221"/>
      <c r="CC429" s="221"/>
      <c r="CD429" s="221"/>
      <c r="CE429" s="221"/>
      <c r="CF429" s="221"/>
      <c r="CG429" s="221"/>
      <c r="CH429" s="221"/>
      <c r="CI429" s="221"/>
      <c r="CJ429" s="221"/>
      <c r="CK429" s="221"/>
      <c r="CL429" s="221"/>
      <c r="CM429" s="221"/>
      <c r="CN429" s="221"/>
      <c r="CO429" s="221"/>
      <c r="CP429" s="221"/>
      <c r="CQ429" s="221"/>
      <c r="CR429" s="221"/>
      <c r="CS429" s="221"/>
      <c r="CT429" s="221"/>
      <c r="CU429" s="221"/>
      <c r="CV429" s="221"/>
      <c r="CW429" s="221"/>
      <c r="CX429" s="221"/>
      <c r="CY429" s="221"/>
      <c r="CZ429" s="221"/>
      <c r="DA429" s="221"/>
      <c r="DB429" s="221"/>
      <c r="DC429" s="221"/>
      <c r="DD429" s="221"/>
      <c r="DE429" s="221"/>
      <c r="DF429" s="221"/>
    </row>
    <row r="430" spans="1:110" ht="15" x14ac:dyDescent="0.2">
      <c r="A430" s="221"/>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37"/>
      <c r="AV430" s="240"/>
      <c r="AW430" s="237"/>
      <c r="AX430" s="221"/>
      <c r="BB430" s="221"/>
      <c r="BC430" s="221"/>
      <c r="BD430" s="221"/>
      <c r="BE430" s="221"/>
      <c r="BF430" s="221"/>
      <c r="BG430" s="221"/>
      <c r="BH430" s="221"/>
      <c r="BI430" s="221"/>
      <c r="BJ430" s="221"/>
      <c r="BK430" s="221"/>
      <c r="BL430" s="221"/>
      <c r="BM430" s="221"/>
      <c r="BN430" s="221"/>
      <c r="BO430" s="221"/>
      <c r="BP430" s="221"/>
      <c r="BQ430" s="221"/>
      <c r="BR430" s="221"/>
      <c r="BS430" s="221"/>
      <c r="BT430" s="221"/>
      <c r="BU430" s="221"/>
      <c r="BV430" s="221"/>
      <c r="BW430" s="221"/>
      <c r="BX430" s="221"/>
      <c r="BY430" s="221"/>
      <c r="BZ430" s="221"/>
      <c r="CA430" s="221"/>
      <c r="CB430" s="221"/>
      <c r="CC430" s="221"/>
      <c r="CD430" s="221"/>
      <c r="CE430" s="221"/>
      <c r="CF430" s="221"/>
      <c r="CG430" s="221"/>
      <c r="CH430" s="221"/>
      <c r="CI430" s="221"/>
      <c r="CJ430" s="221"/>
      <c r="CK430" s="221"/>
      <c r="CL430" s="221"/>
      <c r="CM430" s="221"/>
      <c r="CN430" s="221"/>
      <c r="CO430" s="221"/>
      <c r="CP430" s="221"/>
      <c r="CQ430" s="221"/>
      <c r="CR430" s="221"/>
      <c r="CS430" s="221"/>
      <c r="CT430" s="221"/>
      <c r="CU430" s="221"/>
      <c r="CV430" s="221"/>
      <c r="CW430" s="221"/>
      <c r="CX430" s="221"/>
      <c r="CY430" s="221"/>
      <c r="CZ430" s="221"/>
      <c r="DA430" s="221"/>
      <c r="DB430" s="221"/>
      <c r="DC430" s="221"/>
      <c r="DD430" s="221"/>
      <c r="DE430" s="221"/>
      <c r="DF430" s="221"/>
    </row>
    <row r="431" spans="1:110" ht="15" x14ac:dyDescent="0.2">
      <c r="A431" s="221"/>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37"/>
      <c r="AV431" s="240"/>
      <c r="AW431" s="237"/>
      <c r="AX431" s="221"/>
      <c r="BB431" s="221"/>
      <c r="BC431" s="221"/>
      <c r="BD431" s="221"/>
      <c r="BE431" s="221"/>
      <c r="BF431" s="221"/>
      <c r="BG431" s="221"/>
      <c r="BH431" s="221"/>
      <c r="BI431" s="221"/>
      <c r="BJ431" s="221"/>
      <c r="BK431" s="221"/>
      <c r="BL431" s="221"/>
      <c r="BM431" s="221"/>
      <c r="BN431" s="221"/>
      <c r="BO431" s="221"/>
      <c r="BP431" s="221"/>
      <c r="BQ431" s="221"/>
      <c r="BR431" s="221"/>
      <c r="BS431" s="221"/>
      <c r="BT431" s="221"/>
      <c r="BU431" s="221"/>
      <c r="BV431" s="221"/>
      <c r="BW431" s="221"/>
      <c r="BX431" s="221"/>
      <c r="BY431" s="221"/>
      <c r="BZ431" s="221"/>
      <c r="CA431" s="221"/>
      <c r="CB431" s="221"/>
      <c r="CC431" s="221"/>
      <c r="CD431" s="221"/>
      <c r="CE431" s="221"/>
      <c r="CF431" s="221"/>
      <c r="CG431" s="221"/>
      <c r="CH431" s="221"/>
      <c r="CI431" s="221"/>
      <c r="CJ431" s="221"/>
      <c r="CK431" s="221"/>
      <c r="CL431" s="221"/>
      <c r="CM431" s="221"/>
      <c r="CN431" s="221"/>
      <c r="CO431" s="221"/>
      <c r="CP431" s="221"/>
      <c r="CQ431" s="221"/>
      <c r="CR431" s="221"/>
      <c r="CS431" s="221"/>
      <c r="CT431" s="221"/>
      <c r="CU431" s="221"/>
      <c r="CV431" s="221"/>
      <c r="CW431" s="221"/>
      <c r="CX431" s="221"/>
      <c r="CY431" s="221"/>
      <c r="CZ431" s="221"/>
      <c r="DA431" s="221"/>
      <c r="DB431" s="221"/>
      <c r="DC431" s="221"/>
      <c r="DD431" s="221"/>
      <c r="DE431" s="221"/>
      <c r="DF431" s="221"/>
    </row>
    <row r="432" spans="1:110" ht="15" x14ac:dyDescent="0.2">
      <c r="A432" s="221"/>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37"/>
      <c r="AV432" s="240"/>
      <c r="AW432" s="237"/>
      <c r="AX432" s="221"/>
      <c r="BB432" s="221"/>
      <c r="BC432" s="221"/>
      <c r="BD432" s="221"/>
      <c r="BE432" s="221"/>
      <c r="BF432" s="221"/>
      <c r="BG432" s="221"/>
      <c r="BH432" s="221"/>
      <c r="BI432" s="221"/>
      <c r="BJ432" s="221"/>
      <c r="BK432" s="221"/>
      <c r="BL432" s="221"/>
      <c r="BM432" s="221"/>
      <c r="BN432" s="221"/>
      <c r="BO432" s="221"/>
      <c r="BP432" s="221"/>
      <c r="BQ432" s="221"/>
      <c r="BR432" s="221"/>
      <c r="BS432" s="221"/>
      <c r="BT432" s="221"/>
      <c r="BU432" s="221"/>
      <c r="BV432" s="221"/>
      <c r="BW432" s="221"/>
      <c r="BX432" s="221"/>
      <c r="BY432" s="221"/>
      <c r="BZ432" s="221"/>
      <c r="CA432" s="221"/>
      <c r="CB432" s="221"/>
      <c r="CC432" s="221"/>
      <c r="CD432" s="221"/>
      <c r="CE432" s="221"/>
      <c r="CF432" s="221"/>
      <c r="CG432" s="221"/>
      <c r="CH432" s="221"/>
      <c r="CI432" s="221"/>
      <c r="CJ432" s="221"/>
      <c r="CK432" s="221"/>
      <c r="CL432" s="221"/>
      <c r="CM432" s="221"/>
      <c r="CN432" s="221"/>
      <c r="CO432" s="221"/>
      <c r="CP432" s="221"/>
      <c r="CQ432" s="221"/>
      <c r="CR432" s="221"/>
      <c r="CS432" s="221"/>
      <c r="CT432" s="221"/>
      <c r="CU432" s="221"/>
      <c r="CV432" s="221"/>
      <c r="CW432" s="221"/>
      <c r="CX432" s="221"/>
      <c r="CY432" s="221"/>
      <c r="CZ432" s="221"/>
      <c r="DA432" s="221"/>
      <c r="DB432" s="221"/>
      <c r="DC432" s="221"/>
      <c r="DD432" s="221"/>
      <c r="DE432" s="221"/>
      <c r="DF432" s="221"/>
    </row>
    <row r="433" spans="1:110" ht="15" x14ac:dyDescent="0.2">
      <c r="A433" s="221"/>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37"/>
      <c r="AV433" s="240"/>
      <c r="AW433" s="237"/>
      <c r="AX433" s="221"/>
      <c r="BB433" s="221"/>
      <c r="BC433" s="221"/>
      <c r="BD433" s="221"/>
      <c r="BE433" s="221"/>
      <c r="BF433" s="221"/>
      <c r="BG433" s="221"/>
      <c r="BH433" s="221"/>
      <c r="BI433" s="221"/>
      <c r="BJ433" s="221"/>
      <c r="BK433" s="221"/>
      <c r="BL433" s="221"/>
      <c r="BM433" s="221"/>
      <c r="BN433" s="221"/>
      <c r="BO433" s="221"/>
      <c r="BP433" s="221"/>
      <c r="BQ433" s="221"/>
      <c r="BR433" s="221"/>
      <c r="BS433" s="221"/>
      <c r="BT433" s="221"/>
      <c r="BU433" s="221"/>
      <c r="BV433" s="221"/>
      <c r="BW433" s="221"/>
      <c r="BX433" s="221"/>
      <c r="BY433" s="221"/>
      <c r="BZ433" s="221"/>
      <c r="CA433" s="221"/>
      <c r="CB433" s="221"/>
      <c r="CC433" s="221"/>
      <c r="CD433" s="221"/>
      <c r="CE433" s="221"/>
      <c r="CF433" s="221"/>
      <c r="CG433" s="221"/>
      <c r="CH433" s="221"/>
      <c r="CI433" s="221"/>
      <c r="CJ433" s="221"/>
      <c r="CK433" s="221"/>
      <c r="CL433" s="221"/>
      <c r="CM433" s="221"/>
      <c r="CN433" s="221"/>
      <c r="CO433" s="221"/>
      <c r="CP433" s="221"/>
      <c r="CQ433" s="221"/>
      <c r="CR433" s="221"/>
      <c r="CS433" s="221"/>
      <c r="CT433" s="221"/>
      <c r="CU433" s="221"/>
      <c r="CV433" s="221"/>
      <c r="CW433" s="221"/>
      <c r="CX433" s="221"/>
      <c r="CY433" s="221"/>
      <c r="CZ433" s="221"/>
      <c r="DA433" s="221"/>
      <c r="DB433" s="221"/>
      <c r="DC433" s="221"/>
      <c r="DD433" s="221"/>
      <c r="DE433" s="221"/>
      <c r="DF433" s="221"/>
    </row>
    <row r="434" spans="1:110" ht="15" x14ac:dyDescent="0.2">
      <c r="A434" s="221"/>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37"/>
      <c r="AV434" s="240"/>
      <c r="AW434" s="237"/>
      <c r="AX434" s="221"/>
      <c r="BB434" s="221"/>
      <c r="BC434" s="221"/>
      <c r="BD434" s="221"/>
      <c r="BE434" s="221"/>
      <c r="BF434" s="221"/>
      <c r="BG434" s="221"/>
      <c r="BH434" s="221"/>
      <c r="BI434" s="221"/>
      <c r="BJ434" s="221"/>
      <c r="BK434" s="221"/>
      <c r="BL434" s="221"/>
      <c r="BM434" s="221"/>
      <c r="BN434" s="221"/>
      <c r="BO434" s="221"/>
      <c r="BP434" s="221"/>
      <c r="BQ434" s="221"/>
      <c r="BR434" s="221"/>
      <c r="BS434" s="221"/>
      <c r="BT434" s="221"/>
      <c r="BU434" s="221"/>
      <c r="BV434" s="221"/>
      <c r="BW434" s="221"/>
      <c r="BX434" s="221"/>
      <c r="BY434" s="221"/>
      <c r="BZ434" s="221"/>
      <c r="CA434" s="221"/>
      <c r="CB434" s="221"/>
      <c r="CC434" s="221"/>
      <c r="CD434" s="221"/>
      <c r="CE434" s="221"/>
      <c r="CF434" s="221"/>
      <c r="CG434" s="221"/>
      <c r="CH434" s="221"/>
      <c r="CI434" s="221"/>
      <c r="CJ434" s="221"/>
      <c r="CK434" s="221"/>
      <c r="CL434" s="221"/>
      <c r="CM434" s="221"/>
      <c r="CN434" s="221"/>
      <c r="CO434" s="221"/>
      <c r="CP434" s="221"/>
      <c r="CQ434" s="221"/>
      <c r="CR434" s="221"/>
      <c r="CS434" s="221"/>
      <c r="CT434" s="221"/>
      <c r="CU434" s="221"/>
      <c r="CV434" s="221"/>
      <c r="CW434" s="221"/>
      <c r="CX434" s="221"/>
      <c r="CY434" s="221"/>
      <c r="CZ434" s="221"/>
      <c r="DA434" s="221"/>
      <c r="DB434" s="221"/>
      <c r="DC434" s="221"/>
      <c r="DD434" s="221"/>
      <c r="DE434" s="221"/>
      <c r="DF434" s="221"/>
    </row>
    <row r="435" spans="1:110" ht="15" x14ac:dyDescent="0.2">
      <c r="A435" s="221"/>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37"/>
      <c r="AV435" s="240"/>
      <c r="AW435" s="237"/>
      <c r="AX435" s="221"/>
      <c r="BB435" s="221"/>
      <c r="BC435" s="221"/>
      <c r="BD435" s="221"/>
      <c r="BE435" s="221"/>
      <c r="BF435" s="221"/>
      <c r="BG435" s="221"/>
      <c r="BH435" s="221"/>
      <c r="BI435" s="221"/>
      <c r="BJ435" s="221"/>
      <c r="BK435" s="221"/>
      <c r="BL435" s="221"/>
      <c r="BM435" s="221"/>
      <c r="BN435" s="221"/>
      <c r="BO435" s="221"/>
      <c r="BP435" s="221"/>
      <c r="BQ435" s="221"/>
      <c r="BR435" s="221"/>
      <c r="BS435" s="221"/>
      <c r="BT435" s="221"/>
      <c r="BU435" s="221"/>
      <c r="BV435" s="221"/>
      <c r="BW435" s="221"/>
      <c r="BX435" s="221"/>
      <c r="BY435" s="221"/>
      <c r="BZ435" s="221"/>
      <c r="CA435" s="221"/>
      <c r="CB435" s="221"/>
      <c r="CC435" s="221"/>
      <c r="CD435" s="221"/>
      <c r="CE435" s="221"/>
      <c r="CF435" s="221"/>
      <c r="CG435" s="221"/>
      <c r="CH435" s="221"/>
      <c r="CI435" s="221"/>
      <c r="CJ435" s="221"/>
      <c r="CK435" s="221"/>
      <c r="CL435" s="221"/>
      <c r="CM435" s="221"/>
      <c r="CN435" s="221"/>
      <c r="CO435" s="221"/>
      <c r="CP435" s="221"/>
      <c r="CQ435" s="221"/>
      <c r="CR435" s="221"/>
      <c r="CS435" s="221"/>
      <c r="CT435" s="221"/>
      <c r="CU435" s="221"/>
      <c r="CV435" s="221"/>
      <c r="CW435" s="221"/>
      <c r="CX435" s="221"/>
      <c r="CY435" s="221"/>
      <c r="CZ435" s="221"/>
      <c r="DA435" s="221"/>
      <c r="DB435" s="221"/>
      <c r="DC435" s="221"/>
      <c r="DD435" s="221"/>
      <c r="DE435" s="221"/>
      <c r="DF435" s="221"/>
    </row>
    <row r="436" spans="1:110" ht="15" x14ac:dyDescent="0.2">
      <c r="A436" s="221"/>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37"/>
      <c r="AV436" s="240"/>
      <c r="AW436" s="237"/>
      <c r="AX436" s="221"/>
      <c r="BB436" s="221"/>
      <c r="BC436" s="221"/>
      <c r="BD436" s="221"/>
      <c r="BE436" s="221"/>
      <c r="BF436" s="221"/>
      <c r="BG436" s="221"/>
      <c r="BH436" s="221"/>
      <c r="BI436" s="221"/>
      <c r="BJ436" s="221"/>
      <c r="BK436" s="221"/>
      <c r="BL436" s="221"/>
      <c r="BM436" s="221"/>
      <c r="BN436" s="221"/>
      <c r="BO436" s="221"/>
      <c r="BP436" s="221"/>
      <c r="BQ436" s="221"/>
      <c r="BR436" s="221"/>
      <c r="BS436" s="221"/>
      <c r="BT436" s="221"/>
      <c r="BU436" s="221"/>
      <c r="BV436" s="221"/>
      <c r="BW436" s="221"/>
      <c r="BX436" s="221"/>
      <c r="BY436" s="221"/>
      <c r="BZ436" s="221"/>
      <c r="CA436" s="221"/>
      <c r="CB436" s="221"/>
      <c r="CC436" s="221"/>
      <c r="CD436" s="221"/>
      <c r="CE436" s="221"/>
      <c r="CF436" s="221"/>
      <c r="CG436" s="221"/>
      <c r="CH436" s="221"/>
      <c r="CI436" s="221"/>
      <c r="CJ436" s="221"/>
      <c r="CK436" s="221"/>
      <c r="CL436" s="221"/>
      <c r="CM436" s="221"/>
      <c r="CN436" s="221"/>
      <c r="CO436" s="221"/>
      <c r="CP436" s="221"/>
      <c r="CQ436" s="221"/>
      <c r="CR436" s="221"/>
      <c r="CS436" s="221"/>
      <c r="CT436" s="221"/>
      <c r="CU436" s="221"/>
      <c r="CV436" s="221"/>
      <c r="CW436" s="221"/>
      <c r="CX436" s="221"/>
      <c r="CY436" s="221"/>
      <c r="CZ436" s="221"/>
      <c r="DA436" s="221"/>
      <c r="DB436" s="221"/>
      <c r="DC436" s="221"/>
      <c r="DD436" s="221"/>
      <c r="DE436" s="221"/>
      <c r="DF436" s="221"/>
    </row>
    <row r="437" spans="1:110" ht="15" x14ac:dyDescent="0.2">
      <c r="A437" s="221"/>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37"/>
      <c r="AV437" s="240"/>
      <c r="AW437" s="237"/>
      <c r="AX437" s="221"/>
      <c r="BB437" s="221"/>
      <c r="BC437" s="221"/>
      <c r="BD437" s="221"/>
      <c r="BE437" s="221"/>
      <c r="BF437" s="221"/>
      <c r="BG437" s="221"/>
      <c r="BH437" s="221"/>
      <c r="BI437" s="221"/>
      <c r="BJ437" s="221"/>
      <c r="BK437" s="221"/>
      <c r="BL437" s="221"/>
      <c r="BM437" s="221"/>
      <c r="BN437" s="221"/>
      <c r="BO437" s="221"/>
      <c r="BP437" s="221"/>
      <c r="BQ437" s="221"/>
      <c r="BR437" s="221"/>
      <c r="BS437" s="221"/>
      <c r="BT437" s="221"/>
      <c r="BU437" s="221"/>
      <c r="BV437" s="221"/>
      <c r="BW437" s="221"/>
      <c r="BX437" s="221"/>
      <c r="BY437" s="221"/>
      <c r="BZ437" s="221"/>
      <c r="CA437" s="221"/>
      <c r="CB437" s="221"/>
      <c r="CC437" s="221"/>
      <c r="CD437" s="221"/>
      <c r="CE437" s="221"/>
      <c r="CF437" s="221"/>
      <c r="CG437" s="221"/>
      <c r="CH437" s="221"/>
      <c r="CI437" s="221"/>
      <c r="CJ437" s="221"/>
      <c r="CK437" s="221"/>
      <c r="CL437" s="221"/>
      <c r="CM437" s="221"/>
      <c r="CN437" s="221"/>
      <c r="CO437" s="221"/>
      <c r="CP437" s="221"/>
      <c r="CQ437" s="221"/>
      <c r="CR437" s="221"/>
      <c r="CS437" s="221"/>
      <c r="CT437" s="221"/>
      <c r="CU437" s="221"/>
      <c r="CV437" s="221"/>
      <c r="CW437" s="221"/>
      <c r="CX437" s="221"/>
      <c r="CY437" s="221"/>
      <c r="CZ437" s="221"/>
      <c r="DA437" s="221"/>
      <c r="DB437" s="221"/>
      <c r="DC437" s="221"/>
      <c r="DD437" s="221"/>
      <c r="DE437" s="221"/>
      <c r="DF437" s="221"/>
    </row>
    <row r="438" spans="1:110" ht="15" x14ac:dyDescent="0.2">
      <c r="A438" s="221"/>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37"/>
      <c r="AV438" s="240"/>
      <c r="AW438" s="237"/>
      <c r="AX438" s="221"/>
      <c r="BB438" s="221"/>
      <c r="BC438" s="221"/>
      <c r="BD438" s="221"/>
      <c r="BE438" s="221"/>
      <c r="BF438" s="221"/>
      <c r="BG438" s="221"/>
      <c r="BH438" s="221"/>
      <c r="BI438" s="221"/>
      <c r="BJ438" s="221"/>
      <c r="BK438" s="221"/>
      <c r="BL438" s="221"/>
      <c r="BM438" s="221"/>
      <c r="BN438" s="221"/>
      <c r="BO438" s="221"/>
      <c r="BP438" s="221"/>
      <c r="BQ438" s="221"/>
      <c r="BR438" s="221"/>
      <c r="BS438" s="221"/>
      <c r="BT438" s="221"/>
      <c r="BU438" s="221"/>
      <c r="BV438" s="221"/>
      <c r="BW438" s="221"/>
      <c r="BX438" s="221"/>
      <c r="BY438" s="221"/>
      <c r="BZ438" s="221"/>
      <c r="CA438" s="221"/>
      <c r="CB438" s="221"/>
      <c r="CC438" s="221"/>
      <c r="CD438" s="221"/>
      <c r="CE438" s="221"/>
      <c r="CF438" s="221"/>
      <c r="CG438" s="221"/>
      <c r="CH438" s="221"/>
      <c r="CI438" s="221"/>
      <c r="CJ438" s="221"/>
      <c r="CK438" s="221"/>
      <c r="CL438" s="221"/>
      <c r="CM438" s="221"/>
      <c r="CN438" s="221"/>
      <c r="CO438" s="221"/>
      <c r="CP438" s="221"/>
      <c r="CQ438" s="221"/>
      <c r="CR438" s="221"/>
      <c r="CS438" s="221"/>
      <c r="CT438" s="221"/>
      <c r="CU438" s="221"/>
      <c r="CV438" s="221"/>
      <c r="CW438" s="221"/>
      <c r="CX438" s="221"/>
      <c r="CY438" s="221"/>
      <c r="CZ438" s="221"/>
      <c r="DA438" s="221"/>
      <c r="DB438" s="221"/>
      <c r="DC438" s="221"/>
      <c r="DD438" s="221"/>
      <c r="DE438" s="221"/>
      <c r="DF438" s="221"/>
    </row>
    <row r="439" spans="1:110" ht="15" x14ac:dyDescent="0.2">
      <c r="A439" s="221"/>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37"/>
      <c r="AV439" s="240"/>
      <c r="AW439" s="237"/>
      <c r="AX439" s="221"/>
      <c r="BB439" s="221"/>
      <c r="BC439" s="221"/>
      <c r="BD439" s="221"/>
      <c r="BE439" s="221"/>
      <c r="BF439" s="221"/>
      <c r="BG439" s="221"/>
      <c r="BH439" s="221"/>
      <c r="BI439" s="221"/>
      <c r="BJ439" s="221"/>
      <c r="BK439" s="221"/>
      <c r="BL439" s="221"/>
      <c r="BM439" s="221"/>
      <c r="BN439" s="221"/>
      <c r="BO439" s="221"/>
      <c r="BP439" s="221"/>
      <c r="BQ439" s="221"/>
      <c r="BR439" s="221"/>
      <c r="BS439" s="221"/>
      <c r="BT439" s="221"/>
      <c r="BU439" s="221"/>
      <c r="BV439" s="221"/>
      <c r="BW439" s="221"/>
      <c r="BX439" s="221"/>
      <c r="BY439" s="221"/>
      <c r="BZ439" s="221"/>
      <c r="CA439" s="221"/>
      <c r="CB439" s="221"/>
      <c r="CC439" s="221"/>
      <c r="CD439" s="221"/>
      <c r="CE439" s="221"/>
      <c r="CF439" s="221"/>
      <c r="CG439" s="221"/>
      <c r="CH439" s="221"/>
      <c r="CI439" s="221"/>
      <c r="CJ439" s="221"/>
      <c r="CK439" s="221"/>
      <c r="CL439" s="221"/>
      <c r="CM439" s="221"/>
      <c r="CN439" s="221"/>
      <c r="CO439" s="221"/>
      <c r="CP439" s="221"/>
      <c r="CQ439" s="221"/>
      <c r="CR439" s="221"/>
      <c r="CS439" s="221"/>
      <c r="CT439" s="221"/>
      <c r="CU439" s="221"/>
      <c r="CV439" s="221"/>
      <c r="CW439" s="221"/>
      <c r="CX439" s="221"/>
      <c r="CY439" s="221"/>
      <c r="CZ439" s="221"/>
      <c r="DA439" s="221"/>
      <c r="DB439" s="221"/>
      <c r="DC439" s="221"/>
      <c r="DD439" s="221"/>
      <c r="DE439" s="221"/>
      <c r="DF439" s="221"/>
    </row>
    <row r="440" spans="1:110" ht="15" x14ac:dyDescent="0.2">
      <c r="A440" s="221"/>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37"/>
      <c r="AV440" s="240"/>
      <c r="AW440" s="237"/>
      <c r="AX440" s="221"/>
      <c r="BB440" s="221"/>
      <c r="BC440" s="221"/>
      <c r="BD440" s="221"/>
      <c r="BE440" s="221"/>
      <c r="BF440" s="221"/>
      <c r="BG440" s="221"/>
      <c r="BH440" s="221"/>
      <c r="BI440" s="221"/>
      <c r="BJ440" s="221"/>
      <c r="BK440" s="221"/>
      <c r="BL440" s="221"/>
      <c r="BM440" s="221"/>
      <c r="BN440" s="221"/>
      <c r="BO440" s="221"/>
      <c r="BP440" s="221"/>
      <c r="BQ440" s="221"/>
      <c r="BR440" s="221"/>
      <c r="BS440" s="221"/>
      <c r="BT440" s="221"/>
      <c r="BU440" s="221"/>
      <c r="BV440" s="221"/>
      <c r="BW440" s="221"/>
      <c r="BX440" s="221"/>
      <c r="BY440" s="221"/>
      <c r="BZ440" s="221"/>
      <c r="CA440" s="221"/>
      <c r="CB440" s="221"/>
      <c r="CC440" s="221"/>
      <c r="CD440" s="221"/>
      <c r="CE440" s="221"/>
      <c r="CF440" s="221"/>
      <c r="CG440" s="221"/>
      <c r="CH440" s="221"/>
      <c r="CI440" s="221"/>
      <c r="CJ440" s="221"/>
      <c r="CK440" s="221"/>
      <c r="CL440" s="221"/>
      <c r="CM440" s="221"/>
      <c r="CN440" s="221"/>
      <c r="CO440" s="221"/>
      <c r="CP440" s="221"/>
      <c r="CQ440" s="221"/>
      <c r="CR440" s="221"/>
      <c r="CS440" s="221"/>
      <c r="CT440" s="221"/>
      <c r="CU440" s="221"/>
      <c r="CV440" s="221"/>
      <c r="CW440" s="221"/>
      <c r="CX440" s="221"/>
      <c r="CY440" s="221"/>
      <c r="CZ440" s="221"/>
      <c r="DA440" s="221"/>
      <c r="DB440" s="221"/>
      <c r="DC440" s="221"/>
      <c r="DD440" s="221"/>
      <c r="DE440" s="221"/>
      <c r="DF440" s="221"/>
    </row>
    <row r="441" spans="1:110" ht="15" x14ac:dyDescent="0.2">
      <c r="A441" s="221"/>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37"/>
      <c r="AV441" s="240"/>
      <c r="AW441" s="237"/>
      <c r="AX441" s="221"/>
      <c r="BB441" s="221"/>
      <c r="BC441" s="221"/>
      <c r="BD441" s="221"/>
      <c r="BE441" s="221"/>
      <c r="BF441" s="221"/>
      <c r="BG441" s="221"/>
      <c r="BH441" s="221"/>
      <c r="BI441" s="221"/>
      <c r="BJ441" s="221"/>
      <c r="BK441" s="221"/>
      <c r="BL441" s="221"/>
      <c r="BM441" s="221"/>
      <c r="BN441" s="221"/>
      <c r="BO441" s="221"/>
      <c r="BP441" s="221"/>
      <c r="BQ441" s="221"/>
      <c r="BR441" s="221"/>
      <c r="BS441" s="221"/>
      <c r="BT441" s="221"/>
      <c r="BU441" s="221"/>
      <c r="BV441" s="221"/>
      <c r="BW441" s="221"/>
      <c r="BX441" s="221"/>
      <c r="BY441" s="221"/>
      <c r="BZ441" s="221"/>
      <c r="CA441" s="221"/>
      <c r="CB441" s="221"/>
      <c r="CC441" s="221"/>
      <c r="CD441" s="221"/>
      <c r="CE441" s="221"/>
      <c r="CF441" s="221"/>
      <c r="CG441" s="221"/>
      <c r="CH441" s="221"/>
      <c r="CI441" s="221"/>
      <c r="CJ441" s="221"/>
      <c r="CK441" s="221"/>
      <c r="CL441" s="221"/>
      <c r="CM441" s="221"/>
      <c r="CN441" s="221"/>
      <c r="CO441" s="221"/>
      <c r="CP441" s="221"/>
      <c r="CQ441" s="221"/>
      <c r="CR441" s="221"/>
      <c r="CS441" s="221"/>
      <c r="CT441" s="221"/>
      <c r="CU441" s="221"/>
      <c r="CV441" s="221"/>
      <c r="CW441" s="221"/>
      <c r="CX441" s="221"/>
      <c r="CY441" s="221"/>
      <c r="CZ441" s="221"/>
      <c r="DA441" s="221"/>
      <c r="DB441" s="221"/>
      <c r="DC441" s="221"/>
      <c r="DD441" s="221"/>
      <c r="DE441" s="221"/>
      <c r="DF441" s="221"/>
    </row>
    <row r="442" spans="1:110" ht="15" x14ac:dyDescent="0.2">
      <c r="A442" s="221"/>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37"/>
      <c r="AV442" s="240"/>
      <c r="AW442" s="237"/>
      <c r="AX442" s="221"/>
      <c r="BB442" s="221"/>
      <c r="BC442" s="221"/>
      <c r="BD442" s="221"/>
      <c r="BE442" s="221"/>
      <c r="BF442" s="221"/>
      <c r="BG442" s="221"/>
      <c r="BH442" s="221"/>
      <c r="BI442" s="221"/>
      <c r="BJ442" s="221"/>
      <c r="BK442" s="221"/>
      <c r="BL442" s="221"/>
      <c r="BM442" s="221"/>
      <c r="BN442" s="221"/>
      <c r="BO442" s="221"/>
      <c r="BP442" s="221"/>
      <c r="BQ442" s="221"/>
      <c r="BR442" s="221"/>
      <c r="BS442" s="221"/>
      <c r="BT442" s="221"/>
      <c r="BU442" s="221"/>
      <c r="BV442" s="221"/>
      <c r="BW442" s="221"/>
      <c r="BX442" s="221"/>
      <c r="BY442" s="221"/>
      <c r="BZ442" s="221"/>
      <c r="CA442" s="221"/>
      <c r="CB442" s="221"/>
      <c r="CC442" s="221"/>
      <c r="CD442" s="221"/>
      <c r="CE442" s="221"/>
      <c r="CF442" s="221"/>
      <c r="CG442" s="221"/>
      <c r="CH442" s="221"/>
      <c r="CI442" s="221"/>
      <c r="CJ442" s="221"/>
      <c r="CK442" s="221"/>
      <c r="CL442" s="221"/>
      <c r="CM442" s="221"/>
      <c r="CN442" s="221"/>
      <c r="CO442" s="221"/>
      <c r="CP442" s="221"/>
      <c r="CQ442" s="221"/>
      <c r="CR442" s="221"/>
      <c r="CS442" s="221"/>
      <c r="CT442" s="221"/>
      <c r="CU442" s="221"/>
      <c r="CV442" s="221"/>
      <c r="CW442" s="221"/>
      <c r="CX442" s="221"/>
      <c r="CY442" s="221"/>
      <c r="CZ442" s="221"/>
      <c r="DA442" s="221"/>
      <c r="DB442" s="221"/>
      <c r="DC442" s="221"/>
      <c r="DD442" s="221"/>
      <c r="DE442" s="221"/>
      <c r="DF442" s="221"/>
    </row>
    <row r="443" spans="1:110" ht="15" x14ac:dyDescent="0.2">
      <c r="A443" s="221"/>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37"/>
      <c r="AV443" s="240"/>
      <c r="AW443" s="237"/>
      <c r="AX443" s="221"/>
      <c r="BB443" s="221"/>
      <c r="BC443" s="221"/>
      <c r="BD443" s="221"/>
      <c r="BE443" s="221"/>
      <c r="BF443" s="221"/>
      <c r="BG443" s="221"/>
      <c r="BH443" s="221"/>
      <c r="BI443" s="221"/>
      <c r="BJ443" s="221"/>
      <c r="BK443" s="221"/>
      <c r="BL443" s="221"/>
      <c r="BM443" s="221"/>
      <c r="BN443" s="221"/>
      <c r="BO443" s="221"/>
      <c r="BP443" s="221"/>
      <c r="BQ443" s="221"/>
      <c r="BR443" s="221"/>
      <c r="BS443" s="221"/>
      <c r="BT443" s="221"/>
      <c r="BU443" s="221"/>
      <c r="BV443" s="221"/>
      <c r="BW443" s="221"/>
      <c r="BX443" s="221"/>
      <c r="BY443" s="221"/>
      <c r="BZ443" s="221"/>
      <c r="CA443" s="221"/>
      <c r="CB443" s="221"/>
      <c r="CC443" s="221"/>
      <c r="CD443" s="221"/>
      <c r="CE443" s="221"/>
      <c r="CF443" s="221"/>
      <c r="CG443" s="221"/>
      <c r="CH443" s="221"/>
      <c r="CI443" s="221"/>
      <c r="CJ443" s="221"/>
      <c r="CK443" s="221"/>
      <c r="CL443" s="221"/>
      <c r="CM443" s="221"/>
      <c r="CN443" s="221"/>
      <c r="CO443" s="221"/>
      <c r="CP443" s="221"/>
      <c r="CQ443" s="221"/>
      <c r="CR443" s="221"/>
      <c r="CS443" s="221"/>
      <c r="CT443" s="221"/>
      <c r="CU443" s="221"/>
      <c r="CV443" s="221"/>
      <c r="CW443" s="221"/>
      <c r="CX443" s="221"/>
      <c r="CY443" s="221"/>
      <c r="CZ443" s="221"/>
      <c r="DA443" s="221"/>
      <c r="DB443" s="221"/>
      <c r="DC443" s="221"/>
      <c r="DD443" s="221"/>
      <c r="DE443" s="221"/>
      <c r="DF443" s="221"/>
    </row>
    <row r="444" spans="1:110" ht="15" x14ac:dyDescent="0.2">
      <c r="A444" s="221"/>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37"/>
      <c r="AV444" s="240"/>
      <c r="AW444" s="237"/>
      <c r="AX444" s="221"/>
      <c r="BB444" s="221"/>
      <c r="BC444" s="221"/>
      <c r="BD444" s="221"/>
      <c r="BE444" s="221"/>
      <c r="BF444" s="221"/>
      <c r="BG444" s="221"/>
      <c r="BH444" s="221"/>
      <c r="BI444" s="221"/>
      <c r="BJ444" s="221"/>
      <c r="BK444" s="221"/>
      <c r="BL444" s="221"/>
      <c r="BM444" s="221"/>
      <c r="BN444" s="221"/>
      <c r="BO444" s="221"/>
      <c r="BP444" s="221"/>
      <c r="BQ444" s="221"/>
      <c r="BR444" s="221"/>
      <c r="BS444" s="221"/>
      <c r="BT444" s="221"/>
      <c r="BU444" s="221"/>
      <c r="BV444" s="221"/>
      <c r="BW444" s="221"/>
      <c r="BX444" s="221"/>
      <c r="BY444" s="221"/>
      <c r="BZ444" s="221"/>
      <c r="CA444" s="221"/>
      <c r="CB444" s="221"/>
      <c r="CC444" s="221"/>
      <c r="CD444" s="221"/>
      <c r="CE444" s="221"/>
      <c r="CF444" s="221"/>
      <c r="CG444" s="221"/>
      <c r="CH444" s="221"/>
      <c r="CI444" s="221"/>
      <c r="CJ444" s="221"/>
      <c r="CK444" s="221"/>
      <c r="CL444" s="221"/>
      <c r="CM444" s="221"/>
      <c r="CN444" s="221"/>
      <c r="CO444" s="221"/>
      <c r="CP444" s="221"/>
      <c r="CQ444" s="221"/>
      <c r="CR444" s="221"/>
      <c r="CS444" s="221"/>
      <c r="CT444" s="221"/>
      <c r="CU444" s="221"/>
      <c r="CV444" s="221"/>
      <c r="CW444" s="221"/>
      <c r="CX444" s="221"/>
      <c r="CY444" s="221"/>
      <c r="CZ444" s="221"/>
      <c r="DA444" s="221"/>
      <c r="DB444" s="221"/>
      <c r="DC444" s="221"/>
      <c r="DD444" s="221"/>
      <c r="DE444" s="221"/>
      <c r="DF444" s="221"/>
    </row>
    <row r="445" spans="1:110" ht="15" x14ac:dyDescent="0.2">
      <c r="A445" s="221"/>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37"/>
      <c r="AV445" s="240"/>
      <c r="AW445" s="237"/>
      <c r="AX445" s="221"/>
      <c r="BB445" s="221"/>
      <c r="BC445" s="221"/>
      <c r="BD445" s="221"/>
      <c r="BE445" s="221"/>
      <c r="BF445" s="221"/>
      <c r="BG445" s="221"/>
      <c r="BH445" s="221"/>
      <c r="BI445" s="221"/>
      <c r="BJ445" s="221"/>
      <c r="BK445" s="221"/>
      <c r="BL445" s="221"/>
      <c r="BM445" s="221"/>
      <c r="BN445" s="221"/>
      <c r="BO445" s="221"/>
      <c r="BP445" s="221"/>
      <c r="BQ445" s="221"/>
      <c r="BR445" s="221"/>
      <c r="BS445" s="221"/>
      <c r="BT445" s="221"/>
      <c r="BU445" s="221"/>
      <c r="BV445" s="221"/>
      <c r="BW445" s="221"/>
      <c r="BX445" s="221"/>
      <c r="BY445" s="221"/>
      <c r="BZ445" s="221"/>
      <c r="CA445" s="221"/>
      <c r="CB445" s="221"/>
      <c r="CC445" s="221"/>
      <c r="CD445" s="221"/>
      <c r="CE445" s="221"/>
      <c r="CF445" s="221"/>
      <c r="CG445" s="221"/>
      <c r="CH445" s="221"/>
      <c r="CI445" s="221"/>
      <c r="CJ445" s="221"/>
      <c r="CK445" s="221"/>
      <c r="CL445" s="221"/>
      <c r="CM445" s="221"/>
      <c r="CN445" s="221"/>
      <c r="CO445" s="221"/>
      <c r="CP445" s="221"/>
      <c r="CQ445" s="221"/>
      <c r="CR445" s="221"/>
      <c r="CS445" s="221"/>
      <c r="CT445" s="221"/>
      <c r="CU445" s="221"/>
      <c r="CV445" s="221"/>
      <c r="CW445" s="221"/>
      <c r="CX445" s="221"/>
      <c r="CY445" s="221"/>
      <c r="CZ445" s="221"/>
      <c r="DA445" s="221"/>
      <c r="DB445" s="221"/>
      <c r="DC445" s="221"/>
      <c r="DD445" s="221"/>
      <c r="DE445" s="221"/>
      <c r="DF445" s="221"/>
    </row>
    <row r="446" spans="1:110" ht="15" x14ac:dyDescent="0.2">
      <c r="A446" s="221"/>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37"/>
      <c r="AV446" s="240"/>
      <c r="AW446" s="237"/>
      <c r="AX446" s="221"/>
      <c r="BB446" s="221"/>
      <c r="BC446" s="221"/>
      <c r="BD446" s="221"/>
      <c r="BE446" s="221"/>
      <c r="BF446" s="221"/>
      <c r="BG446" s="221"/>
      <c r="BH446" s="221"/>
      <c r="BI446" s="221"/>
      <c r="BJ446" s="221"/>
      <c r="BK446" s="221"/>
      <c r="BL446" s="221"/>
      <c r="BM446" s="221"/>
      <c r="BN446" s="221"/>
      <c r="BO446" s="221"/>
      <c r="BP446" s="221"/>
      <c r="BQ446" s="221"/>
      <c r="BR446" s="221"/>
      <c r="BS446" s="221"/>
      <c r="BT446" s="221"/>
      <c r="BU446" s="221"/>
      <c r="BV446" s="221"/>
      <c r="BW446" s="221"/>
      <c r="BX446" s="221"/>
      <c r="BY446" s="221"/>
      <c r="BZ446" s="221"/>
      <c r="CA446" s="221"/>
      <c r="CB446" s="221"/>
      <c r="CC446" s="221"/>
      <c r="CD446" s="221"/>
      <c r="CE446" s="221"/>
      <c r="CF446" s="221"/>
      <c r="CG446" s="221"/>
      <c r="CH446" s="221"/>
      <c r="CI446" s="221"/>
      <c r="CJ446" s="221"/>
      <c r="CK446" s="221"/>
      <c r="CL446" s="221"/>
      <c r="CM446" s="221"/>
      <c r="CN446" s="221"/>
      <c r="CO446" s="221"/>
      <c r="CP446" s="221"/>
      <c r="CQ446" s="221"/>
      <c r="CR446" s="221"/>
      <c r="CS446" s="221"/>
      <c r="CT446" s="221"/>
      <c r="CU446" s="221"/>
      <c r="CV446" s="221"/>
      <c r="CW446" s="221"/>
      <c r="CX446" s="221"/>
      <c r="CY446" s="221"/>
      <c r="CZ446" s="221"/>
      <c r="DA446" s="221"/>
      <c r="DB446" s="221"/>
      <c r="DC446" s="221"/>
      <c r="DD446" s="221"/>
      <c r="DE446" s="221"/>
      <c r="DF446" s="221"/>
    </row>
    <row r="447" spans="1:110" ht="15" x14ac:dyDescent="0.2">
      <c r="A447" s="221"/>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37"/>
      <c r="AV447" s="240"/>
      <c r="AW447" s="237"/>
      <c r="AX447" s="221"/>
      <c r="BB447" s="221"/>
      <c r="BC447" s="221"/>
      <c r="BD447" s="221"/>
      <c r="BE447" s="221"/>
      <c r="BF447" s="221"/>
      <c r="BG447" s="221"/>
      <c r="BH447" s="221"/>
      <c r="BI447" s="221"/>
      <c r="BJ447" s="221"/>
      <c r="BK447" s="221"/>
      <c r="BL447" s="221"/>
      <c r="BM447" s="221"/>
      <c r="BN447" s="221"/>
      <c r="BO447" s="221"/>
      <c r="BP447" s="221"/>
      <c r="BQ447" s="221"/>
      <c r="BR447" s="221"/>
      <c r="BS447" s="221"/>
      <c r="BT447" s="221"/>
      <c r="BU447" s="221"/>
      <c r="BV447" s="221"/>
      <c r="BW447" s="221"/>
      <c r="BX447" s="221"/>
      <c r="BY447" s="221"/>
      <c r="BZ447" s="221"/>
      <c r="CA447" s="221"/>
      <c r="CB447" s="221"/>
      <c r="CC447" s="221"/>
      <c r="CD447" s="221"/>
      <c r="CE447" s="221"/>
      <c r="CF447" s="221"/>
      <c r="CG447" s="221"/>
      <c r="CH447" s="221"/>
      <c r="CI447" s="221"/>
      <c r="CJ447" s="221"/>
      <c r="CK447" s="221"/>
      <c r="CL447" s="221"/>
      <c r="CM447" s="221"/>
      <c r="CN447" s="221"/>
      <c r="CO447" s="221"/>
      <c r="CP447" s="221"/>
      <c r="CQ447" s="221"/>
      <c r="CR447" s="221"/>
      <c r="CS447" s="221"/>
      <c r="CT447" s="221"/>
      <c r="CU447" s="221"/>
      <c r="CV447" s="221"/>
      <c r="CW447" s="221"/>
      <c r="CX447" s="221"/>
      <c r="CY447" s="221"/>
      <c r="CZ447" s="221"/>
      <c r="DA447" s="221"/>
      <c r="DB447" s="221"/>
      <c r="DC447" s="221"/>
      <c r="DD447" s="221"/>
      <c r="DE447" s="221"/>
      <c r="DF447" s="221"/>
    </row>
    <row r="448" spans="1:110" ht="15" x14ac:dyDescent="0.2">
      <c r="A448" s="221"/>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37"/>
      <c r="AV448" s="240"/>
      <c r="AW448" s="237"/>
      <c r="AX448" s="221"/>
      <c r="BB448" s="221"/>
      <c r="BC448" s="221"/>
      <c r="BD448" s="221"/>
      <c r="BE448" s="221"/>
      <c r="BF448" s="221"/>
      <c r="BG448" s="221"/>
      <c r="BH448" s="221"/>
      <c r="BI448" s="221"/>
      <c r="BJ448" s="221"/>
      <c r="BK448" s="221"/>
      <c r="BL448" s="221"/>
      <c r="BM448" s="221"/>
      <c r="BN448" s="221"/>
      <c r="BO448" s="221"/>
      <c r="BP448" s="221"/>
      <c r="BQ448" s="221"/>
      <c r="BR448" s="221"/>
      <c r="BS448" s="221"/>
      <c r="BT448" s="221"/>
      <c r="BU448" s="221"/>
      <c r="BV448" s="221"/>
      <c r="BW448" s="221"/>
      <c r="BX448" s="221"/>
      <c r="BY448" s="221"/>
      <c r="BZ448" s="221"/>
      <c r="CA448" s="221"/>
      <c r="CB448" s="221"/>
      <c r="CC448" s="221"/>
      <c r="CD448" s="221"/>
      <c r="CE448" s="221"/>
      <c r="CF448" s="221"/>
      <c r="CG448" s="221"/>
      <c r="CH448" s="221"/>
      <c r="CI448" s="221"/>
      <c r="CJ448" s="221"/>
      <c r="CK448" s="221"/>
      <c r="CL448" s="221"/>
      <c r="CM448" s="221"/>
      <c r="CN448" s="221"/>
      <c r="CO448" s="221"/>
      <c r="CP448" s="221"/>
      <c r="CQ448" s="221"/>
      <c r="CR448" s="221"/>
      <c r="CS448" s="221"/>
      <c r="CT448" s="221"/>
      <c r="CU448" s="221"/>
      <c r="CV448" s="221"/>
      <c r="CW448" s="221"/>
      <c r="CX448" s="221"/>
      <c r="CY448" s="221"/>
      <c r="CZ448" s="221"/>
      <c r="DA448" s="221"/>
      <c r="DB448" s="221"/>
      <c r="DC448" s="221"/>
      <c r="DD448" s="221"/>
      <c r="DE448" s="221"/>
      <c r="DF448" s="221"/>
    </row>
    <row r="449" spans="1:110" ht="15" x14ac:dyDescent="0.2">
      <c r="A449" s="221"/>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37"/>
      <c r="AV449" s="240"/>
      <c r="AW449" s="237"/>
      <c r="AX449" s="221"/>
      <c r="BB449" s="221"/>
      <c r="BC449" s="221"/>
      <c r="BD449" s="221"/>
      <c r="BE449" s="221"/>
      <c r="BF449" s="221"/>
      <c r="BG449" s="221"/>
      <c r="BH449" s="221"/>
      <c r="BI449" s="221"/>
      <c r="BJ449" s="221"/>
      <c r="BK449" s="221"/>
      <c r="BL449" s="221"/>
      <c r="BM449" s="221"/>
      <c r="BN449" s="221"/>
      <c r="BO449" s="221"/>
      <c r="BP449" s="221"/>
      <c r="BQ449" s="221"/>
      <c r="BR449" s="221"/>
      <c r="BS449" s="221"/>
      <c r="BT449" s="221"/>
      <c r="BU449" s="221"/>
      <c r="BV449" s="221"/>
      <c r="BW449" s="221"/>
      <c r="BX449" s="221"/>
      <c r="BY449" s="221"/>
      <c r="BZ449" s="221"/>
      <c r="CA449" s="221"/>
      <c r="CB449" s="221"/>
      <c r="CC449" s="221"/>
      <c r="CD449" s="221"/>
      <c r="CE449" s="221"/>
      <c r="CF449" s="221"/>
      <c r="CG449" s="221"/>
      <c r="CH449" s="221"/>
      <c r="CI449" s="221"/>
      <c r="CJ449" s="221"/>
      <c r="CK449" s="221"/>
      <c r="CL449" s="221"/>
      <c r="CM449" s="221"/>
      <c r="CN449" s="221"/>
      <c r="CO449" s="221"/>
      <c r="CP449" s="221"/>
      <c r="CQ449" s="221"/>
      <c r="CR449" s="221"/>
      <c r="CS449" s="221"/>
      <c r="CT449" s="221"/>
      <c r="CU449" s="221"/>
      <c r="CV449" s="221"/>
      <c r="CW449" s="221"/>
      <c r="CX449" s="221"/>
      <c r="CY449" s="221"/>
      <c r="CZ449" s="221"/>
      <c r="DA449" s="221"/>
      <c r="DB449" s="221"/>
      <c r="DC449" s="221"/>
      <c r="DD449" s="221"/>
      <c r="DE449" s="221"/>
      <c r="DF449" s="221"/>
    </row>
    <row r="450" spans="1:110" ht="15" x14ac:dyDescent="0.2">
      <c r="A450" s="221"/>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37"/>
      <c r="AV450" s="240"/>
      <c r="AW450" s="237"/>
      <c r="AX450" s="221"/>
      <c r="BB450" s="221"/>
      <c r="BC450" s="221"/>
      <c r="BD450" s="221"/>
      <c r="BE450" s="221"/>
      <c r="BF450" s="221"/>
      <c r="BG450" s="221"/>
      <c r="BH450" s="221"/>
      <c r="BI450" s="221"/>
      <c r="BJ450" s="221"/>
      <c r="BK450" s="221"/>
      <c r="BL450" s="221"/>
      <c r="BM450" s="221"/>
      <c r="BN450" s="221"/>
      <c r="BO450" s="221"/>
      <c r="BP450" s="221"/>
      <c r="BQ450" s="221"/>
      <c r="BR450" s="221"/>
      <c r="BS450" s="221"/>
      <c r="BT450" s="221"/>
      <c r="BU450" s="221"/>
      <c r="BV450" s="221"/>
      <c r="BW450" s="221"/>
      <c r="BX450" s="221"/>
      <c r="BY450" s="221"/>
      <c r="BZ450" s="221"/>
      <c r="CA450" s="221"/>
      <c r="CB450" s="221"/>
      <c r="CC450" s="221"/>
      <c r="CD450" s="221"/>
      <c r="CE450" s="221"/>
      <c r="CF450" s="221"/>
      <c r="CG450" s="221"/>
      <c r="CH450" s="221"/>
      <c r="CI450" s="221"/>
      <c r="CJ450" s="221"/>
      <c r="CK450" s="221"/>
      <c r="CL450" s="221"/>
      <c r="CM450" s="221"/>
      <c r="CN450" s="221"/>
      <c r="CO450" s="221"/>
      <c r="CP450" s="221"/>
      <c r="CQ450" s="221"/>
      <c r="CR450" s="221"/>
      <c r="CS450" s="221"/>
      <c r="CT450" s="221"/>
      <c r="CU450" s="221"/>
      <c r="CV450" s="221"/>
      <c r="CW450" s="221"/>
      <c r="CX450" s="221"/>
      <c r="CY450" s="221"/>
      <c r="CZ450" s="221"/>
      <c r="DA450" s="221"/>
      <c r="DB450" s="221"/>
      <c r="DC450" s="221"/>
      <c r="DD450" s="221"/>
      <c r="DE450" s="221"/>
      <c r="DF450" s="221"/>
    </row>
    <row r="451" spans="1:110" ht="15" x14ac:dyDescent="0.2">
      <c r="A451" s="221"/>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37"/>
      <c r="AV451" s="240"/>
      <c r="AW451" s="237"/>
      <c r="AX451" s="221"/>
      <c r="BB451" s="221"/>
      <c r="BC451" s="221"/>
      <c r="BD451" s="221"/>
      <c r="BE451" s="221"/>
      <c r="BF451" s="221"/>
      <c r="BG451" s="221"/>
      <c r="BH451" s="221"/>
      <c r="BI451" s="221"/>
      <c r="BJ451" s="221"/>
      <c r="BK451" s="221"/>
      <c r="BL451" s="221"/>
      <c r="BM451" s="221"/>
      <c r="BN451" s="221"/>
      <c r="BO451" s="221"/>
      <c r="BP451" s="221"/>
      <c r="BQ451" s="221"/>
      <c r="BR451" s="221"/>
      <c r="BS451" s="221"/>
      <c r="BT451" s="221"/>
      <c r="BU451" s="221"/>
      <c r="BV451" s="221"/>
      <c r="BW451" s="221"/>
      <c r="BX451" s="221"/>
      <c r="BY451" s="221"/>
      <c r="BZ451" s="221"/>
      <c r="CA451" s="221"/>
      <c r="CB451" s="221"/>
      <c r="CC451" s="221"/>
      <c r="CD451" s="221"/>
      <c r="CE451" s="221"/>
      <c r="CF451" s="221"/>
      <c r="CG451" s="221"/>
      <c r="CH451" s="221"/>
      <c r="CI451" s="221"/>
      <c r="CJ451" s="221"/>
      <c r="CK451" s="221"/>
      <c r="CL451" s="221"/>
      <c r="CM451" s="221"/>
      <c r="CN451" s="221"/>
      <c r="CO451" s="221"/>
      <c r="CP451" s="221"/>
      <c r="CQ451" s="221"/>
      <c r="CR451" s="221"/>
      <c r="CS451" s="221"/>
      <c r="CT451" s="221"/>
      <c r="CU451" s="221"/>
      <c r="CV451" s="221"/>
      <c r="CW451" s="221"/>
      <c r="CX451" s="221"/>
      <c r="CY451" s="221"/>
      <c r="CZ451" s="221"/>
      <c r="DA451" s="221"/>
      <c r="DB451" s="221"/>
      <c r="DC451" s="221"/>
      <c r="DD451" s="221"/>
      <c r="DE451" s="221"/>
      <c r="DF451" s="221"/>
    </row>
    <row r="452" spans="1:110" ht="15" x14ac:dyDescent="0.2">
      <c r="A452" s="221"/>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37"/>
      <c r="AV452" s="240"/>
      <c r="AW452" s="237"/>
      <c r="AX452" s="221"/>
      <c r="BB452" s="221"/>
      <c r="BC452" s="221"/>
      <c r="BD452" s="221"/>
      <c r="BE452" s="221"/>
      <c r="BF452" s="221"/>
      <c r="BG452" s="221"/>
      <c r="BH452" s="221"/>
      <c r="BI452" s="221"/>
      <c r="BJ452" s="221"/>
      <c r="BK452" s="221"/>
      <c r="BL452" s="221"/>
      <c r="BM452" s="221"/>
      <c r="BN452" s="221"/>
      <c r="BO452" s="221"/>
      <c r="BP452" s="221"/>
      <c r="BQ452" s="221"/>
      <c r="BR452" s="221"/>
      <c r="BS452" s="221"/>
      <c r="BT452" s="221"/>
      <c r="BU452" s="221"/>
      <c r="BV452" s="221"/>
      <c r="BW452" s="221"/>
      <c r="BX452" s="221"/>
      <c r="BY452" s="221"/>
      <c r="BZ452" s="221"/>
      <c r="CA452" s="221"/>
      <c r="CB452" s="221"/>
      <c r="CC452" s="221"/>
      <c r="CD452" s="221"/>
      <c r="CE452" s="221"/>
      <c r="CF452" s="221"/>
      <c r="CG452" s="221"/>
      <c r="CH452" s="221"/>
      <c r="CI452" s="221"/>
      <c r="CJ452" s="221"/>
      <c r="CK452" s="221"/>
      <c r="CL452" s="221"/>
      <c r="CM452" s="221"/>
      <c r="CN452" s="221"/>
      <c r="CO452" s="221"/>
      <c r="CP452" s="221"/>
      <c r="CQ452" s="221"/>
      <c r="CR452" s="221"/>
      <c r="CS452" s="221"/>
      <c r="CT452" s="221"/>
      <c r="CU452" s="221"/>
      <c r="CV452" s="221"/>
      <c r="CW452" s="221"/>
      <c r="CX452" s="221"/>
      <c r="CY452" s="221"/>
      <c r="CZ452" s="221"/>
      <c r="DA452" s="221"/>
      <c r="DB452" s="221"/>
      <c r="DC452" s="221"/>
      <c r="DD452" s="221"/>
      <c r="DE452" s="221"/>
      <c r="DF452" s="221"/>
    </row>
    <row r="453" spans="1:110" ht="15" x14ac:dyDescent="0.2">
      <c r="A453" s="221"/>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37"/>
      <c r="AV453" s="240"/>
      <c r="AW453" s="237"/>
      <c r="AX453" s="221"/>
      <c r="BB453" s="221"/>
      <c r="BC453" s="221"/>
      <c r="BD453" s="221"/>
      <c r="BE453" s="221"/>
      <c r="BF453" s="221"/>
      <c r="BG453" s="221"/>
      <c r="BH453" s="221"/>
      <c r="BI453" s="221"/>
      <c r="BJ453" s="221"/>
      <c r="BK453" s="221"/>
      <c r="BL453" s="221"/>
      <c r="BM453" s="221"/>
      <c r="BN453" s="221"/>
      <c r="BO453" s="221"/>
      <c r="BP453" s="221"/>
      <c r="BQ453" s="221"/>
      <c r="BR453" s="221"/>
      <c r="BS453" s="221"/>
      <c r="BT453" s="221"/>
      <c r="BU453" s="221"/>
      <c r="BV453" s="221"/>
      <c r="BW453" s="221"/>
      <c r="BX453" s="221"/>
      <c r="BY453" s="221"/>
      <c r="BZ453" s="221"/>
      <c r="CA453" s="221"/>
      <c r="CB453" s="221"/>
      <c r="CC453" s="221"/>
      <c r="CD453" s="221"/>
      <c r="CE453" s="221"/>
      <c r="CF453" s="221"/>
      <c r="CG453" s="221"/>
      <c r="CH453" s="221"/>
      <c r="CI453" s="221"/>
      <c r="CJ453" s="221"/>
      <c r="CK453" s="221"/>
      <c r="CL453" s="221"/>
      <c r="CM453" s="221"/>
      <c r="CN453" s="221"/>
      <c r="CO453" s="221"/>
      <c r="CP453" s="221"/>
      <c r="CQ453" s="221"/>
      <c r="CR453" s="221"/>
      <c r="CS453" s="221"/>
      <c r="CT453" s="221"/>
      <c r="CU453" s="221"/>
      <c r="CV453" s="221"/>
      <c r="CW453" s="221"/>
      <c r="CX453" s="221"/>
      <c r="CY453" s="221"/>
      <c r="CZ453" s="221"/>
      <c r="DA453" s="221"/>
      <c r="DB453" s="221"/>
      <c r="DC453" s="221"/>
      <c r="DD453" s="221"/>
      <c r="DE453" s="221"/>
      <c r="DF453" s="221"/>
    </row>
    <row r="454" spans="1:110" ht="15" x14ac:dyDescent="0.2">
      <c r="A454" s="221"/>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37"/>
      <c r="AV454" s="240"/>
      <c r="AW454" s="237"/>
      <c r="AX454" s="221"/>
      <c r="BB454" s="221"/>
      <c r="BC454" s="221"/>
      <c r="BD454" s="221"/>
      <c r="BE454" s="221"/>
      <c r="BF454" s="221"/>
      <c r="BG454" s="221"/>
      <c r="BH454" s="221"/>
      <c r="BI454" s="221"/>
      <c r="BJ454" s="221"/>
      <c r="BK454" s="221"/>
      <c r="BL454" s="221"/>
      <c r="BM454" s="221"/>
      <c r="BN454" s="221"/>
      <c r="BO454" s="221"/>
      <c r="BP454" s="221"/>
      <c r="BQ454" s="221"/>
      <c r="BR454" s="221"/>
      <c r="BS454" s="221"/>
      <c r="BT454" s="221"/>
      <c r="BU454" s="221"/>
      <c r="BV454" s="221"/>
      <c r="BW454" s="221"/>
      <c r="BX454" s="221"/>
      <c r="BY454" s="221"/>
      <c r="BZ454" s="221"/>
      <c r="CA454" s="221"/>
      <c r="CB454" s="221"/>
      <c r="CC454" s="221"/>
      <c r="CD454" s="221"/>
      <c r="CE454" s="221"/>
      <c r="CF454" s="221"/>
      <c r="CG454" s="221"/>
      <c r="CH454" s="221"/>
      <c r="CI454" s="221"/>
      <c r="CJ454" s="221"/>
      <c r="CK454" s="221"/>
      <c r="CL454" s="221"/>
      <c r="CM454" s="221"/>
      <c r="CN454" s="221"/>
      <c r="CO454" s="221"/>
      <c r="CP454" s="221"/>
      <c r="CQ454" s="221"/>
      <c r="CR454" s="221"/>
      <c r="CS454" s="221"/>
      <c r="CT454" s="221"/>
      <c r="CU454" s="221"/>
      <c r="CV454" s="221"/>
      <c r="CW454" s="221"/>
      <c r="CX454" s="221"/>
      <c r="CY454" s="221"/>
      <c r="CZ454" s="221"/>
      <c r="DA454" s="221"/>
      <c r="DB454" s="221"/>
      <c r="DC454" s="221"/>
      <c r="DD454" s="221"/>
      <c r="DE454" s="221"/>
      <c r="DF454" s="221"/>
    </row>
    <row r="455" spans="1:110" ht="15" x14ac:dyDescent="0.2">
      <c r="A455" s="221"/>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37"/>
      <c r="AV455" s="240"/>
      <c r="AW455" s="237"/>
      <c r="AX455" s="221"/>
      <c r="BB455" s="221"/>
      <c r="BC455" s="221"/>
      <c r="BD455" s="221"/>
      <c r="BE455" s="221"/>
      <c r="BF455" s="221"/>
      <c r="BG455" s="221"/>
      <c r="BH455" s="221"/>
      <c r="BI455" s="221"/>
      <c r="BJ455" s="221"/>
      <c r="BK455" s="221"/>
      <c r="BL455" s="221"/>
      <c r="BM455" s="221"/>
      <c r="BN455" s="221"/>
      <c r="BO455" s="221"/>
      <c r="BP455" s="221"/>
      <c r="BQ455" s="221"/>
      <c r="BR455" s="221"/>
      <c r="BS455" s="221"/>
      <c r="BT455" s="221"/>
      <c r="BU455" s="221"/>
      <c r="BV455" s="221"/>
      <c r="BW455" s="221"/>
      <c r="BX455" s="221"/>
      <c r="BY455" s="221"/>
      <c r="BZ455" s="221"/>
      <c r="CA455" s="221"/>
      <c r="CB455" s="221"/>
      <c r="CC455" s="221"/>
      <c r="CD455" s="221"/>
      <c r="CE455" s="221"/>
      <c r="CF455" s="221"/>
      <c r="CG455" s="221"/>
      <c r="CH455" s="221"/>
      <c r="CI455" s="221"/>
      <c r="CJ455" s="221"/>
      <c r="CK455" s="221"/>
      <c r="CL455" s="221"/>
      <c r="CM455" s="221"/>
      <c r="CN455" s="221"/>
      <c r="CO455" s="221"/>
      <c r="CP455" s="221"/>
      <c r="CQ455" s="221"/>
      <c r="CR455" s="221"/>
      <c r="CS455" s="221"/>
      <c r="CT455" s="221"/>
      <c r="CU455" s="221"/>
      <c r="CV455" s="221"/>
      <c r="CW455" s="221"/>
      <c r="CX455" s="221"/>
      <c r="CY455" s="221"/>
      <c r="CZ455" s="221"/>
      <c r="DA455" s="221"/>
      <c r="DB455" s="221"/>
      <c r="DC455" s="221"/>
      <c r="DD455" s="221"/>
      <c r="DE455" s="221"/>
      <c r="DF455" s="221"/>
    </row>
    <row r="456" spans="1:110" ht="15" x14ac:dyDescent="0.2">
      <c r="A456" s="221"/>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37"/>
      <c r="AV456" s="240"/>
      <c r="AW456" s="237"/>
      <c r="AX456" s="221"/>
      <c r="BB456" s="221"/>
      <c r="BC456" s="221"/>
      <c r="BD456" s="221"/>
      <c r="BE456" s="221"/>
      <c r="BF456" s="221"/>
      <c r="BG456" s="221"/>
      <c r="BH456" s="221"/>
      <c r="BI456" s="221"/>
      <c r="BJ456" s="221"/>
      <c r="BK456" s="221"/>
      <c r="BL456" s="221"/>
      <c r="BM456" s="221"/>
      <c r="BN456" s="221"/>
      <c r="BO456" s="221"/>
      <c r="BP456" s="221"/>
      <c r="BQ456" s="221"/>
      <c r="BR456" s="221"/>
      <c r="BS456" s="221"/>
      <c r="BT456" s="221"/>
      <c r="BU456" s="221"/>
      <c r="BV456" s="221"/>
      <c r="BW456" s="221"/>
      <c r="BX456" s="221"/>
      <c r="BY456" s="221"/>
      <c r="BZ456" s="221"/>
      <c r="CA456" s="221"/>
      <c r="CB456" s="221"/>
      <c r="CC456" s="221"/>
      <c r="CD456" s="221"/>
      <c r="CE456" s="221"/>
      <c r="CF456" s="221"/>
      <c r="CG456" s="221"/>
      <c r="CH456" s="221"/>
      <c r="CI456" s="221"/>
      <c r="CJ456" s="221"/>
      <c r="CK456" s="221"/>
      <c r="CL456" s="221"/>
      <c r="CM456" s="221"/>
      <c r="CN456" s="221"/>
      <c r="CO456" s="221"/>
      <c r="CP456" s="221"/>
      <c r="CQ456" s="221"/>
      <c r="CR456" s="221"/>
      <c r="CS456" s="221"/>
      <c r="CT456" s="221"/>
      <c r="CU456" s="221"/>
      <c r="CV456" s="221"/>
      <c r="CW456" s="221"/>
      <c r="CX456" s="221"/>
      <c r="CY456" s="221"/>
      <c r="CZ456" s="221"/>
      <c r="DA456" s="221"/>
      <c r="DB456" s="221"/>
      <c r="DC456" s="221"/>
      <c r="DD456" s="221"/>
      <c r="DE456" s="221"/>
      <c r="DF456" s="221"/>
    </row>
    <row r="457" spans="1:110" ht="15" x14ac:dyDescent="0.2">
      <c r="A457" s="221"/>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37"/>
      <c r="AV457" s="240"/>
      <c r="AW457" s="237"/>
      <c r="AX457" s="221"/>
      <c r="BB457" s="221"/>
      <c r="BC457" s="221"/>
      <c r="BD457" s="221"/>
      <c r="BE457" s="221"/>
      <c r="BF457" s="221"/>
      <c r="BG457" s="221"/>
      <c r="BH457" s="221"/>
      <c r="BI457" s="221"/>
      <c r="BJ457" s="221"/>
      <c r="BK457" s="221"/>
      <c r="BL457" s="221"/>
      <c r="BM457" s="221"/>
      <c r="BN457" s="221"/>
      <c r="BO457" s="221"/>
      <c r="BP457" s="221"/>
      <c r="BQ457" s="221"/>
      <c r="BR457" s="221"/>
      <c r="BS457" s="221"/>
      <c r="BT457" s="221"/>
      <c r="BU457" s="221"/>
      <c r="BV457" s="221"/>
      <c r="BW457" s="221"/>
      <c r="BX457" s="221"/>
      <c r="BY457" s="221"/>
      <c r="BZ457" s="221"/>
      <c r="CA457" s="221"/>
      <c r="CB457" s="221"/>
      <c r="CC457" s="221"/>
      <c r="CD457" s="221"/>
      <c r="CE457" s="221"/>
      <c r="CF457" s="221"/>
      <c r="CG457" s="221"/>
      <c r="CH457" s="221"/>
      <c r="CI457" s="221"/>
      <c r="CJ457" s="221"/>
      <c r="CK457" s="221"/>
      <c r="CL457" s="221"/>
      <c r="CM457" s="221"/>
      <c r="CN457" s="221"/>
      <c r="CO457" s="221"/>
      <c r="CP457" s="221"/>
      <c r="CQ457" s="221"/>
      <c r="CR457" s="221"/>
      <c r="CS457" s="221"/>
      <c r="CT457" s="221"/>
      <c r="CU457" s="221"/>
      <c r="CV457" s="221"/>
      <c r="CW457" s="221"/>
      <c r="CX457" s="221"/>
      <c r="CY457" s="221"/>
      <c r="CZ457" s="221"/>
      <c r="DA457" s="221"/>
      <c r="DB457" s="221"/>
      <c r="DC457" s="221"/>
      <c r="DD457" s="221"/>
      <c r="DE457" s="221"/>
      <c r="DF457" s="221"/>
    </row>
    <row r="458" spans="1:110" ht="15" x14ac:dyDescent="0.2">
      <c r="A458" s="221"/>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37"/>
      <c r="AV458" s="240"/>
      <c r="AW458" s="237"/>
      <c r="AX458" s="221"/>
      <c r="BB458" s="221"/>
      <c r="BC458" s="221"/>
      <c r="BD458" s="221"/>
      <c r="BE458" s="221"/>
      <c r="BF458" s="221"/>
      <c r="BG458" s="221"/>
      <c r="BH458" s="221"/>
      <c r="BI458" s="221"/>
      <c r="BJ458" s="221"/>
      <c r="BK458" s="221"/>
      <c r="BL458" s="221"/>
      <c r="BM458" s="221"/>
      <c r="BN458" s="221"/>
      <c r="BO458" s="221"/>
      <c r="BP458" s="221"/>
      <c r="BQ458" s="221"/>
      <c r="BR458" s="221"/>
      <c r="BS458" s="221"/>
      <c r="BT458" s="221"/>
      <c r="BU458" s="221"/>
      <c r="BV458" s="221"/>
      <c r="BW458" s="221"/>
      <c r="BX458" s="221"/>
      <c r="BY458" s="221"/>
      <c r="BZ458" s="221"/>
      <c r="CA458" s="221"/>
      <c r="CB458" s="221"/>
      <c r="CC458" s="221"/>
      <c r="CD458" s="221"/>
      <c r="CE458" s="221"/>
      <c r="CF458" s="221"/>
      <c r="CG458" s="221"/>
      <c r="CH458" s="221"/>
      <c r="CI458" s="221"/>
      <c r="CJ458" s="221"/>
      <c r="CK458" s="221"/>
      <c r="CL458" s="221"/>
      <c r="CM458" s="221"/>
      <c r="CN458" s="221"/>
      <c r="CO458" s="221"/>
      <c r="CP458" s="221"/>
      <c r="CQ458" s="221"/>
      <c r="CR458" s="221"/>
      <c r="CS458" s="221"/>
      <c r="CT458" s="221"/>
      <c r="CU458" s="221"/>
      <c r="CV458" s="221"/>
      <c r="CW458" s="221"/>
      <c r="CX458" s="221"/>
      <c r="CY458" s="221"/>
      <c r="CZ458" s="221"/>
      <c r="DA458" s="221"/>
      <c r="DB458" s="221"/>
      <c r="DC458" s="221"/>
      <c r="DD458" s="221"/>
      <c r="DE458" s="221"/>
      <c r="DF458" s="221"/>
    </row>
    <row r="459" spans="1:110" ht="15" x14ac:dyDescent="0.2">
      <c r="A459" s="221"/>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37"/>
      <c r="AV459" s="240"/>
      <c r="AW459" s="237"/>
      <c r="AX459" s="221"/>
      <c r="BB459" s="221"/>
      <c r="BC459" s="221"/>
      <c r="BD459" s="221"/>
      <c r="BE459" s="221"/>
      <c r="BF459" s="221"/>
      <c r="BG459" s="221"/>
      <c r="BH459" s="221"/>
      <c r="BI459" s="221"/>
      <c r="BJ459" s="221"/>
      <c r="BK459" s="221"/>
      <c r="BL459" s="221"/>
      <c r="BM459" s="221"/>
      <c r="BN459" s="221"/>
      <c r="BO459" s="221"/>
      <c r="BP459" s="221"/>
      <c r="BQ459" s="221"/>
      <c r="BR459" s="221"/>
      <c r="BS459" s="221"/>
      <c r="BT459" s="221"/>
      <c r="BU459" s="221"/>
      <c r="BV459" s="221"/>
      <c r="BW459" s="221"/>
      <c r="BX459" s="221"/>
      <c r="BY459" s="221"/>
      <c r="BZ459" s="221"/>
      <c r="CA459" s="221"/>
      <c r="CB459" s="221"/>
      <c r="CC459" s="221"/>
      <c r="CD459" s="221"/>
      <c r="CE459" s="221"/>
      <c r="CF459" s="221"/>
      <c r="CG459" s="221"/>
      <c r="CH459" s="221"/>
      <c r="CI459" s="221"/>
      <c r="CJ459" s="221"/>
      <c r="CK459" s="221"/>
      <c r="CL459" s="221"/>
      <c r="CM459" s="221"/>
      <c r="CN459" s="221"/>
      <c r="CO459" s="221"/>
      <c r="CP459" s="221"/>
      <c r="CQ459" s="221"/>
      <c r="CR459" s="221"/>
      <c r="CS459" s="221"/>
      <c r="CT459" s="221"/>
      <c r="CU459" s="221"/>
      <c r="CV459" s="221"/>
      <c r="CW459" s="221"/>
      <c r="CX459" s="221"/>
      <c r="CY459" s="221"/>
      <c r="CZ459" s="221"/>
      <c r="DA459" s="221"/>
      <c r="DB459" s="221"/>
      <c r="DC459" s="221"/>
      <c r="DD459" s="221"/>
      <c r="DE459" s="221"/>
      <c r="DF459" s="221"/>
    </row>
    <row r="460" spans="1:110" ht="15" x14ac:dyDescent="0.2">
      <c r="A460" s="221"/>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37"/>
      <c r="AV460" s="240"/>
      <c r="AW460" s="237"/>
      <c r="AX460" s="221"/>
      <c r="BB460" s="221"/>
      <c r="BC460" s="221"/>
      <c r="BD460" s="221"/>
      <c r="BE460" s="221"/>
      <c r="BF460" s="221"/>
      <c r="BG460" s="221"/>
      <c r="BH460" s="221"/>
      <c r="BI460" s="221"/>
      <c r="BJ460" s="221"/>
      <c r="BK460" s="221"/>
      <c r="BL460" s="221"/>
      <c r="BM460" s="221"/>
      <c r="BN460" s="221"/>
      <c r="BO460" s="221"/>
      <c r="BP460" s="221"/>
      <c r="BQ460" s="221"/>
      <c r="BR460" s="221"/>
      <c r="BS460" s="221"/>
      <c r="BT460" s="221"/>
      <c r="BU460" s="221"/>
      <c r="BV460" s="221"/>
      <c r="BW460" s="221"/>
      <c r="BX460" s="221"/>
      <c r="BY460" s="221"/>
      <c r="BZ460" s="221"/>
      <c r="CA460" s="221"/>
      <c r="CB460" s="221"/>
      <c r="CC460" s="221"/>
      <c r="CD460" s="221"/>
      <c r="CE460" s="221"/>
      <c r="CF460" s="221"/>
      <c r="CG460" s="221"/>
      <c r="CH460" s="221"/>
      <c r="CI460" s="221"/>
      <c r="CJ460" s="221"/>
      <c r="CK460" s="221"/>
      <c r="CL460" s="221"/>
      <c r="CM460" s="221"/>
      <c r="CN460" s="221"/>
      <c r="CO460" s="221"/>
      <c r="CP460" s="221"/>
      <c r="CQ460" s="221"/>
      <c r="CR460" s="221"/>
      <c r="CS460" s="221"/>
      <c r="CT460" s="221"/>
      <c r="CU460" s="221"/>
      <c r="CV460" s="221"/>
      <c r="CW460" s="221"/>
      <c r="CX460" s="221"/>
      <c r="CY460" s="221"/>
      <c r="CZ460" s="221"/>
      <c r="DA460" s="221"/>
      <c r="DB460" s="221"/>
      <c r="DC460" s="221"/>
      <c r="DD460" s="221"/>
      <c r="DE460" s="221"/>
      <c r="DF460" s="221"/>
    </row>
    <row r="461" spans="1:110" ht="15" x14ac:dyDescent="0.2">
      <c r="A461" s="221"/>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37"/>
      <c r="AV461" s="240"/>
      <c r="AW461" s="237"/>
      <c r="AX461" s="221"/>
      <c r="BB461" s="221"/>
      <c r="BC461" s="221"/>
      <c r="BD461" s="221"/>
      <c r="BE461" s="221"/>
      <c r="BF461" s="221"/>
      <c r="BG461" s="221"/>
      <c r="BH461" s="221"/>
      <c r="BI461" s="221"/>
      <c r="BJ461" s="221"/>
      <c r="BK461" s="221"/>
      <c r="BL461" s="221"/>
      <c r="BM461" s="221"/>
      <c r="BN461" s="221"/>
      <c r="BO461" s="221"/>
      <c r="BP461" s="221"/>
      <c r="BQ461" s="221"/>
      <c r="BR461" s="221"/>
      <c r="BS461" s="221"/>
      <c r="BT461" s="221"/>
      <c r="BU461" s="221"/>
      <c r="BV461" s="221"/>
      <c r="BW461" s="221"/>
      <c r="BX461" s="221"/>
      <c r="BY461" s="221"/>
      <c r="BZ461" s="221"/>
      <c r="CA461" s="221"/>
      <c r="CB461" s="221"/>
      <c r="CC461" s="221"/>
      <c r="CD461" s="221"/>
      <c r="CE461" s="221"/>
      <c r="CF461" s="221"/>
      <c r="CG461" s="221"/>
      <c r="CH461" s="221"/>
      <c r="CI461" s="221"/>
      <c r="CJ461" s="221"/>
      <c r="CK461" s="221"/>
      <c r="CL461" s="221"/>
      <c r="CM461" s="221"/>
      <c r="CN461" s="221"/>
      <c r="CO461" s="221"/>
      <c r="CP461" s="221"/>
      <c r="CQ461" s="221"/>
      <c r="CR461" s="221"/>
      <c r="CS461" s="221"/>
      <c r="CT461" s="221"/>
      <c r="CU461" s="221"/>
      <c r="CV461" s="221"/>
      <c r="CW461" s="221"/>
      <c r="CX461" s="221"/>
      <c r="CY461" s="221"/>
      <c r="CZ461" s="221"/>
      <c r="DA461" s="221"/>
      <c r="DB461" s="221"/>
      <c r="DC461" s="221"/>
      <c r="DD461" s="221"/>
      <c r="DE461" s="221"/>
      <c r="DF461" s="221"/>
    </row>
    <row r="462" spans="1:110" ht="15" x14ac:dyDescent="0.2">
      <c r="A462" s="221"/>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37"/>
      <c r="AV462" s="240"/>
      <c r="AW462" s="237"/>
      <c r="AX462" s="221"/>
      <c r="BB462" s="221"/>
      <c r="BC462" s="221"/>
      <c r="BD462" s="221"/>
      <c r="BE462" s="221"/>
      <c r="BF462" s="221"/>
      <c r="BG462" s="221"/>
      <c r="BH462" s="221"/>
      <c r="BI462" s="221"/>
      <c r="BJ462" s="221"/>
      <c r="BK462" s="221"/>
      <c r="BL462" s="221"/>
      <c r="BM462" s="221"/>
      <c r="BN462" s="221"/>
      <c r="BO462" s="221"/>
      <c r="BP462" s="221"/>
      <c r="BQ462" s="221"/>
      <c r="BR462" s="221"/>
      <c r="BS462" s="221"/>
      <c r="BT462" s="221"/>
      <c r="BU462" s="221"/>
      <c r="BV462" s="221"/>
      <c r="BW462" s="221"/>
      <c r="BX462" s="221"/>
      <c r="BY462" s="221"/>
      <c r="BZ462" s="221"/>
      <c r="CA462" s="221"/>
      <c r="CB462" s="221"/>
      <c r="CC462" s="221"/>
      <c r="CD462" s="221"/>
      <c r="CE462" s="221"/>
      <c r="CF462" s="221"/>
      <c r="CG462" s="221"/>
      <c r="CH462" s="221"/>
      <c r="CI462" s="221"/>
      <c r="CJ462" s="221"/>
      <c r="CK462" s="221"/>
      <c r="CL462" s="221"/>
      <c r="CM462" s="221"/>
      <c r="CN462" s="221"/>
      <c r="CO462" s="221"/>
      <c r="CP462" s="221"/>
      <c r="CQ462" s="221"/>
      <c r="CR462" s="221"/>
      <c r="CS462" s="221"/>
      <c r="CT462" s="221"/>
      <c r="CU462" s="221"/>
      <c r="CV462" s="221"/>
      <c r="CW462" s="221"/>
      <c r="CX462" s="221"/>
      <c r="CY462" s="221"/>
      <c r="CZ462" s="221"/>
      <c r="DA462" s="221"/>
      <c r="DB462" s="221"/>
      <c r="DC462" s="221"/>
      <c r="DD462" s="221"/>
      <c r="DE462" s="221"/>
      <c r="DF462" s="221"/>
    </row>
    <row r="463" spans="1:110" ht="15" x14ac:dyDescent="0.2">
      <c r="A463" s="221"/>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37"/>
      <c r="AV463" s="240"/>
      <c r="AW463" s="237"/>
      <c r="AX463" s="221"/>
      <c r="BB463" s="221"/>
      <c r="BC463" s="221"/>
      <c r="BD463" s="221"/>
      <c r="BE463" s="221"/>
      <c r="BF463" s="221"/>
      <c r="BG463" s="221"/>
      <c r="BH463" s="221"/>
      <c r="BI463" s="221"/>
      <c r="BJ463" s="221"/>
      <c r="BK463" s="221"/>
      <c r="BL463" s="221"/>
      <c r="BM463" s="221"/>
      <c r="BN463" s="221"/>
      <c r="BO463" s="221"/>
      <c r="BP463" s="221"/>
      <c r="BQ463" s="221"/>
      <c r="BR463" s="221"/>
      <c r="BS463" s="221"/>
      <c r="BT463" s="221"/>
      <c r="BU463" s="221"/>
      <c r="BV463" s="221"/>
      <c r="BW463" s="221"/>
      <c r="BX463" s="221"/>
      <c r="BY463" s="221"/>
      <c r="BZ463" s="221"/>
      <c r="CA463" s="221"/>
      <c r="CB463" s="221"/>
      <c r="CC463" s="221"/>
      <c r="CD463" s="221"/>
      <c r="CE463" s="221"/>
      <c r="CF463" s="221"/>
      <c r="CG463" s="221"/>
      <c r="CH463" s="221"/>
      <c r="CI463" s="221"/>
      <c r="CJ463" s="221"/>
      <c r="CK463" s="221"/>
      <c r="CL463" s="221"/>
      <c r="CM463" s="221"/>
      <c r="CN463" s="221"/>
      <c r="CO463" s="221"/>
      <c r="CP463" s="221"/>
      <c r="CQ463" s="221"/>
      <c r="CR463" s="221"/>
      <c r="CS463" s="221"/>
      <c r="CT463" s="221"/>
      <c r="CU463" s="221"/>
      <c r="CV463" s="221"/>
      <c r="CW463" s="221"/>
      <c r="CX463" s="221"/>
      <c r="CY463" s="221"/>
      <c r="CZ463" s="221"/>
      <c r="DA463" s="221"/>
      <c r="DB463" s="221"/>
      <c r="DC463" s="221"/>
      <c r="DD463" s="221"/>
      <c r="DE463" s="221"/>
      <c r="DF463" s="221"/>
    </row>
    <row r="464" spans="1:110" ht="15" x14ac:dyDescent="0.2">
      <c r="A464" s="221"/>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37"/>
      <c r="AV464" s="240"/>
      <c r="AW464" s="237"/>
      <c r="AX464" s="221"/>
      <c r="BB464" s="221"/>
      <c r="BC464" s="221"/>
      <c r="BD464" s="221"/>
      <c r="BE464" s="221"/>
      <c r="BF464" s="221"/>
      <c r="BG464" s="221"/>
      <c r="BH464" s="221"/>
      <c r="BI464" s="221"/>
      <c r="BJ464" s="221"/>
      <c r="BK464" s="221"/>
      <c r="BL464" s="221"/>
      <c r="BM464" s="221"/>
      <c r="BN464" s="221"/>
      <c r="BO464" s="221"/>
      <c r="BP464" s="221"/>
      <c r="BQ464" s="221"/>
      <c r="BR464" s="221"/>
      <c r="BS464" s="221"/>
      <c r="BT464" s="221"/>
      <c r="BU464" s="221"/>
      <c r="BV464" s="221"/>
      <c r="BW464" s="221"/>
      <c r="BX464" s="221"/>
      <c r="BY464" s="221"/>
      <c r="BZ464" s="221"/>
      <c r="CA464" s="221"/>
      <c r="CB464" s="221"/>
      <c r="CC464" s="221"/>
      <c r="CD464" s="221"/>
      <c r="CE464" s="221"/>
      <c r="CF464" s="221"/>
      <c r="CG464" s="221"/>
      <c r="CH464" s="221"/>
      <c r="CI464" s="221"/>
      <c r="CJ464" s="221"/>
      <c r="CK464" s="221"/>
      <c r="CL464" s="221"/>
      <c r="CM464" s="221"/>
      <c r="CN464" s="221"/>
      <c r="CO464" s="221"/>
      <c r="CP464" s="221"/>
      <c r="CQ464" s="221"/>
      <c r="CR464" s="221"/>
      <c r="CS464" s="221"/>
      <c r="CT464" s="221"/>
      <c r="CU464" s="221"/>
      <c r="CV464" s="221"/>
      <c r="CW464" s="221"/>
      <c r="CX464" s="221"/>
      <c r="CY464" s="221"/>
      <c r="CZ464" s="221"/>
      <c r="DA464" s="221"/>
      <c r="DB464" s="221"/>
      <c r="DC464" s="221"/>
      <c r="DD464" s="221"/>
      <c r="DE464" s="221"/>
      <c r="DF464" s="221"/>
    </row>
    <row r="465" spans="1:110" ht="15" x14ac:dyDescent="0.2">
      <c r="A465" s="221"/>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37"/>
      <c r="AV465" s="240"/>
      <c r="AW465" s="237"/>
      <c r="AX465" s="221"/>
      <c r="BB465" s="221"/>
      <c r="BC465" s="221"/>
      <c r="BD465" s="221"/>
      <c r="BE465" s="221"/>
      <c r="BF465" s="221"/>
      <c r="BG465" s="221"/>
      <c r="BH465" s="221"/>
      <c r="BI465" s="221"/>
      <c r="BJ465" s="221"/>
      <c r="BK465" s="221"/>
      <c r="BL465" s="221"/>
      <c r="BM465" s="221"/>
      <c r="BN465" s="221"/>
      <c r="BO465" s="221"/>
      <c r="BP465" s="221"/>
      <c r="BQ465" s="221"/>
      <c r="BR465" s="221"/>
      <c r="BS465" s="221"/>
      <c r="BT465" s="221"/>
      <c r="BU465" s="221"/>
      <c r="BV465" s="221"/>
      <c r="BW465" s="221"/>
      <c r="BX465" s="221"/>
      <c r="BY465" s="221"/>
      <c r="BZ465" s="221"/>
      <c r="CA465" s="221"/>
      <c r="CB465" s="221"/>
      <c r="CC465" s="221"/>
      <c r="CD465" s="221"/>
      <c r="CE465" s="221"/>
      <c r="CF465" s="221"/>
      <c r="CG465" s="221"/>
      <c r="CH465" s="221"/>
      <c r="CI465" s="221"/>
      <c r="CJ465" s="221"/>
      <c r="CK465" s="221"/>
      <c r="CL465" s="221"/>
      <c r="CM465" s="221"/>
      <c r="CN465" s="221"/>
      <c r="CO465" s="221"/>
      <c r="CP465" s="221"/>
      <c r="CQ465" s="221"/>
      <c r="CR465" s="221"/>
      <c r="CS465" s="221"/>
      <c r="CT465" s="221"/>
      <c r="CU465" s="221"/>
      <c r="CV465" s="221"/>
      <c r="CW465" s="221"/>
      <c r="CX465" s="221"/>
      <c r="CY465" s="221"/>
      <c r="CZ465" s="221"/>
      <c r="DA465" s="221"/>
      <c r="DB465" s="221"/>
      <c r="DC465" s="221"/>
      <c r="DD465" s="221"/>
      <c r="DE465" s="221"/>
      <c r="DF465" s="221"/>
    </row>
    <row r="466" spans="1:110" ht="15" x14ac:dyDescent="0.2">
      <c r="A466" s="221"/>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37"/>
      <c r="AV466" s="240"/>
      <c r="AW466" s="237"/>
      <c r="AX466" s="221"/>
      <c r="BB466" s="221"/>
      <c r="BC466" s="221"/>
      <c r="BD466" s="221"/>
      <c r="BE466" s="221"/>
      <c r="BF466" s="221"/>
      <c r="BG466" s="221"/>
      <c r="BH466" s="221"/>
      <c r="BI466" s="221"/>
      <c r="BJ466" s="221"/>
      <c r="BK466" s="221"/>
      <c r="BL466" s="221"/>
      <c r="BM466" s="221"/>
      <c r="BN466" s="221"/>
      <c r="BO466" s="221"/>
      <c r="BP466" s="221"/>
      <c r="BQ466" s="221"/>
      <c r="BR466" s="221"/>
      <c r="BS466" s="221"/>
      <c r="BT466" s="221"/>
      <c r="BU466" s="221"/>
      <c r="BV466" s="221"/>
      <c r="BW466" s="221"/>
      <c r="BX466" s="221"/>
      <c r="BY466" s="221"/>
      <c r="BZ466" s="221"/>
      <c r="CA466" s="221"/>
      <c r="CB466" s="221"/>
      <c r="CC466" s="221"/>
      <c r="CD466" s="221"/>
      <c r="CE466" s="221"/>
      <c r="CF466" s="221"/>
      <c r="CG466" s="221"/>
      <c r="CH466" s="221"/>
      <c r="CI466" s="221"/>
      <c r="CJ466" s="221"/>
      <c r="CK466" s="221"/>
      <c r="CL466" s="221"/>
      <c r="CM466" s="221"/>
      <c r="CN466" s="221"/>
      <c r="CO466" s="221"/>
      <c r="CP466" s="221"/>
      <c r="CQ466" s="221"/>
      <c r="CR466" s="221"/>
      <c r="CS466" s="221"/>
      <c r="CT466" s="221"/>
      <c r="CU466" s="221"/>
      <c r="CV466" s="221"/>
      <c r="CW466" s="221"/>
      <c r="CX466" s="221"/>
      <c r="CY466" s="221"/>
      <c r="CZ466" s="221"/>
      <c r="DA466" s="221"/>
      <c r="DB466" s="221"/>
      <c r="DC466" s="221"/>
      <c r="DD466" s="221"/>
      <c r="DE466" s="221"/>
      <c r="DF466" s="221"/>
    </row>
    <row r="467" spans="1:110" ht="15" x14ac:dyDescent="0.2">
      <c r="A467" s="221"/>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37"/>
      <c r="AV467" s="240"/>
      <c r="AW467" s="237"/>
      <c r="AX467" s="221"/>
      <c r="BB467" s="221"/>
      <c r="BC467" s="221"/>
      <c r="BD467" s="221"/>
      <c r="BE467" s="221"/>
      <c r="BF467" s="221"/>
      <c r="BG467" s="221"/>
      <c r="BH467" s="221"/>
      <c r="BI467" s="221"/>
      <c r="BJ467" s="221"/>
      <c r="BK467" s="221"/>
      <c r="BL467" s="221"/>
      <c r="BM467" s="221"/>
      <c r="BN467" s="221"/>
      <c r="BO467" s="221"/>
      <c r="BP467" s="221"/>
      <c r="BQ467" s="221"/>
      <c r="BR467" s="221"/>
      <c r="BS467" s="221"/>
      <c r="BT467" s="221"/>
      <c r="BU467" s="221"/>
      <c r="BV467" s="221"/>
      <c r="BW467" s="221"/>
      <c r="BX467" s="221"/>
      <c r="BY467" s="221"/>
      <c r="BZ467" s="221"/>
      <c r="CA467" s="221"/>
      <c r="CB467" s="221"/>
      <c r="CC467" s="221"/>
      <c r="CD467" s="221"/>
      <c r="CE467" s="221"/>
      <c r="CF467" s="221"/>
      <c r="CG467" s="221"/>
      <c r="CH467" s="221"/>
      <c r="CI467" s="221"/>
      <c r="CJ467" s="221"/>
      <c r="CK467" s="221"/>
      <c r="CL467" s="221"/>
      <c r="CM467" s="221"/>
      <c r="CN467" s="221"/>
      <c r="CO467" s="221"/>
      <c r="CP467" s="221"/>
      <c r="CQ467" s="221"/>
      <c r="CR467" s="221"/>
      <c r="CS467" s="221"/>
      <c r="CT467" s="221"/>
      <c r="CU467" s="221"/>
      <c r="CV467" s="221"/>
      <c r="CW467" s="221"/>
      <c r="CX467" s="221"/>
      <c r="CY467" s="221"/>
      <c r="CZ467" s="221"/>
      <c r="DA467" s="221"/>
      <c r="DB467" s="221"/>
      <c r="DC467" s="221"/>
      <c r="DD467" s="221"/>
      <c r="DE467" s="221"/>
      <c r="DF467" s="221"/>
    </row>
    <row r="468" spans="1:110" ht="15" x14ac:dyDescent="0.2">
      <c r="A468" s="221"/>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37"/>
      <c r="AV468" s="240"/>
      <c r="AW468" s="237"/>
      <c r="AX468" s="221"/>
      <c r="BB468" s="221"/>
      <c r="BC468" s="221"/>
      <c r="BD468" s="221"/>
      <c r="BE468" s="221"/>
      <c r="BF468" s="221"/>
      <c r="BG468" s="221"/>
      <c r="BH468" s="221"/>
      <c r="BI468" s="221"/>
      <c r="BJ468" s="221"/>
      <c r="BK468" s="221"/>
      <c r="BL468" s="221"/>
      <c r="BM468" s="221"/>
      <c r="BN468" s="221"/>
      <c r="BO468" s="221"/>
      <c r="BP468" s="221"/>
      <c r="BQ468" s="221"/>
      <c r="BR468" s="221"/>
      <c r="BS468" s="221"/>
      <c r="BT468" s="221"/>
      <c r="BU468" s="221"/>
      <c r="BV468" s="221"/>
      <c r="BW468" s="221"/>
      <c r="BX468" s="221"/>
      <c r="BY468" s="221"/>
      <c r="BZ468" s="221"/>
      <c r="CA468" s="221"/>
      <c r="CB468" s="221"/>
      <c r="CC468" s="221"/>
      <c r="CD468" s="221"/>
      <c r="CE468" s="221"/>
      <c r="CF468" s="221"/>
      <c r="CG468" s="221"/>
      <c r="CH468" s="221"/>
      <c r="CI468" s="221"/>
      <c r="CJ468" s="221"/>
      <c r="CK468" s="221"/>
      <c r="CL468" s="221"/>
      <c r="CM468" s="221"/>
      <c r="CN468" s="221"/>
      <c r="CO468" s="221"/>
      <c r="CP468" s="221"/>
      <c r="CQ468" s="221"/>
      <c r="CR468" s="221"/>
      <c r="CS468" s="221"/>
      <c r="CT468" s="221"/>
      <c r="CU468" s="221"/>
      <c r="CV468" s="221"/>
      <c r="CW468" s="221"/>
      <c r="CX468" s="221"/>
      <c r="CY468" s="221"/>
      <c r="CZ468" s="221"/>
      <c r="DA468" s="221"/>
      <c r="DB468" s="221"/>
      <c r="DC468" s="221"/>
      <c r="DD468" s="221"/>
      <c r="DE468" s="221"/>
      <c r="DF468" s="221"/>
    </row>
    <row r="469" spans="1:110" ht="15" x14ac:dyDescent="0.2">
      <c r="A469" s="221"/>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37"/>
      <c r="AV469" s="240"/>
      <c r="AW469" s="237"/>
      <c r="AX469" s="221"/>
      <c r="BB469" s="221"/>
      <c r="BC469" s="221"/>
      <c r="BD469" s="221"/>
      <c r="BE469" s="221"/>
      <c r="BF469" s="221"/>
      <c r="BG469" s="221"/>
      <c r="BH469" s="221"/>
      <c r="BI469" s="221"/>
      <c r="BJ469" s="221"/>
      <c r="BK469" s="221"/>
      <c r="BL469" s="221"/>
      <c r="BM469" s="221"/>
      <c r="BN469" s="221"/>
      <c r="BO469" s="221"/>
      <c r="BP469" s="221"/>
      <c r="BQ469" s="221"/>
      <c r="BR469" s="221"/>
      <c r="BS469" s="221"/>
      <c r="BT469" s="221"/>
      <c r="BU469" s="221"/>
      <c r="BV469" s="221"/>
      <c r="BW469" s="221"/>
      <c r="BX469" s="221"/>
      <c r="BY469" s="221"/>
      <c r="BZ469" s="221"/>
      <c r="CA469" s="221"/>
      <c r="CB469" s="221"/>
      <c r="CC469" s="221"/>
      <c r="CD469" s="221"/>
      <c r="CE469" s="221"/>
      <c r="CF469" s="221"/>
      <c r="CG469" s="221"/>
      <c r="CH469" s="221"/>
      <c r="CI469" s="221"/>
      <c r="CJ469" s="221"/>
      <c r="CK469" s="221"/>
      <c r="CL469" s="221"/>
      <c r="CM469" s="221"/>
      <c r="CN469" s="221"/>
      <c r="CO469" s="221"/>
      <c r="CP469" s="221"/>
      <c r="CQ469" s="221"/>
      <c r="CR469" s="221"/>
      <c r="CS469" s="221"/>
      <c r="CT469" s="221"/>
      <c r="CU469" s="221"/>
      <c r="CV469" s="221"/>
      <c r="CW469" s="221"/>
      <c r="CX469" s="221"/>
      <c r="CY469" s="221"/>
      <c r="CZ469" s="221"/>
      <c r="DA469" s="221"/>
      <c r="DB469" s="221"/>
      <c r="DC469" s="221"/>
      <c r="DD469" s="221"/>
      <c r="DE469" s="221"/>
      <c r="DF469" s="221"/>
    </row>
    <row r="470" spans="1:110" ht="15" x14ac:dyDescent="0.2">
      <c r="A470" s="221"/>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37"/>
      <c r="AV470" s="240"/>
      <c r="AW470" s="237"/>
      <c r="AX470" s="221"/>
      <c r="BB470" s="221"/>
      <c r="BC470" s="221"/>
      <c r="BD470" s="221"/>
      <c r="BE470" s="221"/>
      <c r="BF470" s="221"/>
      <c r="BG470" s="221"/>
      <c r="BH470" s="221"/>
      <c r="BI470" s="221"/>
      <c r="BJ470" s="221"/>
      <c r="BK470" s="221"/>
      <c r="BL470" s="221"/>
      <c r="BM470" s="221"/>
      <c r="BN470" s="221"/>
      <c r="BO470" s="221"/>
      <c r="BP470" s="221"/>
      <c r="BQ470" s="221"/>
      <c r="BR470" s="221"/>
      <c r="BS470" s="221"/>
      <c r="BT470" s="221"/>
      <c r="BU470" s="221"/>
      <c r="BV470" s="221"/>
      <c r="BW470" s="221"/>
      <c r="BX470" s="221"/>
      <c r="BY470" s="221"/>
      <c r="BZ470" s="221"/>
      <c r="CA470" s="221"/>
      <c r="CB470" s="221"/>
      <c r="CC470" s="221"/>
      <c r="CD470" s="221"/>
      <c r="CE470" s="221"/>
      <c r="CF470" s="221"/>
      <c r="CG470" s="221"/>
      <c r="CH470" s="221"/>
      <c r="CI470" s="221"/>
      <c r="CJ470" s="221"/>
      <c r="CK470" s="221"/>
      <c r="CL470" s="221"/>
      <c r="CM470" s="221"/>
      <c r="CN470" s="221"/>
      <c r="CO470" s="221"/>
      <c r="CP470" s="221"/>
      <c r="CQ470" s="221"/>
      <c r="CR470" s="221"/>
      <c r="CS470" s="221"/>
      <c r="CT470" s="221"/>
      <c r="CU470" s="221"/>
      <c r="CV470" s="221"/>
      <c r="CW470" s="221"/>
      <c r="CX470" s="221"/>
      <c r="CY470" s="221"/>
      <c r="CZ470" s="221"/>
      <c r="DA470" s="221"/>
      <c r="DB470" s="221"/>
      <c r="DC470" s="221"/>
      <c r="DD470" s="221"/>
      <c r="DE470" s="221"/>
      <c r="DF470" s="221"/>
    </row>
    <row r="471" spans="1:110" ht="15" x14ac:dyDescent="0.2">
      <c r="A471" s="221"/>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37"/>
      <c r="AV471" s="240"/>
      <c r="AW471" s="237"/>
      <c r="AX471" s="221"/>
      <c r="BB471" s="221"/>
      <c r="BC471" s="221"/>
      <c r="BD471" s="221"/>
      <c r="BE471" s="221"/>
      <c r="BF471" s="221"/>
      <c r="BG471" s="221"/>
      <c r="BH471" s="221"/>
      <c r="BI471" s="221"/>
      <c r="BJ471" s="221"/>
      <c r="BK471" s="221"/>
      <c r="BL471" s="221"/>
      <c r="BM471" s="221"/>
      <c r="BN471" s="221"/>
      <c r="BO471" s="221"/>
      <c r="BP471" s="221"/>
      <c r="BQ471" s="221"/>
      <c r="BR471" s="221"/>
      <c r="BS471" s="221"/>
      <c r="BT471" s="221"/>
      <c r="BU471" s="221"/>
      <c r="BV471" s="221"/>
      <c r="BW471" s="221"/>
      <c r="BX471" s="221"/>
      <c r="BY471" s="221"/>
      <c r="BZ471" s="221"/>
      <c r="CA471" s="221"/>
      <c r="CB471" s="221"/>
      <c r="CC471" s="221"/>
      <c r="CD471" s="221"/>
      <c r="CE471" s="221"/>
      <c r="CF471" s="221"/>
      <c r="CG471" s="221"/>
      <c r="CH471" s="221"/>
      <c r="CI471" s="221"/>
      <c r="CJ471" s="221"/>
      <c r="CK471" s="221"/>
      <c r="CL471" s="221"/>
      <c r="CM471" s="221"/>
      <c r="CN471" s="221"/>
      <c r="CO471" s="221"/>
      <c r="CP471" s="221"/>
      <c r="CQ471" s="221"/>
      <c r="CR471" s="221"/>
      <c r="CS471" s="221"/>
      <c r="CT471" s="221"/>
      <c r="CU471" s="221"/>
      <c r="CV471" s="221"/>
      <c r="CW471" s="221"/>
      <c r="CX471" s="221"/>
      <c r="CY471" s="221"/>
      <c r="CZ471" s="221"/>
      <c r="DA471" s="221"/>
      <c r="DB471" s="221"/>
      <c r="DC471" s="221"/>
      <c r="DD471" s="221"/>
      <c r="DE471" s="221"/>
      <c r="DF471" s="221"/>
    </row>
    <row r="472" spans="1:110" ht="15" x14ac:dyDescent="0.2">
      <c r="A472" s="221"/>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37"/>
      <c r="AV472" s="240"/>
      <c r="AW472" s="237"/>
      <c r="AX472" s="221"/>
      <c r="BB472" s="221"/>
      <c r="BC472" s="221"/>
      <c r="BD472" s="221"/>
      <c r="BE472" s="221"/>
      <c r="BF472" s="221"/>
      <c r="BG472" s="221"/>
      <c r="BH472" s="221"/>
      <c r="BI472" s="221"/>
      <c r="BJ472" s="221"/>
      <c r="BK472" s="221"/>
      <c r="BL472" s="221"/>
      <c r="BM472" s="221"/>
      <c r="BN472" s="221"/>
      <c r="BO472" s="221"/>
      <c r="BP472" s="221"/>
      <c r="BQ472" s="221"/>
      <c r="BR472" s="221"/>
      <c r="BS472" s="221"/>
      <c r="BT472" s="221"/>
      <c r="BU472" s="221"/>
      <c r="BV472" s="221"/>
      <c r="BW472" s="221"/>
      <c r="BX472" s="221"/>
      <c r="BY472" s="221"/>
      <c r="BZ472" s="221"/>
      <c r="CA472" s="221"/>
      <c r="CB472" s="221"/>
      <c r="CC472" s="221"/>
      <c r="CD472" s="221"/>
      <c r="CE472" s="221"/>
      <c r="CF472" s="221"/>
      <c r="CG472" s="221"/>
      <c r="CH472" s="221"/>
      <c r="CI472" s="221"/>
      <c r="CJ472" s="221"/>
      <c r="CK472" s="221"/>
      <c r="CL472" s="221"/>
      <c r="CM472" s="221"/>
      <c r="CN472" s="221"/>
      <c r="CO472" s="221"/>
      <c r="CP472" s="221"/>
      <c r="CQ472" s="221"/>
      <c r="CR472" s="221"/>
      <c r="CS472" s="221"/>
      <c r="CT472" s="221"/>
      <c r="CU472" s="221"/>
      <c r="CV472" s="221"/>
      <c r="CW472" s="221"/>
      <c r="CX472" s="221"/>
      <c r="CY472" s="221"/>
      <c r="CZ472" s="221"/>
      <c r="DA472" s="221"/>
      <c r="DB472" s="221"/>
      <c r="DC472" s="221"/>
      <c r="DD472" s="221"/>
      <c r="DE472" s="221"/>
      <c r="DF472" s="221"/>
    </row>
    <row r="473" spans="1:110" ht="15" x14ac:dyDescent="0.2">
      <c r="A473" s="221"/>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37"/>
      <c r="AV473" s="240"/>
      <c r="AW473" s="237"/>
      <c r="AX473" s="221"/>
      <c r="BB473" s="221"/>
      <c r="BC473" s="221"/>
      <c r="BD473" s="221"/>
      <c r="BE473" s="221"/>
      <c r="BF473" s="221"/>
      <c r="BG473" s="221"/>
      <c r="BH473" s="221"/>
      <c r="BI473" s="221"/>
      <c r="BJ473" s="221"/>
      <c r="BK473" s="221"/>
      <c r="BL473" s="221"/>
      <c r="BM473" s="221"/>
      <c r="BN473" s="221"/>
      <c r="BO473" s="221"/>
      <c r="BP473" s="221"/>
      <c r="BQ473" s="221"/>
      <c r="BR473" s="221"/>
      <c r="BS473" s="221"/>
      <c r="BT473" s="221"/>
      <c r="BU473" s="221"/>
      <c r="BV473" s="221"/>
      <c r="BW473" s="221"/>
      <c r="BX473" s="221"/>
      <c r="BY473" s="221"/>
      <c r="BZ473" s="221"/>
      <c r="CA473" s="221"/>
      <c r="CB473" s="221"/>
      <c r="CC473" s="221"/>
      <c r="CD473" s="221"/>
      <c r="CE473" s="221"/>
      <c r="CF473" s="221"/>
      <c r="CG473" s="221"/>
      <c r="CH473" s="221"/>
      <c r="CI473" s="221"/>
      <c r="CJ473" s="221"/>
      <c r="CK473" s="221"/>
      <c r="CL473" s="221"/>
      <c r="CM473" s="221"/>
      <c r="CN473" s="221"/>
      <c r="CO473" s="221"/>
      <c r="CP473" s="221"/>
      <c r="CQ473" s="221"/>
      <c r="CR473" s="221"/>
      <c r="CS473" s="221"/>
      <c r="CT473" s="221"/>
      <c r="CU473" s="221"/>
      <c r="CV473" s="221"/>
      <c r="CW473" s="221"/>
      <c r="CX473" s="221"/>
      <c r="CY473" s="221"/>
      <c r="CZ473" s="221"/>
      <c r="DA473" s="221"/>
      <c r="DB473" s="221"/>
      <c r="DC473" s="221"/>
      <c r="DD473" s="221"/>
      <c r="DE473" s="221"/>
      <c r="DF473" s="221"/>
    </row>
    <row r="474" spans="1:110" ht="15" x14ac:dyDescent="0.2">
      <c r="A474" s="221"/>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37"/>
      <c r="AV474" s="240"/>
      <c r="AW474" s="237"/>
      <c r="AX474" s="221"/>
      <c r="BB474" s="221"/>
      <c r="BC474" s="221"/>
      <c r="BD474" s="221"/>
      <c r="BE474" s="221"/>
      <c r="BF474" s="221"/>
      <c r="BG474" s="221"/>
      <c r="BH474" s="221"/>
      <c r="BI474" s="221"/>
      <c r="BJ474" s="221"/>
      <c r="BK474" s="221"/>
      <c r="BL474" s="221"/>
      <c r="BM474" s="221"/>
      <c r="BN474" s="221"/>
      <c r="BO474" s="221"/>
      <c r="BP474" s="221"/>
      <c r="BQ474" s="221"/>
      <c r="BR474" s="221"/>
      <c r="BS474" s="221"/>
      <c r="BT474" s="221"/>
      <c r="BU474" s="221"/>
      <c r="BV474" s="221"/>
      <c r="BW474" s="221"/>
      <c r="BX474" s="221"/>
      <c r="BY474" s="221"/>
      <c r="BZ474" s="221"/>
      <c r="CA474" s="221"/>
      <c r="CB474" s="221"/>
      <c r="CC474" s="221"/>
      <c r="CD474" s="221"/>
      <c r="CE474" s="221"/>
      <c r="CF474" s="221"/>
      <c r="CG474" s="221"/>
      <c r="CH474" s="221"/>
      <c r="CI474" s="221"/>
      <c r="CJ474" s="221"/>
      <c r="CK474" s="221"/>
      <c r="CL474" s="221"/>
      <c r="CM474" s="221"/>
      <c r="CN474" s="221"/>
      <c r="CO474" s="221"/>
      <c r="CP474" s="221"/>
      <c r="CQ474" s="221"/>
      <c r="CR474" s="221"/>
      <c r="CS474" s="221"/>
      <c r="CT474" s="221"/>
      <c r="CU474" s="221"/>
      <c r="CV474" s="221"/>
      <c r="CW474" s="221"/>
      <c r="CX474" s="221"/>
      <c r="CY474" s="221"/>
      <c r="CZ474" s="221"/>
      <c r="DA474" s="221"/>
      <c r="DB474" s="221"/>
      <c r="DC474" s="221"/>
      <c r="DD474" s="221"/>
      <c r="DE474" s="221"/>
      <c r="DF474" s="221"/>
    </row>
    <row r="475" spans="1:110" ht="15" x14ac:dyDescent="0.2">
      <c r="A475" s="221"/>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37"/>
      <c r="AV475" s="240"/>
      <c r="AW475" s="237"/>
      <c r="AX475" s="221"/>
      <c r="BB475" s="221"/>
      <c r="BC475" s="221"/>
      <c r="BD475" s="221"/>
      <c r="BE475" s="221"/>
      <c r="BF475" s="221"/>
      <c r="BG475" s="221"/>
      <c r="BH475" s="221"/>
      <c r="BI475" s="221"/>
      <c r="BJ475" s="221"/>
      <c r="BK475" s="221"/>
      <c r="BL475" s="221"/>
      <c r="BM475" s="221"/>
      <c r="BN475" s="221"/>
      <c r="BO475" s="221"/>
      <c r="BP475" s="221"/>
      <c r="BQ475" s="221"/>
      <c r="BR475" s="221"/>
      <c r="BS475" s="221"/>
      <c r="BT475" s="221"/>
      <c r="BU475" s="221"/>
      <c r="BV475" s="221"/>
      <c r="BW475" s="221"/>
      <c r="BX475" s="221"/>
      <c r="BY475" s="221"/>
      <c r="BZ475" s="221"/>
      <c r="CA475" s="221"/>
      <c r="CB475" s="221"/>
      <c r="CC475" s="221"/>
      <c r="CD475" s="221"/>
      <c r="CE475" s="221"/>
      <c r="CF475" s="221"/>
      <c r="CG475" s="221"/>
      <c r="CH475" s="221"/>
      <c r="CI475" s="221"/>
      <c r="CJ475" s="221"/>
      <c r="CK475" s="221"/>
      <c r="CL475" s="221"/>
      <c r="CM475" s="221"/>
      <c r="CN475" s="221"/>
      <c r="CO475" s="221"/>
      <c r="CP475" s="221"/>
      <c r="CQ475" s="221"/>
      <c r="CR475" s="221"/>
      <c r="CS475" s="221"/>
      <c r="CT475" s="221"/>
      <c r="CU475" s="221"/>
      <c r="CV475" s="221"/>
      <c r="CW475" s="221"/>
      <c r="CX475" s="221"/>
      <c r="CY475" s="221"/>
      <c r="CZ475" s="221"/>
      <c r="DA475" s="221"/>
      <c r="DB475" s="221"/>
      <c r="DC475" s="221"/>
      <c r="DD475" s="221"/>
      <c r="DE475" s="221"/>
      <c r="DF475" s="221"/>
    </row>
    <row r="476" spans="1:110" ht="15" x14ac:dyDescent="0.2">
      <c r="A476" s="221"/>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37"/>
      <c r="AV476" s="240"/>
      <c r="AW476" s="237"/>
      <c r="AX476" s="221"/>
      <c r="BB476" s="221"/>
      <c r="BC476" s="221"/>
      <c r="BD476" s="221"/>
      <c r="BE476" s="221"/>
      <c r="BF476" s="221"/>
      <c r="BG476" s="221"/>
      <c r="BH476" s="221"/>
      <c r="BI476" s="221"/>
      <c r="BJ476" s="221"/>
      <c r="BK476" s="221"/>
      <c r="BL476" s="221"/>
      <c r="BM476" s="221"/>
      <c r="BN476" s="221"/>
      <c r="BO476" s="221"/>
      <c r="BP476" s="221"/>
      <c r="BQ476" s="221"/>
      <c r="BR476" s="221"/>
      <c r="BS476" s="221"/>
      <c r="BT476" s="221"/>
      <c r="BU476" s="221"/>
      <c r="BV476" s="221"/>
      <c r="BW476" s="221"/>
      <c r="BX476" s="221"/>
      <c r="BY476" s="221"/>
      <c r="BZ476" s="221"/>
      <c r="CA476" s="221"/>
      <c r="CB476" s="221"/>
      <c r="CC476" s="221"/>
      <c r="CD476" s="221"/>
      <c r="CE476" s="221"/>
      <c r="CF476" s="221"/>
      <c r="CG476" s="221"/>
      <c r="CH476" s="221"/>
      <c r="CI476" s="221"/>
      <c r="CJ476" s="221"/>
      <c r="CK476" s="221"/>
      <c r="CL476" s="221"/>
      <c r="CM476" s="221"/>
      <c r="CN476" s="221"/>
      <c r="CO476" s="221"/>
      <c r="CP476" s="221"/>
      <c r="CQ476" s="221"/>
      <c r="CR476" s="221"/>
      <c r="CS476" s="221"/>
      <c r="CT476" s="221"/>
      <c r="CU476" s="221"/>
      <c r="CV476" s="221"/>
      <c r="CW476" s="221"/>
      <c r="CX476" s="221"/>
      <c r="CY476" s="221"/>
      <c r="CZ476" s="221"/>
      <c r="DA476" s="221"/>
      <c r="DB476" s="221"/>
      <c r="DC476" s="221"/>
      <c r="DD476" s="221"/>
      <c r="DE476" s="221"/>
      <c r="DF476" s="221"/>
    </row>
    <row r="477" spans="1:110" ht="15" x14ac:dyDescent="0.2">
      <c r="A477" s="221"/>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37"/>
      <c r="AV477" s="240"/>
      <c r="AW477" s="237"/>
      <c r="AX477" s="221"/>
      <c r="BB477" s="221"/>
      <c r="BC477" s="221"/>
      <c r="BD477" s="221"/>
      <c r="BE477" s="221"/>
      <c r="BF477" s="221"/>
      <c r="BG477" s="221"/>
      <c r="BH477" s="221"/>
      <c r="BI477" s="221"/>
      <c r="BJ477" s="221"/>
      <c r="BK477" s="221"/>
      <c r="BL477" s="221"/>
      <c r="BM477" s="221"/>
      <c r="BN477" s="221"/>
      <c r="BO477" s="221"/>
      <c r="BP477" s="221"/>
      <c r="BQ477" s="221"/>
      <c r="BR477" s="221"/>
      <c r="BS477" s="221"/>
      <c r="BT477" s="221"/>
      <c r="BU477" s="221"/>
      <c r="BV477" s="221"/>
      <c r="BW477" s="221"/>
      <c r="BX477" s="221"/>
      <c r="BY477" s="221"/>
      <c r="BZ477" s="221"/>
      <c r="CA477" s="221"/>
      <c r="CB477" s="221"/>
      <c r="CC477" s="221"/>
      <c r="CD477" s="221"/>
      <c r="CE477" s="221"/>
      <c r="CF477" s="221"/>
      <c r="CG477" s="221"/>
      <c r="CH477" s="221"/>
      <c r="CI477" s="221"/>
      <c r="CJ477" s="221"/>
      <c r="CK477" s="221"/>
      <c r="CL477" s="221"/>
      <c r="CM477" s="221"/>
      <c r="CN477" s="221"/>
      <c r="CO477" s="221"/>
      <c r="CP477" s="221"/>
      <c r="CQ477" s="221"/>
      <c r="CR477" s="221"/>
      <c r="CS477" s="221"/>
      <c r="CT477" s="221"/>
      <c r="CU477" s="221"/>
      <c r="CV477" s="221"/>
      <c r="CW477" s="221"/>
      <c r="CX477" s="221"/>
      <c r="CY477" s="221"/>
      <c r="CZ477" s="221"/>
      <c r="DA477" s="221"/>
      <c r="DB477" s="221"/>
      <c r="DC477" s="221"/>
      <c r="DD477" s="221"/>
      <c r="DE477" s="221"/>
      <c r="DF477" s="221"/>
    </row>
    <row r="478" spans="1:110" ht="15" x14ac:dyDescent="0.2">
      <c r="A478" s="221"/>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37"/>
      <c r="AV478" s="240"/>
      <c r="AW478" s="237"/>
      <c r="AX478" s="221"/>
      <c r="BB478" s="221"/>
      <c r="BC478" s="221"/>
      <c r="BD478" s="221"/>
      <c r="BE478" s="221"/>
      <c r="BF478" s="221"/>
      <c r="BG478" s="221"/>
      <c r="BH478" s="221"/>
      <c r="BI478" s="221"/>
      <c r="BJ478" s="221"/>
      <c r="BK478" s="221"/>
      <c r="BL478" s="221"/>
      <c r="BM478" s="221"/>
      <c r="BN478" s="221"/>
      <c r="BO478" s="221"/>
      <c r="BP478" s="221"/>
      <c r="BQ478" s="221"/>
      <c r="BR478" s="221"/>
      <c r="BS478" s="221"/>
      <c r="BT478" s="221"/>
      <c r="BU478" s="221"/>
      <c r="BV478" s="221"/>
      <c r="BW478" s="221"/>
      <c r="BX478" s="221"/>
      <c r="BY478" s="221"/>
      <c r="BZ478" s="221"/>
      <c r="CA478" s="221"/>
      <c r="CB478" s="221"/>
      <c r="CC478" s="221"/>
      <c r="CD478" s="221"/>
      <c r="CE478" s="221"/>
      <c r="CF478" s="221"/>
      <c r="CG478" s="221"/>
      <c r="CH478" s="221"/>
      <c r="CI478" s="221"/>
      <c r="CJ478" s="221"/>
      <c r="CK478" s="221"/>
      <c r="CL478" s="221"/>
      <c r="CM478" s="221"/>
      <c r="CN478" s="221"/>
      <c r="CO478" s="221"/>
      <c r="CP478" s="221"/>
      <c r="CQ478" s="221"/>
      <c r="CR478" s="221"/>
      <c r="CS478" s="221"/>
      <c r="CT478" s="221"/>
      <c r="CU478" s="221"/>
      <c r="CV478" s="221"/>
      <c r="CW478" s="221"/>
      <c r="CX478" s="221"/>
      <c r="CY478" s="221"/>
      <c r="CZ478" s="221"/>
      <c r="DA478" s="221"/>
      <c r="DB478" s="221"/>
      <c r="DC478" s="221"/>
      <c r="DD478" s="221"/>
      <c r="DE478" s="221"/>
      <c r="DF478" s="221"/>
    </row>
    <row r="479" spans="1:110" ht="15" x14ac:dyDescent="0.2">
      <c r="A479" s="221"/>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37"/>
      <c r="AV479" s="240"/>
      <c r="AW479" s="237"/>
      <c r="AX479" s="221"/>
      <c r="BB479" s="221"/>
      <c r="BC479" s="221"/>
      <c r="BD479" s="221"/>
      <c r="BE479" s="221"/>
      <c r="BF479" s="221"/>
      <c r="BG479" s="221"/>
      <c r="BH479" s="221"/>
      <c r="BI479" s="221"/>
      <c r="BJ479" s="221"/>
      <c r="BK479" s="221"/>
      <c r="BL479" s="221"/>
      <c r="BM479" s="221"/>
      <c r="BN479" s="221"/>
      <c r="BO479" s="221"/>
      <c r="BP479" s="221"/>
      <c r="BQ479" s="221"/>
      <c r="BR479" s="221"/>
      <c r="BS479" s="221"/>
      <c r="BT479" s="221"/>
      <c r="BU479" s="221"/>
      <c r="BV479" s="221"/>
      <c r="BW479" s="221"/>
      <c r="BX479" s="221"/>
      <c r="BY479" s="221"/>
      <c r="BZ479" s="221"/>
      <c r="CA479" s="221"/>
      <c r="CB479" s="221"/>
      <c r="CC479" s="221"/>
      <c r="CD479" s="221"/>
      <c r="CE479" s="221"/>
      <c r="CF479" s="221"/>
      <c r="CG479" s="221"/>
      <c r="CH479" s="221"/>
      <c r="CI479" s="221"/>
      <c r="CJ479" s="221"/>
      <c r="CK479" s="221"/>
      <c r="CL479" s="221"/>
      <c r="CM479" s="221"/>
      <c r="CN479" s="221"/>
      <c r="CO479" s="221"/>
      <c r="CP479" s="221"/>
      <c r="CQ479" s="221"/>
      <c r="CR479" s="221"/>
      <c r="CS479" s="221"/>
      <c r="CT479" s="221"/>
      <c r="CU479" s="221"/>
      <c r="CV479" s="221"/>
      <c r="CW479" s="221"/>
      <c r="CX479" s="221"/>
      <c r="CY479" s="221"/>
      <c r="CZ479" s="221"/>
      <c r="DA479" s="221"/>
      <c r="DB479" s="221"/>
      <c r="DC479" s="221"/>
      <c r="DD479" s="221"/>
      <c r="DE479" s="221"/>
      <c r="DF479" s="221"/>
    </row>
    <row r="480" spans="1:110" ht="15" x14ac:dyDescent="0.2">
      <c r="A480" s="221"/>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37"/>
      <c r="AV480" s="240"/>
      <c r="AW480" s="237"/>
      <c r="AX480" s="221"/>
      <c r="BB480" s="221"/>
      <c r="BC480" s="221"/>
      <c r="BD480" s="221"/>
      <c r="BE480" s="221"/>
      <c r="BF480" s="221"/>
      <c r="BG480" s="221"/>
      <c r="BH480" s="221"/>
      <c r="BI480" s="221"/>
      <c r="BJ480" s="221"/>
      <c r="BK480" s="221"/>
      <c r="BL480" s="221"/>
      <c r="BM480" s="221"/>
      <c r="BN480" s="221"/>
      <c r="BO480" s="221"/>
      <c r="BP480" s="221"/>
      <c r="BQ480" s="221"/>
      <c r="BR480" s="221"/>
      <c r="BS480" s="221"/>
      <c r="BT480" s="221"/>
      <c r="BU480" s="221"/>
      <c r="BV480" s="221"/>
      <c r="BW480" s="221"/>
      <c r="BX480" s="221"/>
      <c r="BY480" s="221"/>
      <c r="BZ480" s="221"/>
      <c r="CA480" s="221"/>
      <c r="CB480" s="221"/>
      <c r="CC480" s="221"/>
      <c r="CD480" s="221"/>
      <c r="CE480" s="221"/>
      <c r="CF480" s="221"/>
      <c r="CG480" s="221"/>
      <c r="CH480" s="221"/>
      <c r="CI480" s="221"/>
      <c r="CJ480" s="221"/>
      <c r="CK480" s="221"/>
      <c r="CL480" s="221"/>
      <c r="CM480" s="221"/>
      <c r="CN480" s="221"/>
      <c r="CO480" s="221"/>
      <c r="CP480" s="221"/>
      <c r="CQ480" s="221"/>
      <c r="CR480" s="221"/>
      <c r="CS480" s="221"/>
      <c r="CT480" s="221"/>
      <c r="CU480" s="221"/>
      <c r="CV480" s="221"/>
      <c r="CW480" s="221"/>
      <c r="CX480" s="221"/>
      <c r="CY480" s="221"/>
      <c r="CZ480" s="221"/>
      <c r="DA480" s="221"/>
      <c r="DB480" s="221"/>
      <c r="DC480" s="221"/>
      <c r="DD480" s="221"/>
      <c r="DE480" s="221"/>
      <c r="DF480" s="221"/>
    </row>
    <row r="481" spans="1:110" ht="15" x14ac:dyDescent="0.2">
      <c r="A481" s="221"/>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37"/>
      <c r="AV481" s="240"/>
      <c r="AW481" s="237"/>
      <c r="AX481" s="221"/>
      <c r="BB481" s="221"/>
      <c r="BC481" s="221"/>
      <c r="BD481" s="221"/>
      <c r="BE481" s="221"/>
      <c r="BF481" s="221"/>
      <c r="BG481" s="221"/>
      <c r="BH481" s="221"/>
      <c r="BI481" s="221"/>
      <c r="BJ481" s="221"/>
      <c r="BK481" s="221"/>
      <c r="BL481" s="221"/>
      <c r="BM481" s="221"/>
      <c r="BN481" s="221"/>
      <c r="BO481" s="221"/>
      <c r="BP481" s="221"/>
      <c r="BQ481" s="221"/>
      <c r="BR481" s="221"/>
      <c r="BS481" s="221"/>
      <c r="BT481" s="221"/>
      <c r="BU481" s="221"/>
      <c r="BV481" s="221"/>
      <c r="BW481" s="221"/>
      <c r="BX481" s="221"/>
      <c r="BY481" s="221"/>
      <c r="BZ481" s="221"/>
      <c r="CA481" s="221"/>
      <c r="CB481" s="221"/>
      <c r="CC481" s="221"/>
      <c r="CD481" s="221"/>
      <c r="CE481" s="221"/>
      <c r="CF481" s="221"/>
      <c r="CG481" s="221"/>
      <c r="CH481" s="221"/>
      <c r="CI481" s="221"/>
      <c r="CJ481" s="221"/>
      <c r="CK481" s="221"/>
      <c r="CL481" s="221"/>
      <c r="CM481" s="221"/>
      <c r="CN481" s="221"/>
      <c r="CO481" s="221"/>
      <c r="CP481" s="221"/>
      <c r="CQ481" s="221"/>
      <c r="CR481" s="221"/>
      <c r="CS481" s="221"/>
      <c r="CT481" s="221"/>
      <c r="CU481" s="221"/>
      <c r="CV481" s="221"/>
      <c r="CW481" s="221"/>
      <c r="CX481" s="221"/>
      <c r="CY481" s="221"/>
      <c r="CZ481" s="221"/>
      <c r="DA481" s="221"/>
      <c r="DB481" s="221"/>
      <c r="DC481" s="221"/>
      <c r="DD481" s="221"/>
      <c r="DE481" s="221"/>
      <c r="DF481" s="221"/>
    </row>
    <row r="482" spans="1:110" ht="15" x14ac:dyDescent="0.2">
      <c r="A482" s="221"/>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37"/>
      <c r="AV482" s="240"/>
      <c r="AW482" s="237"/>
      <c r="AX482" s="221"/>
      <c r="BB482" s="221"/>
      <c r="BC482" s="221"/>
      <c r="BD482" s="221"/>
      <c r="BE482" s="221"/>
      <c r="BF482" s="221"/>
      <c r="BG482" s="221"/>
      <c r="BH482" s="221"/>
      <c r="BI482" s="221"/>
      <c r="BJ482" s="221"/>
      <c r="BK482" s="221"/>
      <c r="BL482" s="221"/>
      <c r="BM482" s="221"/>
      <c r="BN482" s="221"/>
      <c r="BO482" s="221"/>
      <c r="BP482" s="221"/>
      <c r="BQ482" s="221"/>
      <c r="BR482" s="221"/>
      <c r="BS482" s="221"/>
      <c r="BT482" s="221"/>
      <c r="BU482" s="221"/>
      <c r="BV482" s="221"/>
      <c r="BW482" s="221"/>
      <c r="BX482" s="221"/>
      <c r="BY482" s="221"/>
      <c r="BZ482" s="221"/>
      <c r="CA482" s="221"/>
      <c r="CB482" s="221"/>
      <c r="CC482" s="221"/>
      <c r="CD482" s="221"/>
      <c r="CE482" s="221"/>
      <c r="CF482" s="221"/>
      <c r="CG482" s="221"/>
      <c r="CH482" s="221"/>
      <c r="CI482" s="221"/>
      <c r="CJ482" s="221"/>
      <c r="CK482" s="221"/>
      <c r="CL482" s="221"/>
      <c r="CM482" s="221"/>
      <c r="CN482" s="221"/>
      <c r="CO482" s="221"/>
      <c r="CP482" s="221"/>
      <c r="CQ482" s="221"/>
      <c r="CR482" s="221"/>
      <c r="CS482" s="221"/>
      <c r="CT482" s="221"/>
      <c r="CU482" s="221"/>
      <c r="CV482" s="221"/>
      <c r="CW482" s="221"/>
      <c r="CX482" s="221"/>
      <c r="CY482" s="221"/>
      <c r="CZ482" s="221"/>
      <c r="DA482" s="221"/>
      <c r="DB482" s="221"/>
      <c r="DC482" s="221"/>
      <c r="DD482" s="221"/>
      <c r="DE482" s="221"/>
      <c r="DF482" s="221"/>
    </row>
    <row r="483" spans="1:110" ht="15" x14ac:dyDescent="0.2">
      <c r="A483" s="221"/>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37"/>
      <c r="AV483" s="240"/>
      <c r="AW483" s="237"/>
      <c r="AX483" s="221"/>
      <c r="BB483" s="221"/>
      <c r="BC483" s="221"/>
      <c r="BD483" s="221"/>
      <c r="BE483" s="221"/>
      <c r="BF483" s="221"/>
      <c r="BG483" s="221"/>
      <c r="BH483" s="221"/>
      <c r="BI483" s="221"/>
      <c r="BJ483" s="221"/>
      <c r="BK483" s="221"/>
      <c r="BL483" s="221"/>
      <c r="BM483" s="221"/>
      <c r="BN483" s="221"/>
      <c r="BO483" s="221"/>
      <c r="BP483" s="221"/>
      <c r="BQ483" s="221"/>
      <c r="BR483" s="221"/>
      <c r="BS483" s="221"/>
      <c r="BT483" s="221"/>
      <c r="BU483" s="221"/>
      <c r="BV483" s="221"/>
      <c r="BW483" s="221"/>
      <c r="BX483" s="221"/>
      <c r="BY483" s="221"/>
      <c r="BZ483" s="221"/>
      <c r="CA483" s="221"/>
      <c r="CB483" s="221"/>
      <c r="CC483" s="221"/>
      <c r="CD483" s="221"/>
      <c r="CE483" s="221"/>
      <c r="CF483" s="221"/>
      <c r="CG483" s="221"/>
      <c r="CH483" s="221"/>
      <c r="CI483" s="221"/>
      <c r="CJ483" s="221"/>
      <c r="CK483" s="221"/>
      <c r="CL483" s="221"/>
      <c r="CM483" s="221"/>
      <c r="CN483" s="221"/>
      <c r="CO483" s="221"/>
      <c r="CP483" s="221"/>
      <c r="CQ483" s="221"/>
      <c r="CR483" s="221"/>
      <c r="CS483" s="221"/>
      <c r="CT483" s="221"/>
      <c r="CU483" s="221"/>
      <c r="CV483" s="221"/>
      <c r="CW483" s="221"/>
      <c r="CX483" s="221"/>
      <c r="CY483" s="221"/>
      <c r="CZ483" s="221"/>
      <c r="DA483" s="221"/>
      <c r="DB483" s="221"/>
      <c r="DC483" s="221"/>
      <c r="DD483" s="221"/>
      <c r="DE483" s="221"/>
      <c r="DF483" s="221"/>
    </row>
    <row r="484" spans="1:110" ht="15" x14ac:dyDescent="0.2">
      <c r="A484" s="221"/>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37"/>
      <c r="AV484" s="240"/>
      <c r="AW484" s="237"/>
      <c r="AX484" s="221"/>
      <c r="BB484" s="221"/>
      <c r="BC484" s="221"/>
      <c r="BD484" s="221"/>
      <c r="BE484" s="221"/>
      <c r="BF484" s="221"/>
      <c r="BG484" s="221"/>
      <c r="BH484" s="221"/>
      <c r="BI484" s="221"/>
      <c r="BJ484" s="221"/>
      <c r="BK484" s="221"/>
      <c r="BL484" s="221"/>
      <c r="BM484" s="221"/>
      <c r="BN484" s="221"/>
      <c r="BO484" s="221"/>
      <c r="BP484" s="221"/>
      <c r="BQ484" s="221"/>
      <c r="BR484" s="221"/>
      <c r="BS484" s="221"/>
      <c r="BT484" s="221"/>
      <c r="BU484" s="221"/>
      <c r="BV484" s="221"/>
      <c r="BW484" s="221"/>
      <c r="BX484" s="221"/>
      <c r="BY484" s="221"/>
      <c r="BZ484" s="221"/>
      <c r="CA484" s="221"/>
      <c r="CB484" s="221"/>
      <c r="CC484" s="221"/>
      <c r="CD484" s="221"/>
      <c r="CE484" s="221"/>
      <c r="CF484" s="221"/>
      <c r="CG484" s="221"/>
      <c r="CH484" s="221"/>
      <c r="CI484" s="221"/>
      <c r="CJ484" s="221"/>
      <c r="CK484" s="221"/>
      <c r="CL484" s="221"/>
      <c r="CM484" s="221"/>
      <c r="CN484" s="221"/>
      <c r="CO484" s="221"/>
      <c r="CP484" s="221"/>
      <c r="CQ484" s="221"/>
      <c r="CR484" s="221"/>
      <c r="CS484" s="221"/>
      <c r="CT484" s="221"/>
      <c r="CU484" s="221"/>
      <c r="CV484" s="221"/>
      <c r="CW484" s="221"/>
      <c r="CX484" s="221"/>
      <c r="CY484" s="221"/>
      <c r="CZ484" s="221"/>
      <c r="DA484" s="221"/>
      <c r="DB484" s="221"/>
      <c r="DC484" s="221"/>
      <c r="DD484" s="221"/>
      <c r="DE484" s="221"/>
      <c r="DF484" s="221"/>
    </row>
    <row r="485" spans="1:110" ht="15" x14ac:dyDescent="0.2">
      <c r="A485" s="221"/>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37"/>
      <c r="AV485" s="240"/>
      <c r="AW485" s="237"/>
      <c r="AX485" s="221"/>
      <c r="BB485" s="221"/>
      <c r="BC485" s="221"/>
      <c r="BD485" s="221"/>
      <c r="BE485" s="221"/>
      <c r="BF485" s="221"/>
      <c r="BG485" s="221"/>
      <c r="BH485" s="221"/>
      <c r="BI485" s="221"/>
      <c r="BJ485" s="221"/>
      <c r="BK485" s="221"/>
      <c r="BL485" s="221"/>
      <c r="BM485" s="221"/>
      <c r="BN485" s="221"/>
      <c r="BO485" s="221"/>
      <c r="BP485" s="221"/>
      <c r="BQ485" s="221"/>
      <c r="BR485" s="221"/>
      <c r="BS485" s="221"/>
      <c r="BT485" s="221"/>
      <c r="BU485" s="221"/>
      <c r="BV485" s="221"/>
      <c r="BW485" s="221"/>
      <c r="BX485" s="221"/>
      <c r="BY485" s="221"/>
      <c r="BZ485" s="221"/>
      <c r="CA485" s="221"/>
      <c r="CB485" s="221"/>
      <c r="CC485" s="221"/>
      <c r="CD485" s="221"/>
      <c r="CE485" s="221"/>
      <c r="CF485" s="221"/>
      <c r="CG485" s="221"/>
      <c r="CH485" s="221"/>
      <c r="CI485" s="221"/>
      <c r="CJ485" s="221"/>
      <c r="CK485" s="221"/>
      <c r="CL485" s="221"/>
      <c r="CM485" s="221"/>
      <c r="CN485" s="221"/>
      <c r="CO485" s="221"/>
      <c r="CP485" s="221"/>
      <c r="CQ485" s="221"/>
      <c r="CR485" s="221"/>
      <c r="CS485" s="221"/>
      <c r="CT485" s="221"/>
      <c r="CU485" s="221"/>
      <c r="CV485" s="221"/>
      <c r="CW485" s="221"/>
      <c r="CX485" s="221"/>
      <c r="CY485" s="221"/>
      <c r="CZ485" s="221"/>
      <c r="DA485" s="221"/>
      <c r="DB485" s="221"/>
      <c r="DC485" s="221"/>
      <c r="DD485" s="221"/>
      <c r="DE485" s="221"/>
      <c r="DF485" s="221"/>
    </row>
    <row r="486" spans="1:110" ht="15" x14ac:dyDescent="0.2">
      <c r="A486" s="221"/>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37"/>
      <c r="AV486" s="240"/>
      <c r="AW486" s="237"/>
      <c r="AX486" s="221"/>
      <c r="BB486" s="221"/>
      <c r="BC486" s="221"/>
      <c r="BD486" s="221"/>
      <c r="BE486" s="221"/>
      <c r="BF486" s="221"/>
      <c r="BG486" s="221"/>
      <c r="BH486" s="221"/>
      <c r="BI486" s="221"/>
      <c r="BJ486" s="221"/>
      <c r="BK486" s="221"/>
      <c r="BL486" s="221"/>
      <c r="BM486" s="221"/>
      <c r="BN486" s="221"/>
      <c r="BO486" s="221"/>
      <c r="BP486" s="221"/>
      <c r="BQ486" s="221"/>
      <c r="BR486" s="221"/>
      <c r="BS486" s="221"/>
      <c r="BT486" s="221"/>
      <c r="BU486" s="221"/>
      <c r="BV486" s="221"/>
      <c r="BW486" s="221"/>
      <c r="BX486" s="221"/>
      <c r="BY486" s="221"/>
      <c r="BZ486" s="221"/>
      <c r="CA486" s="221"/>
      <c r="CB486" s="221"/>
      <c r="CC486" s="221"/>
      <c r="CD486" s="221"/>
      <c r="CE486" s="221"/>
      <c r="CF486" s="221"/>
      <c r="CG486" s="221"/>
      <c r="CH486" s="221"/>
      <c r="CI486" s="221"/>
      <c r="CJ486" s="221"/>
      <c r="CK486" s="221"/>
      <c r="CL486" s="221"/>
      <c r="CM486" s="221"/>
      <c r="CN486" s="221"/>
      <c r="CO486" s="221"/>
      <c r="CP486" s="221"/>
      <c r="CQ486" s="221"/>
      <c r="CR486" s="221"/>
      <c r="CS486" s="221"/>
      <c r="CT486" s="221"/>
      <c r="CU486" s="221"/>
      <c r="CV486" s="221"/>
      <c r="CW486" s="221"/>
      <c r="CX486" s="221"/>
      <c r="CY486" s="221"/>
      <c r="CZ486" s="221"/>
      <c r="DA486" s="221"/>
      <c r="DB486" s="221"/>
      <c r="DC486" s="221"/>
      <c r="DD486" s="221"/>
      <c r="DE486" s="221"/>
      <c r="DF486" s="221"/>
    </row>
    <row r="487" spans="1:110" ht="15" x14ac:dyDescent="0.2">
      <c r="A487" s="221"/>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37"/>
      <c r="AV487" s="240"/>
      <c r="AW487" s="237"/>
      <c r="AX487" s="221"/>
      <c r="BB487" s="221"/>
      <c r="BC487" s="221"/>
      <c r="BD487" s="221"/>
      <c r="BE487" s="221"/>
      <c r="BF487" s="221"/>
      <c r="BG487" s="221"/>
      <c r="BH487" s="221"/>
      <c r="BI487" s="221"/>
      <c r="BJ487" s="221"/>
      <c r="BK487" s="221"/>
      <c r="BL487" s="221"/>
      <c r="BM487" s="221"/>
      <c r="BN487" s="221"/>
      <c r="BO487" s="221"/>
      <c r="BP487" s="221"/>
      <c r="BQ487" s="221"/>
      <c r="BR487" s="221"/>
      <c r="BS487" s="221"/>
      <c r="BT487" s="221"/>
      <c r="BU487" s="221"/>
      <c r="BV487" s="221"/>
      <c r="BW487" s="221"/>
      <c r="BX487" s="221"/>
      <c r="BY487" s="221"/>
      <c r="BZ487" s="221"/>
      <c r="CA487" s="221"/>
      <c r="CB487" s="221"/>
      <c r="CC487" s="221"/>
      <c r="CD487" s="221"/>
      <c r="CE487" s="221"/>
      <c r="CF487" s="221"/>
      <c r="CG487" s="221"/>
      <c r="CH487" s="221"/>
      <c r="CI487" s="221"/>
      <c r="CJ487" s="221"/>
      <c r="CK487" s="221"/>
      <c r="CL487" s="221"/>
      <c r="CM487" s="221"/>
      <c r="CN487" s="221"/>
      <c r="CO487" s="221"/>
      <c r="CP487" s="221"/>
      <c r="CQ487" s="221"/>
      <c r="CR487" s="221"/>
      <c r="CS487" s="221"/>
      <c r="CT487" s="221"/>
      <c r="CU487" s="221"/>
      <c r="CV487" s="221"/>
      <c r="CW487" s="221"/>
      <c r="CX487" s="221"/>
      <c r="CY487" s="221"/>
      <c r="CZ487" s="221"/>
      <c r="DA487" s="221"/>
      <c r="DB487" s="221"/>
      <c r="DC487" s="221"/>
      <c r="DD487" s="221"/>
      <c r="DE487" s="221"/>
      <c r="DF487" s="221"/>
    </row>
    <row r="488" spans="1:110" ht="15" x14ac:dyDescent="0.2">
      <c r="A488" s="221"/>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37"/>
      <c r="AV488" s="240"/>
      <c r="AW488" s="237"/>
      <c r="AX488" s="221"/>
      <c r="BB488" s="221"/>
      <c r="BC488" s="221"/>
      <c r="BD488" s="221"/>
      <c r="BE488" s="221"/>
      <c r="BF488" s="221"/>
      <c r="BG488" s="221"/>
      <c r="BH488" s="221"/>
      <c r="BI488" s="221"/>
      <c r="BJ488" s="221"/>
      <c r="BK488" s="221"/>
      <c r="BL488" s="221"/>
      <c r="BM488" s="221"/>
      <c r="BN488" s="221"/>
      <c r="BO488" s="221"/>
      <c r="BP488" s="221"/>
      <c r="BQ488" s="221"/>
      <c r="BR488" s="221"/>
      <c r="BS488" s="221"/>
      <c r="BT488" s="221"/>
      <c r="BU488" s="221"/>
      <c r="BV488" s="221"/>
      <c r="BW488" s="221"/>
      <c r="BX488" s="221"/>
      <c r="BY488" s="221"/>
      <c r="BZ488" s="221"/>
      <c r="CA488" s="221"/>
      <c r="CB488" s="221"/>
      <c r="CC488" s="221"/>
      <c r="CD488" s="221"/>
      <c r="CE488" s="221"/>
      <c r="CF488" s="221"/>
      <c r="CG488" s="221"/>
      <c r="CH488" s="221"/>
      <c r="CI488" s="221"/>
      <c r="CJ488" s="221"/>
      <c r="CK488" s="221"/>
      <c r="CL488" s="221"/>
      <c r="CM488" s="221"/>
      <c r="CN488" s="221"/>
      <c r="CO488" s="221"/>
      <c r="CP488" s="221"/>
      <c r="CQ488" s="221"/>
      <c r="CR488" s="221"/>
      <c r="CS488" s="221"/>
      <c r="CT488" s="221"/>
      <c r="CU488" s="221"/>
      <c r="CV488" s="221"/>
      <c r="CW488" s="221"/>
      <c r="CX488" s="221"/>
      <c r="CY488" s="221"/>
      <c r="CZ488" s="221"/>
      <c r="DA488" s="221"/>
      <c r="DB488" s="221"/>
      <c r="DC488" s="221"/>
      <c r="DD488" s="221"/>
      <c r="DE488" s="221"/>
      <c r="DF488" s="221"/>
    </row>
    <row r="489" spans="1:110" ht="15" x14ac:dyDescent="0.2">
      <c r="A489" s="221"/>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37"/>
      <c r="AV489" s="240"/>
      <c r="AW489" s="237"/>
      <c r="AX489" s="221"/>
      <c r="BB489" s="221"/>
      <c r="BC489" s="221"/>
      <c r="BD489" s="221"/>
      <c r="BE489" s="221"/>
      <c r="BF489" s="221"/>
      <c r="BG489" s="221"/>
      <c r="BH489" s="221"/>
      <c r="BI489" s="221"/>
      <c r="BJ489" s="221"/>
      <c r="BK489" s="221"/>
      <c r="BL489" s="221"/>
      <c r="BM489" s="221"/>
      <c r="BN489" s="221"/>
      <c r="BO489" s="221"/>
      <c r="BP489" s="221"/>
      <c r="BQ489" s="221"/>
      <c r="BR489" s="221"/>
      <c r="BS489" s="221"/>
      <c r="BT489" s="221"/>
      <c r="BU489" s="221"/>
      <c r="BV489" s="221"/>
      <c r="BW489" s="221"/>
      <c r="BX489" s="221"/>
      <c r="BY489" s="221"/>
      <c r="BZ489" s="221"/>
      <c r="CA489" s="221"/>
      <c r="CB489" s="221"/>
      <c r="CC489" s="221"/>
      <c r="CD489" s="221"/>
      <c r="CE489" s="221"/>
      <c r="CF489" s="221"/>
      <c r="CG489" s="221"/>
      <c r="CH489" s="221"/>
      <c r="CI489" s="221"/>
      <c r="CJ489" s="221"/>
      <c r="CK489" s="221"/>
      <c r="CL489" s="221"/>
      <c r="CM489" s="221"/>
      <c r="CN489" s="221"/>
      <c r="CO489" s="221"/>
      <c r="CP489" s="221"/>
      <c r="CQ489" s="221"/>
      <c r="CR489" s="221"/>
      <c r="CS489" s="221"/>
      <c r="CT489" s="221"/>
      <c r="CU489" s="221"/>
      <c r="CV489" s="221"/>
      <c r="CW489" s="221"/>
      <c r="CX489" s="221"/>
      <c r="CY489" s="221"/>
      <c r="CZ489" s="221"/>
      <c r="DA489" s="221"/>
      <c r="DB489" s="221"/>
      <c r="DC489" s="221"/>
      <c r="DD489" s="221"/>
      <c r="DE489" s="221"/>
      <c r="DF489" s="221"/>
    </row>
    <row r="490" spans="1:110" ht="15" x14ac:dyDescent="0.2">
      <c r="A490" s="221"/>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37"/>
      <c r="AV490" s="240"/>
      <c r="AW490" s="237"/>
      <c r="AX490" s="221"/>
      <c r="BB490" s="221"/>
      <c r="BC490" s="221"/>
      <c r="BD490" s="221"/>
      <c r="BE490" s="221"/>
      <c r="BF490" s="221"/>
      <c r="BG490" s="221"/>
      <c r="BH490" s="221"/>
      <c r="BI490" s="221"/>
      <c r="BJ490" s="221"/>
      <c r="BK490" s="221"/>
      <c r="BL490" s="221"/>
      <c r="BM490" s="221"/>
      <c r="BN490" s="221"/>
      <c r="BO490" s="221"/>
      <c r="BP490" s="221"/>
      <c r="BQ490" s="221"/>
      <c r="BR490" s="221"/>
      <c r="BS490" s="221"/>
      <c r="BT490" s="221"/>
      <c r="BU490" s="221"/>
      <c r="BV490" s="221"/>
      <c r="BW490" s="221"/>
      <c r="BX490" s="221"/>
      <c r="BY490" s="221"/>
      <c r="BZ490" s="221"/>
      <c r="CA490" s="221"/>
      <c r="CB490" s="221"/>
      <c r="CC490" s="221"/>
      <c r="CD490" s="221"/>
      <c r="CE490" s="221"/>
      <c r="CF490" s="221"/>
      <c r="CG490" s="221"/>
      <c r="CH490" s="221"/>
      <c r="CI490" s="221"/>
      <c r="CJ490" s="221"/>
      <c r="CK490" s="221"/>
      <c r="CL490" s="221"/>
      <c r="CM490" s="221"/>
      <c r="CN490" s="221"/>
      <c r="CO490" s="221"/>
      <c r="CP490" s="221"/>
      <c r="CQ490" s="221"/>
      <c r="CR490" s="221"/>
      <c r="CS490" s="221"/>
      <c r="CT490" s="221"/>
      <c r="CU490" s="221"/>
      <c r="CV490" s="221"/>
      <c r="CW490" s="221"/>
      <c r="CX490" s="221"/>
      <c r="CY490" s="221"/>
      <c r="CZ490" s="221"/>
      <c r="DA490" s="221"/>
      <c r="DB490" s="221"/>
      <c r="DC490" s="221"/>
      <c r="DD490" s="221"/>
      <c r="DE490" s="221"/>
      <c r="DF490" s="221"/>
    </row>
    <row r="491" spans="1:110" ht="15" x14ac:dyDescent="0.2">
      <c r="A491" s="221"/>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37"/>
      <c r="AV491" s="240"/>
      <c r="AW491" s="237"/>
      <c r="AX491" s="221"/>
      <c r="BB491" s="221"/>
      <c r="BC491" s="221"/>
      <c r="BD491" s="221"/>
      <c r="BE491" s="221"/>
      <c r="BF491" s="221"/>
      <c r="BG491" s="221"/>
      <c r="BH491" s="221"/>
      <c r="BI491" s="221"/>
      <c r="BJ491" s="221"/>
      <c r="BK491" s="221"/>
      <c r="BL491" s="221"/>
      <c r="BM491" s="221"/>
      <c r="BN491" s="221"/>
      <c r="BO491" s="221"/>
      <c r="BP491" s="221"/>
      <c r="BQ491" s="221"/>
      <c r="BR491" s="221"/>
      <c r="BS491" s="221"/>
      <c r="BT491" s="221"/>
      <c r="BU491" s="221"/>
      <c r="BV491" s="221"/>
      <c r="BW491" s="221"/>
      <c r="BX491" s="221"/>
      <c r="BY491" s="221"/>
      <c r="BZ491" s="221"/>
      <c r="CA491" s="221"/>
      <c r="CB491" s="221"/>
      <c r="CC491" s="221"/>
      <c r="CD491" s="221"/>
      <c r="CE491" s="221"/>
      <c r="CF491" s="221"/>
      <c r="CG491" s="221"/>
      <c r="CH491" s="221"/>
      <c r="CI491" s="221"/>
      <c r="CJ491" s="221"/>
      <c r="CK491" s="221"/>
      <c r="CL491" s="221"/>
      <c r="CM491" s="221"/>
      <c r="CN491" s="221"/>
      <c r="CO491" s="221"/>
      <c r="CP491" s="221"/>
      <c r="CQ491" s="221"/>
      <c r="CR491" s="221"/>
      <c r="CS491" s="221"/>
      <c r="CT491" s="221"/>
      <c r="CU491" s="221"/>
      <c r="CV491" s="221"/>
      <c r="CW491" s="221"/>
      <c r="CX491" s="221"/>
      <c r="CY491" s="221"/>
      <c r="CZ491" s="221"/>
      <c r="DA491" s="221"/>
      <c r="DB491" s="221"/>
      <c r="DC491" s="221"/>
      <c r="DD491" s="221"/>
      <c r="DE491" s="221"/>
      <c r="DF491" s="221"/>
    </row>
    <row r="492" spans="1:110" ht="15" x14ac:dyDescent="0.2">
      <c r="A492" s="221"/>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37"/>
      <c r="AV492" s="240"/>
      <c r="AW492" s="237"/>
      <c r="AX492" s="221"/>
      <c r="BB492" s="221"/>
      <c r="BC492" s="221"/>
      <c r="BD492" s="221"/>
      <c r="BE492" s="221"/>
      <c r="BF492" s="221"/>
      <c r="BG492" s="221"/>
      <c r="BH492" s="221"/>
      <c r="BI492" s="221"/>
      <c r="BJ492" s="221"/>
      <c r="BK492" s="221"/>
      <c r="BL492" s="221"/>
      <c r="BM492" s="221"/>
      <c r="BN492" s="221"/>
      <c r="BO492" s="221"/>
      <c r="BP492" s="221"/>
      <c r="BQ492" s="221"/>
      <c r="BR492" s="221"/>
      <c r="BS492" s="221"/>
      <c r="BT492" s="221"/>
      <c r="BU492" s="221"/>
      <c r="BV492" s="221"/>
      <c r="BW492" s="221"/>
      <c r="BX492" s="221"/>
      <c r="BY492" s="221"/>
      <c r="BZ492" s="221"/>
      <c r="CA492" s="221"/>
      <c r="CB492" s="221"/>
      <c r="CC492" s="221"/>
      <c r="CD492" s="221"/>
      <c r="CE492" s="221"/>
      <c r="CF492" s="221"/>
      <c r="CG492" s="221"/>
      <c r="CH492" s="221"/>
      <c r="CI492" s="221"/>
      <c r="CJ492" s="221"/>
      <c r="CK492" s="221"/>
      <c r="CL492" s="221"/>
      <c r="CM492" s="221"/>
      <c r="CN492" s="221"/>
      <c r="CO492" s="221"/>
      <c r="CP492" s="221"/>
      <c r="CQ492" s="221"/>
      <c r="CR492" s="221"/>
      <c r="CS492" s="221"/>
      <c r="CT492" s="221"/>
      <c r="CU492" s="221"/>
      <c r="CV492" s="221"/>
      <c r="CW492" s="221"/>
      <c r="CX492" s="221"/>
      <c r="CY492" s="221"/>
      <c r="CZ492" s="221"/>
      <c r="DA492" s="221"/>
      <c r="DB492" s="221"/>
      <c r="DC492" s="221"/>
      <c r="DD492" s="221"/>
      <c r="DE492" s="221"/>
      <c r="DF492" s="221"/>
    </row>
    <row r="493" spans="1:110" ht="15" x14ac:dyDescent="0.2">
      <c r="A493" s="221"/>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37"/>
      <c r="AV493" s="240"/>
      <c r="AW493" s="237"/>
      <c r="AX493" s="221"/>
      <c r="BB493" s="221"/>
      <c r="BC493" s="221"/>
      <c r="BD493" s="221"/>
      <c r="BE493" s="221"/>
      <c r="BF493" s="221"/>
      <c r="BG493" s="221"/>
      <c r="BH493" s="221"/>
      <c r="BI493" s="221"/>
      <c r="BJ493" s="221"/>
      <c r="BK493" s="221"/>
      <c r="BL493" s="221"/>
      <c r="BM493" s="221"/>
      <c r="BN493" s="221"/>
      <c r="BO493" s="221"/>
      <c r="BP493" s="221"/>
      <c r="BQ493" s="221"/>
      <c r="BR493" s="221"/>
      <c r="BS493" s="221"/>
      <c r="BT493" s="221"/>
      <c r="BU493" s="221"/>
      <c r="BV493" s="221"/>
      <c r="BW493" s="221"/>
      <c r="BX493" s="221"/>
      <c r="BY493" s="221"/>
      <c r="BZ493" s="221"/>
      <c r="CA493" s="221"/>
      <c r="CB493" s="221"/>
      <c r="CC493" s="221"/>
      <c r="CD493" s="221"/>
      <c r="CE493" s="221"/>
      <c r="CF493" s="221"/>
      <c r="CG493" s="221"/>
      <c r="CH493" s="221"/>
      <c r="CI493" s="221"/>
      <c r="CJ493" s="221"/>
      <c r="CK493" s="221"/>
      <c r="CL493" s="221"/>
      <c r="CM493" s="221"/>
      <c r="CN493" s="221"/>
      <c r="CO493" s="221"/>
      <c r="CP493" s="221"/>
      <c r="CQ493" s="221"/>
      <c r="CR493" s="221"/>
      <c r="CS493" s="221"/>
      <c r="CT493" s="221"/>
      <c r="CU493" s="221"/>
      <c r="CV493" s="221"/>
      <c r="CW493" s="221"/>
      <c r="CX493" s="221"/>
      <c r="CY493" s="221"/>
      <c r="CZ493" s="221"/>
      <c r="DA493" s="221"/>
      <c r="DB493" s="221"/>
      <c r="DC493" s="221"/>
      <c r="DD493" s="221"/>
      <c r="DE493" s="221"/>
      <c r="DF493" s="221"/>
    </row>
    <row r="494" spans="1:110" ht="15" x14ac:dyDescent="0.2">
      <c r="A494" s="221"/>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37"/>
      <c r="AV494" s="240"/>
      <c r="AW494" s="237"/>
      <c r="AX494" s="221"/>
      <c r="BB494" s="221"/>
      <c r="BC494" s="221"/>
      <c r="BD494" s="221"/>
      <c r="BE494" s="221"/>
      <c r="BF494" s="221"/>
      <c r="BG494" s="221"/>
      <c r="BH494" s="221"/>
      <c r="BI494" s="221"/>
      <c r="BJ494" s="221"/>
      <c r="BK494" s="221"/>
      <c r="BL494" s="221"/>
      <c r="BM494" s="221"/>
      <c r="BN494" s="221"/>
      <c r="BO494" s="221"/>
      <c r="BP494" s="221"/>
      <c r="BQ494" s="221"/>
      <c r="BR494" s="221"/>
      <c r="BS494" s="221"/>
      <c r="BT494" s="221"/>
      <c r="BU494" s="221"/>
      <c r="BV494" s="221"/>
      <c r="BW494" s="221"/>
      <c r="BX494" s="221"/>
      <c r="BY494" s="221"/>
      <c r="BZ494" s="221"/>
      <c r="CA494" s="221"/>
      <c r="CB494" s="221"/>
      <c r="CC494" s="221"/>
      <c r="CD494" s="221"/>
      <c r="CE494" s="221"/>
      <c r="CF494" s="221"/>
      <c r="CG494" s="221"/>
      <c r="CH494" s="221"/>
      <c r="CI494" s="221"/>
      <c r="CJ494" s="221"/>
      <c r="CK494" s="221"/>
      <c r="CL494" s="221"/>
      <c r="CM494" s="221"/>
      <c r="CN494" s="221"/>
      <c r="CO494" s="221"/>
      <c r="CP494" s="221"/>
      <c r="CQ494" s="221"/>
      <c r="CR494" s="221"/>
      <c r="CS494" s="221"/>
      <c r="CT494" s="221"/>
      <c r="CU494" s="221"/>
      <c r="CV494" s="221"/>
      <c r="CW494" s="221"/>
      <c r="CX494" s="221"/>
      <c r="CY494" s="221"/>
      <c r="CZ494" s="221"/>
      <c r="DA494" s="221"/>
      <c r="DB494" s="221"/>
      <c r="DC494" s="221"/>
      <c r="DD494" s="221"/>
      <c r="DE494" s="221"/>
      <c r="DF494" s="221"/>
    </row>
    <row r="495" spans="1:110" ht="15" x14ac:dyDescent="0.2">
      <c r="A495" s="221"/>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37"/>
      <c r="AV495" s="240"/>
      <c r="AW495" s="237"/>
      <c r="AX495" s="221"/>
      <c r="BB495" s="221"/>
      <c r="BC495" s="221"/>
      <c r="BD495" s="221"/>
      <c r="BE495" s="221"/>
      <c r="BF495" s="221"/>
      <c r="BG495" s="221"/>
      <c r="BH495" s="221"/>
      <c r="BI495" s="221"/>
      <c r="BJ495" s="221"/>
      <c r="BK495" s="221"/>
      <c r="BL495" s="221"/>
      <c r="BM495" s="221"/>
      <c r="BN495" s="221"/>
      <c r="BO495" s="221"/>
      <c r="BP495" s="221"/>
      <c r="BQ495" s="221"/>
      <c r="BR495" s="221"/>
      <c r="BS495" s="221"/>
      <c r="BT495" s="221"/>
      <c r="BU495" s="221"/>
      <c r="BV495" s="221"/>
      <c r="BW495" s="221"/>
      <c r="BX495" s="221"/>
      <c r="BY495" s="221"/>
      <c r="BZ495" s="221"/>
      <c r="CA495" s="221"/>
      <c r="CB495" s="221"/>
      <c r="CC495" s="221"/>
      <c r="CD495" s="221"/>
      <c r="CE495" s="221"/>
      <c r="CF495" s="221"/>
      <c r="CG495" s="221"/>
      <c r="CH495" s="221"/>
      <c r="CI495" s="221"/>
      <c r="CJ495" s="221"/>
      <c r="CK495" s="221"/>
      <c r="CL495" s="221"/>
      <c r="CM495" s="221"/>
      <c r="CN495" s="221"/>
      <c r="CO495" s="221"/>
      <c r="CP495" s="221"/>
      <c r="CQ495" s="221"/>
      <c r="CR495" s="221"/>
      <c r="CS495" s="221"/>
      <c r="CT495" s="221"/>
      <c r="CU495" s="221"/>
      <c r="CV495" s="221"/>
      <c r="CW495" s="221"/>
      <c r="CX495" s="221"/>
      <c r="CY495" s="221"/>
      <c r="CZ495" s="221"/>
      <c r="DA495" s="221"/>
      <c r="DB495" s="221"/>
      <c r="DC495" s="221"/>
      <c r="DD495" s="221"/>
      <c r="DE495" s="221"/>
      <c r="DF495" s="221"/>
    </row>
    <row r="496" spans="1:110" ht="15" x14ac:dyDescent="0.2">
      <c r="A496" s="221"/>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37"/>
      <c r="AV496" s="240"/>
      <c r="AW496" s="237"/>
      <c r="AX496" s="221"/>
      <c r="BB496" s="221"/>
      <c r="BC496" s="221"/>
      <c r="BD496" s="221"/>
      <c r="BE496" s="221"/>
      <c r="BF496" s="221"/>
      <c r="BG496" s="221"/>
      <c r="BH496" s="221"/>
      <c r="BI496" s="221"/>
      <c r="BJ496" s="221"/>
      <c r="BK496" s="221"/>
      <c r="BL496" s="221"/>
      <c r="BM496" s="221"/>
      <c r="BN496" s="221"/>
      <c r="BO496" s="221"/>
      <c r="BP496" s="221"/>
      <c r="BQ496" s="221"/>
      <c r="BR496" s="221"/>
      <c r="BS496" s="221"/>
      <c r="BT496" s="221"/>
      <c r="BU496" s="221"/>
      <c r="BV496" s="221"/>
      <c r="BW496" s="221"/>
      <c r="BX496" s="221"/>
      <c r="BY496" s="221"/>
      <c r="BZ496" s="221"/>
      <c r="CA496" s="221"/>
      <c r="CB496" s="221"/>
      <c r="CC496" s="221"/>
      <c r="CD496" s="221"/>
      <c r="CE496" s="221"/>
      <c r="CF496" s="221"/>
      <c r="CG496" s="221"/>
      <c r="CH496" s="221"/>
      <c r="CI496" s="221"/>
      <c r="CJ496" s="221"/>
      <c r="CK496" s="221"/>
      <c r="CL496" s="221"/>
      <c r="CM496" s="221"/>
      <c r="CN496" s="221"/>
      <c r="CO496" s="221"/>
      <c r="CP496" s="221"/>
      <c r="CQ496" s="221"/>
      <c r="CR496" s="221"/>
      <c r="CS496" s="221"/>
      <c r="CT496" s="221"/>
      <c r="CU496" s="221"/>
      <c r="CV496" s="221"/>
      <c r="CW496" s="221"/>
      <c r="CX496" s="221"/>
      <c r="CY496" s="221"/>
      <c r="CZ496" s="221"/>
      <c r="DA496" s="221"/>
      <c r="DB496" s="221"/>
      <c r="DC496" s="221"/>
      <c r="DD496" s="221"/>
      <c r="DE496" s="221"/>
      <c r="DF496" s="221"/>
    </row>
    <row r="497" spans="1:110" ht="15" x14ac:dyDescent="0.2">
      <c r="A497" s="221"/>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37"/>
      <c r="AV497" s="240"/>
      <c r="AW497" s="237"/>
      <c r="AX497" s="221"/>
      <c r="BB497" s="221"/>
      <c r="BC497" s="221"/>
      <c r="BD497" s="221"/>
      <c r="BE497" s="221"/>
      <c r="BF497" s="221"/>
      <c r="BG497" s="221"/>
      <c r="BH497" s="221"/>
      <c r="BI497" s="221"/>
      <c r="BJ497" s="221"/>
      <c r="BK497" s="221"/>
      <c r="BL497" s="221"/>
      <c r="BM497" s="221"/>
      <c r="BN497" s="221"/>
      <c r="BO497" s="221"/>
      <c r="BP497" s="221"/>
      <c r="BQ497" s="221"/>
      <c r="BR497" s="221"/>
      <c r="BS497" s="221"/>
      <c r="BT497" s="221"/>
      <c r="BU497" s="221"/>
      <c r="BV497" s="221"/>
      <c r="BW497" s="221"/>
      <c r="BX497" s="221"/>
      <c r="BY497" s="221"/>
      <c r="BZ497" s="221"/>
      <c r="CA497" s="221"/>
      <c r="CB497" s="221"/>
      <c r="CC497" s="221"/>
      <c r="CD497" s="221"/>
      <c r="CE497" s="221"/>
      <c r="CF497" s="221"/>
      <c r="CG497" s="221"/>
      <c r="CH497" s="221"/>
      <c r="CI497" s="221"/>
      <c r="CJ497" s="221"/>
      <c r="CK497" s="221"/>
      <c r="CL497" s="221"/>
      <c r="CM497" s="221"/>
      <c r="CN497" s="221"/>
      <c r="CO497" s="221"/>
      <c r="CP497" s="221"/>
      <c r="CQ497" s="221"/>
      <c r="CR497" s="221"/>
      <c r="CS497" s="221"/>
      <c r="CT497" s="221"/>
      <c r="CU497" s="221"/>
      <c r="CV497" s="221"/>
      <c r="CW497" s="221"/>
      <c r="CX497" s="221"/>
      <c r="CY497" s="221"/>
      <c r="CZ497" s="221"/>
      <c r="DA497" s="221"/>
      <c r="DB497" s="221"/>
      <c r="DC497" s="221"/>
      <c r="DD497" s="221"/>
      <c r="DE497" s="221"/>
      <c r="DF497" s="221"/>
    </row>
    <row r="498" spans="1:110" ht="15" x14ac:dyDescent="0.2">
      <c r="A498" s="221"/>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37"/>
      <c r="AV498" s="240"/>
      <c r="AW498" s="237"/>
      <c r="AX498" s="221"/>
      <c r="BB498" s="221"/>
      <c r="BC498" s="221"/>
      <c r="BD498" s="221"/>
      <c r="BE498" s="221"/>
      <c r="BF498" s="221"/>
      <c r="BG498" s="221"/>
      <c r="BH498" s="221"/>
      <c r="BI498" s="221"/>
      <c r="BJ498" s="221"/>
      <c r="BK498" s="221"/>
      <c r="BL498" s="221"/>
      <c r="BM498" s="221"/>
      <c r="BN498" s="221"/>
      <c r="BO498" s="221"/>
      <c r="BP498" s="221"/>
      <c r="BQ498" s="221"/>
      <c r="BR498" s="221"/>
      <c r="BS498" s="221"/>
      <c r="BT498" s="221"/>
      <c r="BU498" s="221"/>
      <c r="BV498" s="221"/>
      <c r="BW498" s="221"/>
      <c r="BX498" s="221"/>
      <c r="BY498" s="221"/>
      <c r="BZ498" s="221"/>
      <c r="CA498" s="221"/>
      <c r="CB498" s="221"/>
      <c r="CC498" s="221"/>
      <c r="CD498" s="221"/>
      <c r="CE498" s="221"/>
      <c r="CF498" s="221"/>
      <c r="CG498" s="221"/>
      <c r="CH498" s="221"/>
      <c r="CI498" s="221"/>
      <c r="CJ498" s="221"/>
      <c r="CK498" s="221"/>
      <c r="CL498" s="221"/>
      <c r="CM498" s="221"/>
      <c r="CN498" s="221"/>
      <c r="CO498" s="221"/>
      <c r="CP498" s="221"/>
      <c r="CQ498" s="221"/>
      <c r="CR498" s="221"/>
      <c r="CS498" s="221"/>
      <c r="CT498" s="221"/>
      <c r="CU498" s="221"/>
      <c r="CV498" s="221"/>
      <c r="CW498" s="221"/>
      <c r="CX498" s="221"/>
      <c r="CY498" s="221"/>
      <c r="CZ498" s="221"/>
      <c r="DA498" s="221"/>
      <c r="DB498" s="221"/>
      <c r="DC498" s="221"/>
      <c r="DD498" s="221"/>
      <c r="DE498" s="221"/>
      <c r="DF498" s="221"/>
    </row>
    <row r="499" spans="1:110" ht="15" x14ac:dyDescent="0.2">
      <c r="A499" s="221"/>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37"/>
      <c r="AV499" s="240"/>
      <c r="AW499" s="237"/>
      <c r="AX499" s="221"/>
      <c r="BB499" s="221"/>
      <c r="BC499" s="221"/>
      <c r="BD499" s="221"/>
      <c r="BE499" s="221"/>
      <c r="BF499" s="221"/>
      <c r="BG499" s="221"/>
      <c r="BH499" s="221"/>
      <c r="BI499" s="221"/>
      <c r="BJ499" s="221"/>
      <c r="BK499" s="221"/>
      <c r="BL499" s="221"/>
      <c r="BM499" s="221"/>
      <c r="BN499" s="221"/>
      <c r="BO499" s="221"/>
      <c r="BP499" s="221"/>
      <c r="BQ499" s="221"/>
      <c r="BR499" s="221"/>
      <c r="BS499" s="221"/>
      <c r="BT499" s="221"/>
      <c r="BU499" s="221"/>
      <c r="BV499" s="221"/>
      <c r="BW499" s="221"/>
      <c r="BX499" s="221"/>
      <c r="BY499" s="221"/>
      <c r="BZ499" s="221"/>
      <c r="CA499" s="221"/>
      <c r="CB499" s="221"/>
      <c r="CC499" s="221"/>
      <c r="CD499" s="221"/>
      <c r="CE499" s="221"/>
      <c r="CF499" s="221"/>
      <c r="CG499" s="221"/>
      <c r="CH499" s="221"/>
      <c r="CI499" s="221"/>
      <c r="CJ499" s="221"/>
      <c r="CK499" s="221"/>
      <c r="CL499" s="221"/>
      <c r="CM499" s="221"/>
      <c r="CN499" s="221"/>
      <c r="CO499" s="221"/>
      <c r="CP499" s="221"/>
      <c r="CQ499" s="221"/>
      <c r="CR499" s="221"/>
      <c r="CS499" s="221"/>
      <c r="CT499" s="221"/>
      <c r="CU499" s="221"/>
      <c r="CV499" s="221"/>
      <c r="CW499" s="221"/>
      <c r="CX499" s="221"/>
      <c r="CY499" s="221"/>
      <c r="CZ499" s="221"/>
      <c r="DA499" s="221"/>
      <c r="DB499" s="221"/>
      <c r="DC499" s="221"/>
      <c r="DD499" s="221"/>
      <c r="DE499" s="221"/>
      <c r="DF499" s="221"/>
    </row>
    <row r="500" spans="1:110" ht="15" x14ac:dyDescent="0.2">
      <c r="A500" s="221"/>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37"/>
      <c r="AV500" s="240"/>
      <c r="AW500" s="237"/>
      <c r="AX500" s="221"/>
      <c r="BB500" s="221"/>
      <c r="BC500" s="221"/>
      <c r="BD500" s="221"/>
      <c r="BE500" s="221"/>
      <c r="BF500" s="221"/>
      <c r="BG500" s="221"/>
      <c r="BH500" s="221"/>
      <c r="BI500" s="221"/>
      <c r="BJ500" s="221"/>
      <c r="BK500" s="221"/>
      <c r="BL500" s="221"/>
      <c r="BM500" s="221"/>
      <c r="BN500" s="221"/>
      <c r="BO500" s="221"/>
      <c r="BP500" s="221"/>
      <c r="BQ500" s="221"/>
      <c r="BR500" s="221"/>
      <c r="BS500" s="221"/>
      <c r="BT500" s="221"/>
      <c r="BU500" s="221"/>
      <c r="BV500" s="221"/>
      <c r="BW500" s="221"/>
      <c r="BX500" s="221"/>
      <c r="BY500" s="221"/>
      <c r="BZ500" s="221"/>
      <c r="CA500" s="221"/>
      <c r="CB500" s="221"/>
      <c r="CC500" s="221"/>
      <c r="CD500" s="221"/>
      <c r="CE500" s="221"/>
      <c r="CF500" s="221"/>
      <c r="CG500" s="221"/>
      <c r="CH500" s="221"/>
      <c r="CI500" s="221"/>
      <c r="CJ500" s="221"/>
      <c r="CK500" s="221"/>
      <c r="CL500" s="221"/>
      <c r="CM500" s="221"/>
      <c r="CN500" s="221"/>
      <c r="CO500" s="221"/>
      <c r="CP500" s="221"/>
      <c r="CQ500" s="221"/>
      <c r="CR500" s="221"/>
      <c r="CS500" s="221"/>
      <c r="CT500" s="221"/>
      <c r="CU500" s="221"/>
      <c r="CV500" s="221"/>
      <c r="CW500" s="221"/>
      <c r="CX500" s="221"/>
      <c r="CY500" s="221"/>
      <c r="CZ500" s="221"/>
      <c r="DA500" s="221"/>
      <c r="DB500" s="221"/>
      <c r="DC500" s="221"/>
      <c r="DD500" s="221"/>
      <c r="DE500" s="221"/>
      <c r="DF500" s="221"/>
    </row>
    <row r="501" spans="1:110" ht="15" x14ac:dyDescent="0.2">
      <c r="A501" s="221"/>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37"/>
      <c r="AV501" s="240"/>
      <c r="AW501" s="237"/>
      <c r="AX501" s="221"/>
      <c r="BB501" s="221"/>
      <c r="BC501" s="221"/>
      <c r="BD501" s="221"/>
      <c r="BE501" s="221"/>
      <c r="BF501" s="221"/>
      <c r="BG501" s="221"/>
      <c r="BH501" s="221"/>
      <c r="BI501" s="221"/>
      <c r="BJ501" s="221"/>
      <c r="BK501" s="221"/>
      <c r="BL501" s="221"/>
      <c r="BM501" s="221"/>
      <c r="BN501" s="221"/>
      <c r="BO501" s="221"/>
      <c r="BP501" s="221"/>
      <c r="BQ501" s="221"/>
      <c r="BR501" s="221"/>
      <c r="BS501" s="221"/>
      <c r="BT501" s="221"/>
      <c r="BU501" s="221"/>
      <c r="BV501" s="221"/>
      <c r="BW501" s="221"/>
      <c r="BX501" s="221"/>
      <c r="BY501" s="221"/>
      <c r="BZ501" s="221"/>
      <c r="CA501" s="221"/>
      <c r="CB501" s="221"/>
      <c r="CC501" s="221"/>
      <c r="CD501" s="221"/>
      <c r="CE501" s="221"/>
      <c r="CF501" s="221"/>
      <c r="CG501" s="221"/>
      <c r="CH501" s="221"/>
      <c r="CI501" s="221"/>
      <c r="CJ501" s="221"/>
      <c r="CK501" s="221"/>
      <c r="CL501" s="221"/>
      <c r="CM501" s="221"/>
      <c r="CN501" s="221"/>
      <c r="CO501" s="221"/>
      <c r="CP501" s="221"/>
      <c r="CQ501" s="221"/>
      <c r="CR501" s="221"/>
      <c r="CS501" s="221"/>
      <c r="CT501" s="221"/>
      <c r="CU501" s="221"/>
      <c r="CV501" s="221"/>
      <c r="CW501" s="221"/>
      <c r="CX501" s="221"/>
      <c r="CY501" s="221"/>
      <c r="CZ501" s="221"/>
      <c r="DA501" s="221"/>
      <c r="DB501" s="221"/>
      <c r="DC501" s="221"/>
      <c r="DD501" s="221"/>
      <c r="DE501" s="221"/>
      <c r="DF501" s="221"/>
    </row>
    <row r="502" spans="1:110" ht="15" x14ac:dyDescent="0.2">
      <c r="A502" s="221"/>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c r="AI502" s="221"/>
      <c r="AJ502" s="221"/>
      <c r="AK502" s="221"/>
      <c r="AL502" s="221"/>
      <c r="AM502" s="221"/>
      <c r="AN502" s="221"/>
      <c r="AO502" s="221"/>
      <c r="AP502" s="221"/>
      <c r="AQ502" s="221"/>
      <c r="AR502" s="221"/>
      <c r="AS502" s="221"/>
      <c r="AT502" s="221"/>
      <c r="AU502" s="237"/>
      <c r="AV502" s="240"/>
      <c r="AW502" s="237"/>
      <c r="AX502" s="221"/>
      <c r="BB502" s="221"/>
      <c r="BC502" s="221"/>
      <c r="BD502" s="221"/>
      <c r="BE502" s="221"/>
      <c r="BF502" s="221"/>
      <c r="BG502" s="221"/>
      <c r="BH502" s="221"/>
      <c r="BI502" s="221"/>
      <c r="BJ502" s="221"/>
      <c r="BK502" s="221"/>
      <c r="BL502" s="221"/>
      <c r="BM502" s="221"/>
      <c r="BN502" s="221"/>
      <c r="BO502" s="221"/>
      <c r="BP502" s="221"/>
      <c r="BQ502" s="221"/>
      <c r="BR502" s="221"/>
      <c r="BS502" s="221"/>
      <c r="BT502" s="221"/>
      <c r="BU502" s="221"/>
      <c r="BV502" s="221"/>
      <c r="BW502" s="221"/>
      <c r="BX502" s="221"/>
      <c r="BY502" s="221"/>
      <c r="BZ502" s="221"/>
      <c r="CA502" s="221"/>
      <c r="CB502" s="221"/>
      <c r="CC502" s="221"/>
      <c r="CD502" s="221"/>
      <c r="CE502" s="221"/>
      <c r="CF502" s="221"/>
      <c r="CG502" s="221"/>
      <c r="CH502" s="221"/>
      <c r="CI502" s="221"/>
      <c r="CJ502" s="221"/>
      <c r="CK502" s="221"/>
      <c r="CL502" s="221"/>
      <c r="CM502" s="221"/>
      <c r="CN502" s="221"/>
      <c r="CO502" s="221"/>
      <c r="CP502" s="221"/>
      <c r="CQ502" s="221"/>
      <c r="CR502" s="221"/>
      <c r="CS502" s="221"/>
      <c r="CT502" s="221"/>
      <c r="CU502" s="221"/>
      <c r="CV502" s="221"/>
      <c r="CW502" s="221"/>
      <c r="CX502" s="221"/>
      <c r="CY502" s="221"/>
      <c r="CZ502" s="221"/>
      <c r="DA502" s="221"/>
      <c r="DB502" s="221"/>
      <c r="DC502" s="221"/>
      <c r="DD502" s="221"/>
      <c r="DE502" s="221"/>
      <c r="DF502" s="221"/>
    </row>
    <row r="503" spans="1:110" ht="15" x14ac:dyDescent="0.2">
      <c r="A503" s="221"/>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37"/>
      <c r="AV503" s="240"/>
      <c r="AW503" s="237"/>
      <c r="AX503" s="221"/>
      <c r="BB503" s="221"/>
      <c r="BC503" s="221"/>
      <c r="BD503" s="221"/>
      <c r="BE503" s="221"/>
      <c r="BF503" s="221"/>
      <c r="BG503" s="221"/>
      <c r="BH503" s="221"/>
      <c r="BI503" s="221"/>
      <c r="BJ503" s="221"/>
      <c r="BK503" s="221"/>
      <c r="BL503" s="221"/>
      <c r="BM503" s="221"/>
      <c r="BN503" s="221"/>
      <c r="BO503" s="221"/>
      <c r="BP503" s="221"/>
      <c r="BQ503" s="221"/>
      <c r="BR503" s="221"/>
      <c r="BS503" s="221"/>
      <c r="BT503" s="221"/>
      <c r="BU503" s="221"/>
      <c r="BV503" s="221"/>
      <c r="BW503" s="221"/>
      <c r="BX503" s="221"/>
      <c r="BY503" s="221"/>
      <c r="BZ503" s="221"/>
      <c r="CA503" s="221"/>
      <c r="CB503" s="221"/>
      <c r="CC503" s="221"/>
      <c r="CD503" s="221"/>
      <c r="CE503" s="221"/>
      <c r="CF503" s="221"/>
      <c r="CG503" s="221"/>
      <c r="CH503" s="221"/>
      <c r="CI503" s="221"/>
      <c r="CJ503" s="221"/>
      <c r="CK503" s="221"/>
      <c r="CL503" s="221"/>
      <c r="CM503" s="221"/>
      <c r="CN503" s="221"/>
      <c r="CO503" s="221"/>
      <c r="CP503" s="221"/>
      <c r="CQ503" s="221"/>
      <c r="CR503" s="221"/>
      <c r="CS503" s="221"/>
      <c r="CT503" s="221"/>
      <c r="CU503" s="221"/>
      <c r="CV503" s="221"/>
      <c r="CW503" s="221"/>
      <c r="CX503" s="221"/>
      <c r="CY503" s="221"/>
      <c r="CZ503" s="221"/>
      <c r="DA503" s="221"/>
      <c r="DB503" s="221"/>
      <c r="DC503" s="221"/>
      <c r="DD503" s="221"/>
      <c r="DE503" s="221"/>
      <c r="DF503" s="221"/>
    </row>
    <row r="504" spans="1:110" ht="15" x14ac:dyDescent="0.2">
      <c r="A504" s="221"/>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37"/>
      <c r="AV504" s="240"/>
      <c r="AW504" s="237"/>
      <c r="AX504" s="221"/>
      <c r="BB504" s="221"/>
      <c r="BC504" s="221"/>
      <c r="BD504" s="221"/>
      <c r="BE504" s="221"/>
      <c r="BF504" s="221"/>
      <c r="BG504" s="221"/>
      <c r="BH504" s="221"/>
      <c r="BI504" s="221"/>
      <c r="BJ504" s="221"/>
      <c r="BK504" s="221"/>
      <c r="BL504" s="221"/>
      <c r="BM504" s="221"/>
      <c r="BN504" s="221"/>
      <c r="BO504" s="221"/>
      <c r="BP504" s="221"/>
      <c r="BQ504" s="221"/>
      <c r="BR504" s="221"/>
      <c r="BS504" s="221"/>
      <c r="BT504" s="221"/>
      <c r="BU504" s="221"/>
      <c r="BV504" s="221"/>
      <c r="BW504" s="221"/>
      <c r="BX504" s="221"/>
      <c r="BY504" s="221"/>
      <c r="BZ504" s="221"/>
      <c r="CA504" s="221"/>
      <c r="CB504" s="221"/>
      <c r="CC504" s="221"/>
      <c r="CD504" s="221"/>
      <c r="CE504" s="221"/>
      <c r="CF504" s="221"/>
      <c r="CG504" s="221"/>
      <c r="CH504" s="221"/>
      <c r="CI504" s="221"/>
      <c r="CJ504" s="221"/>
      <c r="CK504" s="221"/>
      <c r="CL504" s="221"/>
      <c r="CM504" s="221"/>
      <c r="CN504" s="221"/>
      <c r="CO504" s="221"/>
      <c r="CP504" s="221"/>
      <c r="CQ504" s="221"/>
      <c r="CR504" s="221"/>
      <c r="CS504" s="221"/>
      <c r="CT504" s="221"/>
      <c r="CU504" s="221"/>
      <c r="CV504" s="221"/>
      <c r="CW504" s="221"/>
      <c r="CX504" s="221"/>
      <c r="CY504" s="221"/>
      <c r="CZ504" s="221"/>
      <c r="DA504" s="221"/>
      <c r="DB504" s="221"/>
      <c r="DC504" s="221"/>
      <c r="DD504" s="221"/>
      <c r="DE504" s="221"/>
      <c r="DF504" s="221"/>
    </row>
    <row r="505" spans="1:110" ht="15" x14ac:dyDescent="0.2">
      <c r="A505" s="221"/>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37"/>
      <c r="AV505" s="240"/>
      <c r="AW505" s="237"/>
      <c r="AX505" s="221"/>
      <c r="BB505" s="221"/>
      <c r="BC505" s="221"/>
      <c r="BD505" s="221"/>
      <c r="BE505" s="221"/>
      <c r="BF505" s="221"/>
      <c r="BG505" s="221"/>
      <c r="BH505" s="221"/>
      <c r="BI505" s="221"/>
      <c r="BJ505" s="221"/>
      <c r="BK505" s="221"/>
      <c r="BL505" s="221"/>
      <c r="BM505" s="221"/>
      <c r="BN505" s="221"/>
      <c r="BO505" s="221"/>
      <c r="BP505" s="221"/>
      <c r="BQ505" s="221"/>
      <c r="BR505" s="221"/>
      <c r="BS505" s="221"/>
      <c r="BT505" s="221"/>
      <c r="BU505" s="221"/>
      <c r="BV505" s="221"/>
      <c r="BW505" s="221"/>
      <c r="BX505" s="221"/>
      <c r="BY505" s="221"/>
      <c r="BZ505" s="221"/>
      <c r="CA505" s="221"/>
      <c r="CB505" s="221"/>
      <c r="CC505" s="221"/>
      <c r="CD505" s="221"/>
      <c r="CE505" s="221"/>
      <c r="CF505" s="221"/>
      <c r="CG505" s="221"/>
      <c r="CH505" s="221"/>
      <c r="CI505" s="221"/>
      <c r="CJ505" s="221"/>
      <c r="CK505" s="221"/>
      <c r="CL505" s="221"/>
      <c r="CM505" s="221"/>
      <c r="CN505" s="221"/>
      <c r="CO505" s="221"/>
      <c r="CP505" s="221"/>
      <c r="CQ505" s="221"/>
      <c r="CR505" s="221"/>
      <c r="CS505" s="221"/>
      <c r="CT505" s="221"/>
      <c r="CU505" s="221"/>
      <c r="CV505" s="221"/>
      <c r="CW505" s="221"/>
      <c r="CX505" s="221"/>
      <c r="CY505" s="221"/>
      <c r="CZ505" s="221"/>
      <c r="DA505" s="221"/>
      <c r="DB505" s="221"/>
      <c r="DC505" s="221"/>
      <c r="DD505" s="221"/>
      <c r="DE505" s="221"/>
      <c r="DF505" s="221"/>
    </row>
    <row r="506" spans="1:110" ht="15" x14ac:dyDescent="0.2">
      <c r="A506" s="221"/>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c r="AI506" s="221"/>
      <c r="AJ506" s="221"/>
      <c r="AK506" s="221"/>
      <c r="AL506" s="221"/>
      <c r="AM506" s="221"/>
      <c r="AN506" s="221"/>
      <c r="AO506" s="221"/>
      <c r="AP506" s="221"/>
      <c r="AQ506" s="221"/>
      <c r="AR506" s="221"/>
      <c r="AS506" s="221"/>
      <c r="AT506" s="221"/>
      <c r="AU506" s="237"/>
      <c r="AV506" s="240"/>
      <c r="AW506" s="237"/>
      <c r="AX506" s="221"/>
      <c r="BB506" s="221"/>
      <c r="BC506" s="221"/>
      <c r="BD506" s="221"/>
      <c r="BE506" s="221"/>
      <c r="BF506" s="221"/>
      <c r="BG506" s="221"/>
      <c r="BH506" s="221"/>
      <c r="BI506" s="221"/>
      <c r="BJ506" s="221"/>
      <c r="BK506" s="221"/>
      <c r="BL506" s="221"/>
      <c r="BM506" s="221"/>
      <c r="BN506" s="221"/>
      <c r="BO506" s="221"/>
      <c r="BP506" s="221"/>
      <c r="BQ506" s="221"/>
      <c r="BR506" s="221"/>
      <c r="BS506" s="221"/>
      <c r="BT506" s="221"/>
      <c r="BU506" s="221"/>
      <c r="BV506" s="221"/>
      <c r="BW506" s="221"/>
      <c r="BX506" s="221"/>
      <c r="BY506" s="221"/>
      <c r="BZ506" s="221"/>
      <c r="CA506" s="221"/>
      <c r="CB506" s="221"/>
      <c r="CC506" s="221"/>
      <c r="CD506" s="221"/>
      <c r="CE506" s="221"/>
      <c r="CF506" s="221"/>
      <c r="CG506" s="221"/>
      <c r="CH506" s="221"/>
      <c r="CI506" s="221"/>
      <c r="CJ506" s="221"/>
      <c r="CK506" s="221"/>
      <c r="CL506" s="221"/>
      <c r="CM506" s="221"/>
      <c r="CN506" s="221"/>
      <c r="CO506" s="221"/>
      <c r="CP506" s="221"/>
      <c r="CQ506" s="221"/>
      <c r="CR506" s="221"/>
      <c r="CS506" s="221"/>
      <c r="CT506" s="221"/>
      <c r="CU506" s="221"/>
      <c r="CV506" s="221"/>
      <c r="CW506" s="221"/>
      <c r="CX506" s="221"/>
      <c r="CY506" s="221"/>
      <c r="CZ506" s="221"/>
      <c r="DA506" s="221"/>
      <c r="DB506" s="221"/>
      <c r="DC506" s="221"/>
      <c r="DD506" s="221"/>
      <c r="DE506" s="221"/>
      <c r="DF506" s="221"/>
    </row>
    <row r="507" spans="1:110" ht="15" x14ac:dyDescent="0.2">
      <c r="A507" s="221"/>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c r="AI507" s="221"/>
      <c r="AJ507" s="221"/>
      <c r="AK507" s="221"/>
      <c r="AL507" s="221"/>
      <c r="AM507" s="221"/>
      <c r="AN507" s="221"/>
      <c r="AO507" s="221"/>
      <c r="AP507" s="221"/>
      <c r="AQ507" s="221"/>
      <c r="AR507" s="221"/>
      <c r="AS507" s="221"/>
      <c r="AT507" s="221"/>
      <c r="AU507" s="237"/>
      <c r="AV507" s="240"/>
      <c r="AW507" s="237"/>
      <c r="AX507" s="221"/>
      <c r="BB507" s="221"/>
      <c r="BC507" s="221"/>
      <c r="BD507" s="221"/>
      <c r="BE507" s="221"/>
      <c r="BF507" s="221"/>
      <c r="BG507" s="221"/>
      <c r="BH507" s="221"/>
      <c r="BI507" s="221"/>
      <c r="BJ507" s="221"/>
      <c r="BK507" s="221"/>
      <c r="BL507" s="221"/>
      <c r="BM507" s="221"/>
      <c r="BN507" s="221"/>
      <c r="BO507" s="221"/>
      <c r="BP507" s="221"/>
      <c r="BQ507" s="221"/>
      <c r="BR507" s="221"/>
      <c r="BS507" s="221"/>
      <c r="BT507" s="221"/>
      <c r="BU507" s="221"/>
      <c r="BV507" s="221"/>
      <c r="BW507" s="221"/>
      <c r="BX507" s="221"/>
      <c r="BY507" s="221"/>
      <c r="BZ507" s="221"/>
      <c r="CA507" s="221"/>
      <c r="CB507" s="221"/>
      <c r="CC507" s="221"/>
      <c r="CD507" s="221"/>
      <c r="CE507" s="221"/>
      <c r="CF507" s="221"/>
      <c r="CG507" s="221"/>
      <c r="CH507" s="221"/>
      <c r="CI507" s="221"/>
      <c r="CJ507" s="221"/>
      <c r="CK507" s="221"/>
      <c r="CL507" s="221"/>
      <c r="CM507" s="221"/>
      <c r="CN507" s="221"/>
      <c r="CO507" s="221"/>
      <c r="CP507" s="221"/>
      <c r="CQ507" s="221"/>
      <c r="CR507" s="221"/>
      <c r="CS507" s="221"/>
      <c r="CT507" s="221"/>
      <c r="CU507" s="221"/>
      <c r="CV507" s="221"/>
      <c r="CW507" s="221"/>
      <c r="CX507" s="221"/>
      <c r="CY507" s="221"/>
      <c r="CZ507" s="221"/>
      <c r="DA507" s="221"/>
      <c r="DB507" s="221"/>
      <c r="DC507" s="221"/>
      <c r="DD507" s="221"/>
      <c r="DE507" s="221"/>
      <c r="DF507" s="221"/>
    </row>
    <row r="508" spans="1:110" ht="15" x14ac:dyDescent="0.2">
      <c r="A508" s="221"/>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37"/>
      <c r="AV508" s="240"/>
      <c r="AW508" s="237"/>
      <c r="AX508" s="221"/>
      <c r="BB508" s="221"/>
      <c r="BC508" s="221"/>
      <c r="BD508" s="221"/>
      <c r="BE508" s="221"/>
      <c r="BF508" s="221"/>
      <c r="BG508" s="221"/>
      <c r="BH508" s="221"/>
      <c r="BI508" s="221"/>
      <c r="BJ508" s="221"/>
      <c r="BK508" s="221"/>
      <c r="BL508" s="221"/>
      <c r="BM508" s="221"/>
      <c r="BN508" s="221"/>
      <c r="BO508" s="221"/>
      <c r="BP508" s="221"/>
      <c r="BQ508" s="221"/>
      <c r="BR508" s="221"/>
      <c r="BS508" s="221"/>
      <c r="BT508" s="221"/>
      <c r="BU508" s="221"/>
      <c r="BV508" s="221"/>
      <c r="BW508" s="221"/>
      <c r="BX508" s="221"/>
      <c r="BY508" s="221"/>
      <c r="BZ508" s="221"/>
      <c r="CA508" s="221"/>
      <c r="CB508" s="221"/>
      <c r="CC508" s="221"/>
      <c r="CD508" s="221"/>
      <c r="CE508" s="221"/>
      <c r="CF508" s="221"/>
      <c r="CG508" s="221"/>
      <c r="CH508" s="221"/>
      <c r="CI508" s="221"/>
      <c r="CJ508" s="221"/>
      <c r="CK508" s="221"/>
      <c r="CL508" s="221"/>
      <c r="CM508" s="221"/>
      <c r="CN508" s="221"/>
      <c r="CO508" s="221"/>
      <c r="CP508" s="221"/>
      <c r="CQ508" s="221"/>
      <c r="CR508" s="221"/>
      <c r="CS508" s="221"/>
      <c r="CT508" s="221"/>
      <c r="CU508" s="221"/>
      <c r="CV508" s="221"/>
      <c r="CW508" s="221"/>
      <c r="CX508" s="221"/>
      <c r="CY508" s="221"/>
      <c r="CZ508" s="221"/>
      <c r="DA508" s="221"/>
      <c r="DB508" s="221"/>
      <c r="DC508" s="221"/>
      <c r="DD508" s="221"/>
      <c r="DE508" s="221"/>
      <c r="DF508" s="221"/>
    </row>
    <row r="509" spans="1:110" ht="15" x14ac:dyDescent="0.2">
      <c r="A509" s="221"/>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37"/>
      <c r="AV509" s="240"/>
      <c r="AW509" s="237"/>
      <c r="AX509" s="221"/>
      <c r="BB509" s="221"/>
      <c r="BC509" s="221"/>
      <c r="BD509" s="221"/>
      <c r="BE509" s="221"/>
      <c r="BF509" s="221"/>
      <c r="BG509" s="221"/>
      <c r="BH509" s="221"/>
      <c r="BI509" s="221"/>
      <c r="BJ509" s="221"/>
      <c r="BK509" s="221"/>
      <c r="BL509" s="221"/>
      <c r="BM509" s="221"/>
      <c r="BN509" s="221"/>
      <c r="BO509" s="221"/>
      <c r="BP509" s="221"/>
      <c r="BQ509" s="221"/>
      <c r="BR509" s="221"/>
      <c r="BS509" s="221"/>
      <c r="BT509" s="221"/>
      <c r="BU509" s="221"/>
      <c r="BV509" s="221"/>
      <c r="BW509" s="221"/>
      <c r="BX509" s="221"/>
      <c r="BY509" s="221"/>
      <c r="BZ509" s="221"/>
      <c r="CA509" s="221"/>
      <c r="CB509" s="221"/>
      <c r="CC509" s="221"/>
      <c r="CD509" s="221"/>
      <c r="CE509" s="221"/>
      <c r="CF509" s="221"/>
      <c r="CG509" s="221"/>
      <c r="CH509" s="221"/>
      <c r="CI509" s="221"/>
      <c r="CJ509" s="221"/>
      <c r="CK509" s="221"/>
      <c r="CL509" s="221"/>
      <c r="CM509" s="221"/>
      <c r="CN509" s="221"/>
      <c r="CO509" s="221"/>
      <c r="CP509" s="221"/>
      <c r="CQ509" s="221"/>
      <c r="CR509" s="221"/>
      <c r="CS509" s="221"/>
      <c r="CT509" s="221"/>
      <c r="CU509" s="221"/>
      <c r="CV509" s="221"/>
      <c r="CW509" s="221"/>
      <c r="CX509" s="221"/>
      <c r="CY509" s="221"/>
      <c r="CZ509" s="221"/>
      <c r="DA509" s="221"/>
      <c r="DB509" s="221"/>
      <c r="DC509" s="221"/>
      <c r="DD509" s="221"/>
      <c r="DE509" s="221"/>
      <c r="DF509" s="221"/>
    </row>
    <row r="510" spans="1:110" ht="15" x14ac:dyDescent="0.2">
      <c r="A510" s="221"/>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37"/>
      <c r="AV510" s="240"/>
      <c r="AW510" s="237"/>
      <c r="AX510" s="221"/>
      <c r="BB510" s="221"/>
      <c r="BC510" s="221"/>
      <c r="BD510" s="221"/>
      <c r="BE510" s="221"/>
      <c r="BF510" s="221"/>
      <c r="BG510" s="221"/>
      <c r="BH510" s="221"/>
      <c r="BI510" s="221"/>
      <c r="BJ510" s="221"/>
      <c r="BK510" s="221"/>
      <c r="BL510" s="221"/>
      <c r="BM510" s="221"/>
      <c r="BN510" s="221"/>
      <c r="BO510" s="221"/>
      <c r="BP510" s="221"/>
      <c r="BQ510" s="221"/>
      <c r="BR510" s="221"/>
      <c r="BS510" s="221"/>
      <c r="BT510" s="221"/>
      <c r="BU510" s="221"/>
      <c r="BV510" s="221"/>
      <c r="BW510" s="221"/>
      <c r="BX510" s="221"/>
      <c r="BY510" s="221"/>
      <c r="BZ510" s="221"/>
      <c r="CA510" s="221"/>
      <c r="CB510" s="221"/>
      <c r="CC510" s="221"/>
      <c r="CD510" s="221"/>
      <c r="CE510" s="221"/>
      <c r="CF510" s="221"/>
      <c r="CG510" s="221"/>
      <c r="CH510" s="221"/>
      <c r="CI510" s="221"/>
      <c r="CJ510" s="221"/>
      <c r="CK510" s="221"/>
      <c r="CL510" s="221"/>
      <c r="CM510" s="221"/>
      <c r="CN510" s="221"/>
      <c r="CO510" s="221"/>
      <c r="CP510" s="221"/>
      <c r="CQ510" s="221"/>
      <c r="CR510" s="221"/>
      <c r="CS510" s="221"/>
      <c r="CT510" s="221"/>
      <c r="CU510" s="221"/>
      <c r="CV510" s="221"/>
      <c r="CW510" s="221"/>
      <c r="CX510" s="221"/>
      <c r="CY510" s="221"/>
      <c r="CZ510" s="221"/>
      <c r="DA510" s="221"/>
      <c r="DB510" s="221"/>
      <c r="DC510" s="221"/>
      <c r="DD510" s="221"/>
      <c r="DE510" s="221"/>
      <c r="DF510" s="221"/>
    </row>
    <row r="511" spans="1:110" ht="15" x14ac:dyDescent="0.2">
      <c r="A511" s="221"/>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37"/>
      <c r="AV511" s="240"/>
      <c r="AW511" s="237"/>
      <c r="AX511" s="221"/>
      <c r="BB511" s="221"/>
      <c r="BC511" s="221"/>
      <c r="BD511" s="221"/>
      <c r="BE511" s="221"/>
      <c r="BF511" s="221"/>
      <c r="BG511" s="221"/>
      <c r="BH511" s="221"/>
      <c r="BI511" s="221"/>
      <c r="BJ511" s="221"/>
      <c r="BK511" s="221"/>
      <c r="BL511" s="221"/>
      <c r="BM511" s="221"/>
      <c r="BN511" s="221"/>
      <c r="BO511" s="221"/>
      <c r="BP511" s="221"/>
      <c r="BQ511" s="221"/>
      <c r="BR511" s="221"/>
      <c r="BS511" s="221"/>
      <c r="BT511" s="221"/>
      <c r="BU511" s="221"/>
      <c r="BV511" s="221"/>
      <c r="BW511" s="221"/>
      <c r="BX511" s="221"/>
      <c r="BY511" s="221"/>
      <c r="BZ511" s="221"/>
      <c r="CA511" s="221"/>
      <c r="CB511" s="221"/>
      <c r="CC511" s="221"/>
      <c r="CD511" s="221"/>
      <c r="CE511" s="221"/>
      <c r="CF511" s="221"/>
      <c r="CG511" s="221"/>
      <c r="CH511" s="221"/>
      <c r="CI511" s="221"/>
      <c r="CJ511" s="221"/>
      <c r="CK511" s="221"/>
      <c r="CL511" s="221"/>
      <c r="CM511" s="221"/>
      <c r="CN511" s="221"/>
      <c r="CO511" s="221"/>
      <c r="CP511" s="221"/>
      <c r="CQ511" s="221"/>
      <c r="CR511" s="221"/>
      <c r="CS511" s="221"/>
      <c r="CT511" s="221"/>
      <c r="CU511" s="221"/>
      <c r="CV511" s="221"/>
      <c r="CW511" s="221"/>
      <c r="CX511" s="221"/>
      <c r="CY511" s="221"/>
      <c r="CZ511" s="221"/>
      <c r="DA511" s="221"/>
      <c r="DB511" s="221"/>
      <c r="DC511" s="221"/>
      <c r="DD511" s="221"/>
      <c r="DE511" s="221"/>
      <c r="DF511" s="221"/>
    </row>
    <row r="512" spans="1:110" ht="15" x14ac:dyDescent="0.2">
      <c r="A512" s="221"/>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37"/>
      <c r="AV512" s="240"/>
      <c r="AW512" s="237"/>
      <c r="AX512" s="221"/>
      <c r="BB512" s="221"/>
      <c r="BC512" s="221"/>
      <c r="BD512" s="221"/>
      <c r="BE512" s="221"/>
      <c r="BF512" s="221"/>
      <c r="BG512" s="221"/>
      <c r="BH512" s="221"/>
      <c r="BI512" s="221"/>
      <c r="BJ512" s="221"/>
      <c r="BK512" s="221"/>
      <c r="BL512" s="221"/>
      <c r="BM512" s="221"/>
      <c r="BN512" s="221"/>
      <c r="BO512" s="221"/>
      <c r="BP512" s="221"/>
      <c r="BQ512" s="221"/>
      <c r="BR512" s="221"/>
      <c r="BS512" s="221"/>
      <c r="BT512" s="221"/>
      <c r="BU512" s="221"/>
      <c r="BV512" s="221"/>
      <c r="BW512" s="221"/>
      <c r="BX512" s="221"/>
      <c r="BY512" s="221"/>
      <c r="BZ512" s="221"/>
      <c r="CA512" s="221"/>
      <c r="CB512" s="221"/>
      <c r="CC512" s="221"/>
      <c r="CD512" s="221"/>
      <c r="CE512" s="221"/>
      <c r="CF512" s="221"/>
      <c r="CG512" s="221"/>
      <c r="CH512" s="221"/>
      <c r="CI512" s="221"/>
      <c r="CJ512" s="221"/>
      <c r="CK512" s="221"/>
      <c r="CL512" s="221"/>
      <c r="CM512" s="221"/>
      <c r="CN512" s="221"/>
      <c r="CO512" s="221"/>
      <c r="CP512" s="221"/>
      <c r="CQ512" s="221"/>
      <c r="CR512" s="221"/>
      <c r="CS512" s="221"/>
      <c r="CT512" s="221"/>
      <c r="CU512" s="221"/>
      <c r="CV512" s="221"/>
      <c r="CW512" s="221"/>
      <c r="CX512" s="221"/>
      <c r="CY512" s="221"/>
      <c r="CZ512" s="221"/>
      <c r="DA512" s="221"/>
      <c r="DB512" s="221"/>
      <c r="DC512" s="221"/>
      <c r="DD512" s="221"/>
      <c r="DE512" s="221"/>
      <c r="DF512" s="221"/>
    </row>
    <row r="513" spans="1:110" ht="15" x14ac:dyDescent="0.2">
      <c r="A513" s="221"/>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37"/>
      <c r="AV513" s="240"/>
      <c r="AW513" s="237"/>
      <c r="AX513" s="221"/>
      <c r="BB513" s="221"/>
      <c r="BC513" s="221"/>
      <c r="BD513" s="221"/>
      <c r="BE513" s="221"/>
      <c r="BF513" s="221"/>
      <c r="BG513" s="221"/>
      <c r="BH513" s="221"/>
      <c r="BI513" s="221"/>
      <c r="BJ513" s="221"/>
      <c r="BK513" s="221"/>
      <c r="BL513" s="221"/>
      <c r="BM513" s="221"/>
      <c r="BN513" s="221"/>
      <c r="BO513" s="221"/>
      <c r="BP513" s="221"/>
      <c r="BQ513" s="221"/>
      <c r="BR513" s="221"/>
      <c r="BS513" s="221"/>
      <c r="BT513" s="221"/>
      <c r="BU513" s="221"/>
      <c r="BV513" s="221"/>
      <c r="BW513" s="221"/>
      <c r="BX513" s="221"/>
      <c r="BY513" s="221"/>
      <c r="BZ513" s="221"/>
      <c r="CA513" s="221"/>
      <c r="CB513" s="221"/>
      <c r="CC513" s="221"/>
      <c r="CD513" s="221"/>
      <c r="CE513" s="221"/>
      <c r="CF513" s="221"/>
      <c r="CG513" s="221"/>
      <c r="CH513" s="221"/>
      <c r="CI513" s="221"/>
      <c r="CJ513" s="221"/>
      <c r="CK513" s="221"/>
      <c r="CL513" s="221"/>
      <c r="CM513" s="221"/>
      <c r="CN513" s="221"/>
      <c r="CO513" s="221"/>
      <c r="CP513" s="221"/>
      <c r="CQ513" s="221"/>
      <c r="CR513" s="221"/>
      <c r="CS513" s="221"/>
      <c r="CT513" s="221"/>
      <c r="CU513" s="221"/>
      <c r="CV513" s="221"/>
      <c r="CW513" s="221"/>
      <c r="CX513" s="221"/>
      <c r="CY513" s="221"/>
      <c r="CZ513" s="221"/>
      <c r="DA513" s="221"/>
      <c r="DB513" s="221"/>
      <c r="DC513" s="221"/>
      <c r="DD513" s="221"/>
      <c r="DE513" s="221"/>
      <c r="DF513" s="221"/>
    </row>
    <row r="514" spans="1:110" ht="15" x14ac:dyDescent="0.2">
      <c r="A514" s="221"/>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c r="AI514" s="221"/>
      <c r="AJ514" s="221"/>
      <c r="AK514" s="221"/>
      <c r="AL514" s="221"/>
      <c r="AM514" s="221"/>
      <c r="AN514" s="221"/>
      <c r="AO514" s="221"/>
      <c r="AP514" s="221"/>
      <c r="AQ514" s="221"/>
      <c r="AR514" s="221"/>
      <c r="AS514" s="221"/>
      <c r="AT514" s="221"/>
      <c r="AU514" s="237"/>
      <c r="AV514" s="240"/>
      <c r="AW514" s="237"/>
      <c r="AX514" s="221"/>
      <c r="BB514" s="221"/>
      <c r="BC514" s="221"/>
      <c r="BD514" s="221"/>
      <c r="BE514" s="221"/>
      <c r="BF514" s="221"/>
      <c r="BG514" s="221"/>
      <c r="BH514" s="221"/>
      <c r="BI514" s="221"/>
      <c r="BJ514" s="221"/>
      <c r="BK514" s="221"/>
      <c r="BL514" s="221"/>
      <c r="BM514" s="221"/>
      <c r="BN514" s="221"/>
      <c r="BO514" s="221"/>
      <c r="BP514" s="221"/>
      <c r="BQ514" s="221"/>
      <c r="BR514" s="221"/>
      <c r="BS514" s="221"/>
      <c r="BT514" s="221"/>
      <c r="BU514" s="221"/>
      <c r="BV514" s="221"/>
      <c r="BW514" s="221"/>
      <c r="BX514" s="221"/>
      <c r="BY514" s="221"/>
      <c r="BZ514" s="221"/>
      <c r="CA514" s="221"/>
      <c r="CB514" s="221"/>
      <c r="CC514" s="221"/>
      <c r="CD514" s="221"/>
      <c r="CE514" s="221"/>
      <c r="CF514" s="221"/>
      <c r="CG514" s="221"/>
      <c r="CH514" s="221"/>
      <c r="CI514" s="221"/>
      <c r="CJ514" s="221"/>
      <c r="CK514" s="221"/>
      <c r="CL514" s="221"/>
      <c r="CM514" s="221"/>
      <c r="CN514" s="221"/>
      <c r="CO514" s="221"/>
      <c r="CP514" s="221"/>
      <c r="CQ514" s="221"/>
      <c r="CR514" s="221"/>
      <c r="CS514" s="221"/>
      <c r="CT514" s="221"/>
      <c r="CU514" s="221"/>
      <c r="CV514" s="221"/>
      <c r="CW514" s="221"/>
      <c r="CX514" s="221"/>
      <c r="CY514" s="221"/>
      <c r="CZ514" s="221"/>
      <c r="DA514" s="221"/>
      <c r="DB514" s="221"/>
      <c r="DC514" s="221"/>
      <c r="DD514" s="221"/>
      <c r="DE514" s="221"/>
      <c r="DF514" s="221"/>
    </row>
    <row r="515" spans="1:110" ht="15" x14ac:dyDescent="0.2">
      <c r="A515" s="221"/>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c r="AI515" s="221"/>
      <c r="AJ515" s="221"/>
      <c r="AK515" s="221"/>
      <c r="AL515" s="221"/>
      <c r="AM515" s="221"/>
      <c r="AN515" s="221"/>
      <c r="AO515" s="221"/>
      <c r="AP515" s="221"/>
      <c r="AQ515" s="221"/>
      <c r="AR515" s="221"/>
      <c r="AS515" s="221"/>
      <c r="AT515" s="221"/>
      <c r="AU515" s="237"/>
      <c r="AV515" s="240"/>
      <c r="AW515" s="237"/>
      <c r="AX515" s="221"/>
      <c r="BB515" s="221"/>
      <c r="BC515" s="221"/>
      <c r="BD515" s="221"/>
      <c r="BE515" s="221"/>
      <c r="BF515" s="221"/>
      <c r="BG515" s="221"/>
      <c r="BH515" s="221"/>
      <c r="BI515" s="221"/>
      <c r="BJ515" s="221"/>
      <c r="BK515" s="221"/>
      <c r="BL515" s="221"/>
      <c r="BM515" s="221"/>
      <c r="BN515" s="221"/>
      <c r="BO515" s="221"/>
      <c r="BP515" s="221"/>
      <c r="BQ515" s="221"/>
      <c r="BR515" s="221"/>
      <c r="BS515" s="221"/>
      <c r="BT515" s="221"/>
      <c r="BU515" s="221"/>
      <c r="BV515" s="221"/>
      <c r="BW515" s="221"/>
      <c r="BX515" s="221"/>
      <c r="BY515" s="221"/>
      <c r="BZ515" s="221"/>
      <c r="CA515" s="221"/>
      <c r="CB515" s="221"/>
      <c r="CC515" s="221"/>
      <c r="CD515" s="221"/>
      <c r="CE515" s="221"/>
      <c r="CF515" s="221"/>
      <c r="CG515" s="221"/>
      <c r="CH515" s="221"/>
      <c r="CI515" s="221"/>
      <c r="CJ515" s="221"/>
      <c r="CK515" s="221"/>
      <c r="CL515" s="221"/>
      <c r="CM515" s="221"/>
      <c r="CN515" s="221"/>
      <c r="CO515" s="221"/>
      <c r="CP515" s="221"/>
      <c r="CQ515" s="221"/>
      <c r="CR515" s="221"/>
      <c r="CS515" s="221"/>
      <c r="CT515" s="221"/>
      <c r="CU515" s="221"/>
      <c r="CV515" s="221"/>
      <c r="CW515" s="221"/>
      <c r="CX515" s="221"/>
      <c r="CY515" s="221"/>
      <c r="CZ515" s="221"/>
      <c r="DA515" s="221"/>
      <c r="DB515" s="221"/>
      <c r="DC515" s="221"/>
      <c r="DD515" s="221"/>
      <c r="DE515" s="221"/>
      <c r="DF515" s="221"/>
    </row>
    <row r="516" spans="1:110" ht="15" x14ac:dyDescent="0.2">
      <c r="A516" s="221"/>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c r="AI516" s="221"/>
      <c r="AJ516" s="221"/>
      <c r="AK516" s="221"/>
      <c r="AL516" s="221"/>
      <c r="AM516" s="221"/>
      <c r="AN516" s="221"/>
      <c r="AO516" s="221"/>
      <c r="AP516" s="221"/>
      <c r="AQ516" s="221"/>
      <c r="AR516" s="221"/>
      <c r="AS516" s="221"/>
      <c r="AT516" s="221"/>
      <c r="AU516" s="237"/>
      <c r="AV516" s="240"/>
      <c r="AW516" s="237"/>
      <c r="AX516" s="221"/>
      <c r="BB516" s="221"/>
      <c r="BC516" s="221"/>
      <c r="BD516" s="221"/>
      <c r="BE516" s="221"/>
      <c r="BF516" s="221"/>
      <c r="BG516" s="221"/>
      <c r="BH516" s="221"/>
      <c r="BI516" s="221"/>
      <c r="BJ516" s="221"/>
      <c r="BK516" s="221"/>
      <c r="BL516" s="221"/>
      <c r="BM516" s="221"/>
      <c r="BN516" s="221"/>
      <c r="BO516" s="221"/>
      <c r="BP516" s="221"/>
      <c r="BQ516" s="221"/>
      <c r="BR516" s="221"/>
      <c r="BS516" s="221"/>
      <c r="BT516" s="221"/>
      <c r="BU516" s="221"/>
      <c r="BV516" s="221"/>
      <c r="BW516" s="221"/>
      <c r="BX516" s="221"/>
      <c r="BY516" s="221"/>
      <c r="BZ516" s="221"/>
      <c r="CA516" s="221"/>
      <c r="CB516" s="221"/>
      <c r="CC516" s="221"/>
      <c r="CD516" s="221"/>
      <c r="CE516" s="221"/>
      <c r="CF516" s="221"/>
      <c r="CG516" s="221"/>
      <c r="CH516" s="221"/>
      <c r="CI516" s="221"/>
      <c r="CJ516" s="221"/>
      <c r="CK516" s="221"/>
      <c r="CL516" s="221"/>
      <c r="CM516" s="221"/>
      <c r="CN516" s="221"/>
      <c r="CO516" s="221"/>
      <c r="CP516" s="221"/>
      <c r="CQ516" s="221"/>
      <c r="CR516" s="221"/>
      <c r="CS516" s="221"/>
      <c r="CT516" s="221"/>
      <c r="CU516" s="221"/>
      <c r="CV516" s="221"/>
      <c r="CW516" s="221"/>
      <c r="CX516" s="221"/>
      <c r="CY516" s="221"/>
      <c r="CZ516" s="221"/>
      <c r="DA516" s="221"/>
      <c r="DB516" s="221"/>
      <c r="DC516" s="221"/>
      <c r="DD516" s="221"/>
      <c r="DE516" s="221"/>
      <c r="DF516" s="221"/>
    </row>
    <row r="517" spans="1:110" ht="15" x14ac:dyDescent="0.2">
      <c r="A517" s="221"/>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c r="AI517" s="221"/>
      <c r="AJ517" s="221"/>
      <c r="AK517" s="221"/>
      <c r="AL517" s="221"/>
      <c r="AM517" s="221"/>
      <c r="AN517" s="221"/>
      <c r="AO517" s="221"/>
      <c r="AP517" s="221"/>
      <c r="AQ517" s="221"/>
      <c r="AR517" s="221"/>
      <c r="AS517" s="221"/>
      <c r="AT517" s="221"/>
      <c r="AU517" s="237"/>
      <c r="AV517" s="240"/>
      <c r="AW517" s="237"/>
      <c r="AX517" s="221"/>
      <c r="BB517" s="221"/>
      <c r="BC517" s="221"/>
      <c r="BD517" s="221"/>
      <c r="BE517" s="221"/>
      <c r="BF517" s="221"/>
      <c r="BG517" s="221"/>
      <c r="BH517" s="221"/>
      <c r="BI517" s="221"/>
      <c r="BJ517" s="221"/>
      <c r="BK517" s="221"/>
      <c r="BL517" s="221"/>
      <c r="BM517" s="221"/>
      <c r="BN517" s="221"/>
      <c r="BO517" s="221"/>
      <c r="BP517" s="221"/>
      <c r="BQ517" s="221"/>
      <c r="BR517" s="221"/>
      <c r="BS517" s="221"/>
      <c r="BT517" s="221"/>
      <c r="BU517" s="221"/>
      <c r="BV517" s="221"/>
      <c r="BW517" s="221"/>
      <c r="BX517" s="221"/>
      <c r="BY517" s="221"/>
      <c r="BZ517" s="221"/>
      <c r="CA517" s="221"/>
      <c r="CB517" s="221"/>
      <c r="CC517" s="221"/>
      <c r="CD517" s="221"/>
      <c r="CE517" s="221"/>
      <c r="CF517" s="221"/>
      <c r="CG517" s="221"/>
      <c r="CH517" s="221"/>
      <c r="CI517" s="221"/>
      <c r="CJ517" s="221"/>
      <c r="CK517" s="221"/>
      <c r="CL517" s="221"/>
      <c r="CM517" s="221"/>
      <c r="CN517" s="221"/>
      <c r="CO517" s="221"/>
      <c r="CP517" s="221"/>
      <c r="CQ517" s="221"/>
      <c r="CR517" s="221"/>
      <c r="CS517" s="221"/>
      <c r="CT517" s="221"/>
      <c r="CU517" s="221"/>
      <c r="CV517" s="221"/>
      <c r="CW517" s="221"/>
      <c r="CX517" s="221"/>
      <c r="CY517" s="221"/>
      <c r="CZ517" s="221"/>
      <c r="DA517" s="221"/>
      <c r="DB517" s="221"/>
      <c r="DC517" s="221"/>
      <c r="DD517" s="221"/>
      <c r="DE517" s="221"/>
      <c r="DF517" s="221"/>
    </row>
    <row r="518" spans="1:110" ht="15" x14ac:dyDescent="0.2">
      <c r="A518" s="221"/>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37"/>
      <c r="AV518" s="240"/>
      <c r="AW518" s="237"/>
      <c r="AX518" s="221"/>
      <c r="BB518" s="221"/>
      <c r="BC518" s="221"/>
      <c r="BD518" s="221"/>
      <c r="BE518" s="221"/>
      <c r="BF518" s="221"/>
      <c r="BG518" s="221"/>
      <c r="BH518" s="221"/>
      <c r="BI518" s="221"/>
      <c r="BJ518" s="221"/>
      <c r="BK518" s="221"/>
      <c r="BL518" s="221"/>
      <c r="BM518" s="221"/>
      <c r="BN518" s="221"/>
      <c r="BO518" s="221"/>
      <c r="BP518" s="221"/>
      <c r="BQ518" s="221"/>
      <c r="BR518" s="221"/>
      <c r="BS518" s="221"/>
      <c r="BT518" s="221"/>
      <c r="BU518" s="221"/>
      <c r="BV518" s="221"/>
      <c r="BW518" s="221"/>
      <c r="BX518" s="221"/>
      <c r="BY518" s="221"/>
      <c r="BZ518" s="221"/>
      <c r="CA518" s="221"/>
      <c r="CB518" s="221"/>
      <c r="CC518" s="221"/>
      <c r="CD518" s="221"/>
      <c r="CE518" s="221"/>
      <c r="CF518" s="221"/>
      <c r="CG518" s="221"/>
      <c r="CH518" s="221"/>
      <c r="CI518" s="221"/>
      <c r="CJ518" s="221"/>
      <c r="CK518" s="221"/>
      <c r="CL518" s="221"/>
      <c r="CM518" s="221"/>
      <c r="CN518" s="221"/>
      <c r="CO518" s="221"/>
      <c r="CP518" s="221"/>
      <c r="CQ518" s="221"/>
      <c r="CR518" s="221"/>
      <c r="CS518" s="221"/>
      <c r="CT518" s="221"/>
      <c r="CU518" s="221"/>
      <c r="CV518" s="221"/>
      <c r="CW518" s="221"/>
      <c r="CX518" s="221"/>
      <c r="CY518" s="221"/>
      <c r="CZ518" s="221"/>
      <c r="DA518" s="221"/>
      <c r="DB518" s="221"/>
      <c r="DC518" s="221"/>
      <c r="DD518" s="221"/>
      <c r="DE518" s="221"/>
      <c r="DF518" s="221"/>
    </row>
    <row r="519" spans="1:110" ht="15" x14ac:dyDescent="0.2">
      <c r="A519" s="221"/>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c r="AI519" s="221"/>
      <c r="AJ519" s="221"/>
      <c r="AK519" s="221"/>
      <c r="AL519" s="221"/>
      <c r="AM519" s="221"/>
      <c r="AN519" s="221"/>
      <c r="AO519" s="221"/>
      <c r="AP519" s="221"/>
      <c r="AQ519" s="221"/>
      <c r="AR519" s="221"/>
      <c r="AS519" s="221"/>
      <c r="AT519" s="221"/>
      <c r="AU519" s="237"/>
      <c r="AV519" s="240"/>
      <c r="AW519" s="237"/>
      <c r="AX519" s="221"/>
      <c r="BB519" s="221"/>
      <c r="BC519" s="221"/>
      <c r="BD519" s="221"/>
      <c r="BE519" s="221"/>
      <c r="BF519" s="221"/>
      <c r="BG519" s="221"/>
      <c r="BH519" s="221"/>
      <c r="BI519" s="221"/>
      <c r="BJ519" s="221"/>
      <c r="BK519" s="221"/>
      <c r="BL519" s="221"/>
      <c r="BM519" s="221"/>
      <c r="BN519" s="221"/>
      <c r="BO519" s="221"/>
      <c r="BP519" s="221"/>
      <c r="BQ519" s="221"/>
      <c r="BR519" s="221"/>
      <c r="BS519" s="221"/>
      <c r="BT519" s="221"/>
      <c r="BU519" s="221"/>
      <c r="BV519" s="221"/>
      <c r="BW519" s="221"/>
      <c r="BX519" s="221"/>
      <c r="BY519" s="221"/>
      <c r="BZ519" s="221"/>
      <c r="CA519" s="221"/>
      <c r="CB519" s="221"/>
      <c r="CC519" s="221"/>
      <c r="CD519" s="221"/>
      <c r="CE519" s="221"/>
      <c r="CF519" s="221"/>
      <c r="CG519" s="221"/>
      <c r="CH519" s="221"/>
      <c r="CI519" s="221"/>
      <c r="CJ519" s="221"/>
      <c r="CK519" s="221"/>
      <c r="CL519" s="221"/>
      <c r="CM519" s="221"/>
      <c r="CN519" s="221"/>
      <c r="CO519" s="221"/>
      <c r="CP519" s="221"/>
      <c r="CQ519" s="221"/>
      <c r="CR519" s="221"/>
      <c r="CS519" s="221"/>
      <c r="CT519" s="221"/>
      <c r="CU519" s="221"/>
      <c r="CV519" s="221"/>
      <c r="CW519" s="221"/>
      <c r="CX519" s="221"/>
      <c r="CY519" s="221"/>
      <c r="CZ519" s="221"/>
      <c r="DA519" s="221"/>
      <c r="DB519" s="221"/>
      <c r="DC519" s="221"/>
      <c r="DD519" s="221"/>
      <c r="DE519" s="221"/>
      <c r="DF519" s="221"/>
    </row>
    <row r="520" spans="1:110" ht="15" x14ac:dyDescent="0.2">
      <c r="A520" s="221"/>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37"/>
      <c r="AV520" s="240"/>
      <c r="AW520" s="237"/>
      <c r="AX520" s="221"/>
      <c r="BB520" s="221"/>
      <c r="BC520" s="221"/>
      <c r="BD520" s="221"/>
      <c r="BE520" s="221"/>
      <c r="BF520" s="221"/>
      <c r="BG520" s="221"/>
      <c r="BH520" s="221"/>
      <c r="BI520" s="221"/>
      <c r="BJ520" s="221"/>
      <c r="BK520" s="221"/>
      <c r="BL520" s="221"/>
      <c r="BM520" s="221"/>
      <c r="BN520" s="221"/>
      <c r="BO520" s="221"/>
      <c r="BP520" s="221"/>
      <c r="BQ520" s="221"/>
      <c r="BR520" s="221"/>
      <c r="BS520" s="221"/>
      <c r="BT520" s="221"/>
      <c r="BU520" s="221"/>
      <c r="BV520" s="221"/>
      <c r="BW520" s="221"/>
      <c r="BX520" s="221"/>
      <c r="BY520" s="221"/>
      <c r="BZ520" s="221"/>
      <c r="CA520" s="221"/>
      <c r="CB520" s="221"/>
      <c r="CC520" s="221"/>
      <c r="CD520" s="221"/>
      <c r="CE520" s="221"/>
      <c r="CF520" s="221"/>
      <c r="CG520" s="221"/>
      <c r="CH520" s="221"/>
      <c r="CI520" s="221"/>
      <c r="CJ520" s="221"/>
      <c r="CK520" s="221"/>
      <c r="CL520" s="221"/>
      <c r="CM520" s="221"/>
      <c r="CN520" s="221"/>
      <c r="CO520" s="221"/>
      <c r="CP520" s="221"/>
      <c r="CQ520" s="221"/>
      <c r="CR520" s="221"/>
      <c r="CS520" s="221"/>
      <c r="CT520" s="221"/>
      <c r="CU520" s="221"/>
      <c r="CV520" s="221"/>
      <c r="CW520" s="221"/>
      <c r="CX520" s="221"/>
      <c r="CY520" s="221"/>
      <c r="CZ520" s="221"/>
      <c r="DA520" s="221"/>
      <c r="DB520" s="221"/>
      <c r="DC520" s="221"/>
      <c r="DD520" s="221"/>
      <c r="DE520" s="221"/>
      <c r="DF520" s="221"/>
    </row>
    <row r="521" spans="1:110" ht="15" x14ac:dyDescent="0.2">
      <c r="A521" s="221"/>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37"/>
      <c r="AV521" s="240"/>
      <c r="AW521" s="237"/>
      <c r="AX521" s="221"/>
      <c r="BB521" s="221"/>
      <c r="BC521" s="221"/>
      <c r="BD521" s="221"/>
      <c r="BE521" s="221"/>
      <c r="BF521" s="221"/>
      <c r="BG521" s="221"/>
      <c r="BH521" s="221"/>
      <c r="BI521" s="221"/>
      <c r="BJ521" s="221"/>
      <c r="BK521" s="221"/>
      <c r="BL521" s="221"/>
      <c r="BM521" s="221"/>
      <c r="BN521" s="221"/>
      <c r="BO521" s="221"/>
      <c r="BP521" s="221"/>
      <c r="BQ521" s="221"/>
      <c r="BR521" s="221"/>
      <c r="BS521" s="221"/>
      <c r="BT521" s="221"/>
      <c r="BU521" s="221"/>
      <c r="BV521" s="221"/>
      <c r="BW521" s="221"/>
      <c r="BX521" s="221"/>
      <c r="BY521" s="221"/>
      <c r="BZ521" s="221"/>
      <c r="CA521" s="221"/>
      <c r="CB521" s="221"/>
      <c r="CC521" s="221"/>
      <c r="CD521" s="221"/>
      <c r="CE521" s="221"/>
      <c r="CF521" s="221"/>
      <c r="CG521" s="221"/>
      <c r="CH521" s="221"/>
      <c r="CI521" s="221"/>
      <c r="CJ521" s="221"/>
      <c r="CK521" s="221"/>
      <c r="CL521" s="221"/>
      <c r="CM521" s="221"/>
      <c r="CN521" s="221"/>
      <c r="CO521" s="221"/>
      <c r="CP521" s="221"/>
      <c r="CQ521" s="221"/>
      <c r="CR521" s="221"/>
      <c r="CS521" s="221"/>
      <c r="CT521" s="221"/>
      <c r="CU521" s="221"/>
      <c r="CV521" s="221"/>
      <c r="CW521" s="221"/>
      <c r="CX521" s="221"/>
      <c r="CY521" s="221"/>
      <c r="CZ521" s="221"/>
      <c r="DA521" s="221"/>
      <c r="DB521" s="221"/>
      <c r="DC521" s="221"/>
      <c r="DD521" s="221"/>
      <c r="DE521" s="221"/>
      <c r="DF521" s="221"/>
    </row>
    <row r="522" spans="1:110" ht="15" x14ac:dyDescent="0.2">
      <c r="A522" s="221"/>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37"/>
      <c r="AV522" s="240"/>
      <c r="AW522" s="237"/>
      <c r="AX522" s="221"/>
      <c r="BB522" s="221"/>
      <c r="BC522" s="221"/>
      <c r="BD522" s="221"/>
      <c r="BE522" s="221"/>
      <c r="BF522" s="221"/>
      <c r="BG522" s="221"/>
      <c r="BH522" s="221"/>
      <c r="BI522" s="221"/>
      <c r="BJ522" s="221"/>
      <c r="BK522" s="221"/>
      <c r="BL522" s="221"/>
      <c r="BM522" s="221"/>
      <c r="BN522" s="221"/>
      <c r="BO522" s="221"/>
      <c r="BP522" s="221"/>
      <c r="BQ522" s="221"/>
      <c r="BR522" s="221"/>
      <c r="BS522" s="221"/>
      <c r="BT522" s="221"/>
      <c r="BU522" s="221"/>
      <c r="BV522" s="221"/>
      <c r="BW522" s="221"/>
      <c r="BX522" s="221"/>
      <c r="BY522" s="221"/>
      <c r="BZ522" s="221"/>
      <c r="CA522" s="221"/>
      <c r="CB522" s="221"/>
      <c r="CC522" s="221"/>
      <c r="CD522" s="221"/>
      <c r="CE522" s="221"/>
      <c r="CF522" s="221"/>
      <c r="CG522" s="221"/>
      <c r="CH522" s="221"/>
      <c r="CI522" s="221"/>
      <c r="CJ522" s="221"/>
      <c r="CK522" s="221"/>
      <c r="CL522" s="221"/>
      <c r="CM522" s="221"/>
      <c r="CN522" s="221"/>
      <c r="CO522" s="221"/>
      <c r="CP522" s="221"/>
      <c r="CQ522" s="221"/>
      <c r="CR522" s="221"/>
      <c r="CS522" s="221"/>
      <c r="CT522" s="221"/>
      <c r="CU522" s="221"/>
      <c r="CV522" s="221"/>
      <c r="CW522" s="221"/>
      <c r="CX522" s="221"/>
      <c r="CY522" s="221"/>
      <c r="CZ522" s="221"/>
      <c r="DA522" s="221"/>
      <c r="DB522" s="221"/>
      <c r="DC522" s="221"/>
      <c r="DD522" s="221"/>
      <c r="DE522" s="221"/>
      <c r="DF522" s="221"/>
    </row>
    <row r="523" spans="1:110" ht="15" x14ac:dyDescent="0.2">
      <c r="A523" s="221"/>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37"/>
      <c r="AV523" s="240"/>
      <c r="AW523" s="237"/>
      <c r="AX523" s="221"/>
      <c r="BB523" s="221"/>
      <c r="BC523" s="221"/>
      <c r="BD523" s="221"/>
      <c r="BE523" s="221"/>
      <c r="BF523" s="221"/>
      <c r="BG523" s="221"/>
      <c r="BH523" s="221"/>
      <c r="BI523" s="221"/>
      <c r="BJ523" s="221"/>
      <c r="BK523" s="221"/>
      <c r="BL523" s="221"/>
      <c r="BM523" s="221"/>
      <c r="BN523" s="221"/>
      <c r="BO523" s="221"/>
      <c r="BP523" s="221"/>
      <c r="BQ523" s="221"/>
      <c r="BR523" s="221"/>
      <c r="BS523" s="221"/>
      <c r="BT523" s="221"/>
      <c r="BU523" s="221"/>
      <c r="BV523" s="221"/>
      <c r="BW523" s="221"/>
      <c r="BX523" s="221"/>
      <c r="BY523" s="221"/>
      <c r="BZ523" s="221"/>
      <c r="CA523" s="221"/>
      <c r="CB523" s="221"/>
      <c r="CC523" s="221"/>
      <c r="CD523" s="221"/>
      <c r="CE523" s="221"/>
      <c r="CF523" s="221"/>
      <c r="CG523" s="221"/>
      <c r="CH523" s="221"/>
      <c r="CI523" s="221"/>
      <c r="CJ523" s="221"/>
      <c r="CK523" s="221"/>
      <c r="CL523" s="221"/>
      <c r="CM523" s="221"/>
      <c r="CN523" s="221"/>
      <c r="CO523" s="221"/>
      <c r="CP523" s="221"/>
      <c r="CQ523" s="221"/>
      <c r="CR523" s="221"/>
      <c r="CS523" s="221"/>
      <c r="CT523" s="221"/>
      <c r="CU523" s="221"/>
      <c r="CV523" s="221"/>
      <c r="CW523" s="221"/>
      <c r="CX523" s="221"/>
      <c r="CY523" s="221"/>
      <c r="CZ523" s="221"/>
      <c r="DA523" s="221"/>
      <c r="DB523" s="221"/>
      <c r="DC523" s="221"/>
      <c r="DD523" s="221"/>
      <c r="DE523" s="221"/>
      <c r="DF523" s="221"/>
    </row>
    <row r="524" spans="1:110" ht="15" x14ac:dyDescent="0.2">
      <c r="F524" s="221"/>
      <c r="G524" s="221"/>
      <c r="H524" s="221"/>
      <c r="I524" s="221"/>
      <c r="J524" s="221"/>
      <c r="K524" s="221"/>
      <c r="L524" s="221"/>
      <c r="M524" s="221"/>
      <c r="N524" s="221"/>
      <c r="O524" s="221"/>
      <c r="P524" s="221"/>
      <c r="Q524" s="221"/>
      <c r="R524" s="221"/>
      <c r="S524" s="221"/>
      <c r="T524" s="221"/>
      <c r="U524" s="221"/>
      <c r="V524" s="221"/>
    </row>
    <row r="525" spans="1:110" ht="15" x14ac:dyDescent="0.2">
      <c r="F525" s="221"/>
      <c r="G525" s="221"/>
      <c r="H525" s="221"/>
      <c r="I525" s="221"/>
      <c r="J525" s="221"/>
      <c r="K525" s="221"/>
      <c r="L525" s="221"/>
      <c r="M525" s="221"/>
      <c r="N525" s="221"/>
      <c r="O525" s="221"/>
      <c r="P525" s="221"/>
      <c r="Q525" s="221"/>
      <c r="R525" s="221"/>
      <c r="S525" s="221"/>
      <c r="T525" s="221"/>
      <c r="U525" s="221"/>
      <c r="V525" s="221"/>
    </row>
    <row r="526" spans="1:110" ht="15" x14ac:dyDescent="0.2">
      <c r="F526" s="221"/>
      <c r="G526" s="221"/>
      <c r="H526" s="221"/>
      <c r="I526" s="221"/>
      <c r="J526" s="221"/>
      <c r="K526" s="221"/>
      <c r="L526" s="221"/>
      <c r="M526" s="221"/>
      <c r="N526" s="221"/>
      <c r="O526" s="221"/>
      <c r="P526" s="221"/>
      <c r="Q526" s="221"/>
      <c r="R526" s="221"/>
      <c r="S526" s="221"/>
      <c r="T526" s="221"/>
      <c r="U526" s="221"/>
      <c r="V526" s="221"/>
    </row>
    <row r="527" spans="1:110" ht="15" x14ac:dyDescent="0.2">
      <c r="F527" s="221"/>
      <c r="G527" s="221"/>
      <c r="H527" s="221"/>
      <c r="I527" s="221"/>
      <c r="J527" s="221"/>
      <c r="K527" s="221"/>
      <c r="L527" s="221"/>
      <c r="M527" s="221"/>
      <c r="N527" s="221"/>
      <c r="O527" s="221"/>
      <c r="P527" s="221"/>
      <c r="Q527" s="221"/>
      <c r="R527" s="221"/>
      <c r="S527" s="221"/>
      <c r="T527" s="221"/>
      <c r="U527" s="221"/>
      <c r="V527" s="221"/>
    </row>
    <row r="528" spans="1:110" ht="15" x14ac:dyDescent="0.2">
      <c r="F528" s="221"/>
      <c r="G528" s="221"/>
      <c r="H528" s="221"/>
      <c r="I528" s="221"/>
      <c r="J528" s="221"/>
      <c r="K528" s="221"/>
      <c r="L528" s="221"/>
      <c r="M528" s="221"/>
      <c r="N528" s="221"/>
      <c r="O528" s="221"/>
      <c r="P528" s="221"/>
      <c r="Q528" s="221"/>
      <c r="R528" s="221"/>
      <c r="S528" s="221"/>
      <c r="T528" s="221"/>
      <c r="U528" s="221"/>
      <c r="V528" s="221"/>
    </row>
    <row r="529" spans="6:22" ht="15" x14ac:dyDescent="0.2">
      <c r="F529" s="221"/>
      <c r="G529" s="221"/>
      <c r="H529" s="221"/>
      <c r="I529" s="221"/>
      <c r="J529" s="221"/>
      <c r="K529" s="221"/>
      <c r="L529" s="221"/>
      <c r="M529" s="221"/>
      <c r="N529" s="221"/>
      <c r="O529" s="221"/>
      <c r="P529" s="221"/>
      <c r="Q529" s="221"/>
      <c r="R529" s="221"/>
      <c r="S529" s="221"/>
      <c r="T529" s="221"/>
      <c r="U529" s="221"/>
      <c r="V529" s="221"/>
    </row>
    <row r="530" spans="6:22" ht="15" x14ac:dyDescent="0.2">
      <c r="F530" s="221"/>
      <c r="G530" s="221"/>
      <c r="H530" s="221"/>
      <c r="I530" s="221"/>
      <c r="J530" s="221"/>
      <c r="K530" s="221"/>
      <c r="L530" s="221"/>
      <c r="M530" s="221"/>
      <c r="N530" s="221"/>
      <c r="O530" s="221"/>
      <c r="P530" s="221"/>
      <c r="Q530" s="221"/>
      <c r="R530" s="221"/>
      <c r="S530" s="221"/>
      <c r="T530" s="221"/>
      <c r="U530" s="221"/>
      <c r="V530" s="221"/>
    </row>
    <row r="531" spans="6:22" ht="15" x14ac:dyDescent="0.2">
      <c r="F531" s="221"/>
      <c r="G531" s="221"/>
      <c r="H531" s="221"/>
      <c r="I531" s="221"/>
      <c r="J531" s="221"/>
      <c r="K531" s="221"/>
      <c r="L531" s="221"/>
      <c r="M531" s="221"/>
      <c r="N531" s="221"/>
      <c r="O531" s="221"/>
      <c r="P531" s="221"/>
      <c r="Q531" s="221"/>
      <c r="R531" s="221"/>
      <c r="S531" s="221"/>
      <c r="T531" s="221"/>
      <c r="U531" s="221"/>
      <c r="V531" s="221"/>
    </row>
  </sheetData>
  <sheetProtection formatCells="0" formatColumns="0" formatRows="0"/>
  <mergeCells count="24">
    <mergeCell ref="A2:E2"/>
    <mergeCell ref="F2:R2"/>
    <mergeCell ref="U2:U4"/>
    <mergeCell ref="V2:V4"/>
    <mergeCell ref="A3:A4"/>
    <mergeCell ref="B3:B4"/>
    <mergeCell ref="C3:C4"/>
    <mergeCell ref="D3:D4"/>
    <mergeCell ref="E3:E4"/>
    <mergeCell ref="F3:J3"/>
    <mergeCell ref="K3:K4"/>
    <mergeCell ref="L3:L4"/>
    <mergeCell ref="M3:N4"/>
    <mergeCell ref="O3:P3"/>
    <mergeCell ref="Q3:R4"/>
    <mergeCell ref="S3:S4"/>
    <mergeCell ref="T3:T4"/>
    <mergeCell ref="W2:Z3"/>
    <mergeCell ref="AY2:BA3"/>
    <mergeCell ref="AU2:AW3"/>
    <mergeCell ref="AA2:AE3"/>
    <mergeCell ref="AF2:AJ3"/>
    <mergeCell ref="AK2:AO3"/>
    <mergeCell ref="AP2:AT3"/>
  </mergeCells>
  <phoneticPr fontId="113" type="noConversion"/>
  <dataValidations xWindow="186" yWindow="203" count="46">
    <dataValidation allowBlank="1" showInputMessage="1" showErrorMessage="1" prompt="Muestra los resultados de la ejecución frente a la programación" sqref="AM4 AH4 AC4 AR4 BA4" xr:uid="{00000000-0002-0000-0300-000000000000}"/>
    <dataValidation allowBlank="1" showInputMessage="1" showErrorMessage="1" prompt="Corresponde al número de meta asignado en la ficha EBI-D del proyecto de inversión" sqref="W4" xr:uid="{00000000-0002-0000-0300-000001000000}"/>
    <dataValidation allowBlank="1" showInputMessage="1" showErrorMessage="1" prompt="Corresponde a la descripción de la meta tal como se encuentra en ficha EBI-D" sqref="X4" xr:uid="{00000000-0002-0000-0300-000002000000}"/>
    <dataValidation allowBlank="1" showInputMessage="1" showErrorMessage="1" prompt="Ingrese la magnitud  programada en la vigencia para el cumplimiento de la meta" sqref="Y4" xr:uid="{00000000-0002-0000-0300-000003000000}"/>
    <dataValidation allowBlank="1" showInputMessage="1" showErrorMessage="1" prompt="En este campo se debe incluir la magnitud de la vigencia correspondiente a cada trimestre" sqref="AK2 AF2" xr:uid="{00000000-0002-0000-0300-000004000000}"/>
    <dataValidation allowBlank="1" showInputMessage="1" showErrorMessage="1" prompt="Escoja el componente de la lista desplegable conforme a la meta." sqref="A3:B3" xr:uid="{00000000-0002-0000-0300-000005000000}"/>
    <dataValidation allowBlank="1" showInputMessage="1" showErrorMessage="1" prompt="Escoja el objetivo estratégico de la lista desplegable conforme a la meta." sqref="C3" xr:uid="{00000000-0002-0000-0300-000006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C3:C4" xr:uid="{00000000-0002-0000-0300-000007000000}"/>
    <dataValidation allowBlank="1" showInputMessage="1" showErrorMessage="1" prompt="Indicar el componente del Plan Maestro de Movilidad al que está asociada la meta proyecto de inversión." sqref="E3" xr:uid="{00000000-0002-0000-0300-000008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W4" xr:uid="{00000000-0002-0000-0300-000009000000}"/>
    <dataValidation allowBlank="1" showInputMessage="1" showErrorMessage="1" prompt="Corresponde a la magnitud ejecutada para el tercer trimestre. Tener presente si ésta depende o no del avance de las actividades de la pestaña 3." sqref="AL4" xr:uid="{00000000-0002-0000-0300-00000B000000}"/>
    <dataValidation allowBlank="1" showInputMessage="1" showErrorMessage="1" prompt="Corresponde a la magnitud ejecutada para el segundo trimestre. Tener presente si ésta depende o no del avance de las actividades de la pestaña 3." sqref="AG4" xr:uid="{00000000-0002-0000-0300-00000C000000}"/>
    <dataValidation allowBlank="1" showInputMessage="1" showErrorMessage="1" prompt="Corresponde a la magnitud ejecutada para el primer trimestre. Tener presente si ésta depende o no del avance de las actividades de la pestaña 3." sqref="AB4" xr:uid="{00000000-0002-0000-0300-00000D000000}"/>
    <dataValidation allowBlank="1" showInputMessage="1" showErrorMessage="1" prompt="Corresponde a la magnitud programada para el segundo trimestre. Tener presente si ésta depende o no del avance de las actividades de la pestaña 3." sqref="AF4" xr:uid="{00000000-0002-0000-0300-00000E000000}"/>
    <dataValidation allowBlank="1" showInputMessage="1" showErrorMessage="1" prompt="Corresponde a la magnitud programada para el tercer trimestre. Tener presente si ésta depende o no del avance de las actividades de la pestaña 3." sqref="AK4" xr:uid="{00000000-0002-0000-0300-00000F000000}"/>
    <dataValidation allowBlank="1" showInputMessage="1" showErrorMessage="1" prompt="Corresponde a la magnitud programada para el primer trimestre. Tener presente si ésta depende o no del avance de las actividades de la pestaña 3." sqref="AA4" xr:uid="{00000000-0002-0000-0300-000010000000}"/>
    <dataValidation allowBlank="1" showInputMessage="1" showErrorMessage="1" prompt="Corresponde a la magnitud programada para el cuarto trimestre. Tener presente si ésta depende o no del avance de las actividades de la pestaña 3." sqref="AP4" xr:uid="{00000000-0002-0000-0300-000011000000}"/>
    <dataValidation allowBlank="1" showInputMessage="1" showErrorMessage="1" prompt="Corresponde a la magnitud ejecutada para el cuarto trimestre. Tener presente si ésta depende o no del avance de las actividades de la pestaña 3." sqref="AQ4" xr:uid="{00000000-0002-0000-0300-000012000000}"/>
    <dataValidation allowBlank="1" showInputMessage="1" showErrorMessage="1" prompt="Corresponde a la magnitud TOTAL ejecutada en la vigencia." sqref="AZ4" xr:uid="{00000000-0002-0000-0300-000013000000}"/>
    <dataValidation errorStyle="warning" allowBlank="1" showInputMessage="1" showErrorMessage="1" sqref="AY5:BA15" xr:uid="{00000000-0002-0000-0300-000014000000}"/>
    <dataValidation allowBlank="1" showInputMessage="1" showErrorMessage="1" prompt="Seleccionar la indicador según la estructura del tablero. Esta información será diligenciada por la Oficina Asesora de Planeación Institucional - OAPI." sqref="O4" xr:uid="{00000000-0002-0000-0300-000015000000}"/>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T3:T4" xr:uid="{00000000-0002-0000-0300-000016000000}"/>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S3:S4" xr:uid="{00000000-0002-0000-0300-000017000000}"/>
    <dataValidation allowBlank="1" showInputMessage="1" showErrorMessage="1" prompt="Validar si la meta PDD y/o meta proyecto de inversión se reportan en tableros de indicadores requeridos periódicamente por la Alcaldía Mayor o entidades distritales.  Si la meta no reporta, diligenciar con N.A " sqref="O3" xr:uid="{00000000-0002-0000-0300-000018000000}"/>
    <dataValidation allowBlank="1" showInputMessage="1" showErrorMessage="1" prompt="Corresponde a la meta del ODS Primario al cual está relacionada la meta PDD. Esta información será diligenciada por la Oficina Asesora de Planeación Institucional." sqref="L3:L4" xr:uid="{00000000-0002-0000-0300-000019000000}"/>
    <dataValidation allowBlank="1" showInputMessage="1" showErrorMessage="1" prompt="Corresponde al ODS Primario al cual está relacionada la meta PDD. Esta información será diligenciada por la OAPI conforme a la matriz final definida conjuntamente con la SDP." sqref="K3:K4" xr:uid="{00000000-0002-0000-0300-00001A000000}"/>
    <dataValidation type="list" allowBlank="1" showInputMessage="1" showErrorMessage="1" sqref="Z5:Z15" xr:uid="{00000000-0002-0000-0300-00001B000000}">
      <formula1>#REF!</formula1>
    </dataValidation>
    <dataValidation allowBlank="1" showInputMessage="1" showErrorMessage="1" prompt="Relacione el o los objetivos, según corresponda, de los Subsistemas de Gestión Ambiental, de Calidad, de Seguridad y Salud en el trabajo y Antisoborno. En la pestaña LISTAS_1 se encuentran los objetivos (Columna AB)." sqref="D3:D4" xr:uid="{00000000-0002-0000-0300-00001C000000}"/>
    <dataValidation allowBlank="1" showInputMessage="1" showErrorMessage="1" prompt="Corresponde a la magnitud TOTAL programada para la vigencia. Debe guardar coherencia con la magnitud relacionada en la columna Z." sqref="AY4" xr:uid="{00000000-0002-0000-0300-00001D000000}"/>
    <dataValidation allowBlank="1" showInputMessage="1" showErrorMessage="1" prompt="Si la respuesta es NO, el avance en magnitud de la meta se debe alimentar de forma manual según corresponda._x000a_Si la respuesta es SI, el avance en la magnitud de la meta corresponde a la sumatoria de avance de las actividades, pestaña 2._x000a_" sqref="Z4" xr:uid="{00000000-0002-0000-0300-00001F000000}"/>
    <dataValidation allowBlank="1" showInputMessage="1" showErrorMessage="1" prompt="Relacionar el o los trazadores presupuestales a los cuales está asociada la meta proyecto de inversión: (Equidad de género TPIEG, grupos étnicos TPGE, discapacidad TPPD, Juventud TPJ, Cultura Ciudadana TPCC) o N.A." sqref="J4" xr:uid="{00000000-0002-0000-0300-000021000000}"/>
    <dataValidation allowBlank="1" showInputMessage="1" showErrorMessage="1" prompt="Indicar los pasos que se deben realizar para obtener las variables que conforman el indicador y calcular su resultado." sqref="AB7" xr:uid="{00000000-0002-0000-0300-000022000000}"/>
    <dataValidation allowBlank="1" showInputMessage="1" showErrorMessage="1" prompt="Valida si la meta aporta o está relacionada a un indicador PMR (Producto, Meta, Resultado), o a Trazador presupuestal, a los cuales hace seguimiento la Secretaría de Hacienda Distrital. Si la meta no aporta o no está relacionada diligenciar N.A." sqref="F3:J3" xr:uid="{00000000-0002-0000-0300-000023000000}"/>
    <dataValidation allowBlank="1" showInputMessage="1" showErrorMessage="1" prompt="Identifique si el indicador de la meta estratégica elegido corresponde a la meta PDD o a la meta proyecto de inversión." sqref="P4" xr:uid="{00000000-0002-0000-0300-000024000000}"/>
    <dataValidation allowBlank="1" showInputMessage="1" showErrorMessage="1" prompt="Relacionar el nombre de la meta plan de desarrollo - PDD tal y como se aparece en el sistema SEGPLAN." sqref="V2:V4" xr:uid="{00000000-0002-0000-0300-000025000000}"/>
    <dataValidation allowBlank="1" showInputMessage="1" showErrorMessage="1" prompt="Relacionar el número de la meta plan de desarrollo - PDD tal y como se aparece en el sistema SEGPLAN." sqref="U2:U4" xr:uid="{00000000-0002-0000-0300-000026000000}"/>
    <dataValidation allowBlank="1" showInputMessage="1" showErrorMessage="1" prompt="Seleccionar el Indicador de Producto al cual está asociada la meta proyecto de inversión. Si la meta no aporta registrar N.A._x000a_La estructura PMR de la entidad se encuentra en el excel de seguimiento mensual de los indicadores PMR." sqref="I4" xr:uid="{00000000-0002-0000-0300-000027000000}"/>
    <dataValidation allowBlank="1" showInputMessage="1" showErrorMessage="1" prompt="Seleccionar el Producto al cual está asociada la meta proyecto de inversión. Si la meta no aporta registrar N.A. _x000a_La estructura PMR de la entidad se encuentra en el excel de seguimiento mensual de los indicadores PMR." sqref="H4" xr:uid="{00000000-0002-0000-0300-000028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4" xr:uid="{00000000-0002-0000-0300-000029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4" xr:uid="{00000000-0002-0000-0300-00002A000000}"/>
    <dataValidation allowBlank="1" showInputMessage="1" showErrorMessage="1" prompt="Validar si la meta PDD aporta a la metas trazadora identificada en el marco del Plan de Desarrollo para el Sector Movilidad. Si no corresponde diligenciar N.A." sqref="M3:N4" xr:uid="{00000000-0002-0000-0300-00002B000000}"/>
    <dataValidation allowBlank="1" showInputMessage="1" showErrorMessage="1" prompt="Validar si la meta PDD y/o meta proyecto de inversión aportan a los Resultdos y/o Productos de política pública en los que participa la entidad. Anteponga Meta PDD y/o Meta PI, según el caso. Ver pestaña de &quot;Listas&quot;. " sqref="Q3:R4" xr:uid="{00000000-0002-0000-0300-00002C000000}"/>
    <dataValidation allowBlank="1" showInputMessage="1" showErrorMessage="1" prompt="Descripción cualitativa del avance físico de la meta. Si éste NO depende de las actividades y tareas, describa de manera general el avance de éstas, conforme al reporte cuantitativo, precisando resultados y calidad de bienes y servicios entregados." sqref="AD4 AI4 AN4 AS4" xr:uid="{389F1115-76F8-4114-99D3-D49AF1561931}"/>
    <dataValidation allowBlank="1" showInputMessage="1" showErrorMessage="1" prompt="Relacione el nombre de las evidencias que dan cuenta de la gestión trimestral. Deben ser cargadas por trimestre en la carpeta destinada para ello." sqref="AE4 AJ4 AO4 AT4" xr:uid="{52A70D09-F1F0-4638-849E-A823487DF9D9}"/>
    <dataValidation allowBlank="1" showInputMessage="1" showErrorMessage="1" prompt="Cuando al corte el avance físico de la meta presente retraso, describir el mismo, indicando las causas, y las estrategias que se adelantarán para superar la situación. Los retrasos en las tareas al corte,_x000a_ se relacionan en el campo de avances y logros." sqref="AV4" xr:uid="{96E7B01A-DF8A-48FD-9C21-F0B741866469}"/>
    <dataValidation allowBlank="1" showInputMessage="1" showErrorMessage="1" prompt="Corresponde a los avances, logros y beneficios de la meta obtenidos ACUMULADOS al corte. Si el avance físico de la meta NO depende de las actividades y tareas, describa de manera general y acumulada el avance de éstas, conforme a su avance cuantitativo." sqref="AU4" xr:uid="{A21DE73C-633E-4924-BADB-EC5219C230F2}"/>
  </dataValidations>
  <pageMargins left="0.7" right="0.7" top="0.75" bottom="0.75" header="0.3" footer="0.3"/>
  <pageSetup paperSize="9" orientation="portrait" r:id="rId1"/>
  <ignoredErrors>
    <ignoredError sqref="AC5:AC6 AC8:AC9 AC11:AC13 AC15 AH5 AH7:AH15 AH6 AR5:AR9 AR11:AR14" unlockedFormula="1"/>
    <ignoredError sqref="AC10 AR15" evalError="1"/>
    <ignoredError sqref="AR10" evalError="1" unlockedFormula="1"/>
  </ignoredErrors>
  <extLst>
    <ext xmlns:x14="http://schemas.microsoft.com/office/spreadsheetml/2009/9/main" uri="{CCE6A557-97BC-4b89-ADB6-D9C93CAAB3DF}">
      <x14:dataValidations xmlns:xm="http://schemas.microsoft.com/office/excel/2006/main" xWindow="186" yWindow="203" count="13">
        <x14:dataValidation type="list" allowBlank="1" showInputMessage="1" showErrorMessage="1" xr:uid="{00000000-0002-0000-0300-00002D000000}">
          <x14:formula1>
            <xm:f>LISTAS_1.!$M$2:$M$18</xm:f>
          </x14:formula1>
          <xm:sqref>K5:K15</xm:sqref>
        </x14:dataValidation>
        <x14:dataValidation type="list" allowBlank="1" showInputMessage="1" showErrorMessage="1" xr:uid="{00000000-0002-0000-0300-00002E000000}">
          <x14:formula1>
            <xm:f>LISTAS_1.!$T$2:$T$3</xm:f>
          </x14:formula1>
          <xm:sqref>M5:M15 Q5:Q15</xm:sqref>
        </x14:dataValidation>
        <x14:dataValidation type="list" allowBlank="1" showInputMessage="1" showErrorMessage="1" xr:uid="{00000000-0002-0000-0300-00002F000000}">
          <x14:formula1>
            <xm:f>LISTAS_1.!$AQ$2:$AQ$24</xm:f>
          </x14:formula1>
          <xm:sqref>O5:O15</xm:sqref>
        </x14:dataValidation>
        <x14:dataValidation type="list" allowBlank="1" showInputMessage="1" showErrorMessage="1" xr:uid="{00000000-0002-0000-0300-000030000000}">
          <x14:formula1>
            <xm:f>LISTAS_1.!$AM$2:$AM$6</xm:f>
          </x14:formula1>
          <xm:sqref>F5:F15</xm:sqref>
        </x14:dataValidation>
        <x14:dataValidation type="list" allowBlank="1" showInputMessage="1" showErrorMessage="1" xr:uid="{00000000-0002-0000-0300-000031000000}">
          <x14:formula1>
            <xm:f>LISTAS_1.!$AN$2:$AN$7</xm:f>
          </x14:formula1>
          <xm:sqref>G5:G15</xm:sqref>
        </x14:dataValidation>
        <x14:dataValidation type="list" allowBlank="1" showInputMessage="1" showErrorMessage="1" xr:uid="{00000000-0002-0000-0300-000032000000}">
          <x14:formula1>
            <xm:f>LISTAS_1.!$AO$2:$AO$8</xm:f>
          </x14:formula1>
          <xm:sqref>H5:H15</xm:sqref>
        </x14:dataValidation>
        <x14:dataValidation type="list" allowBlank="1" showInputMessage="1" showErrorMessage="1" xr:uid="{00000000-0002-0000-0300-000033000000}">
          <x14:formula1>
            <xm:f>LISTAS_1.!$AP$2:$AP$20</xm:f>
          </x14:formula1>
          <xm:sqref>I5:I15</xm:sqref>
        </x14:dataValidation>
        <x14:dataValidation type="list" allowBlank="1" showInputMessage="1" showErrorMessage="1" xr:uid="{00000000-0002-0000-0300-000034000000}">
          <x14:formula1>
            <xm:f>LISTAS_1.!$Y$2:$Y$4</xm:f>
          </x14:formula1>
          <xm:sqref>A5:A15</xm:sqref>
        </x14:dataValidation>
        <x14:dataValidation type="list" allowBlank="1" showInputMessage="1" showErrorMessage="1" xr:uid="{00000000-0002-0000-0300-000035000000}">
          <x14:formula1>
            <xm:f>LISTAS_1.!$Z$2:$Z$7</xm:f>
          </x14:formula1>
          <xm:sqref>B5:B15</xm:sqref>
        </x14:dataValidation>
        <x14:dataValidation type="list" allowBlank="1" showInputMessage="1" showErrorMessage="1" xr:uid="{00000000-0002-0000-0300-000036000000}">
          <x14:formula1>
            <xm:f>LISTAS_1.!$AA$2:$AA$8</xm:f>
          </x14:formula1>
          <xm:sqref>C5:C15</xm:sqref>
        </x14:dataValidation>
        <x14:dataValidation type="list" allowBlank="1" showInputMessage="1" showErrorMessage="1" xr:uid="{00000000-0002-0000-0300-000037000000}">
          <x14:formula1>
            <xm:f>LISTAS_1.!$X$2:$X$11</xm:f>
          </x14:formula1>
          <xm:sqref>E5:E15</xm:sqref>
        </x14:dataValidation>
        <x14:dataValidation type="list" allowBlank="1" showInputMessage="1" showErrorMessage="1" xr:uid="{00000000-0002-0000-0300-000038000000}">
          <x14:formula1>
            <xm:f>LISTAS_1.!$AR$2:$AR$22</xm:f>
          </x14:formula1>
          <xm:sqref>P5:P15</xm:sqref>
        </x14:dataValidation>
        <x14:dataValidation type="list" allowBlank="1" showInputMessage="1" showErrorMessage="1" xr:uid="{00000000-0002-0000-0300-000039000000}">
          <x14:formula1>
            <xm:f>LISTAS_1.!$AG$2:$AG$10</xm:f>
          </x14:formula1>
          <xm:sqref>N5:N15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5B9A2-253C-480C-A080-962841B643C8}">
  <sheetPr>
    <tabColor rgb="FF738030"/>
    <pageSetUpPr fitToPage="1"/>
  </sheetPr>
  <dimension ref="A1:AF595"/>
  <sheetViews>
    <sheetView showGridLines="0" topLeftCell="A3" zoomScale="60" zoomScaleNormal="60" workbookViewId="0">
      <pane xSplit="4" ySplit="2" topLeftCell="E5" activePane="bottomRight" state="frozen"/>
      <selection activeCell="C3" sqref="C3"/>
      <selection pane="topRight" activeCell="E3" sqref="E3"/>
      <selection pane="bottomLeft" activeCell="C5" sqref="C5"/>
      <selection pane="bottomRight" activeCell="C1" sqref="C1"/>
    </sheetView>
  </sheetViews>
  <sheetFormatPr baseColWidth="10" defaultColWidth="11.42578125" defaultRowHeight="14.25" zeroHeight="1" x14ac:dyDescent="0.25"/>
  <cols>
    <col min="1" max="1" width="31.5703125" style="385" customWidth="1"/>
    <col min="2" max="2" width="10.85546875" style="220" customWidth="1"/>
    <col min="3" max="3" width="31.5703125" style="220" customWidth="1"/>
    <col min="4" max="4" width="14.140625" style="220" customWidth="1"/>
    <col min="5" max="8" width="16.140625" style="220" customWidth="1"/>
    <col min="9" max="9" width="25.140625" style="244" customWidth="1"/>
    <col min="10" max="10" width="25.5703125" style="244" hidden="1" customWidth="1"/>
    <col min="11" max="11" width="24.42578125" style="244" hidden="1" customWidth="1"/>
    <col min="12" max="12" width="23.140625" style="244" hidden="1" customWidth="1"/>
    <col min="13" max="13" width="23.7109375" style="244" hidden="1" customWidth="1"/>
    <col min="14" max="14" width="23.5703125" style="244" customWidth="1"/>
    <col min="15" max="15" width="17.42578125" style="244" customWidth="1"/>
    <col min="16" max="16" width="22.42578125" style="244" customWidth="1"/>
    <col min="17" max="19" width="22.42578125" style="244" hidden="1" customWidth="1"/>
    <col min="20" max="20" width="22.42578125" style="244" customWidth="1"/>
    <col min="21" max="21" width="15.42578125" style="244" customWidth="1"/>
    <col min="22" max="23" width="26" style="244" customWidth="1"/>
    <col min="24" max="24" width="22" style="244" hidden="1" customWidth="1"/>
    <col min="25" max="25" width="20.140625" style="244" hidden="1" customWidth="1"/>
    <col min="26" max="26" width="22.42578125" style="244" hidden="1" customWidth="1"/>
    <col min="27" max="27" width="22.42578125" style="244" customWidth="1"/>
    <col min="28" max="29" width="28.5703125" style="244" customWidth="1"/>
    <col min="30" max="30" width="22.42578125" style="244" customWidth="1"/>
    <col min="31" max="31" width="18" style="220" customWidth="1"/>
    <col min="32" max="32" width="18.7109375" style="220" bestFit="1" customWidth="1"/>
    <col min="33" max="16384" width="11.42578125" style="220"/>
  </cols>
  <sheetData>
    <row r="1" spans="1:32" ht="15.75" customHeight="1" x14ac:dyDescent="0.25">
      <c r="A1" s="546"/>
      <c r="B1" s="242"/>
      <c r="C1" s="242"/>
      <c r="D1" s="242"/>
      <c r="E1" s="242"/>
      <c r="F1" s="242"/>
      <c r="G1" s="242"/>
      <c r="H1" s="242"/>
      <c r="I1" s="243"/>
    </row>
    <row r="2" spans="1:32" ht="15" x14ac:dyDescent="0.25">
      <c r="A2" s="546"/>
      <c r="B2" s="245"/>
      <c r="C2" s="242"/>
      <c r="D2" s="242"/>
      <c r="E2" s="242"/>
      <c r="F2" s="242"/>
      <c r="G2" s="242"/>
      <c r="H2" s="242"/>
      <c r="I2" s="243"/>
      <c r="J2" s="243"/>
      <c r="K2" s="243"/>
      <c r="L2" s="243"/>
      <c r="M2" s="243"/>
      <c r="N2" s="243"/>
      <c r="O2" s="243"/>
      <c r="P2" s="243"/>
      <c r="Q2" s="243"/>
      <c r="R2" s="243"/>
      <c r="S2" s="243"/>
      <c r="T2" s="243"/>
      <c r="U2" s="243"/>
      <c r="V2" s="243"/>
      <c r="W2" s="243"/>
      <c r="X2" s="243"/>
      <c r="Y2" s="243"/>
      <c r="Z2" s="243"/>
      <c r="AA2" s="243"/>
      <c r="AB2" s="243"/>
      <c r="AC2" s="243"/>
      <c r="AD2" s="243"/>
    </row>
    <row r="3" spans="1:32" s="241" customFormat="1" ht="35.25" customHeight="1" x14ac:dyDescent="0.2">
      <c r="A3" s="547"/>
      <c r="B3" s="499"/>
      <c r="C3" s="499"/>
      <c r="D3" s="499"/>
      <c r="E3" s="499"/>
      <c r="F3" s="746" t="s">
        <v>909</v>
      </c>
      <c r="G3" s="746"/>
      <c r="H3" s="746"/>
      <c r="I3" s="747" t="s">
        <v>866</v>
      </c>
      <c r="J3" s="747"/>
      <c r="K3" s="747"/>
      <c r="L3" s="747"/>
      <c r="M3" s="747"/>
      <c r="N3" s="747"/>
      <c r="O3" s="747"/>
      <c r="P3" s="748" t="s">
        <v>867</v>
      </c>
      <c r="Q3" s="748"/>
      <c r="R3" s="748"/>
      <c r="S3" s="748"/>
      <c r="T3" s="748"/>
      <c r="U3" s="748"/>
      <c r="V3" s="749" t="s">
        <v>868</v>
      </c>
      <c r="W3" s="750"/>
      <c r="X3" s="750"/>
      <c r="Y3" s="750"/>
      <c r="Z3" s="750"/>
      <c r="AA3" s="750"/>
      <c r="AB3" s="750"/>
      <c r="AC3" s="750"/>
      <c r="AD3" s="751"/>
    </row>
    <row r="4" spans="1:32" s="246" customFormat="1" ht="45" customHeight="1" x14ac:dyDescent="0.25">
      <c r="A4" s="257" t="s">
        <v>887</v>
      </c>
      <c r="B4" s="257" t="s">
        <v>886</v>
      </c>
      <c r="C4" s="257" t="s">
        <v>885</v>
      </c>
      <c r="D4" s="257" t="s">
        <v>1143</v>
      </c>
      <c r="E4" s="500" t="s">
        <v>547</v>
      </c>
      <c r="F4" s="257" t="s">
        <v>882</v>
      </c>
      <c r="G4" s="257" t="s">
        <v>883</v>
      </c>
      <c r="H4" s="257" t="s">
        <v>884</v>
      </c>
      <c r="I4" s="501" t="s">
        <v>869</v>
      </c>
      <c r="J4" s="501" t="s">
        <v>822</v>
      </c>
      <c r="K4" s="501" t="s">
        <v>823</v>
      </c>
      <c r="L4" s="501" t="s">
        <v>824</v>
      </c>
      <c r="M4" s="501" t="s">
        <v>825</v>
      </c>
      <c r="N4" s="501" t="s">
        <v>870</v>
      </c>
      <c r="O4" s="501" t="s">
        <v>871</v>
      </c>
      <c r="P4" s="502" t="s">
        <v>822</v>
      </c>
      <c r="Q4" s="502" t="s">
        <v>823</v>
      </c>
      <c r="R4" s="502" t="s">
        <v>824</v>
      </c>
      <c r="S4" s="502" t="s">
        <v>825</v>
      </c>
      <c r="T4" s="502" t="s">
        <v>911</v>
      </c>
      <c r="U4" s="502" t="s">
        <v>872</v>
      </c>
      <c r="V4" s="503" t="s">
        <v>873</v>
      </c>
      <c r="W4" s="503" t="s">
        <v>874</v>
      </c>
      <c r="X4" s="503" t="s">
        <v>875</v>
      </c>
      <c r="Y4" s="503" t="s">
        <v>876</v>
      </c>
      <c r="Z4" s="503" t="s">
        <v>877</v>
      </c>
      <c r="AA4" s="503" t="s">
        <v>878</v>
      </c>
      <c r="AB4" s="503" t="s">
        <v>879</v>
      </c>
      <c r="AC4" s="503" t="s">
        <v>881</v>
      </c>
      <c r="AD4" s="503" t="s">
        <v>880</v>
      </c>
    </row>
    <row r="5" spans="1:32" s="325" customFormat="1" ht="24.75" customHeight="1" x14ac:dyDescent="0.2">
      <c r="A5" s="742" t="s">
        <v>1326</v>
      </c>
      <c r="B5" s="743">
        <f>+'[2]3. Metas Proyecto de Inv'!X5</f>
        <v>1</v>
      </c>
      <c r="C5" s="743" t="str">
        <f>+'3. Metas Proyecto de Inv'!X5</f>
        <v>1. Implementar 11.419 medidas integrales de gestión de tránsito, pacificación o tráfico calmado</v>
      </c>
      <c r="D5" s="743" t="s">
        <v>111</v>
      </c>
      <c r="E5" s="309">
        <v>2020</v>
      </c>
      <c r="F5" s="310">
        <v>900</v>
      </c>
      <c r="G5" s="311">
        <v>900</v>
      </c>
      <c r="H5" s="312">
        <f>+G5/F5</f>
        <v>1</v>
      </c>
      <c r="I5" s="313">
        <v>246048330</v>
      </c>
      <c r="J5" s="314">
        <v>0</v>
      </c>
      <c r="K5" s="315">
        <v>0</v>
      </c>
      <c r="L5" s="315">
        <v>214453330</v>
      </c>
      <c r="M5" s="315">
        <v>0</v>
      </c>
      <c r="N5" s="316">
        <v>214453330</v>
      </c>
      <c r="O5" s="317">
        <f>+N5/I5</f>
        <v>0.8715902684647362</v>
      </c>
      <c r="P5" s="316">
        <v>0</v>
      </c>
      <c r="Q5" s="316">
        <v>0</v>
      </c>
      <c r="R5" s="316">
        <v>12729000</v>
      </c>
      <c r="S5" s="316">
        <v>124163756</v>
      </c>
      <c r="T5" s="316">
        <f>+R5+S5</f>
        <v>136892756</v>
      </c>
      <c r="U5" s="318">
        <f>+T5/N5</f>
        <v>0.63833355257295377</v>
      </c>
      <c r="V5" s="319">
        <v>0</v>
      </c>
      <c r="W5" s="320">
        <v>0</v>
      </c>
      <c r="X5" s="315">
        <v>0</v>
      </c>
      <c r="Y5" s="321">
        <v>0</v>
      </c>
      <c r="Z5" s="321">
        <v>0</v>
      </c>
      <c r="AA5" s="321">
        <v>0</v>
      </c>
      <c r="AB5" s="321">
        <v>0</v>
      </c>
      <c r="AC5" s="322">
        <v>0</v>
      </c>
      <c r="AD5" s="323" t="e">
        <f>+AC5/V5</f>
        <v>#DIV/0!</v>
      </c>
      <c r="AE5" s="324"/>
    </row>
    <row r="6" spans="1:32" s="325" customFormat="1" ht="24.75" customHeight="1" x14ac:dyDescent="0.2">
      <c r="A6" s="742"/>
      <c r="B6" s="744"/>
      <c r="C6" s="744"/>
      <c r="D6" s="744"/>
      <c r="E6" s="309">
        <v>2021</v>
      </c>
      <c r="F6" s="326">
        <v>1325</v>
      </c>
      <c r="G6" s="326">
        <v>1325</v>
      </c>
      <c r="H6" s="312">
        <f>+G6/F6</f>
        <v>1</v>
      </c>
      <c r="I6" s="327">
        <v>1541749344</v>
      </c>
      <c r="J6" s="328">
        <v>594261742</v>
      </c>
      <c r="K6" s="329">
        <v>275472240</v>
      </c>
      <c r="L6" s="329">
        <v>633575265</v>
      </c>
      <c r="M6" s="329">
        <v>0</v>
      </c>
      <c r="N6" s="316">
        <v>1503309247</v>
      </c>
      <c r="O6" s="317">
        <f>+N6/I6</f>
        <v>0.97506722013562275</v>
      </c>
      <c r="P6" s="330">
        <v>7372925</v>
      </c>
      <c r="Q6" s="330">
        <v>153837955</v>
      </c>
      <c r="R6" s="330">
        <v>592673643</v>
      </c>
      <c r="S6" s="330">
        <f>+P6+Q6+R6</f>
        <v>753884523</v>
      </c>
      <c r="T6" s="329">
        <f>+P6+Q6+R6+S6</f>
        <v>1507769046</v>
      </c>
      <c r="U6" s="318">
        <f>+T6/N6</f>
        <v>1.0029666544052063</v>
      </c>
      <c r="V6" s="319">
        <v>64831574</v>
      </c>
      <c r="W6" s="320">
        <v>59888780</v>
      </c>
      <c r="X6" s="329">
        <v>4942794</v>
      </c>
      <c r="Y6" s="331">
        <v>0</v>
      </c>
      <c r="Z6" s="331">
        <v>0</v>
      </c>
      <c r="AA6" s="321">
        <v>0</v>
      </c>
      <c r="AB6" s="321">
        <v>64831574</v>
      </c>
      <c r="AC6" s="322">
        <v>64831574</v>
      </c>
      <c r="AD6" s="332">
        <f>+AC6/AB6</f>
        <v>1</v>
      </c>
      <c r="AE6" s="324"/>
    </row>
    <row r="7" spans="1:32" s="325" customFormat="1" ht="24.75" customHeight="1" x14ac:dyDescent="0.2">
      <c r="A7" s="742"/>
      <c r="B7" s="744"/>
      <c r="C7" s="744"/>
      <c r="D7" s="744"/>
      <c r="E7" s="333">
        <v>2022</v>
      </c>
      <c r="F7" s="326">
        <v>4600</v>
      </c>
      <c r="G7" s="326">
        <v>4600</v>
      </c>
      <c r="H7" s="312">
        <f>+G7/F7</f>
        <v>1</v>
      </c>
      <c r="I7" s="334">
        <v>430825755</v>
      </c>
      <c r="J7" s="328">
        <v>319387700</v>
      </c>
      <c r="K7" s="335">
        <v>0</v>
      </c>
      <c r="L7" s="329">
        <v>0</v>
      </c>
      <c r="M7" s="329">
        <v>111438055</v>
      </c>
      <c r="N7" s="316">
        <v>430825755</v>
      </c>
      <c r="O7" s="317">
        <f>+N7/I7</f>
        <v>1</v>
      </c>
      <c r="P7" s="330">
        <v>20278155</v>
      </c>
      <c r="Q7" s="330">
        <v>138167033</v>
      </c>
      <c r="R7" s="330">
        <v>124229827</v>
      </c>
      <c r="S7" s="330">
        <f>+P7+Q7+R7</f>
        <v>282675015</v>
      </c>
      <c r="T7" s="316">
        <f>+P7+Q7+R7+S7</f>
        <v>565350030</v>
      </c>
      <c r="U7" s="317">
        <f>+T7/N7</f>
        <v>1.3122475233635928</v>
      </c>
      <c r="V7" s="319">
        <v>200484953</v>
      </c>
      <c r="W7" s="320">
        <v>107494610</v>
      </c>
      <c r="X7" s="329">
        <v>10481951</v>
      </c>
      <c r="Y7" s="331">
        <v>72395458</v>
      </c>
      <c r="Z7" s="331">
        <v>0</v>
      </c>
      <c r="AA7" s="321">
        <v>0</v>
      </c>
      <c r="AB7" s="321">
        <v>200484953</v>
      </c>
      <c r="AC7" s="322">
        <v>190372019</v>
      </c>
      <c r="AD7" s="332">
        <f>+AC7/AB7</f>
        <v>0.94955764086694328</v>
      </c>
      <c r="AE7" s="324"/>
      <c r="AF7" s="336"/>
    </row>
    <row r="8" spans="1:32" s="325" customFormat="1" ht="24.75" customHeight="1" x14ac:dyDescent="0.2">
      <c r="A8" s="742"/>
      <c r="B8" s="744"/>
      <c r="C8" s="744"/>
      <c r="D8" s="744"/>
      <c r="E8" s="333">
        <v>2023</v>
      </c>
      <c r="F8" s="368">
        <v>4194</v>
      </c>
      <c r="G8" s="326">
        <v>4194</v>
      </c>
      <c r="H8" s="312">
        <v>1</v>
      </c>
      <c r="I8" s="334">
        <v>503186500</v>
      </c>
      <c r="J8" s="328">
        <v>0</v>
      </c>
      <c r="K8" s="329">
        <v>217400000</v>
      </c>
      <c r="L8" s="329">
        <v>0</v>
      </c>
      <c r="M8" s="329">
        <v>258652473</v>
      </c>
      <c r="N8" s="328">
        <v>476052473</v>
      </c>
      <c r="O8" s="317"/>
      <c r="P8" s="330">
        <v>0</v>
      </c>
      <c r="Q8" s="330">
        <v>2730000</v>
      </c>
      <c r="R8" s="537">
        <v>59994666</v>
      </c>
      <c r="S8" s="330">
        <v>317825973</v>
      </c>
      <c r="T8" s="330">
        <v>380550639</v>
      </c>
      <c r="U8" s="330">
        <v>0.79938800990116898</v>
      </c>
      <c r="V8" s="319">
        <v>115425773</v>
      </c>
      <c r="W8" s="320">
        <v>38302342</v>
      </c>
      <c r="X8" s="329">
        <v>74700583</v>
      </c>
      <c r="Y8" s="331">
        <v>2422848</v>
      </c>
      <c r="Z8" s="331">
        <v>0</v>
      </c>
      <c r="AA8" s="321"/>
      <c r="AB8" s="321">
        <v>115425773</v>
      </c>
      <c r="AC8" s="322">
        <v>115425773</v>
      </c>
      <c r="AD8" s="332">
        <v>1</v>
      </c>
      <c r="AE8" s="324"/>
      <c r="AF8" s="336"/>
    </row>
    <row r="9" spans="1:32" s="325" customFormat="1" ht="24.75" customHeight="1" x14ac:dyDescent="0.2">
      <c r="A9" s="742"/>
      <c r="B9" s="744"/>
      <c r="C9" s="744"/>
      <c r="D9" s="744"/>
      <c r="E9" s="337">
        <v>2024</v>
      </c>
      <c r="F9" s="338">
        <v>400</v>
      </c>
      <c r="G9" s="339">
        <f>+'3. Metas Proyecto de Inv'!AZ5</f>
        <v>229</v>
      </c>
      <c r="H9" s="340">
        <f>+G9/F9</f>
        <v>0.57250000000000001</v>
      </c>
      <c r="I9" s="341">
        <v>11063337500</v>
      </c>
      <c r="J9" s="342">
        <v>6174170500</v>
      </c>
      <c r="K9" s="343"/>
      <c r="L9" s="343"/>
      <c r="M9" s="343"/>
      <c r="N9" s="538">
        <f>+J9+K9+L9+M9</f>
        <v>6174170500</v>
      </c>
      <c r="O9" s="344"/>
      <c r="P9" s="345">
        <v>80344933</v>
      </c>
      <c r="Q9" s="345"/>
      <c r="R9" s="345"/>
      <c r="S9" s="345"/>
      <c r="T9" s="538">
        <f>+P9+Q9+R9+S9</f>
        <v>80344933</v>
      </c>
      <c r="U9" s="345"/>
      <c r="V9" s="346">
        <v>95501834</v>
      </c>
      <c r="W9" s="347">
        <v>67297000</v>
      </c>
      <c r="X9" s="343"/>
      <c r="Y9" s="348"/>
      <c r="Z9" s="348"/>
      <c r="AA9" s="349"/>
      <c r="AB9" s="349">
        <f>+V9-AA9</f>
        <v>95501834</v>
      </c>
      <c r="AC9" s="350">
        <f>+W9+X9+Y9+Z9</f>
        <v>67297000</v>
      </c>
      <c r="AD9" s="351"/>
      <c r="AE9" s="324"/>
    </row>
    <row r="10" spans="1:32" s="367" customFormat="1" ht="24.75" customHeight="1" x14ac:dyDescent="0.25">
      <c r="A10" s="742"/>
      <c r="B10" s="745"/>
      <c r="C10" s="745"/>
      <c r="D10" s="745"/>
      <c r="E10" s="352" t="s">
        <v>896</v>
      </c>
      <c r="F10" s="353">
        <f>F5+F6+F7+F8+F9</f>
        <v>11419</v>
      </c>
      <c r="G10" s="353">
        <f>G5+G6+G7+G8+G9</f>
        <v>11248</v>
      </c>
      <c r="H10" s="354">
        <f>IFERROR(G10/F10,"")</f>
        <v>0.98502495840266224</v>
      </c>
      <c r="I10" s="355">
        <f t="shared" ref="I10:M10" si="0">SUM(I5:I9)</f>
        <v>13785147429</v>
      </c>
      <c r="J10" s="355">
        <f t="shared" si="0"/>
        <v>7087819942</v>
      </c>
      <c r="K10" s="355">
        <f t="shared" si="0"/>
        <v>492872240</v>
      </c>
      <c r="L10" s="355">
        <f t="shared" si="0"/>
        <v>848028595</v>
      </c>
      <c r="M10" s="355">
        <f t="shared" si="0"/>
        <v>370090528</v>
      </c>
      <c r="N10" s="355">
        <f>SUM(N5:N9)</f>
        <v>8798811305</v>
      </c>
      <c r="O10" s="356">
        <f>+N10/I10</f>
        <v>0.63828198793796154</v>
      </c>
      <c r="P10" s="357">
        <f>SUM(P5:P9)</f>
        <v>107996013</v>
      </c>
      <c r="Q10" s="357">
        <f>SUM(Q5:Q9)</f>
        <v>294734988</v>
      </c>
      <c r="R10" s="357">
        <f>SUM(R5:R9)</f>
        <v>789627136</v>
      </c>
      <c r="S10" s="357">
        <f>SUM(S5:S9)</f>
        <v>1478549267</v>
      </c>
      <c r="T10" s="357">
        <f>SUM(T5:T9)</f>
        <v>2670907404</v>
      </c>
      <c r="U10" s="358">
        <f>+T10/N10</f>
        <v>0.30355320865697322</v>
      </c>
      <c r="V10" s="359"/>
      <c r="W10" s="360"/>
      <c r="X10" s="361"/>
      <c r="Y10" s="362"/>
      <c r="Z10" s="362"/>
      <c r="AA10" s="363"/>
      <c r="AB10" s="363"/>
      <c r="AC10" s="364"/>
      <c r="AD10" s="365"/>
      <c r="AE10" s="366"/>
    </row>
    <row r="11" spans="1:32" s="325" customFormat="1" ht="24.75" customHeight="1" x14ac:dyDescent="0.2">
      <c r="A11" s="742" t="s">
        <v>1326</v>
      </c>
      <c r="B11" s="743">
        <f>+'[2]3. Metas Proyecto de Inv'!X6</f>
        <v>2</v>
      </c>
      <c r="C11" s="743" t="str">
        <f>+'3. Metas Proyecto de Inv'!X6</f>
        <v>2. Realizar el mantenimiento a 613.406 señales verticales de pedestal</v>
      </c>
      <c r="D11" s="743" t="s">
        <v>111</v>
      </c>
      <c r="E11" s="309">
        <v>2020</v>
      </c>
      <c r="F11" s="310">
        <v>76500</v>
      </c>
      <c r="G11" s="311">
        <v>76500</v>
      </c>
      <c r="H11" s="312">
        <f>+G11/F11</f>
        <v>1</v>
      </c>
      <c r="I11" s="313">
        <v>463228750</v>
      </c>
      <c r="J11" s="314"/>
      <c r="K11" s="315"/>
      <c r="L11" s="315">
        <v>388269750</v>
      </c>
      <c r="M11" s="315">
        <v>0</v>
      </c>
      <c r="N11" s="316">
        <v>388269750</v>
      </c>
      <c r="O11" s="317">
        <f>+N11/I11</f>
        <v>0.83818146002380034</v>
      </c>
      <c r="P11" s="316"/>
      <c r="Q11" s="316"/>
      <c r="R11" s="316">
        <v>98086300</v>
      </c>
      <c r="S11" s="316">
        <v>144034500</v>
      </c>
      <c r="T11" s="316">
        <f>+R11+S11</f>
        <v>242120800</v>
      </c>
      <c r="U11" s="318">
        <f>+T11/N11</f>
        <v>0.62358914131219334</v>
      </c>
      <c r="V11" s="319">
        <v>0</v>
      </c>
      <c r="W11" s="320">
        <v>0</v>
      </c>
      <c r="X11" s="315">
        <v>0</v>
      </c>
      <c r="Y11" s="321">
        <v>0</v>
      </c>
      <c r="Z11" s="321">
        <v>0</v>
      </c>
      <c r="AA11" s="321">
        <v>0</v>
      </c>
      <c r="AB11" s="321">
        <v>0</v>
      </c>
      <c r="AC11" s="322">
        <v>0</v>
      </c>
      <c r="AD11" s="323" t="e">
        <f>+AC11/V11</f>
        <v>#DIV/0!</v>
      </c>
      <c r="AE11" s="324"/>
    </row>
    <row r="12" spans="1:32" s="325" customFormat="1" ht="24.75" customHeight="1" x14ac:dyDescent="0.2">
      <c r="A12" s="742"/>
      <c r="B12" s="744"/>
      <c r="C12" s="744"/>
      <c r="D12" s="744"/>
      <c r="E12" s="309">
        <v>2021</v>
      </c>
      <c r="F12" s="368">
        <v>161198</v>
      </c>
      <c r="G12" s="368">
        <v>161198</v>
      </c>
      <c r="H12" s="312">
        <f>+G12/F12</f>
        <v>1</v>
      </c>
      <c r="I12" s="327">
        <v>288155800</v>
      </c>
      <c r="J12" s="328">
        <v>288155800</v>
      </c>
      <c r="K12" s="329">
        <v>0</v>
      </c>
      <c r="L12" s="329">
        <v>0</v>
      </c>
      <c r="M12" s="329">
        <v>0</v>
      </c>
      <c r="N12" s="316">
        <v>288155800</v>
      </c>
      <c r="O12" s="317">
        <f>+N12/I12</f>
        <v>1</v>
      </c>
      <c r="P12" s="330">
        <v>3720533</v>
      </c>
      <c r="Q12" s="330">
        <v>74125818</v>
      </c>
      <c r="R12" s="330">
        <v>72212450</v>
      </c>
      <c r="S12" s="330">
        <f>+P12+Q12+R12</f>
        <v>150058801</v>
      </c>
      <c r="T12" s="316">
        <f>+P12+Q12+R12+S12</f>
        <v>300117602</v>
      </c>
      <c r="U12" s="318">
        <f>+T12/N12</f>
        <v>1.0415115781115634</v>
      </c>
      <c r="V12" s="319">
        <v>101727530</v>
      </c>
      <c r="W12" s="320">
        <v>88729930</v>
      </c>
      <c r="X12" s="329">
        <v>12997600</v>
      </c>
      <c r="Y12" s="331">
        <v>0</v>
      </c>
      <c r="Z12" s="331">
        <v>0</v>
      </c>
      <c r="AA12" s="321"/>
      <c r="AB12" s="321">
        <v>101727530</v>
      </c>
      <c r="AC12" s="322">
        <v>101727530</v>
      </c>
      <c r="AD12" s="332">
        <f>+AC12/AB12</f>
        <v>1</v>
      </c>
      <c r="AE12" s="324"/>
    </row>
    <row r="13" spans="1:32" s="325" customFormat="1" ht="24.75" customHeight="1" x14ac:dyDescent="0.2">
      <c r="A13" s="742"/>
      <c r="B13" s="744"/>
      <c r="C13" s="744"/>
      <c r="D13" s="744"/>
      <c r="E13" s="333">
        <v>2022</v>
      </c>
      <c r="F13" s="368">
        <v>180000</v>
      </c>
      <c r="G13" s="369">
        <v>180000</v>
      </c>
      <c r="H13" s="312">
        <f>+G13/F13</f>
        <v>1</v>
      </c>
      <c r="I13" s="334">
        <v>324549025</v>
      </c>
      <c r="J13" s="328">
        <v>158369525</v>
      </c>
      <c r="K13" s="335">
        <v>31564000</v>
      </c>
      <c r="L13" s="329">
        <v>134615500</v>
      </c>
      <c r="M13" s="329">
        <v>0</v>
      </c>
      <c r="N13" s="316">
        <v>324549025</v>
      </c>
      <c r="O13" s="317">
        <f>+N13/I13</f>
        <v>1</v>
      </c>
      <c r="P13" s="330">
        <v>9224448</v>
      </c>
      <c r="Q13" s="330">
        <v>65410730</v>
      </c>
      <c r="R13" s="330">
        <v>70114100</v>
      </c>
      <c r="S13" s="330">
        <f>+P13+Q13+R13</f>
        <v>144749278</v>
      </c>
      <c r="T13" s="316">
        <f>+P13+Q13+R13+S13</f>
        <v>289498556</v>
      </c>
      <c r="U13" s="317">
        <f>+T13/N13</f>
        <v>0.89200254414568025</v>
      </c>
      <c r="V13" s="319">
        <v>45376399</v>
      </c>
      <c r="W13" s="320">
        <v>42639767</v>
      </c>
      <c r="X13" s="329">
        <v>2736632</v>
      </c>
      <c r="Y13" s="331">
        <v>0</v>
      </c>
      <c r="Z13" s="331"/>
      <c r="AA13" s="321">
        <v>0</v>
      </c>
      <c r="AB13" s="321">
        <v>45376399</v>
      </c>
      <c r="AC13" s="322">
        <v>45376399</v>
      </c>
      <c r="AD13" s="332">
        <f>+AC13/AB13</f>
        <v>1</v>
      </c>
      <c r="AE13" s="324"/>
      <c r="AF13" s="336"/>
    </row>
    <row r="14" spans="1:32" s="325" customFormat="1" ht="24.75" customHeight="1" x14ac:dyDescent="0.2">
      <c r="A14" s="742"/>
      <c r="B14" s="744"/>
      <c r="C14" s="744"/>
      <c r="D14" s="744"/>
      <c r="E14" s="333">
        <v>2023</v>
      </c>
      <c r="F14" s="368">
        <v>175708</v>
      </c>
      <c r="G14" s="369">
        <v>175708</v>
      </c>
      <c r="H14" s="312">
        <v>1</v>
      </c>
      <c r="I14" s="334">
        <v>3000000000</v>
      </c>
      <c r="J14" s="328">
        <v>3000000000</v>
      </c>
      <c r="K14" s="329">
        <v>0</v>
      </c>
      <c r="L14" s="329">
        <v>0</v>
      </c>
      <c r="M14" s="329">
        <v>0</v>
      </c>
      <c r="N14" s="328">
        <v>3000000000</v>
      </c>
      <c r="O14" s="317">
        <v>1</v>
      </c>
      <c r="P14" s="330">
        <v>1100000000</v>
      </c>
      <c r="Q14" s="330">
        <v>600000000</v>
      </c>
      <c r="R14" s="330">
        <v>600000000</v>
      </c>
      <c r="S14" s="330">
        <v>400000000</v>
      </c>
      <c r="T14" s="330">
        <v>2700000000</v>
      </c>
      <c r="U14" s="330">
        <v>0.9</v>
      </c>
      <c r="V14" s="319">
        <v>58915761</v>
      </c>
      <c r="W14" s="320">
        <v>33624834</v>
      </c>
      <c r="X14" s="329">
        <v>1521260</v>
      </c>
      <c r="Y14" s="331">
        <v>0</v>
      </c>
      <c r="Z14" s="331">
        <v>415000</v>
      </c>
      <c r="AA14" s="321">
        <v>0</v>
      </c>
      <c r="AB14" s="321">
        <v>58915761</v>
      </c>
      <c r="AC14" s="322">
        <v>35561094</v>
      </c>
      <c r="AD14" s="332">
        <v>0.60359220345129716</v>
      </c>
      <c r="AE14" s="324"/>
      <c r="AF14" s="336"/>
    </row>
    <row r="15" spans="1:32" s="325" customFormat="1" ht="24.75" customHeight="1" x14ac:dyDescent="0.2">
      <c r="A15" s="742"/>
      <c r="B15" s="744"/>
      <c r="C15" s="744"/>
      <c r="D15" s="744"/>
      <c r="E15" s="337">
        <v>2024</v>
      </c>
      <c r="F15" s="338">
        <v>20000</v>
      </c>
      <c r="G15" s="544">
        <f>+'3. Metas Proyecto de Inv'!AZ6</f>
        <v>10128</v>
      </c>
      <c r="H15" s="340">
        <f>+G15/F15</f>
        <v>0.50639999999999996</v>
      </c>
      <c r="I15" s="341">
        <v>1975659000</v>
      </c>
      <c r="J15" s="342">
        <v>184446000</v>
      </c>
      <c r="K15" s="343"/>
      <c r="L15" s="343"/>
      <c r="M15" s="343"/>
      <c r="N15" s="538">
        <f>+J15+K15+L15+M15</f>
        <v>184446000</v>
      </c>
      <c r="O15" s="344"/>
      <c r="P15" s="345"/>
      <c r="Q15" s="345"/>
      <c r="R15" s="345"/>
      <c r="S15" s="345"/>
      <c r="T15" s="538">
        <f>+P15+Q15+R15+S15</f>
        <v>0</v>
      </c>
      <c r="U15" s="345"/>
      <c r="V15" s="346">
        <v>300000000</v>
      </c>
      <c r="W15" s="347"/>
      <c r="X15" s="343"/>
      <c r="Y15" s="348"/>
      <c r="Z15" s="348"/>
      <c r="AA15" s="349"/>
      <c r="AB15" s="349">
        <f>+V15-AA15</f>
        <v>300000000</v>
      </c>
      <c r="AC15" s="350">
        <f>+W15+X15+Y15+Z15</f>
        <v>0</v>
      </c>
      <c r="AD15" s="351"/>
      <c r="AE15" s="324"/>
    </row>
    <row r="16" spans="1:32" s="325" customFormat="1" ht="24.75" customHeight="1" x14ac:dyDescent="0.25">
      <c r="A16" s="742"/>
      <c r="B16" s="745"/>
      <c r="C16" s="745"/>
      <c r="D16" s="745"/>
      <c r="E16" s="352" t="s">
        <v>896</v>
      </c>
      <c r="F16" s="353">
        <f>F11+F12+F13+F14+F15</f>
        <v>613406</v>
      </c>
      <c r="G16" s="353">
        <f>G11+G12+G13+G14+G15</f>
        <v>603534</v>
      </c>
      <c r="H16" s="354">
        <f>IFERROR(G16/F16,"")</f>
        <v>0.98390625458505465</v>
      </c>
      <c r="I16" s="355">
        <f t="shared" ref="I16:M16" si="1">SUM(I11:I15)</f>
        <v>6051592575</v>
      </c>
      <c r="J16" s="355">
        <f t="shared" si="1"/>
        <v>3630971325</v>
      </c>
      <c r="K16" s="355">
        <f t="shared" si="1"/>
        <v>31564000</v>
      </c>
      <c r="L16" s="355">
        <f t="shared" si="1"/>
        <v>522885250</v>
      </c>
      <c r="M16" s="355">
        <f t="shared" si="1"/>
        <v>0</v>
      </c>
      <c r="N16" s="355">
        <f>SUM(N11:N15)</f>
        <v>4185420575</v>
      </c>
      <c r="O16" s="356">
        <f>+N16/I16</f>
        <v>0.6916229939686579</v>
      </c>
      <c r="P16" s="357">
        <f>SUM(P11:P15)</f>
        <v>1112944981</v>
      </c>
      <c r="Q16" s="357">
        <f>SUM(Q11:Q15)</f>
        <v>739536548</v>
      </c>
      <c r="R16" s="357">
        <f>SUM(R11:R15)</f>
        <v>840412850</v>
      </c>
      <c r="S16" s="357">
        <f>SUM(S11:S15)</f>
        <v>838842579</v>
      </c>
      <c r="T16" s="357">
        <f>SUM(T11:T15)</f>
        <v>3531736958</v>
      </c>
      <c r="U16" s="358">
        <f>+T16/N16</f>
        <v>0.84381889339758887</v>
      </c>
      <c r="V16" s="359"/>
      <c r="W16" s="360"/>
      <c r="X16" s="370"/>
      <c r="Y16" s="371"/>
      <c r="Z16" s="371"/>
      <c r="AA16" s="372"/>
      <c r="AB16" s="372"/>
      <c r="AC16" s="373"/>
      <c r="AD16" s="374"/>
      <c r="AE16" s="324"/>
    </row>
    <row r="17" spans="1:32" s="325" customFormat="1" ht="24.75" customHeight="1" x14ac:dyDescent="0.2">
      <c r="A17" s="742" t="s">
        <v>1326</v>
      </c>
      <c r="B17" s="743">
        <f>+'[2]3. Metas Proyecto de Inv'!X7</f>
        <v>3</v>
      </c>
      <c r="C17" s="743" t="str">
        <f>+'3. Metas Proyecto de Inv'!X7</f>
        <v>3. Intervenir 400 puntos con sistemas de contención vehicular, dispositivos de canalización u otros elementos de control de tránsito mantenidos</v>
      </c>
      <c r="D17" s="743" t="s">
        <v>111</v>
      </c>
      <c r="E17" s="309">
        <v>2020</v>
      </c>
      <c r="F17" s="310">
        <v>15</v>
      </c>
      <c r="G17" s="311">
        <v>15</v>
      </c>
      <c r="H17" s="312">
        <f>+G17/F17</f>
        <v>1</v>
      </c>
      <c r="I17" s="313">
        <v>971837700</v>
      </c>
      <c r="J17" s="314"/>
      <c r="K17" s="315"/>
      <c r="L17" s="315">
        <v>332048944</v>
      </c>
      <c r="M17" s="315">
        <v>0</v>
      </c>
      <c r="N17" s="316">
        <v>332048944</v>
      </c>
      <c r="O17" s="317">
        <f>+N17/I17</f>
        <v>0.34167119057019502</v>
      </c>
      <c r="P17" s="316"/>
      <c r="Q17" s="316"/>
      <c r="R17" s="316">
        <v>129987355</v>
      </c>
      <c r="S17" s="316">
        <v>127311769</v>
      </c>
      <c r="T17" s="316">
        <f>+R17+S17</f>
        <v>257299124</v>
      </c>
      <c r="U17" s="318">
        <f>+T17/N17</f>
        <v>0.7748831268681885</v>
      </c>
      <c r="V17" s="319">
        <v>0</v>
      </c>
      <c r="W17" s="320">
        <v>0</v>
      </c>
      <c r="X17" s="315">
        <v>0</v>
      </c>
      <c r="Y17" s="321">
        <v>0</v>
      </c>
      <c r="Z17" s="321">
        <v>0</v>
      </c>
      <c r="AA17" s="321">
        <v>0</v>
      </c>
      <c r="AB17" s="321">
        <v>0</v>
      </c>
      <c r="AC17" s="322">
        <v>0</v>
      </c>
      <c r="AD17" s="323" t="e">
        <f>+AC17/V17</f>
        <v>#DIV/0!</v>
      </c>
      <c r="AE17" s="324"/>
    </row>
    <row r="18" spans="1:32" s="325" customFormat="1" ht="24.75" customHeight="1" x14ac:dyDescent="0.2">
      <c r="A18" s="742"/>
      <c r="B18" s="744"/>
      <c r="C18" s="744"/>
      <c r="D18" s="744"/>
      <c r="E18" s="333">
        <v>2021</v>
      </c>
      <c r="F18" s="368">
        <v>119</v>
      </c>
      <c r="G18" s="368">
        <v>119</v>
      </c>
      <c r="H18" s="375">
        <f>IFERROR(G18/F18,"")</f>
        <v>1</v>
      </c>
      <c r="I18" s="327">
        <v>353338400</v>
      </c>
      <c r="J18" s="328">
        <v>353338400</v>
      </c>
      <c r="K18" s="329">
        <v>0</v>
      </c>
      <c r="L18" s="329">
        <v>0</v>
      </c>
      <c r="M18" s="329">
        <v>0</v>
      </c>
      <c r="N18" s="316">
        <v>353338400</v>
      </c>
      <c r="O18" s="317">
        <f>+N18/I18</f>
        <v>1</v>
      </c>
      <c r="P18" s="330">
        <v>15366430</v>
      </c>
      <c r="Q18" s="330">
        <v>83016819</v>
      </c>
      <c r="R18" s="330">
        <v>84834600</v>
      </c>
      <c r="S18" s="330">
        <f>+P18+Q18+R18</f>
        <v>183217849</v>
      </c>
      <c r="T18" s="316">
        <f>+P18+Q18+R18+S18</f>
        <v>366435698</v>
      </c>
      <c r="U18" s="318">
        <f>+T18/N18</f>
        <v>1.0370672929973079</v>
      </c>
      <c r="V18" s="319">
        <v>49433991</v>
      </c>
      <c r="W18" s="320">
        <v>46167280</v>
      </c>
      <c r="X18" s="329">
        <v>3266711</v>
      </c>
      <c r="Y18" s="331">
        <v>0</v>
      </c>
      <c r="Z18" s="331">
        <v>0</v>
      </c>
      <c r="AA18" s="321"/>
      <c r="AB18" s="321">
        <v>49433991</v>
      </c>
      <c r="AC18" s="322">
        <v>49433991</v>
      </c>
      <c r="AD18" s="332">
        <f>+AC18/AB18</f>
        <v>1</v>
      </c>
      <c r="AE18" s="324"/>
    </row>
    <row r="19" spans="1:32" s="325" customFormat="1" ht="24.75" customHeight="1" x14ac:dyDescent="0.2">
      <c r="A19" s="742"/>
      <c r="B19" s="744"/>
      <c r="C19" s="744"/>
      <c r="D19" s="744"/>
      <c r="E19" s="333">
        <v>2022</v>
      </c>
      <c r="F19" s="326">
        <v>38</v>
      </c>
      <c r="G19" s="326">
        <v>38</v>
      </c>
      <c r="H19" s="375">
        <f>IFERROR(G19/F19,"")</f>
        <v>1</v>
      </c>
      <c r="I19" s="334">
        <v>2967929007</v>
      </c>
      <c r="J19" s="328">
        <v>74600400</v>
      </c>
      <c r="K19" s="335">
        <v>0</v>
      </c>
      <c r="L19" s="329">
        <v>0</v>
      </c>
      <c r="M19" s="329">
        <v>2788341704</v>
      </c>
      <c r="N19" s="316">
        <v>2862942104</v>
      </c>
      <c r="O19" s="317">
        <f>+N19/I19</f>
        <v>0.964626208122774</v>
      </c>
      <c r="P19" s="330">
        <v>6587832</v>
      </c>
      <c r="Q19" s="330">
        <v>37300200</v>
      </c>
      <c r="R19" s="330">
        <v>30712368</v>
      </c>
      <c r="S19" s="330">
        <f>+P19+Q19+R19</f>
        <v>74600400</v>
      </c>
      <c r="T19" s="316">
        <f>+P19+Q19+R19+S19</f>
        <v>149200800</v>
      </c>
      <c r="U19" s="317">
        <f>+T19/N19</f>
        <v>5.2114501299744063E-2</v>
      </c>
      <c r="V19" s="319">
        <v>57007751</v>
      </c>
      <c r="W19" s="320">
        <v>44911670</v>
      </c>
      <c r="X19" s="329">
        <v>3602379</v>
      </c>
      <c r="Y19" s="331">
        <v>0</v>
      </c>
      <c r="Z19" s="331">
        <v>0</v>
      </c>
      <c r="AA19" s="321">
        <v>0</v>
      </c>
      <c r="AB19" s="321">
        <v>57007751</v>
      </c>
      <c r="AC19" s="322">
        <v>48514049</v>
      </c>
      <c r="AD19" s="332">
        <f>+AC19/AB19</f>
        <v>0.85100794451617645</v>
      </c>
      <c r="AE19" s="324"/>
    </row>
    <row r="20" spans="1:32" s="325" customFormat="1" ht="24.75" customHeight="1" x14ac:dyDescent="0.2">
      <c r="A20" s="742"/>
      <c r="B20" s="744"/>
      <c r="C20" s="744"/>
      <c r="D20" s="744"/>
      <c r="E20" s="333">
        <v>2023</v>
      </c>
      <c r="F20" s="368">
        <v>202</v>
      </c>
      <c r="G20" s="326">
        <v>202</v>
      </c>
      <c r="H20" s="375">
        <v>1</v>
      </c>
      <c r="I20" s="334">
        <v>2910805753</v>
      </c>
      <c r="J20" s="328">
        <v>2910805753</v>
      </c>
      <c r="K20" s="329">
        <v>0</v>
      </c>
      <c r="L20" s="329">
        <v>0</v>
      </c>
      <c r="M20" s="329">
        <v>0</v>
      </c>
      <c r="N20" s="328">
        <v>2910805753</v>
      </c>
      <c r="O20" s="317">
        <v>1</v>
      </c>
      <c r="P20" s="330">
        <v>32286255</v>
      </c>
      <c r="Q20" s="330">
        <v>403896745</v>
      </c>
      <c r="R20" s="330">
        <v>423875240</v>
      </c>
      <c r="S20" s="330">
        <v>716011897</v>
      </c>
      <c r="T20" s="330">
        <v>1576070137</v>
      </c>
      <c r="U20" s="330">
        <v>0.54145493404210676</v>
      </c>
      <c r="V20" s="319">
        <v>2788341704</v>
      </c>
      <c r="W20" s="320">
        <v>51979200</v>
      </c>
      <c r="X20" s="329">
        <v>563643794</v>
      </c>
      <c r="Y20" s="331">
        <v>825288142</v>
      </c>
      <c r="Z20" s="331">
        <v>1172017294</v>
      </c>
      <c r="AA20" s="321">
        <v>0</v>
      </c>
      <c r="AB20" s="321">
        <v>2788341704</v>
      </c>
      <c r="AC20" s="322">
        <v>2612928430</v>
      </c>
      <c r="AD20" s="332">
        <v>0.93709046715889888</v>
      </c>
      <c r="AE20" s="324"/>
      <c r="AF20" s="336"/>
    </row>
    <row r="21" spans="1:32" s="325" customFormat="1" ht="24.75" customHeight="1" x14ac:dyDescent="0.2">
      <c r="A21" s="742"/>
      <c r="B21" s="744"/>
      <c r="C21" s="744"/>
      <c r="D21" s="744"/>
      <c r="E21" s="337">
        <v>2024</v>
      </c>
      <c r="F21" s="338">
        <v>26</v>
      </c>
      <c r="G21" s="339">
        <f>+'3. Metas Proyecto de Inv'!AZ7</f>
        <v>17</v>
      </c>
      <c r="H21" s="376">
        <f>IFERROR(G21/F21,"")</f>
        <v>0.65384615384615385</v>
      </c>
      <c r="I21" s="341">
        <v>2049605000</v>
      </c>
      <c r="J21" s="342">
        <v>69255000</v>
      </c>
      <c r="K21" s="343"/>
      <c r="L21" s="343"/>
      <c r="M21" s="343"/>
      <c r="N21" s="538">
        <f>+J21+K21+L21+M21</f>
        <v>69255000</v>
      </c>
      <c r="O21" s="344"/>
      <c r="P21" s="345"/>
      <c r="Q21" s="345"/>
      <c r="R21" s="345"/>
      <c r="S21" s="345"/>
      <c r="T21" s="538">
        <f>+P21+Q21+R21+S21</f>
        <v>0</v>
      </c>
      <c r="U21" s="345"/>
      <c r="V21" s="346">
        <v>1334735616</v>
      </c>
      <c r="W21" s="347"/>
      <c r="X21" s="343"/>
      <c r="Y21" s="348"/>
      <c r="Z21" s="348"/>
      <c r="AA21" s="349"/>
      <c r="AB21" s="349">
        <f>+V21-AA21</f>
        <v>1334735616</v>
      </c>
      <c r="AC21" s="350">
        <f>+W21+X21+Y21+Z21</f>
        <v>0</v>
      </c>
      <c r="AD21" s="351"/>
      <c r="AE21" s="324"/>
    </row>
    <row r="22" spans="1:32" s="325" customFormat="1" ht="24.75" customHeight="1" x14ac:dyDescent="0.25">
      <c r="A22" s="742"/>
      <c r="B22" s="745"/>
      <c r="C22" s="745"/>
      <c r="D22" s="745"/>
      <c r="E22" s="352" t="s">
        <v>896</v>
      </c>
      <c r="F22" s="353">
        <f>F17+F18+F19+F20+F21</f>
        <v>400</v>
      </c>
      <c r="G22" s="353">
        <f>G17+G18+G19+G20+G21</f>
        <v>391</v>
      </c>
      <c r="H22" s="354">
        <f>IFERROR(G22/F22,"")</f>
        <v>0.97750000000000004</v>
      </c>
      <c r="I22" s="355">
        <f t="shared" ref="I22:M22" si="2">SUM(I17:I21)</f>
        <v>9253515860</v>
      </c>
      <c r="J22" s="355">
        <f t="shared" si="2"/>
        <v>3407999553</v>
      </c>
      <c r="K22" s="355">
        <f t="shared" si="2"/>
        <v>0</v>
      </c>
      <c r="L22" s="355">
        <f t="shared" si="2"/>
        <v>332048944</v>
      </c>
      <c r="M22" s="355">
        <f t="shared" si="2"/>
        <v>2788341704</v>
      </c>
      <c r="N22" s="355">
        <f>SUM(N17:N21)</f>
        <v>6528390201</v>
      </c>
      <c r="O22" s="356">
        <f>+N22/I22</f>
        <v>0.70550375660133147</v>
      </c>
      <c r="P22" s="357">
        <f>SUM(P17:P21)</f>
        <v>54240517</v>
      </c>
      <c r="Q22" s="357">
        <f>SUM(Q17:Q21)</f>
        <v>524213764</v>
      </c>
      <c r="R22" s="357">
        <f>SUM(R17:R21)</f>
        <v>669409563</v>
      </c>
      <c r="S22" s="357">
        <f>SUM(S17:S21)</f>
        <v>1101141915</v>
      </c>
      <c r="T22" s="357">
        <f>SUM(T17:T21)</f>
        <v>2349005759</v>
      </c>
      <c r="U22" s="358">
        <f>+T22/N22</f>
        <v>0.35981393370760623</v>
      </c>
      <c r="V22" s="359"/>
      <c r="W22" s="360"/>
      <c r="X22" s="370"/>
      <c r="Y22" s="371"/>
      <c r="Z22" s="371"/>
      <c r="AA22" s="372"/>
      <c r="AB22" s="372"/>
      <c r="AC22" s="373"/>
      <c r="AD22" s="374"/>
      <c r="AE22" s="324"/>
    </row>
    <row r="23" spans="1:32" s="325" customFormat="1" ht="24.75" customHeight="1" x14ac:dyDescent="0.2">
      <c r="A23" s="742" t="s">
        <v>1326</v>
      </c>
      <c r="B23" s="743">
        <f>+'[2]3. Metas Proyecto de Inv'!X8</f>
        <v>4</v>
      </c>
      <c r="C23" s="743" t="str">
        <f>+'3. Metas Proyecto de Inv'!X8</f>
        <v>4. Implementar 64.386 señales verticales de pedestal</v>
      </c>
      <c r="D23" s="743" t="s">
        <v>111</v>
      </c>
      <c r="E23" s="309">
        <v>2020</v>
      </c>
      <c r="F23" s="310">
        <v>5000</v>
      </c>
      <c r="G23" s="311">
        <v>5000</v>
      </c>
      <c r="H23" s="312">
        <f>+G23/F23</f>
        <v>1</v>
      </c>
      <c r="I23" s="313">
        <v>438079870</v>
      </c>
      <c r="J23" s="314"/>
      <c r="K23" s="315"/>
      <c r="L23" s="315">
        <v>134920870</v>
      </c>
      <c r="M23" s="315">
        <v>224516889</v>
      </c>
      <c r="N23" s="316">
        <v>359437759</v>
      </c>
      <c r="O23" s="317">
        <f>+N23/I23</f>
        <v>0.82048453630156526</v>
      </c>
      <c r="P23" s="316"/>
      <c r="Q23" s="316"/>
      <c r="R23" s="316">
        <v>5794019</v>
      </c>
      <c r="S23" s="316">
        <v>298875790</v>
      </c>
      <c r="T23" s="316">
        <f>+R23+S23</f>
        <v>304669809</v>
      </c>
      <c r="U23" s="318">
        <f>+T23/N23</f>
        <v>0.84762883523319543</v>
      </c>
      <c r="V23" s="319">
        <v>0</v>
      </c>
      <c r="W23" s="320">
        <v>0</v>
      </c>
      <c r="X23" s="315">
        <v>0</v>
      </c>
      <c r="Y23" s="321">
        <v>0</v>
      </c>
      <c r="Z23" s="321">
        <v>0</v>
      </c>
      <c r="AA23" s="321">
        <v>0</v>
      </c>
      <c r="AB23" s="321">
        <v>0</v>
      </c>
      <c r="AC23" s="322">
        <v>0</v>
      </c>
      <c r="AD23" s="323" t="e">
        <f>+AC23/V23</f>
        <v>#DIV/0!</v>
      </c>
      <c r="AE23" s="324"/>
    </row>
    <row r="24" spans="1:32" s="325" customFormat="1" ht="24.75" customHeight="1" x14ac:dyDescent="0.2">
      <c r="A24" s="742"/>
      <c r="B24" s="744"/>
      <c r="C24" s="744"/>
      <c r="D24" s="744"/>
      <c r="E24" s="333">
        <v>2021</v>
      </c>
      <c r="F24" s="368">
        <v>8935</v>
      </c>
      <c r="G24" s="368">
        <v>8935</v>
      </c>
      <c r="H24" s="375">
        <f>IFERROR(G24/F24,"")</f>
        <v>1</v>
      </c>
      <c r="I24" s="327">
        <v>315175150</v>
      </c>
      <c r="J24" s="328">
        <v>195676800</v>
      </c>
      <c r="K24" s="329">
        <v>119498350</v>
      </c>
      <c r="L24" s="329">
        <v>0</v>
      </c>
      <c r="M24" s="329">
        <v>0</v>
      </c>
      <c r="N24" s="316">
        <v>315175150</v>
      </c>
      <c r="O24" s="317">
        <f>+N24/I24</f>
        <v>1</v>
      </c>
      <c r="P24" s="330">
        <v>3378012</v>
      </c>
      <c r="Q24" s="330">
        <v>55045260</v>
      </c>
      <c r="R24" s="330">
        <v>86289965</v>
      </c>
      <c r="S24" s="330">
        <f>+P24+Q24+R24</f>
        <v>144713237</v>
      </c>
      <c r="T24" s="316">
        <f>+P24+Q24+R24+S24</f>
        <v>289426474</v>
      </c>
      <c r="U24" s="318">
        <f>+T24/N24</f>
        <v>0.91830359722205257</v>
      </c>
      <c r="V24" s="319">
        <v>48973931</v>
      </c>
      <c r="W24" s="320">
        <v>43890539</v>
      </c>
      <c r="X24" s="329">
        <v>5083392</v>
      </c>
      <c r="Y24" s="331">
        <v>0</v>
      </c>
      <c r="Z24" s="331">
        <v>0</v>
      </c>
      <c r="AA24" s="321"/>
      <c r="AB24" s="321">
        <v>48973931</v>
      </c>
      <c r="AC24" s="322">
        <v>48973931</v>
      </c>
      <c r="AD24" s="332">
        <f>+AC24/AB24</f>
        <v>1</v>
      </c>
      <c r="AE24" s="324"/>
    </row>
    <row r="25" spans="1:32" s="325" customFormat="1" ht="24.75" customHeight="1" x14ac:dyDescent="0.2">
      <c r="A25" s="742"/>
      <c r="B25" s="744"/>
      <c r="C25" s="744"/>
      <c r="D25" s="744"/>
      <c r="E25" s="333">
        <v>2022</v>
      </c>
      <c r="F25" s="326">
        <v>22300</v>
      </c>
      <c r="G25" s="326">
        <v>22300</v>
      </c>
      <c r="H25" s="375">
        <f>+G25/F25</f>
        <v>1</v>
      </c>
      <c r="I25" s="334">
        <v>802044150</v>
      </c>
      <c r="J25" s="328">
        <v>207357150</v>
      </c>
      <c r="K25" s="335">
        <v>29050000</v>
      </c>
      <c r="L25" s="329">
        <v>565637000</v>
      </c>
      <c r="M25" s="329">
        <v>0</v>
      </c>
      <c r="N25" s="316">
        <v>802044150</v>
      </c>
      <c r="O25" s="317">
        <f>+N25/I25</f>
        <v>1</v>
      </c>
      <c r="P25" s="330">
        <v>12168665</v>
      </c>
      <c r="Q25" s="330">
        <v>81367724</v>
      </c>
      <c r="R25" s="330">
        <v>136259801</v>
      </c>
      <c r="S25" s="330">
        <f>+P25+Q25+R25</f>
        <v>229796190</v>
      </c>
      <c r="T25" s="316">
        <f>+P25+Q25+R25+S25</f>
        <v>459592380</v>
      </c>
      <c r="U25" s="317">
        <f>+T25/N25</f>
        <v>0.57302628539837863</v>
      </c>
      <c r="V25" s="319">
        <v>55915713</v>
      </c>
      <c r="W25" s="320">
        <v>44987773</v>
      </c>
      <c r="X25" s="329">
        <v>10927940</v>
      </c>
      <c r="Y25" s="331">
        <v>0</v>
      </c>
      <c r="Z25" s="331">
        <v>0</v>
      </c>
      <c r="AA25" s="321">
        <v>0</v>
      </c>
      <c r="AB25" s="321">
        <v>55915713</v>
      </c>
      <c r="AC25" s="322">
        <v>55915713</v>
      </c>
      <c r="AD25" s="332">
        <f>+AC25/AB25</f>
        <v>1</v>
      </c>
      <c r="AE25" s="324"/>
    </row>
    <row r="26" spans="1:32" s="325" customFormat="1" ht="24.75" customHeight="1" x14ac:dyDescent="0.2">
      <c r="A26" s="742"/>
      <c r="B26" s="744"/>
      <c r="C26" s="744"/>
      <c r="D26" s="744"/>
      <c r="E26" s="333">
        <v>2023</v>
      </c>
      <c r="F26" s="368">
        <v>26901</v>
      </c>
      <c r="G26" s="326">
        <v>26901</v>
      </c>
      <c r="H26" s="375">
        <v>1</v>
      </c>
      <c r="I26" s="334">
        <v>596350162</v>
      </c>
      <c r="J26" s="328">
        <v>245155231</v>
      </c>
      <c r="K26" s="329">
        <v>141736332</v>
      </c>
      <c r="L26" s="329">
        <v>0</v>
      </c>
      <c r="M26" s="329">
        <v>209458162</v>
      </c>
      <c r="N26" s="328">
        <v>596349725</v>
      </c>
      <c r="O26" s="317">
        <v>0.99999926720905297</v>
      </c>
      <c r="P26" s="330">
        <v>0</v>
      </c>
      <c r="Q26" s="330">
        <v>386891563</v>
      </c>
      <c r="R26" s="330">
        <v>0</v>
      </c>
      <c r="S26" s="330">
        <v>209458162</v>
      </c>
      <c r="T26" s="330">
        <v>596349725</v>
      </c>
      <c r="U26" s="330">
        <v>1</v>
      </c>
      <c r="V26" s="319">
        <v>116368752</v>
      </c>
      <c r="W26" s="320">
        <v>113503285</v>
      </c>
      <c r="X26" s="329">
        <v>1173200</v>
      </c>
      <c r="Y26" s="331">
        <v>0</v>
      </c>
      <c r="Z26" s="331"/>
      <c r="AA26" s="321">
        <v>1692267</v>
      </c>
      <c r="AB26" s="321">
        <v>114676485</v>
      </c>
      <c r="AC26" s="322">
        <v>114676485</v>
      </c>
      <c r="AD26" s="332">
        <v>1</v>
      </c>
      <c r="AE26" s="324"/>
      <c r="AF26" s="336"/>
    </row>
    <row r="27" spans="1:32" s="325" customFormat="1" ht="24.75" customHeight="1" x14ac:dyDescent="0.2">
      <c r="A27" s="742"/>
      <c r="B27" s="744"/>
      <c r="C27" s="744"/>
      <c r="D27" s="744"/>
      <c r="E27" s="337">
        <v>2024</v>
      </c>
      <c r="F27" s="338">
        <v>1250</v>
      </c>
      <c r="G27" s="339">
        <f>+'3. Metas Proyecto de Inv'!AZ8</f>
        <v>700</v>
      </c>
      <c r="H27" s="376">
        <f>+G27/F27</f>
        <v>0.56000000000000005</v>
      </c>
      <c r="I27" s="341">
        <v>2262888500</v>
      </c>
      <c r="J27" s="342">
        <v>171918500</v>
      </c>
      <c r="K27" s="343"/>
      <c r="L27" s="343"/>
      <c r="M27" s="343"/>
      <c r="N27" s="538">
        <f>+J27+K27+L27+M27</f>
        <v>171918500</v>
      </c>
      <c r="O27" s="344"/>
      <c r="P27" s="345">
        <v>5853100</v>
      </c>
      <c r="Q27" s="345"/>
      <c r="R27" s="345"/>
      <c r="S27" s="345"/>
      <c r="T27" s="538">
        <f>+P27+Q27+R27+S27</f>
        <v>5853100</v>
      </c>
      <c r="U27" s="345"/>
      <c r="V27" s="346">
        <v>0</v>
      </c>
      <c r="W27" s="347"/>
      <c r="X27" s="343"/>
      <c r="Y27" s="348"/>
      <c r="Z27" s="348"/>
      <c r="AA27" s="349"/>
      <c r="AB27" s="349">
        <f>+V27-AA27</f>
        <v>0</v>
      </c>
      <c r="AC27" s="350">
        <f>+W27+X27+Y27+Z27</f>
        <v>0</v>
      </c>
      <c r="AD27" s="351"/>
      <c r="AE27" s="324"/>
    </row>
    <row r="28" spans="1:32" s="325" customFormat="1" ht="24.75" customHeight="1" x14ac:dyDescent="0.25">
      <c r="A28" s="742"/>
      <c r="B28" s="745"/>
      <c r="C28" s="745"/>
      <c r="D28" s="745"/>
      <c r="E28" s="352" t="s">
        <v>896</v>
      </c>
      <c r="F28" s="353">
        <f>F23+F24+F25+F26+F27</f>
        <v>64386</v>
      </c>
      <c r="G28" s="353">
        <f>G23+G24+G25+G26+G27</f>
        <v>63836</v>
      </c>
      <c r="H28" s="354">
        <f>IFERROR(G28/F28,"")</f>
        <v>0.99145777032274096</v>
      </c>
      <c r="I28" s="355">
        <f t="shared" ref="I28:M28" si="3">SUM(I23:I27)</f>
        <v>4414537832</v>
      </c>
      <c r="J28" s="355">
        <f t="shared" si="3"/>
        <v>820107681</v>
      </c>
      <c r="K28" s="355">
        <f t="shared" si="3"/>
        <v>290284682</v>
      </c>
      <c r="L28" s="355">
        <f t="shared" si="3"/>
        <v>700557870</v>
      </c>
      <c r="M28" s="355">
        <f t="shared" si="3"/>
        <v>433975051</v>
      </c>
      <c r="N28" s="355">
        <f>SUM(N23:N27)</f>
        <v>2244925284</v>
      </c>
      <c r="O28" s="358"/>
      <c r="P28" s="357">
        <f>SUM(P23:P27)</f>
        <v>21399777</v>
      </c>
      <c r="Q28" s="357">
        <f>SUM(Q23:Q27)</f>
        <v>523304547</v>
      </c>
      <c r="R28" s="357">
        <f>SUM(R23:R27)</f>
        <v>228343785</v>
      </c>
      <c r="S28" s="357">
        <f>SUM(S23:S27)</f>
        <v>882843379</v>
      </c>
      <c r="T28" s="357">
        <f>SUM(T23:T27)</f>
        <v>1655891488</v>
      </c>
      <c r="U28" s="358">
        <f>+T28/N28</f>
        <v>0.7376154118811199</v>
      </c>
      <c r="V28" s="359"/>
      <c r="W28" s="360"/>
      <c r="X28" s="370"/>
      <c r="Y28" s="371"/>
      <c r="Z28" s="371"/>
      <c r="AA28" s="372"/>
      <c r="AB28" s="372"/>
      <c r="AC28" s="373"/>
      <c r="AD28" s="374"/>
      <c r="AE28" s="324"/>
    </row>
    <row r="29" spans="1:32" s="325" customFormat="1" ht="24.75" customHeight="1" x14ac:dyDescent="0.2">
      <c r="A29" s="742" t="s">
        <v>1327</v>
      </c>
      <c r="B29" s="743">
        <v>5</v>
      </c>
      <c r="C29" s="743" t="str">
        <f>+'3. Metas Proyecto de Inv'!X9</f>
        <v>5. Intervenir 1.819 instituciones educativas con señalización de zona escolar en las vías aledañas.</v>
      </c>
      <c r="D29" s="743" t="s">
        <v>111</v>
      </c>
      <c r="E29" s="309">
        <v>2020</v>
      </c>
      <c r="F29" s="310">
        <v>150</v>
      </c>
      <c r="G29" s="311">
        <v>150</v>
      </c>
      <c r="H29" s="312">
        <f>+G29/F29</f>
        <v>1</v>
      </c>
      <c r="I29" s="313">
        <v>2564575580</v>
      </c>
      <c r="J29" s="314"/>
      <c r="K29" s="315"/>
      <c r="L29" s="315">
        <v>137544580</v>
      </c>
      <c r="M29" s="315">
        <v>0</v>
      </c>
      <c r="N29" s="316">
        <v>137544580</v>
      </c>
      <c r="O29" s="317">
        <f>+N29/I29</f>
        <v>5.3632492281627357E-2</v>
      </c>
      <c r="P29" s="316"/>
      <c r="Q29" s="316"/>
      <c r="R29" s="316">
        <v>15919144</v>
      </c>
      <c r="S29" s="316">
        <v>63800616</v>
      </c>
      <c r="T29" s="316">
        <f>+R29+S29</f>
        <v>79719760</v>
      </c>
      <c r="U29" s="318">
        <f>+T29/N29</f>
        <v>0.57959215841147649</v>
      </c>
      <c r="V29" s="319">
        <v>0</v>
      </c>
      <c r="W29" s="320">
        <v>0</v>
      </c>
      <c r="X29" s="315">
        <v>0</v>
      </c>
      <c r="Y29" s="321">
        <v>0</v>
      </c>
      <c r="Z29" s="321">
        <v>0</v>
      </c>
      <c r="AA29" s="321">
        <v>0</v>
      </c>
      <c r="AB29" s="321">
        <v>0</v>
      </c>
      <c r="AC29" s="322">
        <v>0</v>
      </c>
      <c r="AD29" s="323" t="e">
        <f>+AC29/V29</f>
        <v>#DIV/0!</v>
      </c>
      <c r="AE29" s="324"/>
    </row>
    <row r="30" spans="1:32" s="325" customFormat="1" ht="24.75" customHeight="1" x14ac:dyDescent="0.2">
      <c r="A30" s="742"/>
      <c r="B30" s="744"/>
      <c r="C30" s="744"/>
      <c r="D30" s="744"/>
      <c r="E30" s="333">
        <v>2021</v>
      </c>
      <c r="F30" s="326">
        <v>198</v>
      </c>
      <c r="G30" s="326">
        <v>198</v>
      </c>
      <c r="H30" s="312">
        <f>+G30/F30</f>
        <v>1</v>
      </c>
      <c r="I30" s="327">
        <v>447128400</v>
      </c>
      <c r="J30" s="328">
        <v>447128400</v>
      </c>
      <c r="K30" s="329">
        <v>0</v>
      </c>
      <c r="L30" s="329">
        <v>0</v>
      </c>
      <c r="M30" s="329">
        <v>0</v>
      </c>
      <c r="N30" s="316">
        <v>447128400</v>
      </c>
      <c r="O30" s="317">
        <f>+N30/I30</f>
        <v>1</v>
      </c>
      <c r="P30" s="330">
        <v>5468297</v>
      </c>
      <c r="Q30" s="330">
        <v>107331920</v>
      </c>
      <c r="R30" s="330">
        <v>111782100</v>
      </c>
      <c r="S30" s="330">
        <f>+P30+Q30+R30</f>
        <v>224582317</v>
      </c>
      <c r="T30" s="316">
        <f>+P30+Q30+R30+S30</f>
        <v>449164634</v>
      </c>
      <c r="U30" s="318">
        <f>+T30/N30</f>
        <v>1.0045540251972365</v>
      </c>
      <c r="V30" s="319">
        <v>41905676</v>
      </c>
      <c r="W30" s="320">
        <v>41713547</v>
      </c>
      <c r="X30" s="329">
        <v>192129</v>
      </c>
      <c r="Y30" s="331">
        <v>0</v>
      </c>
      <c r="Z30" s="331">
        <v>0</v>
      </c>
      <c r="AA30" s="321"/>
      <c r="AB30" s="321">
        <v>41905676</v>
      </c>
      <c r="AC30" s="322">
        <v>41905676</v>
      </c>
      <c r="AD30" s="332">
        <f>+AC30/AB30</f>
        <v>1</v>
      </c>
      <c r="AE30" s="324"/>
    </row>
    <row r="31" spans="1:32" s="325" customFormat="1" ht="24.75" customHeight="1" x14ac:dyDescent="0.2">
      <c r="A31" s="742"/>
      <c r="B31" s="744"/>
      <c r="C31" s="744"/>
      <c r="D31" s="744"/>
      <c r="E31" s="333">
        <v>2022</v>
      </c>
      <c r="F31" s="326">
        <v>700</v>
      </c>
      <c r="G31" s="326">
        <v>700</v>
      </c>
      <c r="H31" s="312">
        <f>+G31/F31</f>
        <v>1</v>
      </c>
      <c r="I31" s="334">
        <v>268598500</v>
      </c>
      <c r="J31" s="328">
        <v>268480500</v>
      </c>
      <c r="K31" s="335"/>
      <c r="L31" s="329">
        <v>0</v>
      </c>
      <c r="M31" s="329">
        <v>0</v>
      </c>
      <c r="N31" s="316">
        <v>268480500</v>
      </c>
      <c r="O31" s="317">
        <f>+N31/I31</f>
        <v>0.99956068258013353</v>
      </c>
      <c r="P31" s="330">
        <v>2127060</v>
      </c>
      <c r="Q31" s="330">
        <v>126571411</v>
      </c>
      <c r="R31" s="330">
        <v>132113190</v>
      </c>
      <c r="S31" s="330">
        <f>+P31+Q31+R31</f>
        <v>260811661</v>
      </c>
      <c r="T31" s="316">
        <f>+P31+Q31+R31+S31</f>
        <v>521623322</v>
      </c>
      <c r="U31" s="317">
        <f>+T31/N31</f>
        <v>1.9428722830894609</v>
      </c>
      <c r="V31" s="319">
        <v>73503283</v>
      </c>
      <c r="W31" s="320">
        <v>69053103</v>
      </c>
      <c r="X31" s="329">
        <v>798447</v>
      </c>
      <c r="Y31" s="331">
        <v>0</v>
      </c>
      <c r="Z31" s="331">
        <v>3651733</v>
      </c>
      <c r="AA31" s="321">
        <v>0</v>
      </c>
      <c r="AB31" s="321">
        <v>73503283</v>
      </c>
      <c r="AC31" s="322">
        <v>73503283</v>
      </c>
      <c r="AD31" s="332">
        <f>+AC31/AB31</f>
        <v>1</v>
      </c>
      <c r="AE31" s="377"/>
      <c r="AF31" s="336"/>
    </row>
    <row r="32" spans="1:32" s="325" customFormat="1" ht="24.75" customHeight="1" x14ac:dyDescent="0.2">
      <c r="A32" s="742"/>
      <c r="B32" s="744"/>
      <c r="C32" s="744"/>
      <c r="D32" s="744"/>
      <c r="E32" s="333">
        <v>2023</v>
      </c>
      <c r="F32" s="368">
        <v>706</v>
      </c>
      <c r="G32" s="326">
        <v>706</v>
      </c>
      <c r="H32" s="312">
        <v>1</v>
      </c>
      <c r="I32" s="328">
        <v>1352328000</v>
      </c>
      <c r="J32" s="328">
        <v>1352328000</v>
      </c>
      <c r="K32" s="329">
        <v>0</v>
      </c>
      <c r="L32" s="329">
        <v>0</v>
      </c>
      <c r="M32" s="329">
        <v>0</v>
      </c>
      <c r="N32" s="328">
        <v>1352328000</v>
      </c>
      <c r="O32" s="317">
        <v>1</v>
      </c>
      <c r="P32" s="330">
        <v>66305166</v>
      </c>
      <c r="Q32" s="330">
        <v>337314533</v>
      </c>
      <c r="R32" s="330">
        <v>338849467</v>
      </c>
      <c r="S32" s="330">
        <v>450776000</v>
      </c>
      <c r="T32" s="330">
        <v>1193245166</v>
      </c>
      <c r="U32" s="330">
        <v>0.88236372093160831</v>
      </c>
      <c r="V32" s="319">
        <v>0</v>
      </c>
      <c r="W32" s="320"/>
      <c r="X32" s="329"/>
      <c r="Y32" s="331">
        <v>0</v>
      </c>
      <c r="Z32" s="331"/>
      <c r="AA32" s="321">
        <v>0</v>
      </c>
      <c r="AB32" s="321">
        <v>0</v>
      </c>
      <c r="AC32" s="322">
        <v>0</v>
      </c>
      <c r="AD32" s="332" t="e">
        <v>#DIV/0!</v>
      </c>
      <c r="AE32" s="324"/>
    </row>
    <row r="33" spans="1:32" s="325" customFormat="1" ht="24.75" customHeight="1" x14ac:dyDescent="0.2">
      <c r="A33" s="742"/>
      <c r="B33" s="744"/>
      <c r="C33" s="744"/>
      <c r="D33" s="744"/>
      <c r="E33" s="337">
        <v>2024</v>
      </c>
      <c r="F33" s="338">
        <v>65</v>
      </c>
      <c r="G33" s="339">
        <f>+'3. Metas Proyecto de Inv'!AZ9</f>
        <v>37</v>
      </c>
      <c r="H33" s="340">
        <f>+G33/F33</f>
        <v>0.56923076923076921</v>
      </c>
      <c r="I33" s="341">
        <v>2840779100</v>
      </c>
      <c r="J33" s="342">
        <v>467864000</v>
      </c>
      <c r="K33" s="343"/>
      <c r="L33" s="343"/>
      <c r="M33" s="343"/>
      <c r="N33" s="538">
        <f>+J33+K33+L33+M33</f>
        <v>467864000</v>
      </c>
      <c r="O33" s="344"/>
      <c r="P33" s="345">
        <v>9403833</v>
      </c>
      <c r="Q33" s="345"/>
      <c r="R33" s="345"/>
      <c r="S33" s="345"/>
      <c r="T33" s="538">
        <f>+P33+Q33+R33+S33</f>
        <v>9403833</v>
      </c>
      <c r="U33" s="345"/>
      <c r="V33" s="346">
        <v>159082834</v>
      </c>
      <c r="W33" s="347">
        <v>159082834</v>
      </c>
      <c r="X33" s="343"/>
      <c r="Y33" s="348"/>
      <c r="Z33" s="348"/>
      <c r="AA33" s="349"/>
      <c r="AB33" s="349">
        <f>+V33-AA33</f>
        <v>159082834</v>
      </c>
      <c r="AC33" s="350">
        <f>+W33+X33+Y33+Z33</f>
        <v>159082834</v>
      </c>
      <c r="AD33" s="351"/>
      <c r="AE33" s="324"/>
    </row>
    <row r="34" spans="1:32" s="325" customFormat="1" ht="24.75" customHeight="1" x14ac:dyDescent="0.25">
      <c r="A34" s="742"/>
      <c r="B34" s="745"/>
      <c r="C34" s="745"/>
      <c r="D34" s="745"/>
      <c r="E34" s="352" t="s">
        <v>896</v>
      </c>
      <c r="F34" s="353">
        <f>F29+F30+F31+F32+F33</f>
        <v>1819</v>
      </c>
      <c r="G34" s="353">
        <f>G29+G30+G31+G32+G33</f>
        <v>1791</v>
      </c>
      <c r="H34" s="354">
        <f>IFERROR(G34/F34,"")</f>
        <v>0.98460692688290274</v>
      </c>
      <c r="I34" s="355">
        <f t="shared" ref="I34:M34" si="4">SUM(I29:I33)</f>
        <v>7473409580</v>
      </c>
      <c r="J34" s="355">
        <f t="shared" si="4"/>
        <v>2535800900</v>
      </c>
      <c r="K34" s="355">
        <f t="shared" si="4"/>
        <v>0</v>
      </c>
      <c r="L34" s="355">
        <f t="shared" si="4"/>
        <v>137544580</v>
      </c>
      <c r="M34" s="355">
        <f t="shared" si="4"/>
        <v>0</v>
      </c>
      <c r="N34" s="355">
        <f>SUM(N29:N33)</f>
        <v>2673345480</v>
      </c>
      <c r="O34" s="358"/>
      <c r="P34" s="357">
        <f>SUM(P29:P33)</f>
        <v>83304356</v>
      </c>
      <c r="Q34" s="357">
        <f>SUM(Q29:Q33)</f>
        <v>571217864</v>
      </c>
      <c r="R34" s="357">
        <f>SUM(R29:R33)</f>
        <v>598663901</v>
      </c>
      <c r="S34" s="357">
        <f>SUM(S29:S33)</f>
        <v>999970594</v>
      </c>
      <c r="T34" s="357">
        <f>SUM(T29:T33)</f>
        <v>2253156715</v>
      </c>
      <c r="U34" s="358">
        <f>+T34/N34</f>
        <v>0.84282287188710081</v>
      </c>
      <c r="V34" s="359"/>
      <c r="W34" s="360"/>
      <c r="X34" s="370"/>
      <c r="Y34" s="371"/>
      <c r="Z34" s="371"/>
      <c r="AA34" s="372"/>
      <c r="AB34" s="372"/>
      <c r="AC34" s="373"/>
      <c r="AD34" s="374"/>
      <c r="AE34" s="324"/>
    </row>
    <row r="35" spans="1:32" s="325" customFormat="1" ht="24.75" customHeight="1" x14ac:dyDescent="0.2">
      <c r="A35" s="742" t="s">
        <v>1327</v>
      </c>
      <c r="B35" s="743">
        <v>6</v>
      </c>
      <c r="C35" s="743" t="str">
        <f>+'3. Metas Proyecto de Inv'!X10</f>
        <v>6. Desarrollar 14 proyectos de urbanismo táctico, con el fin de recuperar y reconvertir el espacio público para priorizar la movilidad y seguridad vial peatonal.</v>
      </c>
      <c r="D35" s="743" t="s">
        <v>111</v>
      </c>
      <c r="E35" s="309">
        <v>2020</v>
      </c>
      <c r="F35" s="310">
        <v>3</v>
      </c>
      <c r="G35" s="311">
        <v>3</v>
      </c>
      <c r="H35" s="312">
        <f>+G35/F35</f>
        <v>1</v>
      </c>
      <c r="I35" s="313">
        <v>721421580</v>
      </c>
      <c r="J35" s="314"/>
      <c r="K35" s="315"/>
      <c r="L35" s="315">
        <v>85238580</v>
      </c>
      <c r="M35" s="315">
        <v>32960240</v>
      </c>
      <c r="N35" s="316">
        <v>118198820</v>
      </c>
      <c r="O35" s="317">
        <f>+N35/I35</f>
        <v>0.16384153631777967</v>
      </c>
      <c r="P35" s="316"/>
      <c r="Q35" s="316"/>
      <c r="R35" s="316">
        <v>11380148</v>
      </c>
      <c r="S35" s="316">
        <v>37327612</v>
      </c>
      <c r="T35" s="316">
        <f>+R35+S35</f>
        <v>48707760</v>
      </c>
      <c r="U35" s="318">
        <f>+T35/N35</f>
        <v>0.41208330167763096</v>
      </c>
      <c r="V35" s="319">
        <v>0</v>
      </c>
      <c r="W35" s="320">
        <v>0</v>
      </c>
      <c r="X35" s="315">
        <v>0</v>
      </c>
      <c r="Y35" s="321">
        <v>0</v>
      </c>
      <c r="Z35" s="321">
        <v>0</v>
      </c>
      <c r="AA35" s="321">
        <v>0</v>
      </c>
      <c r="AB35" s="321">
        <v>0</v>
      </c>
      <c r="AC35" s="322">
        <v>0</v>
      </c>
      <c r="AD35" s="323" t="e">
        <f>+AC35/V35</f>
        <v>#DIV/0!</v>
      </c>
      <c r="AE35" s="324"/>
    </row>
    <row r="36" spans="1:32" s="325" customFormat="1" ht="24.75" customHeight="1" x14ac:dyDescent="0.2">
      <c r="A36" s="742"/>
      <c r="B36" s="744"/>
      <c r="C36" s="744"/>
      <c r="D36" s="744"/>
      <c r="E36" s="333">
        <v>2021</v>
      </c>
      <c r="F36" s="368">
        <v>1</v>
      </c>
      <c r="G36" s="368">
        <v>1</v>
      </c>
      <c r="H36" s="312">
        <f>+G36/F36</f>
        <v>1</v>
      </c>
      <c r="I36" s="327">
        <v>9826326402</v>
      </c>
      <c r="J36" s="328">
        <v>5769194871</v>
      </c>
      <c r="K36" s="329">
        <v>3826933805</v>
      </c>
      <c r="L36" s="329">
        <v>0</v>
      </c>
      <c r="M36" s="329">
        <v>17488096</v>
      </c>
      <c r="N36" s="316">
        <v>9613616772</v>
      </c>
      <c r="O36" s="317">
        <f>+N36/I36</f>
        <v>0.97835308727820136</v>
      </c>
      <c r="P36" s="330">
        <v>2036430771</v>
      </c>
      <c r="Q36" s="330">
        <v>3668997367</v>
      </c>
      <c r="R36" s="330">
        <v>3658492230</v>
      </c>
      <c r="S36" s="330">
        <f>+P36+Q36+R36</f>
        <v>9363920368</v>
      </c>
      <c r="T36" s="316">
        <f>+P36+Q36+R36+S36</f>
        <v>18727840736</v>
      </c>
      <c r="U36" s="318">
        <f>+T36/N36</f>
        <v>1.9480535973251505</v>
      </c>
      <c r="V36" s="319">
        <v>58110912</v>
      </c>
      <c r="W36" s="320">
        <v>56614653</v>
      </c>
      <c r="X36" s="329">
        <v>1496259</v>
      </c>
      <c r="Y36" s="331">
        <v>0</v>
      </c>
      <c r="Z36" s="331">
        <v>0</v>
      </c>
      <c r="AA36" s="321"/>
      <c r="AB36" s="321">
        <v>58110912</v>
      </c>
      <c r="AC36" s="322">
        <v>58110912</v>
      </c>
      <c r="AD36" s="332">
        <f>+AC36/AB36</f>
        <v>1</v>
      </c>
      <c r="AE36" s="324"/>
    </row>
    <row r="37" spans="1:32" s="325" customFormat="1" ht="24.75" customHeight="1" x14ac:dyDescent="0.2">
      <c r="A37" s="742"/>
      <c r="B37" s="744"/>
      <c r="C37" s="744"/>
      <c r="D37" s="744"/>
      <c r="E37" s="333">
        <v>2022</v>
      </c>
      <c r="F37" s="368">
        <v>4</v>
      </c>
      <c r="G37" s="369">
        <v>4</v>
      </c>
      <c r="H37" s="312">
        <f>+G37/F37</f>
        <v>1</v>
      </c>
      <c r="I37" s="334">
        <v>488485350</v>
      </c>
      <c r="J37" s="328">
        <v>72733500</v>
      </c>
      <c r="K37" s="335">
        <v>60543000</v>
      </c>
      <c r="L37" s="329">
        <v>355208850</v>
      </c>
      <c r="M37" s="329">
        <v>0</v>
      </c>
      <c r="N37" s="316">
        <v>488485350</v>
      </c>
      <c r="O37" s="317">
        <f>+N37/I37</f>
        <v>1</v>
      </c>
      <c r="P37" s="330">
        <v>0</v>
      </c>
      <c r="Q37" s="330">
        <v>28906757</v>
      </c>
      <c r="R37" s="330">
        <v>56148225</v>
      </c>
      <c r="S37" s="330">
        <f>+P37+Q37+R37</f>
        <v>85054982</v>
      </c>
      <c r="T37" s="316">
        <f>+P37+Q37+R37+S37</f>
        <v>170109964</v>
      </c>
      <c r="U37" s="317">
        <f>+T37/N37</f>
        <v>0.34823964321550277</v>
      </c>
      <c r="V37" s="319">
        <v>82658361</v>
      </c>
      <c r="W37" s="320">
        <v>24380200</v>
      </c>
      <c r="X37" s="329">
        <v>2999414</v>
      </c>
      <c r="Y37" s="331">
        <v>0</v>
      </c>
      <c r="Z37" s="331">
        <v>0</v>
      </c>
      <c r="AA37" s="321">
        <v>0</v>
      </c>
      <c r="AB37" s="321">
        <v>82658361</v>
      </c>
      <c r="AC37" s="322">
        <v>27379614</v>
      </c>
      <c r="AD37" s="332">
        <f>+AC37/AB37</f>
        <v>0.33123828816300871</v>
      </c>
      <c r="AE37" s="324"/>
    </row>
    <row r="38" spans="1:32" s="325" customFormat="1" ht="24.75" customHeight="1" x14ac:dyDescent="0.2">
      <c r="A38" s="742"/>
      <c r="B38" s="744"/>
      <c r="C38" s="744"/>
      <c r="D38" s="744"/>
      <c r="E38" s="333">
        <v>2023</v>
      </c>
      <c r="F38" s="368">
        <v>4</v>
      </c>
      <c r="G38" s="326">
        <v>4</v>
      </c>
      <c r="H38" s="312">
        <v>1</v>
      </c>
      <c r="I38" s="334">
        <v>1441111015</v>
      </c>
      <c r="J38" s="328">
        <v>1136760000</v>
      </c>
      <c r="K38" s="329">
        <v>291328000</v>
      </c>
      <c r="L38" s="329">
        <v>0</v>
      </c>
      <c r="M38" s="329">
        <v>12993520</v>
      </c>
      <c r="N38" s="328">
        <v>1441081520</v>
      </c>
      <c r="O38" s="317">
        <v>0.999979533152066</v>
      </c>
      <c r="P38" s="330">
        <v>48006332</v>
      </c>
      <c r="Q38" s="330">
        <v>284015267</v>
      </c>
      <c r="R38" s="330">
        <v>305169164</v>
      </c>
      <c r="S38" s="330">
        <v>418584850</v>
      </c>
      <c r="T38" s="330">
        <v>1055775613</v>
      </c>
      <c r="U38" s="330">
        <v>0.73262726525006028</v>
      </c>
      <c r="V38" s="319">
        <v>98136105</v>
      </c>
      <c r="W38" s="320">
        <v>95528235</v>
      </c>
      <c r="X38" s="329">
        <v>1153200</v>
      </c>
      <c r="Y38" s="331">
        <v>1454670</v>
      </c>
      <c r="Z38" s="331"/>
      <c r="AA38" s="321">
        <v>0</v>
      </c>
      <c r="AB38" s="321">
        <v>98136105</v>
      </c>
      <c r="AC38" s="322">
        <v>98136105</v>
      </c>
      <c r="AD38" s="332">
        <v>1</v>
      </c>
      <c r="AE38" s="324"/>
      <c r="AF38" s="336"/>
    </row>
    <row r="39" spans="1:32" s="325" customFormat="1" ht="24.75" customHeight="1" x14ac:dyDescent="0.2">
      <c r="A39" s="742"/>
      <c r="B39" s="744"/>
      <c r="C39" s="744"/>
      <c r="D39" s="744"/>
      <c r="E39" s="337">
        <v>2024</v>
      </c>
      <c r="F39" s="338">
        <v>2</v>
      </c>
      <c r="G39" s="338">
        <f>+'3. Metas Proyecto de Inv'!AZ10</f>
        <v>2</v>
      </c>
      <c r="H39" s="340">
        <f>+G39/F39</f>
        <v>1</v>
      </c>
      <c r="I39" s="341">
        <v>3360705073</v>
      </c>
      <c r="J39" s="342">
        <v>195009000</v>
      </c>
      <c r="K39" s="343"/>
      <c r="L39" s="343"/>
      <c r="M39" s="343"/>
      <c r="N39" s="538">
        <f>+J39+K39+L39+M39</f>
        <v>195009000</v>
      </c>
      <c r="O39" s="344"/>
      <c r="P39" s="345"/>
      <c r="Q39" s="345"/>
      <c r="R39" s="345"/>
      <c r="S39" s="345"/>
      <c r="T39" s="538">
        <f>+P39+Q39+R39+S39</f>
        <v>0</v>
      </c>
      <c r="U39" s="345"/>
      <c r="V39" s="346">
        <v>385305907</v>
      </c>
      <c r="W39" s="347">
        <v>166604584</v>
      </c>
      <c r="X39" s="343"/>
      <c r="Y39" s="348"/>
      <c r="Z39" s="348"/>
      <c r="AA39" s="349"/>
      <c r="AB39" s="349">
        <f>+V39-AA39</f>
        <v>385305907</v>
      </c>
      <c r="AC39" s="350">
        <f>+W39+X39+Y39+Z39</f>
        <v>166604584</v>
      </c>
      <c r="AD39" s="351"/>
      <c r="AE39" s="324"/>
    </row>
    <row r="40" spans="1:32" s="325" customFormat="1" ht="24.75" customHeight="1" x14ac:dyDescent="0.25">
      <c r="A40" s="742"/>
      <c r="B40" s="745"/>
      <c r="C40" s="745"/>
      <c r="D40" s="745"/>
      <c r="E40" s="352" t="s">
        <v>896</v>
      </c>
      <c r="F40" s="353">
        <f>F35+F36+F37+F38+F39</f>
        <v>14</v>
      </c>
      <c r="G40" s="353">
        <f>G35+G36+G37+G38+G39</f>
        <v>14</v>
      </c>
      <c r="H40" s="354">
        <f>IFERROR(G40/F40,"")</f>
        <v>1</v>
      </c>
      <c r="I40" s="355">
        <f t="shared" ref="I40:M40" si="5">SUM(I35:I39)</f>
        <v>15838049420</v>
      </c>
      <c r="J40" s="355">
        <f t="shared" si="5"/>
        <v>7173697371</v>
      </c>
      <c r="K40" s="355">
        <f t="shared" si="5"/>
        <v>4178804805</v>
      </c>
      <c r="L40" s="355">
        <f t="shared" si="5"/>
        <v>440447430</v>
      </c>
      <c r="M40" s="355">
        <f t="shared" si="5"/>
        <v>63441856</v>
      </c>
      <c r="N40" s="355">
        <f>SUM(N35:N39)</f>
        <v>11856391462</v>
      </c>
      <c r="O40" s="358"/>
      <c r="P40" s="357">
        <f>SUM(P35:P39)</f>
        <v>2084437103</v>
      </c>
      <c r="Q40" s="357">
        <f>SUM(Q35:Q39)</f>
        <v>3981919391</v>
      </c>
      <c r="R40" s="357">
        <f>SUM(R35:R39)</f>
        <v>4031189767</v>
      </c>
      <c r="S40" s="357">
        <f>SUM(S35:S39)</f>
        <v>9904887812</v>
      </c>
      <c r="T40" s="357">
        <f>SUM(T35:T39)</f>
        <v>20002434073</v>
      </c>
      <c r="U40" s="358">
        <f>+T40/N40</f>
        <v>1.687059181295443</v>
      </c>
      <c r="V40" s="359"/>
      <c r="W40" s="360"/>
      <c r="X40" s="370"/>
      <c r="Y40" s="371"/>
      <c r="Z40" s="371"/>
      <c r="AA40" s="372"/>
      <c r="AB40" s="372"/>
      <c r="AC40" s="373"/>
      <c r="AD40" s="374"/>
      <c r="AE40" s="324"/>
    </row>
    <row r="41" spans="1:32" s="325" customFormat="1" ht="24.75" customHeight="1" x14ac:dyDescent="0.2">
      <c r="A41" s="742" t="s">
        <v>1327</v>
      </c>
      <c r="B41" s="743">
        <v>7</v>
      </c>
      <c r="C41" s="743" t="str">
        <f>+'3. Metas Proyecto de Inv'!X11</f>
        <v>7. Intervenir 20.736 pasos peatonales</v>
      </c>
      <c r="D41" s="743" t="s">
        <v>111</v>
      </c>
      <c r="E41" s="309">
        <v>2020</v>
      </c>
      <c r="F41" s="310">
        <v>1400</v>
      </c>
      <c r="G41" s="311">
        <v>1400</v>
      </c>
      <c r="H41" s="312">
        <f>+G41/F41</f>
        <v>1</v>
      </c>
      <c r="I41" s="313">
        <v>370289345</v>
      </c>
      <c r="J41" s="314"/>
      <c r="K41" s="315"/>
      <c r="L41" s="315">
        <v>150605345</v>
      </c>
      <c r="M41" s="315">
        <v>0</v>
      </c>
      <c r="N41" s="316">
        <v>150605345</v>
      </c>
      <c r="O41" s="317">
        <f>+N41/I41</f>
        <v>0.40672340977027033</v>
      </c>
      <c r="P41" s="316"/>
      <c r="Q41" s="316"/>
      <c r="R41" s="316">
        <v>19658876</v>
      </c>
      <c r="S41" s="316">
        <v>68263131</v>
      </c>
      <c r="T41" s="316">
        <f>+R41+S41</f>
        <v>87922007</v>
      </c>
      <c r="U41" s="318">
        <f>+T41/N41</f>
        <v>0.58379074793129027</v>
      </c>
      <c r="V41" s="319">
        <v>0</v>
      </c>
      <c r="W41" s="320">
        <v>0</v>
      </c>
      <c r="X41" s="315">
        <v>0</v>
      </c>
      <c r="Y41" s="321">
        <v>0</v>
      </c>
      <c r="Z41" s="321">
        <v>0</v>
      </c>
      <c r="AA41" s="321">
        <v>0</v>
      </c>
      <c r="AB41" s="321">
        <v>0</v>
      </c>
      <c r="AC41" s="322">
        <v>0</v>
      </c>
      <c r="AD41" s="323" t="e">
        <f>+AC41/V41</f>
        <v>#DIV/0!</v>
      </c>
      <c r="AE41" s="324"/>
    </row>
    <row r="42" spans="1:32" s="325" customFormat="1" ht="24.75" customHeight="1" x14ac:dyDescent="0.2">
      <c r="A42" s="742"/>
      <c r="B42" s="744"/>
      <c r="C42" s="744"/>
      <c r="D42" s="744"/>
      <c r="E42" s="333">
        <v>2021</v>
      </c>
      <c r="F42" s="368">
        <v>2246</v>
      </c>
      <c r="G42" s="368">
        <v>2246</v>
      </c>
      <c r="H42" s="375">
        <f>IFERROR(G42/F42,"")</f>
        <v>1</v>
      </c>
      <c r="I42" s="327">
        <v>434335500</v>
      </c>
      <c r="J42" s="328">
        <v>391904100</v>
      </c>
      <c r="K42" s="329">
        <v>42431400</v>
      </c>
      <c r="L42" s="329">
        <v>0</v>
      </c>
      <c r="M42" s="329">
        <v>0</v>
      </c>
      <c r="N42" s="316">
        <v>434335500</v>
      </c>
      <c r="O42" s="317">
        <f>+N42/I42</f>
        <v>1</v>
      </c>
      <c r="P42" s="330">
        <v>18790035</v>
      </c>
      <c r="Q42" s="330">
        <v>100370471</v>
      </c>
      <c r="R42" s="330">
        <v>110245950</v>
      </c>
      <c r="S42" s="330">
        <f>+P42+Q42+R42</f>
        <v>229406456</v>
      </c>
      <c r="T42" s="316">
        <f>+P42+Q42+R42+S42</f>
        <v>458812912</v>
      </c>
      <c r="U42" s="318">
        <f>+T42/N42</f>
        <v>1.0563560012939306</v>
      </c>
      <c r="V42" s="319">
        <v>43024462</v>
      </c>
      <c r="W42" s="320">
        <v>41132701</v>
      </c>
      <c r="X42" s="329">
        <v>1891761</v>
      </c>
      <c r="Y42" s="331">
        <v>0</v>
      </c>
      <c r="Z42" s="331">
        <v>0</v>
      </c>
      <c r="AA42" s="321"/>
      <c r="AB42" s="321">
        <v>43024462</v>
      </c>
      <c r="AC42" s="322">
        <v>43024462</v>
      </c>
      <c r="AD42" s="332">
        <f>+AC42/AB42</f>
        <v>1</v>
      </c>
      <c r="AE42" s="324"/>
    </row>
    <row r="43" spans="1:32" s="325" customFormat="1" ht="24.75" customHeight="1" x14ac:dyDescent="0.2">
      <c r="A43" s="742"/>
      <c r="B43" s="744"/>
      <c r="C43" s="744"/>
      <c r="D43" s="744"/>
      <c r="E43" s="333">
        <v>2022</v>
      </c>
      <c r="F43" s="368">
        <v>8000</v>
      </c>
      <c r="G43" s="326">
        <v>8000</v>
      </c>
      <c r="H43" s="375">
        <f>IFERROR(G43/F43,"")</f>
        <v>1</v>
      </c>
      <c r="I43" s="334">
        <v>753516036</v>
      </c>
      <c r="J43" s="328">
        <v>221579250</v>
      </c>
      <c r="K43" s="335">
        <v>0</v>
      </c>
      <c r="L43" s="329">
        <v>0</v>
      </c>
      <c r="M43" s="329">
        <v>498586380</v>
      </c>
      <c r="N43" s="316">
        <v>720165630</v>
      </c>
      <c r="O43" s="317">
        <f>+N43/I43</f>
        <v>0.95574028367459984</v>
      </c>
      <c r="P43" s="330">
        <v>10409258</v>
      </c>
      <c r="Q43" s="330">
        <v>103853313</v>
      </c>
      <c r="R43" s="330">
        <v>98506492</v>
      </c>
      <c r="S43" s="330">
        <f>+P43+Q43+R43</f>
        <v>212769063</v>
      </c>
      <c r="T43" s="316">
        <f>+P43+Q43+R43+S43</f>
        <v>425538126</v>
      </c>
      <c r="U43" s="317">
        <f>+T43/N43</f>
        <v>0.59088924585306857</v>
      </c>
      <c r="V43" s="319">
        <v>61737594</v>
      </c>
      <c r="W43" s="320">
        <v>58087459</v>
      </c>
      <c r="X43" s="329">
        <v>3650135</v>
      </c>
      <c r="Y43" s="331">
        <v>0</v>
      </c>
      <c r="Z43" s="331">
        <v>0</v>
      </c>
      <c r="AA43" s="321">
        <v>0</v>
      </c>
      <c r="AB43" s="321">
        <v>61737594</v>
      </c>
      <c r="AC43" s="322">
        <v>61737594</v>
      </c>
      <c r="AD43" s="332">
        <f>+AC43/AB43</f>
        <v>1</v>
      </c>
      <c r="AE43" s="324"/>
    </row>
    <row r="44" spans="1:32" s="325" customFormat="1" ht="24.75" customHeight="1" x14ac:dyDescent="0.2">
      <c r="A44" s="742"/>
      <c r="B44" s="744"/>
      <c r="C44" s="744"/>
      <c r="D44" s="744"/>
      <c r="E44" s="333">
        <v>2023</v>
      </c>
      <c r="F44" s="368">
        <v>7890</v>
      </c>
      <c r="G44" s="326">
        <v>7890</v>
      </c>
      <c r="H44" s="375">
        <v>1</v>
      </c>
      <c r="I44" s="328">
        <v>702408000</v>
      </c>
      <c r="J44" s="328">
        <v>535104000</v>
      </c>
      <c r="K44" s="329">
        <v>50304000</v>
      </c>
      <c r="L44" s="329">
        <v>0</v>
      </c>
      <c r="M44" s="329">
        <v>117000000</v>
      </c>
      <c r="N44" s="328">
        <v>702408000</v>
      </c>
      <c r="O44" s="317">
        <v>1</v>
      </c>
      <c r="P44" s="330">
        <v>29403999</v>
      </c>
      <c r="Q44" s="330">
        <v>137828267</v>
      </c>
      <c r="R44" s="330">
        <v>146352000</v>
      </c>
      <c r="S44" s="330">
        <v>195136000</v>
      </c>
      <c r="T44" s="330">
        <v>508720266</v>
      </c>
      <c r="U44" s="330">
        <v>0.72425181091331536</v>
      </c>
      <c r="V44" s="319">
        <v>498586380</v>
      </c>
      <c r="W44" s="320">
        <v>85867657</v>
      </c>
      <c r="X44" s="329">
        <v>124646595</v>
      </c>
      <c r="Y44" s="331">
        <v>124646595</v>
      </c>
      <c r="Z44" s="331">
        <v>163425533</v>
      </c>
      <c r="AA44" s="321"/>
      <c r="AB44" s="321">
        <v>498586380</v>
      </c>
      <c r="AC44" s="322">
        <v>498586380</v>
      </c>
      <c r="AD44" s="332">
        <v>1</v>
      </c>
      <c r="AE44" s="535"/>
      <c r="AF44" s="336"/>
    </row>
    <row r="45" spans="1:32" s="325" customFormat="1" ht="24.75" customHeight="1" x14ac:dyDescent="0.2">
      <c r="A45" s="742"/>
      <c r="B45" s="744"/>
      <c r="C45" s="744"/>
      <c r="D45" s="744"/>
      <c r="E45" s="337">
        <v>2024</v>
      </c>
      <c r="F45" s="338">
        <v>1200</v>
      </c>
      <c r="G45" s="339">
        <f>+'3. Metas Proyecto de Inv'!AZ11</f>
        <v>654</v>
      </c>
      <c r="H45" s="376">
        <f>IFERROR(G45/F45,"")</f>
        <v>0.54500000000000004</v>
      </c>
      <c r="I45" s="341">
        <v>1885713827</v>
      </c>
      <c r="J45" s="342">
        <v>1667658000</v>
      </c>
      <c r="K45" s="343"/>
      <c r="L45" s="343"/>
      <c r="M45" s="343"/>
      <c r="N45" s="538">
        <f>+J45+K45+L45+M45</f>
        <v>1667658000</v>
      </c>
      <c r="O45" s="344"/>
      <c r="P45" s="345">
        <v>465750000</v>
      </c>
      <c r="Q45" s="345"/>
      <c r="R45" s="345"/>
      <c r="S45" s="345"/>
      <c r="T45" s="538">
        <f>+P45+Q45+R45+S45</f>
        <v>465750000</v>
      </c>
      <c r="U45" s="345"/>
      <c r="V45" s="346">
        <v>193687734</v>
      </c>
      <c r="W45" s="347">
        <v>65297534</v>
      </c>
      <c r="X45" s="343"/>
      <c r="Y45" s="348"/>
      <c r="Z45" s="348"/>
      <c r="AA45" s="349"/>
      <c r="AB45" s="349">
        <f>+V45-AA45</f>
        <v>193687734</v>
      </c>
      <c r="AC45" s="350">
        <f>+W45+X45+Y45+Z45</f>
        <v>65297534</v>
      </c>
      <c r="AD45" s="351"/>
      <c r="AE45" s="324"/>
    </row>
    <row r="46" spans="1:32" s="325" customFormat="1" ht="24.75" customHeight="1" x14ac:dyDescent="0.25">
      <c r="A46" s="742"/>
      <c r="B46" s="745"/>
      <c r="C46" s="745"/>
      <c r="D46" s="745"/>
      <c r="E46" s="352" t="s">
        <v>896</v>
      </c>
      <c r="F46" s="353">
        <f>F41+F42+F43+F44+F45</f>
        <v>20736</v>
      </c>
      <c r="G46" s="353">
        <f>G41+G42+G43+G44+G45</f>
        <v>20190</v>
      </c>
      <c r="H46" s="354">
        <f>IFERROR(G46/F46,"")</f>
        <v>0.97366898148148151</v>
      </c>
      <c r="I46" s="355">
        <f t="shared" ref="I46:M46" si="6">SUM(I41:I45)</f>
        <v>4146262708</v>
      </c>
      <c r="J46" s="355">
        <f t="shared" si="6"/>
        <v>2816245350</v>
      </c>
      <c r="K46" s="355">
        <f t="shared" si="6"/>
        <v>92735400</v>
      </c>
      <c r="L46" s="355">
        <f t="shared" si="6"/>
        <v>150605345</v>
      </c>
      <c r="M46" s="355">
        <f t="shared" si="6"/>
        <v>615586380</v>
      </c>
      <c r="N46" s="355">
        <f>SUM(N41:N45)</f>
        <v>3675172475</v>
      </c>
      <c r="O46" s="358"/>
      <c r="P46" s="357">
        <f>SUM(P41:P45)</f>
        <v>524353292</v>
      </c>
      <c r="Q46" s="357">
        <f>SUM(Q41:Q45)</f>
        <v>342052051</v>
      </c>
      <c r="R46" s="357">
        <f>SUM(R41:R45)</f>
        <v>374763318</v>
      </c>
      <c r="S46" s="357">
        <f>SUM(S41:S45)</f>
        <v>705574650</v>
      </c>
      <c r="T46" s="357">
        <f>SUM(T41:T45)</f>
        <v>1946743311</v>
      </c>
      <c r="U46" s="358">
        <f>+T46/N46</f>
        <v>0.52970121109758261</v>
      </c>
      <c r="V46" s="359"/>
      <c r="W46" s="360"/>
      <c r="X46" s="370"/>
      <c r="Y46" s="371"/>
      <c r="Z46" s="371"/>
      <c r="AA46" s="372"/>
      <c r="AB46" s="372"/>
      <c r="AC46" s="373"/>
      <c r="AD46" s="374"/>
      <c r="AE46" s="324"/>
    </row>
    <row r="47" spans="1:32" s="325" customFormat="1" ht="24.75" customHeight="1" x14ac:dyDescent="0.2">
      <c r="A47" s="742" t="s">
        <v>1328</v>
      </c>
      <c r="B47" s="743">
        <v>8</v>
      </c>
      <c r="C47" s="743" t="str">
        <f>+'3. Metas Proyecto de Inv'!X12</f>
        <v>8. Demarcar 3.695,40 km-carril en vía</v>
      </c>
      <c r="D47" s="743" t="s">
        <v>111</v>
      </c>
      <c r="E47" s="309">
        <v>2020</v>
      </c>
      <c r="F47" s="378">
        <v>250</v>
      </c>
      <c r="G47" s="379">
        <v>250.35</v>
      </c>
      <c r="H47" s="312">
        <f>+G47/F47</f>
        <v>1.0014000000000001</v>
      </c>
      <c r="I47" s="313">
        <v>489265160</v>
      </c>
      <c r="J47" s="314"/>
      <c r="K47" s="315"/>
      <c r="L47" s="315">
        <v>162091940</v>
      </c>
      <c r="M47" s="315">
        <v>0</v>
      </c>
      <c r="N47" s="316">
        <v>162091940</v>
      </c>
      <c r="O47" s="317">
        <f>+N47/I47</f>
        <v>0.33129671444416764</v>
      </c>
      <c r="P47" s="316"/>
      <c r="Q47" s="316"/>
      <c r="R47" s="316">
        <v>12474264</v>
      </c>
      <c r="S47" s="316">
        <v>89598706</v>
      </c>
      <c r="T47" s="316">
        <f>+R47+S47</f>
        <v>102072970</v>
      </c>
      <c r="U47" s="318">
        <f>+T47/N47</f>
        <v>0.62972267467463217</v>
      </c>
      <c r="V47" s="319">
        <v>0</v>
      </c>
      <c r="W47" s="320">
        <v>0</v>
      </c>
      <c r="X47" s="315">
        <v>0</v>
      </c>
      <c r="Y47" s="321">
        <v>0</v>
      </c>
      <c r="Z47" s="321">
        <v>0</v>
      </c>
      <c r="AA47" s="321">
        <v>0</v>
      </c>
      <c r="AB47" s="321">
        <v>0</v>
      </c>
      <c r="AC47" s="322">
        <v>0</v>
      </c>
      <c r="AD47" s="323" t="e">
        <f>+AC47/V47</f>
        <v>#DIV/0!</v>
      </c>
      <c r="AE47" s="324"/>
    </row>
    <row r="48" spans="1:32" s="325" customFormat="1" ht="24.75" customHeight="1" x14ac:dyDescent="0.2">
      <c r="A48" s="742"/>
      <c r="B48" s="744"/>
      <c r="C48" s="744"/>
      <c r="D48" s="744"/>
      <c r="E48" s="333">
        <v>2021</v>
      </c>
      <c r="F48" s="378">
        <v>371.14</v>
      </c>
      <c r="G48" s="378">
        <v>371.14</v>
      </c>
      <c r="H48" s="375">
        <f>+G48/F48</f>
        <v>1</v>
      </c>
      <c r="I48" s="327">
        <v>395126600</v>
      </c>
      <c r="J48" s="328">
        <v>360208200</v>
      </c>
      <c r="K48" s="329">
        <v>34918400</v>
      </c>
      <c r="L48" s="329">
        <v>0</v>
      </c>
      <c r="M48" s="329">
        <v>0</v>
      </c>
      <c r="N48" s="316">
        <v>395126600</v>
      </c>
      <c r="O48" s="317">
        <f>+N48/I48</f>
        <v>1</v>
      </c>
      <c r="P48" s="330">
        <v>0</v>
      </c>
      <c r="Q48" s="330">
        <v>81177611</v>
      </c>
      <c r="R48" s="330">
        <v>95265013</v>
      </c>
      <c r="S48" s="330">
        <f>+P48+Q48+R48</f>
        <v>176442624</v>
      </c>
      <c r="T48" s="316">
        <f>+P48+Q48+R48+S48</f>
        <v>352885248</v>
      </c>
      <c r="U48" s="318">
        <f>+T48/N48</f>
        <v>0.89309413236162793</v>
      </c>
      <c r="V48" s="319">
        <v>47544706</v>
      </c>
      <c r="W48" s="320">
        <v>45440106</v>
      </c>
      <c r="X48" s="329">
        <v>2104600</v>
      </c>
      <c r="Y48" s="331">
        <v>0</v>
      </c>
      <c r="Z48" s="331">
        <v>0</v>
      </c>
      <c r="AA48" s="321"/>
      <c r="AB48" s="321">
        <v>47544706</v>
      </c>
      <c r="AC48" s="322">
        <v>47544706</v>
      </c>
      <c r="AD48" s="332">
        <f>+AC48/AB48</f>
        <v>1</v>
      </c>
      <c r="AE48" s="324"/>
    </row>
    <row r="49" spans="1:32" s="325" customFormat="1" ht="24.75" customHeight="1" x14ac:dyDescent="0.2">
      <c r="A49" s="742"/>
      <c r="B49" s="744"/>
      <c r="C49" s="744"/>
      <c r="D49" s="744"/>
      <c r="E49" s="333">
        <v>2022</v>
      </c>
      <c r="F49" s="326">
        <v>2300</v>
      </c>
      <c r="G49" s="326">
        <v>2300</v>
      </c>
      <c r="H49" s="375">
        <f>+G49/F49</f>
        <v>1</v>
      </c>
      <c r="I49" s="334">
        <v>474534600</v>
      </c>
      <c r="J49" s="328">
        <v>474534600</v>
      </c>
      <c r="K49" s="335">
        <v>0</v>
      </c>
      <c r="L49" s="329">
        <v>0</v>
      </c>
      <c r="M49" s="329"/>
      <c r="N49" s="316">
        <v>474534600</v>
      </c>
      <c r="O49" s="317">
        <f>+N49/I49</f>
        <v>1</v>
      </c>
      <c r="P49" s="330">
        <v>35501719</v>
      </c>
      <c r="Q49" s="330">
        <v>230460883</v>
      </c>
      <c r="R49" s="330">
        <v>188293361</v>
      </c>
      <c r="S49" s="330">
        <f>+P49+Q49+R49</f>
        <v>454255963</v>
      </c>
      <c r="T49" s="316">
        <f>+P49+Q49+R49+S49</f>
        <v>908511926</v>
      </c>
      <c r="U49" s="317">
        <f>+T49/N49</f>
        <v>1.9145325251309389</v>
      </c>
      <c r="V49" s="319">
        <v>84522488</v>
      </c>
      <c r="W49" s="320">
        <v>63608450</v>
      </c>
      <c r="X49" s="329">
        <v>20914038</v>
      </c>
      <c r="Y49" s="331">
        <v>0</v>
      </c>
      <c r="Z49" s="331">
        <v>0</v>
      </c>
      <c r="AA49" s="321">
        <v>0</v>
      </c>
      <c r="AB49" s="321">
        <v>84522488</v>
      </c>
      <c r="AC49" s="322">
        <v>84522488</v>
      </c>
      <c r="AD49" s="332">
        <f>+AC49/AB49</f>
        <v>1</v>
      </c>
      <c r="AE49" s="324"/>
    </row>
    <row r="50" spans="1:32" s="325" customFormat="1" ht="24.75" customHeight="1" x14ac:dyDescent="0.2">
      <c r="A50" s="742"/>
      <c r="B50" s="744"/>
      <c r="C50" s="744"/>
      <c r="D50" s="744"/>
      <c r="E50" s="333">
        <v>2023</v>
      </c>
      <c r="F50" s="378">
        <v>649.26</v>
      </c>
      <c r="G50" s="382">
        <v>649.26</v>
      </c>
      <c r="H50" s="375">
        <v>1</v>
      </c>
      <c r="I50" s="328">
        <v>1514133018</v>
      </c>
      <c r="J50" s="328">
        <v>561248208</v>
      </c>
      <c r="K50" s="329">
        <v>206300664</v>
      </c>
      <c r="L50" s="329">
        <v>0</v>
      </c>
      <c r="M50" s="329">
        <v>0</v>
      </c>
      <c r="N50" s="328">
        <v>767548872</v>
      </c>
      <c r="O50" s="317">
        <v>0.50692301328574552</v>
      </c>
      <c r="P50" s="330">
        <v>209515539</v>
      </c>
      <c r="Q50" s="330">
        <v>94643306</v>
      </c>
      <c r="R50" s="330">
        <v>143314874</v>
      </c>
      <c r="S50" s="330">
        <v>186797818</v>
      </c>
      <c r="T50" s="330">
        <v>634271537</v>
      </c>
      <c r="U50" s="330">
        <v>0.8263598060502394</v>
      </c>
      <c r="V50" s="319">
        <v>12950234</v>
      </c>
      <c r="W50" s="320"/>
      <c r="X50" s="329"/>
      <c r="Y50" s="331">
        <v>0</v>
      </c>
      <c r="Z50" s="331"/>
      <c r="AA50" s="321">
        <v>0</v>
      </c>
      <c r="AB50" s="321">
        <v>12950234</v>
      </c>
      <c r="AC50" s="322">
        <v>0</v>
      </c>
      <c r="AD50" s="332">
        <v>0</v>
      </c>
      <c r="AE50" s="324"/>
    </row>
    <row r="51" spans="1:32" s="325" customFormat="1" ht="24.75" customHeight="1" x14ac:dyDescent="0.2">
      <c r="A51" s="742"/>
      <c r="B51" s="744"/>
      <c r="C51" s="744"/>
      <c r="D51" s="744"/>
      <c r="E51" s="337">
        <v>2024</v>
      </c>
      <c r="F51" s="380">
        <v>125</v>
      </c>
      <c r="G51" s="381">
        <f>+'3. Metas Proyecto de Inv'!AZ12</f>
        <v>63.17</v>
      </c>
      <c r="H51" s="376">
        <f>+G51/F51</f>
        <v>0.50536000000000003</v>
      </c>
      <c r="I51" s="341">
        <v>1129970000</v>
      </c>
      <c r="J51" s="342">
        <v>312259000</v>
      </c>
      <c r="K51" s="343"/>
      <c r="L51" s="343"/>
      <c r="M51" s="343"/>
      <c r="N51" s="538">
        <f>+J51+K51+L51+M51</f>
        <v>312259000</v>
      </c>
      <c r="O51" s="344"/>
      <c r="P51" s="345">
        <v>1831600</v>
      </c>
      <c r="Q51" s="345"/>
      <c r="R51" s="345"/>
      <c r="S51" s="345"/>
      <c r="T51" s="538">
        <f>+P51+Q51+R51+S51</f>
        <v>1831600</v>
      </c>
      <c r="U51" s="345"/>
      <c r="V51" s="346">
        <v>133277335</v>
      </c>
      <c r="W51" s="347">
        <v>81357433</v>
      </c>
      <c r="X51" s="343"/>
      <c r="Y51" s="348"/>
      <c r="Z51" s="348"/>
      <c r="AA51" s="349"/>
      <c r="AB51" s="349">
        <f>+V51-AA51</f>
        <v>133277335</v>
      </c>
      <c r="AC51" s="350">
        <f>+W51+X51+Y51+Z51</f>
        <v>81357433</v>
      </c>
      <c r="AD51" s="351"/>
      <c r="AE51" s="324"/>
    </row>
    <row r="52" spans="1:32" s="325" customFormat="1" ht="24.75" customHeight="1" x14ac:dyDescent="0.25">
      <c r="A52" s="742"/>
      <c r="B52" s="745"/>
      <c r="C52" s="745"/>
      <c r="D52" s="745"/>
      <c r="E52" s="352" t="s">
        <v>896</v>
      </c>
      <c r="F52" s="383">
        <f>F47+F48+F49+F50+F51</f>
        <v>3695.3999999999996</v>
      </c>
      <c r="G52" s="383">
        <f>G47+G48+G49+G50+G51</f>
        <v>3633.92</v>
      </c>
      <c r="H52" s="354">
        <f>IFERROR(G52/F52,"")</f>
        <v>0.98336310007035788</v>
      </c>
      <c r="I52" s="355">
        <f t="shared" ref="I52:M52" si="7">SUM(I47:I51)</f>
        <v>4003029378</v>
      </c>
      <c r="J52" s="355">
        <f t="shared" si="7"/>
        <v>1708250008</v>
      </c>
      <c r="K52" s="355">
        <f t="shared" si="7"/>
        <v>241219064</v>
      </c>
      <c r="L52" s="355">
        <f t="shared" si="7"/>
        <v>162091940</v>
      </c>
      <c r="M52" s="355">
        <f t="shared" si="7"/>
        <v>0</v>
      </c>
      <c r="N52" s="355">
        <f>SUM(N47:N51)</f>
        <v>2111561012</v>
      </c>
      <c r="O52" s="358"/>
      <c r="P52" s="357">
        <f>SUM(P47:P51)</f>
        <v>246848858</v>
      </c>
      <c r="Q52" s="357">
        <f>SUM(Q47:Q51)</f>
        <v>406281800</v>
      </c>
      <c r="R52" s="357">
        <f>SUM(R47:R51)</f>
        <v>439347512</v>
      </c>
      <c r="S52" s="357">
        <f>SUM(S47:S51)</f>
        <v>907095111</v>
      </c>
      <c r="T52" s="357">
        <f>SUM(T47:T51)</f>
        <v>1999573281</v>
      </c>
      <c r="U52" s="358">
        <f>+T52/N52</f>
        <v>0.94696448250200971</v>
      </c>
      <c r="V52" s="359"/>
      <c r="W52" s="360"/>
      <c r="X52" s="370"/>
      <c r="Y52" s="371"/>
      <c r="Z52" s="371"/>
      <c r="AA52" s="372"/>
      <c r="AB52" s="372"/>
      <c r="AC52" s="373"/>
      <c r="AD52" s="374"/>
      <c r="AE52" s="324"/>
    </row>
    <row r="53" spans="1:32" s="325" customFormat="1" ht="24.75" customHeight="1" x14ac:dyDescent="0.2">
      <c r="A53" s="742" t="s">
        <v>1328</v>
      </c>
      <c r="B53" s="743">
        <v>9</v>
      </c>
      <c r="C53" s="743" t="str">
        <f>+'3. Metas Proyecto de Inv'!X13</f>
        <v>9. Mantener señalizados de manera integral 359,51 km de los 14 corredores principales de la ciudad y las vías del área de influencia</v>
      </c>
      <c r="D53" s="743" t="s">
        <v>111</v>
      </c>
      <c r="E53" s="309">
        <v>2020</v>
      </c>
      <c r="F53" s="384">
        <v>15</v>
      </c>
      <c r="G53" s="379">
        <v>15</v>
      </c>
      <c r="H53" s="312">
        <f>+G53/F53</f>
        <v>1</v>
      </c>
      <c r="I53" s="313">
        <v>14345399987</v>
      </c>
      <c r="J53" s="314"/>
      <c r="K53" s="315"/>
      <c r="L53" s="315">
        <v>13202038310</v>
      </c>
      <c r="M53" s="315">
        <v>1143054548</v>
      </c>
      <c r="N53" s="316">
        <v>14345092858</v>
      </c>
      <c r="O53" s="317">
        <f>+N53/I53</f>
        <v>0.99997859041920911</v>
      </c>
      <c r="P53" s="316"/>
      <c r="Q53" s="316"/>
      <c r="R53" s="316">
        <v>834115</v>
      </c>
      <c r="S53" s="316">
        <v>4862183940</v>
      </c>
      <c r="T53" s="316">
        <f>+R53+S53</f>
        <v>4863018055</v>
      </c>
      <c r="U53" s="318">
        <f>+T53/N53</f>
        <v>0.33900220118045332</v>
      </c>
      <c r="V53" s="319">
        <v>0</v>
      </c>
      <c r="W53" s="320">
        <v>0</v>
      </c>
      <c r="X53" s="315">
        <v>0</v>
      </c>
      <c r="Y53" s="321">
        <v>0</v>
      </c>
      <c r="Z53" s="321">
        <v>0</v>
      </c>
      <c r="AA53" s="321">
        <v>0</v>
      </c>
      <c r="AB53" s="321">
        <v>0</v>
      </c>
      <c r="AC53" s="322">
        <v>0</v>
      </c>
      <c r="AD53" s="323" t="e">
        <f>+AC53/V53</f>
        <v>#DIV/0!</v>
      </c>
      <c r="AE53" s="324"/>
    </row>
    <row r="54" spans="1:32" s="325" customFormat="1" ht="24.75" customHeight="1" x14ac:dyDescent="0.2">
      <c r="A54" s="742"/>
      <c r="B54" s="744"/>
      <c r="C54" s="744"/>
      <c r="D54" s="744"/>
      <c r="E54" s="333">
        <v>2021</v>
      </c>
      <c r="F54" s="378">
        <v>34.61</v>
      </c>
      <c r="G54" s="378">
        <v>34.61</v>
      </c>
      <c r="H54" s="375">
        <f>+G54/F54</f>
        <v>1</v>
      </c>
      <c r="I54" s="327">
        <v>33026910913</v>
      </c>
      <c r="J54" s="328">
        <v>241082100</v>
      </c>
      <c r="K54" s="329">
        <v>5451103437</v>
      </c>
      <c r="L54" s="329">
        <v>21761621496</v>
      </c>
      <c r="M54" s="329">
        <v>5572962103</v>
      </c>
      <c r="N54" s="316">
        <v>33026769136</v>
      </c>
      <c r="O54" s="317">
        <f>+N54/I54</f>
        <v>0.99999570722795195</v>
      </c>
      <c r="P54" s="330">
        <v>0</v>
      </c>
      <c r="Q54" s="330">
        <v>0</v>
      </c>
      <c r="R54" s="330">
        <v>1443330133</v>
      </c>
      <c r="S54" s="330">
        <f>+P54+Q54+R54</f>
        <v>1443330133</v>
      </c>
      <c r="T54" s="316">
        <f>+P54+Q54+R54+S54</f>
        <v>2886660266</v>
      </c>
      <c r="U54" s="318">
        <f>+T54/N54</f>
        <v>8.7403652900866657E-2</v>
      </c>
      <c r="V54" s="319">
        <v>9651597569</v>
      </c>
      <c r="W54" s="320">
        <v>5661003248</v>
      </c>
      <c r="X54" s="329">
        <v>990289260</v>
      </c>
      <c r="Y54" s="331">
        <v>474805725</v>
      </c>
      <c r="Z54" s="331">
        <v>1140457248</v>
      </c>
      <c r="AA54" s="321"/>
      <c r="AB54" s="321">
        <v>9651597569</v>
      </c>
      <c r="AC54" s="322">
        <v>8266555481</v>
      </c>
      <c r="AD54" s="332">
        <f>+AC54/AB54</f>
        <v>0.85649607973206199</v>
      </c>
      <c r="AE54" s="324"/>
      <c r="AF54" s="336"/>
    </row>
    <row r="55" spans="1:32" s="325" customFormat="1" ht="24.75" customHeight="1" x14ac:dyDescent="0.2">
      <c r="A55" s="742"/>
      <c r="B55" s="744"/>
      <c r="C55" s="744"/>
      <c r="D55" s="744"/>
      <c r="E55" s="333">
        <v>2022</v>
      </c>
      <c r="F55" s="382">
        <v>205</v>
      </c>
      <c r="G55" s="382">
        <v>205</v>
      </c>
      <c r="H55" s="375">
        <f>+G55/F55</f>
        <v>1</v>
      </c>
      <c r="I55" s="334">
        <v>81956030595</v>
      </c>
      <c r="J55" s="328">
        <v>71477513664</v>
      </c>
      <c r="K55" s="335">
        <v>111069350</v>
      </c>
      <c r="L55" s="329">
        <v>2505681199</v>
      </c>
      <c r="M55" s="329">
        <v>7504741742</v>
      </c>
      <c r="N55" s="316">
        <v>81599005955</v>
      </c>
      <c r="O55" s="317">
        <f>+N55/I55</f>
        <v>0.99564370507688083</v>
      </c>
      <c r="P55" s="330">
        <v>3646033819</v>
      </c>
      <c r="Q55" s="330">
        <v>12745702467</v>
      </c>
      <c r="R55" s="330">
        <v>18321455941</v>
      </c>
      <c r="S55" s="330">
        <f>+P55+Q55+R55</f>
        <v>34713192227</v>
      </c>
      <c r="T55" s="316">
        <f>+P55+Q55+R55+S55</f>
        <v>69426384454</v>
      </c>
      <c r="U55" s="317">
        <f>+T55/N55</f>
        <v>0.85082389964758975</v>
      </c>
      <c r="V55" s="319">
        <v>18037075347</v>
      </c>
      <c r="W55" s="320">
        <v>7573332479</v>
      </c>
      <c r="X55" s="329">
        <v>9031514422</v>
      </c>
      <c r="Y55" s="331">
        <v>249660283</v>
      </c>
      <c r="Z55" s="331">
        <v>211649910</v>
      </c>
      <c r="AA55" s="321">
        <v>0</v>
      </c>
      <c r="AB55" s="321">
        <v>18037075347</v>
      </c>
      <c r="AC55" s="322">
        <v>17066157094</v>
      </c>
      <c r="AD55" s="332">
        <f>+AC55/AB55</f>
        <v>0.94617097094061386</v>
      </c>
      <c r="AE55" s="324"/>
      <c r="AF55" s="336"/>
    </row>
    <row r="56" spans="1:32" s="325" customFormat="1" ht="24.75" customHeight="1" x14ac:dyDescent="0.2">
      <c r="A56" s="742"/>
      <c r="B56" s="744"/>
      <c r="C56" s="744"/>
      <c r="D56" s="744"/>
      <c r="E56" s="333">
        <v>2023</v>
      </c>
      <c r="F56" s="378">
        <v>99.9</v>
      </c>
      <c r="G56" s="382">
        <v>99.9</v>
      </c>
      <c r="H56" s="375">
        <v>1</v>
      </c>
      <c r="I56" s="334">
        <v>62931020096</v>
      </c>
      <c r="J56" s="328">
        <v>62753897995</v>
      </c>
      <c r="K56" s="329">
        <v>0</v>
      </c>
      <c r="L56" s="329">
        <v>0</v>
      </c>
      <c r="M56" s="329">
        <v>0</v>
      </c>
      <c r="N56" s="328">
        <v>62753897995</v>
      </c>
      <c r="O56" s="317">
        <v>0.99718545638176848</v>
      </c>
      <c r="P56" s="330">
        <v>4107473016</v>
      </c>
      <c r="Q56" s="330">
        <v>12088046846</v>
      </c>
      <c r="R56" s="330">
        <v>14768353613</v>
      </c>
      <c r="S56" s="330">
        <v>17936954794</v>
      </c>
      <c r="T56" s="330">
        <v>48900828269</v>
      </c>
      <c r="U56" s="330">
        <v>0.77924766160177394</v>
      </c>
      <c r="V56" s="319">
        <v>21803650600</v>
      </c>
      <c r="W56" s="320">
        <v>8377819744</v>
      </c>
      <c r="X56" s="329">
        <v>6565731279</v>
      </c>
      <c r="Y56" s="331">
        <v>4570123328</v>
      </c>
      <c r="Z56" s="331">
        <v>1091352596</v>
      </c>
      <c r="AA56" s="539">
        <v>2872650</v>
      </c>
      <c r="AB56" s="321">
        <v>21800777950</v>
      </c>
      <c r="AC56" s="322">
        <v>20605026947</v>
      </c>
      <c r="AD56" s="332">
        <v>0.94515099388918822</v>
      </c>
      <c r="AE56" s="324"/>
      <c r="AF56" s="336"/>
    </row>
    <row r="57" spans="1:32" s="325" customFormat="1" ht="24.75" customHeight="1" x14ac:dyDescent="0.2">
      <c r="A57" s="742"/>
      <c r="B57" s="744"/>
      <c r="C57" s="744"/>
      <c r="D57" s="744"/>
      <c r="E57" s="337">
        <v>2024</v>
      </c>
      <c r="F57" s="540">
        <v>5</v>
      </c>
      <c r="G57" s="381">
        <f>+'3. Metas Proyecto de Inv'!AZ13</f>
        <v>2.89</v>
      </c>
      <c r="H57" s="376">
        <f>+G57/F57</f>
        <v>0.57800000000000007</v>
      </c>
      <c r="I57" s="341">
        <v>57546595000</v>
      </c>
      <c r="J57" s="342">
        <v>22760039940</v>
      </c>
      <c r="K57" s="343"/>
      <c r="L57" s="343"/>
      <c r="M57" s="343"/>
      <c r="N57" s="538">
        <f>+J57+K57+L57+M57</f>
        <v>22760039940</v>
      </c>
      <c r="O57" s="344"/>
      <c r="P57" s="345">
        <v>2385460426</v>
      </c>
      <c r="Q57" s="345"/>
      <c r="R57" s="345"/>
      <c r="S57" s="345"/>
      <c r="T57" s="538">
        <f>+P57+Q57+R57+S57</f>
        <v>2385460426</v>
      </c>
      <c r="U57" s="345"/>
      <c r="V57" s="346">
        <v>13853069726</v>
      </c>
      <c r="W57" s="347">
        <v>6615794103</v>
      </c>
      <c r="X57" s="343"/>
      <c r="Y57" s="348"/>
      <c r="Z57" s="348"/>
      <c r="AA57" s="349"/>
      <c r="AB57" s="349">
        <f>+V57-AA57</f>
        <v>13853069726</v>
      </c>
      <c r="AC57" s="350">
        <f>+W57+X57+Y57+Z57</f>
        <v>6615794103</v>
      </c>
      <c r="AD57" s="351"/>
      <c r="AE57" s="324"/>
      <c r="AF57" s="336"/>
    </row>
    <row r="58" spans="1:32" s="325" customFormat="1" ht="24.75" customHeight="1" x14ac:dyDescent="0.25">
      <c r="A58" s="742"/>
      <c r="B58" s="745"/>
      <c r="C58" s="745"/>
      <c r="D58" s="745"/>
      <c r="E58" s="352" t="s">
        <v>896</v>
      </c>
      <c r="F58" s="383">
        <f>F53+F54+F55+F56+F57</f>
        <v>359.51</v>
      </c>
      <c r="G58" s="383">
        <f>G53+G54+G55+G56+G57</f>
        <v>357.4</v>
      </c>
      <c r="H58" s="354">
        <f>IFERROR(G58/F58,"")</f>
        <v>0.99413090039220042</v>
      </c>
      <c r="I58" s="355">
        <f t="shared" ref="I58:M58" si="8">SUM(I53:I57)</f>
        <v>249805956591</v>
      </c>
      <c r="J58" s="355">
        <f t="shared" si="8"/>
        <v>157232533699</v>
      </c>
      <c r="K58" s="355">
        <f t="shared" si="8"/>
        <v>5562172787</v>
      </c>
      <c r="L58" s="355">
        <f t="shared" si="8"/>
        <v>37469341005</v>
      </c>
      <c r="M58" s="355">
        <f t="shared" si="8"/>
        <v>14220758393</v>
      </c>
      <c r="N58" s="533">
        <f>+J58+K58+L58+M58</f>
        <v>214484805884</v>
      </c>
      <c r="O58" s="356">
        <f>+N58/I58</f>
        <v>0.8586056506057208</v>
      </c>
      <c r="P58" s="357">
        <f>SUM(P53:P57)</f>
        <v>10138967261</v>
      </c>
      <c r="Q58" s="357">
        <f>SUM(Q53:Q57)</f>
        <v>24833749313</v>
      </c>
      <c r="R58" s="357">
        <f>SUM(R53:R57)</f>
        <v>34533973802</v>
      </c>
      <c r="S58" s="357">
        <f>SUM(S53:S57)</f>
        <v>58955661094</v>
      </c>
      <c r="T58" s="357">
        <f>SUM(T53:T57)</f>
        <v>128462351470</v>
      </c>
      <c r="U58" s="358">
        <f>+T58/N58</f>
        <v>0.59893450699475848</v>
      </c>
      <c r="V58" s="359"/>
      <c r="W58" s="360"/>
      <c r="X58" s="370"/>
      <c r="Y58" s="371"/>
      <c r="Z58" s="371"/>
      <c r="AA58" s="372"/>
      <c r="AB58" s="372"/>
      <c r="AC58" s="373"/>
      <c r="AD58" s="374"/>
      <c r="AE58" s="324"/>
    </row>
    <row r="59" spans="1:32" s="325" customFormat="1" ht="24.75" customHeight="1" x14ac:dyDescent="0.2">
      <c r="A59" s="742" t="s">
        <v>1329</v>
      </c>
      <c r="B59" s="743">
        <v>10</v>
      </c>
      <c r="C59" s="743" t="str">
        <f>+'3. Metas Proyecto de Inv'!X14</f>
        <v>10 .Implementar 56 km de ciclorruta en calzada</v>
      </c>
      <c r="D59" s="743" t="s">
        <v>111</v>
      </c>
      <c r="E59" s="309">
        <v>2020</v>
      </c>
      <c r="F59" s="384">
        <v>25.16</v>
      </c>
      <c r="G59" s="379">
        <v>25.16</v>
      </c>
      <c r="H59" s="312">
        <f>+G59/F59</f>
        <v>1</v>
      </c>
      <c r="I59" s="313">
        <v>364230082</v>
      </c>
      <c r="J59" s="314"/>
      <c r="K59" s="315"/>
      <c r="L59" s="315">
        <v>117522670</v>
      </c>
      <c r="M59" s="315">
        <v>0</v>
      </c>
      <c r="N59" s="316">
        <v>117522670</v>
      </c>
      <c r="O59" s="317">
        <f>+N59/I59</f>
        <v>0.32266052643065324</v>
      </c>
      <c r="P59" s="316"/>
      <c r="Q59" s="316"/>
      <c r="R59" s="316">
        <v>10073904</v>
      </c>
      <c r="S59" s="316">
        <v>60479816</v>
      </c>
      <c r="T59" s="316">
        <f>+R59+S59</f>
        <v>70553720</v>
      </c>
      <c r="U59" s="318">
        <f>+T59/N59</f>
        <v>0.60034136392578552</v>
      </c>
      <c r="V59" s="319">
        <v>0</v>
      </c>
      <c r="W59" s="320">
        <v>0</v>
      </c>
      <c r="X59" s="315">
        <v>0</v>
      </c>
      <c r="Y59" s="321">
        <v>0</v>
      </c>
      <c r="Z59" s="321">
        <v>0</v>
      </c>
      <c r="AA59" s="321">
        <v>0</v>
      </c>
      <c r="AB59" s="321">
        <v>0</v>
      </c>
      <c r="AC59" s="322">
        <v>0</v>
      </c>
      <c r="AD59" s="323" t="e">
        <f>+AC59/V59</f>
        <v>#DIV/0!</v>
      </c>
      <c r="AE59" s="324"/>
    </row>
    <row r="60" spans="1:32" s="325" customFormat="1" ht="24.75" customHeight="1" x14ac:dyDescent="0.2">
      <c r="A60" s="742"/>
      <c r="B60" s="744"/>
      <c r="C60" s="744"/>
      <c r="D60" s="744"/>
      <c r="E60" s="333">
        <v>2021</v>
      </c>
      <c r="F60" s="378">
        <v>16.420000000000002</v>
      </c>
      <c r="G60" s="378">
        <v>16.420000000000002</v>
      </c>
      <c r="H60" s="375">
        <f>+G60/F60</f>
        <v>1</v>
      </c>
      <c r="I60" s="327">
        <v>207411000</v>
      </c>
      <c r="J60" s="328">
        <v>162439800</v>
      </c>
      <c r="K60" s="329">
        <v>30425200</v>
      </c>
      <c r="L60" s="329">
        <v>0</v>
      </c>
      <c r="M60" s="329">
        <v>14546000</v>
      </c>
      <c r="N60" s="316">
        <v>207411000</v>
      </c>
      <c r="O60" s="317">
        <f>+N60/I60</f>
        <v>1</v>
      </c>
      <c r="P60" s="330">
        <v>0</v>
      </c>
      <c r="Q60" s="330">
        <v>39606168</v>
      </c>
      <c r="R60" s="330">
        <v>49357195</v>
      </c>
      <c r="S60" s="330">
        <f>+P60+Q60+R60</f>
        <v>88963363</v>
      </c>
      <c r="T60" s="316">
        <f>+P60+Q60+R60+S60</f>
        <v>177926726</v>
      </c>
      <c r="U60" s="318">
        <f>+T60/N60</f>
        <v>0.85784614123648217</v>
      </c>
      <c r="V60" s="319">
        <v>36895046</v>
      </c>
      <c r="W60" s="320">
        <v>28927272</v>
      </c>
      <c r="X60" s="329">
        <v>7967774</v>
      </c>
      <c r="Y60" s="331">
        <v>0</v>
      </c>
      <c r="Z60" s="331">
        <v>0</v>
      </c>
      <c r="AA60" s="321"/>
      <c r="AB60" s="321">
        <v>36895046</v>
      </c>
      <c r="AC60" s="322">
        <v>36895046</v>
      </c>
      <c r="AD60" s="332">
        <f>+AC60/AB60</f>
        <v>1</v>
      </c>
      <c r="AE60" s="324"/>
    </row>
    <row r="61" spans="1:32" s="325" customFormat="1" ht="24.75" customHeight="1" x14ac:dyDescent="0.2">
      <c r="A61" s="742"/>
      <c r="B61" s="744"/>
      <c r="C61" s="744"/>
      <c r="D61" s="744"/>
      <c r="E61" s="333">
        <v>2022</v>
      </c>
      <c r="F61" s="378">
        <v>7</v>
      </c>
      <c r="G61" s="382">
        <v>7</v>
      </c>
      <c r="H61" s="375">
        <f>+G61/F61</f>
        <v>1</v>
      </c>
      <c r="I61" s="334">
        <v>685025690</v>
      </c>
      <c r="J61" s="328">
        <v>308179800</v>
      </c>
      <c r="K61" s="335"/>
      <c r="L61" s="329">
        <v>334525250</v>
      </c>
      <c r="M61" s="329">
        <v>40321392</v>
      </c>
      <c r="N61" s="316">
        <v>683026442</v>
      </c>
      <c r="O61" s="317">
        <f>+N61/I61</f>
        <v>0.99708149923545208</v>
      </c>
      <c r="P61" s="330">
        <v>10706667</v>
      </c>
      <c r="Q61" s="330">
        <v>128765448</v>
      </c>
      <c r="R61" s="330">
        <v>143940238</v>
      </c>
      <c r="S61" s="330">
        <f>+P61+Q61+R61</f>
        <v>283412353</v>
      </c>
      <c r="T61" s="316">
        <f>+P61+Q61+R61+S61</f>
        <v>566824706</v>
      </c>
      <c r="U61" s="317">
        <f>+T61/N61</f>
        <v>0.82987227308543932</v>
      </c>
      <c r="V61" s="319">
        <v>47356770</v>
      </c>
      <c r="W61" s="320">
        <v>35616655</v>
      </c>
      <c r="X61" s="329">
        <v>1003782</v>
      </c>
      <c r="Y61" s="331">
        <v>3878933</v>
      </c>
      <c r="Z61" s="331">
        <v>6234000</v>
      </c>
      <c r="AA61" s="321">
        <v>0</v>
      </c>
      <c r="AB61" s="321">
        <v>47356770</v>
      </c>
      <c r="AC61" s="322">
        <v>46733370</v>
      </c>
      <c r="AD61" s="332">
        <f>+AC61/AB61</f>
        <v>0.98683609545161122</v>
      </c>
      <c r="AE61" s="324"/>
      <c r="AF61" s="336"/>
    </row>
    <row r="62" spans="1:32" s="325" customFormat="1" ht="24.75" customHeight="1" x14ac:dyDescent="0.2">
      <c r="A62" s="742"/>
      <c r="B62" s="744"/>
      <c r="C62" s="744"/>
      <c r="D62" s="744"/>
      <c r="E62" s="333">
        <v>2023</v>
      </c>
      <c r="F62" s="378">
        <v>7.42</v>
      </c>
      <c r="G62" s="382">
        <v>7.7379999999999995</v>
      </c>
      <c r="H62" s="375">
        <v>1.0428571428571427</v>
      </c>
      <c r="I62" s="328">
        <v>353536000</v>
      </c>
      <c r="J62" s="328">
        <v>214416000</v>
      </c>
      <c r="K62" s="329">
        <v>139120000</v>
      </c>
      <c r="L62" s="329">
        <v>0</v>
      </c>
      <c r="M62" s="329">
        <v>0</v>
      </c>
      <c r="N62" s="328">
        <v>353536000</v>
      </c>
      <c r="O62" s="317">
        <v>1</v>
      </c>
      <c r="P62" s="330">
        <v>2446400</v>
      </c>
      <c r="Q62" s="330">
        <v>69984234</v>
      </c>
      <c r="R62" s="330">
        <v>86224333</v>
      </c>
      <c r="S62" s="330">
        <v>111292000</v>
      </c>
      <c r="T62" s="330">
        <v>269946967</v>
      </c>
      <c r="U62" s="330">
        <v>0.76356288185644461</v>
      </c>
      <c r="V62" s="319">
        <v>127803640</v>
      </c>
      <c r="W62" s="320">
        <v>94426488</v>
      </c>
      <c r="X62" s="329">
        <v>10080348</v>
      </c>
      <c r="Y62" s="331">
        <v>10080348</v>
      </c>
      <c r="Z62" s="331">
        <v>13216456</v>
      </c>
      <c r="AA62" s="321"/>
      <c r="AB62" s="321">
        <v>127803640</v>
      </c>
      <c r="AC62" s="322">
        <v>127803640</v>
      </c>
      <c r="AD62" s="332">
        <v>1</v>
      </c>
      <c r="AE62" s="324"/>
      <c r="AF62" s="336"/>
    </row>
    <row r="63" spans="1:32" s="325" customFormat="1" ht="24.75" customHeight="1" x14ac:dyDescent="0.2">
      <c r="A63" s="742"/>
      <c r="B63" s="744"/>
      <c r="C63" s="744"/>
      <c r="D63" s="744"/>
      <c r="E63" s="337">
        <v>2024</v>
      </c>
      <c r="F63" s="380">
        <v>0</v>
      </c>
      <c r="G63" s="381">
        <v>0</v>
      </c>
      <c r="H63" s="376" t="e">
        <f>+G63/F63</f>
        <v>#DIV/0!</v>
      </c>
      <c r="I63" s="341">
        <v>0</v>
      </c>
      <c r="J63" s="342">
        <v>0</v>
      </c>
      <c r="K63" s="343"/>
      <c r="L63" s="343"/>
      <c r="M63" s="343"/>
      <c r="N63" s="538">
        <f>+J63+K63+L63+M63</f>
        <v>0</v>
      </c>
      <c r="O63" s="344"/>
      <c r="P63" s="345"/>
      <c r="Q63" s="345"/>
      <c r="R63" s="345"/>
      <c r="S63" s="345"/>
      <c r="T63" s="538">
        <f>+P63+Q63+R63+S63</f>
        <v>0</v>
      </c>
      <c r="U63" s="345"/>
      <c r="V63" s="346">
        <v>83589033</v>
      </c>
      <c r="W63" s="347">
        <v>53199600</v>
      </c>
      <c r="X63" s="343"/>
      <c r="Y63" s="348"/>
      <c r="Z63" s="348"/>
      <c r="AA63" s="349"/>
      <c r="AB63" s="349">
        <f>+V63-AA63</f>
        <v>83589033</v>
      </c>
      <c r="AC63" s="350">
        <f>+W63+X63+Y63+Z63</f>
        <v>53199600</v>
      </c>
      <c r="AD63" s="351"/>
      <c r="AE63" s="324"/>
    </row>
    <row r="64" spans="1:32" s="325" customFormat="1" ht="24.75" customHeight="1" x14ac:dyDescent="0.25">
      <c r="A64" s="742"/>
      <c r="B64" s="745"/>
      <c r="C64" s="745"/>
      <c r="D64" s="745"/>
      <c r="E64" s="352" t="s">
        <v>896</v>
      </c>
      <c r="F64" s="383">
        <f>F59+F60+F61+F62+F63</f>
        <v>56</v>
      </c>
      <c r="G64" s="383">
        <f>G59+G60+G61+G62+G63</f>
        <v>56.317999999999998</v>
      </c>
      <c r="H64" s="354">
        <f>IFERROR(G64/F64,"")</f>
        <v>1.0056785714285714</v>
      </c>
      <c r="I64" s="355">
        <f t="shared" ref="I64:M64" si="9">SUM(I59:I63)</f>
        <v>1610202772</v>
      </c>
      <c r="J64" s="355">
        <f t="shared" si="9"/>
        <v>685035600</v>
      </c>
      <c r="K64" s="355">
        <f t="shared" si="9"/>
        <v>169545200</v>
      </c>
      <c r="L64" s="355">
        <f t="shared" si="9"/>
        <v>452047920</v>
      </c>
      <c r="M64" s="355">
        <f t="shared" si="9"/>
        <v>54867392</v>
      </c>
      <c r="N64" s="355">
        <v>1361496112</v>
      </c>
      <c r="O64" s="358"/>
      <c r="P64" s="357">
        <f>SUM(P59:P63)</f>
        <v>13153067</v>
      </c>
      <c r="Q64" s="357">
        <f>SUM(Q59:Q63)</f>
        <v>238355850</v>
      </c>
      <c r="R64" s="357">
        <f>SUM(R59:R63)</f>
        <v>289595670</v>
      </c>
      <c r="S64" s="357">
        <f>SUM(S59:S63)</f>
        <v>544147532</v>
      </c>
      <c r="T64" s="357">
        <f>SUM(T59:T63)</f>
        <v>1085252119</v>
      </c>
      <c r="U64" s="358">
        <f>+T64/N64</f>
        <v>0.79710262073814864</v>
      </c>
      <c r="V64" s="359"/>
      <c r="W64" s="360"/>
      <c r="X64" s="370"/>
      <c r="Y64" s="371"/>
      <c r="Z64" s="371"/>
      <c r="AA64" s="372"/>
      <c r="AB64" s="372"/>
      <c r="AC64" s="373"/>
      <c r="AD64" s="374"/>
      <c r="AE64" s="324"/>
    </row>
    <row r="65" spans="1:32" s="325" customFormat="1" ht="24.75" customHeight="1" x14ac:dyDescent="0.2">
      <c r="A65" s="742" t="s">
        <v>1329</v>
      </c>
      <c r="B65" s="743">
        <v>11</v>
      </c>
      <c r="C65" s="743" t="str">
        <f>+'3. Metas Proyecto de Inv'!X15</f>
        <v>11. Realizar el mantenimiento a 75 km de ciclo-infraestructura</v>
      </c>
      <c r="D65" s="743" t="s">
        <v>111</v>
      </c>
      <c r="E65" s="309">
        <v>2020</v>
      </c>
      <c r="F65" s="384">
        <v>4.99</v>
      </c>
      <c r="G65" s="379">
        <v>4.99</v>
      </c>
      <c r="H65" s="312">
        <f>+G65/F65</f>
        <v>1</v>
      </c>
      <c r="I65" s="313">
        <v>320790940</v>
      </c>
      <c r="J65" s="314"/>
      <c r="K65" s="315"/>
      <c r="L65" s="315">
        <v>109525940</v>
      </c>
      <c r="M65" s="315">
        <v>0</v>
      </c>
      <c r="N65" s="316">
        <v>109525940</v>
      </c>
      <c r="O65" s="317">
        <f>+N65/I65</f>
        <v>0.34142466741735289</v>
      </c>
      <c r="P65" s="316"/>
      <c r="Q65" s="316"/>
      <c r="R65" s="316">
        <v>11756162</v>
      </c>
      <c r="S65" s="316">
        <v>46454808</v>
      </c>
      <c r="T65" s="316">
        <f>+R65+S65</f>
        <v>58210970</v>
      </c>
      <c r="U65" s="318">
        <f>+T65/N65</f>
        <v>0.53148112675408221</v>
      </c>
      <c r="V65" s="319">
        <v>0</v>
      </c>
      <c r="W65" s="320">
        <v>0</v>
      </c>
      <c r="X65" s="315">
        <v>0</v>
      </c>
      <c r="Y65" s="321">
        <v>0</v>
      </c>
      <c r="Z65" s="321">
        <v>0</v>
      </c>
      <c r="AA65" s="321">
        <v>0</v>
      </c>
      <c r="AB65" s="321">
        <v>0</v>
      </c>
      <c r="AC65" s="322">
        <v>0</v>
      </c>
      <c r="AD65" s="323" t="e">
        <f>+AC65/V65</f>
        <v>#DIV/0!</v>
      </c>
      <c r="AE65" s="324"/>
    </row>
    <row r="66" spans="1:32" s="325" customFormat="1" ht="24.75" customHeight="1" x14ac:dyDescent="0.2">
      <c r="A66" s="742"/>
      <c r="B66" s="744"/>
      <c r="C66" s="744"/>
      <c r="D66" s="744"/>
      <c r="E66" s="333">
        <v>2021</v>
      </c>
      <c r="F66" s="378">
        <v>3.66</v>
      </c>
      <c r="G66" s="378">
        <v>3.66</v>
      </c>
      <c r="H66" s="375">
        <f>+G66/F66</f>
        <v>1</v>
      </c>
      <c r="I66" s="327">
        <v>707861700</v>
      </c>
      <c r="J66" s="328">
        <v>646372800</v>
      </c>
      <c r="K66" s="329">
        <v>0</v>
      </c>
      <c r="L66" s="329">
        <v>20496000</v>
      </c>
      <c r="M66" s="329">
        <v>40992900</v>
      </c>
      <c r="N66" s="316">
        <v>707861700</v>
      </c>
      <c r="O66" s="317">
        <f>+N66/I66</f>
        <v>1</v>
      </c>
      <c r="P66" s="330">
        <v>1387525</v>
      </c>
      <c r="Q66" s="330">
        <v>136157505</v>
      </c>
      <c r="R66" s="330">
        <v>169884050</v>
      </c>
      <c r="S66" s="330">
        <f>+P66+Q66+R66</f>
        <v>307429080</v>
      </c>
      <c r="T66" s="316">
        <f>+P66+Q66+R66+S66</f>
        <v>614858160</v>
      </c>
      <c r="U66" s="318">
        <f>+T66/N66</f>
        <v>0.86861340287234079</v>
      </c>
      <c r="V66" s="319">
        <v>39558808</v>
      </c>
      <c r="W66" s="320">
        <v>35471390</v>
      </c>
      <c r="X66" s="329">
        <v>4087418</v>
      </c>
      <c r="Y66" s="331">
        <v>0</v>
      </c>
      <c r="Z66" s="331">
        <v>0</v>
      </c>
      <c r="AA66" s="321"/>
      <c r="AB66" s="321">
        <v>39558808</v>
      </c>
      <c r="AC66" s="322">
        <v>39558808</v>
      </c>
      <c r="AD66" s="332">
        <f>+AC66/AB66</f>
        <v>1</v>
      </c>
      <c r="AE66" s="324"/>
    </row>
    <row r="67" spans="1:32" s="325" customFormat="1" ht="24.75" customHeight="1" x14ac:dyDescent="0.2">
      <c r="A67" s="742"/>
      <c r="B67" s="744"/>
      <c r="C67" s="744"/>
      <c r="D67" s="744"/>
      <c r="E67" s="333">
        <v>2022</v>
      </c>
      <c r="F67" s="382">
        <v>17</v>
      </c>
      <c r="G67" s="382">
        <v>17</v>
      </c>
      <c r="H67" s="375">
        <f>+G67/F67</f>
        <v>1</v>
      </c>
      <c r="I67" s="334">
        <v>257381400</v>
      </c>
      <c r="J67" s="328">
        <v>257381400</v>
      </c>
      <c r="K67" s="335"/>
      <c r="L67" s="329">
        <v>0</v>
      </c>
      <c r="M67" s="329"/>
      <c r="N67" s="316">
        <v>257381400</v>
      </c>
      <c r="O67" s="317">
        <f>+N67/I67</f>
        <v>1</v>
      </c>
      <c r="P67" s="330">
        <v>25493858</v>
      </c>
      <c r="Q67" s="330">
        <v>100930602</v>
      </c>
      <c r="R67" s="330">
        <v>85099025</v>
      </c>
      <c r="S67" s="330">
        <f>+P67+Q67+R67</f>
        <v>211523485</v>
      </c>
      <c r="T67" s="316">
        <f>+P67+Q67+R67+S67</f>
        <v>423046970</v>
      </c>
      <c r="U67" s="317">
        <f>+T67/N67</f>
        <v>1.6436578944710067</v>
      </c>
      <c r="V67" s="319">
        <v>137833410</v>
      </c>
      <c r="W67" s="320">
        <v>111458315</v>
      </c>
      <c r="X67" s="329">
        <v>21310720</v>
      </c>
      <c r="Y67" s="331">
        <v>0</v>
      </c>
      <c r="Z67" s="331">
        <v>0</v>
      </c>
      <c r="AA67" s="321">
        <v>0</v>
      </c>
      <c r="AB67" s="321">
        <v>137833410</v>
      </c>
      <c r="AC67" s="322">
        <v>132769035</v>
      </c>
      <c r="AD67" s="332">
        <f>+AC67/AB67</f>
        <v>0.9632572755763642</v>
      </c>
      <c r="AE67" s="324"/>
      <c r="AF67" s="336"/>
    </row>
    <row r="68" spans="1:32" s="325" customFormat="1" ht="24.75" customHeight="1" x14ac:dyDescent="0.2">
      <c r="A68" s="742"/>
      <c r="B68" s="744"/>
      <c r="C68" s="744"/>
      <c r="D68" s="744"/>
      <c r="E68" s="333">
        <v>2023</v>
      </c>
      <c r="F68" s="378">
        <v>49.35</v>
      </c>
      <c r="G68" s="382">
        <v>49.345000000000006</v>
      </c>
      <c r="H68" s="375">
        <v>0.99989868287740635</v>
      </c>
      <c r="I68" s="334">
        <v>488442972</v>
      </c>
      <c r="J68" s="328">
        <v>488442972</v>
      </c>
      <c r="K68" s="329">
        <v>0</v>
      </c>
      <c r="L68" s="329">
        <v>0</v>
      </c>
      <c r="M68" s="329">
        <v>0</v>
      </c>
      <c r="N68" s="328">
        <v>488442972</v>
      </c>
      <c r="O68" s="317">
        <v>1</v>
      </c>
      <c r="P68" s="330">
        <v>15631600</v>
      </c>
      <c r="Q68" s="330">
        <v>110125319</v>
      </c>
      <c r="R68" s="330">
        <v>122110743</v>
      </c>
      <c r="S68" s="330">
        <v>162814324</v>
      </c>
      <c r="T68" s="330">
        <v>410681986</v>
      </c>
      <c r="U68" s="330">
        <v>0.84079822935808357</v>
      </c>
      <c r="V68" s="319">
        <v>0</v>
      </c>
      <c r="W68" s="320"/>
      <c r="X68" s="329"/>
      <c r="Y68" s="331">
        <v>0</v>
      </c>
      <c r="Z68" s="331"/>
      <c r="AA68" s="321"/>
      <c r="AB68" s="321">
        <v>0</v>
      </c>
      <c r="AC68" s="322">
        <v>0</v>
      </c>
      <c r="AD68" s="332" t="e">
        <v>#DIV/0!</v>
      </c>
      <c r="AE68" s="324"/>
    </row>
    <row r="69" spans="1:32" s="325" customFormat="1" ht="24.75" customHeight="1" x14ac:dyDescent="0.2">
      <c r="A69" s="742"/>
      <c r="B69" s="744"/>
      <c r="C69" s="744"/>
      <c r="D69" s="744"/>
      <c r="E69" s="337">
        <v>2024</v>
      </c>
      <c r="F69" s="381">
        <v>0</v>
      </c>
      <c r="G69" s="381">
        <v>0</v>
      </c>
      <c r="H69" s="376" t="e">
        <f>+G69/F69</f>
        <v>#DIV/0!</v>
      </c>
      <c r="I69" s="341">
        <v>0</v>
      </c>
      <c r="J69" s="342">
        <v>0</v>
      </c>
      <c r="K69" s="343"/>
      <c r="L69" s="343"/>
      <c r="M69" s="343"/>
      <c r="N69" s="538">
        <f>+J69+K69+L69+M69</f>
        <v>0</v>
      </c>
      <c r="O69" s="344"/>
      <c r="P69" s="345"/>
      <c r="Q69" s="345"/>
      <c r="R69" s="345"/>
      <c r="S69" s="345"/>
      <c r="T69" s="538">
        <f>+P69+Q69+R69+S69</f>
        <v>0</v>
      </c>
      <c r="U69" s="345"/>
      <c r="V69" s="346">
        <v>77760986</v>
      </c>
      <c r="W69" s="347">
        <v>64928962</v>
      </c>
      <c r="X69" s="343"/>
      <c r="Y69" s="348"/>
      <c r="Z69" s="348"/>
      <c r="AA69" s="349"/>
      <c r="AB69" s="349">
        <f>+V69-AA69</f>
        <v>77760986</v>
      </c>
      <c r="AC69" s="350">
        <f>+W69+X69+Y69+Z69</f>
        <v>64928962</v>
      </c>
      <c r="AD69" s="351"/>
      <c r="AE69" s="324"/>
    </row>
    <row r="70" spans="1:32" s="325" customFormat="1" ht="24.75" customHeight="1" x14ac:dyDescent="0.25">
      <c r="A70" s="742"/>
      <c r="B70" s="745"/>
      <c r="C70" s="745"/>
      <c r="D70" s="745"/>
      <c r="E70" s="352" t="s">
        <v>896</v>
      </c>
      <c r="F70" s="383">
        <f>F65+F66+F67+F68+F69</f>
        <v>75</v>
      </c>
      <c r="G70" s="383">
        <f>G65+G66+G67+G68+G69</f>
        <v>74.995000000000005</v>
      </c>
      <c r="H70" s="354">
        <f>IFERROR(G70/F70,"")</f>
        <v>0.99993333333333334</v>
      </c>
      <c r="I70" s="355">
        <f t="shared" ref="I70:M70" si="10">SUM(I65:I69)</f>
        <v>1774477012</v>
      </c>
      <c r="J70" s="355">
        <f t="shared" si="10"/>
        <v>1392197172</v>
      </c>
      <c r="K70" s="355">
        <f t="shared" si="10"/>
        <v>0</v>
      </c>
      <c r="L70" s="355">
        <f t="shared" si="10"/>
        <v>130021940</v>
      </c>
      <c r="M70" s="355">
        <f t="shared" si="10"/>
        <v>40992900</v>
      </c>
      <c r="N70" s="355">
        <v>1563212012</v>
      </c>
      <c r="O70" s="358"/>
      <c r="P70" s="357">
        <f>SUM(P65:P69)</f>
        <v>42512983</v>
      </c>
      <c r="Q70" s="357">
        <f>SUM(Q65:Q69)</f>
        <v>347213426</v>
      </c>
      <c r="R70" s="357">
        <f>SUM(R65:R69)</f>
        <v>388849980</v>
      </c>
      <c r="S70" s="357">
        <f>SUM(S65:S69)</f>
        <v>728221697</v>
      </c>
      <c r="T70" s="357">
        <f>SUM(T65:T69)</f>
        <v>1506798086</v>
      </c>
      <c r="U70" s="358">
        <f>+T70/N70</f>
        <v>0.96391153243006167</v>
      </c>
      <c r="V70" s="359"/>
      <c r="W70" s="360"/>
      <c r="X70" s="370"/>
      <c r="Y70" s="371"/>
      <c r="Z70" s="371"/>
      <c r="AA70" s="372"/>
      <c r="AB70" s="372"/>
      <c r="AC70" s="373"/>
      <c r="AD70" s="374"/>
      <c r="AE70" s="324"/>
    </row>
    <row r="71" spans="1:32" s="244" customFormat="1" ht="48" customHeight="1" x14ac:dyDescent="0.25">
      <c r="A71" s="385"/>
      <c r="B71" s="385"/>
      <c r="C71" s="385"/>
      <c r="D71" s="385"/>
      <c r="E71" s="739" t="s">
        <v>1384</v>
      </c>
      <c r="F71" s="740"/>
      <c r="G71" s="740"/>
      <c r="H71" s="741"/>
      <c r="I71" s="219">
        <f>SUMIFS($I$5:$I$69,$E$5:$E$69,2024)</f>
        <v>84115253000</v>
      </c>
      <c r="J71" s="386">
        <f>SUMIFS($J$5:$J$69,$E$5:$E$69,2024)</f>
        <v>32002619940</v>
      </c>
      <c r="K71" s="386">
        <f>SUMIFS($K$5:$K$69,$E$5:$E$69,2024)</f>
        <v>0</v>
      </c>
      <c r="L71" s="386">
        <f>SUMIFS($L$5:$L$69,$E$5:$E$69,2024)</f>
        <v>0</v>
      </c>
      <c r="M71" s="386">
        <f>SUMIFS($M$5:$M$69,$E$5:$E$69,2024)</f>
        <v>0</v>
      </c>
      <c r="N71" s="386">
        <f>+N9+N15+N21+N33++N27+N39+N45+N51+N57+N63+N69</f>
        <v>32002619940</v>
      </c>
      <c r="O71" s="387">
        <f>+N71/I71</f>
        <v>0.38046155481455901</v>
      </c>
      <c r="P71" s="386">
        <f>SUMIFS($P$5:$P$69,$E$5:$E$69,2024)</f>
        <v>2948643892</v>
      </c>
      <c r="Q71" s="386">
        <f>SUMIFS($Q$5:$Q$69,$E$5:$E$69,2024)</f>
        <v>0</v>
      </c>
      <c r="R71" s="386">
        <f>SUMIFS($R$5:$R$69,$E$5:$E$69,2024)</f>
        <v>0</v>
      </c>
      <c r="S71" s="386">
        <f>SUMIFS($S$5:$S$69,$E$5:$E$69,2024)</f>
        <v>0</v>
      </c>
      <c r="T71" s="386">
        <f>SUMIFS($T$5:$T$69,$E$5:$E$69,2024)</f>
        <v>2948643892</v>
      </c>
      <c r="U71" s="247">
        <f>+T71/N71</f>
        <v>9.2137578033556461E-2</v>
      </c>
      <c r="V71" s="386">
        <f>SUMIFS($V$5:$V$69,$E$5:$E$69,2024)</f>
        <v>16616011005</v>
      </c>
      <c r="W71" s="386">
        <f>SUMIFS($W$5:$W$69,$E$5:$E$69,2024)</f>
        <v>7273562050</v>
      </c>
      <c r="X71" s="386">
        <f>SUMIFS($X$5:$X$69,$E$5:$E$69,2024)</f>
        <v>0</v>
      </c>
      <c r="Y71" s="386">
        <f>SUMIFS($Y$5:$Y$69,$E$5:$E$69,2024)</f>
        <v>0</v>
      </c>
      <c r="Z71" s="386">
        <f>SUMIFS($Z$5:$Z$69,$E$5:$E$69,2024)</f>
        <v>0</v>
      </c>
      <c r="AA71" s="386">
        <f>+AA9+AA15+AA21+AA27+AA33+AA39+AA45+AA51+AA57+AA63+AA69</f>
        <v>0</v>
      </c>
      <c r="AB71" s="386">
        <f>+AB9+AB15+AB21+AB27+AB33+AB39+AB45+AB51+AB57+AB63+AB69</f>
        <v>16616011005</v>
      </c>
      <c r="AC71" s="386">
        <f>+AC9+AC15+AC21+AC27+AC33+AC39+AC45+AC51+AC57+AC63+AC69</f>
        <v>7273562050</v>
      </c>
      <c r="AD71" s="387">
        <f>+AC71/AB71</f>
        <v>0.43774417625333056</v>
      </c>
    </row>
    <row r="72" spans="1:32" x14ac:dyDescent="0.25"/>
    <row r="73" spans="1:32" x14ac:dyDescent="0.25">
      <c r="AB73" s="506"/>
    </row>
    <row r="74" spans="1:32" x14ac:dyDescent="0.25">
      <c r="AA74" s="506"/>
    </row>
    <row r="75" spans="1:32" x14ac:dyDescent="0.25">
      <c r="T75" s="506"/>
    </row>
    <row r="76" spans="1:32" x14ac:dyDescent="0.25"/>
    <row r="77" spans="1:32" x14ac:dyDescent="0.25"/>
    <row r="78" spans="1:32" x14ac:dyDescent="0.25"/>
    <row r="79" spans="1:32" x14ac:dyDescent="0.25"/>
    <row r="80" spans="1:32"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sheetData>
  <sheetProtection formatCells="0" formatColumns="0" formatRows="0" sort="0" autoFilter="0" pivotTables="0"/>
  <autoFilter ref="A4:AF71" xr:uid="{5F15B9A2-253C-480C-A080-962841B643C8}"/>
  <dataConsolidate/>
  <mergeCells count="49">
    <mergeCell ref="F3:H3"/>
    <mergeCell ref="I3:O3"/>
    <mergeCell ref="P3:U3"/>
    <mergeCell ref="V3:AD3"/>
    <mergeCell ref="A5:A10"/>
    <mergeCell ref="B5:B10"/>
    <mergeCell ref="C5:C10"/>
    <mergeCell ref="D5:D10"/>
    <mergeCell ref="A11:A16"/>
    <mergeCell ref="B11:B16"/>
    <mergeCell ref="C11:C16"/>
    <mergeCell ref="D11:D16"/>
    <mergeCell ref="A17:A22"/>
    <mergeCell ref="B17:B22"/>
    <mergeCell ref="C17:C22"/>
    <mergeCell ref="D17:D22"/>
    <mergeCell ref="A23:A28"/>
    <mergeCell ref="B23:B28"/>
    <mergeCell ref="C23:C28"/>
    <mergeCell ref="D23:D28"/>
    <mergeCell ref="A29:A34"/>
    <mergeCell ref="B29:B34"/>
    <mergeCell ref="C29:C34"/>
    <mergeCell ref="D29:D34"/>
    <mergeCell ref="A35:A40"/>
    <mergeCell ref="B35:B40"/>
    <mergeCell ref="C35:C40"/>
    <mergeCell ref="D35:D40"/>
    <mergeCell ref="A41:A46"/>
    <mergeCell ref="B41:B46"/>
    <mergeCell ref="C41:C46"/>
    <mergeCell ref="D41:D46"/>
    <mergeCell ref="A47:A52"/>
    <mergeCell ref="B47:B52"/>
    <mergeCell ref="C47:C52"/>
    <mergeCell ref="D47:D52"/>
    <mergeCell ref="A53:A58"/>
    <mergeCell ref="B53:B58"/>
    <mergeCell ref="C53:C58"/>
    <mergeCell ref="D53:D58"/>
    <mergeCell ref="E71:H71"/>
    <mergeCell ref="A59:A64"/>
    <mergeCell ref="B59:B64"/>
    <mergeCell ref="C59:C64"/>
    <mergeCell ref="D59:D64"/>
    <mergeCell ref="A65:A70"/>
    <mergeCell ref="B65:B70"/>
    <mergeCell ref="C65:C70"/>
    <mergeCell ref="D65:D70"/>
  </mergeCells>
  <dataValidations count="20">
    <dataValidation allowBlank="1" showInputMessage="1" showErrorMessage="1" prompt="Relacione el tipo de anualización de las metas según corresponda: indicador tipo suma, tipo constante, tipo creciente, tipo decreciente._x000a_" sqref="D4" xr:uid="{C50170EF-14A7-4903-B7C2-CAE3383CD400}"/>
    <dataValidation allowBlank="1" showInputMessage="1" showErrorMessage="1" prompt="Muestra los resultados de la ejecución de giros de las reservas, frente al total de la reservas constituidas." sqref="AD4" xr:uid="{71FE7C4A-235A-479B-A332-D4334253A479}"/>
    <dataValidation allowBlank="1" showInputMessage="1" showErrorMessage="1" prompt="Muestra los resultados de la ejecución de giros, frente al total de recursos comprometidos." sqref="U4" xr:uid="{F821F37A-7EE2-4604-8C51-ACB98D41F173}"/>
    <dataValidation allowBlank="1" showInputMessage="1" showErrorMessage="1" prompt="Corresponde al presupuesto total girado en la vigencia. " sqref="T4" xr:uid="{D071475B-ED7E-4CB9-8BC4-E3D938A429F3}"/>
    <dataValidation allowBlank="1" showInputMessage="1" showErrorMessage="1" prompt="Muestra los resultados de la ejecución del presupuesto frente a la programación." sqref="O4" xr:uid="{B90806B5-947E-4EBC-8383-A36530E2FA67}"/>
    <dataValidation allowBlank="1" showInputMessage="1" showErrorMessage="1" prompt="Corresponde al presupuesto total ejecutado en la vigencia. Debe guardar coherencia con el Plan Anual de Adquisiciones. " sqref="N4" xr:uid="{A6E736D3-F680-4C44-ABEF-97330AEEC710}"/>
    <dataValidation allowBlank="1" showInputMessage="1" showErrorMessage="1" prompt="Ingrese las reservas definitivas después de anulaciones. Debe coincidir con la Herramienta Financiera" sqref="AB4" xr:uid="{87A6B82D-AD62-4802-93B8-6B9E239088C6}"/>
    <dataValidation allowBlank="1" showInputMessage="1" showErrorMessage="1" prompt="Debe coincidir con la Herramienta Financiera_PAA" sqref="AA4" xr:uid="{2CF9BDDF-7637-4452-9A3C-283A5BA7E656}"/>
    <dataValidation allowBlank="1" showInputMessage="1" showErrorMessage="1" prompt="Corresponde a los recursos girados de la reserva en el período" sqref="W4:Z4" xr:uid="{41047185-3CFF-422A-AA53-539EEC6F2049}"/>
    <dataValidation allowBlank="1" showInputMessage="1" showErrorMessage="1" prompt="RESERVA PRESUPUESTAL:_x000a_Indica los saldos de los compromisos y las obligaciones pendientes de autorización de pago con cargo al presupuesto de la vigencia anterior" sqref="V4" xr:uid="{5E79EACF-FA0D-4C34-A764-FEB12B666C0C}"/>
    <dataValidation allowBlank="1" showInputMessage="1" showErrorMessage="1" prompt="Corresponde al valor total de  los recursos girados para la meta en el período (GIROS)_x000a_" sqref="P4:S4" xr:uid="{56A07672-C818-4806-8E23-5BAB534BD813}"/>
    <dataValidation allowBlank="1" showInputMessage="1" showErrorMessage="1" prompt="Corresponde a la descripción de la meta tal como se encuentra en ficha EBI-D" sqref="C4" xr:uid="{8E75AEE4-FAE9-4524-93AC-DBF8AC83EBB7}"/>
    <dataValidation allowBlank="1" showInputMessage="1" showErrorMessage="1" prompt="Corresponde al número de meta asignado en la ficha EBI-D del proyecto de inversión" sqref="B4" xr:uid="{6ACB8E2C-B383-4237-B7FB-D87E4EF46915}"/>
    <dataValidation allowBlank="1" showInputMessage="1" showErrorMessage="1" prompt="Relacionar el objetivo específico al cual está asociada la meta proyecto de inversión. Esta información se encuentra en la Ficha de formulación del proyecto." sqref="A4" xr:uid="{53C214B5-FA88-4A0D-90B7-CA529978BE5C}"/>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4" xr:uid="{88880847-F2D4-4587-BE17-89C6F71F26AA}"/>
    <dataValidation allowBlank="1" showInputMessage="1" showErrorMessage="1" promptTitle="VIGENCIA" prompt="Años que comprenden el plan de desarrollo actual. " sqref="E4" xr:uid="{98B97085-B2B9-464C-9482-7B38A365B2C1}"/>
    <dataValidation allowBlank="1" showInputMessage="1" showErrorMessage="1" promptTitle="MAGNITUD PROGRAMADA" prompt="Transcriba, literalmente, la magnitud según como se encuentra en Ficha EBI. " sqref="F4" xr:uid="{7E20F8AD-F3A0-4419-A74B-4BC7B1F3E4E0}"/>
    <dataValidation allowBlank="1" showInputMessage="1" showErrorMessage="1" promptTitle="MAGNITUD EJECUTADA" prompt="Ingrese la magnitud alcanzada al periodo del reporte (acumulado)" sqref="G4" xr:uid="{1ED17F30-0293-4A68-804A-8F85C1C26E6B}"/>
    <dataValidation allowBlank="1" showInputMessage="1" showErrorMessage="1" prompt="Ingrese el presupuesto ejecutado al periodo del reporte. _x000a_" sqref="J4:M4" xr:uid="{9BEBA956-CB64-43F3-8447-8D4D7939C488}"/>
    <dataValidation allowBlank="1" showInputMessage="1" showErrorMessage="1" prompt="Corresponde al total de los giros de la reserva en la vigencia_x000a_" sqref="AC4" xr:uid="{3113248C-55A4-4A7B-83FC-DB5A3E8932A8}"/>
  </dataValidations>
  <pageMargins left="0.70866141732283472" right="0.70866141732283472" top="0.74803149606299213" bottom="0.74803149606299213" header="0.31496062992125984" footer="0.31496062992125984"/>
  <pageSetup paperSize="9" scale="2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R39"/>
  <sheetViews>
    <sheetView showGridLines="0" topLeftCell="D1" zoomScale="60" zoomScaleNormal="60" workbookViewId="0">
      <selection activeCell="Q16" sqref="Q16"/>
    </sheetView>
  </sheetViews>
  <sheetFormatPr baseColWidth="10" defaultColWidth="11.42578125" defaultRowHeight="24" customHeight="1" x14ac:dyDescent="0.2"/>
  <cols>
    <col min="1" max="1" width="30.5703125" style="235" customWidth="1"/>
    <col min="2" max="2" width="15.7109375" style="173" customWidth="1"/>
    <col min="3" max="3" width="26.140625" style="173" customWidth="1"/>
    <col min="4" max="4" width="13.85546875" style="173" customWidth="1"/>
    <col min="5" max="5" width="27.28515625" style="173" customWidth="1"/>
    <col min="6" max="8" width="11.140625" style="388" customWidth="1"/>
    <col min="9" max="9" width="15.28515625" style="388" customWidth="1"/>
    <col min="10" max="10" width="25.5703125" style="173" customWidth="1"/>
    <col min="11" max="13" width="38.85546875" style="222" customWidth="1"/>
    <col min="14" max="14" width="7.5703125" style="173" customWidth="1"/>
    <col min="15" max="15" width="16.7109375" style="173" customWidth="1"/>
    <col min="16" max="18" width="19.28515625" style="173" customWidth="1"/>
    <col min="19" max="16384" width="11.42578125" style="173"/>
  </cols>
  <sheetData>
    <row r="1" spans="1:18" ht="24" customHeight="1" x14ac:dyDescent="0.2">
      <c r="B1" s="238"/>
      <c r="C1" s="238"/>
      <c r="D1" s="238"/>
      <c r="E1" s="238"/>
      <c r="K1" s="173"/>
      <c r="L1" s="173"/>
      <c r="M1" s="173"/>
    </row>
    <row r="2" spans="1:18" s="266" customFormat="1" ht="24" customHeight="1" x14ac:dyDescent="0.25">
      <c r="A2" s="389"/>
      <c r="B2" s="385"/>
      <c r="C2" s="385"/>
      <c r="D2" s="385"/>
      <c r="E2" s="385"/>
      <c r="F2" s="785" t="s">
        <v>856</v>
      </c>
      <c r="G2" s="785"/>
      <c r="H2" s="785"/>
      <c r="I2" s="785"/>
      <c r="J2" s="783" t="s">
        <v>858</v>
      </c>
      <c r="K2" s="783"/>
      <c r="L2" s="783"/>
      <c r="M2" s="784"/>
      <c r="N2" s="220"/>
      <c r="O2" s="782" t="s">
        <v>857</v>
      </c>
      <c r="P2" s="782"/>
      <c r="Q2" s="782"/>
      <c r="R2" s="782"/>
    </row>
    <row r="3" spans="1:18" s="395" customFormat="1" ht="56.25" customHeight="1" x14ac:dyDescent="0.25">
      <c r="A3" s="267" t="s">
        <v>910</v>
      </c>
      <c r="B3" s="390" t="s">
        <v>986</v>
      </c>
      <c r="C3" s="390" t="s">
        <v>987</v>
      </c>
      <c r="D3" s="390" t="s">
        <v>1330</v>
      </c>
      <c r="E3" s="390" t="s">
        <v>1331</v>
      </c>
      <c r="F3" s="390" t="s">
        <v>852</v>
      </c>
      <c r="G3" s="390" t="s">
        <v>853</v>
      </c>
      <c r="H3" s="390" t="s">
        <v>854</v>
      </c>
      <c r="I3" s="390" t="s">
        <v>855</v>
      </c>
      <c r="J3" s="391" t="s">
        <v>859</v>
      </c>
      <c r="K3" s="392" t="s">
        <v>912</v>
      </c>
      <c r="L3" s="392" t="s">
        <v>860</v>
      </c>
      <c r="M3" s="392" t="s">
        <v>861</v>
      </c>
      <c r="N3" s="393"/>
      <c r="O3" s="394" t="s">
        <v>547</v>
      </c>
      <c r="P3" s="394" t="s">
        <v>564</v>
      </c>
      <c r="Q3" s="394" t="s">
        <v>563</v>
      </c>
      <c r="R3" s="394" t="s">
        <v>98</v>
      </c>
    </row>
    <row r="4" spans="1:18" ht="21.75" customHeight="1" x14ac:dyDescent="0.2">
      <c r="A4" s="767" t="str">
        <f>+'3. Metas Proyecto de Inv'!X14</f>
        <v>10 .Implementar 56 km de ciclorruta en calzada</v>
      </c>
      <c r="B4" s="773">
        <v>381</v>
      </c>
      <c r="C4" s="776" t="s">
        <v>1332</v>
      </c>
      <c r="D4" s="776">
        <v>408</v>
      </c>
      <c r="E4" s="770" t="s">
        <v>1333</v>
      </c>
      <c r="F4" s="776" t="s">
        <v>920</v>
      </c>
      <c r="G4" s="776" t="s">
        <v>920</v>
      </c>
      <c r="H4" s="776" t="s">
        <v>920</v>
      </c>
      <c r="I4" s="776" t="s">
        <v>920</v>
      </c>
      <c r="J4" s="770" t="s">
        <v>1334</v>
      </c>
      <c r="K4" s="786" t="s">
        <v>1388</v>
      </c>
      <c r="L4" s="776" t="s">
        <v>920</v>
      </c>
      <c r="M4" s="776" t="s">
        <v>920</v>
      </c>
      <c r="N4" s="397"/>
      <c r="O4" s="398">
        <v>2020</v>
      </c>
      <c r="P4" s="399">
        <f>+'[2]4.Magnitud_Presupuesto'!F59</f>
        <v>25.16</v>
      </c>
      <c r="Q4" s="399">
        <f>+'[2]4.Magnitud_Presupuesto'!G59</f>
        <v>25.16</v>
      </c>
      <c r="R4" s="400">
        <f t="shared" ref="R4:R15" si="0">+Q4/P4</f>
        <v>1</v>
      </c>
    </row>
    <row r="5" spans="1:18" ht="21.75" customHeight="1" x14ac:dyDescent="0.2">
      <c r="A5" s="768"/>
      <c r="B5" s="774"/>
      <c r="C5" s="777"/>
      <c r="D5" s="777"/>
      <c r="E5" s="771"/>
      <c r="F5" s="777"/>
      <c r="G5" s="777"/>
      <c r="H5" s="777"/>
      <c r="I5" s="777"/>
      <c r="J5" s="771"/>
      <c r="K5" s="787"/>
      <c r="L5" s="777"/>
      <c r="M5" s="777"/>
      <c r="O5" s="402">
        <v>2021</v>
      </c>
      <c r="P5" s="403">
        <f>+'[2]4.Magnitud_Presupuesto'!F60</f>
        <v>16.420000000000002</v>
      </c>
      <c r="Q5" s="403">
        <f>+'[2]4.Magnitud_Presupuesto'!G60</f>
        <v>16.420000000000002</v>
      </c>
      <c r="R5" s="404">
        <f t="shared" si="0"/>
        <v>1</v>
      </c>
    </row>
    <row r="6" spans="1:18" ht="21.75" customHeight="1" x14ac:dyDescent="0.2">
      <c r="A6" s="768"/>
      <c r="B6" s="774"/>
      <c r="C6" s="777"/>
      <c r="D6" s="777"/>
      <c r="E6" s="771"/>
      <c r="F6" s="777"/>
      <c r="G6" s="777"/>
      <c r="H6" s="777"/>
      <c r="I6" s="777"/>
      <c r="J6" s="771"/>
      <c r="K6" s="787"/>
      <c r="L6" s="777"/>
      <c r="M6" s="777"/>
      <c r="O6" s="402">
        <v>2022</v>
      </c>
      <c r="P6" s="403">
        <f>+'[2]4.Magnitud_Presupuesto'!F61</f>
        <v>7</v>
      </c>
      <c r="Q6" s="403">
        <f>+'[2]4.Magnitud_Presupuesto'!G61</f>
        <v>7</v>
      </c>
      <c r="R6" s="404">
        <f t="shared" si="0"/>
        <v>1</v>
      </c>
    </row>
    <row r="7" spans="1:18" ht="21.75" customHeight="1" x14ac:dyDescent="0.2">
      <c r="A7" s="768"/>
      <c r="B7" s="774"/>
      <c r="C7" s="777"/>
      <c r="D7" s="777"/>
      <c r="E7" s="771"/>
      <c r="F7" s="777"/>
      <c r="G7" s="777"/>
      <c r="H7" s="777"/>
      <c r="I7" s="777"/>
      <c r="J7" s="771"/>
      <c r="K7" s="787"/>
      <c r="L7" s="777"/>
      <c r="M7" s="777"/>
      <c r="O7" s="402">
        <v>2023</v>
      </c>
      <c r="P7" s="403">
        <f>+'[2]4.Magnitud_Presupuesto'!F62</f>
        <v>7.42</v>
      </c>
      <c r="Q7" s="403">
        <v>7.74</v>
      </c>
      <c r="R7" s="404">
        <f t="shared" si="0"/>
        <v>1.0431266846361187</v>
      </c>
    </row>
    <row r="8" spans="1:18" ht="21.75" customHeight="1" x14ac:dyDescent="0.2">
      <c r="A8" s="768"/>
      <c r="B8" s="774"/>
      <c r="C8" s="777"/>
      <c r="D8" s="777"/>
      <c r="E8" s="771"/>
      <c r="F8" s="777"/>
      <c r="G8" s="777"/>
      <c r="H8" s="777"/>
      <c r="I8" s="777"/>
      <c r="J8" s="771"/>
      <c r="K8" s="787"/>
      <c r="L8" s="777"/>
      <c r="M8" s="777"/>
      <c r="O8" s="541">
        <v>2024</v>
      </c>
      <c r="P8" s="542">
        <f>+'[2]4.Magnitud_Presupuesto'!F63</f>
        <v>0</v>
      </c>
      <c r="Q8" s="542">
        <f>+'[2]4.Magnitud_Presupuesto'!G63</f>
        <v>0</v>
      </c>
      <c r="R8" s="543" t="e">
        <f t="shared" si="0"/>
        <v>#DIV/0!</v>
      </c>
    </row>
    <row r="9" spans="1:18" ht="21.75" customHeight="1" x14ac:dyDescent="0.2">
      <c r="A9" s="769"/>
      <c r="B9" s="775"/>
      <c r="C9" s="778"/>
      <c r="D9" s="778"/>
      <c r="E9" s="772"/>
      <c r="F9" s="778"/>
      <c r="G9" s="778"/>
      <c r="H9" s="778"/>
      <c r="I9" s="778"/>
      <c r="J9" s="772"/>
      <c r="K9" s="788"/>
      <c r="L9" s="778"/>
      <c r="M9" s="778"/>
      <c r="N9" s="406"/>
      <c r="O9" s="407" t="s">
        <v>553</v>
      </c>
      <c r="P9" s="408">
        <f>+P4+P5+P6+P7+P8</f>
        <v>56</v>
      </c>
      <c r="Q9" s="408">
        <f>+Q4+Q5+Q6+Q7+Q8</f>
        <v>56.32</v>
      </c>
      <c r="R9" s="409">
        <f t="shared" si="0"/>
        <v>1.0057142857142858</v>
      </c>
    </row>
    <row r="10" spans="1:18" ht="21.75" customHeight="1" x14ac:dyDescent="0.2">
      <c r="A10" s="767" t="str">
        <f>+'3. Metas Proyecto de Inv'!X15</f>
        <v>11. Realizar el mantenimiento a 75 km de ciclo-infraestructura</v>
      </c>
      <c r="B10" s="773">
        <v>377</v>
      </c>
      <c r="C10" s="776" t="s">
        <v>1335</v>
      </c>
      <c r="D10" s="776">
        <v>404</v>
      </c>
      <c r="E10" s="770" t="s">
        <v>1283</v>
      </c>
      <c r="F10" s="779" t="s">
        <v>920</v>
      </c>
      <c r="G10" s="779" t="s">
        <v>920</v>
      </c>
      <c r="H10" s="779" t="s">
        <v>920</v>
      </c>
      <c r="I10" s="779" t="s">
        <v>920</v>
      </c>
      <c r="J10" s="770" t="s">
        <v>1336</v>
      </c>
      <c r="K10" s="786" t="s">
        <v>1389</v>
      </c>
      <c r="L10" s="776" t="s">
        <v>920</v>
      </c>
      <c r="M10" s="776" t="s">
        <v>920</v>
      </c>
      <c r="N10" s="397"/>
      <c r="O10" s="398">
        <v>2020</v>
      </c>
      <c r="P10" s="399">
        <f>+'[2]4.Magnitud_Presupuesto'!F65</f>
        <v>4.99</v>
      </c>
      <c r="Q10" s="399">
        <f>+'[2]4.Magnitud_Presupuesto'!G65</f>
        <v>4.99</v>
      </c>
      <c r="R10" s="400">
        <f t="shared" si="0"/>
        <v>1</v>
      </c>
    </row>
    <row r="11" spans="1:18" ht="21.75" customHeight="1" x14ac:dyDescent="0.2">
      <c r="A11" s="768"/>
      <c r="B11" s="774"/>
      <c r="C11" s="777"/>
      <c r="D11" s="777"/>
      <c r="E11" s="771"/>
      <c r="F11" s="780"/>
      <c r="G11" s="780"/>
      <c r="H11" s="780"/>
      <c r="I11" s="780"/>
      <c r="J11" s="771"/>
      <c r="K11" s="787"/>
      <c r="L11" s="777"/>
      <c r="M11" s="777"/>
      <c r="O11" s="402">
        <v>2021</v>
      </c>
      <c r="P11" s="403">
        <f>+'[2]4.Magnitud_Presupuesto'!F66</f>
        <v>3.66</v>
      </c>
      <c r="Q11" s="403">
        <f>+'[2]4.Magnitud_Presupuesto'!G66</f>
        <v>3.66</v>
      </c>
      <c r="R11" s="404">
        <f t="shared" si="0"/>
        <v>1</v>
      </c>
    </row>
    <row r="12" spans="1:18" ht="21.75" customHeight="1" x14ac:dyDescent="0.2">
      <c r="A12" s="768"/>
      <c r="B12" s="774"/>
      <c r="C12" s="777"/>
      <c r="D12" s="777"/>
      <c r="E12" s="771"/>
      <c r="F12" s="780"/>
      <c r="G12" s="780"/>
      <c r="H12" s="780"/>
      <c r="I12" s="780"/>
      <c r="J12" s="771"/>
      <c r="K12" s="787"/>
      <c r="L12" s="777"/>
      <c r="M12" s="777"/>
      <c r="O12" s="402">
        <v>2022</v>
      </c>
      <c r="P12" s="403">
        <f>+'[2]4.Magnitud_Presupuesto'!F67</f>
        <v>17</v>
      </c>
      <c r="Q12" s="403">
        <f>+'[2]4.Magnitud_Presupuesto'!G67</f>
        <v>17</v>
      </c>
      <c r="R12" s="404">
        <f t="shared" si="0"/>
        <v>1</v>
      </c>
    </row>
    <row r="13" spans="1:18" ht="21.75" customHeight="1" x14ac:dyDescent="0.2">
      <c r="A13" s="768"/>
      <c r="B13" s="774"/>
      <c r="C13" s="777"/>
      <c r="D13" s="777"/>
      <c r="E13" s="771"/>
      <c r="F13" s="780"/>
      <c r="G13" s="780"/>
      <c r="H13" s="780"/>
      <c r="I13" s="780"/>
      <c r="J13" s="771"/>
      <c r="K13" s="787"/>
      <c r="L13" s="777"/>
      <c r="M13" s="777"/>
      <c r="O13" s="402">
        <v>2023</v>
      </c>
      <c r="P13" s="403">
        <f>+'4. Magnitud_Presupuesto'!F68</f>
        <v>49.35</v>
      </c>
      <c r="Q13" s="403">
        <v>49.35</v>
      </c>
      <c r="R13" s="404">
        <f t="shared" si="0"/>
        <v>1</v>
      </c>
    </row>
    <row r="14" spans="1:18" ht="21.75" customHeight="1" x14ac:dyDescent="0.2">
      <c r="A14" s="768"/>
      <c r="B14" s="774"/>
      <c r="C14" s="777"/>
      <c r="D14" s="777"/>
      <c r="E14" s="771"/>
      <c r="F14" s="780"/>
      <c r="G14" s="780"/>
      <c r="H14" s="780"/>
      <c r="I14" s="780"/>
      <c r="J14" s="771"/>
      <c r="K14" s="787"/>
      <c r="L14" s="777"/>
      <c r="M14" s="777"/>
      <c r="O14" s="541">
        <v>2024</v>
      </c>
      <c r="P14" s="542">
        <f>+'[2]4.Magnitud_Presupuesto'!F69</f>
        <v>0</v>
      </c>
      <c r="Q14" s="542">
        <f>+'[2]4.Magnitud_Presupuesto'!G69</f>
        <v>0</v>
      </c>
      <c r="R14" s="543" t="e">
        <f t="shared" si="0"/>
        <v>#DIV/0!</v>
      </c>
    </row>
    <row r="15" spans="1:18" ht="21.75" customHeight="1" x14ac:dyDescent="0.2">
      <c r="A15" s="769"/>
      <c r="B15" s="775"/>
      <c r="C15" s="778"/>
      <c r="D15" s="778"/>
      <c r="E15" s="772"/>
      <c r="F15" s="781"/>
      <c r="G15" s="781"/>
      <c r="H15" s="781"/>
      <c r="I15" s="781"/>
      <c r="J15" s="772"/>
      <c r="K15" s="788"/>
      <c r="L15" s="778"/>
      <c r="M15" s="778"/>
      <c r="N15" s="406"/>
      <c r="O15" s="407" t="s">
        <v>553</v>
      </c>
      <c r="P15" s="408">
        <f>+P10+P11+P12+P13+P14</f>
        <v>75</v>
      </c>
      <c r="Q15" s="408">
        <f>+Q10+Q11+Q12+Q13+Q14</f>
        <v>75</v>
      </c>
      <c r="R15" s="409">
        <f t="shared" si="0"/>
        <v>1</v>
      </c>
    </row>
    <row r="16" spans="1:18" ht="24" customHeight="1" x14ac:dyDescent="0.2">
      <c r="A16" s="396" t="str">
        <f>+'3. Metas Proyecto de Inv'!X5</f>
        <v>1. Implementar 11.419 medidas integrales de gestión de tránsito, pacificación o tráfico calmado</v>
      </c>
      <c r="B16" s="764">
        <v>373</v>
      </c>
      <c r="C16" s="752" t="s">
        <v>1188</v>
      </c>
      <c r="D16" s="752" t="s">
        <v>1191</v>
      </c>
      <c r="E16" s="752" t="s">
        <v>1192</v>
      </c>
      <c r="F16" s="752" t="s">
        <v>920</v>
      </c>
      <c r="G16" s="752" t="s">
        <v>920</v>
      </c>
      <c r="H16" s="752" t="s">
        <v>920</v>
      </c>
      <c r="I16" s="752" t="s">
        <v>920</v>
      </c>
      <c r="J16" s="755" t="s">
        <v>1193</v>
      </c>
      <c r="K16" s="752" t="s">
        <v>985</v>
      </c>
      <c r="L16" s="752" t="s">
        <v>920</v>
      </c>
      <c r="M16" s="758" t="s">
        <v>920</v>
      </c>
    </row>
    <row r="17" spans="1:16" ht="24" customHeight="1" x14ac:dyDescent="0.2">
      <c r="A17" s="401" t="str">
        <f>+'3. Metas Proyecto de Inv'!X6</f>
        <v>2. Realizar el mantenimiento a 613.406 señales verticales de pedestal</v>
      </c>
      <c r="B17" s="765"/>
      <c r="C17" s="753"/>
      <c r="D17" s="753"/>
      <c r="E17" s="753"/>
      <c r="F17" s="753"/>
      <c r="G17" s="753"/>
      <c r="H17" s="753"/>
      <c r="I17" s="753"/>
      <c r="J17" s="756"/>
      <c r="K17" s="753"/>
      <c r="L17" s="753"/>
      <c r="M17" s="759"/>
    </row>
    <row r="18" spans="1:16" ht="24" customHeight="1" x14ac:dyDescent="0.2">
      <c r="A18" s="401" t="str">
        <f>+'3. Metas Proyecto de Inv'!X7</f>
        <v>3. Intervenir 400 puntos con sistemas de contención vehicular, dispositivos de canalización u otros elementos de control de tránsito mantenidos</v>
      </c>
      <c r="B18" s="765"/>
      <c r="C18" s="753"/>
      <c r="D18" s="753"/>
      <c r="E18" s="753"/>
      <c r="F18" s="753"/>
      <c r="G18" s="753"/>
      <c r="H18" s="753"/>
      <c r="I18" s="753"/>
      <c r="J18" s="756"/>
      <c r="K18" s="753"/>
      <c r="L18" s="753"/>
      <c r="M18" s="759"/>
    </row>
    <row r="19" spans="1:16" ht="24" customHeight="1" x14ac:dyDescent="0.2">
      <c r="A19" s="401" t="str">
        <f>+'3. Metas Proyecto de Inv'!X8</f>
        <v>4. Implementar 64.386 señales verticales de pedestal</v>
      </c>
      <c r="B19" s="765"/>
      <c r="C19" s="753"/>
      <c r="D19" s="753"/>
      <c r="E19" s="753"/>
      <c r="F19" s="753"/>
      <c r="G19" s="753"/>
      <c r="H19" s="753"/>
      <c r="I19" s="753"/>
      <c r="J19" s="756"/>
      <c r="K19" s="753"/>
      <c r="L19" s="753"/>
      <c r="M19" s="759"/>
    </row>
    <row r="20" spans="1:16" ht="24" customHeight="1" x14ac:dyDescent="0.2">
      <c r="A20" s="401" t="str">
        <f>+'3. Metas Proyecto de Inv'!X9</f>
        <v>5. Intervenir 1.819 instituciones educativas con señalización de zona escolar en las vías aledañas.</v>
      </c>
      <c r="B20" s="765"/>
      <c r="C20" s="753"/>
      <c r="D20" s="753"/>
      <c r="E20" s="753"/>
      <c r="F20" s="753"/>
      <c r="G20" s="753"/>
      <c r="H20" s="753"/>
      <c r="I20" s="753"/>
      <c r="J20" s="756"/>
      <c r="K20" s="753"/>
      <c r="L20" s="753"/>
      <c r="M20" s="759"/>
      <c r="P20" s="410"/>
    </row>
    <row r="21" spans="1:16" ht="24" customHeight="1" x14ac:dyDescent="0.2">
      <c r="A21" s="401" t="str">
        <f>+'3. Metas Proyecto de Inv'!X10</f>
        <v>6. Desarrollar 14 proyectos de urbanismo táctico, con el fin de recuperar y reconvertir el espacio público para priorizar la movilidad y seguridad vial peatonal.</v>
      </c>
      <c r="B21" s="765"/>
      <c r="C21" s="753"/>
      <c r="D21" s="753"/>
      <c r="E21" s="753"/>
      <c r="F21" s="753"/>
      <c r="G21" s="753"/>
      <c r="H21" s="753"/>
      <c r="I21" s="753"/>
      <c r="J21" s="756"/>
      <c r="K21" s="753"/>
      <c r="L21" s="753"/>
      <c r="M21" s="759"/>
    </row>
    <row r="22" spans="1:16" ht="24" customHeight="1" x14ac:dyDescent="0.2">
      <c r="A22" s="401" t="str">
        <f>+'3. Metas Proyecto de Inv'!X11</f>
        <v>7. Intervenir 20.736 pasos peatonales</v>
      </c>
      <c r="B22" s="765"/>
      <c r="C22" s="753"/>
      <c r="D22" s="753"/>
      <c r="E22" s="753"/>
      <c r="F22" s="753"/>
      <c r="G22" s="753"/>
      <c r="H22" s="753"/>
      <c r="I22" s="753"/>
      <c r="J22" s="756"/>
      <c r="K22" s="753"/>
      <c r="L22" s="753"/>
      <c r="M22" s="759"/>
    </row>
    <row r="23" spans="1:16" ht="24" customHeight="1" x14ac:dyDescent="0.2">
      <c r="A23" s="405" t="str">
        <f>+'3. Metas Proyecto de Inv'!X12</f>
        <v>8. Demarcar 3.695,40 km-carril en vía</v>
      </c>
      <c r="B23" s="766"/>
      <c r="C23" s="754"/>
      <c r="D23" s="754"/>
      <c r="E23" s="754"/>
      <c r="F23" s="754"/>
      <c r="G23" s="754"/>
      <c r="H23" s="754"/>
      <c r="I23" s="754"/>
      <c r="J23" s="757"/>
      <c r="K23" s="754"/>
      <c r="L23" s="754"/>
      <c r="M23" s="760"/>
    </row>
    <row r="24" spans="1:16" ht="24" customHeight="1" x14ac:dyDescent="0.2">
      <c r="A24" s="761" t="str">
        <f>+'3. Metas Proyecto de Inv'!X13</f>
        <v>9. Mantener señalizados de manera integral 359,51 km de los 14 corredores principales de la ciudad y las vías del área de influencia</v>
      </c>
      <c r="B24" s="764">
        <v>390</v>
      </c>
      <c r="C24" s="752" t="s">
        <v>918</v>
      </c>
      <c r="D24" s="752">
        <v>417</v>
      </c>
      <c r="E24" s="752" t="s">
        <v>919</v>
      </c>
      <c r="F24" s="752" t="s">
        <v>920</v>
      </c>
      <c r="G24" s="752" t="s">
        <v>920</v>
      </c>
      <c r="H24" s="752"/>
      <c r="I24" s="752"/>
      <c r="J24" s="755" t="s">
        <v>1190</v>
      </c>
      <c r="K24" s="752" t="s">
        <v>920</v>
      </c>
      <c r="L24" s="752" t="s">
        <v>920</v>
      </c>
      <c r="M24" s="752" t="s">
        <v>920</v>
      </c>
    </row>
    <row r="25" spans="1:16" ht="24" customHeight="1" x14ac:dyDescent="0.2">
      <c r="A25" s="762"/>
      <c r="B25" s="765"/>
      <c r="C25" s="753"/>
      <c r="D25" s="753"/>
      <c r="E25" s="753"/>
      <c r="F25" s="753"/>
      <c r="G25" s="753"/>
      <c r="H25" s="753"/>
      <c r="I25" s="753"/>
      <c r="J25" s="756"/>
      <c r="K25" s="753"/>
      <c r="L25" s="753"/>
      <c r="M25" s="753"/>
    </row>
    <row r="26" spans="1:16" ht="24" customHeight="1" x14ac:dyDescent="0.2">
      <c r="A26" s="762"/>
      <c r="B26" s="765"/>
      <c r="C26" s="753"/>
      <c r="D26" s="753"/>
      <c r="E26" s="753"/>
      <c r="F26" s="753"/>
      <c r="G26" s="753"/>
      <c r="H26" s="753"/>
      <c r="I26" s="753"/>
      <c r="J26" s="756"/>
      <c r="K26" s="753"/>
      <c r="L26" s="753"/>
      <c r="M26" s="753"/>
    </row>
    <row r="27" spans="1:16" ht="24" customHeight="1" x14ac:dyDescent="0.2">
      <c r="A27" s="762"/>
      <c r="B27" s="765"/>
      <c r="C27" s="753"/>
      <c r="D27" s="753"/>
      <c r="E27" s="753"/>
      <c r="F27" s="753"/>
      <c r="G27" s="753"/>
      <c r="H27" s="753"/>
      <c r="I27" s="753"/>
      <c r="J27" s="756"/>
      <c r="K27" s="753"/>
      <c r="L27" s="753"/>
      <c r="M27" s="753"/>
    </row>
    <row r="28" spans="1:16" ht="24" customHeight="1" x14ac:dyDescent="0.2">
      <c r="A28" s="762"/>
      <c r="B28" s="765"/>
      <c r="C28" s="753"/>
      <c r="D28" s="753"/>
      <c r="E28" s="753"/>
      <c r="F28" s="753"/>
      <c r="G28" s="753"/>
      <c r="H28" s="753"/>
      <c r="I28" s="753"/>
      <c r="J28" s="756"/>
      <c r="K28" s="753"/>
      <c r="L28" s="753"/>
      <c r="M28" s="753"/>
    </row>
    <row r="29" spans="1:16" ht="24" customHeight="1" x14ac:dyDescent="0.2">
      <c r="A29" s="763"/>
      <c r="B29" s="766"/>
      <c r="C29" s="754"/>
      <c r="D29" s="754"/>
      <c r="E29" s="754"/>
      <c r="F29" s="754"/>
      <c r="G29" s="754"/>
      <c r="H29" s="754"/>
      <c r="I29" s="754"/>
      <c r="J29" s="757"/>
      <c r="K29" s="754"/>
      <c r="L29" s="754"/>
      <c r="M29" s="754"/>
    </row>
    <row r="30" spans="1:16" ht="24" customHeight="1" x14ac:dyDescent="0.2">
      <c r="C30" s="411"/>
      <c r="D30" s="411"/>
      <c r="E30" s="411"/>
      <c r="F30" s="412"/>
      <c r="G30" s="412"/>
      <c r="H30" s="412"/>
      <c r="I30" s="412"/>
      <c r="J30" s="411"/>
      <c r="K30" s="413"/>
      <c r="L30" s="413"/>
      <c r="M30" s="413"/>
    </row>
    <row r="31" spans="1:16" ht="24" customHeight="1" x14ac:dyDescent="0.2">
      <c r="C31" s="411"/>
      <c r="D31" s="411"/>
      <c r="E31" s="411"/>
      <c r="F31" s="412"/>
      <c r="G31" s="412"/>
      <c r="H31" s="412"/>
      <c r="I31" s="412"/>
      <c r="J31" s="411"/>
      <c r="K31" s="413"/>
      <c r="L31" s="413"/>
      <c r="M31" s="413"/>
    </row>
    <row r="32" spans="1:16" ht="24" customHeight="1" x14ac:dyDescent="0.2">
      <c r="C32" s="411"/>
      <c r="D32" s="411"/>
      <c r="E32" s="411"/>
      <c r="F32" s="412"/>
      <c r="G32" s="412"/>
      <c r="H32" s="412"/>
      <c r="I32" s="412"/>
      <c r="J32" s="411"/>
      <c r="K32" s="413"/>
      <c r="L32" s="413"/>
      <c r="M32" s="413"/>
    </row>
    <row r="33" spans="3:13" ht="24" customHeight="1" x14ac:dyDescent="0.2">
      <c r="C33" s="411"/>
      <c r="D33" s="411"/>
      <c r="E33" s="411"/>
      <c r="F33" s="412"/>
      <c r="G33" s="412"/>
      <c r="H33" s="412"/>
      <c r="I33" s="412"/>
      <c r="J33" s="411"/>
      <c r="K33" s="413"/>
      <c r="L33" s="413"/>
      <c r="M33" s="413"/>
    </row>
    <row r="34" spans="3:13" ht="24" customHeight="1" x14ac:dyDescent="0.2">
      <c r="C34" s="411"/>
      <c r="D34" s="411"/>
      <c r="E34" s="411"/>
      <c r="F34" s="412"/>
      <c r="G34" s="412"/>
      <c r="H34" s="412"/>
      <c r="I34" s="412"/>
      <c r="J34" s="411"/>
      <c r="K34" s="413"/>
      <c r="L34" s="413"/>
      <c r="M34" s="413"/>
    </row>
    <row r="35" spans="3:13" ht="24" customHeight="1" x14ac:dyDescent="0.2">
      <c r="C35" s="411"/>
      <c r="D35" s="411"/>
      <c r="E35" s="411"/>
      <c r="F35" s="412"/>
      <c r="G35" s="412"/>
      <c r="H35" s="412"/>
      <c r="I35" s="412"/>
      <c r="J35" s="411"/>
      <c r="K35" s="413"/>
      <c r="L35" s="413"/>
      <c r="M35" s="413"/>
    </row>
    <row r="36" spans="3:13" ht="24" customHeight="1" x14ac:dyDescent="0.2">
      <c r="C36" s="411"/>
      <c r="D36" s="411"/>
      <c r="E36" s="411"/>
      <c r="F36" s="412"/>
      <c r="G36" s="412"/>
      <c r="H36" s="412"/>
      <c r="I36" s="412"/>
      <c r="J36" s="411"/>
      <c r="K36" s="413"/>
      <c r="L36" s="413"/>
      <c r="M36" s="413"/>
    </row>
    <row r="37" spans="3:13" ht="24" customHeight="1" x14ac:dyDescent="0.2">
      <c r="C37" s="411"/>
      <c r="D37" s="411"/>
      <c r="E37" s="411"/>
      <c r="F37" s="412"/>
      <c r="G37" s="412"/>
      <c r="H37" s="412"/>
      <c r="I37" s="412"/>
      <c r="J37" s="411"/>
      <c r="K37" s="413"/>
      <c r="L37" s="413"/>
      <c r="M37" s="413"/>
    </row>
    <row r="38" spans="3:13" ht="24" customHeight="1" x14ac:dyDescent="0.2">
      <c r="C38" s="411"/>
      <c r="D38" s="411"/>
      <c r="E38" s="411"/>
      <c r="F38" s="412"/>
      <c r="G38" s="412"/>
      <c r="H38" s="412"/>
      <c r="I38" s="412"/>
      <c r="J38" s="411"/>
      <c r="K38" s="413"/>
      <c r="L38" s="413"/>
      <c r="M38" s="413"/>
    </row>
    <row r="39" spans="3:13" ht="24" customHeight="1" x14ac:dyDescent="0.2">
      <c r="C39" s="411"/>
      <c r="D39" s="411"/>
      <c r="E39" s="411"/>
      <c r="F39" s="412"/>
      <c r="G39" s="412"/>
      <c r="H39" s="412"/>
      <c r="I39" s="412"/>
      <c r="J39" s="411"/>
      <c r="K39" s="413"/>
      <c r="L39" s="413"/>
      <c r="M39" s="413"/>
    </row>
  </sheetData>
  <sheetProtection formatCells="0" formatColumns="0" formatRows="0"/>
  <dataConsolidate/>
  <mergeCells count="54">
    <mergeCell ref="F16:F23"/>
    <mergeCell ref="G16:G23"/>
    <mergeCell ref="H16:H23"/>
    <mergeCell ref="I16:I23"/>
    <mergeCell ref="O2:R2"/>
    <mergeCell ref="J2:M2"/>
    <mergeCell ref="F2:I2"/>
    <mergeCell ref="H10:H15"/>
    <mergeCell ref="I10:I15"/>
    <mergeCell ref="G10:G15"/>
    <mergeCell ref="K4:K9"/>
    <mergeCell ref="L4:L9"/>
    <mergeCell ref="M4:M9"/>
    <mergeCell ref="K10:K15"/>
    <mergeCell ref="L10:L15"/>
    <mergeCell ref="M10:M15"/>
    <mergeCell ref="J10:J15"/>
    <mergeCell ref="B4:B9"/>
    <mergeCell ref="C4:C9"/>
    <mergeCell ref="D4:D9"/>
    <mergeCell ref="E4:E9"/>
    <mergeCell ref="F4:F9"/>
    <mergeCell ref="G4:G9"/>
    <mergeCell ref="H4:H9"/>
    <mergeCell ref="I4:I9"/>
    <mergeCell ref="J4:J9"/>
    <mergeCell ref="F10:F15"/>
    <mergeCell ref="D10:D15"/>
    <mergeCell ref="B10:B15"/>
    <mergeCell ref="C10:C15"/>
    <mergeCell ref="A4:A9"/>
    <mergeCell ref="B16:B23"/>
    <mergeCell ref="C16:C23"/>
    <mergeCell ref="D16:D23"/>
    <mergeCell ref="E16:E23"/>
    <mergeCell ref="A10:A15"/>
    <mergeCell ref="E10:E15"/>
    <mergeCell ref="F24:F29"/>
    <mergeCell ref="G24:G29"/>
    <mergeCell ref="H24:H29"/>
    <mergeCell ref="I24:I29"/>
    <mergeCell ref="J24:J29"/>
    <mergeCell ref="A24:A29"/>
    <mergeCell ref="B24:B29"/>
    <mergeCell ref="C24:C29"/>
    <mergeCell ref="D24:D29"/>
    <mergeCell ref="E24:E29"/>
    <mergeCell ref="M24:M29"/>
    <mergeCell ref="J16:J23"/>
    <mergeCell ref="K16:K23"/>
    <mergeCell ref="L16:L23"/>
    <mergeCell ref="M16:M23"/>
    <mergeCell ref="K24:K29"/>
    <mergeCell ref="L24:L29"/>
  </mergeCells>
  <phoneticPr fontId="113" type="noConversion"/>
  <dataValidations disablePrompts="1" count="12">
    <dataValidation allowBlank="1" showInputMessage="1" showErrorMessage="1" prompt="Relacionar el número de la meta plan de desarrollo tal y como se aparece en el sistema SEGPLAN." sqref="B3" xr:uid="{00000000-0002-0000-0500-000000000000}"/>
    <dataValidation allowBlank="1" showInputMessage="1" showErrorMessage="1" prompt="Relacionar el nombre de la meta plan de desarrollo tal y como se aparece en el sistema SEGPLAN." sqref="C3" xr:uid="{00000000-0002-0000-0500-000001000000}"/>
    <dataValidation allowBlank="1" showInputMessage="1" showErrorMessage="1" prompt="Relacionar el número del indicador tal y como se aparece en el sistema SEGPLAN." sqref="D3" xr:uid="{00000000-0002-0000-0500-000002000000}"/>
    <dataValidation allowBlank="1" showInputMessage="1" showErrorMessage="1" prompt="Relacionar el nombre del indicador tal y como se aparece en el sistema SEGPLAN._x000a_" sqref="E3" xr:uid="{00000000-0002-0000-0500-000003000000}"/>
    <dataValidation allowBlank="1" showInputMessage="1" showErrorMessage="1" prompt="Relacionar la ejecución de la meta para el periodo de reporte, de acuerdo a la unidades de la magnitud de la meta plan de desarrollo." sqref="F3:I3" xr:uid="{00000000-0002-0000-0500-000004000000}"/>
    <dataValidation allowBlank="1" showInputMessage="1" showErrorMessage="1" prompt="Relacionar en este campo el área/dependencia/ proyecto de inversión responsable de reportar la información de avance en magnitud de la meta PDD. (No utilice siglas)" sqref="J3" xr:uid="{00000000-0002-0000-0500-000005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K3" xr:uid="{00000000-0002-0000-0500-000006000000}"/>
    <dataValidation allowBlank="1" showInputMessage="1" showErrorMessage="1" prompt="Relacionar las situaciones que han dificultado el logro de las actividades asociadas al cumplimiento del meta plan de desarrollo y su solución._x000a_Use un lenguaje claro." sqref="L3" xr:uid="{00000000-0002-0000-0500-000007000000}"/>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M3" xr:uid="{00000000-0002-0000-0500-000008000000}"/>
    <dataValidation allowBlank="1" showInputMessage="1" showErrorMessage="1" prompt="Relacionar la magnitud por año esta programación debe coincidir con SEGPLAN._x000a_Nota: En caso de ser necesario realice su actualización al comienzo de cada vigencia." sqref="P3" xr:uid="{00000000-0002-0000-0500-000009000000}"/>
    <dataValidation allowBlank="1" showInputMessage="1" showErrorMessage="1" prompt="Reportar la magnitud alcanzada al periodo del reporte." sqref="Q3" xr:uid="{00000000-0002-0000-0500-00000A000000}"/>
    <dataValidation allowBlank="1" showInputMessage="1" showErrorMessage="1" prompt="Relacionar el número y nombre de la(s) meta(s) del proyecto de inversión asociadas a la meta plan de desarrollo._x000a_Resalte en gris la meta  proyecto de inversión que le aporta  al avance físico de la meta PDD" sqref="A3" xr:uid="{00000000-0002-0000-0500-00000B000000}"/>
  </dataValidations>
  <pageMargins left="0.70866141732283472" right="0.70866141732283472" top="0.74803149606299213" bottom="0.74803149606299213" header="0.31496062992125984" footer="0.31496062992125984"/>
  <pageSetup scale="41"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BRU202"/>
  <sheetViews>
    <sheetView topLeftCell="A26" zoomScale="40" zoomScaleNormal="40" workbookViewId="0">
      <selection activeCell="A26" sqref="A26"/>
    </sheetView>
  </sheetViews>
  <sheetFormatPr baseColWidth="10" defaultRowHeight="20.25" x14ac:dyDescent="0.3"/>
  <cols>
    <col min="1" max="1" width="41.140625" style="457" customWidth="1"/>
    <col min="2" max="2" width="20.5703125" style="457" customWidth="1"/>
    <col min="3" max="3" width="32.7109375" style="457" customWidth="1"/>
    <col min="4" max="4" width="37.7109375" style="457" customWidth="1"/>
    <col min="5" max="5" width="27.5703125" style="457" customWidth="1"/>
    <col min="6" max="6" width="34" style="457" customWidth="1"/>
    <col min="7" max="7" width="27.5703125" style="457" customWidth="1"/>
    <col min="8" max="8" width="31.5703125" style="457" hidden="1" customWidth="1"/>
    <col min="9" max="9" width="20.42578125" style="493" hidden="1" customWidth="1"/>
    <col min="10" max="10" width="27" style="493" hidden="1" customWidth="1"/>
    <col min="11" max="11" width="15.7109375" style="494" hidden="1" customWidth="1"/>
    <col min="12" max="12" width="37.7109375" style="494" hidden="1" customWidth="1"/>
    <col min="13" max="13" width="16.7109375" style="493" hidden="1" customWidth="1"/>
    <col min="14" max="14" width="30.42578125" style="493" hidden="1" customWidth="1"/>
    <col min="15" max="15" width="17.140625" style="493" hidden="1" customWidth="1"/>
    <col min="16" max="16" width="18.5703125" style="493" hidden="1" customWidth="1"/>
    <col min="17" max="17" width="24.28515625" style="493" hidden="1" customWidth="1"/>
    <col min="18" max="22" width="15.7109375" style="493" hidden="1" customWidth="1"/>
    <col min="23" max="23" width="19.140625" style="493" hidden="1" customWidth="1"/>
    <col min="24" max="24" width="30.28515625" style="493" customWidth="1"/>
    <col min="25" max="25" width="25.140625" style="493" customWidth="1"/>
    <col min="26" max="26" width="28.140625" style="493" customWidth="1"/>
    <col min="27" max="27" width="22.7109375" style="495" customWidth="1"/>
    <col min="28" max="28" width="22.85546875" style="525" customWidth="1"/>
    <col min="29" max="29" width="20.7109375" style="526" customWidth="1"/>
    <col min="30" max="33" width="29.28515625" style="530" customWidth="1"/>
    <col min="34" max="34" width="11.42578125" style="457" customWidth="1"/>
    <col min="35" max="16384" width="11.42578125" style="457"/>
  </cols>
  <sheetData>
    <row r="1" spans="1:1841" s="432" customFormat="1" ht="0.75" hidden="1" customHeight="1" x14ac:dyDescent="0.3">
      <c r="A1" s="426"/>
      <c r="B1" s="426"/>
      <c r="C1" s="426"/>
      <c r="D1" s="426"/>
      <c r="E1" s="426"/>
      <c r="F1" s="426"/>
      <c r="G1" s="426"/>
      <c r="H1" s="426"/>
      <c r="I1" s="427"/>
      <c r="J1" s="427"/>
      <c r="K1" s="428"/>
      <c r="L1" s="428"/>
      <c r="M1" s="427"/>
      <c r="N1" s="427"/>
      <c r="O1" s="427"/>
      <c r="P1" s="427"/>
      <c r="Q1" s="429"/>
      <c r="R1" s="429"/>
      <c r="S1" s="429"/>
      <c r="T1" s="429"/>
      <c r="U1" s="429"/>
      <c r="V1" s="429"/>
      <c r="W1" s="429"/>
      <c r="X1" s="429"/>
      <c r="Y1" s="429"/>
      <c r="Z1" s="429"/>
      <c r="AA1" s="430"/>
      <c r="AB1" s="486"/>
      <c r="AC1" s="486"/>
      <c r="AD1" s="527"/>
      <c r="AE1" s="527"/>
      <c r="AF1" s="527"/>
      <c r="AG1" s="527"/>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431"/>
      <c r="BJ1" s="431"/>
      <c r="BK1" s="431"/>
      <c r="BL1" s="431"/>
      <c r="BM1" s="431"/>
      <c r="BN1" s="431"/>
      <c r="BO1" s="431"/>
      <c r="BP1" s="431"/>
      <c r="BQ1" s="431"/>
      <c r="BR1" s="431"/>
      <c r="BS1" s="431"/>
      <c r="BT1" s="431"/>
      <c r="BU1" s="431"/>
      <c r="BV1" s="431"/>
      <c r="BW1" s="431"/>
      <c r="BX1" s="431"/>
      <c r="BY1" s="431"/>
      <c r="BZ1" s="431"/>
      <c r="CA1" s="431"/>
      <c r="CB1" s="431"/>
      <c r="CC1" s="431"/>
      <c r="CD1" s="431"/>
      <c r="CE1" s="431"/>
      <c r="CF1" s="431"/>
      <c r="CG1" s="431"/>
      <c r="CH1" s="431"/>
      <c r="CI1" s="431"/>
      <c r="CJ1" s="431"/>
      <c r="CK1" s="431"/>
      <c r="CL1" s="431"/>
      <c r="CM1" s="431"/>
      <c r="CN1" s="431"/>
      <c r="CO1" s="431"/>
      <c r="CP1" s="431"/>
      <c r="CQ1" s="431"/>
      <c r="CR1" s="431"/>
      <c r="CS1" s="431"/>
      <c r="CT1" s="431"/>
      <c r="CU1" s="431"/>
      <c r="CV1" s="431"/>
      <c r="CW1" s="431"/>
      <c r="CX1" s="431"/>
      <c r="CY1" s="431"/>
      <c r="CZ1" s="431"/>
      <c r="DA1" s="431"/>
      <c r="DB1" s="431"/>
      <c r="DC1" s="431"/>
      <c r="DD1" s="431"/>
      <c r="DE1" s="431"/>
      <c r="DF1" s="431"/>
      <c r="DG1" s="431"/>
      <c r="DH1" s="431"/>
      <c r="DI1" s="431"/>
      <c r="DJ1" s="431"/>
      <c r="DK1" s="431"/>
      <c r="DL1" s="431"/>
      <c r="DM1" s="431"/>
      <c r="DN1" s="431"/>
      <c r="DO1" s="431"/>
      <c r="DP1" s="431"/>
      <c r="DQ1" s="431"/>
      <c r="DR1" s="431"/>
      <c r="DS1" s="431"/>
      <c r="DT1" s="431"/>
      <c r="DU1" s="431"/>
      <c r="DV1" s="431"/>
      <c r="DW1" s="431"/>
      <c r="DX1" s="431"/>
      <c r="DY1" s="431"/>
      <c r="DZ1" s="431"/>
      <c r="EA1" s="431"/>
      <c r="EB1" s="431"/>
      <c r="EC1" s="431"/>
      <c r="ED1" s="431"/>
      <c r="EE1" s="431"/>
      <c r="EF1" s="431"/>
      <c r="EG1" s="431"/>
      <c r="EH1" s="431"/>
      <c r="EI1" s="431"/>
      <c r="EJ1" s="431"/>
      <c r="EK1" s="431"/>
      <c r="EL1" s="431"/>
      <c r="EM1" s="431"/>
      <c r="EN1" s="431"/>
      <c r="EO1" s="431"/>
      <c r="EP1" s="431"/>
      <c r="EQ1" s="431"/>
      <c r="ER1" s="431"/>
      <c r="ES1" s="431"/>
      <c r="ET1" s="431"/>
      <c r="EU1" s="431"/>
      <c r="EV1" s="431"/>
      <c r="EW1" s="431"/>
      <c r="EX1" s="431"/>
      <c r="EY1" s="431"/>
      <c r="EZ1" s="431"/>
      <c r="FA1" s="431"/>
      <c r="FB1" s="431"/>
      <c r="FC1" s="431"/>
      <c r="FD1" s="431"/>
      <c r="FE1" s="431"/>
      <c r="FF1" s="431"/>
      <c r="FG1" s="431"/>
      <c r="FH1" s="431"/>
      <c r="FI1" s="431"/>
      <c r="FJ1" s="431"/>
      <c r="FK1" s="431"/>
      <c r="FL1" s="431"/>
      <c r="FM1" s="431"/>
      <c r="FN1" s="431"/>
      <c r="FO1" s="431"/>
      <c r="FP1" s="431"/>
      <c r="FQ1" s="431"/>
      <c r="FR1" s="431"/>
      <c r="FS1" s="431"/>
      <c r="FT1" s="431"/>
      <c r="FU1" s="431"/>
      <c r="FV1" s="431"/>
      <c r="FW1" s="431"/>
      <c r="FX1" s="431"/>
      <c r="FY1" s="431"/>
      <c r="FZ1" s="431"/>
      <c r="GA1" s="431"/>
      <c r="GB1" s="431"/>
      <c r="GC1" s="431"/>
      <c r="GD1" s="431"/>
      <c r="GE1" s="431"/>
      <c r="GF1" s="431"/>
      <c r="GG1" s="431"/>
      <c r="GH1" s="431"/>
      <c r="GI1" s="431"/>
      <c r="GJ1" s="431"/>
      <c r="GK1" s="431"/>
      <c r="GL1" s="431"/>
      <c r="GM1" s="431"/>
      <c r="GN1" s="431"/>
      <c r="GO1" s="431"/>
      <c r="GP1" s="431"/>
      <c r="GQ1" s="431"/>
      <c r="GR1" s="431"/>
      <c r="GS1" s="431"/>
      <c r="GT1" s="431"/>
      <c r="GU1" s="431"/>
      <c r="GV1" s="431"/>
      <c r="GW1" s="431"/>
      <c r="GX1" s="431"/>
      <c r="GY1" s="431"/>
      <c r="GZ1" s="431"/>
      <c r="HA1" s="431"/>
      <c r="HB1" s="431"/>
      <c r="HC1" s="431"/>
      <c r="HD1" s="431"/>
      <c r="HE1" s="431"/>
      <c r="HF1" s="431"/>
      <c r="HG1" s="431"/>
      <c r="HH1" s="431"/>
      <c r="HI1" s="431"/>
      <c r="HJ1" s="431"/>
      <c r="HK1" s="431"/>
      <c r="HL1" s="431"/>
      <c r="HM1" s="431"/>
      <c r="HN1" s="431"/>
      <c r="HO1" s="431"/>
      <c r="HP1" s="431"/>
      <c r="HQ1" s="431"/>
      <c r="HR1" s="431"/>
      <c r="HS1" s="431"/>
      <c r="HT1" s="431"/>
      <c r="HU1" s="431"/>
      <c r="HV1" s="431"/>
      <c r="HW1" s="431"/>
      <c r="HX1" s="431"/>
      <c r="HY1" s="431"/>
      <c r="HZ1" s="431"/>
      <c r="IA1" s="431"/>
      <c r="IB1" s="431"/>
      <c r="IC1" s="431"/>
      <c r="ID1" s="431"/>
      <c r="IE1" s="431"/>
      <c r="IF1" s="431"/>
      <c r="IG1" s="431"/>
      <c r="IH1" s="431"/>
      <c r="II1" s="431"/>
      <c r="IJ1" s="431"/>
      <c r="IK1" s="431"/>
      <c r="IL1" s="431"/>
      <c r="IM1" s="431"/>
      <c r="IN1" s="431"/>
      <c r="IO1" s="431"/>
      <c r="IP1" s="431"/>
      <c r="IQ1" s="431"/>
      <c r="IR1" s="431"/>
      <c r="IS1" s="431"/>
      <c r="IT1" s="431"/>
      <c r="IU1" s="431"/>
      <c r="IV1" s="431"/>
      <c r="IW1" s="431"/>
      <c r="IX1" s="431"/>
      <c r="IY1" s="431"/>
      <c r="IZ1" s="431"/>
      <c r="JA1" s="431"/>
      <c r="JB1" s="431"/>
      <c r="JC1" s="431"/>
      <c r="JD1" s="431"/>
      <c r="JE1" s="431"/>
      <c r="JF1" s="431"/>
      <c r="JG1" s="431"/>
      <c r="JH1" s="431"/>
      <c r="JI1" s="431"/>
      <c r="JJ1" s="431"/>
      <c r="JK1" s="431"/>
      <c r="JL1" s="431"/>
      <c r="JM1" s="431"/>
      <c r="JN1" s="431"/>
      <c r="JO1" s="431"/>
      <c r="JP1" s="431"/>
      <c r="JQ1" s="431"/>
      <c r="JR1" s="431"/>
      <c r="JS1" s="431"/>
      <c r="JT1" s="431"/>
      <c r="JU1" s="431"/>
      <c r="JV1" s="431"/>
      <c r="JW1" s="431"/>
      <c r="JX1" s="431"/>
      <c r="JY1" s="431"/>
      <c r="JZ1" s="431"/>
      <c r="KA1" s="431"/>
      <c r="KB1" s="431"/>
      <c r="KC1" s="431"/>
      <c r="KD1" s="431"/>
      <c r="KE1" s="431"/>
      <c r="KF1" s="431"/>
      <c r="KG1" s="431"/>
      <c r="KH1" s="431"/>
      <c r="KI1" s="431"/>
      <c r="KJ1" s="431"/>
      <c r="KK1" s="431"/>
      <c r="KL1" s="431"/>
      <c r="KM1" s="431"/>
      <c r="KN1" s="431"/>
      <c r="KO1" s="431"/>
      <c r="KP1" s="431"/>
      <c r="KQ1" s="431"/>
      <c r="KR1" s="431"/>
      <c r="KS1" s="431"/>
      <c r="KT1" s="431"/>
      <c r="KU1" s="431"/>
      <c r="KV1" s="431"/>
      <c r="KW1" s="431"/>
      <c r="KX1" s="431"/>
      <c r="KY1" s="431"/>
      <c r="KZ1" s="431"/>
      <c r="LA1" s="431"/>
      <c r="LB1" s="431"/>
      <c r="LC1" s="431"/>
      <c r="LD1" s="431"/>
      <c r="LE1" s="431"/>
      <c r="LF1" s="431"/>
      <c r="LG1" s="431"/>
      <c r="LH1" s="431"/>
      <c r="LI1" s="431"/>
      <c r="LJ1" s="431"/>
      <c r="LK1" s="431"/>
      <c r="LL1" s="431"/>
      <c r="LM1" s="431"/>
      <c r="LN1" s="431"/>
      <c r="LO1" s="431"/>
      <c r="LP1" s="431"/>
      <c r="LQ1" s="431"/>
      <c r="LR1" s="431"/>
      <c r="LS1" s="431"/>
      <c r="LT1" s="431"/>
      <c r="LU1" s="431"/>
      <c r="LV1" s="431"/>
      <c r="LW1" s="431"/>
      <c r="LX1" s="431"/>
      <c r="LY1" s="431"/>
      <c r="LZ1" s="431"/>
      <c r="MA1" s="431"/>
      <c r="MB1" s="431"/>
      <c r="MC1" s="431"/>
      <c r="MD1" s="431"/>
      <c r="ME1" s="431"/>
      <c r="MF1" s="431"/>
      <c r="MG1" s="431"/>
      <c r="MH1" s="431"/>
      <c r="MI1" s="431"/>
      <c r="MJ1" s="431"/>
      <c r="MK1" s="431"/>
      <c r="ML1" s="431"/>
      <c r="MM1" s="431"/>
      <c r="MN1" s="431"/>
      <c r="MO1" s="431"/>
      <c r="MP1" s="431"/>
      <c r="MQ1" s="431"/>
      <c r="MR1" s="431"/>
      <c r="MS1" s="431"/>
      <c r="MT1" s="431"/>
      <c r="MU1" s="431"/>
      <c r="MV1" s="431"/>
      <c r="MW1" s="431"/>
      <c r="MX1" s="431"/>
      <c r="MY1" s="431"/>
      <c r="MZ1" s="431"/>
      <c r="NA1" s="431"/>
      <c r="NB1" s="431"/>
      <c r="NC1" s="431"/>
      <c r="ND1" s="431"/>
      <c r="NE1" s="431"/>
      <c r="NF1" s="431"/>
      <c r="NG1" s="431"/>
      <c r="NH1" s="431"/>
      <c r="NI1" s="431"/>
      <c r="NJ1" s="431"/>
      <c r="NK1" s="431"/>
      <c r="NL1" s="431"/>
      <c r="NM1" s="431"/>
      <c r="NN1" s="431"/>
      <c r="NO1" s="431"/>
      <c r="NP1" s="431"/>
      <c r="NQ1" s="431"/>
      <c r="NR1" s="431"/>
      <c r="NS1" s="431"/>
      <c r="NT1" s="431"/>
      <c r="NU1" s="431"/>
      <c r="NV1" s="431"/>
      <c r="NW1" s="431"/>
      <c r="NX1" s="431"/>
      <c r="NY1" s="431"/>
      <c r="NZ1" s="431"/>
      <c r="OA1" s="431"/>
      <c r="OB1" s="431"/>
      <c r="OC1" s="431"/>
      <c r="OD1" s="431"/>
      <c r="OE1" s="431"/>
      <c r="OF1" s="431"/>
      <c r="OG1" s="431"/>
      <c r="OH1" s="431"/>
      <c r="OI1" s="431"/>
      <c r="OJ1" s="431"/>
      <c r="OK1" s="431"/>
      <c r="OL1" s="431"/>
      <c r="OM1" s="431"/>
      <c r="ON1" s="431"/>
      <c r="OO1" s="431"/>
      <c r="OP1" s="431"/>
      <c r="OQ1" s="431"/>
      <c r="OR1" s="431"/>
      <c r="OS1" s="431"/>
      <c r="OT1" s="431"/>
      <c r="OU1" s="431"/>
      <c r="OV1" s="431"/>
      <c r="OW1" s="431"/>
      <c r="OX1" s="431"/>
      <c r="OY1" s="431"/>
      <c r="OZ1" s="431"/>
      <c r="PA1" s="431"/>
      <c r="PB1" s="431"/>
      <c r="PC1" s="431"/>
      <c r="PD1" s="431"/>
      <c r="PE1" s="431"/>
      <c r="PF1" s="431"/>
      <c r="PG1" s="431"/>
      <c r="PH1" s="431"/>
      <c r="PI1" s="431"/>
      <c r="PJ1" s="431"/>
      <c r="PK1" s="431"/>
      <c r="PL1" s="431"/>
      <c r="PM1" s="431"/>
      <c r="PN1" s="431"/>
      <c r="PO1" s="431"/>
      <c r="PP1" s="431"/>
      <c r="PQ1" s="431"/>
      <c r="PR1" s="431"/>
      <c r="PS1" s="431"/>
      <c r="PT1" s="431"/>
      <c r="PU1" s="431"/>
      <c r="PV1" s="431"/>
      <c r="PW1" s="431"/>
      <c r="PX1" s="431"/>
      <c r="PY1" s="431"/>
      <c r="PZ1" s="431"/>
      <c r="QA1" s="431"/>
      <c r="QB1" s="431"/>
      <c r="QC1" s="431"/>
      <c r="QD1" s="431"/>
      <c r="QE1" s="431"/>
      <c r="QF1" s="431"/>
      <c r="QG1" s="431"/>
      <c r="QH1" s="431"/>
      <c r="QI1" s="431"/>
      <c r="QJ1" s="431"/>
      <c r="QK1" s="431"/>
      <c r="QL1" s="431"/>
      <c r="QM1" s="431"/>
      <c r="QN1" s="431"/>
      <c r="QO1" s="431"/>
      <c r="QP1" s="431"/>
      <c r="QQ1" s="431"/>
      <c r="QR1" s="431"/>
      <c r="QS1" s="431"/>
      <c r="QT1" s="431"/>
      <c r="QU1" s="431"/>
      <c r="QV1" s="431"/>
      <c r="QW1" s="431"/>
      <c r="QX1" s="431"/>
      <c r="QY1" s="431"/>
      <c r="QZ1" s="431"/>
      <c r="RA1" s="431"/>
      <c r="RB1" s="431"/>
      <c r="RC1" s="431"/>
      <c r="RD1" s="431"/>
      <c r="RE1" s="431"/>
      <c r="RF1" s="431"/>
      <c r="RG1" s="431"/>
      <c r="RH1" s="431"/>
      <c r="RI1" s="431"/>
      <c r="RJ1" s="431"/>
      <c r="RK1" s="431"/>
      <c r="RL1" s="431"/>
      <c r="RM1" s="431"/>
      <c r="RN1" s="431"/>
      <c r="RO1" s="431"/>
      <c r="RP1" s="431"/>
      <c r="RQ1" s="431"/>
      <c r="RR1" s="431"/>
      <c r="RS1" s="431"/>
      <c r="RT1" s="431"/>
      <c r="RU1" s="431"/>
      <c r="RV1" s="431"/>
      <c r="RW1" s="431"/>
      <c r="RX1" s="431"/>
      <c r="RY1" s="431"/>
      <c r="RZ1" s="431"/>
      <c r="SA1" s="431"/>
      <c r="SB1" s="431"/>
      <c r="SC1" s="431"/>
      <c r="SD1" s="431"/>
      <c r="SE1" s="431"/>
      <c r="SF1" s="431"/>
      <c r="SG1" s="431"/>
      <c r="SH1" s="431"/>
      <c r="SI1" s="431"/>
      <c r="SJ1" s="431"/>
      <c r="SK1" s="431"/>
      <c r="SL1" s="431"/>
      <c r="SM1" s="431"/>
      <c r="SN1" s="431"/>
      <c r="SO1" s="431"/>
      <c r="SP1" s="431"/>
      <c r="SQ1" s="431"/>
      <c r="SR1" s="431"/>
      <c r="SS1" s="431"/>
      <c r="ST1" s="431"/>
      <c r="SU1" s="431"/>
      <c r="SV1" s="431"/>
      <c r="SW1" s="431"/>
      <c r="SX1" s="431"/>
      <c r="SY1" s="431"/>
      <c r="SZ1" s="431"/>
      <c r="TA1" s="431"/>
      <c r="TB1" s="431"/>
      <c r="TC1" s="431"/>
      <c r="TD1" s="431"/>
      <c r="TE1" s="431"/>
      <c r="TF1" s="431"/>
      <c r="TG1" s="431"/>
      <c r="TH1" s="431"/>
      <c r="TI1" s="431"/>
      <c r="TJ1" s="431"/>
      <c r="TK1" s="431"/>
      <c r="TL1" s="431"/>
      <c r="TM1" s="431"/>
      <c r="TN1" s="431"/>
      <c r="TO1" s="431"/>
      <c r="TP1" s="431"/>
      <c r="TQ1" s="431"/>
      <c r="TR1" s="431"/>
      <c r="TS1" s="431"/>
      <c r="TT1" s="431"/>
      <c r="TU1" s="431"/>
      <c r="TV1" s="431"/>
      <c r="TW1" s="431"/>
      <c r="TX1" s="431"/>
      <c r="TY1" s="431"/>
      <c r="TZ1" s="431"/>
      <c r="UA1" s="431"/>
      <c r="UB1" s="431"/>
      <c r="UC1" s="431"/>
      <c r="UD1" s="431"/>
      <c r="UE1" s="431"/>
      <c r="UF1" s="431"/>
      <c r="UG1" s="431"/>
      <c r="UH1" s="431"/>
      <c r="UI1" s="431"/>
      <c r="UJ1" s="431"/>
      <c r="UK1" s="431"/>
      <c r="UL1" s="431"/>
      <c r="UM1" s="431"/>
      <c r="UN1" s="431"/>
      <c r="UO1" s="431"/>
      <c r="UP1" s="431"/>
      <c r="UQ1" s="431"/>
      <c r="UR1" s="431"/>
      <c r="US1" s="431"/>
      <c r="UT1" s="431"/>
      <c r="UU1" s="431"/>
      <c r="UV1" s="431"/>
      <c r="UW1" s="431"/>
      <c r="UX1" s="431"/>
      <c r="UY1" s="431"/>
      <c r="UZ1" s="431"/>
      <c r="VA1" s="431"/>
      <c r="VB1" s="431"/>
      <c r="VC1" s="431"/>
      <c r="VD1" s="431"/>
      <c r="VE1" s="431"/>
      <c r="VF1" s="431"/>
      <c r="VG1" s="431"/>
      <c r="VH1" s="431"/>
      <c r="VI1" s="431"/>
      <c r="VJ1" s="431"/>
      <c r="VK1" s="431"/>
      <c r="VL1" s="431"/>
      <c r="VM1" s="431"/>
      <c r="VN1" s="431"/>
      <c r="VO1" s="431"/>
      <c r="VP1" s="431"/>
      <c r="VQ1" s="431"/>
      <c r="VR1" s="431"/>
      <c r="VS1" s="431"/>
      <c r="VT1" s="431"/>
      <c r="VU1" s="431"/>
      <c r="VV1" s="431"/>
      <c r="VW1" s="431"/>
      <c r="VX1" s="431"/>
      <c r="VY1" s="431"/>
      <c r="VZ1" s="431"/>
      <c r="WA1" s="431"/>
      <c r="WB1" s="431"/>
      <c r="WC1" s="431"/>
      <c r="WD1" s="431"/>
      <c r="WE1" s="431"/>
      <c r="WF1" s="431"/>
      <c r="WG1" s="431"/>
      <c r="WH1" s="431"/>
      <c r="WI1" s="431"/>
      <c r="WJ1" s="431"/>
      <c r="WK1" s="431"/>
      <c r="WL1" s="431"/>
      <c r="WM1" s="431"/>
      <c r="WN1" s="431"/>
      <c r="WO1" s="431"/>
      <c r="WP1" s="431"/>
      <c r="WQ1" s="431"/>
      <c r="WR1" s="431"/>
      <c r="WS1" s="431"/>
      <c r="WT1" s="431"/>
      <c r="WU1" s="431"/>
      <c r="WV1" s="431"/>
      <c r="WW1" s="431"/>
      <c r="WX1" s="431"/>
      <c r="WY1" s="431"/>
      <c r="WZ1" s="431"/>
      <c r="XA1" s="431"/>
      <c r="XB1" s="431"/>
      <c r="XC1" s="431"/>
      <c r="XD1" s="431"/>
      <c r="XE1" s="431"/>
      <c r="XF1" s="431"/>
      <c r="XG1" s="431"/>
      <c r="XH1" s="431"/>
      <c r="XI1" s="431"/>
      <c r="XJ1" s="431"/>
      <c r="XK1" s="431"/>
      <c r="XL1" s="431"/>
      <c r="XM1" s="431"/>
      <c r="XN1" s="431"/>
      <c r="XO1" s="431"/>
      <c r="XP1" s="431"/>
      <c r="XQ1" s="431"/>
      <c r="XR1" s="431"/>
      <c r="XS1" s="431"/>
      <c r="XT1" s="431"/>
      <c r="XU1" s="431"/>
      <c r="XV1" s="431"/>
      <c r="XW1" s="431"/>
      <c r="XX1" s="431"/>
      <c r="XY1" s="431"/>
      <c r="XZ1" s="431"/>
      <c r="YA1" s="431"/>
      <c r="YB1" s="431"/>
      <c r="YC1" s="431"/>
      <c r="YD1" s="431"/>
      <c r="YE1" s="431"/>
      <c r="YF1" s="431"/>
      <c r="YG1" s="431"/>
      <c r="YH1" s="431"/>
      <c r="YI1" s="431"/>
      <c r="YJ1" s="431"/>
      <c r="YK1" s="431"/>
      <c r="YL1" s="431"/>
      <c r="YM1" s="431"/>
      <c r="YN1" s="431"/>
      <c r="YO1" s="431"/>
      <c r="YP1" s="431"/>
      <c r="YQ1" s="431"/>
      <c r="YR1" s="431"/>
      <c r="YS1" s="431"/>
      <c r="YT1" s="431"/>
      <c r="YU1" s="431"/>
      <c r="YV1" s="431"/>
      <c r="YW1" s="431"/>
      <c r="YX1" s="431"/>
      <c r="YY1" s="431"/>
      <c r="YZ1" s="431"/>
      <c r="ZA1" s="431"/>
      <c r="ZB1" s="431"/>
      <c r="ZC1" s="431"/>
      <c r="ZD1" s="431"/>
      <c r="ZE1" s="431"/>
      <c r="ZF1" s="431"/>
      <c r="ZG1" s="431"/>
      <c r="ZH1" s="431"/>
      <c r="ZI1" s="431"/>
      <c r="ZJ1" s="431"/>
      <c r="ZK1" s="431"/>
      <c r="ZL1" s="431"/>
      <c r="ZM1" s="431"/>
      <c r="ZN1" s="431"/>
      <c r="ZO1" s="431"/>
      <c r="ZP1" s="431"/>
      <c r="ZQ1" s="431"/>
      <c r="ZR1" s="431"/>
      <c r="ZS1" s="431"/>
      <c r="ZT1" s="431"/>
      <c r="ZU1" s="431"/>
      <c r="ZV1" s="431"/>
      <c r="ZW1" s="431"/>
      <c r="ZX1" s="431"/>
      <c r="ZY1" s="431"/>
      <c r="ZZ1" s="431"/>
      <c r="AAA1" s="431"/>
      <c r="AAB1" s="431"/>
      <c r="AAC1" s="431"/>
      <c r="AAD1" s="431"/>
      <c r="AAE1" s="431"/>
      <c r="AAF1" s="431"/>
      <c r="AAG1" s="431"/>
      <c r="AAH1" s="431"/>
      <c r="AAI1" s="431"/>
      <c r="AAJ1" s="431"/>
      <c r="AAK1" s="431"/>
      <c r="AAL1" s="431"/>
      <c r="AAM1" s="431"/>
      <c r="AAN1" s="431"/>
      <c r="AAO1" s="431"/>
      <c r="AAP1" s="431"/>
      <c r="AAQ1" s="431"/>
      <c r="AAR1" s="431"/>
      <c r="AAS1" s="431"/>
      <c r="AAT1" s="431"/>
      <c r="AAU1" s="431"/>
      <c r="AAV1" s="431"/>
      <c r="AAW1" s="431"/>
      <c r="AAX1" s="431"/>
      <c r="AAY1" s="431"/>
      <c r="AAZ1" s="431"/>
      <c r="ABA1" s="431"/>
      <c r="ABB1" s="431"/>
      <c r="ABC1" s="431"/>
      <c r="ABD1" s="431"/>
      <c r="ABE1" s="431"/>
      <c r="ABF1" s="431"/>
      <c r="ABG1" s="431"/>
      <c r="ABH1" s="431"/>
      <c r="ABI1" s="431"/>
      <c r="ABJ1" s="431"/>
      <c r="ABK1" s="431"/>
      <c r="ABL1" s="431"/>
      <c r="ABM1" s="431"/>
      <c r="ABN1" s="431"/>
      <c r="ABO1" s="431"/>
      <c r="ABP1" s="431"/>
      <c r="ABQ1" s="431"/>
      <c r="ABR1" s="431"/>
      <c r="ABS1" s="431"/>
      <c r="ABT1" s="431"/>
      <c r="ABU1" s="431"/>
      <c r="ABV1" s="431"/>
      <c r="ABW1" s="431"/>
      <c r="ABX1" s="431"/>
      <c r="ABY1" s="431"/>
      <c r="ABZ1" s="431"/>
      <c r="ACA1" s="431"/>
      <c r="ACB1" s="431"/>
      <c r="ACC1" s="431"/>
      <c r="ACD1" s="431"/>
      <c r="ACE1" s="431"/>
      <c r="ACF1" s="431"/>
      <c r="ACG1" s="431"/>
      <c r="ACH1" s="431"/>
      <c r="ACI1" s="431"/>
      <c r="ACJ1" s="431"/>
      <c r="ACK1" s="431"/>
      <c r="ACL1" s="431"/>
      <c r="ACM1" s="431"/>
      <c r="ACN1" s="431"/>
      <c r="ACO1" s="431"/>
      <c r="ACP1" s="431"/>
      <c r="ACQ1" s="431"/>
      <c r="ACR1" s="431"/>
      <c r="ACS1" s="431"/>
      <c r="ACT1" s="431"/>
      <c r="ACU1" s="431"/>
      <c r="ACV1" s="431"/>
      <c r="ACW1" s="431"/>
      <c r="ACX1" s="431"/>
      <c r="ACY1" s="431"/>
      <c r="ACZ1" s="431"/>
      <c r="ADA1" s="431"/>
      <c r="ADB1" s="431"/>
      <c r="ADC1" s="431"/>
      <c r="ADD1" s="431"/>
      <c r="ADE1" s="431"/>
      <c r="ADF1" s="431"/>
      <c r="ADG1" s="431"/>
      <c r="ADH1" s="431"/>
      <c r="ADI1" s="431"/>
      <c r="ADJ1" s="431"/>
      <c r="ADK1" s="431"/>
      <c r="ADL1" s="431"/>
      <c r="ADM1" s="431"/>
      <c r="ADN1" s="431"/>
      <c r="ADO1" s="431"/>
      <c r="ADP1" s="431"/>
      <c r="ADQ1" s="431"/>
      <c r="ADR1" s="431"/>
      <c r="ADS1" s="431"/>
      <c r="ADT1" s="431"/>
      <c r="ADU1" s="431"/>
      <c r="ADV1" s="431"/>
      <c r="ADW1" s="431"/>
      <c r="ADX1" s="431"/>
      <c r="ADY1" s="431"/>
      <c r="ADZ1" s="431"/>
      <c r="AEA1" s="431"/>
      <c r="AEB1" s="431"/>
      <c r="AEC1" s="431"/>
      <c r="AED1" s="431"/>
      <c r="AEE1" s="431"/>
      <c r="AEF1" s="431"/>
      <c r="AEG1" s="431"/>
      <c r="AEH1" s="431"/>
      <c r="AEI1" s="431"/>
      <c r="AEJ1" s="431"/>
      <c r="AEK1" s="431"/>
      <c r="AEL1" s="431"/>
      <c r="AEM1" s="431"/>
      <c r="AEN1" s="431"/>
      <c r="AEO1" s="431"/>
      <c r="AEP1" s="431"/>
      <c r="AEQ1" s="431"/>
      <c r="AER1" s="431"/>
      <c r="AES1" s="431"/>
      <c r="AET1" s="431"/>
      <c r="AEU1" s="431"/>
      <c r="AEV1" s="431"/>
      <c r="AEW1" s="431"/>
      <c r="AEX1" s="431"/>
      <c r="AEY1" s="431"/>
      <c r="AEZ1" s="431"/>
      <c r="AFA1" s="431"/>
      <c r="AFB1" s="431"/>
      <c r="AFC1" s="431"/>
      <c r="AFD1" s="431"/>
      <c r="AFE1" s="431"/>
      <c r="AFF1" s="431"/>
      <c r="AFG1" s="431"/>
      <c r="AFH1" s="431"/>
      <c r="AFI1" s="431"/>
      <c r="AFJ1" s="431"/>
      <c r="AFK1" s="431"/>
      <c r="AFL1" s="431"/>
      <c r="AFM1" s="431"/>
      <c r="AFN1" s="431"/>
      <c r="AFO1" s="431"/>
      <c r="AFP1" s="431"/>
      <c r="AFQ1" s="431"/>
      <c r="AFR1" s="431"/>
      <c r="AFS1" s="431"/>
      <c r="AFT1" s="431"/>
      <c r="AFU1" s="431"/>
      <c r="AFV1" s="431"/>
      <c r="AFW1" s="431"/>
      <c r="AFX1" s="431"/>
      <c r="AFY1" s="431"/>
      <c r="AFZ1" s="431"/>
      <c r="AGA1" s="431"/>
      <c r="AGB1" s="431"/>
      <c r="AGC1" s="431"/>
      <c r="AGD1" s="431"/>
      <c r="AGE1" s="431"/>
      <c r="AGF1" s="431"/>
      <c r="AGG1" s="431"/>
      <c r="AGH1" s="431"/>
      <c r="AGI1" s="431"/>
      <c r="AGJ1" s="431"/>
      <c r="AGK1" s="431"/>
      <c r="AGL1" s="431"/>
      <c r="AGM1" s="431"/>
      <c r="AGN1" s="431"/>
      <c r="AGO1" s="431"/>
      <c r="AGP1" s="431"/>
      <c r="AGQ1" s="431"/>
      <c r="AGR1" s="431"/>
      <c r="AGS1" s="431"/>
      <c r="AGT1" s="431"/>
      <c r="AGU1" s="431"/>
      <c r="AGV1" s="431"/>
      <c r="AGW1" s="431"/>
      <c r="AGX1" s="431"/>
      <c r="AGY1" s="431"/>
      <c r="AGZ1" s="431"/>
      <c r="AHA1" s="431"/>
      <c r="AHB1" s="431"/>
      <c r="AHC1" s="431"/>
      <c r="AHD1" s="431"/>
      <c r="AHE1" s="431"/>
      <c r="AHF1" s="431"/>
      <c r="AHG1" s="431"/>
      <c r="AHH1" s="431"/>
      <c r="AHI1" s="431"/>
      <c r="AHJ1" s="431"/>
      <c r="AHK1" s="431"/>
      <c r="AHL1" s="431"/>
      <c r="AHM1" s="431"/>
      <c r="AHN1" s="431"/>
      <c r="AHO1" s="431"/>
      <c r="AHP1" s="431"/>
      <c r="AHQ1" s="431"/>
      <c r="AHR1" s="431"/>
      <c r="AHS1" s="431"/>
      <c r="AHT1" s="431"/>
      <c r="AHU1" s="431"/>
      <c r="AHV1" s="431"/>
      <c r="AHW1" s="431"/>
      <c r="AHX1" s="431"/>
      <c r="AHY1" s="431"/>
      <c r="AHZ1" s="431"/>
      <c r="AIA1" s="431"/>
      <c r="AIB1" s="431"/>
      <c r="AIC1" s="431"/>
      <c r="AID1" s="431"/>
      <c r="AIE1" s="431"/>
      <c r="AIF1" s="431"/>
      <c r="AIG1" s="431"/>
      <c r="AIH1" s="431"/>
      <c r="AII1" s="431"/>
      <c r="AIJ1" s="431"/>
      <c r="AIK1" s="431"/>
      <c r="AIL1" s="431"/>
      <c r="AIM1" s="431"/>
      <c r="AIN1" s="431"/>
      <c r="AIO1" s="431"/>
      <c r="AIP1" s="431"/>
      <c r="AIQ1" s="431"/>
      <c r="AIR1" s="431"/>
      <c r="AIS1" s="431"/>
      <c r="AIT1" s="431"/>
      <c r="AIU1" s="431"/>
      <c r="AIV1" s="431"/>
      <c r="AIW1" s="431"/>
      <c r="AIX1" s="431"/>
      <c r="AIY1" s="431"/>
      <c r="AIZ1" s="431"/>
      <c r="AJA1" s="431"/>
      <c r="AJB1" s="431"/>
      <c r="AJC1" s="431"/>
      <c r="AJD1" s="431"/>
      <c r="AJE1" s="431"/>
      <c r="AJF1" s="431"/>
      <c r="AJG1" s="431"/>
      <c r="AJH1" s="431"/>
      <c r="AJI1" s="431"/>
      <c r="AJJ1" s="431"/>
      <c r="AJK1" s="431"/>
      <c r="AJL1" s="431"/>
      <c r="AJM1" s="431"/>
      <c r="AJN1" s="431"/>
      <c r="AJO1" s="431"/>
      <c r="AJP1" s="431"/>
      <c r="AJQ1" s="431"/>
      <c r="AJR1" s="431"/>
      <c r="AJS1" s="431"/>
      <c r="AJT1" s="431"/>
      <c r="AJU1" s="431"/>
      <c r="AJV1" s="431"/>
      <c r="AJW1" s="431"/>
      <c r="AJX1" s="431"/>
      <c r="AJY1" s="431"/>
      <c r="AJZ1" s="431"/>
      <c r="AKA1" s="431"/>
      <c r="AKB1" s="431"/>
      <c r="AKC1" s="431"/>
      <c r="AKD1" s="431"/>
      <c r="AKE1" s="431"/>
      <c r="AKF1" s="431"/>
      <c r="AKG1" s="431"/>
      <c r="AKH1" s="431"/>
      <c r="AKI1" s="431"/>
      <c r="AKJ1" s="431"/>
      <c r="AKK1" s="431"/>
      <c r="AKL1" s="431"/>
      <c r="AKM1" s="431"/>
      <c r="AKN1" s="431"/>
      <c r="AKO1" s="431"/>
      <c r="AKP1" s="431"/>
      <c r="AKQ1" s="431"/>
      <c r="AKR1" s="431"/>
      <c r="AKS1" s="431"/>
      <c r="AKT1" s="431"/>
      <c r="AKU1" s="431"/>
      <c r="AKV1" s="431"/>
      <c r="AKW1" s="431"/>
      <c r="AKX1" s="431"/>
      <c r="AKY1" s="431"/>
      <c r="AKZ1" s="431"/>
      <c r="ALA1" s="431"/>
      <c r="ALB1" s="431"/>
      <c r="ALC1" s="431"/>
      <c r="ALD1" s="431"/>
      <c r="ALE1" s="431"/>
      <c r="ALF1" s="431"/>
      <c r="ALG1" s="431"/>
      <c r="ALH1" s="431"/>
      <c r="ALI1" s="431"/>
      <c r="ALJ1" s="431"/>
      <c r="ALK1" s="431"/>
      <c r="ALL1" s="431"/>
      <c r="ALM1" s="431"/>
      <c r="ALN1" s="431"/>
      <c r="ALO1" s="431"/>
      <c r="ALP1" s="431"/>
      <c r="ALQ1" s="431"/>
      <c r="ALR1" s="431"/>
      <c r="ALS1" s="431"/>
      <c r="ALT1" s="431"/>
      <c r="ALU1" s="431"/>
      <c r="ALV1" s="431"/>
      <c r="ALW1" s="431"/>
      <c r="ALX1" s="431"/>
      <c r="ALY1" s="431"/>
      <c r="ALZ1" s="431"/>
      <c r="AMA1" s="431"/>
      <c r="AMB1" s="431"/>
      <c r="AMC1" s="431"/>
      <c r="AMD1" s="431"/>
      <c r="AME1" s="431"/>
      <c r="AMF1" s="431"/>
      <c r="AMG1" s="431"/>
      <c r="AMH1" s="431"/>
      <c r="AMI1" s="431"/>
      <c r="AMJ1" s="431"/>
      <c r="AMK1" s="431"/>
      <c r="AML1" s="431"/>
      <c r="AMM1" s="431"/>
      <c r="AMN1" s="431"/>
      <c r="AMO1" s="431"/>
      <c r="AMP1" s="431"/>
      <c r="AMQ1" s="431"/>
      <c r="AMR1" s="431"/>
      <c r="AMS1" s="431"/>
      <c r="AMT1" s="431"/>
      <c r="AMU1" s="431"/>
      <c r="AMV1" s="431"/>
      <c r="AMW1" s="431"/>
      <c r="AMX1" s="431"/>
      <c r="AMY1" s="431"/>
      <c r="AMZ1" s="431"/>
      <c r="ANA1" s="431"/>
      <c r="ANB1" s="431"/>
      <c r="ANC1" s="431"/>
      <c r="AND1" s="431"/>
      <c r="ANE1" s="431"/>
      <c r="ANF1" s="431"/>
      <c r="ANG1" s="431"/>
      <c r="ANH1" s="431"/>
      <c r="ANI1" s="431"/>
      <c r="ANJ1" s="431"/>
      <c r="ANK1" s="431"/>
      <c r="ANL1" s="431"/>
      <c r="ANM1" s="431"/>
      <c r="ANN1" s="431"/>
      <c r="ANO1" s="431"/>
      <c r="ANP1" s="431"/>
      <c r="ANQ1" s="431"/>
      <c r="ANR1" s="431"/>
      <c r="ANS1" s="431"/>
      <c r="ANT1" s="431"/>
      <c r="ANU1" s="431"/>
      <c r="ANV1" s="431"/>
      <c r="ANW1" s="431"/>
      <c r="ANX1" s="431"/>
      <c r="ANY1" s="431"/>
      <c r="ANZ1" s="431"/>
      <c r="AOA1" s="431"/>
      <c r="AOB1" s="431"/>
      <c r="AOC1" s="431"/>
      <c r="AOD1" s="431"/>
      <c r="AOE1" s="431"/>
      <c r="AOF1" s="431"/>
      <c r="AOG1" s="431"/>
      <c r="AOH1" s="431"/>
      <c r="AOI1" s="431"/>
      <c r="AOJ1" s="431"/>
      <c r="AOK1" s="431"/>
      <c r="AOL1" s="431"/>
      <c r="AOM1" s="431"/>
      <c r="AON1" s="431"/>
      <c r="AOO1" s="431"/>
      <c r="AOP1" s="431"/>
      <c r="AOQ1" s="431"/>
      <c r="AOR1" s="431"/>
      <c r="AOS1" s="431"/>
      <c r="AOT1" s="431"/>
      <c r="AOU1" s="431"/>
      <c r="AOV1" s="431"/>
      <c r="AOW1" s="431"/>
      <c r="AOX1" s="431"/>
      <c r="AOY1" s="431"/>
      <c r="AOZ1" s="431"/>
      <c r="APA1" s="431"/>
      <c r="APB1" s="431"/>
      <c r="APC1" s="431"/>
      <c r="APD1" s="431"/>
      <c r="APE1" s="431"/>
      <c r="APF1" s="431"/>
      <c r="APG1" s="431"/>
      <c r="APH1" s="431"/>
      <c r="API1" s="431"/>
      <c r="APJ1" s="431"/>
      <c r="APK1" s="431"/>
      <c r="APL1" s="431"/>
      <c r="APM1" s="431"/>
      <c r="APN1" s="431"/>
      <c r="APO1" s="431"/>
      <c r="APP1" s="431"/>
      <c r="APQ1" s="431"/>
      <c r="APR1" s="431"/>
      <c r="APS1" s="431"/>
      <c r="APT1" s="431"/>
      <c r="APU1" s="431"/>
      <c r="APV1" s="431"/>
      <c r="APW1" s="431"/>
      <c r="APX1" s="431"/>
      <c r="APY1" s="431"/>
      <c r="APZ1" s="431"/>
      <c r="AQA1" s="431"/>
      <c r="AQB1" s="431"/>
      <c r="AQC1" s="431"/>
      <c r="AQD1" s="431"/>
      <c r="AQE1" s="431"/>
      <c r="AQF1" s="431"/>
      <c r="AQG1" s="431"/>
      <c r="AQH1" s="431"/>
      <c r="AQI1" s="431"/>
      <c r="AQJ1" s="431"/>
      <c r="AQK1" s="431"/>
      <c r="AQL1" s="431"/>
      <c r="AQM1" s="431"/>
      <c r="AQN1" s="431"/>
      <c r="AQO1" s="431"/>
      <c r="AQP1" s="431"/>
      <c r="AQQ1" s="431"/>
      <c r="AQR1" s="431"/>
      <c r="AQS1" s="431"/>
      <c r="AQT1" s="431"/>
      <c r="AQU1" s="431"/>
      <c r="AQV1" s="431"/>
      <c r="AQW1" s="431"/>
      <c r="AQX1" s="431"/>
      <c r="AQY1" s="431"/>
      <c r="AQZ1" s="431"/>
      <c r="ARA1" s="431"/>
      <c r="ARB1" s="431"/>
      <c r="ARC1" s="431"/>
      <c r="ARD1" s="431"/>
      <c r="ARE1" s="431"/>
      <c r="ARF1" s="431"/>
      <c r="ARG1" s="431"/>
      <c r="ARH1" s="431"/>
      <c r="ARI1" s="431"/>
      <c r="ARJ1" s="431"/>
      <c r="ARK1" s="431"/>
      <c r="ARL1" s="431"/>
      <c r="ARM1" s="431"/>
      <c r="ARN1" s="431"/>
      <c r="ARO1" s="431"/>
      <c r="ARP1" s="431"/>
      <c r="ARQ1" s="431"/>
      <c r="ARR1" s="431"/>
      <c r="ARS1" s="431"/>
      <c r="ART1" s="431"/>
      <c r="ARU1" s="431"/>
      <c r="ARV1" s="431"/>
      <c r="ARW1" s="431"/>
      <c r="ARX1" s="431"/>
      <c r="ARY1" s="431"/>
      <c r="ARZ1" s="431"/>
      <c r="ASA1" s="431"/>
      <c r="ASB1" s="431"/>
      <c r="ASC1" s="431"/>
      <c r="ASD1" s="431"/>
      <c r="ASE1" s="431"/>
      <c r="ASF1" s="431"/>
      <c r="ASG1" s="431"/>
      <c r="ASH1" s="431"/>
      <c r="ASI1" s="431"/>
      <c r="ASJ1" s="431"/>
      <c r="ASK1" s="431"/>
      <c r="ASL1" s="431"/>
      <c r="ASM1" s="431"/>
      <c r="ASN1" s="431"/>
      <c r="ASO1" s="431"/>
      <c r="ASP1" s="431"/>
      <c r="ASQ1" s="431"/>
      <c r="ASR1" s="431"/>
      <c r="ASS1" s="431"/>
      <c r="AST1" s="431"/>
      <c r="ASU1" s="431"/>
      <c r="ASV1" s="431"/>
      <c r="ASW1" s="431"/>
      <c r="ASX1" s="431"/>
      <c r="ASY1" s="431"/>
      <c r="ASZ1" s="431"/>
      <c r="ATA1" s="431"/>
      <c r="ATB1" s="431"/>
      <c r="ATC1" s="431"/>
      <c r="ATD1" s="431"/>
      <c r="ATE1" s="431"/>
      <c r="ATF1" s="431"/>
      <c r="ATG1" s="431"/>
      <c r="ATH1" s="431"/>
      <c r="ATI1" s="431"/>
      <c r="ATJ1" s="431"/>
      <c r="ATK1" s="431"/>
      <c r="ATL1" s="431"/>
      <c r="ATM1" s="431"/>
      <c r="ATN1" s="431"/>
      <c r="ATO1" s="431"/>
      <c r="ATP1" s="431"/>
      <c r="ATQ1" s="431"/>
      <c r="ATR1" s="431"/>
      <c r="ATS1" s="431"/>
      <c r="ATT1" s="431"/>
      <c r="ATU1" s="431"/>
      <c r="ATV1" s="431"/>
      <c r="ATW1" s="431"/>
      <c r="ATX1" s="431"/>
      <c r="ATY1" s="431"/>
      <c r="ATZ1" s="431"/>
      <c r="AUA1" s="431"/>
      <c r="AUB1" s="431"/>
      <c r="AUC1" s="431"/>
      <c r="AUD1" s="431"/>
      <c r="AUE1" s="431"/>
      <c r="AUF1" s="431"/>
      <c r="AUG1" s="431"/>
      <c r="AUH1" s="431"/>
      <c r="AUI1" s="431"/>
      <c r="AUJ1" s="431"/>
      <c r="AUK1" s="431"/>
      <c r="AUL1" s="431"/>
      <c r="AUM1" s="431"/>
      <c r="AUN1" s="431"/>
      <c r="AUO1" s="431"/>
      <c r="AUP1" s="431"/>
      <c r="AUQ1" s="431"/>
      <c r="AUR1" s="431"/>
      <c r="AUS1" s="431"/>
      <c r="AUT1" s="431"/>
      <c r="AUU1" s="431"/>
      <c r="AUV1" s="431"/>
      <c r="AUW1" s="431"/>
      <c r="AUX1" s="431"/>
      <c r="AUY1" s="431"/>
      <c r="AUZ1" s="431"/>
      <c r="AVA1" s="431"/>
      <c r="AVB1" s="431"/>
      <c r="AVC1" s="431"/>
      <c r="AVD1" s="431"/>
      <c r="AVE1" s="431"/>
      <c r="AVF1" s="431"/>
      <c r="AVG1" s="431"/>
      <c r="AVH1" s="431"/>
      <c r="AVI1" s="431"/>
      <c r="AVJ1" s="431"/>
      <c r="AVK1" s="431"/>
      <c r="AVL1" s="431"/>
      <c r="AVM1" s="431"/>
      <c r="AVN1" s="431"/>
      <c r="AVO1" s="431"/>
      <c r="AVP1" s="431"/>
      <c r="AVQ1" s="431"/>
      <c r="AVR1" s="431"/>
      <c r="AVS1" s="431"/>
      <c r="AVT1" s="431"/>
      <c r="AVU1" s="431"/>
      <c r="AVV1" s="431"/>
      <c r="AVW1" s="431"/>
      <c r="AVX1" s="431"/>
      <c r="AVY1" s="431"/>
      <c r="AVZ1" s="431"/>
      <c r="AWA1" s="431"/>
      <c r="AWB1" s="431"/>
      <c r="AWC1" s="431"/>
      <c r="AWD1" s="431"/>
      <c r="AWE1" s="431"/>
      <c r="AWF1" s="431"/>
      <c r="AWG1" s="431"/>
      <c r="AWH1" s="431"/>
      <c r="AWI1" s="431"/>
      <c r="AWJ1" s="431"/>
      <c r="AWK1" s="431"/>
      <c r="AWL1" s="431"/>
      <c r="AWM1" s="431"/>
      <c r="AWN1" s="431"/>
      <c r="AWO1" s="431"/>
      <c r="AWP1" s="431"/>
      <c r="AWQ1" s="431"/>
      <c r="AWR1" s="431"/>
      <c r="AWS1" s="431"/>
      <c r="AWT1" s="431"/>
      <c r="AWU1" s="431"/>
      <c r="AWV1" s="431"/>
      <c r="AWW1" s="431"/>
      <c r="AWX1" s="431"/>
      <c r="AWY1" s="431"/>
      <c r="AWZ1" s="431"/>
      <c r="AXA1" s="431"/>
      <c r="AXB1" s="431"/>
      <c r="AXC1" s="431"/>
      <c r="AXD1" s="431"/>
      <c r="AXE1" s="431"/>
      <c r="AXF1" s="431"/>
      <c r="AXG1" s="431"/>
      <c r="AXH1" s="431"/>
      <c r="AXI1" s="431"/>
      <c r="AXJ1" s="431"/>
      <c r="AXK1" s="431"/>
      <c r="AXL1" s="431"/>
      <c r="AXM1" s="431"/>
      <c r="AXN1" s="431"/>
      <c r="AXO1" s="431"/>
      <c r="AXP1" s="431"/>
      <c r="AXQ1" s="431"/>
      <c r="AXR1" s="431"/>
      <c r="AXS1" s="431"/>
      <c r="AXT1" s="431"/>
      <c r="AXU1" s="431"/>
      <c r="AXV1" s="431"/>
      <c r="AXW1" s="431"/>
      <c r="AXX1" s="431"/>
      <c r="AXY1" s="431"/>
      <c r="AXZ1" s="431"/>
      <c r="AYA1" s="431"/>
      <c r="AYB1" s="431"/>
      <c r="AYC1" s="431"/>
      <c r="AYD1" s="431"/>
      <c r="AYE1" s="431"/>
      <c r="AYF1" s="431"/>
      <c r="AYG1" s="431"/>
      <c r="AYH1" s="431"/>
      <c r="AYI1" s="431"/>
      <c r="AYJ1" s="431"/>
      <c r="AYK1" s="431"/>
      <c r="AYL1" s="431"/>
      <c r="AYM1" s="431"/>
      <c r="AYN1" s="431"/>
      <c r="AYO1" s="431"/>
      <c r="AYP1" s="431"/>
      <c r="AYQ1" s="431"/>
      <c r="AYR1" s="431"/>
      <c r="AYS1" s="431"/>
      <c r="AYT1" s="431"/>
      <c r="AYU1" s="431"/>
      <c r="AYV1" s="431"/>
      <c r="AYW1" s="431"/>
      <c r="AYX1" s="431"/>
      <c r="AYY1" s="431"/>
      <c r="AYZ1" s="431"/>
      <c r="AZA1" s="431"/>
      <c r="AZB1" s="431"/>
      <c r="AZC1" s="431"/>
      <c r="AZD1" s="431"/>
      <c r="AZE1" s="431"/>
      <c r="AZF1" s="431"/>
      <c r="AZG1" s="431"/>
      <c r="AZH1" s="431"/>
      <c r="AZI1" s="431"/>
      <c r="AZJ1" s="431"/>
      <c r="AZK1" s="431"/>
      <c r="AZL1" s="431"/>
      <c r="AZM1" s="431"/>
      <c r="AZN1" s="431"/>
      <c r="AZO1" s="431"/>
      <c r="AZP1" s="431"/>
      <c r="AZQ1" s="431"/>
      <c r="AZR1" s="431"/>
      <c r="AZS1" s="431"/>
      <c r="AZT1" s="431"/>
      <c r="AZU1" s="431"/>
      <c r="AZV1" s="431"/>
      <c r="AZW1" s="431"/>
      <c r="AZX1" s="431"/>
      <c r="AZY1" s="431"/>
      <c r="AZZ1" s="431"/>
      <c r="BAA1" s="431"/>
      <c r="BAB1" s="431"/>
      <c r="BAC1" s="431"/>
      <c r="BAD1" s="431"/>
      <c r="BAE1" s="431"/>
      <c r="BAF1" s="431"/>
      <c r="BAG1" s="431"/>
      <c r="BAH1" s="431"/>
      <c r="BAI1" s="431"/>
      <c r="BAJ1" s="431"/>
      <c r="BAK1" s="431"/>
      <c r="BAL1" s="431"/>
      <c r="BAM1" s="431"/>
      <c r="BAN1" s="431"/>
      <c r="BAO1" s="431"/>
      <c r="BAP1" s="431"/>
      <c r="BAQ1" s="431"/>
      <c r="BAR1" s="431"/>
      <c r="BAS1" s="431"/>
      <c r="BAT1" s="431"/>
      <c r="BAU1" s="431"/>
      <c r="BAV1" s="431"/>
      <c r="BAW1" s="431"/>
      <c r="BAX1" s="431"/>
      <c r="BAY1" s="431"/>
      <c r="BAZ1" s="431"/>
      <c r="BBA1" s="431"/>
      <c r="BBB1" s="431"/>
      <c r="BBC1" s="431"/>
      <c r="BBD1" s="431"/>
      <c r="BBE1" s="431"/>
      <c r="BBF1" s="431"/>
      <c r="BBG1" s="431"/>
      <c r="BBH1" s="431"/>
      <c r="BBI1" s="431"/>
      <c r="BBJ1" s="431"/>
      <c r="BBK1" s="431"/>
      <c r="BBL1" s="431"/>
      <c r="BBM1" s="431"/>
      <c r="BBN1" s="431"/>
      <c r="BBO1" s="431"/>
      <c r="BBP1" s="431"/>
      <c r="BBQ1" s="431"/>
      <c r="BBR1" s="431"/>
      <c r="BBS1" s="431"/>
      <c r="BBT1" s="431"/>
      <c r="BBU1" s="431"/>
      <c r="BBV1" s="431"/>
      <c r="BBW1" s="431"/>
      <c r="BBX1" s="431"/>
      <c r="BBY1" s="431"/>
      <c r="BBZ1" s="431"/>
      <c r="BCA1" s="431"/>
      <c r="BCB1" s="431"/>
      <c r="BCC1" s="431"/>
      <c r="BCD1" s="431"/>
      <c r="BCE1" s="431"/>
      <c r="BCF1" s="431"/>
      <c r="BCG1" s="431"/>
      <c r="BCH1" s="431"/>
      <c r="BCI1" s="431"/>
      <c r="BCJ1" s="431"/>
      <c r="BCK1" s="431"/>
      <c r="BCL1" s="431"/>
      <c r="BCM1" s="431"/>
      <c r="BCN1" s="431"/>
      <c r="BCO1" s="431"/>
      <c r="BCP1" s="431"/>
      <c r="BCQ1" s="431"/>
      <c r="BCR1" s="431"/>
      <c r="BCS1" s="431"/>
      <c r="BCT1" s="431"/>
      <c r="BCU1" s="431"/>
      <c r="BCV1" s="431"/>
      <c r="BCW1" s="431"/>
      <c r="BCX1" s="431"/>
      <c r="BCY1" s="431"/>
      <c r="BCZ1" s="431"/>
      <c r="BDA1" s="431"/>
      <c r="BDB1" s="431"/>
      <c r="BDC1" s="431"/>
      <c r="BDD1" s="431"/>
      <c r="BDE1" s="431"/>
      <c r="BDF1" s="431"/>
      <c r="BDG1" s="431"/>
      <c r="BDH1" s="431"/>
      <c r="BDI1" s="431"/>
      <c r="BDJ1" s="431"/>
      <c r="BDK1" s="431"/>
      <c r="BDL1" s="431"/>
      <c r="BDM1" s="431"/>
      <c r="BDN1" s="431"/>
      <c r="BDO1" s="431"/>
      <c r="BDP1" s="431"/>
      <c r="BDQ1" s="431"/>
      <c r="BDR1" s="431"/>
      <c r="BDS1" s="431"/>
      <c r="BDT1" s="431"/>
      <c r="BDU1" s="431"/>
      <c r="BDV1" s="431"/>
      <c r="BDW1" s="431"/>
      <c r="BDX1" s="431"/>
      <c r="BDY1" s="431"/>
      <c r="BDZ1" s="431"/>
      <c r="BEA1" s="431"/>
      <c r="BEB1" s="431"/>
      <c r="BEC1" s="431"/>
      <c r="BED1" s="431"/>
      <c r="BEE1" s="431"/>
      <c r="BEF1" s="431"/>
      <c r="BEG1" s="431"/>
      <c r="BEH1" s="431"/>
      <c r="BEI1" s="431"/>
      <c r="BEJ1" s="431"/>
      <c r="BEK1" s="431"/>
      <c r="BEL1" s="431"/>
      <c r="BEM1" s="431"/>
      <c r="BEN1" s="431"/>
      <c r="BEO1" s="431"/>
      <c r="BEP1" s="431"/>
      <c r="BEQ1" s="431"/>
      <c r="BER1" s="431"/>
      <c r="BES1" s="431"/>
      <c r="BET1" s="431"/>
      <c r="BEU1" s="431"/>
      <c r="BEV1" s="431"/>
      <c r="BEW1" s="431"/>
      <c r="BEX1" s="431"/>
      <c r="BEY1" s="431"/>
      <c r="BEZ1" s="431"/>
      <c r="BFA1" s="431"/>
      <c r="BFB1" s="431"/>
      <c r="BFC1" s="431"/>
      <c r="BFD1" s="431"/>
      <c r="BFE1" s="431"/>
      <c r="BFF1" s="431"/>
      <c r="BFG1" s="431"/>
      <c r="BFH1" s="431"/>
      <c r="BFI1" s="431"/>
      <c r="BFJ1" s="431"/>
      <c r="BFK1" s="431"/>
      <c r="BFL1" s="431"/>
      <c r="BFM1" s="431"/>
      <c r="BFN1" s="431"/>
      <c r="BFO1" s="431"/>
      <c r="BFP1" s="431"/>
      <c r="BFQ1" s="431"/>
      <c r="BFR1" s="431"/>
      <c r="BFS1" s="431"/>
      <c r="BFT1" s="431"/>
      <c r="BFU1" s="431"/>
      <c r="BFV1" s="431"/>
      <c r="BFW1" s="431"/>
      <c r="BFX1" s="431"/>
      <c r="BFY1" s="431"/>
      <c r="BFZ1" s="431"/>
      <c r="BGA1" s="431"/>
      <c r="BGB1" s="431"/>
      <c r="BGC1" s="431"/>
      <c r="BGD1" s="431"/>
      <c r="BGE1" s="431"/>
      <c r="BGF1" s="431"/>
      <c r="BGG1" s="431"/>
      <c r="BGH1" s="431"/>
      <c r="BGI1" s="431"/>
      <c r="BGJ1" s="431"/>
      <c r="BGK1" s="431"/>
      <c r="BGL1" s="431"/>
      <c r="BGM1" s="431"/>
      <c r="BGN1" s="431"/>
      <c r="BGO1" s="431"/>
      <c r="BGP1" s="431"/>
      <c r="BGQ1" s="431"/>
      <c r="BGR1" s="431"/>
      <c r="BGS1" s="431"/>
      <c r="BGT1" s="431"/>
      <c r="BGU1" s="431"/>
      <c r="BGV1" s="431"/>
      <c r="BGW1" s="431"/>
      <c r="BGX1" s="431"/>
      <c r="BGY1" s="431"/>
      <c r="BGZ1" s="431"/>
      <c r="BHA1" s="431"/>
      <c r="BHB1" s="431"/>
      <c r="BHC1" s="431"/>
      <c r="BHD1" s="431"/>
      <c r="BHE1" s="431"/>
      <c r="BHF1" s="431"/>
      <c r="BHG1" s="431"/>
      <c r="BHH1" s="431"/>
      <c r="BHI1" s="431"/>
      <c r="BHJ1" s="431"/>
      <c r="BHK1" s="431"/>
      <c r="BHL1" s="431"/>
      <c r="BHM1" s="431"/>
      <c r="BHN1" s="431"/>
      <c r="BHO1" s="431"/>
      <c r="BHP1" s="431"/>
      <c r="BHQ1" s="431"/>
      <c r="BHR1" s="431"/>
      <c r="BHS1" s="431"/>
      <c r="BHT1" s="431"/>
      <c r="BHU1" s="431"/>
      <c r="BHV1" s="431"/>
      <c r="BHW1" s="431"/>
      <c r="BHX1" s="431"/>
      <c r="BHY1" s="431"/>
      <c r="BHZ1" s="431"/>
      <c r="BIA1" s="431"/>
      <c r="BIB1" s="431"/>
      <c r="BIC1" s="431"/>
      <c r="BID1" s="431"/>
      <c r="BIE1" s="431"/>
      <c r="BIF1" s="431"/>
      <c r="BIG1" s="431"/>
      <c r="BIH1" s="431"/>
      <c r="BII1" s="431"/>
      <c r="BIJ1" s="431"/>
      <c r="BIK1" s="431"/>
      <c r="BIL1" s="431"/>
      <c r="BIM1" s="431"/>
      <c r="BIN1" s="431"/>
      <c r="BIO1" s="431"/>
      <c r="BIP1" s="431"/>
      <c r="BIQ1" s="431"/>
      <c r="BIR1" s="431"/>
      <c r="BIS1" s="431"/>
      <c r="BIT1" s="431"/>
      <c r="BIU1" s="431"/>
      <c r="BIV1" s="431"/>
      <c r="BIW1" s="431"/>
      <c r="BIX1" s="431"/>
      <c r="BIY1" s="431"/>
      <c r="BIZ1" s="431"/>
      <c r="BJA1" s="431"/>
      <c r="BJB1" s="431"/>
      <c r="BJC1" s="431"/>
      <c r="BJD1" s="431"/>
      <c r="BJE1" s="431"/>
      <c r="BJF1" s="431"/>
      <c r="BJG1" s="431"/>
      <c r="BJH1" s="431"/>
      <c r="BJI1" s="431"/>
      <c r="BJJ1" s="431"/>
      <c r="BJK1" s="431"/>
      <c r="BJL1" s="431"/>
      <c r="BJM1" s="431"/>
      <c r="BJN1" s="431"/>
      <c r="BJO1" s="431"/>
      <c r="BJP1" s="431"/>
      <c r="BJQ1" s="431"/>
      <c r="BJR1" s="431"/>
      <c r="BJS1" s="431"/>
      <c r="BJT1" s="431"/>
      <c r="BJU1" s="431"/>
      <c r="BJV1" s="431"/>
      <c r="BJW1" s="431"/>
      <c r="BJX1" s="431"/>
      <c r="BJY1" s="431"/>
      <c r="BJZ1" s="431"/>
      <c r="BKA1" s="431"/>
      <c r="BKB1" s="431"/>
      <c r="BKC1" s="431"/>
      <c r="BKD1" s="431"/>
      <c r="BKE1" s="431"/>
      <c r="BKF1" s="431"/>
      <c r="BKG1" s="431"/>
      <c r="BKH1" s="431"/>
      <c r="BKI1" s="431"/>
      <c r="BKJ1" s="431"/>
      <c r="BKK1" s="431"/>
      <c r="BKL1" s="431"/>
      <c r="BKM1" s="431"/>
      <c r="BKN1" s="431"/>
      <c r="BKO1" s="431"/>
      <c r="BKP1" s="431"/>
      <c r="BKQ1" s="431"/>
      <c r="BKR1" s="431"/>
      <c r="BKS1" s="431"/>
      <c r="BKT1" s="431"/>
      <c r="BKU1" s="431"/>
      <c r="BKV1" s="431"/>
      <c r="BKW1" s="431"/>
      <c r="BKX1" s="431"/>
      <c r="BKY1" s="431"/>
      <c r="BKZ1" s="431"/>
      <c r="BLA1" s="431"/>
      <c r="BLB1" s="431"/>
      <c r="BLC1" s="431"/>
      <c r="BLD1" s="431"/>
      <c r="BLE1" s="431"/>
      <c r="BLF1" s="431"/>
      <c r="BLG1" s="431"/>
      <c r="BLH1" s="431"/>
      <c r="BLI1" s="431"/>
      <c r="BLJ1" s="431"/>
      <c r="BLK1" s="431"/>
      <c r="BLL1" s="431"/>
      <c r="BLM1" s="431"/>
      <c r="BLN1" s="431"/>
      <c r="BLO1" s="431"/>
      <c r="BLP1" s="431"/>
      <c r="BLQ1" s="431"/>
      <c r="BLR1" s="431"/>
      <c r="BLS1" s="431"/>
      <c r="BLT1" s="431"/>
      <c r="BLU1" s="431"/>
      <c r="BLV1" s="431"/>
      <c r="BLW1" s="431"/>
      <c r="BLX1" s="431"/>
      <c r="BLY1" s="431"/>
      <c r="BLZ1" s="431"/>
      <c r="BMA1" s="431"/>
      <c r="BMB1" s="431"/>
      <c r="BMC1" s="431"/>
      <c r="BMD1" s="431"/>
      <c r="BME1" s="431"/>
      <c r="BMF1" s="431"/>
      <c r="BMG1" s="431"/>
      <c r="BMH1" s="431"/>
      <c r="BMI1" s="431"/>
      <c r="BMJ1" s="431"/>
      <c r="BMK1" s="431"/>
      <c r="BML1" s="431"/>
      <c r="BMM1" s="431"/>
      <c r="BMN1" s="431"/>
      <c r="BMO1" s="431"/>
      <c r="BMP1" s="431"/>
      <c r="BMQ1" s="431"/>
      <c r="BMR1" s="431"/>
      <c r="BMS1" s="431"/>
      <c r="BMT1" s="431"/>
      <c r="BMU1" s="431"/>
      <c r="BMV1" s="431"/>
      <c r="BMW1" s="431"/>
      <c r="BMX1" s="431"/>
      <c r="BMY1" s="431"/>
      <c r="BMZ1" s="431"/>
      <c r="BNA1" s="431"/>
      <c r="BNB1" s="431"/>
      <c r="BNC1" s="431"/>
      <c r="BND1" s="431"/>
      <c r="BNE1" s="431"/>
      <c r="BNF1" s="431"/>
      <c r="BNG1" s="431"/>
      <c r="BNH1" s="431"/>
      <c r="BNI1" s="431"/>
      <c r="BNJ1" s="431"/>
      <c r="BNK1" s="431"/>
      <c r="BNL1" s="431"/>
      <c r="BNM1" s="431"/>
      <c r="BNN1" s="431"/>
      <c r="BNO1" s="431"/>
      <c r="BNP1" s="431"/>
      <c r="BNQ1" s="431"/>
      <c r="BNR1" s="431"/>
      <c r="BNS1" s="431"/>
      <c r="BNT1" s="431"/>
      <c r="BNU1" s="431"/>
      <c r="BNV1" s="431"/>
      <c r="BNW1" s="431"/>
      <c r="BNX1" s="431"/>
      <c r="BNY1" s="431"/>
      <c r="BNZ1" s="431"/>
      <c r="BOA1" s="431"/>
      <c r="BOB1" s="431"/>
      <c r="BOC1" s="431"/>
      <c r="BOD1" s="431"/>
      <c r="BOE1" s="431"/>
      <c r="BOF1" s="431"/>
      <c r="BOG1" s="431"/>
      <c r="BOH1" s="431"/>
      <c r="BOI1" s="431"/>
      <c r="BOJ1" s="431"/>
      <c r="BOK1" s="431"/>
      <c r="BOL1" s="431"/>
      <c r="BOM1" s="431"/>
      <c r="BON1" s="431"/>
      <c r="BOO1" s="431"/>
      <c r="BOP1" s="431"/>
      <c r="BOQ1" s="431"/>
      <c r="BOR1" s="431"/>
      <c r="BOS1" s="431"/>
      <c r="BOT1" s="431"/>
      <c r="BOU1" s="431"/>
      <c r="BOV1" s="431"/>
      <c r="BOW1" s="431"/>
      <c r="BOX1" s="431"/>
      <c r="BOY1" s="431"/>
      <c r="BOZ1" s="431"/>
      <c r="BPA1" s="431"/>
      <c r="BPB1" s="431"/>
      <c r="BPC1" s="431"/>
      <c r="BPD1" s="431"/>
      <c r="BPE1" s="431"/>
      <c r="BPF1" s="431"/>
      <c r="BPG1" s="431"/>
      <c r="BPH1" s="431"/>
      <c r="BPI1" s="431"/>
      <c r="BPJ1" s="431"/>
      <c r="BPK1" s="431"/>
      <c r="BPL1" s="431"/>
      <c r="BPM1" s="431"/>
      <c r="BPN1" s="431"/>
      <c r="BPO1" s="431"/>
      <c r="BPP1" s="431"/>
      <c r="BPQ1" s="431"/>
      <c r="BPR1" s="431"/>
      <c r="BPS1" s="431"/>
      <c r="BPT1" s="431"/>
      <c r="BPU1" s="431"/>
      <c r="BPV1" s="431"/>
      <c r="BPW1" s="431"/>
      <c r="BPX1" s="431"/>
      <c r="BPY1" s="431"/>
      <c r="BPZ1" s="431"/>
      <c r="BQA1" s="431"/>
      <c r="BQB1" s="431"/>
      <c r="BQC1" s="431"/>
      <c r="BQD1" s="431"/>
      <c r="BQE1" s="431"/>
      <c r="BQF1" s="431"/>
      <c r="BQG1" s="431"/>
      <c r="BQH1" s="431"/>
      <c r="BQI1" s="431"/>
      <c r="BQJ1" s="431"/>
      <c r="BQK1" s="431"/>
      <c r="BQL1" s="431"/>
      <c r="BQM1" s="431"/>
      <c r="BQN1" s="431"/>
      <c r="BQO1" s="431"/>
      <c r="BQP1" s="431"/>
      <c r="BQQ1" s="431"/>
      <c r="BQR1" s="431"/>
      <c r="BQS1" s="431"/>
      <c r="BQT1" s="431"/>
      <c r="BQU1" s="431"/>
      <c r="BQV1" s="431"/>
      <c r="BQW1" s="431"/>
      <c r="BQX1" s="431"/>
      <c r="BQY1" s="431"/>
      <c r="BQZ1" s="431"/>
      <c r="BRA1" s="431"/>
      <c r="BRB1" s="431"/>
      <c r="BRC1" s="431"/>
      <c r="BRD1" s="431"/>
      <c r="BRE1" s="431"/>
      <c r="BRF1" s="431"/>
      <c r="BRG1" s="431"/>
      <c r="BRH1" s="431"/>
      <c r="BRI1" s="431"/>
      <c r="BRJ1" s="431"/>
      <c r="BRK1" s="431"/>
      <c r="BRL1" s="431"/>
      <c r="BRM1" s="431"/>
      <c r="BRN1" s="431"/>
      <c r="BRO1" s="431"/>
      <c r="BRP1" s="431"/>
      <c r="BRQ1" s="431"/>
      <c r="BRR1" s="431"/>
      <c r="BRS1" s="431"/>
      <c r="BRT1" s="431"/>
      <c r="BRU1" s="431"/>
    </row>
    <row r="2" spans="1:1841" s="434" customFormat="1" ht="73.5" hidden="1" customHeight="1" x14ac:dyDescent="0.3">
      <c r="A2" s="803" t="s">
        <v>906</v>
      </c>
      <c r="B2" s="803" t="s">
        <v>66</v>
      </c>
      <c r="C2" s="803" t="s">
        <v>822</v>
      </c>
      <c r="D2" s="803"/>
      <c r="E2" s="803" t="s">
        <v>823</v>
      </c>
      <c r="F2" s="803"/>
      <c r="G2" s="803" t="s">
        <v>824</v>
      </c>
      <c r="H2" s="803"/>
      <c r="I2" s="800" t="s">
        <v>895</v>
      </c>
      <c r="J2" s="800"/>
      <c r="K2" s="801" t="s">
        <v>893</v>
      </c>
      <c r="L2" s="801" t="s">
        <v>894</v>
      </c>
      <c r="M2" s="433"/>
      <c r="N2" s="433"/>
      <c r="O2" s="433"/>
      <c r="P2" s="433"/>
      <c r="Q2" s="429"/>
      <c r="R2" s="429"/>
      <c r="S2" s="429"/>
      <c r="T2" s="429"/>
      <c r="U2" s="429"/>
      <c r="V2" s="429"/>
      <c r="W2" s="429"/>
      <c r="X2" s="429"/>
      <c r="Y2" s="429"/>
      <c r="Z2" s="429"/>
      <c r="AA2" s="430"/>
      <c r="AB2" s="486"/>
      <c r="AC2" s="486"/>
      <c r="AD2" s="527"/>
      <c r="AE2" s="527"/>
      <c r="AF2" s="527"/>
      <c r="AG2" s="527"/>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c r="CB2" s="431"/>
      <c r="CC2" s="431"/>
      <c r="CD2" s="431"/>
      <c r="CE2" s="431"/>
      <c r="CF2" s="431"/>
      <c r="CG2" s="431"/>
      <c r="CH2" s="431"/>
      <c r="CI2" s="431"/>
      <c r="CJ2" s="431"/>
      <c r="CK2" s="431"/>
      <c r="CL2" s="431"/>
      <c r="CM2" s="431"/>
      <c r="CN2" s="431"/>
      <c r="CO2" s="431"/>
      <c r="CP2" s="431"/>
      <c r="CQ2" s="431"/>
      <c r="CR2" s="431"/>
      <c r="CS2" s="431"/>
      <c r="CT2" s="431"/>
      <c r="CU2" s="431"/>
      <c r="CV2" s="431"/>
      <c r="CW2" s="431"/>
      <c r="CX2" s="431"/>
      <c r="CY2" s="431"/>
      <c r="CZ2" s="431"/>
      <c r="DA2" s="431"/>
      <c r="DB2" s="431"/>
      <c r="DC2" s="431"/>
      <c r="DD2" s="431"/>
      <c r="DE2" s="431"/>
      <c r="DF2" s="431"/>
      <c r="DG2" s="431"/>
      <c r="DH2" s="431"/>
      <c r="DI2" s="431"/>
      <c r="DJ2" s="431"/>
      <c r="DK2" s="431"/>
      <c r="DL2" s="431"/>
      <c r="DM2" s="431"/>
      <c r="DN2" s="431"/>
      <c r="DO2" s="431"/>
      <c r="DP2" s="431"/>
      <c r="DQ2" s="431"/>
      <c r="DR2" s="431"/>
      <c r="DS2" s="431"/>
      <c r="DT2" s="431"/>
      <c r="DU2" s="431"/>
      <c r="DV2" s="431"/>
      <c r="DW2" s="431"/>
      <c r="DX2" s="431"/>
      <c r="DY2" s="431"/>
      <c r="DZ2" s="431"/>
      <c r="EA2" s="431"/>
      <c r="EB2" s="431"/>
      <c r="EC2" s="431"/>
      <c r="ED2" s="431"/>
      <c r="EE2" s="431"/>
      <c r="EF2" s="431"/>
      <c r="EG2" s="431"/>
      <c r="EH2" s="431"/>
      <c r="EI2" s="431"/>
      <c r="EJ2" s="431"/>
      <c r="EK2" s="431"/>
      <c r="EL2" s="431"/>
      <c r="EM2" s="431"/>
      <c r="EN2" s="431"/>
      <c r="EO2" s="431"/>
      <c r="EP2" s="431"/>
      <c r="EQ2" s="431"/>
      <c r="ER2" s="431"/>
      <c r="ES2" s="431"/>
      <c r="ET2" s="431"/>
      <c r="EU2" s="431"/>
      <c r="EV2" s="431"/>
      <c r="EW2" s="431"/>
      <c r="EX2" s="431"/>
      <c r="EY2" s="431"/>
      <c r="EZ2" s="431"/>
      <c r="FA2" s="431"/>
      <c r="FB2" s="431"/>
      <c r="FC2" s="431"/>
      <c r="FD2" s="431"/>
      <c r="FE2" s="431"/>
      <c r="FF2" s="431"/>
      <c r="FG2" s="431"/>
      <c r="FH2" s="431"/>
      <c r="FI2" s="431"/>
      <c r="FJ2" s="431"/>
      <c r="FK2" s="431"/>
      <c r="FL2" s="431"/>
      <c r="FM2" s="431"/>
      <c r="FN2" s="431"/>
      <c r="FO2" s="431"/>
      <c r="FP2" s="431"/>
      <c r="FQ2" s="431"/>
      <c r="FR2" s="431"/>
      <c r="FS2" s="431"/>
      <c r="FT2" s="431"/>
      <c r="FU2" s="431"/>
      <c r="FV2" s="431"/>
      <c r="FW2" s="431"/>
      <c r="FX2" s="431"/>
      <c r="FY2" s="431"/>
      <c r="FZ2" s="431"/>
      <c r="GA2" s="431"/>
      <c r="GB2" s="431"/>
      <c r="GC2" s="431"/>
      <c r="GD2" s="431"/>
      <c r="GE2" s="431"/>
      <c r="GF2" s="431"/>
      <c r="GG2" s="431"/>
      <c r="GH2" s="431"/>
      <c r="GI2" s="431"/>
      <c r="GJ2" s="431"/>
      <c r="GK2" s="431"/>
      <c r="GL2" s="431"/>
      <c r="GM2" s="431"/>
      <c r="GN2" s="431"/>
      <c r="GO2" s="431"/>
      <c r="GP2" s="431"/>
      <c r="GQ2" s="431"/>
      <c r="GR2" s="431"/>
      <c r="GS2" s="431"/>
      <c r="GT2" s="431"/>
      <c r="GU2" s="431"/>
      <c r="GV2" s="431"/>
      <c r="GW2" s="431"/>
      <c r="GX2" s="431"/>
      <c r="GY2" s="431"/>
      <c r="GZ2" s="431"/>
      <c r="HA2" s="431"/>
      <c r="HB2" s="431"/>
      <c r="HC2" s="431"/>
      <c r="HD2" s="431"/>
      <c r="HE2" s="431"/>
      <c r="HF2" s="431"/>
      <c r="HG2" s="431"/>
      <c r="HH2" s="431"/>
      <c r="HI2" s="431"/>
      <c r="HJ2" s="431"/>
      <c r="HK2" s="431"/>
      <c r="HL2" s="431"/>
      <c r="HM2" s="431"/>
      <c r="HN2" s="431"/>
      <c r="HO2" s="431"/>
      <c r="HP2" s="431"/>
      <c r="HQ2" s="431"/>
      <c r="HR2" s="431"/>
      <c r="HS2" s="431"/>
      <c r="HT2" s="431"/>
      <c r="HU2" s="431"/>
      <c r="HV2" s="431"/>
      <c r="HW2" s="431"/>
      <c r="HX2" s="431"/>
      <c r="HY2" s="431"/>
      <c r="HZ2" s="431"/>
      <c r="IA2" s="431"/>
      <c r="IB2" s="431"/>
      <c r="IC2" s="431"/>
      <c r="ID2" s="431"/>
      <c r="IE2" s="431"/>
      <c r="IF2" s="431"/>
      <c r="IG2" s="431"/>
      <c r="IH2" s="431"/>
      <c r="II2" s="431"/>
      <c r="IJ2" s="431"/>
      <c r="IK2" s="431"/>
      <c r="IL2" s="431"/>
      <c r="IM2" s="431"/>
      <c r="IN2" s="431"/>
      <c r="IO2" s="431"/>
      <c r="IP2" s="431"/>
      <c r="IQ2" s="431"/>
      <c r="IR2" s="431"/>
      <c r="IS2" s="431"/>
      <c r="IT2" s="431"/>
      <c r="IU2" s="431"/>
      <c r="IV2" s="431"/>
      <c r="IW2" s="431"/>
      <c r="IX2" s="431"/>
      <c r="IY2" s="431"/>
      <c r="IZ2" s="431"/>
      <c r="JA2" s="431"/>
      <c r="JB2" s="431"/>
      <c r="JC2" s="431"/>
      <c r="JD2" s="431"/>
      <c r="JE2" s="431"/>
      <c r="JF2" s="431"/>
      <c r="JG2" s="431"/>
      <c r="JH2" s="431"/>
      <c r="JI2" s="431"/>
      <c r="JJ2" s="431"/>
      <c r="JK2" s="431"/>
      <c r="JL2" s="431"/>
      <c r="JM2" s="431"/>
      <c r="JN2" s="431"/>
      <c r="JO2" s="431"/>
      <c r="JP2" s="431"/>
      <c r="JQ2" s="431"/>
      <c r="JR2" s="431"/>
      <c r="JS2" s="431"/>
      <c r="JT2" s="431"/>
      <c r="JU2" s="431"/>
      <c r="JV2" s="431"/>
      <c r="JW2" s="431"/>
      <c r="JX2" s="431"/>
      <c r="JY2" s="431"/>
      <c r="JZ2" s="431"/>
      <c r="KA2" s="431"/>
      <c r="KB2" s="431"/>
      <c r="KC2" s="431"/>
      <c r="KD2" s="431"/>
      <c r="KE2" s="431"/>
      <c r="KF2" s="431"/>
      <c r="KG2" s="431"/>
      <c r="KH2" s="431"/>
      <c r="KI2" s="431"/>
      <c r="KJ2" s="431"/>
      <c r="KK2" s="431"/>
      <c r="KL2" s="431"/>
      <c r="KM2" s="431"/>
      <c r="KN2" s="431"/>
      <c r="KO2" s="431"/>
      <c r="KP2" s="431"/>
      <c r="KQ2" s="431"/>
      <c r="KR2" s="431"/>
      <c r="KS2" s="431"/>
      <c r="KT2" s="431"/>
      <c r="KU2" s="431"/>
      <c r="KV2" s="431"/>
      <c r="KW2" s="431"/>
      <c r="KX2" s="431"/>
      <c r="KY2" s="431"/>
      <c r="KZ2" s="431"/>
      <c r="LA2" s="431"/>
      <c r="LB2" s="431"/>
      <c r="LC2" s="431"/>
      <c r="LD2" s="431"/>
      <c r="LE2" s="431"/>
      <c r="LF2" s="431"/>
      <c r="LG2" s="431"/>
      <c r="LH2" s="431"/>
      <c r="LI2" s="431"/>
      <c r="LJ2" s="431"/>
      <c r="LK2" s="431"/>
      <c r="LL2" s="431"/>
      <c r="LM2" s="431"/>
      <c r="LN2" s="431"/>
      <c r="LO2" s="431"/>
      <c r="LP2" s="431"/>
      <c r="LQ2" s="431"/>
      <c r="LR2" s="431"/>
      <c r="LS2" s="431"/>
      <c r="LT2" s="431"/>
      <c r="LU2" s="431"/>
      <c r="LV2" s="431"/>
      <c r="LW2" s="431"/>
      <c r="LX2" s="431"/>
      <c r="LY2" s="431"/>
      <c r="LZ2" s="431"/>
      <c r="MA2" s="431"/>
      <c r="MB2" s="431"/>
      <c r="MC2" s="431"/>
      <c r="MD2" s="431"/>
      <c r="ME2" s="431"/>
      <c r="MF2" s="431"/>
      <c r="MG2" s="431"/>
      <c r="MH2" s="431"/>
      <c r="MI2" s="431"/>
      <c r="MJ2" s="431"/>
      <c r="MK2" s="431"/>
      <c r="ML2" s="431"/>
      <c r="MM2" s="431"/>
      <c r="MN2" s="431"/>
      <c r="MO2" s="431"/>
      <c r="MP2" s="431"/>
      <c r="MQ2" s="431"/>
      <c r="MR2" s="431"/>
      <c r="MS2" s="431"/>
      <c r="MT2" s="431"/>
      <c r="MU2" s="431"/>
      <c r="MV2" s="431"/>
      <c r="MW2" s="431"/>
      <c r="MX2" s="431"/>
      <c r="MY2" s="431"/>
      <c r="MZ2" s="431"/>
      <c r="NA2" s="431"/>
      <c r="NB2" s="431"/>
      <c r="NC2" s="431"/>
      <c r="ND2" s="431"/>
      <c r="NE2" s="431"/>
      <c r="NF2" s="431"/>
      <c r="NG2" s="431"/>
      <c r="NH2" s="431"/>
      <c r="NI2" s="431"/>
      <c r="NJ2" s="431"/>
      <c r="NK2" s="431"/>
      <c r="NL2" s="431"/>
      <c r="NM2" s="431"/>
      <c r="NN2" s="431"/>
      <c r="NO2" s="431"/>
      <c r="NP2" s="431"/>
      <c r="NQ2" s="431"/>
      <c r="NR2" s="431"/>
      <c r="NS2" s="431"/>
      <c r="NT2" s="431"/>
      <c r="NU2" s="431"/>
      <c r="NV2" s="431"/>
      <c r="NW2" s="431"/>
      <c r="NX2" s="431"/>
      <c r="NY2" s="431"/>
      <c r="NZ2" s="431"/>
      <c r="OA2" s="431"/>
      <c r="OB2" s="431"/>
      <c r="OC2" s="431"/>
      <c r="OD2" s="431"/>
      <c r="OE2" s="431"/>
      <c r="OF2" s="431"/>
      <c r="OG2" s="431"/>
      <c r="OH2" s="431"/>
      <c r="OI2" s="431"/>
      <c r="OJ2" s="431"/>
      <c r="OK2" s="431"/>
      <c r="OL2" s="431"/>
      <c r="OM2" s="431"/>
      <c r="ON2" s="431"/>
      <c r="OO2" s="431"/>
      <c r="OP2" s="431"/>
      <c r="OQ2" s="431"/>
      <c r="OR2" s="431"/>
      <c r="OS2" s="431"/>
      <c r="OT2" s="431"/>
      <c r="OU2" s="431"/>
      <c r="OV2" s="431"/>
      <c r="OW2" s="431"/>
      <c r="OX2" s="431"/>
      <c r="OY2" s="431"/>
      <c r="OZ2" s="431"/>
      <c r="PA2" s="431"/>
      <c r="PB2" s="431"/>
      <c r="PC2" s="431"/>
      <c r="PD2" s="431"/>
      <c r="PE2" s="431"/>
      <c r="PF2" s="431"/>
      <c r="PG2" s="431"/>
      <c r="PH2" s="431"/>
      <c r="PI2" s="431"/>
      <c r="PJ2" s="431"/>
      <c r="PK2" s="431"/>
      <c r="PL2" s="431"/>
      <c r="PM2" s="431"/>
      <c r="PN2" s="431"/>
      <c r="PO2" s="431"/>
      <c r="PP2" s="431"/>
      <c r="PQ2" s="431"/>
      <c r="PR2" s="431"/>
      <c r="PS2" s="431"/>
      <c r="PT2" s="431"/>
      <c r="PU2" s="431"/>
      <c r="PV2" s="431"/>
      <c r="PW2" s="431"/>
      <c r="PX2" s="431"/>
      <c r="PY2" s="431"/>
      <c r="PZ2" s="431"/>
      <c r="QA2" s="431"/>
      <c r="QB2" s="431"/>
      <c r="QC2" s="431"/>
      <c r="QD2" s="431"/>
      <c r="QE2" s="431"/>
      <c r="QF2" s="431"/>
      <c r="QG2" s="431"/>
      <c r="QH2" s="431"/>
      <c r="QI2" s="431"/>
      <c r="QJ2" s="431"/>
      <c r="QK2" s="431"/>
      <c r="QL2" s="431"/>
      <c r="QM2" s="431"/>
      <c r="QN2" s="431"/>
      <c r="QO2" s="431"/>
      <c r="QP2" s="431"/>
      <c r="QQ2" s="431"/>
      <c r="QR2" s="431"/>
      <c r="QS2" s="431"/>
      <c r="QT2" s="431"/>
      <c r="QU2" s="431"/>
      <c r="QV2" s="431"/>
      <c r="QW2" s="431"/>
      <c r="QX2" s="431"/>
      <c r="QY2" s="431"/>
      <c r="QZ2" s="431"/>
      <c r="RA2" s="431"/>
      <c r="RB2" s="431"/>
      <c r="RC2" s="431"/>
      <c r="RD2" s="431"/>
      <c r="RE2" s="431"/>
      <c r="RF2" s="431"/>
      <c r="RG2" s="431"/>
      <c r="RH2" s="431"/>
      <c r="RI2" s="431"/>
      <c r="RJ2" s="431"/>
      <c r="RK2" s="431"/>
      <c r="RL2" s="431"/>
      <c r="RM2" s="431"/>
      <c r="RN2" s="431"/>
      <c r="RO2" s="431"/>
      <c r="RP2" s="431"/>
      <c r="RQ2" s="431"/>
      <c r="RR2" s="431"/>
      <c r="RS2" s="431"/>
      <c r="RT2" s="431"/>
      <c r="RU2" s="431"/>
      <c r="RV2" s="431"/>
      <c r="RW2" s="431"/>
      <c r="RX2" s="431"/>
      <c r="RY2" s="431"/>
      <c r="RZ2" s="431"/>
      <c r="SA2" s="431"/>
      <c r="SB2" s="431"/>
      <c r="SC2" s="431"/>
      <c r="SD2" s="431"/>
      <c r="SE2" s="431"/>
      <c r="SF2" s="431"/>
      <c r="SG2" s="431"/>
      <c r="SH2" s="431"/>
      <c r="SI2" s="431"/>
      <c r="SJ2" s="431"/>
      <c r="SK2" s="431"/>
      <c r="SL2" s="431"/>
      <c r="SM2" s="431"/>
      <c r="SN2" s="431"/>
      <c r="SO2" s="431"/>
      <c r="SP2" s="431"/>
      <c r="SQ2" s="431"/>
      <c r="SR2" s="431"/>
      <c r="SS2" s="431"/>
      <c r="ST2" s="431"/>
      <c r="SU2" s="431"/>
      <c r="SV2" s="431"/>
      <c r="SW2" s="431"/>
      <c r="SX2" s="431"/>
      <c r="SY2" s="431"/>
      <c r="SZ2" s="431"/>
      <c r="TA2" s="431"/>
      <c r="TB2" s="431"/>
      <c r="TC2" s="431"/>
      <c r="TD2" s="431"/>
      <c r="TE2" s="431"/>
      <c r="TF2" s="431"/>
      <c r="TG2" s="431"/>
      <c r="TH2" s="431"/>
      <c r="TI2" s="431"/>
      <c r="TJ2" s="431"/>
      <c r="TK2" s="431"/>
      <c r="TL2" s="431"/>
      <c r="TM2" s="431"/>
      <c r="TN2" s="431"/>
      <c r="TO2" s="431"/>
      <c r="TP2" s="431"/>
      <c r="TQ2" s="431"/>
      <c r="TR2" s="431"/>
      <c r="TS2" s="431"/>
      <c r="TT2" s="431"/>
      <c r="TU2" s="431"/>
      <c r="TV2" s="431"/>
      <c r="TW2" s="431"/>
      <c r="TX2" s="431"/>
      <c r="TY2" s="431"/>
      <c r="TZ2" s="431"/>
      <c r="UA2" s="431"/>
      <c r="UB2" s="431"/>
      <c r="UC2" s="431"/>
      <c r="UD2" s="431"/>
      <c r="UE2" s="431"/>
      <c r="UF2" s="431"/>
      <c r="UG2" s="431"/>
      <c r="UH2" s="431"/>
      <c r="UI2" s="431"/>
      <c r="UJ2" s="431"/>
      <c r="UK2" s="431"/>
      <c r="UL2" s="431"/>
      <c r="UM2" s="431"/>
      <c r="UN2" s="431"/>
      <c r="UO2" s="431"/>
      <c r="UP2" s="431"/>
      <c r="UQ2" s="431"/>
      <c r="UR2" s="431"/>
      <c r="US2" s="431"/>
      <c r="UT2" s="431"/>
      <c r="UU2" s="431"/>
      <c r="UV2" s="431"/>
      <c r="UW2" s="431"/>
      <c r="UX2" s="431"/>
      <c r="UY2" s="431"/>
      <c r="UZ2" s="431"/>
      <c r="VA2" s="431"/>
      <c r="VB2" s="431"/>
      <c r="VC2" s="431"/>
      <c r="VD2" s="431"/>
      <c r="VE2" s="431"/>
      <c r="VF2" s="431"/>
      <c r="VG2" s="431"/>
      <c r="VH2" s="431"/>
      <c r="VI2" s="431"/>
      <c r="VJ2" s="431"/>
      <c r="VK2" s="431"/>
      <c r="VL2" s="431"/>
      <c r="VM2" s="431"/>
      <c r="VN2" s="431"/>
      <c r="VO2" s="431"/>
      <c r="VP2" s="431"/>
      <c r="VQ2" s="431"/>
      <c r="VR2" s="431"/>
      <c r="VS2" s="431"/>
      <c r="VT2" s="431"/>
      <c r="VU2" s="431"/>
      <c r="VV2" s="431"/>
      <c r="VW2" s="431"/>
      <c r="VX2" s="431"/>
      <c r="VY2" s="431"/>
      <c r="VZ2" s="431"/>
      <c r="WA2" s="431"/>
      <c r="WB2" s="431"/>
      <c r="WC2" s="431"/>
      <c r="WD2" s="431"/>
      <c r="WE2" s="431"/>
      <c r="WF2" s="431"/>
      <c r="WG2" s="431"/>
      <c r="WH2" s="431"/>
      <c r="WI2" s="431"/>
      <c r="WJ2" s="431"/>
      <c r="WK2" s="431"/>
      <c r="WL2" s="431"/>
      <c r="WM2" s="431"/>
      <c r="WN2" s="431"/>
      <c r="WO2" s="431"/>
      <c r="WP2" s="431"/>
      <c r="WQ2" s="431"/>
      <c r="WR2" s="431"/>
      <c r="WS2" s="431"/>
      <c r="WT2" s="431"/>
      <c r="WU2" s="431"/>
      <c r="WV2" s="431"/>
      <c r="WW2" s="431"/>
      <c r="WX2" s="431"/>
      <c r="WY2" s="431"/>
      <c r="WZ2" s="431"/>
      <c r="XA2" s="431"/>
      <c r="XB2" s="431"/>
      <c r="XC2" s="431"/>
      <c r="XD2" s="431"/>
      <c r="XE2" s="431"/>
      <c r="XF2" s="431"/>
      <c r="XG2" s="431"/>
      <c r="XH2" s="431"/>
      <c r="XI2" s="431"/>
      <c r="XJ2" s="431"/>
      <c r="XK2" s="431"/>
      <c r="XL2" s="431"/>
      <c r="XM2" s="431"/>
      <c r="XN2" s="431"/>
      <c r="XO2" s="431"/>
      <c r="XP2" s="431"/>
      <c r="XQ2" s="431"/>
      <c r="XR2" s="431"/>
      <c r="XS2" s="431"/>
      <c r="XT2" s="431"/>
      <c r="XU2" s="431"/>
      <c r="XV2" s="431"/>
      <c r="XW2" s="431"/>
      <c r="XX2" s="431"/>
      <c r="XY2" s="431"/>
      <c r="XZ2" s="431"/>
      <c r="YA2" s="431"/>
      <c r="YB2" s="431"/>
      <c r="YC2" s="431"/>
      <c r="YD2" s="431"/>
      <c r="YE2" s="431"/>
      <c r="YF2" s="431"/>
      <c r="YG2" s="431"/>
      <c r="YH2" s="431"/>
      <c r="YI2" s="431"/>
      <c r="YJ2" s="431"/>
      <c r="YK2" s="431"/>
      <c r="YL2" s="431"/>
      <c r="YM2" s="431"/>
      <c r="YN2" s="431"/>
      <c r="YO2" s="431"/>
      <c r="YP2" s="431"/>
      <c r="YQ2" s="431"/>
      <c r="YR2" s="431"/>
      <c r="YS2" s="431"/>
      <c r="YT2" s="431"/>
      <c r="YU2" s="431"/>
      <c r="YV2" s="431"/>
      <c r="YW2" s="431"/>
      <c r="YX2" s="431"/>
      <c r="YY2" s="431"/>
      <c r="YZ2" s="431"/>
      <c r="ZA2" s="431"/>
      <c r="ZB2" s="431"/>
      <c r="ZC2" s="431"/>
      <c r="ZD2" s="431"/>
      <c r="ZE2" s="431"/>
      <c r="ZF2" s="431"/>
      <c r="ZG2" s="431"/>
      <c r="ZH2" s="431"/>
      <c r="ZI2" s="431"/>
      <c r="ZJ2" s="431"/>
      <c r="ZK2" s="431"/>
      <c r="ZL2" s="431"/>
      <c r="ZM2" s="431"/>
      <c r="ZN2" s="431"/>
      <c r="ZO2" s="431"/>
      <c r="ZP2" s="431"/>
      <c r="ZQ2" s="431"/>
      <c r="ZR2" s="431"/>
      <c r="ZS2" s="431"/>
      <c r="ZT2" s="431"/>
      <c r="ZU2" s="431"/>
      <c r="ZV2" s="431"/>
      <c r="ZW2" s="431"/>
      <c r="ZX2" s="431"/>
      <c r="ZY2" s="431"/>
      <c r="ZZ2" s="431"/>
      <c r="AAA2" s="431"/>
      <c r="AAB2" s="431"/>
      <c r="AAC2" s="431"/>
      <c r="AAD2" s="431"/>
      <c r="AAE2" s="431"/>
      <c r="AAF2" s="431"/>
      <c r="AAG2" s="431"/>
      <c r="AAH2" s="431"/>
      <c r="AAI2" s="431"/>
      <c r="AAJ2" s="431"/>
      <c r="AAK2" s="431"/>
      <c r="AAL2" s="431"/>
      <c r="AAM2" s="431"/>
      <c r="AAN2" s="431"/>
      <c r="AAO2" s="431"/>
      <c r="AAP2" s="431"/>
      <c r="AAQ2" s="431"/>
      <c r="AAR2" s="431"/>
      <c r="AAS2" s="431"/>
      <c r="AAT2" s="431"/>
      <c r="AAU2" s="431"/>
      <c r="AAV2" s="431"/>
      <c r="AAW2" s="431"/>
      <c r="AAX2" s="431"/>
      <c r="AAY2" s="431"/>
      <c r="AAZ2" s="431"/>
      <c r="ABA2" s="431"/>
      <c r="ABB2" s="431"/>
      <c r="ABC2" s="431"/>
      <c r="ABD2" s="431"/>
      <c r="ABE2" s="431"/>
      <c r="ABF2" s="431"/>
      <c r="ABG2" s="431"/>
      <c r="ABH2" s="431"/>
      <c r="ABI2" s="431"/>
      <c r="ABJ2" s="431"/>
      <c r="ABK2" s="431"/>
      <c r="ABL2" s="431"/>
      <c r="ABM2" s="431"/>
      <c r="ABN2" s="431"/>
      <c r="ABO2" s="431"/>
      <c r="ABP2" s="431"/>
      <c r="ABQ2" s="431"/>
      <c r="ABR2" s="431"/>
      <c r="ABS2" s="431"/>
      <c r="ABT2" s="431"/>
      <c r="ABU2" s="431"/>
      <c r="ABV2" s="431"/>
      <c r="ABW2" s="431"/>
      <c r="ABX2" s="431"/>
      <c r="ABY2" s="431"/>
      <c r="ABZ2" s="431"/>
      <c r="ACA2" s="431"/>
      <c r="ACB2" s="431"/>
      <c r="ACC2" s="431"/>
      <c r="ACD2" s="431"/>
      <c r="ACE2" s="431"/>
      <c r="ACF2" s="431"/>
      <c r="ACG2" s="431"/>
      <c r="ACH2" s="431"/>
      <c r="ACI2" s="431"/>
      <c r="ACJ2" s="431"/>
      <c r="ACK2" s="431"/>
      <c r="ACL2" s="431"/>
      <c r="ACM2" s="431"/>
      <c r="ACN2" s="431"/>
      <c r="ACO2" s="431"/>
      <c r="ACP2" s="431"/>
      <c r="ACQ2" s="431"/>
      <c r="ACR2" s="431"/>
      <c r="ACS2" s="431"/>
      <c r="ACT2" s="431"/>
      <c r="ACU2" s="431"/>
      <c r="ACV2" s="431"/>
      <c r="ACW2" s="431"/>
      <c r="ACX2" s="431"/>
      <c r="ACY2" s="431"/>
      <c r="ACZ2" s="431"/>
      <c r="ADA2" s="431"/>
      <c r="ADB2" s="431"/>
      <c r="ADC2" s="431"/>
      <c r="ADD2" s="431"/>
      <c r="ADE2" s="431"/>
      <c r="ADF2" s="431"/>
      <c r="ADG2" s="431"/>
      <c r="ADH2" s="431"/>
      <c r="ADI2" s="431"/>
      <c r="ADJ2" s="431"/>
      <c r="ADK2" s="431"/>
      <c r="ADL2" s="431"/>
      <c r="ADM2" s="431"/>
      <c r="ADN2" s="431"/>
      <c r="ADO2" s="431"/>
      <c r="ADP2" s="431"/>
      <c r="ADQ2" s="431"/>
      <c r="ADR2" s="431"/>
      <c r="ADS2" s="431"/>
      <c r="ADT2" s="431"/>
      <c r="ADU2" s="431"/>
      <c r="ADV2" s="431"/>
      <c r="ADW2" s="431"/>
      <c r="ADX2" s="431"/>
      <c r="ADY2" s="431"/>
      <c r="ADZ2" s="431"/>
      <c r="AEA2" s="431"/>
      <c r="AEB2" s="431"/>
      <c r="AEC2" s="431"/>
      <c r="AED2" s="431"/>
      <c r="AEE2" s="431"/>
      <c r="AEF2" s="431"/>
      <c r="AEG2" s="431"/>
      <c r="AEH2" s="431"/>
      <c r="AEI2" s="431"/>
      <c r="AEJ2" s="431"/>
      <c r="AEK2" s="431"/>
      <c r="AEL2" s="431"/>
      <c r="AEM2" s="431"/>
      <c r="AEN2" s="431"/>
      <c r="AEO2" s="431"/>
      <c r="AEP2" s="431"/>
      <c r="AEQ2" s="431"/>
      <c r="AER2" s="431"/>
      <c r="AES2" s="431"/>
      <c r="AET2" s="431"/>
      <c r="AEU2" s="431"/>
      <c r="AEV2" s="431"/>
      <c r="AEW2" s="431"/>
      <c r="AEX2" s="431"/>
      <c r="AEY2" s="431"/>
      <c r="AEZ2" s="431"/>
      <c r="AFA2" s="431"/>
      <c r="AFB2" s="431"/>
      <c r="AFC2" s="431"/>
      <c r="AFD2" s="431"/>
      <c r="AFE2" s="431"/>
      <c r="AFF2" s="431"/>
      <c r="AFG2" s="431"/>
      <c r="AFH2" s="431"/>
      <c r="AFI2" s="431"/>
      <c r="AFJ2" s="431"/>
      <c r="AFK2" s="431"/>
      <c r="AFL2" s="431"/>
      <c r="AFM2" s="431"/>
      <c r="AFN2" s="431"/>
      <c r="AFO2" s="431"/>
      <c r="AFP2" s="431"/>
      <c r="AFQ2" s="431"/>
      <c r="AFR2" s="431"/>
      <c r="AFS2" s="431"/>
      <c r="AFT2" s="431"/>
      <c r="AFU2" s="431"/>
      <c r="AFV2" s="431"/>
      <c r="AFW2" s="431"/>
      <c r="AFX2" s="431"/>
      <c r="AFY2" s="431"/>
      <c r="AFZ2" s="431"/>
      <c r="AGA2" s="431"/>
      <c r="AGB2" s="431"/>
      <c r="AGC2" s="431"/>
      <c r="AGD2" s="431"/>
      <c r="AGE2" s="431"/>
      <c r="AGF2" s="431"/>
      <c r="AGG2" s="431"/>
      <c r="AGH2" s="431"/>
      <c r="AGI2" s="431"/>
      <c r="AGJ2" s="431"/>
      <c r="AGK2" s="431"/>
      <c r="AGL2" s="431"/>
      <c r="AGM2" s="431"/>
      <c r="AGN2" s="431"/>
      <c r="AGO2" s="431"/>
      <c r="AGP2" s="431"/>
      <c r="AGQ2" s="431"/>
      <c r="AGR2" s="431"/>
      <c r="AGS2" s="431"/>
      <c r="AGT2" s="431"/>
      <c r="AGU2" s="431"/>
      <c r="AGV2" s="431"/>
      <c r="AGW2" s="431"/>
      <c r="AGX2" s="431"/>
      <c r="AGY2" s="431"/>
      <c r="AGZ2" s="431"/>
      <c r="AHA2" s="431"/>
      <c r="AHB2" s="431"/>
      <c r="AHC2" s="431"/>
      <c r="AHD2" s="431"/>
      <c r="AHE2" s="431"/>
      <c r="AHF2" s="431"/>
      <c r="AHG2" s="431"/>
      <c r="AHH2" s="431"/>
      <c r="AHI2" s="431"/>
      <c r="AHJ2" s="431"/>
      <c r="AHK2" s="431"/>
      <c r="AHL2" s="431"/>
      <c r="AHM2" s="431"/>
      <c r="AHN2" s="431"/>
      <c r="AHO2" s="431"/>
      <c r="AHP2" s="431"/>
      <c r="AHQ2" s="431"/>
      <c r="AHR2" s="431"/>
      <c r="AHS2" s="431"/>
      <c r="AHT2" s="431"/>
      <c r="AHU2" s="431"/>
      <c r="AHV2" s="431"/>
      <c r="AHW2" s="431"/>
      <c r="AHX2" s="431"/>
      <c r="AHY2" s="431"/>
      <c r="AHZ2" s="431"/>
      <c r="AIA2" s="431"/>
      <c r="AIB2" s="431"/>
      <c r="AIC2" s="431"/>
      <c r="AID2" s="431"/>
      <c r="AIE2" s="431"/>
      <c r="AIF2" s="431"/>
      <c r="AIG2" s="431"/>
      <c r="AIH2" s="431"/>
      <c r="AII2" s="431"/>
      <c r="AIJ2" s="431"/>
      <c r="AIK2" s="431"/>
      <c r="AIL2" s="431"/>
      <c r="AIM2" s="431"/>
      <c r="AIN2" s="431"/>
      <c r="AIO2" s="431"/>
      <c r="AIP2" s="431"/>
      <c r="AIQ2" s="431"/>
      <c r="AIR2" s="431"/>
      <c r="AIS2" s="431"/>
      <c r="AIT2" s="431"/>
      <c r="AIU2" s="431"/>
      <c r="AIV2" s="431"/>
      <c r="AIW2" s="431"/>
      <c r="AIX2" s="431"/>
      <c r="AIY2" s="431"/>
      <c r="AIZ2" s="431"/>
      <c r="AJA2" s="431"/>
      <c r="AJB2" s="431"/>
      <c r="AJC2" s="431"/>
      <c r="AJD2" s="431"/>
      <c r="AJE2" s="431"/>
      <c r="AJF2" s="431"/>
      <c r="AJG2" s="431"/>
      <c r="AJH2" s="431"/>
      <c r="AJI2" s="431"/>
      <c r="AJJ2" s="431"/>
      <c r="AJK2" s="431"/>
      <c r="AJL2" s="431"/>
      <c r="AJM2" s="431"/>
      <c r="AJN2" s="431"/>
      <c r="AJO2" s="431"/>
      <c r="AJP2" s="431"/>
      <c r="AJQ2" s="431"/>
      <c r="AJR2" s="431"/>
      <c r="AJS2" s="431"/>
      <c r="AJT2" s="431"/>
      <c r="AJU2" s="431"/>
      <c r="AJV2" s="431"/>
      <c r="AJW2" s="431"/>
      <c r="AJX2" s="431"/>
      <c r="AJY2" s="431"/>
      <c r="AJZ2" s="431"/>
      <c r="AKA2" s="431"/>
      <c r="AKB2" s="431"/>
      <c r="AKC2" s="431"/>
      <c r="AKD2" s="431"/>
      <c r="AKE2" s="431"/>
      <c r="AKF2" s="431"/>
      <c r="AKG2" s="431"/>
      <c r="AKH2" s="431"/>
      <c r="AKI2" s="431"/>
      <c r="AKJ2" s="431"/>
      <c r="AKK2" s="431"/>
      <c r="AKL2" s="431"/>
      <c r="AKM2" s="431"/>
      <c r="AKN2" s="431"/>
      <c r="AKO2" s="431"/>
      <c r="AKP2" s="431"/>
      <c r="AKQ2" s="431"/>
      <c r="AKR2" s="431"/>
      <c r="AKS2" s="431"/>
      <c r="AKT2" s="431"/>
      <c r="AKU2" s="431"/>
      <c r="AKV2" s="431"/>
      <c r="AKW2" s="431"/>
      <c r="AKX2" s="431"/>
      <c r="AKY2" s="431"/>
      <c r="AKZ2" s="431"/>
      <c r="ALA2" s="431"/>
      <c r="ALB2" s="431"/>
      <c r="ALC2" s="431"/>
      <c r="ALD2" s="431"/>
      <c r="ALE2" s="431"/>
      <c r="ALF2" s="431"/>
      <c r="ALG2" s="431"/>
      <c r="ALH2" s="431"/>
      <c r="ALI2" s="431"/>
      <c r="ALJ2" s="431"/>
      <c r="ALK2" s="431"/>
      <c r="ALL2" s="431"/>
      <c r="ALM2" s="431"/>
      <c r="ALN2" s="431"/>
      <c r="ALO2" s="431"/>
      <c r="ALP2" s="431"/>
      <c r="ALQ2" s="431"/>
      <c r="ALR2" s="431"/>
      <c r="ALS2" s="431"/>
      <c r="ALT2" s="431"/>
      <c r="ALU2" s="431"/>
      <c r="ALV2" s="431"/>
      <c r="ALW2" s="431"/>
      <c r="ALX2" s="431"/>
      <c r="ALY2" s="431"/>
      <c r="ALZ2" s="431"/>
      <c r="AMA2" s="431"/>
      <c r="AMB2" s="431"/>
      <c r="AMC2" s="431"/>
      <c r="AMD2" s="431"/>
      <c r="AME2" s="431"/>
      <c r="AMF2" s="431"/>
      <c r="AMG2" s="431"/>
      <c r="AMH2" s="431"/>
      <c r="AMI2" s="431"/>
      <c r="AMJ2" s="431"/>
      <c r="AMK2" s="431"/>
      <c r="AML2" s="431"/>
      <c r="AMM2" s="431"/>
      <c r="AMN2" s="431"/>
      <c r="AMO2" s="431"/>
      <c r="AMP2" s="431"/>
      <c r="AMQ2" s="431"/>
      <c r="AMR2" s="431"/>
      <c r="AMS2" s="431"/>
      <c r="AMT2" s="431"/>
      <c r="AMU2" s="431"/>
      <c r="AMV2" s="431"/>
      <c r="AMW2" s="431"/>
      <c r="AMX2" s="431"/>
      <c r="AMY2" s="431"/>
      <c r="AMZ2" s="431"/>
      <c r="ANA2" s="431"/>
      <c r="ANB2" s="431"/>
      <c r="ANC2" s="431"/>
      <c r="AND2" s="431"/>
      <c r="ANE2" s="431"/>
      <c r="ANF2" s="431"/>
      <c r="ANG2" s="431"/>
      <c r="ANH2" s="431"/>
      <c r="ANI2" s="431"/>
      <c r="ANJ2" s="431"/>
      <c r="ANK2" s="431"/>
      <c r="ANL2" s="431"/>
      <c r="ANM2" s="431"/>
      <c r="ANN2" s="431"/>
      <c r="ANO2" s="431"/>
      <c r="ANP2" s="431"/>
      <c r="ANQ2" s="431"/>
      <c r="ANR2" s="431"/>
      <c r="ANS2" s="431"/>
      <c r="ANT2" s="431"/>
      <c r="ANU2" s="431"/>
      <c r="ANV2" s="431"/>
      <c r="ANW2" s="431"/>
      <c r="ANX2" s="431"/>
      <c r="ANY2" s="431"/>
      <c r="ANZ2" s="431"/>
      <c r="AOA2" s="431"/>
      <c r="AOB2" s="431"/>
      <c r="AOC2" s="431"/>
      <c r="AOD2" s="431"/>
      <c r="AOE2" s="431"/>
      <c r="AOF2" s="431"/>
      <c r="AOG2" s="431"/>
      <c r="AOH2" s="431"/>
      <c r="AOI2" s="431"/>
      <c r="AOJ2" s="431"/>
      <c r="AOK2" s="431"/>
      <c r="AOL2" s="431"/>
      <c r="AOM2" s="431"/>
      <c r="AON2" s="431"/>
      <c r="AOO2" s="431"/>
      <c r="AOP2" s="431"/>
      <c r="AOQ2" s="431"/>
      <c r="AOR2" s="431"/>
      <c r="AOS2" s="431"/>
      <c r="AOT2" s="431"/>
      <c r="AOU2" s="431"/>
      <c r="AOV2" s="431"/>
      <c r="AOW2" s="431"/>
      <c r="AOX2" s="431"/>
      <c r="AOY2" s="431"/>
      <c r="AOZ2" s="431"/>
      <c r="APA2" s="431"/>
      <c r="APB2" s="431"/>
      <c r="APC2" s="431"/>
      <c r="APD2" s="431"/>
      <c r="APE2" s="431"/>
      <c r="APF2" s="431"/>
      <c r="APG2" s="431"/>
      <c r="APH2" s="431"/>
      <c r="API2" s="431"/>
      <c r="APJ2" s="431"/>
      <c r="APK2" s="431"/>
      <c r="APL2" s="431"/>
      <c r="APM2" s="431"/>
      <c r="APN2" s="431"/>
      <c r="APO2" s="431"/>
      <c r="APP2" s="431"/>
      <c r="APQ2" s="431"/>
      <c r="APR2" s="431"/>
      <c r="APS2" s="431"/>
      <c r="APT2" s="431"/>
      <c r="APU2" s="431"/>
      <c r="APV2" s="431"/>
      <c r="APW2" s="431"/>
      <c r="APX2" s="431"/>
      <c r="APY2" s="431"/>
      <c r="APZ2" s="431"/>
      <c r="AQA2" s="431"/>
      <c r="AQB2" s="431"/>
      <c r="AQC2" s="431"/>
      <c r="AQD2" s="431"/>
      <c r="AQE2" s="431"/>
      <c r="AQF2" s="431"/>
      <c r="AQG2" s="431"/>
      <c r="AQH2" s="431"/>
      <c r="AQI2" s="431"/>
      <c r="AQJ2" s="431"/>
      <c r="AQK2" s="431"/>
      <c r="AQL2" s="431"/>
      <c r="AQM2" s="431"/>
      <c r="AQN2" s="431"/>
      <c r="AQO2" s="431"/>
      <c r="AQP2" s="431"/>
      <c r="AQQ2" s="431"/>
      <c r="AQR2" s="431"/>
      <c r="AQS2" s="431"/>
      <c r="AQT2" s="431"/>
      <c r="AQU2" s="431"/>
      <c r="AQV2" s="431"/>
      <c r="AQW2" s="431"/>
      <c r="AQX2" s="431"/>
      <c r="AQY2" s="431"/>
      <c r="AQZ2" s="431"/>
      <c r="ARA2" s="431"/>
      <c r="ARB2" s="431"/>
      <c r="ARC2" s="431"/>
      <c r="ARD2" s="431"/>
      <c r="ARE2" s="431"/>
      <c r="ARF2" s="431"/>
      <c r="ARG2" s="431"/>
      <c r="ARH2" s="431"/>
      <c r="ARI2" s="431"/>
      <c r="ARJ2" s="431"/>
      <c r="ARK2" s="431"/>
      <c r="ARL2" s="431"/>
      <c r="ARM2" s="431"/>
      <c r="ARN2" s="431"/>
      <c r="ARO2" s="431"/>
      <c r="ARP2" s="431"/>
      <c r="ARQ2" s="431"/>
      <c r="ARR2" s="431"/>
      <c r="ARS2" s="431"/>
      <c r="ART2" s="431"/>
      <c r="ARU2" s="431"/>
      <c r="ARV2" s="431"/>
      <c r="ARW2" s="431"/>
      <c r="ARX2" s="431"/>
      <c r="ARY2" s="431"/>
      <c r="ARZ2" s="431"/>
      <c r="ASA2" s="431"/>
      <c r="ASB2" s="431"/>
      <c r="ASC2" s="431"/>
      <c r="ASD2" s="431"/>
      <c r="ASE2" s="431"/>
      <c r="ASF2" s="431"/>
      <c r="ASG2" s="431"/>
      <c r="ASH2" s="431"/>
      <c r="ASI2" s="431"/>
      <c r="ASJ2" s="431"/>
      <c r="ASK2" s="431"/>
      <c r="ASL2" s="431"/>
      <c r="ASM2" s="431"/>
      <c r="ASN2" s="431"/>
      <c r="ASO2" s="431"/>
      <c r="ASP2" s="431"/>
      <c r="ASQ2" s="431"/>
      <c r="ASR2" s="431"/>
      <c r="ASS2" s="431"/>
      <c r="AST2" s="431"/>
      <c r="ASU2" s="431"/>
      <c r="ASV2" s="431"/>
      <c r="ASW2" s="431"/>
      <c r="ASX2" s="431"/>
      <c r="ASY2" s="431"/>
      <c r="ASZ2" s="431"/>
      <c r="ATA2" s="431"/>
      <c r="ATB2" s="431"/>
      <c r="ATC2" s="431"/>
      <c r="ATD2" s="431"/>
      <c r="ATE2" s="431"/>
      <c r="ATF2" s="431"/>
      <c r="ATG2" s="431"/>
      <c r="ATH2" s="431"/>
      <c r="ATI2" s="431"/>
      <c r="ATJ2" s="431"/>
      <c r="ATK2" s="431"/>
      <c r="ATL2" s="431"/>
      <c r="ATM2" s="431"/>
      <c r="ATN2" s="431"/>
      <c r="ATO2" s="431"/>
      <c r="ATP2" s="431"/>
      <c r="ATQ2" s="431"/>
      <c r="ATR2" s="431"/>
      <c r="ATS2" s="431"/>
      <c r="ATT2" s="431"/>
      <c r="ATU2" s="431"/>
      <c r="ATV2" s="431"/>
      <c r="ATW2" s="431"/>
      <c r="ATX2" s="431"/>
      <c r="ATY2" s="431"/>
      <c r="ATZ2" s="431"/>
      <c r="AUA2" s="431"/>
      <c r="AUB2" s="431"/>
      <c r="AUC2" s="431"/>
      <c r="AUD2" s="431"/>
      <c r="AUE2" s="431"/>
      <c r="AUF2" s="431"/>
      <c r="AUG2" s="431"/>
      <c r="AUH2" s="431"/>
      <c r="AUI2" s="431"/>
      <c r="AUJ2" s="431"/>
      <c r="AUK2" s="431"/>
      <c r="AUL2" s="431"/>
      <c r="AUM2" s="431"/>
      <c r="AUN2" s="431"/>
      <c r="AUO2" s="431"/>
      <c r="AUP2" s="431"/>
      <c r="AUQ2" s="431"/>
      <c r="AUR2" s="431"/>
      <c r="AUS2" s="431"/>
      <c r="AUT2" s="431"/>
      <c r="AUU2" s="431"/>
      <c r="AUV2" s="431"/>
      <c r="AUW2" s="431"/>
      <c r="AUX2" s="431"/>
      <c r="AUY2" s="431"/>
      <c r="AUZ2" s="431"/>
      <c r="AVA2" s="431"/>
      <c r="AVB2" s="431"/>
      <c r="AVC2" s="431"/>
      <c r="AVD2" s="431"/>
      <c r="AVE2" s="431"/>
      <c r="AVF2" s="431"/>
      <c r="AVG2" s="431"/>
      <c r="AVH2" s="431"/>
      <c r="AVI2" s="431"/>
      <c r="AVJ2" s="431"/>
      <c r="AVK2" s="431"/>
      <c r="AVL2" s="431"/>
      <c r="AVM2" s="431"/>
      <c r="AVN2" s="431"/>
      <c r="AVO2" s="431"/>
      <c r="AVP2" s="431"/>
      <c r="AVQ2" s="431"/>
      <c r="AVR2" s="431"/>
      <c r="AVS2" s="431"/>
      <c r="AVT2" s="431"/>
      <c r="AVU2" s="431"/>
      <c r="AVV2" s="431"/>
      <c r="AVW2" s="431"/>
      <c r="AVX2" s="431"/>
      <c r="AVY2" s="431"/>
      <c r="AVZ2" s="431"/>
      <c r="AWA2" s="431"/>
      <c r="AWB2" s="431"/>
      <c r="AWC2" s="431"/>
      <c r="AWD2" s="431"/>
      <c r="AWE2" s="431"/>
      <c r="AWF2" s="431"/>
      <c r="AWG2" s="431"/>
      <c r="AWH2" s="431"/>
      <c r="AWI2" s="431"/>
      <c r="AWJ2" s="431"/>
      <c r="AWK2" s="431"/>
      <c r="AWL2" s="431"/>
      <c r="AWM2" s="431"/>
      <c r="AWN2" s="431"/>
      <c r="AWO2" s="431"/>
      <c r="AWP2" s="431"/>
      <c r="AWQ2" s="431"/>
      <c r="AWR2" s="431"/>
      <c r="AWS2" s="431"/>
      <c r="AWT2" s="431"/>
      <c r="AWU2" s="431"/>
      <c r="AWV2" s="431"/>
      <c r="AWW2" s="431"/>
      <c r="AWX2" s="431"/>
      <c r="AWY2" s="431"/>
      <c r="AWZ2" s="431"/>
      <c r="AXA2" s="431"/>
      <c r="AXB2" s="431"/>
      <c r="AXC2" s="431"/>
      <c r="AXD2" s="431"/>
      <c r="AXE2" s="431"/>
      <c r="AXF2" s="431"/>
      <c r="AXG2" s="431"/>
      <c r="AXH2" s="431"/>
      <c r="AXI2" s="431"/>
      <c r="AXJ2" s="431"/>
      <c r="AXK2" s="431"/>
      <c r="AXL2" s="431"/>
      <c r="AXM2" s="431"/>
      <c r="AXN2" s="431"/>
      <c r="AXO2" s="431"/>
      <c r="AXP2" s="431"/>
      <c r="AXQ2" s="431"/>
      <c r="AXR2" s="431"/>
      <c r="AXS2" s="431"/>
      <c r="AXT2" s="431"/>
      <c r="AXU2" s="431"/>
      <c r="AXV2" s="431"/>
      <c r="AXW2" s="431"/>
      <c r="AXX2" s="431"/>
      <c r="AXY2" s="431"/>
      <c r="AXZ2" s="431"/>
      <c r="AYA2" s="431"/>
      <c r="AYB2" s="431"/>
      <c r="AYC2" s="431"/>
      <c r="AYD2" s="431"/>
      <c r="AYE2" s="431"/>
      <c r="AYF2" s="431"/>
      <c r="AYG2" s="431"/>
      <c r="AYH2" s="431"/>
      <c r="AYI2" s="431"/>
      <c r="AYJ2" s="431"/>
      <c r="AYK2" s="431"/>
      <c r="AYL2" s="431"/>
      <c r="AYM2" s="431"/>
      <c r="AYN2" s="431"/>
      <c r="AYO2" s="431"/>
      <c r="AYP2" s="431"/>
      <c r="AYQ2" s="431"/>
      <c r="AYR2" s="431"/>
      <c r="AYS2" s="431"/>
      <c r="AYT2" s="431"/>
      <c r="AYU2" s="431"/>
      <c r="AYV2" s="431"/>
      <c r="AYW2" s="431"/>
      <c r="AYX2" s="431"/>
      <c r="AYY2" s="431"/>
      <c r="AYZ2" s="431"/>
      <c r="AZA2" s="431"/>
      <c r="AZB2" s="431"/>
      <c r="AZC2" s="431"/>
      <c r="AZD2" s="431"/>
      <c r="AZE2" s="431"/>
      <c r="AZF2" s="431"/>
      <c r="AZG2" s="431"/>
      <c r="AZH2" s="431"/>
      <c r="AZI2" s="431"/>
      <c r="AZJ2" s="431"/>
      <c r="AZK2" s="431"/>
      <c r="AZL2" s="431"/>
      <c r="AZM2" s="431"/>
      <c r="AZN2" s="431"/>
      <c r="AZO2" s="431"/>
      <c r="AZP2" s="431"/>
      <c r="AZQ2" s="431"/>
      <c r="AZR2" s="431"/>
      <c r="AZS2" s="431"/>
      <c r="AZT2" s="431"/>
      <c r="AZU2" s="431"/>
      <c r="AZV2" s="431"/>
      <c r="AZW2" s="431"/>
      <c r="AZX2" s="431"/>
      <c r="AZY2" s="431"/>
      <c r="AZZ2" s="431"/>
      <c r="BAA2" s="431"/>
      <c r="BAB2" s="431"/>
      <c r="BAC2" s="431"/>
      <c r="BAD2" s="431"/>
      <c r="BAE2" s="431"/>
      <c r="BAF2" s="431"/>
      <c r="BAG2" s="431"/>
      <c r="BAH2" s="431"/>
      <c r="BAI2" s="431"/>
      <c r="BAJ2" s="431"/>
      <c r="BAK2" s="431"/>
      <c r="BAL2" s="431"/>
      <c r="BAM2" s="431"/>
      <c r="BAN2" s="431"/>
      <c r="BAO2" s="431"/>
      <c r="BAP2" s="431"/>
      <c r="BAQ2" s="431"/>
      <c r="BAR2" s="431"/>
      <c r="BAS2" s="431"/>
      <c r="BAT2" s="431"/>
      <c r="BAU2" s="431"/>
      <c r="BAV2" s="431"/>
      <c r="BAW2" s="431"/>
      <c r="BAX2" s="431"/>
      <c r="BAY2" s="431"/>
      <c r="BAZ2" s="431"/>
      <c r="BBA2" s="431"/>
      <c r="BBB2" s="431"/>
      <c r="BBC2" s="431"/>
      <c r="BBD2" s="431"/>
      <c r="BBE2" s="431"/>
      <c r="BBF2" s="431"/>
      <c r="BBG2" s="431"/>
      <c r="BBH2" s="431"/>
      <c r="BBI2" s="431"/>
      <c r="BBJ2" s="431"/>
      <c r="BBK2" s="431"/>
      <c r="BBL2" s="431"/>
      <c r="BBM2" s="431"/>
      <c r="BBN2" s="431"/>
      <c r="BBO2" s="431"/>
      <c r="BBP2" s="431"/>
      <c r="BBQ2" s="431"/>
      <c r="BBR2" s="431"/>
      <c r="BBS2" s="431"/>
      <c r="BBT2" s="431"/>
      <c r="BBU2" s="431"/>
      <c r="BBV2" s="431"/>
      <c r="BBW2" s="431"/>
      <c r="BBX2" s="431"/>
      <c r="BBY2" s="431"/>
      <c r="BBZ2" s="431"/>
      <c r="BCA2" s="431"/>
      <c r="BCB2" s="431"/>
      <c r="BCC2" s="431"/>
      <c r="BCD2" s="431"/>
      <c r="BCE2" s="431"/>
      <c r="BCF2" s="431"/>
      <c r="BCG2" s="431"/>
      <c r="BCH2" s="431"/>
      <c r="BCI2" s="431"/>
      <c r="BCJ2" s="431"/>
      <c r="BCK2" s="431"/>
      <c r="BCL2" s="431"/>
      <c r="BCM2" s="431"/>
      <c r="BCN2" s="431"/>
      <c r="BCO2" s="431"/>
      <c r="BCP2" s="431"/>
      <c r="BCQ2" s="431"/>
      <c r="BCR2" s="431"/>
      <c r="BCS2" s="431"/>
      <c r="BCT2" s="431"/>
      <c r="BCU2" s="431"/>
      <c r="BCV2" s="431"/>
      <c r="BCW2" s="431"/>
      <c r="BCX2" s="431"/>
      <c r="BCY2" s="431"/>
      <c r="BCZ2" s="431"/>
      <c r="BDA2" s="431"/>
      <c r="BDB2" s="431"/>
      <c r="BDC2" s="431"/>
      <c r="BDD2" s="431"/>
      <c r="BDE2" s="431"/>
      <c r="BDF2" s="431"/>
      <c r="BDG2" s="431"/>
      <c r="BDH2" s="431"/>
      <c r="BDI2" s="431"/>
      <c r="BDJ2" s="431"/>
      <c r="BDK2" s="431"/>
      <c r="BDL2" s="431"/>
      <c r="BDM2" s="431"/>
      <c r="BDN2" s="431"/>
      <c r="BDO2" s="431"/>
      <c r="BDP2" s="431"/>
      <c r="BDQ2" s="431"/>
      <c r="BDR2" s="431"/>
      <c r="BDS2" s="431"/>
      <c r="BDT2" s="431"/>
      <c r="BDU2" s="431"/>
      <c r="BDV2" s="431"/>
      <c r="BDW2" s="431"/>
      <c r="BDX2" s="431"/>
      <c r="BDY2" s="431"/>
      <c r="BDZ2" s="431"/>
      <c r="BEA2" s="431"/>
      <c r="BEB2" s="431"/>
      <c r="BEC2" s="431"/>
      <c r="BED2" s="431"/>
      <c r="BEE2" s="431"/>
      <c r="BEF2" s="431"/>
      <c r="BEG2" s="431"/>
      <c r="BEH2" s="431"/>
      <c r="BEI2" s="431"/>
      <c r="BEJ2" s="431"/>
      <c r="BEK2" s="431"/>
      <c r="BEL2" s="431"/>
      <c r="BEM2" s="431"/>
      <c r="BEN2" s="431"/>
      <c r="BEO2" s="431"/>
      <c r="BEP2" s="431"/>
      <c r="BEQ2" s="431"/>
      <c r="BER2" s="431"/>
      <c r="BES2" s="431"/>
      <c r="BET2" s="431"/>
      <c r="BEU2" s="431"/>
      <c r="BEV2" s="431"/>
      <c r="BEW2" s="431"/>
      <c r="BEX2" s="431"/>
      <c r="BEY2" s="431"/>
      <c r="BEZ2" s="431"/>
      <c r="BFA2" s="431"/>
      <c r="BFB2" s="431"/>
      <c r="BFC2" s="431"/>
      <c r="BFD2" s="431"/>
      <c r="BFE2" s="431"/>
      <c r="BFF2" s="431"/>
      <c r="BFG2" s="431"/>
      <c r="BFH2" s="431"/>
      <c r="BFI2" s="431"/>
      <c r="BFJ2" s="431"/>
      <c r="BFK2" s="431"/>
      <c r="BFL2" s="431"/>
      <c r="BFM2" s="431"/>
      <c r="BFN2" s="431"/>
      <c r="BFO2" s="431"/>
      <c r="BFP2" s="431"/>
      <c r="BFQ2" s="431"/>
      <c r="BFR2" s="431"/>
      <c r="BFS2" s="431"/>
      <c r="BFT2" s="431"/>
      <c r="BFU2" s="431"/>
      <c r="BFV2" s="431"/>
      <c r="BFW2" s="431"/>
      <c r="BFX2" s="431"/>
      <c r="BFY2" s="431"/>
      <c r="BFZ2" s="431"/>
      <c r="BGA2" s="431"/>
      <c r="BGB2" s="431"/>
      <c r="BGC2" s="431"/>
      <c r="BGD2" s="431"/>
      <c r="BGE2" s="431"/>
      <c r="BGF2" s="431"/>
      <c r="BGG2" s="431"/>
      <c r="BGH2" s="431"/>
      <c r="BGI2" s="431"/>
      <c r="BGJ2" s="431"/>
      <c r="BGK2" s="431"/>
      <c r="BGL2" s="431"/>
      <c r="BGM2" s="431"/>
      <c r="BGN2" s="431"/>
      <c r="BGO2" s="431"/>
      <c r="BGP2" s="431"/>
      <c r="BGQ2" s="431"/>
      <c r="BGR2" s="431"/>
      <c r="BGS2" s="431"/>
      <c r="BGT2" s="431"/>
      <c r="BGU2" s="431"/>
      <c r="BGV2" s="431"/>
      <c r="BGW2" s="431"/>
      <c r="BGX2" s="431"/>
      <c r="BGY2" s="431"/>
      <c r="BGZ2" s="431"/>
      <c r="BHA2" s="431"/>
      <c r="BHB2" s="431"/>
      <c r="BHC2" s="431"/>
      <c r="BHD2" s="431"/>
      <c r="BHE2" s="431"/>
      <c r="BHF2" s="431"/>
      <c r="BHG2" s="431"/>
      <c r="BHH2" s="431"/>
      <c r="BHI2" s="431"/>
      <c r="BHJ2" s="431"/>
      <c r="BHK2" s="431"/>
      <c r="BHL2" s="431"/>
      <c r="BHM2" s="431"/>
      <c r="BHN2" s="431"/>
      <c r="BHO2" s="431"/>
      <c r="BHP2" s="431"/>
      <c r="BHQ2" s="431"/>
      <c r="BHR2" s="431"/>
      <c r="BHS2" s="431"/>
      <c r="BHT2" s="431"/>
      <c r="BHU2" s="431"/>
      <c r="BHV2" s="431"/>
      <c r="BHW2" s="431"/>
      <c r="BHX2" s="431"/>
      <c r="BHY2" s="431"/>
      <c r="BHZ2" s="431"/>
      <c r="BIA2" s="431"/>
      <c r="BIB2" s="431"/>
      <c r="BIC2" s="431"/>
      <c r="BID2" s="431"/>
      <c r="BIE2" s="431"/>
      <c r="BIF2" s="431"/>
      <c r="BIG2" s="431"/>
      <c r="BIH2" s="431"/>
      <c r="BII2" s="431"/>
      <c r="BIJ2" s="431"/>
      <c r="BIK2" s="431"/>
      <c r="BIL2" s="431"/>
      <c r="BIM2" s="431"/>
      <c r="BIN2" s="431"/>
      <c r="BIO2" s="431"/>
      <c r="BIP2" s="431"/>
      <c r="BIQ2" s="431"/>
      <c r="BIR2" s="431"/>
      <c r="BIS2" s="431"/>
      <c r="BIT2" s="431"/>
      <c r="BIU2" s="431"/>
      <c r="BIV2" s="431"/>
      <c r="BIW2" s="431"/>
      <c r="BIX2" s="431"/>
      <c r="BIY2" s="431"/>
      <c r="BIZ2" s="431"/>
      <c r="BJA2" s="431"/>
      <c r="BJB2" s="431"/>
      <c r="BJC2" s="431"/>
      <c r="BJD2" s="431"/>
      <c r="BJE2" s="431"/>
      <c r="BJF2" s="431"/>
      <c r="BJG2" s="431"/>
      <c r="BJH2" s="431"/>
      <c r="BJI2" s="431"/>
      <c r="BJJ2" s="431"/>
      <c r="BJK2" s="431"/>
      <c r="BJL2" s="431"/>
      <c r="BJM2" s="431"/>
      <c r="BJN2" s="431"/>
      <c r="BJO2" s="431"/>
      <c r="BJP2" s="431"/>
      <c r="BJQ2" s="431"/>
      <c r="BJR2" s="431"/>
      <c r="BJS2" s="431"/>
      <c r="BJT2" s="431"/>
      <c r="BJU2" s="431"/>
      <c r="BJV2" s="431"/>
      <c r="BJW2" s="431"/>
      <c r="BJX2" s="431"/>
      <c r="BJY2" s="431"/>
      <c r="BJZ2" s="431"/>
      <c r="BKA2" s="431"/>
      <c r="BKB2" s="431"/>
      <c r="BKC2" s="431"/>
      <c r="BKD2" s="431"/>
      <c r="BKE2" s="431"/>
      <c r="BKF2" s="431"/>
      <c r="BKG2" s="431"/>
      <c r="BKH2" s="431"/>
      <c r="BKI2" s="431"/>
      <c r="BKJ2" s="431"/>
      <c r="BKK2" s="431"/>
      <c r="BKL2" s="431"/>
      <c r="BKM2" s="431"/>
      <c r="BKN2" s="431"/>
      <c r="BKO2" s="431"/>
      <c r="BKP2" s="431"/>
      <c r="BKQ2" s="431"/>
      <c r="BKR2" s="431"/>
      <c r="BKS2" s="431"/>
      <c r="BKT2" s="431"/>
      <c r="BKU2" s="431"/>
      <c r="BKV2" s="431"/>
      <c r="BKW2" s="431"/>
      <c r="BKX2" s="431"/>
      <c r="BKY2" s="431"/>
      <c r="BKZ2" s="431"/>
      <c r="BLA2" s="431"/>
      <c r="BLB2" s="431"/>
      <c r="BLC2" s="431"/>
      <c r="BLD2" s="431"/>
      <c r="BLE2" s="431"/>
      <c r="BLF2" s="431"/>
      <c r="BLG2" s="431"/>
      <c r="BLH2" s="431"/>
      <c r="BLI2" s="431"/>
      <c r="BLJ2" s="431"/>
      <c r="BLK2" s="431"/>
      <c r="BLL2" s="431"/>
      <c r="BLM2" s="431"/>
      <c r="BLN2" s="431"/>
      <c r="BLO2" s="431"/>
      <c r="BLP2" s="431"/>
      <c r="BLQ2" s="431"/>
      <c r="BLR2" s="431"/>
      <c r="BLS2" s="431"/>
      <c r="BLT2" s="431"/>
      <c r="BLU2" s="431"/>
      <c r="BLV2" s="431"/>
      <c r="BLW2" s="431"/>
      <c r="BLX2" s="431"/>
      <c r="BLY2" s="431"/>
      <c r="BLZ2" s="431"/>
      <c r="BMA2" s="431"/>
      <c r="BMB2" s="431"/>
      <c r="BMC2" s="431"/>
      <c r="BMD2" s="431"/>
      <c r="BME2" s="431"/>
      <c r="BMF2" s="431"/>
      <c r="BMG2" s="431"/>
      <c r="BMH2" s="431"/>
      <c r="BMI2" s="431"/>
      <c r="BMJ2" s="431"/>
      <c r="BMK2" s="431"/>
      <c r="BML2" s="431"/>
      <c r="BMM2" s="431"/>
      <c r="BMN2" s="431"/>
      <c r="BMO2" s="431"/>
      <c r="BMP2" s="431"/>
      <c r="BMQ2" s="431"/>
      <c r="BMR2" s="431"/>
      <c r="BMS2" s="431"/>
      <c r="BMT2" s="431"/>
      <c r="BMU2" s="431"/>
      <c r="BMV2" s="431"/>
      <c r="BMW2" s="431"/>
      <c r="BMX2" s="431"/>
      <c r="BMY2" s="431"/>
      <c r="BMZ2" s="431"/>
      <c r="BNA2" s="431"/>
      <c r="BNB2" s="431"/>
      <c r="BNC2" s="431"/>
      <c r="BND2" s="431"/>
      <c r="BNE2" s="431"/>
      <c r="BNF2" s="431"/>
      <c r="BNG2" s="431"/>
      <c r="BNH2" s="431"/>
      <c r="BNI2" s="431"/>
      <c r="BNJ2" s="431"/>
      <c r="BNK2" s="431"/>
      <c r="BNL2" s="431"/>
      <c r="BNM2" s="431"/>
      <c r="BNN2" s="431"/>
      <c r="BNO2" s="431"/>
      <c r="BNP2" s="431"/>
      <c r="BNQ2" s="431"/>
      <c r="BNR2" s="431"/>
      <c r="BNS2" s="431"/>
      <c r="BNT2" s="431"/>
      <c r="BNU2" s="431"/>
      <c r="BNV2" s="431"/>
      <c r="BNW2" s="431"/>
      <c r="BNX2" s="431"/>
      <c r="BNY2" s="431"/>
      <c r="BNZ2" s="431"/>
      <c r="BOA2" s="431"/>
      <c r="BOB2" s="431"/>
      <c r="BOC2" s="431"/>
      <c r="BOD2" s="431"/>
      <c r="BOE2" s="431"/>
      <c r="BOF2" s="431"/>
      <c r="BOG2" s="431"/>
      <c r="BOH2" s="431"/>
      <c r="BOI2" s="431"/>
      <c r="BOJ2" s="431"/>
      <c r="BOK2" s="431"/>
      <c r="BOL2" s="431"/>
      <c r="BOM2" s="431"/>
      <c r="BON2" s="431"/>
      <c r="BOO2" s="431"/>
      <c r="BOP2" s="431"/>
      <c r="BOQ2" s="431"/>
      <c r="BOR2" s="431"/>
      <c r="BOS2" s="431"/>
      <c r="BOT2" s="431"/>
      <c r="BOU2" s="431"/>
      <c r="BOV2" s="431"/>
      <c r="BOW2" s="431"/>
      <c r="BOX2" s="431"/>
      <c r="BOY2" s="431"/>
      <c r="BOZ2" s="431"/>
      <c r="BPA2" s="431"/>
      <c r="BPB2" s="431"/>
      <c r="BPC2" s="431"/>
      <c r="BPD2" s="431"/>
      <c r="BPE2" s="431"/>
      <c r="BPF2" s="431"/>
      <c r="BPG2" s="431"/>
      <c r="BPH2" s="431"/>
      <c r="BPI2" s="431"/>
      <c r="BPJ2" s="431"/>
      <c r="BPK2" s="431"/>
      <c r="BPL2" s="431"/>
      <c r="BPM2" s="431"/>
      <c r="BPN2" s="431"/>
      <c r="BPO2" s="431"/>
      <c r="BPP2" s="431"/>
      <c r="BPQ2" s="431"/>
      <c r="BPR2" s="431"/>
      <c r="BPS2" s="431"/>
      <c r="BPT2" s="431"/>
      <c r="BPU2" s="431"/>
      <c r="BPV2" s="431"/>
      <c r="BPW2" s="431"/>
      <c r="BPX2" s="431"/>
      <c r="BPY2" s="431"/>
      <c r="BPZ2" s="431"/>
      <c r="BQA2" s="431"/>
      <c r="BQB2" s="431"/>
      <c r="BQC2" s="431"/>
      <c r="BQD2" s="431"/>
      <c r="BQE2" s="431"/>
      <c r="BQF2" s="431"/>
      <c r="BQG2" s="431"/>
      <c r="BQH2" s="431"/>
      <c r="BQI2" s="431"/>
      <c r="BQJ2" s="431"/>
      <c r="BQK2" s="431"/>
      <c r="BQL2" s="431"/>
      <c r="BQM2" s="431"/>
      <c r="BQN2" s="431"/>
      <c r="BQO2" s="431"/>
      <c r="BQP2" s="431"/>
      <c r="BQQ2" s="431"/>
      <c r="BQR2" s="431"/>
      <c r="BQS2" s="431"/>
      <c r="BQT2" s="431"/>
      <c r="BQU2" s="431"/>
      <c r="BQV2" s="431"/>
      <c r="BQW2" s="431"/>
      <c r="BQX2" s="431"/>
      <c r="BQY2" s="431"/>
      <c r="BQZ2" s="431"/>
      <c r="BRA2" s="431"/>
      <c r="BRB2" s="431"/>
      <c r="BRC2" s="431"/>
      <c r="BRD2" s="431"/>
      <c r="BRE2" s="431"/>
      <c r="BRF2" s="431"/>
      <c r="BRG2" s="431"/>
      <c r="BRH2" s="431"/>
      <c r="BRI2" s="431"/>
      <c r="BRJ2" s="431"/>
      <c r="BRK2" s="431"/>
      <c r="BRL2" s="431"/>
      <c r="BRM2" s="431"/>
      <c r="BRN2" s="431"/>
      <c r="BRO2" s="431"/>
      <c r="BRP2" s="431"/>
      <c r="BRQ2" s="431"/>
      <c r="BRR2" s="431"/>
      <c r="BRS2" s="431"/>
      <c r="BRT2" s="431"/>
      <c r="BRU2" s="431"/>
    </row>
    <row r="3" spans="1:1841" s="434" customFormat="1" ht="51" hidden="1" customHeight="1" x14ac:dyDescent="0.3">
      <c r="A3" s="804"/>
      <c r="B3" s="804"/>
      <c r="C3" s="435" t="s">
        <v>891</v>
      </c>
      <c r="D3" s="435" t="s">
        <v>892</v>
      </c>
      <c r="E3" s="435" t="s">
        <v>891</v>
      </c>
      <c r="F3" s="435" t="s">
        <v>892</v>
      </c>
      <c r="G3" s="435" t="s">
        <v>891</v>
      </c>
      <c r="H3" s="435" t="s">
        <v>892</v>
      </c>
      <c r="I3" s="436" t="s">
        <v>891</v>
      </c>
      <c r="J3" s="436" t="s">
        <v>892</v>
      </c>
      <c r="K3" s="802"/>
      <c r="L3" s="802"/>
      <c r="M3" s="433"/>
      <c r="N3" s="433"/>
      <c r="O3" s="433"/>
      <c r="P3" s="433"/>
      <c r="Q3" s="429"/>
      <c r="R3" s="429"/>
      <c r="S3" s="429"/>
      <c r="T3" s="429"/>
      <c r="U3" s="429"/>
      <c r="V3" s="429"/>
      <c r="W3" s="429"/>
      <c r="X3" s="429"/>
      <c r="Y3" s="429"/>
      <c r="Z3" s="429"/>
      <c r="AA3" s="430"/>
      <c r="AB3" s="486"/>
      <c r="AC3" s="486"/>
      <c r="AD3" s="527"/>
      <c r="AE3" s="527"/>
      <c r="AF3" s="527"/>
      <c r="AG3" s="527"/>
      <c r="AH3" s="431"/>
      <c r="AI3" s="431"/>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c r="CB3" s="431"/>
      <c r="CC3" s="431"/>
      <c r="CD3" s="431"/>
      <c r="CE3" s="431"/>
      <c r="CF3" s="431"/>
      <c r="CG3" s="431"/>
      <c r="CH3" s="431"/>
      <c r="CI3" s="431"/>
      <c r="CJ3" s="431"/>
      <c r="CK3" s="431"/>
      <c r="CL3" s="431"/>
      <c r="CM3" s="431"/>
      <c r="CN3" s="431"/>
      <c r="CO3" s="431"/>
      <c r="CP3" s="431"/>
      <c r="CQ3" s="431"/>
      <c r="CR3" s="431"/>
      <c r="CS3" s="431"/>
      <c r="CT3" s="431"/>
      <c r="CU3" s="431"/>
      <c r="CV3" s="431"/>
      <c r="CW3" s="431"/>
      <c r="CX3" s="431"/>
      <c r="CY3" s="431"/>
      <c r="CZ3" s="431"/>
      <c r="DA3" s="431"/>
      <c r="DB3" s="431"/>
      <c r="DC3" s="431"/>
      <c r="DD3" s="431"/>
      <c r="DE3" s="431"/>
      <c r="DF3" s="431"/>
      <c r="DG3" s="431"/>
      <c r="DH3" s="431"/>
      <c r="DI3" s="431"/>
      <c r="DJ3" s="431"/>
      <c r="DK3" s="431"/>
      <c r="DL3" s="431"/>
      <c r="DM3" s="431"/>
      <c r="DN3" s="431"/>
      <c r="DO3" s="431"/>
      <c r="DP3" s="431"/>
      <c r="DQ3" s="431"/>
      <c r="DR3" s="431"/>
      <c r="DS3" s="431"/>
      <c r="DT3" s="431"/>
      <c r="DU3" s="431"/>
      <c r="DV3" s="431"/>
      <c r="DW3" s="431"/>
      <c r="DX3" s="431"/>
      <c r="DY3" s="431"/>
      <c r="DZ3" s="431"/>
      <c r="EA3" s="431"/>
      <c r="EB3" s="431"/>
      <c r="EC3" s="431"/>
      <c r="ED3" s="431"/>
      <c r="EE3" s="431"/>
      <c r="EF3" s="431"/>
      <c r="EG3" s="431"/>
      <c r="EH3" s="431"/>
      <c r="EI3" s="431"/>
      <c r="EJ3" s="431"/>
      <c r="EK3" s="431"/>
      <c r="EL3" s="431"/>
      <c r="EM3" s="431"/>
      <c r="EN3" s="431"/>
      <c r="EO3" s="431"/>
      <c r="EP3" s="431"/>
      <c r="EQ3" s="431"/>
      <c r="ER3" s="431"/>
      <c r="ES3" s="431"/>
      <c r="ET3" s="431"/>
      <c r="EU3" s="431"/>
      <c r="EV3" s="431"/>
      <c r="EW3" s="431"/>
      <c r="EX3" s="431"/>
      <c r="EY3" s="431"/>
      <c r="EZ3" s="431"/>
      <c r="FA3" s="431"/>
      <c r="FB3" s="431"/>
      <c r="FC3" s="431"/>
      <c r="FD3" s="431"/>
      <c r="FE3" s="431"/>
      <c r="FF3" s="431"/>
      <c r="FG3" s="431"/>
      <c r="FH3" s="431"/>
      <c r="FI3" s="431"/>
      <c r="FJ3" s="431"/>
      <c r="FK3" s="431"/>
      <c r="FL3" s="431"/>
      <c r="FM3" s="431"/>
      <c r="FN3" s="431"/>
      <c r="FO3" s="431"/>
      <c r="FP3" s="431"/>
      <c r="FQ3" s="431"/>
      <c r="FR3" s="431"/>
      <c r="FS3" s="431"/>
      <c r="FT3" s="431"/>
      <c r="FU3" s="431"/>
      <c r="FV3" s="431"/>
      <c r="FW3" s="431"/>
      <c r="FX3" s="431"/>
      <c r="FY3" s="431"/>
      <c r="FZ3" s="431"/>
      <c r="GA3" s="431"/>
      <c r="GB3" s="431"/>
      <c r="GC3" s="431"/>
      <c r="GD3" s="431"/>
      <c r="GE3" s="431"/>
      <c r="GF3" s="431"/>
      <c r="GG3" s="431"/>
      <c r="GH3" s="431"/>
      <c r="GI3" s="431"/>
      <c r="GJ3" s="431"/>
      <c r="GK3" s="431"/>
      <c r="GL3" s="431"/>
      <c r="GM3" s="431"/>
      <c r="GN3" s="431"/>
      <c r="GO3" s="431"/>
      <c r="GP3" s="431"/>
      <c r="GQ3" s="431"/>
      <c r="GR3" s="431"/>
      <c r="GS3" s="431"/>
      <c r="GT3" s="431"/>
      <c r="GU3" s="431"/>
      <c r="GV3" s="431"/>
      <c r="GW3" s="431"/>
      <c r="GX3" s="431"/>
      <c r="GY3" s="431"/>
      <c r="GZ3" s="431"/>
      <c r="HA3" s="431"/>
      <c r="HB3" s="431"/>
      <c r="HC3" s="431"/>
      <c r="HD3" s="431"/>
      <c r="HE3" s="431"/>
      <c r="HF3" s="431"/>
      <c r="HG3" s="431"/>
      <c r="HH3" s="431"/>
      <c r="HI3" s="431"/>
      <c r="HJ3" s="431"/>
      <c r="HK3" s="431"/>
      <c r="HL3" s="431"/>
      <c r="HM3" s="431"/>
      <c r="HN3" s="431"/>
      <c r="HO3" s="431"/>
      <c r="HP3" s="431"/>
      <c r="HQ3" s="431"/>
      <c r="HR3" s="431"/>
      <c r="HS3" s="431"/>
      <c r="HT3" s="431"/>
      <c r="HU3" s="431"/>
      <c r="HV3" s="431"/>
      <c r="HW3" s="431"/>
      <c r="HX3" s="431"/>
      <c r="HY3" s="431"/>
      <c r="HZ3" s="431"/>
      <c r="IA3" s="431"/>
      <c r="IB3" s="431"/>
      <c r="IC3" s="431"/>
      <c r="ID3" s="431"/>
      <c r="IE3" s="431"/>
      <c r="IF3" s="431"/>
      <c r="IG3" s="431"/>
      <c r="IH3" s="431"/>
      <c r="II3" s="431"/>
      <c r="IJ3" s="431"/>
      <c r="IK3" s="431"/>
      <c r="IL3" s="431"/>
      <c r="IM3" s="431"/>
      <c r="IN3" s="431"/>
      <c r="IO3" s="431"/>
      <c r="IP3" s="431"/>
      <c r="IQ3" s="431"/>
      <c r="IR3" s="431"/>
      <c r="IS3" s="431"/>
      <c r="IT3" s="431"/>
      <c r="IU3" s="431"/>
      <c r="IV3" s="431"/>
      <c r="IW3" s="431"/>
      <c r="IX3" s="431"/>
      <c r="IY3" s="431"/>
      <c r="IZ3" s="431"/>
      <c r="JA3" s="431"/>
      <c r="JB3" s="431"/>
      <c r="JC3" s="431"/>
      <c r="JD3" s="431"/>
      <c r="JE3" s="431"/>
      <c r="JF3" s="431"/>
      <c r="JG3" s="431"/>
      <c r="JH3" s="431"/>
      <c r="JI3" s="431"/>
      <c r="JJ3" s="431"/>
      <c r="JK3" s="431"/>
      <c r="JL3" s="431"/>
      <c r="JM3" s="431"/>
      <c r="JN3" s="431"/>
      <c r="JO3" s="431"/>
      <c r="JP3" s="431"/>
      <c r="JQ3" s="431"/>
      <c r="JR3" s="431"/>
      <c r="JS3" s="431"/>
      <c r="JT3" s="431"/>
      <c r="JU3" s="431"/>
      <c r="JV3" s="431"/>
      <c r="JW3" s="431"/>
      <c r="JX3" s="431"/>
      <c r="JY3" s="431"/>
      <c r="JZ3" s="431"/>
      <c r="KA3" s="431"/>
      <c r="KB3" s="431"/>
      <c r="KC3" s="431"/>
      <c r="KD3" s="431"/>
      <c r="KE3" s="431"/>
      <c r="KF3" s="431"/>
      <c r="KG3" s="431"/>
      <c r="KH3" s="431"/>
      <c r="KI3" s="431"/>
      <c r="KJ3" s="431"/>
      <c r="KK3" s="431"/>
      <c r="KL3" s="431"/>
      <c r="KM3" s="431"/>
      <c r="KN3" s="431"/>
      <c r="KO3" s="431"/>
      <c r="KP3" s="431"/>
      <c r="KQ3" s="431"/>
      <c r="KR3" s="431"/>
      <c r="KS3" s="431"/>
      <c r="KT3" s="431"/>
      <c r="KU3" s="431"/>
      <c r="KV3" s="431"/>
      <c r="KW3" s="431"/>
      <c r="KX3" s="431"/>
      <c r="KY3" s="431"/>
      <c r="KZ3" s="431"/>
      <c r="LA3" s="431"/>
      <c r="LB3" s="431"/>
      <c r="LC3" s="431"/>
      <c r="LD3" s="431"/>
      <c r="LE3" s="431"/>
      <c r="LF3" s="431"/>
      <c r="LG3" s="431"/>
      <c r="LH3" s="431"/>
      <c r="LI3" s="431"/>
      <c r="LJ3" s="431"/>
      <c r="LK3" s="431"/>
      <c r="LL3" s="431"/>
      <c r="LM3" s="431"/>
      <c r="LN3" s="431"/>
      <c r="LO3" s="431"/>
      <c r="LP3" s="431"/>
      <c r="LQ3" s="431"/>
      <c r="LR3" s="431"/>
      <c r="LS3" s="431"/>
      <c r="LT3" s="431"/>
      <c r="LU3" s="431"/>
      <c r="LV3" s="431"/>
      <c r="LW3" s="431"/>
      <c r="LX3" s="431"/>
      <c r="LY3" s="431"/>
      <c r="LZ3" s="431"/>
      <c r="MA3" s="431"/>
      <c r="MB3" s="431"/>
      <c r="MC3" s="431"/>
      <c r="MD3" s="431"/>
      <c r="ME3" s="431"/>
      <c r="MF3" s="431"/>
      <c r="MG3" s="431"/>
      <c r="MH3" s="431"/>
      <c r="MI3" s="431"/>
      <c r="MJ3" s="431"/>
      <c r="MK3" s="431"/>
      <c r="ML3" s="431"/>
      <c r="MM3" s="431"/>
      <c r="MN3" s="431"/>
      <c r="MO3" s="431"/>
      <c r="MP3" s="431"/>
      <c r="MQ3" s="431"/>
      <c r="MR3" s="431"/>
      <c r="MS3" s="431"/>
      <c r="MT3" s="431"/>
      <c r="MU3" s="431"/>
      <c r="MV3" s="431"/>
      <c r="MW3" s="431"/>
      <c r="MX3" s="431"/>
      <c r="MY3" s="431"/>
      <c r="MZ3" s="431"/>
      <c r="NA3" s="431"/>
      <c r="NB3" s="431"/>
      <c r="NC3" s="431"/>
      <c r="ND3" s="431"/>
      <c r="NE3" s="431"/>
      <c r="NF3" s="431"/>
      <c r="NG3" s="431"/>
      <c r="NH3" s="431"/>
      <c r="NI3" s="431"/>
      <c r="NJ3" s="431"/>
      <c r="NK3" s="431"/>
      <c r="NL3" s="431"/>
      <c r="NM3" s="431"/>
      <c r="NN3" s="431"/>
      <c r="NO3" s="431"/>
      <c r="NP3" s="431"/>
      <c r="NQ3" s="431"/>
      <c r="NR3" s="431"/>
      <c r="NS3" s="431"/>
      <c r="NT3" s="431"/>
      <c r="NU3" s="431"/>
      <c r="NV3" s="431"/>
      <c r="NW3" s="431"/>
      <c r="NX3" s="431"/>
      <c r="NY3" s="431"/>
      <c r="NZ3" s="431"/>
      <c r="OA3" s="431"/>
      <c r="OB3" s="431"/>
      <c r="OC3" s="431"/>
      <c r="OD3" s="431"/>
      <c r="OE3" s="431"/>
      <c r="OF3" s="431"/>
      <c r="OG3" s="431"/>
      <c r="OH3" s="431"/>
      <c r="OI3" s="431"/>
      <c r="OJ3" s="431"/>
      <c r="OK3" s="431"/>
      <c r="OL3" s="431"/>
      <c r="OM3" s="431"/>
      <c r="ON3" s="431"/>
      <c r="OO3" s="431"/>
      <c r="OP3" s="431"/>
      <c r="OQ3" s="431"/>
      <c r="OR3" s="431"/>
      <c r="OS3" s="431"/>
      <c r="OT3" s="431"/>
      <c r="OU3" s="431"/>
      <c r="OV3" s="431"/>
      <c r="OW3" s="431"/>
      <c r="OX3" s="431"/>
      <c r="OY3" s="431"/>
      <c r="OZ3" s="431"/>
      <c r="PA3" s="431"/>
      <c r="PB3" s="431"/>
      <c r="PC3" s="431"/>
      <c r="PD3" s="431"/>
      <c r="PE3" s="431"/>
      <c r="PF3" s="431"/>
      <c r="PG3" s="431"/>
      <c r="PH3" s="431"/>
      <c r="PI3" s="431"/>
      <c r="PJ3" s="431"/>
      <c r="PK3" s="431"/>
      <c r="PL3" s="431"/>
      <c r="PM3" s="431"/>
      <c r="PN3" s="431"/>
      <c r="PO3" s="431"/>
      <c r="PP3" s="431"/>
      <c r="PQ3" s="431"/>
      <c r="PR3" s="431"/>
      <c r="PS3" s="431"/>
      <c r="PT3" s="431"/>
      <c r="PU3" s="431"/>
      <c r="PV3" s="431"/>
      <c r="PW3" s="431"/>
      <c r="PX3" s="431"/>
      <c r="PY3" s="431"/>
      <c r="PZ3" s="431"/>
      <c r="QA3" s="431"/>
      <c r="QB3" s="431"/>
      <c r="QC3" s="431"/>
      <c r="QD3" s="431"/>
      <c r="QE3" s="431"/>
      <c r="QF3" s="431"/>
      <c r="QG3" s="431"/>
      <c r="QH3" s="431"/>
      <c r="QI3" s="431"/>
      <c r="QJ3" s="431"/>
      <c r="QK3" s="431"/>
      <c r="QL3" s="431"/>
      <c r="QM3" s="431"/>
      <c r="QN3" s="431"/>
      <c r="QO3" s="431"/>
      <c r="QP3" s="431"/>
      <c r="QQ3" s="431"/>
      <c r="QR3" s="431"/>
      <c r="QS3" s="431"/>
      <c r="QT3" s="431"/>
      <c r="QU3" s="431"/>
      <c r="QV3" s="431"/>
      <c r="QW3" s="431"/>
      <c r="QX3" s="431"/>
      <c r="QY3" s="431"/>
      <c r="QZ3" s="431"/>
      <c r="RA3" s="431"/>
      <c r="RB3" s="431"/>
      <c r="RC3" s="431"/>
      <c r="RD3" s="431"/>
      <c r="RE3" s="431"/>
      <c r="RF3" s="431"/>
      <c r="RG3" s="431"/>
      <c r="RH3" s="431"/>
      <c r="RI3" s="431"/>
      <c r="RJ3" s="431"/>
      <c r="RK3" s="431"/>
      <c r="RL3" s="431"/>
      <c r="RM3" s="431"/>
      <c r="RN3" s="431"/>
      <c r="RO3" s="431"/>
      <c r="RP3" s="431"/>
      <c r="RQ3" s="431"/>
      <c r="RR3" s="431"/>
      <c r="RS3" s="431"/>
      <c r="RT3" s="431"/>
      <c r="RU3" s="431"/>
      <c r="RV3" s="431"/>
      <c r="RW3" s="431"/>
      <c r="RX3" s="431"/>
      <c r="RY3" s="431"/>
      <c r="RZ3" s="431"/>
      <c r="SA3" s="431"/>
      <c r="SB3" s="431"/>
      <c r="SC3" s="431"/>
      <c r="SD3" s="431"/>
      <c r="SE3" s="431"/>
      <c r="SF3" s="431"/>
      <c r="SG3" s="431"/>
      <c r="SH3" s="431"/>
      <c r="SI3" s="431"/>
      <c r="SJ3" s="431"/>
      <c r="SK3" s="431"/>
      <c r="SL3" s="431"/>
      <c r="SM3" s="431"/>
      <c r="SN3" s="431"/>
      <c r="SO3" s="431"/>
      <c r="SP3" s="431"/>
      <c r="SQ3" s="431"/>
      <c r="SR3" s="431"/>
      <c r="SS3" s="431"/>
      <c r="ST3" s="431"/>
      <c r="SU3" s="431"/>
      <c r="SV3" s="431"/>
      <c r="SW3" s="431"/>
      <c r="SX3" s="431"/>
      <c r="SY3" s="431"/>
      <c r="SZ3" s="431"/>
      <c r="TA3" s="431"/>
      <c r="TB3" s="431"/>
      <c r="TC3" s="431"/>
      <c r="TD3" s="431"/>
      <c r="TE3" s="431"/>
      <c r="TF3" s="431"/>
      <c r="TG3" s="431"/>
      <c r="TH3" s="431"/>
      <c r="TI3" s="431"/>
      <c r="TJ3" s="431"/>
      <c r="TK3" s="431"/>
      <c r="TL3" s="431"/>
      <c r="TM3" s="431"/>
      <c r="TN3" s="431"/>
      <c r="TO3" s="431"/>
      <c r="TP3" s="431"/>
      <c r="TQ3" s="431"/>
      <c r="TR3" s="431"/>
      <c r="TS3" s="431"/>
      <c r="TT3" s="431"/>
      <c r="TU3" s="431"/>
      <c r="TV3" s="431"/>
      <c r="TW3" s="431"/>
      <c r="TX3" s="431"/>
      <c r="TY3" s="431"/>
      <c r="TZ3" s="431"/>
      <c r="UA3" s="431"/>
      <c r="UB3" s="431"/>
      <c r="UC3" s="431"/>
      <c r="UD3" s="431"/>
      <c r="UE3" s="431"/>
      <c r="UF3" s="431"/>
      <c r="UG3" s="431"/>
      <c r="UH3" s="431"/>
      <c r="UI3" s="431"/>
      <c r="UJ3" s="431"/>
      <c r="UK3" s="431"/>
      <c r="UL3" s="431"/>
      <c r="UM3" s="431"/>
      <c r="UN3" s="431"/>
      <c r="UO3" s="431"/>
      <c r="UP3" s="431"/>
      <c r="UQ3" s="431"/>
      <c r="UR3" s="431"/>
      <c r="US3" s="431"/>
      <c r="UT3" s="431"/>
      <c r="UU3" s="431"/>
      <c r="UV3" s="431"/>
      <c r="UW3" s="431"/>
      <c r="UX3" s="431"/>
      <c r="UY3" s="431"/>
      <c r="UZ3" s="431"/>
      <c r="VA3" s="431"/>
      <c r="VB3" s="431"/>
      <c r="VC3" s="431"/>
      <c r="VD3" s="431"/>
      <c r="VE3" s="431"/>
      <c r="VF3" s="431"/>
      <c r="VG3" s="431"/>
      <c r="VH3" s="431"/>
      <c r="VI3" s="431"/>
      <c r="VJ3" s="431"/>
      <c r="VK3" s="431"/>
      <c r="VL3" s="431"/>
      <c r="VM3" s="431"/>
      <c r="VN3" s="431"/>
      <c r="VO3" s="431"/>
      <c r="VP3" s="431"/>
      <c r="VQ3" s="431"/>
      <c r="VR3" s="431"/>
      <c r="VS3" s="431"/>
      <c r="VT3" s="431"/>
      <c r="VU3" s="431"/>
      <c r="VV3" s="431"/>
      <c r="VW3" s="431"/>
      <c r="VX3" s="431"/>
      <c r="VY3" s="431"/>
      <c r="VZ3" s="431"/>
      <c r="WA3" s="431"/>
      <c r="WB3" s="431"/>
      <c r="WC3" s="431"/>
      <c r="WD3" s="431"/>
      <c r="WE3" s="431"/>
      <c r="WF3" s="431"/>
      <c r="WG3" s="431"/>
      <c r="WH3" s="431"/>
      <c r="WI3" s="431"/>
      <c r="WJ3" s="431"/>
      <c r="WK3" s="431"/>
      <c r="WL3" s="431"/>
      <c r="WM3" s="431"/>
      <c r="WN3" s="431"/>
      <c r="WO3" s="431"/>
      <c r="WP3" s="431"/>
      <c r="WQ3" s="431"/>
      <c r="WR3" s="431"/>
      <c r="WS3" s="431"/>
      <c r="WT3" s="431"/>
      <c r="WU3" s="431"/>
      <c r="WV3" s="431"/>
      <c r="WW3" s="431"/>
      <c r="WX3" s="431"/>
      <c r="WY3" s="431"/>
      <c r="WZ3" s="431"/>
      <c r="XA3" s="431"/>
      <c r="XB3" s="431"/>
      <c r="XC3" s="431"/>
      <c r="XD3" s="431"/>
      <c r="XE3" s="431"/>
      <c r="XF3" s="431"/>
      <c r="XG3" s="431"/>
      <c r="XH3" s="431"/>
      <c r="XI3" s="431"/>
      <c r="XJ3" s="431"/>
      <c r="XK3" s="431"/>
      <c r="XL3" s="431"/>
      <c r="XM3" s="431"/>
      <c r="XN3" s="431"/>
      <c r="XO3" s="431"/>
      <c r="XP3" s="431"/>
      <c r="XQ3" s="431"/>
      <c r="XR3" s="431"/>
      <c r="XS3" s="431"/>
      <c r="XT3" s="431"/>
      <c r="XU3" s="431"/>
      <c r="XV3" s="431"/>
      <c r="XW3" s="431"/>
      <c r="XX3" s="431"/>
      <c r="XY3" s="431"/>
      <c r="XZ3" s="431"/>
      <c r="YA3" s="431"/>
      <c r="YB3" s="431"/>
      <c r="YC3" s="431"/>
      <c r="YD3" s="431"/>
      <c r="YE3" s="431"/>
      <c r="YF3" s="431"/>
      <c r="YG3" s="431"/>
      <c r="YH3" s="431"/>
      <c r="YI3" s="431"/>
      <c r="YJ3" s="431"/>
      <c r="YK3" s="431"/>
      <c r="YL3" s="431"/>
      <c r="YM3" s="431"/>
      <c r="YN3" s="431"/>
      <c r="YO3" s="431"/>
      <c r="YP3" s="431"/>
      <c r="YQ3" s="431"/>
      <c r="YR3" s="431"/>
      <c r="YS3" s="431"/>
      <c r="YT3" s="431"/>
      <c r="YU3" s="431"/>
      <c r="YV3" s="431"/>
      <c r="YW3" s="431"/>
      <c r="YX3" s="431"/>
      <c r="YY3" s="431"/>
      <c r="YZ3" s="431"/>
      <c r="ZA3" s="431"/>
      <c r="ZB3" s="431"/>
      <c r="ZC3" s="431"/>
      <c r="ZD3" s="431"/>
      <c r="ZE3" s="431"/>
      <c r="ZF3" s="431"/>
      <c r="ZG3" s="431"/>
      <c r="ZH3" s="431"/>
      <c r="ZI3" s="431"/>
      <c r="ZJ3" s="431"/>
      <c r="ZK3" s="431"/>
      <c r="ZL3" s="431"/>
      <c r="ZM3" s="431"/>
      <c r="ZN3" s="431"/>
      <c r="ZO3" s="431"/>
      <c r="ZP3" s="431"/>
      <c r="ZQ3" s="431"/>
      <c r="ZR3" s="431"/>
      <c r="ZS3" s="431"/>
      <c r="ZT3" s="431"/>
      <c r="ZU3" s="431"/>
      <c r="ZV3" s="431"/>
      <c r="ZW3" s="431"/>
      <c r="ZX3" s="431"/>
      <c r="ZY3" s="431"/>
      <c r="ZZ3" s="431"/>
      <c r="AAA3" s="431"/>
      <c r="AAB3" s="431"/>
      <c r="AAC3" s="431"/>
      <c r="AAD3" s="431"/>
      <c r="AAE3" s="431"/>
      <c r="AAF3" s="431"/>
      <c r="AAG3" s="431"/>
      <c r="AAH3" s="431"/>
      <c r="AAI3" s="431"/>
      <c r="AAJ3" s="431"/>
      <c r="AAK3" s="431"/>
      <c r="AAL3" s="431"/>
      <c r="AAM3" s="431"/>
      <c r="AAN3" s="431"/>
      <c r="AAO3" s="431"/>
      <c r="AAP3" s="431"/>
      <c r="AAQ3" s="431"/>
      <c r="AAR3" s="431"/>
      <c r="AAS3" s="431"/>
      <c r="AAT3" s="431"/>
      <c r="AAU3" s="431"/>
      <c r="AAV3" s="431"/>
      <c r="AAW3" s="431"/>
      <c r="AAX3" s="431"/>
      <c r="AAY3" s="431"/>
      <c r="AAZ3" s="431"/>
      <c r="ABA3" s="431"/>
      <c r="ABB3" s="431"/>
      <c r="ABC3" s="431"/>
      <c r="ABD3" s="431"/>
      <c r="ABE3" s="431"/>
      <c r="ABF3" s="431"/>
      <c r="ABG3" s="431"/>
      <c r="ABH3" s="431"/>
      <c r="ABI3" s="431"/>
      <c r="ABJ3" s="431"/>
      <c r="ABK3" s="431"/>
      <c r="ABL3" s="431"/>
      <c r="ABM3" s="431"/>
      <c r="ABN3" s="431"/>
      <c r="ABO3" s="431"/>
      <c r="ABP3" s="431"/>
      <c r="ABQ3" s="431"/>
      <c r="ABR3" s="431"/>
      <c r="ABS3" s="431"/>
      <c r="ABT3" s="431"/>
      <c r="ABU3" s="431"/>
      <c r="ABV3" s="431"/>
      <c r="ABW3" s="431"/>
      <c r="ABX3" s="431"/>
      <c r="ABY3" s="431"/>
      <c r="ABZ3" s="431"/>
      <c r="ACA3" s="431"/>
      <c r="ACB3" s="431"/>
      <c r="ACC3" s="431"/>
      <c r="ACD3" s="431"/>
      <c r="ACE3" s="431"/>
      <c r="ACF3" s="431"/>
      <c r="ACG3" s="431"/>
      <c r="ACH3" s="431"/>
      <c r="ACI3" s="431"/>
      <c r="ACJ3" s="431"/>
      <c r="ACK3" s="431"/>
      <c r="ACL3" s="431"/>
      <c r="ACM3" s="431"/>
      <c r="ACN3" s="431"/>
      <c r="ACO3" s="431"/>
      <c r="ACP3" s="431"/>
      <c r="ACQ3" s="431"/>
      <c r="ACR3" s="431"/>
      <c r="ACS3" s="431"/>
      <c r="ACT3" s="431"/>
      <c r="ACU3" s="431"/>
      <c r="ACV3" s="431"/>
      <c r="ACW3" s="431"/>
      <c r="ACX3" s="431"/>
      <c r="ACY3" s="431"/>
      <c r="ACZ3" s="431"/>
      <c r="ADA3" s="431"/>
      <c r="ADB3" s="431"/>
      <c r="ADC3" s="431"/>
      <c r="ADD3" s="431"/>
      <c r="ADE3" s="431"/>
      <c r="ADF3" s="431"/>
      <c r="ADG3" s="431"/>
      <c r="ADH3" s="431"/>
      <c r="ADI3" s="431"/>
      <c r="ADJ3" s="431"/>
      <c r="ADK3" s="431"/>
      <c r="ADL3" s="431"/>
      <c r="ADM3" s="431"/>
      <c r="ADN3" s="431"/>
      <c r="ADO3" s="431"/>
      <c r="ADP3" s="431"/>
      <c r="ADQ3" s="431"/>
      <c r="ADR3" s="431"/>
      <c r="ADS3" s="431"/>
      <c r="ADT3" s="431"/>
      <c r="ADU3" s="431"/>
      <c r="ADV3" s="431"/>
      <c r="ADW3" s="431"/>
      <c r="ADX3" s="431"/>
      <c r="ADY3" s="431"/>
      <c r="ADZ3" s="431"/>
      <c r="AEA3" s="431"/>
      <c r="AEB3" s="431"/>
      <c r="AEC3" s="431"/>
      <c r="AED3" s="431"/>
      <c r="AEE3" s="431"/>
      <c r="AEF3" s="431"/>
      <c r="AEG3" s="431"/>
      <c r="AEH3" s="431"/>
      <c r="AEI3" s="431"/>
      <c r="AEJ3" s="431"/>
      <c r="AEK3" s="431"/>
      <c r="AEL3" s="431"/>
      <c r="AEM3" s="431"/>
      <c r="AEN3" s="431"/>
      <c r="AEO3" s="431"/>
      <c r="AEP3" s="431"/>
      <c r="AEQ3" s="431"/>
      <c r="AER3" s="431"/>
      <c r="AES3" s="431"/>
      <c r="AET3" s="431"/>
      <c r="AEU3" s="431"/>
      <c r="AEV3" s="431"/>
      <c r="AEW3" s="431"/>
      <c r="AEX3" s="431"/>
      <c r="AEY3" s="431"/>
      <c r="AEZ3" s="431"/>
      <c r="AFA3" s="431"/>
      <c r="AFB3" s="431"/>
      <c r="AFC3" s="431"/>
      <c r="AFD3" s="431"/>
      <c r="AFE3" s="431"/>
      <c r="AFF3" s="431"/>
      <c r="AFG3" s="431"/>
      <c r="AFH3" s="431"/>
      <c r="AFI3" s="431"/>
      <c r="AFJ3" s="431"/>
      <c r="AFK3" s="431"/>
      <c r="AFL3" s="431"/>
      <c r="AFM3" s="431"/>
      <c r="AFN3" s="431"/>
      <c r="AFO3" s="431"/>
      <c r="AFP3" s="431"/>
      <c r="AFQ3" s="431"/>
      <c r="AFR3" s="431"/>
      <c r="AFS3" s="431"/>
      <c r="AFT3" s="431"/>
      <c r="AFU3" s="431"/>
      <c r="AFV3" s="431"/>
      <c r="AFW3" s="431"/>
      <c r="AFX3" s="431"/>
      <c r="AFY3" s="431"/>
      <c r="AFZ3" s="431"/>
      <c r="AGA3" s="431"/>
      <c r="AGB3" s="431"/>
      <c r="AGC3" s="431"/>
      <c r="AGD3" s="431"/>
      <c r="AGE3" s="431"/>
      <c r="AGF3" s="431"/>
      <c r="AGG3" s="431"/>
      <c r="AGH3" s="431"/>
      <c r="AGI3" s="431"/>
      <c r="AGJ3" s="431"/>
      <c r="AGK3" s="431"/>
      <c r="AGL3" s="431"/>
      <c r="AGM3" s="431"/>
      <c r="AGN3" s="431"/>
      <c r="AGO3" s="431"/>
      <c r="AGP3" s="431"/>
      <c r="AGQ3" s="431"/>
      <c r="AGR3" s="431"/>
      <c r="AGS3" s="431"/>
      <c r="AGT3" s="431"/>
      <c r="AGU3" s="431"/>
      <c r="AGV3" s="431"/>
      <c r="AGW3" s="431"/>
      <c r="AGX3" s="431"/>
      <c r="AGY3" s="431"/>
      <c r="AGZ3" s="431"/>
      <c r="AHA3" s="431"/>
      <c r="AHB3" s="431"/>
      <c r="AHC3" s="431"/>
      <c r="AHD3" s="431"/>
      <c r="AHE3" s="431"/>
      <c r="AHF3" s="431"/>
      <c r="AHG3" s="431"/>
      <c r="AHH3" s="431"/>
      <c r="AHI3" s="431"/>
      <c r="AHJ3" s="431"/>
      <c r="AHK3" s="431"/>
      <c r="AHL3" s="431"/>
      <c r="AHM3" s="431"/>
      <c r="AHN3" s="431"/>
      <c r="AHO3" s="431"/>
      <c r="AHP3" s="431"/>
      <c r="AHQ3" s="431"/>
      <c r="AHR3" s="431"/>
      <c r="AHS3" s="431"/>
      <c r="AHT3" s="431"/>
      <c r="AHU3" s="431"/>
      <c r="AHV3" s="431"/>
      <c r="AHW3" s="431"/>
      <c r="AHX3" s="431"/>
      <c r="AHY3" s="431"/>
      <c r="AHZ3" s="431"/>
      <c r="AIA3" s="431"/>
      <c r="AIB3" s="431"/>
      <c r="AIC3" s="431"/>
      <c r="AID3" s="431"/>
      <c r="AIE3" s="431"/>
      <c r="AIF3" s="431"/>
      <c r="AIG3" s="431"/>
      <c r="AIH3" s="431"/>
      <c r="AII3" s="431"/>
      <c r="AIJ3" s="431"/>
      <c r="AIK3" s="431"/>
      <c r="AIL3" s="431"/>
      <c r="AIM3" s="431"/>
      <c r="AIN3" s="431"/>
      <c r="AIO3" s="431"/>
      <c r="AIP3" s="431"/>
      <c r="AIQ3" s="431"/>
      <c r="AIR3" s="431"/>
      <c r="AIS3" s="431"/>
      <c r="AIT3" s="431"/>
      <c r="AIU3" s="431"/>
      <c r="AIV3" s="431"/>
      <c r="AIW3" s="431"/>
      <c r="AIX3" s="431"/>
      <c r="AIY3" s="431"/>
      <c r="AIZ3" s="431"/>
      <c r="AJA3" s="431"/>
      <c r="AJB3" s="431"/>
      <c r="AJC3" s="431"/>
      <c r="AJD3" s="431"/>
      <c r="AJE3" s="431"/>
      <c r="AJF3" s="431"/>
      <c r="AJG3" s="431"/>
      <c r="AJH3" s="431"/>
      <c r="AJI3" s="431"/>
      <c r="AJJ3" s="431"/>
      <c r="AJK3" s="431"/>
      <c r="AJL3" s="431"/>
      <c r="AJM3" s="431"/>
      <c r="AJN3" s="431"/>
      <c r="AJO3" s="431"/>
      <c r="AJP3" s="431"/>
      <c r="AJQ3" s="431"/>
      <c r="AJR3" s="431"/>
      <c r="AJS3" s="431"/>
      <c r="AJT3" s="431"/>
      <c r="AJU3" s="431"/>
      <c r="AJV3" s="431"/>
      <c r="AJW3" s="431"/>
      <c r="AJX3" s="431"/>
      <c r="AJY3" s="431"/>
      <c r="AJZ3" s="431"/>
      <c r="AKA3" s="431"/>
      <c r="AKB3" s="431"/>
      <c r="AKC3" s="431"/>
      <c r="AKD3" s="431"/>
      <c r="AKE3" s="431"/>
      <c r="AKF3" s="431"/>
      <c r="AKG3" s="431"/>
      <c r="AKH3" s="431"/>
      <c r="AKI3" s="431"/>
      <c r="AKJ3" s="431"/>
      <c r="AKK3" s="431"/>
      <c r="AKL3" s="431"/>
      <c r="AKM3" s="431"/>
      <c r="AKN3" s="431"/>
      <c r="AKO3" s="431"/>
      <c r="AKP3" s="431"/>
      <c r="AKQ3" s="431"/>
      <c r="AKR3" s="431"/>
      <c r="AKS3" s="431"/>
      <c r="AKT3" s="431"/>
      <c r="AKU3" s="431"/>
      <c r="AKV3" s="431"/>
      <c r="AKW3" s="431"/>
      <c r="AKX3" s="431"/>
      <c r="AKY3" s="431"/>
      <c r="AKZ3" s="431"/>
      <c r="ALA3" s="431"/>
      <c r="ALB3" s="431"/>
      <c r="ALC3" s="431"/>
      <c r="ALD3" s="431"/>
      <c r="ALE3" s="431"/>
      <c r="ALF3" s="431"/>
      <c r="ALG3" s="431"/>
      <c r="ALH3" s="431"/>
      <c r="ALI3" s="431"/>
      <c r="ALJ3" s="431"/>
      <c r="ALK3" s="431"/>
      <c r="ALL3" s="431"/>
      <c r="ALM3" s="431"/>
      <c r="ALN3" s="431"/>
      <c r="ALO3" s="431"/>
      <c r="ALP3" s="431"/>
      <c r="ALQ3" s="431"/>
      <c r="ALR3" s="431"/>
      <c r="ALS3" s="431"/>
      <c r="ALT3" s="431"/>
      <c r="ALU3" s="431"/>
      <c r="ALV3" s="431"/>
      <c r="ALW3" s="431"/>
      <c r="ALX3" s="431"/>
      <c r="ALY3" s="431"/>
      <c r="ALZ3" s="431"/>
      <c r="AMA3" s="431"/>
      <c r="AMB3" s="431"/>
      <c r="AMC3" s="431"/>
      <c r="AMD3" s="431"/>
      <c r="AME3" s="431"/>
      <c r="AMF3" s="431"/>
      <c r="AMG3" s="431"/>
      <c r="AMH3" s="431"/>
      <c r="AMI3" s="431"/>
      <c r="AMJ3" s="431"/>
      <c r="AMK3" s="431"/>
      <c r="AML3" s="431"/>
      <c r="AMM3" s="431"/>
      <c r="AMN3" s="431"/>
      <c r="AMO3" s="431"/>
      <c r="AMP3" s="431"/>
      <c r="AMQ3" s="431"/>
      <c r="AMR3" s="431"/>
      <c r="AMS3" s="431"/>
      <c r="AMT3" s="431"/>
      <c r="AMU3" s="431"/>
      <c r="AMV3" s="431"/>
      <c r="AMW3" s="431"/>
      <c r="AMX3" s="431"/>
      <c r="AMY3" s="431"/>
      <c r="AMZ3" s="431"/>
      <c r="ANA3" s="431"/>
      <c r="ANB3" s="431"/>
      <c r="ANC3" s="431"/>
      <c r="AND3" s="431"/>
      <c r="ANE3" s="431"/>
      <c r="ANF3" s="431"/>
      <c r="ANG3" s="431"/>
      <c r="ANH3" s="431"/>
      <c r="ANI3" s="431"/>
      <c r="ANJ3" s="431"/>
      <c r="ANK3" s="431"/>
      <c r="ANL3" s="431"/>
      <c r="ANM3" s="431"/>
      <c r="ANN3" s="431"/>
      <c r="ANO3" s="431"/>
      <c r="ANP3" s="431"/>
      <c r="ANQ3" s="431"/>
      <c r="ANR3" s="431"/>
      <c r="ANS3" s="431"/>
      <c r="ANT3" s="431"/>
      <c r="ANU3" s="431"/>
      <c r="ANV3" s="431"/>
      <c r="ANW3" s="431"/>
      <c r="ANX3" s="431"/>
      <c r="ANY3" s="431"/>
      <c r="ANZ3" s="431"/>
      <c r="AOA3" s="431"/>
      <c r="AOB3" s="431"/>
      <c r="AOC3" s="431"/>
      <c r="AOD3" s="431"/>
      <c r="AOE3" s="431"/>
      <c r="AOF3" s="431"/>
      <c r="AOG3" s="431"/>
      <c r="AOH3" s="431"/>
      <c r="AOI3" s="431"/>
      <c r="AOJ3" s="431"/>
      <c r="AOK3" s="431"/>
      <c r="AOL3" s="431"/>
      <c r="AOM3" s="431"/>
      <c r="AON3" s="431"/>
      <c r="AOO3" s="431"/>
      <c r="AOP3" s="431"/>
      <c r="AOQ3" s="431"/>
      <c r="AOR3" s="431"/>
      <c r="AOS3" s="431"/>
      <c r="AOT3" s="431"/>
      <c r="AOU3" s="431"/>
      <c r="AOV3" s="431"/>
      <c r="AOW3" s="431"/>
      <c r="AOX3" s="431"/>
      <c r="AOY3" s="431"/>
      <c r="AOZ3" s="431"/>
      <c r="APA3" s="431"/>
      <c r="APB3" s="431"/>
      <c r="APC3" s="431"/>
      <c r="APD3" s="431"/>
      <c r="APE3" s="431"/>
      <c r="APF3" s="431"/>
      <c r="APG3" s="431"/>
      <c r="APH3" s="431"/>
      <c r="API3" s="431"/>
      <c r="APJ3" s="431"/>
      <c r="APK3" s="431"/>
      <c r="APL3" s="431"/>
      <c r="APM3" s="431"/>
      <c r="APN3" s="431"/>
      <c r="APO3" s="431"/>
      <c r="APP3" s="431"/>
      <c r="APQ3" s="431"/>
      <c r="APR3" s="431"/>
      <c r="APS3" s="431"/>
      <c r="APT3" s="431"/>
      <c r="APU3" s="431"/>
      <c r="APV3" s="431"/>
      <c r="APW3" s="431"/>
      <c r="APX3" s="431"/>
      <c r="APY3" s="431"/>
      <c r="APZ3" s="431"/>
      <c r="AQA3" s="431"/>
      <c r="AQB3" s="431"/>
      <c r="AQC3" s="431"/>
      <c r="AQD3" s="431"/>
      <c r="AQE3" s="431"/>
      <c r="AQF3" s="431"/>
      <c r="AQG3" s="431"/>
      <c r="AQH3" s="431"/>
      <c r="AQI3" s="431"/>
      <c r="AQJ3" s="431"/>
      <c r="AQK3" s="431"/>
      <c r="AQL3" s="431"/>
      <c r="AQM3" s="431"/>
      <c r="AQN3" s="431"/>
      <c r="AQO3" s="431"/>
      <c r="AQP3" s="431"/>
      <c r="AQQ3" s="431"/>
      <c r="AQR3" s="431"/>
      <c r="AQS3" s="431"/>
      <c r="AQT3" s="431"/>
      <c r="AQU3" s="431"/>
      <c r="AQV3" s="431"/>
      <c r="AQW3" s="431"/>
      <c r="AQX3" s="431"/>
      <c r="AQY3" s="431"/>
      <c r="AQZ3" s="431"/>
      <c r="ARA3" s="431"/>
      <c r="ARB3" s="431"/>
      <c r="ARC3" s="431"/>
      <c r="ARD3" s="431"/>
      <c r="ARE3" s="431"/>
      <c r="ARF3" s="431"/>
      <c r="ARG3" s="431"/>
      <c r="ARH3" s="431"/>
      <c r="ARI3" s="431"/>
      <c r="ARJ3" s="431"/>
      <c r="ARK3" s="431"/>
      <c r="ARL3" s="431"/>
      <c r="ARM3" s="431"/>
      <c r="ARN3" s="431"/>
      <c r="ARO3" s="431"/>
      <c r="ARP3" s="431"/>
      <c r="ARQ3" s="431"/>
      <c r="ARR3" s="431"/>
      <c r="ARS3" s="431"/>
      <c r="ART3" s="431"/>
      <c r="ARU3" s="431"/>
      <c r="ARV3" s="431"/>
      <c r="ARW3" s="431"/>
      <c r="ARX3" s="431"/>
      <c r="ARY3" s="431"/>
      <c r="ARZ3" s="431"/>
      <c r="ASA3" s="431"/>
      <c r="ASB3" s="431"/>
      <c r="ASC3" s="431"/>
      <c r="ASD3" s="431"/>
      <c r="ASE3" s="431"/>
      <c r="ASF3" s="431"/>
      <c r="ASG3" s="431"/>
      <c r="ASH3" s="431"/>
      <c r="ASI3" s="431"/>
      <c r="ASJ3" s="431"/>
      <c r="ASK3" s="431"/>
      <c r="ASL3" s="431"/>
      <c r="ASM3" s="431"/>
      <c r="ASN3" s="431"/>
      <c r="ASO3" s="431"/>
      <c r="ASP3" s="431"/>
      <c r="ASQ3" s="431"/>
      <c r="ASR3" s="431"/>
      <c r="ASS3" s="431"/>
      <c r="AST3" s="431"/>
      <c r="ASU3" s="431"/>
      <c r="ASV3" s="431"/>
      <c r="ASW3" s="431"/>
      <c r="ASX3" s="431"/>
      <c r="ASY3" s="431"/>
      <c r="ASZ3" s="431"/>
      <c r="ATA3" s="431"/>
      <c r="ATB3" s="431"/>
      <c r="ATC3" s="431"/>
      <c r="ATD3" s="431"/>
      <c r="ATE3" s="431"/>
      <c r="ATF3" s="431"/>
      <c r="ATG3" s="431"/>
      <c r="ATH3" s="431"/>
      <c r="ATI3" s="431"/>
      <c r="ATJ3" s="431"/>
      <c r="ATK3" s="431"/>
      <c r="ATL3" s="431"/>
      <c r="ATM3" s="431"/>
      <c r="ATN3" s="431"/>
      <c r="ATO3" s="431"/>
      <c r="ATP3" s="431"/>
      <c r="ATQ3" s="431"/>
      <c r="ATR3" s="431"/>
      <c r="ATS3" s="431"/>
      <c r="ATT3" s="431"/>
      <c r="ATU3" s="431"/>
      <c r="ATV3" s="431"/>
      <c r="ATW3" s="431"/>
      <c r="ATX3" s="431"/>
      <c r="ATY3" s="431"/>
      <c r="ATZ3" s="431"/>
      <c r="AUA3" s="431"/>
      <c r="AUB3" s="431"/>
      <c r="AUC3" s="431"/>
      <c r="AUD3" s="431"/>
      <c r="AUE3" s="431"/>
      <c r="AUF3" s="431"/>
      <c r="AUG3" s="431"/>
      <c r="AUH3" s="431"/>
      <c r="AUI3" s="431"/>
      <c r="AUJ3" s="431"/>
      <c r="AUK3" s="431"/>
      <c r="AUL3" s="431"/>
      <c r="AUM3" s="431"/>
      <c r="AUN3" s="431"/>
      <c r="AUO3" s="431"/>
      <c r="AUP3" s="431"/>
      <c r="AUQ3" s="431"/>
      <c r="AUR3" s="431"/>
      <c r="AUS3" s="431"/>
      <c r="AUT3" s="431"/>
      <c r="AUU3" s="431"/>
      <c r="AUV3" s="431"/>
      <c r="AUW3" s="431"/>
      <c r="AUX3" s="431"/>
      <c r="AUY3" s="431"/>
      <c r="AUZ3" s="431"/>
      <c r="AVA3" s="431"/>
      <c r="AVB3" s="431"/>
      <c r="AVC3" s="431"/>
      <c r="AVD3" s="431"/>
      <c r="AVE3" s="431"/>
      <c r="AVF3" s="431"/>
      <c r="AVG3" s="431"/>
      <c r="AVH3" s="431"/>
      <c r="AVI3" s="431"/>
      <c r="AVJ3" s="431"/>
      <c r="AVK3" s="431"/>
      <c r="AVL3" s="431"/>
      <c r="AVM3" s="431"/>
      <c r="AVN3" s="431"/>
      <c r="AVO3" s="431"/>
      <c r="AVP3" s="431"/>
      <c r="AVQ3" s="431"/>
      <c r="AVR3" s="431"/>
      <c r="AVS3" s="431"/>
      <c r="AVT3" s="431"/>
      <c r="AVU3" s="431"/>
      <c r="AVV3" s="431"/>
      <c r="AVW3" s="431"/>
      <c r="AVX3" s="431"/>
      <c r="AVY3" s="431"/>
      <c r="AVZ3" s="431"/>
      <c r="AWA3" s="431"/>
      <c r="AWB3" s="431"/>
      <c r="AWC3" s="431"/>
      <c r="AWD3" s="431"/>
      <c r="AWE3" s="431"/>
      <c r="AWF3" s="431"/>
      <c r="AWG3" s="431"/>
      <c r="AWH3" s="431"/>
      <c r="AWI3" s="431"/>
      <c r="AWJ3" s="431"/>
      <c r="AWK3" s="431"/>
      <c r="AWL3" s="431"/>
      <c r="AWM3" s="431"/>
      <c r="AWN3" s="431"/>
      <c r="AWO3" s="431"/>
      <c r="AWP3" s="431"/>
      <c r="AWQ3" s="431"/>
      <c r="AWR3" s="431"/>
      <c r="AWS3" s="431"/>
      <c r="AWT3" s="431"/>
      <c r="AWU3" s="431"/>
      <c r="AWV3" s="431"/>
      <c r="AWW3" s="431"/>
      <c r="AWX3" s="431"/>
      <c r="AWY3" s="431"/>
      <c r="AWZ3" s="431"/>
      <c r="AXA3" s="431"/>
      <c r="AXB3" s="431"/>
      <c r="AXC3" s="431"/>
      <c r="AXD3" s="431"/>
      <c r="AXE3" s="431"/>
      <c r="AXF3" s="431"/>
      <c r="AXG3" s="431"/>
      <c r="AXH3" s="431"/>
      <c r="AXI3" s="431"/>
      <c r="AXJ3" s="431"/>
      <c r="AXK3" s="431"/>
      <c r="AXL3" s="431"/>
      <c r="AXM3" s="431"/>
      <c r="AXN3" s="431"/>
      <c r="AXO3" s="431"/>
      <c r="AXP3" s="431"/>
      <c r="AXQ3" s="431"/>
      <c r="AXR3" s="431"/>
      <c r="AXS3" s="431"/>
      <c r="AXT3" s="431"/>
      <c r="AXU3" s="431"/>
      <c r="AXV3" s="431"/>
      <c r="AXW3" s="431"/>
      <c r="AXX3" s="431"/>
      <c r="AXY3" s="431"/>
      <c r="AXZ3" s="431"/>
      <c r="AYA3" s="431"/>
      <c r="AYB3" s="431"/>
      <c r="AYC3" s="431"/>
      <c r="AYD3" s="431"/>
      <c r="AYE3" s="431"/>
      <c r="AYF3" s="431"/>
      <c r="AYG3" s="431"/>
      <c r="AYH3" s="431"/>
      <c r="AYI3" s="431"/>
      <c r="AYJ3" s="431"/>
      <c r="AYK3" s="431"/>
      <c r="AYL3" s="431"/>
      <c r="AYM3" s="431"/>
      <c r="AYN3" s="431"/>
      <c r="AYO3" s="431"/>
      <c r="AYP3" s="431"/>
      <c r="AYQ3" s="431"/>
      <c r="AYR3" s="431"/>
      <c r="AYS3" s="431"/>
      <c r="AYT3" s="431"/>
      <c r="AYU3" s="431"/>
      <c r="AYV3" s="431"/>
      <c r="AYW3" s="431"/>
      <c r="AYX3" s="431"/>
      <c r="AYY3" s="431"/>
      <c r="AYZ3" s="431"/>
      <c r="AZA3" s="431"/>
      <c r="AZB3" s="431"/>
      <c r="AZC3" s="431"/>
      <c r="AZD3" s="431"/>
      <c r="AZE3" s="431"/>
      <c r="AZF3" s="431"/>
      <c r="AZG3" s="431"/>
      <c r="AZH3" s="431"/>
      <c r="AZI3" s="431"/>
      <c r="AZJ3" s="431"/>
      <c r="AZK3" s="431"/>
      <c r="AZL3" s="431"/>
      <c r="AZM3" s="431"/>
      <c r="AZN3" s="431"/>
      <c r="AZO3" s="431"/>
      <c r="AZP3" s="431"/>
      <c r="AZQ3" s="431"/>
      <c r="AZR3" s="431"/>
      <c r="AZS3" s="431"/>
      <c r="AZT3" s="431"/>
      <c r="AZU3" s="431"/>
      <c r="AZV3" s="431"/>
      <c r="AZW3" s="431"/>
      <c r="AZX3" s="431"/>
      <c r="AZY3" s="431"/>
      <c r="AZZ3" s="431"/>
      <c r="BAA3" s="431"/>
      <c r="BAB3" s="431"/>
      <c r="BAC3" s="431"/>
      <c r="BAD3" s="431"/>
      <c r="BAE3" s="431"/>
      <c r="BAF3" s="431"/>
      <c r="BAG3" s="431"/>
      <c r="BAH3" s="431"/>
      <c r="BAI3" s="431"/>
      <c r="BAJ3" s="431"/>
      <c r="BAK3" s="431"/>
      <c r="BAL3" s="431"/>
      <c r="BAM3" s="431"/>
      <c r="BAN3" s="431"/>
      <c r="BAO3" s="431"/>
      <c r="BAP3" s="431"/>
      <c r="BAQ3" s="431"/>
      <c r="BAR3" s="431"/>
      <c r="BAS3" s="431"/>
      <c r="BAT3" s="431"/>
      <c r="BAU3" s="431"/>
      <c r="BAV3" s="431"/>
      <c r="BAW3" s="431"/>
      <c r="BAX3" s="431"/>
      <c r="BAY3" s="431"/>
      <c r="BAZ3" s="431"/>
      <c r="BBA3" s="431"/>
      <c r="BBB3" s="431"/>
      <c r="BBC3" s="431"/>
      <c r="BBD3" s="431"/>
      <c r="BBE3" s="431"/>
      <c r="BBF3" s="431"/>
      <c r="BBG3" s="431"/>
      <c r="BBH3" s="431"/>
      <c r="BBI3" s="431"/>
      <c r="BBJ3" s="431"/>
      <c r="BBK3" s="431"/>
      <c r="BBL3" s="431"/>
      <c r="BBM3" s="431"/>
      <c r="BBN3" s="431"/>
      <c r="BBO3" s="431"/>
      <c r="BBP3" s="431"/>
      <c r="BBQ3" s="431"/>
      <c r="BBR3" s="431"/>
      <c r="BBS3" s="431"/>
      <c r="BBT3" s="431"/>
      <c r="BBU3" s="431"/>
      <c r="BBV3" s="431"/>
      <c r="BBW3" s="431"/>
      <c r="BBX3" s="431"/>
      <c r="BBY3" s="431"/>
      <c r="BBZ3" s="431"/>
      <c r="BCA3" s="431"/>
      <c r="BCB3" s="431"/>
      <c r="BCC3" s="431"/>
      <c r="BCD3" s="431"/>
      <c r="BCE3" s="431"/>
      <c r="BCF3" s="431"/>
      <c r="BCG3" s="431"/>
      <c r="BCH3" s="431"/>
      <c r="BCI3" s="431"/>
      <c r="BCJ3" s="431"/>
      <c r="BCK3" s="431"/>
      <c r="BCL3" s="431"/>
      <c r="BCM3" s="431"/>
      <c r="BCN3" s="431"/>
      <c r="BCO3" s="431"/>
      <c r="BCP3" s="431"/>
      <c r="BCQ3" s="431"/>
      <c r="BCR3" s="431"/>
      <c r="BCS3" s="431"/>
      <c r="BCT3" s="431"/>
      <c r="BCU3" s="431"/>
      <c r="BCV3" s="431"/>
      <c r="BCW3" s="431"/>
      <c r="BCX3" s="431"/>
      <c r="BCY3" s="431"/>
      <c r="BCZ3" s="431"/>
      <c r="BDA3" s="431"/>
      <c r="BDB3" s="431"/>
      <c r="BDC3" s="431"/>
      <c r="BDD3" s="431"/>
      <c r="BDE3" s="431"/>
      <c r="BDF3" s="431"/>
      <c r="BDG3" s="431"/>
      <c r="BDH3" s="431"/>
      <c r="BDI3" s="431"/>
      <c r="BDJ3" s="431"/>
      <c r="BDK3" s="431"/>
      <c r="BDL3" s="431"/>
      <c r="BDM3" s="431"/>
      <c r="BDN3" s="431"/>
      <c r="BDO3" s="431"/>
      <c r="BDP3" s="431"/>
      <c r="BDQ3" s="431"/>
      <c r="BDR3" s="431"/>
      <c r="BDS3" s="431"/>
      <c r="BDT3" s="431"/>
      <c r="BDU3" s="431"/>
      <c r="BDV3" s="431"/>
      <c r="BDW3" s="431"/>
      <c r="BDX3" s="431"/>
      <c r="BDY3" s="431"/>
      <c r="BDZ3" s="431"/>
      <c r="BEA3" s="431"/>
      <c r="BEB3" s="431"/>
      <c r="BEC3" s="431"/>
      <c r="BED3" s="431"/>
      <c r="BEE3" s="431"/>
      <c r="BEF3" s="431"/>
      <c r="BEG3" s="431"/>
      <c r="BEH3" s="431"/>
      <c r="BEI3" s="431"/>
      <c r="BEJ3" s="431"/>
      <c r="BEK3" s="431"/>
      <c r="BEL3" s="431"/>
      <c r="BEM3" s="431"/>
      <c r="BEN3" s="431"/>
      <c r="BEO3" s="431"/>
      <c r="BEP3" s="431"/>
      <c r="BEQ3" s="431"/>
      <c r="BER3" s="431"/>
      <c r="BES3" s="431"/>
      <c r="BET3" s="431"/>
      <c r="BEU3" s="431"/>
      <c r="BEV3" s="431"/>
      <c r="BEW3" s="431"/>
      <c r="BEX3" s="431"/>
      <c r="BEY3" s="431"/>
      <c r="BEZ3" s="431"/>
      <c r="BFA3" s="431"/>
      <c r="BFB3" s="431"/>
      <c r="BFC3" s="431"/>
      <c r="BFD3" s="431"/>
      <c r="BFE3" s="431"/>
      <c r="BFF3" s="431"/>
      <c r="BFG3" s="431"/>
      <c r="BFH3" s="431"/>
      <c r="BFI3" s="431"/>
      <c r="BFJ3" s="431"/>
      <c r="BFK3" s="431"/>
      <c r="BFL3" s="431"/>
      <c r="BFM3" s="431"/>
      <c r="BFN3" s="431"/>
      <c r="BFO3" s="431"/>
      <c r="BFP3" s="431"/>
      <c r="BFQ3" s="431"/>
      <c r="BFR3" s="431"/>
      <c r="BFS3" s="431"/>
      <c r="BFT3" s="431"/>
      <c r="BFU3" s="431"/>
      <c r="BFV3" s="431"/>
      <c r="BFW3" s="431"/>
      <c r="BFX3" s="431"/>
      <c r="BFY3" s="431"/>
      <c r="BFZ3" s="431"/>
      <c r="BGA3" s="431"/>
      <c r="BGB3" s="431"/>
      <c r="BGC3" s="431"/>
      <c r="BGD3" s="431"/>
      <c r="BGE3" s="431"/>
      <c r="BGF3" s="431"/>
      <c r="BGG3" s="431"/>
      <c r="BGH3" s="431"/>
      <c r="BGI3" s="431"/>
      <c r="BGJ3" s="431"/>
      <c r="BGK3" s="431"/>
      <c r="BGL3" s="431"/>
      <c r="BGM3" s="431"/>
      <c r="BGN3" s="431"/>
      <c r="BGO3" s="431"/>
      <c r="BGP3" s="431"/>
      <c r="BGQ3" s="431"/>
      <c r="BGR3" s="431"/>
      <c r="BGS3" s="431"/>
      <c r="BGT3" s="431"/>
      <c r="BGU3" s="431"/>
      <c r="BGV3" s="431"/>
      <c r="BGW3" s="431"/>
      <c r="BGX3" s="431"/>
      <c r="BGY3" s="431"/>
      <c r="BGZ3" s="431"/>
      <c r="BHA3" s="431"/>
      <c r="BHB3" s="431"/>
      <c r="BHC3" s="431"/>
      <c r="BHD3" s="431"/>
      <c r="BHE3" s="431"/>
      <c r="BHF3" s="431"/>
      <c r="BHG3" s="431"/>
      <c r="BHH3" s="431"/>
      <c r="BHI3" s="431"/>
      <c r="BHJ3" s="431"/>
      <c r="BHK3" s="431"/>
      <c r="BHL3" s="431"/>
      <c r="BHM3" s="431"/>
      <c r="BHN3" s="431"/>
      <c r="BHO3" s="431"/>
      <c r="BHP3" s="431"/>
      <c r="BHQ3" s="431"/>
      <c r="BHR3" s="431"/>
      <c r="BHS3" s="431"/>
      <c r="BHT3" s="431"/>
      <c r="BHU3" s="431"/>
      <c r="BHV3" s="431"/>
      <c r="BHW3" s="431"/>
      <c r="BHX3" s="431"/>
      <c r="BHY3" s="431"/>
      <c r="BHZ3" s="431"/>
      <c r="BIA3" s="431"/>
      <c r="BIB3" s="431"/>
      <c r="BIC3" s="431"/>
      <c r="BID3" s="431"/>
      <c r="BIE3" s="431"/>
      <c r="BIF3" s="431"/>
      <c r="BIG3" s="431"/>
      <c r="BIH3" s="431"/>
      <c r="BII3" s="431"/>
      <c r="BIJ3" s="431"/>
      <c r="BIK3" s="431"/>
      <c r="BIL3" s="431"/>
      <c r="BIM3" s="431"/>
      <c r="BIN3" s="431"/>
      <c r="BIO3" s="431"/>
      <c r="BIP3" s="431"/>
      <c r="BIQ3" s="431"/>
      <c r="BIR3" s="431"/>
      <c r="BIS3" s="431"/>
      <c r="BIT3" s="431"/>
      <c r="BIU3" s="431"/>
      <c r="BIV3" s="431"/>
      <c r="BIW3" s="431"/>
      <c r="BIX3" s="431"/>
      <c r="BIY3" s="431"/>
      <c r="BIZ3" s="431"/>
      <c r="BJA3" s="431"/>
      <c r="BJB3" s="431"/>
      <c r="BJC3" s="431"/>
      <c r="BJD3" s="431"/>
      <c r="BJE3" s="431"/>
      <c r="BJF3" s="431"/>
      <c r="BJG3" s="431"/>
      <c r="BJH3" s="431"/>
      <c r="BJI3" s="431"/>
      <c r="BJJ3" s="431"/>
      <c r="BJK3" s="431"/>
      <c r="BJL3" s="431"/>
      <c r="BJM3" s="431"/>
      <c r="BJN3" s="431"/>
      <c r="BJO3" s="431"/>
      <c r="BJP3" s="431"/>
      <c r="BJQ3" s="431"/>
      <c r="BJR3" s="431"/>
      <c r="BJS3" s="431"/>
      <c r="BJT3" s="431"/>
      <c r="BJU3" s="431"/>
      <c r="BJV3" s="431"/>
      <c r="BJW3" s="431"/>
      <c r="BJX3" s="431"/>
      <c r="BJY3" s="431"/>
      <c r="BJZ3" s="431"/>
      <c r="BKA3" s="431"/>
      <c r="BKB3" s="431"/>
      <c r="BKC3" s="431"/>
      <c r="BKD3" s="431"/>
      <c r="BKE3" s="431"/>
      <c r="BKF3" s="431"/>
      <c r="BKG3" s="431"/>
      <c r="BKH3" s="431"/>
      <c r="BKI3" s="431"/>
      <c r="BKJ3" s="431"/>
      <c r="BKK3" s="431"/>
      <c r="BKL3" s="431"/>
      <c r="BKM3" s="431"/>
      <c r="BKN3" s="431"/>
      <c r="BKO3" s="431"/>
      <c r="BKP3" s="431"/>
      <c r="BKQ3" s="431"/>
      <c r="BKR3" s="431"/>
      <c r="BKS3" s="431"/>
      <c r="BKT3" s="431"/>
      <c r="BKU3" s="431"/>
      <c r="BKV3" s="431"/>
      <c r="BKW3" s="431"/>
      <c r="BKX3" s="431"/>
      <c r="BKY3" s="431"/>
      <c r="BKZ3" s="431"/>
      <c r="BLA3" s="431"/>
      <c r="BLB3" s="431"/>
      <c r="BLC3" s="431"/>
      <c r="BLD3" s="431"/>
      <c r="BLE3" s="431"/>
      <c r="BLF3" s="431"/>
      <c r="BLG3" s="431"/>
      <c r="BLH3" s="431"/>
      <c r="BLI3" s="431"/>
      <c r="BLJ3" s="431"/>
      <c r="BLK3" s="431"/>
      <c r="BLL3" s="431"/>
      <c r="BLM3" s="431"/>
      <c r="BLN3" s="431"/>
      <c r="BLO3" s="431"/>
      <c r="BLP3" s="431"/>
      <c r="BLQ3" s="431"/>
      <c r="BLR3" s="431"/>
      <c r="BLS3" s="431"/>
      <c r="BLT3" s="431"/>
      <c r="BLU3" s="431"/>
      <c r="BLV3" s="431"/>
      <c r="BLW3" s="431"/>
      <c r="BLX3" s="431"/>
      <c r="BLY3" s="431"/>
      <c r="BLZ3" s="431"/>
      <c r="BMA3" s="431"/>
      <c r="BMB3" s="431"/>
      <c r="BMC3" s="431"/>
      <c r="BMD3" s="431"/>
      <c r="BME3" s="431"/>
      <c r="BMF3" s="431"/>
      <c r="BMG3" s="431"/>
      <c r="BMH3" s="431"/>
      <c r="BMI3" s="431"/>
      <c r="BMJ3" s="431"/>
      <c r="BMK3" s="431"/>
      <c r="BML3" s="431"/>
      <c r="BMM3" s="431"/>
      <c r="BMN3" s="431"/>
      <c r="BMO3" s="431"/>
      <c r="BMP3" s="431"/>
      <c r="BMQ3" s="431"/>
      <c r="BMR3" s="431"/>
      <c r="BMS3" s="431"/>
      <c r="BMT3" s="431"/>
      <c r="BMU3" s="431"/>
      <c r="BMV3" s="431"/>
      <c r="BMW3" s="431"/>
      <c r="BMX3" s="431"/>
      <c r="BMY3" s="431"/>
      <c r="BMZ3" s="431"/>
      <c r="BNA3" s="431"/>
      <c r="BNB3" s="431"/>
      <c r="BNC3" s="431"/>
      <c r="BND3" s="431"/>
      <c r="BNE3" s="431"/>
      <c r="BNF3" s="431"/>
      <c r="BNG3" s="431"/>
      <c r="BNH3" s="431"/>
      <c r="BNI3" s="431"/>
      <c r="BNJ3" s="431"/>
      <c r="BNK3" s="431"/>
      <c r="BNL3" s="431"/>
      <c r="BNM3" s="431"/>
      <c r="BNN3" s="431"/>
      <c r="BNO3" s="431"/>
      <c r="BNP3" s="431"/>
      <c r="BNQ3" s="431"/>
      <c r="BNR3" s="431"/>
      <c r="BNS3" s="431"/>
      <c r="BNT3" s="431"/>
      <c r="BNU3" s="431"/>
      <c r="BNV3" s="431"/>
      <c r="BNW3" s="431"/>
      <c r="BNX3" s="431"/>
      <c r="BNY3" s="431"/>
      <c r="BNZ3" s="431"/>
      <c r="BOA3" s="431"/>
      <c r="BOB3" s="431"/>
      <c r="BOC3" s="431"/>
      <c r="BOD3" s="431"/>
      <c r="BOE3" s="431"/>
      <c r="BOF3" s="431"/>
      <c r="BOG3" s="431"/>
      <c r="BOH3" s="431"/>
      <c r="BOI3" s="431"/>
      <c r="BOJ3" s="431"/>
      <c r="BOK3" s="431"/>
      <c r="BOL3" s="431"/>
      <c r="BOM3" s="431"/>
      <c r="BON3" s="431"/>
      <c r="BOO3" s="431"/>
      <c r="BOP3" s="431"/>
      <c r="BOQ3" s="431"/>
      <c r="BOR3" s="431"/>
      <c r="BOS3" s="431"/>
      <c r="BOT3" s="431"/>
      <c r="BOU3" s="431"/>
      <c r="BOV3" s="431"/>
      <c r="BOW3" s="431"/>
      <c r="BOX3" s="431"/>
      <c r="BOY3" s="431"/>
      <c r="BOZ3" s="431"/>
      <c r="BPA3" s="431"/>
      <c r="BPB3" s="431"/>
      <c r="BPC3" s="431"/>
      <c r="BPD3" s="431"/>
      <c r="BPE3" s="431"/>
      <c r="BPF3" s="431"/>
      <c r="BPG3" s="431"/>
      <c r="BPH3" s="431"/>
      <c r="BPI3" s="431"/>
      <c r="BPJ3" s="431"/>
      <c r="BPK3" s="431"/>
      <c r="BPL3" s="431"/>
      <c r="BPM3" s="431"/>
      <c r="BPN3" s="431"/>
      <c r="BPO3" s="431"/>
      <c r="BPP3" s="431"/>
      <c r="BPQ3" s="431"/>
      <c r="BPR3" s="431"/>
      <c r="BPS3" s="431"/>
      <c r="BPT3" s="431"/>
      <c r="BPU3" s="431"/>
      <c r="BPV3" s="431"/>
      <c r="BPW3" s="431"/>
      <c r="BPX3" s="431"/>
      <c r="BPY3" s="431"/>
      <c r="BPZ3" s="431"/>
      <c r="BQA3" s="431"/>
      <c r="BQB3" s="431"/>
      <c r="BQC3" s="431"/>
      <c r="BQD3" s="431"/>
      <c r="BQE3" s="431"/>
      <c r="BQF3" s="431"/>
      <c r="BQG3" s="431"/>
      <c r="BQH3" s="431"/>
      <c r="BQI3" s="431"/>
      <c r="BQJ3" s="431"/>
      <c r="BQK3" s="431"/>
      <c r="BQL3" s="431"/>
      <c r="BQM3" s="431"/>
      <c r="BQN3" s="431"/>
      <c r="BQO3" s="431"/>
      <c r="BQP3" s="431"/>
      <c r="BQQ3" s="431"/>
      <c r="BQR3" s="431"/>
      <c r="BQS3" s="431"/>
      <c r="BQT3" s="431"/>
      <c r="BQU3" s="431"/>
      <c r="BQV3" s="431"/>
      <c r="BQW3" s="431"/>
      <c r="BQX3" s="431"/>
      <c r="BQY3" s="431"/>
      <c r="BQZ3" s="431"/>
      <c r="BRA3" s="431"/>
      <c r="BRB3" s="431"/>
      <c r="BRC3" s="431"/>
      <c r="BRD3" s="431"/>
      <c r="BRE3" s="431"/>
      <c r="BRF3" s="431"/>
      <c r="BRG3" s="431"/>
      <c r="BRH3" s="431"/>
      <c r="BRI3" s="431"/>
      <c r="BRJ3" s="431"/>
      <c r="BRK3" s="431"/>
      <c r="BRL3" s="431"/>
      <c r="BRM3" s="431"/>
      <c r="BRN3" s="431"/>
      <c r="BRO3" s="431"/>
      <c r="BRP3" s="431"/>
      <c r="BRQ3" s="431"/>
      <c r="BRR3" s="431"/>
      <c r="BRS3" s="431"/>
      <c r="BRT3" s="431"/>
      <c r="BRU3" s="431"/>
    </row>
    <row r="4" spans="1:1841" s="434" customFormat="1" ht="46.5" hidden="1" customHeight="1" x14ac:dyDescent="0.3">
      <c r="A4" s="795" t="str">
        <f>+'3. Metas Proyecto de Inv'!X5</f>
        <v>1. Implementar 11.419 medidas integrales de gestión de tránsito, pacificación o tráfico calmado</v>
      </c>
      <c r="B4" s="437" t="s">
        <v>547</v>
      </c>
      <c r="C4" s="438">
        <v>221</v>
      </c>
      <c r="D4" s="438">
        <v>221</v>
      </c>
      <c r="E4" s="438">
        <v>171</v>
      </c>
      <c r="F4" s="438"/>
      <c r="G4" s="438"/>
      <c r="H4" s="438"/>
      <c r="I4" s="438"/>
      <c r="J4" s="438"/>
      <c r="K4" s="439">
        <f>+C4+E4</f>
        <v>392</v>
      </c>
      <c r="L4" s="440">
        <f>+D4+F4</f>
        <v>221</v>
      </c>
      <c r="M4" s="441"/>
      <c r="N4" s="441"/>
      <c r="O4" s="433"/>
      <c r="P4" s="433"/>
      <c r="Q4" s="429"/>
      <c r="R4" s="429"/>
      <c r="S4" s="429"/>
      <c r="T4" s="429"/>
      <c r="U4" s="429"/>
      <c r="V4" s="429"/>
      <c r="W4" s="429"/>
      <c r="X4" s="429"/>
      <c r="Y4" s="429"/>
      <c r="Z4" s="429"/>
      <c r="AA4" s="430"/>
      <c r="AB4" s="486"/>
      <c r="AC4" s="486"/>
      <c r="AD4" s="527"/>
      <c r="AE4" s="527"/>
      <c r="AF4" s="527"/>
      <c r="AG4" s="527"/>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c r="BT4" s="431"/>
      <c r="BU4" s="431"/>
      <c r="BV4" s="431"/>
      <c r="BW4" s="431"/>
      <c r="BX4" s="431"/>
      <c r="BY4" s="431"/>
      <c r="BZ4" s="431"/>
      <c r="CA4" s="431"/>
      <c r="CB4" s="431"/>
      <c r="CC4" s="431"/>
      <c r="CD4" s="431"/>
      <c r="CE4" s="431"/>
      <c r="CF4" s="431"/>
      <c r="CG4" s="431"/>
      <c r="CH4" s="431"/>
      <c r="CI4" s="431"/>
      <c r="CJ4" s="431"/>
      <c r="CK4" s="431"/>
      <c r="CL4" s="431"/>
      <c r="CM4" s="431"/>
      <c r="CN4" s="431"/>
      <c r="CO4" s="431"/>
      <c r="CP4" s="431"/>
      <c r="CQ4" s="431"/>
      <c r="CR4" s="431"/>
      <c r="CS4" s="431"/>
      <c r="CT4" s="431"/>
      <c r="CU4" s="431"/>
      <c r="CV4" s="431"/>
      <c r="CW4" s="431"/>
      <c r="CX4" s="431"/>
      <c r="CY4" s="431"/>
      <c r="CZ4" s="431"/>
      <c r="DA4" s="431"/>
      <c r="DB4" s="431"/>
      <c r="DC4" s="431"/>
      <c r="DD4" s="431"/>
      <c r="DE4" s="431"/>
      <c r="DF4" s="431"/>
      <c r="DG4" s="431"/>
      <c r="DH4" s="431"/>
      <c r="DI4" s="431"/>
      <c r="DJ4" s="431"/>
      <c r="DK4" s="431"/>
      <c r="DL4" s="431"/>
      <c r="DM4" s="431"/>
      <c r="DN4" s="431"/>
      <c r="DO4" s="431"/>
      <c r="DP4" s="431"/>
      <c r="DQ4" s="431"/>
      <c r="DR4" s="431"/>
      <c r="DS4" s="431"/>
      <c r="DT4" s="431"/>
      <c r="DU4" s="431"/>
      <c r="DV4" s="431"/>
      <c r="DW4" s="431"/>
      <c r="DX4" s="431"/>
      <c r="DY4" s="431"/>
      <c r="DZ4" s="431"/>
      <c r="EA4" s="431"/>
      <c r="EB4" s="431"/>
      <c r="EC4" s="431"/>
      <c r="ED4" s="431"/>
      <c r="EE4" s="431"/>
      <c r="EF4" s="431"/>
      <c r="EG4" s="431"/>
      <c r="EH4" s="431"/>
      <c r="EI4" s="431"/>
      <c r="EJ4" s="431"/>
      <c r="EK4" s="431"/>
      <c r="EL4" s="431"/>
      <c r="EM4" s="431"/>
      <c r="EN4" s="431"/>
      <c r="EO4" s="431"/>
      <c r="EP4" s="431"/>
      <c r="EQ4" s="431"/>
      <c r="ER4" s="431"/>
      <c r="ES4" s="431"/>
      <c r="ET4" s="431"/>
      <c r="EU4" s="431"/>
      <c r="EV4" s="431"/>
      <c r="EW4" s="431"/>
      <c r="EX4" s="431"/>
      <c r="EY4" s="431"/>
      <c r="EZ4" s="431"/>
      <c r="FA4" s="431"/>
      <c r="FB4" s="431"/>
      <c r="FC4" s="431"/>
      <c r="FD4" s="431"/>
      <c r="FE4" s="431"/>
      <c r="FF4" s="431"/>
      <c r="FG4" s="431"/>
      <c r="FH4" s="431"/>
      <c r="FI4" s="431"/>
      <c r="FJ4" s="431"/>
      <c r="FK4" s="431"/>
      <c r="FL4" s="431"/>
      <c r="FM4" s="431"/>
      <c r="FN4" s="431"/>
      <c r="FO4" s="431"/>
      <c r="FP4" s="431"/>
      <c r="FQ4" s="431"/>
      <c r="FR4" s="431"/>
      <c r="FS4" s="431"/>
      <c r="FT4" s="431"/>
      <c r="FU4" s="431"/>
      <c r="FV4" s="431"/>
      <c r="FW4" s="431"/>
      <c r="FX4" s="431"/>
      <c r="FY4" s="431"/>
      <c r="FZ4" s="431"/>
      <c r="GA4" s="431"/>
      <c r="GB4" s="431"/>
      <c r="GC4" s="431"/>
      <c r="GD4" s="431"/>
      <c r="GE4" s="431"/>
      <c r="GF4" s="431"/>
      <c r="GG4" s="431"/>
      <c r="GH4" s="431"/>
      <c r="GI4" s="431"/>
      <c r="GJ4" s="431"/>
      <c r="GK4" s="431"/>
      <c r="GL4" s="431"/>
      <c r="GM4" s="431"/>
      <c r="GN4" s="431"/>
      <c r="GO4" s="431"/>
      <c r="GP4" s="431"/>
      <c r="GQ4" s="431"/>
      <c r="GR4" s="431"/>
      <c r="GS4" s="431"/>
      <c r="GT4" s="431"/>
      <c r="GU4" s="431"/>
      <c r="GV4" s="431"/>
      <c r="GW4" s="431"/>
      <c r="GX4" s="431"/>
      <c r="GY4" s="431"/>
      <c r="GZ4" s="431"/>
      <c r="HA4" s="431"/>
      <c r="HB4" s="431"/>
      <c r="HC4" s="431"/>
      <c r="HD4" s="431"/>
      <c r="HE4" s="431"/>
      <c r="HF4" s="431"/>
      <c r="HG4" s="431"/>
      <c r="HH4" s="431"/>
      <c r="HI4" s="431"/>
      <c r="HJ4" s="431"/>
      <c r="HK4" s="431"/>
      <c r="HL4" s="431"/>
      <c r="HM4" s="431"/>
      <c r="HN4" s="431"/>
      <c r="HO4" s="431"/>
      <c r="HP4" s="431"/>
      <c r="HQ4" s="431"/>
      <c r="HR4" s="431"/>
      <c r="HS4" s="431"/>
      <c r="HT4" s="431"/>
      <c r="HU4" s="431"/>
      <c r="HV4" s="431"/>
      <c r="HW4" s="431"/>
      <c r="HX4" s="431"/>
      <c r="HY4" s="431"/>
      <c r="HZ4" s="431"/>
      <c r="IA4" s="431"/>
      <c r="IB4" s="431"/>
      <c r="IC4" s="431"/>
      <c r="ID4" s="431"/>
      <c r="IE4" s="431"/>
      <c r="IF4" s="431"/>
      <c r="IG4" s="431"/>
      <c r="IH4" s="431"/>
      <c r="II4" s="431"/>
      <c r="IJ4" s="431"/>
      <c r="IK4" s="431"/>
      <c r="IL4" s="431"/>
      <c r="IM4" s="431"/>
      <c r="IN4" s="431"/>
      <c r="IO4" s="431"/>
      <c r="IP4" s="431"/>
      <c r="IQ4" s="431"/>
      <c r="IR4" s="431"/>
      <c r="IS4" s="431"/>
      <c r="IT4" s="431"/>
      <c r="IU4" s="431"/>
      <c r="IV4" s="431"/>
      <c r="IW4" s="431"/>
      <c r="IX4" s="431"/>
      <c r="IY4" s="431"/>
      <c r="IZ4" s="431"/>
      <c r="JA4" s="431"/>
      <c r="JB4" s="431"/>
      <c r="JC4" s="431"/>
      <c r="JD4" s="431"/>
      <c r="JE4" s="431"/>
      <c r="JF4" s="431"/>
      <c r="JG4" s="431"/>
      <c r="JH4" s="431"/>
      <c r="JI4" s="431"/>
      <c r="JJ4" s="431"/>
      <c r="JK4" s="431"/>
      <c r="JL4" s="431"/>
      <c r="JM4" s="431"/>
      <c r="JN4" s="431"/>
      <c r="JO4" s="431"/>
      <c r="JP4" s="431"/>
      <c r="JQ4" s="431"/>
      <c r="JR4" s="431"/>
      <c r="JS4" s="431"/>
      <c r="JT4" s="431"/>
      <c r="JU4" s="431"/>
      <c r="JV4" s="431"/>
      <c r="JW4" s="431"/>
      <c r="JX4" s="431"/>
      <c r="JY4" s="431"/>
      <c r="JZ4" s="431"/>
      <c r="KA4" s="431"/>
      <c r="KB4" s="431"/>
      <c r="KC4" s="431"/>
      <c r="KD4" s="431"/>
      <c r="KE4" s="431"/>
      <c r="KF4" s="431"/>
      <c r="KG4" s="431"/>
      <c r="KH4" s="431"/>
      <c r="KI4" s="431"/>
      <c r="KJ4" s="431"/>
      <c r="KK4" s="431"/>
      <c r="KL4" s="431"/>
      <c r="KM4" s="431"/>
      <c r="KN4" s="431"/>
      <c r="KO4" s="431"/>
      <c r="KP4" s="431"/>
      <c r="KQ4" s="431"/>
      <c r="KR4" s="431"/>
      <c r="KS4" s="431"/>
      <c r="KT4" s="431"/>
      <c r="KU4" s="431"/>
      <c r="KV4" s="431"/>
      <c r="KW4" s="431"/>
      <c r="KX4" s="431"/>
      <c r="KY4" s="431"/>
      <c r="KZ4" s="431"/>
      <c r="LA4" s="431"/>
      <c r="LB4" s="431"/>
      <c r="LC4" s="431"/>
      <c r="LD4" s="431"/>
      <c r="LE4" s="431"/>
      <c r="LF4" s="431"/>
      <c r="LG4" s="431"/>
      <c r="LH4" s="431"/>
      <c r="LI4" s="431"/>
      <c r="LJ4" s="431"/>
      <c r="LK4" s="431"/>
      <c r="LL4" s="431"/>
      <c r="LM4" s="431"/>
      <c r="LN4" s="431"/>
      <c r="LO4" s="431"/>
      <c r="LP4" s="431"/>
      <c r="LQ4" s="431"/>
      <c r="LR4" s="431"/>
      <c r="LS4" s="431"/>
      <c r="LT4" s="431"/>
      <c r="LU4" s="431"/>
      <c r="LV4" s="431"/>
      <c r="LW4" s="431"/>
      <c r="LX4" s="431"/>
      <c r="LY4" s="431"/>
      <c r="LZ4" s="431"/>
      <c r="MA4" s="431"/>
      <c r="MB4" s="431"/>
      <c r="MC4" s="431"/>
      <c r="MD4" s="431"/>
      <c r="ME4" s="431"/>
      <c r="MF4" s="431"/>
      <c r="MG4" s="431"/>
      <c r="MH4" s="431"/>
      <c r="MI4" s="431"/>
      <c r="MJ4" s="431"/>
      <c r="MK4" s="431"/>
      <c r="ML4" s="431"/>
      <c r="MM4" s="431"/>
      <c r="MN4" s="431"/>
      <c r="MO4" s="431"/>
      <c r="MP4" s="431"/>
      <c r="MQ4" s="431"/>
      <c r="MR4" s="431"/>
      <c r="MS4" s="431"/>
      <c r="MT4" s="431"/>
      <c r="MU4" s="431"/>
      <c r="MV4" s="431"/>
      <c r="MW4" s="431"/>
      <c r="MX4" s="431"/>
      <c r="MY4" s="431"/>
      <c r="MZ4" s="431"/>
      <c r="NA4" s="431"/>
      <c r="NB4" s="431"/>
      <c r="NC4" s="431"/>
      <c r="ND4" s="431"/>
      <c r="NE4" s="431"/>
      <c r="NF4" s="431"/>
      <c r="NG4" s="431"/>
      <c r="NH4" s="431"/>
      <c r="NI4" s="431"/>
      <c r="NJ4" s="431"/>
      <c r="NK4" s="431"/>
      <c r="NL4" s="431"/>
      <c r="NM4" s="431"/>
      <c r="NN4" s="431"/>
      <c r="NO4" s="431"/>
      <c r="NP4" s="431"/>
      <c r="NQ4" s="431"/>
      <c r="NR4" s="431"/>
      <c r="NS4" s="431"/>
      <c r="NT4" s="431"/>
      <c r="NU4" s="431"/>
      <c r="NV4" s="431"/>
      <c r="NW4" s="431"/>
      <c r="NX4" s="431"/>
      <c r="NY4" s="431"/>
      <c r="NZ4" s="431"/>
      <c r="OA4" s="431"/>
      <c r="OB4" s="431"/>
      <c r="OC4" s="431"/>
      <c r="OD4" s="431"/>
      <c r="OE4" s="431"/>
      <c r="OF4" s="431"/>
      <c r="OG4" s="431"/>
      <c r="OH4" s="431"/>
      <c r="OI4" s="431"/>
      <c r="OJ4" s="431"/>
      <c r="OK4" s="431"/>
      <c r="OL4" s="431"/>
      <c r="OM4" s="431"/>
      <c r="ON4" s="431"/>
      <c r="OO4" s="431"/>
      <c r="OP4" s="431"/>
      <c r="OQ4" s="431"/>
      <c r="OR4" s="431"/>
      <c r="OS4" s="431"/>
      <c r="OT4" s="431"/>
      <c r="OU4" s="431"/>
      <c r="OV4" s="431"/>
      <c r="OW4" s="431"/>
      <c r="OX4" s="431"/>
      <c r="OY4" s="431"/>
      <c r="OZ4" s="431"/>
      <c r="PA4" s="431"/>
      <c r="PB4" s="431"/>
      <c r="PC4" s="431"/>
      <c r="PD4" s="431"/>
      <c r="PE4" s="431"/>
      <c r="PF4" s="431"/>
      <c r="PG4" s="431"/>
      <c r="PH4" s="431"/>
      <c r="PI4" s="431"/>
      <c r="PJ4" s="431"/>
      <c r="PK4" s="431"/>
      <c r="PL4" s="431"/>
      <c r="PM4" s="431"/>
      <c r="PN4" s="431"/>
      <c r="PO4" s="431"/>
      <c r="PP4" s="431"/>
      <c r="PQ4" s="431"/>
      <c r="PR4" s="431"/>
      <c r="PS4" s="431"/>
      <c r="PT4" s="431"/>
      <c r="PU4" s="431"/>
      <c r="PV4" s="431"/>
      <c r="PW4" s="431"/>
      <c r="PX4" s="431"/>
      <c r="PY4" s="431"/>
      <c r="PZ4" s="431"/>
      <c r="QA4" s="431"/>
      <c r="QB4" s="431"/>
      <c r="QC4" s="431"/>
      <c r="QD4" s="431"/>
      <c r="QE4" s="431"/>
      <c r="QF4" s="431"/>
      <c r="QG4" s="431"/>
      <c r="QH4" s="431"/>
      <c r="QI4" s="431"/>
      <c r="QJ4" s="431"/>
      <c r="QK4" s="431"/>
      <c r="QL4" s="431"/>
      <c r="QM4" s="431"/>
      <c r="QN4" s="431"/>
      <c r="QO4" s="431"/>
      <c r="QP4" s="431"/>
      <c r="QQ4" s="431"/>
      <c r="QR4" s="431"/>
      <c r="QS4" s="431"/>
      <c r="QT4" s="431"/>
      <c r="QU4" s="431"/>
      <c r="QV4" s="431"/>
      <c r="QW4" s="431"/>
      <c r="QX4" s="431"/>
      <c r="QY4" s="431"/>
      <c r="QZ4" s="431"/>
      <c r="RA4" s="431"/>
      <c r="RB4" s="431"/>
      <c r="RC4" s="431"/>
      <c r="RD4" s="431"/>
      <c r="RE4" s="431"/>
      <c r="RF4" s="431"/>
      <c r="RG4" s="431"/>
      <c r="RH4" s="431"/>
      <c r="RI4" s="431"/>
      <c r="RJ4" s="431"/>
      <c r="RK4" s="431"/>
      <c r="RL4" s="431"/>
      <c r="RM4" s="431"/>
      <c r="RN4" s="431"/>
      <c r="RO4" s="431"/>
      <c r="RP4" s="431"/>
      <c r="RQ4" s="431"/>
      <c r="RR4" s="431"/>
      <c r="RS4" s="431"/>
      <c r="RT4" s="431"/>
      <c r="RU4" s="431"/>
      <c r="RV4" s="431"/>
      <c r="RW4" s="431"/>
      <c r="RX4" s="431"/>
      <c r="RY4" s="431"/>
      <c r="RZ4" s="431"/>
      <c r="SA4" s="431"/>
      <c r="SB4" s="431"/>
      <c r="SC4" s="431"/>
      <c r="SD4" s="431"/>
      <c r="SE4" s="431"/>
      <c r="SF4" s="431"/>
      <c r="SG4" s="431"/>
      <c r="SH4" s="431"/>
      <c r="SI4" s="431"/>
      <c r="SJ4" s="431"/>
      <c r="SK4" s="431"/>
      <c r="SL4" s="431"/>
      <c r="SM4" s="431"/>
      <c r="SN4" s="431"/>
      <c r="SO4" s="431"/>
      <c r="SP4" s="431"/>
      <c r="SQ4" s="431"/>
      <c r="SR4" s="431"/>
      <c r="SS4" s="431"/>
      <c r="ST4" s="431"/>
      <c r="SU4" s="431"/>
      <c r="SV4" s="431"/>
      <c r="SW4" s="431"/>
      <c r="SX4" s="431"/>
      <c r="SY4" s="431"/>
      <c r="SZ4" s="431"/>
      <c r="TA4" s="431"/>
      <c r="TB4" s="431"/>
      <c r="TC4" s="431"/>
      <c r="TD4" s="431"/>
      <c r="TE4" s="431"/>
      <c r="TF4" s="431"/>
      <c r="TG4" s="431"/>
      <c r="TH4" s="431"/>
      <c r="TI4" s="431"/>
      <c r="TJ4" s="431"/>
      <c r="TK4" s="431"/>
      <c r="TL4" s="431"/>
      <c r="TM4" s="431"/>
      <c r="TN4" s="431"/>
      <c r="TO4" s="431"/>
      <c r="TP4" s="431"/>
      <c r="TQ4" s="431"/>
      <c r="TR4" s="431"/>
      <c r="TS4" s="431"/>
      <c r="TT4" s="431"/>
      <c r="TU4" s="431"/>
      <c r="TV4" s="431"/>
      <c r="TW4" s="431"/>
      <c r="TX4" s="431"/>
      <c r="TY4" s="431"/>
      <c r="TZ4" s="431"/>
      <c r="UA4" s="431"/>
      <c r="UB4" s="431"/>
      <c r="UC4" s="431"/>
      <c r="UD4" s="431"/>
      <c r="UE4" s="431"/>
      <c r="UF4" s="431"/>
      <c r="UG4" s="431"/>
      <c r="UH4" s="431"/>
      <c r="UI4" s="431"/>
      <c r="UJ4" s="431"/>
      <c r="UK4" s="431"/>
      <c r="UL4" s="431"/>
      <c r="UM4" s="431"/>
      <c r="UN4" s="431"/>
      <c r="UO4" s="431"/>
      <c r="UP4" s="431"/>
      <c r="UQ4" s="431"/>
      <c r="UR4" s="431"/>
      <c r="US4" s="431"/>
      <c r="UT4" s="431"/>
      <c r="UU4" s="431"/>
      <c r="UV4" s="431"/>
      <c r="UW4" s="431"/>
      <c r="UX4" s="431"/>
      <c r="UY4" s="431"/>
      <c r="UZ4" s="431"/>
      <c r="VA4" s="431"/>
      <c r="VB4" s="431"/>
      <c r="VC4" s="431"/>
      <c r="VD4" s="431"/>
      <c r="VE4" s="431"/>
      <c r="VF4" s="431"/>
      <c r="VG4" s="431"/>
      <c r="VH4" s="431"/>
      <c r="VI4" s="431"/>
      <c r="VJ4" s="431"/>
      <c r="VK4" s="431"/>
      <c r="VL4" s="431"/>
      <c r="VM4" s="431"/>
      <c r="VN4" s="431"/>
      <c r="VO4" s="431"/>
      <c r="VP4" s="431"/>
      <c r="VQ4" s="431"/>
      <c r="VR4" s="431"/>
      <c r="VS4" s="431"/>
      <c r="VT4" s="431"/>
      <c r="VU4" s="431"/>
      <c r="VV4" s="431"/>
      <c r="VW4" s="431"/>
      <c r="VX4" s="431"/>
      <c r="VY4" s="431"/>
      <c r="VZ4" s="431"/>
      <c r="WA4" s="431"/>
      <c r="WB4" s="431"/>
      <c r="WC4" s="431"/>
      <c r="WD4" s="431"/>
      <c r="WE4" s="431"/>
      <c r="WF4" s="431"/>
      <c r="WG4" s="431"/>
      <c r="WH4" s="431"/>
      <c r="WI4" s="431"/>
      <c r="WJ4" s="431"/>
      <c r="WK4" s="431"/>
      <c r="WL4" s="431"/>
      <c r="WM4" s="431"/>
      <c r="WN4" s="431"/>
      <c r="WO4" s="431"/>
      <c r="WP4" s="431"/>
      <c r="WQ4" s="431"/>
      <c r="WR4" s="431"/>
      <c r="WS4" s="431"/>
      <c r="WT4" s="431"/>
      <c r="WU4" s="431"/>
      <c r="WV4" s="431"/>
      <c r="WW4" s="431"/>
      <c r="WX4" s="431"/>
      <c r="WY4" s="431"/>
      <c r="WZ4" s="431"/>
      <c r="XA4" s="431"/>
      <c r="XB4" s="431"/>
      <c r="XC4" s="431"/>
      <c r="XD4" s="431"/>
      <c r="XE4" s="431"/>
      <c r="XF4" s="431"/>
      <c r="XG4" s="431"/>
      <c r="XH4" s="431"/>
      <c r="XI4" s="431"/>
      <c r="XJ4" s="431"/>
      <c r="XK4" s="431"/>
      <c r="XL4" s="431"/>
      <c r="XM4" s="431"/>
      <c r="XN4" s="431"/>
      <c r="XO4" s="431"/>
      <c r="XP4" s="431"/>
      <c r="XQ4" s="431"/>
      <c r="XR4" s="431"/>
      <c r="XS4" s="431"/>
      <c r="XT4" s="431"/>
      <c r="XU4" s="431"/>
      <c r="XV4" s="431"/>
      <c r="XW4" s="431"/>
      <c r="XX4" s="431"/>
      <c r="XY4" s="431"/>
      <c r="XZ4" s="431"/>
      <c r="YA4" s="431"/>
      <c r="YB4" s="431"/>
      <c r="YC4" s="431"/>
      <c r="YD4" s="431"/>
      <c r="YE4" s="431"/>
      <c r="YF4" s="431"/>
      <c r="YG4" s="431"/>
      <c r="YH4" s="431"/>
      <c r="YI4" s="431"/>
      <c r="YJ4" s="431"/>
      <c r="YK4" s="431"/>
      <c r="YL4" s="431"/>
      <c r="YM4" s="431"/>
      <c r="YN4" s="431"/>
      <c r="YO4" s="431"/>
      <c r="YP4" s="431"/>
      <c r="YQ4" s="431"/>
      <c r="YR4" s="431"/>
      <c r="YS4" s="431"/>
      <c r="YT4" s="431"/>
      <c r="YU4" s="431"/>
      <c r="YV4" s="431"/>
      <c r="YW4" s="431"/>
      <c r="YX4" s="431"/>
      <c r="YY4" s="431"/>
      <c r="YZ4" s="431"/>
      <c r="ZA4" s="431"/>
      <c r="ZB4" s="431"/>
      <c r="ZC4" s="431"/>
      <c r="ZD4" s="431"/>
      <c r="ZE4" s="431"/>
      <c r="ZF4" s="431"/>
      <c r="ZG4" s="431"/>
      <c r="ZH4" s="431"/>
      <c r="ZI4" s="431"/>
      <c r="ZJ4" s="431"/>
      <c r="ZK4" s="431"/>
      <c r="ZL4" s="431"/>
      <c r="ZM4" s="431"/>
      <c r="ZN4" s="431"/>
      <c r="ZO4" s="431"/>
      <c r="ZP4" s="431"/>
      <c r="ZQ4" s="431"/>
      <c r="ZR4" s="431"/>
      <c r="ZS4" s="431"/>
      <c r="ZT4" s="431"/>
      <c r="ZU4" s="431"/>
      <c r="ZV4" s="431"/>
      <c r="ZW4" s="431"/>
      <c r="ZX4" s="431"/>
      <c r="ZY4" s="431"/>
      <c r="ZZ4" s="431"/>
      <c r="AAA4" s="431"/>
      <c r="AAB4" s="431"/>
      <c r="AAC4" s="431"/>
      <c r="AAD4" s="431"/>
      <c r="AAE4" s="431"/>
      <c r="AAF4" s="431"/>
      <c r="AAG4" s="431"/>
      <c r="AAH4" s="431"/>
      <c r="AAI4" s="431"/>
      <c r="AAJ4" s="431"/>
      <c r="AAK4" s="431"/>
      <c r="AAL4" s="431"/>
      <c r="AAM4" s="431"/>
      <c r="AAN4" s="431"/>
      <c r="AAO4" s="431"/>
      <c r="AAP4" s="431"/>
      <c r="AAQ4" s="431"/>
      <c r="AAR4" s="431"/>
      <c r="AAS4" s="431"/>
      <c r="AAT4" s="431"/>
      <c r="AAU4" s="431"/>
      <c r="AAV4" s="431"/>
      <c r="AAW4" s="431"/>
      <c r="AAX4" s="431"/>
      <c r="AAY4" s="431"/>
      <c r="AAZ4" s="431"/>
      <c r="ABA4" s="431"/>
      <c r="ABB4" s="431"/>
      <c r="ABC4" s="431"/>
      <c r="ABD4" s="431"/>
      <c r="ABE4" s="431"/>
      <c r="ABF4" s="431"/>
      <c r="ABG4" s="431"/>
      <c r="ABH4" s="431"/>
      <c r="ABI4" s="431"/>
      <c r="ABJ4" s="431"/>
      <c r="ABK4" s="431"/>
      <c r="ABL4" s="431"/>
      <c r="ABM4" s="431"/>
      <c r="ABN4" s="431"/>
      <c r="ABO4" s="431"/>
      <c r="ABP4" s="431"/>
      <c r="ABQ4" s="431"/>
      <c r="ABR4" s="431"/>
      <c r="ABS4" s="431"/>
      <c r="ABT4" s="431"/>
      <c r="ABU4" s="431"/>
      <c r="ABV4" s="431"/>
      <c r="ABW4" s="431"/>
      <c r="ABX4" s="431"/>
      <c r="ABY4" s="431"/>
      <c r="ABZ4" s="431"/>
      <c r="ACA4" s="431"/>
      <c r="ACB4" s="431"/>
      <c r="ACC4" s="431"/>
      <c r="ACD4" s="431"/>
      <c r="ACE4" s="431"/>
      <c r="ACF4" s="431"/>
      <c r="ACG4" s="431"/>
      <c r="ACH4" s="431"/>
      <c r="ACI4" s="431"/>
      <c r="ACJ4" s="431"/>
      <c r="ACK4" s="431"/>
      <c r="ACL4" s="431"/>
      <c r="ACM4" s="431"/>
      <c r="ACN4" s="431"/>
      <c r="ACO4" s="431"/>
      <c r="ACP4" s="431"/>
      <c r="ACQ4" s="431"/>
      <c r="ACR4" s="431"/>
      <c r="ACS4" s="431"/>
      <c r="ACT4" s="431"/>
      <c r="ACU4" s="431"/>
      <c r="ACV4" s="431"/>
      <c r="ACW4" s="431"/>
      <c r="ACX4" s="431"/>
      <c r="ACY4" s="431"/>
      <c r="ACZ4" s="431"/>
      <c r="ADA4" s="431"/>
      <c r="ADB4" s="431"/>
      <c r="ADC4" s="431"/>
      <c r="ADD4" s="431"/>
      <c r="ADE4" s="431"/>
      <c r="ADF4" s="431"/>
      <c r="ADG4" s="431"/>
      <c r="ADH4" s="431"/>
      <c r="ADI4" s="431"/>
      <c r="ADJ4" s="431"/>
      <c r="ADK4" s="431"/>
      <c r="ADL4" s="431"/>
      <c r="ADM4" s="431"/>
      <c r="ADN4" s="431"/>
      <c r="ADO4" s="431"/>
      <c r="ADP4" s="431"/>
      <c r="ADQ4" s="431"/>
      <c r="ADR4" s="431"/>
      <c r="ADS4" s="431"/>
      <c r="ADT4" s="431"/>
      <c r="ADU4" s="431"/>
      <c r="ADV4" s="431"/>
      <c r="ADW4" s="431"/>
      <c r="ADX4" s="431"/>
      <c r="ADY4" s="431"/>
      <c r="ADZ4" s="431"/>
      <c r="AEA4" s="431"/>
      <c r="AEB4" s="431"/>
      <c r="AEC4" s="431"/>
      <c r="AED4" s="431"/>
      <c r="AEE4" s="431"/>
      <c r="AEF4" s="431"/>
      <c r="AEG4" s="431"/>
      <c r="AEH4" s="431"/>
      <c r="AEI4" s="431"/>
      <c r="AEJ4" s="431"/>
      <c r="AEK4" s="431"/>
      <c r="AEL4" s="431"/>
      <c r="AEM4" s="431"/>
      <c r="AEN4" s="431"/>
      <c r="AEO4" s="431"/>
      <c r="AEP4" s="431"/>
      <c r="AEQ4" s="431"/>
      <c r="AER4" s="431"/>
      <c r="AES4" s="431"/>
      <c r="AET4" s="431"/>
      <c r="AEU4" s="431"/>
      <c r="AEV4" s="431"/>
      <c r="AEW4" s="431"/>
      <c r="AEX4" s="431"/>
      <c r="AEY4" s="431"/>
      <c r="AEZ4" s="431"/>
      <c r="AFA4" s="431"/>
      <c r="AFB4" s="431"/>
      <c r="AFC4" s="431"/>
      <c r="AFD4" s="431"/>
      <c r="AFE4" s="431"/>
      <c r="AFF4" s="431"/>
      <c r="AFG4" s="431"/>
      <c r="AFH4" s="431"/>
      <c r="AFI4" s="431"/>
      <c r="AFJ4" s="431"/>
      <c r="AFK4" s="431"/>
      <c r="AFL4" s="431"/>
      <c r="AFM4" s="431"/>
      <c r="AFN4" s="431"/>
      <c r="AFO4" s="431"/>
      <c r="AFP4" s="431"/>
      <c r="AFQ4" s="431"/>
      <c r="AFR4" s="431"/>
      <c r="AFS4" s="431"/>
      <c r="AFT4" s="431"/>
      <c r="AFU4" s="431"/>
      <c r="AFV4" s="431"/>
      <c r="AFW4" s="431"/>
      <c r="AFX4" s="431"/>
      <c r="AFY4" s="431"/>
      <c r="AFZ4" s="431"/>
      <c r="AGA4" s="431"/>
      <c r="AGB4" s="431"/>
      <c r="AGC4" s="431"/>
      <c r="AGD4" s="431"/>
      <c r="AGE4" s="431"/>
      <c r="AGF4" s="431"/>
      <c r="AGG4" s="431"/>
      <c r="AGH4" s="431"/>
      <c r="AGI4" s="431"/>
      <c r="AGJ4" s="431"/>
      <c r="AGK4" s="431"/>
      <c r="AGL4" s="431"/>
      <c r="AGM4" s="431"/>
      <c r="AGN4" s="431"/>
      <c r="AGO4" s="431"/>
      <c r="AGP4" s="431"/>
      <c r="AGQ4" s="431"/>
      <c r="AGR4" s="431"/>
      <c r="AGS4" s="431"/>
      <c r="AGT4" s="431"/>
      <c r="AGU4" s="431"/>
      <c r="AGV4" s="431"/>
      <c r="AGW4" s="431"/>
      <c r="AGX4" s="431"/>
      <c r="AGY4" s="431"/>
      <c r="AGZ4" s="431"/>
      <c r="AHA4" s="431"/>
      <c r="AHB4" s="431"/>
      <c r="AHC4" s="431"/>
      <c r="AHD4" s="431"/>
      <c r="AHE4" s="431"/>
      <c r="AHF4" s="431"/>
      <c r="AHG4" s="431"/>
      <c r="AHH4" s="431"/>
      <c r="AHI4" s="431"/>
      <c r="AHJ4" s="431"/>
      <c r="AHK4" s="431"/>
      <c r="AHL4" s="431"/>
      <c r="AHM4" s="431"/>
      <c r="AHN4" s="431"/>
      <c r="AHO4" s="431"/>
      <c r="AHP4" s="431"/>
      <c r="AHQ4" s="431"/>
      <c r="AHR4" s="431"/>
      <c r="AHS4" s="431"/>
      <c r="AHT4" s="431"/>
      <c r="AHU4" s="431"/>
      <c r="AHV4" s="431"/>
      <c r="AHW4" s="431"/>
      <c r="AHX4" s="431"/>
      <c r="AHY4" s="431"/>
      <c r="AHZ4" s="431"/>
      <c r="AIA4" s="431"/>
      <c r="AIB4" s="431"/>
      <c r="AIC4" s="431"/>
      <c r="AID4" s="431"/>
      <c r="AIE4" s="431"/>
      <c r="AIF4" s="431"/>
      <c r="AIG4" s="431"/>
      <c r="AIH4" s="431"/>
      <c r="AII4" s="431"/>
      <c r="AIJ4" s="431"/>
      <c r="AIK4" s="431"/>
      <c r="AIL4" s="431"/>
      <c r="AIM4" s="431"/>
      <c r="AIN4" s="431"/>
      <c r="AIO4" s="431"/>
      <c r="AIP4" s="431"/>
      <c r="AIQ4" s="431"/>
      <c r="AIR4" s="431"/>
      <c r="AIS4" s="431"/>
      <c r="AIT4" s="431"/>
      <c r="AIU4" s="431"/>
      <c r="AIV4" s="431"/>
      <c r="AIW4" s="431"/>
      <c r="AIX4" s="431"/>
      <c r="AIY4" s="431"/>
      <c r="AIZ4" s="431"/>
      <c r="AJA4" s="431"/>
      <c r="AJB4" s="431"/>
      <c r="AJC4" s="431"/>
      <c r="AJD4" s="431"/>
      <c r="AJE4" s="431"/>
      <c r="AJF4" s="431"/>
      <c r="AJG4" s="431"/>
      <c r="AJH4" s="431"/>
      <c r="AJI4" s="431"/>
      <c r="AJJ4" s="431"/>
      <c r="AJK4" s="431"/>
      <c r="AJL4" s="431"/>
      <c r="AJM4" s="431"/>
      <c r="AJN4" s="431"/>
      <c r="AJO4" s="431"/>
      <c r="AJP4" s="431"/>
      <c r="AJQ4" s="431"/>
      <c r="AJR4" s="431"/>
      <c r="AJS4" s="431"/>
      <c r="AJT4" s="431"/>
      <c r="AJU4" s="431"/>
      <c r="AJV4" s="431"/>
      <c r="AJW4" s="431"/>
      <c r="AJX4" s="431"/>
      <c r="AJY4" s="431"/>
      <c r="AJZ4" s="431"/>
      <c r="AKA4" s="431"/>
      <c r="AKB4" s="431"/>
      <c r="AKC4" s="431"/>
      <c r="AKD4" s="431"/>
      <c r="AKE4" s="431"/>
      <c r="AKF4" s="431"/>
      <c r="AKG4" s="431"/>
      <c r="AKH4" s="431"/>
      <c r="AKI4" s="431"/>
      <c r="AKJ4" s="431"/>
      <c r="AKK4" s="431"/>
      <c r="AKL4" s="431"/>
      <c r="AKM4" s="431"/>
      <c r="AKN4" s="431"/>
      <c r="AKO4" s="431"/>
      <c r="AKP4" s="431"/>
      <c r="AKQ4" s="431"/>
      <c r="AKR4" s="431"/>
      <c r="AKS4" s="431"/>
      <c r="AKT4" s="431"/>
      <c r="AKU4" s="431"/>
      <c r="AKV4" s="431"/>
      <c r="AKW4" s="431"/>
      <c r="AKX4" s="431"/>
      <c r="AKY4" s="431"/>
      <c r="AKZ4" s="431"/>
      <c r="ALA4" s="431"/>
      <c r="ALB4" s="431"/>
      <c r="ALC4" s="431"/>
      <c r="ALD4" s="431"/>
      <c r="ALE4" s="431"/>
      <c r="ALF4" s="431"/>
      <c r="ALG4" s="431"/>
      <c r="ALH4" s="431"/>
      <c r="ALI4" s="431"/>
      <c r="ALJ4" s="431"/>
      <c r="ALK4" s="431"/>
      <c r="ALL4" s="431"/>
      <c r="ALM4" s="431"/>
      <c r="ALN4" s="431"/>
      <c r="ALO4" s="431"/>
      <c r="ALP4" s="431"/>
      <c r="ALQ4" s="431"/>
      <c r="ALR4" s="431"/>
      <c r="ALS4" s="431"/>
      <c r="ALT4" s="431"/>
      <c r="ALU4" s="431"/>
      <c r="ALV4" s="431"/>
      <c r="ALW4" s="431"/>
      <c r="ALX4" s="431"/>
      <c r="ALY4" s="431"/>
      <c r="ALZ4" s="431"/>
      <c r="AMA4" s="431"/>
      <c r="AMB4" s="431"/>
      <c r="AMC4" s="431"/>
      <c r="AMD4" s="431"/>
      <c r="AME4" s="431"/>
      <c r="AMF4" s="431"/>
      <c r="AMG4" s="431"/>
      <c r="AMH4" s="431"/>
      <c r="AMI4" s="431"/>
      <c r="AMJ4" s="431"/>
      <c r="AMK4" s="431"/>
      <c r="AML4" s="431"/>
      <c r="AMM4" s="431"/>
      <c r="AMN4" s="431"/>
      <c r="AMO4" s="431"/>
      <c r="AMP4" s="431"/>
      <c r="AMQ4" s="431"/>
      <c r="AMR4" s="431"/>
      <c r="AMS4" s="431"/>
      <c r="AMT4" s="431"/>
      <c r="AMU4" s="431"/>
      <c r="AMV4" s="431"/>
      <c r="AMW4" s="431"/>
      <c r="AMX4" s="431"/>
      <c r="AMY4" s="431"/>
      <c r="AMZ4" s="431"/>
      <c r="ANA4" s="431"/>
      <c r="ANB4" s="431"/>
      <c r="ANC4" s="431"/>
      <c r="AND4" s="431"/>
      <c r="ANE4" s="431"/>
      <c r="ANF4" s="431"/>
      <c r="ANG4" s="431"/>
      <c r="ANH4" s="431"/>
      <c r="ANI4" s="431"/>
      <c r="ANJ4" s="431"/>
      <c r="ANK4" s="431"/>
      <c r="ANL4" s="431"/>
      <c r="ANM4" s="431"/>
      <c r="ANN4" s="431"/>
      <c r="ANO4" s="431"/>
      <c r="ANP4" s="431"/>
      <c r="ANQ4" s="431"/>
      <c r="ANR4" s="431"/>
      <c r="ANS4" s="431"/>
      <c r="ANT4" s="431"/>
      <c r="ANU4" s="431"/>
      <c r="ANV4" s="431"/>
      <c r="ANW4" s="431"/>
      <c r="ANX4" s="431"/>
      <c r="ANY4" s="431"/>
      <c r="ANZ4" s="431"/>
      <c r="AOA4" s="431"/>
      <c r="AOB4" s="431"/>
      <c r="AOC4" s="431"/>
      <c r="AOD4" s="431"/>
      <c r="AOE4" s="431"/>
      <c r="AOF4" s="431"/>
      <c r="AOG4" s="431"/>
      <c r="AOH4" s="431"/>
      <c r="AOI4" s="431"/>
      <c r="AOJ4" s="431"/>
      <c r="AOK4" s="431"/>
      <c r="AOL4" s="431"/>
      <c r="AOM4" s="431"/>
      <c r="AON4" s="431"/>
      <c r="AOO4" s="431"/>
      <c r="AOP4" s="431"/>
      <c r="AOQ4" s="431"/>
      <c r="AOR4" s="431"/>
      <c r="AOS4" s="431"/>
      <c r="AOT4" s="431"/>
      <c r="AOU4" s="431"/>
      <c r="AOV4" s="431"/>
      <c r="AOW4" s="431"/>
      <c r="AOX4" s="431"/>
      <c r="AOY4" s="431"/>
      <c r="AOZ4" s="431"/>
      <c r="APA4" s="431"/>
      <c r="APB4" s="431"/>
      <c r="APC4" s="431"/>
      <c r="APD4" s="431"/>
      <c r="APE4" s="431"/>
      <c r="APF4" s="431"/>
      <c r="APG4" s="431"/>
      <c r="APH4" s="431"/>
      <c r="API4" s="431"/>
      <c r="APJ4" s="431"/>
      <c r="APK4" s="431"/>
      <c r="APL4" s="431"/>
      <c r="APM4" s="431"/>
      <c r="APN4" s="431"/>
      <c r="APO4" s="431"/>
      <c r="APP4" s="431"/>
      <c r="APQ4" s="431"/>
      <c r="APR4" s="431"/>
      <c r="APS4" s="431"/>
      <c r="APT4" s="431"/>
      <c r="APU4" s="431"/>
      <c r="APV4" s="431"/>
      <c r="APW4" s="431"/>
      <c r="APX4" s="431"/>
      <c r="APY4" s="431"/>
      <c r="APZ4" s="431"/>
      <c r="AQA4" s="431"/>
      <c r="AQB4" s="431"/>
      <c r="AQC4" s="431"/>
      <c r="AQD4" s="431"/>
      <c r="AQE4" s="431"/>
      <c r="AQF4" s="431"/>
      <c r="AQG4" s="431"/>
      <c r="AQH4" s="431"/>
      <c r="AQI4" s="431"/>
      <c r="AQJ4" s="431"/>
      <c r="AQK4" s="431"/>
      <c r="AQL4" s="431"/>
      <c r="AQM4" s="431"/>
      <c r="AQN4" s="431"/>
      <c r="AQO4" s="431"/>
      <c r="AQP4" s="431"/>
      <c r="AQQ4" s="431"/>
      <c r="AQR4" s="431"/>
      <c r="AQS4" s="431"/>
      <c r="AQT4" s="431"/>
      <c r="AQU4" s="431"/>
      <c r="AQV4" s="431"/>
      <c r="AQW4" s="431"/>
      <c r="AQX4" s="431"/>
      <c r="AQY4" s="431"/>
      <c r="AQZ4" s="431"/>
      <c r="ARA4" s="431"/>
      <c r="ARB4" s="431"/>
      <c r="ARC4" s="431"/>
      <c r="ARD4" s="431"/>
      <c r="ARE4" s="431"/>
      <c r="ARF4" s="431"/>
      <c r="ARG4" s="431"/>
      <c r="ARH4" s="431"/>
      <c r="ARI4" s="431"/>
      <c r="ARJ4" s="431"/>
      <c r="ARK4" s="431"/>
      <c r="ARL4" s="431"/>
      <c r="ARM4" s="431"/>
      <c r="ARN4" s="431"/>
      <c r="ARO4" s="431"/>
      <c r="ARP4" s="431"/>
      <c r="ARQ4" s="431"/>
      <c r="ARR4" s="431"/>
      <c r="ARS4" s="431"/>
      <c r="ART4" s="431"/>
      <c r="ARU4" s="431"/>
      <c r="ARV4" s="431"/>
      <c r="ARW4" s="431"/>
      <c r="ARX4" s="431"/>
      <c r="ARY4" s="431"/>
      <c r="ARZ4" s="431"/>
      <c r="ASA4" s="431"/>
      <c r="ASB4" s="431"/>
      <c r="ASC4" s="431"/>
      <c r="ASD4" s="431"/>
      <c r="ASE4" s="431"/>
      <c r="ASF4" s="431"/>
      <c r="ASG4" s="431"/>
      <c r="ASH4" s="431"/>
      <c r="ASI4" s="431"/>
      <c r="ASJ4" s="431"/>
      <c r="ASK4" s="431"/>
      <c r="ASL4" s="431"/>
      <c r="ASM4" s="431"/>
      <c r="ASN4" s="431"/>
      <c r="ASO4" s="431"/>
      <c r="ASP4" s="431"/>
      <c r="ASQ4" s="431"/>
      <c r="ASR4" s="431"/>
      <c r="ASS4" s="431"/>
      <c r="AST4" s="431"/>
      <c r="ASU4" s="431"/>
      <c r="ASV4" s="431"/>
      <c r="ASW4" s="431"/>
      <c r="ASX4" s="431"/>
      <c r="ASY4" s="431"/>
      <c r="ASZ4" s="431"/>
      <c r="ATA4" s="431"/>
      <c r="ATB4" s="431"/>
      <c r="ATC4" s="431"/>
      <c r="ATD4" s="431"/>
      <c r="ATE4" s="431"/>
      <c r="ATF4" s="431"/>
      <c r="ATG4" s="431"/>
      <c r="ATH4" s="431"/>
      <c r="ATI4" s="431"/>
      <c r="ATJ4" s="431"/>
      <c r="ATK4" s="431"/>
      <c r="ATL4" s="431"/>
      <c r="ATM4" s="431"/>
      <c r="ATN4" s="431"/>
      <c r="ATO4" s="431"/>
      <c r="ATP4" s="431"/>
      <c r="ATQ4" s="431"/>
      <c r="ATR4" s="431"/>
      <c r="ATS4" s="431"/>
      <c r="ATT4" s="431"/>
      <c r="ATU4" s="431"/>
      <c r="ATV4" s="431"/>
      <c r="ATW4" s="431"/>
      <c r="ATX4" s="431"/>
      <c r="ATY4" s="431"/>
      <c r="ATZ4" s="431"/>
      <c r="AUA4" s="431"/>
      <c r="AUB4" s="431"/>
      <c r="AUC4" s="431"/>
      <c r="AUD4" s="431"/>
      <c r="AUE4" s="431"/>
      <c r="AUF4" s="431"/>
      <c r="AUG4" s="431"/>
      <c r="AUH4" s="431"/>
      <c r="AUI4" s="431"/>
      <c r="AUJ4" s="431"/>
      <c r="AUK4" s="431"/>
      <c r="AUL4" s="431"/>
      <c r="AUM4" s="431"/>
      <c r="AUN4" s="431"/>
      <c r="AUO4" s="431"/>
      <c r="AUP4" s="431"/>
      <c r="AUQ4" s="431"/>
      <c r="AUR4" s="431"/>
      <c r="AUS4" s="431"/>
      <c r="AUT4" s="431"/>
      <c r="AUU4" s="431"/>
      <c r="AUV4" s="431"/>
      <c r="AUW4" s="431"/>
      <c r="AUX4" s="431"/>
      <c r="AUY4" s="431"/>
      <c r="AUZ4" s="431"/>
      <c r="AVA4" s="431"/>
      <c r="AVB4" s="431"/>
      <c r="AVC4" s="431"/>
      <c r="AVD4" s="431"/>
      <c r="AVE4" s="431"/>
      <c r="AVF4" s="431"/>
      <c r="AVG4" s="431"/>
      <c r="AVH4" s="431"/>
      <c r="AVI4" s="431"/>
      <c r="AVJ4" s="431"/>
      <c r="AVK4" s="431"/>
      <c r="AVL4" s="431"/>
      <c r="AVM4" s="431"/>
      <c r="AVN4" s="431"/>
      <c r="AVO4" s="431"/>
      <c r="AVP4" s="431"/>
      <c r="AVQ4" s="431"/>
      <c r="AVR4" s="431"/>
      <c r="AVS4" s="431"/>
      <c r="AVT4" s="431"/>
      <c r="AVU4" s="431"/>
      <c r="AVV4" s="431"/>
      <c r="AVW4" s="431"/>
      <c r="AVX4" s="431"/>
      <c r="AVY4" s="431"/>
      <c r="AVZ4" s="431"/>
      <c r="AWA4" s="431"/>
      <c r="AWB4" s="431"/>
      <c r="AWC4" s="431"/>
      <c r="AWD4" s="431"/>
      <c r="AWE4" s="431"/>
      <c r="AWF4" s="431"/>
      <c r="AWG4" s="431"/>
      <c r="AWH4" s="431"/>
      <c r="AWI4" s="431"/>
      <c r="AWJ4" s="431"/>
      <c r="AWK4" s="431"/>
      <c r="AWL4" s="431"/>
      <c r="AWM4" s="431"/>
      <c r="AWN4" s="431"/>
      <c r="AWO4" s="431"/>
      <c r="AWP4" s="431"/>
      <c r="AWQ4" s="431"/>
      <c r="AWR4" s="431"/>
      <c r="AWS4" s="431"/>
      <c r="AWT4" s="431"/>
      <c r="AWU4" s="431"/>
      <c r="AWV4" s="431"/>
      <c r="AWW4" s="431"/>
      <c r="AWX4" s="431"/>
      <c r="AWY4" s="431"/>
      <c r="AWZ4" s="431"/>
      <c r="AXA4" s="431"/>
      <c r="AXB4" s="431"/>
      <c r="AXC4" s="431"/>
      <c r="AXD4" s="431"/>
      <c r="AXE4" s="431"/>
      <c r="AXF4" s="431"/>
      <c r="AXG4" s="431"/>
      <c r="AXH4" s="431"/>
      <c r="AXI4" s="431"/>
      <c r="AXJ4" s="431"/>
      <c r="AXK4" s="431"/>
      <c r="AXL4" s="431"/>
      <c r="AXM4" s="431"/>
      <c r="AXN4" s="431"/>
      <c r="AXO4" s="431"/>
      <c r="AXP4" s="431"/>
      <c r="AXQ4" s="431"/>
      <c r="AXR4" s="431"/>
      <c r="AXS4" s="431"/>
      <c r="AXT4" s="431"/>
      <c r="AXU4" s="431"/>
      <c r="AXV4" s="431"/>
      <c r="AXW4" s="431"/>
      <c r="AXX4" s="431"/>
      <c r="AXY4" s="431"/>
      <c r="AXZ4" s="431"/>
      <c r="AYA4" s="431"/>
      <c r="AYB4" s="431"/>
      <c r="AYC4" s="431"/>
      <c r="AYD4" s="431"/>
      <c r="AYE4" s="431"/>
      <c r="AYF4" s="431"/>
      <c r="AYG4" s="431"/>
      <c r="AYH4" s="431"/>
      <c r="AYI4" s="431"/>
      <c r="AYJ4" s="431"/>
      <c r="AYK4" s="431"/>
      <c r="AYL4" s="431"/>
      <c r="AYM4" s="431"/>
      <c r="AYN4" s="431"/>
      <c r="AYO4" s="431"/>
      <c r="AYP4" s="431"/>
      <c r="AYQ4" s="431"/>
      <c r="AYR4" s="431"/>
      <c r="AYS4" s="431"/>
      <c r="AYT4" s="431"/>
      <c r="AYU4" s="431"/>
      <c r="AYV4" s="431"/>
      <c r="AYW4" s="431"/>
      <c r="AYX4" s="431"/>
      <c r="AYY4" s="431"/>
      <c r="AYZ4" s="431"/>
      <c r="AZA4" s="431"/>
      <c r="AZB4" s="431"/>
      <c r="AZC4" s="431"/>
      <c r="AZD4" s="431"/>
      <c r="AZE4" s="431"/>
      <c r="AZF4" s="431"/>
      <c r="AZG4" s="431"/>
      <c r="AZH4" s="431"/>
      <c r="AZI4" s="431"/>
      <c r="AZJ4" s="431"/>
      <c r="AZK4" s="431"/>
      <c r="AZL4" s="431"/>
      <c r="AZM4" s="431"/>
      <c r="AZN4" s="431"/>
      <c r="AZO4" s="431"/>
      <c r="AZP4" s="431"/>
      <c r="AZQ4" s="431"/>
      <c r="AZR4" s="431"/>
      <c r="AZS4" s="431"/>
      <c r="AZT4" s="431"/>
      <c r="AZU4" s="431"/>
      <c r="AZV4" s="431"/>
      <c r="AZW4" s="431"/>
      <c r="AZX4" s="431"/>
      <c r="AZY4" s="431"/>
      <c r="AZZ4" s="431"/>
      <c r="BAA4" s="431"/>
      <c r="BAB4" s="431"/>
      <c r="BAC4" s="431"/>
      <c r="BAD4" s="431"/>
      <c r="BAE4" s="431"/>
      <c r="BAF4" s="431"/>
      <c r="BAG4" s="431"/>
      <c r="BAH4" s="431"/>
      <c r="BAI4" s="431"/>
      <c r="BAJ4" s="431"/>
      <c r="BAK4" s="431"/>
      <c r="BAL4" s="431"/>
      <c r="BAM4" s="431"/>
      <c r="BAN4" s="431"/>
      <c r="BAO4" s="431"/>
      <c r="BAP4" s="431"/>
      <c r="BAQ4" s="431"/>
      <c r="BAR4" s="431"/>
      <c r="BAS4" s="431"/>
      <c r="BAT4" s="431"/>
      <c r="BAU4" s="431"/>
      <c r="BAV4" s="431"/>
      <c r="BAW4" s="431"/>
      <c r="BAX4" s="431"/>
      <c r="BAY4" s="431"/>
      <c r="BAZ4" s="431"/>
      <c r="BBA4" s="431"/>
      <c r="BBB4" s="431"/>
      <c r="BBC4" s="431"/>
      <c r="BBD4" s="431"/>
      <c r="BBE4" s="431"/>
      <c r="BBF4" s="431"/>
      <c r="BBG4" s="431"/>
      <c r="BBH4" s="431"/>
      <c r="BBI4" s="431"/>
      <c r="BBJ4" s="431"/>
      <c r="BBK4" s="431"/>
      <c r="BBL4" s="431"/>
      <c r="BBM4" s="431"/>
      <c r="BBN4" s="431"/>
      <c r="BBO4" s="431"/>
      <c r="BBP4" s="431"/>
      <c r="BBQ4" s="431"/>
      <c r="BBR4" s="431"/>
      <c r="BBS4" s="431"/>
      <c r="BBT4" s="431"/>
      <c r="BBU4" s="431"/>
      <c r="BBV4" s="431"/>
      <c r="BBW4" s="431"/>
      <c r="BBX4" s="431"/>
      <c r="BBY4" s="431"/>
      <c r="BBZ4" s="431"/>
      <c r="BCA4" s="431"/>
      <c r="BCB4" s="431"/>
      <c r="BCC4" s="431"/>
      <c r="BCD4" s="431"/>
      <c r="BCE4" s="431"/>
      <c r="BCF4" s="431"/>
      <c r="BCG4" s="431"/>
      <c r="BCH4" s="431"/>
      <c r="BCI4" s="431"/>
      <c r="BCJ4" s="431"/>
      <c r="BCK4" s="431"/>
      <c r="BCL4" s="431"/>
      <c r="BCM4" s="431"/>
      <c r="BCN4" s="431"/>
      <c r="BCO4" s="431"/>
      <c r="BCP4" s="431"/>
      <c r="BCQ4" s="431"/>
      <c r="BCR4" s="431"/>
      <c r="BCS4" s="431"/>
      <c r="BCT4" s="431"/>
      <c r="BCU4" s="431"/>
      <c r="BCV4" s="431"/>
      <c r="BCW4" s="431"/>
      <c r="BCX4" s="431"/>
      <c r="BCY4" s="431"/>
      <c r="BCZ4" s="431"/>
      <c r="BDA4" s="431"/>
      <c r="BDB4" s="431"/>
      <c r="BDC4" s="431"/>
      <c r="BDD4" s="431"/>
      <c r="BDE4" s="431"/>
      <c r="BDF4" s="431"/>
      <c r="BDG4" s="431"/>
      <c r="BDH4" s="431"/>
      <c r="BDI4" s="431"/>
      <c r="BDJ4" s="431"/>
      <c r="BDK4" s="431"/>
      <c r="BDL4" s="431"/>
      <c r="BDM4" s="431"/>
      <c r="BDN4" s="431"/>
      <c r="BDO4" s="431"/>
      <c r="BDP4" s="431"/>
      <c r="BDQ4" s="431"/>
      <c r="BDR4" s="431"/>
      <c r="BDS4" s="431"/>
      <c r="BDT4" s="431"/>
      <c r="BDU4" s="431"/>
      <c r="BDV4" s="431"/>
      <c r="BDW4" s="431"/>
      <c r="BDX4" s="431"/>
      <c r="BDY4" s="431"/>
      <c r="BDZ4" s="431"/>
      <c r="BEA4" s="431"/>
      <c r="BEB4" s="431"/>
      <c r="BEC4" s="431"/>
      <c r="BED4" s="431"/>
      <c r="BEE4" s="431"/>
      <c r="BEF4" s="431"/>
      <c r="BEG4" s="431"/>
      <c r="BEH4" s="431"/>
      <c r="BEI4" s="431"/>
      <c r="BEJ4" s="431"/>
      <c r="BEK4" s="431"/>
      <c r="BEL4" s="431"/>
      <c r="BEM4" s="431"/>
      <c r="BEN4" s="431"/>
      <c r="BEO4" s="431"/>
      <c r="BEP4" s="431"/>
      <c r="BEQ4" s="431"/>
      <c r="BER4" s="431"/>
      <c r="BES4" s="431"/>
      <c r="BET4" s="431"/>
      <c r="BEU4" s="431"/>
      <c r="BEV4" s="431"/>
      <c r="BEW4" s="431"/>
      <c r="BEX4" s="431"/>
      <c r="BEY4" s="431"/>
      <c r="BEZ4" s="431"/>
      <c r="BFA4" s="431"/>
      <c r="BFB4" s="431"/>
      <c r="BFC4" s="431"/>
      <c r="BFD4" s="431"/>
      <c r="BFE4" s="431"/>
      <c r="BFF4" s="431"/>
      <c r="BFG4" s="431"/>
      <c r="BFH4" s="431"/>
      <c r="BFI4" s="431"/>
      <c r="BFJ4" s="431"/>
      <c r="BFK4" s="431"/>
      <c r="BFL4" s="431"/>
      <c r="BFM4" s="431"/>
      <c r="BFN4" s="431"/>
      <c r="BFO4" s="431"/>
      <c r="BFP4" s="431"/>
      <c r="BFQ4" s="431"/>
      <c r="BFR4" s="431"/>
      <c r="BFS4" s="431"/>
      <c r="BFT4" s="431"/>
      <c r="BFU4" s="431"/>
      <c r="BFV4" s="431"/>
      <c r="BFW4" s="431"/>
      <c r="BFX4" s="431"/>
      <c r="BFY4" s="431"/>
      <c r="BFZ4" s="431"/>
      <c r="BGA4" s="431"/>
      <c r="BGB4" s="431"/>
      <c r="BGC4" s="431"/>
      <c r="BGD4" s="431"/>
      <c r="BGE4" s="431"/>
      <c r="BGF4" s="431"/>
      <c r="BGG4" s="431"/>
      <c r="BGH4" s="431"/>
      <c r="BGI4" s="431"/>
      <c r="BGJ4" s="431"/>
      <c r="BGK4" s="431"/>
      <c r="BGL4" s="431"/>
      <c r="BGM4" s="431"/>
      <c r="BGN4" s="431"/>
      <c r="BGO4" s="431"/>
      <c r="BGP4" s="431"/>
      <c r="BGQ4" s="431"/>
      <c r="BGR4" s="431"/>
      <c r="BGS4" s="431"/>
      <c r="BGT4" s="431"/>
      <c r="BGU4" s="431"/>
      <c r="BGV4" s="431"/>
      <c r="BGW4" s="431"/>
      <c r="BGX4" s="431"/>
      <c r="BGY4" s="431"/>
      <c r="BGZ4" s="431"/>
      <c r="BHA4" s="431"/>
      <c r="BHB4" s="431"/>
      <c r="BHC4" s="431"/>
      <c r="BHD4" s="431"/>
      <c r="BHE4" s="431"/>
      <c r="BHF4" s="431"/>
      <c r="BHG4" s="431"/>
      <c r="BHH4" s="431"/>
      <c r="BHI4" s="431"/>
      <c r="BHJ4" s="431"/>
      <c r="BHK4" s="431"/>
      <c r="BHL4" s="431"/>
      <c r="BHM4" s="431"/>
      <c r="BHN4" s="431"/>
      <c r="BHO4" s="431"/>
      <c r="BHP4" s="431"/>
      <c r="BHQ4" s="431"/>
      <c r="BHR4" s="431"/>
      <c r="BHS4" s="431"/>
      <c r="BHT4" s="431"/>
      <c r="BHU4" s="431"/>
      <c r="BHV4" s="431"/>
      <c r="BHW4" s="431"/>
      <c r="BHX4" s="431"/>
      <c r="BHY4" s="431"/>
      <c r="BHZ4" s="431"/>
      <c r="BIA4" s="431"/>
      <c r="BIB4" s="431"/>
      <c r="BIC4" s="431"/>
      <c r="BID4" s="431"/>
      <c r="BIE4" s="431"/>
      <c r="BIF4" s="431"/>
      <c r="BIG4" s="431"/>
      <c r="BIH4" s="431"/>
      <c r="BII4" s="431"/>
      <c r="BIJ4" s="431"/>
      <c r="BIK4" s="431"/>
      <c r="BIL4" s="431"/>
      <c r="BIM4" s="431"/>
      <c r="BIN4" s="431"/>
      <c r="BIO4" s="431"/>
      <c r="BIP4" s="431"/>
      <c r="BIQ4" s="431"/>
      <c r="BIR4" s="431"/>
      <c r="BIS4" s="431"/>
      <c r="BIT4" s="431"/>
      <c r="BIU4" s="431"/>
      <c r="BIV4" s="431"/>
      <c r="BIW4" s="431"/>
      <c r="BIX4" s="431"/>
      <c r="BIY4" s="431"/>
      <c r="BIZ4" s="431"/>
      <c r="BJA4" s="431"/>
      <c r="BJB4" s="431"/>
      <c r="BJC4" s="431"/>
      <c r="BJD4" s="431"/>
      <c r="BJE4" s="431"/>
      <c r="BJF4" s="431"/>
      <c r="BJG4" s="431"/>
      <c r="BJH4" s="431"/>
      <c r="BJI4" s="431"/>
      <c r="BJJ4" s="431"/>
      <c r="BJK4" s="431"/>
      <c r="BJL4" s="431"/>
      <c r="BJM4" s="431"/>
      <c r="BJN4" s="431"/>
      <c r="BJO4" s="431"/>
      <c r="BJP4" s="431"/>
      <c r="BJQ4" s="431"/>
      <c r="BJR4" s="431"/>
      <c r="BJS4" s="431"/>
      <c r="BJT4" s="431"/>
      <c r="BJU4" s="431"/>
      <c r="BJV4" s="431"/>
      <c r="BJW4" s="431"/>
      <c r="BJX4" s="431"/>
      <c r="BJY4" s="431"/>
      <c r="BJZ4" s="431"/>
      <c r="BKA4" s="431"/>
      <c r="BKB4" s="431"/>
      <c r="BKC4" s="431"/>
      <c r="BKD4" s="431"/>
      <c r="BKE4" s="431"/>
      <c r="BKF4" s="431"/>
      <c r="BKG4" s="431"/>
      <c r="BKH4" s="431"/>
      <c r="BKI4" s="431"/>
      <c r="BKJ4" s="431"/>
      <c r="BKK4" s="431"/>
      <c r="BKL4" s="431"/>
      <c r="BKM4" s="431"/>
      <c r="BKN4" s="431"/>
      <c r="BKO4" s="431"/>
      <c r="BKP4" s="431"/>
      <c r="BKQ4" s="431"/>
      <c r="BKR4" s="431"/>
      <c r="BKS4" s="431"/>
      <c r="BKT4" s="431"/>
      <c r="BKU4" s="431"/>
      <c r="BKV4" s="431"/>
      <c r="BKW4" s="431"/>
      <c r="BKX4" s="431"/>
      <c r="BKY4" s="431"/>
      <c r="BKZ4" s="431"/>
      <c r="BLA4" s="431"/>
      <c r="BLB4" s="431"/>
      <c r="BLC4" s="431"/>
      <c r="BLD4" s="431"/>
      <c r="BLE4" s="431"/>
      <c r="BLF4" s="431"/>
      <c r="BLG4" s="431"/>
      <c r="BLH4" s="431"/>
      <c r="BLI4" s="431"/>
      <c r="BLJ4" s="431"/>
      <c r="BLK4" s="431"/>
      <c r="BLL4" s="431"/>
      <c r="BLM4" s="431"/>
      <c r="BLN4" s="431"/>
      <c r="BLO4" s="431"/>
      <c r="BLP4" s="431"/>
      <c r="BLQ4" s="431"/>
      <c r="BLR4" s="431"/>
      <c r="BLS4" s="431"/>
      <c r="BLT4" s="431"/>
      <c r="BLU4" s="431"/>
      <c r="BLV4" s="431"/>
      <c r="BLW4" s="431"/>
      <c r="BLX4" s="431"/>
      <c r="BLY4" s="431"/>
      <c r="BLZ4" s="431"/>
      <c r="BMA4" s="431"/>
      <c r="BMB4" s="431"/>
      <c r="BMC4" s="431"/>
      <c r="BMD4" s="431"/>
      <c r="BME4" s="431"/>
      <c r="BMF4" s="431"/>
      <c r="BMG4" s="431"/>
      <c r="BMH4" s="431"/>
      <c r="BMI4" s="431"/>
      <c r="BMJ4" s="431"/>
      <c r="BMK4" s="431"/>
      <c r="BML4" s="431"/>
      <c r="BMM4" s="431"/>
      <c r="BMN4" s="431"/>
      <c r="BMO4" s="431"/>
      <c r="BMP4" s="431"/>
      <c r="BMQ4" s="431"/>
      <c r="BMR4" s="431"/>
      <c r="BMS4" s="431"/>
      <c r="BMT4" s="431"/>
      <c r="BMU4" s="431"/>
      <c r="BMV4" s="431"/>
      <c r="BMW4" s="431"/>
      <c r="BMX4" s="431"/>
      <c r="BMY4" s="431"/>
      <c r="BMZ4" s="431"/>
      <c r="BNA4" s="431"/>
      <c r="BNB4" s="431"/>
      <c r="BNC4" s="431"/>
      <c r="BND4" s="431"/>
      <c r="BNE4" s="431"/>
      <c r="BNF4" s="431"/>
      <c r="BNG4" s="431"/>
      <c r="BNH4" s="431"/>
      <c r="BNI4" s="431"/>
      <c r="BNJ4" s="431"/>
      <c r="BNK4" s="431"/>
      <c r="BNL4" s="431"/>
      <c r="BNM4" s="431"/>
      <c r="BNN4" s="431"/>
      <c r="BNO4" s="431"/>
      <c r="BNP4" s="431"/>
      <c r="BNQ4" s="431"/>
      <c r="BNR4" s="431"/>
      <c r="BNS4" s="431"/>
      <c r="BNT4" s="431"/>
      <c r="BNU4" s="431"/>
      <c r="BNV4" s="431"/>
      <c r="BNW4" s="431"/>
      <c r="BNX4" s="431"/>
      <c r="BNY4" s="431"/>
      <c r="BNZ4" s="431"/>
      <c r="BOA4" s="431"/>
      <c r="BOB4" s="431"/>
      <c r="BOC4" s="431"/>
      <c r="BOD4" s="431"/>
      <c r="BOE4" s="431"/>
      <c r="BOF4" s="431"/>
      <c r="BOG4" s="431"/>
      <c r="BOH4" s="431"/>
      <c r="BOI4" s="431"/>
      <c r="BOJ4" s="431"/>
      <c r="BOK4" s="431"/>
      <c r="BOL4" s="431"/>
      <c r="BOM4" s="431"/>
      <c r="BON4" s="431"/>
      <c r="BOO4" s="431"/>
      <c r="BOP4" s="431"/>
      <c r="BOQ4" s="431"/>
      <c r="BOR4" s="431"/>
      <c r="BOS4" s="431"/>
      <c r="BOT4" s="431"/>
      <c r="BOU4" s="431"/>
      <c r="BOV4" s="431"/>
      <c r="BOW4" s="431"/>
      <c r="BOX4" s="431"/>
      <c r="BOY4" s="431"/>
      <c r="BOZ4" s="431"/>
      <c r="BPA4" s="431"/>
      <c r="BPB4" s="431"/>
      <c r="BPC4" s="431"/>
      <c r="BPD4" s="431"/>
      <c r="BPE4" s="431"/>
      <c r="BPF4" s="431"/>
      <c r="BPG4" s="431"/>
      <c r="BPH4" s="431"/>
      <c r="BPI4" s="431"/>
      <c r="BPJ4" s="431"/>
      <c r="BPK4" s="431"/>
      <c r="BPL4" s="431"/>
      <c r="BPM4" s="431"/>
      <c r="BPN4" s="431"/>
      <c r="BPO4" s="431"/>
      <c r="BPP4" s="431"/>
      <c r="BPQ4" s="431"/>
      <c r="BPR4" s="431"/>
      <c r="BPS4" s="431"/>
      <c r="BPT4" s="431"/>
      <c r="BPU4" s="431"/>
      <c r="BPV4" s="431"/>
      <c r="BPW4" s="431"/>
      <c r="BPX4" s="431"/>
      <c r="BPY4" s="431"/>
      <c r="BPZ4" s="431"/>
      <c r="BQA4" s="431"/>
      <c r="BQB4" s="431"/>
      <c r="BQC4" s="431"/>
      <c r="BQD4" s="431"/>
      <c r="BQE4" s="431"/>
      <c r="BQF4" s="431"/>
      <c r="BQG4" s="431"/>
      <c r="BQH4" s="431"/>
      <c r="BQI4" s="431"/>
      <c r="BQJ4" s="431"/>
      <c r="BQK4" s="431"/>
      <c r="BQL4" s="431"/>
      <c r="BQM4" s="431"/>
      <c r="BQN4" s="431"/>
      <c r="BQO4" s="431"/>
      <c r="BQP4" s="431"/>
      <c r="BQQ4" s="431"/>
      <c r="BQR4" s="431"/>
      <c r="BQS4" s="431"/>
      <c r="BQT4" s="431"/>
      <c r="BQU4" s="431"/>
      <c r="BQV4" s="431"/>
      <c r="BQW4" s="431"/>
      <c r="BQX4" s="431"/>
      <c r="BQY4" s="431"/>
      <c r="BQZ4" s="431"/>
      <c r="BRA4" s="431"/>
      <c r="BRB4" s="431"/>
      <c r="BRC4" s="431"/>
      <c r="BRD4" s="431"/>
      <c r="BRE4" s="431"/>
      <c r="BRF4" s="431"/>
      <c r="BRG4" s="431"/>
      <c r="BRH4" s="431"/>
      <c r="BRI4" s="431"/>
      <c r="BRJ4" s="431"/>
      <c r="BRK4" s="431"/>
      <c r="BRL4" s="431"/>
      <c r="BRM4" s="431"/>
      <c r="BRN4" s="431"/>
      <c r="BRO4" s="431"/>
      <c r="BRP4" s="431"/>
      <c r="BRQ4" s="431"/>
      <c r="BRR4" s="431"/>
      <c r="BRS4" s="431"/>
      <c r="BRT4" s="431"/>
      <c r="BRU4" s="431"/>
    </row>
    <row r="5" spans="1:1841" s="434" customFormat="1" ht="49.5" hidden="1" customHeight="1" x14ac:dyDescent="0.3">
      <c r="A5" s="796"/>
      <c r="B5" s="442" t="s">
        <v>548</v>
      </c>
      <c r="C5" s="443">
        <v>8</v>
      </c>
      <c r="D5" s="443">
        <v>8</v>
      </c>
      <c r="E5" s="443"/>
      <c r="F5" s="443"/>
      <c r="G5" s="443"/>
      <c r="H5" s="443"/>
      <c r="I5" s="443"/>
      <c r="J5" s="443"/>
      <c r="K5" s="439">
        <f t="shared" ref="K5" si="0">+C5+E5</f>
        <v>8</v>
      </c>
      <c r="L5" s="440">
        <f t="shared" ref="L5" si="1">+D5+F5</f>
        <v>8</v>
      </c>
      <c r="M5" s="441"/>
      <c r="N5" s="441"/>
      <c r="O5" s="441"/>
      <c r="P5" s="433"/>
      <c r="Q5" s="429"/>
      <c r="R5" s="429"/>
      <c r="S5" s="429"/>
      <c r="T5" s="429"/>
      <c r="U5" s="429"/>
      <c r="V5" s="429"/>
      <c r="W5" s="429"/>
      <c r="X5" s="429"/>
      <c r="Y5" s="429"/>
      <c r="Z5" s="429"/>
      <c r="AA5" s="430"/>
      <c r="AB5" s="486"/>
      <c r="AC5" s="486"/>
      <c r="AD5" s="527"/>
      <c r="AE5" s="527"/>
      <c r="AF5" s="527"/>
      <c r="AG5" s="527"/>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431"/>
      <c r="DG5" s="431"/>
      <c r="DH5" s="431"/>
      <c r="DI5" s="431"/>
      <c r="DJ5" s="431"/>
      <c r="DK5" s="431"/>
      <c r="DL5" s="431"/>
      <c r="DM5" s="431"/>
      <c r="DN5" s="431"/>
      <c r="DO5" s="431"/>
      <c r="DP5" s="431"/>
      <c r="DQ5" s="431"/>
      <c r="DR5" s="431"/>
      <c r="DS5" s="431"/>
      <c r="DT5" s="431"/>
      <c r="DU5" s="431"/>
      <c r="DV5" s="431"/>
      <c r="DW5" s="431"/>
      <c r="DX5" s="431"/>
      <c r="DY5" s="431"/>
      <c r="DZ5" s="431"/>
      <c r="EA5" s="431"/>
      <c r="EB5" s="431"/>
      <c r="EC5" s="431"/>
      <c r="ED5" s="431"/>
      <c r="EE5" s="431"/>
      <c r="EF5" s="431"/>
      <c r="EG5" s="431"/>
      <c r="EH5" s="431"/>
      <c r="EI5" s="431"/>
      <c r="EJ5" s="431"/>
      <c r="EK5" s="431"/>
      <c r="EL5" s="431"/>
      <c r="EM5" s="431"/>
      <c r="EN5" s="431"/>
      <c r="EO5" s="431"/>
      <c r="EP5" s="431"/>
      <c r="EQ5" s="431"/>
      <c r="ER5" s="431"/>
      <c r="ES5" s="431"/>
      <c r="ET5" s="431"/>
      <c r="EU5" s="431"/>
      <c r="EV5" s="431"/>
      <c r="EW5" s="431"/>
      <c r="EX5" s="431"/>
      <c r="EY5" s="431"/>
      <c r="EZ5" s="431"/>
      <c r="FA5" s="431"/>
      <c r="FB5" s="431"/>
      <c r="FC5" s="431"/>
      <c r="FD5" s="431"/>
      <c r="FE5" s="431"/>
      <c r="FF5" s="431"/>
      <c r="FG5" s="431"/>
      <c r="FH5" s="431"/>
      <c r="FI5" s="431"/>
      <c r="FJ5" s="431"/>
      <c r="FK5" s="431"/>
      <c r="FL5" s="431"/>
      <c r="FM5" s="431"/>
      <c r="FN5" s="431"/>
      <c r="FO5" s="431"/>
      <c r="FP5" s="431"/>
      <c r="FQ5" s="431"/>
      <c r="FR5" s="431"/>
      <c r="FS5" s="431"/>
      <c r="FT5" s="431"/>
      <c r="FU5" s="431"/>
      <c r="FV5" s="431"/>
      <c r="FW5" s="431"/>
      <c r="FX5" s="431"/>
      <c r="FY5" s="431"/>
      <c r="FZ5" s="431"/>
      <c r="GA5" s="431"/>
      <c r="GB5" s="431"/>
      <c r="GC5" s="431"/>
      <c r="GD5" s="431"/>
      <c r="GE5" s="431"/>
      <c r="GF5" s="431"/>
      <c r="GG5" s="431"/>
      <c r="GH5" s="431"/>
      <c r="GI5" s="431"/>
      <c r="GJ5" s="431"/>
      <c r="GK5" s="431"/>
      <c r="GL5" s="431"/>
      <c r="GM5" s="431"/>
      <c r="GN5" s="431"/>
      <c r="GO5" s="431"/>
      <c r="GP5" s="431"/>
      <c r="GQ5" s="431"/>
      <c r="GR5" s="431"/>
      <c r="GS5" s="431"/>
      <c r="GT5" s="431"/>
      <c r="GU5" s="431"/>
      <c r="GV5" s="431"/>
      <c r="GW5" s="431"/>
      <c r="GX5" s="431"/>
      <c r="GY5" s="431"/>
      <c r="GZ5" s="431"/>
      <c r="HA5" s="431"/>
      <c r="HB5" s="431"/>
      <c r="HC5" s="431"/>
      <c r="HD5" s="431"/>
      <c r="HE5" s="431"/>
      <c r="HF5" s="431"/>
      <c r="HG5" s="431"/>
      <c r="HH5" s="431"/>
      <c r="HI5" s="431"/>
      <c r="HJ5" s="431"/>
      <c r="HK5" s="431"/>
      <c r="HL5" s="431"/>
      <c r="HM5" s="431"/>
      <c r="HN5" s="431"/>
      <c r="HO5" s="431"/>
      <c r="HP5" s="431"/>
      <c r="HQ5" s="431"/>
      <c r="HR5" s="431"/>
      <c r="HS5" s="431"/>
      <c r="HT5" s="431"/>
      <c r="HU5" s="431"/>
      <c r="HV5" s="431"/>
      <c r="HW5" s="431"/>
      <c r="HX5" s="431"/>
      <c r="HY5" s="431"/>
      <c r="HZ5" s="431"/>
      <c r="IA5" s="431"/>
      <c r="IB5" s="431"/>
      <c r="IC5" s="431"/>
      <c r="ID5" s="431"/>
      <c r="IE5" s="431"/>
      <c r="IF5" s="431"/>
      <c r="IG5" s="431"/>
      <c r="IH5" s="431"/>
      <c r="II5" s="431"/>
      <c r="IJ5" s="431"/>
      <c r="IK5" s="431"/>
      <c r="IL5" s="431"/>
      <c r="IM5" s="431"/>
      <c r="IN5" s="431"/>
      <c r="IO5" s="431"/>
      <c r="IP5" s="431"/>
      <c r="IQ5" s="431"/>
      <c r="IR5" s="431"/>
      <c r="IS5" s="431"/>
      <c r="IT5" s="431"/>
      <c r="IU5" s="431"/>
      <c r="IV5" s="431"/>
      <c r="IW5" s="431"/>
      <c r="IX5" s="431"/>
      <c r="IY5" s="431"/>
      <c r="IZ5" s="431"/>
      <c r="JA5" s="431"/>
      <c r="JB5" s="431"/>
      <c r="JC5" s="431"/>
      <c r="JD5" s="431"/>
      <c r="JE5" s="431"/>
      <c r="JF5" s="431"/>
      <c r="JG5" s="431"/>
      <c r="JH5" s="431"/>
      <c r="JI5" s="431"/>
      <c r="JJ5" s="431"/>
      <c r="JK5" s="431"/>
      <c r="JL5" s="431"/>
      <c r="JM5" s="431"/>
      <c r="JN5" s="431"/>
      <c r="JO5" s="431"/>
      <c r="JP5" s="431"/>
      <c r="JQ5" s="431"/>
      <c r="JR5" s="431"/>
      <c r="JS5" s="431"/>
      <c r="JT5" s="431"/>
      <c r="JU5" s="431"/>
      <c r="JV5" s="431"/>
      <c r="JW5" s="431"/>
      <c r="JX5" s="431"/>
      <c r="JY5" s="431"/>
      <c r="JZ5" s="431"/>
      <c r="KA5" s="431"/>
      <c r="KB5" s="431"/>
      <c r="KC5" s="431"/>
      <c r="KD5" s="431"/>
      <c r="KE5" s="431"/>
      <c r="KF5" s="431"/>
      <c r="KG5" s="431"/>
      <c r="KH5" s="431"/>
      <c r="KI5" s="431"/>
      <c r="KJ5" s="431"/>
      <c r="KK5" s="431"/>
      <c r="KL5" s="431"/>
      <c r="KM5" s="431"/>
      <c r="KN5" s="431"/>
      <c r="KO5" s="431"/>
      <c r="KP5" s="431"/>
      <c r="KQ5" s="431"/>
      <c r="KR5" s="431"/>
      <c r="KS5" s="431"/>
      <c r="KT5" s="431"/>
      <c r="KU5" s="431"/>
      <c r="KV5" s="431"/>
      <c r="KW5" s="431"/>
      <c r="KX5" s="431"/>
      <c r="KY5" s="431"/>
      <c r="KZ5" s="431"/>
      <c r="LA5" s="431"/>
      <c r="LB5" s="431"/>
      <c r="LC5" s="431"/>
      <c r="LD5" s="431"/>
      <c r="LE5" s="431"/>
      <c r="LF5" s="431"/>
      <c r="LG5" s="431"/>
      <c r="LH5" s="431"/>
      <c r="LI5" s="431"/>
      <c r="LJ5" s="431"/>
      <c r="LK5" s="431"/>
      <c r="LL5" s="431"/>
      <c r="LM5" s="431"/>
      <c r="LN5" s="431"/>
      <c r="LO5" s="431"/>
      <c r="LP5" s="431"/>
      <c r="LQ5" s="431"/>
      <c r="LR5" s="431"/>
      <c r="LS5" s="431"/>
      <c r="LT5" s="431"/>
      <c r="LU5" s="431"/>
      <c r="LV5" s="431"/>
      <c r="LW5" s="431"/>
      <c r="LX5" s="431"/>
      <c r="LY5" s="431"/>
      <c r="LZ5" s="431"/>
      <c r="MA5" s="431"/>
      <c r="MB5" s="431"/>
      <c r="MC5" s="431"/>
      <c r="MD5" s="431"/>
      <c r="ME5" s="431"/>
      <c r="MF5" s="431"/>
      <c r="MG5" s="431"/>
      <c r="MH5" s="431"/>
      <c r="MI5" s="431"/>
      <c r="MJ5" s="431"/>
      <c r="MK5" s="431"/>
      <c r="ML5" s="431"/>
      <c r="MM5" s="431"/>
      <c r="MN5" s="431"/>
      <c r="MO5" s="431"/>
      <c r="MP5" s="431"/>
      <c r="MQ5" s="431"/>
      <c r="MR5" s="431"/>
      <c r="MS5" s="431"/>
      <c r="MT5" s="431"/>
      <c r="MU5" s="431"/>
      <c r="MV5" s="431"/>
      <c r="MW5" s="431"/>
      <c r="MX5" s="431"/>
      <c r="MY5" s="431"/>
      <c r="MZ5" s="431"/>
      <c r="NA5" s="431"/>
      <c r="NB5" s="431"/>
      <c r="NC5" s="431"/>
      <c r="ND5" s="431"/>
      <c r="NE5" s="431"/>
      <c r="NF5" s="431"/>
      <c r="NG5" s="431"/>
      <c r="NH5" s="431"/>
      <c r="NI5" s="431"/>
      <c r="NJ5" s="431"/>
      <c r="NK5" s="431"/>
      <c r="NL5" s="431"/>
      <c r="NM5" s="431"/>
      <c r="NN5" s="431"/>
      <c r="NO5" s="431"/>
      <c r="NP5" s="431"/>
      <c r="NQ5" s="431"/>
      <c r="NR5" s="431"/>
      <c r="NS5" s="431"/>
      <c r="NT5" s="431"/>
      <c r="NU5" s="431"/>
      <c r="NV5" s="431"/>
      <c r="NW5" s="431"/>
      <c r="NX5" s="431"/>
      <c r="NY5" s="431"/>
      <c r="NZ5" s="431"/>
      <c r="OA5" s="431"/>
      <c r="OB5" s="431"/>
      <c r="OC5" s="431"/>
      <c r="OD5" s="431"/>
      <c r="OE5" s="431"/>
      <c r="OF5" s="431"/>
      <c r="OG5" s="431"/>
      <c r="OH5" s="431"/>
      <c r="OI5" s="431"/>
      <c r="OJ5" s="431"/>
      <c r="OK5" s="431"/>
      <c r="OL5" s="431"/>
      <c r="OM5" s="431"/>
      <c r="ON5" s="431"/>
      <c r="OO5" s="431"/>
      <c r="OP5" s="431"/>
      <c r="OQ5" s="431"/>
      <c r="OR5" s="431"/>
      <c r="OS5" s="431"/>
      <c r="OT5" s="431"/>
      <c r="OU5" s="431"/>
      <c r="OV5" s="431"/>
      <c r="OW5" s="431"/>
      <c r="OX5" s="431"/>
      <c r="OY5" s="431"/>
      <c r="OZ5" s="431"/>
      <c r="PA5" s="431"/>
      <c r="PB5" s="431"/>
      <c r="PC5" s="431"/>
      <c r="PD5" s="431"/>
      <c r="PE5" s="431"/>
      <c r="PF5" s="431"/>
      <c r="PG5" s="431"/>
      <c r="PH5" s="431"/>
      <c r="PI5" s="431"/>
      <c r="PJ5" s="431"/>
      <c r="PK5" s="431"/>
      <c r="PL5" s="431"/>
      <c r="PM5" s="431"/>
      <c r="PN5" s="431"/>
      <c r="PO5" s="431"/>
      <c r="PP5" s="431"/>
      <c r="PQ5" s="431"/>
      <c r="PR5" s="431"/>
      <c r="PS5" s="431"/>
      <c r="PT5" s="431"/>
      <c r="PU5" s="431"/>
      <c r="PV5" s="431"/>
      <c r="PW5" s="431"/>
      <c r="PX5" s="431"/>
      <c r="PY5" s="431"/>
      <c r="PZ5" s="431"/>
      <c r="QA5" s="431"/>
      <c r="QB5" s="431"/>
      <c r="QC5" s="431"/>
      <c r="QD5" s="431"/>
      <c r="QE5" s="431"/>
      <c r="QF5" s="431"/>
      <c r="QG5" s="431"/>
      <c r="QH5" s="431"/>
      <c r="QI5" s="431"/>
      <c r="QJ5" s="431"/>
      <c r="QK5" s="431"/>
      <c r="QL5" s="431"/>
      <c r="QM5" s="431"/>
      <c r="QN5" s="431"/>
      <c r="QO5" s="431"/>
      <c r="QP5" s="431"/>
      <c r="QQ5" s="431"/>
      <c r="QR5" s="431"/>
      <c r="QS5" s="431"/>
      <c r="QT5" s="431"/>
      <c r="QU5" s="431"/>
      <c r="QV5" s="431"/>
      <c r="QW5" s="431"/>
      <c r="QX5" s="431"/>
      <c r="QY5" s="431"/>
      <c r="QZ5" s="431"/>
      <c r="RA5" s="431"/>
      <c r="RB5" s="431"/>
      <c r="RC5" s="431"/>
      <c r="RD5" s="431"/>
      <c r="RE5" s="431"/>
      <c r="RF5" s="431"/>
      <c r="RG5" s="431"/>
      <c r="RH5" s="431"/>
      <c r="RI5" s="431"/>
      <c r="RJ5" s="431"/>
      <c r="RK5" s="431"/>
      <c r="RL5" s="431"/>
      <c r="RM5" s="431"/>
      <c r="RN5" s="431"/>
      <c r="RO5" s="431"/>
      <c r="RP5" s="431"/>
      <c r="RQ5" s="431"/>
      <c r="RR5" s="431"/>
      <c r="RS5" s="431"/>
      <c r="RT5" s="431"/>
      <c r="RU5" s="431"/>
      <c r="RV5" s="431"/>
      <c r="RW5" s="431"/>
      <c r="RX5" s="431"/>
      <c r="RY5" s="431"/>
      <c r="RZ5" s="431"/>
      <c r="SA5" s="431"/>
      <c r="SB5" s="431"/>
      <c r="SC5" s="431"/>
      <c r="SD5" s="431"/>
      <c r="SE5" s="431"/>
      <c r="SF5" s="431"/>
      <c r="SG5" s="431"/>
      <c r="SH5" s="431"/>
      <c r="SI5" s="431"/>
      <c r="SJ5" s="431"/>
      <c r="SK5" s="431"/>
      <c r="SL5" s="431"/>
      <c r="SM5" s="431"/>
      <c r="SN5" s="431"/>
      <c r="SO5" s="431"/>
      <c r="SP5" s="431"/>
      <c r="SQ5" s="431"/>
      <c r="SR5" s="431"/>
      <c r="SS5" s="431"/>
      <c r="ST5" s="431"/>
      <c r="SU5" s="431"/>
      <c r="SV5" s="431"/>
      <c r="SW5" s="431"/>
      <c r="SX5" s="431"/>
      <c r="SY5" s="431"/>
      <c r="SZ5" s="431"/>
      <c r="TA5" s="431"/>
      <c r="TB5" s="431"/>
      <c r="TC5" s="431"/>
      <c r="TD5" s="431"/>
      <c r="TE5" s="431"/>
      <c r="TF5" s="431"/>
      <c r="TG5" s="431"/>
      <c r="TH5" s="431"/>
      <c r="TI5" s="431"/>
      <c r="TJ5" s="431"/>
      <c r="TK5" s="431"/>
      <c r="TL5" s="431"/>
      <c r="TM5" s="431"/>
      <c r="TN5" s="431"/>
      <c r="TO5" s="431"/>
      <c r="TP5" s="431"/>
      <c r="TQ5" s="431"/>
      <c r="TR5" s="431"/>
      <c r="TS5" s="431"/>
      <c r="TT5" s="431"/>
      <c r="TU5" s="431"/>
      <c r="TV5" s="431"/>
      <c r="TW5" s="431"/>
      <c r="TX5" s="431"/>
      <c r="TY5" s="431"/>
      <c r="TZ5" s="431"/>
      <c r="UA5" s="431"/>
      <c r="UB5" s="431"/>
      <c r="UC5" s="431"/>
      <c r="UD5" s="431"/>
      <c r="UE5" s="431"/>
      <c r="UF5" s="431"/>
      <c r="UG5" s="431"/>
      <c r="UH5" s="431"/>
      <c r="UI5" s="431"/>
      <c r="UJ5" s="431"/>
      <c r="UK5" s="431"/>
      <c r="UL5" s="431"/>
      <c r="UM5" s="431"/>
      <c r="UN5" s="431"/>
      <c r="UO5" s="431"/>
      <c r="UP5" s="431"/>
      <c r="UQ5" s="431"/>
      <c r="UR5" s="431"/>
      <c r="US5" s="431"/>
      <c r="UT5" s="431"/>
      <c r="UU5" s="431"/>
      <c r="UV5" s="431"/>
      <c r="UW5" s="431"/>
      <c r="UX5" s="431"/>
      <c r="UY5" s="431"/>
      <c r="UZ5" s="431"/>
      <c r="VA5" s="431"/>
      <c r="VB5" s="431"/>
      <c r="VC5" s="431"/>
      <c r="VD5" s="431"/>
      <c r="VE5" s="431"/>
      <c r="VF5" s="431"/>
      <c r="VG5" s="431"/>
      <c r="VH5" s="431"/>
      <c r="VI5" s="431"/>
      <c r="VJ5" s="431"/>
      <c r="VK5" s="431"/>
      <c r="VL5" s="431"/>
      <c r="VM5" s="431"/>
      <c r="VN5" s="431"/>
      <c r="VO5" s="431"/>
      <c r="VP5" s="431"/>
      <c r="VQ5" s="431"/>
      <c r="VR5" s="431"/>
      <c r="VS5" s="431"/>
      <c r="VT5" s="431"/>
      <c r="VU5" s="431"/>
      <c r="VV5" s="431"/>
      <c r="VW5" s="431"/>
      <c r="VX5" s="431"/>
      <c r="VY5" s="431"/>
      <c r="VZ5" s="431"/>
      <c r="WA5" s="431"/>
      <c r="WB5" s="431"/>
      <c r="WC5" s="431"/>
      <c r="WD5" s="431"/>
      <c r="WE5" s="431"/>
      <c r="WF5" s="431"/>
      <c r="WG5" s="431"/>
      <c r="WH5" s="431"/>
      <c r="WI5" s="431"/>
      <c r="WJ5" s="431"/>
      <c r="WK5" s="431"/>
      <c r="WL5" s="431"/>
      <c r="WM5" s="431"/>
      <c r="WN5" s="431"/>
      <c r="WO5" s="431"/>
      <c r="WP5" s="431"/>
      <c r="WQ5" s="431"/>
      <c r="WR5" s="431"/>
      <c r="WS5" s="431"/>
      <c r="WT5" s="431"/>
      <c r="WU5" s="431"/>
      <c r="WV5" s="431"/>
      <c r="WW5" s="431"/>
      <c r="WX5" s="431"/>
      <c r="WY5" s="431"/>
      <c r="WZ5" s="431"/>
      <c r="XA5" s="431"/>
      <c r="XB5" s="431"/>
      <c r="XC5" s="431"/>
      <c r="XD5" s="431"/>
      <c r="XE5" s="431"/>
      <c r="XF5" s="431"/>
      <c r="XG5" s="431"/>
      <c r="XH5" s="431"/>
      <c r="XI5" s="431"/>
      <c r="XJ5" s="431"/>
      <c r="XK5" s="431"/>
      <c r="XL5" s="431"/>
      <c r="XM5" s="431"/>
      <c r="XN5" s="431"/>
      <c r="XO5" s="431"/>
      <c r="XP5" s="431"/>
      <c r="XQ5" s="431"/>
      <c r="XR5" s="431"/>
      <c r="XS5" s="431"/>
      <c r="XT5" s="431"/>
      <c r="XU5" s="431"/>
      <c r="XV5" s="431"/>
      <c r="XW5" s="431"/>
      <c r="XX5" s="431"/>
      <c r="XY5" s="431"/>
      <c r="XZ5" s="431"/>
      <c r="YA5" s="431"/>
      <c r="YB5" s="431"/>
      <c r="YC5" s="431"/>
      <c r="YD5" s="431"/>
      <c r="YE5" s="431"/>
      <c r="YF5" s="431"/>
      <c r="YG5" s="431"/>
      <c r="YH5" s="431"/>
      <c r="YI5" s="431"/>
      <c r="YJ5" s="431"/>
      <c r="YK5" s="431"/>
      <c r="YL5" s="431"/>
      <c r="YM5" s="431"/>
      <c r="YN5" s="431"/>
      <c r="YO5" s="431"/>
      <c r="YP5" s="431"/>
      <c r="YQ5" s="431"/>
      <c r="YR5" s="431"/>
      <c r="YS5" s="431"/>
      <c r="YT5" s="431"/>
      <c r="YU5" s="431"/>
      <c r="YV5" s="431"/>
      <c r="YW5" s="431"/>
      <c r="YX5" s="431"/>
      <c r="YY5" s="431"/>
      <c r="YZ5" s="431"/>
      <c r="ZA5" s="431"/>
      <c r="ZB5" s="431"/>
      <c r="ZC5" s="431"/>
      <c r="ZD5" s="431"/>
      <c r="ZE5" s="431"/>
      <c r="ZF5" s="431"/>
      <c r="ZG5" s="431"/>
      <c r="ZH5" s="431"/>
      <c r="ZI5" s="431"/>
      <c r="ZJ5" s="431"/>
      <c r="ZK5" s="431"/>
      <c r="ZL5" s="431"/>
      <c r="ZM5" s="431"/>
      <c r="ZN5" s="431"/>
      <c r="ZO5" s="431"/>
      <c r="ZP5" s="431"/>
      <c r="ZQ5" s="431"/>
      <c r="ZR5" s="431"/>
      <c r="ZS5" s="431"/>
      <c r="ZT5" s="431"/>
      <c r="ZU5" s="431"/>
      <c r="ZV5" s="431"/>
      <c r="ZW5" s="431"/>
      <c r="ZX5" s="431"/>
      <c r="ZY5" s="431"/>
      <c r="ZZ5" s="431"/>
      <c r="AAA5" s="431"/>
      <c r="AAB5" s="431"/>
      <c r="AAC5" s="431"/>
      <c r="AAD5" s="431"/>
      <c r="AAE5" s="431"/>
      <c r="AAF5" s="431"/>
      <c r="AAG5" s="431"/>
      <c r="AAH5" s="431"/>
      <c r="AAI5" s="431"/>
      <c r="AAJ5" s="431"/>
      <c r="AAK5" s="431"/>
      <c r="AAL5" s="431"/>
      <c r="AAM5" s="431"/>
      <c r="AAN5" s="431"/>
      <c r="AAO5" s="431"/>
      <c r="AAP5" s="431"/>
      <c r="AAQ5" s="431"/>
      <c r="AAR5" s="431"/>
      <c r="AAS5" s="431"/>
      <c r="AAT5" s="431"/>
      <c r="AAU5" s="431"/>
      <c r="AAV5" s="431"/>
      <c r="AAW5" s="431"/>
      <c r="AAX5" s="431"/>
      <c r="AAY5" s="431"/>
      <c r="AAZ5" s="431"/>
      <c r="ABA5" s="431"/>
      <c r="ABB5" s="431"/>
      <c r="ABC5" s="431"/>
      <c r="ABD5" s="431"/>
      <c r="ABE5" s="431"/>
      <c r="ABF5" s="431"/>
      <c r="ABG5" s="431"/>
      <c r="ABH5" s="431"/>
      <c r="ABI5" s="431"/>
      <c r="ABJ5" s="431"/>
      <c r="ABK5" s="431"/>
      <c r="ABL5" s="431"/>
      <c r="ABM5" s="431"/>
      <c r="ABN5" s="431"/>
      <c r="ABO5" s="431"/>
      <c r="ABP5" s="431"/>
      <c r="ABQ5" s="431"/>
      <c r="ABR5" s="431"/>
      <c r="ABS5" s="431"/>
      <c r="ABT5" s="431"/>
      <c r="ABU5" s="431"/>
      <c r="ABV5" s="431"/>
      <c r="ABW5" s="431"/>
      <c r="ABX5" s="431"/>
      <c r="ABY5" s="431"/>
      <c r="ABZ5" s="431"/>
      <c r="ACA5" s="431"/>
      <c r="ACB5" s="431"/>
      <c r="ACC5" s="431"/>
      <c r="ACD5" s="431"/>
      <c r="ACE5" s="431"/>
      <c r="ACF5" s="431"/>
      <c r="ACG5" s="431"/>
      <c r="ACH5" s="431"/>
      <c r="ACI5" s="431"/>
      <c r="ACJ5" s="431"/>
      <c r="ACK5" s="431"/>
      <c r="ACL5" s="431"/>
      <c r="ACM5" s="431"/>
      <c r="ACN5" s="431"/>
      <c r="ACO5" s="431"/>
      <c r="ACP5" s="431"/>
      <c r="ACQ5" s="431"/>
      <c r="ACR5" s="431"/>
      <c r="ACS5" s="431"/>
      <c r="ACT5" s="431"/>
      <c r="ACU5" s="431"/>
      <c r="ACV5" s="431"/>
      <c r="ACW5" s="431"/>
      <c r="ACX5" s="431"/>
      <c r="ACY5" s="431"/>
      <c r="ACZ5" s="431"/>
      <c r="ADA5" s="431"/>
      <c r="ADB5" s="431"/>
      <c r="ADC5" s="431"/>
      <c r="ADD5" s="431"/>
      <c r="ADE5" s="431"/>
      <c r="ADF5" s="431"/>
      <c r="ADG5" s="431"/>
      <c r="ADH5" s="431"/>
      <c r="ADI5" s="431"/>
      <c r="ADJ5" s="431"/>
      <c r="ADK5" s="431"/>
      <c r="ADL5" s="431"/>
      <c r="ADM5" s="431"/>
      <c r="ADN5" s="431"/>
      <c r="ADO5" s="431"/>
      <c r="ADP5" s="431"/>
      <c r="ADQ5" s="431"/>
      <c r="ADR5" s="431"/>
      <c r="ADS5" s="431"/>
      <c r="ADT5" s="431"/>
      <c r="ADU5" s="431"/>
      <c r="ADV5" s="431"/>
      <c r="ADW5" s="431"/>
      <c r="ADX5" s="431"/>
      <c r="ADY5" s="431"/>
      <c r="ADZ5" s="431"/>
      <c r="AEA5" s="431"/>
      <c r="AEB5" s="431"/>
      <c r="AEC5" s="431"/>
      <c r="AED5" s="431"/>
      <c r="AEE5" s="431"/>
      <c r="AEF5" s="431"/>
      <c r="AEG5" s="431"/>
      <c r="AEH5" s="431"/>
      <c r="AEI5" s="431"/>
      <c r="AEJ5" s="431"/>
      <c r="AEK5" s="431"/>
      <c r="AEL5" s="431"/>
      <c r="AEM5" s="431"/>
      <c r="AEN5" s="431"/>
      <c r="AEO5" s="431"/>
      <c r="AEP5" s="431"/>
      <c r="AEQ5" s="431"/>
      <c r="AER5" s="431"/>
      <c r="AES5" s="431"/>
      <c r="AET5" s="431"/>
      <c r="AEU5" s="431"/>
      <c r="AEV5" s="431"/>
      <c r="AEW5" s="431"/>
      <c r="AEX5" s="431"/>
      <c r="AEY5" s="431"/>
      <c r="AEZ5" s="431"/>
      <c r="AFA5" s="431"/>
      <c r="AFB5" s="431"/>
      <c r="AFC5" s="431"/>
      <c r="AFD5" s="431"/>
      <c r="AFE5" s="431"/>
      <c r="AFF5" s="431"/>
      <c r="AFG5" s="431"/>
      <c r="AFH5" s="431"/>
      <c r="AFI5" s="431"/>
      <c r="AFJ5" s="431"/>
      <c r="AFK5" s="431"/>
      <c r="AFL5" s="431"/>
      <c r="AFM5" s="431"/>
      <c r="AFN5" s="431"/>
      <c r="AFO5" s="431"/>
      <c r="AFP5" s="431"/>
      <c r="AFQ5" s="431"/>
      <c r="AFR5" s="431"/>
      <c r="AFS5" s="431"/>
      <c r="AFT5" s="431"/>
      <c r="AFU5" s="431"/>
      <c r="AFV5" s="431"/>
      <c r="AFW5" s="431"/>
      <c r="AFX5" s="431"/>
      <c r="AFY5" s="431"/>
      <c r="AFZ5" s="431"/>
      <c r="AGA5" s="431"/>
      <c r="AGB5" s="431"/>
      <c r="AGC5" s="431"/>
      <c r="AGD5" s="431"/>
      <c r="AGE5" s="431"/>
      <c r="AGF5" s="431"/>
      <c r="AGG5" s="431"/>
      <c r="AGH5" s="431"/>
      <c r="AGI5" s="431"/>
      <c r="AGJ5" s="431"/>
      <c r="AGK5" s="431"/>
      <c r="AGL5" s="431"/>
      <c r="AGM5" s="431"/>
      <c r="AGN5" s="431"/>
      <c r="AGO5" s="431"/>
      <c r="AGP5" s="431"/>
      <c r="AGQ5" s="431"/>
      <c r="AGR5" s="431"/>
      <c r="AGS5" s="431"/>
      <c r="AGT5" s="431"/>
      <c r="AGU5" s="431"/>
      <c r="AGV5" s="431"/>
      <c r="AGW5" s="431"/>
      <c r="AGX5" s="431"/>
      <c r="AGY5" s="431"/>
      <c r="AGZ5" s="431"/>
      <c r="AHA5" s="431"/>
      <c r="AHB5" s="431"/>
      <c r="AHC5" s="431"/>
      <c r="AHD5" s="431"/>
      <c r="AHE5" s="431"/>
      <c r="AHF5" s="431"/>
      <c r="AHG5" s="431"/>
      <c r="AHH5" s="431"/>
      <c r="AHI5" s="431"/>
      <c r="AHJ5" s="431"/>
      <c r="AHK5" s="431"/>
      <c r="AHL5" s="431"/>
      <c r="AHM5" s="431"/>
      <c r="AHN5" s="431"/>
      <c r="AHO5" s="431"/>
      <c r="AHP5" s="431"/>
      <c r="AHQ5" s="431"/>
      <c r="AHR5" s="431"/>
      <c r="AHS5" s="431"/>
      <c r="AHT5" s="431"/>
      <c r="AHU5" s="431"/>
      <c r="AHV5" s="431"/>
      <c r="AHW5" s="431"/>
      <c r="AHX5" s="431"/>
      <c r="AHY5" s="431"/>
      <c r="AHZ5" s="431"/>
      <c r="AIA5" s="431"/>
      <c r="AIB5" s="431"/>
      <c r="AIC5" s="431"/>
      <c r="AID5" s="431"/>
      <c r="AIE5" s="431"/>
      <c r="AIF5" s="431"/>
      <c r="AIG5" s="431"/>
      <c r="AIH5" s="431"/>
      <c r="AII5" s="431"/>
      <c r="AIJ5" s="431"/>
      <c r="AIK5" s="431"/>
      <c r="AIL5" s="431"/>
      <c r="AIM5" s="431"/>
      <c r="AIN5" s="431"/>
      <c r="AIO5" s="431"/>
      <c r="AIP5" s="431"/>
      <c r="AIQ5" s="431"/>
      <c r="AIR5" s="431"/>
      <c r="AIS5" s="431"/>
      <c r="AIT5" s="431"/>
      <c r="AIU5" s="431"/>
      <c r="AIV5" s="431"/>
      <c r="AIW5" s="431"/>
      <c r="AIX5" s="431"/>
      <c r="AIY5" s="431"/>
      <c r="AIZ5" s="431"/>
      <c r="AJA5" s="431"/>
      <c r="AJB5" s="431"/>
      <c r="AJC5" s="431"/>
      <c r="AJD5" s="431"/>
      <c r="AJE5" s="431"/>
      <c r="AJF5" s="431"/>
      <c r="AJG5" s="431"/>
      <c r="AJH5" s="431"/>
      <c r="AJI5" s="431"/>
      <c r="AJJ5" s="431"/>
      <c r="AJK5" s="431"/>
      <c r="AJL5" s="431"/>
      <c r="AJM5" s="431"/>
      <c r="AJN5" s="431"/>
      <c r="AJO5" s="431"/>
      <c r="AJP5" s="431"/>
      <c r="AJQ5" s="431"/>
      <c r="AJR5" s="431"/>
      <c r="AJS5" s="431"/>
      <c r="AJT5" s="431"/>
      <c r="AJU5" s="431"/>
      <c r="AJV5" s="431"/>
      <c r="AJW5" s="431"/>
      <c r="AJX5" s="431"/>
      <c r="AJY5" s="431"/>
      <c r="AJZ5" s="431"/>
      <c r="AKA5" s="431"/>
      <c r="AKB5" s="431"/>
      <c r="AKC5" s="431"/>
      <c r="AKD5" s="431"/>
      <c r="AKE5" s="431"/>
      <c r="AKF5" s="431"/>
      <c r="AKG5" s="431"/>
      <c r="AKH5" s="431"/>
      <c r="AKI5" s="431"/>
      <c r="AKJ5" s="431"/>
      <c r="AKK5" s="431"/>
      <c r="AKL5" s="431"/>
      <c r="AKM5" s="431"/>
      <c r="AKN5" s="431"/>
      <c r="AKO5" s="431"/>
      <c r="AKP5" s="431"/>
      <c r="AKQ5" s="431"/>
      <c r="AKR5" s="431"/>
      <c r="AKS5" s="431"/>
      <c r="AKT5" s="431"/>
      <c r="AKU5" s="431"/>
      <c r="AKV5" s="431"/>
      <c r="AKW5" s="431"/>
      <c r="AKX5" s="431"/>
      <c r="AKY5" s="431"/>
      <c r="AKZ5" s="431"/>
      <c r="ALA5" s="431"/>
      <c r="ALB5" s="431"/>
      <c r="ALC5" s="431"/>
      <c r="ALD5" s="431"/>
      <c r="ALE5" s="431"/>
      <c r="ALF5" s="431"/>
      <c r="ALG5" s="431"/>
      <c r="ALH5" s="431"/>
      <c r="ALI5" s="431"/>
      <c r="ALJ5" s="431"/>
      <c r="ALK5" s="431"/>
      <c r="ALL5" s="431"/>
      <c r="ALM5" s="431"/>
      <c r="ALN5" s="431"/>
      <c r="ALO5" s="431"/>
      <c r="ALP5" s="431"/>
      <c r="ALQ5" s="431"/>
      <c r="ALR5" s="431"/>
      <c r="ALS5" s="431"/>
      <c r="ALT5" s="431"/>
      <c r="ALU5" s="431"/>
      <c r="ALV5" s="431"/>
      <c r="ALW5" s="431"/>
      <c r="ALX5" s="431"/>
      <c r="ALY5" s="431"/>
      <c r="ALZ5" s="431"/>
      <c r="AMA5" s="431"/>
      <c r="AMB5" s="431"/>
      <c r="AMC5" s="431"/>
      <c r="AMD5" s="431"/>
      <c r="AME5" s="431"/>
      <c r="AMF5" s="431"/>
      <c r="AMG5" s="431"/>
      <c r="AMH5" s="431"/>
      <c r="AMI5" s="431"/>
      <c r="AMJ5" s="431"/>
      <c r="AMK5" s="431"/>
      <c r="AML5" s="431"/>
      <c r="AMM5" s="431"/>
      <c r="AMN5" s="431"/>
      <c r="AMO5" s="431"/>
      <c r="AMP5" s="431"/>
      <c r="AMQ5" s="431"/>
      <c r="AMR5" s="431"/>
      <c r="AMS5" s="431"/>
      <c r="AMT5" s="431"/>
      <c r="AMU5" s="431"/>
      <c r="AMV5" s="431"/>
      <c r="AMW5" s="431"/>
      <c r="AMX5" s="431"/>
      <c r="AMY5" s="431"/>
      <c r="AMZ5" s="431"/>
      <c r="ANA5" s="431"/>
      <c r="ANB5" s="431"/>
      <c r="ANC5" s="431"/>
      <c r="AND5" s="431"/>
      <c r="ANE5" s="431"/>
      <c r="ANF5" s="431"/>
      <c r="ANG5" s="431"/>
      <c r="ANH5" s="431"/>
      <c r="ANI5" s="431"/>
      <c r="ANJ5" s="431"/>
      <c r="ANK5" s="431"/>
      <c r="ANL5" s="431"/>
      <c r="ANM5" s="431"/>
      <c r="ANN5" s="431"/>
      <c r="ANO5" s="431"/>
      <c r="ANP5" s="431"/>
      <c r="ANQ5" s="431"/>
      <c r="ANR5" s="431"/>
      <c r="ANS5" s="431"/>
      <c r="ANT5" s="431"/>
      <c r="ANU5" s="431"/>
      <c r="ANV5" s="431"/>
      <c r="ANW5" s="431"/>
      <c r="ANX5" s="431"/>
      <c r="ANY5" s="431"/>
      <c r="ANZ5" s="431"/>
      <c r="AOA5" s="431"/>
      <c r="AOB5" s="431"/>
      <c r="AOC5" s="431"/>
      <c r="AOD5" s="431"/>
      <c r="AOE5" s="431"/>
      <c r="AOF5" s="431"/>
      <c r="AOG5" s="431"/>
      <c r="AOH5" s="431"/>
      <c r="AOI5" s="431"/>
      <c r="AOJ5" s="431"/>
      <c r="AOK5" s="431"/>
      <c r="AOL5" s="431"/>
      <c r="AOM5" s="431"/>
      <c r="AON5" s="431"/>
      <c r="AOO5" s="431"/>
      <c r="AOP5" s="431"/>
      <c r="AOQ5" s="431"/>
      <c r="AOR5" s="431"/>
      <c r="AOS5" s="431"/>
      <c r="AOT5" s="431"/>
      <c r="AOU5" s="431"/>
      <c r="AOV5" s="431"/>
      <c r="AOW5" s="431"/>
      <c r="AOX5" s="431"/>
      <c r="AOY5" s="431"/>
      <c r="AOZ5" s="431"/>
      <c r="APA5" s="431"/>
      <c r="APB5" s="431"/>
      <c r="APC5" s="431"/>
      <c r="APD5" s="431"/>
      <c r="APE5" s="431"/>
      <c r="APF5" s="431"/>
      <c r="APG5" s="431"/>
      <c r="APH5" s="431"/>
      <c r="API5" s="431"/>
      <c r="APJ5" s="431"/>
      <c r="APK5" s="431"/>
      <c r="APL5" s="431"/>
      <c r="APM5" s="431"/>
      <c r="APN5" s="431"/>
      <c r="APO5" s="431"/>
      <c r="APP5" s="431"/>
      <c r="APQ5" s="431"/>
      <c r="APR5" s="431"/>
      <c r="APS5" s="431"/>
      <c r="APT5" s="431"/>
      <c r="APU5" s="431"/>
      <c r="APV5" s="431"/>
      <c r="APW5" s="431"/>
      <c r="APX5" s="431"/>
      <c r="APY5" s="431"/>
      <c r="APZ5" s="431"/>
      <c r="AQA5" s="431"/>
      <c r="AQB5" s="431"/>
      <c r="AQC5" s="431"/>
      <c r="AQD5" s="431"/>
      <c r="AQE5" s="431"/>
      <c r="AQF5" s="431"/>
      <c r="AQG5" s="431"/>
      <c r="AQH5" s="431"/>
      <c r="AQI5" s="431"/>
      <c r="AQJ5" s="431"/>
      <c r="AQK5" s="431"/>
      <c r="AQL5" s="431"/>
      <c r="AQM5" s="431"/>
      <c r="AQN5" s="431"/>
      <c r="AQO5" s="431"/>
      <c r="AQP5" s="431"/>
      <c r="AQQ5" s="431"/>
      <c r="AQR5" s="431"/>
      <c r="AQS5" s="431"/>
      <c r="AQT5" s="431"/>
      <c r="AQU5" s="431"/>
      <c r="AQV5" s="431"/>
      <c r="AQW5" s="431"/>
      <c r="AQX5" s="431"/>
      <c r="AQY5" s="431"/>
      <c r="AQZ5" s="431"/>
      <c r="ARA5" s="431"/>
      <c r="ARB5" s="431"/>
      <c r="ARC5" s="431"/>
      <c r="ARD5" s="431"/>
      <c r="ARE5" s="431"/>
      <c r="ARF5" s="431"/>
      <c r="ARG5" s="431"/>
      <c r="ARH5" s="431"/>
      <c r="ARI5" s="431"/>
      <c r="ARJ5" s="431"/>
      <c r="ARK5" s="431"/>
      <c r="ARL5" s="431"/>
      <c r="ARM5" s="431"/>
      <c r="ARN5" s="431"/>
      <c r="ARO5" s="431"/>
      <c r="ARP5" s="431"/>
      <c r="ARQ5" s="431"/>
      <c r="ARR5" s="431"/>
      <c r="ARS5" s="431"/>
      <c r="ART5" s="431"/>
      <c r="ARU5" s="431"/>
      <c r="ARV5" s="431"/>
      <c r="ARW5" s="431"/>
      <c r="ARX5" s="431"/>
      <c r="ARY5" s="431"/>
      <c r="ARZ5" s="431"/>
      <c r="ASA5" s="431"/>
      <c r="ASB5" s="431"/>
      <c r="ASC5" s="431"/>
      <c r="ASD5" s="431"/>
      <c r="ASE5" s="431"/>
      <c r="ASF5" s="431"/>
      <c r="ASG5" s="431"/>
      <c r="ASH5" s="431"/>
      <c r="ASI5" s="431"/>
      <c r="ASJ5" s="431"/>
      <c r="ASK5" s="431"/>
      <c r="ASL5" s="431"/>
      <c r="ASM5" s="431"/>
      <c r="ASN5" s="431"/>
      <c r="ASO5" s="431"/>
      <c r="ASP5" s="431"/>
      <c r="ASQ5" s="431"/>
      <c r="ASR5" s="431"/>
      <c r="ASS5" s="431"/>
      <c r="AST5" s="431"/>
      <c r="ASU5" s="431"/>
      <c r="ASV5" s="431"/>
      <c r="ASW5" s="431"/>
      <c r="ASX5" s="431"/>
      <c r="ASY5" s="431"/>
      <c r="ASZ5" s="431"/>
      <c r="ATA5" s="431"/>
      <c r="ATB5" s="431"/>
      <c r="ATC5" s="431"/>
      <c r="ATD5" s="431"/>
      <c r="ATE5" s="431"/>
      <c r="ATF5" s="431"/>
      <c r="ATG5" s="431"/>
      <c r="ATH5" s="431"/>
      <c r="ATI5" s="431"/>
      <c r="ATJ5" s="431"/>
      <c r="ATK5" s="431"/>
      <c r="ATL5" s="431"/>
      <c r="ATM5" s="431"/>
      <c r="ATN5" s="431"/>
      <c r="ATO5" s="431"/>
      <c r="ATP5" s="431"/>
      <c r="ATQ5" s="431"/>
      <c r="ATR5" s="431"/>
      <c r="ATS5" s="431"/>
      <c r="ATT5" s="431"/>
      <c r="ATU5" s="431"/>
      <c r="ATV5" s="431"/>
      <c r="ATW5" s="431"/>
      <c r="ATX5" s="431"/>
      <c r="ATY5" s="431"/>
      <c r="ATZ5" s="431"/>
      <c r="AUA5" s="431"/>
      <c r="AUB5" s="431"/>
      <c r="AUC5" s="431"/>
      <c r="AUD5" s="431"/>
      <c r="AUE5" s="431"/>
      <c r="AUF5" s="431"/>
      <c r="AUG5" s="431"/>
      <c r="AUH5" s="431"/>
      <c r="AUI5" s="431"/>
      <c r="AUJ5" s="431"/>
      <c r="AUK5" s="431"/>
      <c r="AUL5" s="431"/>
      <c r="AUM5" s="431"/>
      <c r="AUN5" s="431"/>
      <c r="AUO5" s="431"/>
      <c r="AUP5" s="431"/>
      <c r="AUQ5" s="431"/>
      <c r="AUR5" s="431"/>
      <c r="AUS5" s="431"/>
      <c r="AUT5" s="431"/>
      <c r="AUU5" s="431"/>
      <c r="AUV5" s="431"/>
      <c r="AUW5" s="431"/>
      <c r="AUX5" s="431"/>
      <c r="AUY5" s="431"/>
      <c r="AUZ5" s="431"/>
      <c r="AVA5" s="431"/>
      <c r="AVB5" s="431"/>
      <c r="AVC5" s="431"/>
      <c r="AVD5" s="431"/>
      <c r="AVE5" s="431"/>
      <c r="AVF5" s="431"/>
      <c r="AVG5" s="431"/>
      <c r="AVH5" s="431"/>
      <c r="AVI5" s="431"/>
      <c r="AVJ5" s="431"/>
      <c r="AVK5" s="431"/>
      <c r="AVL5" s="431"/>
      <c r="AVM5" s="431"/>
      <c r="AVN5" s="431"/>
      <c r="AVO5" s="431"/>
      <c r="AVP5" s="431"/>
      <c r="AVQ5" s="431"/>
      <c r="AVR5" s="431"/>
      <c r="AVS5" s="431"/>
      <c r="AVT5" s="431"/>
      <c r="AVU5" s="431"/>
      <c r="AVV5" s="431"/>
      <c r="AVW5" s="431"/>
      <c r="AVX5" s="431"/>
      <c r="AVY5" s="431"/>
      <c r="AVZ5" s="431"/>
      <c r="AWA5" s="431"/>
      <c r="AWB5" s="431"/>
      <c r="AWC5" s="431"/>
      <c r="AWD5" s="431"/>
      <c r="AWE5" s="431"/>
      <c r="AWF5" s="431"/>
      <c r="AWG5" s="431"/>
      <c r="AWH5" s="431"/>
      <c r="AWI5" s="431"/>
      <c r="AWJ5" s="431"/>
      <c r="AWK5" s="431"/>
      <c r="AWL5" s="431"/>
      <c r="AWM5" s="431"/>
      <c r="AWN5" s="431"/>
      <c r="AWO5" s="431"/>
      <c r="AWP5" s="431"/>
      <c r="AWQ5" s="431"/>
      <c r="AWR5" s="431"/>
      <c r="AWS5" s="431"/>
      <c r="AWT5" s="431"/>
      <c r="AWU5" s="431"/>
      <c r="AWV5" s="431"/>
      <c r="AWW5" s="431"/>
      <c r="AWX5" s="431"/>
      <c r="AWY5" s="431"/>
      <c r="AWZ5" s="431"/>
      <c r="AXA5" s="431"/>
      <c r="AXB5" s="431"/>
      <c r="AXC5" s="431"/>
      <c r="AXD5" s="431"/>
      <c r="AXE5" s="431"/>
      <c r="AXF5" s="431"/>
      <c r="AXG5" s="431"/>
      <c r="AXH5" s="431"/>
      <c r="AXI5" s="431"/>
      <c r="AXJ5" s="431"/>
      <c r="AXK5" s="431"/>
      <c r="AXL5" s="431"/>
      <c r="AXM5" s="431"/>
      <c r="AXN5" s="431"/>
      <c r="AXO5" s="431"/>
      <c r="AXP5" s="431"/>
      <c r="AXQ5" s="431"/>
      <c r="AXR5" s="431"/>
      <c r="AXS5" s="431"/>
      <c r="AXT5" s="431"/>
      <c r="AXU5" s="431"/>
      <c r="AXV5" s="431"/>
      <c r="AXW5" s="431"/>
      <c r="AXX5" s="431"/>
      <c r="AXY5" s="431"/>
      <c r="AXZ5" s="431"/>
      <c r="AYA5" s="431"/>
      <c r="AYB5" s="431"/>
      <c r="AYC5" s="431"/>
      <c r="AYD5" s="431"/>
      <c r="AYE5" s="431"/>
      <c r="AYF5" s="431"/>
      <c r="AYG5" s="431"/>
      <c r="AYH5" s="431"/>
      <c r="AYI5" s="431"/>
      <c r="AYJ5" s="431"/>
      <c r="AYK5" s="431"/>
      <c r="AYL5" s="431"/>
      <c r="AYM5" s="431"/>
      <c r="AYN5" s="431"/>
      <c r="AYO5" s="431"/>
      <c r="AYP5" s="431"/>
      <c r="AYQ5" s="431"/>
      <c r="AYR5" s="431"/>
      <c r="AYS5" s="431"/>
      <c r="AYT5" s="431"/>
      <c r="AYU5" s="431"/>
      <c r="AYV5" s="431"/>
      <c r="AYW5" s="431"/>
      <c r="AYX5" s="431"/>
      <c r="AYY5" s="431"/>
      <c r="AYZ5" s="431"/>
      <c r="AZA5" s="431"/>
      <c r="AZB5" s="431"/>
      <c r="AZC5" s="431"/>
      <c r="AZD5" s="431"/>
      <c r="AZE5" s="431"/>
      <c r="AZF5" s="431"/>
      <c r="AZG5" s="431"/>
      <c r="AZH5" s="431"/>
      <c r="AZI5" s="431"/>
      <c r="AZJ5" s="431"/>
      <c r="AZK5" s="431"/>
      <c r="AZL5" s="431"/>
      <c r="AZM5" s="431"/>
      <c r="AZN5" s="431"/>
      <c r="AZO5" s="431"/>
      <c r="AZP5" s="431"/>
      <c r="AZQ5" s="431"/>
      <c r="AZR5" s="431"/>
      <c r="AZS5" s="431"/>
      <c r="AZT5" s="431"/>
      <c r="AZU5" s="431"/>
      <c r="AZV5" s="431"/>
      <c r="AZW5" s="431"/>
      <c r="AZX5" s="431"/>
      <c r="AZY5" s="431"/>
      <c r="AZZ5" s="431"/>
      <c r="BAA5" s="431"/>
      <c r="BAB5" s="431"/>
      <c r="BAC5" s="431"/>
      <c r="BAD5" s="431"/>
      <c r="BAE5" s="431"/>
      <c r="BAF5" s="431"/>
      <c r="BAG5" s="431"/>
      <c r="BAH5" s="431"/>
      <c r="BAI5" s="431"/>
      <c r="BAJ5" s="431"/>
      <c r="BAK5" s="431"/>
      <c r="BAL5" s="431"/>
      <c r="BAM5" s="431"/>
      <c r="BAN5" s="431"/>
      <c r="BAO5" s="431"/>
      <c r="BAP5" s="431"/>
      <c r="BAQ5" s="431"/>
      <c r="BAR5" s="431"/>
      <c r="BAS5" s="431"/>
      <c r="BAT5" s="431"/>
      <c r="BAU5" s="431"/>
      <c r="BAV5" s="431"/>
      <c r="BAW5" s="431"/>
      <c r="BAX5" s="431"/>
      <c r="BAY5" s="431"/>
      <c r="BAZ5" s="431"/>
      <c r="BBA5" s="431"/>
      <c r="BBB5" s="431"/>
      <c r="BBC5" s="431"/>
      <c r="BBD5" s="431"/>
      <c r="BBE5" s="431"/>
      <c r="BBF5" s="431"/>
      <c r="BBG5" s="431"/>
      <c r="BBH5" s="431"/>
      <c r="BBI5" s="431"/>
      <c r="BBJ5" s="431"/>
      <c r="BBK5" s="431"/>
      <c r="BBL5" s="431"/>
      <c r="BBM5" s="431"/>
      <c r="BBN5" s="431"/>
      <c r="BBO5" s="431"/>
      <c r="BBP5" s="431"/>
      <c r="BBQ5" s="431"/>
      <c r="BBR5" s="431"/>
      <c r="BBS5" s="431"/>
      <c r="BBT5" s="431"/>
      <c r="BBU5" s="431"/>
      <c r="BBV5" s="431"/>
      <c r="BBW5" s="431"/>
      <c r="BBX5" s="431"/>
      <c r="BBY5" s="431"/>
      <c r="BBZ5" s="431"/>
      <c r="BCA5" s="431"/>
      <c r="BCB5" s="431"/>
      <c r="BCC5" s="431"/>
      <c r="BCD5" s="431"/>
      <c r="BCE5" s="431"/>
      <c r="BCF5" s="431"/>
      <c r="BCG5" s="431"/>
      <c r="BCH5" s="431"/>
      <c r="BCI5" s="431"/>
      <c r="BCJ5" s="431"/>
      <c r="BCK5" s="431"/>
      <c r="BCL5" s="431"/>
      <c r="BCM5" s="431"/>
      <c r="BCN5" s="431"/>
      <c r="BCO5" s="431"/>
      <c r="BCP5" s="431"/>
      <c r="BCQ5" s="431"/>
      <c r="BCR5" s="431"/>
      <c r="BCS5" s="431"/>
      <c r="BCT5" s="431"/>
      <c r="BCU5" s="431"/>
      <c r="BCV5" s="431"/>
      <c r="BCW5" s="431"/>
      <c r="BCX5" s="431"/>
      <c r="BCY5" s="431"/>
      <c r="BCZ5" s="431"/>
      <c r="BDA5" s="431"/>
      <c r="BDB5" s="431"/>
      <c r="BDC5" s="431"/>
      <c r="BDD5" s="431"/>
      <c r="BDE5" s="431"/>
      <c r="BDF5" s="431"/>
      <c r="BDG5" s="431"/>
      <c r="BDH5" s="431"/>
      <c r="BDI5" s="431"/>
      <c r="BDJ5" s="431"/>
      <c r="BDK5" s="431"/>
      <c r="BDL5" s="431"/>
      <c r="BDM5" s="431"/>
      <c r="BDN5" s="431"/>
      <c r="BDO5" s="431"/>
      <c r="BDP5" s="431"/>
      <c r="BDQ5" s="431"/>
      <c r="BDR5" s="431"/>
      <c r="BDS5" s="431"/>
      <c r="BDT5" s="431"/>
      <c r="BDU5" s="431"/>
      <c r="BDV5" s="431"/>
      <c r="BDW5" s="431"/>
      <c r="BDX5" s="431"/>
      <c r="BDY5" s="431"/>
      <c r="BDZ5" s="431"/>
      <c r="BEA5" s="431"/>
      <c r="BEB5" s="431"/>
      <c r="BEC5" s="431"/>
      <c r="BED5" s="431"/>
      <c r="BEE5" s="431"/>
      <c r="BEF5" s="431"/>
      <c r="BEG5" s="431"/>
      <c r="BEH5" s="431"/>
      <c r="BEI5" s="431"/>
      <c r="BEJ5" s="431"/>
      <c r="BEK5" s="431"/>
      <c r="BEL5" s="431"/>
      <c r="BEM5" s="431"/>
      <c r="BEN5" s="431"/>
      <c r="BEO5" s="431"/>
      <c r="BEP5" s="431"/>
      <c r="BEQ5" s="431"/>
      <c r="BER5" s="431"/>
      <c r="BES5" s="431"/>
      <c r="BET5" s="431"/>
      <c r="BEU5" s="431"/>
      <c r="BEV5" s="431"/>
      <c r="BEW5" s="431"/>
      <c r="BEX5" s="431"/>
      <c r="BEY5" s="431"/>
      <c r="BEZ5" s="431"/>
      <c r="BFA5" s="431"/>
      <c r="BFB5" s="431"/>
      <c r="BFC5" s="431"/>
      <c r="BFD5" s="431"/>
      <c r="BFE5" s="431"/>
      <c r="BFF5" s="431"/>
      <c r="BFG5" s="431"/>
      <c r="BFH5" s="431"/>
      <c r="BFI5" s="431"/>
      <c r="BFJ5" s="431"/>
      <c r="BFK5" s="431"/>
      <c r="BFL5" s="431"/>
      <c r="BFM5" s="431"/>
      <c r="BFN5" s="431"/>
      <c r="BFO5" s="431"/>
      <c r="BFP5" s="431"/>
      <c r="BFQ5" s="431"/>
      <c r="BFR5" s="431"/>
      <c r="BFS5" s="431"/>
      <c r="BFT5" s="431"/>
      <c r="BFU5" s="431"/>
      <c r="BFV5" s="431"/>
      <c r="BFW5" s="431"/>
      <c r="BFX5" s="431"/>
      <c r="BFY5" s="431"/>
      <c r="BFZ5" s="431"/>
      <c r="BGA5" s="431"/>
      <c r="BGB5" s="431"/>
      <c r="BGC5" s="431"/>
      <c r="BGD5" s="431"/>
      <c r="BGE5" s="431"/>
      <c r="BGF5" s="431"/>
      <c r="BGG5" s="431"/>
      <c r="BGH5" s="431"/>
      <c r="BGI5" s="431"/>
      <c r="BGJ5" s="431"/>
      <c r="BGK5" s="431"/>
      <c r="BGL5" s="431"/>
      <c r="BGM5" s="431"/>
      <c r="BGN5" s="431"/>
      <c r="BGO5" s="431"/>
      <c r="BGP5" s="431"/>
      <c r="BGQ5" s="431"/>
      <c r="BGR5" s="431"/>
      <c r="BGS5" s="431"/>
      <c r="BGT5" s="431"/>
      <c r="BGU5" s="431"/>
      <c r="BGV5" s="431"/>
      <c r="BGW5" s="431"/>
      <c r="BGX5" s="431"/>
      <c r="BGY5" s="431"/>
      <c r="BGZ5" s="431"/>
      <c r="BHA5" s="431"/>
      <c r="BHB5" s="431"/>
      <c r="BHC5" s="431"/>
      <c r="BHD5" s="431"/>
      <c r="BHE5" s="431"/>
      <c r="BHF5" s="431"/>
      <c r="BHG5" s="431"/>
      <c r="BHH5" s="431"/>
      <c r="BHI5" s="431"/>
      <c r="BHJ5" s="431"/>
      <c r="BHK5" s="431"/>
      <c r="BHL5" s="431"/>
      <c r="BHM5" s="431"/>
      <c r="BHN5" s="431"/>
      <c r="BHO5" s="431"/>
      <c r="BHP5" s="431"/>
      <c r="BHQ5" s="431"/>
      <c r="BHR5" s="431"/>
      <c r="BHS5" s="431"/>
      <c r="BHT5" s="431"/>
      <c r="BHU5" s="431"/>
      <c r="BHV5" s="431"/>
      <c r="BHW5" s="431"/>
      <c r="BHX5" s="431"/>
      <c r="BHY5" s="431"/>
      <c r="BHZ5" s="431"/>
      <c r="BIA5" s="431"/>
      <c r="BIB5" s="431"/>
      <c r="BIC5" s="431"/>
      <c r="BID5" s="431"/>
      <c r="BIE5" s="431"/>
      <c r="BIF5" s="431"/>
      <c r="BIG5" s="431"/>
      <c r="BIH5" s="431"/>
      <c r="BII5" s="431"/>
      <c r="BIJ5" s="431"/>
      <c r="BIK5" s="431"/>
      <c r="BIL5" s="431"/>
      <c r="BIM5" s="431"/>
      <c r="BIN5" s="431"/>
      <c r="BIO5" s="431"/>
      <c r="BIP5" s="431"/>
      <c r="BIQ5" s="431"/>
      <c r="BIR5" s="431"/>
      <c r="BIS5" s="431"/>
      <c r="BIT5" s="431"/>
      <c r="BIU5" s="431"/>
      <c r="BIV5" s="431"/>
      <c r="BIW5" s="431"/>
      <c r="BIX5" s="431"/>
      <c r="BIY5" s="431"/>
      <c r="BIZ5" s="431"/>
      <c r="BJA5" s="431"/>
      <c r="BJB5" s="431"/>
      <c r="BJC5" s="431"/>
      <c r="BJD5" s="431"/>
      <c r="BJE5" s="431"/>
      <c r="BJF5" s="431"/>
      <c r="BJG5" s="431"/>
      <c r="BJH5" s="431"/>
      <c r="BJI5" s="431"/>
      <c r="BJJ5" s="431"/>
      <c r="BJK5" s="431"/>
      <c r="BJL5" s="431"/>
      <c r="BJM5" s="431"/>
      <c r="BJN5" s="431"/>
      <c r="BJO5" s="431"/>
      <c r="BJP5" s="431"/>
      <c r="BJQ5" s="431"/>
      <c r="BJR5" s="431"/>
      <c r="BJS5" s="431"/>
      <c r="BJT5" s="431"/>
      <c r="BJU5" s="431"/>
      <c r="BJV5" s="431"/>
      <c r="BJW5" s="431"/>
      <c r="BJX5" s="431"/>
      <c r="BJY5" s="431"/>
      <c r="BJZ5" s="431"/>
      <c r="BKA5" s="431"/>
      <c r="BKB5" s="431"/>
      <c r="BKC5" s="431"/>
      <c r="BKD5" s="431"/>
      <c r="BKE5" s="431"/>
      <c r="BKF5" s="431"/>
      <c r="BKG5" s="431"/>
      <c r="BKH5" s="431"/>
      <c r="BKI5" s="431"/>
      <c r="BKJ5" s="431"/>
      <c r="BKK5" s="431"/>
      <c r="BKL5" s="431"/>
      <c r="BKM5" s="431"/>
      <c r="BKN5" s="431"/>
      <c r="BKO5" s="431"/>
      <c r="BKP5" s="431"/>
      <c r="BKQ5" s="431"/>
      <c r="BKR5" s="431"/>
      <c r="BKS5" s="431"/>
      <c r="BKT5" s="431"/>
      <c r="BKU5" s="431"/>
      <c r="BKV5" s="431"/>
      <c r="BKW5" s="431"/>
      <c r="BKX5" s="431"/>
      <c r="BKY5" s="431"/>
      <c r="BKZ5" s="431"/>
      <c r="BLA5" s="431"/>
      <c r="BLB5" s="431"/>
      <c r="BLC5" s="431"/>
      <c r="BLD5" s="431"/>
      <c r="BLE5" s="431"/>
      <c r="BLF5" s="431"/>
      <c r="BLG5" s="431"/>
      <c r="BLH5" s="431"/>
      <c r="BLI5" s="431"/>
      <c r="BLJ5" s="431"/>
      <c r="BLK5" s="431"/>
      <c r="BLL5" s="431"/>
      <c r="BLM5" s="431"/>
      <c r="BLN5" s="431"/>
      <c r="BLO5" s="431"/>
      <c r="BLP5" s="431"/>
      <c r="BLQ5" s="431"/>
      <c r="BLR5" s="431"/>
      <c r="BLS5" s="431"/>
      <c r="BLT5" s="431"/>
      <c r="BLU5" s="431"/>
      <c r="BLV5" s="431"/>
      <c r="BLW5" s="431"/>
      <c r="BLX5" s="431"/>
      <c r="BLY5" s="431"/>
      <c r="BLZ5" s="431"/>
      <c r="BMA5" s="431"/>
      <c r="BMB5" s="431"/>
      <c r="BMC5" s="431"/>
      <c r="BMD5" s="431"/>
      <c r="BME5" s="431"/>
      <c r="BMF5" s="431"/>
      <c r="BMG5" s="431"/>
      <c r="BMH5" s="431"/>
      <c r="BMI5" s="431"/>
      <c r="BMJ5" s="431"/>
      <c r="BMK5" s="431"/>
      <c r="BML5" s="431"/>
      <c r="BMM5" s="431"/>
      <c r="BMN5" s="431"/>
      <c r="BMO5" s="431"/>
      <c r="BMP5" s="431"/>
      <c r="BMQ5" s="431"/>
      <c r="BMR5" s="431"/>
      <c r="BMS5" s="431"/>
      <c r="BMT5" s="431"/>
      <c r="BMU5" s="431"/>
      <c r="BMV5" s="431"/>
      <c r="BMW5" s="431"/>
      <c r="BMX5" s="431"/>
      <c r="BMY5" s="431"/>
      <c r="BMZ5" s="431"/>
      <c r="BNA5" s="431"/>
      <c r="BNB5" s="431"/>
      <c r="BNC5" s="431"/>
      <c r="BND5" s="431"/>
      <c r="BNE5" s="431"/>
      <c r="BNF5" s="431"/>
      <c r="BNG5" s="431"/>
      <c r="BNH5" s="431"/>
      <c r="BNI5" s="431"/>
      <c r="BNJ5" s="431"/>
      <c r="BNK5" s="431"/>
      <c r="BNL5" s="431"/>
      <c r="BNM5" s="431"/>
      <c r="BNN5" s="431"/>
      <c r="BNO5" s="431"/>
      <c r="BNP5" s="431"/>
      <c r="BNQ5" s="431"/>
      <c r="BNR5" s="431"/>
      <c r="BNS5" s="431"/>
      <c r="BNT5" s="431"/>
      <c r="BNU5" s="431"/>
      <c r="BNV5" s="431"/>
      <c r="BNW5" s="431"/>
      <c r="BNX5" s="431"/>
      <c r="BNY5" s="431"/>
      <c r="BNZ5" s="431"/>
      <c r="BOA5" s="431"/>
      <c r="BOB5" s="431"/>
      <c r="BOC5" s="431"/>
      <c r="BOD5" s="431"/>
      <c r="BOE5" s="431"/>
      <c r="BOF5" s="431"/>
      <c r="BOG5" s="431"/>
      <c r="BOH5" s="431"/>
      <c r="BOI5" s="431"/>
      <c r="BOJ5" s="431"/>
      <c r="BOK5" s="431"/>
      <c r="BOL5" s="431"/>
      <c r="BOM5" s="431"/>
      <c r="BON5" s="431"/>
      <c r="BOO5" s="431"/>
      <c r="BOP5" s="431"/>
      <c r="BOQ5" s="431"/>
      <c r="BOR5" s="431"/>
      <c r="BOS5" s="431"/>
      <c r="BOT5" s="431"/>
      <c r="BOU5" s="431"/>
      <c r="BOV5" s="431"/>
      <c r="BOW5" s="431"/>
      <c r="BOX5" s="431"/>
      <c r="BOY5" s="431"/>
      <c r="BOZ5" s="431"/>
      <c r="BPA5" s="431"/>
      <c r="BPB5" s="431"/>
      <c r="BPC5" s="431"/>
      <c r="BPD5" s="431"/>
      <c r="BPE5" s="431"/>
      <c r="BPF5" s="431"/>
      <c r="BPG5" s="431"/>
      <c r="BPH5" s="431"/>
      <c r="BPI5" s="431"/>
      <c r="BPJ5" s="431"/>
      <c r="BPK5" s="431"/>
      <c r="BPL5" s="431"/>
      <c r="BPM5" s="431"/>
      <c r="BPN5" s="431"/>
      <c r="BPO5" s="431"/>
      <c r="BPP5" s="431"/>
      <c r="BPQ5" s="431"/>
      <c r="BPR5" s="431"/>
      <c r="BPS5" s="431"/>
      <c r="BPT5" s="431"/>
      <c r="BPU5" s="431"/>
      <c r="BPV5" s="431"/>
      <c r="BPW5" s="431"/>
      <c r="BPX5" s="431"/>
      <c r="BPY5" s="431"/>
      <c r="BPZ5" s="431"/>
      <c r="BQA5" s="431"/>
      <c r="BQB5" s="431"/>
      <c r="BQC5" s="431"/>
      <c r="BQD5" s="431"/>
      <c r="BQE5" s="431"/>
      <c r="BQF5" s="431"/>
      <c r="BQG5" s="431"/>
      <c r="BQH5" s="431"/>
      <c r="BQI5" s="431"/>
      <c r="BQJ5" s="431"/>
      <c r="BQK5" s="431"/>
      <c r="BQL5" s="431"/>
      <c r="BQM5" s="431"/>
      <c r="BQN5" s="431"/>
      <c r="BQO5" s="431"/>
      <c r="BQP5" s="431"/>
      <c r="BQQ5" s="431"/>
      <c r="BQR5" s="431"/>
      <c r="BQS5" s="431"/>
      <c r="BQT5" s="431"/>
      <c r="BQU5" s="431"/>
      <c r="BQV5" s="431"/>
      <c r="BQW5" s="431"/>
      <c r="BQX5" s="431"/>
      <c r="BQY5" s="431"/>
      <c r="BQZ5" s="431"/>
      <c r="BRA5" s="431"/>
      <c r="BRB5" s="431"/>
      <c r="BRC5" s="431"/>
      <c r="BRD5" s="431"/>
      <c r="BRE5" s="431"/>
      <c r="BRF5" s="431"/>
      <c r="BRG5" s="431"/>
      <c r="BRH5" s="431"/>
      <c r="BRI5" s="431"/>
      <c r="BRJ5" s="431"/>
      <c r="BRK5" s="431"/>
      <c r="BRL5" s="431"/>
      <c r="BRM5" s="431"/>
      <c r="BRN5" s="431"/>
      <c r="BRO5" s="431"/>
      <c r="BRP5" s="431"/>
      <c r="BRQ5" s="431"/>
      <c r="BRR5" s="431"/>
      <c r="BRS5" s="431"/>
      <c r="BRT5" s="431"/>
      <c r="BRU5" s="431"/>
    </row>
    <row r="6" spans="1:1841" s="434" customFormat="1" ht="61.5" hidden="1" customHeight="1" x14ac:dyDescent="0.3">
      <c r="A6" s="797"/>
      <c r="B6" s="444" t="s">
        <v>795</v>
      </c>
      <c r="C6" s="445">
        <f>SUM(C4:C5)</f>
        <v>229</v>
      </c>
      <c r="D6" s="445">
        <f>SUM(D4:D5)</f>
        <v>229</v>
      </c>
      <c r="E6" s="445">
        <f t="shared" ref="E6:L6" si="2">SUM(E4:E5)</f>
        <v>171</v>
      </c>
      <c r="F6" s="445">
        <f t="shared" si="2"/>
        <v>0</v>
      </c>
      <c r="G6" s="445">
        <f t="shared" si="2"/>
        <v>0</v>
      </c>
      <c r="H6" s="445">
        <f t="shared" si="2"/>
        <v>0</v>
      </c>
      <c r="I6" s="445">
        <f t="shared" si="2"/>
        <v>0</v>
      </c>
      <c r="J6" s="445">
        <f t="shared" si="2"/>
        <v>0</v>
      </c>
      <c r="K6" s="445">
        <f t="shared" si="2"/>
        <v>400</v>
      </c>
      <c r="L6" s="445">
        <f t="shared" si="2"/>
        <v>229</v>
      </c>
      <c r="M6" s="441"/>
      <c r="N6" s="441"/>
      <c r="O6" s="433"/>
      <c r="P6" s="433"/>
      <c r="Q6" s="429"/>
      <c r="R6" s="429"/>
      <c r="S6" s="429"/>
      <c r="T6" s="429"/>
      <c r="U6" s="429"/>
      <c r="V6" s="429"/>
      <c r="W6" s="429"/>
      <c r="X6" s="446"/>
      <c r="Y6" s="446"/>
      <c r="Z6" s="429"/>
      <c r="AA6" s="430"/>
      <c r="AB6" s="486"/>
      <c r="AC6" s="486"/>
      <c r="AD6" s="527"/>
      <c r="AE6" s="527"/>
      <c r="AF6" s="527"/>
      <c r="AG6" s="527"/>
      <c r="AH6" s="431"/>
      <c r="AI6" s="431"/>
      <c r="AJ6" s="431"/>
      <c r="AK6" s="431"/>
      <c r="AL6" s="431"/>
      <c r="AM6" s="431"/>
      <c r="AN6" s="431"/>
      <c r="AO6" s="431"/>
      <c r="AP6" s="431"/>
      <c r="AQ6" s="431"/>
      <c r="AR6" s="431"/>
      <c r="AS6" s="431"/>
      <c r="AT6" s="431"/>
      <c r="AU6" s="431"/>
      <c r="AV6" s="431"/>
      <c r="AW6" s="431"/>
      <c r="AX6" s="431"/>
      <c r="AY6" s="431"/>
      <c r="AZ6" s="431"/>
      <c r="BA6" s="431"/>
      <c r="BB6" s="431"/>
      <c r="BC6" s="431"/>
      <c r="BD6" s="431"/>
      <c r="BE6" s="431"/>
      <c r="BF6" s="431"/>
      <c r="BG6" s="431"/>
      <c r="BH6" s="431"/>
      <c r="BI6" s="431"/>
      <c r="BJ6" s="431"/>
      <c r="BK6" s="431"/>
      <c r="BL6" s="431"/>
      <c r="BM6" s="431"/>
      <c r="BN6" s="431"/>
      <c r="BO6" s="431"/>
      <c r="BP6" s="431"/>
      <c r="BQ6" s="431"/>
      <c r="BR6" s="431"/>
      <c r="BS6" s="431"/>
      <c r="BT6" s="431"/>
      <c r="BU6" s="431"/>
      <c r="BV6" s="431"/>
      <c r="BW6" s="431"/>
      <c r="BX6" s="431"/>
      <c r="BY6" s="431"/>
      <c r="BZ6" s="431"/>
      <c r="CA6" s="431"/>
      <c r="CB6" s="431"/>
      <c r="CC6" s="431"/>
      <c r="CD6" s="431"/>
      <c r="CE6" s="431"/>
      <c r="CF6" s="431"/>
      <c r="CG6" s="431"/>
      <c r="CH6" s="431"/>
      <c r="CI6" s="431"/>
      <c r="CJ6" s="431"/>
      <c r="CK6" s="431"/>
      <c r="CL6" s="431"/>
      <c r="CM6" s="431"/>
      <c r="CN6" s="431"/>
      <c r="CO6" s="431"/>
      <c r="CP6" s="431"/>
      <c r="CQ6" s="431"/>
      <c r="CR6" s="431"/>
      <c r="CS6" s="431"/>
      <c r="CT6" s="431"/>
      <c r="CU6" s="431"/>
      <c r="CV6" s="431"/>
      <c r="CW6" s="431"/>
      <c r="CX6" s="431"/>
      <c r="CY6" s="431"/>
      <c r="CZ6" s="431"/>
      <c r="DA6" s="431"/>
      <c r="DB6" s="431"/>
      <c r="DC6" s="431"/>
      <c r="DD6" s="431"/>
      <c r="DE6" s="431"/>
      <c r="DF6" s="431"/>
      <c r="DG6" s="431"/>
      <c r="DH6" s="431"/>
      <c r="DI6" s="431"/>
      <c r="DJ6" s="431"/>
      <c r="DK6" s="431"/>
      <c r="DL6" s="431"/>
      <c r="DM6" s="431"/>
      <c r="DN6" s="431"/>
      <c r="DO6" s="431"/>
      <c r="DP6" s="431"/>
      <c r="DQ6" s="431"/>
      <c r="DR6" s="431"/>
      <c r="DS6" s="431"/>
      <c r="DT6" s="431"/>
      <c r="DU6" s="431"/>
      <c r="DV6" s="431"/>
      <c r="DW6" s="431"/>
      <c r="DX6" s="431"/>
      <c r="DY6" s="431"/>
      <c r="DZ6" s="431"/>
      <c r="EA6" s="431"/>
      <c r="EB6" s="431"/>
      <c r="EC6" s="431"/>
      <c r="ED6" s="431"/>
      <c r="EE6" s="431"/>
      <c r="EF6" s="431"/>
      <c r="EG6" s="431"/>
      <c r="EH6" s="431"/>
      <c r="EI6" s="431"/>
      <c r="EJ6" s="431"/>
      <c r="EK6" s="431"/>
      <c r="EL6" s="431"/>
      <c r="EM6" s="431"/>
      <c r="EN6" s="431"/>
      <c r="EO6" s="431"/>
      <c r="EP6" s="431"/>
      <c r="EQ6" s="431"/>
      <c r="ER6" s="431"/>
      <c r="ES6" s="431"/>
      <c r="ET6" s="431"/>
      <c r="EU6" s="431"/>
      <c r="EV6" s="431"/>
      <c r="EW6" s="431"/>
      <c r="EX6" s="431"/>
      <c r="EY6" s="431"/>
      <c r="EZ6" s="431"/>
      <c r="FA6" s="431"/>
      <c r="FB6" s="431"/>
      <c r="FC6" s="431"/>
      <c r="FD6" s="431"/>
      <c r="FE6" s="431"/>
      <c r="FF6" s="431"/>
      <c r="FG6" s="431"/>
      <c r="FH6" s="431"/>
      <c r="FI6" s="431"/>
      <c r="FJ6" s="431"/>
      <c r="FK6" s="431"/>
      <c r="FL6" s="431"/>
      <c r="FM6" s="431"/>
      <c r="FN6" s="431"/>
      <c r="FO6" s="431"/>
      <c r="FP6" s="431"/>
      <c r="FQ6" s="431"/>
      <c r="FR6" s="431"/>
      <c r="FS6" s="431"/>
      <c r="FT6" s="431"/>
      <c r="FU6" s="431"/>
      <c r="FV6" s="431"/>
      <c r="FW6" s="431"/>
      <c r="FX6" s="431"/>
      <c r="FY6" s="431"/>
      <c r="FZ6" s="431"/>
      <c r="GA6" s="431"/>
      <c r="GB6" s="431"/>
      <c r="GC6" s="431"/>
      <c r="GD6" s="431"/>
      <c r="GE6" s="431"/>
      <c r="GF6" s="431"/>
      <c r="GG6" s="431"/>
      <c r="GH6" s="431"/>
      <c r="GI6" s="431"/>
      <c r="GJ6" s="431"/>
      <c r="GK6" s="431"/>
      <c r="GL6" s="431"/>
      <c r="GM6" s="431"/>
      <c r="GN6" s="431"/>
      <c r="GO6" s="431"/>
      <c r="GP6" s="431"/>
      <c r="GQ6" s="431"/>
      <c r="GR6" s="431"/>
      <c r="GS6" s="431"/>
      <c r="GT6" s="431"/>
      <c r="GU6" s="431"/>
      <c r="GV6" s="431"/>
      <c r="GW6" s="431"/>
      <c r="GX6" s="431"/>
      <c r="GY6" s="431"/>
      <c r="GZ6" s="431"/>
      <c r="HA6" s="431"/>
      <c r="HB6" s="431"/>
      <c r="HC6" s="431"/>
      <c r="HD6" s="431"/>
      <c r="HE6" s="431"/>
      <c r="HF6" s="431"/>
      <c r="HG6" s="431"/>
      <c r="HH6" s="431"/>
      <c r="HI6" s="431"/>
      <c r="HJ6" s="431"/>
      <c r="HK6" s="431"/>
      <c r="HL6" s="431"/>
      <c r="HM6" s="431"/>
      <c r="HN6" s="431"/>
      <c r="HO6" s="431"/>
      <c r="HP6" s="431"/>
      <c r="HQ6" s="431"/>
      <c r="HR6" s="431"/>
      <c r="HS6" s="431"/>
      <c r="HT6" s="431"/>
      <c r="HU6" s="431"/>
      <c r="HV6" s="431"/>
      <c r="HW6" s="431"/>
      <c r="HX6" s="431"/>
      <c r="HY6" s="431"/>
      <c r="HZ6" s="431"/>
      <c r="IA6" s="431"/>
      <c r="IB6" s="431"/>
      <c r="IC6" s="431"/>
      <c r="ID6" s="431"/>
      <c r="IE6" s="431"/>
      <c r="IF6" s="431"/>
      <c r="IG6" s="431"/>
      <c r="IH6" s="431"/>
      <c r="II6" s="431"/>
      <c r="IJ6" s="431"/>
      <c r="IK6" s="431"/>
      <c r="IL6" s="431"/>
      <c r="IM6" s="431"/>
      <c r="IN6" s="431"/>
      <c r="IO6" s="431"/>
      <c r="IP6" s="431"/>
      <c r="IQ6" s="431"/>
      <c r="IR6" s="431"/>
      <c r="IS6" s="431"/>
      <c r="IT6" s="431"/>
      <c r="IU6" s="431"/>
      <c r="IV6" s="431"/>
      <c r="IW6" s="431"/>
      <c r="IX6" s="431"/>
      <c r="IY6" s="431"/>
      <c r="IZ6" s="431"/>
      <c r="JA6" s="431"/>
      <c r="JB6" s="431"/>
      <c r="JC6" s="431"/>
      <c r="JD6" s="431"/>
      <c r="JE6" s="431"/>
      <c r="JF6" s="431"/>
      <c r="JG6" s="431"/>
      <c r="JH6" s="431"/>
      <c r="JI6" s="431"/>
      <c r="JJ6" s="431"/>
      <c r="JK6" s="431"/>
      <c r="JL6" s="431"/>
      <c r="JM6" s="431"/>
      <c r="JN6" s="431"/>
      <c r="JO6" s="431"/>
      <c r="JP6" s="431"/>
      <c r="JQ6" s="431"/>
      <c r="JR6" s="431"/>
      <c r="JS6" s="431"/>
      <c r="JT6" s="431"/>
      <c r="JU6" s="431"/>
      <c r="JV6" s="431"/>
      <c r="JW6" s="431"/>
      <c r="JX6" s="431"/>
      <c r="JY6" s="431"/>
      <c r="JZ6" s="431"/>
      <c r="KA6" s="431"/>
      <c r="KB6" s="431"/>
      <c r="KC6" s="431"/>
      <c r="KD6" s="431"/>
      <c r="KE6" s="431"/>
      <c r="KF6" s="431"/>
      <c r="KG6" s="431"/>
      <c r="KH6" s="431"/>
      <c r="KI6" s="431"/>
      <c r="KJ6" s="431"/>
      <c r="KK6" s="431"/>
      <c r="KL6" s="431"/>
      <c r="KM6" s="431"/>
      <c r="KN6" s="431"/>
      <c r="KO6" s="431"/>
      <c r="KP6" s="431"/>
      <c r="KQ6" s="431"/>
      <c r="KR6" s="431"/>
      <c r="KS6" s="431"/>
      <c r="KT6" s="431"/>
      <c r="KU6" s="431"/>
      <c r="KV6" s="431"/>
      <c r="KW6" s="431"/>
      <c r="KX6" s="431"/>
      <c r="KY6" s="431"/>
      <c r="KZ6" s="431"/>
      <c r="LA6" s="431"/>
      <c r="LB6" s="431"/>
      <c r="LC6" s="431"/>
      <c r="LD6" s="431"/>
      <c r="LE6" s="431"/>
      <c r="LF6" s="431"/>
      <c r="LG6" s="431"/>
      <c r="LH6" s="431"/>
      <c r="LI6" s="431"/>
      <c r="LJ6" s="431"/>
      <c r="LK6" s="431"/>
      <c r="LL6" s="431"/>
      <c r="LM6" s="431"/>
      <c r="LN6" s="431"/>
      <c r="LO6" s="431"/>
      <c r="LP6" s="431"/>
      <c r="LQ6" s="431"/>
      <c r="LR6" s="431"/>
      <c r="LS6" s="431"/>
      <c r="LT6" s="431"/>
      <c r="LU6" s="431"/>
      <c r="LV6" s="431"/>
      <c r="LW6" s="431"/>
      <c r="LX6" s="431"/>
      <c r="LY6" s="431"/>
      <c r="LZ6" s="431"/>
      <c r="MA6" s="431"/>
      <c r="MB6" s="431"/>
      <c r="MC6" s="431"/>
      <c r="MD6" s="431"/>
      <c r="ME6" s="431"/>
      <c r="MF6" s="431"/>
      <c r="MG6" s="431"/>
      <c r="MH6" s="431"/>
      <c r="MI6" s="431"/>
      <c r="MJ6" s="431"/>
      <c r="MK6" s="431"/>
      <c r="ML6" s="431"/>
      <c r="MM6" s="431"/>
      <c r="MN6" s="431"/>
      <c r="MO6" s="431"/>
      <c r="MP6" s="431"/>
      <c r="MQ6" s="431"/>
      <c r="MR6" s="431"/>
      <c r="MS6" s="431"/>
      <c r="MT6" s="431"/>
      <c r="MU6" s="431"/>
      <c r="MV6" s="431"/>
      <c r="MW6" s="431"/>
      <c r="MX6" s="431"/>
      <c r="MY6" s="431"/>
      <c r="MZ6" s="431"/>
      <c r="NA6" s="431"/>
      <c r="NB6" s="431"/>
      <c r="NC6" s="431"/>
      <c r="ND6" s="431"/>
      <c r="NE6" s="431"/>
      <c r="NF6" s="431"/>
      <c r="NG6" s="431"/>
      <c r="NH6" s="431"/>
      <c r="NI6" s="431"/>
      <c r="NJ6" s="431"/>
      <c r="NK6" s="431"/>
      <c r="NL6" s="431"/>
      <c r="NM6" s="431"/>
      <c r="NN6" s="431"/>
      <c r="NO6" s="431"/>
      <c r="NP6" s="431"/>
      <c r="NQ6" s="431"/>
      <c r="NR6" s="431"/>
      <c r="NS6" s="431"/>
      <c r="NT6" s="431"/>
      <c r="NU6" s="431"/>
      <c r="NV6" s="431"/>
      <c r="NW6" s="431"/>
      <c r="NX6" s="431"/>
      <c r="NY6" s="431"/>
      <c r="NZ6" s="431"/>
      <c r="OA6" s="431"/>
      <c r="OB6" s="431"/>
      <c r="OC6" s="431"/>
      <c r="OD6" s="431"/>
      <c r="OE6" s="431"/>
      <c r="OF6" s="431"/>
      <c r="OG6" s="431"/>
      <c r="OH6" s="431"/>
      <c r="OI6" s="431"/>
      <c r="OJ6" s="431"/>
      <c r="OK6" s="431"/>
      <c r="OL6" s="431"/>
      <c r="OM6" s="431"/>
      <c r="ON6" s="431"/>
      <c r="OO6" s="431"/>
      <c r="OP6" s="431"/>
      <c r="OQ6" s="431"/>
      <c r="OR6" s="431"/>
      <c r="OS6" s="431"/>
      <c r="OT6" s="431"/>
      <c r="OU6" s="431"/>
      <c r="OV6" s="431"/>
      <c r="OW6" s="431"/>
      <c r="OX6" s="431"/>
      <c r="OY6" s="431"/>
      <c r="OZ6" s="431"/>
      <c r="PA6" s="431"/>
      <c r="PB6" s="431"/>
      <c r="PC6" s="431"/>
      <c r="PD6" s="431"/>
      <c r="PE6" s="431"/>
      <c r="PF6" s="431"/>
      <c r="PG6" s="431"/>
      <c r="PH6" s="431"/>
      <c r="PI6" s="431"/>
      <c r="PJ6" s="431"/>
      <c r="PK6" s="431"/>
      <c r="PL6" s="431"/>
      <c r="PM6" s="431"/>
      <c r="PN6" s="431"/>
      <c r="PO6" s="431"/>
      <c r="PP6" s="431"/>
      <c r="PQ6" s="431"/>
      <c r="PR6" s="431"/>
      <c r="PS6" s="431"/>
      <c r="PT6" s="431"/>
      <c r="PU6" s="431"/>
      <c r="PV6" s="431"/>
      <c r="PW6" s="431"/>
      <c r="PX6" s="431"/>
      <c r="PY6" s="431"/>
      <c r="PZ6" s="431"/>
      <c r="QA6" s="431"/>
      <c r="QB6" s="431"/>
      <c r="QC6" s="431"/>
      <c r="QD6" s="431"/>
      <c r="QE6" s="431"/>
      <c r="QF6" s="431"/>
      <c r="QG6" s="431"/>
      <c r="QH6" s="431"/>
      <c r="QI6" s="431"/>
      <c r="QJ6" s="431"/>
      <c r="QK6" s="431"/>
      <c r="QL6" s="431"/>
      <c r="QM6" s="431"/>
      <c r="QN6" s="431"/>
      <c r="QO6" s="431"/>
      <c r="QP6" s="431"/>
      <c r="QQ6" s="431"/>
      <c r="QR6" s="431"/>
      <c r="QS6" s="431"/>
      <c r="QT6" s="431"/>
      <c r="QU6" s="431"/>
      <c r="QV6" s="431"/>
      <c r="QW6" s="431"/>
      <c r="QX6" s="431"/>
      <c r="QY6" s="431"/>
      <c r="QZ6" s="431"/>
      <c r="RA6" s="431"/>
      <c r="RB6" s="431"/>
      <c r="RC6" s="431"/>
      <c r="RD6" s="431"/>
      <c r="RE6" s="431"/>
      <c r="RF6" s="431"/>
      <c r="RG6" s="431"/>
      <c r="RH6" s="431"/>
      <c r="RI6" s="431"/>
      <c r="RJ6" s="431"/>
      <c r="RK6" s="431"/>
      <c r="RL6" s="431"/>
      <c r="RM6" s="431"/>
      <c r="RN6" s="431"/>
      <c r="RO6" s="431"/>
      <c r="RP6" s="431"/>
      <c r="RQ6" s="431"/>
      <c r="RR6" s="431"/>
      <c r="RS6" s="431"/>
      <c r="RT6" s="431"/>
      <c r="RU6" s="431"/>
      <c r="RV6" s="431"/>
      <c r="RW6" s="431"/>
      <c r="RX6" s="431"/>
      <c r="RY6" s="431"/>
      <c r="RZ6" s="431"/>
      <c r="SA6" s="431"/>
      <c r="SB6" s="431"/>
      <c r="SC6" s="431"/>
      <c r="SD6" s="431"/>
      <c r="SE6" s="431"/>
      <c r="SF6" s="431"/>
      <c r="SG6" s="431"/>
      <c r="SH6" s="431"/>
      <c r="SI6" s="431"/>
      <c r="SJ6" s="431"/>
      <c r="SK6" s="431"/>
      <c r="SL6" s="431"/>
      <c r="SM6" s="431"/>
      <c r="SN6" s="431"/>
      <c r="SO6" s="431"/>
      <c r="SP6" s="431"/>
      <c r="SQ6" s="431"/>
      <c r="SR6" s="431"/>
      <c r="SS6" s="431"/>
      <c r="ST6" s="431"/>
      <c r="SU6" s="431"/>
      <c r="SV6" s="431"/>
      <c r="SW6" s="431"/>
      <c r="SX6" s="431"/>
      <c r="SY6" s="431"/>
      <c r="SZ6" s="431"/>
      <c r="TA6" s="431"/>
      <c r="TB6" s="431"/>
      <c r="TC6" s="431"/>
      <c r="TD6" s="431"/>
      <c r="TE6" s="431"/>
      <c r="TF6" s="431"/>
      <c r="TG6" s="431"/>
      <c r="TH6" s="431"/>
      <c r="TI6" s="431"/>
      <c r="TJ6" s="431"/>
      <c r="TK6" s="431"/>
      <c r="TL6" s="431"/>
      <c r="TM6" s="431"/>
      <c r="TN6" s="431"/>
      <c r="TO6" s="431"/>
      <c r="TP6" s="431"/>
      <c r="TQ6" s="431"/>
      <c r="TR6" s="431"/>
      <c r="TS6" s="431"/>
      <c r="TT6" s="431"/>
      <c r="TU6" s="431"/>
      <c r="TV6" s="431"/>
      <c r="TW6" s="431"/>
      <c r="TX6" s="431"/>
      <c r="TY6" s="431"/>
      <c r="TZ6" s="431"/>
      <c r="UA6" s="431"/>
      <c r="UB6" s="431"/>
      <c r="UC6" s="431"/>
      <c r="UD6" s="431"/>
      <c r="UE6" s="431"/>
      <c r="UF6" s="431"/>
      <c r="UG6" s="431"/>
      <c r="UH6" s="431"/>
      <c r="UI6" s="431"/>
      <c r="UJ6" s="431"/>
      <c r="UK6" s="431"/>
      <c r="UL6" s="431"/>
      <c r="UM6" s="431"/>
      <c r="UN6" s="431"/>
      <c r="UO6" s="431"/>
      <c r="UP6" s="431"/>
      <c r="UQ6" s="431"/>
      <c r="UR6" s="431"/>
      <c r="US6" s="431"/>
      <c r="UT6" s="431"/>
      <c r="UU6" s="431"/>
      <c r="UV6" s="431"/>
      <c r="UW6" s="431"/>
      <c r="UX6" s="431"/>
      <c r="UY6" s="431"/>
      <c r="UZ6" s="431"/>
      <c r="VA6" s="431"/>
      <c r="VB6" s="431"/>
      <c r="VC6" s="431"/>
      <c r="VD6" s="431"/>
      <c r="VE6" s="431"/>
      <c r="VF6" s="431"/>
      <c r="VG6" s="431"/>
      <c r="VH6" s="431"/>
      <c r="VI6" s="431"/>
      <c r="VJ6" s="431"/>
      <c r="VK6" s="431"/>
      <c r="VL6" s="431"/>
      <c r="VM6" s="431"/>
      <c r="VN6" s="431"/>
      <c r="VO6" s="431"/>
      <c r="VP6" s="431"/>
      <c r="VQ6" s="431"/>
      <c r="VR6" s="431"/>
      <c r="VS6" s="431"/>
      <c r="VT6" s="431"/>
      <c r="VU6" s="431"/>
      <c r="VV6" s="431"/>
      <c r="VW6" s="431"/>
      <c r="VX6" s="431"/>
      <c r="VY6" s="431"/>
      <c r="VZ6" s="431"/>
      <c r="WA6" s="431"/>
      <c r="WB6" s="431"/>
      <c r="WC6" s="431"/>
      <c r="WD6" s="431"/>
      <c r="WE6" s="431"/>
      <c r="WF6" s="431"/>
      <c r="WG6" s="431"/>
      <c r="WH6" s="431"/>
      <c r="WI6" s="431"/>
      <c r="WJ6" s="431"/>
      <c r="WK6" s="431"/>
      <c r="WL6" s="431"/>
      <c r="WM6" s="431"/>
      <c r="WN6" s="431"/>
      <c r="WO6" s="431"/>
      <c r="WP6" s="431"/>
      <c r="WQ6" s="431"/>
      <c r="WR6" s="431"/>
      <c r="WS6" s="431"/>
      <c r="WT6" s="431"/>
      <c r="WU6" s="431"/>
      <c r="WV6" s="431"/>
      <c r="WW6" s="431"/>
      <c r="WX6" s="431"/>
      <c r="WY6" s="431"/>
      <c r="WZ6" s="431"/>
      <c r="XA6" s="431"/>
      <c r="XB6" s="431"/>
      <c r="XC6" s="431"/>
      <c r="XD6" s="431"/>
      <c r="XE6" s="431"/>
      <c r="XF6" s="431"/>
      <c r="XG6" s="431"/>
      <c r="XH6" s="431"/>
      <c r="XI6" s="431"/>
      <c r="XJ6" s="431"/>
      <c r="XK6" s="431"/>
      <c r="XL6" s="431"/>
      <c r="XM6" s="431"/>
      <c r="XN6" s="431"/>
      <c r="XO6" s="431"/>
      <c r="XP6" s="431"/>
      <c r="XQ6" s="431"/>
      <c r="XR6" s="431"/>
      <c r="XS6" s="431"/>
      <c r="XT6" s="431"/>
      <c r="XU6" s="431"/>
      <c r="XV6" s="431"/>
      <c r="XW6" s="431"/>
      <c r="XX6" s="431"/>
      <c r="XY6" s="431"/>
      <c r="XZ6" s="431"/>
      <c r="YA6" s="431"/>
      <c r="YB6" s="431"/>
      <c r="YC6" s="431"/>
      <c r="YD6" s="431"/>
      <c r="YE6" s="431"/>
      <c r="YF6" s="431"/>
      <c r="YG6" s="431"/>
      <c r="YH6" s="431"/>
      <c r="YI6" s="431"/>
      <c r="YJ6" s="431"/>
      <c r="YK6" s="431"/>
      <c r="YL6" s="431"/>
      <c r="YM6" s="431"/>
      <c r="YN6" s="431"/>
      <c r="YO6" s="431"/>
      <c r="YP6" s="431"/>
      <c r="YQ6" s="431"/>
      <c r="YR6" s="431"/>
      <c r="YS6" s="431"/>
      <c r="YT6" s="431"/>
      <c r="YU6" s="431"/>
      <c r="YV6" s="431"/>
      <c r="YW6" s="431"/>
      <c r="YX6" s="431"/>
      <c r="YY6" s="431"/>
      <c r="YZ6" s="431"/>
      <c r="ZA6" s="431"/>
      <c r="ZB6" s="431"/>
      <c r="ZC6" s="431"/>
      <c r="ZD6" s="431"/>
      <c r="ZE6" s="431"/>
      <c r="ZF6" s="431"/>
      <c r="ZG6" s="431"/>
      <c r="ZH6" s="431"/>
      <c r="ZI6" s="431"/>
      <c r="ZJ6" s="431"/>
      <c r="ZK6" s="431"/>
      <c r="ZL6" s="431"/>
      <c r="ZM6" s="431"/>
      <c r="ZN6" s="431"/>
      <c r="ZO6" s="431"/>
      <c r="ZP6" s="431"/>
      <c r="ZQ6" s="431"/>
      <c r="ZR6" s="431"/>
      <c r="ZS6" s="431"/>
      <c r="ZT6" s="431"/>
      <c r="ZU6" s="431"/>
      <c r="ZV6" s="431"/>
      <c r="ZW6" s="431"/>
      <c r="ZX6" s="431"/>
      <c r="ZY6" s="431"/>
      <c r="ZZ6" s="431"/>
      <c r="AAA6" s="431"/>
      <c r="AAB6" s="431"/>
      <c r="AAC6" s="431"/>
      <c r="AAD6" s="431"/>
      <c r="AAE6" s="431"/>
      <c r="AAF6" s="431"/>
      <c r="AAG6" s="431"/>
      <c r="AAH6" s="431"/>
      <c r="AAI6" s="431"/>
      <c r="AAJ6" s="431"/>
      <c r="AAK6" s="431"/>
      <c r="AAL6" s="431"/>
      <c r="AAM6" s="431"/>
      <c r="AAN6" s="431"/>
      <c r="AAO6" s="431"/>
      <c r="AAP6" s="431"/>
      <c r="AAQ6" s="431"/>
      <c r="AAR6" s="431"/>
      <c r="AAS6" s="431"/>
      <c r="AAT6" s="431"/>
      <c r="AAU6" s="431"/>
      <c r="AAV6" s="431"/>
      <c r="AAW6" s="431"/>
      <c r="AAX6" s="431"/>
      <c r="AAY6" s="431"/>
      <c r="AAZ6" s="431"/>
      <c r="ABA6" s="431"/>
      <c r="ABB6" s="431"/>
      <c r="ABC6" s="431"/>
      <c r="ABD6" s="431"/>
      <c r="ABE6" s="431"/>
      <c r="ABF6" s="431"/>
      <c r="ABG6" s="431"/>
      <c r="ABH6" s="431"/>
      <c r="ABI6" s="431"/>
      <c r="ABJ6" s="431"/>
      <c r="ABK6" s="431"/>
      <c r="ABL6" s="431"/>
      <c r="ABM6" s="431"/>
      <c r="ABN6" s="431"/>
      <c r="ABO6" s="431"/>
      <c r="ABP6" s="431"/>
      <c r="ABQ6" s="431"/>
      <c r="ABR6" s="431"/>
      <c r="ABS6" s="431"/>
      <c r="ABT6" s="431"/>
      <c r="ABU6" s="431"/>
      <c r="ABV6" s="431"/>
      <c r="ABW6" s="431"/>
      <c r="ABX6" s="431"/>
      <c r="ABY6" s="431"/>
      <c r="ABZ6" s="431"/>
      <c r="ACA6" s="431"/>
      <c r="ACB6" s="431"/>
      <c r="ACC6" s="431"/>
      <c r="ACD6" s="431"/>
      <c r="ACE6" s="431"/>
      <c r="ACF6" s="431"/>
      <c r="ACG6" s="431"/>
      <c r="ACH6" s="431"/>
      <c r="ACI6" s="431"/>
      <c r="ACJ6" s="431"/>
      <c r="ACK6" s="431"/>
      <c r="ACL6" s="431"/>
      <c r="ACM6" s="431"/>
      <c r="ACN6" s="431"/>
      <c r="ACO6" s="431"/>
      <c r="ACP6" s="431"/>
      <c r="ACQ6" s="431"/>
      <c r="ACR6" s="431"/>
      <c r="ACS6" s="431"/>
      <c r="ACT6" s="431"/>
      <c r="ACU6" s="431"/>
      <c r="ACV6" s="431"/>
      <c r="ACW6" s="431"/>
      <c r="ACX6" s="431"/>
      <c r="ACY6" s="431"/>
      <c r="ACZ6" s="431"/>
      <c r="ADA6" s="431"/>
      <c r="ADB6" s="431"/>
      <c r="ADC6" s="431"/>
      <c r="ADD6" s="431"/>
      <c r="ADE6" s="431"/>
      <c r="ADF6" s="431"/>
      <c r="ADG6" s="431"/>
      <c r="ADH6" s="431"/>
      <c r="ADI6" s="431"/>
      <c r="ADJ6" s="431"/>
      <c r="ADK6" s="431"/>
      <c r="ADL6" s="431"/>
      <c r="ADM6" s="431"/>
      <c r="ADN6" s="431"/>
      <c r="ADO6" s="431"/>
      <c r="ADP6" s="431"/>
      <c r="ADQ6" s="431"/>
      <c r="ADR6" s="431"/>
      <c r="ADS6" s="431"/>
      <c r="ADT6" s="431"/>
      <c r="ADU6" s="431"/>
      <c r="ADV6" s="431"/>
      <c r="ADW6" s="431"/>
      <c r="ADX6" s="431"/>
      <c r="ADY6" s="431"/>
      <c r="ADZ6" s="431"/>
      <c r="AEA6" s="431"/>
      <c r="AEB6" s="431"/>
      <c r="AEC6" s="431"/>
      <c r="AED6" s="431"/>
      <c r="AEE6" s="431"/>
      <c r="AEF6" s="431"/>
      <c r="AEG6" s="431"/>
      <c r="AEH6" s="431"/>
      <c r="AEI6" s="431"/>
      <c r="AEJ6" s="431"/>
      <c r="AEK6" s="431"/>
      <c r="AEL6" s="431"/>
      <c r="AEM6" s="431"/>
      <c r="AEN6" s="431"/>
      <c r="AEO6" s="431"/>
      <c r="AEP6" s="431"/>
      <c r="AEQ6" s="431"/>
      <c r="AER6" s="431"/>
      <c r="AES6" s="431"/>
      <c r="AET6" s="431"/>
      <c r="AEU6" s="431"/>
      <c r="AEV6" s="431"/>
      <c r="AEW6" s="431"/>
      <c r="AEX6" s="431"/>
      <c r="AEY6" s="431"/>
      <c r="AEZ6" s="431"/>
      <c r="AFA6" s="431"/>
      <c r="AFB6" s="431"/>
      <c r="AFC6" s="431"/>
      <c r="AFD6" s="431"/>
      <c r="AFE6" s="431"/>
      <c r="AFF6" s="431"/>
      <c r="AFG6" s="431"/>
      <c r="AFH6" s="431"/>
      <c r="AFI6" s="431"/>
      <c r="AFJ6" s="431"/>
      <c r="AFK6" s="431"/>
      <c r="AFL6" s="431"/>
      <c r="AFM6" s="431"/>
      <c r="AFN6" s="431"/>
      <c r="AFO6" s="431"/>
      <c r="AFP6" s="431"/>
      <c r="AFQ6" s="431"/>
      <c r="AFR6" s="431"/>
      <c r="AFS6" s="431"/>
      <c r="AFT6" s="431"/>
      <c r="AFU6" s="431"/>
      <c r="AFV6" s="431"/>
      <c r="AFW6" s="431"/>
      <c r="AFX6" s="431"/>
      <c r="AFY6" s="431"/>
      <c r="AFZ6" s="431"/>
      <c r="AGA6" s="431"/>
      <c r="AGB6" s="431"/>
      <c r="AGC6" s="431"/>
      <c r="AGD6" s="431"/>
      <c r="AGE6" s="431"/>
      <c r="AGF6" s="431"/>
      <c r="AGG6" s="431"/>
      <c r="AGH6" s="431"/>
      <c r="AGI6" s="431"/>
      <c r="AGJ6" s="431"/>
      <c r="AGK6" s="431"/>
      <c r="AGL6" s="431"/>
      <c r="AGM6" s="431"/>
      <c r="AGN6" s="431"/>
      <c r="AGO6" s="431"/>
      <c r="AGP6" s="431"/>
      <c r="AGQ6" s="431"/>
      <c r="AGR6" s="431"/>
      <c r="AGS6" s="431"/>
      <c r="AGT6" s="431"/>
      <c r="AGU6" s="431"/>
      <c r="AGV6" s="431"/>
      <c r="AGW6" s="431"/>
      <c r="AGX6" s="431"/>
      <c r="AGY6" s="431"/>
      <c r="AGZ6" s="431"/>
      <c r="AHA6" s="431"/>
      <c r="AHB6" s="431"/>
      <c r="AHC6" s="431"/>
      <c r="AHD6" s="431"/>
      <c r="AHE6" s="431"/>
      <c r="AHF6" s="431"/>
      <c r="AHG6" s="431"/>
      <c r="AHH6" s="431"/>
      <c r="AHI6" s="431"/>
      <c r="AHJ6" s="431"/>
      <c r="AHK6" s="431"/>
      <c r="AHL6" s="431"/>
      <c r="AHM6" s="431"/>
      <c r="AHN6" s="431"/>
      <c r="AHO6" s="431"/>
      <c r="AHP6" s="431"/>
      <c r="AHQ6" s="431"/>
      <c r="AHR6" s="431"/>
      <c r="AHS6" s="431"/>
      <c r="AHT6" s="431"/>
      <c r="AHU6" s="431"/>
      <c r="AHV6" s="431"/>
      <c r="AHW6" s="431"/>
      <c r="AHX6" s="431"/>
      <c r="AHY6" s="431"/>
      <c r="AHZ6" s="431"/>
      <c r="AIA6" s="431"/>
      <c r="AIB6" s="431"/>
      <c r="AIC6" s="431"/>
      <c r="AID6" s="431"/>
      <c r="AIE6" s="431"/>
      <c r="AIF6" s="431"/>
      <c r="AIG6" s="431"/>
      <c r="AIH6" s="431"/>
      <c r="AII6" s="431"/>
      <c r="AIJ6" s="431"/>
      <c r="AIK6" s="431"/>
      <c r="AIL6" s="431"/>
      <c r="AIM6" s="431"/>
      <c r="AIN6" s="431"/>
      <c r="AIO6" s="431"/>
      <c r="AIP6" s="431"/>
      <c r="AIQ6" s="431"/>
      <c r="AIR6" s="431"/>
      <c r="AIS6" s="431"/>
      <c r="AIT6" s="431"/>
      <c r="AIU6" s="431"/>
      <c r="AIV6" s="431"/>
      <c r="AIW6" s="431"/>
      <c r="AIX6" s="431"/>
      <c r="AIY6" s="431"/>
      <c r="AIZ6" s="431"/>
      <c r="AJA6" s="431"/>
      <c r="AJB6" s="431"/>
      <c r="AJC6" s="431"/>
      <c r="AJD6" s="431"/>
      <c r="AJE6" s="431"/>
      <c r="AJF6" s="431"/>
      <c r="AJG6" s="431"/>
      <c r="AJH6" s="431"/>
      <c r="AJI6" s="431"/>
      <c r="AJJ6" s="431"/>
      <c r="AJK6" s="431"/>
      <c r="AJL6" s="431"/>
      <c r="AJM6" s="431"/>
      <c r="AJN6" s="431"/>
      <c r="AJO6" s="431"/>
      <c r="AJP6" s="431"/>
      <c r="AJQ6" s="431"/>
      <c r="AJR6" s="431"/>
      <c r="AJS6" s="431"/>
      <c r="AJT6" s="431"/>
      <c r="AJU6" s="431"/>
      <c r="AJV6" s="431"/>
      <c r="AJW6" s="431"/>
      <c r="AJX6" s="431"/>
      <c r="AJY6" s="431"/>
      <c r="AJZ6" s="431"/>
      <c r="AKA6" s="431"/>
      <c r="AKB6" s="431"/>
      <c r="AKC6" s="431"/>
      <c r="AKD6" s="431"/>
      <c r="AKE6" s="431"/>
      <c r="AKF6" s="431"/>
      <c r="AKG6" s="431"/>
      <c r="AKH6" s="431"/>
      <c r="AKI6" s="431"/>
      <c r="AKJ6" s="431"/>
      <c r="AKK6" s="431"/>
      <c r="AKL6" s="431"/>
      <c r="AKM6" s="431"/>
      <c r="AKN6" s="431"/>
      <c r="AKO6" s="431"/>
      <c r="AKP6" s="431"/>
      <c r="AKQ6" s="431"/>
      <c r="AKR6" s="431"/>
      <c r="AKS6" s="431"/>
      <c r="AKT6" s="431"/>
      <c r="AKU6" s="431"/>
      <c r="AKV6" s="431"/>
      <c r="AKW6" s="431"/>
      <c r="AKX6" s="431"/>
      <c r="AKY6" s="431"/>
      <c r="AKZ6" s="431"/>
      <c r="ALA6" s="431"/>
      <c r="ALB6" s="431"/>
      <c r="ALC6" s="431"/>
      <c r="ALD6" s="431"/>
      <c r="ALE6" s="431"/>
      <c r="ALF6" s="431"/>
      <c r="ALG6" s="431"/>
      <c r="ALH6" s="431"/>
      <c r="ALI6" s="431"/>
      <c r="ALJ6" s="431"/>
      <c r="ALK6" s="431"/>
      <c r="ALL6" s="431"/>
      <c r="ALM6" s="431"/>
      <c r="ALN6" s="431"/>
      <c r="ALO6" s="431"/>
      <c r="ALP6" s="431"/>
      <c r="ALQ6" s="431"/>
      <c r="ALR6" s="431"/>
      <c r="ALS6" s="431"/>
      <c r="ALT6" s="431"/>
      <c r="ALU6" s="431"/>
      <c r="ALV6" s="431"/>
      <c r="ALW6" s="431"/>
      <c r="ALX6" s="431"/>
      <c r="ALY6" s="431"/>
      <c r="ALZ6" s="431"/>
      <c r="AMA6" s="431"/>
      <c r="AMB6" s="431"/>
      <c r="AMC6" s="431"/>
      <c r="AMD6" s="431"/>
      <c r="AME6" s="431"/>
      <c r="AMF6" s="431"/>
      <c r="AMG6" s="431"/>
      <c r="AMH6" s="431"/>
      <c r="AMI6" s="431"/>
      <c r="AMJ6" s="431"/>
      <c r="AMK6" s="431"/>
      <c r="AML6" s="431"/>
      <c r="AMM6" s="431"/>
      <c r="AMN6" s="431"/>
      <c r="AMO6" s="431"/>
      <c r="AMP6" s="431"/>
      <c r="AMQ6" s="431"/>
      <c r="AMR6" s="431"/>
      <c r="AMS6" s="431"/>
      <c r="AMT6" s="431"/>
      <c r="AMU6" s="431"/>
      <c r="AMV6" s="431"/>
      <c r="AMW6" s="431"/>
      <c r="AMX6" s="431"/>
      <c r="AMY6" s="431"/>
      <c r="AMZ6" s="431"/>
      <c r="ANA6" s="431"/>
      <c r="ANB6" s="431"/>
      <c r="ANC6" s="431"/>
      <c r="AND6" s="431"/>
      <c r="ANE6" s="431"/>
      <c r="ANF6" s="431"/>
      <c r="ANG6" s="431"/>
      <c r="ANH6" s="431"/>
      <c r="ANI6" s="431"/>
      <c r="ANJ6" s="431"/>
      <c r="ANK6" s="431"/>
      <c r="ANL6" s="431"/>
      <c r="ANM6" s="431"/>
      <c r="ANN6" s="431"/>
      <c r="ANO6" s="431"/>
      <c r="ANP6" s="431"/>
      <c r="ANQ6" s="431"/>
      <c r="ANR6" s="431"/>
      <c r="ANS6" s="431"/>
      <c r="ANT6" s="431"/>
      <c r="ANU6" s="431"/>
      <c r="ANV6" s="431"/>
      <c r="ANW6" s="431"/>
      <c r="ANX6" s="431"/>
      <c r="ANY6" s="431"/>
      <c r="ANZ6" s="431"/>
      <c r="AOA6" s="431"/>
      <c r="AOB6" s="431"/>
      <c r="AOC6" s="431"/>
      <c r="AOD6" s="431"/>
      <c r="AOE6" s="431"/>
      <c r="AOF6" s="431"/>
      <c r="AOG6" s="431"/>
      <c r="AOH6" s="431"/>
      <c r="AOI6" s="431"/>
      <c r="AOJ6" s="431"/>
      <c r="AOK6" s="431"/>
      <c r="AOL6" s="431"/>
      <c r="AOM6" s="431"/>
      <c r="AON6" s="431"/>
      <c r="AOO6" s="431"/>
      <c r="AOP6" s="431"/>
      <c r="AOQ6" s="431"/>
      <c r="AOR6" s="431"/>
      <c r="AOS6" s="431"/>
      <c r="AOT6" s="431"/>
      <c r="AOU6" s="431"/>
      <c r="AOV6" s="431"/>
      <c r="AOW6" s="431"/>
      <c r="AOX6" s="431"/>
      <c r="AOY6" s="431"/>
      <c r="AOZ6" s="431"/>
      <c r="APA6" s="431"/>
      <c r="APB6" s="431"/>
      <c r="APC6" s="431"/>
      <c r="APD6" s="431"/>
      <c r="APE6" s="431"/>
      <c r="APF6" s="431"/>
      <c r="APG6" s="431"/>
      <c r="APH6" s="431"/>
      <c r="API6" s="431"/>
      <c r="APJ6" s="431"/>
      <c r="APK6" s="431"/>
      <c r="APL6" s="431"/>
      <c r="APM6" s="431"/>
      <c r="APN6" s="431"/>
      <c r="APO6" s="431"/>
      <c r="APP6" s="431"/>
      <c r="APQ6" s="431"/>
      <c r="APR6" s="431"/>
      <c r="APS6" s="431"/>
      <c r="APT6" s="431"/>
      <c r="APU6" s="431"/>
      <c r="APV6" s="431"/>
      <c r="APW6" s="431"/>
      <c r="APX6" s="431"/>
      <c r="APY6" s="431"/>
      <c r="APZ6" s="431"/>
      <c r="AQA6" s="431"/>
      <c r="AQB6" s="431"/>
      <c r="AQC6" s="431"/>
      <c r="AQD6" s="431"/>
      <c r="AQE6" s="431"/>
      <c r="AQF6" s="431"/>
      <c r="AQG6" s="431"/>
      <c r="AQH6" s="431"/>
      <c r="AQI6" s="431"/>
      <c r="AQJ6" s="431"/>
      <c r="AQK6" s="431"/>
      <c r="AQL6" s="431"/>
      <c r="AQM6" s="431"/>
      <c r="AQN6" s="431"/>
      <c r="AQO6" s="431"/>
      <c r="AQP6" s="431"/>
      <c r="AQQ6" s="431"/>
      <c r="AQR6" s="431"/>
      <c r="AQS6" s="431"/>
      <c r="AQT6" s="431"/>
      <c r="AQU6" s="431"/>
      <c r="AQV6" s="431"/>
      <c r="AQW6" s="431"/>
      <c r="AQX6" s="431"/>
      <c r="AQY6" s="431"/>
      <c r="AQZ6" s="431"/>
      <c r="ARA6" s="431"/>
      <c r="ARB6" s="431"/>
      <c r="ARC6" s="431"/>
      <c r="ARD6" s="431"/>
      <c r="ARE6" s="431"/>
      <c r="ARF6" s="431"/>
      <c r="ARG6" s="431"/>
      <c r="ARH6" s="431"/>
      <c r="ARI6" s="431"/>
      <c r="ARJ6" s="431"/>
      <c r="ARK6" s="431"/>
      <c r="ARL6" s="431"/>
      <c r="ARM6" s="431"/>
      <c r="ARN6" s="431"/>
      <c r="ARO6" s="431"/>
      <c r="ARP6" s="431"/>
      <c r="ARQ6" s="431"/>
      <c r="ARR6" s="431"/>
      <c r="ARS6" s="431"/>
      <c r="ART6" s="431"/>
      <c r="ARU6" s="431"/>
      <c r="ARV6" s="431"/>
      <c r="ARW6" s="431"/>
      <c r="ARX6" s="431"/>
      <c r="ARY6" s="431"/>
      <c r="ARZ6" s="431"/>
      <c r="ASA6" s="431"/>
      <c r="ASB6" s="431"/>
      <c r="ASC6" s="431"/>
      <c r="ASD6" s="431"/>
      <c r="ASE6" s="431"/>
      <c r="ASF6" s="431"/>
      <c r="ASG6" s="431"/>
      <c r="ASH6" s="431"/>
      <c r="ASI6" s="431"/>
      <c r="ASJ6" s="431"/>
      <c r="ASK6" s="431"/>
      <c r="ASL6" s="431"/>
      <c r="ASM6" s="431"/>
      <c r="ASN6" s="431"/>
      <c r="ASO6" s="431"/>
      <c r="ASP6" s="431"/>
      <c r="ASQ6" s="431"/>
      <c r="ASR6" s="431"/>
      <c r="ASS6" s="431"/>
      <c r="AST6" s="431"/>
      <c r="ASU6" s="431"/>
      <c r="ASV6" s="431"/>
      <c r="ASW6" s="431"/>
      <c r="ASX6" s="431"/>
      <c r="ASY6" s="431"/>
      <c r="ASZ6" s="431"/>
      <c r="ATA6" s="431"/>
      <c r="ATB6" s="431"/>
      <c r="ATC6" s="431"/>
      <c r="ATD6" s="431"/>
      <c r="ATE6" s="431"/>
      <c r="ATF6" s="431"/>
      <c r="ATG6" s="431"/>
      <c r="ATH6" s="431"/>
      <c r="ATI6" s="431"/>
      <c r="ATJ6" s="431"/>
      <c r="ATK6" s="431"/>
      <c r="ATL6" s="431"/>
      <c r="ATM6" s="431"/>
      <c r="ATN6" s="431"/>
      <c r="ATO6" s="431"/>
      <c r="ATP6" s="431"/>
      <c r="ATQ6" s="431"/>
      <c r="ATR6" s="431"/>
      <c r="ATS6" s="431"/>
      <c r="ATT6" s="431"/>
      <c r="ATU6" s="431"/>
      <c r="ATV6" s="431"/>
      <c r="ATW6" s="431"/>
      <c r="ATX6" s="431"/>
      <c r="ATY6" s="431"/>
      <c r="ATZ6" s="431"/>
      <c r="AUA6" s="431"/>
      <c r="AUB6" s="431"/>
      <c r="AUC6" s="431"/>
      <c r="AUD6" s="431"/>
      <c r="AUE6" s="431"/>
      <c r="AUF6" s="431"/>
      <c r="AUG6" s="431"/>
      <c r="AUH6" s="431"/>
      <c r="AUI6" s="431"/>
      <c r="AUJ6" s="431"/>
      <c r="AUK6" s="431"/>
      <c r="AUL6" s="431"/>
      <c r="AUM6" s="431"/>
      <c r="AUN6" s="431"/>
      <c r="AUO6" s="431"/>
      <c r="AUP6" s="431"/>
      <c r="AUQ6" s="431"/>
      <c r="AUR6" s="431"/>
      <c r="AUS6" s="431"/>
      <c r="AUT6" s="431"/>
      <c r="AUU6" s="431"/>
      <c r="AUV6" s="431"/>
      <c r="AUW6" s="431"/>
      <c r="AUX6" s="431"/>
      <c r="AUY6" s="431"/>
      <c r="AUZ6" s="431"/>
      <c r="AVA6" s="431"/>
      <c r="AVB6" s="431"/>
      <c r="AVC6" s="431"/>
      <c r="AVD6" s="431"/>
      <c r="AVE6" s="431"/>
      <c r="AVF6" s="431"/>
      <c r="AVG6" s="431"/>
      <c r="AVH6" s="431"/>
      <c r="AVI6" s="431"/>
      <c r="AVJ6" s="431"/>
      <c r="AVK6" s="431"/>
      <c r="AVL6" s="431"/>
      <c r="AVM6" s="431"/>
      <c r="AVN6" s="431"/>
      <c r="AVO6" s="431"/>
      <c r="AVP6" s="431"/>
      <c r="AVQ6" s="431"/>
      <c r="AVR6" s="431"/>
      <c r="AVS6" s="431"/>
      <c r="AVT6" s="431"/>
      <c r="AVU6" s="431"/>
      <c r="AVV6" s="431"/>
      <c r="AVW6" s="431"/>
      <c r="AVX6" s="431"/>
      <c r="AVY6" s="431"/>
      <c r="AVZ6" s="431"/>
      <c r="AWA6" s="431"/>
      <c r="AWB6" s="431"/>
      <c r="AWC6" s="431"/>
      <c r="AWD6" s="431"/>
      <c r="AWE6" s="431"/>
      <c r="AWF6" s="431"/>
      <c r="AWG6" s="431"/>
      <c r="AWH6" s="431"/>
      <c r="AWI6" s="431"/>
      <c r="AWJ6" s="431"/>
      <c r="AWK6" s="431"/>
      <c r="AWL6" s="431"/>
      <c r="AWM6" s="431"/>
      <c r="AWN6" s="431"/>
      <c r="AWO6" s="431"/>
      <c r="AWP6" s="431"/>
      <c r="AWQ6" s="431"/>
      <c r="AWR6" s="431"/>
      <c r="AWS6" s="431"/>
      <c r="AWT6" s="431"/>
      <c r="AWU6" s="431"/>
      <c r="AWV6" s="431"/>
      <c r="AWW6" s="431"/>
      <c r="AWX6" s="431"/>
      <c r="AWY6" s="431"/>
      <c r="AWZ6" s="431"/>
      <c r="AXA6" s="431"/>
      <c r="AXB6" s="431"/>
      <c r="AXC6" s="431"/>
      <c r="AXD6" s="431"/>
      <c r="AXE6" s="431"/>
      <c r="AXF6" s="431"/>
      <c r="AXG6" s="431"/>
      <c r="AXH6" s="431"/>
      <c r="AXI6" s="431"/>
      <c r="AXJ6" s="431"/>
      <c r="AXK6" s="431"/>
      <c r="AXL6" s="431"/>
      <c r="AXM6" s="431"/>
      <c r="AXN6" s="431"/>
      <c r="AXO6" s="431"/>
      <c r="AXP6" s="431"/>
      <c r="AXQ6" s="431"/>
      <c r="AXR6" s="431"/>
      <c r="AXS6" s="431"/>
      <c r="AXT6" s="431"/>
      <c r="AXU6" s="431"/>
      <c r="AXV6" s="431"/>
      <c r="AXW6" s="431"/>
      <c r="AXX6" s="431"/>
      <c r="AXY6" s="431"/>
      <c r="AXZ6" s="431"/>
      <c r="AYA6" s="431"/>
      <c r="AYB6" s="431"/>
      <c r="AYC6" s="431"/>
      <c r="AYD6" s="431"/>
      <c r="AYE6" s="431"/>
      <c r="AYF6" s="431"/>
      <c r="AYG6" s="431"/>
      <c r="AYH6" s="431"/>
      <c r="AYI6" s="431"/>
      <c r="AYJ6" s="431"/>
      <c r="AYK6" s="431"/>
      <c r="AYL6" s="431"/>
      <c r="AYM6" s="431"/>
      <c r="AYN6" s="431"/>
      <c r="AYO6" s="431"/>
      <c r="AYP6" s="431"/>
      <c r="AYQ6" s="431"/>
      <c r="AYR6" s="431"/>
      <c r="AYS6" s="431"/>
      <c r="AYT6" s="431"/>
      <c r="AYU6" s="431"/>
      <c r="AYV6" s="431"/>
      <c r="AYW6" s="431"/>
      <c r="AYX6" s="431"/>
      <c r="AYY6" s="431"/>
      <c r="AYZ6" s="431"/>
      <c r="AZA6" s="431"/>
      <c r="AZB6" s="431"/>
      <c r="AZC6" s="431"/>
      <c r="AZD6" s="431"/>
      <c r="AZE6" s="431"/>
      <c r="AZF6" s="431"/>
      <c r="AZG6" s="431"/>
      <c r="AZH6" s="431"/>
      <c r="AZI6" s="431"/>
      <c r="AZJ6" s="431"/>
      <c r="AZK6" s="431"/>
      <c r="AZL6" s="431"/>
      <c r="AZM6" s="431"/>
      <c r="AZN6" s="431"/>
      <c r="AZO6" s="431"/>
      <c r="AZP6" s="431"/>
      <c r="AZQ6" s="431"/>
      <c r="AZR6" s="431"/>
      <c r="AZS6" s="431"/>
      <c r="AZT6" s="431"/>
      <c r="AZU6" s="431"/>
      <c r="AZV6" s="431"/>
      <c r="AZW6" s="431"/>
      <c r="AZX6" s="431"/>
      <c r="AZY6" s="431"/>
      <c r="AZZ6" s="431"/>
      <c r="BAA6" s="431"/>
      <c r="BAB6" s="431"/>
      <c r="BAC6" s="431"/>
      <c r="BAD6" s="431"/>
      <c r="BAE6" s="431"/>
      <c r="BAF6" s="431"/>
      <c r="BAG6" s="431"/>
      <c r="BAH6" s="431"/>
      <c r="BAI6" s="431"/>
      <c r="BAJ6" s="431"/>
      <c r="BAK6" s="431"/>
      <c r="BAL6" s="431"/>
      <c r="BAM6" s="431"/>
      <c r="BAN6" s="431"/>
      <c r="BAO6" s="431"/>
      <c r="BAP6" s="431"/>
      <c r="BAQ6" s="431"/>
      <c r="BAR6" s="431"/>
      <c r="BAS6" s="431"/>
      <c r="BAT6" s="431"/>
      <c r="BAU6" s="431"/>
      <c r="BAV6" s="431"/>
      <c r="BAW6" s="431"/>
      <c r="BAX6" s="431"/>
      <c r="BAY6" s="431"/>
      <c r="BAZ6" s="431"/>
      <c r="BBA6" s="431"/>
      <c r="BBB6" s="431"/>
      <c r="BBC6" s="431"/>
      <c r="BBD6" s="431"/>
      <c r="BBE6" s="431"/>
      <c r="BBF6" s="431"/>
      <c r="BBG6" s="431"/>
      <c r="BBH6" s="431"/>
      <c r="BBI6" s="431"/>
      <c r="BBJ6" s="431"/>
      <c r="BBK6" s="431"/>
      <c r="BBL6" s="431"/>
      <c r="BBM6" s="431"/>
      <c r="BBN6" s="431"/>
      <c r="BBO6" s="431"/>
      <c r="BBP6" s="431"/>
      <c r="BBQ6" s="431"/>
      <c r="BBR6" s="431"/>
      <c r="BBS6" s="431"/>
      <c r="BBT6" s="431"/>
      <c r="BBU6" s="431"/>
      <c r="BBV6" s="431"/>
      <c r="BBW6" s="431"/>
      <c r="BBX6" s="431"/>
      <c r="BBY6" s="431"/>
      <c r="BBZ6" s="431"/>
      <c r="BCA6" s="431"/>
      <c r="BCB6" s="431"/>
      <c r="BCC6" s="431"/>
      <c r="BCD6" s="431"/>
      <c r="BCE6" s="431"/>
      <c r="BCF6" s="431"/>
      <c r="BCG6" s="431"/>
      <c r="BCH6" s="431"/>
      <c r="BCI6" s="431"/>
      <c r="BCJ6" s="431"/>
      <c r="BCK6" s="431"/>
      <c r="BCL6" s="431"/>
      <c r="BCM6" s="431"/>
      <c r="BCN6" s="431"/>
      <c r="BCO6" s="431"/>
      <c r="BCP6" s="431"/>
      <c r="BCQ6" s="431"/>
      <c r="BCR6" s="431"/>
      <c r="BCS6" s="431"/>
      <c r="BCT6" s="431"/>
      <c r="BCU6" s="431"/>
      <c r="BCV6" s="431"/>
      <c r="BCW6" s="431"/>
      <c r="BCX6" s="431"/>
      <c r="BCY6" s="431"/>
      <c r="BCZ6" s="431"/>
      <c r="BDA6" s="431"/>
      <c r="BDB6" s="431"/>
      <c r="BDC6" s="431"/>
      <c r="BDD6" s="431"/>
      <c r="BDE6" s="431"/>
      <c r="BDF6" s="431"/>
      <c r="BDG6" s="431"/>
      <c r="BDH6" s="431"/>
      <c r="BDI6" s="431"/>
      <c r="BDJ6" s="431"/>
      <c r="BDK6" s="431"/>
      <c r="BDL6" s="431"/>
      <c r="BDM6" s="431"/>
      <c r="BDN6" s="431"/>
      <c r="BDO6" s="431"/>
      <c r="BDP6" s="431"/>
      <c r="BDQ6" s="431"/>
      <c r="BDR6" s="431"/>
      <c r="BDS6" s="431"/>
      <c r="BDT6" s="431"/>
      <c r="BDU6" s="431"/>
      <c r="BDV6" s="431"/>
      <c r="BDW6" s="431"/>
      <c r="BDX6" s="431"/>
      <c r="BDY6" s="431"/>
      <c r="BDZ6" s="431"/>
      <c r="BEA6" s="431"/>
      <c r="BEB6" s="431"/>
      <c r="BEC6" s="431"/>
      <c r="BED6" s="431"/>
      <c r="BEE6" s="431"/>
      <c r="BEF6" s="431"/>
      <c r="BEG6" s="431"/>
      <c r="BEH6" s="431"/>
      <c r="BEI6" s="431"/>
      <c r="BEJ6" s="431"/>
      <c r="BEK6" s="431"/>
      <c r="BEL6" s="431"/>
      <c r="BEM6" s="431"/>
      <c r="BEN6" s="431"/>
      <c r="BEO6" s="431"/>
      <c r="BEP6" s="431"/>
      <c r="BEQ6" s="431"/>
      <c r="BER6" s="431"/>
      <c r="BES6" s="431"/>
      <c r="BET6" s="431"/>
      <c r="BEU6" s="431"/>
      <c r="BEV6" s="431"/>
      <c r="BEW6" s="431"/>
      <c r="BEX6" s="431"/>
      <c r="BEY6" s="431"/>
      <c r="BEZ6" s="431"/>
      <c r="BFA6" s="431"/>
      <c r="BFB6" s="431"/>
      <c r="BFC6" s="431"/>
      <c r="BFD6" s="431"/>
      <c r="BFE6" s="431"/>
      <c r="BFF6" s="431"/>
      <c r="BFG6" s="431"/>
      <c r="BFH6" s="431"/>
      <c r="BFI6" s="431"/>
      <c r="BFJ6" s="431"/>
      <c r="BFK6" s="431"/>
      <c r="BFL6" s="431"/>
      <c r="BFM6" s="431"/>
      <c r="BFN6" s="431"/>
      <c r="BFO6" s="431"/>
      <c r="BFP6" s="431"/>
      <c r="BFQ6" s="431"/>
      <c r="BFR6" s="431"/>
      <c r="BFS6" s="431"/>
      <c r="BFT6" s="431"/>
      <c r="BFU6" s="431"/>
      <c r="BFV6" s="431"/>
      <c r="BFW6" s="431"/>
      <c r="BFX6" s="431"/>
      <c r="BFY6" s="431"/>
      <c r="BFZ6" s="431"/>
      <c r="BGA6" s="431"/>
      <c r="BGB6" s="431"/>
      <c r="BGC6" s="431"/>
      <c r="BGD6" s="431"/>
      <c r="BGE6" s="431"/>
      <c r="BGF6" s="431"/>
      <c r="BGG6" s="431"/>
      <c r="BGH6" s="431"/>
      <c r="BGI6" s="431"/>
      <c r="BGJ6" s="431"/>
      <c r="BGK6" s="431"/>
      <c r="BGL6" s="431"/>
      <c r="BGM6" s="431"/>
      <c r="BGN6" s="431"/>
      <c r="BGO6" s="431"/>
      <c r="BGP6" s="431"/>
      <c r="BGQ6" s="431"/>
      <c r="BGR6" s="431"/>
      <c r="BGS6" s="431"/>
      <c r="BGT6" s="431"/>
      <c r="BGU6" s="431"/>
      <c r="BGV6" s="431"/>
      <c r="BGW6" s="431"/>
      <c r="BGX6" s="431"/>
      <c r="BGY6" s="431"/>
      <c r="BGZ6" s="431"/>
      <c r="BHA6" s="431"/>
      <c r="BHB6" s="431"/>
      <c r="BHC6" s="431"/>
      <c r="BHD6" s="431"/>
      <c r="BHE6" s="431"/>
      <c r="BHF6" s="431"/>
      <c r="BHG6" s="431"/>
      <c r="BHH6" s="431"/>
      <c r="BHI6" s="431"/>
      <c r="BHJ6" s="431"/>
      <c r="BHK6" s="431"/>
      <c r="BHL6" s="431"/>
      <c r="BHM6" s="431"/>
      <c r="BHN6" s="431"/>
      <c r="BHO6" s="431"/>
      <c r="BHP6" s="431"/>
      <c r="BHQ6" s="431"/>
      <c r="BHR6" s="431"/>
      <c r="BHS6" s="431"/>
      <c r="BHT6" s="431"/>
      <c r="BHU6" s="431"/>
      <c r="BHV6" s="431"/>
      <c r="BHW6" s="431"/>
      <c r="BHX6" s="431"/>
      <c r="BHY6" s="431"/>
      <c r="BHZ6" s="431"/>
      <c r="BIA6" s="431"/>
      <c r="BIB6" s="431"/>
      <c r="BIC6" s="431"/>
      <c r="BID6" s="431"/>
      <c r="BIE6" s="431"/>
      <c r="BIF6" s="431"/>
      <c r="BIG6" s="431"/>
      <c r="BIH6" s="431"/>
      <c r="BII6" s="431"/>
      <c r="BIJ6" s="431"/>
      <c r="BIK6" s="431"/>
      <c r="BIL6" s="431"/>
      <c r="BIM6" s="431"/>
      <c r="BIN6" s="431"/>
      <c r="BIO6" s="431"/>
      <c r="BIP6" s="431"/>
      <c r="BIQ6" s="431"/>
      <c r="BIR6" s="431"/>
      <c r="BIS6" s="431"/>
      <c r="BIT6" s="431"/>
      <c r="BIU6" s="431"/>
      <c r="BIV6" s="431"/>
      <c r="BIW6" s="431"/>
      <c r="BIX6" s="431"/>
      <c r="BIY6" s="431"/>
      <c r="BIZ6" s="431"/>
      <c r="BJA6" s="431"/>
      <c r="BJB6" s="431"/>
      <c r="BJC6" s="431"/>
      <c r="BJD6" s="431"/>
      <c r="BJE6" s="431"/>
      <c r="BJF6" s="431"/>
      <c r="BJG6" s="431"/>
      <c r="BJH6" s="431"/>
      <c r="BJI6" s="431"/>
      <c r="BJJ6" s="431"/>
      <c r="BJK6" s="431"/>
      <c r="BJL6" s="431"/>
      <c r="BJM6" s="431"/>
      <c r="BJN6" s="431"/>
      <c r="BJO6" s="431"/>
      <c r="BJP6" s="431"/>
      <c r="BJQ6" s="431"/>
      <c r="BJR6" s="431"/>
      <c r="BJS6" s="431"/>
      <c r="BJT6" s="431"/>
      <c r="BJU6" s="431"/>
      <c r="BJV6" s="431"/>
      <c r="BJW6" s="431"/>
      <c r="BJX6" s="431"/>
      <c r="BJY6" s="431"/>
      <c r="BJZ6" s="431"/>
      <c r="BKA6" s="431"/>
      <c r="BKB6" s="431"/>
      <c r="BKC6" s="431"/>
      <c r="BKD6" s="431"/>
      <c r="BKE6" s="431"/>
      <c r="BKF6" s="431"/>
      <c r="BKG6" s="431"/>
      <c r="BKH6" s="431"/>
      <c r="BKI6" s="431"/>
      <c r="BKJ6" s="431"/>
      <c r="BKK6" s="431"/>
      <c r="BKL6" s="431"/>
      <c r="BKM6" s="431"/>
      <c r="BKN6" s="431"/>
      <c r="BKO6" s="431"/>
      <c r="BKP6" s="431"/>
      <c r="BKQ6" s="431"/>
      <c r="BKR6" s="431"/>
      <c r="BKS6" s="431"/>
      <c r="BKT6" s="431"/>
      <c r="BKU6" s="431"/>
      <c r="BKV6" s="431"/>
      <c r="BKW6" s="431"/>
      <c r="BKX6" s="431"/>
      <c r="BKY6" s="431"/>
      <c r="BKZ6" s="431"/>
      <c r="BLA6" s="431"/>
      <c r="BLB6" s="431"/>
      <c r="BLC6" s="431"/>
      <c r="BLD6" s="431"/>
      <c r="BLE6" s="431"/>
      <c r="BLF6" s="431"/>
      <c r="BLG6" s="431"/>
      <c r="BLH6" s="431"/>
      <c r="BLI6" s="431"/>
      <c r="BLJ6" s="431"/>
      <c r="BLK6" s="431"/>
      <c r="BLL6" s="431"/>
      <c r="BLM6" s="431"/>
      <c r="BLN6" s="431"/>
      <c r="BLO6" s="431"/>
      <c r="BLP6" s="431"/>
      <c r="BLQ6" s="431"/>
      <c r="BLR6" s="431"/>
      <c r="BLS6" s="431"/>
      <c r="BLT6" s="431"/>
      <c r="BLU6" s="431"/>
      <c r="BLV6" s="431"/>
      <c r="BLW6" s="431"/>
      <c r="BLX6" s="431"/>
      <c r="BLY6" s="431"/>
      <c r="BLZ6" s="431"/>
      <c r="BMA6" s="431"/>
      <c r="BMB6" s="431"/>
      <c r="BMC6" s="431"/>
      <c r="BMD6" s="431"/>
      <c r="BME6" s="431"/>
      <c r="BMF6" s="431"/>
      <c r="BMG6" s="431"/>
      <c r="BMH6" s="431"/>
      <c r="BMI6" s="431"/>
      <c r="BMJ6" s="431"/>
      <c r="BMK6" s="431"/>
      <c r="BML6" s="431"/>
      <c r="BMM6" s="431"/>
      <c r="BMN6" s="431"/>
      <c r="BMO6" s="431"/>
      <c r="BMP6" s="431"/>
      <c r="BMQ6" s="431"/>
      <c r="BMR6" s="431"/>
      <c r="BMS6" s="431"/>
      <c r="BMT6" s="431"/>
      <c r="BMU6" s="431"/>
      <c r="BMV6" s="431"/>
      <c r="BMW6" s="431"/>
      <c r="BMX6" s="431"/>
      <c r="BMY6" s="431"/>
      <c r="BMZ6" s="431"/>
      <c r="BNA6" s="431"/>
      <c r="BNB6" s="431"/>
      <c r="BNC6" s="431"/>
      <c r="BND6" s="431"/>
      <c r="BNE6" s="431"/>
      <c r="BNF6" s="431"/>
      <c r="BNG6" s="431"/>
      <c r="BNH6" s="431"/>
      <c r="BNI6" s="431"/>
      <c r="BNJ6" s="431"/>
      <c r="BNK6" s="431"/>
      <c r="BNL6" s="431"/>
      <c r="BNM6" s="431"/>
      <c r="BNN6" s="431"/>
      <c r="BNO6" s="431"/>
      <c r="BNP6" s="431"/>
      <c r="BNQ6" s="431"/>
      <c r="BNR6" s="431"/>
      <c r="BNS6" s="431"/>
      <c r="BNT6" s="431"/>
      <c r="BNU6" s="431"/>
      <c r="BNV6" s="431"/>
      <c r="BNW6" s="431"/>
      <c r="BNX6" s="431"/>
      <c r="BNY6" s="431"/>
      <c r="BNZ6" s="431"/>
      <c r="BOA6" s="431"/>
      <c r="BOB6" s="431"/>
      <c r="BOC6" s="431"/>
      <c r="BOD6" s="431"/>
      <c r="BOE6" s="431"/>
      <c r="BOF6" s="431"/>
      <c r="BOG6" s="431"/>
      <c r="BOH6" s="431"/>
      <c r="BOI6" s="431"/>
      <c r="BOJ6" s="431"/>
      <c r="BOK6" s="431"/>
      <c r="BOL6" s="431"/>
      <c r="BOM6" s="431"/>
      <c r="BON6" s="431"/>
      <c r="BOO6" s="431"/>
      <c r="BOP6" s="431"/>
      <c r="BOQ6" s="431"/>
      <c r="BOR6" s="431"/>
      <c r="BOS6" s="431"/>
      <c r="BOT6" s="431"/>
      <c r="BOU6" s="431"/>
      <c r="BOV6" s="431"/>
      <c r="BOW6" s="431"/>
      <c r="BOX6" s="431"/>
      <c r="BOY6" s="431"/>
      <c r="BOZ6" s="431"/>
      <c r="BPA6" s="431"/>
      <c r="BPB6" s="431"/>
      <c r="BPC6" s="431"/>
      <c r="BPD6" s="431"/>
      <c r="BPE6" s="431"/>
      <c r="BPF6" s="431"/>
      <c r="BPG6" s="431"/>
      <c r="BPH6" s="431"/>
      <c r="BPI6" s="431"/>
      <c r="BPJ6" s="431"/>
      <c r="BPK6" s="431"/>
      <c r="BPL6" s="431"/>
      <c r="BPM6" s="431"/>
      <c r="BPN6" s="431"/>
      <c r="BPO6" s="431"/>
      <c r="BPP6" s="431"/>
      <c r="BPQ6" s="431"/>
      <c r="BPR6" s="431"/>
      <c r="BPS6" s="431"/>
      <c r="BPT6" s="431"/>
      <c r="BPU6" s="431"/>
      <c r="BPV6" s="431"/>
      <c r="BPW6" s="431"/>
      <c r="BPX6" s="431"/>
      <c r="BPY6" s="431"/>
      <c r="BPZ6" s="431"/>
      <c r="BQA6" s="431"/>
      <c r="BQB6" s="431"/>
      <c r="BQC6" s="431"/>
      <c r="BQD6" s="431"/>
      <c r="BQE6" s="431"/>
      <c r="BQF6" s="431"/>
      <c r="BQG6" s="431"/>
      <c r="BQH6" s="431"/>
      <c r="BQI6" s="431"/>
      <c r="BQJ6" s="431"/>
      <c r="BQK6" s="431"/>
      <c r="BQL6" s="431"/>
      <c r="BQM6" s="431"/>
      <c r="BQN6" s="431"/>
      <c r="BQO6" s="431"/>
      <c r="BQP6" s="431"/>
      <c r="BQQ6" s="431"/>
      <c r="BQR6" s="431"/>
      <c r="BQS6" s="431"/>
      <c r="BQT6" s="431"/>
      <c r="BQU6" s="431"/>
      <c r="BQV6" s="431"/>
      <c r="BQW6" s="431"/>
      <c r="BQX6" s="431"/>
      <c r="BQY6" s="431"/>
      <c r="BQZ6" s="431"/>
      <c r="BRA6" s="431"/>
      <c r="BRB6" s="431"/>
      <c r="BRC6" s="431"/>
      <c r="BRD6" s="431"/>
      <c r="BRE6" s="431"/>
      <c r="BRF6" s="431"/>
      <c r="BRG6" s="431"/>
      <c r="BRH6" s="431"/>
      <c r="BRI6" s="431"/>
      <c r="BRJ6" s="431"/>
      <c r="BRK6" s="431"/>
      <c r="BRL6" s="431"/>
      <c r="BRM6" s="431"/>
      <c r="BRN6" s="431"/>
      <c r="BRO6" s="431"/>
      <c r="BRP6" s="431"/>
      <c r="BRQ6" s="431"/>
      <c r="BRR6" s="431"/>
      <c r="BRS6" s="431"/>
      <c r="BRT6" s="431"/>
      <c r="BRU6" s="431"/>
    </row>
    <row r="7" spans="1:1841" s="434" customFormat="1" ht="39" hidden="1" customHeight="1" x14ac:dyDescent="0.3">
      <c r="A7" s="795" t="str">
        <f>+'3. Metas Proyecto de Inv'!X6</f>
        <v>2. Realizar el mantenimiento a 613.406 señales verticales de pedestal</v>
      </c>
      <c r="B7" s="437" t="s">
        <v>547</v>
      </c>
      <c r="C7" s="447">
        <v>19572</v>
      </c>
      <c r="D7" s="447">
        <f>9700+428</f>
        <v>10128</v>
      </c>
      <c r="E7" s="447">
        <v>9872</v>
      </c>
      <c r="F7" s="447"/>
      <c r="G7" s="447"/>
      <c r="H7" s="447"/>
      <c r="I7" s="447"/>
      <c r="J7" s="447"/>
      <c r="K7" s="447">
        <f>+C7+E7</f>
        <v>29444</v>
      </c>
      <c r="L7" s="440">
        <f>+D7+F7</f>
        <v>10128</v>
      </c>
      <c r="M7" s="441"/>
      <c r="N7" s="441"/>
      <c r="O7" s="433"/>
      <c r="P7" s="433"/>
      <c r="Q7" s="429"/>
      <c r="R7" s="429"/>
      <c r="S7" s="429"/>
      <c r="T7" s="429"/>
      <c r="U7" s="429"/>
      <c r="V7" s="429"/>
      <c r="W7" s="429"/>
      <c r="X7" s="429"/>
      <c r="Y7" s="429"/>
      <c r="Z7" s="429"/>
      <c r="AA7" s="430"/>
      <c r="AB7" s="486"/>
      <c r="AC7" s="486"/>
      <c r="AD7" s="527"/>
      <c r="AE7" s="527"/>
      <c r="AF7" s="527"/>
      <c r="AG7" s="527"/>
      <c r="AH7" s="431"/>
      <c r="AI7" s="431"/>
      <c r="AJ7" s="431"/>
      <c r="AK7" s="431"/>
      <c r="AL7" s="431"/>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1"/>
      <c r="CA7" s="431"/>
      <c r="CB7" s="431"/>
      <c r="CC7" s="431"/>
      <c r="CD7" s="431"/>
      <c r="CE7" s="431"/>
      <c r="CF7" s="431"/>
      <c r="CG7" s="431"/>
      <c r="CH7" s="431"/>
      <c r="CI7" s="431"/>
      <c r="CJ7" s="431"/>
      <c r="CK7" s="431"/>
      <c r="CL7" s="431"/>
      <c r="CM7" s="431"/>
      <c r="CN7" s="431"/>
      <c r="CO7" s="431"/>
      <c r="CP7" s="431"/>
      <c r="CQ7" s="431"/>
      <c r="CR7" s="431"/>
      <c r="CS7" s="431"/>
      <c r="CT7" s="431"/>
      <c r="CU7" s="431"/>
      <c r="CV7" s="431"/>
      <c r="CW7" s="431"/>
      <c r="CX7" s="431"/>
      <c r="CY7" s="431"/>
      <c r="CZ7" s="431"/>
      <c r="DA7" s="431"/>
      <c r="DB7" s="431"/>
      <c r="DC7" s="431"/>
      <c r="DD7" s="431"/>
      <c r="DE7" s="431"/>
      <c r="DF7" s="431"/>
      <c r="DG7" s="431"/>
      <c r="DH7" s="431"/>
      <c r="DI7" s="431"/>
      <c r="DJ7" s="431"/>
      <c r="DK7" s="431"/>
      <c r="DL7" s="431"/>
      <c r="DM7" s="431"/>
      <c r="DN7" s="431"/>
      <c r="DO7" s="431"/>
      <c r="DP7" s="431"/>
      <c r="DQ7" s="431"/>
      <c r="DR7" s="431"/>
      <c r="DS7" s="431"/>
      <c r="DT7" s="431"/>
      <c r="DU7" s="431"/>
      <c r="DV7" s="431"/>
      <c r="DW7" s="431"/>
      <c r="DX7" s="431"/>
      <c r="DY7" s="431"/>
      <c r="DZ7" s="431"/>
      <c r="EA7" s="431"/>
      <c r="EB7" s="431"/>
      <c r="EC7" s="431"/>
      <c r="ED7" s="431"/>
      <c r="EE7" s="431"/>
      <c r="EF7" s="431"/>
      <c r="EG7" s="431"/>
      <c r="EH7" s="431"/>
      <c r="EI7" s="431"/>
      <c r="EJ7" s="431"/>
      <c r="EK7" s="431"/>
      <c r="EL7" s="431"/>
      <c r="EM7" s="431"/>
      <c r="EN7" s="431"/>
      <c r="EO7" s="431"/>
      <c r="EP7" s="431"/>
      <c r="EQ7" s="431"/>
      <c r="ER7" s="431"/>
      <c r="ES7" s="431"/>
      <c r="ET7" s="431"/>
      <c r="EU7" s="431"/>
      <c r="EV7" s="431"/>
      <c r="EW7" s="431"/>
      <c r="EX7" s="431"/>
      <c r="EY7" s="431"/>
      <c r="EZ7" s="431"/>
      <c r="FA7" s="431"/>
      <c r="FB7" s="431"/>
      <c r="FC7" s="431"/>
      <c r="FD7" s="431"/>
      <c r="FE7" s="431"/>
      <c r="FF7" s="431"/>
      <c r="FG7" s="431"/>
      <c r="FH7" s="431"/>
      <c r="FI7" s="431"/>
      <c r="FJ7" s="431"/>
      <c r="FK7" s="431"/>
      <c r="FL7" s="431"/>
      <c r="FM7" s="431"/>
      <c r="FN7" s="431"/>
      <c r="FO7" s="431"/>
      <c r="FP7" s="431"/>
      <c r="FQ7" s="431"/>
      <c r="FR7" s="431"/>
      <c r="FS7" s="431"/>
      <c r="FT7" s="431"/>
      <c r="FU7" s="431"/>
      <c r="FV7" s="431"/>
      <c r="FW7" s="431"/>
      <c r="FX7" s="431"/>
      <c r="FY7" s="431"/>
      <c r="FZ7" s="431"/>
      <c r="GA7" s="431"/>
      <c r="GB7" s="431"/>
      <c r="GC7" s="431"/>
      <c r="GD7" s="431"/>
      <c r="GE7" s="431"/>
      <c r="GF7" s="431"/>
      <c r="GG7" s="431"/>
      <c r="GH7" s="431"/>
      <c r="GI7" s="431"/>
      <c r="GJ7" s="431"/>
      <c r="GK7" s="431"/>
      <c r="GL7" s="431"/>
      <c r="GM7" s="431"/>
      <c r="GN7" s="431"/>
      <c r="GO7" s="431"/>
      <c r="GP7" s="431"/>
      <c r="GQ7" s="431"/>
      <c r="GR7" s="431"/>
      <c r="GS7" s="431"/>
      <c r="GT7" s="431"/>
      <c r="GU7" s="431"/>
      <c r="GV7" s="431"/>
      <c r="GW7" s="431"/>
      <c r="GX7" s="431"/>
      <c r="GY7" s="431"/>
      <c r="GZ7" s="431"/>
      <c r="HA7" s="431"/>
      <c r="HB7" s="431"/>
      <c r="HC7" s="431"/>
      <c r="HD7" s="431"/>
      <c r="HE7" s="431"/>
      <c r="HF7" s="431"/>
      <c r="HG7" s="431"/>
      <c r="HH7" s="431"/>
      <c r="HI7" s="431"/>
      <c r="HJ7" s="431"/>
      <c r="HK7" s="431"/>
      <c r="HL7" s="431"/>
      <c r="HM7" s="431"/>
      <c r="HN7" s="431"/>
      <c r="HO7" s="431"/>
      <c r="HP7" s="431"/>
      <c r="HQ7" s="431"/>
      <c r="HR7" s="431"/>
      <c r="HS7" s="431"/>
      <c r="HT7" s="431"/>
      <c r="HU7" s="431"/>
      <c r="HV7" s="431"/>
      <c r="HW7" s="431"/>
      <c r="HX7" s="431"/>
      <c r="HY7" s="431"/>
      <c r="HZ7" s="431"/>
      <c r="IA7" s="431"/>
      <c r="IB7" s="431"/>
      <c r="IC7" s="431"/>
      <c r="ID7" s="431"/>
      <c r="IE7" s="431"/>
      <c r="IF7" s="431"/>
      <c r="IG7" s="431"/>
      <c r="IH7" s="431"/>
      <c r="II7" s="431"/>
      <c r="IJ7" s="431"/>
      <c r="IK7" s="431"/>
      <c r="IL7" s="431"/>
      <c r="IM7" s="431"/>
      <c r="IN7" s="431"/>
      <c r="IO7" s="431"/>
      <c r="IP7" s="431"/>
      <c r="IQ7" s="431"/>
      <c r="IR7" s="431"/>
      <c r="IS7" s="431"/>
      <c r="IT7" s="431"/>
      <c r="IU7" s="431"/>
      <c r="IV7" s="431"/>
      <c r="IW7" s="431"/>
      <c r="IX7" s="431"/>
      <c r="IY7" s="431"/>
      <c r="IZ7" s="431"/>
      <c r="JA7" s="431"/>
      <c r="JB7" s="431"/>
      <c r="JC7" s="431"/>
      <c r="JD7" s="431"/>
      <c r="JE7" s="431"/>
      <c r="JF7" s="431"/>
      <c r="JG7" s="431"/>
      <c r="JH7" s="431"/>
      <c r="JI7" s="431"/>
      <c r="JJ7" s="431"/>
      <c r="JK7" s="431"/>
      <c r="JL7" s="431"/>
      <c r="JM7" s="431"/>
      <c r="JN7" s="431"/>
      <c r="JO7" s="431"/>
      <c r="JP7" s="431"/>
      <c r="JQ7" s="431"/>
      <c r="JR7" s="431"/>
      <c r="JS7" s="431"/>
      <c r="JT7" s="431"/>
      <c r="JU7" s="431"/>
      <c r="JV7" s="431"/>
      <c r="JW7" s="431"/>
      <c r="JX7" s="431"/>
      <c r="JY7" s="431"/>
      <c r="JZ7" s="431"/>
      <c r="KA7" s="431"/>
      <c r="KB7" s="431"/>
      <c r="KC7" s="431"/>
      <c r="KD7" s="431"/>
      <c r="KE7" s="431"/>
      <c r="KF7" s="431"/>
      <c r="KG7" s="431"/>
      <c r="KH7" s="431"/>
      <c r="KI7" s="431"/>
      <c r="KJ7" s="431"/>
      <c r="KK7" s="431"/>
      <c r="KL7" s="431"/>
      <c r="KM7" s="431"/>
      <c r="KN7" s="431"/>
      <c r="KO7" s="431"/>
      <c r="KP7" s="431"/>
      <c r="KQ7" s="431"/>
      <c r="KR7" s="431"/>
      <c r="KS7" s="431"/>
      <c r="KT7" s="431"/>
      <c r="KU7" s="431"/>
      <c r="KV7" s="431"/>
      <c r="KW7" s="431"/>
      <c r="KX7" s="431"/>
      <c r="KY7" s="431"/>
      <c r="KZ7" s="431"/>
      <c r="LA7" s="431"/>
      <c r="LB7" s="431"/>
      <c r="LC7" s="431"/>
      <c r="LD7" s="431"/>
      <c r="LE7" s="431"/>
      <c r="LF7" s="431"/>
      <c r="LG7" s="431"/>
      <c r="LH7" s="431"/>
      <c r="LI7" s="431"/>
      <c r="LJ7" s="431"/>
      <c r="LK7" s="431"/>
      <c r="LL7" s="431"/>
      <c r="LM7" s="431"/>
      <c r="LN7" s="431"/>
      <c r="LO7" s="431"/>
      <c r="LP7" s="431"/>
      <c r="LQ7" s="431"/>
      <c r="LR7" s="431"/>
      <c r="LS7" s="431"/>
      <c r="LT7" s="431"/>
      <c r="LU7" s="431"/>
      <c r="LV7" s="431"/>
      <c r="LW7" s="431"/>
      <c r="LX7" s="431"/>
      <c r="LY7" s="431"/>
      <c r="LZ7" s="431"/>
      <c r="MA7" s="431"/>
      <c r="MB7" s="431"/>
      <c r="MC7" s="431"/>
      <c r="MD7" s="431"/>
      <c r="ME7" s="431"/>
      <c r="MF7" s="431"/>
      <c r="MG7" s="431"/>
      <c r="MH7" s="431"/>
      <c r="MI7" s="431"/>
      <c r="MJ7" s="431"/>
      <c r="MK7" s="431"/>
      <c r="ML7" s="431"/>
      <c r="MM7" s="431"/>
      <c r="MN7" s="431"/>
      <c r="MO7" s="431"/>
      <c r="MP7" s="431"/>
      <c r="MQ7" s="431"/>
      <c r="MR7" s="431"/>
      <c r="MS7" s="431"/>
      <c r="MT7" s="431"/>
      <c r="MU7" s="431"/>
      <c r="MV7" s="431"/>
      <c r="MW7" s="431"/>
      <c r="MX7" s="431"/>
      <c r="MY7" s="431"/>
      <c r="MZ7" s="431"/>
      <c r="NA7" s="431"/>
      <c r="NB7" s="431"/>
      <c r="NC7" s="431"/>
      <c r="ND7" s="431"/>
      <c r="NE7" s="431"/>
      <c r="NF7" s="431"/>
      <c r="NG7" s="431"/>
      <c r="NH7" s="431"/>
      <c r="NI7" s="431"/>
      <c r="NJ7" s="431"/>
      <c r="NK7" s="431"/>
      <c r="NL7" s="431"/>
      <c r="NM7" s="431"/>
      <c r="NN7" s="431"/>
      <c r="NO7" s="431"/>
      <c r="NP7" s="431"/>
      <c r="NQ7" s="431"/>
      <c r="NR7" s="431"/>
      <c r="NS7" s="431"/>
      <c r="NT7" s="431"/>
      <c r="NU7" s="431"/>
      <c r="NV7" s="431"/>
      <c r="NW7" s="431"/>
      <c r="NX7" s="431"/>
      <c r="NY7" s="431"/>
      <c r="NZ7" s="431"/>
      <c r="OA7" s="431"/>
      <c r="OB7" s="431"/>
      <c r="OC7" s="431"/>
      <c r="OD7" s="431"/>
      <c r="OE7" s="431"/>
      <c r="OF7" s="431"/>
      <c r="OG7" s="431"/>
      <c r="OH7" s="431"/>
      <c r="OI7" s="431"/>
      <c r="OJ7" s="431"/>
      <c r="OK7" s="431"/>
      <c r="OL7" s="431"/>
      <c r="OM7" s="431"/>
      <c r="ON7" s="431"/>
      <c r="OO7" s="431"/>
      <c r="OP7" s="431"/>
      <c r="OQ7" s="431"/>
      <c r="OR7" s="431"/>
      <c r="OS7" s="431"/>
      <c r="OT7" s="431"/>
      <c r="OU7" s="431"/>
      <c r="OV7" s="431"/>
      <c r="OW7" s="431"/>
      <c r="OX7" s="431"/>
      <c r="OY7" s="431"/>
      <c r="OZ7" s="431"/>
      <c r="PA7" s="431"/>
      <c r="PB7" s="431"/>
      <c r="PC7" s="431"/>
      <c r="PD7" s="431"/>
      <c r="PE7" s="431"/>
      <c r="PF7" s="431"/>
      <c r="PG7" s="431"/>
      <c r="PH7" s="431"/>
      <c r="PI7" s="431"/>
      <c r="PJ7" s="431"/>
      <c r="PK7" s="431"/>
      <c r="PL7" s="431"/>
      <c r="PM7" s="431"/>
      <c r="PN7" s="431"/>
      <c r="PO7" s="431"/>
      <c r="PP7" s="431"/>
      <c r="PQ7" s="431"/>
      <c r="PR7" s="431"/>
      <c r="PS7" s="431"/>
      <c r="PT7" s="431"/>
      <c r="PU7" s="431"/>
      <c r="PV7" s="431"/>
      <c r="PW7" s="431"/>
      <c r="PX7" s="431"/>
      <c r="PY7" s="431"/>
      <c r="PZ7" s="431"/>
      <c r="QA7" s="431"/>
      <c r="QB7" s="431"/>
      <c r="QC7" s="431"/>
      <c r="QD7" s="431"/>
      <c r="QE7" s="431"/>
      <c r="QF7" s="431"/>
      <c r="QG7" s="431"/>
      <c r="QH7" s="431"/>
      <c r="QI7" s="431"/>
      <c r="QJ7" s="431"/>
      <c r="QK7" s="431"/>
      <c r="QL7" s="431"/>
      <c r="QM7" s="431"/>
      <c r="QN7" s="431"/>
      <c r="QO7" s="431"/>
      <c r="QP7" s="431"/>
      <c r="QQ7" s="431"/>
      <c r="QR7" s="431"/>
      <c r="QS7" s="431"/>
      <c r="QT7" s="431"/>
      <c r="QU7" s="431"/>
      <c r="QV7" s="431"/>
      <c r="QW7" s="431"/>
      <c r="QX7" s="431"/>
      <c r="QY7" s="431"/>
      <c r="QZ7" s="431"/>
      <c r="RA7" s="431"/>
      <c r="RB7" s="431"/>
      <c r="RC7" s="431"/>
      <c r="RD7" s="431"/>
      <c r="RE7" s="431"/>
      <c r="RF7" s="431"/>
      <c r="RG7" s="431"/>
      <c r="RH7" s="431"/>
      <c r="RI7" s="431"/>
      <c r="RJ7" s="431"/>
      <c r="RK7" s="431"/>
      <c r="RL7" s="431"/>
      <c r="RM7" s="431"/>
      <c r="RN7" s="431"/>
      <c r="RO7" s="431"/>
      <c r="RP7" s="431"/>
      <c r="RQ7" s="431"/>
      <c r="RR7" s="431"/>
      <c r="RS7" s="431"/>
      <c r="RT7" s="431"/>
      <c r="RU7" s="431"/>
      <c r="RV7" s="431"/>
      <c r="RW7" s="431"/>
      <c r="RX7" s="431"/>
      <c r="RY7" s="431"/>
      <c r="RZ7" s="431"/>
      <c r="SA7" s="431"/>
      <c r="SB7" s="431"/>
      <c r="SC7" s="431"/>
      <c r="SD7" s="431"/>
      <c r="SE7" s="431"/>
      <c r="SF7" s="431"/>
      <c r="SG7" s="431"/>
      <c r="SH7" s="431"/>
      <c r="SI7" s="431"/>
      <c r="SJ7" s="431"/>
      <c r="SK7" s="431"/>
      <c r="SL7" s="431"/>
      <c r="SM7" s="431"/>
      <c r="SN7" s="431"/>
      <c r="SO7" s="431"/>
      <c r="SP7" s="431"/>
      <c r="SQ7" s="431"/>
      <c r="SR7" s="431"/>
      <c r="SS7" s="431"/>
      <c r="ST7" s="431"/>
      <c r="SU7" s="431"/>
      <c r="SV7" s="431"/>
      <c r="SW7" s="431"/>
      <c r="SX7" s="431"/>
      <c r="SY7" s="431"/>
      <c r="SZ7" s="431"/>
      <c r="TA7" s="431"/>
      <c r="TB7" s="431"/>
      <c r="TC7" s="431"/>
      <c r="TD7" s="431"/>
      <c r="TE7" s="431"/>
      <c r="TF7" s="431"/>
      <c r="TG7" s="431"/>
      <c r="TH7" s="431"/>
      <c r="TI7" s="431"/>
      <c r="TJ7" s="431"/>
      <c r="TK7" s="431"/>
      <c r="TL7" s="431"/>
      <c r="TM7" s="431"/>
      <c r="TN7" s="431"/>
      <c r="TO7" s="431"/>
      <c r="TP7" s="431"/>
      <c r="TQ7" s="431"/>
      <c r="TR7" s="431"/>
      <c r="TS7" s="431"/>
      <c r="TT7" s="431"/>
      <c r="TU7" s="431"/>
      <c r="TV7" s="431"/>
      <c r="TW7" s="431"/>
      <c r="TX7" s="431"/>
      <c r="TY7" s="431"/>
      <c r="TZ7" s="431"/>
      <c r="UA7" s="431"/>
      <c r="UB7" s="431"/>
      <c r="UC7" s="431"/>
      <c r="UD7" s="431"/>
      <c r="UE7" s="431"/>
      <c r="UF7" s="431"/>
      <c r="UG7" s="431"/>
      <c r="UH7" s="431"/>
      <c r="UI7" s="431"/>
      <c r="UJ7" s="431"/>
      <c r="UK7" s="431"/>
      <c r="UL7" s="431"/>
      <c r="UM7" s="431"/>
      <c r="UN7" s="431"/>
      <c r="UO7" s="431"/>
      <c r="UP7" s="431"/>
      <c r="UQ7" s="431"/>
      <c r="UR7" s="431"/>
      <c r="US7" s="431"/>
      <c r="UT7" s="431"/>
      <c r="UU7" s="431"/>
      <c r="UV7" s="431"/>
      <c r="UW7" s="431"/>
      <c r="UX7" s="431"/>
      <c r="UY7" s="431"/>
      <c r="UZ7" s="431"/>
      <c r="VA7" s="431"/>
      <c r="VB7" s="431"/>
      <c r="VC7" s="431"/>
      <c r="VD7" s="431"/>
      <c r="VE7" s="431"/>
      <c r="VF7" s="431"/>
      <c r="VG7" s="431"/>
      <c r="VH7" s="431"/>
      <c r="VI7" s="431"/>
      <c r="VJ7" s="431"/>
      <c r="VK7" s="431"/>
      <c r="VL7" s="431"/>
      <c r="VM7" s="431"/>
      <c r="VN7" s="431"/>
      <c r="VO7" s="431"/>
      <c r="VP7" s="431"/>
      <c r="VQ7" s="431"/>
      <c r="VR7" s="431"/>
      <c r="VS7" s="431"/>
      <c r="VT7" s="431"/>
      <c r="VU7" s="431"/>
      <c r="VV7" s="431"/>
      <c r="VW7" s="431"/>
      <c r="VX7" s="431"/>
      <c r="VY7" s="431"/>
      <c r="VZ7" s="431"/>
      <c r="WA7" s="431"/>
      <c r="WB7" s="431"/>
      <c r="WC7" s="431"/>
      <c r="WD7" s="431"/>
      <c r="WE7" s="431"/>
      <c r="WF7" s="431"/>
      <c r="WG7" s="431"/>
      <c r="WH7" s="431"/>
      <c r="WI7" s="431"/>
      <c r="WJ7" s="431"/>
      <c r="WK7" s="431"/>
      <c r="WL7" s="431"/>
      <c r="WM7" s="431"/>
      <c r="WN7" s="431"/>
      <c r="WO7" s="431"/>
      <c r="WP7" s="431"/>
      <c r="WQ7" s="431"/>
      <c r="WR7" s="431"/>
      <c r="WS7" s="431"/>
      <c r="WT7" s="431"/>
      <c r="WU7" s="431"/>
      <c r="WV7" s="431"/>
      <c r="WW7" s="431"/>
      <c r="WX7" s="431"/>
      <c r="WY7" s="431"/>
      <c r="WZ7" s="431"/>
      <c r="XA7" s="431"/>
      <c r="XB7" s="431"/>
      <c r="XC7" s="431"/>
      <c r="XD7" s="431"/>
      <c r="XE7" s="431"/>
      <c r="XF7" s="431"/>
      <c r="XG7" s="431"/>
      <c r="XH7" s="431"/>
      <c r="XI7" s="431"/>
      <c r="XJ7" s="431"/>
      <c r="XK7" s="431"/>
      <c r="XL7" s="431"/>
      <c r="XM7" s="431"/>
      <c r="XN7" s="431"/>
      <c r="XO7" s="431"/>
      <c r="XP7" s="431"/>
      <c r="XQ7" s="431"/>
      <c r="XR7" s="431"/>
      <c r="XS7" s="431"/>
      <c r="XT7" s="431"/>
      <c r="XU7" s="431"/>
      <c r="XV7" s="431"/>
      <c r="XW7" s="431"/>
      <c r="XX7" s="431"/>
      <c r="XY7" s="431"/>
      <c r="XZ7" s="431"/>
      <c r="YA7" s="431"/>
      <c r="YB7" s="431"/>
      <c r="YC7" s="431"/>
      <c r="YD7" s="431"/>
      <c r="YE7" s="431"/>
      <c r="YF7" s="431"/>
      <c r="YG7" s="431"/>
      <c r="YH7" s="431"/>
      <c r="YI7" s="431"/>
      <c r="YJ7" s="431"/>
      <c r="YK7" s="431"/>
      <c r="YL7" s="431"/>
      <c r="YM7" s="431"/>
      <c r="YN7" s="431"/>
      <c r="YO7" s="431"/>
      <c r="YP7" s="431"/>
      <c r="YQ7" s="431"/>
      <c r="YR7" s="431"/>
      <c r="YS7" s="431"/>
      <c r="YT7" s="431"/>
      <c r="YU7" s="431"/>
      <c r="YV7" s="431"/>
      <c r="YW7" s="431"/>
      <c r="YX7" s="431"/>
      <c r="YY7" s="431"/>
      <c r="YZ7" s="431"/>
      <c r="ZA7" s="431"/>
      <c r="ZB7" s="431"/>
      <c r="ZC7" s="431"/>
      <c r="ZD7" s="431"/>
      <c r="ZE7" s="431"/>
      <c r="ZF7" s="431"/>
      <c r="ZG7" s="431"/>
      <c r="ZH7" s="431"/>
      <c r="ZI7" s="431"/>
      <c r="ZJ7" s="431"/>
      <c r="ZK7" s="431"/>
      <c r="ZL7" s="431"/>
      <c r="ZM7" s="431"/>
      <c r="ZN7" s="431"/>
      <c r="ZO7" s="431"/>
      <c r="ZP7" s="431"/>
      <c r="ZQ7" s="431"/>
      <c r="ZR7" s="431"/>
      <c r="ZS7" s="431"/>
      <c r="ZT7" s="431"/>
      <c r="ZU7" s="431"/>
      <c r="ZV7" s="431"/>
      <c r="ZW7" s="431"/>
      <c r="ZX7" s="431"/>
      <c r="ZY7" s="431"/>
      <c r="ZZ7" s="431"/>
      <c r="AAA7" s="431"/>
      <c r="AAB7" s="431"/>
      <c r="AAC7" s="431"/>
      <c r="AAD7" s="431"/>
      <c r="AAE7" s="431"/>
      <c r="AAF7" s="431"/>
      <c r="AAG7" s="431"/>
      <c r="AAH7" s="431"/>
      <c r="AAI7" s="431"/>
      <c r="AAJ7" s="431"/>
      <c r="AAK7" s="431"/>
      <c r="AAL7" s="431"/>
      <c r="AAM7" s="431"/>
      <c r="AAN7" s="431"/>
      <c r="AAO7" s="431"/>
      <c r="AAP7" s="431"/>
      <c r="AAQ7" s="431"/>
      <c r="AAR7" s="431"/>
      <c r="AAS7" s="431"/>
      <c r="AAT7" s="431"/>
      <c r="AAU7" s="431"/>
      <c r="AAV7" s="431"/>
      <c r="AAW7" s="431"/>
      <c r="AAX7" s="431"/>
      <c r="AAY7" s="431"/>
      <c r="AAZ7" s="431"/>
      <c r="ABA7" s="431"/>
      <c r="ABB7" s="431"/>
      <c r="ABC7" s="431"/>
      <c r="ABD7" s="431"/>
      <c r="ABE7" s="431"/>
      <c r="ABF7" s="431"/>
      <c r="ABG7" s="431"/>
      <c r="ABH7" s="431"/>
      <c r="ABI7" s="431"/>
      <c r="ABJ7" s="431"/>
      <c r="ABK7" s="431"/>
      <c r="ABL7" s="431"/>
      <c r="ABM7" s="431"/>
      <c r="ABN7" s="431"/>
      <c r="ABO7" s="431"/>
      <c r="ABP7" s="431"/>
      <c r="ABQ7" s="431"/>
      <c r="ABR7" s="431"/>
      <c r="ABS7" s="431"/>
      <c r="ABT7" s="431"/>
      <c r="ABU7" s="431"/>
      <c r="ABV7" s="431"/>
      <c r="ABW7" s="431"/>
      <c r="ABX7" s="431"/>
      <c r="ABY7" s="431"/>
      <c r="ABZ7" s="431"/>
      <c r="ACA7" s="431"/>
      <c r="ACB7" s="431"/>
      <c r="ACC7" s="431"/>
      <c r="ACD7" s="431"/>
      <c r="ACE7" s="431"/>
      <c r="ACF7" s="431"/>
      <c r="ACG7" s="431"/>
      <c r="ACH7" s="431"/>
      <c r="ACI7" s="431"/>
      <c r="ACJ7" s="431"/>
      <c r="ACK7" s="431"/>
      <c r="ACL7" s="431"/>
      <c r="ACM7" s="431"/>
      <c r="ACN7" s="431"/>
      <c r="ACO7" s="431"/>
      <c r="ACP7" s="431"/>
      <c r="ACQ7" s="431"/>
      <c r="ACR7" s="431"/>
      <c r="ACS7" s="431"/>
      <c r="ACT7" s="431"/>
      <c r="ACU7" s="431"/>
      <c r="ACV7" s="431"/>
      <c r="ACW7" s="431"/>
      <c r="ACX7" s="431"/>
      <c r="ACY7" s="431"/>
      <c r="ACZ7" s="431"/>
      <c r="ADA7" s="431"/>
      <c r="ADB7" s="431"/>
      <c r="ADC7" s="431"/>
      <c r="ADD7" s="431"/>
      <c r="ADE7" s="431"/>
      <c r="ADF7" s="431"/>
      <c r="ADG7" s="431"/>
      <c r="ADH7" s="431"/>
      <c r="ADI7" s="431"/>
      <c r="ADJ7" s="431"/>
      <c r="ADK7" s="431"/>
      <c r="ADL7" s="431"/>
      <c r="ADM7" s="431"/>
      <c r="ADN7" s="431"/>
      <c r="ADO7" s="431"/>
      <c r="ADP7" s="431"/>
      <c r="ADQ7" s="431"/>
      <c r="ADR7" s="431"/>
      <c r="ADS7" s="431"/>
      <c r="ADT7" s="431"/>
      <c r="ADU7" s="431"/>
      <c r="ADV7" s="431"/>
      <c r="ADW7" s="431"/>
      <c r="ADX7" s="431"/>
      <c r="ADY7" s="431"/>
      <c r="ADZ7" s="431"/>
      <c r="AEA7" s="431"/>
      <c r="AEB7" s="431"/>
      <c r="AEC7" s="431"/>
      <c r="AED7" s="431"/>
      <c r="AEE7" s="431"/>
      <c r="AEF7" s="431"/>
      <c r="AEG7" s="431"/>
      <c r="AEH7" s="431"/>
      <c r="AEI7" s="431"/>
      <c r="AEJ7" s="431"/>
      <c r="AEK7" s="431"/>
      <c r="AEL7" s="431"/>
      <c r="AEM7" s="431"/>
      <c r="AEN7" s="431"/>
      <c r="AEO7" s="431"/>
      <c r="AEP7" s="431"/>
      <c r="AEQ7" s="431"/>
      <c r="AER7" s="431"/>
      <c r="AES7" s="431"/>
      <c r="AET7" s="431"/>
      <c r="AEU7" s="431"/>
      <c r="AEV7" s="431"/>
      <c r="AEW7" s="431"/>
      <c r="AEX7" s="431"/>
      <c r="AEY7" s="431"/>
      <c r="AEZ7" s="431"/>
      <c r="AFA7" s="431"/>
      <c r="AFB7" s="431"/>
      <c r="AFC7" s="431"/>
      <c r="AFD7" s="431"/>
      <c r="AFE7" s="431"/>
      <c r="AFF7" s="431"/>
      <c r="AFG7" s="431"/>
      <c r="AFH7" s="431"/>
      <c r="AFI7" s="431"/>
      <c r="AFJ7" s="431"/>
      <c r="AFK7" s="431"/>
      <c r="AFL7" s="431"/>
      <c r="AFM7" s="431"/>
      <c r="AFN7" s="431"/>
      <c r="AFO7" s="431"/>
      <c r="AFP7" s="431"/>
      <c r="AFQ7" s="431"/>
      <c r="AFR7" s="431"/>
      <c r="AFS7" s="431"/>
      <c r="AFT7" s="431"/>
      <c r="AFU7" s="431"/>
      <c r="AFV7" s="431"/>
      <c r="AFW7" s="431"/>
      <c r="AFX7" s="431"/>
      <c r="AFY7" s="431"/>
      <c r="AFZ7" s="431"/>
      <c r="AGA7" s="431"/>
      <c r="AGB7" s="431"/>
      <c r="AGC7" s="431"/>
      <c r="AGD7" s="431"/>
      <c r="AGE7" s="431"/>
      <c r="AGF7" s="431"/>
      <c r="AGG7" s="431"/>
      <c r="AGH7" s="431"/>
      <c r="AGI7" s="431"/>
      <c r="AGJ7" s="431"/>
      <c r="AGK7" s="431"/>
      <c r="AGL7" s="431"/>
      <c r="AGM7" s="431"/>
      <c r="AGN7" s="431"/>
      <c r="AGO7" s="431"/>
      <c r="AGP7" s="431"/>
      <c r="AGQ7" s="431"/>
      <c r="AGR7" s="431"/>
      <c r="AGS7" s="431"/>
      <c r="AGT7" s="431"/>
      <c r="AGU7" s="431"/>
      <c r="AGV7" s="431"/>
      <c r="AGW7" s="431"/>
      <c r="AGX7" s="431"/>
      <c r="AGY7" s="431"/>
      <c r="AGZ7" s="431"/>
      <c r="AHA7" s="431"/>
      <c r="AHB7" s="431"/>
      <c r="AHC7" s="431"/>
      <c r="AHD7" s="431"/>
      <c r="AHE7" s="431"/>
      <c r="AHF7" s="431"/>
      <c r="AHG7" s="431"/>
      <c r="AHH7" s="431"/>
      <c r="AHI7" s="431"/>
      <c r="AHJ7" s="431"/>
      <c r="AHK7" s="431"/>
      <c r="AHL7" s="431"/>
      <c r="AHM7" s="431"/>
      <c r="AHN7" s="431"/>
      <c r="AHO7" s="431"/>
      <c r="AHP7" s="431"/>
      <c r="AHQ7" s="431"/>
      <c r="AHR7" s="431"/>
      <c r="AHS7" s="431"/>
      <c r="AHT7" s="431"/>
      <c r="AHU7" s="431"/>
      <c r="AHV7" s="431"/>
      <c r="AHW7" s="431"/>
      <c r="AHX7" s="431"/>
      <c r="AHY7" s="431"/>
      <c r="AHZ7" s="431"/>
      <c r="AIA7" s="431"/>
      <c r="AIB7" s="431"/>
      <c r="AIC7" s="431"/>
      <c r="AID7" s="431"/>
      <c r="AIE7" s="431"/>
      <c r="AIF7" s="431"/>
      <c r="AIG7" s="431"/>
      <c r="AIH7" s="431"/>
      <c r="AII7" s="431"/>
      <c r="AIJ7" s="431"/>
      <c r="AIK7" s="431"/>
      <c r="AIL7" s="431"/>
      <c r="AIM7" s="431"/>
      <c r="AIN7" s="431"/>
      <c r="AIO7" s="431"/>
      <c r="AIP7" s="431"/>
      <c r="AIQ7" s="431"/>
      <c r="AIR7" s="431"/>
      <c r="AIS7" s="431"/>
      <c r="AIT7" s="431"/>
      <c r="AIU7" s="431"/>
      <c r="AIV7" s="431"/>
      <c r="AIW7" s="431"/>
      <c r="AIX7" s="431"/>
      <c r="AIY7" s="431"/>
      <c r="AIZ7" s="431"/>
      <c r="AJA7" s="431"/>
      <c r="AJB7" s="431"/>
      <c r="AJC7" s="431"/>
      <c r="AJD7" s="431"/>
      <c r="AJE7" s="431"/>
      <c r="AJF7" s="431"/>
      <c r="AJG7" s="431"/>
      <c r="AJH7" s="431"/>
      <c r="AJI7" s="431"/>
      <c r="AJJ7" s="431"/>
      <c r="AJK7" s="431"/>
      <c r="AJL7" s="431"/>
      <c r="AJM7" s="431"/>
      <c r="AJN7" s="431"/>
      <c r="AJO7" s="431"/>
      <c r="AJP7" s="431"/>
      <c r="AJQ7" s="431"/>
      <c r="AJR7" s="431"/>
      <c r="AJS7" s="431"/>
      <c r="AJT7" s="431"/>
      <c r="AJU7" s="431"/>
      <c r="AJV7" s="431"/>
      <c r="AJW7" s="431"/>
      <c r="AJX7" s="431"/>
      <c r="AJY7" s="431"/>
      <c r="AJZ7" s="431"/>
      <c r="AKA7" s="431"/>
      <c r="AKB7" s="431"/>
      <c r="AKC7" s="431"/>
      <c r="AKD7" s="431"/>
      <c r="AKE7" s="431"/>
      <c r="AKF7" s="431"/>
      <c r="AKG7" s="431"/>
      <c r="AKH7" s="431"/>
      <c r="AKI7" s="431"/>
      <c r="AKJ7" s="431"/>
      <c r="AKK7" s="431"/>
      <c r="AKL7" s="431"/>
      <c r="AKM7" s="431"/>
      <c r="AKN7" s="431"/>
      <c r="AKO7" s="431"/>
      <c r="AKP7" s="431"/>
      <c r="AKQ7" s="431"/>
      <c r="AKR7" s="431"/>
      <c r="AKS7" s="431"/>
      <c r="AKT7" s="431"/>
      <c r="AKU7" s="431"/>
      <c r="AKV7" s="431"/>
      <c r="AKW7" s="431"/>
      <c r="AKX7" s="431"/>
      <c r="AKY7" s="431"/>
      <c r="AKZ7" s="431"/>
      <c r="ALA7" s="431"/>
      <c r="ALB7" s="431"/>
      <c r="ALC7" s="431"/>
      <c r="ALD7" s="431"/>
      <c r="ALE7" s="431"/>
      <c r="ALF7" s="431"/>
      <c r="ALG7" s="431"/>
      <c r="ALH7" s="431"/>
      <c r="ALI7" s="431"/>
      <c r="ALJ7" s="431"/>
      <c r="ALK7" s="431"/>
      <c r="ALL7" s="431"/>
      <c r="ALM7" s="431"/>
      <c r="ALN7" s="431"/>
      <c r="ALO7" s="431"/>
      <c r="ALP7" s="431"/>
      <c r="ALQ7" s="431"/>
      <c r="ALR7" s="431"/>
      <c r="ALS7" s="431"/>
      <c r="ALT7" s="431"/>
      <c r="ALU7" s="431"/>
      <c r="ALV7" s="431"/>
      <c r="ALW7" s="431"/>
      <c r="ALX7" s="431"/>
      <c r="ALY7" s="431"/>
      <c r="ALZ7" s="431"/>
      <c r="AMA7" s="431"/>
      <c r="AMB7" s="431"/>
      <c r="AMC7" s="431"/>
      <c r="AMD7" s="431"/>
      <c r="AME7" s="431"/>
      <c r="AMF7" s="431"/>
      <c r="AMG7" s="431"/>
      <c r="AMH7" s="431"/>
      <c r="AMI7" s="431"/>
      <c r="AMJ7" s="431"/>
      <c r="AMK7" s="431"/>
      <c r="AML7" s="431"/>
      <c r="AMM7" s="431"/>
      <c r="AMN7" s="431"/>
      <c r="AMO7" s="431"/>
      <c r="AMP7" s="431"/>
      <c r="AMQ7" s="431"/>
      <c r="AMR7" s="431"/>
      <c r="AMS7" s="431"/>
      <c r="AMT7" s="431"/>
      <c r="AMU7" s="431"/>
      <c r="AMV7" s="431"/>
      <c r="AMW7" s="431"/>
      <c r="AMX7" s="431"/>
      <c r="AMY7" s="431"/>
      <c r="AMZ7" s="431"/>
      <c r="ANA7" s="431"/>
      <c r="ANB7" s="431"/>
      <c r="ANC7" s="431"/>
      <c r="AND7" s="431"/>
      <c r="ANE7" s="431"/>
      <c r="ANF7" s="431"/>
      <c r="ANG7" s="431"/>
      <c r="ANH7" s="431"/>
      <c r="ANI7" s="431"/>
      <c r="ANJ7" s="431"/>
      <c r="ANK7" s="431"/>
      <c r="ANL7" s="431"/>
      <c r="ANM7" s="431"/>
      <c r="ANN7" s="431"/>
      <c r="ANO7" s="431"/>
      <c r="ANP7" s="431"/>
      <c r="ANQ7" s="431"/>
      <c r="ANR7" s="431"/>
      <c r="ANS7" s="431"/>
      <c r="ANT7" s="431"/>
      <c r="ANU7" s="431"/>
      <c r="ANV7" s="431"/>
      <c r="ANW7" s="431"/>
      <c r="ANX7" s="431"/>
      <c r="ANY7" s="431"/>
      <c r="ANZ7" s="431"/>
      <c r="AOA7" s="431"/>
      <c r="AOB7" s="431"/>
      <c r="AOC7" s="431"/>
      <c r="AOD7" s="431"/>
      <c r="AOE7" s="431"/>
      <c r="AOF7" s="431"/>
      <c r="AOG7" s="431"/>
      <c r="AOH7" s="431"/>
      <c r="AOI7" s="431"/>
      <c r="AOJ7" s="431"/>
      <c r="AOK7" s="431"/>
      <c r="AOL7" s="431"/>
      <c r="AOM7" s="431"/>
      <c r="AON7" s="431"/>
      <c r="AOO7" s="431"/>
      <c r="AOP7" s="431"/>
      <c r="AOQ7" s="431"/>
      <c r="AOR7" s="431"/>
      <c r="AOS7" s="431"/>
      <c r="AOT7" s="431"/>
      <c r="AOU7" s="431"/>
      <c r="AOV7" s="431"/>
      <c r="AOW7" s="431"/>
      <c r="AOX7" s="431"/>
      <c r="AOY7" s="431"/>
      <c r="AOZ7" s="431"/>
      <c r="APA7" s="431"/>
      <c r="APB7" s="431"/>
      <c r="APC7" s="431"/>
      <c r="APD7" s="431"/>
      <c r="APE7" s="431"/>
      <c r="APF7" s="431"/>
      <c r="APG7" s="431"/>
      <c r="APH7" s="431"/>
      <c r="API7" s="431"/>
      <c r="APJ7" s="431"/>
      <c r="APK7" s="431"/>
      <c r="APL7" s="431"/>
      <c r="APM7" s="431"/>
      <c r="APN7" s="431"/>
      <c r="APO7" s="431"/>
      <c r="APP7" s="431"/>
      <c r="APQ7" s="431"/>
      <c r="APR7" s="431"/>
      <c r="APS7" s="431"/>
      <c r="APT7" s="431"/>
      <c r="APU7" s="431"/>
      <c r="APV7" s="431"/>
      <c r="APW7" s="431"/>
      <c r="APX7" s="431"/>
      <c r="APY7" s="431"/>
      <c r="APZ7" s="431"/>
      <c r="AQA7" s="431"/>
      <c r="AQB7" s="431"/>
      <c r="AQC7" s="431"/>
      <c r="AQD7" s="431"/>
      <c r="AQE7" s="431"/>
      <c r="AQF7" s="431"/>
      <c r="AQG7" s="431"/>
      <c r="AQH7" s="431"/>
      <c r="AQI7" s="431"/>
      <c r="AQJ7" s="431"/>
      <c r="AQK7" s="431"/>
      <c r="AQL7" s="431"/>
      <c r="AQM7" s="431"/>
      <c r="AQN7" s="431"/>
      <c r="AQO7" s="431"/>
      <c r="AQP7" s="431"/>
      <c r="AQQ7" s="431"/>
      <c r="AQR7" s="431"/>
      <c r="AQS7" s="431"/>
      <c r="AQT7" s="431"/>
      <c r="AQU7" s="431"/>
      <c r="AQV7" s="431"/>
      <c r="AQW7" s="431"/>
      <c r="AQX7" s="431"/>
      <c r="AQY7" s="431"/>
      <c r="AQZ7" s="431"/>
      <c r="ARA7" s="431"/>
      <c r="ARB7" s="431"/>
      <c r="ARC7" s="431"/>
      <c r="ARD7" s="431"/>
      <c r="ARE7" s="431"/>
      <c r="ARF7" s="431"/>
      <c r="ARG7" s="431"/>
      <c r="ARH7" s="431"/>
      <c r="ARI7" s="431"/>
      <c r="ARJ7" s="431"/>
      <c r="ARK7" s="431"/>
      <c r="ARL7" s="431"/>
      <c r="ARM7" s="431"/>
      <c r="ARN7" s="431"/>
      <c r="ARO7" s="431"/>
      <c r="ARP7" s="431"/>
      <c r="ARQ7" s="431"/>
      <c r="ARR7" s="431"/>
      <c r="ARS7" s="431"/>
      <c r="ART7" s="431"/>
      <c r="ARU7" s="431"/>
      <c r="ARV7" s="431"/>
      <c r="ARW7" s="431"/>
      <c r="ARX7" s="431"/>
      <c r="ARY7" s="431"/>
      <c r="ARZ7" s="431"/>
      <c r="ASA7" s="431"/>
      <c r="ASB7" s="431"/>
      <c r="ASC7" s="431"/>
      <c r="ASD7" s="431"/>
      <c r="ASE7" s="431"/>
      <c r="ASF7" s="431"/>
      <c r="ASG7" s="431"/>
      <c r="ASH7" s="431"/>
      <c r="ASI7" s="431"/>
      <c r="ASJ7" s="431"/>
      <c r="ASK7" s="431"/>
      <c r="ASL7" s="431"/>
      <c r="ASM7" s="431"/>
      <c r="ASN7" s="431"/>
      <c r="ASO7" s="431"/>
      <c r="ASP7" s="431"/>
      <c r="ASQ7" s="431"/>
      <c r="ASR7" s="431"/>
      <c r="ASS7" s="431"/>
      <c r="AST7" s="431"/>
      <c r="ASU7" s="431"/>
      <c r="ASV7" s="431"/>
      <c r="ASW7" s="431"/>
      <c r="ASX7" s="431"/>
      <c r="ASY7" s="431"/>
      <c r="ASZ7" s="431"/>
      <c r="ATA7" s="431"/>
      <c r="ATB7" s="431"/>
      <c r="ATC7" s="431"/>
      <c r="ATD7" s="431"/>
      <c r="ATE7" s="431"/>
      <c r="ATF7" s="431"/>
      <c r="ATG7" s="431"/>
      <c r="ATH7" s="431"/>
      <c r="ATI7" s="431"/>
      <c r="ATJ7" s="431"/>
      <c r="ATK7" s="431"/>
      <c r="ATL7" s="431"/>
      <c r="ATM7" s="431"/>
      <c r="ATN7" s="431"/>
      <c r="ATO7" s="431"/>
      <c r="ATP7" s="431"/>
      <c r="ATQ7" s="431"/>
      <c r="ATR7" s="431"/>
      <c r="ATS7" s="431"/>
      <c r="ATT7" s="431"/>
      <c r="ATU7" s="431"/>
      <c r="ATV7" s="431"/>
      <c r="ATW7" s="431"/>
      <c r="ATX7" s="431"/>
      <c r="ATY7" s="431"/>
      <c r="ATZ7" s="431"/>
      <c r="AUA7" s="431"/>
      <c r="AUB7" s="431"/>
      <c r="AUC7" s="431"/>
      <c r="AUD7" s="431"/>
      <c r="AUE7" s="431"/>
      <c r="AUF7" s="431"/>
      <c r="AUG7" s="431"/>
      <c r="AUH7" s="431"/>
      <c r="AUI7" s="431"/>
      <c r="AUJ7" s="431"/>
      <c r="AUK7" s="431"/>
      <c r="AUL7" s="431"/>
      <c r="AUM7" s="431"/>
      <c r="AUN7" s="431"/>
      <c r="AUO7" s="431"/>
      <c r="AUP7" s="431"/>
      <c r="AUQ7" s="431"/>
      <c r="AUR7" s="431"/>
      <c r="AUS7" s="431"/>
      <c r="AUT7" s="431"/>
      <c r="AUU7" s="431"/>
      <c r="AUV7" s="431"/>
      <c r="AUW7" s="431"/>
      <c r="AUX7" s="431"/>
      <c r="AUY7" s="431"/>
      <c r="AUZ7" s="431"/>
      <c r="AVA7" s="431"/>
      <c r="AVB7" s="431"/>
      <c r="AVC7" s="431"/>
      <c r="AVD7" s="431"/>
      <c r="AVE7" s="431"/>
      <c r="AVF7" s="431"/>
      <c r="AVG7" s="431"/>
      <c r="AVH7" s="431"/>
      <c r="AVI7" s="431"/>
      <c r="AVJ7" s="431"/>
      <c r="AVK7" s="431"/>
      <c r="AVL7" s="431"/>
      <c r="AVM7" s="431"/>
      <c r="AVN7" s="431"/>
      <c r="AVO7" s="431"/>
      <c r="AVP7" s="431"/>
      <c r="AVQ7" s="431"/>
      <c r="AVR7" s="431"/>
      <c r="AVS7" s="431"/>
      <c r="AVT7" s="431"/>
      <c r="AVU7" s="431"/>
      <c r="AVV7" s="431"/>
      <c r="AVW7" s="431"/>
      <c r="AVX7" s="431"/>
      <c r="AVY7" s="431"/>
      <c r="AVZ7" s="431"/>
      <c r="AWA7" s="431"/>
      <c r="AWB7" s="431"/>
      <c r="AWC7" s="431"/>
      <c r="AWD7" s="431"/>
      <c r="AWE7" s="431"/>
      <c r="AWF7" s="431"/>
      <c r="AWG7" s="431"/>
      <c r="AWH7" s="431"/>
      <c r="AWI7" s="431"/>
      <c r="AWJ7" s="431"/>
      <c r="AWK7" s="431"/>
      <c r="AWL7" s="431"/>
      <c r="AWM7" s="431"/>
      <c r="AWN7" s="431"/>
      <c r="AWO7" s="431"/>
      <c r="AWP7" s="431"/>
      <c r="AWQ7" s="431"/>
      <c r="AWR7" s="431"/>
      <c r="AWS7" s="431"/>
      <c r="AWT7" s="431"/>
      <c r="AWU7" s="431"/>
      <c r="AWV7" s="431"/>
      <c r="AWW7" s="431"/>
      <c r="AWX7" s="431"/>
      <c r="AWY7" s="431"/>
      <c r="AWZ7" s="431"/>
      <c r="AXA7" s="431"/>
      <c r="AXB7" s="431"/>
      <c r="AXC7" s="431"/>
      <c r="AXD7" s="431"/>
      <c r="AXE7" s="431"/>
      <c r="AXF7" s="431"/>
      <c r="AXG7" s="431"/>
      <c r="AXH7" s="431"/>
      <c r="AXI7" s="431"/>
      <c r="AXJ7" s="431"/>
      <c r="AXK7" s="431"/>
      <c r="AXL7" s="431"/>
      <c r="AXM7" s="431"/>
      <c r="AXN7" s="431"/>
      <c r="AXO7" s="431"/>
      <c r="AXP7" s="431"/>
      <c r="AXQ7" s="431"/>
      <c r="AXR7" s="431"/>
      <c r="AXS7" s="431"/>
      <c r="AXT7" s="431"/>
      <c r="AXU7" s="431"/>
      <c r="AXV7" s="431"/>
      <c r="AXW7" s="431"/>
      <c r="AXX7" s="431"/>
      <c r="AXY7" s="431"/>
      <c r="AXZ7" s="431"/>
      <c r="AYA7" s="431"/>
      <c r="AYB7" s="431"/>
      <c r="AYC7" s="431"/>
      <c r="AYD7" s="431"/>
      <c r="AYE7" s="431"/>
      <c r="AYF7" s="431"/>
      <c r="AYG7" s="431"/>
      <c r="AYH7" s="431"/>
      <c r="AYI7" s="431"/>
      <c r="AYJ7" s="431"/>
      <c r="AYK7" s="431"/>
      <c r="AYL7" s="431"/>
      <c r="AYM7" s="431"/>
      <c r="AYN7" s="431"/>
      <c r="AYO7" s="431"/>
      <c r="AYP7" s="431"/>
      <c r="AYQ7" s="431"/>
      <c r="AYR7" s="431"/>
      <c r="AYS7" s="431"/>
      <c r="AYT7" s="431"/>
      <c r="AYU7" s="431"/>
      <c r="AYV7" s="431"/>
      <c r="AYW7" s="431"/>
      <c r="AYX7" s="431"/>
      <c r="AYY7" s="431"/>
      <c r="AYZ7" s="431"/>
      <c r="AZA7" s="431"/>
      <c r="AZB7" s="431"/>
      <c r="AZC7" s="431"/>
      <c r="AZD7" s="431"/>
      <c r="AZE7" s="431"/>
      <c r="AZF7" s="431"/>
      <c r="AZG7" s="431"/>
      <c r="AZH7" s="431"/>
      <c r="AZI7" s="431"/>
      <c r="AZJ7" s="431"/>
      <c r="AZK7" s="431"/>
      <c r="AZL7" s="431"/>
      <c r="AZM7" s="431"/>
      <c r="AZN7" s="431"/>
      <c r="AZO7" s="431"/>
      <c r="AZP7" s="431"/>
      <c r="AZQ7" s="431"/>
      <c r="AZR7" s="431"/>
      <c r="AZS7" s="431"/>
      <c r="AZT7" s="431"/>
      <c r="AZU7" s="431"/>
      <c r="AZV7" s="431"/>
      <c r="AZW7" s="431"/>
      <c r="AZX7" s="431"/>
      <c r="AZY7" s="431"/>
      <c r="AZZ7" s="431"/>
      <c r="BAA7" s="431"/>
      <c r="BAB7" s="431"/>
      <c r="BAC7" s="431"/>
      <c r="BAD7" s="431"/>
      <c r="BAE7" s="431"/>
      <c r="BAF7" s="431"/>
      <c r="BAG7" s="431"/>
      <c r="BAH7" s="431"/>
      <c r="BAI7" s="431"/>
      <c r="BAJ7" s="431"/>
      <c r="BAK7" s="431"/>
      <c r="BAL7" s="431"/>
      <c r="BAM7" s="431"/>
      <c r="BAN7" s="431"/>
      <c r="BAO7" s="431"/>
      <c r="BAP7" s="431"/>
      <c r="BAQ7" s="431"/>
      <c r="BAR7" s="431"/>
      <c r="BAS7" s="431"/>
      <c r="BAT7" s="431"/>
      <c r="BAU7" s="431"/>
      <c r="BAV7" s="431"/>
      <c r="BAW7" s="431"/>
      <c r="BAX7" s="431"/>
      <c r="BAY7" s="431"/>
      <c r="BAZ7" s="431"/>
      <c r="BBA7" s="431"/>
      <c r="BBB7" s="431"/>
      <c r="BBC7" s="431"/>
      <c r="BBD7" s="431"/>
      <c r="BBE7" s="431"/>
      <c r="BBF7" s="431"/>
      <c r="BBG7" s="431"/>
      <c r="BBH7" s="431"/>
      <c r="BBI7" s="431"/>
      <c r="BBJ7" s="431"/>
      <c r="BBK7" s="431"/>
      <c r="BBL7" s="431"/>
      <c r="BBM7" s="431"/>
      <c r="BBN7" s="431"/>
      <c r="BBO7" s="431"/>
      <c r="BBP7" s="431"/>
      <c r="BBQ7" s="431"/>
      <c r="BBR7" s="431"/>
      <c r="BBS7" s="431"/>
      <c r="BBT7" s="431"/>
      <c r="BBU7" s="431"/>
      <c r="BBV7" s="431"/>
      <c r="BBW7" s="431"/>
      <c r="BBX7" s="431"/>
      <c r="BBY7" s="431"/>
      <c r="BBZ7" s="431"/>
      <c r="BCA7" s="431"/>
      <c r="BCB7" s="431"/>
      <c r="BCC7" s="431"/>
      <c r="BCD7" s="431"/>
      <c r="BCE7" s="431"/>
      <c r="BCF7" s="431"/>
      <c r="BCG7" s="431"/>
      <c r="BCH7" s="431"/>
      <c r="BCI7" s="431"/>
      <c r="BCJ7" s="431"/>
      <c r="BCK7" s="431"/>
      <c r="BCL7" s="431"/>
      <c r="BCM7" s="431"/>
      <c r="BCN7" s="431"/>
      <c r="BCO7" s="431"/>
      <c r="BCP7" s="431"/>
      <c r="BCQ7" s="431"/>
      <c r="BCR7" s="431"/>
      <c r="BCS7" s="431"/>
      <c r="BCT7" s="431"/>
      <c r="BCU7" s="431"/>
      <c r="BCV7" s="431"/>
      <c r="BCW7" s="431"/>
      <c r="BCX7" s="431"/>
      <c r="BCY7" s="431"/>
      <c r="BCZ7" s="431"/>
      <c r="BDA7" s="431"/>
      <c r="BDB7" s="431"/>
      <c r="BDC7" s="431"/>
      <c r="BDD7" s="431"/>
      <c r="BDE7" s="431"/>
      <c r="BDF7" s="431"/>
      <c r="BDG7" s="431"/>
      <c r="BDH7" s="431"/>
      <c r="BDI7" s="431"/>
      <c r="BDJ7" s="431"/>
      <c r="BDK7" s="431"/>
      <c r="BDL7" s="431"/>
      <c r="BDM7" s="431"/>
      <c r="BDN7" s="431"/>
      <c r="BDO7" s="431"/>
      <c r="BDP7" s="431"/>
      <c r="BDQ7" s="431"/>
      <c r="BDR7" s="431"/>
      <c r="BDS7" s="431"/>
      <c r="BDT7" s="431"/>
      <c r="BDU7" s="431"/>
      <c r="BDV7" s="431"/>
      <c r="BDW7" s="431"/>
      <c r="BDX7" s="431"/>
      <c r="BDY7" s="431"/>
      <c r="BDZ7" s="431"/>
      <c r="BEA7" s="431"/>
      <c r="BEB7" s="431"/>
      <c r="BEC7" s="431"/>
      <c r="BED7" s="431"/>
      <c r="BEE7" s="431"/>
      <c r="BEF7" s="431"/>
      <c r="BEG7" s="431"/>
      <c r="BEH7" s="431"/>
      <c r="BEI7" s="431"/>
      <c r="BEJ7" s="431"/>
      <c r="BEK7" s="431"/>
      <c r="BEL7" s="431"/>
      <c r="BEM7" s="431"/>
      <c r="BEN7" s="431"/>
      <c r="BEO7" s="431"/>
      <c r="BEP7" s="431"/>
      <c r="BEQ7" s="431"/>
      <c r="BER7" s="431"/>
      <c r="BES7" s="431"/>
      <c r="BET7" s="431"/>
      <c r="BEU7" s="431"/>
      <c r="BEV7" s="431"/>
      <c r="BEW7" s="431"/>
      <c r="BEX7" s="431"/>
      <c r="BEY7" s="431"/>
      <c r="BEZ7" s="431"/>
      <c r="BFA7" s="431"/>
      <c r="BFB7" s="431"/>
      <c r="BFC7" s="431"/>
      <c r="BFD7" s="431"/>
      <c r="BFE7" s="431"/>
      <c r="BFF7" s="431"/>
      <c r="BFG7" s="431"/>
      <c r="BFH7" s="431"/>
      <c r="BFI7" s="431"/>
      <c r="BFJ7" s="431"/>
      <c r="BFK7" s="431"/>
      <c r="BFL7" s="431"/>
      <c r="BFM7" s="431"/>
      <c r="BFN7" s="431"/>
      <c r="BFO7" s="431"/>
      <c r="BFP7" s="431"/>
      <c r="BFQ7" s="431"/>
      <c r="BFR7" s="431"/>
      <c r="BFS7" s="431"/>
      <c r="BFT7" s="431"/>
      <c r="BFU7" s="431"/>
      <c r="BFV7" s="431"/>
      <c r="BFW7" s="431"/>
      <c r="BFX7" s="431"/>
      <c r="BFY7" s="431"/>
      <c r="BFZ7" s="431"/>
      <c r="BGA7" s="431"/>
      <c r="BGB7" s="431"/>
      <c r="BGC7" s="431"/>
      <c r="BGD7" s="431"/>
      <c r="BGE7" s="431"/>
      <c r="BGF7" s="431"/>
      <c r="BGG7" s="431"/>
      <c r="BGH7" s="431"/>
      <c r="BGI7" s="431"/>
      <c r="BGJ7" s="431"/>
      <c r="BGK7" s="431"/>
      <c r="BGL7" s="431"/>
      <c r="BGM7" s="431"/>
      <c r="BGN7" s="431"/>
      <c r="BGO7" s="431"/>
      <c r="BGP7" s="431"/>
      <c r="BGQ7" s="431"/>
      <c r="BGR7" s="431"/>
      <c r="BGS7" s="431"/>
      <c r="BGT7" s="431"/>
      <c r="BGU7" s="431"/>
      <c r="BGV7" s="431"/>
      <c r="BGW7" s="431"/>
      <c r="BGX7" s="431"/>
      <c r="BGY7" s="431"/>
      <c r="BGZ7" s="431"/>
      <c r="BHA7" s="431"/>
      <c r="BHB7" s="431"/>
      <c r="BHC7" s="431"/>
      <c r="BHD7" s="431"/>
      <c r="BHE7" s="431"/>
      <c r="BHF7" s="431"/>
      <c r="BHG7" s="431"/>
      <c r="BHH7" s="431"/>
      <c r="BHI7" s="431"/>
      <c r="BHJ7" s="431"/>
      <c r="BHK7" s="431"/>
      <c r="BHL7" s="431"/>
      <c r="BHM7" s="431"/>
      <c r="BHN7" s="431"/>
      <c r="BHO7" s="431"/>
      <c r="BHP7" s="431"/>
      <c r="BHQ7" s="431"/>
      <c r="BHR7" s="431"/>
      <c r="BHS7" s="431"/>
      <c r="BHT7" s="431"/>
      <c r="BHU7" s="431"/>
      <c r="BHV7" s="431"/>
      <c r="BHW7" s="431"/>
      <c r="BHX7" s="431"/>
      <c r="BHY7" s="431"/>
      <c r="BHZ7" s="431"/>
      <c r="BIA7" s="431"/>
      <c r="BIB7" s="431"/>
      <c r="BIC7" s="431"/>
      <c r="BID7" s="431"/>
      <c r="BIE7" s="431"/>
      <c r="BIF7" s="431"/>
      <c r="BIG7" s="431"/>
      <c r="BIH7" s="431"/>
      <c r="BII7" s="431"/>
      <c r="BIJ7" s="431"/>
      <c r="BIK7" s="431"/>
      <c r="BIL7" s="431"/>
      <c r="BIM7" s="431"/>
      <c r="BIN7" s="431"/>
      <c r="BIO7" s="431"/>
      <c r="BIP7" s="431"/>
      <c r="BIQ7" s="431"/>
      <c r="BIR7" s="431"/>
      <c r="BIS7" s="431"/>
      <c r="BIT7" s="431"/>
      <c r="BIU7" s="431"/>
      <c r="BIV7" s="431"/>
      <c r="BIW7" s="431"/>
      <c r="BIX7" s="431"/>
      <c r="BIY7" s="431"/>
      <c r="BIZ7" s="431"/>
      <c r="BJA7" s="431"/>
      <c r="BJB7" s="431"/>
      <c r="BJC7" s="431"/>
      <c r="BJD7" s="431"/>
      <c r="BJE7" s="431"/>
      <c r="BJF7" s="431"/>
      <c r="BJG7" s="431"/>
      <c r="BJH7" s="431"/>
      <c r="BJI7" s="431"/>
      <c r="BJJ7" s="431"/>
      <c r="BJK7" s="431"/>
      <c r="BJL7" s="431"/>
      <c r="BJM7" s="431"/>
      <c r="BJN7" s="431"/>
      <c r="BJO7" s="431"/>
      <c r="BJP7" s="431"/>
      <c r="BJQ7" s="431"/>
      <c r="BJR7" s="431"/>
      <c r="BJS7" s="431"/>
      <c r="BJT7" s="431"/>
      <c r="BJU7" s="431"/>
      <c r="BJV7" s="431"/>
      <c r="BJW7" s="431"/>
      <c r="BJX7" s="431"/>
      <c r="BJY7" s="431"/>
      <c r="BJZ7" s="431"/>
      <c r="BKA7" s="431"/>
      <c r="BKB7" s="431"/>
      <c r="BKC7" s="431"/>
      <c r="BKD7" s="431"/>
      <c r="BKE7" s="431"/>
      <c r="BKF7" s="431"/>
      <c r="BKG7" s="431"/>
      <c r="BKH7" s="431"/>
      <c r="BKI7" s="431"/>
      <c r="BKJ7" s="431"/>
      <c r="BKK7" s="431"/>
      <c r="BKL7" s="431"/>
      <c r="BKM7" s="431"/>
      <c r="BKN7" s="431"/>
      <c r="BKO7" s="431"/>
      <c r="BKP7" s="431"/>
      <c r="BKQ7" s="431"/>
      <c r="BKR7" s="431"/>
      <c r="BKS7" s="431"/>
      <c r="BKT7" s="431"/>
      <c r="BKU7" s="431"/>
      <c r="BKV7" s="431"/>
      <c r="BKW7" s="431"/>
      <c r="BKX7" s="431"/>
      <c r="BKY7" s="431"/>
      <c r="BKZ7" s="431"/>
      <c r="BLA7" s="431"/>
      <c r="BLB7" s="431"/>
      <c r="BLC7" s="431"/>
      <c r="BLD7" s="431"/>
      <c r="BLE7" s="431"/>
      <c r="BLF7" s="431"/>
      <c r="BLG7" s="431"/>
      <c r="BLH7" s="431"/>
      <c r="BLI7" s="431"/>
      <c r="BLJ7" s="431"/>
      <c r="BLK7" s="431"/>
      <c r="BLL7" s="431"/>
      <c r="BLM7" s="431"/>
      <c r="BLN7" s="431"/>
      <c r="BLO7" s="431"/>
      <c r="BLP7" s="431"/>
      <c r="BLQ7" s="431"/>
      <c r="BLR7" s="431"/>
      <c r="BLS7" s="431"/>
      <c r="BLT7" s="431"/>
      <c r="BLU7" s="431"/>
      <c r="BLV7" s="431"/>
      <c r="BLW7" s="431"/>
      <c r="BLX7" s="431"/>
      <c r="BLY7" s="431"/>
      <c r="BLZ7" s="431"/>
      <c r="BMA7" s="431"/>
      <c r="BMB7" s="431"/>
      <c r="BMC7" s="431"/>
      <c r="BMD7" s="431"/>
      <c r="BME7" s="431"/>
      <c r="BMF7" s="431"/>
      <c r="BMG7" s="431"/>
      <c r="BMH7" s="431"/>
      <c r="BMI7" s="431"/>
      <c r="BMJ7" s="431"/>
      <c r="BMK7" s="431"/>
      <c r="BML7" s="431"/>
      <c r="BMM7" s="431"/>
      <c r="BMN7" s="431"/>
      <c r="BMO7" s="431"/>
      <c r="BMP7" s="431"/>
      <c r="BMQ7" s="431"/>
      <c r="BMR7" s="431"/>
      <c r="BMS7" s="431"/>
      <c r="BMT7" s="431"/>
      <c r="BMU7" s="431"/>
      <c r="BMV7" s="431"/>
      <c r="BMW7" s="431"/>
      <c r="BMX7" s="431"/>
      <c r="BMY7" s="431"/>
      <c r="BMZ7" s="431"/>
      <c r="BNA7" s="431"/>
      <c r="BNB7" s="431"/>
      <c r="BNC7" s="431"/>
      <c r="BND7" s="431"/>
      <c r="BNE7" s="431"/>
      <c r="BNF7" s="431"/>
      <c r="BNG7" s="431"/>
      <c r="BNH7" s="431"/>
      <c r="BNI7" s="431"/>
      <c r="BNJ7" s="431"/>
      <c r="BNK7" s="431"/>
      <c r="BNL7" s="431"/>
      <c r="BNM7" s="431"/>
      <c r="BNN7" s="431"/>
      <c r="BNO7" s="431"/>
      <c r="BNP7" s="431"/>
      <c r="BNQ7" s="431"/>
      <c r="BNR7" s="431"/>
      <c r="BNS7" s="431"/>
      <c r="BNT7" s="431"/>
      <c r="BNU7" s="431"/>
      <c r="BNV7" s="431"/>
      <c r="BNW7" s="431"/>
      <c r="BNX7" s="431"/>
      <c r="BNY7" s="431"/>
      <c r="BNZ7" s="431"/>
      <c r="BOA7" s="431"/>
      <c r="BOB7" s="431"/>
      <c r="BOC7" s="431"/>
      <c r="BOD7" s="431"/>
      <c r="BOE7" s="431"/>
      <c r="BOF7" s="431"/>
      <c r="BOG7" s="431"/>
      <c r="BOH7" s="431"/>
      <c r="BOI7" s="431"/>
      <c r="BOJ7" s="431"/>
      <c r="BOK7" s="431"/>
      <c r="BOL7" s="431"/>
      <c r="BOM7" s="431"/>
      <c r="BON7" s="431"/>
      <c r="BOO7" s="431"/>
      <c r="BOP7" s="431"/>
      <c r="BOQ7" s="431"/>
      <c r="BOR7" s="431"/>
      <c r="BOS7" s="431"/>
      <c r="BOT7" s="431"/>
      <c r="BOU7" s="431"/>
      <c r="BOV7" s="431"/>
      <c r="BOW7" s="431"/>
      <c r="BOX7" s="431"/>
      <c r="BOY7" s="431"/>
      <c r="BOZ7" s="431"/>
      <c r="BPA7" s="431"/>
      <c r="BPB7" s="431"/>
      <c r="BPC7" s="431"/>
      <c r="BPD7" s="431"/>
      <c r="BPE7" s="431"/>
      <c r="BPF7" s="431"/>
      <c r="BPG7" s="431"/>
      <c r="BPH7" s="431"/>
      <c r="BPI7" s="431"/>
      <c r="BPJ7" s="431"/>
      <c r="BPK7" s="431"/>
      <c r="BPL7" s="431"/>
      <c r="BPM7" s="431"/>
      <c r="BPN7" s="431"/>
      <c r="BPO7" s="431"/>
      <c r="BPP7" s="431"/>
      <c r="BPQ7" s="431"/>
      <c r="BPR7" s="431"/>
      <c r="BPS7" s="431"/>
      <c r="BPT7" s="431"/>
      <c r="BPU7" s="431"/>
      <c r="BPV7" s="431"/>
      <c r="BPW7" s="431"/>
      <c r="BPX7" s="431"/>
      <c r="BPY7" s="431"/>
      <c r="BPZ7" s="431"/>
      <c r="BQA7" s="431"/>
      <c r="BQB7" s="431"/>
      <c r="BQC7" s="431"/>
      <c r="BQD7" s="431"/>
      <c r="BQE7" s="431"/>
      <c r="BQF7" s="431"/>
      <c r="BQG7" s="431"/>
      <c r="BQH7" s="431"/>
      <c r="BQI7" s="431"/>
      <c r="BQJ7" s="431"/>
      <c r="BQK7" s="431"/>
      <c r="BQL7" s="431"/>
      <c r="BQM7" s="431"/>
      <c r="BQN7" s="431"/>
      <c r="BQO7" s="431"/>
      <c r="BQP7" s="431"/>
      <c r="BQQ7" s="431"/>
      <c r="BQR7" s="431"/>
      <c r="BQS7" s="431"/>
      <c r="BQT7" s="431"/>
      <c r="BQU7" s="431"/>
      <c r="BQV7" s="431"/>
      <c r="BQW7" s="431"/>
      <c r="BQX7" s="431"/>
      <c r="BQY7" s="431"/>
      <c r="BQZ7" s="431"/>
      <c r="BRA7" s="431"/>
      <c r="BRB7" s="431"/>
      <c r="BRC7" s="431"/>
      <c r="BRD7" s="431"/>
      <c r="BRE7" s="431"/>
      <c r="BRF7" s="431"/>
      <c r="BRG7" s="431"/>
      <c r="BRH7" s="431"/>
      <c r="BRI7" s="431"/>
      <c r="BRJ7" s="431"/>
      <c r="BRK7" s="431"/>
      <c r="BRL7" s="431"/>
      <c r="BRM7" s="431"/>
      <c r="BRN7" s="431"/>
      <c r="BRO7" s="431"/>
      <c r="BRP7" s="431"/>
      <c r="BRQ7" s="431"/>
      <c r="BRR7" s="431"/>
      <c r="BRS7" s="431"/>
      <c r="BRT7" s="431"/>
      <c r="BRU7" s="431"/>
    </row>
    <row r="8" spans="1:1841" s="434" customFormat="1" ht="57" hidden="1" customHeight="1" x14ac:dyDescent="0.3">
      <c r="A8" s="796"/>
      <c r="B8" s="442" t="s">
        <v>548</v>
      </c>
      <c r="C8" s="448">
        <v>428</v>
      </c>
      <c r="D8" s="448">
        <v>0</v>
      </c>
      <c r="E8" s="443"/>
      <c r="F8" s="443"/>
      <c r="G8" s="443"/>
      <c r="H8" s="443"/>
      <c r="I8" s="448"/>
      <c r="J8" s="448"/>
      <c r="K8" s="448">
        <f t="shared" ref="K8" si="3">+C8+E8</f>
        <v>428</v>
      </c>
      <c r="L8" s="440">
        <f t="shared" ref="L8" si="4">+D8+F8</f>
        <v>0</v>
      </c>
      <c r="M8" s="441"/>
      <c r="N8" s="441"/>
      <c r="O8" s="433"/>
      <c r="P8" s="433"/>
      <c r="Q8" s="429"/>
      <c r="R8" s="429"/>
      <c r="S8" s="429"/>
      <c r="T8" s="429"/>
      <c r="U8" s="429"/>
      <c r="V8" s="429"/>
      <c r="W8" s="429"/>
      <c r="X8" s="429"/>
      <c r="Y8" s="429"/>
      <c r="Z8" s="429"/>
      <c r="AA8" s="430"/>
      <c r="AB8" s="486"/>
      <c r="AC8" s="486"/>
      <c r="AD8" s="527"/>
      <c r="AE8" s="527"/>
      <c r="AF8" s="527"/>
      <c r="AG8" s="527"/>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431"/>
      <c r="BV8" s="431"/>
      <c r="BW8" s="431"/>
      <c r="BX8" s="431"/>
      <c r="BY8" s="431"/>
      <c r="BZ8" s="431"/>
      <c r="CA8" s="431"/>
      <c r="CB8" s="431"/>
      <c r="CC8" s="431"/>
      <c r="CD8" s="431"/>
      <c r="CE8" s="431"/>
      <c r="CF8" s="431"/>
      <c r="CG8" s="431"/>
      <c r="CH8" s="431"/>
      <c r="CI8" s="431"/>
      <c r="CJ8" s="431"/>
      <c r="CK8" s="431"/>
      <c r="CL8" s="431"/>
      <c r="CM8" s="431"/>
      <c r="CN8" s="431"/>
      <c r="CO8" s="431"/>
      <c r="CP8" s="431"/>
      <c r="CQ8" s="431"/>
      <c r="CR8" s="431"/>
      <c r="CS8" s="431"/>
      <c r="CT8" s="431"/>
      <c r="CU8" s="431"/>
      <c r="CV8" s="431"/>
      <c r="CW8" s="431"/>
      <c r="CX8" s="431"/>
      <c r="CY8" s="431"/>
      <c r="CZ8" s="431"/>
      <c r="DA8" s="431"/>
      <c r="DB8" s="431"/>
      <c r="DC8" s="431"/>
      <c r="DD8" s="431"/>
      <c r="DE8" s="431"/>
      <c r="DF8" s="431"/>
      <c r="DG8" s="431"/>
      <c r="DH8" s="431"/>
      <c r="DI8" s="431"/>
      <c r="DJ8" s="431"/>
      <c r="DK8" s="431"/>
      <c r="DL8" s="431"/>
      <c r="DM8" s="431"/>
      <c r="DN8" s="431"/>
      <c r="DO8" s="431"/>
      <c r="DP8" s="431"/>
      <c r="DQ8" s="431"/>
      <c r="DR8" s="431"/>
      <c r="DS8" s="431"/>
      <c r="DT8" s="431"/>
      <c r="DU8" s="431"/>
      <c r="DV8" s="431"/>
      <c r="DW8" s="431"/>
      <c r="DX8" s="431"/>
      <c r="DY8" s="431"/>
      <c r="DZ8" s="431"/>
      <c r="EA8" s="431"/>
      <c r="EB8" s="431"/>
      <c r="EC8" s="431"/>
      <c r="ED8" s="431"/>
      <c r="EE8" s="431"/>
      <c r="EF8" s="431"/>
      <c r="EG8" s="431"/>
      <c r="EH8" s="431"/>
      <c r="EI8" s="431"/>
      <c r="EJ8" s="431"/>
      <c r="EK8" s="431"/>
      <c r="EL8" s="431"/>
      <c r="EM8" s="431"/>
      <c r="EN8" s="431"/>
      <c r="EO8" s="431"/>
      <c r="EP8" s="431"/>
      <c r="EQ8" s="431"/>
      <c r="ER8" s="431"/>
      <c r="ES8" s="431"/>
      <c r="ET8" s="431"/>
      <c r="EU8" s="431"/>
      <c r="EV8" s="431"/>
      <c r="EW8" s="431"/>
      <c r="EX8" s="431"/>
      <c r="EY8" s="431"/>
      <c r="EZ8" s="431"/>
      <c r="FA8" s="431"/>
      <c r="FB8" s="431"/>
      <c r="FC8" s="431"/>
      <c r="FD8" s="431"/>
      <c r="FE8" s="431"/>
      <c r="FF8" s="431"/>
      <c r="FG8" s="431"/>
      <c r="FH8" s="431"/>
      <c r="FI8" s="431"/>
      <c r="FJ8" s="431"/>
      <c r="FK8" s="431"/>
      <c r="FL8" s="431"/>
      <c r="FM8" s="431"/>
      <c r="FN8" s="431"/>
      <c r="FO8" s="431"/>
      <c r="FP8" s="431"/>
      <c r="FQ8" s="431"/>
      <c r="FR8" s="431"/>
      <c r="FS8" s="431"/>
      <c r="FT8" s="431"/>
      <c r="FU8" s="431"/>
      <c r="FV8" s="431"/>
      <c r="FW8" s="431"/>
      <c r="FX8" s="431"/>
      <c r="FY8" s="431"/>
      <c r="FZ8" s="431"/>
      <c r="GA8" s="431"/>
      <c r="GB8" s="431"/>
      <c r="GC8" s="431"/>
      <c r="GD8" s="431"/>
      <c r="GE8" s="431"/>
      <c r="GF8" s="431"/>
      <c r="GG8" s="431"/>
      <c r="GH8" s="431"/>
      <c r="GI8" s="431"/>
      <c r="GJ8" s="431"/>
      <c r="GK8" s="431"/>
      <c r="GL8" s="431"/>
      <c r="GM8" s="431"/>
      <c r="GN8" s="431"/>
      <c r="GO8" s="431"/>
      <c r="GP8" s="431"/>
      <c r="GQ8" s="431"/>
      <c r="GR8" s="431"/>
      <c r="GS8" s="431"/>
      <c r="GT8" s="431"/>
      <c r="GU8" s="431"/>
      <c r="GV8" s="431"/>
      <c r="GW8" s="431"/>
      <c r="GX8" s="431"/>
      <c r="GY8" s="431"/>
      <c r="GZ8" s="431"/>
      <c r="HA8" s="431"/>
      <c r="HB8" s="431"/>
      <c r="HC8" s="431"/>
      <c r="HD8" s="431"/>
      <c r="HE8" s="431"/>
      <c r="HF8" s="431"/>
      <c r="HG8" s="431"/>
      <c r="HH8" s="431"/>
      <c r="HI8" s="431"/>
      <c r="HJ8" s="431"/>
      <c r="HK8" s="431"/>
      <c r="HL8" s="431"/>
      <c r="HM8" s="431"/>
      <c r="HN8" s="431"/>
      <c r="HO8" s="431"/>
      <c r="HP8" s="431"/>
      <c r="HQ8" s="431"/>
      <c r="HR8" s="431"/>
      <c r="HS8" s="431"/>
      <c r="HT8" s="431"/>
      <c r="HU8" s="431"/>
      <c r="HV8" s="431"/>
      <c r="HW8" s="431"/>
      <c r="HX8" s="431"/>
      <c r="HY8" s="431"/>
      <c r="HZ8" s="431"/>
      <c r="IA8" s="431"/>
      <c r="IB8" s="431"/>
      <c r="IC8" s="431"/>
      <c r="ID8" s="431"/>
      <c r="IE8" s="431"/>
      <c r="IF8" s="431"/>
      <c r="IG8" s="431"/>
      <c r="IH8" s="431"/>
      <c r="II8" s="431"/>
      <c r="IJ8" s="431"/>
      <c r="IK8" s="431"/>
      <c r="IL8" s="431"/>
      <c r="IM8" s="431"/>
      <c r="IN8" s="431"/>
      <c r="IO8" s="431"/>
      <c r="IP8" s="431"/>
      <c r="IQ8" s="431"/>
      <c r="IR8" s="431"/>
      <c r="IS8" s="431"/>
      <c r="IT8" s="431"/>
      <c r="IU8" s="431"/>
      <c r="IV8" s="431"/>
      <c r="IW8" s="431"/>
      <c r="IX8" s="431"/>
      <c r="IY8" s="431"/>
      <c r="IZ8" s="431"/>
      <c r="JA8" s="431"/>
      <c r="JB8" s="431"/>
      <c r="JC8" s="431"/>
      <c r="JD8" s="431"/>
      <c r="JE8" s="431"/>
      <c r="JF8" s="431"/>
      <c r="JG8" s="431"/>
      <c r="JH8" s="431"/>
      <c r="JI8" s="431"/>
      <c r="JJ8" s="431"/>
      <c r="JK8" s="431"/>
      <c r="JL8" s="431"/>
      <c r="JM8" s="431"/>
      <c r="JN8" s="431"/>
      <c r="JO8" s="431"/>
      <c r="JP8" s="431"/>
      <c r="JQ8" s="431"/>
      <c r="JR8" s="431"/>
      <c r="JS8" s="431"/>
      <c r="JT8" s="431"/>
      <c r="JU8" s="431"/>
      <c r="JV8" s="431"/>
      <c r="JW8" s="431"/>
      <c r="JX8" s="431"/>
      <c r="JY8" s="431"/>
      <c r="JZ8" s="431"/>
      <c r="KA8" s="431"/>
      <c r="KB8" s="431"/>
      <c r="KC8" s="431"/>
      <c r="KD8" s="431"/>
      <c r="KE8" s="431"/>
      <c r="KF8" s="431"/>
      <c r="KG8" s="431"/>
      <c r="KH8" s="431"/>
      <c r="KI8" s="431"/>
      <c r="KJ8" s="431"/>
      <c r="KK8" s="431"/>
      <c r="KL8" s="431"/>
      <c r="KM8" s="431"/>
      <c r="KN8" s="431"/>
      <c r="KO8" s="431"/>
      <c r="KP8" s="431"/>
      <c r="KQ8" s="431"/>
      <c r="KR8" s="431"/>
      <c r="KS8" s="431"/>
      <c r="KT8" s="431"/>
      <c r="KU8" s="431"/>
      <c r="KV8" s="431"/>
      <c r="KW8" s="431"/>
      <c r="KX8" s="431"/>
      <c r="KY8" s="431"/>
      <c r="KZ8" s="431"/>
      <c r="LA8" s="431"/>
      <c r="LB8" s="431"/>
      <c r="LC8" s="431"/>
      <c r="LD8" s="431"/>
      <c r="LE8" s="431"/>
      <c r="LF8" s="431"/>
      <c r="LG8" s="431"/>
      <c r="LH8" s="431"/>
      <c r="LI8" s="431"/>
      <c r="LJ8" s="431"/>
      <c r="LK8" s="431"/>
      <c r="LL8" s="431"/>
      <c r="LM8" s="431"/>
      <c r="LN8" s="431"/>
      <c r="LO8" s="431"/>
      <c r="LP8" s="431"/>
      <c r="LQ8" s="431"/>
      <c r="LR8" s="431"/>
      <c r="LS8" s="431"/>
      <c r="LT8" s="431"/>
      <c r="LU8" s="431"/>
      <c r="LV8" s="431"/>
      <c r="LW8" s="431"/>
      <c r="LX8" s="431"/>
      <c r="LY8" s="431"/>
      <c r="LZ8" s="431"/>
      <c r="MA8" s="431"/>
      <c r="MB8" s="431"/>
      <c r="MC8" s="431"/>
      <c r="MD8" s="431"/>
      <c r="ME8" s="431"/>
      <c r="MF8" s="431"/>
      <c r="MG8" s="431"/>
      <c r="MH8" s="431"/>
      <c r="MI8" s="431"/>
      <c r="MJ8" s="431"/>
      <c r="MK8" s="431"/>
      <c r="ML8" s="431"/>
      <c r="MM8" s="431"/>
      <c r="MN8" s="431"/>
      <c r="MO8" s="431"/>
      <c r="MP8" s="431"/>
      <c r="MQ8" s="431"/>
      <c r="MR8" s="431"/>
      <c r="MS8" s="431"/>
      <c r="MT8" s="431"/>
      <c r="MU8" s="431"/>
      <c r="MV8" s="431"/>
      <c r="MW8" s="431"/>
      <c r="MX8" s="431"/>
      <c r="MY8" s="431"/>
      <c r="MZ8" s="431"/>
      <c r="NA8" s="431"/>
      <c r="NB8" s="431"/>
      <c r="NC8" s="431"/>
      <c r="ND8" s="431"/>
      <c r="NE8" s="431"/>
      <c r="NF8" s="431"/>
      <c r="NG8" s="431"/>
      <c r="NH8" s="431"/>
      <c r="NI8" s="431"/>
      <c r="NJ8" s="431"/>
      <c r="NK8" s="431"/>
      <c r="NL8" s="431"/>
      <c r="NM8" s="431"/>
      <c r="NN8" s="431"/>
      <c r="NO8" s="431"/>
      <c r="NP8" s="431"/>
      <c r="NQ8" s="431"/>
      <c r="NR8" s="431"/>
      <c r="NS8" s="431"/>
      <c r="NT8" s="431"/>
      <c r="NU8" s="431"/>
      <c r="NV8" s="431"/>
      <c r="NW8" s="431"/>
      <c r="NX8" s="431"/>
      <c r="NY8" s="431"/>
      <c r="NZ8" s="431"/>
      <c r="OA8" s="431"/>
      <c r="OB8" s="431"/>
      <c r="OC8" s="431"/>
      <c r="OD8" s="431"/>
      <c r="OE8" s="431"/>
      <c r="OF8" s="431"/>
      <c r="OG8" s="431"/>
      <c r="OH8" s="431"/>
      <c r="OI8" s="431"/>
      <c r="OJ8" s="431"/>
      <c r="OK8" s="431"/>
      <c r="OL8" s="431"/>
      <c r="OM8" s="431"/>
      <c r="ON8" s="431"/>
      <c r="OO8" s="431"/>
      <c r="OP8" s="431"/>
      <c r="OQ8" s="431"/>
      <c r="OR8" s="431"/>
      <c r="OS8" s="431"/>
      <c r="OT8" s="431"/>
      <c r="OU8" s="431"/>
      <c r="OV8" s="431"/>
      <c r="OW8" s="431"/>
      <c r="OX8" s="431"/>
      <c r="OY8" s="431"/>
      <c r="OZ8" s="431"/>
      <c r="PA8" s="431"/>
      <c r="PB8" s="431"/>
      <c r="PC8" s="431"/>
      <c r="PD8" s="431"/>
      <c r="PE8" s="431"/>
      <c r="PF8" s="431"/>
      <c r="PG8" s="431"/>
      <c r="PH8" s="431"/>
      <c r="PI8" s="431"/>
      <c r="PJ8" s="431"/>
      <c r="PK8" s="431"/>
      <c r="PL8" s="431"/>
      <c r="PM8" s="431"/>
      <c r="PN8" s="431"/>
      <c r="PO8" s="431"/>
      <c r="PP8" s="431"/>
      <c r="PQ8" s="431"/>
      <c r="PR8" s="431"/>
      <c r="PS8" s="431"/>
      <c r="PT8" s="431"/>
      <c r="PU8" s="431"/>
      <c r="PV8" s="431"/>
      <c r="PW8" s="431"/>
      <c r="PX8" s="431"/>
      <c r="PY8" s="431"/>
      <c r="PZ8" s="431"/>
      <c r="QA8" s="431"/>
      <c r="QB8" s="431"/>
      <c r="QC8" s="431"/>
      <c r="QD8" s="431"/>
      <c r="QE8" s="431"/>
      <c r="QF8" s="431"/>
      <c r="QG8" s="431"/>
      <c r="QH8" s="431"/>
      <c r="QI8" s="431"/>
      <c r="QJ8" s="431"/>
      <c r="QK8" s="431"/>
      <c r="QL8" s="431"/>
      <c r="QM8" s="431"/>
      <c r="QN8" s="431"/>
      <c r="QO8" s="431"/>
      <c r="QP8" s="431"/>
      <c r="QQ8" s="431"/>
      <c r="QR8" s="431"/>
      <c r="QS8" s="431"/>
      <c r="QT8" s="431"/>
      <c r="QU8" s="431"/>
      <c r="QV8" s="431"/>
      <c r="QW8" s="431"/>
      <c r="QX8" s="431"/>
      <c r="QY8" s="431"/>
      <c r="QZ8" s="431"/>
      <c r="RA8" s="431"/>
      <c r="RB8" s="431"/>
      <c r="RC8" s="431"/>
      <c r="RD8" s="431"/>
      <c r="RE8" s="431"/>
      <c r="RF8" s="431"/>
      <c r="RG8" s="431"/>
      <c r="RH8" s="431"/>
      <c r="RI8" s="431"/>
      <c r="RJ8" s="431"/>
      <c r="RK8" s="431"/>
      <c r="RL8" s="431"/>
      <c r="RM8" s="431"/>
      <c r="RN8" s="431"/>
      <c r="RO8" s="431"/>
      <c r="RP8" s="431"/>
      <c r="RQ8" s="431"/>
      <c r="RR8" s="431"/>
      <c r="RS8" s="431"/>
      <c r="RT8" s="431"/>
      <c r="RU8" s="431"/>
      <c r="RV8" s="431"/>
      <c r="RW8" s="431"/>
      <c r="RX8" s="431"/>
      <c r="RY8" s="431"/>
      <c r="RZ8" s="431"/>
      <c r="SA8" s="431"/>
      <c r="SB8" s="431"/>
      <c r="SC8" s="431"/>
      <c r="SD8" s="431"/>
      <c r="SE8" s="431"/>
      <c r="SF8" s="431"/>
      <c r="SG8" s="431"/>
      <c r="SH8" s="431"/>
      <c r="SI8" s="431"/>
      <c r="SJ8" s="431"/>
      <c r="SK8" s="431"/>
      <c r="SL8" s="431"/>
      <c r="SM8" s="431"/>
      <c r="SN8" s="431"/>
      <c r="SO8" s="431"/>
      <c r="SP8" s="431"/>
      <c r="SQ8" s="431"/>
      <c r="SR8" s="431"/>
      <c r="SS8" s="431"/>
      <c r="ST8" s="431"/>
      <c r="SU8" s="431"/>
      <c r="SV8" s="431"/>
      <c r="SW8" s="431"/>
      <c r="SX8" s="431"/>
      <c r="SY8" s="431"/>
      <c r="SZ8" s="431"/>
      <c r="TA8" s="431"/>
      <c r="TB8" s="431"/>
      <c r="TC8" s="431"/>
      <c r="TD8" s="431"/>
      <c r="TE8" s="431"/>
      <c r="TF8" s="431"/>
      <c r="TG8" s="431"/>
      <c r="TH8" s="431"/>
      <c r="TI8" s="431"/>
      <c r="TJ8" s="431"/>
      <c r="TK8" s="431"/>
      <c r="TL8" s="431"/>
      <c r="TM8" s="431"/>
      <c r="TN8" s="431"/>
      <c r="TO8" s="431"/>
      <c r="TP8" s="431"/>
      <c r="TQ8" s="431"/>
      <c r="TR8" s="431"/>
      <c r="TS8" s="431"/>
      <c r="TT8" s="431"/>
      <c r="TU8" s="431"/>
      <c r="TV8" s="431"/>
      <c r="TW8" s="431"/>
      <c r="TX8" s="431"/>
      <c r="TY8" s="431"/>
      <c r="TZ8" s="431"/>
      <c r="UA8" s="431"/>
      <c r="UB8" s="431"/>
      <c r="UC8" s="431"/>
      <c r="UD8" s="431"/>
      <c r="UE8" s="431"/>
      <c r="UF8" s="431"/>
      <c r="UG8" s="431"/>
      <c r="UH8" s="431"/>
      <c r="UI8" s="431"/>
      <c r="UJ8" s="431"/>
      <c r="UK8" s="431"/>
      <c r="UL8" s="431"/>
      <c r="UM8" s="431"/>
      <c r="UN8" s="431"/>
      <c r="UO8" s="431"/>
      <c r="UP8" s="431"/>
      <c r="UQ8" s="431"/>
      <c r="UR8" s="431"/>
      <c r="US8" s="431"/>
      <c r="UT8" s="431"/>
      <c r="UU8" s="431"/>
      <c r="UV8" s="431"/>
      <c r="UW8" s="431"/>
      <c r="UX8" s="431"/>
      <c r="UY8" s="431"/>
      <c r="UZ8" s="431"/>
      <c r="VA8" s="431"/>
      <c r="VB8" s="431"/>
      <c r="VC8" s="431"/>
      <c r="VD8" s="431"/>
      <c r="VE8" s="431"/>
      <c r="VF8" s="431"/>
      <c r="VG8" s="431"/>
      <c r="VH8" s="431"/>
      <c r="VI8" s="431"/>
      <c r="VJ8" s="431"/>
      <c r="VK8" s="431"/>
      <c r="VL8" s="431"/>
      <c r="VM8" s="431"/>
      <c r="VN8" s="431"/>
      <c r="VO8" s="431"/>
      <c r="VP8" s="431"/>
      <c r="VQ8" s="431"/>
      <c r="VR8" s="431"/>
      <c r="VS8" s="431"/>
      <c r="VT8" s="431"/>
      <c r="VU8" s="431"/>
      <c r="VV8" s="431"/>
      <c r="VW8" s="431"/>
      <c r="VX8" s="431"/>
      <c r="VY8" s="431"/>
      <c r="VZ8" s="431"/>
      <c r="WA8" s="431"/>
      <c r="WB8" s="431"/>
      <c r="WC8" s="431"/>
      <c r="WD8" s="431"/>
      <c r="WE8" s="431"/>
      <c r="WF8" s="431"/>
      <c r="WG8" s="431"/>
      <c r="WH8" s="431"/>
      <c r="WI8" s="431"/>
      <c r="WJ8" s="431"/>
      <c r="WK8" s="431"/>
      <c r="WL8" s="431"/>
      <c r="WM8" s="431"/>
      <c r="WN8" s="431"/>
      <c r="WO8" s="431"/>
      <c r="WP8" s="431"/>
      <c r="WQ8" s="431"/>
      <c r="WR8" s="431"/>
      <c r="WS8" s="431"/>
      <c r="WT8" s="431"/>
      <c r="WU8" s="431"/>
      <c r="WV8" s="431"/>
      <c r="WW8" s="431"/>
      <c r="WX8" s="431"/>
      <c r="WY8" s="431"/>
      <c r="WZ8" s="431"/>
      <c r="XA8" s="431"/>
      <c r="XB8" s="431"/>
      <c r="XC8" s="431"/>
      <c r="XD8" s="431"/>
      <c r="XE8" s="431"/>
      <c r="XF8" s="431"/>
      <c r="XG8" s="431"/>
      <c r="XH8" s="431"/>
      <c r="XI8" s="431"/>
      <c r="XJ8" s="431"/>
      <c r="XK8" s="431"/>
      <c r="XL8" s="431"/>
      <c r="XM8" s="431"/>
      <c r="XN8" s="431"/>
      <c r="XO8" s="431"/>
      <c r="XP8" s="431"/>
      <c r="XQ8" s="431"/>
      <c r="XR8" s="431"/>
      <c r="XS8" s="431"/>
      <c r="XT8" s="431"/>
      <c r="XU8" s="431"/>
      <c r="XV8" s="431"/>
      <c r="XW8" s="431"/>
      <c r="XX8" s="431"/>
      <c r="XY8" s="431"/>
      <c r="XZ8" s="431"/>
      <c r="YA8" s="431"/>
      <c r="YB8" s="431"/>
      <c r="YC8" s="431"/>
      <c r="YD8" s="431"/>
      <c r="YE8" s="431"/>
      <c r="YF8" s="431"/>
      <c r="YG8" s="431"/>
      <c r="YH8" s="431"/>
      <c r="YI8" s="431"/>
      <c r="YJ8" s="431"/>
      <c r="YK8" s="431"/>
      <c r="YL8" s="431"/>
      <c r="YM8" s="431"/>
      <c r="YN8" s="431"/>
      <c r="YO8" s="431"/>
      <c r="YP8" s="431"/>
      <c r="YQ8" s="431"/>
      <c r="YR8" s="431"/>
      <c r="YS8" s="431"/>
      <c r="YT8" s="431"/>
      <c r="YU8" s="431"/>
      <c r="YV8" s="431"/>
      <c r="YW8" s="431"/>
      <c r="YX8" s="431"/>
      <c r="YY8" s="431"/>
      <c r="YZ8" s="431"/>
      <c r="ZA8" s="431"/>
      <c r="ZB8" s="431"/>
      <c r="ZC8" s="431"/>
      <c r="ZD8" s="431"/>
      <c r="ZE8" s="431"/>
      <c r="ZF8" s="431"/>
      <c r="ZG8" s="431"/>
      <c r="ZH8" s="431"/>
      <c r="ZI8" s="431"/>
      <c r="ZJ8" s="431"/>
      <c r="ZK8" s="431"/>
      <c r="ZL8" s="431"/>
      <c r="ZM8" s="431"/>
      <c r="ZN8" s="431"/>
      <c r="ZO8" s="431"/>
      <c r="ZP8" s="431"/>
      <c r="ZQ8" s="431"/>
      <c r="ZR8" s="431"/>
      <c r="ZS8" s="431"/>
      <c r="ZT8" s="431"/>
      <c r="ZU8" s="431"/>
      <c r="ZV8" s="431"/>
      <c r="ZW8" s="431"/>
      <c r="ZX8" s="431"/>
      <c r="ZY8" s="431"/>
      <c r="ZZ8" s="431"/>
      <c r="AAA8" s="431"/>
      <c r="AAB8" s="431"/>
      <c r="AAC8" s="431"/>
      <c r="AAD8" s="431"/>
      <c r="AAE8" s="431"/>
      <c r="AAF8" s="431"/>
      <c r="AAG8" s="431"/>
      <c r="AAH8" s="431"/>
      <c r="AAI8" s="431"/>
      <c r="AAJ8" s="431"/>
      <c r="AAK8" s="431"/>
      <c r="AAL8" s="431"/>
      <c r="AAM8" s="431"/>
      <c r="AAN8" s="431"/>
      <c r="AAO8" s="431"/>
      <c r="AAP8" s="431"/>
      <c r="AAQ8" s="431"/>
      <c r="AAR8" s="431"/>
      <c r="AAS8" s="431"/>
      <c r="AAT8" s="431"/>
      <c r="AAU8" s="431"/>
      <c r="AAV8" s="431"/>
      <c r="AAW8" s="431"/>
      <c r="AAX8" s="431"/>
      <c r="AAY8" s="431"/>
      <c r="AAZ8" s="431"/>
      <c r="ABA8" s="431"/>
      <c r="ABB8" s="431"/>
      <c r="ABC8" s="431"/>
      <c r="ABD8" s="431"/>
      <c r="ABE8" s="431"/>
      <c r="ABF8" s="431"/>
      <c r="ABG8" s="431"/>
      <c r="ABH8" s="431"/>
      <c r="ABI8" s="431"/>
      <c r="ABJ8" s="431"/>
      <c r="ABK8" s="431"/>
      <c r="ABL8" s="431"/>
      <c r="ABM8" s="431"/>
      <c r="ABN8" s="431"/>
      <c r="ABO8" s="431"/>
      <c r="ABP8" s="431"/>
      <c r="ABQ8" s="431"/>
      <c r="ABR8" s="431"/>
      <c r="ABS8" s="431"/>
      <c r="ABT8" s="431"/>
      <c r="ABU8" s="431"/>
      <c r="ABV8" s="431"/>
      <c r="ABW8" s="431"/>
      <c r="ABX8" s="431"/>
      <c r="ABY8" s="431"/>
      <c r="ABZ8" s="431"/>
      <c r="ACA8" s="431"/>
      <c r="ACB8" s="431"/>
      <c r="ACC8" s="431"/>
      <c r="ACD8" s="431"/>
      <c r="ACE8" s="431"/>
      <c r="ACF8" s="431"/>
      <c r="ACG8" s="431"/>
      <c r="ACH8" s="431"/>
      <c r="ACI8" s="431"/>
      <c r="ACJ8" s="431"/>
      <c r="ACK8" s="431"/>
      <c r="ACL8" s="431"/>
      <c r="ACM8" s="431"/>
      <c r="ACN8" s="431"/>
      <c r="ACO8" s="431"/>
      <c r="ACP8" s="431"/>
      <c r="ACQ8" s="431"/>
      <c r="ACR8" s="431"/>
      <c r="ACS8" s="431"/>
      <c r="ACT8" s="431"/>
      <c r="ACU8" s="431"/>
      <c r="ACV8" s="431"/>
      <c r="ACW8" s="431"/>
      <c r="ACX8" s="431"/>
      <c r="ACY8" s="431"/>
      <c r="ACZ8" s="431"/>
      <c r="ADA8" s="431"/>
      <c r="ADB8" s="431"/>
      <c r="ADC8" s="431"/>
      <c r="ADD8" s="431"/>
      <c r="ADE8" s="431"/>
      <c r="ADF8" s="431"/>
      <c r="ADG8" s="431"/>
      <c r="ADH8" s="431"/>
      <c r="ADI8" s="431"/>
      <c r="ADJ8" s="431"/>
      <c r="ADK8" s="431"/>
      <c r="ADL8" s="431"/>
      <c r="ADM8" s="431"/>
      <c r="ADN8" s="431"/>
      <c r="ADO8" s="431"/>
      <c r="ADP8" s="431"/>
      <c r="ADQ8" s="431"/>
      <c r="ADR8" s="431"/>
      <c r="ADS8" s="431"/>
      <c r="ADT8" s="431"/>
      <c r="ADU8" s="431"/>
      <c r="ADV8" s="431"/>
      <c r="ADW8" s="431"/>
      <c r="ADX8" s="431"/>
      <c r="ADY8" s="431"/>
      <c r="ADZ8" s="431"/>
      <c r="AEA8" s="431"/>
      <c r="AEB8" s="431"/>
      <c r="AEC8" s="431"/>
      <c r="AED8" s="431"/>
      <c r="AEE8" s="431"/>
      <c r="AEF8" s="431"/>
      <c r="AEG8" s="431"/>
      <c r="AEH8" s="431"/>
      <c r="AEI8" s="431"/>
      <c r="AEJ8" s="431"/>
      <c r="AEK8" s="431"/>
      <c r="AEL8" s="431"/>
      <c r="AEM8" s="431"/>
      <c r="AEN8" s="431"/>
      <c r="AEO8" s="431"/>
      <c r="AEP8" s="431"/>
      <c r="AEQ8" s="431"/>
      <c r="AER8" s="431"/>
      <c r="AES8" s="431"/>
      <c r="AET8" s="431"/>
      <c r="AEU8" s="431"/>
      <c r="AEV8" s="431"/>
      <c r="AEW8" s="431"/>
      <c r="AEX8" s="431"/>
      <c r="AEY8" s="431"/>
      <c r="AEZ8" s="431"/>
      <c r="AFA8" s="431"/>
      <c r="AFB8" s="431"/>
      <c r="AFC8" s="431"/>
      <c r="AFD8" s="431"/>
      <c r="AFE8" s="431"/>
      <c r="AFF8" s="431"/>
      <c r="AFG8" s="431"/>
      <c r="AFH8" s="431"/>
      <c r="AFI8" s="431"/>
      <c r="AFJ8" s="431"/>
      <c r="AFK8" s="431"/>
      <c r="AFL8" s="431"/>
      <c r="AFM8" s="431"/>
      <c r="AFN8" s="431"/>
      <c r="AFO8" s="431"/>
      <c r="AFP8" s="431"/>
      <c r="AFQ8" s="431"/>
      <c r="AFR8" s="431"/>
      <c r="AFS8" s="431"/>
      <c r="AFT8" s="431"/>
      <c r="AFU8" s="431"/>
      <c r="AFV8" s="431"/>
      <c r="AFW8" s="431"/>
      <c r="AFX8" s="431"/>
      <c r="AFY8" s="431"/>
      <c r="AFZ8" s="431"/>
      <c r="AGA8" s="431"/>
      <c r="AGB8" s="431"/>
      <c r="AGC8" s="431"/>
      <c r="AGD8" s="431"/>
      <c r="AGE8" s="431"/>
      <c r="AGF8" s="431"/>
      <c r="AGG8" s="431"/>
      <c r="AGH8" s="431"/>
      <c r="AGI8" s="431"/>
      <c r="AGJ8" s="431"/>
      <c r="AGK8" s="431"/>
      <c r="AGL8" s="431"/>
      <c r="AGM8" s="431"/>
      <c r="AGN8" s="431"/>
      <c r="AGO8" s="431"/>
      <c r="AGP8" s="431"/>
      <c r="AGQ8" s="431"/>
      <c r="AGR8" s="431"/>
      <c r="AGS8" s="431"/>
      <c r="AGT8" s="431"/>
      <c r="AGU8" s="431"/>
      <c r="AGV8" s="431"/>
      <c r="AGW8" s="431"/>
      <c r="AGX8" s="431"/>
      <c r="AGY8" s="431"/>
      <c r="AGZ8" s="431"/>
      <c r="AHA8" s="431"/>
      <c r="AHB8" s="431"/>
      <c r="AHC8" s="431"/>
      <c r="AHD8" s="431"/>
      <c r="AHE8" s="431"/>
      <c r="AHF8" s="431"/>
      <c r="AHG8" s="431"/>
      <c r="AHH8" s="431"/>
      <c r="AHI8" s="431"/>
      <c r="AHJ8" s="431"/>
      <c r="AHK8" s="431"/>
      <c r="AHL8" s="431"/>
      <c r="AHM8" s="431"/>
      <c r="AHN8" s="431"/>
      <c r="AHO8" s="431"/>
      <c r="AHP8" s="431"/>
      <c r="AHQ8" s="431"/>
      <c r="AHR8" s="431"/>
      <c r="AHS8" s="431"/>
      <c r="AHT8" s="431"/>
      <c r="AHU8" s="431"/>
      <c r="AHV8" s="431"/>
      <c r="AHW8" s="431"/>
      <c r="AHX8" s="431"/>
      <c r="AHY8" s="431"/>
      <c r="AHZ8" s="431"/>
      <c r="AIA8" s="431"/>
      <c r="AIB8" s="431"/>
      <c r="AIC8" s="431"/>
      <c r="AID8" s="431"/>
      <c r="AIE8" s="431"/>
      <c r="AIF8" s="431"/>
      <c r="AIG8" s="431"/>
      <c r="AIH8" s="431"/>
      <c r="AII8" s="431"/>
      <c r="AIJ8" s="431"/>
      <c r="AIK8" s="431"/>
      <c r="AIL8" s="431"/>
      <c r="AIM8" s="431"/>
      <c r="AIN8" s="431"/>
      <c r="AIO8" s="431"/>
      <c r="AIP8" s="431"/>
      <c r="AIQ8" s="431"/>
      <c r="AIR8" s="431"/>
      <c r="AIS8" s="431"/>
      <c r="AIT8" s="431"/>
      <c r="AIU8" s="431"/>
      <c r="AIV8" s="431"/>
      <c r="AIW8" s="431"/>
      <c r="AIX8" s="431"/>
      <c r="AIY8" s="431"/>
      <c r="AIZ8" s="431"/>
      <c r="AJA8" s="431"/>
      <c r="AJB8" s="431"/>
      <c r="AJC8" s="431"/>
      <c r="AJD8" s="431"/>
      <c r="AJE8" s="431"/>
      <c r="AJF8" s="431"/>
      <c r="AJG8" s="431"/>
      <c r="AJH8" s="431"/>
      <c r="AJI8" s="431"/>
      <c r="AJJ8" s="431"/>
      <c r="AJK8" s="431"/>
      <c r="AJL8" s="431"/>
      <c r="AJM8" s="431"/>
      <c r="AJN8" s="431"/>
      <c r="AJO8" s="431"/>
      <c r="AJP8" s="431"/>
      <c r="AJQ8" s="431"/>
      <c r="AJR8" s="431"/>
      <c r="AJS8" s="431"/>
      <c r="AJT8" s="431"/>
      <c r="AJU8" s="431"/>
      <c r="AJV8" s="431"/>
      <c r="AJW8" s="431"/>
      <c r="AJX8" s="431"/>
      <c r="AJY8" s="431"/>
      <c r="AJZ8" s="431"/>
      <c r="AKA8" s="431"/>
      <c r="AKB8" s="431"/>
      <c r="AKC8" s="431"/>
      <c r="AKD8" s="431"/>
      <c r="AKE8" s="431"/>
      <c r="AKF8" s="431"/>
      <c r="AKG8" s="431"/>
      <c r="AKH8" s="431"/>
      <c r="AKI8" s="431"/>
      <c r="AKJ8" s="431"/>
      <c r="AKK8" s="431"/>
      <c r="AKL8" s="431"/>
      <c r="AKM8" s="431"/>
      <c r="AKN8" s="431"/>
      <c r="AKO8" s="431"/>
      <c r="AKP8" s="431"/>
      <c r="AKQ8" s="431"/>
      <c r="AKR8" s="431"/>
      <c r="AKS8" s="431"/>
      <c r="AKT8" s="431"/>
      <c r="AKU8" s="431"/>
      <c r="AKV8" s="431"/>
      <c r="AKW8" s="431"/>
      <c r="AKX8" s="431"/>
      <c r="AKY8" s="431"/>
      <c r="AKZ8" s="431"/>
      <c r="ALA8" s="431"/>
      <c r="ALB8" s="431"/>
      <c r="ALC8" s="431"/>
      <c r="ALD8" s="431"/>
      <c r="ALE8" s="431"/>
      <c r="ALF8" s="431"/>
      <c r="ALG8" s="431"/>
      <c r="ALH8" s="431"/>
      <c r="ALI8" s="431"/>
      <c r="ALJ8" s="431"/>
      <c r="ALK8" s="431"/>
      <c r="ALL8" s="431"/>
      <c r="ALM8" s="431"/>
      <c r="ALN8" s="431"/>
      <c r="ALO8" s="431"/>
      <c r="ALP8" s="431"/>
      <c r="ALQ8" s="431"/>
      <c r="ALR8" s="431"/>
      <c r="ALS8" s="431"/>
      <c r="ALT8" s="431"/>
      <c r="ALU8" s="431"/>
      <c r="ALV8" s="431"/>
      <c r="ALW8" s="431"/>
      <c r="ALX8" s="431"/>
      <c r="ALY8" s="431"/>
      <c r="ALZ8" s="431"/>
      <c r="AMA8" s="431"/>
      <c r="AMB8" s="431"/>
      <c r="AMC8" s="431"/>
      <c r="AMD8" s="431"/>
      <c r="AME8" s="431"/>
      <c r="AMF8" s="431"/>
      <c r="AMG8" s="431"/>
      <c r="AMH8" s="431"/>
      <c r="AMI8" s="431"/>
      <c r="AMJ8" s="431"/>
      <c r="AMK8" s="431"/>
      <c r="AML8" s="431"/>
      <c r="AMM8" s="431"/>
      <c r="AMN8" s="431"/>
      <c r="AMO8" s="431"/>
      <c r="AMP8" s="431"/>
      <c r="AMQ8" s="431"/>
      <c r="AMR8" s="431"/>
      <c r="AMS8" s="431"/>
      <c r="AMT8" s="431"/>
      <c r="AMU8" s="431"/>
      <c r="AMV8" s="431"/>
      <c r="AMW8" s="431"/>
      <c r="AMX8" s="431"/>
      <c r="AMY8" s="431"/>
      <c r="AMZ8" s="431"/>
      <c r="ANA8" s="431"/>
      <c r="ANB8" s="431"/>
      <c r="ANC8" s="431"/>
      <c r="AND8" s="431"/>
      <c r="ANE8" s="431"/>
      <c r="ANF8" s="431"/>
      <c r="ANG8" s="431"/>
      <c r="ANH8" s="431"/>
      <c r="ANI8" s="431"/>
      <c r="ANJ8" s="431"/>
      <c r="ANK8" s="431"/>
      <c r="ANL8" s="431"/>
      <c r="ANM8" s="431"/>
      <c r="ANN8" s="431"/>
      <c r="ANO8" s="431"/>
      <c r="ANP8" s="431"/>
      <c r="ANQ8" s="431"/>
      <c r="ANR8" s="431"/>
      <c r="ANS8" s="431"/>
      <c r="ANT8" s="431"/>
      <c r="ANU8" s="431"/>
      <c r="ANV8" s="431"/>
      <c r="ANW8" s="431"/>
      <c r="ANX8" s="431"/>
      <c r="ANY8" s="431"/>
      <c r="ANZ8" s="431"/>
      <c r="AOA8" s="431"/>
      <c r="AOB8" s="431"/>
      <c r="AOC8" s="431"/>
      <c r="AOD8" s="431"/>
      <c r="AOE8" s="431"/>
      <c r="AOF8" s="431"/>
      <c r="AOG8" s="431"/>
      <c r="AOH8" s="431"/>
      <c r="AOI8" s="431"/>
      <c r="AOJ8" s="431"/>
      <c r="AOK8" s="431"/>
      <c r="AOL8" s="431"/>
      <c r="AOM8" s="431"/>
      <c r="AON8" s="431"/>
      <c r="AOO8" s="431"/>
      <c r="AOP8" s="431"/>
      <c r="AOQ8" s="431"/>
      <c r="AOR8" s="431"/>
      <c r="AOS8" s="431"/>
      <c r="AOT8" s="431"/>
      <c r="AOU8" s="431"/>
      <c r="AOV8" s="431"/>
      <c r="AOW8" s="431"/>
      <c r="AOX8" s="431"/>
      <c r="AOY8" s="431"/>
      <c r="AOZ8" s="431"/>
      <c r="APA8" s="431"/>
      <c r="APB8" s="431"/>
      <c r="APC8" s="431"/>
      <c r="APD8" s="431"/>
      <c r="APE8" s="431"/>
      <c r="APF8" s="431"/>
      <c r="APG8" s="431"/>
      <c r="APH8" s="431"/>
      <c r="API8" s="431"/>
      <c r="APJ8" s="431"/>
      <c r="APK8" s="431"/>
      <c r="APL8" s="431"/>
      <c r="APM8" s="431"/>
      <c r="APN8" s="431"/>
      <c r="APO8" s="431"/>
      <c r="APP8" s="431"/>
      <c r="APQ8" s="431"/>
      <c r="APR8" s="431"/>
      <c r="APS8" s="431"/>
      <c r="APT8" s="431"/>
      <c r="APU8" s="431"/>
      <c r="APV8" s="431"/>
      <c r="APW8" s="431"/>
      <c r="APX8" s="431"/>
      <c r="APY8" s="431"/>
      <c r="APZ8" s="431"/>
      <c r="AQA8" s="431"/>
      <c r="AQB8" s="431"/>
      <c r="AQC8" s="431"/>
      <c r="AQD8" s="431"/>
      <c r="AQE8" s="431"/>
      <c r="AQF8" s="431"/>
      <c r="AQG8" s="431"/>
      <c r="AQH8" s="431"/>
      <c r="AQI8" s="431"/>
      <c r="AQJ8" s="431"/>
      <c r="AQK8" s="431"/>
      <c r="AQL8" s="431"/>
      <c r="AQM8" s="431"/>
      <c r="AQN8" s="431"/>
      <c r="AQO8" s="431"/>
      <c r="AQP8" s="431"/>
      <c r="AQQ8" s="431"/>
      <c r="AQR8" s="431"/>
      <c r="AQS8" s="431"/>
      <c r="AQT8" s="431"/>
      <c r="AQU8" s="431"/>
      <c r="AQV8" s="431"/>
      <c r="AQW8" s="431"/>
      <c r="AQX8" s="431"/>
      <c r="AQY8" s="431"/>
      <c r="AQZ8" s="431"/>
      <c r="ARA8" s="431"/>
      <c r="ARB8" s="431"/>
      <c r="ARC8" s="431"/>
      <c r="ARD8" s="431"/>
      <c r="ARE8" s="431"/>
      <c r="ARF8" s="431"/>
      <c r="ARG8" s="431"/>
      <c r="ARH8" s="431"/>
      <c r="ARI8" s="431"/>
      <c r="ARJ8" s="431"/>
      <c r="ARK8" s="431"/>
      <c r="ARL8" s="431"/>
      <c r="ARM8" s="431"/>
      <c r="ARN8" s="431"/>
      <c r="ARO8" s="431"/>
      <c r="ARP8" s="431"/>
      <c r="ARQ8" s="431"/>
      <c r="ARR8" s="431"/>
      <c r="ARS8" s="431"/>
      <c r="ART8" s="431"/>
      <c r="ARU8" s="431"/>
      <c r="ARV8" s="431"/>
      <c r="ARW8" s="431"/>
      <c r="ARX8" s="431"/>
      <c r="ARY8" s="431"/>
      <c r="ARZ8" s="431"/>
      <c r="ASA8" s="431"/>
      <c r="ASB8" s="431"/>
      <c r="ASC8" s="431"/>
      <c r="ASD8" s="431"/>
      <c r="ASE8" s="431"/>
      <c r="ASF8" s="431"/>
      <c r="ASG8" s="431"/>
      <c r="ASH8" s="431"/>
      <c r="ASI8" s="431"/>
      <c r="ASJ8" s="431"/>
      <c r="ASK8" s="431"/>
      <c r="ASL8" s="431"/>
      <c r="ASM8" s="431"/>
      <c r="ASN8" s="431"/>
      <c r="ASO8" s="431"/>
      <c r="ASP8" s="431"/>
      <c r="ASQ8" s="431"/>
      <c r="ASR8" s="431"/>
      <c r="ASS8" s="431"/>
      <c r="AST8" s="431"/>
      <c r="ASU8" s="431"/>
      <c r="ASV8" s="431"/>
      <c r="ASW8" s="431"/>
      <c r="ASX8" s="431"/>
      <c r="ASY8" s="431"/>
      <c r="ASZ8" s="431"/>
      <c r="ATA8" s="431"/>
      <c r="ATB8" s="431"/>
      <c r="ATC8" s="431"/>
      <c r="ATD8" s="431"/>
      <c r="ATE8" s="431"/>
      <c r="ATF8" s="431"/>
      <c r="ATG8" s="431"/>
      <c r="ATH8" s="431"/>
      <c r="ATI8" s="431"/>
      <c r="ATJ8" s="431"/>
      <c r="ATK8" s="431"/>
      <c r="ATL8" s="431"/>
      <c r="ATM8" s="431"/>
      <c r="ATN8" s="431"/>
      <c r="ATO8" s="431"/>
      <c r="ATP8" s="431"/>
      <c r="ATQ8" s="431"/>
      <c r="ATR8" s="431"/>
      <c r="ATS8" s="431"/>
      <c r="ATT8" s="431"/>
      <c r="ATU8" s="431"/>
      <c r="ATV8" s="431"/>
      <c r="ATW8" s="431"/>
      <c r="ATX8" s="431"/>
      <c r="ATY8" s="431"/>
      <c r="ATZ8" s="431"/>
      <c r="AUA8" s="431"/>
      <c r="AUB8" s="431"/>
      <c r="AUC8" s="431"/>
      <c r="AUD8" s="431"/>
      <c r="AUE8" s="431"/>
      <c r="AUF8" s="431"/>
      <c r="AUG8" s="431"/>
      <c r="AUH8" s="431"/>
      <c r="AUI8" s="431"/>
      <c r="AUJ8" s="431"/>
      <c r="AUK8" s="431"/>
      <c r="AUL8" s="431"/>
      <c r="AUM8" s="431"/>
      <c r="AUN8" s="431"/>
      <c r="AUO8" s="431"/>
      <c r="AUP8" s="431"/>
      <c r="AUQ8" s="431"/>
      <c r="AUR8" s="431"/>
      <c r="AUS8" s="431"/>
      <c r="AUT8" s="431"/>
      <c r="AUU8" s="431"/>
      <c r="AUV8" s="431"/>
      <c r="AUW8" s="431"/>
      <c r="AUX8" s="431"/>
      <c r="AUY8" s="431"/>
      <c r="AUZ8" s="431"/>
      <c r="AVA8" s="431"/>
      <c r="AVB8" s="431"/>
      <c r="AVC8" s="431"/>
      <c r="AVD8" s="431"/>
      <c r="AVE8" s="431"/>
      <c r="AVF8" s="431"/>
      <c r="AVG8" s="431"/>
      <c r="AVH8" s="431"/>
      <c r="AVI8" s="431"/>
      <c r="AVJ8" s="431"/>
      <c r="AVK8" s="431"/>
      <c r="AVL8" s="431"/>
      <c r="AVM8" s="431"/>
      <c r="AVN8" s="431"/>
      <c r="AVO8" s="431"/>
      <c r="AVP8" s="431"/>
      <c r="AVQ8" s="431"/>
      <c r="AVR8" s="431"/>
      <c r="AVS8" s="431"/>
      <c r="AVT8" s="431"/>
      <c r="AVU8" s="431"/>
      <c r="AVV8" s="431"/>
      <c r="AVW8" s="431"/>
      <c r="AVX8" s="431"/>
      <c r="AVY8" s="431"/>
      <c r="AVZ8" s="431"/>
      <c r="AWA8" s="431"/>
      <c r="AWB8" s="431"/>
      <c r="AWC8" s="431"/>
      <c r="AWD8" s="431"/>
      <c r="AWE8" s="431"/>
      <c r="AWF8" s="431"/>
      <c r="AWG8" s="431"/>
      <c r="AWH8" s="431"/>
      <c r="AWI8" s="431"/>
      <c r="AWJ8" s="431"/>
      <c r="AWK8" s="431"/>
      <c r="AWL8" s="431"/>
      <c r="AWM8" s="431"/>
      <c r="AWN8" s="431"/>
      <c r="AWO8" s="431"/>
      <c r="AWP8" s="431"/>
      <c r="AWQ8" s="431"/>
      <c r="AWR8" s="431"/>
      <c r="AWS8" s="431"/>
      <c r="AWT8" s="431"/>
      <c r="AWU8" s="431"/>
      <c r="AWV8" s="431"/>
      <c r="AWW8" s="431"/>
      <c r="AWX8" s="431"/>
      <c r="AWY8" s="431"/>
      <c r="AWZ8" s="431"/>
      <c r="AXA8" s="431"/>
      <c r="AXB8" s="431"/>
      <c r="AXC8" s="431"/>
      <c r="AXD8" s="431"/>
      <c r="AXE8" s="431"/>
      <c r="AXF8" s="431"/>
      <c r="AXG8" s="431"/>
      <c r="AXH8" s="431"/>
      <c r="AXI8" s="431"/>
      <c r="AXJ8" s="431"/>
      <c r="AXK8" s="431"/>
      <c r="AXL8" s="431"/>
      <c r="AXM8" s="431"/>
      <c r="AXN8" s="431"/>
      <c r="AXO8" s="431"/>
      <c r="AXP8" s="431"/>
      <c r="AXQ8" s="431"/>
      <c r="AXR8" s="431"/>
      <c r="AXS8" s="431"/>
      <c r="AXT8" s="431"/>
      <c r="AXU8" s="431"/>
      <c r="AXV8" s="431"/>
      <c r="AXW8" s="431"/>
      <c r="AXX8" s="431"/>
      <c r="AXY8" s="431"/>
      <c r="AXZ8" s="431"/>
      <c r="AYA8" s="431"/>
      <c r="AYB8" s="431"/>
      <c r="AYC8" s="431"/>
      <c r="AYD8" s="431"/>
      <c r="AYE8" s="431"/>
      <c r="AYF8" s="431"/>
      <c r="AYG8" s="431"/>
      <c r="AYH8" s="431"/>
      <c r="AYI8" s="431"/>
      <c r="AYJ8" s="431"/>
      <c r="AYK8" s="431"/>
      <c r="AYL8" s="431"/>
      <c r="AYM8" s="431"/>
      <c r="AYN8" s="431"/>
      <c r="AYO8" s="431"/>
      <c r="AYP8" s="431"/>
      <c r="AYQ8" s="431"/>
      <c r="AYR8" s="431"/>
      <c r="AYS8" s="431"/>
      <c r="AYT8" s="431"/>
      <c r="AYU8" s="431"/>
      <c r="AYV8" s="431"/>
      <c r="AYW8" s="431"/>
      <c r="AYX8" s="431"/>
      <c r="AYY8" s="431"/>
      <c r="AYZ8" s="431"/>
      <c r="AZA8" s="431"/>
      <c r="AZB8" s="431"/>
      <c r="AZC8" s="431"/>
      <c r="AZD8" s="431"/>
      <c r="AZE8" s="431"/>
      <c r="AZF8" s="431"/>
      <c r="AZG8" s="431"/>
      <c r="AZH8" s="431"/>
      <c r="AZI8" s="431"/>
      <c r="AZJ8" s="431"/>
      <c r="AZK8" s="431"/>
      <c r="AZL8" s="431"/>
      <c r="AZM8" s="431"/>
      <c r="AZN8" s="431"/>
      <c r="AZO8" s="431"/>
      <c r="AZP8" s="431"/>
      <c r="AZQ8" s="431"/>
      <c r="AZR8" s="431"/>
      <c r="AZS8" s="431"/>
      <c r="AZT8" s="431"/>
      <c r="AZU8" s="431"/>
      <c r="AZV8" s="431"/>
      <c r="AZW8" s="431"/>
      <c r="AZX8" s="431"/>
      <c r="AZY8" s="431"/>
      <c r="AZZ8" s="431"/>
      <c r="BAA8" s="431"/>
      <c r="BAB8" s="431"/>
      <c r="BAC8" s="431"/>
      <c r="BAD8" s="431"/>
      <c r="BAE8" s="431"/>
      <c r="BAF8" s="431"/>
      <c r="BAG8" s="431"/>
      <c r="BAH8" s="431"/>
      <c r="BAI8" s="431"/>
      <c r="BAJ8" s="431"/>
      <c r="BAK8" s="431"/>
      <c r="BAL8" s="431"/>
      <c r="BAM8" s="431"/>
      <c r="BAN8" s="431"/>
      <c r="BAO8" s="431"/>
      <c r="BAP8" s="431"/>
      <c r="BAQ8" s="431"/>
      <c r="BAR8" s="431"/>
      <c r="BAS8" s="431"/>
      <c r="BAT8" s="431"/>
      <c r="BAU8" s="431"/>
      <c r="BAV8" s="431"/>
      <c r="BAW8" s="431"/>
      <c r="BAX8" s="431"/>
      <c r="BAY8" s="431"/>
      <c r="BAZ8" s="431"/>
      <c r="BBA8" s="431"/>
      <c r="BBB8" s="431"/>
      <c r="BBC8" s="431"/>
      <c r="BBD8" s="431"/>
      <c r="BBE8" s="431"/>
      <c r="BBF8" s="431"/>
      <c r="BBG8" s="431"/>
      <c r="BBH8" s="431"/>
      <c r="BBI8" s="431"/>
      <c r="BBJ8" s="431"/>
      <c r="BBK8" s="431"/>
      <c r="BBL8" s="431"/>
      <c r="BBM8" s="431"/>
      <c r="BBN8" s="431"/>
      <c r="BBO8" s="431"/>
      <c r="BBP8" s="431"/>
      <c r="BBQ8" s="431"/>
      <c r="BBR8" s="431"/>
      <c r="BBS8" s="431"/>
      <c r="BBT8" s="431"/>
      <c r="BBU8" s="431"/>
      <c r="BBV8" s="431"/>
      <c r="BBW8" s="431"/>
      <c r="BBX8" s="431"/>
      <c r="BBY8" s="431"/>
      <c r="BBZ8" s="431"/>
      <c r="BCA8" s="431"/>
      <c r="BCB8" s="431"/>
      <c r="BCC8" s="431"/>
      <c r="BCD8" s="431"/>
      <c r="BCE8" s="431"/>
      <c r="BCF8" s="431"/>
      <c r="BCG8" s="431"/>
      <c r="BCH8" s="431"/>
      <c r="BCI8" s="431"/>
      <c r="BCJ8" s="431"/>
      <c r="BCK8" s="431"/>
      <c r="BCL8" s="431"/>
      <c r="BCM8" s="431"/>
      <c r="BCN8" s="431"/>
      <c r="BCO8" s="431"/>
      <c r="BCP8" s="431"/>
      <c r="BCQ8" s="431"/>
      <c r="BCR8" s="431"/>
      <c r="BCS8" s="431"/>
      <c r="BCT8" s="431"/>
      <c r="BCU8" s="431"/>
      <c r="BCV8" s="431"/>
      <c r="BCW8" s="431"/>
      <c r="BCX8" s="431"/>
      <c r="BCY8" s="431"/>
      <c r="BCZ8" s="431"/>
      <c r="BDA8" s="431"/>
      <c r="BDB8" s="431"/>
      <c r="BDC8" s="431"/>
      <c r="BDD8" s="431"/>
      <c r="BDE8" s="431"/>
      <c r="BDF8" s="431"/>
      <c r="BDG8" s="431"/>
      <c r="BDH8" s="431"/>
      <c r="BDI8" s="431"/>
      <c r="BDJ8" s="431"/>
      <c r="BDK8" s="431"/>
      <c r="BDL8" s="431"/>
      <c r="BDM8" s="431"/>
      <c r="BDN8" s="431"/>
      <c r="BDO8" s="431"/>
      <c r="BDP8" s="431"/>
      <c r="BDQ8" s="431"/>
      <c r="BDR8" s="431"/>
      <c r="BDS8" s="431"/>
      <c r="BDT8" s="431"/>
      <c r="BDU8" s="431"/>
      <c r="BDV8" s="431"/>
      <c r="BDW8" s="431"/>
      <c r="BDX8" s="431"/>
      <c r="BDY8" s="431"/>
      <c r="BDZ8" s="431"/>
      <c r="BEA8" s="431"/>
      <c r="BEB8" s="431"/>
      <c r="BEC8" s="431"/>
      <c r="BED8" s="431"/>
      <c r="BEE8" s="431"/>
      <c r="BEF8" s="431"/>
      <c r="BEG8" s="431"/>
      <c r="BEH8" s="431"/>
      <c r="BEI8" s="431"/>
      <c r="BEJ8" s="431"/>
      <c r="BEK8" s="431"/>
      <c r="BEL8" s="431"/>
      <c r="BEM8" s="431"/>
      <c r="BEN8" s="431"/>
      <c r="BEO8" s="431"/>
      <c r="BEP8" s="431"/>
      <c r="BEQ8" s="431"/>
      <c r="BER8" s="431"/>
      <c r="BES8" s="431"/>
      <c r="BET8" s="431"/>
      <c r="BEU8" s="431"/>
      <c r="BEV8" s="431"/>
      <c r="BEW8" s="431"/>
      <c r="BEX8" s="431"/>
      <c r="BEY8" s="431"/>
      <c r="BEZ8" s="431"/>
      <c r="BFA8" s="431"/>
      <c r="BFB8" s="431"/>
      <c r="BFC8" s="431"/>
      <c r="BFD8" s="431"/>
      <c r="BFE8" s="431"/>
      <c r="BFF8" s="431"/>
      <c r="BFG8" s="431"/>
      <c r="BFH8" s="431"/>
      <c r="BFI8" s="431"/>
      <c r="BFJ8" s="431"/>
      <c r="BFK8" s="431"/>
      <c r="BFL8" s="431"/>
      <c r="BFM8" s="431"/>
      <c r="BFN8" s="431"/>
      <c r="BFO8" s="431"/>
      <c r="BFP8" s="431"/>
      <c r="BFQ8" s="431"/>
      <c r="BFR8" s="431"/>
      <c r="BFS8" s="431"/>
      <c r="BFT8" s="431"/>
      <c r="BFU8" s="431"/>
      <c r="BFV8" s="431"/>
      <c r="BFW8" s="431"/>
      <c r="BFX8" s="431"/>
      <c r="BFY8" s="431"/>
      <c r="BFZ8" s="431"/>
      <c r="BGA8" s="431"/>
      <c r="BGB8" s="431"/>
      <c r="BGC8" s="431"/>
      <c r="BGD8" s="431"/>
      <c r="BGE8" s="431"/>
      <c r="BGF8" s="431"/>
      <c r="BGG8" s="431"/>
      <c r="BGH8" s="431"/>
      <c r="BGI8" s="431"/>
      <c r="BGJ8" s="431"/>
      <c r="BGK8" s="431"/>
      <c r="BGL8" s="431"/>
      <c r="BGM8" s="431"/>
      <c r="BGN8" s="431"/>
      <c r="BGO8" s="431"/>
      <c r="BGP8" s="431"/>
      <c r="BGQ8" s="431"/>
      <c r="BGR8" s="431"/>
      <c r="BGS8" s="431"/>
      <c r="BGT8" s="431"/>
      <c r="BGU8" s="431"/>
      <c r="BGV8" s="431"/>
      <c r="BGW8" s="431"/>
      <c r="BGX8" s="431"/>
      <c r="BGY8" s="431"/>
      <c r="BGZ8" s="431"/>
      <c r="BHA8" s="431"/>
      <c r="BHB8" s="431"/>
      <c r="BHC8" s="431"/>
      <c r="BHD8" s="431"/>
      <c r="BHE8" s="431"/>
      <c r="BHF8" s="431"/>
      <c r="BHG8" s="431"/>
      <c r="BHH8" s="431"/>
      <c r="BHI8" s="431"/>
      <c r="BHJ8" s="431"/>
      <c r="BHK8" s="431"/>
      <c r="BHL8" s="431"/>
      <c r="BHM8" s="431"/>
      <c r="BHN8" s="431"/>
      <c r="BHO8" s="431"/>
      <c r="BHP8" s="431"/>
      <c r="BHQ8" s="431"/>
      <c r="BHR8" s="431"/>
      <c r="BHS8" s="431"/>
      <c r="BHT8" s="431"/>
      <c r="BHU8" s="431"/>
      <c r="BHV8" s="431"/>
      <c r="BHW8" s="431"/>
      <c r="BHX8" s="431"/>
      <c r="BHY8" s="431"/>
      <c r="BHZ8" s="431"/>
      <c r="BIA8" s="431"/>
      <c r="BIB8" s="431"/>
      <c r="BIC8" s="431"/>
      <c r="BID8" s="431"/>
      <c r="BIE8" s="431"/>
      <c r="BIF8" s="431"/>
      <c r="BIG8" s="431"/>
      <c r="BIH8" s="431"/>
      <c r="BII8" s="431"/>
      <c r="BIJ8" s="431"/>
      <c r="BIK8" s="431"/>
      <c r="BIL8" s="431"/>
      <c r="BIM8" s="431"/>
      <c r="BIN8" s="431"/>
      <c r="BIO8" s="431"/>
      <c r="BIP8" s="431"/>
      <c r="BIQ8" s="431"/>
      <c r="BIR8" s="431"/>
      <c r="BIS8" s="431"/>
      <c r="BIT8" s="431"/>
      <c r="BIU8" s="431"/>
      <c r="BIV8" s="431"/>
      <c r="BIW8" s="431"/>
      <c r="BIX8" s="431"/>
      <c r="BIY8" s="431"/>
      <c r="BIZ8" s="431"/>
      <c r="BJA8" s="431"/>
      <c r="BJB8" s="431"/>
      <c r="BJC8" s="431"/>
      <c r="BJD8" s="431"/>
      <c r="BJE8" s="431"/>
      <c r="BJF8" s="431"/>
      <c r="BJG8" s="431"/>
      <c r="BJH8" s="431"/>
      <c r="BJI8" s="431"/>
      <c r="BJJ8" s="431"/>
      <c r="BJK8" s="431"/>
      <c r="BJL8" s="431"/>
      <c r="BJM8" s="431"/>
      <c r="BJN8" s="431"/>
      <c r="BJO8" s="431"/>
      <c r="BJP8" s="431"/>
      <c r="BJQ8" s="431"/>
      <c r="BJR8" s="431"/>
      <c r="BJS8" s="431"/>
      <c r="BJT8" s="431"/>
      <c r="BJU8" s="431"/>
      <c r="BJV8" s="431"/>
      <c r="BJW8" s="431"/>
      <c r="BJX8" s="431"/>
      <c r="BJY8" s="431"/>
      <c r="BJZ8" s="431"/>
      <c r="BKA8" s="431"/>
      <c r="BKB8" s="431"/>
      <c r="BKC8" s="431"/>
      <c r="BKD8" s="431"/>
      <c r="BKE8" s="431"/>
      <c r="BKF8" s="431"/>
      <c r="BKG8" s="431"/>
      <c r="BKH8" s="431"/>
      <c r="BKI8" s="431"/>
      <c r="BKJ8" s="431"/>
      <c r="BKK8" s="431"/>
      <c r="BKL8" s="431"/>
      <c r="BKM8" s="431"/>
      <c r="BKN8" s="431"/>
      <c r="BKO8" s="431"/>
      <c r="BKP8" s="431"/>
      <c r="BKQ8" s="431"/>
      <c r="BKR8" s="431"/>
      <c r="BKS8" s="431"/>
      <c r="BKT8" s="431"/>
      <c r="BKU8" s="431"/>
      <c r="BKV8" s="431"/>
      <c r="BKW8" s="431"/>
      <c r="BKX8" s="431"/>
      <c r="BKY8" s="431"/>
      <c r="BKZ8" s="431"/>
      <c r="BLA8" s="431"/>
      <c r="BLB8" s="431"/>
      <c r="BLC8" s="431"/>
      <c r="BLD8" s="431"/>
      <c r="BLE8" s="431"/>
      <c r="BLF8" s="431"/>
      <c r="BLG8" s="431"/>
      <c r="BLH8" s="431"/>
      <c r="BLI8" s="431"/>
      <c r="BLJ8" s="431"/>
      <c r="BLK8" s="431"/>
      <c r="BLL8" s="431"/>
      <c r="BLM8" s="431"/>
      <c r="BLN8" s="431"/>
      <c r="BLO8" s="431"/>
      <c r="BLP8" s="431"/>
      <c r="BLQ8" s="431"/>
      <c r="BLR8" s="431"/>
      <c r="BLS8" s="431"/>
      <c r="BLT8" s="431"/>
      <c r="BLU8" s="431"/>
      <c r="BLV8" s="431"/>
      <c r="BLW8" s="431"/>
      <c r="BLX8" s="431"/>
      <c r="BLY8" s="431"/>
      <c r="BLZ8" s="431"/>
      <c r="BMA8" s="431"/>
      <c r="BMB8" s="431"/>
      <c r="BMC8" s="431"/>
      <c r="BMD8" s="431"/>
      <c r="BME8" s="431"/>
      <c r="BMF8" s="431"/>
      <c r="BMG8" s="431"/>
      <c r="BMH8" s="431"/>
      <c r="BMI8" s="431"/>
      <c r="BMJ8" s="431"/>
      <c r="BMK8" s="431"/>
      <c r="BML8" s="431"/>
      <c r="BMM8" s="431"/>
      <c r="BMN8" s="431"/>
      <c r="BMO8" s="431"/>
      <c r="BMP8" s="431"/>
      <c r="BMQ8" s="431"/>
      <c r="BMR8" s="431"/>
      <c r="BMS8" s="431"/>
      <c r="BMT8" s="431"/>
      <c r="BMU8" s="431"/>
      <c r="BMV8" s="431"/>
      <c r="BMW8" s="431"/>
      <c r="BMX8" s="431"/>
      <c r="BMY8" s="431"/>
      <c r="BMZ8" s="431"/>
      <c r="BNA8" s="431"/>
      <c r="BNB8" s="431"/>
      <c r="BNC8" s="431"/>
      <c r="BND8" s="431"/>
      <c r="BNE8" s="431"/>
      <c r="BNF8" s="431"/>
      <c r="BNG8" s="431"/>
      <c r="BNH8" s="431"/>
      <c r="BNI8" s="431"/>
      <c r="BNJ8" s="431"/>
      <c r="BNK8" s="431"/>
      <c r="BNL8" s="431"/>
      <c r="BNM8" s="431"/>
      <c r="BNN8" s="431"/>
      <c r="BNO8" s="431"/>
      <c r="BNP8" s="431"/>
      <c r="BNQ8" s="431"/>
      <c r="BNR8" s="431"/>
      <c r="BNS8" s="431"/>
      <c r="BNT8" s="431"/>
      <c r="BNU8" s="431"/>
      <c r="BNV8" s="431"/>
      <c r="BNW8" s="431"/>
      <c r="BNX8" s="431"/>
      <c r="BNY8" s="431"/>
      <c r="BNZ8" s="431"/>
      <c r="BOA8" s="431"/>
      <c r="BOB8" s="431"/>
      <c r="BOC8" s="431"/>
      <c r="BOD8" s="431"/>
      <c r="BOE8" s="431"/>
      <c r="BOF8" s="431"/>
      <c r="BOG8" s="431"/>
      <c r="BOH8" s="431"/>
      <c r="BOI8" s="431"/>
      <c r="BOJ8" s="431"/>
      <c r="BOK8" s="431"/>
      <c r="BOL8" s="431"/>
      <c r="BOM8" s="431"/>
      <c r="BON8" s="431"/>
      <c r="BOO8" s="431"/>
      <c r="BOP8" s="431"/>
      <c r="BOQ8" s="431"/>
      <c r="BOR8" s="431"/>
      <c r="BOS8" s="431"/>
      <c r="BOT8" s="431"/>
      <c r="BOU8" s="431"/>
      <c r="BOV8" s="431"/>
      <c r="BOW8" s="431"/>
      <c r="BOX8" s="431"/>
      <c r="BOY8" s="431"/>
      <c r="BOZ8" s="431"/>
      <c r="BPA8" s="431"/>
      <c r="BPB8" s="431"/>
      <c r="BPC8" s="431"/>
      <c r="BPD8" s="431"/>
      <c r="BPE8" s="431"/>
      <c r="BPF8" s="431"/>
      <c r="BPG8" s="431"/>
      <c r="BPH8" s="431"/>
      <c r="BPI8" s="431"/>
      <c r="BPJ8" s="431"/>
      <c r="BPK8" s="431"/>
      <c r="BPL8" s="431"/>
      <c r="BPM8" s="431"/>
      <c r="BPN8" s="431"/>
      <c r="BPO8" s="431"/>
      <c r="BPP8" s="431"/>
      <c r="BPQ8" s="431"/>
      <c r="BPR8" s="431"/>
      <c r="BPS8" s="431"/>
      <c r="BPT8" s="431"/>
      <c r="BPU8" s="431"/>
      <c r="BPV8" s="431"/>
      <c r="BPW8" s="431"/>
      <c r="BPX8" s="431"/>
      <c r="BPY8" s="431"/>
      <c r="BPZ8" s="431"/>
      <c r="BQA8" s="431"/>
      <c r="BQB8" s="431"/>
      <c r="BQC8" s="431"/>
      <c r="BQD8" s="431"/>
      <c r="BQE8" s="431"/>
      <c r="BQF8" s="431"/>
      <c r="BQG8" s="431"/>
      <c r="BQH8" s="431"/>
      <c r="BQI8" s="431"/>
      <c r="BQJ8" s="431"/>
      <c r="BQK8" s="431"/>
      <c r="BQL8" s="431"/>
      <c r="BQM8" s="431"/>
      <c r="BQN8" s="431"/>
      <c r="BQO8" s="431"/>
      <c r="BQP8" s="431"/>
      <c r="BQQ8" s="431"/>
      <c r="BQR8" s="431"/>
      <c r="BQS8" s="431"/>
      <c r="BQT8" s="431"/>
      <c r="BQU8" s="431"/>
      <c r="BQV8" s="431"/>
      <c r="BQW8" s="431"/>
      <c r="BQX8" s="431"/>
      <c r="BQY8" s="431"/>
      <c r="BQZ8" s="431"/>
      <c r="BRA8" s="431"/>
      <c r="BRB8" s="431"/>
      <c r="BRC8" s="431"/>
      <c r="BRD8" s="431"/>
      <c r="BRE8" s="431"/>
      <c r="BRF8" s="431"/>
      <c r="BRG8" s="431"/>
      <c r="BRH8" s="431"/>
      <c r="BRI8" s="431"/>
      <c r="BRJ8" s="431"/>
      <c r="BRK8" s="431"/>
      <c r="BRL8" s="431"/>
      <c r="BRM8" s="431"/>
      <c r="BRN8" s="431"/>
      <c r="BRO8" s="431"/>
      <c r="BRP8" s="431"/>
      <c r="BRQ8" s="431"/>
      <c r="BRR8" s="431"/>
      <c r="BRS8" s="431"/>
      <c r="BRT8" s="431"/>
      <c r="BRU8" s="431"/>
    </row>
    <row r="9" spans="1:1841" s="434" customFormat="1" ht="82.5" hidden="1" customHeight="1" x14ac:dyDescent="0.3">
      <c r="A9" s="797"/>
      <c r="B9" s="444" t="s">
        <v>795</v>
      </c>
      <c r="C9" s="445">
        <f>SUM(C7:C8)</f>
        <v>20000</v>
      </c>
      <c r="D9" s="445">
        <f t="shared" ref="D9:L9" si="5">SUM(D7:D8)</f>
        <v>10128</v>
      </c>
      <c r="E9" s="445">
        <f t="shared" si="5"/>
        <v>9872</v>
      </c>
      <c r="F9" s="445">
        <f t="shared" si="5"/>
        <v>0</v>
      </c>
      <c r="G9" s="445">
        <f t="shared" si="5"/>
        <v>0</v>
      </c>
      <c r="H9" s="445">
        <f t="shared" si="5"/>
        <v>0</v>
      </c>
      <c r="I9" s="445">
        <f t="shared" si="5"/>
        <v>0</v>
      </c>
      <c r="J9" s="445">
        <f t="shared" si="5"/>
        <v>0</v>
      </c>
      <c r="K9" s="445">
        <f t="shared" si="5"/>
        <v>29872</v>
      </c>
      <c r="L9" s="445">
        <f t="shared" si="5"/>
        <v>10128</v>
      </c>
      <c r="M9" s="441"/>
      <c r="N9" s="441"/>
      <c r="O9" s="433"/>
      <c r="P9" s="433"/>
      <c r="Q9" s="429"/>
      <c r="R9" s="429"/>
      <c r="S9" s="429"/>
      <c r="T9" s="429"/>
      <c r="U9" s="429"/>
      <c r="V9" s="429"/>
      <c r="W9" s="429"/>
      <c r="X9" s="429"/>
      <c r="Y9" s="429"/>
      <c r="Z9" s="429"/>
      <c r="AA9" s="430"/>
      <c r="AB9" s="486"/>
      <c r="AC9" s="486"/>
      <c r="AD9" s="527"/>
      <c r="AE9" s="527"/>
      <c r="AF9" s="527"/>
      <c r="AG9" s="527"/>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1"/>
      <c r="BH9" s="431"/>
      <c r="BI9" s="431"/>
      <c r="BJ9" s="431"/>
      <c r="BK9" s="431"/>
      <c r="BL9" s="431"/>
      <c r="BM9" s="431"/>
      <c r="BN9" s="431"/>
      <c r="BO9" s="431"/>
      <c r="BP9" s="431"/>
      <c r="BQ9" s="431"/>
      <c r="BR9" s="431"/>
      <c r="BS9" s="431"/>
      <c r="BT9" s="431"/>
      <c r="BU9" s="431"/>
      <c r="BV9" s="431"/>
      <c r="BW9" s="431"/>
      <c r="BX9" s="431"/>
      <c r="BY9" s="431"/>
      <c r="BZ9" s="431"/>
      <c r="CA9" s="431"/>
      <c r="CB9" s="431"/>
      <c r="CC9" s="431"/>
      <c r="CD9" s="431"/>
      <c r="CE9" s="431"/>
      <c r="CF9" s="431"/>
      <c r="CG9" s="431"/>
      <c r="CH9" s="431"/>
      <c r="CI9" s="431"/>
      <c r="CJ9" s="431"/>
      <c r="CK9" s="431"/>
      <c r="CL9" s="431"/>
      <c r="CM9" s="431"/>
      <c r="CN9" s="431"/>
      <c r="CO9" s="431"/>
      <c r="CP9" s="431"/>
      <c r="CQ9" s="431"/>
      <c r="CR9" s="431"/>
      <c r="CS9" s="431"/>
      <c r="CT9" s="431"/>
      <c r="CU9" s="431"/>
      <c r="CV9" s="431"/>
      <c r="CW9" s="431"/>
      <c r="CX9" s="431"/>
      <c r="CY9" s="431"/>
      <c r="CZ9" s="431"/>
      <c r="DA9" s="431"/>
      <c r="DB9" s="431"/>
      <c r="DC9" s="431"/>
      <c r="DD9" s="431"/>
      <c r="DE9" s="431"/>
      <c r="DF9" s="431"/>
      <c r="DG9" s="431"/>
      <c r="DH9" s="431"/>
      <c r="DI9" s="431"/>
      <c r="DJ9" s="431"/>
      <c r="DK9" s="431"/>
      <c r="DL9" s="431"/>
      <c r="DM9" s="431"/>
      <c r="DN9" s="431"/>
      <c r="DO9" s="431"/>
      <c r="DP9" s="431"/>
      <c r="DQ9" s="431"/>
      <c r="DR9" s="431"/>
      <c r="DS9" s="431"/>
      <c r="DT9" s="431"/>
      <c r="DU9" s="431"/>
      <c r="DV9" s="431"/>
      <c r="DW9" s="431"/>
      <c r="DX9" s="431"/>
      <c r="DY9" s="431"/>
      <c r="DZ9" s="431"/>
      <c r="EA9" s="431"/>
      <c r="EB9" s="431"/>
      <c r="EC9" s="431"/>
      <c r="ED9" s="431"/>
      <c r="EE9" s="431"/>
      <c r="EF9" s="431"/>
      <c r="EG9" s="431"/>
      <c r="EH9" s="431"/>
      <c r="EI9" s="431"/>
      <c r="EJ9" s="431"/>
      <c r="EK9" s="431"/>
      <c r="EL9" s="431"/>
      <c r="EM9" s="431"/>
      <c r="EN9" s="431"/>
      <c r="EO9" s="431"/>
      <c r="EP9" s="431"/>
      <c r="EQ9" s="431"/>
      <c r="ER9" s="431"/>
      <c r="ES9" s="431"/>
      <c r="ET9" s="431"/>
      <c r="EU9" s="431"/>
      <c r="EV9" s="431"/>
      <c r="EW9" s="431"/>
      <c r="EX9" s="431"/>
      <c r="EY9" s="431"/>
      <c r="EZ9" s="431"/>
      <c r="FA9" s="431"/>
      <c r="FB9" s="431"/>
      <c r="FC9" s="431"/>
      <c r="FD9" s="431"/>
      <c r="FE9" s="431"/>
      <c r="FF9" s="431"/>
      <c r="FG9" s="431"/>
      <c r="FH9" s="431"/>
      <c r="FI9" s="431"/>
      <c r="FJ9" s="431"/>
      <c r="FK9" s="431"/>
      <c r="FL9" s="431"/>
      <c r="FM9" s="431"/>
      <c r="FN9" s="431"/>
      <c r="FO9" s="431"/>
      <c r="FP9" s="431"/>
      <c r="FQ9" s="431"/>
      <c r="FR9" s="431"/>
      <c r="FS9" s="431"/>
      <c r="FT9" s="431"/>
      <c r="FU9" s="431"/>
      <c r="FV9" s="431"/>
      <c r="FW9" s="431"/>
      <c r="FX9" s="431"/>
      <c r="FY9" s="431"/>
      <c r="FZ9" s="431"/>
      <c r="GA9" s="431"/>
      <c r="GB9" s="431"/>
      <c r="GC9" s="431"/>
      <c r="GD9" s="431"/>
      <c r="GE9" s="431"/>
      <c r="GF9" s="431"/>
      <c r="GG9" s="431"/>
      <c r="GH9" s="431"/>
      <c r="GI9" s="431"/>
      <c r="GJ9" s="431"/>
      <c r="GK9" s="431"/>
      <c r="GL9" s="431"/>
      <c r="GM9" s="431"/>
      <c r="GN9" s="431"/>
      <c r="GO9" s="431"/>
      <c r="GP9" s="431"/>
      <c r="GQ9" s="431"/>
      <c r="GR9" s="431"/>
      <c r="GS9" s="431"/>
      <c r="GT9" s="431"/>
      <c r="GU9" s="431"/>
      <c r="GV9" s="431"/>
      <c r="GW9" s="431"/>
      <c r="GX9" s="431"/>
      <c r="GY9" s="431"/>
      <c r="GZ9" s="431"/>
      <c r="HA9" s="431"/>
      <c r="HB9" s="431"/>
      <c r="HC9" s="431"/>
      <c r="HD9" s="431"/>
      <c r="HE9" s="431"/>
      <c r="HF9" s="431"/>
      <c r="HG9" s="431"/>
      <c r="HH9" s="431"/>
      <c r="HI9" s="431"/>
      <c r="HJ9" s="431"/>
      <c r="HK9" s="431"/>
      <c r="HL9" s="431"/>
      <c r="HM9" s="431"/>
      <c r="HN9" s="431"/>
      <c r="HO9" s="431"/>
      <c r="HP9" s="431"/>
      <c r="HQ9" s="431"/>
      <c r="HR9" s="431"/>
      <c r="HS9" s="431"/>
      <c r="HT9" s="431"/>
      <c r="HU9" s="431"/>
      <c r="HV9" s="431"/>
      <c r="HW9" s="431"/>
      <c r="HX9" s="431"/>
      <c r="HY9" s="431"/>
      <c r="HZ9" s="431"/>
      <c r="IA9" s="431"/>
      <c r="IB9" s="431"/>
      <c r="IC9" s="431"/>
      <c r="ID9" s="431"/>
      <c r="IE9" s="431"/>
      <c r="IF9" s="431"/>
      <c r="IG9" s="431"/>
      <c r="IH9" s="431"/>
      <c r="II9" s="431"/>
      <c r="IJ9" s="431"/>
      <c r="IK9" s="431"/>
      <c r="IL9" s="431"/>
      <c r="IM9" s="431"/>
      <c r="IN9" s="431"/>
      <c r="IO9" s="431"/>
      <c r="IP9" s="431"/>
      <c r="IQ9" s="431"/>
      <c r="IR9" s="431"/>
      <c r="IS9" s="431"/>
      <c r="IT9" s="431"/>
      <c r="IU9" s="431"/>
      <c r="IV9" s="431"/>
      <c r="IW9" s="431"/>
      <c r="IX9" s="431"/>
      <c r="IY9" s="431"/>
      <c r="IZ9" s="431"/>
      <c r="JA9" s="431"/>
      <c r="JB9" s="431"/>
      <c r="JC9" s="431"/>
      <c r="JD9" s="431"/>
      <c r="JE9" s="431"/>
      <c r="JF9" s="431"/>
      <c r="JG9" s="431"/>
      <c r="JH9" s="431"/>
      <c r="JI9" s="431"/>
      <c r="JJ9" s="431"/>
      <c r="JK9" s="431"/>
      <c r="JL9" s="431"/>
      <c r="JM9" s="431"/>
      <c r="JN9" s="431"/>
      <c r="JO9" s="431"/>
      <c r="JP9" s="431"/>
      <c r="JQ9" s="431"/>
      <c r="JR9" s="431"/>
      <c r="JS9" s="431"/>
      <c r="JT9" s="431"/>
      <c r="JU9" s="431"/>
      <c r="JV9" s="431"/>
      <c r="JW9" s="431"/>
      <c r="JX9" s="431"/>
      <c r="JY9" s="431"/>
      <c r="JZ9" s="431"/>
      <c r="KA9" s="431"/>
      <c r="KB9" s="431"/>
      <c r="KC9" s="431"/>
      <c r="KD9" s="431"/>
      <c r="KE9" s="431"/>
      <c r="KF9" s="431"/>
      <c r="KG9" s="431"/>
      <c r="KH9" s="431"/>
      <c r="KI9" s="431"/>
      <c r="KJ9" s="431"/>
      <c r="KK9" s="431"/>
      <c r="KL9" s="431"/>
      <c r="KM9" s="431"/>
      <c r="KN9" s="431"/>
      <c r="KO9" s="431"/>
      <c r="KP9" s="431"/>
      <c r="KQ9" s="431"/>
      <c r="KR9" s="431"/>
      <c r="KS9" s="431"/>
      <c r="KT9" s="431"/>
      <c r="KU9" s="431"/>
      <c r="KV9" s="431"/>
      <c r="KW9" s="431"/>
      <c r="KX9" s="431"/>
      <c r="KY9" s="431"/>
      <c r="KZ9" s="431"/>
      <c r="LA9" s="431"/>
      <c r="LB9" s="431"/>
      <c r="LC9" s="431"/>
      <c r="LD9" s="431"/>
      <c r="LE9" s="431"/>
      <c r="LF9" s="431"/>
      <c r="LG9" s="431"/>
      <c r="LH9" s="431"/>
      <c r="LI9" s="431"/>
      <c r="LJ9" s="431"/>
      <c r="LK9" s="431"/>
      <c r="LL9" s="431"/>
      <c r="LM9" s="431"/>
      <c r="LN9" s="431"/>
      <c r="LO9" s="431"/>
      <c r="LP9" s="431"/>
      <c r="LQ9" s="431"/>
      <c r="LR9" s="431"/>
      <c r="LS9" s="431"/>
      <c r="LT9" s="431"/>
      <c r="LU9" s="431"/>
      <c r="LV9" s="431"/>
      <c r="LW9" s="431"/>
      <c r="LX9" s="431"/>
      <c r="LY9" s="431"/>
      <c r="LZ9" s="431"/>
      <c r="MA9" s="431"/>
      <c r="MB9" s="431"/>
      <c r="MC9" s="431"/>
      <c r="MD9" s="431"/>
      <c r="ME9" s="431"/>
      <c r="MF9" s="431"/>
      <c r="MG9" s="431"/>
      <c r="MH9" s="431"/>
      <c r="MI9" s="431"/>
      <c r="MJ9" s="431"/>
      <c r="MK9" s="431"/>
      <c r="ML9" s="431"/>
      <c r="MM9" s="431"/>
      <c r="MN9" s="431"/>
      <c r="MO9" s="431"/>
      <c r="MP9" s="431"/>
      <c r="MQ9" s="431"/>
      <c r="MR9" s="431"/>
      <c r="MS9" s="431"/>
      <c r="MT9" s="431"/>
      <c r="MU9" s="431"/>
      <c r="MV9" s="431"/>
      <c r="MW9" s="431"/>
      <c r="MX9" s="431"/>
      <c r="MY9" s="431"/>
      <c r="MZ9" s="431"/>
      <c r="NA9" s="431"/>
      <c r="NB9" s="431"/>
      <c r="NC9" s="431"/>
      <c r="ND9" s="431"/>
      <c r="NE9" s="431"/>
      <c r="NF9" s="431"/>
      <c r="NG9" s="431"/>
      <c r="NH9" s="431"/>
      <c r="NI9" s="431"/>
      <c r="NJ9" s="431"/>
      <c r="NK9" s="431"/>
      <c r="NL9" s="431"/>
      <c r="NM9" s="431"/>
      <c r="NN9" s="431"/>
      <c r="NO9" s="431"/>
      <c r="NP9" s="431"/>
      <c r="NQ9" s="431"/>
      <c r="NR9" s="431"/>
      <c r="NS9" s="431"/>
      <c r="NT9" s="431"/>
      <c r="NU9" s="431"/>
      <c r="NV9" s="431"/>
      <c r="NW9" s="431"/>
      <c r="NX9" s="431"/>
      <c r="NY9" s="431"/>
      <c r="NZ9" s="431"/>
      <c r="OA9" s="431"/>
      <c r="OB9" s="431"/>
      <c r="OC9" s="431"/>
      <c r="OD9" s="431"/>
      <c r="OE9" s="431"/>
      <c r="OF9" s="431"/>
      <c r="OG9" s="431"/>
      <c r="OH9" s="431"/>
      <c r="OI9" s="431"/>
      <c r="OJ9" s="431"/>
      <c r="OK9" s="431"/>
      <c r="OL9" s="431"/>
      <c r="OM9" s="431"/>
      <c r="ON9" s="431"/>
      <c r="OO9" s="431"/>
      <c r="OP9" s="431"/>
      <c r="OQ9" s="431"/>
      <c r="OR9" s="431"/>
      <c r="OS9" s="431"/>
      <c r="OT9" s="431"/>
      <c r="OU9" s="431"/>
      <c r="OV9" s="431"/>
      <c r="OW9" s="431"/>
      <c r="OX9" s="431"/>
      <c r="OY9" s="431"/>
      <c r="OZ9" s="431"/>
      <c r="PA9" s="431"/>
      <c r="PB9" s="431"/>
      <c r="PC9" s="431"/>
      <c r="PD9" s="431"/>
      <c r="PE9" s="431"/>
      <c r="PF9" s="431"/>
      <c r="PG9" s="431"/>
      <c r="PH9" s="431"/>
      <c r="PI9" s="431"/>
      <c r="PJ9" s="431"/>
      <c r="PK9" s="431"/>
      <c r="PL9" s="431"/>
      <c r="PM9" s="431"/>
      <c r="PN9" s="431"/>
      <c r="PO9" s="431"/>
      <c r="PP9" s="431"/>
      <c r="PQ9" s="431"/>
      <c r="PR9" s="431"/>
      <c r="PS9" s="431"/>
      <c r="PT9" s="431"/>
      <c r="PU9" s="431"/>
      <c r="PV9" s="431"/>
      <c r="PW9" s="431"/>
      <c r="PX9" s="431"/>
      <c r="PY9" s="431"/>
      <c r="PZ9" s="431"/>
      <c r="QA9" s="431"/>
      <c r="QB9" s="431"/>
      <c r="QC9" s="431"/>
      <c r="QD9" s="431"/>
      <c r="QE9" s="431"/>
      <c r="QF9" s="431"/>
      <c r="QG9" s="431"/>
      <c r="QH9" s="431"/>
      <c r="QI9" s="431"/>
      <c r="QJ9" s="431"/>
      <c r="QK9" s="431"/>
      <c r="QL9" s="431"/>
      <c r="QM9" s="431"/>
      <c r="QN9" s="431"/>
      <c r="QO9" s="431"/>
      <c r="QP9" s="431"/>
      <c r="QQ9" s="431"/>
      <c r="QR9" s="431"/>
      <c r="QS9" s="431"/>
      <c r="QT9" s="431"/>
      <c r="QU9" s="431"/>
      <c r="QV9" s="431"/>
      <c r="QW9" s="431"/>
      <c r="QX9" s="431"/>
      <c r="QY9" s="431"/>
      <c r="QZ9" s="431"/>
      <c r="RA9" s="431"/>
      <c r="RB9" s="431"/>
      <c r="RC9" s="431"/>
      <c r="RD9" s="431"/>
      <c r="RE9" s="431"/>
      <c r="RF9" s="431"/>
      <c r="RG9" s="431"/>
      <c r="RH9" s="431"/>
      <c r="RI9" s="431"/>
      <c r="RJ9" s="431"/>
      <c r="RK9" s="431"/>
      <c r="RL9" s="431"/>
      <c r="RM9" s="431"/>
      <c r="RN9" s="431"/>
      <c r="RO9" s="431"/>
      <c r="RP9" s="431"/>
      <c r="RQ9" s="431"/>
      <c r="RR9" s="431"/>
      <c r="RS9" s="431"/>
      <c r="RT9" s="431"/>
      <c r="RU9" s="431"/>
      <c r="RV9" s="431"/>
      <c r="RW9" s="431"/>
      <c r="RX9" s="431"/>
      <c r="RY9" s="431"/>
      <c r="RZ9" s="431"/>
      <c r="SA9" s="431"/>
      <c r="SB9" s="431"/>
      <c r="SC9" s="431"/>
      <c r="SD9" s="431"/>
      <c r="SE9" s="431"/>
      <c r="SF9" s="431"/>
      <c r="SG9" s="431"/>
      <c r="SH9" s="431"/>
      <c r="SI9" s="431"/>
      <c r="SJ9" s="431"/>
      <c r="SK9" s="431"/>
      <c r="SL9" s="431"/>
      <c r="SM9" s="431"/>
      <c r="SN9" s="431"/>
      <c r="SO9" s="431"/>
      <c r="SP9" s="431"/>
      <c r="SQ9" s="431"/>
      <c r="SR9" s="431"/>
      <c r="SS9" s="431"/>
      <c r="ST9" s="431"/>
      <c r="SU9" s="431"/>
      <c r="SV9" s="431"/>
      <c r="SW9" s="431"/>
      <c r="SX9" s="431"/>
      <c r="SY9" s="431"/>
      <c r="SZ9" s="431"/>
      <c r="TA9" s="431"/>
      <c r="TB9" s="431"/>
      <c r="TC9" s="431"/>
      <c r="TD9" s="431"/>
      <c r="TE9" s="431"/>
      <c r="TF9" s="431"/>
      <c r="TG9" s="431"/>
      <c r="TH9" s="431"/>
      <c r="TI9" s="431"/>
      <c r="TJ9" s="431"/>
      <c r="TK9" s="431"/>
      <c r="TL9" s="431"/>
      <c r="TM9" s="431"/>
      <c r="TN9" s="431"/>
      <c r="TO9" s="431"/>
      <c r="TP9" s="431"/>
      <c r="TQ9" s="431"/>
      <c r="TR9" s="431"/>
      <c r="TS9" s="431"/>
      <c r="TT9" s="431"/>
      <c r="TU9" s="431"/>
      <c r="TV9" s="431"/>
      <c r="TW9" s="431"/>
      <c r="TX9" s="431"/>
      <c r="TY9" s="431"/>
      <c r="TZ9" s="431"/>
      <c r="UA9" s="431"/>
      <c r="UB9" s="431"/>
      <c r="UC9" s="431"/>
      <c r="UD9" s="431"/>
      <c r="UE9" s="431"/>
      <c r="UF9" s="431"/>
      <c r="UG9" s="431"/>
      <c r="UH9" s="431"/>
      <c r="UI9" s="431"/>
      <c r="UJ9" s="431"/>
      <c r="UK9" s="431"/>
      <c r="UL9" s="431"/>
      <c r="UM9" s="431"/>
      <c r="UN9" s="431"/>
      <c r="UO9" s="431"/>
      <c r="UP9" s="431"/>
      <c r="UQ9" s="431"/>
      <c r="UR9" s="431"/>
      <c r="US9" s="431"/>
      <c r="UT9" s="431"/>
      <c r="UU9" s="431"/>
      <c r="UV9" s="431"/>
      <c r="UW9" s="431"/>
      <c r="UX9" s="431"/>
      <c r="UY9" s="431"/>
      <c r="UZ9" s="431"/>
      <c r="VA9" s="431"/>
      <c r="VB9" s="431"/>
      <c r="VC9" s="431"/>
      <c r="VD9" s="431"/>
      <c r="VE9" s="431"/>
      <c r="VF9" s="431"/>
      <c r="VG9" s="431"/>
      <c r="VH9" s="431"/>
      <c r="VI9" s="431"/>
      <c r="VJ9" s="431"/>
      <c r="VK9" s="431"/>
      <c r="VL9" s="431"/>
      <c r="VM9" s="431"/>
      <c r="VN9" s="431"/>
      <c r="VO9" s="431"/>
      <c r="VP9" s="431"/>
      <c r="VQ9" s="431"/>
      <c r="VR9" s="431"/>
      <c r="VS9" s="431"/>
      <c r="VT9" s="431"/>
      <c r="VU9" s="431"/>
      <c r="VV9" s="431"/>
      <c r="VW9" s="431"/>
      <c r="VX9" s="431"/>
      <c r="VY9" s="431"/>
      <c r="VZ9" s="431"/>
      <c r="WA9" s="431"/>
      <c r="WB9" s="431"/>
      <c r="WC9" s="431"/>
      <c r="WD9" s="431"/>
      <c r="WE9" s="431"/>
      <c r="WF9" s="431"/>
      <c r="WG9" s="431"/>
      <c r="WH9" s="431"/>
      <c r="WI9" s="431"/>
      <c r="WJ9" s="431"/>
      <c r="WK9" s="431"/>
      <c r="WL9" s="431"/>
      <c r="WM9" s="431"/>
      <c r="WN9" s="431"/>
      <c r="WO9" s="431"/>
      <c r="WP9" s="431"/>
      <c r="WQ9" s="431"/>
      <c r="WR9" s="431"/>
      <c r="WS9" s="431"/>
      <c r="WT9" s="431"/>
      <c r="WU9" s="431"/>
      <c r="WV9" s="431"/>
      <c r="WW9" s="431"/>
      <c r="WX9" s="431"/>
      <c r="WY9" s="431"/>
      <c r="WZ9" s="431"/>
      <c r="XA9" s="431"/>
      <c r="XB9" s="431"/>
      <c r="XC9" s="431"/>
      <c r="XD9" s="431"/>
      <c r="XE9" s="431"/>
      <c r="XF9" s="431"/>
      <c r="XG9" s="431"/>
      <c r="XH9" s="431"/>
      <c r="XI9" s="431"/>
      <c r="XJ9" s="431"/>
      <c r="XK9" s="431"/>
      <c r="XL9" s="431"/>
      <c r="XM9" s="431"/>
      <c r="XN9" s="431"/>
      <c r="XO9" s="431"/>
      <c r="XP9" s="431"/>
      <c r="XQ9" s="431"/>
      <c r="XR9" s="431"/>
      <c r="XS9" s="431"/>
      <c r="XT9" s="431"/>
      <c r="XU9" s="431"/>
      <c r="XV9" s="431"/>
      <c r="XW9" s="431"/>
      <c r="XX9" s="431"/>
      <c r="XY9" s="431"/>
      <c r="XZ9" s="431"/>
      <c r="YA9" s="431"/>
      <c r="YB9" s="431"/>
      <c r="YC9" s="431"/>
      <c r="YD9" s="431"/>
      <c r="YE9" s="431"/>
      <c r="YF9" s="431"/>
      <c r="YG9" s="431"/>
      <c r="YH9" s="431"/>
      <c r="YI9" s="431"/>
      <c r="YJ9" s="431"/>
      <c r="YK9" s="431"/>
      <c r="YL9" s="431"/>
      <c r="YM9" s="431"/>
      <c r="YN9" s="431"/>
      <c r="YO9" s="431"/>
      <c r="YP9" s="431"/>
      <c r="YQ9" s="431"/>
      <c r="YR9" s="431"/>
      <c r="YS9" s="431"/>
      <c r="YT9" s="431"/>
      <c r="YU9" s="431"/>
      <c r="YV9" s="431"/>
      <c r="YW9" s="431"/>
      <c r="YX9" s="431"/>
      <c r="YY9" s="431"/>
      <c r="YZ9" s="431"/>
      <c r="ZA9" s="431"/>
      <c r="ZB9" s="431"/>
      <c r="ZC9" s="431"/>
      <c r="ZD9" s="431"/>
      <c r="ZE9" s="431"/>
      <c r="ZF9" s="431"/>
      <c r="ZG9" s="431"/>
      <c r="ZH9" s="431"/>
      <c r="ZI9" s="431"/>
      <c r="ZJ9" s="431"/>
      <c r="ZK9" s="431"/>
      <c r="ZL9" s="431"/>
      <c r="ZM9" s="431"/>
      <c r="ZN9" s="431"/>
      <c r="ZO9" s="431"/>
      <c r="ZP9" s="431"/>
      <c r="ZQ9" s="431"/>
      <c r="ZR9" s="431"/>
      <c r="ZS9" s="431"/>
      <c r="ZT9" s="431"/>
      <c r="ZU9" s="431"/>
      <c r="ZV9" s="431"/>
      <c r="ZW9" s="431"/>
      <c r="ZX9" s="431"/>
      <c r="ZY9" s="431"/>
      <c r="ZZ9" s="431"/>
      <c r="AAA9" s="431"/>
      <c r="AAB9" s="431"/>
      <c r="AAC9" s="431"/>
      <c r="AAD9" s="431"/>
      <c r="AAE9" s="431"/>
      <c r="AAF9" s="431"/>
      <c r="AAG9" s="431"/>
      <c r="AAH9" s="431"/>
      <c r="AAI9" s="431"/>
      <c r="AAJ9" s="431"/>
      <c r="AAK9" s="431"/>
      <c r="AAL9" s="431"/>
      <c r="AAM9" s="431"/>
      <c r="AAN9" s="431"/>
      <c r="AAO9" s="431"/>
      <c r="AAP9" s="431"/>
      <c r="AAQ9" s="431"/>
      <c r="AAR9" s="431"/>
      <c r="AAS9" s="431"/>
      <c r="AAT9" s="431"/>
      <c r="AAU9" s="431"/>
      <c r="AAV9" s="431"/>
      <c r="AAW9" s="431"/>
      <c r="AAX9" s="431"/>
      <c r="AAY9" s="431"/>
      <c r="AAZ9" s="431"/>
      <c r="ABA9" s="431"/>
      <c r="ABB9" s="431"/>
      <c r="ABC9" s="431"/>
      <c r="ABD9" s="431"/>
      <c r="ABE9" s="431"/>
      <c r="ABF9" s="431"/>
      <c r="ABG9" s="431"/>
      <c r="ABH9" s="431"/>
      <c r="ABI9" s="431"/>
      <c r="ABJ9" s="431"/>
      <c r="ABK9" s="431"/>
      <c r="ABL9" s="431"/>
      <c r="ABM9" s="431"/>
      <c r="ABN9" s="431"/>
      <c r="ABO9" s="431"/>
      <c r="ABP9" s="431"/>
      <c r="ABQ9" s="431"/>
      <c r="ABR9" s="431"/>
      <c r="ABS9" s="431"/>
      <c r="ABT9" s="431"/>
      <c r="ABU9" s="431"/>
      <c r="ABV9" s="431"/>
      <c r="ABW9" s="431"/>
      <c r="ABX9" s="431"/>
      <c r="ABY9" s="431"/>
      <c r="ABZ9" s="431"/>
      <c r="ACA9" s="431"/>
      <c r="ACB9" s="431"/>
      <c r="ACC9" s="431"/>
      <c r="ACD9" s="431"/>
      <c r="ACE9" s="431"/>
      <c r="ACF9" s="431"/>
      <c r="ACG9" s="431"/>
      <c r="ACH9" s="431"/>
      <c r="ACI9" s="431"/>
      <c r="ACJ9" s="431"/>
      <c r="ACK9" s="431"/>
      <c r="ACL9" s="431"/>
      <c r="ACM9" s="431"/>
      <c r="ACN9" s="431"/>
      <c r="ACO9" s="431"/>
      <c r="ACP9" s="431"/>
      <c r="ACQ9" s="431"/>
      <c r="ACR9" s="431"/>
      <c r="ACS9" s="431"/>
      <c r="ACT9" s="431"/>
      <c r="ACU9" s="431"/>
      <c r="ACV9" s="431"/>
      <c r="ACW9" s="431"/>
      <c r="ACX9" s="431"/>
      <c r="ACY9" s="431"/>
      <c r="ACZ9" s="431"/>
      <c r="ADA9" s="431"/>
      <c r="ADB9" s="431"/>
      <c r="ADC9" s="431"/>
      <c r="ADD9" s="431"/>
      <c r="ADE9" s="431"/>
      <c r="ADF9" s="431"/>
      <c r="ADG9" s="431"/>
      <c r="ADH9" s="431"/>
      <c r="ADI9" s="431"/>
      <c r="ADJ9" s="431"/>
      <c r="ADK9" s="431"/>
      <c r="ADL9" s="431"/>
      <c r="ADM9" s="431"/>
      <c r="ADN9" s="431"/>
      <c r="ADO9" s="431"/>
      <c r="ADP9" s="431"/>
      <c r="ADQ9" s="431"/>
      <c r="ADR9" s="431"/>
      <c r="ADS9" s="431"/>
      <c r="ADT9" s="431"/>
      <c r="ADU9" s="431"/>
      <c r="ADV9" s="431"/>
      <c r="ADW9" s="431"/>
      <c r="ADX9" s="431"/>
      <c r="ADY9" s="431"/>
      <c r="ADZ9" s="431"/>
      <c r="AEA9" s="431"/>
      <c r="AEB9" s="431"/>
      <c r="AEC9" s="431"/>
      <c r="AED9" s="431"/>
      <c r="AEE9" s="431"/>
      <c r="AEF9" s="431"/>
      <c r="AEG9" s="431"/>
      <c r="AEH9" s="431"/>
      <c r="AEI9" s="431"/>
      <c r="AEJ9" s="431"/>
      <c r="AEK9" s="431"/>
      <c r="AEL9" s="431"/>
      <c r="AEM9" s="431"/>
      <c r="AEN9" s="431"/>
      <c r="AEO9" s="431"/>
      <c r="AEP9" s="431"/>
      <c r="AEQ9" s="431"/>
      <c r="AER9" s="431"/>
      <c r="AES9" s="431"/>
      <c r="AET9" s="431"/>
      <c r="AEU9" s="431"/>
      <c r="AEV9" s="431"/>
      <c r="AEW9" s="431"/>
      <c r="AEX9" s="431"/>
      <c r="AEY9" s="431"/>
      <c r="AEZ9" s="431"/>
      <c r="AFA9" s="431"/>
      <c r="AFB9" s="431"/>
      <c r="AFC9" s="431"/>
      <c r="AFD9" s="431"/>
      <c r="AFE9" s="431"/>
      <c r="AFF9" s="431"/>
      <c r="AFG9" s="431"/>
      <c r="AFH9" s="431"/>
      <c r="AFI9" s="431"/>
      <c r="AFJ9" s="431"/>
      <c r="AFK9" s="431"/>
      <c r="AFL9" s="431"/>
      <c r="AFM9" s="431"/>
      <c r="AFN9" s="431"/>
      <c r="AFO9" s="431"/>
      <c r="AFP9" s="431"/>
      <c r="AFQ9" s="431"/>
      <c r="AFR9" s="431"/>
      <c r="AFS9" s="431"/>
      <c r="AFT9" s="431"/>
      <c r="AFU9" s="431"/>
      <c r="AFV9" s="431"/>
      <c r="AFW9" s="431"/>
      <c r="AFX9" s="431"/>
      <c r="AFY9" s="431"/>
      <c r="AFZ9" s="431"/>
      <c r="AGA9" s="431"/>
      <c r="AGB9" s="431"/>
      <c r="AGC9" s="431"/>
      <c r="AGD9" s="431"/>
      <c r="AGE9" s="431"/>
      <c r="AGF9" s="431"/>
      <c r="AGG9" s="431"/>
      <c r="AGH9" s="431"/>
      <c r="AGI9" s="431"/>
      <c r="AGJ9" s="431"/>
      <c r="AGK9" s="431"/>
      <c r="AGL9" s="431"/>
      <c r="AGM9" s="431"/>
      <c r="AGN9" s="431"/>
      <c r="AGO9" s="431"/>
      <c r="AGP9" s="431"/>
      <c r="AGQ9" s="431"/>
      <c r="AGR9" s="431"/>
      <c r="AGS9" s="431"/>
      <c r="AGT9" s="431"/>
      <c r="AGU9" s="431"/>
      <c r="AGV9" s="431"/>
      <c r="AGW9" s="431"/>
      <c r="AGX9" s="431"/>
      <c r="AGY9" s="431"/>
      <c r="AGZ9" s="431"/>
      <c r="AHA9" s="431"/>
      <c r="AHB9" s="431"/>
      <c r="AHC9" s="431"/>
      <c r="AHD9" s="431"/>
      <c r="AHE9" s="431"/>
      <c r="AHF9" s="431"/>
      <c r="AHG9" s="431"/>
      <c r="AHH9" s="431"/>
      <c r="AHI9" s="431"/>
      <c r="AHJ9" s="431"/>
      <c r="AHK9" s="431"/>
      <c r="AHL9" s="431"/>
      <c r="AHM9" s="431"/>
      <c r="AHN9" s="431"/>
      <c r="AHO9" s="431"/>
      <c r="AHP9" s="431"/>
      <c r="AHQ9" s="431"/>
      <c r="AHR9" s="431"/>
      <c r="AHS9" s="431"/>
      <c r="AHT9" s="431"/>
      <c r="AHU9" s="431"/>
      <c r="AHV9" s="431"/>
      <c r="AHW9" s="431"/>
      <c r="AHX9" s="431"/>
      <c r="AHY9" s="431"/>
      <c r="AHZ9" s="431"/>
      <c r="AIA9" s="431"/>
      <c r="AIB9" s="431"/>
      <c r="AIC9" s="431"/>
      <c r="AID9" s="431"/>
      <c r="AIE9" s="431"/>
      <c r="AIF9" s="431"/>
      <c r="AIG9" s="431"/>
      <c r="AIH9" s="431"/>
      <c r="AII9" s="431"/>
      <c r="AIJ9" s="431"/>
      <c r="AIK9" s="431"/>
      <c r="AIL9" s="431"/>
      <c r="AIM9" s="431"/>
      <c r="AIN9" s="431"/>
      <c r="AIO9" s="431"/>
      <c r="AIP9" s="431"/>
      <c r="AIQ9" s="431"/>
      <c r="AIR9" s="431"/>
      <c r="AIS9" s="431"/>
      <c r="AIT9" s="431"/>
      <c r="AIU9" s="431"/>
      <c r="AIV9" s="431"/>
      <c r="AIW9" s="431"/>
      <c r="AIX9" s="431"/>
      <c r="AIY9" s="431"/>
      <c r="AIZ9" s="431"/>
      <c r="AJA9" s="431"/>
      <c r="AJB9" s="431"/>
      <c r="AJC9" s="431"/>
      <c r="AJD9" s="431"/>
      <c r="AJE9" s="431"/>
      <c r="AJF9" s="431"/>
      <c r="AJG9" s="431"/>
      <c r="AJH9" s="431"/>
      <c r="AJI9" s="431"/>
      <c r="AJJ9" s="431"/>
      <c r="AJK9" s="431"/>
      <c r="AJL9" s="431"/>
      <c r="AJM9" s="431"/>
      <c r="AJN9" s="431"/>
      <c r="AJO9" s="431"/>
      <c r="AJP9" s="431"/>
      <c r="AJQ9" s="431"/>
      <c r="AJR9" s="431"/>
      <c r="AJS9" s="431"/>
      <c r="AJT9" s="431"/>
      <c r="AJU9" s="431"/>
      <c r="AJV9" s="431"/>
      <c r="AJW9" s="431"/>
      <c r="AJX9" s="431"/>
      <c r="AJY9" s="431"/>
      <c r="AJZ9" s="431"/>
      <c r="AKA9" s="431"/>
      <c r="AKB9" s="431"/>
      <c r="AKC9" s="431"/>
      <c r="AKD9" s="431"/>
      <c r="AKE9" s="431"/>
      <c r="AKF9" s="431"/>
      <c r="AKG9" s="431"/>
      <c r="AKH9" s="431"/>
      <c r="AKI9" s="431"/>
      <c r="AKJ9" s="431"/>
      <c r="AKK9" s="431"/>
      <c r="AKL9" s="431"/>
      <c r="AKM9" s="431"/>
      <c r="AKN9" s="431"/>
      <c r="AKO9" s="431"/>
      <c r="AKP9" s="431"/>
      <c r="AKQ9" s="431"/>
      <c r="AKR9" s="431"/>
      <c r="AKS9" s="431"/>
      <c r="AKT9" s="431"/>
      <c r="AKU9" s="431"/>
      <c r="AKV9" s="431"/>
      <c r="AKW9" s="431"/>
      <c r="AKX9" s="431"/>
      <c r="AKY9" s="431"/>
      <c r="AKZ9" s="431"/>
      <c r="ALA9" s="431"/>
      <c r="ALB9" s="431"/>
      <c r="ALC9" s="431"/>
      <c r="ALD9" s="431"/>
      <c r="ALE9" s="431"/>
      <c r="ALF9" s="431"/>
      <c r="ALG9" s="431"/>
      <c r="ALH9" s="431"/>
      <c r="ALI9" s="431"/>
      <c r="ALJ9" s="431"/>
      <c r="ALK9" s="431"/>
      <c r="ALL9" s="431"/>
      <c r="ALM9" s="431"/>
      <c r="ALN9" s="431"/>
      <c r="ALO9" s="431"/>
      <c r="ALP9" s="431"/>
      <c r="ALQ9" s="431"/>
      <c r="ALR9" s="431"/>
      <c r="ALS9" s="431"/>
      <c r="ALT9" s="431"/>
      <c r="ALU9" s="431"/>
      <c r="ALV9" s="431"/>
      <c r="ALW9" s="431"/>
      <c r="ALX9" s="431"/>
      <c r="ALY9" s="431"/>
      <c r="ALZ9" s="431"/>
      <c r="AMA9" s="431"/>
      <c r="AMB9" s="431"/>
      <c r="AMC9" s="431"/>
      <c r="AMD9" s="431"/>
      <c r="AME9" s="431"/>
      <c r="AMF9" s="431"/>
      <c r="AMG9" s="431"/>
      <c r="AMH9" s="431"/>
      <c r="AMI9" s="431"/>
      <c r="AMJ9" s="431"/>
      <c r="AMK9" s="431"/>
      <c r="AML9" s="431"/>
      <c r="AMM9" s="431"/>
      <c r="AMN9" s="431"/>
      <c r="AMO9" s="431"/>
      <c r="AMP9" s="431"/>
      <c r="AMQ9" s="431"/>
      <c r="AMR9" s="431"/>
      <c r="AMS9" s="431"/>
      <c r="AMT9" s="431"/>
      <c r="AMU9" s="431"/>
      <c r="AMV9" s="431"/>
      <c r="AMW9" s="431"/>
      <c r="AMX9" s="431"/>
      <c r="AMY9" s="431"/>
      <c r="AMZ9" s="431"/>
      <c r="ANA9" s="431"/>
      <c r="ANB9" s="431"/>
      <c r="ANC9" s="431"/>
      <c r="AND9" s="431"/>
      <c r="ANE9" s="431"/>
      <c r="ANF9" s="431"/>
      <c r="ANG9" s="431"/>
      <c r="ANH9" s="431"/>
      <c r="ANI9" s="431"/>
      <c r="ANJ9" s="431"/>
      <c r="ANK9" s="431"/>
      <c r="ANL9" s="431"/>
      <c r="ANM9" s="431"/>
      <c r="ANN9" s="431"/>
      <c r="ANO9" s="431"/>
      <c r="ANP9" s="431"/>
      <c r="ANQ9" s="431"/>
      <c r="ANR9" s="431"/>
      <c r="ANS9" s="431"/>
      <c r="ANT9" s="431"/>
      <c r="ANU9" s="431"/>
      <c r="ANV9" s="431"/>
      <c r="ANW9" s="431"/>
      <c r="ANX9" s="431"/>
      <c r="ANY9" s="431"/>
      <c r="ANZ9" s="431"/>
      <c r="AOA9" s="431"/>
      <c r="AOB9" s="431"/>
      <c r="AOC9" s="431"/>
      <c r="AOD9" s="431"/>
      <c r="AOE9" s="431"/>
      <c r="AOF9" s="431"/>
      <c r="AOG9" s="431"/>
      <c r="AOH9" s="431"/>
      <c r="AOI9" s="431"/>
      <c r="AOJ9" s="431"/>
      <c r="AOK9" s="431"/>
      <c r="AOL9" s="431"/>
      <c r="AOM9" s="431"/>
      <c r="AON9" s="431"/>
      <c r="AOO9" s="431"/>
      <c r="AOP9" s="431"/>
      <c r="AOQ9" s="431"/>
      <c r="AOR9" s="431"/>
      <c r="AOS9" s="431"/>
      <c r="AOT9" s="431"/>
      <c r="AOU9" s="431"/>
      <c r="AOV9" s="431"/>
      <c r="AOW9" s="431"/>
      <c r="AOX9" s="431"/>
      <c r="AOY9" s="431"/>
      <c r="AOZ9" s="431"/>
      <c r="APA9" s="431"/>
      <c r="APB9" s="431"/>
      <c r="APC9" s="431"/>
      <c r="APD9" s="431"/>
      <c r="APE9" s="431"/>
      <c r="APF9" s="431"/>
      <c r="APG9" s="431"/>
      <c r="APH9" s="431"/>
      <c r="API9" s="431"/>
      <c r="APJ9" s="431"/>
      <c r="APK9" s="431"/>
      <c r="APL9" s="431"/>
      <c r="APM9" s="431"/>
      <c r="APN9" s="431"/>
      <c r="APO9" s="431"/>
      <c r="APP9" s="431"/>
      <c r="APQ9" s="431"/>
      <c r="APR9" s="431"/>
      <c r="APS9" s="431"/>
      <c r="APT9" s="431"/>
      <c r="APU9" s="431"/>
      <c r="APV9" s="431"/>
      <c r="APW9" s="431"/>
      <c r="APX9" s="431"/>
      <c r="APY9" s="431"/>
      <c r="APZ9" s="431"/>
      <c r="AQA9" s="431"/>
      <c r="AQB9" s="431"/>
      <c r="AQC9" s="431"/>
      <c r="AQD9" s="431"/>
      <c r="AQE9" s="431"/>
      <c r="AQF9" s="431"/>
      <c r="AQG9" s="431"/>
      <c r="AQH9" s="431"/>
      <c r="AQI9" s="431"/>
      <c r="AQJ9" s="431"/>
      <c r="AQK9" s="431"/>
      <c r="AQL9" s="431"/>
      <c r="AQM9" s="431"/>
      <c r="AQN9" s="431"/>
      <c r="AQO9" s="431"/>
      <c r="AQP9" s="431"/>
      <c r="AQQ9" s="431"/>
      <c r="AQR9" s="431"/>
      <c r="AQS9" s="431"/>
      <c r="AQT9" s="431"/>
      <c r="AQU9" s="431"/>
      <c r="AQV9" s="431"/>
      <c r="AQW9" s="431"/>
      <c r="AQX9" s="431"/>
      <c r="AQY9" s="431"/>
      <c r="AQZ9" s="431"/>
      <c r="ARA9" s="431"/>
      <c r="ARB9" s="431"/>
      <c r="ARC9" s="431"/>
      <c r="ARD9" s="431"/>
      <c r="ARE9" s="431"/>
      <c r="ARF9" s="431"/>
      <c r="ARG9" s="431"/>
      <c r="ARH9" s="431"/>
      <c r="ARI9" s="431"/>
      <c r="ARJ9" s="431"/>
      <c r="ARK9" s="431"/>
      <c r="ARL9" s="431"/>
      <c r="ARM9" s="431"/>
      <c r="ARN9" s="431"/>
      <c r="ARO9" s="431"/>
      <c r="ARP9" s="431"/>
      <c r="ARQ9" s="431"/>
      <c r="ARR9" s="431"/>
      <c r="ARS9" s="431"/>
      <c r="ART9" s="431"/>
      <c r="ARU9" s="431"/>
      <c r="ARV9" s="431"/>
      <c r="ARW9" s="431"/>
      <c r="ARX9" s="431"/>
      <c r="ARY9" s="431"/>
      <c r="ARZ9" s="431"/>
      <c r="ASA9" s="431"/>
      <c r="ASB9" s="431"/>
      <c r="ASC9" s="431"/>
      <c r="ASD9" s="431"/>
      <c r="ASE9" s="431"/>
      <c r="ASF9" s="431"/>
      <c r="ASG9" s="431"/>
      <c r="ASH9" s="431"/>
      <c r="ASI9" s="431"/>
      <c r="ASJ9" s="431"/>
      <c r="ASK9" s="431"/>
      <c r="ASL9" s="431"/>
      <c r="ASM9" s="431"/>
      <c r="ASN9" s="431"/>
      <c r="ASO9" s="431"/>
      <c r="ASP9" s="431"/>
      <c r="ASQ9" s="431"/>
      <c r="ASR9" s="431"/>
      <c r="ASS9" s="431"/>
      <c r="AST9" s="431"/>
      <c r="ASU9" s="431"/>
      <c r="ASV9" s="431"/>
      <c r="ASW9" s="431"/>
      <c r="ASX9" s="431"/>
      <c r="ASY9" s="431"/>
      <c r="ASZ9" s="431"/>
      <c r="ATA9" s="431"/>
      <c r="ATB9" s="431"/>
      <c r="ATC9" s="431"/>
      <c r="ATD9" s="431"/>
      <c r="ATE9" s="431"/>
      <c r="ATF9" s="431"/>
      <c r="ATG9" s="431"/>
      <c r="ATH9" s="431"/>
      <c r="ATI9" s="431"/>
      <c r="ATJ9" s="431"/>
      <c r="ATK9" s="431"/>
      <c r="ATL9" s="431"/>
      <c r="ATM9" s="431"/>
      <c r="ATN9" s="431"/>
      <c r="ATO9" s="431"/>
      <c r="ATP9" s="431"/>
      <c r="ATQ9" s="431"/>
      <c r="ATR9" s="431"/>
      <c r="ATS9" s="431"/>
      <c r="ATT9" s="431"/>
      <c r="ATU9" s="431"/>
      <c r="ATV9" s="431"/>
      <c r="ATW9" s="431"/>
      <c r="ATX9" s="431"/>
      <c r="ATY9" s="431"/>
      <c r="ATZ9" s="431"/>
      <c r="AUA9" s="431"/>
      <c r="AUB9" s="431"/>
      <c r="AUC9" s="431"/>
      <c r="AUD9" s="431"/>
      <c r="AUE9" s="431"/>
      <c r="AUF9" s="431"/>
      <c r="AUG9" s="431"/>
      <c r="AUH9" s="431"/>
      <c r="AUI9" s="431"/>
      <c r="AUJ9" s="431"/>
      <c r="AUK9" s="431"/>
      <c r="AUL9" s="431"/>
      <c r="AUM9" s="431"/>
      <c r="AUN9" s="431"/>
      <c r="AUO9" s="431"/>
      <c r="AUP9" s="431"/>
      <c r="AUQ9" s="431"/>
      <c r="AUR9" s="431"/>
      <c r="AUS9" s="431"/>
      <c r="AUT9" s="431"/>
      <c r="AUU9" s="431"/>
      <c r="AUV9" s="431"/>
      <c r="AUW9" s="431"/>
      <c r="AUX9" s="431"/>
      <c r="AUY9" s="431"/>
      <c r="AUZ9" s="431"/>
      <c r="AVA9" s="431"/>
      <c r="AVB9" s="431"/>
      <c r="AVC9" s="431"/>
      <c r="AVD9" s="431"/>
      <c r="AVE9" s="431"/>
      <c r="AVF9" s="431"/>
      <c r="AVG9" s="431"/>
      <c r="AVH9" s="431"/>
      <c r="AVI9" s="431"/>
      <c r="AVJ9" s="431"/>
      <c r="AVK9" s="431"/>
      <c r="AVL9" s="431"/>
      <c r="AVM9" s="431"/>
      <c r="AVN9" s="431"/>
      <c r="AVO9" s="431"/>
      <c r="AVP9" s="431"/>
      <c r="AVQ9" s="431"/>
      <c r="AVR9" s="431"/>
      <c r="AVS9" s="431"/>
      <c r="AVT9" s="431"/>
      <c r="AVU9" s="431"/>
      <c r="AVV9" s="431"/>
      <c r="AVW9" s="431"/>
      <c r="AVX9" s="431"/>
      <c r="AVY9" s="431"/>
      <c r="AVZ9" s="431"/>
      <c r="AWA9" s="431"/>
      <c r="AWB9" s="431"/>
      <c r="AWC9" s="431"/>
      <c r="AWD9" s="431"/>
      <c r="AWE9" s="431"/>
      <c r="AWF9" s="431"/>
      <c r="AWG9" s="431"/>
      <c r="AWH9" s="431"/>
      <c r="AWI9" s="431"/>
      <c r="AWJ9" s="431"/>
      <c r="AWK9" s="431"/>
      <c r="AWL9" s="431"/>
      <c r="AWM9" s="431"/>
      <c r="AWN9" s="431"/>
      <c r="AWO9" s="431"/>
      <c r="AWP9" s="431"/>
      <c r="AWQ9" s="431"/>
      <c r="AWR9" s="431"/>
      <c r="AWS9" s="431"/>
      <c r="AWT9" s="431"/>
      <c r="AWU9" s="431"/>
      <c r="AWV9" s="431"/>
      <c r="AWW9" s="431"/>
      <c r="AWX9" s="431"/>
      <c r="AWY9" s="431"/>
      <c r="AWZ9" s="431"/>
      <c r="AXA9" s="431"/>
      <c r="AXB9" s="431"/>
      <c r="AXC9" s="431"/>
      <c r="AXD9" s="431"/>
      <c r="AXE9" s="431"/>
      <c r="AXF9" s="431"/>
      <c r="AXG9" s="431"/>
      <c r="AXH9" s="431"/>
      <c r="AXI9" s="431"/>
      <c r="AXJ9" s="431"/>
      <c r="AXK9" s="431"/>
      <c r="AXL9" s="431"/>
      <c r="AXM9" s="431"/>
      <c r="AXN9" s="431"/>
      <c r="AXO9" s="431"/>
      <c r="AXP9" s="431"/>
      <c r="AXQ9" s="431"/>
      <c r="AXR9" s="431"/>
      <c r="AXS9" s="431"/>
      <c r="AXT9" s="431"/>
      <c r="AXU9" s="431"/>
      <c r="AXV9" s="431"/>
      <c r="AXW9" s="431"/>
      <c r="AXX9" s="431"/>
      <c r="AXY9" s="431"/>
      <c r="AXZ9" s="431"/>
      <c r="AYA9" s="431"/>
      <c r="AYB9" s="431"/>
      <c r="AYC9" s="431"/>
      <c r="AYD9" s="431"/>
      <c r="AYE9" s="431"/>
      <c r="AYF9" s="431"/>
      <c r="AYG9" s="431"/>
      <c r="AYH9" s="431"/>
      <c r="AYI9" s="431"/>
      <c r="AYJ9" s="431"/>
      <c r="AYK9" s="431"/>
      <c r="AYL9" s="431"/>
      <c r="AYM9" s="431"/>
      <c r="AYN9" s="431"/>
      <c r="AYO9" s="431"/>
      <c r="AYP9" s="431"/>
      <c r="AYQ9" s="431"/>
      <c r="AYR9" s="431"/>
      <c r="AYS9" s="431"/>
      <c r="AYT9" s="431"/>
      <c r="AYU9" s="431"/>
      <c r="AYV9" s="431"/>
      <c r="AYW9" s="431"/>
      <c r="AYX9" s="431"/>
      <c r="AYY9" s="431"/>
      <c r="AYZ9" s="431"/>
      <c r="AZA9" s="431"/>
      <c r="AZB9" s="431"/>
      <c r="AZC9" s="431"/>
      <c r="AZD9" s="431"/>
      <c r="AZE9" s="431"/>
      <c r="AZF9" s="431"/>
      <c r="AZG9" s="431"/>
      <c r="AZH9" s="431"/>
      <c r="AZI9" s="431"/>
      <c r="AZJ9" s="431"/>
      <c r="AZK9" s="431"/>
      <c r="AZL9" s="431"/>
      <c r="AZM9" s="431"/>
      <c r="AZN9" s="431"/>
      <c r="AZO9" s="431"/>
      <c r="AZP9" s="431"/>
      <c r="AZQ9" s="431"/>
      <c r="AZR9" s="431"/>
      <c r="AZS9" s="431"/>
      <c r="AZT9" s="431"/>
      <c r="AZU9" s="431"/>
      <c r="AZV9" s="431"/>
      <c r="AZW9" s="431"/>
      <c r="AZX9" s="431"/>
      <c r="AZY9" s="431"/>
      <c r="AZZ9" s="431"/>
      <c r="BAA9" s="431"/>
      <c r="BAB9" s="431"/>
      <c r="BAC9" s="431"/>
      <c r="BAD9" s="431"/>
      <c r="BAE9" s="431"/>
      <c r="BAF9" s="431"/>
      <c r="BAG9" s="431"/>
      <c r="BAH9" s="431"/>
      <c r="BAI9" s="431"/>
      <c r="BAJ9" s="431"/>
      <c r="BAK9" s="431"/>
      <c r="BAL9" s="431"/>
      <c r="BAM9" s="431"/>
      <c r="BAN9" s="431"/>
      <c r="BAO9" s="431"/>
      <c r="BAP9" s="431"/>
      <c r="BAQ9" s="431"/>
      <c r="BAR9" s="431"/>
      <c r="BAS9" s="431"/>
      <c r="BAT9" s="431"/>
      <c r="BAU9" s="431"/>
      <c r="BAV9" s="431"/>
      <c r="BAW9" s="431"/>
      <c r="BAX9" s="431"/>
      <c r="BAY9" s="431"/>
      <c r="BAZ9" s="431"/>
      <c r="BBA9" s="431"/>
      <c r="BBB9" s="431"/>
      <c r="BBC9" s="431"/>
      <c r="BBD9" s="431"/>
      <c r="BBE9" s="431"/>
      <c r="BBF9" s="431"/>
      <c r="BBG9" s="431"/>
      <c r="BBH9" s="431"/>
      <c r="BBI9" s="431"/>
      <c r="BBJ9" s="431"/>
      <c r="BBK9" s="431"/>
      <c r="BBL9" s="431"/>
      <c r="BBM9" s="431"/>
      <c r="BBN9" s="431"/>
      <c r="BBO9" s="431"/>
      <c r="BBP9" s="431"/>
      <c r="BBQ9" s="431"/>
      <c r="BBR9" s="431"/>
      <c r="BBS9" s="431"/>
      <c r="BBT9" s="431"/>
      <c r="BBU9" s="431"/>
      <c r="BBV9" s="431"/>
      <c r="BBW9" s="431"/>
      <c r="BBX9" s="431"/>
      <c r="BBY9" s="431"/>
      <c r="BBZ9" s="431"/>
      <c r="BCA9" s="431"/>
      <c r="BCB9" s="431"/>
      <c r="BCC9" s="431"/>
      <c r="BCD9" s="431"/>
      <c r="BCE9" s="431"/>
      <c r="BCF9" s="431"/>
      <c r="BCG9" s="431"/>
      <c r="BCH9" s="431"/>
      <c r="BCI9" s="431"/>
      <c r="BCJ9" s="431"/>
      <c r="BCK9" s="431"/>
      <c r="BCL9" s="431"/>
      <c r="BCM9" s="431"/>
      <c r="BCN9" s="431"/>
      <c r="BCO9" s="431"/>
      <c r="BCP9" s="431"/>
      <c r="BCQ9" s="431"/>
      <c r="BCR9" s="431"/>
      <c r="BCS9" s="431"/>
      <c r="BCT9" s="431"/>
      <c r="BCU9" s="431"/>
      <c r="BCV9" s="431"/>
      <c r="BCW9" s="431"/>
      <c r="BCX9" s="431"/>
      <c r="BCY9" s="431"/>
      <c r="BCZ9" s="431"/>
      <c r="BDA9" s="431"/>
      <c r="BDB9" s="431"/>
      <c r="BDC9" s="431"/>
      <c r="BDD9" s="431"/>
      <c r="BDE9" s="431"/>
      <c r="BDF9" s="431"/>
      <c r="BDG9" s="431"/>
      <c r="BDH9" s="431"/>
      <c r="BDI9" s="431"/>
      <c r="BDJ9" s="431"/>
      <c r="BDK9" s="431"/>
      <c r="BDL9" s="431"/>
      <c r="BDM9" s="431"/>
      <c r="BDN9" s="431"/>
      <c r="BDO9" s="431"/>
      <c r="BDP9" s="431"/>
      <c r="BDQ9" s="431"/>
      <c r="BDR9" s="431"/>
      <c r="BDS9" s="431"/>
      <c r="BDT9" s="431"/>
      <c r="BDU9" s="431"/>
      <c r="BDV9" s="431"/>
      <c r="BDW9" s="431"/>
      <c r="BDX9" s="431"/>
      <c r="BDY9" s="431"/>
      <c r="BDZ9" s="431"/>
      <c r="BEA9" s="431"/>
      <c r="BEB9" s="431"/>
      <c r="BEC9" s="431"/>
      <c r="BED9" s="431"/>
      <c r="BEE9" s="431"/>
      <c r="BEF9" s="431"/>
      <c r="BEG9" s="431"/>
      <c r="BEH9" s="431"/>
      <c r="BEI9" s="431"/>
      <c r="BEJ9" s="431"/>
      <c r="BEK9" s="431"/>
      <c r="BEL9" s="431"/>
      <c r="BEM9" s="431"/>
      <c r="BEN9" s="431"/>
      <c r="BEO9" s="431"/>
      <c r="BEP9" s="431"/>
      <c r="BEQ9" s="431"/>
      <c r="BER9" s="431"/>
      <c r="BES9" s="431"/>
      <c r="BET9" s="431"/>
      <c r="BEU9" s="431"/>
      <c r="BEV9" s="431"/>
      <c r="BEW9" s="431"/>
      <c r="BEX9" s="431"/>
      <c r="BEY9" s="431"/>
      <c r="BEZ9" s="431"/>
      <c r="BFA9" s="431"/>
      <c r="BFB9" s="431"/>
      <c r="BFC9" s="431"/>
      <c r="BFD9" s="431"/>
      <c r="BFE9" s="431"/>
      <c r="BFF9" s="431"/>
      <c r="BFG9" s="431"/>
      <c r="BFH9" s="431"/>
      <c r="BFI9" s="431"/>
      <c r="BFJ9" s="431"/>
      <c r="BFK9" s="431"/>
      <c r="BFL9" s="431"/>
      <c r="BFM9" s="431"/>
      <c r="BFN9" s="431"/>
      <c r="BFO9" s="431"/>
      <c r="BFP9" s="431"/>
      <c r="BFQ9" s="431"/>
      <c r="BFR9" s="431"/>
      <c r="BFS9" s="431"/>
      <c r="BFT9" s="431"/>
      <c r="BFU9" s="431"/>
      <c r="BFV9" s="431"/>
      <c r="BFW9" s="431"/>
      <c r="BFX9" s="431"/>
      <c r="BFY9" s="431"/>
      <c r="BFZ9" s="431"/>
      <c r="BGA9" s="431"/>
      <c r="BGB9" s="431"/>
      <c r="BGC9" s="431"/>
      <c r="BGD9" s="431"/>
      <c r="BGE9" s="431"/>
      <c r="BGF9" s="431"/>
      <c r="BGG9" s="431"/>
      <c r="BGH9" s="431"/>
      <c r="BGI9" s="431"/>
      <c r="BGJ9" s="431"/>
      <c r="BGK9" s="431"/>
      <c r="BGL9" s="431"/>
      <c r="BGM9" s="431"/>
      <c r="BGN9" s="431"/>
      <c r="BGO9" s="431"/>
      <c r="BGP9" s="431"/>
      <c r="BGQ9" s="431"/>
      <c r="BGR9" s="431"/>
      <c r="BGS9" s="431"/>
      <c r="BGT9" s="431"/>
      <c r="BGU9" s="431"/>
      <c r="BGV9" s="431"/>
      <c r="BGW9" s="431"/>
      <c r="BGX9" s="431"/>
      <c r="BGY9" s="431"/>
      <c r="BGZ9" s="431"/>
      <c r="BHA9" s="431"/>
      <c r="BHB9" s="431"/>
      <c r="BHC9" s="431"/>
      <c r="BHD9" s="431"/>
      <c r="BHE9" s="431"/>
      <c r="BHF9" s="431"/>
      <c r="BHG9" s="431"/>
      <c r="BHH9" s="431"/>
      <c r="BHI9" s="431"/>
      <c r="BHJ9" s="431"/>
      <c r="BHK9" s="431"/>
      <c r="BHL9" s="431"/>
      <c r="BHM9" s="431"/>
      <c r="BHN9" s="431"/>
      <c r="BHO9" s="431"/>
      <c r="BHP9" s="431"/>
      <c r="BHQ9" s="431"/>
      <c r="BHR9" s="431"/>
      <c r="BHS9" s="431"/>
      <c r="BHT9" s="431"/>
      <c r="BHU9" s="431"/>
      <c r="BHV9" s="431"/>
      <c r="BHW9" s="431"/>
      <c r="BHX9" s="431"/>
      <c r="BHY9" s="431"/>
      <c r="BHZ9" s="431"/>
      <c r="BIA9" s="431"/>
      <c r="BIB9" s="431"/>
      <c r="BIC9" s="431"/>
      <c r="BID9" s="431"/>
      <c r="BIE9" s="431"/>
      <c r="BIF9" s="431"/>
      <c r="BIG9" s="431"/>
      <c r="BIH9" s="431"/>
      <c r="BII9" s="431"/>
      <c r="BIJ9" s="431"/>
      <c r="BIK9" s="431"/>
      <c r="BIL9" s="431"/>
      <c r="BIM9" s="431"/>
      <c r="BIN9" s="431"/>
      <c r="BIO9" s="431"/>
      <c r="BIP9" s="431"/>
      <c r="BIQ9" s="431"/>
      <c r="BIR9" s="431"/>
      <c r="BIS9" s="431"/>
      <c r="BIT9" s="431"/>
      <c r="BIU9" s="431"/>
      <c r="BIV9" s="431"/>
      <c r="BIW9" s="431"/>
      <c r="BIX9" s="431"/>
      <c r="BIY9" s="431"/>
      <c r="BIZ9" s="431"/>
      <c r="BJA9" s="431"/>
      <c r="BJB9" s="431"/>
      <c r="BJC9" s="431"/>
      <c r="BJD9" s="431"/>
      <c r="BJE9" s="431"/>
      <c r="BJF9" s="431"/>
      <c r="BJG9" s="431"/>
      <c r="BJH9" s="431"/>
      <c r="BJI9" s="431"/>
      <c r="BJJ9" s="431"/>
      <c r="BJK9" s="431"/>
      <c r="BJL9" s="431"/>
      <c r="BJM9" s="431"/>
      <c r="BJN9" s="431"/>
      <c r="BJO9" s="431"/>
      <c r="BJP9" s="431"/>
      <c r="BJQ9" s="431"/>
      <c r="BJR9" s="431"/>
      <c r="BJS9" s="431"/>
      <c r="BJT9" s="431"/>
      <c r="BJU9" s="431"/>
      <c r="BJV9" s="431"/>
      <c r="BJW9" s="431"/>
      <c r="BJX9" s="431"/>
      <c r="BJY9" s="431"/>
      <c r="BJZ9" s="431"/>
      <c r="BKA9" s="431"/>
      <c r="BKB9" s="431"/>
      <c r="BKC9" s="431"/>
      <c r="BKD9" s="431"/>
      <c r="BKE9" s="431"/>
      <c r="BKF9" s="431"/>
      <c r="BKG9" s="431"/>
      <c r="BKH9" s="431"/>
      <c r="BKI9" s="431"/>
      <c r="BKJ9" s="431"/>
      <c r="BKK9" s="431"/>
      <c r="BKL9" s="431"/>
      <c r="BKM9" s="431"/>
      <c r="BKN9" s="431"/>
      <c r="BKO9" s="431"/>
      <c r="BKP9" s="431"/>
      <c r="BKQ9" s="431"/>
      <c r="BKR9" s="431"/>
      <c r="BKS9" s="431"/>
      <c r="BKT9" s="431"/>
      <c r="BKU9" s="431"/>
      <c r="BKV9" s="431"/>
      <c r="BKW9" s="431"/>
      <c r="BKX9" s="431"/>
      <c r="BKY9" s="431"/>
      <c r="BKZ9" s="431"/>
      <c r="BLA9" s="431"/>
      <c r="BLB9" s="431"/>
      <c r="BLC9" s="431"/>
      <c r="BLD9" s="431"/>
      <c r="BLE9" s="431"/>
      <c r="BLF9" s="431"/>
      <c r="BLG9" s="431"/>
      <c r="BLH9" s="431"/>
      <c r="BLI9" s="431"/>
      <c r="BLJ9" s="431"/>
      <c r="BLK9" s="431"/>
      <c r="BLL9" s="431"/>
      <c r="BLM9" s="431"/>
      <c r="BLN9" s="431"/>
      <c r="BLO9" s="431"/>
      <c r="BLP9" s="431"/>
      <c r="BLQ9" s="431"/>
      <c r="BLR9" s="431"/>
      <c r="BLS9" s="431"/>
      <c r="BLT9" s="431"/>
      <c r="BLU9" s="431"/>
      <c r="BLV9" s="431"/>
      <c r="BLW9" s="431"/>
      <c r="BLX9" s="431"/>
      <c r="BLY9" s="431"/>
      <c r="BLZ9" s="431"/>
      <c r="BMA9" s="431"/>
      <c r="BMB9" s="431"/>
      <c r="BMC9" s="431"/>
      <c r="BMD9" s="431"/>
      <c r="BME9" s="431"/>
      <c r="BMF9" s="431"/>
      <c r="BMG9" s="431"/>
      <c r="BMH9" s="431"/>
      <c r="BMI9" s="431"/>
      <c r="BMJ9" s="431"/>
      <c r="BMK9" s="431"/>
      <c r="BML9" s="431"/>
      <c r="BMM9" s="431"/>
      <c r="BMN9" s="431"/>
      <c r="BMO9" s="431"/>
      <c r="BMP9" s="431"/>
      <c r="BMQ9" s="431"/>
      <c r="BMR9" s="431"/>
      <c r="BMS9" s="431"/>
      <c r="BMT9" s="431"/>
      <c r="BMU9" s="431"/>
      <c r="BMV9" s="431"/>
      <c r="BMW9" s="431"/>
      <c r="BMX9" s="431"/>
      <c r="BMY9" s="431"/>
      <c r="BMZ9" s="431"/>
      <c r="BNA9" s="431"/>
      <c r="BNB9" s="431"/>
      <c r="BNC9" s="431"/>
      <c r="BND9" s="431"/>
      <c r="BNE9" s="431"/>
      <c r="BNF9" s="431"/>
      <c r="BNG9" s="431"/>
      <c r="BNH9" s="431"/>
      <c r="BNI9" s="431"/>
      <c r="BNJ9" s="431"/>
      <c r="BNK9" s="431"/>
      <c r="BNL9" s="431"/>
      <c r="BNM9" s="431"/>
      <c r="BNN9" s="431"/>
      <c r="BNO9" s="431"/>
      <c r="BNP9" s="431"/>
      <c r="BNQ9" s="431"/>
      <c r="BNR9" s="431"/>
      <c r="BNS9" s="431"/>
      <c r="BNT9" s="431"/>
      <c r="BNU9" s="431"/>
      <c r="BNV9" s="431"/>
      <c r="BNW9" s="431"/>
      <c r="BNX9" s="431"/>
      <c r="BNY9" s="431"/>
      <c r="BNZ9" s="431"/>
      <c r="BOA9" s="431"/>
      <c r="BOB9" s="431"/>
      <c r="BOC9" s="431"/>
      <c r="BOD9" s="431"/>
      <c r="BOE9" s="431"/>
      <c r="BOF9" s="431"/>
      <c r="BOG9" s="431"/>
      <c r="BOH9" s="431"/>
      <c r="BOI9" s="431"/>
      <c r="BOJ9" s="431"/>
      <c r="BOK9" s="431"/>
      <c r="BOL9" s="431"/>
      <c r="BOM9" s="431"/>
      <c r="BON9" s="431"/>
      <c r="BOO9" s="431"/>
      <c r="BOP9" s="431"/>
      <c r="BOQ9" s="431"/>
      <c r="BOR9" s="431"/>
      <c r="BOS9" s="431"/>
      <c r="BOT9" s="431"/>
      <c r="BOU9" s="431"/>
      <c r="BOV9" s="431"/>
      <c r="BOW9" s="431"/>
      <c r="BOX9" s="431"/>
      <c r="BOY9" s="431"/>
      <c r="BOZ9" s="431"/>
      <c r="BPA9" s="431"/>
      <c r="BPB9" s="431"/>
      <c r="BPC9" s="431"/>
      <c r="BPD9" s="431"/>
      <c r="BPE9" s="431"/>
      <c r="BPF9" s="431"/>
      <c r="BPG9" s="431"/>
      <c r="BPH9" s="431"/>
      <c r="BPI9" s="431"/>
      <c r="BPJ9" s="431"/>
      <c r="BPK9" s="431"/>
      <c r="BPL9" s="431"/>
      <c r="BPM9" s="431"/>
      <c r="BPN9" s="431"/>
      <c r="BPO9" s="431"/>
      <c r="BPP9" s="431"/>
      <c r="BPQ9" s="431"/>
      <c r="BPR9" s="431"/>
      <c r="BPS9" s="431"/>
      <c r="BPT9" s="431"/>
      <c r="BPU9" s="431"/>
      <c r="BPV9" s="431"/>
      <c r="BPW9" s="431"/>
      <c r="BPX9" s="431"/>
      <c r="BPY9" s="431"/>
      <c r="BPZ9" s="431"/>
      <c r="BQA9" s="431"/>
      <c r="BQB9" s="431"/>
      <c r="BQC9" s="431"/>
      <c r="BQD9" s="431"/>
      <c r="BQE9" s="431"/>
      <c r="BQF9" s="431"/>
      <c r="BQG9" s="431"/>
      <c r="BQH9" s="431"/>
      <c r="BQI9" s="431"/>
      <c r="BQJ9" s="431"/>
      <c r="BQK9" s="431"/>
      <c r="BQL9" s="431"/>
      <c r="BQM9" s="431"/>
      <c r="BQN9" s="431"/>
      <c r="BQO9" s="431"/>
      <c r="BQP9" s="431"/>
      <c r="BQQ9" s="431"/>
      <c r="BQR9" s="431"/>
      <c r="BQS9" s="431"/>
      <c r="BQT9" s="431"/>
      <c r="BQU9" s="431"/>
      <c r="BQV9" s="431"/>
      <c r="BQW9" s="431"/>
      <c r="BQX9" s="431"/>
      <c r="BQY9" s="431"/>
      <c r="BQZ9" s="431"/>
      <c r="BRA9" s="431"/>
      <c r="BRB9" s="431"/>
      <c r="BRC9" s="431"/>
      <c r="BRD9" s="431"/>
      <c r="BRE9" s="431"/>
      <c r="BRF9" s="431"/>
      <c r="BRG9" s="431"/>
      <c r="BRH9" s="431"/>
      <c r="BRI9" s="431"/>
      <c r="BRJ9" s="431"/>
      <c r="BRK9" s="431"/>
      <c r="BRL9" s="431"/>
      <c r="BRM9" s="431"/>
      <c r="BRN9" s="431"/>
      <c r="BRO9" s="431"/>
      <c r="BRP9" s="431"/>
      <c r="BRQ9" s="431"/>
      <c r="BRR9" s="431"/>
      <c r="BRS9" s="431"/>
      <c r="BRT9" s="431"/>
      <c r="BRU9" s="431"/>
    </row>
    <row r="10" spans="1:1841" s="434" customFormat="1" ht="51" hidden="1" customHeight="1" x14ac:dyDescent="0.3">
      <c r="A10" s="795" t="str">
        <f>+'3. Metas Proyecto de Inv'!X7</f>
        <v>3. Intervenir 400 puntos con sistemas de contención vehicular, dispositivos de canalización u otros elementos de control de tránsito mantenidos</v>
      </c>
      <c r="B10" s="437" t="s">
        <v>547</v>
      </c>
      <c r="C10" s="438">
        <v>10</v>
      </c>
      <c r="D10" s="438">
        <v>10</v>
      </c>
      <c r="E10" s="438">
        <v>9</v>
      </c>
      <c r="F10" s="438"/>
      <c r="G10" s="438"/>
      <c r="H10" s="438"/>
      <c r="I10" s="438"/>
      <c r="J10" s="438"/>
      <c r="K10" s="439">
        <f>+C10+E10</f>
        <v>19</v>
      </c>
      <c r="L10" s="449">
        <f>+D10+F10</f>
        <v>10</v>
      </c>
      <c r="M10" s="441"/>
      <c r="N10" s="441"/>
      <c r="O10" s="433"/>
      <c r="P10" s="433"/>
      <c r="Q10" s="429"/>
      <c r="R10" s="429"/>
      <c r="S10" s="429"/>
      <c r="T10" s="429"/>
      <c r="U10" s="429"/>
      <c r="V10" s="429"/>
      <c r="W10" s="429"/>
      <c r="X10" s="429"/>
      <c r="Y10" s="429"/>
      <c r="Z10" s="429"/>
      <c r="AA10" s="430"/>
      <c r="AB10" s="486"/>
      <c r="AC10" s="486"/>
      <c r="AD10" s="527"/>
      <c r="AE10" s="527"/>
      <c r="AF10" s="527"/>
      <c r="AG10" s="527"/>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c r="BS10" s="431"/>
      <c r="BT10" s="431"/>
      <c r="BU10" s="431"/>
      <c r="BV10" s="431"/>
      <c r="BW10" s="431"/>
      <c r="BX10" s="431"/>
      <c r="BY10" s="431"/>
      <c r="BZ10" s="431"/>
      <c r="CA10" s="431"/>
      <c r="CB10" s="431"/>
      <c r="CC10" s="431"/>
      <c r="CD10" s="431"/>
      <c r="CE10" s="431"/>
      <c r="CF10" s="431"/>
      <c r="CG10" s="431"/>
      <c r="CH10" s="431"/>
      <c r="CI10" s="431"/>
      <c r="CJ10" s="431"/>
      <c r="CK10" s="431"/>
      <c r="CL10" s="431"/>
      <c r="CM10" s="431"/>
      <c r="CN10" s="431"/>
      <c r="CO10" s="431"/>
      <c r="CP10" s="431"/>
      <c r="CQ10" s="431"/>
      <c r="CR10" s="431"/>
      <c r="CS10" s="431"/>
      <c r="CT10" s="431"/>
      <c r="CU10" s="431"/>
      <c r="CV10" s="431"/>
      <c r="CW10" s="431"/>
      <c r="CX10" s="431"/>
      <c r="CY10" s="431"/>
      <c r="CZ10" s="431"/>
      <c r="DA10" s="431"/>
      <c r="DB10" s="431"/>
      <c r="DC10" s="431"/>
      <c r="DD10" s="431"/>
      <c r="DE10" s="431"/>
      <c r="DF10" s="431"/>
      <c r="DG10" s="431"/>
      <c r="DH10" s="431"/>
      <c r="DI10" s="431"/>
      <c r="DJ10" s="431"/>
      <c r="DK10" s="431"/>
      <c r="DL10" s="431"/>
      <c r="DM10" s="431"/>
      <c r="DN10" s="431"/>
      <c r="DO10" s="431"/>
      <c r="DP10" s="431"/>
      <c r="DQ10" s="431"/>
      <c r="DR10" s="431"/>
      <c r="DS10" s="431"/>
      <c r="DT10" s="431"/>
      <c r="DU10" s="431"/>
      <c r="DV10" s="431"/>
      <c r="DW10" s="431"/>
      <c r="DX10" s="431"/>
      <c r="DY10" s="431"/>
      <c r="DZ10" s="431"/>
      <c r="EA10" s="431"/>
      <c r="EB10" s="431"/>
      <c r="EC10" s="431"/>
      <c r="ED10" s="431"/>
      <c r="EE10" s="431"/>
      <c r="EF10" s="431"/>
      <c r="EG10" s="431"/>
      <c r="EH10" s="431"/>
      <c r="EI10" s="431"/>
      <c r="EJ10" s="431"/>
      <c r="EK10" s="431"/>
      <c r="EL10" s="431"/>
      <c r="EM10" s="431"/>
      <c r="EN10" s="431"/>
      <c r="EO10" s="431"/>
      <c r="EP10" s="431"/>
      <c r="EQ10" s="431"/>
      <c r="ER10" s="431"/>
      <c r="ES10" s="431"/>
      <c r="ET10" s="431"/>
      <c r="EU10" s="431"/>
      <c r="EV10" s="431"/>
      <c r="EW10" s="431"/>
      <c r="EX10" s="431"/>
      <c r="EY10" s="431"/>
      <c r="EZ10" s="431"/>
      <c r="FA10" s="431"/>
      <c r="FB10" s="431"/>
      <c r="FC10" s="431"/>
      <c r="FD10" s="431"/>
      <c r="FE10" s="431"/>
      <c r="FF10" s="431"/>
      <c r="FG10" s="431"/>
      <c r="FH10" s="431"/>
      <c r="FI10" s="431"/>
      <c r="FJ10" s="431"/>
      <c r="FK10" s="431"/>
      <c r="FL10" s="431"/>
      <c r="FM10" s="431"/>
      <c r="FN10" s="431"/>
      <c r="FO10" s="431"/>
      <c r="FP10" s="431"/>
      <c r="FQ10" s="431"/>
      <c r="FR10" s="431"/>
      <c r="FS10" s="431"/>
      <c r="FT10" s="431"/>
      <c r="FU10" s="431"/>
      <c r="FV10" s="431"/>
      <c r="FW10" s="431"/>
      <c r="FX10" s="431"/>
      <c r="FY10" s="431"/>
      <c r="FZ10" s="431"/>
      <c r="GA10" s="431"/>
      <c r="GB10" s="431"/>
      <c r="GC10" s="431"/>
      <c r="GD10" s="431"/>
      <c r="GE10" s="431"/>
      <c r="GF10" s="431"/>
      <c r="GG10" s="431"/>
      <c r="GH10" s="431"/>
      <c r="GI10" s="431"/>
      <c r="GJ10" s="431"/>
      <c r="GK10" s="431"/>
      <c r="GL10" s="431"/>
      <c r="GM10" s="431"/>
      <c r="GN10" s="431"/>
      <c r="GO10" s="431"/>
      <c r="GP10" s="431"/>
      <c r="GQ10" s="431"/>
      <c r="GR10" s="431"/>
      <c r="GS10" s="431"/>
      <c r="GT10" s="431"/>
      <c r="GU10" s="431"/>
      <c r="GV10" s="431"/>
      <c r="GW10" s="431"/>
      <c r="GX10" s="431"/>
      <c r="GY10" s="431"/>
      <c r="GZ10" s="431"/>
      <c r="HA10" s="431"/>
      <c r="HB10" s="431"/>
      <c r="HC10" s="431"/>
      <c r="HD10" s="431"/>
      <c r="HE10" s="431"/>
      <c r="HF10" s="431"/>
      <c r="HG10" s="431"/>
      <c r="HH10" s="431"/>
      <c r="HI10" s="431"/>
      <c r="HJ10" s="431"/>
      <c r="HK10" s="431"/>
      <c r="HL10" s="431"/>
      <c r="HM10" s="431"/>
      <c r="HN10" s="431"/>
      <c r="HO10" s="431"/>
      <c r="HP10" s="431"/>
      <c r="HQ10" s="431"/>
      <c r="HR10" s="431"/>
      <c r="HS10" s="431"/>
      <c r="HT10" s="431"/>
      <c r="HU10" s="431"/>
      <c r="HV10" s="431"/>
      <c r="HW10" s="431"/>
      <c r="HX10" s="431"/>
      <c r="HY10" s="431"/>
      <c r="HZ10" s="431"/>
      <c r="IA10" s="431"/>
      <c r="IB10" s="431"/>
      <c r="IC10" s="431"/>
      <c r="ID10" s="431"/>
      <c r="IE10" s="431"/>
      <c r="IF10" s="431"/>
      <c r="IG10" s="431"/>
      <c r="IH10" s="431"/>
      <c r="II10" s="431"/>
      <c r="IJ10" s="431"/>
      <c r="IK10" s="431"/>
      <c r="IL10" s="431"/>
      <c r="IM10" s="431"/>
      <c r="IN10" s="431"/>
      <c r="IO10" s="431"/>
      <c r="IP10" s="431"/>
      <c r="IQ10" s="431"/>
      <c r="IR10" s="431"/>
      <c r="IS10" s="431"/>
      <c r="IT10" s="431"/>
      <c r="IU10" s="431"/>
      <c r="IV10" s="431"/>
      <c r="IW10" s="431"/>
      <c r="IX10" s="431"/>
      <c r="IY10" s="431"/>
      <c r="IZ10" s="431"/>
      <c r="JA10" s="431"/>
      <c r="JB10" s="431"/>
      <c r="JC10" s="431"/>
      <c r="JD10" s="431"/>
      <c r="JE10" s="431"/>
      <c r="JF10" s="431"/>
      <c r="JG10" s="431"/>
      <c r="JH10" s="431"/>
      <c r="JI10" s="431"/>
      <c r="JJ10" s="431"/>
      <c r="JK10" s="431"/>
      <c r="JL10" s="431"/>
      <c r="JM10" s="431"/>
      <c r="JN10" s="431"/>
      <c r="JO10" s="431"/>
      <c r="JP10" s="431"/>
      <c r="JQ10" s="431"/>
      <c r="JR10" s="431"/>
      <c r="JS10" s="431"/>
      <c r="JT10" s="431"/>
      <c r="JU10" s="431"/>
      <c r="JV10" s="431"/>
      <c r="JW10" s="431"/>
      <c r="JX10" s="431"/>
      <c r="JY10" s="431"/>
      <c r="JZ10" s="431"/>
      <c r="KA10" s="431"/>
      <c r="KB10" s="431"/>
      <c r="KC10" s="431"/>
      <c r="KD10" s="431"/>
      <c r="KE10" s="431"/>
      <c r="KF10" s="431"/>
      <c r="KG10" s="431"/>
      <c r="KH10" s="431"/>
      <c r="KI10" s="431"/>
      <c r="KJ10" s="431"/>
      <c r="KK10" s="431"/>
      <c r="KL10" s="431"/>
      <c r="KM10" s="431"/>
      <c r="KN10" s="431"/>
      <c r="KO10" s="431"/>
      <c r="KP10" s="431"/>
      <c r="KQ10" s="431"/>
      <c r="KR10" s="431"/>
      <c r="KS10" s="431"/>
      <c r="KT10" s="431"/>
      <c r="KU10" s="431"/>
      <c r="KV10" s="431"/>
      <c r="KW10" s="431"/>
      <c r="KX10" s="431"/>
      <c r="KY10" s="431"/>
      <c r="KZ10" s="431"/>
      <c r="LA10" s="431"/>
      <c r="LB10" s="431"/>
      <c r="LC10" s="431"/>
      <c r="LD10" s="431"/>
      <c r="LE10" s="431"/>
      <c r="LF10" s="431"/>
      <c r="LG10" s="431"/>
      <c r="LH10" s="431"/>
      <c r="LI10" s="431"/>
      <c r="LJ10" s="431"/>
      <c r="LK10" s="431"/>
      <c r="LL10" s="431"/>
      <c r="LM10" s="431"/>
      <c r="LN10" s="431"/>
      <c r="LO10" s="431"/>
      <c r="LP10" s="431"/>
      <c r="LQ10" s="431"/>
      <c r="LR10" s="431"/>
      <c r="LS10" s="431"/>
      <c r="LT10" s="431"/>
      <c r="LU10" s="431"/>
      <c r="LV10" s="431"/>
      <c r="LW10" s="431"/>
      <c r="LX10" s="431"/>
      <c r="LY10" s="431"/>
      <c r="LZ10" s="431"/>
      <c r="MA10" s="431"/>
      <c r="MB10" s="431"/>
      <c r="MC10" s="431"/>
      <c r="MD10" s="431"/>
      <c r="ME10" s="431"/>
      <c r="MF10" s="431"/>
      <c r="MG10" s="431"/>
      <c r="MH10" s="431"/>
      <c r="MI10" s="431"/>
      <c r="MJ10" s="431"/>
      <c r="MK10" s="431"/>
      <c r="ML10" s="431"/>
      <c r="MM10" s="431"/>
      <c r="MN10" s="431"/>
      <c r="MO10" s="431"/>
      <c r="MP10" s="431"/>
      <c r="MQ10" s="431"/>
      <c r="MR10" s="431"/>
      <c r="MS10" s="431"/>
      <c r="MT10" s="431"/>
      <c r="MU10" s="431"/>
      <c r="MV10" s="431"/>
      <c r="MW10" s="431"/>
      <c r="MX10" s="431"/>
      <c r="MY10" s="431"/>
      <c r="MZ10" s="431"/>
      <c r="NA10" s="431"/>
      <c r="NB10" s="431"/>
      <c r="NC10" s="431"/>
      <c r="ND10" s="431"/>
      <c r="NE10" s="431"/>
      <c r="NF10" s="431"/>
      <c r="NG10" s="431"/>
      <c r="NH10" s="431"/>
      <c r="NI10" s="431"/>
      <c r="NJ10" s="431"/>
      <c r="NK10" s="431"/>
      <c r="NL10" s="431"/>
      <c r="NM10" s="431"/>
      <c r="NN10" s="431"/>
      <c r="NO10" s="431"/>
      <c r="NP10" s="431"/>
      <c r="NQ10" s="431"/>
      <c r="NR10" s="431"/>
      <c r="NS10" s="431"/>
      <c r="NT10" s="431"/>
      <c r="NU10" s="431"/>
      <c r="NV10" s="431"/>
      <c r="NW10" s="431"/>
      <c r="NX10" s="431"/>
      <c r="NY10" s="431"/>
      <c r="NZ10" s="431"/>
      <c r="OA10" s="431"/>
      <c r="OB10" s="431"/>
      <c r="OC10" s="431"/>
      <c r="OD10" s="431"/>
      <c r="OE10" s="431"/>
      <c r="OF10" s="431"/>
      <c r="OG10" s="431"/>
      <c r="OH10" s="431"/>
      <c r="OI10" s="431"/>
      <c r="OJ10" s="431"/>
      <c r="OK10" s="431"/>
      <c r="OL10" s="431"/>
      <c r="OM10" s="431"/>
      <c r="ON10" s="431"/>
      <c r="OO10" s="431"/>
      <c r="OP10" s="431"/>
      <c r="OQ10" s="431"/>
      <c r="OR10" s="431"/>
      <c r="OS10" s="431"/>
      <c r="OT10" s="431"/>
      <c r="OU10" s="431"/>
      <c r="OV10" s="431"/>
      <c r="OW10" s="431"/>
      <c r="OX10" s="431"/>
      <c r="OY10" s="431"/>
      <c r="OZ10" s="431"/>
      <c r="PA10" s="431"/>
      <c r="PB10" s="431"/>
      <c r="PC10" s="431"/>
      <c r="PD10" s="431"/>
      <c r="PE10" s="431"/>
      <c r="PF10" s="431"/>
      <c r="PG10" s="431"/>
      <c r="PH10" s="431"/>
      <c r="PI10" s="431"/>
      <c r="PJ10" s="431"/>
      <c r="PK10" s="431"/>
      <c r="PL10" s="431"/>
      <c r="PM10" s="431"/>
      <c r="PN10" s="431"/>
      <c r="PO10" s="431"/>
      <c r="PP10" s="431"/>
      <c r="PQ10" s="431"/>
      <c r="PR10" s="431"/>
      <c r="PS10" s="431"/>
      <c r="PT10" s="431"/>
      <c r="PU10" s="431"/>
      <c r="PV10" s="431"/>
      <c r="PW10" s="431"/>
      <c r="PX10" s="431"/>
      <c r="PY10" s="431"/>
      <c r="PZ10" s="431"/>
      <c r="QA10" s="431"/>
      <c r="QB10" s="431"/>
      <c r="QC10" s="431"/>
      <c r="QD10" s="431"/>
      <c r="QE10" s="431"/>
      <c r="QF10" s="431"/>
      <c r="QG10" s="431"/>
      <c r="QH10" s="431"/>
      <c r="QI10" s="431"/>
      <c r="QJ10" s="431"/>
      <c r="QK10" s="431"/>
      <c r="QL10" s="431"/>
      <c r="QM10" s="431"/>
      <c r="QN10" s="431"/>
      <c r="QO10" s="431"/>
      <c r="QP10" s="431"/>
      <c r="QQ10" s="431"/>
      <c r="QR10" s="431"/>
      <c r="QS10" s="431"/>
      <c r="QT10" s="431"/>
      <c r="QU10" s="431"/>
      <c r="QV10" s="431"/>
      <c r="QW10" s="431"/>
      <c r="QX10" s="431"/>
      <c r="QY10" s="431"/>
      <c r="QZ10" s="431"/>
      <c r="RA10" s="431"/>
      <c r="RB10" s="431"/>
      <c r="RC10" s="431"/>
      <c r="RD10" s="431"/>
      <c r="RE10" s="431"/>
      <c r="RF10" s="431"/>
      <c r="RG10" s="431"/>
      <c r="RH10" s="431"/>
      <c r="RI10" s="431"/>
      <c r="RJ10" s="431"/>
      <c r="RK10" s="431"/>
      <c r="RL10" s="431"/>
      <c r="RM10" s="431"/>
      <c r="RN10" s="431"/>
      <c r="RO10" s="431"/>
      <c r="RP10" s="431"/>
      <c r="RQ10" s="431"/>
      <c r="RR10" s="431"/>
      <c r="RS10" s="431"/>
      <c r="RT10" s="431"/>
      <c r="RU10" s="431"/>
      <c r="RV10" s="431"/>
      <c r="RW10" s="431"/>
      <c r="RX10" s="431"/>
      <c r="RY10" s="431"/>
      <c r="RZ10" s="431"/>
      <c r="SA10" s="431"/>
      <c r="SB10" s="431"/>
      <c r="SC10" s="431"/>
      <c r="SD10" s="431"/>
      <c r="SE10" s="431"/>
      <c r="SF10" s="431"/>
      <c r="SG10" s="431"/>
      <c r="SH10" s="431"/>
      <c r="SI10" s="431"/>
      <c r="SJ10" s="431"/>
      <c r="SK10" s="431"/>
      <c r="SL10" s="431"/>
      <c r="SM10" s="431"/>
      <c r="SN10" s="431"/>
      <c r="SO10" s="431"/>
      <c r="SP10" s="431"/>
      <c r="SQ10" s="431"/>
      <c r="SR10" s="431"/>
      <c r="SS10" s="431"/>
      <c r="ST10" s="431"/>
      <c r="SU10" s="431"/>
      <c r="SV10" s="431"/>
      <c r="SW10" s="431"/>
      <c r="SX10" s="431"/>
      <c r="SY10" s="431"/>
      <c r="SZ10" s="431"/>
      <c r="TA10" s="431"/>
      <c r="TB10" s="431"/>
      <c r="TC10" s="431"/>
      <c r="TD10" s="431"/>
      <c r="TE10" s="431"/>
      <c r="TF10" s="431"/>
      <c r="TG10" s="431"/>
      <c r="TH10" s="431"/>
      <c r="TI10" s="431"/>
      <c r="TJ10" s="431"/>
      <c r="TK10" s="431"/>
      <c r="TL10" s="431"/>
      <c r="TM10" s="431"/>
      <c r="TN10" s="431"/>
      <c r="TO10" s="431"/>
      <c r="TP10" s="431"/>
      <c r="TQ10" s="431"/>
      <c r="TR10" s="431"/>
      <c r="TS10" s="431"/>
      <c r="TT10" s="431"/>
      <c r="TU10" s="431"/>
      <c r="TV10" s="431"/>
      <c r="TW10" s="431"/>
      <c r="TX10" s="431"/>
      <c r="TY10" s="431"/>
      <c r="TZ10" s="431"/>
      <c r="UA10" s="431"/>
      <c r="UB10" s="431"/>
      <c r="UC10" s="431"/>
      <c r="UD10" s="431"/>
      <c r="UE10" s="431"/>
      <c r="UF10" s="431"/>
      <c r="UG10" s="431"/>
      <c r="UH10" s="431"/>
      <c r="UI10" s="431"/>
      <c r="UJ10" s="431"/>
      <c r="UK10" s="431"/>
      <c r="UL10" s="431"/>
      <c r="UM10" s="431"/>
      <c r="UN10" s="431"/>
      <c r="UO10" s="431"/>
      <c r="UP10" s="431"/>
      <c r="UQ10" s="431"/>
      <c r="UR10" s="431"/>
      <c r="US10" s="431"/>
      <c r="UT10" s="431"/>
      <c r="UU10" s="431"/>
      <c r="UV10" s="431"/>
      <c r="UW10" s="431"/>
      <c r="UX10" s="431"/>
      <c r="UY10" s="431"/>
      <c r="UZ10" s="431"/>
      <c r="VA10" s="431"/>
      <c r="VB10" s="431"/>
      <c r="VC10" s="431"/>
      <c r="VD10" s="431"/>
      <c r="VE10" s="431"/>
      <c r="VF10" s="431"/>
      <c r="VG10" s="431"/>
      <c r="VH10" s="431"/>
      <c r="VI10" s="431"/>
      <c r="VJ10" s="431"/>
      <c r="VK10" s="431"/>
      <c r="VL10" s="431"/>
      <c r="VM10" s="431"/>
      <c r="VN10" s="431"/>
      <c r="VO10" s="431"/>
      <c r="VP10" s="431"/>
      <c r="VQ10" s="431"/>
      <c r="VR10" s="431"/>
      <c r="VS10" s="431"/>
      <c r="VT10" s="431"/>
      <c r="VU10" s="431"/>
      <c r="VV10" s="431"/>
      <c r="VW10" s="431"/>
      <c r="VX10" s="431"/>
      <c r="VY10" s="431"/>
      <c r="VZ10" s="431"/>
      <c r="WA10" s="431"/>
      <c r="WB10" s="431"/>
      <c r="WC10" s="431"/>
      <c r="WD10" s="431"/>
      <c r="WE10" s="431"/>
      <c r="WF10" s="431"/>
      <c r="WG10" s="431"/>
      <c r="WH10" s="431"/>
      <c r="WI10" s="431"/>
      <c r="WJ10" s="431"/>
      <c r="WK10" s="431"/>
      <c r="WL10" s="431"/>
      <c r="WM10" s="431"/>
      <c r="WN10" s="431"/>
      <c r="WO10" s="431"/>
      <c r="WP10" s="431"/>
      <c r="WQ10" s="431"/>
      <c r="WR10" s="431"/>
      <c r="WS10" s="431"/>
      <c r="WT10" s="431"/>
      <c r="WU10" s="431"/>
      <c r="WV10" s="431"/>
      <c r="WW10" s="431"/>
      <c r="WX10" s="431"/>
      <c r="WY10" s="431"/>
      <c r="WZ10" s="431"/>
      <c r="XA10" s="431"/>
      <c r="XB10" s="431"/>
      <c r="XC10" s="431"/>
      <c r="XD10" s="431"/>
      <c r="XE10" s="431"/>
      <c r="XF10" s="431"/>
      <c r="XG10" s="431"/>
      <c r="XH10" s="431"/>
      <c r="XI10" s="431"/>
      <c r="XJ10" s="431"/>
      <c r="XK10" s="431"/>
      <c r="XL10" s="431"/>
      <c r="XM10" s="431"/>
      <c r="XN10" s="431"/>
      <c r="XO10" s="431"/>
      <c r="XP10" s="431"/>
      <c r="XQ10" s="431"/>
      <c r="XR10" s="431"/>
      <c r="XS10" s="431"/>
      <c r="XT10" s="431"/>
      <c r="XU10" s="431"/>
      <c r="XV10" s="431"/>
      <c r="XW10" s="431"/>
      <c r="XX10" s="431"/>
      <c r="XY10" s="431"/>
      <c r="XZ10" s="431"/>
      <c r="YA10" s="431"/>
      <c r="YB10" s="431"/>
      <c r="YC10" s="431"/>
      <c r="YD10" s="431"/>
      <c r="YE10" s="431"/>
      <c r="YF10" s="431"/>
      <c r="YG10" s="431"/>
      <c r="YH10" s="431"/>
      <c r="YI10" s="431"/>
      <c r="YJ10" s="431"/>
      <c r="YK10" s="431"/>
      <c r="YL10" s="431"/>
      <c r="YM10" s="431"/>
      <c r="YN10" s="431"/>
      <c r="YO10" s="431"/>
      <c r="YP10" s="431"/>
      <c r="YQ10" s="431"/>
      <c r="YR10" s="431"/>
      <c r="YS10" s="431"/>
      <c r="YT10" s="431"/>
      <c r="YU10" s="431"/>
      <c r="YV10" s="431"/>
      <c r="YW10" s="431"/>
      <c r="YX10" s="431"/>
      <c r="YY10" s="431"/>
      <c r="YZ10" s="431"/>
      <c r="ZA10" s="431"/>
      <c r="ZB10" s="431"/>
      <c r="ZC10" s="431"/>
      <c r="ZD10" s="431"/>
      <c r="ZE10" s="431"/>
      <c r="ZF10" s="431"/>
      <c r="ZG10" s="431"/>
      <c r="ZH10" s="431"/>
      <c r="ZI10" s="431"/>
      <c r="ZJ10" s="431"/>
      <c r="ZK10" s="431"/>
      <c r="ZL10" s="431"/>
      <c r="ZM10" s="431"/>
      <c r="ZN10" s="431"/>
      <c r="ZO10" s="431"/>
      <c r="ZP10" s="431"/>
      <c r="ZQ10" s="431"/>
      <c r="ZR10" s="431"/>
      <c r="ZS10" s="431"/>
      <c r="ZT10" s="431"/>
      <c r="ZU10" s="431"/>
      <c r="ZV10" s="431"/>
      <c r="ZW10" s="431"/>
      <c r="ZX10" s="431"/>
      <c r="ZY10" s="431"/>
      <c r="ZZ10" s="431"/>
      <c r="AAA10" s="431"/>
      <c r="AAB10" s="431"/>
      <c r="AAC10" s="431"/>
      <c r="AAD10" s="431"/>
      <c r="AAE10" s="431"/>
      <c r="AAF10" s="431"/>
      <c r="AAG10" s="431"/>
      <c r="AAH10" s="431"/>
      <c r="AAI10" s="431"/>
      <c r="AAJ10" s="431"/>
      <c r="AAK10" s="431"/>
      <c r="AAL10" s="431"/>
      <c r="AAM10" s="431"/>
      <c r="AAN10" s="431"/>
      <c r="AAO10" s="431"/>
      <c r="AAP10" s="431"/>
      <c r="AAQ10" s="431"/>
      <c r="AAR10" s="431"/>
      <c r="AAS10" s="431"/>
      <c r="AAT10" s="431"/>
      <c r="AAU10" s="431"/>
      <c r="AAV10" s="431"/>
      <c r="AAW10" s="431"/>
      <c r="AAX10" s="431"/>
      <c r="AAY10" s="431"/>
      <c r="AAZ10" s="431"/>
      <c r="ABA10" s="431"/>
      <c r="ABB10" s="431"/>
      <c r="ABC10" s="431"/>
      <c r="ABD10" s="431"/>
      <c r="ABE10" s="431"/>
      <c r="ABF10" s="431"/>
      <c r="ABG10" s="431"/>
      <c r="ABH10" s="431"/>
      <c r="ABI10" s="431"/>
      <c r="ABJ10" s="431"/>
      <c r="ABK10" s="431"/>
      <c r="ABL10" s="431"/>
      <c r="ABM10" s="431"/>
      <c r="ABN10" s="431"/>
      <c r="ABO10" s="431"/>
      <c r="ABP10" s="431"/>
      <c r="ABQ10" s="431"/>
      <c r="ABR10" s="431"/>
      <c r="ABS10" s="431"/>
      <c r="ABT10" s="431"/>
      <c r="ABU10" s="431"/>
      <c r="ABV10" s="431"/>
      <c r="ABW10" s="431"/>
      <c r="ABX10" s="431"/>
      <c r="ABY10" s="431"/>
      <c r="ABZ10" s="431"/>
      <c r="ACA10" s="431"/>
      <c r="ACB10" s="431"/>
      <c r="ACC10" s="431"/>
      <c r="ACD10" s="431"/>
      <c r="ACE10" s="431"/>
      <c r="ACF10" s="431"/>
      <c r="ACG10" s="431"/>
      <c r="ACH10" s="431"/>
      <c r="ACI10" s="431"/>
      <c r="ACJ10" s="431"/>
      <c r="ACK10" s="431"/>
      <c r="ACL10" s="431"/>
      <c r="ACM10" s="431"/>
      <c r="ACN10" s="431"/>
      <c r="ACO10" s="431"/>
      <c r="ACP10" s="431"/>
      <c r="ACQ10" s="431"/>
      <c r="ACR10" s="431"/>
      <c r="ACS10" s="431"/>
      <c r="ACT10" s="431"/>
      <c r="ACU10" s="431"/>
      <c r="ACV10" s="431"/>
      <c r="ACW10" s="431"/>
      <c r="ACX10" s="431"/>
      <c r="ACY10" s="431"/>
      <c r="ACZ10" s="431"/>
      <c r="ADA10" s="431"/>
      <c r="ADB10" s="431"/>
      <c r="ADC10" s="431"/>
      <c r="ADD10" s="431"/>
      <c r="ADE10" s="431"/>
      <c r="ADF10" s="431"/>
      <c r="ADG10" s="431"/>
      <c r="ADH10" s="431"/>
      <c r="ADI10" s="431"/>
      <c r="ADJ10" s="431"/>
      <c r="ADK10" s="431"/>
      <c r="ADL10" s="431"/>
      <c r="ADM10" s="431"/>
      <c r="ADN10" s="431"/>
      <c r="ADO10" s="431"/>
      <c r="ADP10" s="431"/>
      <c r="ADQ10" s="431"/>
      <c r="ADR10" s="431"/>
      <c r="ADS10" s="431"/>
      <c r="ADT10" s="431"/>
      <c r="ADU10" s="431"/>
      <c r="ADV10" s="431"/>
      <c r="ADW10" s="431"/>
      <c r="ADX10" s="431"/>
      <c r="ADY10" s="431"/>
      <c r="ADZ10" s="431"/>
      <c r="AEA10" s="431"/>
      <c r="AEB10" s="431"/>
      <c r="AEC10" s="431"/>
      <c r="AED10" s="431"/>
      <c r="AEE10" s="431"/>
      <c r="AEF10" s="431"/>
      <c r="AEG10" s="431"/>
      <c r="AEH10" s="431"/>
      <c r="AEI10" s="431"/>
      <c r="AEJ10" s="431"/>
      <c r="AEK10" s="431"/>
      <c r="AEL10" s="431"/>
      <c r="AEM10" s="431"/>
      <c r="AEN10" s="431"/>
      <c r="AEO10" s="431"/>
      <c r="AEP10" s="431"/>
      <c r="AEQ10" s="431"/>
      <c r="AER10" s="431"/>
      <c r="AES10" s="431"/>
      <c r="AET10" s="431"/>
      <c r="AEU10" s="431"/>
      <c r="AEV10" s="431"/>
      <c r="AEW10" s="431"/>
      <c r="AEX10" s="431"/>
      <c r="AEY10" s="431"/>
      <c r="AEZ10" s="431"/>
      <c r="AFA10" s="431"/>
      <c r="AFB10" s="431"/>
      <c r="AFC10" s="431"/>
      <c r="AFD10" s="431"/>
      <c r="AFE10" s="431"/>
      <c r="AFF10" s="431"/>
      <c r="AFG10" s="431"/>
      <c r="AFH10" s="431"/>
      <c r="AFI10" s="431"/>
      <c r="AFJ10" s="431"/>
      <c r="AFK10" s="431"/>
      <c r="AFL10" s="431"/>
      <c r="AFM10" s="431"/>
      <c r="AFN10" s="431"/>
      <c r="AFO10" s="431"/>
      <c r="AFP10" s="431"/>
      <c r="AFQ10" s="431"/>
      <c r="AFR10" s="431"/>
      <c r="AFS10" s="431"/>
      <c r="AFT10" s="431"/>
      <c r="AFU10" s="431"/>
      <c r="AFV10" s="431"/>
      <c r="AFW10" s="431"/>
      <c r="AFX10" s="431"/>
      <c r="AFY10" s="431"/>
      <c r="AFZ10" s="431"/>
      <c r="AGA10" s="431"/>
      <c r="AGB10" s="431"/>
      <c r="AGC10" s="431"/>
      <c r="AGD10" s="431"/>
      <c r="AGE10" s="431"/>
      <c r="AGF10" s="431"/>
      <c r="AGG10" s="431"/>
      <c r="AGH10" s="431"/>
      <c r="AGI10" s="431"/>
      <c r="AGJ10" s="431"/>
      <c r="AGK10" s="431"/>
      <c r="AGL10" s="431"/>
      <c r="AGM10" s="431"/>
      <c r="AGN10" s="431"/>
      <c r="AGO10" s="431"/>
      <c r="AGP10" s="431"/>
      <c r="AGQ10" s="431"/>
      <c r="AGR10" s="431"/>
      <c r="AGS10" s="431"/>
      <c r="AGT10" s="431"/>
      <c r="AGU10" s="431"/>
      <c r="AGV10" s="431"/>
      <c r="AGW10" s="431"/>
      <c r="AGX10" s="431"/>
      <c r="AGY10" s="431"/>
      <c r="AGZ10" s="431"/>
      <c r="AHA10" s="431"/>
      <c r="AHB10" s="431"/>
      <c r="AHC10" s="431"/>
      <c r="AHD10" s="431"/>
      <c r="AHE10" s="431"/>
      <c r="AHF10" s="431"/>
      <c r="AHG10" s="431"/>
      <c r="AHH10" s="431"/>
      <c r="AHI10" s="431"/>
      <c r="AHJ10" s="431"/>
      <c r="AHK10" s="431"/>
      <c r="AHL10" s="431"/>
      <c r="AHM10" s="431"/>
      <c r="AHN10" s="431"/>
      <c r="AHO10" s="431"/>
      <c r="AHP10" s="431"/>
      <c r="AHQ10" s="431"/>
      <c r="AHR10" s="431"/>
      <c r="AHS10" s="431"/>
      <c r="AHT10" s="431"/>
      <c r="AHU10" s="431"/>
      <c r="AHV10" s="431"/>
      <c r="AHW10" s="431"/>
      <c r="AHX10" s="431"/>
      <c r="AHY10" s="431"/>
      <c r="AHZ10" s="431"/>
      <c r="AIA10" s="431"/>
      <c r="AIB10" s="431"/>
      <c r="AIC10" s="431"/>
      <c r="AID10" s="431"/>
      <c r="AIE10" s="431"/>
      <c r="AIF10" s="431"/>
      <c r="AIG10" s="431"/>
      <c r="AIH10" s="431"/>
      <c r="AII10" s="431"/>
      <c r="AIJ10" s="431"/>
      <c r="AIK10" s="431"/>
      <c r="AIL10" s="431"/>
      <c r="AIM10" s="431"/>
      <c r="AIN10" s="431"/>
      <c r="AIO10" s="431"/>
      <c r="AIP10" s="431"/>
      <c r="AIQ10" s="431"/>
      <c r="AIR10" s="431"/>
      <c r="AIS10" s="431"/>
      <c r="AIT10" s="431"/>
      <c r="AIU10" s="431"/>
      <c r="AIV10" s="431"/>
      <c r="AIW10" s="431"/>
      <c r="AIX10" s="431"/>
      <c r="AIY10" s="431"/>
      <c r="AIZ10" s="431"/>
      <c r="AJA10" s="431"/>
      <c r="AJB10" s="431"/>
      <c r="AJC10" s="431"/>
      <c r="AJD10" s="431"/>
      <c r="AJE10" s="431"/>
      <c r="AJF10" s="431"/>
      <c r="AJG10" s="431"/>
      <c r="AJH10" s="431"/>
      <c r="AJI10" s="431"/>
      <c r="AJJ10" s="431"/>
      <c r="AJK10" s="431"/>
      <c r="AJL10" s="431"/>
      <c r="AJM10" s="431"/>
      <c r="AJN10" s="431"/>
      <c r="AJO10" s="431"/>
      <c r="AJP10" s="431"/>
      <c r="AJQ10" s="431"/>
      <c r="AJR10" s="431"/>
      <c r="AJS10" s="431"/>
      <c r="AJT10" s="431"/>
      <c r="AJU10" s="431"/>
      <c r="AJV10" s="431"/>
      <c r="AJW10" s="431"/>
      <c r="AJX10" s="431"/>
      <c r="AJY10" s="431"/>
      <c r="AJZ10" s="431"/>
      <c r="AKA10" s="431"/>
      <c r="AKB10" s="431"/>
      <c r="AKC10" s="431"/>
      <c r="AKD10" s="431"/>
      <c r="AKE10" s="431"/>
      <c r="AKF10" s="431"/>
      <c r="AKG10" s="431"/>
      <c r="AKH10" s="431"/>
      <c r="AKI10" s="431"/>
      <c r="AKJ10" s="431"/>
      <c r="AKK10" s="431"/>
      <c r="AKL10" s="431"/>
      <c r="AKM10" s="431"/>
      <c r="AKN10" s="431"/>
      <c r="AKO10" s="431"/>
      <c r="AKP10" s="431"/>
      <c r="AKQ10" s="431"/>
      <c r="AKR10" s="431"/>
      <c r="AKS10" s="431"/>
      <c r="AKT10" s="431"/>
      <c r="AKU10" s="431"/>
      <c r="AKV10" s="431"/>
      <c r="AKW10" s="431"/>
      <c r="AKX10" s="431"/>
      <c r="AKY10" s="431"/>
      <c r="AKZ10" s="431"/>
      <c r="ALA10" s="431"/>
      <c r="ALB10" s="431"/>
      <c r="ALC10" s="431"/>
      <c r="ALD10" s="431"/>
      <c r="ALE10" s="431"/>
      <c r="ALF10" s="431"/>
      <c r="ALG10" s="431"/>
      <c r="ALH10" s="431"/>
      <c r="ALI10" s="431"/>
      <c r="ALJ10" s="431"/>
      <c r="ALK10" s="431"/>
      <c r="ALL10" s="431"/>
      <c r="ALM10" s="431"/>
      <c r="ALN10" s="431"/>
      <c r="ALO10" s="431"/>
      <c r="ALP10" s="431"/>
      <c r="ALQ10" s="431"/>
      <c r="ALR10" s="431"/>
      <c r="ALS10" s="431"/>
      <c r="ALT10" s="431"/>
      <c r="ALU10" s="431"/>
      <c r="ALV10" s="431"/>
      <c r="ALW10" s="431"/>
      <c r="ALX10" s="431"/>
      <c r="ALY10" s="431"/>
      <c r="ALZ10" s="431"/>
      <c r="AMA10" s="431"/>
      <c r="AMB10" s="431"/>
      <c r="AMC10" s="431"/>
      <c r="AMD10" s="431"/>
      <c r="AME10" s="431"/>
      <c r="AMF10" s="431"/>
      <c r="AMG10" s="431"/>
      <c r="AMH10" s="431"/>
      <c r="AMI10" s="431"/>
      <c r="AMJ10" s="431"/>
      <c r="AMK10" s="431"/>
      <c r="AML10" s="431"/>
      <c r="AMM10" s="431"/>
      <c r="AMN10" s="431"/>
      <c r="AMO10" s="431"/>
      <c r="AMP10" s="431"/>
      <c r="AMQ10" s="431"/>
      <c r="AMR10" s="431"/>
      <c r="AMS10" s="431"/>
      <c r="AMT10" s="431"/>
      <c r="AMU10" s="431"/>
      <c r="AMV10" s="431"/>
      <c r="AMW10" s="431"/>
      <c r="AMX10" s="431"/>
      <c r="AMY10" s="431"/>
      <c r="AMZ10" s="431"/>
      <c r="ANA10" s="431"/>
      <c r="ANB10" s="431"/>
      <c r="ANC10" s="431"/>
      <c r="AND10" s="431"/>
      <c r="ANE10" s="431"/>
      <c r="ANF10" s="431"/>
      <c r="ANG10" s="431"/>
      <c r="ANH10" s="431"/>
      <c r="ANI10" s="431"/>
      <c r="ANJ10" s="431"/>
      <c r="ANK10" s="431"/>
      <c r="ANL10" s="431"/>
      <c r="ANM10" s="431"/>
      <c r="ANN10" s="431"/>
      <c r="ANO10" s="431"/>
      <c r="ANP10" s="431"/>
      <c r="ANQ10" s="431"/>
      <c r="ANR10" s="431"/>
      <c r="ANS10" s="431"/>
      <c r="ANT10" s="431"/>
      <c r="ANU10" s="431"/>
      <c r="ANV10" s="431"/>
      <c r="ANW10" s="431"/>
      <c r="ANX10" s="431"/>
      <c r="ANY10" s="431"/>
      <c r="ANZ10" s="431"/>
      <c r="AOA10" s="431"/>
      <c r="AOB10" s="431"/>
      <c r="AOC10" s="431"/>
      <c r="AOD10" s="431"/>
      <c r="AOE10" s="431"/>
      <c r="AOF10" s="431"/>
      <c r="AOG10" s="431"/>
      <c r="AOH10" s="431"/>
      <c r="AOI10" s="431"/>
      <c r="AOJ10" s="431"/>
      <c r="AOK10" s="431"/>
      <c r="AOL10" s="431"/>
      <c r="AOM10" s="431"/>
      <c r="AON10" s="431"/>
      <c r="AOO10" s="431"/>
      <c r="AOP10" s="431"/>
      <c r="AOQ10" s="431"/>
      <c r="AOR10" s="431"/>
      <c r="AOS10" s="431"/>
      <c r="AOT10" s="431"/>
      <c r="AOU10" s="431"/>
      <c r="AOV10" s="431"/>
      <c r="AOW10" s="431"/>
      <c r="AOX10" s="431"/>
      <c r="AOY10" s="431"/>
      <c r="AOZ10" s="431"/>
      <c r="APA10" s="431"/>
      <c r="APB10" s="431"/>
      <c r="APC10" s="431"/>
      <c r="APD10" s="431"/>
      <c r="APE10" s="431"/>
      <c r="APF10" s="431"/>
      <c r="APG10" s="431"/>
      <c r="APH10" s="431"/>
      <c r="API10" s="431"/>
      <c r="APJ10" s="431"/>
      <c r="APK10" s="431"/>
      <c r="APL10" s="431"/>
      <c r="APM10" s="431"/>
      <c r="APN10" s="431"/>
      <c r="APO10" s="431"/>
      <c r="APP10" s="431"/>
      <c r="APQ10" s="431"/>
      <c r="APR10" s="431"/>
      <c r="APS10" s="431"/>
      <c r="APT10" s="431"/>
      <c r="APU10" s="431"/>
      <c r="APV10" s="431"/>
      <c r="APW10" s="431"/>
      <c r="APX10" s="431"/>
      <c r="APY10" s="431"/>
      <c r="APZ10" s="431"/>
      <c r="AQA10" s="431"/>
      <c r="AQB10" s="431"/>
      <c r="AQC10" s="431"/>
      <c r="AQD10" s="431"/>
      <c r="AQE10" s="431"/>
      <c r="AQF10" s="431"/>
      <c r="AQG10" s="431"/>
      <c r="AQH10" s="431"/>
      <c r="AQI10" s="431"/>
      <c r="AQJ10" s="431"/>
      <c r="AQK10" s="431"/>
      <c r="AQL10" s="431"/>
      <c r="AQM10" s="431"/>
      <c r="AQN10" s="431"/>
      <c r="AQO10" s="431"/>
      <c r="AQP10" s="431"/>
      <c r="AQQ10" s="431"/>
      <c r="AQR10" s="431"/>
      <c r="AQS10" s="431"/>
      <c r="AQT10" s="431"/>
      <c r="AQU10" s="431"/>
      <c r="AQV10" s="431"/>
      <c r="AQW10" s="431"/>
      <c r="AQX10" s="431"/>
      <c r="AQY10" s="431"/>
      <c r="AQZ10" s="431"/>
      <c r="ARA10" s="431"/>
      <c r="ARB10" s="431"/>
      <c r="ARC10" s="431"/>
      <c r="ARD10" s="431"/>
      <c r="ARE10" s="431"/>
      <c r="ARF10" s="431"/>
      <c r="ARG10" s="431"/>
      <c r="ARH10" s="431"/>
      <c r="ARI10" s="431"/>
      <c r="ARJ10" s="431"/>
      <c r="ARK10" s="431"/>
      <c r="ARL10" s="431"/>
      <c r="ARM10" s="431"/>
      <c r="ARN10" s="431"/>
      <c r="ARO10" s="431"/>
      <c r="ARP10" s="431"/>
      <c r="ARQ10" s="431"/>
      <c r="ARR10" s="431"/>
      <c r="ARS10" s="431"/>
      <c r="ART10" s="431"/>
      <c r="ARU10" s="431"/>
      <c r="ARV10" s="431"/>
      <c r="ARW10" s="431"/>
      <c r="ARX10" s="431"/>
      <c r="ARY10" s="431"/>
      <c r="ARZ10" s="431"/>
      <c r="ASA10" s="431"/>
      <c r="ASB10" s="431"/>
      <c r="ASC10" s="431"/>
      <c r="ASD10" s="431"/>
      <c r="ASE10" s="431"/>
      <c r="ASF10" s="431"/>
      <c r="ASG10" s="431"/>
      <c r="ASH10" s="431"/>
      <c r="ASI10" s="431"/>
      <c r="ASJ10" s="431"/>
      <c r="ASK10" s="431"/>
      <c r="ASL10" s="431"/>
      <c r="ASM10" s="431"/>
      <c r="ASN10" s="431"/>
      <c r="ASO10" s="431"/>
      <c r="ASP10" s="431"/>
      <c r="ASQ10" s="431"/>
      <c r="ASR10" s="431"/>
      <c r="ASS10" s="431"/>
      <c r="AST10" s="431"/>
      <c r="ASU10" s="431"/>
      <c r="ASV10" s="431"/>
      <c r="ASW10" s="431"/>
      <c r="ASX10" s="431"/>
      <c r="ASY10" s="431"/>
      <c r="ASZ10" s="431"/>
      <c r="ATA10" s="431"/>
      <c r="ATB10" s="431"/>
      <c r="ATC10" s="431"/>
      <c r="ATD10" s="431"/>
      <c r="ATE10" s="431"/>
      <c r="ATF10" s="431"/>
      <c r="ATG10" s="431"/>
      <c r="ATH10" s="431"/>
      <c r="ATI10" s="431"/>
      <c r="ATJ10" s="431"/>
      <c r="ATK10" s="431"/>
      <c r="ATL10" s="431"/>
      <c r="ATM10" s="431"/>
      <c r="ATN10" s="431"/>
      <c r="ATO10" s="431"/>
      <c r="ATP10" s="431"/>
      <c r="ATQ10" s="431"/>
      <c r="ATR10" s="431"/>
      <c r="ATS10" s="431"/>
      <c r="ATT10" s="431"/>
      <c r="ATU10" s="431"/>
      <c r="ATV10" s="431"/>
      <c r="ATW10" s="431"/>
      <c r="ATX10" s="431"/>
      <c r="ATY10" s="431"/>
      <c r="ATZ10" s="431"/>
      <c r="AUA10" s="431"/>
      <c r="AUB10" s="431"/>
      <c r="AUC10" s="431"/>
      <c r="AUD10" s="431"/>
      <c r="AUE10" s="431"/>
      <c r="AUF10" s="431"/>
      <c r="AUG10" s="431"/>
      <c r="AUH10" s="431"/>
      <c r="AUI10" s="431"/>
      <c r="AUJ10" s="431"/>
      <c r="AUK10" s="431"/>
      <c r="AUL10" s="431"/>
      <c r="AUM10" s="431"/>
      <c r="AUN10" s="431"/>
      <c r="AUO10" s="431"/>
      <c r="AUP10" s="431"/>
      <c r="AUQ10" s="431"/>
      <c r="AUR10" s="431"/>
      <c r="AUS10" s="431"/>
      <c r="AUT10" s="431"/>
      <c r="AUU10" s="431"/>
      <c r="AUV10" s="431"/>
      <c r="AUW10" s="431"/>
      <c r="AUX10" s="431"/>
      <c r="AUY10" s="431"/>
      <c r="AUZ10" s="431"/>
      <c r="AVA10" s="431"/>
      <c r="AVB10" s="431"/>
      <c r="AVC10" s="431"/>
      <c r="AVD10" s="431"/>
      <c r="AVE10" s="431"/>
      <c r="AVF10" s="431"/>
      <c r="AVG10" s="431"/>
      <c r="AVH10" s="431"/>
      <c r="AVI10" s="431"/>
      <c r="AVJ10" s="431"/>
      <c r="AVK10" s="431"/>
      <c r="AVL10" s="431"/>
      <c r="AVM10" s="431"/>
      <c r="AVN10" s="431"/>
      <c r="AVO10" s="431"/>
      <c r="AVP10" s="431"/>
      <c r="AVQ10" s="431"/>
      <c r="AVR10" s="431"/>
      <c r="AVS10" s="431"/>
      <c r="AVT10" s="431"/>
      <c r="AVU10" s="431"/>
      <c r="AVV10" s="431"/>
      <c r="AVW10" s="431"/>
      <c r="AVX10" s="431"/>
      <c r="AVY10" s="431"/>
      <c r="AVZ10" s="431"/>
      <c r="AWA10" s="431"/>
      <c r="AWB10" s="431"/>
      <c r="AWC10" s="431"/>
      <c r="AWD10" s="431"/>
      <c r="AWE10" s="431"/>
      <c r="AWF10" s="431"/>
      <c r="AWG10" s="431"/>
      <c r="AWH10" s="431"/>
      <c r="AWI10" s="431"/>
      <c r="AWJ10" s="431"/>
      <c r="AWK10" s="431"/>
      <c r="AWL10" s="431"/>
      <c r="AWM10" s="431"/>
      <c r="AWN10" s="431"/>
      <c r="AWO10" s="431"/>
      <c r="AWP10" s="431"/>
      <c r="AWQ10" s="431"/>
      <c r="AWR10" s="431"/>
      <c r="AWS10" s="431"/>
      <c r="AWT10" s="431"/>
      <c r="AWU10" s="431"/>
      <c r="AWV10" s="431"/>
      <c r="AWW10" s="431"/>
      <c r="AWX10" s="431"/>
      <c r="AWY10" s="431"/>
      <c r="AWZ10" s="431"/>
      <c r="AXA10" s="431"/>
      <c r="AXB10" s="431"/>
      <c r="AXC10" s="431"/>
      <c r="AXD10" s="431"/>
      <c r="AXE10" s="431"/>
      <c r="AXF10" s="431"/>
      <c r="AXG10" s="431"/>
      <c r="AXH10" s="431"/>
      <c r="AXI10" s="431"/>
      <c r="AXJ10" s="431"/>
      <c r="AXK10" s="431"/>
      <c r="AXL10" s="431"/>
      <c r="AXM10" s="431"/>
      <c r="AXN10" s="431"/>
      <c r="AXO10" s="431"/>
      <c r="AXP10" s="431"/>
      <c r="AXQ10" s="431"/>
      <c r="AXR10" s="431"/>
      <c r="AXS10" s="431"/>
      <c r="AXT10" s="431"/>
      <c r="AXU10" s="431"/>
      <c r="AXV10" s="431"/>
      <c r="AXW10" s="431"/>
      <c r="AXX10" s="431"/>
      <c r="AXY10" s="431"/>
      <c r="AXZ10" s="431"/>
      <c r="AYA10" s="431"/>
      <c r="AYB10" s="431"/>
      <c r="AYC10" s="431"/>
      <c r="AYD10" s="431"/>
      <c r="AYE10" s="431"/>
      <c r="AYF10" s="431"/>
      <c r="AYG10" s="431"/>
      <c r="AYH10" s="431"/>
      <c r="AYI10" s="431"/>
      <c r="AYJ10" s="431"/>
      <c r="AYK10" s="431"/>
      <c r="AYL10" s="431"/>
      <c r="AYM10" s="431"/>
      <c r="AYN10" s="431"/>
      <c r="AYO10" s="431"/>
      <c r="AYP10" s="431"/>
      <c r="AYQ10" s="431"/>
      <c r="AYR10" s="431"/>
      <c r="AYS10" s="431"/>
      <c r="AYT10" s="431"/>
      <c r="AYU10" s="431"/>
      <c r="AYV10" s="431"/>
      <c r="AYW10" s="431"/>
      <c r="AYX10" s="431"/>
      <c r="AYY10" s="431"/>
      <c r="AYZ10" s="431"/>
      <c r="AZA10" s="431"/>
      <c r="AZB10" s="431"/>
      <c r="AZC10" s="431"/>
      <c r="AZD10" s="431"/>
      <c r="AZE10" s="431"/>
      <c r="AZF10" s="431"/>
      <c r="AZG10" s="431"/>
      <c r="AZH10" s="431"/>
      <c r="AZI10" s="431"/>
      <c r="AZJ10" s="431"/>
      <c r="AZK10" s="431"/>
      <c r="AZL10" s="431"/>
      <c r="AZM10" s="431"/>
      <c r="AZN10" s="431"/>
      <c r="AZO10" s="431"/>
      <c r="AZP10" s="431"/>
      <c r="AZQ10" s="431"/>
      <c r="AZR10" s="431"/>
      <c r="AZS10" s="431"/>
      <c r="AZT10" s="431"/>
      <c r="AZU10" s="431"/>
      <c r="AZV10" s="431"/>
      <c r="AZW10" s="431"/>
      <c r="AZX10" s="431"/>
      <c r="AZY10" s="431"/>
      <c r="AZZ10" s="431"/>
      <c r="BAA10" s="431"/>
      <c r="BAB10" s="431"/>
      <c r="BAC10" s="431"/>
      <c r="BAD10" s="431"/>
      <c r="BAE10" s="431"/>
      <c r="BAF10" s="431"/>
      <c r="BAG10" s="431"/>
      <c r="BAH10" s="431"/>
      <c r="BAI10" s="431"/>
      <c r="BAJ10" s="431"/>
      <c r="BAK10" s="431"/>
      <c r="BAL10" s="431"/>
      <c r="BAM10" s="431"/>
      <c r="BAN10" s="431"/>
      <c r="BAO10" s="431"/>
      <c r="BAP10" s="431"/>
      <c r="BAQ10" s="431"/>
      <c r="BAR10" s="431"/>
      <c r="BAS10" s="431"/>
      <c r="BAT10" s="431"/>
      <c r="BAU10" s="431"/>
      <c r="BAV10" s="431"/>
      <c r="BAW10" s="431"/>
      <c r="BAX10" s="431"/>
      <c r="BAY10" s="431"/>
      <c r="BAZ10" s="431"/>
      <c r="BBA10" s="431"/>
      <c r="BBB10" s="431"/>
      <c r="BBC10" s="431"/>
      <c r="BBD10" s="431"/>
      <c r="BBE10" s="431"/>
      <c r="BBF10" s="431"/>
      <c r="BBG10" s="431"/>
      <c r="BBH10" s="431"/>
      <c r="BBI10" s="431"/>
      <c r="BBJ10" s="431"/>
      <c r="BBK10" s="431"/>
      <c r="BBL10" s="431"/>
      <c r="BBM10" s="431"/>
      <c r="BBN10" s="431"/>
      <c r="BBO10" s="431"/>
      <c r="BBP10" s="431"/>
      <c r="BBQ10" s="431"/>
      <c r="BBR10" s="431"/>
      <c r="BBS10" s="431"/>
      <c r="BBT10" s="431"/>
      <c r="BBU10" s="431"/>
      <c r="BBV10" s="431"/>
      <c r="BBW10" s="431"/>
      <c r="BBX10" s="431"/>
      <c r="BBY10" s="431"/>
      <c r="BBZ10" s="431"/>
      <c r="BCA10" s="431"/>
      <c r="BCB10" s="431"/>
      <c r="BCC10" s="431"/>
      <c r="BCD10" s="431"/>
      <c r="BCE10" s="431"/>
      <c r="BCF10" s="431"/>
      <c r="BCG10" s="431"/>
      <c r="BCH10" s="431"/>
      <c r="BCI10" s="431"/>
      <c r="BCJ10" s="431"/>
      <c r="BCK10" s="431"/>
      <c r="BCL10" s="431"/>
      <c r="BCM10" s="431"/>
      <c r="BCN10" s="431"/>
      <c r="BCO10" s="431"/>
      <c r="BCP10" s="431"/>
      <c r="BCQ10" s="431"/>
      <c r="BCR10" s="431"/>
      <c r="BCS10" s="431"/>
      <c r="BCT10" s="431"/>
      <c r="BCU10" s="431"/>
      <c r="BCV10" s="431"/>
      <c r="BCW10" s="431"/>
      <c r="BCX10" s="431"/>
      <c r="BCY10" s="431"/>
      <c r="BCZ10" s="431"/>
      <c r="BDA10" s="431"/>
      <c r="BDB10" s="431"/>
      <c r="BDC10" s="431"/>
      <c r="BDD10" s="431"/>
      <c r="BDE10" s="431"/>
      <c r="BDF10" s="431"/>
      <c r="BDG10" s="431"/>
      <c r="BDH10" s="431"/>
      <c r="BDI10" s="431"/>
      <c r="BDJ10" s="431"/>
      <c r="BDK10" s="431"/>
      <c r="BDL10" s="431"/>
      <c r="BDM10" s="431"/>
      <c r="BDN10" s="431"/>
      <c r="BDO10" s="431"/>
      <c r="BDP10" s="431"/>
      <c r="BDQ10" s="431"/>
      <c r="BDR10" s="431"/>
      <c r="BDS10" s="431"/>
      <c r="BDT10" s="431"/>
      <c r="BDU10" s="431"/>
      <c r="BDV10" s="431"/>
      <c r="BDW10" s="431"/>
      <c r="BDX10" s="431"/>
      <c r="BDY10" s="431"/>
      <c r="BDZ10" s="431"/>
      <c r="BEA10" s="431"/>
      <c r="BEB10" s="431"/>
      <c r="BEC10" s="431"/>
      <c r="BED10" s="431"/>
      <c r="BEE10" s="431"/>
      <c r="BEF10" s="431"/>
      <c r="BEG10" s="431"/>
      <c r="BEH10" s="431"/>
      <c r="BEI10" s="431"/>
      <c r="BEJ10" s="431"/>
      <c r="BEK10" s="431"/>
      <c r="BEL10" s="431"/>
      <c r="BEM10" s="431"/>
      <c r="BEN10" s="431"/>
      <c r="BEO10" s="431"/>
      <c r="BEP10" s="431"/>
      <c r="BEQ10" s="431"/>
      <c r="BER10" s="431"/>
      <c r="BES10" s="431"/>
      <c r="BET10" s="431"/>
      <c r="BEU10" s="431"/>
      <c r="BEV10" s="431"/>
      <c r="BEW10" s="431"/>
      <c r="BEX10" s="431"/>
      <c r="BEY10" s="431"/>
      <c r="BEZ10" s="431"/>
      <c r="BFA10" s="431"/>
      <c r="BFB10" s="431"/>
      <c r="BFC10" s="431"/>
      <c r="BFD10" s="431"/>
      <c r="BFE10" s="431"/>
      <c r="BFF10" s="431"/>
      <c r="BFG10" s="431"/>
      <c r="BFH10" s="431"/>
      <c r="BFI10" s="431"/>
      <c r="BFJ10" s="431"/>
      <c r="BFK10" s="431"/>
      <c r="BFL10" s="431"/>
      <c r="BFM10" s="431"/>
      <c r="BFN10" s="431"/>
      <c r="BFO10" s="431"/>
      <c r="BFP10" s="431"/>
      <c r="BFQ10" s="431"/>
      <c r="BFR10" s="431"/>
      <c r="BFS10" s="431"/>
      <c r="BFT10" s="431"/>
      <c r="BFU10" s="431"/>
      <c r="BFV10" s="431"/>
      <c r="BFW10" s="431"/>
      <c r="BFX10" s="431"/>
      <c r="BFY10" s="431"/>
      <c r="BFZ10" s="431"/>
      <c r="BGA10" s="431"/>
      <c r="BGB10" s="431"/>
      <c r="BGC10" s="431"/>
      <c r="BGD10" s="431"/>
      <c r="BGE10" s="431"/>
      <c r="BGF10" s="431"/>
      <c r="BGG10" s="431"/>
      <c r="BGH10" s="431"/>
      <c r="BGI10" s="431"/>
      <c r="BGJ10" s="431"/>
      <c r="BGK10" s="431"/>
      <c r="BGL10" s="431"/>
      <c r="BGM10" s="431"/>
      <c r="BGN10" s="431"/>
      <c r="BGO10" s="431"/>
      <c r="BGP10" s="431"/>
      <c r="BGQ10" s="431"/>
      <c r="BGR10" s="431"/>
      <c r="BGS10" s="431"/>
      <c r="BGT10" s="431"/>
      <c r="BGU10" s="431"/>
      <c r="BGV10" s="431"/>
      <c r="BGW10" s="431"/>
      <c r="BGX10" s="431"/>
      <c r="BGY10" s="431"/>
      <c r="BGZ10" s="431"/>
      <c r="BHA10" s="431"/>
      <c r="BHB10" s="431"/>
      <c r="BHC10" s="431"/>
      <c r="BHD10" s="431"/>
      <c r="BHE10" s="431"/>
      <c r="BHF10" s="431"/>
      <c r="BHG10" s="431"/>
      <c r="BHH10" s="431"/>
      <c r="BHI10" s="431"/>
      <c r="BHJ10" s="431"/>
      <c r="BHK10" s="431"/>
      <c r="BHL10" s="431"/>
      <c r="BHM10" s="431"/>
      <c r="BHN10" s="431"/>
      <c r="BHO10" s="431"/>
      <c r="BHP10" s="431"/>
      <c r="BHQ10" s="431"/>
      <c r="BHR10" s="431"/>
      <c r="BHS10" s="431"/>
      <c r="BHT10" s="431"/>
      <c r="BHU10" s="431"/>
      <c r="BHV10" s="431"/>
      <c r="BHW10" s="431"/>
      <c r="BHX10" s="431"/>
      <c r="BHY10" s="431"/>
      <c r="BHZ10" s="431"/>
      <c r="BIA10" s="431"/>
      <c r="BIB10" s="431"/>
      <c r="BIC10" s="431"/>
      <c r="BID10" s="431"/>
      <c r="BIE10" s="431"/>
      <c r="BIF10" s="431"/>
      <c r="BIG10" s="431"/>
      <c r="BIH10" s="431"/>
      <c r="BII10" s="431"/>
      <c r="BIJ10" s="431"/>
      <c r="BIK10" s="431"/>
      <c r="BIL10" s="431"/>
      <c r="BIM10" s="431"/>
      <c r="BIN10" s="431"/>
      <c r="BIO10" s="431"/>
      <c r="BIP10" s="431"/>
      <c r="BIQ10" s="431"/>
      <c r="BIR10" s="431"/>
      <c r="BIS10" s="431"/>
      <c r="BIT10" s="431"/>
      <c r="BIU10" s="431"/>
      <c r="BIV10" s="431"/>
      <c r="BIW10" s="431"/>
      <c r="BIX10" s="431"/>
      <c r="BIY10" s="431"/>
      <c r="BIZ10" s="431"/>
      <c r="BJA10" s="431"/>
      <c r="BJB10" s="431"/>
      <c r="BJC10" s="431"/>
      <c r="BJD10" s="431"/>
      <c r="BJE10" s="431"/>
      <c r="BJF10" s="431"/>
      <c r="BJG10" s="431"/>
      <c r="BJH10" s="431"/>
      <c r="BJI10" s="431"/>
      <c r="BJJ10" s="431"/>
      <c r="BJK10" s="431"/>
      <c r="BJL10" s="431"/>
      <c r="BJM10" s="431"/>
      <c r="BJN10" s="431"/>
      <c r="BJO10" s="431"/>
      <c r="BJP10" s="431"/>
      <c r="BJQ10" s="431"/>
      <c r="BJR10" s="431"/>
      <c r="BJS10" s="431"/>
      <c r="BJT10" s="431"/>
      <c r="BJU10" s="431"/>
      <c r="BJV10" s="431"/>
      <c r="BJW10" s="431"/>
      <c r="BJX10" s="431"/>
      <c r="BJY10" s="431"/>
      <c r="BJZ10" s="431"/>
      <c r="BKA10" s="431"/>
      <c r="BKB10" s="431"/>
      <c r="BKC10" s="431"/>
      <c r="BKD10" s="431"/>
      <c r="BKE10" s="431"/>
      <c r="BKF10" s="431"/>
      <c r="BKG10" s="431"/>
      <c r="BKH10" s="431"/>
      <c r="BKI10" s="431"/>
      <c r="BKJ10" s="431"/>
      <c r="BKK10" s="431"/>
      <c r="BKL10" s="431"/>
      <c r="BKM10" s="431"/>
      <c r="BKN10" s="431"/>
      <c r="BKO10" s="431"/>
      <c r="BKP10" s="431"/>
      <c r="BKQ10" s="431"/>
      <c r="BKR10" s="431"/>
      <c r="BKS10" s="431"/>
      <c r="BKT10" s="431"/>
      <c r="BKU10" s="431"/>
      <c r="BKV10" s="431"/>
      <c r="BKW10" s="431"/>
      <c r="BKX10" s="431"/>
      <c r="BKY10" s="431"/>
      <c r="BKZ10" s="431"/>
      <c r="BLA10" s="431"/>
      <c r="BLB10" s="431"/>
      <c r="BLC10" s="431"/>
      <c r="BLD10" s="431"/>
      <c r="BLE10" s="431"/>
      <c r="BLF10" s="431"/>
      <c r="BLG10" s="431"/>
      <c r="BLH10" s="431"/>
      <c r="BLI10" s="431"/>
      <c r="BLJ10" s="431"/>
      <c r="BLK10" s="431"/>
      <c r="BLL10" s="431"/>
      <c r="BLM10" s="431"/>
      <c r="BLN10" s="431"/>
      <c r="BLO10" s="431"/>
      <c r="BLP10" s="431"/>
      <c r="BLQ10" s="431"/>
      <c r="BLR10" s="431"/>
      <c r="BLS10" s="431"/>
      <c r="BLT10" s="431"/>
      <c r="BLU10" s="431"/>
      <c r="BLV10" s="431"/>
      <c r="BLW10" s="431"/>
      <c r="BLX10" s="431"/>
      <c r="BLY10" s="431"/>
      <c r="BLZ10" s="431"/>
      <c r="BMA10" s="431"/>
      <c r="BMB10" s="431"/>
      <c r="BMC10" s="431"/>
      <c r="BMD10" s="431"/>
      <c r="BME10" s="431"/>
      <c r="BMF10" s="431"/>
      <c r="BMG10" s="431"/>
      <c r="BMH10" s="431"/>
      <c r="BMI10" s="431"/>
      <c r="BMJ10" s="431"/>
      <c r="BMK10" s="431"/>
      <c r="BML10" s="431"/>
      <c r="BMM10" s="431"/>
      <c r="BMN10" s="431"/>
      <c r="BMO10" s="431"/>
      <c r="BMP10" s="431"/>
      <c r="BMQ10" s="431"/>
      <c r="BMR10" s="431"/>
      <c r="BMS10" s="431"/>
      <c r="BMT10" s="431"/>
      <c r="BMU10" s="431"/>
      <c r="BMV10" s="431"/>
      <c r="BMW10" s="431"/>
      <c r="BMX10" s="431"/>
      <c r="BMY10" s="431"/>
      <c r="BMZ10" s="431"/>
      <c r="BNA10" s="431"/>
      <c r="BNB10" s="431"/>
      <c r="BNC10" s="431"/>
      <c r="BND10" s="431"/>
      <c r="BNE10" s="431"/>
      <c r="BNF10" s="431"/>
      <c r="BNG10" s="431"/>
      <c r="BNH10" s="431"/>
      <c r="BNI10" s="431"/>
      <c r="BNJ10" s="431"/>
      <c r="BNK10" s="431"/>
      <c r="BNL10" s="431"/>
      <c r="BNM10" s="431"/>
      <c r="BNN10" s="431"/>
      <c r="BNO10" s="431"/>
      <c r="BNP10" s="431"/>
      <c r="BNQ10" s="431"/>
      <c r="BNR10" s="431"/>
      <c r="BNS10" s="431"/>
      <c r="BNT10" s="431"/>
      <c r="BNU10" s="431"/>
      <c r="BNV10" s="431"/>
      <c r="BNW10" s="431"/>
      <c r="BNX10" s="431"/>
      <c r="BNY10" s="431"/>
      <c r="BNZ10" s="431"/>
      <c r="BOA10" s="431"/>
      <c r="BOB10" s="431"/>
      <c r="BOC10" s="431"/>
      <c r="BOD10" s="431"/>
      <c r="BOE10" s="431"/>
      <c r="BOF10" s="431"/>
      <c r="BOG10" s="431"/>
      <c r="BOH10" s="431"/>
      <c r="BOI10" s="431"/>
      <c r="BOJ10" s="431"/>
      <c r="BOK10" s="431"/>
      <c r="BOL10" s="431"/>
      <c r="BOM10" s="431"/>
      <c r="BON10" s="431"/>
      <c r="BOO10" s="431"/>
      <c r="BOP10" s="431"/>
      <c r="BOQ10" s="431"/>
      <c r="BOR10" s="431"/>
      <c r="BOS10" s="431"/>
      <c r="BOT10" s="431"/>
      <c r="BOU10" s="431"/>
      <c r="BOV10" s="431"/>
      <c r="BOW10" s="431"/>
      <c r="BOX10" s="431"/>
      <c r="BOY10" s="431"/>
      <c r="BOZ10" s="431"/>
      <c r="BPA10" s="431"/>
      <c r="BPB10" s="431"/>
      <c r="BPC10" s="431"/>
      <c r="BPD10" s="431"/>
      <c r="BPE10" s="431"/>
      <c r="BPF10" s="431"/>
      <c r="BPG10" s="431"/>
      <c r="BPH10" s="431"/>
      <c r="BPI10" s="431"/>
      <c r="BPJ10" s="431"/>
      <c r="BPK10" s="431"/>
      <c r="BPL10" s="431"/>
      <c r="BPM10" s="431"/>
      <c r="BPN10" s="431"/>
      <c r="BPO10" s="431"/>
      <c r="BPP10" s="431"/>
      <c r="BPQ10" s="431"/>
      <c r="BPR10" s="431"/>
      <c r="BPS10" s="431"/>
      <c r="BPT10" s="431"/>
      <c r="BPU10" s="431"/>
      <c r="BPV10" s="431"/>
      <c r="BPW10" s="431"/>
      <c r="BPX10" s="431"/>
      <c r="BPY10" s="431"/>
      <c r="BPZ10" s="431"/>
      <c r="BQA10" s="431"/>
      <c r="BQB10" s="431"/>
      <c r="BQC10" s="431"/>
      <c r="BQD10" s="431"/>
      <c r="BQE10" s="431"/>
      <c r="BQF10" s="431"/>
      <c r="BQG10" s="431"/>
      <c r="BQH10" s="431"/>
      <c r="BQI10" s="431"/>
      <c r="BQJ10" s="431"/>
      <c r="BQK10" s="431"/>
      <c r="BQL10" s="431"/>
      <c r="BQM10" s="431"/>
      <c r="BQN10" s="431"/>
      <c r="BQO10" s="431"/>
      <c r="BQP10" s="431"/>
      <c r="BQQ10" s="431"/>
      <c r="BQR10" s="431"/>
      <c r="BQS10" s="431"/>
      <c r="BQT10" s="431"/>
      <c r="BQU10" s="431"/>
      <c r="BQV10" s="431"/>
      <c r="BQW10" s="431"/>
      <c r="BQX10" s="431"/>
      <c r="BQY10" s="431"/>
      <c r="BQZ10" s="431"/>
      <c r="BRA10" s="431"/>
      <c r="BRB10" s="431"/>
      <c r="BRC10" s="431"/>
      <c r="BRD10" s="431"/>
      <c r="BRE10" s="431"/>
      <c r="BRF10" s="431"/>
      <c r="BRG10" s="431"/>
      <c r="BRH10" s="431"/>
      <c r="BRI10" s="431"/>
      <c r="BRJ10" s="431"/>
      <c r="BRK10" s="431"/>
      <c r="BRL10" s="431"/>
      <c r="BRM10" s="431"/>
      <c r="BRN10" s="431"/>
      <c r="BRO10" s="431"/>
      <c r="BRP10" s="431"/>
      <c r="BRQ10" s="431"/>
      <c r="BRR10" s="431"/>
      <c r="BRS10" s="431"/>
      <c r="BRT10" s="431"/>
      <c r="BRU10" s="431"/>
    </row>
    <row r="11" spans="1:1841" s="434" customFormat="1" ht="33" hidden="1" customHeight="1" x14ac:dyDescent="0.3">
      <c r="A11" s="796"/>
      <c r="B11" s="442" t="s">
        <v>548</v>
      </c>
      <c r="C11" s="443">
        <v>7</v>
      </c>
      <c r="D11" s="443">
        <v>7</v>
      </c>
      <c r="E11" s="443"/>
      <c r="F11" s="443"/>
      <c r="G11" s="443"/>
      <c r="H11" s="443"/>
      <c r="I11" s="443"/>
      <c r="J11" s="443"/>
      <c r="K11" s="439">
        <f t="shared" ref="K11" si="6">+C11+E11</f>
        <v>7</v>
      </c>
      <c r="L11" s="449">
        <f t="shared" ref="L11" si="7">+D11+F11</f>
        <v>7</v>
      </c>
      <c r="M11" s="441"/>
      <c r="N11" s="441"/>
      <c r="O11" s="433"/>
      <c r="P11" s="433"/>
      <c r="Q11" s="429"/>
      <c r="R11" s="429"/>
      <c r="S11" s="429"/>
      <c r="T11" s="429"/>
      <c r="U11" s="429"/>
      <c r="V11" s="429"/>
      <c r="W11" s="429"/>
      <c r="X11" s="429"/>
      <c r="Y11" s="429"/>
      <c r="Z11" s="429"/>
      <c r="AA11" s="430"/>
      <c r="AB11" s="486"/>
      <c r="AC11" s="486"/>
      <c r="AD11" s="527"/>
      <c r="AE11" s="527"/>
      <c r="AF11" s="527"/>
      <c r="AG11" s="527"/>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31"/>
      <c r="BR11" s="431"/>
      <c r="BS11" s="431"/>
      <c r="BT11" s="431"/>
      <c r="BU11" s="431"/>
      <c r="BV11" s="431"/>
      <c r="BW11" s="431"/>
      <c r="BX11" s="431"/>
      <c r="BY11" s="431"/>
      <c r="BZ11" s="431"/>
      <c r="CA11" s="431"/>
      <c r="CB11" s="431"/>
      <c r="CC11" s="431"/>
      <c r="CD11" s="431"/>
      <c r="CE11" s="431"/>
      <c r="CF11" s="431"/>
      <c r="CG11" s="431"/>
      <c r="CH11" s="431"/>
      <c r="CI11" s="431"/>
      <c r="CJ11" s="431"/>
      <c r="CK11" s="431"/>
      <c r="CL11" s="431"/>
      <c r="CM11" s="431"/>
      <c r="CN11" s="431"/>
      <c r="CO11" s="431"/>
      <c r="CP11" s="431"/>
      <c r="CQ11" s="431"/>
      <c r="CR11" s="431"/>
      <c r="CS11" s="431"/>
      <c r="CT11" s="431"/>
      <c r="CU11" s="431"/>
      <c r="CV11" s="431"/>
      <c r="CW11" s="431"/>
      <c r="CX11" s="431"/>
      <c r="CY11" s="431"/>
      <c r="CZ11" s="431"/>
      <c r="DA11" s="431"/>
      <c r="DB11" s="431"/>
      <c r="DC11" s="431"/>
      <c r="DD11" s="431"/>
      <c r="DE11" s="431"/>
      <c r="DF11" s="431"/>
      <c r="DG11" s="431"/>
      <c r="DH11" s="431"/>
      <c r="DI11" s="431"/>
      <c r="DJ11" s="431"/>
      <c r="DK11" s="431"/>
      <c r="DL11" s="431"/>
      <c r="DM11" s="431"/>
      <c r="DN11" s="431"/>
      <c r="DO11" s="431"/>
      <c r="DP11" s="431"/>
      <c r="DQ11" s="431"/>
      <c r="DR11" s="431"/>
      <c r="DS11" s="431"/>
      <c r="DT11" s="431"/>
      <c r="DU11" s="431"/>
      <c r="DV11" s="431"/>
      <c r="DW11" s="431"/>
      <c r="DX11" s="431"/>
      <c r="DY11" s="431"/>
      <c r="DZ11" s="431"/>
      <c r="EA11" s="431"/>
      <c r="EB11" s="431"/>
      <c r="EC11" s="431"/>
      <c r="ED11" s="431"/>
      <c r="EE11" s="431"/>
      <c r="EF11" s="431"/>
      <c r="EG11" s="431"/>
      <c r="EH11" s="431"/>
      <c r="EI11" s="431"/>
      <c r="EJ11" s="431"/>
      <c r="EK11" s="431"/>
      <c r="EL11" s="431"/>
      <c r="EM11" s="431"/>
      <c r="EN11" s="431"/>
      <c r="EO11" s="431"/>
      <c r="EP11" s="431"/>
      <c r="EQ11" s="431"/>
      <c r="ER11" s="431"/>
      <c r="ES11" s="431"/>
      <c r="ET11" s="431"/>
      <c r="EU11" s="431"/>
      <c r="EV11" s="431"/>
      <c r="EW11" s="431"/>
      <c r="EX11" s="431"/>
      <c r="EY11" s="431"/>
      <c r="EZ11" s="431"/>
      <c r="FA11" s="431"/>
      <c r="FB11" s="431"/>
      <c r="FC11" s="431"/>
      <c r="FD11" s="431"/>
      <c r="FE11" s="431"/>
      <c r="FF11" s="431"/>
      <c r="FG11" s="431"/>
      <c r="FH11" s="431"/>
      <c r="FI11" s="431"/>
      <c r="FJ11" s="431"/>
      <c r="FK11" s="431"/>
      <c r="FL11" s="431"/>
      <c r="FM11" s="431"/>
      <c r="FN11" s="431"/>
      <c r="FO11" s="431"/>
      <c r="FP11" s="431"/>
      <c r="FQ11" s="431"/>
      <c r="FR11" s="431"/>
      <c r="FS11" s="431"/>
      <c r="FT11" s="431"/>
      <c r="FU11" s="431"/>
      <c r="FV11" s="431"/>
      <c r="FW11" s="431"/>
      <c r="FX11" s="431"/>
      <c r="FY11" s="431"/>
      <c r="FZ11" s="431"/>
      <c r="GA11" s="431"/>
      <c r="GB11" s="431"/>
      <c r="GC11" s="431"/>
      <c r="GD11" s="431"/>
      <c r="GE11" s="431"/>
      <c r="GF11" s="431"/>
      <c r="GG11" s="431"/>
      <c r="GH11" s="431"/>
      <c r="GI11" s="431"/>
      <c r="GJ11" s="431"/>
      <c r="GK11" s="431"/>
      <c r="GL11" s="431"/>
      <c r="GM11" s="431"/>
      <c r="GN11" s="431"/>
      <c r="GO11" s="431"/>
      <c r="GP11" s="431"/>
      <c r="GQ11" s="431"/>
      <c r="GR11" s="431"/>
      <c r="GS11" s="431"/>
      <c r="GT11" s="431"/>
      <c r="GU11" s="431"/>
      <c r="GV11" s="431"/>
      <c r="GW11" s="431"/>
      <c r="GX11" s="431"/>
      <c r="GY11" s="431"/>
      <c r="GZ11" s="431"/>
      <c r="HA11" s="431"/>
      <c r="HB11" s="431"/>
      <c r="HC11" s="431"/>
      <c r="HD11" s="431"/>
      <c r="HE11" s="431"/>
      <c r="HF11" s="431"/>
      <c r="HG11" s="431"/>
      <c r="HH11" s="431"/>
      <c r="HI11" s="431"/>
      <c r="HJ11" s="431"/>
      <c r="HK11" s="431"/>
      <c r="HL11" s="431"/>
      <c r="HM11" s="431"/>
      <c r="HN11" s="431"/>
      <c r="HO11" s="431"/>
      <c r="HP11" s="431"/>
      <c r="HQ11" s="431"/>
      <c r="HR11" s="431"/>
      <c r="HS11" s="431"/>
      <c r="HT11" s="431"/>
      <c r="HU11" s="431"/>
      <c r="HV11" s="431"/>
      <c r="HW11" s="431"/>
      <c r="HX11" s="431"/>
      <c r="HY11" s="431"/>
      <c r="HZ11" s="431"/>
      <c r="IA11" s="431"/>
      <c r="IB11" s="431"/>
      <c r="IC11" s="431"/>
      <c r="ID11" s="431"/>
      <c r="IE11" s="431"/>
      <c r="IF11" s="431"/>
      <c r="IG11" s="431"/>
      <c r="IH11" s="431"/>
      <c r="II11" s="431"/>
      <c r="IJ11" s="431"/>
      <c r="IK11" s="431"/>
      <c r="IL11" s="431"/>
      <c r="IM11" s="431"/>
      <c r="IN11" s="431"/>
      <c r="IO11" s="431"/>
      <c r="IP11" s="431"/>
      <c r="IQ11" s="431"/>
      <c r="IR11" s="431"/>
      <c r="IS11" s="431"/>
      <c r="IT11" s="431"/>
      <c r="IU11" s="431"/>
      <c r="IV11" s="431"/>
      <c r="IW11" s="431"/>
      <c r="IX11" s="431"/>
      <c r="IY11" s="431"/>
      <c r="IZ11" s="431"/>
      <c r="JA11" s="431"/>
      <c r="JB11" s="431"/>
      <c r="JC11" s="431"/>
      <c r="JD11" s="431"/>
      <c r="JE11" s="431"/>
      <c r="JF11" s="431"/>
      <c r="JG11" s="431"/>
      <c r="JH11" s="431"/>
      <c r="JI11" s="431"/>
      <c r="JJ11" s="431"/>
      <c r="JK11" s="431"/>
      <c r="JL11" s="431"/>
      <c r="JM11" s="431"/>
      <c r="JN11" s="431"/>
      <c r="JO11" s="431"/>
      <c r="JP11" s="431"/>
      <c r="JQ11" s="431"/>
      <c r="JR11" s="431"/>
      <c r="JS11" s="431"/>
      <c r="JT11" s="431"/>
      <c r="JU11" s="431"/>
      <c r="JV11" s="431"/>
      <c r="JW11" s="431"/>
      <c r="JX11" s="431"/>
      <c r="JY11" s="431"/>
      <c r="JZ11" s="431"/>
      <c r="KA11" s="431"/>
      <c r="KB11" s="431"/>
      <c r="KC11" s="431"/>
      <c r="KD11" s="431"/>
      <c r="KE11" s="431"/>
      <c r="KF11" s="431"/>
      <c r="KG11" s="431"/>
      <c r="KH11" s="431"/>
      <c r="KI11" s="431"/>
      <c r="KJ11" s="431"/>
      <c r="KK11" s="431"/>
      <c r="KL11" s="431"/>
      <c r="KM11" s="431"/>
      <c r="KN11" s="431"/>
      <c r="KO11" s="431"/>
      <c r="KP11" s="431"/>
      <c r="KQ11" s="431"/>
      <c r="KR11" s="431"/>
      <c r="KS11" s="431"/>
      <c r="KT11" s="431"/>
      <c r="KU11" s="431"/>
      <c r="KV11" s="431"/>
      <c r="KW11" s="431"/>
      <c r="KX11" s="431"/>
      <c r="KY11" s="431"/>
      <c r="KZ11" s="431"/>
      <c r="LA11" s="431"/>
      <c r="LB11" s="431"/>
      <c r="LC11" s="431"/>
      <c r="LD11" s="431"/>
      <c r="LE11" s="431"/>
      <c r="LF11" s="431"/>
      <c r="LG11" s="431"/>
      <c r="LH11" s="431"/>
      <c r="LI11" s="431"/>
      <c r="LJ11" s="431"/>
      <c r="LK11" s="431"/>
      <c r="LL11" s="431"/>
      <c r="LM11" s="431"/>
      <c r="LN11" s="431"/>
      <c r="LO11" s="431"/>
      <c r="LP11" s="431"/>
      <c r="LQ11" s="431"/>
      <c r="LR11" s="431"/>
      <c r="LS11" s="431"/>
      <c r="LT11" s="431"/>
      <c r="LU11" s="431"/>
      <c r="LV11" s="431"/>
      <c r="LW11" s="431"/>
      <c r="LX11" s="431"/>
      <c r="LY11" s="431"/>
      <c r="LZ11" s="431"/>
      <c r="MA11" s="431"/>
      <c r="MB11" s="431"/>
      <c r="MC11" s="431"/>
      <c r="MD11" s="431"/>
      <c r="ME11" s="431"/>
      <c r="MF11" s="431"/>
      <c r="MG11" s="431"/>
      <c r="MH11" s="431"/>
      <c r="MI11" s="431"/>
      <c r="MJ11" s="431"/>
      <c r="MK11" s="431"/>
      <c r="ML11" s="431"/>
      <c r="MM11" s="431"/>
      <c r="MN11" s="431"/>
      <c r="MO11" s="431"/>
      <c r="MP11" s="431"/>
      <c r="MQ11" s="431"/>
      <c r="MR11" s="431"/>
      <c r="MS11" s="431"/>
      <c r="MT11" s="431"/>
      <c r="MU11" s="431"/>
      <c r="MV11" s="431"/>
      <c r="MW11" s="431"/>
      <c r="MX11" s="431"/>
      <c r="MY11" s="431"/>
      <c r="MZ11" s="431"/>
      <c r="NA11" s="431"/>
      <c r="NB11" s="431"/>
      <c r="NC11" s="431"/>
      <c r="ND11" s="431"/>
      <c r="NE11" s="431"/>
      <c r="NF11" s="431"/>
      <c r="NG11" s="431"/>
      <c r="NH11" s="431"/>
      <c r="NI11" s="431"/>
      <c r="NJ11" s="431"/>
      <c r="NK11" s="431"/>
      <c r="NL11" s="431"/>
      <c r="NM11" s="431"/>
      <c r="NN11" s="431"/>
      <c r="NO11" s="431"/>
      <c r="NP11" s="431"/>
      <c r="NQ11" s="431"/>
      <c r="NR11" s="431"/>
      <c r="NS11" s="431"/>
      <c r="NT11" s="431"/>
      <c r="NU11" s="431"/>
      <c r="NV11" s="431"/>
      <c r="NW11" s="431"/>
      <c r="NX11" s="431"/>
      <c r="NY11" s="431"/>
      <c r="NZ11" s="431"/>
      <c r="OA11" s="431"/>
      <c r="OB11" s="431"/>
      <c r="OC11" s="431"/>
      <c r="OD11" s="431"/>
      <c r="OE11" s="431"/>
      <c r="OF11" s="431"/>
      <c r="OG11" s="431"/>
      <c r="OH11" s="431"/>
      <c r="OI11" s="431"/>
      <c r="OJ11" s="431"/>
      <c r="OK11" s="431"/>
      <c r="OL11" s="431"/>
      <c r="OM11" s="431"/>
      <c r="ON11" s="431"/>
      <c r="OO11" s="431"/>
      <c r="OP11" s="431"/>
      <c r="OQ11" s="431"/>
      <c r="OR11" s="431"/>
      <c r="OS11" s="431"/>
      <c r="OT11" s="431"/>
      <c r="OU11" s="431"/>
      <c r="OV11" s="431"/>
      <c r="OW11" s="431"/>
      <c r="OX11" s="431"/>
      <c r="OY11" s="431"/>
      <c r="OZ11" s="431"/>
      <c r="PA11" s="431"/>
      <c r="PB11" s="431"/>
      <c r="PC11" s="431"/>
      <c r="PD11" s="431"/>
      <c r="PE11" s="431"/>
      <c r="PF11" s="431"/>
      <c r="PG11" s="431"/>
      <c r="PH11" s="431"/>
      <c r="PI11" s="431"/>
      <c r="PJ11" s="431"/>
      <c r="PK11" s="431"/>
      <c r="PL11" s="431"/>
      <c r="PM11" s="431"/>
      <c r="PN11" s="431"/>
      <c r="PO11" s="431"/>
      <c r="PP11" s="431"/>
      <c r="PQ11" s="431"/>
      <c r="PR11" s="431"/>
      <c r="PS11" s="431"/>
      <c r="PT11" s="431"/>
      <c r="PU11" s="431"/>
      <c r="PV11" s="431"/>
      <c r="PW11" s="431"/>
      <c r="PX11" s="431"/>
      <c r="PY11" s="431"/>
      <c r="PZ11" s="431"/>
      <c r="QA11" s="431"/>
      <c r="QB11" s="431"/>
      <c r="QC11" s="431"/>
      <c r="QD11" s="431"/>
      <c r="QE11" s="431"/>
      <c r="QF11" s="431"/>
      <c r="QG11" s="431"/>
      <c r="QH11" s="431"/>
      <c r="QI11" s="431"/>
      <c r="QJ11" s="431"/>
      <c r="QK11" s="431"/>
      <c r="QL11" s="431"/>
      <c r="QM11" s="431"/>
      <c r="QN11" s="431"/>
      <c r="QO11" s="431"/>
      <c r="QP11" s="431"/>
      <c r="QQ11" s="431"/>
      <c r="QR11" s="431"/>
      <c r="QS11" s="431"/>
      <c r="QT11" s="431"/>
      <c r="QU11" s="431"/>
      <c r="QV11" s="431"/>
      <c r="QW11" s="431"/>
      <c r="QX11" s="431"/>
      <c r="QY11" s="431"/>
      <c r="QZ11" s="431"/>
      <c r="RA11" s="431"/>
      <c r="RB11" s="431"/>
      <c r="RC11" s="431"/>
      <c r="RD11" s="431"/>
      <c r="RE11" s="431"/>
      <c r="RF11" s="431"/>
      <c r="RG11" s="431"/>
      <c r="RH11" s="431"/>
      <c r="RI11" s="431"/>
      <c r="RJ11" s="431"/>
      <c r="RK11" s="431"/>
      <c r="RL11" s="431"/>
      <c r="RM11" s="431"/>
      <c r="RN11" s="431"/>
      <c r="RO11" s="431"/>
      <c r="RP11" s="431"/>
      <c r="RQ11" s="431"/>
      <c r="RR11" s="431"/>
      <c r="RS11" s="431"/>
      <c r="RT11" s="431"/>
      <c r="RU11" s="431"/>
      <c r="RV11" s="431"/>
      <c r="RW11" s="431"/>
      <c r="RX11" s="431"/>
      <c r="RY11" s="431"/>
      <c r="RZ11" s="431"/>
      <c r="SA11" s="431"/>
      <c r="SB11" s="431"/>
      <c r="SC11" s="431"/>
      <c r="SD11" s="431"/>
      <c r="SE11" s="431"/>
      <c r="SF11" s="431"/>
      <c r="SG11" s="431"/>
      <c r="SH11" s="431"/>
      <c r="SI11" s="431"/>
      <c r="SJ11" s="431"/>
      <c r="SK11" s="431"/>
      <c r="SL11" s="431"/>
      <c r="SM11" s="431"/>
      <c r="SN11" s="431"/>
      <c r="SO11" s="431"/>
      <c r="SP11" s="431"/>
      <c r="SQ11" s="431"/>
      <c r="SR11" s="431"/>
      <c r="SS11" s="431"/>
      <c r="ST11" s="431"/>
      <c r="SU11" s="431"/>
      <c r="SV11" s="431"/>
      <c r="SW11" s="431"/>
      <c r="SX11" s="431"/>
      <c r="SY11" s="431"/>
      <c r="SZ11" s="431"/>
      <c r="TA11" s="431"/>
      <c r="TB11" s="431"/>
      <c r="TC11" s="431"/>
      <c r="TD11" s="431"/>
      <c r="TE11" s="431"/>
      <c r="TF11" s="431"/>
      <c r="TG11" s="431"/>
      <c r="TH11" s="431"/>
      <c r="TI11" s="431"/>
      <c r="TJ11" s="431"/>
      <c r="TK11" s="431"/>
      <c r="TL11" s="431"/>
      <c r="TM11" s="431"/>
      <c r="TN11" s="431"/>
      <c r="TO11" s="431"/>
      <c r="TP11" s="431"/>
      <c r="TQ11" s="431"/>
      <c r="TR11" s="431"/>
      <c r="TS11" s="431"/>
      <c r="TT11" s="431"/>
      <c r="TU11" s="431"/>
      <c r="TV11" s="431"/>
      <c r="TW11" s="431"/>
      <c r="TX11" s="431"/>
      <c r="TY11" s="431"/>
      <c r="TZ11" s="431"/>
      <c r="UA11" s="431"/>
      <c r="UB11" s="431"/>
      <c r="UC11" s="431"/>
      <c r="UD11" s="431"/>
      <c r="UE11" s="431"/>
      <c r="UF11" s="431"/>
      <c r="UG11" s="431"/>
      <c r="UH11" s="431"/>
      <c r="UI11" s="431"/>
      <c r="UJ11" s="431"/>
      <c r="UK11" s="431"/>
      <c r="UL11" s="431"/>
      <c r="UM11" s="431"/>
      <c r="UN11" s="431"/>
      <c r="UO11" s="431"/>
      <c r="UP11" s="431"/>
      <c r="UQ11" s="431"/>
      <c r="UR11" s="431"/>
      <c r="US11" s="431"/>
      <c r="UT11" s="431"/>
      <c r="UU11" s="431"/>
      <c r="UV11" s="431"/>
      <c r="UW11" s="431"/>
      <c r="UX11" s="431"/>
      <c r="UY11" s="431"/>
      <c r="UZ11" s="431"/>
      <c r="VA11" s="431"/>
      <c r="VB11" s="431"/>
      <c r="VC11" s="431"/>
      <c r="VD11" s="431"/>
      <c r="VE11" s="431"/>
      <c r="VF11" s="431"/>
      <c r="VG11" s="431"/>
      <c r="VH11" s="431"/>
      <c r="VI11" s="431"/>
      <c r="VJ11" s="431"/>
      <c r="VK11" s="431"/>
      <c r="VL11" s="431"/>
      <c r="VM11" s="431"/>
      <c r="VN11" s="431"/>
      <c r="VO11" s="431"/>
      <c r="VP11" s="431"/>
      <c r="VQ11" s="431"/>
      <c r="VR11" s="431"/>
      <c r="VS11" s="431"/>
      <c r="VT11" s="431"/>
      <c r="VU11" s="431"/>
      <c r="VV11" s="431"/>
      <c r="VW11" s="431"/>
      <c r="VX11" s="431"/>
      <c r="VY11" s="431"/>
      <c r="VZ11" s="431"/>
      <c r="WA11" s="431"/>
      <c r="WB11" s="431"/>
      <c r="WC11" s="431"/>
      <c r="WD11" s="431"/>
      <c r="WE11" s="431"/>
      <c r="WF11" s="431"/>
      <c r="WG11" s="431"/>
      <c r="WH11" s="431"/>
      <c r="WI11" s="431"/>
      <c r="WJ11" s="431"/>
      <c r="WK11" s="431"/>
      <c r="WL11" s="431"/>
      <c r="WM11" s="431"/>
      <c r="WN11" s="431"/>
      <c r="WO11" s="431"/>
      <c r="WP11" s="431"/>
      <c r="WQ11" s="431"/>
      <c r="WR11" s="431"/>
      <c r="WS11" s="431"/>
      <c r="WT11" s="431"/>
      <c r="WU11" s="431"/>
      <c r="WV11" s="431"/>
      <c r="WW11" s="431"/>
      <c r="WX11" s="431"/>
      <c r="WY11" s="431"/>
      <c r="WZ11" s="431"/>
      <c r="XA11" s="431"/>
      <c r="XB11" s="431"/>
      <c r="XC11" s="431"/>
      <c r="XD11" s="431"/>
      <c r="XE11" s="431"/>
      <c r="XF11" s="431"/>
      <c r="XG11" s="431"/>
      <c r="XH11" s="431"/>
      <c r="XI11" s="431"/>
      <c r="XJ11" s="431"/>
      <c r="XK11" s="431"/>
      <c r="XL11" s="431"/>
      <c r="XM11" s="431"/>
      <c r="XN11" s="431"/>
      <c r="XO11" s="431"/>
      <c r="XP11" s="431"/>
      <c r="XQ11" s="431"/>
      <c r="XR11" s="431"/>
      <c r="XS11" s="431"/>
      <c r="XT11" s="431"/>
      <c r="XU11" s="431"/>
      <c r="XV11" s="431"/>
      <c r="XW11" s="431"/>
      <c r="XX11" s="431"/>
      <c r="XY11" s="431"/>
      <c r="XZ11" s="431"/>
      <c r="YA11" s="431"/>
      <c r="YB11" s="431"/>
      <c r="YC11" s="431"/>
      <c r="YD11" s="431"/>
      <c r="YE11" s="431"/>
      <c r="YF11" s="431"/>
      <c r="YG11" s="431"/>
      <c r="YH11" s="431"/>
      <c r="YI11" s="431"/>
      <c r="YJ11" s="431"/>
      <c r="YK11" s="431"/>
      <c r="YL11" s="431"/>
      <c r="YM11" s="431"/>
      <c r="YN11" s="431"/>
      <c r="YO11" s="431"/>
      <c r="YP11" s="431"/>
      <c r="YQ11" s="431"/>
      <c r="YR11" s="431"/>
      <c r="YS11" s="431"/>
      <c r="YT11" s="431"/>
      <c r="YU11" s="431"/>
      <c r="YV11" s="431"/>
      <c r="YW11" s="431"/>
      <c r="YX11" s="431"/>
      <c r="YY11" s="431"/>
      <c r="YZ11" s="431"/>
      <c r="ZA11" s="431"/>
      <c r="ZB11" s="431"/>
      <c r="ZC11" s="431"/>
      <c r="ZD11" s="431"/>
      <c r="ZE11" s="431"/>
      <c r="ZF11" s="431"/>
      <c r="ZG11" s="431"/>
      <c r="ZH11" s="431"/>
      <c r="ZI11" s="431"/>
      <c r="ZJ11" s="431"/>
      <c r="ZK11" s="431"/>
      <c r="ZL11" s="431"/>
      <c r="ZM11" s="431"/>
      <c r="ZN11" s="431"/>
      <c r="ZO11" s="431"/>
      <c r="ZP11" s="431"/>
      <c r="ZQ11" s="431"/>
      <c r="ZR11" s="431"/>
      <c r="ZS11" s="431"/>
      <c r="ZT11" s="431"/>
      <c r="ZU11" s="431"/>
      <c r="ZV11" s="431"/>
      <c r="ZW11" s="431"/>
      <c r="ZX11" s="431"/>
      <c r="ZY11" s="431"/>
      <c r="ZZ11" s="431"/>
      <c r="AAA11" s="431"/>
      <c r="AAB11" s="431"/>
      <c r="AAC11" s="431"/>
      <c r="AAD11" s="431"/>
      <c r="AAE11" s="431"/>
      <c r="AAF11" s="431"/>
      <c r="AAG11" s="431"/>
      <c r="AAH11" s="431"/>
      <c r="AAI11" s="431"/>
      <c r="AAJ11" s="431"/>
      <c r="AAK11" s="431"/>
      <c r="AAL11" s="431"/>
      <c r="AAM11" s="431"/>
      <c r="AAN11" s="431"/>
      <c r="AAO11" s="431"/>
      <c r="AAP11" s="431"/>
      <c r="AAQ11" s="431"/>
      <c r="AAR11" s="431"/>
      <c r="AAS11" s="431"/>
      <c r="AAT11" s="431"/>
      <c r="AAU11" s="431"/>
      <c r="AAV11" s="431"/>
      <c r="AAW11" s="431"/>
      <c r="AAX11" s="431"/>
      <c r="AAY11" s="431"/>
      <c r="AAZ11" s="431"/>
      <c r="ABA11" s="431"/>
      <c r="ABB11" s="431"/>
      <c r="ABC11" s="431"/>
      <c r="ABD11" s="431"/>
      <c r="ABE11" s="431"/>
      <c r="ABF11" s="431"/>
      <c r="ABG11" s="431"/>
      <c r="ABH11" s="431"/>
      <c r="ABI11" s="431"/>
      <c r="ABJ11" s="431"/>
      <c r="ABK11" s="431"/>
      <c r="ABL11" s="431"/>
      <c r="ABM11" s="431"/>
      <c r="ABN11" s="431"/>
      <c r="ABO11" s="431"/>
      <c r="ABP11" s="431"/>
      <c r="ABQ11" s="431"/>
      <c r="ABR11" s="431"/>
      <c r="ABS11" s="431"/>
      <c r="ABT11" s="431"/>
      <c r="ABU11" s="431"/>
      <c r="ABV11" s="431"/>
      <c r="ABW11" s="431"/>
      <c r="ABX11" s="431"/>
      <c r="ABY11" s="431"/>
      <c r="ABZ11" s="431"/>
      <c r="ACA11" s="431"/>
      <c r="ACB11" s="431"/>
      <c r="ACC11" s="431"/>
      <c r="ACD11" s="431"/>
      <c r="ACE11" s="431"/>
      <c r="ACF11" s="431"/>
      <c r="ACG11" s="431"/>
      <c r="ACH11" s="431"/>
      <c r="ACI11" s="431"/>
      <c r="ACJ11" s="431"/>
      <c r="ACK11" s="431"/>
      <c r="ACL11" s="431"/>
      <c r="ACM11" s="431"/>
      <c r="ACN11" s="431"/>
      <c r="ACO11" s="431"/>
      <c r="ACP11" s="431"/>
      <c r="ACQ11" s="431"/>
      <c r="ACR11" s="431"/>
      <c r="ACS11" s="431"/>
      <c r="ACT11" s="431"/>
      <c r="ACU11" s="431"/>
      <c r="ACV11" s="431"/>
      <c r="ACW11" s="431"/>
      <c r="ACX11" s="431"/>
      <c r="ACY11" s="431"/>
      <c r="ACZ11" s="431"/>
      <c r="ADA11" s="431"/>
      <c r="ADB11" s="431"/>
      <c r="ADC11" s="431"/>
      <c r="ADD11" s="431"/>
      <c r="ADE11" s="431"/>
      <c r="ADF11" s="431"/>
      <c r="ADG11" s="431"/>
      <c r="ADH11" s="431"/>
      <c r="ADI11" s="431"/>
      <c r="ADJ11" s="431"/>
      <c r="ADK11" s="431"/>
      <c r="ADL11" s="431"/>
      <c r="ADM11" s="431"/>
      <c r="ADN11" s="431"/>
      <c r="ADO11" s="431"/>
      <c r="ADP11" s="431"/>
      <c r="ADQ11" s="431"/>
      <c r="ADR11" s="431"/>
      <c r="ADS11" s="431"/>
      <c r="ADT11" s="431"/>
      <c r="ADU11" s="431"/>
      <c r="ADV11" s="431"/>
      <c r="ADW11" s="431"/>
      <c r="ADX11" s="431"/>
      <c r="ADY11" s="431"/>
      <c r="ADZ11" s="431"/>
      <c r="AEA11" s="431"/>
      <c r="AEB11" s="431"/>
      <c r="AEC11" s="431"/>
      <c r="AED11" s="431"/>
      <c r="AEE11" s="431"/>
      <c r="AEF11" s="431"/>
      <c r="AEG11" s="431"/>
      <c r="AEH11" s="431"/>
      <c r="AEI11" s="431"/>
      <c r="AEJ11" s="431"/>
      <c r="AEK11" s="431"/>
      <c r="AEL11" s="431"/>
      <c r="AEM11" s="431"/>
      <c r="AEN11" s="431"/>
      <c r="AEO11" s="431"/>
      <c r="AEP11" s="431"/>
      <c r="AEQ11" s="431"/>
      <c r="AER11" s="431"/>
      <c r="AES11" s="431"/>
      <c r="AET11" s="431"/>
      <c r="AEU11" s="431"/>
      <c r="AEV11" s="431"/>
      <c r="AEW11" s="431"/>
      <c r="AEX11" s="431"/>
      <c r="AEY11" s="431"/>
      <c r="AEZ11" s="431"/>
      <c r="AFA11" s="431"/>
      <c r="AFB11" s="431"/>
      <c r="AFC11" s="431"/>
      <c r="AFD11" s="431"/>
      <c r="AFE11" s="431"/>
      <c r="AFF11" s="431"/>
      <c r="AFG11" s="431"/>
      <c r="AFH11" s="431"/>
      <c r="AFI11" s="431"/>
      <c r="AFJ11" s="431"/>
      <c r="AFK11" s="431"/>
      <c r="AFL11" s="431"/>
      <c r="AFM11" s="431"/>
      <c r="AFN11" s="431"/>
      <c r="AFO11" s="431"/>
      <c r="AFP11" s="431"/>
      <c r="AFQ11" s="431"/>
      <c r="AFR11" s="431"/>
      <c r="AFS11" s="431"/>
      <c r="AFT11" s="431"/>
      <c r="AFU11" s="431"/>
      <c r="AFV11" s="431"/>
      <c r="AFW11" s="431"/>
      <c r="AFX11" s="431"/>
      <c r="AFY11" s="431"/>
      <c r="AFZ11" s="431"/>
      <c r="AGA11" s="431"/>
      <c r="AGB11" s="431"/>
      <c r="AGC11" s="431"/>
      <c r="AGD11" s="431"/>
      <c r="AGE11" s="431"/>
      <c r="AGF11" s="431"/>
      <c r="AGG11" s="431"/>
      <c r="AGH11" s="431"/>
      <c r="AGI11" s="431"/>
      <c r="AGJ11" s="431"/>
      <c r="AGK11" s="431"/>
      <c r="AGL11" s="431"/>
      <c r="AGM11" s="431"/>
      <c r="AGN11" s="431"/>
      <c r="AGO11" s="431"/>
      <c r="AGP11" s="431"/>
      <c r="AGQ11" s="431"/>
      <c r="AGR11" s="431"/>
      <c r="AGS11" s="431"/>
      <c r="AGT11" s="431"/>
      <c r="AGU11" s="431"/>
      <c r="AGV11" s="431"/>
      <c r="AGW11" s="431"/>
      <c r="AGX11" s="431"/>
      <c r="AGY11" s="431"/>
      <c r="AGZ11" s="431"/>
      <c r="AHA11" s="431"/>
      <c r="AHB11" s="431"/>
      <c r="AHC11" s="431"/>
      <c r="AHD11" s="431"/>
      <c r="AHE11" s="431"/>
      <c r="AHF11" s="431"/>
      <c r="AHG11" s="431"/>
      <c r="AHH11" s="431"/>
      <c r="AHI11" s="431"/>
      <c r="AHJ11" s="431"/>
      <c r="AHK11" s="431"/>
      <c r="AHL11" s="431"/>
      <c r="AHM11" s="431"/>
      <c r="AHN11" s="431"/>
      <c r="AHO11" s="431"/>
      <c r="AHP11" s="431"/>
      <c r="AHQ11" s="431"/>
      <c r="AHR11" s="431"/>
      <c r="AHS11" s="431"/>
      <c r="AHT11" s="431"/>
      <c r="AHU11" s="431"/>
      <c r="AHV11" s="431"/>
      <c r="AHW11" s="431"/>
      <c r="AHX11" s="431"/>
      <c r="AHY11" s="431"/>
      <c r="AHZ11" s="431"/>
      <c r="AIA11" s="431"/>
      <c r="AIB11" s="431"/>
      <c r="AIC11" s="431"/>
      <c r="AID11" s="431"/>
      <c r="AIE11" s="431"/>
      <c r="AIF11" s="431"/>
      <c r="AIG11" s="431"/>
      <c r="AIH11" s="431"/>
      <c r="AII11" s="431"/>
      <c r="AIJ11" s="431"/>
      <c r="AIK11" s="431"/>
      <c r="AIL11" s="431"/>
      <c r="AIM11" s="431"/>
      <c r="AIN11" s="431"/>
      <c r="AIO11" s="431"/>
      <c r="AIP11" s="431"/>
      <c r="AIQ11" s="431"/>
      <c r="AIR11" s="431"/>
      <c r="AIS11" s="431"/>
      <c r="AIT11" s="431"/>
      <c r="AIU11" s="431"/>
      <c r="AIV11" s="431"/>
      <c r="AIW11" s="431"/>
      <c r="AIX11" s="431"/>
      <c r="AIY11" s="431"/>
      <c r="AIZ11" s="431"/>
      <c r="AJA11" s="431"/>
      <c r="AJB11" s="431"/>
      <c r="AJC11" s="431"/>
      <c r="AJD11" s="431"/>
      <c r="AJE11" s="431"/>
      <c r="AJF11" s="431"/>
      <c r="AJG11" s="431"/>
      <c r="AJH11" s="431"/>
      <c r="AJI11" s="431"/>
      <c r="AJJ11" s="431"/>
      <c r="AJK11" s="431"/>
      <c r="AJL11" s="431"/>
      <c r="AJM11" s="431"/>
      <c r="AJN11" s="431"/>
      <c r="AJO11" s="431"/>
      <c r="AJP11" s="431"/>
      <c r="AJQ11" s="431"/>
      <c r="AJR11" s="431"/>
      <c r="AJS11" s="431"/>
      <c r="AJT11" s="431"/>
      <c r="AJU11" s="431"/>
      <c r="AJV11" s="431"/>
      <c r="AJW11" s="431"/>
      <c r="AJX11" s="431"/>
      <c r="AJY11" s="431"/>
      <c r="AJZ11" s="431"/>
      <c r="AKA11" s="431"/>
      <c r="AKB11" s="431"/>
      <c r="AKC11" s="431"/>
      <c r="AKD11" s="431"/>
      <c r="AKE11" s="431"/>
      <c r="AKF11" s="431"/>
      <c r="AKG11" s="431"/>
      <c r="AKH11" s="431"/>
      <c r="AKI11" s="431"/>
      <c r="AKJ11" s="431"/>
      <c r="AKK11" s="431"/>
      <c r="AKL11" s="431"/>
      <c r="AKM11" s="431"/>
      <c r="AKN11" s="431"/>
      <c r="AKO11" s="431"/>
      <c r="AKP11" s="431"/>
      <c r="AKQ11" s="431"/>
      <c r="AKR11" s="431"/>
      <c r="AKS11" s="431"/>
      <c r="AKT11" s="431"/>
      <c r="AKU11" s="431"/>
      <c r="AKV11" s="431"/>
      <c r="AKW11" s="431"/>
      <c r="AKX11" s="431"/>
      <c r="AKY11" s="431"/>
      <c r="AKZ11" s="431"/>
      <c r="ALA11" s="431"/>
      <c r="ALB11" s="431"/>
      <c r="ALC11" s="431"/>
      <c r="ALD11" s="431"/>
      <c r="ALE11" s="431"/>
      <c r="ALF11" s="431"/>
      <c r="ALG11" s="431"/>
      <c r="ALH11" s="431"/>
      <c r="ALI11" s="431"/>
      <c r="ALJ11" s="431"/>
      <c r="ALK11" s="431"/>
      <c r="ALL11" s="431"/>
      <c r="ALM11" s="431"/>
      <c r="ALN11" s="431"/>
      <c r="ALO11" s="431"/>
      <c r="ALP11" s="431"/>
      <c r="ALQ11" s="431"/>
      <c r="ALR11" s="431"/>
      <c r="ALS11" s="431"/>
      <c r="ALT11" s="431"/>
      <c r="ALU11" s="431"/>
      <c r="ALV11" s="431"/>
      <c r="ALW11" s="431"/>
      <c r="ALX11" s="431"/>
      <c r="ALY11" s="431"/>
      <c r="ALZ11" s="431"/>
      <c r="AMA11" s="431"/>
      <c r="AMB11" s="431"/>
      <c r="AMC11" s="431"/>
      <c r="AMD11" s="431"/>
      <c r="AME11" s="431"/>
      <c r="AMF11" s="431"/>
      <c r="AMG11" s="431"/>
      <c r="AMH11" s="431"/>
      <c r="AMI11" s="431"/>
      <c r="AMJ11" s="431"/>
      <c r="AMK11" s="431"/>
      <c r="AML11" s="431"/>
      <c r="AMM11" s="431"/>
      <c r="AMN11" s="431"/>
      <c r="AMO11" s="431"/>
      <c r="AMP11" s="431"/>
      <c r="AMQ11" s="431"/>
      <c r="AMR11" s="431"/>
      <c r="AMS11" s="431"/>
      <c r="AMT11" s="431"/>
      <c r="AMU11" s="431"/>
      <c r="AMV11" s="431"/>
      <c r="AMW11" s="431"/>
      <c r="AMX11" s="431"/>
      <c r="AMY11" s="431"/>
      <c r="AMZ11" s="431"/>
      <c r="ANA11" s="431"/>
      <c r="ANB11" s="431"/>
      <c r="ANC11" s="431"/>
      <c r="AND11" s="431"/>
      <c r="ANE11" s="431"/>
      <c r="ANF11" s="431"/>
      <c r="ANG11" s="431"/>
      <c r="ANH11" s="431"/>
      <c r="ANI11" s="431"/>
      <c r="ANJ11" s="431"/>
      <c r="ANK11" s="431"/>
      <c r="ANL11" s="431"/>
      <c r="ANM11" s="431"/>
      <c r="ANN11" s="431"/>
      <c r="ANO11" s="431"/>
      <c r="ANP11" s="431"/>
      <c r="ANQ11" s="431"/>
      <c r="ANR11" s="431"/>
      <c r="ANS11" s="431"/>
      <c r="ANT11" s="431"/>
      <c r="ANU11" s="431"/>
      <c r="ANV11" s="431"/>
      <c r="ANW11" s="431"/>
      <c r="ANX11" s="431"/>
      <c r="ANY11" s="431"/>
      <c r="ANZ11" s="431"/>
      <c r="AOA11" s="431"/>
      <c r="AOB11" s="431"/>
      <c r="AOC11" s="431"/>
      <c r="AOD11" s="431"/>
      <c r="AOE11" s="431"/>
      <c r="AOF11" s="431"/>
      <c r="AOG11" s="431"/>
      <c r="AOH11" s="431"/>
      <c r="AOI11" s="431"/>
      <c r="AOJ11" s="431"/>
      <c r="AOK11" s="431"/>
      <c r="AOL11" s="431"/>
      <c r="AOM11" s="431"/>
      <c r="AON11" s="431"/>
      <c r="AOO11" s="431"/>
      <c r="AOP11" s="431"/>
      <c r="AOQ11" s="431"/>
      <c r="AOR11" s="431"/>
      <c r="AOS11" s="431"/>
      <c r="AOT11" s="431"/>
      <c r="AOU11" s="431"/>
      <c r="AOV11" s="431"/>
      <c r="AOW11" s="431"/>
      <c r="AOX11" s="431"/>
      <c r="AOY11" s="431"/>
      <c r="AOZ11" s="431"/>
      <c r="APA11" s="431"/>
      <c r="APB11" s="431"/>
      <c r="APC11" s="431"/>
      <c r="APD11" s="431"/>
      <c r="APE11" s="431"/>
      <c r="APF11" s="431"/>
      <c r="APG11" s="431"/>
      <c r="APH11" s="431"/>
      <c r="API11" s="431"/>
      <c r="APJ11" s="431"/>
      <c r="APK11" s="431"/>
      <c r="APL11" s="431"/>
      <c r="APM11" s="431"/>
      <c r="APN11" s="431"/>
      <c r="APO11" s="431"/>
      <c r="APP11" s="431"/>
      <c r="APQ11" s="431"/>
      <c r="APR11" s="431"/>
      <c r="APS11" s="431"/>
      <c r="APT11" s="431"/>
      <c r="APU11" s="431"/>
      <c r="APV11" s="431"/>
      <c r="APW11" s="431"/>
      <c r="APX11" s="431"/>
      <c r="APY11" s="431"/>
      <c r="APZ11" s="431"/>
      <c r="AQA11" s="431"/>
      <c r="AQB11" s="431"/>
      <c r="AQC11" s="431"/>
      <c r="AQD11" s="431"/>
      <c r="AQE11" s="431"/>
      <c r="AQF11" s="431"/>
      <c r="AQG11" s="431"/>
      <c r="AQH11" s="431"/>
      <c r="AQI11" s="431"/>
      <c r="AQJ11" s="431"/>
      <c r="AQK11" s="431"/>
      <c r="AQL11" s="431"/>
      <c r="AQM11" s="431"/>
      <c r="AQN11" s="431"/>
      <c r="AQO11" s="431"/>
      <c r="AQP11" s="431"/>
      <c r="AQQ11" s="431"/>
      <c r="AQR11" s="431"/>
      <c r="AQS11" s="431"/>
      <c r="AQT11" s="431"/>
      <c r="AQU11" s="431"/>
      <c r="AQV11" s="431"/>
      <c r="AQW11" s="431"/>
      <c r="AQX11" s="431"/>
      <c r="AQY11" s="431"/>
      <c r="AQZ11" s="431"/>
      <c r="ARA11" s="431"/>
      <c r="ARB11" s="431"/>
      <c r="ARC11" s="431"/>
      <c r="ARD11" s="431"/>
      <c r="ARE11" s="431"/>
      <c r="ARF11" s="431"/>
      <c r="ARG11" s="431"/>
      <c r="ARH11" s="431"/>
      <c r="ARI11" s="431"/>
      <c r="ARJ11" s="431"/>
      <c r="ARK11" s="431"/>
      <c r="ARL11" s="431"/>
      <c r="ARM11" s="431"/>
      <c r="ARN11" s="431"/>
      <c r="ARO11" s="431"/>
      <c r="ARP11" s="431"/>
      <c r="ARQ11" s="431"/>
      <c r="ARR11" s="431"/>
      <c r="ARS11" s="431"/>
      <c r="ART11" s="431"/>
      <c r="ARU11" s="431"/>
      <c r="ARV11" s="431"/>
      <c r="ARW11" s="431"/>
      <c r="ARX11" s="431"/>
      <c r="ARY11" s="431"/>
      <c r="ARZ11" s="431"/>
      <c r="ASA11" s="431"/>
      <c r="ASB11" s="431"/>
      <c r="ASC11" s="431"/>
      <c r="ASD11" s="431"/>
      <c r="ASE11" s="431"/>
      <c r="ASF11" s="431"/>
      <c r="ASG11" s="431"/>
      <c r="ASH11" s="431"/>
      <c r="ASI11" s="431"/>
      <c r="ASJ11" s="431"/>
      <c r="ASK11" s="431"/>
      <c r="ASL11" s="431"/>
      <c r="ASM11" s="431"/>
      <c r="ASN11" s="431"/>
      <c r="ASO11" s="431"/>
      <c r="ASP11" s="431"/>
      <c r="ASQ11" s="431"/>
      <c r="ASR11" s="431"/>
      <c r="ASS11" s="431"/>
      <c r="AST11" s="431"/>
      <c r="ASU11" s="431"/>
      <c r="ASV11" s="431"/>
      <c r="ASW11" s="431"/>
      <c r="ASX11" s="431"/>
      <c r="ASY11" s="431"/>
      <c r="ASZ11" s="431"/>
      <c r="ATA11" s="431"/>
      <c r="ATB11" s="431"/>
      <c r="ATC11" s="431"/>
      <c r="ATD11" s="431"/>
      <c r="ATE11" s="431"/>
      <c r="ATF11" s="431"/>
      <c r="ATG11" s="431"/>
      <c r="ATH11" s="431"/>
      <c r="ATI11" s="431"/>
      <c r="ATJ11" s="431"/>
      <c r="ATK11" s="431"/>
      <c r="ATL11" s="431"/>
      <c r="ATM11" s="431"/>
      <c r="ATN11" s="431"/>
      <c r="ATO11" s="431"/>
      <c r="ATP11" s="431"/>
      <c r="ATQ11" s="431"/>
      <c r="ATR11" s="431"/>
      <c r="ATS11" s="431"/>
      <c r="ATT11" s="431"/>
      <c r="ATU11" s="431"/>
      <c r="ATV11" s="431"/>
      <c r="ATW11" s="431"/>
      <c r="ATX11" s="431"/>
      <c r="ATY11" s="431"/>
      <c r="ATZ11" s="431"/>
      <c r="AUA11" s="431"/>
      <c r="AUB11" s="431"/>
      <c r="AUC11" s="431"/>
      <c r="AUD11" s="431"/>
      <c r="AUE11" s="431"/>
      <c r="AUF11" s="431"/>
      <c r="AUG11" s="431"/>
      <c r="AUH11" s="431"/>
      <c r="AUI11" s="431"/>
      <c r="AUJ11" s="431"/>
      <c r="AUK11" s="431"/>
      <c r="AUL11" s="431"/>
      <c r="AUM11" s="431"/>
      <c r="AUN11" s="431"/>
      <c r="AUO11" s="431"/>
      <c r="AUP11" s="431"/>
      <c r="AUQ11" s="431"/>
      <c r="AUR11" s="431"/>
      <c r="AUS11" s="431"/>
      <c r="AUT11" s="431"/>
      <c r="AUU11" s="431"/>
      <c r="AUV11" s="431"/>
      <c r="AUW11" s="431"/>
      <c r="AUX11" s="431"/>
      <c r="AUY11" s="431"/>
      <c r="AUZ11" s="431"/>
      <c r="AVA11" s="431"/>
      <c r="AVB11" s="431"/>
      <c r="AVC11" s="431"/>
      <c r="AVD11" s="431"/>
      <c r="AVE11" s="431"/>
      <c r="AVF11" s="431"/>
      <c r="AVG11" s="431"/>
      <c r="AVH11" s="431"/>
      <c r="AVI11" s="431"/>
      <c r="AVJ11" s="431"/>
      <c r="AVK11" s="431"/>
      <c r="AVL11" s="431"/>
      <c r="AVM11" s="431"/>
      <c r="AVN11" s="431"/>
      <c r="AVO11" s="431"/>
      <c r="AVP11" s="431"/>
      <c r="AVQ11" s="431"/>
      <c r="AVR11" s="431"/>
      <c r="AVS11" s="431"/>
      <c r="AVT11" s="431"/>
      <c r="AVU11" s="431"/>
      <c r="AVV11" s="431"/>
      <c r="AVW11" s="431"/>
      <c r="AVX11" s="431"/>
      <c r="AVY11" s="431"/>
      <c r="AVZ11" s="431"/>
      <c r="AWA11" s="431"/>
      <c r="AWB11" s="431"/>
      <c r="AWC11" s="431"/>
      <c r="AWD11" s="431"/>
      <c r="AWE11" s="431"/>
      <c r="AWF11" s="431"/>
      <c r="AWG11" s="431"/>
      <c r="AWH11" s="431"/>
      <c r="AWI11" s="431"/>
      <c r="AWJ11" s="431"/>
      <c r="AWK11" s="431"/>
      <c r="AWL11" s="431"/>
      <c r="AWM11" s="431"/>
      <c r="AWN11" s="431"/>
      <c r="AWO11" s="431"/>
      <c r="AWP11" s="431"/>
      <c r="AWQ11" s="431"/>
      <c r="AWR11" s="431"/>
      <c r="AWS11" s="431"/>
      <c r="AWT11" s="431"/>
      <c r="AWU11" s="431"/>
      <c r="AWV11" s="431"/>
      <c r="AWW11" s="431"/>
      <c r="AWX11" s="431"/>
      <c r="AWY11" s="431"/>
      <c r="AWZ11" s="431"/>
      <c r="AXA11" s="431"/>
      <c r="AXB11" s="431"/>
      <c r="AXC11" s="431"/>
      <c r="AXD11" s="431"/>
      <c r="AXE11" s="431"/>
      <c r="AXF11" s="431"/>
      <c r="AXG11" s="431"/>
      <c r="AXH11" s="431"/>
      <c r="AXI11" s="431"/>
      <c r="AXJ11" s="431"/>
      <c r="AXK11" s="431"/>
      <c r="AXL11" s="431"/>
      <c r="AXM11" s="431"/>
      <c r="AXN11" s="431"/>
      <c r="AXO11" s="431"/>
      <c r="AXP11" s="431"/>
      <c r="AXQ11" s="431"/>
      <c r="AXR11" s="431"/>
      <c r="AXS11" s="431"/>
      <c r="AXT11" s="431"/>
      <c r="AXU11" s="431"/>
      <c r="AXV11" s="431"/>
      <c r="AXW11" s="431"/>
      <c r="AXX11" s="431"/>
      <c r="AXY11" s="431"/>
      <c r="AXZ11" s="431"/>
      <c r="AYA11" s="431"/>
      <c r="AYB11" s="431"/>
      <c r="AYC11" s="431"/>
      <c r="AYD11" s="431"/>
      <c r="AYE11" s="431"/>
      <c r="AYF11" s="431"/>
      <c r="AYG11" s="431"/>
      <c r="AYH11" s="431"/>
      <c r="AYI11" s="431"/>
      <c r="AYJ11" s="431"/>
      <c r="AYK11" s="431"/>
      <c r="AYL11" s="431"/>
      <c r="AYM11" s="431"/>
      <c r="AYN11" s="431"/>
      <c r="AYO11" s="431"/>
      <c r="AYP11" s="431"/>
      <c r="AYQ11" s="431"/>
      <c r="AYR11" s="431"/>
      <c r="AYS11" s="431"/>
      <c r="AYT11" s="431"/>
      <c r="AYU11" s="431"/>
      <c r="AYV11" s="431"/>
      <c r="AYW11" s="431"/>
      <c r="AYX11" s="431"/>
      <c r="AYY11" s="431"/>
      <c r="AYZ11" s="431"/>
      <c r="AZA11" s="431"/>
      <c r="AZB11" s="431"/>
      <c r="AZC11" s="431"/>
      <c r="AZD11" s="431"/>
      <c r="AZE11" s="431"/>
      <c r="AZF11" s="431"/>
      <c r="AZG11" s="431"/>
      <c r="AZH11" s="431"/>
      <c r="AZI11" s="431"/>
      <c r="AZJ11" s="431"/>
      <c r="AZK11" s="431"/>
      <c r="AZL11" s="431"/>
      <c r="AZM11" s="431"/>
      <c r="AZN11" s="431"/>
      <c r="AZO11" s="431"/>
      <c r="AZP11" s="431"/>
      <c r="AZQ11" s="431"/>
      <c r="AZR11" s="431"/>
      <c r="AZS11" s="431"/>
      <c r="AZT11" s="431"/>
      <c r="AZU11" s="431"/>
      <c r="AZV11" s="431"/>
      <c r="AZW11" s="431"/>
      <c r="AZX11" s="431"/>
      <c r="AZY11" s="431"/>
      <c r="AZZ11" s="431"/>
      <c r="BAA11" s="431"/>
      <c r="BAB11" s="431"/>
      <c r="BAC11" s="431"/>
      <c r="BAD11" s="431"/>
      <c r="BAE11" s="431"/>
      <c r="BAF11" s="431"/>
      <c r="BAG11" s="431"/>
      <c r="BAH11" s="431"/>
      <c r="BAI11" s="431"/>
      <c r="BAJ11" s="431"/>
      <c r="BAK11" s="431"/>
      <c r="BAL11" s="431"/>
      <c r="BAM11" s="431"/>
      <c r="BAN11" s="431"/>
      <c r="BAO11" s="431"/>
      <c r="BAP11" s="431"/>
      <c r="BAQ11" s="431"/>
      <c r="BAR11" s="431"/>
      <c r="BAS11" s="431"/>
      <c r="BAT11" s="431"/>
      <c r="BAU11" s="431"/>
      <c r="BAV11" s="431"/>
      <c r="BAW11" s="431"/>
      <c r="BAX11" s="431"/>
      <c r="BAY11" s="431"/>
      <c r="BAZ11" s="431"/>
      <c r="BBA11" s="431"/>
      <c r="BBB11" s="431"/>
      <c r="BBC11" s="431"/>
      <c r="BBD11" s="431"/>
      <c r="BBE11" s="431"/>
      <c r="BBF11" s="431"/>
      <c r="BBG11" s="431"/>
      <c r="BBH11" s="431"/>
      <c r="BBI11" s="431"/>
      <c r="BBJ11" s="431"/>
      <c r="BBK11" s="431"/>
      <c r="BBL11" s="431"/>
      <c r="BBM11" s="431"/>
      <c r="BBN11" s="431"/>
      <c r="BBO11" s="431"/>
      <c r="BBP11" s="431"/>
      <c r="BBQ11" s="431"/>
      <c r="BBR11" s="431"/>
      <c r="BBS11" s="431"/>
      <c r="BBT11" s="431"/>
      <c r="BBU11" s="431"/>
      <c r="BBV11" s="431"/>
      <c r="BBW11" s="431"/>
      <c r="BBX11" s="431"/>
      <c r="BBY11" s="431"/>
      <c r="BBZ11" s="431"/>
      <c r="BCA11" s="431"/>
      <c r="BCB11" s="431"/>
      <c r="BCC11" s="431"/>
      <c r="BCD11" s="431"/>
      <c r="BCE11" s="431"/>
      <c r="BCF11" s="431"/>
      <c r="BCG11" s="431"/>
      <c r="BCH11" s="431"/>
      <c r="BCI11" s="431"/>
      <c r="BCJ11" s="431"/>
      <c r="BCK11" s="431"/>
      <c r="BCL11" s="431"/>
      <c r="BCM11" s="431"/>
      <c r="BCN11" s="431"/>
      <c r="BCO11" s="431"/>
      <c r="BCP11" s="431"/>
      <c r="BCQ11" s="431"/>
      <c r="BCR11" s="431"/>
      <c r="BCS11" s="431"/>
      <c r="BCT11" s="431"/>
      <c r="BCU11" s="431"/>
      <c r="BCV11" s="431"/>
      <c r="BCW11" s="431"/>
      <c r="BCX11" s="431"/>
      <c r="BCY11" s="431"/>
      <c r="BCZ11" s="431"/>
      <c r="BDA11" s="431"/>
      <c r="BDB11" s="431"/>
      <c r="BDC11" s="431"/>
      <c r="BDD11" s="431"/>
      <c r="BDE11" s="431"/>
      <c r="BDF11" s="431"/>
      <c r="BDG11" s="431"/>
      <c r="BDH11" s="431"/>
      <c r="BDI11" s="431"/>
      <c r="BDJ11" s="431"/>
      <c r="BDK11" s="431"/>
      <c r="BDL11" s="431"/>
      <c r="BDM11" s="431"/>
      <c r="BDN11" s="431"/>
      <c r="BDO11" s="431"/>
      <c r="BDP11" s="431"/>
      <c r="BDQ11" s="431"/>
      <c r="BDR11" s="431"/>
      <c r="BDS11" s="431"/>
      <c r="BDT11" s="431"/>
      <c r="BDU11" s="431"/>
      <c r="BDV11" s="431"/>
      <c r="BDW11" s="431"/>
      <c r="BDX11" s="431"/>
      <c r="BDY11" s="431"/>
      <c r="BDZ11" s="431"/>
      <c r="BEA11" s="431"/>
      <c r="BEB11" s="431"/>
      <c r="BEC11" s="431"/>
      <c r="BED11" s="431"/>
      <c r="BEE11" s="431"/>
      <c r="BEF11" s="431"/>
      <c r="BEG11" s="431"/>
      <c r="BEH11" s="431"/>
      <c r="BEI11" s="431"/>
      <c r="BEJ11" s="431"/>
      <c r="BEK11" s="431"/>
      <c r="BEL11" s="431"/>
      <c r="BEM11" s="431"/>
      <c r="BEN11" s="431"/>
      <c r="BEO11" s="431"/>
      <c r="BEP11" s="431"/>
      <c r="BEQ11" s="431"/>
      <c r="BER11" s="431"/>
      <c r="BES11" s="431"/>
      <c r="BET11" s="431"/>
      <c r="BEU11" s="431"/>
      <c r="BEV11" s="431"/>
      <c r="BEW11" s="431"/>
      <c r="BEX11" s="431"/>
      <c r="BEY11" s="431"/>
      <c r="BEZ11" s="431"/>
      <c r="BFA11" s="431"/>
      <c r="BFB11" s="431"/>
      <c r="BFC11" s="431"/>
      <c r="BFD11" s="431"/>
      <c r="BFE11" s="431"/>
      <c r="BFF11" s="431"/>
      <c r="BFG11" s="431"/>
      <c r="BFH11" s="431"/>
      <c r="BFI11" s="431"/>
      <c r="BFJ11" s="431"/>
      <c r="BFK11" s="431"/>
      <c r="BFL11" s="431"/>
      <c r="BFM11" s="431"/>
      <c r="BFN11" s="431"/>
      <c r="BFO11" s="431"/>
      <c r="BFP11" s="431"/>
      <c r="BFQ11" s="431"/>
      <c r="BFR11" s="431"/>
      <c r="BFS11" s="431"/>
      <c r="BFT11" s="431"/>
      <c r="BFU11" s="431"/>
      <c r="BFV11" s="431"/>
      <c r="BFW11" s="431"/>
      <c r="BFX11" s="431"/>
      <c r="BFY11" s="431"/>
      <c r="BFZ11" s="431"/>
      <c r="BGA11" s="431"/>
      <c r="BGB11" s="431"/>
      <c r="BGC11" s="431"/>
      <c r="BGD11" s="431"/>
      <c r="BGE11" s="431"/>
      <c r="BGF11" s="431"/>
      <c r="BGG11" s="431"/>
      <c r="BGH11" s="431"/>
      <c r="BGI11" s="431"/>
      <c r="BGJ11" s="431"/>
      <c r="BGK11" s="431"/>
      <c r="BGL11" s="431"/>
      <c r="BGM11" s="431"/>
      <c r="BGN11" s="431"/>
      <c r="BGO11" s="431"/>
      <c r="BGP11" s="431"/>
      <c r="BGQ11" s="431"/>
      <c r="BGR11" s="431"/>
      <c r="BGS11" s="431"/>
      <c r="BGT11" s="431"/>
      <c r="BGU11" s="431"/>
      <c r="BGV11" s="431"/>
      <c r="BGW11" s="431"/>
      <c r="BGX11" s="431"/>
      <c r="BGY11" s="431"/>
      <c r="BGZ11" s="431"/>
      <c r="BHA11" s="431"/>
      <c r="BHB11" s="431"/>
      <c r="BHC11" s="431"/>
      <c r="BHD11" s="431"/>
      <c r="BHE11" s="431"/>
      <c r="BHF11" s="431"/>
      <c r="BHG11" s="431"/>
      <c r="BHH11" s="431"/>
      <c r="BHI11" s="431"/>
      <c r="BHJ11" s="431"/>
      <c r="BHK11" s="431"/>
      <c r="BHL11" s="431"/>
      <c r="BHM11" s="431"/>
      <c r="BHN11" s="431"/>
      <c r="BHO11" s="431"/>
      <c r="BHP11" s="431"/>
      <c r="BHQ11" s="431"/>
      <c r="BHR11" s="431"/>
      <c r="BHS11" s="431"/>
      <c r="BHT11" s="431"/>
      <c r="BHU11" s="431"/>
      <c r="BHV11" s="431"/>
      <c r="BHW11" s="431"/>
      <c r="BHX11" s="431"/>
      <c r="BHY11" s="431"/>
      <c r="BHZ11" s="431"/>
      <c r="BIA11" s="431"/>
      <c r="BIB11" s="431"/>
      <c r="BIC11" s="431"/>
      <c r="BID11" s="431"/>
      <c r="BIE11" s="431"/>
      <c r="BIF11" s="431"/>
      <c r="BIG11" s="431"/>
      <c r="BIH11" s="431"/>
      <c r="BII11" s="431"/>
      <c r="BIJ11" s="431"/>
      <c r="BIK11" s="431"/>
      <c r="BIL11" s="431"/>
      <c r="BIM11" s="431"/>
      <c r="BIN11" s="431"/>
      <c r="BIO11" s="431"/>
      <c r="BIP11" s="431"/>
      <c r="BIQ11" s="431"/>
      <c r="BIR11" s="431"/>
      <c r="BIS11" s="431"/>
      <c r="BIT11" s="431"/>
      <c r="BIU11" s="431"/>
      <c r="BIV11" s="431"/>
      <c r="BIW11" s="431"/>
      <c r="BIX11" s="431"/>
      <c r="BIY11" s="431"/>
      <c r="BIZ11" s="431"/>
      <c r="BJA11" s="431"/>
      <c r="BJB11" s="431"/>
      <c r="BJC11" s="431"/>
      <c r="BJD11" s="431"/>
      <c r="BJE11" s="431"/>
      <c r="BJF11" s="431"/>
      <c r="BJG11" s="431"/>
      <c r="BJH11" s="431"/>
      <c r="BJI11" s="431"/>
      <c r="BJJ11" s="431"/>
      <c r="BJK11" s="431"/>
      <c r="BJL11" s="431"/>
      <c r="BJM11" s="431"/>
      <c r="BJN11" s="431"/>
      <c r="BJO11" s="431"/>
      <c r="BJP11" s="431"/>
      <c r="BJQ11" s="431"/>
      <c r="BJR11" s="431"/>
      <c r="BJS11" s="431"/>
      <c r="BJT11" s="431"/>
      <c r="BJU11" s="431"/>
      <c r="BJV11" s="431"/>
      <c r="BJW11" s="431"/>
      <c r="BJX11" s="431"/>
      <c r="BJY11" s="431"/>
      <c r="BJZ11" s="431"/>
      <c r="BKA11" s="431"/>
      <c r="BKB11" s="431"/>
      <c r="BKC11" s="431"/>
      <c r="BKD11" s="431"/>
      <c r="BKE11" s="431"/>
      <c r="BKF11" s="431"/>
      <c r="BKG11" s="431"/>
      <c r="BKH11" s="431"/>
      <c r="BKI11" s="431"/>
      <c r="BKJ11" s="431"/>
      <c r="BKK11" s="431"/>
      <c r="BKL11" s="431"/>
      <c r="BKM11" s="431"/>
      <c r="BKN11" s="431"/>
      <c r="BKO11" s="431"/>
      <c r="BKP11" s="431"/>
      <c r="BKQ11" s="431"/>
      <c r="BKR11" s="431"/>
      <c r="BKS11" s="431"/>
      <c r="BKT11" s="431"/>
      <c r="BKU11" s="431"/>
      <c r="BKV11" s="431"/>
      <c r="BKW11" s="431"/>
      <c r="BKX11" s="431"/>
      <c r="BKY11" s="431"/>
      <c r="BKZ11" s="431"/>
      <c r="BLA11" s="431"/>
      <c r="BLB11" s="431"/>
      <c r="BLC11" s="431"/>
      <c r="BLD11" s="431"/>
      <c r="BLE11" s="431"/>
      <c r="BLF11" s="431"/>
      <c r="BLG11" s="431"/>
      <c r="BLH11" s="431"/>
      <c r="BLI11" s="431"/>
      <c r="BLJ11" s="431"/>
      <c r="BLK11" s="431"/>
      <c r="BLL11" s="431"/>
      <c r="BLM11" s="431"/>
      <c r="BLN11" s="431"/>
      <c r="BLO11" s="431"/>
      <c r="BLP11" s="431"/>
      <c r="BLQ11" s="431"/>
      <c r="BLR11" s="431"/>
      <c r="BLS11" s="431"/>
      <c r="BLT11" s="431"/>
      <c r="BLU11" s="431"/>
      <c r="BLV11" s="431"/>
      <c r="BLW11" s="431"/>
      <c r="BLX11" s="431"/>
      <c r="BLY11" s="431"/>
      <c r="BLZ11" s="431"/>
      <c r="BMA11" s="431"/>
      <c r="BMB11" s="431"/>
      <c r="BMC11" s="431"/>
      <c r="BMD11" s="431"/>
      <c r="BME11" s="431"/>
      <c r="BMF11" s="431"/>
      <c r="BMG11" s="431"/>
      <c r="BMH11" s="431"/>
      <c r="BMI11" s="431"/>
      <c r="BMJ11" s="431"/>
      <c r="BMK11" s="431"/>
      <c r="BML11" s="431"/>
      <c r="BMM11" s="431"/>
      <c r="BMN11" s="431"/>
      <c r="BMO11" s="431"/>
      <c r="BMP11" s="431"/>
      <c r="BMQ11" s="431"/>
      <c r="BMR11" s="431"/>
      <c r="BMS11" s="431"/>
      <c r="BMT11" s="431"/>
      <c r="BMU11" s="431"/>
      <c r="BMV11" s="431"/>
      <c r="BMW11" s="431"/>
      <c r="BMX11" s="431"/>
      <c r="BMY11" s="431"/>
      <c r="BMZ11" s="431"/>
      <c r="BNA11" s="431"/>
      <c r="BNB11" s="431"/>
      <c r="BNC11" s="431"/>
      <c r="BND11" s="431"/>
      <c r="BNE11" s="431"/>
      <c r="BNF11" s="431"/>
      <c r="BNG11" s="431"/>
      <c r="BNH11" s="431"/>
      <c r="BNI11" s="431"/>
      <c r="BNJ11" s="431"/>
      <c r="BNK11" s="431"/>
      <c r="BNL11" s="431"/>
      <c r="BNM11" s="431"/>
      <c r="BNN11" s="431"/>
      <c r="BNO11" s="431"/>
      <c r="BNP11" s="431"/>
      <c r="BNQ11" s="431"/>
      <c r="BNR11" s="431"/>
      <c r="BNS11" s="431"/>
      <c r="BNT11" s="431"/>
      <c r="BNU11" s="431"/>
      <c r="BNV11" s="431"/>
      <c r="BNW11" s="431"/>
      <c r="BNX11" s="431"/>
      <c r="BNY11" s="431"/>
      <c r="BNZ11" s="431"/>
      <c r="BOA11" s="431"/>
      <c r="BOB11" s="431"/>
      <c r="BOC11" s="431"/>
      <c r="BOD11" s="431"/>
      <c r="BOE11" s="431"/>
      <c r="BOF11" s="431"/>
      <c r="BOG11" s="431"/>
      <c r="BOH11" s="431"/>
      <c r="BOI11" s="431"/>
      <c r="BOJ11" s="431"/>
      <c r="BOK11" s="431"/>
      <c r="BOL11" s="431"/>
      <c r="BOM11" s="431"/>
      <c r="BON11" s="431"/>
      <c r="BOO11" s="431"/>
      <c r="BOP11" s="431"/>
      <c r="BOQ11" s="431"/>
      <c r="BOR11" s="431"/>
      <c r="BOS11" s="431"/>
      <c r="BOT11" s="431"/>
      <c r="BOU11" s="431"/>
      <c r="BOV11" s="431"/>
      <c r="BOW11" s="431"/>
      <c r="BOX11" s="431"/>
      <c r="BOY11" s="431"/>
      <c r="BOZ11" s="431"/>
      <c r="BPA11" s="431"/>
      <c r="BPB11" s="431"/>
      <c r="BPC11" s="431"/>
      <c r="BPD11" s="431"/>
      <c r="BPE11" s="431"/>
      <c r="BPF11" s="431"/>
      <c r="BPG11" s="431"/>
      <c r="BPH11" s="431"/>
      <c r="BPI11" s="431"/>
      <c r="BPJ11" s="431"/>
      <c r="BPK11" s="431"/>
      <c r="BPL11" s="431"/>
      <c r="BPM11" s="431"/>
      <c r="BPN11" s="431"/>
      <c r="BPO11" s="431"/>
      <c r="BPP11" s="431"/>
      <c r="BPQ11" s="431"/>
      <c r="BPR11" s="431"/>
      <c r="BPS11" s="431"/>
      <c r="BPT11" s="431"/>
      <c r="BPU11" s="431"/>
      <c r="BPV11" s="431"/>
      <c r="BPW11" s="431"/>
      <c r="BPX11" s="431"/>
      <c r="BPY11" s="431"/>
      <c r="BPZ11" s="431"/>
      <c r="BQA11" s="431"/>
      <c r="BQB11" s="431"/>
      <c r="BQC11" s="431"/>
      <c r="BQD11" s="431"/>
      <c r="BQE11" s="431"/>
      <c r="BQF11" s="431"/>
      <c r="BQG11" s="431"/>
      <c r="BQH11" s="431"/>
      <c r="BQI11" s="431"/>
      <c r="BQJ11" s="431"/>
      <c r="BQK11" s="431"/>
      <c r="BQL11" s="431"/>
      <c r="BQM11" s="431"/>
      <c r="BQN11" s="431"/>
      <c r="BQO11" s="431"/>
      <c r="BQP11" s="431"/>
      <c r="BQQ11" s="431"/>
      <c r="BQR11" s="431"/>
      <c r="BQS11" s="431"/>
      <c r="BQT11" s="431"/>
      <c r="BQU11" s="431"/>
      <c r="BQV11" s="431"/>
      <c r="BQW11" s="431"/>
      <c r="BQX11" s="431"/>
      <c r="BQY11" s="431"/>
      <c r="BQZ11" s="431"/>
      <c r="BRA11" s="431"/>
      <c r="BRB11" s="431"/>
      <c r="BRC11" s="431"/>
      <c r="BRD11" s="431"/>
      <c r="BRE11" s="431"/>
      <c r="BRF11" s="431"/>
      <c r="BRG11" s="431"/>
      <c r="BRH11" s="431"/>
      <c r="BRI11" s="431"/>
      <c r="BRJ11" s="431"/>
      <c r="BRK11" s="431"/>
      <c r="BRL11" s="431"/>
      <c r="BRM11" s="431"/>
      <c r="BRN11" s="431"/>
      <c r="BRO11" s="431"/>
      <c r="BRP11" s="431"/>
      <c r="BRQ11" s="431"/>
      <c r="BRR11" s="431"/>
      <c r="BRS11" s="431"/>
      <c r="BRT11" s="431"/>
      <c r="BRU11" s="431"/>
    </row>
    <row r="12" spans="1:1841" s="434" customFormat="1" ht="43.5" hidden="1" customHeight="1" x14ac:dyDescent="0.3">
      <c r="A12" s="797"/>
      <c r="B12" s="444" t="s">
        <v>795</v>
      </c>
      <c r="C12" s="445">
        <f>SUM(C10:C11)</f>
        <v>17</v>
      </c>
      <c r="D12" s="445">
        <f t="shared" ref="D12:L12" si="8">SUM(D10:D11)</f>
        <v>17</v>
      </c>
      <c r="E12" s="445">
        <f t="shared" si="8"/>
        <v>9</v>
      </c>
      <c r="F12" s="445">
        <f t="shared" si="8"/>
        <v>0</v>
      </c>
      <c r="G12" s="445">
        <f t="shared" si="8"/>
        <v>0</v>
      </c>
      <c r="H12" s="445">
        <f t="shared" si="8"/>
        <v>0</v>
      </c>
      <c r="I12" s="445">
        <f t="shared" si="8"/>
        <v>0</v>
      </c>
      <c r="J12" s="445">
        <f t="shared" si="8"/>
        <v>0</v>
      </c>
      <c r="K12" s="445">
        <f t="shared" si="8"/>
        <v>26</v>
      </c>
      <c r="L12" s="445">
        <f t="shared" si="8"/>
        <v>17</v>
      </c>
      <c r="M12" s="441"/>
      <c r="N12" s="441"/>
      <c r="O12" s="433"/>
      <c r="P12" s="433"/>
      <c r="Q12" s="429"/>
      <c r="R12" s="429"/>
      <c r="S12" s="429"/>
      <c r="T12" s="429"/>
      <c r="U12" s="429"/>
      <c r="V12" s="429"/>
      <c r="W12" s="429"/>
      <c r="X12" s="429"/>
      <c r="Y12" s="429"/>
      <c r="Z12" s="429"/>
      <c r="AA12" s="430"/>
      <c r="AB12" s="486"/>
      <c r="AC12" s="486"/>
      <c r="AD12" s="527"/>
      <c r="AE12" s="527"/>
      <c r="AF12" s="527"/>
      <c r="AG12" s="527"/>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31"/>
      <c r="BR12" s="431"/>
      <c r="BS12" s="431"/>
      <c r="BT12" s="431"/>
      <c r="BU12" s="431"/>
      <c r="BV12" s="431"/>
      <c r="BW12" s="431"/>
      <c r="BX12" s="431"/>
      <c r="BY12" s="431"/>
      <c r="BZ12" s="431"/>
      <c r="CA12" s="431"/>
      <c r="CB12" s="431"/>
      <c r="CC12" s="431"/>
      <c r="CD12" s="431"/>
      <c r="CE12" s="431"/>
      <c r="CF12" s="431"/>
      <c r="CG12" s="431"/>
      <c r="CH12" s="431"/>
      <c r="CI12" s="431"/>
      <c r="CJ12" s="431"/>
      <c r="CK12" s="431"/>
      <c r="CL12" s="431"/>
      <c r="CM12" s="431"/>
      <c r="CN12" s="431"/>
      <c r="CO12" s="431"/>
      <c r="CP12" s="431"/>
      <c r="CQ12" s="431"/>
      <c r="CR12" s="431"/>
      <c r="CS12" s="431"/>
      <c r="CT12" s="431"/>
      <c r="CU12" s="431"/>
      <c r="CV12" s="431"/>
      <c r="CW12" s="431"/>
      <c r="CX12" s="431"/>
      <c r="CY12" s="431"/>
      <c r="CZ12" s="431"/>
      <c r="DA12" s="431"/>
      <c r="DB12" s="431"/>
      <c r="DC12" s="431"/>
      <c r="DD12" s="431"/>
      <c r="DE12" s="431"/>
      <c r="DF12" s="431"/>
      <c r="DG12" s="431"/>
      <c r="DH12" s="431"/>
      <c r="DI12" s="431"/>
      <c r="DJ12" s="431"/>
      <c r="DK12" s="431"/>
      <c r="DL12" s="431"/>
      <c r="DM12" s="431"/>
      <c r="DN12" s="431"/>
      <c r="DO12" s="431"/>
      <c r="DP12" s="431"/>
      <c r="DQ12" s="431"/>
      <c r="DR12" s="431"/>
      <c r="DS12" s="431"/>
      <c r="DT12" s="431"/>
      <c r="DU12" s="431"/>
      <c r="DV12" s="431"/>
      <c r="DW12" s="431"/>
      <c r="DX12" s="431"/>
      <c r="DY12" s="431"/>
      <c r="DZ12" s="431"/>
      <c r="EA12" s="431"/>
      <c r="EB12" s="431"/>
      <c r="EC12" s="431"/>
      <c r="ED12" s="431"/>
      <c r="EE12" s="431"/>
      <c r="EF12" s="431"/>
      <c r="EG12" s="431"/>
      <c r="EH12" s="431"/>
      <c r="EI12" s="431"/>
      <c r="EJ12" s="431"/>
      <c r="EK12" s="431"/>
      <c r="EL12" s="431"/>
      <c r="EM12" s="431"/>
      <c r="EN12" s="431"/>
      <c r="EO12" s="431"/>
      <c r="EP12" s="431"/>
      <c r="EQ12" s="431"/>
      <c r="ER12" s="431"/>
      <c r="ES12" s="431"/>
      <c r="ET12" s="431"/>
      <c r="EU12" s="431"/>
      <c r="EV12" s="431"/>
      <c r="EW12" s="431"/>
      <c r="EX12" s="431"/>
      <c r="EY12" s="431"/>
      <c r="EZ12" s="431"/>
      <c r="FA12" s="431"/>
      <c r="FB12" s="431"/>
      <c r="FC12" s="431"/>
      <c r="FD12" s="431"/>
      <c r="FE12" s="431"/>
      <c r="FF12" s="431"/>
      <c r="FG12" s="431"/>
      <c r="FH12" s="431"/>
      <c r="FI12" s="431"/>
      <c r="FJ12" s="431"/>
      <c r="FK12" s="431"/>
      <c r="FL12" s="431"/>
      <c r="FM12" s="431"/>
      <c r="FN12" s="431"/>
      <c r="FO12" s="431"/>
      <c r="FP12" s="431"/>
      <c r="FQ12" s="431"/>
      <c r="FR12" s="431"/>
      <c r="FS12" s="431"/>
      <c r="FT12" s="431"/>
      <c r="FU12" s="431"/>
      <c r="FV12" s="431"/>
      <c r="FW12" s="431"/>
      <c r="FX12" s="431"/>
      <c r="FY12" s="431"/>
      <c r="FZ12" s="431"/>
      <c r="GA12" s="431"/>
      <c r="GB12" s="431"/>
      <c r="GC12" s="431"/>
      <c r="GD12" s="431"/>
      <c r="GE12" s="431"/>
      <c r="GF12" s="431"/>
      <c r="GG12" s="431"/>
      <c r="GH12" s="431"/>
      <c r="GI12" s="431"/>
      <c r="GJ12" s="431"/>
      <c r="GK12" s="431"/>
      <c r="GL12" s="431"/>
      <c r="GM12" s="431"/>
      <c r="GN12" s="431"/>
      <c r="GO12" s="431"/>
      <c r="GP12" s="431"/>
      <c r="GQ12" s="431"/>
      <c r="GR12" s="431"/>
      <c r="GS12" s="431"/>
      <c r="GT12" s="431"/>
      <c r="GU12" s="431"/>
      <c r="GV12" s="431"/>
      <c r="GW12" s="431"/>
      <c r="GX12" s="431"/>
      <c r="GY12" s="431"/>
      <c r="GZ12" s="431"/>
      <c r="HA12" s="431"/>
      <c r="HB12" s="431"/>
      <c r="HC12" s="431"/>
      <c r="HD12" s="431"/>
      <c r="HE12" s="431"/>
      <c r="HF12" s="431"/>
      <c r="HG12" s="431"/>
      <c r="HH12" s="431"/>
      <c r="HI12" s="431"/>
      <c r="HJ12" s="431"/>
      <c r="HK12" s="431"/>
      <c r="HL12" s="431"/>
      <c r="HM12" s="431"/>
      <c r="HN12" s="431"/>
      <c r="HO12" s="431"/>
      <c r="HP12" s="431"/>
      <c r="HQ12" s="431"/>
      <c r="HR12" s="431"/>
      <c r="HS12" s="431"/>
      <c r="HT12" s="431"/>
      <c r="HU12" s="431"/>
      <c r="HV12" s="431"/>
      <c r="HW12" s="431"/>
      <c r="HX12" s="431"/>
      <c r="HY12" s="431"/>
      <c r="HZ12" s="431"/>
      <c r="IA12" s="431"/>
      <c r="IB12" s="431"/>
      <c r="IC12" s="431"/>
      <c r="ID12" s="431"/>
      <c r="IE12" s="431"/>
      <c r="IF12" s="431"/>
      <c r="IG12" s="431"/>
      <c r="IH12" s="431"/>
      <c r="II12" s="431"/>
      <c r="IJ12" s="431"/>
      <c r="IK12" s="431"/>
      <c r="IL12" s="431"/>
      <c r="IM12" s="431"/>
      <c r="IN12" s="431"/>
      <c r="IO12" s="431"/>
      <c r="IP12" s="431"/>
      <c r="IQ12" s="431"/>
      <c r="IR12" s="431"/>
      <c r="IS12" s="431"/>
      <c r="IT12" s="431"/>
      <c r="IU12" s="431"/>
      <c r="IV12" s="431"/>
      <c r="IW12" s="431"/>
      <c r="IX12" s="431"/>
      <c r="IY12" s="431"/>
      <c r="IZ12" s="431"/>
      <c r="JA12" s="431"/>
      <c r="JB12" s="431"/>
      <c r="JC12" s="431"/>
      <c r="JD12" s="431"/>
      <c r="JE12" s="431"/>
      <c r="JF12" s="431"/>
      <c r="JG12" s="431"/>
      <c r="JH12" s="431"/>
      <c r="JI12" s="431"/>
      <c r="JJ12" s="431"/>
      <c r="JK12" s="431"/>
      <c r="JL12" s="431"/>
      <c r="JM12" s="431"/>
      <c r="JN12" s="431"/>
      <c r="JO12" s="431"/>
      <c r="JP12" s="431"/>
      <c r="JQ12" s="431"/>
      <c r="JR12" s="431"/>
      <c r="JS12" s="431"/>
      <c r="JT12" s="431"/>
      <c r="JU12" s="431"/>
      <c r="JV12" s="431"/>
      <c r="JW12" s="431"/>
      <c r="JX12" s="431"/>
      <c r="JY12" s="431"/>
      <c r="JZ12" s="431"/>
      <c r="KA12" s="431"/>
      <c r="KB12" s="431"/>
      <c r="KC12" s="431"/>
      <c r="KD12" s="431"/>
      <c r="KE12" s="431"/>
      <c r="KF12" s="431"/>
      <c r="KG12" s="431"/>
      <c r="KH12" s="431"/>
      <c r="KI12" s="431"/>
      <c r="KJ12" s="431"/>
      <c r="KK12" s="431"/>
      <c r="KL12" s="431"/>
      <c r="KM12" s="431"/>
      <c r="KN12" s="431"/>
      <c r="KO12" s="431"/>
      <c r="KP12" s="431"/>
      <c r="KQ12" s="431"/>
      <c r="KR12" s="431"/>
      <c r="KS12" s="431"/>
      <c r="KT12" s="431"/>
      <c r="KU12" s="431"/>
      <c r="KV12" s="431"/>
      <c r="KW12" s="431"/>
      <c r="KX12" s="431"/>
      <c r="KY12" s="431"/>
      <c r="KZ12" s="431"/>
      <c r="LA12" s="431"/>
      <c r="LB12" s="431"/>
      <c r="LC12" s="431"/>
      <c r="LD12" s="431"/>
      <c r="LE12" s="431"/>
      <c r="LF12" s="431"/>
      <c r="LG12" s="431"/>
      <c r="LH12" s="431"/>
      <c r="LI12" s="431"/>
      <c r="LJ12" s="431"/>
      <c r="LK12" s="431"/>
      <c r="LL12" s="431"/>
      <c r="LM12" s="431"/>
      <c r="LN12" s="431"/>
      <c r="LO12" s="431"/>
      <c r="LP12" s="431"/>
      <c r="LQ12" s="431"/>
      <c r="LR12" s="431"/>
      <c r="LS12" s="431"/>
      <c r="LT12" s="431"/>
      <c r="LU12" s="431"/>
      <c r="LV12" s="431"/>
      <c r="LW12" s="431"/>
      <c r="LX12" s="431"/>
      <c r="LY12" s="431"/>
      <c r="LZ12" s="431"/>
      <c r="MA12" s="431"/>
      <c r="MB12" s="431"/>
      <c r="MC12" s="431"/>
      <c r="MD12" s="431"/>
      <c r="ME12" s="431"/>
      <c r="MF12" s="431"/>
      <c r="MG12" s="431"/>
      <c r="MH12" s="431"/>
      <c r="MI12" s="431"/>
      <c r="MJ12" s="431"/>
      <c r="MK12" s="431"/>
      <c r="ML12" s="431"/>
      <c r="MM12" s="431"/>
      <c r="MN12" s="431"/>
      <c r="MO12" s="431"/>
      <c r="MP12" s="431"/>
      <c r="MQ12" s="431"/>
      <c r="MR12" s="431"/>
      <c r="MS12" s="431"/>
      <c r="MT12" s="431"/>
      <c r="MU12" s="431"/>
      <c r="MV12" s="431"/>
      <c r="MW12" s="431"/>
      <c r="MX12" s="431"/>
      <c r="MY12" s="431"/>
      <c r="MZ12" s="431"/>
      <c r="NA12" s="431"/>
      <c r="NB12" s="431"/>
      <c r="NC12" s="431"/>
      <c r="ND12" s="431"/>
      <c r="NE12" s="431"/>
      <c r="NF12" s="431"/>
      <c r="NG12" s="431"/>
      <c r="NH12" s="431"/>
      <c r="NI12" s="431"/>
      <c r="NJ12" s="431"/>
      <c r="NK12" s="431"/>
      <c r="NL12" s="431"/>
      <c r="NM12" s="431"/>
      <c r="NN12" s="431"/>
      <c r="NO12" s="431"/>
      <c r="NP12" s="431"/>
      <c r="NQ12" s="431"/>
      <c r="NR12" s="431"/>
      <c r="NS12" s="431"/>
      <c r="NT12" s="431"/>
      <c r="NU12" s="431"/>
      <c r="NV12" s="431"/>
      <c r="NW12" s="431"/>
      <c r="NX12" s="431"/>
      <c r="NY12" s="431"/>
      <c r="NZ12" s="431"/>
      <c r="OA12" s="431"/>
      <c r="OB12" s="431"/>
      <c r="OC12" s="431"/>
      <c r="OD12" s="431"/>
      <c r="OE12" s="431"/>
      <c r="OF12" s="431"/>
      <c r="OG12" s="431"/>
      <c r="OH12" s="431"/>
      <c r="OI12" s="431"/>
      <c r="OJ12" s="431"/>
      <c r="OK12" s="431"/>
      <c r="OL12" s="431"/>
      <c r="OM12" s="431"/>
      <c r="ON12" s="431"/>
      <c r="OO12" s="431"/>
      <c r="OP12" s="431"/>
      <c r="OQ12" s="431"/>
      <c r="OR12" s="431"/>
      <c r="OS12" s="431"/>
      <c r="OT12" s="431"/>
      <c r="OU12" s="431"/>
      <c r="OV12" s="431"/>
      <c r="OW12" s="431"/>
      <c r="OX12" s="431"/>
      <c r="OY12" s="431"/>
      <c r="OZ12" s="431"/>
      <c r="PA12" s="431"/>
      <c r="PB12" s="431"/>
      <c r="PC12" s="431"/>
      <c r="PD12" s="431"/>
      <c r="PE12" s="431"/>
      <c r="PF12" s="431"/>
      <c r="PG12" s="431"/>
      <c r="PH12" s="431"/>
      <c r="PI12" s="431"/>
      <c r="PJ12" s="431"/>
      <c r="PK12" s="431"/>
      <c r="PL12" s="431"/>
      <c r="PM12" s="431"/>
      <c r="PN12" s="431"/>
      <c r="PO12" s="431"/>
      <c r="PP12" s="431"/>
      <c r="PQ12" s="431"/>
      <c r="PR12" s="431"/>
      <c r="PS12" s="431"/>
      <c r="PT12" s="431"/>
      <c r="PU12" s="431"/>
      <c r="PV12" s="431"/>
      <c r="PW12" s="431"/>
      <c r="PX12" s="431"/>
      <c r="PY12" s="431"/>
      <c r="PZ12" s="431"/>
      <c r="QA12" s="431"/>
      <c r="QB12" s="431"/>
      <c r="QC12" s="431"/>
      <c r="QD12" s="431"/>
      <c r="QE12" s="431"/>
      <c r="QF12" s="431"/>
      <c r="QG12" s="431"/>
      <c r="QH12" s="431"/>
      <c r="QI12" s="431"/>
      <c r="QJ12" s="431"/>
      <c r="QK12" s="431"/>
      <c r="QL12" s="431"/>
      <c r="QM12" s="431"/>
      <c r="QN12" s="431"/>
      <c r="QO12" s="431"/>
      <c r="QP12" s="431"/>
      <c r="QQ12" s="431"/>
      <c r="QR12" s="431"/>
      <c r="QS12" s="431"/>
      <c r="QT12" s="431"/>
      <c r="QU12" s="431"/>
      <c r="QV12" s="431"/>
      <c r="QW12" s="431"/>
      <c r="QX12" s="431"/>
      <c r="QY12" s="431"/>
      <c r="QZ12" s="431"/>
      <c r="RA12" s="431"/>
      <c r="RB12" s="431"/>
      <c r="RC12" s="431"/>
      <c r="RD12" s="431"/>
      <c r="RE12" s="431"/>
      <c r="RF12" s="431"/>
      <c r="RG12" s="431"/>
      <c r="RH12" s="431"/>
      <c r="RI12" s="431"/>
      <c r="RJ12" s="431"/>
      <c r="RK12" s="431"/>
      <c r="RL12" s="431"/>
      <c r="RM12" s="431"/>
      <c r="RN12" s="431"/>
      <c r="RO12" s="431"/>
      <c r="RP12" s="431"/>
      <c r="RQ12" s="431"/>
      <c r="RR12" s="431"/>
      <c r="RS12" s="431"/>
      <c r="RT12" s="431"/>
      <c r="RU12" s="431"/>
      <c r="RV12" s="431"/>
      <c r="RW12" s="431"/>
      <c r="RX12" s="431"/>
      <c r="RY12" s="431"/>
      <c r="RZ12" s="431"/>
      <c r="SA12" s="431"/>
      <c r="SB12" s="431"/>
      <c r="SC12" s="431"/>
      <c r="SD12" s="431"/>
      <c r="SE12" s="431"/>
      <c r="SF12" s="431"/>
      <c r="SG12" s="431"/>
      <c r="SH12" s="431"/>
      <c r="SI12" s="431"/>
      <c r="SJ12" s="431"/>
      <c r="SK12" s="431"/>
      <c r="SL12" s="431"/>
      <c r="SM12" s="431"/>
      <c r="SN12" s="431"/>
      <c r="SO12" s="431"/>
      <c r="SP12" s="431"/>
      <c r="SQ12" s="431"/>
      <c r="SR12" s="431"/>
      <c r="SS12" s="431"/>
      <c r="ST12" s="431"/>
      <c r="SU12" s="431"/>
      <c r="SV12" s="431"/>
      <c r="SW12" s="431"/>
      <c r="SX12" s="431"/>
      <c r="SY12" s="431"/>
      <c r="SZ12" s="431"/>
      <c r="TA12" s="431"/>
      <c r="TB12" s="431"/>
      <c r="TC12" s="431"/>
      <c r="TD12" s="431"/>
      <c r="TE12" s="431"/>
      <c r="TF12" s="431"/>
      <c r="TG12" s="431"/>
      <c r="TH12" s="431"/>
      <c r="TI12" s="431"/>
      <c r="TJ12" s="431"/>
      <c r="TK12" s="431"/>
      <c r="TL12" s="431"/>
      <c r="TM12" s="431"/>
      <c r="TN12" s="431"/>
      <c r="TO12" s="431"/>
      <c r="TP12" s="431"/>
      <c r="TQ12" s="431"/>
      <c r="TR12" s="431"/>
      <c r="TS12" s="431"/>
      <c r="TT12" s="431"/>
      <c r="TU12" s="431"/>
      <c r="TV12" s="431"/>
      <c r="TW12" s="431"/>
      <c r="TX12" s="431"/>
      <c r="TY12" s="431"/>
      <c r="TZ12" s="431"/>
      <c r="UA12" s="431"/>
      <c r="UB12" s="431"/>
      <c r="UC12" s="431"/>
      <c r="UD12" s="431"/>
      <c r="UE12" s="431"/>
      <c r="UF12" s="431"/>
      <c r="UG12" s="431"/>
      <c r="UH12" s="431"/>
      <c r="UI12" s="431"/>
      <c r="UJ12" s="431"/>
      <c r="UK12" s="431"/>
      <c r="UL12" s="431"/>
      <c r="UM12" s="431"/>
      <c r="UN12" s="431"/>
      <c r="UO12" s="431"/>
      <c r="UP12" s="431"/>
      <c r="UQ12" s="431"/>
      <c r="UR12" s="431"/>
      <c r="US12" s="431"/>
      <c r="UT12" s="431"/>
      <c r="UU12" s="431"/>
      <c r="UV12" s="431"/>
      <c r="UW12" s="431"/>
      <c r="UX12" s="431"/>
      <c r="UY12" s="431"/>
      <c r="UZ12" s="431"/>
      <c r="VA12" s="431"/>
      <c r="VB12" s="431"/>
      <c r="VC12" s="431"/>
      <c r="VD12" s="431"/>
      <c r="VE12" s="431"/>
      <c r="VF12" s="431"/>
      <c r="VG12" s="431"/>
      <c r="VH12" s="431"/>
      <c r="VI12" s="431"/>
      <c r="VJ12" s="431"/>
      <c r="VK12" s="431"/>
      <c r="VL12" s="431"/>
      <c r="VM12" s="431"/>
      <c r="VN12" s="431"/>
      <c r="VO12" s="431"/>
      <c r="VP12" s="431"/>
      <c r="VQ12" s="431"/>
      <c r="VR12" s="431"/>
      <c r="VS12" s="431"/>
      <c r="VT12" s="431"/>
      <c r="VU12" s="431"/>
      <c r="VV12" s="431"/>
      <c r="VW12" s="431"/>
      <c r="VX12" s="431"/>
      <c r="VY12" s="431"/>
      <c r="VZ12" s="431"/>
      <c r="WA12" s="431"/>
      <c r="WB12" s="431"/>
      <c r="WC12" s="431"/>
      <c r="WD12" s="431"/>
      <c r="WE12" s="431"/>
      <c r="WF12" s="431"/>
      <c r="WG12" s="431"/>
      <c r="WH12" s="431"/>
      <c r="WI12" s="431"/>
      <c r="WJ12" s="431"/>
      <c r="WK12" s="431"/>
      <c r="WL12" s="431"/>
      <c r="WM12" s="431"/>
      <c r="WN12" s="431"/>
      <c r="WO12" s="431"/>
      <c r="WP12" s="431"/>
      <c r="WQ12" s="431"/>
      <c r="WR12" s="431"/>
      <c r="WS12" s="431"/>
      <c r="WT12" s="431"/>
      <c r="WU12" s="431"/>
      <c r="WV12" s="431"/>
      <c r="WW12" s="431"/>
      <c r="WX12" s="431"/>
      <c r="WY12" s="431"/>
      <c r="WZ12" s="431"/>
      <c r="XA12" s="431"/>
      <c r="XB12" s="431"/>
      <c r="XC12" s="431"/>
      <c r="XD12" s="431"/>
      <c r="XE12" s="431"/>
      <c r="XF12" s="431"/>
      <c r="XG12" s="431"/>
      <c r="XH12" s="431"/>
      <c r="XI12" s="431"/>
      <c r="XJ12" s="431"/>
      <c r="XK12" s="431"/>
      <c r="XL12" s="431"/>
      <c r="XM12" s="431"/>
      <c r="XN12" s="431"/>
      <c r="XO12" s="431"/>
      <c r="XP12" s="431"/>
      <c r="XQ12" s="431"/>
      <c r="XR12" s="431"/>
      <c r="XS12" s="431"/>
      <c r="XT12" s="431"/>
      <c r="XU12" s="431"/>
      <c r="XV12" s="431"/>
      <c r="XW12" s="431"/>
      <c r="XX12" s="431"/>
      <c r="XY12" s="431"/>
      <c r="XZ12" s="431"/>
      <c r="YA12" s="431"/>
      <c r="YB12" s="431"/>
      <c r="YC12" s="431"/>
      <c r="YD12" s="431"/>
      <c r="YE12" s="431"/>
      <c r="YF12" s="431"/>
      <c r="YG12" s="431"/>
      <c r="YH12" s="431"/>
      <c r="YI12" s="431"/>
      <c r="YJ12" s="431"/>
      <c r="YK12" s="431"/>
      <c r="YL12" s="431"/>
      <c r="YM12" s="431"/>
      <c r="YN12" s="431"/>
      <c r="YO12" s="431"/>
      <c r="YP12" s="431"/>
      <c r="YQ12" s="431"/>
      <c r="YR12" s="431"/>
      <c r="YS12" s="431"/>
      <c r="YT12" s="431"/>
      <c r="YU12" s="431"/>
      <c r="YV12" s="431"/>
      <c r="YW12" s="431"/>
      <c r="YX12" s="431"/>
      <c r="YY12" s="431"/>
      <c r="YZ12" s="431"/>
      <c r="ZA12" s="431"/>
      <c r="ZB12" s="431"/>
      <c r="ZC12" s="431"/>
      <c r="ZD12" s="431"/>
      <c r="ZE12" s="431"/>
      <c r="ZF12" s="431"/>
      <c r="ZG12" s="431"/>
      <c r="ZH12" s="431"/>
      <c r="ZI12" s="431"/>
      <c r="ZJ12" s="431"/>
      <c r="ZK12" s="431"/>
      <c r="ZL12" s="431"/>
      <c r="ZM12" s="431"/>
      <c r="ZN12" s="431"/>
      <c r="ZO12" s="431"/>
      <c r="ZP12" s="431"/>
      <c r="ZQ12" s="431"/>
      <c r="ZR12" s="431"/>
      <c r="ZS12" s="431"/>
      <c r="ZT12" s="431"/>
      <c r="ZU12" s="431"/>
      <c r="ZV12" s="431"/>
      <c r="ZW12" s="431"/>
      <c r="ZX12" s="431"/>
      <c r="ZY12" s="431"/>
      <c r="ZZ12" s="431"/>
      <c r="AAA12" s="431"/>
      <c r="AAB12" s="431"/>
      <c r="AAC12" s="431"/>
      <c r="AAD12" s="431"/>
      <c r="AAE12" s="431"/>
      <c r="AAF12" s="431"/>
      <c r="AAG12" s="431"/>
      <c r="AAH12" s="431"/>
      <c r="AAI12" s="431"/>
      <c r="AAJ12" s="431"/>
      <c r="AAK12" s="431"/>
      <c r="AAL12" s="431"/>
      <c r="AAM12" s="431"/>
      <c r="AAN12" s="431"/>
      <c r="AAO12" s="431"/>
      <c r="AAP12" s="431"/>
      <c r="AAQ12" s="431"/>
      <c r="AAR12" s="431"/>
      <c r="AAS12" s="431"/>
      <c r="AAT12" s="431"/>
      <c r="AAU12" s="431"/>
      <c r="AAV12" s="431"/>
      <c r="AAW12" s="431"/>
      <c r="AAX12" s="431"/>
      <c r="AAY12" s="431"/>
      <c r="AAZ12" s="431"/>
      <c r="ABA12" s="431"/>
      <c r="ABB12" s="431"/>
      <c r="ABC12" s="431"/>
      <c r="ABD12" s="431"/>
      <c r="ABE12" s="431"/>
      <c r="ABF12" s="431"/>
      <c r="ABG12" s="431"/>
      <c r="ABH12" s="431"/>
      <c r="ABI12" s="431"/>
      <c r="ABJ12" s="431"/>
      <c r="ABK12" s="431"/>
      <c r="ABL12" s="431"/>
      <c r="ABM12" s="431"/>
      <c r="ABN12" s="431"/>
      <c r="ABO12" s="431"/>
      <c r="ABP12" s="431"/>
      <c r="ABQ12" s="431"/>
      <c r="ABR12" s="431"/>
      <c r="ABS12" s="431"/>
      <c r="ABT12" s="431"/>
      <c r="ABU12" s="431"/>
      <c r="ABV12" s="431"/>
      <c r="ABW12" s="431"/>
      <c r="ABX12" s="431"/>
      <c r="ABY12" s="431"/>
      <c r="ABZ12" s="431"/>
      <c r="ACA12" s="431"/>
      <c r="ACB12" s="431"/>
      <c r="ACC12" s="431"/>
      <c r="ACD12" s="431"/>
      <c r="ACE12" s="431"/>
      <c r="ACF12" s="431"/>
      <c r="ACG12" s="431"/>
      <c r="ACH12" s="431"/>
      <c r="ACI12" s="431"/>
      <c r="ACJ12" s="431"/>
      <c r="ACK12" s="431"/>
      <c r="ACL12" s="431"/>
      <c r="ACM12" s="431"/>
      <c r="ACN12" s="431"/>
      <c r="ACO12" s="431"/>
      <c r="ACP12" s="431"/>
      <c r="ACQ12" s="431"/>
      <c r="ACR12" s="431"/>
      <c r="ACS12" s="431"/>
      <c r="ACT12" s="431"/>
      <c r="ACU12" s="431"/>
      <c r="ACV12" s="431"/>
      <c r="ACW12" s="431"/>
      <c r="ACX12" s="431"/>
      <c r="ACY12" s="431"/>
      <c r="ACZ12" s="431"/>
      <c r="ADA12" s="431"/>
      <c r="ADB12" s="431"/>
      <c r="ADC12" s="431"/>
      <c r="ADD12" s="431"/>
      <c r="ADE12" s="431"/>
      <c r="ADF12" s="431"/>
      <c r="ADG12" s="431"/>
      <c r="ADH12" s="431"/>
      <c r="ADI12" s="431"/>
      <c r="ADJ12" s="431"/>
      <c r="ADK12" s="431"/>
      <c r="ADL12" s="431"/>
      <c r="ADM12" s="431"/>
      <c r="ADN12" s="431"/>
      <c r="ADO12" s="431"/>
      <c r="ADP12" s="431"/>
      <c r="ADQ12" s="431"/>
      <c r="ADR12" s="431"/>
      <c r="ADS12" s="431"/>
      <c r="ADT12" s="431"/>
      <c r="ADU12" s="431"/>
      <c r="ADV12" s="431"/>
      <c r="ADW12" s="431"/>
      <c r="ADX12" s="431"/>
      <c r="ADY12" s="431"/>
      <c r="ADZ12" s="431"/>
      <c r="AEA12" s="431"/>
      <c r="AEB12" s="431"/>
      <c r="AEC12" s="431"/>
      <c r="AED12" s="431"/>
      <c r="AEE12" s="431"/>
      <c r="AEF12" s="431"/>
      <c r="AEG12" s="431"/>
      <c r="AEH12" s="431"/>
      <c r="AEI12" s="431"/>
      <c r="AEJ12" s="431"/>
      <c r="AEK12" s="431"/>
      <c r="AEL12" s="431"/>
      <c r="AEM12" s="431"/>
      <c r="AEN12" s="431"/>
      <c r="AEO12" s="431"/>
      <c r="AEP12" s="431"/>
      <c r="AEQ12" s="431"/>
      <c r="AER12" s="431"/>
      <c r="AES12" s="431"/>
      <c r="AET12" s="431"/>
      <c r="AEU12" s="431"/>
      <c r="AEV12" s="431"/>
      <c r="AEW12" s="431"/>
      <c r="AEX12" s="431"/>
      <c r="AEY12" s="431"/>
      <c r="AEZ12" s="431"/>
      <c r="AFA12" s="431"/>
      <c r="AFB12" s="431"/>
      <c r="AFC12" s="431"/>
      <c r="AFD12" s="431"/>
      <c r="AFE12" s="431"/>
      <c r="AFF12" s="431"/>
      <c r="AFG12" s="431"/>
      <c r="AFH12" s="431"/>
      <c r="AFI12" s="431"/>
      <c r="AFJ12" s="431"/>
      <c r="AFK12" s="431"/>
      <c r="AFL12" s="431"/>
      <c r="AFM12" s="431"/>
      <c r="AFN12" s="431"/>
      <c r="AFO12" s="431"/>
      <c r="AFP12" s="431"/>
      <c r="AFQ12" s="431"/>
      <c r="AFR12" s="431"/>
      <c r="AFS12" s="431"/>
      <c r="AFT12" s="431"/>
      <c r="AFU12" s="431"/>
      <c r="AFV12" s="431"/>
      <c r="AFW12" s="431"/>
      <c r="AFX12" s="431"/>
      <c r="AFY12" s="431"/>
      <c r="AFZ12" s="431"/>
      <c r="AGA12" s="431"/>
      <c r="AGB12" s="431"/>
      <c r="AGC12" s="431"/>
      <c r="AGD12" s="431"/>
      <c r="AGE12" s="431"/>
      <c r="AGF12" s="431"/>
      <c r="AGG12" s="431"/>
      <c r="AGH12" s="431"/>
      <c r="AGI12" s="431"/>
      <c r="AGJ12" s="431"/>
      <c r="AGK12" s="431"/>
      <c r="AGL12" s="431"/>
      <c r="AGM12" s="431"/>
      <c r="AGN12" s="431"/>
      <c r="AGO12" s="431"/>
      <c r="AGP12" s="431"/>
      <c r="AGQ12" s="431"/>
      <c r="AGR12" s="431"/>
      <c r="AGS12" s="431"/>
      <c r="AGT12" s="431"/>
      <c r="AGU12" s="431"/>
      <c r="AGV12" s="431"/>
      <c r="AGW12" s="431"/>
      <c r="AGX12" s="431"/>
      <c r="AGY12" s="431"/>
      <c r="AGZ12" s="431"/>
      <c r="AHA12" s="431"/>
      <c r="AHB12" s="431"/>
      <c r="AHC12" s="431"/>
      <c r="AHD12" s="431"/>
      <c r="AHE12" s="431"/>
      <c r="AHF12" s="431"/>
      <c r="AHG12" s="431"/>
      <c r="AHH12" s="431"/>
      <c r="AHI12" s="431"/>
      <c r="AHJ12" s="431"/>
      <c r="AHK12" s="431"/>
      <c r="AHL12" s="431"/>
      <c r="AHM12" s="431"/>
      <c r="AHN12" s="431"/>
      <c r="AHO12" s="431"/>
      <c r="AHP12" s="431"/>
      <c r="AHQ12" s="431"/>
      <c r="AHR12" s="431"/>
      <c r="AHS12" s="431"/>
      <c r="AHT12" s="431"/>
      <c r="AHU12" s="431"/>
      <c r="AHV12" s="431"/>
      <c r="AHW12" s="431"/>
      <c r="AHX12" s="431"/>
      <c r="AHY12" s="431"/>
      <c r="AHZ12" s="431"/>
      <c r="AIA12" s="431"/>
      <c r="AIB12" s="431"/>
      <c r="AIC12" s="431"/>
      <c r="AID12" s="431"/>
      <c r="AIE12" s="431"/>
      <c r="AIF12" s="431"/>
      <c r="AIG12" s="431"/>
      <c r="AIH12" s="431"/>
      <c r="AII12" s="431"/>
      <c r="AIJ12" s="431"/>
      <c r="AIK12" s="431"/>
      <c r="AIL12" s="431"/>
      <c r="AIM12" s="431"/>
      <c r="AIN12" s="431"/>
      <c r="AIO12" s="431"/>
      <c r="AIP12" s="431"/>
      <c r="AIQ12" s="431"/>
      <c r="AIR12" s="431"/>
      <c r="AIS12" s="431"/>
      <c r="AIT12" s="431"/>
      <c r="AIU12" s="431"/>
      <c r="AIV12" s="431"/>
      <c r="AIW12" s="431"/>
      <c r="AIX12" s="431"/>
      <c r="AIY12" s="431"/>
      <c r="AIZ12" s="431"/>
      <c r="AJA12" s="431"/>
      <c r="AJB12" s="431"/>
      <c r="AJC12" s="431"/>
      <c r="AJD12" s="431"/>
      <c r="AJE12" s="431"/>
      <c r="AJF12" s="431"/>
      <c r="AJG12" s="431"/>
      <c r="AJH12" s="431"/>
      <c r="AJI12" s="431"/>
      <c r="AJJ12" s="431"/>
      <c r="AJK12" s="431"/>
      <c r="AJL12" s="431"/>
      <c r="AJM12" s="431"/>
      <c r="AJN12" s="431"/>
      <c r="AJO12" s="431"/>
      <c r="AJP12" s="431"/>
      <c r="AJQ12" s="431"/>
      <c r="AJR12" s="431"/>
      <c r="AJS12" s="431"/>
      <c r="AJT12" s="431"/>
      <c r="AJU12" s="431"/>
      <c r="AJV12" s="431"/>
      <c r="AJW12" s="431"/>
      <c r="AJX12" s="431"/>
      <c r="AJY12" s="431"/>
      <c r="AJZ12" s="431"/>
      <c r="AKA12" s="431"/>
      <c r="AKB12" s="431"/>
      <c r="AKC12" s="431"/>
      <c r="AKD12" s="431"/>
      <c r="AKE12" s="431"/>
      <c r="AKF12" s="431"/>
      <c r="AKG12" s="431"/>
      <c r="AKH12" s="431"/>
      <c r="AKI12" s="431"/>
      <c r="AKJ12" s="431"/>
      <c r="AKK12" s="431"/>
      <c r="AKL12" s="431"/>
      <c r="AKM12" s="431"/>
      <c r="AKN12" s="431"/>
      <c r="AKO12" s="431"/>
      <c r="AKP12" s="431"/>
      <c r="AKQ12" s="431"/>
      <c r="AKR12" s="431"/>
      <c r="AKS12" s="431"/>
      <c r="AKT12" s="431"/>
      <c r="AKU12" s="431"/>
      <c r="AKV12" s="431"/>
      <c r="AKW12" s="431"/>
      <c r="AKX12" s="431"/>
      <c r="AKY12" s="431"/>
      <c r="AKZ12" s="431"/>
      <c r="ALA12" s="431"/>
      <c r="ALB12" s="431"/>
      <c r="ALC12" s="431"/>
      <c r="ALD12" s="431"/>
      <c r="ALE12" s="431"/>
      <c r="ALF12" s="431"/>
      <c r="ALG12" s="431"/>
      <c r="ALH12" s="431"/>
      <c r="ALI12" s="431"/>
      <c r="ALJ12" s="431"/>
      <c r="ALK12" s="431"/>
      <c r="ALL12" s="431"/>
      <c r="ALM12" s="431"/>
      <c r="ALN12" s="431"/>
      <c r="ALO12" s="431"/>
      <c r="ALP12" s="431"/>
      <c r="ALQ12" s="431"/>
      <c r="ALR12" s="431"/>
      <c r="ALS12" s="431"/>
      <c r="ALT12" s="431"/>
      <c r="ALU12" s="431"/>
      <c r="ALV12" s="431"/>
      <c r="ALW12" s="431"/>
      <c r="ALX12" s="431"/>
      <c r="ALY12" s="431"/>
      <c r="ALZ12" s="431"/>
      <c r="AMA12" s="431"/>
      <c r="AMB12" s="431"/>
      <c r="AMC12" s="431"/>
      <c r="AMD12" s="431"/>
      <c r="AME12" s="431"/>
      <c r="AMF12" s="431"/>
      <c r="AMG12" s="431"/>
      <c r="AMH12" s="431"/>
      <c r="AMI12" s="431"/>
      <c r="AMJ12" s="431"/>
      <c r="AMK12" s="431"/>
      <c r="AML12" s="431"/>
      <c r="AMM12" s="431"/>
      <c r="AMN12" s="431"/>
      <c r="AMO12" s="431"/>
      <c r="AMP12" s="431"/>
      <c r="AMQ12" s="431"/>
      <c r="AMR12" s="431"/>
      <c r="AMS12" s="431"/>
      <c r="AMT12" s="431"/>
      <c r="AMU12" s="431"/>
      <c r="AMV12" s="431"/>
      <c r="AMW12" s="431"/>
      <c r="AMX12" s="431"/>
      <c r="AMY12" s="431"/>
      <c r="AMZ12" s="431"/>
      <c r="ANA12" s="431"/>
      <c r="ANB12" s="431"/>
      <c r="ANC12" s="431"/>
      <c r="AND12" s="431"/>
      <c r="ANE12" s="431"/>
      <c r="ANF12" s="431"/>
      <c r="ANG12" s="431"/>
      <c r="ANH12" s="431"/>
      <c r="ANI12" s="431"/>
      <c r="ANJ12" s="431"/>
      <c r="ANK12" s="431"/>
      <c r="ANL12" s="431"/>
      <c r="ANM12" s="431"/>
      <c r="ANN12" s="431"/>
      <c r="ANO12" s="431"/>
      <c r="ANP12" s="431"/>
      <c r="ANQ12" s="431"/>
      <c r="ANR12" s="431"/>
      <c r="ANS12" s="431"/>
      <c r="ANT12" s="431"/>
      <c r="ANU12" s="431"/>
      <c r="ANV12" s="431"/>
      <c r="ANW12" s="431"/>
      <c r="ANX12" s="431"/>
      <c r="ANY12" s="431"/>
      <c r="ANZ12" s="431"/>
      <c r="AOA12" s="431"/>
      <c r="AOB12" s="431"/>
      <c r="AOC12" s="431"/>
      <c r="AOD12" s="431"/>
      <c r="AOE12" s="431"/>
      <c r="AOF12" s="431"/>
      <c r="AOG12" s="431"/>
      <c r="AOH12" s="431"/>
      <c r="AOI12" s="431"/>
      <c r="AOJ12" s="431"/>
      <c r="AOK12" s="431"/>
      <c r="AOL12" s="431"/>
      <c r="AOM12" s="431"/>
      <c r="AON12" s="431"/>
      <c r="AOO12" s="431"/>
      <c r="AOP12" s="431"/>
      <c r="AOQ12" s="431"/>
      <c r="AOR12" s="431"/>
      <c r="AOS12" s="431"/>
      <c r="AOT12" s="431"/>
      <c r="AOU12" s="431"/>
      <c r="AOV12" s="431"/>
      <c r="AOW12" s="431"/>
      <c r="AOX12" s="431"/>
      <c r="AOY12" s="431"/>
      <c r="AOZ12" s="431"/>
      <c r="APA12" s="431"/>
      <c r="APB12" s="431"/>
      <c r="APC12" s="431"/>
      <c r="APD12" s="431"/>
      <c r="APE12" s="431"/>
      <c r="APF12" s="431"/>
      <c r="APG12" s="431"/>
      <c r="APH12" s="431"/>
      <c r="API12" s="431"/>
      <c r="APJ12" s="431"/>
      <c r="APK12" s="431"/>
      <c r="APL12" s="431"/>
      <c r="APM12" s="431"/>
      <c r="APN12" s="431"/>
      <c r="APO12" s="431"/>
      <c r="APP12" s="431"/>
      <c r="APQ12" s="431"/>
      <c r="APR12" s="431"/>
      <c r="APS12" s="431"/>
      <c r="APT12" s="431"/>
      <c r="APU12" s="431"/>
      <c r="APV12" s="431"/>
      <c r="APW12" s="431"/>
      <c r="APX12" s="431"/>
      <c r="APY12" s="431"/>
      <c r="APZ12" s="431"/>
      <c r="AQA12" s="431"/>
      <c r="AQB12" s="431"/>
      <c r="AQC12" s="431"/>
      <c r="AQD12" s="431"/>
      <c r="AQE12" s="431"/>
      <c r="AQF12" s="431"/>
      <c r="AQG12" s="431"/>
      <c r="AQH12" s="431"/>
      <c r="AQI12" s="431"/>
      <c r="AQJ12" s="431"/>
      <c r="AQK12" s="431"/>
      <c r="AQL12" s="431"/>
      <c r="AQM12" s="431"/>
      <c r="AQN12" s="431"/>
      <c r="AQO12" s="431"/>
      <c r="AQP12" s="431"/>
      <c r="AQQ12" s="431"/>
      <c r="AQR12" s="431"/>
      <c r="AQS12" s="431"/>
      <c r="AQT12" s="431"/>
      <c r="AQU12" s="431"/>
      <c r="AQV12" s="431"/>
      <c r="AQW12" s="431"/>
      <c r="AQX12" s="431"/>
      <c r="AQY12" s="431"/>
      <c r="AQZ12" s="431"/>
      <c r="ARA12" s="431"/>
      <c r="ARB12" s="431"/>
      <c r="ARC12" s="431"/>
      <c r="ARD12" s="431"/>
      <c r="ARE12" s="431"/>
      <c r="ARF12" s="431"/>
      <c r="ARG12" s="431"/>
      <c r="ARH12" s="431"/>
      <c r="ARI12" s="431"/>
      <c r="ARJ12" s="431"/>
      <c r="ARK12" s="431"/>
      <c r="ARL12" s="431"/>
      <c r="ARM12" s="431"/>
      <c r="ARN12" s="431"/>
      <c r="ARO12" s="431"/>
      <c r="ARP12" s="431"/>
      <c r="ARQ12" s="431"/>
      <c r="ARR12" s="431"/>
      <c r="ARS12" s="431"/>
      <c r="ART12" s="431"/>
      <c r="ARU12" s="431"/>
      <c r="ARV12" s="431"/>
      <c r="ARW12" s="431"/>
      <c r="ARX12" s="431"/>
      <c r="ARY12" s="431"/>
      <c r="ARZ12" s="431"/>
      <c r="ASA12" s="431"/>
      <c r="ASB12" s="431"/>
      <c r="ASC12" s="431"/>
      <c r="ASD12" s="431"/>
      <c r="ASE12" s="431"/>
      <c r="ASF12" s="431"/>
      <c r="ASG12" s="431"/>
      <c r="ASH12" s="431"/>
      <c r="ASI12" s="431"/>
      <c r="ASJ12" s="431"/>
      <c r="ASK12" s="431"/>
      <c r="ASL12" s="431"/>
      <c r="ASM12" s="431"/>
      <c r="ASN12" s="431"/>
      <c r="ASO12" s="431"/>
      <c r="ASP12" s="431"/>
      <c r="ASQ12" s="431"/>
      <c r="ASR12" s="431"/>
      <c r="ASS12" s="431"/>
      <c r="AST12" s="431"/>
      <c r="ASU12" s="431"/>
      <c r="ASV12" s="431"/>
      <c r="ASW12" s="431"/>
      <c r="ASX12" s="431"/>
      <c r="ASY12" s="431"/>
      <c r="ASZ12" s="431"/>
      <c r="ATA12" s="431"/>
      <c r="ATB12" s="431"/>
      <c r="ATC12" s="431"/>
      <c r="ATD12" s="431"/>
      <c r="ATE12" s="431"/>
      <c r="ATF12" s="431"/>
      <c r="ATG12" s="431"/>
      <c r="ATH12" s="431"/>
      <c r="ATI12" s="431"/>
      <c r="ATJ12" s="431"/>
      <c r="ATK12" s="431"/>
      <c r="ATL12" s="431"/>
      <c r="ATM12" s="431"/>
      <c r="ATN12" s="431"/>
      <c r="ATO12" s="431"/>
      <c r="ATP12" s="431"/>
      <c r="ATQ12" s="431"/>
      <c r="ATR12" s="431"/>
      <c r="ATS12" s="431"/>
      <c r="ATT12" s="431"/>
      <c r="ATU12" s="431"/>
      <c r="ATV12" s="431"/>
      <c r="ATW12" s="431"/>
      <c r="ATX12" s="431"/>
      <c r="ATY12" s="431"/>
      <c r="ATZ12" s="431"/>
      <c r="AUA12" s="431"/>
      <c r="AUB12" s="431"/>
      <c r="AUC12" s="431"/>
      <c r="AUD12" s="431"/>
      <c r="AUE12" s="431"/>
      <c r="AUF12" s="431"/>
      <c r="AUG12" s="431"/>
      <c r="AUH12" s="431"/>
      <c r="AUI12" s="431"/>
      <c r="AUJ12" s="431"/>
      <c r="AUK12" s="431"/>
      <c r="AUL12" s="431"/>
      <c r="AUM12" s="431"/>
      <c r="AUN12" s="431"/>
      <c r="AUO12" s="431"/>
      <c r="AUP12" s="431"/>
      <c r="AUQ12" s="431"/>
      <c r="AUR12" s="431"/>
      <c r="AUS12" s="431"/>
      <c r="AUT12" s="431"/>
      <c r="AUU12" s="431"/>
      <c r="AUV12" s="431"/>
      <c r="AUW12" s="431"/>
      <c r="AUX12" s="431"/>
      <c r="AUY12" s="431"/>
      <c r="AUZ12" s="431"/>
      <c r="AVA12" s="431"/>
      <c r="AVB12" s="431"/>
      <c r="AVC12" s="431"/>
      <c r="AVD12" s="431"/>
      <c r="AVE12" s="431"/>
      <c r="AVF12" s="431"/>
      <c r="AVG12" s="431"/>
      <c r="AVH12" s="431"/>
      <c r="AVI12" s="431"/>
      <c r="AVJ12" s="431"/>
      <c r="AVK12" s="431"/>
      <c r="AVL12" s="431"/>
      <c r="AVM12" s="431"/>
      <c r="AVN12" s="431"/>
      <c r="AVO12" s="431"/>
      <c r="AVP12" s="431"/>
      <c r="AVQ12" s="431"/>
      <c r="AVR12" s="431"/>
      <c r="AVS12" s="431"/>
      <c r="AVT12" s="431"/>
      <c r="AVU12" s="431"/>
      <c r="AVV12" s="431"/>
      <c r="AVW12" s="431"/>
      <c r="AVX12" s="431"/>
      <c r="AVY12" s="431"/>
      <c r="AVZ12" s="431"/>
      <c r="AWA12" s="431"/>
      <c r="AWB12" s="431"/>
      <c r="AWC12" s="431"/>
      <c r="AWD12" s="431"/>
      <c r="AWE12" s="431"/>
      <c r="AWF12" s="431"/>
      <c r="AWG12" s="431"/>
      <c r="AWH12" s="431"/>
      <c r="AWI12" s="431"/>
      <c r="AWJ12" s="431"/>
      <c r="AWK12" s="431"/>
      <c r="AWL12" s="431"/>
      <c r="AWM12" s="431"/>
      <c r="AWN12" s="431"/>
      <c r="AWO12" s="431"/>
      <c r="AWP12" s="431"/>
      <c r="AWQ12" s="431"/>
      <c r="AWR12" s="431"/>
      <c r="AWS12" s="431"/>
      <c r="AWT12" s="431"/>
      <c r="AWU12" s="431"/>
      <c r="AWV12" s="431"/>
      <c r="AWW12" s="431"/>
      <c r="AWX12" s="431"/>
      <c r="AWY12" s="431"/>
      <c r="AWZ12" s="431"/>
      <c r="AXA12" s="431"/>
      <c r="AXB12" s="431"/>
      <c r="AXC12" s="431"/>
      <c r="AXD12" s="431"/>
      <c r="AXE12" s="431"/>
      <c r="AXF12" s="431"/>
      <c r="AXG12" s="431"/>
      <c r="AXH12" s="431"/>
      <c r="AXI12" s="431"/>
      <c r="AXJ12" s="431"/>
      <c r="AXK12" s="431"/>
      <c r="AXL12" s="431"/>
      <c r="AXM12" s="431"/>
      <c r="AXN12" s="431"/>
      <c r="AXO12" s="431"/>
      <c r="AXP12" s="431"/>
      <c r="AXQ12" s="431"/>
      <c r="AXR12" s="431"/>
      <c r="AXS12" s="431"/>
      <c r="AXT12" s="431"/>
      <c r="AXU12" s="431"/>
      <c r="AXV12" s="431"/>
      <c r="AXW12" s="431"/>
      <c r="AXX12" s="431"/>
      <c r="AXY12" s="431"/>
      <c r="AXZ12" s="431"/>
      <c r="AYA12" s="431"/>
      <c r="AYB12" s="431"/>
      <c r="AYC12" s="431"/>
      <c r="AYD12" s="431"/>
      <c r="AYE12" s="431"/>
      <c r="AYF12" s="431"/>
      <c r="AYG12" s="431"/>
      <c r="AYH12" s="431"/>
      <c r="AYI12" s="431"/>
      <c r="AYJ12" s="431"/>
      <c r="AYK12" s="431"/>
      <c r="AYL12" s="431"/>
      <c r="AYM12" s="431"/>
      <c r="AYN12" s="431"/>
      <c r="AYO12" s="431"/>
      <c r="AYP12" s="431"/>
      <c r="AYQ12" s="431"/>
      <c r="AYR12" s="431"/>
      <c r="AYS12" s="431"/>
      <c r="AYT12" s="431"/>
      <c r="AYU12" s="431"/>
      <c r="AYV12" s="431"/>
      <c r="AYW12" s="431"/>
      <c r="AYX12" s="431"/>
      <c r="AYY12" s="431"/>
      <c r="AYZ12" s="431"/>
      <c r="AZA12" s="431"/>
      <c r="AZB12" s="431"/>
      <c r="AZC12" s="431"/>
      <c r="AZD12" s="431"/>
      <c r="AZE12" s="431"/>
      <c r="AZF12" s="431"/>
      <c r="AZG12" s="431"/>
      <c r="AZH12" s="431"/>
      <c r="AZI12" s="431"/>
      <c r="AZJ12" s="431"/>
      <c r="AZK12" s="431"/>
      <c r="AZL12" s="431"/>
      <c r="AZM12" s="431"/>
      <c r="AZN12" s="431"/>
      <c r="AZO12" s="431"/>
      <c r="AZP12" s="431"/>
      <c r="AZQ12" s="431"/>
      <c r="AZR12" s="431"/>
      <c r="AZS12" s="431"/>
      <c r="AZT12" s="431"/>
      <c r="AZU12" s="431"/>
      <c r="AZV12" s="431"/>
      <c r="AZW12" s="431"/>
      <c r="AZX12" s="431"/>
      <c r="AZY12" s="431"/>
      <c r="AZZ12" s="431"/>
      <c r="BAA12" s="431"/>
      <c r="BAB12" s="431"/>
      <c r="BAC12" s="431"/>
      <c r="BAD12" s="431"/>
      <c r="BAE12" s="431"/>
      <c r="BAF12" s="431"/>
      <c r="BAG12" s="431"/>
      <c r="BAH12" s="431"/>
      <c r="BAI12" s="431"/>
      <c r="BAJ12" s="431"/>
      <c r="BAK12" s="431"/>
      <c r="BAL12" s="431"/>
      <c r="BAM12" s="431"/>
      <c r="BAN12" s="431"/>
      <c r="BAO12" s="431"/>
      <c r="BAP12" s="431"/>
      <c r="BAQ12" s="431"/>
      <c r="BAR12" s="431"/>
      <c r="BAS12" s="431"/>
      <c r="BAT12" s="431"/>
      <c r="BAU12" s="431"/>
      <c r="BAV12" s="431"/>
      <c r="BAW12" s="431"/>
      <c r="BAX12" s="431"/>
      <c r="BAY12" s="431"/>
      <c r="BAZ12" s="431"/>
      <c r="BBA12" s="431"/>
      <c r="BBB12" s="431"/>
      <c r="BBC12" s="431"/>
      <c r="BBD12" s="431"/>
      <c r="BBE12" s="431"/>
      <c r="BBF12" s="431"/>
      <c r="BBG12" s="431"/>
      <c r="BBH12" s="431"/>
      <c r="BBI12" s="431"/>
      <c r="BBJ12" s="431"/>
      <c r="BBK12" s="431"/>
      <c r="BBL12" s="431"/>
      <c r="BBM12" s="431"/>
      <c r="BBN12" s="431"/>
      <c r="BBO12" s="431"/>
      <c r="BBP12" s="431"/>
      <c r="BBQ12" s="431"/>
      <c r="BBR12" s="431"/>
      <c r="BBS12" s="431"/>
      <c r="BBT12" s="431"/>
      <c r="BBU12" s="431"/>
      <c r="BBV12" s="431"/>
      <c r="BBW12" s="431"/>
      <c r="BBX12" s="431"/>
      <c r="BBY12" s="431"/>
      <c r="BBZ12" s="431"/>
      <c r="BCA12" s="431"/>
      <c r="BCB12" s="431"/>
      <c r="BCC12" s="431"/>
      <c r="BCD12" s="431"/>
      <c r="BCE12" s="431"/>
      <c r="BCF12" s="431"/>
      <c r="BCG12" s="431"/>
      <c r="BCH12" s="431"/>
      <c r="BCI12" s="431"/>
      <c r="BCJ12" s="431"/>
      <c r="BCK12" s="431"/>
      <c r="BCL12" s="431"/>
      <c r="BCM12" s="431"/>
      <c r="BCN12" s="431"/>
      <c r="BCO12" s="431"/>
      <c r="BCP12" s="431"/>
      <c r="BCQ12" s="431"/>
      <c r="BCR12" s="431"/>
      <c r="BCS12" s="431"/>
      <c r="BCT12" s="431"/>
      <c r="BCU12" s="431"/>
      <c r="BCV12" s="431"/>
      <c r="BCW12" s="431"/>
      <c r="BCX12" s="431"/>
      <c r="BCY12" s="431"/>
      <c r="BCZ12" s="431"/>
      <c r="BDA12" s="431"/>
      <c r="BDB12" s="431"/>
      <c r="BDC12" s="431"/>
      <c r="BDD12" s="431"/>
      <c r="BDE12" s="431"/>
      <c r="BDF12" s="431"/>
      <c r="BDG12" s="431"/>
      <c r="BDH12" s="431"/>
      <c r="BDI12" s="431"/>
      <c r="BDJ12" s="431"/>
      <c r="BDK12" s="431"/>
      <c r="BDL12" s="431"/>
      <c r="BDM12" s="431"/>
      <c r="BDN12" s="431"/>
      <c r="BDO12" s="431"/>
      <c r="BDP12" s="431"/>
      <c r="BDQ12" s="431"/>
      <c r="BDR12" s="431"/>
      <c r="BDS12" s="431"/>
      <c r="BDT12" s="431"/>
      <c r="BDU12" s="431"/>
      <c r="BDV12" s="431"/>
      <c r="BDW12" s="431"/>
      <c r="BDX12" s="431"/>
      <c r="BDY12" s="431"/>
      <c r="BDZ12" s="431"/>
      <c r="BEA12" s="431"/>
      <c r="BEB12" s="431"/>
      <c r="BEC12" s="431"/>
      <c r="BED12" s="431"/>
      <c r="BEE12" s="431"/>
      <c r="BEF12" s="431"/>
      <c r="BEG12" s="431"/>
      <c r="BEH12" s="431"/>
      <c r="BEI12" s="431"/>
      <c r="BEJ12" s="431"/>
      <c r="BEK12" s="431"/>
      <c r="BEL12" s="431"/>
      <c r="BEM12" s="431"/>
      <c r="BEN12" s="431"/>
      <c r="BEO12" s="431"/>
      <c r="BEP12" s="431"/>
      <c r="BEQ12" s="431"/>
      <c r="BER12" s="431"/>
      <c r="BES12" s="431"/>
      <c r="BET12" s="431"/>
      <c r="BEU12" s="431"/>
      <c r="BEV12" s="431"/>
      <c r="BEW12" s="431"/>
      <c r="BEX12" s="431"/>
      <c r="BEY12" s="431"/>
      <c r="BEZ12" s="431"/>
      <c r="BFA12" s="431"/>
      <c r="BFB12" s="431"/>
      <c r="BFC12" s="431"/>
      <c r="BFD12" s="431"/>
      <c r="BFE12" s="431"/>
      <c r="BFF12" s="431"/>
      <c r="BFG12" s="431"/>
      <c r="BFH12" s="431"/>
      <c r="BFI12" s="431"/>
      <c r="BFJ12" s="431"/>
      <c r="BFK12" s="431"/>
      <c r="BFL12" s="431"/>
      <c r="BFM12" s="431"/>
      <c r="BFN12" s="431"/>
      <c r="BFO12" s="431"/>
      <c r="BFP12" s="431"/>
      <c r="BFQ12" s="431"/>
      <c r="BFR12" s="431"/>
      <c r="BFS12" s="431"/>
      <c r="BFT12" s="431"/>
      <c r="BFU12" s="431"/>
      <c r="BFV12" s="431"/>
      <c r="BFW12" s="431"/>
      <c r="BFX12" s="431"/>
      <c r="BFY12" s="431"/>
      <c r="BFZ12" s="431"/>
      <c r="BGA12" s="431"/>
      <c r="BGB12" s="431"/>
      <c r="BGC12" s="431"/>
      <c r="BGD12" s="431"/>
      <c r="BGE12" s="431"/>
      <c r="BGF12" s="431"/>
      <c r="BGG12" s="431"/>
      <c r="BGH12" s="431"/>
      <c r="BGI12" s="431"/>
      <c r="BGJ12" s="431"/>
      <c r="BGK12" s="431"/>
      <c r="BGL12" s="431"/>
      <c r="BGM12" s="431"/>
      <c r="BGN12" s="431"/>
      <c r="BGO12" s="431"/>
      <c r="BGP12" s="431"/>
      <c r="BGQ12" s="431"/>
      <c r="BGR12" s="431"/>
      <c r="BGS12" s="431"/>
      <c r="BGT12" s="431"/>
      <c r="BGU12" s="431"/>
      <c r="BGV12" s="431"/>
      <c r="BGW12" s="431"/>
      <c r="BGX12" s="431"/>
      <c r="BGY12" s="431"/>
      <c r="BGZ12" s="431"/>
      <c r="BHA12" s="431"/>
      <c r="BHB12" s="431"/>
      <c r="BHC12" s="431"/>
      <c r="BHD12" s="431"/>
      <c r="BHE12" s="431"/>
      <c r="BHF12" s="431"/>
      <c r="BHG12" s="431"/>
      <c r="BHH12" s="431"/>
      <c r="BHI12" s="431"/>
      <c r="BHJ12" s="431"/>
      <c r="BHK12" s="431"/>
      <c r="BHL12" s="431"/>
      <c r="BHM12" s="431"/>
      <c r="BHN12" s="431"/>
      <c r="BHO12" s="431"/>
      <c r="BHP12" s="431"/>
      <c r="BHQ12" s="431"/>
      <c r="BHR12" s="431"/>
      <c r="BHS12" s="431"/>
      <c r="BHT12" s="431"/>
      <c r="BHU12" s="431"/>
      <c r="BHV12" s="431"/>
      <c r="BHW12" s="431"/>
      <c r="BHX12" s="431"/>
      <c r="BHY12" s="431"/>
      <c r="BHZ12" s="431"/>
      <c r="BIA12" s="431"/>
      <c r="BIB12" s="431"/>
      <c r="BIC12" s="431"/>
      <c r="BID12" s="431"/>
      <c r="BIE12" s="431"/>
      <c r="BIF12" s="431"/>
      <c r="BIG12" s="431"/>
      <c r="BIH12" s="431"/>
      <c r="BII12" s="431"/>
      <c r="BIJ12" s="431"/>
      <c r="BIK12" s="431"/>
      <c r="BIL12" s="431"/>
      <c r="BIM12" s="431"/>
      <c r="BIN12" s="431"/>
      <c r="BIO12" s="431"/>
      <c r="BIP12" s="431"/>
      <c r="BIQ12" s="431"/>
      <c r="BIR12" s="431"/>
      <c r="BIS12" s="431"/>
      <c r="BIT12" s="431"/>
      <c r="BIU12" s="431"/>
      <c r="BIV12" s="431"/>
      <c r="BIW12" s="431"/>
      <c r="BIX12" s="431"/>
      <c r="BIY12" s="431"/>
      <c r="BIZ12" s="431"/>
      <c r="BJA12" s="431"/>
      <c r="BJB12" s="431"/>
      <c r="BJC12" s="431"/>
      <c r="BJD12" s="431"/>
      <c r="BJE12" s="431"/>
      <c r="BJF12" s="431"/>
      <c r="BJG12" s="431"/>
      <c r="BJH12" s="431"/>
      <c r="BJI12" s="431"/>
      <c r="BJJ12" s="431"/>
      <c r="BJK12" s="431"/>
      <c r="BJL12" s="431"/>
      <c r="BJM12" s="431"/>
      <c r="BJN12" s="431"/>
      <c r="BJO12" s="431"/>
      <c r="BJP12" s="431"/>
      <c r="BJQ12" s="431"/>
      <c r="BJR12" s="431"/>
      <c r="BJS12" s="431"/>
      <c r="BJT12" s="431"/>
      <c r="BJU12" s="431"/>
      <c r="BJV12" s="431"/>
      <c r="BJW12" s="431"/>
      <c r="BJX12" s="431"/>
      <c r="BJY12" s="431"/>
      <c r="BJZ12" s="431"/>
      <c r="BKA12" s="431"/>
      <c r="BKB12" s="431"/>
      <c r="BKC12" s="431"/>
      <c r="BKD12" s="431"/>
      <c r="BKE12" s="431"/>
      <c r="BKF12" s="431"/>
      <c r="BKG12" s="431"/>
      <c r="BKH12" s="431"/>
      <c r="BKI12" s="431"/>
      <c r="BKJ12" s="431"/>
      <c r="BKK12" s="431"/>
      <c r="BKL12" s="431"/>
      <c r="BKM12" s="431"/>
      <c r="BKN12" s="431"/>
      <c r="BKO12" s="431"/>
      <c r="BKP12" s="431"/>
      <c r="BKQ12" s="431"/>
      <c r="BKR12" s="431"/>
      <c r="BKS12" s="431"/>
      <c r="BKT12" s="431"/>
      <c r="BKU12" s="431"/>
      <c r="BKV12" s="431"/>
      <c r="BKW12" s="431"/>
      <c r="BKX12" s="431"/>
      <c r="BKY12" s="431"/>
      <c r="BKZ12" s="431"/>
      <c r="BLA12" s="431"/>
      <c r="BLB12" s="431"/>
      <c r="BLC12" s="431"/>
      <c r="BLD12" s="431"/>
      <c r="BLE12" s="431"/>
      <c r="BLF12" s="431"/>
      <c r="BLG12" s="431"/>
      <c r="BLH12" s="431"/>
      <c r="BLI12" s="431"/>
      <c r="BLJ12" s="431"/>
      <c r="BLK12" s="431"/>
      <c r="BLL12" s="431"/>
      <c r="BLM12" s="431"/>
      <c r="BLN12" s="431"/>
      <c r="BLO12" s="431"/>
      <c r="BLP12" s="431"/>
      <c r="BLQ12" s="431"/>
      <c r="BLR12" s="431"/>
      <c r="BLS12" s="431"/>
      <c r="BLT12" s="431"/>
      <c r="BLU12" s="431"/>
      <c r="BLV12" s="431"/>
      <c r="BLW12" s="431"/>
      <c r="BLX12" s="431"/>
      <c r="BLY12" s="431"/>
      <c r="BLZ12" s="431"/>
      <c r="BMA12" s="431"/>
      <c r="BMB12" s="431"/>
      <c r="BMC12" s="431"/>
      <c r="BMD12" s="431"/>
      <c r="BME12" s="431"/>
      <c r="BMF12" s="431"/>
      <c r="BMG12" s="431"/>
      <c r="BMH12" s="431"/>
      <c r="BMI12" s="431"/>
      <c r="BMJ12" s="431"/>
      <c r="BMK12" s="431"/>
      <c r="BML12" s="431"/>
      <c r="BMM12" s="431"/>
      <c r="BMN12" s="431"/>
      <c r="BMO12" s="431"/>
      <c r="BMP12" s="431"/>
      <c r="BMQ12" s="431"/>
      <c r="BMR12" s="431"/>
      <c r="BMS12" s="431"/>
      <c r="BMT12" s="431"/>
      <c r="BMU12" s="431"/>
      <c r="BMV12" s="431"/>
      <c r="BMW12" s="431"/>
      <c r="BMX12" s="431"/>
      <c r="BMY12" s="431"/>
      <c r="BMZ12" s="431"/>
      <c r="BNA12" s="431"/>
      <c r="BNB12" s="431"/>
      <c r="BNC12" s="431"/>
      <c r="BND12" s="431"/>
      <c r="BNE12" s="431"/>
      <c r="BNF12" s="431"/>
      <c r="BNG12" s="431"/>
      <c r="BNH12" s="431"/>
      <c r="BNI12" s="431"/>
      <c r="BNJ12" s="431"/>
      <c r="BNK12" s="431"/>
      <c r="BNL12" s="431"/>
      <c r="BNM12" s="431"/>
      <c r="BNN12" s="431"/>
      <c r="BNO12" s="431"/>
      <c r="BNP12" s="431"/>
      <c r="BNQ12" s="431"/>
      <c r="BNR12" s="431"/>
      <c r="BNS12" s="431"/>
      <c r="BNT12" s="431"/>
      <c r="BNU12" s="431"/>
      <c r="BNV12" s="431"/>
      <c r="BNW12" s="431"/>
      <c r="BNX12" s="431"/>
      <c r="BNY12" s="431"/>
      <c r="BNZ12" s="431"/>
      <c r="BOA12" s="431"/>
      <c r="BOB12" s="431"/>
      <c r="BOC12" s="431"/>
      <c r="BOD12" s="431"/>
      <c r="BOE12" s="431"/>
      <c r="BOF12" s="431"/>
      <c r="BOG12" s="431"/>
      <c r="BOH12" s="431"/>
      <c r="BOI12" s="431"/>
      <c r="BOJ12" s="431"/>
      <c r="BOK12" s="431"/>
      <c r="BOL12" s="431"/>
      <c r="BOM12" s="431"/>
      <c r="BON12" s="431"/>
      <c r="BOO12" s="431"/>
      <c r="BOP12" s="431"/>
      <c r="BOQ12" s="431"/>
      <c r="BOR12" s="431"/>
      <c r="BOS12" s="431"/>
      <c r="BOT12" s="431"/>
      <c r="BOU12" s="431"/>
      <c r="BOV12" s="431"/>
      <c r="BOW12" s="431"/>
      <c r="BOX12" s="431"/>
      <c r="BOY12" s="431"/>
      <c r="BOZ12" s="431"/>
      <c r="BPA12" s="431"/>
      <c r="BPB12" s="431"/>
      <c r="BPC12" s="431"/>
      <c r="BPD12" s="431"/>
      <c r="BPE12" s="431"/>
      <c r="BPF12" s="431"/>
      <c r="BPG12" s="431"/>
      <c r="BPH12" s="431"/>
      <c r="BPI12" s="431"/>
      <c r="BPJ12" s="431"/>
      <c r="BPK12" s="431"/>
      <c r="BPL12" s="431"/>
      <c r="BPM12" s="431"/>
      <c r="BPN12" s="431"/>
      <c r="BPO12" s="431"/>
      <c r="BPP12" s="431"/>
      <c r="BPQ12" s="431"/>
      <c r="BPR12" s="431"/>
      <c r="BPS12" s="431"/>
      <c r="BPT12" s="431"/>
      <c r="BPU12" s="431"/>
      <c r="BPV12" s="431"/>
      <c r="BPW12" s="431"/>
      <c r="BPX12" s="431"/>
      <c r="BPY12" s="431"/>
      <c r="BPZ12" s="431"/>
      <c r="BQA12" s="431"/>
      <c r="BQB12" s="431"/>
      <c r="BQC12" s="431"/>
      <c r="BQD12" s="431"/>
      <c r="BQE12" s="431"/>
      <c r="BQF12" s="431"/>
      <c r="BQG12" s="431"/>
      <c r="BQH12" s="431"/>
      <c r="BQI12" s="431"/>
      <c r="BQJ12" s="431"/>
      <c r="BQK12" s="431"/>
      <c r="BQL12" s="431"/>
      <c r="BQM12" s="431"/>
      <c r="BQN12" s="431"/>
      <c r="BQO12" s="431"/>
      <c r="BQP12" s="431"/>
      <c r="BQQ12" s="431"/>
      <c r="BQR12" s="431"/>
      <c r="BQS12" s="431"/>
      <c r="BQT12" s="431"/>
      <c r="BQU12" s="431"/>
      <c r="BQV12" s="431"/>
      <c r="BQW12" s="431"/>
      <c r="BQX12" s="431"/>
      <c r="BQY12" s="431"/>
      <c r="BQZ12" s="431"/>
      <c r="BRA12" s="431"/>
      <c r="BRB12" s="431"/>
      <c r="BRC12" s="431"/>
      <c r="BRD12" s="431"/>
      <c r="BRE12" s="431"/>
      <c r="BRF12" s="431"/>
      <c r="BRG12" s="431"/>
      <c r="BRH12" s="431"/>
      <c r="BRI12" s="431"/>
      <c r="BRJ12" s="431"/>
      <c r="BRK12" s="431"/>
      <c r="BRL12" s="431"/>
      <c r="BRM12" s="431"/>
      <c r="BRN12" s="431"/>
      <c r="BRO12" s="431"/>
      <c r="BRP12" s="431"/>
      <c r="BRQ12" s="431"/>
      <c r="BRR12" s="431"/>
      <c r="BRS12" s="431"/>
      <c r="BRT12" s="431"/>
      <c r="BRU12" s="431"/>
    </row>
    <row r="13" spans="1:1841" s="434" customFormat="1" ht="34.5" hidden="1" customHeight="1" x14ac:dyDescent="0.3">
      <c r="A13" s="795" t="str">
        <f>+'3. Metas Proyecto de Inv'!X8</f>
        <v>4. Implementar 64.386 señales verticales de pedestal</v>
      </c>
      <c r="B13" s="437" t="s">
        <v>547</v>
      </c>
      <c r="C13" s="438">
        <v>700</v>
      </c>
      <c r="D13" s="438">
        <v>700</v>
      </c>
      <c r="E13" s="438">
        <v>550</v>
      </c>
      <c r="F13" s="438"/>
      <c r="G13" s="438"/>
      <c r="H13" s="438"/>
      <c r="I13" s="438"/>
      <c r="J13" s="438"/>
      <c r="K13" s="439">
        <f>+C13+E13</f>
        <v>1250</v>
      </c>
      <c r="L13" s="449">
        <f>+D13+F13</f>
        <v>700</v>
      </c>
      <c r="M13" s="441"/>
      <c r="N13" s="441"/>
      <c r="O13" s="433"/>
      <c r="P13" s="433"/>
      <c r="Q13" s="429"/>
      <c r="R13" s="429"/>
      <c r="S13" s="429"/>
      <c r="T13" s="429"/>
      <c r="U13" s="429"/>
      <c r="V13" s="429"/>
      <c r="W13" s="429"/>
      <c r="X13" s="446"/>
      <c r="Y13" s="429"/>
      <c r="Z13" s="429"/>
      <c r="AA13" s="430"/>
      <c r="AB13" s="486"/>
      <c r="AC13" s="486"/>
      <c r="AD13" s="527"/>
      <c r="AE13" s="527"/>
      <c r="AF13" s="527"/>
      <c r="AG13" s="527"/>
      <c r="AH13" s="431"/>
      <c r="AI13" s="431"/>
      <c r="AJ13" s="431"/>
      <c r="AK13" s="431"/>
      <c r="AL13" s="431"/>
      <c r="AM13" s="431"/>
      <c r="AN13" s="431"/>
      <c r="AO13" s="431"/>
      <c r="AP13" s="431"/>
      <c r="AQ13" s="431"/>
      <c r="AR13" s="431"/>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431"/>
      <c r="CB13" s="431"/>
      <c r="CC13" s="431"/>
      <c r="CD13" s="431"/>
      <c r="CE13" s="431"/>
      <c r="CF13" s="431"/>
      <c r="CG13" s="431"/>
      <c r="CH13" s="431"/>
      <c r="CI13" s="431"/>
      <c r="CJ13" s="431"/>
      <c r="CK13" s="431"/>
      <c r="CL13" s="431"/>
      <c r="CM13" s="431"/>
      <c r="CN13" s="431"/>
      <c r="CO13" s="431"/>
      <c r="CP13" s="431"/>
      <c r="CQ13" s="431"/>
      <c r="CR13" s="431"/>
      <c r="CS13" s="431"/>
      <c r="CT13" s="431"/>
      <c r="CU13" s="431"/>
      <c r="CV13" s="431"/>
      <c r="CW13" s="431"/>
      <c r="CX13" s="431"/>
      <c r="CY13" s="431"/>
      <c r="CZ13" s="431"/>
      <c r="DA13" s="431"/>
      <c r="DB13" s="431"/>
      <c r="DC13" s="431"/>
      <c r="DD13" s="431"/>
      <c r="DE13" s="431"/>
      <c r="DF13" s="431"/>
      <c r="DG13" s="431"/>
      <c r="DH13" s="431"/>
      <c r="DI13" s="431"/>
      <c r="DJ13" s="431"/>
      <c r="DK13" s="431"/>
      <c r="DL13" s="431"/>
      <c r="DM13" s="431"/>
      <c r="DN13" s="431"/>
      <c r="DO13" s="431"/>
      <c r="DP13" s="431"/>
      <c r="DQ13" s="431"/>
      <c r="DR13" s="431"/>
      <c r="DS13" s="431"/>
      <c r="DT13" s="431"/>
      <c r="DU13" s="431"/>
      <c r="DV13" s="431"/>
      <c r="DW13" s="431"/>
      <c r="DX13" s="431"/>
      <c r="DY13" s="431"/>
      <c r="DZ13" s="431"/>
      <c r="EA13" s="431"/>
      <c r="EB13" s="431"/>
      <c r="EC13" s="431"/>
      <c r="ED13" s="431"/>
      <c r="EE13" s="431"/>
      <c r="EF13" s="431"/>
      <c r="EG13" s="431"/>
      <c r="EH13" s="431"/>
      <c r="EI13" s="431"/>
      <c r="EJ13" s="431"/>
      <c r="EK13" s="431"/>
      <c r="EL13" s="431"/>
      <c r="EM13" s="431"/>
      <c r="EN13" s="431"/>
      <c r="EO13" s="431"/>
      <c r="EP13" s="431"/>
      <c r="EQ13" s="431"/>
      <c r="ER13" s="431"/>
      <c r="ES13" s="431"/>
      <c r="ET13" s="431"/>
      <c r="EU13" s="431"/>
      <c r="EV13" s="431"/>
      <c r="EW13" s="431"/>
      <c r="EX13" s="431"/>
      <c r="EY13" s="431"/>
      <c r="EZ13" s="431"/>
      <c r="FA13" s="431"/>
      <c r="FB13" s="431"/>
      <c r="FC13" s="431"/>
      <c r="FD13" s="431"/>
      <c r="FE13" s="431"/>
      <c r="FF13" s="431"/>
      <c r="FG13" s="431"/>
      <c r="FH13" s="431"/>
      <c r="FI13" s="431"/>
      <c r="FJ13" s="431"/>
      <c r="FK13" s="431"/>
      <c r="FL13" s="431"/>
      <c r="FM13" s="431"/>
      <c r="FN13" s="431"/>
      <c r="FO13" s="431"/>
      <c r="FP13" s="431"/>
      <c r="FQ13" s="431"/>
      <c r="FR13" s="431"/>
      <c r="FS13" s="431"/>
      <c r="FT13" s="431"/>
      <c r="FU13" s="431"/>
      <c r="FV13" s="431"/>
      <c r="FW13" s="431"/>
      <c r="FX13" s="431"/>
      <c r="FY13" s="431"/>
      <c r="FZ13" s="431"/>
      <c r="GA13" s="431"/>
      <c r="GB13" s="431"/>
      <c r="GC13" s="431"/>
      <c r="GD13" s="431"/>
      <c r="GE13" s="431"/>
      <c r="GF13" s="431"/>
      <c r="GG13" s="431"/>
      <c r="GH13" s="431"/>
      <c r="GI13" s="431"/>
      <c r="GJ13" s="431"/>
      <c r="GK13" s="431"/>
      <c r="GL13" s="431"/>
      <c r="GM13" s="431"/>
      <c r="GN13" s="431"/>
      <c r="GO13" s="431"/>
      <c r="GP13" s="431"/>
      <c r="GQ13" s="431"/>
      <c r="GR13" s="431"/>
      <c r="GS13" s="431"/>
      <c r="GT13" s="431"/>
      <c r="GU13" s="431"/>
      <c r="GV13" s="431"/>
      <c r="GW13" s="431"/>
      <c r="GX13" s="431"/>
      <c r="GY13" s="431"/>
      <c r="GZ13" s="431"/>
      <c r="HA13" s="431"/>
      <c r="HB13" s="431"/>
      <c r="HC13" s="431"/>
      <c r="HD13" s="431"/>
      <c r="HE13" s="431"/>
      <c r="HF13" s="431"/>
      <c r="HG13" s="431"/>
      <c r="HH13" s="431"/>
      <c r="HI13" s="431"/>
      <c r="HJ13" s="431"/>
      <c r="HK13" s="431"/>
      <c r="HL13" s="431"/>
      <c r="HM13" s="431"/>
      <c r="HN13" s="431"/>
      <c r="HO13" s="431"/>
      <c r="HP13" s="431"/>
      <c r="HQ13" s="431"/>
      <c r="HR13" s="431"/>
      <c r="HS13" s="431"/>
      <c r="HT13" s="431"/>
      <c r="HU13" s="431"/>
      <c r="HV13" s="431"/>
      <c r="HW13" s="431"/>
      <c r="HX13" s="431"/>
      <c r="HY13" s="431"/>
      <c r="HZ13" s="431"/>
      <c r="IA13" s="431"/>
      <c r="IB13" s="431"/>
      <c r="IC13" s="431"/>
      <c r="ID13" s="431"/>
      <c r="IE13" s="431"/>
      <c r="IF13" s="431"/>
      <c r="IG13" s="431"/>
      <c r="IH13" s="431"/>
      <c r="II13" s="431"/>
      <c r="IJ13" s="431"/>
      <c r="IK13" s="431"/>
      <c r="IL13" s="431"/>
      <c r="IM13" s="431"/>
      <c r="IN13" s="431"/>
      <c r="IO13" s="431"/>
      <c r="IP13" s="431"/>
      <c r="IQ13" s="431"/>
      <c r="IR13" s="431"/>
      <c r="IS13" s="431"/>
      <c r="IT13" s="431"/>
      <c r="IU13" s="431"/>
      <c r="IV13" s="431"/>
      <c r="IW13" s="431"/>
      <c r="IX13" s="431"/>
      <c r="IY13" s="431"/>
      <c r="IZ13" s="431"/>
      <c r="JA13" s="431"/>
      <c r="JB13" s="431"/>
      <c r="JC13" s="431"/>
      <c r="JD13" s="431"/>
      <c r="JE13" s="431"/>
      <c r="JF13" s="431"/>
      <c r="JG13" s="431"/>
      <c r="JH13" s="431"/>
      <c r="JI13" s="431"/>
      <c r="JJ13" s="431"/>
      <c r="JK13" s="431"/>
      <c r="JL13" s="431"/>
      <c r="JM13" s="431"/>
      <c r="JN13" s="431"/>
      <c r="JO13" s="431"/>
      <c r="JP13" s="431"/>
      <c r="JQ13" s="431"/>
      <c r="JR13" s="431"/>
      <c r="JS13" s="431"/>
      <c r="JT13" s="431"/>
      <c r="JU13" s="431"/>
      <c r="JV13" s="431"/>
      <c r="JW13" s="431"/>
      <c r="JX13" s="431"/>
      <c r="JY13" s="431"/>
      <c r="JZ13" s="431"/>
      <c r="KA13" s="431"/>
      <c r="KB13" s="431"/>
      <c r="KC13" s="431"/>
      <c r="KD13" s="431"/>
      <c r="KE13" s="431"/>
      <c r="KF13" s="431"/>
      <c r="KG13" s="431"/>
      <c r="KH13" s="431"/>
      <c r="KI13" s="431"/>
      <c r="KJ13" s="431"/>
      <c r="KK13" s="431"/>
      <c r="KL13" s="431"/>
      <c r="KM13" s="431"/>
      <c r="KN13" s="431"/>
      <c r="KO13" s="431"/>
      <c r="KP13" s="431"/>
      <c r="KQ13" s="431"/>
      <c r="KR13" s="431"/>
      <c r="KS13" s="431"/>
      <c r="KT13" s="431"/>
      <c r="KU13" s="431"/>
      <c r="KV13" s="431"/>
      <c r="KW13" s="431"/>
      <c r="KX13" s="431"/>
      <c r="KY13" s="431"/>
      <c r="KZ13" s="431"/>
      <c r="LA13" s="431"/>
      <c r="LB13" s="431"/>
      <c r="LC13" s="431"/>
      <c r="LD13" s="431"/>
      <c r="LE13" s="431"/>
      <c r="LF13" s="431"/>
      <c r="LG13" s="431"/>
      <c r="LH13" s="431"/>
      <c r="LI13" s="431"/>
      <c r="LJ13" s="431"/>
      <c r="LK13" s="431"/>
      <c r="LL13" s="431"/>
      <c r="LM13" s="431"/>
      <c r="LN13" s="431"/>
      <c r="LO13" s="431"/>
      <c r="LP13" s="431"/>
      <c r="LQ13" s="431"/>
      <c r="LR13" s="431"/>
      <c r="LS13" s="431"/>
      <c r="LT13" s="431"/>
      <c r="LU13" s="431"/>
      <c r="LV13" s="431"/>
      <c r="LW13" s="431"/>
      <c r="LX13" s="431"/>
      <c r="LY13" s="431"/>
      <c r="LZ13" s="431"/>
      <c r="MA13" s="431"/>
      <c r="MB13" s="431"/>
      <c r="MC13" s="431"/>
      <c r="MD13" s="431"/>
      <c r="ME13" s="431"/>
      <c r="MF13" s="431"/>
      <c r="MG13" s="431"/>
      <c r="MH13" s="431"/>
      <c r="MI13" s="431"/>
      <c r="MJ13" s="431"/>
      <c r="MK13" s="431"/>
      <c r="ML13" s="431"/>
      <c r="MM13" s="431"/>
      <c r="MN13" s="431"/>
      <c r="MO13" s="431"/>
      <c r="MP13" s="431"/>
      <c r="MQ13" s="431"/>
      <c r="MR13" s="431"/>
      <c r="MS13" s="431"/>
      <c r="MT13" s="431"/>
      <c r="MU13" s="431"/>
      <c r="MV13" s="431"/>
      <c r="MW13" s="431"/>
      <c r="MX13" s="431"/>
      <c r="MY13" s="431"/>
      <c r="MZ13" s="431"/>
      <c r="NA13" s="431"/>
      <c r="NB13" s="431"/>
      <c r="NC13" s="431"/>
      <c r="ND13" s="431"/>
      <c r="NE13" s="431"/>
      <c r="NF13" s="431"/>
      <c r="NG13" s="431"/>
      <c r="NH13" s="431"/>
      <c r="NI13" s="431"/>
      <c r="NJ13" s="431"/>
      <c r="NK13" s="431"/>
      <c r="NL13" s="431"/>
      <c r="NM13" s="431"/>
      <c r="NN13" s="431"/>
      <c r="NO13" s="431"/>
      <c r="NP13" s="431"/>
      <c r="NQ13" s="431"/>
      <c r="NR13" s="431"/>
      <c r="NS13" s="431"/>
      <c r="NT13" s="431"/>
      <c r="NU13" s="431"/>
      <c r="NV13" s="431"/>
      <c r="NW13" s="431"/>
      <c r="NX13" s="431"/>
      <c r="NY13" s="431"/>
      <c r="NZ13" s="431"/>
      <c r="OA13" s="431"/>
      <c r="OB13" s="431"/>
      <c r="OC13" s="431"/>
      <c r="OD13" s="431"/>
      <c r="OE13" s="431"/>
      <c r="OF13" s="431"/>
      <c r="OG13" s="431"/>
      <c r="OH13" s="431"/>
      <c r="OI13" s="431"/>
      <c r="OJ13" s="431"/>
      <c r="OK13" s="431"/>
      <c r="OL13" s="431"/>
      <c r="OM13" s="431"/>
      <c r="ON13" s="431"/>
      <c r="OO13" s="431"/>
      <c r="OP13" s="431"/>
      <c r="OQ13" s="431"/>
      <c r="OR13" s="431"/>
      <c r="OS13" s="431"/>
      <c r="OT13" s="431"/>
      <c r="OU13" s="431"/>
      <c r="OV13" s="431"/>
      <c r="OW13" s="431"/>
      <c r="OX13" s="431"/>
      <c r="OY13" s="431"/>
      <c r="OZ13" s="431"/>
      <c r="PA13" s="431"/>
      <c r="PB13" s="431"/>
      <c r="PC13" s="431"/>
      <c r="PD13" s="431"/>
      <c r="PE13" s="431"/>
      <c r="PF13" s="431"/>
      <c r="PG13" s="431"/>
      <c r="PH13" s="431"/>
      <c r="PI13" s="431"/>
      <c r="PJ13" s="431"/>
      <c r="PK13" s="431"/>
      <c r="PL13" s="431"/>
      <c r="PM13" s="431"/>
      <c r="PN13" s="431"/>
      <c r="PO13" s="431"/>
      <c r="PP13" s="431"/>
      <c r="PQ13" s="431"/>
      <c r="PR13" s="431"/>
      <c r="PS13" s="431"/>
      <c r="PT13" s="431"/>
      <c r="PU13" s="431"/>
      <c r="PV13" s="431"/>
      <c r="PW13" s="431"/>
      <c r="PX13" s="431"/>
      <c r="PY13" s="431"/>
      <c r="PZ13" s="431"/>
      <c r="QA13" s="431"/>
      <c r="QB13" s="431"/>
      <c r="QC13" s="431"/>
      <c r="QD13" s="431"/>
      <c r="QE13" s="431"/>
      <c r="QF13" s="431"/>
      <c r="QG13" s="431"/>
      <c r="QH13" s="431"/>
      <c r="QI13" s="431"/>
      <c r="QJ13" s="431"/>
      <c r="QK13" s="431"/>
      <c r="QL13" s="431"/>
      <c r="QM13" s="431"/>
      <c r="QN13" s="431"/>
      <c r="QO13" s="431"/>
      <c r="QP13" s="431"/>
      <c r="QQ13" s="431"/>
      <c r="QR13" s="431"/>
      <c r="QS13" s="431"/>
      <c r="QT13" s="431"/>
      <c r="QU13" s="431"/>
      <c r="QV13" s="431"/>
      <c r="QW13" s="431"/>
      <c r="QX13" s="431"/>
      <c r="QY13" s="431"/>
      <c r="QZ13" s="431"/>
      <c r="RA13" s="431"/>
      <c r="RB13" s="431"/>
      <c r="RC13" s="431"/>
      <c r="RD13" s="431"/>
      <c r="RE13" s="431"/>
      <c r="RF13" s="431"/>
      <c r="RG13" s="431"/>
      <c r="RH13" s="431"/>
      <c r="RI13" s="431"/>
      <c r="RJ13" s="431"/>
      <c r="RK13" s="431"/>
      <c r="RL13" s="431"/>
      <c r="RM13" s="431"/>
      <c r="RN13" s="431"/>
      <c r="RO13" s="431"/>
      <c r="RP13" s="431"/>
      <c r="RQ13" s="431"/>
      <c r="RR13" s="431"/>
      <c r="RS13" s="431"/>
      <c r="RT13" s="431"/>
      <c r="RU13" s="431"/>
      <c r="RV13" s="431"/>
      <c r="RW13" s="431"/>
      <c r="RX13" s="431"/>
      <c r="RY13" s="431"/>
      <c r="RZ13" s="431"/>
      <c r="SA13" s="431"/>
      <c r="SB13" s="431"/>
      <c r="SC13" s="431"/>
      <c r="SD13" s="431"/>
      <c r="SE13" s="431"/>
      <c r="SF13" s="431"/>
      <c r="SG13" s="431"/>
      <c r="SH13" s="431"/>
      <c r="SI13" s="431"/>
      <c r="SJ13" s="431"/>
      <c r="SK13" s="431"/>
      <c r="SL13" s="431"/>
      <c r="SM13" s="431"/>
      <c r="SN13" s="431"/>
      <c r="SO13" s="431"/>
      <c r="SP13" s="431"/>
      <c r="SQ13" s="431"/>
      <c r="SR13" s="431"/>
      <c r="SS13" s="431"/>
      <c r="ST13" s="431"/>
      <c r="SU13" s="431"/>
      <c r="SV13" s="431"/>
      <c r="SW13" s="431"/>
      <c r="SX13" s="431"/>
      <c r="SY13" s="431"/>
      <c r="SZ13" s="431"/>
      <c r="TA13" s="431"/>
      <c r="TB13" s="431"/>
      <c r="TC13" s="431"/>
      <c r="TD13" s="431"/>
      <c r="TE13" s="431"/>
      <c r="TF13" s="431"/>
      <c r="TG13" s="431"/>
      <c r="TH13" s="431"/>
      <c r="TI13" s="431"/>
      <c r="TJ13" s="431"/>
      <c r="TK13" s="431"/>
      <c r="TL13" s="431"/>
      <c r="TM13" s="431"/>
      <c r="TN13" s="431"/>
      <c r="TO13" s="431"/>
      <c r="TP13" s="431"/>
      <c r="TQ13" s="431"/>
      <c r="TR13" s="431"/>
      <c r="TS13" s="431"/>
      <c r="TT13" s="431"/>
      <c r="TU13" s="431"/>
      <c r="TV13" s="431"/>
      <c r="TW13" s="431"/>
      <c r="TX13" s="431"/>
      <c r="TY13" s="431"/>
      <c r="TZ13" s="431"/>
      <c r="UA13" s="431"/>
      <c r="UB13" s="431"/>
      <c r="UC13" s="431"/>
      <c r="UD13" s="431"/>
      <c r="UE13" s="431"/>
      <c r="UF13" s="431"/>
      <c r="UG13" s="431"/>
      <c r="UH13" s="431"/>
      <c r="UI13" s="431"/>
      <c r="UJ13" s="431"/>
      <c r="UK13" s="431"/>
      <c r="UL13" s="431"/>
      <c r="UM13" s="431"/>
      <c r="UN13" s="431"/>
      <c r="UO13" s="431"/>
      <c r="UP13" s="431"/>
      <c r="UQ13" s="431"/>
      <c r="UR13" s="431"/>
      <c r="US13" s="431"/>
      <c r="UT13" s="431"/>
      <c r="UU13" s="431"/>
      <c r="UV13" s="431"/>
      <c r="UW13" s="431"/>
      <c r="UX13" s="431"/>
      <c r="UY13" s="431"/>
      <c r="UZ13" s="431"/>
      <c r="VA13" s="431"/>
      <c r="VB13" s="431"/>
      <c r="VC13" s="431"/>
      <c r="VD13" s="431"/>
      <c r="VE13" s="431"/>
      <c r="VF13" s="431"/>
      <c r="VG13" s="431"/>
      <c r="VH13" s="431"/>
      <c r="VI13" s="431"/>
      <c r="VJ13" s="431"/>
      <c r="VK13" s="431"/>
      <c r="VL13" s="431"/>
      <c r="VM13" s="431"/>
      <c r="VN13" s="431"/>
      <c r="VO13" s="431"/>
      <c r="VP13" s="431"/>
      <c r="VQ13" s="431"/>
      <c r="VR13" s="431"/>
      <c r="VS13" s="431"/>
      <c r="VT13" s="431"/>
      <c r="VU13" s="431"/>
      <c r="VV13" s="431"/>
      <c r="VW13" s="431"/>
      <c r="VX13" s="431"/>
      <c r="VY13" s="431"/>
      <c r="VZ13" s="431"/>
      <c r="WA13" s="431"/>
      <c r="WB13" s="431"/>
      <c r="WC13" s="431"/>
      <c r="WD13" s="431"/>
      <c r="WE13" s="431"/>
      <c r="WF13" s="431"/>
      <c r="WG13" s="431"/>
      <c r="WH13" s="431"/>
      <c r="WI13" s="431"/>
      <c r="WJ13" s="431"/>
      <c r="WK13" s="431"/>
      <c r="WL13" s="431"/>
      <c r="WM13" s="431"/>
      <c r="WN13" s="431"/>
      <c r="WO13" s="431"/>
      <c r="WP13" s="431"/>
      <c r="WQ13" s="431"/>
      <c r="WR13" s="431"/>
      <c r="WS13" s="431"/>
      <c r="WT13" s="431"/>
      <c r="WU13" s="431"/>
      <c r="WV13" s="431"/>
      <c r="WW13" s="431"/>
      <c r="WX13" s="431"/>
      <c r="WY13" s="431"/>
      <c r="WZ13" s="431"/>
      <c r="XA13" s="431"/>
      <c r="XB13" s="431"/>
      <c r="XC13" s="431"/>
      <c r="XD13" s="431"/>
      <c r="XE13" s="431"/>
      <c r="XF13" s="431"/>
      <c r="XG13" s="431"/>
      <c r="XH13" s="431"/>
      <c r="XI13" s="431"/>
      <c r="XJ13" s="431"/>
      <c r="XK13" s="431"/>
      <c r="XL13" s="431"/>
      <c r="XM13" s="431"/>
      <c r="XN13" s="431"/>
      <c r="XO13" s="431"/>
      <c r="XP13" s="431"/>
      <c r="XQ13" s="431"/>
      <c r="XR13" s="431"/>
      <c r="XS13" s="431"/>
      <c r="XT13" s="431"/>
      <c r="XU13" s="431"/>
      <c r="XV13" s="431"/>
      <c r="XW13" s="431"/>
      <c r="XX13" s="431"/>
      <c r="XY13" s="431"/>
      <c r="XZ13" s="431"/>
      <c r="YA13" s="431"/>
      <c r="YB13" s="431"/>
      <c r="YC13" s="431"/>
      <c r="YD13" s="431"/>
      <c r="YE13" s="431"/>
      <c r="YF13" s="431"/>
      <c r="YG13" s="431"/>
      <c r="YH13" s="431"/>
      <c r="YI13" s="431"/>
      <c r="YJ13" s="431"/>
      <c r="YK13" s="431"/>
      <c r="YL13" s="431"/>
      <c r="YM13" s="431"/>
      <c r="YN13" s="431"/>
      <c r="YO13" s="431"/>
      <c r="YP13" s="431"/>
      <c r="YQ13" s="431"/>
      <c r="YR13" s="431"/>
      <c r="YS13" s="431"/>
      <c r="YT13" s="431"/>
      <c r="YU13" s="431"/>
      <c r="YV13" s="431"/>
      <c r="YW13" s="431"/>
      <c r="YX13" s="431"/>
      <c r="YY13" s="431"/>
      <c r="YZ13" s="431"/>
      <c r="ZA13" s="431"/>
      <c r="ZB13" s="431"/>
      <c r="ZC13" s="431"/>
      <c r="ZD13" s="431"/>
      <c r="ZE13" s="431"/>
      <c r="ZF13" s="431"/>
      <c r="ZG13" s="431"/>
      <c r="ZH13" s="431"/>
      <c r="ZI13" s="431"/>
      <c r="ZJ13" s="431"/>
      <c r="ZK13" s="431"/>
      <c r="ZL13" s="431"/>
      <c r="ZM13" s="431"/>
      <c r="ZN13" s="431"/>
      <c r="ZO13" s="431"/>
      <c r="ZP13" s="431"/>
      <c r="ZQ13" s="431"/>
      <c r="ZR13" s="431"/>
      <c r="ZS13" s="431"/>
      <c r="ZT13" s="431"/>
      <c r="ZU13" s="431"/>
      <c r="ZV13" s="431"/>
      <c r="ZW13" s="431"/>
      <c r="ZX13" s="431"/>
      <c r="ZY13" s="431"/>
      <c r="ZZ13" s="431"/>
      <c r="AAA13" s="431"/>
      <c r="AAB13" s="431"/>
      <c r="AAC13" s="431"/>
      <c r="AAD13" s="431"/>
      <c r="AAE13" s="431"/>
      <c r="AAF13" s="431"/>
      <c r="AAG13" s="431"/>
      <c r="AAH13" s="431"/>
      <c r="AAI13" s="431"/>
      <c r="AAJ13" s="431"/>
      <c r="AAK13" s="431"/>
      <c r="AAL13" s="431"/>
      <c r="AAM13" s="431"/>
      <c r="AAN13" s="431"/>
      <c r="AAO13" s="431"/>
      <c r="AAP13" s="431"/>
      <c r="AAQ13" s="431"/>
      <c r="AAR13" s="431"/>
      <c r="AAS13" s="431"/>
      <c r="AAT13" s="431"/>
      <c r="AAU13" s="431"/>
      <c r="AAV13" s="431"/>
      <c r="AAW13" s="431"/>
      <c r="AAX13" s="431"/>
      <c r="AAY13" s="431"/>
      <c r="AAZ13" s="431"/>
      <c r="ABA13" s="431"/>
      <c r="ABB13" s="431"/>
      <c r="ABC13" s="431"/>
      <c r="ABD13" s="431"/>
      <c r="ABE13" s="431"/>
      <c r="ABF13" s="431"/>
      <c r="ABG13" s="431"/>
      <c r="ABH13" s="431"/>
      <c r="ABI13" s="431"/>
      <c r="ABJ13" s="431"/>
      <c r="ABK13" s="431"/>
      <c r="ABL13" s="431"/>
      <c r="ABM13" s="431"/>
      <c r="ABN13" s="431"/>
      <c r="ABO13" s="431"/>
      <c r="ABP13" s="431"/>
      <c r="ABQ13" s="431"/>
      <c r="ABR13" s="431"/>
      <c r="ABS13" s="431"/>
      <c r="ABT13" s="431"/>
      <c r="ABU13" s="431"/>
      <c r="ABV13" s="431"/>
      <c r="ABW13" s="431"/>
      <c r="ABX13" s="431"/>
      <c r="ABY13" s="431"/>
      <c r="ABZ13" s="431"/>
      <c r="ACA13" s="431"/>
      <c r="ACB13" s="431"/>
      <c r="ACC13" s="431"/>
      <c r="ACD13" s="431"/>
      <c r="ACE13" s="431"/>
      <c r="ACF13" s="431"/>
      <c r="ACG13" s="431"/>
      <c r="ACH13" s="431"/>
      <c r="ACI13" s="431"/>
      <c r="ACJ13" s="431"/>
      <c r="ACK13" s="431"/>
      <c r="ACL13" s="431"/>
      <c r="ACM13" s="431"/>
      <c r="ACN13" s="431"/>
      <c r="ACO13" s="431"/>
      <c r="ACP13" s="431"/>
      <c r="ACQ13" s="431"/>
      <c r="ACR13" s="431"/>
      <c r="ACS13" s="431"/>
      <c r="ACT13" s="431"/>
      <c r="ACU13" s="431"/>
      <c r="ACV13" s="431"/>
      <c r="ACW13" s="431"/>
      <c r="ACX13" s="431"/>
      <c r="ACY13" s="431"/>
      <c r="ACZ13" s="431"/>
      <c r="ADA13" s="431"/>
      <c r="ADB13" s="431"/>
      <c r="ADC13" s="431"/>
      <c r="ADD13" s="431"/>
      <c r="ADE13" s="431"/>
      <c r="ADF13" s="431"/>
      <c r="ADG13" s="431"/>
      <c r="ADH13" s="431"/>
      <c r="ADI13" s="431"/>
      <c r="ADJ13" s="431"/>
      <c r="ADK13" s="431"/>
      <c r="ADL13" s="431"/>
      <c r="ADM13" s="431"/>
      <c r="ADN13" s="431"/>
      <c r="ADO13" s="431"/>
      <c r="ADP13" s="431"/>
      <c r="ADQ13" s="431"/>
      <c r="ADR13" s="431"/>
      <c r="ADS13" s="431"/>
      <c r="ADT13" s="431"/>
      <c r="ADU13" s="431"/>
      <c r="ADV13" s="431"/>
      <c r="ADW13" s="431"/>
      <c r="ADX13" s="431"/>
      <c r="ADY13" s="431"/>
      <c r="ADZ13" s="431"/>
      <c r="AEA13" s="431"/>
      <c r="AEB13" s="431"/>
      <c r="AEC13" s="431"/>
      <c r="AED13" s="431"/>
      <c r="AEE13" s="431"/>
      <c r="AEF13" s="431"/>
      <c r="AEG13" s="431"/>
      <c r="AEH13" s="431"/>
      <c r="AEI13" s="431"/>
      <c r="AEJ13" s="431"/>
      <c r="AEK13" s="431"/>
      <c r="AEL13" s="431"/>
      <c r="AEM13" s="431"/>
      <c r="AEN13" s="431"/>
      <c r="AEO13" s="431"/>
      <c r="AEP13" s="431"/>
      <c r="AEQ13" s="431"/>
      <c r="AER13" s="431"/>
      <c r="AES13" s="431"/>
      <c r="AET13" s="431"/>
      <c r="AEU13" s="431"/>
      <c r="AEV13" s="431"/>
      <c r="AEW13" s="431"/>
      <c r="AEX13" s="431"/>
      <c r="AEY13" s="431"/>
      <c r="AEZ13" s="431"/>
      <c r="AFA13" s="431"/>
      <c r="AFB13" s="431"/>
      <c r="AFC13" s="431"/>
      <c r="AFD13" s="431"/>
      <c r="AFE13" s="431"/>
      <c r="AFF13" s="431"/>
      <c r="AFG13" s="431"/>
      <c r="AFH13" s="431"/>
      <c r="AFI13" s="431"/>
      <c r="AFJ13" s="431"/>
      <c r="AFK13" s="431"/>
      <c r="AFL13" s="431"/>
      <c r="AFM13" s="431"/>
      <c r="AFN13" s="431"/>
      <c r="AFO13" s="431"/>
      <c r="AFP13" s="431"/>
      <c r="AFQ13" s="431"/>
      <c r="AFR13" s="431"/>
      <c r="AFS13" s="431"/>
      <c r="AFT13" s="431"/>
      <c r="AFU13" s="431"/>
      <c r="AFV13" s="431"/>
      <c r="AFW13" s="431"/>
      <c r="AFX13" s="431"/>
      <c r="AFY13" s="431"/>
      <c r="AFZ13" s="431"/>
      <c r="AGA13" s="431"/>
      <c r="AGB13" s="431"/>
      <c r="AGC13" s="431"/>
      <c r="AGD13" s="431"/>
      <c r="AGE13" s="431"/>
      <c r="AGF13" s="431"/>
      <c r="AGG13" s="431"/>
      <c r="AGH13" s="431"/>
      <c r="AGI13" s="431"/>
      <c r="AGJ13" s="431"/>
      <c r="AGK13" s="431"/>
      <c r="AGL13" s="431"/>
      <c r="AGM13" s="431"/>
      <c r="AGN13" s="431"/>
      <c r="AGO13" s="431"/>
      <c r="AGP13" s="431"/>
      <c r="AGQ13" s="431"/>
      <c r="AGR13" s="431"/>
      <c r="AGS13" s="431"/>
      <c r="AGT13" s="431"/>
      <c r="AGU13" s="431"/>
      <c r="AGV13" s="431"/>
      <c r="AGW13" s="431"/>
      <c r="AGX13" s="431"/>
      <c r="AGY13" s="431"/>
      <c r="AGZ13" s="431"/>
      <c r="AHA13" s="431"/>
      <c r="AHB13" s="431"/>
      <c r="AHC13" s="431"/>
      <c r="AHD13" s="431"/>
      <c r="AHE13" s="431"/>
      <c r="AHF13" s="431"/>
      <c r="AHG13" s="431"/>
      <c r="AHH13" s="431"/>
      <c r="AHI13" s="431"/>
      <c r="AHJ13" s="431"/>
      <c r="AHK13" s="431"/>
      <c r="AHL13" s="431"/>
      <c r="AHM13" s="431"/>
      <c r="AHN13" s="431"/>
      <c r="AHO13" s="431"/>
      <c r="AHP13" s="431"/>
      <c r="AHQ13" s="431"/>
      <c r="AHR13" s="431"/>
      <c r="AHS13" s="431"/>
      <c r="AHT13" s="431"/>
      <c r="AHU13" s="431"/>
      <c r="AHV13" s="431"/>
      <c r="AHW13" s="431"/>
      <c r="AHX13" s="431"/>
      <c r="AHY13" s="431"/>
      <c r="AHZ13" s="431"/>
      <c r="AIA13" s="431"/>
      <c r="AIB13" s="431"/>
      <c r="AIC13" s="431"/>
      <c r="AID13" s="431"/>
      <c r="AIE13" s="431"/>
      <c r="AIF13" s="431"/>
      <c r="AIG13" s="431"/>
      <c r="AIH13" s="431"/>
      <c r="AII13" s="431"/>
      <c r="AIJ13" s="431"/>
      <c r="AIK13" s="431"/>
      <c r="AIL13" s="431"/>
      <c r="AIM13" s="431"/>
      <c r="AIN13" s="431"/>
      <c r="AIO13" s="431"/>
      <c r="AIP13" s="431"/>
      <c r="AIQ13" s="431"/>
      <c r="AIR13" s="431"/>
      <c r="AIS13" s="431"/>
      <c r="AIT13" s="431"/>
      <c r="AIU13" s="431"/>
      <c r="AIV13" s="431"/>
      <c r="AIW13" s="431"/>
      <c r="AIX13" s="431"/>
      <c r="AIY13" s="431"/>
      <c r="AIZ13" s="431"/>
      <c r="AJA13" s="431"/>
      <c r="AJB13" s="431"/>
      <c r="AJC13" s="431"/>
      <c r="AJD13" s="431"/>
      <c r="AJE13" s="431"/>
      <c r="AJF13" s="431"/>
      <c r="AJG13" s="431"/>
      <c r="AJH13" s="431"/>
      <c r="AJI13" s="431"/>
      <c r="AJJ13" s="431"/>
      <c r="AJK13" s="431"/>
      <c r="AJL13" s="431"/>
      <c r="AJM13" s="431"/>
      <c r="AJN13" s="431"/>
      <c r="AJO13" s="431"/>
      <c r="AJP13" s="431"/>
      <c r="AJQ13" s="431"/>
      <c r="AJR13" s="431"/>
      <c r="AJS13" s="431"/>
      <c r="AJT13" s="431"/>
      <c r="AJU13" s="431"/>
      <c r="AJV13" s="431"/>
      <c r="AJW13" s="431"/>
      <c r="AJX13" s="431"/>
      <c r="AJY13" s="431"/>
      <c r="AJZ13" s="431"/>
      <c r="AKA13" s="431"/>
      <c r="AKB13" s="431"/>
      <c r="AKC13" s="431"/>
      <c r="AKD13" s="431"/>
      <c r="AKE13" s="431"/>
      <c r="AKF13" s="431"/>
      <c r="AKG13" s="431"/>
      <c r="AKH13" s="431"/>
      <c r="AKI13" s="431"/>
      <c r="AKJ13" s="431"/>
      <c r="AKK13" s="431"/>
      <c r="AKL13" s="431"/>
      <c r="AKM13" s="431"/>
      <c r="AKN13" s="431"/>
      <c r="AKO13" s="431"/>
      <c r="AKP13" s="431"/>
      <c r="AKQ13" s="431"/>
      <c r="AKR13" s="431"/>
      <c r="AKS13" s="431"/>
      <c r="AKT13" s="431"/>
      <c r="AKU13" s="431"/>
      <c r="AKV13" s="431"/>
      <c r="AKW13" s="431"/>
      <c r="AKX13" s="431"/>
      <c r="AKY13" s="431"/>
      <c r="AKZ13" s="431"/>
      <c r="ALA13" s="431"/>
      <c r="ALB13" s="431"/>
      <c r="ALC13" s="431"/>
      <c r="ALD13" s="431"/>
      <c r="ALE13" s="431"/>
      <c r="ALF13" s="431"/>
      <c r="ALG13" s="431"/>
      <c r="ALH13" s="431"/>
      <c r="ALI13" s="431"/>
      <c r="ALJ13" s="431"/>
      <c r="ALK13" s="431"/>
      <c r="ALL13" s="431"/>
      <c r="ALM13" s="431"/>
      <c r="ALN13" s="431"/>
      <c r="ALO13" s="431"/>
      <c r="ALP13" s="431"/>
      <c r="ALQ13" s="431"/>
      <c r="ALR13" s="431"/>
      <c r="ALS13" s="431"/>
      <c r="ALT13" s="431"/>
      <c r="ALU13" s="431"/>
      <c r="ALV13" s="431"/>
      <c r="ALW13" s="431"/>
      <c r="ALX13" s="431"/>
      <c r="ALY13" s="431"/>
      <c r="ALZ13" s="431"/>
      <c r="AMA13" s="431"/>
      <c r="AMB13" s="431"/>
      <c r="AMC13" s="431"/>
      <c r="AMD13" s="431"/>
      <c r="AME13" s="431"/>
      <c r="AMF13" s="431"/>
      <c r="AMG13" s="431"/>
      <c r="AMH13" s="431"/>
      <c r="AMI13" s="431"/>
      <c r="AMJ13" s="431"/>
      <c r="AMK13" s="431"/>
      <c r="AML13" s="431"/>
      <c r="AMM13" s="431"/>
      <c r="AMN13" s="431"/>
      <c r="AMO13" s="431"/>
      <c r="AMP13" s="431"/>
      <c r="AMQ13" s="431"/>
      <c r="AMR13" s="431"/>
      <c r="AMS13" s="431"/>
      <c r="AMT13" s="431"/>
      <c r="AMU13" s="431"/>
      <c r="AMV13" s="431"/>
      <c r="AMW13" s="431"/>
      <c r="AMX13" s="431"/>
      <c r="AMY13" s="431"/>
      <c r="AMZ13" s="431"/>
      <c r="ANA13" s="431"/>
      <c r="ANB13" s="431"/>
      <c r="ANC13" s="431"/>
      <c r="AND13" s="431"/>
      <c r="ANE13" s="431"/>
      <c r="ANF13" s="431"/>
      <c r="ANG13" s="431"/>
      <c r="ANH13" s="431"/>
      <c r="ANI13" s="431"/>
      <c r="ANJ13" s="431"/>
      <c r="ANK13" s="431"/>
      <c r="ANL13" s="431"/>
      <c r="ANM13" s="431"/>
      <c r="ANN13" s="431"/>
      <c r="ANO13" s="431"/>
      <c r="ANP13" s="431"/>
      <c r="ANQ13" s="431"/>
      <c r="ANR13" s="431"/>
      <c r="ANS13" s="431"/>
      <c r="ANT13" s="431"/>
      <c r="ANU13" s="431"/>
      <c r="ANV13" s="431"/>
      <c r="ANW13" s="431"/>
      <c r="ANX13" s="431"/>
      <c r="ANY13" s="431"/>
      <c r="ANZ13" s="431"/>
      <c r="AOA13" s="431"/>
      <c r="AOB13" s="431"/>
      <c r="AOC13" s="431"/>
      <c r="AOD13" s="431"/>
      <c r="AOE13" s="431"/>
      <c r="AOF13" s="431"/>
      <c r="AOG13" s="431"/>
      <c r="AOH13" s="431"/>
      <c r="AOI13" s="431"/>
      <c r="AOJ13" s="431"/>
      <c r="AOK13" s="431"/>
      <c r="AOL13" s="431"/>
      <c r="AOM13" s="431"/>
      <c r="AON13" s="431"/>
      <c r="AOO13" s="431"/>
      <c r="AOP13" s="431"/>
      <c r="AOQ13" s="431"/>
      <c r="AOR13" s="431"/>
      <c r="AOS13" s="431"/>
      <c r="AOT13" s="431"/>
      <c r="AOU13" s="431"/>
      <c r="AOV13" s="431"/>
      <c r="AOW13" s="431"/>
      <c r="AOX13" s="431"/>
      <c r="AOY13" s="431"/>
      <c r="AOZ13" s="431"/>
      <c r="APA13" s="431"/>
      <c r="APB13" s="431"/>
      <c r="APC13" s="431"/>
      <c r="APD13" s="431"/>
      <c r="APE13" s="431"/>
      <c r="APF13" s="431"/>
      <c r="APG13" s="431"/>
      <c r="APH13" s="431"/>
      <c r="API13" s="431"/>
      <c r="APJ13" s="431"/>
      <c r="APK13" s="431"/>
      <c r="APL13" s="431"/>
      <c r="APM13" s="431"/>
      <c r="APN13" s="431"/>
      <c r="APO13" s="431"/>
      <c r="APP13" s="431"/>
      <c r="APQ13" s="431"/>
      <c r="APR13" s="431"/>
      <c r="APS13" s="431"/>
      <c r="APT13" s="431"/>
      <c r="APU13" s="431"/>
      <c r="APV13" s="431"/>
      <c r="APW13" s="431"/>
      <c r="APX13" s="431"/>
      <c r="APY13" s="431"/>
      <c r="APZ13" s="431"/>
      <c r="AQA13" s="431"/>
      <c r="AQB13" s="431"/>
      <c r="AQC13" s="431"/>
      <c r="AQD13" s="431"/>
      <c r="AQE13" s="431"/>
      <c r="AQF13" s="431"/>
      <c r="AQG13" s="431"/>
      <c r="AQH13" s="431"/>
      <c r="AQI13" s="431"/>
      <c r="AQJ13" s="431"/>
      <c r="AQK13" s="431"/>
      <c r="AQL13" s="431"/>
      <c r="AQM13" s="431"/>
      <c r="AQN13" s="431"/>
      <c r="AQO13" s="431"/>
      <c r="AQP13" s="431"/>
      <c r="AQQ13" s="431"/>
      <c r="AQR13" s="431"/>
      <c r="AQS13" s="431"/>
      <c r="AQT13" s="431"/>
      <c r="AQU13" s="431"/>
      <c r="AQV13" s="431"/>
      <c r="AQW13" s="431"/>
      <c r="AQX13" s="431"/>
      <c r="AQY13" s="431"/>
      <c r="AQZ13" s="431"/>
      <c r="ARA13" s="431"/>
      <c r="ARB13" s="431"/>
      <c r="ARC13" s="431"/>
      <c r="ARD13" s="431"/>
      <c r="ARE13" s="431"/>
      <c r="ARF13" s="431"/>
      <c r="ARG13" s="431"/>
      <c r="ARH13" s="431"/>
      <c r="ARI13" s="431"/>
      <c r="ARJ13" s="431"/>
      <c r="ARK13" s="431"/>
      <c r="ARL13" s="431"/>
      <c r="ARM13" s="431"/>
      <c r="ARN13" s="431"/>
      <c r="ARO13" s="431"/>
      <c r="ARP13" s="431"/>
      <c r="ARQ13" s="431"/>
      <c r="ARR13" s="431"/>
      <c r="ARS13" s="431"/>
      <c r="ART13" s="431"/>
      <c r="ARU13" s="431"/>
      <c r="ARV13" s="431"/>
      <c r="ARW13" s="431"/>
      <c r="ARX13" s="431"/>
      <c r="ARY13" s="431"/>
      <c r="ARZ13" s="431"/>
      <c r="ASA13" s="431"/>
      <c r="ASB13" s="431"/>
      <c r="ASC13" s="431"/>
      <c r="ASD13" s="431"/>
      <c r="ASE13" s="431"/>
      <c r="ASF13" s="431"/>
      <c r="ASG13" s="431"/>
      <c r="ASH13" s="431"/>
      <c r="ASI13" s="431"/>
      <c r="ASJ13" s="431"/>
      <c r="ASK13" s="431"/>
      <c r="ASL13" s="431"/>
      <c r="ASM13" s="431"/>
      <c r="ASN13" s="431"/>
      <c r="ASO13" s="431"/>
      <c r="ASP13" s="431"/>
      <c r="ASQ13" s="431"/>
      <c r="ASR13" s="431"/>
      <c r="ASS13" s="431"/>
      <c r="AST13" s="431"/>
      <c r="ASU13" s="431"/>
      <c r="ASV13" s="431"/>
      <c r="ASW13" s="431"/>
      <c r="ASX13" s="431"/>
      <c r="ASY13" s="431"/>
      <c r="ASZ13" s="431"/>
      <c r="ATA13" s="431"/>
      <c r="ATB13" s="431"/>
      <c r="ATC13" s="431"/>
      <c r="ATD13" s="431"/>
      <c r="ATE13" s="431"/>
      <c r="ATF13" s="431"/>
      <c r="ATG13" s="431"/>
      <c r="ATH13" s="431"/>
      <c r="ATI13" s="431"/>
      <c r="ATJ13" s="431"/>
      <c r="ATK13" s="431"/>
      <c r="ATL13" s="431"/>
      <c r="ATM13" s="431"/>
      <c r="ATN13" s="431"/>
      <c r="ATO13" s="431"/>
      <c r="ATP13" s="431"/>
      <c r="ATQ13" s="431"/>
      <c r="ATR13" s="431"/>
      <c r="ATS13" s="431"/>
      <c r="ATT13" s="431"/>
      <c r="ATU13" s="431"/>
      <c r="ATV13" s="431"/>
      <c r="ATW13" s="431"/>
      <c r="ATX13" s="431"/>
      <c r="ATY13" s="431"/>
      <c r="ATZ13" s="431"/>
      <c r="AUA13" s="431"/>
      <c r="AUB13" s="431"/>
      <c r="AUC13" s="431"/>
      <c r="AUD13" s="431"/>
      <c r="AUE13" s="431"/>
      <c r="AUF13" s="431"/>
      <c r="AUG13" s="431"/>
      <c r="AUH13" s="431"/>
      <c r="AUI13" s="431"/>
      <c r="AUJ13" s="431"/>
      <c r="AUK13" s="431"/>
      <c r="AUL13" s="431"/>
      <c r="AUM13" s="431"/>
      <c r="AUN13" s="431"/>
      <c r="AUO13" s="431"/>
      <c r="AUP13" s="431"/>
      <c r="AUQ13" s="431"/>
      <c r="AUR13" s="431"/>
      <c r="AUS13" s="431"/>
      <c r="AUT13" s="431"/>
      <c r="AUU13" s="431"/>
      <c r="AUV13" s="431"/>
      <c r="AUW13" s="431"/>
      <c r="AUX13" s="431"/>
      <c r="AUY13" s="431"/>
      <c r="AUZ13" s="431"/>
      <c r="AVA13" s="431"/>
      <c r="AVB13" s="431"/>
      <c r="AVC13" s="431"/>
      <c r="AVD13" s="431"/>
      <c r="AVE13" s="431"/>
      <c r="AVF13" s="431"/>
      <c r="AVG13" s="431"/>
      <c r="AVH13" s="431"/>
      <c r="AVI13" s="431"/>
      <c r="AVJ13" s="431"/>
      <c r="AVK13" s="431"/>
      <c r="AVL13" s="431"/>
      <c r="AVM13" s="431"/>
      <c r="AVN13" s="431"/>
      <c r="AVO13" s="431"/>
      <c r="AVP13" s="431"/>
      <c r="AVQ13" s="431"/>
      <c r="AVR13" s="431"/>
      <c r="AVS13" s="431"/>
      <c r="AVT13" s="431"/>
      <c r="AVU13" s="431"/>
      <c r="AVV13" s="431"/>
      <c r="AVW13" s="431"/>
      <c r="AVX13" s="431"/>
      <c r="AVY13" s="431"/>
      <c r="AVZ13" s="431"/>
      <c r="AWA13" s="431"/>
      <c r="AWB13" s="431"/>
      <c r="AWC13" s="431"/>
      <c r="AWD13" s="431"/>
      <c r="AWE13" s="431"/>
      <c r="AWF13" s="431"/>
      <c r="AWG13" s="431"/>
      <c r="AWH13" s="431"/>
      <c r="AWI13" s="431"/>
      <c r="AWJ13" s="431"/>
      <c r="AWK13" s="431"/>
      <c r="AWL13" s="431"/>
      <c r="AWM13" s="431"/>
      <c r="AWN13" s="431"/>
      <c r="AWO13" s="431"/>
      <c r="AWP13" s="431"/>
      <c r="AWQ13" s="431"/>
      <c r="AWR13" s="431"/>
      <c r="AWS13" s="431"/>
      <c r="AWT13" s="431"/>
      <c r="AWU13" s="431"/>
      <c r="AWV13" s="431"/>
      <c r="AWW13" s="431"/>
      <c r="AWX13" s="431"/>
      <c r="AWY13" s="431"/>
      <c r="AWZ13" s="431"/>
      <c r="AXA13" s="431"/>
      <c r="AXB13" s="431"/>
      <c r="AXC13" s="431"/>
      <c r="AXD13" s="431"/>
      <c r="AXE13" s="431"/>
      <c r="AXF13" s="431"/>
      <c r="AXG13" s="431"/>
      <c r="AXH13" s="431"/>
      <c r="AXI13" s="431"/>
      <c r="AXJ13" s="431"/>
      <c r="AXK13" s="431"/>
      <c r="AXL13" s="431"/>
      <c r="AXM13" s="431"/>
      <c r="AXN13" s="431"/>
      <c r="AXO13" s="431"/>
      <c r="AXP13" s="431"/>
      <c r="AXQ13" s="431"/>
      <c r="AXR13" s="431"/>
      <c r="AXS13" s="431"/>
      <c r="AXT13" s="431"/>
      <c r="AXU13" s="431"/>
      <c r="AXV13" s="431"/>
      <c r="AXW13" s="431"/>
      <c r="AXX13" s="431"/>
      <c r="AXY13" s="431"/>
      <c r="AXZ13" s="431"/>
      <c r="AYA13" s="431"/>
      <c r="AYB13" s="431"/>
      <c r="AYC13" s="431"/>
      <c r="AYD13" s="431"/>
      <c r="AYE13" s="431"/>
      <c r="AYF13" s="431"/>
      <c r="AYG13" s="431"/>
      <c r="AYH13" s="431"/>
      <c r="AYI13" s="431"/>
      <c r="AYJ13" s="431"/>
      <c r="AYK13" s="431"/>
      <c r="AYL13" s="431"/>
      <c r="AYM13" s="431"/>
      <c r="AYN13" s="431"/>
      <c r="AYO13" s="431"/>
      <c r="AYP13" s="431"/>
      <c r="AYQ13" s="431"/>
      <c r="AYR13" s="431"/>
      <c r="AYS13" s="431"/>
      <c r="AYT13" s="431"/>
      <c r="AYU13" s="431"/>
      <c r="AYV13" s="431"/>
      <c r="AYW13" s="431"/>
      <c r="AYX13" s="431"/>
      <c r="AYY13" s="431"/>
      <c r="AYZ13" s="431"/>
      <c r="AZA13" s="431"/>
      <c r="AZB13" s="431"/>
      <c r="AZC13" s="431"/>
      <c r="AZD13" s="431"/>
      <c r="AZE13" s="431"/>
      <c r="AZF13" s="431"/>
      <c r="AZG13" s="431"/>
      <c r="AZH13" s="431"/>
      <c r="AZI13" s="431"/>
      <c r="AZJ13" s="431"/>
      <c r="AZK13" s="431"/>
      <c r="AZL13" s="431"/>
      <c r="AZM13" s="431"/>
      <c r="AZN13" s="431"/>
      <c r="AZO13" s="431"/>
      <c r="AZP13" s="431"/>
      <c r="AZQ13" s="431"/>
      <c r="AZR13" s="431"/>
      <c r="AZS13" s="431"/>
      <c r="AZT13" s="431"/>
      <c r="AZU13" s="431"/>
      <c r="AZV13" s="431"/>
      <c r="AZW13" s="431"/>
      <c r="AZX13" s="431"/>
      <c r="AZY13" s="431"/>
      <c r="AZZ13" s="431"/>
      <c r="BAA13" s="431"/>
      <c r="BAB13" s="431"/>
      <c r="BAC13" s="431"/>
      <c r="BAD13" s="431"/>
      <c r="BAE13" s="431"/>
      <c r="BAF13" s="431"/>
      <c r="BAG13" s="431"/>
      <c r="BAH13" s="431"/>
      <c r="BAI13" s="431"/>
      <c r="BAJ13" s="431"/>
      <c r="BAK13" s="431"/>
      <c r="BAL13" s="431"/>
      <c r="BAM13" s="431"/>
      <c r="BAN13" s="431"/>
      <c r="BAO13" s="431"/>
      <c r="BAP13" s="431"/>
      <c r="BAQ13" s="431"/>
      <c r="BAR13" s="431"/>
      <c r="BAS13" s="431"/>
      <c r="BAT13" s="431"/>
      <c r="BAU13" s="431"/>
      <c r="BAV13" s="431"/>
      <c r="BAW13" s="431"/>
      <c r="BAX13" s="431"/>
      <c r="BAY13" s="431"/>
      <c r="BAZ13" s="431"/>
      <c r="BBA13" s="431"/>
      <c r="BBB13" s="431"/>
      <c r="BBC13" s="431"/>
      <c r="BBD13" s="431"/>
      <c r="BBE13" s="431"/>
      <c r="BBF13" s="431"/>
      <c r="BBG13" s="431"/>
      <c r="BBH13" s="431"/>
      <c r="BBI13" s="431"/>
      <c r="BBJ13" s="431"/>
      <c r="BBK13" s="431"/>
      <c r="BBL13" s="431"/>
      <c r="BBM13" s="431"/>
      <c r="BBN13" s="431"/>
      <c r="BBO13" s="431"/>
      <c r="BBP13" s="431"/>
      <c r="BBQ13" s="431"/>
      <c r="BBR13" s="431"/>
      <c r="BBS13" s="431"/>
      <c r="BBT13" s="431"/>
      <c r="BBU13" s="431"/>
      <c r="BBV13" s="431"/>
      <c r="BBW13" s="431"/>
      <c r="BBX13" s="431"/>
      <c r="BBY13" s="431"/>
      <c r="BBZ13" s="431"/>
      <c r="BCA13" s="431"/>
      <c r="BCB13" s="431"/>
      <c r="BCC13" s="431"/>
      <c r="BCD13" s="431"/>
      <c r="BCE13" s="431"/>
      <c r="BCF13" s="431"/>
      <c r="BCG13" s="431"/>
      <c r="BCH13" s="431"/>
      <c r="BCI13" s="431"/>
      <c r="BCJ13" s="431"/>
      <c r="BCK13" s="431"/>
      <c r="BCL13" s="431"/>
      <c r="BCM13" s="431"/>
      <c r="BCN13" s="431"/>
      <c r="BCO13" s="431"/>
      <c r="BCP13" s="431"/>
      <c r="BCQ13" s="431"/>
      <c r="BCR13" s="431"/>
      <c r="BCS13" s="431"/>
      <c r="BCT13" s="431"/>
      <c r="BCU13" s="431"/>
      <c r="BCV13" s="431"/>
      <c r="BCW13" s="431"/>
      <c r="BCX13" s="431"/>
      <c r="BCY13" s="431"/>
      <c r="BCZ13" s="431"/>
      <c r="BDA13" s="431"/>
      <c r="BDB13" s="431"/>
      <c r="BDC13" s="431"/>
      <c r="BDD13" s="431"/>
      <c r="BDE13" s="431"/>
      <c r="BDF13" s="431"/>
      <c r="BDG13" s="431"/>
      <c r="BDH13" s="431"/>
      <c r="BDI13" s="431"/>
      <c r="BDJ13" s="431"/>
      <c r="BDK13" s="431"/>
      <c r="BDL13" s="431"/>
      <c r="BDM13" s="431"/>
      <c r="BDN13" s="431"/>
      <c r="BDO13" s="431"/>
      <c r="BDP13" s="431"/>
      <c r="BDQ13" s="431"/>
      <c r="BDR13" s="431"/>
      <c r="BDS13" s="431"/>
      <c r="BDT13" s="431"/>
      <c r="BDU13" s="431"/>
      <c r="BDV13" s="431"/>
      <c r="BDW13" s="431"/>
      <c r="BDX13" s="431"/>
      <c r="BDY13" s="431"/>
      <c r="BDZ13" s="431"/>
      <c r="BEA13" s="431"/>
      <c r="BEB13" s="431"/>
      <c r="BEC13" s="431"/>
      <c r="BED13" s="431"/>
      <c r="BEE13" s="431"/>
      <c r="BEF13" s="431"/>
      <c r="BEG13" s="431"/>
      <c r="BEH13" s="431"/>
      <c r="BEI13" s="431"/>
      <c r="BEJ13" s="431"/>
      <c r="BEK13" s="431"/>
      <c r="BEL13" s="431"/>
      <c r="BEM13" s="431"/>
      <c r="BEN13" s="431"/>
      <c r="BEO13" s="431"/>
      <c r="BEP13" s="431"/>
      <c r="BEQ13" s="431"/>
      <c r="BER13" s="431"/>
      <c r="BES13" s="431"/>
      <c r="BET13" s="431"/>
      <c r="BEU13" s="431"/>
      <c r="BEV13" s="431"/>
      <c r="BEW13" s="431"/>
      <c r="BEX13" s="431"/>
      <c r="BEY13" s="431"/>
      <c r="BEZ13" s="431"/>
      <c r="BFA13" s="431"/>
      <c r="BFB13" s="431"/>
      <c r="BFC13" s="431"/>
      <c r="BFD13" s="431"/>
      <c r="BFE13" s="431"/>
      <c r="BFF13" s="431"/>
      <c r="BFG13" s="431"/>
      <c r="BFH13" s="431"/>
      <c r="BFI13" s="431"/>
      <c r="BFJ13" s="431"/>
      <c r="BFK13" s="431"/>
      <c r="BFL13" s="431"/>
      <c r="BFM13" s="431"/>
      <c r="BFN13" s="431"/>
      <c r="BFO13" s="431"/>
      <c r="BFP13" s="431"/>
      <c r="BFQ13" s="431"/>
      <c r="BFR13" s="431"/>
      <c r="BFS13" s="431"/>
      <c r="BFT13" s="431"/>
      <c r="BFU13" s="431"/>
      <c r="BFV13" s="431"/>
      <c r="BFW13" s="431"/>
      <c r="BFX13" s="431"/>
      <c r="BFY13" s="431"/>
      <c r="BFZ13" s="431"/>
      <c r="BGA13" s="431"/>
      <c r="BGB13" s="431"/>
      <c r="BGC13" s="431"/>
      <c r="BGD13" s="431"/>
      <c r="BGE13" s="431"/>
      <c r="BGF13" s="431"/>
      <c r="BGG13" s="431"/>
      <c r="BGH13" s="431"/>
      <c r="BGI13" s="431"/>
      <c r="BGJ13" s="431"/>
      <c r="BGK13" s="431"/>
      <c r="BGL13" s="431"/>
      <c r="BGM13" s="431"/>
      <c r="BGN13" s="431"/>
      <c r="BGO13" s="431"/>
      <c r="BGP13" s="431"/>
      <c r="BGQ13" s="431"/>
      <c r="BGR13" s="431"/>
      <c r="BGS13" s="431"/>
      <c r="BGT13" s="431"/>
      <c r="BGU13" s="431"/>
      <c r="BGV13" s="431"/>
      <c r="BGW13" s="431"/>
      <c r="BGX13" s="431"/>
      <c r="BGY13" s="431"/>
      <c r="BGZ13" s="431"/>
      <c r="BHA13" s="431"/>
      <c r="BHB13" s="431"/>
      <c r="BHC13" s="431"/>
      <c r="BHD13" s="431"/>
      <c r="BHE13" s="431"/>
      <c r="BHF13" s="431"/>
      <c r="BHG13" s="431"/>
      <c r="BHH13" s="431"/>
      <c r="BHI13" s="431"/>
      <c r="BHJ13" s="431"/>
      <c r="BHK13" s="431"/>
      <c r="BHL13" s="431"/>
      <c r="BHM13" s="431"/>
      <c r="BHN13" s="431"/>
      <c r="BHO13" s="431"/>
      <c r="BHP13" s="431"/>
      <c r="BHQ13" s="431"/>
      <c r="BHR13" s="431"/>
      <c r="BHS13" s="431"/>
      <c r="BHT13" s="431"/>
      <c r="BHU13" s="431"/>
      <c r="BHV13" s="431"/>
      <c r="BHW13" s="431"/>
      <c r="BHX13" s="431"/>
      <c r="BHY13" s="431"/>
      <c r="BHZ13" s="431"/>
      <c r="BIA13" s="431"/>
      <c r="BIB13" s="431"/>
      <c r="BIC13" s="431"/>
      <c r="BID13" s="431"/>
      <c r="BIE13" s="431"/>
      <c r="BIF13" s="431"/>
      <c r="BIG13" s="431"/>
      <c r="BIH13" s="431"/>
      <c r="BII13" s="431"/>
      <c r="BIJ13" s="431"/>
      <c r="BIK13" s="431"/>
      <c r="BIL13" s="431"/>
      <c r="BIM13" s="431"/>
      <c r="BIN13" s="431"/>
      <c r="BIO13" s="431"/>
      <c r="BIP13" s="431"/>
      <c r="BIQ13" s="431"/>
      <c r="BIR13" s="431"/>
      <c r="BIS13" s="431"/>
      <c r="BIT13" s="431"/>
      <c r="BIU13" s="431"/>
      <c r="BIV13" s="431"/>
      <c r="BIW13" s="431"/>
      <c r="BIX13" s="431"/>
      <c r="BIY13" s="431"/>
      <c r="BIZ13" s="431"/>
      <c r="BJA13" s="431"/>
      <c r="BJB13" s="431"/>
      <c r="BJC13" s="431"/>
      <c r="BJD13" s="431"/>
      <c r="BJE13" s="431"/>
      <c r="BJF13" s="431"/>
      <c r="BJG13" s="431"/>
      <c r="BJH13" s="431"/>
      <c r="BJI13" s="431"/>
      <c r="BJJ13" s="431"/>
      <c r="BJK13" s="431"/>
      <c r="BJL13" s="431"/>
      <c r="BJM13" s="431"/>
      <c r="BJN13" s="431"/>
      <c r="BJO13" s="431"/>
      <c r="BJP13" s="431"/>
      <c r="BJQ13" s="431"/>
      <c r="BJR13" s="431"/>
      <c r="BJS13" s="431"/>
      <c r="BJT13" s="431"/>
      <c r="BJU13" s="431"/>
      <c r="BJV13" s="431"/>
      <c r="BJW13" s="431"/>
      <c r="BJX13" s="431"/>
      <c r="BJY13" s="431"/>
      <c r="BJZ13" s="431"/>
      <c r="BKA13" s="431"/>
      <c r="BKB13" s="431"/>
      <c r="BKC13" s="431"/>
      <c r="BKD13" s="431"/>
      <c r="BKE13" s="431"/>
      <c r="BKF13" s="431"/>
      <c r="BKG13" s="431"/>
      <c r="BKH13" s="431"/>
      <c r="BKI13" s="431"/>
      <c r="BKJ13" s="431"/>
      <c r="BKK13" s="431"/>
      <c r="BKL13" s="431"/>
      <c r="BKM13" s="431"/>
      <c r="BKN13" s="431"/>
      <c r="BKO13" s="431"/>
      <c r="BKP13" s="431"/>
      <c r="BKQ13" s="431"/>
      <c r="BKR13" s="431"/>
      <c r="BKS13" s="431"/>
      <c r="BKT13" s="431"/>
      <c r="BKU13" s="431"/>
      <c r="BKV13" s="431"/>
      <c r="BKW13" s="431"/>
      <c r="BKX13" s="431"/>
      <c r="BKY13" s="431"/>
      <c r="BKZ13" s="431"/>
      <c r="BLA13" s="431"/>
      <c r="BLB13" s="431"/>
      <c r="BLC13" s="431"/>
      <c r="BLD13" s="431"/>
      <c r="BLE13" s="431"/>
      <c r="BLF13" s="431"/>
      <c r="BLG13" s="431"/>
      <c r="BLH13" s="431"/>
      <c r="BLI13" s="431"/>
      <c r="BLJ13" s="431"/>
      <c r="BLK13" s="431"/>
      <c r="BLL13" s="431"/>
      <c r="BLM13" s="431"/>
      <c r="BLN13" s="431"/>
      <c r="BLO13" s="431"/>
      <c r="BLP13" s="431"/>
      <c r="BLQ13" s="431"/>
      <c r="BLR13" s="431"/>
      <c r="BLS13" s="431"/>
      <c r="BLT13" s="431"/>
      <c r="BLU13" s="431"/>
      <c r="BLV13" s="431"/>
      <c r="BLW13" s="431"/>
      <c r="BLX13" s="431"/>
      <c r="BLY13" s="431"/>
      <c r="BLZ13" s="431"/>
      <c r="BMA13" s="431"/>
      <c r="BMB13" s="431"/>
      <c r="BMC13" s="431"/>
      <c r="BMD13" s="431"/>
      <c r="BME13" s="431"/>
      <c r="BMF13" s="431"/>
      <c r="BMG13" s="431"/>
      <c r="BMH13" s="431"/>
      <c r="BMI13" s="431"/>
      <c r="BMJ13" s="431"/>
      <c r="BMK13" s="431"/>
      <c r="BML13" s="431"/>
      <c r="BMM13" s="431"/>
      <c r="BMN13" s="431"/>
      <c r="BMO13" s="431"/>
      <c r="BMP13" s="431"/>
      <c r="BMQ13" s="431"/>
      <c r="BMR13" s="431"/>
      <c r="BMS13" s="431"/>
      <c r="BMT13" s="431"/>
      <c r="BMU13" s="431"/>
      <c r="BMV13" s="431"/>
      <c r="BMW13" s="431"/>
      <c r="BMX13" s="431"/>
      <c r="BMY13" s="431"/>
      <c r="BMZ13" s="431"/>
      <c r="BNA13" s="431"/>
      <c r="BNB13" s="431"/>
      <c r="BNC13" s="431"/>
      <c r="BND13" s="431"/>
      <c r="BNE13" s="431"/>
      <c r="BNF13" s="431"/>
      <c r="BNG13" s="431"/>
      <c r="BNH13" s="431"/>
      <c r="BNI13" s="431"/>
      <c r="BNJ13" s="431"/>
      <c r="BNK13" s="431"/>
      <c r="BNL13" s="431"/>
      <c r="BNM13" s="431"/>
      <c r="BNN13" s="431"/>
      <c r="BNO13" s="431"/>
      <c r="BNP13" s="431"/>
      <c r="BNQ13" s="431"/>
      <c r="BNR13" s="431"/>
      <c r="BNS13" s="431"/>
      <c r="BNT13" s="431"/>
      <c r="BNU13" s="431"/>
      <c r="BNV13" s="431"/>
      <c r="BNW13" s="431"/>
      <c r="BNX13" s="431"/>
      <c r="BNY13" s="431"/>
      <c r="BNZ13" s="431"/>
      <c r="BOA13" s="431"/>
      <c r="BOB13" s="431"/>
      <c r="BOC13" s="431"/>
      <c r="BOD13" s="431"/>
      <c r="BOE13" s="431"/>
      <c r="BOF13" s="431"/>
      <c r="BOG13" s="431"/>
      <c r="BOH13" s="431"/>
      <c r="BOI13" s="431"/>
      <c r="BOJ13" s="431"/>
      <c r="BOK13" s="431"/>
      <c r="BOL13" s="431"/>
      <c r="BOM13" s="431"/>
      <c r="BON13" s="431"/>
      <c r="BOO13" s="431"/>
      <c r="BOP13" s="431"/>
      <c r="BOQ13" s="431"/>
      <c r="BOR13" s="431"/>
      <c r="BOS13" s="431"/>
      <c r="BOT13" s="431"/>
      <c r="BOU13" s="431"/>
      <c r="BOV13" s="431"/>
      <c r="BOW13" s="431"/>
      <c r="BOX13" s="431"/>
      <c r="BOY13" s="431"/>
      <c r="BOZ13" s="431"/>
      <c r="BPA13" s="431"/>
      <c r="BPB13" s="431"/>
      <c r="BPC13" s="431"/>
      <c r="BPD13" s="431"/>
      <c r="BPE13" s="431"/>
      <c r="BPF13" s="431"/>
      <c r="BPG13" s="431"/>
      <c r="BPH13" s="431"/>
      <c r="BPI13" s="431"/>
      <c r="BPJ13" s="431"/>
      <c r="BPK13" s="431"/>
      <c r="BPL13" s="431"/>
      <c r="BPM13" s="431"/>
      <c r="BPN13" s="431"/>
      <c r="BPO13" s="431"/>
      <c r="BPP13" s="431"/>
      <c r="BPQ13" s="431"/>
      <c r="BPR13" s="431"/>
      <c r="BPS13" s="431"/>
      <c r="BPT13" s="431"/>
      <c r="BPU13" s="431"/>
      <c r="BPV13" s="431"/>
      <c r="BPW13" s="431"/>
      <c r="BPX13" s="431"/>
      <c r="BPY13" s="431"/>
      <c r="BPZ13" s="431"/>
      <c r="BQA13" s="431"/>
      <c r="BQB13" s="431"/>
      <c r="BQC13" s="431"/>
      <c r="BQD13" s="431"/>
      <c r="BQE13" s="431"/>
      <c r="BQF13" s="431"/>
      <c r="BQG13" s="431"/>
      <c r="BQH13" s="431"/>
      <c r="BQI13" s="431"/>
      <c r="BQJ13" s="431"/>
      <c r="BQK13" s="431"/>
      <c r="BQL13" s="431"/>
      <c r="BQM13" s="431"/>
      <c r="BQN13" s="431"/>
      <c r="BQO13" s="431"/>
      <c r="BQP13" s="431"/>
      <c r="BQQ13" s="431"/>
      <c r="BQR13" s="431"/>
      <c r="BQS13" s="431"/>
      <c r="BQT13" s="431"/>
      <c r="BQU13" s="431"/>
      <c r="BQV13" s="431"/>
      <c r="BQW13" s="431"/>
      <c r="BQX13" s="431"/>
      <c r="BQY13" s="431"/>
      <c r="BQZ13" s="431"/>
      <c r="BRA13" s="431"/>
      <c r="BRB13" s="431"/>
      <c r="BRC13" s="431"/>
      <c r="BRD13" s="431"/>
      <c r="BRE13" s="431"/>
      <c r="BRF13" s="431"/>
      <c r="BRG13" s="431"/>
      <c r="BRH13" s="431"/>
      <c r="BRI13" s="431"/>
      <c r="BRJ13" s="431"/>
      <c r="BRK13" s="431"/>
      <c r="BRL13" s="431"/>
      <c r="BRM13" s="431"/>
      <c r="BRN13" s="431"/>
      <c r="BRO13" s="431"/>
      <c r="BRP13" s="431"/>
      <c r="BRQ13" s="431"/>
      <c r="BRR13" s="431"/>
      <c r="BRS13" s="431"/>
      <c r="BRT13" s="431"/>
      <c r="BRU13" s="431"/>
    </row>
    <row r="14" spans="1:1841" s="434" customFormat="1" ht="40.5" hidden="1" customHeight="1" x14ac:dyDescent="0.3">
      <c r="A14" s="796"/>
      <c r="B14" s="442" t="s">
        <v>548</v>
      </c>
      <c r="C14" s="443">
        <v>0</v>
      </c>
      <c r="D14" s="443">
        <v>0</v>
      </c>
      <c r="E14" s="443">
        <v>0</v>
      </c>
      <c r="F14" s="443"/>
      <c r="G14" s="443"/>
      <c r="H14" s="443"/>
      <c r="I14" s="443"/>
      <c r="J14" s="443"/>
      <c r="K14" s="439">
        <f t="shared" ref="K14" si="9">+C14+E14</f>
        <v>0</v>
      </c>
      <c r="L14" s="449">
        <f t="shared" ref="L14" si="10">+D14+F14</f>
        <v>0</v>
      </c>
      <c r="M14" s="441"/>
      <c r="N14" s="441"/>
      <c r="O14" s="433"/>
      <c r="P14" s="433"/>
      <c r="Q14" s="429"/>
      <c r="R14" s="429"/>
      <c r="S14" s="429"/>
      <c r="T14" s="429"/>
      <c r="U14" s="429"/>
      <c r="V14" s="429"/>
      <c r="W14" s="429"/>
      <c r="X14" s="446"/>
      <c r="Y14" s="429"/>
      <c r="Z14" s="429"/>
      <c r="AA14" s="430"/>
      <c r="AB14" s="486"/>
      <c r="AC14" s="486"/>
      <c r="AD14" s="527"/>
      <c r="AE14" s="527"/>
      <c r="AF14" s="527"/>
      <c r="AG14" s="527"/>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1"/>
      <c r="BE14" s="431"/>
      <c r="BF14" s="431"/>
      <c r="BG14" s="431"/>
      <c r="BH14" s="431"/>
      <c r="BI14" s="431"/>
      <c r="BJ14" s="431"/>
      <c r="BK14" s="431"/>
      <c r="BL14" s="431"/>
      <c r="BM14" s="431"/>
      <c r="BN14" s="431"/>
      <c r="BO14" s="431"/>
      <c r="BP14" s="431"/>
      <c r="BQ14" s="431"/>
      <c r="BR14" s="431"/>
      <c r="BS14" s="431"/>
      <c r="BT14" s="431"/>
      <c r="BU14" s="431"/>
      <c r="BV14" s="431"/>
      <c r="BW14" s="431"/>
      <c r="BX14" s="431"/>
      <c r="BY14" s="431"/>
      <c r="BZ14" s="431"/>
      <c r="CA14" s="431"/>
      <c r="CB14" s="431"/>
      <c r="CC14" s="431"/>
      <c r="CD14" s="431"/>
      <c r="CE14" s="431"/>
      <c r="CF14" s="431"/>
      <c r="CG14" s="431"/>
      <c r="CH14" s="431"/>
      <c r="CI14" s="431"/>
      <c r="CJ14" s="431"/>
      <c r="CK14" s="431"/>
      <c r="CL14" s="431"/>
      <c r="CM14" s="431"/>
      <c r="CN14" s="431"/>
      <c r="CO14" s="431"/>
      <c r="CP14" s="431"/>
      <c r="CQ14" s="431"/>
      <c r="CR14" s="431"/>
      <c r="CS14" s="431"/>
      <c r="CT14" s="431"/>
      <c r="CU14" s="431"/>
      <c r="CV14" s="431"/>
      <c r="CW14" s="431"/>
      <c r="CX14" s="431"/>
      <c r="CY14" s="431"/>
      <c r="CZ14" s="431"/>
      <c r="DA14" s="431"/>
      <c r="DB14" s="431"/>
      <c r="DC14" s="431"/>
      <c r="DD14" s="431"/>
      <c r="DE14" s="431"/>
      <c r="DF14" s="431"/>
      <c r="DG14" s="431"/>
      <c r="DH14" s="431"/>
      <c r="DI14" s="431"/>
      <c r="DJ14" s="431"/>
      <c r="DK14" s="431"/>
      <c r="DL14" s="431"/>
      <c r="DM14" s="431"/>
      <c r="DN14" s="431"/>
      <c r="DO14" s="431"/>
      <c r="DP14" s="431"/>
      <c r="DQ14" s="431"/>
      <c r="DR14" s="431"/>
      <c r="DS14" s="431"/>
      <c r="DT14" s="431"/>
      <c r="DU14" s="431"/>
      <c r="DV14" s="431"/>
      <c r="DW14" s="431"/>
      <c r="DX14" s="431"/>
      <c r="DY14" s="431"/>
      <c r="DZ14" s="431"/>
      <c r="EA14" s="431"/>
      <c r="EB14" s="431"/>
      <c r="EC14" s="431"/>
      <c r="ED14" s="431"/>
      <c r="EE14" s="431"/>
      <c r="EF14" s="431"/>
      <c r="EG14" s="431"/>
      <c r="EH14" s="431"/>
      <c r="EI14" s="431"/>
      <c r="EJ14" s="431"/>
      <c r="EK14" s="431"/>
      <c r="EL14" s="431"/>
      <c r="EM14" s="431"/>
      <c r="EN14" s="431"/>
      <c r="EO14" s="431"/>
      <c r="EP14" s="431"/>
      <c r="EQ14" s="431"/>
      <c r="ER14" s="431"/>
      <c r="ES14" s="431"/>
      <c r="ET14" s="431"/>
      <c r="EU14" s="431"/>
      <c r="EV14" s="431"/>
      <c r="EW14" s="431"/>
      <c r="EX14" s="431"/>
      <c r="EY14" s="431"/>
      <c r="EZ14" s="431"/>
      <c r="FA14" s="431"/>
      <c r="FB14" s="431"/>
      <c r="FC14" s="431"/>
      <c r="FD14" s="431"/>
      <c r="FE14" s="431"/>
      <c r="FF14" s="431"/>
      <c r="FG14" s="431"/>
      <c r="FH14" s="431"/>
      <c r="FI14" s="431"/>
      <c r="FJ14" s="431"/>
      <c r="FK14" s="431"/>
      <c r="FL14" s="431"/>
      <c r="FM14" s="431"/>
      <c r="FN14" s="431"/>
      <c r="FO14" s="431"/>
      <c r="FP14" s="431"/>
      <c r="FQ14" s="431"/>
      <c r="FR14" s="431"/>
      <c r="FS14" s="431"/>
      <c r="FT14" s="431"/>
      <c r="FU14" s="431"/>
      <c r="FV14" s="431"/>
      <c r="FW14" s="431"/>
      <c r="FX14" s="431"/>
      <c r="FY14" s="431"/>
      <c r="FZ14" s="431"/>
      <c r="GA14" s="431"/>
      <c r="GB14" s="431"/>
      <c r="GC14" s="431"/>
      <c r="GD14" s="431"/>
      <c r="GE14" s="431"/>
      <c r="GF14" s="431"/>
      <c r="GG14" s="431"/>
      <c r="GH14" s="431"/>
      <c r="GI14" s="431"/>
      <c r="GJ14" s="431"/>
      <c r="GK14" s="431"/>
      <c r="GL14" s="431"/>
      <c r="GM14" s="431"/>
      <c r="GN14" s="431"/>
      <c r="GO14" s="431"/>
      <c r="GP14" s="431"/>
      <c r="GQ14" s="431"/>
      <c r="GR14" s="431"/>
      <c r="GS14" s="431"/>
      <c r="GT14" s="431"/>
      <c r="GU14" s="431"/>
      <c r="GV14" s="431"/>
      <c r="GW14" s="431"/>
      <c r="GX14" s="431"/>
      <c r="GY14" s="431"/>
      <c r="GZ14" s="431"/>
      <c r="HA14" s="431"/>
      <c r="HB14" s="431"/>
      <c r="HC14" s="431"/>
      <c r="HD14" s="431"/>
      <c r="HE14" s="431"/>
      <c r="HF14" s="431"/>
      <c r="HG14" s="431"/>
      <c r="HH14" s="431"/>
      <c r="HI14" s="431"/>
      <c r="HJ14" s="431"/>
      <c r="HK14" s="431"/>
      <c r="HL14" s="431"/>
      <c r="HM14" s="431"/>
      <c r="HN14" s="431"/>
      <c r="HO14" s="431"/>
      <c r="HP14" s="431"/>
      <c r="HQ14" s="431"/>
      <c r="HR14" s="431"/>
      <c r="HS14" s="431"/>
      <c r="HT14" s="431"/>
      <c r="HU14" s="431"/>
      <c r="HV14" s="431"/>
      <c r="HW14" s="431"/>
      <c r="HX14" s="431"/>
      <c r="HY14" s="431"/>
      <c r="HZ14" s="431"/>
      <c r="IA14" s="431"/>
      <c r="IB14" s="431"/>
      <c r="IC14" s="431"/>
      <c r="ID14" s="431"/>
      <c r="IE14" s="431"/>
      <c r="IF14" s="431"/>
      <c r="IG14" s="431"/>
      <c r="IH14" s="431"/>
      <c r="II14" s="431"/>
      <c r="IJ14" s="431"/>
      <c r="IK14" s="431"/>
      <c r="IL14" s="431"/>
      <c r="IM14" s="431"/>
      <c r="IN14" s="431"/>
      <c r="IO14" s="431"/>
      <c r="IP14" s="431"/>
      <c r="IQ14" s="431"/>
      <c r="IR14" s="431"/>
      <c r="IS14" s="431"/>
      <c r="IT14" s="431"/>
      <c r="IU14" s="431"/>
      <c r="IV14" s="431"/>
      <c r="IW14" s="431"/>
      <c r="IX14" s="431"/>
      <c r="IY14" s="431"/>
      <c r="IZ14" s="431"/>
      <c r="JA14" s="431"/>
      <c r="JB14" s="431"/>
      <c r="JC14" s="431"/>
      <c r="JD14" s="431"/>
      <c r="JE14" s="431"/>
      <c r="JF14" s="431"/>
      <c r="JG14" s="431"/>
      <c r="JH14" s="431"/>
      <c r="JI14" s="431"/>
      <c r="JJ14" s="431"/>
      <c r="JK14" s="431"/>
      <c r="JL14" s="431"/>
      <c r="JM14" s="431"/>
      <c r="JN14" s="431"/>
      <c r="JO14" s="431"/>
      <c r="JP14" s="431"/>
      <c r="JQ14" s="431"/>
      <c r="JR14" s="431"/>
      <c r="JS14" s="431"/>
      <c r="JT14" s="431"/>
      <c r="JU14" s="431"/>
      <c r="JV14" s="431"/>
      <c r="JW14" s="431"/>
      <c r="JX14" s="431"/>
      <c r="JY14" s="431"/>
      <c r="JZ14" s="431"/>
      <c r="KA14" s="431"/>
      <c r="KB14" s="431"/>
      <c r="KC14" s="431"/>
      <c r="KD14" s="431"/>
      <c r="KE14" s="431"/>
      <c r="KF14" s="431"/>
      <c r="KG14" s="431"/>
      <c r="KH14" s="431"/>
      <c r="KI14" s="431"/>
      <c r="KJ14" s="431"/>
      <c r="KK14" s="431"/>
      <c r="KL14" s="431"/>
      <c r="KM14" s="431"/>
      <c r="KN14" s="431"/>
      <c r="KO14" s="431"/>
      <c r="KP14" s="431"/>
      <c r="KQ14" s="431"/>
      <c r="KR14" s="431"/>
      <c r="KS14" s="431"/>
      <c r="KT14" s="431"/>
      <c r="KU14" s="431"/>
      <c r="KV14" s="431"/>
      <c r="KW14" s="431"/>
      <c r="KX14" s="431"/>
      <c r="KY14" s="431"/>
      <c r="KZ14" s="431"/>
      <c r="LA14" s="431"/>
      <c r="LB14" s="431"/>
      <c r="LC14" s="431"/>
      <c r="LD14" s="431"/>
      <c r="LE14" s="431"/>
      <c r="LF14" s="431"/>
      <c r="LG14" s="431"/>
      <c r="LH14" s="431"/>
      <c r="LI14" s="431"/>
      <c r="LJ14" s="431"/>
      <c r="LK14" s="431"/>
      <c r="LL14" s="431"/>
      <c r="LM14" s="431"/>
      <c r="LN14" s="431"/>
      <c r="LO14" s="431"/>
      <c r="LP14" s="431"/>
      <c r="LQ14" s="431"/>
      <c r="LR14" s="431"/>
      <c r="LS14" s="431"/>
      <c r="LT14" s="431"/>
      <c r="LU14" s="431"/>
      <c r="LV14" s="431"/>
      <c r="LW14" s="431"/>
      <c r="LX14" s="431"/>
      <c r="LY14" s="431"/>
      <c r="LZ14" s="431"/>
      <c r="MA14" s="431"/>
      <c r="MB14" s="431"/>
      <c r="MC14" s="431"/>
      <c r="MD14" s="431"/>
      <c r="ME14" s="431"/>
      <c r="MF14" s="431"/>
      <c r="MG14" s="431"/>
      <c r="MH14" s="431"/>
      <c r="MI14" s="431"/>
      <c r="MJ14" s="431"/>
      <c r="MK14" s="431"/>
      <c r="ML14" s="431"/>
      <c r="MM14" s="431"/>
      <c r="MN14" s="431"/>
      <c r="MO14" s="431"/>
      <c r="MP14" s="431"/>
      <c r="MQ14" s="431"/>
      <c r="MR14" s="431"/>
      <c r="MS14" s="431"/>
      <c r="MT14" s="431"/>
      <c r="MU14" s="431"/>
      <c r="MV14" s="431"/>
      <c r="MW14" s="431"/>
      <c r="MX14" s="431"/>
      <c r="MY14" s="431"/>
      <c r="MZ14" s="431"/>
      <c r="NA14" s="431"/>
      <c r="NB14" s="431"/>
      <c r="NC14" s="431"/>
      <c r="ND14" s="431"/>
      <c r="NE14" s="431"/>
      <c r="NF14" s="431"/>
      <c r="NG14" s="431"/>
      <c r="NH14" s="431"/>
      <c r="NI14" s="431"/>
      <c r="NJ14" s="431"/>
      <c r="NK14" s="431"/>
      <c r="NL14" s="431"/>
      <c r="NM14" s="431"/>
      <c r="NN14" s="431"/>
      <c r="NO14" s="431"/>
      <c r="NP14" s="431"/>
      <c r="NQ14" s="431"/>
      <c r="NR14" s="431"/>
      <c r="NS14" s="431"/>
      <c r="NT14" s="431"/>
      <c r="NU14" s="431"/>
      <c r="NV14" s="431"/>
      <c r="NW14" s="431"/>
      <c r="NX14" s="431"/>
      <c r="NY14" s="431"/>
      <c r="NZ14" s="431"/>
      <c r="OA14" s="431"/>
      <c r="OB14" s="431"/>
      <c r="OC14" s="431"/>
      <c r="OD14" s="431"/>
      <c r="OE14" s="431"/>
      <c r="OF14" s="431"/>
      <c r="OG14" s="431"/>
      <c r="OH14" s="431"/>
      <c r="OI14" s="431"/>
      <c r="OJ14" s="431"/>
      <c r="OK14" s="431"/>
      <c r="OL14" s="431"/>
      <c r="OM14" s="431"/>
      <c r="ON14" s="431"/>
      <c r="OO14" s="431"/>
      <c r="OP14" s="431"/>
      <c r="OQ14" s="431"/>
      <c r="OR14" s="431"/>
      <c r="OS14" s="431"/>
      <c r="OT14" s="431"/>
      <c r="OU14" s="431"/>
      <c r="OV14" s="431"/>
      <c r="OW14" s="431"/>
      <c r="OX14" s="431"/>
      <c r="OY14" s="431"/>
      <c r="OZ14" s="431"/>
      <c r="PA14" s="431"/>
      <c r="PB14" s="431"/>
      <c r="PC14" s="431"/>
      <c r="PD14" s="431"/>
      <c r="PE14" s="431"/>
      <c r="PF14" s="431"/>
      <c r="PG14" s="431"/>
      <c r="PH14" s="431"/>
      <c r="PI14" s="431"/>
      <c r="PJ14" s="431"/>
      <c r="PK14" s="431"/>
      <c r="PL14" s="431"/>
      <c r="PM14" s="431"/>
      <c r="PN14" s="431"/>
      <c r="PO14" s="431"/>
      <c r="PP14" s="431"/>
      <c r="PQ14" s="431"/>
      <c r="PR14" s="431"/>
      <c r="PS14" s="431"/>
      <c r="PT14" s="431"/>
      <c r="PU14" s="431"/>
      <c r="PV14" s="431"/>
      <c r="PW14" s="431"/>
      <c r="PX14" s="431"/>
      <c r="PY14" s="431"/>
      <c r="PZ14" s="431"/>
      <c r="QA14" s="431"/>
      <c r="QB14" s="431"/>
      <c r="QC14" s="431"/>
      <c r="QD14" s="431"/>
      <c r="QE14" s="431"/>
      <c r="QF14" s="431"/>
      <c r="QG14" s="431"/>
      <c r="QH14" s="431"/>
      <c r="QI14" s="431"/>
      <c r="QJ14" s="431"/>
      <c r="QK14" s="431"/>
      <c r="QL14" s="431"/>
      <c r="QM14" s="431"/>
      <c r="QN14" s="431"/>
      <c r="QO14" s="431"/>
      <c r="QP14" s="431"/>
      <c r="QQ14" s="431"/>
      <c r="QR14" s="431"/>
      <c r="QS14" s="431"/>
      <c r="QT14" s="431"/>
      <c r="QU14" s="431"/>
      <c r="QV14" s="431"/>
      <c r="QW14" s="431"/>
      <c r="QX14" s="431"/>
      <c r="QY14" s="431"/>
      <c r="QZ14" s="431"/>
      <c r="RA14" s="431"/>
      <c r="RB14" s="431"/>
      <c r="RC14" s="431"/>
      <c r="RD14" s="431"/>
      <c r="RE14" s="431"/>
      <c r="RF14" s="431"/>
      <c r="RG14" s="431"/>
      <c r="RH14" s="431"/>
      <c r="RI14" s="431"/>
      <c r="RJ14" s="431"/>
      <c r="RK14" s="431"/>
      <c r="RL14" s="431"/>
      <c r="RM14" s="431"/>
      <c r="RN14" s="431"/>
      <c r="RO14" s="431"/>
      <c r="RP14" s="431"/>
      <c r="RQ14" s="431"/>
      <c r="RR14" s="431"/>
      <c r="RS14" s="431"/>
      <c r="RT14" s="431"/>
      <c r="RU14" s="431"/>
      <c r="RV14" s="431"/>
      <c r="RW14" s="431"/>
      <c r="RX14" s="431"/>
      <c r="RY14" s="431"/>
      <c r="RZ14" s="431"/>
      <c r="SA14" s="431"/>
      <c r="SB14" s="431"/>
      <c r="SC14" s="431"/>
      <c r="SD14" s="431"/>
      <c r="SE14" s="431"/>
      <c r="SF14" s="431"/>
      <c r="SG14" s="431"/>
      <c r="SH14" s="431"/>
      <c r="SI14" s="431"/>
      <c r="SJ14" s="431"/>
      <c r="SK14" s="431"/>
      <c r="SL14" s="431"/>
      <c r="SM14" s="431"/>
      <c r="SN14" s="431"/>
      <c r="SO14" s="431"/>
      <c r="SP14" s="431"/>
      <c r="SQ14" s="431"/>
      <c r="SR14" s="431"/>
      <c r="SS14" s="431"/>
      <c r="ST14" s="431"/>
      <c r="SU14" s="431"/>
      <c r="SV14" s="431"/>
      <c r="SW14" s="431"/>
      <c r="SX14" s="431"/>
      <c r="SY14" s="431"/>
      <c r="SZ14" s="431"/>
      <c r="TA14" s="431"/>
      <c r="TB14" s="431"/>
      <c r="TC14" s="431"/>
      <c r="TD14" s="431"/>
      <c r="TE14" s="431"/>
      <c r="TF14" s="431"/>
      <c r="TG14" s="431"/>
      <c r="TH14" s="431"/>
      <c r="TI14" s="431"/>
      <c r="TJ14" s="431"/>
      <c r="TK14" s="431"/>
      <c r="TL14" s="431"/>
      <c r="TM14" s="431"/>
      <c r="TN14" s="431"/>
      <c r="TO14" s="431"/>
      <c r="TP14" s="431"/>
      <c r="TQ14" s="431"/>
      <c r="TR14" s="431"/>
      <c r="TS14" s="431"/>
      <c r="TT14" s="431"/>
      <c r="TU14" s="431"/>
      <c r="TV14" s="431"/>
      <c r="TW14" s="431"/>
      <c r="TX14" s="431"/>
      <c r="TY14" s="431"/>
      <c r="TZ14" s="431"/>
      <c r="UA14" s="431"/>
      <c r="UB14" s="431"/>
      <c r="UC14" s="431"/>
      <c r="UD14" s="431"/>
      <c r="UE14" s="431"/>
      <c r="UF14" s="431"/>
      <c r="UG14" s="431"/>
      <c r="UH14" s="431"/>
      <c r="UI14" s="431"/>
      <c r="UJ14" s="431"/>
      <c r="UK14" s="431"/>
      <c r="UL14" s="431"/>
      <c r="UM14" s="431"/>
      <c r="UN14" s="431"/>
      <c r="UO14" s="431"/>
      <c r="UP14" s="431"/>
      <c r="UQ14" s="431"/>
      <c r="UR14" s="431"/>
      <c r="US14" s="431"/>
      <c r="UT14" s="431"/>
      <c r="UU14" s="431"/>
      <c r="UV14" s="431"/>
      <c r="UW14" s="431"/>
      <c r="UX14" s="431"/>
      <c r="UY14" s="431"/>
      <c r="UZ14" s="431"/>
      <c r="VA14" s="431"/>
      <c r="VB14" s="431"/>
      <c r="VC14" s="431"/>
      <c r="VD14" s="431"/>
      <c r="VE14" s="431"/>
      <c r="VF14" s="431"/>
      <c r="VG14" s="431"/>
      <c r="VH14" s="431"/>
      <c r="VI14" s="431"/>
      <c r="VJ14" s="431"/>
      <c r="VK14" s="431"/>
      <c r="VL14" s="431"/>
      <c r="VM14" s="431"/>
      <c r="VN14" s="431"/>
      <c r="VO14" s="431"/>
      <c r="VP14" s="431"/>
      <c r="VQ14" s="431"/>
      <c r="VR14" s="431"/>
      <c r="VS14" s="431"/>
      <c r="VT14" s="431"/>
      <c r="VU14" s="431"/>
      <c r="VV14" s="431"/>
      <c r="VW14" s="431"/>
      <c r="VX14" s="431"/>
      <c r="VY14" s="431"/>
      <c r="VZ14" s="431"/>
      <c r="WA14" s="431"/>
      <c r="WB14" s="431"/>
      <c r="WC14" s="431"/>
      <c r="WD14" s="431"/>
      <c r="WE14" s="431"/>
      <c r="WF14" s="431"/>
      <c r="WG14" s="431"/>
      <c r="WH14" s="431"/>
      <c r="WI14" s="431"/>
      <c r="WJ14" s="431"/>
      <c r="WK14" s="431"/>
      <c r="WL14" s="431"/>
      <c r="WM14" s="431"/>
      <c r="WN14" s="431"/>
      <c r="WO14" s="431"/>
      <c r="WP14" s="431"/>
      <c r="WQ14" s="431"/>
      <c r="WR14" s="431"/>
      <c r="WS14" s="431"/>
      <c r="WT14" s="431"/>
      <c r="WU14" s="431"/>
      <c r="WV14" s="431"/>
      <c r="WW14" s="431"/>
      <c r="WX14" s="431"/>
      <c r="WY14" s="431"/>
      <c r="WZ14" s="431"/>
      <c r="XA14" s="431"/>
      <c r="XB14" s="431"/>
      <c r="XC14" s="431"/>
      <c r="XD14" s="431"/>
      <c r="XE14" s="431"/>
      <c r="XF14" s="431"/>
      <c r="XG14" s="431"/>
      <c r="XH14" s="431"/>
      <c r="XI14" s="431"/>
      <c r="XJ14" s="431"/>
      <c r="XK14" s="431"/>
      <c r="XL14" s="431"/>
      <c r="XM14" s="431"/>
      <c r="XN14" s="431"/>
      <c r="XO14" s="431"/>
      <c r="XP14" s="431"/>
      <c r="XQ14" s="431"/>
      <c r="XR14" s="431"/>
      <c r="XS14" s="431"/>
      <c r="XT14" s="431"/>
      <c r="XU14" s="431"/>
      <c r="XV14" s="431"/>
      <c r="XW14" s="431"/>
      <c r="XX14" s="431"/>
      <c r="XY14" s="431"/>
      <c r="XZ14" s="431"/>
      <c r="YA14" s="431"/>
      <c r="YB14" s="431"/>
      <c r="YC14" s="431"/>
      <c r="YD14" s="431"/>
      <c r="YE14" s="431"/>
      <c r="YF14" s="431"/>
      <c r="YG14" s="431"/>
      <c r="YH14" s="431"/>
      <c r="YI14" s="431"/>
      <c r="YJ14" s="431"/>
      <c r="YK14" s="431"/>
      <c r="YL14" s="431"/>
      <c r="YM14" s="431"/>
      <c r="YN14" s="431"/>
      <c r="YO14" s="431"/>
      <c r="YP14" s="431"/>
      <c r="YQ14" s="431"/>
      <c r="YR14" s="431"/>
      <c r="YS14" s="431"/>
      <c r="YT14" s="431"/>
      <c r="YU14" s="431"/>
      <c r="YV14" s="431"/>
      <c r="YW14" s="431"/>
      <c r="YX14" s="431"/>
      <c r="YY14" s="431"/>
      <c r="YZ14" s="431"/>
      <c r="ZA14" s="431"/>
      <c r="ZB14" s="431"/>
      <c r="ZC14" s="431"/>
      <c r="ZD14" s="431"/>
      <c r="ZE14" s="431"/>
      <c r="ZF14" s="431"/>
      <c r="ZG14" s="431"/>
      <c r="ZH14" s="431"/>
      <c r="ZI14" s="431"/>
      <c r="ZJ14" s="431"/>
      <c r="ZK14" s="431"/>
      <c r="ZL14" s="431"/>
      <c r="ZM14" s="431"/>
      <c r="ZN14" s="431"/>
      <c r="ZO14" s="431"/>
      <c r="ZP14" s="431"/>
      <c r="ZQ14" s="431"/>
      <c r="ZR14" s="431"/>
      <c r="ZS14" s="431"/>
      <c r="ZT14" s="431"/>
      <c r="ZU14" s="431"/>
      <c r="ZV14" s="431"/>
      <c r="ZW14" s="431"/>
      <c r="ZX14" s="431"/>
      <c r="ZY14" s="431"/>
      <c r="ZZ14" s="431"/>
      <c r="AAA14" s="431"/>
      <c r="AAB14" s="431"/>
      <c r="AAC14" s="431"/>
      <c r="AAD14" s="431"/>
      <c r="AAE14" s="431"/>
      <c r="AAF14" s="431"/>
      <c r="AAG14" s="431"/>
      <c r="AAH14" s="431"/>
      <c r="AAI14" s="431"/>
      <c r="AAJ14" s="431"/>
      <c r="AAK14" s="431"/>
      <c r="AAL14" s="431"/>
      <c r="AAM14" s="431"/>
      <c r="AAN14" s="431"/>
      <c r="AAO14" s="431"/>
      <c r="AAP14" s="431"/>
      <c r="AAQ14" s="431"/>
      <c r="AAR14" s="431"/>
      <c r="AAS14" s="431"/>
      <c r="AAT14" s="431"/>
      <c r="AAU14" s="431"/>
      <c r="AAV14" s="431"/>
      <c r="AAW14" s="431"/>
      <c r="AAX14" s="431"/>
      <c r="AAY14" s="431"/>
      <c r="AAZ14" s="431"/>
      <c r="ABA14" s="431"/>
      <c r="ABB14" s="431"/>
      <c r="ABC14" s="431"/>
      <c r="ABD14" s="431"/>
      <c r="ABE14" s="431"/>
      <c r="ABF14" s="431"/>
      <c r="ABG14" s="431"/>
      <c r="ABH14" s="431"/>
      <c r="ABI14" s="431"/>
      <c r="ABJ14" s="431"/>
      <c r="ABK14" s="431"/>
      <c r="ABL14" s="431"/>
      <c r="ABM14" s="431"/>
      <c r="ABN14" s="431"/>
      <c r="ABO14" s="431"/>
      <c r="ABP14" s="431"/>
      <c r="ABQ14" s="431"/>
      <c r="ABR14" s="431"/>
      <c r="ABS14" s="431"/>
      <c r="ABT14" s="431"/>
      <c r="ABU14" s="431"/>
      <c r="ABV14" s="431"/>
      <c r="ABW14" s="431"/>
      <c r="ABX14" s="431"/>
      <c r="ABY14" s="431"/>
      <c r="ABZ14" s="431"/>
      <c r="ACA14" s="431"/>
      <c r="ACB14" s="431"/>
      <c r="ACC14" s="431"/>
      <c r="ACD14" s="431"/>
      <c r="ACE14" s="431"/>
      <c r="ACF14" s="431"/>
      <c r="ACG14" s="431"/>
      <c r="ACH14" s="431"/>
      <c r="ACI14" s="431"/>
      <c r="ACJ14" s="431"/>
      <c r="ACK14" s="431"/>
      <c r="ACL14" s="431"/>
      <c r="ACM14" s="431"/>
      <c r="ACN14" s="431"/>
      <c r="ACO14" s="431"/>
      <c r="ACP14" s="431"/>
      <c r="ACQ14" s="431"/>
      <c r="ACR14" s="431"/>
      <c r="ACS14" s="431"/>
      <c r="ACT14" s="431"/>
      <c r="ACU14" s="431"/>
      <c r="ACV14" s="431"/>
      <c r="ACW14" s="431"/>
      <c r="ACX14" s="431"/>
      <c r="ACY14" s="431"/>
      <c r="ACZ14" s="431"/>
      <c r="ADA14" s="431"/>
      <c r="ADB14" s="431"/>
      <c r="ADC14" s="431"/>
      <c r="ADD14" s="431"/>
      <c r="ADE14" s="431"/>
      <c r="ADF14" s="431"/>
      <c r="ADG14" s="431"/>
      <c r="ADH14" s="431"/>
      <c r="ADI14" s="431"/>
      <c r="ADJ14" s="431"/>
      <c r="ADK14" s="431"/>
      <c r="ADL14" s="431"/>
      <c r="ADM14" s="431"/>
      <c r="ADN14" s="431"/>
      <c r="ADO14" s="431"/>
      <c r="ADP14" s="431"/>
      <c r="ADQ14" s="431"/>
      <c r="ADR14" s="431"/>
      <c r="ADS14" s="431"/>
      <c r="ADT14" s="431"/>
      <c r="ADU14" s="431"/>
      <c r="ADV14" s="431"/>
      <c r="ADW14" s="431"/>
      <c r="ADX14" s="431"/>
      <c r="ADY14" s="431"/>
      <c r="ADZ14" s="431"/>
      <c r="AEA14" s="431"/>
      <c r="AEB14" s="431"/>
      <c r="AEC14" s="431"/>
      <c r="AED14" s="431"/>
      <c r="AEE14" s="431"/>
      <c r="AEF14" s="431"/>
      <c r="AEG14" s="431"/>
      <c r="AEH14" s="431"/>
      <c r="AEI14" s="431"/>
      <c r="AEJ14" s="431"/>
      <c r="AEK14" s="431"/>
      <c r="AEL14" s="431"/>
      <c r="AEM14" s="431"/>
      <c r="AEN14" s="431"/>
      <c r="AEO14" s="431"/>
      <c r="AEP14" s="431"/>
      <c r="AEQ14" s="431"/>
      <c r="AER14" s="431"/>
      <c r="AES14" s="431"/>
      <c r="AET14" s="431"/>
      <c r="AEU14" s="431"/>
      <c r="AEV14" s="431"/>
      <c r="AEW14" s="431"/>
      <c r="AEX14" s="431"/>
      <c r="AEY14" s="431"/>
      <c r="AEZ14" s="431"/>
      <c r="AFA14" s="431"/>
      <c r="AFB14" s="431"/>
      <c r="AFC14" s="431"/>
      <c r="AFD14" s="431"/>
      <c r="AFE14" s="431"/>
      <c r="AFF14" s="431"/>
      <c r="AFG14" s="431"/>
      <c r="AFH14" s="431"/>
      <c r="AFI14" s="431"/>
      <c r="AFJ14" s="431"/>
      <c r="AFK14" s="431"/>
      <c r="AFL14" s="431"/>
      <c r="AFM14" s="431"/>
      <c r="AFN14" s="431"/>
      <c r="AFO14" s="431"/>
      <c r="AFP14" s="431"/>
      <c r="AFQ14" s="431"/>
      <c r="AFR14" s="431"/>
      <c r="AFS14" s="431"/>
      <c r="AFT14" s="431"/>
      <c r="AFU14" s="431"/>
      <c r="AFV14" s="431"/>
      <c r="AFW14" s="431"/>
      <c r="AFX14" s="431"/>
      <c r="AFY14" s="431"/>
      <c r="AFZ14" s="431"/>
      <c r="AGA14" s="431"/>
      <c r="AGB14" s="431"/>
      <c r="AGC14" s="431"/>
      <c r="AGD14" s="431"/>
      <c r="AGE14" s="431"/>
      <c r="AGF14" s="431"/>
      <c r="AGG14" s="431"/>
      <c r="AGH14" s="431"/>
      <c r="AGI14" s="431"/>
      <c r="AGJ14" s="431"/>
      <c r="AGK14" s="431"/>
      <c r="AGL14" s="431"/>
      <c r="AGM14" s="431"/>
      <c r="AGN14" s="431"/>
      <c r="AGO14" s="431"/>
      <c r="AGP14" s="431"/>
      <c r="AGQ14" s="431"/>
      <c r="AGR14" s="431"/>
      <c r="AGS14" s="431"/>
      <c r="AGT14" s="431"/>
      <c r="AGU14" s="431"/>
      <c r="AGV14" s="431"/>
      <c r="AGW14" s="431"/>
      <c r="AGX14" s="431"/>
      <c r="AGY14" s="431"/>
      <c r="AGZ14" s="431"/>
      <c r="AHA14" s="431"/>
      <c r="AHB14" s="431"/>
      <c r="AHC14" s="431"/>
      <c r="AHD14" s="431"/>
      <c r="AHE14" s="431"/>
      <c r="AHF14" s="431"/>
      <c r="AHG14" s="431"/>
      <c r="AHH14" s="431"/>
      <c r="AHI14" s="431"/>
      <c r="AHJ14" s="431"/>
      <c r="AHK14" s="431"/>
      <c r="AHL14" s="431"/>
      <c r="AHM14" s="431"/>
      <c r="AHN14" s="431"/>
      <c r="AHO14" s="431"/>
      <c r="AHP14" s="431"/>
      <c r="AHQ14" s="431"/>
      <c r="AHR14" s="431"/>
      <c r="AHS14" s="431"/>
      <c r="AHT14" s="431"/>
      <c r="AHU14" s="431"/>
      <c r="AHV14" s="431"/>
      <c r="AHW14" s="431"/>
      <c r="AHX14" s="431"/>
      <c r="AHY14" s="431"/>
      <c r="AHZ14" s="431"/>
      <c r="AIA14" s="431"/>
      <c r="AIB14" s="431"/>
      <c r="AIC14" s="431"/>
      <c r="AID14" s="431"/>
      <c r="AIE14" s="431"/>
      <c r="AIF14" s="431"/>
      <c r="AIG14" s="431"/>
      <c r="AIH14" s="431"/>
      <c r="AII14" s="431"/>
      <c r="AIJ14" s="431"/>
      <c r="AIK14" s="431"/>
      <c r="AIL14" s="431"/>
      <c r="AIM14" s="431"/>
      <c r="AIN14" s="431"/>
      <c r="AIO14" s="431"/>
      <c r="AIP14" s="431"/>
      <c r="AIQ14" s="431"/>
      <c r="AIR14" s="431"/>
      <c r="AIS14" s="431"/>
      <c r="AIT14" s="431"/>
      <c r="AIU14" s="431"/>
      <c r="AIV14" s="431"/>
      <c r="AIW14" s="431"/>
      <c r="AIX14" s="431"/>
      <c r="AIY14" s="431"/>
      <c r="AIZ14" s="431"/>
      <c r="AJA14" s="431"/>
      <c r="AJB14" s="431"/>
      <c r="AJC14" s="431"/>
      <c r="AJD14" s="431"/>
      <c r="AJE14" s="431"/>
      <c r="AJF14" s="431"/>
      <c r="AJG14" s="431"/>
      <c r="AJH14" s="431"/>
      <c r="AJI14" s="431"/>
      <c r="AJJ14" s="431"/>
      <c r="AJK14" s="431"/>
      <c r="AJL14" s="431"/>
      <c r="AJM14" s="431"/>
      <c r="AJN14" s="431"/>
      <c r="AJO14" s="431"/>
      <c r="AJP14" s="431"/>
      <c r="AJQ14" s="431"/>
      <c r="AJR14" s="431"/>
      <c r="AJS14" s="431"/>
      <c r="AJT14" s="431"/>
      <c r="AJU14" s="431"/>
      <c r="AJV14" s="431"/>
      <c r="AJW14" s="431"/>
      <c r="AJX14" s="431"/>
      <c r="AJY14" s="431"/>
      <c r="AJZ14" s="431"/>
      <c r="AKA14" s="431"/>
      <c r="AKB14" s="431"/>
      <c r="AKC14" s="431"/>
      <c r="AKD14" s="431"/>
      <c r="AKE14" s="431"/>
      <c r="AKF14" s="431"/>
      <c r="AKG14" s="431"/>
      <c r="AKH14" s="431"/>
      <c r="AKI14" s="431"/>
      <c r="AKJ14" s="431"/>
      <c r="AKK14" s="431"/>
      <c r="AKL14" s="431"/>
      <c r="AKM14" s="431"/>
      <c r="AKN14" s="431"/>
      <c r="AKO14" s="431"/>
      <c r="AKP14" s="431"/>
      <c r="AKQ14" s="431"/>
      <c r="AKR14" s="431"/>
      <c r="AKS14" s="431"/>
      <c r="AKT14" s="431"/>
      <c r="AKU14" s="431"/>
      <c r="AKV14" s="431"/>
      <c r="AKW14" s="431"/>
      <c r="AKX14" s="431"/>
      <c r="AKY14" s="431"/>
      <c r="AKZ14" s="431"/>
      <c r="ALA14" s="431"/>
      <c r="ALB14" s="431"/>
      <c r="ALC14" s="431"/>
      <c r="ALD14" s="431"/>
      <c r="ALE14" s="431"/>
      <c r="ALF14" s="431"/>
      <c r="ALG14" s="431"/>
      <c r="ALH14" s="431"/>
      <c r="ALI14" s="431"/>
      <c r="ALJ14" s="431"/>
      <c r="ALK14" s="431"/>
      <c r="ALL14" s="431"/>
      <c r="ALM14" s="431"/>
      <c r="ALN14" s="431"/>
      <c r="ALO14" s="431"/>
      <c r="ALP14" s="431"/>
      <c r="ALQ14" s="431"/>
      <c r="ALR14" s="431"/>
      <c r="ALS14" s="431"/>
      <c r="ALT14" s="431"/>
      <c r="ALU14" s="431"/>
      <c r="ALV14" s="431"/>
      <c r="ALW14" s="431"/>
      <c r="ALX14" s="431"/>
      <c r="ALY14" s="431"/>
      <c r="ALZ14" s="431"/>
      <c r="AMA14" s="431"/>
      <c r="AMB14" s="431"/>
      <c r="AMC14" s="431"/>
      <c r="AMD14" s="431"/>
      <c r="AME14" s="431"/>
      <c r="AMF14" s="431"/>
      <c r="AMG14" s="431"/>
      <c r="AMH14" s="431"/>
      <c r="AMI14" s="431"/>
      <c r="AMJ14" s="431"/>
      <c r="AMK14" s="431"/>
      <c r="AML14" s="431"/>
      <c r="AMM14" s="431"/>
      <c r="AMN14" s="431"/>
      <c r="AMO14" s="431"/>
      <c r="AMP14" s="431"/>
      <c r="AMQ14" s="431"/>
      <c r="AMR14" s="431"/>
      <c r="AMS14" s="431"/>
      <c r="AMT14" s="431"/>
      <c r="AMU14" s="431"/>
      <c r="AMV14" s="431"/>
      <c r="AMW14" s="431"/>
      <c r="AMX14" s="431"/>
      <c r="AMY14" s="431"/>
      <c r="AMZ14" s="431"/>
      <c r="ANA14" s="431"/>
      <c r="ANB14" s="431"/>
      <c r="ANC14" s="431"/>
      <c r="AND14" s="431"/>
      <c r="ANE14" s="431"/>
      <c r="ANF14" s="431"/>
      <c r="ANG14" s="431"/>
      <c r="ANH14" s="431"/>
      <c r="ANI14" s="431"/>
      <c r="ANJ14" s="431"/>
      <c r="ANK14" s="431"/>
      <c r="ANL14" s="431"/>
      <c r="ANM14" s="431"/>
      <c r="ANN14" s="431"/>
      <c r="ANO14" s="431"/>
      <c r="ANP14" s="431"/>
      <c r="ANQ14" s="431"/>
      <c r="ANR14" s="431"/>
      <c r="ANS14" s="431"/>
      <c r="ANT14" s="431"/>
      <c r="ANU14" s="431"/>
      <c r="ANV14" s="431"/>
      <c r="ANW14" s="431"/>
      <c r="ANX14" s="431"/>
      <c r="ANY14" s="431"/>
      <c r="ANZ14" s="431"/>
      <c r="AOA14" s="431"/>
      <c r="AOB14" s="431"/>
      <c r="AOC14" s="431"/>
      <c r="AOD14" s="431"/>
      <c r="AOE14" s="431"/>
      <c r="AOF14" s="431"/>
      <c r="AOG14" s="431"/>
      <c r="AOH14" s="431"/>
      <c r="AOI14" s="431"/>
      <c r="AOJ14" s="431"/>
      <c r="AOK14" s="431"/>
      <c r="AOL14" s="431"/>
      <c r="AOM14" s="431"/>
      <c r="AON14" s="431"/>
      <c r="AOO14" s="431"/>
      <c r="AOP14" s="431"/>
      <c r="AOQ14" s="431"/>
      <c r="AOR14" s="431"/>
      <c r="AOS14" s="431"/>
      <c r="AOT14" s="431"/>
      <c r="AOU14" s="431"/>
      <c r="AOV14" s="431"/>
      <c r="AOW14" s="431"/>
      <c r="AOX14" s="431"/>
      <c r="AOY14" s="431"/>
      <c r="AOZ14" s="431"/>
      <c r="APA14" s="431"/>
      <c r="APB14" s="431"/>
      <c r="APC14" s="431"/>
      <c r="APD14" s="431"/>
      <c r="APE14" s="431"/>
      <c r="APF14" s="431"/>
      <c r="APG14" s="431"/>
      <c r="APH14" s="431"/>
      <c r="API14" s="431"/>
      <c r="APJ14" s="431"/>
      <c r="APK14" s="431"/>
      <c r="APL14" s="431"/>
      <c r="APM14" s="431"/>
      <c r="APN14" s="431"/>
      <c r="APO14" s="431"/>
      <c r="APP14" s="431"/>
      <c r="APQ14" s="431"/>
      <c r="APR14" s="431"/>
      <c r="APS14" s="431"/>
      <c r="APT14" s="431"/>
      <c r="APU14" s="431"/>
      <c r="APV14" s="431"/>
      <c r="APW14" s="431"/>
      <c r="APX14" s="431"/>
      <c r="APY14" s="431"/>
      <c r="APZ14" s="431"/>
      <c r="AQA14" s="431"/>
      <c r="AQB14" s="431"/>
      <c r="AQC14" s="431"/>
      <c r="AQD14" s="431"/>
      <c r="AQE14" s="431"/>
      <c r="AQF14" s="431"/>
      <c r="AQG14" s="431"/>
      <c r="AQH14" s="431"/>
      <c r="AQI14" s="431"/>
      <c r="AQJ14" s="431"/>
      <c r="AQK14" s="431"/>
      <c r="AQL14" s="431"/>
      <c r="AQM14" s="431"/>
      <c r="AQN14" s="431"/>
      <c r="AQO14" s="431"/>
      <c r="AQP14" s="431"/>
      <c r="AQQ14" s="431"/>
      <c r="AQR14" s="431"/>
      <c r="AQS14" s="431"/>
      <c r="AQT14" s="431"/>
      <c r="AQU14" s="431"/>
      <c r="AQV14" s="431"/>
      <c r="AQW14" s="431"/>
      <c r="AQX14" s="431"/>
      <c r="AQY14" s="431"/>
      <c r="AQZ14" s="431"/>
      <c r="ARA14" s="431"/>
      <c r="ARB14" s="431"/>
      <c r="ARC14" s="431"/>
      <c r="ARD14" s="431"/>
      <c r="ARE14" s="431"/>
      <c r="ARF14" s="431"/>
      <c r="ARG14" s="431"/>
      <c r="ARH14" s="431"/>
      <c r="ARI14" s="431"/>
      <c r="ARJ14" s="431"/>
      <c r="ARK14" s="431"/>
      <c r="ARL14" s="431"/>
      <c r="ARM14" s="431"/>
      <c r="ARN14" s="431"/>
      <c r="ARO14" s="431"/>
      <c r="ARP14" s="431"/>
      <c r="ARQ14" s="431"/>
      <c r="ARR14" s="431"/>
      <c r="ARS14" s="431"/>
      <c r="ART14" s="431"/>
      <c r="ARU14" s="431"/>
      <c r="ARV14" s="431"/>
      <c r="ARW14" s="431"/>
      <c r="ARX14" s="431"/>
      <c r="ARY14" s="431"/>
      <c r="ARZ14" s="431"/>
      <c r="ASA14" s="431"/>
      <c r="ASB14" s="431"/>
      <c r="ASC14" s="431"/>
      <c r="ASD14" s="431"/>
      <c r="ASE14" s="431"/>
      <c r="ASF14" s="431"/>
      <c r="ASG14" s="431"/>
      <c r="ASH14" s="431"/>
      <c r="ASI14" s="431"/>
      <c r="ASJ14" s="431"/>
      <c r="ASK14" s="431"/>
      <c r="ASL14" s="431"/>
      <c r="ASM14" s="431"/>
      <c r="ASN14" s="431"/>
      <c r="ASO14" s="431"/>
      <c r="ASP14" s="431"/>
      <c r="ASQ14" s="431"/>
      <c r="ASR14" s="431"/>
      <c r="ASS14" s="431"/>
      <c r="AST14" s="431"/>
      <c r="ASU14" s="431"/>
      <c r="ASV14" s="431"/>
      <c r="ASW14" s="431"/>
      <c r="ASX14" s="431"/>
      <c r="ASY14" s="431"/>
      <c r="ASZ14" s="431"/>
      <c r="ATA14" s="431"/>
      <c r="ATB14" s="431"/>
      <c r="ATC14" s="431"/>
      <c r="ATD14" s="431"/>
      <c r="ATE14" s="431"/>
      <c r="ATF14" s="431"/>
      <c r="ATG14" s="431"/>
      <c r="ATH14" s="431"/>
      <c r="ATI14" s="431"/>
      <c r="ATJ14" s="431"/>
      <c r="ATK14" s="431"/>
      <c r="ATL14" s="431"/>
      <c r="ATM14" s="431"/>
      <c r="ATN14" s="431"/>
      <c r="ATO14" s="431"/>
      <c r="ATP14" s="431"/>
      <c r="ATQ14" s="431"/>
      <c r="ATR14" s="431"/>
      <c r="ATS14" s="431"/>
      <c r="ATT14" s="431"/>
      <c r="ATU14" s="431"/>
      <c r="ATV14" s="431"/>
      <c r="ATW14" s="431"/>
      <c r="ATX14" s="431"/>
      <c r="ATY14" s="431"/>
      <c r="ATZ14" s="431"/>
      <c r="AUA14" s="431"/>
      <c r="AUB14" s="431"/>
      <c r="AUC14" s="431"/>
      <c r="AUD14" s="431"/>
      <c r="AUE14" s="431"/>
      <c r="AUF14" s="431"/>
      <c r="AUG14" s="431"/>
      <c r="AUH14" s="431"/>
      <c r="AUI14" s="431"/>
      <c r="AUJ14" s="431"/>
      <c r="AUK14" s="431"/>
      <c r="AUL14" s="431"/>
      <c r="AUM14" s="431"/>
      <c r="AUN14" s="431"/>
      <c r="AUO14" s="431"/>
      <c r="AUP14" s="431"/>
      <c r="AUQ14" s="431"/>
      <c r="AUR14" s="431"/>
      <c r="AUS14" s="431"/>
      <c r="AUT14" s="431"/>
      <c r="AUU14" s="431"/>
      <c r="AUV14" s="431"/>
      <c r="AUW14" s="431"/>
      <c r="AUX14" s="431"/>
      <c r="AUY14" s="431"/>
      <c r="AUZ14" s="431"/>
      <c r="AVA14" s="431"/>
      <c r="AVB14" s="431"/>
      <c r="AVC14" s="431"/>
      <c r="AVD14" s="431"/>
      <c r="AVE14" s="431"/>
      <c r="AVF14" s="431"/>
      <c r="AVG14" s="431"/>
      <c r="AVH14" s="431"/>
      <c r="AVI14" s="431"/>
      <c r="AVJ14" s="431"/>
      <c r="AVK14" s="431"/>
      <c r="AVL14" s="431"/>
      <c r="AVM14" s="431"/>
      <c r="AVN14" s="431"/>
      <c r="AVO14" s="431"/>
      <c r="AVP14" s="431"/>
      <c r="AVQ14" s="431"/>
      <c r="AVR14" s="431"/>
      <c r="AVS14" s="431"/>
      <c r="AVT14" s="431"/>
      <c r="AVU14" s="431"/>
      <c r="AVV14" s="431"/>
      <c r="AVW14" s="431"/>
      <c r="AVX14" s="431"/>
      <c r="AVY14" s="431"/>
      <c r="AVZ14" s="431"/>
      <c r="AWA14" s="431"/>
      <c r="AWB14" s="431"/>
      <c r="AWC14" s="431"/>
      <c r="AWD14" s="431"/>
      <c r="AWE14" s="431"/>
      <c r="AWF14" s="431"/>
      <c r="AWG14" s="431"/>
      <c r="AWH14" s="431"/>
      <c r="AWI14" s="431"/>
      <c r="AWJ14" s="431"/>
      <c r="AWK14" s="431"/>
      <c r="AWL14" s="431"/>
      <c r="AWM14" s="431"/>
      <c r="AWN14" s="431"/>
      <c r="AWO14" s="431"/>
      <c r="AWP14" s="431"/>
      <c r="AWQ14" s="431"/>
      <c r="AWR14" s="431"/>
      <c r="AWS14" s="431"/>
      <c r="AWT14" s="431"/>
      <c r="AWU14" s="431"/>
      <c r="AWV14" s="431"/>
      <c r="AWW14" s="431"/>
      <c r="AWX14" s="431"/>
      <c r="AWY14" s="431"/>
      <c r="AWZ14" s="431"/>
      <c r="AXA14" s="431"/>
      <c r="AXB14" s="431"/>
      <c r="AXC14" s="431"/>
      <c r="AXD14" s="431"/>
      <c r="AXE14" s="431"/>
      <c r="AXF14" s="431"/>
      <c r="AXG14" s="431"/>
      <c r="AXH14" s="431"/>
      <c r="AXI14" s="431"/>
      <c r="AXJ14" s="431"/>
      <c r="AXK14" s="431"/>
      <c r="AXL14" s="431"/>
      <c r="AXM14" s="431"/>
      <c r="AXN14" s="431"/>
      <c r="AXO14" s="431"/>
      <c r="AXP14" s="431"/>
      <c r="AXQ14" s="431"/>
      <c r="AXR14" s="431"/>
      <c r="AXS14" s="431"/>
      <c r="AXT14" s="431"/>
      <c r="AXU14" s="431"/>
      <c r="AXV14" s="431"/>
      <c r="AXW14" s="431"/>
      <c r="AXX14" s="431"/>
      <c r="AXY14" s="431"/>
      <c r="AXZ14" s="431"/>
      <c r="AYA14" s="431"/>
      <c r="AYB14" s="431"/>
      <c r="AYC14" s="431"/>
      <c r="AYD14" s="431"/>
      <c r="AYE14" s="431"/>
      <c r="AYF14" s="431"/>
      <c r="AYG14" s="431"/>
      <c r="AYH14" s="431"/>
      <c r="AYI14" s="431"/>
      <c r="AYJ14" s="431"/>
      <c r="AYK14" s="431"/>
      <c r="AYL14" s="431"/>
      <c r="AYM14" s="431"/>
      <c r="AYN14" s="431"/>
      <c r="AYO14" s="431"/>
      <c r="AYP14" s="431"/>
      <c r="AYQ14" s="431"/>
      <c r="AYR14" s="431"/>
      <c r="AYS14" s="431"/>
      <c r="AYT14" s="431"/>
      <c r="AYU14" s="431"/>
      <c r="AYV14" s="431"/>
      <c r="AYW14" s="431"/>
      <c r="AYX14" s="431"/>
      <c r="AYY14" s="431"/>
      <c r="AYZ14" s="431"/>
      <c r="AZA14" s="431"/>
      <c r="AZB14" s="431"/>
      <c r="AZC14" s="431"/>
      <c r="AZD14" s="431"/>
      <c r="AZE14" s="431"/>
      <c r="AZF14" s="431"/>
      <c r="AZG14" s="431"/>
      <c r="AZH14" s="431"/>
      <c r="AZI14" s="431"/>
      <c r="AZJ14" s="431"/>
      <c r="AZK14" s="431"/>
      <c r="AZL14" s="431"/>
      <c r="AZM14" s="431"/>
      <c r="AZN14" s="431"/>
      <c r="AZO14" s="431"/>
      <c r="AZP14" s="431"/>
      <c r="AZQ14" s="431"/>
      <c r="AZR14" s="431"/>
      <c r="AZS14" s="431"/>
      <c r="AZT14" s="431"/>
      <c r="AZU14" s="431"/>
      <c r="AZV14" s="431"/>
      <c r="AZW14" s="431"/>
      <c r="AZX14" s="431"/>
      <c r="AZY14" s="431"/>
      <c r="AZZ14" s="431"/>
      <c r="BAA14" s="431"/>
      <c r="BAB14" s="431"/>
      <c r="BAC14" s="431"/>
      <c r="BAD14" s="431"/>
      <c r="BAE14" s="431"/>
      <c r="BAF14" s="431"/>
      <c r="BAG14" s="431"/>
      <c r="BAH14" s="431"/>
      <c r="BAI14" s="431"/>
      <c r="BAJ14" s="431"/>
      <c r="BAK14" s="431"/>
      <c r="BAL14" s="431"/>
      <c r="BAM14" s="431"/>
      <c r="BAN14" s="431"/>
      <c r="BAO14" s="431"/>
      <c r="BAP14" s="431"/>
      <c r="BAQ14" s="431"/>
      <c r="BAR14" s="431"/>
      <c r="BAS14" s="431"/>
      <c r="BAT14" s="431"/>
      <c r="BAU14" s="431"/>
      <c r="BAV14" s="431"/>
      <c r="BAW14" s="431"/>
      <c r="BAX14" s="431"/>
      <c r="BAY14" s="431"/>
      <c r="BAZ14" s="431"/>
      <c r="BBA14" s="431"/>
      <c r="BBB14" s="431"/>
      <c r="BBC14" s="431"/>
      <c r="BBD14" s="431"/>
      <c r="BBE14" s="431"/>
      <c r="BBF14" s="431"/>
      <c r="BBG14" s="431"/>
      <c r="BBH14" s="431"/>
      <c r="BBI14" s="431"/>
      <c r="BBJ14" s="431"/>
      <c r="BBK14" s="431"/>
      <c r="BBL14" s="431"/>
      <c r="BBM14" s="431"/>
      <c r="BBN14" s="431"/>
      <c r="BBO14" s="431"/>
      <c r="BBP14" s="431"/>
      <c r="BBQ14" s="431"/>
      <c r="BBR14" s="431"/>
      <c r="BBS14" s="431"/>
      <c r="BBT14" s="431"/>
      <c r="BBU14" s="431"/>
      <c r="BBV14" s="431"/>
      <c r="BBW14" s="431"/>
      <c r="BBX14" s="431"/>
      <c r="BBY14" s="431"/>
      <c r="BBZ14" s="431"/>
      <c r="BCA14" s="431"/>
      <c r="BCB14" s="431"/>
      <c r="BCC14" s="431"/>
      <c r="BCD14" s="431"/>
      <c r="BCE14" s="431"/>
      <c r="BCF14" s="431"/>
      <c r="BCG14" s="431"/>
      <c r="BCH14" s="431"/>
      <c r="BCI14" s="431"/>
      <c r="BCJ14" s="431"/>
      <c r="BCK14" s="431"/>
      <c r="BCL14" s="431"/>
      <c r="BCM14" s="431"/>
      <c r="BCN14" s="431"/>
      <c r="BCO14" s="431"/>
      <c r="BCP14" s="431"/>
      <c r="BCQ14" s="431"/>
      <c r="BCR14" s="431"/>
      <c r="BCS14" s="431"/>
      <c r="BCT14" s="431"/>
      <c r="BCU14" s="431"/>
      <c r="BCV14" s="431"/>
      <c r="BCW14" s="431"/>
      <c r="BCX14" s="431"/>
      <c r="BCY14" s="431"/>
      <c r="BCZ14" s="431"/>
      <c r="BDA14" s="431"/>
      <c r="BDB14" s="431"/>
      <c r="BDC14" s="431"/>
      <c r="BDD14" s="431"/>
      <c r="BDE14" s="431"/>
      <c r="BDF14" s="431"/>
      <c r="BDG14" s="431"/>
      <c r="BDH14" s="431"/>
      <c r="BDI14" s="431"/>
      <c r="BDJ14" s="431"/>
      <c r="BDK14" s="431"/>
      <c r="BDL14" s="431"/>
      <c r="BDM14" s="431"/>
      <c r="BDN14" s="431"/>
      <c r="BDO14" s="431"/>
      <c r="BDP14" s="431"/>
      <c r="BDQ14" s="431"/>
      <c r="BDR14" s="431"/>
      <c r="BDS14" s="431"/>
      <c r="BDT14" s="431"/>
      <c r="BDU14" s="431"/>
      <c r="BDV14" s="431"/>
      <c r="BDW14" s="431"/>
      <c r="BDX14" s="431"/>
      <c r="BDY14" s="431"/>
      <c r="BDZ14" s="431"/>
      <c r="BEA14" s="431"/>
      <c r="BEB14" s="431"/>
      <c r="BEC14" s="431"/>
      <c r="BED14" s="431"/>
      <c r="BEE14" s="431"/>
      <c r="BEF14" s="431"/>
      <c r="BEG14" s="431"/>
      <c r="BEH14" s="431"/>
      <c r="BEI14" s="431"/>
      <c r="BEJ14" s="431"/>
      <c r="BEK14" s="431"/>
      <c r="BEL14" s="431"/>
      <c r="BEM14" s="431"/>
      <c r="BEN14" s="431"/>
      <c r="BEO14" s="431"/>
      <c r="BEP14" s="431"/>
      <c r="BEQ14" s="431"/>
      <c r="BER14" s="431"/>
      <c r="BES14" s="431"/>
      <c r="BET14" s="431"/>
      <c r="BEU14" s="431"/>
      <c r="BEV14" s="431"/>
      <c r="BEW14" s="431"/>
      <c r="BEX14" s="431"/>
      <c r="BEY14" s="431"/>
      <c r="BEZ14" s="431"/>
      <c r="BFA14" s="431"/>
      <c r="BFB14" s="431"/>
      <c r="BFC14" s="431"/>
      <c r="BFD14" s="431"/>
      <c r="BFE14" s="431"/>
      <c r="BFF14" s="431"/>
      <c r="BFG14" s="431"/>
      <c r="BFH14" s="431"/>
      <c r="BFI14" s="431"/>
      <c r="BFJ14" s="431"/>
      <c r="BFK14" s="431"/>
      <c r="BFL14" s="431"/>
      <c r="BFM14" s="431"/>
      <c r="BFN14" s="431"/>
      <c r="BFO14" s="431"/>
      <c r="BFP14" s="431"/>
      <c r="BFQ14" s="431"/>
      <c r="BFR14" s="431"/>
      <c r="BFS14" s="431"/>
      <c r="BFT14" s="431"/>
      <c r="BFU14" s="431"/>
      <c r="BFV14" s="431"/>
      <c r="BFW14" s="431"/>
      <c r="BFX14" s="431"/>
      <c r="BFY14" s="431"/>
      <c r="BFZ14" s="431"/>
      <c r="BGA14" s="431"/>
      <c r="BGB14" s="431"/>
      <c r="BGC14" s="431"/>
      <c r="BGD14" s="431"/>
      <c r="BGE14" s="431"/>
      <c r="BGF14" s="431"/>
      <c r="BGG14" s="431"/>
      <c r="BGH14" s="431"/>
      <c r="BGI14" s="431"/>
      <c r="BGJ14" s="431"/>
      <c r="BGK14" s="431"/>
      <c r="BGL14" s="431"/>
      <c r="BGM14" s="431"/>
      <c r="BGN14" s="431"/>
      <c r="BGO14" s="431"/>
      <c r="BGP14" s="431"/>
      <c r="BGQ14" s="431"/>
      <c r="BGR14" s="431"/>
      <c r="BGS14" s="431"/>
      <c r="BGT14" s="431"/>
      <c r="BGU14" s="431"/>
      <c r="BGV14" s="431"/>
      <c r="BGW14" s="431"/>
      <c r="BGX14" s="431"/>
      <c r="BGY14" s="431"/>
      <c r="BGZ14" s="431"/>
      <c r="BHA14" s="431"/>
      <c r="BHB14" s="431"/>
      <c r="BHC14" s="431"/>
      <c r="BHD14" s="431"/>
      <c r="BHE14" s="431"/>
      <c r="BHF14" s="431"/>
      <c r="BHG14" s="431"/>
      <c r="BHH14" s="431"/>
      <c r="BHI14" s="431"/>
      <c r="BHJ14" s="431"/>
      <c r="BHK14" s="431"/>
      <c r="BHL14" s="431"/>
      <c r="BHM14" s="431"/>
      <c r="BHN14" s="431"/>
      <c r="BHO14" s="431"/>
      <c r="BHP14" s="431"/>
      <c r="BHQ14" s="431"/>
      <c r="BHR14" s="431"/>
      <c r="BHS14" s="431"/>
      <c r="BHT14" s="431"/>
      <c r="BHU14" s="431"/>
      <c r="BHV14" s="431"/>
      <c r="BHW14" s="431"/>
      <c r="BHX14" s="431"/>
      <c r="BHY14" s="431"/>
      <c r="BHZ14" s="431"/>
      <c r="BIA14" s="431"/>
      <c r="BIB14" s="431"/>
      <c r="BIC14" s="431"/>
      <c r="BID14" s="431"/>
      <c r="BIE14" s="431"/>
      <c r="BIF14" s="431"/>
      <c r="BIG14" s="431"/>
      <c r="BIH14" s="431"/>
      <c r="BII14" s="431"/>
      <c r="BIJ14" s="431"/>
      <c r="BIK14" s="431"/>
      <c r="BIL14" s="431"/>
      <c r="BIM14" s="431"/>
      <c r="BIN14" s="431"/>
      <c r="BIO14" s="431"/>
      <c r="BIP14" s="431"/>
      <c r="BIQ14" s="431"/>
      <c r="BIR14" s="431"/>
      <c r="BIS14" s="431"/>
      <c r="BIT14" s="431"/>
      <c r="BIU14" s="431"/>
      <c r="BIV14" s="431"/>
      <c r="BIW14" s="431"/>
      <c r="BIX14" s="431"/>
      <c r="BIY14" s="431"/>
      <c r="BIZ14" s="431"/>
      <c r="BJA14" s="431"/>
      <c r="BJB14" s="431"/>
      <c r="BJC14" s="431"/>
      <c r="BJD14" s="431"/>
      <c r="BJE14" s="431"/>
      <c r="BJF14" s="431"/>
      <c r="BJG14" s="431"/>
      <c r="BJH14" s="431"/>
      <c r="BJI14" s="431"/>
      <c r="BJJ14" s="431"/>
      <c r="BJK14" s="431"/>
      <c r="BJL14" s="431"/>
      <c r="BJM14" s="431"/>
      <c r="BJN14" s="431"/>
      <c r="BJO14" s="431"/>
      <c r="BJP14" s="431"/>
      <c r="BJQ14" s="431"/>
      <c r="BJR14" s="431"/>
      <c r="BJS14" s="431"/>
      <c r="BJT14" s="431"/>
      <c r="BJU14" s="431"/>
      <c r="BJV14" s="431"/>
      <c r="BJW14" s="431"/>
      <c r="BJX14" s="431"/>
      <c r="BJY14" s="431"/>
      <c r="BJZ14" s="431"/>
      <c r="BKA14" s="431"/>
      <c r="BKB14" s="431"/>
      <c r="BKC14" s="431"/>
      <c r="BKD14" s="431"/>
      <c r="BKE14" s="431"/>
      <c r="BKF14" s="431"/>
      <c r="BKG14" s="431"/>
      <c r="BKH14" s="431"/>
      <c r="BKI14" s="431"/>
      <c r="BKJ14" s="431"/>
      <c r="BKK14" s="431"/>
      <c r="BKL14" s="431"/>
      <c r="BKM14" s="431"/>
      <c r="BKN14" s="431"/>
      <c r="BKO14" s="431"/>
      <c r="BKP14" s="431"/>
      <c r="BKQ14" s="431"/>
      <c r="BKR14" s="431"/>
      <c r="BKS14" s="431"/>
      <c r="BKT14" s="431"/>
      <c r="BKU14" s="431"/>
      <c r="BKV14" s="431"/>
      <c r="BKW14" s="431"/>
      <c r="BKX14" s="431"/>
      <c r="BKY14" s="431"/>
      <c r="BKZ14" s="431"/>
      <c r="BLA14" s="431"/>
      <c r="BLB14" s="431"/>
      <c r="BLC14" s="431"/>
      <c r="BLD14" s="431"/>
      <c r="BLE14" s="431"/>
      <c r="BLF14" s="431"/>
      <c r="BLG14" s="431"/>
      <c r="BLH14" s="431"/>
      <c r="BLI14" s="431"/>
      <c r="BLJ14" s="431"/>
      <c r="BLK14" s="431"/>
      <c r="BLL14" s="431"/>
      <c r="BLM14" s="431"/>
      <c r="BLN14" s="431"/>
      <c r="BLO14" s="431"/>
      <c r="BLP14" s="431"/>
      <c r="BLQ14" s="431"/>
      <c r="BLR14" s="431"/>
      <c r="BLS14" s="431"/>
      <c r="BLT14" s="431"/>
      <c r="BLU14" s="431"/>
      <c r="BLV14" s="431"/>
      <c r="BLW14" s="431"/>
      <c r="BLX14" s="431"/>
      <c r="BLY14" s="431"/>
      <c r="BLZ14" s="431"/>
      <c r="BMA14" s="431"/>
      <c r="BMB14" s="431"/>
      <c r="BMC14" s="431"/>
      <c r="BMD14" s="431"/>
      <c r="BME14" s="431"/>
      <c r="BMF14" s="431"/>
      <c r="BMG14" s="431"/>
      <c r="BMH14" s="431"/>
      <c r="BMI14" s="431"/>
      <c r="BMJ14" s="431"/>
      <c r="BMK14" s="431"/>
      <c r="BML14" s="431"/>
      <c r="BMM14" s="431"/>
      <c r="BMN14" s="431"/>
      <c r="BMO14" s="431"/>
      <c r="BMP14" s="431"/>
      <c r="BMQ14" s="431"/>
      <c r="BMR14" s="431"/>
      <c r="BMS14" s="431"/>
      <c r="BMT14" s="431"/>
      <c r="BMU14" s="431"/>
      <c r="BMV14" s="431"/>
      <c r="BMW14" s="431"/>
      <c r="BMX14" s="431"/>
      <c r="BMY14" s="431"/>
      <c r="BMZ14" s="431"/>
      <c r="BNA14" s="431"/>
      <c r="BNB14" s="431"/>
      <c r="BNC14" s="431"/>
      <c r="BND14" s="431"/>
      <c r="BNE14" s="431"/>
      <c r="BNF14" s="431"/>
      <c r="BNG14" s="431"/>
      <c r="BNH14" s="431"/>
      <c r="BNI14" s="431"/>
      <c r="BNJ14" s="431"/>
      <c r="BNK14" s="431"/>
      <c r="BNL14" s="431"/>
      <c r="BNM14" s="431"/>
      <c r="BNN14" s="431"/>
      <c r="BNO14" s="431"/>
      <c r="BNP14" s="431"/>
      <c r="BNQ14" s="431"/>
      <c r="BNR14" s="431"/>
      <c r="BNS14" s="431"/>
      <c r="BNT14" s="431"/>
      <c r="BNU14" s="431"/>
      <c r="BNV14" s="431"/>
      <c r="BNW14" s="431"/>
      <c r="BNX14" s="431"/>
      <c r="BNY14" s="431"/>
      <c r="BNZ14" s="431"/>
      <c r="BOA14" s="431"/>
      <c r="BOB14" s="431"/>
      <c r="BOC14" s="431"/>
      <c r="BOD14" s="431"/>
      <c r="BOE14" s="431"/>
      <c r="BOF14" s="431"/>
      <c r="BOG14" s="431"/>
      <c r="BOH14" s="431"/>
      <c r="BOI14" s="431"/>
      <c r="BOJ14" s="431"/>
      <c r="BOK14" s="431"/>
      <c r="BOL14" s="431"/>
      <c r="BOM14" s="431"/>
      <c r="BON14" s="431"/>
      <c r="BOO14" s="431"/>
      <c r="BOP14" s="431"/>
      <c r="BOQ14" s="431"/>
      <c r="BOR14" s="431"/>
      <c r="BOS14" s="431"/>
      <c r="BOT14" s="431"/>
      <c r="BOU14" s="431"/>
      <c r="BOV14" s="431"/>
      <c r="BOW14" s="431"/>
      <c r="BOX14" s="431"/>
      <c r="BOY14" s="431"/>
      <c r="BOZ14" s="431"/>
      <c r="BPA14" s="431"/>
      <c r="BPB14" s="431"/>
      <c r="BPC14" s="431"/>
      <c r="BPD14" s="431"/>
      <c r="BPE14" s="431"/>
      <c r="BPF14" s="431"/>
      <c r="BPG14" s="431"/>
      <c r="BPH14" s="431"/>
      <c r="BPI14" s="431"/>
      <c r="BPJ14" s="431"/>
      <c r="BPK14" s="431"/>
      <c r="BPL14" s="431"/>
      <c r="BPM14" s="431"/>
      <c r="BPN14" s="431"/>
      <c r="BPO14" s="431"/>
      <c r="BPP14" s="431"/>
      <c r="BPQ14" s="431"/>
      <c r="BPR14" s="431"/>
      <c r="BPS14" s="431"/>
      <c r="BPT14" s="431"/>
      <c r="BPU14" s="431"/>
      <c r="BPV14" s="431"/>
      <c r="BPW14" s="431"/>
      <c r="BPX14" s="431"/>
      <c r="BPY14" s="431"/>
      <c r="BPZ14" s="431"/>
      <c r="BQA14" s="431"/>
      <c r="BQB14" s="431"/>
      <c r="BQC14" s="431"/>
      <c r="BQD14" s="431"/>
      <c r="BQE14" s="431"/>
      <c r="BQF14" s="431"/>
      <c r="BQG14" s="431"/>
      <c r="BQH14" s="431"/>
      <c r="BQI14" s="431"/>
      <c r="BQJ14" s="431"/>
      <c r="BQK14" s="431"/>
      <c r="BQL14" s="431"/>
      <c r="BQM14" s="431"/>
      <c r="BQN14" s="431"/>
      <c r="BQO14" s="431"/>
      <c r="BQP14" s="431"/>
      <c r="BQQ14" s="431"/>
      <c r="BQR14" s="431"/>
      <c r="BQS14" s="431"/>
      <c r="BQT14" s="431"/>
      <c r="BQU14" s="431"/>
      <c r="BQV14" s="431"/>
      <c r="BQW14" s="431"/>
      <c r="BQX14" s="431"/>
      <c r="BQY14" s="431"/>
      <c r="BQZ14" s="431"/>
      <c r="BRA14" s="431"/>
      <c r="BRB14" s="431"/>
      <c r="BRC14" s="431"/>
      <c r="BRD14" s="431"/>
      <c r="BRE14" s="431"/>
      <c r="BRF14" s="431"/>
      <c r="BRG14" s="431"/>
      <c r="BRH14" s="431"/>
      <c r="BRI14" s="431"/>
      <c r="BRJ14" s="431"/>
      <c r="BRK14" s="431"/>
      <c r="BRL14" s="431"/>
      <c r="BRM14" s="431"/>
      <c r="BRN14" s="431"/>
      <c r="BRO14" s="431"/>
      <c r="BRP14" s="431"/>
      <c r="BRQ14" s="431"/>
      <c r="BRR14" s="431"/>
      <c r="BRS14" s="431"/>
      <c r="BRT14" s="431"/>
      <c r="BRU14" s="431"/>
    </row>
    <row r="15" spans="1:1841" s="434" customFormat="1" ht="34.5" hidden="1" customHeight="1" x14ac:dyDescent="0.3">
      <c r="A15" s="797"/>
      <c r="B15" s="444" t="s">
        <v>795</v>
      </c>
      <c r="C15" s="445">
        <f>SUM(C13:C14)</f>
        <v>700</v>
      </c>
      <c r="D15" s="445">
        <f t="shared" ref="D15:L15" si="11">SUM(D13:D14)</f>
        <v>700</v>
      </c>
      <c r="E15" s="445">
        <f t="shared" si="11"/>
        <v>550</v>
      </c>
      <c r="F15" s="445">
        <f t="shared" si="11"/>
        <v>0</v>
      </c>
      <c r="G15" s="445">
        <f t="shared" si="11"/>
        <v>0</v>
      </c>
      <c r="H15" s="445">
        <f t="shared" si="11"/>
        <v>0</v>
      </c>
      <c r="I15" s="445">
        <f t="shared" si="11"/>
        <v>0</v>
      </c>
      <c r="J15" s="445">
        <f t="shared" si="11"/>
        <v>0</v>
      </c>
      <c r="K15" s="445">
        <f t="shared" si="11"/>
        <v>1250</v>
      </c>
      <c r="L15" s="445">
        <f t="shared" si="11"/>
        <v>700</v>
      </c>
      <c r="M15" s="441"/>
      <c r="N15" s="441"/>
      <c r="O15" s="433"/>
      <c r="P15" s="433"/>
      <c r="Q15" s="429"/>
      <c r="R15" s="429"/>
      <c r="S15" s="429"/>
      <c r="T15" s="429"/>
      <c r="U15" s="429"/>
      <c r="V15" s="429"/>
      <c r="W15" s="429"/>
      <c r="X15" s="446"/>
      <c r="Y15" s="429"/>
      <c r="Z15" s="429"/>
      <c r="AA15" s="430"/>
      <c r="AB15" s="486"/>
      <c r="AC15" s="486"/>
      <c r="AD15" s="527"/>
      <c r="AE15" s="527"/>
      <c r="AF15" s="527"/>
      <c r="AG15" s="527"/>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c r="BU15" s="431"/>
      <c r="BV15" s="431"/>
      <c r="BW15" s="431"/>
      <c r="BX15" s="431"/>
      <c r="BY15" s="431"/>
      <c r="BZ15" s="431"/>
      <c r="CA15" s="431"/>
      <c r="CB15" s="431"/>
      <c r="CC15" s="431"/>
      <c r="CD15" s="431"/>
      <c r="CE15" s="431"/>
      <c r="CF15" s="431"/>
      <c r="CG15" s="431"/>
      <c r="CH15" s="431"/>
      <c r="CI15" s="431"/>
      <c r="CJ15" s="431"/>
      <c r="CK15" s="431"/>
      <c r="CL15" s="431"/>
      <c r="CM15" s="431"/>
      <c r="CN15" s="431"/>
      <c r="CO15" s="431"/>
      <c r="CP15" s="431"/>
      <c r="CQ15" s="431"/>
      <c r="CR15" s="431"/>
      <c r="CS15" s="431"/>
      <c r="CT15" s="431"/>
      <c r="CU15" s="431"/>
      <c r="CV15" s="431"/>
      <c r="CW15" s="431"/>
      <c r="CX15" s="431"/>
      <c r="CY15" s="431"/>
      <c r="CZ15" s="431"/>
      <c r="DA15" s="431"/>
      <c r="DB15" s="431"/>
      <c r="DC15" s="431"/>
      <c r="DD15" s="431"/>
      <c r="DE15" s="431"/>
      <c r="DF15" s="431"/>
      <c r="DG15" s="431"/>
      <c r="DH15" s="431"/>
      <c r="DI15" s="431"/>
      <c r="DJ15" s="431"/>
      <c r="DK15" s="431"/>
      <c r="DL15" s="431"/>
      <c r="DM15" s="431"/>
      <c r="DN15" s="431"/>
      <c r="DO15" s="431"/>
      <c r="DP15" s="431"/>
      <c r="DQ15" s="431"/>
      <c r="DR15" s="431"/>
      <c r="DS15" s="431"/>
      <c r="DT15" s="431"/>
      <c r="DU15" s="431"/>
      <c r="DV15" s="431"/>
      <c r="DW15" s="431"/>
      <c r="DX15" s="431"/>
      <c r="DY15" s="431"/>
      <c r="DZ15" s="431"/>
      <c r="EA15" s="431"/>
      <c r="EB15" s="431"/>
      <c r="EC15" s="431"/>
      <c r="ED15" s="431"/>
      <c r="EE15" s="431"/>
      <c r="EF15" s="431"/>
      <c r="EG15" s="431"/>
      <c r="EH15" s="431"/>
      <c r="EI15" s="431"/>
      <c r="EJ15" s="431"/>
      <c r="EK15" s="431"/>
      <c r="EL15" s="431"/>
      <c r="EM15" s="431"/>
      <c r="EN15" s="431"/>
      <c r="EO15" s="431"/>
      <c r="EP15" s="431"/>
      <c r="EQ15" s="431"/>
      <c r="ER15" s="431"/>
      <c r="ES15" s="431"/>
      <c r="ET15" s="431"/>
      <c r="EU15" s="431"/>
      <c r="EV15" s="431"/>
      <c r="EW15" s="431"/>
      <c r="EX15" s="431"/>
      <c r="EY15" s="431"/>
      <c r="EZ15" s="431"/>
      <c r="FA15" s="431"/>
      <c r="FB15" s="431"/>
      <c r="FC15" s="431"/>
      <c r="FD15" s="431"/>
      <c r="FE15" s="431"/>
      <c r="FF15" s="431"/>
      <c r="FG15" s="431"/>
      <c r="FH15" s="431"/>
      <c r="FI15" s="431"/>
      <c r="FJ15" s="431"/>
      <c r="FK15" s="431"/>
      <c r="FL15" s="431"/>
      <c r="FM15" s="431"/>
      <c r="FN15" s="431"/>
      <c r="FO15" s="431"/>
      <c r="FP15" s="431"/>
      <c r="FQ15" s="431"/>
      <c r="FR15" s="431"/>
      <c r="FS15" s="431"/>
      <c r="FT15" s="431"/>
      <c r="FU15" s="431"/>
      <c r="FV15" s="431"/>
      <c r="FW15" s="431"/>
      <c r="FX15" s="431"/>
      <c r="FY15" s="431"/>
      <c r="FZ15" s="431"/>
      <c r="GA15" s="431"/>
      <c r="GB15" s="431"/>
      <c r="GC15" s="431"/>
      <c r="GD15" s="431"/>
      <c r="GE15" s="431"/>
      <c r="GF15" s="431"/>
      <c r="GG15" s="431"/>
      <c r="GH15" s="431"/>
      <c r="GI15" s="431"/>
      <c r="GJ15" s="431"/>
      <c r="GK15" s="431"/>
      <c r="GL15" s="431"/>
      <c r="GM15" s="431"/>
      <c r="GN15" s="431"/>
      <c r="GO15" s="431"/>
      <c r="GP15" s="431"/>
      <c r="GQ15" s="431"/>
      <c r="GR15" s="431"/>
      <c r="GS15" s="431"/>
      <c r="GT15" s="431"/>
      <c r="GU15" s="431"/>
      <c r="GV15" s="431"/>
      <c r="GW15" s="431"/>
      <c r="GX15" s="431"/>
      <c r="GY15" s="431"/>
      <c r="GZ15" s="431"/>
      <c r="HA15" s="431"/>
      <c r="HB15" s="431"/>
      <c r="HC15" s="431"/>
      <c r="HD15" s="431"/>
      <c r="HE15" s="431"/>
      <c r="HF15" s="431"/>
      <c r="HG15" s="431"/>
      <c r="HH15" s="431"/>
      <c r="HI15" s="431"/>
      <c r="HJ15" s="431"/>
      <c r="HK15" s="431"/>
      <c r="HL15" s="431"/>
      <c r="HM15" s="431"/>
      <c r="HN15" s="431"/>
      <c r="HO15" s="431"/>
      <c r="HP15" s="431"/>
      <c r="HQ15" s="431"/>
      <c r="HR15" s="431"/>
      <c r="HS15" s="431"/>
      <c r="HT15" s="431"/>
      <c r="HU15" s="431"/>
      <c r="HV15" s="431"/>
      <c r="HW15" s="431"/>
      <c r="HX15" s="431"/>
      <c r="HY15" s="431"/>
      <c r="HZ15" s="431"/>
      <c r="IA15" s="431"/>
      <c r="IB15" s="431"/>
      <c r="IC15" s="431"/>
      <c r="ID15" s="431"/>
      <c r="IE15" s="431"/>
      <c r="IF15" s="431"/>
      <c r="IG15" s="431"/>
      <c r="IH15" s="431"/>
      <c r="II15" s="431"/>
      <c r="IJ15" s="431"/>
      <c r="IK15" s="431"/>
      <c r="IL15" s="431"/>
      <c r="IM15" s="431"/>
      <c r="IN15" s="431"/>
      <c r="IO15" s="431"/>
      <c r="IP15" s="431"/>
      <c r="IQ15" s="431"/>
      <c r="IR15" s="431"/>
      <c r="IS15" s="431"/>
      <c r="IT15" s="431"/>
      <c r="IU15" s="431"/>
      <c r="IV15" s="431"/>
      <c r="IW15" s="431"/>
      <c r="IX15" s="431"/>
      <c r="IY15" s="431"/>
      <c r="IZ15" s="431"/>
      <c r="JA15" s="431"/>
      <c r="JB15" s="431"/>
      <c r="JC15" s="431"/>
      <c r="JD15" s="431"/>
      <c r="JE15" s="431"/>
      <c r="JF15" s="431"/>
      <c r="JG15" s="431"/>
      <c r="JH15" s="431"/>
      <c r="JI15" s="431"/>
      <c r="JJ15" s="431"/>
      <c r="JK15" s="431"/>
      <c r="JL15" s="431"/>
      <c r="JM15" s="431"/>
      <c r="JN15" s="431"/>
      <c r="JO15" s="431"/>
      <c r="JP15" s="431"/>
      <c r="JQ15" s="431"/>
      <c r="JR15" s="431"/>
      <c r="JS15" s="431"/>
      <c r="JT15" s="431"/>
      <c r="JU15" s="431"/>
      <c r="JV15" s="431"/>
      <c r="JW15" s="431"/>
      <c r="JX15" s="431"/>
      <c r="JY15" s="431"/>
      <c r="JZ15" s="431"/>
      <c r="KA15" s="431"/>
      <c r="KB15" s="431"/>
      <c r="KC15" s="431"/>
      <c r="KD15" s="431"/>
      <c r="KE15" s="431"/>
      <c r="KF15" s="431"/>
      <c r="KG15" s="431"/>
      <c r="KH15" s="431"/>
      <c r="KI15" s="431"/>
      <c r="KJ15" s="431"/>
      <c r="KK15" s="431"/>
      <c r="KL15" s="431"/>
      <c r="KM15" s="431"/>
      <c r="KN15" s="431"/>
      <c r="KO15" s="431"/>
      <c r="KP15" s="431"/>
      <c r="KQ15" s="431"/>
      <c r="KR15" s="431"/>
      <c r="KS15" s="431"/>
      <c r="KT15" s="431"/>
      <c r="KU15" s="431"/>
      <c r="KV15" s="431"/>
      <c r="KW15" s="431"/>
      <c r="KX15" s="431"/>
      <c r="KY15" s="431"/>
      <c r="KZ15" s="431"/>
      <c r="LA15" s="431"/>
      <c r="LB15" s="431"/>
      <c r="LC15" s="431"/>
      <c r="LD15" s="431"/>
      <c r="LE15" s="431"/>
      <c r="LF15" s="431"/>
      <c r="LG15" s="431"/>
      <c r="LH15" s="431"/>
      <c r="LI15" s="431"/>
      <c r="LJ15" s="431"/>
      <c r="LK15" s="431"/>
      <c r="LL15" s="431"/>
      <c r="LM15" s="431"/>
      <c r="LN15" s="431"/>
      <c r="LO15" s="431"/>
      <c r="LP15" s="431"/>
      <c r="LQ15" s="431"/>
      <c r="LR15" s="431"/>
      <c r="LS15" s="431"/>
      <c r="LT15" s="431"/>
      <c r="LU15" s="431"/>
      <c r="LV15" s="431"/>
      <c r="LW15" s="431"/>
      <c r="LX15" s="431"/>
      <c r="LY15" s="431"/>
      <c r="LZ15" s="431"/>
      <c r="MA15" s="431"/>
      <c r="MB15" s="431"/>
      <c r="MC15" s="431"/>
      <c r="MD15" s="431"/>
      <c r="ME15" s="431"/>
      <c r="MF15" s="431"/>
      <c r="MG15" s="431"/>
      <c r="MH15" s="431"/>
      <c r="MI15" s="431"/>
      <c r="MJ15" s="431"/>
      <c r="MK15" s="431"/>
      <c r="ML15" s="431"/>
      <c r="MM15" s="431"/>
      <c r="MN15" s="431"/>
      <c r="MO15" s="431"/>
      <c r="MP15" s="431"/>
      <c r="MQ15" s="431"/>
      <c r="MR15" s="431"/>
      <c r="MS15" s="431"/>
      <c r="MT15" s="431"/>
      <c r="MU15" s="431"/>
      <c r="MV15" s="431"/>
      <c r="MW15" s="431"/>
      <c r="MX15" s="431"/>
      <c r="MY15" s="431"/>
      <c r="MZ15" s="431"/>
      <c r="NA15" s="431"/>
      <c r="NB15" s="431"/>
      <c r="NC15" s="431"/>
      <c r="ND15" s="431"/>
      <c r="NE15" s="431"/>
      <c r="NF15" s="431"/>
      <c r="NG15" s="431"/>
      <c r="NH15" s="431"/>
      <c r="NI15" s="431"/>
      <c r="NJ15" s="431"/>
      <c r="NK15" s="431"/>
      <c r="NL15" s="431"/>
      <c r="NM15" s="431"/>
      <c r="NN15" s="431"/>
      <c r="NO15" s="431"/>
      <c r="NP15" s="431"/>
      <c r="NQ15" s="431"/>
      <c r="NR15" s="431"/>
      <c r="NS15" s="431"/>
      <c r="NT15" s="431"/>
      <c r="NU15" s="431"/>
      <c r="NV15" s="431"/>
      <c r="NW15" s="431"/>
      <c r="NX15" s="431"/>
      <c r="NY15" s="431"/>
      <c r="NZ15" s="431"/>
      <c r="OA15" s="431"/>
      <c r="OB15" s="431"/>
      <c r="OC15" s="431"/>
      <c r="OD15" s="431"/>
      <c r="OE15" s="431"/>
      <c r="OF15" s="431"/>
      <c r="OG15" s="431"/>
      <c r="OH15" s="431"/>
      <c r="OI15" s="431"/>
      <c r="OJ15" s="431"/>
      <c r="OK15" s="431"/>
      <c r="OL15" s="431"/>
      <c r="OM15" s="431"/>
      <c r="ON15" s="431"/>
      <c r="OO15" s="431"/>
      <c r="OP15" s="431"/>
      <c r="OQ15" s="431"/>
      <c r="OR15" s="431"/>
      <c r="OS15" s="431"/>
      <c r="OT15" s="431"/>
      <c r="OU15" s="431"/>
      <c r="OV15" s="431"/>
      <c r="OW15" s="431"/>
      <c r="OX15" s="431"/>
      <c r="OY15" s="431"/>
      <c r="OZ15" s="431"/>
      <c r="PA15" s="431"/>
      <c r="PB15" s="431"/>
      <c r="PC15" s="431"/>
      <c r="PD15" s="431"/>
      <c r="PE15" s="431"/>
      <c r="PF15" s="431"/>
      <c r="PG15" s="431"/>
      <c r="PH15" s="431"/>
      <c r="PI15" s="431"/>
      <c r="PJ15" s="431"/>
      <c r="PK15" s="431"/>
      <c r="PL15" s="431"/>
      <c r="PM15" s="431"/>
      <c r="PN15" s="431"/>
      <c r="PO15" s="431"/>
      <c r="PP15" s="431"/>
      <c r="PQ15" s="431"/>
      <c r="PR15" s="431"/>
      <c r="PS15" s="431"/>
      <c r="PT15" s="431"/>
      <c r="PU15" s="431"/>
      <c r="PV15" s="431"/>
      <c r="PW15" s="431"/>
      <c r="PX15" s="431"/>
      <c r="PY15" s="431"/>
      <c r="PZ15" s="431"/>
      <c r="QA15" s="431"/>
      <c r="QB15" s="431"/>
      <c r="QC15" s="431"/>
      <c r="QD15" s="431"/>
      <c r="QE15" s="431"/>
      <c r="QF15" s="431"/>
      <c r="QG15" s="431"/>
      <c r="QH15" s="431"/>
      <c r="QI15" s="431"/>
      <c r="QJ15" s="431"/>
      <c r="QK15" s="431"/>
      <c r="QL15" s="431"/>
      <c r="QM15" s="431"/>
      <c r="QN15" s="431"/>
      <c r="QO15" s="431"/>
      <c r="QP15" s="431"/>
      <c r="QQ15" s="431"/>
      <c r="QR15" s="431"/>
      <c r="QS15" s="431"/>
      <c r="QT15" s="431"/>
      <c r="QU15" s="431"/>
      <c r="QV15" s="431"/>
      <c r="QW15" s="431"/>
      <c r="QX15" s="431"/>
      <c r="QY15" s="431"/>
      <c r="QZ15" s="431"/>
      <c r="RA15" s="431"/>
      <c r="RB15" s="431"/>
      <c r="RC15" s="431"/>
      <c r="RD15" s="431"/>
      <c r="RE15" s="431"/>
      <c r="RF15" s="431"/>
      <c r="RG15" s="431"/>
      <c r="RH15" s="431"/>
      <c r="RI15" s="431"/>
      <c r="RJ15" s="431"/>
      <c r="RK15" s="431"/>
      <c r="RL15" s="431"/>
      <c r="RM15" s="431"/>
      <c r="RN15" s="431"/>
      <c r="RO15" s="431"/>
      <c r="RP15" s="431"/>
      <c r="RQ15" s="431"/>
      <c r="RR15" s="431"/>
      <c r="RS15" s="431"/>
      <c r="RT15" s="431"/>
      <c r="RU15" s="431"/>
      <c r="RV15" s="431"/>
      <c r="RW15" s="431"/>
      <c r="RX15" s="431"/>
      <c r="RY15" s="431"/>
      <c r="RZ15" s="431"/>
      <c r="SA15" s="431"/>
      <c r="SB15" s="431"/>
      <c r="SC15" s="431"/>
      <c r="SD15" s="431"/>
      <c r="SE15" s="431"/>
      <c r="SF15" s="431"/>
      <c r="SG15" s="431"/>
      <c r="SH15" s="431"/>
      <c r="SI15" s="431"/>
      <c r="SJ15" s="431"/>
      <c r="SK15" s="431"/>
      <c r="SL15" s="431"/>
      <c r="SM15" s="431"/>
      <c r="SN15" s="431"/>
      <c r="SO15" s="431"/>
      <c r="SP15" s="431"/>
      <c r="SQ15" s="431"/>
      <c r="SR15" s="431"/>
      <c r="SS15" s="431"/>
      <c r="ST15" s="431"/>
      <c r="SU15" s="431"/>
      <c r="SV15" s="431"/>
      <c r="SW15" s="431"/>
      <c r="SX15" s="431"/>
      <c r="SY15" s="431"/>
      <c r="SZ15" s="431"/>
      <c r="TA15" s="431"/>
      <c r="TB15" s="431"/>
      <c r="TC15" s="431"/>
      <c r="TD15" s="431"/>
      <c r="TE15" s="431"/>
      <c r="TF15" s="431"/>
      <c r="TG15" s="431"/>
      <c r="TH15" s="431"/>
      <c r="TI15" s="431"/>
      <c r="TJ15" s="431"/>
      <c r="TK15" s="431"/>
      <c r="TL15" s="431"/>
      <c r="TM15" s="431"/>
      <c r="TN15" s="431"/>
      <c r="TO15" s="431"/>
      <c r="TP15" s="431"/>
      <c r="TQ15" s="431"/>
      <c r="TR15" s="431"/>
      <c r="TS15" s="431"/>
      <c r="TT15" s="431"/>
      <c r="TU15" s="431"/>
      <c r="TV15" s="431"/>
      <c r="TW15" s="431"/>
      <c r="TX15" s="431"/>
      <c r="TY15" s="431"/>
      <c r="TZ15" s="431"/>
      <c r="UA15" s="431"/>
      <c r="UB15" s="431"/>
      <c r="UC15" s="431"/>
      <c r="UD15" s="431"/>
      <c r="UE15" s="431"/>
      <c r="UF15" s="431"/>
      <c r="UG15" s="431"/>
      <c r="UH15" s="431"/>
      <c r="UI15" s="431"/>
      <c r="UJ15" s="431"/>
      <c r="UK15" s="431"/>
      <c r="UL15" s="431"/>
      <c r="UM15" s="431"/>
      <c r="UN15" s="431"/>
      <c r="UO15" s="431"/>
      <c r="UP15" s="431"/>
      <c r="UQ15" s="431"/>
      <c r="UR15" s="431"/>
      <c r="US15" s="431"/>
      <c r="UT15" s="431"/>
      <c r="UU15" s="431"/>
      <c r="UV15" s="431"/>
      <c r="UW15" s="431"/>
      <c r="UX15" s="431"/>
      <c r="UY15" s="431"/>
      <c r="UZ15" s="431"/>
      <c r="VA15" s="431"/>
      <c r="VB15" s="431"/>
      <c r="VC15" s="431"/>
      <c r="VD15" s="431"/>
      <c r="VE15" s="431"/>
      <c r="VF15" s="431"/>
      <c r="VG15" s="431"/>
      <c r="VH15" s="431"/>
      <c r="VI15" s="431"/>
      <c r="VJ15" s="431"/>
      <c r="VK15" s="431"/>
      <c r="VL15" s="431"/>
      <c r="VM15" s="431"/>
      <c r="VN15" s="431"/>
      <c r="VO15" s="431"/>
      <c r="VP15" s="431"/>
      <c r="VQ15" s="431"/>
      <c r="VR15" s="431"/>
      <c r="VS15" s="431"/>
      <c r="VT15" s="431"/>
      <c r="VU15" s="431"/>
      <c r="VV15" s="431"/>
      <c r="VW15" s="431"/>
      <c r="VX15" s="431"/>
      <c r="VY15" s="431"/>
      <c r="VZ15" s="431"/>
      <c r="WA15" s="431"/>
      <c r="WB15" s="431"/>
      <c r="WC15" s="431"/>
      <c r="WD15" s="431"/>
      <c r="WE15" s="431"/>
      <c r="WF15" s="431"/>
      <c r="WG15" s="431"/>
      <c r="WH15" s="431"/>
      <c r="WI15" s="431"/>
      <c r="WJ15" s="431"/>
      <c r="WK15" s="431"/>
      <c r="WL15" s="431"/>
      <c r="WM15" s="431"/>
      <c r="WN15" s="431"/>
      <c r="WO15" s="431"/>
      <c r="WP15" s="431"/>
      <c r="WQ15" s="431"/>
      <c r="WR15" s="431"/>
      <c r="WS15" s="431"/>
      <c r="WT15" s="431"/>
      <c r="WU15" s="431"/>
      <c r="WV15" s="431"/>
      <c r="WW15" s="431"/>
      <c r="WX15" s="431"/>
      <c r="WY15" s="431"/>
      <c r="WZ15" s="431"/>
      <c r="XA15" s="431"/>
      <c r="XB15" s="431"/>
      <c r="XC15" s="431"/>
      <c r="XD15" s="431"/>
      <c r="XE15" s="431"/>
      <c r="XF15" s="431"/>
      <c r="XG15" s="431"/>
      <c r="XH15" s="431"/>
      <c r="XI15" s="431"/>
      <c r="XJ15" s="431"/>
      <c r="XK15" s="431"/>
      <c r="XL15" s="431"/>
      <c r="XM15" s="431"/>
      <c r="XN15" s="431"/>
      <c r="XO15" s="431"/>
      <c r="XP15" s="431"/>
      <c r="XQ15" s="431"/>
      <c r="XR15" s="431"/>
      <c r="XS15" s="431"/>
      <c r="XT15" s="431"/>
      <c r="XU15" s="431"/>
      <c r="XV15" s="431"/>
      <c r="XW15" s="431"/>
      <c r="XX15" s="431"/>
      <c r="XY15" s="431"/>
      <c r="XZ15" s="431"/>
      <c r="YA15" s="431"/>
      <c r="YB15" s="431"/>
      <c r="YC15" s="431"/>
      <c r="YD15" s="431"/>
      <c r="YE15" s="431"/>
      <c r="YF15" s="431"/>
      <c r="YG15" s="431"/>
      <c r="YH15" s="431"/>
      <c r="YI15" s="431"/>
      <c r="YJ15" s="431"/>
      <c r="YK15" s="431"/>
      <c r="YL15" s="431"/>
      <c r="YM15" s="431"/>
      <c r="YN15" s="431"/>
      <c r="YO15" s="431"/>
      <c r="YP15" s="431"/>
      <c r="YQ15" s="431"/>
      <c r="YR15" s="431"/>
      <c r="YS15" s="431"/>
      <c r="YT15" s="431"/>
      <c r="YU15" s="431"/>
      <c r="YV15" s="431"/>
      <c r="YW15" s="431"/>
      <c r="YX15" s="431"/>
      <c r="YY15" s="431"/>
      <c r="YZ15" s="431"/>
      <c r="ZA15" s="431"/>
      <c r="ZB15" s="431"/>
      <c r="ZC15" s="431"/>
      <c r="ZD15" s="431"/>
      <c r="ZE15" s="431"/>
      <c r="ZF15" s="431"/>
      <c r="ZG15" s="431"/>
      <c r="ZH15" s="431"/>
      <c r="ZI15" s="431"/>
      <c r="ZJ15" s="431"/>
      <c r="ZK15" s="431"/>
      <c r="ZL15" s="431"/>
      <c r="ZM15" s="431"/>
      <c r="ZN15" s="431"/>
      <c r="ZO15" s="431"/>
      <c r="ZP15" s="431"/>
      <c r="ZQ15" s="431"/>
      <c r="ZR15" s="431"/>
      <c r="ZS15" s="431"/>
      <c r="ZT15" s="431"/>
      <c r="ZU15" s="431"/>
      <c r="ZV15" s="431"/>
      <c r="ZW15" s="431"/>
      <c r="ZX15" s="431"/>
      <c r="ZY15" s="431"/>
      <c r="ZZ15" s="431"/>
      <c r="AAA15" s="431"/>
      <c r="AAB15" s="431"/>
      <c r="AAC15" s="431"/>
      <c r="AAD15" s="431"/>
      <c r="AAE15" s="431"/>
      <c r="AAF15" s="431"/>
      <c r="AAG15" s="431"/>
      <c r="AAH15" s="431"/>
      <c r="AAI15" s="431"/>
      <c r="AAJ15" s="431"/>
      <c r="AAK15" s="431"/>
      <c r="AAL15" s="431"/>
      <c r="AAM15" s="431"/>
      <c r="AAN15" s="431"/>
      <c r="AAO15" s="431"/>
      <c r="AAP15" s="431"/>
      <c r="AAQ15" s="431"/>
      <c r="AAR15" s="431"/>
      <c r="AAS15" s="431"/>
      <c r="AAT15" s="431"/>
      <c r="AAU15" s="431"/>
      <c r="AAV15" s="431"/>
      <c r="AAW15" s="431"/>
      <c r="AAX15" s="431"/>
      <c r="AAY15" s="431"/>
      <c r="AAZ15" s="431"/>
      <c r="ABA15" s="431"/>
      <c r="ABB15" s="431"/>
      <c r="ABC15" s="431"/>
      <c r="ABD15" s="431"/>
      <c r="ABE15" s="431"/>
      <c r="ABF15" s="431"/>
      <c r="ABG15" s="431"/>
      <c r="ABH15" s="431"/>
      <c r="ABI15" s="431"/>
      <c r="ABJ15" s="431"/>
      <c r="ABK15" s="431"/>
      <c r="ABL15" s="431"/>
      <c r="ABM15" s="431"/>
      <c r="ABN15" s="431"/>
      <c r="ABO15" s="431"/>
      <c r="ABP15" s="431"/>
      <c r="ABQ15" s="431"/>
      <c r="ABR15" s="431"/>
      <c r="ABS15" s="431"/>
      <c r="ABT15" s="431"/>
      <c r="ABU15" s="431"/>
      <c r="ABV15" s="431"/>
      <c r="ABW15" s="431"/>
      <c r="ABX15" s="431"/>
      <c r="ABY15" s="431"/>
      <c r="ABZ15" s="431"/>
      <c r="ACA15" s="431"/>
      <c r="ACB15" s="431"/>
      <c r="ACC15" s="431"/>
      <c r="ACD15" s="431"/>
      <c r="ACE15" s="431"/>
      <c r="ACF15" s="431"/>
      <c r="ACG15" s="431"/>
      <c r="ACH15" s="431"/>
      <c r="ACI15" s="431"/>
      <c r="ACJ15" s="431"/>
      <c r="ACK15" s="431"/>
      <c r="ACL15" s="431"/>
      <c r="ACM15" s="431"/>
      <c r="ACN15" s="431"/>
      <c r="ACO15" s="431"/>
      <c r="ACP15" s="431"/>
      <c r="ACQ15" s="431"/>
      <c r="ACR15" s="431"/>
      <c r="ACS15" s="431"/>
      <c r="ACT15" s="431"/>
      <c r="ACU15" s="431"/>
      <c r="ACV15" s="431"/>
      <c r="ACW15" s="431"/>
      <c r="ACX15" s="431"/>
      <c r="ACY15" s="431"/>
      <c r="ACZ15" s="431"/>
      <c r="ADA15" s="431"/>
      <c r="ADB15" s="431"/>
      <c r="ADC15" s="431"/>
      <c r="ADD15" s="431"/>
      <c r="ADE15" s="431"/>
      <c r="ADF15" s="431"/>
      <c r="ADG15" s="431"/>
      <c r="ADH15" s="431"/>
      <c r="ADI15" s="431"/>
      <c r="ADJ15" s="431"/>
      <c r="ADK15" s="431"/>
      <c r="ADL15" s="431"/>
      <c r="ADM15" s="431"/>
      <c r="ADN15" s="431"/>
      <c r="ADO15" s="431"/>
      <c r="ADP15" s="431"/>
      <c r="ADQ15" s="431"/>
      <c r="ADR15" s="431"/>
      <c r="ADS15" s="431"/>
      <c r="ADT15" s="431"/>
      <c r="ADU15" s="431"/>
      <c r="ADV15" s="431"/>
      <c r="ADW15" s="431"/>
      <c r="ADX15" s="431"/>
      <c r="ADY15" s="431"/>
      <c r="ADZ15" s="431"/>
      <c r="AEA15" s="431"/>
      <c r="AEB15" s="431"/>
      <c r="AEC15" s="431"/>
      <c r="AED15" s="431"/>
      <c r="AEE15" s="431"/>
      <c r="AEF15" s="431"/>
      <c r="AEG15" s="431"/>
      <c r="AEH15" s="431"/>
      <c r="AEI15" s="431"/>
      <c r="AEJ15" s="431"/>
      <c r="AEK15" s="431"/>
      <c r="AEL15" s="431"/>
      <c r="AEM15" s="431"/>
      <c r="AEN15" s="431"/>
      <c r="AEO15" s="431"/>
      <c r="AEP15" s="431"/>
      <c r="AEQ15" s="431"/>
      <c r="AER15" s="431"/>
      <c r="AES15" s="431"/>
      <c r="AET15" s="431"/>
      <c r="AEU15" s="431"/>
      <c r="AEV15" s="431"/>
      <c r="AEW15" s="431"/>
      <c r="AEX15" s="431"/>
      <c r="AEY15" s="431"/>
      <c r="AEZ15" s="431"/>
      <c r="AFA15" s="431"/>
      <c r="AFB15" s="431"/>
      <c r="AFC15" s="431"/>
      <c r="AFD15" s="431"/>
      <c r="AFE15" s="431"/>
      <c r="AFF15" s="431"/>
      <c r="AFG15" s="431"/>
      <c r="AFH15" s="431"/>
      <c r="AFI15" s="431"/>
      <c r="AFJ15" s="431"/>
      <c r="AFK15" s="431"/>
      <c r="AFL15" s="431"/>
      <c r="AFM15" s="431"/>
      <c r="AFN15" s="431"/>
      <c r="AFO15" s="431"/>
      <c r="AFP15" s="431"/>
      <c r="AFQ15" s="431"/>
      <c r="AFR15" s="431"/>
      <c r="AFS15" s="431"/>
      <c r="AFT15" s="431"/>
      <c r="AFU15" s="431"/>
      <c r="AFV15" s="431"/>
      <c r="AFW15" s="431"/>
      <c r="AFX15" s="431"/>
      <c r="AFY15" s="431"/>
      <c r="AFZ15" s="431"/>
      <c r="AGA15" s="431"/>
      <c r="AGB15" s="431"/>
      <c r="AGC15" s="431"/>
      <c r="AGD15" s="431"/>
      <c r="AGE15" s="431"/>
      <c r="AGF15" s="431"/>
      <c r="AGG15" s="431"/>
      <c r="AGH15" s="431"/>
      <c r="AGI15" s="431"/>
      <c r="AGJ15" s="431"/>
      <c r="AGK15" s="431"/>
      <c r="AGL15" s="431"/>
      <c r="AGM15" s="431"/>
      <c r="AGN15" s="431"/>
      <c r="AGO15" s="431"/>
      <c r="AGP15" s="431"/>
      <c r="AGQ15" s="431"/>
      <c r="AGR15" s="431"/>
      <c r="AGS15" s="431"/>
      <c r="AGT15" s="431"/>
      <c r="AGU15" s="431"/>
      <c r="AGV15" s="431"/>
      <c r="AGW15" s="431"/>
      <c r="AGX15" s="431"/>
      <c r="AGY15" s="431"/>
      <c r="AGZ15" s="431"/>
      <c r="AHA15" s="431"/>
      <c r="AHB15" s="431"/>
      <c r="AHC15" s="431"/>
      <c r="AHD15" s="431"/>
      <c r="AHE15" s="431"/>
      <c r="AHF15" s="431"/>
      <c r="AHG15" s="431"/>
      <c r="AHH15" s="431"/>
      <c r="AHI15" s="431"/>
      <c r="AHJ15" s="431"/>
      <c r="AHK15" s="431"/>
      <c r="AHL15" s="431"/>
      <c r="AHM15" s="431"/>
      <c r="AHN15" s="431"/>
      <c r="AHO15" s="431"/>
      <c r="AHP15" s="431"/>
      <c r="AHQ15" s="431"/>
      <c r="AHR15" s="431"/>
      <c r="AHS15" s="431"/>
      <c r="AHT15" s="431"/>
      <c r="AHU15" s="431"/>
      <c r="AHV15" s="431"/>
      <c r="AHW15" s="431"/>
      <c r="AHX15" s="431"/>
      <c r="AHY15" s="431"/>
      <c r="AHZ15" s="431"/>
      <c r="AIA15" s="431"/>
      <c r="AIB15" s="431"/>
      <c r="AIC15" s="431"/>
      <c r="AID15" s="431"/>
      <c r="AIE15" s="431"/>
      <c r="AIF15" s="431"/>
      <c r="AIG15" s="431"/>
      <c r="AIH15" s="431"/>
      <c r="AII15" s="431"/>
      <c r="AIJ15" s="431"/>
      <c r="AIK15" s="431"/>
      <c r="AIL15" s="431"/>
      <c r="AIM15" s="431"/>
      <c r="AIN15" s="431"/>
      <c r="AIO15" s="431"/>
      <c r="AIP15" s="431"/>
      <c r="AIQ15" s="431"/>
      <c r="AIR15" s="431"/>
      <c r="AIS15" s="431"/>
      <c r="AIT15" s="431"/>
      <c r="AIU15" s="431"/>
      <c r="AIV15" s="431"/>
      <c r="AIW15" s="431"/>
      <c r="AIX15" s="431"/>
      <c r="AIY15" s="431"/>
      <c r="AIZ15" s="431"/>
      <c r="AJA15" s="431"/>
      <c r="AJB15" s="431"/>
      <c r="AJC15" s="431"/>
      <c r="AJD15" s="431"/>
      <c r="AJE15" s="431"/>
      <c r="AJF15" s="431"/>
      <c r="AJG15" s="431"/>
      <c r="AJH15" s="431"/>
      <c r="AJI15" s="431"/>
      <c r="AJJ15" s="431"/>
      <c r="AJK15" s="431"/>
      <c r="AJL15" s="431"/>
      <c r="AJM15" s="431"/>
      <c r="AJN15" s="431"/>
      <c r="AJO15" s="431"/>
      <c r="AJP15" s="431"/>
      <c r="AJQ15" s="431"/>
      <c r="AJR15" s="431"/>
      <c r="AJS15" s="431"/>
      <c r="AJT15" s="431"/>
      <c r="AJU15" s="431"/>
      <c r="AJV15" s="431"/>
      <c r="AJW15" s="431"/>
      <c r="AJX15" s="431"/>
      <c r="AJY15" s="431"/>
      <c r="AJZ15" s="431"/>
      <c r="AKA15" s="431"/>
      <c r="AKB15" s="431"/>
      <c r="AKC15" s="431"/>
      <c r="AKD15" s="431"/>
      <c r="AKE15" s="431"/>
      <c r="AKF15" s="431"/>
      <c r="AKG15" s="431"/>
      <c r="AKH15" s="431"/>
      <c r="AKI15" s="431"/>
      <c r="AKJ15" s="431"/>
      <c r="AKK15" s="431"/>
      <c r="AKL15" s="431"/>
      <c r="AKM15" s="431"/>
      <c r="AKN15" s="431"/>
      <c r="AKO15" s="431"/>
      <c r="AKP15" s="431"/>
      <c r="AKQ15" s="431"/>
      <c r="AKR15" s="431"/>
      <c r="AKS15" s="431"/>
      <c r="AKT15" s="431"/>
      <c r="AKU15" s="431"/>
      <c r="AKV15" s="431"/>
      <c r="AKW15" s="431"/>
      <c r="AKX15" s="431"/>
      <c r="AKY15" s="431"/>
      <c r="AKZ15" s="431"/>
      <c r="ALA15" s="431"/>
      <c r="ALB15" s="431"/>
      <c r="ALC15" s="431"/>
      <c r="ALD15" s="431"/>
      <c r="ALE15" s="431"/>
      <c r="ALF15" s="431"/>
      <c r="ALG15" s="431"/>
      <c r="ALH15" s="431"/>
      <c r="ALI15" s="431"/>
      <c r="ALJ15" s="431"/>
      <c r="ALK15" s="431"/>
      <c r="ALL15" s="431"/>
      <c r="ALM15" s="431"/>
      <c r="ALN15" s="431"/>
      <c r="ALO15" s="431"/>
      <c r="ALP15" s="431"/>
      <c r="ALQ15" s="431"/>
      <c r="ALR15" s="431"/>
      <c r="ALS15" s="431"/>
      <c r="ALT15" s="431"/>
      <c r="ALU15" s="431"/>
      <c r="ALV15" s="431"/>
      <c r="ALW15" s="431"/>
      <c r="ALX15" s="431"/>
      <c r="ALY15" s="431"/>
      <c r="ALZ15" s="431"/>
      <c r="AMA15" s="431"/>
      <c r="AMB15" s="431"/>
      <c r="AMC15" s="431"/>
      <c r="AMD15" s="431"/>
      <c r="AME15" s="431"/>
      <c r="AMF15" s="431"/>
      <c r="AMG15" s="431"/>
      <c r="AMH15" s="431"/>
      <c r="AMI15" s="431"/>
      <c r="AMJ15" s="431"/>
      <c r="AMK15" s="431"/>
      <c r="AML15" s="431"/>
      <c r="AMM15" s="431"/>
      <c r="AMN15" s="431"/>
      <c r="AMO15" s="431"/>
      <c r="AMP15" s="431"/>
      <c r="AMQ15" s="431"/>
      <c r="AMR15" s="431"/>
      <c r="AMS15" s="431"/>
      <c r="AMT15" s="431"/>
      <c r="AMU15" s="431"/>
      <c r="AMV15" s="431"/>
      <c r="AMW15" s="431"/>
      <c r="AMX15" s="431"/>
      <c r="AMY15" s="431"/>
      <c r="AMZ15" s="431"/>
      <c r="ANA15" s="431"/>
      <c r="ANB15" s="431"/>
      <c r="ANC15" s="431"/>
      <c r="AND15" s="431"/>
      <c r="ANE15" s="431"/>
      <c r="ANF15" s="431"/>
      <c r="ANG15" s="431"/>
      <c r="ANH15" s="431"/>
      <c r="ANI15" s="431"/>
      <c r="ANJ15" s="431"/>
      <c r="ANK15" s="431"/>
      <c r="ANL15" s="431"/>
      <c r="ANM15" s="431"/>
      <c r="ANN15" s="431"/>
      <c r="ANO15" s="431"/>
      <c r="ANP15" s="431"/>
      <c r="ANQ15" s="431"/>
      <c r="ANR15" s="431"/>
      <c r="ANS15" s="431"/>
      <c r="ANT15" s="431"/>
      <c r="ANU15" s="431"/>
      <c r="ANV15" s="431"/>
      <c r="ANW15" s="431"/>
      <c r="ANX15" s="431"/>
      <c r="ANY15" s="431"/>
      <c r="ANZ15" s="431"/>
      <c r="AOA15" s="431"/>
      <c r="AOB15" s="431"/>
      <c r="AOC15" s="431"/>
      <c r="AOD15" s="431"/>
      <c r="AOE15" s="431"/>
      <c r="AOF15" s="431"/>
      <c r="AOG15" s="431"/>
      <c r="AOH15" s="431"/>
      <c r="AOI15" s="431"/>
      <c r="AOJ15" s="431"/>
      <c r="AOK15" s="431"/>
      <c r="AOL15" s="431"/>
      <c r="AOM15" s="431"/>
      <c r="AON15" s="431"/>
      <c r="AOO15" s="431"/>
      <c r="AOP15" s="431"/>
      <c r="AOQ15" s="431"/>
      <c r="AOR15" s="431"/>
      <c r="AOS15" s="431"/>
      <c r="AOT15" s="431"/>
      <c r="AOU15" s="431"/>
      <c r="AOV15" s="431"/>
      <c r="AOW15" s="431"/>
      <c r="AOX15" s="431"/>
      <c r="AOY15" s="431"/>
      <c r="AOZ15" s="431"/>
      <c r="APA15" s="431"/>
      <c r="APB15" s="431"/>
      <c r="APC15" s="431"/>
      <c r="APD15" s="431"/>
      <c r="APE15" s="431"/>
      <c r="APF15" s="431"/>
      <c r="APG15" s="431"/>
      <c r="APH15" s="431"/>
      <c r="API15" s="431"/>
      <c r="APJ15" s="431"/>
      <c r="APK15" s="431"/>
      <c r="APL15" s="431"/>
      <c r="APM15" s="431"/>
      <c r="APN15" s="431"/>
      <c r="APO15" s="431"/>
      <c r="APP15" s="431"/>
      <c r="APQ15" s="431"/>
      <c r="APR15" s="431"/>
      <c r="APS15" s="431"/>
      <c r="APT15" s="431"/>
      <c r="APU15" s="431"/>
      <c r="APV15" s="431"/>
      <c r="APW15" s="431"/>
      <c r="APX15" s="431"/>
      <c r="APY15" s="431"/>
      <c r="APZ15" s="431"/>
      <c r="AQA15" s="431"/>
      <c r="AQB15" s="431"/>
      <c r="AQC15" s="431"/>
      <c r="AQD15" s="431"/>
      <c r="AQE15" s="431"/>
      <c r="AQF15" s="431"/>
      <c r="AQG15" s="431"/>
      <c r="AQH15" s="431"/>
      <c r="AQI15" s="431"/>
      <c r="AQJ15" s="431"/>
      <c r="AQK15" s="431"/>
      <c r="AQL15" s="431"/>
      <c r="AQM15" s="431"/>
      <c r="AQN15" s="431"/>
      <c r="AQO15" s="431"/>
      <c r="AQP15" s="431"/>
      <c r="AQQ15" s="431"/>
      <c r="AQR15" s="431"/>
      <c r="AQS15" s="431"/>
      <c r="AQT15" s="431"/>
      <c r="AQU15" s="431"/>
      <c r="AQV15" s="431"/>
      <c r="AQW15" s="431"/>
      <c r="AQX15" s="431"/>
      <c r="AQY15" s="431"/>
      <c r="AQZ15" s="431"/>
      <c r="ARA15" s="431"/>
      <c r="ARB15" s="431"/>
      <c r="ARC15" s="431"/>
      <c r="ARD15" s="431"/>
      <c r="ARE15" s="431"/>
      <c r="ARF15" s="431"/>
      <c r="ARG15" s="431"/>
      <c r="ARH15" s="431"/>
      <c r="ARI15" s="431"/>
      <c r="ARJ15" s="431"/>
      <c r="ARK15" s="431"/>
      <c r="ARL15" s="431"/>
      <c r="ARM15" s="431"/>
      <c r="ARN15" s="431"/>
      <c r="ARO15" s="431"/>
      <c r="ARP15" s="431"/>
      <c r="ARQ15" s="431"/>
      <c r="ARR15" s="431"/>
      <c r="ARS15" s="431"/>
      <c r="ART15" s="431"/>
      <c r="ARU15" s="431"/>
      <c r="ARV15" s="431"/>
      <c r="ARW15" s="431"/>
      <c r="ARX15" s="431"/>
      <c r="ARY15" s="431"/>
      <c r="ARZ15" s="431"/>
      <c r="ASA15" s="431"/>
      <c r="ASB15" s="431"/>
      <c r="ASC15" s="431"/>
      <c r="ASD15" s="431"/>
      <c r="ASE15" s="431"/>
      <c r="ASF15" s="431"/>
      <c r="ASG15" s="431"/>
      <c r="ASH15" s="431"/>
      <c r="ASI15" s="431"/>
      <c r="ASJ15" s="431"/>
      <c r="ASK15" s="431"/>
      <c r="ASL15" s="431"/>
      <c r="ASM15" s="431"/>
      <c r="ASN15" s="431"/>
      <c r="ASO15" s="431"/>
      <c r="ASP15" s="431"/>
      <c r="ASQ15" s="431"/>
      <c r="ASR15" s="431"/>
      <c r="ASS15" s="431"/>
      <c r="AST15" s="431"/>
      <c r="ASU15" s="431"/>
      <c r="ASV15" s="431"/>
      <c r="ASW15" s="431"/>
      <c r="ASX15" s="431"/>
      <c r="ASY15" s="431"/>
      <c r="ASZ15" s="431"/>
      <c r="ATA15" s="431"/>
      <c r="ATB15" s="431"/>
      <c r="ATC15" s="431"/>
      <c r="ATD15" s="431"/>
      <c r="ATE15" s="431"/>
      <c r="ATF15" s="431"/>
      <c r="ATG15" s="431"/>
      <c r="ATH15" s="431"/>
      <c r="ATI15" s="431"/>
      <c r="ATJ15" s="431"/>
      <c r="ATK15" s="431"/>
      <c r="ATL15" s="431"/>
      <c r="ATM15" s="431"/>
      <c r="ATN15" s="431"/>
      <c r="ATO15" s="431"/>
      <c r="ATP15" s="431"/>
      <c r="ATQ15" s="431"/>
      <c r="ATR15" s="431"/>
      <c r="ATS15" s="431"/>
      <c r="ATT15" s="431"/>
      <c r="ATU15" s="431"/>
      <c r="ATV15" s="431"/>
      <c r="ATW15" s="431"/>
      <c r="ATX15" s="431"/>
      <c r="ATY15" s="431"/>
      <c r="ATZ15" s="431"/>
      <c r="AUA15" s="431"/>
      <c r="AUB15" s="431"/>
      <c r="AUC15" s="431"/>
      <c r="AUD15" s="431"/>
      <c r="AUE15" s="431"/>
      <c r="AUF15" s="431"/>
      <c r="AUG15" s="431"/>
      <c r="AUH15" s="431"/>
      <c r="AUI15" s="431"/>
      <c r="AUJ15" s="431"/>
      <c r="AUK15" s="431"/>
      <c r="AUL15" s="431"/>
      <c r="AUM15" s="431"/>
      <c r="AUN15" s="431"/>
      <c r="AUO15" s="431"/>
      <c r="AUP15" s="431"/>
      <c r="AUQ15" s="431"/>
      <c r="AUR15" s="431"/>
      <c r="AUS15" s="431"/>
      <c r="AUT15" s="431"/>
      <c r="AUU15" s="431"/>
      <c r="AUV15" s="431"/>
      <c r="AUW15" s="431"/>
      <c r="AUX15" s="431"/>
      <c r="AUY15" s="431"/>
      <c r="AUZ15" s="431"/>
      <c r="AVA15" s="431"/>
      <c r="AVB15" s="431"/>
      <c r="AVC15" s="431"/>
      <c r="AVD15" s="431"/>
      <c r="AVE15" s="431"/>
      <c r="AVF15" s="431"/>
      <c r="AVG15" s="431"/>
      <c r="AVH15" s="431"/>
      <c r="AVI15" s="431"/>
      <c r="AVJ15" s="431"/>
      <c r="AVK15" s="431"/>
      <c r="AVL15" s="431"/>
      <c r="AVM15" s="431"/>
      <c r="AVN15" s="431"/>
      <c r="AVO15" s="431"/>
      <c r="AVP15" s="431"/>
      <c r="AVQ15" s="431"/>
      <c r="AVR15" s="431"/>
      <c r="AVS15" s="431"/>
      <c r="AVT15" s="431"/>
      <c r="AVU15" s="431"/>
      <c r="AVV15" s="431"/>
      <c r="AVW15" s="431"/>
      <c r="AVX15" s="431"/>
      <c r="AVY15" s="431"/>
      <c r="AVZ15" s="431"/>
      <c r="AWA15" s="431"/>
      <c r="AWB15" s="431"/>
      <c r="AWC15" s="431"/>
      <c r="AWD15" s="431"/>
      <c r="AWE15" s="431"/>
      <c r="AWF15" s="431"/>
      <c r="AWG15" s="431"/>
      <c r="AWH15" s="431"/>
      <c r="AWI15" s="431"/>
      <c r="AWJ15" s="431"/>
      <c r="AWK15" s="431"/>
      <c r="AWL15" s="431"/>
      <c r="AWM15" s="431"/>
      <c r="AWN15" s="431"/>
      <c r="AWO15" s="431"/>
      <c r="AWP15" s="431"/>
      <c r="AWQ15" s="431"/>
      <c r="AWR15" s="431"/>
      <c r="AWS15" s="431"/>
      <c r="AWT15" s="431"/>
      <c r="AWU15" s="431"/>
      <c r="AWV15" s="431"/>
      <c r="AWW15" s="431"/>
      <c r="AWX15" s="431"/>
      <c r="AWY15" s="431"/>
      <c r="AWZ15" s="431"/>
      <c r="AXA15" s="431"/>
      <c r="AXB15" s="431"/>
      <c r="AXC15" s="431"/>
      <c r="AXD15" s="431"/>
      <c r="AXE15" s="431"/>
      <c r="AXF15" s="431"/>
      <c r="AXG15" s="431"/>
      <c r="AXH15" s="431"/>
      <c r="AXI15" s="431"/>
      <c r="AXJ15" s="431"/>
      <c r="AXK15" s="431"/>
      <c r="AXL15" s="431"/>
      <c r="AXM15" s="431"/>
      <c r="AXN15" s="431"/>
      <c r="AXO15" s="431"/>
      <c r="AXP15" s="431"/>
      <c r="AXQ15" s="431"/>
      <c r="AXR15" s="431"/>
      <c r="AXS15" s="431"/>
      <c r="AXT15" s="431"/>
      <c r="AXU15" s="431"/>
      <c r="AXV15" s="431"/>
      <c r="AXW15" s="431"/>
      <c r="AXX15" s="431"/>
      <c r="AXY15" s="431"/>
      <c r="AXZ15" s="431"/>
      <c r="AYA15" s="431"/>
      <c r="AYB15" s="431"/>
      <c r="AYC15" s="431"/>
      <c r="AYD15" s="431"/>
      <c r="AYE15" s="431"/>
      <c r="AYF15" s="431"/>
      <c r="AYG15" s="431"/>
      <c r="AYH15" s="431"/>
      <c r="AYI15" s="431"/>
      <c r="AYJ15" s="431"/>
      <c r="AYK15" s="431"/>
      <c r="AYL15" s="431"/>
      <c r="AYM15" s="431"/>
      <c r="AYN15" s="431"/>
      <c r="AYO15" s="431"/>
      <c r="AYP15" s="431"/>
      <c r="AYQ15" s="431"/>
      <c r="AYR15" s="431"/>
      <c r="AYS15" s="431"/>
      <c r="AYT15" s="431"/>
      <c r="AYU15" s="431"/>
      <c r="AYV15" s="431"/>
      <c r="AYW15" s="431"/>
      <c r="AYX15" s="431"/>
      <c r="AYY15" s="431"/>
      <c r="AYZ15" s="431"/>
      <c r="AZA15" s="431"/>
      <c r="AZB15" s="431"/>
      <c r="AZC15" s="431"/>
      <c r="AZD15" s="431"/>
      <c r="AZE15" s="431"/>
      <c r="AZF15" s="431"/>
      <c r="AZG15" s="431"/>
      <c r="AZH15" s="431"/>
      <c r="AZI15" s="431"/>
      <c r="AZJ15" s="431"/>
      <c r="AZK15" s="431"/>
      <c r="AZL15" s="431"/>
      <c r="AZM15" s="431"/>
      <c r="AZN15" s="431"/>
      <c r="AZO15" s="431"/>
      <c r="AZP15" s="431"/>
      <c r="AZQ15" s="431"/>
      <c r="AZR15" s="431"/>
      <c r="AZS15" s="431"/>
      <c r="AZT15" s="431"/>
      <c r="AZU15" s="431"/>
      <c r="AZV15" s="431"/>
      <c r="AZW15" s="431"/>
      <c r="AZX15" s="431"/>
      <c r="AZY15" s="431"/>
      <c r="AZZ15" s="431"/>
      <c r="BAA15" s="431"/>
      <c r="BAB15" s="431"/>
      <c r="BAC15" s="431"/>
      <c r="BAD15" s="431"/>
      <c r="BAE15" s="431"/>
      <c r="BAF15" s="431"/>
      <c r="BAG15" s="431"/>
      <c r="BAH15" s="431"/>
      <c r="BAI15" s="431"/>
      <c r="BAJ15" s="431"/>
      <c r="BAK15" s="431"/>
      <c r="BAL15" s="431"/>
      <c r="BAM15" s="431"/>
      <c r="BAN15" s="431"/>
      <c r="BAO15" s="431"/>
      <c r="BAP15" s="431"/>
      <c r="BAQ15" s="431"/>
      <c r="BAR15" s="431"/>
      <c r="BAS15" s="431"/>
      <c r="BAT15" s="431"/>
      <c r="BAU15" s="431"/>
      <c r="BAV15" s="431"/>
      <c r="BAW15" s="431"/>
      <c r="BAX15" s="431"/>
      <c r="BAY15" s="431"/>
      <c r="BAZ15" s="431"/>
      <c r="BBA15" s="431"/>
      <c r="BBB15" s="431"/>
      <c r="BBC15" s="431"/>
      <c r="BBD15" s="431"/>
      <c r="BBE15" s="431"/>
      <c r="BBF15" s="431"/>
      <c r="BBG15" s="431"/>
      <c r="BBH15" s="431"/>
      <c r="BBI15" s="431"/>
      <c r="BBJ15" s="431"/>
      <c r="BBK15" s="431"/>
      <c r="BBL15" s="431"/>
      <c r="BBM15" s="431"/>
      <c r="BBN15" s="431"/>
      <c r="BBO15" s="431"/>
      <c r="BBP15" s="431"/>
      <c r="BBQ15" s="431"/>
      <c r="BBR15" s="431"/>
      <c r="BBS15" s="431"/>
      <c r="BBT15" s="431"/>
      <c r="BBU15" s="431"/>
      <c r="BBV15" s="431"/>
      <c r="BBW15" s="431"/>
      <c r="BBX15" s="431"/>
      <c r="BBY15" s="431"/>
      <c r="BBZ15" s="431"/>
      <c r="BCA15" s="431"/>
      <c r="BCB15" s="431"/>
      <c r="BCC15" s="431"/>
      <c r="BCD15" s="431"/>
      <c r="BCE15" s="431"/>
      <c r="BCF15" s="431"/>
      <c r="BCG15" s="431"/>
      <c r="BCH15" s="431"/>
      <c r="BCI15" s="431"/>
      <c r="BCJ15" s="431"/>
      <c r="BCK15" s="431"/>
      <c r="BCL15" s="431"/>
      <c r="BCM15" s="431"/>
      <c r="BCN15" s="431"/>
      <c r="BCO15" s="431"/>
      <c r="BCP15" s="431"/>
      <c r="BCQ15" s="431"/>
      <c r="BCR15" s="431"/>
      <c r="BCS15" s="431"/>
      <c r="BCT15" s="431"/>
      <c r="BCU15" s="431"/>
      <c r="BCV15" s="431"/>
      <c r="BCW15" s="431"/>
      <c r="BCX15" s="431"/>
      <c r="BCY15" s="431"/>
      <c r="BCZ15" s="431"/>
      <c r="BDA15" s="431"/>
      <c r="BDB15" s="431"/>
      <c r="BDC15" s="431"/>
      <c r="BDD15" s="431"/>
      <c r="BDE15" s="431"/>
      <c r="BDF15" s="431"/>
      <c r="BDG15" s="431"/>
      <c r="BDH15" s="431"/>
      <c r="BDI15" s="431"/>
      <c r="BDJ15" s="431"/>
      <c r="BDK15" s="431"/>
      <c r="BDL15" s="431"/>
      <c r="BDM15" s="431"/>
      <c r="BDN15" s="431"/>
      <c r="BDO15" s="431"/>
      <c r="BDP15" s="431"/>
      <c r="BDQ15" s="431"/>
      <c r="BDR15" s="431"/>
      <c r="BDS15" s="431"/>
      <c r="BDT15" s="431"/>
      <c r="BDU15" s="431"/>
      <c r="BDV15" s="431"/>
      <c r="BDW15" s="431"/>
      <c r="BDX15" s="431"/>
      <c r="BDY15" s="431"/>
      <c r="BDZ15" s="431"/>
      <c r="BEA15" s="431"/>
      <c r="BEB15" s="431"/>
      <c r="BEC15" s="431"/>
      <c r="BED15" s="431"/>
      <c r="BEE15" s="431"/>
      <c r="BEF15" s="431"/>
      <c r="BEG15" s="431"/>
      <c r="BEH15" s="431"/>
      <c r="BEI15" s="431"/>
      <c r="BEJ15" s="431"/>
      <c r="BEK15" s="431"/>
      <c r="BEL15" s="431"/>
      <c r="BEM15" s="431"/>
      <c r="BEN15" s="431"/>
      <c r="BEO15" s="431"/>
      <c r="BEP15" s="431"/>
      <c r="BEQ15" s="431"/>
      <c r="BER15" s="431"/>
      <c r="BES15" s="431"/>
      <c r="BET15" s="431"/>
      <c r="BEU15" s="431"/>
      <c r="BEV15" s="431"/>
      <c r="BEW15" s="431"/>
      <c r="BEX15" s="431"/>
      <c r="BEY15" s="431"/>
      <c r="BEZ15" s="431"/>
      <c r="BFA15" s="431"/>
      <c r="BFB15" s="431"/>
      <c r="BFC15" s="431"/>
      <c r="BFD15" s="431"/>
      <c r="BFE15" s="431"/>
      <c r="BFF15" s="431"/>
      <c r="BFG15" s="431"/>
      <c r="BFH15" s="431"/>
      <c r="BFI15" s="431"/>
      <c r="BFJ15" s="431"/>
      <c r="BFK15" s="431"/>
      <c r="BFL15" s="431"/>
      <c r="BFM15" s="431"/>
      <c r="BFN15" s="431"/>
      <c r="BFO15" s="431"/>
      <c r="BFP15" s="431"/>
      <c r="BFQ15" s="431"/>
      <c r="BFR15" s="431"/>
      <c r="BFS15" s="431"/>
      <c r="BFT15" s="431"/>
      <c r="BFU15" s="431"/>
      <c r="BFV15" s="431"/>
      <c r="BFW15" s="431"/>
      <c r="BFX15" s="431"/>
      <c r="BFY15" s="431"/>
      <c r="BFZ15" s="431"/>
      <c r="BGA15" s="431"/>
      <c r="BGB15" s="431"/>
      <c r="BGC15" s="431"/>
      <c r="BGD15" s="431"/>
      <c r="BGE15" s="431"/>
      <c r="BGF15" s="431"/>
      <c r="BGG15" s="431"/>
      <c r="BGH15" s="431"/>
      <c r="BGI15" s="431"/>
      <c r="BGJ15" s="431"/>
      <c r="BGK15" s="431"/>
      <c r="BGL15" s="431"/>
      <c r="BGM15" s="431"/>
      <c r="BGN15" s="431"/>
      <c r="BGO15" s="431"/>
      <c r="BGP15" s="431"/>
      <c r="BGQ15" s="431"/>
      <c r="BGR15" s="431"/>
      <c r="BGS15" s="431"/>
      <c r="BGT15" s="431"/>
      <c r="BGU15" s="431"/>
      <c r="BGV15" s="431"/>
      <c r="BGW15" s="431"/>
      <c r="BGX15" s="431"/>
      <c r="BGY15" s="431"/>
      <c r="BGZ15" s="431"/>
      <c r="BHA15" s="431"/>
      <c r="BHB15" s="431"/>
      <c r="BHC15" s="431"/>
      <c r="BHD15" s="431"/>
      <c r="BHE15" s="431"/>
      <c r="BHF15" s="431"/>
      <c r="BHG15" s="431"/>
      <c r="BHH15" s="431"/>
      <c r="BHI15" s="431"/>
      <c r="BHJ15" s="431"/>
      <c r="BHK15" s="431"/>
      <c r="BHL15" s="431"/>
      <c r="BHM15" s="431"/>
      <c r="BHN15" s="431"/>
      <c r="BHO15" s="431"/>
      <c r="BHP15" s="431"/>
      <c r="BHQ15" s="431"/>
      <c r="BHR15" s="431"/>
      <c r="BHS15" s="431"/>
      <c r="BHT15" s="431"/>
      <c r="BHU15" s="431"/>
      <c r="BHV15" s="431"/>
      <c r="BHW15" s="431"/>
      <c r="BHX15" s="431"/>
      <c r="BHY15" s="431"/>
      <c r="BHZ15" s="431"/>
      <c r="BIA15" s="431"/>
      <c r="BIB15" s="431"/>
      <c r="BIC15" s="431"/>
      <c r="BID15" s="431"/>
      <c r="BIE15" s="431"/>
      <c r="BIF15" s="431"/>
      <c r="BIG15" s="431"/>
      <c r="BIH15" s="431"/>
      <c r="BII15" s="431"/>
      <c r="BIJ15" s="431"/>
      <c r="BIK15" s="431"/>
      <c r="BIL15" s="431"/>
      <c r="BIM15" s="431"/>
      <c r="BIN15" s="431"/>
      <c r="BIO15" s="431"/>
      <c r="BIP15" s="431"/>
      <c r="BIQ15" s="431"/>
      <c r="BIR15" s="431"/>
      <c r="BIS15" s="431"/>
      <c r="BIT15" s="431"/>
      <c r="BIU15" s="431"/>
      <c r="BIV15" s="431"/>
      <c r="BIW15" s="431"/>
      <c r="BIX15" s="431"/>
      <c r="BIY15" s="431"/>
      <c r="BIZ15" s="431"/>
      <c r="BJA15" s="431"/>
      <c r="BJB15" s="431"/>
      <c r="BJC15" s="431"/>
      <c r="BJD15" s="431"/>
      <c r="BJE15" s="431"/>
      <c r="BJF15" s="431"/>
      <c r="BJG15" s="431"/>
      <c r="BJH15" s="431"/>
      <c r="BJI15" s="431"/>
      <c r="BJJ15" s="431"/>
      <c r="BJK15" s="431"/>
      <c r="BJL15" s="431"/>
      <c r="BJM15" s="431"/>
      <c r="BJN15" s="431"/>
      <c r="BJO15" s="431"/>
      <c r="BJP15" s="431"/>
      <c r="BJQ15" s="431"/>
      <c r="BJR15" s="431"/>
      <c r="BJS15" s="431"/>
      <c r="BJT15" s="431"/>
      <c r="BJU15" s="431"/>
      <c r="BJV15" s="431"/>
      <c r="BJW15" s="431"/>
      <c r="BJX15" s="431"/>
      <c r="BJY15" s="431"/>
      <c r="BJZ15" s="431"/>
      <c r="BKA15" s="431"/>
      <c r="BKB15" s="431"/>
      <c r="BKC15" s="431"/>
      <c r="BKD15" s="431"/>
      <c r="BKE15" s="431"/>
      <c r="BKF15" s="431"/>
      <c r="BKG15" s="431"/>
      <c r="BKH15" s="431"/>
      <c r="BKI15" s="431"/>
      <c r="BKJ15" s="431"/>
      <c r="BKK15" s="431"/>
      <c r="BKL15" s="431"/>
      <c r="BKM15" s="431"/>
      <c r="BKN15" s="431"/>
      <c r="BKO15" s="431"/>
      <c r="BKP15" s="431"/>
      <c r="BKQ15" s="431"/>
      <c r="BKR15" s="431"/>
      <c r="BKS15" s="431"/>
      <c r="BKT15" s="431"/>
      <c r="BKU15" s="431"/>
      <c r="BKV15" s="431"/>
      <c r="BKW15" s="431"/>
      <c r="BKX15" s="431"/>
      <c r="BKY15" s="431"/>
      <c r="BKZ15" s="431"/>
      <c r="BLA15" s="431"/>
      <c r="BLB15" s="431"/>
      <c r="BLC15" s="431"/>
      <c r="BLD15" s="431"/>
      <c r="BLE15" s="431"/>
      <c r="BLF15" s="431"/>
      <c r="BLG15" s="431"/>
      <c r="BLH15" s="431"/>
      <c r="BLI15" s="431"/>
      <c r="BLJ15" s="431"/>
      <c r="BLK15" s="431"/>
      <c r="BLL15" s="431"/>
      <c r="BLM15" s="431"/>
      <c r="BLN15" s="431"/>
      <c r="BLO15" s="431"/>
      <c r="BLP15" s="431"/>
      <c r="BLQ15" s="431"/>
      <c r="BLR15" s="431"/>
      <c r="BLS15" s="431"/>
      <c r="BLT15" s="431"/>
      <c r="BLU15" s="431"/>
      <c r="BLV15" s="431"/>
      <c r="BLW15" s="431"/>
      <c r="BLX15" s="431"/>
      <c r="BLY15" s="431"/>
      <c r="BLZ15" s="431"/>
      <c r="BMA15" s="431"/>
      <c r="BMB15" s="431"/>
      <c r="BMC15" s="431"/>
      <c r="BMD15" s="431"/>
      <c r="BME15" s="431"/>
      <c r="BMF15" s="431"/>
      <c r="BMG15" s="431"/>
      <c r="BMH15" s="431"/>
      <c r="BMI15" s="431"/>
      <c r="BMJ15" s="431"/>
      <c r="BMK15" s="431"/>
      <c r="BML15" s="431"/>
      <c r="BMM15" s="431"/>
      <c r="BMN15" s="431"/>
      <c r="BMO15" s="431"/>
      <c r="BMP15" s="431"/>
      <c r="BMQ15" s="431"/>
      <c r="BMR15" s="431"/>
      <c r="BMS15" s="431"/>
      <c r="BMT15" s="431"/>
      <c r="BMU15" s="431"/>
      <c r="BMV15" s="431"/>
      <c r="BMW15" s="431"/>
      <c r="BMX15" s="431"/>
      <c r="BMY15" s="431"/>
      <c r="BMZ15" s="431"/>
      <c r="BNA15" s="431"/>
      <c r="BNB15" s="431"/>
      <c r="BNC15" s="431"/>
      <c r="BND15" s="431"/>
      <c r="BNE15" s="431"/>
      <c r="BNF15" s="431"/>
      <c r="BNG15" s="431"/>
      <c r="BNH15" s="431"/>
      <c r="BNI15" s="431"/>
      <c r="BNJ15" s="431"/>
      <c r="BNK15" s="431"/>
      <c r="BNL15" s="431"/>
      <c r="BNM15" s="431"/>
      <c r="BNN15" s="431"/>
      <c r="BNO15" s="431"/>
      <c r="BNP15" s="431"/>
      <c r="BNQ15" s="431"/>
      <c r="BNR15" s="431"/>
      <c r="BNS15" s="431"/>
      <c r="BNT15" s="431"/>
      <c r="BNU15" s="431"/>
      <c r="BNV15" s="431"/>
      <c r="BNW15" s="431"/>
      <c r="BNX15" s="431"/>
      <c r="BNY15" s="431"/>
      <c r="BNZ15" s="431"/>
      <c r="BOA15" s="431"/>
      <c r="BOB15" s="431"/>
      <c r="BOC15" s="431"/>
      <c r="BOD15" s="431"/>
      <c r="BOE15" s="431"/>
      <c r="BOF15" s="431"/>
      <c r="BOG15" s="431"/>
      <c r="BOH15" s="431"/>
      <c r="BOI15" s="431"/>
      <c r="BOJ15" s="431"/>
      <c r="BOK15" s="431"/>
      <c r="BOL15" s="431"/>
      <c r="BOM15" s="431"/>
      <c r="BON15" s="431"/>
      <c r="BOO15" s="431"/>
      <c r="BOP15" s="431"/>
      <c r="BOQ15" s="431"/>
      <c r="BOR15" s="431"/>
      <c r="BOS15" s="431"/>
      <c r="BOT15" s="431"/>
      <c r="BOU15" s="431"/>
      <c r="BOV15" s="431"/>
      <c r="BOW15" s="431"/>
      <c r="BOX15" s="431"/>
      <c r="BOY15" s="431"/>
      <c r="BOZ15" s="431"/>
      <c r="BPA15" s="431"/>
      <c r="BPB15" s="431"/>
      <c r="BPC15" s="431"/>
      <c r="BPD15" s="431"/>
      <c r="BPE15" s="431"/>
      <c r="BPF15" s="431"/>
      <c r="BPG15" s="431"/>
      <c r="BPH15" s="431"/>
      <c r="BPI15" s="431"/>
      <c r="BPJ15" s="431"/>
      <c r="BPK15" s="431"/>
      <c r="BPL15" s="431"/>
      <c r="BPM15" s="431"/>
      <c r="BPN15" s="431"/>
      <c r="BPO15" s="431"/>
      <c r="BPP15" s="431"/>
      <c r="BPQ15" s="431"/>
      <c r="BPR15" s="431"/>
      <c r="BPS15" s="431"/>
      <c r="BPT15" s="431"/>
      <c r="BPU15" s="431"/>
      <c r="BPV15" s="431"/>
      <c r="BPW15" s="431"/>
      <c r="BPX15" s="431"/>
      <c r="BPY15" s="431"/>
      <c r="BPZ15" s="431"/>
      <c r="BQA15" s="431"/>
      <c r="BQB15" s="431"/>
      <c r="BQC15" s="431"/>
      <c r="BQD15" s="431"/>
      <c r="BQE15" s="431"/>
      <c r="BQF15" s="431"/>
      <c r="BQG15" s="431"/>
      <c r="BQH15" s="431"/>
      <c r="BQI15" s="431"/>
      <c r="BQJ15" s="431"/>
      <c r="BQK15" s="431"/>
      <c r="BQL15" s="431"/>
      <c r="BQM15" s="431"/>
      <c r="BQN15" s="431"/>
      <c r="BQO15" s="431"/>
      <c r="BQP15" s="431"/>
      <c r="BQQ15" s="431"/>
      <c r="BQR15" s="431"/>
      <c r="BQS15" s="431"/>
      <c r="BQT15" s="431"/>
      <c r="BQU15" s="431"/>
      <c r="BQV15" s="431"/>
      <c r="BQW15" s="431"/>
      <c r="BQX15" s="431"/>
      <c r="BQY15" s="431"/>
      <c r="BQZ15" s="431"/>
      <c r="BRA15" s="431"/>
      <c r="BRB15" s="431"/>
      <c r="BRC15" s="431"/>
      <c r="BRD15" s="431"/>
      <c r="BRE15" s="431"/>
      <c r="BRF15" s="431"/>
      <c r="BRG15" s="431"/>
      <c r="BRH15" s="431"/>
      <c r="BRI15" s="431"/>
      <c r="BRJ15" s="431"/>
      <c r="BRK15" s="431"/>
      <c r="BRL15" s="431"/>
      <c r="BRM15" s="431"/>
      <c r="BRN15" s="431"/>
      <c r="BRO15" s="431"/>
      <c r="BRP15" s="431"/>
      <c r="BRQ15" s="431"/>
      <c r="BRR15" s="431"/>
      <c r="BRS15" s="431"/>
      <c r="BRT15" s="431"/>
      <c r="BRU15" s="431"/>
    </row>
    <row r="16" spans="1:1841" s="434" customFormat="1" ht="37.5" hidden="1" customHeight="1" x14ac:dyDescent="0.3">
      <c r="A16" s="795" t="str">
        <f>+'3. Metas Proyecto de Inv'!X9</f>
        <v>5. Intervenir 1.819 instituciones educativas con señalización de zona escolar en las vías aledañas.</v>
      </c>
      <c r="B16" s="437" t="s">
        <v>547</v>
      </c>
      <c r="C16" s="438">
        <v>20</v>
      </c>
      <c r="D16" s="438">
        <v>20</v>
      </c>
      <c r="E16" s="438">
        <v>28</v>
      </c>
      <c r="F16" s="438"/>
      <c r="G16" s="438"/>
      <c r="H16" s="438"/>
      <c r="I16" s="438"/>
      <c r="J16" s="438"/>
      <c r="K16" s="439">
        <f>+C16+E16</f>
        <v>48</v>
      </c>
      <c r="L16" s="449">
        <f>+D16+F16</f>
        <v>20</v>
      </c>
      <c r="M16" s="441"/>
      <c r="N16" s="441"/>
      <c r="O16" s="433"/>
      <c r="P16" s="433"/>
      <c r="Q16" s="429"/>
      <c r="R16" s="429"/>
      <c r="S16" s="429"/>
      <c r="T16" s="429"/>
      <c r="U16" s="429"/>
      <c r="V16" s="429"/>
      <c r="W16" s="429"/>
      <c r="X16" s="429"/>
      <c r="Y16" s="429"/>
      <c r="Z16" s="429"/>
      <c r="AA16" s="430"/>
      <c r="AB16" s="486"/>
      <c r="AC16" s="486"/>
      <c r="AD16" s="527"/>
      <c r="AE16" s="527"/>
      <c r="AF16" s="527"/>
      <c r="AG16" s="527"/>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431"/>
      <c r="DG16" s="431"/>
      <c r="DH16" s="431"/>
      <c r="DI16" s="431"/>
      <c r="DJ16" s="431"/>
      <c r="DK16" s="431"/>
      <c r="DL16" s="431"/>
      <c r="DM16" s="431"/>
      <c r="DN16" s="431"/>
      <c r="DO16" s="431"/>
      <c r="DP16" s="431"/>
      <c r="DQ16" s="431"/>
      <c r="DR16" s="431"/>
      <c r="DS16" s="431"/>
      <c r="DT16" s="431"/>
      <c r="DU16" s="431"/>
      <c r="DV16" s="431"/>
      <c r="DW16" s="431"/>
      <c r="DX16" s="431"/>
      <c r="DY16" s="431"/>
      <c r="DZ16" s="431"/>
      <c r="EA16" s="431"/>
      <c r="EB16" s="431"/>
      <c r="EC16" s="431"/>
      <c r="ED16" s="431"/>
      <c r="EE16" s="431"/>
      <c r="EF16" s="431"/>
      <c r="EG16" s="431"/>
      <c r="EH16" s="431"/>
      <c r="EI16" s="431"/>
      <c r="EJ16" s="431"/>
      <c r="EK16" s="431"/>
      <c r="EL16" s="431"/>
      <c r="EM16" s="431"/>
      <c r="EN16" s="431"/>
      <c r="EO16" s="431"/>
      <c r="EP16" s="431"/>
      <c r="EQ16" s="431"/>
      <c r="ER16" s="431"/>
      <c r="ES16" s="431"/>
      <c r="ET16" s="431"/>
      <c r="EU16" s="431"/>
      <c r="EV16" s="431"/>
      <c r="EW16" s="431"/>
      <c r="EX16" s="431"/>
      <c r="EY16" s="431"/>
      <c r="EZ16" s="431"/>
      <c r="FA16" s="431"/>
      <c r="FB16" s="431"/>
      <c r="FC16" s="431"/>
      <c r="FD16" s="431"/>
      <c r="FE16" s="431"/>
      <c r="FF16" s="431"/>
      <c r="FG16" s="431"/>
      <c r="FH16" s="431"/>
      <c r="FI16" s="431"/>
      <c r="FJ16" s="431"/>
      <c r="FK16" s="431"/>
      <c r="FL16" s="431"/>
      <c r="FM16" s="431"/>
      <c r="FN16" s="431"/>
      <c r="FO16" s="431"/>
      <c r="FP16" s="431"/>
      <c r="FQ16" s="431"/>
      <c r="FR16" s="431"/>
      <c r="FS16" s="431"/>
      <c r="FT16" s="431"/>
      <c r="FU16" s="431"/>
      <c r="FV16" s="431"/>
      <c r="FW16" s="431"/>
      <c r="FX16" s="431"/>
      <c r="FY16" s="431"/>
      <c r="FZ16" s="431"/>
      <c r="GA16" s="431"/>
      <c r="GB16" s="431"/>
      <c r="GC16" s="431"/>
      <c r="GD16" s="431"/>
      <c r="GE16" s="431"/>
      <c r="GF16" s="431"/>
      <c r="GG16" s="431"/>
      <c r="GH16" s="431"/>
      <c r="GI16" s="431"/>
      <c r="GJ16" s="431"/>
      <c r="GK16" s="431"/>
      <c r="GL16" s="431"/>
      <c r="GM16" s="431"/>
      <c r="GN16" s="431"/>
      <c r="GO16" s="431"/>
      <c r="GP16" s="431"/>
      <c r="GQ16" s="431"/>
      <c r="GR16" s="431"/>
      <c r="GS16" s="431"/>
      <c r="GT16" s="431"/>
      <c r="GU16" s="431"/>
      <c r="GV16" s="431"/>
      <c r="GW16" s="431"/>
      <c r="GX16" s="431"/>
      <c r="GY16" s="431"/>
      <c r="GZ16" s="431"/>
      <c r="HA16" s="431"/>
      <c r="HB16" s="431"/>
      <c r="HC16" s="431"/>
      <c r="HD16" s="431"/>
      <c r="HE16" s="431"/>
      <c r="HF16" s="431"/>
      <c r="HG16" s="431"/>
      <c r="HH16" s="431"/>
      <c r="HI16" s="431"/>
      <c r="HJ16" s="431"/>
      <c r="HK16" s="431"/>
      <c r="HL16" s="431"/>
      <c r="HM16" s="431"/>
      <c r="HN16" s="431"/>
      <c r="HO16" s="431"/>
      <c r="HP16" s="431"/>
      <c r="HQ16" s="431"/>
      <c r="HR16" s="431"/>
      <c r="HS16" s="431"/>
      <c r="HT16" s="431"/>
      <c r="HU16" s="431"/>
      <c r="HV16" s="431"/>
      <c r="HW16" s="431"/>
      <c r="HX16" s="431"/>
      <c r="HY16" s="431"/>
      <c r="HZ16" s="431"/>
      <c r="IA16" s="431"/>
      <c r="IB16" s="431"/>
      <c r="IC16" s="431"/>
      <c r="ID16" s="431"/>
      <c r="IE16" s="431"/>
      <c r="IF16" s="431"/>
      <c r="IG16" s="431"/>
      <c r="IH16" s="431"/>
      <c r="II16" s="431"/>
      <c r="IJ16" s="431"/>
      <c r="IK16" s="431"/>
      <c r="IL16" s="431"/>
      <c r="IM16" s="431"/>
      <c r="IN16" s="431"/>
      <c r="IO16" s="431"/>
      <c r="IP16" s="431"/>
      <c r="IQ16" s="431"/>
      <c r="IR16" s="431"/>
      <c r="IS16" s="431"/>
      <c r="IT16" s="431"/>
      <c r="IU16" s="431"/>
      <c r="IV16" s="431"/>
      <c r="IW16" s="431"/>
      <c r="IX16" s="431"/>
      <c r="IY16" s="431"/>
      <c r="IZ16" s="431"/>
      <c r="JA16" s="431"/>
      <c r="JB16" s="431"/>
      <c r="JC16" s="431"/>
      <c r="JD16" s="431"/>
      <c r="JE16" s="431"/>
      <c r="JF16" s="431"/>
      <c r="JG16" s="431"/>
      <c r="JH16" s="431"/>
      <c r="JI16" s="431"/>
      <c r="JJ16" s="431"/>
      <c r="JK16" s="431"/>
      <c r="JL16" s="431"/>
      <c r="JM16" s="431"/>
      <c r="JN16" s="431"/>
      <c r="JO16" s="431"/>
      <c r="JP16" s="431"/>
      <c r="JQ16" s="431"/>
      <c r="JR16" s="431"/>
      <c r="JS16" s="431"/>
      <c r="JT16" s="431"/>
      <c r="JU16" s="431"/>
      <c r="JV16" s="431"/>
      <c r="JW16" s="431"/>
      <c r="JX16" s="431"/>
      <c r="JY16" s="431"/>
      <c r="JZ16" s="431"/>
      <c r="KA16" s="431"/>
      <c r="KB16" s="431"/>
      <c r="KC16" s="431"/>
      <c r="KD16" s="431"/>
      <c r="KE16" s="431"/>
      <c r="KF16" s="431"/>
      <c r="KG16" s="431"/>
      <c r="KH16" s="431"/>
      <c r="KI16" s="431"/>
      <c r="KJ16" s="431"/>
      <c r="KK16" s="431"/>
      <c r="KL16" s="431"/>
      <c r="KM16" s="431"/>
      <c r="KN16" s="431"/>
      <c r="KO16" s="431"/>
      <c r="KP16" s="431"/>
      <c r="KQ16" s="431"/>
      <c r="KR16" s="431"/>
      <c r="KS16" s="431"/>
      <c r="KT16" s="431"/>
      <c r="KU16" s="431"/>
      <c r="KV16" s="431"/>
      <c r="KW16" s="431"/>
      <c r="KX16" s="431"/>
      <c r="KY16" s="431"/>
      <c r="KZ16" s="431"/>
      <c r="LA16" s="431"/>
      <c r="LB16" s="431"/>
      <c r="LC16" s="431"/>
      <c r="LD16" s="431"/>
      <c r="LE16" s="431"/>
      <c r="LF16" s="431"/>
      <c r="LG16" s="431"/>
      <c r="LH16" s="431"/>
      <c r="LI16" s="431"/>
      <c r="LJ16" s="431"/>
      <c r="LK16" s="431"/>
      <c r="LL16" s="431"/>
      <c r="LM16" s="431"/>
      <c r="LN16" s="431"/>
      <c r="LO16" s="431"/>
      <c r="LP16" s="431"/>
      <c r="LQ16" s="431"/>
      <c r="LR16" s="431"/>
      <c r="LS16" s="431"/>
      <c r="LT16" s="431"/>
      <c r="LU16" s="431"/>
      <c r="LV16" s="431"/>
      <c r="LW16" s="431"/>
      <c r="LX16" s="431"/>
      <c r="LY16" s="431"/>
      <c r="LZ16" s="431"/>
      <c r="MA16" s="431"/>
      <c r="MB16" s="431"/>
      <c r="MC16" s="431"/>
      <c r="MD16" s="431"/>
      <c r="ME16" s="431"/>
      <c r="MF16" s="431"/>
      <c r="MG16" s="431"/>
      <c r="MH16" s="431"/>
      <c r="MI16" s="431"/>
      <c r="MJ16" s="431"/>
      <c r="MK16" s="431"/>
      <c r="ML16" s="431"/>
      <c r="MM16" s="431"/>
      <c r="MN16" s="431"/>
      <c r="MO16" s="431"/>
      <c r="MP16" s="431"/>
      <c r="MQ16" s="431"/>
      <c r="MR16" s="431"/>
      <c r="MS16" s="431"/>
      <c r="MT16" s="431"/>
      <c r="MU16" s="431"/>
      <c r="MV16" s="431"/>
      <c r="MW16" s="431"/>
      <c r="MX16" s="431"/>
      <c r="MY16" s="431"/>
      <c r="MZ16" s="431"/>
      <c r="NA16" s="431"/>
      <c r="NB16" s="431"/>
      <c r="NC16" s="431"/>
      <c r="ND16" s="431"/>
      <c r="NE16" s="431"/>
      <c r="NF16" s="431"/>
      <c r="NG16" s="431"/>
      <c r="NH16" s="431"/>
      <c r="NI16" s="431"/>
      <c r="NJ16" s="431"/>
      <c r="NK16" s="431"/>
      <c r="NL16" s="431"/>
      <c r="NM16" s="431"/>
      <c r="NN16" s="431"/>
      <c r="NO16" s="431"/>
      <c r="NP16" s="431"/>
      <c r="NQ16" s="431"/>
      <c r="NR16" s="431"/>
      <c r="NS16" s="431"/>
      <c r="NT16" s="431"/>
      <c r="NU16" s="431"/>
      <c r="NV16" s="431"/>
      <c r="NW16" s="431"/>
      <c r="NX16" s="431"/>
      <c r="NY16" s="431"/>
      <c r="NZ16" s="431"/>
      <c r="OA16" s="431"/>
      <c r="OB16" s="431"/>
      <c r="OC16" s="431"/>
      <c r="OD16" s="431"/>
      <c r="OE16" s="431"/>
      <c r="OF16" s="431"/>
      <c r="OG16" s="431"/>
      <c r="OH16" s="431"/>
      <c r="OI16" s="431"/>
      <c r="OJ16" s="431"/>
      <c r="OK16" s="431"/>
      <c r="OL16" s="431"/>
      <c r="OM16" s="431"/>
      <c r="ON16" s="431"/>
      <c r="OO16" s="431"/>
      <c r="OP16" s="431"/>
      <c r="OQ16" s="431"/>
      <c r="OR16" s="431"/>
      <c r="OS16" s="431"/>
      <c r="OT16" s="431"/>
      <c r="OU16" s="431"/>
      <c r="OV16" s="431"/>
      <c r="OW16" s="431"/>
      <c r="OX16" s="431"/>
      <c r="OY16" s="431"/>
      <c r="OZ16" s="431"/>
      <c r="PA16" s="431"/>
      <c r="PB16" s="431"/>
      <c r="PC16" s="431"/>
      <c r="PD16" s="431"/>
      <c r="PE16" s="431"/>
      <c r="PF16" s="431"/>
      <c r="PG16" s="431"/>
      <c r="PH16" s="431"/>
      <c r="PI16" s="431"/>
      <c r="PJ16" s="431"/>
      <c r="PK16" s="431"/>
      <c r="PL16" s="431"/>
      <c r="PM16" s="431"/>
      <c r="PN16" s="431"/>
      <c r="PO16" s="431"/>
      <c r="PP16" s="431"/>
      <c r="PQ16" s="431"/>
      <c r="PR16" s="431"/>
      <c r="PS16" s="431"/>
      <c r="PT16" s="431"/>
      <c r="PU16" s="431"/>
      <c r="PV16" s="431"/>
      <c r="PW16" s="431"/>
      <c r="PX16" s="431"/>
      <c r="PY16" s="431"/>
      <c r="PZ16" s="431"/>
      <c r="QA16" s="431"/>
      <c r="QB16" s="431"/>
      <c r="QC16" s="431"/>
      <c r="QD16" s="431"/>
      <c r="QE16" s="431"/>
      <c r="QF16" s="431"/>
      <c r="QG16" s="431"/>
      <c r="QH16" s="431"/>
      <c r="QI16" s="431"/>
      <c r="QJ16" s="431"/>
      <c r="QK16" s="431"/>
      <c r="QL16" s="431"/>
      <c r="QM16" s="431"/>
      <c r="QN16" s="431"/>
      <c r="QO16" s="431"/>
      <c r="QP16" s="431"/>
      <c r="QQ16" s="431"/>
      <c r="QR16" s="431"/>
      <c r="QS16" s="431"/>
      <c r="QT16" s="431"/>
      <c r="QU16" s="431"/>
      <c r="QV16" s="431"/>
      <c r="QW16" s="431"/>
      <c r="QX16" s="431"/>
      <c r="QY16" s="431"/>
      <c r="QZ16" s="431"/>
      <c r="RA16" s="431"/>
      <c r="RB16" s="431"/>
      <c r="RC16" s="431"/>
      <c r="RD16" s="431"/>
      <c r="RE16" s="431"/>
      <c r="RF16" s="431"/>
      <c r="RG16" s="431"/>
      <c r="RH16" s="431"/>
      <c r="RI16" s="431"/>
      <c r="RJ16" s="431"/>
      <c r="RK16" s="431"/>
      <c r="RL16" s="431"/>
      <c r="RM16" s="431"/>
      <c r="RN16" s="431"/>
      <c r="RO16" s="431"/>
      <c r="RP16" s="431"/>
      <c r="RQ16" s="431"/>
      <c r="RR16" s="431"/>
      <c r="RS16" s="431"/>
      <c r="RT16" s="431"/>
      <c r="RU16" s="431"/>
      <c r="RV16" s="431"/>
      <c r="RW16" s="431"/>
      <c r="RX16" s="431"/>
      <c r="RY16" s="431"/>
      <c r="RZ16" s="431"/>
      <c r="SA16" s="431"/>
      <c r="SB16" s="431"/>
      <c r="SC16" s="431"/>
      <c r="SD16" s="431"/>
      <c r="SE16" s="431"/>
      <c r="SF16" s="431"/>
      <c r="SG16" s="431"/>
      <c r="SH16" s="431"/>
      <c r="SI16" s="431"/>
      <c r="SJ16" s="431"/>
      <c r="SK16" s="431"/>
      <c r="SL16" s="431"/>
      <c r="SM16" s="431"/>
      <c r="SN16" s="431"/>
      <c r="SO16" s="431"/>
      <c r="SP16" s="431"/>
      <c r="SQ16" s="431"/>
      <c r="SR16" s="431"/>
      <c r="SS16" s="431"/>
      <c r="ST16" s="431"/>
      <c r="SU16" s="431"/>
      <c r="SV16" s="431"/>
      <c r="SW16" s="431"/>
      <c r="SX16" s="431"/>
      <c r="SY16" s="431"/>
      <c r="SZ16" s="431"/>
      <c r="TA16" s="431"/>
      <c r="TB16" s="431"/>
      <c r="TC16" s="431"/>
      <c r="TD16" s="431"/>
      <c r="TE16" s="431"/>
      <c r="TF16" s="431"/>
      <c r="TG16" s="431"/>
      <c r="TH16" s="431"/>
      <c r="TI16" s="431"/>
      <c r="TJ16" s="431"/>
      <c r="TK16" s="431"/>
      <c r="TL16" s="431"/>
      <c r="TM16" s="431"/>
      <c r="TN16" s="431"/>
      <c r="TO16" s="431"/>
      <c r="TP16" s="431"/>
      <c r="TQ16" s="431"/>
      <c r="TR16" s="431"/>
      <c r="TS16" s="431"/>
      <c r="TT16" s="431"/>
      <c r="TU16" s="431"/>
      <c r="TV16" s="431"/>
      <c r="TW16" s="431"/>
      <c r="TX16" s="431"/>
      <c r="TY16" s="431"/>
      <c r="TZ16" s="431"/>
      <c r="UA16" s="431"/>
      <c r="UB16" s="431"/>
      <c r="UC16" s="431"/>
      <c r="UD16" s="431"/>
      <c r="UE16" s="431"/>
      <c r="UF16" s="431"/>
      <c r="UG16" s="431"/>
      <c r="UH16" s="431"/>
      <c r="UI16" s="431"/>
      <c r="UJ16" s="431"/>
      <c r="UK16" s="431"/>
      <c r="UL16" s="431"/>
      <c r="UM16" s="431"/>
      <c r="UN16" s="431"/>
      <c r="UO16" s="431"/>
      <c r="UP16" s="431"/>
      <c r="UQ16" s="431"/>
      <c r="UR16" s="431"/>
      <c r="US16" s="431"/>
      <c r="UT16" s="431"/>
      <c r="UU16" s="431"/>
      <c r="UV16" s="431"/>
      <c r="UW16" s="431"/>
      <c r="UX16" s="431"/>
      <c r="UY16" s="431"/>
      <c r="UZ16" s="431"/>
      <c r="VA16" s="431"/>
      <c r="VB16" s="431"/>
      <c r="VC16" s="431"/>
      <c r="VD16" s="431"/>
      <c r="VE16" s="431"/>
      <c r="VF16" s="431"/>
      <c r="VG16" s="431"/>
      <c r="VH16" s="431"/>
      <c r="VI16" s="431"/>
      <c r="VJ16" s="431"/>
      <c r="VK16" s="431"/>
      <c r="VL16" s="431"/>
      <c r="VM16" s="431"/>
      <c r="VN16" s="431"/>
      <c r="VO16" s="431"/>
      <c r="VP16" s="431"/>
      <c r="VQ16" s="431"/>
      <c r="VR16" s="431"/>
      <c r="VS16" s="431"/>
      <c r="VT16" s="431"/>
      <c r="VU16" s="431"/>
      <c r="VV16" s="431"/>
      <c r="VW16" s="431"/>
      <c r="VX16" s="431"/>
      <c r="VY16" s="431"/>
      <c r="VZ16" s="431"/>
      <c r="WA16" s="431"/>
      <c r="WB16" s="431"/>
      <c r="WC16" s="431"/>
      <c r="WD16" s="431"/>
      <c r="WE16" s="431"/>
      <c r="WF16" s="431"/>
      <c r="WG16" s="431"/>
      <c r="WH16" s="431"/>
      <c r="WI16" s="431"/>
      <c r="WJ16" s="431"/>
      <c r="WK16" s="431"/>
      <c r="WL16" s="431"/>
      <c r="WM16" s="431"/>
      <c r="WN16" s="431"/>
      <c r="WO16" s="431"/>
      <c r="WP16" s="431"/>
      <c r="WQ16" s="431"/>
      <c r="WR16" s="431"/>
      <c r="WS16" s="431"/>
      <c r="WT16" s="431"/>
      <c r="WU16" s="431"/>
      <c r="WV16" s="431"/>
      <c r="WW16" s="431"/>
      <c r="WX16" s="431"/>
      <c r="WY16" s="431"/>
      <c r="WZ16" s="431"/>
      <c r="XA16" s="431"/>
      <c r="XB16" s="431"/>
      <c r="XC16" s="431"/>
      <c r="XD16" s="431"/>
      <c r="XE16" s="431"/>
      <c r="XF16" s="431"/>
      <c r="XG16" s="431"/>
      <c r="XH16" s="431"/>
      <c r="XI16" s="431"/>
      <c r="XJ16" s="431"/>
      <c r="XK16" s="431"/>
      <c r="XL16" s="431"/>
      <c r="XM16" s="431"/>
      <c r="XN16" s="431"/>
      <c r="XO16" s="431"/>
      <c r="XP16" s="431"/>
      <c r="XQ16" s="431"/>
      <c r="XR16" s="431"/>
      <c r="XS16" s="431"/>
      <c r="XT16" s="431"/>
      <c r="XU16" s="431"/>
      <c r="XV16" s="431"/>
      <c r="XW16" s="431"/>
      <c r="XX16" s="431"/>
      <c r="XY16" s="431"/>
      <c r="XZ16" s="431"/>
      <c r="YA16" s="431"/>
      <c r="YB16" s="431"/>
      <c r="YC16" s="431"/>
      <c r="YD16" s="431"/>
      <c r="YE16" s="431"/>
      <c r="YF16" s="431"/>
      <c r="YG16" s="431"/>
      <c r="YH16" s="431"/>
      <c r="YI16" s="431"/>
      <c r="YJ16" s="431"/>
      <c r="YK16" s="431"/>
      <c r="YL16" s="431"/>
      <c r="YM16" s="431"/>
      <c r="YN16" s="431"/>
      <c r="YO16" s="431"/>
      <c r="YP16" s="431"/>
      <c r="YQ16" s="431"/>
      <c r="YR16" s="431"/>
      <c r="YS16" s="431"/>
      <c r="YT16" s="431"/>
      <c r="YU16" s="431"/>
      <c r="YV16" s="431"/>
      <c r="YW16" s="431"/>
      <c r="YX16" s="431"/>
      <c r="YY16" s="431"/>
      <c r="YZ16" s="431"/>
      <c r="ZA16" s="431"/>
      <c r="ZB16" s="431"/>
      <c r="ZC16" s="431"/>
      <c r="ZD16" s="431"/>
      <c r="ZE16" s="431"/>
      <c r="ZF16" s="431"/>
      <c r="ZG16" s="431"/>
      <c r="ZH16" s="431"/>
      <c r="ZI16" s="431"/>
      <c r="ZJ16" s="431"/>
      <c r="ZK16" s="431"/>
      <c r="ZL16" s="431"/>
      <c r="ZM16" s="431"/>
      <c r="ZN16" s="431"/>
      <c r="ZO16" s="431"/>
      <c r="ZP16" s="431"/>
      <c r="ZQ16" s="431"/>
      <c r="ZR16" s="431"/>
      <c r="ZS16" s="431"/>
      <c r="ZT16" s="431"/>
      <c r="ZU16" s="431"/>
      <c r="ZV16" s="431"/>
      <c r="ZW16" s="431"/>
      <c r="ZX16" s="431"/>
      <c r="ZY16" s="431"/>
      <c r="ZZ16" s="431"/>
      <c r="AAA16" s="431"/>
      <c r="AAB16" s="431"/>
      <c r="AAC16" s="431"/>
      <c r="AAD16" s="431"/>
      <c r="AAE16" s="431"/>
      <c r="AAF16" s="431"/>
      <c r="AAG16" s="431"/>
      <c r="AAH16" s="431"/>
      <c r="AAI16" s="431"/>
      <c r="AAJ16" s="431"/>
      <c r="AAK16" s="431"/>
      <c r="AAL16" s="431"/>
      <c r="AAM16" s="431"/>
      <c r="AAN16" s="431"/>
      <c r="AAO16" s="431"/>
      <c r="AAP16" s="431"/>
      <c r="AAQ16" s="431"/>
      <c r="AAR16" s="431"/>
      <c r="AAS16" s="431"/>
      <c r="AAT16" s="431"/>
      <c r="AAU16" s="431"/>
      <c r="AAV16" s="431"/>
      <c r="AAW16" s="431"/>
      <c r="AAX16" s="431"/>
      <c r="AAY16" s="431"/>
      <c r="AAZ16" s="431"/>
      <c r="ABA16" s="431"/>
      <c r="ABB16" s="431"/>
      <c r="ABC16" s="431"/>
      <c r="ABD16" s="431"/>
      <c r="ABE16" s="431"/>
      <c r="ABF16" s="431"/>
      <c r="ABG16" s="431"/>
      <c r="ABH16" s="431"/>
      <c r="ABI16" s="431"/>
      <c r="ABJ16" s="431"/>
      <c r="ABK16" s="431"/>
      <c r="ABL16" s="431"/>
      <c r="ABM16" s="431"/>
      <c r="ABN16" s="431"/>
      <c r="ABO16" s="431"/>
      <c r="ABP16" s="431"/>
      <c r="ABQ16" s="431"/>
      <c r="ABR16" s="431"/>
      <c r="ABS16" s="431"/>
      <c r="ABT16" s="431"/>
      <c r="ABU16" s="431"/>
      <c r="ABV16" s="431"/>
      <c r="ABW16" s="431"/>
      <c r="ABX16" s="431"/>
      <c r="ABY16" s="431"/>
      <c r="ABZ16" s="431"/>
      <c r="ACA16" s="431"/>
      <c r="ACB16" s="431"/>
      <c r="ACC16" s="431"/>
      <c r="ACD16" s="431"/>
      <c r="ACE16" s="431"/>
      <c r="ACF16" s="431"/>
      <c r="ACG16" s="431"/>
      <c r="ACH16" s="431"/>
      <c r="ACI16" s="431"/>
      <c r="ACJ16" s="431"/>
      <c r="ACK16" s="431"/>
      <c r="ACL16" s="431"/>
      <c r="ACM16" s="431"/>
      <c r="ACN16" s="431"/>
      <c r="ACO16" s="431"/>
      <c r="ACP16" s="431"/>
      <c r="ACQ16" s="431"/>
      <c r="ACR16" s="431"/>
      <c r="ACS16" s="431"/>
      <c r="ACT16" s="431"/>
      <c r="ACU16" s="431"/>
      <c r="ACV16" s="431"/>
      <c r="ACW16" s="431"/>
      <c r="ACX16" s="431"/>
      <c r="ACY16" s="431"/>
      <c r="ACZ16" s="431"/>
      <c r="ADA16" s="431"/>
      <c r="ADB16" s="431"/>
      <c r="ADC16" s="431"/>
      <c r="ADD16" s="431"/>
      <c r="ADE16" s="431"/>
      <c r="ADF16" s="431"/>
      <c r="ADG16" s="431"/>
      <c r="ADH16" s="431"/>
      <c r="ADI16" s="431"/>
      <c r="ADJ16" s="431"/>
      <c r="ADK16" s="431"/>
      <c r="ADL16" s="431"/>
      <c r="ADM16" s="431"/>
      <c r="ADN16" s="431"/>
      <c r="ADO16" s="431"/>
      <c r="ADP16" s="431"/>
      <c r="ADQ16" s="431"/>
      <c r="ADR16" s="431"/>
      <c r="ADS16" s="431"/>
      <c r="ADT16" s="431"/>
      <c r="ADU16" s="431"/>
      <c r="ADV16" s="431"/>
      <c r="ADW16" s="431"/>
      <c r="ADX16" s="431"/>
      <c r="ADY16" s="431"/>
      <c r="ADZ16" s="431"/>
      <c r="AEA16" s="431"/>
      <c r="AEB16" s="431"/>
      <c r="AEC16" s="431"/>
      <c r="AED16" s="431"/>
      <c r="AEE16" s="431"/>
      <c r="AEF16" s="431"/>
      <c r="AEG16" s="431"/>
      <c r="AEH16" s="431"/>
      <c r="AEI16" s="431"/>
      <c r="AEJ16" s="431"/>
      <c r="AEK16" s="431"/>
      <c r="AEL16" s="431"/>
      <c r="AEM16" s="431"/>
      <c r="AEN16" s="431"/>
      <c r="AEO16" s="431"/>
      <c r="AEP16" s="431"/>
      <c r="AEQ16" s="431"/>
      <c r="AER16" s="431"/>
      <c r="AES16" s="431"/>
      <c r="AET16" s="431"/>
      <c r="AEU16" s="431"/>
      <c r="AEV16" s="431"/>
      <c r="AEW16" s="431"/>
      <c r="AEX16" s="431"/>
      <c r="AEY16" s="431"/>
      <c r="AEZ16" s="431"/>
      <c r="AFA16" s="431"/>
      <c r="AFB16" s="431"/>
      <c r="AFC16" s="431"/>
      <c r="AFD16" s="431"/>
      <c r="AFE16" s="431"/>
      <c r="AFF16" s="431"/>
      <c r="AFG16" s="431"/>
      <c r="AFH16" s="431"/>
      <c r="AFI16" s="431"/>
      <c r="AFJ16" s="431"/>
      <c r="AFK16" s="431"/>
      <c r="AFL16" s="431"/>
      <c r="AFM16" s="431"/>
      <c r="AFN16" s="431"/>
      <c r="AFO16" s="431"/>
      <c r="AFP16" s="431"/>
      <c r="AFQ16" s="431"/>
      <c r="AFR16" s="431"/>
      <c r="AFS16" s="431"/>
      <c r="AFT16" s="431"/>
      <c r="AFU16" s="431"/>
      <c r="AFV16" s="431"/>
      <c r="AFW16" s="431"/>
      <c r="AFX16" s="431"/>
      <c r="AFY16" s="431"/>
      <c r="AFZ16" s="431"/>
      <c r="AGA16" s="431"/>
      <c r="AGB16" s="431"/>
      <c r="AGC16" s="431"/>
      <c r="AGD16" s="431"/>
      <c r="AGE16" s="431"/>
      <c r="AGF16" s="431"/>
      <c r="AGG16" s="431"/>
      <c r="AGH16" s="431"/>
      <c r="AGI16" s="431"/>
      <c r="AGJ16" s="431"/>
      <c r="AGK16" s="431"/>
      <c r="AGL16" s="431"/>
      <c r="AGM16" s="431"/>
      <c r="AGN16" s="431"/>
      <c r="AGO16" s="431"/>
      <c r="AGP16" s="431"/>
      <c r="AGQ16" s="431"/>
      <c r="AGR16" s="431"/>
      <c r="AGS16" s="431"/>
      <c r="AGT16" s="431"/>
      <c r="AGU16" s="431"/>
      <c r="AGV16" s="431"/>
      <c r="AGW16" s="431"/>
      <c r="AGX16" s="431"/>
      <c r="AGY16" s="431"/>
      <c r="AGZ16" s="431"/>
      <c r="AHA16" s="431"/>
      <c r="AHB16" s="431"/>
      <c r="AHC16" s="431"/>
      <c r="AHD16" s="431"/>
      <c r="AHE16" s="431"/>
      <c r="AHF16" s="431"/>
      <c r="AHG16" s="431"/>
      <c r="AHH16" s="431"/>
      <c r="AHI16" s="431"/>
      <c r="AHJ16" s="431"/>
      <c r="AHK16" s="431"/>
      <c r="AHL16" s="431"/>
      <c r="AHM16" s="431"/>
      <c r="AHN16" s="431"/>
      <c r="AHO16" s="431"/>
      <c r="AHP16" s="431"/>
      <c r="AHQ16" s="431"/>
      <c r="AHR16" s="431"/>
      <c r="AHS16" s="431"/>
      <c r="AHT16" s="431"/>
      <c r="AHU16" s="431"/>
      <c r="AHV16" s="431"/>
      <c r="AHW16" s="431"/>
      <c r="AHX16" s="431"/>
      <c r="AHY16" s="431"/>
      <c r="AHZ16" s="431"/>
      <c r="AIA16" s="431"/>
      <c r="AIB16" s="431"/>
      <c r="AIC16" s="431"/>
      <c r="AID16" s="431"/>
      <c r="AIE16" s="431"/>
      <c r="AIF16" s="431"/>
      <c r="AIG16" s="431"/>
      <c r="AIH16" s="431"/>
      <c r="AII16" s="431"/>
      <c r="AIJ16" s="431"/>
      <c r="AIK16" s="431"/>
      <c r="AIL16" s="431"/>
      <c r="AIM16" s="431"/>
      <c r="AIN16" s="431"/>
      <c r="AIO16" s="431"/>
      <c r="AIP16" s="431"/>
      <c r="AIQ16" s="431"/>
      <c r="AIR16" s="431"/>
      <c r="AIS16" s="431"/>
      <c r="AIT16" s="431"/>
      <c r="AIU16" s="431"/>
      <c r="AIV16" s="431"/>
      <c r="AIW16" s="431"/>
      <c r="AIX16" s="431"/>
      <c r="AIY16" s="431"/>
      <c r="AIZ16" s="431"/>
      <c r="AJA16" s="431"/>
      <c r="AJB16" s="431"/>
      <c r="AJC16" s="431"/>
      <c r="AJD16" s="431"/>
      <c r="AJE16" s="431"/>
      <c r="AJF16" s="431"/>
      <c r="AJG16" s="431"/>
      <c r="AJH16" s="431"/>
      <c r="AJI16" s="431"/>
      <c r="AJJ16" s="431"/>
      <c r="AJK16" s="431"/>
      <c r="AJL16" s="431"/>
      <c r="AJM16" s="431"/>
      <c r="AJN16" s="431"/>
      <c r="AJO16" s="431"/>
      <c r="AJP16" s="431"/>
      <c r="AJQ16" s="431"/>
      <c r="AJR16" s="431"/>
      <c r="AJS16" s="431"/>
      <c r="AJT16" s="431"/>
      <c r="AJU16" s="431"/>
      <c r="AJV16" s="431"/>
      <c r="AJW16" s="431"/>
      <c r="AJX16" s="431"/>
      <c r="AJY16" s="431"/>
      <c r="AJZ16" s="431"/>
      <c r="AKA16" s="431"/>
      <c r="AKB16" s="431"/>
      <c r="AKC16" s="431"/>
      <c r="AKD16" s="431"/>
      <c r="AKE16" s="431"/>
      <c r="AKF16" s="431"/>
      <c r="AKG16" s="431"/>
      <c r="AKH16" s="431"/>
      <c r="AKI16" s="431"/>
      <c r="AKJ16" s="431"/>
      <c r="AKK16" s="431"/>
      <c r="AKL16" s="431"/>
      <c r="AKM16" s="431"/>
      <c r="AKN16" s="431"/>
      <c r="AKO16" s="431"/>
      <c r="AKP16" s="431"/>
      <c r="AKQ16" s="431"/>
      <c r="AKR16" s="431"/>
      <c r="AKS16" s="431"/>
      <c r="AKT16" s="431"/>
      <c r="AKU16" s="431"/>
      <c r="AKV16" s="431"/>
      <c r="AKW16" s="431"/>
      <c r="AKX16" s="431"/>
      <c r="AKY16" s="431"/>
      <c r="AKZ16" s="431"/>
      <c r="ALA16" s="431"/>
      <c r="ALB16" s="431"/>
      <c r="ALC16" s="431"/>
      <c r="ALD16" s="431"/>
      <c r="ALE16" s="431"/>
      <c r="ALF16" s="431"/>
      <c r="ALG16" s="431"/>
      <c r="ALH16" s="431"/>
      <c r="ALI16" s="431"/>
      <c r="ALJ16" s="431"/>
      <c r="ALK16" s="431"/>
      <c r="ALL16" s="431"/>
      <c r="ALM16" s="431"/>
      <c r="ALN16" s="431"/>
      <c r="ALO16" s="431"/>
      <c r="ALP16" s="431"/>
      <c r="ALQ16" s="431"/>
      <c r="ALR16" s="431"/>
      <c r="ALS16" s="431"/>
      <c r="ALT16" s="431"/>
      <c r="ALU16" s="431"/>
      <c r="ALV16" s="431"/>
      <c r="ALW16" s="431"/>
      <c r="ALX16" s="431"/>
      <c r="ALY16" s="431"/>
      <c r="ALZ16" s="431"/>
      <c r="AMA16" s="431"/>
      <c r="AMB16" s="431"/>
      <c r="AMC16" s="431"/>
      <c r="AMD16" s="431"/>
      <c r="AME16" s="431"/>
      <c r="AMF16" s="431"/>
      <c r="AMG16" s="431"/>
      <c r="AMH16" s="431"/>
      <c r="AMI16" s="431"/>
      <c r="AMJ16" s="431"/>
      <c r="AMK16" s="431"/>
      <c r="AML16" s="431"/>
      <c r="AMM16" s="431"/>
      <c r="AMN16" s="431"/>
      <c r="AMO16" s="431"/>
      <c r="AMP16" s="431"/>
      <c r="AMQ16" s="431"/>
      <c r="AMR16" s="431"/>
      <c r="AMS16" s="431"/>
      <c r="AMT16" s="431"/>
      <c r="AMU16" s="431"/>
      <c r="AMV16" s="431"/>
      <c r="AMW16" s="431"/>
      <c r="AMX16" s="431"/>
      <c r="AMY16" s="431"/>
      <c r="AMZ16" s="431"/>
      <c r="ANA16" s="431"/>
      <c r="ANB16" s="431"/>
      <c r="ANC16" s="431"/>
      <c r="AND16" s="431"/>
      <c r="ANE16" s="431"/>
      <c r="ANF16" s="431"/>
      <c r="ANG16" s="431"/>
      <c r="ANH16" s="431"/>
      <c r="ANI16" s="431"/>
      <c r="ANJ16" s="431"/>
      <c r="ANK16" s="431"/>
      <c r="ANL16" s="431"/>
      <c r="ANM16" s="431"/>
      <c r="ANN16" s="431"/>
      <c r="ANO16" s="431"/>
      <c r="ANP16" s="431"/>
      <c r="ANQ16" s="431"/>
      <c r="ANR16" s="431"/>
      <c r="ANS16" s="431"/>
      <c r="ANT16" s="431"/>
      <c r="ANU16" s="431"/>
      <c r="ANV16" s="431"/>
      <c r="ANW16" s="431"/>
      <c r="ANX16" s="431"/>
      <c r="ANY16" s="431"/>
      <c r="ANZ16" s="431"/>
      <c r="AOA16" s="431"/>
      <c r="AOB16" s="431"/>
      <c r="AOC16" s="431"/>
      <c r="AOD16" s="431"/>
      <c r="AOE16" s="431"/>
      <c r="AOF16" s="431"/>
      <c r="AOG16" s="431"/>
      <c r="AOH16" s="431"/>
      <c r="AOI16" s="431"/>
      <c r="AOJ16" s="431"/>
      <c r="AOK16" s="431"/>
      <c r="AOL16" s="431"/>
      <c r="AOM16" s="431"/>
      <c r="AON16" s="431"/>
      <c r="AOO16" s="431"/>
      <c r="AOP16" s="431"/>
      <c r="AOQ16" s="431"/>
      <c r="AOR16" s="431"/>
      <c r="AOS16" s="431"/>
      <c r="AOT16" s="431"/>
      <c r="AOU16" s="431"/>
      <c r="AOV16" s="431"/>
      <c r="AOW16" s="431"/>
      <c r="AOX16" s="431"/>
      <c r="AOY16" s="431"/>
      <c r="AOZ16" s="431"/>
      <c r="APA16" s="431"/>
      <c r="APB16" s="431"/>
      <c r="APC16" s="431"/>
      <c r="APD16" s="431"/>
      <c r="APE16" s="431"/>
      <c r="APF16" s="431"/>
      <c r="APG16" s="431"/>
      <c r="APH16" s="431"/>
      <c r="API16" s="431"/>
      <c r="APJ16" s="431"/>
      <c r="APK16" s="431"/>
      <c r="APL16" s="431"/>
      <c r="APM16" s="431"/>
      <c r="APN16" s="431"/>
      <c r="APO16" s="431"/>
      <c r="APP16" s="431"/>
      <c r="APQ16" s="431"/>
      <c r="APR16" s="431"/>
      <c r="APS16" s="431"/>
      <c r="APT16" s="431"/>
      <c r="APU16" s="431"/>
      <c r="APV16" s="431"/>
      <c r="APW16" s="431"/>
      <c r="APX16" s="431"/>
      <c r="APY16" s="431"/>
      <c r="APZ16" s="431"/>
      <c r="AQA16" s="431"/>
      <c r="AQB16" s="431"/>
      <c r="AQC16" s="431"/>
      <c r="AQD16" s="431"/>
      <c r="AQE16" s="431"/>
      <c r="AQF16" s="431"/>
      <c r="AQG16" s="431"/>
      <c r="AQH16" s="431"/>
      <c r="AQI16" s="431"/>
      <c r="AQJ16" s="431"/>
      <c r="AQK16" s="431"/>
      <c r="AQL16" s="431"/>
      <c r="AQM16" s="431"/>
      <c r="AQN16" s="431"/>
      <c r="AQO16" s="431"/>
      <c r="AQP16" s="431"/>
      <c r="AQQ16" s="431"/>
      <c r="AQR16" s="431"/>
      <c r="AQS16" s="431"/>
      <c r="AQT16" s="431"/>
      <c r="AQU16" s="431"/>
      <c r="AQV16" s="431"/>
      <c r="AQW16" s="431"/>
      <c r="AQX16" s="431"/>
      <c r="AQY16" s="431"/>
      <c r="AQZ16" s="431"/>
      <c r="ARA16" s="431"/>
      <c r="ARB16" s="431"/>
      <c r="ARC16" s="431"/>
      <c r="ARD16" s="431"/>
      <c r="ARE16" s="431"/>
      <c r="ARF16" s="431"/>
      <c r="ARG16" s="431"/>
      <c r="ARH16" s="431"/>
      <c r="ARI16" s="431"/>
      <c r="ARJ16" s="431"/>
      <c r="ARK16" s="431"/>
      <c r="ARL16" s="431"/>
      <c r="ARM16" s="431"/>
      <c r="ARN16" s="431"/>
      <c r="ARO16" s="431"/>
      <c r="ARP16" s="431"/>
      <c r="ARQ16" s="431"/>
      <c r="ARR16" s="431"/>
      <c r="ARS16" s="431"/>
      <c r="ART16" s="431"/>
      <c r="ARU16" s="431"/>
      <c r="ARV16" s="431"/>
      <c r="ARW16" s="431"/>
      <c r="ARX16" s="431"/>
      <c r="ARY16" s="431"/>
      <c r="ARZ16" s="431"/>
      <c r="ASA16" s="431"/>
      <c r="ASB16" s="431"/>
      <c r="ASC16" s="431"/>
      <c r="ASD16" s="431"/>
      <c r="ASE16" s="431"/>
      <c r="ASF16" s="431"/>
      <c r="ASG16" s="431"/>
      <c r="ASH16" s="431"/>
      <c r="ASI16" s="431"/>
      <c r="ASJ16" s="431"/>
      <c r="ASK16" s="431"/>
      <c r="ASL16" s="431"/>
      <c r="ASM16" s="431"/>
      <c r="ASN16" s="431"/>
      <c r="ASO16" s="431"/>
      <c r="ASP16" s="431"/>
      <c r="ASQ16" s="431"/>
      <c r="ASR16" s="431"/>
      <c r="ASS16" s="431"/>
      <c r="AST16" s="431"/>
      <c r="ASU16" s="431"/>
      <c r="ASV16" s="431"/>
      <c r="ASW16" s="431"/>
      <c r="ASX16" s="431"/>
      <c r="ASY16" s="431"/>
      <c r="ASZ16" s="431"/>
      <c r="ATA16" s="431"/>
      <c r="ATB16" s="431"/>
      <c r="ATC16" s="431"/>
      <c r="ATD16" s="431"/>
      <c r="ATE16" s="431"/>
      <c r="ATF16" s="431"/>
      <c r="ATG16" s="431"/>
      <c r="ATH16" s="431"/>
      <c r="ATI16" s="431"/>
      <c r="ATJ16" s="431"/>
      <c r="ATK16" s="431"/>
      <c r="ATL16" s="431"/>
      <c r="ATM16" s="431"/>
      <c r="ATN16" s="431"/>
      <c r="ATO16" s="431"/>
      <c r="ATP16" s="431"/>
      <c r="ATQ16" s="431"/>
      <c r="ATR16" s="431"/>
      <c r="ATS16" s="431"/>
      <c r="ATT16" s="431"/>
      <c r="ATU16" s="431"/>
      <c r="ATV16" s="431"/>
      <c r="ATW16" s="431"/>
      <c r="ATX16" s="431"/>
      <c r="ATY16" s="431"/>
      <c r="ATZ16" s="431"/>
      <c r="AUA16" s="431"/>
      <c r="AUB16" s="431"/>
      <c r="AUC16" s="431"/>
      <c r="AUD16" s="431"/>
      <c r="AUE16" s="431"/>
      <c r="AUF16" s="431"/>
      <c r="AUG16" s="431"/>
      <c r="AUH16" s="431"/>
      <c r="AUI16" s="431"/>
      <c r="AUJ16" s="431"/>
      <c r="AUK16" s="431"/>
      <c r="AUL16" s="431"/>
      <c r="AUM16" s="431"/>
      <c r="AUN16" s="431"/>
      <c r="AUO16" s="431"/>
      <c r="AUP16" s="431"/>
      <c r="AUQ16" s="431"/>
      <c r="AUR16" s="431"/>
      <c r="AUS16" s="431"/>
      <c r="AUT16" s="431"/>
      <c r="AUU16" s="431"/>
      <c r="AUV16" s="431"/>
      <c r="AUW16" s="431"/>
      <c r="AUX16" s="431"/>
      <c r="AUY16" s="431"/>
      <c r="AUZ16" s="431"/>
      <c r="AVA16" s="431"/>
      <c r="AVB16" s="431"/>
      <c r="AVC16" s="431"/>
      <c r="AVD16" s="431"/>
      <c r="AVE16" s="431"/>
      <c r="AVF16" s="431"/>
      <c r="AVG16" s="431"/>
      <c r="AVH16" s="431"/>
      <c r="AVI16" s="431"/>
      <c r="AVJ16" s="431"/>
      <c r="AVK16" s="431"/>
      <c r="AVL16" s="431"/>
      <c r="AVM16" s="431"/>
      <c r="AVN16" s="431"/>
      <c r="AVO16" s="431"/>
      <c r="AVP16" s="431"/>
      <c r="AVQ16" s="431"/>
      <c r="AVR16" s="431"/>
      <c r="AVS16" s="431"/>
      <c r="AVT16" s="431"/>
      <c r="AVU16" s="431"/>
      <c r="AVV16" s="431"/>
      <c r="AVW16" s="431"/>
      <c r="AVX16" s="431"/>
      <c r="AVY16" s="431"/>
      <c r="AVZ16" s="431"/>
      <c r="AWA16" s="431"/>
      <c r="AWB16" s="431"/>
      <c r="AWC16" s="431"/>
      <c r="AWD16" s="431"/>
      <c r="AWE16" s="431"/>
      <c r="AWF16" s="431"/>
      <c r="AWG16" s="431"/>
      <c r="AWH16" s="431"/>
      <c r="AWI16" s="431"/>
      <c r="AWJ16" s="431"/>
      <c r="AWK16" s="431"/>
      <c r="AWL16" s="431"/>
      <c r="AWM16" s="431"/>
      <c r="AWN16" s="431"/>
      <c r="AWO16" s="431"/>
      <c r="AWP16" s="431"/>
      <c r="AWQ16" s="431"/>
      <c r="AWR16" s="431"/>
      <c r="AWS16" s="431"/>
      <c r="AWT16" s="431"/>
      <c r="AWU16" s="431"/>
      <c r="AWV16" s="431"/>
      <c r="AWW16" s="431"/>
      <c r="AWX16" s="431"/>
      <c r="AWY16" s="431"/>
      <c r="AWZ16" s="431"/>
      <c r="AXA16" s="431"/>
      <c r="AXB16" s="431"/>
      <c r="AXC16" s="431"/>
      <c r="AXD16" s="431"/>
      <c r="AXE16" s="431"/>
      <c r="AXF16" s="431"/>
      <c r="AXG16" s="431"/>
      <c r="AXH16" s="431"/>
      <c r="AXI16" s="431"/>
      <c r="AXJ16" s="431"/>
      <c r="AXK16" s="431"/>
      <c r="AXL16" s="431"/>
      <c r="AXM16" s="431"/>
      <c r="AXN16" s="431"/>
      <c r="AXO16" s="431"/>
      <c r="AXP16" s="431"/>
      <c r="AXQ16" s="431"/>
      <c r="AXR16" s="431"/>
      <c r="AXS16" s="431"/>
      <c r="AXT16" s="431"/>
      <c r="AXU16" s="431"/>
      <c r="AXV16" s="431"/>
      <c r="AXW16" s="431"/>
      <c r="AXX16" s="431"/>
      <c r="AXY16" s="431"/>
      <c r="AXZ16" s="431"/>
      <c r="AYA16" s="431"/>
      <c r="AYB16" s="431"/>
      <c r="AYC16" s="431"/>
      <c r="AYD16" s="431"/>
      <c r="AYE16" s="431"/>
      <c r="AYF16" s="431"/>
      <c r="AYG16" s="431"/>
      <c r="AYH16" s="431"/>
      <c r="AYI16" s="431"/>
      <c r="AYJ16" s="431"/>
      <c r="AYK16" s="431"/>
      <c r="AYL16" s="431"/>
      <c r="AYM16" s="431"/>
      <c r="AYN16" s="431"/>
      <c r="AYO16" s="431"/>
      <c r="AYP16" s="431"/>
      <c r="AYQ16" s="431"/>
      <c r="AYR16" s="431"/>
      <c r="AYS16" s="431"/>
      <c r="AYT16" s="431"/>
      <c r="AYU16" s="431"/>
      <c r="AYV16" s="431"/>
      <c r="AYW16" s="431"/>
      <c r="AYX16" s="431"/>
      <c r="AYY16" s="431"/>
      <c r="AYZ16" s="431"/>
      <c r="AZA16" s="431"/>
      <c r="AZB16" s="431"/>
      <c r="AZC16" s="431"/>
      <c r="AZD16" s="431"/>
      <c r="AZE16" s="431"/>
      <c r="AZF16" s="431"/>
      <c r="AZG16" s="431"/>
      <c r="AZH16" s="431"/>
      <c r="AZI16" s="431"/>
      <c r="AZJ16" s="431"/>
      <c r="AZK16" s="431"/>
      <c r="AZL16" s="431"/>
      <c r="AZM16" s="431"/>
      <c r="AZN16" s="431"/>
      <c r="AZO16" s="431"/>
      <c r="AZP16" s="431"/>
      <c r="AZQ16" s="431"/>
      <c r="AZR16" s="431"/>
      <c r="AZS16" s="431"/>
      <c r="AZT16" s="431"/>
      <c r="AZU16" s="431"/>
      <c r="AZV16" s="431"/>
      <c r="AZW16" s="431"/>
      <c r="AZX16" s="431"/>
      <c r="AZY16" s="431"/>
      <c r="AZZ16" s="431"/>
      <c r="BAA16" s="431"/>
      <c r="BAB16" s="431"/>
      <c r="BAC16" s="431"/>
      <c r="BAD16" s="431"/>
      <c r="BAE16" s="431"/>
      <c r="BAF16" s="431"/>
      <c r="BAG16" s="431"/>
      <c r="BAH16" s="431"/>
      <c r="BAI16" s="431"/>
      <c r="BAJ16" s="431"/>
      <c r="BAK16" s="431"/>
      <c r="BAL16" s="431"/>
      <c r="BAM16" s="431"/>
      <c r="BAN16" s="431"/>
      <c r="BAO16" s="431"/>
      <c r="BAP16" s="431"/>
      <c r="BAQ16" s="431"/>
      <c r="BAR16" s="431"/>
      <c r="BAS16" s="431"/>
      <c r="BAT16" s="431"/>
      <c r="BAU16" s="431"/>
      <c r="BAV16" s="431"/>
      <c r="BAW16" s="431"/>
      <c r="BAX16" s="431"/>
      <c r="BAY16" s="431"/>
      <c r="BAZ16" s="431"/>
      <c r="BBA16" s="431"/>
      <c r="BBB16" s="431"/>
      <c r="BBC16" s="431"/>
      <c r="BBD16" s="431"/>
      <c r="BBE16" s="431"/>
      <c r="BBF16" s="431"/>
      <c r="BBG16" s="431"/>
      <c r="BBH16" s="431"/>
      <c r="BBI16" s="431"/>
      <c r="BBJ16" s="431"/>
      <c r="BBK16" s="431"/>
      <c r="BBL16" s="431"/>
      <c r="BBM16" s="431"/>
      <c r="BBN16" s="431"/>
      <c r="BBO16" s="431"/>
      <c r="BBP16" s="431"/>
      <c r="BBQ16" s="431"/>
      <c r="BBR16" s="431"/>
      <c r="BBS16" s="431"/>
      <c r="BBT16" s="431"/>
      <c r="BBU16" s="431"/>
      <c r="BBV16" s="431"/>
      <c r="BBW16" s="431"/>
      <c r="BBX16" s="431"/>
      <c r="BBY16" s="431"/>
      <c r="BBZ16" s="431"/>
      <c r="BCA16" s="431"/>
      <c r="BCB16" s="431"/>
      <c r="BCC16" s="431"/>
      <c r="BCD16" s="431"/>
      <c r="BCE16" s="431"/>
      <c r="BCF16" s="431"/>
      <c r="BCG16" s="431"/>
      <c r="BCH16" s="431"/>
      <c r="BCI16" s="431"/>
      <c r="BCJ16" s="431"/>
      <c r="BCK16" s="431"/>
      <c r="BCL16" s="431"/>
      <c r="BCM16" s="431"/>
      <c r="BCN16" s="431"/>
      <c r="BCO16" s="431"/>
      <c r="BCP16" s="431"/>
      <c r="BCQ16" s="431"/>
      <c r="BCR16" s="431"/>
      <c r="BCS16" s="431"/>
      <c r="BCT16" s="431"/>
      <c r="BCU16" s="431"/>
      <c r="BCV16" s="431"/>
      <c r="BCW16" s="431"/>
      <c r="BCX16" s="431"/>
      <c r="BCY16" s="431"/>
      <c r="BCZ16" s="431"/>
      <c r="BDA16" s="431"/>
      <c r="BDB16" s="431"/>
      <c r="BDC16" s="431"/>
      <c r="BDD16" s="431"/>
      <c r="BDE16" s="431"/>
      <c r="BDF16" s="431"/>
      <c r="BDG16" s="431"/>
      <c r="BDH16" s="431"/>
      <c r="BDI16" s="431"/>
      <c r="BDJ16" s="431"/>
      <c r="BDK16" s="431"/>
      <c r="BDL16" s="431"/>
      <c r="BDM16" s="431"/>
      <c r="BDN16" s="431"/>
      <c r="BDO16" s="431"/>
      <c r="BDP16" s="431"/>
      <c r="BDQ16" s="431"/>
      <c r="BDR16" s="431"/>
      <c r="BDS16" s="431"/>
      <c r="BDT16" s="431"/>
      <c r="BDU16" s="431"/>
      <c r="BDV16" s="431"/>
      <c r="BDW16" s="431"/>
      <c r="BDX16" s="431"/>
      <c r="BDY16" s="431"/>
      <c r="BDZ16" s="431"/>
      <c r="BEA16" s="431"/>
      <c r="BEB16" s="431"/>
      <c r="BEC16" s="431"/>
      <c r="BED16" s="431"/>
      <c r="BEE16" s="431"/>
      <c r="BEF16" s="431"/>
      <c r="BEG16" s="431"/>
      <c r="BEH16" s="431"/>
      <c r="BEI16" s="431"/>
      <c r="BEJ16" s="431"/>
      <c r="BEK16" s="431"/>
      <c r="BEL16" s="431"/>
      <c r="BEM16" s="431"/>
      <c r="BEN16" s="431"/>
      <c r="BEO16" s="431"/>
      <c r="BEP16" s="431"/>
      <c r="BEQ16" s="431"/>
      <c r="BER16" s="431"/>
      <c r="BES16" s="431"/>
      <c r="BET16" s="431"/>
      <c r="BEU16" s="431"/>
      <c r="BEV16" s="431"/>
      <c r="BEW16" s="431"/>
      <c r="BEX16" s="431"/>
      <c r="BEY16" s="431"/>
      <c r="BEZ16" s="431"/>
      <c r="BFA16" s="431"/>
      <c r="BFB16" s="431"/>
      <c r="BFC16" s="431"/>
      <c r="BFD16" s="431"/>
      <c r="BFE16" s="431"/>
      <c r="BFF16" s="431"/>
      <c r="BFG16" s="431"/>
      <c r="BFH16" s="431"/>
      <c r="BFI16" s="431"/>
      <c r="BFJ16" s="431"/>
      <c r="BFK16" s="431"/>
      <c r="BFL16" s="431"/>
      <c r="BFM16" s="431"/>
      <c r="BFN16" s="431"/>
      <c r="BFO16" s="431"/>
      <c r="BFP16" s="431"/>
      <c r="BFQ16" s="431"/>
      <c r="BFR16" s="431"/>
      <c r="BFS16" s="431"/>
      <c r="BFT16" s="431"/>
      <c r="BFU16" s="431"/>
      <c r="BFV16" s="431"/>
      <c r="BFW16" s="431"/>
      <c r="BFX16" s="431"/>
      <c r="BFY16" s="431"/>
      <c r="BFZ16" s="431"/>
      <c r="BGA16" s="431"/>
      <c r="BGB16" s="431"/>
      <c r="BGC16" s="431"/>
      <c r="BGD16" s="431"/>
      <c r="BGE16" s="431"/>
      <c r="BGF16" s="431"/>
      <c r="BGG16" s="431"/>
      <c r="BGH16" s="431"/>
      <c r="BGI16" s="431"/>
      <c r="BGJ16" s="431"/>
      <c r="BGK16" s="431"/>
      <c r="BGL16" s="431"/>
      <c r="BGM16" s="431"/>
      <c r="BGN16" s="431"/>
      <c r="BGO16" s="431"/>
      <c r="BGP16" s="431"/>
      <c r="BGQ16" s="431"/>
      <c r="BGR16" s="431"/>
      <c r="BGS16" s="431"/>
      <c r="BGT16" s="431"/>
      <c r="BGU16" s="431"/>
      <c r="BGV16" s="431"/>
      <c r="BGW16" s="431"/>
      <c r="BGX16" s="431"/>
      <c r="BGY16" s="431"/>
      <c r="BGZ16" s="431"/>
      <c r="BHA16" s="431"/>
      <c r="BHB16" s="431"/>
      <c r="BHC16" s="431"/>
      <c r="BHD16" s="431"/>
      <c r="BHE16" s="431"/>
      <c r="BHF16" s="431"/>
      <c r="BHG16" s="431"/>
      <c r="BHH16" s="431"/>
      <c r="BHI16" s="431"/>
      <c r="BHJ16" s="431"/>
      <c r="BHK16" s="431"/>
      <c r="BHL16" s="431"/>
      <c r="BHM16" s="431"/>
      <c r="BHN16" s="431"/>
      <c r="BHO16" s="431"/>
      <c r="BHP16" s="431"/>
      <c r="BHQ16" s="431"/>
      <c r="BHR16" s="431"/>
      <c r="BHS16" s="431"/>
      <c r="BHT16" s="431"/>
      <c r="BHU16" s="431"/>
      <c r="BHV16" s="431"/>
      <c r="BHW16" s="431"/>
      <c r="BHX16" s="431"/>
      <c r="BHY16" s="431"/>
      <c r="BHZ16" s="431"/>
      <c r="BIA16" s="431"/>
      <c r="BIB16" s="431"/>
      <c r="BIC16" s="431"/>
      <c r="BID16" s="431"/>
      <c r="BIE16" s="431"/>
      <c r="BIF16" s="431"/>
      <c r="BIG16" s="431"/>
      <c r="BIH16" s="431"/>
      <c r="BII16" s="431"/>
      <c r="BIJ16" s="431"/>
      <c r="BIK16" s="431"/>
      <c r="BIL16" s="431"/>
      <c r="BIM16" s="431"/>
      <c r="BIN16" s="431"/>
      <c r="BIO16" s="431"/>
      <c r="BIP16" s="431"/>
      <c r="BIQ16" s="431"/>
      <c r="BIR16" s="431"/>
      <c r="BIS16" s="431"/>
      <c r="BIT16" s="431"/>
      <c r="BIU16" s="431"/>
      <c r="BIV16" s="431"/>
      <c r="BIW16" s="431"/>
      <c r="BIX16" s="431"/>
      <c r="BIY16" s="431"/>
      <c r="BIZ16" s="431"/>
      <c r="BJA16" s="431"/>
      <c r="BJB16" s="431"/>
      <c r="BJC16" s="431"/>
      <c r="BJD16" s="431"/>
      <c r="BJE16" s="431"/>
      <c r="BJF16" s="431"/>
      <c r="BJG16" s="431"/>
      <c r="BJH16" s="431"/>
      <c r="BJI16" s="431"/>
      <c r="BJJ16" s="431"/>
      <c r="BJK16" s="431"/>
      <c r="BJL16" s="431"/>
      <c r="BJM16" s="431"/>
      <c r="BJN16" s="431"/>
      <c r="BJO16" s="431"/>
      <c r="BJP16" s="431"/>
      <c r="BJQ16" s="431"/>
      <c r="BJR16" s="431"/>
      <c r="BJS16" s="431"/>
      <c r="BJT16" s="431"/>
      <c r="BJU16" s="431"/>
      <c r="BJV16" s="431"/>
      <c r="BJW16" s="431"/>
      <c r="BJX16" s="431"/>
      <c r="BJY16" s="431"/>
      <c r="BJZ16" s="431"/>
      <c r="BKA16" s="431"/>
      <c r="BKB16" s="431"/>
      <c r="BKC16" s="431"/>
      <c r="BKD16" s="431"/>
      <c r="BKE16" s="431"/>
      <c r="BKF16" s="431"/>
      <c r="BKG16" s="431"/>
      <c r="BKH16" s="431"/>
      <c r="BKI16" s="431"/>
      <c r="BKJ16" s="431"/>
      <c r="BKK16" s="431"/>
      <c r="BKL16" s="431"/>
      <c r="BKM16" s="431"/>
      <c r="BKN16" s="431"/>
      <c r="BKO16" s="431"/>
      <c r="BKP16" s="431"/>
      <c r="BKQ16" s="431"/>
      <c r="BKR16" s="431"/>
      <c r="BKS16" s="431"/>
      <c r="BKT16" s="431"/>
      <c r="BKU16" s="431"/>
      <c r="BKV16" s="431"/>
      <c r="BKW16" s="431"/>
      <c r="BKX16" s="431"/>
      <c r="BKY16" s="431"/>
      <c r="BKZ16" s="431"/>
      <c r="BLA16" s="431"/>
      <c r="BLB16" s="431"/>
      <c r="BLC16" s="431"/>
      <c r="BLD16" s="431"/>
      <c r="BLE16" s="431"/>
      <c r="BLF16" s="431"/>
      <c r="BLG16" s="431"/>
      <c r="BLH16" s="431"/>
      <c r="BLI16" s="431"/>
      <c r="BLJ16" s="431"/>
      <c r="BLK16" s="431"/>
      <c r="BLL16" s="431"/>
      <c r="BLM16" s="431"/>
      <c r="BLN16" s="431"/>
      <c r="BLO16" s="431"/>
      <c r="BLP16" s="431"/>
      <c r="BLQ16" s="431"/>
      <c r="BLR16" s="431"/>
      <c r="BLS16" s="431"/>
      <c r="BLT16" s="431"/>
      <c r="BLU16" s="431"/>
      <c r="BLV16" s="431"/>
      <c r="BLW16" s="431"/>
      <c r="BLX16" s="431"/>
      <c r="BLY16" s="431"/>
      <c r="BLZ16" s="431"/>
      <c r="BMA16" s="431"/>
      <c r="BMB16" s="431"/>
      <c r="BMC16" s="431"/>
      <c r="BMD16" s="431"/>
      <c r="BME16" s="431"/>
      <c r="BMF16" s="431"/>
      <c r="BMG16" s="431"/>
      <c r="BMH16" s="431"/>
      <c r="BMI16" s="431"/>
      <c r="BMJ16" s="431"/>
      <c r="BMK16" s="431"/>
      <c r="BML16" s="431"/>
      <c r="BMM16" s="431"/>
      <c r="BMN16" s="431"/>
      <c r="BMO16" s="431"/>
      <c r="BMP16" s="431"/>
      <c r="BMQ16" s="431"/>
      <c r="BMR16" s="431"/>
      <c r="BMS16" s="431"/>
      <c r="BMT16" s="431"/>
      <c r="BMU16" s="431"/>
      <c r="BMV16" s="431"/>
      <c r="BMW16" s="431"/>
      <c r="BMX16" s="431"/>
      <c r="BMY16" s="431"/>
      <c r="BMZ16" s="431"/>
      <c r="BNA16" s="431"/>
      <c r="BNB16" s="431"/>
      <c r="BNC16" s="431"/>
      <c r="BND16" s="431"/>
      <c r="BNE16" s="431"/>
      <c r="BNF16" s="431"/>
      <c r="BNG16" s="431"/>
      <c r="BNH16" s="431"/>
      <c r="BNI16" s="431"/>
      <c r="BNJ16" s="431"/>
      <c r="BNK16" s="431"/>
      <c r="BNL16" s="431"/>
      <c r="BNM16" s="431"/>
      <c r="BNN16" s="431"/>
      <c r="BNO16" s="431"/>
      <c r="BNP16" s="431"/>
      <c r="BNQ16" s="431"/>
      <c r="BNR16" s="431"/>
      <c r="BNS16" s="431"/>
      <c r="BNT16" s="431"/>
      <c r="BNU16" s="431"/>
      <c r="BNV16" s="431"/>
      <c r="BNW16" s="431"/>
      <c r="BNX16" s="431"/>
      <c r="BNY16" s="431"/>
      <c r="BNZ16" s="431"/>
      <c r="BOA16" s="431"/>
      <c r="BOB16" s="431"/>
      <c r="BOC16" s="431"/>
      <c r="BOD16" s="431"/>
      <c r="BOE16" s="431"/>
      <c r="BOF16" s="431"/>
      <c r="BOG16" s="431"/>
      <c r="BOH16" s="431"/>
      <c r="BOI16" s="431"/>
      <c r="BOJ16" s="431"/>
      <c r="BOK16" s="431"/>
      <c r="BOL16" s="431"/>
      <c r="BOM16" s="431"/>
      <c r="BON16" s="431"/>
      <c r="BOO16" s="431"/>
      <c r="BOP16" s="431"/>
      <c r="BOQ16" s="431"/>
      <c r="BOR16" s="431"/>
      <c r="BOS16" s="431"/>
      <c r="BOT16" s="431"/>
      <c r="BOU16" s="431"/>
      <c r="BOV16" s="431"/>
      <c r="BOW16" s="431"/>
      <c r="BOX16" s="431"/>
      <c r="BOY16" s="431"/>
      <c r="BOZ16" s="431"/>
      <c r="BPA16" s="431"/>
      <c r="BPB16" s="431"/>
      <c r="BPC16" s="431"/>
      <c r="BPD16" s="431"/>
      <c r="BPE16" s="431"/>
      <c r="BPF16" s="431"/>
      <c r="BPG16" s="431"/>
      <c r="BPH16" s="431"/>
      <c r="BPI16" s="431"/>
      <c r="BPJ16" s="431"/>
      <c r="BPK16" s="431"/>
      <c r="BPL16" s="431"/>
      <c r="BPM16" s="431"/>
      <c r="BPN16" s="431"/>
      <c r="BPO16" s="431"/>
      <c r="BPP16" s="431"/>
      <c r="BPQ16" s="431"/>
      <c r="BPR16" s="431"/>
      <c r="BPS16" s="431"/>
      <c r="BPT16" s="431"/>
      <c r="BPU16" s="431"/>
      <c r="BPV16" s="431"/>
      <c r="BPW16" s="431"/>
      <c r="BPX16" s="431"/>
      <c r="BPY16" s="431"/>
      <c r="BPZ16" s="431"/>
      <c r="BQA16" s="431"/>
      <c r="BQB16" s="431"/>
      <c r="BQC16" s="431"/>
      <c r="BQD16" s="431"/>
      <c r="BQE16" s="431"/>
      <c r="BQF16" s="431"/>
      <c r="BQG16" s="431"/>
      <c r="BQH16" s="431"/>
      <c r="BQI16" s="431"/>
      <c r="BQJ16" s="431"/>
      <c r="BQK16" s="431"/>
      <c r="BQL16" s="431"/>
      <c r="BQM16" s="431"/>
      <c r="BQN16" s="431"/>
      <c r="BQO16" s="431"/>
      <c r="BQP16" s="431"/>
      <c r="BQQ16" s="431"/>
      <c r="BQR16" s="431"/>
      <c r="BQS16" s="431"/>
      <c r="BQT16" s="431"/>
      <c r="BQU16" s="431"/>
      <c r="BQV16" s="431"/>
      <c r="BQW16" s="431"/>
      <c r="BQX16" s="431"/>
      <c r="BQY16" s="431"/>
      <c r="BQZ16" s="431"/>
      <c r="BRA16" s="431"/>
      <c r="BRB16" s="431"/>
      <c r="BRC16" s="431"/>
      <c r="BRD16" s="431"/>
      <c r="BRE16" s="431"/>
      <c r="BRF16" s="431"/>
      <c r="BRG16" s="431"/>
      <c r="BRH16" s="431"/>
      <c r="BRI16" s="431"/>
      <c r="BRJ16" s="431"/>
      <c r="BRK16" s="431"/>
      <c r="BRL16" s="431"/>
      <c r="BRM16" s="431"/>
      <c r="BRN16" s="431"/>
      <c r="BRO16" s="431"/>
      <c r="BRP16" s="431"/>
      <c r="BRQ16" s="431"/>
      <c r="BRR16" s="431"/>
      <c r="BRS16" s="431"/>
      <c r="BRT16" s="431"/>
      <c r="BRU16" s="431"/>
    </row>
    <row r="17" spans="1:1841" s="434" customFormat="1" ht="46.5" hidden="1" customHeight="1" x14ac:dyDescent="0.3">
      <c r="A17" s="796"/>
      <c r="B17" s="442" t="s">
        <v>548</v>
      </c>
      <c r="C17" s="443">
        <v>17</v>
      </c>
      <c r="D17" s="443">
        <v>17</v>
      </c>
      <c r="E17" s="443"/>
      <c r="F17" s="443"/>
      <c r="G17" s="443"/>
      <c r="H17" s="443"/>
      <c r="I17" s="443"/>
      <c r="J17" s="443"/>
      <c r="K17" s="439">
        <f t="shared" ref="K17" si="12">+C17+E17</f>
        <v>17</v>
      </c>
      <c r="L17" s="449">
        <f t="shared" ref="L17" si="13">+D17+F17</f>
        <v>17</v>
      </c>
      <c r="M17" s="441"/>
      <c r="N17" s="441"/>
      <c r="O17" s="433"/>
      <c r="P17" s="433"/>
      <c r="Q17" s="429"/>
      <c r="R17" s="429"/>
      <c r="S17" s="429"/>
      <c r="T17" s="429"/>
      <c r="U17" s="429"/>
      <c r="V17" s="429"/>
      <c r="W17" s="429"/>
      <c r="X17" s="429"/>
      <c r="Y17" s="429"/>
      <c r="Z17" s="429"/>
      <c r="AA17" s="430"/>
      <c r="AB17" s="486"/>
      <c r="AC17" s="486"/>
      <c r="AD17" s="527"/>
      <c r="AE17" s="527"/>
      <c r="AF17" s="527"/>
      <c r="AG17" s="527"/>
      <c r="AH17" s="431"/>
      <c r="AI17" s="431"/>
      <c r="AJ17" s="431"/>
      <c r="AK17" s="431"/>
      <c r="AL17" s="431"/>
      <c r="AM17" s="431"/>
      <c r="AN17" s="431"/>
      <c r="AO17" s="431"/>
      <c r="AP17" s="431"/>
      <c r="AQ17" s="431"/>
      <c r="AR17" s="431"/>
      <c r="AS17" s="431"/>
      <c r="AT17" s="431"/>
      <c r="AU17" s="431"/>
      <c r="AV17" s="431"/>
      <c r="AW17" s="431"/>
      <c r="AX17" s="431"/>
      <c r="AY17" s="431"/>
      <c r="AZ17" s="431"/>
      <c r="BA17" s="431"/>
      <c r="BB17" s="431"/>
      <c r="BC17" s="431"/>
      <c r="BD17" s="431"/>
      <c r="BE17" s="431"/>
      <c r="BF17" s="431"/>
      <c r="BG17" s="431"/>
      <c r="BH17" s="431"/>
      <c r="BI17" s="431"/>
      <c r="BJ17" s="431"/>
      <c r="BK17" s="431"/>
      <c r="BL17" s="431"/>
      <c r="BM17" s="431"/>
      <c r="BN17" s="431"/>
      <c r="BO17" s="431"/>
      <c r="BP17" s="431"/>
      <c r="BQ17" s="431"/>
      <c r="BR17" s="431"/>
      <c r="BS17" s="431"/>
      <c r="BT17" s="431"/>
      <c r="BU17" s="431"/>
      <c r="BV17" s="431"/>
      <c r="BW17" s="431"/>
      <c r="BX17" s="431"/>
      <c r="BY17" s="431"/>
      <c r="BZ17" s="431"/>
      <c r="CA17" s="431"/>
      <c r="CB17" s="431"/>
      <c r="CC17" s="431"/>
      <c r="CD17" s="431"/>
      <c r="CE17" s="431"/>
      <c r="CF17" s="431"/>
      <c r="CG17" s="431"/>
      <c r="CH17" s="431"/>
      <c r="CI17" s="431"/>
      <c r="CJ17" s="431"/>
      <c r="CK17" s="431"/>
      <c r="CL17" s="431"/>
      <c r="CM17" s="431"/>
      <c r="CN17" s="431"/>
      <c r="CO17" s="431"/>
      <c r="CP17" s="431"/>
      <c r="CQ17" s="431"/>
      <c r="CR17" s="431"/>
      <c r="CS17" s="431"/>
      <c r="CT17" s="431"/>
      <c r="CU17" s="431"/>
      <c r="CV17" s="431"/>
      <c r="CW17" s="431"/>
      <c r="CX17" s="431"/>
      <c r="CY17" s="431"/>
      <c r="CZ17" s="431"/>
      <c r="DA17" s="431"/>
      <c r="DB17" s="431"/>
      <c r="DC17" s="431"/>
      <c r="DD17" s="431"/>
      <c r="DE17" s="431"/>
      <c r="DF17" s="431"/>
      <c r="DG17" s="431"/>
      <c r="DH17" s="431"/>
      <c r="DI17" s="431"/>
      <c r="DJ17" s="431"/>
      <c r="DK17" s="431"/>
      <c r="DL17" s="431"/>
      <c r="DM17" s="431"/>
      <c r="DN17" s="431"/>
      <c r="DO17" s="431"/>
      <c r="DP17" s="431"/>
      <c r="DQ17" s="431"/>
      <c r="DR17" s="431"/>
      <c r="DS17" s="431"/>
      <c r="DT17" s="431"/>
      <c r="DU17" s="431"/>
      <c r="DV17" s="431"/>
      <c r="DW17" s="431"/>
      <c r="DX17" s="431"/>
      <c r="DY17" s="431"/>
      <c r="DZ17" s="431"/>
      <c r="EA17" s="431"/>
      <c r="EB17" s="431"/>
      <c r="EC17" s="431"/>
      <c r="ED17" s="431"/>
      <c r="EE17" s="431"/>
      <c r="EF17" s="431"/>
      <c r="EG17" s="431"/>
      <c r="EH17" s="431"/>
      <c r="EI17" s="431"/>
      <c r="EJ17" s="431"/>
      <c r="EK17" s="431"/>
      <c r="EL17" s="431"/>
      <c r="EM17" s="431"/>
      <c r="EN17" s="431"/>
      <c r="EO17" s="431"/>
      <c r="EP17" s="431"/>
      <c r="EQ17" s="431"/>
      <c r="ER17" s="431"/>
      <c r="ES17" s="431"/>
      <c r="ET17" s="431"/>
      <c r="EU17" s="431"/>
      <c r="EV17" s="431"/>
      <c r="EW17" s="431"/>
      <c r="EX17" s="431"/>
      <c r="EY17" s="431"/>
      <c r="EZ17" s="431"/>
      <c r="FA17" s="431"/>
      <c r="FB17" s="431"/>
      <c r="FC17" s="431"/>
      <c r="FD17" s="431"/>
      <c r="FE17" s="431"/>
      <c r="FF17" s="431"/>
      <c r="FG17" s="431"/>
      <c r="FH17" s="431"/>
      <c r="FI17" s="431"/>
      <c r="FJ17" s="431"/>
      <c r="FK17" s="431"/>
      <c r="FL17" s="431"/>
      <c r="FM17" s="431"/>
      <c r="FN17" s="431"/>
      <c r="FO17" s="431"/>
      <c r="FP17" s="431"/>
      <c r="FQ17" s="431"/>
      <c r="FR17" s="431"/>
      <c r="FS17" s="431"/>
      <c r="FT17" s="431"/>
      <c r="FU17" s="431"/>
      <c r="FV17" s="431"/>
      <c r="FW17" s="431"/>
      <c r="FX17" s="431"/>
      <c r="FY17" s="431"/>
      <c r="FZ17" s="431"/>
      <c r="GA17" s="431"/>
      <c r="GB17" s="431"/>
      <c r="GC17" s="431"/>
      <c r="GD17" s="431"/>
      <c r="GE17" s="431"/>
      <c r="GF17" s="431"/>
      <c r="GG17" s="431"/>
      <c r="GH17" s="431"/>
      <c r="GI17" s="431"/>
      <c r="GJ17" s="431"/>
      <c r="GK17" s="431"/>
      <c r="GL17" s="431"/>
      <c r="GM17" s="431"/>
      <c r="GN17" s="431"/>
      <c r="GO17" s="431"/>
      <c r="GP17" s="431"/>
      <c r="GQ17" s="431"/>
      <c r="GR17" s="431"/>
      <c r="GS17" s="431"/>
      <c r="GT17" s="431"/>
      <c r="GU17" s="431"/>
      <c r="GV17" s="431"/>
      <c r="GW17" s="431"/>
      <c r="GX17" s="431"/>
      <c r="GY17" s="431"/>
      <c r="GZ17" s="431"/>
      <c r="HA17" s="431"/>
      <c r="HB17" s="431"/>
      <c r="HC17" s="431"/>
      <c r="HD17" s="431"/>
      <c r="HE17" s="431"/>
      <c r="HF17" s="431"/>
      <c r="HG17" s="431"/>
      <c r="HH17" s="431"/>
      <c r="HI17" s="431"/>
      <c r="HJ17" s="431"/>
      <c r="HK17" s="431"/>
      <c r="HL17" s="431"/>
      <c r="HM17" s="431"/>
      <c r="HN17" s="431"/>
      <c r="HO17" s="431"/>
      <c r="HP17" s="431"/>
      <c r="HQ17" s="431"/>
      <c r="HR17" s="431"/>
      <c r="HS17" s="431"/>
      <c r="HT17" s="431"/>
      <c r="HU17" s="431"/>
      <c r="HV17" s="431"/>
      <c r="HW17" s="431"/>
      <c r="HX17" s="431"/>
      <c r="HY17" s="431"/>
      <c r="HZ17" s="431"/>
      <c r="IA17" s="431"/>
      <c r="IB17" s="431"/>
      <c r="IC17" s="431"/>
      <c r="ID17" s="431"/>
      <c r="IE17" s="431"/>
      <c r="IF17" s="431"/>
      <c r="IG17" s="431"/>
      <c r="IH17" s="431"/>
      <c r="II17" s="431"/>
      <c r="IJ17" s="431"/>
      <c r="IK17" s="431"/>
      <c r="IL17" s="431"/>
      <c r="IM17" s="431"/>
      <c r="IN17" s="431"/>
      <c r="IO17" s="431"/>
      <c r="IP17" s="431"/>
      <c r="IQ17" s="431"/>
      <c r="IR17" s="431"/>
      <c r="IS17" s="431"/>
      <c r="IT17" s="431"/>
      <c r="IU17" s="431"/>
      <c r="IV17" s="431"/>
      <c r="IW17" s="431"/>
      <c r="IX17" s="431"/>
      <c r="IY17" s="431"/>
      <c r="IZ17" s="431"/>
      <c r="JA17" s="431"/>
      <c r="JB17" s="431"/>
      <c r="JC17" s="431"/>
      <c r="JD17" s="431"/>
      <c r="JE17" s="431"/>
      <c r="JF17" s="431"/>
      <c r="JG17" s="431"/>
      <c r="JH17" s="431"/>
      <c r="JI17" s="431"/>
      <c r="JJ17" s="431"/>
      <c r="JK17" s="431"/>
      <c r="JL17" s="431"/>
      <c r="JM17" s="431"/>
      <c r="JN17" s="431"/>
      <c r="JO17" s="431"/>
      <c r="JP17" s="431"/>
      <c r="JQ17" s="431"/>
      <c r="JR17" s="431"/>
      <c r="JS17" s="431"/>
      <c r="JT17" s="431"/>
      <c r="JU17" s="431"/>
      <c r="JV17" s="431"/>
      <c r="JW17" s="431"/>
      <c r="JX17" s="431"/>
      <c r="JY17" s="431"/>
      <c r="JZ17" s="431"/>
      <c r="KA17" s="431"/>
      <c r="KB17" s="431"/>
      <c r="KC17" s="431"/>
      <c r="KD17" s="431"/>
      <c r="KE17" s="431"/>
      <c r="KF17" s="431"/>
      <c r="KG17" s="431"/>
      <c r="KH17" s="431"/>
      <c r="KI17" s="431"/>
      <c r="KJ17" s="431"/>
      <c r="KK17" s="431"/>
      <c r="KL17" s="431"/>
      <c r="KM17" s="431"/>
      <c r="KN17" s="431"/>
      <c r="KO17" s="431"/>
      <c r="KP17" s="431"/>
      <c r="KQ17" s="431"/>
      <c r="KR17" s="431"/>
      <c r="KS17" s="431"/>
      <c r="KT17" s="431"/>
      <c r="KU17" s="431"/>
      <c r="KV17" s="431"/>
      <c r="KW17" s="431"/>
      <c r="KX17" s="431"/>
      <c r="KY17" s="431"/>
      <c r="KZ17" s="431"/>
      <c r="LA17" s="431"/>
      <c r="LB17" s="431"/>
      <c r="LC17" s="431"/>
      <c r="LD17" s="431"/>
      <c r="LE17" s="431"/>
      <c r="LF17" s="431"/>
      <c r="LG17" s="431"/>
      <c r="LH17" s="431"/>
      <c r="LI17" s="431"/>
      <c r="LJ17" s="431"/>
      <c r="LK17" s="431"/>
      <c r="LL17" s="431"/>
      <c r="LM17" s="431"/>
      <c r="LN17" s="431"/>
      <c r="LO17" s="431"/>
      <c r="LP17" s="431"/>
      <c r="LQ17" s="431"/>
      <c r="LR17" s="431"/>
      <c r="LS17" s="431"/>
      <c r="LT17" s="431"/>
      <c r="LU17" s="431"/>
      <c r="LV17" s="431"/>
      <c r="LW17" s="431"/>
      <c r="LX17" s="431"/>
      <c r="LY17" s="431"/>
      <c r="LZ17" s="431"/>
      <c r="MA17" s="431"/>
      <c r="MB17" s="431"/>
      <c r="MC17" s="431"/>
      <c r="MD17" s="431"/>
      <c r="ME17" s="431"/>
      <c r="MF17" s="431"/>
      <c r="MG17" s="431"/>
      <c r="MH17" s="431"/>
      <c r="MI17" s="431"/>
      <c r="MJ17" s="431"/>
      <c r="MK17" s="431"/>
      <c r="ML17" s="431"/>
      <c r="MM17" s="431"/>
      <c r="MN17" s="431"/>
      <c r="MO17" s="431"/>
      <c r="MP17" s="431"/>
      <c r="MQ17" s="431"/>
      <c r="MR17" s="431"/>
      <c r="MS17" s="431"/>
      <c r="MT17" s="431"/>
      <c r="MU17" s="431"/>
      <c r="MV17" s="431"/>
      <c r="MW17" s="431"/>
      <c r="MX17" s="431"/>
      <c r="MY17" s="431"/>
      <c r="MZ17" s="431"/>
      <c r="NA17" s="431"/>
      <c r="NB17" s="431"/>
      <c r="NC17" s="431"/>
      <c r="ND17" s="431"/>
      <c r="NE17" s="431"/>
      <c r="NF17" s="431"/>
      <c r="NG17" s="431"/>
      <c r="NH17" s="431"/>
      <c r="NI17" s="431"/>
      <c r="NJ17" s="431"/>
      <c r="NK17" s="431"/>
      <c r="NL17" s="431"/>
      <c r="NM17" s="431"/>
      <c r="NN17" s="431"/>
      <c r="NO17" s="431"/>
      <c r="NP17" s="431"/>
      <c r="NQ17" s="431"/>
      <c r="NR17" s="431"/>
      <c r="NS17" s="431"/>
      <c r="NT17" s="431"/>
      <c r="NU17" s="431"/>
      <c r="NV17" s="431"/>
      <c r="NW17" s="431"/>
      <c r="NX17" s="431"/>
      <c r="NY17" s="431"/>
      <c r="NZ17" s="431"/>
      <c r="OA17" s="431"/>
      <c r="OB17" s="431"/>
      <c r="OC17" s="431"/>
      <c r="OD17" s="431"/>
      <c r="OE17" s="431"/>
      <c r="OF17" s="431"/>
      <c r="OG17" s="431"/>
      <c r="OH17" s="431"/>
      <c r="OI17" s="431"/>
      <c r="OJ17" s="431"/>
      <c r="OK17" s="431"/>
      <c r="OL17" s="431"/>
      <c r="OM17" s="431"/>
      <c r="ON17" s="431"/>
      <c r="OO17" s="431"/>
      <c r="OP17" s="431"/>
      <c r="OQ17" s="431"/>
      <c r="OR17" s="431"/>
      <c r="OS17" s="431"/>
      <c r="OT17" s="431"/>
      <c r="OU17" s="431"/>
      <c r="OV17" s="431"/>
      <c r="OW17" s="431"/>
      <c r="OX17" s="431"/>
      <c r="OY17" s="431"/>
      <c r="OZ17" s="431"/>
      <c r="PA17" s="431"/>
      <c r="PB17" s="431"/>
      <c r="PC17" s="431"/>
      <c r="PD17" s="431"/>
      <c r="PE17" s="431"/>
      <c r="PF17" s="431"/>
      <c r="PG17" s="431"/>
      <c r="PH17" s="431"/>
      <c r="PI17" s="431"/>
      <c r="PJ17" s="431"/>
      <c r="PK17" s="431"/>
      <c r="PL17" s="431"/>
      <c r="PM17" s="431"/>
      <c r="PN17" s="431"/>
      <c r="PO17" s="431"/>
      <c r="PP17" s="431"/>
      <c r="PQ17" s="431"/>
      <c r="PR17" s="431"/>
      <c r="PS17" s="431"/>
      <c r="PT17" s="431"/>
      <c r="PU17" s="431"/>
      <c r="PV17" s="431"/>
      <c r="PW17" s="431"/>
      <c r="PX17" s="431"/>
      <c r="PY17" s="431"/>
      <c r="PZ17" s="431"/>
      <c r="QA17" s="431"/>
      <c r="QB17" s="431"/>
      <c r="QC17" s="431"/>
      <c r="QD17" s="431"/>
      <c r="QE17" s="431"/>
      <c r="QF17" s="431"/>
      <c r="QG17" s="431"/>
      <c r="QH17" s="431"/>
      <c r="QI17" s="431"/>
      <c r="QJ17" s="431"/>
      <c r="QK17" s="431"/>
      <c r="QL17" s="431"/>
      <c r="QM17" s="431"/>
      <c r="QN17" s="431"/>
      <c r="QO17" s="431"/>
      <c r="QP17" s="431"/>
      <c r="QQ17" s="431"/>
      <c r="QR17" s="431"/>
      <c r="QS17" s="431"/>
      <c r="QT17" s="431"/>
      <c r="QU17" s="431"/>
      <c r="QV17" s="431"/>
      <c r="QW17" s="431"/>
      <c r="QX17" s="431"/>
      <c r="QY17" s="431"/>
      <c r="QZ17" s="431"/>
      <c r="RA17" s="431"/>
      <c r="RB17" s="431"/>
      <c r="RC17" s="431"/>
      <c r="RD17" s="431"/>
      <c r="RE17" s="431"/>
      <c r="RF17" s="431"/>
      <c r="RG17" s="431"/>
      <c r="RH17" s="431"/>
      <c r="RI17" s="431"/>
      <c r="RJ17" s="431"/>
      <c r="RK17" s="431"/>
      <c r="RL17" s="431"/>
      <c r="RM17" s="431"/>
      <c r="RN17" s="431"/>
      <c r="RO17" s="431"/>
      <c r="RP17" s="431"/>
      <c r="RQ17" s="431"/>
      <c r="RR17" s="431"/>
      <c r="RS17" s="431"/>
      <c r="RT17" s="431"/>
      <c r="RU17" s="431"/>
      <c r="RV17" s="431"/>
      <c r="RW17" s="431"/>
      <c r="RX17" s="431"/>
      <c r="RY17" s="431"/>
      <c r="RZ17" s="431"/>
      <c r="SA17" s="431"/>
      <c r="SB17" s="431"/>
      <c r="SC17" s="431"/>
      <c r="SD17" s="431"/>
      <c r="SE17" s="431"/>
      <c r="SF17" s="431"/>
      <c r="SG17" s="431"/>
      <c r="SH17" s="431"/>
      <c r="SI17" s="431"/>
      <c r="SJ17" s="431"/>
      <c r="SK17" s="431"/>
      <c r="SL17" s="431"/>
      <c r="SM17" s="431"/>
      <c r="SN17" s="431"/>
      <c r="SO17" s="431"/>
      <c r="SP17" s="431"/>
      <c r="SQ17" s="431"/>
      <c r="SR17" s="431"/>
      <c r="SS17" s="431"/>
      <c r="ST17" s="431"/>
      <c r="SU17" s="431"/>
      <c r="SV17" s="431"/>
      <c r="SW17" s="431"/>
      <c r="SX17" s="431"/>
      <c r="SY17" s="431"/>
      <c r="SZ17" s="431"/>
      <c r="TA17" s="431"/>
      <c r="TB17" s="431"/>
      <c r="TC17" s="431"/>
      <c r="TD17" s="431"/>
      <c r="TE17" s="431"/>
      <c r="TF17" s="431"/>
      <c r="TG17" s="431"/>
      <c r="TH17" s="431"/>
      <c r="TI17" s="431"/>
      <c r="TJ17" s="431"/>
      <c r="TK17" s="431"/>
      <c r="TL17" s="431"/>
      <c r="TM17" s="431"/>
      <c r="TN17" s="431"/>
      <c r="TO17" s="431"/>
      <c r="TP17" s="431"/>
      <c r="TQ17" s="431"/>
      <c r="TR17" s="431"/>
      <c r="TS17" s="431"/>
      <c r="TT17" s="431"/>
      <c r="TU17" s="431"/>
      <c r="TV17" s="431"/>
      <c r="TW17" s="431"/>
      <c r="TX17" s="431"/>
      <c r="TY17" s="431"/>
      <c r="TZ17" s="431"/>
      <c r="UA17" s="431"/>
      <c r="UB17" s="431"/>
      <c r="UC17" s="431"/>
      <c r="UD17" s="431"/>
      <c r="UE17" s="431"/>
      <c r="UF17" s="431"/>
      <c r="UG17" s="431"/>
      <c r="UH17" s="431"/>
      <c r="UI17" s="431"/>
      <c r="UJ17" s="431"/>
      <c r="UK17" s="431"/>
      <c r="UL17" s="431"/>
      <c r="UM17" s="431"/>
      <c r="UN17" s="431"/>
      <c r="UO17" s="431"/>
      <c r="UP17" s="431"/>
      <c r="UQ17" s="431"/>
      <c r="UR17" s="431"/>
      <c r="US17" s="431"/>
      <c r="UT17" s="431"/>
      <c r="UU17" s="431"/>
      <c r="UV17" s="431"/>
      <c r="UW17" s="431"/>
      <c r="UX17" s="431"/>
      <c r="UY17" s="431"/>
      <c r="UZ17" s="431"/>
      <c r="VA17" s="431"/>
      <c r="VB17" s="431"/>
      <c r="VC17" s="431"/>
      <c r="VD17" s="431"/>
      <c r="VE17" s="431"/>
      <c r="VF17" s="431"/>
      <c r="VG17" s="431"/>
      <c r="VH17" s="431"/>
      <c r="VI17" s="431"/>
      <c r="VJ17" s="431"/>
      <c r="VK17" s="431"/>
      <c r="VL17" s="431"/>
      <c r="VM17" s="431"/>
      <c r="VN17" s="431"/>
      <c r="VO17" s="431"/>
      <c r="VP17" s="431"/>
      <c r="VQ17" s="431"/>
      <c r="VR17" s="431"/>
      <c r="VS17" s="431"/>
      <c r="VT17" s="431"/>
      <c r="VU17" s="431"/>
      <c r="VV17" s="431"/>
      <c r="VW17" s="431"/>
      <c r="VX17" s="431"/>
      <c r="VY17" s="431"/>
      <c r="VZ17" s="431"/>
      <c r="WA17" s="431"/>
      <c r="WB17" s="431"/>
      <c r="WC17" s="431"/>
      <c r="WD17" s="431"/>
      <c r="WE17" s="431"/>
      <c r="WF17" s="431"/>
      <c r="WG17" s="431"/>
      <c r="WH17" s="431"/>
      <c r="WI17" s="431"/>
      <c r="WJ17" s="431"/>
      <c r="WK17" s="431"/>
      <c r="WL17" s="431"/>
      <c r="WM17" s="431"/>
      <c r="WN17" s="431"/>
      <c r="WO17" s="431"/>
      <c r="WP17" s="431"/>
      <c r="WQ17" s="431"/>
      <c r="WR17" s="431"/>
      <c r="WS17" s="431"/>
      <c r="WT17" s="431"/>
      <c r="WU17" s="431"/>
      <c r="WV17" s="431"/>
      <c r="WW17" s="431"/>
      <c r="WX17" s="431"/>
      <c r="WY17" s="431"/>
      <c r="WZ17" s="431"/>
      <c r="XA17" s="431"/>
      <c r="XB17" s="431"/>
      <c r="XC17" s="431"/>
      <c r="XD17" s="431"/>
      <c r="XE17" s="431"/>
      <c r="XF17" s="431"/>
      <c r="XG17" s="431"/>
      <c r="XH17" s="431"/>
      <c r="XI17" s="431"/>
      <c r="XJ17" s="431"/>
      <c r="XK17" s="431"/>
      <c r="XL17" s="431"/>
      <c r="XM17" s="431"/>
      <c r="XN17" s="431"/>
      <c r="XO17" s="431"/>
      <c r="XP17" s="431"/>
      <c r="XQ17" s="431"/>
      <c r="XR17" s="431"/>
      <c r="XS17" s="431"/>
      <c r="XT17" s="431"/>
      <c r="XU17" s="431"/>
      <c r="XV17" s="431"/>
      <c r="XW17" s="431"/>
      <c r="XX17" s="431"/>
      <c r="XY17" s="431"/>
      <c r="XZ17" s="431"/>
      <c r="YA17" s="431"/>
      <c r="YB17" s="431"/>
      <c r="YC17" s="431"/>
      <c r="YD17" s="431"/>
      <c r="YE17" s="431"/>
      <c r="YF17" s="431"/>
      <c r="YG17" s="431"/>
      <c r="YH17" s="431"/>
      <c r="YI17" s="431"/>
      <c r="YJ17" s="431"/>
      <c r="YK17" s="431"/>
      <c r="YL17" s="431"/>
      <c r="YM17" s="431"/>
      <c r="YN17" s="431"/>
      <c r="YO17" s="431"/>
      <c r="YP17" s="431"/>
      <c r="YQ17" s="431"/>
      <c r="YR17" s="431"/>
      <c r="YS17" s="431"/>
      <c r="YT17" s="431"/>
      <c r="YU17" s="431"/>
      <c r="YV17" s="431"/>
      <c r="YW17" s="431"/>
      <c r="YX17" s="431"/>
      <c r="YY17" s="431"/>
      <c r="YZ17" s="431"/>
      <c r="ZA17" s="431"/>
      <c r="ZB17" s="431"/>
      <c r="ZC17" s="431"/>
      <c r="ZD17" s="431"/>
      <c r="ZE17" s="431"/>
      <c r="ZF17" s="431"/>
      <c r="ZG17" s="431"/>
      <c r="ZH17" s="431"/>
      <c r="ZI17" s="431"/>
      <c r="ZJ17" s="431"/>
      <c r="ZK17" s="431"/>
      <c r="ZL17" s="431"/>
      <c r="ZM17" s="431"/>
      <c r="ZN17" s="431"/>
      <c r="ZO17" s="431"/>
      <c r="ZP17" s="431"/>
      <c r="ZQ17" s="431"/>
      <c r="ZR17" s="431"/>
      <c r="ZS17" s="431"/>
      <c r="ZT17" s="431"/>
      <c r="ZU17" s="431"/>
      <c r="ZV17" s="431"/>
      <c r="ZW17" s="431"/>
      <c r="ZX17" s="431"/>
      <c r="ZY17" s="431"/>
      <c r="ZZ17" s="431"/>
      <c r="AAA17" s="431"/>
      <c r="AAB17" s="431"/>
      <c r="AAC17" s="431"/>
      <c r="AAD17" s="431"/>
      <c r="AAE17" s="431"/>
      <c r="AAF17" s="431"/>
      <c r="AAG17" s="431"/>
      <c r="AAH17" s="431"/>
      <c r="AAI17" s="431"/>
      <c r="AAJ17" s="431"/>
      <c r="AAK17" s="431"/>
      <c r="AAL17" s="431"/>
      <c r="AAM17" s="431"/>
      <c r="AAN17" s="431"/>
      <c r="AAO17" s="431"/>
      <c r="AAP17" s="431"/>
      <c r="AAQ17" s="431"/>
      <c r="AAR17" s="431"/>
      <c r="AAS17" s="431"/>
      <c r="AAT17" s="431"/>
      <c r="AAU17" s="431"/>
      <c r="AAV17" s="431"/>
      <c r="AAW17" s="431"/>
      <c r="AAX17" s="431"/>
      <c r="AAY17" s="431"/>
      <c r="AAZ17" s="431"/>
      <c r="ABA17" s="431"/>
      <c r="ABB17" s="431"/>
      <c r="ABC17" s="431"/>
      <c r="ABD17" s="431"/>
      <c r="ABE17" s="431"/>
      <c r="ABF17" s="431"/>
      <c r="ABG17" s="431"/>
      <c r="ABH17" s="431"/>
      <c r="ABI17" s="431"/>
      <c r="ABJ17" s="431"/>
      <c r="ABK17" s="431"/>
      <c r="ABL17" s="431"/>
      <c r="ABM17" s="431"/>
      <c r="ABN17" s="431"/>
      <c r="ABO17" s="431"/>
      <c r="ABP17" s="431"/>
      <c r="ABQ17" s="431"/>
      <c r="ABR17" s="431"/>
      <c r="ABS17" s="431"/>
      <c r="ABT17" s="431"/>
      <c r="ABU17" s="431"/>
      <c r="ABV17" s="431"/>
      <c r="ABW17" s="431"/>
      <c r="ABX17" s="431"/>
      <c r="ABY17" s="431"/>
      <c r="ABZ17" s="431"/>
      <c r="ACA17" s="431"/>
      <c r="ACB17" s="431"/>
      <c r="ACC17" s="431"/>
      <c r="ACD17" s="431"/>
      <c r="ACE17" s="431"/>
      <c r="ACF17" s="431"/>
      <c r="ACG17" s="431"/>
      <c r="ACH17" s="431"/>
      <c r="ACI17" s="431"/>
      <c r="ACJ17" s="431"/>
      <c r="ACK17" s="431"/>
      <c r="ACL17" s="431"/>
      <c r="ACM17" s="431"/>
      <c r="ACN17" s="431"/>
      <c r="ACO17" s="431"/>
      <c r="ACP17" s="431"/>
      <c r="ACQ17" s="431"/>
      <c r="ACR17" s="431"/>
      <c r="ACS17" s="431"/>
      <c r="ACT17" s="431"/>
      <c r="ACU17" s="431"/>
      <c r="ACV17" s="431"/>
      <c r="ACW17" s="431"/>
      <c r="ACX17" s="431"/>
      <c r="ACY17" s="431"/>
      <c r="ACZ17" s="431"/>
      <c r="ADA17" s="431"/>
      <c r="ADB17" s="431"/>
      <c r="ADC17" s="431"/>
      <c r="ADD17" s="431"/>
      <c r="ADE17" s="431"/>
      <c r="ADF17" s="431"/>
      <c r="ADG17" s="431"/>
      <c r="ADH17" s="431"/>
      <c r="ADI17" s="431"/>
      <c r="ADJ17" s="431"/>
      <c r="ADK17" s="431"/>
      <c r="ADL17" s="431"/>
      <c r="ADM17" s="431"/>
      <c r="ADN17" s="431"/>
      <c r="ADO17" s="431"/>
      <c r="ADP17" s="431"/>
      <c r="ADQ17" s="431"/>
      <c r="ADR17" s="431"/>
      <c r="ADS17" s="431"/>
      <c r="ADT17" s="431"/>
      <c r="ADU17" s="431"/>
      <c r="ADV17" s="431"/>
      <c r="ADW17" s="431"/>
      <c r="ADX17" s="431"/>
      <c r="ADY17" s="431"/>
      <c r="ADZ17" s="431"/>
      <c r="AEA17" s="431"/>
      <c r="AEB17" s="431"/>
      <c r="AEC17" s="431"/>
      <c r="AED17" s="431"/>
      <c r="AEE17" s="431"/>
      <c r="AEF17" s="431"/>
      <c r="AEG17" s="431"/>
      <c r="AEH17" s="431"/>
      <c r="AEI17" s="431"/>
      <c r="AEJ17" s="431"/>
      <c r="AEK17" s="431"/>
      <c r="AEL17" s="431"/>
      <c r="AEM17" s="431"/>
      <c r="AEN17" s="431"/>
      <c r="AEO17" s="431"/>
      <c r="AEP17" s="431"/>
      <c r="AEQ17" s="431"/>
      <c r="AER17" s="431"/>
      <c r="AES17" s="431"/>
      <c r="AET17" s="431"/>
      <c r="AEU17" s="431"/>
      <c r="AEV17" s="431"/>
      <c r="AEW17" s="431"/>
      <c r="AEX17" s="431"/>
      <c r="AEY17" s="431"/>
      <c r="AEZ17" s="431"/>
      <c r="AFA17" s="431"/>
      <c r="AFB17" s="431"/>
      <c r="AFC17" s="431"/>
      <c r="AFD17" s="431"/>
      <c r="AFE17" s="431"/>
      <c r="AFF17" s="431"/>
      <c r="AFG17" s="431"/>
      <c r="AFH17" s="431"/>
      <c r="AFI17" s="431"/>
      <c r="AFJ17" s="431"/>
      <c r="AFK17" s="431"/>
      <c r="AFL17" s="431"/>
      <c r="AFM17" s="431"/>
      <c r="AFN17" s="431"/>
      <c r="AFO17" s="431"/>
      <c r="AFP17" s="431"/>
      <c r="AFQ17" s="431"/>
      <c r="AFR17" s="431"/>
      <c r="AFS17" s="431"/>
      <c r="AFT17" s="431"/>
      <c r="AFU17" s="431"/>
      <c r="AFV17" s="431"/>
      <c r="AFW17" s="431"/>
      <c r="AFX17" s="431"/>
      <c r="AFY17" s="431"/>
      <c r="AFZ17" s="431"/>
      <c r="AGA17" s="431"/>
      <c r="AGB17" s="431"/>
      <c r="AGC17" s="431"/>
      <c r="AGD17" s="431"/>
      <c r="AGE17" s="431"/>
      <c r="AGF17" s="431"/>
      <c r="AGG17" s="431"/>
      <c r="AGH17" s="431"/>
      <c r="AGI17" s="431"/>
      <c r="AGJ17" s="431"/>
      <c r="AGK17" s="431"/>
      <c r="AGL17" s="431"/>
      <c r="AGM17" s="431"/>
      <c r="AGN17" s="431"/>
      <c r="AGO17" s="431"/>
      <c r="AGP17" s="431"/>
      <c r="AGQ17" s="431"/>
      <c r="AGR17" s="431"/>
      <c r="AGS17" s="431"/>
      <c r="AGT17" s="431"/>
      <c r="AGU17" s="431"/>
      <c r="AGV17" s="431"/>
      <c r="AGW17" s="431"/>
      <c r="AGX17" s="431"/>
      <c r="AGY17" s="431"/>
      <c r="AGZ17" s="431"/>
      <c r="AHA17" s="431"/>
      <c r="AHB17" s="431"/>
      <c r="AHC17" s="431"/>
      <c r="AHD17" s="431"/>
      <c r="AHE17" s="431"/>
      <c r="AHF17" s="431"/>
      <c r="AHG17" s="431"/>
      <c r="AHH17" s="431"/>
      <c r="AHI17" s="431"/>
      <c r="AHJ17" s="431"/>
      <c r="AHK17" s="431"/>
      <c r="AHL17" s="431"/>
      <c r="AHM17" s="431"/>
      <c r="AHN17" s="431"/>
      <c r="AHO17" s="431"/>
      <c r="AHP17" s="431"/>
      <c r="AHQ17" s="431"/>
      <c r="AHR17" s="431"/>
      <c r="AHS17" s="431"/>
      <c r="AHT17" s="431"/>
      <c r="AHU17" s="431"/>
      <c r="AHV17" s="431"/>
      <c r="AHW17" s="431"/>
      <c r="AHX17" s="431"/>
      <c r="AHY17" s="431"/>
      <c r="AHZ17" s="431"/>
      <c r="AIA17" s="431"/>
      <c r="AIB17" s="431"/>
      <c r="AIC17" s="431"/>
      <c r="AID17" s="431"/>
      <c r="AIE17" s="431"/>
      <c r="AIF17" s="431"/>
      <c r="AIG17" s="431"/>
      <c r="AIH17" s="431"/>
      <c r="AII17" s="431"/>
      <c r="AIJ17" s="431"/>
      <c r="AIK17" s="431"/>
      <c r="AIL17" s="431"/>
      <c r="AIM17" s="431"/>
      <c r="AIN17" s="431"/>
      <c r="AIO17" s="431"/>
      <c r="AIP17" s="431"/>
      <c r="AIQ17" s="431"/>
      <c r="AIR17" s="431"/>
      <c r="AIS17" s="431"/>
      <c r="AIT17" s="431"/>
      <c r="AIU17" s="431"/>
      <c r="AIV17" s="431"/>
      <c r="AIW17" s="431"/>
      <c r="AIX17" s="431"/>
      <c r="AIY17" s="431"/>
      <c r="AIZ17" s="431"/>
      <c r="AJA17" s="431"/>
      <c r="AJB17" s="431"/>
      <c r="AJC17" s="431"/>
      <c r="AJD17" s="431"/>
      <c r="AJE17" s="431"/>
      <c r="AJF17" s="431"/>
      <c r="AJG17" s="431"/>
      <c r="AJH17" s="431"/>
      <c r="AJI17" s="431"/>
      <c r="AJJ17" s="431"/>
      <c r="AJK17" s="431"/>
      <c r="AJL17" s="431"/>
      <c r="AJM17" s="431"/>
      <c r="AJN17" s="431"/>
      <c r="AJO17" s="431"/>
      <c r="AJP17" s="431"/>
      <c r="AJQ17" s="431"/>
      <c r="AJR17" s="431"/>
      <c r="AJS17" s="431"/>
      <c r="AJT17" s="431"/>
      <c r="AJU17" s="431"/>
      <c r="AJV17" s="431"/>
      <c r="AJW17" s="431"/>
      <c r="AJX17" s="431"/>
      <c r="AJY17" s="431"/>
      <c r="AJZ17" s="431"/>
      <c r="AKA17" s="431"/>
      <c r="AKB17" s="431"/>
      <c r="AKC17" s="431"/>
      <c r="AKD17" s="431"/>
      <c r="AKE17" s="431"/>
      <c r="AKF17" s="431"/>
      <c r="AKG17" s="431"/>
      <c r="AKH17" s="431"/>
      <c r="AKI17" s="431"/>
      <c r="AKJ17" s="431"/>
      <c r="AKK17" s="431"/>
      <c r="AKL17" s="431"/>
      <c r="AKM17" s="431"/>
      <c r="AKN17" s="431"/>
      <c r="AKO17" s="431"/>
      <c r="AKP17" s="431"/>
      <c r="AKQ17" s="431"/>
      <c r="AKR17" s="431"/>
      <c r="AKS17" s="431"/>
      <c r="AKT17" s="431"/>
      <c r="AKU17" s="431"/>
      <c r="AKV17" s="431"/>
      <c r="AKW17" s="431"/>
      <c r="AKX17" s="431"/>
      <c r="AKY17" s="431"/>
      <c r="AKZ17" s="431"/>
      <c r="ALA17" s="431"/>
      <c r="ALB17" s="431"/>
      <c r="ALC17" s="431"/>
      <c r="ALD17" s="431"/>
      <c r="ALE17" s="431"/>
      <c r="ALF17" s="431"/>
      <c r="ALG17" s="431"/>
      <c r="ALH17" s="431"/>
      <c r="ALI17" s="431"/>
      <c r="ALJ17" s="431"/>
      <c r="ALK17" s="431"/>
      <c r="ALL17" s="431"/>
      <c r="ALM17" s="431"/>
      <c r="ALN17" s="431"/>
      <c r="ALO17" s="431"/>
      <c r="ALP17" s="431"/>
      <c r="ALQ17" s="431"/>
      <c r="ALR17" s="431"/>
      <c r="ALS17" s="431"/>
      <c r="ALT17" s="431"/>
      <c r="ALU17" s="431"/>
      <c r="ALV17" s="431"/>
      <c r="ALW17" s="431"/>
      <c r="ALX17" s="431"/>
      <c r="ALY17" s="431"/>
      <c r="ALZ17" s="431"/>
      <c r="AMA17" s="431"/>
      <c r="AMB17" s="431"/>
      <c r="AMC17" s="431"/>
      <c r="AMD17" s="431"/>
      <c r="AME17" s="431"/>
      <c r="AMF17" s="431"/>
      <c r="AMG17" s="431"/>
      <c r="AMH17" s="431"/>
      <c r="AMI17" s="431"/>
      <c r="AMJ17" s="431"/>
      <c r="AMK17" s="431"/>
      <c r="AML17" s="431"/>
      <c r="AMM17" s="431"/>
      <c r="AMN17" s="431"/>
      <c r="AMO17" s="431"/>
      <c r="AMP17" s="431"/>
      <c r="AMQ17" s="431"/>
      <c r="AMR17" s="431"/>
      <c r="AMS17" s="431"/>
      <c r="AMT17" s="431"/>
      <c r="AMU17" s="431"/>
      <c r="AMV17" s="431"/>
      <c r="AMW17" s="431"/>
      <c r="AMX17" s="431"/>
      <c r="AMY17" s="431"/>
      <c r="AMZ17" s="431"/>
      <c r="ANA17" s="431"/>
      <c r="ANB17" s="431"/>
      <c r="ANC17" s="431"/>
      <c r="AND17" s="431"/>
      <c r="ANE17" s="431"/>
      <c r="ANF17" s="431"/>
      <c r="ANG17" s="431"/>
      <c r="ANH17" s="431"/>
      <c r="ANI17" s="431"/>
      <c r="ANJ17" s="431"/>
      <c r="ANK17" s="431"/>
      <c r="ANL17" s="431"/>
      <c r="ANM17" s="431"/>
      <c r="ANN17" s="431"/>
      <c r="ANO17" s="431"/>
      <c r="ANP17" s="431"/>
      <c r="ANQ17" s="431"/>
      <c r="ANR17" s="431"/>
      <c r="ANS17" s="431"/>
      <c r="ANT17" s="431"/>
      <c r="ANU17" s="431"/>
      <c r="ANV17" s="431"/>
      <c r="ANW17" s="431"/>
      <c r="ANX17" s="431"/>
      <c r="ANY17" s="431"/>
      <c r="ANZ17" s="431"/>
      <c r="AOA17" s="431"/>
      <c r="AOB17" s="431"/>
      <c r="AOC17" s="431"/>
      <c r="AOD17" s="431"/>
      <c r="AOE17" s="431"/>
      <c r="AOF17" s="431"/>
      <c r="AOG17" s="431"/>
      <c r="AOH17" s="431"/>
      <c r="AOI17" s="431"/>
      <c r="AOJ17" s="431"/>
      <c r="AOK17" s="431"/>
      <c r="AOL17" s="431"/>
      <c r="AOM17" s="431"/>
      <c r="AON17" s="431"/>
      <c r="AOO17" s="431"/>
      <c r="AOP17" s="431"/>
      <c r="AOQ17" s="431"/>
      <c r="AOR17" s="431"/>
      <c r="AOS17" s="431"/>
      <c r="AOT17" s="431"/>
      <c r="AOU17" s="431"/>
      <c r="AOV17" s="431"/>
      <c r="AOW17" s="431"/>
      <c r="AOX17" s="431"/>
      <c r="AOY17" s="431"/>
      <c r="AOZ17" s="431"/>
      <c r="APA17" s="431"/>
      <c r="APB17" s="431"/>
      <c r="APC17" s="431"/>
      <c r="APD17" s="431"/>
      <c r="APE17" s="431"/>
      <c r="APF17" s="431"/>
      <c r="APG17" s="431"/>
      <c r="APH17" s="431"/>
      <c r="API17" s="431"/>
      <c r="APJ17" s="431"/>
      <c r="APK17" s="431"/>
      <c r="APL17" s="431"/>
      <c r="APM17" s="431"/>
      <c r="APN17" s="431"/>
      <c r="APO17" s="431"/>
      <c r="APP17" s="431"/>
      <c r="APQ17" s="431"/>
      <c r="APR17" s="431"/>
      <c r="APS17" s="431"/>
      <c r="APT17" s="431"/>
      <c r="APU17" s="431"/>
      <c r="APV17" s="431"/>
      <c r="APW17" s="431"/>
      <c r="APX17" s="431"/>
      <c r="APY17" s="431"/>
      <c r="APZ17" s="431"/>
      <c r="AQA17" s="431"/>
      <c r="AQB17" s="431"/>
      <c r="AQC17" s="431"/>
      <c r="AQD17" s="431"/>
      <c r="AQE17" s="431"/>
      <c r="AQF17" s="431"/>
      <c r="AQG17" s="431"/>
      <c r="AQH17" s="431"/>
      <c r="AQI17" s="431"/>
      <c r="AQJ17" s="431"/>
      <c r="AQK17" s="431"/>
      <c r="AQL17" s="431"/>
      <c r="AQM17" s="431"/>
      <c r="AQN17" s="431"/>
      <c r="AQO17" s="431"/>
      <c r="AQP17" s="431"/>
      <c r="AQQ17" s="431"/>
      <c r="AQR17" s="431"/>
      <c r="AQS17" s="431"/>
      <c r="AQT17" s="431"/>
      <c r="AQU17" s="431"/>
      <c r="AQV17" s="431"/>
      <c r="AQW17" s="431"/>
      <c r="AQX17" s="431"/>
      <c r="AQY17" s="431"/>
      <c r="AQZ17" s="431"/>
      <c r="ARA17" s="431"/>
      <c r="ARB17" s="431"/>
      <c r="ARC17" s="431"/>
      <c r="ARD17" s="431"/>
      <c r="ARE17" s="431"/>
      <c r="ARF17" s="431"/>
      <c r="ARG17" s="431"/>
      <c r="ARH17" s="431"/>
      <c r="ARI17" s="431"/>
      <c r="ARJ17" s="431"/>
      <c r="ARK17" s="431"/>
      <c r="ARL17" s="431"/>
      <c r="ARM17" s="431"/>
      <c r="ARN17" s="431"/>
      <c r="ARO17" s="431"/>
      <c r="ARP17" s="431"/>
      <c r="ARQ17" s="431"/>
      <c r="ARR17" s="431"/>
      <c r="ARS17" s="431"/>
      <c r="ART17" s="431"/>
      <c r="ARU17" s="431"/>
      <c r="ARV17" s="431"/>
      <c r="ARW17" s="431"/>
      <c r="ARX17" s="431"/>
      <c r="ARY17" s="431"/>
      <c r="ARZ17" s="431"/>
      <c r="ASA17" s="431"/>
      <c r="ASB17" s="431"/>
      <c r="ASC17" s="431"/>
      <c r="ASD17" s="431"/>
      <c r="ASE17" s="431"/>
      <c r="ASF17" s="431"/>
      <c r="ASG17" s="431"/>
      <c r="ASH17" s="431"/>
      <c r="ASI17" s="431"/>
      <c r="ASJ17" s="431"/>
      <c r="ASK17" s="431"/>
      <c r="ASL17" s="431"/>
      <c r="ASM17" s="431"/>
      <c r="ASN17" s="431"/>
      <c r="ASO17" s="431"/>
      <c r="ASP17" s="431"/>
      <c r="ASQ17" s="431"/>
      <c r="ASR17" s="431"/>
      <c r="ASS17" s="431"/>
      <c r="AST17" s="431"/>
      <c r="ASU17" s="431"/>
      <c r="ASV17" s="431"/>
      <c r="ASW17" s="431"/>
      <c r="ASX17" s="431"/>
      <c r="ASY17" s="431"/>
      <c r="ASZ17" s="431"/>
      <c r="ATA17" s="431"/>
      <c r="ATB17" s="431"/>
      <c r="ATC17" s="431"/>
      <c r="ATD17" s="431"/>
      <c r="ATE17" s="431"/>
      <c r="ATF17" s="431"/>
      <c r="ATG17" s="431"/>
      <c r="ATH17" s="431"/>
      <c r="ATI17" s="431"/>
      <c r="ATJ17" s="431"/>
      <c r="ATK17" s="431"/>
      <c r="ATL17" s="431"/>
      <c r="ATM17" s="431"/>
      <c r="ATN17" s="431"/>
      <c r="ATO17" s="431"/>
      <c r="ATP17" s="431"/>
      <c r="ATQ17" s="431"/>
      <c r="ATR17" s="431"/>
      <c r="ATS17" s="431"/>
      <c r="ATT17" s="431"/>
      <c r="ATU17" s="431"/>
      <c r="ATV17" s="431"/>
      <c r="ATW17" s="431"/>
      <c r="ATX17" s="431"/>
      <c r="ATY17" s="431"/>
      <c r="ATZ17" s="431"/>
      <c r="AUA17" s="431"/>
      <c r="AUB17" s="431"/>
      <c r="AUC17" s="431"/>
      <c r="AUD17" s="431"/>
      <c r="AUE17" s="431"/>
      <c r="AUF17" s="431"/>
      <c r="AUG17" s="431"/>
      <c r="AUH17" s="431"/>
      <c r="AUI17" s="431"/>
      <c r="AUJ17" s="431"/>
      <c r="AUK17" s="431"/>
      <c r="AUL17" s="431"/>
      <c r="AUM17" s="431"/>
      <c r="AUN17" s="431"/>
      <c r="AUO17" s="431"/>
      <c r="AUP17" s="431"/>
      <c r="AUQ17" s="431"/>
      <c r="AUR17" s="431"/>
      <c r="AUS17" s="431"/>
      <c r="AUT17" s="431"/>
      <c r="AUU17" s="431"/>
      <c r="AUV17" s="431"/>
      <c r="AUW17" s="431"/>
      <c r="AUX17" s="431"/>
      <c r="AUY17" s="431"/>
      <c r="AUZ17" s="431"/>
      <c r="AVA17" s="431"/>
      <c r="AVB17" s="431"/>
      <c r="AVC17" s="431"/>
      <c r="AVD17" s="431"/>
      <c r="AVE17" s="431"/>
      <c r="AVF17" s="431"/>
      <c r="AVG17" s="431"/>
      <c r="AVH17" s="431"/>
      <c r="AVI17" s="431"/>
      <c r="AVJ17" s="431"/>
      <c r="AVK17" s="431"/>
      <c r="AVL17" s="431"/>
      <c r="AVM17" s="431"/>
      <c r="AVN17" s="431"/>
      <c r="AVO17" s="431"/>
      <c r="AVP17" s="431"/>
      <c r="AVQ17" s="431"/>
      <c r="AVR17" s="431"/>
      <c r="AVS17" s="431"/>
      <c r="AVT17" s="431"/>
      <c r="AVU17" s="431"/>
      <c r="AVV17" s="431"/>
      <c r="AVW17" s="431"/>
      <c r="AVX17" s="431"/>
      <c r="AVY17" s="431"/>
      <c r="AVZ17" s="431"/>
      <c r="AWA17" s="431"/>
      <c r="AWB17" s="431"/>
      <c r="AWC17" s="431"/>
      <c r="AWD17" s="431"/>
      <c r="AWE17" s="431"/>
      <c r="AWF17" s="431"/>
      <c r="AWG17" s="431"/>
      <c r="AWH17" s="431"/>
      <c r="AWI17" s="431"/>
      <c r="AWJ17" s="431"/>
      <c r="AWK17" s="431"/>
      <c r="AWL17" s="431"/>
      <c r="AWM17" s="431"/>
      <c r="AWN17" s="431"/>
      <c r="AWO17" s="431"/>
      <c r="AWP17" s="431"/>
      <c r="AWQ17" s="431"/>
      <c r="AWR17" s="431"/>
      <c r="AWS17" s="431"/>
      <c r="AWT17" s="431"/>
      <c r="AWU17" s="431"/>
      <c r="AWV17" s="431"/>
      <c r="AWW17" s="431"/>
      <c r="AWX17" s="431"/>
      <c r="AWY17" s="431"/>
      <c r="AWZ17" s="431"/>
      <c r="AXA17" s="431"/>
      <c r="AXB17" s="431"/>
      <c r="AXC17" s="431"/>
      <c r="AXD17" s="431"/>
      <c r="AXE17" s="431"/>
      <c r="AXF17" s="431"/>
      <c r="AXG17" s="431"/>
      <c r="AXH17" s="431"/>
      <c r="AXI17" s="431"/>
      <c r="AXJ17" s="431"/>
      <c r="AXK17" s="431"/>
      <c r="AXL17" s="431"/>
      <c r="AXM17" s="431"/>
      <c r="AXN17" s="431"/>
      <c r="AXO17" s="431"/>
      <c r="AXP17" s="431"/>
      <c r="AXQ17" s="431"/>
      <c r="AXR17" s="431"/>
      <c r="AXS17" s="431"/>
      <c r="AXT17" s="431"/>
      <c r="AXU17" s="431"/>
      <c r="AXV17" s="431"/>
      <c r="AXW17" s="431"/>
      <c r="AXX17" s="431"/>
      <c r="AXY17" s="431"/>
      <c r="AXZ17" s="431"/>
      <c r="AYA17" s="431"/>
      <c r="AYB17" s="431"/>
      <c r="AYC17" s="431"/>
      <c r="AYD17" s="431"/>
      <c r="AYE17" s="431"/>
      <c r="AYF17" s="431"/>
      <c r="AYG17" s="431"/>
      <c r="AYH17" s="431"/>
      <c r="AYI17" s="431"/>
      <c r="AYJ17" s="431"/>
      <c r="AYK17" s="431"/>
      <c r="AYL17" s="431"/>
      <c r="AYM17" s="431"/>
      <c r="AYN17" s="431"/>
      <c r="AYO17" s="431"/>
      <c r="AYP17" s="431"/>
      <c r="AYQ17" s="431"/>
      <c r="AYR17" s="431"/>
      <c r="AYS17" s="431"/>
      <c r="AYT17" s="431"/>
      <c r="AYU17" s="431"/>
      <c r="AYV17" s="431"/>
      <c r="AYW17" s="431"/>
      <c r="AYX17" s="431"/>
      <c r="AYY17" s="431"/>
      <c r="AYZ17" s="431"/>
      <c r="AZA17" s="431"/>
      <c r="AZB17" s="431"/>
      <c r="AZC17" s="431"/>
      <c r="AZD17" s="431"/>
      <c r="AZE17" s="431"/>
      <c r="AZF17" s="431"/>
      <c r="AZG17" s="431"/>
      <c r="AZH17" s="431"/>
      <c r="AZI17" s="431"/>
      <c r="AZJ17" s="431"/>
      <c r="AZK17" s="431"/>
      <c r="AZL17" s="431"/>
      <c r="AZM17" s="431"/>
      <c r="AZN17" s="431"/>
      <c r="AZO17" s="431"/>
      <c r="AZP17" s="431"/>
      <c r="AZQ17" s="431"/>
      <c r="AZR17" s="431"/>
      <c r="AZS17" s="431"/>
      <c r="AZT17" s="431"/>
      <c r="AZU17" s="431"/>
      <c r="AZV17" s="431"/>
      <c r="AZW17" s="431"/>
      <c r="AZX17" s="431"/>
      <c r="AZY17" s="431"/>
      <c r="AZZ17" s="431"/>
      <c r="BAA17" s="431"/>
      <c r="BAB17" s="431"/>
      <c r="BAC17" s="431"/>
      <c r="BAD17" s="431"/>
      <c r="BAE17" s="431"/>
      <c r="BAF17" s="431"/>
      <c r="BAG17" s="431"/>
      <c r="BAH17" s="431"/>
      <c r="BAI17" s="431"/>
      <c r="BAJ17" s="431"/>
      <c r="BAK17" s="431"/>
      <c r="BAL17" s="431"/>
      <c r="BAM17" s="431"/>
      <c r="BAN17" s="431"/>
      <c r="BAO17" s="431"/>
      <c r="BAP17" s="431"/>
      <c r="BAQ17" s="431"/>
      <c r="BAR17" s="431"/>
      <c r="BAS17" s="431"/>
      <c r="BAT17" s="431"/>
      <c r="BAU17" s="431"/>
      <c r="BAV17" s="431"/>
      <c r="BAW17" s="431"/>
      <c r="BAX17" s="431"/>
      <c r="BAY17" s="431"/>
      <c r="BAZ17" s="431"/>
      <c r="BBA17" s="431"/>
      <c r="BBB17" s="431"/>
      <c r="BBC17" s="431"/>
      <c r="BBD17" s="431"/>
      <c r="BBE17" s="431"/>
      <c r="BBF17" s="431"/>
      <c r="BBG17" s="431"/>
      <c r="BBH17" s="431"/>
      <c r="BBI17" s="431"/>
      <c r="BBJ17" s="431"/>
      <c r="BBK17" s="431"/>
      <c r="BBL17" s="431"/>
      <c r="BBM17" s="431"/>
      <c r="BBN17" s="431"/>
      <c r="BBO17" s="431"/>
      <c r="BBP17" s="431"/>
      <c r="BBQ17" s="431"/>
      <c r="BBR17" s="431"/>
      <c r="BBS17" s="431"/>
      <c r="BBT17" s="431"/>
      <c r="BBU17" s="431"/>
      <c r="BBV17" s="431"/>
      <c r="BBW17" s="431"/>
      <c r="BBX17" s="431"/>
      <c r="BBY17" s="431"/>
      <c r="BBZ17" s="431"/>
      <c r="BCA17" s="431"/>
      <c r="BCB17" s="431"/>
      <c r="BCC17" s="431"/>
      <c r="BCD17" s="431"/>
      <c r="BCE17" s="431"/>
      <c r="BCF17" s="431"/>
      <c r="BCG17" s="431"/>
      <c r="BCH17" s="431"/>
      <c r="BCI17" s="431"/>
      <c r="BCJ17" s="431"/>
      <c r="BCK17" s="431"/>
      <c r="BCL17" s="431"/>
      <c r="BCM17" s="431"/>
      <c r="BCN17" s="431"/>
      <c r="BCO17" s="431"/>
      <c r="BCP17" s="431"/>
      <c r="BCQ17" s="431"/>
      <c r="BCR17" s="431"/>
      <c r="BCS17" s="431"/>
      <c r="BCT17" s="431"/>
      <c r="BCU17" s="431"/>
      <c r="BCV17" s="431"/>
      <c r="BCW17" s="431"/>
      <c r="BCX17" s="431"/>
      <c r="BCY17" s="431"/>
      <c r="BCZ17" s="431"/>
      <c r="BDA17" s="431"/>
      <c r="BDB17" s="431"/>
      <c r="BDC17" s="431"/>
      <c r="BDD17" s="431"/>
      <c r="BDE17" s="431"/>
      <c r="BDF17" s="431"/>
      <c r="BDG17" s="431"/>
      <c r="BDH17" s="431"/>
      <c r="BDI17" s="431"/>
      <c r="BDJ17" s="431"/>
      <c r="BDK17" s="431"/>
      <c r="BDL17" s="431"/>
      <c r="BDM17" s="431"/>
      <c r="BDN17" s="431"/>
      <c r="BDO17" s="431"/>
      <c r="BDP17" s="431"/>
      <c r="BDQ17" s="431"/>
      <c r="BDR17" s="431"/>
      <c r="BDS17" s="431"/>
      <c r="BDT17" s="431"/>
      <c r="BDU17" s="431"/>
      <c r="BDV17" s="431"/>
      <c r="BDW17" s="431"/>
      <c r="BDX17" s="431"/>
      <c r="BDY17" s="431"/>
      <c r="BDZ17" s="431"/>
      <c r="BEA17" s="431"/>
      <c r="BEB17" s="431"/>
      <c r="BEC17" s="431"/>
      <c r="BED17" s="431"/>
      <c r="BEE17" s="431"/>
      <c r="BEF17" s="431"/>
      <c r="BEG17" s="431"/>
      <c r="BEH17" s="431"/>
      <c r="BEI17" s="431"/>
      <c r="BEJ17" s="431"/>
      <c r="BEK17" s="431"/>
      <c r="BEL17" s="431"/>
      <c r="BEM17" s="431"/>
      <c r="BEN17" s="431"/>
      <c r="BEO17" s="431"/>
      <c r="BEP17" s="431"/>
      <c r="BEQ17" s="431"/>
      <c r="BER17" s="431"/>
      <c r="BES17" s="431"/>
      <c r="BET17" s="431"/>
      <c r="BEU17" s="431"/>
      <c r="BEV17" s="431"/>
      <c r="BEW17" s="431"/>
      <c r="BEX17" s="431"/>
      <c r="BEY17" s="431"/>
      <c r="BEZ17" s="431"/>
      <c r="BFA17" s="431"/>
      <c r="BFB17" s="431"/>
      <c r="BFC17" s="431"/>
      <c r="BFD17" s="431"/>
      <c r="BFE17" s="431"/>
      <c r="BFF17" s="431"/>
      <c r="BFG17" s="431"/>
      <c r="BFH17" s="431"/>
      <c r="BFI17" s="431"/>
      <c r="BFJ17" s="431"/>
      <c r="BFK17" s="431"/>
      <c r="BFL17" s="431"/>
      <c r="BFM17" s="431"/>
      <c r="BFN17" s="431"/>
      <c r="BFO17" s="431"/>
      <c r="BFP17" s="431"/>
      <c r="BFQ17" s="431"/>
      <c r="BFR17" s="431"/>
      <c r="BFS17" s="431"/>
      <c r="BFT17" s="431"/>
      <c r="BFU17" s="431"/>
      <c r="BFV17" s="431"/>
      <c r="BFW17" s="431"/>
      <c r="BFX17" s="431"/>
      <c r="BFY17" s="431"/>
      <c r="BFZ17" s="431"/>
      <c r="BGA17" s="431"/>
      <c r="BGB17" s="431"/>
      <c r="BGC17" s="431"/>
      <c r="BGD17" s="431"/>
      <c r="BGE17" s="431"/>
      <c r="BGF17" s="431"/>
      <c r="BGG17" s="431"/>
      <c r="BGH17" s="431"/>
      <c r="BGI17" s="431"/>
      <c r="BGJ17" s="431"/>
      <c r="BGK17" s="431"/>
      <c r="BGL17" s="431"/>
      <c r="BGM17" s="431"/>
      <c r="BGN17" s="431"/>
      <c r="BGO17" s="431"/>
      <c r="BGP17" s="431"/>
      <c r="BGQ17" s="431"/>
      <c r="BGR17" s="431"/>
      <c r="BGS17" s="431"/>
      <c r="BGT17" s="431"/>
      <c r="BGU17" s="431"/>
      <c r="BGV17" s="431"/>
      <c r="BGW17" s="431"/>
      <c r="BGX17" s="431"/>
      <c r="BGY17" s="431"/>
      <c r="BGZ17" s="431"/>
      <c r="BHA17" s="431"/>
      <c r="BHB17" s="431"/>
      <c r="BHC17" s="431"/>
      <c r="BHD17" s="431"/>
      <c r="BHE17" s="431"/>
      <c r="BHF17" s="431"/>
      <c r="BHG17" s="431"/>
      <c r="BHH17" s="431"/>
      <c r="BHI17" s="431"/>
      <c r="BHJ17" s="431"/>
      <c r="BHK17" s="431"/>
      <c r="BHL17" s="431"/>
      <c r="BHM17" s="431"/>
      <c r="BHN17" s="431"/>
      <c r="BHO17" s="431"/>
      <c r="BHP17" s="431"/>
      <c r="BHQ17" s="431"/>
      <c r="BHR17" s="431"/>
      <c r="BHS17" s="431"/>
      <c r="BHT17" s="431"/>
      <c r="BHU17" s="431"/>
      <c r="BHV17" s="431"/>
      <c r="BHW17" s="431"/>
      <c r="BHX17" s="431"/>
      <c r="BHY17" s="431"/>
      <c r="BHZ17" s="431"/>
      <c r="BIA17" s="431"/>
      <c r="BIB17" s="431"/>
      <c r="BIC17" s="431"/>
      <c r="BID17" s="431"/>
      <c r="BIE17" s="431"/>
      <c r="BIF17" s="431"/>
      <c r="BIG17" s="431"/>
      <c r="BIH17" s="431"/>
      <c r="BII17" s="431"/>
      <c r="BIJ17" s="431"/>
      <c r="BIK17" s="431"/>
      <c r="BIL17" s="431"/>
      <c r="BIM17" s="431"/>
      <c r="BIN17" s="431"/>
      <c r="BIO17" s="431"/>
      <c r="BIP17" s="431"/>
      <c r="BIQ17" s="431"/>
      <c r="BIR17" s="431"/>
      <c r="BIS17" s="431"/>
      <c r="BIT17" s="431"/>
      <c r="BIU17" s="431"/>
      <c r="BIV17" s="431"/>
      <c r="BIW17" s="431"/>
      <c r="BIX17" s="431"/>
      <c r="BIY17" s="431"/>
      <c r="BIZ17" s="431"/>
      <c r="BJA17" s="431"/>
      <c r="BJB17" s="431"/>
      <c r="BJC17" s="431"/>
      <c r="BJD17" s="431"/>
      <c r="BJE17" s="431"/>
      <c r="BJF17" s="431"/>
      <c r="BJG17" s="431"/>
      <c r="BJH17" s="431"/>
      <c r="BJI17" s="431"/>
      <c r="BJJ17" s="431"/>
      <c r="BJK17" s="431"/>
      <c r="BJL17" s="431"/>
      <c r="BJM17" s="431"/>
      <c r="BJN17" s="431"/>
      <c r="BJO17" s="431"/>
      <c r="BJP17" s="431"/>
      <c r="BJQ17" s="431"/>
      <c r="BJR17" s="431"/>
      <c r="BJS17" s="431"/>
      <c r="BJT17" s="431"/>
      <c r="BJU17" s="431"/>
      <c r="BJV17" s="431"/>
      <c r="BJW17" s="431"/>
      <c r="BJX17" s="431"/>
      <c r="BJY17" s="431"/>
      <c r="BJZ17" s="431"/>
      <c r="BKA17" s="431"/>
      <c r="BKB17" s="431"/>
      <c r="BKC17" s="431"/>
      <c r="BKD17" s="431"/>
      <c r="BKE17" s="431"/>
      <c r="BKF17" s="431"/>
      <c r="BKG17" s="431"/>
      <c r="BKH17" s="431"/>
      <c r="BKI17" s="431"/>
      <c r="BKJ17" s="431"/>
      <c r="BKK17" s="431"/>
      <c r="BKL17" s="431"/>
      <c r="BKM17" s="431"/>
      <c r="BKN17" s="431"/>
      <c r="BKO17" s="431"/>
      <c r="BKP17" s="431"/>
      <c r="BKQ17" s="431"/>
      <c r="BKR17" s="431"/>
      <c r="BKS17" s="431"/>
      <c r="BKT17" s="431"/>
      <c r="BKU17" s="431"/>
      <c r="BKV17" s="431"/>
      <c r="BKW17" s="431"/>
      <c r="BKX17" s="431"/>
      <c r="BKY17" s="431"/>
      <c r="BKZ17" s="431"/>
      <c r="BLA17" s="431"/>
      <c r="BLB17" s="431"/>
      <c r="BLC17" s="431"/>
      <c r="BLD17" s="431"/>
      <c r="BLE17" s="431"/>
      <c r="BLF17" s="431"/>
      <c r="BLG17" s="431"/>
      <c r="BLH17" s="431"/>
      <c r="BLI17" s="431"/>
      <c r="BLJ17" s="431"/>
      <c r="BLK17" s="431"/>
      <c r="BLL17" s="431"/>
      <c r="BLM17" s="431"/>
      <c r="BLN17" s="431"/>
      <c r="BLO17" s="431"/>
      <c r="BLP17" s="431"/>
      <c r="BLQ17" s="431"/>
      <c r="BLR17" s="431"/>
      <c r="BLS17" s="431"/>
      <c r="BLT17" s="431"/>
      <c r="BLU17" s="431"/>
      <c r="BLV17" s="431"/>
      <c r="BLW17" s="431"/>
      <c r="BLX17" s="431"/>
      <c r="BLY17" s="431"/>
      <c r="BLZ17" s="431"/>
      <c r="BMA17" s="431"/>
      <c r="BMB17" s="431"/>
      <c r="BMC17" s="431"/>
      <c r="BMD17" s="431"/>
      <c r="BME17" s="431"/>
      <c r="BMF17" s="431"/>
      <c r="BMG17" s="431"/>
      <c r="BMH17" s="431"/>
      <c r="BMI17" s="431"/>
      <c r="BMJ17" s="431"/>
      <c r="BMK17" s="431"/>
      <c r="BML17" s="431"/>
      <c r="BMM17" s="431"/>
      <c r="BMN17" s="431"/>
      <c r="BMO17" s="431"/>
      <c r="BMP17" s="431"/>
      <c r="BMQ17" s="431"/>
      <c r="BMR17" s="431"/>
      <c r="BMS17" s="431"/>
      <c r="BMT17" s="431"/>
      <c r="BMU17" s="431"/>
      <c r="BMV17" s="431"/>
      <c r="BMW17" s="431"/>
      <c r="BMX17" s="431"/>
      <c r="BMY17" s="431"/>
      <c r="BMZ17" s="431"/>
      <c r="BNA17" s="431"/>
      <c r="BNB17" s="431"/>
      <c r="BNC17" s="431"/>
      <c r="BND17" s="431"/>
      <c r="BNE17" s="431"/>
      <c r="BNF17" s="431"/>
      <c r="BNG17" s="431"/>
      <c r="BNH17" s="431"/>
      <c r="BNI17" s="431"/>
      <c r="BNJ17" s="431"/>
      <c r="BNK17" s="431"/>
      <c r="BNL17" s="431"/>
      <c r="BNM17" s="431"/>
      <c r="BNN17" s="431"/>
      <c r="BNO17" s="431"/>
      <c r="BNP17" s="431"/>
      <c r="BNQ17" s="431"/>
      <c r="BNR17" s="431"/>
      <c r="BNS17" s="431"/>
      <c r="BNT17" s="431"/>
      <c r="BNU17" s="431"/>
      <c r="BNV17" s="431"/>
      <c r="BNW17" s="431"/>
      <c r="BNX17" s="431"/>
      <c r="BNY17" s="431"/>
      <c r="BNZ17" s="431"/>
      <c r="BOA17" s="431"/>
      <c r="BOB17" s="431"/>
      <c r="BOC17" s="431"/>
      <c r="BOD17" s="431"/>
      <c r="BOE17" s="431"/>
      <c r="BOF17" s="431"/>
      <c r="BOG17" s="431"/>
      <c r="BOH17" s="431"/>
      <c r="BOI17" s="431"/>
      <c r="BOJ17" s="431"/>
      <c r="BOK17" s="431"/>
      <c r="BOL17" s="431"/>
      <c r="BOM17" s="431"/>
      <c r="BON17" s="431"/>
      <c r="BOO17" s="431"/>
      <c r="BOP17" s="431"/>
      <c r="BOQ17" s="431"/>
      <c r="BOR17" s="431"/>
      <c r="BOS17" s="431"/>
      <c r="BOT17" s="431"/>
      <c r="BOU17" s="431"/>
      <c r="BOV17" s="431"/>
      <c r="BOW17" s="431"/>
      <c r="BOX17" s="431"/>
      <c r="BOY17" s="431"/>
      <c r="BOZ17" s="431"/>
      <c r="BPA17" s="431"/>
      <c r="BPB17" s="431"/>
      <c r="BPC17" s="431"/>
      <c r="BPD17" s="431"/>
      <c r="BPE17" s="431"/>
      <c r="BPF17" s="431"/>
      <c r="BPG17" s="431"/>
      <c r="BPH17" s="431"/>
      <c r="BPI17" s="431"/>
      <c r="BPJ17" s="431"/>
      <c r="BPK17" s="431"/>
      <c r="BPL17" s="431"/>
      <c r="BPM17" s="431"/>
      <c r="BPN17" s="431"/>
      <c r="BPO17" s="431"/>
      <c r="BPP17" s="431"/>
      <c r="BPQ17" s="431"/>
      <c r="BPR17" s="431"/>
      <c r="BPS17" s="431"/>
      <c r="BPT17" s="431"/>
      <c r="BPU17" s="431"/>
      <c r="BPV17" s="431"/>
      <c r="BPW17" s="431"/>
      <c r="BPX17" s="431"/>
      <c r="BPY17" s="431"/>
      <c r="BPZ17" s="431"/>
      <c r="BQA17" s="431"/>
      <c r="BQB17" s="431"/>
      <c r="BQC17" s="431"/>
      <c r="BQD17" s="431"/>
      <c r="BQE17" s="431"/>
      <c r="BQF17" s="431"/>
      <c r="BQG17" s="431"/>
      <c r="BQH17" s="431"/>
      <c r="BQI17" s="431"/>
      <c r="BQJ17" s="431"/>
      <c r="BQK17" s="431"/>
      <c r="BQL17" s="431"/>
      <c r="BQM17" s="431"/>
      <c r="BQN17" s="431"/>
      <c r="BQO17" s="431"/>
      <c r="BQP17" s="431"/>
      <c r="BQQ17" s="431"/>
      <c r="BQR17" s="431"/>
      <c r="BQS17" s="431"/>
      <c r="BQT17" s="431"/>
      <c r="BQU17" s="431"/>
      <c r="BQV17" s="431"/>
      <c r="BQW17" s="431"/>
      <c r="BQX17" s="431"/>
      <c r="BQY17" s="431"/>
      <c r="BQZ17" s="431"/>
      <c r="BRA17" s="431"/>
      <c r="BRB17" s="431"/>
      <c r="BRC17" s="431"/>
      <c r="BRD17" s="431"/>
      <c r="BRE17" s="431"/>
      <c r="BRF17" s="431"/>
      <c r="BRG17" s="431"/>
      <c r="BRH17" s="431"/>
      <c r="BRI17" s="431"/>
      <c r="BRJ17" s="431"/>
      <c r="BRK17" s="431"/>
      <c r="BRL17" s="431"/>
      <c r="BRM17" s="431"/>
      <c r="BRN17" s="431"/>
      <c r="BRO17" s="431"/>
      <c r="BRP17" s="431"/>
      <c r="BRQ17" s="431"/>
      <c r="BRR17" s="431"/>
      <c r="BRS17" s="431"/>
      <c r="BRT17" s="431"/>
      <c r="BRU17" s="431"/>
    </row>
    <row r="18" spans="1:1841" s="434" customFormat="1" ht="42" hidden="1" customHeight="1" x14ac:dyDescent="0.3">
      <c r="A18" s="797"/>
      <c r="B18" s="444" t="s">
        <v>795</v>
      </c>
      <c r="C18" s="445">
        <f>SUM(C16:C17)</f>
        <v>37</v>
      </c>
      <c r="D18" s="445">
        <f t="shared" ref="D18:L18" si="14">SUM(D16:D17)</f>
        <v>37</v>
      </c>
      <c r="E18" s="445">
        <f t="shared" si="14"/>
        <v>28</v>
      </c>
      <c r="F18" s="445">
        <f t="shared" si="14"/>
        <v>0</v>
      </c>
      <c r="G18" s="445">
        <f t="shared" si="14"/>
        <v>0</v>
      </c>
      <c r="H18" s="445">
        <f t="shared" si="14"/>
        <v>0</v>
      </c>
      <c r="I18" s="445">
        <f t="shared" si="14"/>
        <v>0</v>
      </c>
      <c r="J18" s="445">
        <f t="shared" si="14"/>
        <v>0</v>
      </c>
      <c r="K18" s="445">
        <f t="shared" si="14"/>
        <v>65</v>
      </c>
      <c r="L18" s="445">
        <f t="shared" si="14"/>
        <v>37</v>
      </c>
      <c r="M18" s="441"/>
      <c r="N18" s="441"/>
      <c r="O18" s="433"/>
      <c r="P18" s="433"/>
      <c r="Q18" s="429"/>
      <c r="R18" s="429"/>
      <c r="S18" s="429"/>
      <c r="T18" s="429"/>
      <c r="U18" s="429"/>
      <c r="V18" s="429"/>
      <c r="W18" s="429"/>
      <c r="X18" s="429"/>
      <c r="Y18" s="429"/>
      <c r="Z18" s="429"/>
      <c r="AA18" s="430"/>
      <c r="AB18" s="486"/>
      <c r="AC18" s="486"/>
      <c r="AD18" s="527"/>
      <c r="AE18" s="527"/>
      <c r="AF18" s="527"/>
      <c r="AG18" s="527"/>
      <c r="AH18" s="431"/>
      <c r="AI18" s="431"/>
      <c r="AJ18" s="431"/>
      <c r="AK18" s="431"/>
      <c r="AL18" s="431"/>
      <c r="AM18" s="431"/>
      <c r="AN18" s="431"/>
      <c r="AO18" s="431"/>
      <c r="AP18" s="431"/>
      <c r="AQ18" s="431"/>
      <c r="AR18" s="431"/>
      <c r="AS18" s="431"/>
      <c r="AT18" s="431"/>
      <c r="AU18" s="431"/>
      <c r="AV18" s="431"/>
      <c r="AW18" s="431"/>
      <c r="AX18" s="431"/>
      <c r="AY18" s="431"/>
      <c r="AZ18" s="431"/>
      <c r="BA18" s="431"/>
      <c r="BB18" s="431"/>
      <c r="BC18" s="431"/>
      <c r="BD18" s="431"/>
      <c r="BE18" s="431"/>
      <c r="BF18" s="431"/>
      <c r="BG18" s="431"/>
      <c r="BH18" s="431"/>
      <c r="BI18" s="431"/>
      <c r="BJ18" s="431"/>
      <c r="BK18" s="431"/>
      <c r="BL18" s="431"/>
      <c r="BM18" s="431"/>
      <c r="BN18" s="431"/>
      <c r="BO18" s="431"/>
      <c r="BP18" s="431"/>
      <c r="BQ18" s="431"/>
      <c r="BR18" s="431"/>
      <c r="BS18" s="431"/>
      <c r="BT18" s="431"/>
      <c r="BU18" s="431"/>
      <c r="BV18" s="431"/>
      <c r="BW18" s="431"/>
      <c r="BX18" s="431"/>
      <c r="BY18" s="431"/>
      <c r="BZ18" s="431"/>
      <c r="CA18" s="431"/>
      <c r="CB18" s="431"/>
      <c r="CC18" s="431"/>
      <c r="CD18" s="431"/>
      <c r="CE18" s="431"/>
      <c r="CF18" s="431"/>
      <c r="CG18" s="431"/>
      <c r="CH18" s="431"/>
      <c r="CI18" s="431"/>
      <c r="CJ18" s="431"/>
      <c r="CK18" s="431"/>
      <c r="CL18" s="431"/>
      <c r="CM18" s="431"/>
      <c r="CN18" s="431"/>
      <c r="CO18" s="431"/>
      <c r="CP18" s="431"/>
      <c r="CQ18" s="431"/>
      <c r="CR18" s="431"/>
      <c r="CS18" s="431"/>
      <c r="CT18" s="431"/>
      <c r="CU18" s="431"/>
      <c r="CV18" s="431"/>
      <c r="CW18" s="431"/>
      <c r="CX18" s="431"/>
      <c r="CY18" s="431"/>
      <c r="CZ18" s="431"/>
      <c r="DA18" s="431"/>
      <c r="DB18" s="431"/>
      <c r="DC18" s="431"/>
      <c r="DD18" s="431"/>
      <c r="DE18" s="431"/>
      <c r="DF18" s="431"/>
      <c r="DG18" s="431"/>
      <c r="DH18" s="431"/>
      <c r="DI18" s="431"/>
      <c r="DJ18" s="431"/>
      <c r="DK18" s="431"/>
      <c r="DL18" s="431"/>
      <c r="DM18" s="431"/>
      <c r="DN18" s="431"/>
      <c r="DO18" s="431"/>
      <c r="DP18" s="431"/>
      <c r="DQ18" s="431"/>
      <c r="DR18" s="431"/>
      <c r="DS18" s="431"/>
      <c r="DT18" s="431"/>
      <c r="DU18" s="431"/>
      <c r="DV18" s="431"/>
      <c r="DW18" s="431"/>
      <c r="DX18" s="431"/>
      <c r="DY18" s="431"/>
      <c r="DZ18" s="431"/>
      <c r="EA18" s="431"/>
      <c r="EB18" s="431"/>
      <c r="EC18" s="431"/>
      <c r="ED18" s="431"/>
      <c r="EE18" s="431"/>
      <c r="EF18" s="431"/>
      <c r="EG18" s="431"/>
      <c r="EH18" s="431"/>
      <c r="EI18" s="431"/>
      <c r="EJ18" s="431"/>
      <c r="EK18" s="431"/>
      <c r="EL18" s="431"/>
      <c r="EM18" s="431"/>
      <c r="EN18" s="431"/>
      <c r="EO18" s="431"/>
      <c r="EP18" s="431"/>
      <c r="EQ18" s="431"/>
      <c r="ER18" s="431"/>
      <c r="ES18" s="431"/>
      <c r="ET18" s="431"/>
      <c r="EU18" s="431"/>
      <c r="EV18" s="431"/>
      <c r="EW18" s="431"/>
      <c r="EX18" s="431"/>
      <c r="EY18" s="431"/>
      <c r="EZ18" s="431"/>
      <c r="FA18" s="431"/>
      <c r="FB18" s="431"/>
      <c r="FC18" s="431"/>
      <c r="FD18" s="431"/>
      <c r="FE18" s="431"/>
      <c r="FF18" s="431"/>
      <c r="FG18" s="431"/>
      <c r="FH18" s="431"/>
      <c r="FI18" s="431"/>
      <c r="FJ18" s="431"/>
      <c r="FK18" s="431"/>
      <c r="FL18" s="431"/>
      <c r="FM18" s="431"/>
      <c r="FN18" s="431"/>
      <c r="FO18" s="431"/>
      <c r="FP18" s="431"/>
      <c r="FQ18" s="431"/>
      <c r="FR18" s="431"/>
      <c r="FS18" s="431"/>
      <c r="FT18" s="431"/>
      <c r="FU18" s="431"/>
      <c r="FV18" s="431"/>
      <c r="FW18" s="431"/>
      <c r="FX18" s="431"/>
      <c r="FY18" s="431"/>
      <c r="FZ18" s="431"/>
      <c r="GA18" s="431"/>
      <c r="GB18" s="431"/>
      <c r="GC18" s="431"/>
      <c r="GD18" s="431"/>
      <c r="GE18" s="431"/>
      <c r="GF18" s="431"/>
      <c r="GG18" s="431"/>
      <c r="GH18" s="431"/>
      <c r="GI18" s="431"/>
      <c r="GJ18" s="431"/>
      <c r="GK18" s="431"/>
      <c r="GL18" s="431"/>
      <c r="GM18" s="431"/>
      <c r="GN18" s="431"/>
      <c r="GO18" s="431"/>
      <c r="GP18" s="431"/>
      <c r="GQ18" s="431"/>
      <c r="GR18" s="431"/>
      <c r="GS18" s="431"/>
      <c r="GT18" s="431"/>
      <c r="GU18" s="431"/>
      <c r="GV18" s="431"/>
      <c r="GW18" s="431"/>
      <c r="GX18" s="431"/>
      <c r="GY18" s="431"/>
      <c r="GZ18" s="431"/>
      <c r="HA18" s="431"/>
      <c r="HB18" s="431"/>
      <c r="HC18" s="431"/>
      <c r="HD18" s="431"/>
      <c r="HE18" s="431"/>
      <c r="HF18" s="431"/>
      <c r="HG18" s="431"/>
      <c r="HH18" s="431"/>
      <c r="HI18" s="431"/>
      <c r="HJ18" s="431"/>
      <c r="HK18" s="431"/>
      <c r="HL18" s="431"/>
      <c r="HM18" s="431"/>
      <c r="HN18" s="431"/>
      <c r="HO18" s="431"/>
      <c r="HP18" s="431"/>
      <c r="HQ18" s="431"/>
      <c r="HR18" s="431"/>
      <c r="HS18" s="431"/>
      <c r="HT18" s="431"/>
      <c r="HU18" s="431"/>
      <c r="HV18" s="431"/>
      <c r="HW18" s="431"/>
      <c r="HX18" s="431"/>
      <c r="HY18" s="431"/>
      <c r="HZ18" s="431"/>
      <c r="IA18" s="431"/>
      <c r="IB18" s="431"/>
      <c r="IC18" s="431"/>
      <c r="ID18" s="431"/>
      <c r="IE18" s="431"/>
      <c r="IF18" s="431"/>
      <c r="IG18" s="431"/>
      <c r="IH18" s="431"/>
      <c r="II18" s="431"/>
      <c r="IJ18" s="431"/>
      <c r="IK18" s="431"/>
      <c r="IL18" s="431"/>
      <c r="IM18" s="431"/>
      <c r="IN18" s="431"/>
      <c r="IO18" s="431"/>
      <c r="IP18" s="431"/>
      <c r="IQ18" s="431"/>
      <c r="IR18" s="431"/>
      <c r="IS18" s="431"/>
      <c r="IT18" s="431"/>
      <c r="IU18" s="431"/>
      <c r="IV18" s="431"/>
      <c r="IW18" s="431"/>
      <c r="IX18" s="431"/>
      <c r="IY18" s="431"/>
      <c r="IZ18" s="431"/>
      <c r="JA18" s="431"/>
      <c r="JB18" s="431"/>
      <c r="JC18" s="431"/>
      <c r="JD18" s="431"/>
      <c r="JE18" s="431"/>
      <c r="JF18" s="431"/>
      <c r="JG18" s="431"/>
      <c r="JH18" s="431"/>
      <c r="JI18" s="431"/>
      <c r="JJ18" s="431"/>
      <c r="JK18" s="431"/>
      <c r="JL18" s="431"/>
      <c r="JM18" s="431"/>
      <c r="JN18" s="431"/>
      <c r="JO18" s="431"/>
      <c r="JP18" s="431"/>
      <c r="JQ18" s="431"/>
      <c r="JR18" s="431"/>
      <c r="JS18" s="431"/>
      <c r="JT18" s="431"/>
      <c r="JU18" s="431"/>
      <c r="JV18" s="431"/>
      <c r="JW18" s="431"/>
      <c r="JX18" s="431"/>
      <c r="JY18" s="431"/>
      <c r="JZ18" s="431"/>
      <c r="KA18" s="431"/>
      <c r="KB18" s="431"/>
      <c r="KC18" s="431"/>
      <c r="KD18" s="431"/>
      <c r="KE18" s="431"/>
      <c r="KF18" s="431"/>
      <c r="KG18" s="431"/>
      <c r="KH18" s="431"/>
      <c r="KI18" s="431"/>
      <c r="KJ18" s="431"/>
      <c r="KK18" s="431"/>
      <c r="KL18" s="431"/>
      <c r="KM18" s="431"/>
      <c r="KN18" s="431"/>
      <c r="KO18" s="431"/>
      <c r="KP18" s="431"/>
      <c r="KQ18" s="431"/>
      <c r="KR18" s="431"/>
      <c r="KS18" s="431"/>
      <c r="KT18" s="431"/>
      <c r="KU18" s="431"/>
      <c r="KV18" s="431"/>
      <c r="KW18" s="431"/>
      <c r="KX18" s="431"/>
      <c r="KY18" s="431"/>
      <c r="KZ18" s="431"/>
      <c r="LA18" s="431"/>
      <c r="LB18" s="431"/>
      <c r="LC18" s="431"/>
      <c r="LD18" s="431"/>
      <c r="LE18" s="431"/>
      <c r="LF18" s="431"/>
      <c r="LG18" s="431"/>
      <c r="LH18" s="431"/>
      <c r="LI18" s="431"/>
      <c r="LJ18" s="431"/>
      <c r="LK18" s="431"/>
      <c r="LL18" s="431"/>
      <c r="LM18" s="431"/>
      <c r="LN18" s="431"/>
      <c r="LO18" s="431"/>
      <c r="LP18" s="431"/>
      <c r="LQ18" s="431"/>
      <c r="LR18" s="431"/>
      <c r="LS18" s="431"/>
      <c r="LT18" s="431"/>
      <c r="LU18" s="431"/>
      <c r="LV18" s="431"/>
      <c r="LW18" s="431"/>
      <c r="LX18" s="431"/>
      <c r="LY18" s="431"/>
      <c r="LZ18" s="431"/>
      <c r="MA18" s="431"/>
      <c r="MB18" s="431"/>
      <c r="MC18" s="431"/>
      <c r="MD18" s="431"/>
      <c r="ME18" s="431"/>
      <c r="MF18" s="431"/>
      <c r="MG18" s="431"/>
      <c r="MH18" s="431"/>
      <c r="MI18" s="431"/>
      <c r="MJ18" s="431"/>
      <c r="MK18" s="431"/>
      <c r="ML18" s="431"/>
      <c r="MM18" s="431"/>
      <c r="MN18" s="431"/>
      <c r="MO18" s="431"/>
      <c r="MP18" s="431"/>
      <c r="MQ18" s="431"/>
      <c r="MR18" s="431"/>
      <c r="MS18" s="431"/>
      <c r="MT18" s="431"/>
      <c r="MU18" s="431"/>
      <c r="MV18" s="431"/>
      <c r="MW18" s="431"/>
      <c r="MX18" s="431"/>
      <c r="MY18" s="431"/>
      <c r="MZ18" s="431"/>
      <c r="NA18" s="431"/>
      <c r="NB18" s="431"/>
      <c r="NC18" s="431"/>
      <c r="ND18" s="431"/>
      <c r="NE18" s="431"/>
      <c r="NF18" s="431"/>
      <c r="NG18" s="431"/>
      <c r="NH18" s="431"/>
      <c r="NI18" s="431"/>
      <c r="NJ18" s="431"/>
      <c r="NK18" s="431"/>
      <c r="NL18" s="431"/>
      <c r="NM18" s="431"/>
      <c r="NN18" s="431"/>
      <c r="NO18" s="431"/>
      <c r="NP18" s="431"/>
      <c r="NQ18" s="431"/>
      <c r="NR18" s="431"/>
      <c r="NS18" s="431"/>
      <c r="NT18" s="431"/>
      <c r="NU18" s="431"/>
      <c r="NV18" s="431"/>
      <c r="NW18" s="431"/>
      <c r="NX18" s="431"/>
      <c r="NY18" s="431"/>
      <c r="NZ18" s="431"/>
      <c r="OA18" s="431"/>
      <c r="OB18" s="431"/>
      <c r="OC18" s="431"/>
      <c r="OD18" s="431"/>
      <c r="OE18" s="431"/>
      <c r="OF18" s="431"/>
      <c r="OG18" s="431"/>
      <c r="OH18" s="431"/>
      <c r="OI18" s="431"/>
      <c r="OJ18" s="431"/>
      <c r="OK18" s="431"/>
      <c r="OL18" s="431"/>
      <c r="OM18" s="431"/>
      <c r="ON18" s="431"/>
      <c r="OO18" s="431"/>
      <c r="OP18" s="431"/>
      <c r="OQ18" s="431"/>
      <c r="OR18" s="431"/>
      <c r="OS18" s="431"/>
      <c r="OT18" s="431"/>
      <c r="OU18" s="431"/>
      <c r="OV18" s="431"/>
      <c r="OW18" s="431"/>
      <c r="OX18" s="431"/>
      <c r="OY18" s="431"/>
      <c r="OZ18" s="431"/>
      <c r="PA18" s="431"/>
      <c r="PB18" s="431"/>
      <c r="PC18" s="431"/>
      <c r="PD18" s="431"/>
      <c r="PE18" s="431"/>
      <c r="PF18" s="431"/>
      <c r="PG18" s="431"/>
      <c r="PH18" s="431"/>
      <c r="PI18" s="431"/>
      <c r="PJ18" s="431"/>
      <c r="PK18" s="431"/>
      <c r="PL18" s="431"/>
      <c r="PM18" s="431"/>
      <c r="PN18" s="431"/>
      <c r="PO18" s="431"/>
      <c r="PP18" s="431"/>
      <c r="PQ18" s="431"/>
      <c r="PR18" s="431"/>
      <c r="PS18" s="431"/>
      <c r="PT18" s="431"/>
      <c r="PU18" s="431"/>
      <c r="PV18" s="431"/>
      <c r="PW18" s="431"/>
      <c r="PX18" s="431"/>
      <c r="PY18" s="431"/>
      <c r="PZ18" s="431"/>
      <c r="QA18" s="431"/>
      <c r="QB18" s="431"/>
      <c r="QC18" s="431"/>
      <c r="QD18" s="431"/>
      <c r="QE18" s="431"/>
      <c r="QF18" s="431"/>
      <c r="QG18" s="431"/>
      <c r="QH18" s="431"/>
      <c r="QI18" s="431"/>
      <c r="QJ18" s="431"/>
      <c r="QK18" s="431"/>
      <c r="QL18" s="431"/>
      <c r="QM18" s="431"/>
      <c r="QN18" s="431"/>
      <c r="QO18" s="431"/>
      <c r="QP18" s="431"/>
      <c r="QQ18" s="431"/>
      <c r="QR18" s="431"/>
      <c r="QS18" s="431"/>
      <c r="QT18" s="431"/>
      <c r="QU18" s="431"/>
      <c r="QV18" s="431"/>
      <c r="QW18" s="431"/>
      <c r="QX18" s="431"/>
      <c r="QY18" s="431"/>
      <c r="QZ18" s="431"/>
      <c r="RA18" s="431"/>
      <c r="RB18" s="431"/>
      <c r="RC18" s="431"/>
      <c r="RD18" s="431"/>
      <c r="RE18" s="431"/>
      <c r="RF18" s="431"/>
      <c r="RG18" s="431"/>
      <c r="RH18" s="431"/>
      <c r="RI18" s="431"/>
      <c r="RJ18" s="431"/>
      <c r="RK18" s="431"/>
      <c r="RL18" s="431"/>
      <c r="RM18" s="431"/>
      <c r="RN18" s="431"/>
      <c r="RO18" s="431"/>
      <c r="RP18" s="431"/>
      <c r="RQ18" s="431"/>
      <c r="RR18" s="431"/>
      <c r="RS18" s="431"/>
      <c r="RT18" s="431"/>
      <c r="RU18" s="431"/>
      <c r="RV18" s="431"/>
      <c r="RW18" s="431"/>
      <c r="RX18" s="431"/>
      <c r="RY18" s="431"/>
      <c r="RZ18" s="431"/>
      <c r="SA18" s="431"/>
      <c r="SB18" s="431"/>
      <c r="SC18" s="431"/>
      <c r="SD18" s="431"/>
      <c r="SE18" s="431"/>
      <c r="SF18" s="431"/>
      <c r="SG18" s="431"/>
      <c r="SH18" s="431"/>
      <c r="SI18" s="431"/>
      <c r="SJ18" s="431"/>
      <c r="SK18" s="431"/>
      <c r="SL18" s="431"/>
      <c r="SM18" s="431"/>
      <c r="SN18" s="431"/>
      <c r="SO18" s="431"/>
      <c r="SP18" s="431"/>
      <c r="SQ18" s="431"/>
      <c r="SR18" s="431"/>
      <c r="SS18" s="431"/>
      <c r="ST18" s="431"/>
      <c r="SU18" s="431"/>
      <c r="SV18" s="431"/>
      <c r="SW18" s="431"/>
      <c r="SX18" s="431"/>
      <c r="SY18" s="431"/>
      <c r="SZ18" s="431"/>
      <c r="TA18" s="431"/>
      <c r="TB18" s="431"/>
      <c r="TC18" s="431"/>
      <c r="TD18" s="431"/>
      <c r="TE18" s="431"/>
      <c r="TF18" s="431"/>
      <c r="TG18" s="431"/>
      <c r="TH18" s="431"/>
      <c r="TI18" s="431"/>
      <c r="TJ18" s="431"/>
      <c r="TK18" s="431"/>
      <c r="TL18" s="431"/>
      <c r="TM18" s="431"/>
      <c r="TN18" s="431"/>
      <c r="TO18" s="431"/>
      <c r="TP18" s="431"/>
      <c r="TQ18" s="431"/>
      <c r="TR18" s="431"/>
      <c r="TS18" s="431"/>
      <c r="TT18" s="431"/>
      <c r="TU18" s="431"/>
      <c r="TV18" s="431"/>
      <c r="TW18" s="431"/>
      <c r="TX18" s="431"/>
      <c r="TY18" s="431"/>
      <c r="TZ18" s="431"/>
      <c r="UA18" s="431"/>
      <c r="UB18" s="431"/>
      <c r="UC18" s="431"/>
      <c r="UD18" s="431"/>
      <c r="UE18" s="431"/>
      <c r="UF18" s="431"/>
      <c r="UG18" s="431"/>
      <c r="UH18" s="431"/>
      <c r="UI18" s="431"/>
      <c r="UJ18" s="431"/>
      <c r="UK18" s="431"/>
      <c r="UL18" s="431"/>
      <c r="UM18" s="431"/>
      <c r="UN18" s="431"/>
      <c r="UO18" s="431"/>
      <c r="UP18" s="431"/>
      <c r="UQ18" s="431"/>
      <c r="UR18" s="431"/>
      <c r="US18" s="431"/>
      <c r="UT18" s="431"/>
      <c r="UU18" s="431"/>
      <c r="UV18" s="431"/>
      <c r="UW18" s="431"/>
      <c r="UX18" s="431"/>
      <c r="UY18" s="431"/>
      <c r="UZ18" s="431"/>
      <c r="VA18" s="431"/>
      <c r="VB18" s="431"/>
      <c r="VC18" s="431"/>
      <c r="VD18" s="431"/>
      <c r="VE18" s="431"/>
      <c r="VF18" s="431"/>
      <c r="VG18" s="431"/>
      <c r="VH18" s="431"/>
      <c r="VI18" s="431"/>
      <c r="VJ18" s="431"/>
      <c r="VK18" s="431"/>
      <c r="VL18" s="431"/>
      <c r="VM18" s="431"/>
      <c r="VN18" s="431"/>
      <c r="VO18" s="431"/>
      <c r="VP18" s="431"/>
      <c r="VQ18" s="431"/>
      <c r="VR18" s="431"/>
      <c r="VS18" s="431"/>
      <c r="VT18" s="431"/>
      <c r="VU18" s="431"/>
      <c r="VV18" s="431"/>
      <c r="VW18" s="431"/>
      <c r="VX18" s="431"/>
      <c r="VY18" s="431"/>
      <c r="VZ18" s="431"/>
      <c r="WA18" s="431"/>
      <c r="WB18" s="431"/>
      <c r="WC18" s="431"/>
      <c r="WD18" s="431"/>
      <c r="WE18" s="431"/>
      <c r="WF18" s="431"/>
      <c r="WG18" s="431"/>
      <c r="WH18" s="431"/>
      <c r="WI18" s="431"/>
      <c r="WJ18" s="431"/>
      <c r="WK18" s="431"/>
      <c r="WL18" s="431"/>
      <c r="WM18" s="431"/>
      <c r="WN18" s="431"/>
      <c r="WO18" s="431"/>
      <c r="WP18" s="431"/>
      <c r="WQ18" s="431"/>
      <c r="WR18" s="431"/>
      <c r="WS18" s="431"/>
      <c r="WT18" s="431"/>
      <c r="WU18" s="431"/>
      <c r="WV18" s="431"/>
      <c r="WW18" s="431"/>
      <c r="WX18" s="431"/>
      <c r="WY18" s="431"/>
      <c r="WZ18" s="431"/>
      <c r="XA18" s="431"/>
      <c r="XB18" s="431"/>
      <c r="XC18" s="431"/>
      <c r="XD18" s="431"/>
      <c r="XE18" s="431"/>
      <c r="XF18" s="431"/>
      <c r="XG18" s="431"/>
      <c r="XH18" s="431"/>
      <c r="XI18" s="431"/>
      <c r="XJ18" s="431"/>
      <c r="XK18" s="431"/>
      <c r="XL18" s="431"/>
      <c r="XM18" s="431"/>
      <c r="XN18" s="431"/>
      <c r="XO18" s="431"/>
      <c r="XP18" s="431"/>
      <c r="XQ18" s="431"/>
      <c r="XR18" s="431"/>
      <c r="XS18" s="431"/>
      <c r="XT18" s="431"/>
      <c r="XU18" s="431"/>
      <c r="XV18" s="431"/>
      <c r="XW18" s="431"/>
      <c r="XX18" s="431"/>
      <c r="XY18" s="431"/>
      <c r="XZ18" s="431"/>
      <c r="YA18" s="431"/>
      <c r="YB18" s="431"/>
      <c r="YC18" s="431"/>
      <c r="YD18" s="431"/>
      <c r="YE18" s="431"/>
      <c r="YF18" s="431"/>
      <c r="YG18" s="431"/>
      <c r="YH18" s="431"/>
      <c r="YI18" s="431"/>
      <c r="YJ18" s="431"/>
      <c r="YK18" s="431"/>
      <c r="YL18" s="431"/>
      <c r="YM18" s="431"/>
      <c r="YN18" s="431"/>
      <c r="YO18" s="431"/>
      <c r="YP18" s="431"/>
      <c r="YQ18" s="431"/>
      <c r="YR18" s="431"/>
      <c r="YS18" s="431"/>
      <c r="YT18" s="431"/>
      <c r="YU18" s="431"/>
      <c r="YV18" s="431"/>
      <c r="YW18" s="431"/>
      <c r="YX18" s="431"/>
      <c r="YY18" s="431"/>
      <c r="YZ18" s="431"/>
      <c r="ZA18" s="431"/>
      <c r="ZB18" s="431"/>
      <c r="ZC18" s="431"/>
      <c r="ZD18" s="431"/>
      <c r="ZE18" s="431"/>
      <c r="ZF18" s="431"/>
      <c r="ZG18" s="431"/>
      <c r="ZH18" s="431"/>
      <c r="ZI18" s="431"/>
      <c r="ZJ18" s="431"/>
      <c r="ZK18" s="431"/>
      <c r="ZL18" s="431"/>
      <c r="ZM18" s="431"/>
      <c r="ZN18" s="431"/>
      <c r="ZO18" s="431"/>
      <c r="ZP18" s="431"/>
      <c r="ZQ18" s="431"/>
      <c r="ZR18" s="431"/>
      <c r="ZS18" s="431"/>
      <c r="ZT18" s="431"/>
      <c r="ZU18" s="431"/>
      <c r="ZV18" s="431"/>
      <c r="ZW18" s="431"/>
      <c r="ZX18" s="431"/>
      <c r="ZY18" s="431"/>
      <c r="ZZ18" s="431"/>
      <c r="AAA18" s="431"/>
      <c r="AAB18" s="431"/>
      <c r="AAC18" s="431"/>
      <c r="AAD18" s="431"/>
      <c r="AAE18" s="431"/>
      <c r="AAF18" s="431"/>
      <c r="AAG18" s="431"/>
      <c r="AAH18" s="431"/>
      <c r="AAI18" s="431"/>
      <c r="AAJ18" s="431"/>
      <c r="AAK18" s="431"/>
      <c r="AAL18" s="431"/>
      <c r="AAM18" s="431"/>
      <c r="AAN18" s="431"/>
      <c r="AAO18" s="431"/>
      <c r="AAP18" s="431"/>
      <c r="AAQ18" s="431"/>
      <c r="AAR18" s="431"/>
      <c r="AAS18" s="431"/>
      <c r="AAT18" s="431"/>
      <c r="AAU18" s="431"/>
      <c r="AAV18" s="431"/>
      <c r="AAW18" s="431"/>
      <c r="AAX18" s="431"/>
      <c r="AAY18" s="431"/>
      <c r="AAZ18" s="431"/>
      <c r="ABA18" s="431"/>
      <c r="ABB18" s="431"/>
      <c r="ABC18" s="431"/>
      <c r="ABD18" s="431"/>
      <c r="ABE18" s="431"/>
      <c r="ABF18" s="431"/>
      <c r="ABG18" s="431"/>
      <c r="ABH18" s="431"/>
      <c r="ABI18" s="431"/>
      <c r="ABJ18" s="431"/>
      <c r="ABK18" s="431"/>
      <c r="ABL18" s="431"/>
      <c r="ABM18" s="431"/>
      <c r="ABN18" s="431"/>
      <c r="ABO18" s="431"/>
      <c r="ABP18" s="431"/>
      <c r="ABQ18" s="431"/>
      <c r="ABR18" s="431"/>
      <c r="ABS18" s="431"/>
      <c r="ABT18" s="431"/>
      <c r="ABU18" s="431"/>
      <c r="ABV18" s="431"/>
      <c r="ABW18" s="431"/>
      <c r="ABX18" s="431"/>
      <c r="ABY18" s="431"/>
      <c r="ABZ18" s="431"/>
      <c r="ACA18" s="431"/>
      <c r="ACB18" s="431"/>
      <c r="ACC18" s="431"/>
      <c r="ACD18" s="431"/>
      <c r="ACE18" s="431"/>
      <c r="ACF18" s="431"/>
      <c r="ACG18" s="431"/>
      <c r="ACH18" s="431"/>
      <c r="ACI18" s="431"/>
      <c r="ACJ18" s="431"/>
      <c r="ACK18" s="431"/>
      <c r="ACL18" s="431"/>
      <c r="ACM18" s="431"/>
      <c r="ACN18" s="431"/>
      <c r="ACO18" s="431"/>
      <c r="ACP18" s="431"/>
      <c r="ACQ18" s="431"/>
      <c r="ACR18" s="431"/>
      <c r="ACS18" s="431"/>
      <c r="ACT18" s="431"/>
      <c r="ACU18" s="431"/>
      <c r="ACV18" s="431"/>
      <c r="ACW18" s="431"/>
      <c r="ACX18" s="431"/>
      <c r="ACY18" s="431"/>
      <c r="ACZ18" s="431"/>
      <c r="ADA18" s="431"/>
      <c r="ADB18" s="431"/>
      <c r="ADC18" s="431"/>
      <c r="ADD18" s="431"/>
      <c r="ADE18" s="431"/>
      <c r="ADF18" s="431"/>
      <c r="ADG18" s="431"/>
      <c r="ADH18" s="431"/>
      <c r="ADI18" s="431"/>
      <c r="ADJ18" s="431"/>
      <c r="ADK18" s="431"/>
      <c r="ADL18" s="431"/>
      <c r="ADM18" s="431"/>
      <c r="ADN18" s="431"/>
      <c r="ADO18" s="431"/>
      <c r="ADP18" s="431"/>
      <c r="ADQ18" s="431"/>
      <c r="ADR18" s="431"/>
      <c r="ADS18" s="431"/>
      <c r="ADT18" s="431"/>
      <c r="ADU18" s="431"/>
      <c r="ADV18" s="431"/>
      <c r="ADW18" s="431"/>
      <c r="ADX18" s="431"/>
      <c r="ADY18" s="431"/>
      <c r="ADZ18" s="431"/>
      <c r="AEA18" s="431"/>
      <c r="AEB18" s="431"/>
      <c r="AEC18" s="431"/>
      <c r="AED18" s="431"/>
      <c r="AEE18" s="431"/>
      <c r="AEF18" s="431"/>
      <c r="AEG18" s="431"/>
      <c r="AEH18" s="431"/>
      <c r="AEI18" s="431"/>
      <c r="AEJ18" s="431"/>
      <c r="AEK18" s="431"/>
      <c r="AEL18" s="431"/>
      <c r="AEM18" s="431"/>
      <c r="AEN18" s="431"/>
      <c r="AEO18" s="431"/>
      <c r="AEP18" s="431"/>
      <c r="AEQ18" s="431"/>
      <c r="AER18" s="431"/>
      <c r="AES18" s="431"/>
      <c r="AET18" s="431"/>
      <c r="AEU18" s="431"/>
      <c r="AEV18" s="431"/>
      <c r="AEW18" s="431"/>
      <c r="AEX18" s="431"/>
      <c r="AEY18" s="431"/>
      <c r="AEZ18" s="431"/>
      <c r="AFA18" s="431"/>
      <c r="AFB18" s="431"/>
      <c r="AFC18" s="431"/>
      <c r="AFD18" s="431"/>
      <c r="AFE18" s="431"/>
      <c r="AFF18" s="431"/>
      <c r="AFG18" s="431"/>
      <c r="AFH18" s="431"/>
      <c r="AFI18" s="431"/>
      <c r="AFJ18" s="431"/>
      <c r="AFK18" s="431"/>
      <c r="AFL18" s="431"/>
      <c r="AFM18" s="431"/>
      <c r="AFN18" s="431"/>
      <c r="AFO18" s="431"/>
      <c r="AFP18" s="431"/>
      <c r="AFQ18" s="431"/>
      <c r="AFR18" s="431"/>
      <c r="AFS18" s="431"/>
      <c r="AFT18" s="431"/>
      <c r="AFU18" s="431"/>
      <c r="AFV18" s="431"/>
      <c r="AFW18" s="431"/>
      <c r="AFX18" s="431"/>
      <c r="AFY18" s="431"/>
      <c r="AFZ18" s="431"/>
      <c r="AGA18" s="431"/>
      <c r="AGB18" s="431"/>
      <c r="AGC18" s="431"/>
      <c r="AGD18" s="431"/>
      <c r="AGE18" s="431"/>
      <c r="AGF18" s="431"/>
      <c r="AGG18" s="431"/>
      <c r="AGH18" s="431"/>
      <c r="AGI18" s="431"/>
      <c r="AGJ18" s="431"/>
      <c r="AGK18" s="431"/>
      <c r="AGL18" s="431"/>
      <c r="AGM18" s="431"/>
      <c r="AGN18" s="431"/>
      <c r="AGO18" s="431"/>
      <c r="AGP18" s="431"/>
      <c r="AGQ18" s="431"/>
      <c r="AGR18" s="431"/>
      <c r="AGS18" s="431"/>
      <c r="AGT18" s="431"/>
      <c r="AGU18" s="431"/>
      <c r="AGV18" s="431"/>
      <c r="AGW18" s="431"/>
      <c r="AGX18" s="431"/>
      <c r="AGY18" s="431"/>
      <c r="AGZ18" s="431"/>
      <c r="AHA18" s="431"/>
      <c r="AHB18" s="431"/>
      <c r="AHC18" s="431"/>
      <c r="AHD18" s="431"/>
      <c r="AHE18" s="431"/>
      <c r="AHF18" s="431"/>
      <c r="AHG18" s="431"/>
      <c r="AHH18" s="431"/>
      <c r="AHI18" s="431"/>
      <c r="AHJ18" s="431"/>
      <c r="AHK18" s="431"/>
      <c r="AHL18" s="431"/>
      <c r="AHM18" s="431"/>
      <c r="AHN18" s="431"/>
      <c r="AHO18" s="431"/>
      <c r="AHP18" s="431"/>
      <c r="AHQ18" s="431"/>
      <c r="AHR18" s="431"/>
      <c r="AHS18" s="431"/>
      <c r="AHT18" s="431"/>
      <c r="AHU18" s="431"/>
      <c r="AHV18" s="431"/>
      <c r="AHW18" s="431"/>
      <c r="AHX18" s="431"/>
      <c r="AHY18" s="431"/>
      <c r="AHZ18" s="431"/>
      <c r="AIA18" s="431"/>
      <c r="AIB18" s="431"/>
      <c r="AIC18" s="431"/>
      <c r="AID18" s="431"/>
      <c r="AIE18" s="431"/>
      <c r="AIF18" s="431"/>
      <c r="AIG18" s="431"/>
      <c r="AIH18" s="431"/>
      <c r="AII18" s="431"/>
      <c r="AIJ18" s="431"/>
      <c r="AIK18" s="431"/>
      <c r="AIL18" s="431"/>
      <c r="AIM18" s="431"/>
      <c r="AIN18" s="431"/>
      <c r="AIO18" s="431"/>
      <c r="AIP18" s="431"/>
      <c r="AIQ18" s="431"/>
      <c r="AIR18" s="431"/>
      <c r="AIS18" s="431"/>
      <c r="AIT18" s="431"/>
      <c r="AIU18" s="431"/>
      <c r="AIV18" s="431"/>
      <c r="AIW18" s="431"/>
      <c r="AIX18" s="431"/>
      <c r="AIY18" s="431"/>
      <c r="AIZ18" s="431"/>
      <c r="AJA18" s="431"/>
      <c r="AJB18" s="431"/>
      <c r="AJC18" s="431"/>
      <c r="AJD18" s="431"/>
      <c r="AJE18" s="431"/>
      <c r="AJF18" s="431"/>
      <c r="AJG18" s="431"/>
      <c r="AJH18" s="431"/>
      <c r="AJI18" s="431"/>
      <c r="AJJ18" s="431"/>
      <c r="AJK18" s="431"/>
      <c r="AJL18" s="431"/>
      <c r="AJM18" s="431"/>
      <c r="AJN18" s="431"/>
      <c r="AJO18" s="431"/>
      <c r="AJP18" s="431"/>
      <c r="AJQ18" s="431"/>
      <c r="AJR18" s="431"/>
      <c r="AJS18" s="431"/>
      <c r="AJT18" s="431"/>
      <c r="AJU18" s="431"/>
      <c r="AJV18" s="431"/>
      <c r="AJW18" s="431"/>
      <c r="AJX18" s="431"/>
      <c r="AJY18" s="431"/>
      <c r="AJZ18" s="431"/>
      <c r="AKA18" s="431"/>
      <c r="AKB18" s="431"/>
      <c r="AKC18" s="431"/>
      <c r="AKD18" s="431"/>
      <c r="AKE18" s="431"/>
      <c r="AKF18" s="431"/>
      <c r="AKG18" s="431"/>
      <c r="AKH18" s="431"/>
      <c r="AKI18" s="431"/>
      <c r="AKJ18" s="431"/>
      <c r="AKK18" s="431"/>
      <c r="AKL18" s="431"/>
      <c r="AKM18" s="431"/>
      <c r="AKN18" s="431"/>
      <c r="AKO18" s="431"/>
      <c r="AKP18" s="431"/>
      <c r="AKQ18" s="431"/>
      <c r="AKR18" s="431"/>
      <c r="AKS18" s="431"/>
      <c r="AKT18" s="431"/>
      <c r="AKU18" s="431"/>
      <c r="AKV18" s="431"/>
      <c r="AKW18" s="431"/>
      <c r="AKX18" s="431"/>
      <c r="AKY18" s="431"/>
      <c r="AKZ18" s="431"/>
      <c r="ALA18" s="431"/>
      <c r="ALB18" s="431"/>
      <c r="ALC18" s="431"/>
      <c r="ALD18" s="431"/>
      <c r="ALE18" s="431"/>
      <c r="ALF18" s="431"/>
      <c r="ALG18" s="431"/>
      <c r="ALH18" s="431"/>
      <c r="ALI18" s="431"/>
      <c r="ALJ18" s="431"/>
      <c r="ALK18" s="431"/>
      <c r="ALL18" s="431"/>
      <c r="ALM18" s="431"/>
      <c r="ALN18" s="431"/>
      <c r="ALO18" s="431"/>
      <c r="ALP18" s="431"/>
      <c r="ALQ18" s="431"/>
      <c r="ALR18" s="431"/>
      <c r="ALS18" s="431"/>
      <c r="ALT18" s="431"/>
      <c r="ALU18" s="431"/>
      <c r="ALV18" s="431"/>
      <c r="ALW18" s="431"/>
      <c r="ALX18" s="431"/>
      <c r="ALY18" s="431"/>
      <c r="ALZ18" s="431"/>
      <c r="AMA18" s="431"/>
      <c r="AMB18" s="431"/>
      <c r="AMC18" s="431"/>
      <c r="AMD18" s="431"/>
      <c r="AME18" s="431"/>
      <c r="AMF18" s="431"/>
      <c r="AMG18" s="431"/>
      <c r="AMH18" s="431"/>
      <c r="AMI18" s="431"/>
      <c r="AMJ18" s="431"/>
      <c r="AMK18" s="431"/>
      <c r="AML18" s="431"/>
      <c r="AMM18" s="431"/>
      <c r="AMN18" s="431"/>
      <c r="AMO18" s="431"/>
      <c r="AMP18" s="431"/>
      <c r="AMQ18" s="431"/>
      <c r="AMR18" s="431"/>
      <c r="AMS18" s="431"/>
      <c r="AMT18" s="431"/>
      <c r="AMU18" s="431"/>
      <c r="AMV18" s="431"/>
      <c r="AMW18" s="431"/>
      <c r="AMX18" s="431"/>
      <c r="AMY18" s="431"/>
      <c r="AMZ18" s="431"/>
      <c r="ANA18" s="431"/>
      <c r="ANB18" s="431"/>
      <c r="ANC18" s="431"/>
      <c r="AND18" s="431"/>
      <c r="ANE18" s="431"/>
      <c r="ANF18" s="431"/>
      <c r="ANG18" s="431"/>
      <c r="ANH18" s="431"/>
      <c r="ANI18" s="431"/>
      <c r="ANJ18" s="431"/>
      <c r="ANK18" s="431"/>
      <c r="ANL18" s="431"/>
      <c r="ANM18" s="431"/>
      <c r="ANN18" s="431"/>
      <c r="ANO18" s="431"/>
      <c r="ANP18" s="431"/>
      <c r="ANQ18" s="431"/>
      <c r="ANR18" s="431"/>
      <c r="ANS18" s="431"/>
      <c r="ANT18" s="431"/>
      <c r="ANU18" s="431"/>
      <c r="ANV18" s="431"/>
      <c r="ANW18" s="431"/>
      <c r="ANX18" s="431"/>
      <c r="ANY18" s="431"/>
      <c r="ANZ18" s="431"/>
      <c r="AOA18" s="431"/>
      <c r="AOB18" s="431"/>
      <c r="AOC18" s="431"/>
      <c r="AOD18" s="431"/>
      <c r="AOE18" s="431"/>
      <c r="AOF18" s="431"/>
      <c r="AOG18" s="431"/>
      <c r="AOH18" s="431"/>
      <c r="AOI18" s="431"/>
      <c r="AOJ18" s="431"/>
      <c r="AOK18" s="431"/>
      <c r="AOL18" s="431"/>
      <c r="AOM18" s="431"/>
      <c r="AON18" s="431"/>
      <c r="AOO18" s="431"/>
      <c r="AOP18" s="431"/>
      <c r="AOQ18" s="431"/>
      <c r="AOR18" s="431"/>
      <c r="AOS18" s="431"/>
      <c r="AOT18" s="431"/>
      <c r="AOU18" s="431"/>
      <c r="AOV18" s="431"/>
      <c r="AOW18" s="431"/>
      <c r="AOX18" s="431"/>
      <c r="AOY18" s="431"/>
      <c r="AOZ18" s="431"/>
      <c r="APA18" s="431"/>
      <c r="APB18" s="431"/>
      <c r="APC18" s="431"/>
      <c r="APD18" s="431"/>
      <c r="APE18" s="431"/>
      <c r="APF18" s="431"/>
      <c r="APG18" s="431"/>
      <c r="APH18" s="431"/>
      <c r="API18" s="431"/>
      <c r="APJ18" s="431"/>
      <c r="APK18" s="431"/>
      <c r="APL18" s="431"/>
      <c r="APM18" s="431"/>
      <c r="APN18" s="431"/>
      <c r="APO18" s="431"/>
      <c r="APP18" s="431"/>
      <c r="APQ18" s="431"/>
      <c r="APR18" s="431"/>
      <c r="APS18" s="431"/>
      <c r="APT18" s="431"/>
      <c r="APU18" s="431"/>
      <c r="APV18" s="431"/>
      <c r="APW18" s="431"/>
      <c r="APX18" s="431"/>
      <c r="APY18" s="431"/>
      <c r="APZ18" s="431"/>
      <c r="AQA18" s="431"/>
      <c r="AQB18" s="431"/>
      <c r="AQC18" s="431"/>
      <c r="AQD18" s="431"/>
      <c r="AQE18" s="431"/>
      <c r="AQF18" s="431"/>
      <c r="AQG18" s="431"/>
      <c r="AQH18" s="431"/>
      <c r="AQI18" s="431"/>
      <c r="AQJ18" s="431"/>
      <c r="AQK18" s="431"/>
      <c r="AQL18" s="431"/>
      <c r="AQM18" s="431"/>
      <c r="AQN18" s="431"/>
      <c r="AQO18" s="431"/>
      <c r="AQP18" s="431"/>
      <c r="AQQ18" s="431"/>
      <c r="AQR18" s="431"/>
      <c r="AQS18" s="431"/>
      <c r="AQT18" s="431"/>
      <c r="AQU18" s="431"/>
      <c r="AQV18" s="431"/>
      <c r="AQW18" s="431"/>
      <c r="AQX18" s="431"/>
      <c r="AQY18" s="431"/>
      <c r="AQZ18" s="431"/>
      <c r="ARA18" s="431"/>
      <c r="ARB18" s="431"/>
      <c r="ARC18" s="431"/>
      <c r="ARD18" s="431"/>
      <c r="ARE18" s="431"/>
      <c r="ARF18" s="431"/>
      <c r="ARG18" s="431"/>
      <c r="ARH18" s="431"/>
      <c r="ARI18" s="431"/>
      <c r="ARJ18" s="431"/>
      <c r="ARK18" s="431"/>
      <c r="ARL18" s="431"/>
      <c r="ARM18" s="431"/>
      <c r="ARN18" s="431"/>
      <c r="ARO18" s="431"/>
      <c r="ARP18" s="431"/>
      <c r="ARQ18" s="431"/>
      <c r="ARR18" s="431"/>
      <c r="ARS18" s="431"/>
      <c r="ART18" s="431"/>
      <c r="ARU18" s="431"/>
      <c r="ARV18" s="431"/>
      <c r="ARW18" s="431"/>
      <c r="ARX18" s="431"/>
      <c r="ARY18" s="431"/>
      <c r="ARZ18" s="431"/>
      <c r="ASA18" s="431"/>
      <c r="ASB18" s="431"/>
      <c r="ASC18" s="431"/>
      <c r="ASD18" s="431"/>
      <c r="ASE18" s="431"/>
      <c r="ASF18" s="431"/>
      <c r="ASG18" s="431"/>
      <c r="ASH18" s="431"/>
      <c r="ASI18" s="431"/>
      <c r="ASJ18" s="431"/>
      <c r="ASK18" s="431"/>
      <c r="ASL18" s="431"/>
      <c r="ASM18" s="431"/>
      <c r="ASN18" s="431"/>
      <c r="ASO18" s="431"/>
      <c r="ASP18" s="431"/>
      <c r="ASQ18" s="431"/>
      <c r="ASR18" s="431"/>
      <c r="ASS18" s="431"/>
      <c r="AST18" s="431"/>
      <c r="ASU18" s="431"/>
      <c r="ASV18" s="431"/>
      <c r="ASW18" s="431"/>
      <c r="ASX18" s="431"/>
      <c r="ASY18" s="431"/>
      <c r="ASZ18" s="431"/>
      <c r="ATA18" s="431"/>
      <c r="ATB18" s="431"/>
      <c r="ATC18" s="431"/>
      <c r="ATD18" s="431"/>
      <c r="ATE18" s="431"/>
      <c r="ATF18" s="431"/>
      <c r="ATG18" s="431"/>
      <c r="ATH18" s="431"/>
      <c r="ATI18" s="431"/>
      <c r="ATJ18" s="431"/>
      <c r="ATK18" s="431"/>
      <c r="ATL18" s="431"/>
      <c r="ATM18" s="431"/>
      <c r="ATN18" s="431"/>
      <c r="ATO18" s="431"/>
      <c r="ATP18" s="431"/>
      <c r="ATQ18" s="431"/>
      <c r="ATR18" s="431"/>
      <c r="ATS18" s="431"/>
      <c r="ATT18" s="431"/>
      <c r="ATU18" s="431"/>
      <c r="ATV18" s="431"/>
      <c r="ATW18" s="431"/>
      <c r="ATX18" s="431"/>
      <c r="ATY18" s="431"/>
      <c r="ATZ18" s="431"/>
      <c r="AUA18" s="431"/>
      <c r="AUB18" s="431"/>
      <c r="AUC18" s="431"/>
      <c r="AUD18" s="431"/>
      <c r="AUE18" s="431"/>
      <c r="AUF18" s="431"/>
      <c r="AUG18" s="431"/>
      <c r="AUH18" s="431"/>
      <c r="AUI18" s="431"/>
      <c r="AUJ18" s="431"/>
      <c r="AUK18" s="431"/>
      <c r="AUL18" s="431"/>
      <c r="AUM18" s="431"/>
      <c r="AUN18" s="431"/>
      <c r="AUO18" s="431"/>
      <c r="AUP18" s="431"/>
      <c r="AUQ18" s="431"/>
      <c r="AUR18" s="431"/>
      <c r="AUS18" s="431"/>
      <c r="AUT18" s="431"/>
      <c r="AUU18" s="431"/>
      <c r="AUV18" s="431"/>
      <c r="AUW18" s="431"/>
      <c r="AUX18" s="431"/>
      <c r="AUY18" s="431"/>
      <c r="AUZ18" s="431"/>
      <c r="AVA18" s="431"/>
      <c r="AVB18" s="431"/>
      <c r="AVC18" s="431"/>
      <c r="AVD18" s="431"/>
      <c r="AVE18" s="431"/>
      <c r="AVF18" s="431"/>
      <c r="AVG18" s="431"/>
      <c r="AVH18" s="431"/>
      <c r="AVI18" s="431"/>
      <c r="AVJ18" s="431"/>
      <c r="AVK18" s="431"/>
      <c r="AVL18" s="431"/>
      <c r="AVM18" s="431"/>
      <c r="AVN18" s="431"/>
      <c r="AVO18" s="431"/>
      <c r="AVP18" s="431"/>
      <c r="AVQ18" s="431"/>
      <c r="AVR18" s="431"/>
      <c r="AVS18" s="431"/>
      <c r="AVT18" s="431"/>
      <c r="AVU18" s="431"/>
      <c r="AVV18" s="431"/>
      <c r="AVW18" s="431"/>
      <c r="AVX18" s="431"/>
      <c r="AVY18" s="431"/>
      <c r="AVZ18" s="431"/>
      <c r="AWA18" s="431"/>
      <c r="AWB18" s="431"/>
      <c r="AWC18" s="431"/>
      <c r="AWD18" s="431"/>
      <c r="AWE18" s="431"/>
      <c r="AWF18" s="431"/>
      <c r="AWG18" s="431"/>
      <c r="AWH18" s="431"/>
      <c r="AWI18" s="431"/>
      <c r="AWJ18" s="431"/>
      <c r="AWK18" s="431"/>
      <c r="AWL18" s="431"/>
      <c r="AWM18" s="431"/>
      <c r="AWN18" s="431"/>
      <c r="AWO18" s="431"/>
      <c r="AWP18" s="431"/>
      <c r="AWQ18" s="431"/>
      <c r="AWR18" s="431"/>
      <c r="AWS18" s="431"/>
      <c r="AWT18" s="431"/>
      <c r="AWU18" s="431"/>
      <c r="AWV18" s="431"/>
      <c r="AWW18" s="431"/>
      <c r="AWX18" s="431"/>
      <c r="AWY18" s="431"/>
      <c r="AWZ18" s="431"/>
      <c r="AXA18" s="431"/>
      <c r="AXB18" s="431"/>
      <c r="AXC18" s="431"/>
      <c r="AXD18" s="431"/>
      <c r="AXE18" s="431"/>
      <c r="AXF18" s="431"/>
      <c r="AXG18" s="431"/>
      <c r="AXH18" s="431"/>
      <c r="AXI18" s="431"/>
      <c r="AXJ18" s="431"/>
      <c r="AXK18" s="431"/>
      <c r="AXL18" s="431"/>
      <c r="AXM18" s="431"/>
      <c r="AXN18" s="431"/>
      <c r="AXO18" s="431"/>
      <c r="AXP18" s="431"/>
      <c r="AXQ18" s="431"/>
      <c r="AXR18" s="431"/>
      <c r="AXS18" s="431"/>
      <c r="AXT18" s="431"/>
      <c r="AXU18" s="431"/>
      <c r="AXV18" s="431"/>
      <c r="AXW18" s="431"/>
      <c r="AXX18" s="431"/>
      <c r="AXY18" s="431"/>
      <c r="AXZ18" s="431"/>
      <c r="AYA18" s="431"/>
      <c r="AYB18" s="431"/>
      <c r="AYC18" s="431"/>
      <c r="AYD18" s="431"/>
      <c r="AYE18" s="431"/>
      <c r="AYF18" s="431"/>
      <c r="AYG18" s="431"/>
      <c r="AYH18" s="431"/>
      <c r="AYI18" s="431"/>
      <c r="AYJ18" s="431"/>
      <c r="AYK18" s="431"/>
      <c r="AYL18" s="431"/>
      <c r="AYM18" s="431"/>
      <c r="AYN18" s="431"/>
      <c r="AYO18" s="431"/>
      <c r="AYP18" s="431"/>
      <c r="AYQ18" s="431"/>
      <c r="AYR18" s="431"/>
      <c r="AYS18" s="431"/>
      <c r="AYT18" s="431"/>
      <c r="AYU18" s="431"/>
      <c r="AYV18" s="431"/>
      <c r="AYW18" s="431"/>
      <c r="AYX18" s="431"/>
      <c r="AYY18" s="431"/>
      <c r="AYZ18" s="431"/>
      <c r="AZA18" s="431"/>
      <c r="AZB18" s="431"/>
      <c r="AZC18" s="431"/>
      <c r="AZD18" s="431"/>
      <c r="AZE18" s="431"/>
      <c r="AZF18" s="431"/>
      <c r="AZG18" s="431"/>
      <c r="AZH18" s="431"/>
      <c r="AZI18" s="431"/>
      <c r="AZJ18" s="431"/>
      <c r="AZK18" s="431"/>
      <c r="AZL18" s="431"/>
      <c r="AZM18" s="431"/>
      <c r="AZN18" s="431"/>
      <c r="AZO18" s="431"/>
      <c r="AZP18" s="431"/>
      <c r="AZQ18" s="431"/>
      <c r="AZR18" s="431"/>
      <c r="AZS18" s="431"/>
      <c r="AZT18" s="431"/>
      <c r="AZU18" s="431"/>
      <c r="AZV18" s="431"/>
      <c r="AZW18" s="431"/>
      <c r="AZX18" s="431"/>
      <c r="AZY18" s="431"/>
      <c r="AZZ18" s="431"/>
      <c r="BAA18" s="431"/>
      <c r="BAB18" s="431"/>
      <c r="BAC18" s="431"/>
      <c r="BAD18" s="431"/>
      <c r="BAE18" s="431"/>
      <c r="BAF18" s="431"/>
      <c r="BAG18" s="431"/>
      <c r="BAH18" s="431"/>
      <c r="BAI18" s="431"/>
      <c r="BAJ18" s="431"/>
      <c r="BAK18" s="431"/>
      <c r="BAL18" s="431"/>
      <c r="BAM18" s="431"/>
      <c r="BAN18" s="431"/>
      <c r="BAO18" s="431"/>
      <c r="BAP18" s="431"/>
      <c r="BAQ18" s="431"/>
      <c r="BAR18" s="431"/>
      <c r="BAS18" s="431"/>
      <c r="BAT18" s="431"/>
      <c r="BAU18" s="431"/>
      <c r="BAV18" s="431"/>
      <c r="BAW18" s="431"/>
      <c r="BAX18" s="431"/>
      <c r="BAY18" s="431"/>
      <c r="BAZ18" s="431"/>
      <c r="BBA18" s="431"/>
      <c r="BBB18" s="431"/>
      <c r="BBC18" s="431"/>
      <c r="BBD18" s="431"/>
      <c r="BBE18" s="431"/>
      <c r="BBF18" s="431"/>
      <c r="BBG18" s="431"/>
      <c r="BBH18" s="431"/>
      <c r="BBI18" s="431"/>
      <c r="BBJ18" s="431"/>
      <c r="BBK18" s="431"/>
      <c r="BBL18" s="431"/>
      <c r="BBM18" s="431"/>
      <c r="BBN18" s="431"/>
      <c r="BBO18" s="431"/>
      <c r="BBP18" s="431"/>
      <c r="BBQ18" s="431"/>
      <c r="BBR18" s="431"/>
      <c r="BBS18" s="431"/>
      <c r="BBT18" s="431"/>
      <c r="BBU18" s="431"/>
      <c r="BBV18" s="431"/>
      <c r="BBW18" s="431"/>
      <c r="BBX18" s="431"/>
      <c r="BBY18" s="431"/>
      <c r="BBZ18" s="431"/>
      <c r="BCA18" s="431"/>
      <c r="BCB18" s="431"/>
      <c r="BCC18" s="431"/>
      <c r="BCD18" s="431"/>
      <c r="BCE18" s="431"/>
      <c r="BCF18" s="431"/>
      <c r="BCG18" s="431"/>
      <c r="BCH18" s="431"/>
      <c r="BCI18" s="431"/>
      <c r="BCJ18" s="431"/>
      <c r="BCK18" s="431"/>
      <c r="BCL18" s="431"/>
      <c r="BCM18" s="431"/>
      <c r="BCN18" s="431"/>
      <c r="BCO18" s="431"/>
      <c r="BCP18" s="431"/>
      <c r="BCQ18" s="431"/>
      <c r="BCR18" s="431"/>
      <c r="BCS18" s="431"/>
      <c r="BCT18" s="431"/>
      <c r="BCU18" s="431"/>
      <c r="BCV18" s="431"/>
      <c r="BCW18" s="431"/>
      <c r="BCX18" s="431"/>
      <c r="BCY18" s="431"/>
      <c r="BCZ18" s="431"/>
      <c r="BDA18" s="431"/>
      <c r="BDB18" s="431"/>
      <c r="BDC18" s="431"/>
      <c r="BDD18" s="431"/>
      <c r="BDE18" s="431"/>
      <c r="BDF18" s="431"/>
      <c r="BDG18" s="431"/>
      <c r="BDH18" s="431"/>
      <c r="BDI18" s="431"/>
      <c r="BDJ18" s="431"/>
      <c r="BDK18" s="431"/>
      <c r="BDL18" s="431"/>
      <c r="BDM18" s="431"/>
      <c r="BDN18" s="431"/>
      <c r="BDO18" s="431"/>
      <c r="BDP18" s="431"/>
      <c r="BDQ18" s="431"/>
      <c r="BDR18" s="431"/>
      <c r="BDS18" s="431"/>
      <c r="BDT18" s="431"/>
      <c r="BDU18" s="431"/>
      <c r="BDV18" s="431"/>
      <c r="BDW18" s="431"/>
      <c r="BDX18" s="431"/>
      <c r="BDY18" s="431"/>
      <c r="BDZ18" s="431"/>
      <c r="BEA18" s="431"/>
      <c r="BEB18" s="431"/>
      <c r="BEC18" s="431"/>
      <c r="BED18" s="431"/>
      <c r="BEE18" s="431"/>
      <c r="BEF18" s="431"/>
      <c r="BEG18" s="431"/>
      <c r="BEH18" s="431"/>
      <c r="BEI18" s="431"/>
      <c r="BEJ18" s="431"/>
      <c r="BEK18" s="431"/>
      <c r="BEL18" s="431"/>
      <c r="BEM18" s="431"/>
      <c r="BEN18" s="431"/>
      <c r="BEO18" s="431"/>
      <c r="BEP18" s="431"/>
      <c r="BEQ18" s="431"/>
      <c r="BER18" s="431"/>
      <c r="BES18" s="431"/>
      <c r="BET18" s="431"/>
      <c r="BEU18" s="431"/>
      <c r="BEV18" s="431"/>
      <c r="BEW18" s="431"/>
      <c r="BEX18" s="431"/>
      <c r="BEY18" s="431"/>
      <c r="BEZ18" s="431"/>
      <c r="BFA18" s="431"/>
      <c r="BFB18" s="431"/>
      <c r="BFC18" s="431"/>
      <c r="BFD18" s="431"/>
      <c r="BFE18" s="431"/>
      <c r="BFF18" s="431"/>
      <c r="BFG18" s="431"/>
      <c r="BFH18" s="431"/>
      <c r="BFI18" s="431"/>
      <c r="BFJ18" s="431"/>
      <c r="BFK18" s="431"/>
      <c r="BFL18" s="431"/>
      <c r="BFM18" s="431"/>
      <c r="BFN18" s="431"/>
      <c r="BFO18" s="431"/>
      <c r="BFP18" s="431"/>
      <c r="BFQ18" s="431"/>
      <c r="BFR18" s="431"/>
      <c r="BFS18" s="431"/>
      <c r="BFT18" s="431"/>
      <c r="BFU18" s="431"/>
      <c r="BFV18" s="431"/>
      <c r="BFW18" s="431"/>
      <c r="BFX18" s="431"/>
      <c r="BFY18" s="431"/>
      <c r="BFZ18" s="431"/>
      <c r="BGA18" s="431"/>
      <c r="BGB18" s="431"/>
      <c r="BGC18" s="431"/>
      <c r="BGD18" s="431"/>
      <c r="BGE18" s="431"/>
      <c r="BGF18" s="431"/>
      <c r="BGG18" s="431"/>
      <c r="BGH18" s="431"/>
      <c r="BGI18" s="431"/>
      <c r="BGJ18" s="431"/>
      <c r="BGK18" s="431"/>
      <c r="BGL18" s="431"/>
      <c r="BGM18" s="431"/>
      <c r="BGN18" s="431"/>
      <c r="BGO18" s="431"/>
      <c r="BGP18" s="431"/>
      <c r="BGQ18" s="431"/>
      <c r="BGR18" s="431"/>
      <c r="BGS18" s="431"/>
      <c r="BGT18" s="431"/>
      <c r="BGU18" s="431"/>
      <c r="BGV18" s="431"/>
      <c r="BGW18" s="431"/>
      <c r="BGX18" s="431"/>
      <c r="BGY18" s="431"/>
      <c r="BGZ18" s="431"/>
      <c r="BHA18" s="431"/>
      <c r="BHB18" s="431"/>
      <c r="BHC18" s="431"/>
      <c r="BHD18" s="431"/>
      <c r="BHE18" s="431"/>
      <c r="BHF18" s="431"/>
      <c r="BHG18" s="431"/>
      <c r="BHH18" s="431"/>
      <c r="BHI18" s="431"/>
      <c r="BHJ18" s="431"/>
      <c r="BHK18" s="431"/>
      <c r="BHL18" s="431"/>
      <c r="BHM18" s="431"/>
      <c r="BHN18" s="431"/>
      <c r="BHO18" s="431"/>
      <c r="BHP18" s="431"/>
      <c r="BHQ18" s="431"/>
      <c r="BHR18" s="431"/>
      <c r="BHS18" s="431"/>
      <c r="BHT18" s="431"/>
      <c r="BHU18" s="431"/>
      <c r="BHV18" s="431"/>
      <c r="BHW18" s="431"/>
      <c r="BHX18" s="431"/>
      <c r="BHY18" s="431"/>
      <c r="BHZ18" s="431"/>
      <c r="BIA18" s="431"/>
      <c r="BIB18" s="431"/>
      <c r="BIC18" s="431"/>
      <c r="BID18" s="431"/>
      <c r="BIE18" s="431"/>
      <c r="BIF18" s="431"/>
      <c r="BIG18" s="431"/>
      <c r="BIH18" s="431"/>
      <c r="BII18" s="431"/>
      <c r="BIJ18" s="431"/>
      <c r="BIK18" s="431"/>
      <c r="BIL18" s="431"/>
      <c r="BIM18" s="431"/>
      <c r="BIN18" s="431"/>
      <c r="BIO18" s="431"/>
      <c r="BIP18" s="431"/>
      <c r="BIQ18" s="431"/>
      <c r="BIR18" s="431"/>
      <c r="BIS18" s="431"/>
      <c r="BIT18" s="431"/>
      <c r="BIU18" s="431"/>
      <c r="BIV18" s="431"/>
      <c r="BIW18" s="431"/>
      <c r="BIX18" s="431"/>
      <c r="BIY18" s="431"/>
      <c r="BIZ18" s="431"/>
      <c r="BJA18" s="431"/>
      <c r="BJB18" s="431"/>
      <c r="BJC18" s="431"/>
      <c r="BJD18" s="431"/>
      <c r="BJE18" s="431"/>
      <c r="BJF18" s="431"/>
      <c r="BJG18" s="431"/>
      <c r="BJH18" s="431"/>
      <c r="BJI18" s="431"/>
      <c r="BJJ18" s="431"/>
      <c r="BJK18" s="431"/>
      <c r="BJL18" s="431"/>
      <c r="BJM18" s="431"/>
      <c r="BJN18" s="431"/>
      <c r="BJO18" s="431"/>
      <c r="BJP18" s="431"/>
      <c r="BJQ18" s="431"/>
      <c r="BJR18" s="431"/>
      <c r="BJS18" s="431"/>
      <c r="BJT18" s="431"/>
      <c r="BJU18" s="431"/>
      <c r="BJV18" s="431"/>
      <c r="BJW18" s="431"/>
      <c r="BJX18" s="431"/>
      <c r="BJY18" s="431"/>
      <c r="BJZ18" s="431"/>
      <c r="BKA18" s="431"/>
      <c r="BKB18" s="431"/>
      <c r="BKC18" s="431"/>
      <c r="BKD18" s="431"/>
      <c r="BKE18" s="431"/>
      <c r="BKF18" s="431"/>
      <c r="BKG18" s="431"/>
      <c r="BKH18" s="431"/>
      <c r="BKI18" s="431"/>
      <c r="BKJ18" s="431"/>
      <c r="BKK18" s="431"/>
      <c r="BKL18" s="431"/>
      <c r="BKM18" s="431"/>
      <c r="BKN18" s="431"/>
      <c r="BKO18" s="431"/>
      <c r="BKP18" s="431"/>
      <c r="BKQ18" s="431"/>
      <c r="BKR18" s="431"/>
      <c r="BKS18" s="431"/>
      <c r="BKT18" s="431"/>
      <c r="BKU18" s="431"/>
      <c r="BKV18" s="431"/>
      <c r="BKW18" s="431"/>
      <c r="BKX18" s="431"/>
      <c r="BKY18" s="431"/>
      <c r="BKZ18" s="431"/>
      <c r="BLA18" s="431"/>
      <c r="BLB18" s="431"/>
      <c r="BLC18" s="431"/>
      <c r="BLD18" s="431"/>
      <c r="BLE18" s="431"/>
      <c r="BLF18" s="431"/>
      <c r="BLG18" s="431"/>
      <c r="BLH18" s="431"/>
      <c r="BLI18" s="431"/>
      <c r="BLJ18" s="431"/>
      <c r="BLK18" s="431"/>
      <c r="BLL18" s="431"/>
      <c r="BLM18" s="431"/>
      <c r="BLN18" s="431"/>
      <c r="BLO18" s="431"/>
      <c r="BLP18" s="431"/>
      <c r="BLQ18" s="431"/>
      <c r="BLR18" s="431"/>
      <c r="BLS18" s="431"/>
      <c r="BLT18" s="431"/>
      <c r="BLU18" s="431"/>
      <c r="BLV18" s="431"/>
      <c r="BLW18" s="431"/>
      <c r="BLX18" s="431"/>
      <c r="BLY18" s="431"/>
      <c r="BLZ18" s="431"/>
      <c r="BMA18" s="431"/>
      <c r="BMB18" s="431"/>
      <c r="BMC18" s="431"/>
      <c r="BMD18" s="431"/>
      <c r="BME18" s="431"/>
      <c r="BMF18" s="431"/>
      <c r="BMG18" s="431"/>
      <c r="BMH18" s="431"/>
      <c r="BMI18" s="431"/>
      <c r="BMJ18" s="431"/>
      <c r="BMK18" s="431"/>
      <c r="BML18" s="431"/>
      <c r="BMM18" s="431"/>
      <c r="BMN18" s="431"/>
      <c r="BMO18" s="431"/>
      <c r="BMP18" s="431"/>
      <c r="BMQ18" s="431"/>
      <c r="BMR18" s="431"/>
      <c r="BMS18" s="431"/>
      <c r="BMT18" s="431"/>
      <c r="BMU18" s="431"/>
      <c r="BMV18" s="431"/>
      <c r="BMW18" s="431"/>
      <c r="BMX18" s="431"/>
      <c r="BMY18" s="431"/>
      <c r="BMZ18" s="431"/>
      <c r="BNA18" s="431"/>
      <c r="BNB18" s="431"/>
      <c r="BNC18" s="431"/>
      <c r="BND18" s="431"/>
      <c r="BNE18" s="431"/>
      <c r="BNF18" s="431"/>
      <c r="BNG18" s="431"/>
      <c r="BNH18" s="431"/>
      <c r="BNI18" s="431"/>
      <c r="BNJ18" s="431"/>
      <c r="BNK18" s="431"/>
      <c r="BNL18" s="431"/>
      <c r="BNM18" s="431"/>
      <c r="BNN18" s="431"/>
      <c r="BNO18" s="431"/>
      <c r="BNP18" s="431"/>
      <c r="BNQ18" s="431"/>
      <c r="BNR18" s="431"/>
      <c r="BNS18" s="431"/>
      <c r="BNT18" s="431"/>
      <c r="BNU18" s="431"/>
      <c r="BNV18" s="431"/>
      <c r="BNW18" s="431"/>
      <c r="BNX18" s="431"/>
      <c r="BNY18" s="431"/>
      <c r="BNZ18" s="431"/>
      <c r="BOA18" s="431"/>
      <c r="BOB18" s="431"/>
      <c r="BOC18" s="431"/>
      <c r="BOD18" s="431"/>
      <c r="BOE18" s="431"/>
      <c r="BOF18" s="431"/>
      <c r="BOG18" s="431"/>
      <c r="BOH18" s="431"/>
      <c r="BOI18" s="431"/>
      <c r="BOJ18" s="431"/>
      <c r="BOK18" s="431"/>
      <c r="BOL18" s="431"/>
      <c r="BOM18" s="431"/>
      <c r="BON18" s="431"/>
      <c r="BOO18" s="431"/>
      <c r="BOP18" s="431"/>
      <c r="BOQ18" s="431"/>
      <c r="BOR18" s="431"/>
      <c r="BOS18" s="431"/>
      <c r="BOT18" s="431"/>
      <c r="BOU18" s="431"/>
      <c r="BOV18" s="431"/>
      <c r="BOW18" s="431"/>
      <c r="BOX18" s="431"/>
      <c r="BOY18" s="431"/>
      <c r="BOZ18" s="431"/>
      <c r="BPA18" s="431"/>
      <c r="BPB18" s="431"/>
      <c r="BPC18" s="431"/>
      <c r="BPD18" s="431"/>
      <c r="BPE18" s="431"/>
      <c r="BPF18" s="431"/>
      <c r="BPG18" s="431"/>
      <c r="BPH18" s="431"/>
      <c r="BPI18" s="431"/>
      <c r="BPJ18" s="431"/>
      <c r="BPK18" s="431"/>
      <c r="BPL18" s="431"/>
      <c r="BPM18" s="431"/>
      <c r="BPN18" s="431"/>
      <c r="BPO18" s="431"/>
      <c r="BPP18" s="431"/>
      <c r="BPQ18" s="431"/>
      <c r="BPR18" s="431"/>
      <c r="BPS18" s="431"/>
      <c r="BPT18" s="431"/>
      <c r="BPU18" s="431"/>
      <c r="BPV18" s="431"/>
      <c r="BPW18" s="431"/>
      <c r="BPX18" s="431"/>
      <c r="BPY18" s="431"/>
      <c r="BPZ18" s="431"/>
      <c r="BQA18" s="431"/>
      <c r="BQB18" s="431"/>
      <c r="BQC18" s="431"/>
      <c r="BQD18" s="431"/>
      <c r="BQE18" s="431"/>
      <c r="BQF18" s="431"/>
      <c r="BQG18" s="431"/>
      <c r="BQH18" s="431"/>
      <c r="BQI18" s="431"/>
      <c r="BQJ18" s="431"/>
      <c r="BQK18" s="431"/>
      <c r="BQL18" s="431"/>
      <c r="BQM18" s="431"/>
      <c r="BQN18" s="431"/>
      <c r="BQO18" s="431"/>
      <c r="BQP18" s="431"/>
      <c r="BQQ18" s="431"/>
      <c r="BQR18" s="431"/>
      <c r="BQS18" s="431"/>
      <c r="BQT18" s="431"/>
      <c r="BQU18" s="431"/>
      <c r="BQV18" s="431"/>
      <c r="BQW18" s="431"/>
      <c r="BQX18" s="431"/>
      <c r="BQY18" s="431"/>
      <c r="BQZ18" s="431"/>
      <c r="BRA18" s="431"/>
      <c r="BRB18" s="431"/>
      <c r="BRC18" s="431"/>
      <c r="BRD18" s="431"/>
      <c r="BRE18" s="431"/>
      <c r="BRF18" s="431"/>
      <c r="BRG18" s="431"/>
      <c r="BRH18" s="431"/>
      <c r="BRI18" s="431"/>
      <c r="BRJ18" s="431"/>
      <c r="BRK18" s="431"/>
      <c r="BRL18" s="431"/>
      <c r="BRM18" s="431"/>
      <c r="BRN18" s="431"/>
      <c r="BRO18" s="431"/>
      <c r="BRP18" s="431"/>
      <c r="BRQ18" s="431"/>
      <c r="BRR18" s="431"/>
      <c r="BRS18" s="431"/>
      <c r="BRT18" s="431"/>
      <c r="BRU18" s="431"/>
    </row>
    <row r="19" spans="1:1841" s="434" customFormat="1" ht="42" hidden="1" customHeight="1" x14ac:dyDescent="0.3">
      <c r="A19" s="795" t="str">
        <f>+'3. Metas Proyecto de Inv'!X11</f>
        <v>7. Intervenir 20.736 pasos peatonales</v>
      </c>
      <c r="B19" s="437" t="s">
        <v>547</v>
      </c>
      <c r="C19" s="438">
        <v>394</v>
      </c>
      <c r="D19" s="438">
        <v>394</v>
      </c>
      <c r="E19" s="438">
        <v>546</v>
      </c>
      <c r="F19" s="438">
        <v>0</v>
      </c>
      <c r="G19" s="438"/>
      <c r="H19" s="438"/>
      <c r="I19" s="438"/>
      <c r="J19" s="438"/>
      <c r="K19" s="439">
        <f>+C19+E19</f>
        <v>940</v>
      </c>
      <c r="L19" s="449">
        <f>+D19+F19</f>
        <v>394</v>
      </c>
      <c r="M19" s="441"/>
      <c r="N19" s="441"/>
      <c r="O19" s="433"/>
      <c r="P19" s="433"/>
      <c r="Q19" s="429"/>
      <c r="R19" s="429"/>
      <c r="S19" s="429"/>
      <c r="T19" s="429"/>
      <c r="U19" s="429"/>
      <c r="V19" s="429"/>
      <c r="W19" s="429"/>
      <c r="X19" s="429"/>
      <c r="Y19" s="429"/>
      <c r="Z19" s="429"/>
      <c r="AA19" s="430"/>
      <c r="AB19" s="486"/>
      <c r="AC19" s="486"/>
      <c r="AD19" s="527"/>
      <c r="AE19" s="527"/>
      <c r="AF19" s="527"/>
      <c r="AG19" s="527"/>
      <c r="AH19" s="431"/>
      <c r="AI19" s="431"/>
      <c r="AJ19" s="431"/>
      <c r="AK19" s="431"/>
      <c r="AL19" s="431"/>
      <c r="AM19" s="431"/>
      <c r="AN19" s="431"/>
      <c r="AO19" s="431"/>
      <c r="AP19" s="431"/>
      <c r="AQ19" s="431"/>
      <c r="AR19" s="431"/>
      <c r="AS19" s="431"/>
      <c r="AT19" s="431"/>
      <c r="AU19" s="431"/>
      <c r="AV19" s="431"/>
      <c r="AW19" s="431"/>
      <c r="AX19" s="431"/>
      <c r="AY19" s="431"/>
      <c r="AZ19" s="431"/>
      <c r="BA19" s="431"/>
      <c r="BB19" s="431"/>
      <c r="BC19" s="431"/>
      <c r="BD19" s="431"/>
      <c r="BE19" s="431"/>
      <c r="BF19" s="431"/>
      <c r="BG19" s="431"/>
      <c r="BH19" s="431"/>
      <c r="BI19" s="431"/>
      <c r="BJ19" s="431"/>
      <c r="BK19" s="431"/>
      <c r="BL19" s="431"/>
      <c r="BM19" s="431"/>
      <c r="BN19" s="431"/>
      <c r="BO19" s="431"/>
      <c r="BP19" s="431"/>
      <c r="BQ19" s="431"/>
      <c r="BR19" s="431"/>
      <c r="BS19" s="431"/>
      <c r="BT19" s="431"/>
      <c r="BU19" s="431"/>
      <c r="BV19" s="431"/>
      <c r="BW19" s="431"/>
      <c r="BX19" s="431"/>
      <c r="BY19" s="431"/>
      <c r="BZ19" s="431"/>
      <c r="CA19" s="431"/>
      <c r="CB19" s="431"/>
      <c r="CC19" s="431"/>
      <c r="CD19" s="431"/>
      <c r="CE19" s="431"/>
      <c r="CF19" s="431"/>
      <c r="CG19" s="431"/>
      <c r="CH19" s="431"/>
      <c r="CI19" s="431"/>
      <c r="CJ19" s="431"/>
      <c r="CK19" s="431"/>
      <c r="CL19" s="431"/>
      <c r="CM19" s="431"/>
      <c r="CN19" s="431"/>
      <c r="CO19" s="431"/>
      <c r="CP19" s="431"/>
      <c r="CQ19" s="431"/>
      <c r="CR19" s="431"/>
      <c r="CS19" s="431"/>
      <c r="CT19" s="431"/>
      <c r="CU19" s="431"/>
      <c r="CV19" s="431"/>
      <c r="CW19" s="431"/>
      <c r="CX19" s="431"/>
      <c r="CY19" s="431"/>
      <c r="CZ19" s="431"/>
      <c r="DA19" s="431"/>
      <c r="DB19" s="431"/>
      <c r="DC19" s="431"/>
      <c r="DD19" s="431"/>
      <c r="DE19" s="431"/>
      <c r="DF19" s="431"/>
      <c r="DG19" s="431"/>
      <c r="DH19" s="431"/>
      <c r="DI19" s="431"/>
      <c r="DJ19" s="431"/>
      <c r="DK19" s="431"/>
      <c r="DL19" s="431"/>
      <c r="DM19" s="431"/>
      <c r="DN19" s="431"/>
      <c r="DO19" s="431"/>
      <c r="DP19" s="431"/>
      <c r="DQ19" s="431"/>
      <c r="DR19" s="431"/>
      <c r="DS19" s="431"/>
      <c r="DT19" s="431"/>
      <c r="DU19" s="431"/>
      <c r="DV19" s="431"/>
      <c r="DW19" s="431"/>
      <c r="DX19" s="431"/>
      <c r="DY19" s="431"/>
      <c r="DZ19" s="431"/>
      <c r="EA19" s="431"/>
      <c r="EB19" s="431"/>
      <c r="EC19" s="431"/>
      <c r="ED19" s="431"/>
      <c r="EE19" s="431"/>
      <c r="EF19" s="431"/>
      <c r="EG19" s="431"/>
      <c r="EH19" s="431"/>
      <c r="EI19" s="431"/>
      <c r="EJ19" s="431"/>
      <c r="EK19" s="431"/>
      <c r="EL19" s="431"/>
      <c r="EM19" s="431"/>
      <c r="EN19" s="431"/>
      <c r="EO19" s="431"/>
      <c r="EP19" s="431"/>
      <c r="EQ19" s="431"/>
      <c r="ER19" s="431"/>
      <c r="ES19" s="431"/>
      <c r="ET19" s="431"/>
      <c r="EU19" s="431"/>
      <c r="EV19" s="431"/>
      <c r="EW19" s="431"/>
      <c r="EX19" s="431"/>
      <c r="EY19" s="431"/>
      <c r="EZ19" s="431"/>
      <c r="FA19" s="431"/>
      <c r="FB19" s="431"/>
      <c r="FC19" s="431"/>
      <c r="FD19" s="431"/>
      <c r="FE19" s="431"/>
      <c r="FF19" s="431"/>
      <c r="FG19" s="431"/>
      <c r="FH19" s="431"/>
      <c r="FI19" s="431"/>
      <c r="FJ19" s="431"/>
      <c r="FK19" s="431"/>
      <c r="FL19" s="431"/>
      <c r="FM19" s="431"/>
      <c r="FN19" s="431"/>
      <c r="FO19" s="431"/>
      <c r="FP19" s="431"/>
      <c r="FQ19" s="431"/>
      <c r="FR19" s="431"/>
      <c r="FS19" s="431"/>
      <c r="FT19" s="431"/>
      <c r="FU19" s="431"/>
      <c r="FV19" s="431"/>
      <c r="FW19" s="431"/>
      <c r="FX19" s="431"/>
      <c r="FY19" s="431"/>
      <c r="FZ19" s="431"/>
      <c r="GA19" s="431"/>
      <c r="GB19" s="431"/>
      <c r="GC19" s="431"/>
      <c r="GD19" s="431"/>
      <c r="GE19" s="431"/>
      <c r="GF19" s="431"/>
      <c r="GG19" s="431"/>
      <c r="GH19" s="431"/>
      <c r="GI19" s="431"/>
      <c r="GJ19" s="431"/>
      <c r="GK19" s="431"/>
      <c r="GL19" s="431"/>
      <c r="GM19" s="431"/>
      <c r="GN19" s="431"/>
      <c r="GO19" s="431"/>
      <c r="GP19" s="431"/>
      <c r="GQ19" s="431"/>
      <c r="GR19" s="431"/>
      <c r="GS19" s="431"/>
      <c r="GT19" s="431"/>
      <c r="GU19" s="431"/>
      <c r="GV19" s="431"/>
      <c r="GW19" s="431"/>
      <c r="GX19" s="431"/>
      <c r="GY19" s="431"/>
      <c r="GZ19" s="431"/>
      <c r="HA19" s="431"/>
      <c r="HB19" s="431"/>
      <c r="HC19" s="431"/>
      <c r="HD19" s="431"/>
      <c r="HE19" s="431"/>
      <c r="HF19" s="431"/>
      <c r="HG19" s="431"/>
      <c r="HH19" s="431"/>
      <c r="HI19" s="431"/>
      <c r="HJ19" s="431"/>
      <c r="HK19" s="431"/>
      <c r="HL19" s="431"/>
      <c r="HM19" s="431"/>
      <c r="HN19" s="431"/>
      <c r="HO19" s="431"/>
      <c r="HP19" s="431"/>
      <c r="HQ19" s="431"/>
      <c r="HR19" s="431"/>
      <c r="HS19" s="431"/>
      <c r="HT19" s="431"/>
      <c r="HU19" s="431"/>
      <c r="HV19" s="431"/>
      <c r="HW19" s="431"/>
      <c r="HX19" s="431"/>
      <c r="HY19" s="431"/>
      <c r="HZ19" s="431"/>
      <c r="IA19" s="431"/>
      <c r="IB19" s="431"/>
      <c r="IC19" s="431"/>
      <c r="ID19" s="431"/>
      <c r="IE19" s="431"/>
      <c r="IF19" s="431"/>
      <c r="IG19" s="431"/>
      <c r="IH19" s="431"/>
      <c r="II19" s="431"/>
      <c r="IJ19" s="431"/>
      <c r="IK19" s="431"/>
      <c r="IL19" s="431"/>
      <c r="IM19" s="431"/>
      <c r="IN19" s="431"/>
      <c r="IO19" s="431"/>
      <c r="IP19" s="431"/>
      <c r="IQ19" s="431"/>
      <c r="IR19" s="431"/>
      <c r="IS19" s="431"/>
      <c r="IT19" s="431"/>
      <c r="IU19" s="431"/>
      <c r="IV19" s="431"/>
      <c r="IW19" s="431"/>
      <c r="IX19" s="431"/>
      <c r="IY19" s="431"/>
      <c r="IZ19" s="431"/>
      <c r="JA19" s="431"/>
      <c r="JB19" s="431"/>
      <c r="JC19" s="431"/>
      <c r="JD19" s="431"/>
      <c r="JE19" s="431"/>
      <c r="JF19" s="431"/>
      <c r="JG19" s="431"/>
      <c r="JH19" s="431"/>
      <c r="JI19" s="431"/>
      <c r="JJ19" s="431"/>
      <c r="JK19" s="431"/>
      <c r="JL19" s="431"/>
      <c r="JM19" s="431"/>
      <c r="JN19" s="431"/>
      <c r="JO19" s="431"/>
      <c r="JP19" s="431"/>
      <c r="JQ19" s="431"/>
      <c r="JR19" s="431"/>
      <c r="JS19" s="431"/>
      <c r="JT19" s="431"/>
      <c r="JU19" s="431"/>
      <c r="JV19" s="431"/>
      <c r="JW19" s="431"/>
      <c r="JX19" s="431"/>
      <c r="JY19" s="431"/>
      <c r="JZ19" s="431"/>
      <c r="KA19" s="431"/>
      <c r="KB19" s="431"/>
      <c r="KC19" s="431"/>
      <c r="KD19" s="431"/>
      <c r="KE19" s="431"/>
      <c r="KF19" s="431"/>
      <c r="KG19" s="431"/>
      <c r="KH19" s="431"/>
      <c r="KI19" s="431"/>
      <c r="KJ19" s="431"/>
      <c r="KK19" s="431"/>
      <c r="KL19" s="431"/>
      <c r="KM19" s="431"/>
      <c r="KN19" s="431"/>
      <c r="KO19" s="431"/>
      <c r="KP19" s="431"/>
      <c r="KQ19" s="431"/>
      <c r="KR19" s="431"/>
      <c r="KS19" s="431"/>
      <c r="KT19" s="431"/>
      <c r="KU19" s="431"/>
      <c r="KV19" s="431"/>
      <c r="KW19" s="431"/>
      <c r="KX19" s="431"/>
      <c r="KY19" s="431"/>
      <c r="KZ19" s="431"/>
      <c r="LA19" s="431"/>
      <c r="LB19" s="431"/>
      <c r="LC19" s="431"/>
      <c r="LD19" s="431"/>
      <c r="LE19" s="431"/>
      <c r="LF19" s="431"/>
      <c r="LG19" s="431"/>
      <c r="LH19" s="431"/>
      <c r="LI19" s="431"/>
      <c r="LJ19" s="431"/>
      <c r="LK19" s="431"/>
      <c r="LL19" s="431"/>
      <c r="LM19" s="431"/>
      <c r="LN19" s="431"/>
      <c r="LO19" s="431"/>
      <c r="LP19" s="431"/>
      <c r="LQ19" s="431"/>
      <c r="LR19" s="431"/>
      <c r="LS19" s="431"/>
      <c r="LT19" s="431"/>
      <c r="LU19" s="431"/>
      <c r="LV19" s="431"/>
      <c r="LW19" s="431"/>
      <c r="LX19" s="431"/>
      <c r="LY19" s="431"/>
      <c r="LZ19" s="431"/>
      <c r="MA19" s="431"/>
      <c r="MB19" s="431"/>
      <c r="MC19" s="431"/>
      <c r="MD19" s="431"/>
      <c r="ME19" s="431"/>
      <c r="MF19" s="431"/>
      <c r="MG19" s="431"/>
      <c r="MH19" s="431"/>
      <c r="MI19" s="431"/>
      <c r="MJ19" s="431"/>
      <c r="MK19" s="431"/>
      <c r="ML19" s="431"/>
      <c r="MM19" s="431"/>
      <c r="MN19" s="431"/>
      <c r="MO19" s="431"/>
      <c r="MP19" s="431"/>
      <c r="MQ19" s="431"/>
      <c r="MR19" s="431"/>
      <c r="MS19" s="431"/>
      <c r="MT19" s="431"/>
      <c r="MU19" s="431"/>
      <c r="MV19" s="431"/>
      <c r="MW19" s="431"/>
      <c r="MX19" s="431"/>
      <c r="MY19" s="431"/>
      <c r="MZ19" s="431"/>
      <c r="NA19" s="431"/>
      <c r="NB19" s="431"/>
      <c r="NC19" s="431"/>
      <c r="ND19" s="431"/>
      <c r="NE19" s="431"/>
      <c r="NF19" s="431"/>
      <c r="NG19" s="431"/>
      <c r="NH19" s="431"/>
      <c r="NI19" s="431"/>
      <c r="NJ19" s="431"/>
      <c r="NK19" s="431"/>
      <c r="NL19" s="431"/>
      <c r="NM19" s="431"/>
      <c r="NN19" s="431"/>
      <c r="NO19" s="431"/>
      <c r="NP19" s="431"/>
      <c r="NQ19" s="431"/>
      <c r="NR19" s="431"/>
      <c r="NS19" s="431"/>
      <c r="NT19" s="431"/>
      <c r="NU19" s="431"/>
      <c r="NV19" s="431"/>
      <c r="NW19" s="431"/>
      <c r="NX19" s="431"/>
      <c r="NY19" s="431"/>
      <c r="NZ19" s="431"/>
      <c r="OA19" s="431"/>
      <c r="OB19" s="431"/>
      <c r="OC19" s="431"/>
      <c r="OD19" s="431"/>
      <c r="OE19" s="431"/>
      <c r="OF19" s="431"/>
      <c r="OG19" s="431"/>
      <c r="OH19" s="431"/>
      <c r="OI19" s="431"/>
      <c r="OJ19" s="431"/>
      <c r="OK19" s="431"/>
      <c r="OL19" s="431"/>
      <c r="OM19" s="431"/>
      <c r="ON19" s="431"/>
      <c r="OO19" s="431"/>
      <c r="OP19" s="431"/>
      <c r="OQ19" s="431"/>
      <c r="OR19" s="431"/>
      <c r="OS19" s="431"/>
      <c r="OT19" s="431"/>
      <c r="OU19" s="431"/>
      <c r="OV19" s="431"/>
      <c r="OW19" s="431"/>
      <c r="OX19" s="431"/>
      <c r="OY19" s="431"/>
      <c r="OZ19" s="431"/>
      <c r="PA19" s="431"/>
      <c r="PB19" s="431"/>
      <c r="PC19" s="431"/>
      <c r="PD19" s="431"/>
      <c r="PE19" s="431"/>
      <c r="PF19" s="431"/>
      <c r="PG19" s="431"/>
      <c r="PH19" s="431"/>
      <c r="PI19" s="431"/>
      <c r="PJ19" s="431"/>
      <c r="PK19" s="431"/>
      <c r="PL19" s="431"/>
      <c r="PM19" s="431"/>
      <c r="PN19" s="431"/>
      <c r="PO19" s="431"/>
      <c r="PP19" s="431"/>
      <c r="PQ19" s="431"/>
      <c r="PR19" s="431"/>
      <c r="PS19" s="431"/>
      <c r="PT19" s="431"/>
      <c r="PU19" s="431"/>
      <c r="PV19" s="431"/>
      <c r="PW19" s="431"/>
      <c r="PX19" s="431"/>
      <c r="PY19" s="431"/>
      <c r="PZ19" s="431"/>
      <c r="QA19" s="431"/>
      <c r="QB19" s="431"/>
      <c r="QC19" s="431"/>
      <c r="QD19" s="431"/>
      <c r="QE19" s="431"/>
      <c r="QF19" s="431"/>
      <c r="QG19" s="431"/>
      <c r="QH19" s="431"/>
      <c r="QI19" s="431"/>
      <c r="QJ19" s="431"/>
      <c r="QK19" s="431"/>
      <c r="QL19" s="431"/>
      <c r="QM19" s="431"/>
      <c r="QN19" s="431"/>
      <c r="QO19" s="431"/>
      <c r="QP19" s="431"/>
      <c r="QQ19" s="431"/>
      <c r="QR19" s="431"/>
      <c r="QS19" s="431"/>
      <c r="QT19" s="431"/>
      <c r="QU19" s="431"/>
      <c r="QV19" s="431"/>
      <c r="QW19" s="431"/>
      <c r="QX19" s="431"/>
      <c r="QY19" s="431"/>
      <c r="QZ19" s="431"/>
      <c r="RA19" s="431"/>
      <c r="RB19" s="431"/>
      <c r="RC19" s="431"/>
      <c r="RD19" s="431"/>
      <c r="RE19" s="431"/>
      <c r="RF19" s="431"/>
      <c r="RG19" s="431"/>
      <c r="RH19" s="431"/>
      <c r="RI19" s="431"/>
      <c r="RJ19" s="431"/>
      <c r="RK19" s="431"/>
      <c r="RL19" s="431"/>
      <c r="RM19" s="431"/>
      <c r="RN19" s="431"/>
      <c r="RO19" s="431"/>
      <c r="RP19" s="431"/>
      <c r="RQ19" s="431"/>
      <c r="RR19" s="431"/>
      <c r="RS19" s="431"/>
      <c r="RT19" s="431"/>
      <c r="RU19" s="431"/>
      <c r="RV19" s="431"/>
      <c r="RW19" s="431"/>
      <c r="RX19" s="431"/>
      <c r="RY19" s="431"/>
      <c r="RZ19" s="431"/>
      <c r="SA19" s="431"/>
      <c r="SB19" s="431"/>
      <c r="SC19" s="431"/>
      <c r="SD19" s="431"/>
      <c r="SE19" s="431"/>
      <c r="SF19" s="431"/>
      <c r="SG19" s="431"/>
      <c r="SH19" s="431"/>
      <c r="SI19" s="431"/>
      <c r="SJ19" s="431"/>
      <c r="SK19" s="431"/>
      <c r="SL19" s="431"/>
      <c r="SM19" s="431"/>
      <c r="SN19" s="431"/>
      <c r="SO19" s="431"/>
      <c r="SP19" s="431"/>
      <c r="SQ19" s="431"/>
      <c r="SR19" s="431"/>
      <c r="SS19" s="431"/>
      <c r="ST19" s="431"/>
      <c r="SU19" s="431"/>
      <c r="SV19" s="431"/>
      <c r="SW19" s="431"/>
      <c r="SX19" s="431"/>
      <c r="SY19" s="431"/>
      <c r="SZ19" s="431"/>
      <c r="TA19" s="431"/>
      <c r="TB19" s="431"/>
      <c r="TC19" s="431"/>
      <c r="TD19" s="431"/>
      <c r="TE19" s="431"/>
      <c r="TF19" s="431"/>
      <c r="TG19" s="431"/>
      <c r="TH19" s="431"/>
      <c r="TI19" s="431"/>
      <c r="TJ19" s="431"/>
      <c r="TK19" s="431"/>
      <c r="TL19" s="431"/>
      <c r="TM19" s="431"/>
      <c r="TN19" s="431"/>
      <c r="TO19" s="431"/>
      <c r="TP19" s="431"/>
      <c r="TQ19" s="431"/>
      <c r="TR19" s="431"/>
      <c r="TS19" s="431"/>
      <c r="TT19" s="431"/>
      <c r="TU19" s="431"/>
      <c r="TV19" s="431"/>
      <c r="TW19" s="431"/>
      <c r="TX19" s="431"/>
      <c r="TY19" s="431"/>
      <c r="TZ19" s="431"/>
      <c r="UA19" s="431"/>
      <c r="UB19" s="431"/>
      <c r="UC19" s="431"/>
      <c r="UD19" s="431"/>
      <c r="UE19" s="431"/>
      <c r="UF19" s="431"/>
      <c r="UG19" s="431"/>
      <c r="UH19" s="431"/>
      <c r="UI19" s="431"/>
      <c r="UJ19" s="431"/>
      <c r="UK19" s="431"/>
      <c r="UL19" s="431"/>
      <c r="UM19" s="431"/>
      <c r="UN19" s="431"/>
      <c r="UO19" s="431"/>
      <c r="UP19" s="431"/>
      <c r="UQ19" s="431"/>
      <c r="UR19" s="431"/>
      <c r="US19" s="431"/>
      <c r="UT19" s="431"/>
      <c r="UU19" s="431"/>
      <c r="UV19" s="431"/>
      <c r="UW19" s="431"/>
      <c r="UX19" s="431"/>
      <c r="UY19" s="431"/>
      <c r="UZ19" s="431"/>
      <c r="VA19" s="431"/>
      <c r="VB19" s="431"/>
      <c r="VC19" s="431"/>
      <c r="VD19" s="431"/>
      <c r="VE19" s="431"/>
      <c r="VF19" s="431"/>
      <c r="VG19" s="431"/>
      <c r="VH19" s="431"/>
      <c r="VI19" s="431"/>
      <c r="VJ19" s="431"/>
      <c r="VK19" s="431"/>
      <c r="VL19" s="431"/>
      <c r="VM19" s="431"/>
      <c r="VN19" s="431"/>
      <c r="VO19" s="431"/>
      <c r="VP19" s="431"/>
      <c r="VQ19" s="431"/>
      <c r="VR19" s="431"/>
      <c r="VS19" s="431"/>
      <c r="VT19" s="431"/>
      <c r="VU19" s="431"/>
      <c r="VV19" s="431"/>
      <c r="VW19" s="431"/>
      <c r="VX19" s="431"/>
      <c r="VY19" s="431"/>
      <c r="VZ19" s="431"/>
      <c r="WA19" s="431"/>
      <c r="WB19" s="431"/>
      <c r="WC19" s="431"/>
      <c r="WD19" s="431"/>
      <c r="WE19" s="431"/>
      <c r="WF19" s="431"/>
      <c r="WG19" s="431"/>
      <c r="WH19" s="431"/>
      <c r="WI19" s="431"/>
      <c r="WJ19" s="431"/>
      <c r="WK19" s="431"/>
      <c r="WL19" s="431"/>
      <c r="WM19" s="431"/>
      <c r="WN19" s="431"/>
      <c r="WO19" s="431"/>
      <c r="WP19" s="431"/>
      <c r="WQ19" s="431"/>
      <c r="WR19" s="431"/>
      <c r="WS19" s="431"/>
      <c r="WT19" s="431"/>
      <c r="WU19" s="431"/>
      <c r="WV19" s="431"/>
      <c r="WW19" s="431"/>
      <c r="WX19" s="431"/>
      <c r="WY19" s="431"/>
      <c r="WZ19" s="431"/>
      <c r="XA19" s="431"/>
      <c r="XB19" s="431"/>
      <c r="XC19" s="431"/>
      <c r="XD19" s="431"/>
      <c r="XE19" s="431"/>
      <c r="XF19" s="431"/>
      <c r="XG19" s="431"/>
      <c r="XH19" s="431"/>
      <c r="XI19" s="431"/>
      <c r="XJ19" s="431"/>
      <c r="XK19" s="431"/>
      <c r="XL19" s="431"/>
      <c r="XM19" s="431"/>
      <c r="XN19" s="431"/>
      <c r="XO19" s="431"/>
      <c r="XP19" s="431"/>
      <c r="XQ19" s="431"/>
      <c r="XR19" s="431"/>
      <c r="XS19" s="431"/>
      <c r="XT19" s="431"/>
      <c r="XU19" s="431"/>
      <c r="XV19" s="431"/>
      <c r="XW19" s="431"/>
      <c r="XX19" s="431"/>
      <c r="XY19" s="431"/>
      <c r="XZ19" s="431"/>
      <c r="YA19" s="431"/>
      <c r="YB19" s="431"/>
      <c r="YC19" s="431"/>
      <c r="YD19" s="431"/>
      <c r="YE19" s="431"/>
      <c r="YF19" s="431"/>
      <c r="YG19" s="431"/>
      <c r="YH19" s="431"/>
      <c r="YI19" s="431"/>
      <c r="YJ19" s="431"/>
      <c r="YK19" s="431"/>
      <c r="YL19" s="431"/>
      <c r="YM19" s="431"/>
      <c r="YN19" s="431"/>
      <c r="YO19" s="431"/>
      <c r="YP19" s="431"/>
      <c r="YQ19" s="431"/>
      <c r="YR19" s="431"/>
      <c r="YS19" s="431"/>
      <c r="YT19" s="431"/>
      <c r="YU19" s="431"/>
      <c r="YV19" s="431"/>
      <c r="YW19" s="431"/>
      <c r="YX19" s="431"/>
      <c r="YY19" s="431"/>
      <c r="YZ19" s="431"/>
      <c r="ZA19" s="431"/>
      <c r="ZB19" s="431"/>
      <c r="ZC19" s="431"/>
      <c r="ZD19" s="431"/>
      <c r="ZE19" s="431"/>
      <c r="ZF19" s="431"/>
      <c r="ZG19" s="431"/>
      <c r="ZH19" s="431"/>
      <c r="ZI19" s="431"/>
      <c r="ZJ19" s="431"/>
      <c r="ZK19" s="431"/>
      <c r="ZL19" s="431"/>
      <c r="ZM19" s="431"/>
      <c r="ZN19" s="431"/>
      <c r="ZO19" s="431"/>
      <c r="ZP19" s="431"/>
      <c r="ZQ19" s="431"/>
      <c r="ZR19" s="431"/>
      <c r="ZS19" s="431"/>
      <c r="ZT19" s="431"/>
      <c r="ZU19" s="431"/>
      <c r="ZV19" s="431"/>
      <c r="ZW19" s="431"/>
      <c r="ZX19" s="431"/>
      <c r="ZY19" s="431"/>
      <c r="ZZ19" s="431"/>
      <c r="AAA19" s="431"/>
      <c r="AAB19" s="431"/>
      <c r="AAC19" s="431"/>
      <c r="AAD19" s="431"/>
      <c r="AAE19" s="431"/>
      <c r="AAF19" s="431"/>
      <c r="AAG19" s="431"/>
      <c r="AAH19" s="431"/>
      <c r="AAI19" s="431"/>
      <c r="AAJ19" s="431"/>
      <c r="AAK19" s="431"/>
      <c r="AAL19" s="431"/>
      <c r="AAM19" s="431"/>
      <c r="AAN19" s="431"/>
      <c r="AAO19" s="431"/>
      <c r="AAP19" s="431"/>
      <c r="AAQ19" s="431"/>
      <c r="AAR19" s="431"/>
      <c r="AAS19" s="431"/>
      <c r="AAT19" s="431"/>
      <c r="AAU19" s="431"/>
      <c r="AAV19" s="431"/>
      <c r="AAW19" s="431"/>
      <c r="AAX19" s="431"/>
      <c r="AAY19" s="431"/>
      <c r="AAZ19" s="431"/>
      <c r="ABA19" s="431"/>
      <c r="ABB19" s="431"/>
      <c r="ABC19" s="431"/>
      <c r="ABD19" s="431"/>
      <c r="ABE19" s="431"/>
      <c r="ABF19" s="431"/>
      <c r="ABG19" s="431"/>
      <c r="ABH19" s="431"/>
      <c r="ABI19" s="431"/>
      <c r="ABJ19" s="431"/>
      <c r="ABK19" s="431"/>
      <c r="ABL19" s="431"/>
      <c r="ABM19" s="431"/>
      <c r="ABN19" s="431"/>
      <c r="ABO19" s="431"/>
      <c r="ABP19" s="431"/>
      <c r="ABQ19" s="431"/>
      <c r="ABR19" s="431"/>
      <c r="ABS19" s="431"/>
      <c r="ABT19" s="431"/>
      <c r="ABU19" s="431"/>
      <c r="ABV19" s="431"/>
      <c r="ABW19" s="431"/>
      <c r="ABX19" s="431"/>
      <c r="ABY19" s="431"/>
      <c r="ABZ19" s="431"/>
      <c r="ACA19" s="431"/>
      <c r="ACB19" s="431"/>
      <c r="ACC19" s="431"/>
      <c r="ACD19" s="431"/>
      <c r="ACE19" s="431"/>
      <c r="ACF19" s="431"/>
      <c r="ACG19" s="431"/>
      <c r="ACH19" s="431"/>
      <c r="ACI19" s="431"/>
      <c r="ACJ19" s="431"/>
      <c r="ACK19" s="431"/>
      <c r="ACL19" s="431"/>
      <c r="ACM19" s="431"/>
      <c r="ACN19" s="431"/>
      <c r="ACO19" s="431"/>
      <c r="ACP19" s="431"/>
      <c r="ACQ19" s="431"/>
      <c r="ACR19" s="431"/>
      <c r="ACS19" s="431"/>
      <c r="ACT19" s="431"/>
      <c r="ACU19" s="431"/>
      <c r="ACV19" s="431"/>
      <c r="ACW19" s="431"/>
      <c r="ACX19" s="431"/>
      <c r="ACY19" s="431"/>
      <c r="ACZ19" s="431"/>
      <c r="ADA19" s="431"/>
      <c r="ADB19" s="431"/>
      <c r="ADC19" s="431"/>
      <c r="ADD19" s="431"/>
      <c r="ADE19" s="431"/>
      <c r="ADF19" s="431"/>
      <c r="ADG19" s="431"/>
      <c r="ADH19" s="431"/>
      <c r="ADI19" s="431"/>
      <c r="ADJ19" s="431"/>
      <c r="ADK19" s="431"/>
      <c r="ADL19" s="431"/>
      <c r="ADM19" s="431"/>
      <c r="ADN19" s="431"/>
      <c r="ADO19" s="431"/>
      <c r="ADP19" s="431"/>
      <c r="ADQ19" s="431"/>
      <c r="ADR19" s="431"/>
      <c r="ADS19" s="431"/>
      <c r="ADT19" s="431"/>
      <c r="ADU19" s="431"/>
      <c r="ADV19" s="431"/>
      <c r="ADW19" s="431"/>
      <c r="ADX19" s="431"/>
      <c r="ADY19" s="431"/>
      <c r="ADZ19" s="431"/>
      <c r="AEA19" s="431"/>
      <c r="AEB19" s="431"/>
      <c r="AEC19" s="431"/>
      <c r="AED19" s="431"/>
      <c r="AEE19" s="431"/>
      <c r="AEF19" s="431"/>
      <c r="AEG19" s="431"/>
      <c r="AEH19" s="431"/>
      <c r="AEI19" s="431"/>
      <c r="AEJ19" s="431"/>
      <c r="AEK19" s="431"/>
      <c r="AEL19" s="431"/>
      <c r="AEM19" s="431"/>
      <c r="AEN19" s="431"/>
      <c r="AEO19" s="431"/>
      <c r="AEP19" s="431"/>
      <c r="AEQ19" s="431"/>
      <c r="AER19" s="431"/>
      <c r="AES19" s="431"/>
      <c r="AET19" s="431"/>
      <c r="AEU19" s="431"/>
      <c r="AEV19" s="431"/>
      <c r="AEW19" s="431"/>
      <c r="AEX19" s="431"/>
      <c r="AEY19" s="431"/>
      <c r="AEZ19" s="431"/>
      <c r="AFA19" s="431"/>
      <c r="AFB19" s="431"/>
      <c r="AFC19" s="431"/>
      <c r="AFD19" s="431"/>
      <c r="AFE19" s="431"/>
      <c r="AFF19" s="431"/>
      <c r="AFG19" s="431"/>
      <c r="AFH19" s="431"/>
      <c r="AFI19" s="431"/>
      <c r="AFJ19" s="431"/>
      <c r="AFK19" s="431"/>
      <c r="AFL19" s="431"/>
      <c r="AFM19" s="431"/>
      <c r="AFN19" s="431"/>
      <c r="AFO19" s="431"/>
      <c r="AFP19" s="431"/>
      <c r="AFQ19" s="431"/>
      <c r="AFR19" s="431"/>
      <c r="AFS19" s="431"/>
      <c r="AFT19" s="431"/>
      <c r="AFU19" s="431"/>
      <c r="AFV19" s="431"/>
      <c r="AFW19" s="431"/>
      <c r="AFX19" s="431"/>
      <c r="AFY19" s="431"/>
      <c r="AFZ19" s="431"/>
      <c r="AGA19" s="431"/>
      <c r="AGB19" s="431"/>
      <c r="AGC19" s="431"/>
      <c r="AGD19" s="431"/>
      <c r="AGE19" s="431"/>
      <c r="AGF19" s="431"/>
      <c r="AGG19" s="431"/>
      <c r="AGH19" s="431"/>
      <c r="AGI19" s="431"/>
      <c r="AGJ19" s="431"/>
      <c r="AGK19" s="431"/>
      <c r="AGL19" s="431"/>
      <c r="AGM19" s="431"/>
      <c r="AGN19" s="431"/>
      <c r="AGO19" s="431"/>
      <c r="AGP19" s="431"/>
      <c r="AGQ19" s="431"/>
      <c r="AGR19" s="431"/>
      <c r="AGS19" s="431"/>
      <c r="AGT19" s="431"/>
      <c r="AGU19" s="431"/>
      <c r="AGV19" s="431"/>
      <c r="AGW19" s="431"/>
      <c r="AGX19" s="431"/>
      <c r="AGY19" s="431"/>
      <c r="AGZ19" s="431"/>
      <c r="AHA19" s="431"/>
      <c r="AHB19" s="431"/>
      <c r="AHC19" s="431"/>
      <c r="AHD19" s="431"/>
      <c r="AHE19" s="431"/>
      <c r="AHF19" s="431"/>
      <c r="AHG19" s="431"/>
      <c r="AHH19" s="431"/>
      <c r="AHI19" s="431"/>
      <c r="AHJ19" s="431"/>
      <c r="AHK19" s="431"/>
      <c r="AHL19" s="431"/>
      <c r="AHM19" s="431"/>
      <c r="AHN19" s="431"/>
      <c r="AHO19" s="431"/>
      <c r="AHP19" s="431"/>
      <c r="AHQ19" s="431"/>
      <c r="AHR19" s="431"/>
      <c r="AHS19" s="431"/>
      <c r="AHT19" s="431"/>
      <c r="AHU19" s="431"/>
      <c r="AHV19" s="431"/>
      <c r="AHW19" s="431"/>
      <c r="AHX19" s="431"/>
      <c r="AHY19" s="431"/>
      <c r="AHZ19" s="431"/>
      <c r="AIA19" s="431"/>
      <c r="AIB19" s="431"/>
      <c r="AIC19" s="431"/>
      <c r="AID19" s="431"/>
      <c r="AIE19" s="431"/>
      <c r="AIF19" s="431"/>
      <c r="AIG19" s="431"/>
      <c r="AIH19" s="431"/>
      <c r="AII19" s="431"/>
      <c r="AIJ19" s="431"/>
      <c r="AIK19" s="431"/>
      <c r="AIL19" s="431"/>
      <c r="AIM19" s="431"/>
      <c r="AIN19" s="431"/>
      <c r="AIO19" s="431"/>
      <c r="AIP19" s="431"/>
      <c r="AIQ19" s="431"/>
      <c r="AIR19" s="431"/>
      <c r="AIS19" s="431"/>
      <c r="AIT19" s="431"/>
      <c r="AIU19" s="431"/>
      <c r="AIV19" s="431"/>
      <c r="AIW19" s="431"/>
      <c r="AIX19" s="431"/>
      <c r="AIY19" s="431"/>
      <c r="AIZ19" s="431"/>
      <c r="AJA19" s="431"/>
      <c r="AJB19" s="431"/>
      <c r="AJC19" s="431"/>
      <c r="AJD19" s="431"/>
      <c r="AJE19" s="431"/>
      <c r="AJF19" s="431"/>
      <c r="AJG19" s="431"/>
      <c r="AJH19" s="431"/>
      <c r="AJI19" s="431"/>
      <c r="AJJ19" s="431"/>
      <c r="AJK19" s="431"/>
      <c r="AJL19" s="431"/>
      <c r="AJM19" s="431"/>
      <c r="AJN19" s="431"/>
      <c r="AJO19" s="431"/>
      <c r="AJP19" s="431"/>
      <c r="AJQ19" s="431"/>
      <c r="AJR19" s="431"/>
      <c r="AJS19" s="431"/>
      <c r="AJT19" s="431"/>
      <c r="AJU19" s="431"/>
      <c r="AJV19" s="431"/>
      <c r="AJW19" s="431"/>
      <c r="AJX19" s="431"/>
      <c r="AJY19" s="431"/>
      <c r="AJZ19" s="431"/>
      <c r="AKA19" s="431"/>
      <c r="AKB19" s="431"/>
      <c r="AKC19" s="431"/>
      <c r="AKD19" s="431"/>
      <c r="AKE19" s="431"/>
      <c r="AKF19" s="431"/>
      <c r="AKG19" s="431"/>
      <c r="AKH19" s="431"/>
      <c r="AKI19" s="431"/>
      <c r="AKJ19" s="431"/>
      <c r="AKK19" s="431"/>
      <c r="AKL19" s="431"/>
      <c r="AKM19" s="431"/>
      <c r="AKN19" s="431"/>
      <c r="AKO19" s="431"/>
      <c r="AKP19" s="431"/>
      <c r="AKQ19" s="431"/>
      <c r="AKR19" s="431"/>
      <c r="AKS19" s="431"/>
      <c r="AKT19" s="431"/>
      <c r="AKU19" s="431"/>
      <c r="AKV19" s="431"/>
      <c r="AKW19" s="431"/>
      <c r="AKX19" s="431"/>
      <c r="AKY19" s="431"/>
      <c r="AKZ19" s="431"/>
      <c r="ALA19" s="431"/>
      <c r="ALB19" s="431"/>
      <c r="ALC19" s="431"/>
      <c r="ALD19" s="431"/>
      <c r="ALE19" s="431"/>
      <c r="ALF19" s="431"/>
      <c r="ALG19" s="431"/>
      <c r="ALH19" s="431"/>
      <c r="ALI19" s="431"/>
      <c r="ALJ19" s="431"/>
      <c r="ALK19" s="431"/>
      <c r="ALL19" s="431"/>
      <c r="ALM19" s="431"/>
      <c r="ALN19" s="431"/>
      <c r="ALO19" s="431"/>
      <c r="ALP19" s="431"/>
      <c r="ALQ19" s="431"/>
      <c r="ALR19" s="431"/>
      <c r="ALS19" s="431"/>
      <c r="ALT19" s="431"/>
      <c r="ALU19" s="431"/>
      <c r="ALV19" s="431"/>
      <c r="ALW19" s="431"/>
      <c r="ALX19" s="431"/>
      <c r="ALY19" s="431"/>
      <c r="ALZ19" s="431"/>
      <c r="AMA19" s="431"/>
      <c r="AMB19" s="431"/>
      <c r="AMC19" s="431"/>
      <c r="AMD19" s="431"/>
      <c r="AME19" s="431"/>
      <c r="AMF19" s="431"/>
      <c r="AMG19" s="431"/>
      <c r="AMH19" s="431"/>
      <c r="AMI19" s="431"/>
      <c r="AMJ19" s="431"/>
      <c r="AMK19" s="431"/>
      <c r="AML19" s="431"/>
      <c r="AMM19" s="431"/>
      <c r="AMN19" s="431"/>
      <c r="AMO19" s="431"/>
      <c r="AMP19" s="431"/>
      <c r="AMQ19" s="431"/>
      <c r="AMR19" s="431"/>
      <c r="AMS19" s="431"/>
      <c r="AMT19" s="431"/>
      <c r="AMU19" s="431"/>
      <c r="AMV19" s="431"/>
      <c r="AMW19" s="431"/>
      <c r="AMX19" s="431"/>
      <c r="AMY19" s="431"/>
      <c r="AMZ19" s="431"/>
      <c r="ANA19" s="431"/>
      <c r="ANB19" s="431"/>
      <c r="ANC19" s="431"/>
      <c r="AND19" s="431"/>
      <c r="ANE19" s="431"/>
      <c r="ANF19" s="431"/>
      <c r="ANG19" s="431"/>
      <c r="ANH19" s="431"/>
      <c r="ANI19" s="431"/>
      <c r="ANJ19" s="431"/>
      <c r="ANK19" s="431"/>
      <c r="ANL19" s="431"/>
      <c r="ANM19" s="431"/>
      <c r="ANN19" s="431"/>
      <c r="ANO19" s="431"/>
      <c r="ANP19" s="431"/>
      <c r="ANQ19" s="431"/>
      <c r="ANR19" s="431"/>
      <c r="ANS19" s="431"/>
      <c r="ANT19" s="431"/>
      <c r="ANU19" s="431"/>
      <c r="ANV19" s="431"/>
      <c r="ANW19" s="431"/>
      <c r="ANX19" s="431"/>
      <c r="ANY19" s="431"/>
      <c r="ANZ19" s="431"/>
      <c r="AOA19" s="431"/>
      <c r="AOB19" s="431"/>
      <c r="AOC19" s="431"/>
      <c r="AOD19" s="431"/>
      <c r="AOE19" s="431"/>
      <c r="AOF19" s="431"/>
      <c r="AOG19" s="431"/>
      <c r="AOH19" s="431"/>
      <c r="AOI19" s="431"/>
      <c r="AOJ19" s="431"/>
      <c r="AOK19" s="431"/>
      <c r="AOL19" s="431"/>
      <c r="AOM19" s="431"/>
      <c r="AON19" s="431"/>
      <c r="AOO19" s="431"/>
      <c r="AOP19" s="431"/>
      <c r="AOQ19" s="431"/>
      <c r="AOR19" s="431"/>
      <c r="AOS19" s="431"/>
      <c r="AOT19" s="431"/>
      <c r="AOU19" s="431"/>
      <c r="AOV19" s="431"/>
      <c r="AOW19" s="431"/>
      <c r="AOX19" s="431"/>
      <c r="AOY19" s="431"/>
      <c r="AOZ19" s="431"/>
      <c r="APA19" s="431"/>
      <c r="APB19" s="431"/>
      <c r="APC19" s="431"/>
      <c r="APD19" s="431"/>
      <c r="APE19" s="431"/>
      <c r="APF19" s="431"/>
      <c r="APG19" s="431"/>
      <c r="APH19" s="431"/>
      <c r="API19" s="431"/>
      <c r="APJ19" s="431"/>
      <c r="APK19" s="431"/>
      <c r="APL19" s="431"/>
      <c r="APM19" s="431"/>
      <c r="APN19" s="431"/>
      <c r="APO19" s="431"/>
      <c r="APP19" s="431"/>
      <c r="APQ19" s="431"/>
      <c r="APR19" s="431"/>
      <c r="APS19" s="431"/>
      <c r="APT19" s="431"/>
      <c r="APU19" s="431"/>
      <c r="APV19" s="431"/>
      <c r="APW19" s="431"/>
      <c r="APX19" s="431"/>
      <c r="APY19" s="431"/>
      <c r="APZ19" s="431"/>
      <c r="AQA19" s="431"/>
      <c r="AQB19" s="431"/>
      <c r="AQC19" s="431"/>
      <c r="AQD19" s="431"/>
      <c r="AQE19" s="431"/>
      <c r="AQF19" s="431"/>
      <c r="AQG19" s="431"/>
      <c r="AQH19" s="431"/>
      <c r="AQI19" s="431"/>
      <c r="AQJ19" s="431"/>
      <c r="AQK19" s="431"/>
      <c r="AQL19" s="431"/>
      <c r="AQM19" s="431"/>
      <c r="AQN19" s="431"/>
      <c r="AQO19" s="431"/>
      <c r="AQP19" s="431"/>
      <c r="AQQ19" s="431"/>
      <c r="AQR19" s="431"/>
      <c r="AQS19" s="431"/>
      <c r="AQT19" s="431"/>
      <c r="AQU19" s="431"/>
      <c r="AQV19" s="431"/>
      <c r="AQW19" s="431"/>
      <c r="AQX19" s="431"/>
      <c r="AQY19" s="431"/>
      <c r="AQZ19" s="431"/>
      <c r="ARA19" s="431"/>
      <c r="ARB19" s="431"/>
      <c r="ARC19" s="431"/>
      <c r="ARD19" s="431"/>
      <c r="ARE19" s="431"/>
      <c r="ARF19" s="431"/>
      <c r="ARG19" s="431"/>
      <c r="ARH19" s="431"/>
      <c r="ARI19" s="431"/>
      <c r="ARJ19" s="431"/>
      <c r="ARK19" s="431"/>
      <c r="ARL19" s="431"/>
      <c r="ARM19" s="431"/>
      <c r="ARN19" s="431"/>
      <c r="ARO19" s="431"/>
      <c r="ARP19" s="431"/>
      <c r="ARQ19" s="431"/>
      <c r="ARR19" s="431"/>
      <c r="ARS19" s="431"/>
      <c r="ART19" s="431"/>
      <c r="ARU19" s="431"/>
      <c r="ARV19" s="431"/>
      <c r="ARW19" s="431"/>
      <c r="ARX19" s="431"/>
      <c r="ARY19" s="431"/>
      <c r="ARZ19" s="431"/>
      <c r="ASA19" s="431"/>
      <c r="ASB19" s="431"/>
      <c r="ASC19" s="431"/>
      <c r="ASD19" s="431"/>
      <c r="ASE19" s="431"/>
      <c r="ASF19" s="431"/>
      <c r="ASG19" s="431"/>
      <c r="ASH19" s="431"/>
      <c r="ASI19" s="431"/>
      <c r="ASJ19" s="431"/>
      <c r="ASK19" s="431"/>
      <c r="ASL19" s="431"/>
      <c r="ASM19" s="431"/>
      <c r="ASN19" s="431"/>
      <c r="ASO19" s="431"/>
      <c r="ASP19" s="431"/>
      <c r="ASQ19" s="431"/>
      <c r="ASR19" s="431"/>
      <c r="ASS19" s="431"/>
      <c r="AST19" s="431"/>
      <c r="ASU19" s="431"/>
      <c r="ASV19" s="431"/>
      <c r="ASW19" s="431"/>
      <c r="ASX19" s="431"/>
      <c r="ASY19" s="431"/>
      <c r="ASZ19" s="431"/>
      <c r="ATA19" s="431"/>
      <c r="ATB19" s="431"/>
      <c r="ATC19" s="431"/>
      <c r="ATD19" s="431"/>
      <c r="ATE19" s="431"/>
      <c r="ATF19" s="431"/>
      <c r="ATG19" s="431"/>
      <c r="ATH19" s="431"/>
      <c r="ATI19" s="431"/>
      <c r="ATJ19" s="431"/>
      <c r="ATK19" s="431"/>
      <c r="ATL19" s="431"/>
      <c r="ATM19" s="431"/>
      <c r="ATN19" s="431"/>
      <c r="ATO19" s="431"/>
      <c r="ATP19" s="431"/>
      <c r="ATQ19" s="431"/>
      <c r="ATR19" s="431"/>
      <c r="ATS19" s="431"/>
      <c r="ATT19" s="431"/>
      <c r="ATU19" s="431"/>
      <c r="ATV19" s="431"/>
      <c r="ATW19" s="431"/>
      <c r="ATX19" s="431"/>
      <c r="ATY19" s="431"/>
      <c r="ATZ19" s="431"/>
      <c r="AUA19" s="431"/>
      <c r="AUB19" s="431"/>
      <c r="AUC19" s="431"/>
      <c r="AUD19" s="431"/>
      <c r="AUE19" s="431"/>
      <c r="AUF19" s="431"/>
      <c r="AUG19" s="431"/>
      <c r="AUH19" s="431"/>
      <c r="AUI19" s="431"/>
      <c r="AUJ19" s="431"/>
      <c r="AUK19" s="431"/>
      <c r="AUL19" s="431"/>
      <c r="AUM19" s="431"/>
      <c r="AUN19" s="431"/>
      <c r="AUO19" s="431"/>
      <c r="AUP19" s="431"/>
      <c r="AUQ19" s="431"/>
      <c r="AUR19" s="431"/>
      <c r="AUS19" s="431"/>
      <c r="AUT19" s="431"/>
      <c r="AUU19" s="431"/>
      <c r="AUV19" s="431"/>
      <c r="AUW19" s="431"/>
      <c r="AUX19" s="431"/>
      <c r="AUY19" s="431"/>
      <c r="AUZ19" s="431"/>
      <c r="AVA19" s="431"/>
      <c r="AVB19" s="431"/>
      <c r="AVC19" s="431"/>
      <c r="AVD19" s="431"/>
      <c r="AVE19" s="431"/>
      <c r="AVF19" s="431"/>
      <c r="AVG19" s="431"/>
      <c r="AVH19" s="431"/>
      <c r="AVI19" s="431"/>
      <c r="AVJ19" s="431"/>
      <c r="AVK19" s="431"/>
      <c r="AVL19" s="431"/>
      <c r="AVM19" s="431"/>
      <c r="AVN19" s="431"/>
      <c r="AVO19" s="431"/>
      <c r="AVP19" s="431"/>
      <c r="AVQ19" s="431"/>
      <c r="AVR19" s="431"/>
      <c r="AVS19" s="431"/>
      <c r="AVT19" s="431"/>
      <c r="AVU19" s="431"/>
      <c r="AVV19" s="431"/>
      <c r="AVW19" s="431"/>
      <c r="AVX19" s="431"/>
      <c r="AVY19" s="431"/>
      <c r="AVZ19" s="431"/>
      <c r="AWA19" s="431"/>
      <c r="AWB19" s="431"/>
      <c r="AWC19" s="431"/>
      <c r="AWD19" s="431"/>
      <c r="AWE19" s="431"/>
      <c r="AWF19" s="431"/>
      <c r="AWG19" s="431"/>
      <c r="AWH19" s="431"/>
      <c r="AWI19" s="431"/>
      <c r="AWJ19" s="431"/>
      <c r="AWK19" s="431"/>
      <c r="AWL19" s="431"/>
      <c r="AWM19" s="431"/>
      <c r="AWN19" s="431"/>
      <c r="AWO19" s="431"/>
      <c r="AWP19" s="431"/>
      <c r="AWQ19" s="431"/>
      <c r="AWR19" s="431"/>
      <c r="AWS19" s="431"/>
      <c r="AWT19" s="431"/>
      <c r="AWU19" s="431"/>
      <c r="AWV19" s="431"/>
      <c r="AWW19" s="431"/>
      <c r="AWX19" s="431"/>
      <c r="AWY19" s="431"/>
      <c r="AWZ19" s="431"/>
      <c r="AXA19" s="431"/>
      <c r="AXB19" s="431"/>
      <c r="AXC19" s="431"/>
      <c r="AXD19" s="431"/>
      <c r="AXE19" s="431"/>
      <c r="AXF19" s="431"/>
      <c r="AXG19" s="431"/>
      <c r="AXH19" s="431"/>
      <c r="AXI19" s="431"/>
      <c r="AXJ19" s="431"/>
      <c r="AXK19" s="431"/>
      <c r="AXL19" s="431"/>
      <c r="AXM19" s="431"/>
      <c r="AXN19" s="431"/>
      <c r="AXO19" s="431"/>
      <c r="AXP19" s="431"/>
      <c r="AXQ19" s="431"/>
      <c r="AXR19" s="431"/>
      <c r="AXS19" s="431"/>
      <c r="AXT19" s="431"/>
      <c r="AXU19" s="431"/>
      <c r="AXV19" s="431"/>
      <c r="AXW19" s="431"/>
      <c r="AXX19" s="431"/>
      <c r="AXY19" s="431"/>
      <c r="AXZ19" s="431"/>
      <c r="AYA19" s="431"/>
      <c r="AYB19" s="431"/>
      <c r="AYC19" s="431"/>
      <c r="AYD19" s="431"/>
      <c r="AYE19" s="431"/>
      <c r="AYF19" s="431"/>
      <c r="AYG19" s="431"/>
      <c r="AYH19" s="431"/>
      <c r="AYI19" s="431"/>
      <c r="AYJ19" s="431"/>
      <c r="AYK19" s="431"/>
      <c r="AYL19" s="431"/>
      <c r="AYM19" s="431"/>
      <c r="AYN19" s="431"/>
      <c r="AYO19" s="431"/>
      <c r="AYP19" s="431"/>
      <c r="AYQ19" s="431"/>
      <c r="AYR19" s="431"/>
      <c r="AYS19" s="431"/>
      <c r="AYT19" s="431"/>
      <c r="AYU19" s="431"/>
      <c r="AYV19" s="431"/>
      <c r="AYW19" s="431"/>
      <c r="AYX19" s="431"/>
      <c r="AYY19" s="431"/>
      <c r="AYZ19" s="431"/>
      <c r="AZA19" s="431"/>
      <c r="AZB19" s="431"/>
      <c r="AZC19" s="431"/>
      <c r="AZD19" s="431"/>
      <c r="AZE19" s="431"/>
      <c r="AZF19" s="431"/>
      <c r="AZG19" s="431"/>
      <c r="AZH19" s="431"/>
      <c r="AZI19" s="431"/>
      <c r="AZJ19" s="431"/>
      <c r="AZK19" s="431"/>
      <c r="AZL19" s="431"/>
      <c r="AZM19" s="431"/>
      <c r="AZN19" s="431"/>
      <c r="AZO19" s="431"/>
      <c r="AZP19" s="431"/>
      <c r="AZQ19" s="431"/>
      <c r="AZR19" s="431"/>
      <c r="AZS19" s="431"/>
      <c r="AZT19" s="431"/>
      <c r="AZU19" s="431"/>
      <c r="AZV19" s="431"/>
      <c r="AZW19" s="431"/>
      <c r="AZX19" s="431"/>
      <c r="AZY19" s="431"/>
      <c r="AZZ19" s="431"/>
      <c r="BAA19" s="431"/>
      <c r="BAB19" s="431"/>
      <c r="BAC19" s="431"/>
      <c r="BAD19" s="431"/>
      <c r="BAE19" s="431"/>
      <c r="BAF19" s="431"/>
      <c r="BAG19" s="431"/>
      <c r="BAH19" s="431"/>
      <c r="BAI19" s="431"/>
      <c r="BAJ19" s="431"/>
      <c r="BAK19" s="431"/>
      <c r="BAL19" s="431"/>
      <c r="BAM19" s="431"/>
      <c r="BAN19" s="431"/>
      <c r="BAO19" s="431"/>
      <c r="BAP19" s="431"/>
      <c r="BAQ19" s="431"/>
      <c r="BAR19" s="431"/>
      <c r="BAS19" s="431"/>
      <c r="BAT19" s="431"/>
      <c r="BAU19" s="431"/>
      <c r="BAV19" s="431"/>
      <c r="BAW19" s="431"/>
      <c r="BAX19" s="431"/>
      <c r="BAY19" s="431"/>
      <c r="BAZ19" s="431"/>
      <c r="BBA19" s="431"/>
      <c r="BBB19" s="431"/>
      <c r="BBC19" s="431"/>
      <c r="BBD19" s="431"/>
      <c r="BBE19" s="431"/>
      <c r="BBF19" s="431"/>
      <c r="BBG19" s="431"/>
      <c r="BBH19" s="431"/>
      <c r="BBI19" s="431"/>
      <c r="BBJ19" s="431"/>
      <c r="BBK19" s="431"/>
      <c r="BBL19" s="431"/>
      <c r="BBM19" s="431"/>
      <c r="BBN19" s="431"/>
      <c r="BBO19" s="431"/>
      <c r="BBP19" s="431"/>
      <c r="BBQ19" s="431"/>
      <c r="BBR19" s="431"/>
      <c r="BBS19" s="431"/>
      <c r="BBT19" s="431"/>
      <c r="BBU19" s="431"/>
      <c r="BBV19" s="431"/>
      <c r="BBW19" s="431"/>
      <c r="BBX19" s="431"/>
      <c r="BBY19" s="431"/>
      <c r="BBZ19" s="431"/>
      <c r="BCA19" s="431"/>
      <c r="BCB19" s="431"/>
      <c r="BCC19" s="431"/>
      <c r="BCD19" s="431"/>
      <c r="BCE19" s="431"/>
      <c r="BCF19" s="431"/>
      <c r="BCG19" s="431"/>
      <c r="BCH19" s="431"/>
      <c r="BCI19" s="431"/>
      <c r="BCJ19" s="431"/>
      <c r="BCK19" s="431"/>
      <c r="BCL19" s="431"/>
      <c r="BCM19" s="431"/>
      <c r="BCN19" s="431"/>
      <c r="BCO19" s="431"/>
      <c r="BCP19" s="431"/>
      <c r="BCQ19" s="431"/>
      <c r="BCR19" s="431"/>
      <c r="BCS19" s="431"/>
      <c r="BCT19" s="431"/>
      <c r="BCU19" s="431"/>
      <c r="BCV19" s="431"/>
      <c r="BCW19" s="431"/>
      <c r="BCX19" s="431"/>
      <c r="BCY19" s="431"/>
      <c r="BCZ19" s="431"/>
      <c r="BDA19" s="431"/>
      <c r="BDB19" s="431"/>
      <c r="BDC19" s="431"/>
      <c r="BDD19" s="431"/>
      <c r="BDE19" s="431"/>
      <c r="BDF19" s="431"/>
      <c r="BDG19" s="431"/>
      <c r="BDH19" s="431"/>
      <c r="BDI19" s="431"/>
      <c r="BDJ19" s="431"/>
      <c r="BDK19" s="431"/>
      <c r="BDL19" s="431"/>
      <c r="BDM19" s="431"/>
      <c r="BDN19" s="431"/>
      <c r="BDO19" s="431"/>
      <c r="BDP19" s="431"/>
      <c r="BDQ19" s="431"/>
      <c r="BDR19" s="431"/>
      <c r="BDS19" s="431"/>
      <c r="BDT19" s="431"/>
      <c r="BDU19" s="431"/>
      <c r="BDV19" s="431"/>
      <c r="BDW19" s="431"/>
      <c r="BDX19" s="431"/>
      <c r="BDY19" s="431"/>
      <c r="BDZ19" s="431"/>
      <c r="BEA19" s="431"/>
      <c r="BEB19" s="431"/>
      <c r="BEC19" s="431"/>
      <c r="BED19" s="431"/>
      <c r="BEE19" s="431"/>
      <c r="BEF19" s="431"/>
      <c r="BEG19" s="431"/>
      <c r="BEH19" s="431"/>
      <c r="BEI19" s="431"/>
      <c r="BEJ19" s="431"/>
      <c r="BEK19" s="431"/>
      <c r="BEL19" s="431"/>
      <c r="BEM19" s="431"/>
      <c r="BEN19" s="431"/>
      <c r="BEO19" s="431"/>
      <c r="BEP19" s="431"/>
      <c r="BEQ19" s="431"/>
      <c r="BER19" s="431"/>
      <c r="BES19" s="431"/>
      <c r="BET19" s="431"/>
      <c r="BEU19" s="431"/>
      <c r="BEV19" s="431"/>
      <c r="BEW19" s="431"/>
      <c r="BEX19" s="431"/>
      <c r="BEY19" s="431"/>
      <c r="BEZ19" s="431"/>
      <c r="BFA19" s="431"/>
      <c r="BFB19" s="431"/>
      <c r="BFC19" s="431"/>
      <c r="BFD19" s="431"/>
      <c r="BFE19" s="431"/>
      <c r="BFF19" s="431"/>
      <c r="BFG19" s="431"/>
      <c r="BFH19" s="431"/>
      <c r="BFI19" s="431"/>
      <c r="BFJ19" s="431"/>
      <c r="BFK19" s="431"/>
      <c r="BFL19" s="431"/>
      <c r="BFM19" s="431"/>
      <c r="BFN19" s="431"/>
      <c r="BFO19" s="431"/>
      <c r="BFP19" s="431"/>
      <c r="BFQ19" s="431"/>
      <c r="BFR19" s="431"/>
      <c r="BFS19" s="431"/>
      <c r="BFT19" s="431"/>
      <c r="BFU19" s="431"/>
      <c r="BFV19" s="431"/>
      <c r="BFW19" s="431"/>
      <c r="BFX19" s="431"/>
      <c r="BFY19" s="431"/>
      <c r="BFZ19" s="431"/>
      <c r="BGA19" s="431"/>
      <c r="BGB19" s="431"/>
      <c r="BGC19" s="431"/>
      <c r="BGD19" s="431"/>
      <c r="BGE19" s="431"/>
      <c r="BGF19" s="431"/>
      <c r="BGG19" s="431"/>
      <c r="BGH19" s="431"/>
      <c r="BGI19" s="431"/>
      <c r="BGJ19" s="431"/>
      <c r="BGK19" s="431"/>
      <c r="BGL19" s="431"/>
      <c r="BGM19" s="431"/>
      <c r="BGN19" s="431"/>
      <c r="BGO19" s="431"/>
      <c r="BGP19" s="431"/>
      <c r="BGQ19" s="431"/>
      <c r="BGR19" s="431"/>
      <c r="BGS19" s="431"/>
      <c r="BGT19" s="431"/>
      <c r="BGU19" s="431"/>
      <c r="BGV19" s="431"/>
      <c r="BGW19" s="431"/>
      <c r="BGX19" s="431"/>
      <c r="BGY19" s="431"/>
      <c r="BGZ19" s="431"/>
      <c r="BHA19" s="431"/>
      <c r="BHB19" s="431"/>
      <c r="BHC19" s="431"/>
      <c r="BHD19" s="431"/>
      <c r="BHE19" s="431"/>
      <c r="BHF19" s="431"/>
      <c r="BHG19" s="431"/>
      <c r="BHH19" s="431"/>
      <c r="BHI19" s="431"/>
      <c r="BHJ19" s="431"/>
      <c r="BHK19" s="431"/>
      <c r="BHL19" s="431"/>
      <c r="BHM19" s="431"/>
      <c r="BHN19" s="431"/>
      <c r="BHO19" s="431"/>
      <c r="BHP19" s="431"/>
      <c r="BHQ19" s="431"/>
      <c r="BHR19" s="431"/>
      <c r="BHS19" s="431"/>
      <c r="BHT19" s="431"/>
      <c r="BHU19" s="431"/>
      <c r="BHV19" s="431"/>
      <c r="BHW19" s="431"/>
      <c r="BHX19" s="431"/>
      <c r="BHY19" s="431"/>
      <c r="BHZ19" s="431"/>
      <c r="BIA19" s="431"/>
      <c r="BIB19" s="431"/>
      <c r="BIC19" s="431"/>
      <c r="BID19" s="431"/>
      <c r="BIE19" s="431"/>
      <c r="BIF19" s="431"/>
      <c r="BIG19" s="431"/>
      <c r="BIH19" s="431"/>
      <c r="BII19" s="431"/>
      <c r="BIJ19" s="431"/>
      <c r="BIK19" s="431"/>
      <c r="BIL19" s="431"/>
      <c r="BIM19" s="431"/>
      <c r="BIN19" s="431"/>
      <c r="BIO19" s="431"/>
      <c r="BIP19" s="431"/>
      <c r="BIQ19" s="431"/>
      <c r="BIR19" s="431"/>
      <c r="BIS19" s="431"/>
      <c r="BIT19" s="431"/>
      <c r="BIU19" s="431"/>
      <c r="BIV19" s="431"/>
      <c r="BIW19" s="431"/>
      <c r="BIX19" s="431"/>
      <c r="BIY19" s="431"/>
      <c r="BIZ19" s="431"/>
      <c r="BJA19" s="431"/>
      <c r="BJB19" s="431"/>
      <c r="BJC19" s="431"/>
      <c r="BJD19" s="431"/>
      <c r="BJE19" s="431"/>
      <c r="BJF19" s="431"/>
      <c r="BJG19" s="431"/>
      <c r="BJH19" s="431"/>
      <c r="BJI19" s="431"/>
      <c r="BJJ19" s="431"/>
      <c r="BJK19" s="431"/>
      <c r="BJL19" s="431"/>
      <c r="BJM19" s="431"/>
      <c r="BJN19" s="431"/>
      <c r="BJO19" s="431"/>
      <c r="BJP19" s="431"/>
      <c r="BJQ19" s="431"/>
      <c r="BJR19" s="431"/>
      <c r="BJS19" s="431"/>
      <c r="BJT19" s="431"/>
      <c r="BJU19" s="431"/>
      <c r="BJV19" s="431"/>
      <c r="BJW19" s="431"/>
      <c r="BJX19" s="431"/>
      <c r="BJY19" s="431"/>
      <c r="BJZ19" s="431"/>
      <c r="BKA19" s="431"/>
      <c r="BKB19" s="431"/>
      <c r="BKC19" s="431"/>
      <c r="BKD19" s="431"/>
      <c r="BKE19" s="431"/>
      <c r="BKF19" s="431"/>
      <c r="BKG19" s="431"/>
      <c r="BKH19" s="431"/>
      <c r="BKI19" s="431"/>
      <c r="BKJ19" s="431"/>
      <c r="BKK19" s="431"/>
      <c r="BKL19" s="431"/>
      <c r="BKM19" s="431"/>
      <c r="BKN19" s="431"/>
      <c r="BKO19" s="431"/>
      <c r="BKP19" s="431"/>
      <c r="BKQ19" s="431"/>
      <c r="BKR19" s="431"/>
      <c r="BKS19" s="431"/>
      <c r="BKT19" s="431"/>
      <c r="BKU19" s="431"/>
      <c r="BKV19" s="431"/>
      <c r="BKW19" s="431"/>
      <c r="BKX19" s="431"/>
      <c r="BKY19" s="431"/>
      <c r="BKZ19" s="431"/>
      <c r="BLA19" s="431"/>
      <c r="BLB19" s="431"/>
      <c r="BLC19" s="431"/>
      <c r="BLD19" s="431"/>
      <c r="BLE19" s="431"/>
      <c r="BLF19" s="431"/>
      <c r="BLG19" s="431"/>
      <c r="BLH19" s="431"/>
      <c r="BLI19" s="431"/>
      <c r="BLJ19" s="431"/>
      <c r="BLK19" s="431"/>
      <c r="BLL19" s="431"/>
      <c r="BLM19" s="431"/>
      <c r="BLN19" s="431"/>
      <c r="BLO19" s="431"/>
      <c r="BLP19" s="431"/>
      <c r="BLQ19" s="431"/>
      <c r="BLR19" s="431"/>
      <c r="BLS19" s="431"/>
      <c r="BLT19" s="431"/>
      <c r="BLU19" s="431"/>
      <c r="BLV19" s="431"/>
      <c r="BLW19" s="431"/>
      <c r="BLX19" s="431"/>
      <c r="BLY19" s="431"/>
      <c r="BLZ19" s="431"/>
      <c r="BMA19" s="431"/>
      <c r="BMB19" s="431"/>
      <c r="BMC19" s="431"/>
      <c r="BMD19" s="431"/>
      <c r="BME19" s="431"/>
      <c r="BMF19" s="431"/>
      <c r="BMG19" s="431"/>
      <c r="BMH19" s="431"/>
      <c r="BMI19" s="431"/>
      <c r="BMJ19" s="431"/>
      <c r="BMK19" s="431"/>
      <c r="BML19" s="431"/>
      <c r="BMM19" s="431"/>
      <c r="BMN19" s="431"/>
      <c r="BMO19" s="431"/>
      <c r="BMP19" s="431"/>
      <c r="BMQ19" s="431"/>
      <c r="BMR19" s="431"/>
      <c r="BMS19" s="431"/>
      <c r="BMT19" s="431"/>
      <c r="BMU19" s="431"/>
      <c r="BMV19" s="431"/>
      <c r="BMW19" s="431"/>
      <c r="BMX19" s="431"/>
      <c r="BMY19" s="431"/>
      <c r="BMZ19" s="431"/>
      <c r="BNA19" s="431"/>
      <c r="BNB19" s="431"/>
      <c r="BNC19" s="431"/>
      <c r="BND19" s="431"/>
      <c r="BNE19" s="431"/>
      <c r="BNF19" s="431"/>
      <c r="BNG19" s="431"/>
      <c r="BNH19" s="431"/>
      <c r="BNI19" s="431"/>
      <c r="BNJ19" s="431"/>
      <c r="BNK19" s="431"/>
      <c r="BNL19" s="431"/>
      <c r="BNM19" s="431"/>
      <c r="BNN19" s="431"/>
      <c r="BNO19" s="431"/>
      <c r="BNP19" s="431"/>
      <c r="BNQ19" s="431"/>
      <c r="BNR19" s="431"/>
      <c r="BNS19" s="431"/>
      <c r="BNT19" s="431"/>
      <c r="BNU19" s="431"/>
      <c r="BNV19" s="431"/>
      <c r="BNW19" s="431"/>
      <c r="BNX19" s="431"/>
      <c r="BNY19" s="431"/>
      <c r="BNZ19" s="431"/>
      <c r="BOA19" s="431"/>
      <c r="BOB19" s="431"/>
      <c r="BOC19" s="431"/>
      <c r="BOD19" s="431"/>
      <c r="BOE19" s="431"/>
      <c r="BOF19" s="431"/>
      <c r="BOG19" s="431"/>
      <c r="BOH19" s="431"/>
      <c r="BOI19" s="431"/>
      <c r="BOJ19" s="431"/>
      <c r="BOK19" s="431"/>
      <c r="BOL19" s="431"/>
      <c r="BOM19" s="431"/>
      <c r="BON19" s="431"/>
      <c r="BOO19" s="431"/>
      <c r="BOP19" s="431"/>
      <c r="BOQ19" s="431"/>
      <c r="BOR19" s="431"/>
      <c r="BOS19" s="431"/>
      <c r="BOT19" s="431"/>
      <c r="BOU19" s="431"/>
      <c r="BOV19" s="431"/>
      <c r="BOW19" s="431"/>
      <c r="BOX19" s="431"/>
      <c r="BOY19" s="431"/>
      <c r="BOZ19" s="431"/>
      <c r="BPA19" s="431"/>
      <c r="BPB19" s="431"/>
      <c r="BPC19" s="431"/>
      <c r="BPD19" s="431"/>
      <c r="BPE19" s="431"/>
      <c r="BPF19" s="431"/>
      <c r="BPG19" s="431"/>
      <c r="BPH19" s="431"/>
      <c r="BPI19" s="431"/>
      <c r="BPJ19" s="431"/>
      <c r="BPK19" s="431"/>
      <c r="BPL19" s="431"/>
      <c r="BPM19" s="431"/>
      <c r="BPN19" s="431"/>
      <c r="BPO19" s="431"/>
      <c r="BPP19" s="431"/>
      <c r="BPQ19" s="431"/>
      <c r="BPR19" s="431"/>
      <c r="BPS19" s="431"/>
      <c r="BPT19" s="431"/>
      <c r="BPU19" s="431"/>
      <c r="BPV19" s="431"/>
      <c r="BPW19" s="431"/>
      <c r="BPX19" s="431"/>
      <c r="BPY19" s="431"/>
      <c r="BPZ19" s="431"/>
      <c r="BQA19" s="431"/>
      <c r="BQB19" s="431"/>
      <c r="BQC19" s="431"/>
      <c r="BQD19" s="431"/>
      <c r="BQE19" s="431"/>
      <c r="BQF19" s="431"/>
      <c r="BQG19" s="431"/>
      <c r="BQH19" s="431"/>
      <c r="BQI19" s="431"/>
      <c r="BQJ19" s="431"/>
      <c r="BQK19" s="431"/>
      <c r="BQL19" s="431"/>
      <c r="BQM19" s="431"/>
      <c r="BQN19" s="431"/>
      <c r="BQO19" s="431"/>
      <c r="BQP19" s="431"/>
      <c r="BQQ19" s="431"/>
      <c r="BQR19" s="431"/>
      <c r="BQS19" s="431"/>
      <c r="BQT19" s="431"/>
      <c r="BQU19" s="431"/>
      <c r="BQV19" s="431"/>
      <c r="BQW19" s="431"/>
      <c r="BQX19" s="431"/>
      <c r="BQY19" s="431"/>
      <c r="BQZ19" s="431"/>
      <c r="BRA19" s="431"/>
      <c r="BRB19" s="431"/>
      <c r="BRC19" s="431"/>
      <c r="BRD19" s="431"/>
      <c r="BRE19" s="431"/>
      <c r="BRF19" s="431"/>
      <c r="BRG19" s="431"/>
      <c r="BRH19" s="431"/>
      <c r="BRI19" s="431"/>
      <c r="BRJ19" s="431"/>
      <c r="BRK19" s="431"/>
      <c r="BRL19" s="431"/>
      <c r="BRM19" s="431"/>
      <c r="BRN19" s="431"/>
      <c r="BRO19" s="431"/>
      <c r="BRP19" s="431"/>
      <c r="BRQ19" s="431"/>
      <c r="BRR19" s="431"/>
      <c r="BRS19" s="431"/>
      <c r="BRT19" s="431"/>
      <c r="BRU19" s="431"/>
    </row>
    <row r="20" spans="1:1841" s="434" customFormat="1" ht="42" hidden="1" customHeight="1" x14ac:dyDescent="0.3">
      <c r="A20" s="796"/>
      <c r="B20" s="442" t="s">
        <v>548</v>
      </c>
      <c r="C20" s="443">
        <v>260</v>
      </c>
      <c r="D20" s="443">
        <v>260</v>
      </c>
      <c r="E20" s="443">
        <v>0</v>
      </c>
      <c r="F20" s="443">
        <v>0</v>
      </c>
      <c r="G20" s="443"/>
      <c r="H20" s="443"/>
      <c r="I20" s="443"/>
      <c r="J20" s="443"/>
      <c r="K20" s="439">
        <f t="shared" ref="K20" si="15">+C20+E20</f>
        <v>260</v>
      </c>
      <c r="L20" s="449">
        <f t="shared" ref="L20" si="16">+D20+F20</f>
        <v>260</v>
      </c>
      <c r="M20" s="441"/>
      <c r="N20" s="441"/>
      <c r="O20" s="433"/>
      <c r="P20" s="433"/>
      <c r="Q20" s="429"/>
      <c r="R20" s="429"/>
      <c r="S20" s="429"/>
      <c r="T20" s="429"/>
      <c r="U20" s="429"/>
      <c r="V20" s="429"/>
      <c r="W20" s="429"/>
      <c r="X20" s="429"/>
      <c r="Y20" s="429"/>
      <c r="Z20" s="429"/>
      <c r="AA20" s="430"/>
      <c r="AB20" s="486"/>
      <c r="AC20" s="486"/>
      <c r="AD20" s="527"/>
      <c r="AE20" s="527"/>
      <c r="AF20" s="527"/>
      <c r="AG20" s="527"/>
      <c r="AH20" s="431"/>
      <c r="AI20" s="431"/>
      <c r="AJ20" s="431"/>
      <c r="AK20" s="431"/>
      <c r="AL20" s="431"/>
      <c r="AM20" s="431"/>
      <c r="AN20" s="431"/>
      <c r="AO20" s="431"/>
      <c r="AP20" s="431"/>
      <c r="AQ20" s="431"/>
      <c r="AR20" s="431"/>
      <c r="AS20" s="431"/>
      <c r="AT20" s="431"/>
      <c r="AU20" s="431"/>
      <c r="AV20" s="431"/>
      <c r="AW20" s="431"/>
      <c r="AX20" s="431"/>
      <c r="AY20" s="431"/>
      <c r="AZ20" s="431"/>
      <c r="BA20" s="431"/>
      <c r="BB20" s="431"/>
      <c r="BC20" s="431"/>
      <c r="BD20" s="431"/>
      <c r="BE20" s="431"/>
      <c r="BF20" s="431"/>
      <c r="BG20" s="431"/>
      <c r="BH20" s="431"/>
      <c r="BI20" s="431"/>
      <c r="BJ20" s="431"/>
      <c r="BK20" s="431"/>
      <c r="BL20" s="431"/>
      <c r="BM20" s="431"/>
      <c r="BN20" s="431"/>
      <c r="BO20" s="431"/>
      <c r="BP20" s="431"/>
      <c r="BQ20" s="431"/>
      <c r="BR20" s="431"/>
      <c r="BS20" s="431"/>
      <c r="BT20" s="431"/>
      <c r="BU20" s="431"/>
      <c r="BV20" s="431"/>
      <c r="BW20" s="431"/>
      <c r="BX20" s="431"/>
      <c r="BY20" s="431"/>
      <c r="BZ20" s="431"/>
      <c r="CA20" s="431"/>
      <c r="CB20" s="431"/>
      <c r="CC20" s="431"/>
      <c r="CD20" s="431"/>
      <c r="CE20" s="431"/>
      <c r="CF20" s="431"/>
      <c r="CG20" s="431"/>
      <c r="CH20" s="431"/>
      <c r="CI20" s="431"/>
      <c r="CJ20" s="431"/>
      <c r="CK20" s="431"/>
      <c r="CL20" s="431"/>
      <c r="CM20" s="431"/>
      <c r="CN20" s="431"/>
      <c r="CO20" s="431"/>
      <c r="CP20" s="431"/>
      <c r="CQ20" s="431"/>
      <c r="CR20" s="431"/>
      <c r="CS20" s="431"/>
      <c r="CT20" s="431"/>
      <c r="CU20" s="431"/>
      <c r="CV20" s="431"/>
      <c r="CW20" s="431"/>
      <c r="CX20" s="431"/>
      <c r="CY20" s="431"/>
      <c r="CZ20" s="431"/>
      <c r="DA20" s="431"/>
      <c r="DB20" s="431"/>
      <c r="DC20" s="431"/>
      <c r="DD20" s="431"/>
      <c r="DE20" s="431"/>
      <c r="DF20" s="431"/>
      <c r="DG20" s="431"/>
      <c r="DH20" s="431"/>
      <c r="DI20" s="431"/>
      <c r="DJ20" s="431"/>
      <c r="DK20" s="431"/>
      <c r="DL20" s="431"/>
      <c r="DM20" s="431"/>
      <c r="DN20" s="431"/>
      <c r="DO20" s="431"/>
      <c r="DP20" s="431"/>
      <c r="DQ20" s="431"/>
      <c r="DR20" s="431"/>
      <c r="DS20" s="431"/>
      <c r="DT20" s="431"/>
      <c r="DU20" s="431"/>
      <c r="DV20" s="431"/>
      <c r="DW20" s="431"/>
      <c r="DX20" s="431"/>
      <c r="DY20" s="431"/>
      <c r="DZ20" s="431"/>
      <c r="EA20" s="431"/>
      <c r="EB20" s="431"/>
      <c r="EC20" s="431"/>
      <c r="ED20" s="431"/>
      <c r="EE20" s="431"/>
      <c r="EF20" s="431"/>
      <c r="EG20" s="431"/>
      <c r="EH20" s="431"/>
      <c r="EI20" s="431"/>
      <c r="EJ20" s="431"/>
      <c r="EK20" s="431"/>
      <c r="EL20" s="431"/>
      <c r="EM20" s="431"/>
      <c r="EN20" s="431"/>
      <c r="EO20" s="431"/>
      <c r="EP20" s="431"/>
      <c r="EQ20" s="431"/>
      <c r="ER20" s="431"/>
      <c r="ES20" s="431"/>
      <c r="ET20" s="431"/>
      <c r="EU20" s="431"/>
      <c r="EV20" s="431"/>
      <c r="EW20" s="431"/>
      <c r="EX20" s="431"/>
      <c r="EY20" s="431"/>
      <c r="EZ20" s="431"/>
      <c r="FA20" s="431"/>
      <c r="FB20" s="431"/>
      <c r="FC20" s="431"/>
      <c r="FD20" s="431"/>
      <c r="FE20" s="431"/>
      <c r="FF20" s="431"/>
      <c r="FG20" s="431"/>
      <c r="FH20" s="431"/>
      <c r="FI20" s="431"/>
      <c r="FJ20" s="431"/>
      <c r="FK20" s="431"/>
      <c r="FL20" s="431"/>
      <c r="FM20" s="431"/>
      <c r="FN20" s="431"/>
      <c r="FO20" s="431"/>
      <c r="FP20" s="431"/>
      <c r="FQ20" s="431"/>
      <c r="FR20" s="431"/>
      <c r="FS20" s="431"/>
      <c r="FT20" s="431"/>
      <c r="FU20" s="431"/>
      <c r="FV20" s="431"/>
      <c r="FW20" s="431"/>
      <c r="FX20" s="431"/>
      <c r="FY20" s="431"/>
      <c r="FZ20" s="431"/>
      <c r="GA20" s="431"/>
      <c r="GB20" s="431"/>
      <c r="GC20" s="431"/>
      <c r="GD20" s="431"/>
      <c r="GE20" s="431"/>
      <c r="GF20" s="431"/>
      <c r="GG20" s="431"/>
      <c r="GH20" s="431"/>
      <c r="GI20" s="431"/>
      <c r="GJ20" s="431"/>
      <c r="GK20" s="431"/>
      <c r="GL20" s="431"/>
      <c r="GM20" s="431"/>
      <c r="GN20" s="431"/>
      <c r="GO20" s="431"/>
      <c r="GP20" s="431"/>
      <c r="GQ20" s="431"/>
      <c r="GR20" s="431"/>
      <c r="GS20" s="431"/>
      <c r="GT20" s="431"/>
      <c r="GU20" s="431"/>
      <c r="GV20" s="431"/>
      <c r="GW20" s="431"/>
      <c r="GX20" s="431"/>
      <c r="GY20" s="431"/>
      <c r="GZ20" s="431"/>
      <c r="HA20" s="431"/>
      <c r="HB20" s="431"/>
      <c r="HC20" s="431"/>
      <c r="HD20" s="431"/>
      <c r="HE20" s="431"/>
      <c r="HF20" s="431"/>
      <c r="HG20" s="431"/>
      <c r="HH20" s="431"/>
      <c r="HI20" s="431"/>
      <c r="HJ20" s="431"/>
      <c r="HK20" s="431"/>
      <c r="HL20" s="431"/>
      <c r="HM20" s="431"/>
      <c r="HN20" s="431"/>
      <c r="HO20" s="431"/>
      <c r="HP20" s="431"/>
      <c r="HQ20" s="431"/>
      <c r="HR20" s="431"/>
      <c r="HS20" s="431"/>
      <c r="HT20" s="431"/>
      <c r="HU20" s="431"/>
      <c r="HV20" s="431"/>
      <c r="HW20" s="431"/>
      <c r="HX20" s="431"/>
      <c r="HY20" s="431"/>
      <c r="HZ20" s="431"/>
      <c r="IA20" s="431"/>
      <c r="IB20" s="431"/>
      <c r="IC20" s="431"/>
      <c r="ID20" s="431"/>
      <c r="IE20" s="431"/>
      <c r="IF20" s="431"/>
      <c r="IG20" s="431"/>
      <c r="IH20" s="431"/>
      <c r="II20" s="431"/>
      <c r="IJ20" s="431"/>
      <c r="IK20" s="431"/>
      <c r="IL20" s="431"/>
      <c r="IM20" s="431"/>
      <c r="IN20" s="431"/>
      <c r="IO20" s="431"/>
      <c r="IP20" s="431"/>
      <c r="IQ20" s="431"/>
      <c r="IR20" s="431"/>
      <c r="IS20" s="431"/>
      <c r="IT20" s="431"/>
      <c r="IU20" s="431"/>
      <c r="IV20" s="431"/>
      <c r="IW20" s="431"/>
      <c r="IX20" s="431"/>
      <c r="IY20" s="431"/>
      <c r="IZ20" s="431"/>
      <c r="JA20" s="431"/>
      <c r="JB20" s="431"/>
      <c r="JC20" s="431"/>
      <c r="JD20" s="431"/>
      <c r="JE20" s="431"/>
      <c r="JF20" s="431"/>
      <c r="JG20" s="431"/>
      <c r="JH20" s="431"/>
      <c r="JI20" s="431"/>
      <c r="JJ20" s="431"/>
      <c r="JK20" s="431"/>
      <c r="JL20" s="431"/>
      <c r="JM20" s="431"/>
      <c r="JN20" s="431"/>
      <c r="JO20" s="431"/>
      <c r="JP20" s="431"/>
      <c r="JQ20" s="431"/>
      <c r="JR20" s="431"/>
      <c r="JS20" s="431"/>
      <c r="JT20" s="431"/>
      <c r="JU20" s="431"/>
      <c r="JV20" s="431"/>
      <c r="JW20" s="431"/>
      <c r="JX20" s="431"/>
      <c r="JY20" s="431"/>
      <c r="JZ20" s="431"/>
      <c r="KA20" s="431"/>
      <c r="KB20" s="431"/>
      <c r="KC20" s="431"/>
      <c r="KD20" s="431"/>
      <c r="KE20" s="431"/>
      <c r="KF20" s="431"/>
      <c r="KG20" s="431"/>
      <c r="KH20" s="431"/>
      <c r="KI20" s="431"/>
      <c r="KJ20" s="431"/>
      <c r="KK20" s="431"/>
      <c r="KL20" s="431"/>
      <c r="KM20" s="431"/>
      <c r="KN20" s="431"/>
      <c r="KO20" s="431"/>
      <c r="KP20" s="431"/>
      <c r="KQ20" s="431"/>
      <c r="KR20" s="431"/>
      <c r="KS20" s="431"/>
      <c r="KT20" s="431"/>
      <c r="KU20" s="431"/>
      <c r="KV20" s="431"/>
      <c r="KW20" s="431"/>
      <c r="KX20" s="431"/>
      <c r="KY20" s="431"/>
      <c r="KZ20" s="431"/>
      <c r="LA20" s="431"/>
      <c r="LB20" s="431"/>
      <c r="LC20" s="431"/>
      <c r="LD20" s="431"/>
      <c r="LE20" s="431"/>
      <c r="LF20" s="431"/>
      <c r="LG20" s="431"/>
      <c r="LH20" s="431"/>
      <c r="LI20" s="431"/>
      <c r="LJ20" s="431"/>
      <c r="LK20" s="431"/>
      <c r="LL20" s="431"/>
      <c r="LM20" s="431"/>
      <c r="LN20" s="431"/>
      <c r="LO20" s="431"/>
      <c r="LP20" s="431"/>
      <c r="LQ20" s="431"/>
      <c r="LR20" s="431"/>
      <c r="LS20" s="431"/>
      <c r="LT20" s="431"/>
      <c r="LU20" s="431"/>
      <c r="LV20" s="431"/>
      <c r="LW20" s="431"/>
      <c r="LX20" s="431"/>
      <c r="LY20" s="431"/>
      <c r="LZ20" s="431"/>
      <c r="MA20" s="431"/>
      <c r="MB20" s="431"/>
      <c r="MC20" s="431"/>
      <c r="MD20" s="431"/>
      <c r="ME20" s="431"/>
      <c r="MF20" s="431"/>
      <c r="MG20" s="431"/>
      <c r="MH20" s="431"/>
      <c r="MI20" s="431"/>
      <c r="MJ20" s="431"/>
      <c r="MK20" s="431"/>
      <c r="ML20" s="431"/>
      <c r="MM20" s="431"/>
      <c r="MN20" s="431"/>
      <c r="MO20" s="431"/>
      <c r="MP20" s="431"/>
      <c r="MQ20" s="431"/>
      <c r="MR20" s="431"/>
      <c r="MS20" s="431"/>
      <c r="MT20" s="431"/>
      <c r="MU20" s="431"/>
      <c r="MV20" s="431"/>
      <c r="MW20" s="431"/>
      <c r="MX20" s="431"/>
      <c r="MY20" s="431"/>
      <c r="MZ20" s="431"/>
      <c r="NA20" s="431"/>
      <c r="NB20" s="431"/>
      <c r="NC20" s="431"/>
      <c r="ND20" s="431"/>
      <c r="NE20" s="431"/>
      <c r="NF20" s="431"/>
      <c r="NG20" s="431"/>
      <c r="NH20" s="431"/>
      <c r="NI20" s="431"/>
      <c r="NJ20" s="431"/>
      <c r="NK20" s="431"/>
      <c r="NL20" s="431"/>
      <c r="NM20" s="431"/>
      <c r="NN20" s="431"/>
      <c r="NO20" s="431"/>
      <c r="NP20" s="431"/>
      <c r="NQ20" s="431"/>
      <c r="NR20" s="431"/>
      <c r="NS20" s="431"/>
      <c r="NT20" s="431"/>
      <c r="NU20" s="431"/>
      <c r="NV20" s="431"/>
      <c r="NW20" s="431"/>
      <c r="NX20" s="431"/>
      <c r="NY20" s="431"/>
      <c r="NZ20" s="431"/>
      <c r="OA20" s="431"/>
      <c r="OB20" s="431"/>
      <c r="OC20" s="431"/>
      <c r="OD20" s="431"/>
      <c r="OE20" s="431"/>
      <c r="OF20" s="431"/>
      <c r="OG20" s="431"/>
      <c r="OH20" s="431"/>
      <c r="OI20" s="431"/>
      <c r="OJ20" s="431"/>
      <c r="OK20" s="431"/>
      <c r="OL20" s="431"/>
      <c r="OM20" s="431"/>
      <c r="ON20" s="431"/>
      <c r="OO20" s="431"/>
      <c r="OP20" s="431"/>
      <c r="OQ20" s="431"/>
      <c r="OR20" s="431"/>
      <c r="OS20" s="431"/>
      <c r="OT20" s="431"/>
      <c r="OU20" s="431"/>
      <c r="OV20" s="431"/>
      <c r="OW20" s="431"/>
      <c r="OX20" s="431"/>
      <c r="OY20" s="431"/>
      <c r="OZ20" s="431"/>
      <c r="PA20" s="431"/>
      <c r="PB20" s="431"/>
      <c r="PC20" s="431"/>
      <c r="PD20" s="431"/>
      <c r="PE20" s="431"/>
      <c r="PF20" s="431"/>
      <c r="PG20" s="431"/>
      <c r="PH20" s="431"/>
      <c r="PI20" s="431"/>
      <c r="PJ20" s="431"/>
      <c r="PK20" s="431"/>
      <c r="PL20" s="431"/>
      <c r="PM20" s="431"/>
      <c r="PN20" s="431"/>
      <c r="PO20" s="431"/>
      <c r="PP20" s="431"/>
      <c r="PQ20" s="431"/>
      <c r="PR20" s="431"/>
      <c r="PS20" s="431"/>
      <c r="PT20" s="431"/>
      <c r="PU20" s="431"/>
      <c r="PV20" s="431"/>
      <c r="PW20" s="431"/>
      <c r="PX20" s="431"/>
      <c r="PY20" s="431"/>
      <c r="PZ20" s="431"/>
      <c r="QA20" s="431"/>
      <c r="QB20" s="431"/>
      <c r="QC20" s="431"/>
      <c r="QD20" s="431"/>
      <c r="QE20" s="431"/>
      <c r="QF20" s="431"/>
      <c r="QG20" s="431"/>
      <c r="QH20" s="431"/>
      <c r="QI20" s="431"/>
      <c r="QJ20" s="431"/>
      <c r="QK20" s="431"/>
      <c r="QL20" s="431"/>
      <c r="QM20" s="431"/>
      <c r="QN20" s="431"/>
      <c r="QO20" s="431"/>
      <c r="QP20" s="431"/>
      <c r="QQ20" s="431"/>
      <c r="QR20" s="431"/>
      <c r="QS20" s="431"/>
      <c r="QT20" s="431"/>
      <c r="QU20" s="431"/>
      <c r="QV20" s="431"/>
      <c r="QW20" s="431"/>
      <c r="QX20" s="431"/>
      <c r="QY20" s="431"/>
      <c r="QZ20" s="431"/>
      <c r="RA20" s="431"/>
      <c r="RB20" s="431"/>
      <c r="RC20" s="431"/>
      <c r="RD20" s="431"/>
      <c r="RE20" s="431"/>
      <c r="RF20" s="431"/>
      <c r="RG20" s="431"/>
      <c r="RH20" s="431"/>
      <c r="RI20" s="431"/>
      <c r="RJ20" s="431"/>
      <c r="RK20" s="431"/>
      <c r="RL20" s="431"/>
      <c r="RM20" s="431"/>
      <c r="RN20" s="431"/>
      <c r="RO20" s="431"/>
      <c r="RP20" s="431"/>
      <c r="RQ20" s="431"/>
      <c r="RR20" s="431"/>
      <c r="RS20" s="431"/>
      <c r="RT20" s="431"/>
      <c r="RU20" s="431"/>
      <c r="RV20" s="431"/>
      <c r="RW20" s="431"/>
      <c r="RX20" s="431"/>
      <c r="RY20" s="431"/>
      <c r="RZ20" s="431"/>
      <c r="SA20" s="431"/>
      <c r="SB20" s="431"/>
      <c r="SC20" s="431"/>
      <c r="SD20" s="431"/>
      <c r="SE20" s="431"/>
      <c r="SF20" s="431"/>
      <c r="SG20" s="431"/>
      <c r="SH20" s="431"/>
      <c r="SI20" s="431"/>
      <c r="SJ20" s="431"/>
      <c r="SK20" s="431"/>
      <c r="SL20" s="431"/>
      <c r="SM20" s="431"/>
      <c r="SN20" s="431"/>
      <c r="SO20" s="431"/>
      <c r="SP20" s="431"/>
      <c r="SQ20" s="431"/>
      <c r="SR20" s="431"/>
      <c r="SS20" s="431"/>
      <c r="ST20" s="431"/>
      <c r="SU20" s="431"/>
      <c r="SV20" s="431"/>
      <c r="SW20" s="431"/>
      <c r="SX20" s="431"/>
      <c r="SY20" s="431"/>
      <c r="SZ20" s="431"/>
      <c r="TA20" s="431"/>
      <c r="TB20" s="431"/>
      <c r="TC20" s="431"/>
      <c r="TD20" s="431"/>
      <c r="TE20" s="431"/>
      <c r="TF20" s="431"/>
      <c r="TG20" s="431"/>
      <c r="TH20" s="431"/>
      <c r="TI20" s="431"/>
      <c r="TJ20" s="431"/>
      <c r="TK20" s="431"/>
      <c r="TL20" s="431"/>
      <c r="TM20" s="431"/>
      <c r="TN20" s="431"/>
      <c r="TO20" s="431"/>
      <c r="TP20" s="431"/>
      <c r="TQ20" s="431"/>
      <c r="TR20" s="431"/>
      <c r="TS20" s="431"/>
      <c r="TT20" s="431"/>
      <c r="TU20" s="431"/>
      <c r="TV20" s="431"/>
      <c r="TW20" s="431"/>
      <c r="TX20" s="431"/>
      <c r="TY20" s="431"/>
      <c r="TZ20" s="431"/>
      <c r="UA20" s="431"/>
      <c r="UB20" s="431"/>
      <c r="UC20" s="431"/>
      <c r="UD20" s="431"/>
      <c r="UE20" s="431"/>
      <c r="UF20" s="431"/>
      <c r="UG20" s="431"/>
      <c r="UH20" s="431"/>
      <c r="UI20" s="431"/>
      <c r="UJ20" s="431"/>
      <c r="UK20" s="431"/>
      <c r="UL20" s="431"/>
      <c r="UM20" s="431"/>
      <c r="UN20" s="431"/>
      <c r="UO20" s="431"/>
      <c r="UP20" s="431"/>
      <c r="UQ20" s="431"/>
      <c r="UR20" s="431"/>
      <c r="US20" s="431"/>
      <c r="UT20" s="431"/>
      <c r="UU20" s="431"/>
      <c r="UV20" s="431"/>
      <c r="UW20" s="431"/>
      <c r="UX20" s="431"/>
      <c r="UY20" s="431"/>
      <c r="UZ20" s="431"/>
      <c r="VA20" s="431"/>
      <c r="VB20" s="431"/>
      <c r="VC20" s="431"/>
      <c r="VD20" s="431"/>
      <c r="VE20" s="431"/>
      <c r="VF20" s="431"/>
      <c r="VG20" s="431"/>
      <c r="VH20" s="431"/>
      <c r="VI20" s="431"/>
      <c r="VJ20" s="431"/>
      <c r="VK20" s="431"/>
      <c r="VL20" s="431"/>
      <c r="VM20" s="431"/>
      <c r="VN20" s="431"/>
      <c r="VO20" s="431"/>
      <c r="VP20" s="431"/>
      <c r="VQ20" s="431"/>
      <c r="VR20" s="431"/>
      <c r="VS20" s="431"/>
      <c r="VT20" s="431"/>
      <c r="VU20" s="431"/>
      <c r="VV20" s="431"/>
      <c r="VW20" s="431"/>
      <c r="VX20" s="431"/>
      <c r="VY20" s="431"/>
      <c r="VZ20" s="431"/>
      <c r="WA20" s="431"/>
      <c r="WB20" s="431"/>
      <c r="WC20" s="431"/>
      <c r="WD20" s="431"/>
      <c r="WE20" s="431"/>
      <c r="WF20" s="431"/>
      <c r="WG20" s="431"/>
      <c r="WH20" s="431"/>
      <c r="WI20" s="431"/>
      <c r="WJ20" s="431"/>
      <c r="WK20" s="431"/>
      <c r="WL20" s="431"/>
      <c r="WM20" s="431"/>
      <c r="WN20" s="431"/>
      <c r="WO20" s="431"/>
      <c r="WP20" s="431"/>
      <c r="WQ20" s="431"/>
      <c r="WR20" s="431"/>
      <c r="WS20" s="431"/>
      <c r="WT20" s="431"/>
      <c r="WU20" s="431"/>
      <c r="WV20" s="431"/>
      <c r="WW20" s="431"/>
      <c r="WX20" s="431"/>
      <c r="WY20" s="431"/>
      <c r="WZ20" s="431"/>
      <c r="XA20" s="431"/>
      <c r="XB20" s="431"/>
      <c r="XC20" s="431"/>
      <c r="XD20" s="431"/>
      <c r="XE20" s="431"/>
      <c r="XF20" s="431"/>
      <c r="XG20" s="431"/>
      <c r="XH20" s="431"/>
      <c r="XI20" s="431"/>
      <c r="XJ20" s="431"/>
      <c r="XK20" s="431"/>
      <c r="XL20" s="431"/>
      <c r="XM20" s="431"/>
      <c r="XN20" s="431"/>
      <c r="XO20" s="431"/>
      <c r="XP20" s="431"/>
      <c r="XQ20" s="431"/>
      <c r="XR20" s="431"/>
      <c r="XS20" s="431"/>
      <c r="XT20" s="431"/>
      <c r="XU20" s="431"/>
      <c r="XV20" s="431"/>
      <c r="XW20" s="431"/>
      <c r="XX20" s="431"/>
      <c r="XY20" s="431"/>
      <c r="XZ20" s="431"/>
      <c r="YA20" s="431"/>
      <c r="YB20" s="431"/>
      <c r="YC20" s="431"/>
      <c r="YD20" s="431"/>
      <c r="YE20" s="431"/>
      <c r="YF20" s="431"/>
      <c r="YG20" s="431"/>
      <c r="YH20" s="431"/>
      <c r="YI20" s="431"/>
      <c r="YJ20" s="431"/>
      <c r="YK20" s="431"/>
      <c r="YL20" s="431"/>
      <c r="YM20" s="431"/>
      <c r="YN20" s="431"/>
      <c r="YO20" s="431"/>
      <c r="YP20" s="431"/>
      <c r="YQ20" s="431"/>
      <c r="YR20" s="431"/>
      <c r="YS20" s="431"/>
      <c r="YT20" s="431"/>
      <c r="YU20" s="431"/>
      <c r="YV20" s="431"/>
      <c r="YW20" s="431"/>
      <c r="YX20" s="431"/>
      <c r="YY20" s="431"/>
      <c r="YZ20" s="431"/>
      <c r="ZA20" s="431"/>
      <c r="ZB20" s="431"/>
      <c r="ZC20" s="431"/>
      <c r="ZD20" s="431"/>
      <c r="ZE20" s="431"/>
      <c r="ZF20" s="431"/>
      <c r="ZG20" s="431"/>
      <c r="ZH20" s="431"/>
      <c r="ZI20" s="431"/>
      <c r="ZJ20" s="431"/>
      <c r="ZK20" s="431"/>
      <c r="ZL20" s="431"/>
      <c r="ZM20" s="431"/>
      <c r="ZN20" s="431"/>
      <c r="ZO20" s="431"/>
      <c r="ZP20" s="431"/>
      <c r="ZQ20" s="431"/>
      <c r="ZR20" s="431"/>
      <c r="ZS20" s="431"/>
      <c r="ZT20" s="431"/>
      <c r="ZU20" s="431"/>
      <c r="ZV20" s="431"/>
      <c r="ZW20" s="431"/>
      <c r="ZX20" s="431"/>
      <c r="ZY20" s="431"/>
      <c r="ZZ20" s="431"/>
      <c r="AAA20" s="431"/>
      <c r="AAB20" s="431"/>
      <c r="AAC20" s="431"/>
      <c r="AAD20" s="431"/>
      <c r="AAE20" s="431"/>
      <c r="AAF20" s="431"/>
      <c r="AAG20" s="431"/>
      <c r="AAH20" s="431"/>
      <c r="AAI20" s="431"/>
      <c r="AAJ20" s="431"/>
      <c r="AAK20" s="431"/>
      <c r="AAL20" s="431"/>
      <c r="AAM20" s="431"/>
      <c r="AAN20" s="431"/>
      <c r="AAO20" s="431"/>
      <c r="AAP20" s="431"/>
      <c r="AAQ20" s="431"/>
      <c r="AAR20" s="431"/>
      <c r="AAS20" s="431"/>
      <c r="AAT20" s="431"/>
      <c r="AAU20" s="431"/>
      <c r="AAV20" s="431"/>
      <c r="AAW20" s="431"/>
      <c r="AAX20" s="431"/>
      <c r="AAY20" s="431"/>
      <c r="AAZ20" s="431"/>
      <c r="ABA20" s="431"/>
      <c r="ABB20" s="431"/>
      <c r="ABC20" s="431"/>
      <c r="ABD20" s="431"/>
      <c r="ABE20" s="431"/>
      <c r="ABF20" s="431"/>
      <c r="ABG20" s="431"/>
      <c r="ABH20" s="431"/>
      <c r="ABI20" s="431"/>
      <c r="ABJ20" s="431"/>
      <c r="ABK20" s="431"/>
      <c r="ABL20" s="431"/>
      <c r="ABM20" s="431"/>
      <c r="ABN20" s="431"/>
      <c r="ABO20" s="431"/>
      <c r="ABP20" s="431"/>
      <c r="ABQ20" s="431"/>
      <c r="ABR20" s="431"/>
      <c r="ABS20" s="431"/>
      <c r="ABT20" s="431"/>
      <c r="ABU20" s="431"/>
      <c r="ABV20" s="431"/>
      <c r="ABW20" s="431"/>
      <c r="ABX20" s="431"/>
      <c r="ABY20" s="431"/>
      <c r="ABZ20" s="431"/>
      <c r="ACA20" s="431"/>
      <c r="ACB20" s="431"/>
      <c r="ACC20" s="431"/>
      <c r="ACD20" s="431"/>
      <c r="ACE20" s="431"/>
      <c r="ACF20" s="431"/>
      <c r="ACG20" s="431"/>
      <c r="ACH20" s="431"/>
      <c r="ACI20" s="431"/>
      <c r="ACJ20" s="431"/>
      <c r="ACK20" s="431"/>
      <c r="ACL20" s="431"/>
      <c r="ACM20" s="431"/>
      <c r="ACN20" s="431"/>
      <c r="ACO20" s="431"/>
      <c r="ACP20" s="431"/>
      <c r="ACQ20" s="431"/>
      <c r="ACR20" s="431"/>
      <c r="ACS20" s="431"/>
      <c r="ACT20" s="431"/>
      <c r="ACU20" s="431"/>
      <c r="ACV20" s="431"/>
      <c r="ACW20" s="431"/>
      <c r="ACX20" s="431"/>
      <c r="ACY20" s="431"/>
      <c r="ACZ20" s="431"/>
      <c r="ADA20" s="431"/>
      <c r="ADB20" s="431"/>
      <c r="ADC20" s="431"/>
      <c r="ADD20" s="431"/>
      <c r="ADE20" s="431"/>
      <c r="ADF20" s="431"/>
      <c r="ADG20" s="431"/>
      <c r="ADH20" s="431"/>
      <c r="ADI20" s="431"/>
      <c r="ADJ20" s="431"/>
      <c r="ADK20" s="431"/>
      <c r="ADL20" s="431"/>
      <c r="ADM20" s="431"/>
      <c r="ADN20" s="431"/>
      <c r="ADO20" s="431"/>
      <c r="ADP20" s="431"/>
      <c r="ADQ20" s="431"/>
      <c r="ADR20" s="431"/>
      <c r="ADS20" s="431"/>
      <c r="ADT20" s="431"/>
      <c r="ADU20" s="431"/>
      <c r="ADV20" s="431"/>
      <c r="ADW20" s="431"/>
      <c r="ADX20" s="431"/>
      <c r="ADY20" s="431"/>
      <c r="ADZ20" s="431"/>
      <c r="AEA20" s="431"/>
      <c r="AEB20" s="431"/>
      <c r="AEC20" s="431"/>
      <c r="AED20" s="431"/>
      <c r="AEE20" s="431"/>
      <c r="AEF20" s="431"/>
      <c r="AEG20" s="431"/>
      <c r="AEH20" s="431"/>
      <c r="AEI20" s="431"/>
      <c r="AEJ20" s="431"/>
      <c r="AEK20" s="431"/>
      <c r="AEL20" s="431"/>
      <c r="AEM20" s="431"/>
      <c r="AEN20" s="431"/>
      <c r="AEO20" s="431"/>
      <c r="AEP20" s="431"/>
      <c r="AEQ20" s="431"/>
      <c r="AER20" s="431"/>
      <c r="AES20" s="431"/>
      <c r="AET20" s="431"/>
      <c r="AEU20" s="431"/>
      <c r="AEV20" s="431"/>
      <c r="AEW20" s="431"/>
      <c r="AEX20" s="431"/>
      <c r="AEY20" s="431"/>
      <c r="AEZ20" s="431"/>
      <c r="AFA20" s="431"/>
      <c r="AFB20" s="431"/>
      <c r="AFC20" s="431"/>
      <c r="AFD20" s="431"/>
      <c r="AFE20" s="431"/>
      <c r="AFF20" s="431"/>
      <c r="AFG20" s="431"/>
      <c r="AFH20" s="431"/>
      <c r="AFI20" s="431"/>
      <c r="AFJ20" s="431"/>
      <c r="AFK20" s="431"/>
      <c r="AFL20" s="431"/>
      <c r="AFM20" s="431"/>
      <c r="AFN20" s="431"/>
      <c r="AFO20" s="431"/>
      <c r="AFP20" s="431"/>
      <c r="AFQ20" s="431"/>
      <c r="AFR20" s="431"/>
      <c r="AFS20" s="431"/>
      <c r="AFT20" s="431"/>
      <c r="AFU20" s="431"/>
      <c r="AFV20" s="431"/>
      <c r="AFW20" s="431"/>
      <c r="AFX20" s="431"/>
      <c r="AFY20" s="431"/>
      <c r="AFZ20" s="431"/>
      <c r="AGA20" s="431"/>
      <c r="AGB20" s="431"/>
      <c r="AGC20" s="431"/>
      <c r="AGD20" s="431"/>
      <c r="AGE20" s="431"/>
      <c r="AGF20" s="431"/>
      <c r="AGG20" s="431"/>
      <c r="AGH20" s="431"/>
      <c r="AGI20" s="431"/>
      <c r="AGJ20" s="431"/>
      <c r="AGK20" s="431"/>
      <c r="AGL20" s="431"/>
      <c r="AGM20" s="431"/>
      <c r="AGN20" s="431"/>
      <c r="AGO20" s="431"/>
      <c r="AGP20" s="431"/>
      <c r="AGQ20" s="431"/>
      <c r="AGR20" s="431"/>
      <c r="AGS20" s="431"/>
      <c r="AGT20" s="431"/>
      <c r="AGU20" s="431"/>
      <c r="AGV20" s="431"/>
      <c r="AGW20" s="431"/>
      <c r="AGX20" s="431"/>
      <c r="AGY20" s="431"/>
      <c r="AGZ20" s="431"/>
      <c r="AHA20" s="431"/>
      <c r="AHB20" s="431"/>
      <c r="AHC20" s="431"/>
      <c r="AHD20" s="431"/>
      <c r="AHE20" s="431"/>
      <c r="AHF20" s="431"/>
      <c r="AHG20" s="431"/>
      <c r="AHH20" s="431"/>
      <c r="AHI20" s="431"/>
      <c r="AHJ20" s="431"/>
      <c r="AHK20" s="431"/>
      <c r="AHL20" s="431"/>
      <c r="AHM20" s="431"/>
      <c r="AHN20" s="431"/>
      <c r="AHO20" s="431"/>
      <c r="AHP20" s="431"/>
      <c r="AHQ20" s="431"/>
      <c r="AHR20" s="431"/>
      <c r="AHS20" s="431"/>
      <c r="AHT20" s="431"/>
      <c r="AHU20" s="431"/>
      <c r="AHV20" s="431"/>
      <c r="AHW20" s="431"/>
      <c r="AHX20" s="431"/>
      <c r="AHY20" s="431"/>
      <c r="AHZ20" s="431"/>
      <c r="AIA20" s="431"/>
      <c r="AIB20" s="431"/>
      <c r="AIC20" s="431"/>
      <c r="AID20" s="431"/>
      <c r="AIE20" s="431"/>
      <c r="AIF20" s="431"/>
      <c r="AIG20" s="431"/>
      <c r="AIH20" s="431"/>
      <c r="AII20" s="431"/>
      <c r="AIJ20" s="431"/>
      <c r="AIK20" s="431"/>
      <c r="AIL20" s="431"/>
      <c r="AIM20" s="431"/>
      <c r="AIN20" s="431"/>
      <c r="AIO20" s="431"/>
      <c r="AIP20" s="431"/>
      <c r="AIQ20" s="431"/>
      <c r="AIR20" s="431"/>
      <c r="AIS20" s="431"/>
      <c r="AIT20" s="431"/>
      <c r="AIU20" s="431"/>
      <c r="AIV20" s="431"/>
      <c r="AIW20" s="431"/>
      <c r="AIX20" s="431"/>
      <c r="AIY20" s="431"/>
      <c r="AIZ20" s="431"/>
      <c r="AJA20" s="431"/>
      <c r="AJB20" s="431"/>
      <c r="AJC20" s="431"/>
      <c r="AJD20" s="431"/>
      <c r="AJE20" s="431"/>
      <c r="AJF20" s="431"/>
      <c r="AJG20" s="431"/>
      <c r="AJH20" s="431"/>
      <c r="AJI20" s="431"/>
      <c r="AJJ20" s="431"/>
      <c r="AJK20" s="431"/>
      <c r="AJL20" s="431"/>
      <c r="AJM20" s="431"/>
      <c r="AJN20" s="431"/>
      <c r="AJO20" s="431"/>
      <c r="AJP20" s="431"/>
      <c r="AJQ20" s="431"/>
      <c r="AJR20" s="431"/>
      <c r="AJS20" s="431"/>
      <c r="AJT20" s="431"/>
      <c r="AJU20" s="431"/>
      <c r="AJV20" s="431"/>
      <c r="AJW20" s="431"/>
      <c r="AJX20" s="431"/>
      <c r="AJY20" s="431"/>
      <c r="AJZ20" s="431"/>
      <c r="AKA20" s="431"/>
      <c r="AKB20" s="431"/>
      <c r="AKC20" s="431"/>
      <c r="AKD20" s="431"/>
      <c r="AKE20" s="431"/>
      <c r="AKF20" s="431"/>
      <c r="AKG20" s="431"/>
      <c r="AKH20" s="431"/>
      <c r="AKI20" s="431"/>
      <c r="AKJ20" s="431"/>
      <c r="AKK20" s="431"/>
      <c r="AKL20" s="431"/>
      <c r="AKM20" s="431"/>
      <c r="AKN20" s="431"/>
      <c r="AKO20" s="431"/>
      <c r="AKP20" s="431"/>
      <c r="AKQ20" s="431"/>
      <c r="AKR20" s="431"/>
      <c r="AKS20" s="431"/>
      <c r="AKT20" s="431"/>
      <c r="AKU20" s="431"/>
      <c r="AKV20" s="431"/>
      <c r="AKW20" s="431"/>
      <c r="AKX20" s="431"/>
      <c r="AKY20" s="431"/>
      <c r="AKZ20" s="431"/>
      <c r="ALA20" s="431"/>
      <c r="ALB20" s="431"/>
      <c r="ALC20" s="431"/>
      <c r="ALD20" s="431"/>
      <c r="ALE20" s="431"/>
      <c r="ALF20" s="431"/>
      <c r="ALG20" s="431"/>
      <c r="ALH20" s="431"/>
      <c r="ALI20" s="431"/>
      <c r="ALJ20" s="431"/>
      <c r="ALK20" s="431"/>
      <c r="ALL20" s="431"/>
      <c r="ALM20" s="431"/>
      <c r="ALN20" s="431"/>
      <c r="ALO20" s="431"/>
      <c r="ALP20" s="431"/>
      <c r="ALQ20" s="431"/>
      <c r="ALR20" s="431"/>
      <c r="ALS20" s="431"/>
      <c r="ALT20" s="431"/>
      <c r="ALU20" s="431"/>
      <c r="ALV20" s="431"/>
      <c r="ALW20" s="431"/>
      <c r="ALX20" s="431"/>
      <c r="ALY20" s="431"/>
      <c r="ALZ20" s="431"/>
      <c r="AMA20" s="431"/>
      <c r="AMB20" s="431"/>
      <c r="AMC20" s="431"/>
      <c r="AMD20" s="431"/>
      <c r="AME20" s="431"/>
      <c r="AMF20" s="431"/>
      <c r="AMG20" s="431"/>
      <c r="AMH20" s="431"/>
      <c r="AMI20" s="431"/>
      <c r="AMJ20" s="431"/>
      <c r="AMK20" s="431"/>
      <c r="AML20" s="431"/>
      <c r="AMM20" s="431"/>
      <c r="AMN20" s="431"/>
      <c r="AMO20" s="431"/>
      <c r="AMP20" s="431"/>
      <c r="AMQ20" s="431"/>
      <c r="AMR20" s="431"/>
      <c r="AMS20" s="431"/>
      <c r="AMT20" s="431"/>
      <c r="AMU20" s="431"/>
      <c r="AMV20" s="431"/>
      <c r="AMW20" s="431"/>
      <c r="AMX20" s="431"/>
      <c r="AMY20" s="431"/>
      <c r="AMZ20" s="431"/>
      <c r="ANA20" s="431"/>
      <c r="ANB20" s="431"/>
      <c r="ANC20" s="431"/>
      <c r="AND20" s="431"/>
      <c r="ANE20" s="431"/>
      <c r="ANF20" s="431"/>
      <c r="ANG20" s="431"/>
      <c r="ANH20" s="431"/>
      <c r="ANI20" s="431"/>
      <c r="ANJ20" s="431"/>
      <c r="ANK20" s="431"/>
      <c r="ANL20" s="431"/>
      <c r="ANM20" s="431"/>
      <c r="ANN20" s="431"/>
      <c r="ANO20" s="431"/>
      <c r="ANP20" s="431"/>
      <c r="ANQ20" s="431"/>
      <c r="ANR20" s="431"/>
      <c r="ANS20" s="431"/>
      <c r="ANT20" s="431"/>
      <c r="ANU20" s="431"/>
      <c r="ANV20" s="431"/>
      <c r="ANW20" s="431"/>
      <c r="ANX20" s="431"/>
      <c r="ANY20" s="431"/>
      <c r="ANZ20" s="431"/>
      <c r="AOA20" s="431"/>
      <c r="AOB20" s="431"/>
      <c r="AOC20" s="431"/>
      <c r="AOD20" s="431"/>
      <c r="AOE20" s="431"/>
      <c r="AOF20" s="431"/>
      <c r="AOG20" s="431"/>
      <c r="AOH20" s="431"/>
      <c r="AOI20" s="431"/>
      <c r="AOJ20" s="431"/>
      <c r="AOK20" s="431"/>
      <c r="AOL20" s="431"/>
      <c r="AOM20" s="431"/>
      <c r="AON20" s="431"/>
      <c r="AOO20" s="431"/>
      <c r="AOP20" s="431"/>
      <c r="AOQ20" s="431"/>
      <c r="AOR20" s="431"/>
      <c r="AOS20" s="431"/>
      <c r="AOT20" s="431"/>
      <c r="AOU20" s="431"/>
      <c r="AOV20" s="431"/>
      <c r="AOW20" s="431"/>
      <c r="AOX20" s="431"/>
      <c r="AOY20" s="431"/>
      <c r="AOZ20" s="431"/>
      <c r="APA20" s="431"/>
      <c r="APB20" s="431"/>
      <c r="APC20" s="431"/>
      <c r="APD20" s="431"/>
      <c r="APE20" s="431"/>
      <c r="APF20" s="431"/>
      <c r="APG20" s="431"/>
      <c r="APH20" s="431"/>
      <c r="API20" s="431"/>
      <c r="APJ20" s="431"/>
      <c r="APK20" s="431"/>
      <c r="APL20" s="431"/>
      <c r="APM20" s="431"/>
      <c r="APN20" s="431"/>
      <c r="APO20" s="431"/>
      <c r="APP20" s="431"/>
      <c r="APQ20" s="431"/>
      <c r="APR20" s="431"/>
      <c r="APS20" s="431"/>
      <c r="APT20" s="431"/>
      <c r="APU20" s="431"/>
      <c r="APV20" s="431"/>
      <c r="APW20" s="431"/>
      <c r="APX20" s="431"/>
      <c r="APY20" s="431"/>
      <c r="APZ20" s="431"/>
      <c r="AQA20" s="431"/>
      <c r="AQB20" s="431"/>
      <c r="AQC20" s="431"/>
      <c r="AQD20" s="431"/>
      <c r="AQE20" s="431"/>
      <c r="AQF20" s="431"/>
      <c r="AQG20" s="431"/>
      <c r="AQH20" s="431"/>
      <c r="AQI20" s="431"/>
      <c r="AQJ20" s="431"/>
      <c r="AQK20" s="431"/>
      <c r="AQL20" s="431"/>
      <c r="AQM20" s="431"/>
      <c r="AQN20" s="431"/>
      <c r="AQO20" s="431"/>
      <c r="AQP20" s="431"/>
      <c r="AQQ20" s="431"/>
      <c r="AQR20" s="431"/>
      <c r="AQS20" s="431"/>
      <c r="AQT20" s="431"/>
      <c r="AQU20" s="431"/>
      <c r="AQV20" s="431"/>
      <c r="AQW20" s="431"/>
      <c r="AQX20" s="431"/>
      <c r="AQY20" s="431"/>
      <c r="AQZ20" s="431"/>
      <c r="ARA20" s="431"/>
      <c r="ARB20" s="431"/>
      <c r="ARC20" s="431"/>
      <c r="ARD20" s="431"/>
      <c r="ARE20" s="431"/>
      <c r="ARF20" s="431"/>
      <c r="ARG20" s="431"/>
      <c r="ARH20" s="431"/>
      <c r="ARI20" s="431"/>
      <c r="ARJ20" s="431"/>
      <c r="ARK20" s="431"/>
      <c r="ARL20" s="431"/>
      <c r="ARM20" s="431"/>
      <c r="ARN20" s="431"/>
      <c r="ARO20" s="431"/>
      <c r="ARP20" s="431"/>
      <c r="ARQ20" s="431"/>
      <c r="ARR20" s="431"/>
      <c r="ARS20" s="431"/>
      <c r="ART20" s="431"/>
      <c r="ARU20" s="431"/>
      <c r="ARV20" s="431"/>
      <c r="ARW20" s="431"/>
      <c r="ARX20" s="431"/>
      <c r="ARY20" s="431"/>
      <c r="ARZ20" s="431"/>
      <c r="ASA20" s="431"/>
      <c r="ASB20" s="431"/>
      <c r="ASC20" s="431"/>
      <c r="ASD20" s="431"/>
      <c r="ASE20" s="431"/>
      <c r="ASF20" s="431"/>
      <c r="ASG20" s="431"/>
      <c r="ASH20" s="431"/>
      <c r="ASI20" s="431"/>
      <c r="ASJ20" s="431"/>
      <c r="ASK20" s="431"/>
      <c r="ASL20" s="431"/>
      <c r="ASM20" s="431"/>
      <c r="ASN20" s="431"/>
      <c r="ASO20" s="431"/>
      <c r="ASP20" s="431"/>
      <c r="ASQ20" s="431"/>
      <c r="ASR20" s="431"/>
      <c r="ASS20" s="431"/>
      <c r="AST20" s="431"/>
      <c r="ASU20" s="431"/>
      <c r="ASV20" s="431"/>
      <c r="ASW20" s="431"/>
      <c r="ASX20" s="431"/>
      <c r="ASY20" s="431"/>
      <c r="ASZ20" s="431"/>
      <c r="ATA20" s="431"/>
      <c r="ATB20" s="431"/>
      <c r="ATC20" s="431"/>
      <c r="ATD20" s="431"/>
      <c r="ATE20" s="431"/>
      <c r="ATF20" s="431"/>
      <c r="ATG20" s="431"/>
      <c r="ATH20" s="431"/>
      <c r="ATI20" s="431"/>
      <c r="ATJ20" s="431"/>
      <c r="ATK20" s="431"/>
      <c r="ATL20" s="431"/>
      <c r="ATM20" s="431"/>
      <c r="ATN20" s="431"/>
      <c r="ATO20" s="431"/>
      <c r="ATP20" s="431"/>
      <c r="ATQ20" s="431"/>
      <c r="ATR20" s="431"/>
      <c r="ATS20" s="431"/>
      <c r="ATT20" s="431"/>
      <c r="ATU20" s="431"/>
      <c r="ATV20" s="431"/>
      <c r="ATW20" s="431"/>
      <c r="ATX20" s="431"/>
      <c r="ATY20" s="431"/>
      <c r="ATZ20" s="431"/>
      <c r="AUA20" s="431"/>
      <c r="AUB20" s="431"/>
      <c r="AUC20" s="431"/>
      <c r="AUD20" s="431"/>
      <c r="AUE20" s="431"/>
      <c r="AUF20" s="431"/>
      <c r="AUG20" s="431"/>
      <c r="AUH20" s="431"/>
      <c r="AUI20" s="431"/>
      <c r="AUJ20" s="431"/>
      <c r="AUK20" s="431"/>
      <c r="AUL20" s="431"/>
      <c r="AUM20" s="431"/>
      <c r="AUN20" s="431"/>
      <c r="AUO20" s="431"/>
      <c r="AUP20" s="431"/>
      <c r="AUQ20" s="431"/>
      <c r="AUR20" s="431"/>
      <c r="AUS20" s="431"/>
      <c r="AUT20" s="431"/>
      <c r="AUU20" s="431"/>
      <c r="AUV20" s="431"/>
      <c r="AUW20" s="431"/>
      <c r="AUX20" s="431"/>
      <c r="AUY20" s="431"/>
      <c r="AUZ20" s="431"/>
      <c r="AVA20" s="431"/>
      <c r="AVB20" s="431"/>
      <c r="AVC20" s="431"/>
      <c r="AVD20" s="431"/>
      <c r="AVE20" s="431"/>
      <c r="AVF20" s="431"/>
      <c r="AVG20" s="431"/>
      <c r="AVH20" s="431"/>
      <c r="AVI20" s="431"/>
      <c r="AVJ20" s="431"/>
      <c r="AVK20" s="431"/>
      <c r="AVL20" s="431"/>
      <c r="AVM20" s="431"/>
      <c r="AVN20" s="431"/>
      <c r="AVO20" s="431"/>
      <c r="AVP20" s="431"/>
      <c r="AVQ20" s="431"/>
      <c r="AVR20" s="431"/>
      <c r="AVS20" s="431"/>
      <c r="AVT20" s="431"/>
      <c r="AVU20" s="431"/>
      <c r="AVV20" s="431"/>
      <c r="AVW20" s="431"/>
      <c r="AVX20" s="431"/>
      <c r="AVY20" s="431"/>
      <c r="AVZ20" s="431"/>
      <c r="AWA20" s="431"/>
      <c r="AWB20" s="431"/>
      <c r="AWC20" s="431"/>
      <c r="AWD20" s="431"/>
      <c r="AWE20" s="431"/>
      <c r="AWF20" s="431"/>
      <c r="AWG20" s="431"/>
      <c r="AWH20" s="431"/>
      <c r="AWI20" s="431"/>
      <c r="AWJ20" s="431"/>
      <c r="AWK20" s="431"/>
      <c r="AWL20" s="431"/>
      <c r="AWM20" s="431"/>
      <c r="AWN20" s="431"/>
      <c r="AWO20" s="431"/>
      <c r="AWP20" s="431"/>
      <c r="AWQ20" s="431"/>
      <c r="AWR20" s="431"/>
      <c r="AWS20" s="431"/>
      <c r="AWT20" s="431"/>
      <c r="AWU20" s="431"/>
      <c r="AWV20" s="431"/>
      <c r="AWW20" s="431"/>
      <c r="AWX20" s="431"/>
      <c r="AWY20" s="431"/>
      <c r="AWZ20" s="431"/>
      <c r="AXA20" s="431"/>
      <c r="AXB20" s="431"/>
      <c r="AXC20" s="431"/>
      <c r="AXD20" s="431"/>
      <c r="AXE20" s="431"/>
      <c r="AXF20" s="431"/>
      <c r="AXG20" s="431"/>
      <c r="AXH20" s="431"/>
      <c r="AXI20" s="431"/>
      <c r="AXJ20" s="431"/>
      <c r="AXK20" s="431"/>
      <c r="AXL20" s="431"/>
      <c r="AXM20" s="431"/>
      <c r="AXN20" s="431"/>
      <c r="AXO20" s="431"/>
      <c r="AXP20" s="431"/>
      <c r="AXQ20" s="431"/>
      <c r="AXR20" s="431"/>
      <c r="AXS20" s="431"/>
      <c r="AXT20" s="431"/>
      <c r="AXU20" s="431"/>
      <c r="AXV20" s="431"/>
      <c r="AXW20" s="431"/>
      <c r="AXX20" s="431"/>
      <c r="AXY20" s="431"/>
      <c r="AXZ20" s="431"/>
      <c r="AYA20" s="431"/>
      <c r="AYB20" s="431"/>
      <c r="AYC20" s="431"/>
      <c r="AYD20" s="431"/>
      <c r="AYE20" s="431"/>
      <c r="AYF20" s="431"/>
      <c r="AYG20" s="431"/>
      <c r="AYH20" s="431"/>
      <c r="AYI20" s="431"/>
      <c r="AYJ20" s="431"/>
      <c r="AYK20" s="431"/>
      <c r="AYL20" s="431"/>
      <c r="AYM20" s="431"/>
      <c r="AYN20" s="431"/>
      <c r="AYO20" s="431"/>
      <c r="AYP20" s="431"/>
      <c r="AYQ20" s="431"/>
      <c r="AYR20" s="431"/>
      <c r="AYS20" s="431"/>
      <c r="AYT20" s="431"/>
      <c r="AYU20" s="431"/>
      <c r="AYV20" s="431"/>
      <c r="AYW20" s="431"/>
      <c r="AYX20" s="431"/>
      <c r="AYY20" s="431"/>
      <c r="AYZ20" s="431"/>
      <c r="AZA20" s="431"/>
      <c r="AZB20" s="431"/>
      <c r="AZC20" s="431"/>
      <c r="AZD20" s="431"/>
      <c r="AZE20" s="431"/>
      <c r="AZF20" s="431"/>
      <c r="AZG20" s="431"/>
      <c r="AZH20" s="431"/>
      <c r="AZI20" s="431"/>
      <c r="AZJ20" s="431"/>
      <c r="AZK20" s="431"/>
      <c r="AZL20" s="431"/>
      <c r="AZM20" s="431"/>
      <c r="AZN20" s="431"/>
      <c r="AZO20" s="431"/>
      <c r="AZP20" s="431"/>
      <c r="AZQ20" s="431"/>
      <c r="AZR20" s="431"/>
      <c r="AZS20" s="431"/>
      <c r="AZT20" s="431"/>
      <c r="AZU20" s="431"/>
      <c r="AZV20" s="431"/>
      <c r="AZW20" s="431"/>
      <c r="AZX20" s="431"/>
      <c r="AZY20" s="431"/>
      <c r="AZZ20" s="431"/>
      <c r="BAA20" s="431"/>
      <c r="BAB20" s="431"/>
      <c r="BAC20" s="431"/>
      <c r="BAD20" s="431"/>
      <c r="BAE20" s="431"/>
      <c r="BAF20" s="431"/>
      <c r="BAG20" s="431"/>
      <c r="BAH20" s="431"/>
      <c r="BAI20" s="431"/>
      <c r="BAJ20" s="431"/>
      <c r="BAK20" s="431"/>
      <c r="BAL20" s="431"/>
      <c r="BAM20" s="431"/>
      <c r="BAN20" s="431"/>
      <c r="BAO20" s="431"/>
      <c r="BAP20" s="431"/>
      <c r="BAQ20" s="431"/>
      <c r="BAR20" s="431"/>
      <c r="BAS20" s="431"/>
      <c r="BAT20" s="431"/>
      <c r="BAU20" s="431"/>
      <c r="BAV20" s="431"/>
      <c r="BAW20" s="431"/>
      <c r="BAX20" s="431"/>
      <c r="BAY20" s="431"/>
      <c r="BAZ20" s="431"/>
      <c r="BBA20" s="431"/>
      <c r="BBB20" s="431"/>
      <c r="BBC20" s="431"/>
      <c r="BBD20" s="431"/>
      <c r="BBE20" s="431"/>
      <c r="BBF20" s="431"/>
      <c r="BBG20" s="431"/>
      <c r="BBH20" s="431"/>
      <c r="BBI20" s="431"/>
      <c r="BBJ20" s="431"/>
      <c r="BBK20" s="431"/>
      <c r="BBL20" s="431"/>
      <c r="BBM20" s="431"/>
      <c r="BBN20" s="431"/>
      <c r="BBO20" s="431"/>
      <c r="BBP20" s="431"/>
      <c r="BBQ20" s="431"/>
      <c r="BBR20" s="431"/>
      <c r="BBS20" s="431"/>
      <c r="BBT20" s="431"/>
      <c r="BBU20" s="431"/>
      <c r="BBV20" s="431"/>
      <c r="BBW20" s="431"/>
      <c r="BBX20" s="431"/>
      <c r="BBY20" s="431"/>
      <c r="BBZ20" s="431"/>
      <c r="BCA20" s="431"/>
      <c r="BCB20" s="431"/>
      <c r="BCC20" s="431"/>
      <c r="BCD20" s="431"/>
      <c r="BCE20" s="431"/>
      <c r="BCF20" s="431"/>
      <c r="BCG20" s="431"/>
      <c r="BCH20" s="431"/>
      <c r="BCI20" s="431"/>
      <c r="BCJ20" s="431"/>
      <c r="BCK20" s="431"/>
      <c r="BCL20" s="431"/>
      <c r="BCM20" s="431"/>
      <c r="BCN20" s="431"/>
      <c r="BCO20" s="431"/>
      <c r="BCP20" s="431"/>
      <c r="BCQ20" s="431"/>
      <c r="BCR20" s="431"/>
      <c r="BCS20" s="431"/>
      <c r="BCT20" s="431"/>
      <c r="BCU20" s="431"/>
      <c r="BCV20" s="431"/>
      <c r="BCW20" s="431"/>
      <c r="BCX20" s="431"/>
      <c r="BCY20" s="431"/>
      <c r="BCZ20" s="431"/>
      <c r="BDA20" s="431"/>
      <c r="BDB20" s="431"/>
      <c r="BDC20" s="431"/>
      <c r="BDD20" s="431"/>
      <c r="BDE20" s="431"/>
      <c r="BDF20" s="431"/>
      <c r="BDG20" s="431"/>
      <c r="BDH20" s="431"/>
      <c r="BDI20" s="431"/>
      <c r="BDJ20" s="431"/>
      <c r="BDK20" s="431"/>
      <c r="BDL20" s="431"/>
      <c r="BDM20" s="431"/>
      <c r="BDN20" s="431"/>
      <c r="BDO20" s="431"/>
      <c r="BDP20" s="431"/>
      <c r="BDQ20" s="431"/>
      <c r="BDR20" s="431"/>
      <c r="BDS20" s="431"/>
      <c r="BDT20" s="431"/>
      <c r="BDU20" s="431"/>
      <c r="BDV20" s="431"/>
      <c r="BDW20" s="431"/>
      <c r="BDX20" s="431"/>
      <c r="BDY20" s="431"/>
      <c r="BDZ20" s="431"/>
      <c r="BEA20" s="431"/>
      <c r="BEB20" s="431"/>
      <c r="BEC20" s="431"/>
      <c r="BED20" s="431"/>
      <c r="BEE20" s="431"/>
      <c r="BEF20" s="431"/>
      <c r="BEG20" s="431"/>
      <c r="BEH20" s="431"/>
      <c r="BEI20" s="431"/>
      <c r="BEJ20" s="431"/>
      <c r="BEK20" s="431"/>
      <c r="BEL20" s="431"/>
      <c r="BEM20" s="431"/>
      <c r="BEN20" s="431"/>
      <c r="BEO20" s="431"/>
      <c r="BEP20" s="431"/>
      <c r="BEQ20" s="431"/>
      <c r="BER20" s="431"/>
      <c r="BES20" s="431"/>
      <c r="BET20" s="431"/>
      <c r="BEU20" s="431"/>
      <c r="BEV20" s="431"/>
      <c r="BEW20" s="431"/>
      <c r="BEX20" s="431"/>
      <c r="BEY20" s="431"/>
      <c r="BEZ20" s="431"/>
      <c r="BFA20" s="431"/>
      <c r="BFB20" s="431"/>
      <c r="BFC20" s="431"/>
      <c r="BFD20" s="431"/>
      <c r="BFE20" s="431"/>
      <c r="BFF20" s="431"/>
      <c r="BFG20" s="431"/>
      <c r="BFH20" s="431"/>
      <c r="BFI20" s="431"/>
      <c r="BFJ20" s="431"/>
      <c r="BFK20" s="431"/>
      <c r="BFL20" s="431"/>
      <c r="BFM20" s="431"/>
      <c r="BFN20" s="431"/>
      <c r="BFO20" s="431"/>
      <c r="BFP20" s="431"/>
      <c r="BFQ20" s="431"/>
      <c r="BFR20" s="431"/>
      <c r="BFS20" s="431"/>
      <c r="BFT20" s="431"/>
      <c r="BFU20" s="431"/>
      <c r="BFV20" s="431"/>
      <c r="BFW20" s="431"/>
      <c r="BFX20" s="431"/>
      <c r="BFY20" s="431"/>
      <c r="BFZ20" s="431"/>
      <c r="BGA20" s="431"/>
      <c r="BGB20" s="431"/>
      <c r="BGC20" s="431"/>
      <c r="BGD20" s="431"/>
      <c r="BGE20" s="431"/>
      <c r="BGF20" s="431"/>
      <c r="BGG20" s="431"/>
      <c r="BGH20" s="431"/>
      <c r="BGI20" s="431"/>
      <c r="BGJ20" s="431"/>
      <c r="BGK20" s="431"/>
      <c r="BGL20" s="431"/>
      <c r="BGM20" s="431"/>
      <c r="BGN20" s="431"/>
      <c r="BGO20" s="431"/>
      <c r="BGP20" s="431"/>
      <c r="BGQ20" s="431"/>
      <c r="BGR20" s="431"/>
      <c r="BGS20" s="431"/>
      <c r="BGT20" s="431"/>
      <c r="BGU20" s="431"/>
      <c r="BGV20" s="431"/>
      <c r="BGW20" s="431"/>
      <c r="BGX20" s="431"/>
      <c r="BGY20" s="431"/>
      <c r="BGZ20" s="431"/>
      <c r="BHA20" s="431"/>
      <c r="BHB20" s="431"/>
      <c r="BHC20" s="431"/>
      <c r="BHD20" s="431"/>
      <c r="BHE20" s="431"/>
      <c r="BHF20" s="431"/>
      <c r="BHG20" s="431"/>
      <c r="BHH20" s="431"/>
      <c r="BHI20" s="431"/>
      <c r="BHJ20" s="431"/>
      <c r="BHK20" s="431"/>
      <c r="BHL20" s="431"/>
      <c r="BHM20" s="431"/>
      <c r="BHN20" s="431"/>
      <c r="BHO20" s="431"/>
      <c r="BHP20" s="431"/>
      <c r="BHQ20" s="431"/>
      <c r="BHR20" s="431"/>
      <c r="BHS20" s="431"/>
      <c r="BHT20" s="431"/>
      <c r="BHU20" s="431"/>
      <c r="BHV20" s="431"/>
      <c r="BHW20" s="431"/>
      <c r="BHX20" s="431"/>
      <c r="BHY20" s="431"/>
      <c r="BHZ20" s="431"/>
      <c r="BIA20" s="431"/>
      <c r="BIB20" s="431"/>
      <c r="BIC20" s="431"/>
      <c r="BID20" s="431"/>
      <c r="BIE20" s="431"/>
      <c r="BIF20" s="431"/>
      <c r="BIG20" s="431"/>
      <c r="BIH20" s="431"/>
      <c r="BII20" s="431"/>
      <c r="BIJ20" s="431"/>
      <c r="BIK20" s="431"/>
      <c r="BIL20" s="431"/>
      <c r="BIM20" s="431"/>
      <c r="BIN20" s="431"/>
      <c r="BIO20" s="431"/>
      <c r="BIP20" s="431"/>
      <c r="BIQ20" s="431"/>
      <c r="BIR20" s="431"/>
      <c r="BIS20" s="431"/>
      <c r="BIT20" s="431"/>
      <c r="BIU20" s="431"/>
      <c r="BIV20" s="431"/>
      <c r="BIW20" s="431"/>
      <c r="BIX20" s="431"/>
      <c r="BIY20" s="431"/>
      <c r="BIZ20" s="431"/>
      <c r="BJA20" s="431"/>
      <c r="BJB20" s="431"/>
      <c r="BJC20" s="431"/>
      <c r="BJD20" s="431"/>
      <c r="BJE20" s="431"/>
      <c r="BJF20" s="431"/>
      <c r="BJG20" s="431"/>
      <c r="BJH20" s="431"/>
      <c r="BJI20" s="431"/>
      <c r="BJJ20" s="431"/>
      <c r="BJK20" s="431"/>
      <c r="BJL20" s="431"/>
      <c r="BJM20" s="431"/>
      <c r="BJN20" s="431"/>
      <c r="BJO20" s="431"/>
      <c r="BJP20" s="431"/>
      <c r="BJQ20" s="431"/>
      <c r="BJR20" s="431"/>
      <c r="BJS20" s="431"/>
      <c r="BJT20" s="431"/>
      <c r="BJU20" s="431"/>
      <c r="BJV20" s="431"/>
      <c r="BJW20" s="431"/>
      <c r="BJX20" s="431"/>
      <c r="BJY20" s="431"/>
      <c r="BJZ20" s="431"/>
      <c r="BKA20" s="431"/>
      <c r="BKB20" s="431"/>
      <c r="BKC20" s="431"/>
      <c r="BKD20" s="431"/>
      <c r="BKE20" s="431"/>
      <c r="BKF20" s="431"/>
      <c r="BKG20" s="431"/>
      <c r="BKH20" s="431"/>
      <c r="BKI20" s="431"/>
      <c r="BKJ20" s="431"/>
      <c r="BKK20" s="431"/>
      <c r="BKL20" s="431"/>
      <c r="BKM20" s="431"/>
      <c r="BKN20" s="431"/>
      <c r="BKO20" s="431"/>
      <c r="BKP20" s="431"/>
      <c r="BKQ20" s="431"/>
      <c r="BKR20" s="431"/>
      <c r="BKS20" s="431"/>
      <c r="BKT20" s="431"/>
      <c r="BKU20" s="431"/>
      <c r="BKV20" s="431"/>
      <c r="BKW20" s="431"/>
      <c r="BKX20" s="431"/>
      <c r="BKY20" s="431"/>
      <c r="BKZ20" s="431"/>
      <c r="BLA20" s="431"/>
      <c r="BLB20" s="431"/>
      <c r="BLC20" s="431"/>
      <c r="BLD20" s="431"/>
      <c r="BLE20" s="431"/>
      <c r="BLF20" s="431"/>
      <c r="BLG20" s="431"/>
      <c r="BLH20" s="431"/>
      <c r="BLI20" s="431"/>
      <c r="BLJ20" s="431"/>
      <c r="BLK20" s="431"/>
      <c r="BLL20" s="431"/>
      <c r="BLM20" s="431"/>
      <c r="BLN20" s="431"/>
      <c r="BLO20" s="431"/>
      <c r="BLP20" s="431"/>
      <c r="BLQ20" s="431"/>
      <c r="BLR20" s="431"/>
      <c r="BLS20" s="431"/>
      <c r="BLT20" s="431"/>
      <c r="BLU20" s="431"/>
      <c r="BLV20" s="431"/>
      <c r="BLW20" s="431"/>
      <c r="BLX20" s="431"/>
      <c r="BLY20" s="431"/>
      <c r="BLZ20" s="431"/>
      <c r="BMA20" s="431"/>
      <c r="BMB20" s="431"/>
      <c r="BMC20" s="431"/>
      <c r="BMD20" s="431"/>
      <c r="BME20" s="431"/>
      <c r="BMF20" s="431"/>
      <c r="BMG20" s="431"/>
      <c r="BMH20" s="431"/>
      <c r="BMI20" s="431"/>
      <c r="BMJ20" s="431"/>
      <c r="BMK20" s="431"/>
      <c r="BML20" s="431"/>
      <c r="BMM20" s="431"/>
      <c r="BMN20" s="431"/>
      <c r="BMO20" s="431"/>
      <c r="BMP20" s="431"/>
      <c r="BMQ20" s="431"/>
      <c r="BMR20" s="431"/>
      <c r="BMS20" s="431"/>
      <c r="BMT20" s="431"/>
      <c r="BMU20" s="431"/>
      <c r="BMV20" s="431"/>
      <c r="BMW20" s="431"/>
      <c r="BMX20" s="431"/>
      <c r="BMY20" s="431"/>
      <c r="BMZ20" s="431"/>
      <c r="BNA20" s="431"/>
      <c r="BNB20" s="431"/>
      <c r="BNC20" s="431"/>
      <c r="BND20" s="431"/>
      <c r="BNE20" s="431"/>
      <c r="BNF20" s="431"/>
      <c r="BNG20" s="431"/>
      <c r="BNH20" s="431"/>
      <c r="BNI20" s="431"/>
      <c r="BNJ20" s="431"/>
      <c r="BNK20" s="431"/>
      <c r="BNL20" s="431"/>
      <c r="BNM20" s="431"/>
      <c r="BNN20" s="431"/>
      <c r="BNO20" s="431"/>
      <c r="BNP20" s="431"/>
      <c r="BNQ20" s="431"/>
      <c r="BNR20" s="431"/>
      <c r="BNS20" s="431"/>
      <c r="BNT20" s="431"/>
      <c r="BNU20" s="431"/>
      <c r="BNV20" s="431"/>
      <c r="BNW20" s="431"/>
      <c r="BNX20" s="431"/>
      <c r="BNY20" s="431"/>
      <c r="BNZ20" s="431"/>
      <c r="BOA20" s="431"/>
      <c r="BOB20" s="431"/>
      <c r="BOC20" s="431"/>
      <c r="BOD20" s="431"/>
      <c r="BOE20" s="431"/>
      <c r="BOF20" s="431"/>
      <c r="BOG20" s="431"/>
      <c r="BOH20" s="431"/>
      <c r="BOI20" s="431"/>
      <c r="BOJ20" s="431"/>
      <c r="BOK20" s="431"/>
      <c r="BOL20" s="431"/>
      <c r="BOM20" s="431"/>
      <c r="BON20" s="431"/>
      <c r="BOO20" s="431"/>
      <c r="BOP20" s="431"/>
      <c r="BOQ20" s="431"/>
      <c r="BOR20" s="431"/>
      <c r="BOS20" s="431"/>
      <c r="BOT20" s="431"/>
      <c r="BOU20" s="431"/>
      <c r="BOV20" s="431"/>
      <c r="BOW20" s="431"/>
      <c r="BOX20" s="431"/>
      <c r="BOY20" s="431"/>
      <c r="BOZ20" s="431"/>
      <c r="BPA20" s="431"/>
      <c r="BPB20" s="431"/>
      <c r="BPC20" s="431"/>
      <c r="BPD20" s="431"/>
      <c r="BPE20" s="431"/>
      <c r="BPF20" s="431"/>
      <c r="BPG20" s="431"/>
      <c r="BPH20" s="431"/>
      <c r="BPI20" s="431"/>
      <c r="BPJ20" s="431"/>
      <c r="BPK20" s="431"/>
      <c r="BPL20" s="431"/>
      <c r="BPM20" s="431"/>
      <c r="BPN20" s="431"/>
      <c r="BPO20" s="431"/>
      <c r="BPP20" s="431"/>
      <c r="BPQ20" s="431"/>
      <c r="BPR20" s="431"/>
      <c r="BPS20" s="431"/>
      <c r="BPT20" s="431"/>
      <c r="BPU20" s="431"/>
      <c r="BPV20" s="431"/>
      <c r="BPW20" s="431"/>
      <c r="BPX20" s="431"/>
      <c r="BPY20" s="431"/>
      <c r="BPZ20" s="431"/>
      <c r="BQA20" s="431"/>
      <c r="BQB20" s="431"/>
      <c r="BQC20" s="431"/>
      <c r="BQD20" s="431"/>
      <c r="BQE20" s="431"/>
      <c r="BQF20" s="431"/>
      <c r="BQG20" s="431"/>
      <c r="BQH20" s="431"/>
      <c r="BQI20" s="431"/>
      <c r="BQJ20" s="431"/>
      <c r="BQK20" s="431"/>
      <c r="BQL20" s="431"/>
      <c r="BQM20" s="431"/>
      <c r="BQN20" s="431"/>
      <c r="BQO20" s="431"/>
      <c r="BQP20" s="431"/>
      <c r="BQQ20" s="431"/>
      <c r="BQR20" s="431"/>
      <c r="BQS20" s="431"/>
      <c r="BQT20" s="431"/>
      <c r="BQU20" s="431"/>
      <c r="BQV20" s="431"/>
      <c r="BQW20" s="431"/>
      <c r="BQX20" s="431"/>
      <c r="BQY20" s="431"/>
      <c r="BQZ20" s="431"/>
      <c r="BRA20" s="431"/>
      <c r="BRB20" s="431"/>
      <c r="BRC20" s="431"/>
      <c r="BRD20" s="431"/>
      <c r="BRE20" s="431"/>
      <c r="BRF20" s="431"/>
      <c r="BRG20" s="431"/>
      <c r="BRH20" s="431"/>
      <c r="BRI20" s="431"/>
      <c r="BRJ20" s="431"/>
      <c r="BRK20" s="431"/>
      <c r="BRL20" s="431"/>
      <c r="BRM20" s="431"/>
      <c r="BRN20" s="431"/>
      <c r="BRO20" s="431"/>
      <c r="BRP20" s="431"/>
      <c r="BRQ20" s="431"/>
      <c r="BRR20" s="431"/>
      <c r="BRS20" s="431"/>
      <c r="BRT20" s="431"/>
      <c r="BRU20" s="431"/>
    </row>
    <row r="21" spans="1:1841" s="434" customFormat="1" ht="51" hidden="1" customHeight="1" x14ac:dyDescent="0.3">
      <c r="A21" s="797"/>
      <c r="B21" s="444" t="s">
        <v>795</v>
      </c>
      <c r="C21" s="445">
        <f>SUM(C19:C20)</f>
        <v>654</v>
      </c>
      <c r="D21" s="445">
        <f t="shared" ref="D21:L21" si="17">SUM(D19:D20)</f>
        <v>654</v>
      </c>
      <c r="E21" s="445">
        <f t="shared" si="17"/>
        <v>546</v>
      </c>
      <c r="F21" s="445">
        <f t="shared" si="17"/>
        <v>0</v>
      </c>
      <c r="G21" s="445">
        <f t="shared" si="17"/>
        <v>0</v>
      </c>
      <c r="H21" s="445">
        <f t="shared" si="17"/>
        <v>0</v>
      </c>
      <c r="I21" s="445">
        <f t="shared" si="17"/>
        <v>0</v>
      </c>
      <c r="J21" s="445">
        <f t="shared" si="17"/>
        <v>0</v>
      </c>
      <c r="K21" s="445">
        <f t="shared" si="17"/>
        <v>1200</v>
      </c>
      <c r="L21" s="445">
        <f t="shared" si="17"/>
        <v>654</v>
      </c>
      <c r="M21" s="441"/>
      <c r="N21" s="441"/>
      <c r="O21" s="433"/>
      <c r="P21" s="433"/>
      <c r="Q21" s="429"/>
      <c r="R21" s="429"/>
      <c r="S21" s="429"/>
      <c r="T21" s="429"/>
      <c r="U21" s="429"/>
      <c r="V21" s="429"/>
      <c r="W21" s="429"/>
      <c r="X21" s="429"/>
      <c r="Y21" s="429"/>
      <c r="Z21" s="429"/>
      <c r="AA21" s="430"/>
      <c r="AB21" s="486"/>
      <c r="AC21" s="486"/>
      <c r="AD21" s="527"/>
      <c r="AE21" s="527"/>
      <c r="AF21" s="527"/>
      <c r="AG21" s="527"/>
      <c r="AH21" s="431"/>
      <c r="AI21" s="431"/>
      <c r="AJ21" s="431"/>
      <c r="AK21" s="431"/>
      <c r="AL21" s="431"/>
      <c r="AM21" s="431"/>
      <c r="AN21" s="431"/>
      <c r="AO21" s="431"/>
      <c r="AP21" s="431"/>
      <c r="AQ21" s="431"/>
      <c r="AR21" s="431"/>
      <c r="AS21" s="431"/>
      <c r="AT21" s="431"/>
      <c r="AU21" s="431"/>
      <c r="AV21" s="431"/>
      <c r="AW21" s="431"/>
      <c r="AX21" s="431"/>
      <c r="AY21" s="431"/>
      <c r="AZ21" s="431"/>
      <c r="BA21" s="431"/>
      <c r="BB21" s="431"/>
      <c r="BC21" s="431"/>
      <c r="BD21" s="431"/>
      <c r="BE21" s="431"/>
      <c r="BF21" s="431"/>
      <c r="BG21" s="431"/>
      <c r="BH21" s="431"/>
      <c r="BI21" s="431"/>
      <c r="BJ21" s="431"/>
      <c r="BK21" s="431"/>
      <c r="BL21" s="431"/>
      <c r="BM21" s="431"/>
      <c r="BN21" s="431"/>
      <c r="BO21" s="431"/>
      <c r="BP21" s="431"/>
      <c r="BQ21" s="431"/>
      <c r="BR21" s="431"/>
      <c r="BS21" s="431"/>
      <c r="BT21" s="431"/>
      <c r="BU21" s="431"/>
      <c r="BV21" s="431"/>
      <c r="BW21" s="431"/>
      <c r="BX21" s="431"/>
      <c r="BY21" s="431"/>
      <c r="BZ21" s="431"/>
      <c r="CA21" s="431"/>
      <c r="CB21" s="431"/>
      <c r="CC21" s="431"/>
      <c r="CD21" s="431"/>
      <c r="CE21" s="431"/>
      <c r="CF21" s="431"/>
      <c r="CG21" s="431"/>
      <c r="CH21" s="431"/>
      <c r="CI21" s="431"/>
      <c r="CJ21" s="431"/>
      <c r="CK21" s="431"/>
      <c r="CL21" s="431"/>
      <c r="CM21" s="431"/>
      <c r="CN21" s="431"/>
      <c r="CO21" s="431"/>
      <c r="CP21" s="431"/>
      <c r="CQ21" s="431"/>
      <c r="CR21" s="431"/>
      <c r="CS21" s="431"/>
      <c r="CT21" s="431"/>
      <c r="CU21" s="431"/>
      <c r="CV21" s="431"/>
      <c r="CW21" s="431"/>
      <c r="CX21" s="431"/>
      <c r="CY21" s="431"/>
      <c r="CZ21" s="431"/>
      <c r="DA21" s="431"/>
      <c r="DB21" s="431"/>
      <c r="DC21" s="431"/>
      <c r="DD21" s="431"/>
      <c r="DE21" s="431"/>
      <c r="DF21" s="431"/>
      <c r="DG21" s="431"/>
      <c r="DH21" s="431"/>
      <c r="DI21" s="431"/>
      <c r="DJ21" s="431"/>
      <c r="DK21" s="431"/>
      <c r="DL21" s="431"/>
      <c r="DM21" s="431"/>
      <c r="DN21" s="431"/>
      <c r="DO21" s="431"/>
      <c r="DP21" s="431"/>
      <c r="DQ21" s="431"/>
      <c r="DR21" s="431"/>
      <c r="DS21" s="431"/>
      <c r="DT21" s="431"/>
      <c r="DU21" s="431"/>
      <c r="DV21" s="431"/>
      <c r="DW21" s="431"/>
      <c r="DX21" s="431"/>
      <c r="DY21" s="431"/>
      <c r="DZ21" s="431"/>
      <c r="EA21" s="431"/>
      <c r="EB21" s="431"/>
      <c r="EC21" s="431"/>
      <c r="ED21" s="431"/>
      <c r="EE21" s="431"/>
      <c r="EF21" s="431"/>
      <c r="EG21" s="431"/>
      <c r="EH21" s="431"/>
      <c r="EI21" s="431"/>
      <c r="EJ21" s="431"/>
      <c r="EK21" s="431"/>
      <c r="EL21" s="431"/>
      <c r="EM21" s="431"/>
      <c r="EN21" s="431"/>
      <c r="EO21" s="431"/>
      <c r="EP21" s="431"/>
      <c r="EQ21" s="431"/>
      <c r="ER21" s="431"/>
      <c r="ES21" s="431"/>
      <c r="ET21" s="431"/>
      <c r="EU21" s="431"/>
      <c r="EV21" s="431"/>
      <c r="EW21" s="431"/>
      <c r="EX21" s="431"/>
      <c r="EY21" s="431"/>
      <c r="EZ21" s="431"/>
      <c r="FA21" s="431"/>
      <c r="FB21" s="431"/>
      <c r="FC21" s="431"/>
      <c r="FD21" s="431"/>
      <c r="FE21" s="431"/>
      <c r="FF21" s="431"/>
      <c r="FG21" s="431"/>
      <c r="FH21" s="431"/>
      <c r="FI21" s="431"/>
      <c r="FJ21" s="431"/>
      <c r="FK21" s="431"/>
      <c r="FL21" s="431"/>
      <c r="FM21" s="431"/>
      <c r="FN21" s="431"/>
      <c r="FO21" s="431"/>
      <c r="FP21" s="431"/>
      <c r="FQ21" s="431"/>
      <c r="FR21" s="431"/>
      <c r="FS21" s="431"/>
      <c r="FT21" s="431"/>
      <c r="FU21" s="431"/>
      <c r="FV21" s="431"/>
      <c r="FW21" s="431"/>
      <c r="FX21" s="431"/>
      <c r="FY21" s="431"/>
      <c r="FZ21" s="431"/>
      <c r="GA21" s="431"/>
      <c r="GB21" s="431"/>
      <c r="GC21" s="431"/>
      <c r="GD21" s="431"/>
      <c r="GE21" s="431"/>
      <c r="GF21" s="431"/>
      <c r="GG21" s="431"/>
      <c r="GH21" s="431"/>
      <c r="GI21" s="431"/>
      <c r="GJ21" s="431"/>
      <c r="GK21" s="431"/>
      <c r="GL21" s="431"/>
      <c r="GM21" s="431"/>
      <c r="GN21" s="431"/>
      <c r="GO21" s="431"/>
      <c r="GP21" s="431"/>
      <c r="GQ21" s="431"/>
      <c r="GR21" s="431"/>
      <c r="GS21" s="431"/>
      <c r="GT21" s="431"/>
      <c r="GU21" s="431"/>
      <c r="GV21" s="431"/>
      <c r="GW21" s="431"/>
      <c r="GX21" s="431"/>
      <c r="GY21" s="431"/>
      <c r="GZ21" s="431"/>
      <c r="HA21" s="431"/>
      <c r="HB21" s="431"/>
      <c r="HC21" s="431"/>
      <c r="HD21" s="431"/>
      <c r="HE21" s="431"/>
      <c r="HF21" s="431"/>
      <c r="HG21" s="431"/>
      <c r="HH21" s="431"/>
      <c r="HI21" s="431"/>
      <c r="HJ21" s="431"/>
      <c r="HK21" s="431"/>
      <c r="HL21" s="431"/>
      <c r="HM21" s="431"/>
      <c r="HN21" s="431"/>
      <c r="HO21" s="431"/>
      <c r="HP21" s="431"/>
      <c r="HQ21" s="431"/>
      <c r="HR21" s="431"/>
      <c r="HS21" s="431"/>
      <c r="HT21" s="431"/>
      <c r="HU21" s="431"/>
      <c r="HV21" s="431"/>
      <c r="HW21" s="431"/>
      <c r="HX21" s="431"/>
      <c r="HY21" s="431"/>
      <c r="HZ21" s="431"/>
      <c r="IA21" s="431"/>
      <c r="IB21" s="431"/>
      <c r="IC21" s="431"/>
      <c r="ID21" s="431"/>
      <c r="IE21" s="431"/>
      <c r="IF21" s="431"/>
      <c r="IG21" s="431"/>
      <c r="IH21" s="431"/>
      <c r="II21" s="431"/>
      <c r="IJ21" s="431"/>
      <c r="IK21" s="431"/>
      <c r="IL21" s="431"/>
      <c r="IM21" s="431"/>
      <c r="IN21" s="431"/>
      <c r="IO21" s="431"/>
      <c r="IP21" s="431"/>
      <c r="IQ21" s="431"/>
      <c r="IR21" s="431"/>
      <c r="IS21" s="431"/>
      <c r="IT21" s="431"/>
      <c r="IU21" s="431"/>
      <c r="IV21" s="431"/>
      <c r="IW21" s="431"/>
      <c r="IX21" s="431"/>
      <c r="IY21" s="431"/>
      <c r="IZ21" s="431"/>
      <c r="JA21" s="431"/>
      <c r="JB21" s="431"/>
      <c r="JC21" s="431"/>
      <c r="JD21" s="431"/>
      <c r="JE21" s="431"/>
      <c r="JF21" s="431"/>
      <c r="JG21" s="431"/>
      <c r="JH21" s="431"/>
      <c r="JI21" s="431"/>
      <c r="JJ21" s="431"/>
      <c r="JK21" s="431"/>
      <c r="JL21" s="431"/>
      <c r="JM21" s="431"/>
      <c r="JN21" s="431"/>
      <c r="JO21" s="431"/>
      <c r="JP21" s="431"/>
      <c r="JQ21" s="431"/>
      <c r="JR21" s="431"/>
      <c r="JS21" s="431"/>
      <c r="JT21" s="431"/>
      <c r="JU21" s="431"/>
      <c r="JV21" s="431"/>
      <c r="JW21" s="431"/>
      <c r="JX21" s="431"/>
      <c r="JY21" s="431"/>
      <c r="JZ21" s="431"/>
      <c r="KA21" s="431"/>
      <c r="KB21" s="431"/>
      <c r="KC21" s="431"/>
      <c r="KD21" s="431"/>
      <c r="KE21" s="431"/>
      <c r="KF21" s="431"/>
      <c r="KG21" s="431"/>
      <c r="KH21" s="431"/>
      <c r="KI21" s="431"/>
      <c r="KJ21" s="431"/>
      <c r="KK21" s="431"/>
      <c r="KL21" s="431"/>
      <c r="KM21" s="431"/>
      <c r="KN21" s="431"/>
      <c r="KO21" s="431"/>
      <c r="KP21" s="431"/>
      <c r="KQ21" s="431"/>
      <c r="KR21" s="431"/>
      <c r="KS21" s="431"/>
      <c r="KT21" s="431"/>
      <c r="KU21" s="431"/>
      <c r="KV21" s="431"/>
      <c r="KW21" s="431"/>
      <c r="KX21" s="431"/>
      <c r="KY21" s="431"/>
      <c r="KZ21" s="431"/>
      <c r="LA21" s="431"/>
      <c r="LB21" s="431"/>
      <c r="LC21" s="431"/>
      <c r="LD21" s="431"/>
      <c r="LE21" s="431"/>
      <c r="LF21" s="431"/>
      <c r="LG21" s="431"/>
      <c r="LH21" s="431"/>
      <c r="LI21" s="431"/>
      <c r="LJ21" s="431"/>
      <c r="LK21" s="431"/>
      <c r="LL21" s="431"/>
      <c r="LM21" s="431"/>
      <c r="LN21" s="431"/>
      <c r="LO21" s="431"/>
      <c r="LP21" s="431"/>
      <c r="LQ21" s="431"/>
      <c r="LR21" s="431"/>
      <c r="LS21" s="431"/>
      <c r="LT21" s="431"/>
      <c r="LU21" s="431"/>
      <c r="LV21" s="431"/>
      <c r="LW21" s="431"/>
      <c r="LX21" s="431"/>
      <c r="LY21" s="431"/>
      <c r="LZ21" s="431"/>
      <c r="MA21" s="431"/>
      <c r="MB21" s="431"/>
      <c r="MC21" s="431"/>
      <c r="MD21" s="431"/>
      <c r="ME21" s="431"/>
      <c r="MF21" s="431"/>
      <c r="MG21" s="431"/>
      <c r="MH21" s="431"/>
      <c r="MI21" s="431"/>
      <c r="MJ21" s="431"/>
      <c r="MK21" s="431"/>
      <c r="ML21" s="431"/>
      <c r="MM21" s="431"/>
      <c r="MN21" s="431"/>
      <c r="MO21" s="431"/>
      <c r="MP21" s="431"/>
      <c r="MQ21" s="431"/>
      <c r="MR21" s="431"/>
      <c r="MS21" s="431"/>
      <c r="MT21" s="431"/>
      <c r="MU21" s="431"/>
      <c r="MV21" s="431"/>
      <c r="MW21" s="431"/>
      <c r="MX21" s="431"/>
      <c r="MY21" s="431"/>
      <c r="MZ21" s="431"/>
      <c r="NA21" s="431"/>
      <c r="NB21" s="431"/>
      <c r="NC21" s="431"/>
      <c r="ND21" s="431"/>
      <c r="NE21" s="431"/>
      <c r="NF21" s="431"/>
      <c r="NG21" s="431"/>
      <c r="NH21" s="431"/>
      <c r="NI21" s="431"/>
      <c r="NJ21" s="431"/>
      <c r="NK21" s="431"/>
      <c r="NL21" s="431"/>
      <c r="NM21" s="431"/>
      <c r="NN21" s="431"/>
      <c r="NO21" s="431"/>
      <c r="NP21" s="431"/>
      <c r="NQ21" s="431"/>
      <c r="NR21" s="431"/>
      <c r="NS21" s="431"/>
      <c r="NT21" s="431"/>
      <c r="NU21" s="431"/>
      <c r="NV21" s="431"/>
      <c r="NW21" s="431"/>
      <c r="NX21" s="431"/>
      <c r="NY21" s="431"/>
      <c r="NZ21" s="431"/>
      <c r="OA21" s="431"/>
      <c r="OB21" s="431"/>
      <c r="OC21" s="431"/>
      <c r="OD21" s="431"/>
      <c r="OE21" s="431"/>
      <c r="OF21" s="431"/>
      <c r="OG21" s="431"/>
      <c r="OH21" s="431"/>
      <c r="OI21" s="431"/>
      <c r="OJ21" s="431"/>
      <c r="OK21" s="431"/>
      <c r="OL21" s="431"/>
      <c r="OM21" s="431"/>
      <c r="ON21" s="431"/>
      <c r="OO21" s="431"/>
      <c r="OP21" s="431"/>
      <c r="OQ21" s="431"/>
      <c r="OR21" s="431"/>
      <c r="OS21" s="431"/>
      <c r="OT21" s="431"/>
      <c r="OU21" s="431"/>
      <c r="OV21" s="431"/>
      <c r="OW21" s="431"/>
      <c r="OX21" s="431"/>
      <c r="OY21" s="431"/>
      <c r="OZ21" s="431"/>
      <c r="PA21" s="431"/>
      <c r="PB21" s="431"/>
      <c r="PC21" s="431"/>
      <c r="PD21" s="431"/>
      <c r="PE21" s="431"/>
      <c r="PF21" s="431"/>
      <c r="PG21" s="431"/>
      <c r="PH21" s="431"/>
      <c r="PI21" s="431"/>
      <c r="PJ21" s="431"/>
      <c r="PK21" s="431"/>
      <c r="PL21" s="431"/>
      <c r="PM21" s="431"/>
      <c r="PN21" s="431"/>
      <c r="PO21" s="431"/>
      <c r="PP21" s="431"/>
      <c r="PQ21" s="431"/>
      <c r="PR21" s="431"/>
      <c r="PS21" s="431"/>
      <c r="PT21" s="431"/>
      <c r="PU21" s="431"/>
      <c r="PV21" s="431"/>
      <c r="PW21" s="431"/>
      <c r="PX21" s="431"/>
      <c r="PY21" s="431"/>
      <c r="PZ21" s="431"/>
      <c r="QA21" s="431"/>
      <c r="QB21" s="431"/>
      <c r="QC21" s="431"/>
      <c r="QD21" s="431"/>
      <c r="QE21" s="431"/>
      <c r="QF21" s="431"/>
      <c r="QG21" s="431"/>
      <c r="QH21" s="431"/>
      <c r="QI21" s="431"/>
      <c r="QJ21" s="431"/>
      <c r="QK21" s="431"/>
      <c r="QL21" s="431"/>
      <c r="QM21" s="431"/>
      <c r="QN21" s="431"/>
      <c r="QO21" s="431"/>
      <c r="QP21" s="431"/>
      <c r="QQ21" s="431"/>
      <c r="QR21" s="431"/>
      <c r="QS21" s="431"/>
      <c r="QT21" s="431"/>
      <c r="QU21" s="431"/>
      <c r="QV21" s="431"/>
      <c r="QW21" s="431"/>
      <c r="QX21" s="431"/>
      <c r="QY21" s="431"/>
      <c r="QZ21" s="431"/>
      <c r="RA21" s="431"/>
      <c r="RB21" s="431"/>
      <c r="RC21" s="431"/>
      <c r="RD21" s="431"/>
      <c r="RE21" s="431"/>
      <c r="RF21" s="431"/>
      <c r="RG21" s="431"/>
      <c r="RH21" s="431"/>
      <c r="RI21" s="431"/>
      <c r="RJ21" s="431"/>
      <c r="RK21" s="431"/>
      <c r="RL21" s="431"/>
      <c r="RM21" s="431"/>
      <c r="RN21" s="431"/>
      <c r="RO21" s="431"/>
      <c r="RP21" s="431"/>
      <c r="RQ21" s="431"/>
      <c r="RR21" s="431"/>
      <c r="RS21" s="431"/>
      <c r="RT21" s="431"/>
      <c r="RU21" s="431"/>
      <c r="RV21" s="431"/>
      <c r="RW21" s="431"/>
      <c r="RX21" s="431"/>
      <c r="RY21" s="431"/>
      <c r="RZ21" s="431"/>
      <c r="SA21" s="431"/>
      <c r="SB21" s="431"/>
      <c r="SC21" s="431"/>
      <c r="SD21" s="431"/>
      <c r="SE21" s="431"/>
      <c r="SF21" s="431"/>
      <c r="SG21" s="431"/>
      <c r="SH21" s="431"/>
      <c r="SI21" s="431"/>
      <c r="SJ21" s="431"/>
      <c r="SK21" s="431"/>
      <c r="SL21" s="431"/>
      <c r="SM21" s="431"/>
      <c r="SN21" s="431"/>
      <c r="SO21" s="431"/>
      <c r="SP21" s="431"/>
      <c r="SQ21" s="431"/>
      <c r="SR21" s="431"/>
      <c r="SS21" s="431"/>
      <c r="ST21" s="431"/>
      <c r="SU21" s="431"/>
      <c r="SV21" s="431"/>
      <c r="SW21" s="431"/>
      <c r="SX21" s="431"/>
      <c r="SY21" s="431"/>
      <c r="SZ21" s="431"/>
      <c r="TA21" s="431"/>
      <c r="TB21" s="431"/>
      <c r="TC21" s="431"/>
      <c r="TD21" s="431"/>
      <c r="TE21" s="431"/>
      <c r="TF21" s="431"/>
      <c r="TG21" s="431"/>
      <c r="TH21" s="431"/>
      <c r="TI21" s="431"/>
      <c r="TJ21" s="431"/>
      <c r="TK21" s="431"/>
      <c r="TL21" s="431"/>
      <c r="TM21" s="431"/>
      <c r="TN21" s="431"/>
      <c r="TO21" s="431"/>
      <c r="TP21" s="431"/>
      <c r="TQ21" s="431"/>
      <c r="TR21" s="431"/>
      <c r="TS21" s="431"/>
      <c r="TT21" s="431"/>
      <c r="TU21" s="431"/>
      <c r="TV21" s="431"/>
      <c r="TW21" s="431"/>
      <c r="TX21" s="431"/>
      <c r="TY21" s="431"/>
      <c r="TZ21" s="431"/>
      <c r="UA21" s="431"/>
      <c r="UB21" s="431"/>
      <c r="UC21" s="431"/>
      <c r="UD21" s="431"/>
      <c r="UE21" s="431"/>
      <c r="UF21" s="431"/>
      <c r="UG21" s="431"/>
      <c r="UH21" s="431"/>
      <c r="UI21" s="431"/>
      <c r="UJ21" s="431"/>
      <c r="UK21" s="431"/>
      <c r="UL21" s="431"/>
      <c r="UM21" s="431"/>
      <c r="UN21" s="431"/>
      <c r="UO21" s="431"/>
      <c r="UP21" s="431"/>
      <c r="UQ21" s="431"/>
      <c r="UR21" s="431"/>
      <c r="US21" s="431"/>
      <c r="UT21" s="431"/>
      <c r="UU21" s="431"/>
      <c r="UV21" s="431"/>
      <c r="UW21" s="431"/>
      <c r="UX21" s="431"/>
      <c r="UY21" s="431"/>
      <c r="UZ21" s="431"/>
      <c r="VA21" s="431"/>
      <c r="VB21" s="431"/>
      <c r="VC21" s="431"/>
      <c r="VD21" s="431"/>
      <c r="VE21" s="431"/>
      <c r="VF21" s="431"/>
      <c r="VG21" s="431"/>
      <c r="VH21" s="431"/>
      <c r="VI21" s="431"/>
      <c r="VJ21" s="431"/>
      <c r="VK21" s="431"/>
      <c r="VL21" s="431"/>
      <c r="VM21" s="431"/>
      <c r="VN21" s="431"/>
      <c r="VO21" s="431"/>
      <c r="VP21" s="431"/>
      <c r="VQ21" s="431"/>
      <c r="VR21" s="431"/>
      <c r="VS21" s="431"/>
      <c r="VT21" s="431"/>
      <c r="VU21" s="431"/>
      <c r="VV21" s="431"/>
      <c r="VW21" s="431"/>
      <c r="VX21" s="431"/>
      <c r="VY21" s="431"/>
      <c r="VZ21" s="431"/>
      <c r="WA21" s="431"/>
      <c r="WB21" s="431"/>
      <c r="WC21" s="431"/>
      <c r="WD21" s="431"/>
      <c r="WE21" s="431"/>
      <c r="WF21" s="431"/>
      <c r="WG21" s="431"/>
      <c r="WH21" s="431"/>
      <c r="WI21" s="431"/>
      <c r="WJ21" s="431"/>
      <c r="WK21" s="431"/>
      <c r="WL21" s="431"/>
      <c r="WM21" s="431"/>
      <c r="WN21" s="431"/>
      <c r="WO21" s="431"/>
      <c r="WP21" s="431"/>
      <c r="WQ21" s="431"/>
      <c r="WR21" s="431"/>
      <c r="WS21" s="431"/>
      <c r="WT21" s="431"/>
      <c r="WU21" s="431"/>
      <c r="WV21" s="431"/>
      <c r="WW21" s="431"/>
      <c r="WX21" s="431"/>
      <c r="WY21" s="431"/>
      <c r="WZ21" s="431"/>
      <c r="XA21" s="431"/>
      <c r="XB21" s="431"/>
      <c r="XC21" s="431"/>
      <c r="XD21" s="431"/>
      <c r="XE21" s="431"/>
      <c r="XF21" s="431"/>
      <c r="XG21" s="431"/>
      <c r="XH21" s="431"/>
      <c r="XI21" s="431"/>
      <c r="XJ21" s="431"/>
      <c r="XK21" s="431"/>
      <c r="XL21" s="431"/>
      <c r="XM21" s="431"/>
      <c r="XN21" s="431"/>
      <c r="XO21" s="431"/>
      <c r="XP21" s="431"/>
      <c r="XQ21" s="431"/>
      <c r="XR21" s="431"/>
      <c r="XS21" s="431"/>
      <c r="XT21" s="431"/>
      <c r="XU21" s="431"/>
      <c r="XV21" s="431"/>
      <c r="XW21" s="431"/>
      <c r="XX21" s="431"/>
      <c r="XY21" s="431"/>
      <c r="XZ21" s="431"/>
      <c r="YA21" s="431"/>
      <c r="YB21" s="431"/>
      <c r="YC21" s="431"/>
      <c r="YD21" s="431"/>
      <c r="YE21" s="431"/>
      <c r="YF21" s="431"/>
      <c r="YG21" s="431"/>
      <c r="YH21" s="431"/>
      <c r="YI21" s="431"/>
      <c r="YJ21" s="431"/>
      <c r="YK21" s="431"/>
      <c r="YL21" s="431"/>
      <c r="YM21" s="431"/>
      <c r="YN21" s="431"/>
      <c r="YO21" s="431"/>
      <c r="YP21" s="431"/>
      <c r="YQ21" s="431"/>
      <c r="YR21" s="431"/>
      <c r="YS21" s="431"/>
      <c r="YT21" s="431"/>
      <c r="YU21" s="431"/>
      <c r="YV21" s="431"/>
      <c r="YW21" s="431"/>
      <c r="YX21" s="431"/>
      <c r="YY21" s="431"/>
      <c r="YZ21" s="431"/>
      <c r="ZA21" s="431"/>
      <c r="ZB21" s="431"/>
      <c r="ZC21" s="431"/>
      <c r="ZD21" s="431"/>
      <c r="ZE21" s="431"/>
      <c r="ZF21" s="431"/>
      <c r="ZG21" s="431"/>
      <c r="ZH21" s="431"/>
      <c r="ZI21" s="431"/>
      <c r="ZJ21" s="431"/>
      <c r="ZK21" s="431"/>
      <c r="ZL21" s="431"/>
      <c r="ZM21" s="431"/>
      <c r="ZN21" s="431"/>
      <c r="ZO21" s="431"/>
      <c r="ZP21" s="431"/>
      <c r="ZQ21" s="431"/>
      <c r="ZR21" s="431"/>
      <c r="ZS21" s="431"/>
      <c r="ZT21" s="431"/>
      <c r="ZU21" s="431"/>
      <c r="ZV21" s="431"/>
      <c r="ZW21" s="431"/>
      <c r="ZX21" s="431"/>
      <c r="ZY21" s="431"/>
      <c r="ZZ21" s="431"/>
      <c r="AAA21" s="431"/>
      <c r="AAB21" s="431"/>
      <c r="AAC21" s="431"/>
      <c r="AAD21" s="431"/>
      <c r="AAE21" s="431"/>
      <c r="AAF21" s="431"/>
      <c r="AAG21" s="431"/>
      <c r="AAH21" s="431"/>
      <c r="AAI21" s="431"/>
      <c r="AAJ21" s="431"/>
      <c r="AAK21" s="431"/>
      <c r="AAL21" s="431"/>
      <c r="AAM21" s="431"/>
      <c r="AAN21" s="431"/>
      <c r="AAO21" s="431"/>
      <c r="AAP21" s="431"/>
      <c r="AAQ21" s="431"/>
      <c r="AAR21" s="431"/>
      <c r="AAS21" s="431"/>
      <c r="AAT21" s="431"/>
      <c r="AAU21" s="431"/>
      <c r="AAV21" s="431"/>
      <c r="AAW21" s="431"/>
      <c r="AAX21" s="431"/>
      <c r="AAY21" s="431"/>
      <c r="AAZ21" s="431"/>
      <c r="ABA21" s="431"/>
      <c r="ABB21" s="431"/>
      <c r="ABC21" s="431"/>
      <c r="ABD21" s="431"/>
      <c r="ABE21" s="431"/>
      <c r="ABF21" s="431"/>
      <c r="ABG21" s="431"/>
      <c r="ABH21" s="431"/>
      <c r="ABI21" s="431"/>
      <c r="ABJ21" s="431"/>
      <c r="ABK21" s="431"/>
      <c r="ABL21" s="431"/>
      <c r="ABM21" s="431"/>
      <c r="ABN21" s="431"/>
      <c r="ABO21" s="431"/>
      <c r="ABP21" s="431"/>
      <c r="ABQ21" s="431"/>
      <c r="ABR21" s="431"/>
      <c r="ABS21" s="431"/>
      <c r="ABT21" s="431"/>
      <c r="ABU21" s="431"/>
      <c r="ABV21" s="431"/>
      <c r="ABW21" s="431"/>
      <c r="ABX21" s="431"/>
      <c r="ABY21" s="431"/>
      <c r="ABZ21" s="431"/>
      <c r="ACA21" s="431"/>
      <c r="ACB21" s="431"/>
      <c r="ACC21" s="431"/>
      <c r="ACD21" s="431"/>
      <c r="ACE21" s="431"/>
      <c r="ACF21" s="431"/>
      <c r="ACG21" s="431"/>
      <c r="ACH21" s="431"/>
      <c r="ACI21" s="431"/>
      <c r="ACJ21" s="431"/>
      <c r="ACK21" s="431"/>
      <c r="ACL21" s="431"/>
      <c r="ACM21" s="431"/>
      <c r="ACN21" s="431"/>
      <c r="ACO21" s="431"/>
      <c r="ACP21" s="431"/>
      <c r="ACQ21" s="431"/>
      <c r="ACR21" s="431"/>
      <c r="ACS21" s="431"/>
      <c r="ACT21" s="431"/>
      <c r="ACU21" s="431"/>
      <c r="ACV21" s="431"/>
      <c r="ACW21" s="431"/>
      <c r="ACX21" s="431"/>
      <c r="ACY21" s="431"/>
      <c r="ACZ21" s="431"/>
      <c r="ADA21" s="431"/>
      <c r="ADB21" s="431"/>
      <c r="ADC21" s="431"/>
      <c r="ADD21" s="431"/>
      <c r="ADE21" s="431"/>
      <c r="ADF21" s="431"/>
      <c r="ADG21" s="431"/>
      <c r="ADH21" s="431"/>
      <c r="ADI21" s="431"/>
      <c r="ADJ21" s="431"/>
      <c r="ADK21" s="431"/>
      <c r="ADL21" s="431"/>
      <c r="ADM21" s="431"/>
      <c r="ADN21" s="431"/>
      <c r="ADO21" s="431"/>
      <c r="ADP21" s="431"/>
      <c r="ADQ21" s="431"/>
      <c r="ADR21" s="431"/>
      <c r="ADS21" s="431"/>
      <c r="ADT21" s="431"/>
      <c r="ADU21" s="431"/>
      <c r="ADV21" s="431"/>
      <c r="ADW21" s="431"/>
      <c r="ADX21" s="431"/>
      <c r="ADY21" s="431"/>
      <c r="ADZ21" s="431"/>
      <c r="AEA21" s="431"/>
      <c r="AEB21" s="431"/>
      <c r="AEC21" s="431"/>
      <c r="AED21" s="431"/>
      <c r="AEE21" s="431"/>
      <c r="AEF21" s="431"/>
      <c r="AEG21" s="431"/>
      <c r="AEH21" s="431"/>
      <c r="AEI21" s="431"/>
      <c r="AEJ21" s="431"/>
      <c r="AEK21" s="431"/>
      <c r="AEL21" s="431"/>
      <c r="AEM21" s="431"/>
      <c r="AEN21" s="431"/>
      <c r="AEO21" s="431"/>
      <c r="AEP21" s="431"/>
      <c r="AEQ21" s="431"/>
      <c r="AER21" s="431"/>
      <c r="AES21" s="431"/>
      <c r="AET21" s="431"/>
      <c r="AEU21" s="431"/>
      <c r="AEV21" s="431"/>
      <c r="AEW21" s="431"/>
      <c r="AEX21" s="431"/>
      <c r="AEY21" s="431"/>
      <c r="AEZ21" s="431"/>
      <c r="AFA21" s="431"/>
      <c r="AFB21" s="431"/>
      <c r="AFC21" s="431"/>
      <c r="AFD21" s="431"/>
      <c r="AFE21" s="431"/>
      <c r="AFF21" s="431"/>
      <c r="AFG21" s="431"/>
      <c r="AFH21" s="431"/>
      <c r="AFI21" s="431"/>
      <c r="AFJ21" s="431"/>
      <c r="AFK21" s="431"/>
      <c r="AFL21" s="431"/>
      <c r="AFM21" s="431"/>
      <c r="AFN21" s="431"/>
      <c r="AFO21" s="431"/>
      <c r="AFP21" s="431"/>
      <c r="AFQ21" s="431"/>
      <c r="AFR21" s="431"/>
      <c r="AFS21" s="431"/>
      <c r="AFT21" s="431"/>
      <c r="AFU21" s="431"/>
      <c r="AFV21" s="431"/>
      <c r="AFW21" s="431"/>
      <c r="AFX21" s="431"/>
      <c r="AFY21" s="431"/>
      <c r="AFZ21" s="431"/>
      <c r="AGA21" s="431"/>
      <c r="AGB21" s="431"/>
      <c r="AGC21" s="431"/>
      <c r="AGD21" s="431"/>
      <c r="AGE21" s="431"/>
      <c r="AGF21" s="431"/>
      <c r="AGG21" s="431"/>
      <c r="AGH21" s="431"/>
      <c r="AGI21" s="431"/>
      <c r="AGJ21" s="431"/>
      <c r="AGK21" s="431"/>
      <c r="AGL21" s="431"/>
      <c r="AGM21" s="431"/>
      <c r="AGN21" s="431"/>
      <c r="AGO21" s="431"/>
      <c r="AGP21" s="431"/>
      <c r="AGQ21" s="431"/>
      <c r="AGR21" s="431"/>
      <c r="AGS21" s="431"/>
      <c r="AGT21" s="431"/>
      <c r="AGU21" s="431"/>
      <c r="AGV21" s="431"/>
      <c r="AGW21" s="431"/>
      <c r="AGX21" s="431"/>
      <c r="AGY21" s="431"/>
      <c r="AGZ21" s="431"/>
      <c r="AHA21" s="431"/>
      <c r="AHB21" s="431"/>
      <c r="AHC21" s="431"/>
      <c r="AHD21" s="431"/>
      <c r="AHE21" s="431"/>
      <c r="AHF21" s="431"/>
      <c r="AHG21" s="431"/>
      <c r="AHH21" s="431"/>
      <c r="AHI21" s="431"/>
      <c r="AHJ21" s="431"/>
      <c r="AHK21" s="431"/>
      <c r="AHL21" s="431"/>
      <c r="AHM21" s="431"/>
      <c r="AHN21" s="431"/>
      <c r="AHO21" s="431"/>
      <c r="AHP21" s="431"/>
      <c r="AHQ21" s="431"/>
      <c r="AHR21" s="431"/>
      <c r="AHS21" s="431"/>
      <c r="AHT21" s="431"/>
      <c r="AHU21" s="431"/>
      <c r="AHV21" s="431"/>
      <c r="AHW21" s="431"/>
      <c r="AHX21" s="431"/>
      <c r="AHY21" s="431"/>
      <c r="AHZ21" s="431"/>
      <c r="AIA21" s="431"/>
      <c r="AIB21" s="431"/>
      <c r="AIC21" s="431"/>
      <c r="AID21" s="431"/>
      <c r="AIE21" s="431"/>
      <c r="AIF21" s="431"/>
      <c r="AIG21" s="431"/>
      <c r="AIH21" s="431"/>
      <c r="AII21" s="431"/>
      <c r="AIJ21" s="431"/>
      <c r="AIK21" s="431"/>
      <c r="AIL21" s="431"/>
      <c r="AIM21" s="431"/>
      <c r="AIN21" s="431"/>
      <c r="AIO21" s="431"/>
      <c r="AIP21" s="431"/>
      <c r="AIQ21" s="431"/>
      <c r="AIR21" s="431"/>
      <c r="AIS21" s="431"/>
      <c r="AIT21" s="431"/>
      <c r="AIU21" s="431"/>
      <c r="AIV21" s="431"/>
      <c r="AIW21" s="431"/>
      <c r="AIX21" s="431"/>
      <c r="AIY21" s="431"/>
      <c r="AIZ21" s="431"/>
      <c r="AJA21" s="431"/>
      <c r="AJB21" s="431"/>
      <c r="AJC21" s="431"/>
      <c r="AJD21" s="431"/>
      <c r="AJE21" s="431"/>
      <c r="AJF21" s="431"/>
      <c r="AJG21" s="431"/>
      <c r="AJH21" s="431"/>
      <c r="AJI21" s="431"/>
      <c r="AJJ21" s="431"/>
      <c r="AJK21" s="431"/>
      <c r="AJL21" s="431"/>
      <c r="AJM21" s="431"/>
      <c r="AJN21" s="431"/>
      <c r="AJO21" s="431"/>
      <c r="AJP21" s="431"/>
      <c r="AJQ21" s="431"/>
      <c r="AJR21" s="431"/>
      <c r="AJS21" s="431"/>
      <c r="AJT21" s="431"/>
      <c r="AJU21" s="431"/>
      <c r="AJV21" s="431"/>
      <c r="AJW21" s="431"/>
      <c r="AJX21" s="431"/>
      <c r="AJY21" s="431"/>
      <c r="AJZ21" s="431"/>
      <c r="AKA21" s="431"/>
      <c r="AKB21" s="431"/>
      <c r="AKC21" s="431"/>
      <c r="AKD21" s="431"/>
      <c r="AKE21" s="431"/>
      <c r="AKF21" s="431"/>
      <c r="AKG21" s="431"/>
      <c r="AKH21" s="431"/>
      <c r="AKI21" s="431"/>
      <c r="AKJ21" s="431"/>
      <c r="AKK21" s="431"/>
      <c r="AKL21" s="431"/>
      <c r="AKM21" s="431"/>
      <c r="AKN21" s="431"/>
      <c r="AKO21" s="431"/>
      <c r="AKP21" s="431"/>
      <c r="AKQ21" s="431"/>
      <c r="AKR21" s="431"/>
      <c r="AKS21" s="431"/>
      <c r="AKT21" s="431"/>
      <c r="AKU21" s="431"/>
      <c r="AKV21" s="431"/>
      <c r="AKW21" s="431"/>
      <c r="AKX21" s="431"/>
      <c r="AKY21" s="431"/>
      <c r="AKZ21" s="431"/>
      <c r="ALA21" s="431"/>
      <c r="ALB21" s="431"/>
      <c r="ALC21" s="431"/>
      <c r="ALD21" s="431"/>
      <c r="ALE21" s="431"/>
      <c r="ALF21" s="431"/>
      <c r="ALG21" s="431"/>
      <c r="ALH21" s="431"/>
      <c r="ALI21" s="431"/>
      <c r="ALJ21" s="431"/>
      <c r="ALK21" s="431"/>
      <c r="ALL21" s="431"/>
      <c r="ALM21" s="431"/>
      <c r="ALN21" s="431"/>
      <c r="ALO21" s="431"/>
      <c r="ALP21" s="431"/>
      <c r="ALQ21" s="431"/>
      <c r="ALR21" s="431"/>
      <c r="ALS21" s="431"/>
      <c r="ALT21" s="431"/>
      <c r="ALU21" s="431"/>
      <c r="ALV21" s="431"/>
      <c r="ALW21" s="431"/>
      <c r="ALX21" s="431"/>
      <c r="ALY21" s="431"/>
      <c r="ALZ21" s="431"/>
      <c r="AMA21" s="431"/>
      <c r="AMB21" s="431"/>
      <c r="AMC21" s="431"/>
      <c r="AMD21" s="431"/>
      <c r="AME21" s="431"/>
      <c r="AMF21" s="431"/>
      <c r="AMG21" s="431"/>
      <c r="AMH21" s="431"/>
      <c r="AMI21" s="431"/>
      <c r="AMJ21" s="431"/>
      <c r="AMK21" s="431"/>
      <c r="AML21" s="431"/>
      <c r="AMM21" s="431"/>
      <c r="AMN21" s="431"/>
      <c r="AMO21" s="431"/>
      <c r="AMP21" s="431"/>
      <c r="AMQ21" s="431"/>
      <c r="AMR21" s="431"/>
      <c r="AMS21" s="431"/>
      <c r="AMT21" s="431"/>
      <c r="AMU21" s="431"/>
      <c r="AMV21" s="431"/>
      <c r="AMW21" s="431"/>
      <c r="AMX21" s="431"/>
      <c r="AMY21" s="431"/>
      <c r="AMZ21" s="431"/>
      <c r="ANA21" s="431"/>
      <c r="ANB21" s="431"/>
      <c r="ANC21" s="431"/>
      <c r="AND21" s="431"/>
      <c r="ANE21" s="431"/>
      <c r="ANF21" s="431"/>
      <c r="ANG21" s="431"/>
      <c r="ANH21" s="431"/>
      <c r="ANI21" s="431"/>
      <c r="ANJ21" s="431"/>
      <c r="ANK21" s="431"/>
      <c r="ANL21" s="431"/>
      <c r="ANM21" s="431"/>
      <c r="ANN21" s="431"/>
      <c r="ANO21" s="431"/>
      <c r="ANP21" s="431"/>
      <c r="ANQ21" s="431"/>
      <c r="ANR21" s="431"/>
      <c r="ANS21" s="431"/>
      <c r="ANT21" s="431"/>
      <c r="ANU21" s="431"/>
      <c r="ANV21" s="431"/>
      <c r="ANW21" s="431"/>
      <c r="ANX21" s="431"/>
      <c r="ANY21" s="431"/>
      <c r="ANZ21" s="431"/>
      <c r="AOA21" s="431"/>
      <c r="AOB21" s="431"/>
      <c r="AOC21" s="431"/>
      <c r="AOD21" s="431"/>
      <c r="AOE21" s="431"/>
      <c r="AOF21" s="431"/>
      <c r="AOG21" s="431"/>
      <c r="AOH21" s="431"/>
      <c r="AOI21" s="431"/>
      <c r="AOJ21" s="431"/>
      <c r="AOK21" s="431"/>
      <c r="AOL21" s="431"/>
      <c r="AOM21" s="431"/>
      <c r="AON21" s="431"/>
      <c r="AOO21" s="431"/>
      <c r="AOP21" s="431"/>
      <c r="AOQ21" s="431"/>
      <c r="AOR21" s="431"/>
      <c r="AOS21" s="431"/>
      <c r="AOT21" s="431"/>
      <c r="AOU21" s="431"/>
      <c r="AOV21" s="431"/>
      <c r="AOW21" s="431"/>
      <c r="AOX21" s="431"/>
      <c r="AOY21" s="431"/>
      <c r="AOZ21" s="431"/>
      <c r="APA21" s="431"/>
      <c r="APB21" s="431"/>
      <c r="APC21" s="431"/>
      <c r="APD21" s="431"/>
      <c r="APE21" s="431"/>
      <c r="APF21" s="431"/>
      <c r="APG21" s="431"/>
      <c r="APH21" s="431"/>
      <c r="API21" s="431"/>
      <c r="APJ21" s="431"/>
      <c r="APK21" s="431"/>
      <c r="APL21" s="431"/>
      <c r="APM21" s="431"/>
      <c r="APN21" s="431"/>
      <c r="APO21" s="431"/>
      <c r="APP21" s="431"/>
      <c r="APQ21" s="431"/>
      <c r="APR21" s="431"/>
      <c r="APS21" s="431"/>
      <c r="APT21" s="431"/>
      <c r="APU21" s="431"/>
      <c r="APV21" s="431"/>
      <c r="APW21" s="431"/>
      <c r="APX21" s="431"/>
      <c r="APY21" s="431"/>
      <c r="APZ21" s="431"/>
      <c r="AQA21" s="431"/>
      <c r="AQB21" s="431"/>
      <c r="AQC21" s="431"/>
      <c r="AQD21" s="431"/>
      <c r="AQE21" s="431"/>
      <c r="AQF21" s="431"/>
      <c r="AQG21" s="431"/>
      <c r="AQH21" s="431"/>
      <c r="AQI21" s="431"/>
      <c r="AQJ21" s="431"/>
      <c r="AQK21" s="431"/>
      <c r="AQL21" s="431"/>
      <c r="AQM21" s="431"/>
      <c r="AQN21" s="431"/>
      <c r="AQO21" s="431"/>
      <c r="AQP21" s="431"/>
      <c r="AQQ21" s="431"/>
      <c r="AQR21" s="431"/>
      <c r="AQS21" s="431"/>
      <c r="AQT21" s="431"/>
      <c r="AQU21" s="431"/>
      <c r="AQV21" s="431"/>
      <c r="AQW21" s="431"/>
      <c r="AQX21" s="431"/>
      <c r="AQY21" s="431"/>
      <c r="AQZ21" s="431"/>
      <c r="ARA21" s="431"/>
      <c r="ARB21" s="431"/>
      <c r="ARC21" s="431"/>
      <c r="ARD21" s="431"/>
      <c r="ARE21" s="431"/>
      <c r="ARF21" s="431"/>
      <c r="ARG21" s="431"/>
      <c r="ARH21" s="431"/>
      <c r="ARI21" s="431"/>
      <c r="ARJ21" s="431"/>
      <c r="ARK21" s="431"/>
      <c r="ARL21" s="431"/>
      <c r="ARM21" s="431"/>
      <c r="ARN21" s="431"/>
      <c r="ARO21" s="431"/>
      <c r="ARP21" s="431"/>
      <c r="ARQ21" s="431"/>
      <c r="ARR21" s="431"/>
      <c r="ARS21" s="431"/>
      <c r="ART21" s="431"/>
      <c r="ARU21" s="431"/>
      <c r="ARV21" s="431"/>
      <c r="ARW21" s="431"/>
      <c r="ARX21" s="431"/>
      <c r="ARY21" s="431"/>
      <c r="ARZ21" s="431"/>
      <c r="ASA21" s="431"/>
      <c r="ASB21" s="431"/>
      <c r="ASC21" s="431"/>
      <c r="ASD21" s="431"/>
      <c r="ASE21" s="431"/>
      <c r="ASF21" s="431"/>
      <c r="ASG21" s="431"/>
      <c r="ASH21" s="431"/>
      <c r="ASI21" s="431"/>
      <c r="ASJ21" s="431"/>
      <c r="ASK21" s="431"/>
      <c r="ASL21" s="431"/>
      <c r="ASM21" s="431"/>
      <c r="ASN21" s="431"/>
      <c r="ASO21" s="431"/>
      <c r="ASP21" s="431"/>
      <c r="ASQ21" s="431"/>
      <c r="ASR21" s="431"/>
      <c r="ASS21" s="431"/>
      <c r="AST21" s="431"/>
      <c r="ASU21" s="431"/>
      <c r="ASV21" s="431"/>
      <c r="ASW21" s="431"/>
      <c r="ASX21" s="431"/>
      <c r="ASY21" s="431"/>
      <c r="ASZ21" s="431"/>
      <c r="ATA21" s="431"/>
      <c r="ATB21" s="431"/>
      <c r="ATC21" s="431"/>
      <c r="ATD21" s="431"/>
      <c r="ATE21" s="431"/>
      <c r="ATF21" s="431"/>
      <c r="ATG21" s="431"/>
      <c r="ATH21" s="431"/>
      <c r="ATI21" s="431"/>
      <c r="ATJ21" s="431"/>
      <c r="ATK21" s="431"/>
      <c r="ATL21" s="431"/>
      <c r="ATM21" s="431"/>
      <c r="ATN21" s="431"/>
      <c r="ATO21" s="431"/>
      <c r="ATP21" s="431"/>
      <c r="ATQ21" s="431"/>
      <c r="ATR21" s="431"/>
      <c r="ATS21" s="431"/>
      <c r="ATT21" s="431"/>
      <c r="ATU21" s="431"/>
      <c r="ATV21" s="431"/>
      <c r="ATW21" s="431"/>
      <c r="ATX21" s="431"/>
      <c r="ATY21" s="431"/>
      <c r="ATZ21" s="431"/>
      <c r="AUA21" s="431"/>
      <c r="AUB21" s="431"/>
      <c r="AUC21" s="431"/>
      <c r="AUD21" s="431"/>
      <c r="AUE21" s="431"/>
      <c r="AUF21" s="431"/>
      <c r="AUG21" s="431"/>
      <c r="AUH21" s="431"/>
      <c r="AUI21" s="431"/>
      <c r="AUJ21" s="431"/>
      <c r="AUK21" s="431"/>
      <c r="AUL21" s="431"/>
      <c r="AUM21" s="431"/>
      <c r="AUN21" s="431"/>
      <c r="AUO21" s="431"/>
      <c r="AUP21" s="431"/>
      <c r="AUQ21" s="431"/>
      <c r="AUR21" s="431"/>
      <c r="AUS21" s="431"/>
      <c r="AUT21" s="431"/>
      <c r="AUU21" s="431"/>
      <c r="AUV21" s="431"/>
      <c r="AUW21" s="431"/>
      <c r="AUX21" s="431"/>
      <c r="AUY21" s="431"/>
      <c r="AUZ21" s="431"/>
      <c r="AVA21" s="431"/>
      <c r="AVB21" s="431"/>
      <c r="AVC21" s="431"/>
      <c r="AVD21" s="431"/>
      <c r="AVE21" s="431"/>
      <c r="AVF21" s="431"/>
      <c r="AVG21" s="431"/>
      <c r="AVH21" s="431"/>
      <c r="AVI21" s="431"/>
      <c r="AVJ21" s="431"/>
      <c r="AVK21" s="431"/>
      <c r="AVL21" s="431"/>
      <c r="AVM21" s="431"/>
      <c r="AVN21" s="431"/>
      <c r="AVO21" s="431"/>
      <c r="AVP21" s="431"/>
      <c r="AVQ21" s="431"/>
      <c r="AVR21" s="431"/>
      <c r="AVS21" s="431"/>
      <c r="AVT21" s="431"/>
      <c r="AVU21" s="431"/>
      <c r="AVV21" s="431"/>
      <c r="AVW21" s="431"/>
      <c r="AVX21" s="431"/>
      <c r="AVY21" s="431"/>
      <c r="AVZ21" s="431"/>
      <c r="AWA21" s="431"/>
      <c r="AWB21" s="431"/>
      <c r="AWC21" s="431"/>
      <c r="AWD21" s="431"/>
      <c r="AWE21" s="431"/>
      <c r="AWF21" s="431"/>
      <c r="AWG21" s="431"/>
      <c r="AWH21" s="431"/>
      <c r="AWI21" s="431"/>
      <c r="AWJ21" s="431"/>
      <c r="AWK21" s="431"/>
      <c r="AWL21" s="431"/>
      <c r="AWM21" s="431"/>
      <c r="AWN21" s="431"/>
      <c r="AWO21" s="431"/>
      <c r="AWP21" s="431"/>
      <c r="AWQ21" s="431"/>
      <c r="AWR21" s="431"/>
      <c r="AWS21" s="431"/>
      <c r="AWT21" s="431"/>
      <c r="AWU21" s="431"/>
      <c r="AWV21" s="431"/>
      <c r="AWW21" s="431"/>
      <c r="AWX21" s="431"/>
      <c r="AWY21" s="431"/>
      <c r="AWZ21" s="431"/>
      <c r="AXA21" s="431"/>
      <c r="AXB21" s="431"/>
      <c r="AXC21" s="431"/>
      <c r="AXD21" s="431"/>
      <c r="AXE21" s="431"/>
      <c r="AXF21" s="431"/>
      <c r="AXG21" s="431"/>
      <c r="AXH21" s="431"/>
      <c r="AXI21" s="431"/>
      <c r="AXJ21" s="431"/>
      <c r="AXK21" s="431"/>
      <c r="AXL21" s="431"/>
      <c r="AXM21" s="431"/>
      <c r="AXN21" s="431"/>
      <c r="AXO21" s="431"/>
      <c r="AXP21" s="431"/>
      <c r="AXQ21" s="431"/>
      <c r="AXR21" s="431"/>
      <c r="AXS21" s="431"/>
      <c r="AXT21" s="431"/>
      <c r="AXU21" s="431"/>
      <c r="AXV21" s="431"/>
      <c r="AXW21" s="431"/>
      <c r="AXX21" s="431"/>
      <c r="AXY21" s="431"/>
      <c r="AXZ21" s="431"/>
      <c r="AYA21" s="431"/>
      <c r="AYB21" s="431"/>
      <c r="AYC21" s="431"/>
      <c r="AYD21" s="431"/>
      <c r="AYE21" s="431"/>
      <c r="AYF21" s="431"/>
      <c r="AYG21" s="431"/>
      <c r="AYH21" s="431"/>
      <c r="AYI21" s="431"/>
      <c r="AYJ21" s="431"/>
      <c r="AYK21" s="431"/>
      <c r="AYL21" s="431"/>
      <c r="AYM21" s="431"/>
      <c r="AYN21" s="431"/>
      <c r="AYO21" s="431"/>
      <c r="AYP21" s="431"/>
      <c r="AYQ21" s="431"/>
      <c r="AYR21" s="431"/>
      <c r="AYS21" s="431"/>
      <c r="AYT21" s="431"/>
      <c r="AYU21" s="431"/>
      <c r="AYV21" s="431"/>
      <c r="AYW21" s="431"/>
      <c r="AYX21" s="431"/>
      <c r="AYY21" s="431"/>
      <c r="AYZ21" s="431"/>
      <c r="AZA21" s="431"/>
      <c r="AZB21" s="431"/>
      <c r="AZC21" s="431"/>
      <c r="AZD21" s="431"/>
      <c r="AZE21" s="431"/>
      <c r="AZF21" s="431"/>
      <c r="AZG21" s="431"/>
      <c r="AZH21" s="431"/>
      <c r="AZI21" s="431"/>
      <c r="AZJ21" s="431"/>
      <c r="AZK21" s="431"/>
      <c r="AZL21" s="431"/>
      <c r="AZM21" s="431"/>
      <c r="AZN21" s="431"/>
      <c r="AZO21" s="431"/>
      <c r="AZP21" s="431"/>
      <c r="AZQ21" s="431"/>
      <c r="AZR21" s="431"/>
      <c r="AZS21" s="431"/>
      <c r="AZT21" s="431"/>
      <c r="AZU21" s="431"/>
      <c r="AZV21" s="431"/>
      <c r="AZW21" s="431"/>
      <c r="AZX21" s="431"/>
      <c r="AZY21" s="431"/>
      <c r="AZZ21" s="431"/>
      <c r="BAA21" s="431"/>
      <c r="BAB21" s="431"/>
      <c r="BAC21" s="431"/>
      <c r="BAD21" s="431"/>
      <c r="BAE21" s="431"/>
      <c r="BAF21" s="431"/>
      <c r="BAG21" s="431"/>
      <c r="BAH21" s="431"/>
      <c r="BAI21" s="431"/>
      <c r="BAJ21" s="431"/>
      <c r="BAK21" s="431"/>
      <c r="BAL21" s="431"/>
      <c r="BAM21" s="431"/>
      <c r="BAN21" s="431"/>
      <c r="BAO21" s="431"/>
      <c r="BAP21" s="431"/>
      <c r="BAQ21" s="431"/>
      <c r="BAR21" s="431"/>
      <c r="BAS21" s="431"/>
      <c r="BAT21" s="431"/>
      <c r="BAU21" s="431"/>
      <c r="BAV21" s="431"/>
      <c r="BAW21" s="431"/>
      <c r="BAX21" s="431"/>
      <c r="BAY21" s="431"/>
      <c r="BAZ21" s="431"/>
      <c r="BBA21" s="431"/>
      <c r="BBB21" s="431"/>
      <c r="BBC21" s="431"/>
      <c r="BBD21" s="431"/>
      <c r="BBE21" s="431"/>
      <c r="BBF21" s="431"/>
      <c r="BBG21" s="431"/>
      <c r="BBH21" s="431"/>
      <c r="BBI21" s="431"/>
      <c r="BBJ21" s="431"/>
      <c r="BBK21" s="431"/>
      <c r="BBL21" s="431"/>
      <c r="BBM21" s="431"/>
      <c r="BBN21" s="431"/>
      <c r="BBO21" s="431"/>
      <c r="BBP21" s="431"/>
      <c r="BBQ21" s="431"/>
      <c r="BBR21" s="431"/>
      <c r="BBS21" s="431"/>
      <c r="BBT21" s="431"/>
      <c r="BBU21" s="431"/>
      <c r="BBV21" s="431"/>
      <c r="BBW21" s="431"/>
      <c r="BBX21" s="431"/>
      <c r="BBY21" s="431"/>
      <c r="BBZ21" s="431"/>
      <c r="BCA21" s="431"/>
      <c r="BCB21" s="431"/>
      <c r="BCC21" s="431"/>
      <c r="BCD21" s="431"/>
      <c r="BCE21" s="431"/>
      <c r="BCF21" s="431"/>
      <c r="BCG21" s="431"/>
      <c r="BCH21" s="431"/>
      <c r="BCI21" s="431"/>
      <c r="BCJ21" s="431"/>
      <c r="BCK21" s="431"/>
      <c r="BCL21" s="431"/>
      <c r="BCM21" s="431"/>
      <c r="BCN21" s="431"/>
      <c r="BCO21" s="431"/>
      <c r="BCP21" s="431"/>
      <c r="BCQ21" s="431"/>
      <c r="BCR21" s="431"/>
      <c r="BCS21" s="431"/>
      <c r="BCT21" s="431"/>
      <c r="BCU21" s="431"/>
      <c r="BCV21" s="431"/>
      <c r="BCW21" s="431"/>
      <c r="BCX21" s="431"/>
      <c r="BCY21" s="431"/>
      <c r="BCZ21" s="431"/>
      <c r="BDA21" s="431"/>
      <c r="BDB21" s="431"/>
      <c r="BDC21" s="431"/>
      <c r="BDD21" s="431"/>
      <c r="BDE21" s="431"/>
      <c r="BDF21" s="431"/>
      <c r="BDG21" s="431"/>
      <c r="BDH21" s="431"/>
      <c r="BDI21" s="431"/>
      <c r="BDJ21" s="431"/>
      <c r="BDK21" s="431"/>
      <c r="BDL21" s="431"/>
      <c r="BDM21" s="431"/>
      <c r="BDN21" s="431"/>
      <c r="BDO21" s="431"/>
      <c r="BDP21" s="431"/>
      <c r="BDQ21" s="431"/>
      <c r="BDR21" s="431"/>
      <c r="BDS21" s="431"/>
      <c r="BDT21" s="431"/>
      <c r="BDU21" s="431"/>
      <c r="BDV21" s="431"/>
      <c r="BDW21" s="431"/>
      <c r="BDX21" s="431"/>
      <c r="BDY21" s="431"/>
      <c r="BDZ21" s="431"/>
      <c r="BEA21" s="431"/>
      <c r="BEB21" s="431"/>
      <c r="BEC21" s="431"/>
      <c r="BED21" s="431"/>
      <c r="BEE21" s="431"/>
      <c r="BEF21" s="431"/>
      <c r="BEG21" s="431"/>
      <c r="BEH21" s="431"/>
      <c r="BEI21" s="431"/>
      <c r="BEJ21" s="431"/>
      <c r="BEK21" s="431"/>
      <c r="BEL21" s="431"/>
      <c r="BEM21" s="431"/>
      <c r="BEN21" s="431"/>
      <c r="BEO21" s="431"/>
      <c r="BEP21" s="431"/>
      <c r="BEQ21" s="431"/>
      <c r="BER21" s="431"/>
      <c r="BES21" s="431"/>
      <c r="BET21" s="431"/>
      <c r="BEU21" s="431"/>
      <c r="BEV21" s="431"/>
      <c r="BEW21" s="431"/>
      <c r="BEX21" s="431"/>
      <c r="BEY21" s="431"/>
      <c r="BEZ21" s="431"/>
      <c r="BFA21" s="431"/>
      <c r="BFB21" s="431"/>
      <c r="BFC21" s="431"/>
      <c r="BFD21" s="431"/>
      <c r="BFE21" s="431"/>
      <c r="BFF21" s="431"/>
      <c r="BFG21" s="431"/>
      <c r="BFH21" s="431"/>
      <c r="BFI21" s="431"/>
      <c r="BFJ21" s="431"/>
      <c r="BFK21" s="431"/>
      <c r="BFL21" s="431"/>
      <c r="BFM21" s="431"/>
      <c r="BFN21" s="431"/>
      <c r="BFO21" s="431"/>
      <c r="BFP21" s="431"/>
      <c r="BFQ21" s="431"/>
      <c r="BFR21" s="431"/>
      <c r="BFS21" s="431"/>
      <c r="BFT21" s="431"/>
      <c r="BFU21" s="431"/>
      <c r="BFV21" s="431"/>
      <c r="BFW21" s="431"/>
      <c r="BFX21" s="431"/>
      <c r="BFY21" s="431"/>
      <c r="BFZ21" s="431"/>
      <c r="BGA21" s="431"/>
      <c r="BGB21" s="431"/>
      <c r="BGC21" s="431"/>
      <c r="BGD21" s="431"/>
      <c r="BGE21" s="431"/>
      <c r="BGF21" s="431"/>
      <c r="BGG21" s="431"/>
      <c r="BGH21" s="431"/>
      <c r="BGI21" s="431"/>
      <c r="BGJ21" s="431"/>
      <c r="BGK21" s="431"/>
      <c r="BGL21" s="431"/>
      <c r="BGM21" s="431"/>
      <c r="BGN21" s="431"/>
      <c r="BGO21" s="431"/>
      <c r="BGP21" s="431"/>
      <c r="BGQ21" s="431"/>
      <c r="BGR21" s="431"/>
      <c r="BGS21" s="431"/>
      <c r="BGT21" s="431"/>
      <c r="BGU21" s="431"/>
      <c r="BGV21" s="431"/>
      <c r="BGW21" s="431"/>
      <c r="BGX21" s="431"/>
      <c r="BGY21" s="431"/>
      <c r="BGZ21" s="431"/>
      <c r="BHA21" s="431"/>
      <c r="BHB21" s="431"/>
      <c r="BHC21" s="431"/>
      <c r="BHD21" s="431"/>
      <c r="BHE21" s="431"/>
      <c r="BHF21" s="431"/>
      <c r="BHG21" s="431"/>
      <c r="BHH21" s="431"/>
      <c r="BHI21" s="431"/>
      <c r="BHJ21" s="431"/>
      <c r="BHK21" s="431"/>
      <c r="BHL21" s="431"/>
      <c r="BHM21" s="431"/>
      <c r="BHN21" s="431"/>
      <c r="BHO21" s="431"/>
      <c r="BHP21" s="431"/>
      <c r="BHQ21" s="431"/>
      <c r="BHR21" s="431"/>
      <c r="BHS21" s="431"/>
      <c r="BHT21" s="431"/>
      <c r="BHU21" s="431"/>
      <c r="BHV21" s="431"/>
      <c r="BHW21" s="431"/>
      <c r="BHX21" s="431"/>
      <c r="BHY21" s="431"/>
      <c r="BHZ21" s="431"/>
      <c r="BIA21" s="431"/>
      <c r="BIB21" s="431"/>
      <c r="BIC21" s="431"/>
      <c r="BID21" s="431"/>
      <c r="BIE21" s="431"/>
      <c r="BIF21" s="431"/>
      <c r="BIG21" s="431"/>
      <c r="BIH21" s="431"/>
      <c r="BII21" s="431"/>
      <c r="BIJ21" s="431"/>
      <c r="BIK21" s="431"/>
      <c r="BIL21" s="431"/>
      <c r="BIM21" s="431"/>
      <c r="BIN21" s="431"/>
      <c r="BIO21" s="431"/>
      <c r="BIP21" s="431"/>
      <c r="BIQ21" s="431"/>
      <c r="BIR21" s="431"/>
      <c r="BIS21" s="431"/>
      <c r="BIT21" s="431"/>
      <c r="BIU21" s="431"/>
      <c r="BIV21" s="431"/>
      <c r="BIW21" s="431"/>
      <c r="BIX21" s="431"/>
      <c r="BIY21" s="431"/>
      <c r="BIZ21" s="431"/>
      <c r="BJA21" s="431"/>
      <c r="BJB21" s="431"/>
      <c r="BJC21" s="431"/>
      <c r="BJD21" s="431"/>
      <c r="BJE21" s="431"/>
      <c r="BJF21" s="431"/>
      <c r="BJG21" s="431"/>
      <c r="BJH21" s="431"/>
      <c r="BJI21" s="431"/>
      <c r="BJJ21" s="431"/>
      <c r="BJK21" s="431"/>
      <c r="BJL21" s="431"/>
      <c r="BJM21" s="431"/>
      <c r="BJN21" s="431"/>
      <c r="BJO21" s="431"/>
      <c r="BJP21" s="431"/>
      <c r="BJQ21" s="431"/>
      <c r="BJR21" s="431"/>
      <c r="BJS21" s="431"/>
      <c r="BJT21" s="431"/>
      <c r="BJU21" s="431"/>
      <c r="BJV21" s="431"/>
      <c r="BJW21" s="431"/>
      <c r="BJX21" s="431"/>
      <c r="BJY21" s="431"/>
      <c r="BJZ21" s="431"/>
      <c r="BKA21" s="431"/>
      <c r="BKB21" s="431"/>
      <c r="BKC21" s="431"/>
      <c r="BKD21" s="431"/>
      <c r="BKE21" s="431"/>
      <c r="BKF21" s="431"/>
      <c r="BKG21" s="431"/>
      <c r="BKH21" s="431"/>
      <c r="BKI21" s="431"/>
      <c r="BKJ21" s="431"/>
      <c r="BKK21" s="431"/>
      <c r="BKL21" s="431"/>
      <c r="BKM21" s="431"/>
      <c r="BKN21" s="431"/>
      <c r="BKO21" s="431"/>
      <c r="BKP21" s="431"/>
      <c r="BKQ21" s="431"/>
      <c r="BKR21" s="431"/>
      <c r="BKS21" s="431"/>
      <c r="BKT21" s="431"/>
      <c r="BKU21" s="431"/>
      <c r="BKV21" s="431"/>
      <c r="BKW21" s="431"/>
      <c r="BKX21" s="431"/>
      <c r="BKY21" s="431"/>
      <c r="BKZ21" s="431"/>
      <c r="BLA21" s="431"/>
      <c r="BLB21" s="431"/>
      <c r="BLC21" s="431"/>
      <c r="BLD21" s="431"/>
      <c r="BLE21" s="431"/>
      <c r="BLF21" s="431"/>
      <c r="BLG21" s="431"/>
      <c r="BLH21" s="431"/>
      <c r="BLI21" s="431"/>
      <c r="BLJ21" s="431"/>
      <c r="BLK21" s="431"/>
      <c r="BLL21" s="431"/>
      <c r="BLM21" s="431"/>
      <c r="BLN21" s="431"/>
      <c r="BLO21" s="431"/>
      <c r="BLP21" s="431"/>
      <c r="BLQ21" s="431"/>
      <c r="BLR21" s="431"/>
      <c r="BLS21" s="431"/>
      <c r="BLT21" s="431"/>
      <c r="BLU21" s="431"/>
      <c r="BLV21" s="431"/>
      <c r="BLW21" s="431"/>
      <c r="BLX21" s="431"/>
      <c r="BLY21" s="431"/>
      <c r="BLZ21" s="431"/>
      <c r="BMA21" s="431"/>
      <c r="BMB21" s="431"/>
      <c r="BMC21" s="431"/>
      <c r="BMD21" s="431"/>
      <c r="BME21" s="431"/>
      <c r="BMF21" s="431"/>
      <c r="BMG21" s="431"/>
      <c r="BMH21" s="431"/>
      <c r="BMI21" s="431"/>
      <c r="BMJ21" s="431"/>
      <c r="BMK21" s="431"/>
      <c r="BML21" s="431"/>
      <c r="BMM21" s="431"/>
      <c r="BMN21" s="431"/>
      <c r="BMO21" s="431"/>
      <c r="BMP21" s="431"/>
      <c r="BMQ21" s="431"/>
      <c r="BMR21" s="431"/>
      <c r="BMS21" s="431"/>
      <c r="BMT21" s="431"/>
      <c r="BMU21" s="431"/>
      <c r="BMV21" s="431"/>
      <c r="BMW21" s="431"/>
      <c r="BMX21" s="431"/>
      <c r="BMY21" s="431"/>
      <c r="BMZ21" s="431"/>
      <c r="BNA21" s="431"/>
      <c r="BNB21" s="431"/>
      <c r="BNC21" s="431"/>
      <c r="BND21" s="431"/>
      <c r="BNE21" s="431"/>
      <c r="BNF21" s="431"/>
      <c r="BNG21" s="431"/>
      <c r="BNH21" s="431"/>
      <c r="BNI21" s="431"/>
      <c r="BNJ21" s="431"/>
      <c r="BNK21" s="431"/>
      <c r="BNL21" s="431"/>
      <c r="BNM21" s="431"/>
      <c r="BNN21" s="431"/>
      <c r="BNO21" s="431"/>
      <c r="BNP21" s="431"/>
      <c r="BNQ21" s="431"/>
      <c r="BNR21" s="431"/>
      <c r="BNS21" s="431"/>
      <c r="BNT21" s="431"/>
      <c r="BNU21" s="431"/>
      <c r="BNV21" s="431"/>
      <c r="BNW21" s="431"/>
      <c r="BNX21" s="431"/>
      <c r="BNY21" s="431"/>
      <c r="BNZ21" s="431"/>
      <c r="BOA21" s="431"/>
      <c r="BOB21" s="431"/>
      <c r="BOC21" s="431"/>
      <c r="BOD21" s="431"/>
      <c r="BOE21" s="431"/>
      <c r="BOF21" s="431"/>
      <c r="BOG21" s="431"/>
      <c r="BOH21" s="431"/>
      <c r="BOI21" s="431"/>
      <c r="BOJ21" s="431"/>
      <c r="BOK21" s="431"/>
      <c r="BOL21" s="431"/>
      <c r="BOM21" s="431"/>
      <c r="BON21" s="431"/>
      <c r="BOO21" s="431"/>
      <c r="BOP21" s="431"/>
      <c r="BOQ21" s="431"/>
      <c r="BOR21" s="431"/>
      <c r="BOS21" s="431"/>
      <c r="BOT21" s="431"/>
      <c r="BOU21" s="431"/>
      <c r="BOV21" s="431"/>
      <c r="BOW21" s="431"/>
      <c r="BOX21" s="431"/>
      <c r="BOY21" s="431"/>
      <c r="BOZ21" s="431"/>
      <c r="BPA21" s="431"/>
      <c r="BPB21" s="431"/>
      <c r="BPC21" s="431"/>
      <c r="BPD21" s="431"/>
      <c r="BPE21" s="431"/>
      <c r="BPF21" s="431"/>
      <c r="BPG21" s="431"/>
      <c r="BPH21" s="431"/>
      <c r="BPI21" s="431"/>
      <c r="BPJ21" s="431"/>
      <c r="BPK21" s="431"/>
      <c r="BPL21" s="431"/>
      <c r="BPM21" s="431"/>
      <c r="BPN21" s="431"/>
      <c r="BPO21" s="431"/>
      <c r="BPP21" s="431"/>
      <c r="BPQ21" s="431"/>
      <c r="BPR21" s="431"/>
      <c r="BPS21" s="431"/>
      <c r="BPT21" s="431"/>
      <c r="BPU21" s="431"/>
      <c r="BPV21" s="431"/>
      <c r="BPW21" s="431"/>
      <c r="BPX21" s="431"/>
      <c r="BPY21" s="431"/>
      <c r="BPZ21" s="431"/>
      <c r="BQA21" s="431"/>
      <c r="BQB21" s="431"/>
      <c r="BQC21" s="431"/>
      <c r="BQD21" s="431"/>
      <c r="BQE21" s="431"/>
      <c r="BQF21" s="431"/>
      <c r="BQG21" s="431"/>
      <c r="BQH21" s="431"/>
      <c r="BQI21" s="431"/>
      <c r="BQJ21" s="431"/>
      <c r="BQK21" s="431"/>
      <c r="BQL21" s="431"/>
      <c r="BQM21" s="431"/>
      <c r="BQN21" s="431"/>
      <c r="BQO21" s="431"/>
      <c r="BQP21" s="431"/>
      <c r="BQQ21" s="431"/>
      <c r="BQR21" s="431"/>
      <c r="BQS21" s="431"/>
      <c r="BQT21" s="431"/>
      <c r="BQU21" s="431"/>
      <c r="BQV21" s="431"/>
      <c r="BQW21" s="431"/>
      <c r="BQX21" s="431"/>
      <c r="BQY21" s="431"/>
      <c r="BQZ21" s="431"/>
      <c r="BRA21" s="431"/>
      <c r="BRB21" s="431"/>
      <c r="BRC21" s="431"/>
      <c r="BRD21" s="431"/>
      <c r="BRE21" s="431"/>
      <c r="BRF21" s="431"/>
      <c r="BRG21" s="431"/>
      <c r="BRH21" s="431"/>
      <c r="BRI21" s="431"/>
      <c r="BRJ21" s="431"/>
      <c r="BRK21" s="431"/>
      <c r="BRL21" s="431"/>
      <c r="BRM21" s="431"/>
      <c r="BRN21" s="431"/>
      <c r="BRO21" s="431"/>
      <c r="BRP21" s="431"/>
      <c r="BRQ21" s="431"/>
      <c r="BRR21" s="431"/>
      <c r="BRS21" s="431"/>
      <c r="BRT21" s="431"/>
      <c r="BRU21" s="431"/>
    </row>
    <row r="22" spans="1:1841" s="434" customFormat="1" ht="57" hidden="1" customHeight="1" x14ac:dyDescent="0.3">
      <c r="A22" s="795" t="str">
        <f>+'3. Metas Proyecto de Inv'!X12</f>
        <v>8. Demarcar 3.695,40 km-carril en vía</v>
      </c>
      <c r="B22" s="437" t="s">
        <v>547</v>
      </c>
      <c r="C22" s="450">
        <v>41.2</v>
      </c>
      <c r="D22" s="450">
        <v>41.2</v>
      </c>
      <c r="E22" s="450">
        <v>61.83</v>
      </c>
      <c r="F22" s="450"/>
      <c r="G22" s="450"/>
      <c r="H22" s="450"/>
      <c r="I22" s="450"/>
      <c r="J22" s="450"/>
      <c r="K22" s="451">
        <f>+C22+E22</f>
        <v>103.03</v>
      </c>
      <c r="L22" s="452">
        <f>+D22+F22</f>
        <v>41.2</v>
      </c>
      <c r="M22" s="453"/>
      <c r="N22" s="453"/>
      <c r="O22" s="433"/>
      <c r="P22" s="433"/>
      <c r="Q22" s="429"/>
      <c r="R22" s="429"/>
      <c r="S22" s="429"/>
      <c r="T22" s="429"/>
      <c r="U22" s="429"/>
      <c r="V22" s="429"/>
      <c r="W22" s="429"/>
      <c r="X22" s="454"/>
      <c r="Y22" s="429"/>
      <c r="Z22" s="429"/>
      <c r="AA22" s="430"/>
      <c r="AB22" s="486"/>
      <c r="AC22" s="486"/>
      <c r="AD22" s="527"/>
      <c r="AE22" s="527"/>
      <c r="AF22" s="527"/>
      <c r="AG22" s="527"/>
      <c r="AH22" s="431"/>
      <c r="AI22" s="431"/>
      <c r="AJ22" s="431"/>
      <c r="AK22" s="431"/>
      <c r="AL22" s="431"/>
      <c r="AM22" s="431"/>
      <c r="AN22" s="431"/>
      <c r="AO22" s="431"/>
      <c r="AP22" s="431"/>
      <c r="AQ22" s="431"/>
      <c r="AR22" s="431"/>
      <c r="AS22" s="431"/>
      <c r="AT22" s="431"/>
      <c r="AU22" s="431"/>
      <c r="AV22" s="431"/>
      <c r="AW22" s="431"/>
      <c r="AX22" s="431"/>
      <c r="AY22" s="431"/>
      <c r="AZ22" s="431"/>
      <c r="BA22" s="431"/>
      <c r="BB22" s="431"/>
      <c r="BC22" s="431"/>
      <c r="BD22" s="431"/>
      <c r="BE22" s="431"/>
      <c r="BF22" s="431"/>
      <c r="BG22" s="431"/>
      <c r="BH22" s="431"/>
      <c r="BI22" s="431"/>
      <c r="BJ22" s="431"/>
      <c r="BK22" s="431"/>
      <c r="BL22" s="431"/>
      <c r="BM22" s="431"/>
      <c r="BN22" s="431"/>
      <c r="BO22" s="431"/>
      <c r="BP22" s="431"/>
      <c r="BQ22" s="431"/>
      <c r="BR22" s="431"/>
      <c r="BS22" s="431"/>
      <c r="BT22" s="431"/>
      <c r="BU22" s="431"/>
      <c r="BV22" s="431"/>
      <c r="BW22" s="431"/>
      <c r="BX22" s="431"/>
      <c r="BY22" s="431"/>
      <c r="BZ22" s="431"/>
      <c r="CA22" s="431"/>
      <c r="CB22" s="431"/>
      <c r="CC22" s="431"/>
      <c r="CD22" s="431"/>
      <c r="CE22" s="431"/>
      <c r="CF22" s="431"/>
      <c r="CG22" s="431"/>
      <c r="CH22" s="431"/>
      <c r="CI22" s="431"/>
      <c r="CJ22" s="431"/>
      <c r="CK22" s="431"/>
      <c r="CL22" s="431"/>
      <c r="CM22" s="431"/>
      <c r="CN22" s="431"/>
      <c r="CO22" s="431"/>
      <c r="CP22" s="431"/>
      <c r="CQ22" s="431"/>
      <c r="CR22" s="431"/>
      <c r="CS22" s="431"/>
      <c r="CT22" s="431"/>
      <c r="CU22" s="431"/>
      <c r="CV22" s="431"/>
      <c r="CW22" s="431"/>
      <c r="CX22" s="431"/>
      <c r="CY22" s="431"/>
      <c r="CZ22" s="431"/>
      <c r="DA22" s="431"/>
      <c r="DB22" s="431"/>
      <c r="DC22" s="431"/>
      <c r="DD22" s="431"/>
      <c r="DE22" s="431"/>
      <c r="DF22" s="431"/>
      <c r="DG22" s="431"/>
      <c r="DH22" s="431"/>
      <c r="DI22" s="431"/>
      <c r="DJ22" s="431"/>
      <c r="DK22" s="431"/>
      <c r="DL22" s="431"/>
      <c r="DM22" s="431"/>
      <c r="DN22" s="431"/>
      <c r="DO22" s="431"/>
      <c r="DP22" s="431"/>
      <c r="DQ22" s="431"/>
      <c r="DR22" s="431"/>
      <c r="DS22" s="431"/>
      <c r="DT22" s="431"/>
      <c r="DU22" s="431"/>
      <c r="DV22" s="431"/>
      <c r="DW22" s="431"/>
      <c r="DX22" s="431"/>
      <c r="DY22" s="431"/>
      <c r="DZ22" s="431"/>
      <c r="EA22" s="431"/>
      <c r="EB22" s="431"/>
      <c r="EC22" s="431"/>
      <c r="ED22" s="431"/>
      <c r="EE22" s="431"/>
      <c r="EF22" s="431"/>
      <c r="EG22" s="431"/>
      <c r="EH22" s="431"/>
      <c r="EI22" s="431"/>
      <c r="EJ22" s="431"/>
      <c r="EK22" s="431"/>
      <c r="EL22" s="431"/>
      <c r="EM22" s="431"/>
      <c r="EN22" s="431"/>
      <c r="EO22" s="431"/>
      <c r="EP22" s="431"/>
      <c r="EQ22" s="431"/>
      <c r="ER22" s="431"/>
      <c r="ES22" s="431"/>
      <c r="ET22" s="431"/>
      <c r="EU22" s="431"/>
      <c r="EV22" s="431"/>
      <c r="EW22" s="431"/>
      <c r="EX22" s="431"/>
      <c r="EY22" s="431"/>
      <c r="EZ22" s="431"/>
      <c r="FA22" s="431"/>
      <c r="FB22" s="431"/>
      <c r="FC22" s="431"/>
      <c r="FD22" s="431"/>
      <c r="FE22" s="431"/>
      <c r="FF22" s="431"/>
      <c r="FG22" s="431"/>
      <c r="FH22" s="431"/>
      <c r="FI22" s="431"/>
      <c r="FJ22" s="431"/>
      <c r="FK22" s="431"/>
      <c r="FL22" s="431"/>
      <c r="FM22" s="431"/>
      <c r="FN22" s="431"/>
      <c r="FO22" s="431"/>
      <c r="FP22" s="431"/>
      <c r="FQ22" s="431"/>
      <c r="FR22" s="431"/>
      <c r="FS22" s="431"/>
      <c r="FT22" s="431"/>
      <c r="FU22" s="431"/>
      <c r="FV22" s="431"/>
      <c r="FW22" s="431"/>
      <c r="FX22" s="431"/>
      <c r="FY22" s="431"/>
      <c r="FZ22" s="431"/>
      <c r="GA22" s="431"/>
      <c r="GB22" s="431"/>
      <c r="GC22" s="431"/>
      <c r="GD22" s="431"/>
      <c r="GE22" s="431"/>
      <c r="GF22" s="431"/>
      <c r="GG22" s="431"/>
      <c r="GH22" s="431"/>
      <c r="GI22" s="431"/>
      <c r="GJ22" s="431"/>
      <c r="GK22" s="431"/>
      <c r="GL22" s="431"/>
      <c r="GM22" s="431"/>
      <c r="GN22" s="431"/>
      <c r="GO22" s="431"/>
      <c r="GP22" s="431"/>
      <c r="GQ22" s="431"/>
      <c r="GR22" s="431"/>
      <c r="GS22" s="431"/>
      <c r="GT22" s="431"/>
      <c r="GU22" s="431"/>
      <c r="GV22" s="431"/>
      <c r="GW22" s="431"/>
      <c r="GX22" s="431"/>
      <c r="GY22" s="431"/>
      <c r="GZ22" s="431"/>
      <c r="HA22" s="431"/>
      <c r="HB22" s="431"/>
      <c r="HC22" s="431"/>
      <c r="HD22" s="431"/>
      <c r="HE22" s="431"/>
      <c r="HF22" s="431"/>
      <c r="HG22" s="431"/>
      <c r="HH22" s="431"/>
      <c r="HI22" s="431"/>
      <c r="HJ22" s="431"/>
      <c r="HK22" s="431"/>
      <c r="HL22" s="431"/>
      <c r="HM22" s="431"/>
      <c r="HN22" s="431"/>
      <c r="HO22" s="431"/>
      <c r="HP22" s="431"/>
      <c r="HQ22" s="431"/>
      <c r="HR22" s="431"/>
      <c r="HS22" s="431"/>
      <c r="HT22" s="431"/>
      <c r="HU22" s="431"/>
      <c r="HV22" s="431"/>
      <c r="HW22" s="431"/>
      <c r="HX22" s="431"/>
      <c r="HY22" s="431"/>
      <c r="HZ22" s="431"/>
      <c r="IA22" s="431"/>
      <c r="IB22" s="431"/>
      <c r="IC22" s="431"/>
      <c r="ID22" s="431"/>
      <c r="IE22" s="431"/>
      <c r="IF22" s="431"/>
      <c r="IG22" s="431"/>
      <c r="IH22" s="431"/>
      <c r="II22" s="431"/>
      <c r="IJ22" s="431"/>
      <c r="IK22" s="431"/>
      <c r="IL22" s="431"/>
      <c r="IM22" s="431"/>
      <c r="IN22" s="431"/>
      <c r="IO22" s="431"/>
      <c r="IP22" s="431"/>
      <c r="IQ22" s="431"/>
      <c r="IR22" s="431"/>
      <c r="IS22" s="431"/>
      <c r="IT22" s="431"/>
      <c r="IU22" s="431"/>
      <c r="IV22" s="431"/>
      <c r="IW22" s="431"/>
      <c r="IX22" s="431"/>
      <c r="IY22" s="431"/>
      <c r="IZ22" s="431"/>
      <c r="JA22" s="431"/>
      <c r="JB22" s="431"/>
      <c r="JC22" s="431"/>
      <c r="JD22" s="431"/>
      <c r="JE22" s="431"/>
      <c r="JF22" s="431"/>
      <c r="JG22" s="431"/>
      <c r="JH22" s="431"/>
      <c r="JI22" s="431"/>
      <c r="JJ22" s="431"/>
      <c r="JK22" s="431"/>
      <c r="JL22" s="431"/>
      <c r="JM22" s="431"/>
      <c r="JN22" s="431"/>
      <c r="JO22" s="431"/>
      <c r="JP22" s="431"/>
      <c r="JQ22" s="431"/>
      <c r="JR22" s="431"/>
      <c r="JS22" s="431"/>
      <c r="JT22" s="431"/>
      <c r="JU22" s="431"/>
      <c r="JV22" s="431"/>
      <c r="JW22" s="431"/>
      <c r="JX22" s="431"/>
      <c r="JY22" s="431"/>
      <c r="JZ22" s="431"/>
      <c r="KA22" s="431"/>
      <c r="KB22" s="431"/>
      <c r="KC22" s="431"/>
      <c r="KD22" s="431"/>
      <c r="KE22" s="431"/>
      <c r="KF22" s="431"/>
      <c r="KG22" s="431"/>
      <c r="KH22" s="431"/>
      <c r="KI22" s="431"/>
      <c r="KJ22" s="431"/>
      <c r="KK22" s="431"/>
      <c r="KL22" s="431"/>
      <c r="KM22" s="431"/>
      <c r="KN22" s="431"/>
      <c r="KO22" s="431"/>
      <c r="KP22" s="431"/>
      <c r="KQ22" s="431"/>
      <c r="KR22" s="431"/>
      <c r="KS22" s="431"/>
      <c r="KT22" s="431"/>
      <c r="KU22" s="431"/>
      <c r="KV22" s="431"/>
      <c r="KW22" s="431"/>
      <c r="KX22" s="431"/>
      <c r="KY22" s="431"/>
      <c r="KZ22" s="431"/>
      <c r="LA22" s="431"/>
      <c r="LB22" s="431"/>
      <c r="LC22" s="431"/>
      <c r="LD22" s="431"/>
      <c r="LE22" s="431"/>
      <c r="LF22" s="431"/>
      <c r="LG22" s="431"/>
      <c r="LH22" s="431"/>
      <c r="LI22" s="431"/>
      <c r="LJ22" s="431"/>
      <c r="LK22" s="431"/>
      <c r="LL22" s="431"/>
      <c r="LM22" s="431"/>
      <c r="LN22" s="431"/>
      <c r="LO22" s="431"/>
      <c r="LP22" s="431"/>
      <c r="LQ22" s="431"/>
      <c r="LR22" s="431"/>
      <c r="LS22" s="431"/>
      <c r="LT22" s="431"/>
      <c r="LU22" s="431"/>
      <c r="LV22" s="431"/>
      <c r="LW22" s="431"/>
      <c r="LX22" s="431"/>
      <c r="LY22" s="431"/>
      <c r="LZ22" s="431"/>
      <c r="MA22" s="431"/>
      <c r="MB22" s="431"/>
      <c r="MC22" s="431"/>
      <c r="MD22" s="431"/>
      <c r="ME22" s="431"/>
      <c r="MF22" s="431"/>
      <c r="MG22" s="431"/>
      <c r="MH22" s="431"/>
      <c r="MI22" s="431"/>
      <c r="MJ22" s="431"/>
      <c r="MK22" s="431"/>
      <c r="ML22" s="431"/>
      <c r="MM22" s="431"/>
      <c r="MN22" s="431"/>
      <c r="MO22" s="431"/>
      <c r="MP22" s="431"/>
      <c r="MQ22" s="431"/>
      <c r="MR22" s="431"/>
      <c r="MS22" s="431"/>
      <c r="MT22" s="431"/>
      <c r="MU22" s="431"/>
      <c r="MV22" s="431"/>
      <c r="MW22" s="431"/>
      <c r="MX22" s="431"/>
      <c r="MY22" s="431"/>
      <c r="MZ22" s="431"/>
      <c r="NA22" s="431"/>
      <c r="NB22" s="431"/>
      <c r="NC22" s="431"/>
      <c r="ND22" s="431"/>
      <c r="NE22" s="431"/>
      <c r="NF22" s="431"/>
      <c r="NG22" s="431"/>
      <c r="NH22" s="431"/>
      <c r="NI22" s="431"/>
      <c r="NJ22" s="431"/>
      <c r="NK22" s="431"/>
      <c r="NL22" s="431"/>
      <c r="NM22" s="431"/>
      <c r="NN22" s="431"/>
      <c r="NO22" s="431"/>
      <c r="NP22" s="431"/>
      <c r="NQ22" s="431"/>
      <c r="NR22" s="431"/>
      <c r="NS22" s="431"/>
      <c r="NT22" s="431"/>
      <c r="NU22" s="431"/>
      <c r="NV22" s="431"/>
      <c r="NW22" s="431"/>
      <c r="NX22" s="431"/>
      <c r="NY22" s="431"/>
      <c r="NZ22" s="431"/>
      <c r="OA22" s="431"/>
      <c r="OB22" s="431"/>
      <c r="OC22" s="431"/>
      <c r="OD22" s="431"/>
      <c r="OE22" s="431"/>
      <c r="OF22" s="431"/>
      <c r="OG22" s="431"/>
      <c r="OH22" s="431"/>
      <c r="OI22" s="431"/>
      <c r="OJ22" s="431"/>
      <c r="OK22" s="431"/>
      <c r="OL22" s="431"/>
      <c r="OM22" s="431"/>
      <c r="ON22" s="431"/>
      <c r="OO22" s="431"/>
      <c r="OP22" s="431"/>
      <c r="OQ22" s="431"/>
      <c r="OR22" s="431"/>
      <c r="OS22" s="431"/>
      <c r="OT22" s="431"/>
      <c r="OU22" s="431"/>
      <c r="OV22" s="431"/>
      <c r="OW22" s="431"/>
      <c r="OX22" s="431"/>
      <c r="OY22" s="431"/>
      <c r="OZ22" s="431"/>
      <c r="PA22" s="431"/>
      <c r="PB22" s="431"/>
      <c r="PC22" s="431"/>
      <c r="PD22" s="431"/>
      <c r="PE22" s="431"/>
      <c r="PF22" s="431"/>
      <c r="PG22" s="431"/>
      <c r="PH22" s="431"/>
      <c r="PI22" s="431"/>
      <c r="PJ22" s="431"/>
      <c r="PK22" s="431"/>
      <c r="PL22" s="431"/>
      <c r="PM22" s="431"/>
      <c r="PN22" s="431"/>
      <c r="PO22" s="431"/>
      <c r="PP22" s="431"/>
      <c r="PQ22" s="431"/>
      <c r="PR22" s="431"/>
      <c r="PS22" s="431"/>
      <c r="PT22" s="431"/>
      <c r="PU22" s="431"/>
      <c r="PV22" s="431"/>
      <c r="PW22" s="431"/>
      <c r="PX22" s="431"/>
      <c r="PY22" s="431"/>
      <c r="PZ22" s="431"/>
      <c r="QA22" s="431"/>
      <c r="QB22" s="431"/>
      <c r="QC22" s="431"/>
      <c r="QD22" s="431"/>
      <c r="QE22" s="431"/>
      <c r="QF22" s="431"/>
      <c r="QG22" s="431"/>
      <c r="QH22" s="431"/>
      <c r="QI22" s="431"/>
      <c r="QJ22" s="431"/>
      <c r="QK22" s="431"/>
      <c r="QL22" s="431"/>
      <c r="QM22" s="431"/>
      <c r="QN22" s="431"/>
      <c r="QO22" s="431"/>
      <c r="QP22" s="431"/>
      <c r="QQ22" s="431"/>
      <c r="QR22" s="431"/>
      <c r="QS22" s="431"/>
      <c r="QT22" s="431"/>
      <c r="QU22" s="431"/>
      <c r="QV22" s="431"/>
      <c r="QW22" s="431"/>
      <c r="QX22" s="431"/>
      <c r="QY22" s="431"/>
      <c r="QZ22" s="431"/>
      <c r="RA22" s="431"/>
      <c r="RB22" s="431"/>
      <c r="RC22" s="431"/>
      <c r="RD22" s="431"/>
      <c r="RE22" s="431"/>
      <c r="RF22" s="431"/>
      <c r="RG22" s="431"/>
      <c r="RH22" s="431"/>
      <c r="RI22" s="431"/>
      <c r="RJ22" s="431"/>
      <c r="RK22" s="431"/>
      <c r="RL22" s="431"/>
      <c r="RM22" s="431"/>
      <c r="RN22" s="431"/>
      <c r="RO22" s="431"/>
      <c r="RP22" s="431"/>
      <c r="RQ22" s="431"/>
      <c r="RR22" s="431"/>
      <c r="RS22" s="431"/>
      <c r="RT22" s="431"/>
      <c r="RU22" s="431"/>
      <c r="RV22" s="431"/>
      <c r="RW22" s="431"/>
      <c r="RX22" s="431"/>
      <c r="RY22" s="431"/>
      <c r="RZ22" s="431"/>
      <c r="SA22" s="431"/>
      <c r="SB22" s="431"/>
      <c r="SC22" s="431"/>
      <c r="SD22" s="431"/>
      <c r="SE22" s="431"/>
      <c r="SF22" s="431"/>
      <c r="SG22" s="431"/>
      <c r="SH22" s="431"/>
      <c r="SI22" s="431"/>
      <c r="SJ22" s="431"/>
      <c r="SK22" s="431"/>
      <c r="SL22" s="431"/>
      <c r="SM22" s="431"/>
      <c r="SN22" s="431"/>
      <c r="SO22" s="431"/>
      <c r="SP22" s="431"/>
      <c r="SQ22" s="431"/>
      <c r="SR22" s="431"/>
      <c r="SS22" s="431"/>
      <c r="ST22" s="431"/>
      <c r="SU22" s="431"/>
      <c r="SV22" s="431"/>
      <c r="SW22" s="431"/>
      <c r="SX22" s="431"/>
      <c r="SY22" s="431"/>
      <c r="SZ22" s="431"/>
      <c r="TA22" s="431"/>
      <c r="TB22" s="431"/>
      <c r="TC22" s="431"/>
      <c r="TD22" s="431"/>
      <c r="TE22" s="431"/>
      <c r="TF22" s="431"/>
      <c r="TG22" s="431"/>
      <c r="TH22" s="431"/>
      <c r="TI22" s="431"/>
      <c r="TJ22" s="431"/>
      <c r="TK22" s="431"/>
      <c r="TL22" s="431"/>
      <c r="TM22" s="431"/>
      <c r="TN22" s="431"/>
      <c r="TO22" s="431"/>
      <c r="TP22" s="431"/>
      <c r="TQ22" s="431"/>
      <c r="TR22" s="431"/>
      <c r="TS22" s="431"/>
      <c r="TT22" s="431"/>
      <c r="TU22" s="431"/>
      <c r="TV22" s="431"/>
      <c r="TW22" s="431"/>
      <c r="TX22" s="431"/>
      <c r="TY22" s="431"/>
      <c r="TZ22" s="431"/>
      <c r="UA22" s="431"/>
      <c r="UB22" s="431"/>
      <c r="UC22" s="431"/>
      <c r="UD22" s="431"/>
      <c r="UE22" s="431"/>
      <c r="UF22" s="431"/>
      <c r="UG22" s="431"/>
      <c r="UH22" s="431"/>
      <c r="UI22" s="431"/>
      <c r="UJ22" s="431"/>
      <c r="UK22" s="431"/>
      <c r="UL22" s="431"/>
      <c r="UM22" s="431"/>
      <c r="UN22" s="431"/>
      <c r="UO22" s="431"/>
      <c r="UP22" s="431"/>
      <c r="UQ22" s="431"/>
      <c r="UR22" s="431"/>
      <c r="US22" s="431"/>
      <c r="UT22" s="431"/>
      <c r="UU22" s="431"/>
      <c r="UV22" s="431"/>
      <c r="UW22" s="431"/>
      <c r="UX22" s="431"/>
      <c r="UY22" s="431"/>
      <c r="UZ22" s="431"/>
      <c r="VA22" s="431"/>
      <c r="VB22" s="431"/>
      <c r="VC22" s="431"/>
      <c r="VD22" s="431"/>
      <c r="VE22" s="431"/>
      <c r="VF22" s="431"/>
      <c r="VG22" s="431"/>
      <c r="VH22" s="431"/>
      <c r="VI22" s="431"/>
      <c r="VJ22" s="431"/>
      <c r="VK22" s="431"/>
      <c r="VL22" s="431"/>
      <c r="VM22" s="431"/>
      <c r="VN22" s="431"/>
      <c r="VO22" s="431"/>
      <c r="VP22" s="431"/>
      <c r="VQ22" s="431"/>
      <c r="VR22" s="431"/>
      <c r="VS22" s="431"/>
      <c r="VT22" s="431"/>
      <c r="VU22" s="431"/>
      <c r="VV22" s="431"/>
      <c r="VW22" s="431"/>
      <c r="VX22" s="431"/>
      <c r="VY22" s="431"/>
      <c r="VZ22" s="431"/>
      <c r="WA22" s="431"/>
      <c r="WB22" s="431"/>
      <c r="WC22" s="431"/>
      <c r="WD22" s="431"/>
      <c r="WE22" s="431"/>
      <c r="WF22" s="431"/>
      <c r="WG22" s="431"/>
      <c r="WH22" s="431"/>
      <c r="WI22" s="431"/>
      <c r="WJ22" s="431"/>
      <c r="WK22" s="431"/>
      <c r="WL22" s="431"/>
      <c r="WM22" s="431"/>
      <c r="WN22" s="431"/>
      <c r="WO22" s="431"/>
      <c r="WP22" s="431"/>
      <c r="WQ22" s="431"/>
      <c r="WR22" s="431"/>
      <c r="WS22" s="431"/>
      <c r="WT22" s="431"/>
      <c r="WU22" s="431"/>
      <c r="WV22" s="431"/>
      <c r="WW22" s="431"/>
      <c r="WX22" s="431"/>
      <c r="WY22" s="431"/>
      <c r="WZ22" s="431"/>
      <c r="XA22" s="431"/>
      <c r="XB22" s="431"/>
      <c r="XC22" s="431"/>
      <c r="XD22" s="431"/>
      <c r="XE22" s="431"/>
      <c r="XF22" s="431"/>
      <c r="XG22" s="431"/>
      <c r="XH22" s="431"/>
      <c r="XI22" s="431"/>
      <c r="XJ22" s="431"/>
      <c r="XK22" s="431"/>
      <c r="XL22" s="431"/>
      <c r="XM22" s="431"/>
      <c r="XN22" s="431"/>
      <c r="XO22" s="431"/>
      <c r="XP22" s="431"/>
      <c r="XQ22" s="431"/>
      <c r="XR22" s="431"/>
      <c r="XS22" s="431"/>
      <c r="XT22" s="431"/>
      <c r="XU22" s="431"/>
      <c r="XV22" s="431"/>
      <c r="XW22" s="431"/>
      <c r="XX22" s="431"/>
      <c r="XY22" s="431"/>
      <c r="XZ22" s="431"/>
      <c r="YA22" s="431"/>
      <c r="YB22" s="431"/>
      <c r="YC22" s="431"/>
      <c r="YD22" s="431"/>
      <c r="YE22" s="431"/>
      <c r="YF22" s="431"/>
      <c r="YG22" s="431"/>
      <c r="YH22" s="431"/>
      <c r="YI22" s="431"/>
      <c r="YJ22" s="431"/>
      <c r="YK22" s="431"/>
      <c r="YL22" s="431"/>
      <c r="YM22" s="431"/>
      <c r="YN22" s="431"/>
      <c r="YO22" s="431"/>
      <c r="YP22" s="431"/>
      <c r="YQ22" s="431"/>
      <c r="YR22" s="431"/>
      <c r="YS22" s="431"/>
      <c r="YT22" s="431"/>
      <c r="YU22" s="431"/>
      <c r="YV22" s="431"/>
      <c r="YW22" s="431"/>
      <c r="YX22" s="431"/>
      <c r="YY22" s="431"/>
      <c r="YZ22" s="431"/>
      <c r="ZA22" s="431"/>
      <c r="ZB22" s="431"/>
      <c r="ZC22" s="431"/>
      <c r="ZD22" s="431"/>
      <c r="ZE22" s="431"/>
      <c r="ZF22" s="431"/>
      <c r="ZG22" s="431"/>
      <c r="ZH22" s="431"/>
      <c r="ZI22" s="431"/>
      <c r="ZJ22" s="431"/>
      <c r="ZK22" s="431"/>
      <c r="ZL22" s="431"/>
      <c r="ZM22" s="431"/>
      <c r="ZN22" s="431"/>
      <c r="ZO22" s="431"/>
      <c r="ZP22" s="431"/>
      <c r="ZQ22" s="431"/>
      <c r="ZR22" s="431"/>
      <c r="ZS22" s="431"/>
      <c r="ZT22" s="431"/>
      <c r="ZU22" s="431"/>
      <c r="ZV22" s="431"/>
      <c r="ZW22" s="431"/>
      <c r="ZX22" s="431"/>
      <c r="ZY22" s="431"/>
      <c r="ZZ22" s="431"/>
      <c r="AAA22" s="431"/>
      <c r="AAB22" s="431"/>
      <c r="AAC22" s="431"/>
      <c r="AAD22" s="431"/>
      <c r="AAE22" s="431"/>
      <c r="AAF22" s="431"/>
      <c r="AAG22" s="431"/>
      <c r="AAH22" s="431"/>
      <c r="AAI22" s="431"/>
      <c r="AAJ22" s="431"/>
      <c r="AAK22" s="431"/>
      <c r="AAL22" s="431"/>
      <c r="AAM22" s="431"/>
      <c r="AAN22" s="431"/>
      <c r="AAO22" s="431"/>
      <c r="AAP22" s="431"/>
      <c r="AAQ22" s="431"/>
      <c r="AAR22" s="431"/>
      <c r="AAS22" s="431"/>
      <c r="AAT22" s="431"/>
      <c r="AAU22" s="431"/>
      <c r="AAV22" s="431"/>
      <c r="AAW22" s="431"/>
      <c r="AAX22" s="431"/>
      <c r="AAY22" s="431"/>
      <c r="AAZ22" s="431"/>
      <c r="ABA22" s="431"/>
      <c r="ABB22" s="431"/>
      <c r="ABC22" s="431"/>
      <c r="ABD22" s="431"/>
      <c r="ABE22" s="431"/>
      <c r="ABF22" s="431"/>
      <c r="ABG22" s="431"/>
      <c r="ABH22" s="431"/>
      <c r="ABI22" s="431"/>
      <c r="ABJ22" s="431"/>
      <c r="ABK22" s="431"/>
      <c r="ABL22" s="431"/>
      <c r="ABM22" s="431"/>
      <c r="ABN22" s="431"/>
      <c r="ABO22" s="431"/>
      <c r="ABP22" s="431"/>
      <c r="ABQ22" s="431"/>
      <c r="ABR22" s="431"/>
      <c r="ABS22" s="431"/>
      <c r="ABT22" s="431"/>
      <c r="ABU22" s="431"/>
      <c r="ABV22" s="431"/>
      <c r="ABW22" s="431"/>
      <c r="ABX22" s="431"/>
      <c r="ABY22" s="431"/>
      <c r="ABZ22" s="431"/>
      <c r="ACA22" s="431"/>
      <c r="ACB22" s="431"/>
      <c r="ACC22" s="431"/>
      <c r="ACD22" s="431"/>
      <c r="ACE22" s="431"/>
      <c r="ACF22" s="431"/>
      <c r="ACG22" s="431"/>
      <c r="ACH22" s="431"/>
      <c r="ACI22" s="431"/>
      <c r="ACJ22" s="431"/>
      <c r="ACK22" s="431"/>
      <c r="ACL22" s="431"/>
      <c r="ACM22" s="431"/>
      <c r="ACN22" s="431"/>
      <c r="ACO22" s="431"/>
      <c r="ACP22" s="431"/>
      <c r="ACQ22" s="431"/>
      <c r="ACR22" s="431"/>
      <c r="ACS22" s="431"/>
      <c r="ACT22" s="431"/>
      <c r="ACU22" s="431"/>
      <c r="ACV22" s="431"/>
      <c r="ACW22" s="431"/>
      <c r="ACX22" s="431"/>
      <c r="ACY22" s="431"/>
      <c r="ACZ22" s="431"/>
      <c r="ADA22" s="431"/>
      <c r="ADB22" s="431"/>
      <c r="ADC22" s="431"/>
      <c r="ADD22" s="431"/>
      <c r="ADE22" s="431"/>
      <c r="ADF22" s="431"/>
      <c r="ADG22" s="431"/>
      <c r="ADH22" s="431"/>
      <c r="ADI22" s="431"/>
      <c r="ADJ22" s="431"/>
      <c r="ADK22" s="431"/>
      <c r="ADL22" s="431"/>
      <c r="ADM22" s="431"/>
      <c r="ADN22" s="431"/>
      <c r="ADO22" s="431"/>
      <c r="ADP22" s="431"/>
      <c r="ADQ22" s="431"/>
      <c r="ADR22" s="431"/>
      <c r="ADS22" s="431"/>
      <c r="ADT22" s="431"/>
      <c r="ADU22" s="431"/>
      <c r="ADV22" s="431"/>
      <c r="ADW22" s="431"/>
      <c r="ADX22" s="431"/>
      <c r="ADY22" s="431"/>
      <c r="ADZ22" s="431"/>
      <c r="AEA22" s="431"/>
      <c r="AEB22" s="431"/>
      <c r="AEC22" s="431"/>
      <c r="AED22" s="431"/>
      <c r="AEE22" s="431"/>
      <c r="AEF22" s="431"/>
      <c r="AEG22" s="431"/>
      <c r="AEH22" s="431"/>
      <c r="AEI22" s="431"/>
      <c r="AEJ22" s="431"/>
      <c r="AEK22" s="431"/>
      <c r="AEL22" s="431"/>
      <c r="AEM22" s="431"/>
      <c r="AEN22" s="431"/>
      <c r="AEO22" s="431"/>
      <c r="AEP22" s="431"/>
      <c r="AEQ22" s="431"/>
      <c r="AER22" s="431"/>
      <c r="AES22" s="431"/>
      <c r="AET22" s="431"/>
      <c r="AEU22" s="431"/>
      <c r="AEV22" s="431"/>
      <c r="AEW22" s="431"/>
      <c r="AEX22" s="431"/>
      <c r="AEY22" s="431"/>
      <c r="AEZ22" s="431"/>
      <c r="AFA22" s="431"/>
      <c r="AFB22" s="431"/>
      <c r="AFC22" s="431"/>
      <c r="AFD22" s="431"/>
      <c r="AFE22" s="431"/>
      <c r="AFF22" s="431"/>
      <c r="AFG22" s="431"/>
      <c r="AFH22" s="431"/>
      <c r="AFI22" s="431"/>
      <c r="AFJ22" s="431"/>
      <c r="AFK22" s="431"/>
      <c r="AFL22" s="431"/>
      <c r="AFM22" s="431"/>
      <c r="AFN22" s="431"/>
      <c r="AFO22" s="431"/>
      <c r="AFP22" s="431"/>
      <c r="AFQ22" s="431"/>
      <c r="AFR22" s="431"/>
      <c r="AFS22" s="431"/>
      <c r="AFT22" s="431"/>
      <c r="AFU22" s="431"/>
      <c r="AFV22" s="431"/>
      <c r="AFW22" s="431"/>
      <c r="AFX22" s="431"/>
      <c r="AFY22" s="431"/>
      <c r="AFZ22" s="431"/>
      <c r="AGA22" s="431"/>
      <c r="AGB22" s="431"/>
      <c r="AGC22" s="431"/>
      <c r="AGD22" s="431"/>
      <c r="AGE22" s="431"/>
      <c r="AGF22" s="431"/>
      <c r="AGG22" s="431"/>
      <c r="AGH22" s="431"/>
      <c r="AGI22" s="431"/>
      <c r="AGJ22" s="431"/>
      <c r="AGK22" s="431"/>
      <c r="AGL22" s="431"/>
      <c r="AGM22" s="431"/>
      <c r="AGN22" s="431"/>
      <c r="AGO22" s="431"/>
      <c r="AGP22" s="431"/>
      <c r="AGQ22" s="431"/>
      <c r="AGR22" s="431"/>
      <c r="AGS22" s="431"/>
      <c r="AGT22" s="431"/>
      <c r="AGU22" s="431"/>
      <c r="AGV22" s="431"/>
      <c r="AGW22" s="431"/>
      <c r="AGX22" s="431"/>
      <c r="AGY22" s="431"/>
      <c r="AGZ22" s="431"/>
      <c r="AHA22" s="431"/>
      <c r="AHB22" s="431"/>
      <c r="AHC22" s="431"/>
      <c r="AHD22" s="431"/>
      <c r="AHE22" s="431"/>
      <c r="AHF22" s="431"/>
      <c r="AHG22" s="431"/>
      <c r="AHH22" s="431"/>
      <c r="AHI22" s="431"/>
      <c r="AHJ22" s="431"/>
      <c r="AHK22" s="431"/>
      <c r="AHL22" s="431"/>
      <c r="AHM22" s="431"/>
      <c r="AHN22" s="431"/>
      <c r="AHO22" s="431"/>
      <c r="AHP22" s="431"/>
      <c r="AHQ22" s="431"/>
      <c r="AHR22" s="431"/>
      <c r="AHS22" s="431"/>
      <c r="AHT22" s="431"/>
      <c r="AHU22" s="431"/>
      <c r="AHV22" s="431"/>
      <c r="AHW22" s="431"/>
      <c r="AHX22" s="431"/>
      <c r="AHY22" s="431"/>
      <c r="AHZ22" s="431"/>
      <c r="AIA22" s="431"/>
      <c r="AIB22" s="431"/>
      <c r="AIC22" s="431"/>
      <c r="AID22" s="431"/>
      <c r="AIE22" s="431"/>
      <c r="AIF22" s="431"/>
      <c r="AIG22" s="431"/>
      <c r="AIH22" s="431"/>
      <c r="AII22" s="431"/>
      <c r="AIJ22" s="431"/>
      <c r="AIK22" s="431"/>
      <c r="AIL22" s="431"/>
      <c r="AIM22" s="431"/>
      <c r="AIN22" s="431"/>
      <c r="AIO22" s="431"/>
      <c r="AIP22" s="431"/>
      <c r="AIQ22" s="431"/>
      <c r="AIR22" s="431"/>
      <c r="AIS22" s="431"/>
      <c r="AIT22" s="431"/>
      <c r="AIU22" s="431"/>
      <c r="AIV22" s="431"/>
      <c r="AIW22" s="431"/>
      <c r="AIX22" s="431"/>
      <c r="AIY22" s="431"/>
      <c r="AIZ22" s="431"/>
      <c r="AJA22" s="431"/>
      <c r="AJB22" s="431"/>
      <c r="AJC22" s="431"/>
      <c r="AJD22" s="431"/>
      <c r="AJE22" s="431"/>
      <c r="AJF22" s="431"/>
      <c r="AJG22" s="431"/>
      <c r="AJH22" s="431"/>
      <c r="AJI22" s="431"/>
      <c r="AJJ22" s="431"/>
      <c r="AJK22" s="431"/>
      <c r="AJL22" s="431"/>
      <c r="AJM22" s="431"/>
      <c r="AJN22" s="431"/>
      <c r="AJO22" s="431"/>
      <c r="AJP22" s="431"/>
      <c r="AJQ22" s="431"/>
      <c r="AJR22" s="431"/>
      <c r="AJS22" s="431"/>
      <c r="AJT22" s="431"/>
      <c r="AJU22" s="431"/>
      <c r="AJV22" s="431"/>
      <c r="AJW22" s="431"/>
      <c r="AJX22" s="431"/>
      <c r="AJY22" s="431"/>
      <c r="AJZ22" s="431"/>
      <c r="AKA22" s="431"/>
      <c r="AKB22" s="431"/>
      <c r="AKC22" s="431"/>
      <c r="AKD22" s="431"/>
      <c r="AKE22" s="431"/>
      <c r="AKF22" s="431"/>
      <c r="AKG22" s="431"/>
      <c r="AKH22" s="431"/>
      <c r="AKI22" s="431"/>
      <c r="AKJ22" s="431"/>
      <c r="AKK22" s="431"/>
      <c r="AKL22" s="431"/>
      <c r="AKM22" s="431"/>
      <c r="AKN22" s="431"/>
      <c r="AKO22" s="431"/>
      <c r="AKP22" s="431"/>
      <c r="AKQ22" s="431"/>
      <c r="AKR22" s="431"/>
      <c r="AKS22" s="431"/>
      <c r="AKT22" s="431"/>
      <c r="AKU22" s="431"/>
      <c r="AKV22" s="431"/>
      <c r="AKW22" s="431"/>
      <c r="AKX22" s="431"/>
      <c r="AKY22" s="431"/>
      <c r="AKZ22" s="431"/>
      <c r="ALA22" s="431"/>
      <c r="ALB22" s="431"/>
      <c r="ALC22" s="431"/>
      <c r="ALD22" s="431"/>
      <c r="ALE22" s="431"/>
      <c r="ALF22" s="431"/>
      <c r="ALG22" s="431"/>
      <c r="ALH22" s="431"/>
      <c r="ALI22" s="431"/>
      <c r="ALJ22" s="431"/>
      <c r="ALK22" s="431"/>
      <c r="ALL22" s="431"/>
      <c r="ALM22" s="431"/>
      <c r="ALN22" s="431"/>
      <c r="ALO22" s="431"/>
      <c r="ALP22" s="431"/>
      <c r="ALQ22" s="431"/>
      <c r="ALR22" s="431"/>
      <c r="ALS22" s="431"/>
      <c r="ALT22" s="431"/>
      <c r="ALU22" s="431"/>
      <c r="ALV22" s="431"/>
      <c r="ALW22" s="431"/>
      <c r="ALX22" s="431"/>
      <c r="ALY22" s="431"/>
      <c r="ALZ22" s="431"/>
      <c r="AMA22" s="431"/>
      <c r="AMB22" s="431"/>
      <c r="AMC22" s="431"/>
      <c r="AMD22" s="431"/>
      <c r="AME22" s="431"/>
      <c r="AMF22" s="431"/>
      <c r="AMG22" s="431"/>
      <c r="AMH22" s="431"/>
      <c r="AMI22" s="431"/>
      <c r="AMJ22" s="431"/>
      <c r="AMK22" s="431"/>
      <c r="AML22" s="431"/>
      <c r="AMM22" s="431"/>
      <c r="AMN22" s="431"/>
      <c r="AMO22" s="431"/>
      <c r="AMP22" s="431"/>
      <c r="AMQ22" s="431"/>
      <c r="AMR22" s="431"/>
      <c r="AMS22" s="431"/>
      <c r="AMT22" s="431"/>
      <c r="AMU22" s="431"/>
      <c r="AMV22" s="431"/>
      <c r="AMW22" s="431"/>
      <c r="AMX22" s="431"/>
      <c r="AMY22" s="431"/>
      <c r="AMZ22" s="431"/>
      <c r="ANA22" s="431"/>
      <c r="ANB22" s="431"/>
      <c r="ANC22" s="431"/>
      <c r="AND22" s="431"/>
      <c r="ANE22" s="431"/>
      <c r="ANF22" s="431"/>
      <c r="ANG22" s="431"/>
      <c r="ANH22" s="431"/>
      <c r="ANI22" s="431"/>
      <c r="ANJ22" s="431"/>
      <c r="ANK22" s="431"/>
      <c r="ANL22" s="431"/>
      <c r="ANM22" s="431"/>
      <c r="ANN22" s="431"/>
      <c r="ANO22" s="431"/>
      <c r="ANP22" s="431"/>
      <c r="ANQ22" s="431"/>
      <c r="ANR22" s="431"/>
      <c r="ANS22" s="431"/>
      <c r="ANT22" s="431"/>
      <c r="ANU22" s="431"/>
      <c r="ANV22" s="431"/>
      <c r="ANW22" s="431"/>
      <c r="ANX22" s="431"/>
      <c r="ANY22" s="431"/>
      <c r="ANZ22" s="431"/>
      <c r="AOA22" s="431"/>
      <c r="AOB22" s="431"/>
      <c r="AOC22" s="431"/>
      <c r="AOD22" s="431"/>
      <c r="AOE22" s="431"/>
      <c r="AOF22" s="431"/>
      <c r="AOG22" s="431"/>
      <c r="AOH22" s="431"/>
      <c r="AOI22" s="431"/>
      <c r="AOJ22" s="431"/>
      <c r="AOK22" s="431"/>
      <c r="AOL22" s="431"/>
      <c r="AOM22" s="431"/>
      <c r="AON22" s="431"/>
      <c r="AOO22" s="431"/>
      <c r="AOP22" s="431"/>
      <c r="AOQ22" s="431"/>
      <c r="AOR22" s="431"/>
      <c r="AOS22" s="431"/>
      <c r="AOT22" s="431"/>
      <c r="AOU22" s="431"/>
      <c r="AOV22" s="431"/>
      <c r="AOW22" s="431"/>
      <c r="AOX22" s="431"/>
      <c r="AOY22" s="431"/>
      <c r="AOZ22" s="431"/>
      <c r="APA22" s="431"/>
      <c r="APB22" s="431"/>
      <c r="APC22" s="431"/>
      <c r="APD22" s="431"/>
      <c r="APE22" s="431"/>
      <c r="APF22" s="431"/>
      <c r="APG22" s="431"/>
      <c r="APH22" s="431"/>
      <c r="API22" s="431"/>
      <c r="APJ22" s="431"/>
      <c r="APK22" s="431"/>
      <c r="APL22" s="431"/>
      <c r="APM22" s="431"/>
      <c r="APN22" s="431"/>
      <c r="APO22" s="431"/>
      <c r="APP22" s="431"/>
      <c r="APQ22" s="431"/>
      <c r="APR22" s="431"/>
      <c r="APS22" s="431"/>
      <c r="APT22" s="431"/>
      <c r="APU22" s="431"/>
      <c r="APV22" s="431"/>
      <c r="APW22" s="431"/>
      <c r="APX22" s="431"/>
      <c r="APY22" s="431"/>
      <c r="APZ22" s="431"/>
      <c r="AQA22" s="431"/>
      <c r="AQB22" s="431"/>
      <c r="AQC22" s="431"/>
      <c r="AQD22" s="431"/>
      <c r="AQE22" s="431"/>
      <c r="AQF22" s="431"/>
      <c r="AQG22" s="431"/>
      <c r="AQH22" s="431"/>
      <c r="AQI22" s="431"/>
      <c r="AQJ22" s="431"/>
      <c r="AQK22" s="431"/>
      <c r="AQL22" s="431"/>
      <c r="AQM22" s="431"/>
      <c r="AQN22" s="431"/>
      <c r="AQO22" s="431"/>
      <c r="AQP22" s="431"/>
      <c r="AQQ22" s="431"/>
      <c r="AQR22" s="431"/>
      <c r="AQS22" s="431"/>
      <c r="AQT22" s="431"/>
      <c r="AQU22" s="431"/>
      <c r="AQV22" s="431"/>
      <c r="AQW22" s="431"/>
      <c r="AQX22" s="431"/>
      <c r="AQY22" s="431"/>
      <c r="AQZ22" s="431"/>
      <c r="ARA22" s="431"/>
      <c r="ARB22" s="431"/>
      <c r="ARC22" s="431"/>
      <c r="ARD22" s="431"/>
      <c r="ARE22" s="431"/>
      <c r="ARF22" s="431"/>
      <c r="ARG22" s="431"/>
      <c r="ARH22" s="431"/>
      <c r="ARI22" s="431"/>
      <c r="ARJ22" s="431"/>
      <c r="ARK22" s="431"/>
      <c r="ARL22" s="431"/>
      <c r="ARM22" s="431"/>
      <c r="ARN22" s="431"/>
      <c r="ARO22" s="431"/>
      <c r="ARP22" s="431"/>
      <c r="ARQ22" s="431"/>
      <c r="ARR22" s="431"/>
      <c r="ARS22" s="431"/>
      <c r="ART22" s="431"/>
      <c r="ARU22" s="431"/>
      <c r="ARV22" s="431"/>
      <c r="ARW22" s="431"/>
      <c r="ARX22" s="431"/>
      <c r="ARY22" s="431"/>
      <c r="ARZ22" s="431"/>
      <c r="ASA22" s="431"/>
      <c r="ASB22" s="431"/>
      <c r="ASC22" s="431"/>
      <c r="ASD22" s="431"/>
      <c r="ASE22" s="431"/>
      <c r="ASF22" s="431"/>
      <c r="ASG22" s="431"/>
      <c r="ASH22" s="431"/>
      <c r="ASI22" s="431"/>
      <c r="ASJ22" s="431"/>
      <c r="ASK22" s="431"/>
      <c r="ASL22" s="431"/>
      <c r="ASM22" s="431"/>
      <c r="ASN22" s="431"/>
      <c r="ASO22" s="431"/>
      <c r="ASP22" s="431"/>
      <c r="ASQ22" s="431"/>
      <c r="ASR22" s="431"/>
      <c r="ASS22" s="431"/>
      <c r="AST22" s="431"/>
      <c r="ASU22" s="431"/>
      <c r="ASV22" s="431"/>
      <c r="ASW22" s="431"/>
      <c r="ASX22" s="431"/>
      <c r="ASY22" s="431"/>
      <c r="ASZ22" s="431"/>
      <c r="ATA22" s="431"/>
      <c r="ATB22" s="431"/>
      <c r="ATC22" s="431"/>
      <c r="ATD22" s="431"/>
      <c r="ATE22" s="431"/>
      <c r="ATF22" s="431"/>
      <c r="ATG22" s="431"/>
      <c r="ATH22" s="431"/>
      <c r="ATI22" s="431"/>
      <c r="ATJ22" s="431"/>
      <c r="ATK22" s="431"/>
      <c r="ATL22" s="431"/>
      <c r="ATM22" s="431"/>
      <c r="ATN22" s="431"/>
      <c r="ATO22" s="431"/>
      <c r="ATP22" s="431"/>
      <c r="ATQ22" s="431"/>
      <c r="ATR22" s="431"/>
      <c r="ATS22" s="431"/>
      <c r="ATT22" s="431"/>
      <c r="ATU22" s="431"/>
      <c r="ATV22" s="431"/>
      <c r="ATW22" s="431"/>
      <c r="ATX22" s="431"/>
      <c r="ATY22" s="431"/>
      <c r="ATZ22" s="431"/>
      <c r="AUA22" s="431"/>
      <c r="AUB22" s="431"/>
      <c r="AUC22" s="431"/>
      <c r="AUD22" s="431"/>
      <c r="AUE22" s="431"/>
      <c r="AUF22" s="431"/>
      <c r="AUG22" s="431"/>
      <c r="AUH22" s="431"/>
      <c r="AUI22" s="431"/>
      <c r="AUJ22" s="431"/>
      <c r="AUK22" s="431"/>
      <c r="AUL22" s="431"/>
      <c r="AUM22" s="431"/>
      <c r="AUN22" s="431"/>
      <c r="AUO22" s="431"/>
      <c r="AUP22" s="431"/>
      <c r="AUQ22" s="431"/>
      <c r="AUR22" s="431"/>
      <c r="AUS22" s="431"/>
      <c r="AUT22" s="431"/>
      <c r="AUU22" s="431"/>
      <c r="AUV22" s="431"/>
      <c r="AUW22" s="431"/>
      <c r="AUX22" s="431"/>
      <c r="AUY22" s="431"/>
      <c r="AUZ22" s="431"/>
      <c r="AVA22" s="431"/>
      <c r="AVB22" s="431"/>
      <c r="AVC22" s="431"/>
      <c r="AVD22" s="431"/>
      <c r="AVE22" s="431"/>
      <c r="AVF22" s="431"/>
      <c r="AVG22" s="431"/>
      <c r="AVH22" s="431"/>
      <c r="AVI22" s="431"/>
      <c r="AVJ22" s="431"/>
      <c r="AVK22" s="431"/>
      <c r="AVL22" s="431"/>
      <c r="AVM22" s="431"/>
      <c r="AVN22" s="431"/>
      <c r="AVO22" s="431"/>
      <c r="AVP22" s="431"/>
      <c r="AVQ22" s="431"/>
      <c r="AVR22" s="431"/>
      <c r="AVS22" s="431"/>
      <c r="AVT22" s="431"/>
      <c r="AVU22" s="431"/>
      <c r="AVV22" s="431"/>
      <c r="AVW22" s="431"/>
      <c r="AVX22" s="431"/>
      <c r="AVY22" s="431"/>
      <c r="AVZ22" s="431"/>
      <c r="AWA22" s="431"/>
      <c r="AWB22" s="431"/>
      <c r="AWC22" s="431"/>
      <c r="AWD22" s="431"/>
      <c r="AWE22" s="431"/>
      <c r="AWF22" s="431"/>
      <c r="AWG22" s="431"/>
      <c r="AWH22" s="431"/>
      <c r="AWI22" s="431"/>
      <c r="AWJ22" s="431"/>
      <c r="AWK22" s="431"/>
      <c r="AWL22" s="431"/>
      <c r="AWM22" s="431"/>
      <c r="AWN22" s="431"/>
      <c r="AWO22" s="431"/>
      <c r="AWP22" s="431"/>
      <c r="AWQ22" s="431"/>
      <c r="AWR22" s="431"/>
      <c r="AWS22" s="431"/>
      <c r="AWT22" s="431"/>
      <c r="AWU22" s="431"/>
      <c r="AWV22" s="431"/>
      <c r="AWW22" s="431"/>
      <c r="AWX22" s="431"/>
      <c r="AWY22" s="431"/>
      <c r="AWZ22" s="431"/>
      <c r="AXA22" s="431"/>
      <c r="AXB22" s="431"/>
      <c r="AXC22" s="431"/>
      <c r="AXD22" s="431"/>
      <c r="AXE22" s="431"/>
      <c r="AXF22" s="431"/>
      <c r="AXG22" s="431"/>
      <c r="AXH22" s="431"/>
      <c r="AXI22" s="431"/>
      <c r="AXJ22" s="431"/>
      <c r="AXK22" s="431"/>
      <c r="AXL22" s="431"/>
      <c r="AXM22" s="431"/>
      <c r="AXN22" s="431"/>
      <c r="AXO22" s="431"/>
      <c r="AXP22" s="431"/>
      <c r="AXQ22" s="431"/>
      <c r="AXR22" s="431"/>
      <c r="AXS22" s="431"/>
      <c r="AXT22" s="431"/>
      <c r="AXU22" s="431"/>
      <c r="AXV22" s="431"/>
      <c r="AXW22" s="431"/>
      <c r="AXX22" s="431"/>
      <c r="AXY22" s="431"/>
      <c r="AXZ22" s="431"/>
      <c r="AYA22" s="431"/>
      <c r="AYB22" s="431"/>
      <c r="AYC22" s="431"/>
      <c r="AYD22" s="431"/>
      <c r="AYE22" s="431"/>
      <c r="AYF22" s="431"/>
      <c r="AYG22" s="431"/>
      <c r="AYH22" s="431"/>
      <c r="AYI22" s="431"/>
      <c r="AYJ22" s="431"/>
      <c r="AYK22" s="431"/>
      <c r="AYL22" s="431"/>
      <c r="AYM22" s="431"/>
      <c r="AYN22" s="431"/>
      <c r="AYO22" s="431"/>
      <c r="AYP22" s="431"/>
      <c r="AYQ22" s="431"/>
      <c r="AYR22" s="431"/>
      <c r="AYS22" s="431"/>
      <c r="AYT22" s="431"/>
      <c r="AYU22" s="431"/>
      <c r="AYV22" s="431"/>
      <c r="AYW22" s="431"/>
      <c r="AYX22" s="431"/>
      <c r="AYY22" s="431"/>
      <c r="AYZ22" s="431"/>
      <c r="AZA22" s="431"/>
      <c r="AZB22" s="431"/>
      <c r="AZC22" s="431"/>
      <c r="AZD22" s="431"/>
      <c r="AZE22" s="431"/>
      <c r="AZF22" s="431"/>
      <c r="AZG22" s="431"/>
      <c r="AZH22" s="431"/>
      <c r="AZI22" s="431"/>
      <c r="AZJ22" s="431"/>
      <c r="AZK22" s="431"/>
      <c r="AZL22" s="431"/>
      <c r="AZM22" s="431"/>
      <c r="AZN22" s="431"/>
      <c r="AZO22" s="431"/>
      <c r="AZP22" s="431"/>
      <c r="AZQ22" s="431"/>
      <c r="AZR22" s="431"/>
      <c r="AZS22" s="431"/>
      <c r="AZT22" s="431"/>
      <c r="AZU22" s="431"/>
      <c r="AZV22" s="431"/>
      <c r="AZW22" s="431"/>
      <c r="AZX22" s="431"/>
      <c r="AZY22" s="431"/>
      <c r="AZZ22" s="431"/>
      <c r="BAA22" s="431"/>
      <c r="BAB22" s="431"/>
      <c r="BAC22" s="431"/>
      <c r="BAD22" s="431"/>
      <c r="BAE22" s="431"/>
      <c r="BAF22" s="431"/>
      <c r="BAG22" s="431"/>
      <c r="BAH22" s="431"/>
      <c r="BAI22" s="431"/>
      <c r="BAJ22" s="431"/>
      <c r="BAK22" s="431"/>
      <c r="BAL22" s="431"/>
      <c r="BAM22" s="431"/>
      <c r="BAN22" s="431"/>
      <c r="BAO22" s="431"/>
      <c r="BAP22" s="431"/>
      <c r="BAQ22" s="431"/>
      <c r="BAR22" s="431"/>
      <c r="BAS22" s="431"/>
      <c r="BAT22" s="431"/>
      <c r="BAU22" s="431"/>
      <c r="BAV22" s="431"/>
      <c r="BAW22" s="431"/>
      <c r="BAX22" s="431"/>
      <c r="BAY22" s="431"/>
      <c r="BAZ22" s="431"/>
      <c r="BBA22" s="431"/>
      <c r="BBB22" s="431"/>
      <c r="BBC22" s="431"/>
      <c r="BBD22" s="431"/>
      <c r="BBE22" s="431"/>
      <c r="BBF22" s="431"/>
      <c r="BBG22" s="431"/>
      <c r="BBH22" s="431"/>
      <c r="BBI22" s="431"/>
      <c r="BBJ22" s="431"/>
      <c r="BBK22" s="431"/>
      <c r="BBL22" s="431"/>
      <c r="BBM22" s="431"/>
      <c r="BBN22" s="431"/>
      <c r="BBO22" s="431"/>
      <c r="BBP22" s="431"/>
      <c r="BBQ22" s="431"/>
      <c r="BBR22" s="431"/>
      <c r="BBS22" s="431"/>
      <c r="BBT22" s="431"/>
      <c r="BBU22" s="431"/>
      <c r="BBV22" s="431"/>
      <c r="BBW22" s="431"/>
      <c r="BBX22" s="431"/>
      <c r="BBY22" s="431"/>
      <c r="BBZ22" s="431"/>
      <c r="BCA22" s="431"/>
      <c r="BCB22" s="431"/>
      <c r="BCC22" s="431"/>
      <c r="BCD22" s="431"/>
      <c r="BCE22" s="431"/>
      <c r="BCF22" s="431"/>
      <c r="BCG22" s="431"/>
      <c r="BCH22" s="431"/>
      <c r="BCI22" s="431"/>
      <c r="BCJ22" s="431"/>
      <c r="BCK22" s="431"/>
      <c r="BCL22" s="431"/>
      <c r="BCM22" s="431"/>
      <c r="BCN22" s="431"/>
      <c r="BCO22" s="431"/>
      <c r="BCP22" s="431"/>
      <c r="BCQ22" s="431"/>
      <c r="BCR22" s="431"/>
      <c r="BCS22" s="431"/>
      <c r="BCT22" s="431"/>
      <c r="BCU22" s="431"/>
      <c r="BCV22" s="431"/>
      <c r="BCW22" s="431"/>
      <c r="BCX22" s="431"/>
      <c r="BCY22" s="431"/>
      <c r="BCZ22" s="431"/>
      <c r="BDA22" s="431"/>
      <c r="BDB22" s="431"/>
      <c r="BDC22" s="431"/>
      <c r="BDD22" s="431"/>
      <c r="BDE22" s="431"/>
      <c r="BDF22" s="431"/>
      <c r="BDG22" s="431"/>
      <c r="BDH22" s="431"/>
      <c r="BDI22" s="431"/>
      <c r="BDJ22" s="431"/>
      <c r="BDK22" s="431"/>
      <c r="BDL22" s="431"/>
      <c r="BDM22" s="431"/>
      <c r="BDN22" s="431"/>
      <c r="BDO22" s="431"/>
      <c r="BDP22" s="431"/>
      <c r="BDQ22" s="431"/>
      <c r="BDR22" s="431"/>
      <c r="BDS22" s="431"/>
      <c r="BDT22" s="431"/>
      <c r="BDU22" s="431"/>
      <c r="BDV22" s="431"/>
      <c r="BDW22" s="431"/>
      <c r="BDX22" s="431"/>
      <c r="BDY22" s="431"/>
      <c r="BDZ22" s="431"/>
      <c r="BEA22" s="431"/>
      <c r="BEB22" s="431"/>
      <c r="BEC22" s="431"/>
      <c r="BED22" s="431"/>
      <c r="BEE22" s="431"/>
      <c r="BEF22" s="431"/>
      <c r="BEG22" s="431"/>
      <c r="BEH22" s="431"/>
      <c r="BEI22" s="431"/>
      <c r="BEJ22" s="431"/>
      <c r="BEK22" s="431"/>
      <c r="BEL22" s="431"/>
      <c r="BEM22" s="431"/>
      <c r="BEN22" s="431"/>
      <c r="BEO22" s="431"/>
      <c r="BEP22" s="431"/>
      <c r="BEQ22" s="431"/>
      <c r="BER22" s="431"/>
      <c r="BES22" s="431"/>
      <c r="BET22" s="431"/>
      <c r="BEU22" s="431"/>
      <c r="BEV22" s="431"/>
      <c r="BEW22" s="431"/>
      <c r="BEX22" s="431"/>
      <c r="BEY22" s="431"/>
      <c r="BEZ22" s="431"/>
      <c r="BFA22" s="431"/>
      <c r="BFB22" s="431"/>
      <c r="BFC22" s="431"/>
      <c r="BFD22" s="431"/>
      <c r="BFE22" s="431"/>
      <c r="BFF22" s="431"/>
      <c r="BFG22" s="431"/>
      <c r="BFH22" s="431"/>
      <c r="BFI22" s="431"/>
      <c r="BFJ22" s="431"/>
      <c r="BFK22" s="431"/>
      <c r="BFL22" s="431"/>
      <c r="BFM22" s="431"/>
      <c r="BFN22" s="431"/>
      <c r="BFO22" s="431"/>
      <c r="BFP22" s="431"/>
      <c r="BFQ22" s="431"/>
      <c r="BFR22" s="431"/>
      <c r="BFS22" s="431"/>
      <c r="BFT22" s="431"/>
      <c r="BFU22" s="431"/>
      <c r="BFV22" s="431"/>
      <c r="BFW22" s="431"/>
      <c r="BFX22" s="431"/>
      <c r="BFY22" s="431"/>
      <c r="BFZ22" s="431"/>
      <c r="BGA22" s="431"/>
      <c r="BGB22" s="431"/>
      <c r="BGC22" s="431"/>
      <c r="BGD22" s="431"/>
      <c r="BGE22" s="431"/>
      <c r="BGF22" s="431"/>
      <c r="BGG22" s="431"/>
      <c r="BGH22" s="431"/>
      <c r="BGI22" s="431"/>
      <c r="BGJ22" s="431"/>
      <c r="BGK22" s="431"/>
      <c r="BGL22" s="431"/>
      <c r="BGM22" s="431"/>
      <c r="BGN22" s="431"/>
      <c r="BGO22" s="431"/>
      <c r="BGP22" s="431"/>
      <c r="BGQ22" s="431"/>
      <c r="BGR22" s="431"/>
      <c r="BGS22" s="431"/>
      <c r="BGT22" s="431"/>
      <c r="BGU22" s="431"/>
      <c r="BGV22" s="431"/>
      <c r="BGW22" s="431"/>
      <c r="BGX22" s="431"/>
      <c r="BGY22" s="431"/>
      <c r="BGZ22" s="431"/>
      <c r="BHA22" s="431"/>
      <c r="BHB22" s="431"/>
      <c r="BHC22" s="431"/>
      <c r="BHD22" s="431"/>
      <c r="BHE22" s="431"/>
      <c r="BHF22" s="431"/>
      <c r="BHG22" s="431"/>
      <c r="BHH22" s="431"/>
      <c r="BHI22" s="431"/>
      <c r="BHJ22" s="431"/>
      <c r="BHK22" s="431"/>
      <c r="BHL22" s="431"/>
      <c r="BHM22" s="431"/>
      <c r="BHN22" s="431"/>
      <c r="BHO22" s="431"/>
      <c r="BHP22" s="431"/>
      <c r="BHQ22" s="431"/>
      <c r="BHR22" s="431"/>
      <c r="BHS22" s="431"/>
      <c r="BHT22" s="431"/>
      <c r="BHU22" s="431"/>
      <c r="BHV22" s="431"/>
      <c r="BHW22" s="431"/>
      <c r="BHX22" s="431"/>
      <c r="BHY22" s="431"/>
      <c r="BHZ22" s="431"/>
      <c r="BIA22" s="431"/>
      <c r="BIB22" s="431"/>
      <c r="BIC22" s="431"/>
      <c r="BID22" s="431"/>
      <c r="BIE22" s="431"/>
      <c r="BIF22" s="431"/>
      <c r="BIG22" s="431"/>
      <c r="BIH22" s="431"/>
      <c r="BII22" s="431"/>
      <c r="BIJ22" s="431"/>
      <c r="BIK22" s="431"/>
      <c r="BIL22" s="431"/>
      <c r="BIM22" s="431"/>
      <c r="BIN22" s="431"/>
      <c r="BIO22" s="431"/>
      <c r="BIP22" s="431"/>
      <c r="BIQ22" s="431"/>
      <c r="BIR22" s="431"/>
      <c r="BIS22" s="431"/>
      <c r="BIT22" s="431"/>
      <c r="BIU22" s="431"/>
      <c r="BIV22" s="431"/>
      <c r="BIW22" s="431"/>
      <c r="BIX22" s="431"/>
      <c r="BIY22" s="431"/>
      <c r="BIZ22" s="431"/>
      <c r="BJA22" s="431"/>
      <c r="BJB22" s="431"/>
      <c r="BJC22" s="431"/>
      <c r="BJD22" s="431"/>
      <c r="BJE22" s="431"/>
      <c r="BJF22" s="431"/>
      <c r="BJG22" s="431"/>
      <c r="BJH22" s="431"/>
      <c r="BJI22" s="431"/>
      <c r="BJJ22" s="431"/>
      <c r="BJK22" s="431"/>
      <c r="BJL22" s="431"/>
      <c r="BJM22" s="431"/>
      <c r="BJN22" s="431"/>
      <c r="BJO22" s="431"/>
      <c r="BJP22" s="431"/>
      <c r="BJQ22" s="431"/>
      <c r="BJR22" s="431"/>
      <c r="BJS22" s="431"/>
      <c r="BJT22" s="431"/>
      <c r="BJU22" s="431"/>
      <c r="BJV22" s="431"/>
      <c r="BJW22" s="431"/>
      <c r="BJX22" s="431"/>
      <c r="BJY22" s="431"/>
      <c r="BJZ22" s="431"/>
      <c r="BKA22" s="431"/>
      <c r="BKB22" s="431"/>
      <c r="BKC22" s="431"/>
      <c r="BKD22" s="431"/>
      <c r="BKE22" s="431"/>
      <c r="BKF22" s="431"/>
      <c r="BKG22" s="431"/>
      <c r="BKH22" s="431"/>
      <c r="BKI22" s="431"/>
      <c r="BKJ22" s="431"/>
      <c r="BKK22" s="431"/>
      <c r="BKL22" s="431"/>
      <c r="BKM22" s="431"/>
      <c r="BKN22" s="431"/>
      <c r="BKO22" s="431"/>
      <c r="BKP22" s="431"/>
      <c r="BKQ22" s="431"/>
      <c r="BKR22" s="431"/>
      <c r="BKS22" s="431"/>
      <c r="BKT22" s="431"/>
      <c r="BKU22" s="431"/>
      <c r="BKV22" s="431"/>
      <c r="BKW22" s="431"/>
      <c r="BKX22" s="431"/>
      <c r="BKY22" s="431"/>
      <c r="BKZ22" s="431"/>
      <c r="BLA22" s="431"/>
      <c r="BLB22" s="431"/>
      <c r="BLC22" s="431"/>
      <c r="BLD22" s="431"/>
      <c r="BLE22" s="431"/>
      <c r="BLF22" s="431"/>
      <c r="BLG22" s="431"/>
      <c r="BLH22" s="431"/>
      <c r="BLI22" s="431"/>
      <c r="BLJ22" s="431"/>
      <c r="BLK22" s="431"/>
      <c r="BLL22" s="431"/>
      <c r="BLM22" s="431"/>
      <c r="BLN22" s="431"/>
      <c r="BLO22" s="431"/>
      <c r="BLP22" s="431"/>
      <c r="BLQ22" s="431"/>
      <c r="BLR22" s="431"/>
      <c r="BLS22" s="431"/>
      <c r="BLT22" s="431"/>
      <c r="BLU22" s="431"/>
      <c r="BLV22" s="431"/>
      <c r="BLW22" s="431"/>
      <c r="BLX22" s="431"/>
      <c r="BLY22" s="431"/>
      <c r="BLZ22" s="431"/>
      <c r="BMA22" s="431"/>
      <c r="BMB22" s="431"/>
      <c r="BMC22" s="431"/>
      <c r="BMD22" s="431"/>
      <c r="BME22" s="431"/>
      <c r="BMF22" s="431"/>
      <c r="BMG22" s="431"/>
      <c r="BMH22" s="431"/>
      <c r="BMI22" s="431"/>
      <c r="BMJ22" s="431"/>
      <c r="BMK22" s="431"/>
      <c r="BML22" s="431"/>
      <c r="BMM22" s="431"/>
      <c r="BMN22" s="431"/>
      <c r="BMO22" s="431"/>
      <c r="BMP22" s="431"/>
      <c r="BMQ22" s="431"/>
      <c r="BMR22" s="431"/>
      <c r="BMS22" s="431"/>
      <c r="BMT22" s="431"/>
      <c r="BMU22" s="431"/>
      <c r="BMV22" s="431"/>
      <c r="BMW22" s="431"/>
      <c r="BMX22" s="431"/>
      <c r="BMY22" s="431"/>
      <c r="BMZ22" s="431"/>
      <c r="BNA22" s="431"/>
      <c r="BNB22" s="431"/>
      <c r="BNC22" s="431"/>
      <c r="BND22" s="431"/>
      <c r="BNE22" s="431"/>
      <c r="BNF22" s="431"/>
      <c r="BNG22" s="431"/>
      <c r="BNH22" s="431"/>
      <c r="BNI22" s="431"/>
      <c r="BNJ22" s="431"/>
      <c r="BNK22" s="431"/>
      <c r="BNL22" s="431"/>
      <c r="BNM22" s="431"/>
      <c r="BNN22" s="431"/>
      <c r="BNO22" s="431"/>
      <c r="BNP22" s="431"/>
      <c r="BNQ22" s="431"/>
      <c r="BNR22" s="431"/>
      <c r="BNS22" s="431"/>
      <c r="BNT22" s="431"/>
      <c r="BNU22" s="431"/>
      <c r="BNV22" s="431"/>
      <c r="BNW22" s="431"/>
      <c r="BNX22" s="431"/>
      <c r="BNY22" s="431"/>
      <c r="BNZ22" s="431"/>
      <c r="BOA22" s="431"/>
      <c r="BOB22" s="431"/>
      <c r="BOC22" s="431"/>
      <c r="BOD22" s="431"/>
      <c r="BOE22" s="431"/>
      <c r="BOF22" s="431"/>
      <c r="BOG22" s="431"/>
      <c r="BOH22" s="431"/>
      <c r="BOI22" s="431"/>
      <c r="BOJ22" s="431"/>
      <c r="BOK22" s="431"/>
      <c r="BOL22" s="431"/>
      <c r="BOM22" s="431"/>
      <c r="BON22" s="431"/>
      <c r="BOO22" s="431"/>
      <c r="BOP22" s="431"/>
      <c r="BOQ22" s="431"/>
      <c r="BOR22" s="431"/>
      <c r="BOS22" s="431"/>
      <c r="BOT22" s="431"/>
      <c r="BOU22" s="431"/>
      <c r="BOV22" s="431"/>
      <c r="BOW22" s="431"/>
      <c r="BOX22" s="431"/>
      <c r="BOY22" s="431"/>
      <c r="BOZ22" s="431"/>
      <c r="BPA22" s="431"/>
      <c r="BPB22" s="431"/>
      <c r="BPC22" s="431"/>
      <c r="BPD22" s="431"/>
      <c r="BPE22" s="431"/>
      <c r="BPF22" s="431"/>
      <c r="BPG22" s="431"/>
      <c r="BPH22" s="431"/>
      <c r="BPI22" s="431"/>
      <c r="BPJ22" s="431"/>
      <c r="BPK22" s="431"/>
      <c r="BPL22" s="431"/>
      <c r="BPM22" s="431"/>
      <c r="BPN22" s="431"/>
      <c r="BPO22" s="431"/>
      <c r="BPP22" s="431"/>
      <c r="BPQ22" s="431"/>
      <c r="BPR22" s="431"/>
      <c r="BPS22" s="431"/>
      <c r="BPT22" s="431"/>
      <c r="BPU22" s="431"/>
      <c r="BPV22" s="431"/>
      <c r="BPW22" s="431"/>
      <c r="BPX22" s="431"/>
      <c r="BPY22" s="431"/>
      <c r="BPZ22" s="431"/>
      <c r="BQA22" s="431"/>
      <c r="BQB22" s="431"/>
      <c r="BQC22" s="431"/>
      <c r="BQD22" s="431"/>
      <c r="BQE22" s="431"/>
      <c r="BQF22" s="431"/>
      <c r="BQG22" s="431"/>
      <c r="BQH22" s="431"/>
      <c r="BQI22" s="431"/>
      <c r="BQJ22" s="431"/>
      <c r="BQK22" s="431"/>
      <c r="BQL22" s="431"/>
      <c r="BQM22" s="431"/>
      <c r="BQN22" s="431"/>
      <c r="BQO22" s="431"/>
      <c r="BQP22" s="431"/>
      <c r="BQQ22" s="431"/>
      <c r="BQR22" s="431"/>
      <c r="BQS22" s="431"/>
      <c r="BQT22" s="431"/>
      <c r="BQU22" s="431"/>
      <c r="BQV22" s="431"/>
      <c r="BQW22" s="431"/>
      <c r="BQX22" s="431"/>
      <c r="BQY22" s="431"/>
      <c r="BQZ22" s="431"/>
      <c r="BRA22" s="431"/>
      <c r="BRB22" s="431"/>
      <c r="BRC22" s="431"/>
      <c r="BRD22" s="431"/>
      <c r="BRE22" s="431"/>
      <c r="BRF22" s="431"/>
      <c r="BRG22" s="431"/>
      <c r="BRH22" s="431"/>
      <c r="BRI22" s="431"/>
      <c r="BRJ22" s="431"/>
      <c r="BRK22" s="431"/>
      <c r="BRL22" s="431"/>
      <c r="BRM22" s="431"/>
      <c r="BRN22" s="431"/>
      <c r="BRO22" s="431"/>
      <c r="BRP22" s="431"/>
      <c r="BRQ22" s="431"/>
      <c r="BRR22" s="431"/>
      <c r="BRS22" s="431"/>
      <c r="BRT22" s="431"/>
      <c r="BRU22" s="431"/>
    </row>
    <row r="23" spans="1:1841" s="434" customFormat="1" ht="57" hidden="1" customHeight="1" x14ac:dyDescent="0.3">
      <c r="A23" s="796"/>
      <c r="B23" s="442" t="s">
        <v>548</v>
      </c>
      <c r="C23" s="455">
        <v>21.97</v>
      </c>
      <c r="D23" s="455">
        <v>21.97</v>
      </c>
      <c r="E23" s="455">
        <v>0</v>
      </c>
      <c r="F23" s="455"/>
      <c r="G23" s="455"/>
      <c r="H23" s="455"/>
      <c r="I23" s="455"/>
      <c r="J23" s="455"/>
      <c r="K23" s="451">
        <f t="shared" ref="K23" si="18">+C23+E23</f>
        <v>21.97</v>
      </c>
      <c r="L23" s="452">
        <f t="shared" ref="L23" si="19">+D23+F23</f>
        <v>21.97</v>
      </c>
      <c r="M23" s="453"/>
      <c r="N23" s="453"/>
      <c r="O23" s="433"/>
      <c r="P23" s="433"/>
      <c r="Q23" s="429"/>
      <c r="R23" s="429"/>
      <c r="S23" s="429"/>
      <c r="T23" s="429"/>
      <c r="U23" s="429"/>
      <c r="V23" s="429"/>
      <c r="W23" s="429"/>
      <c r="X23" s="446"/>
      <c r="Y23" s="429"/>
      <c r="Z23" s="429"/>
      <c r="AA23" s="430"/>
      <c r="AB23" s="486"/>
      <c r="AC23" s="486"/>
      <c r="AD23" s="527"/>
      <c r="AE23" s="527"/>
      <c r="AF23" s="527"/>
      <c r="AG23" s="527"/>
      <c r="AH23" s="431"/>
      <c r="AI23" s="431"/>
      <c r="AJ23" s="431"/>
      <c r="AK23" s="431"/>
      <c r="AL23" s="431"/>
      <c r="AM23" s="431"/>
      <c r="AN23" s="431"/>
      <c r="AO23" s="431"/>
      <c r="AP23" s="431"/>
      <c r="AQ23" s="431"/>
      <c r="AR23" s="431"/>
      <c r="AS23" s="431"/>
      <c r="AT23" s="431"/>
      <c r="AU23" s="431"/>
      <c r="AV23" s="431"/>
      <c r="AW23" s="431"/>
      <c r="AX23" s="431"/>
      <c r="AY23" s="431"/>
      <c r="AZ23" s="431"/>
      <c r="BA23" s="431"/>
      <c r="BB23" s="431"/>
      <c r="BC23" s="431"/>
      <c r="BD23" s="431"/>
      <c r="BE23" s="431"/>
      <c r="BF23" s="431"/>
      <c r="BG23" s="431"/>
      <c r="BH23" s="431"/>
      <c r="BI23" s="431"/>
      <c r="BJ23" s="431"/>
      <c r="BK23" s="431"/>
      <c r="BL23" s="431"/>
      <c r="BM23" s="431"/>
      <c r="BN23" s="431"/>
      <c r="BO23" s="431"/>
      <c r="BP23" s="431"/>
      <c r="BQ23" s="431"/>
      <c r="BR23" s="431"/>
      <c r="BS23" s="431"/>
      <c r="BT23" s="431"/>
      <c r="BU23" s="431"/>
      <c r="BV23" s="431"/>
      <c r="BW23" s="431"/>
      <c r="BX23" s="431"/>
      <c r="BY23" s="431"/>
      <c r="BZ23" s="431"/>
      <c r="CA23" s="431"/>
      <c r="CB23" s="431"/>
      <c r="CC23" s="431"/>
      <c r="CD23" s="431"/>
      <c r="CE23" s="431"/>
      <c r="CF23" s="431"/>
      <c r="CG23" s="431"/>
      <c r="CH23" s="431"/>
      <c r="CI23" s="431"/>
      <c r="CJ23" s="431"/>
      <c r="CK23" s="431"/>
      <c r="CL23" s="431"/>
      <c r="CM23" s="431"/>
      <c r="CN23" s="431"/>
      <c r="CO23" s="431"/>
      <c r="CP23" s="431"/>
      <c r="CQ23" s="431"/>
      <c r="CR23" s="431"/>
      <c r="CS23" s="431"/>
      <c r="CT23" s="431"/>
      <c r="CU23" s="431"/>
      <c r="CV23" s="431"/>
      <c r="CW23" s="431"/>
      <c r="CX23" s="431"/>
      <c r="CY23" s="431"/>
      <c r="CZ23" s="431"/>
      <c r="DA23" s="431"/>
      <c r="DB23" s="431"/>
      <c r="DC23" s="431"/>
      <c r="DD23" s="431"/>
      <c r="DE23" s="431"/>
      <c r="DF23" s="431"/>
      <c r="DG23" s="431"/>
      <c r="DH23" s="431"/>
      <c r="DI23" s="431"/>
      <c r="DJ23" s="431"/>
      <c r="DK23" s="431"/>
      <c r="DL23" s="431"/>
      <c r="DM23" s="431"/>
      <c r="DN23" s="431"/>
      <c r="DO23" s="431"/>
      <c r="DP23" s="431"/>
      <c r="DQ23" s="431"/>
      <c r="DR23" s="431"/>
      <c r="DS23" s="431"/>
      <c r="DT23" s="431"/>
      <c r="DU23" s="431"/>
      <c r="DV23" s="431"/>
      <c r="DW23" s="431"/>
      <c r="DX23" s="431"/>
      <c r="DY23" s="431"/>
      <c r="DZ23" s="431"/>
      <c r="EA23" s="431"/>
      <c r="EB23" s="431"/>
      <c r="EC23" s="431"/>
      <c r="ED23" s="431"/>
      <c r="EE23" s="431"/>
      <c r="EF23" s="431"/>
      <c r="EG23" s="431"/>
      <c r="EH23" s="431"/>
      <c r="EI23" s="431"/>
      <c r="EJ23" s="431"/>
      <c r="EK23" s="431"/>
      <c r="EL23" s="431"/>
      <c r="EM23" s="431"/>
      <c r="EN23" s="431"/>
      <c r="EO23" s="431"/>
      <c r="EP23" s="431"/>
      <c r="EQ23" s="431"/>
      <c r="ER23" s="431"/>
      <c r="ES23" s="431"/>
      <c r="ET23" s="431"/>
      <c r="EU23" s="431"/>
      <c r="EV23" s="431"/>
      <c r="EW23" s="431"/>
      <c r="EX23" s="431"/>
      <c r="EY23" s="431"/>
      <c r="EZ23" s="431"/>
      <c r="FA23" s="431"/>
      <c r="FB23" s="431"/>
      <c r="FC23" s="431"/>
      <c r="FD23" s="431"/>
      <c r="FE23" s="431"/>
      <c r="FF23" s="431"/>
      <c r="FG23" s="431"/>
      <c r="FH23" s="431"/>
      <c r="FI23" s="431"/>
      <c r="FJ23" s="431"/>
      <c r="FK23" s="431"/>
      <c r="FL23" s="431"/>
      <c r="FM23" s="431"/>
      <c r="FN23" s="431"/>
      <c r="FO23" s="431"/>
      <c r="FP23" s="431"/>
      <c r="FQ23" s="431"/>
      <c r="FR23" s="431"/>
      <c r="FS23" s="431"/>
      <c r="FT23" s="431"/>
      <c r="FU23" s="431"/>
      <c r="FV23" s="431"/>
      <c r="FW23" s="431"/>
      <c r="FX23" s="431"/>
      <c r="FY23" s="431"/>
      <c r="FZ23" s="431"/>
      <c r="GA23" s="431"/>
      <c r="GB23" s="431"/>
      <c r="GC23" s="431"/>
      <c r="GD23" s="431"/>
      <c r="GE23" s="431"/>
      <c r="GF23" s="431"/>
      <c r="GG23" s="431"/>
      <c r="GH23" s="431"/>
      <c r="GI23" s="431"/>
      <c r="GJ23" s="431"/>
      <c r="GK23" s="431"/>
      <c r="GL23" s="431"/>
      <c r="GM23" s="431"/>
      <c r="GN23" s="431"/>
      <c r="GO23" s="431"/>
      <c r="GP23" s="431"/>
      <c r="GQ23" s="431"/>
      <c r="GR23" s="431"/>
      <c r="GS23" s="431"/>
      <c r="GT23" s="431"/>
      <c r="GU23" s="431"/>
      <c r="GV23" s="431"/>
      <c r="GW23" s="431"/>
      <c r="GX23" s="431"/>
      <c r="GY23" s="431"/>
      <c r="GZ23" s="431"/>
      <c r="HA23" s="431"/>
      <c r="HB23" s="431"/>
      <c r="HC23" s="431"/>
      <c r="HD23" s="431"/>
      <c r="HE23" s="431"/>
      <c r="HF23" s="431"/>
      <c r="HG23" s="431"/>
      <c r="HH23" s="431"/>
      <c r="HI23" s="431"/>
      <c r="HJ23" s="431"/>
      <c r="HK23" s="431"/>
      <c r="HL23" s="431"/>
      <c r="HM23" s="431"/>
      <c r="HN23" s="431"/>
      <c r="HO23" s="431"/>
      <c r="HP23" s="431"/>
      <c r="HQ23" s="431"/>
      <c r="HR23" s="431"/>
      <c r="HS23" s="431"/>
      <c r="HT23" s="431"/>
      <c r="HU23" s="431"/>
      <c r="HV23" s="431"/>
      <c r="HW23" s="431"/>
      <c r="HX23" s="431"/>
      <c r="HY23" s="431"/>
      <c r="HZ23" s="431"/>
      <c r="IA23" s="431"/>
      <c r="IB23" s="431"/>
      <c r="IC23" s="431"/>
      <c r="ID23" s="431"/>
      <c r="IE23" s="431"/>
      <c r="IF23" s="431"/>
      <c r="IG23" s="431"/>
      <c r="IH23" s="431"/>
      <c r="II23" s="431"/>
      <c r="IJ23" s="431"/>
      <c r="IK23" s="431"/>
      <c r="IL23" s="431"/>
      <c r="IM23" s="431"/>
      <c r="IN23" s="431"/>
      <c r="IO23" s="431"/>
      <c r="IP23" s="431"/>
      <c r="IQ23" s="431"/>
      <c r="IR23" s="431"/>
      <c r="IS23" s="431"/>
      <c r="IT23" s="431"/>
      <c r="IU23" s="431"/>
      <c r="IV23" s="431"/>
      <c r="IW23" s="431"/>
      <c r="IX23" s="431"/>
      <c r="IY23" s="431"/>
      <c r="IZ23" s="431"/>
      <c r="JA23" s="431"/>
      <c r="JB23" s="431"/>
      <c r="JC23" s="431"/>
      <c r="JD23" s="431"/>
      <c r="JE23" s="431"/>
      <c r="JF23" s="431"/>
      <c r="JG23" s="431"/>
      <c r="JH23" s="431"/>
      <c r="JI23" s="431"/>
      <c r="JJ23" s="431"/>
      <c r="JK23" s="431"/>
      <c r="JL23" s="431"/>
      <c r="JM23" s="431"/>
      <c r="JN23" s="431"/>
      <c r="JO23" s="431"/>
      <c r="JP23" s="431"/>
      <c r="JQ23" s="431"/>
      <c r="JR23" s="431"/>
      <c r="JS23" s="431"/>
      <c r="JT23" s="431"/>
      <c r="JU23" s="431"/>
      <c r="JV23" s="431"/>
      <c r="JW23" s="431"/>
      <c r="JX23" s="431"/>
      <c r="JY23" s="431"/>
      <c r="JZ23" s="431"/>
      <c r="KA23" s="431"/>
      <c r="KB23" s="431"/>
      <c r="KC23" s="431"/>
      <c r="KD23" s="431"/>
      <c r="KE23" s="431"/>
      <c r="KF23" s="431"/>
      <c r="KG23" s="431"/>
      <c r="KH23" s="431"/>
      <c r="KI23" s="431"/>
      <c r="KJ23" s="431"/>
      <c r="KK23" s="431"/>
      <c r="KL23" s="431"/>
      <c r="KM23" s="431"/>
      <c r="KN23" s="431"/>
      <c r="KO23" s="431"/>
      <c r="KP23" s="431"/>
      <c r="KQ23" s="431"/>
      <c r="KR23" s="431"/>
      <c r="KS23" s="431"/>
      <c r="KT23" s="431"/>
      <c r="KU23" s="431"/>
      <c r="KV23" s="431"/>
      <c r="KW23" s="431"/>
      <c r="KX23" s="431"/>
      <c r="KY23" s="431"/>
      <c r="KZ23" s="431"/>
      <c r="LA23" s="431"/>
      <c r="LB23" s="431"/>
      <c r="LC23" s="431"/>
      <c r="LD23" s="431"/>
      <c r="LE23" s="431"/>
      <c r="LF23" s="431"/>
      <c r="LG23" s="431"/>
      <c r="LH23" s="431"/>
      <c r="LI23" s="431"/>
      <c r="LJ23" s="431"/>
      <c r="LK23" s="431"/>
      <c r="LL23" s="431"/>
      <c r="LM23" s="431"/>
      <c r="LN23" s="431"/>
      <c r="LO23" s="431"/>
      <c r="LP23" s="431"/>
      <c r="LQ23" s="431"/>
      <c r="LR23" s="431"/>
      <c r="LS23" s="431"/>
      <c r="LT23" s="431"/>
      <c r="LU23" s="431"/>
      <c r="LV23" s="431"/>
      <c r="LW23" s="431"/>
      <c r="LX23" s="431"/>
      <c r="LY23" s="431"/>
      <c r="LZ23" s="431"/>
      <c r="MA23" s="431"/>
      <c r="MB23" s="431"/>
      <c r="MC23" s="431"/>
      <c r="MD23" s="431"/>
      <c r="ME23" s="431"/>
      <c r="MF23" s="431"/>
      <c r="MG23" s="431"/>
      <c r="MH23" s="431"/>
      <c r="MI23" s="431"/>
      <c r="MJ23" s="431"/>
      <c r="MK23" s="431"/>
      <c r="ML23" s="431"/>
      <c r="MM23" s="431"/>
      <c r="MN23" s="431"/>
      <c r="MO23" s="431"/>
      <c r="MP23" s="431"/>
      <c r="MQ23" s="431"/>
      <c r="MR23" s="431"/>
      <c r="MS23" s="431"/>
      <c r="MT23" s="431"/>
      <c r="MU23" s="431"/>
      <c r="MV23" s="431"/>
      <c r="MW23" s="431"/>
      <c r="MX23" s="431"/>
      <c r="MY23" s="431"/>
      <c r="MZ23" s="431"/>
      <c r="NA23" s="431"/>
      <c r="NB23" s="431"/>
      <c r="NC23" s="431"/>
      <c r="ND23" s="431"/>
      <c r="NE23" s="431"/>
      <c r="NF23" s="431"/>
      <c r="NG23" s="431"/>
      <c r="NH23" s="431"/>
      <c r="NI23" s="431"/>
      <c r="NJ23" s="431"/>
      <c r="NK23" s="431"/>
      <c r="NL23" s="431"/>
      <c r="NM23" s="431"/>
      <c r="NN23" s="431"/>
      <c r="NO23" s="431"/>
      <c r="NP23" s="431"/>
      <c r="NQ23" s="431"/>
      <c r="NR23" s="431"/>
      <c r="NS23" s="431"/>
      <c r="NT23" s="431"/>
      <c r="NU23" s="431"/>
      <c r="NV23" s="431"/>
      <c r="NW23" s="431"/>
      <c r="NX23" s="431"/>
      <c r="NY23" s="431"/>
      <c r="NZ23" s="431"/>
      <c r="OA23" s="431"/>
      <c r="OB23" s="431"/>
      <c r="OC23" s="431"/>
      <c r="OD23" s="431"/>
      <c r="OE23" s="431"/>
      <c r="OF23" s="431"/>
      <c r="OG23" s="431"/>
      <c r="OH23" s="431"/>
      <c r="OI23" s="431"/>
      <c r="OJ23" s="431"/>
      <c r="OK23" s="431"/>
      <c r="OL23" s="431"/>
      <c r="OM23" s="431"/>
      <c r="ON23" s="431"/>
      <c r="OO23" s="431"/>
      <c r="OP23" s="431"/>
      <c r="OQ23" s="431"/>
      <c r="OR23" s="431"/>
      <c r="OS23" s="431"/>
      <c r="OT23" s="431"/>
      <c r="OU23" s="431"/>
      <c r="OV23" s="431"/>
      <c r="OW23" s="431"/>
      <c r="OX23" s="431"/>
      <c r="OY23" s="431"/>
      <c r="OZ23" s="431"/>
      <c r="PA23" s="431"/>
      <c r="PB23" s="431"/>
      <c r="PC23" s="431"/>
      <c r="PD23" s="431"/>
      <c r="PE23" s="431"/>
      <c r="PF23" s="431"/>
      <c r="PG23" s="431"/>
      <c r="PH23" s="431"/>
      <c r="PI23" s="431"/>
      <c r="PJ23" s="431"/>
      <c r="PK23" s="431"/>
      <c r="PL23" s="431"/>
      <c r="PM23" s="431"/>
      <c r="PN23" s="431"/>
      <c r="PO23" s="431"/>
      <c r="PP23" s="431"/>
      <c r="PQ23" s="431"/>
      <c r="PR23" s="431"/>
      <c r="PS23" s="431"/>
      <c r="PT23" s="431"/>
      <c r="PU23" s="431"/>
      <c r="PV23" s="431"/>
      <c r="PW23" s="431"/>
      <c r="PX23" s="431"/>
      <c r="PY23" s="431"/>
      <c r="PZ23" s="431"/>
      <c r="QA23" s="431"/>
      <c r="QB23" s="431"/>
      <c r="QC23" s="431"/>
      <c r="QD23" s="431"/>
      <c r="QE23" s="431"/>
      <c r="QF23" s="431"/>
      <c r="QG23" s="431"/>
      <c r="QH23" s="431"/>
      <c r="QI23" s="431"/>
      <c r="QJ23" s="431"/>
      <c r="QK23" s="431"/>
      <c r="QL23" s="431"/>
      <c r="QM23" s="431"/>
      <c r="QN23" s="431"/>
      <c r="QO23" s="431"/>
      <c r="QP23" s="431"/>
      <c r="QQ23" s="431"/>
      <c r="QR23" s="431"/>
      <c r="QS23" s="431"/>
      <c r="QT23" s="431"/>
      <c r="QU23" s="431"/>
      <c r="QV23" s="431"/>
      <c r="QW23" s="431"/>
      <c r="QX23" s="431"/>
      <c r="QY23" s="431"/>
      <c r="QZ23" s="431"/>
      <c r="RA23" s="431"/>
      <c r="RB23" s="431"/>
      <c r="RC23" s="431"/>
      <c r="RD23" s="431"/>
      <c r="RE23" s="431"/>
      <c r="RF23" s="431"/>
      <c r="RG23" s="431"/>
      <c r="RH23" s="431"/>
      <c r="RI23" s="431"/>
      <c r="RJ23" s="431"/>
      <c r="RK23" s="431"/>
      <c r="RL23" s="431"/>
      <c r="RM23" s="431"/>
      <c r="RN23" s="431"/>
      <c r="RO23" s="431"/>
      <c r="RP23" s="431"/>
      <c r="RQ23" s="431"/>
      <c r="RR23" s="431"/>
      <c r="RS23" s="431"/>
      <c r="RT23" s="431"/>
      <c r="RU23" s="431"/>
      <c r="RV23" s="431"/>
      <c r="RW23" s="431"/>
      <c r="RX23" s="431"/>
      <c r="RY23" s="431"/>
      <c r="RZ23" s="431"/>
      <c r="SA23" s="431"/>
      <c r="SB23" s="431"/>
      <c r="SC23" s="431"/>
      <c r="SD23" s="431"/>
      <c r="SE23" s="431"/>
      <c r="SF23" s="431"/>
      <c r="SG23" s="431"/>
      <c r="SH23" s="431"/>
      <c r="SI23" s="431"/>
      <c r="SJ23" s="431"/>
      <c r="SK23" s="431"/>
      <c r="SL23" s="431"/>
      <c r="SM23" s="431"/>
      <c r="SN23" s="431"/>
      <c r="SO23" s="431"/>
      <c r="SP23" s="431"/>
      <c r="SQ23" s="431"/>
      <c r="SR23" s="431"/>
      <c r="SS23" s="431"/>
      <c r="ST23" s="431"/>
      <c r="SU23" s="431"/>
      <c r="SV23" s="431"/>
      <c r="SW23" s="431"/>
      <c r="SX23" s="431"/>
      <c r="SY23" s="431"/>
      <c r="SZ23" s="431"/>
      <c r="TA23" s="431"/>
      <c r="TB23" s="431"/>
      <c r="TC23" s="431"/>
      <c r="TD23" s="431"/>
      <c r="TE23" s="431"/>
      <c r="TF23" s="431"/>
      <c r="TG23" s="431"/>
      <c r="TH23" s="431"/>
      <c r="TI23" s="431"/>
      <c r="TJ23" s="431"/>
      <c r="TK23" s="431"/>
      <c r="TL23" s="431"/>
      <c r="TM23" s="431"/>
      <c r="TN23" s="431"/>
      <c r="TO23" s="431"/>
      <c r="TP23" s="431"/>
      <c r="TQ23" s="431"/>
      <c r="TR23" s="431"/>
      <c r="TS23" s="431"/>
      <c r="TT23" s="431"/>
      <c r="TU23" s="431"/>
      <c r="TV23" s="431"/>
      <c r="TW23" s="431"/>
      <c r="TX23" s="431"/>
      <c r="TY23" s="431"/>
      <c r="TZ23" s="431"/>
      <c r="UA23" s="431"/>
      <c r="UB23" s="431"/>
      <c r="UC23" s="431"/>
      <c r="UD23" s="431"/>
      <c r="UE23" s="431"/>
      <c r="UF23" s="431"/>
      <c r="UG23" s="431"/>
      <c r="UH23" s="431"/>
      <c r="UI23" s="431"/>
      <c r="UJ23" s="431"/>
      <c r="UK23" s="431"/>
      <c r="UL23" s="431"/>
      <c r="UM23" s="431"/>
      <c r="UN23" s="431"/>
      <c r="UO23" s="431"/>
      <c r="UP23" s="431"/>
      <c r="UQ23" s="431"/>
      <c r="UR23" s="431"/>
      <c r="US23" s="431"/>
      <c r="UT23" s="431"/>
      <c r="UU23" s="431"/>
      <c r="UV23" s="431"/>
      <c r="UW23" s="431"/>
      <c r="UX23" s="431"/>
      <c r="UY23" s="431"/>
      <c r="UZ23" s="431"/>
      <c r="VA23" s="431"/>
      <c r="VB23" s="431"/>
      <c r="VC23" s="431"/>
      <c r="VD23" s="431"/>
      <c r="VE23" s="431"/>
      <c r="VF23" s="431"/>
      <c r="VG23" s="431"/>
      <c r="VH23" s="431"/>
      <c r="VI23" s="431"/>
      <c r="VJ23" s="431"/>
      <c r="VK23" s="431"/>
      <c r="VL23" s="431"/>
      <c r="VM23" s="431"/>
      <c r="VN23" s="431"/>
      <c r="VO23" s="431"/>
      <c r="VP23" s="431"/>
      <c r="VQ23" s="431"/>
      <c r="VR23" s="431"/>
      <c r="VS23" s="431"/>
      <c r="VT23" s="431"/>
      <c r="VU23" s="431"/>
      <c r="VV23" s="431"/>
      <c r="VW23" s="431"/>
      <c r="VX23" s="431"/>
      <c r="VY23" s="431"/>
      <c r="VZ23" s="431"/>
      <c r="WA23" s="431"/>
      <c r="WB23" s="431"/>
      <c r="WC23" s="431"/>
      <c r="WD23" s="431"/>
      <c r="WE23" s="431"/>
      <c r="WF23" s="431"/>
      <c r="WG23" s="431"/>
      <c r="WH23" s="431"/>
      <c r="WI23" s="431"/>
      <c r="WJ23" s="431"/>
      <c r="WK23" s="431"/>
      <c r="WL23" s="431"/>
      <c r="WM23" s="431"/>
      <c r="WN23" s="431"/>
      <c r="WO23" s="431"/>
      <c r="WP23" s="431"/>
      <c r="WQ23" s="431"/>
      <c r="WR23" s="431"/>
      <c r="WS23" s="431"/>
      <c r="WT23" s="431"/>
      <c r="WU23" s="431"/>
      <c r="WV23" s="431"/>
      <c r="WW23" s="431"/>
      <c r="WX23" s="431"/>
      <c r="WY23" s="431"/>
      <c r="WZ23" s="431"/>
      <c r="XA23" s="431"/>
      <c r="XB23" s="431"/>
      <c r="XC23" s="431"/>
      <c r="XD23" s="431"/>
      <c r="XE23" s="431"/>
      <c r="XF23" s="431"/>
      <c r="XG23" s="431"/>
      <c r="XH23" s="431"/>
      <c r="XI23" s="431"/>
      <c r="XJ23" s="431"/>
      <c r="XK23" s="431"/>
      <c r="XL23" s="431"/>
      <c r="XM23" s="431"/>
      <c r="XN23" s="431"/>
      <c r="XO23" s="431"/>
      <c r="XP23" s="431"/>
      <c r="XQ23" s="431"/>
      <c r="XR23" s="431"/>
      <c r="XS23" s="431"/>
      <c r="XT23" s="431"/>
      <c r="XU23" s="431"/>
      <c r="XV23" s="431"/>
      <c r="XW23" s="431"/>
      <c r="XX23" s="431"/>
      <c r="XY23" s="431"/>
      <c r="XZ23" s="431"/>
      <c r="YA23" s="431"/>
      <c r="YB23" s="431"/>
      <c r="YC23" s="431"/>
      <c r="YD23" s="431"/>
      <c r="YE23" s="431"/>
      <c r="YF23" s="431"/>
      <c r="YG23" s="431"/>
      <c r="YH23" s="431"/>
      <c r="YI23" s="431"/>
      <c r="YJ23" s="431"/>
      <c r="YK23" s="431"/>
      <c r="YL23" s="431"/>
      <c r="YM23" s="431"/>
      <c r="YN23" s="431"/>
      <c r="YO23" s="431"/>
      <c r="YP23" s="431"/>
      <c r="YQ23" s="431"/>
      <c r="YR23" s="431"/>
      <c r="YS23" s="431"/>
      <c r="YT23" s="431"/>
      <c r="YU23" s="431"/>
      <c r="YV23" s="431"/>
      <c r="YW23" s="431"/>
      <c r="YX23" s="431"/>
      <c r="YY23" s="431"/>
      <c r="YZ23" s="431"/>
      <c r="ZA23" s="431"/>
      <c r="ZB23" s="431"/>
      <c r="ZC23" s="431"/>
      <c r="ZD23" s="431"/>
      <c r="ZE23" s="431"/>
      <c r="ZF23" s="431"/>
      <c r="ZG23" s="431"/>
      <c r="ZH23" s="431"/>
      <c r="ZI23" s="431"/>
      <c r="ZJ23" s="431"/>
      <c r="ZK23" s="431"/>
      <c r="ZL23" s="431"/>
      <c r="ZM23" s="431"/>
      <c r="ZN23" s="431"/>
      <c r="ZO23" s="431"/>
      <c r="ZP23" s="431"/>
      <c r="ZQ23" s="431"/>
      <c r="ZR23" s="431"/>
      <c r="ZS23" s="431"/>
      <c r="ZT23" s="431"/>
      <c r="ZU23" s="431"/>
      <c r="ZV23" s="431"/>
      <c r="ZW23" s="431"/>
      <c r="ZX23" s="431"/>
      <c r="ZY23" s="431"/>
      <c r="ZZ23" s="431"/>
      <c r="AAA23" s="431"/>
      <c r="AAB23" s="431"/>
      <c r="AAC23" s="431"/>
      <c r="AAD23" s="431"/>
      <c r="AAE23" s="431"/>
      <c r="AAF23" s="431"/>
      <c r="AAG23" s="431"/>
      <c r="AAH23" s="431"/>
      <c r="AAI23" s="431"/>
      <c r="AAJ23" s="431"/>
      <c r="AAK23" s="431"/>
      <c r="AAL23" s="431"/>
      <c r="AAM23" s="431"/>
      <c r="AAN23" s="431"/>
      <c r="AAO23" s="431"/>
      <c r="AAP23" s="431"/>
      <c r="AAQ23" s="431"/>
      <c r="AAR23" s="431"/>
      <c r="AAS23" s="431"/>
      <c r="AAT23" s="431"/>
      <c r="AAU23" s="431"/>
      <c r="AAV23" s="431"/>
      <c r="AAW23" s="431"/>
      <c r="AAX23" s="431"/>
      <c r="AAY23" s="431"/>
      <c r="AAZ23" s="431"/>
      <c r="ABA23" s="431"/>
      <c r="ABB23" s="431"/>
      <c r="ABC23" s="431"/>
      <c r="ABD23" s="431"/>
      <c r="ABE23" s="431"/>
      <c r="ABF23" s="431"/>
      <c r="ABG23" s="431"/>
      <c r="ABH23" s="431"/>
      <c r="ABI23" s="431"/>
      <c r="ABJ23" s="431"/>
      <c r="ABK23" s="431"/>
      <c r="ABL23" s="431"/>
      <c r="ABM23" s="431"/>
      <c r="ABN23" s="431"/>
      <c r="ABO23" s="431"/>
      <c r="ABP23" s="431"/>
      <c r="ABQ23" s="431"/>
      <c r="ABR23" s="431"/>
      <c r="ABS23" s="431"/>
      <c r="ABT23" s="431"/>
      <c r="ABU23" s="431"/>
      <c r="ABV23" s="431"/>
      <c r="ABW23" s="431"/>
      <c r="ABX23" s="431"/>
      <c r="ABY23" s="431"/>
      <c r="ABZ23" s="431"/>
      <c r="ACA23" s="431"/>
      <c r="ACB23" s="431"/>
      <c r="ACC23" s="431"/>
      <c r="ACD23" s="431"/>
      <c r="ACE23" s="431"/>
      <c r="ACF23" s="431"/>
      <c r="ACG23" s="431"/>
      <c r="ACH23" s="431"/>
      <c r="ACI23" s="431"/>
      <c r="ACJ23" s="431"/>
      <c r="ACK23" s="431"/>
      <c r="ACL23" s="431"/>
      <c r="ACM23" s="431"/>
      <c r="ACN23" s="431"/>
      <c r="ACO23" s="431"/>
      <c r="ACP23" s="431"/>
      <c r="ACQ23" s="431"/>
      <c r="ACR23" s="431"/>
      <c r="ACS23" s="431"/>
      <c r="ACT23" s="431"/>
      <c r="ACU23" s="431"/>
      <c r="ACV23" s="431"/>
      <c r="ACW23" s="431"/>
      <c r="ACX23" s="431"/>
      <c r="ACY23" s="431"/>
      <c r="ACZ23" s="431"/>
      <c r="ADA23" s="431"/>
      <c r="ADB23" s="431"/>
      <c r="ADC23" s="431"/>
      <c r="ADD23" s="431"/>
      <c r="ADE23" s="431"/>
      <c r="ADF23" s="431"/>
      <c r="ADG23" s="431"/>
      <c r="ADH23" s="431"/>
      <c r="ADI23" s="431"/>
      <c r="ADJ23" s="431"/>
      <c r="ADK23" s="431"/>
      <c r="ADL23" s="431"/>
      <c r="ADM23" s="431"/>
      <c r="ADN23" s="431"/>
      <c r="ADO23" s="431"/>
      <c r="ADP23" s="431"/>
      <c r="ADQ23" s="431"/>
      <c r="ADR23" s="431"/>
      <c r="ADS23" s="431"/>
      <c r="ADT23" s="431"/>
      <c r="ADU23" s="431"/>
      <c r="ADV23" s="431"/>
      <c r="ADW23" s="431"/>
      <c r="ADX23" s="431"/>
      <c r="ADY23" s="431"/>
      <c r="ADZ23" s="431"/>
      <c r="AEA23" s="431"/>
      <c r="AEB23" s="431"/>
      <c r="AEC23" s="431"/>
      <c r="AED23" s="431"/>
      <c r="AEE23" s="431"/>
      <c r="AEF23" s="431"/>
      <c r="AEG23" s="431"/>
      <c r="AEH23" s="431"/>
      <c r="AEI23" s="431"/>
      <c r="AEJ23" s="431"/>
      <c r="AEK23" s="431"/>
      <c r="AEL23" s="431"/>
      <c r="AEM23" s="431"/>
      <c r="AEN23" s="431"/>
      <c r="AEO23" s="431"/>
      <c r="AEP23" s="431"/>
      <c r="AEQ23" s="431"/>
      <c r="AER23" s="431"/>
      <c r="AES23" s="431"/>
      <c r="AET23" s="431"/>
      <c r="AEU23" s="431"/>
      <c r="AEV23" s="431"/>
      <c r="AEW23" s="431"/>
      <c r="AEX23" s="431"/>
      <c r="AEY23" s="431"/>
      <c r="AEZ23" s="431"/>
      <c r="AFA23" s="431"/>
      <c r="AFB23" s="431"/>
      <c r="AFC23" s="431"/>
      <c r="AFD23" s="431"/>
      <c r="AFE23" s="431"/>
      <c r="AFF23" s="431"/>
      <c r="AFG23" s="431"/>
      <c r="AFH23" s="431"/>
      <c r="AFI23" s="431"/>
      <c r="AFJ23" s="431"/>
      <c r="AFK23" s="431"/>
      <c r="AFL23" s="431"/>
      <c r="AFM23" s="431"/>
      <c r="AFN23" s="431"/>
      <c r="AFO23" s="431"/>
      <c r="AFP23" s="431"/>
      <c r="AFQ23" s="431"/>
      <c r="AFR23" s="431"/>
      <c r="AFS23" s="431"/>
      <c r="AFT23" s="431"/>
      <c r="AFU23" s="431"/>
      <c r="AFV23" s="431"/>
      <c r="AFW23" s="431"/>
      <c r="AFX23" s="431"/>
      <c r="AFY23" s="431"/>
      <c r="AFZ23" s="431"/>
      <c r="AGA23" s="431"/>
      <c r="AGB23" s="431"/>
      <c r="AGC23" s="431"/>
      <c r="AGD23" s="431"/>
      <c r="AGE23" s="431"/>
      <c r="AGF23" s="431"/>
      <c r="AGG23" s="431"/>
      <c r="AGH23" s="431"/>
      <c r="AGI23" s="431"/>
      <c r="AGJ23" s="431"/>
      <c r="AGK23" s="431"/>
      <c r="AGL23" s="431"/>
      <c r="AGM23" s="431"/>
      <c r="AGN23" s="431"/>
      <c r="AGO23" s="431"/>
      <c r="AGP23" s="431"/>
      <c r="AGQ23" s="431"/>
      <c r="AGR23" s="431"/>
      <c r="AGS23" s="431"/>
      <c r="AGT23" s="431"/>
      <c r="AGU23" s="431"/>
      <c r="AGV23" s="431"/>
      <c r="AGW23" s="431"/>
      <c r="AGX23" s="431"/>
      <c r="AGY23" s="431"/>
      <c r="AGZ23" s="431"/>
      <c r="AHA23" s="431"/>
      <c r="AHB23" s="431"/>
      <c r="AHC23" s="431"/>
      <c r="AHD23" s="431"/>
      <c r="AHE23" s="431"/>
      <c r="AHF23" s="431"/>
      <c r="AHG23" s="431"/>
      <c r="AHH23" s="431"/>
      <c r="AHI23" s="431"/>
      <c r="AHJ23" s="431"/>
      <c r="AHK23" s="431"/>
      <c r="AHL23" s="431"/>
      <c r="AHM23" s="431"/>
      <c r="AHN23" s="431"/>
      <c r="AHO23" s="431"/>
      <c r="AHP23" s="431"/>
      <c r="AHQ23" s="431"/>
      <c r="AHR23" s="431"/>
      <c r="AHS23" s="431"/>
      <c r="AHT23" s="431"/>
      <c r="AHU23" s="431"/>
      <c r="AHV23" s="431"/>
      <c r="AHW23" s="431"/>
      <c r="AHX23" s="431"/>
      <c r="AHY23" s="431"/>
      <c r="AHZ23" s="431"/>
      <c r="AIA23" s="431"/>
      <c r="AIB23" s="431"/>
      <c r="AIC23" s="431"/>
      <c r="AID23" s="431"/>
      <c r="AIE23" s="431"/>
      <c r="AIF23" s="431"/>
      <c r="AIG23" s="431"/>
      <c r="AIH23" s="431"/>
      <c r="AII23" s="431"/>
      <c r="AIJ23" s="431"/>
      <c r="AIK23" s="431"/>
      <c r="AIL23" s="431"/>
      <c r="AIM23" s="431"/>
      <c r="AIN23" s="431"/>
      <c r="AIO23" s="431"/>
      <c r="AIP23" s="431"/>
      <c r="AIQ23" s="431"/>
      <c r="AIR23" s="431"/>
      <c r="AIS23" s="431"/>
      <c r="AIT23" s="431"/>
      <c r="AIU23" s="431"/>
      <c r="AIV23" s="431"/>
      <c r="AIW23" s="431"/>
      <c r="AIX23" s="431"/>
      <c r="AIY23" s="431"/>
      <c r="AIZ23" s="431"/>
      <c r="AJA23" s="431"/>
      <c r="AJB23" s="431"/>
      <c r="AJC23" s="431"/>
      <c r="AJD23" s="431"/>
      <c r="AJE23" s="431"/>
      <c r="AJF23" s="431"/>
      <c r="AJG23" s="431"/>
      <c r="AJH23" s="431"/>
      <c r="AJI23" s="431"/>
      <c r="AJJ23" s="431"/>
      <c r="AJK23" s="431"/>
      <c r="AJL23" s="431"/>
      <c r="AJM23" s="431"/>
      <c r="AJN23" s="431"/>
      <c r="AJO23" s="431"/>
      <c r="AJP23" s="431"/>
      <c r="AJQ23" s="431"/>
      <c r="AJR23" s="431"/>
      <c r="AJS23" s="431"/>
      <c r="AJT23" s="431"/>
      <c r="AJU23" s="431"/>
      <c r="AJV23" s="431"/>
      <c r="AJW23" s="431"/>
      <c r="AJX23" s="431"/>
      <c r="AJY23" s="431"/>
      <c r="AJZ23" s="431"/>
      <c r="AKA23" s="431"/>
      <c r="AKB23" s="431"/>
      <c r="AKC23" s="431"/>
      <c r="AKD23" s="431"/>
      <c r="AKE23" s="431"/>
      <c r="AKF23" s="431"/>
      <c r="AKG23" s="431"/>
      <c r="AKH23" s="431"/>
      <c r="AKI23" s="431"/>
      <c r="AKJ23" s="431"/>
      <c r="AKK23" s="431"/>
      <c r="AKL23" s="431"/>
      <c r="AKM23" s="431"/>
      <c r="AKN23" s="431"/>
      <c r="AKO23" s="431"/>
      <c r="AKP23" s="431"/>
      <c r="AKQ23" s="431"/>
      <c r="AKR23" s="431"/>
      <c r="AKS23" s="431"/>
      <c r="AKT23" s="431"/>
      <c r="AKU23" s="431"/>
      <c r="AKV23" s="431"/>
      <c r="AKW23" s="431"/>
      <c r="AKX23" s="431"/>
      <c r="AKY23" s="431"/>
      <c r="AKZ23" s="431"/>
      <c r="ALA23" s="431"/>
      <c r="ALB23" s="431"/>
      <c r="ALC23" s="431"/>
      <c r="ALD23" s="431"/>
      <c r="ALE23" s="431"/>
      <c r="ALF23" s="431"/>
      <c r="ALG23" s="431"/>
      <c r="ALH23" s="431"/>
      <c r="ALI23" s="431"/>
      <c r="ALJ23" s="431"/>
      <c r="ALK23" s="431"/>
      <c r="ALL23" s="431"/>
      <c r="ALM23" s="431"/>
      <c r="ALN23" s="431"/>
      <c r="ALO23" s="431"/>
      <c r="ALP23" s="431"/>
      <c r="ALQ23" s="431"/>
      <c r="ALR23" s="431"/>
      <c r="ALS23" s="431"/>
      <c r="ALT23" s="431"/>
      <c r="ALU23" s="431"/>
      <c r="ALV23" s="431"/>
      <c r="ALW23" s="431"/>
      <c r="ALX23" s="431"/>
      <c r="ALY23" s="431"/>
      <c r="ALZ23" s="431"/>
      <c r="AMA23" s="431"/>
      <c r="AMB23" s="431"/>
      <c r="AMC23" s="431"/>
      <c r="AMD23" s="431"/>
      <c r="AME23" s="431"/>
      <c r="AMF23" s="431"/>
      <c r="AMG23" s="431"/>
      <c r="AMH23" s="431"/>
      <c r="AMI23" s="431"/>
      <c r="AMJ23" s="431"/>
      <c r="AMK23" s="431"/>
      <c r="AML23" s="431"/>
      <c r="AMM23" s="431"/>
      <c r="AMN23" s="431"/>
      <c r="AMO23" s="431"/>
      <c r="AMP23" s="431"/>
      <c r="AMQ23" s="431"/>
      <c r="AMR23" s="431"/>
      <c r="AMS23" s="431"/>
      <c r="AMT23" s="431"/>
      <c r="AMU23" s="431"/>
      <c r="AMV23" s="431"/>
      <c r="AMW23" s="431"/>
      <c r="AMX23" s="431"/>
      <c r="AMY23" s="431"/>
      <c r="AMZ23" s="431"/>
      <c r="ANA23" s="431"/>
      <c r="ANB23" s="431"/>
      <c r="ANC23" s="431"/>
      <c r="AND23" s="431"/>
      <c r="ANE23" s="431"/>
      <c r="ANF23" s="431"/>
      <c r="ANG23" s="431"/>
      <c r="ANH23" s="431"/>
      <c r="ANI23" s="431"/>
      <c r="ANJ23" s="431"/>
      <c r="ANK23" s="431"/>
      <c r="ANL23" s="431"/>
      <c r="ANM23" s="431"/>
      <c r="ANN23" s="431"/>
      <c r="ANO23" s="431"/>
      <c r="ANP23" s="431"/>
      <c r="ANQ23" s="431"/>
      <c r="ANR23" s="431"/>
      <c r="ANS23" s="431"/>
      <c r="ANT23" s="431"/>
      <c r="ANU23" s="431"/>
      <c r="ANV23" s="431"/>
      <c r="ANW23" s="431"/>
      <c r="ANX23" s="431"/>
      <c r="ANY23" s="431"/>
      <c r="ANZ23" s="431"/>
      <c r="AOA23" s="431"/>
      <c r="AOB23" s="431"/>
      <c r="AOC23" s="431"/>
      <c r="AOD23" s="431"/>
      <c r="AOE23" s="431"/>
      <c r="AOF23" s="431"/>
      <c r="AOG23" s="431"/>
      <c r="AOH23" s="431"/>
      <c r="AOI23" s="431"/>
      <c r="AOJ23" s="431"/>
      <c r="AOK23" s="431"/>
      <c r="AOL23" s="431"/>
      <c r="AOM23" s="431"/>
      <c r="AON23" s="431"/>
      <c r="AOO23" s="431"/>
      <c r="AOP23" s="431"/>
      <c r="AOQ23" s="431"/>
      <c r="AOR23" s="431"/>
      <c r="AOS23" s="431"/>
      <c r="AOT23" s="431"/>
      <c r="AOU23" s="431"/>
      <c r="AOV23" s="431"/>
      <c r="AOW23" s="431"/>
      <c r="AOX23" s="431"/>
      <c r="AOY23" s="431"/>
      <c r="AOZ23" s="431"/>
      <c r="APA23" s="431"/>
      <c r="APB23" s="431"/>
      <c r="APC23" s="431"/>
      <c r="APD23" s="431"/>
      <c r="APE23" s="431"/>
      <c r="APF23" s="431"/>
      <c r="APG23" s="431"/>
      <c r="APH23" s="431"/>
      <c r="API23" s="431"/>
      <c r="APJ23" s="431"/>
      <c r="APK23" s="431"/>
      <c r="APL23" s="431"/>
      <c r="APM23" s="431"/>
      <c r="APN23" s="431"/>
      <c r="APO23" s="431"/>
      <c r="APP23" s="431"/>
      <c r="APQ23" s="431"/>
      <c r="APR23" s="431"/>
      <c r="APS23" s="431"/>
      <c r="APT23" s="431"/>
      <c r="APU23" s="431"/>
      <c r="APV23" s="431"/>
      <c r="APW23" s="431"/>
      <c r="APX23" s="431"/>
      <c r="APY23" s="431"/>
      <c r="APZ23" s="431"/>
      <c r="AQA23" s="431"/>
      <c r="AQB23" s="431"/>
      <c r="AQC23" s="431"/>
      <c r="AQD23" s="431"/>
      <c r="AQE23" s="431"/>
      <c r="AQF23" s="431"/>
      <c r="AQG23" s="431"/>
      <c r="AQH23" s="431"/>
      <c r="AQI23" s="431"/>
      <c r="AQJ23" s="431"/>
      <c r="AQK23" s="431"/>
      <c r="AQL23" s="431"/>
      <c r="AQM23" s="431"/>
      <c r="AQN23" s="431"/>
      <c r="AQO23" s="431"/>
      <c r="AQP23" s="431"/>
      <c r="AQQ23" s="431"/>
      <c r="AQR23" s="431"/>
      <c r="AQS23" s="431"/>
      <c r="AQT23" s="431"/>
      <c r="AQU23" s="431"/>
      <c r="AQV23" s="431"/>
      <c r="AQW23" s="431"/>
      <c r="AQX23" s="431"/>
      <c r="AQY23" s="431"/>
      <c r="AQZ23" s="431"/>
      <c r="ARA23" s="431"/>
      <c r="ARB23" s="431"/>
      <c r="ARC23" s="431"/>
      <c r="ARD23" s="431"/>
      <c r="ARE23" s="431"/>
      <c r="ARF23" s="431"/>
      <c r="ARG23" s="431"/>
      <c r="ARH23" s="431"/>
      <c r="ARI23" s="431"/>
      <c r="ARJ23" s="431"/>
      <c r="ARK23" s="431"/>
      <c r="ARL23" s="431"/>
      <c r="ARM23" s="431"/>
      <c r="ARN23" s="431"/>
      <c r="ARO23" s="431"/>
      <c r="ARP23" s="431"/>
      <c r="ARQ23" s="431"/>
      <c r="ARR23" s="431"/>
      <c r="ARS23" s="431"/>
      <c r="ART23" s="431"/>
      <c r="ARU23" s="431"/>
      <c r="ARV23" s="431"/>
      <c r="ARW23" s="431"/>
      <c r="ARX23" s="431"/>
      <c r="ARY23" s="431"/>
      <c r="ARZ23" s="431"/>
      <c r="ASA23" s="431"/>
      <c r="ASB23" s="431"/>
      <c r="ASC23" s="431"/>
      <c r="ASD23" s="431"/>
      <c r="ASE23" s="431"/>
      <c r="ASF23" s="431"/>
      <c r="ASG23" s="431"/>
      <c r="ASH23" s="431"/>
      <c r="ASI23" s="431"/>
      <c r="ASJ23" s="431"/>
      <c r="ASK23" s="431"/>
      <c r="ASL23" s="431"/>
      <c r="ASM23" s="431"/>
      <c r="ASN23" s="431"/>
      <c r="ASO23" s="431"/>
      <c r="ASP23" s="431"/>
      <c r="ASQ23" s="431"/>
      <c r="ASR23" s="431"/>
      <c r="ASS23" s="431"/>
      <c r="AST23" s="431"/>
      <c r="ASU23" s="431"/>
      <c r="ASV23" s="431"/>
      <c r="ASW23" s="431"/>
      <c r="ASX23" s="431"/>
      <c r="ASY23" s="431"/>
      <c r="ASZ23" s="431"/>
      <c r="ATA23" s="431"/>
      <c r="ATB23" s="431"/>
      <c r="ATC23" s="431"/>
      <c r="ATD23" s="431"/>
      <c r="ATE23" s="431"/>
      <c r="ATF23" s="431"/>
      <c r="ATG23" s="431"/>
      <c r="ATH23" s="431"/>
      <c r="ATI23" s="431"/>
      <c r="ATJ23" s="431"/>
      <c r="ATK23" s="431"/>
      <c r="ATL23" s="431"/>
      <c r="ATM23" s="431"/>
      <c r="ATN23" s="431"/>
      <c r="ATO23" s="431"/>
      <c r="ATP23" s="431"/>
      <c r="ATQ23" s="431"/>
      <c r="ATR23" s="431"/>
      <c r="ATS23" s="431"/>
      <c r="ATT23" s="431"/>
      <c r="ATU23" s="431"/>
      <c r="ATV23" s="431"/>
      <c r="ATW23" s="431"/>
      <c r="ATX23" s="431"/>
      <c r="ATY23" s="431"/>
      <c r="ATZ23" s="431"/>
      <c r="AUA23" s="431"/>
      <c r="AUB23" s="431"/>
      <c r="AUC23" s="431"/>
      <c r="AUD23" s="431"/>
      <c r="AUE23" s="431"/>
      <c r="AUF23" s="431"/>
      <c r="AUG23" s="431"/>
      <c r="AUH23" s="431"/>
      <c r="AUI23" s="431"/>
      <c r="AUJ23" s="431"/>
      <c r="AUK23" s="431"/>
      <c r="AUL23" s="431"/>
      <c r="AUM23" s="431"/>
      <c r="AUN23" s="431"/>
      <c r="AUO23" s="431"/>
      <c r="AUP23" s="431"/>
      <c r="AUQ23" s="431"/>
      <c r="AUR23" s="431"/>
      <c r="AUS23" s="431"/>
      <c r="AUT23" s="431"/>
      <c r="AUU23" s="431"/>
      <c r="AUV23" s="431"/>
      <c r="AUW23" s="431"/>
      <c r="AUX23" s="431"/>
      <c r="AUY23" s="431"/>
      <c r="AUZ23" s="431"/>
      <c r="AVA23" s="431"/>
      <c r="AVB23" s="431"/>
      <c r="AVC23" s="431"/>
      <c r="AVD23" s="431"/>
      <c r="AVE23" s="431"/>
      <c r="AVF23" s="431"/>
      <c r="AVG23" s="431"/>
      <c r="AVH23" s="431"/>
      <c r="AVI23" s="431"/>
      <c r="AVJ23" s="431"/>
      <c r="AVK23" s="431"/>
      <c r="AVL23" s="431"/>
      <c r="AVM23" s="431"/>
      <c r="AVN23" s="431"/>
      <c r="AVO23" s="431"/>
      <c r="AVP23" s="431"/>
      <c r="AVQ23" s="431"/>
      <c r="AVR23" s="431"/>
      <c r="AVS23" s="431"/>
      <c r="AVT23" s="431"/>
      <c r="AVU23" s="431"/>
      <c r="AVV23" s="431"/>
      <c r="AVW23" s="431"/>
      <c r="AVX23" s="431"/>
      <c r="AVY23" s="431"/>
      <c r="AVZ23" s="431"/>
      <c r="AWA23" s="431"/>
      <c r="AWB23" s="431"/>
      <c r="AWC23" s="431"/>
      <c r="AWD23" s="431"/>
      <c r="AWE23" s="431"/>
      <c r="AWF23" s="431"/>
      <c r="AWG23" s="431"/>
      <c r="AWH23" s="431"/>
      <c r="AWI23" s="431"/>
      <c r="AWJ23" s="431"/>
      <c r="AWK23" s="431"/>
      <c r="AWL23" s="431"/>
      <c r="AWM23" s="431"/>
      <c r="AWN23" s="431"/>
      <c r="AWO23" s="431"/>
      <c r="AWP23" s="431"/>
      <c r="AWQ23" s="431"/>
      <c r="AWR23" s="431"/>
      <c r="AWS23" s="431"/>
      <c r="AWT23" s="431"/>
      <c r="AWU23" s="431"/>
      <c r="AWV23" s="431"/>
      <c r="AWW23" s="431"/>
      <c r="AWX23" s="431"/>
      <c r="AWY23" s="431"/>
      <c r="AWZ23" s="431"/>
      <c r="AXA23" s="431"/>
      <c r="AXB23" s="431"/>
      <c r="AXC23" s="431"/>
      <c r="AXD23" s="431"/>
      <c r="AXE23" s="431"/>
      <c r="AXF23" s="431"/>
      <c r="AXG23" s="431"/>
      <c r="AXH23" s="431"/>
      <c r="AXI23" s="431"/>
      <c r="AXJ23" s="431"/>
      <c r="AXK23" s="431"/>
      <c r="AXL23" s="431"/>
      <c r="AXM23" s="431"/>
      <c r="AXN23" s="431"/>
      <c r="AXO23" s="431"/>
      <c r="AXP23" s="431"/>
      <c r="AXQ23" s="431"/>
      <c r="AXR23" s="431"/>
      <c r="AXS23" s="431"/>
      <c r="AXT23" s="431"/>
      <c r="AXU23" s="431"/>
      <c r="AXV23" s="431"/>
      <c r="AXW23" s="431"/>
      <c r="AXX23" s="431"/>
      <c r="AXY23" s="431"/>
      <c r="AXZ23" s="431"/>
      <c r="AYA23" s="431"/>
      <c r="AYB23" s="431"/>
      <c r="AYC23" s="431"/>
      <c r="AYD23" s="431"/>
      <c r="AYE23" s="431"/>
      <c r="AYF23" s="431"/>
      <c r="AYG23" s="431"/>
      <c r="AYH23" s="431"/>
      <c r="AYI23" s="431"/>
      <c r="AYJ23" s="431"/>
      <c r="AYK23" s="431"/>
      <c r="AYL23" s="431"/>
      <c r="AYM23" s="431"/>
      <c r="AYN23" s="431"/>
      <c r="AYO23" s="431"/>
      <c r="AYP23" s="431"/>
      <c r="AYQ23" s="431"/>
      <c r="AYR23" s="431"/>
      <c r="AYS23" s="431"/>
      <c r="AYT23" s="431"/>
      <c r="AYU23" s="431"/>
      <c r="AYV23" s="431"/>
      <c r="AYW23" s="431"/>
      <c r="AYX23" s="431"/>
      <c r="AYY23" s="431"/>
      <c r="AYZ23" s="431"/>
      <c r="AZA23" s="431"/>
      <c r="AZB23" s="431"/>
      <c r="AZC23" s="431"/>
      <c r="AZD23" s="431"/>
      <c r="AZE23" s="431"/>
      <c r="AZF23" s="431"/>
      <c r="AZG23" s="431"/>
      <c r="AZH23" s="431"/>
      <c r="AZI23" s="431"/>
      <c r="AZJ23" s="431"/>
      <c r="AZK23" s="431"/>
      <c r="AZL23" s="431"/>
      <c r="AZM23" s="431"/>
      <c r="AZN23" s="431"/>
      <c r="AZO23" s="431"/>
      <c r="AZP23" s="431"/>
      <c r="AZQ23" s="431"/>
      <c r="AZR23" s="431"/>
      <c r="AZS23" s="431"/>
      <c r="AZT23" s="431"/>
      <c r="AZU23" s="431"/>
      <c r="AZV23" s="431"/>
      <c r="AZW23" s="431"/>
      <c r="AZX23" s="431"/>
      <c r="AZY23" s="431"/>
      <c r="AZZ23" s="431"/>
      <c r="BAA23" s="431"/>
      <c r="BAB23" s="431"/>
      <c r="BAC23" s="431"/>
      <c r="BAD23" s="431"/>
      <c r="BAE23" s="431"/>
      <c r="BAF23" s="431"/>
      <c r="BAG23" s="431"/>
      <c r="BAH23" s="431"/>
      <c r="BAI23" s="431"/>
      <c r="BAJ23" s="431"/>
      <c r="BAK23" s="431"/>
      <c r="BAL23" s="431"/>
      <c r="BAM23" s="431"/>
      <c r="BAN23" s="431"/>
      <c r="BAO23" s="431"/>
      <c r="BAP23" s="431"/>
      <c r="BAQ23" s="431"/>
      <c r="BAR23" s="431"/>
      <c r="BAS23" s="431"/>
      <c r="BAT23" s="431"/>
      <c r="BAU23" s="431"/>
      <c r="BAV23" s="431"/>
      <c r="BAW23" s="431"/>
      <c r="BAX23" s="431"/>
      <c r="BAY23" s="431"/>
      <c r="BAZ23" s="431"/>
      <c r="BBA23" s="431"/>
      <c r="BBB23" s="431"/>
      <c r="BBC23" s="431"/>
      <c r="BBD23" s="431"/>
      <c r="BBE23" s="431"/>
      <c r="BBF23" s="431"/>
      <c r="BBG23" s="431"/>
      <c r="BBH23" s="431"/>
      <c r="BBI23" s="431"/>
      <c r="BBJ23" s="431"/>
      <c r="BBK23" s="431"/>
      <c r="BBL23" s="431"/>
      <c r="BBM23" s="431"/>
      <c r="BBN23" s="431"/>
      <c r="BBO23" s="431"/>
      <c r="BBP23" s="431"/>
      <c r="BBQ23" s="431"/>
      <c r="BBR23" s="431"/>
      <c r="BBS23" s="431"/>
      <c r="BBT23" s="431"/>
      <c r="BBU23" s="431"/>
      <c r="BBV23" s="431"/>
      <c r="BBW23" s="431"/>
      <c r="BBX23" s="431"/>
      <c r="BBY23" s="431"/>
      <c r="BBZ23" s="431"/>
      <c r="BCA23" s="431"/>
      <c r="BCB23" s="431"/>
      <c r="BCC23" s="431"/>
      <c r="BCD23" s="431"/>
      <c r="BCE23" s="431"/>
      <c r="BCF23" s="431"/>
      <c r="BCG23" s="431"/>
      <c r="BCH23" s="431"/>
      <c r="BCI23" s="431"/>
      <c r="BCJ23" s="431"/>
      <c r="BCK23" s="431"/>
      <c r="BCL23" s="431"/>
      <c r="BCM23" s="431"/>
      <c r="BCN23" s="431"/>
      <c r="BCO23" s="431"/>
      <c r="BCP23" s="431"/>
      <c r="BCQ23" s="431"/>
      <c r="BCR23" s="431"/>
      <c r="BCS23" s="431"/>
      <c r="BCT23" s="431"/>
      <c r="BCU23" s="431"/>
      <c r="BCV23" s="431"/>
      <c r="BCW23" s="431"/>
      <c r="BCX23" s="431"/>
      <c r="BCY23" s="431"/>
      <c r="BCZ23" s="431"/>
      <c r="BDA23" s="431"/>
      <c r="BDB23" s="431"/>
      <c r="BDC23" s="431"/>
      <c r="BDD23" s="431"/>
      <c r="BDE23" s="431"/>
      <c r="BDF23" s="431"/>
      <c r="BDG23" s="431"/>
      <c r="BDH23" s="431"/>
      <c r="BDI23" s="431"/>
      <c r="BDJ23" s="431"/>
      <c r="BDK23" s="431"/>
      <c r="BDL23" s="431"/>
      <c r="BDM23" s="431"/>
      <c r="BDN23" s="431"/>
      <c r="BDO23" s="431"/>
      <c r="BDP23" s="431"/>
      <c r="BDQ23" s="431"/>
      <c r="BDR23" s="431"/>
      <c r="BDS23" s="431"/>
      <c r="BDT23" s="431"/>
      <c r="BDU23" s="431"/>
      <c r="BDV23" s="431"/>
      <c r="BDW23" s="431"/>
      <c r="BDX23" s="431"/>
      <c r="BDY23" s="431"/>
      <c r="BDZ23" s="431"/>
      <c r="BEA23" s="431"/>
      <c r="BEB23" s="431"/>
      <c r="BEC23" s="431"/>
      <c r="BED23" s="431"/>
      <c r="BEE23" s="431"/>
      <c r="BEF23" s="431"/>
      <c r="BEG23" s="431"/>
      <c r="BEH23" s="431"/>
      <c r="BEI23" s="431"/>
      <c r="BEJ23" s="431"/>
      <c r="BEK23" s="431"/>
      <c r="BEL23" s="431"/>
      <c r="BEM23" s="431"/>
      <c r="BEN23" s="431"/>
      <c r="BEO23" s="431"/>
      <c r="BEP23" s="431"/>
      <c r="BEQ23" s="431"/>
      <c r="BER23" s="431"/>
      <c r="BES23" s="431"/>
      <c r="BET23" s="431"/>
      <c r="BEU23" s="431"/>
      <c r="BEV23" s="431"/>
      <c r="BEW23" s="431"/>
      <c r="BEX23" s="431"/>
      <c r="BEY23" s="431"/>
      <c r="BEZ23" s="431"/>
      <c r="BFA23" s="431"/>
      <c r="BFB23" s="431"/>
      <c r="BFC23" s="431"/>
      <c r="BFD23" s="431"/>
      <c r="BFE23" s="431"/>
      <c r="BFF23" s="431"/>
      <c r="BFG23" s="431"/>
      <c r="BFH23" s="431"/>
      <c r="BFI23" s="431"/>
      <c r="BFJ23" s="431"/>
      <c r="BFK23" s="431"/>
      <c r="BFL23" s="431"/>
      <c r="BFM23" s="431"/>
      <c r="BFN23" s="431"/>
      <c r="BFO23" s="431"/>
      <c r="BFP23" s="431"/>
      <c r="BFQ23" s="431"/>
      <c r="BFR23" s="431"/>
      <c r="BFS23" s="431"/>
      <c r="BFT23" s="431"/>
      <c r="BFU23" s="431"/>
      <c r="BFV23" s="431"/>
      <c r="BFW23" s="431"/>
      <c r="BFX23" s="431"/>
      <c r="BFY23" s="431"/>
      <c r="BFZ23" s="431"/>
      <c r="BGA23" s="431"/>
      <c r="BGB23" s="431"/>
      <c r="BGC23" s="431"/>
      <c r="BGD23" s="431"/>
      <c r="BGE23" s="431"/>
      <c r="BGF23" s="431"/>
      <c r="BGG23" s="431"/>
      <c r="BGH23" s="431"/>
      <c r="BGI23" s="431"/>
      <c r="BGJ23" s="431"/>
      <c r="BGK23" s="431"/>
      <c r="BGL23" s="431"/>
      <c r="BGM23" s="431"/>
      <c r="BGN23" s="431"/>
      <c r="BGO23" s="431"/>
      <c r="BGP23" s="431"/>
      <c r="BGQ23" s="431"/>
      <c r="BGR23" s="431"/>
      <c r="BGS23" s="431"/>
      <c r="BGT23" s="431"/>
      <c r="BGU23" s="431"/>
      <c r="BGV23" s="431"/>
      <c r="BGW23" s="431"/>
      <c r="BGX23" s="431"/>
      <c r="BGY23" s="431"/>
      <c r="BGZ23" s="431"/>
      <c r="BHA23" s="431"/>
      <c r="BHB23" s="431"/>
      <c r="BHC23" s="431"/>
      <c r="BHD23" s="431"/>
      <c r="BHE23" s="431"/>
      <c r="BHF23" s="431"/>
      <c r="BHG23" s="431"/>
      <c r="BHH23" s="431"/>
      <c r="BHI23" s="431"/>
      <c r="BHJ23" s="431"/>
      <c r="BHK23" s="431"/>
      <c r="BHL23" s="431"/>
      <c r="BHM23" s="431"/>
      <c r="BHN23" s="431"/>
      <c r="BHO23" s="431"/>
      <c r="BHP23" s="431"/>
      <c r="BHQ23" s="431"/>
      <c r="BHR23" s="431"/>
      <c r="BHS23" s="431"/>
      <c r="BHT23" s="431"/>
      <c r="BHU23" s="431"/>
      <c r="BHV23" s="431"/>
      <c r="BHW23" s="431"/>
      <c r="BHX23" s="431"/>
      <c r="BHY23" s="431"/>
      <c r="BHZ23" s="431"/>
      <c r="BIA23" s="431"/>
      <c r="BIB23" s="431"/>
      <c r="BIC23" s="431"/>
      <c r="BID23" s="431"/>
      <c r="BIE23" s="431"/>
      <c r="BIF23" s="431"/>
      <c r="BIG23" s="431"/>
      <c r="BIH23" s="431"/>
      <c r="BII23" s="431"/>
      <c r="BIJ23" s="431"/>
      <c r="BIK23" s="431"/>
      <c r="BIL23" s="431"/>
      <c r="BIM23" s="431"/>
      <c r="BIN23" s="431"/>
      <c r="BIO23" s="431"/>
      <c r="BIP23" s="431"/>
      <c r="BIQ23" s="431"/>
      <c r="BIR23" s="431"/>
      <c r="BIS23" s="431"/>
      <c r="BIT23" s="431"/>
      <c r="BIU23" s="431"/>
      <c r="BIV23" s="431"/>
      <c r="BIW23" s="431"/>
      <c r="BIX23" s="431"/>
      <c r="BIY23" s="431"/>
      <c r="BIZ23" s="431"/>
      <c r="BJA23" s="431"/>
      <c r="BJB23" s="431"/>
      <c r="BJC23" s="431"/>
      <c r="BJD23" s="431"/>
      <c r="BJE23" s="431"/>
      <c r="BJF23" s="431"/>
      <c r="BJG23" s="431"/>
      <c r="BJH23" s="431"/>
      <c r="BJI23" s="431"/>
      <c r="BJJ23" s="431"/>
      <c r="BJK23" s="431"/>
      <c r="BJL23" s="431"/>
      <c r="BJM23" s="431"/>
      <c r="BJN23" s="431"/>
      <c r="BJO23" s="431"/>
      <c r="BJP23" s="431"/>
      <c r="BJQ23" s="431"/>
      <c r="BJR23" s="431"/>
      <c r="BJS23" s="431"/>
      <c r="BJT23" s="431"/>
      <c r="BJU23" s="431"/>
      <c r="BJV23" s="431"/>
      <c r="BJW23" s="431"/>
      <c r="BJX23" s="431"/>
      <c r="BJY23" s="431"/>
      <c r="BJZ23" s="431"/>
      <c r="BKA23" s="431"/>
      <c r="BKB23" s="431"/>
      <c r="BKC23" s="431"/>
      <c r="BKD23" s="431"/>
      <c r="BKE23" s="431"/>
      <c r="BKF23" s="431"/>
      <c r="BKG23" s="431"/>
      <c r="BKH23" s="431"/>
      <c r="BKI23" s="431"/>
      <c r="BKJ23" s="431"/>
      <c r="BKK23" s="431"/>
      <c r="BKL23" s="431"/>
      <c r="BKM23" s="431"/>
      <c r="BKN23" s="431"/>
      <c r="BKO23" s="431"/>
      <c r="BKP23" s="431"/>
      <c r="BKQ23" s="431"/>
      <c r="BKR23" s="431"/>
      <c r="BKS23" s="431"/>
      <c r="BKT23" s="431"/>
      <c r="BKU23" s="431"/>
      <c r="BKV23" s="431"/>
      <c r="BKW23" s="431"/>
      <c r="BKX23" s="431"/>
      <c r="BKY23" s="431"/>
      <c r="BKZ23" s="431"/>
      <c r="BLA23" s="431"/>
      <c r="BLB23" s="431"/>
      <c r="BLC23" s="431"/>
      <c r="BLD23" s="431"/>
      <c r="BLE23" s="431"/>
      <c r="BLF23" s="431"/>
      <c r="BLG23" s="431"/>
      <c r="BLH23" s="431"/>
      <c r="BLI23" s="431"/>
      <c r="BLJ23" s="431"/>
      <c r="BLK23" s="431"/>
      <c r="BLL23" s="431"/>
      <c r="BLM23" s="431"/>
      <c r="BLN23" s="431"/>
      <c r="BLO23" s="431"/>
      <c r="BLP23" s="431"/>
      <c r="BLQ23" s="431"/>
      <c r="BLR23" s="431"/>
      <c r="BLS23" s="431"/>
      <c r="BLT23" s="431"/>
      <c r="BLU23" s="431"/>
      <c r="BLV23" s="431"/>
      <c r="BLW23" s="431"/>
      <c r="BLX23" s="431"/>
      <c r="BLY23" s="431"/>
      <c r="BLZ23" s="431"/>
      <c r="BMA23" s="431"/>
      <c r="BMB23" s="431"/>
      <c r="BMC23" s="431"/>
      <c r="BMD23" s="431"/>
      <c r="BME23" s="431"/>
      <c r="BMF23" s="431"/>
      <c r="BMG23" s="431"/>
      <c r="BMH23" s="431"/>
      <c r="BMI23" s="431"/>
      <c r="BMJ23" s="431"/>
      <c r="BMK23" s="431"/>
      <c r="BML23" s="431"/>
      <c r="BMM23" s="431"/>
      <c r="BMN23" s="431"/>
      <c r="BMO23" s="431"/>
      <c r="BMP23" s="431"/>
      <c r="BMQ23" s="431"/>
      <c r="BMR23" s="431"/>
      <c r="BMS23" s="431"/>
      <c r="BMT23" s="431"/>
      <c r="BMU23" s="431"/>
      <c r="BMV23" s="431"/>
      <c r="BMW23" s="431"/>
      <c r="BMX23" s="431"/>
      <c r="BMY23" s="431"/>
      <c r="BMZ23" s="431"/>
      <c r="BNA23" s="431"/>
      <c r="BNB23" s="431"/>
      <c r="BNC23" s="431"/>
      <c r="BND23" s="431"/>
      <c r="BNE23" s="431"/>
      <c r="BNF23" s="431"/>
      <c r="BNG23" s="431"/>
      <c r="BNH23" s="431"/>
      <c r="BNI23" s="431"/>
      <c r="BNJ23" s="431"/>
      <c r="BNK23" s="431"/>
      <c r="BNL23" s="431"/>
      <c r="BNM23" s="431"/>
      <c r="BNN23" s="431"/>
      <c r="BNO23" s="431"/>
      <c r="BNP23" s="431"/>
      <c r="BNQ23" s="431"/>
      <c r="BNR23" s="431"/>
      <c r="BNS23" s="431"/>
      <c r="BNT23" s="431"/>
      <c r="BNU23" s="431"/>
      <c r="BNV23" s="431"/>
      <c r="BNW23" s="431"/>
      <c r="BNX23" s="431"/>
      <c r="BNY23" s="431"/>
      <c r="BNZ23" s="431"/>
      <c r="BOA23" s="431"/>
      <c r="BOB23" s="431"/>
      <c r="BOC23" s="431"/>
      <c r="BOD23" s="431"/>
      <c r="BOE23" s="431"/>
      <c r="BOF23" s="431"/>
      <c r="BOG23" s="431"/>
      <c r="BOH23" s="431"/>
      <c r="BOI23" s="431"/>
      <c r="BOJ23" s="431"/>
      <c r="BOK23" s="431"/>
      <c r="BOL23" s="431"/>
      <c r="BOM23" s="431"/>
      <c r="BON23" s="431"/>
      <c r="BOO23" s="431"/>
      <c r="BOP23" s="431"/>
      <c r="BOQ23" s="431"/>
      <c r="BOR23" s="431"/>
      <c r="BOS23" s="431"/>
      <c r="BOT23" s="431"/>
      <c r="BOU23" s="431"/>
      <c r="BOV23" s="431"/>
      <c r="BOW23" s="431"/>
      <c r="BOX23" s="431"/>
      <c r="BOY23" s="431"/>
      <c r="BOZ23" s="431"/>
      <c r="BPA23" s="431"/>
      <c r="BPB23" s="431"/>
      <c r="BPC23" s="431"/>
      <c r="BPD23" s="431"/>
      <c r="BPE23" s="431"/>
      <c r="BPF23" s="431"/>
      <c r="BPG23" s="431"/>
      <c r="BPH23" s="431"/>
      <c r="BPI23" s="431"/>
      <c r="BPJ23" s="431"/>
      <c r="BPK23" s="431"/>
      <c r="BPL23" s="431"/>
      <c r="BPM23" s="431"/>
      <c r="BPN23" s="431"/>
      <c r="BPO23" s="431"/>
      <c r="BPP23" s="431"/>
      <c r="BPQ23" s="431"/>
      <c r="BPR23" s="431"/>
      <c r="BPS23" s="431"/>
      <c r="BPT23" s="431"/>
      <c r="BPU23" s="431"/>
      <c r="BPV23" s="431"/>
      <c r="BPW23" s="431"/>
      <c r="BPX23" s="431"/>
      <c r="BPY23" s="431"/>
      <c r="BPZ23" s="431"/>
      <c r="BQA23" s="431"/>
      <c r="BQB23" s="431"/>
      <c r="BQC23" s="431"/>
      <c r="BQD23" s="431"/>
      <c r="BQE23" s="431"/>
      <c r="BQF23" s="431"/>
      <c r="BQG23" s="431"/>
      <c r="BQH23" s="431"/>
      <c r="BQI23" s="431"/>
      <c r="BQJ23" s="431"/>
      <c r="BQK23" s="431"/>
      <c r="BQL23" s="431"/>
      <c r="BQM23" s="431"/>
      <c r="BQN23" s="431"/>
      <c r="BQO23" s="431"/>
      <c r="BQP23" s="431"/>
      <c r="BQQ23" s="431"/>
      <c r="BQR23" s="431"/>
      <c r="BQS23" s="431"/>
      <c r="BQT23" s="431"/>
      <c r="BQU23" s="431"/>
      <c r="BQV23" s="431"/>
      <c r="BQW23" s="431"/>
      <c r="BQX23" s="431"/>
      <c r="BQY23" s="431"/>
      <c r="BQZ23" s="431"/>
      <c r="BRA23" s="431"/>
      <c r="BRB23" s="431"/>
      <c r="BRC23" s="431"/>
      <c r="BRD23" s="431"/>
      <c r="BRE23" s="431"/>
      <c r="BRF23" s="431"/>
      <c r="BRG23" s="431"/>
      <c r="BRH23" s="431"/>
      <c r="BRI23" s="431"/>
      <c r="BRJ23" s="431"/>
      <c r="BRK23" s="431"/>
      <c r="BRL23" s="431"/>
      <c r="BRM23" s="431"/>
      <c r="BRN23" s="431"/>
      <c r="BRO23" s="431"/>
      <c r="BRP23" s="431"/>
      <c r="BRQ23" s="431"/>
      <c r="BRR23" s="431"/>
      <c r="BRS23" s="431"/>
      <c r="BRT23" s="431"/>
      <c r="BRU23" s="431"/>
    </row>
    <row r="24" spans="1:1841" s="434" customFormat="1" ht="78" hidden="1" customHeight="1" x14ac:dyDescent="0.3">
      <c r="A24" s="797"/>
      <c r="B24" s="444" t="s">
        <v>795</v>
      </c>
      <c r="C24" s="456">
        <f>SUM(C22:C23)</f>
        <v>63.17</v>
      </c>
      <c r="D24" s="456">
        <f t="shared" ref="D24:L24" si="20">SUM(D22:D23)</f>
        <v>63.17</v>
      </c>
      <c r="E24" s="456">
        <f t="shared" si="20"/>
        <v>61.83</v>
      </c>
      <c r="F24" s="456">
        <f t="shared" si="20"/>
        <v>0</v>
      </c>
      <c r="G24" s="456">
        <f t="shared" si="20"/>
        <v>0</v>
      </c>
      <c r="H24" s="456">
        <f t="shared" si="20"/>
        <v>0</v>
      </c>
      <c r="I24" s="456">
        <f t="shared" si="20"/>
        <v>0</v>
      </c>
      <c r="J24" s="456">
        <f t="shared" si="20"/>
        <v>0</v>
      </c>
      <c r="K24" s="456">
        <f t="shared" si="20"/>
        <v>125</v>
      </c>
      <c r="L24" s="456">
        <f t="shared" si="20"/>
        <v>63.17</v>
      </c>
      <c r="M24" s="441"/>
      <c r="N24" s="441"/>
      <c r="O24" s="433"/>
      <c r="P24" s="433"/>
      <c r="Q24" s="429"/>
      <c r="R24" s="429"/>
      <c r="S24" s="429"/>
      <c r="T24" s="429"/>
      <c r="U24" s="429"/>
      <c r="V24" s="429"/>
      <c r="W24" s="429"/>
      <c r="X24" s="446"/>
      <c r="Y24" s="429"/>
      <c r="Z24" s="429"/>
      <c r="AA24" s="430"/>
      <c r="AB24" s="486"/>
      <c r="AC24" s="486"/>
      <c r="AD24" s="527"/>
      <c r="AE24" s="527"/>
      <c r="AF24" s="527"/>
      <c r="AG24" s="527"/>
      <c r="AH24" s="431"/>
      <c r="AI24" s="431"/>
      <c r="AJ24" s="431"/>
      <c r="AK24" s="431"/>
      <c r="AL24" s="431"/>
      <c r="AM24" s="431"/>
      <c r="AN24" s="431"/>
      <c r="AO24" s="431"/>
      <c r="AP24" s="431"/>
      <c r="AQ24" s="431"/>
      <c r="AR24" s="431"/>
      <c r="AS24" s="431"/>
      <c r="AT24" s="431"/>
      <c r="AU24" s="431"/>
      <c r="AV24" s="431"/>
      <c r="AW24" s="431"/>
      <c r="AX24" s="431"/>
      <c r="AY24" s="431"/>
      <c r="AZ24" s="431"/>
      <c r="BA24" s="431"/>
      <c r="BB24" s="431"/>
      <c r="BC24" s="431"/>
      <c r="BD24" s="431"/>
      <c r="BE24" s="431"/>
      <c r="BF24" s="431"/>
      <c r="BG24" s="431"/>
      <c r="BH24" s="431"/>
      <c r="BI24" s="431"/>
      <c r="BJ24" s="431"/>
      <c r="BK24" s="431"/>
      <c r="BL24" s="431"/>
      <c r="BM24" s="431"/>
      <c r="BN24" s="431"/>
      <c r="BO24" s="431"/>
      <c r="BP24" s="431"/>
      <c r="BQ24" s="431"/>
      <c r="BR24" s="431"/>
      <c r="BS24" s="431"/>
      <c r="BT24" s="431"/>
      <c r="BU24" s="431"/>
      <c r="BV24" s="431"/>
      <c r="BW24" s="431"/>
      <c r="BX24" s="431"/>
      <c r="BY24" s="431"/>
      <c r="BZ24" s="431"/>
      <c r="CA24" s="431"/>
      <c r="CB24" s="431"/>
      <c r="CC24" s="431"/>
      <c r="CD24" s="431"/>
      <c r="CE24" s="431"/>
      <c r="CF24" s="431"/>
      <c r="CG24" s="431"/>
      <c r="CH24" s="431"/>
      <c r="CI24" s="431"/>
      <c r="CJ24" s="431"/>
      <c r="CK24" s="431"/>
      <c r="CL24" s="431"/>
      <c r="CM24" s="431"/>
      <c r="CN24" s="431"/>
      <c r="CO24" s="431"/>
      <c r="CP24" s="431"/>
      <c r="CQ24" s="431"/>
      <c r="CR24" s="431"/>
      <c r="CS24" s="431"/>
      <c r="CT24" s="431"/>
      <c r="CU24" s="431"/>
      <c r="CV24" s="431"/>
      <c r="CW24" s="431"/>
      <c r="CX24" s="431"/>
      <c r="CY24" s="431"/>
      <c r="CZ24" s="431"/>
      <c r="DA24" s="431"/>
      <c r="DB24" s="431"/>
      <c r="DC24" s="431"/>
      <c r="DD24" s="431"/>
      <c r="DE24" s="431"/>
      <c r="DF24" s="431"/>
      <c r="DG24" s="431"/>
      <c r="DH24" s="431"/>
      <c r="DI24" s="431"/>
      <c r="DJ24" s="431"/>
      <c r="DK24" s="431"/>
      <c r="DL24" s="431"/>
      <c r="DM24" s="431"/>
      <c r="DN24" s="431"/>
      <c r="DO24" s="431"/>
      <c r="DP24" s="431"/>
      <c r="DQ24" s="431"/>
      <c r="DR24" s="431"/>
      <c r="DS24" s="431"/>
      <c r="DT24" s="431"/>
      <c r="DU24" s="431"/>
      <c r="DV24" s="431"/>
      <c r="DW24" s="431"/>
      <c r="DX24" s="431"/>
      <c r="DY24" s="431"/>
      <c r="DZ24" s="431"/>
      <c r="EA24" s="431"/>
      <c r="EB24" s="431"/>
      <c r="EC24" s="431"/>
      <c r="ED24" s="431"/>
      <c r="EE24" s="431"/>
      <c r="EF24" s="431"/>
      <c r="EG24" s="431"/>
      <c r="EH24" s="431"/>
      <c r="EI24" s="431"/>
      <c r="EJ24" s="431"/>
      <c r="EK24" s="431"/>
      <c r="EL24" s="431"/>
      <c r="EM24" s="431"/>
      <c r="EN24" s="431"/>
      <c r="EO24" s="431"/>
      <c r="EP24" s="431"/>
      <c r="EQ24" s="431"/>
      <c r="ER24" s="431"/>
      <c r="ES24" s="431"/>
      <c r="ET24" s="431"/>
      <c r="EU24" s="431"/>
      <c r="EV24" s="431"/>
      <c r="EW24" s="431"/>
      <c r="EX24" s="431"/>
      <c r="EY24" s="431"/>
      <c r="EZ24" s="431"/>
      <c r="FA24" s="431"/>
      <c r="FB24" s="431"/>
      <c r="FC24" s="431"/>
      <c r="FD24" s="431"/>
      <c r="FE24" s="431"/>
      <c r="FF24" s="431"/>
      <c r="FG24" s="431"/>
      <c r="FH24" s="431"/>
      <c r="FI24" s="431"/>
      <c r="FJ24" s="431"/>
      <c r="FK24" s="431"/>
      <c r="FL24" s="431"/>
      <c r="FM24" s="431"/>
      <c r="FN24" s="431"/>
      <c r="FO24" s="431"/>
      <c r="FP24" s="431"/>
      <c r="FQ24" s="431"/>
      <c r="FR24" s="431"/>
      <c r="FS24" s="431"/>
      <c r="FT24" s="431"/>
      <c r="FU24" s="431"/>
      <c r="FV24" s="431"/>
      <c r="FW24" s="431"/>
      <c r="FX24" s="431"/>
      <c r="FY24" s="431"/>
      <c r="FZ24" s="431"/>
      <c r="GA24" s="431"/>
      <c r="GB24" s="431"/>
      <c r="GC24" s="431"/>
      <c r="GD24" s="431"/>
      <c r="GE24" s="431"/>
      <c r="GF24" s="431"/>
      <c r="GG24" s="431"/>
      <c r="GH24" s="431"/>
      <c r="GI24" s="431"/>
      <c r="GJ24" s="431"/>
      <c r="GK24" s="431"/>
      <c r="GL24" s="431"/>
      <c r="GM24" s="431"/>
      <c r="GN24" s="431"/>
      <c r="GO24" s="431"/>
      <c r="GP24" s="431"/>
      <c r="GQ24" s="431"/>
      <c r="GR24" s="431"/>
      <c r="GS24" s="431"/>
      <c r="GT24" s="431"/>
      <c r="GU24" s="431"/>
      <c r="GV24" s="431"/>
      <c r="GW24" s="431"/>
      <c r="GX24" s="431"/>
      <c r="GY24" s="431"/>
      <c r="GZ24" s="431"/>
      <c r="HA24" s="431"/>
      <c r="HB24" s="431"/>
      <c r="HC24" s="431"/>
      <c r="HD24" s="431"/>
      <c r="HE24" s="431"/>
      <c r="HF24" s="431"/>
      <c r="HG24" s="431"/>
      <c r="HH24" s="431"/>
      <c r="HI24" s="431"/>
      <c r="HJ24" s="431"/>
      <c r="HK24" s="431"/>
      <c r="HL24" s="431"/>
      <c r="HM24" s="431"/>
      <c r="HN24" s="431"/>
      <c r="HO24" s="431"/>
      <c r="HP24" s="431"/>
      <c r="HQ24" s="431"/>
      <c r="HR24" s="431"/>
      <c r="HS24" s="431"/>
      <c r="HT24" s="431"/>
      <c r="HU24" s="431"/>
      <c r="HV24" s="431"/>
      <c r="HW24" s="431"/>
      <c r="HX24" s="431"/>
      <c r="HY24" s="431"/>
      <c r="HZ24" s="431"/>
      <c r="IA24" s="431"/>
      <c r="IB24" s="431"/>
      <c r="IC24" s="431"/>
      <c r="ID24" s="431"/>
      <c r="IE24" s="431"/>
      <c r="IF24" s="431"/>
      <c r="IG24" s="431"/>
      <c r="IH24" s="431"/>
      <c r="II24" s="431"/>
      <c r="IJ24" s="431"/>
      <c r="IK24" s="431"/>
      <c r="IL24" s="431"/>
      <c r="IM24" s="431"/>
      <c r="IN24" s="431"/>
      <c r="IO24" s="431"/>
      <c r="IP24" s="431"/>
      <c r="IQ24" s="431"/>
      <c r="IR24" s="431"/>
      <c r="IS24" s="431"/>
      <c r="IT24" s="431"/>
      <c r="IU24" s="431"/>
      <c r="IV24" s="431"/>
      <c r="IW24" s="431"/>
      <c r="IX24" s="431"/>
      <c r="IY24" s="431"/>
      <c r="IZ24" s="431"/>
      <c r="JA24" s="431"/>
      <c r="JB24" s="431"/>
      <c r="JC24" s="431"/>
      <c r="JD24" s="431"/>
      <c r="JE24" s="431"/>
      <c r="JF24" s="431"/>
      <c r="JG24" s="431"/>
      <c r="JH24" s="431"/>
      <c r="JI24" s="431"/>
      <c r="JJ24" s="431"/>
      <c r="JK24" s="431"/>
      <c r="JL24" s="431"/>
      <c r="JM24" s="431"/>
      <c r="JN24" s="431"/>
      <c r="JO24" s="431"/>
      <c r="JP24" s="431"/>
      <c r="JQ24" s="431"/>
      <c r="JR24" s="431"/>
      <c r="JS24" s="431"/>
      <c r="JT24" s="431"/>
      <c r="JU24" s="431"/>
      <c r="JV24" s="431"/>
      <c r="JW24" s="431"/>
      <c r="JX24" s="431"/>
      <c r="JY24" s="431"/>
      <c r="JZ24" s="431"/>
      <c r="KA24" s="431"/>
      <c r="KB24" s="431"/>
      <c r="KC24" s="431"/>
      <c r="KD24" s="431"/>
      <c r="KE24" s="431"/>
      <c r="KF24" s="431"/>
      <c r="KG24" s="431"/>
      <c r="KH24" s="431"/>
      <c r="KI24" s="431"/>
      <c r="KJ24" s="431"/>
      <c r="KK24" s="431"/>
      <c r="KL24" s="431"/>
      <c r="KM24" s="431"/>
      <c r="KN24" s="431"/>
      <c r="KO24" s="431"/>
      <c r="KP24" s="431"/>
      <c r="KQ24" s="431"/>
      <c r="KR24" s="431"/>
      <c r="KS24" s="431"/>
      <c r="KT24" s="431"/>
      <c r="KU24" s="431"/>
      <c r="KV24" s="431"/>
      <c r="KW24" s="431"/>
      <c r="KX24" s="431"/>
      <c r="KY24" s="431"/>
      <c r="KZ24" s="431"/>
      <c r="LA24" s="431"/>
      <c r="LB24" s="431"/>
      <c r="LC24" s="431"/>
      <c r="LD24" s="431"/>
      <c r="LE24" s="431"/>
      <c r="LF24" s="431"/>
      <c r="LG24" s="431"/>
      <c r="LH24" s="431"/>
      <c r="LI24" s="431"/>
      <c r="LJ24" s="431"/>
      <c r="LK24" s="431"/>
      <c r="LL24" s="431"/>
      <c r="LM24" s="431"/>
      <c r="LN24" s="431"/>
      <c r="LO24" s="431"/>
      <c r="LP24" s="431"/>
      <c r="LQ24" s="431"/>
      <c r="LR24" s="431"/>
      <c r="LS24" s="431"/>
      <c r="LT24" s="431"/>
      <c r="LU24" s="431"/>
      <c r="LV24" s="431"/>
      <c r="LW24" s="431"/>
      <c r="LX24" s="431"/>
      <c r="LY24" s="431"/>
      <c r="LZ24" s="431"/>
      <c r="MA24" s="431"/>
      <c r="MB24" s="431"/>
      <c r="MC24" s="431"/>
      <c r="MD24" s="431"/>
      <c r="ME24" s="431"/>
      <c r="MF24" s="431"/>
      <c r="MG24" s="431"/>
      <c r="MH24" s="431"/>
      <c r="MI24" s="431"/>
      <c r="MJ24" s="431"/>
      <c r="MK24" s="431"/>
      <c r="ML24" s="431"/>
      <c r="MM24" s="431"/>
      <c r="MN24" s="431"/>
      <c r="MO24" s="431"/>
      <c r="MP24" s="431"/>
      <c r="MQ24" s="431"/>
      <c r="MR24" s="431"/>
      <c r="MS24" s="431"/>
      <c r="MT24" s="431"/>
      <c r="MU24" s="431"/>
      <c r="MV24" s="431"/>
      <c r="MW24" s="431"/>
      <c r="MX24" s="431"/>
      <c r="MY24" s="431"/>
      <c r="MZ24" s="431"/>
      <c r="NA24" s="431"/>
      <c r="NB24" s="431"/>
      <c r="NC24" s="431"/>
      <c r="ND24" s="431"/>
      <c r="NE24" s="431"/>
      <c r="NF24" s="431"/>
      <c r="NG24" s="431"/>
      <c r="NH24" s="431"/>
      <c r="NI24" s="431"/>
      <c r="NJ24" s="431"/>
      <c r="NK24" s="431"/>
      <c r="NL24" s="431"/>
      <c r="NM24" s="431"/>
      <c r="NN24" s="431"/>
      <c r="NO24" s="431"/>
      <c r="NP24" s="431"/>
      <c r="NQ24" s="431"/>
      <c r="NR24" s="431"/>
      <c r="NS24" s="431"/>
      <c r="NT24" s="431"/>
      <c r="NU24" s="431"/>
      <c r="NV24" s="431"/>
      <c r="NW24" s="431"/>
      <c r="NX24" s="431"/>
      <c r="NY24" s="431"/>
      <c r="NZ24" s="431"/>
      <c r="OA24" s="431"/>
      <c r="OB24" s="431"/>
      <c r="OC24" s="431"/>
      <c r="OD24" s="431"/>
      <c r="OE24" s="431"/>
      <c r="OF24" s="431"/>
      <c r="OG24" s="431"/>
      <c r="OH24" s="431"/>
      <c r="OI24" s="431"/>
      <c r="OJ24" s="431"/>
      <c r="OK24" s="431"/>
      <c r="OL24" s="431"/>
      <c r="OM24" s="431"/>
      <c r="ON24" s="431"/>
      <c r="OO24" s="431"/>
      <c r="OP24" s="431"/>
      <c r="OQ24" s="431"/>
      <c r="OR24" s="431"/>
      <c r="OS24" s="431"/>
      <c r="OT24" s="431"/>
      <c r="OU24" s="431"/>
      <c r="OV24" s="431"/>
      <c r="OW24" s="431"/>
      <c r="OX24" s="431"/>
      <c r="OY24" s="431"/>
      <c r="OZ24" s="431"/>
      <c r="PA24" s="431"/>
      <c r="PB24" s="431"/>
      <c r="PC24" s="431"/>
      <c r="PD24" s="431"/>
      <c r="PE24" s="431"/>
      <c r="PF24" s="431"/>
      <c r="PG24" s="431"/>
      <c r="PH24" s="431"/>
      <c r="PI24" s="431"/>
      <c r="PJ24" s="431"/>
      <c r="PK24" s="431"/>
      <c r="PL24" s="431"/>
      <c r="PM24" s="431"/>
      <c r="PN24" s="431"/>
      <c r="PO24" s="431"/>
      <c r="PP24" s="431"/>
      <c r="PQ24" s="431"/>
      <c r="PR24" s="431"/>
      <c r="PS24" s="431"/>
      <c r="PT24" s="431"/>
      <c r="PU24" s="431"/>
      <c r="PV24" s="431"/>
      <c r="PW24" s="431"/>
      <c r="PX24" s="431"/>
      <c r="PY24" s="431"/>
      <c r="PZ24" s="431"/>
      <c r="QA24" s="431"/>
      <c r="QB24" s="431"/>
      <c r="QC24" s="431"/>
      <c r="QD24" s="431"/>
      <c r="QE24" s="431"/>
      <c r="QF24" s="431"/>
      <c r="QG24" s="431"/>
      <c r="QH24" s="431"/>
      <c r="QI24" s="431"/>
      <c r="QJ24" s="431"/>
      <c r="QK24" s="431"/>
      <c r="QL24" s="431"/>
      <c r="QM24" s="431"/>
      <c r="QN24" s="431"/>
      <c r="QO24" s="431"/>
      <c r="QP24" s="431"/>
      <c r="QQ24" s="431"/>
      <c r="QR24" s="431"/>
      <c r="QS24" s="431"/>
      <c r="QT24" s="431"/>
      <c r="QU24" s="431"/>
      <c r="QV24" s="431"/>
      <c r="QW24" s="431"/>
      <c r="QX24" s="431"/>
      <c r="QY24" s="431"/>
      <c r="QZ24" s="431"/>
      <c r="RA24" s="431"/>
      <c r="RB24" s="431"/>
      <c r="RC24" s="431"/>
      <c r="RD24" s="431"/>
      <c r="RE24" s="431"/>
      <c r="RF24" s="431"/>
      <c r="RG24" s="431"/>
      <c r="RH24" s="431"/>
      <c r="RI24" s="431"/>
      <c r="RJ24" s="431"/>
      <c r="RK24" s="431"/>
      <c r="RL24" s="431"/>
      <c r="RM24" s="431"/>
      <c r="RN24" s="431"/>
      <c r="RO24" s="431"/>
      <c r="RP24" s="431"/>
      <c r="RQ24" s="431"/>
      <c r="RR24" s="431"/>
      <c r="RS24" s="431"/>
      <c r="RT24" s="431"/>
      <c r="RU24" s="431"/>
      <c r="RV24" s="431"/>
      <c r="RW24" s="431"/>
      <c r="RX24" s="431"/>
      <c r="RY24" s="431"/>
      <c r="RZ24" s="431"/>
      <c r="SA24" s="431"/>
      <c r="SB24" s="431"/>
      <c r="SC24" s="431"/>
      <c r="SD24" s="431"/>
      <c r="SE24" s="431"/>
      <c r="SF24" s="431"/>
      <c r="SG24" s="431"/>
      <c r="SH24" s="431"/>
      <c r="SI24" s="431"/>
      <c r="SJ24" s="431"/>
      <c r="SK24" s="431"/>
      <c r="SL24" s="431"/>
      <c r="SM24" s="431"/>
      <c r="SN24" s="431"/>
      <c r="SO24" s="431"/>
      <c r="SP24" s="431"/>
      <c r="SQ24" s="431"/>
      <c r="SR24" s="431"/>
      <c r="SS24" s="431"/>
      <c r="ST24" s="431"/>
      <c r="SU24" s="431"/>
      <c r="SV24" s="431"/>
      <c r="SW24" s="431"/>
      <c r="SX24" s="431"/>
      <c r="SY24" s="431"/>
      <c r="SZ24" s="431"/>
      <c r="TA24" s="431"/>
      <c r="TB24" s="431"/>
      <c r="TC24" s="431"/>
      <c r="TD24" s="431"/>
      <c r="TE24" s="431"/>
      <c r="TF24" s="431"/>
      <c r="TG24" s="431"/>
      <c r="TH24" s="431"/>
      <c r="TI24" s="431"/>
      <c r="TJ24" s="431"/>
      <c r="TK24" s="431"/>
      <c r="TL24" s="431"/>
      <c r="TM24" s="431"/>
      <c r="TN24" s="431"/>
      <c r="TO24" s="431"/>
      <c r="TP24" s="431"/>
      <c r="TQ24" s="431"/>
      <c r="TR24" s="431"/>
      <c r="TS24" s="431"/>
      <c r="TT24" s="431"/>
      <c r="TU24" s="431"/>
      <c r="TV24" s="431"/>
      <c r="TW24" s="431"/>
      <c r="TX24" s="431"/>
      <c r="TY24" s="431"/>
      <c r="TZ24" s="431"/>
      <c r="UA24" s="431"/>
      <c r="UB24" s="431"/>
      <c r="UC24" s="431"/>
      <c r="UD24" s="431"/>
      <c r="UE24" s="431"/>
      <c r="UF24" s="431"/>
      <c r="UG24" s="431"/>
      <c r="UH24" s="431"/>
      <c r="UI24" s="431"/>
      <c r="UJ24" s="431"/>
      <c r="UK24" s="431"/>
      <c r="UL24" s="431"/>
      <c r="UM24" s="431"/>
      <c r="UN24" s="431"/>
      <c r="UO24" s="431"/>
      <c r="UP24" s="431"/>
      <c r="UQ24" s="431"/>
      <c r="UR24" s="431"/>
      <c r="US24" s="431"/>
      <c r="UT24" s="431"/>
      <c r="UU24" s="431"/>
      <c r="UV24" s="431"/>
      <c r="UW24" s="431"/>
      <c r="UX24" s="431"/>
      <c r="UY24" s="431"/>
      <c r="UZ24" s="431"/>
      <c r="VA24" s="431"/>
      <c r="VB24" s="431"/>
      <c r="VC24" s="431"/>
      <c r="VD24" s="431"/>
      <c r="VE24" s="431"/>
      <c r="VF24" s="431"/>
      <c r="VG24" s="431"/>
      <c r="VH24" s="431"/>
      <c r="VI24" s="431"/>
      <c r="VJ24" s="431"/>
      <c r="VK24" s="431"/>
      <c r="VL24" s="431"/>
      <c r="VM24" s="431"/>
      <c r="VN24" s="431"/>
      <c r="VO24" s="431"/>
      <c r="VP24" s="431"/>
      <c r="VQ24" s="431"/>
      <c r="VR24" s="431"/>
      <c r="VS24" s="431"/>
      <c r="VT24" s="431"/>
      <c r="VU24" s="431"/>
      <c r="VV24" s="431"/>
      <c r="VW24" s="431"/>
      <c r="VX24" s="431"/>
      <c r="VY24" s="431"/>
      <c r="VZ24" s="431"/>
      <c r="WA24" s="431"/>
      <c r="WB24" s="431"/>
      <c r="WC24" s="431"/>
      <c r="WD24" s="431"/>
      <c r="WE24" s="431"/>
      <c r="WF24" s="431"/>
      <c r="WG24" s="431"/>
      <c r="WH24" s="431"/>
      <c r="WI24" s="431"/>
      <c r="WJ24" s="431"/>
      <c r="WK24" s="431"/>
      <c r="WL24" s="431"/>
      <c r="WM24" s="431"/>
      <c r="WN24" s="431"/>
      <c r="WO24" s="431"/>
      <c r="WP24" s="431"/>
      <c r="WQ24" s="431"/>
      <c r="WR24" s="431"/>
      <c r="WS24" s="431"/>
      <c r="WT24" s="431"/>
      <c r="WU24" s="431"/>
      <c r="WV24" s="431"/>
      <c r="WW24" s="431"/>
      <c r="WX24" s="431"/>
      <c r="WY24" s="431"/>
      <c r="WZ24" s="431"/>
      <c r="XA24" s="431"/>
      <c r="XB24" s="431"/>
      <c r="XC24" s="431"/>
      <c r="XD24" s="431"/>
      <c r="XE24" s="431"/>
      <c r="XF24" s="431"/>
      <c r="XG24" s="431"/>
      <c r="XH24" s="431"/>
      <c r="XI24" s="431"/>
      <c r="XJ24" s="431"/>
      <c r="XK24" s="431"/>
      <c r="XL24" s="431"/>
      <c r="XM24" s="431"/>
      <c r="XN24" s="431"/>
      <c r="XO24" s="431"/>
      <c r="XP24" s="431"/>
      <c r="XQ24" s="431"/>
      <c r="XR24" s="431"/>
      <c r="XS24" s="431"/>
      <c r="XT24" s="431"/>
      <c r="XU24" s="431"/>
      <c r="XV24" s="431"/>
      <c r="XW24" s="431"/>
      <c r="XX24" s="431"/>
      <c r="XY24" s="431"/>
      <c r="XZ24" s="431"/>
      <c r="YA24" s="431"/>
      <c r="YB24" s="431"/>
      <c r="YC24" s="431"/>
      <c r="YD24" s="431"/>
      <c r="YE24" s="431"/>
      <c r="YF24" s="431"/>
      <c r="YG24" s="431"/>
      <c r="YH24" s="431"/>
      <c r="YI24" s="431"/>
      <c r="YJ24" s="431"/>
      <c r="YK24" s="431"/>
      <c r="YL24" s="431"/>
      <c r="YM24" s="431"/>
      <c r="YN24" s="431"/>
      <c r="YO24" s="431"/>
      <c r="YP24" s="431"/>
      <c r="YQ24" s="431"/>
      <c r="YR24" s="431"/>
      <c r="YS24" s="431"/>
      <c r="YT24" s="431"/>
      <c r="YU24" s="431"/>
      <c r="YV24" s="431"/>
      <c r="YW24" s="431"/>
      <c r="YX24" s="431"/>
      <c r="YY24" s="431"/>
      <c r="YZ24" s="431"/>
      <c r="ZA24" s="431"/>
      <c r="ZB24" s="431"/>
      <c r="ZC24" s="431"/>
      <c r="ZD24" s="431"/>
      <c r="ZE24" s="431"/>
      <c r="ZF24" s="431"/>
      <c r="ZG24" s="431"/>
      <c r="ZH24" s="431"/>
      <c r="ZI24" s="431"/>
      <c r="ZJ24" s="431"/>
      <c r="ZK24" s="431"/>
      <c r="ZL24" s="431"/>
      <c r="ZM24" s="431"/>
      <c r="ZN24" s="431"/>
      <c r="ZO24" s="431"/>
      <c r="ZP24" s="431"/>
      <c r="ZQ24" s="431"/>
      <c r="ZR24" s="431"/>
      <c r="ZS24" s="431"/>
      <c r="ZT24" s="431"/>
      <c r="ZU24" s="431"/>
      <c r="ZV24" s="431"/>
      <c r="ZW24" s="431"/>
      <c r="ZX24" s="431"/>
      <c r="ZY24" s="431"/>
      <c r="ZZ24" s="431"/>
      <c r="AAA24" s="431"/>
      <c r="AAB24" s="431"/>
      <c r="AAC24" s="431"/>
      <c r="AAD24" s="431"/>
      <c r="AAE24" s="431"/>
      <c r="AAF24" s="431"/>
      <c r="AAG24" s="431"/>
      <c r="AAH24" s="431"/>
      <c r="AAI24" s="431"/>
      <c r="AAJ24" s="431"/>
      <c r="AAK24" s="431"/>
      <c r="AAL24" s="431"/>
      <c r="AAM24" s="431"/>
      <c r="AAN24" s="431"/>
      <c r="AAO24" s="431"/>
      <c r="AAP24" s="431"/>
      <c r="AAQ24" s="431"/>
      <c r="AAR24" s="431"/>
      <c r="AAS24" s="431"/>
      <c r="AAT24" s="431"/>
      <c r="AAU24" s="431"/>
      <c r="AAV24" s="431"/>
      <c r="AAW24" s="431"/>
      <c r="AAX24" s="431"/>
      <c r="AAY24" s="431"/>
      <c r="AAZ24" s="431"/>
      <c r="ABA24" s="431"/>
      <c r="ABB24" s="431"/>
      <c r="ABC24" s="431"/>
      <c r="ABD24" s="431"/>
      <c r="ABE24" s="431"/>
      <c r="ABF24" s="431"/>
      <c r="ABG24" s="431"/>
      <c r="ABH24" s="431"/>
      <c r="ABI24" s="431"/>
      <c r="ABJ24" s="431"/>
      <c r="ABK24" s="431"/>
      <c r="ABL24" s="431"/>
      <c r="ABM24" s="431"/>
      <c r="ABN24" s="431"/>
      <c r="ABO24" s="431"/>
      <c r="ABP24" s="431"/>
      <c r="ABQ24" s="431"/>
      <c r="ABR24" s="431"/>
      <c r="ABS24" s="431"/>
      <c r="ABT24" s="431"/>
      <c r="ABU24" s="431"/>
      <c r="ABV24" s="431"/>
      <c r="ABW24" s="431"/>
      <c r="ABX24" s="431"/>
      <c r="ABY24" s="431"/>
      <c r="ABZ24" s="431"/>
      <c r="ACA24" s="431"/>
      <c r="ACB24" s="431"/>
      <c r="ACC24" s="431"/>
      <c r="ACD24" s="431"/>
      <c r="ACE24" s="431"/>
      <c r="ACF24" s="431"/>
      <c r="ACG24" s="431"/>
      <c r="ACH24" s="431"/>
      <c r="ACI24" s="431"/>
      <c r="ACJ24" s="431"/>
      <c r="ACK24" s="431"/>
      <c r="ACL24" s="431"/>
      <c r="ACM24" s="431"/>
      <c r="ACN24" s="431"/>
      <c r="ACO24" s="431"/>
      <c r="ACP24" s="431"/>
      <c r="ACQ24" s="431"/>
      <c r="ACR24" s="431"/>
      <c r="ACS24" s="431"/>
      <c r="ACT24" s="431"/>
      <c r="ACU24" s="431"/>
      <c r="ACV24" s="431"/>
      <c r="ACW24" s="431"/>
      <c r="ACX24" s="431"/>
      <c r="ACY24" s="431"/>
      <c r="ACZ24" s="431"/>
      <c r="ADA24" s="431"/>
      <c r="ADB24" s="431"/>
      <c r="ADC24" s="431"/>
      <c r="ADD24" s="431"/>
      <c r="ADE24" s="431"/>
      <c r="ADF24" s="431"/>
      <c r="ADG24" s="431"/>
      <c r="ADH24" s="431"/>
      <c r="ADI24" s="431"/>
      <c r="ADJ24" s="431"/>
      <c r="ADK24" s="431"/>
      <c r="ADL24" s="431"/>
      <c r="ADM24" s="431"/>
      <c r="ADN24" s="431"/>
      <c r="ADO24" s="431"/>
      <c r="ADP24" s="431"/>
      <c r="ADQ24" s="431"/>
      <c r="ADR24" s="431"/>
      <c r="ADS24" s="431"/>
      <c r="ADT24" s="431"/>
      <c r="ADU24" s="431"/>
      <c r="ADV24" s="431"/>
      <c r="ADW24" s="431"/>
      <c r="ADX24" s="431"/>
      <c r="ADY24" s="431"/>
      <c r="ADZ24" s="431"/>
      <c r="AEA24" s="431"/>
      <c r="AEB24" s="431"/>
      <c r="AEC24" s="431"/>
      <c r="AED24" s="431"/>
      <c r="AEE24" s="431"/>
      <c r="AEF24" s="431"/>
      <c r="AEG24" s="431"/>
      <c r="AEH24" s="431"/>
      <c r="AEI24" s="431"/>
      <c r="AEJ24" s="431"/>
      <c r="AEK24" s="431"/>
      <c r="AEL24" s="431"/>
      <c r="AEM24" s="431"/>
      <c r="AEN24" s="431"/>
      <c r="AEO24" s="431"/>
      <c r="AEP24" s="431"/>
      <c r="AEQ24" s="431"/>
      <c r="AER24" s="431"/>
      <c r="AES24" s="431"/>
      <c r="AET24" s="431"/>
      <c r="AEU24" s="431"/>
      <c r="AEV24" s="431"/>
      <c r="AEW24" s="431"/>
      <c r="AEX24" s="431"/>
      <c r="AEY24" s="431"/>
      <c r="AEZ24" s="431"/>
      <c r="AFA24" s="431"/>
      <c r="AFB24" s="431"/>
      <c r="AFC24" s="431"/>
      <c r="AFD24" s="431"/>
      <c r="AFE24" s="431"/>
      <c r="AFF24" s="431"/>
      <c r="AFG24" s="431"/>
      <c r="AFH24" s="431"/>
      <c r="AFI24" s="431"/>
      <c r="AFJ24" s="431"/>
      <c r="AFK24" s="431"/>
      <c r="AFL24" s="431"/>
      <c r="AFM24" s="431"/>
      <c r="AFN24" s="431"/>
      <c r="AFO24" s="431"/>
      <c r="AFP24" s="431"/>
      <c r="AFQ24" s="431"/>
      <c r="AFR24" s="431"/>
      <c r="AFS24" s="431"/>
      <c r="AFT24" s="431"/>
      <c r="AFU24" s="431"/>
      <c r="AFV24" s="431"/>
      <c r="AFW24" s="431"/>
      <c r="AFX24" s="431"/>
      <c r="AFY24" s="431"/>
      <c r="AFZ24" s="431"/>
      <c r="AGA24" s="431"/>
      <c r="AGB24" s="431"/>
      <c r="AGC24" s="431"/>
      <c r="AGD24" s="431"/>
      <c r="AGE24" s="431"/>
      <c r="AGF24" s="431"/>
      <c r="AGG24" s="431"/>
      <c r="AGH24" s="431"/>
      <c r="AGI24" s="431"/>
      <c r="AGJ24" s="431"/>
      <c r="AGK24" s="431"/>
      <c r="AGL24" s="431"/>
      <c r="AGM24" s="431"/>
      <c r="AGN24" s="431"/>
      <c r="AGO24" s="431"/>
      <c r="AGP24" s="431"/>
      <c r="AGQ24" s="431"/>
      <c r="AGR24" s="431"/>
      <c r="AGS24" s="431"/>
      <c r="AGT24" s="431"/>
      <c r="AGU24" s="431"/>
      <c r="AGV24" s="431"/>
      <c r="AGW24" s="431"/>
      <c r="AGX24" s="431"/>
      <c r="AGY24" s="431"/>
      <c r="AGZ24" s="431"/>
      <c r="AHA24" s="431"/>
      <c r="AHB24" s="431"/>
      <c r="AHC24" s="431"/>
      <c r="AHD24" s="431"/>
      <c r="AHE24" s="431"/>
      <c r="AHF24" s="431"/>
      <c r="AHG24" s="431"/>
      <c r="AHH24" s="431"/>
      <c r="AHI24" s="431"/>
      <c r="AHJ24" s="431"/>
      <c r="AHK24" s="431"/>
      <c r="AHL24" s="431"/>
      <c r="AHM24" s="431"/>
      <c r="AHN24" s="431"/>
      <c r="AHO24" s="431"/>
      <c r="AHP24" s="431"/>
      <c r="AHQ24" s="431"/>
      <c r="AHR24" s="431"/>
      <c r="AHS24" s="431"/>
      <c r="AHT24" s="431"/>
      <c r="AHU24" s="431"/>
      <c r="AHV24" s="431"/>
      <c r="AHW24" s="431"/>
      <c r="AHX24" s="431"/>
      <c r="AHY24" s="431"/>
      <c r="AHZ24" s="431"/>
      <c r="AIA24" s="431"/>
      <c r="AIB24" s="431"/>
      <c r="AIC24" s="431"/>
      <c r="AID24" s="431"/>
      <c r="AIE24" s="431"/>
      <c r="AIF24" s="431"/>
      <c r="AIG24" s="431"/>
      <c r="AIH24" s="431"/>
      <c r="AII24" s="431"/>
      <c r="AIJ24" s="431"/>
      <c r="AIK24" s="431"/>
      <c r="AIL24" s="431"/>
      <c r="AIM24" s="431"/>
      <c r="AIN24" s="431"/>
      <c r="AIO24" s="431"/>
      <c r="AIP24" s="431"/>
      <c r="AIQ24" s="431"/>
      <c r="AIR24" s="431"/>
      <c r="AIS24" s="431"/>
      <c r="AIT24" s="431"/>
      <c r="AIU24" s="431"/>
      <c r="AIV24" s="431"/>
      <c r="AIW24" s="431"/>
      <c r="AIX24" s="431"/>
      <c r="AIY24" s="431"/>
      <c r="AIZ24" s="431"/>
      <c r="AJA24" s="431"/>
      <c r="AJB24" s="431"/>
      <c r="AJC24" s="431"/>
      <c r="AJD24" s="431"/>
      <c r="AJE24" s="431"/>
      <c r="AJF24" s="431"/>
      <c r="AJG24" s="431"/>
      <c r="AJH24" s="431"/>
      <c r="AJI24" s="431"/>
      <c r="AJJ24" s="431"/>
      <c r="AJK24" s="431"/>
      <c r="AJL24" s="431"/>
      <c r="AJM24" s="431"/>
      <c r="AJN24" s="431"/>
      <c r="AJO24" s="431"/>
      <c r="AJP24" s="431"/>
      <c r="AJQ24" s="431"/>
      <c r="AJR24" s="431"/>
      <c r="AJS24" s="431"/>
      <c r="AJT24" s="431"/>
      <c r="AJU24" s="431"/>
      <c r="AJV24" s="431"/>
      <c r="AJW24" s="431"/>
      <c r="AJX24" s="431"/>
      <c r="AJY24" s="431"/>
      <c r="AJZ24" s="431"/>
      <c r="AKA24" s="431"/>
      <c r="AKB24" s="431"/>
      <c r="AKC24" s="431"/>
      <c r="AKD24" s="431"/>
      <c r="AKE24" s="431"/>
      <c r="AKF24" s="431"/>
      <c r="AKG24" s="431"/>
      <c r="AKH24" s="431"/>
      <c r="AKI24" s="431"/>
      <c r="AKJ24" s="431"/>
      <c r="AKK24" s="431"/>
      <c r="AKL24" s="431"/>
      <c r="AKM24" s="431"/>
      <c r="AKN24" s="431"/>
      <c r="AKO24" s="431"/>
      <c r="AKP24" s="431"/>
      <c r="AKQ24" s="431"/>
      <c r="AKR24" s="431"/>
      <c r="AKS24" s="431"/>
      <c r="AKT24" s="431"/>
      <c r="AKU24" s="431"/>
      <c r="AKV24" s="431"/>
      <c r="AKW24" s="431"/>
      <c r="AKX24" s="431"/>
      <c r="AKY24" s="431"/>
      <c r="AKZ24" s="431"/>
      <c r="ALA24" s="431"/>
      <c r="ALB24" s="431"/>
      <c r="ALC24" s="431"/>
      <c r="ALD24" s="431"/>
      <c r="ALE24" s="431"/>
      <c r="ALF24" s="431"/>
      <c r="ALG24" s="431"/>
      <c r="ALH24" s="431"/>
      <c r="ALI24" s="431"/>
      <c r="ALJ24" s="431"/>
      <c r="ALK24" s="431"/>
      <c r="ALL24" s="431"/>
      <c r="ALM24" s="431"/>
      <c r="ALN24" s="431"/>
      <c r="ALO24" s="431"/>
      <c r="ALP24" s="431"/>
      <c r="ALQ24" s="431"/>
      <c r="ALR24" s="431"/>
      <c r="ALS24" s="431"/>
      <c r="ALT24" s="431"/>
      <c r="ALU24" s="431"/>
      <c r="ALV24" s="431"/>
      <c r="ALW24" s="431"/>
      <c r="ALX24" s="431"/>
      <c r="ALY24" s="431"/>
      <c r="ALZ24" s="431"/>
      <c r="AMA24" s="431"/>
      <c r="AMB24" s="431"/>
      <c r="AMC24" s="431"/>
      <c r="AMD24" s="431"/>
      <c r="AME24" s="431"/>
      <c r="AMF24" s="431"/>
      <c r="AMG24" s="431"/>
      <c r="AMH24" s="431"/>
      <c r="AMI24" s="431"/>
      <c r="AMJ24" s="431"/>
      <c r="AMK24" s="431"/>
      <c r="AML24" s="431"/>
      <c r="AMM24" s="431"/>
      <c r="AMN24" s="431"/>
      <c r="AMO24" s="431"/>
      <c r="AMP24" s="431"/>
      <c r="AMQ24" s="431"/>
      <c r="AMR24" s="431"/>
      <c r="AMS24" s="431"/>
      <c r="AMT24" s="431"/>
      <c r="AMU24" s="431"/>
      <c r="AMV24" s="431"/>
      <c r="AMW24" s="431"/>
      <c r="AMX24" s="431"/>
      <c r="AMY24" s="431"/>
      <c r="AMZ24" s="431"/>
      <c r="ANA24" s="431"/>
      <c r="ANB24" s="431"/>
      <c r="ANC24" s="431"/>
      <c r="AND24" s="431"/>
      <c r="ANE24" s="431"/>
      <c r="ANF24" s="431"/>
      <c r="ANG24" s="431"/>
      <c r="ANH24" s="431"/>
      <c r="ANI24" s="431"/>
      <c r="ANJ24" s="431"/>
      <c r="ANK24" s="431"/>
      <c r="ANL24" s="431"/>
      <c r="ANM24" s="431"/>
      <c r="ANN24" s="431"/>
      <c r="ANO24" s="431"/>
      <c r="ANP24" s="431"/>
      <c r="ANQ24" s="431"/>
      <c r="ANR24" s="431"/>
      <c r="ANS24" s="431"/>
      <c r="ANT24" s="431"/>
      <c r="ANU24" s="431"/>
      <c r="ANV24" s="431"/>
      <c r="ANW24" s="431"/>
      <c r="ANX24" s="431"/>
      <c r="ANY24" s="431"/>
      <c r="ANZ24" s="431"/>
      <c r="AOA24" s="431"/>
      <c r="AOB24" s="431"/>
      <c r="AOC24" s="431"/>
      <c r="AOD24" s="431"/>
      <c r="AOE24" s="431"/>
      <c r="AOF24" s="431"/>
      <c r="AOG24" s="431"/>
      <c r="AOH24" s="431"/>
      <c r="AOI24" s="431"/>
      <c r="AOJ24" s="431"/>
      <c r="AOK24" s="431"/>
      <c r="AOL24" s="431"/>
      <c r="AOM24" s="431"/>
      <c r="AON24" s="431"/>
      <c r="AOO24" s="431"/>
      <c r="AOP24" s="431"/>
      <c r="AOQ24" s="431"/>
      <c r="AOR24" s="431"/>
      <c r="AOS24" s="431"/>
      <c r="AOT24" s="431"/>
      <c r="AOU24" s="431"/>
      <c r="AOV24" s="431"/>
      <c r="AOW24" s="431"/>
      <c r="AOX24" s="431"/>
      <c r="AOY24" s="431"/>
      <c r="AOZ24" s="431"/>
      <c r="APA24" s="431"/>
      <c r="APB24" s="431"/>
      <c r="APC24" s="431"/>
      <c r="APD24" s="431"/>
      <c r="APE24" s="431"/>
      <c r="APF24" s="431"/>
      <c r="APG24" s="431"/>
      <c r="APH24" s="431"/>
      <c r="API24" s="431"/>
      <c r="APJ24" s="431"/>
      <c r="APK24" s="431"/>
      <c r="APL24" s="431"/>
      <c r="APM24" s="431"/>
      <c r="APN24" s="431"/>
      <c r="APO24" s="431"/>
      <c r="APP24" s="431"/>
      <c r="APQ24" s="431"/>
      <c r="APR24" s="431"/>
      <c r="APS24" s="431"/>
      <c r="APT24" s="431"/>
      <c r="APU24" s="431"/>
      <c r="APV24" s="431"/>
      <c r="APW24" s="431"/>
      <c r="APX24" s="431"/>
      <c r="APY24" s="431"/>
      <c r="APZ24" s="431"/>
      <c r="AQA24" s="431"/>
      <c r="AQB24" s="431"/>
      <c r="AQC24" s="431"/>
      <c r="AQD24" s="431"/>
      <c r="AQE24" s="431"/>
      <c r="AQF24" s="431"/>
      <c r="AQG24" s="431"/>
      <c r="AQH24" s="431"/>
      <c r="AQI24" s="431"/>
      <c r="AQJ24" s="431"/>
      <c r="AQK24" s="431"/>
      <c r="AQL24" s="431"/>
      <c r="AQM24" s="431"/>
      <c r="AQN24" s="431"/>
      <c r="AQO24" s="431"/>
      <c r="AQP24" s="431"/>
      <c r="AQQ24" s="431"/>
      <c r="AQR24" s="431"/>
      <c r="AQS24" s="431"/>
      <c r="AQT24" s="431"/>
      <c r="AQU24" s="431"/>
      <c r="AQV24" s="431"/>
      <c r="AQW24" s="431"/>
      <c r="AQX24" s="431"/>
      <c r="AQY24" s="431"/>
      <c r="AQZ24" s="431"/>
      <c r="ARA24" s="431"/>
      <c r="ARB24" s="431"/>
      <c r="ARC24" s="431"/>
      <c r="ARD24" s="431"/>
      <c r="ARE24" s="431"/>
      <c r="ARF24" s="431"/>
      <c r="ARG24" s="431"/>
      <c r="ARH24" s="431"/>
      <c r="ARI24" s="431"/>
      <c r="ARJ24" s="431"/>
      <c r="ARK24" s="431"/>
      <c r="ARL24" s="431"/>
      <c r="ARM24" s="431"/>
      <c r="ARN24" s="431"/>
      <c r="ARO24" s="431"/>
      <c r="ARP24" s="431"/>
      <c r="ARQ24" s="431"/>
      <c r="ARR24" s="431"/>
      <c r="ARS24" s="431"/>
      <c r="ART24" s="431"/>
      <c r="ARU24" s="431"/>
      <c r="ARV24" s="431"/>
      <c r="ARW24" s="431"/>
      <c r="ARX24" s="431"/>
      <c r="ARY24" s="431"/>
      <c r="ARZ24" s="431"/>
      <c r="ASA24" s="431"/>
      <c r="ASB24" s="431"/>
      <c r="ASC24" s="431"/>
      <c r="ASD24" s="431"/>
      <c r="ASE24" s="431"/>
      <c r="ASF24" s="431"/>
      <c r="ASG24" s="431"/>
      <c r="ASH24" s="431"/>
      <c r="ASI24" s="431"/>
      <c r="ASJ24" s="431"/>
      <c r="ASK24" s="431"/>
      <c r="ASL24" s="431"/>
      <c r="ASM24" s="431"/>
      <c r="ASN24" s="431"/>
      <c r="ASO24" s="431"/>
      <c r="ASP24" s="431"/>
      <c r="ASQ24" s="431"/>
      <c r="ASR24" s="431"/>
      <c r="ASS24" s="431"/>
      <c r="AST24" s="431"/>
      <c r="ASU24" s="431"/>
      <c r="ASV24" s="431"/>
      <c r="ASW24" s="431"/>
      <c r="ASX24" s="431"/>
      <c r="ASY24" s="431"/>
      <c r="ASZ24" s="431"/>
      <c r="ATA24" s="431"/>
      <c r="ATB24" s="431"/>
      <c r="ATC24" s="431"/>
      <c r="ATD24" s="431"/>
      <c r="ATE24" s="431"/>
      <c r="ATF24" s="431"/>
      <c r="ATG24" s="431"/>
      <c r="ATH24" s="431"/>
      <c r="ATI24" s="431"/>
      <c r="ATJ24" s="431"/>
      <c r="ATK24" s="431"/>
      <c r="ATL24" s="431"/>
      <c r="ATM24" s="431"/>
      <c r="ATN24" s="431"/>
      <c r="ATO24" s="431"/>
      <c r="ATP24" s="431"/>
      <c r="ATQ24" s="431"/>
      <c r="ATR24" s="431"/>
      <c r="ATS24" s="431"/>
      <c r="ATT24" s="431"/>
      <c r="ATU24" s="431"/>
      <c r="ATV24" s="431"/>
      <c r="ATW24" s="431"/>
      <c r="ATX24" s="431"/>
      <c r="ATY24" s="431"/>
      <c r="ATZ24" s="431"/>
      <c r="AUA24" s="431"/>
      <c r="AUB24" s="431"/>
      <c r="AUC24" s="431"/>
      <c r="AUD24" s="431"/>
      <c r="AUE24" s="431"/>
      <c r="AUF24" s="431"/>
      <c r="AUG24" s="431"/>
      <c r="AUH24" s="431"/>
      <c r="AUI24" s="431"/>
      <c r="AUJ24" s="431"/>
      <c r="AUK24" s="431"/>
      <c r="AUL24" s="431"/>
      <c r="AUM24" s="431"/>
      <c r="AUN24" s="431"/>
      <c r="AUO24" s="431"/>
      <c r="AUP24" s="431"/>
      <c r="AUQ24" s="431"/>
      <c r="AUR24" s="431"/>
      <c r="AUS24" s="431"/>
      <c r="AUT24" s="431"/>
      <c r="AUU24" s="431"/>
      <c r="AUV24" s="431"/>
      <c r="AUW24" s="431"/>
      <c r="AUX24" s="431"/>
      <c r="AUY24" s="431"/>
      <c r="AUZ24" s="431"/>
      <c r="AVA24" s="431"/>
      <c r="AVB24" s="431"/>
      <c r="AVC24" s="431"/>
      <c r="AVD24" s="431"/>
      <c r="AVE24" s="431"/>
      <c r="AVF24" s="431"/>
      <c r="AVG24" s="431"/>
      <c r="AVH24" s="431"/>
      <c r="AVI24" s="431"/>
      <c r="AVJ24" s="431"/>
      <c r="AVK24" s="431"/>
      <c r="AVL24" s="431"/>
      <c r="AVM24" s="431"/>
      <c r="AVN24" s="431"/>
      <c r="AVO24" s="431"/>
      <c r="AVP24" s="431"/>
      <c r="AVQ24" s="431"/>
      <c r="AVR24" s="431"/>
      <c r="AVS24" s="431"/>
      <c r="AVT24" s="431"/>
      <c r="AVU24" s="431"/>
      <c r="AVV24" s="431"/>
      <c r="AVW24" s="431"/>
      <c r="AVX24" s="431"/>
      <c r="AVY24" s="431"/>
      <c r="AVZ24" s="431"/>
      <c r="AWA24" s="431"/>
      <c r="AWB24" s="431"/>
      <c r="AWC24" s="431"/>
      <c r="AWD24" s="431"/>
      <c r="AWE24" s="431"/>
      <c r="AWF24" s="431"/>
      <c r="AWG24" s="431"/>
      <c r="AWH24" s="431"/>
      <c r="AWI24" s="431"/>
      <c r="AWJ24" s="431"/>
      <c r="AWK24" s="431"/>
      <c r="AWL24" s="431"/>
      <c r="AWM24" s="431"/>
      <c r="AWN24" s="431"/>
      <c r="AWO24" s="431"/>
      <c r="AWP24" s="431"/>
      <c r="AWQ24" s="431"/>
      <c r="AWR24" s="431"/>
      <c r="AWS24" s="431"/>
      <c r="AWT24" s="431"/>
      <c r="AWU24" s="431"/>
      <c r="AWV24" s="431"/>
      <c r="AWW24" s="431"/>
      <c r="AWX24" s="431"/>
      <c r="AWY24" s="431"/>
      <c r="AWZ24" s="431"/>
      <c r="AXA24" s="431"/>
      <c r="AXB24" s="431"/>
      <c r="AXC24" s="431"/>
      <c r="AXD24" s="431"/>
      <c r="AXE24" s="431"/>
      <c r="AXF24" s="431"/>
      <c r="AXG24" s="431"/>
      <c r="AXH24" s="431"/>
      <c r="AXI24" s="431"/>
      <c r="AXJ24" s="431"/>
      <c r="AXK24" s="431"/>
      <c r="AXL24" s="431"/>
      <c r="AXM24" s="431"/>
      <c r="AXN24" s="431"/>
      <c r="AXO24" s="431"/>
      <c r="AXP24" s="431"/>
      <c r="AXQ24" s="431"/>
      <c r="AXR24" s="431"/>
      <c r="AXS24" s="431"/>
      <c r="AXT24" s="431"/>
      <c r="AXU24" s="431"/>
      <c r="AXV24" s="431"/>
      <c r="AXW24" s="431"/>
      <c r="AXX24" s="431"/>
      <c r="AXY24" s="431"/>
      <c r="AXZ24" s="431"/>
      <c r="AYA24" s="431"/>
      <c r="AYB24" s="431"/>
      <c r="AYC24" s="431"/>
      <c r="AYD24" s="431"/>
      <c r="AYE24" s="431"/>
      <c r="AYF24" s="431"/>
      <c r="AYG24" s="431"/>
      <c r="AYH24" s="431"/>
      <c r="AYI24" s="431"/>
      <c r="AYJ24" s="431"/>
      <c r="AYK24" s="431"/>
      <c r="AYL24" s="431"/>
      <c r="AYM24" s="431"/>
      <c r="AYN24" s="431"/>
      <c r="AYO24" s="431"/>
      <c r="AYP24" s="431"/>
      <c r="AYQ24" s="431"/>
      <c r="AYR24" s="431"/>
      <c r="AYS24" s="431"/>
      <c r="AYT24" s="431"/>
      <c r="AYU24" s="431"/>
      <c r="AYV24" s="431"/>
      <c r="AYW24" s="431"/>
      <c r="AYX24" s="431"/>
      <c r="AYY24" s="431"/>
      <c r="AYZ24" s="431"/>
      <c r="AZA24" s="431"/>
      <c r="AZB24" s="431"/>
      <c r="AZC24" s="431"/>
      <c r="AZD24" s="431"/>
      <c r="AZE24" s="431"/>
      <c r="AZF24" s="431"/>
      <c r="AZG24" s="431"/>
      <c r="AZH24" s="431"/>
      <c r="AZI24" s="431"/>
      <c r="AZJ24" s="431"/>
      <c r="AZK24" s="431"/>
      <c r="AZL24" s="431"/>
      <c r="AZM24" s="431"/>
      <c r="AZN24" s="431"/>
      <c r="AZO24" s="431"/>
      <c r="AZP24" s="431"/>
      <c r="AZQ24" s="431"/>
      <c r="AZR24" s="431"/>
      <c r="AZS24" s="431"/>
      <c r="AZT24" s="431"/>
      <c r="AZU24" s="431"/>
      <c r="AZV24" s="431"/>
      <c r="AZW24" s="431"/>
      <c r="AZX24" s="431"/>
      <c r="AZY24" s="431"/>
      <c r="AZZ24" s="431"/>
      <c r="BAA24" s="431"/>
      <c r="BAB24" s="431"/>
      <c r="BAC24" s="431"/>
      <c r="BAD24" s="431"/>
      <c r="BAE24" s="431"/>
      <c r="BAF24" s="431"/>
      <c r="BAG24" s="431"/>
      <c r="BAH24" s="431"/>
      <c r="BAI24" s="431"/>
      <c r="BAJ24" s="431"/>
      <c r="BAK24" s="431"/>
      <c r="BAL24" s="431"/>
      <c r="BAM24" s="431"/>
      <c r="BAN24" s="431"/>
      <c r="BAO24" s="431"/>
      <c r="BAP24" s="431"/>
      <c r="BAQ24" s="431"/>
      <c r="BAR24" s="431"/>
      <c r="BAS24" s="431"/>
      <c r="BAT24" s="431"/>
      <c r="BAU24" s="431"/>
      <c r="BAV24" s="431"/>
      <c r="BAW24" s="431"/>
      <c r="BAX24" s="431"/>
      <c r="BAY24" s="431"/>
      <c r="BAZ24" s="431"/>
      <c r="BBA24" s="431"/>
      <c r="BBB24" s="431"/>
      <c r="BBC24" s="431"/>
      <c r="BBD24" s="431"/>
      <c r="BBE24" s="431"/>
      <c r="BBF24" s="431"/>
      <c r="BBG24" s="431"/>
      <c r="BBH24" s="431"/>
      <c r="BBI24" s="431"/>
      <c r="BBJ24" s="431"/>
      <c r="BBK24" s="431"/>
      <c r="BBL24" s="431"/>
      <c r="BBM24" s="431"/>
      <c r="BBN24" s="431"/>
      <c r="BBO24" s="431"/>
      <c r="BBP24" s="431"/>
      <c r="BBQ24" s="431"/>
      <c r="BBR24" s="431"/>
      <c r="BBS24" s="431"/>
      <c r="BBT24" s="431"/>
      <c r="BBU24" s="431"/>
      <c r="BBV24" s="431"/>
      <c r="BBW24" s="431"/>
      <c r="BBX24" s="431"/>
      <c r="BBY24" s="431"/>
      <c r="BBZ24" s="431"/>
      <c r="BCA24" s="431"/>
      <c r="BCB24" s="431"/>
      <c r="BCC24" s="431"/>
      <c r="BCD24" s="431"/>
      <c r="BCE24" s="431"/>
      <c r="BCF24" s="431"/>
      <c r="BCG24" s="431"/>
      <c r="BCH24" s="431"/>
      <c r="BCI24" s="431"/>
      <c r="BCJ24" s="431"/>
      <c r="BCK24" s="431"/>
      <c r="BCL24" s="431"/>
      <c r="BCM24" s="431"/>
      <c r="BCN24" s="431"/>
      <c r="BCO24" s="431"/>
      <c r="BCP24" s="431"/>
      <c r="BCQ24" s="431"/>
      <c r="BCR24" s="431"/>
      <c r="BCS24" s="431"/>
      <c r="BCT24" s="431"/>
      <c r="BCU24" s="431"/>
      <c r="BCV24" s="431"/>
      <c r="BCW24" s="431"/>
      <c r="BCX24" s="431"/>
      <c r="BCY24" s="431"/>
      <c r="BCZ24" s="431"/>
      <c r="BDA24" s="431"/>
      <c r="BDB24" s="431"/>
      <c r="BDC24" s="431"/>
      <c r="BDD24" s="431"/>
      <c r="BDE24" s="431"/>
      <c r="BDF24" s="431"/>
      <c r="BDG24" s="431"/>
      <c r="BDH24" s="431"/>
      <c r="BDI24" s="431"/>
      <c r="BDJ24" s="431"/>
      <c r="BDK24" s="431"/>
      <c r="BDL24" s="431"/>
      <c r="BDM24" s="431"/>
      <c r="BDN24" s="431"/>
      <c r="BDO24" s="431"/>
      <c r="BDP24" s="431"/>
      <c r="BDQ24" s="431"/>
      <c r="BDR24" s="431"/>
      <c r="BDS24" s="431"/>
      <c r="BDT24" s="431"/>
      <c r="BDU24" s="431"/>
      <c r="BDV24" s="431"/>
      <c r="BDW24" s="431"/>
      <c r="BDX24" s="431"/>
      <c r="BDY24" s="431"/>
      <c r="BDZ24" s="431"/>
      <c r="BEA24" s="431"/>
      <c r="BEB24" s="431"/>
      <c r="BEC24" s="431"/>
      <c r="BED24" s="431"/>
      <c r="BEE24" s="431"/>
      <c r="BEF24" s="431"/>
      <c r="BEG24" s="431"/>
      <c r="BEH24" s="431"/>
      <c r="BEI24" s="431"/>
      <c r="BEJ24" s="431"/>
      <c r="BEK24" s="431"/>
      <c r="BEL24" s="431"/>
      <c r="BEM24" s="431"/>
      <c r="BEN24" s="431"/>
      <c r="BEO24" s="431"/>
      <c r="BEP24" s="431"/>
      <c r="BEQ24" s="431"/>
      <c r="BER24" s="431"/>
      <c r="BES24" s="431"/>
      <c r="BET24" s="431"/>
      <c r="BEU24" s="431"/>
      <c r="BEV24" s="431"/>
      <c r="BEW24" s="431"/>
      <c r="BEX24" s="431"/>
      <c r="BEY24" s="431"/>
      <c r="BEZ24" s="431"/>
      <c r="BFA24" s="431"/>
      <c r="BFB24" s="431"/>
      <c r="BFC24" s="431"/>
      <c r="BFD24" s="431"/>
      <c r="BFE24" s="431"/>
      <c r="BFF24" s="431"/>
      <c r="BFG24" s="431"/>
      <c r="BFH24" s="431"/>
      <c r="BFI24" s="431"/>
      <c r="BFJ24" s="431"/>
      <c r="BFK24" s="431"/>
      <c r="BFL24" s="431"/>
      <c r="BFM24" s="431"/>
      <c r="BFN24" s="431"/>
      <c r="BFO24" s="431"/>
      <c r="BFP24" s="431"/>
      <c r="BFQ24" s="431"/>
      <c r="BFR24" s="431"/>
      <c r="BFS24" s="431"/>
      <c r="BFT24" s="431"/>
      <c r="BFU24" s="431"/>
      <c r="BFV24" s="431"/>
      <c r="BFW24" s="431"/>
      <c r="BFX24" s="431"/>
      <c r="BFY24" s="431"/>
      <c r="BFZ24" s="431"/>
      <c r="BGA24" s="431"/>
      <c r="BGB24" s="431"/>
      <c r="BGC24" s="431"/>
      <c r="BGD24" s="431"/>
      <c r="BGE24" s="431"/>
      <c r="BGF24" s="431"/>
      <c r="BGG24" s="431"/>
      <c r="BGH24" s="431"/>
      <c r="BGI24" s="431"/>
      <c r="BGJ24" s="431"/>
      <c r="BGK24" s="431"/>
      <c r="BGL24" s="431"/>
      <c r="BGM24" s="431"/>
      <c r="BGN24" s="431"/>
      <c r="BGO24" s="431"/>
      <c r="BGP24" s="431"/>
      <c r="BGQ24" s="431"/>
      <c r="BGR24" s="431"/>
      <c r="BGS24" s="431"/>
      <c r="BGT24" s="431"/>
      <c r="BGU24" s="431"/>
      <c r="BGV24" s="431"/>
      <c r="BGW24" s="431"/>
      <c r="BGX24" s="431"/>
      <c r="BGY24" s="431"/>
      <c r="BGZ24" s="431"/>
      <c r="BHA24" s="431"/>
      <c r="BHB24" s="431"/>
      <c r="BHC24" s="431"/>
      <c r="BHD24" s="431"/>
      <c r="BHE24" s="431"/>
      <c r="BHF24" s="431"/>
      <c r="BHG24" s="431"/>
      <c r="BHH24" s="431"/>
      <c r="BHI24" s="431"/>
      <c r="BHJ24" s="431"/>
      <c r="BHK24" s="431"/>
      <c r="BHL24" s="431"/>
      <c r="BHM24" s="431"/>
      <c r="BHN24" s="431"/>
      <c r="BHO24" s="431"/>
      <c r="BHP24" s="431"/>
      <c r="BHQ24" s="431"/>
      <c r="BHR24" s="431"/>
      <c r="BHS24" s="431"/>
      <c r="BHT24" s="431"/>
      <c r="BHU24" s="431"/>
      <c r="BHV24" s="431"/>
      <c r="BHW24" s="431"/>
      <c r="BHX24" s="431"/>
      <c r="BHY24" s="431"/>
      <c r="BHZ24" s="431"/>
      <c r="BIA24" s="431"/>
      <c r="BIB24" s="431"/>
      <c r="BIC24" s="431"/>
      <c r="BID24" s="431"/>
      <c r="BIE24" s="431"/>
      <c r="BIF24" s="431"/>
      <c r="BIG24" s="431"/>
      <c r="BIH24" s="431"/>
      <c r="BII24" s="431"/>
      <c r="BIJ24" s="431"/>
      <c r="BIK24" s="431"/>
      <c r="BIL24" s="431"/>
      <c r="BIM24" s="431"/>
      <c r="BIN24" s="431"/>
      <c r="BIO24" s="431"/>
      <c r="BIP24" s="431"/>
      <c r="BIQ24" s="431"/>
      <c r="BIR24" s="431"/>
      <c r="BIS24" s="431"/>
      <c r="BIT24" s="431"/>
      <c r="BIU24" s="431"/>
      <c r="BIV24" s="431"/>
      <c r="BIW24" s="431"/>
      <c r="BIX24" s="431"/>
      <c r="BIY24" s="431"/>
      <c r="BIZ24" s="431"/>
      <c r="BJA24" s="431"/>
      <c r="BJB24" s="431"/>
      <c r="BJC24" s="431"/>
      <c r="BJD24" s="431"/>
      <c r="BJE24" s="431"/>
      <c r="BJF24" s="431"/>
      <c r="BJG24" s="431"/>
      <c r="BJH24" s="431"/>
      <c r="BJI24" s="431"/>
      <c r="BJJ24" s="431"/>
      <c r="BJK24" s="431"/>
      <c r="BJL24" s="431"/>
      <c r="BJM24" s="431"/>
      <c r="BJN24" s="431"/>
      <c r="BJO24" s="431"/>
      <c r="BJP24" s="431"/>
      <c r="BJQ24" s="431"/>
      <c r="BJR24" s="431"/>
      <c r="BJS24" s="431"/>
      <c r="BJT24" s="431"/>
      <c r="BJU24" s="431"/>
      <c r="BJV24" s="431"/>
      <c r="BJW24" s="431"/>
      <c r="BJX24" s="431"/>
      <c r="BJY24" s="431"/>
      <c r="BJZ24" s="431"/>
      <c r="BKA24" s="431"/>
      <c r="BKB24" s="431"/>
      <c r="BKC24" s="431"/>
      <c r="BKD24" s="431"/>
      <c r="BKE24" s="431"/>
      <c r="BKF24" s="431"/>
      <c r="BKG24" s="431"/>
      <c r="BKH24" s="431"/>
      <c r="BKI24" s="431"/>
      <c r="BKJ24" s="431"/>
      <c r="BKK24" s="431"/>
      <c r="BKL24" s="431"/>
      <c r="BKM24" s="431"/>
      <c r="BKN24" s="431"/>
      <c r="BKO24" s="431"/>
      <c r="BKP24" s="431"/>
      <c r="BKQ24" s="431"/>
      <c r="BKR24" s="431"/>
      <c r="BKS24" s="431"/>
      <c r="BKT24" s="431"/>
      <c r="BKU24" s="431"/>
      <c r="BKV24" s="431"/>
      <c r="BKW24" s="431"/>
      <c r="BKX24" s="431"/>
      <c r="BKY24" s="431"/>
      <c r="BKZ24" s="431"/>
      <c r="BLA24" s="431"/>
      <c r="BLB24" s="431"/>
      <c r="BLC24" s="431"/>
      <c r="BLD24" s="431"/>
      <c r="BLE24" s="431"/>
      <c r="BLF24" s="431"/>
      <c r="BLG24" s="431"/>
      <c r="BLH24" s="431"/>
      <c r="BLI24" s="431"/>
      <c r="BLJ24" s="431"/>
      <c r="BLK24" s="431"/>
      <c r="BLL24" s="431"/>
      <c r="BLM24" s="431"/>
      <c r="BLN24" s="431"/>
      <c r="BLO24" s="431"/>
      <c r="BLP24" s="431"/>
      <c r="BLQ24" s="431"/>
      <c r="BLR24" s="431"/>
      <c r="BLS24" s="431"/>
      <c r="BLT24" s="431"/>
      <c r="BLU24" s="431"/>
      <c r="BLV24" s="431"/>
      <c r="BLW24" s="431"/>
      <c r="BLX24" s="431"/>
      <c r="BLY24" s="431"/>
      <c r="BLZ24" s="431"/>
      <c r="BMA24" s="431"/>
      <c r="BMB24" s="431"/>
      <c r="BMC24" s="431"/>
      <c r="BMD24" s="431"/>
      <c r="BME24" s="431"/>
      <c r="BMF24" s="431"/>
      <c r="BMG24" s="431"/>
      <c r="BMH24" s="431"/>
      <c r="BMI24" s="431"/>
      <c r="BMJ24" s="431"/>
      <c r="BMK24" s="431"/>
      <c r="BML24" s="431"/>
      <c r="BMM24" s="431"/>
      <c r="BMN24" s="431"/>
      <c r="BMO24" s="431"/>
      <c r="BMP24" s="431"/>
      <c r="BMQ24" s="431"/>
      <c r="BMR24" s="431"/>
      <c r="BMS24" s="431"/>
      <c r="BMT24" s="431"/>
      <c r="BMU24" s="431"/>
      <c r="BMV24" s="431"/>
      <c r="BMW24" s="431"/>
      <c r="BMX24" s="431"/>
      <c r="BMY24" s="431"/>
      <c r="BMZ24" s="431"/>
      <c r="BNA24" s="431"/>
      <c r="BNB24" s="431"/>
      <c r="BNC24" s="431"/>
      <c r="BND24" s="431"/>
      <c r="BNE24" s="431"/>
      <c r="BNF24" s="431"/>
      <c r="BNG24" s="431"/>
      <c r="BNH24" s="431"/>
      <c r="BNI24" s="431"/>
      <c r="BNJ24" s="431"/>
      <c r="BNK24" s="431"/>
      <c r="BNL24" s="431"/>
      <c r="BNM24" s="431"/>
      <c r="BNN24" s="431"/>
      <c r="BNO24" s="431"/>
      <c r="BNP24" s="431"/>
      <c r="BNQ24" s="431"/>
      <c r="BNR24" s="431"/>
      <c r="BNS24" s="431"/>
      <c r="BNT24" s="431"/>
      <c r="BNU24" s="431"/>
      <c r="BNV24" s="431"/>
      <c r="BNW24" s="431"/>
      <c r="BNX24" s="431"/>
      <c r="BNY24" s="431"/>
      <c r="BNZ24" s="431"/>
      <c r="BOA24" s="431"/>
      <c r="BOB24" s="431"/>
      <c r="BOC24" s="431"/>
      <c r="BOD24" s="431"/>
      <c r="BOE24" s="431"/>
      <c r="BOF24" s="431"/>
      <c r="BOG24" s="431"/>
      <c r="BOH24" s="431"/>
      <c r="BOI24" s="431"/>
      <c r="BOJ24" s="431"/>
      <c r="BOK24" s="431"/>
      <c r="BOL24" s="431"/>
      <c r="BOM24" s="431"/>
      <c r="BON24" s="431"/>
      <c r="BOO24" s="431"/>
      <c r="BOP24" s="431"/>
      <c r="BOQ24" s="431"/>
      <c r="BOR24" s="431"/>
      <c r="BOS24" s="431"/>
      <c r="BOT24" s="431"/>
      <c r="BOU24" s="431"/>
      <c r="BOV24" s="431"/>
      <c r="BOW24" s="431"/>
      <c r="BOX24" s="431"/>
      <c r="BOY24" s="431"/>
      <c r="BOZ24" s="431"/>
      <c r="BPA24" s="431"/>
      <c r="BPB24" s="431"/>
      <c r="BPC24" s="431"/>
      <c r="BPD24" s="431"/>
      <c r="BPE24" s="431"/>
      <c r="BPF24" s="431"/>
      <c r="BPG24" s="431"/>
      <c r="BPH24" s="431"/>
      <c r="BPI24" s="431"/>
      <c r="BPJ24" s="431"/>
      <c r="BPK24" s="431"/>
      <c r="BPL24" s="431"/>
      <c r="BPM24" s="431"/>
      <c r="BPN24" s="431"/>
      <c r="BPO24" s="431"/>
      <c r="BPP24" s="431"/>
      <c r="BPQ24" s="431"/>
      <c r="BPR24" s="431"/>
      <c r="BPS24" s="431"/>
      <c r="BPT24" s="431"/>
      <c r="BPU24" s="431"/>
      <c r="BPV24" s="431"/>
      <c r="BPW24" s="431"/>
      <c r="BPX24" s="431"/>
      <c r="BPY24" s="431"/>
      <c r="BPZ24" s="431"/>
      <c r="BQA24" s="431"/>
      <c r="BQB24" s="431"/>
      <c r="BQC24" s="431"/>
      <c r="BQD24" s="431"/>
      <c r="BQE24" s="431"/>
      <c r="BQF24" s="431"/>
      <c r="BQG24" s="431"/>
      <c r="BQH24" s="431"/>
      <c r="BQI24" s="431"/>
      <c r="BQJ24" s="431"/>
      <c r="BQK24" s="431"/>
      <c r="BQL24" s="431"/>
      <c r="BQM24" s="431"/>
      <c r="BQN24" s="431"/>
      <c r="BQO24" s="431"/>
      <c r="BQP24" s="431"/>
      <c r="BQQ24" s="431"/>
      <c r="BQR24" s="431"/>
      <c r="BQS24" s="431"/>
      <c r="BQT24" s="431"/>
      <c r="BQU24" s="431"/>
      <c r="BQV24" s="431"/>
      <c r="BQW24" s="431"/>
      <c r="BQX24" s="431"/>
      <c r="BQY24" s="431"/>
      <c r="BQZ24" s="431"/>
      <c r="BRA24" s="431"/>
      <c r="BRB24" s="431"/>
      <c r="BRC24" s="431"/>
      <c r="BRD24" s="431"/>
      <c r="BRE24" s="431"/>
      <c r="BRF24" s="431"/>
      <c r="BRG24" s="431"/>
      <c r="BRH24" s="431"/>
      <c r="BRI24" s="431"/>
      <c r="BRJ24" s="431"/>
      <c r="BRK24" s="431"/>
      <c r="BRL24" s="431"/>
      <c r="BRM24" s="431"/>
      <c r="BRN24" s="431"/>
      <c r="BRO24" s="431"/>
      <c r="BRP24" s="431"/>
      <c r="BRQ24" s="431"/>
      <c r="BRR24" s="431"/>
      <c r="BRS24" s="431"/>
      <c r="BRT24" s="431"/>
      <c r="BRU24" s="431"/>
    </row>
    <row r="25" spans="1:1841" ht="67.5" hidden="1" customHeight="1" x14ac:dyDescent="0.3">
      <c r="A25" s="431"/>
      <c r="B25" s="431"/>
      <c r="C25" s="431"/>
      <c r="D25" s="431"/>
      <c r="E25" s="431"/>
      <c r="F25" s="431"/>
      <c r="G25" s="431"/>
      <c r="H25" s="431"/>
      <c r="I25" s="429"/>
      <c r="J25" s="429"/>
      <c r="K25" s="429"/>
      <c r="L25" s="429"/>
      <c r="M25" s="429"/>
      <c r="N25" s="429"/>
      <c r="O25" s="429"/>
      <c r="P25" s="429"/>
      <c r="Q25" s="429"/>
      <c r="R25" s="429"/>
      <c r="S25" s="429"/>
      <c r="T25" s="429"/>
      <c r="U25" s="429"/>
      <c r="V25" s="429"/>
      <c r="W25" s="429"/>
      <c r="X25" s="429"/>
      <c r="Y25" s="429"/>
      <c r="Z25" s="429"/>
      <c r="AA25" s="430"/>
      <c r="AB25" s="486"/>
      <c r="AC25" s="486"/>
      <c r="AD25" s="527"/>
      <c r="AE25" s="527"/>
      <c r="AF25" s="527"/>
      <c r="AG25" s="527"/>
      <c r="AH25" s="431"/>
      <c r="AI25" s="431"/>
      <c r="AJ25" s="431"/>
      <c r="AK25" s="431"/>
      <c r="AL25" s="431"/>
      <c r="AM25" s="431"/>
      <c r="AN25" s="431"/>
      <c r="AO25" s="431"/>
      <c r="AP25" s="431"/>
      <c r="AQ25" s="431"/>
      <c r="AR25" s="431"/>
      <c r="AS25" s="431"/>
      <c r="AT25" s="431"/>
      <c r="AU25" s="431"/>
      <c r="AV25" s="431"/>
      <c r="AW25" s="431"/>
      <c r="AX25" s="431"/>
      <c r="AY25" s="431"/>
      <c r="AZ25" s="431"/>
      <c r="BA25" s="431"/>
      <c r="BB25" s="431"/>
      <c r="BC25" s="431"/>
      <c r="BD25" s="431"/>
      <c r="BE25" s="431"/>
      <c r="BF25" s="431"/>
      <c r="BG25" s="431"/>
      <c r="BH25" s="431"/>
      <c r="BI25" s="431"/>
      <c r="BJ25" s="431"/>
      <c r="BK25" s="431"/>
      <c r="BL25" s="431"/>
      <c r="BM25" s="431"/>
      <c r="BN25" s="431"/>
      <c r="BO25" s="431"/>
      <c r="BP25" s="431"/>
      <c r="BQ25" s="431"/>
      <c r="BR25" s="431"/>
      <c r="BS25" s="431"/>
      <c r="BT25" s="431"/>
      <c r="BU25" s="431"/>
      <c r="BV25" s="431"/>
      <c r="BW25" s="431"/>
      <c r="BX25" s="431"/>
      <c r="BY25" s="431"/>
      <c r="BZ25" s="431"/>
      <c r="CA25" s="431"/>
      <c r="CB25" s="431"/>
      <c r="CC25" s="431"/>
      <c r="CD25" s="431"/>
      <c r="CE25" s="431"/>
      <c r="CF25" s="431"/>
      <c r="CG25" s="431"/>
      <c r="CH25" s="431"/>
      <c r="CI25" s="431"/>
      <c r="CJ25" s="431"/>
      <c r="CK25" s="431"/>
      <c r="CL25" s="431"/>
      <c r="CM25" s="431"/>
      <c r="CN25" s="431"/>
      <c r="CO25" s="431"/>
      <c r="CP25" s="431"/>
      <c r="CQ25" s="431"/>
      <c r="CR25" s="431"/>
      <c r="CS25" s="431"/>
      <c r="CT25" s="431"/>
      <c r="CU25" s="431"/>
      <c r="CV25" s="431"/>
      <c r="CW25" s="431"/>
      <c r="CX25" s="431"/>
      <c r="CY25" s="431"/>
      <c r="CZ25" s="431"/>
      <c r="DA25" s="431"/>
      <c r="DB25" s="431"/>
      <c r="DC25" s="431"/>
      <c r="DD25" s="431"/>
      <c r="DE25" s="431"/>
      <c r="DF25" s="431"/>
      <c r="DG25" s="431"/>
      <c r="DH25" s="431"/>
      <c r="DI25" s="431"/>
      <c r="DJ25" s="431"/>
      <c r="DK25" s="431"/>
      <c r="DL25" s="431"/>
      <c r="DM25" s="431"/>
      <c r="DN25" s="431"/>
      <c r="DO25" s="431"/>
      <c r="DP25" s="431"/>
      <c r="DQ25" s="431"/>
      <c r="DR25" s="431"/>
      <c r="DS25" s="431"/>
      <c r="DT25" s="431"/>
      <c r="DU25" s="431"/>
      <c r="DV25" s="431"/>
      <c r="DW25" s="431"/>
      <c r="DX25" s="431"/>
      <c r="DY25" s="431"/>
      <c r="DZ25" s="431"/>
      <c r="EA25" s="431"/>
      <c r="EB25" s="431"/>
      <c r="EC25" s="431"/>
      <c r="ED25" s="431"/>
      <c r="EE25" s="431"/>
      <c r="EF25" s="431"/>
      <c r="EG25" s="431"/>
      <c r="EH25" s="431"/>
      <c r="EI25" s="431"/>
      <c r="EJ25" s="431"/>
      <c r="EK25" s="431"/>
      <c r="EL25" s="431"/>
      <c r="EM25" s="431"/>
      <c r="EN25" s="431"/>
      <c r="EO25" s="431"/>
      <c r="EP25" s="431"/>
      <c r="EQ25" s="431"/>
      <c r="ER25" s="431"/>
      <c r="ES25" s="431"/>
      <c r="ET25" s="431"/>
      <c r="EU25" s="431"/>
      <c r="EV25" s="431"/>
      <c r="EW25" s="431"/>
      <c r="EX25" s="431"/>
      <c r="EY25" s="431"/>
      <c r="EZ25" s="431"/>
      <c r="FA25" s="431"/>
      <c r="FB25" s="431"/>
      <c r="FC25" s="431"/>
      <c r="FD25" s="431"/>
      <c r="FE25" s="431"/>
      <c r="FF25" s="431"/>
      <c r="FG25" s="431"/>
      <c r="FH25" s="431"/>
      <c r="FI25" s="431"/>
      <c r="FJ25" s="431"/>
      <c r="FK25" s="431"/>
      <c r="FL25" s="431"/>
      <c r="FM25" s="431"/>
      <c r="FN25" s="431"/>
      <c r="FO25" s="431"/>
      <c r="FP25" s="431"/>
      <c r="FQ25" s="431"/>
      <c r="FR25" s="431"/>
      <c r="FS25" s="431"/>
      <c r="FT25" s="431"/>
      <c r="FU25" s="431"/>
      <c r="FV25" s="431"/>
      <c r="FW25" s="431"/>
      <c r="FX25" s="431"/>
      <c r="FY25" s="431"/>
      <c r="FZ25" s="431"/>
      <c r="GA25" s="431"/>
      <c r="GB25" s="431"/>
      <c r="GC25" s="431"/>
      <c r="GD25" s="431"/>
      <c r="GE25" s="431"/>
      <c r="GF25" s="431"/>
      <c r="GG25" s="431"/>
      <c r="GH25" s="431"/>
      <c r="GI25" s="431"/>
      <c r="GJ25" s="431"/>
      <c r="GK25" s="431"/>
      <c r="GL25" s="431"/>
      <c r="GM25" s="431"/>
      <c r="GN25" s="431"/>
      <c r="GO25" s="431"/>
      <c r="GP25" s="431"/>
      <c r="GQ25" s="431"/>
      <c r="GR25" s="431"/>
      <c r="GS25" s="431"/>
      <c r="GT25" s="431"/>
      <c r="GU25" s="431"/>
      <c r="GV25" s="431"/>
      <c r="GW25" s="431"/>
      <c r="GX25" s="431"/>
      <c r="GY25" s="431"/>
      <c r="GZ25" s="431"/>
      <c r="HA25" s="431"/>
      <c r="HB25" s="431"/>
      <c r="HC25" s="431"/>
      <c r="HD25" s="431"/>
      <c r="HE25" s="431"/>
      <c r="HF25" s="431"/>
      <c r="HG25" s="431"/>
      <c r="HH25" s="431"/>
      <c r="HI25" s="431"/>
      <c r="HJ25" s="431"/>
      <c r="HK25" s="431"/>
      <c r="HL25" s="431"/>
      <c r="HM25" s="431"/>
      <c r="HN25" s="431"/>
      <c r="HO25" s="431"/>
      <c r="HP25" s="431"/>
      <c r="HQ25" s="431"/>
      <c r="HR25" s="431"/>
      <c r="HS25" s="431"/>
      <c r="HT25" s="431"/>
      <c r="HU25" s="431"/>
      <c r="HV25" s="431"/>
      <c r="HW25" s="431"/>
      <c r="HX25" s="431"/>
      <c r="HY25" s="431"/>
      <c r="HZ25" s="431"/>
      <c r="IA25" s="431"/>
      <c r="IB25" s="431"/>
      <c r="IC25" s="431"/>
      <c r="ID25" s="431"/>
      <c r="IE25" s="431"/>
      <c r="IF25" s="431"/>
      <c r="IG25" s="431"/>
      <c r="IH25" s="431"/>
      <c r="II25" s="431"/>
      <c r="IJ25" s="431"/>
      <c r="IK25" s="431"/>
      <c r="IL25" s="431"/>
      <c r="IM25" s="431"/>
      <c r="IN25" s="431"/>
      <c r="IO25" s="431"/>
      <c r="IP25" s="431"/>
      <c r="IQ25" s="431"/>
      <c r="IR25" s="431"/>
      <c r="IS25" s="431"/>
      <c r="IT25" s="431"/>
      <c r="IU25" s="431"/>
      <c r="IV25" s="431"/>
      <c r="IW25" s="431"/>
      <c r="IX25" s="431"/>
      <c r="IY25" s="431"/>
      <c r="IZ25" s="431"/>
      <c r="JA25" s="431"/>
      <c r="JB25" s="431"/>
      <c r="JC25" s="431"/>
      <c r="JD25" s="431"/>
      <c r="JE25" s="431"/>
      <c r="JF25" s="431"/>
      <c r="JG25" s="431"/>
      <c r="JH25" s="431"/>
      <c r="JI25" s="431"/>
      <c r="JJ25" s="431"/>
      <c r="JK25" s="431"/>
      <c r="JL25" s="431"/>
      <c r="JM25" s="431"/>
      <c r="JN25" s="431"/>
      <c r="JO25" s="431"/>
      <c r="JP25" s="431"/>
      <c r="JQ25" s="431"/>
      <c r="JR25" s="431"/>
      <c r="JS25" s="431"/>
      <c r="JT25" s="431"/>
      <c r="JU25" s="431"/>
      <c r="JV25" s="431"/>
      <c r="JW25" s="431"/>
      <c r="JX25" s="431"/>
      <c r="JY25" s="431"/>
      <c r="JZ25" s="431"/>
      <c r="KA25" s="431"/>
      <c r="KB25" s="431"/>
      <c r="KC25" s="431"/>
      <c r="KD25" s="431"/>
      <c r="KE25" s="431"/>
      <c r="KF25" s="431"/>
      <c r="KG25" s="431"/>
      <c r="KH25" s="431"/>
      <c r="KI25" s="431"/>
      <c r="KJ25" s="431"/>
      <c r="KK25" s="431"/>
      <c r="KL25" s="431"/>
      <c r="KM25" s="431"/>
      <c r="KN25" s="431"/>
      <c r="KO25" s="431"/>
      <c r="KP25" s="431"/>
      <c r="KQ25" s="431"/>
      <c r="KR25" s="431"/>
      <c r="KS25" s="431"/>
      <c r="KT25" s="431"/>
      <c r="KU25" s="431"/>
      <c r="KV25" s="431"/>
      <c r="KW25" s="431"/>
      <c r="KX25" s="431"/>
      <c r="KY25" s="431"/>
      <c r="KZ25" s="431"/>
      <c r="LA25" s="431"/>
      <c r="LB25" s="431"/>
      <c r="LC25" s="431"/>
      <c r="LD25" s="431"/>
      <c r="LE25" s="431"/>
      <c r="LF25" s="431"/>
      <c r="LG25" s="431"/>
      <c r="LH25" s="431"/>
      <c r="LI25" s="431"/>
      <c r="LJ25" s="431"/>
      <c r="LK25" s="431"/>
      <c r="LL25" s="431"/>
      <c r="LM25" s="431"/>
      <c r="LN25" s="431"/>
      <c r="LO25" s="431"/>
      <c r="LP25" s="431"/>
      <c r="LQ25" s="431"/>
      <c r="LR25" s="431"/>
      <c r="LS25" s="431"/>
      <c r="LT25" s="431"/>
      <c r="LU25" s="431"/>
      <c r="LV25" s="431"/>
      <c r="LW25" s="431"/>
      <c r="LX25" s="431"/>
      <c r="LY25" s="431"/>
      <c r="LZ25" s="431"/>
      <c r="MA25" s="431"/>
      <c r="MB25" s="431"/>
      <c r="MC25" s="431"/>
      <c r="MD25" s="431"/>
      <c r="ME25" s="431"/>
      <c r="MF25" s="431"/>
      <c r="MG25" s="431"/>
      <c r="MH25" s="431"/>
      <c r="MI25" s="431"/>
      <c r="MJ25" s="431"/>
      <c r="MK25" s="431"/>
      <c r="ML25" s="431"/>
      <c r="MM25" s="431"/>
      <c r="MN25" s="431"/>
      <c r="MO25" s="431"/>
      <c r="MP25" s="431"/>
      <c r="MQ25" s="431"/>
      <c r="MR25" s="431"/>
      <c r="MS25" s="431"/>
      <c r="MT25" s="431"/>
      <c r="MU25" s="431"/>
      <c r="MV25" s="431"/>
      <c r="MW25" s="431"/>
      <c r="MX25" s="431"/>
      <c r="MY25" s="431"/>
      <c r="MZ25" s="431"/>
      <c r="NA25" s="431"/>
      <c r="NB25" s="431"/>
      <c r="NC25" s="431"/>
      <c r="ND25" s="431"/>
      <c r="NE25" s="431"/>
      <c r="NF25" s="431"/>
      <c r="NG25" s="431"/>
      <c r="NH25" s="431"/>
      <c r="NI25" s="431"/>
      <c r="NJ25" s="431"/>
      <c r="NK25" s="431"/>
      <c r="NL25" s="431"/>
      <c r="NM25" s="431"/>
      <c r="NN25" s="431"/>
      <c r="NO25" s="431"/>
      <c r="NP25" s="431"/>
      <c r="NQ25" s="431"/>
      <c r="NR25" s="431"/>
      <c r="NS25" s="431"/>
      <c r="NT25" s="431"/>
      <c r="NU25" s="431"/>
      <c r="NV25" s="431"/>
      <c r="NW25" s="431"/>
      <c r="NX25" s="431"/>
      <c r="NY25" s="431"/>
      <c r="NZ25" s="431"/>
      <c r="OA25" s="431"/>
      <c r="OB25" s="431"/>
      <c r="OC25" s="431"/>
      <c r="OD25" s="431"/>
      <c r="OE25" s="431"/>
      <c r="OF25" s="431"/>
      <c r="OG25" s="431"/>
      <c r="OH25" s="431"/>
      <c r="OI25" s="431"/>
      <c r="OJ25" s="431"/>
      <c r="OK25" s="431"/>
      <c r="OL25" s="431"/>
      <c r="OM25" s="431"/>
      <c r="ON25" s="431"/>
      <c r="OO25" s="431"/>
      <c r="OP25" s="431"/>
      <c r="OQ25" s="431"/>
      <c r="OR25" s="431"/>
      <c r="OS25" s="431"/>
      <c r="OT25" s="431"/>
      <c r="OU25" s="431"/>
      <c r="OV25" s="431"/>
      <c r="OW25" s="431"/>
      <c r="OX25" s="431"/>
      <c r="OY25" s="431"/>
      <c r="OZ25" s="431"/>
      <c r="PA25" s="431"/>
      <c r="PB25" s="431"/>
      <c r="PC25" s="431"/>
      <c r="PD25" s="431"/>
      <c r="PE25" s="431"/>
      <c r="PF25" s="431"/>
      <c r="PG25" s="431"/>
      <c r="PH25" s="431"/>
      <c r="PI25" s="431"/>
      <c r="PJ25" s="431"/>
      <c r="PK25" s="431"/>
      <c r="PL25" s="431"/>
      <c r="PM25" s="431"/>
      <c r="PN25" s="431"/>
      <c r="PO25" s="431"/>
      <c r="PP25" s="431"/>
      <c r="PQ25" s="431"/>
      <c r="PR25" s="431"/>
      <c r="PS25" s="431"/>
      <c r="PT25" s="431"/>
      <c r="PU25" s="431"/>
      <c r="PV25" s="431"/>
      <c r="PW25" s="431"/>
      <c r="PX25" s="431"/>
      <c r="PY25" s="431"/>
      <c r="PZ25" s="431"/>
      <c r="QA25" s="431"/>
      <c r="QB25" s="431"/>
      <c r="QC25" s="431"/>
      <c r="QD25" s="431"/>
      <c r="QE25" s="431"/>
      <c r="QF25" s="431"/>
      <c r="QG25" s="431"/>
      <c r="QH25" s="431"/>
      <c r="QI25" s="431"/>
      <c r="QJ25" s="431"/>
      <c r="QK25" s="431"/>
      <c r="QL25" s="431"/>
      <c r="QM25" s="431"/>
      <c r="QN25" s="431"/>
      <c r="QO25" s="431"/>
      <c r="QP25" s="431"/>
      <c r="QQ25" s="431"/>
      <c r="QR25" s="431"/>
      <c r="QS25" s="431"/>
      <c r="QT25" s="431"/>
      <c r="QU25" s="431"/>
      <c r="QV25" s="431"/>
      <c r="QW25" s="431"/>
      <c r="QX25" s="431"/>
      <c r="QY25" s="431"/>
      <c r="QZ25" s="431"/>
      <c r="RA25" s="431"/>
      <c r="RB25" s="431"/>
      <c r="RC25" s="431"/>
      <c r="RD25" s="431"/>
      <c r="RE25" s="431"/>
      <c r="RF25" s="431"/>
      <c r="RG25" s="431"/>
      <c r="RH25" s="431"/>
      <c r="RI25" s="431"/>
      <c r="RJ25" s="431"/>
      <c r="RK25" s="431"/>
      <c r="RL25" s="431"/>
      <c r="RM25" s="431"/>
      <c r="RN25" s="431"/>
      <c r="RO25" s="431"/>
      <c r="RP25" s="431"/>
      <c r="RQ25" s="431"/>
      <c r="RR25" s="431"/>
      <c r="RS25" s="431"/>
      <c r="RT25" s="431"/>
      <c r="RU25" s="431"/>
      <c r="RV25" s="431"/>
      <c r="RW25" s="431"/>
      <c r="RX25" s="431"/>
      <c r="RY25" s="431"/>
      <c r="RZ25" s="431"/>
      <c r="SA25" s="431"/>
      <c r="SB25" s="431"/>
      <c r="SC25" s="431"/>
      <c r="SD25" s="431"/>
      <c r="SE25" s="431"/>
      <c r="SF25" s="431"/>
      <c r="SG25" s="431"/>
      <c r="SH25" s="431"/>
      <c r="SI25" s="431"/>
      <c r="SJ25" s="431"/>
      <c r="SK25" s="431"/>
      <c r="SL25" s="431"/>
      <c r="SM25" s="431"/>
      <c r="SN25" s="431"/>
      <c r="SO25" s="431"/>
      <c r="SP25" s="431"/>
      <c r="SQ25" s="431"/>
      <c r="SR25" s="431"/>
      <c r="SS25" s="431"/>
      <c r="ST25" s="431"/>
      <c r="SU25" s="431"/>
      <c r="SV25" s="431"/>
      <c r="SW25" s="431"/>
      <c r="SX25" s="431"/>
      <c r="SY25" s="431"/>
      <c r="SZ25" s="431"/>
      <c r="TA25" s="431"/>
      <c r="TB25" s="431"/>
      <c r="TC25" s="431"/>
      <c r="TD25" s="431"/>
      <c r="TE25" s="431"/>
      <c r="TF25" s="431"/>
      <c r="TG25" s="431"/>
      <c r="TH25" s="431"/>
      <c r="TI25" s="431"/>
      <c r="TJ25" s="431"/>
      <c r="TK25" s="431"/>
      <c r="TL25" s="431"/>
      <c r="TM25" s="431"/>
      <c r="TN25" s="431"/>
      <c r="TO25" s="431"/>
      <c r="TP25" s="431"/>
      <c r="TQ25" s="431"/>
      <c r="TR25" s="431"/>
      <c r="TS25" s="431"/>
      <c r="TT25" s="431"/>
      <c r="TU25" s="431"/>
      <c r="TV25" s="431"/>
      <c r="TW25" s="431"/>
      <c r="TX25" s="431"/>
      <c r="TY25" s="431"/>
      <c r="TZ25" s="431"/>
      <c r="UA25" s="431"/>
      <c r="UB25" s="431"/>
      <c r="UC25" s="431"/>
      <c r="UD25" s="431"/>
      <c r="UE25" s="431"/>
      <c r="UF25" s="431"/>
      <c r="UG25" s="431"/>
      <c r="UH25" s="431"/>
      <c r="UI25" s="431"/>
      <c r="UJ25" s="431"/>
      <c r="UK25" s="431"/>
      <c r="UL25" s="431"/>
      <c r="UM25" s="431"/>
      <c r="UN25" s="431"/>
      <c r="UO25" s="431"/>
      <c r="UP25" s="431"/>
      <c r="UQ25" s="431"/>
      <c r="UR25" s="431"/>
      <c r="US25" s="431"/>
      <c r="UT25" s="431"/>
      <c r="UU25" s="431"/>
      <c r="UV25" s="431"/>
      <c r="UW25" s="431"/>
      <c r="UX25" s="431"/>
      <c r="UY25" s="431"/>
      <c r="UZ25" s="431"/>
      <c r="VA25" s="431"/>
      <c r="VB25" s="431"/>
      <c r="VC25" s="431"/>
      <c r="VD25" s="431"/>
      <c r="VE25" s="431"/>
      <c r="VF25" s="431"/>
      <c r="VG25" s="431"/>
      <c r="VH25" s="431"/>
      <c r="VI25" s="431"/>
      <c r="VJ25" s="431"/>
      <c r="VK25" s="431"/>
      <c r="VL25" s="431"/>
      <c r="VM25" s="431"/>
      <c r="VN25" s="431"/>
      <c r="VO25" s="431"/>
      <c r="VP25" s="431"/>
      <c r="VQ25" s="431"/>
      <c r="VR25" s="431"/>
      <c r="VS25" s="431"/>
      <c r="VT25" s="431"/>
      <c r="VU25" s="431"/>
      <c r="VV25" s="431"/>
      <c r="VW25" s="431"/>
      <c r="VX25" s="431"/>
      <c r="VY25" s="431"/>
      <c r="VZ25" s="431"/>
      <c r="WA25" s="431"/>
      <c r="WB25" s="431"/>
      <c r="WC25" s="431"/>
      <c r="WD25" s="431"/>
      <c r="WE25" s="431"/>
      <c r="WF25" s="431"/>
      <c r="WG25" s="431"/>
      <c r="WH25" s="431"/>
      <c r="WI25" s="431"/>
      <c r="WJ25" s="431"/>
      <c r="WK25" s="431"/>
      <c r="WL25" s="431"/>
      <c r="WM25" s="431"/>
      <c r="WN25" s="431"/>
      <c r="WO25" s="431"/>
      <c r="WP25" s="431"/>
      <c r="WQ25" s="431"/>
      <c r="WR25" s="431"/>
      <c r="WS25" s="431"/>
      <c r="WT25" s="431"/>
      <c r="WU25" s="431"/>
      <c r="WV25" s="431"/>
      <c r="WW25" s="431"/>
      <c r="WX25" s="431"/>
      <c r="WY25" s="431"/>
      <c r="WZ25" s="431"/>
      <c r="XA25" s="431"/>
      <c r="XB25" s="431"/>
      <c r="XC25" s="431"/>
      <c r="XD25" s="431"/>
      <c r="XE25" s="431"/>
      <c r="XF25" s="431"/>
      <c r="XG25" s="431"/>
      <c r="XH25" s="431"/>
      <c r="XI25" s="431"/>
      <c r="XJ25" s="431"/>
      <c r="XK25" s="431"/>
      <c r="XL25" s="431"/>
      <c r="XM25" s="431"/>
      <c r="XN25" s="431"/>
      <c r="XO25" s="431"/>
      <c r="XP25" s="431"/>
      <c r="XQ25" s="431"/>
      <c r="XR25" s="431"/>
      <c r="XS25" s="431"/>
      <c r="XT25" s="431"/>
      <c r="XU25" s="431"/>
      <c r="XV25" s="431"/>
      <c r="XW25" s="431"/>
      <c r="XX25" s="431"/>
      <c r="XY25" s="431"/>
      <c r="XZ25" s="431"/>
      <c r="YA25" s="431"/>
      <c r="YB25" s="431"/>
      <c r="YC25" s="431"/>
      <c r="YD25" s="431"/>
      <c r="YE25" s="431"/>
      <c r="YF25" s="431"/>
      <c r="YG25" s="431"/>
      <c r="YH25" s="431"/>
      <c r="YI25" s="431"/>
      <c r="YJ25" s="431"/>
      <c r="YK25" s="431"/>
      <c r="YL25" s="431"/>
      <c r="YM25" s="431"/>
      <c r="YN25" s="431"/>
      <c r="YO25" s="431"/>
      <c r="YP25" s="431"/>
      <c r="YQ25" s="431"/>
      <c r="YR25" s="431"/>
      <c r="YS25" s="431"/>
      <c r="YT25" s="431"/>
      <c r="YU25" s="431"/>
      <c r="YV25" s="431"/>
      <c r="YW25" s="431"/>
      <c r="YX25" s="431"/>
      <c r="YY25" s="431"/>
      <c r="YZ25" s="431"/>
      <c r="ZA25" s="431"/>
      <c r="ZB25" s="431"/>
      <c r="ZC25" s="431"/>
      <c r="ZD25" s="431"/>
      <c r="ZE25" s="431"/>
      <c r="ZF25" s="431"/>
      <c r="ZG25" s="431"/>
      <c r="ZH25" s="431"/>
      <c r="ZI25" s="431"/>
      <c r="ZJ25" s="431"/>
      <c r="ZK25" s="431"/>
      <c r="ZL25" s="431"/>
      <c r="ZM25" s="431"/>
      <c r="ZN25" s="431"/>
      <c r="ZO25" s="431"/>
      <c r="ZP25" s="431"/>
      <c r="ZQ25" s="431"/>
      <c r="ZR25" s="431"/>
      <c r="ZS25" s="431"/>
      <c r="ZT25" s="431"/>
      <c r="ZU25" s="431"/>
      <c r="ZV25" s="431"/>
      <c r="ZW25" s="431"/>
      <c r="ZX25" s="431"/>
      <c r="ZY25" s="431"/>
      <c r="ZZ25" s="431"/>
      <c r="AAA25" s="431"/>
      <c r="AAB25" s="431"/>
      <c r="AAC25" s="431"/>
      <c r="AAD25" s="431"/>
      <c r="AAE25" s="431"/>
      <c r="AAF25" s="431"/>
      <c r="AAG25" s="431"/>
      <c r="AAH25" s="431"/>
      <c r="AAI25" s="431"/>
      <c r="AAJ25" s="431"/>
      <c r="AAK25" s="431"/>
      <c r="AAL25" s="431"/>
      <c r="AAM25" s="431"/>
      <c r="AAN25" s="431"/>
      <c r="AAO25" s="431"/>
      <c r="AAP25" s="431"/>
      <c r="AAQ25" s="431"/>
      <c r="AAR25" s="431"/>
      <c r="AAS25" s="431"/>
      <c r="AAT25" s="431"/>
      <c r="AAU25" s="431"/>
      <c r="AAV25" s="431"/>
      <c r="AAW25" s="431"/>
      <c r="AAX25" s="431"/>
      <c r="AAY25" s="431"/>
      <c r="AAZ25" s="431"/>
      <c r="ABA25" s="431"/>
      <c r="ABB25" s="431"/>
      <c r="ABC25" s="431"/>
      <c r="ABD25" s="431"/>
      <c r="ABE25" s="431"/>
      <c r="ABF25" s="431"/>
      <c r="ABG25" s="431"/>
      <c r="ABH25" s="431"/>
      <c r="ABI25" s="431"/>
      <c r="ABJ25" s="431"/>
      <c r="ABK25" s="431"/>
      <c r="ABL25" s="431"/>
      <c r="ABM25" s="431"/>
      <c r="ABN25" s="431"/>
      <c r="ABO25" s="431"/>
      <c r="ABP25" s="431"/>
      <c r="ABQ25" s="431"/>
      <c r="ABR25" s="431"/>
      <c r="ABS25" s="431"/>
      <c r="ABT25" s="431"/>
      <c r="ABU25" s="431"/>
      <c r="ABV25" s="431"/>
      <c r="ABW25" s="431"/>
      <c r="ABX25" s="431"/>
      <c r="ABY25" s="431"/>
      <c r="ABZ25" s="431"/>
      <c r="ACA25" s="431"/>
      <c r="ACB25" s="431"/>
      <c r="ACC25" s="431"/>
      <c r="ACD25" s="431"/>
      <c r="ACE25" s="431"/>
      <c r="ACF25" s="431"/>
      <c r="ACG25" s="431"/>
      <c r="ACH25" s="431"/>
      <c r="ACI25" s="431"/>
      <c r="ACJ25" s="431"/>
      <c r="ACK25" s="431"/>
      <c r="ACL25" s="431"/>
      <c r="ACM25" s="431"/>
      <c r="ACN25" s="431"/>
      <c r="ACO25" s="431"/>
      <c r="ACP25" s="431"/>
      <c r="ACQ25" s="431"/>
      <c r="ACR25" s="431"/>
      <c r="ACS25" s="431"/>
      <c r="ACT25" s="431"/>
      <c r="ACU25" s="431"/>
      <c r="ACV25" s="431"/>
      <c r="ACW25" s="431"/>
      <c r="ACX25" s="431"/>
      <c r="ACY25" s="431"/>
      <c r="ACZ25" s="431"/>
      <c r="ADA25" s="431"/>
      <c r="ADB25" s="431"/>
      <c r="ADC25" s="431"/>
      <c r="ADD25" s="431"/>
      <c r="ADE25" s="431"/>
      <c r="ADF25" s="431"/>
      <c r="ADG25" s="431"/>
      <c r="ADH25" s="431"/>
      <c r="ADI25" s="431"/>
      <c r="ADJ25" s="431"/>
      <c r="ADK25" s="431"/>
      <c r="ADL25" s="431"/>
      <c r="ADM25" s="431"/>
      <c r="ADN25" s="431"/>
      <c r="ADO25" s="431"/>
      <c r="ADP25" s="431"/>
      <c r="ADQ25" s="431"/>
      <c r="ADR25" s="431"/>
      <c r="ADS25" s="431"/>
      <c r="ADT25" s="431"/>
      <c r="ADU25" s="431"/>
      <c r="ADV25" s="431"/>
      <c r="ADW25" s="431"/>
      <c r="ADX25" s="431"/>
      <c r="ADY25" s="431"/>
      <c r="ADZ25" s="431"/>
      <c r="AEA25" s="431"/>
      <c r="AEB25" s="431"/>
      <c r="AEC25" s="431"/>
      <c r="AED25" s="431"/>
      <c r="AEE25" s="431"/>
      <c r="AEF25" s="431"/>
      <c r="AEG25" s="431"/>
      <c r="AEH25" s="431"/>
      <c r="AEI25" s="431"/>
      <c r="AEJ25" s="431"/>
      <c r="AEK25" s="431"/>
      <c r="AEL25" s="431"/>
      <c r="AEM25" s="431"/>
      <c r="AEN25" s="431"/>
      <c r="AEO25" s="431"/>
      <c r="AEP25" s="431"/>
      <c r="AEQ25" s="431"/>
      <c r="AER25" s="431"/>
      <c r="AES25" s="431"/>
      <c r="AET25" s="431"/>
      <c r="AEU25" s="431"/>
      <c r="AEV25" s="431"/>
      <c r="AEW25" s="431"/>
      <c r="AEX25" s="431"/>
      <c r="AEY25" s="431"/>
      <c r="AEZ25" s="431"/>
      <c r="AFA25" s="431"/>
      <c r="AFB25" s="431"/>
      <c r="AFC25" s="431"/>
      <c r="AFD25" s="431"/>
      <c r="AFE25" s="431"/>
      <c r="AFF25" s="431"/>
      <c r="AFG25" s="431"/>
      <c r="AFH25" s="431"/>
      <c r="AFI25" s="431"/>
      <c r="AFJ25" s="431"/>
      <c r="AFK25" s="431"/>
      <c r="AFL25" s="431"/>
      <c r="AFM25" s="431"/>
      <c r="AFN25" s="431"/>
      <c r="AFO25" s="431"/>
      <c r="AFP25" s="431"/>
      <c r="AFQ25" s="431"/>
      <c r="AFR25" s="431"/>
      <c r="AFS25" s="431"/>
      <c r="AFT25" s="431"/>
      <c r="AFU25" s="431"/>
      <c r="AFV25" s="431"/>
      <c r="AFW25" s="431"/>
      <c r="AFX25" s="431"/>
      <c r="AFY25" s="431"/>
      <c r="AFZ25" s="431"/>
      <c r="AGA25" s="431"/>
      <c r="AGB25" s="431"/>
      <c r="AGC25" s="431"/>
      <c r="AGD25" s="431"/>
      <c r="AGE25" s="431"/>
      <c r="AGF25" s="431"/>
      <c r="AGG25" s="431"/>
      <c r="AGH25" s="431"/>
      <c r="AGI25" s="431"/>
      <c r="AGJ25" s="431"/>
      <c r="AGK25" s="431"/>
      <c r="AGL25" s="431"/>
      <c r="AGM25" s="431"/>
      <c r="AGN25" s="431"/>
      <c r="AGO25" s="431"/>
      <c r="AGP25" s="431"/>
      <c r="AGQ25" s="431"/>
      <c r="AGR25" s="431"/>
      <c r="AGS25" s="431"/>
      <c r="AGT25" s="431"/>
      <c r="AGU25" s="431"/>
      <c r="AGV25" s="431"/>
      <c r="AGW25" s="431"/>
      <c r="AGX25" s="431"/>
      <c r="AGY25" s="431"/>
      <c r="AGZ25" s="431"/>
      <c r="AHA25" s="431"/>
      <c r="AHB25" s="431"/>
      <c r="AHC25" s="431"/>
      <c r="AHD25" s="431"/>
      <c r="AHE25" s="431"/>
      <c r="AHF25" s="431"/>
      <c r="AHG25" s="431"/>
      <c r="AHH25" s="431"/>
      <c r="AHI25" s="431"/>
      <c r="AHJ25" s="431"/>
      <c r="AHK25" s="431"/>
      <c r="AHL25" s="431"/>
      <c r="AHM25" s="431"/>
      <c r="AHN25" s="431"/>
      <c r="AHO25" s="431"/>
      <c r="AHP25" s="431"/>
      <c r="AHQ25" s="431"/>
      <c r="AHR25" s="431"/>
      <c r="AHS25" s="431"/>
      <c r="AHT25" s="431"/>
      <c r="AHU25" s="431"/>
      <c r="AHV25" s="431"/>
      <c r="AHW25" s="431"/>
      <c r="AHX25" s="431"/>
      <c r="AHY25" s="431"/>
      <c r="AHZ25" s="431"/>
      <c r="AIA25" s="431"/>
      <c r="AIB25" s="431"/>
      <c r="AIC25" s="431"/>
      <c r="AID25" s="431"/>
      <c r="AIE25" s="431"/>
      <c r="AIF25" s="431"/>
      <c r="AIG25" s="431"/>
      <c r="AIH25" s="431"/>
      <c r="AII25" s="431"/>
      <c r="AIJ25" s="431"/>
      <c r="AIK25" s="431"/>
      <c r="AIL25" s="431"/>
      <c r="AIM25" s="431"/>
      <c r="AIN25" s="431"/>
      <c r="AIO25" s="431"/>
      <c r="AIP25" s="431"/>
      <c r="AIQ25" s="431"/>
      <c r="AIR25" s="431"/>
      <c r="AIS25" s="431"/>
      <c r="AIT25" s="431"/>
      <c r="AIU25" s="431"/>
      <c r="AIV25" s="431"/>
      <c r="AIW25" s="431"/>
      <c r="AIX25" s="431"/>
      <c r="AIY25" s="431"/>
      <c r="AIZ25" s="431"/>
      <c r="AJA25" s="431"/>
      <c r="AJB25" s="431"/>
      <c r="AJC25" s="431"/>
      <c r="AJD25" s="431"/>
      <c r="AJE25" s="431"/>
      <c r="AJF25" s="431"/>
      <c r="AJG25" s="431"/>
      <c r="AJH25" s="431"/>
      <c r="AJI25" s="431"/>
      <c r="AJJ25" s="431"/>
      <c r="AJK25" s="431"/>
      <c r="AJL25" s="431"/>
      <c r="AJM25" s="431"/>
      <c r="AJN25" s="431"/>
      <c r="AJO25" s="431"/>
      <c r="AJP25" s="431"/>
      <c r="AJQ25" s="431"/>
      <c r="AJR25" s="431"/>
      <c r="AJS25" s="431"/>
      <c r="AJT25" s="431"/>
      <c r="AJU25" s="431"/>
      <c r="AJV25" s="431"/>
      <c r="AJW25" s="431"/>
      <c r="AJX25" s="431"/>
      <c r="AJY25" s="431"/>
      <c r="AJZ25" s="431"/>
      <c r="AKA25" s="431"/>
      <c r="AKB25" s="431"/>
      <c r="AKC25" s="431"/>
      <c r="AKD25" s="431"/>
      <c r="AKE25" s="431"/>
      <c r="AKF25" s="431"/>
      <c r="AKG25" s="431"/>
      <c r="AKH25" s="431"/>
      <c r="AKI25" s="431"/>
      <c r="AKJ25" s="431"/>
      <c r="AKK25" s="431"/>
      <c r="AKL25" s="431"/>
      <c r="AKM25" s="431"/>
      <c r="AKN25" s="431"/>
      <c r="AKO25" s="431"/>
      <c r="AKP25" s="431"/>
      <c r="AKQ25" s="431"/>
      <c r="AKR25" s="431"/>
      <c r="AKS25" s="431"/>
      <c r="AKT25" s="431"/>
      <c r="AKU25" s="431"/>
      <c r="AKV25" s="431"/>
      <c r="AKW25" s="431"/>
      <c r="AKX25" s="431"/>
      <c r="AKY25" s="431"/>
      <c r="AKZ25" s="431"/>
      <c r="ALA25" s="431"/>
      <c r="ALB25" s="431"/>
      <c r="ALC25" s="431"/>
      <c r="ALD25" s="431"/>
      <c r="ALE25" s="431"/>
      <c r="ALF25" s="431"/>
      <c r="ALG25" s="431"/>
      <c r="ALH25" s="431"/>
      <c r="ALI25" s="431"/>
      <c r="ALJ25" s="431"/>
      <c r="ALK25" s="431"/>
      <c r="ALL25" s="431"/>
      <c r="ALM25" s="431"/>
      <c r="ALN25" s="431"/>
      <c r="ALO25" s="431"/>
      <c r="ALP25" s="431"/>
      <c r="ALQ25" s="431"/>
      <c r="ALR25" s="431"/>
      <c r="ALS25" s="431"/>
      <c r="ALT25" s="431"/>
      <c r="ALU25" s="431"/>
      <c r="ALV25" s="431"/>
      <c r="ALW25" s="431"/>
      <c r="ALX25" s="431"/>
      <c r="ALY25" s="431"/>
      <c r="ALZ25" s="431"/>
      <c r="AMA25" s="431"/>
      <c r="AMB25" s="431"/>
      <c r="AMC25" s="431"/>
      <c r="AMD25" s="431"/>
      <c r="AME25" s="431"/>
      <c r="AMF25" s="431"/>
      <c r="AMG25" s="431"/>
      <c r="AMH25" s="431"/>
      <c r="AMI25" s="431"/>
      <c r="AMJ25" s="431"/>
      <c r="AMK25" s="431"/>
      <c r="AML25" s="431"/>
      <c r="AMM25" s="431"/>
      <c r="AMN25" s="431"/>
      <c r="AMO25" s="431"/>
      <c r="AMP25" s="431"/>
      <c r="AMQ25" s="431"/>
      <c r="AMR25" s="431"/>
      <c r="AMS25" s="431"/>
      <c r="AMT25" s="431"/>
      <c r="AMU25" s="431"/>
      <c r="AMV25" s="431"/>
      <c r="AMW25" s="431"/>
      <c r="AMX25" s="431"/>
      <c r="AMY25" s="431"/>
      <c r="AMZ25" s="431"/>
      <c r="ANA25" s="431"/>
      <c r="ANB25" s="431"/>
      <c r="ANC25" s="431"/>
      <c r="AND25" s="431"/>
      <c r="ANE25" s="431"/>
      <c r="ANF25" s="431"/>
      <c r="ANG25" s="431"/>
      <c r="ANH25" s="431"/>
      <c r="ANI25" s="431"/>
      <c r="ANJ25" s="431"/>
      <c r="ANK25" s="431"/>
      <c r="ANL25" s="431"/>
      <c r="ANM25" s="431"/>
      <c r="ANN25" s="431"/>
      <c r="ANO25" s="431"/>
      <c r="ANP25" s="431"/>
      <c r="ANQ25" s="431"/>
      <c r="ANR25" s="431"/>
      <c r="ANS25" s="431"/>
      <c r="ANT25" s="431"/>
      <c r="ANU25" s="431"/>
      <c r="ANV25" s="431"/>
      <c r="ANW25" s="431"/>
      <c r="ANX25" s="431"/>
      <c r="ANY25" s="431"/>
      <c r="ANZ25" s="431"/>
      <c r="AOA25" s="431"/>
      <c r="AOB25" s="431"/>
      <c r="AOC25" s="431"/>
      <c r="AOD25" s="431"/>
      <c r="AOE25" s="431"/>
      <c r="AOF25" s="431"/>
      <c r="AOG25" s="431"/>
      <c r="AOH25" s="431"/>
      <c r="AOI25" s="431"/>
      <c r="AOJ25" s="431"/>
      <c r="AOK25" s="431"/>
      <c r="AOL25" s="431"/>
      <c r="AOM25" s="431"/>
      <c r="AON25" s="431"/>
      <c r="AOO25" s="431"/>
      <c r="AOP25" s="431"/>
      <c r="AOQ25" s="431"/>
      <c r="AOR25" s="431"/>
      <c r="AOS25" s="431"/>
      <c r="AOT25" s="431"/>
      <c r="AOU25" s="431"/>
      <c r="AOV25" s="431"/>
      <c r="AOW25" s="431"/>
      <c r="AOX25" s="431"/>
      <c r="AOY25" s="431"/>
      <c r="AOZ25" s="431"/>
      <c r="APA25" s="431"/>
      <c r="APB25" s="431"/>
      <c r="APC25" s="431"/>
      <c r="APD25" s="431"/>
      <c r="APE25" s="431"/>
      <c r="APF25" s="431"/>
      <c r="APG25" s="431"/>
      <c r="APH25" s="431"/>
      <c r="API25" s="431"/>
      <c r="APJ25" s="431"/>
      <c r="APK25" s="431"/>
      <c r="APL25" s="431"/>
      <c r="APM25" s="431"/>
      <c r="APN25" s="431"/>
      <c r="APO25" s="431"/>
      <c r="APP25" s="431"/>
      <c r="APQ25" s="431"/>
      <c r="APR25" s="431"/>
      <c r="APS25" s="431"/>
      <c r="APT25" s="431"/>
      <c r="APU25" s="431"/>
      <c r="APV25" s="431"/>
      <c r="APW25" s="431"/>
      <c r="APX25" s="431"/>
      <c r="APY25" s="431"/>
      <c r="APZ25" s="431"/>
      <c r="AQA25" s="431"/>
      <c r="AQB25" s="431"/>
      <c r="AQC25" s="431"/>
      <c r="AQD25" s="431"/>
      <c r="AQE25" s="431"/>
      <c r="AQF25" s="431"/>
      <c r="AQG25" s="431"/>
      <c r="AQH25" s="431"/>
      <c r="AQI25" s="431"/>
      <c r="AQJ25" s="431"/>
      <c r="AQK25" s="431"/>
      <c r="AQL25" s="431"/>
      <c r="AQM25" s="431"/>
      <c r="AQN25" s="431"/>
      <c r="AQO25" s="431"/>
      <c r="AQP25" s="431"/>
      <c r="AQQ25" s="431"/>
      <c r="AQR25" s="431"/>
      <c r="AQS25" s="431"/>
      <c r="AQT25" s="431"/>
      <c r="AQU25" s="431"/>
      <c r="AQV25" s="431"/>
      <c r="AQW25" s="431"/>
      <c r="AQX25" s="431"/>
      <c r="AQY25" s="431"/>
      <c r="AQZ25" s="431"/>
      <c r="ARA25" s="431"/>
      <c r="ARB25" s="431"/>
      <c r="ARC25" s="431"/>
      <c r="ARD25" s="431"/>
      <c r="ARE25" s="431"/>
      <c r="ARF25" s="431"/>
      <c r="ARG25" s="431"/>
      <c r="ARH25" s="431"/>
      <c r="ARI25" s="431"/>
      <c r="ARJ25" s="431"/>
      <c r="ARK25" s="431"/>
      <c r="ARL25" s="431"/>
      <c r="ARM25" s="431"/>
      <c r="ARN25" s="431"/>
      <c r="ARO25" s="431"/>
      <c r="ARP25" s="431"/>
      <c r="ARQ25" s="431"/>
      <c r="ARR25" s="431"/>
      <c r="ARS25" s="431"/>
      <c r="ART25" s="431"/>
      <c r="ARU25" s="431"/>
      <c r="ARV25" s="431"/>
      <c r="ARW25" s="431"/>
      <c r="ARX25" s="431"/>
      <c r="ARY25" s="431"/>
      <c r="ARZ25" s="431"/>
      <c r="ASA25" s="431"/>
      <c r="ASB25" s="431"/>
      <c r="ASC25" s="431"/>
      <c r="ASD25" s="431"/>
      <c r="ASE25" s="431"/>
      <c r="ASF25" s="431"/>
      <c r="ASG25" s="431"/>
      <c r="ASH25" s="431"/>
      <c r="ASI25" s="431"/>
      <c r="ASJ25" s="431"/>
      <c r="ASK25" s="431"/>
      <c r="ASL25" s="431"/>
      <c r="ASM25" s="431"/>
      <c r="ASN25" s="431"/>
      <c r="ASO25" s="431"/>
      <c r="ASP25" s="431"/>
      <c r="ASQ25" s="431"/>
      <c r="ASR25" s="431"/>
      <c r="ASS25" s="431"/>
      <c r="AST25" s="431"/>
      <c r="ASU25" s="431"/>
      <c r="ASV25" s="431"/>
      <c r="ASW25" s="431"/>
      <c r="ASX25" s="431"/>
      <c r="ASY25" s="431"/>
      <c r="ASZ25" s="431"/>
      <c r="ATA25" s="431"/>
      <c r="ATB25" s="431"/>
      <c r="ATC25" s="431"/>
      <c r="ATD25" s="431"/>
      <c r="ATE25" s="431"/>
      <c r="ATF25" s="431"/>
      <c r="ATG25" s="431"/>
      <c r="ATH25" s="431"/>
      <c r="ATI25" s="431"/>
      <c r="ATJ25" s="431"/>
      <c r="ATK25" s="431"/>
      <c r="ATL25" s="431"/>
      <c r="ATM25" s="431"/>
      <c r="ATN25" s="431"/>
      <c r="ATO25" s="431"/>
      <c r="ATP25" s="431"/>
      <c r="ATQ25" s="431"/>
      <c r="ATR25" s="431"/>
      <c r="ATS25" s="431"/>
      <c r="ATT25" s="431"/>
      <c r="ATU25" s="431"/>
      <c r="ATV25" s="431"/>
      <c r="ATW25" s="431"/>
      <c r="ATX25" s="431"/>
      <c r="ATY25" s="431"/>
      <c r="ATZ25" s="431"/>
      <c r="AUA25" s="431"/>
      <c r="AUB25" s="431"/>
      <c r="AUC25" s="431"/>
      <c r="AUD25" s="431"/>
      <c r="AUE25" s="431"/>
      <c r="AUF25" s="431"/>
      <c r="AUG25" s="431"/>
      <c r="AUH25" s="431"/>
      <c r="AUI25" s="431"/>
      <c r="AUJ25" s="431"/>
      <c r="AUK25" s="431"/>
      <c r="AUL25" s="431"/>
      <c r="AUM25" s="431"/>
      <c r="AUN25" s="431"/>
      <c r="AUO25" s="431"/>
      <c r="AUP25" s="431"/>
      <c r="AUQ25" s="431"/>
      <c r="AUR25" s="431"/>
      <c r="AUS25" s="431"/>
      <c r="AUT25" s="431"/>
      <c r="AUU25" s="431"/>
      <c r="AUV25" s="431"/>
      <c r="AUW25" s="431"/>
      <c r="AUX25" s="431"/>
      <c r="AUY25" s="431"/>
      <c r="AUZ25" s="431"/>
      <c r="AVA25" s="431"/>
      <c r="AVB25" s="431"/>
      <c r="AVC25" s="431"/>
      <c r="AVD25" s="431"/>
      <c r="AVE25" s="431"/>
      <c r="AVF25" s="431"/>
      <c r="AVG25" s="431"/>
      <c r="AVH25" s="431"/>
      <c r="AVI25" s="431"/>
      <c r="AVJ25" s="431"/>
      <c r="AVK25" s="431"/>
      <c r="AVL25" s="431"/>
      <c r="AVM25" s="431"/>
      <c r="AVN25" s="431"/>
      <c r="AVO25" s="431"/>
      <c r="AVP25" s="431"/>
      <c r="AVQ25" s="431"/>
      <c r="AVR25" s="431"/>
      <c r="AVS25" s="431"/>
      <c r="AVT25" s="431"/>
      <c r="AVU25" s="431"/>
      <c r="AVV25" s="431"/>
      <c r="AVW25" s="431"/>
      <c r="AVX25" s="431"/>
      <c r="AVY25" s="431"/>
      <c r="AVZ25" s="431"/>
      <c r="AWA25" s="431"/>
      <c r="AWB25" s="431"/>
      <c r="AWC25" s="431"/>
      <c r="AWD25" s="431"/>
      <c r="AWE25" s="431"/>
      <c r="AWF25" s="431"/>
      <c r="AWG25" s="431"/>
      <c r="AWH25" s="431"/>
      <c r="AWI25" s="431"/>
      <c r="AWJ25" s="431"/>
      <c r="AWK25" s="431"/>
      <c r="AWL25" s="431"/>
      <c r="AWM25" s="431"/>
      <c r="AWN25" s="431"/>
      <c r="AWO25" s="431"/>
      <c r="AWP25" s="431"/>
      <c r="AWQ25" s="431"/>
      <c r="AWR25" s="431"/>
      <c r="AWS25" s="431"/>
      <c r="AWT25" s="431"/>
      <c r="AWU25" s="431"/>
      <c r="AWV25" s="431"/>
      <c r="AWW25" s="431"/>
      <c r="AWX25" s="431"/>
      <c r="AWY25" s="431"/>
      <c r="AWZ25" s="431"/>
      <c r="AXA25" s="431"/>
      <c r="AXB25" s="431"/>
      <c r="AXC25" s="431"/>
      <c r="AXD25" s="431"/>
      <c r="AXE25" s="431"/>
      <c r="AXF25" s="431"/>
      <c r="AXG25" s="431"/>
      <c r="AXH25" s="431"/>
      <c r="AXI25" s="431"/>
      <c r="AXJ25" s="431"/>
      <c r="AXK25" s="431"/>
      <c r="AXL25" s="431"/>
      <c r="AXM25" s="431"/>
      <c r="AXN25" s="431"/>
      <c r="AXO25" s="431"/>
      <c r="AXP25" s="431"/>
      <c r="AXQ25" s="431"/>
      <c r="AXR25" s="431"/>
      <c r="AXS25" s="431"/>
      <c r="AXT25" s="431"/>
      <c r="AXU25" s="431"/>
      <c r="AXV25" s="431"/>
      <c r="AXW25" s="431"/>
      <c r="AXX25" s="431"/>
      <c r="AXY25" s="431"/>
      <c r="AXZ25" s="431"/>
      <c r="AYA25" s="431"/>
      <c r="AYB25" s="431"/>
      <c r="AYC25" s="431"/>
      <c r="AYD25" s="431"/>
      <c r="AYE25" s="431"/>
      <c r="AYF25" s="431"/>
      <c r="AYG25" s="431"/>
      <c r="AYH25" s="431"/>
      <c r="AYI25" s="431"/>
      <c r="AYJ25" s="431"/>
      <c r="AYK25" s="431"/>
      <c r="AYL25" s="431"/>
      <c r="AYM25" s="431"/>
      <c r="AYN25" s="431"/>
      <c r="AYO25" s="431"/>
      <c r="AYP25" s="431"/>
      <c r="AYQ25" s="431"/>
      <c r="AYR25" s="431"/>
      <c r="AYS25" s="431"/>
      <c r="AYT25" s="431"/>
      <c r="AYU25" s="431"/>
      <c r="AYV25" s="431"/>
      <c r="AYW25" s="431"/>
      <c r="AYX25" s="431"/>
      <c r="AYY25" s="431"/>
      <c r="AYZ25" s="431"/>
      <c r="AZA25" s="431"/>
      <c r="AZB25" s="431"/>
      <c r="AZC25" s="431"/>
      <c r="AZD25" s="431"/>
      <c r="AZE25" s="431"/>
      <c r="AZF25" s="431"/>
      <c r="AZG25" s="431"/>
      <c r="AZH25" s="431"/>
      <c r="AZI25" s="431"/>
      <c r="AZJ25" s="431"/>
      <c r="AZK25" s="431"/>
      <c r="AZL25" s="431"/>
      <c r="AZM25" s="431"/>
      <c r="AZN25" s="431"/>
      <c r="AZO25" s="431"/>
      <c r="AZP25" s="431"/>
      <c r="AZQ25" s="431"/>
      <c r="AZR25" s="431"/>
      <c r="AZS25" s="431"/>
      <c r="AZT25" s="431"/>
      <c r="AZU25" s="431"/>
      <c r="AZV25" s="431"/>
      <c r="AZW25" s="431"/>
      <c r="AZX25" s="431"/>
      <c r="AZY25" s="431"/>
      <c r="AZZ25" s="431"/>
      <c r="BAA25" s="431"/>
      <c r="BAB25" s="431"/>
      <c r="BAC25" s="431"/>
      <c r="BAD25" s="431"/>
      <c r="BAE25" s="431"/>
      <c r="BAF25" s="431"/>
      <c r="BAG25" s="431"/>
      <c r="BAH25" s="431"/>
      <c r="BAI25" s="431"/>
      <c r="BAJ25" s="431"/>
      <c r="BAK25" s="431"/>
      <c r="BAL25" s="431"/>
      <c r="BAM25" s="431"/>
      <c r="BAN25" s="431"/>
      <c r="BAO25" s="431"/>
      <c r="BAP25" s="431"/>
      <c r="BAQ25" s="431"/>
      <c r="BAR25" s="431"/>
      <c r="BAS25" s="431"/>
      <c r="BAT25" s="431"/>
      <c r="BAU25" s="431"/>
      <c r="BAV25" s="431"/>
      <c r="BAW25" s="431"/>
      <c r="BAX25" s="431"/>
      <c r="BAY25" s="431"/>
      <c r="BAZ25" s="431"/>
      <c r="BBA25" s="431"/>
      <c r="BBB25" s="431"/>
      <c r="BBC25" s="431"/>
      <c r="BBD25" s="431"/>
      <c r="BBE25" s="431"/>
      <c r="BBF25" s="431"/>
      <c r="BBG25" s="431"/>
      <c r="BBH25" s="431"/>
      <c r="BBI25" s="431"/>
      <c r="BBJ25" s="431"/>
      <c r="BBK25" s="431"/>
      <c r="BBL25" s="431"/>
      <c r="BBM25" s="431"/>
      <c r="BBN25" s="431"/>
      <c r="BBO25" s="431"/>
      <c r="BBP25" s="431"/>
      <c r="BBQ25" s="431"/>
      <c r="BBR25" s="431"/>
      <c r="BBS25" s="431"/>
      <c r="BBT25" s="431"/>
      <c r="BBU25" s="431"/>
      <c r="BBV25" s="431"/>
      <c r="BBW25" s="431"/>
      <c r="BBX25" s="431"/>
      <c r="BBY25" s="431"/>
      <c r="BBZ25" s="431"/>
      <c r="BCA25" s="431"/>
      <c r="BCB25" s="431"/>
      <c r="BCC25" s="431"/>
      <c r="BCD25" s="431"/>
      <c r="BCE25" s="431"/>
      <c r="BCF25" s="431"/>
      <c r="BCG25" s="431"/>
      <c r="BCH25" s="431"/>
      <c r="BCI25" s="431"/>
      <c r="BCJ25" s="431"/>
      <c r="BCK25" s="431"/>
      <c r="BCL25" s="431"/>
      <c r="BCM25" s="431"/>
      <c r="BCN25" s="431"/>
      <c r="BCO25" s="431"/>
      <c r="BCP25" s="431"/>
      <c r="BCQ25" s="431"/>
      <c r="BCR25" s="431"/>
      <c r="BCS25" s="431"/>
      <c r="BCT25" s="431"/>
      <c r="BCU25" s="431"/>
      <c r="BCV25" s="431"/>
      <c r="BCW25" s="431"/>
      <c r="BCX25" s="431"/>
      <c r="BCY25" s="431"/>
      <c r="BCZ25" s="431"/>
      <c r="BDA25" s="431"/>
      <c r="BDB25" s="431"/>
      <c r="BDC25" s="431"/>
      <c r="BDD25" s="431"/>
      <c r="BDE25" s="431"/>
      <c r="BDF25" s="431"/>
      <c r="BDG25" s="431"/>
      <c r="BDH25" s="431"/>
      <c r="BDI25" s="431"/>
      <c r="BDJ25" s="431"/>
      <c r="BDK25" s="431"/>
      <c r="BDL25" s="431"/>
      <c r="BDM25" s="431"/>
      <c r="BDN25" s="431"/>
      <c r="BDO25" s="431"/>
      <c r="BDP25" s="431"/>
      <c r="BDQ25" s="431"/>
      <c r="BDR25" s="431"/>
      <c r="BDS25" s="431"/>
      <c r="BDT25" s="431"/>
      <c r="BDU25" s="431"/>
      <c r="BDV25" s="431"/>
      <c r="BDW25" s="431"/>
      <c r="BDX25" s="431"/>
      <c r="BDY25" s="431"/>
      <c r="BDZ25" s="431"/>
      <c r="BEA25" s="431"/>
      <c r="BEB25" s="431"/>
      <c r="BEC25" s="431"/>
      <c r="BED25" s="431"/>
      <c r="BEE25" s="431"/>
      <c r="BEF25" s="431"/>
      <c r="BEG25" s="431"/>
      <c r="BEH25" s="431"/>
      <c r="BEI25" s="431"/>
      <c r="BEJ25" s="431"/>
      <c r="BEK25" s="431"/>
      <c r="BEL25" s="431"/>
      <c r="BEM25" s="431"/>
      <c r="BEN25" s="431"/>
      <c r="BEO25" s="431"/>
      <c r="BEP25" s="431"/>
      <c r="BEQ25" s="431"/>
      <c r="BER25" s="431"/>
      <c r="BES25" s="431"/>
      <c r="BET25" s="431"/>
      <c r="BEU25" s="431"/>
      <c r="BEV25" s="431"/>
      <c r="BEW25" s="431"/>
      <c r="BEX25" s="431"/>
      <c r="BEY25" s="431"/>
      <c r="BEZ25" s="431"/>
      <c r="BFA25" s="431"/>
      <c r="BFB25" s="431"/>
      <c r="BFC25" s="431"/>
      <c r="BFD25" s="431"/>
      <c r="BFE25" s="431"/>
      <c r="BFF25" s="431"/>
      <c r="BFG25" s="431"/>
      <c r="BFH25" s="431"/>
      <c r="BFI25" s="431"/>
      <c r="BFJ25" s="431"/>
      <c r="BFK25" s="431"/>
      <c r="BFL25" s="431"/>
      <c r="BFM25" s="431"/>
      <c r="BFN25" s="431"/>
      <c r="BFO25" s="431"/>
      <c r="BFP25" s="431"/>
      <c r="BFQ25" s="431"/>
      <c r="BFR25" s="431"/>
      <c r="BFS25" s="431"/>
      <c r="BFT25" s="431"/>
      <c r="BFU25" s="431"/>
      <c r="BFV25" s="431"/>
      <c r="BFW25" s="431"/>
      <c r="BFX25" s="431"/>
      <c r="BFY25" s="431"/>
      <c r="BFZ25" s="431"/>
      <c r="BGA25" s="431"/>
      <c r="BGB25" s="431"/>
      <c r="BGC25" s="431"/>
      <c r="BGD25" s="431"/>
      <c r="BGE25" s="431"/>
      <c r="BGF25" s="431"/>
      <c r="BGG25" s="431"/>
      <c r="BGH25" s="431"/>
      <c r="BGI25" s="431"/>
      <c r="BGJ25" s="431"/>
      <c r="BGK25" s="431"/>
      <c r="BGL25" s="431"/>
      <c r="BGM25" s="431"/>
      <c r="BGN25" s="431"/>
      <c r="BGO25" s="431"/>
      <c r="BGP25" s="431"/>
      <c r="BGQ25" s="431"/>
      <c r="BGR25" s="431"/>
      <c r="BGS25" s="431"/>
      <c r="BGT25" s="431"/>
      <c r="BGU25" s="431"/>
      <c r="BGV25" s="431"/>
      <c r="BGW25" s="431"/>
      <c r="BGX25" s="431"/>
      <c r="BGY25" s="431"/>
      <c r="BGZ25" s="431"/>
      <c r="BHA25" s="431"/>
      <c r="BHB25" s="431"/>
      <c r="BHC25" s="431"/>
      <c r="BHD25" s="431"/>
      <c r="BHE25" s="431"/>
      <c r="BHF25" s="431"/>
      <c r="BHG25" s="431"/>
      <c r="BHH25" s="431"/>
      <c r="BHI25" s="431"/>
      <c r="BHJ25" s="431"/>
      <c r="BHK25" s="431"/>
      <c r="BHL25" s="431"/>
      <c r="BHM25" s="431"/>
      <c r="BHN25" s="431"/>
      <c r="BHO25" s="431"/>
      <c r="BHP25" s="431"/>
      <c r="BHQ25" s="431"/>
      <c r="BHR25" s="431"/>
      <c r="BHS25" s="431"/>
      <c r="BHT25" s="431"/>
      <c r="BHU25" s="431"/>
      <c r="BHV25" s="431"/>
      <c r="BHW25" s="431"/>
      <c r="BHX25" s="431"/>
      <c r="BHY25" s="431"/>
      <c r="BHZ25" s="431"/>
      <c r="BIA25" s="431"/>
      <c r="BIB25" s="431"/>
      <c r="BIC25" s="431"/>
      <c r="BID25" s="431"/>
      <c r="BIE25" s="431"/>
      <c r="BIF25" s="431"/>
      <c r="BIG25" s="431"/>
      <c r="BIH25" s="431"/>
      <c r="BII25" s="431"/>
      <c r="BIJ25" s="431"/>
      <c r="BIK25" s="431"/>
      <c r="BIL25" s="431"/>
      <c r="BIM25" s="431"/>
      <c r="BIN25" s="431"/>
      <c r="BIO25" s="431"/>
      <c r="BIP25" s="431"/>
      <c r="BIQ25" s="431"/>
      <c r="BIR25" s="431"/>
      <c r="BIS25" s="431"/>
      <c r="BIT25" s="431"/>
      <c r="BIU25" s="431"/>
      <c r="BIV25" s="431"/>
      <c r="BIW25" s="431"/>
      <c r="BIX25" s="431"/>
      <c r="BIY25" s="431"/>
      <c r="BIZ25" s="431"/>
      <c r="BJA25" s="431"/>
      <c r="BJB25" s="431"/>
      <c r="BJC25" s="431"/>
      <c r="BJD25" s="431"/>
      <c r="BJE25" s="431"/>
      <c r="BJF25" s="431"/>
      <c r="BJG25" s="431"/>
      <c r="BJH25" s="431"/>
      <c r="BJI25" s="431"/>
      <c r="BJJ25" s="431"/>
      <c r="BJK25" s="431"/>
      <c r="BJL25" s="431"/>
      <c r="BJM25" s="431"/>
      <c r="BJN25" s="431"/>
      <c r="BJO25" s="431"/>
      <c r="BJP25" s="431"/>
      <c r="BJQ25" s="431"/>
      <c r="BJR25" s="431"/>
      <c r="BJS25" s="431"/>
      <c r="BJT25" s="431"/>
      <c r="BJU25" s="431"/>
      <c r="BJV25" s="431"/>
      <c r="BJW25" s="431"/>
      <c r="BJX25" s="431"/>
      <c r="BJY25" s="431"/>
      <c r="BJZ25" s="431"/>
      <c r="BKA25" s="431"/>
      <c r="BKB25" s="431"/>
      <c r="BKC25" s="431"/>
      <c r="BKD25" s="431"/>
      <c r="BKE25" s="431"/>
      <c r="BKF25" s="431"/>
      <c r="BKG25" s="431"/>
      <c r="BKH25" s="431"/>
      <c r="BKI25" s="431"/>
      <c r="BKJ25" s="431"/>
      <c r="BKK25" s="431"/>
      <c r="BKL25" s="431"/>
      <c r="BKM25" s="431"/>
      <c r="BKN25" s="431"/>
      <c r="BKO25" s="431"/>
      <c r="BKP25" s="431"/>
      <c r="BKQ25" s="431"/>
      <c r="BKR25" s="431"/>
      <c r="BKS25" s="431"/>
      <c r="BKT25" s="431"/>
      <c r="BKU25" s="431"/>
      <c r="BKV25" s="431"/>
      <c r="BKW25" s="431"/>
      <c r="BKX25" s="431"/>
      <c r="BKY25" s="431"/>
      <c r="BKZ25" s="431"/>
      <c r="BLA25" s="431"/>
      <c r="BLB25" s="431"/>
      <c r="BLC25" s="431"/>
      <c r="BLD25" s="431"/>
      <c r="BLE25" s="431"/>
      <c r="BLF25" s="431"/>
      <c r="BLG25" s="431"/>
      <c r="BLH25" s="431"/>
      <c r="BLI25" s="431"/>
      <c r="BLJ25" s="431"/>
      <c r="BLK25" s="431"/>
      <c r="BLL25" s="431"/>
      <c r="BLM25" s="431"/>
      <c r="BLN25" s="431"/>
      <c r="BLO25" s="431"/>
      <c r="BLP25" s="431"/>
      <c r="BLQ25" s="431"/>
      <c r="BLR25" s="431"/>
      <c r="BLS25" s="431"/>
      <c r="BLT25" s="431"/>
      <c r="BLU25" s="431"/>
      <c r="BLV25" s="431"/>
      <c r="BLW25" s="431"/>
      <c r="BLX25" s="431"/>
      <c r="BLY25" s="431"/>
      <c r="BLZ25" s="431"/>
      <c r="BMA25" s="431"/>
      <c r="BMB25" s="431"/>
      <c r="BMC25" s="431"/>
      <c r="BMD25" s="431"/>
      <c r="BME25" s="431"/>
      <c r="BMF25" s="431"/>
      <c r="BMG25" s="431"/>
      <c r="BMH25" s="431"/>
      <c r="BMI25" s="431"/>
      <c r="BMJ25" s="431"/>
      <c r="BMK25" s="431"/>
      <c r="BML25" s="431"/>
      <c r="BMM25" s="431"/>
      <c r="BMN25" s="431"/>
      <c r="BMO25" s="431"/>
      <c r="BMP25" s="431"/>
      <c r="BMQ25" s="431"/>
      <c r="BMR25" s="431"/>
      <c r="BMS25" s="431"/>
      <c r="BMT25" s="431"/>
      <c r="BMU25" s="431"/>
      <c r="BMV25" s="431"/>
      <c r="BMW25" s="431"/>
      <c r="BMX25" s="431"/>
      <c r="BMY25" s="431"/>
      <c r="BMZ25" s="431"/>
      <c r="BNA25" s="431"/>
      <c r="BNB25" s="431"/>
      <c r="BNC25" s="431"/>
      <c r="BND25" s="431"/>
      <c r="BNE25" s="431"/>
      <c r="BNF25" s="431"/>
      <c r="BNG25" s="431"/>
      <c r="BNH25" s="431"/>
      <c r="BNI25" s="431"/>
      <c r="BNJ25" s="431"/>
      <c r="BNK25" s="431"/>
      <c r="BNL25" s="431"/>
      <c r="BNM25" s="431"/>
      <c r="BNN25" s="431"/>
      <c r="BNO25" s="431"/>
      <c r="BNP25" s="431"/>
      <c r="BNQ25" s="431"/>
      <c r="BNR25" s="431"/>
      <c r="BNS25" s="431"/>
      <c r="BNT25" s="431"/>
      <c r="BNU25" s="431"/>
      <c r="BNV25" s="431"/>
      <c r="BNW25" s="431"/>
      <c r="BNX25" s="431"/>
      <c r="BNY25" s="431"/>
      <c r="BNZ25" s="431"/>
      <c r="BOA25" s="431"/>
      <c r="BOB25" s="431"/>
      <c r="BOC25" s="431"/>
      <c r="BOD25" s="431"/>
      <c r="BOE25" s="431"/>
      <c r="BOF25" s="431"/>
      <c r="BOG25" s="431"/>
      <c r="BOH25" s="431"/>
      <c r="BOI25" s="431"/>
      <c r="BOJ25" s="431"/>
      <c r="BOK25" s="431"/>
      <c r="BOL25" s="431"/>
      <c r="BOM25" s="431"/>
      <c r="BON25" s="431"/>
      <c r="BOO25" s="431"/>
      <c r="BOP25" s="431"/>
      <c r="BOQ25" s="431"/>
      <c r="BOR25" s="431"/>
      <c r="BOS25" s="431"/>
      <c r="BOT25" s="431"/>
      <c r="BOU25" s="431"/>
      <c r="BOV25" s="431"/>
      <c r="BOW25" s="431"/>
      <c r="BOX25" s="431"/>
      <c r="BOY25" s="431"/>
      <c r="BOZ25" s="431"/>
      <c r="BPA25" s="431"/>
      <c r="BPB25" s="431"/>
      <c r="BPC25" s="431"/>
      <c r="BPD25" s="431"/>
      <c r="BPE25" s="431"/>
      <c r="BPF25" s="431"/>
      <c r="BPG25" s="431"/>
      <c r="BPH25" s="431"/>
      <c r="BPI25" s="431"/>
      <c r="BPJ25" s="431"/>
      <c r="BPK25" s="431"/>
      <c r="BPL25" s="431"/>
      <c r="BPM25" s="431"/>
      <c r="BPN25" s="431"/>
      <c r="BPO25" s="431"/>
      <c r="BPP25" s="431"/>
      <c r="BPQ25" s="431"/>
      <c r="BPR25" s="431"/>
      <c r="BPS25" s="431"/>
      <c r="BPT25" s="431"/>
      <c r="BPU25" s="431"/>
      <c r="BPV25" s="431"/>
      <c r="BPW25" s="431"/>
      <c r="BPX25" s="431"/>
      <c r="BPY25" s="431"/>
      <c r="BPZ25" s="431"/>
      <c r="BQA25" s="431"/>
      <c r="BQB25" s="431"/>
      <c r="BQC25" s="431"/>
      <c r="BQD25" s="431"/>
      <c r="BQE25" s="431"/>
      <c r="BQF25" s="431"/>
      <c r="BQG25" s="431"/>
      <c r="BQH25" s="431"/>
      <c r="BQI25" s="431"/>
      <c r="BQJ25" s="431"/>
      <c r="BQK25" s="431"/>
      <c r="BQL25" s="431"/>
      <c r="BQM25" s="431"/>
      <c r="BQN25" s="431"/>
      <c r="BQO25" s="431"/>
      <c r="BQP25" s="431"/>
      <c r="BQQ25" s="431"/>
      <c r="BQR25" s="431"/>
      <c r="BQS25" s="431"/>
      <c r="BQT25" s="431"/>
      <c r="BQU25" s="431"/>
      <c r="BQV25" s="431"/>
      <c r="BQW25" s="431"/>
      <c r="BQX25" s="431"/>
      <c r="BQY25" s="431"/>
      <c r="BQZ25" s="431"/>
      <c r="BRA25" s="431"/>
      <c r="BRB25" s="431"/>
      <c r="BRC25" s="431"/>
      <c r="BRD25" s="431"/>
      <c r="BRE25" s="431"/>
      <c r="BRF25" s="431"/>
      <c r="BRG25" s="431"/>
      <c r="BRH25" s="431"/>
      <c r="BRI25" s="431"/>
      <c r="BRJ25" s="431"/>
      <c r="BRK25" s="431"/>
      <c r="BRL25" s="431"/>
      <c r="BRM25" s="431"/>
      <c r="BRN25" s="431"/>
      <c r="BRO25" s="431"/>
      <c r="BRP25" s="431"/>
      <c r="BRQ25" s="431"/>
      <c r="BRR25" s="431"/>
      <c r="BRS25" s="431"/>
      <c r="BRT25" s="431"/>
      <c r="BRU25" s="431"/>
    </row>
    <row r="26" spans="1:1841" s="459" customFormat="1" ht="32.25" customHeight="1" x14ac:dyDescent="0.25">
      <c r="A26" s="458"/>
      <c r="B26" s="458"/>
      <c r="C26" s="458"/>
      <c r="D26" s="798" t="s">
        <v>1340</v>
      </c>
      <c r="E26" s="799"/>
      <c r="F26" s="799"/>
      <c r="G26" s="799"/>
      <c r="H26" s="794" t="s">
        <v>1341</v>
      </c>
      <c r="I26" s="794"/>
      <c r="J26" s="794"/>
      <c r="K26" s="794"/>
      <c r="L26" s="794" t="s">
        <v>1342</v>
      </c>
      <c r="M26" s="794"/>
      <c r="N26" s="794"/>
      <c r="O26" s="794"/>
      <c r="P26" s="794" t="s">
        <v>888</v>
      </c>
      <c r="Q26" s="794"/>
      <c r="R26" s="794"/>
      <c r="S26" s="794"/>
      <c r="T26" s="794" t="s">
        <v>889</v>
      </c>
      <c r="U26" s="794"/>
      <c r="V26" s="794"/>
      <c r="W26" s="794"/>
      <c r="X26" s="794" t="s">
        <v>890</v>
      </c>
      <c r="Y26" s="794"/>
      <c r="Z26" s="794"/>
      <c r="AA26" s="794"/>
      <c r="AB26" s="523"/>
      <c r="AC26" s="523"/>
      <c r="AD26" s="528"/>
      <c r="AE26" s="528"/>
      <c r="AF26" s="528"/>
      <c r="AG26" s="528"/>
      <c r="AH26" s="458"/>
      <c r="AI26" s="458"/>
      <c r="AJ26" s="458"/>
      <c r="AK26" s="458"/>
      <c r="AL26" s="458"/>
      <c r="AM26" s="458"/>
      <c r="AN26" s="458"/>
      <c r="AO26" s="458"/>
      <c r="AP26" s="458"/>
      <c r="AQ26" s="458"/>
      <c r="AR26" s="458"/>
      <c r="AS26" s="458"/>
      <c r="AT26" s="458"/>
      <c r="AU26" s="458"/>
      <c r="AV26" s="458"/>
      <c r="AW26" s="458"/>
      <c r="AX26" s="458"/>
      <c r="AY26" s="458"/>
      <c r="AZ26" s="458"/>
      <c r="BA26" s="458"/>
      <c r="BB26" s="458"/>
      <c r="BC26" s="458"/>
      <c r="BD26" s="458"/>
      <c r="BE26" s="458"/>
      <c r="BF26" s="458"/>
      <c r="BG26" s="458"/>
      <c r="BH26" s="458"/>
      <c r="BI26" s="458"/>
      <c r="BJ26" s="458"/>
      <c r="BK26" s="458"/>
      <c r="BL26" s="458"/>
      <c r="BM26" s="458"/>
      <c r="BN26" s="458"/>
      <c r="BO26" s="458"/>
      <c r="BP26" s="458"/>
      <c r="BQ26" s="458"/>
      <c r="BR26" s="458"/>
      <c r="BS26" s="458"/>
      <c r="BT26" s="458"/>
      <c r="BU26" s="458"/>
      <c r="BV26" s="458"/>
      <c r="BW26" s="458"/>
      <c r="BX26" s="458"/>
      <c r="BY26" s="458"/>
      <c r="BZ26" s="458"/>
      <c r="CA26" s="458"/>
      <c r="CB26" s="458"/>
      <c r="CC26" s="458"/>
      <c r="CD26" s="458"/>
      <c r="CE26" s="458"/>
      <c r="CF26" s="458"/>
      <c r="CG26" s="458"/>
      <c r="CH26" s="458"/>
      <c r="CI26" s="458"/>
      <c r="CJ26" s="458"/>
      <c r="CK26" s="458"/>
      <c r="CL26" s="458"/>
      <c r="CM26" s="458"/>
      <c r="CN26" s="458"/>
      <c r="CO26" s="458"/>
      <c r="CP26" s="458"/>
      <c r="CQ26" s="458"/>
      <c r="CR26" s="458"/>
      <c r="CS26" s="458"/>
      <c r="CT26" s="458"/>
      <c r="CU26" s="458"/>
      <c r="CV26" s="458"/>
      <c r="CW26" s="458"/>
      <c r="CX26" s="458"/>
      <c r="CY26" s="458"/>
      <c r="CZ26" s="458"/>
      <c r="DA26" s="458"/>
      <c r="DB26" s="458"/>
      <c r="DC26" s="458"/>
      <c r="DD26" s="458"/>
      <c r="DE26" s="458"/>
      <c r="DF26" s="458"/>
      <c r="DG26" s="458"/>
      <c r="DH26" s="458"/>
      <c r="DI26" s="458"/>
      <c r="DJ26" s="458"/>
      <c r="DK26" s="458"/>
      <c r="DL26" s="458"/>
      <c r="DM26" s="458"/>
      <c r="DN26" s="458"/>
      <c r="DO26" s="458"/>
      <c r="DP26" s="458"/>
      <c r="DQ26" s="458"/>
      <c r="DR26" s="458"/>
      <c r="DS26" s="458"/>
      <c r="DT26" s="458"/>
      <c r="DU26" s="458"/>
      <c r="DV26" s="458"/>
      <c r="DW26" s="458"/>
      <c r="DX26" s="458"/>
      <c r="DY26" s="458"/>
      <c r="DZ26" s="458"/>
      <c r="EA26" s="458"/>
      <c r="EB26" s="458"/>
      <c r="EC26" s="458"/>
      <c r="ED26" s="458"/>
      <c r="EE26" s="458"/>
      <c r="EF26" s="458"/>
      <c r="EG26" s="458"/>
      <c r="EH26" s="458"/>
      <c r="EI26" s="458"/>
      <c r="EJ26" s="458"/>
      <c r="EK26" s="458"/>
      <c r="EL26" s="458"/>
      <c r="EM26" s="458"/>
      <c r="EN26" s="458"/>
      <c r="EO26" s="458"/>
      <c r="EP26" s="458"/>
      <c r="EQ26" s="458"/>
      <c r="ER26" s="458"/>
      <c r="ES26" s="458"/>
      <c r="ET26" s="458"/>
      <c r="EU26" s="458"/>
      <c r="EV26" s="458"/>
      <c r="EW26" s="458"/>
      <c r="EX26" s="458"/>
      <c r="EY26" s="458"/>
      <c r="EZ26" s="458"/>
      <c r="FA26" s="458"/>
      <c r="FB26" s="458"/>
      <c r="FC26" s="458"/>
      <c r="FD26" s="458"/>
      <c r="FE26" s="458"/>
      <c r="FF26" s="458"/>
      <c r="FG26" s="458"/>
      <c r="FH26" s="458"/>
      <c r="FI26" s="458"/>
      <c r="FJ26" s="458"/>
      <c r="FK26" s="458"/>
      <c r="FL26" s="458"/>
      <c r="FM26" s="458"/>
      <c r="FN26" s="458"/>
      <c r="FO26" s="458"/>
      <c r="FP26" s="458"/>
      <c r="FQ26" s="458"/>
      <c r="FR26" s="458"/>
      <c r="FS26" s="458"/>
      <c r="FT26" s="458"/>
      <c r="FU26" s="458"/>
      <c r="FV26" s="458"/>
      <c r="FW26" s="458"/>
      <c r="FX26" s="458"/>
      <c r="FY26" s="458"/>
      <c r="FZ26" s="458"/>
      <c r="GA26" s="458"/>
      <c r="GB26" s="458"/>
      <c r="GC26" s="458"/>
      <c r="GD26" s="458"/>
      <c r="GE26" s="458"/>
      <c r="GF26" s="458"/>
      <c r="GG26" s="458"/>
      <c r="GH26" s="458"/>
      <c r="GI26" s="458"/>
      <c r="GJ26" s="458"/>
      <c r="GK26" s="458"/>
      <c r="GL26" s="458"/>
      <c r="GM26" s="458"/>
      <c r="GN26" s="458"/>
      <c r="GO26" s="458"/>
      <c r="GP26" s="458"/>
      <c r="GQ26" s="458"/>
      <c r="GR26" s="458"/>
      <c r="GS26" s="458"/>
      <c r="GT26" s="458"/>
      <c r="GU26" s="458"/>
      <c r="GV26" s="458"/>
      <c r="GW26" s="458"/>
      <c r="GX26" s="458"/>
      <c r="GY26" s="458"/>
      <c r="GZ26" s="458"/>
      <c r="HA26" s="458"/>
      <c r="HB26" s="458"/>
      <c r="HC26" s="458"/>
      <c r="HD26" s="458"/>
      <c r="HE26" s="458"/>
      <c r="HF26" s="458"/>
      <c r="HG26" s="458"/>
      <c r="HH26" s="458"/>
      <c r="HI26" s="458"/>
      <c r="HJ26" s="458"/>
      <c r="HK26" s="458"/>
      <c r="HL26" s="458"/>
      <c r="HM26" s="458"/>
      <c r="HN26" s="458"/>
      <c r="HO26" s="458"/>
      <c r="HP26" s="458"/>
      <c r="HQ26" s="458"/>
      <c r="HR26" s="458"/>
      <c r="HS26" s="458"/>
      <c r="HT26" s="458"/>
      <c r="HU26" s="458"/>
      <c r="HV26" s="458"/>
      <c r="HW26" s="458"/>
      <c r="HX26" s="458"/>
      <c r="HY26" s="458"/>
      <c r="HZ26" s="458"/>
      <c r="IA26" s="458"/>
      <c r="IB26" s="458"/>
      <c r="IC26" s="458"/>
      <c r="ID26" s="458"/>
      <c r="IE26" s="458"/>
      <c r="IF26" s="458"/>
      <c r="IG26" s="458"/>
      <c r="IH26" s="458"/>
      <c r="II26" s="458"/>
      <c r="IJ26" s="458"/>
      <c r="IK26" s="458"/>
      <c r="IL26" s="458"/>
      <c r="IM26" s="458"/>
      <c r="IN26" s="458"/>
      <c r="IO26" s="458"/>
      <c r="IP26" s="458"/>
      <c r="IQ26" s="458"/>
      <c r="IR26" s="458"/>
      <c r="IS26" s="458"/>
      <c r="IT26" s="458"/>
      <c r="IU26" s="458"/>
      <c r="IV26" s="458"/>
      <c r="IW26" s="458"/>
      <c r="IX26" s="458"/>
      <c r="IY26" s="458"/>
      <c r="IZ26" s="458"/>
      <c r="JA26" s="458"/>
      <c r="JB26" s="458"/>
      <c r="JC26" s="458"/>
      <c r="JD26" s="458"/>
      <c r="JE26" s="458"/>
      <c r="JF26" s="458"/>
      <c r="JG26" s="458"/>
      <c r="JH26" s="458"/>
      <c r="JI26" s="458"/>
      <c r="JJ26" s="458"/>
      <c r="JK26" s="458"/>
      <c r="JL26" s="458"/>
      <c r="JM26" s="458"/>
      <c r="JN26" s="458"/>
      <c r="JO26" s="458"/>
      <c r="JP26" s="458"/>
      <c r="JQ26" s="458"/>
      <c r="JR26" s="458"/>
      <c r="JS26" s="458"/>
      <c r="JT26" s="458"/>
      <c r="JU26" s="458"/>
      <c r="JV26" s="458"/>
      <c r="JW26" s="458"/>
      <c r="JX26" s="458"/>
      <c r="JY26" s="458"/>
      <c r="JZ26" s="458"/>
      <c r="KA26" s="458"/>
      <c r="KB26" s="458"/>
      <c r="KC26" s="458"/>
      <c r="KD26" s="458"/>
      <c r="KE26" s="458"/>
      <c r="KF26" s="458"/>
      <c r="KG26" s="458"/>
      <c r="KH26" s="458"/>
      <c r="KI26" s="458"/>
      <c r="KJ26" s="458"/>
      <c r="KK26" s="458"/>
      <c r="KL26" s="458"/>
      <c r="KM26" s="458"/>
      <c r="KN26" s="458"/>
      <c r="KO26" s="458"/>
      <c r="KP26" s="458"/>
      <c r="KQ26" s="458"/>
      <c r="KR26" s="458"/>
      <c r="KS26" s="458"/>
      <c r="KT26" s="458"/>
      <c r="KU26" s="458"/>
      <c r="KV26" s="458"/>
      <c r="KW26" s="458"/>
      <c r="KX26" s="458"/>
      <c r="KY26" s="458"/>
      <c r="KZ26" s="458"/>
      <c r="LA26" s="458"/>
      <c r="LB26" s="458"/>
      <c r="LC26" s="458"/>
      <c r="LD26" s="458"/>
      <c r="LE26" s="458"/>
      <c r="LF26" s="458"/>
      <c r="LG26" s="458"/>
      <c r="LH26" s="458"/>
      <c r="LI26" s="458"/>
      <c r="LJ26" s="458"/>
      <c r="LK26" s="458"/>
      <c r="LL26" s="458"/>
      <c r="LM26" s="458"/>
      <c r="LN26" s="458"/>
      <c r="LO26" s="458"/>
      <c r="LP26" s="458"/>
      <c r="LQ26" s="458"/>
      <c r="LR26" s="458"/>
      <c r="LS26" s="458"/>
      <c r="LT26" s="458"/>
      <c r="LU26" s="458"/>
      <c r="LV26" s="458"/>
      <c r="LW26" s="458"/>
      <c r="LX26" s="458"/>
      <c r="LY26" s="458"/>
      <c r="LZ26" s="458"/>
      <c r="MA26" s="458"/>
      <c r="MB26" s="458"/>
      <c r="MC26" s="458"/>
      <c r="MD26" s="458"/>
      <c r="ME26" s="458"/>
      <c r="MF26" s="458"/>
      <c r="MG26" s="458"/>
      <c r="MH26" s="458"/>
      <c r="MI26" s="458"/>
      <c r="MJ26" s="458"/>
      <c r="MK26" s="458"/>
      <c r="ML26" s="458"/>
      <c r="MM26" s="458"/>
      <c r="MN26" s="458"/>
      <c r="MO26" s="458"/>
      <c r="MP26" s="458"/>
      <c r="MQ26" s="458"/>
      <c r="MR26" s="458"/>
      <c r="MS26" s="458"/>
      <c r="MT26" s="458"/>
      <c r="MU26" s="458"/>
      <c r="MV26" s="458"/>
      <c r="MW26" s="458"/>
      <c r="MX26" s="458"/>
      <c r="MY26" s="458"/>
      <c r="MZ26" s="458"/>
      <c r="NA26" s="458"/>
      <c r="NB26" s="458"/>
      <c r="NC26" s="458"/>
      <c r="ND26" s="458"/>
      <c r="NE26" s="458"/>
      <c r="NF26" s="458"/>
      <c r="NG26" s="458"/>
      <c r="NH26" s="458"/>
      <c r="NI26" s="458"/>
      <c r="NJ26" s="458"/>
      <c r="NK26" s="458"/>
      <c r="NL26" s="458"/>
      <c r="NM26" s="458"/>
      <c r="NN26" s="458"/>
      <c r="NO26" s="458"/>
      <c r="NP26" s="458"/>
      <c r="NQ26" s="458"/>
      <c r="NR26" s="458"/>
      <c r="NS26" s="458"/>
      <c r="NT26" s="458"/>
      <c r="NU26" s="458"/>
      <c r="NV26" s="458"/>
      <c r="NW26" s="458"/>
      <c r="NX26" s="458"/>
      <c r="NY26" s="458"/>
      <c r="NZ26" s="458"/>
      <c r="OA26" s="458"/>
      <c r="OB26" s="458"/>
      <c r="OC26" s="458"/>
      <c r="OD26" s="458"/>
      <c r="OE26" s="458"/>
      <c r="OF26" s="458"/>
      <c r="OG26" s="458"/>
      <c r="OH26" s="458"/>
      <c r="OI26" s="458"/>
      <c r="OJ26" s="458"/>
      <c r="OK26" s="458"/>
      <c r="OL26" s="458"/>
      <c r="OM26" s="458"/>
      <c r="ON26" s="458"/>
      <c r="OO26" s="458"/>
      <c r="OP26" s="458"/>
      <c r="OQ26" s="458"/>
      <c r="OR26" s="458"/>
      <c r="OS26" s="458"/>
      <c r="OT26" s="458"/>
      <c r="OU26" s="458"/>
      <c r="OV26" s="458"/>
      <c r="OW26" s="458"/>
      <c r="OX26" s="458"/>
      <c r="OY26" s="458"/>
      <c r="OZ26" s="458"/>
      <c r="PA26" s="458"/>
      <c r="PB26" s="458"/>
      <c r="PC26" s="458"/>
      <c r="PD26" s="458"/>
      <c r="PE26" s="458"/>
      <c r="PF26" s="458"/>
      <c r="PG26" s="458"/>
      <c r="PH26" s="458"/>
      <c r="PI26" s="458"/>
      <c r="PJ26" s="458"/>
      <c r="PK26" s="458"/>
      <c r="PL26" s="458"/>
      <c r="PM26" s="458"/>
      <c r="PN26" s="458"/>
      <c r="PO26" s="458"/>
      <c r="PP26" s="458"/>
      <c r="PQ26" s="458"/>
      <c r="PR26" s="458"/>
      <c r="PS26" s="458"/>
      <c r="PT26" s="458"/>
      <c r="PU26" s="458"/>
      <c r="PV26" s="458"/>
      <c r="PW26" s="458"/>
      <c r="PX26" s="458"/>
      <c r="PY26" s="458"/>
      <c r="PZ26" s="458"/>
      <c r="QA26" s="458"/>
      <c r="QB26" s="458"/>
      <c r="QC26" s="458"/>
      <c r="QD26" s="458"/>
      <c r="QE26" s="458"/>
      <c r="QF26" s="458"/>
      <c r="QG26" s="458"/>
      <c r="QH26" s="458"/>
      <c r="QI26" s="458"/>
      <c r="QJ26" s="458"/>
      <c r="QK26" s="458"/>
      <c r="QL26" s="458"/>
      <c r="QM26" s="458"/>
      <c r="QN26" s="458"/>
      <c r="QO26" s="458"/>
      <c r="QP26" s="458"/>
      <c r="QQ26" s="458"/>
      <c r="QR26" s="458"/>
      <c r="QS26" s="458"/>
      <c r="QT26" s="458"/>
      <c r="QU26" s="458"/>
      <c r="QV26" s="458"/>
      <c r="QW26" s="458"/>
      <c r="QX26" s="458"/>
      <c r="QY26" s="458"/>
      <c r="QZ26" s="458"/>
      <c r="RA26" s="458"/>
      <c r="RB26" s="458"/>
      <c r="RC26" s="458"/>
      <c r="RD26" s="458"/>
      <c r="RE26" s="458"/>
      <c r="RF26" s="458"/>
      <c r="RG26" s="458"/>
      <c r="RH26" s="458"/>
      <c r="RI26" s="458"/>
      <c r="RJ26" s="458"/>
      <c r="RK26" s="458"/>
      <c r="RL26" s="458"/>
      <c r="RM26" s="458"/>
      <c r="RN26" s="458"/>
      <c r="RO26" s="458"/>
      <c r="RP26" s="458"/>
      <c r="RQ26" s="458"/>
      <c r="RR26" s="458"/>
      <c r="RS26" s="458"/>
      <c r="RT26" s="458"/>
      <c r="RU26" s="458"/>
      <c r="RV26" s="458"/>
      <c r="RW26" s="458"/>
      <c r="RX26" s="458"/>
      <c r="RY26" s="458"/>
      <c r="RZ26" s="458"/>
      <c r="SA26" s="458"/>
      <c r="SB26" s="458"/>
      <c r="SC26" s="458"/>
      <c r="SD26" s="458"/>
      <c r="SE26" s="458"/>
      <c r="SF26" s="458"/>
      <c r="SG26" s="458"/>
      <c r="SH26" s="458"/>
      <c r="SI26" s="458"/>
      <c r="SJ26" s="458"/>
      <c r="SK26" s="458"/>
      <c r="SL26" s="458"/>
      <c r="SM26" s="458"/>
      <c r="SN26" s="458"/>
      <c r="SO26" s="458"/>
      <c r="SP26" s="458"/>
      <c r="SQ26" s="458"/>
      <c r="SR26" s="458"/>
      <c r="SS26" s="458"/>
      <c r="ST26" s="458"/>
      <c r="SU26" s="458"/>
      <c r="SV26" s="458"/>
      <c r="SW26" s="458"/>
      <c r="SX26" s="458"/>
      <c r="SY26" s="458"/>
      <c r="SZ26" s="458"/>
      <c r="TA26" s="458"/>
      <c r="TB26" s="458"/>
      <c r="TC26" s="458"/>
      <c r="TD26" s="458"/>
      <c r="TE26" s="458"/>
      <c r="TF26" s="458"/>
      <c r="TG26" s="458"/>
      <c r="TH26" s="458"/>
      <c r="TI26" s="458"/>
      <c r="TJ26" s="458"/>
      <c r="TK26" s="458"/>
      <c r="TL26" s="458"/>
      <c r="TM26" s="458"/>
      <c r="TN26" s="458"/>
      <c r="TO26" s="458"/>
      <c r="TP26" s="458"/>
      <c r="TQ26" s="458"/>
      <c r="TR26" s="458"/>
      <c r="TS26" s="458"/>
      <c r="TT26" s="458"/>
      <c r="TU26" s="458"/>
      <c r="TV26" s="458"/>
      <c r="TW26" s="458"/>
      <c r="TX26" s="458"/>
      <c r="TY26" s="458"/>
      <c r="TZ26" s="458"/>
      <c r="UA26" s="458"/>
      <c r="UB26" s="458"/>
      <c r="UC26" s="458"/>
      <c r="UD26" s="458"/>
      <c r="UE26" s="458"/>
      <c r="UF26" s="458"/>
      <c r="UG26" s="458"/>
      <c r="UH26" s="458"/>
      <c r="UI26" s="458"/>
      <c r="UJ26" s="458"/>
      <c r="UK26" s="458"/>
      <c r="UL26" s="458"/>
      <c r="UM26" s="458"/>
      <c r="UN26" s="458"/>
      <c r="UO26" s="458"/>
      <c r="UP26" s="458"/>
      <c r="UQ26" s="458"/>
      <c r="UR26" s="458"/>
      <c r="US26" s="458"/>
      <c r="UT26" s="458"/>
      <c r="UU26" s="458"/>
      <c r="UV26" s="458"/>
      <c r="UW26" s="458"/>
      <c r="UX26" s="458"/>
      <c r="UY26" s="458"/>
      <c r="UZ26" s="458"/>
      <c r="VA26" s="458"/>
      <c r="VB26" s="458"/>
      <c r="VC26" s="458"/>
      <c r="VD26" s="458"/>
      <c r="VE26" s="458"/>
      <c r="VF26" s="458"/>
      <c r="VG26" s="458"/>
      <c r="VH26" s="458"/>
      <c r="VI26" s="458"/>
      <c r="VJ26" s="458"/>
      <c r="VK26" s="458"/>
      <c r="VL26" s="458"/>
      <c r="VM26" s="458"/>
      <c r="VN26" s="458"/>
      <c r="VO26" s="458"/>
      <c r="VP26" s="458"/>
      <c r="VQ26" s="458"/>
      <c r="VR26" s="458"/>
      <c r="VS26" s="458"/>
      <c r="VT26" s="458"/>
      <c r="VU26" s="458"/>
      <c r="VV26" s="458"/>
      <c r="VW26" s="458"/>
      <c r="VX26" s="458"/>
      <c r="VY26" s="458"/>
      <c r="VZ26" s="458"/>
      <c r="WA26" s="458"/>
      <c r="WB26" s="458"/>
      <c r="WC26" s="458"/>
      <c r="WD26" s="458"/>
      <c r="WE26" s="458"/>
      <c r="WF26" s="458"/>
      <c r="WG26" s="458"/>
      <c r="WH26" s="458"/>
      <c r="WI26" s="458"/>
      <c r="WJ26" s="458"/>
      <c r="WK26" s="458"/>
      <c r="WL26" s="458"/>
      <c r="WM26" s="458"/>
      <c r="WN26" s="458"/>
      <c r="WO26" s="458"/>
      <c r="WP26" s="458"/>
      <c r="WQ26" s="458"/>
      <c r="WR26" s="458"/>
      <c r="WS26" s="458"/>
      <c r="WT26" s="458"/>
      <c r="WU26" s="458"/>
      <c r="WV26" s="458"/>
      <c r="WW26" s="458"/>
      <c r="WX26" s="458"/>
      <c r="WY26" s="458"/>
      <c r="WZ26" s="458"/>
      <c r="XA26" s="458"/>
      <c r="XB26" s="458"/>
      <c r="XC26" s="458"/>
      <c r="XD26" s="458"/>
      <c r="XE26" s="458"/>
      <c r="XF26" s="458"/>
      <c r="XG26" s="458"/>
      <c r="XH26" s="458"/>
      <c r="XI26" s="458"/>
      <c r="XJ26" s="458"/>
      <c r="XK26" s="458"/>
      <c r="XL26" s="458"/>
      <c r="XM26" s="458"/>
      <c r="XN26" s="458"/>
      <c r="XO26" s="458"/>
      <c r="XP26" s="458"/>
      <c r="XQ26" s="458"/>
      <c r="XR26" s="458"/>
      <c r="XS26" s="458"/>
      <c r="XT26" s="458"/>
      <c r="XU26" s="458"/>
      <c r="XV26" s="458"/>
      <c r="XW26" s="458"/>
      <c r="XX26" s="458"/>
      <c r="XY26" s="458"/>
      <c r="XZ26" s="458"/>
      <c r="YA26" s="458"/>
      <c r="YB26" s="458"/>
      <c r="YC26" s="458"/>
      <c r="YD26" s="458"/>
      <c r="YE26" s="458"/>
      <c r="YF26" s="458"/>
      <c r="YG26" s="458"/>
      <c r="YH26" s="458"/>
      <c r="YI26" s="458"/>
      <c r="YJ26" s="458"/>
      <c r="YK26" s="458"/>
      <c r="YL26" s="458"/>
      <c r="YM26" s="458"/>
      <c r="YN26" s="458"/>
      <c r="YO26" s="458"/>
      <c r="YP26" s="458"/>
      <c r="YQ26" s="458"/>
      <c r="YR26" s="458"/>
      <c r="YS26" s="458"/>
      <c r="YT26" s="458"/>
      <c r="YU26" s="458"/>
      <c r="YV26" s="458"/>
      <c r="YW26" s="458"/>
      <c r="YX26" s="458"/>
      <c r="YY26" s="458"/>
      <c r="YZ26" s="458"/>
      <c r="ZA26" s="458"/>
      <c r="ZB26" s="458"/>
      <c r="ZC26" s="458"/>
      <c r="ZD26" s="458"/>
      <c r="ZE26" s="458"/>
      <c r="ZF26" s="458"/>
      <c r="ZG26" s="458"/>
      <c r="ZH26" s="458"/>
      <c r="ZI26" s="458"/>
      <c r="ZJ26" s="458"/>
      <c r="ZK26" s="458"/>
      <c r="ZL26" s="458"/>
      <c r="ZM26" s="458"/>
      <c r="ZN26" s="458"/>
      <c r="ZO26" s="458"/>
      <c r="ZP26" s="458"/>
      <c r="ZQ26" s="458"/>
      <c r="ZR26" s="458"/>
      <c r="ZS26" s="458"/>
      <c r="ZT26" s="458"/>
      <c r="ZU26" s="458"/>
      <c r="ZV26" s="458"/>
      <c r="ZW26" s="458"/>
      <c r="ZX26" s="458"/>
      <c r="ZY26" s="458"/>
      <c r="ZZ26" s="458"/>
      <c r="AAA26" s="458"/>
      <c r="AAB26" s="458"/>
      <c r="AAC26" s="458"/>
      <c r="AAD26" s="458"/>
      <c r="AAE26" s="458"/>
      <c r="AAF26" s="458"/>
      <c r="AAG26" s="458"/>
      <c r="AAH26" s="458"/>
      <c r="AAI26" s="458"/>
      <c r="AAJ26" s="458"/>
      <c r="AAK26" s="458"/>
      <c r="AAL26" s="458"/>
      <c r="AAM26" s="458"/>
      <c r="AAN26" s="458"/>
      <c r="AAO26" s="458"/>
      <c r="AAP26" s="458"/>
      <c r="AAQ26" s="458"/>
      <c r="AAR26" s="458"/>
      <c r="AAS26" s="458"/>
      <c r="AAT26" s="458"/>
      <c r="AAU26" s="458"/>
      <c r="AAV26" s="458"/>
      <c r="AAW26" s="458"/>
      <c r="AAX26" s="458"/>
      <c r="AAY26" s="458"/>
      <c r="AAZ26" s="458"/>
      <c r="ABA26" s="458"/>
      <c r="ABB26" s="458"/>
      <c r="ABC26" s="458"/>
      <c r="ABD26" s="458"/>
      <c r="ABE26" s="458"/>
      <c r="ABF26" s="458"/>
      <c r="ABG26" s="458"/>
      <c r="ABH26" s="458"/>
      <c r="ABI26" s="458"/>
      <c r="ABJ26" s="458"/>
      <c r="ABK26" s="458"/>
      <c r="ABL26" s="458"/>
      <c r="ABM26" s="458"/>
      <c r="ABN26" s="458"/>
      <c r="ABO26" s="458"/>
      <c r="ABP26" s="458"/>
      <c r="ABQ26" s="458"/>
      <c r="ABR26" s="458"/>
      <c r="ABS26" s="458"/>
      <c r="ABT26" s="458"/>
      <c r="ABU26" s="458"/>
      <c r="ABV26" s="458"/>
      <c r="ABW26" s="458"/>
      <c r="ABX26" s="458"/>
      <c r="ABY26" s="458"/>
      <c r="ABZ26" s="458"/>
      <c r="ACA26" s="458"/>
      <c r="ACB26" s="458"/>
      <c r="ACC26" s="458"/>
      <c r="ACD26" s="458"/>
      <c r="ACE26" s="458"/>
      <c r="ACF26" s="458"/>
      <c r="ACG26" s="458"/>
      <c r="ACH26" s="458"/>
      <c r="ACI26" s="458"/>
      <c r="ACJ26" s="458"/>
      <c r="ACK26" s="458"/>
      <c r="ACL26" s="458"/>
      <c r="ACM26" s="458"/>
      <c r="ACN26" s="458"/>
      <c r="ACO26" s="458"/>
      <c r="ACP26" s="458"/>
      <c r="ACQ26" s="458"/>
      <c r="ACR26" s="458"/>
      <c r="ACS26" s="458"/>
      <c r="ACT26" s="458"/>
      <c r="ACU26" s="458"/>
      <c r="ACV26" s="458"/>
      <c r="ACW26" s="458"/>
      <c r="ACX26" s="458"/>
      <c r="ACY26" s="458"/>
      <c r="ACZ26" s="458"/>
      <c r="ADA26" s="458"/>
      <c r="ADB26" s="458"/>
      <c r="ADC26" s="458"/>
      <c r="ADD26" s="458"/>
      <c r="ADE26" s="458"/>
      <c r="ADF26" s="458"/>
      <c r="ADG26" s="458"/>
      <c r="ADH26" s="458"/>
      <c r="ADI26" s="458"/>
      <c r="ADJ26" s="458"/>
      <c r="ADK26" s="458"/>
      <c r="ADL26" s="458"/>
      <c r="ADM26" s="458"/>
      <c r="ADN26" s="458"/>
      <c r="ADO26" s="458"/>
      <c r="ADP26" s="458"/>
      <c r="ADQ26" s="458"/>
      <c r="ADR26" s="458"/>
      <c r="ADS26" s="458"/>
      <c r="ADT26" s="458"/>
      <c r="ADU26" s="458"/>
      <c r="ADV26" s="458"/>
      <c r="ADW26" s="458"/>
      <c r="ADX26" s="458"/>
      <c r="ADY26" s="458"/>
      <c r="ADZ26" s="458"/>
      <c r="AEA26" s="458"/>
      <c r="AEB26" s="458"/>
      <c r="AEC26" s="458"/>
      <c r="AED26" s="458"/>
      <c r="AEE26" s="458"/>
      <c r="AEF26" s="458"/>
      <c r="AEG26" s="458"/>
      <c r="AEH26" s="458"/>
      <c r="AEI26" s="458"/>
      <c r="AEJ26" s="458"/>
      <c r="AEK26" s="458"/>
      <c r="AEL26" s="458"/>
      <c r="AEM26" s="458"/>
      <c r="AEN26" s="458"/>
      <c r="AEO26" s="458"/>
      <c r="AEP26" s="458"/>
      <c r="AEQ26" s="458"/>
      <c r="AER26" s="458"/>
      <c r="AES26" s="458"/>
      <c r="AET26" s="458"/>
      <c r="AEU26" s="458"/>
      <c r="AEV26" s="458"/>
      <c r="AEW26" s="458"/>
      <c r="AEX26" s="458"/>
      <c r="AEY26" s="458"/>
      <c r="AEZ26" s="458"/>
      <c r="AFA26" s="458"/>
      <c r="AFB26" s="458"/>
      <c r="AFC26" s="458"/>
      <c r="AFD26" s="458"/>
      <c r="AFE26" s="458"/>
      <c r="AFF26" s="458"/>
      <c r="AFG26" s="458"/>
      <c r="AFH26" s="458"/>
      <c r="AFI26" s="458"/>
      <c r="AFJ26" s="458"/>
      <c r="AFK26" s="458"/>
      <c r="AFL26" s="458"/>
      <c r="AFM26" s="458"/>
      <c r="AFN26" s="458"/>
      <c r="AFO26" s="458"/>
      <c r="AFP26" s="458"/>
      <c r="AFQ26" s="458"/>
      <c r="AFR26" s="458"/>
      <c r="AFS26" s="458"/>
      <c r="AFT26" s="458"/>
      <c r="AFU26" s="458"/>
      <c r="AFV26" s="458"/>
      <c r="AFW26" s="458"/>
      <c r="AFX26" s="458"/>
      <c r="AFY26" s="458"/>
      <c r="AFZ26" s="458"/>
      <c r="AGA26" s="458"/>
      <c r="AGB26" s="458"/>
      <c r="AGC26" s="458"/>
      <c r="AGD26" s="458"/>
      <c r="AGE26" s="458"/>
      <c r="AGF26" s="458"/>
      <c r="AGG26" s="458"/>
      <c r="AGH26" s="458"/>
      <c r="AGI26" s="458"/>
      <c r="AGJ26" s="458"/>
      <c r="AGK26" s="458"/>
      <c r="AGL26" s="458"/>
      <c r="AGM26" s="458"/>
      <c r="AGN26" s="458"/>
      <c r="AGO26" s="458"/>
      <c r="AGP26" s="458"/>
      <c r="AGQ26" s="458"/>
      <c r="AGR26" s="458"/>
      <c r="AGS26" s="458"/>
      <c r="AGT26" s="458"/>
      <c r="AGU26" s="458"/>
      <c r="AGV26" s="458"/>
      <c r="AGW26" s="458"/>
      <c r="AGX26" s="458"/>
      <c r="AGY26" s="458"/>
      <c r="AGZ26" s="458"/>
      <c r="AHA26" s="458"/>
      <c r="AHB26" s="458"/>
      <c r="AHC26" s="458"/>
      <c r="AHD26" s="458"/>
      <c r="AHE26" s="458"/>
      <c r="AHF26" s="458"/>
      <c r="AHG26" s="458"/>
      <c r="AHH26" s="458"/>
      <c r="AHI26" s="458"/>
      <c r="AHJ26" s="458"/>
      <c r="AHK26" s="458"/>
      <c r="AHL26" s="458"/>
      <c r="AHM26" s="458"/>
      <c r="AHN26" s="458"/>
      <c r="AHO26" s="458"/>
      <c r="AHP26" s="458"/>
      <c r="AHQ26" s="458"/>
      <c r="AHR26" s="458"/>
      <c r="AHS26" s="458"/>
      <c r="AHT26" s="458"/>
      <c r="AHU26" s="458"/>
      <c r="AHV26" s="458"/>
      <c r="AHW26" s="458"/>
      <c r="AHX26" s="458"/>
      <c r="AHY26" s="458"/>
      <c r="AHZ26" s="458"/>
      <c r="AIA26" s="458"/>
      <c r="AIB26" s="458"/>
      <c r="AIC26" s="458"/>
      <c r="AID26" s="458"/>
      <c r="AIE26" s="458"/>
      <c r="AIF26" s="458"/>
      <c r="AIG26" s="458"/>
      <c r="AIH26" s="458"/>
      <c r="AII26" s="458"/>
      <c r="AIJ26" s="458"/>
      <c r="AIK26" s="458"/>
      <c r="AIL26" s="458"/>
      <c r="AIM26" s="458"/>
      <c r="AIN26" s="458"/>
      <c r="AIO26" s="458"/>
      <c r="AIP26" s="458"/>
      <c r="AIQ26" s="458"/>
      <c r="AIR26" s="458"/>
      <c r="AIS26" s="458"/>
      <c r="AIT26" s="458"/>
      <c r="AIU26" s="458"/>
      <c r="AIV26" s="458"/>
      <c r="AIW26" s="458"/>
      <c r="AIX26" s="458"/>
      <c r="AIY26" s="458"/>
      <c r="AIZ26" s="458"/>
      <c r="AJA26" s="458"/>
      <c r="AJB26" s="458"/>
      <c r="AJC26" s="458"/>
      <c r="AJD26" s="458"/>
      <c r="AJE26" s="458"/>
      <c r="AJF26" s="458"/>
      <c r="AJG26" s="458"/>
      <c r="AJH26" s="458"/>
      <c r="AJI26" s="458"/>
      <c r="AJJ26" s="458"/>
      <c r="AJK26" s="458"/>
      <c r="AJL26" s="458"/>
      <c r="AJM26" s="458"/>
      <c r="AJN26" s="458"/>
      <c r="AJO26" s="458"/>
      <c r="AJP26" s="458"/>
      <c r="AJQ26" s="458"/>
      <c r="AJR26" s="458"/>
      <c r="AJS26" s="458"/>
      <c r="AJT26" s="458"/>
      <c r="AJU26" s="458"/>
      <c r="AJV26" s="458"/>
      <c r="AJW26" s="458"/>
      <c r="AJX26" s="458"/>
      <c r="AJY26" s="458"/>
      <c r="AJZ26" s="458"/>
      <c r="AKA26" s="458"/>
      <c r="AKB26" s="458"/>
      <c r="AKC26" s="458"/>
      <c r="AKD26" s="458"/>
      <c r="AKE26" s="458"/>
      <c r="AKF26" s="458"/>
      <c r="AKG26" s="458"/>
      <c r="AKH26" s="458"/>
      <c r="AKI26" s="458"/>
      <c r="AKJ26" s="458"/>
      <c r="AKK26" s="458"/>
      <c r="AKL26" s="458"/>
      <c r="AKM26" s="458"/>
      <c r="AKN26" s="458"/>
      <c r="AKO26" s="458"/>
      <c r="AKP26" s="458"/>
      <c r="AKQ26" s="458"/>
      <c r="AKR26" s="458"/>
      <c r="AKS26" s="458"/>
      <c r="AKT26" s="458"/>
      <c r="AKU26" s="458"/>
      <c r="AKV26" s="458"/>
      <c r="AKW26" s="458"/>
      <c r="AKX26" s="458"/>
      <c r="AKY26" s="458"/>
      <c r="AKZ26" s="458"/>
      <c r="ALA26" s="458"/>
      <c r="ALB26" s="458"/>
      <c r="ALC26" s="458"/>
      <c r="ALD26" s="458"/>
      <c r="ALE26" s="458"/>
      <c r="ALF26" s="458"/>
      <c r="ALG26" s="458"/>
      <c r="ALH26" s="458"/>
      <c r="ALI26" s="458"/>
      <c r="ALJ26" s="458"/>
      <c r="ALK26" s="458"/>
      <c r="ALL26" s="458"/>
      <c r="ALM26" s="458"/>
      <c r="ALN26" s="458"/>
      <c r="ALO26" s="458"/>
      <c r="ALP26" s="458"/>
      <c r="ALQ26" s="458"/>
      <c r="ALR26" s="458"/>
      <c r="ALS26" s="458"/>
      <c r="ALT26" s="458"/>
      <c r="ALU26" s="458"/>
      <c r="ALV26" s="458"/>
      <c r="ALW26" s="458"/>
      <c r="ALX26" s="458"/>
      <c r="ALY26" s="458"/>
      <c r="ALZ26" s="458"/>
      <c r="AMA26" s="458"/>
      <c r="AMB26" s="458"/>
      <c r="AMC26" s="458"/>
      <c r="AMD26" s="458"/>
      <c r="AME26" s="458"/>
      <c r="AMF26" s="458"/>
      <c r="AMG26" s="458"/>
      <c r="AMH26" s="458"/>
      <c r="AMI26" s="458"/>
      <c r="AMJ26" s="458"/>
      <c r="AMK26" s="458"/>
      <c r="AML26" s="458"/>
      <c r="AMM26" s="458"/>
      <c r="AMN26" s="458"/>
      <c r="AMO26" s="458"/>
      <c r="AMP26" s="458"/>
      <c r="AMQ26" s="458"/>
      <c r="AMR26" s="458"/>
      <c r="AMS26" s="458"/>
      <c r="AMT26" s="458"/>
      <c r="AMU26" s="458"/>
      <c r="AMV26" s="458"/>
      <c r="AMW26" s="458"/>
      <c r="AMX26" s="458"/>
      <c r="AMY26" s="458"/>
      <c r="AMZ26" s="458"/>
      <c r="ANA26" s="458"/>
      <c r="ANB26" s="458"/>
      <c r="ANC26" s="458"/>
      <c r="AND26" s="458"/>
      <c r="ANE26" s="458"/>
      <c r="ANF26" s="458"/>
      <c r="ANG26" s="458"/>
      <c r="ANH26" s="458"/>
      <c r="ANI26" s="458"/>
      <c r="ANJ26" s="458"/>
      <c r="ANK26" s="458"/>
      <c r="ANL26" s="458"/>
      <c r="ANM26" s="458"/>
      <c r="ANN26" s="458"/>
      <c r="ANO26" s="458"/>
      <c r="ANP26" s="458"/>
      <c r="ANQ26" s="458"/>
      <c r="ANR26" s="458"/>
      <c r="ANS26" s="458"/>
      <c r="ANT26" s="458"/>
      <c r="ANU26" s="458"/>
      <c r="ANV26" s="458"/>
      <c r="ANW26" s="458"/>
      <c r="ANX26" s="458"/>
      <c r="ANY26" s="458"/>
      <c r="ANZ26" s="458"/>
      <c r="AOA26" s="458"/>
      <c r="AOB26" s="458"/>
      <c r="AOC26" s="458"/>
      <c r="AOD26" s="458"/>
      <c r="AOE26" s="458"/>
      <c r="AOF26" s="458"/>
      <c r="AOG26" s="458"/>
      <c r="AOH26" s="458"/>
      <c r="AOI26" s="458"/>
      <c r="AOJ26" s="458"/>
      <c r="AOK26" s="458"/>
      <c r="AOL26" s="458"/>
      <c r="AOM26" s="458"/>
      <c r="AON26" s="458"/>
      <c r="AOO26" s="458"/>
      <c r="AOP26" s="458"/>
      <c r="AOQ26" s="458"/>
      <c r="AOR26" s="458"/>
      <c r="AOS26" s="458"/>
      <c r="AOT26" s="458"/>
      <c r="AOU26" s="458"/>
      <c r="AOV26" s="458"/>
      <c r="AOW26" s="458"/>
      <c r="AOX26" s="458"/>
      <c r="AOY26" s="458"/>
      <c r="AOZ26" s="458"/>
      <c r="APA26" s="458"/>
      <c r="APB26" s="458"/>
      <c r="APC26" s="458"/>
      <c r="APD26" s="458"/>
      <c r="APE26" s="458"/>
      <c r="APF26" s="458"/>
      <c r="APG26" s="458"/>
      <c r="APH26" s="458"/>
      <c r="API26" s="458"/>
      <c r="APJ26" s="458"/>
      <c r="APK26" s="458"/>
      <c r="APL26" s="458"/>
      <c r="APM26" s="458"/>
      <c r="APN26" s="458"/>
      <c r="APO26" s="458"/>
      <c r="APP26" s="458"/>
      <c r="APQ26" s="458"/>
      <c r="APR26" s="458"/>
      <c r="APS26" s="458"/>
      <c r="APT26" s="458"/>
      <c r="APU26" s="458"/>
      <c r="APV26" s="458"/>
      <c r="APW26" s="458"/>
      <c r="APX26" s="458"/>
      <c r="APY26" s="458"/>
      <c r="APZ26" s="458"/>
      <c r="AQA26" s="458"/>
      <c r="AQB26" s="458"/>
      <c r="AQC26" s="458"/>
      <c r="AQD26" s="458"/>
      <c r="AQE26" s="458"/>
      <c r="AQF26" s="458"/>
      <c r="AQG26" s="458"/>
      <c r="AQH26" s="458"/>
      <c r="AQI26" s="458"/>
      <c r="AQJ26" s="458"/>
      <c r="AQK26" s="458"/>
      <c r="AQL26" s="458"/>
      <c r="AQM26" s="458"/>
      <c r="AQN26" s="458"/>
      <c r="AQO26" s="458"/>
      <c r="AQP26" s="458"/>
      <c r="AQQ26" s="458"/>
      <c r="AQR26" s="458"/>
      <c r="AQS26" s="458"/>
      <c r="AQT26" s="458"/>
      <c r="AQU26" s="458"/>
      <c r="AQV26" s="458"/>
      <c r="AQW26" s="458"/>
      <c r="AQX26" s="458"/>
      <c r="AQY26" s="458"/>
      <c r="AQZ26" s="458"/>
      <c r="ARA26" s="458"/>
      <c r="ARB26" s="458"/>
      <c r="ARC26" s="458"/>
      <c r="ARD26" s="458"/>
      <c r="ARE26" s="458"/>
      <c r="ARF26" s="458"/>
      <c r="ARG26" s="458"/>
      <c r="ARH26" s="458"/>
      <c r="ARI26" s="458"/>
      <c r="ARJ26" s="458"/>
      <c r="ARK26" s="458"/>
      <c r="ARL26" s="458"/>
      <c r="ARM26" s="458"/>
      <c r="ARN26" s="458"/>
      <c r="ARO26" s="458"/>
      <c r="ARP26" s="458"/>
      <c r="ARQ26" s="458"/>
      <c r="ARR26" s="458"/>
      <c r="ARS26" s="458"/>
      <c r="ART26" s="458"/>
      <c r="ARU26" s="458"/>
      <c r="ARV26" s="458"/>
      <c r="ARW26" s="458"/>
      <c r="ARX26" s="458"/>
      <c r="ARY26" s="458"/>
      <c r="ARZ26" s="458"/>
      <c r="ASA26" s="458"/>
      <c r="ASB26" s="458"/>
      <c r="ASC26" s="458"/>
      <c r="ASD26" s="458"/>
      <c r="ASE26" s="458"/>
      <c r="ASF26" s="458"/>
      <c r="ASG26" s="458"/>
      <c r="ASH26" s="458"/>
      <c r="ASI26" s="458"/>
      <c r="ASJ26" s="458"/>
      <c r="ASK26" s="458"/>
      <c r="ASL26" s="458"/>
      <c r="ASM26" s="458"/>
      <c r="ASN26" s="458"/>
      <c r="ASO26" s="458"/>
      <c r="ASP26" s="458"/>
      <c r="ASQ26" s="458"/>
      <c r="ASR26" s="458"/>
      <c r="ASS26" s="458"/>
      <c r="AST26" s="458"/>
      <c r="ASU26" s="458"/>
      <c r="ASV26" s="458"/>
      <c r="ASW26" s="458"/>
      <c r="ASX26" s="458"/>
      <c r="ASY26" s="458"/>
      <c r="ASZ26" s="458"/>
      <c r="ATA26" s="458"/>
      <c r="ATB26" s="458"/>
      <c r="ATC26" s="458"/>
      <c r="ATD26" s="458"/>
      <c r="ATE26" s="458"/>
      <c r="ATF26" s="458"/>
      <c r="ATG26" s="458"/>
      <c r="ATH26" s="458"/>
      <c r="ATI26" s="458"/>
      <c r="ATJ26" s="458"/>
      <c r="ATK26" s="458"/>
      <c r="ATL26" s="458"/>
      <c r="ATM26" s="458"/>
      <c r="ATN26" s="458"/>
      <c r="ATO26" s="458"/>
      <c r="ATP26" s="458"/>
      <c r="ATQ26" s="458"/>
      <c r="ATR26" s="458"/>
      <c r="ATS26" s="458"/>
      <c r="ATT26" s="458"/>
      <c r="ATU26" s="458"/>
      <c r="ATV26" s="458"/>
      <c r="ATW26" s="458"/>
      <c r="ATX26" s="458"/>
      <c r="ATY26" s="458"/>
      <c r="ATZ26" s="458"/>
      <c r="AUA26" s="458"/>
      <c r="AUB26" s="458"/>
      <c r="AUC26" s="458"/>
      <c r="AUD26" s="458"/>
      <c r="AUE26" s="458"/>
      <c r="AUF26" s="458"/>
      <c r="AUG26" s="458"/>
      <c r="AUH26" s="458"/>
      <c r="AUI26" s="458"/>
      <c r="AUJ26" s="458"/>
      <c r="AUK26" s="458"/>
      <c r="AUL26" s="458"/>
      <c r="AUM26" s="458"/>
      <c r="AUN26" s="458"/>
      <c r="AUO26" s="458"/>
      <c r="AUP26" s="458"/>
      <c r="AUQ26" s="458"/>
      <c r="AUR26" s="458"/>
      <c r="AUS26" s="458"/>
      <c r="AUT26" s="458"/>
      <c r="AUU26" s="458"/>
      <c r="AUV26" s="458"/>
      <c r="AUW26" s="458"/>
      <c r="AUX26" s="458"/>
      <c r="AUY26" s="458"/>
      <c r="AUZ26" s="458"/>
      <c r="AVA26" s="458"/>
      <c r="AVB26" s="458"/>
      <c r="AVC26" s="458"/>
      <c r="AVD26" s="458"/>
      <c r="AVE26" s="458"/>
      <c r="AVF26" s="458"/>
      <c r="AVG26" s="458"/>
      <c r="AVH26" s="458"/>
      <c r="AVI26" s="458"/>
      <c r="AVJ26" s="458"/>
      <c r="AVK26" s="458"/>
      <c r="AVL26" s="458"/>
      <c r="AVM26" s="458"/>
      <c r="AVN26" s="458"/>
      <c r="AVO26" s="458"/>
      <c r="AVP26" s="458"/>
      <c r="AVQ26" s="458"/>
      <c r="AVR26" s="458"/>
      <c r="AVS26" s="458"/>
      <c r="AVT26" s="458"/>
      <c r="AVU26" s="458"/>
      <c r="AVV26" s="458"/>
      <c r="AVW26" s="458"/>
      <c r="AVX26" s="458"/>
      <c r="AVY26" s="458"/>
      <c r="AVZ26" s="458"/>
      <c r="AWA26" s="458"/>
      <c r="AWB26" s="458"/>
      <c r="AWC26" s="458"/>
      <c r="AWD26" s="458"/>
      <c r="AWE26" s="458"/>
      <c r="AWF26" s="458"/>
      <c r="AWG26" s="458"/>
      <c r="AWH26" s="458"/>
      <c r="AWI26" s="458"/>
      <c r="AWJ26" s="458"/>
      <c r="AWK26" s="458"/>
      <c r="AWL26" s="458"/>
      <c r="AWM26" s="458"/>
      <c r="AWN26" s="458"/>
      <c r="AWO26" s="458"/>
      <c r="AWP26" s="458"/>
      <c r="AWQ26" s="458"/>
      <c r="AWR26" s="458"/>
      <c r="AWS26" s="458"/>
      <c r="AWT26" s="458"/>
      <c r="AWU26" s="458"/>
      <c r="AWV26" s="458"/>
      <c r="AWW26" s="458"/>
      <c r="AWX26" s="458"/>
      <c r="AWY26" s="458"/>
      <c r="AWZ26" s="458"/>
      <c r="AXA26" s="458"/>
      <c r="AXB26" s="458"/>
      <c r="AXC26" s="458"/>
      <c r="AXD26" s="458"/>
      <c r="AXE26" s="458"/>
      <c r="AXF26" s="458"/>
      <c r="AXG26" s="458"/>
      <c r="AXH26" s="458"/>
      <c r="AXI26" s="458"/>
      <c r="AXJ26" s="458"/>
      <c r="AXK26" s="458"/>
      <c r="AXL26" s="458"/>
      <c r="AXM26" s="458"/>
      <c r="AXN26" s="458"/>
      <c r="AXO26" s="458"/>
      <c r="AXP26" s="458"/>
      <c r="AXQ26" s="458"/>
      <c r="AXR26" s="458"/>
      <c r="AXS26" s="458"/>
      <c r="AXT26" s="458"/>
      <c r="AXU26" s="458"/>
      <c r="AXV26" s="458"/>
      <c r="AXW26" s="458"/>
      <c r="AXX26" s="458"/>
      <c r="AXY26" s="458"/>
      <c r="AXZ26" s="458"/>
      <c r="AYA26" s="458"/>
      <c r="AYB26" s="458"/>
      <c r="AYC26" s="458"/>
      <c r="AYD26" s="458"/>
      <c r="AYE26" s="458"/>
      <c r="AYF26" s="458"/>
      <c r="AYG26" s="458"/>
      <c r="AYH26" s="458"/>
      <c r="AYI26" s="458"/>
      <c r="AYJ26" s="458"/>
      <c r="AYK26" s="458"/>
      <c r="AYL26" s="458"/>
      <c r="AYM26" s="458"/>
      <c r="AYN26" s="458"/>
      <c r="AYO26" s="458"/>
      <c r="AYP26" s="458"/>
      <c r="AYQ26" s="458"/>
      <c r="AYR26" s="458"/>
      <c r="AYS26" s="458"/>
      <c r="AYT26" s="458"/>
      <c r="AYU26" s="458"/>
      <c r="AYV26" s="458"/>
      <c r="AYW26" s="458"/>
      <c r="AYX26" s="458"/>
      <c r="AYY26" s="458"/>
      <c r="AYZ26" s="458"/>
      <c r="AZA26" s="458"/>
      <c r="AZB26" s="458"/>
      <c r="AZC26" s="458"/>
      <c r="AZD26" s="458"/>
      <c r="AZE26" s="458"/>
      <c r="AZF26" s="458"/>
      <c r="AZG26" s="458"/>
      <c r="AZH26" s="458"/>
      <c r="AZI26" s="458"/>
      <c r="AZJ26" s="458"/>
      <c r="AZK26" s="458"/>
      <c r="AZL26" s="458"/>
      <c r="AZM26" s="458"/>
      <c r="AZN26" s="458"/>
      <c r="AZO26" s="458"/>
      <c r="AZP26" s="458"/>
      <c r="AZQ26" s="458"/>
      <c r="AZR26" s="458"/>
      <c r="AZS26" s="458"/>
      <c r="AZT26" s="458"/>
      <c r="AZU26" s="458"/>
      <c r="AZV26" s="458"/>
      <c r="AZW26" s="458"/>
      <c r="AZX26" s="458"/>
      <c r="AZY26" s="458"/>
      <c r="AZZ26" s="458"/>
      <c r="BAA26" s="458"/>
      <c r="BAB26" s="458"/>
      <c r="BAC26" s="458"/>
      <c r="BAD26" s="458"/>
      <c r="BAE26" s="458"/>
      <c r="BAF26" s="458"/>
      <c r="BAG26" s="458"/>
      <c r="BAH26" s="458"/>
      <c r="BAI26" s="458"/>
      <c r="BAJ26" s="458"/>
      <c r="BAK26" s="458"/>
      <c r="BAL26" s="458"/>
      <c r="BAM26" s="458"/>
      <c r="BAN26" s="458"/>
      <c r="BAO26" s="458"/>
      <c r="BAP26" s="458"/>
      <c r="BAQ26" s="458"/>
      <c r="BAR26" s="458"/>
      <c r="BAS26" s="458"/>
      <c r="BAT26" s="458"/>
      <c r="BAU26" s="458"/>
      <c r="BAV26" s="458"/>
      <c r="BAW26" s="458"/>
      <c r="BAX26" s="458"/>
      <c r="BAY26" s="458"/>
      <c r="BAZ26" s="458"/>
      <c r="BBA26" s="458"/>
      <c r="BBB26" s="458"/>
      <c r="BBC26" s="458"/>
      <c r="BBD26" s="458"/>
      <c r="BBE26" s="458"/>
      <c r="BBF26" s="458"/>
      <c r="BBG26" s="458"/>
      <c r="BBH26" s="458"/>
      <c r="BBI26" s="458"/>
      <c r="BBJ26" s="458"/>
      <c r="BBK26" s="458"/>
      <c r="BBL26" s="458"/>
      <c r="BBM26" s="458"/>
      <c r="BBN26" s="458"/>
      <c r="BBO26" s="458"/>
      <c r="BBP26" s="458"/>
      <c r="BBQ26" s="458"/>
      <c r="BBR26" s="458"/>
      <c r="BBS26" s="458"/>
      <c r="BBT26" s="458"/>
      <c r="BBU26" s="458"/>
      <c r="BBV26" s="458"/>
      <c r="BBW26" s="458"/>
      <c r="BBX26" s="458"/>
      <c r="BBY26" s="458"/>
      <c r="BBZ26" s="458"/>
      <c r="BCA26" s="458"/>
      <c r="BCB26" s="458"/>
      <c r="BCC26" s="458"/>
      <c r="BCD26" s="458"/>
      <c r="BCE26" s="458"/>
      <c r="BCF26" s="458"/>
      <c r="BCG26" s="458"/>
      <c r="BCH26" s="458"/>
      <c r="BCI26" s="458"/>
      <c r="BCJ26" s="458"/>
      <c r="BCK26" s="458"/>
      <c r="BCL26" s="458"/>
      <c r="BCM26" s="458"/>
      <c r="BCN26" s="458"/>
      <c r="BCO26" s="458"/>
      <c r="BCP26" s="458"/>
      <c r="BCQ26" s="458"/>
      <c r="BCR26" s="458"/>
      <c r="BCS26" s="458"/>
      <c r="BCT26" s="458"/>
      <c r="BCU26" s="458"/>
      <c r="BCV26" s="458"/>
      <c r="BCW26" s="458"/>
      <c r="BCX26" s="458"/>
      <c r="BCY26" s="458"/>
      <c r="BCZ26" s="458"/>
      <c r="BDA26" s="458"/>
      <c r="BDB26" s="458"/>
      <c r="BDC26" s="458"/>
      <c r="BDD26" s="458"/>
      <c r="BDE26" s="458"/>
      <c r="BDF26" s="458"/>
      <c r="BDG26" s="458"/>
      <c r="BDH26" s="458"/>
      <c r="BDI26" s="458"/>
      <c r="BDJ26" s="458"/>
      <c r="BDK26" s="458"/>
      <c r="BDL26" s="458"/>
      <c r="BDM26" s="458"/>
      <c r="BDN26" s="458"/>
      <c r="BDO26" s="458"/>
      <c r="BDP26" s="458"/>
      <c r="BDQ26" s="458"/>
      <c r="BDR26" s="458"/>
      <c r="BDS26" s="458"/>
      <c r="BDT26" s="458"/>
      <c r="BDU26" s="458"/>
      <c r="BDV26" s="458"/>
      <c r="BDW26" s="458"/>
      <c r="BDX26" s="458"/>
      <c r="BDY26" s="458"/>
      <c r="BDZ26" s="458"/>
      <c r="BEA26" s="458"/>
      <c r="BEB26" s="458"/>
      <c r="BEC26" s="458"/>
      <c r="BED26" s="458"/>
      <c r="BEE26" s="458"/>
      <c r="BEF26" s="458"/>
      <c r="BEG26" s="458"/>
      <c r="BEH26" s="458"/>
      <c r="BEI26" s="458"/>
      <c r="BEJ26" s="458"/>
      <c r="BEK26" s="458"/>
      <c r="BEL26" s="458"/>
      <c r="BEM26" s="458"/>
      <c r="BEN26" s="458"/>
      <c r="BEO26" s="458"/>
      <c r="BEP26" s="458"/>
      <c r="BEQ26" s="458"/>
      <c r="BER26" s="458"/>
      <c r="BES26" s="458"/>
      <c r="BET26" s="458"/>
      <c r="BEU26" s="458"/>
      <c r="BEV26" s="458"/>
      <c r="BEW26" s="458"/>
      <c r="BEX26" s="458"/>
      <c r="BEY26" s="458"/>
      <c r="BEZ26" s="458"/>
      <c r="BFA26" s="458"/>
      <c r="BFB26" s="458"/>
      <c r="BFC26" s="458"/>
      <c r="BFD26" s="458"/>
      <c r="BFE26" s="458"/>
      <c r="BFF26" s="458"/>
      <c r="BFG26" s="458"/>
      <c r="BFH26" s="458"/>
      <c r="BFI26" s="458"/>
      <c r="BFJ26" s="458"/>
      <c r="BFK26" s="458"/>
      <c r="BFL26" s="458"/>
      <c r="BFM26" s="458"/>
      <c r="BFN26" s="458"/>
      <c r="BFO26" s="458"/>
      <c r="BFP26" s="458"/>
      <c r="BFQ26" s="458"/>
      <c r="BFR26" s="458"/>
      <c r="BFS26" s="458"/>
      <c r="BFT26" s="458"/>
      <c r="BFU26" s="458"/>
      <c r="BFV26" s="458"/>
      <c r="BFW26" s="458"/>
      <c r="BFX26" s="458"/>
      <c r="BFY26" s="458"/>
      <c r="BFZ26" s="458"/>
      <c r="BGA26" s="458"/>
      <c r="BGB26" s="458"/>
      <c r="BGC26" s="458"/>
      <c r="BGD26" s="458"/>
      <c r="BGE26" s="458"/>
      <c r="BGF26" s="458"/>
      <c r="BGG26" s="458"/>
      <c r="BGH26" s="458"/>
      <c r="BGI26" s="458"/>
      <c r="BGJ26" s="458"/>
      <c r="BGK26" s="458"/>
      <c r="BGL26" s="458"/>
      <c r="BGM26" s="458"/>
      <c r="BGN26" s="458"/>
      <c r="BGO26" s="458"/>
      <c r="BGP26" s="458"/>
      <c r="BGQ26" s="458"/>
      <c r="BGR26" s="458"/>
      <c r="BGS26" s="458"/>
      <c r="BGT26" s="458"/>
      <c r="BGU26" s="458"/>
      <c r="BGV26" s="458"/>
      <c r="BGW26" s="458"/>
      <c r="BGX26" s="458"/>
      <c r="BGY26" s="458"/>
      <c r="BGZ26" s="458"/>
      <c r="BHA26" s="458"/>
      <c r="BHB26" s="458"/>
      <c r="BHC26" s="458"/>
      <c r="BHD26" s="458"/>
      <c r="BHE26" s="458"/>
      <c r="BHF26" s="458"/>
      <c r="BHG26" s="458"/>
      <c r="BHH26" s="458"/>
      <c r="BHI26" s="458"/>
      <c r="BHJ26" s="458"/>
      <c r="BHK26" s="458"/>
      <c r="BHL26" s="458"/>
      <c r="BHM26" s="458"/>
      <c r="BHN26" s="458"/>
      <c r="BHO26" s="458"/>
      <c r="BHP26" s="458"/>
      <c r="BHQ26" s="458"/>
      <c r="BHR26" s="458"/>
      <c r="BHS26" s="458"/>
      <c r="BHT26" s="458"/>
      <c r="BHU26" s="458"/>
      <c r="BHV26" s="458"/>
      <c r="BHW26" s="458"/>
      <c r="BHX26" s="458"/>
      <c r="BHY26" s="458"/>
      <c r="BHZ26" s="458"/>
      <c r="BIA26" s="458"/>
      <c r="BIB26" s="458"/>
      <c r="BIC26" s="458"/>
      <c r="BID26" s="458"/>
      <c r="BIE26" s="458"/>
      <c r="BIF26" s="458"/>
      <c r="BIG26" s="458"/>
      <c r="BIH26" s="458"/>
      <c r="BII26" s="458"/>
      <c r="BIJ26" s="458"/>
      <c r="BIK26" s="458"/>
      <c r="BIL26" s="458"/>
      <c r="BIM26" s="458"/>
      <c r="BIN26" s="458"/>
      <c r="BIO26" s="458"/>
      <c r="BIP26" s="458"/>
      <c r="BIQ26" s="458"/>
      <c r="BIR26" s="458"/>
      <c r="BIS26" s="458"/>
      <c r="BIT26" s="458"/>
      <c r="BIU26" s="458"/>
      <c r="BIV26" s="458"/>
      <c r="BIW26" s="458"/>
      <c r="BIX26" s="458"/>
      <c r="BIY26" s="458"/>
      <c r="BIZ26" s="458"/>
      <c r="BJA26" s="458"/>
      <c r="BJB26" s="458"/>
      <c r="BJC26" s="458"/>
      <c r="BJD26" s="458"/>
      <c r="BJE26" s="458"/>
      <c r="BJF26" s="458"/>
      <c r="BJG26" s="458"/>
      <c r="BJH26" s="458"/>
      <c r="BJI26" s="458"/>
      <c r="BJJ26" s="458"/>
      <c r="BJK26" s="458"/>
      <c r="BJL26" s="458"/>
      <c r="BJM26" s="458"/>
      <c r="BJN26" s="458"/>
      <c r="BJO26" s="458"/>
      <c r="BJP26" s="458"/>
      <c r="BJQ26" s="458"/>
      <c r="BJR26" s="458"/>
      <c r="BJS26" s="458"/>
      <c r="BJT26" s="458"/>
      <c r="BJU26" s="458"/>
      <c r="BJV26" s="458"/>
      <c r="BJW26" s="458"/>
      <c r="BJX26" s="458"/>
      <c r="BJY26" s="458"/>
      <c r="BJZ26" s="458"/>
      <c r="BKA26" s="458"/>
      <c r="BKB26" s="458"/>
      <c r="BKC26" s="458"/>
      <c r="BKD26" s="458"/>
      <c r="BKE26" s="458"/>
      <c r="BKF26" s="458"/>
      <c r="BKG26" s="458"/>
      <c r="BKH26" s="458"/>
      <c r="BKI26" s="458"/>
      <c r="BKJ26" s="458"/>
      <c r="BKK26" s="458"/>
      <c r="BKL26" s="458"/>
      <c r="BKM26" s="458"/>
      <c r="BKN26" s="458"/>
      <c r="BKO26" s="458"/>
      <c r="BKP26" s="458"/>
      <c r="BKQ26" s="458"/>
      <c r="BKR26" s="458"/>
      <c r="BKS26" s="458"/>
      <c r="BKT26" s="458"/>
      <c r="BKU26" s="458"/>
      <c r="BKV26" s="458"/>
      <c r="BKW26" s="458"/>
      <c r="BKX26" s="458"/>
      <c r="BKY26" s="458"/>
      <c r="BKZ26" s="458"/>
      <c r="BLA26" s="458"/>
      <c r="BLB26" s="458"/>
      <c r="BLC26" s="458"/>
      <c r="BLD26" s="458"/>
      <c r="BLE26" s="458"/>
      <c r="BLF26" s="458"/>
      <c r="BLG26" s="458"/>
      <c r="BLH26" s="458"/>
      <c r="BLI26" s="458"/>
      <c r="BLJ26" s="458"/>
      <c r="BLK26" s="458"/>
      <c r="BLL26" s="458"/>
      <c r="BLM26" s="458"/>
      <c r="BLN26" s="458"/>
      <c r="BLO26" s="458"/>
      <c r="BLP26" s="458"/>
      <c r="BLQ26" s="458"/>
      <c r="BLR26" s="458"/>
      <c r="BLS26" s="458"/>
      <c r="BLT26" s="458"/>
      <c r="BLU26" s="458"/>
      <c r="BLV26" s="458"/>
      <c r="BLW26" s="458"/>
      <c r="BLX26" s="458"/>
      <c r="BLY26" s="458"/>
      <c r="BLZ26" s="458"/>
      <c r="BMA26" s="458"/>
      <c r="BMB26" s="458"/>
      <c r="BMC26" s="458"/>
      <c r="BMD26" s="458"/>
      <c r="BME26" s="458"/>
      <c r="BMF26" s="458"/>
      <c r="BMG26" s="458"/>
      <c r="BMH26" s="458"/>
      <c r="BMI26" s="458"/>
      <c r="BMJ26" s="458"/>
      <c r="BMK26" s="458"/>
      <c r="BML26" s="458"/>
      <c r="BMM26" s="458"/>
      <c r="BMN26" s="458"/>
      <c r="BMO26" s="458"/>
      <c r="BMP26" s="458"/>
      <c r="BMQ26" s="458"/>
      <c r="BMR26" s="458"/>
      <c r="BMS26" s="458"/>
      <c r="BMT26" s="458"/>
      <c r="BMU26" s="458"/>
      <c r="BMV26" s="458"/>
      <c r="BMW26" s="458"/>
      <c r="BMX26" s="458"/>
      <c r="BMY26" s="458"/>
      <c r="BMZ26" s="458"/>
      <c r="BNA26" s="458"/>
      <c r="BNB26" s="458"/>
      <c r="BNC26" s="458"/>
      <c r="BND26" s="458"/>
      <c r="BNE26" s="458"/>
      <c r="BNF26" s="458"/>
      <c r="BNG26" s="458"/>
      <c r="BNH26" s="458"/>
      <c r="BNI26" s="458"/>
      <c r="BNJ26" s="458"/>
      <c r="BNK26" s="458"/>
      <c r="BNL26" s="458"/>
      <c r="BNM26" s="458"/>
      <c r="BNN26" s="458"/>
      <c r="BNO26" s="458"/>
      <c r="BNP26" s="458"/>
      <c r="BNQ26" s="458"/>
      <c r="BNR26" s="458"/>
      <c r="BNS26" s="458"/>
      <c r="BNT26" s="458"/>
      <c r="BNU26" s="458"/>
      <c r="BNV26" s="458"/>
      <c r="BNW26" s="458"/>
      <c r="BNX26" s="458"/>
      <c r="BNY26" s="458"/>
      <c r="BNZ26" s="458"/>
      <c r="BOA26" s="458"/>
      <c r="BOB26" s="458"/>
      <c r="BOC26" s="458"/>
      <c r="BOD26" s="458"/>
      <c r="BOE26" s="458"/>
      <c r="BOF26" s="458"/>
      <c r="BOG26" s="458"/>
      <c r="BOH26" s="458"/>
      <c r="BOI26" s="458"/>
      <c r="BOJ26" s="458"/>
      <c r="BOK26" s="458"/>
      <c r="BOL26" s="458"/>
      <c r="BOM26" s="458"/>
      <c r="BON26" s="458"/>
      <c r="BOO26" s="458"/>
      <c r="BOP26" s="458"/>
      <c r="BOQ26" s="458"/>
      <c r="BOR26" s="458"/>
      <c r="BOS26" s="458"/>
      <c r="BOT26" s="458"/>
      <c r="BOU26" s="458"/>
      <c r="BOV26" s="458"/>
      <c r="BOW26" s="458"/>
      <c r="BOX26" s="458"/>
      <c r="BOY26" s="458"/>
      <c r="BOZ26" s="458"/>
      <c r="BPA26" s="458"/>
      <c r="BPB26" s="458"/>
      <c r="BPC26" s="458"/>
      <c r="BPD26" s="458"/>
      <c r="BPE26" s="458"/>
      <c r="BPF26" s="458"/>
      <c r="BPG26" s="458"/>
      <c r="BPH26" s="458"/>
      <c r="BPI26" s="458"/>
      <c r="BPJ26" s="458"/>
      <c r="BPK26" s="458"/>
      <c r="BPL26" s="458"/>
      <c r="BPM26" s="458"/>
      <c r="BPN26" s="458"/>
      <c r="BPO26" s="458"/>
      <c r="BPP26" s="458"/>
      <c r="BPQ26" s="458"/>
      <c r="BPR26" s="458"/>
      <c r="BPS26" s="458"/>
      <c r="BPT26" s="458"/>
      <c r="BPU26" s="458"/>
      <c r="BPV26" s="458"/>
      <c r="BPW26" s="458"/>
      <c r="BPX26" s="458"/>
      <c r="BPY26" s="458"/>
      <c r="BPZ26" s="458"/>
      <c r="BQA26" s="458"/>
      <c r="BQB26" s="458"/>
      <c r="BQC26" s="458"/>
      <c r="BQD26" s="458"/>
      <c r="BQE26" s="458"/>
      <c r="BQF26" s="458"/>
      <c r="BQG26" s="458"/>
      <c r="BQH26" s="458"/>
      <c r="BQI26" s="458"/>
      <c r="BQJ26" s="458"/>
      <c r="BQK26" s="458"/>
      <c r="BQL26" s="458"/>
      <c r="BQM26" s="458"/>
      <c r="BQN26" s="458"/>
      <c r="BQO26" s="458"/>
      <c r="BQP26" s="458"/>
      <c r="BQQ26" s="458"/>
      <c r="BQR26" s="458"/>
      <c r="BQS26" s="458"/>
      <c r="BQT26" s="458"/>
      <c r="BQU26" s="458"/>
      <c r="BQV26" s="458"/>
      <c r="BQW26" s="458"/>
      <c r="BQX26" s="458"/>
      <c r="BQY26" s="458"/>
      <c r="BQZ26" s="458"/>
      <c r="BRA26" s="458"/>
      <c r="BRB26" s="458"/>
      <c r="BRC26" s="458"/>
      <c r="BRD26" s="458"/>
      <c r="BRE26" s="458"/>
      <c r="BRF26" s="458"/>
      <c r="BRG26" s="458"/>
      <c r="BRH26" s="458"/>
      <c r="BRI26" s="458"/>
      <c r="BRJ26" s="458"/>
      <c r="BRK26" s="458"/>
      <c r="BRL26" s="458"/>
      <c r="BRM26" s="458"/>
      <c r="BRN26" s="458"/>
      <c r="BRO26" s="458"/>
      <c r="BRP26" s="458"/>
      <c r="BRQ26" s="458"/>
      <c r="BRR26" s="458"/>
      <c r="BRS26" s="458"/>
      <c r="BRT26" s="458"/>
      <c r="BRU26" s="458"/>
    </row>
    <row r="27" spans="1:1841" ht="84" customHeight="1" x14ac:dyDescent="0.3">
      <c r="A27" s="460" t="s">
        <v>799</v>
      </c>
      <c r="B27" s="460" t="s">
        <v>195</v>
      </c>
      <c r="C27" s="460" t="s">
        <v>196</v>
      </c>
      <c r="D27" s="460" t="s">
        <v>549</v>
      </c>
      <c r="E27" s="460" t="s">
        <v>550</v>
      </c>
      <c r="F27" s="460" t="s">
        <v>551</v>
      </c>
      <c r="G27" s="460" t="s">
        <v>552</v>
      </c>
      <c r="H27" s="461" t="s">
        <v>556</v>
      </c>
      <c r="I27" s="462" t="s">
        <v>557</v>
      </c>
      <c r="J27" s="462" t="s">
        <v>558</v>
      </c>
      <c r="K27" s="463" t="s">
        <v>555</v>
      </c>
      <c r="L27" s="463" t="s">
        <v>549</v>
      </c>
      <c r="M27" s="462" t="s">
        <v>550</v>
      </c>
      <c r="N27" s="462" t="s">
        <v>551</v>
      </c>
      <c r="O27" s="462" t="s">
        <v>552</v>
      </c>
      <c r="P27" s="462" t="s">
        <v>549</v>
      </c>
      <c r="Q27" s="462" t="s">
        <v>550</v>
      </c>
      <c r="R27" s="462" t="s">
        <v>551</v>
      </c>
      <c r="S27" s="462" t="s">
        <v>552</v>
      </c>
      <c r="T27" s="462" t="s">
        <v>549</v>
      </c>
      <c r="U27" s="462" t="s">
        <v>550</v>
      </c>
      <c r="V27" s="462" t="s">
        <v>551</v>
      </c>
      <c r="W27" s="462" t="s">
        <v>552</v>
      </c>
      <c r="X27" s="462" t="s">
        <v>549</v>
      </c>
      <c r="Y27" s="462" t="s">
        <v>550</v>
      </c>
      <c r="Z27" s="462" t="s">
        <v>551</v>
      </c>
      <c r="AA27" s="462" t="s">
        <v>552</v>
      </c>
      <c r="AB27" s="523"/>
      <c r="AC27" s="523"/>
      <c r="AD27" s="528"/>
      <c r="AE27" s="528"/>
      <c r="AF27" s="528"/>
      <c r="AG27" s="528"/>
      <c r="AH27" s="458"/>
      <c r="AI27" s="458"/>
      <c r="AJ27" s="458"/>
      <c r="AK27" s="458"/>
      <c r="AL27" s="458"/>
      <c r="AM27" s="458"/>
      <c r="AN27" s="458"/>
      <c r="AO27" s="458"/>
      <c r="AP27" s="458"/>
      <c r="AQ27" s="458"/>
      <c r="AR27" s="458"/>
      <c r="AS27" s="458"/>
      <c r="AT27" s="458"/>
      <c r="AU27" s="458"/>
      <c r="AV27" s="458"/>
      <c r="AW27" s="458"/>
      <c r="AX27" s="458"/>
      <c r="AY27" s="458"/>
      <c r="AZ27" s="458"/>
      <c r="BA27" s="458"/>
      <c r="BB27" s="458"/>
      <c r="BC27" s="458"/>
      <c r="BD27" s="458"/>
      <c r="BE27" s="458"/>
      <c r="BF27" s="458"/>
      <c r="BG27" s="458"/>
      <c r="BH27" s="458"/>
      <c r="BI27" s="458"/>
      <c r="BJ27" s="458"/>
      <c r="BK27" s="458"/>
      <c r="BL27" s="458"/>
      <c r="BM27" s="458"/>
      <c r="BN27" s="458"/>
      <c r="BO27" s="458"/>
      <c r="BP27" s="458"/>
      <c r="BQ27" s="458"/>
      <c r="BR27" s="458"/>
      <c r="BS27" s="458"/>
      <c r="BT27" s="458"/>
      <c r="BU27" s="458"/>
      <c r="BV27" s="458"/>
      <c r="BW27" s="458"/>
      <c r="BX27" s="458"/>
      <c r="BY27" s="458"/>
      <c r="BZ27" s="458"/>
      <c r="CA27" s="458"/>
      <c r="CB27" s="458"/>
      <c r="CC27" s="458"/>
      <c r="CD27" s="458"/>
      <c r="CE27" s="458"/>
      <c r="CF27" s="458"/>
      <c r="CG27" s="458"/>
      <c r="CH27" s="458"/>
      <c r="CI27" s="458"/>
      <c r="CJ27" s="458"/>
      <c r="CK27" s="458"/>
      <c r="CL27" s="458"/>
      <c r="CM27" s="458"/>
      <c r="CN27" s="458"/>
      <c r="CO27" s="458"/>
      <c r="CP27" s="458"/>
      <c r="CQ27" s="458"/>
      <c r="CR27" s="458"/>
      <c r="CS27" s="458"/>
      <c r="CT27" s="458"/>
      <c r="CU27" s="458"/>
      <c r="CV27" s="458"/>
      <c r="CW27" s="458"/>
      <c r="CX27" s="458"/>
      <c r="CY27" s="458"/>
      <c r="CZ27" s="458"/>
      <c r="DA27" s="458"/>
      <c r="DB27" s="458"/>
      <c r="DC27" s="458"/>
      <c r="DD27" s="458"/>
      <c r="DE27" s="458"/>
      <c r="DF27" s="458"/>
      <c r="DG27" s="458"/>
      <c r="DH27" s="458"/>
      <c r="DI27" s="458"/>
      <c r="DJ27" s="458"/>
      <c r="DK27" s="458"/>
      <c r="DL27" s="458"/>
      <c r="DM27" s="458"/>
      <c r="DN27" s="458"/>
      <c r="DO27" s="458"/>
      <c r="DP27" s="458"/>
      <c r="DQ27" s="458"/>
      <c r="DR27" s="458"/>
      <c r="DS27" s="458"/>
      <c r="DT27" s="458"/>
      <c r="DU27" s="458"/>
      <c r="DV27" s="458"/>
      <c r="DW27" s="458"/>
      <c r="DX27" s="458"/>
      <c r="DY27" s="458"/>
      <c r="DZ27" s="458"/>
      <c r="EA27" s="458"/>
      <c r="EB27" s="458"/>
      <c r="EC27" s="458"/>
      <c r="ED27" s="458"/>
      <c r="EE27" s="458"/>
      <c r="EF27" s="458"/>
      <c r="EG27" s="458"/>
      <c r="EH27" s="458"/>
      <c r="EI27" s="458"/>
      <c r="EJ27" s="458"/>
      <c r="EK27" s="458"/>
      <c r="EL27" s="458"/>
      <c r="EM27" s="458"/>
      <c r="EN27" s="458"/>
      <c r="EO27" s="458"/>
      <c r="EP27" s="458"/>
      <c r="EQ27" s="458"/>
      <c r="ER27" s="458"/>
      <c r="ES27" s="458"/>
      <c r="ET27" s="458"/>
      <c r="EU27" s="458"/>
      <c r="EV27" s="458"/>
      <c r="EW27" s="458"/>
      <c r="EX27" s="458"/>
      <c r="EY27" s="458"/>
      <c r="EZ27" s="458"/>
      <c r="FA27" s="458"/>
      <c r="FB27" s="458"/>
      <c r="FC27" s="458"/>
      <c r="FD27" s="458"/>
      <c r="FE27" s="458"/>
      <c r="FF27" s="458"/>
      <c r="FG27" s="458"/>
      <c r="FH27" s="458"/>
      <c r="FI27" s="458"/>
      <c r="FJ27" s="458"/>
      <c r="FK27" s="458"/>
      <c r="FL27" s="458"/>
      <c r="FM27" s="458"/>
      <c r="FN27" s="458"/>
      <c r="FO27" s="458"/>
      <c r="FP27" s="458"/>
      <c r="FQ27" s="458"/>
      <c r="FR27" s="458"/>
      <c r="FS27" s="458"/>
      <c r="FT27" s="458"/>
      <c r="FU27" s="458"/>
      <c r="FV27" s="458"/>
      <c r="FW27" s="458"/>
      <c r="FX27" s="458"/>
      <c r="FY27" s="458"/>
      <c r="FZ27" s="458"/>
      <c r="GA27" s="458"/>
      <c r="GB27" s="458"/>
      <c r="GC27" s="458"/>
      <c r="GD27" s="458"/>
      <c r="GE27" s="458"/>
      <c r="GF27" s="458"/>
      <c r="GG27" s="458"/>
      <c r="GH27" s="458"/>
      <c r="GI27" s="458"/>
      <c r="GJ27" s="458"/>
      <c r="GK27" s="458"/>
      <c r="GL27" s="458"/>
      <c r="GM27" s="458"/>
      <c r="GN27" s="458"/>
      <c r="GO27" s="458"/>
      <c r="GP27" s="458"/>
      <c r="GQ27" s="458"/>
      <c r="GR27" s="458"/>
      <c r="GS27" s="458"/>
      <c r="GT27" s="458"/>
      <c r="GU27" s="458"/>
      <c r="GV27" s="458"/>
      <c r="GW27" s="458"/>
      <c r="GX27" s="458"/>
      <c r="GY27" s="458"/>
      <c r="GZ27" s="458"/>
      <c r="HA27" s="458"/>
      <c r="HB27" s="458"/>
      <c r="HC27" s="458"/>
      <c r="HD27" s="458"/>
      <c r="HE27" s="458"/>
      <c r="HF27" s="458"/>
      <c r="HG27" s="458"/>
      <c r="HH27" s="458"/>
      <c r="HI27" s="458"/>
      <c r="HJ27" s="458"/>
      <c r="HK27" s="458"/>
      <c r="HL27" s="458"/>
      <c r="HM27" s="458"/>
      <c r="HN27" s="458"/>
      <c r="HO27" s="458"/>
      <c r="HP27" s="458"/>
      <c r="HQ27" s="458"/>
      <c r="HR27" s="458"/>
      <c r="HS27" s="458"/>
      <c r="HT27" s="458"/>
      <c r="HU27" s="458"/>
      <c r="HV27" s="458"/>
      <c r="HW27" s="458"/>
      <c r="HX27" s="458"/>
      <c r="HY27" s="458"/>
      <c r="HZ27" s="458"/>
      <c r="IA27" s="458"/>
      <c r="IB27" s="458"/>
      <c r="IC27" s="458"/>
      <c r="ID27" s="458"/>
      <c r="IE27" s="458"/>
      <c r="IF27" s="458"/>
      <c r="IG27" s="458"/>
      <c r="IH27" s="458"/>
      <c r="II27" s="458"/>
      <c r="IJ27" s="458"/>
      <c r="IK27" s="458"/>
      <c r="IL27" s="458"/>
      <c r="IM27" s="458"/>
      <c r="IN27" s="458"/>
      <c r="IO27" s="458"/>
      <c r="IP27" s="458"/>
      <c r="IQ27" s="458"/>
      <c r="IR27" s="458"/>
      <c r="IS27" s="458"/>
      <c r="IT27" s="458"/>
      <c r="IU27" s="458"/>
      <c r="IV27" s="458"/>
      <c r="IW27" s="458"/>
      <c r="IX27" s="458"/>
      <c r="IY27" s="458"/>
      <c r="IZ27" s="458"/>
      <c r="JA27" s="458"/>
      <c r="JB27" s="458"/>
      <c r="JC27" s="458"/>
      <c r="JD27" s="458"/>
      <c r="JE27" s="458"/>
      <c r="JF27" s="458"/>
      <c r="JG27" s="458"/>
      <c r="JH27" s="458"/>
      <c r="JI27" s="458"/>
      <c r="JJ27" s="458"/>
      <c r="JK27" s="458"/>
      <c r="JL27" s="458"/>
      <c r="JM27" s="458"/>
      <c r="JN27" s="458"/>
      <c r="JO27" s="458"/>
      <c r="JP27" s="458"/>
      <c r="JQ27" s="458"/>
      <c r="JR27" s="458"/>
      <c r="JS27" s="458"/>
      <c r="JT27" s="458"/>
      <c r="JU27" s="458"/>
      <c r="JV27" s="458"/>
      <c r="JW27" s="458"/>
      <c r="JX27" s="458"/>
      <c r="JY27" s="458"/>
      <c r="JZ27" s="458"/>
      <c r="KA27" s="458"/>
      <c r="KB27" s="458"/>
      <c r="KC27" s="458"/>
      <c r="KD27" s="458"/>
      <c r="KE27" s="458"/>
      <c r="KF27" s="458"/>
      <c r="KG27" s="458"/>
      <c r="KH27" s="458"/>
      <c r="KI27" s="458"/>
      <c r="KJ27" s="458"/>
      <c r="KK27" s="458"/>
      <c r="KL27" s="458"/>
      <c r="KM27" s="458"/>
      <c r="KN27" s="458"/>
      <c r="KO27" s="458"/>
      <c r="KP27" s="458"/>
      <c r="KQ27" s="458"/>
      <c r="KR27" s="458"/>
      <c r="KS27" s="458"/>
      <c r="KT27" s="458"/>
      <c r="KU27" s="458"/>
      <c r="KV27" s="458"/>
      <c r="KW27" s="458"/>
      <c r="KX27" s="458"/>
      <c r="KY27" s="458"/>
      <c r="KZ27" s="458"/>
      <c r="LA27" s="458"/>
      <c r="LB27" s="458"/>
      <c r="LC27" s="458"/>
      <c r="LD27" s="458"/>
      <c r="LE27" s="458"/>
      <c r="LF27" s="458"/>
      <c r="LG27" s="458"/>
      <c r="LH27" s="458"/>
      <c r="LI27" s="458"/>
      <c r="LJ27" s="458"/>
      <c r="LK27" s="458"/>
      <c r="LL27" s="458"/>
      <c r="LM27" s="458"/>
      <c r="LN27" s="458"/>
      <c r="LO27" s="458"/>
      <c r="LP27" s="458"/>
      <c r="LQ27" s="458"/>
      <c r="LR27" s="458"/>
      <c r="LS27" s="458"/>
      <c r="LT27" s="458"/>
      <c r="LU27" s="458"/>
      <c r="LV27" s="458"/>
      <c r="LW27" s="458"/>
      <c r="LX27" s="458"/>
      <c r="LY27" s="458"/>
      <c r="LZ27" s="458"/>
      <c r="MA27" s="458"/>
      <c r="MB27" s="458"/>
      <c r="MC27" s="458"/>
      <c r="MD27" s="458"/>
      <c r="ME27" s="458"/>
      <c r="MF27" s="458"/>
      <c r="MG27" s="458"/>
      <c r="MH27" s="458"/>
      <c r="MI27" s="458"/>
      <c r="MJ27" s="458"/>
      <c r="MK27" s="458"/>
      <c r="ML27" s="458"/>
      <c r="MM27" s="458"/>
      <c r="MN27" s="458"/>
      <c r="MO27" s="458"/>
      <c r="MP27" s="458"/>
      <c r="MQ27" s="458"/>
      <c r="MR27" s="458"/>
      <c r="MS27" s="458"/>
      <c r="MT27" s="458"/>
      <c r="MU27" s="458"/>
      <c r="MV27" s="458"/>
      <c r="MW27" s="458"/>
      <c r="MX27" s="458"/>
      <c r="MY27" s="458"/>
      <c r="MZ27" s="458"/>
      <c r="NA27" s="458"/>
      <c r="NB27" s="458"/>
      <c r="NC27" s="458"/>
      <c r="ND27" s="458"/>
      <c r="NE27" s="458"/>
      <c r="NF27" s="458"/>
      <c r="NG27" s="458"/>
      <c r="NH27" s="458"/>
      <c r="NI27" s="458"/>
      <c r="NJ27" s="458"/>
      <c r="NK27" s="458"/>
      <c r="NL27" s="458"/>
      <c r="NM27" s="458"/>
      <c r="NN27" s="458"/>
      <c r="NO27" s="458"/>
      <c r="NP27" s="458"/>
      <c r="NQ27" s="458"/>
      <c r="NR27" s="458"/>
      <c r="NS27" s="458"/>
      <c r="NT27" s="458"/>
      <c r="NU27" s="458"/>
      <c r="NV27" s="458"/>
      <c r="NW27" s="458"/>
      <c r="NX27" s="458"/>
      <c r="NY27" s="458"/>
      <c r="NZ27" s="458"/>
      <c r="OA27" s="458"/>
      <c r="OB27" s="458"/>
      <c r="OC27" s="458"/>
      <c r="OD27" s="458"/>
      <c r="OE27" s="458"/>
      <c r="OF27" s="458"/>
      <c r="OG27" s="458"/>
      <c r="OH27" s="458"/>
      <c r="OI27" s="458"/>
      <c r="OJ27" s="458"/>
      <c r="OK27" s="458"/>
      <c r="OL27" s="458"/>
      <c r="OM27" s="458"/>
      <c r="ON27" s="458"/>
      <c r="OO27" s="458"/>
      <c r="OP27" s="458"/>
      <c r="OQ27" s="458"/>
      <c r="OR27" s="458"/>
      <c r="OS27" s="458"/>
      <c r="OT27" s="458"/>
      <c r="OU27" s="458"/>
      <c r="OV27" s="458"/>
      <c r="OW27" s="458"/>
      <c r="OX27" s="458"/>
      <c r="OY27" s="458"/>
      <c r="OZ27" s="458"/>
      <c r="PA27" s="458"/>
      <c r="PB27" s="458"/>
      <c r="PC27" s="458"/>
      <c r="PD27" s="458"/>
      <c r="PE27" s="458"/>
      <c r="PF27" s="458"/>
      <c r="PG27" s="458"/>
      <c r="PH27" s="458"/>
      <c r="PI27" s="458"/>
      <c r="PJ27" s="458"/>
      <c r="PK27" s="458"/>
      <c r="PL27" s="458"/>
      <c r="PM27" s="458"/>
      <c r="PN27" s="458"/>
      <c r="PO27" s="458"/>
      <c r="PP27" s="458"/>
      <c r="PQ27" s="458"/>
      <c r="PR27" s="458"/>
      <c r="PS27" s="458"/>
      <c r="PT27" s="458"/>
      <c r="PU27" s="458"/>
      <c r="PV27" s="458"/>
      <c r="PW27" s="458"/>
      <c r="PX27" s="458"/>
      <c r="PY27" s="458"/>
      <c r="PZ27" s="458"/>
      <c r="QA27" s="458"/>
      <c r="QB27" s="458"/>
      <c r="QC27" s="458"/>
      <c r="QD27" s="458"/>
      <c r="QE27" s="458"/>
      <c r="QF27" s="458"/>
      <c r="QG27" s="458"/>
      <c r="QH27" s="458"/>
      <c r="QI27" s="458"/>
      <c r="QJ27" s="458"/>
      <c r="QK27" s="458"/>
      <c r="QL27" s="458"/>
      <c r="QM27" s="458"/>
      <c r="QN27" s="458"/>
      <c r="QO27" s="458"/>
      <c r="QP27" s="458"/>
      <c r="QQ27" s="458"/>
      <c r="QR27" s="458"/>
      <c r="QS27" s="458"/>
      <c r="QT27" s="458"/>
      <c r="QU27" s="458"/>
      <c r="QV27" s="458"/>
      <c r="QW27" s="458"/>
      <c r="QX27" s="458"/>
      <c r="QY27" s="458"/>
      <c r="QZ27" s="458"/>
      <c r="RA27" s="458"/>
      <c r="RB27" s="458"/>
      <c r="RC27" s="458"/>
      <c r="RD27" s="458"/>
      <c r="RE27" s="458"/>
      <c r="RF27" s="458"/>
      <c r="RG27" s="458"/>
      <c r="RH27" s="458"/>
      <c r="RI27" s="458"/>
      <c r="RJ27" s="458"/>
      <c r="RK27" s="458"/>
      <c r="RL27" s="458"/>
      <c r="RM27" s="458"/>
      <c r="RN27" s="458"/>
      <c r="RO27" s="458"/>
      <c r="RP27" s="458"/>
      <c r="RQ27" s="458"/>
      <c r="RR27" s="458"/>
      <c r="RS27" s="458"/>
      <c r="RT27" s="458"/>
      <c r="RU27" s="458"/>
      <c r="RV27" s="458"/>
      <c r="RW27" s="458"/>
      <c r="RX27" s="458"/>
      <c r="RY27" s="458"/>
      <c r="RZ27" s="458"/>
      <c r="SA27" s="458"/>
      <c r="SB27" s="458"/>
      <c r="SC27" s="458"/>
      <c r="SD27" s="458"/>
      <c r="SE27" s="458"/>
      <c r="SF27" s="458"/>
      <c r="SG27" s="458"/>
      <c r="SH27" s="458"/>
      <c r="SI27" s="458"/>
      <c r="SJ27" s="458"/>
      <c r="SK27" s="458"/>
      <c r="SL27" s="458"/>
      <c r="SM27" s="458"/>
      <c r="SN27" s="458"/>
      <c r="SO27" s="458"/>
      <c r="SP27" s="458"/>
      <c r="SQ27" s="458"/>
      <c r="SR27" s="458"/>
      <c r="SS27" s="458"/>
      <c r="ST27" s="458"/>
      <c r="SU27" s="458"/>
      <c r="SV27" s="458"/>
      <c r="SW27" s="458"/>
      <c r="SX27" s="458"/>
      <c r="SY27" s="458"/>
      <c r="SZ27" s="458"/>
      <c r="TA27" s="458"/>
      <c r="TB27" s="458"/>
      <c r="TC27" s="458"/>
      <c r="TD27" s="458"/>
      <c r="TE27" s="458"/>
      <c r="TF27" s="458"/>
      <c r="TG27" s="458"/>
      <c r="TH27" s="458"/>
      <c r="TI27" s="458"/>
      <c r="TJ27" s="458"/>
      <c r="TK27" s="458"/>
      <c r="TL27" s="458"/>
      <c r="TM27" s="458"/>
      <c r="TN27" s="458"/>
      <c r="TO27" s="458"/>
      <c r="TP27" s="458"/>
      <c r="TQ27" s="458"/>
      <c r="TR27" s="458"/>
      <c r="TS27" s="458"/>
      <c r="TT27" s="458"/>
      <c r="TU27" s="458"/>
      <c r="TV27" s="458"/>
      <c r="TW27" s="458"/>
      <c r="TX27" s="458"/>
      <c r="TY27" s="458"/>
      <c r="TZ27" s="458"/>
      <c r="UA27" s="458"/>
      <c r="UB27" s="458"/>
      <c r="UC27" s="458"/>
      <c r="UD27" s="458"/>
      <c r="UE27" s="458"/>
      <c r="UF27" s="458"/>
      <c r="UG27" s="458"/>
      <c r="UH27" s="458"/>
      <c r="UI27" s="458"/>
      <c r="UJ27" s="458"/>
      <c r="UK27" s="458"/>
      <c r="UL27" s="458"/>
      <c r="UM27" s="458"/>
      <c r="UN27" s="458"/>
      <c r="UO27" s="458"/>
      <c r="UP27" s="458"/>
      <c r="UQ27" s="458"/>
      <c r="UR27" s="458"/>
      <c r="US27" s="458"/>
      <c r="UT27" s="458"/>
      <c r="UU27" s="458"/>
      <c r="UV27" s="458"/>
      <c r="UW27" s="458"/>
      <c r="UX27" s="458"/>
      <c r="UY27" s="458"/>
      <c r="UZ27" s="458"/>
      <c r="VA27" s="458"/>
      <c r="VB27" s="458"/>
      <c r="VC27" s="458"/>
      <c r="VD27" s="458"/>
      <c r="VE27" s="458"/>
      <c r="VF27" s="458"/>
      <c r="VG27" s="458"/>
      <c r="VH27" s="458"/>
      <c r="VI27" s="458"/>
      <c r="VJ27" s="458"/>
      <c r="VK27" s="458"/>
      <c r="VL27" s="458"/>
      <c r="VM27" s="458"/>
      <c r="VN27" s="458"/>
      <c r="VO27" s="458"/>
      <c r="VP27" s="458"/>
      <c r="VQ27" s="458"/>
      <c r="VR27" s="458"/>
      <c r="VS27" s="458"/>
      <c r="VT27" s="458"/>
      <c r="VU27" s="458"/>
      <c r="VV27" s="458"/>
      <c r="VW27" s="458"/>
      <c r="VX27" s="458"/>
      <c r="VY27" s="458"/>
      <c r="VZ27" s="458"/>
      <c r="WA27" s="458"/>
      <c r="WB27" s="458"/>
      <c r="WC27" s="458"/>
      <c r="WD27" s="458"/>
      <c r="WE27" s="458"/>
      <c r="WF27" s="458"/>
      <c r="WG27" s="458"/>
      <c r="WH27" s="458"/>
      <c r="WI27" s="458"/>
      <c r="WJ27" s="458"/>
      <c r="WK27" s="458"/>
      <c r="WL27" s="458"/>
      <c r="WM27" s="458"/>
      <c r="WN27" s="458"/>
      <c r="WO27" s="458"/>
      <c r="WP27" s="458"/>
      <c r="WQ27" s="458"/>
      <c r="WR27" s="458"/>
      <c r="WS27" s="458"/>
      <c r="WT27" s="458"/>
      <c r="WU27" s="458"/>
      <c r="WV27" s="458"/>
      <c r="WW27" s="458"/>
      <c r="WX27" s="458"/>
      <c r="WY27" s="458"/>
      <c r="WZ27" s="458"/>
      <c r="XA27" s="458"/>
      <c r="XB27" s="458"/>
      <c r="XC27" s="458"/>
      <c r="XD27" s="458"/>
      <c r="XE27" s="458"/>
      <c r="XF27" s="458"/>
      <c r="XG27" s="458"/>
      <c r="XH27" s="458"/>
      <c r="XI27" s="458"/>
      <c r="XJ27" s="458"/>
      <c r="XK27" s="458"/>
      <c r="XL27" s="458"/>
      <c r="XM27" s="458"/>
      <c r="XN27" s="458"/>
      <c r="XO27" s="458"/>
      <c r="XP27" s="458"/>
      <c r="XQ27" s="458"/>
      <c r="XR27" s="458"/>
      <c r="XS27" s="458"/>
      <c r="XT27" s="458"/>
      <c r="XU27" s="458"/>
      <c r="XV27" s="458"/>
      <c r="XW27" s="458"/>
      <c r="XX27" s="458"/>
      <c r="XY27" s="458"/>
      <c r="XZ27" s="458"/>
      <c r="YA27" s="458"/>
      <c r="YB27" s="458"/>
      <c r="YC27" s="458"/>
      <c r="YD27" s="458"/>
      <c r="YE27" s="458"/>
      <c r="YF27" s="458"/>
      <c r="YG27" s="458"/>
      <c r="YH27" s="458"/>
      <c r="YI27" s="458"/>
      <c r="YJ27" s="458"/>
      <c r="YK27" s="458"/>
      <c r="YL27" s="458"/>
      <c r="YM27" s="458"/>
      <c r="YN27" s="458"/>
      <c r="YO27" s="458"/>
      <c r="YP27" s="458"/>
      <c r="YQ27" s="458"/>
      <c r="YR27" s="458"/>
      <c r="YS27" s="458"/>
      <c r="YT27" s="458"/>
      <c r="YU27" s="458"/>
      <c r="YV27" s="458"/>
      <c r="YW27" s="458"/>
      <c r="YX27" s="458"/>
      <c r="YY27" s="458"/>
      <c r="YZ27" s="458"/>
      <c r="ZA27" s="458"/>
      <c r="ZB27" s="458"/>
      <c r="ZC27" s="458"/>
      <c r="ZD27" s="458"/>
      <c r="ZE27" s="458"/>
      <c r="ZF27" s="458"/>
      <c r="ZG27" s="458"/>
      <c r="ZH27" s="458"/>
      <c r="ZI27" s="458"/>
      <c r="ZJ27" s="458"/>
      <c r="ZK27" s="458"/>
      <c r="ZL27" s="458"/>
      <c r="ZM27" s="458"/>
      <c r="ZN27" s="458"/>
      <c r="ZO27" s="458"/>
      <c r="ZP27" s="458"/>
      <c r="ZQ27" s="458"/>
      <c r="ZR27" s="458"/>
      <c r="ZS27" s="458"/>
      <c r="ZT27" s="458"/>
      <c r="ZU27" s="458"/>
      <c r="ZV27" s="458"/>
      <c r="ZW27" s="458"/>
      <c r="ZX27" s="458"/>
      <c r="ZY27" s="458"/>
      <c r="ZZ27" s="458"/>
      <c r="AAA27" s="458"/>
      <c r="AAB27" s="458"/>
      <c r="AAC27" s="458"/>
      <c r="AAD27" s="458"/>
      <c r="AAE27" s="458"/>
      <c r="AAF27" s="458"/>
      <c r="AAG27" s="458"/>
      <c r="AAH27" s="458"/>
      <c r="AAI27" s="458"/>
      <c r="AAJ27" s="458"/>
      <c r="AAK27" s="458"/>
      <c r="AAL27" s="458"/>
      <c r="AAM27" s="458"/>
      <c r="AAN27" s="458"/>
      <c r="AAO27" s="458"/>
      <c r="AAP27" s="458"/>
      <c r="AAQ27" s="458"/>
      <c r="AAR27" s="458"/>
      <c r="AAS27" s="458"/>
      <c r="AAT27" s="458"/>
      <c r="AAU27" s="458"/>
      <c r="AAV27" s="458"/>
      <c r="AAW27" s="458"/>
      <c r="AAX27" s="458"/>
      <c r="AAY27" s="458"/>
      <c r="AAZ27" s="458"/>
      <c r="ABA27" s="458"/>
      <c r="ABB27" s="458"/>
      <c r="ABC27" s="458"/>
      <c r="ABD27" s="458"/>
      <c r="ABE27" s="458"/>
      <c r="ABF27" s="458"/>
      <c r="ABG27" s="458"/>
      <c r="ABH27" s="458"/>
      <c r="ABI27" s="458"/>
      <c r="ABJ27" s="458"/>
      <c r="ABK27" s="458"/>
      <c r="ABL27" s="458"/>
      <c r="ABM27" s="458"/>
      <c r="ABN27" s="458"/>
      <c r="ABO27" s="458"/>
      <c r="ABP27" s="458"/>
      <c r="ABQ27" s="458"/>
      <c r="ABR27" s="458"/>
      <c r="ABS27" s="458"/>
      <c r="ABT27" s="458"/>
      <c r="ABU27" s="458"/>
      <c r="ABV27" s="458"/>
      <c r="ABW27" s="458"/>
      <c r="ABX27" s="458"/>
      <c r="ABY27" s="458"/>
      <c r="ABZ27" s="458"/>
      <c r="ACA27" s="458"/>
      <c r="ACB27" s="458"/>
      <c r="ACC27" s="458"/>
      <c r="ACD27" s="458"/>
      <c r="ACE27" s="458"/>
      <c r="ACF27" s="458"/>
      <c r="ACG27" s="458"/>
      <c r="ACH27" s="458"/>
      <c r="ACI27" s="458"/>
      <c r="ACJ27" s="458"/>
      <c r="ACK27" s="458"/>
      <c r="ACL27" s="458"/>
      <c r="ACM27" s="458"/>
      <c r="ACN27" s="458"/>
      <c r="ACO27" s="458"/>
      <c r="ACP27" s="458"/>
      <c r="ACQ27" s="458"/>
      <c r="ACR27" s="458"/>
      <c r="ACS27" s="458"/>
      <c r="ACT27" s="458"/>
      <c r="ACU27" s="458"/>
      <c r="ACV27" s="458"/>
      <c r="ACW27" s="458"/>
      <c r="ACX27" s="458"/>
      <c r="ACY27" s="458"/>
      <c r="ACZ27" s="458"/>
      <c r="ADA27" s="458"/>
      <c r="ADB27" s="458"/>
      <c r="ADC27" s="458"/>
      <c r="ADD27" s="458"/>
      <c r="ADE27" s="458"/>
      <c r="ADF27" s="458"/>
      <c r="ADG27" s="458"/>
      <c r="ADH27" s="458"/>
      <c r="ADI27" s="458"/>
      <c r="ADJ27" s="458"/>
      <c r="ADK27" s="458"/>
      <c r="ADL27" s="458"/>
      <c r="ADM27" s="458"/>
      <c r="ADN27" s="458"/>
      <c r="ADO27" s="458"/>
      <c r="ADP27" s="458"/>
      <c r="ADQ27" s="458"/>
      <c r="ADR27" s="458"/>
      <c r="ADS27" s="458"/>
      <c r="ADT27" s="458"/>
      <c r="ADU27" s="458"/>
      <c r="ADV27" s="458"/>
      <c r="ADW27" s="458"/>
      <c r="ADX27" s="458"/>
      <c r="ADY27" s="458"/>
      <c r="ADZ27" s="458"/>
      <c r="AEA27" s="458"/>
      <c r="AEB27" s="458"/>
      <c r="AEC27" s="458"/>
      <c r="AED27" s="458"/>
      <c r="AEE27" s="458"/>
      <c r="AEF27" s="458"/>
      <c r="AEG27" s="458"/>
      <c r="AEH27" s="458"/>
      <c r="AEI27" s="458"/>
      <c r="AEJ27" s="458"/>
      <c r="AEK27" s="458"/>
      <c r="AEL27" s="458"/>
      <c r="AEM27" s="458"/>
      <c r="AEN27" s="458"/>
      <c r="AEO27" s="458"/>
      <c r="AEP27" s="458"/>
      <c r="AEQ27" s="458"/>
      <c r="AER27" s="458"/>
      <c r="AES27" s="458"/>
      <c r="AET27" s="458"/>
      <c r="AEU27" s="458"/>
      <c r="AEV27" s="458"/>
      <c r="AEW27" s="458"/>
      <c r="AEX27" s="458"/>
      <c r="AEY27" s="458"/>
      <c r="AEZ27" s="458"/>
      <c r="AFA27" s="458"/>
      <c r="AFB27" s="458"/>
      <c r="AFC27" s="458"/>
      <c r="AFD27" s="458"/>
      <c r="AFE27" s="458"/>
      <c r="AFF27" s="458"/>
      <c r="AFG27" s="458"/>
      <c r="AFH27" s="458"/>
      <c r="AFI27" s="458"/>
      <c r="AFJ27" s="458"/>
      <c r="AFK27" s="458"/>
      <c r="AFL27" s="458"/>
      <c r="AFM27" s="458"/>
      <c r="AFN27" s="458"/>
      <c r="AFO27" s="458"/>
      <c r="AFP27" s="458"/>
      <c r="AFQ27" s="458"/>
      <c r="AFR27" s="458"/>
      <c r="AFS27" s="458"/>
      <c r="AFT27" s="458"/>
      <c r="AFU27" s="458"/>
      <c r="AFV27" s="458"/>
      <c r="AFW27" s="458"/>
      <c r="AFX27" s="458"/>
      <c r="AFY27" s="458"/>
      <c r="AFZ27" s="458"/>
      <c r="AGA27" s="458"/>
      <c r="AGB27" s="458"/>
      <c r="AGC27" s="458"/>
      <c r="AGD27" s="458"/>
      <c r="AGE27" s="458"/>
      <c r="AGF27" s="458"/>
      <c r="AGG27" s="458"/>
      <c r="AGH27" s="458"/>
      <c r="AGI27" s="458"/>
      <c r="AGJ27" s="458"/>
      <c r="AGK27" s="458"/>
      <c r="AGL27" s="458"/>
      <c r="AGM27" s="458"/>
      <c r="AGN27" s="458"/>
      <c r="AGO27" s="458"/>
      <c r="AGP27" s="458"/>
      <c r="AGQ27" s="458"/>
      <c r="AGR27" s="458"/>
      <c r="AGS27" s="458"/>
      <c r="AGT27" s="458"/>
      <c r="AGU27" s="458"/>
      <c r="AGV27" s="458"/>
      <c r="AGW27" s="458"/>
      <c r="AGX27" s="458"/>
      <c r="AGY27" s="458"/>
      <c r="AGZ27" s="458"/>
      <c r="AHA27" s="458"/>
      <c r="AHB27" s="458"/>
      <c r="AHC27" s="458"/>
      <c r="AHD27" s="458"/>
      <c r="AHE27" s="458"/>
      <c r="AHF27" s="458"/>
      <c r="AHG27" s="458"/>
      <c r="AHH27" s="458"/>
      <c r="AHI27" s="458"/>
      <c r="AHJ27" s="458"/>
      <c r="AHK27" s="458"/>
      <c r="AHL27" s="458"/>
      <c r="AHM27" s="458"/>
      <c r="AHN27" s="458"/>
      <c r="AHO27" s="458"/>
      <c r="AHP27" s="458"/>
      <c r="AHQ27" s="458"/>
      <c r="AHR27" s="458"/>
      <c r="AHS27" s="458"/>
      <c r="AHT27" s="458"/>
      <c r="AHU27" s="458"/>
      <c r="AHV27" s="458"/>
      <c r="AHW27" s="458"/>
      <c r="AHX27" s="458"/>
      <c r="AHY27" s="458"/>
      <c r="AHZ27" s="458"/>
      <c r="AIA27" s="458"/>
      <c r="AIB27" s="458"/>
      <c r="AIC27" s="458"/>
      <c r="AID27" s="458"/>
      <c r="AIE27" s="458"/>
      <c r="AIF27" s="458"/>
      <c r="AIG27" s="458"/>
      <c r="AIH27" s="458"/>
      <c r="AII27" s="458"/>
      <c r="AIJ27" s="458"/>
      <c r="AIK27" s="458"/>
      <c r="AIL27" s="458"/>
      <c r="AIM27" s="458"/>
      <c r="AIN27" s="458"/>
      <c r="AIO27" s="458"/>
      <c r="AIP27" s="458"/>
      <c r="AIQ27" s="458"/>
      <c r="AIR27" s="458"/>
      <c r="AIS27" s="458"/>
      <c r="AIT27" s="458"/>
      <c r="AIU27" s="458"/>
      <c r="AIV27" s="458"/>
      <c r="AIW27" s="458"/>
      <c r="AIX27" s="458"/>
      <c r="AIY27" s="458"/>
      <c r="AIZ27" s="458"/>
      <c r="AJA27" s="458"/>
      <c r="AJB27" s="458"/>
      <c r="AJC27" s="458"/>
      <c r="AJD27" s="458"/>
      <c r="AJE27" s="458"/>
      <c r="AJF27" s="458"/>
      <c r="AJG27" s="458"/>
      <c r="AJH27" s="458"/>
      <c r="AJI27" s="458"/>
      <c r="AJJ27" s="458"/>
      <c r="AJK27" s="458"/>
      <c r="AJL27" s="458"/>
      <c r="AJM27" s="458"/>
      <c r="AJN27" s="458"/>
      <c r="AJO27" s="458"/>
      <c r="AJP27" s="458"/>
      <c r="AJQ27" s="458"/>
      <c r="AJR27" s="458"/>
      <c r="AJS27" s="458"/>
      <c r="AJT27" s="458"/>
      <c r="AJU27" s="458"/>
      <c r="AJV27" s="458"/>
      <c r="AJW27" s="458"/>
      <c r="AJX27" s="458"/>
      <c r="AJY27" s="458"/>
      <c r="AJZ27" s="458"/>
      <c r="AKA27" s="458"/>
      <c r="AKB27" s="458"/>
      <c r="AKC27" s="458"/>
      <c r="AKD27" s="458"/>
      <c r="AKE27" s="458"/>
      <c r="AKF27" s="458"/>
      <c r="AKG27" s="458"/>
      <c r="AKH27" s="458"/>
      <c r="AKI27" s="458"/>
      <c r="AKJ27" s="458"/>
      <c r="AKK27" s="458"/>
      <c r="AKL27" s="458"/>
      <c r="AKM27" s="458"/>
      <c r="AKN27" s="458"/>
      <c r="AKO27" s="458"/>
      <c r="AKP27" s="458"/>
      <c r="AKQ27" s="458"/>
      <c r="AKR27" s="458"/>
      <c r="AKS27" s="458"/>
      <c r="AKT27" s="458"/>
      <c r="AKU27" s="458"/>
      <c r="AKV27" s="458"/>
      <c r="AKW27" s="458"/>
      <c r="AKX27" s="458"/>
      <c r="AKY27" s="458"/>
      <c r="AKZ27" s="458"/>
      <c r="ALA27" s="458"/>
      <c r="ALB27" s="458"/>
      <c r="ALC27" s="458"/>
      <c r="ALD27" s="458"/>
      <c r="ALE27" s="458"/>
      <c r="ALF27" s="458"/>
      <c r="ALG27" s="458"/>
      <c r="ALH27" s="458"/>
      <c r="ALI27" s="458"/>
      <c r="ALJ27" s="458"/>
      <c r="ALK27" s="458"/>
      <c r="ALL27" s="458"/>
      <c r="ALM27" s="458"/>
      <c r="ALN27" s="458"/>
      <c r="ALO27" s="458"/>
      <c r="ALP27" s="458"/>
      <c r="ALQ27" s="458"/>
      <c r="ALR27" s="458"/>
      <c r="ALS27" s="458"/>
      <c r="ALT27" s="458"/>
      <c r="ALU27" s="458"/>
      <c r="ALV27" s="458"/>
      <c r="ALW27" s="458"/>
      <c r="ALX27" s="458"/>
      <c r="ALY27" s="458"/>
      <c r="ALZ27" s="458"/>
      <c r="AMA27" s="458"/>
      <c r="AMB27" s="458"/>
      <c r="AMC27" s="458"/>
      <c r="AMD27" s="458"/>
      <c r="AME27" s="458"/>
      <c r="AMF27" s="458"/>
      <c r="AMG27" s="458"/>
      <c r="AMH27" s="458"/>
      <c r="AMI27" s="458"/>
      <c r="AMJ27" s="458"/>
      <c r="AMK27" s="458"/>
      <c r="AML27" s="458"/>
      <c r="AMM27" s="458"/>
      <c r="AMN27" s="458"/>
      <c r="AMO27" s="458"/>
      <c r="AMP27" s="458"/>
      <c r="AMQ27" s="458"/>
      <c r="AMR27" s="458"/>
      <c r="AMS27" s="458"/>
      <c r="AMT27" s="458"/>
      <c r="AMU27" s="458"/>
      <c r="AMV27" s="458"/>
      <c r="AMW27" s="458"/>
      <c r="AMX27" s="458"/>
      <c r="AMY27" s="458"/>
      <c r="AMZ27" s="458"/>
      <c r="ANA27" s="458"/>
      <c r="ANB27" s="458"/>
      <c r="ANC27" s="458"/>
      <c r="AND27" s="458"/>
      <c r="ANE27" s="458"/>
      <c r="ANF27" s="458"/>
      <c r="ANG27" s="458"/>
      <c r="ANH27" s="458"/>
      <c r="ANI27" s="458"/>
      <c r="ANJ27" s="458"/>
      <c r="ANK27" s="458"/>
      <c r="ANL27" s="458"/>
      <c r="ANM27" s="458"/>
      <c r="ANN27" s="458"/>
      <c r="ANO27" s="458"/>
      <c r="ANP27" s="458"/>
      <c r="ANQ27" s="458"/>
      <c r="ANR27" s="458"/>
      <c r="ANS27" s="458"/>
      <c r="ANT27" s="458"/>
      <c r="ANU27" s="458"/>
      <c r="ANV27" s="458"/>
      <c r="ANW27" s="458"/>
      <c r="ANX27" s="458"/>
      <c r="ANY27" s="458"/>
      <c r="ANZ27" s="458"/>
      <c r="AOA27" s="458"/>
      <c r="AOB27" s="458"/>
      <c r="AOC27" s="458"/>
      <c r="AOD27" s="458"/>
      <c r="AOE27" s="458"/>
      <c r="AOF27" s="458"/>
      <c r="AOG27" s="458"/>
      <c r="AOH27" s="458"/>
      <c r="AOI27" s="458"/>
      <c r="AOJ27" s="458"/>
      <c r="AOK27" s="458"/>
      <c r="AOL27" s="458"/>
      <c r="AOM27" s="458"/>
      <c r="AON27" s="458"/>
      <c r="AOO27" s="458"/>
      <c r="AOP27" s="458"/>
      <c r="AOQ27" s="458"/>
      <c r="AOR27" s="458"/>
      <c r="AOS27" s="458"/>
      <c r="AOT27" s="458"/>
      <c r="AOU27" s="458"/>
      <c r="AOV27" s="458"/>
      <c r="AOW27" s="458"/>
      <c r="AOX27" s="458"/>
      <c r="AOY27" s="458"/>
      <c r="AOZ27" s="458"/>
      <c r="APA27" s="458"/>
      <c r="APB27" s="458"/>
      <c r="APC27" s="458"/>
      <c r="APD27" s="458"/>
      <c r="APE27" s="458"/>
      <c r="APF27" s="458"/>
      <c r="APG27" s="458"/>
      <c r="APH27" s="458"/>
      <c r="API27" s="458"/>
      <c r="APJ27" s="458"/>
      <c r="APK27" s="458"/>
      <c r="APL27" s="458"/>
      <c r="APM27" s="458"/>
      <c r="APN27" s="458"/>
      <c r="APO27" s="458"/>
      <c r="APP27" s="458"/>
      <c r="APQ27" s="458"/>
      <c r="APR27" s="458"/>
      <c r="APS27" s="458"/>
      <c r="APT27" s="458"/>
      <c r="APU27" s="458"/>
      <c r="APV27" s="458"/>
      <c r="APW27" s="458"/>
      <c r="APX27" s="458"/>
      <c r="APY27" s="458"/>
      <c r="APZ27" s="458"/>
      <c r="AQA27" s="458"/>
      <c r="AQB27" s="458"/>
      <c r="AQC27" s="458"/>
      <c r="AQD27" s="458"/>
      <c r="AQE27" s="458"/>
      <c r="AQF27" s="458"/>
      <c r="AQG27" s="458"/>
      <c r="AQH27" s="458"/>
      <c r="AQI27" s="458"/>
      <c r="AQJ27" s="458"/>
      <c r="AQK27" s="458"/>
      <c r="AQL27" s="458"/>
      <c r="AQM27" s="458"/>
      <c r="AQN27" s="458"/>
      <c r="AQO27" s="458"/>
      <c r="AQP27" s="458"/>
      <c r="AQQ27" s="458"/>
      <c r="AQR27" s="458"/>
      <c r="AQS27" s="458"/>
      <c r="AQT27" s="458"/>
      <c r="AQU27" s="458"/>
      <c r="AQV27" s="458"/>
      <c r="AQW27" s="458"/>
      <c r="AQX27" s="458"/>
      <c r="AQY27" s="458"/>
      <c r="AQZ27" s="458"/>
      <c r="ARA27" s="458"/>
      <c r="ARB27" s="458"/>
      <c r="ARC27" s="458"/>
      <c r="ARD27" s="458"/>
      <c r="ARE27" s="458"/>
      <c r="ARF27" s="458"/>
      <c r="ARG27" s="458"/>
      <c r="ARH27" s="458"/>
      <c r="ARI27" s="458"/>
      <c r="ARJ27" s="458"/>
      <c r="ARK27" s="458"/>
      <c r="ARL27" s="458"/>
      <c r="ARM27" s="458"/>
      <c r="ARN27" s="458"/>
      <c r="ARO27" s="458"/>
      <c r="ARP27" s="458"/>
      <c r="ARQ27" s="458"/>
      <c r="ARR27" s="458"/>
      <c r="ARS27" s="458"/>
      <c r="ART27" s="458"/>
      <c r="ARU27" s="458"/>
      <c r="ARV27" s="458"/>
      <c r="ARW27" s="458"/>
      <c r="ARX27" s="458"/>
      <c r="ARY27" s="458"/>
      <c r="ARZ27" s="458"/>
      <c r="ASA27" s="458"/>
      <c r="ASB27" s="458"/>
      <c r="ASC27" s="458"/>
      <c r="ASD27" s="458"/>
      <c r="ASE27" s="458"/>
      <c r="ASF27" s="458"/>
      <c r="ASG27" s="458"/>
      <c r="ASH27" s="458"/>
      <c r="ASI27" s="458"/>
      <c r="ASJ27" s="458"/>
      <c r="ASK27" s="458"/>
      <c r="ASL27" s="458"/>
      <c r="ASM27" s="458"/>
      <c r="ASN27" s="458"/>
      <c r="ASO27" s="458"/>
      <c r="ASP27" s="458"/>
      <c r="ASQ27" s="458"/>
      <c r="ASR27" s="458"/>
      <c r="ASS27" s="458"/>
      <c r="AST27" s="458"/>
      <c r="ASU27" s="458"/>
      <c r="ASV27" s="458"/>
      <c r="ASW27" s="458"/>
      <c r="ASX27" s="458"/>
      <c r="ASY27" s="458"/>
      <c r="ASZ27" s="458"/>
      <c r="ATA27" s="458"/>
      <c r="ATB27" s="458"/>
      <c r="ATC27" s="458"/>
      <c r="ATD27" s="458"/>
      <c r="ATE27" s="458"/>
      <c r="ATF27" s="458"/>
      <c r="ATG27" s="458"/>
      <c r="ATH27" s="458"/>
      <c r="ATI27" s="458"/>
      <c r="ATJ27" s="458"/>
      <c r="ATK27" s="458"/>
      <c r="ATL27" s="458"/>
      <c r="ATM27" s="458"/>
      <c r="ATN27" s="458"/>
      <c r="ATO27" s="458"/>
      <c r="ATP27" s="458"/>
      <c r="ATQ27" s="458"/>
      <c r="ATR27" s="458"/>
      <c r="ATS27" s="458"/>
      <c r="ATT27" s="458"/>
      <c r="ATU27" s="458"/>
      <c r="ATV27" s="458"/>
      <c r="ATW27" s="458"/>
      <c r="ATX27" s="458"/>
      <c r="ATY27" s="458"/>
      <c r="ATZ27" s="458"/>
      <c r="AUA27" s="458"/>
      <c r="AUB27" s="458"/>
      <c r="AUC27" s="458"/>
      <c r="AUD27" s="458"/>
      <c r="AUE27" s="458"/>
      <c r="AUF27" s="458"/>
      <c r="AUG27" s="458"/>
      <c r="AUH27" s="458"/>
      <c r="AUI27" s="458"/>
      <c r="AUJ27" s="458"/>
      <c r="AUK27" s="458"/>
      <c r="AUL27" s="458"/>
      <c r="AUM27" s="458"/>
      <c r="AUN27" s="458"/>
      <c r="AUO27" s="458"/>
      <c r="AUP27" s="458"/>
      <c r="AUQ27" s="458"/>
      <c r="AUR27" s="458"/>
      <c r="AUS27" s="458"/>
      <c r="AUT27" s="458"/>
      <c r="AUU27" s="458"/>
      <c r="AUV27" s="458"/>
      <c r="AUW27" s="458"/>
      <c r="AUX27" s="458"/>
      <c r="AUY27" s="458"/>
      <c r="AUZ27" s="458"/>
      <c r="AVA27" s="458"/>
      <c r="AVB27" s="458"/>
      <c r="AVC27" s="458"/>
      <c r="AVD27" s="458"/>
      <c r="AVE27" s="458"/>
      <c r="AVF27" s="458"/>
      <c r="AVG27" s="458"/>
      <c r="AVH27" s="458"/>
      <c r="AVI27" s="458"/>
      <c r="AVJ27" s="458"/>
      <c r="AVK27" s="458"/>
      <c r="AVL27" s="458"/>
      <c r="AVM27" s="458"/>
      <c r="AVN27" s="458"/>
      <c r="AVO27" s="458"/>
      <c r="AVP27" s="458"/>
      <c r="AVQ27" s="458"/>
      <c r="AVR27" s="458"/>
      <c r="AVS27" s="458"/>
      <c r="AVT27" s="458"/>
      <c r="AVU27" s="458"/>
      <c r="AVV27" s="458"/>
      <c r="AVW27" s="458"/>
      <c r="AVX27" s="458"/>
      <c r="AVY27" s="458"/>
      <c r="AVZ27" s="458"/>
      <c r="AWA27" s="458"/>
      <c r="AWB27" s="458"/>
      <c r="AWC27" s="458"/>
      <c r="AWD27" s="458"/>
      <c r="AWE27" s="458"/>
      <c r="AWF27" s="458"/>
      <c r="AWG27" s="458"/>
      <c r="AWH27" s="458"/>
      <c r="AWI27" s="458"/>
      <c r="AWJ27" s="458"/>
      <c r="AWK27" s="458"/>
      <c r="AWL27" s="458"/>
      <c r="AWM27" s="458"/>
      <c r="AWN27" s="458"/>
      <c r="AWO27" s="458"/>
      <c r="AWP27" s="458"/>
      <c r="AWQ27" s="458"/>
      <c r="AWR27" s="458"/>
      <c r="AWS27" s="458"/>
      <c r="AWT27" s="458"/>
      <c r="AWU27" s="458"/>
      <c r="AWV27" s="458"/>
      <c r="AWW27" s="458"/>
      <c r="AWX27" s="458"/>
      <c r="AWY27" s="458"/>
      <c r="AWZ27" s="458"/>
      <c r="AXA27" s="458"/>
      <c r="AXB27" s="458"/>
      <c r="AXC27" s="458"/>
      <c r="AXD27" s="458"/>
      <c r="AXE27" s="458"/>
      <c r="AXF27" s="458"/>
      <c r="AXG27" s="458"/>
      <c r="AXH27" s="458"/>
      <c r="AXI27" s="458"/>
      <c r="AXJ27" s="458"/>
      <c r="AXK27" s="458"/>
      <c r="AXL27" s="458"/>
      <c r="AXM27" s="458"/>
      <c r="AXN27" s="458"/>
      <c r="AXO27" s="458"/>
      <c r="AXP27" s="458"/>
      <c r="AXQ27" s="458"/>
      <c r="AXR27" s="458"/>
      <c r="AXS27" s="458"/>
      <c r="AXT27" s="458"/>
      <c r="AXU27" s="458"/>
      <c r="AXV27" s="458"/>
      <c r="AXW27" s="458"/>
      <c r="AXX27" s="458"/>
      <c r="AXY27" s="458"/>
      <c r="AXZ27" s="458"/>
      <c r="AYA27" s="458"/>
      <c r="AYB27" s="458"/>
      <c r="AYC27" s="458"/>
      <c r="AYD27" s="458"/>
      <c r="AYE27" s="458"/>
      <c r="AYF27" s="458"/>
      <c r="AYG27" s="458"/>
      <c r="AYH27" s="458"/>
      <c r="AYI27" s="458"/>
      <c r="AYJ27" s="458"/>
      <c r="AYK27" s="458"/>
      <c r="AYL27" s="458"/>
      <c r="AYM27" s="458"/>
      <c r="AYN27" s="458"/>
      <c r="AYO27" s="458"/>
      <c r="AYP27" s="458"/>
      <c r="AYQ27" s="458"/>
      <c r="AYR27" s="458"/>
      <c r="AYS27" s="458"/>
      <c r="AYT27" s="458"/>
      <c r="AYU27" s="458"/>
      <c r="AYV27" s="458"/>
      <c r="AYW27" s="458"/>
      <c r="AYX27" s="458"/>
      <c r="AYY27" s="458"/>
      <c r="AYZ27" s="458"/>
      <c r="AZA27" s="458"/>
      <c r="AZB27" s="458"/>
      <c r="AZC27" s="458"/>
      <c r="AZD27" s="458"/>
      <c r="AZE27" s="458"/>
      <c r="AZF27" s="458"/>
      <c r="AZG27" s="458"/>
      <c r="AZH27" s="458"/>
      <c r="AZI27" s="458"/>
      <c r="AZJ27" s="458"/>
      <c r="AZK27" s="458"/>
      <c r="AZL27" s="458"/>
      <c r="AZM27" s="458"/>
      <c r="AZN27" s="458"/>
      <c r="AZO27" s="458"/>
      <c r="AZP27" s="458"/>
      <c r="AZQ27" s="458"/>
      <c r="AZR27" s="458"/>
      <c r="AZS27" s="458"/>
      <c r="AZT27" s="458"/>
      <c r="AZU27" s="458"/>
      <c r="AZV27" s="458"/>
      <c r="AZW27" s="458"/>
      <c r="AZX27" s="458"/>
      <c r="AZY27" s="458"/>
      <c r="AZZ27" s="458"/>
      <c r="BAA27" s="458"/>
      <c r="BAB27" s="458"/>
      <c r="BAC27" s="458"/>
      <c r="BAD27" s="458"/>
      <c r="BAE27" s="458"/>
      <c r="BAF27" s="458"/>
      <c r="BAG27" s="458"/>
      <c r="BAH27" s="458"/>
      <c r="BAI27" s="458"/>
      <c r="BAJ27" s="458"/>
      <c r="BAK27" s="458"/>
      <c r="BAL27" s="458"/>
      <c r="BAM27" s="458"/>
      <c r="BAN27" s="458"/>
      <c r="BAO27" s="458"/>
      <c r="BAP27" s="458"/>
      <c r="BAQ27" s="458"/>
      <c r="BAR27" s="458"/>
      <c r="BAS27" s="458"/>
      <c r="BAT27" s="458"/>
      <c r="BAU27" s="458"/>
      <c r="BAV27" s="458"/>
      <c r="BAW27" s="458"/>
      <c r="BAX27" s="458"/>
      <c r="BAY27" s="458"/>
      <c r="BAZ27" s="458"/>
      <c r="BBA27" s="458"/>
      <c r="BBB27" s="458"/>
      <c r="BBC27" s="458"/>
      <c r="BBD27" s="458"/>
      <c r="BBE27" s="458"/>
      <c r="BBF27" s="458"/>
      <c r="BBG27" s="458"/>
      <c r="BBH27" s="458"/>
      <c r="BBI27" s="458"/>
      <c r="BBJ27" s="458"/>
      <c r="BBK27" s="458"/>
      <c r="BBL27" s="458"/>
      <c r="BBM27" s="458"/>
      <c r="BBN27" s="458"/>
      <c r="BBO27" s="458"/>
      <c r="BBP27" s="458"/>
      <c r="BBQ27" s="458"/>
      <c r="BBR27" s="458"/>
      <c r="BBS27" s="458"/>
      <c r="BBT27" s="458"/>
      <c r="BBU27" s="458"/>
      <c r="BBV27" s="458"/>
      <c r="BBW27" s="458"/>
      <c r="BBX27" s="458"/>
      <c r="BBY27" s="458"/>
      <c r="BBZ27" s="458"/>
      <c r="BCA27" s="458"/>
      <c r="BCB27" s="458"/>
      <c r="BCC27" s="458"/>
      <c r="BCD27" s="458"/>
      <c r="BCE27" s="458"/>
      <c r="BCF27" s="458"/>
      <c r="BCG27" s="458"/>
      <c r="BCH27" s="458"/>
      <c r="BCI27" s="458"/>
      <c r="BCJ27" s="458"/>
      <c r="BCK27" s="458"/>
      <c r="BCL27" s="458"/>
      <c r="BCM27" s="458"/>
      <c r="BCN27" s="458"/>
      <c r="BCO27" s="458"/>
      <c r="BCP27" s="458"/>
      <c r="BCQ27" s="458"/>
      <c r="BCR27" s="458"/>
      <c r="BCS27" s="458"/>
      <c r="BCT27" s="458"/>
      <c r="BCU27" s="458"/>
      <c r="BCV27" s="458"/>
      <c r="BCW27" s="458"/>
      <c r="BCX27" s="458"/>
      <c r="BCY27" s="458"/>
      <c r="BCZ27" s="458"/>
      <c r="BDA27" s="458"/>
      <c r="BDB27" s="458"/>
      <c r="BDC27" s="458"/>
      <c r="BDD27" s="458"/>
      <c r="BDE27" s="458"/>
      <c r="BDF27" s="458"/>
      <c r="BDG27" s="458"/>
      <c r="BDH27" s="458"/>
      <c r="BDI27" s="458"/>
      <c r="BDJ27" s="458"/>
      <c r="BDK27" s="458"/>
      <c r="BDL27" s="458"/>
      <c r="BDM27" s="458"/>
      <c r="BDN27" s="458"/>
      <c r="BDO27" s="458"/>
      <c r="BDP27" s="458"/>
      <c r="BDQ27" s="458"/>
      <c r="BDR27" s="458"/>
      <c r="BDS27" s="458"/>
      <c r="BDT27" s="458"/>
      <c r="BDU27" s="458"/>
      <c r="BDV27" s="458"/>
      <c r="BDW27" s="458"/>
      <c r="BDX27" s="458"/>
      <c r="BDY27" s="458"/>
      <c r="BDZ27" s="458"/>
      <c r="BEA27" s="458"/>
      <c r="BEB27" s="458"/>
      <c r="BEC27" s="458"/>
      <c r="BED27" s="458"/>
      <c r="BEE27" s="458"/>
      <c r="BEF27" s="458"/>
      <c r="BEG27" s="458"/>
      <c r="BEH27" s="458"/>
      <c r="BEI27" s="458"/>
      <c r="BEJ27" s="458"/>
      <c r="BEK27" s="458"/>
      <c r="BEL27" s="458"/>
      <c r="BEM27" s="458"/>
      <c r="BEN27" s="458"/>
      <c r="BEO27" s="458"/>
      <c r="BEP27" s="458"/>
      <c r="BEQ27" s="458"/>
      <c r="BER27" s="458"/>
      <c r="BES27" s="458"/>
      <c r="BET27" s="458"/>
      <c r="BEU27" s="458"/>
      <c r="BEV27" s="458"/>
      <c r="BEW27" s="458"/>
      <c r="BEX27" s="458"/>
      <c r="BEY27" s="458"/>
      <c r="BEZ27" s="458"/>
      <c r="BFA27" s="458"/>
      <c r="BFB27" s="458"/>
      <c r="BFC27" s="458"/>
      <c r="BFD27" s="458"/>
      <c r="BFE27" s="458"/>
      <c r="BFF27" s="458"/>
      <c r="BFG27" s="458"/>
      <c r="BFH27" s="458"/>
      <c r="BFI27" s="458"/>
      <c r="BFJ27" s="458"/>
      <c r="BFK27" s="458"/>
      <c r="BFL27" s="458"/>
      <c r="BFM27" s="458"/>
      <c r="BFN27" s="458"/>
      <c r="BFO27" s="458"/>
      <c r="BFP27" s="458"/>
      <c r="BFQ27" s="458"/>
      <c r="BFR27" s="458"/>
      <c r="BFS27" s="458"/>
      <c r="BFT27" s="458"/>
      <c r="BFU27" s="458"/>
      <c r="BFV27" s="458"/>
      <c r="BFW27" s="458"/>
      <c r="BFX27" s="458"/>
      <c r="BFY27" s="458"/>
      <c r="BFZ27" s="458"/>
      <c r="BGA27" s="458"/>
      <c r="BGB27" s="458"/>
      <c r="BGC27" s="458"/>
      <c r="BGD27" s="458"/>
      <c r="BGE27" s="458"/>
      <c r="BGF27" s="458"/>
      <c r="BGG27" s="458"/>
      <c r="BGH27" s="458"/>
      <c r="BGI27" s="458"/>
      <c r="BGJ27" s="458"/>
      <c r="BGK27" s="458"/>
      <c r="BGL27" s="458"/>
      <c r="BGM27" s="458"/>
      <c r="BGN27" s="458"/>
      <c r="BGO27" s="458"/>
      <c r="BGP27" s="458"/>
      <c r="BGQ27" s="458"/>
      <c r="BGR27" s="458"/>
      <c r="BGS27" s="458"/>
      <c r="BGT27" s="458"/>
      <c r="BGU27" s="458"/>
      <c r="BGV27" s="458"/>
      <c r="BGW27" s="458"/>
      <c r="BGX27" s="458"/>
      <c r="BGY27" s="458"/>
      <c r="BGZ27" s="458"/>
      <c r="BHA27" s="458"/>
      <c r="BHB27" s="458"/>
      <c r="BHC27" s="458"/>
      <c r="BHD27" s="458"/>
      <c r="BHE27" s="458"/>
      <c r="BHF27" s="458"/>
      <c r="BHG27" s="458"/>
      <c r="BHH27" s="458"/>
      <c r="BHI27" s="458"/>
      <c r="BHJ27" s="458"/>
      <c r="BHK27" s="458"/>
      <c r="BHL27" s="458"/>
      <c r="BHM27" s="458"/>
      <c r="BHN27" s="458"/>
      <c r="BHO27" s="458"/>
      <c r="BHP27" s="458"/>
      <c r="BHQ27" s="458"/>
      <c r="BHR27" s="458"/>
      <c r="BHS27" s="458"/>
      <c r="BHT27" s="458"/>
      <c r="BHU27" s="458"/>
      <c r="BHV27" s="458"/>
      <c r="BHW27" s="458"/>
      <c r="BHX27" s="458"/>
      <c r="BHY27" s="458"/>
      <c r="BHZ27" s="458"/>
      <c r="BIA27" s="458"/>
      <c r="BIB27" s="458"/>
      <c r="BIC27" s="458"/>
      <c r="BID27" s="458"/>
      <c r="BIE27" s="458"/>
      <c r="BIF27" s="458"/>
      <c r="BIG27" s="458"/>
      <c r="BIH27" s="458"/>
      <c r="BII27" s="458"/>
      <c r="BIJ27" s="458"/>
      <c r="BIK27" s="458"/>
      <c r="BIL27" s="458"/>
      <c r="BIM27" s="458"/>
      <c r="BIN27" s="458"/>
      <c r="BIO27" s="458"/>
      <c r="BIP27" s="458"/>
      <c r="BIQ27" s="458"/>
      <c r="BIR27" s="458"/>
      <c r="BIS27" s="458"/>
      <c r="BIT27" s="458"/>
      <c r="BIU27" s="458"/>
      <c r="BIV27" s="458"/>
      <c r="BIW27" s="458"/>
      <c r="BIX27" s="458"/>
      <c r="BIY27" s="458"/>
      <c r="BIZ27" s="458"/>
      <c r="BJA27" s="458"/>
      <c r="BJB27" s="458"/>
      <c r="BJC27" s="458"/>
      <c r="BJD27" s="458"/>
      <c r="BJE27" s="458"/>
      <c r="BJF27" s="458"/>
      <c r="BJG27" s="458"/>
      <c r="BJH27" s="458"/>
      <c r="BJI27" s="458"/>
      <c r="BJJ27" s="458"/>
      <c r="BJK27" s="458"/>
      <c r="BJL27" s="458"/>
      <c r="BJM27" s="458"/>
      <c r="BJN27" s="458"/>
      <c r="BJO27" s="458"/>
      <c r="BJP27" s="458"/>
      <c r="BJQ27" s="458"/>
      <c r="BJR27" s="458"/>
      <c r="BJS27" s="458"/>
      <c r="BJT27" s="458"/>
      <c r="BJU27" s="458"/>
      <c r="BJV27" s="458"/>
      <c r="BJW27" s="458"/>
      <c r="BJX27" s="458"/>
      <c r="BJY27" s="458"/>
      <c r="BJZ27" s="458"/>
      <c r="BKA27" s="458"/>
      <c r="BKB27" s="458"/>
      <c r="BKC27" s="458"/>
      <c r="BKD27" s="458"/>
      <c r="BKE27" s="458"/>
      <c r="BKF27" s="458"/>
      <c r="BKG27" s="458"/>
      <c r="BKH27" s="458"/>
      <c r="BKI27" s="458"/>
      <c r="BKJ27" s="458"/>
      <c r="BKK27" s="458"/>
      <c r="BKL27" s="458"/>
      <c r="BKM27" s="458"/>
      <c r="BKN27" s="458"/>
      <c r="BKO27" s="458"/>
      <c r="BKP27" s="458"/>
      <c r="BKQ27" s="458"/>
      <c r="BKR27" s="458"/>
      <c r="BKS27" s="458"/>
      <c r="BKT27" s="458"/>
      <c r="BKU27" s="458"/>
      <c r="BKV27" s="458"/>
      <c r="BKW27" s="458"/>
      <c r="BKX27" s="458"/>
      <c r="BKY27" s="458"/>
      <c r="BKZ27" s="458"/>
      <c r="BLA27" s="458"/>
      <c r="BLB27" s="458"/>
      <c r="BLC27" s="458"/>
      <c r="BLD27" s="458"/>
      <c r="BLE27" s="458"/>
      <c r="BLF27" s="458"/>
      <c r="BLG27" s="458"/>
      <c r="BLH27" s="458"/>
      <c r="BLI27" s="458"/>
      <c r="BLJ27" s="458"/>
      <c r="BLK27" s="458"/>
      <c r="BLL27" s="458"/>
      <c r="BLM27" s="458"/>
      <c r="BLN27" s="458"/>
      <c r="BLO27" s="458"/>
      <c r="BLP27" s="458"/>
      <c r="BLQ27" s="458"/>
      <c r="BLR27" s="458"/>
      <c r="BLS27" s="458"/>
      <c r="BLT27" s="458"/>
      <c r="BLU27" s="458"/>
      <c r="BLV27" s="458"/>
      <c r="BLW27" s="458"/>
      <c r="BLX27" s="458"/>
      <c r="BLY27" s="458"/>
      <c r="BLZ27" s="458"/>
      <c r="BMA27" s="458"/>
      <c r="BMB27" s="458"/>
      <c r="BMC27" s="458"/>
      <c r="BMD27" s="458"/>
      <c r="BME27" s="458"/>
      <c r="BMF27" s="458"/>
      <c r="BMG27" s="458"/>
      <c r="BMH27" s="458"/>
      <c r="BMI27" s="458"/>
      <c r="BMJ27" s="458"/>
      <c r="BMK27" s="458"/>
      <c r="BML27" s="458"/>
      <c r="BMM27" s="458"/>
      <c r="BMN27" s="458"/>
      <c r="BMO27" s="458"/>
      <c r="BMP27" s="458"/>
      <c r="BMQ27" s="458"/>
      <c r="BMR27" s="458"/>
      <c r="BMS27" s="458"/>
      <c r="BMT27" s="458"/>
      <c r="BMU27" s="458"/>
      <c r="BMV27" s="458"/>
      <c r="BMW27" s="458"/>
      <c r="BMX27" s="458"/>
      <c r="BMY27" s="458"/>
      <c r="BMZ27" s="458"/>
      <c r="BNA27" s="458"/>
      <c r="BNB27" s="458"/>
      <c r="BNC27" s="458"/>
      <c r="BND27" s="458"/>
      <c r="BNE27" s="458"/>
      <c r="BNF27" s="458"/>
      <c r="BNG27" s="458"/>
      <c r="BNH27" s="458"/>
      <c r="BNI27" s="458"/>
      <c r="BNJ27" s="458"/>
      <c r="BNK27" s="458"/>
      <c r="BNL27" s="458"/>
      <c r="BNM27" s="458"/>
      <c r="BNN27" s="458"/>
      <c r="BNO27" s="458"/>
      <c r="BNP27" s="458"/>
      <c r="BNQ27" s="458"/>
      <c r="BNR27" s="458"/>
      <c r="BNS27" s="458"/>
      <c r="BNT27" s="458"/>
      <c r="BNU27" s="458"/>
      <c r="BNV27" s="458"/>
      <c r="BNW27" s="458"/>
      <c r="BNX27" s="458"/>
      <c r="BNY27" s="458"/>
      <c r="BNZ27" s="458"/>
      <c r="BOA27" s="458"/>
      <c r="BOB27" s="458"/>
      <c r="BOC27" s="458"/>
      <c r="BOD27" s="458"/>
      <c r="BOE27" s="458"/>
      <c r="BOF27" s="458"/>
      <c r="BOG27" s="458"/>
      <c r="BOH27" s="458"/>
      <c r="BOI27" s="458"/>
      <c r="BOJ27" s="458"/>
      <c r="BOK27" s="458"/>
      <c r="BOL27" s="458"/>
      <c r="BOM27" s="458"/>
      <c r="BON27" s="458"/>
      <c r="BOO27" s="458"/>
      <c r="BOP27" s="458"/>
      <c r="BOQ27" s="458"/>
      <c r="BOR27" s="458"/>
      <c r="BOS27" s="458"/>
      <c r="BOT27" s="458"/>
      <c r="BOU27" s="458"/>
      <c r="BOV27" s="458"/>
      <c r="BOW27" s="458"/>
      <c r="BOX27" s="458"/>
      <c r="BOY27" s="458"/>
      <c r="BOZ27" s="458"/>
      <c r="BPA27" s="458"/>
      <c r="BPB27" s="458"/>
      <c r="BPC27" s="458"/>
      <c r="BPD27" s="458"/>
      <c r="BPE27" s="458"/>
      <c r="BPF27" s="458"/>
      <c r="BPG27" s="458"/>
      <c r="BPH27" s="458"/>
      <c r="BPI27" s="458"/>
      <c r="BPJ27" s="458"/>
      <c r="BPK27" s="458"/>
      <c r="BPL27" s="458"/>
      <c r="BPM27" s="458"/>
      <c r="BPN27" s="458"/>
      <c r="BPO27" s="458"/>
      <c r="BPP27" s="458"/>
      <c r="BPQ27" s="458"/>
      <c r="BPR27" s="458"/>
      <c r="BPS27" s="458"/>
      <c r="BPT27" s="458"/>
      <c r="BPU27" s="458"/>
      <c r="BPV27" s="458"/>
      <c r="BPW27" s="458"/>
      <c r="BPX27" s="458"/>
      <c r="BPY27" s="458"/>
      <c r="BPZ27" s="458"/>
      <c r="BQA27" s="458"/>
      <c r="BQB27" s="458"/>
      <c r="BQC27" s="458"/>
      <c r="BQD27" s="458"/>
      <c r="BQE27" s="458"/>
      <c r="BQF27" s="458"/>
      <c r="BQG27" s="458"/>
      <c r="BQH27" s="458"/>
      <c r="BQI27" s="458"/>
      <c r="BQJ27" s="458"/>
      <c r="BQK27" s="458"/>
      <c r="BQL27" s="458"/>
      <c r="BQM27" s="458"/>
      <c r="BQN27" s="458"/>
      <c r="BQO27" s="458"/>
      <c r="BQP27" s="458"/>
      <c r="BQQ27" s="458"/>
      <c r="BQR27" s="458"/>
      <c r="BQS27" s="458"/>
      <c r="BQT27" s="458"/>
      <c r="BQU27" s="458"/>
      <c r="BQV27" s="458"/>
      <c r="BQW27" s="458"/>
      <c r="BQX27" s="458"/>
      <c r="BQY27" s="458"/>
      <c r="BQZ27" s="458"/>
      <c r="BRA27" s="458"/>
      <c r="BRB27" s="458"/>
      <c r="BRC27" s="458"/>
      <c r="BRD27" s="458"/>
      <c r="BRE27" s="458"/>
      <c r="BRF27" s="458"/>
      <c r="BRG27" s="458"/>
      <c r="BRH27" s="458"/>
      <c r="BRI27" s="458"/>
      <c r="BRJ27" s="458"/>
      <c r="BRK27" s="458"/>
      <c r="BRL27" s="458"/>
      <c r="BRM27" s="458"/>
      <c r="BRN27" s="458"/>
      <c r="BRO27" s="458"/>
      <c r="BRP27" s="458"/>
      <c r="BRQ27" s="458"/>
      <c r="BRR27" s="458"/>
      <c r="BRS27" s="458"/>
      <c r="BRT27" s="458"/>
      <c r="BRU27" s="458"/>
    </row>
    <row r="28" spans="1:1841" ht="29.25" customHeight="1" x14ac:dyDescent="0.3">
      <c r="A28" s="791" t="str">
        <f>+'3. Metas Proyecto de Inv'!X5</f>
        <v>1. Implementar 11.419 medidas integrales de gestión de tránsito, pacificación o tráfico calmado</v>
      </c>
      <c r="B28" s="464">
        <v>1</v>
      </c>
      <c r="C28" s="464" t="s">
        <v>179</v>
      </c>
      <c r="D28" s="513">
        <f>28222799.744898*E28</f>
        <v>1128911989.7959199</v>
      </c>
      <c r="E28" s="464">
        <v>40</v>
      </c>
      <c r="F28" s="465">
        <f>11937729.25*G28</f>
        <v>11937729.25</v>
      </c>
      <c r="G28" s="465">
        <v>1</v>
      </c>
      <c r="H28" s="464">
        <f>27937423.0769231*I28</f>
        <v>391123923.07692337</v>
      </c>
      <c r="I28" s="464">
        <v>14</v>
      </c>
      <c r="J28" s="466">
        <f>8412125*K28</f>
        <v>8412125</v>
      </c>
      <c r="K28" s="467">
        <v>1</v>
      </c>
      <c r="L28" s="468"/>
      <c r="M28" s="469"/>
      <c r="N28" s="469"/>
      <c r="O28" s="469"/>
      <c r="P28" s="469"/>
      <c r="Q28" s="469"/>
      <c r="R28" s="469"/>
      <c r="S28" s="469"/>
      <c r="T28" s="469"/>
      <c r="U28" s="469"/>
      <c r="V28" s="469"/>
      <c r="W28" s="469"/>
      <c r="X28" s="480">
        <f>+H28+L28</f>
        <v>391123923.07692337</v>
      </c>
      <c r="Y28" s="469">
        <f>+I28+M28</f>
        <v>14</v>
      </c>
      <c r="Z28" s="480">
        <f>+J28+N28</f>
        <v>8412125</v>
      </c>
      <c r="AA28" s="470">
        <f>+K28+O28</f>
        <v>1</v>
      </c>
      <c r="AB28" s="521"/>
      <c r="AC28" s="523"/>
      <c r="AD28" s="528"/>
      <c r="AE28" s="528"/>
      <c r="AF28" s="528"/>
      <c r="AG28" s="528"/>
      <c r="AH28" s="458"/>
      <c r="AI28" s="458"/>
      <c r="AJ28" s="458"/>
      <c r="AK28" s="458"/>
      <c r="AL28" s="458"/>
      <c r="AM28" s="458"/>
      <c r="AN28" s="458"/>
      <c r="AO28" s="458"/>
      <c r="AP28" s="458"/>
      <c r="AQ28" s="458"/>
      <c r="AR28" s="458"/>
      <c r="AS28" s="458"/>
      <c r="AT28" s="458"/>
      <c r="AU28" s="458"/>
      <c r="AV28" s="458"/>
      <c r="AW28" s="458"/>
      <c r="AX28" s="458"/>
      <c r="AY28" s="458"/>
      <c r="AZ28" s="458"/>
      <c r="BA28" s="458"/>
      <c r="BB28" s="458"/>
      <c r="BC28" s="458"/>
      <c r="BD28" s="458"/>
      <c r="BE28" s="458"/>
      <c r="BF28" s="458"/>
      <c r="BG28" s="458"/>
      <c r="BH28" s="458"/>
      <c r="BI28" s="458"/>
      <c r="BJ28" s="458"/>
      <c r="BK28" s="458"/>
      <c r="BL28" s="458"/>
      <c r="BM28" s="458"/>
      <c r="BN28" s="458"/>
      <c r="BO28" s="458"/>
      <c r="BP28" s="458"/>
      <c r="BQ28" s="458"/>
      <c r="BR28" s="458"/>
      <c r="BS28" s="458"/>
      <c r="BT28" s="458"/>
      <c r="BU28" s="458"/>
      <c r="BV28" s="458"/>
      <c r="BW28" s="458"/>
      <c r="BX28" s="458"/>
      <c r="BY28" s="458"/>
      <c r="BZ28" s="458"/>
      <c r="CA28" s="458"/>
      <c r="CB28" s="458"/>
      <c r="CC28" s="458"/>
      <c r="CD28" s="458"/>
      <c r="CE28" s="458"/>
      <c r="CF28" s="458"/>
      <c r="CG28" s="458"/>
      <c r="CH28" s="458"/>
      <c r="CI28" s="458"/>
      <c r="CJ28" s="458"/>
      <c r="CK28" s="458"/>
      <c r="CL28" s="458"/>
      <c r="CM28" s="458"/>
      <c r="CN28" s="458"/>
      <c r="CO28" s="458"/>
      <c r="CP28" s="458"/>
      <c r="CQ28" s="458"/>
      <c r="CR28" s="458"/>
      <c r="CS28" s="458"/>
      <c r="CT28" s="458"/>
      <c r="CU28" s="458"/>
      <c r="CV28" s="458"/>
      <c r="CW28" s="458"/>
      <c r="CX28" s="458"/>
      <c r="CY28" s="458"/>
      <c r="CZ28" s="458"/>
      <c r="DA28" s="458"/>
      <c r="DB28" s="458"/>
      <c r="DC28" s="458"/>
      <c r="DD28" s="458"/>
      <c r="DE28" s="458"/>
      <c r="DF28" s="458"/>
      <c r="DG28" s="458"/>
      <c r="DH28" s="458"/>
      <c r="DI28" s="458"/>
      <c r="DJ28" s="458"/>
      <c r="DK28" s="458"/>
      <c r="DL28" s="458"/>
      <c r="DM28" s="458"/>
      <c r="DN28" s="458"/>
      <c r="DO28" s="458"/>
      <c r="DP28" s="458"/>
      <c r="DQ28" s="458"/>
      <c r="DR28" s="458"/>
      <c r="DS28" s="458"/>
      <c r="DT28" s="458"/>
      <c r="DU28" s="458"/>
      <c r="DV28" s="458"/>
      <c r="DW28" s="458"/>
      <c r="DX28" s="458"/>
      <c r="DY28" s="458"/>
      <c r="DZ28" s="458"/>
      <c r="EA28" s="458"/>
      <c r="EB28" s="458"/>
      <c r="EC28" s="458"/>
      <c r="ED28" s="458"/>
      <c r="EE28" s="458"/>
      <c r="EF28" s="458"/>
      <c r="EG28" s="458"/>
      <c r="EH28" s="458"/>
      <c r="EI28" s="458"/>
      <c r="EJ28" s="458"/>
      <c r="EK28" s="458"/>
      <c r="EL28" s="458"/>
      <c r="EM28" s="458"/>
      <c r="EN28" s="458"/>
      <c r="EO28" s="458"/>
      <c r="EP28" s="458"/>
      <c r="EQ28" s="458"/>
      <c r="ER28" s="458"/>
      <c r="ES28" s="458"/>
      <c r="ET28" s="458"/>
      <c r="EU28" s="458"/>
      <c r="EV28" s="458"/>
      <c r="EW28" s="458"/>
      <c r="EX28" s="458"/>
      <c r="EY28" s="458"/>
      <c r="EZ28" s="458"/>
      <c r="FA28" s="458"/>
      <c r="FB28" s="458"/>
      <c r="FC28" s="458"/>
      <c r="FD28" s="458"/>
      <c r="FE28" s="458"/>
      <c r="FF28" s="458"/>
      <c r="FG28" s="458"/>
      <c r="FH28" s="458"/>
      <c r="FI28" s="458"/>
      <c r="FJ28" s="458"/>
      <c r="FK28" s="458"/>
      <c r="FL28" s="458"/>
      <c r="FM28" s="458"/>
      <c r="FN28" s="458"/>
      <c r="FO28" s="458"/>
      <c r="FP28" s="458"/>
      <c r="FQ28" s="458"/>
      <c r="FR28" s="458"/>
      <c r="FS28" s="458"/>
      <c r="FT28" s="458"/>
      <c r="FU28" s="458"/>
      <c r="FV28" s="458"/>
      <c r="FW28" s="458"/>
      <c r="FX28" s="458"/>
      <c r="FY28" s="458"/>
      <c r="FZ28" s="458"/>
      <c r="GA28" s="458"/>
      <c r="GB28" s="458"/>
      <c r="GC28" s="458"/>
      <c r="GD28" s="458"/>
      <c r="GE28" s="458"/>
      <c r="GF28" s="458"/>
      <c r="GG28" s="458"/>
      <c r="GH28" s="458"/>
      <c r="GI28" s="458"/>
      <c r="GJ28" s="458"/>
      <c r="GK28" s="458"/>
      <c r="GL28" s="458"/>
      <c r="GM28" s="458"/>
      <c r="GN28" s="458"/>
      <c r="GO28" s="458"/>
      <c r="GP28" s="458"/>
      <c r="GQ28" s="458"/>
      <c r="GR28" s="458"/>
      <c r="GS28" s="458"/>
      <c r="GT28" s="458"/>
      <c r="GU28" s="458"/>
      <c r="GV28" s="458"/>
      <c r="GW28" s="458"/>
      <c r="GX28" s="458"/>
      <c r="GY28" s="458"/>
      <c r="GZ28" s="458"/>
      <c r="HA28" s="458"/>
      <c r="HB28" s="458"/>
      <c r="HC28" s="458"/>
      <c r="HD28" s="458"/>
      <c r="HE28" s="458"/>
      <c r="HF28" s="458"/>
      <c r="HG28" s="458"/>
      <c r="HH28" s="458"/>
      <c r="HI28" s="458"/>
      <c r="HJ28" s="458"/>
      <c r="HK28" s="458"/>
      <c r="HL28" s="458"/>
      <c r="HM28" s="458"/>
      <c r="HN28" s="458"/>
      <c r="HO28" s="458"/>
      <c r="HP28" s="458"/>
      <c r="HQ28" s="458"/>
      <c r="HR28" s="458"/>
      <c r="HS28" s="458"/>
      <c r="HT28" s="458"/>
      <c r="HU28" s="458"/>
      <c r="HV28" s="458"/>
      <c r="HW28" s="458"/>
      <c r="HX28" s="458"/>
      <c r="HY28" s="458"/>
      <c r="HZ28" s="458"/>
      <c r="IA28" s="458"/>
      <c r="IB28" s="458"/>
      <c r="IC28" s="458"/>
      <c r="ID28" s="458"/>
      <c r="IE28" s="458"/>
      <c r="IF28" s="458"/>
      <c r="IG28" s="458"/>
      <c r="IH28" s="458"/>
      <c r="II28" s="458"/>
      <c r="IJ28" s="458"/>
      <c r="IK28" s="458"/>
      <c r="IL28" s="458"/>
      <c r="IM28" s="458"/>
      <c r="IN28" s="458"/>
      <c r="IO28" s="458"/>
      <c r="IP28" s="458"/>
      <c r="IQ28" s="458"/>
      <c r="IR28" s="458"/>
      <c r="IS28" s="458"/>
      <c r="IT28" s="458"/>
      <c r="IU28" s="458"/>
      <c r="IV28" s="458"/>
      <c r="IW28" s="458"/>
      <c r="IX28" s="458"/>
      <c r="IY28" s="458"/>
      <c r="IZ28" s="458"/>
      <c r="JA28" s="458"/>
      <c r="JB28" s="458"/>
      <c r="JC28" s="458"/>
      <c r="JD28" s="458"/>
      <c r="JE28" s="458"/>
      <c r="JF28" s="458"/>
      <c r="JG28" s="458"/>
      <c r="JH28" s="458"/>
      <c r="JI28" s="458"/>
      <c r="JJ28" s="458"/>
      <c r="JK28" s="458"/>
      <c r="JL28" s="458"/>
      <c r="JM28" s="458"/>
      <c r="JN28" s="458"/>
      <c r="JO28" s="458"/>
      <c r="JP28" s="458"/>
      <c r="JQ28" s="458"/>
      <c r="JR28" s="458"/>
      <c r="JS28" s="458"/>
      <c r="JT28" s="458"/>
      <c r="JU28" s="458"/>
      <c r="JV28" s="458"/>
      <c r="JW28" s="458"/>
      <c r="JX28" s="458"/>
      <c r="JY28" s="458"/>
      <c r="JZ28" s="458"/>
      <c r="KA28" s="458"/>
      <c r="KB28" s="458"/>
      <c r="KC28" s="458"/>
      <c r="KD28" s="458"/>
      <c r="KE28" s="458"/>
      <c r="KF28" s="458"/>
      <c r="KG28" s="458"/>
      <c r="KH28" s="458"/>
      <c r="KI28" s="458"/>
      <c r="KJ28" s="458"/>
      <c r="KK28" s="458"/>
      <c r="KL28" s="458"/>
      <c r="KM28" s="458"/>
      <c r="KN28" s="458"/>
      <c r="KO28" s="458"/>
      <c r="KP28" s="458"/>
      <c r="KQ28" s="458"/>
      <c r="KR28" s="458"/>
      <c r="KS28" s="458"/>
      <c r="KT28" s="458"/>
      <c r="KU28" s="458"/>
      <c r="KV28" s="458"/>
      <c r="KW28" s="458"/>
      <c r="KX28" s="458"/>
      <c r="KY28" s="458"/>
      <c r="KZ28" s="458"/>
      <c r="LA28" s="458"/>
      <c r="LB28" s="458"/>
      <c r="LC28" s="458"/>
      <c r="LD28" s="458"/>
      <c r="LE28" s="458"/>
      <c r="LF28" s="458"/>
      <c r="LG28" s="458"/>
      <c r="LH28" s="458"/>
      <c r="LI28" s="458"/>
      <c r="LJ28" s="458"/>
      <c r="LK28" s="458"/>
      <c r="LL28" s="458"/>
      <c r="LM28" s="458"/>
      <c r="LN28" s="458"/>
      <c r="LO28" s="458"/>
      <c r="LP28" s="458"/>
      <c r="LQ28" s="458"/>
      <c r="LR28" s="458"/>
      <c r="LS28" s="458"/>
      <c r="LT28" s="458"/>
      <c r="LU28" s="458"/>
      <c r="LV28" s="458"/>
      <c r="LW28" s="458"/>
      <c r="LX28" s="458"/>
      <c r="LY28" s="458"/>
      <c r="LZ28" s="458"/>
      <c r="MA28" s="458"/>
      <c r="MB28" s="458"/>
      <c r="MC28" s="458"/>
      <c r="MD28" s="458"/>
      <c r="ME28" s="458"/>
      <c r="MF28" s="458"/>
      <c r="MG28" s="458"/>
      <c r="MH28" s="458"/>
      <c r="MI28" s="458"/>
      <c r="MJ28" s="458"/>
      <c r="MK28" s="458"/>
      <c r="ML28" s="458"/>
      <c r="MM28" s="458"/>
      <c r="MN28" s="458"/>
      <c r="MO28" s="458"/>
      <c r="MP28" s="458"/>
      <c r="MQ28" s="458"/>
      <c r="MR28" s="458"/>
      <c r="MS28" s="458"/>
      <c r="MT28" s="458"/>
      <c r="MU28" s="458"/>
      <c r="MV28" s="458"/>
      <c r="MW28" s="458"/>
      <c r="MX28" s="458"/>
      <c r="MY28" s="458"/>
      <c r="MZ28" s="458"/>
      <c r="NA28" s="458"/>
      <c r="NB28" s="458"/>
      <c r="NC28" s="458"/>
      <c r="ND28" s="458"/>
      <c r="NE28" s="458"/>
      <c r="NF28" s="458"/>
      <c r="NG28" s="458"/>
      <c r="NH28" s="458"/>
      <c r="NI28" s="458"/>
      <c r="NJ28" s="458"/>
      <c r="NK28" s="458"/>
      <c r="NL28" s="458"/>
      <c r="NM28" s="458"/>
      <c r="NN28" s="458"/>
      <c r="NO28" s="458"/>
      <c r="NP28" s="458"/>
      <c r="NQ28" s="458"/>
      <c r="NR28" s="458"/>
      <c r="NS28" s="458"/>
      <c r="NT28" s="458"/>
      <c r="NU28" s="458"/>
      <c r="NV28" s="458"/>
      <c r="NW28" s="458"/>
      <c r="NX28" s="458"/>
      <c r="NY28" s="458"/>
      <c r="NZ28" s="458"/>
      <c r="OA28" s="458"/>
      <c r="OB28" s="458"/>
      <c r="OC28" s="458"/>
      <c r="OD28" s="458"/>
      <c r="OE28" s="458"/>
      <c r="OF28" s="458"/>
      <c r="OG28" s="458"/>
      <c r="OH28" s="458"/>
      <c r="OI28" s="458"/>
      <c r="OJ28" s="458"/>
      <c r="OK28" s="458"/>
      <c r="OL28" s="458"/>
      <c r="OM28" s="458"/>
      <c r="ON28" s="458"/>
      <c r="OO28" s="458"/>
      <c r="OP28" s="458"/>
      <c r="OQ28" s="458"/>
      <c r="OR28" s="458"/>
      <c r="OS28" s="458"/>
      <c r="OT28" s="458"/>
      <c r="OU28" s="458"/>
      <c r="OV28" s="458"/>
      <c r="OW28" s="458"/>
      <c r="OX28" s="458"/>
      <c r="OY28" s="458"/>
      <c r="OZ28" s="458"/>
      <c r="PA28" s="458"/>
      <c r="PB28" s="458"/>
      <c r="PC28" s="458"/>
      <c r="PD28" s="458"/>
      <c r="PE28" s="458"/>
      <c r="PF28" s="458"/>
      <c r="PG28" s="458"/>
      <c r="PH28" s="458"/>
      <c r="PI28" s="458"/>
      <c r="PJ28" s="458"/>
      <c r="PK28" s="458"/>
      <c r="PL28" s="458"/>
      <c r="PM28" s="458"/>
      <c r="PN28" s="458"/>
      <c r="PO28" s="458"/>
      <c r="PP28" s="458"/>
      <c r="PQ28" s="458"/>
      <c r="PR28" s="458"/>
      <c r="PS28" s="458"/>
      <c r="PT28" s="458"/>
      <c r="PU28" s="458"/>
      <c r="PV28" s="458"/>
      <c r="PW28" s="458"/>
      <c r="PX28" s="458"/>
      <c r="PY28" s="458"/>
      <c r="PZ28" s="458"/>
      <c r="QA28" s="458"/>
      <c r="QB28" s="458"/>
      <c r="QC28" s="458"/>
      <c r="QD28" s="458"/>
      <c r="QE28" s="458"/>
      <c r="QF28" s="458"/>
      <c r="QG28" s="458"/>
      <c r="QH28" s="458"/>
      <c r="QI28" s="458"/>
      <c r="QJ28" s="458"/>
      <c r="QK28" s="458"/>
      <c r="QL28" s="458"/>
      <c r="QM28" s="458"/>
      <c r="QN28" s="458"/>
      <c r="QO28" s="458"/>
      <c r="QP28" s="458"/>
      <c r="QQ28" s="458"/>
      <c r="QR28" s="458"/>
      <c r="QS28" s="458"/>
      <c r="QT28" s="458"/>
      <c r="QU28" s="458"/>
      <c r="QV28" s="458"/>
      <c r="QW28" s="458"/>
      <c r="QX28" s="458"/>
      <c r="QY28" s="458"/>
      <c r="QZ28" s="458"/>
      <c r="RA28" s="458"/>
      <c r="RB28" s="458"/>
      <c r="RC28" s="458"/>
      <c r="RD28" s="458"/>
      <c r="RE28" s="458"/>
      <c r="RF28" s="458"/>
      <c r="RG28" s="458"/>
      <c r="RH28" s="458"/>
      <c r="RI28" s="458"/>
      <c r="RJ28" s="458"/>
      <c r="RK28" s="458"/>
      <c r="RL28" s="458"/>
      <c r="RM28" s="458"/>
      <c r="RN28" s="458"/>
      <c r="RO28" s="458"/>
      <c r="RP28" s="458"/>
      <c r="RQ28" s="458"/>
      <c r="RR28" s="458"/>
      <c r="RS28" s="458"/>
      <c r="RT28" s="458"/>
      <c r="RU28" s="458"/>
      <c r="RV28" s="458"/>
      <c r="RW28" s="458"/>
      <c r="RX28" s="458"/>
      <c r="RY28" s="458"/>
      <c r="RZ28" s="458"/>
      <c r="SA28" s="458"/>
      <c r="SB28" s="458"/>
      <c r="SC28" s="458"/>
      <c r="SD28" s="458"/>
      <c r="SE28" s="458"/>
      <c r="SF28" s="458"/>
      <c r="SG28" s="458"/>
      <c r="SH28" s="458"/>
      <c r="SI28" s="458"/>
      <c r="SJ28" s="458"/>
      <c r="SK28" s="458"/>
      <c r="SL28" s="458"/>
      <c r="SM28" s="458"/>
      <c r="SN28" s="458"/>
      <c r="SO28" s="458"/>
      <c r="SP28" s="458"/>
      <c r="SQ28" s="458"/>
      <c r="SR28" s="458"/>
      <c r="SS28" s="458"/>
      <c r="ST28" s="458"/>
      <c r="SU28" s="458"/>
      <c r="SV28" s="458"/>
      <c r="SW28" s="458"/>
      <c r="SX28" s="458"/>
      <c r="SY28" s="458"/>
      <c r="SZ28" s="458"/>
      <c r="TA28" s="458"/>
      <c r="TB28" s="458"/>
      <c r="TC28" s="458"/>
      <c r="TD28" s="458"/>
      <c r="TE28" s="458"/>
      <c r="TF28" s="458"/>
      <c r="TG28" s="458"/>
      <c r="TH28" s="458"/>
      <c r="TI28" s="458"/>
      <c r="TJ28" s="458"/>
      <c r="TK28" s="458"/>
      <c r="TL28" s="458"/>
      <c r="TM28" s="458"/>
      <c r="TN28" s="458"/>
      <c r="TO28" s="458"/>
      <c r="TP28" s="458"/>
      <c r="TQ28" s="458"/>
      <c r="TR28" s="458"/>
      <c r="TS28" s="458"/>
      <c r="TT28" s="458"/>
      <c r="TU28" s="458"/>
      <c r="TV28" s="458"/>
      <c r="TW28" s="458"/>
      <c r="TX28" s="458"/>
      <c r="TY28" s="458"/>
      <c r="TZ28" s="458"/>
      <c r="UA28" s="458"/>
      <c r="UB28" s="458"/>
      <c r="UC28" s="458"/>
      <c r="UD28" s="458"/>
      <c r="UE28" s="458"/>
      <c r="UF28" s="458"/>
      <c r="UG28" s="458"/>
      <c r="UH28" s="458"/>
      <c r="UI28" s="458"/>
      <c r="UJ28" s="458"/>
      <c r="UK28" s="458"/>
      <c r="UL28" s="458"/>
      <c r="UM28" s="458"/>
      <c r="UN28" s="458"/>
      <c r="UO28" s="458"/>
      <c r="UP28" s="458"/>
      <c r="UQ28" s="458"/>
      <c r="UR28" s="458"/>
      <c r="US28" s="458"/>
      <c r="UT28" s="458"/>
      <c r="UU28" s="458"/>
      <c r="UV28" s="458"/>
      <c r="UW28" s="458"/>
      <c r="UX28" s="458"/>
      <c r="UY28" s="458"/>
      <c r="UZ28" s="458"/>
      <c r="VA28" s="458"/>
      <c r="VB28" s="458"/>
      <c r="VC28" s="458"/>
      <c r="VD28" s="458"/>
      <c r="VE28" s="458"/>
      <c r="VF28" s="458"/>
      <c r="VG28" s="458"/>
      <c r="VH28" s="458"/>
      <c r="VI28" s="458"/>
      <c r="VJ28" s="458"/>
      <c r="VK28" s="458"/>
      <c r="VL28" s="458"/>
      <c r="VM28" s="458"/>
      <c r="VN28" s="458"/>
      <c r="VO28" s="458"/>
      <c r="VP28" s="458"/>
      <c r="VQ28" s="458"/>
      <c r="VR28" s="458"/>
      <c r="VS28" s="458"/>
      <c r="VT28" s="458"/>
      <c r="VU28" s="458"/>
      <c r="VV28" s="458"/>
      <c r="VW28" s="458"/>
      <c r="VX28" s="458"/>
      <c r="VY28" s="458"/>
      <c r="VZ28" s="458"/>
      <c r="WA28" s="458"/>
      <c r="WB28" s="458"/>
      <c r="WC28" s="458"/>
      <c r="WD28" s="458"/>
      <c r="WE28" s="458"/>
      <c r="WF28" s="458"/>
      <c r="WG28" s="458"/>
      <c r="WH28" s="458"/>
      <c r="WI28" s="458"/>
      <c r="WJ28" s="458"/>
      <c r="WK28" s="458"/>
      <c r="WL28" s="458"/>
      <c r="WM28" s="458"/>
      <c r="WN28" s="458"/>
      <c r="WO28" s="458"/>
      <c r="WP28" s="458"/>
      <c r="WQ28" s="458"/>
      <c r="WR28" s="458"/>
      <c r="WS28" s="458"/>
      <c r="WT28" s="458"/>
      <c r="WU28" s="458"/>
      <c r="WV28" s="458"/>
      <c r="WW28" s="458"/>
      <c r="WX28" s="458"/>
      <c r="WY28" s="458"/>
      <c r="WZ28" s="458"/>
      <c r="XA28" s="458"/>
      <c r="XB28" s="458"/>
      <c r="XC28" s="458"/>
      <c r="XD28" s="458"/>
      <c r="XE28" s="458"/>
      <c r="XF28" s="458"/>
      <c r="XG28" s="458"/>
      <c r="XH28" s="458"/>
      <c r="XI28" s="458"/>
      <c r="XJ28" s="458"/>
      <c r="XK28" s="458"/>
      <c r="XL28" s="458"/>
      <c r="XM28" s="458"/>
      <c r="XN28" s="458"/>
      <c r="XO28" s="458"/>
      <c r="XP28" s="458"/>
      <c r="XQ28" s="458"/>
      <c r="XR28" s="458"/>
      <c r="XS28" s="458"/>
      <c r="XT28" s="458"/>
      <c r="XU28" s="458"/>
      <c r="XV28" s="458"/>
      <c r="XW28" s="458"/>
      <c r="XX28" s="458"/>
      <c r="XY28" s="458"/>
      <c r="XZ28" s="458"/>
      <c r="YA28" s="458"/>
      <c r="YB28" s="458"/>
      <c r="YC28" s="458"/>
      <c r="YD28" s="458"/>
      <c r="YE28" s="458"/>
      <c r="YF28" s="458"/>
      <c r="YG28" s="458"/>
      <c r="YH28" s="458"/>
      <c r="YI28" s="458"/>
      <c r="YJ28" s="458"/>
      <c r="YK28" s="458"/>
      <c r="YL28" s="458"/>
      <c r="YM28" s="458"/>
      <c r="YN28" s="458"/>
      <c r="YO28" s="458"/>
      <c r="YP28" s="458"/>
      <c r="YQ28" s="458"/>
      <c r="YR28" s="458"/>
      <c r="YS28" s="458"/>
      <c r="YT28" s="458"/>
      <c r="YU28" s="458"/>
      <c r="YV28" s="458"/>
      <c r="YW28" s="458"/>
      <c r="YX28" s="458"/>
      <c r="YY28" s="458"/>
      <c r="YZ28" s="458"/>
      <c r="ZA28" s="458"/>
      <c r="ZB28" s="458"/>
      <c r="ZC28" s="458"/>
      <c r="ZD28" s="458"/>
      <c r="ZE28" s="458"/>
      <c r="ZF28" s="458"/>
      <c r="ZG28" s="458"/>
      <c r="ZH28" s="458"/>
      <c r="ZI28" s="458"/>
      <c r="ZJ28" s="458"/>
      <c r="ZK28" s="458"/>
      <c r="ZL28" s="458"/>
      <c r="ZM28" s="458"/>
      <c r="ZN28" s="458"/>
      <c r="ZO28" s="458"/>
      <c r="ZP28" s="458"/>
      <c r="ZQ28" s="458"/>
      <c r="ZR28" s="458"/>
      <c r="ZS28" s="458"/>
      <c r="ZT28" s="458"/>
      <c r="ZU28" s="458"/>
      <c r="ZV28" s="458"/>
      <c r="ZW28" s="458"/>
      <c r="ZX28" s="458"/>
      <c r="ZY28" s="458"/>
      <c r="ZZ28" s="458"/>
      <c r="AAA28" s="458"/>
      <c r="AAB28" s="458"/>
      <c r="AAC28" s="458"/>
      <c r="AAD28" s="458"/>
      <c r="AAE28" s="458"/>
      <c r="AAF28" s="458"/>
      <c r="AAG28" s="458"/>
      <c r="AAH28" s="458"/>
      <c r="AAI28" s="458"/>
      <c r="AAJ28" s="458"/>
      <c r="AAK28" s="458"/>
      <c r="AAL28" s="458"/>
      <c r="AAM28" s="458"/>
      <c r="AAN28" s="458"/>
      <c r="AAO28" s="458"/>
      <c r="AAP28" s="458"/>
      <c r="AAQ28" s="458"/>
      <c r="AAR28" s="458"/>
      <c r="AAS28" s="458"/>
      <c r="AAT28" s="458"/>
      <c r="AAU28" s="458"/>
      <c r="AAV28" s="458"/>
      <c r="AAW28" s="458"/>
      <c r="AAX28" s="458"/>
      <c r="AAY28" s="458"/>
      <c r="AAZ28" s="458"/>
      <c r="ABA28" s="458"/>
      <c r="ABB28" s="458"/>
      <c r="ABC28" s="458"/>
      <c r="ABD28" s="458"/>
      <c r="ABE28" s="458"/>
      <c r="ABF28" s="458"/>
      <c r="ABG28" s="458"/>
      <c r="ABH28" s="458"/>
      <c r="ABI28" s="458"/>
      <c r="ABJ28" s="458"/>
      <c r="ABK28" s="458"/>
      <c r="ABL28" s="458"/>
      <c r="ABM28" s="458"/>
      <c r="ABN28" s="458"/>
      <c r="ABO28" s="458"/>
      <c r="ABP28" s="458"/>
      <c r="ABQ28" s="458"/>
      <c r="ABR28" s="458"/>
      <c r="ABS28" s="458"/>
      <c r="ABT28" s="458"/>
      <c r="ABU28" s="458"/>
      <c r="ABV28" s="458"/>
      <c r="ABW28" s="458"/>
      <c r="ABX28" s="458"/>
      <c r="ABY28" s="458"/>
      <c r="ABZ28" s="458"/>
      <c r="ACA28" s="458"/>
      <c r="ACB28" s="458"/>
      <c r="ACC28" s="458"/>
      <c r="ACD28" s="458"/>
      <c r="ACE28" s="458"/>
      <c r="ACF28" s="458"/>
      <c r="ACG28" s="458"/>
      <c r="ACH28" s="458"/>
      <c r="ACI28" s="458"/>
      <c r="ACJ28" s="458"/>
      <c r="ACK28" s="458"/>
      <c r="ACL28" s="458"/>
      <c r="ACM28" s="458"/>
      <c r="ACN28" s="458"/>
      <c r="ACO28" s="458"/>
      <c r="ACP28" s="458"/>
      <c r="ACQ28" s="458"/>
      <c r="ACR28" s="458"/>
      <c r="ACS28" s="458"/>
      <c r="ACT28" s="458"/>
      <c r="ACU28" s="458"/>
      <c r="ACV28" s="458"/>
      <c r="ACW28" s="458"/>
      <c r="ACX28" s="458"/>
      <c r="ACY28" s="458"/>
      <c r="ACZ28" s="458"/>
      <c r="ADA28" s="458"/>
      <c r="ADB28" s="458"/>
      <c r="ADC28" s="458"/>
      <c r="ADD28" s="458"/>
      <c r="ADE28" s="458"/>
      <c r="ADF28" s="458"/>
      <c r="ADG28" s="458"/>
      <c r="ADH28" s="458"/>
      <c r="ADI28" s="458"/>
      <c r="ADJ28" s="458"/>
      <c r="ADK28" s="458"/>
      <c r="ADL28" s="458"/>
      <c r="ADM28" s="458"/>
      <c r="ADN28" s="458"/>
      <c r="ADO28" s="458"/>
      <c r="ADP28" s="458"/>
      <c r="ADQ28" s="458"/>
      <c r="ADR28" s="458"/>
      <c r="ADS28" s="458"/>
      <c r="ADT28" s="458"/>
      <c r="ADU28" s="458"/>
      <c r="ADV28" s="458"/>
      <c r="ADW28" s="458"/>
      <c r="ADX28" s="458"/>
      <c r="ADY28" s="458"/>
      <c r="ADZ28" s="458"/>
      <c r="AEA28" s="458"/>
      <c r="AEB28" s="458"/>
      <c r="AEC28" s="458"/>
      <c r="AED28" s="458"/>
      <c r="AEE28" s="458"/>
      <c r="AEF28" s="458"/>
      <c r="AEG28" s="458"/>
      <c r="AEH28" s="458"/>
      <c r="AEI28" s="458"/>
      <c r="AEJ28" s="458"/>
      <c r="AEK28" s="458"/>
      <c r="AEL28" s="458"/>
      <c r="AEM28" s="458"/>
      <c r="AEN28" s="458"/>
      <c r="AEO28" s="458"/>
      <c r="AEP28" s="458"/>
      <c r="AEQ28" s="458"/>
      <c r="AER28" s="458"/>
      <c r="AES28" s="458"/>
      <c r="AET28" s="458"/>
      <c r="AEU28" s="458"/>
      <c r="AEV28" s="458"/>
      <c r="AEW28" s="458"/>
      <c r="AEX28" s="458"/>
      <c r="AEY28" s="458"/>
      <c r="AEZ28" s="458"/>
      <c r="AFA28" s="458"/>
      <c r="AFB28" s="458"/>
      <c r="AFC28" s="458"/>
      <c r="AFD28" s="458"/>
      <c r="AFE28" s="458"/>
      <c r="AFF28" s="458"/>
      <c r="AFG28" s="458"/>
      <c r="AFH28" s="458"/>
      <c r="AFI28" s="458"/>
      <c r="AFJ28" s="458"/>
      <c r="AFK28" s="458"/>
      <c r="AFL28" s="458"/>
      <c r="AFM28" s="458"/>
      <c r="AFN28" s="458"/>
      <c r="AFO28" s="458"/>
      <c r="AFP28" s="458"/>
      <c r="AFQ28" s="458"/>
      <c r="AFR28" s="458"/>
      <c r="AFS28" s="458"/>
      <c r="AFT28" s="458"/>
      <c r="AFU28" s="458"/>
      <c r="AFV28" s="458"/>
      <c r="AFW28" s="458"/>
      <c r="AFX28" s="458"/>
      <c r="AFY28" s="458"/>
      <c r="AFZ28" s="458"/>
      <c r="AGA28" s="458"/>
      <c r="AGB28" s="458"/>
      <c r="AGC28" s="458"/>
      <c r="AGD28" s="458"/>
      <c r="AGE28" s="458"/>
      <c r="AGF28" s="458"/>
      <c r="AGG28" s="458"/>
      <c r="AGH28" s="458"/>
      <c r="AGI28" s="458"/>
      <c r="AGJ28" s="458"/>
      <c r="AGK28" s="458"/>
      <c r="AGL28" s="458"/>
      <c r="AGM28" s="458"/>
      <c r="AGN28" s="458"/>
      <c r="AGO28" s="458"/>
      <c r="AGP28" s="458"/>
      <c r="AGQ28" s="458"/>
      <c r="AGR28" s="458"/>
      <c r="AGS28" s="458"/>
      <c r="AGT28" s="458"/>
      <c r="AGU28" s="458"/>
      <c r="AGV28" s="458"/>
      <c r="AGW28" s="458"/>
      <c r="AGX28" s="458"/>
      <c r="AGY28" s="458"/>
      <c r="AGZ28" s="458"/>
      <c r="AHA28" s="458"/>
      <c r="AHB28" s="458"/>
      <c r="AHC28" s="458"/>
      <c r="AHD28" s="458"/>
      <c r="AHE28" s="458"/>
      <c r="AHF28" s="458"/>
      <c r="AHG28" s="458"/>
      <c r="AHH28" s="458"/>
      <c r="AHI28" s="458"/>
      <c r="AHJ28" s="458"/>
      <c r="AHK28" s="458"/>
      <c r="AHL28" s="458"/>
      <c r="AHM28" s="458"/>
      <c r="AHN28" s="458"/>
      <c r="AHO28" s="458"/>
      <c r="AHP28" s="458"/>
      <c r="AHQ28" s="458"/>
      <c r="AHR28" s="458"/>
      <c r="AHS28" s="458"/>
      <c r="AHT28" s="458"/>
      <c r="AHU28" s="458"/>
      <c r="AHV28" s="458"/>
      <c r="AHW28" s="458"/>
      <c r="AHX28" s="458"/>
      <c r="AHY28" s="458"/>
      <c r="AHZ28" s="458"/>
      <c r="AIA28" s="458"/>
      <c r="AIB28" s="458"/>
      <c r="AIC28" s="458"/>
      <c r="AID28" s="458"/>
      <c r="AIE28" s="458"/>
      <c r="AIF28" s="458"/>
      <c r="AIG28" s="458"/>
      <c r="AIH28" s="458"/>
      <c r="AII28" s="458"/>
      <c r="AIJ28" s="458"/>
      <c r="AIK28" s="458"/>
      <c r="AIL28" s="458"/>
      <c r="AIM28" s="458"/>
      <c r="AIN28" s="458"/>
      <c r="AIO28" s="458"/>
      <c r="AIP28" s="458"/>
      <c r="AIQ28" s="458"/>
      <c r="AIR28" s="458"/>
      <c r="AIS28" s="458"/>
      <c r="AIT28" s="458"/>
      <c r="AIU28" s="458"/>
      <c r="AIV28" s="458"/>
      <c r="AIW28" s="458"/>
      <c r="AIX28" s="458"/>
      <c r="AIY28" s="458"/>
      <c r="AIZ28" s="458"/>
      <c r="AJA28" s="458"/>
      <c r="AJB28" s="458"/>
      <c r="AJC28" s="458"/>
      <c r="AJD28" s="458"/>
      <c r="AJE28" s="458"/>
      <c r="AJF28" s="458"/>
      <c r="AJG28" s="458"/>
      <c r="AJH28" s="458"/>
      <c r="AJI28" s="458"/>
      <c r="AJJ28" s="458"/>
      <c r="AJK28" s="458"/>
      <c r="AJL28" s="458"/>
      <c r="AJM28" s="458"/>
      <c r="AJN28" s="458"/>
      <c r="AJO28" s="458"/>
      <c r="AJP28" s="458"/>
      <c r="AJQ28" s="458"/>
      <c r="AJR28" s="458"/>
      <c r="AJS28" s="458"/>
      <c r="AJT28" s="458"/>
      <c r="AJU28" s="458"/>
      <c r="AJV28" s="458"/>
      <c r="AJW28" s="458"/>
      <c r="AJX28" s="458"/>
      <c r="AJY28" s="458"/>
      <c r="AJZ28" s="458"/>
      <c r="AKA28" s="458"/>
      <c r="AKB28" s="458"/>
      <c r="AKC28" s="458"/>
      <c r="AKD28" s="458"/>
      <c r="AKE28" s="458"/>
      <c r="AKF28" s="458"/>
      <c r="AKG28" s="458"/>
      <c r="AKH28" s="458"/>
      <c r="AKI28" s="458"/>
      <c r="AKJ28" s="458"/>
      <c r="AKK28" s="458"/>
      <c r="AKL28" s="458"/>
      <c r="AKM28" s="458"/>
      <c r="AKN28" s="458"/>
      <c r="AKO28" s="458"/>
      <c r="AKP28" s="458"/>
      <c r="AKQ28" s="458"/>
      <c r="AKR28" s="458"/>
      <c r="AKS28" s="458"/>
      <c r="AKT28" s="458"/>
      <c r="AKU28" s="458"/>
      <c r="AKV28" s="458"/>
      <c r="AKW28" s="458"/>
      <c r="AKX28" s="458"/>
      <c r="AKY28" s="458"/>
      <c r="AKZ28" s="458"/>
      <c r="ALA28" s="458"/>
      <c r="ALB28" s="458"/>
      <c r="ALC28" s="458"/>
      <c r="ALD28" s="458"/>
      <c r="ALE28" s="458"/>
      <c r="ALF28" s="458"/>
      <c r="ALG28" s="458"/>
      <c r="ALH28" s="458"/>
      <c r="ALI28" s="458"/>
      <c r="ALJ28" s="458"/>
      <c r="ALK28" s="458"/>
      <c r="ALL28" s="458"/>
      <c r="ALM28" s="458"/>
      <c r="ALN28" s="458"/>
      <c r="ALO28" s="458"/>
      <c r="ALP28" s="458"/>
      <c r="ALQ28" s="458"/>
      <c r="ALR28" s="458"/>
      <c r="ALS28" s="458"/>
      <c r="ALT28" s="458"/>
      <c r="ALU28" s="458"/>
      <c r="ALV28" s="458"/>
      <c r="ALW28" s="458"/>
      <c r="ALX28" s="458"/>
      <c r="ALY28" s="458"/>
      <c r="ALZ28" s="458"/>
      <c r="AMA28" s="458"/>
      <c r="AMB28" s="458"/>
      <c r="AMC28" s="458"/>
      <c r="AMD28" s="458"/>
      <c r="AME28" s="458"/>
      <c r="AMF28" s="458"/>
      <c r="AMG28" s="458"/>
      <c r="AMH28" s="458"/>
      <c r="AMI28" s="458"/>
      <c r="AMJ28" s="458"/>
      <c r="AMK28" s="458"/>
      <c r="AML28" s="458"/>
      <c r="AMM28" s="458"/>
      <c r="AMN28" s="458"/>
      <c r="AMO28" s="458"/>
      <c r="AMP28" s="458"/>
      <c r="AMQ28" s="458"/>
      <c r="AMR28" s="458"/>
      <c r="AMS28" s="458"/>
      <c r="AMT28" s="458"/>
      <c r="AMU28" s="458"/>
      <c r="AMV28" s="458"/>
      <c r="AMW28" s="458"/>
      <c r="AMX28" s="458"/>
      <c r="AMY28" s="458"/>
      <c r="AMZ28" s="458"/>
      <c r="ANA28" s="458"/>
      <c r="ANB28" s="458"/>
      <c r="ANC28" s="458"/>
      <c r="AND28" s="458"/>
      <c r="ANE28" s="458"/>
      <c r="ANF28" s="458"/>
      <c r="ANG28" s="458"/>
      <c r="ANH28" s="458"/>
      <c r="ANI28" s="458"/>
      <c r="ANJ28" s="458"/>
      <c r="ANK28" s="458"/>
      <c r="ANL28" s="458"/>
      <c r="ANM28" s="458"/>
      <c r="ANN28" s="458"/>
      <c r="ANO28" s="458"/>
      <c r="ANP28" s="458"/>
      <c r="ANQ28" s="458"/>
      <c r="ANR28" s="458"/>
      <c r="ANS28" s="458"/>
      <c r="ANT28" s="458"/>
      <c r="ANU28" s="458"/>
      <c r="ANV28" s="458"/>
      <c r="ANW28" s="458"/>
      <c r="ANX28" s="458"/>
      <c r="ANY28" s="458"/>
      <c r="ANZ28" s="458"/>
      <c r="AOA28" s="458"/>
      <c r="AOB28" s="458"/>
      <c r="AOC28" s="458"/>
      <c r="AOD28" s="458"/>
      <c r="AOE28" s="458"/>
      <c r="AOF28" s="458"/>
      <c r="AOG28" s="458"/>
      <c r="AOH28" s="458"/>
      <c r="AOI28" s="458"/>
      <c r="AOJ28" s="458"/>
      <c r="AOK28" s="458"/>
      <c r="AOL28" s="458"/>
      <c r="AOM28" s="458"/>
      <c r="AON28" s="458"/>
      <c r="AOO28" s="458"/>
      <c r="AOP28" s="458"/>
      <c r="AOQ28" s="458"/>
      <c r="AOR28" s="458"/>
      <c r="AOS28" s="458"/>
      <c r="AOT28" s="458"/>
      <c r="AOU28" s="458"/>
      <c r="AOV28" s="458"/>
      <c r="AOW28" s="458"/>
      <c r="AOX28" s="458"/>
      <c r="AOY28" s="458"/>
      <c r="AOZ28" s="458"/>
      <c r="APA28" s="458"/>
      <c r="APB28" s="458"/>
      <c r="APC28" s="458"/>
      <c r="APD28" s="458"/>
      <c r="APE28" s="458"/>
      <c r="APF28" s="458"/>
      <c r="APG28" s="458"/>
      <c r="APH28" s="458"/>
      <c r="API28" s="458"/>
      <c r="APJ28" s="458"/>
      <c r="APK28" s="458"/>
      <c r="APL28" s="458"/>
      <c r="APM28" s="458"/>
      <c r="APN28" s="458"/>
      <c r="APO28" s="458"/>
      <c r="APP28" s="458"/>
      <c r="APQ28" s="458"/>
      <c r="APR28" s="458"/>
      <c r="APS28" s="458"/>
      <c r="APT28" s="458"/>
      <c r="APU28" s="458"/>
      <c r="APV28" s="458"/>
      <c r="APW28" s="458"/>
      <c r="APX28" s="458"/>
      <c r="APY28" s="458"/>
      <c r="APZ28" s="458"/>
      <c r="AQA28" s="458"/>
      <c r="AQB28" s="458"/>
      <c r="AQC28" s="458"/>
      <c r="AQD28" s="458"/>
      <c r="AQE28" s="458"/>
      <c r="AQF28" s="458"/>
      <c r="AQG28" s="458"/>
      <c r="AQH28" s="458"/>
      <c r="AQI28" s="458"/>
      <c r="AQJ28" s="458"/>
      <c r="AQK28" s="458"/>
      <c r="AQL28" s="458"/>
      <c r="AQM28" s="458"/>
      <c r="AQN28" s="458"/>
      <c r="AQO28" s="458"/>
      <c r="AQP28" s="458"/>
      <c r="AQQ28" s="458"/>
      <c r="AQR28" s="458"/>
      <c r="AQS28" s="458"/>
      <c r="AQT28" s="458"/>
      <c r="AQU28" s="458"/>
      <c r="AQV28" s="458"/>
      <c r="AQW28" s="458"/>
      <c r="AQX28" s="458"/>
      <c r="AQY28" s="458"/>
      <c r="AQZ28" s="458"/>
      <c r="ARA28" s="458"/>
      <c r="ARB28" s="458"/>
      <c r="ARC28" s="458"/>
      <c r="ARD28" s="458"/>
      <c r="ARE28" s="458"/>
      <c r="ARF28" s="458"/>
      <c r="ARG28" s="458"/>
      <c r="ARH28" s="458"/>
      <c r="ARI28" s="458"/>
      <c r="ARJ28" s="458"/>
      <c r="ARK28" s="458"/>
      <c r="ARL28" s="458"/>
      <c r="ARM28" s="458"/>
      <c r="ARN28" s="458"/>
      <c r="ARO28" s="458"/>
      <c r="ARP28" s="458"/>
      <c r="ARQ28" s="458"/>
      <c r="ARR28" s="458"/>
      <c r="ARS28" s="458"/>
      <c r="ART28" s="458"/>
      <c r="ARU28" s="458"/>
      <c r="ARV28" s="458"/>
      <c r="ARW28" s="458"/>
      <c r="ARX28" s="458"/>
      <c r="ARY28" s="458"/>
      <c r="ARZ28" s="458"/>
      <c r="ASA28" s="458"/>
      <c r="ASB28" s="458"/>
      <c r="ASC28" s="458"/>
      <c r="ASD28" s="458"/>
      <c r="ASE28" s="458"/>
      <c r="ASF28" s="458"/>
      <c r="ASG28" s="458"/>
      <c r="ASH28" s="458"/>
      <c r="ASI28" s="458"/>
      <c r="ASJ28" s="458"/>
      <c r="ASK28" s="458"/>
      <c r="ASL28" s="458"/>
      <c r="ASM28" s="458"/>
      <c r="ASN28" s="458"/>
      <c r="ASO28" s="458"/>
      <c r="ASP28" s="458"/>
      <c r="ASQ28" s="458"/>
      <c r="ASR28" s="458"/>
      <c r="ASS28" s="458"/>
      <c r="AST28" s="458"/>
      <c r="ASU28" s="458"/>
      <c r="ASV28" s="458"/>
      <c r="ASW28" s="458"/>
      <c r="ASX28" s="458"/>
      <c r="ASY28" s="458"/>
      <c r="ASZ28" s="458"/>
      <c r="ATA28" s="458"/>
      <c r="ATB28" s="458"/>
      <c r="ATC28" s="458"/>
      <c r="ATD28" s="458"/>
      <c r="ATE28" s="458"/>
      <c r="ATF28" s="458"/>
      <c r="ATG28" s="458"/>
      <c r="ATH28" s="458"/>
      <c r="ATI28" s="458"/>
      <c r="ATJ28" s="458"/>
      <c r="ATK28" s="458"/>
      <c r="ATL28" s="458"/>
      <c r="ATM28" s="458"/>
      <c r="ATN28" s="458"/>
      <c r="ATO28" s="458"/>
      <c r="ATP28" s="458"/>
      <c r="ATQ28" s="458"/>
      <c r="ATR28" s="458"/>
      <c r="ATS28" s="458"/>
      <c r="ATT28" s="458"/>
      <c r="ATU28" s="458"/>
      <c r="ATV28" s="458"/>
      <c r="ATW28" s="458"/>
      <c r="ATX28" s="458"/>
      <c r="ATY28" s="458"/>
      <c r="ATZ28" s="458"/>
      <c r="AUA28" s="458"/>
      <c r="AUB28" s="458"/>
      <c r="AUC28" s="458"/>
      <c r="AUD28" s="458"/>
      <c r="AUE28" s="458"/>
      <c r="AUF28" s="458"/>
      <c r="AUG28" s="458"/>
      <c r="AUH28" s="458"/>
      <c r="AUI28" s="458"/>
      <c r="AUJ28" s="458"/>
      <c r="AUK28" s="458"/>
      <c r="AUL28" s="458"/>
      <c r="AUM28" s="458"/>
      <c r="AUN28" s="458"/>
      <c r="AUO28" s="458"/>
      <c r="AUP28" s="458"/>
      <c r="AUQ28" s="458"/>
      <c r="AUR28" s="458"/>
      <c r="AUS28" s="458"/>
      <c r="AUT28" s="458"/>
      <c r="AUU28" s="458"/>
      <c r="AUV28" s="458"/>
      <c r="AUW28" s="458"/>
      <c r="AUX28" s="458"/>
      <c r="AUY28" s="458"/>
      <c r="AUZ28" s="458"/>
      <c r="AVA28" s="458"/>
      <c r="AVB28" s="458"/>
      <c r="AVC28" s="458"/>
      <c r="AVD28" s="458"/>
      <c r="AVE28" s="458"/>
      <c r="AVF28" s="458"/>
      <c r="AVG28" s="458"/>
      <c r="AVH28" s="458"/>
      <c r="AVI28" s="458"/>
      <c r="AVJ28" s="458"/>
      <c r="AVK28" s="458"/>
      <c r="AVL28" s="458"/>
      <c r="AVM28" s="458"/>
      <c r="AVN28" s="458"/>
      <c r="AVO28" s="458"/>
      <c r="AVP28" s="458"/>
      <c r="AVQ28" s="458"/>
      <c r="AVR28" s="458"/>
      <c r="AVS28" s="458"/>
      <c r="AVT28" s="458"/>
      <c r="AVU28" s="458"/>
      <c r="AVV28" s="458"/>
      <c r="AVW28" s="458"/>
      <c r="AVX28" s="458"/>
      <c r="AVY28" s="458"/>
      <c r="AVZ28" s="458"/>
      <c r="AWA28" s="458"/>
      <c r="AWB28" s="458"/>
      <c r="AWC28" s="458"/>
      <c r="AWD28" s="458"/>
      <c r="AWE28" s="458"/>
      <c r="AWF28" s="458"/>
      <c r="AWG28" s="458"/>
      <c r="AWH28" s="458"/>
      <c r="AWI28" s="458"/>
      <c r="AWJ28" s="458"/>
      <c r="AWK28" s="458"/>
      <c r="AWL28" s="458"/>
      <c r="AWM28" s="458"/>
      <c r="AWN28" s="458"/>
      <c r="AWO28" s="458"/>
      <c r="AWP28" s="458"/>
      <c r="AWQ28" s="458"/>
      <c r="AWR28" s="458"/>
      <c r="AWS28" s="458"/>
      <c r="AWT28" s="458"/>
      <c r="AWU28" s="458"/>
      <c r="AWV28" s="458"/>
      <c r="AWW28" s="458"/>
      <c r="AWX28" s="458"/>
      <c r="AWY28" s="458"/>
      <c r="AWZ28" s="458"/>
      <c r="AXA28" s="458"/>
      <c r="AXB28" s="458"/>
      <c r="AXC28" s="458"/>
      <c r="AXD28" s="458"/>
      <c r="AXE28" s="458"/>
      <c r="AXF28" s="458"/>
      <c r="AXG28" s="458"/>
      <c r="AXH28" s="458"/>
      <c r="AXI28" s="458"/>
      <c r="AXJ28" s="458"/>
      <c r="AXK28" s="458"/>
      <c r="AXL28" s="458"/>
      <c r="AXM28" s="458"/>
      <c r="AXN28" s="458"/>
      <c r="AXO28" s="458"/>
      <c r="AXP28" s="458"/>
      <c r="AXQ28" s="458"/>
      <c r="AXR28" s="458"/>
      <c r="AXS28" s="458"/>
      <c r="AXT28" s="458"/>
      <c r="AXU28" s="458"/>
      <c r="AXV28" s="458"/>
      <c r="AXW28" s="458"/>
      <c r="AXX28" s="458"/>
      <c r="AXY28" s="458"/>
      <c r="AXZ28" s="458"/>
      <c r="AYA28" s="458"/>
      <c r="AYB28" s="458"/>
      <c r="AYC28" s="458"/>
      <c r="AYD28" s="458"/>
      <c r="AYE28" s="458"/>
      <c r="AYF28" s="458"/>
      <c r="AYG28" s="458"/>
      <c r="AYH28" s="458"/>
      <c r="AYI28" s="458"/>
      <c r="AYJ28" s="458"/>
      <c r="AYK28" s="458"/>
      <c r="AYL28" s="458"/>
      <c r="AYM28" s="458"/>
      <c r="AYN28" s="458"/>
      <c r="AYO28" s="458"/>
      <c r="AYP28" s="458"/>
      <c r="AYQ28" s="458"/>
      <c r="AYR28" s="458"/>
      <c r="AYS28" s="458"/>
      <c r="AYT28" s="458"/>
      <c r="AYU28" s="458"/>
      <c r="AYV28" s="458"/>
      <c r="AYW28" s="458"/>
      <c r="AYX28" s="458"/>
      <c r="AYY28" s="458"/>
      <c r="AYZ28" s="458"/>
      <c r="AZA28" s="458"/>
      <c r="AZB28" s="458"/>
      <c r="AZC28" s="458"/>
      <c r="AZD28" s="458"/>
      <c r="AZE28" s="458"/>
      <c r="AZF28" s="458"/>
      <c r="AZG28" s="458"/>
      <c r="AZH28" s="458"/>
      <c r="AZI28" s="458"/>
      <c r="AZJ28" s="458"/>
      <c r="AZK28" s="458"/>
      <c r="AZL28" s="458"/>
      <c r="AZM28" s="458"/>
      <c r="AZN28" s="458"/>
      <c r="AZO28" s="458"/>
      <c r="AZP28" s="458"/>
      <c r="AZQ28" s="458"/>
      <c r="AZR28" s="458"/>
      <c r="AZS28" s="458"/>
      <c r="AZT28" s="458"/>
      <c r="AZU28" s="458"/>
      <c r="AZV28" s="458"/>
      <c r="AZW28" s="458"/>
      <c r="AZX28" s="458"/>
      <c r="AZY28" s="458"/>
      <c r="AZZ28" s="458"/>
      <c r="BAA28" s="458"/>
      <c r="BAB28" s="458"/>
      <c r="BAC28" s="458"/>
      <c r="BAD28" s="458"/>
      <c r="BAE28" s="458"/>
      <c r="BAF28" s="458"/>
      <c r="BAG28" s="458"/>
      <c r="BAH28" s="458"/>
      <c r="BAI28" s="458"/>
      <c r="BAJ28" s="458"/>
      <c r="BAK28" s="458"/>
      <c r="BAL28" s="458"/>
      <c r="BAM28" s="458"/>
      <c r="BAN28" s="458"/>
      <c r="BAO28" s="458"/>
      <c r="BAP28" s="458"/>
      <c r="BAQ28" s="458"/>
      <c r="BAR28" s="458"/>
      <c r="BAS28" s="458"/>
      <c r="BAT28" s="458"/>
      <c r="BAU28" s="458"/>
      <c r="BAV28" s="458"/>
      <c r="BAW28" s="458"/>
      <c r="BAX28" s="458"/>
      <c r="BAY28" s="458"/>
      <c r="BAZ28" s="458"/>
      <c r="BBA28" s="458"/>
      <c r="BBB28" s="458"/>
      <c r="BBC28" s="458"/>
      <c r="BBD28" s="458"/>
      <c r="BBE28" s="458"/>
      <c r="BBF28" s="458"/>
      <c r="BBG28" s="458"/>
      <c r="BBH28" s="458"/>
      <c r="BBI28" s="458"/>
      <c r="BBJ28" s="458"/>
      <c r="BBK28" s="458"/>
      <c r="BBL28" s="458"/>
      <c r="BBM28" s="458"/>
      <c r="BBN28" s="458"/>
      <c r="BBO28" s="458"/>
      <c r="BBP28" s="458"/>
      <c r="BBQ28" s="458"/>
      <c r="BBR28" s="458"/>
      <c r="BBS28" s="458"/>
      <c r="BBT28" s="458"/>
      <c r="BBU28" s="458"/>
      <c r="BBV28" s="458"/>
      <c r="BBW28" s="458"/>
      <c r="BBX28" s="458"/>
      <c r="BBY28" s="458"/>
      <c r="BBZ28" s="458"/>
      <c r="BCA28" s="458"/>
      <c r="BCB28" s="458"/>
      <c r="BCC28" s="458"/>
      <c r="BCD28" s="458"/>
      <c r="BCE28" s="458"/>
      <c r="BCF28" s="458"/>
      <c r="BCG28" s="458"/>
      <c r="BCH28" s="458"/>
      <c r="BCI28" s="458"/>
      <c r="BCJ28" s="458"/>
      <c r="BCK28" s="458"/>
      <c r="BCL28" s="458"/>
      <c r="BCM28" s="458"/>
      <c r="BCN28" s="458"/>
      <c r="BCO28" s="458"/>
      <c r="BCP28" s="458"/>
      <c r="BCQ28" s="458"/>
      <c r="BCR28" s="458"/>
      <c r="BCS28" s="458"/>
      <c r="BCT28" s="458"/>
      <c r="BCU28" s="458"/>
      <c r="BCV28" s="458"/>
      <c r="BCW28" s="458"/>
      <c r="BCX28" s="458"/>
      <c r="BCY28" s="458"/>
      <c r="BCZ28" s="458"/>
      <c r="BDA28" s="458"/>
      <c r="BDB28" s="458"/>
      <c r="BDC28" s="458"/>
      <c r="BDD28" s="458"/>
      <c r="BDE28" s="458"/>
      <c r="BDF28" s="458"/>
      <c r="BDG28" s="458"/>
      <c r="BDH28" s="458"/>
      <c r="BDI28" s="458"/>
      <c r="BDJ28" s="458"/>
      <c r="BDK28" s="458"/>
      <c r="BDL28" s="458"/>
      <c r="BDM28" s="458"/>
      <c r="BDN28" s="458"/>
      <c r="BDO28" s="458"/>
      <c r="BDP28" s="458"/>
      <c r="BDQ28" s="458"/>
      <c r="BDR28" s="458"/>
      <c r="BDS28" s="458"/>
      <c r="BDT28" s="458"/>
      <c r="BDU28" s="458"/>
      <c r="BDV28" s="458"/>
      <c r="BDW28" s="458"/>
      <c r="BDX28" s="458"/>
      <c r="BDY28" s="458"/>
      <c r="BDZ28" s="458"/>
      <c r="BEA28" s="458"/>
      <c r="BEB28" s="458"/>
      <c r="BEC28" s="458"/>
      <c r="BED28" s="458"/>
      <c r="BEE28" s="458"/>
      <c r="BEF28" s="458"/>
      <c r="BEG28" s="458"/>
      <c r="BEH28" s="458"/>
      <c r="BEI28" s="458"/>
      <c r="BEJ28" s="458"/>
      <c r="BEK28" s="458"/>
      <c r="BEL28" s="458"/>
      <c r="BEM28" s="458"/>
      <c r="BEN28" s="458"/>
      <c r="BEO28" s="458"/>
      <c r="BEP28" s="458"/>
      <c r="BEQ28" s="458"/>
      <c r="BER28" s="458"/>
      <c r="BES28" s="458"/>
      <c r="BET28" s="458"/>
      <c r="BEU28" s="458"/>
      <c r="BEV28" s="458"/>
      <c r="BEW28" s="458"/>
      <c r="BEX28" s="458"/>
      <c r="BEY28" s="458"/>
      <c r="BEZ28" s="458"/>
      <c r="BFA28" s="458"/>
      <c r="BFB28" s="458"/>
      <c r="BFC28" s="458"/>
      <c r="BFD28" s="458"/>
      <c r="BFE28" s="458"/>
      <c r="BFF28" s="458"/>
      <c r="BFG28" s="458"/>
      <c r="BFH28" s="458"/>
      <c r="BFI28" s="458"/>
      <c r="BFJ28" s="458"/>
      <c r="BFK28" s="458"/>
      <c r="BFL28" s="458"/>
      <c r="BFM28" s="458"/>
      <c r="BFN28" s="458"/>
      <c r="BFO28" s="458"/>
      <c r="BFP28" s="458"/>
      <c r="BFQ28" s="458"/>
      <c r="BFR28" s="458"/>
      <c r="BFS28" s="458"/>
      <c r="BFT28" s="458"/>
      <c r="BFU28" s="458"/>
      <c r="BFV28" s="458"/>
      <c r="BFW28" s="458"/>
      <c r="BFX28" s="458"/>
      <c r="BFY28" s="458"/>
      <c r="BFZ28" s="458"/>
      <c r="BGA28" s="458"/>
      <c r="BGB28" s="458"/>
      <c r="BGC28" s="458"/>
      <c r="BGD28" s="458"/>
      <c r="BGE28" s="458"/>
      <c r="BGF28" s="458"/>
      <c r="BGG28" s="458"/>
      <c r="BGH28" s="458"/>
      <c r="BGI28" s="458"/>
      <c r="BGJ28" s="458"/>
      <c r="BGK28" s="458"/>
      <c r="BGL28" s="458"/>
      <c r="BGM28" s="458"/>
      <c r="BGN28" s="458"/>
      <c r="BGO28" s="458"/>
      <c r="BGP28" s="458"/>
      <c r="BGQ28" s="458"/>
      <c r="BGR28" s="458"/>
      <c r="BGS28" s="458"/>
      <c r="BGT28" s="458"/>
      <c r="BGU28" s="458"/>
      <c r="BGV28" s="458"/>
      <c r="BGW28" s="458"/>
      <c r="BGX28" s="458"/>
      <c r="BGY28" s="458"/>
      <c r="BGZ28" s="458"/>
      <c r="BHA28" s="458"/>
      <c r="BHB28" s="458"/>
      <c r="BHC28" s="458"/>
      <c r="BHD28" s="458"/>
      <c r="BHE28" s="458"/>
      <c r="BHF28" s="458"/>
      <c r="BHG28" s="458"/>
      <c r="BHH28" s="458"/>
      <c r="BHI28" s="458"/>
      <c r="BHJ28" s="458"/>
      <c r="BHK28" s="458"/>
      <c r="BHL28" s="458"/>
      <c r="BHM28" s="458"/>
      <c r="BHN28" s="458"/>
      <c r="BHO28" s="458"/>
      <c r="BHP28" s="458"/>
      <c r="BHQ28" s="458"/>
      <c r="BHR28" s="458"/>
      <c r="BHS28" s="458"/>
      <c r="BHT28" s="458"/>
      <c r="BHU28" s="458"/>
      <c r="BHV28" s="458"/>
      <c r="BHW28" s="458"/>
      <c r="BHX28" s="458"/>
      <c r="BHY28" s="458"/>
      <c r="BHZ28" s="458"/>
      <c r="BIA28" s="458"/>
      <c r="BIB28" s="458"/>
      <c r="BIC28" s="458"/>
      <c r="BID28" s="458"/>
      <c r="BIE28" s="458"/>
      <c r="BIF28" s="458"/>
      <c r="BIG28" s="458"/>
      <c r="BIH28" s="458"/>
      <c r="BII28" s="458"/>
      <c r="BIJ28" s="458"/>
      <c r="BIK28" s="458"/>
      <c r="BIL28" s="458"/>
      <c r="BIM28" s="458"/>
      <c r="BIN28" s="458"/>
      <c r="BIO28" s="458"/>
      <c r="BIP28" s="458"/>
      <c r="BIQ28" s="458"/>
      <c r="BIR28" s="458"/>
      <c r="BIS28" s="458"/>
      <c r="BIT28" s="458"/>
      <c r="BIU28" s="458"/>
      <c r="BIV28" s="458"/>
      <c r="BIW28" s="458"/>
      <c r="BIX28" s="458"/>
      <c r="BIY28" s="458"/>
      <c r="BIZ28" s="458"/>
      <c r="BJA28" s="458"/>
      <c r="BJB28" s="458"/>
      <c r="BJC28" s="458"/>
      <c r="BJD28" s="458"/>
      <c r="BJE28" s="458"/>
      <c r="BJF28" s="458"/>
      <c r="BJG28" s="458"/>
      <c r="BJH28" s="458"/>
      <c r="BJI28" s="458"/>
      <c r="BJJ28" s="458"/>
      <c r="BJK28" s="458"/>
      <c r="BJL28" s="458"/>
      <c r="BJM28" s="458"/>
      <c r="BJN28" s="458"/>
      <c r="BJO28" s="458"/>
      <c r="BJP28" s="458"/>
      <c r="BJQ28" s="458"/>
      <c r="BJR28" s="458"/>
      <c r="BJS28" s="458"/>
      <c r="BJT28" s="458"/>
      <c r="BJU28" s="458"/>
      <c r="BJV28" s="458"/>
      <c r="BJW28" s="458"/>
      <c r="BJX28" s="458"/>
      <c r="BJY28" s="458"/>
      <c r="BJZ28" s="458"/>
      <c r="BKA28" s="458"/>
      <c r="BKB28" s="458"/>
      <c r="BKC28" s="458"/>
      <c r="BKD28" s="458"/>
      <c r="BKE28" s="458"/>
      <c r="BKF28" s="458"/>
      <c r="BKG28" s="458"/>
      <c r="BKH28" s="458"/>
      <c r="BKI28" s="458"/>
      <c r="BKJ28" s="458"/>
      <c r="BKK28" s="458"/>
      <c r="BKL28" s="458"/>
      <c r="BKM28" s="458"/>
      <c r="BKN28" s="458"/>
      <c r="BKO28" s="458"/>
      <c r="BKP28" s="458"/>
      <c r="BKQ28" s="458"/>
      <c r="BKR28" s="458"/>
      <c r="BKS28" s="458"/>
      <c r="BKT28" s="458"/>
      <c r="BKU28" s="458"/>
      <c r="BKV28" s="458"/>
      <c r="BKW28" s="458"/>
      <c r="BKX28" s="458"/>
      <c r="BKY28" s="458"/>
      <c r="BKZ28" s="458"/>
      <c r="BLA28" s="458"/>
      <c r="BLB28" s="458"/>
      <c r="BLC28" s="458"/>
      <c r="BLD28" s="458"/>
      <c r="BLE28" s="458"/>
      <c r="BLF28" s="458"/>
      <c r="BLG28" s="458"/>
      <c r="BLH28" s="458"/>
      <c r="BLI28" s="458"/>
      <c r="BLJ28" s="458"/>
      <c r="BLK28" s="458"/>
      <c r="BLL28" s="458"/>
      <c r="BLM28" s="458"/>
      <c r="BLN28" s="458"/>
      <c r="BLO28" s="458"/>
      <c r="BLP28" s="458"/>
      <c r="BLQ28" s="458"/>
      <c r="BLR28" s="458"/>
      <c r="BLS28" s="458"/>
      <c r="BLT28" s="458"/>
      <c r="BLU28" s="458"/>
      <c r="BLV28" s="458"/>
      <c r="BLW28" s="458"/>
      <c r="BLX28" s="458"/>
      <c r="BLY28" s="458"/>
      <c r="BLZ28" s="458"/>
      <c r="BMA28" s="458"/>
      <c r="BMB28" s="458"/>
      <c r="BMC28" s="458"/>
      <c r="BMD28" s="458"/>
      <c r="BME28" s="458"/>
      <c r="BMF28" s="458"/>
      <c r="BMG28" s="458"/>
      <c r="BMH28" s="458"/>
      <c r="BMI28" s="458"/>
      <c r="BMJ28" s="458"/>
      <c r="BMK28" s="458"/>
      <c r="BML28" s="458"/>
      <c r="BMM28" s="458"/>
      <c r="BMN28" s="458"/>
      <c r="BMO28" s="458"/>
      <c r="BMP28" s="458"/>
      <c r="BMQ28" s="458"/>
      <c r="BMR28" s="458"/>
      <c r="BMS28" s="458"/>
      <c r="BMT28" s="458"/>
      <c r="BMU28" s="458"/>
      <c r="BMV28" s="458"/>
      <c r="BMW28" s="458"/>
      <c r="BMX28" s="458"/>
      <c r="BMY28" s="458"/>
      <c r="BMZ28" s="458"/>
      <c r="BNA28" s="458"/>
      <c r="BNB28" s="458"/>
      <c r="BNC28" s="458"/>
      <c r="BND28" s="458"/>
      <c r="BNE28" s="458"/>
      <c r="BNF28" s="458"/>
      <c r="BNG28" s="458"/>
      <c r="BNH28" s="458"/>
      <c r="BNI28" s="458"/>
      <c r="BNJ28" s="458"/>
      <c r="BNK28" s="458"/>
      <c r="BNL28" s="458"/>
      <c r="BNM28" s="458"/>
      <c r="BNN28" s="458"/>
      <c r="BNO28" s="458"/>
      <c r="BNP28" s="458"/>
      <c r="BNQ28" s="458"/>
      <c r="BNR28" s="458"/>
      <c r="BNS28" s="458"/>
      <c r="BNT28" s="458"/>
      <c r="BNU28" s="458"/>
      <c r="BNV28" s="458"/>
      <c r="BNW28" s="458"/>
      <c r="BNX28" s="458"/>
      <c r="BNY28" s="458"/>
      <c r="BNZ28" s="458"/>
      <c r="BOA28" s="458"/>
      <c r="BOB28" s="458"/>
      <c r="BOC28" s="458"/>
      <c r="BOD28" s="458"/>
      <c r="BOE28" s="458"/>
      <c r="BOF28" s="458"/>
      <c r="BOG28" s="458"/>
      <c r="BOH28" s="458"/>
      <c r="BOI28" s="458"/>
      <c r="BOJ28" s="458"/>
      <c r="BOK28" s="458"/>
      <c r="BOL28" s="458"/>
      <c r="BOM28" s="458"/>
      <c r="BON28" s="458"/>
      <c r="BOO28" s="458"/>
      <c r="BOP28" s="458"/>
      <c r="BOQ28" s="458"/>
      <c r="BOR28" s="458"/>
      <c r="BOS28" s="458"/>
      <c r="BOT28" s="458"/>
      <c r="BOU28" s="458"/>
      <c r="BOV28" s="458"/>
      <c r="BOW28" s="458"/>
      <c r="BOX28" s="458"/>
      <c r="BOY28" s="458"/>
      <c r="BOZ28" s="458"/>
      <c r="BPA28" s="458"/>
      <c r="BPB28" s="458"/>
      <c r="BPC28" s="458"/>
      <c r="BPD28" s="458"/>
      <c r="BPE28" s="458"/>
      <c r="BPF28" s="458"/>
      <c r="BPG28" s="458"/>
      <c r="BPH28" s="458"/>
      <c r="BPI28" s="458"/>
      <c r="BPJ28" s="458"/>
      <c r="BPK28" s="458"/>
      <c r="BPL28" s="458"/>
      <c r="BPM28" s="458"/>
      <c r="BPN28" s="458"/>
      <c r="BPO28" s="458"/>
      <c r="BPP28" s="458"/>
      <c r="BPQ28" s="458"/>
      <c r="BPR28" s="458"/>
      <c r="BPS28" s="458"/>
      <c r="BPT28" s="458"/>
      <c r="BPU28" s="458"/>
      <c r="BPV28" s="458"/>
      <c r="BPW28" s="458"/>
      <c r="BPX28" s="458"/>
      <c r="BPY28" s="458"/>
      <c r="BPZ28" s="458"/>
      <c r="BQA28" s="458"/>
      <c r="BQB28" s="458"/>
      <c r="BQC28" s="458"/>
      <c r="BQD28" s="458"/>
      <c r="BQE28" s="458"/>
      <c r="BQF28" s="458"/>
      <c r="BQG28" s="458"/>
      <c r="BQH28" s="458"/>
      <c r="BQI28" s="458"/>
      <c r="BQJ28" s="458"/>
      <c r="BQK28" s="458"/>
      <c r="BQL28" s="458"/>
      <c r="BQM28" s="458"/>
      <c r="BQN28" s="458"/>
      <c r="BQO28" s="458"/>
      <c r="BQP28" s="458"/>
      <c r="BQQ28" s="458"/>
      <c r="BQR28" s="458"/>
      <c r="BQS28" s="458"/>
      <c r="BQT28" s="458"/>
      <c r="BQU28" s="458"/>
      <c r="BQV28" s="458"/>
      <c r="BQW28" s="458"/>
      <c r="BQX28" s="458"/>
      <c r="BQY28" s="458"/>
      <c r="BQZ28" s="458"/>
      <c r="BRA28" s="458"/>
      <c r="BRB28" s="458"/>
      <c r="BRC28" s="458"/>
      <c r="BRD28" s="458"/>
      <c r="BRE28" s="458"/>
      <c r="BRF28" s="458"/>
      <c r="BRG28" s="458"/>
      <c r="BRH28" s="458"/>
      <c r="BRI28" s="458"/>
      <c r="BRJ28" s="458"/>
      <c r="BRK28" s="458"/>
      <c r="BRL28" s="458"/>
      <c r="BRM28" s="458"/>
      <c r="BRN28" s="458"/>
      <c r="BRO28" s="458"/>
      <c r="BRP28" s="458"/>
      <c r="BRQ28" s="458"/>
      <c r="BRR28" s="458"/>
      <c r="BRS28" s="458"/>
      <c r="BRT28" s="458"/>
      <c r="BRU28" s="458"/>
    </row>
    <row r="29" spans="1:1841" ht="29.25" customHeight="1" x14ac:dyDescent="0.3">
      <c r="A29" s="792"/>
      <c r="B29" s="464">
        <v>2</v>
      </c>
      <c r="C29" s="464" t="s">
        <v>144</v>
      </c>
      <c r="D29" s="513">
        <f t="shared" ref="D29:D48" si="21">28222799.744898*E29</f>
        <v>169336798.46938801</v>
      </c>
      <c r="E29" s="464">
        <v>6</v>
      </c>
      <c r="F29" s="465">
        <f t="shared" ref="F29:F46" si="22">11937729.25*G29</f>
        <v>0</v>
      </c>
      <c r="G29" s="465">
        <v>0</v>
      </c>
      <c r="H29" s="464">
        <f t="shared" ref="H29:H48" si="23">27937423.0769231*I29</f>
        <v>27937423.076923098</v>
      </c>
      <c r="I29" s="464">
        <v>1</v>
      </c>
      <c r="J29" s="466">
        <f t="shared" ref="J29:J47" si="24">8412125*K29</f>
        <v>0</v>
      </c>
      <c r="K29" s="467">
        <v>0</v>
      </c>
      <c r="L29" s="468"/>
      <c r="M29" s="469"/>
      <c r="N29" s="469"/>
      <c r="O29" s="469"/>
      <c r="P29" s="469"/>
      <c r="Q29" s="469"/>
      <c r="R29" s="469"/>
      <c r="S29" s="469"/>
      <c r="T29" s="469"/>
      <c r="U29" s="469"/>
      <c r="V29" s="469"/>
      <c r="W29" s="469"/>
      <c r="X29" s="480">
        <f t="shared" ref="X29:X48" si="25">+H29+L29</f>
        <v>27937423.076923098</v>
      </c>
      <c r="Y29" s="469">
        <f t="shared" ref="Y29:Y48" si="26">+I29+M29</f>
        <v>1</v>
      </c>
      <c r="Z29" s="480">
        <f t="shared" ref="Z29:Z48" si="27">+J29+N29</f>
        <v>0</v>
      </c>
      <c r="AA29" s="470">
        <f t="shared" ref="AA29:AA48" si="28">+K29+O29</f>
        <v>0</v>
      </c>
      <c r="AB29" s="521"/>
      <c r="AC29" s="521"/>
      <c r="AD29" s="528"/>
      <c r="AE29" s="528"/>
      <c r="AF29" s="528"/>
      <c r="AG29" s="528"/>
      <c r="AH29" s="458"/>
      <c r="AI29" s="458"/>
      <c r="AJ29" s="458"/>
      <c r="AK29" s="458"/>
      <c r="AL29" s="458"/>
      <c r="AM29" s="458"/>
      <c r="AN29" s="458"/>
      <c r="AO29" s="458"/>
      <c r="AP29" s="458"/>
      <c r="AQ29" s="458"/>
      <c r="AR29" s="458"/>
      <c r="AS29" s="458"/>
      <c r="AT29" s="458"/>
      <c r="AU29" s="458"/>
      <c r="AV29" s="458"/>
      <c r="AW29" s="458"/>
      <c r="AX29" s="458"/>
      <c r="AY29" s="458"/>
      <c r="AZ29" s="458"/>
      <c r="BA29" s="458"/>
      <c r="BB29" s="458"/>
      <c r="BC29" s="458"/>
      <c r="BD29" s="458"/>
      <c r="BE29" s="458"/>
      <c r="BF29" s="458"/>
      <c r="BG29" s="458"/>
      <c r="BH29" s="458"/>
      <c r="BI29" s="458"/>
      <c r="BJ29" s="458"/>
      <c r="BK29" s="458"/>
      <c r="BL29" s="458"/>
      <c r="BM29" s="458"/>
      <c r="BN29" s="458"/>
      <c r="BO29" s="458"/>
      <c r="BP29" s="458"/>
      <c r="BQ29" s="458"/>
      <c r="BR29" s="458"/>
      <c r="BS29" s="458"/>
      <c r="BT29" s="458"/>
      <c r="BU29" s="458"/>
      <c r="BV29" s="458"/>
      <c r="BW29" s="458"/>
      <c r="BX29" s="458"/>
      <c r="BY29" s="458"/>
      <c r="BZ29" s="458"/>
      <c r="CA29" s="458"/>
      <c r="CB29" s="458"/>
      <c r="CC29" s="458"/>
      <c r="CD29" s="458"/>
      <c r="CE29" s="458"/>
      <c r="CF29" s="458"/>
      <c r="CG29" s="458"/>
      <c r="CH29" s="458"/>
      <c r="CI29" s="458"/>
      <c r="CJ29" s="458"/>
      <c r="CK29" s="458"/>
      <c r="CL29" s="458"/>
      <c r="CM29" s="458"/>
      <c r="CN29" s="458"/>
      <c r="CO29" s="458"/>
      <c r="CP29" s="458"/>
      <c r="CQ29" s="458"/>
      <c r="CR29" s="458"/>
      <c r="CS29" s="458"/>
      <c r="CT29" s="458"/>
      <c r="CU29" s="458"/>
      <c r="CV29" s="458"/>
      <c r="CW29" s="458"/>
      <c r="CX29" s="458"/>
      <c r="CY29" s="458"/>
      <c r="CZ29" s="458"/>
      <c r="DA29" s="458"/>
      <c r="DB29" s="458"/>
      <c r="DC29" s="458"/>
      <c r="DD29" s="458"/>
      <c r="DE29" s="458"/>
      <c r="DF29" s="458"/>
      <c r="DG29" s="458"/>
      <c r="DH29" s="458"/>
      <c r="DI29" s="458"/>
      <c r="DJ29" s="458"/>
      <c r="DK29" s="458"/>
      <c r="DL29" s="458"/>
      <c r="DM29" s="458"/>
      <c r="DN29" s="458"/>
      <c r="DO29" s="458"/>
      <c r="DP29" s="458"/>
      <c r="DQ29" s="458"/>
      <c r="DR29" s="458"/>
      <c r="DS29" s="458"/>
      <c r="DT29" s="458"/>
      <c r="DU29" s="458"/>
      <c r="DV29" s="458"/>
      <c r="DW29" s="458"/>
      <c r="DX29" s="458"/>
      <c r="DY29" s="458"/>
      <c r="DZ29" s="458"/>
      <c r="EA29" s="458"/>
      <c r="EB29" s="458"/>
      <c r="EC29" s="458"/>
      <c r="ED29" s="458"/>
      <c r="EE29" s="458"/>
      <c r="EF29" s="458"/>
      <c r="EG29" s="458"/>
      <c r="EH29" s="458"/>
      <c r="EI29" s="458"/>
      <c r="EJ29" s="458"/>
      <c r="EK29" s="458"/>
      <c r="EL29" s="458"/>
      <c r="EM29" s="458"/>
      <c r="EN29" s="458"/>
      <c r="EO29" s="458"/>
      <c r="EP29" s="458"/>
      <c r="EQ29" s="458"/>
      <c r="ER29" s="458"/>
      <c r="ES29" s="458"/>
      <c r="ET29" s="458"/>
      <c r="EU29" s="458"/>
      <c r="EV29" s="458"/>
      <c r="EW29" s="458"/>
      <c r="EX29" s="458"/>
      <c r="EY29" s="458"/>
      <c r="EZ29" s="458"/>
      <c r="FA29" s="458"/>
      <c r="FB29" s="458"/>
      <c r="FC29" s="458"/>
      <c r="FD29" s="458"/>
      <c r="FE29" s="458"/>
      <c r="FF29" s="458"/>
      <c r="FG29" s="458"/>
      <c r="FH29" s="458"/>
      <c r="FI29" s="458"/>
      <c r="FJ29" s="458"/>
      <c r="FK29" s="458"/>
      <c r="FL29" s="458"/>
      <c r="FM29" s="458"/>
      <c r="FN29" s="458"/>
      <c r="FO29" s="458"/>
      <c r="FP29" s="458"/>
      <c r="FQ29" s="458"/>
      <c r="FR29" s="458"/>
      <c r="FS29" s="458"/>
      <c r="FT29" s="458"/>
      <c r="FU29" s="458"/>
      <c r="FV29" s="458"/>
      <c r="FW29" s="458"/>
      <c r="FX29" s="458"/>
      <c r="FY29" s="458"/>
      <c r="FZ29" s="458"/>
      <c r="GA29" s="458"/>
      <c r="GB29" s="458"/>
      <c r="GC29" s="458"/>
      <c r="GD29" s="458"/>
      <c r="GE29" s="458"/>
      <c r="GF29" s="458"/>
      <c r="GG29" s="458"/>
      <c r="GH29" s="458"/>
      <c r="GI29" s="458"/>
      <c r="GJ29" s="458"/>
      <c r="GK29" s="458"/>
      <c r="GL29" s="458"/>
      <c r="GM29" s="458"/>
      <c r="GN29" s="458"/>
      <c r="GO29" s="458"/>
      <c r="GP29" s="458"/>
      <c r="GQ29" s="458"/>
      <c r="GR29" s="458"/>
      <c r="GS29" s="458"/>
      <c r="GT29" s="458"/>
      <c r="GU29" s="458"/>
      <c r="GV29" s="458"/>
      <c r="GW29" s="458"/>
      <c r="GX29" s="458"/>
      <c r="GY29" s="458"/>
      <c r="GZ29" s="458"/>
      <c r="HA29" s="458"/>
      <c r="HB29" s="458"/>
      <c r="HC29" s="458"/>
      <c r="HD29" s="458"/>
      <c r="HE29" s="458"/>
      <c r="HF29" s="458"/>
      <c r="HG29" s="458"/>
      <c r="HH29" s="458"/>
      <c r="HI29" s="458"/>
      <c r="HJ29" s="458"/>
      <c r="HK29" s="458"/>
      <c r="HL29" s="458"/>
      <c r="HM29" s="458"/>
      <c r="HN29" s="458"/>
      <c r="HO29" s="458"/>
      <c r="HP29" s="458"/>
      <c r="HQ29" s="458"/>
      <c r="HR29" s="458"/>
      <c r="HS29" s="458"/>
      <c r="HT29" s="458"/>
      <c r="HU29" s="458"/>
      <c r="HV29" s="458"/>
      <c r="HW29" s="458"/>
      <c r="HX29" s="458"/>
      <c r="HY29" s="458"/>
      <c r="HZ29" s="458"/>
      <c r="IA29" s="458"/>
      <c r="IB29" s="458"/>
      <c r="IC29" s="458"/>
      <c r="ID29" s="458"/>
      <c r="IE29" s="458"/>
      <c r="IF29" s="458"/>
      <c r="IG29" s="458"/>
      <c r="IH29" s="458"/>
      <c r="II29" s="458"/>
      <c r="IJ29" s="458"/>
      <c r="IK29" s="458"/>
      <c r="IL29" s="458"/>
      <c r="IM29" s="458"/>
      <c r="IN29" s="458"/>
      <c r="IO29" s="458"/>
      <c r="IP29" s="458"/>
      <c r="IQ29" s="458"/>
      <c r="IR29" s="458"/>
      <c r="IS29" s="458"/>
      <c r="IT29" s="458"/>
      <c r="IU29" s="458"/>
      <c r="IV29" s="458"/>
      <c r="IW29" s="458"/>
      <c r="IX29" s="458"/>
      <c r="IY29" s="458"/>
      <c r="IZ29" s="458"/>
      <c r="JA29" s="458"/>
      <c r="JB29" s="458"/>
      <c r="JC29" s="458"/>
      <c r="JD29" s="458"/>
      <c r="JE29" s="458"/>
      <c r="JF29" s="458"/>
      <c r="JG29" s="458"/>
      <c r="JH29" s="458"/>
      <c r="JI29" s="458"/>
      <c r="JJ29" s="458"/>
      <c r="JK29" s="458"/>
      <c r="JL29" s="458"/>
      <c r="JM29" s="458"/>
      <c r="JN29" s="458"/>
      <c r="JO29" s="458"/>
      <c r="JP29" s="458"/>
      <c r="JQ29" s="458"/>
      <c r="JR29" s="458"/>
      <c r="JS29" s="458"/>
      <c r="JT29" s="458"/>
      <c r="JU29" s="458"/>
      <c r="JV29" s="458"/>
      <c r="JW29" s="458"/>
      <c r="JX29" s="458"/>
      <c r="JY29" s="458"/>
      <c r="JZ29" s="458"/>
      <c r="KA29" s="458"/>
      <c r="KB29" s="458"/>
      <c r="KC29" s="458"/>
      <c r="KD29" s="458"/>
      <c r="KE29" s="458"/>
      <c r="KF29" s="458"/>
      <c r="KG29" s="458"/>
      <c r="KH29" s="458"/>
      <c r="KI29" s="458"/>
      <c r="KJ29" s="458"/>
      <c r="KK29" s="458"/>
      <c r="KL29" s="458"/>
      <c r="KM29" s="458"/>
      <c r="KN29" s="458"/>
      <c r="KO29" s="458"/>
      <c r="KP29" s="458"/>
      <c r="KQ29" s="458"/>
      <c r="KR29" s="458"/>
      <c r="KS29" s="458"/>
      <c r="KT29" s="458"/>
      <c r="KU29" s="458"/>
      <c r="KV29" s="458"/>
      <c r="KW29" s="458"/>
      <c r="KX29" s="458"/>
      <c r="KY29" s="458"/>
      <c r="KZ29" s="458"/>
      <c r="LA29" s="458"/>
      <c r="LB29" s="458"/>
      <c r="LC29" s="458"/>
      <c r="LD29" s="458"/>
      <c r="LE29" s="458"/>
      <c r="LF29" s="458"/>
      <c r="LG29" s="458"/>
      <c r="LH29" s="458"/>
      <c r="LI29" s="458"/>
      <c r="LJ29" s="458"/>
      <c r="LK29" s="458"/>
      <c r="LL29" s="458"/>
      <c r="LM29" s="458"/>
      <c r="LN29" s="458"/>
      <c r="LO29" s="458"/>
      <c r="LP29" s="458"/>
      <c r="LQ29" s="458"/>
      <c r="LR29" s="458"/>
      <c r="LS29" s="458"/>
      <c r="LT29" s="458"/>
      <c r="LU29" s="458"/>
      <c r="LV29" s="458"/>
      <c r="LW29" s="458"/>
      <c r="LX29" s="458"/>
      <c r="LY29" s="458"/>
      <c r="LZ29" s="458"/>
      <c r="MA29" s="458"/>
      <c r="MB29" s="458"/>
      <c r="MC29" s="458"/>
      <c r="MD29" s="458"/>
      <c r="ME29" s="458"/>
      <c r="MF29" s="458"/>
      <c r="MG29" s="458"/>
      <c r="MH29" s="458"/>
      <c r="MI29" s="458"/>
      <c r="MJ29" s="458"/>
      <c r="MK29" s="458"/>
      <c r="ML29" s="458"/>
      <c r="MM29" s="458"/>
      <c r="MN29" s="458"/>
      <c r="MO29" s="458"/>
      <c r="MP29" s="458"/>
      <c r="MQ29" s="458"/>
      <c r="MR29" s="458"/>
      <c r="MS29" s="458"/>
      <c r="MT29" s="458"/>
      <c r="MU29" s="458"/>
      <c r="MV29" s="458"/>
      <c r="MW29" s="458"/>
      <c r="MX29" s="458"/>
      <c r="MY29" s="458"/>
      <c r="MZ29" s="458"/>
      <c r="NA29" s="458"/>
      <c r="NB29" s="458"/>
      <c r="NC29" s="458"/>
      <c r="ND29" s="458"/>
      <c r="NE29" s="458"/>
      <c r="NF29" s="458"/>
      <c r="NG29" s="458"/>
      <c r="NH29" s="458"/>
      <c r="NI29" s="458"/>
      <c r="NJ29" s="458"/>
      <c r="NK29" s="458"/>
      <c r="NL29" s="458"/>
      <c r="NM29" s="458"/>
      <c r="NN29" s="458"/>
      <c r="NO29" s="458"/>
      <c r="NP29" s="458"/>
      <c r="NQ29" s="458"/>
      <c r="NR29" s="458"/>
      <c r="NS29" s="458"/>
      <c r="NT29" s="458"/>
      <c r="NU29" s="458"/>
      <c r="NV29" s="458"/>
      <c r="NW29" s="458"/>
      <c r="NX29" s="458"/>
      <c r="NY29" s="458"/>
      <c r="NZ29" s="458"/>
      <c r="OA29" s="458"/>
      <c r="OB29" s="458"/>
      <c r="OC29" s="458"/>
      <c r="OD29" s="458"/>
      <c r="OE29" s="458"/>
      <c r="OF29" s="458"/>
      <c r="OG29" s="458"/>
      <c r="OH29" s="458"/>
      <c r="OI29" s="458"/>
      <c r="OJ29" s="458"/>
      <c r="OK29" s="458"/>
      <c r="OL29" s="458"/>
      <c r="OM29" s="458"/>
      <c r="ON29" s="458"/>
      <c r="OO29" s="458"/>
      <c r="OP29" s="458"/>
      <c r="OQ29" s="458"/>
      <c r="OR29" s="458"/>
      <c r="OS29" s="458"/>
      <c r="OT29" s="458"/>
      <c r="OU29" s="458"/>
      <c r="OV29" s="458"/>
      <c r="OW29" s="458"/>
      <c r="OX29" s="458"/>
      <c r="OY29" s="458"/>
      <c r="OZ29" s="458"/>
      <c r="PA29" s="458"/>
      <c r="PB29" s="458"/>
      <c r="PC29" s="458"/>
      <c r="PD29" s="458"/>
      <c r="PE29" s="458"/>
      <c r="PF29" s="458"/>
      <c r="PG29" s="458"/>
      <c r="PH29" s="458"/>
      <c r="PI29" s="458"/>
      <c r="PJ29" s="458"/>
      <c r="PK29" s="458"/>
      <c r="PL29" s="458"/>
      <c r="PM29" s="458"/>
      <c r="PN29" s="458"/>
      <c r="PO29" s="458"/>
      <c r="PP29" s="458"/>
      <c r="PQ29" s="458"/>
      <c r="PR29" s="458"/>
      <c r="PS29" s="458"/>
      <c r="PT29" s="458"/>
      <c r="PU29" s="458"/>
      <c r="PV29" s="458"/>
      <c r="PW29" s="458"/>
      <c r="PX29" s="458"/>
      <c r="PY29" s="458"/>
      <c r="PZ29" s="458"/>
      <c r="QA29" s="458"/>
      <c r="QB29" s="458"/>
      <c r="QC29" s="458"/>
      <c r="QD29" s="458"/>
      <c r="QE29" s="458"/>
      <c r="QF29" s="458"/>
      <c r="QG29" s="458"/>
      <c r="QH29" s="458"/>
      <c r="QI29" s="458"/>
      <c r="QJ29" s="458"/>
      <c r="QK29" s="458"/>
      <c r="QL29" s="458"/>
      <c r="QM29" s="458"/>
      <c r="QN29" s="458"/>
      <c r="QO29" s="458"/>
      <c r="QP29" s="458"/>
      <c r="QQ29" s="458"/>
      <c r="QR29" s="458"/>
      <c r="QS29" s="458"/>
      <c r="QT29" s="458"/>
      <c r="QU29" s="458"/>
      <c r="QV29" s="458"/>
      <c r="QW29" s="458"/>
      <c r="QX29" s="458"/>
      <c r="QY29" s="458"/>
      <c r="QZ29" s="458"/>
      <c r="RA29" s="458"/>
      <c r="RB29" s="458"/>
      <c r="RC29" s="458"/>
      <c r="RD29" s="458"/>
      <c r="RE29" s="458"/>
      <c r="RF29" s="458"/>
      <c r="RG29" s="458"/>
      <c r="RH29" s="458"/>
      <c r="RI29" s="458"/>
      <c r="RJ29" s="458"/>
      <c r="RK29" s="458"/>
      <c r="RL29" s="458"/>
      <c r="RM29" s="458"/>
      <c r="RN29" s="458"/>
      <c r="RO29" s="458"/>
      <c r="RP29" s="458"/>
      <c r="RQ29" s="458"/>
      <c r="RR29" s="458"/>
      <c r="RS29" s="458"/>
      <c r="RT29" s="458"/>
      <c r="RU29" s="458"/>
      <c r="RV29" s="458"/>
      <c r="RW29" s="458"/>
      <c r="RX29" s="458"/>
      <c r="RY29" s="458"/>
      <c r="RZ29" s="458"/>
      <c r="SA29" s="458"/>
      <c r="SB29" s="458"/>
      <c r="SC29" s="458"/>
      <c r="SD29" s="458"/>
      <c r="SE29" s="458"/>
      <c r="SF29" s="458"/>
      <c r="SG29" s="458"/>
      <c r="SH29" s="458"/>
      <c r="SI29" s="458"/>
      <c r="SJ29" s="458"/>
      <c r="SK29" s="458"/>
      <c r="SL29" s="458"/>
      <c r="SM29" s="458"/>
      <c r="SN29" s="458"/>
      <c r="SO29" s="458"/>
      <c r="SP29" s="458"/>
      <c r="SQ29" s="458"/>
      <c r="SR29" s="458"/>
      <c r="SS29" s="458"/>
      <c r="ST29" s="458"/>
      <c r="SU29" s="458"/>
      <c r="SV29" s="458"/>
      <c r="SW29" s="458"/>
      <c r="SX29" s="458"/>
      <c r="SY29" s="458"/>
      <c r="SZ29" s="458"/>
      <c r="TA29" s="458"/>
      <c r="TB29" s="458"/>
      <c r="TC29" s="458"/>
      <c r="TD29" s="458"/>
      <c r="TE29" s="458"/>
      <c r="TF29" s="458"/>
      <c r="TG29" s="458"/>
      <c r="TH29" s="458"/>
      <c r="TI29" s="458"/>
      <c r="TJ29" s="458"/>
      <c r="TK29" s="458"/>
      <c r="TL29" s="458"/>
      <c r="TM29" s="458"/>
      <c r="TN29" s="458"/>
      <c r="TO29" s="458"/>
      <c r="TP29" s="458"/>
      <c r="TQ29" s="458"/>
      <c r="TR29" s="458"/>
      <c r="TS29" s="458"/>
      <c r="TT29" s="458"/>
      <c r="TU29" s="458"/>
      <c r="TV29" s="458"/>
      <c r="TW29" s="458"/>
      <c r="TX29" s="458"/>
      <c r="TY29" s="458"/>
      <c r="TZ29" s="458"/>
      <c r="UA29" s="458"/>
      <c r="UB29" s="458"/>
      <c r="UC29" s="458"/>
      <c r="UD29" s="458"/>
      <c r="UE29" s="458"/>
      <c r="UF29" s="458"/>
      <c r="UG29" s="458"/>
      <c r="UH29" s="458"/>
      <c r="UI29" s="458"/>
      <c r="UJ29" s="458"/>
      <c r="UK29" s="458"/>
      <c r="UL29" s="458"/>
      <c r="UM29" s="458"/>
      <c r="UN29" s="458"/>
      <c r="UO29" s="458"/>
      <c r="UP29" s="458"/>
      <c r="UQ29" s="458"/>
      <c r="UR29" s="458"/>
      <c r="US29" s="458"/>
      <c r="UT29" s="458"/>
      <c r="UU29" s="458"/>
      <c r="UV29" s="458"/>
      <c r="UW29" s="458"/>
      <c r="UX29" s="458"/>
      <c r="UY29" s="458"/>
      <c r="UZ29" s="458"/>
      <c r="VA29" s="458"/>
      <c r="VB29" s="458"/>
      <c r="VC29" s="458"/>
      <c r="VD29" s="458"/>
      <c r="VE29" s="458"/>
      <c r="VF29" s="458"/>
      <c r="VG29" s="458"/>
      <c r="VH29" s="458"/>
      <c r="VI29" s="458"/>
      <c r="VJ29" s="458"/>
      <c r="VK29" s="458"/>
      <c r="VL29" s="458"/>
      <c r="VM29" s="458"/>
      <c r="VN29" s="458"/>
      <c r="VO29" s="458"/>
      <c r="VP29" s="458"/>
      <c r="VQ29" s="458"/>
      <c r="VR29" s="458"/>
      <c r="VS29" s="458"/>
      <c r="VT29" s="458"/>
      <c r="VU29" s="458"/>
      <c r="VV29" s="458"/>
      <c r="VW29" s="458"/>
      <c r="VX29" s="458"/>
      <c r="VY29" s="458"/>
      <c r="VZ29" s="458"/>
      <c r="WA29" s="458"/>
      <c r="WB29" s="458"/>
      <c r="WC29" s="458"/>
      <c r="WD29" s="458"/>
      <c r="WE29" s="458"/>
      <c r="WF29" s="458"/>
      <c r="WG29" s="458"/>
      <c r="WH29" s="458"/>
      <c r="WI29" s="458"/>
      <c r="WJ29" s="458"/>
      <c r="WK29" s="458"/>
      <c r="WL29" s="458"/>
      <c r="WM29" s="458"/>
      <c r="WN29" s="458"/>
      <c r="WO29" s="458"/>
      <c r="WP29" s="458"/>
      <c r="WQ29" s="458"/>
      <c r="WR29" s="458"/>
      <c r="WS29" s="458"/>
      <c r="WT29" s="458"/>
      <c r="WU29" s="458"/>
      <c r="WV29" s="458"/>
      <c r="WW29" s="458"/>
      <c r="WX29" s="458"/>
      <c r="WY29" s="458"/>
      <c r="WZ29" s="458"/>
      <c r="XA29" s="458"/>
      <c r="XB29" s="458"/>
      <c r="XC29" s="458"/>
      <c r="XD29" s="458"/>
      <c r="XE29" s="458"/>
      <c r="XF29" s="458"/>
      <c r="XG29" s="458"/>
      <c r="XH29" s="458"/>
      <c r="XI29" s="458"/>
      <c r="XJ29" s="458"/>
      <c r="XK29" s="458"/>
      <c r="XL29" s="458"/>
      <c r="XM29" s="458"/>
      <c r="XN29" s="458"/>
      <c r="XO29" s="458"/>
      <c r="XP29" s="458"/>
      <c r="XQ29" s="458"/>
      <c r="XR29" s="458"/>
      <c r="XS29" s="458"/>
      <c r="XT29" s="458"/>
      <c r="XU29" s="458"/>
      <c r="XV29" s="458"/>
      <c r="XW29" s="458"/>
      <c r="XX29" s="458"/>
      <c r="XY29" s="458"/>
      <c r="XZ29" s="458"/>
      <c r="YA29" s="458"/>
      <c r="YB29" s="458"/>
      <c r="YC29" s="458"/>
      <c r="YD29" s="458"/>
      <c r="YE29" s="458"/>
      <c r="YF29" s="458"/>
      <c r="YG29" s="458"/>
      <c r="YH29" s="458"/>
      <c r="YI29" s="458"/>
      <c r="YJ29" s="458"/>
      <c r="YK29" s="458"/>
      <c r="YL29" s="458"/>
      <c r="YM29" s="458"/>
      <c r="YN29" s="458"/>
      <c r="YO29" s="458"/>
      <c r="YP29" s="458"/>
      <c r="YQ29" s="458"/>
      <c r="YR29" s="458"/>
      <c r="YS29" s="458"/>
      <c r="YT29" s="458"/>
      <c r="YU29" s="458"/>
      <c r="YV29" s="458"/>
      <c r="YW29" s="458"/>
      <c r="YX29" s="458"/>
      <c r="YY29" s="458"/>
      <c r="YZ29" s="458"/>
      <c r="ZA29" s="458"/>
      <c r="ZB29" s="458"/>
      <c r="ZC29" s="458"/>
      <c r="ZD29" s="458"/>
      <c r="ZE29" s="458"/>
      <c r="ZF29" s="458"/>
      <c r="ZG29" s="458"/>
      <c r="ZH29" s="458"/>
      <c r="ZI29" s="458"/>
      <c r="ZJ29" s="458"/>
      <c r="ZK29" s="458"/>
      <c r="ZL29" s="458"/>
      <c r="ZM29" s="458"/>
      <c r="ZN29" s="458"/>
      <c r="ZO29" s="458"/>
      <c r="ZP29" s="458"/>
      <c r="ZQ29" s="458"/>
      <c r="ZR29" s="458"/>
      <c r="ZS29" s="458"/>
      <c r="ZT29" s="458"/>
      <c r="ZU29" s="458"/>
      <c r="ZV29" s="458"/>
      <c r="ZW29" s="458"/>
      <c r="ZX29" s="458"/>
      <c r="ZY29" s="458"/>
      <c r="ZZ29" s="458"/>
      <c r="AAA29" s="458"/>
      <c r="AAB29" s="458"/>
      <c r="AAC29" s="458"/>
      <c r="AAD29" s="458"/>
      <c r="AAE29" s="458"/>
      <c r="AAF29" s="458"/>
      <c r="AAG29" s="458"/>
      <c r="AAH29" s="458"/>
      <c r="AAI29" s="458"/>
      <c r="AAJ29" s="458"/>
      <c r="AAK29" s="458"/>
      <c r="AAL29" s="458"/>
      <c r="AAM29" s="458"/>
      <c r="AAN29" s="458"/>
      <c r="AAO29" s="458"/>
      <c r="AAP29" s="458"/>
      <c r="AAQ29" s="458"/>
      <c r="AAR29" s="458"/>
      <c r="AAS29" s="458"/>
      <c r="AAT29" s="458"/>
      <c r="AAU29" s="458"/>
      <c r="AAV29" s="458"/>
      <c r="AAW29" s="458"/>
      <c r="AAX29" s="458"/>
      <c r="AAY29" s="458"/>
      <c r="AAZ29" s="458"/>
      <c r="ABA29" s="458"/>
      <c r="ABB29" s="458"/>
      <c r="ABC29" s="458"/>
      <c r="ABD29" s="458"/>
      <c r="ABE29" s="458"/>
      <c r="ABF29" s="458"/>
      <c r="ABG29" s="458"/>
      <c r="ABH29" s="458"/>
      <c r="ABI29" s="458"/>
      <c r="ABJ29" s="458"/>
      <c r="ABK29" s="458"/>
      <c r="ABL29" s="458"/>
      <c r="ABM29" s="458"/>
      <c r="ABN29" s="458"/>
      <c r="ABO29" s="458"/>
      <c r="ABP29" s="458"/>
      <c r="ABQ29" s="458"/>
      <c r="ABR29" s="458"/>
      <c r="ABS29" s="458"/>
      <c r="ABT29" s="458"/>
      <c r="ABU29" s="458"/>
      <c r="ABV29" s="458"/>
      <c r="ABW29" s="458"/>
      <c r="ABX29" s="458"/>
      <c r="ABY29" s="458"/>
      <c r="ABZ29" s="458"/>
      <c r="ACA29" s="458"/>
      <c r="ACB29" s="458"/>
      <c r="ACC29" s="458"/>
      <c r="ACD29" s="458"/>
      <c r="ACE29" s="458"/>
      <c r="ACF29" s="458"/>
      <c r="ACG29" s="458"/>
      <c r="ACH29" s="458"/>
      <c r="ACI29" s="458"/>
      <c r="ACJ29" s="458"/>
      <c r="ACK29" s="458"/>
      <c r="ACL29" s="458"/>
      <c r="ACM29" s="458"/>
      <c r="ACN29" s="458"/>
      <c r="ACO29" s="458"/>
      <c r="ACP29" s="458"/>
      <c r="ACQ29" s="458"/>
      <c r="ACR29" s="458"/>
      <c r="ACS29" s="458"/>
      <c r="ACT29" s="458"/>
      <c r="ACU29" s="458"/>
      <c r="ACV29" s="458"/>
      <c r="ACW29" s="458"/>
      <c r="ACX29" s="458"/>
      <c r="ACY29" s="458"/>
      <c r="ACZ29" s="458"/>
      <c r="ADA29" s="458"/>
      <c r="ADB29" s="458"/>
      <c r="ADC29" s="458"/>
      <c r="ADD29" s="458"/>
      <c r="ADE29" s="458"/>
      <c r="ADF29" s="458"/>
      <c r="ADG29" s="458"/>
      <c r="ADH29" s="458"/>
      <c r="ADI29" s="458"/>
      <c r="ADJ29" s="458"/>
      <c r="ADK29" s="458"/>
      <c r="ADL29" s="458"/>
      <c r="ADM29" s="458"/>
      <c r="ADN29" s="458"/>
      <c r="ADO29" s="458"/>
      <c r="ADP29" s="458"/>
      <c r="ADQ29" s="458"/>
      <c r="ADR29" s="458"/>
      <c r="ADS29" s="458"/>
      <c r="ADT29" s="458"/>
      <c r="ADU29" s="458"/>
      <c r="ADV29" s="458"/>
      <c r="ADW29" s="458"/>
      <c r="ADX29" s="458"/>
      <c r="ADY29" s="458"/>
      <c r="ADZ29" s="458"/>
      <c r="AEA29" s="458"/>
      <c r="AEB29" s="458"/>
      <c r="AEC29" s="458"/>
      <c r="AED29" s="458"/>
      <c r="AEE29" s="458"/>
      <c r="AEF29" s="458"/>
      <c r="AEG29" s="458"/>
      <c r="AEH29" s="458"/>
      <c r="AEI29" s="458"/>
      <c r="AEJ29" s="458"/>
      <c r="AEK29" s="458"/>
      <c r="AEL29" s="458"/>
      <c r="AEM29" s="458"/>
      <c r="AEN29" s="458"/>
      <c r="AEO29" s="458"/>
      <c r="AEP29" s="458"/>
      <c r="AEQ29" s="458"/>
      <c r="AER29" s="458"/>
      <c r="AES29" s="458"/>
      <c r="AET29" s="458"/>
      <c r="AEU29" s="458"/>
      <c r="AEV29" s="458"/>
      <c r="AEW29" s="458"/>
      <c r="AEX29" s="458"/>
      <c r="AEY29" s="458"/>
      <c r="AEZ29" s="458"/>
      <c r="AFA29" s="458"/>
      <c r="AFB29" s="458"/>
      <c r="AFC29" s="458"/>
      <c r="AFD29" s="458"/>
      <c r="AFE29" s="458"/>
      <c r="AFF29" s="458"/>
      <c r="AFG29" s="458"/>
      <c r="AFH29" s="458"/>
      <c r="AFI29" s="458"/>
      <c r="AFJ29" s="458"/>
      <c r="AFK29" s="458"/>
      <c r="AFL29" s="458"/>
      <c r="AFM29" s="458"/>
      <c r="AFN29" s="458"/>
      <c r="AFO29" s="458"/>
      <c r="AFP29" s="458"/>
      <c r="AFQ29" s="458"/>
      <c r="AFR29" s="458"/>
      <c r="AFS29" s="458"/>
      <c r="AFT29" s="458"/>
      <c r="AFU29" s="458"/>
      <c r="AFV29" s="458"/>
      <c r="AFW29" s="458"/>
      <c r="AFX29" s="458"/>
      <c r="AFY29" s="458"/>
      <c r="AFZ29" s="458"/>
      <c r="AGA29" s="458"/>
      <c r="AGB29" s="458"/>
      <c r="AGC29" s="458"/>
      <c r="AGD29" s="458"/>
      <c r="AGE29" s="458"/>
      <c r="AGF29" s="458"/>
      <c r="AGG29" s="458"/>
      <c r="AGH29" s="458"/>
      <c r="AGI29" s="458"/>
      <c r="AGJ29" s="458"/>
      <c r="AGK29" s="458"/>
      <c r="AGL29" s="458"/>
      <c r="AGM29" s="458"/>
      <c r="AGN29" s="458"/>
      <c r="AGO29" s="458"/>
      <c r="AGP29" s="458"/>
      <c r="AGQ29" s="458"/>
      <c r="AGR29" s="458"/>
      <c r="AGS29" s="458"/>
      <c r="AGT29" s="458"/>
      <c r="AGU29" s="458"/>
      <c r="AGV29" s="458"/>
      <c r="AGW29" s="458"/>
      <c r="AGX29" s="458"/>
      <c r="AGY29" s="458"/>
      <c r="AGZ29" s="458"/>
      <c r="AHA29" s="458"/>
      <c r="AHB29" s="458"/>
      <c r="AHC29" s="458"/>
      <c r="AHD29" s="458"/>
      <c r="AHE29" s="458"/>
      <c r="AHF29" s="458"/>
      <c r="AHG29" s="458"/>
      <c r="AHH29" s="458"/>
      <c r="AHI29" s="458"/>
      <c r="AHJ29" s="458"/>
      <c r="AHK29" s="458"/>
      <c r="AHL29" s="458"/>
      <c r="AHM29" s="458"/>
      <c r="AHN29" s="458"/>
      <c r="AHO29" s="458"/>
      <c r="AHP29" s="458"/>
      <c r="AHQ29" s="458"/>
      <c r="AHR29" s="458"/>
      <c r="AHS29" s="458"/>
      <c r="AHT29" s="458"/>
      <c r="AHU29" s="458"/>
      <c r="AHV29" s="458"/>
      <c r="AHW29" s="458"/>
      <c r="AHX29" s="458"/>
      <c r="AHY29" s="458"/>
      <c r="AHZ29" s="458"/>
      <c r="AIA29" s="458"/>
      <c r="AIB29" s="458"/>
      <c r="AIC29" s="458"/>
      <c r="AID29" s="458"/>
      <c r="AIE29" s="458"/>
      <c r="AIF29" s="458"/>
      <c r="AIG29" s="458"/>
      <c r="AIH29" s="458"/>
      <c r="AII29" s="458"/>
      <c r="AIJ29" s="458"/>
      <c r="AIK29" s="458"/>
      <c r="AIL29" s="458"/>
      <c r="AIM29" s="458"/>
      <c r="AIN29" s="458"/>
      <c r="AIO29" s="458"/>
      <c r="AIP29" s="458"/>
      <c r="AIQ29" s="458"/>
      <c r="AIR29" s="458"/>
      <c r="AIS29" s="458"/>
      <c r="AIT29" s="458"/>
      <c r="AIU29" s="458"/>
      <c r="AIV29" s="458"/>
      <c r="AIW29" s="458"/>
      <c r="AIX29" s="458"/>
      <c r="AIY29" s="458"/>
      <c r="AIZ29" s="458"/>
      <c r="AJA29" s="458"/>
      <c r="AJB29" s="458"/>
      <c r="AJC29" s="458"/>
      <c r="AJD29" s="458"/>
      <c r="AJE29" s="458"/>
      <c r="AJF29" s="458"/>
      <c r="AJG29" s="458"/>
      <c r="AJH29" s="458"/>
      <c r="AJI29" s="458"/>
      <c r="AJJ29" s="458"/>
      <c r="AJK29" s="458"/>
      <c r="AJL29" s="458"/>
      <c r="AJM29" s="458"/>
      <c r="AJN29" s="458"/>
      <c r="AJO29" s="458"/>
      <c r="AJP29" s="458"/>
      <c r="AJQ29" s="458"/>
      <c r="AJR29" s="458"/>
      <c r="AJS29" s="458"/>
      <c r="AJT29" s="458"/>
      <c r="AJU29" s="458"/>
      <c r="AJV29" s="458"/>
      <c r="AJW29" s="458"/>
      <c r="AJX29" s="458"/>
      <c r="AJY29" s="458"/>
      <c r="AJZ29" s="458"/>
      <c r="AKA29" s="458"/>
      <c r="AKB29" s="458"/>
      <c r="AKC29" s="458"/>
      <c r="AKD29" s="458"/>
      <c r="AKE29" s="458"/>
      <c r="AKF29" s="458"/>
      <c r="AKG29" s="458"/>
      <c r="AKH29" s="458"/>
      <c r="AKI29" s="458"/>
      <c r="AKJ29" s="458"/>
      <c r="AKK29" s="458"/>
      <c r="AKL29" s="458"/>
      <c r="AKM29" s="458"/>
      <c r="AKN29" s="458"/>
      <c r="AKO29" s="458"/>
      <c r="AKP29" s="458"/>
      <c r="AKQ29" s="458"/>
      <c r="AKR29" s="458"/>
      <c r="AKS29" s="458"/>
      <c r="AKT29" s="458"/>
      <c r="AKU29" s="458"/>
      <c r="AKV29" s="458"/>
      <c r="AKW29" s="458"/>
      <c r="AKX29" s="458"/>
      <c r="AKY29" s="458"/>
      <c r="AKZ29" s="458"/>
      <c r="ALA29" s="458"/>
      <c r="ALB29" s="458"/>
      <c r="ALC29" s="458"/>
      <c r="ALD29" s="458"/>
      <c r="ALE29" s="458"/>
      <c r="ALF29" s="458"/>
      <c r="ALG29" s="458"/>
      <c r="ALH29" s="458"/>
      <c r="ALI29" s="458"/>
      <c r="ALJ29" s="458"/>
      <c r="ALK29" s="458"/>
      <c r="ALL29" s="458"/>
      <c r="ALM29" s="458"/>
      <c r="ALN29" s="458"/>
      <c r="ALO29" s="458"/>
      <c r="ALP29" s="458"/>
      <c r="ALQ29" s="458"/>
      <c r="ALR29" s="458"/>
      <c r="ALS29" s="458"/>
      <c r="ALT29" s="458"/>
      <c r="ALU29" s="458"/>
      <c r="ALV29" s="458"/>
      <c r="ALW29" s="458"/>
      <c r="ALX29" s="458"/>
      <c r="ALY29" s="458"/>
      <c r="ALZ29" s="458"/>
      <c r="AMA29" s="458"/>
      <c r="AMB29" s="458"/>
      <c r="AMC29" s="458"/>
      <c r="AMD29" s="458"/>
      <c r="AME29" s="458"/>
      <c r="AMF29" s="458"/>
      <c r="AMG29" s="458"/>
      <c r="AMH29" s="458"/>
      <c r="AMI29" s="458"/>
      <c r="AMJ29" s="458"/>
      <c r="AMK29" s="458"/>
      <c r="AML29" s="458"/>
      <c r="AMM29" s="458"/>
      <c r="AMN29" s="458"/>
      <c r="AMO29" s="458"/>
      <c r="AMP29" s="458"/>
      <c r="AMQ29" s="458"/>
      <c r="AMR29" s="458"/>
      <c r="AMS29" s="458"/>
      <c r="AMT29" s="458"/>
      <c r="AMU29" s="458"/>
      <c r="AMV29" s="458"/>
      <c r="AMW29" s="458"/>
      <c r="AMX29" s="458"/>
      <c r="AMY29" s="458"/>
      <c r="AMZ29" s="458"/>
      <c r="ANA29" s="458"/>
      <c r="ANB29" s="458"/>
      <c r="ANC29" s="458"/>
      <c r="AND29" s="458"/>
      <c r="ANE29" s="458"/>
      <c r="ANF29" s="458"/>
      <c r="ANG29" s="458"/>
      <c r="ANH29" s="458"/>
      <c r="ANI29" s="458"/>
      <c r="ANJ29" s="458"/>
      <c r="ANK29" s="458"/>
      <c r="ANL29" s="458"/>
      <c r="ANM29" s="458"/>
      <c r="ANN29" s="458"/>
      <c r="ANO29" s="458"/>
      <c r="ANP29" s="458"/>
      <c r="ANQ29" s="458"/>
      <c r="ANR29" s="458"/>
      <c r="ANS29" s="458"/>
      <c r="ANT29" s="458"/>
      <c r="ANU29" s="458"/>
      <c r="ANV29" s="458"/>
      <c r="ANW29" s="458"/>
      <c r="ANX29" s="458"/>
      <c r="ANY29" s="458"/>
      <c r="ANZ29" s="458"/>
      <c r="AOA29" s="458"/>
      <c r="AOB29" s="458"/>
      <c r="AOC29" s="458"/>
      <c r="AOD29" s="458"/>
      <c r="AOE29" s="458"/>
      <c r="AOF29" s="458"/>
      <c r="AOG29" s="458"/>
      <c r="AOH29" s="458"/>
      <c r="AOI29" s="458"/>
      <c r="AOJ29" s="458"/>
      <c r="AOK29" s="458"/>
      <c r="AOL29" s="458"/>
      <c r="AOM29" s="458"/>
      <c r="AON29" s="458"/>
      <c r="AOO29" s="458"/>
      <c r="AOP29" s="458"/>
      <c r="AOQ29" s="458"/>
      <c r="AOR29" s="458"/>
      <c r="AOS29" s="458"/>
      <c r="AOT29" s="458"/>
      <c r="AOU29" s="458"/>
      <c r="AOV29" s="458"/>
      <c r="AOW29" s="458"/>
      <c r="AOX29" s="458"/>
      <c r="AOY29" s="458"/>
      <c r="AOZ29" s="458"/>
      <c r="APA29" s="458"/>
      <c r="APB29" s="458"/>
      <c r="APC29" s="458"/>
      <c r="APD29" s="458"/>
      <c r="APE29" s="458"/>
      <c r="APF29" s="458"/>
      <c r="APG29" s="458"/>
      <c r="APH29" s="458"/>
      <c r="API29" s="458"/>
      <c r="APJ29" s="458"/>
      <c r="APK29" s="458"/>
      <c r="APL29" s="458"/>
      <c r="APM29" s="458"/>
      <c r="APN29" s="458"/>
      <c r="APO29" s="458"/>
      <c r="APP29" s="458"/>
      <c r="APQ29" s="458"/>
      <c r="APR29" s="458"/>
      <c r="APS29" s="458"/>
      <c r="APT29" s="458"/>
      <c r="APU29" s="458"/>
      <c r="APV29" s="458"/>
      <c r="APW29" s="458"/>
      <c r="APX29" s="458"/>
      <c r="APY29" s="458"/>
      <c r="APZ29" s="458"/>
      <c r="AQA29" s="458"/>
      <c r="AQB29" s="458"/>
      <c r="AQC29" s="458"/>
      <c r="AQD29" s="458"/>
      <c r="AQE29" s="458"/>
      <c r="AQF29" s="458"/>
      <c r="AQG29" s="458"/>
      <c r="AQH29" s="458"/>
      <c r="AQI29" s="458"/>
      <c r="AQJ29" s="458"/>
      <c r="AQK29" s="458"/>
      <c r="AQL29" s="458"/>
      <c r="AQM29" s="458"/>
      <c r="AQN29" s="458"/>
      <c r="AQO29" s="458"/>
      <c r="AQP29" s="458"/>
      <c r="AQQ29" s="458"/>
      <c r="AQR29" s="458"/>
      <c r="AQS29" s="458"/>
      <c r="AQT29" s="458"/>
      <c r="AQU29" s="458"/>
      <c r="AQV29" s="458"/>
      <c r="AQW29" s="458"/>
      <c r="AQX29" s="458"/>
      <c r="AQY29" s="458"/>
      <c r="AQZ29" s="458"/>
      <c r="ARA29" s="458"/>
      <c r="ARB29" s="458"/>
      <c r="ARC29" s="458"/>
      <c r="ARD29" s="458"/>
      <c r="ARE29" s="458"/>
      <c r="ARF29" s="458"/>
      <c r="ARG29" s="458"/>
      <c r="ARH29" s="458"/>
      <c r="ARI29" s="458"/>
      <c r="ARJ29" s="458"/>
      <c r="ARK29" s="458"/>
      <c r="ARL29" s="458"/>
      <c r="ARM29" s="458"/>
      <c r="ARN29" s="458"/>
      <c r="ARO29" s="458"/>
      <c r="ARP29" s="458"/>
      <c r="ARQ29" s="458"/>
      <c r="ARR29" s="458"/>
      <c r="ARS29" s="458"/>
      <c r="ART29" s="458"/>
      <c r="ARU29" s="458"/>
      <c r="ARV29" s="458"/>
      <c r="ARW29" s="458"/>
      <c r="ARX29" s="458"/>
      <c r="ARY29" s="458"/>
      <c r="ARZ29" s="458"/>
      <c r="ASA29" s="458"/>
      <c r="ASB29" s="458"/>
      <c r="ASC29" s="458"/>
      <c r="ASD29" s="458"/>
      <c r="ASE29" s="458"/>
      <c r="ASF29" s="458"/>
      <c r="ASG29" s="458"/>
      <c r="ASH29" s="458"/>
      <c r="ASI29" s="458"/>
      <c r="ASJ29" s="458"/>
      <c r="ASK29" s="458"/>
      <c r="ASL29" s="458"/>
      <c r="ASM29" s="458"/>
      <c r="ASN29" s="458"/>
      <c r="ASO29" s="458"/>
      <c r="ASP29" s="458"/>
      <c r="ASQ29" s="458"/>
      <c r="ASR29" s="458"/>
      <c r="ASS29" s="458"/>
      <c r="AST29" s="458"/>
      <c r="ASU29" s="458"/>
      <c r="ASV29" s="458"/>
      <c r="ASW29" s="458"/>
      <c r="ASX29" s="458"/>
      <c r="ASY29" s="458"/>
      <c r="ASZ29" s="458"/>
      <c r="ATA29" s="458"/>
      <c r="ATB29" s="458"/>
      <c r="ATC29" s="458"/>
      <c r="ATD29" s="458"/>
      <c r="ATE29" s="458"/>
      <c r="ATF29" s="458"/>
      <c r="ATG29" s="458"/>
      <c r="ATH29" s="458"/>
      <c r="ATI29" s="458"/>
      <c r="ATJ29" s="458"/>
      <c r="ATK29" s="458"/>
      <c r="ATL29" s="458"/>
      <c r="ATM29" s="458"/>
      <c r="ATN29" s="458"/>
      <c r="ATO29" s="458"/>
      <c r="ATP29" s="458"/>
      <c r="ATQ29" s="458"/>
      <c r="ATR29" s="458"/>
      <c r="ATS29" s="458"/>
      <c r="ATT29" s="458"/>
      <c r="ATU29" s="458"/>
      <c r="ATV29" s="458"/>
      <c r="ATW29" s="458"/>
      <c r="ATX29" s="458"/>
      <c r="ATY29" s="458"/>
      <c r="ATZ29" s="458"/>
      <c r="AUA29" s="458"/>
      <c r="AUB29" s="458"/>
      <c r="AUC29" s="458"/>
      <c r="AUD29" s="458"/>
      <c r="AUE29" s="458"/>
      <c r="AUF29" s="458"/>
      <c r="AUG29" s="458"/>
      <c r="AUH29" s="458"/>
      <c r="AUI29" s="458"/>
      <c r="AUJ29" s="458"/>
      <c r="AUK29" s="458"/>
      <c r="AUL29" s="458"/>
      <c r="AUM29" s="458"/>
      <c r="AUN29" s="458"/>
      <c r="AUO29" s="458"/>
      <c r="AUP29" s="458"/>
      <c r="AUQ29" s="458"/>
      <c r="AUR29" s="458"/>
      <c r="AUS29" s="458"/>
      <c r="AUT29" s="458"/>
      <c r="AUU29" s="458"/>
      <c r="AUV29" s="458"/>
      <c r="AUW29" s="458"/>
      <c r="AUX29" s="458"/>
      <c r="AUY29" s="458"/>
      <c r="AUZ29" s="458"/>
      <c r="AVA29" s="458"/>
      <c r="AVB29" s="458"/>
      <c r="AVC29" s="458"/>
      <c r="AVD29" s="458"/>
      <c r="AVE29" s="458"/>
      <c r="AVF29" s="458"/>
      <c r="AVG29" s="458"/>
      <c r="AVH29" s="458"/>
      <c r="AVI29" s="458"/>
      <c r="AVJ29" s="458"/>
      <c r="AVK29" s="458"/>
      <c r="AVL29" s="458"/>
      <c r="AVM29" s="458"/>
      <c r="AVN29" s="458"/>
      <c r="AVO29" s="458"/>
      <c r="AVP29" s="458"/>
      <c r="AVQ29" s="458"/>
      <c r="AVR29" s="458"/>
      <c r="AVS29" s="458"/>
      <c r="AVT29" s="458"/>
      <c r="AVU29" s="458"/>
      <c r="AVV29" s="458"/>
      <c r="AVW29" s="458"/>
      <c r="AVX29" s="458"/>
      <c r="AVY29" s="458"/>
      <c r="AVZ29" s="458"/>
      <c r="AWA29" s="458"/>
      <c r="AWB29" s="458"/>
      <c r="AWC29" s="458"/>
      <c r="AWD29" s="458"/>
      <c r="AWE29" s="458"/>
      <c r="AWF29" s="458"/>
      <c r="AWG29" s="458"/>
      <c r="AWH29" s="458"/>
      <c r="AWI29" s="458"/>
      <c r="AWJ29" s="458"/>
      <c r="AWK29" s="458"/>
      <c r="AWL29" s="458"/>
      <c r="AWM29" s="458"/>
      <c r="AWN29" s="458"/>
      <c r="AWO29" s="458"/>
      <c r="AWP29" s="458"/>
      <c r="AWQ29" s="458"/>
      <c r="AWR29" s="458"/>
      <c r="AWS29" s="458"/>
      <c r="AWT29" s="458"/>
      <c r="AWU29" s="458"/>
      <c r="AWV29" s="458"/>
      <c r="AWW29" s="458"/>
      <c r="AWX29" s="458"/>
      <c r="AWY29" s="458"/>
      <c r="AWZ29" s="458"/>
      <c r="AXA29" s="458"/>
      <c r="AXB29" s="458"/>
      <c r="AXC29" s="458"/>
      <c r="AXD29" s="458"/>
      <c r="AXE29" s="458"/>
      <c r="AXF29" s="458"/>
      <c r="AXG29" s="458"/>
      <c r="AXH29" s="458"/>
      <c r="AXI29" s="458"/>
      <c r="AXJ29" s="458"/>
      <c r="AXK29" s="458"/>
      <c r="AXL29" s="458"/>
      <c r="AXM29" s="458"/>
      <c r="AXN29" s="458"/>
      <c r="AXO29" s="458"/>
      <c r="AXP29" s="458"/>
      <c r="AXQ29" s="458"/>
      <c r="AXR29" s="458"/>
      <c r="AXS29" s="458"/>
      <c r="AXT29" s="458"/>
      <c r="AXU29" s="458"/>
      <c r="AXV29" s="458"/>
      <c r="AXW29" s="458"/>
      <c r="AXX29" s="458"/>
      <c r="AXY29" s="458"/>
      <c r="AXZ29" s="458"/>
      <c r="AYA29" s="458"/>
      <c r="AYB29" s="458"/>
      <c r="AYC29" s="458"/>
      <c r="AYD29" s="458"/>
      <c r="AYE29" s="458"/>
      <c r="AYF29" s="458"/>
      <c r="AYG29" s="458"/>
      <c r="AYH29" s="458"/>
      <c r="AYI29" s="458"/>
      <c r="AYJ29" s="458"/>
      <c r="AYK29" s="458"/>
      <c r="AYL29" s="458"/>
      <c r="AYM29" s="458"/>
      <c r="AYN29" s="458"/>
      <c r="AYO29" s="458"/>
      <c r="AYP29" s="458"/>
      <c r="AYQ29" s="458"/>
      <c r="AYR29" s="458"/>
      <c r="AYS29" s="458"/>
      <c r="AYT29" s="458"/>
      <c r="AYU29" s="458"/>
      <c r="AYV29" s="458"/>
      <c r="AYW29" s="458"/>
      <c r="AYX29" s="458"/>
      <c r="AYY29" s="458"/>
      <c r="AYZ29" s="458"/>
      <c r="AZA29" s="458"/>
      <c r="AZB29" s="458"/>
      <c r="AZC29" s="458"/>
      <c r="AZD29" s="458"/>
      <c r="AZE29" s="458"/>
      <c r="AZF29" s="458"/>
      <c r="AZG29" s="458"/>
      <c r="AZH29" s="458"/>
      <c r="AZI29" s="458"/>
      <c r="AZJ29" s="458"/>
      <c r="AZK29" s="458"/>
      <c r="AZL29" s="458"/>
      <c r="AZM29" s="458"/>
      <c r="AZN29" s="458"/>
      <c r="AZO29" s="458"/>
      <c r="AZP29" s="458"/>
      <c r="AZQ29" s="458"/>
      <c r="AZR29" s="458"/>
      <c r="AZS29" s="458"/>
      <c r="AZT29" s="458"/>
      <c r="AZU29" s="458"/>
      <c r="AZV29" s="458"/>
      <c r="AZW29" s="458"/>
      <c r="AZX29" s="458"/>
      <c r="AZY29" s="458"/>
      <c r="AZZ29" s="458"/>
      <c r="BAA29" s="458"/>
      <c r="BAB29" s="458"/>
      <c r="BAC29" s="458"/>
      <c r="BAD29" s="458"/>
      <c r="BAE29" s="458"/>
      <c r="BAF29" s="458"/>
      <c r="BAG29" s="458"/>
      <c r="BAH29" s="458"/>
      <c r="BAI29" s="458"/>
      <c r="BAJ29" s="458"/>
      <c r="BAK29" s="458"/>
      <c r="BAL29" s="458"/>
      <c r="BAM29" s="458"/>
      <c r="BAN29" s="458"/>
      <c r="BAO29" s="458"/>
      <c r="BAP29" s="458"/>
      <c r="BAQ29" s="458"/>
      <c r="BAR29" s="458"/>
      <c r="BAS29" s="458"/>
      <c r="BAT29" s="458"/>
      <c r="BAU29" s="458"/>
      <c r="BAV29" s="458"/>
      <c r="BAW29" s="458"/>
      <c r="BAX29" s="458"/>
      <c r="BAY29" s="458"/>
      <c r="BAZ29" s="458"/>
      <c r="BBA29" s="458"/>
      <c r="BBB29" s="458"/>
      <c r="BBC29" s="458"/>
      <c r="BBD29" s="458"/>
      <c r="BBE29" s="458"/>
      <c r="BBF29" s="458"/>
      <c r="BBG29" s="458"/>
      <c r="BBH29" s="458"/>
      <c r="BBI29" s="458"/>
      <c r="BBJ29" s="458"/>
      <c r="BBK29" s="458"/>
      <c r="BBL29" s="458"/>
      <c r="BBM29" s="458"/>
      <c r="BBN29" s="458"/>
      <c r="BBO29" s="458"/>
      <c r="BBP29" s="458"/>
      <c r="BBQ29" s="458"/>
      <c r="BBR29" s="458"/>
      <c r="BBS29" s="458"/>
      <c r="BBT29" s="458"/>
      <c r="BBU29" s="458"/>
      <c r="BBV29" s="458"/>
      <c r="BBW29" s="458"/>
      <c r="BBX29" s="458"/>
      <c r="BBY29" s="458"/>
      <c r="BBZ29" s="458"/>
      <c r="BCA29" s="458"/>
      <c r="BCB29" s="458"/>
      <c r="BCC29" s="458"/>
      <c r="BCD29" s="458"/>
      <c r="BCE29" s="458"/>
      <c r="BCF29" s="458"/>
      <c r="BCG29" s="458"/>
      <c r="BCH29" s="458"/>
      <c r="BCI29" s="458"/>
      <c r="BCJ29" s="458"/>
      <c r="BCK29" s="458"/>
      <c r="BCL29" s="458"/>
      <c r="BCM29" s="458"/>
      <c r="BCN29" s="458"/>
      <c r="BCO29" s="458"/>
      <c r="BCP29" s="458"/>
      <c r="BCQ29" s="458"/>
      <c r="BCR29" s="458"/>
      <c r="BCS29" s="458"/>
      <c r="BCT29" s="458"/>
      <c r="BCU29" s="458"/>
      <c r="BCV29" s="458"/>
      <c r="BCW29" s="458"/>
      <c r="BCX29" s="458"/>
      <c r="BCY29" s="458"/>
      <c r="BCZ29" s="458"/>
      <c r="BDA29" s="458"/>
      <c r="BDB29" s="458"/>
      <c r="BDC29" s="458"/>
      <c r="BDD29" s="458"/>
      <c r="BDE29" s="458"/>
      <c r="BDF29" s="458"/>
      <c r="BDG29" s="458"/>
      <c r="BDH29" s="458"/>
      <c r="BDI29" s="458"/>
      <c r="BDJ29" s="458"/>
      <c r="BDK29" s="458"/>
      <c r="BDL29" s="458"/>
      <c r="BDM29" s="458"/>
      <c r="BDN29" s="458"/>
      <c r="BDO29" s="458"/>
      <c r="BDP29" s="458"/>
      <c r="BDQ29" s="458"/>
      <c r="BDR29" s="458"/>
      <c r="BDS29" s="458"/>
      <c r="BDT29" s="458"/>
      <c r="BDU29" s="458"/>
      <c r="BDV29" s="458"/>
      <c r="BDW29" s="458"/>
      <c r="BDX29" s="458"/>
      <c r="BDY29" s="458"/>
      <c r="BDZ29" s="458"/>
      <c r="BEA29" s="458"/>
      <c r="BEB29" s="458"/>
      <c r="BEC29" s="458"/>
      <c r="BED29" s="458"/>
      <c r="BEE29" s="458"/>
      <c r="BEF29" s="458"/>
      <c r="BEG29" s="458"/>
      <c r="BEH29" s="458"/>
      <c r="BEI29" s="458"/>
      <c r="BEJ29" s="458"/>
      <c r="BEK29" s="458"/>
      <c r="BEL29" s="458"/>
      <c r="BEM29" s="458"/>
      <c r="BEN29" s="458"/>
      <c r="BEO29" s="458"/>
      <c r="BEP29" s="458"/>
      <c r="BEQ29" s="458"/>
      <c r="BER29" s="458"/>
      <c r="BES29" s="458"/>
      <c r="BET29" s="458"/>
      <c r="BEU29" s="458"/>
      <c r="BEV29" s="458"/>
      <c r="BEW29" s="458"/>
      <c r="BEX29" s="458"/>
      <c r="BEY29" s="458"/>
      <c r="BEZ29" s="458"/>
      <c r="BFA29" s="458"/>
      <c r="BFB29" s="458"/>
      <c r="BFC29" s="458"/>
      <c r="BFD29" s="458"/>
      <c r="BFE29" s="458"/>
      <c r="BFF29" s="458"/>
      <c r="BFG29" s="458"/>
      <c r="BFH29" s="458"/>
      <c r="BFI29" s="458"/>
      <c r="BFJ29" s="458"/>
      <c r="BFK29" s="458"/>
      <c r="BFL29" s="458"/>
      <c r="BFM29" s="458"/>
      <c r="BFN29" s="458"/>
      <c r="BFO29" s="458"/>
      <c r="BFP29" s="458"/>
      <c r="BFQ29" s="458"/>
      <c r="BFR29" s="458"/>
      <c r="BFS29" s="458"/>
      <c r="BFT29" s="458"/>
      <c r="BFU29" s="458"/>
      <c r="BFV29" s="458"/>
      <c r="BFW29" s="458"/>
      <c r="BFX29" s="458"/>
      <c r="BFY29" s="458"/>
      <c r="BFZ29" s="458"/>
      <c r="BGA29" s="458"/>
      <c r="BGB29" s="458"/>
      <c r="BGC29" s="458"/>
      <c r="BGD29" s="458"/>
      <c r="BGE29" s="458"/>
      <c r="BGF29" s="458"/>
      <c r="BGG29" s="458"/>
      <c r="BGH29" s="458"/>
      <c r="BGI29" s="458"/>
      <c r="BGJ29" s="458"/>
      <c r="BGK29" s="458"/>
      <c r="BGL29" s="458"/>
      <c r="BGM29" s="458"/>
      <c r="BGN29" s="458"/>
      <c r="BGO29" s="458"/>
      <c r="BGP29" s="458"/>
      <c r="BGQ29" s="458"/>
      <c r="BGR29" s="458"/>
      <c r="BGS29" s="458"/>
      <c r="BGT29" s="458"/>
      <c r="BGU29" s="458"/>
      <c r="BGV29" s="458"/>
      <c r="BGW29" s="458"/>
      <c r="BGX29" s="458"/>
      <c r="BGY29" s="458"/>
      <c r="BGZ29" s="458"/>
      <c r="BHA29" s="458"/>
      <c r="BHB29" s="458"/>
      <c r="BHC29" s="458"/>
      <c r="BHD29" s="458"/>
      <c r="BHE29" s="458"/>
      <c r="BHF29" s="458"/>
      <c r="BHG29" s="458"/>
      <c r="BHH29" s="458"/>
      <c r="BHI29" s="458"/>
      <c r="BHJ29" s="458"/>
      <c r="BHK29" s="458"/>
      <c r="BHL29" s="458"/>
      <c r="BHM29" s="458"/>
      <c r="BHN29" s="458"/>
      <c r="BHO29" s="458"/>
      <c r="BHP29" s="458"/>
      <c r="BHQ29" s="458"/>
      <c r="BHR29" s="458"/>
      <c r="BHS29" s="458"/>
      <c r="BHT29" s="458"/>
      <c r="BHU29" s="458"/>
      <c r="BHV29" s="458"/>
      <c r="BHW29" s="458"/>
      <c r="BHX29" s="458"/>
      <c r="BHY29" s="458"/>
      <c r="BHZ29" s="458"/>
      <c r="BIA29" s="458"/>
      <c r="BIB29" s="458"/>
      <c r="BIC29" s="458"/>
      <c r="BID29" s="458"/>
      <c r="BIE29" s="458"/>
      <c r="BIF29" s="458"/>
      <c r="BIG29" s="458"/>
      <c r="BIH29" s="458"/>
      <c r="BII29" s="458"/>
      <c r="BIJ29" s="458"/>
      <c r="BIK29" s="458"/>
      <c r="BIL29" s="458"/>
      <c r="BIM29" s="458"/>
      <c r="BIN29" s="458"/>
      <c r="BIO29" s="458"/>
      <c r="BIP29" s="458"/>
      <c r="BIQ29" s="458"/>
      <c r="BIR29" s="458"/>
      <c r="BIS29" s="458"/>
      <c r="BIT29" s="458"/>
      <c r="BIU29" s="458"/>
      <c r="BIV29" s="458"/>
      <c r="BIW29" s="458"/>
      <c r="BIX29" s="458"/>
      <c r="BIY29" s="458"/>
      <c r="BIZ29" s="458"/>
      <c r="BJA29" s="458"/>
      <c r="BJB29" s="458"/>
      <c r="BJC29" s="458"/>
      <c r="BJD29" s="458"/>
      <c r="BJE29" s="458"/>
      <c r="BJF29" s="458"/>
      <c r="BJG29" s="458"/>
      <c r="BJH29" s="458"/>
      <c r="BJI29" s="458"/>
      <c r="BJJ29" s="458"/>
      <c r="BJK29" s="458"/>
      <c r="BJL29" s="458"/>
      <c r="BJM29" s="458"/>
      <c r="BJN29" s="458"/>
      <c r="BJO29" s="458"/>
      <c r="BJP29" s="458"/>
      <c r="BJQ29" s="458"/>
      <c r="BJR29" s="458"/>
      <c r="BJS29" s="458"/>
      <c r="BJT29" s="458"/>
      <c r="BJU29" s="458"/>
      <c r="BJV29" s="458"/>
      <c r="BJW29" s="458"/>
      <c r="BJX29" s="458"/>
      <c r="BJY29" s="458"/>
      <c r="BJZ29" s="458"/>
      <c r="BKA29" s="458"/>
      <c r="BKB29" s="458"/>
      <c r="BKC29" s="458"/>
      <c r="BKD29" s="458"/>
      <c r="BKE29" s="458"/>
      <c r="BKF29" s="458"/>
      <c r="BKG29" s="458"/>
      <c r="BKH29" s="458"/>
      <c r="BKI29" s="458"/>
      <c r="BKJ29" s="458"/>
      <c r="BKK29" s="458"/>
      <c r="BKL29" s="458"/>
      <c r="BKM29" s="458"/>
      <c r="BKN29" s="458"/>
      <c r="BKO29" s="458"/>
      <c r="BKP29" s="458"/>
      <c r="BKQ29" s="458"/>
      <c r="BKR29" s="458"/>
      <c r="BKS29" s="458"/>
      <c r="BKT29" s="458"/>
      <c r="BKU29" s="458"/>
      <c r="BKV29" s="458"/>
      <c r="BKW29" s="458"/>
      <c r="BKX29" s="458"/>
      <c r="BKY29" s="458"/>
      <c r="BKZ29" s="458"/>
      <c r="BLA29" s="458"/>
      <c r="BLB29" s="458"/>
      <c r="BLC29" s="458"/>
      <c r="BLD29" s="458"/>
      <c r="BLE29" s="458"/>
      <c r="BLF29" s="458"/>
      <c r="BLG29" s="458"/>
      <c r="BLH29" s="458"/>
      <c r="BLI29" s="458"/>
      <c r="BLJ29" s="458"/>
      <c r="BLK29" s="458"/>
      <c r="BLL29" s="458"/>
      <c r="BLM29" s="458"/>
      <c r="BLN29" s="458"/>
      <c r="BLO29" s="458"/>
      <c r="BLP29" s="458"/>
      <c r="BLQ29" s="458"/>
      <c r="BLR29" s="458"/>
      <c r="BLS29" s="458"/>
      <c r="BLT29" s="458"/>
      <c r="BLU29" s="458"/>
      <c r="BLV29" s="458"/>
      <c r="BLW29" s="458"/>
      <c r="BLX29" s="458"/>
      <c r="BLY29" s="458"/>
      <c r="BLZ29" s="458"/>
      <c r="BMA29" s="458"/>
      <c r="BMB29" s="458"/>
      <c r="BMC29" s="458"/>
      <c r="BMD29" s="458"/>
      <c r="BME29" s="458"/>
      <c r="BMF29" s="458"/>
      <c r="BMG29" s="458"/>
      <c r="BMH29" s="458"/>
      <c r="BMI29" s="458"/>
      <c r="BMJ29" s="458"/>
      <c r="BMK29" s="458"/>
      <c r="BML29" s="458"/>
      <c r="BMM29" s="458"/>
      <c r="BMN29" s="458"/>
      <c r="BMO29" s="458"/>
      <c r="BMP29" s="458"/>
      <c r="BMQ29" s="458"/>
      <c r="BMR29" s="458"/>
      <c r="BMS29" s="458"/>
      <c r="BMT29" s="458"/>
      <c r="BMU29" s="458"/>
      <c r="BMV29" s="458"/>
      <c r="BMW29" s="458"/>
      <c r="BMX29" s="458"/>
      <c r="BMY29" s="458"/>
      <c r="BMZ29" s="458"/>
      <c r="BNA29" s="458"/>
      <c r="BNB29" s="458"/>
      <c r="BNC29" s="458"/>
      <c r="BND29" s="458"/>
      <c r="BNE29" s="458"/>
      <c r="BNF29" s="458"/>
      <c r="BNG29" s="458"/>
      <c r="BNH29" s="458"/>
      <c r="BNI29" s="458"/>
      <c r="BNJ29" s="458"/>
      <c r="BNK29" s="458"/>
      <c r="BNL29" s="458"/>
      <c r="BNM29" s="458"/>
      <c r="BNN29" s="458"/>
      <c r="BNO29" s="458"/>
      <c r="BNP29" s="458"/>
      <c r="BNQ29" s="458"/>
      <c r="BNR29" s="458"/>
      <c r="BNS29" s="458"/>
      <c r="BNT29" s="458"/>
      <c r="BNU29" s="458"/>
      <c r="BNV29" s="458"/>
      <c r="BNW29" s="458"/>
      <c r="BNX29" s="458"/>
      <c r="BNY29" s="458"/>
      <c r="BNZ29" s="458"/>
      <c r="BOA29" s="458"/>
      <c r="BOB29" s="458"/>
      <c r="BOC29" s="458"/>
      <c r="BOD29" s="458"/>
      <c r="BOE29" s="458"/>
      <c r="BOF29" s="458"/>
      <c r="BOG29" s="458"/>
      <c r="BOH29" s="458"/>
      <c r="BOI29" s="458"/>
      <c r="BOJ29" s="458"/>
      <c r="BOK29" s="458"/>
      <c r="BOL29" s="458"/>
      <c r="BOM29" s="458"/>
      <c r="BON29" s="458"/>
      <c r="BOO29" s="458"/>
      <c r="BOP29" s="458"/>
      <c r="BOQ29" s="458"/>
      <c r="BOR29" s="458"/>
      <c r="BOS29" s="458"/>
      <c r="BOT29" s="458"/>
      <c r="BOU29" s="458"/>
      <c r="BOV29" s="458"/>
      <c r="BOW29" s="458"/>
      <c r="BOX29" s="458"/>
      <c r="BOY29" s="458"/>
      <c r="BOZ29" s="458"/>
      <c r="BPA29" s="458"/>
      <c r="BPB29" s="458"/>
      <c r="BPC29" s="458"/>
      <c r="BPD29" s="458"/>
      <c r="BPE29" s="458"/>
      <c r="BPF29" s="458"/>
      <c r="BPG29" s="458"/>
      <c r="BPH29" s="458"/>
      <c r="BPI29" s="458"/>
      <c r="BPJ29" s="458"/>
      <c r="BPK29" s="458"/>
      <c r="BPL29" s="458"/>
      <c r="BPM29" s="458"/>
      <c r="BPN29" s="458"/>
      <c r="BPO29" s="458"/>
      <c r="BPP29" s="458"/>
      <c r="BPQ29" s="458"/>
      <c r="BPR29" s="458"/>
      <c r="BPS29" s="458"/>
      <c r="BPT29" s="458"/>
      <c r="BPU29" s="458"/>
      <c r="BPV29" s="458"/>
      <c r="BPW29" s="458"/>
      <c r="BPX29" s="458"/>
      <c r="BPY29" s="458"/>
      <c r="BPZ29" s="458"/>
      <c r="BQA29" s="458"/>
      <c r="BQB29" s="458"/>
      <c r="BQC29" s="458"/>
      <c r="BQD29" s="458"/>
      <c r="BQE29" s="458"/>
      <c r="BQF29" s="458"/>
      <c r="BQG29" s="458"/>
      <c r="BQH29" s="458"/>
      <c r="BQI29" s="458"/>
      <c r="BQJ29" s="458"/>
      <c r="BQK29" s="458"/>
      <c r="BQL29" s="458"/>
      <c r="BQM29" s="458"/>
      <c r="BQN29" s="458"/>
      <c r="BQO29" s="458"/>
      <c r="BQP29" s="458"/>
      <c r="BQQ29" s="458"/>
      <c r="BQR29" s="458"/>
      <c r="BQS29" s="458"/>
      <c r="BQT29" s="458"/>
      <c r="BQU29" s="458"/>
      <c r="BQV29" s="458"/>
      <c r="BQW29" s="458"/>
      <c r="BQX29" s="458"/>
      <c r="BQY29" s="458"/>
      <c r="BQZ29" s="458"/>
      <c r="BRA29" s="458"/>
      <c r="BRB29" s="458"/>
      <c r="BRC29" s="458"/>
      <c r="BRD29" s="458"/>
      <c r="BRE29" s="458"/>
      <c r="BRF29" s="458"/>
      <c r="BRG29" s="458"/>
      <c r="BRH29" s="458"/>
      <c r="BRI29" s="458"/>
      <c r="BRJ29" s="458"/>
      <c r="BRK29" s="458"/>
      <c r="BRL29" s="458"/>
      <c r="BRM29" s="458"/>
      <c r="BRN29" s="458"/>
      <c r="BRO29" s="458"/>
      <c r="BRP29" s="458"/>
      <c r="BRQ29" s="458"/>
      <c r="BRR29" s="458"/>
      <c r="BRS29" s="458"/>
      <c r="BRT29" s="458"/>
      <c r="BRU29" s="458"/>
    </row>
    <row r="30" spans="1:1841" ht="29.25" customHeight="1" x14ac:dyDescent="0.3">
      <c r="A30" s="792"/>
      <c r="B30" s="464">
        <v>3</v>
      </c>
      <c r="C30" s="464" t="s">
        <v>399</v>
      </c>
      <c r="D30" s="513">
        <f t="shared" si="21"/>
        <v>282227997.44897997</v>
      </c>
      <c r="E30" s="472">
        <v>10</v>
      </c>
      <c r="F30" s="465">
        <f t="shared" si="22"/>
        <v>0</v>
      </c>
      <c r="G30" s="465">
        <v>0</v>
      </c>
      <c r="H30" s="464">
        <f t="shared" si="23"/>
        <v>83812269.230769292</v>
      </c>
      <c r="I30" s="472">
        <v>3</v>
      </c>
      <c r="J30" s="466">
        <f t="shared" si="24"/>
        <v>0</v>
      </c>
      <c r="K30" s="467">
        <v>0</v>
      </c>
      <c r="L30" s="468"/>
      <c r="M30" s="469"/>
      <c r="N30" s="469"/>
      <c r="O30" s="469"/>
      <c r="P30" s="469"/>
      <c r="Q30" s="469"/>
      <c r="R30" s="469"/>
      <c r="S30" s="469"/>
      <c r="T30" s="469"/>
      <c r="U30" s="469"/>
      <c r="V30" s="469"/>
      <c r="W30" s="469"/>
      <c r="X30" s="480">
        <f t="shared" si="25"/>
        <v>83812269.230769292</v>
      </c>
      <c r="Y30" s="469">
        <f t="shared" si="26"/>
        <v>3</v>
      </c>
      <c r="Z30" s="480">
        <f t="shared" si="27"/>
        <v>0</v>
      </c>
      <c r="AA30" s="470">
        <f t="shared" si="28"/>
        <v>0</v>
      </c>
      <c r="AB30" s="521"/>
      <c r="AC30" s="523"/>
      <c r="AD30" s="528"/>
      <c r="AE30" s="528"/>
      <c r="AF30" s="528"/>
      <c r="AG30" s="528"/>
      <c r="AH30" s="458"/>
      <c r="AI30" s="458"/>
      <c r="AJ30" s="458"/>
      <c r="AK30" s="458"/>
      <c r="AL30" s="458"/>
      <c r="AM30" s="458"/>
      <c r="AN30" s="458"/>
      <c r="AO30" s="458"/>
      <c r="AP30" s="458"/>
      <c r="AQ30" s="458"/>
      <c r="AR30" s="458"/>
      <c r="AS30" s="458"/>
      <c r="AT30" s="458"/>
      <c r="AU30" s="458"/>
      <c r="AV30" s="458"/>
      <c r="AW30" s="458"/>
      <c r="AX30" s="458"/>
      <c r="AY30" s="458"/>
      <c r="AZ30" s="458"/>
      <c r="BA30" s="458"/>
      <c r="BB30" s="458"/>
      <c r="BC30" s="458"/>
      <c r="BD30" s="458"/>
      <c r="BE30" s="458"/>
      <c r="BF30" s="458"/>
      <c r="BG30" s="458"/>
      <c r="BH30" s="458"/>
      <c r="BI30" s="458"/>
      <c r="BJ30" s="458"/>
      <c r="BK30" s="458"/>
      <c r="BL30" s="458"/>
      <c r="BM30" s="458"/>
      <c r="BN30" s="458"/>
      <c r="BO30" s="458"/>
      <c r="BP30" s="458"/>
      <c r="BQ30" s="458"/>
      <c r="BR30" s="458"/>
      <c r="BS30" s="458"/>
      <c r="BT30" s="458"/>
      <c r="BU30" s="458"/>
      <c r="BV30" s="458"/>
      <c r="BW30" s="458"/>
      <c r="BX30" s="458"/>
      <c r="BY30" s="458"/>
      <c r="BZ30" s="458"/>
      <c r="CA30" s="458"/>
      <c r="CB30" s="458"/>
      <c r="CC30" s="458"/>
      <c r="CD30" s="458"/>
      <c r="CE30" s="458"/>
      <c r="CF30" s="458"/>
      <c r="CG30" s="458"/>
      <c r="CH30" s="458"/>
      <c r="CI30" s="458"/>
      <c r="CJ30" s="458"/>
      <c r="CK30" s="458"/>
      <c r="CL30" s="458"/>
      <c r="CM30" s="458"/>
      <c r="CN30" s="458"/>
      <c r="CO30" s="458"/>
      <c r="CP30" s="458"/>
      <c r="CQ30" s="458"/>
      <c r="CR30" s="458"/>
      <c r="CS30" s="458"/>
      <c r="CT30" s="458"/>
      <c r="CU30" s="458"/>
      <c r="CV30" s="458"/>
      <c r="CW30" s="458"/>
      <c r="CX30" s="458"/>
      <c r="CY30" s="458"/>
      <c r="CZ30" s="458"/>
      <c r="DA30" s="458"/>
      <c r="DB30" s="458"/>
      <c r="DC30" s="458"/>
      <c r="DD30" s="458"/>
      <c r="DE30" s="458"/>
      <c r="DF30" s="458"/>
      <c r="DG30" s="458"/>
      <c r="DH30" s="458"/>
      <c r="DI30" s="458"/>
      <c r="DJ30" s="458"/>
      <c r="DK30" s="458"/>
      <c r="DL30" s="458"/>
      <c r="DM30" s="458"/>
      <c r="DN30" s="458"/>
      <c r="DO30" s="458"/>
      <c r="DP30" s="458"/>
      <c r="DQ30" s="458"/>
      <c r="DR30" s="458"/>
      <c r="DS30" s="458"/>
      <c r="DT30" s="458"/>
      <c r="DU30" s="458"/>
      <c r="DV30" s="458"/>
      <c r="DW30" s="458"/>
      <c r="DX30" s="458"/>
      <c r="DY30" s="458"/>
      <c r="DZ30" s="458"/>
      <c r="EA30" s="458"/>
      <c r="EB30" s="458"/>
      <c r="EC30" s="458"/>
      <c r="ED30" s="458"/>
      <c r="EE30" s="458"/>
      <c r="EF30" s="458"/>
      <c r="EG30" s="458"/>
      <c r="EH30" s="458"/>
      <c r="EI30" s="458"/>
      <c r="EJ30" s="458"/>
      <c r="EK30" s="458"/>
      <c r="EL30" s="458"/>
      <c r="EM30" s="458"/>
      <c r="EN30" s="458"/>
      <c r="EO30" s="458"/>
      <c r="EP30" s="458"/>
      <c r="EQ30" s="458"/>
      <c r="ER30" s="458"/>
      <c r="ES30" s="458"/>
      <c r="ET30" s="458"/>
      <c r="EU30" s="458"/>
      <c r="EV30" s="458"/>
      <c r="EW30" s="458"/>
      <c r="EX30" s="458"/>
      <c r="EY30" s="458"/>
      <c r="EZ30" s="458"/>
      <c r="FA30" s="458"/>
      <c r="FB30" s="458"/>
      <c r="FC30" s="458"/>
      <c r="FD30" s="458"/>
      <c r="FE30" s="458"/>
      <c r="FF30" s="458"/>
      <c r="FG30" s="458"/>
      <c r="FH30" s="458"/>
      <c r="FI30" s="458"/>
      <c r="FJ30" s="458"/>
      <c r="FK30" s="458"/>
      <c r="FL30" s="458"/>
      <c r="FM30" s="458"/>
      <c r="FN30" s="458"/>
      <c r="FO30" s="458"/>
      <c r="FP30" s="458"/>
      <c r="FQ30" s="458"/>
      <c r="FR30" s="458"/>
      <c r="FS30" s="458"/>
      <c r="FT30" s="458"/>
      <c r="FU30" s="458"/>
      <c r="FV30" s="458"/>
      <c r="FW30" s="458"/>
      <c r="FX30" s="458"/>
      <c r="FY30" s="458"/>
      <c r="FZ30" s="458"/>
      <c r="GA30" s="458"/>
      <c r="GB30" s="458"/>
      <c r="GC30" s="458"/>
      <c r="GD30" s="458"/>
      <c r="GE30" s="458"/>
      <c r="GF30" s="458"/>
      <c r="GG30" s="458"/>
      <c r="GH30" s="458"/>
      <c r="GI30" s="458"/>
      <c r="GJ30" s="458"/>
      <c r="GK30" s="458"/>
      <c r="GL30" s="458"/>
      <c r="GM30" s="458"/>
      <c r="GN30" s="458"/>
      <c r="GO30" s="458"/>
      <c r="GP30" s="458"/>
      <c r="GQ30" s="458"/>
      <c r="GR30" s="458"/>
      <c r="GS30" s="458"/>
      <c r="GT30" s="458"/>
      <c r="GU30" s="458"/>
      <c r="GV30" s="458"/>
      <c r="GW30" s="458"/>
      <c r="GX30" s="458"/>
      <c r="GY30" s="458"/>
      <c r="GZ30" s="458"/>
      <c r="HA30" s="458"/>
      <c r="HB30" s="458"/>
      <c r="HC30" s="458"/>
      <c r="HD30" s="458"/>
      <c r="HE30" s="458"/>
      <c r="HF30" s="458"/>
      <c r="HG30" s="458"/>
      <c r="HH30" s="458"/>
      <c r="HI30" s="458"/>
      <c r="HJ30" s="458"/>
      <c r="HK30" s="458"/>
      <c r="HL30" s="458"/>
      <c r="HM30" s="458"/>
      <c r="HN30" s="458"/>
      <c r="HO30" s="458"/>
      <c r="HP30" s="458"/>
      <c r="HQ30" s="458"/>
      <c r="HR30" s="458"/>
      <c r="HS30" s="458"/>
      <c r="HT30" s="458"/>
      <c r="HU30" s="458"/>
      <c r="HV30" s="458"/>
      <c r="HW30" s="458"/>
      <c r="HX30" s="458"/>
      <c r="HY30" s="458"/>
      <c r="HZ30" s="458"/>
      <c r="IA30" s="458"/>
      <c r="IB30" s="458"/>
      <c r="IC30" s="458"/>
      <c r="ID30" s="458"/>
      <c r="IE30" s="458"/>
      <c r="IF30" s="458"/>
      <c r="IG30" s="458"/>
      <c r="IH30" s="458"/>
      <c r="II30" s="458"/>
      <c r="IJ30" s="458"/>
      <c r="IK30" s="458"/>
      <c r="IL30" s="458"/>
      <c r="IM30" s="458"/>
      <c r="IN30" s="458"/>
      <c r="IO30" s="458"/>
      <c r="IP30" s="458"/>
      <c r="IQ30" s="458"/>
      <c r="IR30" s="458"/>
      <c r="IS30" s="458"/>
      <c r="IT30" s="458"/>
      <c r="IU30" s="458"/>
      <c r="IV30" s="458"/>
      <c r="IW30" s="458"/>
      <c r="IX30" s="458"/>
      <c r="IY30" s="458"/>
      <c r="IZ30" s="458"/>
      <c r="JA30" s="458"/>
      <c r="JB30" s="458"/>
      <c r="JC30" s="458"/>
      <c r="JD30" s="458"/>
      <c r="JE30" s="458"/>
      <c r="JF30" s="458"/>
      <c r="JG30" s="458"/>
      <c r="JH30" s="458"/>
      <c r="JI30" s="458"/>
      <c r="JJ30" s="458"/>
      <c r="JK30" s="458"/>
      <c r="JL30" s="458"/>
      <c r="JM30" s="458"/>
      <c r="JN30" s="458"/>
      <c r="JO30" s="458"/>
      <c r="JP30" s="458"/>
      <c r="JQ30" s="458"/>
      <c r="JR30" s="458"/>
      <c r="JS30" s="458"/>
      <c r="JT30" s="458"/>
      <c r="JU30" s="458"/>
      <c r="JV30" s="458"/>
      <c r="JW30" s="458"/>
      <c r="JX30" s="458"/>
      <c r="JY30" s="458"/>
      <c r="JZ30" s="458"/>
      <c r="KA30" s="458"/>
      <c r="KB30" s="458"/>
      <c r="KC30" s="458"/>
      <c r="KD30" s="458"/>
      <c r="KE30" s="458"/>
      <c r="KF30" s="458"/>
      <c r="KG30" s="458"/>
      <c r="KH30" s="458"/>
      <c r="KI30" s="458"/>
      <c r="KJ30" s="458"/>
      <c r="KK30" s="458"/>
      <c r="KL30" s="458"/>
      <c r="KM30" s="458"/>
      <c r="KN30" s="458"/>
      <c r="KO30" s="458"/>
      <c r="KP30" s="458"/>
      <c r="KQ30" s="458"/>
      <c r="KR30" s="458"/>
      <c r="KS30" s="458"/>
      <c r="KT30" s="458"/>
      <c r="KU30" s="458"/>
      <c r="KV30" s="458"/>
      <c r="KW30" s="458"/>
      <c r="KX30" s="458"/>
      <c r="KY30" s="458"/>
      <c r="KZ30" s="458"/>
      <c r="LA30" s="458"/>
      <c r="LB30" s="458"/>
      <c r="LC30" s="458"/>
      <c r="LD30" s="458"/>
      <c r="LE30" s="458"/>
      <c r="LF30" s="458"/>
      <c r="LG30" s="458"/>
      <c r="LH30" s="458"/>
      <c r="LI30" s="458"/>
      <c r="LJ30" s="458"/>
      <c r="LK30" s="458"/>
      <c r="LL30" s="458"/>
      <c r="LM30" s="458"/>
      <c r="LN30" s="458"/>
      <c r="LO30" s="458"/>
      <c r="LP30" s="458"/>
      <c r="LQ30" s="458"/>
      <c r="LR30" s="458"/>
      <c r="LS30" s="458"/>
      <c r="LT30" s="458"/>
      <c r="LU30" s="458"/>
      <c r="LV30" s="458"/>
      <c r="LW30" s="458"/>
      <c r="LX30" s="458"/>
      <c r="LY30" s="458"/>
      <c r="LZ30" s="458"/>
      <c r="MA30" s="458"/>
      <c r="MB30" s="458"/>
      <c r="MC30" s="458"/>
      <c r="MD30" s="458"/>
      <c r="ME30" s="458"/>
      <c r="MF30" s="458"/>
      <c r="MG30" s="458"/>
      <c r="MH30" s="458"/>
      <c r="MI30" s="458"/>
      <c r="MJ30" s="458"/>
      <c r="MK30" s="458"/>
      <c r="ML30" s="458"/>
      <c r="MM30" s="458"/>
      <c r="MN30" s="458"/>
      <c r="MO30" s="458"/>
      <c r="MP30" s="458"/>
      <c r="MQ30" s="458"/>
      <c r="MR30" s="458"/>
      <c r="MS30" s="458"/>
      <c r="MT30" s="458"/>
      <c r="MU30" s="458"/>
      <c r="MV30" s="458"/>
      <c r="MW30" s="458"/>
      <c r="MX30" s="458"/>
      <c r="MY30" s="458"/>
      <c r="MZ30" s="458"/>
      <c r="NA30" s="458"/>
      <c r="NB30" s="458"/>
      <c r="NC30" s="458"/>
      <c r="ND30" s="458"/>
      <c r="NE30" s="458"/>
      <c r="NF30" s="458"/>
      <c r="NG30" s="458"/>
      <c r="NH30" s="458"/>
      <c r="NI30" s="458"/>
      <c r="NJ30" s="458"/>
      <c r="NK30" s="458"/>
      <c r="NL30" s="458"/>
      <c r="NM30" s="458"/>
      <c r="NN30" s="458"/>
      <c r="NO30" s="458"/>
      <c r="NP30" s="458"/>
      <c r="NQ30" s="458"/>
      <c r="NR30" s="458"/>
      <c r="NS30" s="458"/>
      <c r="NT30" s="458"/>
      <c r="NU30" s="458"/>
      <c r="NV30" s="458"/>
      <c r="NW30" s="458"/>
      <c r="NX30" s="458"/>
      <c r="NY30" s="458"/>
      <c r="NZ30" s="458"/>
      <c r="OA30" s="458"/>
      <c r="OB30" s="458"/>
      <c r="OC30" s="458"/>
      <c r="OD30" s="458"/>
      <c r="OE30" s="458"/>
      <c r="OF30" s="458"/>
      <c r="OG30" s="458"/>
      <c r="OH30" s="458"/>
      <c r="OI30" s="458"/>
      <c r="OJ30" s="458"/>
      <c r="OK30" s="458"/>
      <c r="OL30" s="458"/>
      <c r="OM30" s="458"/>
      <c r="ON30" s="458"/>
      <c r="OO30" s="458"/>
      <c r="OP30" s="458"/>
      <c r="OQ30" s="458"/>
      <c r="OR30" s="458"/>
      <c r="OS30" s="458"/>
      <c r="OT30" s="458"/>
      <c r="OU30" s="458"/>
      <c r="OV30" s="458"/>
      <c r="OW30" s="458"/>
      <c r="OX30" s="458"/>
      <c r="OY30" s="458"/>
      <c r="OZ30" s="458"/>
      <c r="PA30" s="458"/>
      <c r="PB30" s="458"/>
      <c r="PC30" s="458"/>
      <c r="PD30" s="458"/>
      <c r="PE30" s="458"/>
      <c r="PF30" s="458"/>
      <c r="PG30" s="458"/>
      <c r="PH30" s="458"/>
      <c r="PI30" s="458"/>
      <c r="PJ30" s="458"/>
      <c r="PK30" s="458"/>
      <c r="PL30" s="458"/>
      <c r="PM30" s="458"/>
      <c r="PN30" s="458"/>
      <c r="PO30" s="458"/>
      <c r="PP30" s="458"/>
      <c r="PQ30" s="458"/>
      <c r="PR30" s="458"/>
      <c r="PS30" s="458"/>
      <c r="PT30" s="458"/>
      <c r="PU30" s="458"/>
      <c r="PV30" s="458"/>
      <c r="PW30" s="458"/>
      <c r="PX30" s="458"/>
      <c r="PY30" s="458"/>
      <c r="PZ30" s="458"/>
      <c r="QA30" s="458"/>
      <c r="QB30" s="458"/>
      <c r="QC30" s="458"/>
      <c r="QD30" s="458"/>
      <c r="QE30" s="458"/>
      <c r="QF30" s="458"/>
      <c r="QG30" s="458"/>
      <c r="QH30" s="458"/>
      <c r="QI30" s="458"/>
      <c r="QJ30" s="458"/>
      <c r="QK30" s="458"/>
      <c r="QL30" s="458"/>
      <c r="QM30" s="458"/>
      <c r="QN30" s="458"/>
      <c r="QO30" s="458"/>
      <c r="QP30" s="458"/>
      <c r="QQ30" s="458"/>
      <c r="QR30" s="458"/>
      <c r="QS30" s="458"/>
      <c r="QT30" s="458"/>
      <c r="QU30" s="458"/>
      <c r="QV30" s="458"/>
      <c r="QW30" s="458"/>
      <c r="QX30" s="458"/>
      <c r="QY30" s="458"/>
      <c r="QZ30" s="458"/>
      <c r="RA30" s="458"/>
      <c r="RB30" s="458"/>
      <c r="RC30" s="458"/>
      <c r="RD30" s="458"/>
      <c r="RE30" s="458"/>
      <c r="RF30" s="458"/>
      <c r="RG30" s="458"/>
      <c r="RH30" s="458"/>
      <c r="RI30" s="458"/>
      <c r="RJ30" s="458"/>
      <c r="RK30" s="458"/>
      <c r="RL30" s="458"/>
      <c r="RM30" s="458"/>
      <c r="RN30" s="458"/>
      <c r="RO30" s="458"/>
      <c r="RP30" s="458"/>
      <c r="RQ30" s="458"/>
      <c r="RR30" s="458"/>
      <c r="RS30" s="458"/>
      <c r="RT30" s="458"/>
      <c r="RU30" s="458"/>
      <c r="RV30" s="458"/>
      <c r="RW30" s="458"/>
      <c r="RX30" s="458"/>
      <c r="RY30" s="458"/>
      <c r="RZ30" s="458"/>
      <c r="SA30" s="458"/>
      <c r="SB30" s="458"/>
      <c r="SC30" s="458"/>
      <c r="SD30" s="458"/>
      <c r="SE30" s="458"/>
      <c r="SF30" s="458"/>
      <c r="SG30" s="458"/>
      <c r="SH30" s="458"/>
      <c r="SI30" s="458"/>
      <c r="SJ30" s="458"/>
      <c r="SK30" s="458"/>
      <c r="SL30" s="458"/>
      <c r="SM30" s="458"/>
      <c r="SN30" s="458"/>
      <c r="SO30" s="458"/>
      <c r="SP30" s="458"/>
      <c r="SQ30" s="458"/>
      <c r="SR30" s="458"/>
      <c r="SS30" s="458"/>
      <c r="ST30" s="458"/>
      <c r="SU30" s="458"/>
      <c r="SV30" s="458"/>
      <c r="SW30" s="458"/>
      <c r="SX30" s="458"/>
      <c r="SY30" s="458"/>
      <c r="SZ30" s="458"/>
      <c r="TA30" s="458"/>
      <c r="TB30" s="458"/>
      <c r="TC30" s="458"/>
      <c r="TD30" s="458"/>
      <c r="TE30" s="458"/>
      <c r="TF30" s="458"/>
      <c r="TG30" s="458"/>
      <c r="TH30" s="458"/>
      <c r="TI30" s="458"/>
      <c r="TJ30" s="458"/>
      <c r="TK30" s="458"/>
      <c r="TL30" s="458"/>
      <c r="TM30" s="458"/>
      <c r="TN30" s="458"/>
      <c r="TO30" s="458"/>
      <c r="TP30" s="458"/>
      <c r="TQ30" s="458"/>
      <c r="TR30" s="458"/>
      <c r="TS30" s="458"/>
      <c r="TT30" s="458"/>
      <c r="TU30" s="458"/>
      <c r="TV30" s="458"/>
      <c r="TW30" s="458"/>
      <c r="TX30" s="458"/>
      <c r="TY30" s="458"/>
      <c r="TZ30" s="458"/>
      <c r="UA30" s="458"/>
      <c r="UB30" s="458"/>
      <c r="UC30" s="458"/>
      <c r="UD30" s="458"/>
      <c r="UE30" s="458"/>
      <c r="UF30" s="458"/>
      <c r="UG30" s="458"/>
      <c r="UH30" s="458"/>
      <c r="UI30" s="458"/>
      <c r="UJ30" s="458"/>
      <c r="UK30" s="458"/>
      <c r="UL30" s="458"/>
      <c r="UM30" s="458"/>
      <c r="UN30" s="458"/>
      <c r="UO30" s="458"/>
      <c r="UP30" s="458"/>
      <c r="UQ30" s="458"/>
      <c r="UR30" s="458"/>
      <c r="US30" s="458"/>
      <c r="UT30" s="458"/>
      <c r="UU30" s="458"/>
      <c r="UV30" s="458"/>
      <c r="UW30" s="458"/>
      <c r="UX30" s="458"/>
      <c r="UY30" s="458"/>
      <c r="UZ30" s="458"/>
      <c r="VA30" s="458"/>
      <c r="VB30" s="458"/>
      <c r="VC30" s="458"/>
      <c r="VD30" s="458"/>
      <c r="VE30" s="458"/>
      <c r="VF30" s="458"/>
      <c r="VG30" s="458"/>
      <c r="VH30" s="458"/>
      <c r="VI30" s="458"/>
      <c r="VJ30" s="458"/>
      <c r="VK30" s="458"/>
      <c r="VL30" s="458"/>
      <c r="VM30" s="458"/>
      <c r="VN30" s="458"/>
      <c r="VO30" s="458"/>
      <c r="VP30" s="458"/>
      <c r="VQ30" s="458"/>
      <c r="VR30" s="458"/>
      <c r="VS30" s="458"/>
      <c r="VT30" s="458"/>
      <c r="VU30" s="458"/>
      <c r="VV30" s="458"/>
      <c r="VW30" s="458"/>
      <c r="VX30" s="458"/>
      <c r="VY30" s="458"/>
      <c r="VZ30" s="458"/>
      <c r="WA30" s="458"/>
      <c r="WB30" s="458"/>
      <c r="WC30" s="458"/>
      <c r="WD30" s="458"/>
      <c r="WE30" s="458"/>
      <c r="WF30" s="458"/>
      <c r="WG30" s="458"/>
      <c r="WH30" s="458"/>
      <c r="WI30" s="458"/>
      <c r="WJ30" s="458"/>
      <c r="WK30" s="458"/>
      <c r="WL30" s="458"/>
      <c r="WM30" s="458"/>
      <c r="WN30" s="458"/>
      <c r="WO30" s="458"/>
      <c r="WP30" s="458"/>
      <c r="WQ30" s="458"/>
      <c r="WR30" s="458"/>
      <c r="WS30" s="458"/>
      <c r="WT30" s="458"/>
      <c r="WU30" s="458"/>
      <c r="WV30" s="458"/>
      <c r="WW30" s="458"/>
      <c r="WX30" s="458"/>
      <c r="WY30" s="458"/>
      <c r="WZ30" s="458"/>
      <c r="XA30" s="458"/>
      <c r="XB30" s="458"/>
      <c r="XC30" s="458"/>
      <c r="XD30" s="458"/>
      <c r="XE30" s="458"/>
      <c r="XF30" s="458"/>
      <c r="XG30" s="458"/>
      <c r="XH30" s="458"/>
      <c r="XI30" s="458"/>
      <c r="XJ30" s="458"/>
      <c r="XK30" s="458"/>
      <c r="XL30" s="458"/>
      <c r="XM30" s="458"/>
      <c r="XN30" s="458"/>
      <c r="XO30" s="458"/>
      <c r="XP30" s="458"/>
      <c r="XQ30" s="458"/>
      <c r="XR30" s="458"/>
      <c r="XS30" s="458"/>
      <c r="XT30" s="458"/>
      <c r="XU30" s="458"/>
      <c r="XV30" s="458"/>
      <c r="XW30" s="458"/>
      <c r="XX30" s="458"/>
      <c r="XY30" s="458"/>
      <c r="XZ30" s="458"/>
      <c r="YA30" s="458"/>
      <c r="YB30" s="458"/>
      <c r="YC30" s="458"/>
      <c r="YD30" s="458"/>
      <c r="YE30" s="458"/>
      <c r="YF30" s="458"/>
      <c r="YG30" s="458"/>
      <c r="YH30" s="458"/>
      <c r="YI30" s="458"/>
      <c r="YJ30" s="458"/>
      <c r="YK30" s="458"/>
      <c r="YL30" s="458"/>
      <c r="YM30" s="458"/>
      <c r="YN30" s="458"/>
      <c r="YO30" s="458"/>
      <c r="YP30" s="458"/>
      <c r="YQ30" s="458"/>
      <c r="YR30" s="458"/>
      <c r="YS30" s="458"/>
      <c r="YT30" s="458"/>
      <c r="YU30" s="458"/>
      <c r="YV30" s="458"/>
      <c r="YW30" s="458"/>
      <c r="YX30" s="458"/>
      <c r="YY30" s="458"/>
      <c r="YZ30" s="458"/>
      <c r="ZA30" s="458"/>
      <c r="ZB30" s="458"/>
      <c r="ZC30" s="458"/>
      <c r="ZD30" s="458"/>
      <c r="ZE30" s="458"/>
      <c r="ZF30" s="458"/>
      <c r="ZG30" s="458"/>
      <c r="ZH30" s="458"/>
      <c r="ZI30" s="458"/>
      <c r="ZJ30" s="458"/>
      <c r="ZK30" s="458"/>
      <c r="ZL30" s="458"/>
      <c r="ZM30" s="458"/>
      <c r="ZN30" s="458"/>
      <c r="ZO30" s="458"/>
      <c r="ZP30" s="458"/>
      <c r="ZQ30" s="458"/>
      <c r="ZR30" s="458"/>
      <c r="ZS30" s="458"/>
      <c r="ZT30" s="458"/>
      <c r="ZU30" s="458"/>
      <c r="ZV30" s="458"/>
      <c r="ZW30" s="458"/>
      <c r="ZX30" s="458"/>
      <c r="ZY30" s="458"/>
      <c r="ZZ30" s="458"/>
      <c r="AAA30" s="458"/>
      <c r="AAB30" s="458"/>
      <c r="AAC30" s="458"/>
      <c r="AAD30" s="458"/>
      <c r="AAE30" s="458"/>
      <c r="AAF30" s="458"/>
      <c r="AAG30" s="458"/>
      <c r="AAH30" s="458"/>
      <c r="AAI30" s="458"/>
      <c r="AAJ30" s="458"/>
      <c r="AAK30" s="458"/>
      <c r="AAL30" s="458"/>
      <c r="AAM30" s="458"/>
      <c r="AAN30" s="458"/>
      <c r="AAO30" s="458"/>
      <c r="AAP30" s="458"/>
      <c r="AAQ30" s="458"/>
      <c r="AAR30" s="458"/>
      <c r="AAS30" s="458"/>
      <c r="AAT30" s="458"/>
      <c r="AAU30" s="458"/>
      <c r="AAV30" s="458"/>
      <c r="AAW30" s="458"/>
      <c r="AAX30" s="458"/>
      <c r="AAY30" s="458"/>
      <c r="AAZ30" s="458"/>
      <c r="ABA30" s="458"/>
      <c r="ABB30" s="458"/>
      <c r="ABC30" s="458"/>
      <c r="ABD30" s="458"/>
      <c r="ABE30" s="458"/>
      <c r="ABF30" s="458"/>
      <c r="ABG30" s="458"/>
      <c r="ABH30" s="458"/>
      <c r="ABI30" s="458"/>
      <c r="ABJ30" s="458"/>
      <c r="ABK30" s="458"/>
      <c r="ABL30" s="458"/>
      <c r="ABM30" s="458"/>
      <c r="ABN30" s="458"/>
      <c r="ABO30" s="458"/>
      <c r="ABP30" s="458"/>
      <c r="ABQ30" s="458"/>
      <c r="ABR30" s="458"/>
      <c r="ABS30" s="458"/>
      <c r="ABT30" s="458"/>
      <c r="ABU30" s="458"/>
      <c r="ABV30" s="458"/>
      <c r="ABW30" s="458"/>
      <c r="ABX30" s="458"/>
      <c r="ABY30" s="458"/>
      <c r="ABZ30" s="458"/>
      <c r="ACA30" s="458"/>
      <c r="ACB30" s="458"/>
      <c r="ACC30" s="458"/>
      <c r="ACD30" s="458"/>
      <c r="ACE30" s="458"/>
      <c r="ACF30" s="458"/>
      <c r="ACG30" s="458"/>
      <c r="ACH30" s="458"/>
      <c r="ACI30" s="458"/>
      <c r="ACJ30" s="458"/>
      <c r="ACK30" s="458"/>
      <c r="ACL30" s="458"/>
      <c r="ACM30" s="458"/>
      <c r="ACN30" s="458"/>
      <c r="ACO30" s="458"/>
      <c r="ACP30" s="458"/>
      <c r="ACQ30" s="458"/>
      <c r="ACR30" s="458"/>
      <c r="ACS30" s="458"/>
      <c r="ACT30" s="458"/>
      <c r="ACU30" s="458"/>
      <c r="ACV30" s="458"/>
      <c r="ACW30" s="458"/>
      <c r="ACX30" s="458"/>
      <c r="ACY30" s="458"/>
      <c r="ACZ30" s="458"/>
      <c r="ADA30" s="458"/>
      <c r="ADB30" s="458"/>
      <c r="ADC30" s="458"/>
      <c r="ADD30" s="458"/>
      <c r="ADE30" s="458"/>
      <c r="ADF30" s="458"/>
      <c r="ADG30" s="458"/>
      <c r="ADH30" s="458"/>
      <c r="ADI30" s="458"/>
      <c r="ADJ30" s="458"/>
      <c r="ADK30" s="458"/>
      <c r="ADL30" s="458"/>
      <c r="ADM30" s="458"/>
      <c r="ADN30" s="458"/>
      <c r="ADO30" s="458"/>
      <c r="ADP30" s="458"/>
      <c r="ADQ30" s="458"/>
      <c r="ADR30" s="458"/>
      <c r="ADS30" s="458"/>
      <c r="ADT30" s="458"/>
      <c r="ADU30" s="458"/>
      <c r="ADV30" s="458"/>
      <c r="ADW30" s="458"/>
      <c r="ADX30" s="458"/>
      <c r="ADY30" s="458"/>
      <c r="ADZ30" s="458"/>
      <c r="AEA30" s="458"/>
      <c r="AEB30" s="458"/>
      <c r="AEC30" s="458"/>
      <c r="AED30" s="458"/>
      <c r="AEE30" s="458"/>
      <c r="AEF30" s="458"/>
      <c r="AEG30" s="458"/>
      <c r="AEH30" s="458"/>
      <c r="AEI30" s="458"/>
      <c r="AEJ30" s="458"/>
      <c r="AEK30" s="458"/>
      <c r="AEL30" s="458"/>
      <c r="AEM30" s="458"/>
      <c r="AEN30" s="458"/>
      <c r="AEO30" s="458"/>
      <c r="AEP30" s="458"/>
      <c r="AEQ30" s="458"/>
      <c r="AER30" s="458"/>
      <c r="AES30" s="458"/>
      <c r="AET30" s="458"/>
      <c r="AEU30" s="458"/>
      <c r="AEV30" s="458"/>
      <c r="AEW30" s="458"/>
      <c r="AEX30" s="458"/>
      <c r="AEY30" s="458"/>
      <c r="AEZ30" s="458"/>
      <c r="AFA30" s="458"/>
      <c r="AFB30" s="458"/>
      <c r="AFC30" s="458"/>
      <c r="AFD30" s="458"/>
      <c r="AFE30" s="458"/>
      <c r="AFF30" s="458"/>
      <c r="AFG30" s="458"/>
      <c r="AFH30" s="458"/>
      <c r="AFI30" s="458"/>
      <c r="AFJ30" s="458"/>
      <c r="AFK30" s="458"/>
      <c r="AFL30" s="458"/>
      <c r="AFM30" s="458"/>
      <c r="AFN30" s="458"/>
      <c r="AFO30" s="458"/>
      <c r="AFP30" s="458"/>
      <c r="AFQ30" s="458"/>
      <c r="AFR30" s="458"/>
      <c r="AFS30" s="458"/>
      <c r="AFT30" s="458"/>
      <c r="AFU30" s="458"/>
      <c r="AFV30" s="458"/>
      <c r="AFW30" s="458"/>
      <c r="AFX30" s="458"/>
      <c r="AFY30" s="458"/>
      <c r="AFZ30" s="458"/>
      <c r="AGA30" s="458"/>
      <c r="AGB30" s="458"/>
      <c r="AGC30" s="458"/>
      <c r="AGD30" s="458"/>
      <c r="AGE30" s="458"/>
      <c r="AGF30" s="458"/>
      <c r="AGG30" s="458"/>
      <c r="AGH30" s="458"/>
      <c r="AGI30" s="458"/>
      <c r="AGJ30" s="458"/>
      <c r="AGK30" s="458"/>
      <c r="AGL30" s="458"/>
      <c r="AGM30" s="458"/>
      <c r="AGN30" s="458"/>
      <c r="AGO30" s="458"/>
      <c r="AGP30" s="458"/>
      <c r="AGQ30" s="458"/>
      <c r="AGR30" s="458"/>
      <c r="AGS30" s="458"/>
      <c r="AGT30" s="458"/>
      <c r="AGU30" s="458"/>
      <c r="AGV30" s="458"/>
      <c r="AGW30" s="458"/>
      <c r="AGX30" s="458"/>
      <c r="AGY30" s="458"/>
      <c r="AGZ30" s="458"/>
      <c r="AHA30" s="458"/>
      <c r="AHB30" s="458"/>
      <c r="AHC30" s="458"/>
      <c r="AHD30" s="458"/>
      <c r="AHE30" s="458"/>
      <c r="AHF30" s="458"/>
      <c r="AHG30" s="458"/>
      <c r="AHH30" s="458"/>
      <c r="AHI30" s="458"/>
      <c r="AHJ30" s="458"/>
      <c r="AHK30" s="458"/>
      <c r="AHL30" s="458"/>
      <c r="AHM30" s="458"/>
      <c r="AHN30" s="458"/>
      <c r="AHO30" s="458"/>
      <c r="AHP30" s="458"/>
      <c r="AHQ30" s="458"/>
      <c r="AHR30" s="458"/>
      <c r="AHS30" s="458"/>
      <c r="AHT30" s="458"/>
      <c r="AHU30" s="458"/>
      <c r="AHV30" s="458"/>
      <c r="AHW30" s="458"/>
      <c r="AHX30" s="458"/>
      <c r="AHY30" s="458"/>
      <c r="AHZ30" s="458"/>
      <c r="AIA30" s="458"/>
      <c r="AIB30" s="458"/>
      <c r="AIC30" s="458"/>
      <c r="AID30" s="458"/>
      <c r="AIE30" s="458"/>
      <c r="AIF30" s="458"/>
      <c r="AIG30" s="458"/>
      <c r="AIH30" s="458"/>
      <c r="AII30" s="458"/>
      <c r="AIJ30" s="458"/>
      <c r="AIK30" s="458"/>
      <c r="AIL30" s="458"/>
      <c r="AIM30" s="458"/>
      <c r="AIN30" s="458"/>
      <c r="AIO30" s="458"/>
      <c r="AIP30" s="458"/>
      <c r="AIQ30" s="458"/>
      <c r="AIR30" s="458"/>
      <c r="AIS30" s="458"/>
      <c r="AIT30" s="458"/>
      <c r="AIU30" s="458"/>
      <c r="AIV30" s="458"/>
      <c r="AIW30" s="458"/>
      <c r="AIX30" s="458"/>
      <c r="AIY30" s="458"/>
      <c r="AIZ30" s="458"/>
      <c r="AJA30" s="458"/>
      <c r="AJB30" s="458"/>
      <c r="AJC30" s="458"/>
      <c r="AJD30" s="458"/>
      <c r="AJE30" s="458"/>
      <c r="AJF30" s="458"/>
      <c r="AJG30" s="458"/>
      <c r="AJH30" s="458"/>
      <c r="AJI30" s="458"/>
      <c r="AJJ30" s="458"/>
      <c r="AJK30" s="458"/>
      <c r="AJL30" s="458"/>
      <c r="AJM30" s="458"/>
      <c r="AJN30" s="458"/>
      <c r="AJO30" s="458"/>
      <c r="AJP30" s="458"/>
      <c r="AJQ30" s="458"/>
      <c r="AJR30" s="458"/>
      <c r="AJS30" s="458"/>
      <c r="AJT30" s="458"/>
      <c r="AJU30" s="458"/>
      <c r="AJV30" s="458"/>
      <c r="AJW30" s="458"/>
      <c r="AJX30" s="458"/>
      <c r="AJY30" s="458"/>
      <c r="AJZ30" s="458"/>
      <c r="AKA30" s="458"/>
      <c r="AKB30" s="458"/>
      <c r="AKC30" s="458"/>
      <c r="AKD30" s="458"/>
      <c r="AKE30" s="458"/>
      <c r="AKF30" s="458"/>
      <c r="AKG30" s="458"/>
      <c r="AKH30" s="458"/>
      <c r="AKI30" s="458"/>
      <c r="AKJ30" s="458"/>
      <c r="AKK30" s="458"/>
      <c r="AKL30" s="458"/>
      <c r="AKM30" s="458"/>
      <c r="AKN30" s="458"/>
      <c r="AKO30" s="458"/>
      <c r="AKP30" s="458"/>
      <c r="AKQ30" s="458"/>
      <c r="AKR30" s="458"/>
      <c r="AKS30" s="458"/>
      <c r="AKT30" s="458"/>
      <c r="AKU30" s="458"/>
      <c r="AKV30" s="458"/>
      <c r="AKW30" s="458"/>
      <c r="AKX30" s="458"/>
      <c r="AKY30" s="458"/>
      <c r="AKZ30" s="458"/>
      <c r="ALA30" s="458"/>
      <c r="ALB30" s="458"/>
      <c r="ALC30" s="458"/>
      <c r="ALD30" s="458"/>
      <c r="ALE30" s="458"/>
      <c r="ALF30" s="458"/>
      <c r="ALG30" s="458"/>
      <c r="ALH30" s="458"/>
      <c r="ALI30" s="458"/>
      <c r="ALJ30" s="458"/>
      <c r="ALK30" s="458"/>
      <c r="ALL30" s="458"/>
      <c r="ALM30" s="458"/>
      <c r="ALN30" s="458"/>
      <c r="ALO30" s="458"/>
      <c r="ALP30" s="458"/>
      <c r="ALQ30" s="458"/>
      <c r="ALR30" s="458"/>
      <c r="ALS30" s="458"/>
      <c r="ALT30" s="458"/>
      <c r="ALU30" s="458"/>
      <c r="ALV30" s="458"/>
      <c r="ALW30" s="458"/>
      <c r="ALX30" s="458"/>
      <c r="ALY30" s="458"/>
      <c r="ALZ30" s="458"/>
      <c r="AMA30" s="458"/>
      <c r="AMB30" s="458"/>
      <c r="AMC30" s="458"/>
      <c r="AMD30" s="458"/>
      <c r="AME30" s="458"/>
      <c r="AMF30" s="458"/>
      <c r="AMG30" s="458"/>
      <c r="AMH30" s="458"/>
      <c r="AMI30" s="458"/>
      <c r="AMJ30" s="458"/>
      <c r="AMK30" s="458"/>
      <c r="AML30" s="458"/>
      <c r="AMM30" s="458"/>
      <c r="AMN30" s="458"/>
      <c r="AMO30" s="458"/>
      <c r="AMP30" s="458"/>
      <c r="AMQ30" s="458"/>
      <c r="AMR30" s="458"/>
      <c r="AMS30" s="458"/>
      <c r="AMT30" s="458"/>
      <c r="AMU30" s="458"/>
      <c r="AMV30" s="458"/>
      <c r="AMW30" s="458"/>
      <c r="AMX30" s="458"/>
      <c r="AMY30" s="458"/>
      <c r="AMZ30" s="458"/>
      <c r="ANA30" s="458"/>
      <c r="ANB30" s="458"/>
      <c r="ANC30" s="458"/>
      <c r="AND30" s="458"/>
      <c r="ANE30" s="458"/>
      <c r="ANF30" s="458"/>
      <c r="ANG30" s="458"/>
      <c r="ANH30" s="458"/>
      <c r="ANI30" s="458"/>
      <c r="ANJ30" s="458"/>
      <c r="ANK30" s="458"/>
      <c r="ANL30" s="458"/>
      <c r="ANM30" s="458"/>
      <c r="ANN30" s="458"/>
      <c r="ANO30" s="458"/>
      <c r="ANP30" s="458"/>
      <c r="ANQ30" s="458"/>
      <c r="ANR30" s="458"/>
      <c r="ANS30" s="458"/>
      <c r="ANT30" s="458"/>
      <c r="ANU30" s="458"/>
      <c r="ANV30" s="458"/>
      <c r="ANW30" s="458"/>
      <c r="ANX30" s="458"/>
      <c r="ANY30" s="458"/>
      <c r="ANZ30" s="458"/>
      <c r="AOA30" s="458"/>
      <c r="AOB30" s="458"/>
      <c r="AOC30" s="458"/>
      <c r="AOD30" s="458"/>
      <c r="AOE30" s="458"/>
      <c r="AOF30" s="458"/>
      <c r="AOG30" s="458"/>
      <c r="AOH30" s="458"/>
      <c r="AOI30" s="458"/>
      <c r="AOJ30" s="458"/>
      <c r="AOK30" s="458"/>
      <c r="AOL30" s="458"/>
      <c r="AOM30" s="458"/>
      <c r="AON30" s="458"/>
      <c r="AOO30" s="458"/>
      <c r="AOP30" s="458"/>
      <c r="AOQ30" s="458"/>
      <c r="AOR30" s="458"/>
      <c r="AOS30" s="458"/>
      <c r="AOT30" s="458"/>
      <c r="AOU30" s="458"/>
      <c r="AOV30" s="458"/>
      <c r="AOW30" s="458"/>
      <c r="AOX30" s="458"/>
      <c r="AOY30" s="458"/>
      <c r="AOZ30" s="458"/>
      <c r="APA30" s="458"/>
      <c r="APB30" s="458"/>
      <c r="APC30" s="458"/>
      <c r="APD30" s="458"/>
      <c r="APE30" s="458"/>
      <c r="APF30" s="458"/>
      <c r="APG30" s="458"/>
      <c r="APH30" s="458"/>
      <c r="API30" s="458"/>
      <c r="APJ30" s="458"/>
      <c r="APK30" s="458"/>
      <c r="APL30" s="458"/>
      <c r="APM30" s="458"/>
      <c r="APN30" s="458"/>
      <c r="APO30" s="458"/>
      <c r="APP30" s="458"/>
      <c r="APQ30" s="458"/>
      <c r="APR30" s="458"/>
      <c r="APS30" s="458"/>
      <c r="APT30" s="458"/>
      <c r="APU30" s="458"/>
      <c r="APV30" s="458"/>
      <c r="APW30" s="458"/>
      <c r="APX30" s="458"/>
      <c r="APY30" s="458"/>
      <c r="APZ30" s="458"/>
      <c r="AQA30" s="458"/>
      <c r="AQB30" s="458"/>
      <c r="AQC30" s="458"/>
      <c r="AQD30" s="458"/>
      <c r="AQE30" s="458"/>
      <c r="AQF30" s="458"/>
      <c r="AQG30" s="458"/>
      <c r="AQH30" s="458"/>
      <c r="AQI30" s="458"/>
      <c r="AQJ30" s="458"/>
      <c r="AQK30" s="458"/>
      <c r="AQL30" s="458"/>
      <c r="AQM30" s="458"/>
      <c r="AQN30" s="458"/>
      <c r="AQO30" s="458"/>
      <c r="AQP30" s="458"/>
      <c r="AQQ30" s="458"/>
      <c r="AQR30" s="458"/>
      <c r="AQS30" s="458"/>
      <c r="AQT30" s="458"/>
      <c r="AQU30" s="458"/>
      <c r="AQV30" s="458"/>
      <c r="AQW30" s="458"/>
      <c r="AQX30" s="458"/>
      <c r="AQY30" s="458"/>
      <c r="AQZ30" s="458"/>
      <c r="ARA30" s="458"/>
      <c r="ARB30" s="458"/>
      <c r="ARC30" s="458"/>
      <c r="ARD30" s="458"/>
      <c r="ARE30" s="458"/>
      <c r="ARF30" s="458"/>
      <c r="ARG30" s="458"/>
      <c r="ARH30" s="458"/>
      <c r="ARI30" s="458"/>
      <c r="ARJ30" s="458"/>
      <c r="ARK30" s="458"/>
      <c r="ARL30" s="458"/>
      <c r="ARM30" s="458"/>
      <c r="ARN30" s="458"/>
      <c r="ARO30" s="458"/>
      <c r="ARP30" s="458"/>
      <c r="ARQ30" s="458"/>
      <c r="ARR30" s="458"/>
      <c r="ARS30" s="458"/>
      <c r="ART30" s="458"/>
      <c r="ARU30" s="458"/>
      <c r="ARV30" s="458"/>
      <c r="ARW30" s="458"/>
      <c r="ARX30" s="458"/>
      <c r="ARY30" s="458"/>
      <c r="ARZ30" s="458"/>
      <c r="ASA30" s="458"/>
      <c r="ASB30" s="458"/>
      <c r="ASC30" s="458"/>
      <c r="ASD30" s="458"/>
      <c r="ASE30" s="458"/>
      <c r="ASF30" s="458"/>
      <c r="ASG30" s="458"/>
      <c r="ASH30" s="458"/>
      <c r="ASI30" s="458"/>
      <c r="ASJ30" s="458"/>
      <c r="ASK30" s="458"/>
      <c r="ASL30" s="458"/>
      <c r="ASM30" s="458"/>
      <c r="ASN30" s="458"/>
      <c r="ASO30" s="458"/>
      <c r="ASP30" s="458"/>
      <c r="ASQ30" s="458"/>
      <c r="ASR30" s="458"/>
      <c r="ASS30" s="458"/>
      <c r="AST30" s="458"/>
      <c r="ASU30" s="458"/>
      <c r="ASV30" s="458"/>
      <c r="ASW30" s="458"/>
      <c r="ASX30" s="458"/>
      <c r="ASY30" s="458"/>
      <c r="ASZ30" s="458"/>
      <c r="ATA30" s="458"/>
      <c r="ATB30" s="458"/>
      <c r="ATC30" s="458"/>
      <c r="ATD30" s="458"/>
      <c r="ATE30" s="458"/>
      <c r="ATF30" s="458"/>
      <c r="ATG30" s="458"/>
      <c r="ATH30" s="458"/>
      <c r="ATI30" s="458"/>
      <c r="ATJ30" s="458"/>
      <c r="ATK30" s="458"/>
      <c r="ATL30" s="458"/>
      <c r="ATM30" s="458"/>
      <c r="ATN30" s="458"/>
      <c r="ATO30" s="458"/>
      <c r="ATP30" s="458"/>
      <c r="ATQ30" s="458"/>
      <c r="ATR30" s="458"/>
      <c r="ATS30" s="458"/>
      <c r="ATT30" s="458"/>
      <c r="ATU30" s="458"/>
      <c r="ATV30" s="458"/>
      <c r="ATW30" s="458"/>
      <c r="ATX30" s="458"/>
      <c r="ATY30" s="458"/>
      <c r="ATZ30" s="458"/>
      <c r="AUA30" s="458"/>
      <c r="AUB30" s="458"/>
      <c r="AUC30" s="458"/>
      <c r="AUD30" s="458"/>
      <c r="AUE30" s="458"/>
      <c r="AUF30" s="458"/>
      <c r="AUG30" s="458"/>
      <c r="AUH30" s="458"/>
      <c r="AUI30" s="458"/>
      <c r="AUJ30" s="458"/>
      <c r="AUK30" s="458"/>
      <c r="AUL30" s="458"/>
      <c r="AUM30" s="458"/>
      <c r="AUN30" s="458"/>
      <c r="AUO30" s="458"/>
      <c r="AUP30" s="458"/>
      <c r="AUQ30" s="458"/>
      <c r="AUR30" s="458"/>
      <c r="AUS30" s="458"/>
      <c r="AUT30" s="458"/>
      <c r="AUU30" s="458"/>
      <c r="AUV30" s="458"/>
      <c r="AUW30" s="458"/>
      <c r="AUX30" s="458"/>
      <c r="AUY30" s="458"/>
      <c r="AUZ30" s="458"/>
      <c r="AVA30" s="458"/>
      <c r="AVB30" s="458"/>
      <c r="AVC30" s="458"/>
      <c r="AVD30" s="458"/>
      <c r="AVE30" s="458"/>
      <c r="AVF30" s="458"/>
      <c r="AVG30" s="458"/>
      <c r="AVH30" s="458"/>
      <c r="AVI30" s="458"/>
      <c r="AVJ30" s="458"/>
      <c r="AVK30" s="458"/>
      <c r="AVL30" s="458"/>
      <c r="AVM30" s="458"/>
      <c r="AVN30" s="458"/>
      <c r="AVO30" s="458"/>
      <c r="AVP30" s="458"/>
      <c r="AVQ30" s="458"/>
      <c r="AVR30" s="458"/>
      <c r="AVS30" s="458"/>
      <c r="AVT30" s="458"/>
      <c r="AVU30" s="458"/>
      <c r="AVV30" s="458"/>
      <c r="AVW30" s="458"/>
      <c r="AVX30" s="458"/>
      <c r="AVY30" s="458"/>
      <c r="AVZ30" s="458"/>
      <c r="AWA30" s="458"/>
      <c r="AWB30" s="458"/>
      <c r="AWC30" s="458"/>
      <c r="AWD30" s="458"/>
      <c r="AWE30" s="458"/>
      <c r="AWF30" s="458"/>
      <c r="AWG30" s="458"/>
      <c r="AWH30" s="458"/>
      <c r="AWI30" s="458"/>
      <c r="AWJ30" s="458"/>
      <c r="AWK30" s="458"/>
      <c r="AWL30" s="458"/>
      <c r="AWM30" s="458"/>
      <c r="AWN30" s="458"/>
      <c r="AWO30" s="458"/>
      <c r="AWP30" s="458"/>
      <c r="AWQ30" s="458"/>
      <c r="AWR30" s="458"/>
      <c r="AWS30" s="458"/>
      <c r="AWT30" s="458"/>
      <c r="AWU30" s="458"/>
      <c r="AWV30" s="458"/>
      <c r="AWW30" s="458"/>
      <c r="AWX30" s="458"/>
      <c r="AWY30" s="458"/>
      <c r="AWZ30" s="458"/>
      <c r="AXA30" s="458"/>
      <c r="AXB30" s="458"/>
      <c r="AXC30" s="458"/>
      <c r="AXD30" s="458"/>
      <c r="AXE30" s="458"/>
      <c r="AXF30" s="458"/>
      <c r="AXG30" s="458"/>
      <c r="AXH30" s="458"/>
      <c r="AXI30" s="458"/>
      <c r="AXJ30" s="458"/>
      <c r="AXK30" s="458"/>
      <c r="AXL30" s="458"/>
      <c r="AXM30" s="458"/>
      <c r="AXN30" s="458"/>
      <c r="AXO30" s="458"/>
      <c r="AXP30" s="458"/>
      <c r="AXQ30" s="458"/>
      <c r="AXR30" s="458"/>
      <c r="AXS30" s="458"/>
      <c r="AXT30" s="458"/>
      <c r="AXU30" s="458"/>
      <c r="AXV30" s="458"/>
      <c r="AXW30" s="458"/>
      <c r="AXX30" s="458"/>
      <c r="AXY30" s="458"/>
      <c r="AXZ30" s="458"/>
      <c r="AYA30" s="458"/>
      <c r="AYB30" s="458"/>
      <c r="AYC30" s="458"/>
      <c r="AYD30" s="458"/>
      <c r="AYE30" s="458"/>
      <c r="AYF30" s="458"/>
      <c r="AYG30" s="458"/>
      <c r="AYH30" s="458"/>
      <c r="AYI30" s="458"/>
      <c r="AYJ30" s="458"/>
      <c r="AYK30" s="458"/>
      <c r="AYL30" s="458"/>
      <c r="AYM30" s="458"/>
      <c r="AYN30" s="458"/>
      <c r="AYO30" s="458"/>
      <c r="AYP30" s="458"/>
      <c r="AYQ30" s="458"/>
      <c r="AYR30" s="458"/>
      <c r="AYS30" s="458"/>
      <c r="AYT30" s="458"/>
      <c r="AYU30" s="458"/>
      <c r="AYV30" s="458"/>
      <c r="AYW30" s="458"/>
      <c r="AYX30" s="458"/>
      <c r="AYY30" s="458"/>
      <c r="AYZ30" s="458"/>
      <c r="AZA30" s="458"/>
      <c r="AZB30" s="458"/>
      <c r="AZC30" s="458"/>
      <c r="AZD30" s="458"/>
      <c r="AZE30" s="458"/>
      <c r="AZF30" s="458"/>
      <c r="AZG30" s="458"/>
      <c r="AZH30" s="458"/>
      <c r="AZI30" s="458"/>
      <c r="AZJ30" s="458"/>
      <c r="AZK30" s="458"/>
      <c r="AZL30" s="458"/>
      <c r="AZM30" s="458"/>
      <c r="AZN30" s="458"/>
      <c r="AZO30" s="458"/>
      <c r="AZP30" s="458"/>
      <c r="AZQ30" s="458"/>
      <c r="AZR30" s="458"/>
      <c r="AZS30" s="458"/>
      <c r="AZT30" s="458"/>
      <c r="AZU30" s="458"/>
      <c r="AZV30" s="458"/>
      <c r="AZW30" s="458"/>
      <c r="AZX30" s="458"/>
      <c r="AZY30" s="458"/>
      <c r="AZZ30" s="458"/>
      <c r="BAA30" s="458"/>
      <c r="BAB30" s="458"/>
      <c r="BAC30" s="458"/>
      <c r="BAD30" s="458"/>
      <c r="BAE30" s="458"/>
      <c r="BAF30" s="458"/>
      <c r="BAG30" s="458"/>
      <c r="BAH30" s="458"/>
      <c r="BAI30" s="458"/>
      <c r="BAJ30" s="458"/>
      <c r="BAK30" s="458"/>
      <c r="BAL30" s="458"/>
      <c r="BAM30" s="458"/>
      <c r="BAN30" s="458"/>
      <c r="BAO30" s="458"/>
      <c r="BAP30" s="458"/>
      <c r="BAQ30" s="458"/>
      <c r="BAR30" s="458"/>
      <c r="BAS30" s="458"/>
      <c r="BAT30" s="458"/>
      <c r="BAU30" s="458"/>
      <c r="BAV30" s="458"/>
      <c r="BAW30" s="458"/>
      <c r="BAX30" s="458"/>
      <c r="BAY30" s="458"/>
      <c r="BAZ30" s="458"/>
      <c r="BBA30" s="458"/>
      <c r="BBB30" s="458"/>
      <c r="BBC30" s="458"/>
      <c r="BBD30" s="458"/>
      <c r="BBE30" s="458"/>
      <c r="BBF30" s="458"/>
      <c r="BBG30" s="458"/>
      <c r="BBH30" s="458"/>
      <c r="BBI30" s="458"/>
      <c r="BBJ30" s="458"/>
      <c r="BBK30" s="458"/>
      <c r="BBL30" s="458"/>
      <c r="BBM30" s="458"/>
      <c r="BBN30" s="458"/>
      <c r="BBO30" s="458"/>
      <c r="BBP30" s="458"/>
      <c r="BBQ30" s="458"/>
      <c r="BBR30" s="458"/>
      <c r="BBS30" s="458"/>
      <c r="BBT30" s="458"/>
      <c r="BBU30" s="458"/>
      <c r="BBV30" s="458"/>
      <c r="BBW30" s="458"/>
      <c r="BBX30" s="458"/>
      <c r="BBY30" s="458"/>
      <c r="BBZ30" s="458"/>
      <c r="BCA30" s="458"/>
      <c r="BCB30" s="458"/>
      <c r="BCC30" s="458"/>
      <c r="BCD30" s="458"/>
      <c r="BCE30" s="458"/>
      <c r="BCF30" s="458"/>
      <c r="BCG30" s="458"/>
      <c r="BCH30" s="458"/>
      <c r="BCI30" s="458"/>
      <c r="BCJ30" s="458"/>
      <c r="BCK30" s="458"/>
      <c r="BCL30" s="458"/>
      <c r="BCM30" s="458"/>
      <c r="BCN30" s="458"/>
      <c r="BCO30" s="458"/>
      <c r="BCP30" s="458"/>
      <c r="BCQ30" s="458"/>
      <c r="BCR30" s="458"/>
      <c r="BCS30" s="458"/>
      <c r="BCT30" s="458"/>
      <c r="BCU30" s="458"/>
      <c r="BCV30" s="458"/>
      <c r="BCW30" s="458"/>
      <c r="BCX30" s="458"/>
      <c r="BCY30" s="458"/>
      <c r="BCZ30" s="458"/>
      <c r="BDA30" s="458"/>
      <c r="BDB30" s="458"/>
      <c r="BDC30" s="458"/>
      <c r="BDD30" s="458"/>
      <c r="BDE30" s="458"/>
      <c r="BDF30" s="458"/>
      <c r="BDG30" s="458"/>
      <c r="BDH30" s="458"/>
      <c r="BDI30" s="458"/>
      <c r="BDJ30" s="458"/>
      <c r="BDK30" s="458"/>
      <c r="BDL30" s="458"/>
      <c r="BDM30" s="458"/>
      <c r="BDN30" s="458"/>
      <c r="BDO30" s="458"/>
      <c r="BDP30" s="458"/>
      <c r="BDQ30" s="458"/>
      <c r="BDR30" s="458"/>
      <c r="BDS30" s="458"/>
      <c r="BDT30" s="458"/>
      <c r="BDU30" s="458"/>
      <c r="BDV30" s="458"/>
      <c r="BDW30" s="458"/>
      <c r="BDX30" s="458"/>
      <c r="BDY30" s="458"/>
      <c r="BDZ30" s="458"/>
      <c r="BEA30" s="458"/>
      <c r="BEB30" s="458"/>
      <c r="BEC30" s="458"/>
      <c r="BED30" s="458"/>
      <c r="BEE30" s="458"/>
      <c r="BEF30" s="458"/>
      <c r="BEG30" s="458"/>
      <c r="BEH30" s="458"/>
      <c r="BEI30" s="458"/>
      <c r="BEJ30" s="458"/>
      <c r="BEK30" s="458"/>
      <c r="BEL30" s="458"/>
      <c r="BEM30" s="458"/>
      <c r="BEN30" s="458"/>
      <c r="BEO30" s="458"/>
      <c r="BEP30" s="458"/>
      <c r="BEQ30" s="458"/>
      <c r="BER30" s="458"/>
      <c r="BES30" s="458"/>
      <c r="BET30" s="458"/>
      <c r="BEU30" s="458"/>
      <c r="BEV30" s="458"/>
      <c r="BEW30" s="458"/>
      <c r="BEX30" s="458"/>
      <c r="BEY30" s="458"/>
      <c r="BEZ30" s="458"/>
      <c r="BFA30" s="458"/>
      <c r="BFB30" s="458"/>
      <c r="BFC30" s="458"/>
      <c r="BFD30" s="458"/>
      <c r="BFE30" s="458"/>
      <c r="BFF30" s="458"/>
      <c r="BFG30" s="458"/>
      <c r="BFH30" s="458"/>
      <c r="BFI30" s="458"/>
      <c r="BFJ30" s="458"/>
      <c r="BFK30" s="458"/>
      <c r="BFL30" s="458"/>
      <c r="BFM30" s="458"/>
      <c r="BFN30" s="458"/>
      <c r="BFO30" s="458"/>
      <c r="BFP30" s="458"/>
      <c r="BFQ30" s="458"/>
      <c r="BFR30" s="458"/>
      <c r="BFS30" s="458"/>
      <c r="BFT30" s="458"/>
      <c r="BFU30" s="458"/>
      <c r="BFV30" s="458"/>
      <c r="BFW30" s="458"/>
      <c r="BFX30" s="458"/>
      <c r="BFY30" s="458"/>
      <c r="BFZ30" s="458"/>
      <c r="BGA30" s="458"/>
      <c r="BGB30" s="458"/>
      <c r="BGC30" s="458"/>
      <c r="BGD30" s="458"/>
      <c r="BGE30" s="458"/>
      <c r="BGF30" s="458"/>
      <c r="BGG30" s="458"/>
      <c r="BGH30" s="458"/>
      <c r="BGI30" s="458"/>
      <c r="BGJ30" s="458"/>
      <c r="BGK30" s="458"/>
      <c r="BGL30" s="458"/>
      <c r="BGM30" s="458"/>
      <c r="BGN30" s="458"/>
      <c r="BGO30" s="458"/>
      <c r="BGP30" s="458"/>
      <c r="BGQ30" s="458"/>
      <c r="BGR30" s="458"/>
      <c r="BGS30" s="458"/>
      <c r="BGT30" s="458"/>
      <c r="BGU30" s="458"/>
      <c r="BGV30" s="458"/>
      <c r="BGW30" s="458"/>
      <c r="BGX30" s="458"/>
      <c r="BGY30" s="458"/>
      <c r="BGZ30" s="458"/>
      <c r="BHA30" s="458"/>
      <c r="BHB30" s="458"/>
      <c r="BHC30" s="458"/>
      <c r="BHD30" s="458"/>
      <c r="BHE30" s="458"/>
      <c r="BHF30" s="458"/>
      <c r="BHG30" s="458"/>
      <c r="BHH30" s="458"/>
      <c r="BHI30" s="458"/>
      <c r="BHJ30" s="458"/>
      <c r="BHK30" s="458"/>
      <c r="BHL30" s="458"/>
      <c r="BHM30" s="458"/>
      <c r="BHN30" s="458"/>
      <c r="BHO30" s="458"/>
      <c r="BHP30" s="458"/>
      <c r="BHQ30" s="458"/>
      <c r="BHR30" s="458"/>
      <c r="BHS30" s="458"/>
      <c r="BHT30" s="458"/>
      <c r="BHU30" s="458"/>
      <c r="BHV30" s="458"/>
      <c r="BHW30" s="458"/>
      <c r="BHX30" s="458"/>
      <c r="BHY30" s="458"/>
      <c r="BHZ30" s="458"/>
      <c r="BIA30" s="458"/>
      <c r="BIB30" s="458"/>
      <c r="BIC30" s="458"/>
      <c r="BID30" s="458"/>
      <c r="BIE30" s="458"/>
      <c r="BIF30" s="458"/>
      <c r="BIG30" s="458"/>
      <c r="BIH30" s="458"/>
      <c r="BII30" s="458"/>
      <c r="BIJ30" s="458"/>
      <c r="BIK30" s="458"/>
      <c r="BIL30" s="458"/>
      <c r="BIM30" s="458"/>
      <c r="BIN30" s="458"/>
      <c r="BIO30" s="458"/>
      <c r="BIP30" s="458"/>
      <c r="BIQ30" s="458"/>
      <c r="BIR30" s="458"/>
      <c r="BIS30" s="458"/>
      <c r="BIT30" s="458"/>
      <c r="BIU30" s="458"/>
      <c r="BIV30" s="458"/>
      <c r="BIW30" s="458"/>
      <c r="BIX30" s="458"/>
      <c r="BIY30" s="458"/>
      <c r="BIZ30" s="458"/>
      <c r="BJA30" s="458"/>
      <c r="BJB30" s="458"/>
      <c r="BJC30" s="458"/>
      <c r="BJD30" s="458"/>
      <c r="BJE30" s="458"/>
      <c r="BJF30" s="458"/>
      <c r="BJG30" s="458"/>
      <c r="BJH30" s="458"/>
      <c r="BJI30" s="458"/>
      <c r="BJJ30" s="458"/>
      <c r="BJK30" s="458"/>
      <c r="BJL30" s="458"/>
      <c r="BJM30" s="458"/>
      <c r="BJN30" s="458"/>
      <c r="BJO30" s="458"/>
      <c r="BJP30" s="458"/>
      <c r="BJQ30" s="458"/>
      <c r="BJR30" s="458"/>
      <c r="BJS30" s="458"/>
      <c r="BJT30" s="458"/>
      <c r="BJU30" s="458"/>
      <c r="BJV30" s="458"/>
      <c r="BJW30" s="458"/>
      <c r="BJX30" s="458"/>
      <c r="BJY30" s="458"/>
      <c r="BJZ30" s="458"/>
      <c r="BKA30" s="458"/>
      <c r="BKB30" s="458"/>
      <c r="BKC30" s="458"/>
      <c r="BKD30" s="458"/>
      <c r="BKE30" s="458"/>
      <c r="BKF30" s="458"/>
      <c r="BKG30" s="458"/>
      <c r="BKH30" s="458"/>
      <c r="BKI30" s="458"/>
      <c r="BKJ30" s="458"/>
      <c r="BKK30" s="458"/>
      <c r="BKL30" s="458"/>
      <c r="BKM30" s="458"/>
      <c r="BKN30" s="458"/>
      <c r="BKO30" s="458"/>
      <c r="BKP30" s="458"/>
      <c r="BKQ30" s="458"/>
      <c r="BKR30" s="458"/>
      <c r="BKS30" s="458"/>
      <c r="BKT30" s="458"/>
      <c r="BKU30" s="458"/>
      <c r="BKV30" s="458"/>
      <c r="BKW30" s="458"/>
      <c r="BKX30" s="458"/>
      <c r="BKY30" s="458"/>
      <c r="BKZ30" s="458"/>
      <c r="BLA30" s="458"/>
      <c r="BLB30" s="458"/>
      <c r="BLC30" s="458"/>
      <c r="BLD30" s="458"/>
      <c r="BLE30" s="458"/>
      <c r="BLF30" s="458"/>
      <c r="BLG30" s="458"/>
      <c r="BLH30" s="458"/>
      <c r="BLI30" s="458"/>
      <c r="BLJ30" s="458"/>
      <c r="BLK30" s="458"/>
      <c r="BLL30" s="458"/>
      <c r="BLM30" s="458"/>
      <c r="BLN30" s="458"/>
      <c r="BLO30" s="458"/>
      <c r="BLP30" s="458"/>
      <c r="BLQ30" s="458"/>
      <c r="BLR30" s="458"/>
      <c r="BLS30" s="458"/>
      <c r="BLT30" s="458"/>
      <c r="BLU30" s="458"/>
      <c r="BLV30" s="458"/>
      <c r="BLW30" s="458"/>
      <c r="BLX30" s="458"/>
      <c r="BLY30" s="458"/>
      <c r="BLZ30" s="458"/>
      <c r="BMA30" s="458"/>
      <c r="BMB30" s="458"/>
      <c r="BMC30" s="458"/>
      <c r="BMD30" s="458"/>
      <c r="BME30" s="458"/>
      <c r="BMF30" s="458"/>
      <c r="BMG30" s="458"/>
      <c r="BMH30" s="458"/>
      <c r="BMI30" s="458"/>
      <c r="BMJ30" s="458"/>
      <c r="BMK30" s="458"/>
      <c r="BML30" s="458"/>
      <c r="BMM30" s="458"/>
      <c r="BMN30" s="458"/>
      <c r="BMO30" s="458"/>
      <c r="BMP30" s="458"/>
      <c r="BMQ30" s="458"/>
      <c r="BMR30" s="458"/>
      <c r="BMS30" s="458"/>
      <c r="BMT30" s="458"/>
      <c r="BMU30" s="458"/>
      <c r="BMV30" s="458"/>
      <c r="BMW30" s="458"/>
      <c r="BMX30" s="458"/>
      <c r="BMY30" s="458"/>
      <c r="BMZ30" s="458"/>
      <c r="BNA30" s="458"/>
      <c r="BNB30" s="458"/>
      <c r="BNC30" s="458"/>
      <c r="BND30" s="458"/>
      <c r="BNE30" s="458"/>
      <c r="BNF30" s="458"/>
      <c r="BNG30" s="458"/>
      <c r="BNH30" s="458"/>
      <c r="BNI30" s="458"/>
      <c r="BNJ30" s="458"/>
      <c r="BNK30" s="458"/>
      <c r="BNL30" s="458"/>
      <c r="BNM30" s="458"/>
      <c r="BNN30" s="458"/>
      <c r="BNO30" s="458"/>
      <c r="BNP30" s="458"/>
      <c r="BNQ30" s="458"/>
      <c r="BNR30" s="458"/>
      <c r="BNS30" s="458"/>
      <c r="BNT30" s="458"/>
      <c r="BNU30" s="458"/>
      <c r="BNV30" s="458"/>
      <c r="BNW30" s="458"/>
      <c r="BNX30" s="458"/>
      <c r="BNY30" s="458"/>
      <c r="BNZ30" s="458"/>
      <c r="BOA30" s="458"/>
      <c r="BOB30" s="458"/>
      <c r="BOC30" s="458"/>
      <c r="BOD30" s="458"/>
      <c r="BOE30" s="458"/>
      <c r="BOF30" s="458"/>
      <c r="BOG30" s="458"/>
      <c r="BOH30" s="458"/>
      <c r="BOI30" s="458"/>
      <c r="BOJ30" s="458"/>
      <c r="BOK30" s="458"/>
      <c r="BOL30" s="458"/>
      <c r="BOM30" s="458"/>
      <c r="BON30" s="458"/>
      <c r="BOO30" s="458"/>
      <c r="BOP30" s="458"/>
      <c r="BOQ30" s="458"/>
      <c r="BOR30" s="458"/>
      <c r="BOS30" s="458"/>
      <c r="BOT30" s="458"/>
      <c r="BOU30" s="458"/>
      <c r="BOV30" s="458"/>
      <c r="BOW30" s="458"/>
      <c r="BOX30" s="458"/>
      <c r="BOY30" s="458"/>
      <c r="BOZ30" s="458"/>
      <c r="BPA30" s="458"/>
      <c r="BPB30" s="458"/>
      <c r="BPC30" s="458"/>
      <c r="BPD30" s="458"/>
      <c r="BPE30" s="458"/>
      <c r="BPF30" s="458"/>
      <c r="BPG30" s="458"/>
      <c r="BPH30" s="458"/>
      <c r="BPI30" s="458"/>
      <c r="BPJ30" s="458"/>
      <c r="BPK30" s="458"/>
      <c r="BPL30" s="458"/>
      <c r="BPM30" s="458"/>
      <c r="BPN30" s="458"/>
      <c r="BPO30" s="458"/>
      <c r="BPP30" s="458"/>
      <c r="BPQ30" s="458"/>
      <c r="BPR30" s="458"/>
      <c r="BPS30" s="458"/>
      <c r="BPT30" s="458"/>
      <c r="BPU30" s="458"/>
      <c r="BPV30" s="458"/>
      <c r="BPW30" s="458"/>
      <c r="BPX30" s="458"/>
      <c r="BPY30" s="458"/>
      <c r="BPZ30" s="458"/>
      <c r="BQA30" s="458"/>
      <c r="BQB30" s="458"/>
      <c r="BQC30" s="458"/>
      <c r="BQD30" s="458"/>
      <c r="BQE30" s="458"/>
      <c r="BQF30" s="458"/>
      <c r="BQG30" s="458"/>
      <c r="BQH30" s="458"/>
      <c r="BQI30" s="458"/>
      <c r="BQJ30" s="458"/>
      <c r="BQK30" s="458"/>
      <c r="BQL30" s="458"/>
      <c r="BQM30" s="458"/>
      <c r="BQN30" s="458"/>
      <c r="BQO30" s="458"/>
      <c r="BQP30" s="458"/>
      <c r="BQQ30" s="458"/>
      <c r="BQR30" s="458"/>
      <c r="BQS30" s="458"/>
      <c r="BQT30" s="458"/>
      <c r="BQU30" s="458"/>
      <c r="BQV30" s="458"/>
      <c r="BQW30" s="458"/>
      <c r="BQX30" s="458"/>
      <c r="BQY30" s="458"/>
      <c r="BQZ30" s="458"/>
      <c r="BRA30" s="458"/>
      <c r="BRB30" s="458"/>
      <c r="BRC30" s="458"/>
      <c r="BRD30" s="458"/>
      <c r="BRE30" s="458"/>
      <c r="BRF30" s="458"/>
      <c r="BRG30" s="458"/>
      <c r="BRH30" s="458"/>
      <c r="BRI30" s="458"/>
      <c r="BRJ30" s="458"/>
      <c r="BRK30" s="458"/>
      <c r="BRL30" s="458"/>
      <c r="BRM30" s="458"/>
      <c r="BRN30" s="458"/>
      <c r="BRO30" s="458"/>
      <c r="BRP30" s="458"/>
      <c r="BRQ30" s="458"/>
      <c r="BRR30" s="458"/>
      <c r="BRS30" s="458"/>
      <c r="BRT30" s="458"/>
      <c r="BRU30" s="458"/>
    </row>
    <row r="31" spans="1:1841" ht="29.25" customHeight="1" x14ac:dyDescent="0.3">
      <c r="A31" s="792"/>
      <c r="B31" s="464">
        <v>4</v>
      </c>
      <c r="C31" s="464" t="s">
        <v>181</v>
      </c>
      <c r="D31" s="513">
        <f t="shared" si="21"/>
        <v>197559598.214286</v>
      </c>
      <c r="E31" s="464">
        <v>7</v>
      </c>
      <c r="F31" s="465">
        <f t="shared" si="22"/>
        <v>0</v>
      </c>
      <c r="G31" s="465">
        <v>0</v>
      </c>
      <c r="H31" s="464">
        <f t="shared" si="23"/>
        <v>83812269.230769292</v>
      </c>
      <c r="I31" s="464">
        <v>3</v>
      </c>
      <c r="J31" s="466">
        <f t="shared" si="24"/>
        <v>0</v>
      </c>
      <c r="K31" s="467">
        <v>0</v>
      </c>
      <c r="L31" s="468"/>
      <c r="M31" s="469"/>
      <c r="N31" s="469"/>
      <c r="O31" s="469"/>
      <c r="P31" s="469"/>
      <c r="Q31" s="469"/>
      <c r="R31" s="469"/>
      <c r="S31" s="469"/>
      <c r="T31" s="469"/>
      <c r="U31" s="469"/>
      <c r="V31" s="469"/>
      <c r="W31" s="469"/>
      <c r="X31" s="480">
        <f t="shared" si="25"/>
        <v>83812269.230769292</v>
      </c>
      <c r="Y31" s="469">
        <f t="shared" si="26"/>
        <v>3</v>
      </c>
      <c r="Z31" s="480">
        <f t="shared" si="27"/>
        <v>0</v>
      </c>
      <c r="AA31" s="470">
        <f t="shared" si="28"/>
        <v>0</v>
      </c>
      <c r="AB31" s="521"/>
      <c r="AC31" s="523"/>
      <c r="AD31" s="528"/>
      <c r="AE31" s="528"/>
      <c r="AF31" s="528"/>
      <c r="AG31" s="528"/>
      <c r="AH31" s="458"/>
      <c r="AI31" s="458"/>
      <c r="AJ31" s="458"/>
      <c r="AK31" s="458"/>
      <c r="AL31" s="458"/>
      <c r="AM31" s="458"/>
      <c r="AN31" s="458"/>
      <c r="AO31" s="458"/>
      <c r="AP31" s="458"/>
      <c r="AQ31" s="458"/>
      <c r="AR31" s="458"/>
      <c r="AS31" s="458"/>
      <c r="AT31" s="458"/>
      <c r="AU31" s="458"/>
      <c r="AV31" s="458"/>
      <c r="AW31" s="458"/>
      <c r="AX31" s="458"/>
      <c r="AY31" s="458"/>
      <c r="AZ31" s="458"/>
      <c r="BA31" s="458"/>
      <c r="BB31" s="458"/>
      <c r="BC31" s="458"/>
      <c r="BD31" s="458"/>
      <c r="BE31" s="458"/>
      <c r="BF31" s="458"/>
      <c r="BG31" s="458"/>
      <c r="BH31" s="458"/>
      <c r="BI31" s="458"/>
      <c r="BJ31" s="458"/>
      <c r="BK31" s="458"/>
      <c r="BL31" s="458"/>
      <c r="BM31" s="458"/>
      <c r="BN31" s="458"/>
      <c r="BO31" s="458"/>
      <c r="BP31" s="458"/>
      <c r="BQ31" s="458"/>
      <c r="BR31" s="458"/>
      <c r="BS31" s="458"/>
      <c r="BT31" s="458"/>
      <c r="BU31" s="458"/>
      <c r="BV31" s="458"/>
      <c r="BW31" s="458"/>
      <c r="BX31" s="458"/>
      <c r="BY31" s="458"/>
      <c r="BZ31" s="458"/>
      <c r="CA31" s="458"/>
      <c r="CB31" s="458"/>
      <c r="CC31" s="458"/>
      <c r="CD31" s="458"/>
      <c r="CE31" s="458"/>
      <c r="CF31" s="458"/>
      <c r="CG31" s="458"/>
      <c r="CH31" s="458"/>
      <c r="CI31" s="458"/>
      <c r="CJ31" s="458"/>
      <c r="CK31" s="458"/>
      <c r="CL31" s="458"/>
      <c r="CM31" s="458"/>
      <c r="CN31" s="458"/>
      <c r="CO31" s="458"/>
      <c r="CP31" s="458"/>
      <c r="CQ31" s="458"/>
      <c r="CR31" s="458"/>
      <c r="CS31" s="458"/>
      <c r="CT31" s="458"/>
      <c r="CU31" s="458"/>
      <c r="CV31" s="458"/>
      <c r="CW31" s="458"/>
      <c r="CX31" s="458"/>
      <c r="CY31" s="458"/>
      <c r="CZ31" s="458"/>
      <c r="DA31" s="458"/>
      <c r="DB31" s="458"/>
      <c r="DC31" s="458"/>
      <c r="DD31" s="458"/>
      <c r="DE31" s="458"/>
      <c r="DF31" s="458"/>
      <c r="DG31" s="458"/>
      <c r="DH31" s="458"/>
      <c r="DI31" s="458"/>
      <c r="DJ31" s="458"/>
      <c r="DK31" s="458"/>
      <c r="DL31" s="458"/>
      <c r="DM31" s="458"/>
      <c r="DN31" s="458"/>
      <c r="DO31" s="458"/>
      <c r="DP31" s="458"/>
      <c r="DQ31" s="458"/>
      <c r="DR31" s="458"/>
      <c r="DS31" s="458"/>
      <c r="DT31" s="458"/>
      <c r="DU31" s="458"/>
      <c r="DV31" s="458"/>
      <c r="DW31" s="458"/>
      <c r="DX31" s="458"/>
      <c r="DY31" s="458"/>
      <c r="DZ31" s="458"/>
      <c r="EA31" s="458"/>
      <c r="EB31" s="458"/>
      <c r="EC31" s="458"/>
      <c r="ED31" s="458"/>
      <c r="EE31" s="458"/>
      <c r="EF31" s="458"/>
      <c r="EG31" s="458"/>
      <c r="EH31" s="458"/>
      <c r="EI31" s="458"/>
      <c r="EJ31" s="458"/>
      <c r="EK31" s="458"/>
      <c r="EL31" s="458"/>
      <c r="EM31" s="458"/>
      <c r="EN31" s="458"/>
      <c r="EO31" s="458"/>
      <c r="EP31" s="458"/>
      <c r="EQ31" s="458"/>
      <c r="ER31" s="458"/>
      <c r="ES31" s="458"/>
      <c r="ET31" s="458"/>
      <c r="EU31" s="458"/>
      <c r="EV31" s="458"/>
      <c r="EW31" s="458"/>
      <c r="EX31" s="458"/>
      <c r="EY31" s="458"/>
      <c r="EZ31" s="458"/>
      <c r="FA31" s="458"/>
      <c r="FB31" s="458"/>
      <c r="FC31" s="458"/>
      <c r="FD31" s="458"/>
      <c r="FE31" s="458"/>
      <c r="FF31" s="458"/>
      <c r="FG31" s="458"/>
      <c r="FH31" s="458"/>
      <c r="FI31" s="458"/>
      <c r="FJ31" s="458"/>
      <c r="FK31" s="458"/>
      <c r="FL31" s="458"/>
      <c r="FM31" s="458"/>
      <c r="FN31" s="458"/>
      <c r="FO31" s="458"/>
      <c r="FP31" s="458"/>
      <c r="FQ31" s="458"/>
      <c r="FR31" s="458"/>
      <c r="FS31" s="458"/>
      <c r="FT31" s="458"/>
      <c r="FU31" s="458"/>
      <c r="FV31" s="458"/>
      <c r="FW31" s="458"/>
      <c r="FX31" s="458"/>
      <c r="FY31" s="458"/>
      <c r="FZ31" s="458"/>
      <c r="GA31" s="458"/>
      <c r="GB31" s="458"/>
      <c r="GC31" s="458"/>
      <c r="GD31" s="458"/>
      <c r="GE31" s="458"/>
      <c r="GF31" s="458"/>
      <c r="GG31" s="458"/>
      <c r="GH31" s="458"/>
      <c r="GI31" s="458"/>
      <c r="GJ31" s="458"/>
      <c r="GK31" s="458"/>
      <c r="GL31" s="458"/>
      <c r="GM31" s="458"/>
      <c r="GN31" s="458"/>
      <c r="GO31" s="458"/>
      <c r="GP31" s="458"/>
      <c r="GQ31" s="458"/>
      <c r="GR31" s="458"/>
      <c r="GS31" s="458"/>
      <c r="GT31" s="458"/>
      <c r="GU31" s="458"/>
      <c r="GV31" s="458"/>
      <c r="GW31" s="458"/>
      <c r="GX31" s="458"/>
      <c r="GY31" s="458"/>
      <c r="GZ31" s="458"/>
      <c r="HA31" s="458"/>
      <c r="HB31" s="458"/>
      <c r="HC31" s="458"/>
      <c r="HD31" s="458"/>
      <c r="HE31" s="458"/>
      <c r="HF31" s="458"/>
      <c r="HG31" s="458"/>
      <c r="HH31" s="458"/>
      <c r="HI31" s="458"/>
      <c r="HJ31" s="458"/>
      <c r="HK31" s="458"/>
      <c r="HL31" s="458"/>
      <c r="HM31" s="458"/>
      <c r="HN31" s="458"/>
      <c r="HO31" s="458"/>
      <c r="HP31" s="458"/>
      <c r="HQ31" s="458"/>
      <c r="HR31" s="458"/>
      <c r="HS31" s="458"/>
      <c r="HT31" s="458"/>
      <c r="HU31" s="458"/>
      <c r="HV31" s="458"/>
      <c r="HW31" s="458"/>
      <c r="HX31" s="458"/>
      <c r="HY31" s="458"/>
      <c r="HZ31" s="458"/>
      <c r="IA31" s="458"/>
      <c r="IB31" s="458"/>
      <c r="IC31" s="458"/>
      <c r="ID31" s="458"/>
      <c r="IE31" s="458"/>
      <c r="IF31" s="458"/>
      <c r="IG31" s="458"/>
      <c r="IH31" s="458"/>
      <c r="II31" s="458"/>
      <c r="IJ31" s="458"/>
      <c r="IK31" s="458"/>
      <c r="IL31" s="458"/>
      <c r="IM31" s="458"/>
      <c r="IN31" s="458"/>
      <c r="IO31" s="458"/>
      <c r="IP31" s="458"/>
      <c r="IQ31" s="458"/>
      <c r="IR31" s="458"/>
      <c r="IS31" s="458"/>
      <c r="IT31" s="458"/>
      <c r="IU31" s="458"/>
      <c r="IV31" s="458"/>
      <c r="IW31" s="458"/>
      <c r="IX31" s="458"/>
      <c r="IY31" s="458"/>
      <c r="IZ31" s="458"/>
      <c r="JA31" s="458"/>
      <c r="JB31" s="458"/>
      <c r="JC31" s="458"/>
      <c r="JD31" s="458"/>
      <c r="JE31" s="458"/>
      <c r="JF31" s="458"/>
      <c r="JG31" s="458"/>
      <c r="JH31" s="458"/>
      <c r="JI31" s="458"/>
      <c r="JJ31" s="458"/>
      <c r="JK31" s="458"/>
      <c r="JL31" s="458"/>
      <c r="JM31" s="458"/>
      <c r="JN31" s="458"/>
      <c r="JO31" s="458"/>
      <c r="JP31" s="458"/>
      <c r="JQ31" s="458"/>
      <c r="JR31" s="458"/>
      <c r="JS31" s="458"/>
      <c r="JT31" s="458"/>
      <c r="JU31" s="458"/>
      <c r="JV31" s="458"/>
      <c r="JW31" s="458"/>
      <c r="JX31" s="458"/>
      <c r="JY31" s="458"/>
      <c r="JZ31" s="458"/>
      <c r="KA31" s="458"/>
      <c r="KB31" s="458"/>
      <c r="KC31" s="458"/>
      <c r="KD31" s="458"/>
      <c r="KE31" s="458"/>
      <c r="KF31" s="458"/>
      <c r="KG31" s="458"/>
      <c r="KH31" s="458"/>
      <c r="KI31" s="458"/>
      <c r="KJ31" s="458"/>
      <c r="KK31" s="458"/>
      <c r="KL31" s="458"/>
      <c r="KM31" s="458"/>
      <c r="KN31" s="458"/>
      <c r="KO31" s="458"/>
      <c r="KP31" s="458"/>
      <c r="KQ31" s="458"/>
      <c r="KR31" s="458"/>
      <c r="KS31" s="458"/>
      <c r="KT31" s="458"/>
      <c r="KU31" s="458"/>
      <c r="KV31" s="458"/>
      <c r="KW31" s="458"/>
      <c r="KX31" s="458"/>
      <c r="KY31" s="458"/>
      <c r="KZ31" s="458"/>
      <c r="LA31" s="458"/>
      <c r="LB31" s="458"/>
      <c r="LC31" s="458"/>
      <c r="LD31" s="458"/>
      <c r="LE31" s="458"/>
      <c r="LF31" s="458"/>
      <c r="LG31" s="458"/>
      <c r="LH31" s="458"/>
      <c r="LI31" s="458"/>
      <c r="LJ31" s="458"/>
      <c r="LK31" s="458"/>
      <c r="LL31" s="458"/>
      <c r="LM31" s="458"/>
      <c r="LN31" s="458"/>
      <c r="LO31" s="458"/>
      <c r="LP31" s="458"/>
      <c r="LQ31" s="458"/>
      <c r="LR31" s="458"/>
      <c r="LS31" s="458"/>
      <c r="LT31" s="458"/>
      <c r="LU31" s="458"/>
      <c r="LV31" s="458"/>
      <c r="LW31" s="458"/>
      <c r="LX31" s="458"/>
      <c r="LY31" s="458"/>
      <c r="LZ31" s="458"/>
      <c r="MA31" s="458"/>
      <c r="MB31" s="458"/>
      <c r="MC31" s="458"/>
      <c r="MD31" s="458"/>
      <c r="ME31" s="458"/>
      <c r="MF31" s="458"/>
      <c r="MG31" s="458"/>
      <c r="MH31" s="458"/>
      <c r="MI31" s="458"/>
      <c r="MJ31" s="458"/>
      <c r="MK31" s="458"/>
      <c r="ML31" s="458"/>
      <c r="MM31" s="458"/>
      <c r="MN31" s="458"/>
      <c r="MO31" s="458"/>
      <c r="MP31" s="458"/>
      <c r="MQ31" s="458"/>
      <c r="MR31" s="458"/>
      <c r="MS31" s="458"/>
      <c r="MT31" s="458"/>
      <c r="MU31" s="458"/>
      <c r="MV31" s="458"/>
      <c r="MW31" s="458"/>
      <c r="MX31" s="458"/>
      <c r="MY31" s="458"/>
      <c r="MZ31" s="458"/>
      <c r="NA31" s="458"/>
      <c r="NB31" s="458"/>
      <c r="NC31" s="458"/>
      <c r="ND31" s="458"/>
      <c r="NE31" s="458"/>
      <c r="NF31" s="458"/>
      <c r="NG31" s="458"/>
      <c r="NH31" s="458"/>
      <c r="NI31" s="458"/>
      <c r="NJ31" s="458"/>
      <c r="NK31" s="458"/>
      <c r="NL31" s="458"/>
      <c r="NM31" s="458"/>
      <c r="NN31" s="458"/>
      <c r="NO31" s="458"/>
      <c r="NP31" s="458"/>
      <c r="NQ31" s="458"/>
      <c r="NR31" s="458"/>
      <c r="NS31" s="458"/>
      <c r="NT31" s="458"/>
      <c r="NU31" s="458"/>
      <c r="NV31" s="458"/>
      <c r="NW31" s="458"/>
      <c r="NX31" s="458"/>
      <c r="NY31" s="458"/>
      <c r="NZ31" s="458"/>
      <c r="OA31" s="458"/>
      <c r="OB31" s="458"/>
      <c r="OC31" s="458"/>
      <c r="OD31" s="458"/>
      <c r="OE31" s="458"/>
      <c r="OF31" s="458"/>
      <c r="OG31" s="458"/>
      <c r="OH31" s="458"/>
      <c r="OI31" s="458"/>
      <c r="OJ31" s="458"/>
      <c r="OK31" s="458"/>
      <c r="OL31" s="458"/>
      <c r="OM31" s="458"/>
      <c r="ON31" s="458"/>
      <c r="OO31" s="458"/>
      <c r="OP31" s="458"/>
      <c r="OQ31" s="458"/>
      <c r="OR31" s="458"/>
      <c r="OS31" s="458"/>
      <c r="OT31" s="458"/>
      <c r="OU31" s="458"/>
      <c r="OV31" s="458"/>
      <c r="OW31" s="458"/>
      <c r="OX31" s="458"/>
      <c r="OY31" s="458"/>
      <c r="OZ31" s="458"/>
      <c r="PA31" s="458"/>
      <c r="PB31" s="458"/>
      <c r="PC31" s="458"/>
      <c r="PD31" s="458"/>
      <c r="PE31" s="458"/>
      <c r="PF31" s="458"/>
      <c r="PG31" s="458"/>
      <c r="PH31" s="458"/>
      <c r="PI31" s="458"/>
      <c r="PJ31" s="458"/>
      <c r="PK31" s="458"/>
      <c r="PL31" s="458"/>
      <c r="PM31" s="458"/>
      <c r="PN31" s="458"/>
      <c r="PO31" s="458"/>
      <c r="PP31" s="458"/>
      <c r="PQ31" s="458"/>
      <c r="PR31" s="458"/>
      <c r="PS31" s="458"/>
      <c r="PT31" s="458"/>
      <c r="PU31" s="458"/>
      <c r="PV31" s="458"/>
      <c r="PW31" s="458"/>
      <c r="PX31" s="458"/>
      <c r="PY31" s="458"/>
      <c r="PZ31" s="458"/>
      <c r="QA31" s="458"/>
      <c r="QB31" s="458"/>
      <c r="QC31" s="458"/>
      <c r="QD31" s="458"/>
      <c r="QE31" s="458"/>
      <c r="QF31" s="458"/>
      <c r="QG31" s="458"/>
      <c r="QH31" s="458"/>
      <c r="QI31" s="458"/>
      <c r="QJ31" s="458"/>
      <c r="QK31" s="458"/>
      <c r="QL31" s="458"/>
      <c r="QM31" s="458"/>
      <c r="QN31" s="458"/>
      <c r="QO31" s="458"/>
      <c r="QP31" s="458"/>
      <c r="QQ31" s="458"/>
      <c r="QR31" s="458"/>
      <c r="QS31" s="458"/>
      <c r="QT31" s="458"/>
      <c r="QU31" s="458"/>
      <c r="QV31" s="458"/>
      <c r="QW31" s="458"/>
      <c r="QX31" s="458"/>
      <c r="QY31" s="458"/>
      <c r="QZ31" s="458"/>
      <c r="RA31" s="458"/>
      <c r="RB31" s="458"/>
      <c r="RC31" s="458"/>
      <c r="RD31" s="458"/>
      <c r="RE31" s="458"/>
      <c r="RF31" s="458"/>
      <c r="RG31" s="458"/>
      <c r="RH31" s="458"/>
      <c r="RI31" s="458"/>
      <c r="RJ31" s="458"/>
      <c r="RK31" s="458"/>
      <c r="RL31" s="458"/>
      <c r="RM31" s="458"/>
      <c r="RN31" s="458"/>
      <c r="RO31" s="458"/>
      <c r="RP31" s="458"/>
      <c r="RQ31" s="458"/>
      <c r="RR31" s="458"/>
      <c r="RS31" s="458"/>
      <c r="RT31" s="458"/>
      <c r="RU31" s="458"/>
      <c r="RV31" s="458"/>
      <c r="RW31" s="458"/>
      <c r="RX31" s="458"/>
      <c r="RY31" s="458"/>
      <c r="RZ31" s="458"/>
      <c r="SA31" s="458"/>
      <c r="SB31" s="458"/>
      <c r="SC31" s="458"/>
      <c r="SD31" s="458"/>
      <c r="SE31" s="458"/>
      <c r="SF31" s="458"/>
      <c r="SG31" s="458"/>
      <c r="SH31" s="458"/>
      <c r="SI31" s="458"/>
      <c r="SJ31" s="458"/>
      <c r="SK31" s="458"/>
      <c r="SL31" s="458"/>
      <c r="SM31" s="458"/>
      <c r="SN31" s="458"/>
      <c r="SO31" s="458"/>
      <c r="SP31" s="458"/>
      <c r="SQ31" s="458"/>
      <c r="SR31" s="458"/>
      <c r="SS31" s="458"/>
      <c r="ST31" s="458"/>
      <c r="SU31" s="458"/>
      <c r="SV31" s="458"/>
      <c r="SW31" s="458"/>
      <c r="SX31" s="458"/>
      <c r="SY31" s="458"/>
      <c r="SZ31" s="458"/>
      <c r="TA31" s="458"/>
      <c r="TB31" s="458"/>
      <c r="TC31" s="458"/>
      <c r="TD31" s="458"/>
      <c r="TE31" s="458"/>
      <c r="TF31" s="458"/>
      <c r="TG31" s="458"/>
      <c r="TH31" s="458"/>
      <c r="TI31" s="458"/>
      <c r="TJ31" s="458"/>
      <c r="TK31" s="458"/>
      <c r="TL31" s="458"/>
      <c r="TM31" s="458"/>
      <c r="TN31" s="458"/>
      <c r="TO31" s="458"/>
      <c r="TP31" s="458"/>
      <c r="TQ31" s="458"/>
      <c r="TR31" s="458"/>
      <c r="TS31" s="458"/>
      <c r="TT31" s="458"/>
      <c r="TU31" s="458"/>
      <c r="TV31" s="458"/>
      <c r="TW31" s="458"/>
      <c r="TX31" s="458"/>
      <c r="TY31" s="458"/>
      <c r="TZ31" s="458"/>
      <c r="UA31" s="458"/>
      <c r="UB31" s="458"/>
      <c r="UC31" s="458"/>
      <c r="UD31" s="458"/>
      <c r="UE31" s="458"/>
      <c r="UF31" s="458"/>
      <c r="UG31" s="458"/>
      <c r="UH31" s="458"/>
      <c r="UI31" s="458"/>
      <c r="UJ31" s="458"/>
      <c r="UK31" s="458"/>
      <c r="UL31" s="458"/>
      <c r="UM31" s="458"/>
      <c r="UN31" s="458"/>
      <c r="UO31" s="458"/>
      <c r="UP31" s="458"/>
      <c r="UQ31" s="458"/>
      <c r="UR31" s="458"/>
      <c r="US31" s="458"/>
      <c r="UT31" s="458"/>
      <c r="UU31" s="458"/>
      <c r="UV31" s="458"/>
      <c r="UW31" s="458"/>
      <c r="UX31" s="458"/>
      <c r="UY31" s="458"/>
      <c r="UZ31" s="458"/>
      <c r="VA31" s="458"/>
      <c r="VB31" s="458"/>
      <c r="VC31" s="458"/>
      <c r="VD31" s="458"/>
      <c r="VE31" s="458"/>
      <c r="VF31" s="458"/>
      <c r="VG31" s="458"/>
      <c r="VH31" s="458"/>
      <c r="VI31" s="458"/>
      <c r="VJ31" s="458"/>
      <c r="VK31" s="458"/>
      <c r="VL31" s="458"/>
      <c r="VM31" s="458"/>
      <c r="VN31" s="458"/>
      <c r="VO31" s="458"/>
      <c r="VP31" s="458"/>
      <c r="VQ31" s="458"/>
      <c r="VR31" s="458"/>
      <c r="VS31" s="458"/>
      <c r="VT31" s="458"/>
      <c r="VU31" s="458"/>
      <c r="VV31" s="458"/>
      <c r="VW31" s="458"/>
      <c r="VX31" s="458"/>
      <c r="VY31" s="458"/>
      <c r="VZ31" s="458"/>
      <c r="WA31" s="458"/>
      <c r="WB31" s="458"/>
      <c r="WC31" s="458"/>
      <c r="WD31" s="458"/>
      <c r="WE31" s="458"/>
      <c r="WF31" s="458"/>
      <c r="WG31" s="458"/>
      <c r="WH31" s="458"/>
      <c r="WI31" s="458"/>
      <c r="WJ31" s="458"/>
      <c r="WK31" s="458"/>
      <c r="WL31" s="458"/>
      <c r="WM31" s="458"/>
      <c r="WN31" s="458"/>
      <c r="WO31" s="458"/>
      <c r="WP31" s="458"/>
      <c r="WQ31" s="458"/>
      <c r="WR31" s="458"/>
      <c r="WS31" s="458"/>
      <c r="WT31" s="458"/>
      <c r="WU31" s="458"/>
      <c r="WV31" s="458"/>
      <c r="WW31" s="458"/>
      <c r="WX31" s="458"/>
      <c r="WY31" s="458"/>
      <c r="WZ31" s="458"/>
      <c r="XA31" s="458"/>
      <c r="XB31" s="458"/>
      <c r="XC31" s="458"/>
      <c r="XD31" s="458"/>
      <c r="XE31" s="458"/>
      <c r="XF31" s="458"/>
      <c r="XG31" s="458"/>
      <c r="XH31" s="458"/>
      <c r="XI31" s="458"/>
      <c r="XJ31" s="458"/>
      <c r="XK31" s="458"/>
      <c r="XL31" s="458"/>
      <c r="XM31" s="458"/>
      <c r="XN31" s="458"/>
      <c r="XO31" s="458"/>
      <c r="XP31" s="458"/>
      <c r="XQ31" s="458"/>
      <c r="XR31" s="458"/>
      <c r="XS31" s="458"/>
      <c r="XT31" s="458"/>
      <c r="XU31" s="458"/>
      <c r="XV31" s="458"/>
      <c r="XW31" s="458"/>
      <c r="XX31" s="458"/>
      <c r="XY31" s="458"/>
      <c r="XZ31" s="458"/>
      <c r="YA31" s="458"/>
      <c r="YB31" s="458"/>
      <c r="YC31" s="458"/>
      <c r="YD31" s="458"/>
      <c r="YE31" s="458"/>
      <c r="YF31" s="458"/>
      <c r="YG31" s="458"/>
      <c r="YH31" s="458"/>
      <c r="YI31" s="458"/>
      <c r="YJ31" s="458"/>
      <c r="YK31" s="458"/>
      <c r="YL31" s="458"/>
      <c r="YM31" s="458"/>
      <c r="YN31" s="458"/>
      <c r="YO31" s="458"/>
      <c r="YP31" s="458"/>
      <c r="YQ31" s="458"/>
      <c r="YR31" s="458"/>
      <c r="YS31" s="458"/>
      <c r="YT31" s="458"/>
      <c r="YU31" s="458"/>
      <c r="YV31" s="458"/>
      <c r="YW31" s="458"/>
      <c r="YX31" s="458"/>
      <c r="YY31" s="458"/>
      <c r="YZ31" s="458"/>
      <c r="ZA31" s="458"/>
      <c r="ZB31" s="458"/>
      <c r="ZC31" s="458"/>
      <c r="ZD31" s="458"/>
      <c r="ZE31" s="458"/>
      <c r="ZF31" s="458"/>
      <c r="ZG31" s="458"/>
      <c r="ZH31" s="458"/>
      <c r="ZI31" s="458"/>
      <c r="ZJ31" s="458"/>
      <c r="ZK31" s="458"/>
      <c r="ZL31" s="458"/>
      <c r="ZM31" s="458"/>
      <c r="ZN31" s="458"/>
      <c r="ZO31" s="458"/>
      <c r="ZP31" s="458"/>
      <c r="ZQ31" s="458"/>
      <c r="ZR31" s="458"/>
      <c r="ZS31" s="458"/>
      <c r="ZT31" s="458"/>
      <c r="ZU31" s="458"/>
      <c r="ZV31" s="458"/>
      <c r="ZW31" s="458"/>
      <c r="ZX31" s="458"/>
      <c r="ZY31" s="458"/>
      <c r="ZZ31" s="458"/>
      <c r="AAA31" s="458"/>
      <c r="AAB31" s="458"/>
      <c r="AAC31" s="458"/>
      <c r="AAD31" s="458"/>
      <c r="AAE31" s="458"/>
      <c r="AAF31" s="458"/>
      <c r="AAG31" s="458"/>
      <c r="AAH31" s="458"/>
      <c r="AAI31" s="458"/>
      <c r="AAJ31" s="458"/>
      <c r="AAK31" s="458"/>
      <c r="AAL31" s="458"/>
      <c r="AAM31" s="458"/>
      <c r="AAN31" s="458"/>
      <c r="AAO31" s="458"/>
      <c r="AAP31" s="458"/>
      <c r="AAQ31" s="458"/>
      <c r="AAR31" s="458"/>
      <c r="AAS31" s="458"/>
      <c r="AAT31" s="458"/>
      <c r="AAU31" s="458"/>
      <c r="AAV31" s="458"/>
      <c r="AAW31" s="458"/>
      <c r="AAX31" s="458"/>
      <c r="AAY31" s="458"/>
      <c r="AAZ31" s="458"/>
      <c r="ABA31" s="458"/>
      <c r="ABB31" s="458"/>
      <c r="ABC31" s="458"/>
      <c r="ABD31" s="458"/>
      <c r="ABE31" s="458"/>
      <c r="ABF31" s="458"/>
      <c r="ABG31" s="458"/>
      <c r="ABH31" s="458"/>
      <c r="ABI31" s="458"/>
      <c r="ABJ31" s="458"/>
      <c r="ABK31" s="458"/>
      <c r="ABL31" s="458"/>
      <c r="ABM31" s="458"/>
      <c r="ABN31" s="458"/>
      <c r="ABO31" s="458"/>
      <c r="ABP31" s="458"/>
      <c r="ABQ31" s="458"/>
      <c r="ABR31" s="458"/>
      <c r="ABS31" s="458"/>
      <c r="ABT31" s="458"/>
      <c r="ABU31" s="458"/>
      <c r="ABV31" s="458"/>
      <c r="ABW31" s="458"/>
      <c r="ABX31" s="458"/>
      <c r="ABY31" s="458"/>
      <c r="ABZ31" s="458"/>
      <c r="ACA31" s="458"/>
      <c r="ACB31" s="458"/>
      <c r="ACC31" s="458"/>
      <c r="ACD31" s="458"/>
      <c r="ACE31" s="458"/>
      <c r="ACF31" s="458"/>
      <c r="ACG31" s="458"/>
      <c r="ACH31" s="458"/>
      <c r="ACI31" s="458"/>
      <c r="ACJ31" s="458"/>
      <c r="ACK31" s="458"/>
      <c r="ACL31" s="458"/>
      <c r="ACM31" s="458"/>
      <c r="ACN31" s="458"/>
      <c r="ACO31" s="458"/>
      <c r="ACP31" s="458"/>
      <c r="ACQ31" s="458"/>
      <c r="ACR31" s="458"/>
      <c r="ACS31" s="458"/>
      <c r="ACT31" s="458"/>
      <c r="ACU31" s="458"/>
      <c r="ACV31" s="458"/>
      <c r="ACW31" s="458"/>
      <c r="ACX31" s="458"/>
      <c r="ACY31" s="458"/>
      <c r="ACZ31" s="458"/>
      <c r="ADA31" s="458"/>
      <c r="ADB31" s="458"/>
      <c r="ADC31" s="458"/>
      <c r="ADD31" s="458"/>
      <c r="ADE31" s="458"/>
      <c r="ADF31" s="458"/>
      <c r="ADG31" s="458"/>
      <c r="ADH31" s="458"/>
      <c r="ADI31" s="458"/>
      <c r="ADJ31" s="458"/>
      <c r="ADK31" s="458"/>
      <c r="ADL31" s="458"/>
      <c r="ADM31" s="458"/>
      <c r="ADN31" s="458"/>
      <c r="ADO31" s="458"/>
      <c r="ADP31" s="458"/>
      <c r="ADQ31" s="458"/>
      <c r="ADR31" s="458"/>
      <c r="ADS31" s="458"/>
      <c r="ADT31" s="458"/>
      <c r="ADU31" s="458"/>
      <c r="ADV31" s="458"/>
      <c r="ADW31" s="458"/>
      <c r="ADX31" s="458"/>
      <c r="ADY31" s="458"/>
      <c r="ADZ31" s="458"/>
      <c r="AEA31" s="458"/>
      <c r="AEB31" s="458"/>
      <c r="AEC31" s="458"/>
      <c r="AED31" s="458"/>
      <c r="AEE31" s="458"/>
      <c r="AEF31" s="458"/>
      <c r="AEG31" s="458"/>
      <c r="AEH31" s="458"/>
      <c r="AEI31" s="458"/>
      <c r="AEJ31" s="458"/>
      <c r="AEK31" s="458"/>
      <c r="AEL31" s="458"/>
      <c r="AEM31" s="458"/>
      <c r="AEN31" s="458"/>
      <c r="AEO31" s="458"/>
      <c r="AEP31" s="458"/>
      <c r="AEQ31" s="458"/>
      <c r="AER31" s="458"/>
      <c r="AES31" s="458"/>
      <c r="AET31" s="458"/>
      <c r="AEU31" s="458"/>
      <c r="AEV31" s="458"/>
      <c r="AEW31" s="458"/>
      <c r="AEX31" s="458"/>
      <c r="AEY31" s="458"/>
      <c r="AEZ31" s="458"/>
      <c r="AFA31" s="458"/>
      <c r="AFB31" s="458"/>
      <c r="AFC31" s="458"/>
      <c r="AFD31" s="458"/>
      <c r="AFE31" s="458"/>
      <c r="AFF31" s="458"/>
      <c r="AFG31" s="458"/>
      <c r="AFH31" s="458"/>
      <c r="AFI31" s="458"/>
      <c r="AFJ31" s="458"/>
      <c r="AFK31" s="458"/>
      <c r="AFL31" s="458"/>
      <c r="AFM31" s="458"/>
      <c r="AFN31" s="458"/>
      <c r="AFO31" s="458"/>
      <c r="AFP31" s="458"/>
      <c r="AFQ31" s="458"/>
      <c r="AFR31" s="458"/>
      <c r="AFS31" s="458"/>
      <c r="AFT31" s="458"/>
      <c r="AFU31" s="458"/>
      <c r="AFV31" s="458"/>
      <c r="AFW31" s="458"/>
      <c r="AFX31" s="458"/>
      <c r="AFY31" s="458"/>
      <c r="AFZ31" s="458"/>
      <c r="AGA31" s="458"/>
      <c r="AGB31" s="458"/>
      <c r="AGC31" s="458"/>
      <c r="AGD31" s="458"/>
      <c r="AGE31" s="458"/>
      <c r="AGF31" s="458"/>
      <c r="AGG31" s="458"/>
      <c r="AGH31" s="458"/>
      <c r="AGI31" s="458"/>
      <c r="AGJ31" s="458"/>
      <c r="AGK31" s="458"/>
      <c r="AGL31" s="458"/>
      <c r="AGM31" s="458"/>
      <c r="AGN31" s="458"/>
      <c r="AGO31" s="458"/>
      <c r="AGP31" s="458"/>
      <c r="AGQ31" s="458"/>
      <c r="AGR31" s="458"/>
      <c r="AGS31" s="458"/>
      <c r="AGT31" s="458"/>
      <c r="AGU31" s="458"/>
      <c r="AGV31" s="458"/>
      <c r="AGW31" s="458"/>
      <c r="AGX31" s="458"/>
      <c r="AGY31" s="458"/>
      <c r="AGZ31" s="458"/>
      <c r="AHA31" s="458"/>
      <c r="AHB31" s="458"/>
      <c r="AHC31" s="458"/>
      <c r="AHD31" s="458"/>
      <c r="AHE31" s="458"/>
      <c r="AHF31" s="458"/>
      <c r="AHG31" s="458"/>
      <c r="AHH31" s="458"/>
      <c r="AHI31" s="458"/>
      <c r="AHJ31" s="458"/>
      <c r="AHK31" s="458"/>
      <c r="AHL31" s="458"/>
      <c r="AHM31" s="458"/>
      <c r="AHN31" s="458"/>
      <c r="AHO31" s="458"/>
      <c r="AHP31" s="458"/>
      <c r="AHQ31" s="458"/>
      <c r="AHR31" s="458"/>
      <c r="AHS31" s="458"/>
      <c r="AHT31" s="458"/>
      <c r="AHU31" s="458"/>
      <c r="AHV31" s="458"/>
      <c r="AHW31" s="458"/>
      <c r="AHX31" s="458"/>
      <c r="AHY31" s="458"/>
      <c r="AHZ31" s="458"/>
      <c r="AIA31" s="458"/>
      <c r="AIB31" s="458"/>
      <c r="AIC31" s="458"/>
      <c r="AID31" s="458"/>
      <c r="AIE31" s="458"/>
      <c r="AIF31" s="458"/>
      <c r="AIG31" s="458"/>
      <c r="AIH31" s="458"/>
      <c r="AII31" s="458"/>
      <c r="AIJ31" s="458"/>
      <c r="AIK31" s="458"/>
      <c r="AIL31" s="458"/>
      <c r="AIM31" s="458"/>
      <c r="AIN31" s="458"/>
      <c r="AIO31" s="458"/>
      <c r="AIP31" s="458"/>
      <c r="AIQ31" s="458"/>
      <c r="AIR31" s="458"/>
      <c r="AIS31" s="458"/>
      <c r="AIT31" s="458"/>
      <c r="AIU31" s="458"/>
      <c r="AIV31" s="458"/>
      <c r="AIW31" s="458"/>
      <c r="AIX31" s="458"/>
      <c r="AIY31" s="458"/>
      <c r="AIZ31" s="458"/>
      <c r="AJA31" s="458"/>
      <c r="AJB31" s="458"/>
      <c r="AJC31" s="458"/>
      <c r="AJD31" s="458"/>
      <c r="AJE31" s="458"/>
      <c r="AJF31" s="458"/>
      <c r="AJG31" s="458"/>
      <c r="AJH31" s="458"/>
      <c r="AJI31" s="458"/>
      <c r="AJJ31" s="458"/>
      <c r="AJK31" s="458"/>
      <c r="AJL31" s="458"/>
      <c r="AJM31" s="458"/>
      <c r="AJN31" s="458"/>
      <c r="AJO31" s="458"/>
      <c r="AJP31" s="458"/>
      <c r="AJQ31" s="458"/>
      <c r="AJR31" s="458"/>
      <c r="AJS31" s="458"/>
      <c r="AJT31" s="458"/>
      <c r="AJU31" s="458"/>
      <c r="AJV31" s="458"/>
      <c r="AJW31" s="458"/>
      <c r="AJX31" s="458"/>
      <c r="AJY31" s="458"/>
      <c r="AJZ31" s="458"/>
      <c r="AKA31" s="458"/>
      <c r="AKB31" s="458"/>
      <c r="AKC31" s="458"/>
      <c r="AKD31" s="458"/>
      <c r="AKE31" s="458"/>
      <c r="AKF31" s="458"/>
      <c r="AKG31" s="458"/>
      <c r="AKH31" s="458"/>
      <c r="AKI31" s="458"/>
      <c r="AKJ31" s="458"/>
      <c r="AKK31" s="458"/>
      <c r="AKL31" s="458"/>
      <c r="AKM31" s="458"/>
      <c r="AKN31" s="458"/>
      <c r="AKO31" s="458"/>
      <c r="AKP31" s="458"/>
      <c r="AKQ31" s="458"/>
      <c r="AKR31" s="458"/>
      <c r="AKS31" s="458"/>
      <c r="AKT31" s="458"/>
      <c r="AKU31" s="458"/>
      <c r="AKV31" s="458"/>
      <c r="AKW31" s="458"/>
      <c r="AKX31" s="458"/>
      <c r="AKY31" s="458"/>
      <c r="AKZ31" s="458"/>
      <c r="ALA31" s="458"/>
      <c r="ALB31" s="458"/>
      <c r="ALC31" s="458"/>
      <c r="ALD31" s="458"/>
      <c r="ALE31" s="458"/>
      <c r="ALF31" s="458"/>
      <c r="ALG31" s="458"/>
      <c r="ALH31" s="458"/>
      <c r="ALI31" s="458"/>
      <c r="ALJ31" s="458"/>
      <c r="ALK31" s="458"/>
      <c r="ALL31" s="458"/>
      <c r="ALM31" s="458"/>
      <c r="ALN31" s="458"/>
      <c r="ALO31" s="458"/>
      <c r="ALP31" s="458"/>
      <c r="ALQ31" s="458"/>
      <c r="ALR31" s="458"/>
      <c r="ALS31" s="458"/>
      <c r="ALT31" s="458"/>
      <c r="ALU31" s="458"/>
      <c r="ALV31" s="458"/>
      <c r="ALW31" s="458"/>
      <c r="ALX31" s="458"/>
      <c r="ALY31" s="458"/>
      <c r="ALZ31" s="458"/>
      <c r="AMA31" s="458"/>
      <c r="AMB31" s="458"/>
      <c r="AMC31" s="458"/>
      <c r="AMD31" s="458"/>
      <c r="AME31" s="458"/>
      <c r="AMF31" s="458"/>
      <c r="AMG31" s="458"/>
      <c r="AMH31" s="458"/>
      <c r="AMI31" s="458"/>
      <c r="AMJ31" s="458"/>
      <c r="AMK31" s="458"/>
      <c r="AML31" s="458"/>
      <c r="AMM31" s="458"/>
      <c r="AMN31" s="458"/>
      <c r="AMO31" s="458"/>
      <c r="AMP31" s="458"/>
      <c r="AMQ31" s="458"/>
      <c r="AMR31" s="458"/>
      <c r="AMS31" s="458"/>
      <c r="AMT31" s="458"/>
      <c r="AMU31" s="458"/>
      <c r="AMV31" s="458"/>
      <c r="AMW31" s="458"/>
      <c r="AMX31" s="458"/>
      <c r="AMY31" s="458"/>
      <c r="AMZ31" s="458"/>
      <c r="ANA31" s="458"/>
      <c r="ANB31" s="458"/>
      <c r="ANC31" s="458"/>
      <c r="AND31" s="458"/>
      <c r="ANE31" s="458"/>
      <c r="ANF31" s="458"/>
      <c r="ANG31" s="458"/>
      <c r="ANH31" s="458"/>
      <c r="ANI31" s="458"/>
      <c r="ANJ31" s="458"/>
      <c r="ANK31" s="458"/>
      <c r="ANL31" s="458"/>
      <c r="ANM31" s="458"/>
      <c r="ANN31" s="458"/>
      <c r="ANO31" s="458"/>
      <c r="ANP31" s="458"/>
      <c r="ANQ31" s="458"/>
      <c r="ANR31" s="458"/>
      <c r="ANS31" s="458"/>
      <c r="ANT31" s="458"/>
      <c r="ANU31" s="458"/>
      <c r="ANV31" s="458"/>
      <c r="ANW31" s="458"/>
      <c r="ANX31" s="458"/>
      <c r="ANY31" s="458"/>
      <c r="ANZ31" s="458"/>
      <c r="AOA31" s="458"/>
      <c r="AOB31" s="458"/>
      <c r="AOC31" s="458"/>
      <c r="AOD31" s="458"/>
      <c r="AOE31" s="458"/>
      <c r="AOF31" s="458"/>
      <c r="AOG31" s="458"/>
      <c r="AOH31" s="458"/>
      <c r="AOI31" s="458"/>
      <c r="AOJ31" s="458"/>
      <c r="AOK31" s="458"/>
      <c r="AOL31" s="458"/>
      <c r="AOM31" s="458"/>
      <c r="AON31" s="458"/>
      <c r="AOO31" s="458"/>
      <c r="AOP31" s="458"/>
      <c r="AOQ31" s="458"/>
      <c r="AOR31" s="458"/>
      <c r="AOS31" s="458"/>
      <c r="AOT31" s="458"/>
      <c r="AOU31" s="458"/>
      <c r="AOV31" s="458"/>
      <c r="AOW31" s="458"/>
      <c r="AOX31" s="458"/>
      <c r="AOY31" s="458"/>
      <c r="AOZ31" s="458"/>
      <c r="APA31" s="458"/>
      <c r="APB31" s="458"/>
      <c r="APC31" s="458"/>
      <c r="APD31" s="458"/>
      <c r="APE31" s="458"/>
      <c r="APF31" s="458"/>
      <c r="APG31" s="458"/>
      <c r="APH31" s="458"/>
      <c r="API31" s="458"/>
      <c r="APJ31" s="458"/>
      <c r="APK31" s="458"/>
      <c r="APL31" s="458"/>
      <c r="APM31" s="458"/>
      <c r="APN31" s="458"/>
      <c r="APO31" s="458"/>
      <c r="APP31" s="458"/>
      <c r="APQ31" s="458"/>
      <c r="APR31" s="458"/>
      <c r="APS31" s="458"/>
      <c r="APT31" s="458"/>
      <c r="APU31" s="458"/>
      <c r="APV31" s="458"/>
      <c r="APW31" s="458"/>
      <c r="APX31" s="458"/>
      <c r="APY31" s="458"/>
      <c r="APZ31" s="458"/>
      <c r="AQA31" s="458"/>
      <c r="AQB31" s="458"/>
      <c r="AQC31" s="458"/>
      <c r="AQD31" s="458"/>
      <c r="AQE31" s="458"/>
      <c r="AQF31" s="458"/>
      <c r="AQG31" s="458"/>
      <c r="AQH31" s="458"/>
      <c r="AQI31" s="458"/>
      <c r="AQJ31" s="458"/>
      <c r="AQK31" s="458"/>
      <c r="AQL31" s="458"/>
      <c r="AQM31" s="458"/>
      <c r="AQN31" s="458"/>
      <c r="AQO31" s="458"/>
      <c r="AQP31" s="458"/>
      <c r="AQQ31" s="458"/>
      <c r="AQR31" s="458"/>
      <c r="AQS31" s="458"/>
      <c r="AQT31" s="458"/>
      <c r="AQU31" s="458"/>
      <c r="AQV31" s="458"/>
      <c r="AQW31" s="458"/>
      <c r="AQX31" s="458"/>
      <c r="AQY31" s="458"/>
      <c r="AQZ31" s="458"/>
      <c r="ARA31" s="458"/>
      <c r="ARB31" s="458"/>
      <c r="ARC31" s="458"/>
      <c r="ARD31" s="458"/>
      <c r="ARE31" s="458"/>
      <c r="ARF31" s="458"/>
      <c r="ARG31" s="458"/>
      <c r="ARH31" s="458"/>
      <c r="ARI31" s="458"/>
      <c r="ARJ31" s="458"/>
      <c r="ARK31" s="458"/>
      <c r="ARL31" s="458"/>
      <c r="ARM31" s="458"/>
      <c r="ARN31" s="458"/>
      <c r="ARO31" s="458"/>
      <c r="ARP31" s="458"/>
      <c r="ARQ31" s="458"/>
      <c r="ARR31" s="458"/>
      <c r="ARS31" s="458"/>
      <c r="ART31" s="458"/>
      <c r="ARU31" s="458"/>
      <c r="ARV31" s="458"/>
      <c r="ARW31" s="458"/>
      <c r="ARX31" s="458"/>
      <c r="ARY31" s="458"/>
      <c r="ARZ31" s="458"/>
      <c r="ASA31" s="458"/>
      <c r="ASB31" s="458"/>
      <c r="ASC31" s="458"/>
      <c r="ASD31" s="458"/>
      <c r="ASE31" s="458"/>
      <c r="ASF31" s="458"/>
      <c r="ASG31" s="458"/>
      <c r="ASH31" s="458"/>
      <c r="ASI31" s="458"/>
      <c r="ASJ31" s="458"/>
      <c r="ASK31" s="458"/>
      <c r="ASL31" s="458"/>
      <c r="ASM31" s="458"/>
      <c r="ASN31" s="458"/>
      <c r="ASO31" s="458"/>
      <c r="ASP31" s="458"/>
      <c r="ASQ31" s="458"/>
      <c r="ASR31" s="458"/>
      <c r="ASS31" s="458"/>
      <c r="AST31" s="458"/>
      <c r="ASU31" s="458"/>
      <c r="ASV31" s="458"/>
      <c r="ASW31" s="458"/>
      <c r="ASX31" s="458"/>
      <c r="ASY31" s="458"/>
      <c r="ASZ31" s="458"/>
      <c r="ATA31" s="458"/>
      <c r="ATB31" s="458"/>
      <c r="ATC31" s="458"/>
      <c r="ATD31" s="458"/>
      <c r="ATE31" s="458"/>
      <c r="ATF31" s="458"/>
      <c r="ATG31" s="458"/>
      <c r="ATH31" s="458"/>
      <c r="ATI31" s="458"/>
      <c r="ATJ31" s="458"/>
      <c r="ATK31" s="458"/>
      <c r="ATL31" s="458"/>
      <c r="ATM31" s="458"/>
      <c r="ATN31" s="458"/>
      <c r="ATO31" s="458"/>
      <c r="ATP31" s="458"/>
      <c r="ATQ31" s="458"/>
      <c r="ATR31" s="458"/>
      <c r="ATS31" s="458"/>
      <c r="ATT31" s="458"/>
      <c r="ATU31" s="458"/>
      <c r="ATV31" s="458"/>
      <c r="ATW31" s="458"/>
      <c r="ATX31" s="458"/>
      <c r="ATY31" s="458"/>
      <c r="ATZ31" s="458"/>
      <c r="AUA31" s="458"/>
      <c r="AUB31" s="458"/>
      <c r="AUC31" s="458"/>
      <c r="AUD31" s="458"/>
      <c r="AUE31" s="458"/>
      <c r="AUF31" s="458"/>
      <c r="AUG31" s="458"/>
      <c r="AUH31" s="458"/>
      <c r="AUI31" s="458"/>
      <c r="AUJ31" s="458"/>
      <c r="AUK31" s="458"/>
      <c r="AUL31" s="458"/>
      <c r="AUM31" s="458"/>
      <c r="AUN31" s="458"/>
      <c r="AUO31" s="458"/>
      <c r="AUP31" s="458"/>
      <c r="AUQ31" s="458"/>
      <c r="AUR31" s="458"/>
      <c r="AUS31" s="458"/>
      <c r="AUT31" s="458"/>
      <c r="AUU31" s="458"/>
      <c r="AUV31" s="458"/>
      <c r="AUW31" s="458"/>
      <c r="AUX31" s="458"/>
      <c r="AUY31" s="458"/>
      <c r="AUZ31" s="458"/>
      <c r="AVA31" s="458"/>
      <c r="AVB31" s="458"/>
      <c r="AVC31" s="458"/>
      <c r="AVD31" s="458"/>
      <c r="AVE31" s="458"/>
      <c r="AVF31" s="458"/>
      <c r="AVG31" s="458"/>
      <c r="AVH31" s="458"/>
      <c r="AVI31" s="458"/>
      <c r="AVJ31" s="458"/>
      <c r="AVK31" s="458"/>
      <c r="AVL31" s="458"/>
      <c r="AVM31" s="458"/>
      <c r="AVN31" s="458"/>
      <c r="AVO31" s="458"/>
      <c r="AVP31" s="458"/>
      <c r="AVQ31" s="458"/>
      <c r="AVR31" s="458"/>
      <c r="AVS31" s="458"/>
      <c r="AVT31" s="458"/>
      <c r="AVU31" s="458"/>
      <c r="AVV31" s="458"/>
      <c r="AVW31" s="458"/>
      <c r="AVX31" s="458"/>
      <c r="AVY31" s="458"/>
      <c r="AVZ31" s="458"/>
      <c r="AWA31" s="458"/>
      <c r="AWB31" s="458"/>
      <c r="AWC31" s="458"/>
      <c r="AWD31" s="458"/>
      <c r="AWE31" s="458"/>
      <c r="AWF31" s="458"/>
      <c r="AWG31" s="458"/>
      <c r="AWH31" s="458"/>
      <c r="AWI31" s="458"/>
      <c r="AWJ31" s="458"/>
      <c r="AWK31" s="458"/>
      <c r="AWL31" s="458"/>
      <c r="AWM31" s="458"/>
      <c r="AWN31" s="458"/>
      <c r="AWO31" s="458"/>
      <c r="AWP31" s="458"/>
      <c r="AWQ31" s="458"/>
      <c r="AWR31" s="458"/>
      <c r="AWS31" s="458"/>
      <c r="AWT31" s="458"/>
      <c r="AWU31" s="458"/>
      <c r="AWV31" s="458"/>
      <c r="AWW31" s="458"/>
      <c r="AWX31" s="458"/>
      <c r="AWY31" s="458"/>
      <c r="AWZ31" s="458"/>
      <c r="AXA31" s="458"/>
      <c r="AXB31" s="458"/>
      <c r="AXC31" s="458"/>
      <c r="AXD31" s="458"/>
      <c r="AXE31" s="458"/>
      <c r="AXF31" s="458"/>
      <c r="AXG31" s="458"/>
      <c r="AXH31" s="458"/>
      <c r="AXI31" s="458"/>
      <c r="AXJ31" s="458"/>
      <c r="AXK31" s="458"/>
      <c r="AXL31" s="458"/>
      <c r="AXM31" s="458"/>
      <c r="AXN31" s="458"/>
      <c r="AXO31" s="458"/>
      <c r="AXP31" s="458"/>
      <c r="AXQ31" s="458"/>
      <c r="AXR31" s="458"/>
      <c r="AXS31" s="458"/>
      <c r="AXT31" s="458"/>
      <c r="AXU31" s="458"/>
      <c r="AXV31" s="458"/>
      <c r="AXW31" s="458"/>
      <c r="AXX31" s="458"/>
      <c r="AXY31" s="458"/>
      <c r="AXZ31" s="458"/>
      <c r="AYA31" s="458"/>
      <c r="AYB31" s="458"/>
      <c r="AYC31" s="458"/>
      <c r="AYD31" s="458"/>
      <c r="AYE31" s="458"/>
      <c r="AYF31" s="458"/>
      <c r="AYG31" s="458"/>
      <c r="AYH31" s="458"/>
      <c r="AYI31" s="458"/>
      <c r="AYJ31" s="458"/>
      <c r="AYK31" s="458"/>
      <c r="AYL31" s="458"/>
      <c r="AYM31" s="458"/>
      <c r="AYN31" s="458"/>
      <c r="AYO31" s="458"/>
      <c r="AYP31" s="458"/>
      <c r="AYQ31" s="458"/>
      <c r="AYR31" s="458"/>
      <c r="AYS31" s="458"/>
      <c r="AYT31" s="458"/>
      <c r="AYU31" s="458"/>
      <c r="AYV31" s="458"/>
      <c r="AYW31" s="458"/>
      <c r="AYX31" s="458"/>
      <c r="AYY31" s="458"/>
      <c r="AYZ31" s="458"/>
      <c r="AZA31" s="458"/>
      <c r="AZB31" s="458"/>
      <c r="AZC31" s="458"/>
      <c r="AZD31" s="458"/>
      <c r="AZE31" s="458"/>
      <c r="AZF31" s="458"/>
      <c r="AZG31" s="458"/>
      <c r="AZH31" s="458"/>
      <c r="AZI31" s="458"/>
      <c r="AZJ31" s="458"/>
      <c r="AZK31" s="458"/>
      <c r="AZL31" s="458"/>
      <c r="AZM31" s="458"/>
      <c r="AZN31" s="458"/>
      <c r="AZO31" s="458"/>
      <c r="AZP31" s="458"/>
      <c r="AZQ31" s="458"/>
      <c r="AZR31" s="458"/>
      <c r="AZS31" s="458"/>
      <c r="AZT31" s="458"/>
      <c r="AZU31" s="458"/>
      <c r="AZV31" s="458"/>
      <c r="AZW31" s="458"/>
      <c r="AZX31" s="458"/>
      <c r="AZY31" s="458"/>
      <c r="AZZ31" s="458"/>
      <c r="BAA31" s="458"/>
      <c r="BAB31" s="458"/>
      <c r="BAC31" s="458"/>
      <c r="BAD31" s="458"/>
      <c r="BAE31" s="458"/>
      <c r="BAF31" s="458"/>
      <c r="BAG31" s="458"/>
      <c r="BAH31" s="458"/>
      <c r="BAI31" s="458"/>
      <c r="BAJ31" s="458"/>
      <c r="BAK31" s="458"/>
      <c r="BAL31" s="458"/>
      <c r="BAM31" s="458"/>
      <c r="BAN31" s="458"/>
      <c r="BAO31" s="458"/>
      <c r="BAP31" s="458"/>
      <c r="BAQ31" s="458"/>
      <c r="BAR31" s="458"/>
      <c r="BAS31" s="458"/>
      <c r="BAT31" s="458"/>
      <c r="BAU31" s="458"/>
      <c r="BAV31" s="458"/>
      <c r="BAW31" s="458"/>
      <c r="BAX31" s="458"/>
      <c r="BAY31" s="458"/>
      <c r="BAZ31" s="458"/>
      <c r="BBA31" s="458"/>
      <c r="BBB31" s="458"/>
      <c r="BBC31" s="458"/>
      <c r="BBD31" s="458"/>
      <c r="BBE31" s="458"/>
      <c r="BBF31" s="458"/>
      <c r="BBG31" s="458"/>
      <c r="BBH31" s="458"/>
      <c r="BBI31" s="458"/>
      <c r="BBJ31" s="458"/>
      <c r="BBK31" s="458"/>
      <c r="BBL31" s="458"/>
      <c r="BBM31" s="458"/>
      <c r="BBN31" s="458"/>
      <c r="BBO31" s="458"/>
      <c r="BBP31" s="458"/>
      <c r="BBQ31" s="458"/>
      <c r="BBR31" s="458"/>
      <c r="BBS31" s="458"/>
      <c r="BBT31" s="458"/>
      <c r="BBU31" s="458"/>
      <c r="BBV31" s="458"/>
      <c r="BBW31" s="458"/>
      <c r="BBX31" s="458"/>
      <c r="BBY31" s="458"/>
      <c r="BBZ31" s="458"/>
      <c r="BCA31" s="458"/>
      <c r="BCB31" s="458"/>
      <c r="BCC31" s="458"/>
      <c r="BCD31" s="458"/>
      <c r="BCE31" s="458"/>
      <c r="BCF31" s="458"/>
      <c r="BCG31" s="458"/>
      <c r="BCH31" s="458"/>
      <c r="BCI31" s="458"/>
      <c r="BCJ31" s="458"/>
      <c r="BCK31" s="458"/>
      <c r="BCL31" s="458"/>
      <c r="BCM31" s="458"/>
      <c r="BCN31" s="458"/>
      <c r="BCO31" s="458"/>
      <c r="BCP31" s="458"/>
      <c r="BCQ31" s="458"/>
      <c r="BCR31" s="458"/>
      <c r="BCS31" s="458"/>
      <c r="BCT31" s="458"/>
      <c r="BCU31" s="458"/>
      <c r="BCV31" s="458"/>
      <c r="BCW31" s="458"/>
      <c r="BCX31" s="458"/>
      <c r="BCY31" s="458"/>
      <c r="BCZ31" s="458"/>
      <c r="BDA31" s="458"/>
      <c r="BDB31" s="458"/>
      <c r="BDC31" s="458"/>
      <c r="BDD31" s="458"/>
      <c r="BDE31" s="458"/>
      <c r="BDF31" s="458"/>
      <c r="BDG31" s="458"/>
      <c r="BDH31" s="458"/>
      <c r="BDI31" s="458"/>
      <c r="BDJ31" s="458"/>
      <c r="BDK31" s="458"/>
      <c r="BDL31" s="458"/>
      <c r="BDM31" s="458"/>
      <c r="BDN31" s="458"/>
      <c r="BDO31" s="458"/>
      <c r="BDP31" s="458"/>
      <c r="BDQ31" s="458"/>
      <c r="BDR31" s="458"/>
      <c r="BDS31" s="458"/>
      <c r="BDT31" s="458"/>
      <c r="BDU31" s="458"/>
      <c r="BDV31" s="458"/>
      <c r="BDW31" s="458"/>
      <c r="BDX31" s="458"/>
      <c r="BDY31" s="458"/>
      <c r="BDZ31" s="458"/>
      <c r="BEA31" s="458"/>
      <c r="BEB31" s="458"/>
      <c r="BEC31" s="458"/>
      <c r="BED31" s="458"/>
      <c r="BEE31" s="458"/>
      <c r="BEF31" s="458"/>
      <c r="BEG31" s="458"/>
      <c r="BEH31" s="458"/>
      <c r="BEI31" s="458"/>
      <c r="BEJ31" s="458"/>
      <c r="BEK31" s="458"/>
      <c r="BEL31" s="458"/>
      <c r="BEM31" s="458"/>
      <c r="BEN31" s="458"/>
      <c r="BEO31" s="458"/>
      <c r="BEP31" s="458"/>
      <c r="BEQ31" s="458"/>
      <c r="BER31" s="458"/>
      <c r="BES31" s="458"/>
      <c r="BET31" s="458"/>
      <c r="BEU31" s="458"/>
      <c r="BEV31" s="458"/>
      <c r="BEW31" s="458"/>
      <c r="BEX31" s="458"/>
      <c r="BEY31" s="458"/>
      <c r="BEZ31" s="458"/>
      <c r="BFA31" s="458"/>
      <c r="BFB31" s="458"/>
      <c r="BFC31" s="458"/>
      <c r="BFD31" s="458"/>
      <c r="BFE31" s="458"/>
      <c r="BFF31" s="458"/>
      <c r="BFG31" s="458"/>
      <c r="BFH31" s="458"/>
      <c r="BFI31" s="458"/>
      <c r="BFJ31" s="458"/>
      <c r="BFK31" s="458"/>
      <c r="BFL31" s="458"/>
      <c r="BFM31" s="458"/>
      <c r="BFN31" s="458"/>
      <c r="BFO31" s="458"/>
      <c r="BFP31" s="458"/>
      <c r="BFQ31" s="458"/>
      <c r="BFR31" s="458"/>
      <c r="BFS31" s="458"/>
      <c r="BFT31" s="458"/>
      <c r="BFU31" s="458"/>
      <c r="BFV31" s="458"/>
      <c r="BFW31" s="458"/>
      <c r="BFX31" s="458"/>
      <c r="BFY31" s="458"/>
      <c r="BFZ31" s="458"/>
      <c r="BGA31" s="458"/>
      <c r="BGB31" s="458"/>
      <c r="BGC31" s="458"/>
      <c r="BGD31" s="458"/>
      <c r="BGE31" s="458"/>
      <c r="BGF31" s="458"/>
      <c r="BGG31" s="458"/>
      <c r="BGH31" s="458"/>
      <c r="BGI31" s="458"/>
      <c r="BGJ31" s="458"/>
      <c r="BGK31" s="458"/>
      <c r="BGL31" s="458"/>
      <c r="BGM31" s="458"/>
      <c r="BGN31" s="458"/>
      <c r="BGO31" s="458"/>
      <c r="BGP31" s="458"/>
      <c r="BGQ31" s="458"/>
      <c r="BGR31" s="458"/>
      <c r="BGS31" s="458"/>
      <c r="BGT31" s="458"/>
      <c r="BGU31" s="458"/>
      <c r="BGV31" s="458"/>
      <c r="BGW31" s="458"/>
      <c r="BGX31" s="458"/>
      <c r="BGY31" s="458"/>
      <c r="BGZ31" s="458"/>
      <c r="BHA31" s="458"/>
      <c r="BHB31" s="458"/>
      <c r="BHC31" s="458"/>
      <c r="BHD31" s="458"/>
      <c r="BHE31" s="458"/>
      <c r="BHF31" s="458"/>
      <c r="BHG31" s="458"/>
      <c r="BHH31" s="458"/>
      <c r="BHI31" s="458"/>
      <c r="BHJ31" s="458"/>
      <c r="BHK31" s="458"/>
      <c r="BHL31" s="458"/>
      <c r="BHM31" s="458"/>
      <c r="BHN31" s="458"/>
      <c r="BHO31" s="458"/>
      <c r="BHP31" s="458"/>
      <c r="BHQ31" s="458"/>
      <c r="BHR31" s="458"/>
      <c r="BHS31" s="458"/>
      <c r="BHT31" s="458"/>
      <c r="BHU31" s="458"/>
      <c r="BHV31" s="458"/>
      <c r="BHW31" s="458"/>
      <c r="BHX31" s="458"/>
      <c r="BHY31" s="458"/>
      <c r="BHZ31" s="458"/>
      <c r="BIA31" s="458"/>
      <c r="BIB31" s="458"/>
      <c r="BIC31" s="458"/>
      <c r="BID31" s="458"/>
      <c r="BIE31" s="458"/>
      <c r="BIF31" s="458"/>
      <c r="BIG31" s="458"/>
      <c r="BIH31" s="458"/>
      <c r="BII31" s="458"/>
      <c r="BIJ31" s="458"/>
      <c r="BIK31" s="458"/>
      <c r="BIL31" s="458"/>
      <c r="BIM31" s="458"/>
      <c r="BIN31" s="458"/>
      <c r="BIO31" s="458"/>
      <c r="BIP31" s="458"/>
      <c r="BIQ31" s="458"/>
      <c r="BIR31" s="458"/>
      <c r="BIS31" s="458"/>
      <c r="BIT31" s="458"/>
      <c r="BIU31" s="458"/>
      <c r="BIV31" s="458"/>
      <c r="BIW31" s="458"/>
      <c r="BIX31" s="458"/>
      <c r="BIY31" s="458"/>
      <c r="BIZ31" s="458"/>
      <c r="BJA31" s="458"/>
      <c r="BJB31" s="458"/>
      <c r="BJC31" s="458"/>
      <c r="BJD31" s="458"/>
      <c r="BJE31" s="458"/>
      <c r="BJF31" s="458"/>
      <c r="BJG31" s="458"/>
      <c r="BJH31" s="458"/>
      <c r="BJI31" s="458"/>
      <c r="BJJ31" s="458"/>
      <c r="BJK31" s="458"/>
      <c r="BJL31" s="458"/>
      <c r="BJM31" s="458"/>
      <c r="BJN31" s="458"/>
      <c r="BJO31" s="458"/>
      <c r="BJP31" s="458"/>
      <c r="BJQ31" s="458"/>
      <c r="BJR31" s="458"/>
      <c r="BJS31" s="458"/>
      <c r="BJT31" s="458"/>
      <c r="BJU31" s="458"/>
      <c r="BJV31" s="458"/>
      <c r="BJW31" s="458"/>
      <c r="BJX31" s="458"/>
      <c r="BJY31" s="458"/>
      <c r="BJZ31" s="458"/>
      <c r="BKA31" s="458"/>
      <c r="BKB31" s="458"/>
      <c r="BKC31" s="458"/>
      <c r="BKD31" s="458"/>
      <c r="BKE31" s="458"/>
      <c r="BKF31" s="458"/>
      <c r="BKG31" s="458"/>
      <c r="BKH31" s="458"/>
      <c r="BKI31" s="458"/>
      <c r="BKJ31" s="458"/>
      <c r="BKK31" s="458"/>
      <c r="BKL31" s="458"/>
      <c r="BKM31" s="458"/>
      <c r="BKN31" s="458"/>
      <c r="BKO31" s="458"/>
      <c r="BKP31" s="458"/>
      <c r="BKQ31" s="458"/>
      <c r="BKR31" s="458"/>
      <c r="BKS31" s="458"/>
      <c r="BKT31" s="458"/>
      <c r="BKU31" s="458"/>
      <c r="BKV31" s="458"/>
      <c r="BKW31" s="458"/>
      <c r="BKX31" s="458"/>
      <c r="BKY31" s="458"/>
      <c r="BKZ31" s="458"/>
      <c r="BLA31" s="458"/>
      <c r="BLB31" s="458"/>
      <c r="BLC31" s="458"/>
      <c r="BLD31" s="458"/>
      <c r="BLE31" s="458"/>
      <c r="BLF31" s="458"/>
      <c r="BLG31" s="458"/>
      <c r="BLH31" s="458"/>
      <c r="BLI31" s="458"/>
      <c r="BLJ31" s="458"/>
      <c r="BLK31" s="458"/>
      <c r="BLL31" s="458"/>
      <c r="BLM31" s="458"/>
      <c r="BLN31" s="458"/>
      <c r="BLO31" s="458"/>
      <c r="BLP31" s="458"/>
      <c r="BLQ31" s="458"/>
      <c r="BLR31" s="458"/>
      <c r="BLS31" s="458"/>
      <c r="BLT31" s="458"/>
      <c r="BLU31" s="458"/>
      <c r="BLV31" s="458"/>
      <c r="BLW31" s="458"/>
      <c r="BLX31" s="458"/>
      <c r="BLY31" s="458"/>
      <c r="BLZ31" s="458"/>
      <c r="BMA31" s="458"/>
      <c r="BMB31" s="458"/>
      <c r="BMC31" s="458"/>
      <c r="BMD31" s="458"/>
      <c r="BME31" s="458"/>
      <c r="BMF31" s="458"/>
      <c r="BMG31" s="458"/>
      <c r="BMH31" s="458"/>
      <c r="BMI31" s="458"/>
      <c r="BMJ31" s="458"/>
      <c r="BMK31" s="458"/>
      <c r="BML31" s="458"/>
      <c r="BMM31" s="458"/>
      <c r="BMN31" s="458"/>
      <c r="BMO31" s="458"/>
      <c r="BMP31" s="458"/>
      <c r="BMQ31" s="458"/>
      <c r="BMR31" s="458"/>
      <c r="BMS31" s="458"/>
      <c r="BMT31" s="458"/>
      <c r="BMU31" s="458"/>
      <c r="BMV31" s="458"/>
      <c r="BMW31" s="458"/>
      <c r="BMX31" s="458"/>
      <c r="BMY31" s="458"/>
      <c r="BMZ31" s="458"/>
      <c r="BNA31" s="458"/>
      <c r="BNB31" s="458"/>
      <c r="BNC31" s="458"/>
      <c r="BND31" s="458"/>
      <c r="BNE31" s="458"/>
      <c r="BNF31" s="458"/>
      <c r="BNG31" s="458"/>
      <c r="BNH31" s="458"/>
      <c r="BNI31" s="458"/>
      <c r="BNJ31" s="458"/>
      <c r="BNK31" s="458"/>
      <c r="BNL31" s="458"/>
      <c r="BNM31" s="458"/>
      <c r="BNN31" s="458"/>
      <c r="BNO31" s="458"/>
      <c r="BNP31" s="458"/>
      <c r="BNQ31" s="458"/>
      <c r="BNR31" s="458"/>
      <c r="BNS31" s="458"/>
      <c r="BNT31" s="458"/>
      <c r="BNU31" s="458"/>
      <c r="BNV31" s="458"/>
      <c r="BNW31" s="458"/>
      <c r="BNX31" s="458"/>
      <c r="BNY31" s="458"/>
      <c r="BNZ31" s="458"/>
      <c r="BOA31" s="458"/>
      <c r="BOB31" s="458"/>
      <c r="BOC31" s="458"/>
      <c r="BOD31" s="458"/>
      <c r="BOE31" s="458"/>
      <c r="BOF31" s="458"/>
      <c r="BOG31" s="458"/>
      <c r="BOH31" s="458"/>
      <c r="BOI31" s="458"/>
      <c r="BOJ31" s="458"/>
      <c r="BOK31" s="458"/>
      <c r="BOL31" s="458"/>
      <c r="BOM31" s="458"/>
      <c r="BON31" s="458"/>
      <c r="BOO31" s="458"/>
      <c r="BOP31" s="458"/>
      <c r="BOQ31" s="458"/>
      <c r="BOR31" s="458"/>
      <c r="BOS31" s="458"/>
      <c r="BOT31" s="458"/>
      <c r="BOU31" s="458"/>
      <c r="BOV31" s="458"/>
      <c r="BOW31" s="458"/>
      <c r="BOX31" s="458"/>
      <c r="BOY31" s="458"/>
      <c r="BOZ31" s="458"/>
      <c r="BPA31" s="458"/>
      <c r="BPB31" s="458"/>
      <c r="BPC31" s="458"/>
      <c r="BPD31" s="458"/>
      <c r="BPE31" s="458"/>
      <c r="BPF31" s="458"/>
      <c r="BPG31" s="458"/>
      <c r="BPH31" s="458"/>
      <c r="BPI31" s="458"/>
      <c r="BPJ31" s="458"/>
      <c r="BPK31" s="458"/>
      <c r="BPL31" s="458"/>
      <c r="BPM31" s="458"/>
      <c r="BPN31" s="458"/>
      <c r="BPO31" s="458"/>
      <c r="BPP31" s="458"/>
      <c r="BPQ31" s="458"/>
      <c r="BPR31" s="458"/>
      <c r="BPS31" s="458"/>
      <c r="BPT31" s="458"/>
      <c r="BPU31" s="458"/>
      <c r="BPV31" s="458"/>
      <c r="BPW31" s="458"/>
      <c r="BPX31" s="458"/>
      <c r="BPY31" s="458"/>
      <c r="BPZ31" s="458"/>
      <c r="BQA31" s="458"/>
      <c r="BQB31" s="458"/>
      <c r="BQC31" s="458"/>
      <c r="BQD31" s="458"/>
      <c r="BQE31" s="458"/>
      <c r="BQF31" s="458"/>
      <c r="BQG31" s="458"/>
      <c r="BQH31" s="458"/>
      <c r="BQI31" s="458"/>
      <c r="BQJ31" s="458"/>
      <c r="BQK31" s="458"/>
      <c r="BQL31" s="458"/>
      <c r="BQM31" s="458"/>
      <c r="BQN31" s="458"/>
      <c r="BQO31" s="458"/>
      <c r="BQP31" s="458"/>
      <c r="BQQ31" s="458"/>
      <c r="BQR31" s="458"/>
      <c r="BQS31" s="458"/>
      <c r="BQT31" s="458"/>
      <c r="BQU31" s="458"/>
      <c r="BQV31" s="458"/>
      <c r="BQW31" s="458"/>
      <c r="BQX31" s="458"/>
      <c r="BQY31" s="458"/>
      <c r="BQZ31" s="458"/>
      <c r="BRA31" s="458"/>
      <c r="BRB31" s="458"/>
      <c r="BRC31" s="458"/>
      <c r="BRD31" s="458"/>
      <c r="BRE31" s="458"/>
      <c r="BRF31" s="458"/>
      <c r="BRG31" s="458"/>
      <c r="BRH31" s="458"/>
      <c r="BRI31" s="458"/>
      <c r="BRJ31" s="458"/>
      <c r="BRK31" s="458"/>
      <c r="BRL31" s="458"/>
      <c r="BRM31" s="458"/>
      <c r="BRN31" s="458"/>
      <c r="BRO31" s="458"/>
      <c r="BRP31" s="458"/>
      <c r="BRQ31" s="458"/>
      <c r="BRR31" s="458"/>
      <c r="BRS31" s="458"/>
      <c r="BRT31" s="458"/>
      <c r="BRU31" s="458"/>
    </row>
    <row r="32" spans="1:1841" ht="29.25" customHeight="1" x14ac:dyDescent="0.3">
      <c r="A32" s="792"/>
      <c r="B32" s="464">
        <v>5</v>
      </c>
      <c r="C32" s="464" t="s">
        <v>150</v>
      </c>
      <c r="D32" s="513">
        <f t="shared" si="21"/>
        <v>846683992.34693992</v>
      </c>
      <c r="E32" s="464">
        <v>30</v>
      </c>
      <c r="F32" s="465">
        <f t="shared" si="22"/>
        <v>0</v>
      </c>
      <c r="G32" s="465">
        <v>0</v>
      </c>
      <c r="H32" s="464">
        <f t="shared" si="23"/>
        <v>419061346.1538465</v>
      </c>
      <c r="I32" s="464">
        <v>15</v>
      </c>
      <c r="J32" s="466">
        <f t="shared" si="24"/>
        <v>0</v>
      </c>
      <c r="K32" s="467">
        <v>0</v>
      </c>
      <c r="L32" s="468"/>
      <c r="M32" s="469"/>
      <c r="N32" s="469"/>
      <c r="O32" s="469"/>
      <c r="P32" s="469"/>
      <c r="Q32" s="469"/>
      <c r="R32" s="469"/>
      <c r="S32" s="469"/>
      <c r="T32" s="469"/>
      <c r="U32" s="469"/>
      <c r="V32" s="469"/>
      <c r="W32" s="469"/>
      <c r="X32" s="480">
        <f t="shared" si="25"/>
        <v>419061346.1538465</v>
      </c>
      <c r="Y32" s="469">
        <f t="shared" si="26"/>
        <v>15</v>
      </c>
      <c r="Z32" s="480">
        <f t="shared" si="27"/>
        <v>0</v>
      </c>
      <c r="AA32" s="470">
        <f t="shared" si="28"/>
        <v>0</v>
      </c>
      <c r="AB32" s="521"/>
      <c r="AC32" s="523"/>
      <c r="AD32" s="528"/>
      <c r="AE32" s="528"/>
      <c r="AF32" s="528"/>
      <c r="AG32" s="528"/>
      <c r="AH32" s="458"/>
      <c r="AI32" s="458"/>
      <c r="AJ32" s="458"/>
      <c r="AK32" s="458"/>
      <c r="AL32" s="458"/>
      <c r="AM32" s="458"/>
      <c r="AN32" s="458"/>
      <c r="AO32" s="458"/>
      <c r="AP32" s="458"/>
      <c r="AQ32" s="458"/>
      <c r="AR32" s="458"/>
      <c r="AS32" s="458"/>
      <c r="AT32" s="458"/>
      <c r="AU32" s="458"/>
      <c r="AV32" s="458"/>
      <c r="AW32" s="458"/>
      <c r="AX32" s="458"/>
      <c r="AY32" s="458"/>
      <c r="AZ32" s="458"/>
      <c r="BA32" s="458"/>
      <c r="BB32" s="458"/>
      <c r="BC32" s="458"/>
      <c r="BD32" s="458"/>
      <c r="BE32" s="458"/>
      <c r="BF32" s="458"/>
      <c r="BG32" s="458"/>
      <c r="BH32" s="458"/>
      <c r="BI32" s="458"/>
      <c r="BJ32" s="458"/>
      <c r="BK32" s="458"/>
      <c r="BL32" s="458"/>
      <c r="BM32" s="458"/>
      <c r="BN32" s="458"/>
      <c r="BO32" s="458"/>
      <c r="BP32" s="458"/>
      <c r="BQ32" s="458"/>
      <c r="BR32" s="458"/>
      <c r="BS32" s="458"/>
      <c r="BT32" s="458"/>
      <c r="BU32" s="458"/>
      <c r="BV32" s="458"/>
      <c r="BW32" s="458"/>
      <c r="BX32" s="458"/>
      <c r="BY32" s="458"/>
      <c r="BZ32" s="458"/>
      <c r="CA32" s="458"/>
      <c r="CB32" s="458"/>
      <c r="CC32" s="458"/>
      <c r="CD32" s="458"/>
      <c r="CE32" s="458"/>
      <c r="CF32" s="458"/>
      <c r="CG32" s="458"/>
      <c r="CH32" s="458"/>
      <c r="CI32" s="458"/>
      <c r="CJ32" s="458"/>
      <c r="CK32" s="458"/>
      <c r="CL32" s="458"/>
      <c r="CM32" s="458"/>
      <c r="CN32" s="458"/>
      <c r="CO32" s="458"/>
      <c r="CP32" s="458"/>
      <c r="CQ32" s="458"/>
      <c r="CR32" s="458"/>
      <c r="CS32" s="458"/>
      <c r="CT32" s="458"/>
      <c r="CU32" s="458"/>
      <c r="CV32" s="458"/>
      <c r="CW32" s="458"/>
      <c r="CX32" s="458"/>
      <c r="CY32" s="458"/>
      <c r="CZ32" s="458"/>
      <c r="DA32" s="458"/>
      <c r="DB32" s="458"/>
      <c r="DC32" s="458"/>
      <c r="DD32" s="458"/>
      <c r="DE32" s="458"/>
      <c r="DF32" s="458"/>
      <c r="DG32" s="458"/>
      <c r="DH32" s="458"/>
      <c r="DI32" s="458"/>
      <c r="DJ32" s="458"/>
      <c r="DK32" s="458"/>
      <c r="DL32" s="458"/>
      <c r="DM32" s="458"/>
      <c r="DN32" s="458"/>
      <c r="DO32" s="458"/>
      <c r="DP32" s="458"/>
      <c r="DQ32" s="458"/>
      <c r="DR32" s="458"/>
      <c r="DS32" s="458"/>
      <c r="DT32" s="458"/>
      <c r="DU32" s="458"/>
      <c r="DV32" s="458"/>
      <c r="DW32" s="458"/>
      <c r="DX32" s="458"/>
      <c r="DY32" s="458"/>
      <c r="DZ32" s="458"/>
      <c r="EA32" s="458"/>
      <c r="EB32" s="458"/>
      <c r="EC32" s="458"/>
      <c r="ED32" s="458"/>
      <c r="EE32" s="458"/>
      <c r="EF32" s="458"/>
      <c r="EG32" s="458"/>
      <c r="EH32" s="458"/>
      <c r="EI32" s="458"/>
      <c r="EJ32" s="458"/>
      <c r="EK32" s="458"/>
      <c r="EL32" s="458"/>
      <c r="EM32" s="458"/>
      <c r="EN32" s="458"/>
      <c r="EO32" s="458"/>
      <c r="EP32" s="458"/>
      <c r="EQ32" s="458"/>
      <c r="ER32" s="458"/>
      <c r="ES32" s="458"/>
      <c r="ET32" s="458"/>
      <c r="EU32" s="458"/>
      <c r="EV32" s="458"/>
      <c r="EW32" s="458"/>
      <c r="EX32" s="458"/>
      <c r="EY32" s="458"/>
      <c r="EZ32" s="458"/>
      <c r="FA32" s="458"/>
      <c r="FB32" s="458"/>
      <c r="FC32" s="458"/>
      <c r="FD32" s="458"/>
      <c r="FE32" s="458"/>
      <c r="FF32" s="458"/>
      <c r="FG32" s="458"/>
      <c r="FH32" s="458"/>
      <c r="FI32" s="458"/>
      <c r="FJ32" s="458"/>
      <c r="FK32" s="458"/>
      <c r="FL32" s="458"/>
      <c r="FM32" s="458"/>
      <c r="FN32" s="458"/>
      <c r="FO32" s="458"/>
      <c r="FP32" s="458"/>
      <c r="FQ32" s="458"/>
      <c r="FR32" s="458"/>
      <c r="FS32" s="458"/>
      <c r="FT32" s="458"/>
      <c r="FU32" s="458"/>
      <c r="FV32" s="458"/>
      <c r="FW32" s="458"/>
      <c r="FX32" s="458"/>
      <c r="FY32" s="458"/>
      <c r="FZ32" s="458"/>
      <c r="GA32" s="458"/>
      <c r="GB32" s="458"/>
      <c r="GC32" s="458"/>
      <c r="GD32" s="458"/>
      <c r="GE32" s="458"/>
      <c r="GF32" s="458"/>
      <c r="GG32" s="458"/>
      <c r="GH32" s="458"/>
      <c r="GI32" s="458"/>
      <c r="GJ32" s="458"/>
      <c r="GK32" s="458"/>
      <c r="GL32" s="458"/>
      <c r="GM32" s="458"/>
      <c r="GN32" s="458"/>
      <c r="GO32" s="458"/>
      <c r="GP32" s="458"/>
      <c r="GQ32" s="458"/>
      <c r="GR32" s="458"/>
      <c r="GS32" s="458"/>
      <c r="GT32" s="458"/>
      <c r="GU32" s="458"/>
      <c r="GV32" s="458"/>
      <c r="GW32" s="458"/>
      <c r="GX32" s="458"/>
      <c r="GY32" s="458"/>
      <c r="GZ32" s="458"/>
      <c r="HA32" s="458"/>
      <c r="HB32" s="458"/>
      <c r="HC32" s="458"/>
      <c r="HD32" s="458"/>
      <c r="HE32" s="458"/>
      <c r="HF32" s="458"/>
      <c r="HG32" s="458"/>
      <c r="HH32" s="458"/>
      <c r="HI32" s="458"/>
      <c r="HJ32" s="458"/>
      <c r="HK32" s="458"/>
      <c r="HL32" s="458"/>
      <c r="HM32" s="458"/>
      <c r="HN32" s="458"/>
      <c r="HO32" s="458"/>
      <c r="HP32" s="458"/>
      <c r="HQ32" s="458"/>
      <c r="HR32" s="458"/>
      <c r="HS32" s="458"/>
      <c r="HT32" s="458"/>
      <c r="HU32" s="458"/>
      <c r="HV32" s="458"/>
      <c r="HW32" s="458"/>
      <c r="HX32" s="458"/>
      <c r="HY32" s="458"/>
      <c r="HZ32" s="458"/>
      <c r="IA32" s="458"/>
      <c r="IB32" s="458"/>
      <c r="IC32" s="458"/>
      <c r="ID32" s="458"/>
      <c r="IE32" s="458"/>
      <c r="IF32" s="458"/>
      <c r="IG32" s="458"/>
      <c r="IH32" s="458"/>
      <c r="II32" s="458"/>
      <c r="IJ32" s="458"/>
      <c r="IK32" s="458"/>
      <c r="IL32" s="458"/>
      <c r="IM32" s="458"/>
      <c r="IN32" s="458"/>
      <c r="IO32" s="458"/>
      <c r="IP32" s="458"/>
      <c r="IQ32" s="458"/>
      <c r="IR32" s="458"/>
      <c r="IS32" s="458"/>
      <c r="IT32" s="458"/>
      <c r="IU32" s="458"/>
      <c r="IV32" s="458"/>
      <c r="IW32" s="458"/>
      <c r="IX32" s="458"/>
      <c r="IY32" s="458"/>
      <c r="IZ32" s="458"/>
      <c r="JA32" s="458"/>
      <c r="JB32" s="458"/>
      <c r="JC32" s="458"/>
      <c r="JD32" s="458"/>
      <c r="JE32" s="458"/>
      <c r="JF32" s="458"/>
      <c r="JG32" s="458"/>
      <c r="JH32" s="458"/>
      <c r="JI32" s="458"/>
      <c r="JJ32" s="458"/>
      <c r="JK32" s="458"/>
      <c r="JL32" s="458"/>
      <c r="JM32" s="458"/>
      <c r="JN32" s="458"/>
      <c r="JO32" s="458"/>
      <c r="JP32" s="458"/>
      <c r="JQ32" s="458"/>
      <c r="JR32" s="458"/>
      <c r="JS32" s="458"/>
      <c r="JT32" s="458"/>
      <c r="JU32" s="458"/>
      <c r="JV32" s="458"/>
      <c r="JW32" s="458"/>
      <c r="JX32" s="458"/>
      <c r="JY32" s="458"/>
      <c r="JZ32" s="458"/>
      <c r="KA32" s="458"/>
      <c r="KB32" s="458"/>
      <c r="KC32" s="458"/>
      <c r="KD32" s="458"/>
      <c r="KE32" s="458"/>
      <c r="KF32" s="458"/>
      <c r="KG32" s="458"/>
      <c r="KH32" s="458"/>
      <c r="KI32" s="458"/>
      <c r="KJ32" s="458"/>
      <c r="KK32" s="458"/>
      <c r="KL32" s="458"/>
      <c r="KM32" s="458"/>
      <c r="KN32" s="458"/>
      <c r="KO32" s="458"/>
      <c r="KP32" s="458"/>
      <c r="KQ32" s="458"/>
      <c r="KR32" s="458"/>
      <c r="KS32" s="458"/>
      <c r="KT32" s="458"/>
      <c r="KU32" s="458"/>
      <c r="KV32" s="458"/>
      <c r="KW32" s="458"/>
      <c r="KX32" s="458"/>
      <c r="KY32" s="458"/>
      <c r="KZ32" s="458"/>
      <c r="LA32" s="458"/>
      <c r="LB32" s="458"/>
      <c r="LC32" s="458"/>
      <c r="LD32" s="458"/>
      <c r="LE32" s="458"/>
      <c r="LF32" s="458"/>
      <c r="LG32" s="458"/>
      <c r="LH32" s="458"/>
      <c r="LI32" s="458"/>
      <c r="LJ32" s="458"/>
      <c r="LK32" s="458"/>
      <c r="LL32" s="458"/>
      <c r="LM32" s="458"/>
      <c r="LN32" s="458"/>
      <c r="LO32" s="458"/>
      <c r="LP32" s="458"/>
      <c r="LQ32" s="458"/>
      <c r="LR32" s="458"/>
      <c r="LS32" s="458"/>
      <c r="LT32" s="458"/>
      <c r="LU32" s="458"/>
      <c r="LV32" s="458"/>
      <c r="LW32" s="458"/>
      <c r="LX32" s="458"/>
      <c r="LY32" s="458"/>
      <c r="LZ32" s="458"/>
      <c r="MA32" s="458"/>
      <c r="MB32" s="458"/>
      <c r="MC32" s="458"/>
      <c r="MD32" s="458"/>
      <c r="ME32" s="458"/>
      <c r="MF32" s="458"/>
      <c r="MG32" s="458"/>
      <c r="MH32" s="458"/>
      <c r="MI32" s="458"/>
      <c r="MJ32" s="458"/>
      <c r="MK32" s="458"/>
      <c r="ML32" s="458"/>
      <c r="MM32" s="458"/>
      <c r="MN32" s="458"/>
      <c r="MO32" s="458"/>
      <c r="MP32" s="458"/>
      <c r="MQ32" s="458"/>
      <c r="MR32" s="458"/>
      <c r="MS32" s="458"/>
      <c r="MT32" s="458"/>
      <c r="MU32" s="458"/>
      <c r="MV32" s="458"/>
      <c r="MW32" s="458"/>
      <c r="MX32" s="458"/>
      <c r="MY32" s="458"/>
      <c r="MZ32" s="458"/>
      <c r="NA32" s="458"/>
      <c r="NB32" s="458"/>
      <c r="NC32" s="458"/>
      <c r="ND32" s="458"/>
      <c r="NE32" s="458"/>
      <c r="NF32" s="458"/>
      <c r="NG32" s="458"/>
      <c r="NH32" s="458"/>
      <c r="NI32" s="458"/>
      <c r="NJ32" s="458"/>
      <c r="NK32" s="458"/>
      <c r="NL32" s="458"/>
      <c r="NM32" s="458"/>
      <c r="NN32" s="458"/>
      <c r="NO32" s="458"/>
      <c r="NP32" s="458"/>
      <c r="NQ32" s="458"/>
      <c r="NR32" s="458"/>
      <c r="NS32" s="458"/>
      <c r="NT32" s="458"/>
      <c r="NU32" s="458"/>
      <c r="NV32" s="458"/>
      <c r="NW32" s="458"/>
      <c r="NX32" s="458"/>
      <c r="NY32" s="458"/>
      <c r="NZ32" s="458"/>
      <c r="OA32" s="458"/>
      <c r="OB32" s="458"/>
      <c r="OC32" s="458"/>
      <c r="OD32" s="458"/>
      <c r="OE32" s="458"/>
      <c r="OF32" s="458"/>
      <c r="OG32" s="458"/>
      <c r="OH32" s="458"/>
      <c r="OI32" s="458"/>
      <c r="OJ32" s="458"/>
      <c r="OK32" s="458"/>
      <c r="OL32" s="458"/>
      <c r="OM32" s="458"/>
      <c r="ON32" s="458"/>
      <c r="OO32" s="458"/>
      <c r="OP32" s="458"/>
      <c r="OQ32" s="458"/>
      <c r="OR32" s="458"/>
      <c r="OS32" s="458"/>
      <c r="OT32" s="458"/>
      <c r="OU32" s="458"/>
      <c r="OV32" s="458"/>
      <c r="OW32" s="458"/>
      <c r="OX32" s="458"/>
      <c r="OY32" s="458"/>
      <c r="OZ32" s="458"/>
      <c r="PA32" s="458"/>
      <c r="PB32" s="458"/>
      <c r="PC32" s="458"/>
      <c r="PD32" s="458"/>
      <c r="PE32" s="458"/>
      <c r="PF32" s="458"/>
      <c r="PG32" s="458"/>
      <c r="PH32" s="458"/>
      <c r="PI32" s="458"/>
      <c r="PJ32" s="458"/>
      <c r="PK32" s="458"/>
      <c r="PL32" s="458"/>
      <c r="PM32" s="458"/>
      <c r="PN32" s="458"/>
      <c r="PO32" s="458"/>
      <c r="PP32" s="458"/>
      <c r="PQ32" s="458"/>
      <c r="PR32" s="458"/>
      <c r="PS32" s="458"/>
      <c r="PT32" s="458"/>
      <c r="PU32" s="458"/>
      <c r="PV32" s="458"/>
      <c r="PW32" s="458"/>
      <c r="PX32" s="458"/>
      <c r="PY32" s="458"/>
      <c r="PZ32" s="458"/>
      <c r="QA32" s="458"/>
      <c r="QB32" s="458"/>
      <c r="QC32" s="458"/>
      <c r="QD32" s="458"/>
      <c r="QE32" s="458"/>
      <c r="QF32" s="458"/>
      <c r="QG32" s="458"/>
      <c r="QH32" s="458"/>
      <c r="QI32" s="458"/>
      <c r="QJ32" s="458"/>
      <c r="QK32" s="458"/>
      <c r="QL32" s="458"/>
      <c r="QM32" s="458"/>
      <c r="QN32" s="458"/>
      <c r="QO32" s="458"/>
      <c r="QP32" s="458"/>
      <c r="QQ32" s="458"/>
      <c r="QR32" s="458"/>
      <c r="QS32" s="458"/>
      <c r="QT32" s="458"/>
      <c r="QU32" s="458"/>
      <c r="QV32" s="458"/>
      <c r="QW32" s="458"/>
      <c r="QX32" s="458"/>
      <c r="QY32" s="458"/>
      <c r="QZ32" s="458"/>
      <c r="RA32" s="458"/>
      <c r="RB32" s="458"/>
      <c r="RC32" s="458"/>
      <c r="RD32" s="458"/>
      <c r="RE32" s="458"/>
      <c r="RF32" s="458"/>
      <c r="RG32" s="458"/>
      <c r="RH32" s="458"/>
      <c r="RI32" s="458"/>
      <c r="RJ32" s="458"/>
      <c r="RK32" s="458"/>
      <c r="RL32" s="458"/>
      <c r="RM32" s="458"/>
      <c r="RN32" s="458"/>
      <c r="RO32" s="458"/>
      <c r="RP32" s="458"/>
      <c r="RQ32" s="458"/>
      <c r="RR32" s="458"/>
      <c r="RS32" s="458"/>
      <c r="RT32" s="458"/>
      <c r="RU32" s="458"/>
      <c r="RV32" s="458"/>
      <c r="RW32" s="458"/>
      <c r="RX32" s="458"/>
      <c r="RY32" s="458"/>
      <c r="RZ32" s="458"/>
      <c r="SA32" s="458"/>
      <c r="SB32" s="458"/>
      <c r="SC32" s="458"/>
      <c r="SD32" s="458"/>
      <c r="SE32" s="458"/>
      <c r="SF32" s="458"/>
      <c r="SG32" s="458"/>
      <c r="SH32" s="458"/>
      <c r="SI32" s="458"/>
      <c r="SJ32" s="458"/>
      <c r="SK32" s="458"/>
      <c r="SL32" s="458"/>
      <c r="SM32" s="458"/>
      <c r="SN32" s="458"/>
      <c r="SO32" s="458"/>
      <c r="SP32" s="458"/>
      <c r="SQ32" s="458"/>
      <c r="SR32" s="458"/>
      <c r="SS32" s="458"/>
      <c r="ST32" s="458"/>
      <c r="SU32" s="458"/>
      <c r="SV32" s="458"/>
      <c r="SW32" s="458"/>
      <c r="SX32" s="458"/>
      <c r="SY32" s="458"/>
      <c r="SZ32" s="458"/>
      <c r="TA32" s="458"/>
      <c r="TB32" s="458"/>
      <c r="TC32" s="458"/>
      <c r="TD32" s="458"/>
      <c r="TE32" s="458"/>
      <c r="TF32" s="458"/>
      <c r="TG32" s="458"/>
      <c r="TH32" s="458"/>
      <c r="TI32" s="458"/>
      <c r="TJ32" s="458"/>
      <c r="TK32" s="458"/>
      <c r="TL32" s="458"/>
      <c r="TM32" s="458"/>
      <c r="TN32" s="458"/>
      <c r="TO32" s="458"/>
      <c r="TP32" s="458"/>
      <c r="TQ32" s="458"/>
      <c r="TR32" s="458"/>
      <c r="TS32" s="458"/>
      <c r="TT32" s="458"/>
      <c r="TU32" s="458"/>
      <c r="TV32" s="458"/>
      <c r="TW32" s="458"/>
      <c r="TX32" s="458"/>
      <c r="TY32" s="458"/>
      <c r="TZ32" s="458"/>
      <c r="UA32" s="458"/>
      <c r="UB32" s="458"/>
      <c r="UC32" s="458"/>
      <c r="UD32" s="458"/>
      <c r="UE32" s="458"/>
      <c r="UF32" s="458"/>
      <c r="UG32" s="458"/>
      <c r="UH32" s="458"/>
      <c r="UI32" s="458"/>
      <c r="UJ32" s="458"/>
      <c r="UK32" s="458"/>
      <c r="UL32" s="458"/>
      <c r="UM32" s="458"/>
      <c r="UN32" s="458"/>
      <c r="UO32" s="458"/>
      <c r="UP32" s="458"/>
      <c r="UQ32" s="458"/>
      <c r="UR32" s="458"/>
      <c r="US32" s="458"/>
      <c r="UT32" s="458"/>
      <c r="UU32" s="458"/>
      <c r="UV32" s="458"/>
      <c r="UW32" s="458"/>
      <c r="UX32" s="458"/>
      <c r="UY32" s="458"/>
      <c r="UZ32" s="458"/>
      <c r="VA32" s="458"/>
      <c r="VB32" s="458"/>
      <c r="VC32" s="458"/>
      <c r="VD32" s="458"/>
      <c r="VE32" s="458"/>
      <c r="VF32" s="458"/>
      <c r="VG32" s="458"/>
      <c r="VH32" s="458"/>
      <c r="VI32" s="458"/>
      <c r="VJ32" s="458"/>
      <c r="VK32" s="458"/>
      <c r="VL32" s="458"/>
      <c r="VM32" s="458"/>
      <c r="VN32" s="458"/>
      <c r="VO32" s="458"/>
      <c r="VP32" s="458"/>
      <c r="VQ32" s="458"/>
      <c r="VR32" s="458"/>
      <c r="VS32" s="458"/>
      <c r="VT32" s="458"/>
      <c r="VU32" s="458"/>
      <c r="VV32" s="458"/>
      <c r="VW32" s="458"/>
      <c r="VX32" s="458"/>
      <c r="VY32" s="458"/>
      <c r="VZ32" s="458"/>
      <c r="WA32" s="458"/>
      <c r="WB32" s="458"/>
      <c r="WC32" s="458"/>
      <c r="WD32" s="458"/>
      <c r="WE32" s="458"/>
      <c r="WF32" s="458"/>
      <c r="WG32" s="458"/>
      <c r="WH32" s="458"/>
      <c r="WI32" s="458"/>
      <c r="WJ32" s="458"/>
      <c r="WK32" s="458"/>
      <c r="WL32" s="458"/>
      <c r="WM32" s="458"/>
      <c r="WN32" s="458"/>
      <c r="WO32" s="458"/>
      <c r="WP32" s="458"/>
      <c r="WQ32" s="458"/>
      <c r="WR32" s="458"/>
      <c r="WS32" s="458"/>
      <c r="WT32" s="458"/>
      <c r="WU32" s="458"/>
      <c r="WV32" s="458"/>
      <c r="WW32" s="458"/>
      <c r="WX32" s="458"/>
      <c r="WY32" s="458"/>
      <c r="WZ32" s="458"/>
      <c r="XA32" s="458"/>
      <c r="XB32" s="458"/>
      <c r="XC32" s="458"/>
      <c r="XD32" s="458"/>
      <c r="XE32" s="458"/>
      <c r="XF32" s="458"/>
      <c r="XG32" s="458"/>
      <c r="XH32" s="458"/>
      <c r="XI32" s="458"/>
      <c r="XJ32" s="458"/>
      <c r="XK32" s="458"/>
      <c r="XL32" s="458"/>
      <c r="XM32" s="458"/>
      <c r="XN32" s="458"/>
      <c r="XO32" s="458"/>
      <c r="XP32" s="458"/>
      <c r="XQ32" s="458"/>
      <c r="XR32" s="458"/>
      <c r="XS32" s="458"/>
      <c r="XT32" s="458"/>
      <c r="XU32" s="458"/>
      <c r="XV32" s="458"/>
      <c r="XW32" s="458"/>
      <c r="XX32" s="458"/>
      <c r="XY32" s="458"/>
      <c r="XZ32" s="458"/>
      <c r="YA32" s="458"/>
      <c r="YB32" s="458"/>
      <c r="YC32" s="458"/>
      <c r="YD32" s="458"/>
      <c r="YE32" s="458"/>
      <c r="YF32" s="458"/>
      <c r="YG32" s="458"/>
      <c r="YH32" s="458"/>
      <c r="YI32" s="458"/>
      <c r="YJ32" s="458"/>
      <c r="YK32" s="458"/>
      <c r="YL32" s="458"/>
      <c r="YM32" s="458"/>
      <c r="YN32" s="458"/>
      <c r="YO32" s="458"/>
      <c r="YP32" s="458"/>
      <c r="YQ32" s="458"/>
      <c r="YR32" s="458"/>
      <c r="YS32" s="458"/>
      <c r="YT32" s="458"/>
      <c r="YU32" s="458"/>
      <c r="YV32" s="458"/>
      <c r="YW32" s="458"/>
      <c r="YX32" s="458"/>
      <c r="YY32" s="458"/>
      <c r="YZ32" s="458"/>
      <c r="ZA32" s="458"/>
      <c r="ZB32" s="458"/>
      <c r="ZC32" s="458"/>
      <c r="ZD32" s="458"/>
      <c r="ZE32" s="458"/>
      <c r="ZF32" s="458"/>
      <c r="ZG32" s="458"/>
      <c r="ZH32" s="458"/>
      <c r="ZI32" s="458"/>
      <c r="ZJ32" s="458"/>
      <c r="ZK32" s="458"/>
      <c r="ZL32" s="458"/>
      <c r="ZM32" s="458"/>
      <c r="ZN32" s="458"/>
      <c r="ZO32" s="458"/>
      <c r="ZP32" s="458"/>
      <c r="ZQ32" s="458"/>
      <c r="ZR32" s="458"/>
      <c r="ZS32" s="458"/>
      <c r="ZT32" s="458"/>
      <c r="ZU32" s="458"/>
      <c r="ZV32" s="458"/>
      <c r="ZW32" s="458"/>
      <c r="ZX32" s="458"/>
      <c r="ZY32" s="458"/>
      <c r="ZZ32" s="458"/>
      <c r="AAA32" s="458"/>
      <c r="AAB32" s="458"/>
      <c r="AAC32" s="458"/>
      <c r="AAD32" s="458"/>
      <c r="AAE32" s="458"/>
      <c r="AAF32" s="458"/>
      <c r="AAG32" s="458"/>
      <c r="AAH32" s="458"/>
      <c r="AAI32" s="458"/>
      <c r="AAJ32" s="458"/>
      <c r="AAK32" s="458"/>
      <c r="AAL32" s="458"/>
      <c r="AAM32" s="458"/>
      <c r="AAN32" s="458"/>
      <c r="AAO32" s="458"/>
      <c r="AAP32" s="458"/>
      <c r="AAQ32" s="458"/>
      <c r="AAR32" s="458"/>
      <c r="AAS32" s="458"/>
      <c r="AAT32" s="458"/>
      <c r="AAU32" s="458"/>
      <c r="AAV32" s="458"/>
      <c r="AAW32" s="458"/>
      <c r="AAX32" s="458"/>
      <c r="AAY32" s="458"/>
      <c r="AAZ32" s="458"/>
      <c r="ABA32" s="458"/>
      <c r="ABB32" s="458"/>
      <c r="ABC32" s="458"/>
      <c r="ABD32" s="458"/>
      <c r="ABE32" s="458"/>
      <c r="ABF32" s="458"/>
      <c r="ABG32" s="458"/>
      <c r="ABH32" s="458"/>
      <c r="ABI32" s="458"/>
      <c r="ABJ32" s="458"/>
      <c r="ABK32" s="458"/>
      <c r="ABL32" s="458"/>
      <c r="ABM32" s="458"/>
      <c r="ABN32" s="458"/>
      <c r="ABO32" s="458"/>
      <c r="ABP32" s="458"/>
      <c r="ABQ32" s="458"/>
      <c r="ABR32" s="458"/>
      <c r="ABS32" s="458"/>
      <c r="ABT32" s="458"/>
      <c r="ABU32" s="458"/>
      <c r="ABV32" s="458"/>
      <c r="ABW32" s="458"/>
      <c r="ABX32" s="458"/>
      <c r="ABY32" s="458"/>
      <c r="ABZ32" s="458"/>
      <c r="ACA32" s="458"/>
      <c r="ACB32" s="458"/>
      <c r="ACC32" s="458"/>
      <c r="ACD32" s="458"/>
      <c r="ACE32" s="458"/>
      <c r="ACF32" s="458"/>
      <c r="ACG32" s="458"/>
      <c r="ACH32" s="458"/>
      <c r="ACI32" s="458"/>
      <c r="ACJ32" s="458"/>
      <c r="ACK32" s="458"/>
      <c r="ACL32" s="458"/>
      <c r="ACM32" s="458"/>
      <c r="ACN32" s="458"/>
      <c r="ACO32" s="458"/>
      <c r="ACP32" s="458"/>
      <c r="ACQ32" s="458"/>
      <c r="ACR32" s="458"/>
      <c r="ACS32" s="458"/>
      <c r="ACT32" s="458"/>
      <c r="ACU32" s="458"/>
      <c r="ACV32" s="458"/>
      <c r="ACW32" s="458"/>
      <c r="ACX32" s="458"/>
      <c r="ACY32" s="458"/>
      <c r="ACZ32" s="458"/>
      <c r="ADA32" s="458"/>
      <c r="ADB32" s="458"/>
      <c r="ADC32" s="458"/>
      <c r="ADD32" s="458"/>
      <c r="ADE32" s="458"/>
      <c r="ADF32" s="458"/>
      <c r="ADG32" s="458"/>
      <c r="ADH32" s="458"/>
      <c r="ADI32" s="458"/>
      <c r="ADJ32" s="458"/>
      <c r="ADK32" s="458"/>
      <c r="ADL32" s="458"/>
      <c r="ADM32" s="458"/>
      <c r="ADN32" s="458"/>
      <c r="ADO32" s="458"/>
      <c r="ADP32" s="458"/>
      <c r="ADQ32" s="458"/>
      <c r="ADR32" s="458"/>
      <c r="ADS32" s="458"/>
      <c r="ADT32" s="458"/>
      <c r="ADU32" s="458"/>
      <c r="ADV32" s="458"/>
      <c r="ADW32" s="458"/>
      <c r="ADX32" s="458"/>
      <c r="ADY32" s="458"/>
      <c r="ADZ32" s="458"/>
      <c r="AEA32" s="458"/>
      <c r="AEB32" s="458"/>
      <c r="AEC32" s="458"/>
      <c r="AED32" s="458"/>
      <c r="AEE32" s="458"/>
      <c r="AEF32" s="458"/>
      <c r="AEG32" s="458"/>
      <c r="AEH32" s="458"/>
      <c r="AEI32" s="458"/>
      <c r="AEJ32" s="458"/>
      <c r="AEK32" s="458"/>
      <c r="AEL32" s="458"/>
      <c r="AEM32" s="458"/>
      <c r="AEN32" s="458"/>
      <c r="AEO32" s="458"/>
      <c r="AEP32" s="458"/>
      <c r="AEQ32" s="458"/>
      <c r="AER32" s="458"/>
      <c r="AES32" s="458"/>
      <c r="AET32" s="458"/>
      <c r="AEU32" s="458"/>
      <c r="AEV32" s="458"/>
      <c r="AEW32" s="458"/>
      <c r="AEX32" s="458"/>
      <c r="AEY32" s="458"/>
      <c r="AEZ32" s="458"/>
      <c r="AFA32" s="458"/>
      <c r="AFB32" s="458"/>
      <c r="AFC32" s="458"/>
      <c r="AFD32" s="458"/>
      <c r="AFE32" s="458"/>
      <c r="AFF32" s="458"/>
      <c r="AFG32" s="458"/>
      <c r="AFH32" s="458"/>
      <c r="AFI32" s="458"/>
      <c r="AFJ32" s="458"/>
      <c r="AFK32" s="458"/>
      <c r="AFL32" s="458"/>
      <c r="AFM32" s="458"/>
      <c r="AFN32" s="458"/>
      <c r="AFO32" s="458"/>
      <c r="AFP32" s="458"/>
      <c r="AFQ32" s="458"/>
      <c r="AFR32" s="458"/>
      <c r="AFS32" s="458"/>
      <c r="AFT32" s="458"/>
      <c r="AFU32" s="458"/>
      <c r="AFV32" s="458"/>
      <c r="AFW32" s="458"/>
      <c r="AFX32" s="458"/>
      <c r="AFY32" s="458"/>
      <c r="AFZ32" s="458"/>
      <c r="AGA32" s="458"/>
      <c r="AGB32" s="458"/>
      <c r="AGC32" s="458"/>
      <c r="AGD32" s="458"/>
      <c r="AGE32" s="458"/>
      <c r="AGF32" s="458"/>
      <c r="AGG32" s="458"/>
      <c r="AGH32" s="458"/>
      <c r="AGI32" s="458"/>
      <c r="AGJ32" s="458"/>
      <c r="AGK32" s="458"/>
      <c r="AGL32" s="458"/>
      <c r="AGM32" s="458"/>
      <c r="AGN32" s="458"/>
      <c r="AGO32" s="458"/>
      <c r="AGP32" s="458"/>
      <c r="AGQ32" s="458"/>
      <c r="AGR32" s="458"/>
      <c r="AGS32" s="458"/>
      <c r="AGT32" s="458"/>
      <c r="AGU32" s="458"/>
      <c r="AGV32" s="458"/>
      <c r="AGW32" s="458"/>
      <c r="AGX32" s="458"/>
      <c r="AGY32" s="458"/>
      <c r="AGZ32" s="458"/>
      <c r="AHA32" s="458"/>
      <c r="AHB32" s="458"/>
      <c r="AHC32" s="458"/>
      <c r="AHD32" s="458"/>
      <c r="AHE32" s="458"/>
      <c r="AHF32" s="458"/>
      <c r="AHG32" s="458"/>
      <c r="AHH32" s="458"/>
      <c r="AHI32" s="458"/>
      <c r="AHJ32" s="458"/>
      <c r="AHK32" s="458"/>
      <c r="AHL32" s="458"/>
      <c r="AHM32" s="458"/>
      <c r="AHN32" s="458"/>
      <c r="AHO32" s="458"/>
      <c r="AHP32" s="458"/>
      <c r="AHQ32" s="458"/>
      <c r="AHR32" s="458"/>
      <c r="AHS32" s="458"/>
      <c r="AHT32" s="458"/>
      <c r="AHU32" s="458"/>
      <c r="AHV32" s="458"/>
      <c r="AHW32" s="458"/>
      <c r="AHX32" s="458"/>
      <c r="AHY32" s="458"/>
      <c r="AHZ32" s="458"/>
      <c r="AIA32" s="458"/>
      <c r="AIB32" s="458"/>
      <c r="AIC32" s="458"/>
      <c r="AID32" s="458"/>
      <c r="AIE32" s="458"/>
      <c r="AIF32" s="458"/>
      <c r="AIG32" s="458"/>
      <c r="AIH32" s="458"/>
      <c r="AII32" s="458"/>
      <c r="AIJ32" s="458"/>
      <c r="AIK32" s="458"/>
      <c r="AIL32" s="458"/>
      <c r="AIM32" s="458"/>
      <c r="AIN32" s="458"/>
      <c r="AIO32" s="458"/>
      <c r="AIP32" s="458"/>
      <c r="AIQ32" s="458"/>
      <c r="AIR32" s="458"/>
      <c r="AIS32" s="458"/>
      <c r="AIT32" s="458"/>
      <c r="AIU32" s="458"/>
      <c r="AIV32" s="458"/>
      <c r="AIW32" s="458"/>
      <c r="AIX32" s="458"/>
      <c r="AIY32" s="458"/>
      <c r="AIZ32" s="458"/>
      <c r="AJA32" s="458"/>
      <c r="AJB32" s="458"/>
      <c r="AJC32" s="458"/>
      <c r="AJD32" s="458"/>
      <c r="AJE32" s="458"/>
      <c r="AJF32" s="458"/>
      <c r="AJG32" s="458"/>
      <c r="AJH32" s="458"/>
      <c r="AJI32" s="458"/>
      <c r="AJJ32" s="458"/>
      <c r="AJK32" s="458"/>
      <c r="AJL32" s="458"/>
      <c r="AJM32" s="458"/>
      <c r="AJN32" s="458"/>
      <c r="AJO32" s="458"/>
      <c r="AJP32" s="458"/>
      <c r="AJQ32" s="458"/>
      <c r="AJR32" s="458"/>
      <c r="AJS32" s="458"/>
      <c r="AJT32" s="458"/>
      <c r="AJU32" s="458"/>
      <c r="AJV32" s="458"/>
      <c r="AJW32" s="458"/>
      <c r="AJX32" s="458"/>
      <c r="AJY32" s="458"/>
      <c r="AJZ32" s="458"/>
      <c r="AKA32" s="458"/>
      <c r="AKB32" s="458"/>
      <c r="AKC32" s="458"/>
      <c r="AKD32" s="458"/>
      <c r="AKE32" s="458"/>
      <c r="AKF32" s="458"/>
      <c r="AKG32" s="458"/>
      <c r="AKH32" s="458"/>
      <c r="AKI32" s="458"/>
      <c r="AKJ32" s="458"/>
      <c r="AKK32" s="458"/>
      <c r="AKL32" s="458"/>
      <c r="AKM32" s="458"/>
      <c r="AKN32" s="458"/>
      <c r="AKO32" s="458"/>
      <c r="AKP32" s="458"/>
      <c r="AKQ32" s="458"/>
      <c r="AKR32" s="458"/>
      <c r="AKS32" s="458"/>
      <c r="AKT32" s="458"/>
      <c r="AKU32" s="458"/>
      <c r="AKV32" s="458"/>
      <c r="AKW32" s="458"/>
      <c r="AKX32" s="458"/>
      <c r="AKY32" s="458"/>
      <c r="AKZ32" s="458"/>
      <c r="ALA32" s="458"/>
      <c r="ALB32" s="458"/>
      <c r="ALC32" s="458"/>
      <c r="ALD32" s="458"/>
      <c r="ALE32" s="458"/>
      <c r="ALF32" s="458"/>
      <c r="ALG32" s="458"/>
      <c r="ALH32" s="458"/>
      <c r="ALI32" s="458"/>
      <c r="ALJ32" s="458"/>
      <c r="ALK32" s="458"/>
      <c r="ALL32" s="458"/>
      <c r="ALM32" s="458"/>
      <c r="ALN32" s="458"/>
      <c r="ALO32" s="458"/>
      <c r="ALP32" s="458"/>
      <c r="ALQ32" s="458"/>
      <c r="ALR32" s="458"/>
      <c r="ALS32" s="458"/>
      <c r="ALT32" s="458"/>
      <c r="ALU32" s="458"/>
      <c r="ALV32" s="458"/>
      <c r="ALW32" s="458"/>
      <c r="ALX32" s="458"/>
      <c r="ALY32" s="458"/>
      <c r="ALZ32" s="458"/>
      <c r="AMA32" s="458"/>
      <c r="AMB32" s="458"/>
      <c r="AMC32" s="458"/>
      <c r="AMD32" s="458"/>
      <c r="AME32" s="458"/>
      <c r="AMF32" s="458"/>
      <c r="AMG32" s="458"/>
      <c r="AMH32" s="458"/>
      <c r="AMI32" s="458"/>
      <c r="AMJ32" s="458"/>
      <c r="AMK32" s="458"/>
      <c r="AML32" s="458"/>
      <c r="AMM32" s="458"/>
      <c r="AMN32" s="458"/>
      <c r="AMO32" s="458"/>
      <c r="AMP32" s="458"/>
      <c r="AMQ32" s="458"/>
      <c r="AMR32" s="458"/>
      <c r="AMS32" s="458"/>
      <c r="AMT32" s="458"/>
      <c r="AMU32" s="458"/>
      <c r="AMV32" s="458"/>
      <c r="AMW32" s="458"/>
      <c r="AMX32" s="458"/>
      <c r="AMY32" s="458"/>
      <c r="AMZ32" s="458"/>
      <c r="ANA32" s="458"/>
      <c r="ANB32" s="458"/>
      <c r="ANC32" s="458"/>
      <c r="AND32" s="458"/>
      <c r="ANE32" s="458"/>
      <c r="ANF32" s="458"/>
      <c r="ANG32" s="458"/>
      <c r="ANH32" s="458"/>
      <c r="ANI32" s="458"/>
      <c r="ANJ32" s="458"/>
      <c r="ANK32" s="458"/>
      <c r="ANL32" s="458"/>
      <c r="ANM32" s="458"/>
      <c r="ANN32" s="458"/>
      <c r="ANO32" s="458"/>
      <c r="ANP32" s="458"/>
      <c r="ANQ32" s="458"/>
      <c r="ANR32" s="458"/>
      <c r="ANS32" s="458"/>
      <c r="ANT32" s="458"/>
      <c r="ANU32" s="458"/>
      <c r="ANV32" s="458"/>
      <c r="ANW32" s="458"/>
      <c r="ANX32" s="458"/>
      <c r="ANY32" s="458"/>
      <c r="ANZ32" s="458"/>
      <c r="AOA32" s="458"/>
      <c r="AOB32" s="458"/>
      <c r="AOC32" s="458"/>
      <c r="AOD32" s="458"/>
      <c r="AOE32" s="458"/>
      <c r="AOF32" s="458"/>
      <c r="AOG32" s="458"/>
      <c r="AOH32" s="458"/>
      <c r="AOI32" s="458"/>
      <c r="AOJ32" s="458"/>
      <c r="AOK32" s="458"/>
      <c r="AOL32" s="458"/>
      <c r="AOM32" s="458"/>
      <c r="AON32" s="458"/>
      <c r="AOO32" s="458"/>
      <c r="AOP32" s="458"/>
      <c r="AOQ32" s="458"/>
      <c r="AOR32" s="458"/>
      <c r="AOS32" s="458"/>
      <c r="AOT32" s="458"/>
      <c r="AOU32" s="458"/>
      <c r="AOV32" s="458"/>
      <c r="AOW32" s="458"/>
      <c r="AOX32" s="458"/>
      <c r="AOY32" s="458"/>
      <c r="AOZ32" s="458"/>
      <c r="APA32" s="458"/>
      <c r="APB32" s="458"/>
      <c r="APC32" s="458"/>
      <c r="APD32" s="458"/>
      <c r="APE32" s="458"/>
      <c r="APF32" s="458"/>
      <c r="APG32" s="458"/>
      <c r="APH32" s="458"/>
      <c r="API32" s="458"/>
      <c r="APJ32" s="458"/>
      <c r="APK32" s="458"/>
      <c r="APL32" s="458"/>
      <c r="APM32" s="458"/>
      <c r="APN32" s="458"/>
      <c r="APO32" s="458"/>
      <c r="APP32" s="458"/>
      <c r="APQ32" s="458"/>
      <c r="APR32" s="458"/>
      <c r="APS32" s="458"/>
      <c r="APT32" s="458"/>
      <c r="APU32" s="458"/>
      <c r="APV32" s="458"/>
      <c r="APW32" s="458"/>
      <c r="APX32" s="458"/>
      <c r="APY32" s="458"/>
      <c r="APZ32" s="458"/>
      <c r="AQA32" s="458"/>
      <c r="AQB32" s="458"/>
      <c r="AQC32" s="458"/>
      <c r="AQD32" s="458"/>
      <c r="AQE32" s="458"/>
      <c r="AQF32" s="458"/>
      <c r="AQG32" s="458"/>
      <c r="AQH32" s="458"/>
      <c r="AQI32" s="458"/>
      <c r="AQJ32" s="458"/>
      <c r="AQK32" s="458"/>
      <c r="AQL32" s="458"/>
      <c r="AQM32" s="458"/>
      <c r="AQN32" s="458"/>
      <c r="AQO32" s="458"/>
      <c r="AQP32" s="458"/>
      <c r="AQQ32" s="458"/>
      <c r="AQR32" s="458"/>
      <c r="AQS32" s="458"/>
      <c r="AQT32" s="458"/>
      <c r="AQU32" s="458"/>
      <c r="AQV32" s="458"/>
      <c r="AQW32" s="458"/>
      <c r="AQX32" s="458"/>
      <c r="AQY32" s="458"/>
      <c r="AQZ32" s="458"/>
      <c r="ARA32" s="458"/>
      <c r="ARB32" s="458"/>
      <c r="ARC32" s="458"/>
      <c r="ARD32" s="458"/>
      <c r="ARE32" s="458"/>
      <c r="ARF32" s="458"/>
      <c r="ARG32" s="458"/>
      <c r="ARH32" s="458"/>
      <c r="ARI32" s="458"/>
      <c r="ARJ32" s="458"/>
      <c r="ARK32" s="458"/>
      <c r="ARL32" s="458"/>
      <c r="ARM32" s="458"/>
      <c r="ARN32" s="458"/>
      <c r="ARO32" s="458"/>
      <c r="ARP32" s="458"/>
      <c r="ARQ32" s="458"/>
      <c r="ARR32" s="458"/>
      <c r="ARS32" s="458"/>
      <c r="ART32" s="458"/>
      <c r="ARU32" s="458"/>
      <c r="ARV32" s="458"/>
      <c r="ARW32" s="458"/>
      <c r="ARX32" s="458"/>
      <c r="ARY32" s="458"/>
      <c r="ARZ32" s="458"/>
      <c r="ASA32" s="458"/>
      <c r="ASB32" s="458"/>
      <c r="ASC32" s="458"/>
      <c r="ASD32" s="458"/>
      <c r="ASE32" s="458"/>
      <c r="ASF32" s="458"/>
      <c r="ASG32" s="458"/>
      <c r="ASH32" s="458"/>
      <c r="ASI32" s="458"/>
      <c r="ASJ32" s="458"/>
      <c r="ASK32" s="458"/>
      <c r="ASL32" s="458"/>
      <c r="ASM32" s="458"/>
      <c r="ASN32" s="458"/>
      <c r="ASO32" s="458"/>
      <c r="ASP32" s="458"/>
      <c r="ASQ32" s="458"/>
      <c r="ASR32" s="458"/>
      <c r="ASS32" s="458"/>
      <c r="AST32" s="458"/>
      <c r="ASU32" s="458"/>
      <c r="ASV32" s="458"/>
      <c r="ASW32" s="458"/>
      <c r="ASX32" s="458"/>
      <c r="ASY32" s="458"/>
      <c r="ASZ32" s="458"/>
      <c r="ATA32" s="458"/>
      <c r="ATB32" s="458"/>
      <c r="ATC32" s="458"/>
      <c r="ATD32" s="458"/>
      <c r="ATE32" s="458"/>
      <c r="ATF32" s="458"/>
      <c r="ATG32" s="458"/>
      <c r="ATH32" s="458"/>
      <c r="ATI32" s="458"/>
      <c r="ATJ32" s="458"/>
      <c r="ATK32" s="458"/>
      <c r="ATL32" s="458"/>
      <c r="ATM32" s="458"/>
      <c r="ATN32" s="458"/>
      <c r="ATO32" s="458"/>
      <c r="ATP32" s="458"/>
      <c r="ATQ32" s="458"/>
      <c r="ATR32" s="458"/>
      <c r="ATS32" s="458"/>
      <c r="ATT32" s="458"/>
      <c r="ATU32" s="458"/>
      <c r="ATV32" s="458"/>
      <c r="ATW32" s="458"/>
      <c r="ATX32" s="458"/>
      <c r="ATY32" s="458"/>
      <c r="ATZ32" s="458"/>
      <c r="AUA32" s="458"/>
      <c r="AUB32" s="458"/>
      <c r="AUC32" s="458"/>
      <c r="AUD32" s="458"/>
      <c r="AUE32" s="458"/>
      <c r="AUF32" s="458"/>
      <c r="AUG32" s="458"/>
      <c r="AUH32" s="458"/>
      <c r="AUI32" s="458"/>
      <c r="AUJ32" s="458"/>
      <c r="AUK32" s="458"/>
      <c r="AUL32" s="458"/>
      <c r="AUM32" s="458"/>
      <c r="AUN32" s="458"/>
      <c r="AUO32" s="458"/>
      <c r="AUP32" s="458"/>
      <c r="AUQ32" s="458"/>
      <c r="AUR32" s="458"/>
      <c r="AUS32" s="458"/>
      <c r="AUT32" s="458"/>
      <c r="AUU32" s="458"/>
      <c r="AUV32" s="458"/>
      <c r="AUW32" s="458"/>
      <c r="AUX32" s="458"/>
      <c r="AUY32" s="458"/>
      <c r="AUZ32" s="458"/>
      <c r="AVA32" s="458"/>
      <c r="AVB32" s="458"/>
      <c r="AVC32" s="458"/>
      <c r="AVD32" s="458"/>
      <c r="AVE32" s="458"/>
      <c r="AVF32" s="458"/>
      <c r="AVG32" s="458"/>
      <c r="AVH32" s="458"/>
      <c r="AVI32" s="458"/>
      <c r="AVJ32" s="458"/>
      <c r="AVK32" s="458"/>
      <c r="AVL32" s="458"/>
      <c r="AVM32" s="458"/>
      <c r="AVN32" s="458"/>
      <c r="AVO32" s="458"/>
      <c r="AVP32" s="458"/>
      <c r="AVQ32" s="458"/>
      <c r="AVR32" s="458"/>
      <c r="AVS32" s="458"/>
      <c r="AVT32" s="458"/>
      <c r="AVU32" s="458"/>
      <c r="AVV32" s="458"/>
      <c r="AVW32" s="458"/>
      <c r="AVX32" s="458"/>
      <c r="AVY32" s="458"/>
      <c r="AVZ32" s="458"/>
      <c r="AWA32" s="458"/>
      <c r="AWB32" s="458"/>
      <c r="AWC32" s="458"/>
      <c r="AWD32" s="458"/>
      <c r="AWE32" s="458"/>
      <c r="AWF32" s="458"/>
      <c r="AWG32" s="458"/>
      <c r="AWH32" s="458"/>
      <c r="AWI32" s="458"/>
      <c r="AWJ32" s="458"/>
      <c r="AWK32" s="458"/>
      <c r="AWL32" s="458"/>
      <c r="AWM32" s="458"/>
      <c r="AWN32" s="458"/>
      <c r="AWO32" s="458"/>
      <c r="AWP32" s="458"/>
      <c r="AWQ32" s="458"/>
      <c r="AWR32" s="458"/>
      <c r="AWS32" s="458"/>
      <c r="AWT32" s="458"/>
      <c r="AWU32" s="458"/>
      <c r="AWV32" s="458"/>
      <c r="AWW32" s="458"/>
      <c r="AWX32" s="458"/>
      <c r="AWY32" s="458"/>
      <c r="AWZ32" s="458"/>
      <c r="AXA32" s="458"/>
      <c r="AXB32" s="458"/>
      <c r="AXC32" s="458"/>
      <c r="AXD32" s="458"/>
      <c r="AXE32" s="458"/>
      <c r="AXF32" s="458"/>
      <c r="AXG32" s="458"/>
      <c r="AXH32" s="458"/>
      <c r="AXI32" s="458"/>
      <c r="AXJ32" s="458"/>
      <c r="AXK32" s="458"/>
      <c r="AXL32" s="458"/>
      <c r="AXM32" s="458"/>
      <c r="AXN32" s="458"/>
      <c r="AXO32" s="458"/>
      <c r="AXP32" s="458"/>
      <c r="AXQ32" s="458"/>
      <c r="AXR32" s="458"/>
      <c r="AXS32" s="458"/>
      <c r="AXT32" s="458"/>
      <c r="AXU32" s="458"/>
      <c r="AXV32" s="458"/>
      <c r="AXW32" s="458"/>
      <c r="AXX32" s="458"/>
      <c r="AXY32" s="458"/>
      <c r="AXZ32" s="458"/>
      <c r="AYA32" s="458"/>
      <c r="AYB32" s="458"/>
      <c r="AYC32" s="458"/>
      <c r="AYD32" s="458"/>
      <c r="AYE32" s="458"/>
      <c r="AYF32" s="458"/>
      <c r="AYG32" s="458"/>
      <c r="AYH32" s="458"/>
      <c r="AYI32" s="458"/>
      <c r="AYJ32" s="458"/>
      <c r="AYK32" s="458"/>
      <c r="AYL32" s="458"/>
      <c r="AYM32" s="458"/>
      <c r="AYN32" s="458"/>
      <c r="AYO32" s="458"/>
      <c r="AYP32" s="458"/>
      <c r="AYQ32" s="458"/>
      <c r="AYR32" s="458"/>
      <c r="AYS32" s="458"/>
      <c r="AYT32" s="458"/>
      <c r="AYU32" s="458"/>
      <c r="AYV32" s="458"/>
      <c r="AYW32" s="458"/>
      <c r="AYX32" s="458"/>
      <c r="AYY32" s="458"/>
      <c r="AYZ32" s="458"/>
      <c r="AZA32" s="458"/>
      <c r="AZB32" s="458"/>
      <c r="AZC32" s="458"/>
      <c r="AZD32" s="458"/>
      <c r="AZE32" s="458"/>
      <c r="AZF32" s="458"/>
      <c r="AZG32" s="458"/>
      <c r="AZH32" s="458"/>
      <c r="AZI32" s="458"/>
      <c r="AZJ32" s="458"/>
      <c r="AZK32" s="458"/>
      <c r="AZL32" s="458"/>
      <c r="AZM32" s="458"/>
      <c r="AZN32" s="458"/>
      <c r="AZO32" s="458"/>
      <c r="AZP32" s="458"/>
      <c r="AZQ32" s="458"/>
      <c r="AZR32" s="458"/>
      <c r="AZS32" s="458"/>
      <c r="AZT32" s="458"/>
      <c r="AZU32" s="458"/>
      <c r="AZV32" s="458"/>
      <c r="AZW32" s="458"/>
      <c r="AZX32" s="458"/>
      <c r="AZY32" s="458"/>
      <c r="AZZ32" s="458"/>
      <c r="BAA32" s="458"/>
      <c r="BAB32" s="458"/>
      <c r="BAC32" s="458"/>
      <c r="BAD32" s="458"/>
      <c r="BAE32" s="458"/>
      <c r="BAF32" s="458"/>
      <c r="BAG32" s="458"/>
      <c r="BAH32" s="458"/>
      <c r="BAI32" s="458"/>
      <c r="BAJ32" s="458"/>
      <c r="BAK32" s="458"/>
      <c r="BAL32" s="458"/>
      <c r="BAM32" s="458"/>
      <c r="BAN32" s="458"/>
      <c r="BAO32" s="458"/>
      <c r="BAP32" s="458"/>
      <c r="BAQ32" s="458"/>
      <c r="BAR32" s="458"/>
      <c r="BAS32" s="458"/>
      <c r="BAT32" s="458"/>
      <c r="BAU32" s="458"/>
      <c r="BAV32" s="458"/>
      <c r="BAW32" s="458"/>
      <c r="BAX32" s="458"/>
      <c r="BAY32" s="458"/>
      <c r="BAZ32" s="458"/>
      <c r="BBA32" s="458"/>
      <c r="BBB32" s="458"/>
      <c r="BBC32" s="458"/>
      <c r="BBD32" s="458"/>
      <c r="BBE32" s="458"/>
      <c r="BBF32" s="458"/>
      <c r="BBG32" s="458"/>
      <c r="BBH32" s="458"/>
      <c r="BBI32" s="458"/>
      <c r="BBJ32" s="458"/>
      <c r="BBK32" s="458"/>
      <c r="BBL32" s="458"/>
      <c r="BBM32" s="458"/>
      <c r="BBN32" s="458"/>
      <c r="BBO32" s="458"/>
      <c r="BBP32" s="458"/>
      <c r="BBQ32" s="458"/>
      <c r="BBR32" s="458"/>
      <c r="BBS32" s="458"/>
      <c r="BBT32" s="458"/>
      <c r="BBU32" s="458"/>
      <c r="BBV32" s="458"/>
      <c r="BBW32" s="458"/>
      <c r="BBX32" s="458"/>
      <c r="BBY32" s="458"/>
      <c r="BBZ32" s="458"/>
      <c r="BCA32" s="458"/>
      <c r="BCB32" s="458"/>
      <c r="BCC32" s="458"/>
      <c r="BCD32" s="458"/>
      <c r="BCE32" s="458"/>
      <c r="BCF32" s="458"/>
      <c r="BCG32" s="458"/>
      <c r="BCH32" s="458"/>
      <c r="BCI32" s="458"/>
      <c r="BCJ32" s="458"/>
      <c r="BCK32" s="458"/>
      <c r="BCL32" s="458"/>
      <c r="BCM32" s="458"/>
      <c r="BCN32" s="458"/>
      <c r="BCO32" s="458"/>
      <c r="BCP32" s="458"/>
      <c r="BCQ32" s="458"/>
      <c r="BCR32" s="458"/>
      <c r="BCS32" s="458"/>
      <c r="BCT32" s="458"/>
      <c r="BCU32" s="458"/>
      <c r="BCV32" s="458"/>
      <c r="BCW32" s="458"/>
      <c r="BCX32" s="458"/>
      <c r="BCY32" s="458"/>
      <c r="BCZ32" s="458"/>
      <c r="BDA32" s="458"/>
      <c r="BDB32" s="458"/>
      <c r="BDC32" s="458"/>
      <c r="BDD32" s="458"/>
      <c r="BDE32" s="458"/>
      <c r="BDF32" s="458"/>
      <c r="BDG32" s="458"/>
      <c r="BDH32" s="458"/>
      <c r="BDI32" s="458"/>
      <c r="BDJ32" s="458"/>
      <c r="BDK32" s="458"/>
      <c r="BDL32" s="458"/>
      <c r="BDM32" s="458"/>
      <c r="BDN32" s="458"/>
      <c r="BDO32" s="458"/>
      <c r="BDP32" s="458"/>
      <c r="BDQ32" s="458"/>
      <c r="BDR32" s="458"/>
      <c r="BDS32" s="458"/>
      <c r="BDT32" s="458"/>
      <c r="BDU32" s="458"/>
      <c r="BDV32" s="458"/>
      <c r="BDW32" s="458"/>
      <c r="BDX32" s="458"/>
      <c r="BDY32" s="458"/>
      <c r="BDZ32" s="458"/>
      <c r="BEA32" s="458"/>
      <c r="BEB32" s="458"/>
      <c r="BEC32" s="458"/>
      <c r="BED32" s="458"/>
      <c r="BEE32" s="458"/>
      <c r="BEF32" s="458"/>
      <c r="BEG32" s="458"/>
      <c r="BEH32" s="458"/>
      <c r="BEI32" s="458"/>
      <c r="BEJ32" s="458"/>
      <c r="BEK32" s="458"/>
      <c r="BEL32" s="458"/>
      <c r="BEM32" s="458"/>
      <c r="BEN32" s="458"/>
      <c r="BEO32" s="458"/>
      <c r="BEP32" s="458"/>
      <c r="BEQ32" s="458"/>
      <c r="BER32" s="458"/>
      <c r="BES32" s="458"/>
      <c r="BET32" s="458"/>
      <c r="BEU32" s="458"/>
      <c r="BEV32" s="458"/>
      <c r="BEW32" s="458"/>
      <c r="BEX32" s="458"/>
      <c r="BEY32" s="458"/>
      <c r="BEZ32" s="458"/>
      <c r="BFA32" s="458"/>
      <c r="BFB32" s="458"/>
      <c r="BFC32" s="458"/>
      <c r="BFD32" s="458"/>
      <c r="BFE32" s="458"/>
      <c r="BFF32" s="458"/>
      <c r="BFG32" s="458"/>
      <c r="BFH32" s="458"/>
      <c r="BFI32" s="458"/>
      <c r="BFJ32" s="458"/>
      <c r="BFK32" s="458"/>
      <c r="BFL32" s="458"/>
      <c r="BFM32" s="458"/>
      <c r="BFN32" s="458"/>
      <c r="BFO32" s="458"/>
      <c r="BFP32" s="458"/>
      <c r="BFQ32" s="458"/>
      <c r="BFR32" s="458"/>
      <c r="BFS32" s="458"/>
      <c r="BFT32" s="458"/>
      <c r="BFU32" s="458"/>
      <c r="BFV32" s="458"/>
      <c r="BFW32" s="458"/>
      <c r="BFX32" s="458"/>
      <c r="BFY32" s="458"/>
      <c r="BFZ32" s="458"/>
      <c r="BGA32" s="458"/>
      <c r="BGB32" s="458"/>
      <c r="BGC32" s="458"/>
      <c r="BGD32" s="458"/>
      <c r="BGE32" s="458"/>
      <c r="BGF32" s="458"/>
      <c r="BGG32" s="458"/>
      <c r="BGH32" s="458"/>
      <c r="BGI32" s="458"/>
      <c r="BGJ32" s="458"/>
      <c r="BGK32" s="458"/>
      <c r="BGL32" s="458"/>
      <c r="BGM32" s="458"/>
      <c r="BGN32" s="458"/>
      <c r="BGO32" s="458"/>
      <c r="BGP32" s="458"/>
      <c r="BGQ32" s="458"/>
      <c r="BGR32" s="458"/>
      <c r="BGS32" s="458"/>
      <c r="BGT32" s="458"/>
      <c r="BGU32" s="458"/>
      <c r="BGV32" s="458"/>
      <c r="BGW32" s="458"/>
      <c r="BGX32" s="458"/>
      <c r="BGY32" s="458"/>
      <c r="BGZ32" s="458"/>
      <c r="BHA32" s="458"/>
      <c r="BHB32" s="458"/>
      <c r="BHC32" s="458"/>
      <c r="BHD32" s="458"/>
      <c r="BHE32" s="458"/>
      <c r="BHF32" s="458"/>
      <c r="BHG32" s="458"/>
      <c r="BHH32" s="458"/>
      <c r="BHI32" s="458"/>
      <c r="BHJ32" s="458"/>
      <c r="BHK32" s="458"/>
      <c r="BHL32" s="458"/>
      <c r="BHM32" s="458"/>
      <c r="BHN32" s="458"/>
      <c r="BHO32" s="458"/>
      <c r="BHP32" s="458"/>
      <c r="BHQ32" s="458"/>
      <c r="BHR32" s="458"/>
      <c r="BHS32" s="458"/>
      <c r="BHT32" s="458"/>
      <c r="BHU32" s="458"/>
      <c r="BHV32" s="458"/>
      <c r="BHW32" s="458"/>
      <c r="BHX32" s="458"/>
      <c r="BHY32" s="458"/>
      <c r="BHZ32" s="458"/>
      <c r="BIA32" s="458"/>
      <c r="BIB32" s="458"/>
      <c r="BIC32" s="458"/>
      <c r="BID32" s="458"/>
      <c r="BIE32" s="458"/>
      <c r="BIF32" s="458"/>
      <c r="BIG32" s="458"/>
      <c r="BIH32" s="458"/>
      <c r="BII32" s="458"/>
      <c r="BIJ32" s="458"/>
      <c r="BIK32" s="458"/>
      <c r="BIL32" s="458"/>
      <c r="BIM32" s="458"/>
      <c r="BIN32" s="458"/>
      <c r="BIO32" s="458"/>
      <c r="BIP32" s="458"/>
      <c r="BIQ32" s="458"/>
      <c r="BIR32" s="458"/>
      <c r="BIS32" s="458"/>
      <c r="BIT32" s="458"/>
      <c r="BIU32" s="458"/>
      <c r="BIV32" s="458"/>
      <c r="BIW32" s="458"/>
      <c r="BIX32" s="458"/>
      <c r="BIY32" s="458"/>
      <c r="BIZ32" s="458"/>
      <c r="BJA32" s="458"/>
      <c r="BJB32" s="458"/>
      <c r="BJC32" s="458"/>
      <c r="BJD32" s="458"/>
      <c r="BJE32" s="458"/>
      <c r="BJF32" s="458"/>
      <c r="BJG32" s="458"/>
      <c r="BJH32" s="458"/>
      <c r="BJI32" s="458"/>
      <c r="BJJ32" s="458"/>
      <c r="BJK32" s="458"/>
      <c r="BJL32" s="458"/>
      <c r="BJM32" s="458"/>
      <c r="BJN32" s="458"/>
      <c r="BJO32" s="458"/>
      <c r="BJP32" s="458"/>
      <c r="BJQ32" s="458"/>
      <c r="BJR32" s="458"/>
      <c r="BJS32" s="458"/>
      <c r="BJT32" s="458"/>
      <c r="BJU32" s="458"/>
      <c r="BJV32" s="458"/>
      <c r="BJW32" s="458"/>
      <c r="BJX32" s="458"/>
      <c r="BJY32" s="458"/>
      <c r="BJZ32" s="458"/>
      <c r="BKA32" s="458"/>
      <c r="BKB32" s="458"/>
      <c r="BKC32" s="458"/>
      <c r="BKD32" s="458"/>
      <c r="BKE32" s="458"/>
      <c r="BKF32" s="458"/>
      <c r="BKG32" s="458"/>
      <c r="BKH32" s="458"/>
      <c r="BKI32" s="458"/>
      <c r="BKJ32" s="458"/>
      <c r="BKK32" s="458"/>
      <c r="BKL32" s="458"/>
      <c r="BKM32" s="458"/>
      <c r="BKN32" s="458"/>
      <c r="BKO32" s="458"/>
      <c r="BKP32" s="458"/>
      <c r="BKQ32" s="458"/>
      <c r="BKR32" s="458"/>
      <c r="BKS32" s="458"/>
      <c r="BKT32" s="458"/>
      <c r="BKU32" s="458"/>
      <c r="BKV32" s="458"/>
      <c r="BKW32" s="458"/>
      <c r="BKX32" s="458"/>
      <c r="BKY32" s="458"/>
      <c r="BKZ32" s="458"/>
      <c r="BLA32" s="458"/>
      <c r="BLB32" s="458"/>
      <c r="BLC32" s="458"/>
      <c r="BLD32" s="458"/>
      <c r="BLE32" s="458"/>
      <c r="BLF32" s="458"/>
      <c r="BLG32" s="458"/>
      <c r="BLH32" s="458"/>
      <c r="BLI32" s="458"/>
      <c r="BLJ32" s="458"/>
      <c r="BLK32" s="458"/>
      <c r="BLL32" s="458"/>
      <c r="BLM32" s="458"/>
      <c r="BLN32" s="458"/>
      <c r="BLO32" s="458"/>
      <c r="BLP32" s="458"/>
      <c r="BLQ32" s="458"/>
      <c r="BLR32" s="458"/>
      <c r="BLS32" s="458"/>
      <c r="BLT32" s="458"/>
      <c r="BLU32" s="458"/>
      <c r="BLV32" s="458"/>
      <c r="BLW32" s="458"/>
      <c r="BLX32" s="458"/>
      <c r="BLY32" s="458"/>
      <c r="BLZ32" s="458"/>
      <c r="BMA32" s="458"/>
      <c r="BMB32" s="458"/>
      <c r="BMC32" s="458"/>
      <c r="BMD32" s="458"/>
      <c r="BME32" s="458"/>
      <c r="BMF32" s="458"/>
      <c r="BMG32" s="458"/>
      <c r="BMH32" s="458"/>
      <c r="BMI32" s="458"/>
      <c r="BMJ32" s="458"/>
      <c r="BMK32" s="458"/>
      <c r="BML32" s="458"/>
      <c r="BMM32" s="458"/>
      <c r="BMN32" s="458"/>
      <c r="BMO32" s="458"/>
      <c r="BMP32" s="458"/>
      <c r="BMQ32" s="458"/>
      <c r="BMR32" s="458"/>
      <c r="BMS32" s="458"/>
      <c r="BMT32" s="458"/>
      <c r="BMU32" s="458"/>
      <c r="BMV32" s="458"/>
      <c r="BMW32" s="458"/>
      <c r="BMX32" s="458"/>
      <c r="BMY32" s="458"/>
      <c r="BMZ32" s="458"/>
      <c r="BNA32" s="458"/>
      <c r="BNB32" s="458"/>
      <c r="BNC32" s="458"/>
      <c r="BND32" s="458"/>
      <c r="BNE32" s="458"/>
      <c r="BNF32" s="458"/>
      <c r="BNG32" s="458"/>
      <c r="BNH32" s="458"/>
      <c r="BNI32" s="458"/>
      <c r="BNJ32" s="458"/>
      <c r="BNK32" s="458"/>
      <c r="BNL32" s="458"/>
      <c r="BNM32" s="458"/>
      <c r="BNN32" s="458"/>
      <c r="BNO32" s="458"/>
      <c r="BNP32" s="458"/>
      <c r="BNQ32" s="458"/>
      <c r="BNR32" s="458"/>
      <c r="BNS32" s="458"/>
      <c r="BNT32" s="458"/>
      <c r="BNU32" s="458"/>
      <c r="BNV32" s="458"/>
      <c r="BNW32" s="458"/>
      <c r="BNX32" s="458"/>
      <c r="BNY32" s="458"/>
      <c r="BNZ32" s="458"/>
      <c r="BOA32" s="458"/>
      <c r="BOB32" s="458"/>
      <c r="BOC32" s="458"/>
      <c r="BOD32" s="458"/>
      <c r="BOE32" s="458"/>
      <c r="BOF32" s="458"/>
      <c r="BOG32" s="458"/>
      <c r="BOH32" s="458"/>
      <c r="BOI32" s="458"/>
      <c r="BOJ32" s="458"/>
      <c r="BOK32" s="458"/>
      <c r="BOL32" s="458"/>
      <c r="BOM32" s="458"/>
      <c r="BON32" s="458"/>
      <c r="BOO32" s="458"/>
      <c r="BOP32" s="458"/>
      <c r="BOQ32" s="458"/>
      <c r="BOR32" s="458"/>
      <c r="BOS32" s="458"/>
      <c r="BOT32" s="458"/>
      <c r="BOU32" s="458"/>
      <c r="BOV32" s="458"/>
      <c r="BOW32" s="458"/>
      <c r="BOX32" s="458"/>
      <c r="BOY32" s="458"/>
      <c r="BOZ32" s="458"/>
      <c r="BPA32" s="458"/>
      <c r="BPB32" s="458"/>
      <c r="BPC32" s="458"/>
      <c r="BPD32" s="458"/>
      <c r="BPE32" s="458"/>
      <c r="BPF32" s="458"/>
      <c r="BPG32" s="458"/>
      <c r="BPH32" s="458"/>
      <c r="BPI32" s="458"/>
      <c r="BPJ32" s="458"/>
      <c r="BPK32" s="458"/>
      <c r="BPL32" s="458"/>
      <c r="BPM32" s="458"/>
      <c r="BPN32" s="458"/>
      <c r="BPO32" s="458"/>
      <c r="BPP32" s="458"/>
      <c r="BPQ32" s="458"/>
      <c r="BPR32" s="458"/>
      <c r="BPS32" s="458"/>
      <c r="BPT32" s="458"/>
      <c r="BPU32" s="458"/>
      <c r="BPV32" s="458"/>
      <c r="BPW32" s="458"/>
      <c r="BPX32" s="458"/>
      <c r="BPY32" s="458"/>
      <c r="BPZ32" s="458"/>
      <c r="BQA32" s="458"/>
      <c r="BQB32" s="458"/>
      <c r="BQC32" s="458"/>
      <c r="BQD32" s="458"/>
      <c r="BQE32" s="458"/>
      <c r="BQF32" s="458"/>
      <c r="BQG32" s="458"/>
      <c r="BQH32" s="458"/>
      <c r="BQI32" s="458"/>
      <c r="BQJ32" s="458"/>
      <c r="BQK32" s="458"/>
      <c r="BQL32" s="458"/>
      <c r="BQM32" s="458"/>
      <c r="BQN32" s="458"/>
      <c r="BQO32" s="458"/>
      <c r="BQP32" s="458"/>
      <c r="BQQ32" s="458"/>
      <c r="BQR32" s="458"/>
      <c r="BQS32" s="458"/>
      <c r="BQT32" s="458"/>
      <c r="BQU32" s="458"/>
      <c r="BQV32" s="458"/>
      <c r="BQW32" s="458"/>
      <c r="BQX32" s="458"/>
      <c r="BQY32" s="458"/>
      <c r="BQZ32" s="458"/>
      <c r="BRA32" s="458"/>
      <c r="BRB32" s="458"/>
      <c r="BRC32" s="458"/>
      <c r="BRD32" s="458"/>
      <c r="BRE32" s="458"/>
      <c r="BRF32" s="458"/>
      <c r="BRG32" s="458"/>
      <c r="BRH32" s="458"/>
      <c r="BRI32" s="458"/>
      <c r="BRJ32" s="458"/>
      <c r="BRK32" s="458"/>
      <c r="BRL32" s="458"/>
      <c r="BRM32" s="458"/>
      <c r="BRN32" s="458"/>
      <c r="BRO32" s="458"/>
      <c r="BRP32" s="458"/>
      <c r="BRQ32" s="458"/>
      <c r="BRR32" s="458"/>
      <c r="BRS32" s="458"/>
      <c r="BRT32" s="458"/>
      <c r="BRU32" s="458"/>
    </row>
    <row r="33" spans="1:1841" ht="29.25" customHeight="1" x14ac:dyDescent="0.3">
      <c r="A33" s="792"/>
      <c r="B33" s="464">
        <v>6</v>
      </c>
      <c r="C33" s="464" t="s">
        <v>151</v>
      </c>
      <c r="D33" s="513">
        <f t="shared" si="21"/>
        <v>0</v>
      </c>
      <c r="E33" s="464">
        <v>0</v>
      </c>
      <c r="F33" s="465">
        <f t="shared" si="22"/>
        <v>0</v>
      </c>
      <c r="G33" s="465">
        <v>0</v>
      </c>
      <c r="H33" s="464">
        <f t="shared" si="23"/>
        <v>0</v>
      </c>
      <c r="I33" s="464">
        <v>0</v>
      </c>
      <c r="J33" s="466">
        <f t="shared" si="24"/>
        <v>0</v>
      </c>
      <c r="K33" s="467">
        <v>0</v>
      </c>
      <c r="L33" s="468"/>
      <c r="M33" s="469"/>
      <c r="N33" s="469"/>
      <c r="O33" s="469"/>
      <c r="P33" s="469"/>
      <c r="Q33" s="469"/>
      <c r="R33" s="469"/>
      <c r="S33" s="469"/>
      <c r="T33" s="469"/>
      <c r="U33" s="469"/>
      <c r="V33" s="469"/>
      <c r="W33" s="469"/>
      <c r="X33" s="480">
        <f t="shared" si="25"/>
        <v>0</v>
      </c>
      <c r="Y33" s="469">
        <f t="shared" si="26"/>
        <v>0</v>
      </c>
      <c r="Z33" s="480">
        <f t="shared" si="27"/>
        <v>0</v>
      </c>
      <c r="AA33" s="470">
        <f t="shared" si="28"/>
        <v>0</v>
      </c>
      <c r="AB33" s="521"/>
      <c r="AC33" s="523"/>
      <c r="AD33" s="528"/>
      <c r="AE33" s="528"/>
      <c r="AF33" s="528"/>
      <c r="AG33" s="528"/>
      <c r="AH33" s="458"/>
      <c r="AI33" s="458"/>
      <c r="AJ33" s="458"/>
      <c r="AK33" s="458"/>
      <c r="AL33" s="458"/>
      <c r="AM33" s="458"/>
      <c r="AN33" s="458"/>
      <c r="AO33" s="458"/>
      <c r="AP33" s="458"/>
      <c r="AQ33" s="458"/>
      <c r="AR33" s="458"/>
      <c r="AS33" s="458"/>
      <c r="AT33" s="458"/>
      <c r="AU33" s="458"/>
      <c r="AV33" s="458"/>
      <c r="AW33" s="458"/>
      <c r="AX33" s="458"/>
      <c r="AY33" s="458"/>
      <c r="AZ33" s="458"/>
      <c r="BA33" s="458"/>
      <c r="BB33" s="458"/>
      <c r="BC33" s="458"/>
      <c r="BD33" s="458"/>
      <c r="BE33" s="458"/>
      <c r="BF33" s="458"/>
      <c r="BG33" s="458"/>
      <c r="BH33" s="458"/>
      <c r="BI33" s="458"/>
      <c r="BJ33" s="458"/>
      <c r="BK33" s="458"/>
      <c r="BL33" s="458"/>
      <c r="BM33" s="458"/>
      <c r="BN33" s="458"/>
      <c r="BO33" s="458"/>
      <c r="BP33" s="458"/>
      <c r="BQ33" s="458"/>
      <c r="BR33" s="458"/>
      <c r="BS33" s="458"/>
      <c r="BT33" s="458"/>
      <c r="BU33" s="458"/>
      <c r="BV33" s="458"/>
      <c r="BW33" s="458"/>
      <c r="BX33" s="458"/>
      <c r="BY33" s="458"/>
      <c r="BZ33" s="458"/>
      <c r="CA33" s="458"/>
      <c r="CB33" s="458"/>
      <c r="CC33" s="458"/>
      <c r="CD33" s="458"/>
      <c r="CE33" s="458"/>
      <c r="CF33" s="458"/>
      <c r="CG33" s="458"/>
      <c r="CH33" s="458"/>
      <c r="CI33" s="458"/>
      <c r="CJ33" s="458"/>
      <c r="CK33" s="458"/>
      <c r="CL33" s="458"/>
      <c r="CM33" s="458"/>
      <c r="CN33" s="458"/>
      <c r="CO33" s="458"/>
      <c r="CP33" s="458"/>
      <c r="CQ33" s="458"/>
      <c r="CR33" s="458"/>
      <c r="CS33" s="458"/>
      <c r="CT33" s="458"/>
      <c r="CU33" s="458"/>
      <c r="CV33" s="458"/>
      <c r="CW33" s="458"/>
      <c r="CX33" s="458"/>
      <c r="CY33" s="458"/>
      <c r="CZ33" s="458"/>
      <c r="DA33" s="458"/>
      <c r="DB33" s="458"/>
      <c r="DC33" s="458"/>
      <c r="DD33" s="458"/>
      <c r="DE33" s="458"/>
      <c r="DF33" s="458"/>
      <c r="DG33" s="458"/>
      <c r="DH33" s="458"/>
      <c r="DI33" s="458"/>
      <c r="DJ33" s="458"/>
      <c r="DK33" s="458"/>
      <c r="DL33" s="458"/>
      <c r="DM33" s="458"/>
      <c r="DN33" s="458"/>
      <c r="DO33" s="458"/>
      <c r="DP33" s="458"/>
      <c r="DQ33" s="458"/>
      <c r="DR33" s="458"/>
      <c r="DS33" s="458"/>
      <c r="DT33" s="458"/>
      <c r="DU33" s="458"/>
      <c r="DV33" s="458"/>
      <c r="DW33" s="458"/>
      <c r="DX33" s="458"/>
      <c r="DY33" s="458"/>
      <c r="DZ33" s="458"/>
      <c r="EA33" s="458"/>
      <c r="EB33" s="458"/>
      <c r="EC33" s="458"/>
      <c r="ED33" s="458"/>
      <c r="EE33" s="458"/>
      <c r="EF33" s="458"/>
      <c r="EG33" s="458"/>
      <c r="EH33" s="458"/>
      <c r="EI33" s="458"/>
      <c r="EJ33" s="458"/>
      <c r="EK33" s="458"/>
      <c r="EL33" s="458"/>
      <c r="EM33" s="458"/>
      <c r="EN33" s="458"/>
      <c r="EO33" s="458"/>
      <c r="EP33" s="458"/>
      <c r="EQ33" s="458"/>
      <c r="ER33" s="458"/>
      <c r="ES33" s="458"/>
      <c r="ET33" s="458"/>
      <c r="EU33" s="458"/>
      <c r="EV33" s="458"/>
      <c r="EW33" s="458"/>
      <c r="EX33" s="458"/>
      <c r="EY33" s="458"/>
      <c r="EZ33" s="458"/>
      <c r="FA33" s="458"/>
      <c r="FB33" s="458"/>
      <c r="FC33" s="458"/>
      <c r="FD33" s="458"/>
      <c r="FE33" s="458"/>
      <c r="FF33" s="458"/>
      <c r="FG33" s="458"/>
      <c r="FH33" s="458"/>
      <c r="FI33" s="458"/>
      <c r="FJ33" s="458"/>
      <c r="FK33" s="458"/>
      <c r="FL33" s="458"/>
      <c r="FM33" s="458"/>
      <c r="FN33" s="458"/>
      <c r="FO33" s="458"/>
      <c r="FP33" s="458"/>
      <c r="FQ33" s="458"/>
      <c r="FR33" s="458"/>
      <c r="FS33" s="458"/>
      <c r="FT33" s="458"/>
      <c r="FU33" s="458"/>
      <c r="FV33" s="458"/>
      <c r="FW33" s="458"/>
      <c r="FX33" s="458"/>
      <c r="FY33" s="458"/>
      <c r="FZ33" s="458"/>
      <c r="GA33" s="458"/>
      <c r="GB33" s="458"/>
      <c r="GC33" s="458"/>
      <c r="GD33" s="458"/>
      <c r="GE33" s="458"/>
      <c r="GF33" s="458"/>
      <c r="GG33" s="458"/>
      <c r="GH33" s="458"/>
      <c r="GI33" s="458"/>
      <c r="GJ33" s="458"/>
      <c r="GK33" s="458"/>
      <c r="GL33" s="458"/>
      <c r="GM33" s="458"/>
      <c r="GN33" s="458"/>
      <c r="GO33" s="458"/>
      <c r="GP33" s="458"/>
      <c r="GQ33" s="458"/>
      <c r="GR33" s="458"/>
      <c r="GS33" s="458"/>
      <c r="GT33" s="458"/>
      <c r="GU33" s="458"/>
      <c r="GV33" s="458"/>
      <c r="GW33" s="458"/>
      <c r="GX33" s="458"/>
      <c r="GY33" s="458"/>
      <c r="GZ33" s="458"/>
      <c r="HA33" s="458"/>
      <c r="HB33" s="458"/>
      <c r="HC33" s="458"/>
      <c r="HD33" s="458"/>
      <c r="HE33" s="458"/>
      <c r="HF33" s="458"/>
      <c r="HG33" s="458"/>
      <c r="HH33" s="458"/>
      <c r="HI33" s="458"/>
      <c r="HJ33" s="458"/>
      <c r="HK33" s="458"/>
      <c r="HL33" s="458"/>
      <c r="HM33" s="458"/>
      <c r="HN33" s="458"/>
      <c r="HO33" s="458"/>
      <c r="HP33" s="458"/>
      <c r="HQ33" s="458"/>
      <c r="HR33" s="458"/>
      <c r="HS33" s="458"/>
      <c r="HT33" s="458"/>
      <c r="HU33" s="458"/>
      <c r="HV33" s="458"/>
      <c r="HW33" s="458"/>
      <c r="HX33" s="458"/>
      <c r="HY33" s="458"/>
      <c r="HZ33" s="458"/>
      <c r="IA33" s="458"/>
      <c r="IB33" s="458"/>
      <c r="IC33" s="458"/>
      <c r="ID33" s="458"/>
      <c r="IE33" s="458"/>
      <c r="IF33" s="458"/>
      <c r="IG33" s="458"/>
      <c r="IH33" s="458"/>
      <c r="II33" s="458"/>
      <c r="IJ33" s="458"/>
      <c r="IK33" s="458"/>
      <c r="IL33" s="458"/>
      <c r="IM33" s="458"/>
      <c r="IN33" s="458"/>
      <c r="IO33" s="458"/>
      <c r="IP33" s="458"/>
      <c r="IQ33" s="458"/>
      <c r="IR33" s="458"/>
      <c r="IS33" s="458"/>
      <c r="IT33" s="458"/>
      <c r="IU33" s="458"/>
      <c r="IV33" s="458"/>
      <c r="IW33" s="458"/>
      <c r="IX33" s="458"/>
      <c r="IY33" s="458"/>
      <c r="IZ33" s="458"/>
      <c r="JA33" s="458"/>
      <c r="JB33" s="458"/>
      <c r="JC33" s="458"/>
      <c r="JD33" s="458"/>
      <c r="JE33" s="458"/>
      <c r="JF33" s="458"/>
      <c r="JG33" s="458"/>
      <c r="JH33" s="458"/>
      <c r="JI33" s="458"/>
      <c r="JJ33" s="458"/>
      <c r="JK33" s="458"/>
      <c r="JL33" s="458"/>
      <c r="JM33" s="458"/>
      <c r="JN33" s="458"/>
      <c r="JO33" s="458"/>
      <c r="JP33" s="458"/>
      <c r="JQ33" s="458"/>
      <c r="JR33" s="458"/>
      <c r="JS33" s="458"/>
      <c r="JT33" s="458"/>
      <c r="JU33" s="458"/>
      <c r="JV33" s="458"/>
      <c r="JW33" s="458"/>
      <c r="JX33" s="458"/>
      <c r="JY33" s="458"/>
      <c r="JZ33" s="458"/>
      <c r="KA33" s="458"/>
      <c r="KB33" s="458"/>
      <c r="KC33" s="458"/>
      <c r="KD33" s="458"/>
      <c r="KE33" s="458"/>
      <c r="KF33" s="458"/>
      <c r="KG33" s="458"/>
      <c r="KH33" s="458"/>
      <c r="KI33" s="458"/>
      <c r="KJ33" s="458"/>
      <c r="KK33" s="458"/>
      <c r="KL33" s="458"/>
      <c r="KM33" s="458"/>
      <c r="KN33" s="458"/>
      <c r="KO33" s="458"/>
      <c r="KP33" s="458"/>
      <c r="KQ33" s="458"/>
      <c r="KR33" s="458"/>
      <c r="KS33" s="458"/>
      <c r="KT33" s="458"/>
      <c r="KU33" s="458"/>
      <c r="KV33" s="458"/>
      <c r="KW33" s="458"/>
      <c r="KX33" s="458"/>
      <c r="KY33" s="458"/>
      <c r="KZ33" s="458"/>
      <c r="LA33" s="458"/>
      <c r="LB33" s="458"/>
      <c r="LC33" s="458"/>
      <c r="LD33" s="458"/>
      <c r="LE33" s="458"/>
      <c r="LF33" s="458"/>
      <c r="LG33" s="458"/>
      <c r="LH33" s="458"/>
      <c r="LI33" s="458"/>
      <c r="LJ33" s="458"/>
      <c r="LK33" s="458"/>
      <c r="LL33" s="458"/>
      <c r="LM33" s="458"/>
      <c r="LN33" s="458"/>
      <c r="LO33" s="458"/>
      <c r="LP33" s="458"/>
      <c r="LQ33" s="458"/>
      <c r="LR33" s="458"/>
      <c r="LS33" s="458"/>
      <c r="LT33" s="458"/>
      <c r="LU33" s="458"/>
      <c r="LV33" s="458"/>
      <c r="LW33" s="458"/>
      <c r="LX33" s="458"/>
      <c r="LY33" s="458"/>
      <c r="LZ33" s="458"/>
      <c r="MA33" s="458"/>
      <c r="MB33" s="458"/>
      <c r="MC33" s="458"/>
      <c r="MD33" s="458"/>
      <c r="ME33" s="458"/>
      <c r="MF33" s="458"/>
      <c r="MG33" s="458"/>
      <c r="MH33" s="458"/>
      <c r="MI33" s="458"/>
      <c r="MJ33" s="458"/>
      <c r="MK33" s="458"/>
      <c r="ML33" s="458"/>
      <c r="MM33" s="458"/>
      <c r="MN33" s="458"/>
      <c r="MO33" s="458"/>
      <c r="MP33" s="458"/>
      <c r="MQ33" s="458"/>
      <c r="MR33" s="458"/>
      <c r="MS33" s="458"/>
      <c r="MT33" s="458"/>
      <c r="MU33" s="458"/>
      <c r="MV33" s="458"/>
      <c r="MW33" s="458"/>
      <c r="MX33" s="458"/>
      <c r="MY33" s="458"/>
      <c r="MZ33" s="458"/>
      <c r="NA33" s="458"/>
      <c r="NB33" s="458"/>
      <c r="NC33" s="458"/>
      <c r="ND33" s="458"/>
      <c r="NE33" s="458"/>
      <c r="NF33" s="458"/>
      <c r="NG33" s="458"/>
      <c r="NH33" s="458"/>
      <c r="NI33" s="458"/>
      <c r="NJ33" s="458"/>
      <c r="NK33" s="458"/>
      <c r="NL33" s="458"/>
      <c r="NM33" s="458"/>
      <c r="NN33" s="458"/>
      <c r="NO33" s="458"/>
      <c r="NP33" s="458"/>
      <c r="NQ33" s="458"/>
      <c r="NR33" s="458"/>
      <c r="NS33" s="458"/>
      <c r="NT33" s="458"/>
      <c r="NU33" s="458"/>
      <c r="NV33" s="458"/>
      <c r="NW33" s="458"/>
      <c r="NX33" s="458"/>
      <c r="NY33" s="458"/>
      <c r="NZ33" s="458"/>
      <c r="OA33" s="458"/>
      <c r="OB33" s="458"/>
      <c r="OC33" s="458"/>
      <c r="OD33" s="458"/>
      <c r="OE33" s="458"/>
      <c r="OF33" s="458"/>
      <c r="OG33" s="458"/>
      <c r="OH33" s="458"/>
      <c r="OI33" s="458"/>
      <c r="OJ33" s="458"/>
      <c r="OK33" s="458"/>
      <c r="OL33" s="458"/>
      <c r="OM33" s="458"/>
      <c r="ON33" s="458"/>
      <c r="OO33" s="458"/>
      <c r="OP33" s="458"/>
      <c r="OQ33" s="458"/>
      <c r="OR33" s="458"/>
      <c r="OS33" s="458"/>
      <c r="OT33" s="458"/>
      <c r="OU33" s="458"/>
      <c r="OV33" s="458"/>
      <c r="OW33" s="458"/>
      <c r="OX33" s="458"/>
      <c r="OY33" s="458"/>
      <c r="OZ33" s="458"/>
      <c r="PA33" s="458"/>
      <c r="PB33" s="458"/>
      <c r="PC33" s="458"/>
      <c r="PD33" s="458"/>
      <c r="PE33" s="458"/>
      <c r="PF33" s="458"/>
      <c r="PG33" s="458"/>
      <c r="PH33" s="458"/>
      <c r="PI33" s="458"/>
      <c r="PJ33" s="458"/>
      <c r="PK33" s="458"/>
      <c r="PL33" s="458"/>
      <c r="PM33" s="458"/>
      <c r="PN33" s="458"/>
      <c r="PO33" s="458"/>
      <c r="PP33" s="458"/>
      <c r="PQ33" s="458"/>
      <c r="PR33" s="458"/>
      <c r="PS33" s="458"/>
      <c r="PT33" s="458"/>
      <c r="PU33" s="458"/>
      <c r="PV33" s="458"/>
      <c r="PW33" s="458"/>
      <c r="PX33" s="458"/>
      <c r="PY33" s="458"/>
      <c r="PZ33" s="458"/>
      <c r="QA33" s="458"/>
      <c r="QB33" s="458"/>
      <c r="QC33" s="458"/>
      <c r="QD33" s="458"/>
      <c r="QE33" s="458"/>
      <c r="QF33" s="458"/>
      <c r="QG33" s="458"/>
      <c r="QH33" s="458"/>
      <c r="QI33" s="458"/>
      <c r="QJ33" s="458"/>
      <c r="QK33" s="458"/>
      <c r="QL33" s="458"/>
      <c r="QM33" s="458"/>
      <c r="QN33" s="458"/>
      <c r="QO33" s="458"/>
      <c r="QP33" s="458"/>
      <c r="QQ33" s="458"/>
      <c r="QR33" s="458"/>
      <c r="QS33" s="458"/>
      <c r="QT33" s="458"/>
      <c r="QU33" s="458"/>
      <c r="QV33" s="458"/>
      <c r="QW33" s="458"/>
      <c r="QX33" s="458"/>
      <c r="QY33" s="458"/>
      <c r="QZ33" s="458"/>
      <c r="RA33" s="458"/>
      <c r="RB33" s="458"/>
      <c r="RC33" s="458"/>
      <c r="RD33" s="458"/>
      <c r="RE33" s="458"/>
      <c r="RF33" s="458"/>
      <c r="RG33" s="458"/>
      <c r="RH33" s="458"/>
      <c r="RI33" s="458"/>
      <c r="RJ33" s="458"/>
      <c r="RK33" s="458"/>
      <c r="RL33" s="458"/>
      <c r="RM33" s="458"/>
      <c r="RN33" s="458"/>
      <c r="RO33" s="458"/>
      <c r="RP33" s="458"/>
      <c r="RQ33" s="458"/>
      <c r="RR33" s="458"/>
      <c r="RS33" s="458"/>
      <c r="RT33" s="458"/>
      <c r="RU33" s="458"/>
      <c r="RV33" s="458"/>
      <c r="RW33" s="458"/>
      <c r="RX33" s="458"/>
      <c r="RY33" s="458"/>
      <c r="RZ33" s="458"/>
      <c r="SA33" s="458"/>
      <c r="SB33" s="458"/>
      <c r="SC33" s="458"/>
      <c r="SD33" s="458"/>
      <c r="SE33" s="458"/>
      <c r="SF33" s="458"/>
      <c r="SG33" s="458"/>
      <c r="SH33" s="458"/>
      <c r="SI33" s="458"/>
      <c r="SJ33" s="458"/>
      <c r="SK33" s="458"/>
      <c r="SL33" s="458"/>
      <c r="SM33" s="458"/>
      <c r="SN33" s="458"/>
      <c r="SO33" s="458"/>
      <c r="SP33" s="458"/>
      <c r="SQ33" s="458"/>
      <c r="SR33" s="458"/>
      <c r="SS33" s="458"/>
      <c r="ST33" s="458"/>
      <c r="SU33" s="458"/>
      <c r="SV33" s="458"/>
      <c r="SW33" s="458"/>
      <c r="SX33" s="458"/>
      <c r="SY33" s="458"/>
      <c r="SZ33" s="458"/>
      <c r="TA33" s="458"/>
      <c r="TB33" s="458"/>
      <c r="TC33" s="458"/>
      <c r="TD33" s="458"/>
      <c r="TE33" s="458"/>
      <c r="TF33" s="458"/>
      <c r="TG33" s="458"/>
      <c r="TH33" s="458"/>
      <c r="TI33" s="458"/>
      <c r="TJ33" s="458"/>
      <c r="TK33" s="458"/>
      <c r="TL33" s="458"/>
      <c r="TM33" s="458"/>
      <c r="TN33" s="458"/>
      <c r="TO33" s="458"/>
      <c r="TP33" s="458"/>
      <c r="TQ33" s="458"/>
      <c r="TR33" s="458"/>
      <c r="TS33" s="458"/>
      <c r="TT33" s="458"/>
      <c r="TU33" s="458"/>
      <c r="TV33" s="458"/>
      <c r="TW33" s="458"/>
      <c r="TX33" s="458"/>
      <c r="TY33" s="458"/>
      <c r="TZ33" s="458"/>
      <c r="UA33" s="458"/>
      <c r="UB33" s="458"/>
      <c r="UC33" s="458"/>
      <c r="UD33" s="458"/>
      <c r="UE33" s="458"/>
      <c r="UF33" s="458"/>
      <c r="UG33" s="458"/>
      <c r="UH33" s="458"/>
      <c r="UI33" s="458"/>
      <c r="UJ33" s="458"/>
      <c r="UK33" s="458"/>
      <c r="UL33" s="458"/>
      <c r="UM33" s="458"/>
      <c r="UN33" s="458"/>
      <c r="UO33" s="458"/>
      <c r="UP33" s="458"/>
      <c r="UQ33" s="458"/>
      <c r="UR33" s="458"/>
      <c r="US33" s="458"/>
      <c r="UT33" s="458"/>
      <c r="UU33" s="458"/>
      <c r="UV33" s="458"/>
      <c r="UW33" s="458"/>
      <c r="UX33" s="458"/>
      <c r="UY33" s="458"/>
      <c r="UZ33" s="458"/>
      <c r="VA33" s="458"/>
      <c r="VB33" s="458"/>
      <c r="VC33" s="458"/>
      <c r="VD33" s="458"/>
      <c r="VE33" s="458"/>
      <c r="VF33" s="458"/>
      <c r="VG33" s="458"/>
      <c r="VH33" s="458"/>
      <c r="VI33" s="458"/>
      <c r="VJ33" s="458"/>
      <c r="VK33" s="458"/>
      <c r="VL33" s="458"/>
      <c r="VM33" s="458"/>
      <c r="VN33" s="458"/>
      <c r="VO33" s="458"/>
      <c r="VP33" s="458"/>
      <c r="VQ33" s="458"/>
      <c r="VR33" s="458"/>
      <c r="VS33" s="458"/>
      <c r="VT33" s="458"/>
      <c r="VU33" s="458"/>
      <c r="VV33" s="458"/>
      <c r="VW33" s="458"/>
      <c r="VX33" s="458"/>
      <c r="VY33" s="458"/>
      <c r="VZ33" s="458"/>
      <c r="WA33" s="458"/>
      <c r="WB33" s="458"/>
      <c r="WC33" s="458"/>
      <c r="WD33" s="458"/>
      <c r="WE33" s="458"/>
      <c r="WF33" s="458"/>
      <c r="WG33" s="458"/>
      <c r="WH33" s="458"/>
      <c r="WI33" s="458"/>
      <c r="WJ33" s="458"/>
      <c r="WK33" s="458"/>
      <c r="WL33" s="458"/>
      <c r="WM33" s="458"/>
      <c r="WN33" s="458"/>
      <c r="WO33" s="458"/>
      <c r="WP33" s="458"/>
      <c r="WQ33" s="458"/>
      <c r="WR33" s="458"/>
      <c r="WS33" s="458"/>
      <c r="WT33" s="458"/>
      <c r="WU33" s="458"/>
      <c r="WV33" s="458"/>
      <c r="WW33" s="458"/>
      <c r="WX33" s="458"/>
      <c r="WY33" s="458"/>
      <c r="WZ33" s="458"/>
      <c r="XA33" s="458"/>
      <c r="XB33" s="458"/>
      <c r="XC33" s="458"/>
      <c r="XD33" s="458"/>
      <c r="XE33" s="458"/>
      <c r="XF33" s="458"/>
      <c r="XG33" s="458"/>
      <c r="XH33" s="458"/>
      <c r="XI33" s="458"/>
      <c r="XJ33" s="458"/>
      <c r="XK33" s="458"/>
      <c r="XL33" s="458"/>
      <c r="XM33" s="458"/>
      <c r="XN33" s="458"/>
      <c r="XO33" s="458"/>
      <c r="XP33" s="458"/>
      <c r="XQ33" s="458"/>
      <c r="XR33" s="458"/>
      <c r="XS33" s="458"/>
      <c r="XT33" s="458"/>
      <c r="XU33" s="458"/>
      <c r="XV33" s="458"/>
      <c r="XW33" s="458"/>
      <c r="XX33" s="458"/>
      <c r="XY33" s="458"/>
      <c r="XZ33" s="458"/>
      <c r="YA33" s="458"/>
      <c r="YB33" s="458"/>
      <c r="YC33" s="458"/>
      <c r="YD33" s="458"/>
      <c r="YE33" s="458"/>
      <c r="YF33" s="458"/>
      <c r="YG33" s="458"/>
      <c r="YH33" s="458"/>
      <c r="YI33" s="458"/>
      <c r="YJ33" s="458"/>
      <c r="YK33" s="458"/>
      <c r="YL33" s="458"/>
      <c r="YM33" s="458"/>
      <c r="YN33" s="458"/>
      <c r="YO33" s="458"/>
      <c r="YP33" s="458"/>
      <c r="YQ33" s="458"/>
      <c r="YR33" s="458"/>
      <c r="YS33" s="458"/>
      <c r="YT33" s="458"/>
      <c r="YU33" s="458"/>
      <c r="YV33" s="458"/>
      <c r="YW33" s="458"/>
      <c r="YX33" s="458"/>
      <c r="YY33" s="458"/>
      <c r="YZ33" s="458"/>
      <c r="ZA33" s="458"/>
      <c r="ZB33" s="458"/>
      <c r="ZC33" s="458"/>
      <c r="ZD33" s="458"/>
      <c r="ZE33" s="458"/>
      <c r="ZF33" s="458"/>
      <c r="ZG33" s="458"/>
      <c r="ZH33" s="458"/>
      <c r="ZI33" s="458"/>
      <c r="ZJ33" s="458"/>
      <c r="ZK33" s="458"/>
      <c r="ZL33" s="458"/>
      <c r="ZM33" s="458"/>
      <c r="ZN33" s="458"/>
      <c r="ZO33" s="458"/>
      <c r="ZP33" s="458"/>
      <c r="ZQ33" s="458"/>
      <c r="ZR33" s="458"/>
      <c r="ZS33" s="458"/>
      <c r="ZT33" s="458"/>
      <c r="ZU33" s="458"/>
      <c r="ZV33" s="458"/>
      <c r="ZW33" s="458"/>
      <c r="ZX33" s="458"/>
      <c r="ZY33" s="458"/>
      <c r="ZZ33" s="458"/>
      <c r="AAA33" s="458"/>
      <c r="AAB33" s="458"/>
      <c r="AAC33" s="458"/>
      <c r="AAD33" s="458"/>
      <c r="AAE33" s="458"/>
      <c r="AAF33" s="458"/>
      <c r="AAG33" s="458"/>
      <c r="AAH33" s="458"/>
      <c r="AAI33" s="458"/>
      <c r="AAJ33" s="458"/>
      <c r="AAK33" s="458"/>
      <c r="AAL33" s="458"/>
      <c r="AAM33" s="458"/>
      <c r="AAN33" s="458"/>
      <c r="AAO33" s="458"/>
      <c r="AAP33" s="458"/>
      <c r="AAQ33" s="458"/>
      <c r="AAR33" s="458"/>
      <c r="AAS33" s="458"/>
      <c r="AAT33" s="458"/>
      <c r="AAU33" s="458"/>
      <c r="AAV33" s="458"/>
      <c r="AAW33" s="458"/>
      <c r="AAX33" s="458"/>
      <c r="AAY33" s="458"/>
      <c r="AAZ33" s="458"/>
      <c r="ABA33" s="458"/>
      <c r="ABB33" s="458"/>
      <c r="ABC33" s="458"/>
      <c r="ABD33" s="458"/>
      <c r="ABE33" s="458"/>
      <c r="ABF33" s="458"/>
      <c r="ABG33" s="458"/>
      <c r="ABH33" s="458"/>
      <c r="ABI33" s="458"/>
      <c r="ABJ33" s="458"/>
      <c r="ABK33" s="458"/>
      <c r="ABL33" s="458"/>
      <c r="ABM33" s="458"/>
      <c r="ABN33" s="458"/>
      <c r="ABO33" s="458"/>
      <c r="ABP33" s="458"/>
      <c r="ABQ33" s="458"/>
      <c r="ABR33" s="458"/>
      <c r="ABS33" s="458"/>
      <c r="ABT33" s="458"/>
      <c r="ABU33" s="458"/>
      <c r="ABV33" s="458"/>
      <c r="ABW33" s="458"/>
      <c r="ABX33" s="458"/>
      <c r="ABY33" s="458"/>
      <c r="ABZ33" s="458"/>
      <c r="ACA33" s="458"/>
      <c r="ACB33" s="458"/>
      <c r="ACC33" s="458"/>
      <c r="ACD33" s="458"/>
      <c r="ACE33" s="458"/>
      <c r="ACF33" s="458"/>
      <c r="ACG33" s="458"/>
      <c r="ACH33" s="458"/>
      <c r="ACI33" s="458"/>
      <c r="ACJ33" s="458"/>
      <c r="ACK33" s="458"/>
      <c r="ACL33" s="458"/>
      <c r="ACM33" s="458"/>
      <c r="ACN33" s="458"/>
      <c r="ACO33" s="458"/>
      <c r="ACP33" s="458"/>
      <c r="ACQ33" s="458"/>
      <c r="ACR33" s="458"/>
      <c r="ACS33" s="458"/>
      <c r="ACT33" s="458"/>
      <c r="ACU33" s="458"/>
      <c r="ACV33" s="458"/>
      <c r="ACW33" s="458"/>
      <c r="ACX33" s="458"/>
      <c r="ACY33" s="458"/>
      <c r="ACZ33" s="458"/>
      <c r="ADA33" s="458"/>
      <c r="ADB33" s="458"/>
      <c r="ADC33" s="458"/>
      <c r="ADD33" s="458"/>
      <c r="ADE33" s="458"/>
      <c r="ADF33" s="458"/>
      <c r="ADG33" s="458"/>
      <c r="ADH33" s="458"/>
      <c r="ADI33" s="458"/>
      <c r="ADJ33" s="458"/>
      <c r="ADK33" s="458"/>
      <c r="ADL33" s="458"/>
      <c r="ADM33" s="458"/>
      <c r="ADN33" s="458"/>
      <c r="ADO33" s="458"/>
      <c r="ADP33" s="458"/>
      <c r="ADQ33" s="458"/>
      <c r="ADR33" s="458"/>
      <c r="ADS33" s="458"/>
      <c r="ADT33" s="458"/>
      <c r="ADU33" s="458"/>
      <c r="ADV33" s="458"/>
      <c r="ADW33" s="458"/>
      <c r="ADX33" s="458"/>
      <c r="ADY33" s="458"/>
      <c r="ADZ33" s="458"/>
      <c r="AEA33" s="458"/>
      <c r="AEB33" s="458"/>
      <c r="AEC33" s="458"/>
      <c r="AED33" s="458"/>
      <c r="AEE33" s="458"/>
      <c r="AEF33" s="458"/>
      <c r="AEG33" s="458"/>
      <c r="AEH33" s="458"/>
      <c r="AEI33" s="458"/>
      <c r="AEJ33" s="458"/>
      <c r="AEK33" s="458"/>
      <c r="AEL33" s="458"/>
      <c r="AEM33" s="458"/>
      <c r="AEN33" s="458"/>
      <c r="AEO33" s="458"/>
      <c r="AEP33" s="458"/>
      <c r="AEQ33" s="458"/>
      <c r="AER33" s="458"/>
      <c r="AES33" s="458"/>
      <c r="AET33" s="458"/>
      <c r="AEU33" s="458"/>
      <c r="AEV33" s="458"/>
      <c r="AEW33" s="458"/>
      <c r="AEX33" s="458"/>
      <c r="AEY33" s="458"/>
      <c r="AEZ33" s="458"/>
      <c r="AFA33" s="458"/>
      <c r="AFB33" s="458"/>
      <c r="AFC33" s="458"/>
      <c r="AFD33" s="458"/>
      <c r="AFE33" s="458"/>
      <c r="AFF33" s="458"/>
      <c r="AFG33" s="458"/>
      <c r="AFH33" s="458"/>
      <c r="AFI33" s="458"/>
      <c r="AFJ33" s="458"/>
      <c r="AFK33" s="458"/>
      <c r="AFL33" s="458"/>
      <c r="AFM33" s="458"/>
      <c r="AFN33" s="458"/>
      <c r="AFO33" s="458"/>
      <c r="AFP33" s="458"/>
      <c r="AFQ33" s="458"/>
      <c r="AFR33" s="458"/>
      <c r="AFS33" s="458"/>
      <c r="AFT33" s="458"/>
      <c r="AFU33" s="458"/>
      <c r="AFV33" s="458"/>
      <c r="AFW33" s="458"/>
      <c r="AFX33" s="458"/>
      <c r="AFY33" s="458"/>
      <c r="AFZ33" s="458"/>
      <c r="AGA33" s="458"/>
      <c r="AGB33" s="458"/>
      <c r="AGC33" s="458"/>
      <c r="AGD33" s="458"/>
      <c r="AGE33" s="458"/>
      <c r="AGF33" s="458"/>
      <c r="AGG33" s="458"/>
      <c r="AGH33" s="458"/>
      <c r="AGI33" s="458"/>
      <c r="AGJ33" s="458"/>
      <c r="AGK33" s="458"/>
      <c r="AGL33" s="458"/>
      <c r="AGM33" s="458"/>
      <c r="AGN33" s="458"/>
      <c r="AGO33" s="458"/>
      <c r="AGP33" s="458"/>
      <c r="AGQ33" s="458"/>
      <c r="AGR33" s="458"/>
      <c r="AGS33" s="458"/>
      <c r="AGT33" s="458"/>
      <c r="AGU33" s="458"/>
      <c r="AGV33" s="458"/>
      <c r="AGW33" s="458"/>
      <c r="AGX33" s="458"/>
      <c r="AGY33" s="458"/>
      <c r="AGZ33" s="458"/>
      <c r="AHA33" s="458"/>
      <c r="AHB33" s="458"/>
      <c r="AHC33" s="458"/>
      <c r="AHD33" s="458"/>
      <c r="AHE33" s="458"/>
      <c r="AHF33" s="458"/>
      <c r="AHG33" s="458"/>
      <c r="AHH33" s="458"/>
      <c r="AHI33" s="458"/>
      <c r="AHJ33" s="458"/>
      <c r="AHK33" s="458"/>
      <c r="AHL33" s="458"/>
      <c r="AHM33" s="458"/>
      <c r="AHN33" s="458"/>
      <c r="AHO33" s="458"/>
      <c r="AHP33" s="458"/>
      <c r="AHQ33" s="458"/>
      <c r="AHR33" s="458"/>
      <c r="AHS33" s="458"/>
      <c r="AHT33" s="458"/>
      <c r="AHU33" s="458"/>
      <c r="AHV33" s="458"/>
      <c r="AHW33" s="458"/>
      <c r="AHX33" s="458"/>
      <c r="AHY33" s="458"/>
      <c r="AHZ33" s="458"/>
      <c r="AIA33" s="458"/>
      <c r="AIB33" s="458"/>
      <c r="AIC33" s="458"/>
      <c r="AID33" s="458"/>
      <c r="AIE33" s="458"/>
      <c r="AIF33" s="458"/>
      <c r="AIG33" s="458"/>
      <c r="AIH33" s="458"/>
      <c r="AII33" s="458"/>
      <c r="AIJ33" s="458"/>
      <c r="AIK33" s="458"/>
      <c r="AIL33" s="458"/>
      <c r="AIM33" s="458"/>
      <c r="AIN33" s="458"/>
      <c r="AIO33" s="458"/>
      <c r="AIP33" s="458"/>
      <c r="AIQ33" s="458"/>
      <c r="AIR33" s="458"/>
      <c r="AIS33" s="458"/>
      <c r="AIT33" s="458"/>
      <c r="AIU33" s="458"/>
      <c r="AIV33" s="458"/>
      <c r="AIW33" s="458"/>
      <c r="AIX33" s="458"/>
      <c r="AIY33" s="458"/>
      <c r="AIZ33" s="458"/>
      <c r="AJA33" s="458"/>
      <c r="AJB33" s="458"/>
      <c r="AJC33" s="458"/>
      <c r="AJD33" s="458"/>
      <c r="AJE33" s="458"/>
      <c r="AJF33" s="458"/>
      <c r="AJG33" s="458"/>
      <c r="AJH33" s="458"/>
      <c r="AJI33" s="458"/>
      <c r="AJJ33" s="458"/>
      <c r="AJK33" s="458"/>
      <c r="AJL33" s="458"/>
      <c r="AJM33" s="458"/>
      <c r="AJN33" s="458"/>
      <c r="AJO33" s="458"/>
      <c r="AJP33" s="458"/>
      <c r="AJQ33" s="458"/>
      <c r="AJR33" s="458"/>
      <c r="AJS33" s="458"/>
      <c r="AJT33" s="458"/>
      <c r="AJU33" s="458"/>
      <c r="AJV33" s="458"/>
      <c r="AJW33" s="458"/>
      <c r="AJX33" s="458"/>
      <c r="AJY33" s="458"/>
      <c r="AJZ33" s="458"/>
      <c r="AKA33" s="458"/>
      <c r="AKB33" s="458"/>
      <c r="AKC33" s="458"/>
      <c r="AKD33" s="458"/>
      <c r="AKE33" s="458"/>
      <c r="AKF33" s="458"/>
      <c r="AKG33" s="458"/>
      <c r="AKH33" s="458"/>
      <c r="AKI33" s="458"/>
      <c r="AKJ33" s="458"/>
      <c r="AKK33" s="458"/>
      <c r="AKL33" s="458"/>
      <c r="AKM33" s="458"/>
      <c r="AKN33" s="458"/>
      <c r="AKO33" s="458"/>
      <c r="AKP33" s="458"/>
      <c r="AKQ33" s="458"/>
      <c r="AKR33" s="458"/>
      <c r="AKS33" s="458"/>
      <c r="AKT33" s="458"/>
      <c r="AKU33" s="458"/>
      <c r="AKV33" s="458"/>
      <c r="AKW33" s="458"/>
      <c r="AKX33" s="458"/>
      <c r="AKY33" s="458"/>
      <c r="AKZ33" s="458"/>
      <c r="ALA33" s="458"/>
      <c r="ALB33" s="458"/>
      <c r="ALC33" s="458"/>
      <c r="ALD33" s="458"/>
      <c r="ALE33" s="458"/>
      <c r="ALF33" s="458"/>
      <c r="ALG33" s="458"/>
      <c r="ALH33" s="458"/>
      <c r="ALI33" s="458"/>
      <c r="ALJ33" s="458"/>
      <c r="ALK33" s="458"/>
      <c r="ALL33" s="458"/>
      <c r="ALM33" s="458"/>
      <c r="ALN33" s="458"/>
      <c r="ALO33" s="458"/>
      <c r="ALP33" s="458"/>
      <c r="ALQ33" s="458"/>
      <c r="ALR33" s="458"/>
      <c r="ALS33" s="458"/>
      <c r="ALT33" s="458"/>
      <c r="ALU33" s="458"/>
      <c r="ALV33" s="458"/>
      <c r="ALW33" s="458"/>
      <c r="ALX33" s="458"/>
      <c r="ALY33" s="458"/>
      <c r="ALZ33" s="458"/>
      <c r="AMA33" s="458"/>
      <c r="AMB33" s="458"/>
      <c r="AMC33" s="458"/>
      <c r="AMD33" s="458"/>
      <c r="AME33" s="458"/>
      <c r="AMF33" s="458"/>
      <c r="AMG33" s="458"/>
      <c r="AMH33" s="458"/>
      <c r="AMI33" s="458"/>
      <c r="AMJ33" s="458"/>
      <c r="AMK33" s="458"/>
      <c r="AML33" s="458"/>
      <c r="AMM33" s="458"/>
      <c r="AMN33" s="458"/>
      <c r="AMO33" s="458"/>
      <c r="AMP33" s="458"/>
      <c r="AMQ33" s="458"/>
      <c r="AMR33" s="458"/>
      <c r="AMS33" s="458"/>
      <c r="AMT33" s="458"/>
      <c r="AMU33" s="458"/>
      <c r="AMV33" s="458"/>
      <c r="AMW33" s="458"/>
      <c r="AMX33" s="458"/>
      <c r="AMY33" s="458"/>
      <c r="AMZ33" s="458"/>
      <c r="ANA33" s="458"/>
      <c r="ANB33" s="458"/>
      <c r="ANC33" s="458"/>
      <c r="AND33" s="458"/>
      <c r="ANE33" s="458"/>
      <c r="ANF33" s="458"/>
      <c r="ANG33" s="458"/>
      <c r="ANH33" s="458"/>
      <c r="ANI33" s="458"/>
      <c r="ANJ33" s="458"/>
      <c r="ANK33" s="458"/>
      <c r="ANL33" s="458"/>
      <c r="ANM33" s="458"/>
      <c r="ANN33" s="458"/>
      <c r="ANO33" s="458"/>
      <c r="ANP33" s="458"/>
      <c r="ANQ33" s="458"/>
      <c r="ANR33" s="458"/>
      <c r="ANS33" s="458"/>
      <c r="ANT33" s="458"/>
      <c r="ANU33" s="458"/>
      <c r="ANV33" s="458"/>
      <c r="ANW33" s="458"/>
      <c r="ANX33" s="458"/>
      <c r="ANY33" s="458"/>
      <c r="ANZ33" s="458"/>
      <c r="AOA33" s="458"/>
      <c r="AOB33" s="458"/>
      <c r="AOC33" s="458"/>
      <c r="AOD33" s="458"/>
      <c r="AOE33" s="458"/>
      <c r="AOF33" s="458"/>
      <c r="AOG33" s="458"/>
      <c r="AOH33" s="458"/>
      <c r="AOI33" s="458"/>
      <c r="AOJ33" s="458"/>
      <c r="AOK33" s="458"/>
      <c r="AOL33" s="458"/>
      <c r="AOM33" s="458"/>
      <c r="AON33" s="458"/>
      <c r="AOO33" s="458"/>
      <c r="AOP33" s="458"/>
      <c r="AOQ33" s="458"/>
      <c r="AOR33" s="458"/>
      <c r="AOS33" s="458"/>
      <c r="AOT33" s="458"/>
      <c r="AOU33" s="458"/>
      <c r="AOV33" s="458"/>
      <c r="AOW33" s="458"/>
      <c r="AOX33" s="458"/>
      <c r="AOY33" s="458"/>
      <c r="AOZ33" s="458"/>
      <c r="APA33" s="458"/>
      <c r="APB33" s="458"/>
      <c r="APC33" s="458"/>
      <c r="APD33" s="458"/>
      <c r="APE33" s="458"/>
      <c r="APF33" s="458"/>
      <c r="APG33" s="458"/>
      <c r="APH33" s="458"/>
      <c r="API33" s="458"/>
      <c r="APJ33" s="458"/>
      <c r="APK33" s="458"/>
      <c r="APL33" s="458"/>
      <c r="APM33" s="458"/>
      <c r="APN33" s="458"/>
      <c r="APO33" s="458"/>
      <c r="APP33" s="458"/>
      <c r="APQ33" s="458"/>
      <c r="APR33" s="458"/>
      <c r="APS33" s="458"/>
      <c r="APT33" s="458"/>
      <c r="APU33" s="458"/>
      <c r="APV33" s="458"/>
      <c r="APW33" s="458"/>
      <c r="APX33" s="458"/>
      <c r="APY33" s="458"/>
      <c r="APZ33" s="458"/>
      <c r="AQA33" s="458"/>
      <c r="AQB33" s="458"/>
      <c r="AQC33" s="458"/>
      <c r="AQD33" s="458"/>
      <c r="AQE33" s="458"/>
      <c r="AQF33" s="458"/>
      <c r="AQG33" s="458"/>
      <c r="AQH33" s="458"/>
      <c r="AQI33" s="458"/>
      <c r="AQJ33" s="458"/>
      <c r="AQK33" s="458"/>
      <c r="AQL33" s="458"/>
      <c r="AQM33" s="458"/>
      <c r="AQN33" s="458"/>
      <c r="AQO33" s="458"/>
      <c r="AQP33" s="458"/>
      <c r="AQQ33" s="458"/>
      <c r="AQR33" s="458"/>
      <c r="AQS33" s="458"/>
      <c r="AQT33" s="458"/>
      <c r="AQU33" s="458"/>
      <c r="AQV33" s="458"/>
      <c r="AQW33" s="458"/>
      <c r="AQX33" s="458"/>
      <c r="AQY33" s="458"/>
      <c r="AQZ33" s="458"/>
      <c r="ARA33" s="458"/>
      <c r="ARB33" s="458"/>
      <c r="ARC33" s="458"/>
      <c r="ARD33" s="458"/>
      <c r="ARE33" s="458"/>
      <c r="ARF33" s="458"/>
      <c r="ARG33" s="458"/>
      <c r="ARH33" s="458"/>
      <c r="ARI33" s="458"/>
      <c r="ARJ33" s="458"/>
      <c r="ARK33" s="458"/>
      <c r="ARL33" s="458"/>
      <c r="ARM33" s="458"/>
      <c r="ARN33" s="458"/>
      <c r="ARO33" s="458"/>
      <c r="ARP33" s="458"/>
      <c r="ARQ33" s="458"/>
      <c r="ARR33" s="458"/>
      <c r="ARS33" s="458"/>
      <c r="ART33" s="458"/>
      <c r="ARU33" s="458"/>
      <c r="ARV33" s="458"/>
      <c r="ARW33" s="458"/>
      <c r="ARX33" s="458"/>
      <c r="ARY33" s="458"/>
      <c r="ARZ33" s="458"/>
      <c r="ASA33" s="458"/>
      <c r="ASB33" s="458"/>
      <c r="ASC33" s="458"/>
      <c r="ASD33" s="458"/>
      <c r="ASE33" s="458"/>
      <c r="ASF33" s="458"/>
      <c r="ASG33" s="458"/>
      <c r="ASH33" s="458"/>
      <c r="ASI33" s="458"/>
      <c r="ASJ33" s="458"/>
      <c r="ASK33" s="458"/>
      <c r="ASL33" s="458"/>
      <c r="ASM33" s="458"/>
      <c r="ASN33" s="458"/>
      <c r="ASO33" s="458"/>
      <c r="ASP33" s="458"/>
      <c r="ASQ33" s="458"/>
      <c r="ASR33" s="458"/>
      <c r="ASS33" s="458"/>
      <c r="AST33" s="458"/>
      <c r="ASU33" s="458"/>
      <c r="ASV33" s="458"/>
      <c r="ASW33" s="458"/>
      <c r="ASX33" s="458"/>
      <c r="ASY33" s="458"/>
      <c r="ASZ33" s="458"/>
      <c r="ATA33" s="458"/>
      <c r="ATB33" s="458"/>
      <c r="ATC33" s="458"/>
      <c r="ATD33" s="458"/>
      <c r="ATE33" s="458"/>
      <c r="ATF33" s="458"/>
      <c r="ATG33" s="458"/>
      <c r="ATH33" s="458"/>
      <c r="ATI33" s="458"/>
      <c r="ATJ33" s="458"/>
      <c r="ATK33" s="458"/>
      <c r="ATL33" s="458"/>
      <c r="ATM33" s="458"/>
      <c r="ATN33" s="458"/>
      <c r="ATO33" s="458"/>
      <c r="ATP33" s="458"/>
      <c r="ATQ33" s="458"/>
      <c r="ATR33" s="458"/>
      <c r="ATS33" s="458"/>
      <c r="ATT33" s="458"/>
      <c r="ATU33" s="458"/>
      <c r="ATV33" s="458"/>
      <c r="ATW33" s="458"/>
      <c r="ATX33" s="458"/>
      <c r="ATY33" s="458"/>
      <c r="ATZ33" s="458"/>
      <c r="AUA33" s="458"/>
      <c r="AUB33" s="458"/>
      <c r="AUC33" s="458"/>
      <c r="AUD33" s="458"/>
      <c r="AUE33" s="458"/>
      <c r="AUF33" s="458"/>
      <c r="AUG33" s="458"/>
      <c r="AUH33" s="458"/>
      <c r="AUI33" s="458"/>
      <c r="AUJ33" s="458"/>
      <c r="AUK33" s="458"/>
      <c r="AUL33" s="458"/>
      <c r="AUM33" s="458"/>
      <c r="AUN33" s="458"/>
      <c r="AUO33" s="458"/>
      <c r="AUP33" s="458"/>
      <c r="AUQ33" s="458"/>
      <c r="AUR33" s="458"/>
      <c r="AUS33" s="458"/>
      <c r="AUT33" s="458"/>
      <c r="AUU33" s="458"/>
      <c r="AUV33" s="458"/>
      <c r="AUW33" s="458"/>
      <c r="AUX33" s="458"/>
      <c r="AUY33" s="458"/>
      <c r="AUZ33" s="458"/>
      <c r="AVA33" s="458"/>
      <c r="AVB33" s="458"/>
      <c r="AVC33" s="458"/>
      <c r="AVD33" s="458"/>
      <c r="AVE33" s="458"/>
      <c r="AVF33" s="458"/>
      <c r="AVG33" s="458"/>
      <c r="AVH33" s="458"/>
      <c r="AVI33" s="458"/>
      <c r="AVJ33" s="458"/>
      <c r="AVK33" s="458"/>
      <c r="AVL33" s="458"/>
      <c r="AVM33" s="458"/>
      <c r="AVN33" s="458"/>
      <c r="AVO33" s="458"/>
      <c r="AVP33" s="458"/>
      <c r="AVQ33" s="458"/>
      <c r="AVR33" s="458"/>
      <c r="AVS33" s="458"/>
      <c r="AVT33" s="458"/>
      <c r="AVU33" s="458"/>
      <c r="AVV33" s="458"/>
      <c r="AVW33" s="458"/>
      <c r="AVX33" s="458"/>
      <c r="AVY33" s="458"/>
      <c r="AVZ33" s="458"/>
      <c r="AWA33" s="458"/>
      <c r="AWB33" s="458"/>
      <c r="AWC33" s="458"/>
      <c r="AWD33" s="458"/>
      <c r="AWE33" s="458"/>
      <c r="AWF33" s="458"/>
      <c r="AWG33" s="458"/>
      <c r="AWH33" s="458"/>
      <c r="AWI33" s="458"/>
      <c r="AWJ33" s="458"/>
      <c r="AWK33" s="458"/>
      <c r="AWL33" s="458"/>
      <c r="AWM33" s="458"/>
      <c r="AWN33" s="458"/>
      <c r="AWO33" s="458"/>
      <c r="AWP33" s="458"/>
      <c r="AWQ33" s="458"/>
      <c r="AWR33" s="458"/>
      <c r="AWS33" s="458"/>
      <c r="AWT33" s="458"/>
      <c r="AWU33" s="458"/>
      <c r="AWV33" s="458"/>
      <c r="AWW33" s="458"/>
      <c r="AWX33" s="458"/>
      <c r="AWY33" s="458"/>
      <c r="AWZ33" s="458"/>
      <c r="AXA33" s="458"/>
      <c r="AXB33" s="458"/>
      <c r="AXC33" s="458"/>
      <c r="AXD33" s="458"/>
      <c r="AXE33" s="458"/>
      <c r="AXF33" s="458"/>
      <c r="AXG33" s="458"/>
      <c r="AXH33" s="458"/>
      <c r="AXI33" s="458"/>
      <c r="AXJ33" s="458"/>
      <c r="AXK33" s="458"/>
      <c r="AXL33" s="458"/>
      <c r="AXM33" s="458"/>
      <c r="AXN33" s="458"/>
      <c r="AXO33" s="458"/>
      <c r="AXP33" s="458"/>
      <c r="AXQ33" s="458"/>
      <c r="AXR33" s="458"/>
      <c r="AXS33" s="458"/>
      <c r="AXT33" s="458"/>
      <c r="AXU33" s="458"/>
      <c r="AXV33" s="458"/>
      <c r="AXW33" s="458"/>
      <c r="AXX33" s="458"/>
      <c r="AXY33" s="458"/>
      <c r="AXZ33" s="458"/>
      <c r="AYA33" s="458"/>
      <c r="AYB33" s="458"/>
      <c r="AYC33" s="458"/>
      <c r="AYD33" s="458"/>
      <c r="AYE33" s="458"/>
      <c r="AYF33" s="458"/>
      <c r="AYG33" s="458"/>
      <c r="AYH33" s="458"/>
      <c r="AYI33" s="458"/>
      <c r="AYJ33" s="458"/>
      <c r="AYK33" s="458"/>
      <c r="AYL33" s="458"/>
      <c r="AYM33" s="458"/>
      <c r="AYN33" s="458"/>
      <c r="AYO33" s="458"/>
      <c r="AYP33" s="458"/>
      <c r="AYQ33" s="458"/>
      <c r="AYR33" s="458"/>
      <c r="AYS33" s="458"/>
      <c r="AYT33" s="458"/>
      <c r="AYU33" s="458"/>
      <c r="AYV33" s="458"/>
      <c r="AYW33" s="458"/>
      <c r="AYX33" s="458"/>
      <c r="AYY33" s="458"/>
      <c r="AYZ33" s="458"/>
      <c r="AZA33" s="458"/>
      <c r="AZB33" s="458"/>
      <c r="AZC33" s="458"/>
      <c r="AZD33" s="458"/>
      <c r="AZE33" s="458"/>
      <c r="AZF33" s="458"/>
      <c r="AZG33" s="458"/>
      <c r="AZH33" s="458"/>
      <c r="AZI33" s="458"/>
      <c r="AZJ33" s="458"/>
      <c r="AZK33" s="458"/>
      <c r="AZL33" s="458"/>
      <c r="AZM33" s="458"/>
      <c r="AZN33" s="458"/>
      <c r="AZO33" s="458"/>
      <c r="AZP33" s="458"/>
      <c r="AZQ33" s="458"/>
      <c r="AZR33" s="458"/>
      <c r="AZS33" s="458"/>
      <c r="AZT33" s="458"/>
      <c r="AZU33" s="458"/>
      <c r="AZV33" s="458"/>
      <c r="AZW33" s="458"/>
      <c r="AZX33" s="458"/>
      <c r="AZY33" s="458"/>
      <c r="AZZ33" s="458"/>
      <c r="BAA33" s="458"/>
      <c r="BAB33" s="458"/>
      <c r="BAC33" s="458"/>
      <c r="BAD33" s="458"/>
      <c r="BAE33" s="458"/>
      <c r="BAF33" s="458"/>
      <c r="BAG33" s="458"/>
      <c r="BAH33" s="458"/>
      <c r="BAI33" s="458"/>
      <c r="BAJ33" s="458"/>
      <c r="BAK33" s="458"/>
      <c r="BAL33" s="458"/>
      <c r="BAM33" s="458"/>
      <c r="BAN33" s="458"/>
      <c r="BAO33" s="458"/>
      <c r="BAP33" s="458"/>
      <c r="BAQ33" s="458"/>
      <c r="BAR33" s="458"/>
      <c r="BAS33" s="458"/>
      <c r="BAT33" s="458"/>
      <c r="BAU33" s="458"/>
      <c r="BAV33" s="458"/>
      <c r="BAW33" s="458"/>
      <c r="BAX33" s="458"/>
      <c r="BAY33" s="458"/>
      <c r="BAZ33" s="458"/>
      <c r="BBA33" s="458"/>
      <c r="BBB33" s="458"/>
      <c r="BBC33" s="458"/>
      <c r="BBD33" s="458"/>
      <c r="BBE33" s="458"/>
      <c r="BBF33" s="458"/>
      <c r="BBG33" s="458"/>
      <c r="BBH33" s="458"/>
      <c r="BBI33" s="458"/>
      <c r="BBJ33" s="458"/>
      <c r="BBK33" s="458"/>
      <c r="BBL33" s="458"/>
      <c r="BBM33" s="458"/>
      <c r="BBN33" s="458"/>
      <c r="BBO33" s="458"/>
      <c r="BBP33" s="458"/>
      <c r="BBQ33" s="458"/>
      <c r="BBR33" s="458"/>
      <c r="BBS33" s="458"/>
      <c r="BBT33" s="458"/>
      <c r="BBU33" s="458"/>
      <c r="BBV33" s="458"/>
      <c r="BBW33" s="458"/>
      <c r="BBX33" s="458"/>
      <c r="BBY33" s="458"/>
      <c r="BBZ33" s="458"/>
      <c r="BCA33" s="458"/>
      <c r="BCB33" s="458"/>
      <c r="BCC33" s="458"/>
      <c r="BCD33" s="458"/>
      <c r="BCE33" s="458"/>
      <c r="BCF33" s="458"/>
      <c r="BCG33" s="458"/>
      <c r="BCH33" s="458"/>
      <c r="BCI33" s="458"/>
      <c r="BCJ33" s="458"/>
      <c r="BCK33" s="458"/>
      <c r="BCL33" s="458"/>
      <c r="BCM33" s="458"/>
      <c r="BCN33" s="458"/>
      <c r="BCO33" s="458"/>
      <c r="BCP33" s="458"/>
      <c r="BCQ33" s="458"/>
      <c r="BCR33" s="458"/>
      <c r="BCS33" s="458"/>
      <c r="BCT33" s="458"/>
      <c r="BCU33" s="458"/>
      <c r="BCV33" s="458"/>
      <c r="BCW33" s="458"/>
      <c r="BCX33" s="458"/>
      <c r="BCY33" s="458"/>
      <c r="BCZ33" s="458"/>
      <c r="BDA33" s="458"/>
      <c r="BDB33" s="458"/>
      <c r="BDC33" s="458"/>
      <c r="BDD33" s="458"/>
      <c r="BDE33" s="458"/>
      <c r="BDF33" s="458"/>
      <c r="BDG33" s="458"/>
      <c r="BDH33" s="458"/>
      <c r="BDI33" s="458"/>
      <c r="BDJ33" s="458"/>
      <c r="BDK33" s="458"/>
      <c r="BDL33" s="458"/>
      <c r="BDM33" s="458"/>
      <c r="BDN33" s="458"/>
      <c r="BDO33" s="458"/>
      <c r="BDP33" s="458"/>
      <c r="BDQ33" s="458"/>
      <c r="BDR33" s="458"/>
      <c r="BDS33" s="458"/>
      <c r="BDT33" s="458"/>
      <c r="BDU33" s="458"/>
      <c r="BDV33" s="458"/>
      <c r="BDW33" s="458"/>
      <c r="BDX33" s="458"/>
      <c r="BDY33" s="458"/>
      <c r="BDZ33" s="458"/>
      <c r="BEA33" s="458"/>
      <c r="BEB33" s="458"/>
      <c r="BEC33" s="458"/>
      <c r="BED33" s="458"/>
      <c r="BEE33" s="458"/>
      <c r="BEF33" s="458"/>
      <c r="BEG33" s="458"/>
      <c r="BEH33" s="458"/>
      <c r="BEI33" s="458"/>
      <c r="BEJ33" s="458"/>
      <c r="BEK33" s="458"/>
      <c r="BEL33" s="458"/>
      <c r="BEM33" s="458"/>
      <c r="BEN33" s="458"/>
      <c r="BEO33" s="458"/>
      <c r="BEP33" s="458"/>
      <c r="BEQ33" s="458"/>
      <c r="BER33" s="458"/>
      <c r="BES33" s="458"/>
      <c r="BET33" s="458"/>
      <c r="BEU33" s="458"/>
      <c r="BEV33" s="458"/>
      <c r="BEW33" s="458"/>
      <c r="BEX33" s="458"/>
      <c r="BEY33" s="458"/>
      <c r="BEZ33" s="458"/>
      <c r="BFA33" s="458"/>
      <c r="BFB33" s="458"/>
      <c r="BFC33" s="458"/>
      <c r="BFD33" s="458"/>
      <c r="BFE33" s="458"/>
      <c r="BFF33" s="458"/>
      <c r="BFG33" s="458"/>
      <c r="BFH33" s="458"/>
      <c r="BFI33" s="458"/>
      <c r="BFJ33" s="458"/>
      <c r="BFK33" s="458"/>
      <c r="BFL33" s="458"/>
      <c r="BFM33" s="458"/>
      <c r="BFN33" s="458"/>
      <c r="BFO33" s="458"/>
      <c r="BFP33" s="458"/>
      <c r="BFQ33" s="458"/>
      <c r="BFR33" s="458"/>
      <c r="BFS33" s="458"/>
      <c r="BFT33" s="458"/>
      <c r="BFU33" s="458"/>
      <c r="BFV33" s="458"/>
      <c r="BFW33" s="458"/>
      <c r="BFX33" s="458"/>
      <c r="BFY33" s="458"/>
      <c r="BFZ33" s="458"/>
      <c r="BGA33" s="458"/>
      <c r="BGB33" s="458"/>
      <c r="BGC33" s="458"/>
      <c r="BGD33" s="458"/>
      <c r="BGE33" s="458"/>
      <c r="BGF33" s="458"/>
      <c r="BGG33" s="458"/>
      <c r="BGH33" s="458"/>
      <c r="BGI33" s="458"/>
      <c r="BGJ33" s="458"/>
      <c r="BGK33" s="458"/>
      <c r="BGL33" s="458"/>
      <c r="BGM33" s="458"/>
      <c r="BGN33" s="458"/>
      <c r="BGO33" s="458"/>
      <c r="BGP33" s="458"/>
      <c r="BGQ33" s="458"/>
      <c r="BGR33" s="458"/>
      <c r="BGS33" s="458"/>
      <c r="BGT33" s="458"/>
      <c r="BGU33" s="458"/>
      <c r="BGV33" s="458"/>
      <c r="BGW33" s="458"/>
      <c r="BGX33" s="458"/>
      <c r="BGY33" s="458"/>
      <c r="BGZ33" s="458"/>
      <c r="BHA33" s="458"/>
      <c r="BHB33" s="458"/>
      <c r="BHC33" s="458"/>
      <c r="BHD33" s="458"/>
      <c r="BHE33" s="458"/>
      <c r="BHF33" s="458"/>
      <c r="BHG33" s="458"/>
      <c r="BHH33" s="458"/>
      <c r="BHI33" s="458"/>
      <c r="BHJ33" s="458"/>
      <c r="BHK33" s="458"/>
      <c r="BHL33" s="458"/>
      <c r="BHM33" s="458"/>
      <c r="BHN33" s="458"/>
      <c r="BHO33" s="458"/>
      <c r="BHP33" s="458"/>
      <c r="BHQ33" s="458"/>
      <c r="BHR33" s="458"/>
      <c r="BHS33" s="458"/>
      <c r="BHT33" s="458"/>
      <c r="BHU33" s="458"/>
      <c r="BHV33" s="458"/>
      <c r="BHW33" s="458"/>
      <c r="BHX33" s="458"/>
      <c r="BHY33" s="458"/>
      <c r="BHZ33" s="458"/>
      <c r="BIA33" s="458"/>
      <c r="BIB33" s="458"/>
      <c r="BIC33" s="458"/>
      <c r="BID33" s="458"/>
      <c r="BIE33" s="458"/>
      <c r="BIF33" s="458"/>
      <c r="BIG33" s="458"/>
      <c r="BIH33" s="458"/>
      <c r="BII33" s="458"/>
      <c r="BIJ33" s="458"/>
      <c r="BIK33" s="458"/>
      <c r="BIL33" s="458"/>
      <c r="BIM33" s="458"/>
      <c r="BIN33" s="458"/>
      <c r="BIO33" s="458"/>
      <c r="BIP33" s="458"/>
      <c r="BIQ33" s="458"/>
      <c r="BIR33" s="458"/>
      <c r="BIS33" s="458"/>
      <c r="BIT33" s="458"/>
      <c r="BIU33" s="458"/>
      <c r="BIV33" s="458"/>
      <c r="BIW33" s="458"/>
      <c r="BIX33" s="458"/>
      <c r="BIY33" s="458"/>
      <c r="BIZ33" s="458"/>
      <c r="BJA33" s="458"/>
      <c r="BJB33" s="458"/>
      <c r="BJC33" s="458"/>
      <c r="BJD33" s="458"/>
      <c r="BJE33" s="458"/>
      <c r="BJF33" s="458"/>
      <c r="BJG33" s="458"/>
      <c r="BJH33" s="458"/>
      <c r="BJI33" s="458"/>
      <c r="BJJ33" s="458"/>
      <c r="BJK33" s="458"/>
      <c r="BJL33" s="458"/>
      <c r="BJM33" s="458"/>
      <c r="BJN33" s="458"/>
      <c r="BJO33" s="458"/>
      <c r="BJP33" s="458"/>
      <c r="BJQ33" s="458"/>
      <c r="BJR33" s="458"/>
      <c r="BJS33" s="458"/>
      <c r="BJT33" s="458"/>
      <c r="BJU33" s="458"/>
      <c r="BJV33" s="458"/>
      <c r="BJW33" s="458"/>
      <c r="BJX33" s="458"/>
      <c r="BJY33" s="458"/>
      <c r="BJZ33" s="458"/>
      <c r="BKA33" s="458"/>
      <c r="BKB33" s="458"/>
      <c r="BKC33" s="458"/>
      <c r="BKD33" s="458"/>
      <c r="BKE33" s="458"/>
      <c r="BKF33" s="458"/>
      <c r="BKG33" s="458"/>
      <c r="BKH33" s="458"/>
      <c r="BKI33" s="458"/>
      <c r="BKJ33" s="458"/>
      <c r="BKK33" s="458"/>
      <c r="BKL33" s="458"/>
      <c r="BKM33" s="458"/>
      <c r="BKN33" s="458"/>
      <c r="BKO33" s="458"/>
      <c r="BKP33" s="458"/>
      <c r="BKQ33" s="458"/>
      <c r="BKR33" s="458"/>
      <c r="BKS33" s="458"/>
      <c r="BKT33" s="458"/>
      <c r="BKU33" s="458"/>
      <c r="BKV33" s="458"/>
      <c r="BKW33" s="458"/>
      <c r="BKX33" s="458"/>
      <c r="BKY33" s="458"/>
      <c r="BKZ33" s="458"/>
      <c r="BLA33" s="458"/>
      <c r="BLB33" s="458"/>
      <c r="BLC33" s="458"/>
      <c r="BLD33" s="458"/>
      <c r="BLE33" s="458"/>
      <c r="BLF33" s="458"/>
      <c r="BLG33" s="458"/>
      <c r="BLH33" s="458"/>
      <c r="BLI33" s="458"/>
      <c r="BLJ33" s="458"/>
      <c r="BLK33" s="458"/>
      <c r="BLL33" s="458"/>
      <c r="BLM33" s="458"/>
      <c r="BLN33" s="458"/>
      <c r="BLO33" s="458"/>
      <c r="BLP33" s="458"/>
      <c r="BLQ33" s="458"/>
      <c r="BLR33" s="458"/>
      <c r="BLS33" s="458"/>
      <c r="BLT33" s="458"/>
      <c r="BLU33" s="458"/>
      <c r="BLV33" s="458"/>
      <c r="BLW33" s="458"/>
      <c r="BLX33" s="458"/>
      <c r="BLY33" s="458"/>
      <c r="BLZ33" s="458"/>
      <c r="BMA33" s="458"/>
      <c r="BMB33" s="458"/>
      <c r="BMC33" s="458"/>
      <c r="BMD33" s="458"/>
      <c r="BME33" s="458"/>
      <c r="BMF33" s="458"/>
      <c r="BMG33" s="458"/>
      <c r="BMH33" s="458"/>
      <c r="BMI33" s="458"/>
      <c r="BMJ33" s="458"/>
      <c r="BMK33" s="458"/>
      <c r="BML33" s="458"/>
      <c r="BMM33" s="458"/>
      <c r="BMN33" s="458"/>
      <c r="BMO33" s="458"/>
      <c r="BMP33" s="458"/>
      <c r="BMQ33" s="458"/>
      <c r="BMR33" s="458"/>
      <c r="BMS33" s="458"/>
      <c r="BMT33" s="458"/>
      <c r="BMU33" s="458"/>
      <c r="BMV33" s="458"/>
      <c r="BMW33" s="458"/>
      <c r="BMX33" s="458"/>
      <c r="BMY33" s="458"/>
      <c r="BMZ33" s="458"/>
      <c r="BNA33" s="458"/>
      <c r="BNB33" s="458"/>
      <c r="BNC33" s="458"/>
      <c r="BND33" s="458"/>
      <c r="BNE33" s="458"/>
      <c r="BNF33" s="458"/>
      <c r="BNG33" s="458"/>
      <c r="BNH33" s="458"/>
      <c r="BNI33" s="458"/>
      <c r="BNJ33" s="458"/>
      <c r="BNK33" s="458"/>
      <c r="BNL33" s="458"/>
      <c r="BNM33" s="458"/>
      <c r="BNN33" s="458"/>
      <c r="BNO33" s="458"/>
      <c r="BNP33" s="458"/>
      <c r="BNQ33" s="458"/>
      <c r="BNR33" s="458"/>
      <c r="BNS33" s="458"/>
      <c r="BNT33" s="458"/>
      <c r="BNU33" s="458"/>
      <c r="BNV33" s="458"/>
      <c r="BNW33" s="458"/>
      <c r="BNX33" s="458"/>
      <c r="BNY33" s="458"/>
      <c r="BNZ33" s="458"/>
      <c r="BOA33" s="458"/>
      <c r="BOB33" s="458"/>
      <c r="BOC33" s="458"/>
      <c r="BOD33" s="458"/>
      <c r="BOE33" s="458"/>
      <c r="BOF33" s="458"/>
      <c r="BOG33" s="458"/>
      <c r="BOH33" s="458"/>
      <c r="BOI33" s="458"/>
      <c r="BOJ33" s="458"/>
      <c r="BOK33" s="458"/>
      <c r="BOL33" s="458"/>
      <c r="BOM33" s="458"/>
      <c r="BON33" s="458"/>
      <c r="BOO33" s="458"/>
      <c r="BOP33" s="458"/>
      <c r="BOQ33" s="458"/>
      <c r="BOR33" s="458"/>
      <c r="BOS33" s="458"/>
      <c r="BOT33" s="458"/>
      <c r="BOU33" s="458"/>
      <c r="BOV33" s="458"/>
      <c r="BOW33" s="458"/>
      <c r="BOX33" s="458"/>
      <c r="BOY33" s="458"/>
      <c r="BOZ33" s="458"/>
      <c r="BPA33" s="458"/>
      <c r="BPB33" s="458"/>
      <c r="BPC33" s="458"/>
      <c r="BPD33" s="458"/>
      <c r="BPE33" s="458"/>
      <c r="BPF33" s="458"/>
      <c r="BPG33" s="458"/>
      <c r="BPH33" s="458"/>
      <c r="BPI33" s="458"/>
      <c r="BPJ33" s="458"/>
      <c r="BPK33" s="458"/>
      <c r="BPL33" s="458"/>
      <c r="BPM33" s="458"/>
      <c r="BPN33" s="458"/>
      <c r="BPO33" s="458"/>
      <c r="BPP33" s="458"/>
      <c r="BPQ33" s="458"/>
      <c r="BPR33" s="458"/>
      <c r="BPS33" s="458"/>
      <c r="BPT33" s="458"/>
      <c r="BPU33" s="458"/>
      <c r="BPV33" s="458"/>
      <c r="BPW33" s="458"/>
      <c r="BPX33" s="458"/>
      <c r="BPY33" s="458"/>
      <c r="BPZ33" s="458"/>
      <c r="BQA33" s="458"/>
      <c r="BQB33" s="458"/>
      <c r="BQC33" s="458"/>
      <c r="BQD33" s="458"/>
      <c r="BQE33" s="458"/>
      <c r="BQF33" s="458"/>
      <c r="BQG33" s="458"/>
      <c r="BQH33" s="458"/>
      <c r="BQI33" s="458"/>
      <c r="BQJ33" s="458"/>
      <c r="BQK33" s="458"/>
      <c r="BQL33" s="458"/>
      <c r="BQM33" s="458"/>
      <c r="BQN33" s="458"/>
      <c r="BQO33" s="458"/>
      <c r="BQP33" s="458"/>
      <c r="BQQ33" s="458"/>
      <c r="BQR33" s="458"/>
      <c r="BQS33" s="458"/>
      <c r="BQT33" s="458"/>
      <c r="BQU33" s="458"/>
      <c r="BQV33" s="458"/>
      <c r="BQW33" s="458"/>
      <c r="BQX33" s="458"/>
      <c r="BQY33" s="458"/>
      <c r="BQZ33" s="458"/>
      <c r="BRA33" s="458"/>
      <c r="BRB33" s="458"/>
      <c r="BRC33" s="458"/>
      <c r="BRD33" s="458"/>
      <c r="BRE33" s="458"/>
      <c r="BRF33" s="458"/>
      <c r="BRG33" s="458"/>
      <c r="BRH33" s="458"/>
      <c r="BRI33" s="458"/>
      <c r="BRJ33" s="458"/>
      <c r="BRK33" s="458"/>
      <c r="BRL33" s="458"/>
      <c r="BRM33" s="458"/>
      <c r="BRN33" s="458"/>
      <c r="BRO33" s="458"/>
      <c r="BRP33" s="458"/>
      <c r="BRQ33" s="458"/>
      <c r="BRR33" s="458"/>
      <c r="BRS33" s="458"/>
      <c r="BRT33" s="458"/>
      <c r="BRU33" s="458"/>
    </row>
    <row r="34" spans="1:1841" ht="29.25" customHeight="1" x14ac:dyDescent="0.3">
      <c r="A34" s="792"/>
      <c r="B34" s="464">
        <v>7</v>
      </c>
      <c r="C34" s="464" t="s">
        <v>152</v>
      </c>
      <c r="D34" s="513">
        <f t="shared" si="21"/>
        <v>1128911989.7959199</v>
      </c>
      <c r="E34" s="472">
        <v>40</v>
      </c>
      <c r="F34" s="465">
        <f t="shared" si="22"/>
        <v>35813187.75</v>
      </c>
      <c r="G34" s="465">
        <v>3</v>
      </c>
      <c r="H34" s="464">
        <f t="shared" si="23"/>
        <v>698435576.92307746</v>
      </c>
      <c r="I34" s="472">
        <v>25</v>
      </c>
      <c r="J34" s="466">
        <f t="shared" si="24"/>
        <v>25236375</v>
      </c>
      <c r="K34" s="467">
        <v>3</v>
      </c>
      <c r="L34" s="468"/>
      <c r="M34" s="469"/>
      <c r="N34" s="469"/>
      <c r="O34" s="469"/>
      <c r="P34" s="469"/>
      <c r="Q34" s="469"/>
      <c r="R34" s="469"/>
      <c r="S34" s="469"/>
      <c r="T34" s="469"/>
      <c r="U34" s="469"/>
      <c r="V34" s="469"/>
      <c r="W34" s="469"/>
      <c r="X34" s="480">
        <f t="shared" si="25"/>
        <v>698435576.92307746</v>
      </c>
      <c r="Y34" s="469">
        <f t="shared" si="26"/>
        <v>25</v>
      </c>
      <c r="Z34" s="480">
        <f t="shared" si="27"/>
        <v>25236375</v>
      </c>
      <c r="AA34" s="470">
        <f t="shared" si="28"/>
        <v>3</v>
      </c>
      <c r="AB34" s="521"/>
      <c r="AC34" s="523"/>
      <c r="AD34" s="528"/>
      <c r="AE34" s="528"/>
      <c r="AF34" s="528"/>
      <c r="AG34" s="528"/>
      <c r="AH34" s="458"/>
      <c r="AI34" s="458"/>
      <c r="AJ34" s="458"/>
      <c r="AK34" s="458"/>
      <c r="AL34" s="458"/>
      <c r="AM34" s="458"/>
      <c r="AN34" s="458"/>
      <c r="AO34" s="458"/>
      <c r="AP34" s="458"/>
      <c r="AQ34" s="458"/>
      <c r="AR34" s="458"/>
      <c r="AS34" s="458"/>
      <c r="AT34" s="458"/>
      <c r="AU34" s="458"/>
      <c r="AV34" s="458"/>
      <c r="AW34" s="458"/>
      <c r="AX34" s="458"/>
      <c r="AY34" s="458"/>
      <c r="AZ34" s="458"/>
      <c r="BA34" s="458"/>
      <c r="BB34" s="458"/>
      <c r="BC34" s="458"/>
      <c r="BD34" s="458"/>
      <c r="BE34" s="458"/>
      <c r="BF34" s="458"/>
      <c r="BG34" s="458"/>
      <c r="BH34" s="458"/>
      <c r="BI34" s="458"/>
      <c r="BJ34" s="458"/>
      <c r="BK34" s="458"/>
      <c r="BL34" s="458"/>
      <c r="BM34" s="458"/>
      <c r="BN34" s="458"/>
      <c r="BO34" s="458"/>
      <c r="BP34" s="458"/>
      <c r="BQ34" s="458"/>
      <c r="BR34" s="458"/>
      <c r="BS34" s="458"/>
      <c r="BT34" s="458"/>
      <c r="BU34" s="458"/>
      <c r="BV34" s="458"/>
      <c r="BW34" s="458"/>
      <c r="BX34" s="458"/>
      <c r="BY34" s="458"/>
      <c r="BZ34" s="458"/>
      <c r="CA34" s="458"/>
      <c r="CB34" s="458"/>
      <c r="CC34" s="458"/>
      <c r="CD34" s="458"/>
      <c r="CE34" s="458"/>
      <c r="CF34" s="458"/>
      <c r="CG34" s="458"/>
      <c r="CH34" s="458"/>
      <c r="CI34" s="458"/>
      <c r="CJ34" s="458"/>
      <c r="CK34" s="458"/>
      <c r="CL34" s="458"/>
      <c r="CM34" s="458"/>
      <c r="CN34" s="458"/>
      <c r="CO34" s="458"/>
      <c r="CP34" s="458"/>
      <c r="CQ34" s="458"/>
      <c r="CR34" s="458"/>
      <c r="CS34" s="458"/>
      <c r="CT34" s="458"/>
      <c r="CU34" s="458"/>
      <c r="CV34" s="458"/>
      <c r="CW34" s="458"/>
      <c r="CX34" s="458"/>
      <c r="CY34" s="458"/>
      <c r="CZ34" s="458"/>
      <c r="DA34" s="458"/>
      <c r="DB34" s="458"/>
      <c r="DC34" s="458"/>
      <c r="DD34" s="458"/>
      <c r="DE34" s="458"/>
      <c r="DF34" s="458"/>
      <c r="DG34" s="458"/>
      <c r="DH34" s="458"/>
      <c r="DI34" s="458"/>
      <c r="DJ34" s="458"/>
      <c r="DK34" s="458"/>
      <c r="DL34" s="458"/>
      <c r="DM34" s="458"/>
      <c r="DN34" s="458"/>
      <c r="DO34" s="458"/>
      <c r="DP34" s="458"/>
      <c r="DQ34" s="458"/>
      <c r="DR34" s="458"/>
      <c r="DS34" s="458"/>
      <c r="DT34" s="458"/>
      <c r="DU34" s="458"/>
      <c r="DV34" s="458"/>
      <c r="DW34" s="458"/>
      <c r="DX34" s="458"/>
      <c r="DY34" s="458"/>
      <c r="DZ34" s="458"/>
      <c r="EA34" s="458"/>
      <c r="EB34" s="458"/>
      <c r="EC34" s="458"/>
      <c r="ED34" s="458"/>
      <c r="EE34" s="458"/>
      <c r="EF34" s="458"/>
      <c r="EG34" s="458"/>
      <c r="EH34" s="458"/>
      <c r="EI34" s="458"/>
      <c r="EJ34" s="458"/>
      <c r="EK34" s="458"/>
      <c r="EL34" s="458"/>
      <c r="EM34" s="458"/>
      <c r="EN34" s="458"/>
      <c r="EO34" s="458"/>
      <c r="EP34" s="458"/>
      <c r="EQ34" s="458"/>
      <c r="ER34" s="458"/>
      <c r="ES34" s="458"/>
      <c r="ET34" s="458"/>
      <c r="EU34" s="458"/>
      <c r="EV34" s="458"/>
      <c r="EW34" s="458"/>
      <c r="EX34" s="458"/>
      <c r="EY34" s="458"/>
      <c r="EZ34" s="458"/>
      <c r="FA34" s="458"/>
      <c r="FB34" s="458"/>
      <c r="FC34" s="458"/>
      <c r="FD34" s="458"/>
      <c r="FE34" s="458"/>
      <c r="FF34" s="458"/>
      <c r="FG34" s="458"/>
      <c r="FH34" s="458"/>
      <c r="FI34" s="458"/>
      <c r="FJ34" s="458"/>
      <c r="FK34" s="458"/>
      <c r="FL34" s="458"/>
      <c r="FM34" s="458"/>
      <c r="FN34" s="458"/>
      <c r="FO34" s="458"/>
      <c r="FP34" s="458"/>
      <c r="FQ34" s="458"/>
      <c r="FR34" s="458"/>
      <c r="FS34" s="458"/>
      <c r="FT34" s="458"/>
      <c r="FU34" s="458"/>
      <c r="FV34" s="458"/>
      <c r="FW34" s="458"/>
      <c r="FX34" s="458"/>
      <c r="FY34" s="458"/>
      <c r="FZ34" s="458"/>
      <c r="GA34" s="458"/>
      <c r="GB34" s="458"/>
      <c r="GC34" s="458"/>
      <c r="GD34" s="458"/>
      <c r="GE34" s="458"/>
      <c r="GF34" s="458"/>
      <c r="GG34" s="458"/>
      <c r="GH34" s="458"/>
      <c r="GI34" s="458"/>
      <c r="GJ34" s="458"/>
      <c r="GK34" s="458"/>
      <c r="GL34" s="458"/>
      <c r="GM34" s="458"/>
      <c r="GN34" s="458"/>
      <c r="GO34" s="458"/>
      <c r="GP34" s="458"/>
      <c r="GQ34" s="458"/>
      <c r="GR34" s="458"/>
      <c r="GS34" s="458"/>
      <c r="GT34" s="458"/>
      <c r="GU34" s="458"/>
      <c r="GV34" s="458"/>
      <c r="GW34" s="458"/>
      <c r="GX34" s="458"/>
      <c r="GY34" s="458"/>
      <c r="GZ34" s="458"/>
      <c r="HA34" s="458"/>
      <c r="HB34" s="458"/>
      <c r="HC34" s="458"/>
      <c r="HD34" s="458"/>
      <c r="HE34" s="458"/>
      <c r="HF34" s="458"/>
      <c r="HG34" s="458"/>
      <c r="HH34" s="458"/>
      <c r="HI34" s="458"/>
      <c r="HJ34" s="458"/>
      <c r="HK34" s="458"/>
      <c r="HL34" s="458"/>
      <c r="HM34" s="458"/>
      <c r="HN34" s="458"/>
      <c r="HO34" s="458"/>
      <c r="HP34" s="458"/>
      <c r="HQ34" s="458"/>
      <c r="HR34" s="458"/>
      <c r="HS34" s="458"/>
      <c r="HT34" s="458"/>
      <c r="HU34" s="458"/>
      <c r="HV34" s="458"/>
      <c r="HW34" s="458"/>
      <c r="HX34" s="458"/>
      <c r="HY34" s="458"/>
      <c r="HZ34" s="458"/>
      <c r="IA34" s="458"/>
      <c r="IB34" s="458"/>
      <c r="IC34" s="458"/>
      <c r="ID34" s="458"/>
      <c r="IE34" s="458"/>
      <c r="IF34" s="458"/>
      <c r="IG34" s="458"/>
      <c r="IH34" s="458"/>
      <c r="II34" s="458"/>
      <c r="IJ34" s="458"/>
      <c r="IK34" s="458"/>
      <c r="IL34" s="458"/>
      <c r="IM34" s="458"/>
      <c r="IN34" s="458"/>
      <c r="IO34" s="458"/>
      <c r="IP34" s="458"/>
      <c r="IQ34" s="458"/>
      <c r="IR34" s="458"/>
      <c r="IS34" s="458"/>
      <c r="IT34" s="458"/>
      <c r="IU34" s="458"/>
      <c r="IV34" s="458"/>
      <c r="IW34" s="458"/>
      <c r="IX34" s="458"/>
      <c r="IY34" s="458"/>
      <c r="IZ34" s="458"/>
      <c r="JA34" s="458"/>
      <c r="JB34" s="458"/>
      <c r="JC34" s="458"/>
      <c r="JD34" s="458"/>
      <c r="JE34" s="458"/>
      <c r="JF34" s="458"/>
      <c r="JG34" s="458"/>
      <c r="JH34" s="458"/>
      <c r="JI34" s="458"/>
      <c r="JJ34" s="458"/>
      <c r="JK34" s="458"/>
      <c r="JL34" s="458"/>
      <c r="JM34" s="458"/>
      <c r="JN34" s="458"/>
      <c r="JO34" s="458"/>
      <c r="JP34" s="458"/>
      <c r="JQ34" s="458"/>
      <c r="JR34" s="458"/>
      <c r="JS34" s="458"/>
      <c r="JT34" s="458"/>
      <c r="JU34" s="458"/>
      <c r="JV34" s="458"/>
      <c r="JW34" s="458"/>
      <c r="JX34" s="458"/>
      <c r="JY34" s="458"/>
      <c r="JZ34" s="458"/>
      <c r="KA34" s="458"/>
      <c r="KB34" s="458"/>
      <c r="KC34" s="458"/>
      <c r="KD34" s="458"/>
      <c r="KE34" s="458"/>
      <c r="KF34" s="458"/>
      <c r="KG34" s="458"/>
      <c r="KH34" s="458"/>
      <c r="KI34" s="458"/>
      <c r="KJ34" s="458"/>
      <c r="KK34" s="458"/>
      <c r="KL34" s="458"/>
      <c r="KM34" s="458"/>
      <c r="KN34" s="458"/>
      <c r="KO34" s="458"/>
      <c r="KP34" s="458"/>
      <c r="KQ34" s="458"/>
      <c r="KR34" s="458"/>
      <c r="KS34" s="458"/>
      <c r="KT34" s="458"/>
      <c r="KU34" s="458"/>
      <c r="KV34" s="458"/>
      <c r="KW34" s="458"/>
      <c r="KX34" s="458"/>
      <c r="KY34" s="458"/>
      <c r="KZ34" s="458"/>
      <c r="LA34" s="458"/>
      <c r="LB34" s="458"/>
      <c r="LC34" s="458"/>
      <c r="LD34" s="458"/>
      <c r="LE34" s="458"/>
      <c r="LF34" s="458"/>
      <c r="LG34" s="458"/>
      <c r="LH34" s="458"/>
      <c r="LI34" s="458"/>
      <c r="LJ34" s="458"/>
      <c r="LK34" s="458"/>
      <c r="LL34" s="458"/>
      <c r="LM34" s="458"/>
      <c r="LN34" s="458"/>
      <c r="LO34" s="458"/>
      <c r="LP34" s="458"/>
      <c r="LQ34" s="458"/>
      <c r="LR34" s="458"/>
      <c r="LS34" s="458"/>
      <c r="LT34" s="458"/>
      <c r="LU34" s="458"/>
      <c r="LV34" s="458"/>
      <c r="LW34" s="458"/>
      <c r="LX34" s="458"/>
      <c r="LY34" s="458"/>
      <c r="LZ34" s="458"/>
      <c r="MA34" s="458"/>
      <c r="MB34" s="458"/>
      <c r="MC34" s="458"/>
      <c r="MD34" s="458"/>
      <c r="ME34" s="458"/>
      <c r="MF34" s="458"/>
      <c r="MG34" s="458"/>
      <c r="MH34" s="458"/>
      <c r="MI34" s="458"/>
      <c r="MJ34" s="458"/>
      <c r="MK34" s="458"/>
      <c r="ML34" s="458"/>
      <c r="MM34" s="458"/>
      <c r="MN34" s="458"/>
      <c r="MO34" s="458"/>
      <c r="MP34" s="458"/>
      <c r="MQ34" s="458"/>
      <c r="MR34" s="458"/>
      <c r="MS34" s="458"/>
      <c r="MT34" s="458"/>
      <c r="MU34" s="458"/>
      <c r="MV34" s="458"/>
      <c r="MW34" s="458"/>
      <c r="MX34" s="458"/>
      <c r="MY34" s="458"/>
      <c r="MZ34" s="458"/>
      <c r="NA34" s="458"/>
      <c r="NB34" s="458"/>
      <c r="NC34" s="458"/>
      <c r="ND34" s="458"/>
      <c r="NE34" s="458"/>
      <c r="NF34" s="458"/>
      <c r="NG34" s="458"/>
      <c r="NH34" s="458"/>
      <c r="NI34" s="458"/>
      <c r="NJ34" s="458"/>
      <c r="NK34" s="458"/>
      <c r="NL34" s="458"/>
      <c r="NM34" s="458"/>
      <c r="NN34" s="458"/>
      <c r="NO34" s="458"/>
      <c r="NP34" s="458"/>
      <c r="NQ34" s="458"/>
      <c r="NR34" s="458"/>
      <c r="NS34" s="458"/>
      <c r="NT34" s="458"/>
      <c r="NU34" s="458"/>
      <c r="NV34" s="458"/>
      <c r="NW34" s="458"/>
      <c r="NX34" s="458"/>
      <c r="NY34" s="458"/>
      <c r="NZ34" s="458"/>
      <c r="OA34" s="458"/>
      <c r="OB34" s="458"/>
      <c r="OC34" s="458"/>
      <c r="OD34" s="458"/>
      <c r="OE34" s="458"/>
      <c r="OF34" s="458"/>
      <c r="OG34" s="458"/>
      <c r="OH34" s="458"/>
      <c r="OI34" s="458"/>
      <c r="OJ34" s="458"/>
      <c r="OK34" s="458"/>
      <c r="OL34" s="458"/>
      <c r="OM34" s="458"/>
      <c r="ON34" s="458"/>
      <c r="OO34" s="458"/>
      <c r="OP34" s="458"/>
      <c r="OQ34" s="458"/>
      <c r="OR34" s="458"/>
      <c r="OS34" s="458"/>
      <c r="OT34" s="458"/>
      <c r="OU34" s="458"/>
      <c r="OV34" s="458"/>
      <c r="OW34" s="458"/>
      <c r="OX34" s="458"/>
      <c r="OY34" s="458"/>
      <c r="OZ34" s="458"/>
      <c r="PA34" s="458"/>
      <c r="PB34" s="458"/>
      <c r="PC34" s="458"/>
      <c r="PD34" s="458"/>
      <c r="PE34" s="458"/>
      <c r="PF34" s="458"/>
      <c r="PG34" s="458"/>
      <c r="PH34" s="458"/>
      <c r="PI34" s="458"/>
      <c r="PJ34" s="458"/>
      <c r="PK34" s="458"/>
      <c r="PL34" s="458"/>
      <c r="PM34" s="458"/>
      <c r="PN34" s="458"/>
      <c r="PO34" s="458"/>
      <c r="PP34" s="458"/>
      <c r="PQ34" s="458"/>
      <c r="PR34" s="458"/>
      <c r="PS34" s="458"/>
      <c r="PT34" s="458"/>
      <c r="PU34" s="458"/>
      <c r="PV34" s="458"/>
      <c r="PW34" s="458"/>
      <c r="PX34" s="458"/>
      <c r="PY34" s="458"/>
      <c r="PZ34" s="458"/>
      <c r="QA34" s="458"/>
      <c r="QB34" s="458"/>
      <c r="QC34" s="458"/>
      <c r="QD34" s="458"/>
      <c r="QE34" s="458"/>
      <c r="QF34" s="458"/>
      <c r="QG34" s="458"/>
      <c r="QH34" s="458"/>
      <c r="QI34" s="458"/>
      <c r="QJ34" s="458"/>
      <c r="QK34" s="458"/>
      <c r="QL34" s="458"/>
      <c r="QM34" s="458"/>
      <c r="QN34" s="458"/>
      <c r="QO34" s="458"/>
      <c r="QP34" s="458"/>
      <c r="QQ34" s="458"/>
      <c r="QR34" s="458"/>
      <c r="QS34" s="458"/>
      <c r="QT34" s="458"/>
      <c r="QU34" s="458"/>
      <c r="QV34" s="458"/>
      <c r="QW34" s="458"/>
      <c r="QX34" s="458"/>
      <c r="QY34" s="458"/>
      <c r="QZ34" s="458"/>
      <c r="RA34" s="458"/>
      <c r="RB34" s="458"/>
      <c r="RC34" s="458"/>
      <c r="RD34" s="458"/>
      <c r="RE34" s="458"/>
      <c r="RF34" s="458"/>
      <c r="RG34" s="458"/>
      <c r="RH34" s="458"/>
      <c r="RI34" s="458"/>
      <c r="RJ34" s="458"/>
      <c r="RK34" s="458"/>
      <c r="RL34" s="458"/>
      <c r="RM34" s="458"/>
      <c r="RN34" s="458"/>
      <c r="RO34" s="458"/>
      <c r="RP34" s="458"/>
      <c r="RQ34" s="458"/>
      <c r="RR34" s="458"/>
      <c r="RS34" s="458"/>
      <c r="RT34" s="458"/>
      <c r="RU34" s="458"/>
      <c r="RV34" s="458"/>
      <c r="RW34" s="458"/>
      <c r="RX34" s="458"/>
      <c r="RY34" s="458"/>
      <c r="RZ34" s="458"/>
      <c r="SA34" s="458"/>
      <c r="SB34" s="458"/>
      <c r="SC34" s="458"/>
      <c r="SD34" s="458"/>
      <c r="SE34" s="458"/>
      <c r="SF34" s="458"/>
      <c r="SG34" s="458"/>
      <c r="SH34" s="458"/>
      <c r="SI34" s="458"/>
      <c r="SJ34" s="458"/>
      <c r="SK34" s="458"/>
      <c r="SL34" s="458"/>
      <c r="SM34" s="458"/>
      <c r="SN34" s="458"/>
      <c r="SO34" s="458"/>
      <c r="SP34" s="458"/>
      <c r="SQ34" s="458"/>
      <c r="SR34" s="458"/>
      <c r="SS34" s="458"/>
      <c r="ST34" s="458"/>
      <c r="SU34" s="458"/>
      <c r="SV34" s="458"/>
      <c r="SW34" s="458"/>
      <c r="SX34" s="458"/>
      <c r="SY34" s="458"/>
      <c r="SZ34" s="458"/>
      <c r="TA34" s="458"/>
      <c r="TB34" s="458"/>
      <c r="TC34" s="458"/>
      <c r="TD34" s="458"/>
      <c r="TE34" s="458"/>
      <c r="TF34" s="458"/>
      <c r="TG34" s="458"/>
      <c r="TH34" s="458"/>
      <c r="TI34" s="458"/>
      <c r="TJ34" s="458"/>
      <c r="TK34" s="458"/>
      <c r="TL34" s="458"/>
      <c r="TM34" s="458"/>
      <c r="TN34" s="458"/>
      <c r="TO34" s="458"/>
      <c r="TP34" s="458"/>
      <c r="TQ34" s="458"/>
      <c r="TR34" s="458"/>
      <c r="TS34" s="458"/>
      <c r="TT34" s="458"/>
      <c r="TU34" s="458"/>
      <c r="TV34" s="458"/>
      <c r="TW34" s="458"/>
      <c r="TX34" s="458"/>
      <c r="TY34" s="458"/>
      <c r="TZ34" s="458"/>
      <c r="UA34" s="458"/>
      <c r="UB34" s="458"/>
      <c r="UC34" s="458"/>
      <c r="UD34" s="458"/>
      <c r="UE34" s="458"/>
      <c r="UF34" s="458"/>
      <c r="UG34" s="458"/>
      <c r="UH34" s="458"/>
      <c r="UI34" s="458"/>
      <c r="UJ34" s="458"/>
      <c r="UK34" s="458"/>
      <c r="UL34" s="458"/>
      <c r="UM34" s="458"/>
      <c r="UN34" s="458"/>
      <c r="UO34" s="458"/>
      <c r="UP34" s="458"/>
      <c r="UQ34" s="458"/>
      <c r="UR34" s="458"/>
      <c r="US34" s="458"/>
      <c r="UT34" s="458"/>
      <c r="UU34" s="458"/>
      <c r="UV34" s="458"/>
      <c r="UW34" s="458"/>
      <c r="UX34" s="458"/>
      <c r="UY34" s="458"/>
      <c r="UZ34" s="458"/>
      <c r="VA34" s="458"/>
      <c r="VB34" s="458"/>
      <c r="VC34" s="458"/>
      <c r="VD34" s="458"/>
      <c r="VE34" s="458"/>
      <c r="VF34" s="458"/>
      <c r="VG34" s="458"/>
      <c r="VH34" s="458"/>
      <c r="VI34" s="458"/>
      <c r="VJ34" s="458"/>
      <c r="VK34" s="458"/>
      <c r="VL34" s="458"/>
      <c r="VM34" s="458"/>
      <c r="VN34" s="458"/>
      <c r="VO34" s="458"/>
      <c r="VP34" s="458"/>
      <c r="VQ34" s="458"/>
      <c r="VR34" s="458"/>
      <c r="VS34" s="458"/>
      <c r="VT34" s="458"/>
      <c r="VU34" s="458"/>
      <c r="VV34" s="458"/>
      <c r="VW34" s="458"/>
      <c r="VX34" s="458"/>
      <c r="VY34" s="458"/>
      <c r="VZ34" s="458"/>
      <c r="WA34" s="458"/>
      <c r="WB34" s="458"/>
      <c r="WC34" s="458"/>
      <c r="WD34" s="458"/>
      <c r="WE34" s="458"/>
      <c r="WF34" s="458"/>
      <c r="WG34" s="458"/>
      <c r="WH34" s="458"/>
      <c r="WI34" s="458"/>
      <c r="WJ34" s="458"/>
      <c r="WK34" s="458"/>
      <c r="WL34" s="458"/>
      <c r="WM34" s="458"/>
      <c r="WN34" s="458"/>
      <c r="WO34" s="458"/>
      <c r="WP34" s="458"/>
      <c r="WQ34" s="458"/>
      <c r="WR34" s="458"/>
      <c r="WS34" s="458"/>
      <c r="WT34" s="458"/>
      <c r="WU34" s="458"/>
      <c r="WV34" s="458"/>
      <c r="WW34" s="458"/>
      <c r="WX34" s="458"/>
      <c r="WY34" s="458"/>
      <c r="WZ34" s="458"/>
      <c r="XA34" s="458"/>
      <c r="XB34" s="458"/>
      <c r="XC34" s="458"/>
      <c r="XD34" s="458"/>
      <c r="XE34" s="458"/>
      <c r="XF34" s="458"/>
      <c r="XG34" s="458"/>
      <c r="XH34" s="458"/>
      <c r="XI34" s="458"/>
      <c r="XJ34" s="458"/>
      <c r="XK34" s="458"/>
      <c r="XL34" s="458"/>
      <c r="XM34" s="458"/>
      <c r="XN34" s="458"/>
      <c r="XO34" s="458"/>
      <c r="XP34" s="458"/>
      <c r="XQ34" s="458"/>
      <c r="XR34" s="458"/>
      <c r="XS34" s="458"/>
      <c r="XT34" s="458"/>
      <c r="XU34" s="458"/>
      <c r="XV34" s="458"/>
      <c r="XW34" s="458"/>
      <c r="XX34" s="458"/>
      <c r="XY34" s="458"/>
      <c r="XZ34" s="458"/>
      <c r="YA34" s="458"/>
      <c r="YB34" s="458"/>
      <c r="YC34" s="458"/>
      <c r="YD34" s="458"/>
      <c r="YE34" s="458"/>
      <c r="YF34" s="458"/>
      <c r="YG34" s="458"/>
      <c r="YH34" s="458"/>
      <c r="YI34" s="458"/>
      <c r="YJ34" s="458"/>
      <c r="YK34" s="458"/>
      <c r="YL34" s="458"/>
      <c r="YM34" s="458"/>
      <c r="YN34" s="458"/>
      <c r="YO34" s="458"/>
      <c r="YP34" s="458"/>
      <c r="YQ34" s="458"/>
      <c r="YR34" s="458"/>
      <c r="YS34" s="458"/>
      <c r="YT34" s="458"/>
      <c r="YU34" s="458"/>
      <c r="YV34" s="458"/>
      <c r="YW34" s="458"/>
      <c r="YX34" s="458"/>
      <c r="YY34" s="458"/>
      <c r="YZ34" s="458"/>
      <c r="ZA34" s="458"/>
      <c r="ZB34" s="458"/>
      <c r="ZC34" s="458"/>
      <c r="ZD34" s="458"/>
      <c r="ZE34" s="458"/>
      <c r="ZF34" s="458"/>
      <c r="ZG34" s="458"/>
      <c r="ZH34" s="458"/>
      <c r="ZI34" s="458"/>
      <c r="ZJ34" s="458"/>
      <c r="ZK34" s="458"/>
      <c r="ZL34" s="458"/>
      <c r="ZM34" s="458"/>
      <c r="ZN34" s="458"/>
      <c r="ZO34" s="458"/>
      <c r="ZP34" s="458"/>
      <c r="ZQ34" s="458"/>
      <c r="ZR34" s="458"/>
      <c r="ZS34" s="458"/>
      <c r="ZT34" s="458"/>
      <c r="ZU34" s="458"/>
      <c r="ZV34" s="458"/>
      <c r="ZW34" s="458"/>
      <c r="ZX34" s="458"/>
      <c r="ZY34" s="458"/>
      <c r="ZZ34" s="458"/>
      <c r="AAA34" s="458"/>
      <c r="AAB34" s="458"/>
      <c r="AAC34" s="458"/>
      <c r="AAD34" s="458"/>
      <c r="AAE34" s="458"/>
      <c r="AAF34" s="458"/>
      <c r="AAG34" s="458"/>
      <c r="AAH34" s="458"/>
      <c r="AAI34" s="458"/>
      <c r="AAJ34" s="458"/>
      <c r="AAK34" s="458"/>
      <c r="AAL34" s="458"/>
      <c r="AAM34" s="458"/>
      <c r="AAN34" s="458"/>
      <c r="AAO34" s="458"/>
      <c r="AAP34" s="458"/>
      <c r="AAQ34" s="458"/>
      <c r="AAR34" s="458"/>
      <c r="AAS34" s="458"/>
      <c r="AAT34" s="458"/>
      <c r="AAU34" s="458"/>
      <c r="AAV34" s="458"/>
      <c r="AAW34" s="458"/>
      <c r="AAX34" s="458"/>
      <c r="AAY34" s="458"/>
      <c r="AAZ34" s="458"/>
      <c r="ABA34" s="458"/>
      <c r="ABB34" s="458"/>
      <c r="ABC34" s="458"/>
      <c r="ABD34" s="458"/>
      <c r="ABE34" s="458"/>
      <c r="ABF34" s="458"/>
      <c r="ABG34" s="458"/>
      <c r="ABH34" s="458"/>
      <c r="ABI34" s="458"/>
      <c r="ABJ34" s="458"/>
      <c r="ABK34" s="458"/>
      <c r="ABL34" s="458"/>
      <c r="ABM34" s="458"/>
      <c r="ABN34" s="458"/>
      <c r="ABO34" s="458"/>
      <c r="ABP34" s="458"/>
      <c r="ABQ34" s="458"/>
      <c r="ABR34" s="458"/>
      <c r="ABS34" s="458"/>
      <c r="ABT34" s="458"/>
      <c r="ABU34" s="458"/>
      <c r="ABV34" s="458"/>
      <c r="ABW34" s="458"/>
      <c r="ABX34" s="458"/>
      <c r="ABY34" s="458"/>
      <c r="ABZ34" s="458"/>
      <c r="ACA34" s="458"/>
      <c r="ACB34" s="458"/>
      <c r="ACC34" s="458"/>
      <c r="ACD34" s="458"/>
      <c r="ACE34" s="458"/>
      <c r="ACF34" s="458"/>
      <c r="ACG34" s="458"/>
      <c r="ACH34" s="458"/>
      <c r="ACI34" s="458"/>
      <c r="ACJ34" s="458"/>
      <c r="ACK34" s="458"/>
      <c r="ACL34" s="458"/>
      <c r="ACM34" s="458"/>
      <c r="ACN34" s="458"/>
      <c r="ACO34" s="458"/>
      <c r="ACP34" s="458"/>
      <c r="ACQ34" s="458"/>
      <c r="ACR34" s="458"/>
      <c r="ACS34" s="458"/>
      <c r="ACT34" s="458"/>
      <c r="ACU34" s="458"/>
      <c r="ACV34" s="458"/>
      <c r="ACW34" s="458"/>
      <c r="ACX34" s="458"/>
      <c r="ACY34" s="458"/>
      <c r="ACZ34" s="458"/>
      <c r="ADA34" s="458"/>
      <c r="ADB34" s="458"/>
      <c r="ADC34" s="458"/>
      <c r="ADD34" s="458"/>
      <c r="ADE34" s="458"/>
      <c r="ADF34" s="458"/>
      <c r="ADG34" s="458"/>
      <c r="ADH34" s="458"/>
      <c r="ADI34" s="458"/>
      <c r="ADJ34" s="458"/>
      <c r="ADK34" s="458"/>
      <c r="ADL34" s="458"/>
      <c r="ADM34" s="458"/>
      <c r="ADN34" s="458"/>
      <c r="ADO34" s="458"/>
      <c r="ADP34" s="458"/>
      <c r="ADQ34" s="458"/>
      <c r="ADR34" s="458"/>
      <c r="ADS34" s="458"/>
      <c r="ADT34" s="458"/>
      <c r="ADU34" s="458"/>
      <c r="ADV34" s="458"/>
      <c r="ADW34" s="458"/>
      <c r="ADX34" s="458"/>
      <c r="ADY34" s="458"/>
      <c r="ADZ34" s="458"/>
      <c r="AEA34" s="458"/>
      <c r="AEB34" s="458"/>
      <c r="AEC34" s="458"/>
      <c r="AED34" s="458"/>
      <c r="AEE34" s="458"/>
      <c r="AEF34" s="458"/>
      <c r="AEG34" s="458"/>
      <c r="AEH34" s="458"/>
      <c r="AEI34" s="458"/>
      <c r="AEJ34" s="458"/>
      <c r="AEK34" s="458"/>
      <c r="AEL34" s="458"/>
      <c r="AEM34" s="458"/>
      <c r="AEN34" s="458"/>
      <c r="AEO34" s="458"/>
      <c r="AEP34" s="458"/>
      <c r="AEQ34" s="458"/>
      <c r="AER34" s="458"/>
      <c r="AES34" s="458"/>
      <c r="AET34" s="458"/>
      <c r="AEU34" s="458"/>
      <c r="AEV34" s="458"/>
      <c r="AEW34" s="458"/>
      <c r="AEX34" s="458"/>
      <c r="AEY34" s="458"/>
      <c r="AEZ34" s="458"/>
      <c r="AFA34" s="458"/>
      <c r="AFB34" s="458"/>
      <c r="AFC34" s="458"/>
      <c r="AFD34" s="458"/>
      <c r="AFE34" s="458"/>
      <c r="AFF34" s="458"/>
      <c r="AFG34" s="458"/>
      <c r="AFH34" s="458"/>
      <c r="AFI34" s="458"/>
      <c r="AFJ34" s="458"/>
      <c r="AFK34" s="458"/>
      <c r="AFL34" s="458"/>
      <c r="AFM34" s="458"/>
      <c r="AFN34" s="458"/>
      <c r="AFO34" s="458"/>
      <c r="AFP34" s="458"/>
      <c r="AFQ34" s="458"/>
      <c r="AFR34" s="458"/>
      <c r="AFS34" s="458"/>
      <c r="AFT34" s="458"/>
      <c r="AFU34" s="458"/>
      <c r="AFV34" s="458"/>
      <c r="AFW34" s="458"/>
      <c r="AFX34" s="458"/>
      <c r="AFY34" s="458"/>
      <c r="AFZ34" s="458"/>
      <c r="AGA34" s="458"/>
      <c r="AGB34" s="458"/>
      <c r="AGC34" s="458"/>
      <c r="AGD34" s="458"/>
      <c r="AGE34" s="458"/>
      <c r="AGF34" s="458"/>
      <c r="AGG34" s="458"/>
      <c r="AGH34" s="458"/>
      <c r="AGI34" s="458"/>
      <c r="AGJ34" s="458"/>
      <c r="AGK34" s="458"/>
      <c r="AGL34" s="458"/>
      <c r="AGM34" s="458"/>
      <c r="AGN34" s="458"/>
      <c r="AGO34" s="458"/>
      <c r="AGP34" s="458"/>
      <c r="AGQ34" s="458"/>
      <c r="AGR34" s="458"/>
      <c r="AGS34" s="458"/>
      <c r="AGT34" s="458"/>
      <c r="AGU34" s="458"/>
      <c r="AGV34" s="458"/>
      <c r="AGW34" s="458"/>
      <c r="AGX34" s="458"/>
      <c r="AGY34" s="458"/>
      <c r="AGZ34" s="458"/>
      <c r="AHA34" s="458"/>
      <c r="AHB34" s="458"/>
      <c r="AHC34" s="458"/>
      <c r="AHD34" s="458"/>
      <c r="AHE34" s="458"/>
      <c r="AHF34" s="458"/>
      <c r="AHG34" s="458"/>
      <c r="AHH34" s="458"/>
      <c r="AHI34" s="458"/>
      <c r="AHJ34" s="458"/>
      <c r="AHK34" s="458"/>
      <c r="AHL34" s="458"/>
      <c r="AHM34" s="458"/>
      <c r="AHN34" s="458"/>
      <c r="AHO34" s="458"/>
      <c r="AHP34" s="458"/>
      <c r="AHQ34" s="458"/>
      <c r="AHR34" s="458"/>
      <c r="AHS34" s="458"/>
      <c r="AHT34" s="458"/>
      <c r="AHU34" s="458"/>
      <c r="AHV34" s="458"/>
      <c r="AHW34" s="458"/>
      <c r="AHX34" s="458"/>
      <c r="AHY34" s="458"/>
      <c r="AHZ34" s="458"/>
      <c r="AIA34" s="458"/>
      <c r="AIB34" s="458"/>
      <c r="AIC34" s="458"/>
      <c r="AID34" s="458"/>
      <c r="AIE34" s="458"/>
      <c r="AIF34" s="458"/>
      <c r="AIG34" s="458"/>
      <c r="AIH34" s="458"/>
      <c r="AII34" s="458"/>
      <c r="AIJ34" s="458"/>
      <c r="AIK34" s="458"/>
      <c r="AIL34" s="458"/>
      <c r="AIM34" s="458"/>
      <c r="AIN34" s="458"/>
      <c r="AIO34" s="458"/>
      <c r="AIP34" s="458"/>
      <c r="AIQ34" s="458"/>
      <c r="AIR34" s="458"/>
      <c r="AIS34" s="458"/>
      <c r="AIT34" s="458"/>
      <c r="AIU34" s="458"/>
      <c r="AIV34" s="458"/>
      <c r="AIW34" s="458"/>
      <c r="AIX34" s="458"/>
      <c r="AIY34" s="458"/>
      <c r="AIZ34" s="458"/>
      <c r="AJA34" s="458"/>
      <c r="AJB34" s="458"/>
      <c r="AJC34" s="458"/>
      <c r="AJD34" s="458"/>
      <c r="AJE34" s="458"/>
      <c r="AJF34" s="458"/>
      <c r="AJG34" s="458"/>
      <c r="AJH34" s="458"/>
      <c r="AJI34" s="458"/>
      <c r="AJJ34" s="458"/>
      <c r="AJK34" s="458"/>
      <c r="AJL34" s="458"/>
      <c r="AJM34" s="458"/>
      <c r="AJN34" s="458"/>
      <c r="AJO34" s="458"/>
      <c r="AJP34" s="458"/>
      <c r="AJQ34" s="458"/>
      <c r="AJR34" s="458"/>
      <c r="AJS34" s="458"/>
      <c r="AJT34" s="458"/>
      <c r="AJU34" s="458"/>
      <c r="AJV34" s="458"/>
      <c r="AJW34" s="458"/>
      <c r="AJX34" s="458"/>
      <c r="AJY34" s="458"/>
      <c r="AJZ34" s="458"/>
      <c r="AKA34" s="458"/>
      <c r="AKB34" s="458"/>
      <c r="AKC34" s="458"/>
      <c r="AKD34" s="458"/>
      <c r="AKE34" s="458"/>
      <c r="AKF34" s="458"/>
      <c r="AKG34" s="458"/>
      <c r="AKH34" s="458"/>
      <c r="AKI34" s="458"/>
      <c r="AKJ34" s="458"/>
      <c r="AKK34" s="458"/>
      <c r="AKL34" s="458"/>
      <c r="AKM34" s="458"/>
      <c r="AKN34" s="458"/>
      <c r="AKO34" s="458"/>
      <c r="AKP34" s="458"/>
      <c r="AKQ34" s="458"/>
      <c r="AKR34" s="458"/>
      <c r="AKS34" s="458"/>
      <c r="AKT34" s="458"/>
      <c r="AKU34" s="458"/>
      <c r="AKV34" s="458"/>
      <c r="AKW34" s="458"/>
      <c r="AKX34" s="458"/>
      <c r="AKY34" s="458"/>
      <c r="AKZ34" s="458"/>
      <c r="ALA34" s="458"/>
      <c r="ALB34" s="458"/>
      <c r="ALC34" s="458"/>
      <c r="ALD34" s="458"/>
      <c r="ALE34" s="458"/>
      <c r="ALF34" s="458"/>
      <c r="ALG34" s="458"/>
      <c r="ALH34" s="458"/>
      <c r="ALI34" s="458"/>
      <c r="ALJ34" s="458"/>
      <c r="ALK34" s="458"/>
      <c r="ALL34" s="458"/>
      <c r="ALM34" s="458"/>
      <c r="ALN34" s="458"/>
      <c r="ALO34" s="458"/>
      <c r="ALP34" s="458"/>
      <c r="ALQ34" s="458"/>
      <c r="ALR34" s="458"/>
      <c r="ALS34" s="458"/>
      <c r="ALT34" s="458"/>
      <c r="ALU34" s="458"/>
      <c r="ALV34" s="458"/>
      <c r="ALW34" s="458"/>
      <c r="ALX34" s="458"/>
      <c r="ALY34" s="458"/>
      <c r="ALZ34" s="458"/>
      <c r="AMA34" s="458"/>
      <c r="AMB34" s="458"/>
      <c r="AMC34" s="458"/>
      <c r="AMD34" s="458"/>
      <c r="AME34" s="458"/>
      <c r="AMF34" s="458"/>
      <c r="AMG34" s="458"/>
      <c r="AMH34" s="458"/>
      <c r="AMI34" s="458"/>
      <c r="AMJ34" s="458"/>
      <c r="AMK34" s="458"/>
      <c r="AML34" s="458"/>
      <c r="AMM34" s="458"/>
      <c r="AMN34" s="458"/>
      <c r="AMO34" s="458"/>
      <c r="AMP34" s="458"/>
      <c r="AMQ34" s="458"/>
      <c r="AMR34" s="458"/>
      <c r="AMS34" s="458"/>
      <c r="AMT34" s="458"/>
      <c r="AMU34" s="458"/>
      <c r="AMV34" s="458"/>
      <c r="AMW34" s="458"/>
      <c r="AMX34" s="458"/>
      <c r="AMY34" s="458"/>
      <c r="AMZ34" s="458"/>
      <c r="ANA34" s="458"/>
      <c r="ANB34" s="458"/>
      <c r="ANC34" s="458"/>
      <c r="AND34" s="458"/>
      <c r="ANE34" s="458"/>
      <c r="ANF34" s="458"/>
      <c r="ANG34" s="458"/>
      <c r="ANH34" s="458"/>
      <c r="ANI34" s="458"/>
      <c r="ANJ34" s="458"/>
      <c r="ANK34" s="458"/>
      <c r="ANL34" s="458"/>
      <c r="ANM34" s="458"/>
      <c r="ANN34" s="458"/>
      <c r="ANO34" s="458"/>
      <c r="ANP34" s="458"/>
      <c r="ANQ34" s="458"/>
      <c r="ANR34" s="458"/>
      <c r="ANS34" s="458"/>
      <c r="ANT34" s="458"/>
      <c r="ANU34" s="458"/>
      <c r="ANV34" s="458"/>
      <c r="ANW34" s="458"/>
      <c r="ANX34" s="458"/>
      <c r="ANY34" s="458"/>
      <c r="ANZ34" s="458"/>
      <c r="AOA34" s="458"/>
      <c r="AOB34" s="458"/>
      <c r="AOC34" s="458"/>
      <c r="AOD34" s="458"/>
      <c r="AOE34" s="458"/>
      <c r="AOF34" s="458"/>
      <c r="AOG34" s="458"/>
      <c r="AOH34" s="458"/>
      <c r="AOI34" s="458"/>
      <c r="AOJ34" s="458"/>
      <c r="AOK34" s="458"/>
      <c r="AOL34" s="458"/>
      <c r="AOM34" s="458"/>
      <c r="AON34" s="458"/>
      <c r="AOO34" s="458"/>
      <c r="AOP34" s="458"/>
      <c r="AOQ34" s="458"/>
      <c r="AOR34" s="458"/>
      <c r="AOS34" s="458"/>
      <c r="AOT34" s="458"/>
      <c r="AOU34" s="458"/>
      <c r="AOV34" s="458"/>
      <c r="AOW34" s="458"/>
      <c r="AOX34" s="458"/>
      <c r="AOY34" s="458"/>
      <c r="AOZ34" s="458"/>
      <c r="APA34" s="458"/>
      <c r="APB34" s="458"/>
      <c r="APC34" s="458"/>
      <c r="APD34" s="458"/>
      <c r="APE34" s="458"/>
      <c r="APF34" s="458"/>
      <c r="APG34" s="458"/>
      <c r="APH34" s="458"/>
      <c r="API34" s="458"/>
      <c r="APJ34" s="458"/>
      <c r="APK34" s="458"/>
      <c r="APL34" s="458"/>
      <c r="APM34" s="458"/>
      <c r="APN34" s="458"/>
      <c r="APO34" s="458"/>
      <c r="APP34" s="458"/>
      <c r="APQ34" s="458"/>
      <c r="APR34" s="458"/>
      <c r="APS34" s="458"/>
      <c r="APT34" s="458"/>
      <c r="APU34" s="458"/>
      <c r="APV34" s="458"/>
      <c r="APW34" s="458"/>
      <c r="APX34" s="458"/>
      <c r="APY34" s="458"/>
      <c r="APZ34" s="458"/>
      <c r="AQA34" s="458"/>
      <c r="AQB34" s="458"/>
      <c r="AQC34" s="458"/>
      <c r="AQD34" s="458"/>
      <c r="AQE34" s="458"/>
      <c r="AQF34" s="458"/>
      <c r="AQG34" s="458"/>
      <c r="AQH34" s="458"/>
      <c r="AQI34" s="458"/>
      <c r="AQJ34" s="458"/>
      <c r="AQK34" s="458"/>
      <c r="AQL34" s="458"/>
      <c r="AQM34" s="458"/>
      <c r="AQN34" s="458"/>
      <c r="AQO34" s="458"/>
      <c r="AQP34" s="458"/>
      <c r="AQQ34" s="458"/>
      <c r="AQR34" s="458"/>
      <c r="AQS34" s="458"/>
      <c r="AQT34" s="458"/>
      <c r="AQU34" s="458"/>
      <c r="AQV34" s="458"/>
      <c r="AQW34" s="458"/>
      <c r="AQX34" s="458"/>
      <c r="AQY34" s="458"/>
      <c r="AQZ34" s="458"/>
      <c r="ARA34" s="458"/>
      <c r="ARB34" s="458"/>
      <c r="ARC34" s="458"/>
      <c r="ARD34" s="458"/>
      <c r="ARE34" s="458"/>
      <c r="ARF34" s="458"/>
      <c r="ARG34" s="458"/>
      <c r="ARH34" s="458"/>
      <c r="ARI34" s="458"/>
      <c r="ARJ34" s="458"/>
      <c r="ARK34" s="458"/>
      <c r="ARL34" s="458"/>
      <c r="ARM34" s="458"/>
      <c r="ARN34" s="458"/>
      <c r="ARO34" s="458"/>
      <c r="ARP34" s="458"/>
      <c r="ARQ34" s="458"/>
      <c r="ARR34" s="458"/>
      <c r="ARS34" s="458"/>
      <c r="ART34" s="458"/>
      <c r="ARU34" s="458"/>
      <c r="ARV34" s="458"/>
      <c r="ARW34" s="458"/>
      <c r="ARX34" s="458"/>
      <c r="ARY34" s="458"/>
      <c r="ARZ34" s="458"/>
      <c r="ASA34" s="458"/>
      <c r="ASB34" s="458"/>
      <c r="ASC34" s="458"/>
      <c r="ASD34" s="458"/>
      <c r="ASE34" s="458"/>
      <c r="ASF34" s="458"/>
      <c r="ASG34" s="458"/>
      <c r="ASH34" s="458"/>
      <c r="ASI34" s="458"/>
      <c r="ASJ34" s="458"/>
      <c r="ASK34" s="458"/>
      <c r="ASL34" s="458"/>
      <c r="ASM34" s="458"/>
      <c r="ASN34" s="458"/>
      <c r="ASO34" s="458"/>
      <c r="ASP34" s="458"/>
      <c r="ASQ34" s="458"/>
      <c r="ASR34" s="458"/>
      <c r="ASS34" s="458"/>
      <c r="AST34" s="458"/>
      <c r="ASU34" s="458"/>
      <c r="ASV34" s="458"/>
      <c r="ASW34" s="458"/>
      <c r="ASX34" s="458"/>
      <c r="ASY34" s="458"/>
      <c r="ASZ34" s="458"/>
      <c r="ATA34" s="458"/>
      <c r="ATB34" s="458"/>
      <c r="ATC34" s="458"/>
      <c r="ATD34" s="458"/>
      <c r="ATE34" s="458"/>
      <c r="ATF34" s="458"/>
      <c r="ATG34" s="458"/>
      <c r="ATH34" s="458"/>
      <c r="ATI34" s="458"/>
      <c r="ATJ34" s="458"/>
      <c r="ATK34" s="458"/>
      <c r="ATL34" s="458"/>
      <c r="ATM34" s="458"/>
      <c r="ATN34" s="458"/>
      <c r="ATO34" s="458"/>
      <c r="ATP34" s="458"/>
      <c r="ATQ34" s="458"/>
      <c r="ATR34" s="458"/>
      <c r="ATS34" s="458"/>
      <c r="ATT34" s="458"/>
      <c r="ATU34" s="458"/>
      <c r="ATV34" s="458"/>
      <c r="ATW34" s="458"/>
      <c r="ATX34" s="458"/>
      <c r="ATY34" s="458"/>
      <c r="ATZ34" s="458"/>
      <c r="AUA34" s="458"/>
      <c r="AUB34" s="458"/>
      <c r="AUC34" s="458"/>
      <c r="AUD34" s="458"/>
      <c r="AUE34" s="458"/>
      <c r="AUF34" s="458"/>
      <c r="AUG34" s="458"/>
      <c r="AUH34" s="458"/>
      <c r="AUI34" s="458"/>
      <c r="AUJ34" s="458"/>
      <c r="AUK34" s="458"/>
      <c r="AUL34" s="458"/>
      <c r="AUM34" s="458"/>
      <c r="AUN34" s="458"/>
      <c r="AUO34" s="458"/>
      <c r="AUP34" s="458"/>
      <c r="AUQ34" s="458"/>
      <c r="AUR34" s="458"/>
      <c r="AUS34" s="458"/>
      <c r="AUT34" s="458"/>
      <c r="AUU34" s="458"/>
      <c r="AUV34" s="458"/>
      <c r="AUW34" s="458"/>
      <c r="AUX34" s="458"/>
      <c r="AUY34" s="458"/>
      <c r="AUZ34" s="458"/>
      <c r="AVA34" s="458"/>
      <c r="AVB34" s="458"/>
      <c r="AVC34" s="458"/>
      <c r="AVD34" s="458"/>
      <c r="AVE34" s="458"/>
      <c r="AVF34" s="458"/>
      <c r="AVG34" s="458"/>
      <c r="AVH34" s="458"/>
      <c r="AVI34" s="458"/>
      <c r="AVJ34" s="458"/>
      <c r="AVK34" s="458"/>
      <c r="AVL34" s="458"/>
      <c r="AVM34" s="458"/>
      <c r="AVN34" s="458"/>
      <c r="AVO34" s="458"/>
      <c r="AVP34" s="458"/>
      <c r="AVQ34" s="458"/>
      <c r="AVR34" s="458"/>
      <c r="AVS34" s="458"/>
      <c r="AVT34" s="458"/>
      <c r="AVU34" s="458"/>
      <c r="AVV34" s="458"/>
      <c r="AVW34" s="458"/>
      <c r="AVX34" s="458"/>
      <c r="AVY34" s="458"/>
      <c r="AVZ34" s="458"/>
      <c r="AWA34" s="458"/>
      <c r="AWB34" s="458"/>
      <c r="AWC34" s="458"/>
      <c r="AWD34" s="458"/>
      <c r="AWE34" s="458"/>
      <c r="AWF34" s="458"/>
      <c r="AWG34" s="458"/>
      <c r="AWH34" s="458"/>
      <c r="AWI34" s="458"/>
      <c r="AWJ34" s="458"/>
      <c r="AWK34" s="458"/>
      <c r="AWL34" s="458"/>
      <c r="AWM34" s="458"/>
      <c r="AWN34" s="458"/>
      <c r="AWO34" s="458"/>
      <c r="AWP34" s="458"/>
      <c r="AWQ34" s="458"/>
      <c r="AWR34" s="458"/>
      <c r="AWS34" s="458"/>
      <c r="AWT34" s="458"/>
      <c r="AWU34" s="458"/>
      <c r="AWV34" s="458"/>
      <c r="AWW34" s="458"/>
      <c r="AWX34" s="458"/>
      <c r="AWY34" s="458"/>
      <c r="AWZ34" s="458"/>
      <c r="AXA34" s="458"/>
      <c r="AXB34" s="458"/>
      <c r="AXC34" s="458"/>
      <c r="AXD34" s="458"/>
      <c r="AXE34" s="458"/>
      <c r="AXF34" s="458"/>
      <c r="AXG34" s="458"/>
      <c r="AXH34" s="458"/>
      <c r="AXI34" s="458"/>
      <c r="AXJ34" s="458"/>
      <c r="AXK34" s="458"/>
      <c r="AXL34" s="458"/>
      <c r="AXM34" s="458"/>
      <c r="AXN34" s="458"/>
      <c r="AXO34" s="458"/>
      <c r="AXP34" s="458"/>
      <c r="AXQ34" s="458"/>
      <c r="AXR34" s="458"/>
      <c r="AXS34" s="458"/>
      <c r="AXT34" s="458"/>
      <c r="AXU34" s="458"/>
      <c r="AXV34" s="458"/>
      <c r="AXW34" s="458"/>
      <c r="AXX34" s="458"/>
      <c r="AXY34" s="458"/>
      <c r="AXZ34" s="458"/>
      <c r="AYA34" s="458"/>
      <c r="AYB34" s="458"/>
      <c r="AYC34" s="458"/>
      <c r="AYD34" s="458"/>
      <c r="AYE34" s="458"/>
      <c r="AYF34" s="458"/>
      <c r="AYG34" s="458"/>
      <c r="AYH34" s="458"/>
      <c r="AYI34" s="458"/>
      <c r="AYJ34" s="458"/>
      <c r="AYK34" s="458"/>
      <c r="AYL34" s="458"/>
      <c r="AYM34" s="458"/>
      <c r="AYN34" s="458"/>
      <c r="AYO34" s="458"/>
      <c r="AYP34" s="458"/>
      <c r="AYQ34" s="458"/>
      <c r="AYR34" s="458"/>
      <c r="AYS34" s="458"/>
      <c r="AYT34" s="458"/>
      <c r="AYU34" s="458"/>
      <c r="AYV34" s="458"/>
      <c r="AYW34" s="458"/>
      <c r="AYX34" s="458"/>
      <c r="AYY34" s="458"/>
      <c r="AYZ34" s="458"/>
      <c r="AZA34" s="458"/>
      <c r="AZB34" s="458"/>
      <c r="AZC34" s="458"/>
      <c r="AZD34" s="458"/>
      <c r="AZE34" s="458"/>
      <c r="AZF34" s="458"/>
      <c r="AZG34" s="458"/>
      <c r="AZH34" s="458"/>
      <c r="AZI34" s="458"/>
      <c r="AZJ34" s="458"/>
      <c r="AZK34" s="458"/>
      <c r="AZL34" s="458"/>
      <c r="AZM34" s="458"/>
      <c r="AZN34" s="458"/>
      <c r="AZO34" s="458"/>
      <c r="AZP34" s="458"/>
      <c r="AZQ34" s="458"/>
      <c r="AZR34" s="458"/>
      <c r="AZS34" s="458"/>
      <c r="AZT34" s="458"/>
      <c r="AZU34" s="458"/>
      <c r="AZV34" s="458"/>
      <c r="AZW34" s="458"/>
      <c r="AZX34" s="458"/>
      <c r="AZY34" s="458"/>
      <c r="AZZ34" s="458"/>
      <c r="BAA34" s="458"/>
      <c r="BAB34" s="458"/>
      <c r="BAC34" s="458"/>
      <c r="BAD34" s="458"/>
      <c r="BAE34" s="458"/>
      <c r="BAF34" s="458"/>
      <c r="BAG34" s="458"/>
      <c r="BAH34" s="458"/>
      <c r="BAI34" s="458"/>
      <c r="BAJ34" s="458"/>
      <c r="BAK34" s="458"/>
      <c r="BAL34" s="458"/>
      <c r="BAM34" s="458"/>
      <c r="BAN34" s="458"/>
      <c r="BAO34" s="458"/>
      <c r="BAP34" s="458"/>
      <c r="BAQ34" s="458"/>
      <c r="BAR34" s="458"/>
      <c r="BAS34" s="458"/>
      <c r="BAT34" s="458"/>
      <c r="BAU34" s="458"/>
      <c r="BAV34" s="458"/>
      <c r="BAW34" s="458"/>
      <c r="BAX34" s="458"/>
      <c r="BAY34" s="458"/>
      <c r="BAZ34" s="458"/>
      <c r="BBA34" s="458"/>
      <c r="BBB34" s="458"/>
      <c r="BBC34" s="458"/>
      <c r="BBD34" s="458"/>
      <c r="BBE34" s="458"/>
      <c r="BBF34" s="458"/>
      <c r="BBG34" s="458"/>
      <c r="BBH34" s="458"/>
      <c r="BBI34" s="458"/>
      <c r="BBJ34" s="458"/>
      <c r="BBK34" s="458"/>
      <c r="BBL34" s="458"/>
      <c r="BBM34" s="458"/>
      <c r="BBN34" s="458"/>
      <c r="BBO34" s="458"/>
      <c r="BBP34" s="458"/>
      <c r="BBQ34" s="458"/>
      <c r="BBR34" s="458"/>
      <c r="BBS34" s="458"/>
      <c r="BBT34" s="458"/>
      <c r="BBU34" s="458"/>
      <c r="BBV34" s="458"/>
      <c r="BBW34" s="458"/>
      <c r="BBX34" s="458"/>
      <c r="BBY34" s="458"/>
      <c r="BBZ34" s="458"/>
      <c r="BCA34" s="458"/>
      <c r="BCB34" s="458"/>
      <c r="BCC34" s="458"/>
      <c r="BCD34" s="458"/>
      <c r="BCE34" s="458"/>
      <c r="BCF34" s="458"/>
      <c r="BCG34" s="458"/>
      <c r="BCH34" s="458"/>
      <c r="BCI34" s="458"/>
      <c r="BCJ34" s="458"/>
      <c r="BCK34" s="458"/>
      <c r="BCL34" s="458"/>
      <c r="BCM34" s="458"/>
      <c r="BCN34" s="458"/>
      <c r="BCO34" s="458"/>
      <c r="BCP34" s="458"/>
      <c r="BCQ34" s="458"/>
      <c r="BCR34" s="458"/>
      <c r="BCS34" s="458"/>
      <c r="BCT34" s="458"/>
      <c r="BCU34" s="458"/>
      <c r="BCV34" s="458"/>
      <c r="BCW34" s="458"/>
      <c r="BCX34" s="458"/>
      <c r="BCY34" s="458"/>
      <c r="BCZ34" s="458"/>
      <c r="BDA34" s="458"/>
      <c r="BDB34" s="458"/>
      <c r="BDC34" s="458"/>
      <c r="BDD34" s="458"/>
      <c r="BDE34" s="458"/>
      <c r="BDF34" s="458"/>
      <c r="BDG34" s="458"/>
      <c r="BDH34" s="458"/>
      <c r="BDI34" s="458"/>
      <c r="BDJ34" s="458"/>
      <c r="BDK34" s="458"/>
      <c r="BDL34" s="458"/>
      <c r="BDM34" s="458"/>
      <c r="BDN34" s="458"/>
      <c r="BDO34" s="458"/>
      <c r="BDP34" s="458"/>
      <c r="BDQ34" s="458"/>
      <c r="BDR34" s="458"/>
      <c r="BDS34" s="458"/>
      <c r="BDT34" s="458"/>
      <c r="BDU34" s="458"/>
      <c r="BDV34" s="458"/>
      <c r="BDW34" s="458"/>
      <c r="BDX34" s="458"/>
      <c r="BDY34" s="458"/>
      <c r="BDZ34" s="458"/>
      <c r="BEA34" s="458"/>
      <c r="BEB34" s="458"/>
      <c r="BEC34" s="458"/>
      <c r="BED34" s="458"/>
      <c r="BEE34" s="458"/>
      <c r="BEF34" s="458"/>
      <c r="BEG34" s="458"/>
      <c r="BEH34" s="458"/>
      <c r="BEI34" s="458"/>
      <c r="BEJ34" s="458"/>
      <c r="BEK34" s="458"/>
      <c r="BEL34" s="458"/>
      <c r="BEM34" s="458"/>
      <c r="BEN34" s="458"/>
      <c r="BEO34" s="458"/>
      <c r="BEP34" s="458"/>
      <c r="BEQ34" s="458"/>
      <c r="BER34" s="458"/>
      <c r="BES34" s="458"/>
      <c r="BET34" s="458"/>
      <c r="BEU34" s="458"/>
      <c r="BEV34" s="458"/>
      <c r="BEW34" s="458"/>
      <c r="BEX34" s="458"/>
      <c r="BEY34" s="458"/>
      <c r="BEZ34" s="458"/>
      <c r="BFA34" s="458"/>
      <c r="BFB34" s="458"/>
      <c r="BFC34" s="458"/>
      <c r="BFD34" s="458"/>
      <c r="BFE34" s="458"/>
      <c r="BFF34" s="458"/>
      <c r="BFG34" s="458"/>
      <c r="BFH34" s="458"/>
      <c r="BFI34" s="458"/>
      <c r="BFJ34" s="458"/>
      <c r="BFK34" s="458"/>
      <c r="BFL34" s="458"/>
      <c r="BFM34" s="458"/>
      <c r="BFN34" s="458"/>
      <c r="BFO34" s="458"/>
      <c r="BFP34" s="458"/>
      <c r="BFQ34" s="458"/>
      <c r="BFR34" s="458"/>
      <c r="BFS34" s="458"/>
      <c r="BFT34" s="458"/>
      <c r="BFU34" s="458"/>
      <c r="BFV34" s="458"/>
      <c r="BFW34" s="458"/>
      <c r="BFX34" s="458"/>
      <c r="BFY34" s="458"/>
      <c r="BFZ34" s="458"/>
      <c r="BGA34" s="458"/>
      <c r="BGB34" s="458"/>
      <c r="BGC34" s="458"/>
      <c r="BGD34" s="458"/>
      <c r="BGE34" s="458"/>
      <c r="BGF34" s="458"/>
      <c r="BGG34" s="458"/>
      <c r="BGH34" s="458"/>
      <c r="BGI34" s="458"/>
      <c r="BGJ34" s="458"/>
      <c r="BGK34" s="458"/>
      <c r="BGL34" s="458"/>
      <c r="BGM34" s="458"/>
      <c r="BGN34" s="458"/>
      <c r="BGO34" s="458"/>
      <c r="BGP34" s="458"/>
      <c r="BGQ34" s="458"/>
      <c r="BGR34" s="458"/>
      <c r="BGS34" s="458"/>
      <c r="BGT34" s="458"/>
      <c r="BGU34" s="458"/>
      <c r="BGV34" s="458"/>
      <c r="BGW34" s="458"/>
      <c r="BGX34" s="458"/>
      <c r="BGY34" s="458"/>
      <c r="BGZ34" s="458"/>
      <c r="BHA34" s="458"/>
      <c r="BHB34" s="458"/>
      <c r="BHC34" s="458"/>
      <c r="BHD34" s="458"/>
      <c r="BHE34" s="458"/>
      <c r="BHF34" s="458"/>
      <c r="BHG34" s="458"/>
      <c r="BHH34" s="458"/>
      <c r="BHI34" s="458"/>
      <c r="BHJ34" s="458"/>
      <c r="BHK34" s="458"/>
      <c r="BHL34" s="458"/>
      <c r="BHM34" s="458"/>
      <c r="BHN34" s="458"/>
      <c r="BHO34" s="458"/>
      <c r="BHP34" s="458"/>
      <c r="BHQ34" s="458"/>
      <c r="BHR34" s="458"/>
      <c r="BHS34" s="458"/>
      <c r="BHT34" s="458"/>
      <c r="BHU34" s="458"/>
      <c r="BHV34" s="458"/>
      <c r="BHW34" s="458"/>
      <c r="BHX34" s="458"/>
      <c r="BHY34" s="458"/>
      <c r="BHZ34" s="458"/>
      <c r="BIA34" s="458"/>
      <c r="BIB34" s="458"/>
      <c r="BIC34" s="458"/>
      <c r="BID34" s="458"/>
      <c r="BIE34" s="458"/>
      <c r="BIF34" s="458"/>
      <c r="BIG34" s="458"/>
      <c r="BIH34" s="458"/>
      <c r="BII34" s="458"/>
      <c r="BIJ34" s="458"/>
      <c r="BIK34" s="458"/>
      <c r="BIL34" s="458"/>
      <c r="BIM34" s="458"/>
      <c r="BIN34" s="458"/>
      <c r="BIO34" s="458"/>
      <c r="BIP34" s="458"/>
      <c r="BIQ34" s="458"/>
      <c r="BIR34" s="458"/>
      <c r="BIS34" s="458"/>
      <c r="BIT34" s="458"/>
      <c r="BIU34" s="458"/>
      <c r="BIV34" s="458"/>
      <c r="BIW34" s="458"/>
      <c r="BIX34" s="458"/>
      <c r="BIY34" s="458"/>
      <c r="BIZ34" s="458"/>
      <c r="BJA34" s="458"/>
      <c r="BJB34" s="458"/>
      <c r="BJC34" s="458"/>
      <c r="BJD34" s="458"/>
      <c r="BJE34" s="458"/>
      <c r="BJF34" s="458"/>
      <c r="BJG34" s="458"/>
      <c r="BJH34" s="458"/>
      <c r="BJI34" s="458"/>
      <c r="BJJ34" s="458"/>
      <c r="BJK34" s="458"/>
      <c r="BJL34" s="458"/>
      <c r="BJM34" s="458"/>
      <c r="BJN34" s="458"/>
      <c r="BJO34" s="458"/>
      <c r="BJP34" s="458"/>
      <c r="BJQ34" s="458"/>
      <c r="BJR34" s="458"/>
      <c r="BJS34" s="458"/>
      <c r="BJT34" s="458"/>
      <c r="BJU34" s="458"/>
      <c r="BJV34" s="458"/>
      <c r="BJW34" s="458"/>
      <c r="BJX34" s="458"/>
      <c r="BJY34" s="458"/>
      <c r="BJZ34" s="458"/>
      <c r="BKA34" s="458"/>
      <c r="BKB34" s="458"/>
      <c r="BKC34" s="458"/>
      <c r="BKD34" s="458"/>
      <c r="BKE34" s="458"/>
      <c r="BKF34" s="458"/>
      <c r="BKG34" s="458"/>
      <c r="BKH34" s="458"/>
      <c r="BKI34" s="458"/>
      <c r="BKJ34" s="458"/>
      <c r="BKK34" s="458"/>
      <c r="BKL34" s="458"/>
      <c r="BKM34" s="458"/>
      <c r="BKN34" s="458"/>
      <c r="BKO34" s="458"/>
      <c r="BKP34" s="458"/>
      <c r="BKQ34" s="458"/>
      <c r="BKR34" s="458"/>
      <c r="BKS34" s="458"/>
      <c r="BKT34" s="458"/>
      <c r="BKU34" s="458"/>
      <c r="BKV34" s="458"/>
      <c r="BKW34" s="458"/>
      <c r="BKX34" s="458"/>
      <c r="BKY34" s="458"/>
      <c r="BKZ34" s="458"/>
      <c r="BLA34" s="458"/>
      <c r="BLB34" s="458"/>
      <c r="BLC34" s="458"/>
      <c r="BLD34" s="458"/>
      <c r="BLE34" s="458"/>
      <c r="BLF34" s="458"/>
      <c r="BLG34" s="458"/>
      <c r="BLH34" s="458"/>
      <c r="BLI34" s="458"/>
      <c r="BLJ34" s="458"/>
      <c r="BLK34" s="458"/>
      <c r="BLL34" s="458"/>
      <c r="BLM34" s="458"/>
      <c r="BLN34" s="458"/>
      <c r="BLO34" s="458"/>
      <c r="BLP34" s="458"/>
      <c r="BLQ34" s="458"/>
      <c r="BLR34" s="458"/>
      <c r="BLS34" s="458"/>
      <c r="BLT34" s="458"/>
      <c r="BLU34" s="458"/>
      <c r="BLV34" s="458"/>
      <c r="BLW34" s="458"/>
      <c r="BLX34" s="458"/>
      <c r="BLY34" s="458"/>
      <c r="BLZ34" s="458"/>
      <c r="BMA34" s="458"/>
      <c r="BMB34" s="458"/>
      <c r="BMC34" s="458"/>
      <c r="BMD34" s="458"/>
      <c r="BME34" s="458"/>
      <c r="BMF34" s="458"/>
      <c r="BMG34" s="458"/>
      <c r="BMH34" s="458"/>
      <c r="BMI34" s="458"/>
      <c r="BMJ34" s="458"/>
      <c r="BMK34" s="458"/>
      <c r="BML34" s="458"/>
      <c r="BMM34" s="458"/>
      <c r="BMN34" s="458"/>
      <c r="BMO34" s="458"/>
      <c r="BMP34" s="458"/>
      <c r="BMQ34" s="458"/>
      <c r="BMR34" s="458"/>
      <c r="BMS34" s="458"/>
      <c r="BMT34" s="458"/>
      <c r="BMU34" s="458"/>
      <c r="BMV34" s="458"/>
      <c r="BMW34" s="458"/>
      <c r="BMX34" s="458"/>
      <c r="BMY34" s="458"/>
      <c r="BMZ34" s="458"/>
      <c r="BNA34" s="458"/>
      <c r="BNB34" s="458"/>
      <c r="BNC34" s="458"/>
      <c r="BND34" s="458"/>
      <c r="BNE34" s="458"/>
      <c r="BNF34" s="458"/>
      <c r="BNG34" s="458"/>
      <c r="BNH34" s="458"/>
      <c r="BNI34" s="458"/>
      <c r="BNJ34" s="458"/>
      <c r="BNK34" s="458"/>
      <c r="BNL34" s="458"/>
      <c r="BNM34" s="458"/>
      <c r="BNN34" s="458"/>
      <c r="BNO34" s="458"/>
      <c r="BNP34" s="458"/>
      <c r="BNQ34" s="458"/>
      <c r="BNR34" s="458"/>
      <c r="BNS34" s="458"/>
      <c r="BNT34" s="458"/>
      <c r="BNU34" s="458"/>
      <c r="BNV34" s="458"/>
      <c r="BNW34" s="458"/>
      <c r="BNX34" s="458"/>
      <c r="BNY34" s="458"/>
      <c r="BNZ34" s="458"/>
      <c r="BOA34" s="458"/>
      <c r="BOB34" s="458"/>
      <c r="BOC34" s="458"/>
      <c r="BOD34" s="458"/>
      <c r="BOE34" s="458"/>
      <c r="BOF34" s="458"/>
      <c r="BOG34" s="458"/>
      <c r="BOH34" s="458"/>
      <c r="BOI34" s="458"/>
      <c r="BOJ34" s="458"/>
      <c r="BOK34" s="458"/>
      <c r="BOL34" s="458"/>
      <c r="BOM34" s="458"/>
      <c r="BON34" s="458"/>
      <c r="BOO34" s="458"/>
      <c r="BOP34" s="458"/>
      <c r="BOQ34" s="458"/>
      <c r="BOR34" s="458"/>
      <c r="BOS34" s="458"/>
      <c r="BOT34" s="458"/>
      <c r="BOU34" s="458"/>
      <c r="BOV34" s="458"/>
      <c r="BOW34" s="458"/>
      <c r="BOX34" s="458"/>
      <c r="BOY34" s="458"/>
      <c r="BOZ34" s="458"/>
      <c r="BPA34" s="458"/>
      <c r="BPB34" s="458"/>
      <c r="BPC34" s="458"/>
      <c r="BPD34" s="458"/>
      <c r="BPE34" s="458"/>
      <c r="BPF34" s="458"/>
      <c r="BPG34" s="458"/>
      <c r="BPH34" s="458"/>
      <c r="BPI34" s="458"/>
      <c r="BPJ34" s="458"/>
      <c r="BPK34" s="458"/>
      <c r="BPL34" s="458"/>
      <c r="BPM34" s="458"/>
      <c r="BPN34" s="458"/>
      <c r="BPO34" s="458"/>
      <c r="BPP34" s="458"/>
      <c r="BPQ34" s="458"/>
      <c r="BPR34" s="458"/>
      <c r="BPS34" s="458"/>
      <c r="BPT34" s="458"/>
      <c r="BPU34" s="458"/>
      <c r="BPV34" s="458"/>
      <c r="BPW34" s="458"/>
      <c r="BPX34" s="458"/>
      <c r="BPY34" s="458"/>
      <c r="BPZ34" s="458"/>
      <c r="BQA34" s="458"/>
      <c r="BQB34" s="458"/>
      <c r="BQC34" s="458"/>
      <c r="BQD34" s="458"/>
      <c r="BQE34" s="458"/>
      <c r="BQF34" s="458"/>
      <c r="BQG34" s="458"/>
      <c r="BQH34" s="458"/>
      <c r="BQI34" s="458"/>
      <c r="BQJ34" s="458"/>
      <c r="BQK34" s="458"/>
      <c r="BQL34" s="458"/>
      <c r="BQM34" s="458"/>
      <c r="BQN34" s="458"/>
      <c r="BQO34" s="458"/>
      <c r="BQP34" s="458"/>
      <c r="BQQ34" s="458"/>
      <c r="BQR34" s="458"/>
      <c r="BQS34" s="458"/>
      <c r="BQT34" s="458"/>
      <c r="BQU34" s="458"/>
      <c r="BQV34" s="458"/>
      <c r="BQW34" s="458"/>
      <c r="BQX34" s="458"/>
      <c r="BQY34" s="458"/>
      <c r="BQZ34" s="458"/>
      <c r="BRA34" s="458"/>
      <c r="BRB34" s="458"/>
      <c r="BRC34" s="458"/>
      <c r="BRD34" s="458"/>
      <c r="BRE34" s="458"/>
      <c r="BRF34" s="458"/>
      <c r="BRG34" s="458"/>
      <c r="BRH34" s="458"/>
      <c r="BRI34" s="458"/>
      <c r="BRJ34" s="458"/>
      <c r="BRK34" s="458"/>
      <c r="BRL34" s="458"/>
      <c r="BRM34" s="458"/>
      <c r="BRN34" s="458"/>
      <c r="BRO34" s="458"/>
      <c r="BRP34" s="458"/>
      <c r="BRQ34" s="458"/>
      <c r="BRR34" s="458"/>
      <c r="BRS34" s="458"/>
      <c r="BRT34" s="458"/>
      <c r="BRU34" s="458"/>
    </row>
    <row r="35" spans="1:1841" ht="29.25" customHeight="1" x14ac:dyDescent="0.3">
      <c r="A35" s="792"/>
      <c r="B35" s="464">
        <v>8</v>
      </c>
      <c r="C35" s="464" t="s">
        <v>153</v>
      </c>
      <c r="D35" s="513">
        <f t="shared" si="21"/>
        <v>705569993.62244999</v>
      </c>
      <c r="E35" s="464">
        <v>25</v>
      </c>
      <c r="F35" s="465">
        <f t="shared" si="22"/>
        <v>0</v>
      </c>
      <c r="G35" s="465">
        <v>0</v>
      </c>
      <c r="H35" s="464">
        <f t="shared" si="23"/>
        <v>530811038.46153885</v>
      </c>
      <c r="I35" s="464">
        <v>19</v>
      </c>
      <c r="J35" s="466">
        <f t="shared" si="24"/>
        <v>0</v>
      </c>
      <c r="K35" s="467">
        <v>0</v>
      </c>
      <c r="L35" s="468"/>
      <c r="M35" s="469"/>
      <c r="N35" s="469"/>
      <c r="O35" s="469"/>
      <c r="P35" s="469"/>
      <c r="Q35" s="469"/>
      <c r="R35" s="469"/>
      <c r="S35" s="469"/>
      <c r="T35" s="469"/>
      <c r="U35" s="469"/>
      <c r="V35" s="469"/>
      <c r="W35" s="469"/>
      <c r="X35" s="480">
        <f t="shared" si="25"/>
        <v>530811038.46153885</v>
      </c>
      <c r="Y35" s="469">
        <f t="shared" si="26"/>
        <v>19</v>
      </c>
      <c r="Z35" s="480">
        <f t="shared" si="27"/>
        <v>0</v>
      </c>
      <c r="AA35" s="470">
        <f t="shared" si="28"/>
        <v>0</v>
      </c>
      <c r="AB35" s="521"/>
      <c r="AC35" s="523"/>
      <c r="AD35" s="528"/>
      <c r="AE35" s="528"/>
      <c r="AF35" s="528"/>
      <c r="AG35" s="528"/>
      <c r="AH35" s="458"/>
      <c r="AI35" s="458"/>
      <c r="AJ35" s="458"/>
      <c r="AK35" s="458"/>
      <c r="AL35" s="458"/>
      <c r="AM35" s="458"/>
      <c r="AN35" s="458"/>
      <c r="AO35" s="458"/>
      <c r="AP35" s="458"/>
      <c r="AQ35" s="458"/>
      <c r="AR35" s="458"/>
      <c r="AS35" s="458"/>
      <c r="AT35" s="458"/>
      <c r="AU35" s="458"/>
      <c r="AV35" s="458"/>
      <c r="AW35" s="458"/>
      <c r="AX35" s="458"/>
      <c r="AY35" s="458"/>
      <c r="AZ35" s="458"/>
      <c r="BA35" s="458"/>
      <c r="BB35" s="458"/>
      <c r="BC35" s="458"/>
      <c r="BD35" s="458"/>
      <c r="BE35" s="458"/>
      <c r="BF35" s="458"/>
      <c r="BG35" s="458"/>
      <c r="BH35" s="458"/>
      <c r="BI35" s="458"/>
      <c r="BJ35" s="458"/>
      <c r="BK35" s="458"/>
      <c r="BL35" s="458"/>
      <c r="BM35" s="458"/>
      <c r="BN35" s="458"/>
      <c r="BO35" s="458"/>
      <c r="BP35" s="458"/>
      <c r="BQ35" s="458"/>
      <c r="BR35" s="458"/>
      <c r="BS35" s="458"/>
      <c r="BT35" s="458"/>
      <c r="BU35" s="458"/>
      <c r="BV35" s="458"/>
      <c r="BW35" s="458"/>
      <c r="BX35" s="458"/>
      <c r="BY35" s="458"/>
      <c r="BZ35" s="458"/>
      <c r="CA35" s="458"/>
      <c r="CB35" s="458"/>
      <c r="CC35" s="458"/>
      <c r="CD35" s="458"/>
      <c r="CE35" s="458"/>
      <c r="CF35" s="458"/>
      <c r="CG35" s="458"/>
      <c r="CH35" s="458"/>
      <c r="CI35" s="458"/>
      <c r="CJ35" s="458"/>
      <c r="CK35" s="458"/>
      <c r="CL35" s="458"/>
      <c r="CM35" s="458"/>
      <c r="CN35" s="458"/>
      <c r="CO35" s="458"/>
      <c r="CP35" s="458"/>
      <c r="CQ35" s="458"/>
      <c r="CR35" s="458"/>
      <c r="CS35" s="458"/>
      <c r="CT35" s="458"/>
      <c r="CU35" s="458"/>
      <c r="CV35" s="458"/>
      <c r="CW35" s="458"/>
      <c r="CX35" s="458"/>
      <c r="CY35" s="458"/>
      <c r="CZ35" s="458"/>
      <c r="DA35" s="458"/>
      <c r="DB35" s="458"/>
      <c r="DC35" s="458"/>
      <c r="DD35" s="458"/>
      <c r="DE35" s="458"/>
      <c r="DF35" s="458"/>
      <c r="DG35" s="458"/>
      <c r="DH35" s="458"/>
      <c r="DI35" s="458"/>
      <c r="DJ35" s="458"/>
      <c r="DK35" s="458"/>
      <c r="DL35" s="458"/>
      <c r="DM35" s="458"/>
      <c r="DN35" s="458"/>
      <c r="DO35" s="458"/>
      <c r="DP35" s="458"/>
      <c r="DQ35" s="458"/>
      <c r="DR35" s="458"/>
      <c r="DS35" s="458"/>
      <c r="DT35" s="458"/>
      <c r="DU35" s="458"/>
      <c r="DV35" s="458"/>
      <c r="DW35" s="458"/>
      <c r="DX35" s="458"/>
      <c r="DY35" s="458"/>
      <c r="DZ35" s="458"/>
      <c r="EA35" s="458"/>
      <c r="EB35" s="458"/>
      <c r="EC35" s="458"/>
      <c r="ED35" s="458"/>
      <c r="EE35" s="458"/>
      <c r="EF35" s="458"/>
      <c r="EG35" s="458"/>
      <c r="EH35" s="458"/>
      <c r="EI35" s="458"/>
      <c r="EJ35" s="458"/>
      <c r="EK35" s="458"/>
      <c r="EL35" s="458"/>
      <c r="EM35" s="458"/>
      <c r="EN35" s="458"/>
      <c r="EO35" s="458"/>
      <c r="EP35" s="458"/>
      <c r="EQ35" s="458"/>
      <c r="ER35" s="458"/>
      <c r="ES35" s="458"/>
      <c r="ET35" s="458"/>
      <c r="EU35" s="458"/>
      <c r="EV35" s="458"/>
      <c r="EW35" s="458"/>
      <c r="EX35" s="458"/>
      <c r="EY35" s="458"/>
      <c r="EZ35" s="458"/>
      <c r="FA35" s="458"/>
      <c r="FB35" s="458"/>
      <c r="FC35" s="458"/>
      <c r="FD35" s="458"/>
      <c r="FE35" s="458"/>
      <c r="FF35" s="458"/>
      <c r="FG35" s="458"/>
      <c r="FH35" s="458"/>
      <c r="FI35" s="458"/>
      <c r="FJ35" s="458"/>
      <c r="FK35" s="458"/>
      <c r="FL35" s="458"/>
      <c r="FM35" s="458"/>
      <c r="FN35" s="458"/>
      <c r="FO35" s="458"/>
      <c r="FP35" s="458"/>
      <c r="FQ35" s="458"/>
      <c r="FR35" s="458"/>
      <c r="FS35" s="458"/>
      <c r="FT35" s="458"/>
      <c r="FU35" s="458"/>
      <c r="FV35" s="458"/>
      <c r="FW35" s="458"/>
      <c r="FX35" s="458"/>
      <c r="FY35" s="458"/>
      <c r="FZ35" s="458"/>
      <c r="GA35" s="458"/>
      <c r="GB35" s="458"/>
      <c r="GC35" s="458"/>
      <c r="GD35" s="458"/>
      <c r="GE35" s="458"/>
      <c r="GF35" s="458"/>
      <c r="GG35" s="458"/>
      <c r="GH35" s="458"/>
      <c r="GI35" s="458"/>
      <c r="GJ35" s="458"/>
      <c r="GK35" s="458"/>
      <c r="GL35" s="458"/>
      <c r="GM35" s="458"/>
      <c r="GN35" s="458"/>
      <c r="GO35" s="458"/>
      <c r="GP35" s="458"/>
      <c r="GQ35" s="458"/>
      <c r="GR35" s="458"/>
      <c r="GS35" s="458"/>
      <c r="GT35" s="458"/>
      <c r="GU35" s="458"/>
      <c r="GV35" s="458"/>
      <c r="GW35" s="458"/>
      <c r="GX35" s="458"/>
      <c r="GY35" s="458"/>
      <c r="GZ35" s="458"/>
      <c r="HA35" s="458"/>
      <c r="HB35" s="458"/>
      <c r="HC35" s="458"/>
      <c r="HD35" s="458"/>
      <c r="HE35" s="458"/>
      <c r="HF35" s="458"/>
      <c r="HG35" s="458"/>
      <c r="HH35" s="458"/>
      <c r="HI35" s="458"/>
      <c r="HJ35" s="458"/>
      <c r="HK35" s="458"/>
      <c r="HL35" s="458"/>
      <c r="HM35" s="458"/>
      <c r="HN35" s="458"/>
      <c r="HO35" s="458"/>
      <c r="HP35" s="458"/>
      <c r="HQ35" s="458"/>
      <c r="HR35" s="458"/>
      <c r="HS35" s="458"/>
      <c r="HT35" s="458"/>
      <c r="HU35" s="458"/>
      <c r="HV35" s="458"/>
      <c r="HW35" s="458"/>
      <c r="HX35" s="458"/>
      <c r="HY35" s="458"/>
      <c r="HZ35" s="458"/>
      <c r="IA35" s="458"/>
      <c r="IB35" s="458"/>
      <c r="IC35" s="458"/>
      <c r="ID35" s="458"/>
      <c r="IE35" s="458"/>
      <c r="IF35" s="458"/>
      <c r="IG35" s="458"/>
      <c r="IH35" s="458"/>
      <c r="II35" s="458"/>
      <c r="IJ35" s="458"/>
      <c r="IK35" s="458"/>
      <c r="IL35" s="458"/>
      <c r="IM35" s="458"/>
      <c r="IN35" s="458"/>
      <c r="IO35" s="458"/>
      <c r="IP35" s="458"/>
      <c r="IQ35" s="458"/>
      <c r="IR35" s="458"/>
      <c r="IS35" s="458"/>
      <c r="IT35" s="458"/>
      <c r="IU35" s="458"/>
      <c r="IV35" s="458"/>
      <c r="IW35" s="458"/>
      <c r="IX35" s="458"/>
      <c r="IY35" s="458"/>
      <c r="IZ35" s="458"/>
      <c r="JA35" s="458"/>
      <c r="JB35" s="458"/>
      <c r="JC35" s="458"/>
      <c r="JD35" s="458"/>
      <c r="JE35" s="458"/>
      <c r="JF35" s="458"/>
      <c r="JG35" s="458"/>
      <c r="JH35" s="458"/>
      <c r="JI35" s="458"/>
      <c r="JJ35" s="458"/>
      <c r="JK35" s="458"/>
      <c r="JL35" s="458"/>
      <c r="JM35" s="458"/>
      <c r="JN35" s="458"/>
      <c r="JO35" s="458"/>
      <c r="JP35" s="458"/>
      <c r="JQ35" s="458"/>
      <c r="JR35" s="458"/>
      <c r="JS35" s="458"/>
      <c r="JT35" s="458"/>
      <c r="JU35" s="458"/>
      <c r="JV35" s="458"/>
      <c r="JW35" s="458"/>
      <c r="JX35" s="458"/>
      <c r="JY35" s="458"/>
      <c r="JZ35" s="458"/>
      <c r="KA35" s="458"/>
      <c r="KB35" s="458"/>
      <c r="KC35" s="458"/>
      <c r="KD35" s="458"/>
      <c r="KE35" s="458"/>
      <c r="KF35" s="458"/>
      <c r="KG35" s="458"/>
      <c r="KH35" s="458"/>
      <c r="KI35" s="458"/>
      <c r="KJ35" s="458"/>
      <c r="KK35" s="458"/>
      <c r="KL35" s="458"/>
      <c r="KM35" s="458"/>
      <c r="KN35" s="458"/>
      <c r="KO35" s="458"/>
      <c r="KP35" s="458"/>
      <c r="KQ35" s="458"/>
      <c r="KR35" s="458"/>
      <c r="KS35" s="458"/>
      <c r="KT35" s="458"/>
      <c r="KU35" s="458"/>
      <c r="KV35" s="458"/>
      <c r="KW35" s="458"/>
      <c r="KX35" s="458"/>
      <c r="KY35" s="458"/>
      <c r="KZ35" s="458"/>
      <c r="LA35" s="458"/>
      <c r="LB35" s="458"/>
      <c r="LC35" s="458"/>
      <c r="LD35" s="458"/>
      <c r="LE35" s="458"/>
      <c r="LF35" s="458"/>
      <c r="LG35" s="458"/>
      <c r="LH35" s="458"/>
      <c r="LI35" s="458"/>
      <c r="LJ35" s="458"/>
      <c r="LK35" s="458"/>
      <c r="LL35" s="458"/>
      <c r="LM35" s="458"/>
      <c r="LN35" s="458"/>
      <c r="LO35" s="458"/>
      <c r="LP35" s="458"/>
      <c r="LQ35" s="458"/>
      <c r="LR35" s="458"/>
      <c r="LS35" s="458"/>
      <c r="LT35" s="458"/>
      <c r="LU35" s="458"/>
      <c r="LV35" s="458"/>
      <c r="LW35" s="458"/>
      <c r="LX35" s="458"/>
      <c r="LY35" s="458"/>
      <c r="LZ35" s="458"/>
      <c r="MA35" s="458"/>
      <c r="MB35" s="458"/>
      <c r="MC35" s="458"/>
      <c r="MD35" s="458"/>
      <c r="ME35" s="458"/>
      <c r="MF35" s="458"/>
      <c r="MG35" s="458"/>
      <c r="MH35" s="458"/>
      <c r="MI35" s="458"/>
      <c r="MJ35" s="458"/>
      <c r="MK35" s="458"/>
      <c r="ML35" s="458"/>
      <c r="MM35" s="458"/>
      <c r="MN35" s="458"/>
      <c r="MO35" s="458"/>
      <c r="MP35" s="458"/>
      <c r="MQ35" s="458"/>
      <c r="MR35" s="458"/>
      <c r="MS35" s="458"/>
      <c r="MT35" s="458"/>
      <c r="MU35" s="458"/>
      <c r="MV35" s="458"/>
      <c r="MW35" s="458"/>
      <c r="MX35" s="458"/>
      <c r="MY35" s="458"/>
      <c r="MZ35" s="458"/>
      <c r="NA35" s="458"/>
      <c r="NB35" s="458"/>
      <c r="NC35" s="458"/>
      <c r="ND35" s="458"/>
      <c r="NE35" s="458"/>
      <c r="NF35" s="458"/>
      <c r="NG35" s="458"/>
      <c r="NH35" s="458"/>
      <c r="NI35" s="458"/>
      <c r="NJ35" s="458"/>
      <c r="NK35" s="458"/>
      <c r="NL35" s="458"/>
      <c r="NM35" s="458"/>
      <c r="NN35" s="458"/>
      <c r="NO35" s="458"/>
      <c r="NP35" s="458"/>
      <c r="NQ35" s="458"/>
      <c r="NR35" s="458"/>
      <c r="NS35" s="458"/>
      <c r="NT35" s="458"/>
      <c r="NU35" s="458"/>
      <c r="NV35" s="458"/>
      <c r="NW35" s="458"/>
      <c r="NX35" s="458"/>
      <c r="NY35" s="458"/>
      <c r="NZ35" s="458"/>
      <c r="OA35" s="458"/>
      <c r="OB35" s="458"/>
      <c r="OC35" s="458"/>
      <c r="OD35" s="458"/>
      <c r="OE35" s="458"/>
      <c r="OF35" s="458"/>
      <c r="OG35" s="458"/>
      <c r="OH35" s="458"/>
      <c r="OI35" s="458"/>
      <c r="OJ35" s="458"/>
      <c r="OK35" s="458"/>
      <c r="OL35" s="458"/>
      <c r="OM35" s="458"/>
      <c r="ON35" s="458"/>
      <c r="OO35" s="458"/>
      <c r="OP35" s="458"/>
      <c r="OQ35" s="458"/>
      <c r="OR35" s="458"/>
      <c r="OS35" s="458"/>
      <c r="OT35" s="458"/>
      <c r="OU35" s="458"/>
      <c r="OV35" s="458"/>
      <c r="OW35" s="458"/>
      <c r="OX35" s="458"/>
      <c r="OY35" s="458"/>
      <c r="OZ35" s="458"/>
      <c r="PA35" s="458"/>
      <c r="PB35" s="458"/>
      <c r="PC35" s="458"/>
      <c r="PD35" s="458"/>
      <c r="PE35" s="458"/>
      <c r="PF35" s="458"/>
      <c r="PG35" s="458"/>
      <c r="PH35" s="458"/>
      <c r="PI35" s="458"/>
      <c r="PJ35" s="458"/>
      <c r="PK35" s="458"/>
      <c r="PL35" s="458"/>
      <c r="PM35" s="458"/>
      <c r="PN35" s="458"/>
      <c r="PO35" s="458"/>
      <c r="PP35" s="458"/>
      <c r="PQ35" s="458"/>
      <c r="PR35" s="458"/>
      <c r="PS35" s="458"/>
      <c r="PT35" s="458"/>
      <c r="PU35" s="458"/>
      <c r="PV35" s="458"/>
      <c r="PW35" s="458"/>
      <c r="PX35" s="458"/>
      <c r="PY35" s="458"/>
      <c r="PZ35" s="458"/>
      <c r="QA35" s="458"/>
      <c r="QB35" s="458"/>
      <c r="QC35" s="458"/>
      <c r="QD35" s="458"/>
      <c r="QE35" s="458"/>
      <c r="QF35" s="458"/>
      <c r="QG35" s="458"/>
      <c r="QH35" s="458"/>
      <c r="QI35" s="458"/>
      <c r="QJ35" s="458"/>
      <c r="QK35" s="458"/>
      <c r="QL35" s="458"/>
      <c r="QM35" s="458"/>
      <c r="QN35" s="458"/>
      <c r="QO35" s="458"/>
      <c r="QP35" s="458"/>
      <c r="QQ35" s="458"/>
      <c r="QR35" s="458"/>
      <c r="QS35" s="458"/>
      <c r="QT35" s="458"/>
      <c r="QU35" s="458"/>
      <c r="QV35" s="458"/>
      <c r="QW35" s="458"/>
      <c r="QX35" s="458"/>
      <c r="QY35" s="458"/>
      <c r="QZ35" s="458"/>
      <c r="RA35" s="458"/>
      <c r="RB35" s="458"/>
      <c r="RC35" s="458"/>
      <c r="RD35" s="458"/>
      <c r="RE35" s="458"/>
      <c r="RF35" s="458"/>
      <c r="RG35" s="458"/>
      <c r="RH35" s="458"/>
      <c r="RI35" s="458"/>
      <c r="RJ35" s="458"/>
      <c r="RK35" s="458"/>
      <c r="RL35" s="458"/>
      <c r="RM35" s="458"/>
      <c r="RN35" s="458"/>
      <c r="RO35" s="458"/>
      <c r="RP35" s="458"/>
      <c r="RQ35" s="458"/>
      <c r="RR35" s="458"/>
      <c r="RS35" s="458"/>
      <c r="RT35" s="458"/>
      <c r="RU35" s="458"/>
      <c r="RV35" s="458"/>
      <c r="RW35" s="458"/>
      <c r="RX35" s="458"/>
      <c r="RY35" s="458"/>
      <c r="RZ35" s="458"/>
      <c r="SA35" s="458"/>
      <c r="SB35" s="458"/>
      <c r="SC35" s="458"/>
      <c r="SD35" s="458"/>
      <c r="SE35" s="458"/>
      <c r="SF35" s="458"/>
      <c r="SG35" s="458"/>
      <c r="SH35" s="458"/>
      <c r="SI35" s="458"/>
      <c r="SJ35" s="458"/>
      <c r="SK35" s="458"/>
      <c r="SL35" s="458"/>
      <c r="SM35" s="458"/>
      <c r="SN35" s="458"/>
      <c r="SO35" s="458"/>
      <c r="SP35" s="458"/>
      <c r="SQ35" s="458"/>
      <c r="SR35" s="458"/>
      <c r="SS35" s="458"/>
      <c r="ST35" s="458"/>
      <c r="SU35" s="458"/>
      <c r="SV35" s="458"/>
      <c r="SW35" s="458"/>
      <c r="SX35" s="458"/>
      <c r="SY35" s="458"/>
      <c r="SZ35" s="458"/>
      <c r="TA35" s="458"/>
      <c r="TB35" s="458"/>
      <c r="TC35" s="458"/>
      <c r="TD35" s="458"/>
      <c r="TE35" s="458"/>
      <c r="TF35" s="458"/>
      <c r="TG35" s="458"/>
      <c r="TH35" s="458"/>
      <c r="TI35" s="458"/>
      <c r="TJ35" s="458"/>
      <c r="TK35" s="458"/>
      <c r="TL35" s="458"/>
      <c r="TM35" s="458"/>
      <c r="TN35" s="458"/>
      <c r="TO35" s="458"/>
      <c r="TP35" s="458"/>
      <c r="TQ35" s="458"/>
      <c r="TR35" s="458"/>
      <c r="TS35" s="458"/>
      <c r="TT35" s="458"/>
      <c r="TU35" s="458"/>
      <c r="TV35" s="458"/>
      <c r="TW35" s="458"/>
      <c r="TX35" s="458"/>
      <c r="TY35" s="458"/>
      <c r="TZ35" s="458"/>
      <c r="UA35" s="458"/>
      <c r="UB35" s="458"/>
      <c r="UC35" s="458"/>
      <c r="UD35" s="458"/>
      <c r="UE35" s="458"/>
      <c r="UF35" s="458"/>
      <c r="UG35" s="458"/>
      <c r="UH35" s="458"/>
      <c r="UI35" s="458"/>
      <c r="UJ35" s="458"/>
      <c r="UK35" s="458"/>
      <c r="UL35" s="458"/>
      <c r="UM35" s="458"/>
      <c r="UN35" s="458"/>
      <c r="UO35" s="458"/>
      <c r="UP35" s="458"/>
      <c r="UQ35" s="458"/>
      <c r="UR35" s="458"/>
      <c r="US35" s="458"/>
      <c r="UT35" s="458"/>
      <c r="UU35" s="458"/>
      <c r="UV35" s="458"/>
      <c r="UW35" s="458"/>
      <c r="UX35" s="458"/>
      <c r="UY35" s="458"/>
      <c r="UZ35" s="458"/>
      <c r="VA35" s="458"/>
      <c r="VB35" s="458"/>
      <c r="VC35" s="458"/>
      <c r="VD35" s="458"/>
      <c r="VE35" s="458"/>
      <c r="VF35" s="458"/>
      <c r="VG35" s="458"/>
      <c r="VH35" s="458"/>
      <c r="VI35" s="458"/>
      <c r="VJ35" s="458"/>
      <c r="VK35" s="458"/>
      <c r="VL35" s="458"/>
      <c r="VM35" s="458"/>
      <c r="VN35" s="458"/>
      <c r="VO35" s="458"/>
      <c r="VP35" s="458"/>
      <c r="VQ35" s="458"/>
      <c r="VR35" s="458"/>
      <c r="VS35" s="458"/>
      <c r="VT35" s="458"/>
      <c r="VU35" s="458"/>
      <c r="VV35" s="458"/>
      <c r="VW35" s="458"/>
      <c r="VX35" s="458"/>
      <c r="VY35" s="458"/>
      <c r="VZ35" s="458"/>
      <c r="WA35" s="458"/>
      <c r="WB35" s="458"/>
      <c r="WC35" s="458"/>
      <c r="WD35" s="458"/>
      <c r="WE35" s="458"/>
      <c r="WF35" s="458"/>
      <c r="WG35" s="458"/>
      <c r="WH35" s="458"/>
      <c r="WI35" s="458"/>
      <c r="WJ35" s="458"/>
      <c r="WK35" s="458"/>
      <c r="WL35" s="458"/>
      <c r="WM35" s="458"/>
      <c r="WN35" s="458"/>
      <c r="WO35" s="458"/>
      <c r="WP35" s="458"/>
      <c r="WQ35" s="458"/>
      <c r="WR35" s="458"/>
      <c r="WS35" s="458"/>
      <c r="WT35" s="458"/>
      <c r="WU35" s="458"/>
      <c r="WV35" s="458"/>
      <c r="WW35" s="458"/>
      <c r="WX35" s="458"/>
      <c r="WY35" s="458"/>
      <c r="WZ35" s="458"/>
      <c r="XA35" s="458"/>
      <c r="XB35" s="458"/>
      <c r="XC35" s="458"/>
      <c r="XD35" s="458"/>
      <c r="XE35" s="458"/>
      <c r="XF35" s="458"/>
      <c r="XG35" s="458"/>
      <c r="XH35" s="458"/>
      <c r="XI35" s="458"/>
      <c r="XJ35" s="458"/>
      <c r="XK35" s="458"/>
      <c r="XL35" s="458"/>
      <c r="XM35" s="458"/>
      <c r="XN35" s="458"/>
      <c r="XO35" s="458"/>
      <c r="XP35" s="458"/>
      <c r="XQ35" s="458"/>
      <c r="XR35" s="458"/>
      <c r="XS35" s="458"/>
      <c r="XT35" s="458"/>
      <c r="XU35" s="458"/>
      <c r="XV35" s="458"/>
      <c r="XW35" s="458"/>
      <c r="XX35" s="458"/>
      <c r="XY35" s="458"/>
      <c r="XZ35" s="458"/>
      <c r="YA35" s="458"/>
      <c r="YB35" s="458"/>
      <c r="YC35" s="458"/>
      <c r="YD35" s="458"/>
      <c r="YE35" s="458"/>
      <c r="YF35" s="458"/>
      <c r="YG35" s="458"/>
      <c r="YH35" s="458"/>
      <c r="YI35" s="458"/>
      <c r="YJ35" s="458"/>
      <c r="YK35" s="458"/>
      <c r="YL35" s="458"/>
      <c r="YM35" s="458"/>
      <c r="YN35" s="458"/>
      <c r="YO35" s="458"/>
      <c r="YP35" s="458"/>
      <c r="YQ35" s="458"/>
      <c r="YR35" s="458"/>
      <c r="YS35" s="458"/>
      <c r="YT35" s="458"/>
      <c r="YU35" s="458"/>
      <c r="YV35" s="458"/>
      <c r="YW35" s="458"/>
      <c r="YX35" s="458"/>
      <c r="YY35" s="458"/>
      <c r="YZ35" s="458"/>
      <c r="ZA35" s="458"/>
      <c r="ZB35" s="458"/>
      <c r="ZC35" s="458"/>
      <c r="ZD35" s="458"/>
      <c r="ZE35" s="458"/>
      <c r="ZF35" s="458"/>
      <c r="ZG35" s="458"/>
      <c r="ZH35" s="458"/>
      <c r="ZI35" s="458"/>
      <c r="ZJ35" s="458"/>
      <c r="ZK35" s="458"/>
      <c r="ZL35" s="458"/>
      <c r="ZM35" s="458"/>
      <c r="ZN35" s="458"/>
      <c r="ZO35" s="458"/>
      <c r="ZP35" s="458"/>
      <c r="ZQ35" s="458"/>
      <c r="ZR35" s="458"/>
      <c r="ZS35" s="458"/>
      <c r="ZT35" s="458"/>
      <c r="ZU35" s="458"/>
      <c r="ZV35" s="458"/>
      <c r="ZW35" s="458"/>
      <c r="ZX35" s="458"/>
      <c r="ZY35" s="458"/>
      <c r="ZZ35" s="458"/>
      <c r="AAA35" s="458"/>
      <c r="AAB35" s="458"/>
      <c r="AAC35" s="458"/>
      <c r="AAD35" s="458"/>
      <c r="AAE35" s="458"/>
      <c r="AAF35" s="458"/>
      <c r="AAG35" s="458"/>
      <c r="AAH35" s="458"/>
      <c r="AAI35" s="458"/>
      <c r="AAJ35" s="458"/>
      <c r="AAK35" s="458"/>
      <c r="AAL35" s="458"/>
      <c r="AAM35" s="458"/>
      <c r="AAN35" s="458"/>
      <c r="AAO35" s="458"/>
      <c r="AAP35" s="458"/>
      <c r="AAQ35" s="458"/>
      <c r="AAR35" s="458"/>
      <c r="AAS35" s="458"/>
      <c r="AAT35" s="458"/>
      <c r="AAU35" s="458"/>
      <c r="AAV35" s="458"/>
      <c r="AAW35" s="458"/>
      <c r="AAX35" s="458"/>
      <c r="AAY35" s="458"/>
      <c r="AAZ35" s="458"/>
      <c r="ABA35" s="458"/>
      <c r="ABB35" s="458"/>
      <c r="ABC35" s="458"/>
      <c r="ABD35" s="458"/>
      <c r="ABE35" s="458"/>
      <c r="ABF35" s="458"/>
      <c r="ABG35" s="458"/>
      <c r="ABH35" s="458"/>
      <c r="ABI35" s="458"/>
      <c r="ABJ35" s="458"/>
      <c r="ABK35" s="458"/>
      <c r="ABL35" s="458"/>
      <c r="ABM35" s="458"/>
      <c r="ABN35" s="458"/>
      <c r="ABO35" s="458"/>
      <c r="ABP35" s="458"/>
      <c r="ABQ35" s="458"/>
      <c r="ABR35" s="458"/>
      <c r="ABS35" s="458"/>
      <c r="ABT35" s="458"/>
      <c r="ABU35" s="458"/>
      <c r="ABV35" s="458"/>
      <c r="ABW35" s="458"/>
      <c r="ABX35" s="458"/>
      <c r="ABY35" s="458"/>
      <c r="ABZ35" s="458"/>
      <c r="ACA35" s="458"/>
      <c r="ACB35" s="458"/>
      <c r="ACC35" s="458"/>
      <c r="ACD35" s="458"/>
      <c r="ACE35" s="458"/>
      <c r="ACF35" s="458"/>
      <c r="ACG35" s="458"/>
      <c r="ACH35" s="458"/>
      <c r="ACI35" s="458"/>
      <c r="ACJ35" s="458"/>
      <c r="ACK35" s="458"/>
      <c r="ACL35" s="458"/>
      <c r="ACM35" s="458"/>
      <c r="ACN35" s="458"/>
      <c r="ACO35" s="458"/>
      <c r="ACP35" s="458"/>
      <c r="ACQ35" s="458"/>
      <c r="ACR35" s="458"/>
      <c r="ACS35" s="458"/>
      <c r="ACT35" s="458"/>
      <c r="ACU35" s="458"/>
      <c r="ACV35" s="458"/>
      <c r="ACW35" s="458"/>
      <c r="ACX35" s="458"/>
      <c r="ACY35" s="458"/>
      <c r="ACZ35" s="458"/>
      <c r="ADA35" s="458"/>
      <c r="ADB35" s="458"/>
      <c r="ADC35" s="458"/>
      <c r="ADD35" s="458"/>
      <c r="ADE35" s="458"/>
      <c r="ADF35" s="458"/>
      <c r="ADG35" s="458"/>
      <c r="ADH35" s="458"/>
      <c r="ADI35" s="458"/>
      <c r="ADJ35" s="458"/>
      <c r="ADK35" s="458"/>
      <c r="ADL35" s="458"/>
      <c r="ADM35" s="458"/>
      <c r="ADN35" s="458"/>
      <c r="ADO35" s="458"/>
      <c r="ADP35" s="458"/>
      <c r="ADQ35" s="458"/>
      <c r="ADR35" s="458"/>
      <c r="ADS35" s="458"/>
      <c r="ADT35" s="458"/>
      <c r="ADU35" s="458"/>
      <c r="ADV35" s="458"/>
      <c r="ADW35" s="458"/>
      <c r="ADX35" s="458"/>
      <c r="ADY35" s="458"/>
      <c r="ADZ35" s="458"/>
      <c r="AEA35" s="458"/>
      <c r="AEB35" s="458"/>
      <c r="AEC35" s="458"/>
      <c r="AED35" s="458"/>
      <c r="AEE35" s="458"/>
      <c r="AEF35" s="458"/>
      <c r="AEG35" s="458"/>
      <c r="AEH35" s="458"/>
      <c r="AEI35" s="458"/>
      <c r="AEJ35" s="458"/>
      <c r="AEK35" s="458"/>
      <c r="AEL35" s="458"/>
      <c r="AEM35" s="458"/>
      <c r="AEN35" s="458"/>
      <c r="AEO35" s="458"/>
      <c r="AEP35" s="458"/>
      <c r="AEQ35" s="458"/>
      <c r="AER35" s="458"/>
      <c r="AES35" s="458"/>
      <c r="AET35" s="458"/>
      <c r="AEU35" s="458"/>
      <c r="AEV35" s="458"/>
      <c r="AEW35" s="458"/>
      <c r="AEX35" s="458"/>
      <c r="AEY35" s="458"/>
      <c r="AEZ35" s="458"/>
      <c r="AFA35" s="458"/>
      <c r="AFB35" s="458"/>
      <c r="AFC35" s="458"/>
      <c r="AFD35" s="458"/>
      <c r="AFE35" s="458"/>
      <c r="AFF35" s="458"/>
      <c r="AFG35" s="458"/>
      <c r="AFH35" s="458"/>
      <c r="AFI35" s="458"/>
      <c r="AFJ35" s="458"/>
      <c r="AFK35" s="458"/>
      <c r="AFL35" s="458"/>
      <c r="AFM35" s="458"/>
      <c r="AFN35" s="458"/>
      <c r="AFO35" s="458"/>
      <c r="AFP35" s="458"/>
      <c r="AFQ35" s="458"/>
      <c r="AFR35" s="458"/>
      <c r="AFS35" s="458"/>
      <c r="AFT35" s="458"/>
      <c r="AFU35" s="458"/>
      <c r="AFV35" s="458"/>
      <c r="AFW35" s="458"/>
      <c r="AFX35" s="458"/>
      <c r="AFY35" s="458"/>
      <c r="AFZ35" s="458"/>
      <c r="AGA35" s="458"/>
      <c r="AGB35" s="458"/>
      <c r="AGC35" s="458"/>
      <c r="AGD35" s="458"/>
      <c r="AGE35" s="458"/>
      <c r="AGF35" s="458"/>
      <c r="AGG35" s="458"/>
      <c r="AGH35" s="458"/>
      <c r="AGI35" s="458"/>
      <c r="AGJ35" s="458"/>
      <c r="AGK35" s="458"/>
      <c r="AGL35" s="458"/>
      <c r="AGM35" s="458"/>
      <c r="AGN35" s="458"/>
      <c r="AGO35" s="458"/>
      <c r="AGP35" s="458"/>
      <c r="AGQ35" s="458"/>
      <c r="AGR35" s="458"/>
      <c r="AGS35" s="458"/>
      <c r="AGT35" s="458"/>
      <c r="AGU35" s="458"/>
      <c r="AGV35" s="458"/>
      <c r="AGW35" s="458"/>
      <c r="AGX35" s="458"/>
      <c r="AGY35" s="458"/>
      <c r="AGZ35" s="458"/>
      <c r="AHA35" s="458"/>
      <c r="AHB35" s="458"/>
      <c r="AHC35" s="458"/>
      <c r="AHD35" s="458"/>
      <c r="AHE35" s="458"/>
      <c r="AHF35" s="458"/>
      <c r="AHG35" s="458"/>
      <c r="AHH35" s="458"/>
      <c r="AHI35" s="458"/>
      <c r="AHJ35" s="458"/>
      <c r="AHK35" s="458"/>
      <c r="AHL35" s="458"/>
      <c r="AHM35" s="458"/>
      <c r="AHN35" s="458"/>
      <c r="AHO35" s="458"/>
      <c r="AHP35" s="458"/>
      <c r="AHQ35" s="458"/>
      <c r="AHR35" s="458"/>
      <c r="AHS35" s="458"/>
      <c r="AHT35" s="458"/>
      <c r="AHU35" s="458"/>
      <c r="AHV35" s="458"/>
      <c r="AHW35" s="458"/>
      <c r="AHX35" s="458"/>
      <c r="AHY35" s="458"/>
      <c r="AHZ35" s="458"/>
      <c r="AIA35" s="458"/>
      <c r="AIB35" s="458"/>
      <c r="AIC35" s="458"/>
      <c r="AID35" s="458"/>
      <c r="AIE35" s="458"/>
      <c r="AIF35" s="458"/>
      <c r="AIG35" s="458"/>
      <c r="AIH35" s="458"/>
      <c r="AII35" s="458"/>
      <c r="AIJ35" s="458"/>
      <c r="AIK35" s="458"/>
      <c r="AIL35" s="458"/>
      <c r="AIM35" s="458"/>
      <c r="AIN35" s="458"/>
      <c r="AIO35" s="458"/>
      <c r="AIP35" s="458"/>
      <c r="AIQ35" s="458"/>
      <c r="AIR35" s="458"/>
      <c r="AIS35" s="458"/>
      <c r="AIT35" s="458"/>
      <c r="AIU35" s="458"/>
      <c r="AIV35" s="458"/>
      <c r="AIW35" s="458"/>
      <c r="AIX35" s="458"/>
      <c r="AIY35" s="458"/>
      <c r="AIZ35" s="458"/>
      <c r="AJA35" s="458"/>
      <c r="AJB35" s="458"/>
      <c r="AJC35" s="458"/>
      <c r="AJD35" s="458"/>
      <c r="AJE35" s="458"/>
      <c r="AJF35" s="458"/>
      <c r="AJG35" s="458"/>
      <c r="AJH35" s="458"/>
      <c r="AJI35" s="458"/>
      <c r="AJJ35" s="458"/>
      <c r="AJK35" s="458"/>
      <c r="AJL35" s="458"/>
      <c r="AJM35" s="458"/>
      <c r="AJN35" s="458"/>
      <c r="AJO35" s="458"/>
      <c r="AJP35" s="458"/>
      <c r="AJQ35" s="458"/>
      <c r="AJR35" s="458"/>
      <c r="AJS35" s="458"/>
      <c r="AJT35" s="458"/>
      <c r="AJU35" s="458"/>
      <c r="AJV35" s="458"/>
      <c r="AJW35" s="458"/>
      <c r="AJX35" s="458"/>
      <c r="AJY35" s="458"/>
      <c r="AJZ35" s="458"/>
      <c r="AKA35" s="458"/>
      <c r="AKB35" s="458"/>
      <c r="AKC35" s="458"/>
      <c r="AKD35" s="458"/>
      <c r="AKE35" s="458"/>
      <c r="AKF35" s="458"/>
      <c r="AKG35" s="458"/>
      <c r="AKH35" s="458"/>
      <c r="AKI35" s="458"/>
      <c r="AKJ35" s="458"/>
      <c r="AKK35" s="458"/>
      <c r="AKL35" s="458"/>
      <c r="AKM35" s="458"/>
      <c r="AKN35" s="458"/>
      <c r="AKO35" s="458"/>
      <c r="AKP35" s="458"/>
      <c r="AKQ35" s="458"/>
      <c r="AKR35" s="458"/>
      <c r="AKS35" s="458"/>
      <c r="AKT35" s="458"/>
      <c r="AKU35" s="458"/>
      <c r="AKV35" s="458"/>
      <c r="AKW35" s="458"/>
      <c r="AKX35" s="458"/>
      <c r="AKY35" s="458"/>
      <c r="AKZ35" s="458"/>
      <c r="ALA35" s="458"/>
      <c r="ALB35" s="458"/>
      <c r="ALC35" s="458"/>
      <c r="ALD35" s="458"/>
      <c r="ALE35" s="458"/>
      <c r="ALF35" s="458"/>
      <c r="ALG35" s="458"/>
      <c r="ALH35" s="458"/>
      <c r="ALI35" s="458"/>
      <c r="ALJ35" s="458"/>
      <c r="ALK35" s="458"/>
      <c r="ALL35" s="458"/>
      <c r="ALM35" s="458"/>
      <c r="ALN35" s="458"/>
      <c r="ALO35" s="458"/>
      <c r="ALP35" s="458"/>
      <c r="ALQ35" s="458"/>
      <c r="ALR35" s="458"/>
      <c r="ALS35" s="458"/>
      <c r="ALT35" s="458"/>
      <c r="ALU35" s="458"/>
      <c r="ALV35" s="458"/>
      <c r="ALW35" s="458"/>
      <c r="ALX35" s="458"/>
      <c r="ALY35" s="458"/>
      <c r="ALZ35" s="458"/>
      <c r="AMA35" s="458"/>
      <c r="AMB35" s="458"/>
      <c r="AMC35" s="458"/>
      <c r="AMD35" s="458"/>
      <c r="AME35" s="458"/>
      <c r="AMF35" s="458"/>
      <c r="AMG35" s="458"/>
      <c r="AMH35" s="458"/>
      <c r="AMI35" s="458"/>
      <c r="AMJ35" s="458"/>
      <c r="AMK35" s="458"/>
      <c r="AML35" s="458"/>
      <c r="AMM35" s="458"/>
      <c r="AMN35" s="458"/>
      <c r="AMO35" s="458"/>
      <c r="AMP35" s="458"/>
      <c r="AMQ35" s="458"/>
      <c r="AMR35" s="458"/>
      <c r="AMS35" s="458"/>
      <c r="AMT35" s="458"/>
      <c r="AMU35" s="458"/>
      <c r="AMV35" s="458"/>
      <c r="AMW35" s="458"/>
      <c r="AMX35" s="458"/>
      <c r="AMY35" s="458"/>
      <c r="AMZ35" s="458"/>
      <c r="ANA35" s="458"/>
      <c r="ANB35" s="458"/>
      <c r="ANC35" s="458"/>
      <c r="AND35" s="458"/>
      <c r="ANE35" s="458"/>
      <c r="ANF35" s="458"/>
      <c r="ANG35" s="458"/>
      <c r="ANH35" s="458"/>
      <c r="ANI35" s="458"/>
      <c r="ANJ35" s="458"/>
      <c r="ANK35" s="458"/>
      <c r="ANL35" s="458"/>
      <c r="ANM35" s="458"/>
      <c r="ANN35" s="458"/>
      <c r="ANO35" s="458"/>
      <c r="ANP35" s="458"/>
      <c r="ANQ35" s="458"/>
      <c r="ANR35" s="458"/>
      <c r="ANS35" s="458"/>
      <c r="ANT35" s="458"/>
      <c r="ANU35" s="458"/>
      <c r="ANV35" s="458"/>
      <c r="ANW35" s="458"/>
      <c r="ANX35" s="458"/>
      <c r="ANY35" s="458"/>
      <c r="ANZ35" s="458"/>
      <c r="AOA35" s="458"/>
      <c r="AOB35" s="458"/>
      <c r="AOC35" s="458"/>
      <c r="AOD35" s="458"/>
      <c r="AOE35" s="458"/>
      <c r="AOF35" s="458"/>
      <c r="AOG35" s="458"/>
      <c r="AOH35" s="458"/>
      <c r="AOI35" s="458"/>
      <c r="AOJ35" s="458"/>
      <c r="AOK35" s="458"/>
      <c r="AOL35" s="458"/>
      <c r="AOM35" s="458"/>
      <c r="AON35" s="458"/>
      <c r="AOO35" s="458"/>
      <c r="AOP35" s="458"/>
      <c r="AOQ35" s="458"/>
      <c r="AOR35" s="458"/>
      <c r="AOS35" s="458"/>
      <c r="AOT35" s="458"/>
      <c r="AOU35" s="458"/>
      <c r="AOV35" s="458"/>
      <c r="AOW35" s="458"/>
      <c r="AOX35" s="458"/>
      <c r="AOY35" s="458"/>
      <c r="AOZ35" s="458"/>
      <c r="APA35" s="458"/>
      <c r="APB35" s="458"/>
      <c r="APC35" s="458"/>
      <c r="APD35" s="458"/>
      <c r="APE35" s="458"/>
      <c r="APF35" s="458"/>
      <c r="APG35" s="458"/>
      <c r="APH35" s="458"/>
      <c r="API35" s="458"/>
      <c r="APJ35" s="458"/>
      <c r="APK35" s="458"/>
      <c r="APL35" s="458"/>
      <c r="APM35" s="458"/>
      <c r="APN35" s="458"/>
      <c r="APO35" s="458"/>
      <c r="APP35" s="458"/>
      <c r="APQ35" s="458"/>
      <c r="APR35" s="458"/>
      <c r="APS35" s="458"/>
      <c r="APT35" s="458"/>
      <c r="APU35" s="458"/>
      <c r="APV35" s="458"/>
      <c r="APW35" s="458"/>
      <c r="APX35" s="458"/>
      <c r="APY35" s="458"/>
      <c r="APZ35" s="458"/>
      <c r="AQA35" s="458"/>
      <c r="AQB35" s="458"/>
      <c r="AQC35" s="458"/>
      <c r="AQD35" s="458"/>
      <c r="AQE35" s="458"/>
      <c r="AQF35" s="458"/>
      <c r="AQG35" s="458"/>
      <c r="AQH35" s="458"/>
      <c r="AQI35" s="458"/>
      <c r="AQJ35" s="458"/>
      <c r="AQK35" s="458"/>
      <c r="AQL35" s="458"/>
      <c r="AQM35" s="458"/>
      <c r="AQN35" s="458"/>
      <c r="AQO35" s="458"/>
      <c r="AQP35" s="458"/>
      <c r="AQQ35" s="458"/>
      <c r="AQR35" s="458"/>
      <c r="AQS35" s="458"/>
      <c r="AQT35" s="458"/>
      <c r="AQU35" s="458"/>
      <c r="AQV35" s="458"/>
      <c r="AQW35" s="458"/>
      <c r="AQX35" s="458"/>
      <c r="AQY35" s="458"/>
      <c r="AQZ35" s="458"/>
      <c r="ARA35" s="458"/>
      <c r="ARB35" s="458"/>
      <c r="ARC35" s="458"/>
      <c r="ARD35" s="458"/>
      <c r="ARE35" s="458"/>
      <c r="ARF35" s="458"/>
      <c r="ARG35" s="458"/>
      <c r="ARH35" s="458"/>
      <c r="ARI35" s="458"/>
      <c r="ARJ35" s="458"/>
      <c r="ARK35" s="458"/>
      <c r="ARL35" s="458"/>
      <c r="ARM35" s="458"/>
      <c r="ARN35" s="458"/>
      <c r="ARO35" s="458"/>
      <c r="ARP35" s="458"/>
      <c r="ARQ35" s="458"/>
      <c r="ARR35" s="458"/>
      <c r="ARS35" s="458"/>
      <c r="ART35" s="458"/>
      <c r="ARU35" s="458"/>
      <c r="ARV35" s="458"/>
      <c r="ARW35" s="458"/>
      <c r="ARX35" s="458"/>
      <c r="ARY35" s="458"/>
      <c r="ARZ35" s="458"/>
      <c r="ASA35" s="458"/>
      <c r="ASB35" s="458"/>
      <c r="ASC35" s="458"/>
      <c r="ASD35" s="458"/>
      <c r="ASE35" s="458"/>
      <c r="ASF35" s="458"/>
      <c r="ASG35" s="458"/>
      <c r="ASH35" s="458"/>
      <c r="ASI35" s="458"/>
      <c r="ASJ35" s="458"/>
      <c r="ASK35" s="458"/>
      <c r="ASL35" s="458"/>
      <c r="ASM35" s="458"/>
      <c r="ASN35" s="458"/>
      <c r="ASO35" s="458"/>
      <c r="ASP35" s="458"/>
      <c r="ASQ35" s="458"/>
      <c r="ASR35" s="458"/>
      <c r="ASS35" s="458"/>
      <c r="AST35" s="458"/>
      <c r="ASU35" s="458"/>
      <c r="ASV35" s="458"/>
      <c r="ASW35" s="458"/>
      <c r="ASX35" s="458"/>
      <c r="ASY35" s="458"/>
      <c r="ASZ35" s="458"/>
      <c r="ATA35" s="458"/>
      <c r="ATB35" s="458"/>
      <c r="ATC35" s="458"/>
      <c r="ATD35" s="458"/>
      <c r="ATE35" s="458"/>
      <c r="ATF35" s="458"/>
      <c r="ATG35" s="458"/>
      <c r="ATH35" s="458"/>
      <c r="ATI35" s="458"/>
      <c r="ATJ35" s="458"/>
      <c r="ATK35" s="458"/>
      <c r="ATL35" s="458"/>
      <c r="ATM35" s="458"/>
      <c r="ATN35" s="458"/>
      <c r="ATO35" s="458"/>
      <c r="ATP35" s="458"/>
      <c r="ATQ35" s="458"/>
      <c r="ATR35" s="458"/>
      <c r="ATS35" s="458"/>
      <c r="ATT35" s="458"/>
      <c r="ATU35" s="458"/>
      <c r="ATV35" s="458"/>
      <c r="ATW35" s="458"/>
      <c r="ATX35" s="458"/>
      <c r="ATY35" s="458"/>
      <c r="ATZ35" s="458"/>
      <c r="AUA35" s="458"/>
      <c r="AUB35" s="458"/>
      <c r="AUC35" s="458"/>
      <c r="AUD35" s="458"/>
      <c r="AUE35" s="458"/>
      <c r="AUF35" s="458"/>
      <c r="AUG35" s="458"/>
      <c r="AUH35" s="458"/>
      <c r="AUI35" s="458"/>
      <c r="AUJ35" s="458"/>
      <c r="AUK35" s="458"/>
      <c r="AUL35" s="458"/>
      <c r="AUM35" s="458"/>
      <c r="AUN35" s="458"/>
      <c r="AUO35" s="458"/>
      <c r="AUP35" s="458"/>
      <c r="AUQ35" s="458"/>
      <c r="AUR35" s="458"/>
      <c r="AUS35" s="458"/>
      <c r="AUT35" s="458"/>
      <c r="AUU35" s="458"/>
      <c r="AUV35" s="458"/>
      <c r="AUW35" s="458"/>
      <c r="AUX35" s="458"/>
      <c r="AUY35" s="458"/>
      <c r="AUZ35" s="458"/>
      <c r="AVA35" s="458"/>
      <c r="AVB35" s="458"/>
      <c r="AVC35" s="458"/>
      <c r="AVD35" s="458"/>
      <c r="AVE35" s="458"/>
      <c r="AVF35" s="458"/>
      <c r="AVG35" s="458"/>
      <c r="AVH35" s="458"/>
      <c r="AVI35" s="458"/>
      <c r="AVJ35" s="458"/>
      <c r="AVK35" s="458"/>
      <c r="AVL35" s="458"/>
      <c r="AVM35" s="458"/>
      <c r="AVN35" s="458"/>
      <c r="AVO35" s="458"/>
      <c r="AVP35" s="458"/>
      <c r="AVQ35" s="458"/>
      <c r="AVR35" s="458"/>
      <c r="AVS35" s="458"/>
      <c r="AVT35" s="458"/>
      <c r="AVU35" s="458"/>
      <c r="AVV35" s="458"/>
      <c r="AVW35" s="458"/>
      <c r="AVX35" s="458"/>
      <c r="AVY35" s="458"/>
      <c r="AVZ35" s="458"/>
      <c r="AWA35" s="458"/>
      <c r="AWB35" s="458"/>
      <c r="AWC35" s="458"/>
      <c r="AWD35" s="458"/>
      <c r="AWE35" s="458"/>
      <c r="AWF35" s="458"/>
      <c r="AWG35" s="458"/>
      <c r="AWH35" s="458"/>
      <c r="AWI35" s="458"/>
      <c r="AWJ35" s="458"/>
      <c r="AWK35" s="458"/>
      <c r="AWL35" s="458"/>
      <c r="AWM35" s="458"/>
      <c r="AWN35" s="458"/>
      <c r="AWO35" s="458"/>
      <c r="AWP35" s="458"/>
      <c r="AWQ35" s="458"/>
      <c r="AWR35" s="458"/>
      <c r="AWS35" s="458"/>
      <c r="AWT35" s="458"/>
      <c r="AWU35" s="458"/>
      <c r="AWV35" s="458"/>
      <c r="AWW35" s="458"/>
      <c r="AWX35" s="458"/>
      <c r="AWY35" s="458"/>
      <c r="AWZ35" s="458"/>
      <c r="AXA35" s="458"/>
      <c r="AXB35" s="458"/>
      <c r="AXC35" s="458"/>
      <c r="AXD35" s="458"/>
      <c r="AXE35" s="458"/>
      <c r="AXF35" s="458"/>
      <c r="AXG35" s="458"/>
      <c r="AXH35" s="458"/>
      <c r="AXI35" s="458"/>
      <c r="AXJ35" s="458"/>
      <c r="AXK35" s="458"/>
      <c r="AXL35" s="458"/>
      <c r="AXM35" s="458"/>
      <c r="AXN35" s="458"/>
      <c r="AXO35" s="458"/>
      <c r="AXP35" s="458"/>
      <c r="AXQ35" s="458"/>
      <c r="AXR35" s="458"/>
      <c r="AXS35" s="458"/>
      <c r="AXT35" s="458"/>
      <c r="AXU35" s="458"/>
      <c r="AXV35" s="458"/>
      <c r="AXW35" s="458"/>
      <c r="AXX35" s="458"/>
      <c r="AXY35" s="458"/>
      <c r="AXZ35" s="458"/>
      <c r="AYA35" s="458"/>
      <c r="AYB35" s="458"/>
      <c r="AYC35" s="458"/>
      <c r="AYD35" s="458"/>
      <c r="AYE35" s="458"/>
      <c r="AYF35" s="458"/>
      <c r="AYG35" s="458"/>
      <c r="AYH35" s="458"/>
      <c r="AYI35" s="458"/>
      <c r="AYJ35" s="458"/>
      <c r="AYK35" s="458"/>
      <c r="AYL35" s="458"/>
      <c r="AYM35" s="458"/>
      <c r="AYN35" s="458"/>
      <c r="AYO35" s="458"/>
      <c r="AYP35" s="458"/>
      <c r="AYQ35" s="458"/>
      <c r="AYR35" s="458"/>
      <c r="AYS35" s="458"/>
      <c r="AYT35" s="458"/>
      <c r="AYU35" s="458"/>
      <c r="AYV35" s="458"/>
      <c r="AYW35" s="458"/>
      <c r="AYX35" s="458"/>
      <c r="AYY35" s="458"/>
      <c r="AYZ35" s="458"/>
      <c r="AZA35" s="458"/>
      <c r="AZB35" s="458"/>
      <c r="AZC35" s="458"/>
      <c r="AZD35" s="458"/>
      <c r="AZE35" s="458"/>
      <c r="AZF35" s="458"/>
      <c r="AZG35" s="458"/>
      <c r="AZH35" s="458"/>
      <c r="AZI35" s="458"/>
      <c r="AZJ35" s="458"/>
      <c r="AZK35" s="458"/>
      <c r="AZL35" s="458"/>
      <c r="AZM35" s="458"/>
      <c r="AZN35" s="458"/>
      <c r="AZO35" s="458"/>
      <c r="AZP35" s="458"/>
      <c r="AZQ35" s="458"/>
      <c r="AZR35" s="458"/>
      <c r="AZS35" s="458"/>
      <c r="AZT35" s="458"/>
      <c r="AZU35" s="458"/>
      <c r="AZV35" s="458"/>
      <c r="AZW35" s="458"/>
      <c r="AZX35" s="458"/>
      <c r="AZY35" s="458"/>
      <c r="AZZ35" s="458"/>
      <c r="BAA35" s="458"/>
      <c r="BAB35" s="458"/>
      <c r="BAC35" s="458"/>
      <c r="BAD35" s="458"/>
      <c r="BAE35" s="458"/>
      <c r="BAF35" s="458"/>
      <c r="BAG35" s="458"/>
      <c r="BAH35" s="458"/>
      <c r="BAI35" s="458"/>
      <c r="BAJ35" s="458"/>
      <c r="BAK35" s="458"/>
      <c r="BAL35" s="458"/>
      <c r="BAM35" s="458"/>
      <c r="BAN35" s="458"/>
      <c r="BAO35" s="458"/>
      <c r="BAP35" s="458"/>
      <c r="BAQ35" s="458"/>
      <c r="BAR35" s="458"/>
      <c r="BAS35" s="458"/>
      <c r="BAT35" s="458"/>
      <c r="BAU35" s="458"/>
      <c r="BAV35" s="458"/>
      <c r="BAW35" s="458"/>
      <c r="BAX35" s="458"/>
      <c r="BAY35" s="458"/>
      <c r="BAZ35" s="458"/>
      <c r="BBA35" s="458"/>
      <c r="BBB35" s="458"/>
      <c r="BBC35" s="458"/>
      <c r="BBD35" s="458"/>
      <c r="BBE35" s="458"/>
      <c r="BBF35" s="458"/>
      <c r="BBG35" s="458"/>
      <c r="BBH35" s="458"/>
      <c r="BBI35" s="458"/>
      <c r="BBJ35" s="458"/>
      <c r="BBK35" s="458"/>
      <c r="BBL35" s="458"/>
      <c r="BBM35" s="458"/>
      <c r="BBN35" s="458"/>
      <c r="BBO35" s="458"/>
      <c r="BBP35" s="458"/>
      <c r="BBQ35" s="458"/>
      <c r="BBR35" s="458"/>
      <c r="BBS35" s="458"/>
      <c r="BBT35" s="458"/>
      <c r="BBU35" s="458"/>
      <c r="BBV35" s="458"/>
      <c r="BBW35" s="458"/>
      <c r="BBX35" s="458"/>
      <c r="BBY35" s="458"/>
      <c r="BBZ35" s="458"/>
      <c r="BCA35" s="458"/>
      <c r="BCB35" s="458"/>
      <c r="BCC35" s="458"/>
      <c r="BCD35" s="458"/>
      <c r="BCE35" s="458"/>
      <c r="BCF35" s="458"/>
      <c r="BCG35" s="458"/>
      <c r="BCH35" s="458"/>
      <c r="BCI35" s="458"/>
      <c r="BCJ35" s="458"/>
      <c r="BCK35" s="458"/>
      <c r="BCL35" s="458"/>
      <c r="BCM35" s="458"/>
      <c r="BCN35" s="458"/>
      <c r="BCO35" s="458"/>
      <c r="BCP35" s="458"/>
      <c r="BCQ35" s="458"/>
      <c r="BCR35" s="458"/>
      <c r="BCS35" s="458"/>
      <c r="BCT35" s="458"/>
      <c r="BCU35" s="458"/>
      <c r="BCV35" s="458"/>
      <c r="BCW35" s="458"/>
      <c r="BCX35" s="458"/>
      <c r="BCY35" s="458"/>
      <c r="BCZ35" s="458"/>
      <c r="BDA35" s="458"/>
      <c r="BDB35" s="458"/>
      <c r="BDC35" s="458"/>
      <c r="BDD35" s="458"/>
      <c r="BDE35" s="458"/>
      <c r="BDF35" s="458"/>
      <c r="BDG35" s="458"/>
      <c r="BDH35" s="458"/>
      <c r="BDI35" s="458"/>
      <c r="BDJ35" s="458"/>
      <c r="BDK35" s="458"/>
      <c r="BDL35" s="458"/>
      <c r="BDM35" s="458"/>
      <c r="BDN35" s="458"/>
      <c r="BDO35" s="458"/>
      <c r="BDP35" s="458"/>
      <c r="BDQ35" s="458"/>
      <c r="BDR35" s="458"/>
      <c r="BDS35" s="458"/>
      <c r="BDT35" s="458"/>
      <c r="BDU35" s="458"/>
      <c r="BDV35" s="458"/>
      <c r="BDW35" s="458"/>
      <c r="BDX35" s="458"/>
      <c r="BDY35" s="458"/>
      <c r="BDZ35" s="458"/>
      <c r="BEA35" s="458"/>
      <c r="BEB35" s="458"/>
      <c r="BEC35" s="458"/>
      <c r="BED35" s="458"/>
      <c r="BEE35" s="458"/>
      <c r="BEF35" s="458"/>
      <c r="BEG35" s="458"/>
      <c r="BEH35" s="458"/>
      <c r="BEI35" s="458"/>
      <c r="BEJ35" s="458"/>
      <c r="BEK35" s="458"/>
      <c r="BEL35" s="458"/>
      <c r="BEM35" s="458"/>
      <c r="BEN35" s="458"/>
      <c r="BEO35" s="458"/>
      <c r="BEP35" s="458"/>
      <c r="BEQ35" s="458"/>
      <c r="BER35" s="458"/>
      <c r="BES35" s="458"/>
      <c r="BET35" s="458"/>
      <c r="BEU35" s="458"/>
      <c r="BEV35" s="458"/>
      <c r="BEW35" s="458"/>
      <c r="BEX35" s="458"/>
      <c r="BEY35" s="458"/>
      <c r="BEZ35" s="458"/>
      <c r="BFA35" s="458"/>
      <c r="BFB35" s="458"/>
      <c r="BFC35" s="458"/>
      <c r="BFD35" s="458"/>
      <c r="BFE35" s="458"/>
      <c r="BFF35" s="458"/>
      <c r="BFG35" s="458"/>
      <c r="BFH35" s="458"/>
      <c r="BFI35" s="458"/>
      <c r="BFJ35" s="458"/>
      <c r="BFK35" s="458"/>
      <c r="BFL35" s="458"/>
      <c r="BFM35" s="458"/>
      <c r="BFN35" s="458"/>
      <c r="BFO35" s="458"/>
      <c r="BFP35" s="458"/>
      <c r="BFQ35" s="458"/>
      <c r="BFR35" s="458"/>
      <c r="BFS35" s="458"/>
      <c r="BFT35" s="458"/>
      <c r="BFU35" s="458"/>
      <c r="BFV35" s="458"/>
      <c r="BFW35" s="458"/>
      <c r="BFX35" s="458"/>
      <c r="BFY35" s="458"/>
      <c r="BFZ35" s="458"/>
      <c r="BGA35" s="458"/>
      <c r="BGB35" s="458"/>
      <c r="BGC35" s="458"/>
      <c r="BGD35" s="458"/>
      <c r="BGE35" s="458"/>
      <c r="BGF35" s="458"/>
      <c r="BGG35" s="458"/>
      <c r="BGH35" s="458"/>
      <c r="BGI35" s="458"/>
      <c r="BGJ35" s="458"/>
      <c r="BGK35" s="458"/>
      <c r="BGL35" s="458"/>
      <c r="BGM35" s="458"/>
      <c r="BGN35" s="458"/>
      <c r="BGO35" s="458"/>
      <c r="BGP35" s="458"/>
      <c r="BGQ35" s="458"/>
      <c r="BGR35" s="458"/>
      <c r="BGS35" s="458"/>
      <c r="BGT35" s="458"/>
      <c r="BGU35" s="458"/>
      <c r="BGV35" s="458"/>
      <c r="BGW35" s="458"/>
      <c r="BGX35" s="458"/>
      <c r="BGY35" s="458"/>
      <c r="BGZ35" s="458"/>
      <c r="BHA35" s="458"/>
      <c r="BHB35" s="458"/>
      <c r="BHC35" s="458"/>
      <c r="BHD35" s="458"/>
      <c r="BHE35" s="458"/>
      <c r="BHF35" s="458"/>
      <c r="BHG35" s="458"/>
      <c r="BHH35" s="458"/>
      <c r="BHI35" s="458"/>
      <c r="BHJ35" s="458"/>
      <c r="BHK35" s="458"/>
      <c r="BHL35" s="458"/>
      <c r="BHM35" s="458"/>
      <c r="BHN35" s="458"/>
      <c r="BHO35" s="458"/>
      <c r="BHP35" s="458"/>
      <c r="BHQ35" s="458"/>
      <c r="BHR35" s="458"/>
      <c r="BHS35" s="458"/>
      <c r="BHT35" s="458"/>
      <c r="BHU35" s="458"/>
      <c r="BHV35" s="458"/>
      <c r="BHW35" s="458"/>
      <c r="BHX35" s="458"/>
      <c r="BHY35" s="458"/>
      <c r="BHZ35" s="458"/>
      <c r="BIA35" s="458"/>
      <c r="BIB35" s="458"/>
      <c r="BIC35" s="458"/>
      <c r="BID35" s="458"/>
      <c r="BIE35" s="458"/>
      <c r="BIF35" s="458"/>
      <c r="BIG35" s="458"/>
      <c r="BIH35" s="458"/>
      <c r="BII35" s="458"/>
      <c r="BIJ35" s="458"/>
      <c r="BIK35" s="458"/>
      <c r="BIL35" s="458"/>
      <c r="BIM35" s="458"/>
      <c r="BIN35" s="458"/>
      <c r="BIO35" s="458"/>
      <c r="BIP35" s="458"/>
      <c r="BIQ35" s="458"/>
      <c r="BIR35" s="458"/>
      <c r="BIS35" s="458"/>
      <c r="BIT35" s="458"/>
      <c r="BIU35" s="458"/>
      <c r="BIV35" s="458"/>
      <c r="BIW35" s="458"/>
      <c r="BIX35" s="458"/>
      <c r="BIY35" s="458"/>
      <c r="BIZ35" s="458"/>
      <c r="BJA35" s="458"/>
      <c r="BJB35" s="458"/>
      <c r="BJC35" s="458"/>
      <c r="BJD35" s="458"/>
      <c r="BJE35" s="458"/>
      <c r="BJF35" s="458"/>
      <c r="BJG35" s="458"/>
      <c r="BJH35" s="458"/>
      <c r="BJI35" s="458"/>
      <c r="BJJ35" s="458"/>
      <c r="BJK35" s="458"/>
      <c r="BJL35" s="458"/>
      <c r="BJM35" s="458"/>
      <c r="BJN35" s="458"/>
      <c r="BJO35" s="458"/>
      <c r="BJP35" s="458"/>
      <c r="BJQ35" s="458"/>
      <c r="BJR35" s="458"/>
      <c r="BJS35" s="458"/>
      <c r="BJT35" s="458"/>
      <c r="BJU35" s="458"/>
      <c r="BJV35" s="458"/>
      <c r="BJW35" s="458"/>
      <c r="BJX35" s="458"/>
      <c r="BJY35" s="458"/>
      <c r="BJZ35" s="458"/>
      <c r="BKA35" s="458"/>
      <c r="BKB35" s="458"/>
      <c r="BKC35" s="458"/>
      <c r="BKD35" s="458"/>
      <c r="BKE35" s="458"/>
      <c r="BKF35" s="458"/>
      <c r="BKG35" s="458"/>
      <c r="BKH35" s="458"/>
      <c r="BKI35" s="458"/>
      <c r="BKJ35" s="458"/>
      <c r="BKK35" s="458"/>
      <c r="BKL35" s="458"/>
      <c r="BKM35" s="458"/>
      <c r="BKN35" s="458"/>
      <c r="BKO35" s="458"/>
      <c r="BKP35" s="458"/>
      <c r="BKQ35" s="458"/>
      <c r="BKR35" s="458"/>
      <c r="BKS35" s="458"/>
      <c r="BKT35" s="458"/>
      <c r="BKU35" s="458"/>
      <c r="BKV35" s="458"/>
      <c r="BKW35" s="458"/>
      <c r="BKX35" s="458"/>
      <c r="BKY35" s="458"/>
      <c r="BKZ35" s="458"/>
      <c r="BLA35" s="458"/>
      <c r="BLB35" s="458"/>
      <c r="BLC35" s="458"/>
      <c r="BLD35" s="458"/>
      <c r="BLE35" s="458"/>
      <c r="BLF35" s="458"/>
      <c r="BLG35" s="458"/>
      <c r="BLH35" s="458"/>
      <c r="BLI35" s="458"/>
      <c r="BLJ35" s="458"/>
      <c r="BLK35" s="458"/>
      <c r="BLL35" s="458"/>
      <c r="BLM35" s="458"/>
      <c r="BLN35" s="458"/>
      <c r="BLO35" s="458"/>
      <c r="BLP35" s="458"/>
      <c r="BLQ35" s="458"/>
      <c r="BLR35" s="458"/>
      <c r="BLS35" s="458"/>
      <c r="BLT35" s="458"/>
      <c r="BLU35" s="458"/>
      <c r="BLV35" s="458"/>
      <c r="BLW35" s="458"/>
      <c r="BLX35" s="458"/>
      <c r="BLY35" s="458"/>
      <c r="BLZ35" s="458"/>
      <c r="BMA35" s="458"/>
      <c r="BMB35" s="458"/>
      <c r="BMC35" s="458"/>
      <c r="BMD35" s="458"/>
      <c r="BME35" s="458"/>
      <c r="BMF35" s="458"/>
      <c r="BMG35" s="458"/>
      <c r="BMH35" s="458"/>
      <c r="BMI35" s="458"/>
      <c r="BMJ35" s="458"/>
      <c r="BMK35" s="458"/>
      <c r="BML35" s="458"/>
      <c r="BMM35" s="458"/>
      <c r="BMN35" s="458"/>
      <c r="BMO35" s="458"/>
      <c r="BMP35" s="458"/>
      <c r="BMQ35" s="458"/>
      <c r="BMR35" s="458"/>
      <c r="BMS35" s="458"/>
      <c r="BMT35" s="458"/>
      <c r="BMU35" s="458"/>
      <c r="BMV35" s="458"/>
      <c r="BMW35" s="458"/>
      <c r="BMX35" s="458"/>
      <c r="BMY35" s="458"/>
      <c r="BMZ35" s="458"/>
      <c r="BNA35" s="458"/>
      <c r="BNB35" s="458"/>
      <c r="BNC35" s="458"/>
      <c r="BND35" s="458"/>
      <c r="BNE35" s="458"/>
      <c r="BNF35" s="458"/>
      <c r="BNG35" s="458"/>
      <c r="BNH35" s="458"/>
      <c r="BNI35" s="458"/>
      <c r="BNJ35" s="458"/>
      <c r="BNK35" s="458"/>
      <c r="BNL35" s="458"/>
      <c r="BNM35" s="458"/>
      <c r="BNN35" s="458"/>
      <c r="BNO35" s="458"/>
      <c r="BNP35" s="458"/>
      <c r="BNQ35" s="458"/>
      <c r="BNR35" s="458"/>
      <c r="BNS35" s="458"/>
      <c r="BNT35" s="458"/>
      <c r="BNU35" s="458"/>
      <c r="BNV35" s="458"/>
      <c r="BNW35" s="458"/>
      <c r="BNX35" s="458"/>
      <c r="BNY35" s="458"/>
      <c r="BNZ35" s="458"/>
      <c r="BOA35" s="458"/>
      <c r="BOB35" s="458"/>
      <c r="BOC35" s="458"/>
      <c r="BOD35" s="458"/>
      <c r="BOE35" s="458"/>
      <c r="BOF35" s="458"/>
      <c r="BOG35" s="458"/>
      <c r="BOH35" s="458"/>
      <c r="BOI35" s="458"/>
      <c r="BOJ35" s="458"/>
      <c r="BOK35" s="458"/>
      <c r="BOL35" s="458"/>
      <c r="BOM35" s="458"/>
      <c r="BON35" s="458"/>
      <c r="BOO35" s="458"/>
      <c r="BOP35" s="458"/>
      <c r="BOQ35" s="458"/>
      <c r="BOR35" s="458"/>
      <c r="BOS35" s="458"/>
      <c r="BOT35" s="458"/>
      <c r="BOU35" s="458"/>
      <c r="BOV35" s="458"/>
      <c r="BOW35" s="458"/>
      <c r="BOX35" s="458"/>
      <c r="BOY35" s="458"/>
      <c r="BOZ35" s="458"/>
      <c r="BPA35" s="458"/>
      <c r="BPB35" s="458"/>
      <c r="BPC35" s="458"/>
      <c r="BPD35" s="458"/>
      <c r="BPE35" s="458"/>
      <c r="BPF35" s="458"/>
      <c r="BPG35" s="458"/>
      <c r="BPH35" s="458"/>
      <c r="BPI35" s="458"/>
      <c r="BPJ35" s="458"/>
      <c r="BPK35" s="458"/>
      <c r="BPL35" s="458"/>
      <c r="BPM35" s="458"/>
      <c r="BPN35" s="458"/>
      <c r="BPO35" s="458"/>
      <c r="BPP35" s="458"/>
      <c r="BPQ35" s="458"/>
      <c r="BPR35" s="458"/>
      <c r="BPS35" s="458"/>
      <c r="BPT35" s="458"/>
      <c r="BPU35" s="458"/>
      <c r="BPV35" s="458"/>
      <c r="BPW35" s="458"/>
      <c r="BPX35" s="458"/>
      <c r="BPY35" s="458"/>
      <c r="BPZ35" s="458"/>
      <c r="BQA35" s="458"/>
      <c r="BQB35" s="458"/>
      <c r="BQC35" s="458"/>
      <c r="BQD35" s="458"/>
      <c r="BQE35" s="458"/>
      <c r="BQF35" s="458"/>
      <c r="BQG35" s="458"/>
      <c r="BQH35" s="458"/>
      <c r="BQI35" s="458"/>
      <c r="BQJ35" s="458"/>
      <c r="BQK35" s="458"/>
      <c r="BQL35" s="458"/>
      <c r="BQM35" s="458"/>
      <c r="BQN35" s="458"/>
      <c r="BQO35" s="458"/>
      <c r="BQP35" s="458"/>
      <c r="BQQ35" s="458"/>
      <c r="BQR35" s="458"/>
      <c r="BQS35" s="458"/>
      <c r="BQT35" s="458"/>
      <c r="BQU35" s="458"/>
      <c r="BQV35" s="458"/>
      <c r="BQW35" s="458"/>
      <c r="BQX35" s="458"/>
      <c r="BQY35" s="458"/>
      <c r="BQZ35" s="458"/>
      <c r="BRA35" s="458"/>
      <c r="BRB35" s="458"/>
      <c r="BRC35" s="458"/>
      <c r="BRD35" s="458"/>
      <c r="BRE35" s="458"/>
      <c r="BRF35" s="458"/>
      <c r="BRG35" s="458"/>
      <c r="BRH35" s="458"/>
      <c r="BRI35" s="458"/>
      <c r="BRJ35" s="458"/>
      <c r="BRK35" s="458"/>
      <c r="BRL35" s="458"/>
      <c r="BRM35" s="458"/>
      <c r="BRN35" s="458"/>
      <c r="BRO35" s="458"/>
      <c r="BRP35" s="458"/>
      <c r="BRQ35" s="458"/>
      <c r="BRR35" s="458"/>
      <c r="BRS35" s="458"/>
      <c r="BRT35" s="458"/>
      <c r="BRU35" s="458"/>
    </row>
    <row r="36" spans="1:1841" ht="29.25" customHeight="1" x14ac:dyDescent="0.3">
      <c r="A36" s="792"/>
      <c r="B36" s="464">
        <v>9</v>
      </c>
      <c r="C36" s="464" t="s">
        <v>182</v>
      </c>
      <c r="D36" s="513">
        <f t="shared" si="21"/>
        <v>564455994.89795995</v>
      </c>
      <c r="E36" s="464">
        <v>20</v>
      </c>
      <c r="F36" s="465">
        <f t="shared" si="22"/>
        <v>0</v>
      </c>
      <c r="G36" s="465">
        <v>0</v>
      </c>
      <c r="H36" s="464">
        <f t="shared" si="23"/>
        <v>391123923.07692337</v>
      </c>
      <c r="I36" s="464">
        <v>14</v>
      </c>
      <c r="J36" s="466">
        <f t="shared" si="24"/>
        <v>0</v>
      </c>
      <c r="K36" s="467">
        <v>0</v>
      </c>
      <c r="L36" s="468"/>
      <c r="M36" s="469"/>
      <c r="N36" s="469"/>
      <c r="O36" s="469"/>
      <c r="P36" s="469"/>
      <c r="Q36" s="469"/>
      <c r="R36" s="469"/>
      <c r="S36" s="469"/>
      <c r="T36" s="469"/>
      <c r="U36" s="469"/>
      <c r="V36" s="469"/>
      <c r="W36" s="469"/>
      <c r="X36" s="480">
        <f t="shared" si="25"/>
        <v>391123923.07692337</v>
      </c>
      <c r="Y36" s="469">
        <f t="shared" si="26"/>
        <v>14</v>
      </c>
      <c r="Z36" s="480">
        <f t="shared" si="27"/>
        <v>0</v>
      </c>
      <c r="AA36" s="470">
        <f t="shared" si="28"/>
        <v>0</v>
      </c>
      <c r="AB36" s="521"/>
      <c r="AC36" s="523"/>
      <c r="AD36" s="528"/>
      <c r="AE36" s="528"/>
      <c r="AF36" s="528"/>
      <c r="AG36" s="528"/>
      <c r="AH36" s="458"/>
      <c r="AI36" s="458"/>
      <c r="AJ36" s="458"/>
      <c r="AK36" s="458"/>
      <c r="AL36" s="458"/>
      <c r="AM36" s="458"/>
      <c r="AN36" s="458"/>
      <c r="AO36" s="458"/>
      <c r="AP36" s="458"/>
      <c r="AQ36" s="458"/>
      <c r="AR36" s="458"/>
      <c r="AS36" s="458"/>
      <c r="AT36" s="458"/>
      <c r="AU36" s="458"/>
      <c r="AV36" s="458"/>
      <c r="AW36" s="458"/>
      <c r="AX36" s="458"/>
      <c r="AY36" s="458"/>
      <c r="AZ36" s="458"/>
      <c r="BA36" s="458"/>
      <c r="BB36" s="458"/>
      <c r="BC36" s="458"/>
      <c r="BD36" s="458"/>
      <c r="BE36" s="458"/>
      <c r="BF36" s="458"/>
      <c r="BG36" s="458"/>
      <c r="BH36" s="458"/>
      <c r="BI36" s="458"/>
      <c r="BJ36" s="458"/>
      <c r="BK36" s="458"/>
      <c r="BL36" s="458"/>
      <c r="BM36" s="458"/>
      <c r="BN36" s="458"/>
      <c r="BO36" s="458"/>
      <c r="BP36" s="458"/>
      <c r="BQ36" s="458"/>
      <c r="BR36" s="458"/>
      <c r="BS36" s="458"/>
      <c r="BT36" s="458"/>
      <c r="BU36" s="458"/>
      <c r="BV36" s="458"/>
      <c r="BW36" s="458"/>
      <c r="BX36" s="458"/>
      <c r="BY36" s="458"/>
      <c r="BZ36" s="458"/>
      <c r="CA36" s="458"/>
      <c r="CB36" s="458"/>
      <c r="CC36" s="458"/>
      <c r="CD36" s="458"/>
      <c r="CE36" s="458"/>
      <c r="CF36" s="458"/>
      <c r="CG36" s="458"/>
      <c r="CH36" s="458"/>
      <c r="CI36" s="458"/>
      <c r="CJ36" s="458"/>
      <c r="CK36" s="458"/>
      <c r="CL36" s="458"/>
      <c r="CM36" s="458"/>
      <c r="CN36" s="458"/>
      <c r="CO36" s="458"/>
      <c r="CP36" s="458"/>
      <c r="CQ36" s="458"/>
      <c r="CR36" s="458"/>
      <c r="CS36" s="458"/>
      <c r="CT36" s="458"/>
      <c r="CU36" s="458"/>
      <c r="CV36" s="458"/>
      <c r="CW36" s="458"/>
      <c r="CX36" s="458"/>
      <c r="CY36" s="458"/>
      <c r="CZ36" s="458"/>
      <c r="DA36" s="458"/>
      <c r="DB36" s="458"/>
      <c r="DC36" s="458"/>
      <c r="DD36" s="458"/>
      <c r="DE36" s="458"/>
      <c r="DF36" s="458"/>
      <c r="DG36" s="458"/>
      <c r="DH36" s="458"/>
      <c r="DI36" s="458"/>
      <c r="DJ36" s="458"/>
      <c r="DK36" s="458"/>
      <c r="DL36" s="458"/>
      <c r="DM36" s="458"/>
      <c r="DN36" s="458"/>
      <c r="DO36" s="458"/>
      <c r="DP36" s="458"/>
      <c r="DQ36" s="458"/>
      <c r="DR36" s="458"/>
      <c r="DS36" s="458"/>
      <c r="DT36" s="458"/>
      <c r="DU36" s="458"/>
      <c r="DV36" s="458"/>
      <c r="DW36" s="458"/>
      <c r="DX36" s="458"/>
      <c r="DY36" s="458"/>
      <c r="DZ36" s="458"/>
      <c r="EA36" s="458"/>
      <c r="EB36" s="458"/>
      <c r="EC36" s="458"/>
      <c r="ED36" s="458"/>
      <c r="EE36" s="458"/>
      <c r="EF36" s="458"/>
      <c r="EG36" s="458"/>
      <c r="EH36" s="458"/>
      <c r="EI36" s="458"/>
      <c r="EJ36" s="458"/>
      <c r="EK36" s="458"/>
      <c r="EL36" s="458"/>
      <c r="EM36" s="458"/>
      <c r="EN36" s="458"/>
      <c r="EO36" s="458"/>
      <c r="EP36" s="458"/>
      <c r="EQ36" s="458"/>
      <c r="ER36" s="458"/>
      <c r="ES36" s="458"/>
      <c r="ET36" s="458"/>
      <c r="EU36" s="458"/>
      <c r="EV36" s="458"/>
      <c r="EW36" s="458"/>
      <c r="EX36" s="458"/>
      <c r="EY36" s="458"/>
      <c r="EZ36" s="458"/>
      <c r="FA36" s="458"/>
      <c r="FB36" s="458"/>
      <c r="FC36" s="458"/>
      <c r="FD36" s="458"/>
      <c r="FE36" s="458"/>
      <c r="FF36" s="458"/>
      <c r="FG36" s="458"/>
      <c r="FH36" s="458"/>
      <c r="FI36" s="458"/>
      <c r="FJ36" s="458"/>
      <c r="FK36" s="458"/>
      <c r="FL36" s="458"/>
      <c r="FM36" s="458"/>
      <c r="FN36" s="458"/>
      <c r="FO36" s="458"/>
      <c r="FP36" s="458"/>
      <c r="FQ36" s="458"/>
      <c r="FR36" s="458"/>
      <c r="FS36" s="458"/>
      <c r="FT36" s="458"/>
      <c r="FU36" s="458"/>
      <c r="FV36" s="458"/>
      <c r="FW36" s="458"/>
      <c r="FX36" s="458"/>
      <c r="FY36" s="458"/>
      <c r="FZ36" s="458"/>
      <c r="GA36" s="458"/>
      <c r="GB36" s="458"/>
      <c r="GC36" s="458"/>
      <c r="GD36" s="458"/>
      <c r="GE36" s="458"/>
      <c r="GF36" s="458"/>
      <c r="GG36" s="458"/>
      <c r="GH36" s="458"/>
      <c r="GI36" s="458"/>
      <c r="GJ36" s="458"/>
      <c r="GK36" s="458"/>
      <c r="GL36" s="458"/>
      <c r="GM36" s="458"/>
      <c r="GN36" s="458"/>
      <c r="GO36" s="458"/>
      <c r="GP36" s="458"/>
      <c r="GQ36" s="458"/>
      <c r="GR36" s="458"/>
      <c r="GS36" s="458"/>
      <c r="GT36" s="458"/>
      <c r="GU36" s="458"/>
      <c r="GV36" s="458"/>
      <c r="GW36" s="458"/>
      <c r="GX36" s="458"/>
      <c r="GY36" s="458"/>
      <c r="GZ36" s="458"/>
      <c r="HA36" s="458"/>
      <c r="HB36" s="458"/>
      <c r="HC36" s="458"/>
      <c r="HD36" s="458"/>
      <c r="HE36" s="458"/>
      <c r="HF36" s="458"/>
      <c r="HG36" s="458"/>
      <c r="HH36" s="458"/>
      <c r="HI36" s="458"/>
      <c r="HJ36" s="458"/>
      <c r="HK36" s="458"/>
      <c r="HL36" s="458"/>
      <c r="HM36" s="458"/>
      <c r="HN36" s="458"/>
      <c r="HO36" s="458"/>
      <c r="HP36" s="458"/>
      <c r="HQ36" s="458"/>
      <c r="HR36" s="458"/>
      <c r="HS36" s="458"/>
      <c r="HT36" s="458"/>
      <c r="HU36" s="458"/>
      <c r="HV36" s="458"/>
      <c r="HW36" s="458"/>
      <c r="HX36" s="458"/>
      <c r="HY36" s="458"/>
      <c r="HZ36" s="458"/>
      <c r="IA36" s="458"/>
      <c r="IB36" s="458"/>
      <c r="IC36" s="458"/>
      <c r="ID36" s="458"/>
      <c r="IE36" s="458"/>
      <c r="IF36" s="458"/>
      <c r="IG36" s="458"/>
      <c r="IH36" s="458"/>
      <c r="II36" s="458"/>
      <c r="IJ36" s="458"/>
      <c r="IK36" s="458"/>
      <c r="IL36" s="458"/>
      <c r="IM36" s="458"/>
      <c r="IN36" s="458"/>
      <c r="IO36" s="458"/>
      <c r="IP36" s="458"/>
      <c r="IQ36" s="458"/>
      <c r="IR36" s="458"/>
      <c r="IS36" s="458"/>
      <c r="IT36" s="458"/>
      <c r="IU36" s="458"/>
      <c r="IV36" s="458"/>
      <c r="IW36" s="458"/>
      <c r="IX36" s="458"/>
      <c r="IY36" s="458"/>
      <c r="IZ36" s="458"/>
      <c r="JA36" s="458"/>
      <c r="JB36" s="458"/>
      <c r="JC36" s="458"/>
      <c r="JD36" s="458"/>
      <c r="JE36" s="458"/>
      <c r="JF36" s="458"/>
      <c r="JG36" s="458"/>
      <c r="JH36" s="458"/>
      <c r="JI36" s="458"/>
      <c r="JJ36" s="458"/>
      <c r="JK36" s="458"/>
      <c r="JL36" s="458"/>
      <c r="JM36" s="458"/>
      <c r="JN36" s="458"/>
      <c r="JO36" s="458"/>
      <c r="JP36" s="458"/>
      <c r="JQ36" s="458"/>
      <c r="JR36" s="458"/>
      <c r="JS36" s="458"/>
      <c r="JT36" s="458"/>
      <c r="JU36" s="458"/>
      <c r="JV36" s="458"/>
      <c r="JW36" s="458"/>
      <c r="JX36" s="458"/>
      <c r="JY36" s="458"/>
      <c r="JZ36" s="458"/>
      <c r="KA36" s="458"/>
      <c r="KB36" s="458"/>
      <c r="KC36" s="458"/>
      <c r="KD36" s="458"/>
      <c r="KE36" s="458"/>
      <c r="KF36" s="458"/>
      <c r="KG36" s="458"/>
      <c r="KH36" s="458"/>
      <c r="KI36" s="458"/>
      <c r="KJ36" s="458"/>
      <c r="KK36" s="458"/>
      <c r="KL36" s="458"/>
      <c r="KM36" s="458"/>
      <c r="KN36" s="458"/>
      <c r="KO36" s="458"/>
      <c r="KP36" s="458"/>
      <c r="KQ36" s="458"/>
      <c r="KR36" s="458"/>
      <c r="KS36" s="458"/>
      <c r="KT36" s="458"/>
      <c r="KU36" s="458"/>
      <c r="KV36" s="458"/>
      <c r="KW36" s="458"/>
      <c r="KX36" s="458"/>
      <c r="KY36" s="458"/>
      <c r="KZ36" s="458"/>
      <c r="LA36" s="458"/>
      <c r="LB36" s="458"/>
      <c r="LC36" s="458"/>
      <c r="LD36" s="458"/>
      <c r="LE36" s="458"/>
      <c r="LF36" s="458"/>
      <c r="LG36" s="458"/>
      <c r="LH36" s="458"/>
      <c r="LI36" s="458"/>
      <c r="LJ36" s="458"/>
      <c r="LK36" s="458"/>
      <c r="LL36" s="458"/>
      <c r="LM36" s="458"/>
      <c r="LN36" s="458"/>
      <c r="LO36" s="458"/>
      <c r="LP36" s="458"/>
      <c r="LQ36" s="458"/>
      <c r="LR36" s="458"/>
      <c r="LS36" s="458"/>
      <c r="LT36" s="458"/>
      <c r="LU36" s="458"/>
      <c r="LV36" s="458"/>
      <c r="LW36" s="458"/>
      <c r="LX36" s="458"/>
      <c r="LY36" s="458"/>
      <c r="LZ36" s="458"/>
      <c r="MA36" s="458"/>
      <c r="MB36" s="458"/>
      <c r="MC36" s="458"/>
      <c r="MD36" s="458"/>
      <c r="ME36" s="458"/>
      <c r="MF36" s="458"/>
      <c r="MG36" s="458"/>
      <c r="MH36" s="458"/>
      <c r="MI36" s="458"/>
      <c r="MJ36" s="458"/>
      <c r="MK36" s="458"/>
      <c r="ML36" s="458"/>
      <c r="MM36" s="458"/>
      <c r="MN36" s="458"/>
      <c r="MO36" s="458"/>
      <c r="MP36" s="458"/>
      <c r="MQ36" s="458"/>
      <c r="MR36" s="458"/>
      <c r="MS36" s="458"/>
      <c r="MT36" s="458"/>
      <c r="MU36" s="458"/>
      <c r="MV36" s="458"/>
      <c r="MW36" s="458"/>
      <c r="MX36" s="458"/>
      <c r="MY36" s="458"/>
      <c r="MZ36" s="458"/>
      <c r="NA36" s="458"/>
      <c r="NB36" s="458"/>
      <c r="NC36" s="458"/>
      <c r="ND36" s="458"/>
      <c r="NE36" s="458"/>
      <c r="NF36" s="458"/>
      <c r="NG36" s="458"/>
      <c r="NH36" s="458"/>
      <c r="NI36" s="458"/>
      <c r="NJ36" s="458"/>
      <c r="NK36" s="458"/>
      <c r="NL36" s="458"/>
      <c r="NM36" s="458"/>
      <c r="NN36" s="458"/>
      <c r="NO36" s="458"/>
      <c r="NP36" s="458"/>
      <c r="NQ36" s="458"/>
      <c r="NR36" s="458"/>
      <c r="NS36" s="458"/>
      <c r="NT36" s="458"/>
      <c r="NU36" s="458"/>
      <c r="NV36" s="458"/>
      <c r="NW36" s="458"/>
      <c r="NX36" s="458"/>
      <c r="NY36" s="458"/>
      <c r="NZ36" s="458"/>
      <c r="OA36" s="458"/>
      <c r="OB36" s="458"/>
      <c r="OC36" s="458"/>
      <c r="OD36" s="458"/>
      <c r="OE36" s="458"/>
      <c r="OF36" s="458"/>
      <c r="OG36" s="458"/>
      <c r="OH36" s="458"/>
      <c r="OI36" s="458"/>
      <c r="OJ36" s="458"/>
      <c r="OK36" s="458"/>
      <c r="OL36" s="458"/>
      <c r="OM36" s="458"/>
      <c r="ON36" s="458"/>
      <c r="OO36" s="458"/>
      <c r="OP36" s="458"/>
      <c r="OQ36" s="458"/>
      <c r="OR36" s="458"/>
      <c r="OS36" s="458"/>
      <c r="OT36" s="458"/>
      <c r="OU36" s="458"/>
      <c r="OV36" s="458"/>
      <c r="OW36" s="458"/>
      <c r="OX36" s="458"/>
      <c r="OY36" s="458"/>
      <c r="OZ36" s="458"/>
      <c r="PA36" s="458"/>
      <c r="PB36" s="458"/>
      <c r="PC36" s="458"/>
      <c r="PD36" s="458"/>
      <c r="PE36" s="458"/>
      <c r="PF36" s="458"/>
      <c r="PG36" s="458"/>
      <c r="PH36" s="458"/>
      <c r="PI36" s="458"/>
      <c r="PJ36" s="458"/>
      <c r="PK36" s="458"/>
      <c r="PL36" s="458"/>
      <c r="PM36" s="458"/>
      <c r="PN36" s="458"/>
      <c r="PO36" s="458"/>
      <c r="PP36" s="458"/>
      <c r="PQ36" s="458"/>
      <c r="PR36" s="458"/>
      <c r="PS36" s="458"/>
      <c r="PT36" s="458"/>
      <c r="PU36" s="458"/>
      <c r="PV36" s="458"/>
      <c r="PW36" s="458"/>
      <c r="PX36" s="458"/>
      <c r="PY36" s="458"/>
      <c r="PZ36" s="458"/>
      <c r="QA36" s="458"/>
      <c r="QB36" s="458"/>
      <c r="QC36" s="458"/>
      <c r="QD36" s="458"/>
      <c r="QE36" s="458"/>
      <c r="QF36" s="458"/>
      <c r="QG36" s="458"/>
      <c r="QH36" s="458"/>
      <c r="QI36" s="458"/>
      <c r="QJ36" s="458"/>
      <c r="QK36" s="458"/>
      <c r="QL36" s="458"/>
      <c r="QM36" s="458"/>
      <c r="QN36" s="458"/>
      <c r="QO36" s="458"/>
      <c r="QP36" s="458"/>
      <c r="QQ36" s="458"/>
      <c r="QR36" s="458"/>
      <c r="QS36" s="458"/>
      <c r="QT36" s="458"/>
      <c r="QU36" s="458"/>
      <c r="QV36" s="458"/>
      <c r="QW36" s="458"/>
      <c r="QX36" s="458"/>
      <c r="QY36" s="458"/>
      <c r="QZ36" s="458"/>
      <c r="RA36" s="458"/>
      <c r="RB36" s="458"/>
      <c r="RC36" s="458"/>
      <c r="RD36" s="458"/>
      <c r="RE36" s="458"/>
      <c r="RF36" s="458"/>
      <c r="RG36" s="458"/>
      <c r="RH36" s="458"/>
      <c r="RI36" s="458"/>
      <c r="RJ36" s="458"/>
      <c r="RK36" s="458"/>
      <c r="RL36" s="458"/>
      <c r="RM36" s="458"/>
      <c r="RN36" s="458"/>
      <c r="RO36" s="458"/>
      <c r="RP36" s="458"/>
      <c r="RQ36" s="458"/>
      <c r="RR36" s="458"/>
      <c r="RS36" s="458"/>
      <c r="RT36" s="458"/>
      <c r="RU36" s="458"/>
      <c r="RV36" s="458"/>
      <c r="RW36" s="458"/>
      <c r="RX36" s="458"/>
      <c r="RY36" s="458"/>
      <c r="RZ36" s="458"/>
      <c r="SA36" s="458"/>
      <c r="SB36" s="458"/>
      <c r="SC36" s="458"/>
      <c r="SD36" s="458"/>
      <c r="SE36" s="458"/>
      <c r="SF36" s="458"/>
      <c r="SG36" s="458"/>
      <c r="SH36" s="458"/>
      <c r="SI36" s="458"/>
      <c r="SJ36" s="458"/>
      <c r="SK36" s="458"/>
      <c r="SL36" s="458"/>
      <c r="SM36" s="458"/>
      <c r="SN36" s="458"/>
      <c r="SO36" s="458"/>
      <c r="SP36" s="458"/>
      <c r="SQ36" s="458"/>
      <c r="SR36" s="458"/>
      <c r="SS36" s="458"/>
      <c r="ST36" s="458"/>
      <c r="SU36" s="458"/>
      <c r="SV36" s="458"/>
      <c r="SW36" s="458"/>
      <c r="SX36" s="458"/>
      <c r="SY36" s="458"/>
      <c r="SZ36" s="458"/>
      <c r="TA36" s="458"/>
      <c r="TB36" s="458"/>
      <c r="TC36" s="458"/>
      <c r="TD36" s="458"/>
      <c r="TE36" s="458"/>
      <c r="TF36" s="458"/>
      <c r="TG36" s="458"/>
      <c r="TH36" s="458"/>
      <c r="TI36" s="458"/>
      <c r="TJ36" s="458"/>
      <c r="TK36" s="458"/>
      <c r="TL36" s="458"/>
      <c r="TM36" s="458"/>
      <c r="TN36" s="458"/>
      <c r="TO36" s="458"/>
      <c r="TP36" s="458"/>
      <c r="TQ36" s="458"/>
      <c r="TR36" s="458"/>
      <c r="TS36" s="458"/>
      <c r="TT36" s="458"/>
      <c r="TU36" s="458"/>
      <c r="TV36" s="458"/>
      <c r="TW36" s="458"/>
      <c r="TX36" s="458"/>
      <c r="TY36" s="458"/>
      <c r="TZ36" s="458"/>
      <c r="UA36" s="458"/>
      <c r="UB36" s="458"/>
      <c r="UC36" s="458"/>
      <c r="UD36" s="458"/>
      <c r="UE36" s="458"/>
      <c r="UF36" s="458"/>
      <c r="UG36" s="458"/>
      <c r="UH36" s="458"/>
      <c r="UI36" s="458"/>
      <c r="UJ36" s="458"/>
      <c r="UK36" s="458"/>
      <c r="UL36" s="458"/>
      <c r="UM36" s="458"/>
      <c r="UN36" s="458"/>
      <c r="UO36" s="458"/>
      <c r="UP36" s="458"/>
      <c r="UQ36" s="458"/>
      <c r="UR36" s="458"/>
      <c r="US36" s="458"/>
      <c r="UT36" s="458"/>
      <c r="UU36" s="458"/>
      <c r="UV36" s="458"/>
      <c r="UW36" s="458"/>
      <c r="UX36" s="458"/>
      <c r="UY36" s="458"/>
      <c r="UZ36" s="458"/>
      <c r="VA36" s="458"/>
      <c r="VB36" s="458"/>
      <c r="VC36" s="458"/>
      <c r="VD36" s="458"/>
      <c r="VE36" s="458"/>
      <c r="VF36" s="458"/>
      <c r="VG36" s="458"/>
      <c r="VH36" s="458"/>
      <c r="VI36" s="458"/>
      <c r="VJ36" s="458"/>
      <c r="VK36" s="458"/>
      <c r="VL36" s="458"/>
      <c r="VM36" s="458"/>
      <c r="VN36" s="458"/>
      <c r="VO36" s="458"/>
      <c r="VP36" s="458"/>
      <c r="VQ36" s="458"/>
      <c r="VR36" s="458"/>
      <c r="VS36" s="458"/>
      <c r="VT36" s="458"/>
      <c r="VU36" s="458"/>
      <c r="VV36" s="458"/>
      <c r="VW36" s="458"/>
      <c r="VX36" s="458"/>
      <c r="VY36" s="458"/>
      <c r="VZ36" s="458"/>
      <c r="WA36" s="458"/>
      <c r="WB36" s="458"/>
      <c r="WC36" s="458"/>
      <c r="WD36" s="458"/>
      <c r="WE36" s="458"/>
      <c r="WF36" s="458"/>
      <c r="WG36" s="458"/>
      <c r="WH36" s="458"/>
      <c r="WI36" s="458"/>
      <c r="WJ36" s="458"/>
      <c r="WK36" s="458"/>
      <c r="WL36" s="458"/>
      <c r="WM36" s="458"/>
      <c r="WN36" s="458"/>
      <c r="WO36" s="458"/>
      <c r="WP36" s="458"/>
      <c r="WQ36" s="458"/>
      <c r="WR36" s="458"/>
      <c r="WS36" s="458"/>
      <c r="WT36" s="458"/>
      <c r="WU36" s="458"/>
      <c r="WV36" s="458"/>
      <c r="WW36" s="458"/>
      <c r="WX36" s="458"/>
      <c r="WY36" s="458"/>
      <c r="WZ36" s="458"/>
      <c r="XA36" s="458"/>
      <c r="XB36" s="458"/>
      <c r="XC36" s="458"/>
      <c r="XD36" s="458"/>
      <c r="XE36" s="458"/>
      <c r="XF36" s="458"/>
      <c r="XG36" s="458"/>
      <c r="XH36" s="458"/>
      <c r="XI36" s="458"/>
      <c r="XJ36" s="458"/>
      <c r="XK36" s="458"/>
      <c r="XL36" s="458"/>
      <c r="XM36" s="458"/>
      <c r="XN36" s="458"/>
      <c r="XO36" s="458"/>
      <c r="XP36" s="458"/>
      <c r="XQ36" s="458"/>
      <c r="XR36" s="458"/>
      <c r="XS36" s="458"/>
      <c r="XT36" s="458"/>
      <c r="XU36" s="458"/>
      <c r="XV36" s="458"/>
      <c r="XW36" s="458"/>
      <c r="XX36" s="458"/>
      <c r="XY36" s="458"/>
      <c r="XZ36" s="458"/>
      <c r="YA36" s="458"/>
      <c r="YB36" s="458"/>
      <c r="YC36" s="458"/>
      <c r="YD36" s="458"/>
      <c r="YE36" s="458"/>
      <c r="YF36" s="458"/>
      <c r="YG36" s="458"/>
      <c r="YH36" s="458"/>
      <c r="YI36" s="458"/>
      <c r="YJ36" s="458"/>
      <c r="YK36" s="458"/>
      <c r="YL36" s="458"/>
      <c r="YM36" s="458"/>
      <c r="YN36" s="458"/>
      <c r="YO36" s="458"/>
      <c r="YP36" s="458"/>
      <c r="YQ36" s="458"/>
      <c r="YR36" s="458"/>
      <c r="YS36" s="458"/>
      <c r="YT36" s="458"/>
      <c r="YU36" s="458"/>
      <c r="YV36" s="458"/>
      <c r="YW36" s="458"/>
      <c r="YX36" s="458"/>
      <c r="YY36" s="458"/>
      <c r="YZ36" s="458"/>
      <c r="ZA36" s="458"/>
      <c r="ZB36" s="458"/>
      <c r="ZC36" s="458"/>
      <c r="ZD36" s="458"/>
      <c r="ZE36" s="458"/>
      <c r="ZF36" s="458"/>
      <c r="ZG36" s="458"/>
      <c r="ZH36" s="458"/>
      <c r="ZI36" s="458"/>
      <c r="ZJ36" s="458"/>
      <c r="ZK36" s="458"/>
      <c r="ZL36" s="458"/>
      <c r="ZM36" s="458"/>
      <c r="ZN36" s="458"/>
      <c r="ZO36" s="458"/>
      <c r="ZP36" s="458"/>
      <c r="ZQ36" s="458"/>
      <c r="ZR36" s="458"/>
      <c r="ZS36" s="458"/>
      <c r="ZT36" s="458"/>
      <c r="ZU36" s="458"/>
      <c r="ZV36" s="458"/>
      <c r="ZW36" s="458"/>
      <c r="ZX36" s="458"/>
      <c r="ZY36" s="458"/>
      <c r="ZZ36" s="458"/>
      <c r="AAA36" s="458"/>
      <c r="AAB36" s="458"/>
      <c r="AAC36" s="458"/>
      <c r="AAD36" s="458"/>
      <c r="AAE36" s="458"/>
      <c r="AAF36" s="458"/>
      <c r="AAG36" s="458"/>
      <c r="AAH36" s="458"/>
      <c r="AAI36" s="458"/>
      <c r="AAJ36" s="458"/>
      <c r="AAK36" s="458"/>
      <c r="AAL36" s="458"/>
      <c r="AAM36" s="458"/>
      <c r="AAN36" s="458"/>
      <c r="AAO36" s="458"/>
      <c r="AAP36" s="458"/>
      <c r="AAQ36" s="458"/>
      <c r="AAR36" s="458"/>
      <c r="AAS36" s="458"/>
      <c r="AAT36" s="458"/>
      <c r="AAU36" s="458"/>
      <c r="AAV36" s="458"/>
      <c r="AAW36" s="458"/>
      <c r="AAX36" s="458"/>
      <c r="AAY36" s="458"/>
      <c r="AAZ36" s="458"/>
      <c r="ABA36" s="458"/>
      <c r="ABB36" s="458"/>
      <c r="ABC36" s="458"/>
      <c r="ABD36" s="458"/>
      <c r="ABE36" s="458"/>
      <c r="ABF36" s="458"/>
      <c r="ABG36" s="458"/>
      <c r="ABH36" s="458"/>
      <c r="ABI36" s="458"/>
      <c r="ABJ36" s="458"/>
      <c r="ABK36" s="458"/>
      <c r="ABL36" s="458"/>
      <c r="ABM36" s="458"/>
      <c r="ABN36" s="458"/>
      <c r="ABO36" s="458"/>
      <c r="ABP36" s="458"/>
      <c r="ABQ36" s="458"/>
      <c r="ABR36" s="458"/>
      <c r="ABS36" s="458"/>
      <c r="ABT36" s="458"/>
      <c r="ABU36" s="458"/>
      <c r="ABV36" s="458"/>
      <c r="ABW36" s="458"/>
      <c r="ABX36" s="458"/>
      <c r="ABY36" s="458"/>
      <c r="ABZ36" s="458"/>
      <c r="ACA36" s="458"/>
      <c r="ACB36" s="458"/>
      <c r="ACC36" s="458"/>
      <c r="ACD36" s="458"/>
      <c r="ACE36" s="458"/>
      <c r="ACF36" s="458"/>
      <c r="ACG36" s="458"/>
      <c r="ACH36" s="458"/>
      <c r="ACI36" s="458"/>
      <c r="ACJ36" s="458"/>
      <c r="ACK36" s="458"/>
      <c r="ACL36" s="458"/>
      <c r="ACM36" s="458"/>
      <c r="ACN36" s="458"/>
      <c r="ACO36" s="458"/>
      <c r="ACP36" s="458"/>
      <c r="ACQ36" s="458"/>
      <c r="ACR36" s="458"/>
      <c r="ACS36" s="458"/>
      <c r="ACT36" s="458"/>
      <c r="ACU36" s="458"/>
      <c r="ACV36" s="458"/>
      <c r="ACW36" s="458"/>
      <c r="ACX36" s="458"/>
      <c r="ACY36" s="458"/>
      <c r="ACZ36" s="458"/>
      <c r="ADA36" s="458"/>
      <c r="ADB36" s="458"/>
      <c r="ADC36" s="458"/>
      <c r="ADD36" s="458"/>
      <c r="ADE36" s="458"/>
      <c r="ADF36" s="458"/>
      <c r="ADG36" s="458"/>
      <c r="ADH36" s="458"/>
      <c r="ADI36" s="458"/>
      <c r="ADJ36" s="458"/>
      <c r="ADK36" s="458"/>
      <c r="ADL36" s="458"/>
      <c r="ADM36" s="458"/>
      <c r="ADN36" s="458"/>
      <c r="ADO36" s="458"/>
      <c r="ADP36" s="458"/>
      <c r="ADQ36" s="458"/>
      <c r="ADR36" s="458"/>
      <c r="ADS36" s="458"/>
      <c r="ADT36" s="458"/>
      <c r="ADU36" s="458"/>
      <c r="ADV36" s="458"/>
      <c r="ADW36" s="458"/>
      <c r="ADX36" s="458"/>
      <c r="ADY36" s="458"/>
      <c r="ADZ36" s="458"/>
      <c r="AEA36" s="458"/>
      <c r="AEB36" s="458"/>
      <c r="AEC36" s="458"/>
      <c r="AED36" s="458"/>
      <c r="AEE36" s="458"/>
      <c r="AEF36" s="458"/>
      <c r="AEG36" s="458"/>
      <c r="AEH36" s="458"/>
      <c r="AEI36" s="458"/>
      <c r="AEJ36" s="458"/>
      <c r="AEK36" s="458"/>
      <c r="AEL36" s="458"/>
      <c r="AEM36" s="458"/>
      <c r="AEN36" s="458"/>
      <c r="AEO36" s="458"/>
      <c r="AEP36" s="458"/>
      <c r="AEQ36" s="458"/>
      <c r="AER36" s="458"/>
      <c r="AES36" s="458"/>
      <c r="AET36" s="458"/>
      <c r="AEU36" s="458"/>
      <c r="AEV36" s="458"/>
      <c r="AEW36" s="458"/>
      <c r="AEX36" s="458"/>
      <c r="AEY36" s="458"/>
      <c r="AEZ36" s="458"/>
      <c r="AFA36" s="458"/>
      <c r="AFB36" s="458"/>
      <c r="AFC36" s="458"/>
      <c r="AFD36" s="458"/>
      <c r="AFE36" s="458"/>
      <c r="AFF36" s="458"/>
      <c r="AFG36" s="458"/>
      <c r="AFH36" s="458"/>
      <c r="AFI36" s="458"/>
      <c r="AFJ36" s="458"/>
      <c r="AFK36" s="458"/>
      <c r="AFL36" s="458"/>
      <c r="AFM36" s="458"/>
      <c r="AFN36" s="458"/>
      <c r="AFO36" s="458"/>
      <c r="AFP36" s="458"/>
      <c r="AFQ36" s="458"/>
      <c r="AFR36" s="458"/>
      <c r="AFS36" s="458"/>
      <c r="AFT36" s="458"/>
      <c r="AFU36" s="458"/>
      <c r="AFV36" s="458"/>
      <c r="AFW36" s="458"/>
      <c r="AFX36" s="458"/>
      <c r="AFY36" s="458"/>
      <c r="AFZ36" s="458"/>
      <c r="AGA36" s="458"/>
      <c r="AGB36" s="458"/>
      <c r="AGC36" s="458"/>
      <c r="AGD36" s="458"/>
      <c r="AGE36" s="458"/>
      <c r="AGF36" s="458"/>
      <c r="AGG36" s="458"/>
      <c r="AGH36" s="458"/>
      <c r="AGI36" s="458"/>
      <c r="AGJ36" s="458"/>
      <c r="AGK36" s="458"/>
      <c r="AGL36" s="458"/>
      <c r="AGM36" s="458"/>
      <c r="AGN36" s="458"/>
      <c r="AGO36" s="458"/>
      <c r="AGP36" s="458"/>
      <c r="AGQ36" s="458"/>
      <c r="AGR36" s="458"/>
      <c r="AGS36" s="458"/>
      <c r="AGT36" s="458"/>
      <c r="AGU36" s="458"/>
      <c r="AGV36" s="458"/>
      <c r="AGW36" s="458"/>
      <c r="AGX36" s="458"/>
      <c r="AGY36" s="458"/>
      <c r="AGZ36" s="458"/>
      <c r="AHA36" s="458"/>
      <c r="AHB36" s="458"/>
      <c r="AHC36" s="458"/>
      <c r="AHD36" s="458"/>
      <c r="AHE36" s="458"/>
      <c r="AHF36" s="458"/>
      <c r="AHG36" s="458"/>
      <c r="AHH36" s="458"/>
      <c r="AHI36" s="458"/>
      <c r="AHJ36" s="458"/>
      <c r="AHK36" s="458"/>
      <c r="AHL36" s="458"/>
      <c r="AHM36" s="458"/>
      <c r="AHN36" s="458"/>
      <c r="AHO36" s="458"/>
      <c r="AHP36" s="458"/>
      <c r="AHQ36" s="458"/>
      <c r="AHR36" s="458"/>
      <c r="AHS36" s="458"/>
      <c r="AHT36" s="458"/>
      <c r="AHU36" s="458"/>
      <c r="AHV36" s="458"/>
      <c r="AHW36" s="458"/>
      <c r="AHX36" s="458"/>
      <c r="AHY36" s="458"/>
      <c r="AHZ36" s="458"/>
      <c r="AIA36" s="458"/>
      <c r="AIB36" s="458"/>
      <c r="AIC36" s="458"/>
      <c r="AID36" s="458"/>
      <c r="AIE36" s="458"/>
      <c r="AIF36" s="458"/>
      <c r="AIG36" s="458"/>
      <c r="AIH36" s="458"/>
      <c r="AII36" s="458"/>
      <c r="AIJ36" s="458"/>
      <c r="AIK36" s="458"/>
      <c r="AIL36" s="458"/>
      <c r="AIM36" s="458"/>
      <c r="AIN36" s="458"/>
      <c r="AIO36" s="458"/>
      <c r="AIP36" s="458"/>
      <c r="AIQ36" s="458"/>
      <c r="AIR36" s="458"/>
      <c r="AIS36" s="458"/>
      <c r="AIT36" s="458"/>
      <c r="AIU36" s="458"/>
      <c r="AIV36" s="458"/>
      <c r="AIW36" s="458"/>
      <c r="AIX36" s="458"/>
      <c r="AIY36" s="458"/>
      <c r="AIZ36" s="458"/>
      <c r="AJA36" s="458"/>
      <c r="AJB36" s="458"/>
      <c r="AJC36" s="458"/>
      <c r="AJD36" s="458"/>
      <c r="AJE36" s="458"/>
      <c r="AJF36" s="458"/>
      <c r="AJG36" s="458"/>
      <c r="AJH36" s="458"/>
      <c r="AJI36" s="458"/>
      <c r="AJJ36" s="458"/>
      <c r="AJK36" s="458"/>
      <c r="AJL36" s="458"/>
      <c r="AJM36" s="458"/>
      <c r="AJN36" s="458"/>
      <c r="AJO36" s="458"/>
      <c r="AJP36" s="458"/>
      <c r="AJQ36" s="458"/>
      <c r="AJR36" s="458"/>
      <c r="AJS36" s="458"/>
      <c r="AJT36" s="458"/>
      <c r="AJU36" s="458"/>
      <c r="AJV36" s="458"/>
      <c r="AJW36" s="458"/>
      <c r="AJX36" s="458"/>
      <c r="AJY36" s="458"/>
      <c r="AJZ36" s="458"/>
      <c r="AKA36" s="458"/>
      <c r="AKB36" s="458"/>
      <c r="AKC36" s="458"/>
      <c r="AKD36" s="458"/>
      <c r="AKE36" s="458"/>
      <c r="AKF36" s="458"/>
      <c r="AKG36" s="458"/>
      <c r="AKH36" s="458"/>
      <c r="AKI36" s="458"/>
      <c r="AKJ36" s="458"/>
      <c r="AKK36" s="458"/>
      <c r="AKL36" s="458"/>
      <c r="AKM36" s="458"/>
      <c r="AKN36" s="458"/>
      <c r="AKO36" s="458"/>
      <c r="AKP36" s="458"/>
      <c r="AKQ36" s="458"/>
      <c r="AKR36" s="458"/>
      <c r="AKS36" s="458"/>
      <c r="AKT36" s="458"/>
      <c r="AKU36" s="458"/>
      <c r="AKV36" s="458"/>
      <c r="AKW36" s="458"/>
      <c r="AKX36" s="458"/>
      <c r="AKY36" s="458"/>
      <c r="AKZ36" s="458"/>
      <c r="ALA36" s="458"/>
      <c r="ALB36" s="458"/>
      <c r="ALC36" s="458"/>
      <c r="ALD36" s="458"/>
      <c r="ALE36" s="458"/>
      <c r="ALF36" s="458"/>
      <c r="ALG36" s="458"/>
      <c r="ALH36" s="458"/>
      <c r="ALI36" s="458"/>
      <c r="ALJ36" s="458"/>
      <c r="ALK36" s="458"/>
      <c r="ALL36" s="458"/>
      <c r="ALM36" s="458"/>
      <c r="ALN36" s="458"/>
      <c r="ALO36" s="458"/>
      <c r="ALP36" s="458"/>
      <c r="ALQ36" s="458"/>
      <c r="ALR36" s="458"/>
      <c r="ALS36" s="458"/>
      <c r="ALT36" s="458"/>
      <c r="ALU36" s="458"/>
      <c r="ALV36" s="458"/>
      <c r="ALW36" s="458"/>
      <c r="ALX36" s="458"/>
      <c r="ALY36" s="458"/>
      <c r="ALZ36" s="458"/>
      <c r="AMA36" s="458"/>
      <c r="AMB36" s="458"/>
      <c r="AMC36" s="458"/>
      <c r="AMD36" s="458"/>
      <c r="AME36" s="458"/>
      <c r="AMF36" s="458"/>
      <c r="AMG36" s="458"/>
      <c r="AMH36" s="458"/>
      <c r="AMI36" s="458"/>
      <c r="AMJ36" s="458"/>
      <c r="AMK36" s="458"/>
      <c r="AML36" s="458"/>
      <c r="AMM36" s="458"/>
      <c r="AMN36" s="458"/>
      <c r="AMO36" s="458"/>
      <c r="AMP36" s="458"/>
      <c r="AMQ36" s="458"/>
      <c r="AMR36" s="458"/>
      <c r="AMS36" s="458"/>
      <c r="AMT36" s="458"/>
      <c r="AMU36" s="458"/>
      <c r="AMV36" s="458"/>
      <c r="AMW36" s="458"/>
      <c r="AMX36" s="458"/>
      <c r="AMY36" s="458"/>
      <c r="AMZ36" s="458"/>
      <c r="ANA36" s="458"/>
      <c r="ANB36" s="458"/>
      <c r="ANC36" s="458"/>
      <c r="AND36" s="458"/>
      <c r="ANE36" s="458"/>
      <c r="ANF36" s="458"/>
      <c r="ANG36" s="458"/>
      <c r="ANH36" s="458"/>
      <c r="ANI36" s="458"/>
      <c r="ANJ36" s="458"/>
      <c r="ANK36" s="458"/>
      <c r="ANL36" s="458"/>
      <c r="ANM36" s="458"/>
      <c r="ANN36" s="458"/>
      <c r="ANO36" s="458"/>
      <c r="ANP36" s="458"/>
      <c r="ANQ36" s="458"/>
      <c r="ANR36" s="458"/>
      <c r="ANS36" s="458"/>
      <c r="ANT36" s="458"/>
      <c r="ANU36" s="458"/>
      <c r="ANV36" s="458"/>
      <c r="ANW36" s="458"/>
      <c r="ANX36" s="458"/>
      <c r="ANY36" s="458"/>
      <c r="ANZ36" s="458"/>
      <c r="AOA36" s="458"/>
      <c r="AOB36" s="458"/>
      <c r="AOC36" s="458"/>
      <c r="AOD36" s="458"/>
      <c r="AOE36" s="458"/>
      <c r="AOF36" s="458"/>
      <c r="AOG36" s="458"/>
      <c r="AOH36" s="458"/>
      <c r="AOI36" s="458"/>
      <c r="AOJ36" s="458"/>
      <c r="AOK36" s="458"/>
      <c r="AOL36" s="458"/>
      <c r="AOM36" s="458"/>
      <c r="AON36" s="458"/>
      <c r="AOO36" s="458"/>
      <c r="AOP36" s="458"/>
      <c r="AOQ36" s="458"/>
      <c r="AOR36" s="458"/>
      <c r="AOS36" s="458"/>
      <c r="AOT36" s="458"/>
      <c r="AOU36" s="458"/>
      <c r="AOV36" s="458"/>
      <c r="AOW36" s="458"/>
      <c r="AOX36" s="458"/>
      <c r="AOY36" s="458"/>
      <c r="AOZ36" s="458"/>
      <c r="APA36" s="458"/>
      <c r="APB36" s="458"/>
      <c r="APC36" s="458"/>
      <c r="APD36" s="458"/>
      <c r="APE36" s="458"/>
      <c r="APF36" s="458"/>
      <c r="APG36" s="458"/>
      <c r="APH36" s="458"/>
      <c r="API36" s="458"/>
      <c r="APJ36" s="458"/>
      <c r="APK36" s="458"/>
      <c r="APL36" s="458"/>
      <c r="APM36" s="458"/>
      <c r="APN36" s="458"/>
      <c r="APO36" s="458"/>
      <c r="APP36" s="458"/>
      <c r="APQ36" s="458"/>
      <c r="APR36" s="458"/>
      <c r="APS36" s="458"/>
      <c r="APT36" s="458"/>
      <c r="APU36" s="458"/>
      <c r="APV36" s="458"/>
      <c r="APW36" s="458"/>
      <c r="APX36" s="458"/>
      <c r="APY36" s="458"/>
      <c r="APZ36" s="458"/>
      <c r="AQA36" s="458"/>
      <c r="AQB36" s="458"/>
      <c r="AQC36" s="458"/>
      <c r="AQD36" s="458"/>
      <c r="AQE36" s="458"/>
      <c r="AQF36" s="458"/>
      <c r="AQG36" s="458"/>
      <c r="AQH36" s="458"/>
      <c r="AQI36" s="458"/>
      <c r="AQJ36" s="458"/>
      <c r="AQK36" s="458"/>
      <c r="AQL36" s="458"/>
      <c r="AQM36" s="458"/>
      <c r="AQN36" s="458"/>
      <c r="AQO36" s="458"/>
      <c r="AQP36" s="458"/>
      <c r="AQQ36" s="458"/>
      <c r="AQR36" s="458"/>
      <c r="AQS36" s="458"/>
      <c r="AQT36" s="458"/>
      <c r="AQU36" s="458"/>
      <c r="AQV36" s="458"/>
      <c r="AQW36" s="458"/>
      <c r="AQX36" s="458"/>
      <c r="AQY36" s="458"/>
      <c r="AQZ36" s="458"/>
      <c r="ARA36" s="458"/>
      <c r="ARB36" s="458"/>
      <c r="ARC36" s="458"/>
      <c r="ARD36" s="458"/>
      <c r="ARE36" s="458"/>
      <c r="ARF36" s="458"/>
      <c r="ARG36" s="458"/>
      <c r="ARH36" s="458"/>
      <c r="ARI36" s="458"/>
      <c r="ARJ36" s="458"/>
      <c r="ARK36" s="458"/>
      <c r="ARL36" s="458"/>
      <c r="ARM36" s="458"/>
      <c r="ARN36" s="458"/>
      <c r="ARO36" s="458"/>
      <c r="ARP36" s="458"/>
      <c r="ARQ36" s="458"/>
      <c r="ARR36" s="458"/>
      <c r="ARS36" s="458"/>
      <c r="ART36" s="458"/>
      <c r="ARU36" s="458"/>
      <c r="ARV36" s="458"/>
      <c r="ARW36" s="458"/>
      <c r="ARX36" s="458"/>
      <c r="ARY36" s="458"/>
      <c r="ARZ36" s="458"/>
      <c r="ASA36" s="458"/>
      <c r="ASB36" s="458"/>
      <c r="ASC36" s="458"/>
      <c r="ASD36" s="458"/>
      <c r="ASE36" s="458"/>
      <c r="ASF36" s="458"/>
      <c r="ASG36" s="458"/>
      <c r="ASH36" s="458"/>
      <c r="ASI36" s="458"/>
      <c r="ASJ36" s="458"/>
      <c r="ASK36" s="458"/>
      <c r="ASL36" s="458"/>
      <c r="ASM36" s="458"/>
      <c r="ASN36" s="458"/>
      <c r="ASO36" s="458"/>
      <c r="ASP36" s="458"/>
      <c r="ASQ36" s="458"/>
      <c r="ASR36" s="458"/>
      <c r="ASS36" s="458"/>
      <c r="AST36" s="458"/>
      <c r="ASU36" s="458"/>
      <c r="ASV36" s="458"/>
      <c r="ASW36" s="458"/>
      <c r="ASX36" s="458"/>
      <c r="ASY36" s="458"/>
      <c r="ASZ36" s="458"/>
      <c r="ATA36" s="458"/>
      <c r="ATB36" s="458"/>
      <c r="ATC36" s="458"/>
      <c r="ATD36" s="458"/>
      <c r="ATE36" s="458"/>
      <c r="ATF36" s="458"/>
      <c r="ATG36" s="458"/>
      <c r="ATH36" s="458"/>
      <c r="ATI36" s="458"/>
      <c r="ATJ36" s="458"/>
      <c r="ATK36" s="458"/>
      <c r="ATL36" s="458"/>
      <c r="ATM36" s="458"/>
      <c r="ATN36" s="458"/>
      <c r="ATO36" s="458"/>
      <c r="ATP36" s="458"/>
      <c r="ATQ36" s="458"/>
      <c r="ATR36" s="458"/>
      <c r="ATS36" s="458"/>
      <c r="ATT36" s="458"/>
      <c r="ATU36" s="458"/>
      <c r="ATV36" s="458"/>
      <c r="ATW36" s="458"/>
      <c r="ATX36" s="458"/>
      <c r="ATY36" s="458"/>
      <c r="ATZ36" s="458"/>
      <c r="AUA36" s="458"/>
      <c r="AUB36" s="458"/>
      <c r="AUC36" s="458"/>
      <c r="AUD36" s="458"/>
      <c r="AUE36" s="458"/>
      <c r="AUF36" s="458"/>
      <c r="AUG36" s="458"/>
      <c r="AUH36" s="458"/>
      <c r="AUI36" s="458"/>
      <c r="AUJ36" s="458"/>
      <c r="AUK36" s="458"/>
      <c r="AUL36" s="458"/>
      <c r="AUM36" s="458"/>
      <c r="AUN36" s="458"/>
      <c r="AUO36" s="458"/>
      <c r="AUP36" s="458"/>
      <c r="AUQ36" s="458"/>
      <c r="AUR36" s="458"/>
      <c r="AUS36" s="458"/>
      <c r="AUT36" s="458"/>
      <c r="AUU36" s="458"/>
      <c r="AUV36" s="458"/>
      <c r="AUW36" s="458"/>
      <c r="AUX36" s="458"/>
      <c r="AUY36" s="458"/>
      <c r="AUZ36" s="458"/>
      <c r="AVA36" s="458"/>
      <c r="AVB36" s="458"/>
      <c r="AVC36" s="458"/>
      <c r="AVD36" s="458"/>
      <c r="AVE36" s="458"/>
      <c r="AVF36" s="458"/>
      <c r="AVG36" s="458"/>
      <c r="AVH36" s="458"/>
      <c r="AVI36" s="458"/>
      <c r="AVJ36" s="458"/>
      <c r="AVK36" s="458"/>
      <c r="AVL36" s="458"/>
      <c r="AVM36" s="458"/>
      <c r="AVN36" s="458"/>
      <c r="AVO36" s="458"/>
      <c r="AVP36" s="458"/>
      <c r="AVQ36" s="458"/>
      <c r="AVR36" s="458"/>
      <c r="AVS36" s="458"/>
      <c r="AVT36" s="458"/>
      <c r="AVU36" s="458"/>
      <c r="AVV36" s="458"/>
      <c r="AVW36" s="458"/>
      <c r="AVX36" s="458"/>
      <c r="AVY36" s="458"/>
      <c r="AVZ36" s="458"/>
      <c r="AWA36" s="458"/>
      <c r="AWB36" s="458"/>
      <c r="AWC36" s="458"/>
      <c r="AWD36" s="458"/>
      <c r="AWE36" s="458"/>
      <c r="AWF36" s="458"/>
      <c r="AWG36" s="458"/>
      <c r="AWH36" s="458"/>
      <c r="AWI36" s="458"/>
      <c r="AWJ36" s="458"/>
      <c r="AWK36" s="458"/>
      <c r="AWL36" s="458"/>
      <c r="AWM36" s="458"/>
      <c r="AWN36" s="458"/>
      <c r="AWO36" s="458"/>
      <c r="AWP36" s="458"/>
      <c r="AWQ36" s="458"/>
      <c r="AWR36" s="458"/>
      <c r="AWS36" s="458"/>
      <c r="AWT36" s="458"/>
      <c r="AWU36" s="458"/>
      <c r="AWV36" s="458"/>
      <c r="AWW36" s="458"/>
      <c r="AWX36" s="458"/>
      <c r="AWY36" s="458"/>
      <c r="AWZ36" s="458"/>
      <c r="AXA36" s="458"/>
      <c r="AXB36" s="458"/>
      <c r="AXC36" s="458"/>
      <c r="AXD36" s="458"/>
      <c r="AXE36" s="458"/>
      <c r="AXF36" s="458"/>
      <c r="AXG36" s="458"/>
      <c r="AXH36" s="458"/>
      <c r="AXI36" s="458"/>
      <c r="AXJ36" s="458"/>
      <c r="AXK36" s="458"/>
      <c r="AXL36" s="458"/>
      <c r="AXM36" s="458"/>
      <c r="AXN36" s="458"/>
      <c r="AXO36" s="458"/>
      <c r="AXP36" s="458"/>
      <c r="AXQ36" s="458"/>
      <c r="AXR36" s="458"/>
      <c r="AXS36" s="458"/>
      <c r="AXT36" s="458"/>
      <c r="AXU36" s="458"/>
      <c r="AXV36" s="458"/>
      <c r="AXW36" s="458"/>
      <c r="AXX36" s="458"/>
      <c r="AXY36" s="458"/>
      <c r="AXZ36" s="458"/>
      <c r="AYA36" s="458"/>
      <c r="AYB36" s="458"/>
      <c r="AYC36" s="458"/>
      <c r="AYD36" s="458"/>
      <c r="AYE36" s="458"/>
      <c r="AYF36" s="458"/>
      <c r="AYG36" s="458"/>
      <c r="AYH36" s="458"/>
      <c r="AYI36" s="458"/>
      <c r="AYJ36" s="458"/>
      <c r="AYK36" s="458"/>
      <c r="AYL36" s="458"/>
      <c r="AYM36" s="458"/>
      <c r="AYN36" s="458"/>
      <c r="AYO36" s="458"/>
      <c r="AYP36" s="458"/>
      <c r="AYQ36" s="458"/>
      <c r="AYR36" s="458"/>
      <c r="AYS36" s="458"/>
      <c r="AYT36" s="458"/>
      <c r="AYU36" s="458"/>
      <c r="AYV36" s="458"/>
      <c r="AYW36" s="458"/>
      <c r="AYX36" s="458"/>
      <c r="AYY36" s="458"/>
      <c r="AYZ36" s="458"/>
      <c r="AZA36" s="458"/>
      <c r="AZB36" s="458"/>
      <c r="AZC36" s="458"/>
      <c r="AZD36" s="458"/>
      <c r="AZE36" s="458"/>
      <c r="AZF36" s="458"/>
      <c r="AZG36" s="458"/>
      <c r="AZH36" s="458"/>
      <c r="AZI36" s="458"/>
      <c r="AZJ36" s="458"/>
      <c r="AZK36" s="458"/>
      <c r="AZL36" s="458"/>
      <c r="AZM36" s="458"/>
      <c r="AZN36" s="458"/>
      <c r="AZO36" s="458"/>
      <c r="AZP36" s="458"/>
      <c r="AZQ36" s="458"/>
      <c r="AZR36" s="458"/>
      <c r="AZS36" s="458"/>
      <c r="AZT36" s="458"/>
      <c r="AZU36" s="458"/>
      <c r="AZV36" s="458"/>
      <c r="AZW36" s="458"/>
      <c r="AZX36" s="458"/>
      <c r="AZY36" s="458"/>
      <c r="AZZ36" s="458"/>
      <c r="BAA36" s="458"/>
      <c r="BAB36" s="458"/>
      <c r="BAC36" s="458"/>
      <c r="BAD36" s="458"/>
      <c r="BAE36" s="458"/>
      <c r="BAF36" s="458"/>
      <c r="BAG36" s="458"/>
      <c r="BAH36" s="458"/>
      <c r="BAI36" s="458"/>
      <c r="BAJ36" s="458"/>
      <c r="BAK36" s="458"/>
      <c r="BAL36" s="458"/>
      <c r="BAM36" s="458"/>
      <c r="BAN36" s="458"/>
      <c r="BAO36" s="458"/>
      <c r="BAP36" s="458"/>
      <c r="BAQ36" s="458"/>
      <c r="BAR36" s="458"/>
      <c r="BAS36" s="458"/>
      <c r="BAT36" s="458"/>
      <c r="BAU36" s="458"/>
      <c r="BAV36" s="458"/>
      <c r="BAW36" s="458"/>
      <c r="BAX36" s="458"/>
      <c r="BAY36" s="458"/>
      <c r="BAZ36" s="458"/>
      <c r="BBA36" s="458"/>
      <c r="BBB36" s="458"/>
      <c r="BBC36" s="458"/>
      <c r="BBD36" s="458"/>
      <c r="BBE36" s="458"/>
      <c r="BBF36" s="458"/>
      <c r="BBG36" s="458"/>
      <c r="BBH36" s="458"/>
      <c r="BBI36" s="458"/>
      <c r="BBJ36" s="458"/>
      <c r="BBK36" s="458"/>
      <c r="BBL36" s="458"/>
      <c r="BBM36" s="458"/>
      <c r="BBN36" s="458"/>
      <c r="BBO36" s="458"/>
      <c r="BBP36" s="458"/>
      <c r="BBQ36" s="458"/>
      <c r="BBR36" s="458"/>
      <c r="BBS36" s="458"/>
      <c r="BBT36" s="458"/>
      <c r="BBU36" s="458"/>
      <c r="BBV36" s="458"/>
      <c r="BBW36" s="458"/>
      <c r="BBX36" s="458"/>
      <c r="BBY36" s="458"/>
      <c r="BBZ36" s="458"/>
      <c r="BCA36" s="458"/>
      <c r="BCB36" s="458"/>
      <c r="BCC36" s="458"/>
      <c r="BCD36" s="458"/>
      <c r="BCE36" s="458"/>
      <c r="BCF36" s="458"/>
      <c r="BCG36" s="458"/>
      <c r="BCH36" s="458"/>
      <c r="BCI36" s="458"/>
      <c r="BCJ36" s="458"/>
      <c r="BCK36" s="458"/>
      <c r="BCL36" s="458"/>
      <c r="BCM36" s="458"/>
      <c r="BCN36" s="458"/>
      <c r="BCO36" s="458"/>
      <c r="BCP36" s="458"/>
      <c r="BCQ36" s="458"/>
      <c r="BCR36" s="458"/>
      <c r="BCS36" s="458"/>
      <c r="BCT36" s="458"/>
      <c r="BCU36" s="458"/>
      <c r="BCV36" s="458"/>
      <c r="BCW36" s="458"/>
      <c r="BCX36" s="458"/>
      <c r="BCY36" s="458"/>
      <c r="BCZ36" s="458"/>
      <c r="BDA36" s="458"/>
      <c r="BDB36" s="458"/>
      <c r="BDC36" s="458"/>
      <c r="BDD36" s="458"/>
      <c r="BDE36" s="458"/>
      <c r="BDF36" s="458"/>
      <c r="BDG36" s="458"/>
      <c r="BDH36" s="458"/>
      <c r="BDI36" s="458"/>
      <c r="BDJ36" s="458"/>
      <c r="BDK36" s="458"/>
      <c r="BDL36" s="458"/>
      <c r="BDM36" s="458"/>
      <c r="BDN36" s="458"/>
      <c r="BDO36" s="458"/>
      <c r="BDP36" s="458"/>
      <c r="BDQ36" s="458"/>
      <c r="BDR36" s="458"/>
      <c r="BDS36" s="458"/>
      <c r="BDT36" s="458"/>
      <c r="BDU36" s="458"/>
      <c r="BDV36" s="458"/>
      <c r="BDW36" s="458"/>
      <c r="BDX36" s="458"/>
      <c r="BDY36" s="458"/>
      <c r="BDZ36" s="458"/>
      <c r="BEA36" s="458"/>
      <c r="BEB36" s="458"/>
      <c r="BEC36" s="458"/>
      <c r="BED36" s="458"/>
      <c r="BEE36" s="458"/>
      <c r="BEF36" s="458"/>
      <c r="BEG36" s="458"/>
      <c r="BEH36" s="458"/>
      <c r="BEI36" s="458"/>
      <c r="BEJ36" s="458"/>
      <c r="BEK36" s="458"/>
      <c r="BEL36" s="458"/>
      <c r="BEM36" s="458"/>
      <c r="BEN36" s="458"/>
      <c r="BEO36" s="458"/>
      <c r="BEP36" s="458"/>
      <c r="BEQ36" s="458"/>
      <c r="BER36" s="458"/>
      <c r="BES36" s="458"/>
      <c r="BET36" s="458"/>
      <c r="BEU36" s="458"/>
      <c r="BEV36" s="458"/>
      <c r="BEW36" s="458"/>
      <c r="BEX36" s="458"/>
      <c r="BEY36" s="458"/>
      <c r="BEZ36" s="458"/>
      <c r="BFA36" s="458"/>
      <c r="BFB36" s="458"/>
      <c r="BFC36" s="458"/>
      <c r="BFD36" s="458"/>
      <c r="BFE36" s="458"/>
      <c r="BFF36" s="458"/>
      <c r="BFG36" s="458"/>
      <c r="BFH36" s="458"/>
      <c r="BFI36" s="458"/>
      <c r="BFJ36" s="458"/>
      <c r="BFK36" s="458"/>
      <c r="BFL36" s="458"/>
      <c r="BFM36" s="458"/>
      <c r="BFN36" s="458"/>
      <c r="BFO36" s="458"/>
      <c r="BFP36" s="458"/>
      <c r="BFQ36" s="458"/>
      <c r="BFR36" s="458"/>
      <c r="BFS36" s="458"/>
      <c r="BFT36" s="458"/>
      <c r="BFU36" s="458"/>
      <c r="BFV36" s="458"/>
      <c r="BFW36" s="458"/>
      <c r="BFX36" s="458"/>
      <c r="BFY36" s="458"/>
      <c r="BFZ36" s="458"/>
      <c r="BGA36" s="458"/>
      <c r="BGB36" s="458"/>
      <c r="BGC36" s="458"/>
      <c r="BGD36" s="458"/>
      <c r="BGE36" s="458"/>
      <c r="BGF36" s="458"/>
      <c r="BGG36" s="458"/>
      <c r="BGH36" s="458"/>
      <c r="BGI36" s="458"/>
      <c r="BGJ36" s="458"/>
      <c r="BGK36" s="458"/>
      <c r="BGL36" s="458"/>
      <c r="BGM36" s="458"/>
      <c r="BGN36" s="458"/>
      <c r="BGO36" s="458"/>
      <c r="BGP36" s="458"/>
      <c r="BGQ36" s="458"/>
      <c r="BGR36" s="458"/>
      <c r="BGS36" s="458"/>
      <c r="BGT36" s="458"/>
      <c r="BGU36" s="458"/>
      <c r="BGV36" s="458"/>
      <c r="BGW36" s="458"/>
      <c r="BGX36" s="458"/>
      <c r="BGY36" s="458"/>
      <c r="BGZ36" s="458"/>
      <c r="BHA36" s="458"/>
      <c r="BHB36" s="458"/>
      <c r="BHC36" s="458"/>
      <c r="BHD36" s="458"/>
      <c r="BHE36" s="458"/>
      <c r="BHF36" s="458"/>
      <c r="BHG36" s="458"/>
      <c r="BHH36" s="458"/>
      <c r="BHI36" s="458"/>
      <c r="BHJ36" s="458"/>
      <c r="BHK36" s="458"/>
      <c r="BHL36" s="458"/>
      <c r="BHM36" s="458"/>
      <c r="BHN36" s="458"/>
      <c r="BHO36" s="458"/>
      <c r="BHP36" s="458"/>
      <c r="BHQ36" s="458"/>
      <c r="BHR36" s="458"/>
      <c r="BHS36" s="458"/>
      <c r="BHT36" s="458"/>
      <c r="BHU36" s="458"/>
      <c r="BHV36" s="458"/>
      <c r="BHW36" s="458"/>
      <c r="BHX36" s="458"/>
      <c r="BHY36" s="458"/>
      <c r="BHZ36" s="458"/>
      <c r="BIA36" s="458"/>
      <c r="BIB36" s="458"/>
      <c r="BIC36" s="458"/>
      <c r="BID36" s="458"/>
      <c r="BIE36" s="458"/>
      <c r="BIF36" s="458"/>
      <c r="BIG36" s="458"/>
      <c r="BIH36" s="458"/>
      <c r="BII36" s="458"/>
      <c r="BIJ36" s="458"/>
      <c r="BIK36" s="458"/>
      <c r="BIL36" s="458"/>
      <c r="BIM36" s="458"/>
      <c r="BIN36" s="458"/>
      <c r="BIO36" s="458"/>
      <c r="BIP36" s="458"/>
      <c r="BIQ36" s="458"/>
      <c r="BIR36" s="458"/>
      <c r="BIS36" s="458"/>
      <c r="BIT36" s="458"/>
      <c r="BIU36" s="458"/>
      <c r="BIV36" s="458"/>
      <c r="BIW36" s="458"/>
      <c r="BIX36" s="458"/>
      <c r="BIY36" s="458"/>
      <c r="BIZ36" s="458"/>
      <c r="BJA36" s="458"/>
      <c r="BJB36" s="458"/>
      <c r="BJC36" s="458"/>
      <c r="BJD36" s="458"/>
      <c r="BJE36" s="458"/>
      <c r="BJF36" s="458"/>
      <c r="BJG36" s="458"/>
      <c r="BJH36" s="458"/>
      <c r="BJI36" s="458"/>
      <c r="BJJ36" s="458"/>
      <c r="BJK36" s="458"/>
      <c r="BJL36" s="458"/>
      <c r="BJM36" s="458"/>
      <c r="BJN36" s="458"/>
      <c r="BJO36" s="458"/>
      <c r="BJP36" s="458"/>
      <c r="BJQ36" s="458"/>
      <c r="BJR36" s="458"/>
      <c r="BJS36" s="458"/>
      <c r="BJT36" s="458"/>
      <c r="BJU36" s="458"/>
      <c r="BJV36" s="458"/>
      <c r="BJW36" s="458"/>
      <c r="BJX36" s="458"/>
      <c r="BJY36" s="458"/>
      <c r="BJZ36" s="458"/>
      <c r="BKA36" s="458"/>
      <c r="BKB36" s="458"/>
      <c r="BKC36" s="458"/>
      <c r="BKD36" s="458"/>
      <c r="BKE36" s="458"/>
      <c r="BKF36" s="458"/>
      <c r="BKG36" s="458"/>
      <c r="BKH36" s="458"/>
      <c r="BKI36" s="458"/>
      <c r="BKJ36" s="458"/>
      <c r="BKK36" s="458"/>
      <c r="BKL36" s="458"/>
      <c r="BKM36" s="458"/>
      <c r="BKN36" s="458"/>
      <c r="BKO36" s="458"/>
      <c r="BKP36" s="458"/>
      <c r="BKQ36" s="458"/>
      <c r="BKR36" s="458"/>
      <c r="BKS36" s="458"/>
      <c r="BKT36" s="458"/>
      <c r="BKU36" s="458"/>
      <c r="BKV36" s="458"/>
      <c r="BKW36" s="458"/>
      <c r="BKX36" s="458"/>
      <c r="BKY36" s="458"/>
      <c r="BKZ36" s="458"/>
      <c r="BLA36" s="458"/>
      <c r="BLB36" s="458"/>
      <c r="BLC36" s="458"/>
      <c r="BLD36" s="458"/>
      <c r="BLE36" s="458"/>
      <c r="BLF36" s="458"/>
      <c r="BLG36" s="458"/>
      <c r="BLH36" s="458"/>
      <c r="BLI36" s="458"/>
      <c r="BLJ36" s="458"/>
      <c r="BLK36" s="458"/>
      <c r="BLL36" s="458"/>
      <c r="BLM36" s="458"/>
      <c r="BLN36" s="458"/>
      <c r="BLO36" s="458"/>
      <c r="BLP36" s="458"/>
      <c r="BLQ36" s="458"/>
      <c r="BLR36" s="458"/>
      <c r="BLS36" s="458"/>
      <c r="BLT36" s="458"/>
      <c r="BLU36" s="458"/>
      <c r="BLV36" s="458"/>
      <c r="BLW36" s="458"/>
      <c r="BLX36" s="458"/>
      <c r="BLY36" s="458"/>
      <c r="BLZ36" s="458"/>
      <c r="BMA36" s="458"/>
      <c r="BMB36" s="458"/>
      <c r="BMC36" s="458"/>
      <c r="BMD36" s="458"/>
      <c r="BME36" s="458"/>
      <c r="BMF36" s="458"/>
      <c r="BMG36" s="458"/>
      <c r="BMH36" s="458"/>
      <c r="BMI36" s="458"/>
      <c r="BMJ36" s="458"/>
      <c r="BMK36" s="458"/>
      <c r="BML36" s="458"/>
      <c r="BMM36" s="458"/>
      <c r="BMN36" s="458"/>
      <c r="BMO36" s="458"/>
      <c r="BMP36" s="458"/>
      <c r="BMQ36" s="458"/>
      <c r="BMR36" s="458"/>
      <c r="BMS36" s="458"/>
      <c r="BMT36" s="458"/>
      <c r="BMU36" s="458"/>
      <c r="BMV36" s="458"/>
      <c r="BMW36" s="458"/>
      <c r="BMX36" s="458"/>
      <c r="BMY36" s="458"/>
      <c r="BMZ36" s="458"/>
      <c r="BNA36" s="458"/>
      <c r="BNB36" s="458"/>
      <c r="BNC36" s="458"/>
      <c r="BND36" s="458"/>
      <c r="BNE36" s="458"/>
      <c r="BNF36" s="458"/>
      <c r="BNG36" s="458"/>
      <c r="BNH36" s="458"/>
      <c r="BNI36" s="458"/>
      <c r="BNJ36" s="458"/>
      <c r="BNK36" s="458"/>
      <c r="BNL36" s="458"/>
      <c r="BNM36" s="458"/>
      <c r="BNN36" s="458"/>
      <c r="BNO36" s="458"/>
      <c r="BNP36" s="458"/>
      <c r="BNQ36" s="458"/>
      <c r="BNR36" s="458"/>
      <c r="BNS36" s="458"/>
      <c r="BNT36" s="458"/>
      <c r="BNU36" s="458"/>
      <c r="BNV36" s="458"/>
      <c r="BNW36" s="458"/>
      <c r="BNX36" s="458"/>
      <c r="BNY36" s="458"/>
      <c r="BNZ36" s="458"/>
      <c r="BOA36" s="458"/>
      <c r="BOB36" s="458"/>
      <c r="BOC36" s="458"/>
      <c r="BOD36" s="458"/>
      <c r="BOE36" s="458"/>
      <c r="BOF36" s="458"/>
      <c r="BOG36" s="458"/>
      <c r="BOH36" s="458"/>
      <c r="BOI36" s="458"/>
      <c r="BOJ36" s="458"/>
      <c r="BOK36" s="458"/>
      <c r="BOL36" s="458"/>
      <c r="BOM36" s="458"/>
      <c r="BON36" s="458"/>
      <c r="BOO36" s="458"/>
      <c r="BOP36" s="458"/>
      <c r="BOQ36" s="458"/>
      <c r="BOR36" s="458"/>
      <c r="BOS36" s="458"/>
      <c r="BOT36" s="458"/>
      <c r="BOU36" s="458"/>
      <c r="BOV36" s="458"/>
      <c r="BOW36" s="458"/>
      <c r="BOX36" s="458"/>
      <c r="BOY36" s="458"/>
      <c r="BOZ36" s="458"/>
      <c r="BPA36" s="458"/>
      <c r="BPB36" s="458"/>
      <c r="BPC36" s="458"/>
      <c r="BPD36" s="458"/>
      <c r="BPE36" s="458"/>
      <c r="BPF36" s="458"/>
      <c r="BPG36" s="458"/>
      <c r="BPH36" s="458"/>
      <c r="BPI36" s="458"/>
      <c r="BPJ36" s="458"/>
      <c r="BPK36" s="458"/>
      <c r="BPL36" s="458"/>
      <c r="BPM36" s="458"/>
      <c r="BPN36" s="458"/>
      <c r="BPO36" s="458"/>
      <c r="BPP36" s="458"/>
      <c r="BPQ36" s="458"/>
      <c r="BPR36" s="458"/>
      <c r="BPS36" s="458"/>
      <c r="BPT36" s="458"/>
      <c r="BPU36" s="458"/>
      <c r="BPV36" s="458"/>
      <c r="BPW36" s="458"/>
      <c r="BPX36" s="458"/>
      <c r="BPY36" s="458"/>
      <c r="BPZ36" s="458"/>
      <c r="BQA36" s="458"/>
      <c r="BQB36" s="458"/>
      <c r="BQC36" s="458"/>
      <c r="BQD36" s="458"/>
      <c r="BQE36" s="458"/>
      <c r="BQF36" s="458"/>
      <c r="BQG36" s="458"/>
      <c r="BQH36" s="458"/>
      <c r="BQI36" s="458"/>
      <c r="BQJ36" s="458"/>
      <c r="BQK36" s="458"/>
      <c r="BQL36" s="458"/>
      <c r="BQM36" s="458"/>
      <c r="BQN36" s="458"/>
      <c r="BQO36" s="458"/>
      <c r="BQP36" s="458"/>
      <c r="BQQ36" s="458"/>
      <c r="BQR36" s="458"/>
      <c r="BQS36" s="458"/>
      <c r="BQT36" s="458"/>
      <c r="BQU36" s="458"/>
      <c r="BQV36" s="458"/>
      <c r="BQW36" s="458"/>
      <c r="BQX36" s="458"/>
      <c r="BQY36" s="458"/>
      <c r="BQZ36" s="458"/>
      <c r="BRA36" s="458"/>
      <c r="BRB36" s="458"/>
      <c r="BRC36" s="458"/>
      <c r="BRD36" s="458"/>
      <c r="BRE36" s="458"/>
      <c r="BRF36" s="458"/>
      <c r="BRG36" s="458"/>
      <c r="BRH36" s="458"/>
      <c r="BRI36" s="458"/>
      <c r="BRJ36" s="458"/>
      <c r="BRK36" s="458"/>
      <c r="BRL36" s="458"/>
      <c r="BRM36" s="458"/>
      <c r="BRN36" s="458"/>
      <c r="BRO36" s="458"/>
      <c r="BRP36" s="458"/>
      <c r="BRQ36" s="458"/>
      <c r="BRR36" s="458"/>
      <c r="BRS36" s="458"/>
      <c r="BRT36" s="458"/>
      <c r="BRU36" s="458"/>
    </row>
    <row r="37" spans="1:1841" ht="29.25" customHeight="1" x14ac:dyDescent="0.3">
      <c r="A37" s="792"/>
      <c r="B37" s="464">
        <v>10</v>
      </c>
      <c r="C37" s="464" t="s">
        <v>183</v>
      </c>
      <c r="D37" s="513">
        <f t="shared" si="21"/>
        <v>169336798.46938801</v>
      </c>
      <c r="E37" s="464">
        <v>6</v>
      </c>
      <c r="F37" s="465">
        <f t="shared" si="22"/>
        <v>0</v>
      </c>
      <c r="G37" s="465">
        <v>0</v>
      </c>
      <c r="H37" s="464">
        <f t="shared" si="23"/>
        <v>55874846.153846197</v>
      </c>
      <c r="I37" s="464">
        <v>2</v>
      </c>
      <c r="J37" s="466">
        <f t="shared" si="24"/>
        <v>0</v>
      </c>
      <c r="K37" s="467">
        <v>0</v>
      </c>
      <c r="L37" s="468"/>
      <c r="M37" s="469"/>
      <c r="N37" s="469"/>
      <c r="O37" s="469"/>
      <c r="P37" s="469"/>
      <c r="Q37" s="469"/>
      <c r="R37" s="469"/>
      <c r="S37" s="469"/>
      <c r="T37" s="469"/>
      <c r="U37" s="469"/>
      <c r="V37" s="469"/>
      <c r="W37" s="469"/>
      <c r="X37" s="480">
        <f t="shared" si="25"/>
        <v>55874846.153846197</v>
      </c>
      <c r="Y37" s="469">
        <f t="shared" si="26"/>
        <v>2</v>
      </c>
      <c r="Z37" s="480">
        <f t="shared" si="27"/>
        <v>0</v>
      </c>
      <c r="AA37" s="470">
        <f t="shared" si="28"/>
        <v>0</v>
      </c>
      <c r="AB37" s="521"/>
      <c r="AC37" s="523"/>
      <c r="AD37" s="528"/>
      <c r="AE37" s="528"/>
      <c r="AF37" s="528"/>
      <c r="AG37" s="528"/>
      <c r="AH37" s="458"/>
      <c r="AI37" s="458"/>
      <c r="AJ37" s="458"/>
      <c r="AK37" s="458"/>
      <c r="AL37" s="458"/>
      <c r="AM37" s="458"/>
      <c r="AN37" s="458"/>
      <c r="AO37" s="458"/>
      <c r="AP37" s="458"/>
      <c r="AQ37" s="458"/>
      <c r="AR37" s="458"/>
      <c r="AS37" s="458"/>
      <c r="AT37" s="458"/>
      <c r="AU37" s="458"/>
      <c r="AV37" s="458"/>
      <c r="AW37" s="458"/>
      <c r="AX37" s="458"/>
      <c r="AY37" s="458"/>
      <c r="AZ37" s="458"/>
      <c r="BA37" s="458"/>
      <c r="BB37" s="458"/>
      <c r="BC37" s="458"/>
      <c r="BD37" s="458"/>
      <c r="BE37" s="458"/>
      <c r="BF37" s="458"/>
      <c r="BG37" s="458"/>
      <c r="BH37" s="458"/>
      <c r="BI37" s="458"/>
      <c r="BJ37" s="458"/>
      <c r="BK37" s="458"/>
      <c r="BL37" s="458"/>
      <c r="BM37" s="458"/>
      <c r="BN37" s="458"/>
      <c r="BO37" s="458"/>
      <c r="BP37" s="458"/>
      <c r="BQ37" s="458"/>
      <c r="BR37" s="458"/>
      <c r="BS37" s="458"/>
      <c r="BT37" s="458"/>
      <c r="BU37" s="458"/>
      <c r="BV37" s="458"/>
      <c r="BW37" s="458"/>
      <c r="BX37" s="458"/>
      <c r="BY37" s="458"/>
      <c r="BZ37" s="458"/>
      <c r="CA37" s="458"/>
      <c r="CB37" s="458"/>
      <c r="CC37" s="458"/>
      <c r="CD37" s="458"/>
      <c r="CE37" s="458"/>
      <c r="CF37" s="458"/>
      <c r="CG37" s="458"/>
      <c r="CH37" s="458"/>
      <c r="CI37" s="458"/>
      <c r="CJ37" s="458"/>
      <c r="CK37" s="458"/>
      <c r="CL37" s="458"/>
      <c r="CM37" s="458"/>
      <c r="CN37" s="458"/>
      <c r="CO37" s="458"/>
      <c r="CP37" s="458"/>
      <c r="CQ37" s="458"/>
      <c r="CR37" s="458"/>
      <c r="CS37" s="458"/>
      <c r="CT37" s="458"/>
      <c r="CU37" s="458"/>
      <c r="CV37" s="458"/>
      <c r="CW37" s="458"/>
      <c r="CX37" s="458"/>
      <c r="CY37" s="458"/>
      <c r="CZ37" s="458"/>
      <c r="DA37" s="458"/>
      <c r="DB37" s="458"/>
      <c r="DC37" s="458"/>
      <c r="DD37" s="458"/>
      <c r="DE37" s="458"/>
      <c r="DF37" s="458"/>
      <c r="DG37" s="458"/>
      <c r="DH37" s="458"/>
      <c r="DI37" s="458"/>
      <c r="DJ37" s="458"/>
      <c r="DK37" s="458"/>
      <c r="DL37" s="458"/>
      <c r="DM37" s="458"/>
      <c r="DN37" s="458"/>
      <c r="DO37" s="458"/>
      <c r="DP37" s="458"/>
      <c r="DQ37" s="458"/>
      <c r="DR37" s="458"/>
      <c r="DS37" s="458"/>
      <c r="DT37" s="458"/>
      <c r="DU37" s="458"/>
      <c r="DV37" s="458"/>
      <c r="DW37" s="458"/>
      <c r="DX37" s="458"/>
      <c r="DY37" s="458"/>
      <c r="DZ37" s="458"/>
      <c r="EA37" s="458"/>
      <c r="EB37" s="458"/>
      <c r="EC37" s="458"/>
      <c r="ED37" s="458"/>
      <c r="EE37" s="458"/>
      <c r="EF37" s="458"/>
      <c r="EG37" s="458"/>
      <c r="EH37" s="458"/>
      <c r="EI37" s="458"/>
      <c r="EJ37" s="458"/>
      <c r="EK37" s="458"/>
      <c r="EL37" s="458"/>
      <c r="EM37" s="458"/>
      <c r="EN37" s="458"/>
      <c r="EO37" s="458"/>
      <c r="EP37" s="458"/>
      <c r="EQ37" s="458"/>
      <c r="ER37" s="458"/>
      <c r="ES37" s="458"/>
      <c r="ET37" s="458"/>
      <c r="EU37" s="458"/>
      <c r="EV37" s="458"/>
      <c r="EW37" s="458"/>
      <c r="EX37" s="458"/>
      <c r="EY37" s="458"/>
      <c r="EZ37" s="458"/>
      <c r="FA37" s="458"/>
      <c r="FB37" s="458"/>
      <c r="FC37" s="458"/>
      <c r="FD37" s="458"/>
      <c r="FE37" s="458"/>
      <c r="FF37" s="458"/>
      <c r="FG37" s="458"/>
      <c r="FH37" s="458"/>
      <c r="FI37" s="458"/>
      <c r="FJ37" s="458"/>
      <c r="FK37" s="458"/>
      <c r="FL37" s="458"/>
      <c r="FM37" s="458"/>
      <c r="FN37" s="458"/>
      <c r="FO37" s="458"/>
      <c r="FP37" s="458"/>
      <c r="FQ37" s="458"/>
      <c r="FR37" s="458"/>
      <c r="FS37" s="458"/>
      <c r="FT37" s="458"/>
      <c r="FU37" s="458"/>
      <c r="FV37" s="458"/>
      <c r="FW37" s="458"/>
      <c r="FX37" s="458"/>
      <c r="FY37" s="458"/>
      <c r="FZ37" s="458"/>
      <c r="GA37" s="458"/>
      <c r="GB37" s="458"/>
      <c r="GC37" s="458"/>
      <c r="GD37" s="458"/>
      <c r="GE37" s="458"/>
      <c r="GF37" s="458"/>
      <c r="GG37" s="458"/>
      <c r="GH37" s="458"/>
      <c r="GI37" s="458"/>
      <c r="GJ37" s="458"/>
      <c r="GK37" s="458"/>
      <c r="GL37" s="458"/>
      <c r="GM37" s="458"/>
      <c r="GN37" s="458"/>
      <c r="GO37" s="458"/>
      <c r="GP37" s="458"/>
      <c r="GQ37" s="458"/>
      <c r="GR37" s="458"/>
      <c r="GS37" s="458"/>
      <c r="GT37" s="458"/>
      <c r="GU37" s="458"/>
      <c r="GV37" s="458"/>
      <c r="GW37" s="458"/>
      <c r="GX37" s="458"/>
      <c r="GY37" s="458"/>
      <c r="GZ37" s="458"/>
      <c r="HA37" s="458"/>
      <c r="HB37" s="458"/>
      <c r="HC37" s="458"/>
      <c r="HD37" s="458"/>
      <c r="HE37" s="458"/>
      <c r="HF37" s="458"/>
      <c r="HG37" s="458"/>
      <c r="HH37" s="458"/>
      <c r="HI37" s="458"/>
      <c r="HJ37" s="458"/>
      <c r="HK37" s="458"/>
      <c r="HL37" s="458"/>
      <c r="HM37" s="458"/>
      <c r="HN37" s="458"/>
      <c r="HO37" s="458"/>
      <c r="HP37" s="458"/>
      <c r="HQ37" s="458"/>
      <c r="HR37" s="458"/>
      <c r="HS37" s="458"/>
      <c r="HT37" s="458"/>
      <c r="HU37" s="458"/>
      <c r="HV37" s="458"/>
      <c r="HW37" s="458"/>
      <c r="HX37" s="458"/>
      <c r="HY37" s="458"/>
      <c r="HZ37" s="458"/>
      <c r="IA37" s="458"/>
      <c r="IB37" s="458"/>
      <c r="IC37" s="458"/>
      <c r="ID37" s="458"/>
      <c r="IE37" s="458"/>
      <c r="IF37" s="458"/>
      <c r="IG37" s="458"/>
      <c r="IH37" s="458"/>
      <c r="II37" s="458"/>
      <c r="IJ37" s="458"/>
      <c r="IK37" s="458"/>
      <c r="IL37" s="458"/>
      <c r="IM37" s="458"/>
      <c r="IN37" s="458"/>
      <c r="IO37" s="458"/>
      <c r="IP37" s="458"/>
      <c r="IQ37" s="458"/>
      <c r="IR37" s="458"/>
      <c r="IS37" s="458"/>
      <c r="IT37" s="458"/>
      <c r="IU37" s="458"/>
      <c r="IV37" s="458"/>
      <c r="IW37" s="458"/>
      <c r="IX37" s="458"/>
      <c r="IY37" s="458"/>
      <c r="IZ37" s="458"/>
      <c r="JA37" s="458"/>
      <c r="JB37" s="458"/>
      <c r="JC37" s="458"/>
      <c r="JD37" s="458"/>
      <c r="JE37" s="458"/>
      <c r="JF37" s="458"/>
      <c r="JG37" s="458"/>
      <c r="JH37" s="458"/>
      <c r="JI37" s="458"/>
      <c r="JJ37" s="458"/>
      <c r="JK37" s="458"/>
      <c r="JL37" s="458"/>
      <c r="JM37" s="458"/>
      <c r="JN37" s="458"/>
      <c r="JO37" s="458"/>
      <c r="JP37" s="458"/>
      <c r="JQ37" s="458"/>
      <c r="JR37" s="458"/>
      <c r="JS37" s="458"/>
      <c r="JT37" s="458"/>
      <c r="JU37" s="458"/>
      <c r="JV37" s="458"/>
      <c r="JW37" s="458"/>
      <c r="JX37" s="458"/>
      <c r="JY37" s="458"/>
      <c r="JZ37" s="458"/>
      <c r="KA37" s="458"/>
      <c r="KB37" s="458"/>
      <c r="KC37" s="458"/>
      <c r="KD37" s="458"/>
      <c r="KE37" s="458"/>
      <c r="KF37" s="458"/>
      <c r="KG37" s="458"/>
      <c r="KH37" s="458"/>
      <c r="KI37" s="458"/>
      <c r="KJ37" s="458"/>
      <c r="KK37" s="458"/>
      <c r="KL37" s="458"/>
      <c r="KM37" s="458"/>
      <c r="KN37" s="458"/>
      <c r="KO37" s="458"/>
      <c r="KP37" s="458"/>
      <c r="KQ37" s="458"/>
      <c r="KR37" s="458"/>
      <c r="KS37" s="458"/>
      <c r="KT37" s="458"/>
      <c r="KU37" s="458"/>
      <c r="KV37" s="458"/>
      <c r="KW37" s="458"/>
      <c r="KX37" s="458"/>
      <c r="KY37" s="458"/>
      <c r="KZ37" s="458"/>
      <c r="LA37" s="458"/>
      <c r="LB37" s="458"/>
      <c r="LC37" s="458"/>
      <c r="LD37" s="458"/>
      <c r="LE37" s="458"/>
      <c r="LF37" s="458"/>
      <c r="LG37" s="458"/>
      <c r="LH37" s="458"/>
      <c r="LI37" s="458"/>
      <c r="LJ37" s="458"/>
      <c r="LK37" s="458"/>
      <c r="LL37" s="458"/>
      <c r="LM37" s="458"/>
      <c r="LN37" s="458"/>
      <c r="LO37" s="458"/>
      <c r="LP37" s="458"/>
      <c r="LQ37" s="458"/>
      <c r="LR37" s="458"/>
      <c r="LS37" s="458"/>
      <c r="LT37" s="458"/>
      <c r="LU37" s="458"/>
      <c r="LV37" s="458"/>
      <c r="LW37" s="458"/>
      <c r="LX37" s="458"/>
      <c r="LY37" s="458"/>
      <c r="LZ37" s="458"/>
      <c r="MA37" s="458"/>
      <c r="MB37" s="458"/>
      <c r="MC37" s="458"/>
      <c r="MD37" s="458"/>
      <c r="ME37" s="458"/>
      <c r="MF37" s="458"/>
      <c r="MG37" s="458"/>
      <c r="MH37" s="458"/>
      <c r="MI37" s="458"/>
      <c r="MJ37" s="458"/>
      <c r="MK37" s="458"/>
      <c r="ML37" s="458"/>
      <c r="MM37" s="458"/>
      <c r="MN37" s="458"/>
      <c r="MO37" s="458"/>
      <c r="MP37" s="458"/>
      <c r="MQ37" s="458"/>
      <c r="MR37" s="458"/>
      <c r="MS37" s="458"/>
      <c r="MT37" s="458"/>
      <c r="MU37" s="458"/>
      <c r="MV37" s="458"/>
      <c r="MW37" s="458"/>
      <c r="MX37" s="458"/>
      <c r="MY37" s="458"/>
      <c r="MZ37" s="458"/>
      <c r="NA37" s="458"/>
      <c r="NB37" s="458"/>
      <c r="NC37" s="458"/>
      <c r="ND37" s="458"/>
      <c r="NE37" s="458"/>
      <c r="NF37" s="458"/>
      <c r="NG37" s="458"/>
      <c r="NH37" s="458"/>
      <c r="NI37" s="458"/>
      <c r="NJ37" s="458"/>
      <c r="NK37" s="458"/>
      <c r="NL37" s="458"/>
      <c r="NM37" s="458"/>
      <c r="NN37" s="458"/>
      <c r="NO37" s="458"/>
      <c r="NP37" s="458"/>
      <c r="NQ37" s="458"/>
      <c r="NR37" s="458"/>
      <c r="NS37" s="458"/>
      <c r="NT37" s="458"/>
      <c r="NU37" s="458"/>
      <c r="NV37" s="458"/>
      <c r="NW37" s="458"/>
      <c r="NX37" s="458"/>
      <c r="NY37" s="458"/>
      <c r="NZ37" s="458"/>
      <c r="OA37" s="458"/>
      <c r="OB37" s="458"/>
      <c r="OC37" s="458"/>
      <c r="OD37" s="458"/>
      <c r="OE37" s="458"/>
      <c r="OF37" s="458"/>
      <c r="OG37" s="458"/>
      <c r="OH37" s="458"/>
      <c r="OI37" s="458"/>
      <c r="OJ37" s="458"/>
      <c r="OK37" s="458"/>
      <c r="OL37" s="458"/>
      <c r="OM37" s="458"/>
      <c r="ON37" s="458"/>
      <c r="OO37" s="458"/>
      <c r="OP37" s="458"/>
      <c r="OQ37" s="458"/>
      <c r="OR37" s="458"/>
      <c r="OS37" s="458"/>
      <c r="OT37" s="458"/>
      <c r="OU37" s="458"/>
      <c r="OV37" s="458"/>
      <c r="OW37" s="458"/>
      <c r="OX37" s="458"/>
      <c r="OY37" s="458"/>
      <c r="OZ37" s="458"/>
      <c r="PA37" s="458"/>
      <c r="PB37" s="458"/>
      <c r="PC37" s="458"/>
      <c r="PD37" s="458"/>
      <c r="PE37" s="458"/>
      <c r="PF37" s="458"/>
      <c r="PG37" s="458"/>
      <c r="PH37" s="458"/>
      <c r="PI37" s="458"/>
      <c r="PJ37" s="458"/>
      <c r="PK37" s="458"/>
      <c r="PL37" s="458"/>
      <c r="PM37" s="458"/>
      <c r="PN37" s="458"/>
      <c r="PO37" s="458"/>
      <c r="PP37" s="458"/>
      <c r="PQ37" s="458"/>
      <c r="PR37" s="458"/>
      <c r="PS37" s="458"/>
      <c r="PT37" s="458"/>
      <c r="PU37" s="458"/>
      <c r="PV37" s="458"/>
      <c r="PW37" s="458"/>
      <c r="PX37" s="458"/>
      <c r="PY37" s="458"/>
      <c r="PZ37" s="458"/>
      <c r="QA37" s="458"/>
      <c r="QB37" s="458"/>
      <c r="QC37" s="458"/>
      <c r="QD37" s="458"/>
      <c r="QE37" s="458"/>
      <c r="QF37" s="458"/>
      <c r="QG37" s="458"/>
      <c r="QH37" s="458"/>
      <c r="QI37" s="458"/>
      <c r="QJ37" s="458"/>
      <c r="QK37" s="458"/>
      <c r="QL37" s="458"/>
      <c r="QM37" s="458"/>
      <c r="QN37" s="458"/>
      <c r="QO37" s="458"/>
      <c r="QP37" s="458"/>
      <c r="QQ37" s="458"/>
      <c r="QR37" s="458"/>
      <c r="QS37" s="458"/>
      <c r="QT37" s="458"/>
      <c r="QU37" s="458"/>
      <c r="QV37" s="458"/>
      <c r="QW37" s="458"/>
      <c r="QX37" s="458"/>
      <c r="QY37" s="458"/>
      <c r="QZ37" s="458"/>
      <c r="RA37" s="458"/>
      <c r="RB37" s="458"/>
      <c r="RC37" s="458"/>
      <c r="RD37" s="458"/>
      <c r="RE37" s="458"/>
      <c r="RF37" s="458"/>
      <c r="RG37" s="458"/>
      <c r="RH37" s="458"/>
      <c r="RI37" s="458"/>
      <c r="RJ37" s="458"/>
      <c r="RK37" s="458"/>
      <c r="RL37" s="458"/>
      <c r="RM37" s="458"/>
      <c r="RN37" s="458"/>
      <c r="RO37" s="458"/>
      <c r="RP37" s="458"/>
      <c r="RQ37" s="458"/>
      <c r="RR37" s="458"/>
      <c r="RS37" s="458"/>
      <c r="RT37" s="458"/>
      <c r="RU37" s="458"/>
      <c r="RV37" s="458"/>
      <c r="RW37" s="458"/>
      <c r="RX37" s="458"/>
      <c r="RY37" s="458"/>
      <c r="RZ37" s="458"/>
      <c r="SA37" s="458"/>
      <c r="SB37" s="458"/>
      <c r="SC37" s="458"/>
      <c r="SD37" s="458"/>
      <c r="SE37" s="458"/>
      <c r="SF37" s="458"/>
      <c r="SG37" s="458"/>
      <c r="SH37" s="458"/>
      <c r="SI37" s="458"/>
      <c r="SJ37" s="458"/>
      <c r="SK37" s="458"/>
      <c r="SL37" s="458"/>
      <c r="SM37" s="458"/>
      <c r="SN37" s="458"/>
      <c r="SO37" s="458"/>
      <c r="SP37" s="458"/>
      <c r="SQ37" s="458"/>
      <c r="SR37" s="458"/>
      <c r="SS37" s="458"/>
      <c r="ST37" s="458"/>
      <c r="SU37" s="458"/>
      <c r="SV37" s="458"/>
      <c r="SW37" s="458"/>
      <c r="SX37" s="458"/>
      <c r="SY37" s="458"/>
      <c r="SZ37" s="458"/>
      <c r="TA37" s="458"/>
      <c r="TB37" s="458"/>
      <c r="TC37" s="458"/>
      <c r="TD37" s="458"/>
      <c r="TE37" s="458"/>
      <c r="TF37" s="458"/>
      <c r="TG37" s="458"/>
      <c r="TH37" s="458"/>
      <c r="TI37" s="458"/>
      <c r="TJ37" s="458"/>
      <c r="TK37" s="458"/>
      <c r="TL37" s="458"/>
      <c r="TM37" s="458"/>
      <c r="TN37" s="458"/>
      <c r="TO37" s="458"/>
      <c r="TP37" s="458"/>
      <c r="TQ37" s="458"/>
      <c r="TR37" s="458"/>
      <c r="TS37" s="458"/>
      <c r="TT37" s="458"/>
      <c r="TU37" s="458"/>
      <c r="TV37" s="458"/>
      <c r="TW37" s="458"/>
      <c r="TX37" s="458"/>
      <c r="TY37" s="458"/>
      <c r="TZ37" s="458"/>
      <c r="UA37" s="458"/>
      <c r="UB37" s="458"/>
      <c r="UC37" s="458"/>
      <c r="UD37" s="458"/>
      <c r="UE37" s="458"/>
      <c r="UF37" s="458"/>
      <c r="UG37" s="458"/>
      <c r="UH37" s="458"/>
      <c r="UI37" s="458"/>
      <c r="UJ37" s="458"/>
      <c r="UK37" s="458"/>
      <c r="UL37" s="458"/>
      <c r="UM37" s="458"/>
      <c r="UN37" s="458"/>
      <c r="UO37" s="458"/>
      <c r="UP37" s="458"/>
      <c r="UQ37" s="458"/>
      <c r="UR37" s="458"/>
      <c r="US37" s="458"/>
      <c r="UT37" s="458"/>
      <c r="UU37" s="458"/>
      <c r="UV37" s="458"/>
      <c r="UW37" s="458"/>
      <c r="UX37" s="458"/>
      <c r="UY37" s="458"/>
      <c r="UZ37" s="458"/>
      <c r="VA37" s="458"/>
      <c r="VB37" s="458"/>
      <c r="VC37" s="458"/>
      <c r="VD37" s="458"/>
      <c r="VE37" s="458"/>
      <c r="VF37" s="458"/>
      <c r="VG37" s="458"/>
      <c r="VH37" s="458"/>
      <c r="VI37" s="458"/>
      <c r="VJ37" s="458"/>
      <c r="VK37" s="458"/>
      <c r="VL37" s="458"/>
      <c r="VM37" s="458"/>
      <c r="VN37" s="458"/>
      <c r="VO37" s="458"/>
      <c r="VP37" s="458"/>
      <c r="VQ37" s="458"/>
      <c r="VR37" s="458"/>
      <c r="VS37" s="458"/>
      <c r="VT37" s="458"/>
      <c r="VU37" s="458"/>
      <c r="VV37" s="458"/>
      <c r="VW37" s="458"/>
      <c r="VX37" s="458"/>
      <c r="VY37" s="458"/>
      <c r="VZ37" s="458"/>
      <c r="WA37" s="458"/>
      <c r="WB37" s="458"/>
      <c r="WC37" s="458"/>
      <c r="WD37" s="458"/>
      <c r="WE37" s="458"/>
      <c r="WF37" s="458"/>
      <c r="WG37" s="458"/>
      <c r="WH37" s="458"/>
      <c r="WI37" s="458"/>
      <c r="WJ37" s="458"/>
      <c r="WK37" s="458"/>
      <c r="WL37" s="458"/>
      <c r="WM37" s="458"/>
      <c r="WN37" s="458"/>
      <c r="WO37" s="458"/>
      <c r="WP37" s="458"/>
      <c r="WQ37" s="458"/>
      <c r="WR37" s="458"/>
      <c r="WS37" s="458"/>
      <c r="WT37" s="458"/>
      <c r="WU37" s="458"/>
      <c r="WV37" s="458"/>
      <c r="WW37" s="458"/>
      <c r="WX37" s="458"/>
      <c r="WY37" s="458"/>
      <c r="WZ37" s="458"/>
      <c r="XA37" s="458"/>
      <c r="XB37" s="458"/>
      <c r="XC37" s="458"/>
      <c r="XD37" s="458"/>
      <c r="XE37" s="458"/>
      <c r="XF37" s="458"/>
      <c r="XG37" s="458"/>
      <c r="XH37" s="458"/>
      <c r="XI37" s="458"/>
      <c r="XJ37" s="458"/>
      <c r="XK37" s="458"/>
      <c r="XL37" s="458"/>
      <c r="XM37" s="458"/>
      <c r="XN37" s="458"/>
      <c r="XO37" s="458"/>
      <c r="XP37" s="458"/>
      <c r="XQ37" s="458"/>
      <c r="XR37" s="458"/>
      <c r="XS37" s="458"/>
      <c r="XT37" s="458"/>
      <c r="XU37" s="458"/>
      <c r="XV37" s="458"/>
      <c r="XW37" s="458"/>
      <c r="XX37" s="458"/>
      <c r="XY37" s="458"/>
      <c r="XZ37" s="458"/>
      <c r="YA37" s="458"/>
      <c r="YB37" s="458"/>
      <c r="YC37" s="458"/>
      <c r="YD37" s="458"/>
      <c r="YE37" s="458"/>
      <c r="YF37" s="458"/>
      <c r="YG37" s="458"/>
      <c r="YH37" s="458"/>
      <c r="YI37" s="458"/>
      <c r="YJ37" s="458"/>
      <c r="YK37" s="458"/>
      <c r="YL37" s="458"/>
      <c r="YM37" s="458"/>
      <c r="YN37" s="458"/>
      <c r="YO37" s="458"/>
      <c r="YP37" s="458"/>
      <c r="YQ37" s="458"/>
      <c r="YR37" s="458"/>
      <c r="YS37" s="458"/>
      <c r="YT37" s="458"/>
      <c r="YU37" s="458"/>
      <c r="YV37" s="458"/>
      <c r="YW37" s="458"/>
      <c r="YX37" s="458"/>
      <c r="YY37" s="458"/>
      <c r="YZ37" s="458"/>
      <c r="ZA37" s="458"/>
      <c r="ZB37" s="458"/>
      <c r="ZC37" s="458"/>
      <c r="ZD37" s="458"/>
      <c r="ZE37" s="458"/>
      <c r="ZF37" s="458"/>
      <c r="ZG37" s="458"/>
      <c r="ZH37" s="458"/>
      <c r="ZI37" s="458"/>
      <c r="ZJ37" s="458"/>
      <c r="ZK37" s="458"/>
      <c r="ZL37" s="458"/>
      <c r="ZM37" s="458"/>
      <c r="ZN37" s="458"/>
      <c r="ZO37" s="458"/>
      <c r="ZP37" s="458"/>
      <c r="ZQ37" s="458"/>
      <c r="ZR37" s="458"/>
      <c r="ZS37" s="458"/>
      <c r="ZT37" s="458"/>
      <c r="ZU37" s="458"/>
      <c r="ZV37" s="458"/>
      <c r="ZW37" s="458"/>
      <c r="ZX37" s="458"/>
      <c r="ZY37" s="458"/>
      <c r="ZZ37" s="458"/>
      <c r="AAA37" s="458"/>
      <c r="AAB37" s="458"/>
      <c r="AAC37" s="458"/>
      <c r="AAD37" s="458"/>
      <c r="AAE37" s="458"/>
      <c r="AAF37" s="458"/>
      <c r="AAG37" s="458"/>
      <c r="AAH37" s="458"/>
      <c r="AAI37" s="458"/>
      <c r="AAJ37" s="458"/>
      <c r="AAK37" s="458"/>
      <c r="AAL37" s="458"/>
      <c r="AAM37" s="458"/>
      <c r="AAN37" s="458"/>
      <c r="AAO37" s="458"/>
      <c r="AAP37" s="458"/>
      <c r="AAQ37" s="458"/>
      <c r="AAR37" s="458"/>
      <c r="AAS37" s="458"/>
      <c r="AAT37" s="458"/>
      <c r="AAU37" s="458"/>
      <c r="AAV37" s="458"/>
      <c r="AAW37" s="458"/>
      <c r="AAX37" s="458"/>
      <c r="AAY37" s="458"/>
      <c r="AAZ37" s="458"/>
      <c r="ABA37" s="458"/>
      <c r="ABB37" s="458"/>
      <c r="ABC37" s="458"/>
      <c r="ABD37" s="458"/>
      <c r="ABE37" s="458"/>
      <c r="ABF37" s="458"/>
      <c r="ABG37" s="458"/>
      <c r="ABH37" s="458"/>
      <c r="ABI37" s="458"/>
      <c r="ABJ37" s="458"/>
      <c r="ABK37" s="458"/>
      <c r="ABL37" s="458"/>
      <c r="ABM37" s="458"/>
      <c r="ABN37" s="458"/>
      <c r="ABO37" s="458"/>
      <c r="ABP37" s="458"/>
      <c r="ABQ37" s="458"/>
      <c r="ABR37" s="458"/>
      <c r="ABS37" s="458"/>
      <c r="ABT37" s="458"/>
      <c r="ABU37" s="458"/>
      <c r="ABV37" s="458"/>
      <c r="ABW37" s="458"/>
      <c r="ABX37" s="458"/>
      <c r="ABY37" s="458"/>
      <c r="ABZ37" s="458"/>
      <c r="ACA37" s="458"/>
      <c r="ACB37" s="458"/>
      <c r="ACC37" s="458"/>
      <c r="ACD37" s="458"/>
      <c r="ACE37" s="458"/>
      <c r="ACF37" s="458"/>
      <c r="ACG37" s="458"/>
      <c r="ACH37" s="458"/>
      <c r="ACI37" s="458"/>
      <c r="ACJ37" s="458"/>
      <c r="ACK37" s="458"/>
      <c r="ACL37" s="458"/>
      <c r="ACM37" s="458"/>
      <c r="ACN37" s="458"/>
      <c r="ACO37" s="458"/>
      <c r="ACP37" s="458"/>
      <c r="ACQ37" s="458"/>
      <c r="ACR37" s="458"/>
      <c r="ACS37" s="458"/>
      <c r="ACT37" s="458"/>
      <c r="ACU37" s="458"/>
      <c r="ACV37" s="458"/>
      <c r="ACW37" s="458"/>
      <c r="ACX37" s="458"/>
      <c r="ACY37" s="458"/>
      <c r="ACZ37" s="458"/>
      <c r="ADA37" s="458"/>
      <c r="ADB37" s="458"/>
      <c r="ADC37" s="458"/>
      <c r="ADD37" s="458"/>
      <c r="ADE37" s="458"/>
      <c r="ADF37" s="458"/>
      <c r="ADG37" s="458"/>
      <c r="ADH37" s="458"/>
      <c r="ADI37" s="458"/>
      <c r="ADJ37" s="458"/>
      <c r="ADK37" s="458"/>
      <c r="ADL37" s="458"/>
      <c r="ADM37" s="458"/>
      <c r="ADN37" s="458"/>
      <c r="ADO37" s="458"/>
      <c r="ADP37" s="458"/>
      <c r="ADQ37" s="458"/>
      <c r="ADR37" s="458"/>
      <c r="ADS37" s="458"/>
      <c r="ADT37" s="458"/>
      <c r="ADU37" s="458"/>
      <c r="ADV37" s="458"/>
      <c r="ADW37" s="458"/>
      <c r="ADX37" s="458"/>
      <c r="ADY37" s="458"/>
      <c r="ADZ37" s="458"/>
      <c r="AEA37" s="458"/>
      <c r="AEB37" s="458"/>
      <c r="AEC37" s="458"/>
      <c r="AED37" s="458"/>
      <c r="AEE37" s="458"/>
      <c r="AEF37" s="458"/>
      <c r="AEG37" s="458"/>
      <c r="AEH37" s="458"/>
      <c r="AEI37" s="458"/>
      <c r="AEJ37" s="458"/>
      <c r="AEK37" s="458"/>
      <c r="AEL37" s="458"/>
      <c r="AEM37" s="458"/>
      <c r="AEN37" s="458"/>
      <c r="AEO37" s="458"/>
      <c r="AEP37" s="458"/>
      <c r="AEQ37" s="458"/>
      <c r="AER37" s="458"/>
      <c r="AES37" s="458"/>
      <c r="AET37" s="458"/>
      <c r="AEU37" s="458"/>
      <c r="AEV37" s="458"/>
      <c r="AEW37" s="458"/>
      <c r="AEX37" s="458"/>
      <c r="AEY37" s="458"/>
      <c r="AEZ37" s="458"/>
      <c r="AFA37" s="458"/>
      <c r="AFB37" s="458"/>
      <c r="AFC37" s="458"/>
      <c r="AFD37" s="458"/>
      <c r="AFE37" s="458"/>
      <c r="AFF37" s="458"/>
      <c r="AFG37" s="458"/>
      <c r="AFH37" s="458"/>
      <c r="AFI37" s="458"/>
      <c r="AFJ37" s="458"/>
      <c r="AFK37" s="458"/>
      <c r="AFL37" s="458"/>
      <c r="AFM37" s="458"/>
      <c r="AFN37" s="458"/>
      <c r="AFO37" s="458"/>
      <c r="AFP37" s="458"/>
      <c r="AFQ37" s="458"/>
      <c r="AFR37" s="458"/>
      <c r="AFS37" s="458"/>
      <c r="AFT37" s="458"/>
      <c r="AFU37" s="458"/>
      <c r="AFV37" s="458"/>
      <c r="AFW37" s="458"/>
      <c r="AFX37" s="458"/>
      <c r="AFY37" s="458"/>
      <c r="AFZ37" s="458"/>
      <c r="AGA37" s="458"/>
      <c r="AGB37" s="458"/>
      <c r="AGC37" s="458"/>
      <c r="AGD37" s="458"/>
      <c r="AGE37" s="458"/>
      <c r="AGF37" s="458"/>
      <c r="AGG37" s="458"/>
      <c r="AGH37" s="458"/>
      <c r="AGI37" s="458"/>
      <c r="AGJ37" s="458"/>
      <c r="AGK37" s="458"/>
      <c r="AGL37" s="458"/>
      <c r="AGM37" s="458"/>
      <c r="AGN37" s="458"/>
      <c r="AGO37" s="458"/>
      <c r="AGP37" s="458"/>
      <c r="AGQ37" s="458"/>
      <c r="AGR37" s="458"/>
      <c r="AGS37" s="458"/>
      <c r="AGT37" s="458"/>
      <c r="AGU37" s="458"/>
      <c r="AGV37" s="458"/>
      <c r="AGW37" s="458"/>
      <c r="AGX37" s="458"/>
      <c r="AGY37" s="458"/>
      <c r="AGZ37" s="458"/>
      <c r="AHA37" s="458"/>
      <c r="AHB37" s="458"/>
      <c r="AHC37" s="458"/>
      <c r="AHD37" s="458"/>
      <c r="AHE37" s="458"/>
      <c r="AHF37" s="458"/>
      <c r="AHG37" s="458"/>
      <c r="AHH37" s="458"/>
      <c r="AHI37" s="458"/>
      <c r="AHJ37" s="458"/>
      <c r="AHK37" s="458"/>
      <c r="AHL37" s="458"/>
      <c r="AHM37" s="458"/>
      <c r="AHN37" s="458"/>
      <c r="AHO37" s="458"/>
      <c r="AHP37" s="458"/>
      <c r="AHQ37" s="458"/>
      <c r="AHR37" s="458"/>
      <c r="AHS37" s="458"/>
      <c r="AHT37" s="458"/>
      <c r="AHU37" s="458"/>
      <c r="AHV37" s="458"/>
      <c r="AHW37" s="458"/>
      <c r="AHX37" s="458"/>
      <c r="AHY37" s="458"/>
      <c r="AHZ37" s="458"/>
      <c r="AIA37" s="458"/>
      <c r="AIB37" s="458"/>
      <c r="AIC37" s="458"/>
      <c r="AID37" s="458"/>
      <c r="AIE37" s="458"/>
      <c r="AIF37" s="458"/>
      <c r="AIG37" s="458"/>
      <c r="AIH37" s="458"/>
      <c r="AII37" s="458"/>
      <c r="AIJ37" s="458"/>
      <c r="AIK37" s="458"/>
      <c r="AIL37" s="458"/>
      <c r="AIM37" s="458"/>
      <c r="AIN37" s="458"/>
      <c r="AIO37" s="458"/>
      <c r="AIP37" s="458"/>
      <c r="AIQ37" s="458"/>
      <c r="AIR37" s="458"/>
      <c r="AIS37" s="458"/>
      <c r="AIT37" s="458"/>
      <c r="AIU37" s="458"/>
      <c r="AIV37" s="458"/>
      <c r="AIW37" s="458"/>
      <c r="AIX37" s="458"/>
      <c r="AIY37" s="458"/>
      <c r="AIZ37" s="458"/>
      <c r="AJA37" s="458"/>
      <c r="AJB37" s="458"/>
      <c r="AJC37" s="458"/>
      <c r="AJD37" s="458"/>
      <c r="AJE37" s="458"/>
      <c r="AJF37" s="458"/>
      <c r="AJG37" s="458"/>
      <c r="AJH37" s="458"/>
      <c r="AJI37" s="458"/>
      <c r="AJJ37" s="458"/>
      <c r="AJK37" s="458"/>
      <c r="AJL37" s="458"/>
      <c r="AJM37" s="458"/>
      <c r="AJN37" s="458"/>
      <c r="AJO37" s="458"/>
      <c r="AJP37" s="458"/>
      <c r="AJQ37" s="458"/>
      <c r="AJR37" s="458"/>
      <c r="AJS37" s="458"/>
      <c r="AJT37" s="458"/>
      <c r="AJU37" s="458"/>
      <c r="AJV37" s="458"/>
      <c r="AJW37" s="458"/>
      <c r="AJX37" s="458"/>
      <c r="AJY37" s="458"/>
      <c r="AJZ37" s="458"/>
      <c r="AKA37" s="458"/>
      <c r="AKB37" s="458"/>
      <c r="AKC37" s="458"/>
      <c r="AKD37" s="458"/>
      <c r="AKE37" s="458"/>
      <c r="AKF37" s="458"/>
      <c r="AKG37" s="458"/>
      <c r="AKH37" s="458"/>
      <c r="AKI37" s="458"/>
      <c r="AKJ37" s="458"/>
      <c r="AKK37" s="458"/>
      <c r="AKL37" s="458"/>
      <c r="AKM37" s="458"/>
      <c r="AKN37" s="458"/>
      <c r="AKO37" s="458"/>
      <c r="AKP37" s="458"/>
      <c r="AKQ37" s="458"/>
      <c r="AKR37" s="458"/>
      <c r="AKS37" s="458"/>
      <c r="AKT37" s="458"/>
      <c r="AKU37" s="458"/>
      <c r="AKV37" s="458"/>
      <c r="AKW37" s="458"/>
      <c r="AKX37" s="458"/>
      <c r="AKY37" s="458"/>
      <c r="AKZ37" s="458"/>
      <c r="ALA37" s="458"/>
      <c r="ALB37" s="458"/>
      <c r="ALC37" s="458"/>
      <c r="ALD37" s="458"/>
      <c r="ALE37" s="458"/>
      <c r="ALF37" s="458"/>
      <c r="ALG37" s="458"/>
      <c r="ALH37" s="458"/>
      <c r="ALI37" s="458"/>
      <c r="ALJ37" s="458"/>
      <c r="ALK37" s="458"/>
      <c r="ALL37" s="458"/>
      <c r="ALM37" s="458"/>
      <c r="ALN37" s="458"/>
      <c r="ALO37" s="458"/>
      <c r="ALP37" s="458"/>
      <c r="ALQ37" s="458"/>
      <c r="ALR37" s="458"/>
      <c r="ALS37" s="458"/>
      <c r="ALT37" s="458"/>
      <c r="ALU37" s="458"/>
      <c r="ALV37" s="458"/>
      <c r="ALW37" s="458"/>
      <c r="ALX37" s="458"/>
      <c r="ALY37" s="458"/>
      <c r="ALZ37" s="458"/>
      <c r="AMA37" s="458"/>
      <c r="AMB37" s="458"/>
      <c r="AMC37" s="458"/>
      <c r="AMD37" s="458"/>
      <c r="AME37" s="458"/>
      <c r="AMF37" s="458"/>
      <c r="AMG37" s="458"/>
      <c r="AMH37" s="458"/>
      <c r="AMI37" s="458"/>
      <c r="AMJ37" s="458"/>
      <c r="AMK37" s="458"/>
      <c r="AML37" s="458"/>
      <c r="AMM37" s="458"/>
      <c r="AMN37" s="458"/>
      <c r="AMO37" s="458"/>
      <c r="AMP37" s="458"/>
      <c r="AMQ37" s="458"/>
      <c r="AMR37" s="458"/>
      <c r="AMS37" s="458"/>
      <c r="AMT37" s="458"/>
      <c r="AMU37" s="458"/>
      <c r="AMV37" s="458"/>
      <c r="AMW37" s="458"/>
      <c r="AMX37" s="458"/>
      <c r="AMY37" s="458"/>
      <c r="AMZ37" s="458"/>
      <c r="ANA37" s="458"/>
      <c r="ANB37" s="458"/>
      <c r="ANC37" s="458"/>
      <c r="AND37" s="458"/>
      <c r="ANE37" s="458"/>
      <c r="ANF37" s="458"/>
      <c r="ANG37" s="458"/>
      <c r="ANH37" s="458"/>
      <c r="ANI37" s="458"/>
      <c r="ANJ37" s="458"/>
      <c r="ANK37" s="458"/>
      <c r="ANL37" s="458"/>
      <c r="ANM37" s="458"/>
      <c r="ANN37" s="458"/>
      <c r="ANO37" s="458"/>
      <c r="ANP37" s="458"/>
      <c r="ANQ37" s="458"/>
      <c r="ANR37" s="458"/>
      <c r="ANS37" s="458"/>
      <c r="ANT37" s="458"/>
      <c r="ANU37" s="458"/>
      <c r="ANV37" s="458"/>
      <c r="ANW37" s="458"/>
      <c r="ANX37" s="458"/>
      <c r="ANY37" s="458"/>
      <c r="ANZ37" s="458"/>
      <c r="AOA37" s="458"/>
      <c r="AOB37" s="458"/>
      <c r="AOC37" s="458"/>
      <c r="AOD37" s="458"/>
      <c r="AOE37" s="458"/>
      <c r="AOF37" s="458"/>
      <c r="AOG37" s="458"/>
      <c r="AOH37" s="458"/>
      <c r="AOI37" s="458"/>
      <c r="AOJ37" s="458"/>
      <c r="AOK37" s="458"/>
      <c r="AOL37" s="458"/>
      <c r="AOM37" s="458"/>
      <c r="AON37" s="458"/>
      <c r="AOO37" s="458"/>
      <c r="AOP37" s="458"/>
      <c r="AOQ37" s="458"/>
      <c r="AOR37" s="458"/>
      <c r="AOS37" s="458"/>
      <c r="AOT37" s="458"/>
      <c r="AOU37" s="458"/>
      <c r="AOV37" s="458"/>
      <c r="AOW37" s="458"/>
      <c r="AOX37" s="458"/>
      <c r="AOY37" s="458"/>
      <c r="AOZ37" s="458"/>
      <c r="APA37" s="458"/>
      <c r="APB37" s="458"/>
      <c r="APC37" s="458"/>
      <c r="APD37" s="458"/>
      <c r="APE37" s="458"/>
      <c r="APF37" s="458"/>
      <c r="APG37" s="458"/>
      <c r="APH37" s="458"/>
      <c r="API37" s="458"/>
      <c r="APJ37" s="458"/>
      <c r="APK37" s="458"/>
      <c r="APL37" s="458"/>
      <c r="APM37" s="458"/>
      <c r="APN37" s="458"/>
      <c r="APO37" s="458"/>
      <c r="APP37" s="458"/>
      <c r="APQ37" s="458"/>
      <c r="APR37" s="458"/>
      <c r="APS37" s="458"/>
      <c r="APT37" s="458"/>
      <c r="APU37" s="458"/>
      <c r="APV37" s="458"/>
      <c r="APW37" s="458"/>
      <c r="APX37" s="458"/>
      <c r="APY37" s="458"/>
      <c r="APZ37" s="458"/>
      <c r="AQA37" s="458"/>
      <c r="AQB37" s="458"/>
      <c r="AQC37" s="458"/>
      <c r="AQD37" s="458"/>
      <c r="AQE37" s="458"/>
      <c r="AQF37" s="458"/>
      <c r="AQG37" s="458"/>
      <c r="AQH37" s="458"/>
      <c r="AQI37" s="458"/>
      <c r="AQJ37" s="458"/>
      <c r="AQK37" s="458"/>
      <c r="AQL37" s="458"/>
      <c r="AQM37" s="458"/>
      <c r="AQN37" s="458"/>
      <c r="AQO37" s="458"/>
      <c r="AQP37" s="458"/>
      <c r="AQQ37" s="458"/>
      <c r="AQR37" s="458"/>
      <c r="AQS37" s="458"/>
      <c r="AQT37" s="458"/>
      <c r="AQU37" s="458"/>
      <c r="AQV37" s="458"/>
      <c r="AQW37" s="458"/>
      <c r="AQX37" s="458"/>
      <c r="AQY37" s="458"/>
      <c r="AQZ37" s="458"/>
      <c r="ARA37" s="458"/>
      <c r="ARB37" s="458"/>
      <c r="ARC37" s="458"/>
      <c r="ARD37" s="458"/>
      <c r="ARE37" s="458"/>
      <c r="ARF37" s="458"/>
      <c r="ARG37" s="458"/>
      <c r="ARH37" s="458"/>
      <c r="ARI37" s="458"/>
      <c r="ARJ37" s="458"/>
      <c r="ARK37" s="458"/>
      <c r="ARL37" s="458"/>
      <c r="ARM37" s="458"/>
      <c r="ARN37" s="458"/>
      <c r="ARO37" s="458"/>
      <c r="ARP37" s="458"/>
      <c r="ARQ37" s="458"/>
      <c r="ARR37" s="458"/>
      <c r="ARS37" s="458"/>
      <c r="ART37" s="458"/>
      <c r="ARU37" s="458"/>
      <c r="ARV37" s="458"/>
      <c r="ARW37" s="458"/>
      <c r="ARX37" s="458"/>
      <c r="ARY37" s="458"/>
      <c r="ARZ37" s="458"/>
      <c r="ASA37" s="458"/>
      <c r="ASB37" s="458"/>
      <c r="ASC37" s="458"/>
      <c r="ASD37" s="458"/>
      <c r="ASE37" s="458"/>
      <c r="ASF37" s="458"/>
      <c r="ASG37" s="458"/>
      <c r="ASH37" s="458"/>
      <c r="ASI37" s="458"/>
      <c r="ASJ37" s="458"/>
      <c r="ASK37" s="458"/>
      <c r="ASL37" s="458"/>
      <c r="ASM37" s="458"/>
      <c r="ASN37" s="458"/>
      <c r="ASO37" s="458"/>
      <c r="ASP37" s="458"/>
      <c r="ASQ37" s="458"/>
      <c r="ASR37" s="458"/>
      <c r="ASS37" s="458"/>
      <c r="AST37" s="458"/>
      <c r="ASU37" s="458"/>
      <c r="ASV37" s="458"/>
      <c r="ASW37" s="458"/>
      <c r="ASX37" s="458"/>
      <c r="ASY37" s="458"/>
      <c r="ASZ37" s="458"/>
      <c r="ATA37" s="458"/>
      <c r="ATB37" s="458"/>
      <c r="ATC37" s="458"/>
      <c r="ATD37" s="458"/>
      <c r="ATE37" s="458"/>
      <c r="ATF37" s="458"/>
      <c r="ATG37" s="458"/>
      <c r="ATH37" s="458"/>
      <c r="ATI37" s="458"/>
      <c r="ATJ37" s="458"/>
      <c r="ATK37" s="458"/>
      <c r="ATL37" s="458"/>
      <c r="ATM37" s="458"/>
      <c r="ATN37" s="458"/>
      <c r="ATO37" s="458"/>
      <c r="ATP37" s="458"/>
      <c r="ATQ37" s="458"/>
      <c r="ATR37" s="458"/>
      <c r="ATS37" s="458"/>
      <c r="ATT37" s="458"/>
      <c r="ATU37" s="458"/>
      <c r="ATV37" s="458"/>
      <c r="ATW37" s="458"/>
      <c r="ATX37" s="458"/>
      <c r="ATY37" s="458"/>
      <c r="ATZ37" s="458"/>
      <c r="AUA37" s="458"/>
      <c r="AUB37" s="458"/>
      <c r="AUC37" s="458"/>
      <c r="AUD37" s="458"/>
      <c r="AUE37" s="458"/>
      <c r="AUF37" s="458"/>
      <c r="AUG37" s="458"/>
      <c r="AUH37" s="458"/>
      <c r="AUI37" s="458"/>
      <c r="AUJ37" s="458"/>
      <c r="AUK37" s="458"/>
      <c r="AUL37" s="458"/>
      <c r="AUM37" s="458"/>
      <c r="AUN37" s="458"/>
      <c r="AUO37" s="458"/>
      <c r="AUP37" s="458"/>
      <c r="AUQ37" s="458"/>
      <c r="AUR37" s="458"/>
      <c r="AUS37" s="458"/>
      <c r="AUT37" s="458"/>
      <c r="AUU37" s="458"/>
      <c r="AUV37" s="458"/>
      <c r="AUW37" s="458"/>
      <c r="AUX37" s="458"/>
      <c r="AUY37" s="458"/>
      <c r="AUZ37" s="458"/>
      <c r="AVA37" s="458"/>
      <c r="AVB37" s="458"/>
      <c r="AVC37" s="458"/>
      <c r="AVD37" s="458"/>
      <c r="AVE37" s="458"/>
      <c r="AVF37" s="458"/>
      <c r="AVG37" s="458"/>
      <c r="AVH37" s="458"/>
      <c r="AVI37" s="458"/>
      <c r="AVJ37" s="458"/>
      <c r="AVK37" s="458"/>
      <c r="AVL37" s="458"/>
      <c r="AVM37" s="458"/>
      <c r="AVN37" s="458"/>
      <c r="AVO37" s="458"/>
      <c r="AVP37" s="458"/>
      <c r="AVQ37" s="458"/>
      <c r="AVR37" s="458"/>
      <c r="AVS37" s="458"/>
      <c r="AVT37" s="458"/>
      <c r="AVU37" s="458"/>
      <c r="AVV37" s="458"/>
      <c r="AVW37" s="458"/>
      <c r="AVX37" s="458"/>
      <c r="AVY37" s="458"/>
      <c r="AVZ37" s="458"/>
      <c r="AWA37" s="458"/>
      <c r="AWB37" s="458"/>
      <c r="AWC37" s="458"/>
      <c r="AWD37" s="458"/>
      <c r="AWE37" s="458"/>
      <c r="AWF37" s="458"/>
      <c r="AWG37" s="458"/>
      <c r="AWH37" s="458"/>
      <c r="AWI37" s="458"/>
      <c r="AWJ37" s="458"/>
      <c r="AWK37" s="458"/>
      <c r="AWL37" s="458"/>
      <c r="AWM37" s="458"/>
      <c r="AWN37" s="458"/>
      <c r="AWO37" s="458"/>
      <c r="AWP37" s="458"/>
      <c r="AWQ37" s="458"/>
      <c r="AWR37" s="458"/>
      <c r="AWS37" s="458"/>
      <c r="AWT37" s="458"/>
      <c r="AWU37" s="458"/>
      <c r="AWV37" s="458"/>
      <c r="AWW37" s="458"/>
      <c r="AWX37" s="458"/>
      <c r="AWY37" s="458"/>
      <c r="AWZ37" s="458"/>
      <c r="AXA37" s="458"/>
      <c r="AXB37" s="458"/>
      <c r="AXC37" s="458"/>
      <c r="AXD37" s="458"/>
      <c r="AXE37" s="458"/>
      <c r="AXF37" s="458"/>
      <c r="AXG37" s="458"/>
      <c r="AXH37" s="458"/>
      <c r="AXI37" s="458"/>
      <c r="AXJ37" s="458"/>
      <c r="AXK37" s="458"/>
      <c r="AXL37" s="458"/>
      <c r="AXM37" s="458"/>
      <c r="AXN37" s="458"/>
      <c r="AXO37" s="458"/>
      <c r="AXP37" s="458"/>
      <c r="AXQ37" s="458"/>
      <c r="AXR37" s="458"/>
      <c r="AXS37" s="458"/>
      <c r="AXT37" s="458"/>
      <c r="AXU37" s="458"/>
      <c r="AXV37" s="458"/>
      <c r="AXW37" s="458"/>
      <c r="AXX37" s="458"/>
      <c r="AXY37" s="458"/>
      <c r="AXZ37" s="458"/>
      <c r="AYA37" s="458"/>
      <c r="AYB37" s="458"/>
      <c r="AYC37" s="458"/>
      <c r="AYD37" s="458"/>
      <c r="AYE37" s="458"/>
      <c r="AYF37" s="458"/>
      <c r="AYG37" s="458"/>
      <c r="AYH37" s="458"/>
      <c r="AYI37" s="458"/>
      <c r="AYJ37" s="458"/>
      <c r="AYK37" s="458"/>
      <c r="AYL37" s="458"/>
      <c r="AYM37" s="458"/>
      <c r="AYN37" s="458"/>
      <c r="AYO37" s="458"/>
      <c r="AYP37" s="458"/>
      <c r="AYQ37" s="458"/>
      <c r="AYR37" s="458"/>
      <c r="AYS37" s="458"/>
      <c r="AYT37" s="458"/>
      <c r="AYU37" s="458"/>
      <c r="AYV37" s="458"/>
      <c r="AYW37" s="458"/>
      <c r="AYX37" s="458"/>
      <c r="AYY37" s="458"/>
      <c r="AYZ37" s="458"/>
      <c r="AZA37" s="458"/>
      <c r="AZB37" s="458"/>
      <c r="AZC37" s="458"/>
      <c r="AZD37" s="458"/>
      <c r="AZE37" s="458"/>
      <c r="AZF37" s="458"/>
      <c r="AZG37" s="458"/>
      <c r="AZH37" s="458"/>
      <c r="AZI37" s="458"/>
      <c r="AZJ37" s="458"/>
      <c r="AZK37" s="458"/>
      <c r="AZL37" s="458"/>
      <c r="AZM37" s="458"/>
      <c r="AZN37" s="458"/>
      <c r="AZO37" s="458"/>
      <c r="AZP37" s="458"/>
      <c r="AZQ37" s="458"/>
      <c r="AZR37" s="458"/>
      <c r="AZS37" s="458"/>
      <c r="AZT37" s="458"/>
      <c r="AZU37" s="458"/>
      <c r="AZV37" s="458"/>
      <c r="AZW37" s="458"/>
      <c r="AZX37" s="458"/>
      <c r="AZY37" s="458"/>
      <c r="AZZ37" s="458"/>
      <c r="BAA37" s="458"/>
      <c r="BAB37" s="458"/>
      <c r="BAC37" s="458"/>
      <c r="BAD37" s="458"/>
      <c r="BAE37" s="458"/>
      <c r="BAF37" s="458"/>
      <c r="BAG37" s="458"/>
      <c r="BAH37" s="458"/>
      <c r="BAI37" s="458"/>
      <c r="BAJ37" s="458"/>
      <c r="BAK37" s="458"/>
      <c r="BAL37" s="458"/>
      <c r="BAM37" s="458"/>
      <c r="BAN37" s="458"/>
      <c r="BAO37" s="458"/>
      <c r="BAP37" s="458"/>
      <c r="BAQ37" s="458"/>
      <c r="BAR37" s="458"/>
      <c r="BAS37" s="458"/>
      <c r="BAT37" s="458"/>
      <c r="BAU37" s="458"/>
      <c r="BAV37" s="458"/>
      <c r="BAW37" s="458"/>
      <c r="BAX37" s="458"/>
      <c r="BAY37" s="458"/>
      <c r="BAZ37" s="458"/>
      <c r="BBA37" s="458"/>
      <c r="BBB37" s="458"/>
      <c r="BBC37" s="458"/>
      <c r="BBD37" s="458"/>
      <c r="BBE37" s="458"/>
      <c r="BBF37" s="458"/>
      <c r="BBG37" s="458"/>
      <c r="BBH37" s="458"/>
      <c r="BBI37" s="458"/>
      <c r="BBJ37" s="458"/>
      <c r="BBK37" s="458"/>
      <c r="BBL37" s="458"/>
      <c r="BBM37" s="458"/>
      <c r="BBN37" s="458"/>
      <c r="BBO37" s="458"/>
      <c r="BBP37" s="458"/>
      <c r="BBQ37" s="458"/>
      <c r="BBR37" s="458"/>
      <c r="BBS37" s="458"/>
      <c r="BBT37" s="458"/>
      <c r="BBU37" s="458"/>
      <c r="BBV37" s="458"/>
      <c r="BBW37" s="458"/>
      <c r="BBX37" s="458"/>
      <c r="BBY37" s="458"/>
      <c r="BBZ37" s="458"/>
      <c r="BCA37" s="458"/>
      <c r="BCB37" s="458"/>
      <c r="BCC37" s="458"/>
      <c r="BCD37" s="458"/>
      <c r="BCE37" s="458"/>
      <c r="BCF37" s="458"/>
      <c r="BCG37" s="458"/>
      <c r="BCH37" s="458"/>
      <c r="BCI37" s="458"/>
      <c r="BCJ37" s="458"/>
      <c r="BCK37" s="458"/>
      <c r="BCL37" s="458"/>
      <c r="BCM37" s="458"/>
      <c r="BCN37" s="458"/>
      <c r="BCO37" s="458"/>
      <c r="BCP37" s="458"/>
      <c r="BCQ37" s="458"/>
      <c r="BCR37" s="458"/>
      <c r="BCS37" s="458"/>
      <c r="BCT37" s="458"/>
      <c r="BCU37" s="458"/>
      <c r="BCV37" s="458"/>
      <c r="BCW37" s="458"/>
      <c r="BCX37" s="458"/>
      <c r="BCY37" s="458"/>
      <c r="BCZ37" s="458"/>
      <c r="BDA37" s="458"/>
      <c r="BDB37" s="458"/>
      <c r="BDC37" s="458"/>
      <c r="BDD37" s="458"/>
      <c r="BDE37" s="458"/>
      <c r="BDF37" s="458"/>
      <c r="BDG37" s="458"/>
      <c r="BDH37" s="458"/>
      <c r="BDI37" s="458"/>
      <c r="BDJ37" s="458"/>
      <c r="BDK37" s="458"/>
      <c r="BDL37" s="458"/>
      <c r="BDM37" s="458"/>
      <c r="BDN37" s="458"/>
      <c r="BDO37" s="458"/>
      <c r="BDP37" s="458"/>
      <c r="BDQ37" s="458"/>
      <c r="BDR37" s="458"/>
      <c r="BDS37" s="458"/>
      <c r="BDT37" s="458"/>
      <c r="BDU37" s="458"/>
      <c r="BDV37" s="458"/>
      <c r="BDW37" s="458"/>
      <c r="BDX37" s="458"/>
      <c r="BDY37" s="458"/>
      <c r="BDZ37" s="458"/>
      <c r="BEA37" s="458"/>
      <c r="BEB37" s="458"/>
      <c r="BEC37" s="458"/>
      <c r="BED37" s="458"/>
      <c r="BEE37" s="458"/>
      <c r="BEF37" s="458"/>
      <c r="BEG37" s="458"/>
      <c r="BEH37" s="458"/>
      <c r="BEI37" s="458"/>
      <c r="BEJ37" s="458"/>
      <c r="BEK37" s="458"/>
      <c r="BEL37" s="458"/>
      <c r="BEM37" s="458"/>
      <c r="BEN37" s="458"/>
      <c r="BEO37" s="458"/>
      <c r="BEP37" s="458"/>
      <c r="BEQ37" s="458"/>
      <c r="BER37" s="458"/>
      <c r="BES37" s="458"/>
      <c r="BET37" s="458"/>
      <c r="BEU37" s="458"/>
      <c r="BEV37" s="458"/>
      <c r="BEW37" s="458"/>
      <c r="BEX37" s="458"/>
      <c r="BEY37" s="458"/>
      <c r="BEZ37" s="458"/>
      <c r="BFA37" s="458"/>
      <c r="BFB37" s="458"/>
      <c r="BFC37" s="458"/>
      <c r="BFD37" s="458"/>
      <c r="BFE37" s="458"/>
      <c r="BFF37" s="458"/>
      <c r="BFG37" s="458"/>
      <c r="BFH37" s="458"/>
      <c r="BFI37" s="458"/>
      <c r="BFJ37" s="458"/>
      <c r="BFK37" s="458"/>
      <c r="BFL37" s="458"/>
      <c r="BFM37" s="458"/>
      <c r="BFN37" s="458"/>
      <c r="BFO37" s="458"/>
      <c r="BFP37" s="458"/>
      <c r="BFQ37" s="458"/>
      <c r="BFR37" s="458"/>
      <c r="BFS37" s="458"/>
      <c r="BFT37" s="458"/>
      <c r="BFU37" s="458"/>
      <c r="BFV37" s="458"/>
      <c r="BFW37" s="458"/>
      <c r="BFX37" s="458"/>
      <c r="BFY37" s="458"/>
      <c r="BFZ37" s="458"/>
      <c r="BGA37" s="458"/>
      <c r="BGB37" s="458"/>
      <c r="BGC37" s="458"/>
      <c r="BGD37" s="458"/>
      <c r="BGE37" s="458"/>
      <c r="BGF37" s="458"/>
      <c r="BGG37" s="458"/>
      <c r="BGH37" s="458"/>
      <c r="BGI37" s="458"/>
      <c r="BGJ37" s="458"/>
      <c r="BGK37" s="458"/>
      <c r="BGL37" s="458"/>
      <c r="BGM37" s="458"/>
      <c r="BGN37" s="458"/>
      <c r="BGO37" s="458"/>
      <c r="BGP37" s="458"/>
      <c r="BGQ37" s="458"/>
      <c r="BGR37" s="458"/>
      <c r="BGS37" s="458"/>
      <c r="BGT37" s="458"/>
      <c r="BGU37" s="458"/>
      <c r="BGV37" s="458"/>
      <c r="BGW37" s="458"/>
      <c r="BGX37" s="458"/>
      <c r="BGY37" s="458"/>
      <c r="BGZ37" s="458"/>
      <c r="BHA37" s="458"/>
      <c r="BHB37" s="458"/>
      <c r="BHC37" s="458"/>
      <c r="BHD37" s="458"/>
      <c r="BHE37" s="458"/>
      <c r="BHF37" s="458"/>
      <c r="BHG37" s="458"/>
      <c r="BHH37" s="458"/>
      <c r="BHI37" s="458"/>
      <c r="BHJ37" s="458"/>
      <c r="BHK37" s="458"/>
      <c r="BHL37" s="458"/>
      <c r="BHM37" s="458"/>
      <c r="BHN37" s="458"/>
      <c r="BHO37" s="458"/>
      <c r="BHP37" s="458"/>
      <c r="BHQ37" s="458"/>
      <c r="BHR37" s="458"/>
      <c r="BHS37" s="458"/>
      <c r="BHT37" s="458"/>
      <c r="BHU37" s="458"/>
      <c r="BHV37" s="458"/>
      <c r="BHW37" s="458"/>
      <c r="BHX37" s="458"/>
      <c r="BHY37" s="458"/>
      <c r="BHZ37" s="458"/>
      <c r="BIA37" s="458"/>
      <c r="BIB37" s="458"/>
      <c r="BIC37" s="458"/>
      <c r="BID37" s="458"/>
      <c r="BIE37" s="458"/>
      <c r="BIF37" s="458"/>
      <c r="BIG37" s="458"/>
      <c r="BIH37" s="458"/>
      <c r="BII37" s="458"/>
      <c r="BIJ37" s="458"/>
      <c r="BIK37" s="458"/>
      <c r="BIL37" s="458"/>
      <c r="BIM37" s="458"/>
      <c r="BIN37" s="458"/>
      <c r="BIO37" s="458"/>
      <c r="BIP37" s="458"/>
      <c r="BIQ37" s="458"/>
      <c r="BIR37" s="458"/>
      <c r="BIS37" s="458"/>
      <c r="BIT37" s="458"/>
      <c r="BIU37" s="458"/>
      <c r="BIV37" s="458"/>
      <c r="BIW37" s="458"/>
      <c r="BIX37" s="458"/>
      <c r="BIY37" s="458"/>
      <c r="BIZ37" s="458"/>
      <c r="BJA37" s="458"/>
      <c r="BJB37" s="458"/>
      <c r="BJC37" s="458"/>
      <c r="BJD37" s="458"/>
      <c r="BJE37" s="458"/>
      <c r="BJF37" s="458"/>
      <c r="BJG37" s="458"/>
      <c r="BJH37" s="458"/>
      <c r="BJI37" s="458"/>
      <c r="BJJ37" s="458"/>
      <c r="BJK37" s="458"/>
      <c r="BJL37" s="458"/>
      <c r="BJM37" s="458"/>
      <c r="BJN37" s="458"/>
      <c r="BJO37" s="458"/>
      <c r="BJP37" s="458"/>
      <c r="BJQ37" s="458"/>
      <c r="BJR37" s="458"/>
      <c r="BJS37" s="458"/>
      <c r="BJT37" s="458"/>
      <c r="BJU37" s="458"/>
      <c r="BJV37" s="458"/>
      <c r="BJW37" s="458"/>
      <c r="BJX37" s="458"/>
      <c r="BJY37" s="458"/>
      <c r="BJZ37" s="458"/>
      <c r="BKA37" s="458"/>
      <c r="BKB37" s="458"/>
      <c r="BKC37" s="458"/>
      <c r="BKD37" s="458"/>
      <c r="BKE37" s="458"/>
      <c r="BKF37" s="458"/>
      <c r="BKG37" s="458"/>
      <c r="BKH37" s="458"/>
      <c r="BKI37" s="458"/>
      <c r="BKJ37" s="458"/>
      <c r="BKK37" s="458"/>
      <c r="BKL37" s="458"/>
      <c r="BKM37" s="458"/>
      <c r="BKN37" s="458"/>
      <c r="BKO37" s="458"/>
      <c r="BKP37" s="458"/>
      <c r="BKQ37" s="458"/>
      <c r="BKR37" s="458"/>
      <c r="BKS37" s="458"/>
      <c r="BKT37" s="458"/>
      <c r="BKU37" s="458"/>
      <c r="BKV37" s="458"/>
      <c r="BKW37" s="458"/>
      <c r="BKX37" s="458"/>
      <c r="BKY37" s="458"/>
      <c r="BKZ37" s="458"/>
      <c r="BLA37" s="458"/>
      <c r="BLB37" s="458"/>
      <c r="BLC37" s="458"/>
      <c r="BLD37" s="458"/>
      <c r="BLE37" s="458"/>
      <c r="BLF37" s="458"/>
      <c r="BLG37" s="458"/>
      <c r="BLH37" s="458"/>
      <c r="BLI37" s="458"/>
      <c r="BLJ37" s="458"/>
      <c r="BLK37" s="458"/>
      <c r="BLL37" s="458"/>
      <c r="BLM37" s="458"/>
      <c r="BLN37" s="458"/>
      <c r="BLO37" s="458"/>
      <c r="BLP37" s="458"/>
      <c r="BLQ37" s="458"/>
      <c r="BLR37" s="458"/>
      <c r="BLS37" s="458"/>
      <c r="BLT37" s="458"/>
      <c r="BLU37" s="458"/>
      <c r="BLV37" s="458"/>
      <c r="BLW37" s="458"/>
      <c r="BLX37" s="458"/>
      <c r="BLY37" s="458"/>
      <c r="BLZ37" s="458"/>
      <c r="BMA37" s="458"/>
      <c r="BMB37" s="458"/>
      <c r="BMC37" s="458"/>
      <c r="BMD37" s="458"/>
      <c r="BME37" s="458"/>
      <c r="BMF37" s="458"/>
      <c r="BMG37" s="458"/>
      <c r="BMH37" s="458"/>
      <c r="BMI37" s="458"/>
      <c r="BMJ37" s="458"/>
      <c r="BMK37" s="458"/>
      <c r="BML37" s="458"/>
      <c r="BMM37" s="458"/>
      <c r="BMN37" s="458"/>
      <c r="BMO37" s="458"/>
      <c r="BMP37" s="458"/>
      <c r="BMQ37" s="458"/>
      <c r="BMR37" s="458"/>
      <c r="BMS37" s="458"/>
      <c r="BMT37" s="458"/>
      <c r="BMU37" s="458"/>
      <c r="BMV37" s="458"/>
      <c r="BMW37" s="458"/>
      <c r="BMX37" s="458"/>
      <c r="BMY37" s="458"/>
      <c r="BMZ37" s="458"/>
      <c r="BNA37" s="458"/>
      <c r="BNB37" s="458"/>
      <c r="BNC37" s="458"/>
      <c r="BND37" s="458"/>
      <c r="BNE37" s="458"/>
      <c r="BNF37" s="458"/>
      <c r="BNG37" s="458"/>
      <c r="BNH37" s="458"/>
      <c r="BNI37" s="458"/>
      <c r="BNJ37" s="458"/>
      <c r="BNK37" s="458"/>
      <c r="BNL37" s="458"/>
      <c r="BNM37" s="458"/>
      <c r="BNN37" s="458"/>
      <c r="BNO37" s="458"/>
      <c r="BNP37" s="458"/>
      <c r="BNQ37" s="458"/>
      <c r="BNR37" s="458"/>
      <c r="BNS37" s="458"/>
      <c r="BNT37" s="458"/>
      <c r="BNU37" s="458"/>
      <c r="BNV37" s="458"/>
      <c r="BNW37" s="458"/>
      <c r="BNX37" s="458"/>
      <c r="BNY37" s="458"/>
      <c r="BNZ37" s="458"/>
      <c r="BOA37" s="458"/>
      <c r="BOB37" s="458"/>
      <c r="BOC37" s="458"/>
      <c r="BOD37" s="458"/>
      <c r="BOE37" s="458"/>
      <c r="BOF37" s="458"/>
      <c r="BOG37" s="458"/>
      <c r="BOH37" s="458"/>
      <c r="BOI37" s="458"/>
      <c r="BOJ37" s="458"/>
      <c r="BOK37" s="458"/>
      <c r="BOL37" s="458"/>
      <c r="BOM37" s="458"/>
      <c r="BON37" s="458"/>
      <c r="BOO37" s="458"/>
      <c r="BOP37" s="458"/>
      <c r="BOQ37" s="458"/>
      <c r="BOR37" s="458"/>
      <c r="BOS37" s="458"/>
      <c r="BOT37" s="458"/>
      <c r="BOU37" s="458"/>
      <c r="BOV37" s="458"/>
      <c r="BOW37" s="458"/>
      <c r="BOX37" s="458"/>
      <c r="BOY37" s="458"/>
      <c r="BOZ37" s="458"/>
      <c r="BPA37" s="458"/>
      <c r="BPB37" s="458"/>
      <c r="BPC37" s="458"/>
      <c r="BPD37" s="458"/>
      <c r="BPE37" s="458"/>
      <c r="BPF37" s="458"/>
      <c r="BPG37" s="458"/>
      <c r="BPH37" s="458"/>
      <c r="BPI37" s="458"/>
      <c r="BPJ37" s="458"/>
      <c r="BPK37" s="458"/>
      <c r="BPL37" s="458"/>
      <c r="BPM37" s="458"/>
      <c r="BPN37" s="458"/>
      <c r="BPO37" s="458"/>
      <c r="BPP37" s="458"/>
      <c r="BPQ37" s="458"/>
      <c r="BPR37" s="458"/>
      <c r="BPS37" s="458"/>
      <c r="BPT37" s="458"/>
      <c r="BPU37" s="458"/>
      <c r="BPV37" s="458"/>
      <c r="BPW37" s="458"/>
      <c r="BPX37" s="458"/>
      <c r="BPY37" s="458"/>
      <c r="BPZ37" s="458"/>
      <c r="BQA37" s="458"/>
      <c r="BQB37" s="458"/>
      <c r="BQC37" s="458"/>
      <c r="BQD37" s="458"/>
      <c r="BQE37" s="458"/>
      <c r="BQF37" s="458"/>
      <c r="BQG37" s="458"/>
      <c r="BQH37" s="458"/>
      <c r="BQI37" s="458"/>
      <c r="BQJ37" s="458"/>
      <c r="BQK37" s="458"/>
      <c r="BQL37" s="458"/>
      <c r="BQM37" s="458"/>
      <c r="BQN37" s="458"/>
      <c r="BQO37" s="458"/>
      <c r="BQP37" s="458"/>
      <c r="BQQ37" s="458"/>
      <c r="BQR37" s="458"/>
      <c r="BQS37" s="458"/>
      <c r="BQT37" s="458"/>
      <c r="BQU37" s="458"/>
      <c r="BQV37" s="458"/>
      <c r="BQW37" s="458"/>
      <c r="BQX37" s="458"/>
      <c r="BQY37" s="458"/>
      <c r="BQZ37" s="458"/>
      <c r="BRA37" s="458"/>
      <c r="BRB37" s="458"/>
      <c r="BRC37" s="458"/>
      <c r="BRD37" s="458"/>
      <c r="BRE37" s="458"/>
      <c r="BRF37" s="458"/>
      <c r="BRG37" s="458"/>
      <c r="BRH37" s="458"/>
      <c r="BRI37" s="458"/>
      <c r="BRJ37" s="458"/>
      <c r="BRK37" s="458"/>
      <c r="BRL37" s="458"/>
      <c r="BRM37" s="458"/>
      <c r="BRN37" s="458"/>
      <c r="BRO37" s="458"/>
      <c r="BRP37" s="458"/>
      <c r="BRQ37" s="458"/>
      <c r="BRR37" s="458"/>
      <c r="BRS37" s="458"/>
      <c r="BRT37" s="458"/>
      <c r="BRU37" s="458"/>
    </row>
    <row r="38" spans="1:1841" ht="29.25" customHeight="1" x14ac:dyDescent="0.3">
      <c r="A38" s="792"/>
      <c r="B38" s="464">
        <v>11</v>
      </c>
      <c r="C38" s="464" t="s">
        <v>154</v>
      </c>
      <c r="D38" s="513">
        <f t="shared" si="21"/>
        <v>1411139987.2449</v>
      </c>
      <c r="E38" s="464">
        <v>50</v>
      </c>
      <c r="F38" s="465">
        <f t="shared" si="22"/>
        <v>0</v>
      </c>
      <c r="G38" s="465">
        <v>0</v>
      </c>
      <c r="H38" s="464">
        <f t="shared" si="23"/>
        <v>1005747230.7692316</v>
      </c>
      <c r="I38" s="464">
        <v>36</v>
      </c>
      <c r="J38" s="466">
        <f t="shared" si="24"/>
        <v>0</v>
      </c>
      <c r="K38" s="467">
        <v>0</v>
      </c>
      <c r="L38" s="468"/>
      <c r="M38" s="469"/>
      <c r="N38" s="469"/>
      <c r="O38" s="469"/>
      <c r="P38" s="469"/>
      <c r="Q38" s="469"/>
      <c r="R38" s="469"/>
      <c r="S38" s="469"/>
      <c r="T38" s="469"/>
      <c r="U38" s="469"/>
      <c r="V38" s="469"/>
      <c r="W38" s="469"/>
      <c r="X38" s="480">
        <f t="shared" si="25"/>
        <v>1005747230.7692316</v>
      </c>
      <c r="Y38" s="469">
        <f t="shared" si="26"/>
        <v>36</v>
      </c>
      <c r="Z38" s="480">
        <f t="shared" si="27"/>
        <v>0</v>
      </c>
      <c r="AA38" s="470">
        <f t="shared" si="28"/>
        <v>0</v>
      </c>
      <c r="AB38" s="521"/>
      <c r="AC38" s="523"/>
      <c r="AD38" s="528"/>
      <c r="AE38" s="528"/>
      <c r="AF38" s="528"/>
      <c r="AG38" s="528"/>
      <c r="AH38" s="458"/>
      <c r="AI38" s="458"/>
      <c r="AJ38" s="458"/>
      <c r="AK38" s="458"/>
      <c r="AL38" s="458"/>
      <c r="AM38" s="458"/>
      <c r="AN38" s="458"/>
      <c r="AO38" s="458"/>
      <c r="AP38" s="458"/>
      <c r="AQ38" s="458"/>
      <c r="AR38" s="458"/>
      <c r="AS38" s="458"/>
      <c r="AT38" s="458"/>
      <c r="AU38" s="458"/>
      <c r="AV38" s="458"/>
      <c r="AW38" s="458"/>
      <c r="AX38" s="458"/>
      <c r="AY38" s="458"/>
      <c r="AZ38" s="458"/>
      <c r="BA38" s="458"/>
      <c r="BB38" s="458"/>
      <c r="BC38" s="458"/>
      <c r="BD38" s="458"/>
      <c r="BE38" s="458"/>
      <c r="BF38" s="458"/>
      <c r="BG38" s="458"/>
      <c r="BH38" s="458"/>
      <c r="BI38" s="458"/>
      <c r="BJ38" s="458"/>
      <c r="BK38" s="458"/>
      <c r="BL38" s="458"/>
      <c r="BM38" s="458"/>
      <c r="BN38" s="458"/>
      <c r="BO38" s="458"/>
      <c r="BP38" s="458"/>
      <c r="BQ38" s="458"/>
      <c r="BR38" s="458"/>
      <c r="BS38" s="458"/>
      <c r="BT38" s="458"/>
      <c r="BU38" s="458"/>
      <c r="BV38" s="458"/>
      <c r="BW38" s="458"/>
      <c r="BX38" s="458"/>
      <c r="BY38" s="458"/>
      <c r="BZ38" s="458"/>
      <c r="CA38" s="458"/>
      <c r="CB38" s="458"/>
      <c r="CC38" s="458"/>
      <c r="CD38" s="458"/>
      <c r="CE38" s="458"/>
      <c r="CF38" s="458"/>
      <c r="CG38" s="458"/>
      <c r="CH38" s="458"/>
      <c r="CI38" s="458"/>
      <c r="CJ38" s="458"/>
      <c r="CK38" s="458"/>
      <c r="CL38" s="458"/>
      <c r="CM38" s="458"/>
      <c r="CN38" s="458"/>
      <c r="CO38" s="458"/>
      <c r="CP38" s="458"/>
      <c r="CQ38" s="458"/>
      <c r="CR38" s="458"/>
      <c r="CS38" s="458"/>
      <c r="CT38" s="458"/>
      <c r="CU38" s="458"/>
      <c r="CV38" s="458"/>
      <c r="CW38" s="458"/>
      <c r="CX38" s="458"/>
      <c r="CY38" s="458"/>
      <c r="CZ38" s="458"/>
      <c r="DA38" s="458"/>
      <c r="DB38" s="458"/>
      <c r="DC38" s="458"/>
      <c r="DD38" s="458"/>
      <c r="DE38" s="458"/>
      <c r="DF38" s="458"/>
      <c r="DG38" s="458"/>
      <c r="DH38" s="458"/>
      <c r="DI38" s="458"/>
      <c r="DJ38" s="458"/>
      <c r="DK38" s="458"/>
      <c r="DL38" s="458"/>
      <c r="DM38" s="458"/>
      <c r="DN38" s="458"/>
      <c r="DO38" s="458"/>
      <c r="DP38" s="458"/>
      <c r="DQ38" s="458"/>
      <c r="DR38" s="458"/>
      <c r="DS38" s="458"/>
      <c r="DT38" s="458"/>
      <c r="DU38" s="458"/>
      <c r="DV38" s="458"/>
      <c r="DW38" s="458"/>
      <c r="DX38" s="458"/>
      <c r="DY38" s="458"/>
      <c r="DZ38" s="458"/>
      <c r="EA38" s="458"/>
      <c r="EB38" s="458"/>
      <c r="EC38" s="458"/>
      <c r="ED38" s="458"/>
      <c r="EE38" s="458"/>
      <c r="EF38" s="458"/>
      <c r="EG38" s="458"/>
      <c r="EH38" s="458"/>
      <c r="EI38" s="458"/>
      <c r="EJ38" s="458"/>
      <c r="EK38" s="458"/>
      <c r="EL38" s="458"/>
      <c r="EM38" s="458"/>
      <c r="EN38" s="458"/>
      <c r="EO38" s="458"/>
      <c r="EP38" s="458"/>
      <c r="EQ38" s="458"/>
      <c r="ER38" s="458"/>
      <c r="ES38" s="458"/>
      <c r="ET38" s="458"/>
      <c r="EU38" s="458"/>
      <c r="EV38" s="458"/>
      <c r="EW38" s="458"/>
      <c r="EX38" s="458"/>
      <c r="EY38" s="458"/>
      <c r="EZ38" s="458"/>
      <c r="FA38" s="458"/>
      <c r="FB38" s="458"/>
      <c r="FC38" s="458"/>
      <c r="FD38" s="458"/>
      <c r="FE38" s="458"/>
      <c r="FF38" s="458"/>
      <c r="FG38" s="458"/>
      <c r="FH38" s="458"/>
      <c r="FI38" s="458"/>
      <c r="FJ38" s="458"/>
      <c r="FK38" s="458"/>
      <c r="FL38" s="458"/>
      <c r="FM38" s="458"/>
      <c r="FN38" s="458"/>
      <c r="FO38" s="458"/>
      <c r="FP38" s="458"/>
      <c r="FQ38" s="458"/>
      <c r="FR38" s="458"/>
      <c r="FS38" s="458"/>
      <c r="FT38" s="458"/>
      <c r="FU38" s="458"/>
      <c r="FV38" s="458"/>
      <c r="FW38" s="458"/>
      <c r="FX38" s="458"/>
      <c r="FY38" s="458"/>
      <c r="FZ38" s="458"/>
      <c r="GA38" s="458"/>
      <c r="GB38" s="458"/>
      <c r="GC38" s="458"/>
      <c r="GD38" s="458"/>
      <c r="GE38" s="458"/>
      <c r="GF38" s="458"/>
      <c r="GG38" s="458"/>
      <c r="GH38" s="458"/>
      <c r="GI38" s="458"/>
      <c r="GJ38" s="458"/>
      <c r="GK38" s="458"/>
      <c r="GL38" s="458"/>
      <c r="GM38" s="458"/>
      <c r="GN38" s="458"/>
      <c r="GO38" s="458"/>
      <c r="GP38" s="458"/>
      <c r="GQ38" s="458"/>
      <c r="GR38" s="458"/>
      <c r="GS38" s="458"/>
      <c r="GT38" s="458"/>
      <c r="GU38" s="458"/>
      <c r="GV38" s="458"/>
      <c r="GW38" s="458"/>
      <c r="GX38" s="458"/>
      <c r="GY38" s="458"/>
      <c r="GZ38" s="458"/>
      <c r="HA38" s="458"/>
      <c r="HB38" s="458"/>
      <c r="HC38" s="458"/>
      <c r="HD38" s="458"/>
      <c r="HE38" s="458"/>
      <c r="HF38" s="458"/>
      <c r="HG38" s="458"/>
      <c r="HH38" s="458"/>
      <c r="HI38" s="458"/>
      <c r="HJ38" s="458"/>
      <c r="HK38" s="458"/>
      <c r="HL38" s="458"/>
      <c r="HM38" s="458"/>
      <c r="HN38" s="458"/>
      <c r="HO38" s="458"/>
      <c r="HP38" s="458"/>
      <c r="HQ38" s="458"/>
      <c r="HR38" s="458"/>
      <c r="HS38" s="458"/>
      <c r="HT38" s="458"/>
      <c r="HU38" s="458"/>
      <c r="HV38" s="458"/>
      <c r="HW38" s="458"/>
      <c r="HX38" s="458"/>
      <c r="HY38" s="458"/>
      <c r="HZ38" s="458"/>
      <c r="IA38" s="458"/>
      <c r="IB38" s="458"/>
      <c r="IC38" s="458"/>
      <c r="ID38" s="458"/>
      <c r="IE38" s="458"/>
      <c r="IF38" s="458"/>
      <c r="IG38" s="458"/>
      <c r="IH38" s="458"/>
      <c r="II38" s="458"/>
      <c r="IJ38" s="458"/>
      <c r="IK38" s="458"/>
      <c r="IL38" s="458"/>
      <c r="IM38" s="458"/>
      <c r="IN38" s="458"/>
      <c r="IO38" s="458"/>
      <c r="IP38" s="458"/>
      <c r="IQ38" s="458"/>
      <c r="IR38" s="458"/>
      <c r="IS38" s="458"/>
      <c r="IT38" s="458"/>
      <c r="IU38" s="458"/>
      <c r="IV38" s="458"/>
      <c r="IW38" s="458"/>
      <c r="IX38" s="458"/>
      <c r="IY38" s="458"/>
      <c r="IZ38" s="458"/>
      <c r="JA38" s="458"/>
      <c r="JB38" s="458"/>
      <c r="JC38" s="458"/>
      <c r="JD38" s="458"/>
      <c r="JE38" s="458"/>
      <c r="JF38" s="458"/>
      <c r="JG38" s="458"/>
      <c r="JH38" s="458"/>
      <c r="JI38" s="458"/>
      <c r="JJ38" s="458"/>
      <c r="JK38" s="458"/>
      <c r="JL38" s="458"/>
      <c r="JM38" s="458"/>
      <c r="JN38" s="458"/>
      <c r="JO38" s="458"/>
      <c r="JP38" s="458"/>
      <c r="JQ38" s="458"/>
      <c r="JR38" s="458"/>
      <c r="JS38" s="458"/>
      <c r="JT38" s="458"/>
      <c r="JU38" s="458"/>
      <c r="JV38" s="458"/>
      <c r="JW38" s="458"/>
      <c r="JX38" s="458"/>
      <c r="JY38" s="458"/>
      <c r="JZ38" s="458"/>
      <c r="KA38" s="458"/>
      <c r="KB38" s="458"/>
      <c r="KC38" s="458"/>
      <c r="KD38" s="458"/>
      <c r="KE38" s="458"/>
      <c r="KF38" s="458"/>
      <c r="KG38" s="458"/>
      <c r="KH38" s="458"/>
      <c r="KI38" s="458"/>
      <c r="KJ38" s="458"/>
      <c r="KK38" s="458"/>
      <c r="KL38" s="458"/>
      <c r="KM38" s="458"/>
      <c r="KN38" s="458"/>
      <c r="KO38" s="458"/>
      <c r="KP38" s="458"/>
      <c r="KQ38" s="458"/>
      <c r="KR38" s="458"/>
      <c r="KS38" s="458"/>
      <c r="KT38" s="458"/>
      <c r="KU38" s="458"/>
      <c r="KV38" s="458"/>
      <c r="KW38" s="458"/>
      <c r="KX38" s="458"/>
      <c r="KY38" s="458"/>
      <c r="KZ38" s="458"/>
      <c r="LA38" s="458"/>
      <c r="LB38" s="458"/>
      <c r="LC38" s="458"/>
      <c r="LD38" s="458"/>
      <c r="LE38" s="458"/>
      <c r="LF38" s="458"/>
      <c r="LG38" s="458"/>
      <c r="LH38" s="458"/>
      <c r="LI38" s="458"/>
      <c r="LJ38" s="458"/>
      <c r="LK38" s="458"/>
      <c r="LL38" s="458"/>
      <c r="LM38" s="458"/>
      <c r="LN38" s="458"/>
      <c r="LO38" s="458"/>
      <c r="LP38" s="458"/>
      <c r="LQ38" s="458"/>
      <c r="LR38" s="458"/>
      <c r="LS38" s="458"/>
      <c r="LT38" s="458"/>
      <c r="LU38" s="458"/>
      <c r="LV38" s="458"/>
      <c r="LW38" s="458"/>
      <c r="LX38" s="458"/>
      <c r="LY38" s="458"/>
      <c r="LZ38" s="458"/>
      <c r="MA38" s="458"/>
      <c r="MB38" s="458"/>
      <c r="MC38" s="458"/>
      <c r="MD38" s="458"/>
      <c r="ME38" s="458"/>
      <c r="MF38" s="458"/>
      <c r="MG38" s="458"/>
      <c r="MH38" s="458"/>
      <c r="MI38" s="458"/>
      <c r="MJ38" s="458"/>
      <c r="MK38" s="458"/>
      <c r="ML38" s="458"/>
      <c r="MM38" s="458"/>
      <c r="MN38" s="458"/>
      <c r="MO38" s="458"/>
      <c r="MP38" s="458"/>
      <c r="MQ38" s="458"/>
      <c r="MR38" s="458"/>
      <c r="MS38" s="458"/>
      <c r="MT38" s="458"/>
      <c r="MU38" s="458"/>
      <c r="MV38" s="458"/>
      <c r="MW38" s="458"/>
      <c r="MX38" s="458"/>
      <c r="MY38" s="458"/>
      <c r="MZ38" s="458"/>
      <c r="NA38" s="458"/>
      <c r="NB38" s="458"/>
      <c r="NC38" s="458"/>
      <c r="ND38" s="458"/>
      <c r="NE38" s="458"/>
      <c r="NF38" s="458"/>
      <c r="NG38" s="458"/>
      <c r="NH38" s="458"/>
      <c r="NI38" s="458"/>
      <c r="NJ38" s="458"/>
      <c r="NK38" s="458"/>
      <c r="NL38" s="458"/>
      <c r="NM38" s="458"/>
      <c r="NN38" s="458"/>
      <c r="NO38" s="458"/>
      <c r="NP38" s="458"/>
      <c r="NQ38" s="458"/>
      <c r="NR38" s="458"/>
      <c r="NS38" s="458"/>
      <c r="NT38" s="458"/>
      <c r="NU38" s="458"/>
      <c r="NV38" s="458"/>
      <c r="NW38" s="458"/>
      <c r="NX38" s="458"/>
      <c r="NY38" s="458"/>
      <c r="NZ38" s="458"/>
      <c r="OA38" s="458"/>
      <c r="OB38" s="458"/>
      <c r="OC38" s="458"/>
      <c r="OD38" s="458"/>
      <c r="OE38" s="458"/>
      <c r="OF38" s="458"/>
      <c r="OG38" s="458"/>
      <c r="OH38" s="458"/>
      <c r="OI38" s="458"/>
      <c r="OJ38" s="458"/>
      <c r="OK38" s="458"/>
      <c r="OL38" s="458"/>
      <c r="OM38" s="458"/>
      <c r="ON38" s="458"/>
      <c r="OO38" s="458"/>
      <c r="OP38" s="458"/>
      <c r="OQ38" s="458"/>
      <c r="OR38" s="458"/>
      <c r="OS38" s="458"/>
      <c r="OT38" s="458"/>
      <c r="OU38" s="458"/>
      <c r="OV38" s="458"/>
      <c r="OW38" s="458"/>
      <c r="OX38" s="458"/>
      <c r="OY38" s="458"/>
      <c r="OZ38" s="458"/>
      <c r="PA38" s="458"/>
      <c r="PB38" s="458"/>
      <c r="PC38" s="458"/>
      <c r="PD38" s="458"/>
      <c r="PE38" s="458"/>
      <c r="PF38" s="458"/>
      <c r="PG38" s="458"/>
      <c r="PH38" s="458"/>
      <c r="PI38" s="458"/>
      <c r="PJ38" s="458"/>
      <c r="PK38" s="458"/>
      <c r="PL38" s="458"/>
      <c r="PM38" s="458"/>
      <c r="PN38" s="458"/>
      <c r="PO38" s="458"/>
      <c r="PP38" s="458"/>
      <c r="PQ38" s="458"/>
      <c r="PR38" s="458"/>
      <c r="PS38" s="458"/>
      <c r="PT38" s="458"/>
      <c r="PU38" s="458"/>
      <c r="PV38" s="458"/>
      <c r="PW38" s="458"/>
      <c r="PX38" s="458"/>
      <c r="PY38" s="458"/>
      <c r="PZ38" s="458"/>
      <c r="QA38" s="458"/>
      <c r="QB38" s="458"/>
      <c r="QC38" s="458"/>
      <c r="QD38" s="458"/>
      <c r="QE38" s="458"/>
      <c r="QF38" s="458"/>
      <c r="QG38" s="458"/>
      <c r="QH38" s="458"/>
      <c r="QI38" s="458"/>
      <c r="QJ38" s="458"/>
      <c r="QK38" s="458"/>
      <c r="QL38" s="458"/>
      <c r="QM38" s="458"/>
      <c r="QN38" s="458"/>
      <c r="QO38" s="458"/>
      <c r="QP38" s="458"/>
      <c r="QQ38" s="458"/>
      <c r="QR38" s="458"/>
      <c r="QS38" s="458"/>
      <c r="QT38" s="458"/>
      <c r="QU38" s="458"/>
      <c r="QV38" s="458"/>
      <c r="QW38" s="458"/>
      <c r="QX38" s="458"/>
      <c r="QY38" s="458"/>
      <c r="QZ38" s="458"/>
      <c r="RA38" s="458"/>
      <c r="RB38" s="458"/>
      <c r="RC38" s="458"/>
      <c r="RD38" s="458"/>
      <c r="RE38" s="458"/>
      <c r="RF38" s="458"/>
      <c r="RG38" s="458"/>
      <c r="RH38" s="458"/>
      <c r="RI38" s="458"/>
      <c r="RJ38" s="458"/>
      <c r="RK38" s="458"/>
      <c r="RL38" s="458"/>
      <c r="RM38" s="458"/>
      <c r="RN38" s="458"/>
      <c r="RO38" s="458"/>
      <c r="RP38" s="458"/>
      <c r="RQ38" s="458"/>
      <c r="RR38" s="458"/>
      <c r="RS38" s="458"/>
      <c r="RT38" s="458"/>
      <c r="RU38" s="458"/>
      <c r="RV38" s="458"/>
      <c r="RW38" s="458"/>
      <c r="RX38" s="458"/>
      <c r="RY38" s="458"/>
      <c r="RZ38" s="458"/>
      <c r="SA38" s="458"/>
      <c r="SB38" s="458"/>
      <c r="SC38" s="458"/>
      <c r="SD38" s="458"/>
      <c r="SE38" s="458"/>
      <c r="SF38" s="458"/>
      <c r="SG38" s="458"/>
      <c r="SH38" s="458"/>
      <c r="SI38" s="458"/>
      <c r="SJ38" s="458"/>
      <c r="SK38" s="458"/>
      <c r="SL38" s="458"/>
      <c r="SM38" s="458"/>
      <c r="SN38" s="458"/>
      <c r="SO38" s="458"/>
      <c r="SP38" s="458"/>
      <c r="SQ38" s="458"/>
      <c r="SR38" s="458"/>
      <c r="SS38" s="458"/>
      <c r="ST38" s="458"/>
      <c r="SU38" s="458"/>
      <c r="SV38" s="458"/>
      <c r="SW38" s="458"/>
      <c r="SX38" s="458"/>
      <c r="SY38" s="458"/>
      <c r="SZ38" s="458"/>
      <c r="TA38" s="458"/>
      <c r="TB38" s="458"/>
      <c r="TC38" s="458"/>
      <c r="TD38" s="458"/>
      <c r="TE38" s="458"/>
      <c r="TF38" s="458"/>
      <c r="TG38" s="458"/>
      <c r="TH38" s="458"/>
      <c r="TI38" s="458"/>
      <c r="TJ38" s="458"/>
      <c r="TK38" s="458"/>
      <c r="TL38" s="458"/>
      <c r="TM38" s="458"/>
      <c r="TN38" s="458"/>
      <c r="TO38" s="458"/>
      <c r="TP38" s="458"/>
      <c r="TQ38" s="458"/>
      <c r="TR38" s="458"/>
      <c r="TS38" s="458"/>
      <c r="TT38" s="458"/>
      <c r="TU38" s="458"/>
      <c r="TV38" s="458"/>
      <c r="TW38" s="458"/>
      <c r="TX38" s="458"/>
      <c r="TY38" s="458"/>
      <c r="TZ38" s="458"/>
      <c r="UA38" s="458"/>
      <c r="UB38" s="458"/>
      <c r="UC38" s="458"/>
      <c r="UD38" s="458"/>
      <c r="UE38" s="458"/>
      <c r="UF38" s="458"/>
      <c r="UG38" s="458"/>
      <c r="UH38" s="458"/>
      <c r="UI38" s="458"/>
      <c r="UJ38" s="458"/>
      <c r="UK38" s="458"/>
      <c r="UL38" s="458"/>
      <c r="UM38" s="458"/>
      <c r="UN38" s="458"/>
      <c r="UO38" s="458"/>
      <c r="UP38" s="458"/>
      <c r="UQ38" s="458"/>
      <c r="UR38" s="458"/>
      <c r="US38" s="458"/>
      <c r="UT38" s="458"/>
      <c r="UU38" s="458"/>
      <c r="UV38" s="458"/>
      <c r="UW38" s="458"/>
      <c r="UX38" s="458"/>
      <c r="UY38" s="458"/>
      <c r="UZ38" s="458"/>
      <c r="VA38" s="458"/>
      <c r="VB38" s="458"/>
      <c r="VC38" s="458"/>
      <c r="VD38" s="458"/>
      <c r="VE38" s="458"/>
      <c r="VF38" s="458"/>
      <c r="VG38" s="458"/>
      <c r="VH38" s="458"/>
      <c r="VI38" s="458"/>
      <c r="VJ38" s="458"/>
      <c r="VK38" s="458"/>
      <c r="VL38" s="458"/>
      <c r="VM38" s="458"/>
      <c r="VN38" s="458"/>
      <c r="VO38" s="458"/>
      <c r="VP38" s="458"/>
      <c r="VQ38" s="458"/>
      <c r="VR38" s="458"/>
      <c r="VS38" s="458"/>
      <c r="VT38" s="458"/>
      <c r="VU38" s="458"/>
      <c r="VV38" s="458"/>
      <c r="VW38" s="458"/>
      <c r="VX38" s="458"/>
      <c r="VY38" s="458"/>
      <c r="VZ38" s="458"/>
      <c r="WA38" s="458"/>
      <c r="WB38" s="458"/>
      <c r="WC38" s="458"/>
      <c r="WD38" s="458"/>
      <c r="WE38" s="458"/>
      <c r="WF38" s="458"/>
      <c r="WG38" s="458"/>
      <c r="WH38" s="458"/>
      <c r="WI38" s="458"/>
      <c r="WJ38" s="458"/>
      <c r="WK38" s="458"/>
      <c r="WL38" s="458"/>
      <c r="WM38" s="458"/>
      <c r="WN38" s="458"/>
      <c r="WO38" s="458"/>
      <c r="WP38" s="458"/>
      <c r="WQ38" s="458"/>
      <c r="WR38" s="458"/>
      <c r="WS38" s="458"/>
      <c r="WT38" s="458"/>
      <c r="WU38" s="458"/>
      <c r="WV38" s="458"/>
      <c r="WW38" s="458"/>
      <c r="WX38" s="458"/>
      <c r="WY38" s="458"/>
      <c r="WZ38" s="458"/>
      <c r="XA38" s="458"/>
      <c r="XB38" s="458"/>
      <c r="XC38" s="458"/>
      <c r="XD38" s="458"/>
      <c r="XE38" s="458"/>
      <c r="XF38" s="458"/>
      <c r="XG38" s="458"/>
      <c r="XH38" s="458"/>
      <c r="XI38" s="458"/>
      <c r="XJ38" s="458"/>
      <c r="XK38" s="458"/>
      <c r="XL38" s="458"/>
      <c r="XM38" s="458"/>
      <c r="XN38" s="458"/>
      <c r="XO38" s="458"/>
      <c r="XP38" s="458"/>
      <c r="XQ38" s="458"/>
      <c r="XR38" s="458"/>
      <c r="XS38" s="458"/>
      <c r="XT38" s="458"/>
      <c r="XU38" s="458"/>
      <c r="XV38" s="458"/>
      <c r="XW38" s="458"/>
      <c r="XX38" s="458"/>
      <c r="XY38" s="458"/>
      <c r="XZ38" s="458"/>
      <c r="YA38" s="458"/>
      <c r="YB38" s="458"/>
      <c r="YC38" s="458"/>
      <c r="YD38" s="458"/>
      <c r="YE38" s="458"/>
      <c r="YF38" s="458"/>
      <c r="YG38" s="458"/>
      <c r="YH38" s="458"/>
      <c r="YI38" s="458"/>
      <c r="YJ38" s="458"/>
      <c r="YK38" s="458"/>
      <c r="YL38" s="458"/>
      <c r="YM38" s="458"/>
      <c r="YN38" s="458"/>
      <c r="YO38" s="458"/>
      <c r="YP38" s="458"/>
      <c r="YQ38" s="458"/>
      <c r="YR38" s="458"/>
      <c r="YS38" s="458"/>
      <c r="YT38" s="458"/>
      <c r="YU38" s="458"/>
      <c r="YV38" s="458"/>
      <c r="YW38" s="458"/>
      <c r="YX38" s="458"/>
      <c r="YY38" s="458"/>
      <c r="YZ38" s="458"/>
      <c r="ZA38" s="458"/>
      <c r="ZB38" s="458"/>
      <c r="ZC38" s="458"/>
      <c r="ZD38" s="458"/>
      <c r="ZE38" s="458"/>
      <c r="ZF38" s="458"/>
      <c r="ZG38" s="458"/>
      <c r="ZH38" s="458"/>
      <c r="ZI38" s="458"/>
      <c r="ZJ38" s="458"/>
      <c r="ZK38" s="458"/>
      <c r="ZL38" s="458"/>
      <c r="ZM38" s="458"/>
      <c r="ZN38" s="458"/>
      <c r="ZO38" s="458"/>
      <c r="ZP38" s="458"/>
      <c r="ZQ38" s="458"/>
      <c r="ZR38" s="458"/>
      <c r="ZS38" s="458"/>
      <c r="ZT38" s="458"/>
      <c r="ZU38" s="458"/>
      <c r="ZV38" s="458"/>
      <c r="ZW38" s="458"/>
      <c r="ZX38" s="458"/>
      <c r="ZY38" s="458"/>
      <c r="ZZ38" s="458"/>
      <c r="AAA38" s="458"/>
      <c r="AAB38" s="458"/>
      <c r="AAC38" s="458"/>
      <c r="AAD38" s="458"/>
      <c r="AAE38" s="458"/>
      <c r="AAF38" s="458"/>
      <c r="AAG38" s="458"/>
      <c r="AAH38" s="458"/>
      <c r="AAI38" s="458"/>
      <c r="AAJ38" s="458"/>
      <c r="AAK38" s="458"/>
      <c r="AAL38" s="458"/>
      <c r="AAM38" s="458"/>
      <c r="AAN38" s="458"/>
      <c r="AAO38" s="458"/>
      <c r="AAP38" s="458"/>
      <c r="AAQ38" s="458"/>
      <c r="AAR38" s="458"/>
      <c r="AAS38" s="458"/>
      <c r="AAT38" s="458"/>
      <c r="AAU38" s="458"/>
      <c r="AAV38" s="458"/>
      <c r="AAW38" s="458"/>
      <c r="AAX38" s="458"/>
      <c r="AAY38" s="458"/>
      <c r="AAZ38" s="458"/>
      <c r="ABA38" s="458"/>
      <c r="ABB38" s="458"/>
      <c r="ABC38" s="458"/>
      <c r="ABD38" s="458"/>
      <c r="ABE38" s="458"/>
      <c r="ABF38" s="458"/>
      <c r="ABG38" s="458"/>
      <c r="ABH38" s="458"/>
      <c r="ABI38" s="458"/>
      <c r="ABJ38" s="458"/>
      <c r="ABK38" s="458"/>
      <c r="ABL38" s="458"/>
      <c r="ABM38" s="458"/>
      <c r="ABN38" s="458"/>
      <c r="ABO38" s="458"/>
      <c r="ABP38" s="458"/>
      <c r="ABQ38" s="458"/>
      <c r="ABR38" s="458"/>
      <c r="ABS38" s="458"/>
      <c r="ABT38" s="458"/>
      <c r="ABU38" s="458"/>
      <c r="ABV38" s="458"/>
      <c r="ABW38" s="458"/>
      <c r="ABX38" s="458"/>
      <c r="ABY38" s="458"/>
      <c r="ABZ38" s="458"/>
      <c r="ACA38" s="458"/>
      <c r="ACB38" s="458"/>
      <c r="ACC38" s="458"/>
      <c r="ACD38" s="458"/>
      <c r="ACE38" s="458"/>
      <c r="ACF38" s="458"/>
      <c r="ACG38" s="458"/>
      <c r="ACH38" s="458"/>
      <c r="ACI38" s="458"/>
      <c r="ACJ38" s="458"/>
      <c r="ACK38" s="458"/>
      <c r="ACL38" s="458"/>
      <c r="ACM38" s="458"/>
      <c r="ACN38" s="458"/>
      <c r="ACO38" s="458"/>
      <c r="ACP38" s="458"/>
      <c r="ACQ38" s="458"/>
      <c r="ACR38" s="458"/>
      <c r="ACS38" s="458"/>
      <c r="ACT38" s="458"/>
      <c r="ACU38" s="458"/>
      <c r="ACV38" s="458"/>
      <c r="ACW38" s="458"/>
      <c r="ACX38" s="458"/>
      <c r="ACY38" s="458"/>
      <c r="ACZ38" s="458"/>
      <c r="ADA38" s="458"/>
      <c r="ADB38" s="458"/>
      <c r="ADC38" s="458"/>
      <c r="ADD38" s="458"/>
      <c r="ADE38" s="458"/>
      <c r="ADF38" s="458"/>
      <c r="ADG38" s="458"/>
      <c r="ADH38" s="458"/>
      <c r="ADI38" s="458"/>
      <c r="ADJ38" s="458"/>
      <c r="ADK38" s="458"/>
      <c r="ADL38" s="458"/>
      <c r="ADM38" s="458"/>
      <c r="ADN38" s="458"/>
      <c r="ADO38" s="458"/>
      <c r="ADP38" s="458"/>
      <c r="ADQ38" s="458"/>
      <c r="ADR38" s="458"/>
      <c r="ADS38" s="458"/>
      <c r="ADT38" s="458"/>
      <c r="ADU38" s="458"/>
      <c r="ADV38" s="458"/>
      <c r="ADW38" s="458"/>
      <c r="ADX38" s="458"/>
      <c r="ADY38" s="458"/>
      <c r="ADZ38" s="458"/>
      <c r="AEA38" s="458"/>
      <c r="AEB38" s="458"/>
      <c r="AEC38" s="458"/>
      <c r="AED38" s="458"/>
      <c r="AEE38" s="458"/>
      <c r="AEF38" s="458"/>
      <c r="AEG38" s="458"/>
      <c r="AEH38" s="458"/>
      <c r="AEI38" s="458"/>
      <c r="AEJ38" s="458"/>
      <c r="AEK38" s="458"/>
      <c r="AEL38" s="458"/>
      <c r="AEM38" s="458"/>
      <c r="AEN38" s="458"/>
      <c r="AEO38" s="458"/>
      <c r="AEP38" s="458"/>
      <c r="AEQ38" s="458"/>
      <c r="AER38" s="458"/>
      <c r="AES38" s="458"/>
      <c r="AET38" s="458"/>
      <c r="AEU38" s="458"/>
      <c r="AEV38" s="458"/>
      <c r="AEW38" s="458"/>
      <c r="AEX38" s="458"/>
      <c r="AEY38" s="458"/>
      <c r="AEZ38" s="458"/>
      <c r="AFA38" s="458"/>
      <c r="AFB38" s="458"/>
      <c r="AFC38" s="458"/>
      <c r="AFD38" s="458"/>
      <c r="AFE38" s="458"/>
      <c r="AFF38" s="458"/>
      <c r="AFG38" s="458"/>
      <c r="AFH38" s="458"/>
      <c r="AFI38" s="458"/>
      <c r="AFJ38" s="458"/>
      <c r="AFK38" s="458"/>
      <c r="AFL38" s="458"/>
      <c r="AFM38" s="458"/>
      <c r="AFN38" s="458"/>
      <c r="AFO38" s="458"/>
      <c r="AFP38" s="458"/>
      <c r="AFQ38" s="458"/>
      <c r="AFR38" s="458"/>
      <c r="AFS38" s="458"/>
      <c r="AFT38" s="458"/>
      <c r="AFU38" s="458"/>
      <c r="AFV38" s="458"/>
      <c r="AFW38" s="458"/>
      <c r="AFX38" s="458"/>
      <c r="AFY38" s="458"/>
      <c r="AFZ38" s="458"/>
      <c r="AGA38" s="458"/>
      <c r="AGB38" s="458"/>
      <c r="AGC38" s="458"/>
      <c r="AGD38" s="458"/>
      <c r="AGE38" s="458"/>
      <c r="AGF38" s="458"/>
      <c r="AGG38" s="458"/>
      <c r="AGH38" s="458"/>
      <c r="AGI38" s="458"/>
      <c r="AGJ38" s="458"/>
      <c r="AGK38" s="458"/>
      <c r="AGL38" s="458"/>
      <c r="AGM38" s="458"/>
      <c r="AGN38" s="458"/>
      <c r="AGO38" s="458"/>
      <c r="AGP38" s="458"/>
      <c r="AGQ38" s="458"/>
      <c r="AGR38" s="458"/>
      <c r="AGS38" s="458"/>
      <c r="AGT38" s="458"/>
      <c r="AGU38" s="458"/>
      <c r="AGV38" s="458"/>
      <c r="AGW38" s="458"/>
      <c r="AGX38" s="458"/>
      <c r="AGY38" s="458"/>
      <c r="AGZ38" s="458"/>
      <c r="AHA38" s="458"/>
      <c r="AHB38" s="458"/>
      <c r="AHC38" s="458"/>
      <c r="AHD38" s="458"/>
      <c r="AHE38" s="458"/>
      <c r="AHF38" s="458"/>
      <c r="AHG38" s="458"/>
      <c r="AHH38" s="458"/>
      <c r="AHI38" s="458"/>
      <c r="AHJ38" s="458"/>
      <c r="AHK38" s="458"/>
      <c r="AHL38" s="458"/>
      <c r="AHM38" s="458"/>
      <c r="AHN38" s="458"/>
      <c r="AHO38" s="458"/>
      <c r="AHP38" s="458"/>
      <c r="AHQ38" s="458"/>
      <c r="AHR38" s="458"/>
      <c r="AHS38" s="458"/>
      <c r="AHT38" s="458"/>
      <c r="AHU38" s="458"/>
      <c r="AHV38" s="458"/>
      <c r="AHW38" s="458"/>
      <c r="AHX38" s="458"/>
      <c r="AHY38" s="458"/>
      <c r="AHZ38" s="458"/>
      <c r="AIA38" s="458"/>
      <c r="AIB38" s="458"/>
      <c r="AIC38" s="458"/>
      <c r="AID38" s="458"/>
      <c r="AIE38" s="458"/>
      <c r="AIF38" s="458"/>
      <c r="AIG38" s="458"/>
      <c r="AIH38" s="458"/>
      <c r="AII38" s="458"/>
      <c r="AIJ38" s="458"/>
      <c r="AIK38" s="458"/>
      <c r="AIL38" s="458"/>
      <c r="AIM38" s="458"/>
      <c r="AIN38" s="458"/>
      <c r="AIO38" s="458"/>
      <c r="AIP38" s="458"/>
      <c r="AIQ38" s="458"/>
      <c r="AIR38" s="458"/>
      <c r="AIS38" s="458"/>
      <c r="AIT38" s="458"/>
      <c r="AIU38" s="458"/>
      <c r="AIV38" s="458"/>
      <c r="AIW38" s="458"/>
      <c r="AIX38" s="458"/>
      <c r="AIY38" s="458"/>
      <c r="AIZ38" s="458"/>
      <c r="AJA38" s="458"/>
      <c r="AJB38" s="458"/>
      <c r="AJC38" s="458"/>
      <c r="AJD38" s="458"/>
      <c r="AJE38" s="458"/>
      <c r="AJF38" s="458"/>
      <c r="AJG38" s="458"/>
      <c r="AJH38" s="458"/>
      <c r="AJI38" s="458"/>
      <c r="AJJ38" s="458"/>
      <c r="AJK38" s="458"/>
      <c r="AJL38" s="458"/>
      <c r="AJM38" s="458"/>
      <c r="AJN38" s="458"/>
      <c r="AJO38" s="458"/>
      <c r="AJP38" s="458"/>
      <c r="AJQ38" s="458"/>
      <c r="AJR38" s="458"/>
      <c r="AJS38" s="458"/>
      <c r="AJT38" s="458"/>
      <c r="AJU38" s="458"/>
      <c r="AJV38" s="458"/>
      <c r="AJW38" s="458"/>
      <c r="AJX38" s="458"/>
      <c r="AJY38" s="458"/>
      <c r="AJZ38" s="458"/>
      <c r="AKA38" s="458"/>
      <c r="AKB38" s="458"/>
      <c r="AKC38" s="458"/>
      <c r="AKD38" s="458"/>
      <c r="AKE38" s="458"/>
      <c r="AKF38" s="458"/>
      <c r="AKG38" s="458"/>
      <c r="AKH38" s="458"/>
      <c r="AKI38" s="458"/>
      <c r="AKJ38" s="458"/>
      <c r="AKK38" s="458"/>
      <c r="AKL38" s="458"/>
      <c r="AKM38" s="458"/>
      <c r="AKN38" s="458"/>
      <c r="AKO38" s="458"/>
      <c r="AKP38" s="458"/>
      <c r="AKQ38" s="458"/>
      <c r="AKR38" s="458"/>
      <c r="AKS38" s="458"/>
      <c r="AKT38" s="458"/>
      <c r="AKU38" s="458"/>
      <c r="AKV38" s="458"/>
      <c r="AKW38" s="458"/>
      <c r="AKX38" s="458"/>
      <c r="AKY38" s="458"/>
      <c r="AKZ38" s="458"/>
      <c r="ALA38" s="458"/>
      <c r="ALB38" s="458"/>
      <c r="ALC38" s="458"/>
      <c r="ALD38" s="458"/>
      <c r="ALE38" s="458"/>
      <c r="ALF38" s="458"/>
      <c r="ALG38" s="458"/>
      <c r="ALH38" s="458"/>
      <c r="ALI38" s="458"/>
      <c r="ALJ38" s="458"/>
      <c r="ALK38" s="458"/>
      <c r="ALL38" s="458"/>
      <c r="ALM38" s="458"/>
      <c r="ALN38" s="458"/>
      <c r="ALO38" s="458"/>
      <c r="ALP38" s="458"/>
      <c r="ALQ38" s="458"/>
      <c r="ALR38" s="458"/>
      <c r="ALS38" s="458"/>
      <c r="ALT38" s="458"/>
      <c r="ALU38" s="458"/>
      <c r="ALV38" s="458"/>
      <c r="ALW38" s="458"/>
      <c r="ALX38" s="458"/>
      <c r="ALY38" s="458"/>
      <c r="ALZ38" s="458"/>
      <c r="AMA38" s="458"/>
      <c r="AMB38" s="458"/>
      <c r="AMC38" s="458"/>
      <c r="AMD38" s="458"/>
      <c r="AME38" s="458"/>
      <c r="AMF38" s="458"/>
      <c r="AMG38" s="458"/>
      <c r="AMH38" s="458"/>
      <c r="AMI38" s="458"/>
      <c r="AMJ38" s="458"/>
      <c r="AMK38" s="458"/>
      <c r="AML38" s="458"/>
      <c r="AMM38" s="458"/>
      <c r="AMN38" s="458"/>
      <c r="AMO38" s="458"/>
      <c r="AMP38" s="458"/>
      <c r="AMQ38" s="458"/>
      <c r="AMR38" s="458"/>
      <c r="AMS38" s="458"/>
      <c r="AMT38" s="458"/>
      <c r="AMU38" s="458"/>
      <c r="AMV38" s="458"/>
      <c r="AMW38" s="458"/>
      <c r="AMX38" s="458"/>
      <c r="AMY38" s="458"/>
      <c r="AMZ38" s="458"/>
      <c r="ANA38" s="458"/>
      <c r="ANB38" s="458"/>
      <c r="ANC38" s="458"/>
      <c r="AND38" s="458"/>
      <c r="ANE38" s="458"/>
      <c r="ANF38" s="458"/>
      <c r="ANG38" s="458"/>
      <c r="ANH38" s="458"/>
      <c r="ANI38" s="458"/>
      <c r="ANJ38" s="458"/>
      <c r="ANK38" s="458"/>
      <c r="ANL38" s="458"/>
      <c r="ANM38" s="458"/>
      <c r="ANN38" s="458"/>
      <c r="ANO38" s="458"/>
      <c r="ANP38" s="458"/>
      <c r="ANQ38" s="458"/>
      <c r="ANR38" s="458"/>
      <c r="ANS38" s="458"/>
      <c r="ANT38" s="458"/>
      <c r="ANU38" s="458"/>
      <c r="ANV38" s="458"/>
      <c r="ANW38" s="458"/>
      <c r="ANX38" s="458"/>
      <c r="ANY38" s="458"/>
      <c r="ANZ38" s="458"/>
      <c r="AOA38" s="458"/>
      <c r="AOB38" s="458"/>
      <c r="AOC38" s="458"/>
      <c r="AOD38" s="458"/>
      <c r="AOE38" s="458"/>
      <c r="AOF38" s="458"/>
      <c r="AOG38" s="458"/>
      <c r="AOH38" s="458"/>
      <c r="AOI38" s="458"/>
      <c r="AOJ38" s="458"/>
      <c r="AOK38" s="458"/>
      <c r="AOL38" s="458"/>
      <c r="AOM38" s="458"/>
      <c r="AON38" s="458"/>
      <c r="AOO38" s="458"/>
      <c r="AOP38" s="458"/>
      <c r="AOQ38" s="458"/>
      <c r="AOR38" s="458"/>
      <c r="AOS38" s="458"/>
      <c r="AOT38" s="458"/>
      <c r="AOU38" s="458"/>
      <c r="AOV38" s="458"/>
      <c r="AOW38" s="458"/>
      <c r="AOX38" s="458"/>
      <c r="AOY38" s="458"/>
      <c r="AOZ38" s="458"/>
      <c r="APA38" s="458"/>
      <c r="APB38" s="458"/>
      <c r="APC38" s="458"/>
      <c r="APD38" s="458"/>
      <c r="APE38" s="458"/>
      <c r="APF38" s="458"/>
      <c r="APG38" s="458"/>
      <c r="APH38" s="458"/>
      <c r="API38" s="458"/>
      <c r="APJ38" s="458"/>
      <c r="APK38" s="458"/>
      <c r="APL38" s="458"/>
      <c r="APM38" s="458"/>
      <c r="APN38" s="458"/>
      <c r="APO38" s="458"/>
      <c r="APP38" s="458"/>
      <c r="APQ38" s="458"/>
      <c r="APR38" s="458"/>
      <c r="APS38" s="458"/>
      <c r="APT38" s="458"/>
      <c r="APU38" s="458"/>
      <c r="APV38" s="458"/>
      <c r="APW38" s="458"/>
      <c r="APX38" s="458"/>
      <c r="APY38" s="458"/>
      <c r="APZ38" s="458"/>
      <c r="AQA38" s="458"/>
      <c r="AQB38" s="458"/>
      <c r="AQC38" s="458"/>
      <c r="AQD38" s="458"/>
      <c r="AQE38" s="458"/>
      <c r="AQF38" s="458"/>
      <c r="AQG38" s="458"/>
      <c r="AQH38" s="458"/>
      <c r="AQI38" s="458"/>
      <c r="AQJ38" s="458"/>
      <c r="AQK38" s="458"/>
      <c r="AQL38" s="458"/>
      <c r="AQM38" s="458"/>
      <c r="AQN38" s="458"/>
      <c r="AQO38" s="458"/>
      <c r="AQP38" s="458"/>
      <c r="AQQ38" s="458"/>
      <c r="AQR38" s="458"/>
      <c r="AQS38" s="458"/>
      <c r="AQT38" s="458"/>
      <c r="AQU38" s="458"/>
      <c r="AQV38" s="458"/>
      <c r="AQW38" s="458"/>
      <c r="AQX38" s="458"/>
      <c r="AQY38" s="458"/>
      <c r="AQZ38" s="458"/>
      <c r="ARA38" s="458"/>
      <c r="ARB38" s="458"/>
      <c r="ARC38" s="458"/>
      <c r="ARD38" s="458"/>
      <c r="ARE38" s="458"/>
      <c r="ARF38" s="458"/>
      <c r="ARG38" s="458"/>
      <c r="ARH38" s="458"/>
      <c r="ARI38" s="458"/>
      <c r="ARJ38" s="458"/>
      <c r="ARK38" s="458"/>
      <c r="ARL38" s="458"/>
      <c r="ARM38" s="458"/>
      <c r="ARN38" s="458"/>
      <c r="ARO38" s="458"/>
      <c r="ARP38" s="458"/>
      <c r="ARQ38" s="458"/>
      <c r="ARR38" s="458"/>
      <c r="ARS38" s="458"/>
      <c r="ART38" s="458"/>
      <c r="ARU38" s="458"/>
      <c r="ARV38" s="458"/>
      <c r="ARW38" s="458"/>
      <c r="ARX38" s="458"/>
      <c r="ARY38" s="458"/>
      <c r="ARZ38" s="458"/>
      <c r="ASA38" s="458"/>
      <c r="ASB38" s="458"/>
      <c r="ASC38" s="458"/>
      <c r="ASD38" s="458"/>
      <c r="ASE38" s="458"/>
      <c r="ASF38" s="458"/>
      <c r="ASG38" s="458"/>
      <c r="ASH38" s="458"/>
      <c r="ASI38" s="458"/>
      <c r="ASJ38" s="458"/>
      <c r="ASK38" s="458"/>
      <c r="ASL38" s="458"/>
      <c r="ASM38" s="458"/>
      <c r="ASN38" s="458"/>
      <c r="ASO38" s="458"/>
      <c r="ASP38" s="458"/>
      <c r="ASQ38" s="458"/>
      <c r="ASR38" s="458"/>
      <c r="ASS38" s="458"/>
      <c r="AST38" s="458"/>
      <c r="ASU38" s="458"/>
      <c r="ASV38" s="458"/>
      <c r="ASW38" s="458"/>
      <c r="ASX38" s="458"/>
      <c r="ASY38" s="458"/>
      <c r="ASZ38" s="458"/>
      <c r="ATA38" s="458"/>
      <c r="ATB38" s="458"/>
      <c r="ATC38" s="458"/>
      <c r="ATD38" s="458"/>
      <c r="ATE38" s="458"/>
      <c r="ATF38" s="458"/>
      <c r="ATG38" s="458"/>
      <c r="ATH38" s="458"/>
      <c r="ATI38" s="458"/>
      <c r="ATJ38" s="458"/>
      <c r="ATK38" s="458"/>
      <c r="ATL38" s="458"/>
      <c r="ATM38" s="458"/>
      <c r="ATN38" s="458"/>
      <c r="ATO38" s="458"/>
      <c r="ATP38" s="458"/>
      <c r="ATQ38" s="458"/>
      <c r="ATR38" s="458"/>
      <c r="ATS38" s="458"/>
      <c r="ATT38" s="458"/>
      <c r="ATU38" s="458"/>
      <c r="ATV38" s="458"/>
      <c r="ATW38" s="458"/>
      <c r="ATX38" s="458"/>
      <c r="ATY38" s="458"/>
      <c r="ATZ38" s="458"/>
      <c r="AUA38" s="458"/>
      <c r="AUB38" s="458"/>
      <c r="AUC38" s="458"/>
      <c r="AUD38" s="458"/>
      <c r="AUE38" s="458"/>
      <c r="AUF38" s="458"/>
      <c r="AUG38" s="458"/>
      <c r="AUH38" s="458"/>
      <c r="AUI38" s="458"/>
      <c r="AUJ38" s="458"/>
      <c r="AUK38" s="458"/>
      <c r="AUL38" s="458"/>
      <c r="AUM38" s="458"/>
      <c r="AUN38" s="458"/>
      <c r="AUO38" s="458"/>
      <c r="AUP38" s="458"/>
      <c r="AUQ38" s="458"/>
      <c r="AUR38" s="458"/>
      <c r="AUS38" s="458"/>
      <c r="AUT38" s="458"/>
      <c r="AUU38" s="458"/>
      <c r="AUV38" s="458"/>
      <c r="AUW38" s="458"/>
      <c r="AUX38" s="458"/>
      <c r="AUY38" s="458"/>
      <c r="AUZ38" s="458"/>
      <c r="AVA38" s="458"/>
      <c r="AVB38" s="458"/>
      <c r="AVC38" s="458"/>
      <c r="AVD38" s="458"/>
      <c r="AVE38" s="458"/>
      <c r="AVF38" s="458"/>
      <c r="AVG38" s="458"/>
      <c r="AVH38" s="458"/>
      <c r="AVI38" s="458"/>
      <c r="AVJ38" s="458"/>
      <c r="AVK38" s="458"/>
      <c r="AVL38" s="458"/>
      <c r="AVM38" s="458"/>
      <c r="AVN38" s="458"/>
      <c r="AVO38" s="458"/>
      <c r="AVP38" s="458"/>
      <c r="AVQ38" s="458"/>
      <c r="AVR38" s="458"/>
      <c r="AVS38" s="458"/>
      <c r="AVT38" s="458"/>
      <c r="AVU38" s="458"/>
      <c r="AVV38" s="458"/>
      <c r="AVW38" s="458"/>
      <c r="AVX38" s="458"/>
      <c r="AVY38" s="458"/>
      <c r="AVZ38" s="458"/>
      <c r="AWA38" s="458"/>
      <c r="AWB38" s="458"/>
      <c r="AWC38" s="458"/>
      <c r="AWD38" s="458"/>
      <c r="AWE38" s="458"/>
      <c r="AWF38" s="458"/>
      <c r="AWG38" s="458"/>
      <c r="AWH38" s="458"/>
      <c r="AWI38" s="458"/>
      <c r="AWJ38" s="458"/>
      <c r="AWK38" s="458"/>
      <c r="AWL38" s="458"/>
      <c r="AWM38" s="458"/>
      <c r="AWN38" s="458"/>
      <c r="AWO38" s="458"/>
      <c r="AWP38" s="458"/>
      <c r="AWQ38" s="458"/>
      <c r="AWR38" s="458"/>
      <c r="AWS38" s="458"/>
      <c r="AWT38" s="458"/>
      <c r="AWU38" s="458"/>
      <c r="AWV38" s="458"/>
      <c r="AWW38" s="458"/>
      <c r="AWX38" s="458"/>
      <c r="AWY38" s="458"/>
      <c r="AWZ38" s="458"/>
      <c r="AXA38" s="458"/>
      <c r="AXB38" s="458"/>
      <c r="AXC38" s="458"/>
      <c r="AXD38" s="458"/>
      <c r="AXE38" s="458"/>
      <c r="AXF38" s="458"/>
      <c r="AXG38" s="458"/>
      <c r="AXH38" s="458"/>
      <c r="AXI38" s="458"/>
      <c r="AXJ38" s="458"/>
      <c r="AXK38" s="458"/>
      <c r="AXL38" s="458"/>
      <c r="AXM38" s="458"/>
      <c r="AXN38" s="458"/>
      <c r="AXO38" s="458"/>
      <c r="AXP38" s="458"/>
      <c r="AXQ38" s="458"/>
      <c r="AXR38" s="458"/>
      <c r="AXS38" s="458"/>
      <c r="AXT38" s="458"/>
      <c r="AXU38" s="458"/>
      <c r="AXV38" s="458"/>
      <c r="AXW38" s="458"/>
      <c r="AXX38" s="458"/>
      <c r="AXY38" s="458"/>
      <c r="AXZ38" s="458"/>
      <c r="AYA38" s="458"/>
      <c r="AYB38" s="458"/>
      <c r="AYC38" s="458"/>
      <c r="AYD38" s="458"/>
      <c r="AYE38" s="458"/>
      <c r="AYF38" s="458"/>
      <c r="AYG38" s="458"/>
      <c r="AYH38" s="458"/>
      <c r="AYI38" s="458"/>
      <c r="AYJ38" s="458"/>
      <c r="AYK38" s="458"/>
      <c r="AYL38" s="458"/>
      <c r="AYM38" s="458"/>
      <c r="AYN38" s="458"/>
      <c r="AYO38" s="458"/>
      <c r="AYP38" s="458"/>
      <c r="AYQ38" s="458"/>
      <c r="AYR38" s="458"/>
      <c r="AYS38" s="458"/>
      <c r="AYT38" s="458"/>
      <c r="AYU38" s="458"/>
      <c r="AYV38" s="458"/>
      <c r="AYW38" s="458"/>
      <c r="AYX38" s="458"/>
      <c r="AYY38" s="458"/>
      <c r="AYZ38" s="458"/>
      <c r="AZA38" s="458"/>
      <c r="AZB38" s="458"/>
      <c r="AZC38" s="458"/>
      <c r="AZD38" s="458"/>
      <c r="AZE38" s="458"/>
      <c r="AZF38" s="458"/>
      <c r="AZG38" s="458"/>
      <c r="AZH38" s="458"/>
      <c r="AZI38" s="458"/>
      <c r="AZJ38" s="458"/>
      <c r="AZK38" s="458"/>
      <c r="AZL38" s="458"/>
      <c r="AZM38" s="458"/>
      <c r="AZN38" s="458"/>
      <c r="AZO38" s="458"/>
      <c r="AZP38" s="458"/>
      <c r="AZQ38" s="458"/>
      <c r="AZR38" s="458"/>
      <c r="AZS38" s="458"/>
      <c r="AZT38" s="458"/>
      <c r="AZU38" s="458"/>
      <c r="AZV38" s="458"/>
      <c r="AZW38" s="458"/>
      <c r="AZX38" s="458"/>
      <c r="AZY38" s="458"/>
      <c r="AZZ38" s="458"/>
      <c r="BAA38" s="458"/>
      <c r="BAB38" s="458"/>
      <c r="BAC38" s="458"/>
      <c r="BAD38" s="458"/>
      <c r="BAE38" s="458"/>
      <c r="BAF38" s="458"/>
      <c r="BAG38" s="458"/>
      <c r="BAH38" s="458"/>
      <c r="BAI38" s="458"/>
      <c r="BAJ38" s="458"/>
      <c r="BAK38" s="458"/>
      <c r="BAL38" s="458"/>
      <c r="BAM38" s="458"/>
      <c r="BAN38" s="458"/>
      <c r="BAO38" s="458"/>
      <c r="BAP38" s="458"/>
      <c r="BAQ38" s="458"/>
      <c r="BAR38" s="458"/>
      <c r="BAS38" s="458"/>
      <c r="BAT38" s="458"/>
      <c r="BAU38" s="458"/>
      <c r="BAV38" s="458"/>
      <c r="BAW38" s="458"/>
      <c r="BAX38" s="458"/>
      <c r="BAY38" s="458"/>
      <c r="BAZ38" s="458"/>
      <c r="BBA38" s="458"/>
      <c r="BBB38" s="458"/>
      <c r="BBC38" s="458"/>
      <c r="BBD38" s="458"/>
      <c r="BBE38" s="458"/>
      <c r="BBF38" s="458"/>
      <c r="BBG38" s="458"/>
      <c r="BBH38" s="458"/>
      <c r="BBI38" s="458"/>
      <c r="BBJ38" s="458"/>
      <c r="BBK38" s="458"/>
      <c r="BBL38" s="458"/>
      <c r="BBM38" s="458"/>
      <c r="BBN38" s="458"/>
      <c r="BBO38" s="458"/>
      <c r="BBP38" s="458"/>
      <c r="BBQ38" s="458"/>
      <c r="BBR38" s="458"/>
      <c r="BBS38" s="458"/>
      <c r="BBT38" s="458"/>
      <c r="BBU38" s="458"/>
      <c r="BBV38" s="458"/>
      <c r="BBW38" s="458"/>
      <c r="BBX38" s="458"/>
      <c r="BBY38" s="458"/>
      <c r="BBZ38" s="458"/>
      <c r="BCA38" s="458"/>
      <c r="BCB38" s="458"/>
      <c r="BCC38" s="458"/>
      <c r="BCD38" s="458"/>
      <c r="BCE38" s="458"/>
      <c r="BCF38" s="458"/>
      <c r="BCG38" s="458"/>
      <c r="BCH38" s="458"/>
      <c r="BCI38" s="458"/>
      <c r="BCJ38" s="458"/>
      <c r="BCK38" s="458"/>
      <c r="BCL38" s="458"/>
      <c r="BCM38" s="458"/>
      <c r="BCN38" s="458"/>
      <c r="BCO38" s="458"/>
      <c r="BCP38" s="458"/>
      <c r="BCQ38" s="458"/>
      <c r="BCR38" s="458"/>
      <c r="BCS38" s="458"/>
      <c r="BCT38" s="458"/>
      <c r="BCU38" s="458"/>
      <c r="BCV38" s="458"/>
      <c r="BCW38" s="458"/>
      <c r="BCX38" s="458"/>
      <c r="BCY38" s="458"/>
      <c r="BCZ38" s="458"/>
      <c r="BDA38" s="458"/>
      <c r="BDB38" s="458"/>
      <c r="BDC38" s="458"/>
      <c r="BDD38" s="458"/>
      <c r="BDE38" s="458"/>
      <c r="BDF38" s="458"/>
      <c r="BDG38" s="458"/>
      <c r="BDH38" s="458"/>
      <c r="BDI38" s="458"/>
      <c r="BDJ38" s="458"/>
      <c r="BDK38" s="458"/>
      <c r="BDL38" s="458"/>
      <c r="BDM38" s="458"/>
      <c r="BDN38" s="458"/>
      <c r="BDO38" s="458"/>
      <c r="BDP38" s="458"/>
      <c r="BDQ38" s="458"/>
      <c r="BDR38" s="458"/>
      <c r="BDS38" s="458"/>
      <c r="BDT38" s="458"/>
      <c r="BDU38" s="458"/>
      <c r="BDV38" s="458"/>
      <c r="BDW38" s="458"/>
      <c r="BDX38" s="458"/>
      <c r="BDY38" s="458"/>
      <c r="BDZ38" s="458"/>
      <c r="BEA38" s="458"/>
      <c r="BEB38" s="458"/>
      <c r="BEC38" s="458"/>
      <c r="BED38" s="458"/>
      <c r="BEE38" s="458"/>
      <c r="BEF38" s="458"/>
      <c r="BEG38" s="458"/>
      <c r="BEH38" s="458"/>
      <c r="BEI38" s="458"/>
      <c r="BEJ38" s="458"/>
      <c r="BEK38" s="458"/>
      <c r="BEL38" s="458"/>
      <c r="BEM38" s="458"/>
      <c r="BEN38" s="458"/>
      <c r="BEO38" s="458"/>
      <c r="BEP38" s="458"/>
      <c r="BEQ38" s="458"/>
      <c r="BER38" s="458"/>
      <c r="BES38" s="458"/>
      <c r="BET38" s="458"/>
      <c r="BEU38" s="458"/>
      <c r="BEV38" s="458"/>
      <c r="BEW38" s="458"/>
      <c r="BEX38" s="458"/>
      <c r="BEY38" s="458"/>
      <c r="BEZ38" s="458"/>
      <c r="BFA38" s="458"/>
      <c r="BFB38" s="458"/>
      <c r="BFC38" s="458"/>
      <c r="BFD38" s="458"/>
      <c r="BFE38" s="458"/>
      <c r="BFF38" s="458"/>
      <c r="BFG38" s="458"/>
      <c r="BFH38" s="458"/>
      <c r="BFI38" s="458"/>
      <c r="BFJ38" s="458"/>
      <c r="BFK38" s="458"/>
      <c r="BFL38" s="458"/>
      <c r="BFM38" s="458"/>
      <c r="BFN38" s="458"/>
      <c r="BFO38" s="458"/>
      <c r="BFP38" s="458"/>
      <c r="BFQ38" s="458"/>
      <c r="BFR38" s="458"/>
      <c r="BFS38" s="458"/>
      <c r="BFT38" s="458"/>
      <c r="BFU38" s="458"/>
      <c r="BFV38" s="458"/>
      <c r="BFW38" s="458"/>
      <c r="BFX38" s="458"/>
      <c r="BFY38" s="458"/>
      <c r="BFZ38" s="458"/>
      <c r="BGA38" s="458"/>
      <c r="BGB38" s="458"/>
      <c r="BGC38" s="458"/>
      <c r="BGD38" s="458"/>
      <c r="BGE38" s="458"/>
      <c r="BGF38" s="458"/>
      <c r="BGG38" s="458"/>
      <c r="BGH38" s="458"/>
      <c r="BGI38" s="458"/>
      <c r="BGJ38" s="458"/>
      <c r="BGK38" s="458"/>
      <c r="BGL38" s="458"/>
      <c r="BGM38" s="458"/>
      <c r="BGN38" s="458"/>
      <c r="BGO38" s="458"/>
      <c r="BGP38" s="458"/>
      <c r="BGQ38" s="458"/>
      <c r="BGR38" s="458"/>
      <c r="BGS38" s="458"/>
      <c r="BGT38" s="458"/>
      <c r="BGU38" s="458"/>
      <c r="BGV38" s="458"/>
      <c r="BGW38" s="458"/>
      <c r="BGX38" s="458"/>
      <c r="BGY38" s="458"/>
      <c r="BGZ38" s="458"/>
      <c r="BHA38" s="458"/>
      <c r="BHB38" s="458"/>
      <c r="BHC38" s="458"/>
      <c r="BHD38" s="458"/>
      <c r="BHE38" s="458"/>
      <c r="BHF38" s="458"/>
      <c r="BHG38" s="458"/>
      <c r="BHH38" s="458"/>
      <c r="BHI38" s="458"/>
      <c r="BHJ38" s="458"/>
      <c r="BHK38" s="458"/>
      <c r="BHL38" s="458"/>
      <c r="BHM38" s="458"/>
      <c r="BHN38" s="458"/>
      <c r="BHO38" s="458"/>
      <c r="BHP38" s="458"/>
      <c r="BHQ38" s="458"/>
      <c r="BHR38" s="458"/>
      <c r="BHS38" s="458"/>
      <c r="BHT38" s="458"/>
      <c r="BHU38" s="458"/>
      <c r="BHV38" s="458"/>
      <c r="BHW38" s="458"/>
      <c r="BHX38" s="458"/>
      <c r="BHY38" s="458"/>
      <c r="BHZ38" s="458"/>
      <c r="BIA38" s="458"/>
      <c r="BIB38" s="458"/>
      <c r="BIC38" s="458"/>
      <c r="BID38" s="458"/>
      <c r="BIE38" s="458"/>
      <c r="BIF38" s="458"/>
      <c r="BIG38" s="458"/>
      <c r="BIH38" s="458"/>
      <c r="BII38" s="458"/>
      <c r="BIJ38" s="458"/>
      <c r="BIK38" s="458"/>
      <c r="BIL38" s="458"/>
      <c r="BIM38" s="458"/>
      <c r="BIN38" s="458"/>
      <c r="BIO38" s="458"/>
      <c r="BIP38" s="458"/>
      <c r="BIQ38" s="458"/>
      <c r="BIR38" s="458"/>
      <c r="BIS38" s="458"/>
      <c r="BIT38" s="458"/>
      <c r="BIU38" s="458"/>
      <c r="BIV38" s="458"/>
      <c r="BIW38" s="458"/>
      <c r="BIX38" s="458"/>
      <c r="BIY38" s="458"/>
      <c r="BIZ38" s="458"/>
      <c r="BJA38" s="458"/>
      <c r="BJB38" s="458"/>
      <c r="BJC38" s="458"/>
      <c r="BJD38" s="458"/>
      <c r="BJE38" s="458"/>
      <c r="BJF38" s="458"/>
      <c r="BJG38" s="458"/>
      <c r="BJH38" s="458"/>
      <c r="BJI38" s="458"/>
      <c r="BJJ38" s="458"/>
      <c r="BJK38" s="458"/>
      <c r="BJL38" s="458"/>
      <c r="BJM38" s="458"/>
      <c r="BJN38" s="458"/>
      <c r="BJO38" s="458"/>
      <c r="BJP38" s="458"/>
      <c r="BJQ38" s="458"/>
      <c r="BJR38" s="458"/>
      <c r="BJS38" s="458"/>
      <c r="BJT38" s="458"/>
      <c r="BJU38" s="458"/>
      <c r="BJV38" s="458"/>
      <c r="BJW38" s="458"/>
      <c r="BJX38" s="458"/>
      <c r="BJY38" s="458"/>
      <c r="BJZ38" s="458"/>
      <c r="BKA38" s="458"/>
      <c r="BKB38" s="458"/>
      <c r="BKC38" s="458"/>
      <c r="BKD38" s="458"/>
      <c r="BKE38" s="458"/>
      <c r="BKF38" s="458"/>
      <c r="BKG38" s="458"/>
      <c r="BKH38" s="458"/>
      <c r="BKI38" s="458"/>
      <c r="BKJ38" s="458"/>
      <c r="BKK38" s="458"/>
      <c r="BKL38" s="458"/>
      <c r="BKM38" s="458"/>
      <c r="BKN38" s="458"/>
      <c r="BKO38" s="458"/>
      <c r="BKP38" s="458"/>
      <c r="BKQ38" s="458"/>
      <c r="BKR38" s="458"/>
      <c r="BKS38" s="458"/>
      <c r="BKT38" s="458"/>
      <c r="BKU38" s="458"/>
      <c r="BKV38" s="458"/>
      <c r="BKW38" s="458"/>
      <c r="BKX38" s="458"/>
      <c r="BKY38" s="458"/>
      <c r="BKZ38" s="458"/>
      <c r="BLA38" s="458"/>
      <c r="BLB38" s="458"/>
      <c r="BLC38" s="458"/>
      <c r="BLD38" s="458"/>
      <c r="BLE38" s="458"/>
      <c r="BLF38" s="458"/>
      <c r="BLG38" s="458"/>
      <c r="BLH38" s="458"/>
      <c r="BLI38" s="458"/>
      <c r="BLJ38" s="458"/>
      <c r="BLK38" s="458"/>
      <c r="BLL38" s="458"/>
      <c r="BLM38" s="458"/>
      <c r="BLN38" s="458"/>
      <c r="BLO38" s="458"/>
      <c r="BLP38" s="458"/>
      <c r="BLQ38" s="458"/>
      <c r="BLR38" s="458"/>
      <c r="BLS38" s="458"/>
      <c r="BLT38" s="458"/>
      <c r="BLU38" s="458"/>
      <c r="BLV38" s="458"/>
      <c r="BLW38" s="458"/>
      <c r="BLX38" s="458"/>
      <c r="BLY38" s="458"/>
      <c r="BLZ38" s="458"/>
      <c r="BMA38" s="458"/>
      <c r="BMB38" s="458"/>
      <c r="BMC38" s="458"/>
      <c r="BMD38" s="458"/>
      <c r="BME38" s="458"/>
      <c r="BMF38" s="458"/>
      <c r="BMG38" s="458"/>
      <c r="BMH38" s="458"/>
      <c r="BMI38" s="458"/>
      <c r="BMJ38" s="458"/>
      <c r="BMK38" s="458"/>
      <c r="BML38" s="458"/>
      <c r="BMM38" s="458"/>
      <c r="BMN38" s="458"/>
      <c r="BMO38" s="458"/>
      <c r="BMP38" s="458"/>
      <c r="BMQ38" s="458"/>
      <c r="BMR38" s="458"/>
      <c r="BMS38" s="458"/>
      <c r="BMT38" s="458"/>
      <c r="BMU38" s="458"/>
      <c r="BMV38" s="458"/>
      <c r="BMW38" s="458"/>
      <c r="BMX38" s="458"/>
      <c r="BMY38" s="458"/>
      <c r="BMZ38" s="458"/>
      <c r="BNA38" s="458"/>
      <c r="BNB38" s="458"/>
      <c r="BNC38" s="458"/>
      <c r="BND38" s="458"/>
      <c r="BNE38" s="458"/>
      <c r="BNF38" s="458"/>
      <c r="BNG38" s="458"/>
      <c r="BNH38" s="458"/>
      <c r="BNI38" s="458"/>
      <c r="BNJ38" s="458"/>
      <c r="BNK38" s="458"/>
      <c r="BNL38" s="458"/>
      <c r="BNM38" s="458"/>
      <c r="BNN38" s="458"/>
      <c r="BNO38" s="458"/>
      <c r="BNP38" s="458"/>
      <c r="BNQ38" s="458"/>
      <c r="BNR38" s="458"/>
      <c r="BNS38" s="458"/>
      <c r="BNT38" s="458"/>
      <c r="BNU38" s="458"/>
      <c r="BNV38" s="458"/>
      <c r="BNW38" s="458"/>
      <c r="BNX38" s="458"/>
      <c r="BNY38" s="458"/>
      <c r="BNZ38" s="458"/>
      <c r="BOA38" s="458"/>
      <c r="BOB38" s="458"/>
      <c r="BOC38" s="458"/>
      <c r="BOD38" s="458"/>
      <c r="BOE38" s="458"/>
      <c r="BOF38" s="458"/>
      <c r="BOG38" s="458"/>
      <c r="BOH38" s="458"/>
      <c r="BOI38" s="458"/>
      <c r="BOJ38" s="458"/>
      <c r="BOK38" s="458"/>
      <c r="BOL38" s="458"/>
      <c r="BOM38" s="458"/>
      <c r="BON38" s="458"/>
      <c r="BOO38" s="458"/>
      <c r="BOP38" s="458"/>
      <c r="BOQ38" s="458"/>
      <c r="BOR38" s="458"/>
      <c r="BOS38" s="458"/>
      <c r="BOT38" s="458"/>
      <c r="BOU38" s="458"/>
      <c r="BOV38" s="458"/>
      <c r="BOW38" s="458"/>
      <c r="BOX38" s="458"/>
      <c r="BOY38" s="458"/>
      <c r="BOZ38" s="458"/>
      <c r="BPA38" s="458"/>
      <c r="BPB38" s="458"/>
      <c r="BPC38" s="458"/>
      <c r="BPD38" s="458"/>
      <c r="BPE38" s="458"/>
      <c r="BPF38" s="458"/>
      <c r="BPG38" s="458"/>
      <c r="BPH38" s="458"/>
      <c r="BPI38" s="458"/>
      <c r="BPJ38" s="458"/>
      <c r="BPK38" s="458"/>
      <c r="BPL38" s="458"/>
      <c r="BPM38" s="458"/>
      <c r="BPN38" s="458"/>
      <c r="BPO38" s="458"/>
      <c r="BPP38" s="458"/>
      <c r="BPQ38" s="458"/>
      <c r="BPR38" s="458"/>
      <c r="BPS38" s="458"/>
      <c r="BPT38" s="458"/>
      <c r="BPU38" s="458"/>
      <c r="BPV38" s="458"/>
      <c r="BPW38" s="458"/>
      <c r="BPX38" s="458"/>
      <c r="BPY38" s="458"/>
      <c r="BPZ38" s="458"/>
      <c r="BQA38" s="458"/>
      <c r="BQB38" s="458"/>
      <c r="BQC38" s="458"/>
      <c r="BQD38" s="458"/>
      <c r="BQE38" s="458"/>
      <c r="BQF38" s="458"/>
      <c r="BQG38" s="458"/>
      <c r="BQH38" s="458"/>
      <c r="BQI38" s="458"/>
      <c r="BQJ38" s="458"/>
      <c r="BQK38" s="458"/>
      <c r="BQL38" s="458"/>
      <c r="BQM38" s="458"/>
      <c r="BQN38" s="458"/>
      <c r="BQO38" s="458"/>
      <c r="BQP38" s="458"/>
      <c r="BQQ38" s="458"/>
      <c r="BQR38" s="458"/>
      <c r="BQS38" s="458"/>
      <c r="BQT38" s="458"/>
      <c r="BQU38" s="458"/>
      <c r="BQV38" s="458"/>
      <c r="BQW38" s="458"/>
      <c r="BQX38" s="458"/>
      <c r="BQY38" s="458"/>
      <c r="BQZ38" s="458"/>
      <c r="BRA38" s="458"/>
      <c r="BRB38" s="458"/>
      <c r="BRC38" s="458"/>
      <c r="BRD38" s="458"/>
      <c r="BRE38" s="458"/>
      <c r="BRF38" s="458"/>
      <c r="BRG38" s="458"/>
      <c r="BRH38" s="458"/>
      <c r="BRI38" s="458"/>
      <c r="BRJ38" s="458"/>
      <c r="BRK38" s="458"/>
      <c r="BRL38" s="458"/>
      <c r="BRM38" s="458"/>
      <c r="BRN38" s="458"/>
      <c r="BRO38" s="458"/>
      <c r="BRP38" s="458"/>
      <c r="BRQ38" s="458"/>
      <c r="BRR38" s="458"/>
      <c r="BRS38" s="458"/>
      <c r="BRT38" s="458"/>
      <c r="BRU38" s="458"/>
    </row>
    <row r="39" spans="1:1841" ht="29.25" customHeight="1" x14ac:dyDescent="0.3">
      <c r="A39" s="792"/>
      <c r="B39" s="464">
        <v>12</v>
      </c>
      <c r="C39" s="464" t="s">
        <v>436</v>
      </c>
      <c r="D39" s="513">
        <f t="shared" si="21"/>
        <v>1128911989.7959199</v>
      </c>
      <c r="E39" s="464">
        <v>40</v>
      </c>
      <c r="F39" s="465">
        <f t="shared" si="22"/>
        <v>0</v>
      </c>
      <c r="G39" s="465">
        <v>0</v>
      </c>
      <c r="H39" s="464">
        <f t="shared" si="23"/>
        <v>754310423.07692361</v>
      </c>
      <c r="I39" s="464">
        <v>27</v>
      </c>
      <c r="J39" s="466">
        <f t="shared" si="24"/>
        <v>0</v>
      </c>
      <c r="K39" s="467">
        <v>0</v>
      </c>
      <c r="L39" s="468"/>
      <c r="M39" s="469"/>
      <c r="N39" s="469"/>
      <c r="O39" s="469"/>
      <c r="P39" s="469"/>
      <c r="Q39" s="469"/>
      <c r="R39" s="469"/>
      <c r="S39" s="469"/>
      <c r="T39" s="469"/>
      <c r="U39" s="469"/>
      <c r="V39" s="469"/>
      <c r="W39" s="469"/>
      <c r="X39" s="480">
        <f t="shared" si="25"/>
        <v>754310423.07692361</v>
      </c>
      <c r="Y39" s="469">
        <f t="shared" si="26"/>
        <v>27</v>
      </c>
      <c r="Z39" s="480">
        <f t="shared" si="27"/>
        <v>0</v>
      </c>
      <c r="AA39" s="470">
        <f t="shared" si="28"/>
        <v>0</v>
      </c>
      <c r="AB39" s="521"/>
      <c r="AC39" s="523"/>
      <c r="AD39" s="528"/>
      <c r="AE39" s="528"/>
      <c r="AF39" s="528"/>
      <c r="AG39" s="528"/>
      <c r="AH39" s="458"/>
      <c r="AI39" s="458"/>
      <c r="AJ39" s="458"/>
      <c r="AK39" s="458"/>
      <c r="AL39" s="458"/>
      <c r="AM39" s="458"/>
      <c r="AN39" s="458"/>
      <c r="AO39" s="458"/>
      <c r="AP39" s="458"/>
      <c r="AQ39" s="458"/>
      <c r="AR39" s="458"/>
      <c r="AS39" s="458"/>
      <c r="AT39" s="458"/>
      <c r="AU39" s="458"/>
      <c r="AV39" s="458"/>
      <c r="AW39" s="458"/>
      <c r="AX39" s="458"/>
      <c r="AY39" s="458"/>
      <c r="AZ39" s="458"/>
      <c r="BA39" s="458"/>
      <c r="BB39" s="458"/>
      <c r="BC39" s="458"/>
      <c r="BD39" s="458"/>
      <c r="BE39" s="458"/>
      <c r="BF39" s="458"/>
      <c r="BG39" s="458"/>
      <c r="BH39" s="458"/>
      <c r="BI39" s="458"/>
      <c r="BJ39" s="458"/>
      <c r="BK39" s="458"/>
      <c r="BL39" s="458"/>
      <c r="BM39" s="458"/>
      <c r="BN39" s="458"/>
      <c r="BO39" s="458"/>
      <c r="BP39" s="458"/>
      <c r="BQ39" s="458"/>
      <c r="BR39" s="458"/>
      <c r="BS39" s="458"/>
      <c r="BT39" s="458"/>
      <c r="BU39" s="458"/>
      <c r="BV39" s="458"/>
      <c r="BW39" s="458"/>
      <c r="BX39" s="458"/>
      <c r="BY39" s="458"/>
      <c r="BZ39" s="458"/>
      <c r="CA39" s="458"/>
      <c r="CB39" s="458"/>
      <c r="CC39" s="458"/>
      <c r="CD39" s="458"/>
      <c r="CE39" s="458"/>
      <c r="CF39" s="458"/>
      <c r="CG39" s="458"/>
      <c r="CH39" s="458"/>
      <c r="CI39" s="458"/>
      <c r="CJ39" s="458"/>
      <c r="CK39" s="458"/>
      <c r="CL39" s="458"/>
      <c r="CM39" s="458"/>
      <c r="CN39" s="458"/>
      <c r="CO39" s="458"/>
      <c r="CP39" s="458"/>
      <c r="CQ39" s="458"/>
      <c r="CR39" s="458"/>
      <c r="CS39" s="458"/>
      <c r="CT39" s="458"/>
      <c r="CU39" s="458"/>
      <c r="CV39" s="458"/>
      <c r="CW39" s="458"/>
      <c r="CX39" s="458"/>
      <c r="CY39" s="458"/>
      <c r="CZ39" s="458"/>
      <c r="DA39" s="458"/>
      <c r="DB39" s="458"/>
      <c r="DC39" s="458"/>
      <c r="DD39" s="458"/>
      <c r="DE39" s="458"/>
      <c r="DF39" s="458"/>
      <c r="DG39" s="458"/>
      <c r="DH39" s="458"/>
      <c r="DI39" s="458"/>
      <c r="DJ39" s="458"/>
      <c r="DK39" s="458"/>
      <c r="DL39" s="458"/>
      <c r="DM39" s="458"/>
      <c r="DN39" s="458"/>
      <c r="DO39" s="458"/>
      <c r="DP39" s="458"/>
      <c r="DQ39" s="458"/>
      <c r="DR39" s="458"/>
      <c r="DS39" s="458"/>
      <c r="DT39" s="458"/>
      <c r="DU39" s="458"/>
      <c r="DV39" s="458"/>
      <c r="DW39" s="458"/>
      <c r="DX39" s="458"/>
      <c r="DY39" s="458"/>
      <c r="DZ39" s="458"/>
      <c r="EA39" s="458"/>
      <c r="EB39" s="458"/>
      <c r="EC39" s="458"/>
      <c r="ED39" s="458"/>
      <c r="EE39" s="458"/>
      <c r="EF39" s="458"/>
      <c r="EG39" s="458"/>
      <c r="EH39" s="458"/>
      <c r="EI39" s="458"/>
      <c r="EJ39" s="458"/>
      <c r="EK39" s="458"/>
      <c r="EL39" s="458"/>
      <c r="EM39" s="458"/>
      <c r="EN39" s="458"/>
      <c r="EO39" s="458"/>
      <c r="EP39" s="458"/>
      <c r="EQ39" s="458"/>
      <c r="ER39" s="458"/>
      <c r="ES39" s="458"/>
      <c r="ET39" s="458"/>
      <c r="EU39" s="458"/>
      <c r="EV39" s="458"/>
      <c r="EW39" s="458"/>
      <c r="EX39" s="458"/>
      <c r="EY39" s="458"/>
      <c r="EZ39" s="458"/>
      <c r="FA39" s="458"/>
      <c r="FB39" s="458"/>
      <c r="FC39" s="458"/>
      <c r="FD39" s="458"/>
      <c r="FE39" s="458"/>
      <c r="FF39" s="458"/>
      <c r="FG39" s="458"/>
      <c r="FH39" s="458"/>
      <c r="FI39" s="458"/>
      <c r="FJ39" s="458"/>
      <c r="FK39" s="458"/>
      <c r="FL39" s="458"/>
      <c r="FM39" s="458"/>
      <c r="FN39" s="458"/>
      <c r="FO39" s="458"/>
      <c r="FP39" s="458"/>
      <c r="FQ39" s="458"/>
      <c r="FR39" s="458"/>
      <c r="FS39" s="458"/>
      <c r="FT39" s="458"/>
      <c r="FU39" s="458"/>
      <c r="FV39" s="458"/>
      <c r="FW39" s="458"/>
      <c r="FX39" s="458"/>
      <c r="FY39" s="458"/>
      <c r="FZ39" s="458"/>
      <c r="GA39" s="458"/>
      <c r="GB39" s="458"/>
      <c r="GC39" s="458"/>
      <c r="GD39" s="458"/>
      <c r="GE39" s="458"/>
      <c r="GF39" s="458"/>
      <c r="GG39" s="458"/>
      <c r="GH39" s="458"/>
      <c r="GI39" s="458"/>
      <c r="GJ39" s="458"/>
      <c r="GK39" s="458"/>
      <c r="GL39" s="458"/>
      <c r="GM39" s="458"/>
      <c r="GN39" s="458"/>
      <c r="GO39" s="458"/>
      <c r="GP39" s="458"/>
      <c r="GQ39" s="458"/>
      <c r="GR39" s="458"/>
      <c r="GS39" s="458"/>
      <c r="GT39" s="458"/>
      <c r="GU39" s="458"/>
      <c r="GV39" s="458"/>
      <c r="GW39" s="458"/>
      <c r="GX39" s="458"/>
      <c r="GY39" s="458"/>
      <c r="GZ39" s="458"/>
      <c r="HA39" s="458"/>
      <c r="HB39" s="458"/>
      <c r="HC39" s="458"/>
      <c r="HD39" s="458"/>
      <c r="HE39" s="458"/>
      <c r="HF39" s="458"/>
      <c r="HG39" s="458"/>
      <c r="HH39" s="458"/>
      <c r="HI39" s="458"/>
      <c r="HJ39" s="458"/>
      <c r="HK39" s="458"/>
      <c r="HL39" s="458"/>
      <c r="HM39" s="458"/>
      <c r="HN39" s="458"/>
      <c r="HO39" s="458"/>
      <c r="HP39" s="458"/>
      <c r="HQ39" s="458"/>
      <c r="HR39" s="458"/>
      <c r="HS39" s="458"/>
      <c r="HT39" s="458"/>
      <c r="HU39" s="458"/>
      <c r="HV39" s="458"/>
      <c r="HW39" s="458"/>
      <c r="HX39" s="458"/>
      <c r="HY39" s="458"/>
      <c r="HZ39" s="458"/>
      <c r="IA39" s="458"/>
      <c r="IB39" s="458"/>
      <c r="IC39" s="458"/>
      <c r="ID39" s="458"/>
      <c r="IE39" s="458"/>
      <c r="IF39" s="458"/>
      <c r="IG39" s="458"/>
      <c r="IH39" s="458"/>
      <c r="II39" s="458"/>
      <c r="IJ39" s="458"/>
      <c r="IK39" s="458"/>
      <c r="IL39" s="458"/>
      <c r="IM39" s="458"/>
      <c r="IN39" s="458"/>
      <c r="IO39" s="458"/>
      <c r="IP39" s="458"/>
      <c r="IQ39" s="458"/>
      <c r="IR39" s="458"/>
      <c r="IS39" s="458"/>
      <c r="IT39" s="458"/>
      <c r="IU39" s="458"/>
      <c r="IV39" s="458"/>
      <c r="IW39" s="458"/>
      <c r="IX39" s="458"/>
      <c r="IY39" s="458"/>
      <c r="IZ39" s="458"/>
      <c r="JA39" s="458"/>
      <c r="JB39" s="458"/>
      <c r="JC39" s="458"/>
      <c r="JD39" s="458"/>
      <c r="JE39" s="458"/>
      <c r="JF39" s="458"/>
      <c r="JG39" s="458"/>
      <c r="JH39" s="458"/>
      <c r="JI39" s="458"/>
      <c r="JJ39" s="458"/>
      <c r="JK39" s="458"/>
      <c r="JL39" s="458"/>
      <c r="JM39" s="458"/>
      <c r="JN39" s="458"/>
      <c r="JO39" s="458"/>
      <c r="JP39" s="458"/>
      <c r="JQ39" s="458"/>
      <c r="JR39" s="458"/>
      <c r="JS39" s="458"/>
      <c r="JT39" s="458"/>
      <c r="JU39" s="458"/>
      <c r="JV39" s="458"/>
      <c r="JW39" s="458"/>
      <c r="JX39" s="458"/>
      <c r="JY39" s="458"/>
      <c r="JZ39" s="458"/>
      <c r="KA39" s="458"/>
      <c r="KB39" s="458"/>
      <c r="KC39" s="458"/>
      <c r="KD39" s="458"/>
      <c r="KE39" s="458"/>
      <c r="KF39" s="458"/>
      <c r="KG39" s="458"/>
      <c r="KH39" s="458"/>
      <c r="KI39" s="458"/>
      <c r="KJ39" s="458"/>
      <c r="KK39" s="458"/>
      <c r="KL39" s="458"/>
      <c r="KM39" s="458"/>
      <c r="KN39" s="458"/>
      <c r="KO39" s="458"/>
      <c r="KP39" s="458"/>
      <c r="KQ39" s="458"/>
      <c r="KR39" s="458"/>
      <c r="KS39" s="458"/>
      <c r="KT39" s="458"/>
      <c r="KU39" s="458"/>
      <c r="KV39" s="458"/>
      <c r="KW39" s="458"/>
      <c r="KX39" s="458"/>
      <c r="KY39" s="458"/>
      <c r="KZ39" s="458"/>
      <c r="LA39" s="458"/>
      <c r="LB39" s="458"/>
      <c r="LC39" s="458"/>
      <c r="LD39" s="458"/>
      <c r="LE39" s="458"/>
      <c r="LF39" s="458"/>
      <c r="LG39" s="458"/>
      <c r="LH39" s="458"/>
      <c r="LI39" s="458"/>
      <c r="LJ39" s="458"/>
      <c r="LK39" s="458"/>
      <c r="LL39" s="458"/>
      <c r="LM39" s="458"/>
      <c r="LN39" s="458"/>
      <c r="LO39" s="458"/>
      <c r="LP39" s="458"/>
      <c r="LQ39" s="458"/>
      <c r="LR39" s="458"/>
      <c r="LS39" s="458"/>
      <c r="LT39" s="458"/>
      <c r="LU39" s="458"/>
      <c r="LV39" s="458"/>
      <c r="LW39" s="458"/>
      <c r="LX39" s="458"/>
      <c r="LY39" s="458"/>
      <c r="LZ39" s="458"/>
      <c r="MA39" s="458"/>
      <c r="MB39" s="458"/>
      <c r="MC39" s="458"/>
      <c r="MD39" s="458"/>
      <c r="ME39" s="458"/>
      <c r="MF39" s="458"/>
      <c r="MG39" s="458"/>
      <c r="MH39" s="458"/>
      <c r="MI39" s="458"/>
      <c r="MJ39" s="458"/>
      <c r="MK39" s="458"/>
      <c r="ML39" s="458"/>
      <c r="MM39" s="458"/>
      <c r="MN39" s="458"/>
      <c r="MO39" s="458"/>
      <c r="MP39" s="458"/>
      <c r="MQ39" s="458"/>
      <c r="MR39" s="458"/>
      <c r="MS39" s="458"/>
      <c r="MT39" s="458"/>
      <c r="MU39" s="458"/>
      <c r="MV39" s="458"/>
      <c r="MW39" s="458"/>
      <c r="MX39" s="458"/>
      <c r="MY39" s="458"/>
      <c r="MZ39" s="458"/>
      <c r="NA39" s="458"/>
      <c r="NB39" s="458"/>
      <c r="NC39" s="458"/>
      <c r="ND39" s="458"/>
      <c r="NE39" s="458"/>
      <c r="NF39" s="458"/>
      <c r="NG39" s="458"/>
      <c r="NH39" s="458"/>
      <c r="NI39" s="458"/>
      <c r="NJ39" s="458"/>
      <c r="NK39" s="458"/>
      <c r="NL39" s="458"/>
      <c r="NM39" s="458"/>
      <c r="NN39" s="458"/>
      <c r="NO39" s="458"/>
      <c r="NP39" s="458"/>
      <c r="NQ39" s="458"/>
      <c r="NR39" s="458"/>
      <c r="NS39" s="458"/>
      <c r="NT39" s="458"/>
      <c r="NU39" s="458"/>
      <c r="NV39" s="458"/>
      <c r="NW39" s="458"/>
      <c r="NX39" s="458"/>
      <c r="NY39" s="458"/>
      <c r="NZ39" s="458"/>
      <c r="OA39" s="458"/>
      <c r="OB39" s="458"/>
      <c r="OC39" s="458"/>
      <c r="OD39" s="458"/>
      <c r="OE39" s="458"/>
      <c r="OF39" s="458"/>
      <c r="OG39" s="458"/>
      <c r="OH39" s="458"/>
      <c r="OI39" s="458"/>
      <c r="OJ39" s="458"/>
      <c r="OK39" s="458"/>
      <c r="OL39" s="458"/>
      <c r="OM39" s="458"/>
      <c r="ON39" s="458"/>
      <c r="OO39" s="458"/>
      <c r="OP39" s="458"/>
      <c r="OQ39" s="458"/>
      <c r="OR39" s="458"/>
      <c r="OS39" s="458"/>
      <c r="OT39" s="458"/>
      <c r="OU39" s="458"/>
      <c r="OV39" s="458"/>
      <c r="OW39" s="458"/>
      <c r="OX39" s="458"/>
      <c r="OY39" s="458"/>
      <c r="OZ39" s="458"/>
      <c r="PA39" s="458"/>
      <c r="PB39" s="458"/>
      <c r="PC39" s="458"/>
      <c r="PD39" s="458"/>
      <c r="PE39" s="458"/>
      <c r="PF39" s="458"/>
      <c r="PG39" s="458"/>
      <c r="PH39" s="458"/>
      <c r="PI39" s="458"/>
      <c r="PJ39" s="458"/>
      <c r="PK39" s="458"/>
      <c r="PL39" s="458"/>
      <c r="PM39" s="458"/>
      <c r="PN39" s="458"/>
      <c r="PO39" s="458"/>
      <c r="PP39" s="458"/>
      <c r="PQ39" s="458"/>
      <c r="PR39" s="458"/>
      <c r="PS39" s="458"/>
      <c r="PT39" s="458"/>
      <c r="PU39" s="458"/>
      <c r="PV39" s="458"/>
      <c r="PW39" s="458"/>
      <c r="PX39" s="458"/>
      <c r="PY39" s="458"/>
      <c r="PZ39" s="458"/>
      <c r="QA39" s="458"/>
      <c r="QB39" s="458"/>
      <c r="QC39" s="458"/>
      <c r="QD39" s="458"/>
      <c r="QE39" s="458"/>
      <c r="QF39" s="458"/>
      <c r="QG39" s="458"/>
      <c r="QH39" s="458"/>
      <c r="QI39" s="458"/>
      <c r="QJ39" s="458"/>
      <c r="QK39" s="458"/>
      <c r="QL39" s="458"/>
      <c r="QM39" s="458"/>
      <c r="QN39" s="458"/>
      <c r="QO39" s="458"/>
      <c r="QP39" s="458"/>
      <c r="QQ39" s="458"/>
      <c r="QR39" s="458"/>
      <c r="QS39" s="458"/>
      <c r="QT39" s="458"/>
      <c r="QU39" s="458"/>
      <c r="QV39" s="458"/>
      <c r="QW39" s="458"/>
      <c r="QX39" s="458"/>
      <c r="QY39" s="458"/>
      <c r="QZ39" s="458"/>
      <c r="RA39" s="458"/>
      <c r="RB39" s="458"/>
      <c r="RC39" s="458"/>
      <c r="RD39" s="458"/>
      <c r="RE39" s="458"/>
      <c r="RF39" s="458"/>
      <c r="RG39" s="458"/>
      <c r="RH39" s="458"/>
      <c r="RI39" s="458"/>
      <c r="RJ39" s="458"/>
      <c r="RK39" s="458"/>
      <c r="RL39" s="458"/>
      <c r="RM39" s="458"/>
      <c r="RN39" s="458"/>
      <c r="RO39" s="458"/>
      <c r="RP39" s="458"/>
      <c r="RQ39" s="458"/>
      <c r="RR39" s="458"/>
      <c r="RS39" s="458"/>
      <c r="RT39" s="458"/>
      <c r="RU39" s="458"/>
      <c r="RV39" s="458"/>
      <c r="RW39" s="458"/>
      <c r="RX39" s="458"/>
      <c r="RY39" s="458"/>
      <c r="RZ39" s="458"/>
      <c r="SA39" s="458"/>
      <c r="SB39" s="458"/>
      <c r="SC39" s="458"/>
      <c r="SD39" s="458"/>
      <c r="SE39" s="458"/>
      <c r="SF39" s="458"/>
      <c r="SG39" s="458"/>
      <c r="SH39" s="458"/>
      <c r="SI39" s="458"/>
      <c r="SJ39" s="458"/>
      <c r="SK39" s="458"/>
      <c r="SL39" s="458"/>
      <c r="SM39" s="458"/>
      <c r="SN39" s="458"/>
      <c r="SO39" s="458"/>
      <c r="SP39" s="458"/>
      <c r="SQ39" s="458"/>
      <c r="SR39" s="458"/>
      <c r="SS39" s="458"/>
      <c r="ST39" s="458"/>
      <c r="SU39" s="458"/>
      <c r="SV39" s="458"/>
      <c r="SW39" s="458"/>
      <c r="SX39" s="458"/>
      <c r="SY39" s="458"/>
      <c r="SZ39" s="458"/>
      <c r="TA39" s="458"/>
      <c r="TB39" s="458"/>
      <c r="TC39" s="458"/>
      <c r="TD39" s="458"/>
      <c r="TE39" s="458"/>
      <c r="TF39" s="458"/>
      <c r="TG39" s="458"/>
      <c r="TH39" s="458"/>
      <c r="TI39" s="458"/>
      <c r="TJ39" s="458"/>
      <c r="TK39" s="458"/>
      <c r="TL39" s="458"/>
      <c r="TM39" s="458"/>
      <c r="TN39" s="458"/>
      <c r="TO39" s="458"/>
      <c r="TP39" s="458"/>
      <c r="TQ39" s="458"/>
      <c r="TR39" s="458"/>
      <c r="TS39" s="458"/>
      <c r="TT39" s="458"/>
      <c r="TU39" s="458"/>
      <c r="TV39" s="458"/>
      <c r="TW39" s="458"/>
      <c r="TX39" s="458"/>
      <c r="TY39" s="458"/>
      <c r="TZ39" s="458"/>
      <c r="UA39" s="458"/>
      <c r="UB39" s="458"/>
      <c r="UC39" s="458"/>
      <c r="UD39" s="458"/>
      <c r="UE39" s="458"/>
      <c r="UF39" s="458"/>
      <c r="UG39" s="458"/>
      <c r="UH39" s="458"/>
      <c r="UI39" s="458"/>
      <c r="UJ39" s="458"/>
      <c r="UK39" s="458"/>
      <c r="UL39" s="458"/>
      <c r="UM39" s="458"/>
      <c r="UN39" s="458"/>
      <c r="UO39" s="458"/>
      <c r="UP39" s="458"/>
      <c r="UQ39" s="458"/>
      <c r="UR39" s="458"/>
      <c r="US39" s="458"/>
      <c r="UT39" s="458"/>
      <c r="UU39" s="458"/>
      <c r="UV39" s="458"/>
      <c r="UW39" s="458"/>
      <c r="UX39" s="458"/>
      <c r="UY39" s="458"/>
      <c r="UZ39" s="458"/>
      <c r="VA39" s="458"/>
      <c r="VB39" s="458"/>
      <c r="VC39" s="458"/>
      <c r="VD39" s="458"/>
      <c r="VE39" s="458"/>
      <c r="VF39" s="458"/>
      <c r="VG39" s="458"/>
      <c r="VH39" s="458"/>
      <c r="VI39" s="458"/>
      <c r="VJ39" s="458"/>
      <c r="VK39" s="458"/>
      <c r="VL39" s="458"/>
      <c r="VM39" s="458"/>
      <c r="VN39" s="458"/>
      <c r="VO39" s="458"/>
      <c r="VP39" s="458"/>
      <c r="VQ39" s="458"/>
      <c r="VR39" s="458"/>
      <c r="VS39" s="458"/>
      <c r="VT39" s="458"/>
      <c r="VU39" s="458"/>
      <c r="VV39" s="458"/>
      <c r="VW39" s="458"/>
      <c r="VX39" s="458"/>
      <c r="VY39" s="458"/>
      <c r="VZ39" s="458"/>
      <c r="WA39" s="458"/>
      <c r="WB39" s="458"/>
      <c r="WC39" s="458"/>
      <c r="WD39" s="458"/>
      <c r="WE39" s="458"/>
      <c r="WF39" s="458"/>
      <c r="WG39" s="458"/>
      <c r="WH39" s="458"/>
      <c r="WI39" s="458"/>
      <c r="WJ39" s="458"/>
      <c r="WK39" s="458"/>
      <c r="WL39" s="458"/>
      <c r="WM39" s="458"/>
      <c r="WN39" s="458"/>
      <c r="WO39" s="458"/>
      <c r="WP39" s="458"/>
      <c r="WQ39" s="458"/>
      <c r="WR39" s="458"/>
      <c r="WS39" s="458"/>
      <c r="WT39" s="458"/>
      <c r="WU39" s="458"/>
      <c r="WV39" s="458"/>
      <c r="WW39" s="458"/>
      <c r="WX39" s="458"/>
      <c r="WY39" s="458"/>
      <c r="WZ39" s="458"/>
      <c r="XA39" s="458"/>
      <c r="XB39" s="458"/>
      <c r="XC39" s="458"/>
      <c r="XD39" s="458"/>
      <c r="XE39" s="458"/>
      <c r="XF39" s="458"/>
      <c r="XG39" s="458"/>
      <c r="XH39" s="458"/>
      <c r="XI39" s="458"/>
      <c r="XJ39" s="458"/>
      <c r="XK39" s="458"/>
      <c r="XL39" s="458"/>
      <c r="XM39" s="458"/>
      <c r="XN39" s="458"/>
      <c r="XO39" s="458"/>
      <c r="XP39" s="458"/>
      <c r="XQ39" s="458"/>
      <c r="XR39" s="458"/>
      <c r="XS39" s="458"/>
      <c r="XT39" s="458"/>
      <c r="XU39" s="458"/>
      <c r="XV39" s="458"/>
      <c r="XW39" s="458"/>
      <c r="XX39" s="458"/>
      <c r="XY39" s="458"/>
      <c r="XZ39" s="458"/>
      <c r="YA39" s="458"/>
      <c r="YB39" s="458"/>
      <c r="YC39" s="458"/>
      <c r="YD39" s="458"/>
      <c r="YE39" s="458"/>
      <c r="YF39" s="458"/>
      <c r="YG39" s="458"/>
      <c r="YH39" s="458"/>
      <c r="YI39" s="458"/>
      <c r="YJ39" s="458"/>
      <c r="YK39" s="458"/>
      <c r="YL39" s="458"/>
      <c r="YM39" s="458"/>
      <c r="YN39" s="458"/>
      <c r="YO39" s="458"/>
      <c r="YP39" s="458"/>
      <c r="YQ39" s="458"/>
      <c r="YR39" s="458"/>
      <c r="YS39" s="458"/>
      <c r="YT39" s="458"/>
      <c r="YU39" s="458"/>
      <c r="YV39" s="458"/>
      <c r="YW39" s="458"/>
      <c r="YX39" s="458"/>
      <c r="YY39" s="458"/>
      <c r="YZ39" s="458"/>
      <c r="ZA39" s="458"/>
      <c r="ZB39" s="458"/>
      <c r="ZC39" s="458"/>
      <c r="ZD39" s="458"/>
      <c r="ZE39" s="458"/>
      <c r="ZF39" s="458"/>
      <c r="ZG39" s="458"/>
      <c r="ZH39" s="458"/>
      <c r="ZI39" s="458"/>
      <c r="ZJ39" s="458"/>
      <c r="ZK39" s="458"/>
      <c r="ZL39" s="458"/>
      <c r="ZM39" s="458"/>
      <c r="ZN39" s="458"/>
      <c r="ZO39" s="458"/>
      <c r="ZP39" s="458"/>
      <c r="ZQ39" s="458"/>
      <c r="ZR39" s="458"/>
      <c r="ZS39" s="458"/>
      <c r="ZT39" s="458"/>
      <c r="ZU39" s="458"/>
      <c r="ZV39" s="458"/>
      <c r="ZW39" s="458"/>
      <c r="ZX39" s="458"/>
      <c r="ZY39" s="458"/>
      <c r="ZZ39" s="458"/>
      <c r="AAA39" s="458"/>
      <c r="AAB39" s="458"/>
      <c r="AAC39" s="458"/>
      <c r="AAD39" s="458"/>
      <c r="AAE39" s="458"/>
      <c r="AAF39" s="458"/>
      <c r="AAG39" s="458"/>
      <c r="AAH39" s="458"/>
      <c r="AAI39" s="458"/>
      <c r="AAJ39" s="458"/>
      <c r="AAK39" s="458"/>
      <c r="AAL39" s="458"/>
      <c r="AAM39" s="458"/>
      <c r="AAN39" s="458"/>
      <c r="AAO39" s="458"/>
      <c r="AAP39" s="458"/>
      <c r="AAQ39" s="458"/>
      <c r="AAR39" s="458"/>
      <c r="AAS39" s="458"/>
      <c r="AAT39" s="458"/>
      <c r="AAU39" s="458"/>
      <c r="AAV39" s="458"/>
      <c r="AAW39" s="458"/>
      <c r="AAX39" s="458"/>
      <c r="AAY39" s="458"/>
      <c r="AAZ39" s="458"/>
      <c r="ABA39" s="458"/>
      <c r="ABB39" s="458"/>
      <c r="ABC39" s="458"/>
      <c r="ABD39" s="458"/>
      <c r="ABE39" s="458"/>
      <c r="ABF39" s="458"/>
      <c r="ABG39" s="458"/>
      <c r="ABH39" s="458"/>
      <c r="ABI39" s="458"/>
      <c r="ABJ39" s="458"/>
      <c r="ABK39" s="458"/>
      <c r="ABL39" s="458"/>
      <c r="ABM39" s="458"/>
      <c r="ABN39" s="458"/>
      <c r="ABO39" s="458"/>
      <c r="ABP39" s="458"/>
      <c r="ABQ39" s="458"/>
      <c r="ABR39" s="458"/>
      <c r="ABS39" s="458"/>
      <c r="ABT39" s="458"/>
      <c r="ABU39" s="458"/>
      <c r="ABV39" s="458"/>
      <c r="ABW39" s="458"/>
      <c r="ABX39" s="458"/>
      <c r="ABY39" s="458"/>
      <c r="ABZ39" s="458"/>
      <c r="ACA39" s="458"/>
      <c r="ACB39" s="458"/>
      <c r="ACC39" s="458"/>
      <c r="ACD39" s="458"/>
      <c r="ACE39" s="458"/>
      <c r="ACF39" s="458"/>
      <c r="ACG39" s="458"/>
      <c r="ACH39" s="458"/>
      <c r="ACI39" s="458"/>
      <c r="ACJ39" s="458"/>
      <c r="ACK39" s="458"/>
      <c r="ACL39" s="458"/>
      <c r="ACM39" s="458"/>
      <c r="ACN39" s="458"/>
      <c r="ACO39" s="458"/>
      <c r="ACP39" s="458"/>
      <c r="ACQ39" s="458"/>
      <c r="ACR39" s="458"/>
      <c r="ACS39" s="458"/>
      <c r="ACT39" s="458"/>
      <c r="ACU39" s="458"/>
      <c r="ACV39" s="458"/>
      <c r="ACW39" s="458"/>
      <c r="ACX39" s="458"/>
      <c r="ACY39" s="458"/>
      <c r="ACZ39" s="458"/>
      <c r="ADA39" s="458"/>
      <c r="ADB39" s="458"/>
      <c r="ADC39" s="458"/>
      <c r="ADD39" s="458"/>
      <c r="ADE39" s="458"/>
      <c r="ADF39" s="458"/>
      <c r="ADG39" s="458"/>
      <c r="ADH39" s="458"/>
      <c r="ADI39" s="458"/>
      <c r="ADJ39" s="458"/>
      <c r="ADK39" s="458"/>
      <c r="ADL39" s="458"/>
      <c r="ADM39" s="458"/>
      <c r="ADN39" s="458"/>
      <c r="ADO39" s="458"/>
      <c r="ADP39" s="458"/>
      <c r="ADQ39" s="458"/>
      <c r="ADR39" s="458"/>
      <c r="ADS39" s="458"/>
      <c r="ADT39" s="458"/>
      <c r="ADU39" s="458"/>
      <c r="ADV39" s="458"/>
      <c r="ADW39" s="458"/>
      <c r="ADX39" s="458"/>
      <c r="ADY39" s="458"/>
      <c r="ADZ39" s="458"/>
      <c r="AEA39" s="458"/>
      <c r="AEB39" s="458"/>
      <c r="AEC39" s="458"/>
      <c r="AED39" s="458"/>
      <c r="AEE39" s="458"/>
      <c r="AEF39" s="458"/>
      <c r="AEG39" s="458"/>
      <c r="AEH39" s="458"/>
      <c r="AEI39" s="458"/>
      <c r="AEJ39" s="458"/>
      <c r="AEK39" s="458"/>
      <c r="AEL39" s="458"/>
      <c r="AEM39" s="458"/>
      <c r="AEN39" s="458"/>
      <c r="AEO39" s="458"/>
      <c r="AEP39" s="458"/>
      <c r="AEQ39" s="458"/>
      <c r="AER39" s="458"/>
      <c r="AES39" s="458"/>
      <c r="AET39" s="458"/>
      <c r="AEU39" s="458"/>
      <c r="AEV39" s="458"/>
      <c r="AEW39" s="458"/>
      <c r="AEX39" s="458"/>
      <c r="AEY39" s="458"/>
      <c r="AEZ39" s="458"/>
      <c r="AFA39" s="458"/>
      <c r="AFB39" s="458"/>
      <c r="AFC39" s="458"/>
      <c r="AFD39" s="458"/>
      <c r="AFE39" s="458"/>
      <c r="AFF39" s="458"/>
      <c r="AFG39" s="458"/>
      <c r="AFH39" s="458"/>
      <c r="AFI39" s="458"/>
      <c r="AFJ39" s="458"/>
      <c r="AFK39" s="458"/>
      <c r="AFL39" s="458"/>
      <c r="AFM39" s="458"/>
      <c r="AFN39" s="458"/>
      <c r="AFO39" s="458"/>
      <c r="AFP39" s="458"/>
      <c r="AFQ39" s="458"/>
      <c r="AFR39" s="458"/>
      <c r="AFS39" s="458"/>
      <c r="AFT39" s="458"/>
      <c r="AFU39" s="458"/>
      <c r="AFV39" s="458"/>
      <c r="AFW39" s="458"/>
      <c r="AFX39" s="458"/>
      <c r="AFY39" s="458"/>
      <c r="AFZ39" s="458"/>
      <c r="AGA39" s="458"/>
      <c r="AGB39" s="458"/>
      <c r="AGC39" s="458"/>
      <c r="AGD39" s="458"/>
      <c r="AGE39" s="458"/>
      <c r="AGF39" s="458"/>
      <c r="AGG39" s="458"/>
      <c r="AGH39" s="458"/>
      <c r="AGI39" s="458"/>
      <c r="AGJ39" s="458"/>
      <c r="AGK39" s="458"/>
      <c r="AGL39" s="458"/>
      <c r="AGM39" s="458"/>
      <c r="AGN39" s="458"/>
      <c r="AGO39" s="458"/>
      <c r="AGP39" s="458"/>
      <c r="AGQ39" s="458"/>
      <c r="AGR39" s="458"/>
      <c r="AGS39" s="458"/>
      <c r="AGT39" s="458"/>
      <c r="AGU39" s="458"/>
      <c r="AGV39" s="458"/>
      <c r="AGW39" s="458"/>
      <c r="AGX39" s="458"/>
      <c r="AGY39" s="458"/>
      <c r="AGZ39" s="458"/>
      <c r="AHA39" s="458"/>
      <c r="AHB39" s="458"/>
      <c r="AHC39" s="458"/>
      <c r="AHD39" s="458"/>
      <c r="AHE39" s="458"/>
      <c r="AHF39" s="458"/>
      <c r="AHG39" s="458"/>
      <c r="AHH39" s="458"/>
      <c r="AHI39" s="458"/>
      <c r="AHJ39" s="458"/>
      <c r="AHK39" s="458"/>
      <c r="AHL39" s="458"/>
      <c r="AHM39" s="458"/>
      <c r="AHN39" s="458"/>
      <c r="AHO39" s="458"/>
      <c r="AHP39" s="458"/>
      <c r="AHQ39" s="458"/>
      <c r="AHR39" s="458"/>
      <c r="AHS39" s="458"/>
      <c r="AHT39" s="458"/>
      <c r="AHU39" s="458"/>
      <c r="AHV39" s="458"/>
      <c r="AHW39" s="458"/>
      <c r="AHX39" s="458"/>
      <c r="AHY39" s="458"/>
      <c r="AHZ39" s="458"/>
      <c r="AIA39" s="458"/>
      <c r="AIB39" s="458"/>
      <c r="AIC39" s="458"/>
      <c r="AID39" s="458"/>
      <c r="AIE39" s="458"/>
      <c r="AIF39" s="458"/>
      <c r="AIG39" s="458"/>
      <c r="AIH39" s="458"/>
      <c r="AII39" s="458"/>
      <c r="AIJ39" s="458"/>
      <c r="AIK39" s="458"/>
      <c r="AIL39" s="458"/>
      <c r="AIM39" s="458"/>
      <c r="AIN39" s="458"/>
      <c r="AIO39" s="458"/>
      <c r="AIP39" s="458"/>
      <c r="AIQ39" s="458"/>
      <c r="AIR39" s="458"/>
      <c r="AIS39" s="458"/>
      <c r="AIT39" s="458"/>
      <c r="AIU39" s="458"/>
      <c r="AIV39" s="458"/>
      <c r="AIW39" s="458"/>
      <c r="AIX39" s="458"/>
      <c r="AIY39" s="458"/>
      <c r="AIZ39" s="458"/>
      <c r="AJA39" s="458"/>
      <c r="AJB39" s="458"/>
      <c r="AJC39" s="458"/>
      <c r="AJD39" s="458"/>
      <c r="AJE39" s="458"/>
      <c r="AJF39" s="458"/>
      <c r="AJG39" s="458"/>
      <c r="AJH39" s="458"/>
      <c r="AJI39" s="458"/>
      <c r="AJJ39" s="458"/>
      <c r="AJK39" s="458"/>
      <c r="AJL39" s="458"/>
      <c r="AJM39" s="458"/>
      <c r="AJN39" s="458"/>
      <c r="AJO39" s="458"/>
      <c r="AJP39" s="458"/>
      <c r="AJQ39" s="458"/>
      <c r="AJR39" s="458"/>
      <c r="AJS39" s="458"/>
      <c r="AJT39" s="458"/>
      <c r="AJU39" s="458"/>
      <c r="AJV39" s="458"/>
      <c r="AJW39" s="458"/>
      <c r="AJX39" s="458"/>
      <c r="AJY39" s="458"/>
      <c r="AJZ39" s="458"/>
      <c r="AKA39" s="458"/>
      <c r="AKB39" s="458"/>
      <c r="AKC39" s="458"/>
      <c r="AKD39" s="458"/>
      <c r="AKE39" s="458"/>
      <c r="AKF39" s="458"/>
      <c r="AKG39" s="458"/>
      <c r="AKH39" s="458"/>
      <c r="AKI39" s="458"/>
      <c r="AKJ39" s="458"/>
      <c r="AKK39" s="458"/>
      <c r="AKL39" s="458"/>
      <c r="AKM39" s="458"/>
      <c r="AKN39" s="458"/>
      <c r="AKO39" s="458"/>
      <c r="AKP39" s="458"/>
      <c r="AKQ39" s="458"/>
      <c r="AKR39" s="458"/>
      <c r="AKS39" s="458"/>
      <c r="AKT39" s="458"/>
      <c r="AKU39" s="458"/>
      <c r="AKV39" s="458"/>
      <c r="AKW39" s="458"/>
      <c r="AKX39" s="458"/>
      <c r="AKY39" s="458"/>
      <c r="AKZ39" s="458"/>
      <c r="ALA39" s="458"/>
      <c r="ALB39" s="458"/>
      <c r="ALC39" s="458"/>
      <c r="ALD39" s="458"/>
      <c r="ALE39" s="458"/>
      <c r="ALF39" s="458"/>
      <c r="ALG39" s="458"/>
      <c r="ALH39" s="458"/>
      <c r="ALI39" s="458"/>
      <c r="ALJ39" s="458"/>
      <c r="ALK39" s="458"/>
      <c r="ALL39" s="458"/>
      <c r="ALM39" s="458"/>
      <c r="ALN39" s="458"/>
      <c r="ALO39" s="458"/>
      <c r="ALP39" s="458"/>
      <c r="ALQ39" s="458"/>
      <c r="ALR39" s="458"/>
      <c r="ALS39" s="458"/>
      <c r="ALT39" s="458"/>
      <c r="ALU39" s="458"/>
      <c r="ALV39" s="458"/>
      <c r="ALW39" s="458"/>
      <c r="ALX39" s="458"/>
      <c r="ALY39" s="458"/>
      <c r="ALZ39" s="458"/>
      <c r="AMA39" s="458"/>
      <c r="AMB39" s="458"/>
      <c r="AMC39" s="458"/>
      <c r="AMD39" s="458"/>
      <c r="AME39" s="458"/>
      <c r="AMF39" s="458"/>
      <c r="AMG39" s="458"/>
      <c r="AMH39" s="458"/>
      <c r="AMI39" s="458"/>
      <c r="AMJ39" s="458"/>
      <c r="AMK39" s="458"/>
      <c r="AML39" s="458"/>
      <c r="AMM39" s="458"/>
      <c r="AMN39" s="458"/>
      <c r="AMO39" s="458"/>
      <c r="AMP39" s="458"/>
      <c r="AMQ39" s="458"/>
      <c r="AMR39" s="458"/>
      <c r="AMS39" s="458"/>
      <c r="AMT39" s="458"/>
      <c r="AMU39" s="458"/>
      <c r="AMV39" s="458"/>
      <c r="AMW39" s="458"/>
      <c r="AMX39" s="458"/>
      <c r="AMY39" s="458"/>
      <c r="AMZ39" s="458"/>
      <c r="ANA39" s="458"/>
      <c r="ANB39" s="458"/>
      <c r="ANC39" s="458"/>
      <c r="AND39" s="458"/>
      <c r="ANE39" s="458"/>
      <c r="ANF39" s="458"/>
      <c r="ANG39" s="458"/>
      <c r="ANH39" s="458"/>
      <c r="ANI39" s="458"/>
      <c r="ANJ39" s="458"/>
      <c r="ANK39" s="458"/>
      <c r="ANL39" s="458"/>
      <c r="ANM39" s="458"/>
      <c r="ANN39" s="458"/>
      <c r="ANO39" s="458"/>
      <c r="ANP39" s="458"/>
      <c r="ANQ39" s="458"/>
      <c r="ANR39" s="458"/>
      <c r="ANS39" s="458"/>
      <c r="ANT39" s="458"/>
      <c r="ANU39" s="458"/>
      <c r="ANV39" s="458"/>
      <c r="ANW39" s="458"/>
      <c r="ANX39" s="458"/>
      <c r="ANY39" s="458"/>
      <c r="ANZ39" s="458"/>
      <c r="AOA39" s="458"/>
      <c r="AOB39" s="458"/>
      <c r="AOC39" s="458"/>
      <c r="AOD39" s="458"/>
      <c r="AOE39" s="458"/>
      <c r="AOF39" s="458"/>
      <c r="AOG39" s="458"/>
      <c r="AOH39" s="458"/>
      <c r="AOI39" s="458"/>
      <c r="AOJ39" s="458"/>
      <c r="AOK39" s="458"/>
      <c r="AOL39" s="458"/>
      <c r="AOM39" s="458"/>
      <c r="AON39" s="458"/>
      <c r="AOO39" s="458"/>
      <c r="AOP39" s="458"/>
      <c r="AOQ39" s="458"/>
      <c r="AOR39" s="458"/>
      <c r="AOS39" s="458"/>
      <c r="AOT39" s="458"/>
      <c r="AOU39" s="458"/>
      <c r="AOV39" s="458"/>
      <c r="AOW39" s="458"/>
      <c r="AOX39" s="458"/>
      <c r="AOY39" s="458"/>
      <c r="AOZ39" s="458"/>
      <c r="APA39" s="458"/>
      <c r="APB39" s="458"/>
      <c r="APC39" s="458"/>
      <c r="APD39" s="458"/>
      <c r="APE39" s="458"/>
      <c r="APF39" s="458"/>
      <c r="APG39" s="458"/>
      <c r="APH39" s="458"/>
      <c r="API39" s="458"/>
      <c r="APJ39" s="458"/>
      <c r="APK39" s="458"/>
      <c r="APL39" s="458"/>
      <c r="APM39" s="458"/>
      <c r="APN39" s="458"/>
      <c r="APO39" s="458"/>
      <c r="APP39" s="458"/>
      <c r="APQ39" s="458"/>
      <c r="APR39" s="458"/>
      <c r="APS39" s="458"/>
      <c r="APT39" s="458"/>
      <c r="APU39" s="458"/>
      <c r="APV39" s="458"/>
      <c r="APW39" s="458"/>
      <c r="APX39" s="458"/>
      <c r="APY39" s="458"/>
      <c r="APZ39" s="458"/>
      <c r="AQA39" s="458"/>
      <c r="AQB39" s="458"/>
      <c r="AQC39" s="458"/>
      <c r="AQD39" s="458"/>
      <c r="AQE39" s="458"/>
      <c r="AQF39" s="458"/>
      <c r="AQG39" s="458"/>
      <c r="AQH39" s="458"/>
      <c r="AQI39" s="458"/>
      <c r="AQJ39" s="458"/>
      <c r="AQK39" s="458"/>
      <c r="AQL39" s="458"/>
      <c r="AQM39" s="458"/>
      <c r="AQN39" s="458"/>
      <c r="AQO39" s="458"/>
      <c r="AQP39" s="458"/>
      <c r="AQQ39" s="458"/>
      <c r="AQR39" s="458"/>
      <c r="AQS39" s="458"/>
      <c r="AQT39" s="458"/>
      <c r="AQU39" s="458"/>
      <c r="AQV39" s="458"/>
      <c r="AQW39" s="458"/>
      <c r="AQX39" s="458"/>
      <c r="AQY39" s="458"/>
      <c r="AQZ39" s="458"/>
      <c r="ARA39" s="458"/>
      <c r="ARB39" s="458"/>
      <c r="ARC39" s="458"/>
      <c r="ARD39" s="458"/>
      <c r="ARE39" s="458"/>
      <c r="ARF39" s="458"/>
      <c r="ARG39" s="458"/>
      <c r="ARH39" s="458"/>
      <c r="ARI39" s="458"/>
      <c r="ARJ39" s="458"/>
      <c r="ARK39" s="458"/>
      <c r="ARL39" s="458"/>
      <c r="ARM39" s="458"/>
      <c r="ARN39" s="458"/>
      <c r="ARO39" s="458"/>
      <c r="ARP39" s="458"/>
      <c r="ARQ39" s="458"/>
      <c r="ARR39" s="458"/>
      <c r="ARS39" s="458"/>
      <c r="ART39" s="458"/>
      <c r="ARU39" s="458"/>
      <c r="ARV39" s="458"/>
      <c r="ARW39" s="458"/>
      <c r="ARX39" s="458"/>
      <c r="ARY39" s="458"/>
      <c r="ARZ39" s="458"/>
      <c r="ASA39" s="458"/>
      <c r="ASB39" s="458"/>
      <c r="ASC39" s="458"/>
      <c r="ASD39" s="458"/>
      <c r="ASE39" s="458"/>
      <c r="ASF39" s="458"/>
      <c r="ASG39" s="458"/>
      <c r="ASH39" s="458"/>
      <c r="ASI39" s="458"/>
      <c r="ASJ39" s="458"/>
      <c r="ASK39" s="458"/>
      <c r="ASL39" s="458"/>
      <c r="ASM39" s="458"/>
      <c r="ASN39" s="458"/>
      <c r="ASO39" s="458"/>
      <c r="ASP39" s="458"/>
      <c r="ASQ39" s="458"/>
      <c r="ASR39" s="458"/>
      <c r="ASS39" s="458"/>
      <c r="AST39" s="458"/>
      <c r="ASU39" s="458"/>
      <c r="ASV39" s="458"/>
      <c r="ASW39" s="458"/>
      <c r="ASX39" s="458"/>
      <c r="ASY39" s="458"/>
      <c r="ASZ39" s="458"/>
      <c r="ATA39" s="458"/>
      <c r="ATB39" s="458"/>
      <c r="ATC39" s="458"/>
      <c r="ATD39" s="458"/>
      <c r="ATE39" s="458"/>
      <c r="ATF39" s="458"/>
      <c r="ATG39" s="458"/>
      <c r="ATH39" s="458"/>
      <c r="ATI39" s="458"/>
      <c r="ATJ39" s="458"/>
      <c r="ATK39" s="458"/>
      <c r="ATL39" s="458"/>
      <c r="ATM39" s="458"/>
      <c r="ATN39" s="458"/>
      <c r="ATO39" s="458"/>
      <c r="ATP39" s="458"/>
      <c r="ATQ39" s="458"/>
      <c r="ATR39" s="458"/>
      <c r="ATS39" s="458"/>
      <c r="ATT39" s="458"/>
      <c r="ATU39" s="458"/>
      <c r="ATV39" s="458"/>
      <c r="ATW39" s="458"/>
      <c r="ATX39" s="458"/>
      <c r="ATY39" s="458"/>
      <c r="ATZ39" s="458"/>
      <c r="AUA39" s="458"/>
      <c r="AUB39" s="458"/>
      <c r="AUC39" s="458"/>
      <c r="AUD39" s="458"/>
      <c r="AUE39" s="458"/>
      <c r="AUF39" s="458"/>
      <c r="AUG39" s="458"/>
      <c r="AUH39" s="458"/>
      <c r="AUI39" s="458"/>
      <c r="AUJ39" s="458"/>
      <c r="AUK39" s="458"/>
      <c r="AUL39" s="458"/>
      <c r="AUM39" s="458"/>
      <c r="AUN39" s="458"/>
      <c r="AUO39" s="458"/>
      <c r="AUP39" s="458"/>
      <c r="AUQ39" s="458"/>
      <c r="AUR39" s="458"/>
      <c r="AUS39" s="458"/>
      <c r="AUT39" s="458"/>
      <c r="AUU39" s="458"/>
      <c r="AUV39" s="458"/>
      <c r="AUW39" s="458"/>
      <c r="AUX39" s="458"/>
      <c r="AUY39" s="458"/>
      <c r="AUZ39" s="458"/>
      <c r="AVA39" s="458"/>
      <c r="AVB39" s="458"/>
      <c r="AVC39" s="458"/>
      <c r="AVD39" s="458"/>
      <c r="AVE39" s="458"/>
      <c r="AVF39" s="458"/>
      <c r="AVG39" s="458"/>
      <c r="AVH39" s="458"/>
      <c r="AVI39" s="458"/>
      <c r="AVJ39" s="458"/>
      <c r="AVK39" s="458"/>
      <c r="AVL39" s="458"/>
      <c r="AVM39" s="458"/>
      <c r="AVN39" s="458"/>
      <c r="AVO39" s="458"/>
      <c r="AVP39" s="458"/>
      <c r="AVQ39" s="458"/>
      <c r="AVR39" s="458"/>
      <c r="AVS39" s="458"/>
      <c r="AVT39" s="458"/>
      <c r="AVU39" s="458"/>
      <c r="AVV39" s="458"/>
      <c r="AVW39" s="458"/>
      <c r="AVX39" s="458"/>
      <c r="AVY39" s="458"/>
      <c r="AVZ39" s="458"/>
      <c r="AWA39" s="458"/>
      <c r="AWB39" s="458"/>
      <c r="AWC39" s="458"/>
      <c r="AWD39" s="458"/>
      <c r="AWE39" s="458"/>
      <c r="AWF39" s="458"/>
      <c r="AWG39" s="458"/>
      <c r="AWH39" s="458"/>
      <c r="AWI39" s="458"/>
      <c r="AWJ39" s="458"/>
      <c r="AWK39" s="458"/>
      <c r="AWL39" s="458"/>
      <c r="AWM39" s="458"/>
      <c r="AWN39" s="458"/>
      <c r="AWO39" s="458"/>
      <c r="AWP39" s="458"/>
      <c r="AWQ39" s="458"/>
      <c r="AWR39" s="458"/>
      <c r="AWS39" s="458"/>
      <c r="AWT39" s="458"/>
      <c r="AWU39" s="458"/>
      <c r="AWV39" s="458"/>
      <c r="AWW39" s="458"/>
      <c r="AWX39" s="458"/>
      <c r="AWY39" s="458"/>
      <c r="AWZ39" s="458"/>
      <c r="AXA39" s="458"/>
      <c r="AXB39" s="458"/>
      <c r="AXC39" s="458"/>
      <c r="AXD39" s="458"/>
      <c r="AXE39" s="458"/>
      <c r="AXF39" s="458"/>
      <c r="AXG39" s="458"/>
      <c r="AXH39" s="458"/>
      <c r="AXI39" s="458"/>
      <c r="AXJ39" s="458"/>
      <c r="AXK39" s="458"/>
      <c r="AXL39" s="458"/>
      <c r="AXM39" s="458"/>
      <c r="AXN39" s="458"/>
      <c r="AXO39" s="458"/>
      <c r="AXP39" s="458"/>
      <c r="AXQ39" s="458"/>
      <c r="AXR39" s="458"/>
      <c r="AXS39" s="458"/>
      <c r="AXT39" s="458"/>
      <c r="AXU39" s="458"/>
      <c r="AXV39" s="458"/>
      <c r="AXW39" s="458"/>
      <c r="AXX39" s="458"/>
      <c r="AXY39" s="458"/>
      <c r="AXZ39" s="458"/>
      <c r="AYA39" s="458"/>
      <c r="AYB39" s="458"/>
      <c r="AYC39" s="458"/>
      <c r="AYD39" s="458"/>
      <c r="AYE39" s="458"/>
      <c r="AYF39" s="458"/>
      <c r="AYG39" s="458"/>
      <c r="AYH39" s="458"/>
      <c r="AYI39" s="458"/>
      <c r="AYJ39" s="458"/>
      <c r="AYK39" s="458"/>
      <c r="AYL39" s="458"/>
      <c r="AYM39" s="458"/>
      <c r="AYN39" s="458"/>
      <c r="AYO39" s="458"/>
      <c r="AYP39" s="458"/>
      <c r="AYQ39" s="458"/>
      <c r="AYR39" s="458"/>
      <c r="AYS39" s="458"/>
      <c r="AYT39" s="458"/>
      <c r="AYU39" s="458"/>
      <c r="AYV39" s="458"/>
      <c r="AYW39" s="458"/>
      <c r="AYX39" s="458"/>
      <c r="AYY39" s="458"/>
      <c r="AYZ39" s="458"/>
      <c r="AZA39" s="458"/>
      <c r="AZB39" s="458"/>
      <c r="AZC39" s="458"/>
      <c r="AZD39" s="458"/>
      <c r="AZE39" s="458"/>
      <c r="AZF39" s="458"/>
      <c r="AZG39" s="458"/>
      <c r="AZH39" s="458"/>
      <c r="AZI39" s="458"/>
      <c r="AZJ39" s="458"/>
      <c r="AZK39" s="458"/>
      <c r="AZL39" s="458"/>
      <c r="AZM39" s="458"/>
      <c r="AZN39" s="458"/>
      <c r="AZO39" s="458"/>
      <c r="AZP39" s="458"/>
      <c r="AZQ39" s="458"/>
      <c r="AZR39" s="458"/>
      <c r="AZS39" s="458"/>
      <c r="AZT39" s="458"/>
      <c r="AZU39" s="458"/>
      <c r="AZV39" s="458"/>
      <c r="AZW39" s="458"/>
      <c r="AZX39" s="458"/>
      <c r="AZY39" s="458"/>
      <c r="AZZ39" s="458"/>
      <c r="BAA39" s="458"/>
      <c r="BAB39" s="458"/>
      <c r="BAC39" s="458"/>
      <c r="BAD39" s="458"/>
      <c r="BAE39" s="458"/>
      <c r="BAF39" s="458"/>
      <c r="BAG39" s="458"/>
      <c r="BAH39" s="458"/>
      <c r="BAI39" s="458"/>
      <c r="BAJ39" s="458"/>
      <c r="BAK39" s="458"/>
      <c r="BAL39" s="458"/>
      <c r="BAM39" s="458"/>
      <c r="BAN39" s="458"/>
      <c r="BAO39" s="458"/>
      <c r="BAP39" s="458"/>
      <c r="BAQ39" s="458"/>
      <c r="BAR39" s="458"/>
      <c r="BAS39" s="458"/>
      <c r="BAT39" s="458"/>
      <c r="BAU39" s="458"/>
      <c r="BAV39" s="458"/>
      <c r="BAW39" s="458"/>
      <c r="BAX39" s="458"/>
      <c r="BAY39" s="458"/>
      <c r="BAZ39" s="458"/>
      <c r="BBA39" s="458"/>
      <c r="BBB39" s="458"/>
      <c r="BBC39" s="458"/>
      <c r="BBD39" s="458"/>
      <c r="BBE39" s="458"/>
      <c r="BBF39" s="458"/>
      <c r="BBG39" s="458"/>
      <c r="BBH39" s="458"/>
      <c r="BBI39" s="458"/>
      <c r="BBJ39" s="458"/>
      <c r="BBK39" s="458"/>
      <c r="BBL39" s="458"/>
      <c r="BBM39" s="458"/>
      <c r="BBN39" s="458"/>
      <c r="BBO39" s="458"/>
      <c r="BBP39" s="458"/>
      <c r="BBQ39" s="458"/>
      <c r="BBR39" s="458"/>
      <c r="BBS39" s="458"/>
      <c r="BBT39" s="458"/>
      <c r="BBU39" s="458"/>
      <c r="BBV39" s="458"/>
      <c r="BBW39" s="458"/>
      <c r="BBX39" s="458"/>
      <c r="BBY39" s="458"/>
      <c r="BBZ39" s="458"/>
      <c r="BCA39" s="458"/>
      <c r="BCB39" s="458"/>
      <c r="BCC39" s="458"/>
      <c r="BCD39" s="458"/>
      <c r="BCE39" s="458"/>
      <c r="BCF39" s="458"/>
      <c r="BCG39" s="458"/>
      <c r="BCH39" s="458"/>
      <c r="BCI39" s="458"/>
      <c r="BCJ39" s="458"/>
      <c r="BCK39" s="458"/>
      <c r="BCL39" s="458"/>
      <c r="BCM39" s="458"/>
      <c r="BCN39" s="458"/>
      <c r="BCO39" s="458"/>
      <c r="BCP39" s="458"/>
      <c r="BCQ39" s="458"/>
      <c r="BCR39" s="458"/>
      <c r="BCS39" s="458"/>
      <c r="BCT39" s="458"/>
      <c r="BCU39" s="458"/>
      <c r="BCV39" s="458"/>
      <c r="BCW39" s="458"/>
      <c r="BCX39" s="458"/>
      <c r="BCY39" s="458"/>
      <c r="BCZ39" s="458"/>
      <c r="BDA39" s="458"/>
      <c r="BDB39" s="458"/>
      <c r="BDC39" s="458"/>
      <c r="BDD39" s="458"/>
      <c r="BDE39" s="458"/>
      <c r="BDF39" s="458"/>
      <c r="BDG39" s="458"/>
      <c r="BDH39" s="458"/>
      <c r="BDI39" s="458"/>
      <c r="BDJ39" s="458"/>
      <c r="BDK39" s="458"/>
      <c r="BDL39" s="458"/>
      <c r="BDM39" s="458"/>
      <c r="BDN39" s="458"/>
      <c r="BDO39" s="458"/>
      <c r="BDP39" s="458"/>
      <c r="BDQ39" s="458"/>
      <c r="BDR39" s="458"/>
      <c r="BDS39" s="458"/>
      <c r="BDT39" s="458"/>
      <c r="BDU39" s="458"/>
      <c r="BDV39" s="458"/>
      <c r="BDW39" s="458"/>
      <c r="BDX39" s="458"/>
      <c r="BDY39" s="458"/>
      <c r="BDZ39" s="458"/>
      <c r="BEA39" s="458"/>
      <c r="BEB39" s="458"/>
      <c r="BEC39" s="458"/>
      <c r="BED39" s="458"/>
      <c r="BEE39" s="458"/>
      <c r="BEF39" s="458"/>
      <c r="BEG39" s="458"/>
      <c r="BEH39" s="458"/>
      <c r="BEI39" s="458"/>
      <c r="BEJ39" s="458"/>
      <c r="BEK39" s="458"/>
      <c r="BEL39" s="458"/>
      <c r="BEM39" s="458"/>
      <c r="BEN39" s="458"/>
      <c r="BEO39" s="458"/>
      <c r="BEP39" s="458"/>
      <c r="BEQ39" s="458"/>
      <c r="BER39" s="458"/>
      <c r="BES39" s="458"/>
      <c r="BET39" s="458"/>
      <c r="BEU39" s="458"/>
      <c r="BEV39" s="458"/>
      <c r="BEW39" s="458"/>
      <c r="BEX39" s="458"/>
      <c r="BEY39" s="458"/>
      <c r="BEZ39" s="458"/>
      <c r="BFA39" s="458"/>
      <c r="BFB39" s="458"/>
      <c r="BFC39" s="458"/>
      <c r="BFD39" s="458"/>
      <c r="BFE39" s="458"/>
      <c r="BFF39" s="458"/>
      <c r="BFG39" s="458"/>
      <c r="BFH39" s="458"/>
      <c r="BFI39" s="458"/>
      <c r="BFJ39" s="458"/>
      <c r="BFK39" s="458"/>
      <c r="BFL39" s="458"/>
      <c r="BFM39" s="458"/>
      <c r="BFN39" s="458"/>
      <c r="BFO39" s="458"/>
      <c r="BFP39" s="458"/>
      <c r="BFQ39" s="458"/>
      <c r="BFR39" s="458"/>
      <c r="BFS39" s="458"/>
      <c r="BFT39" s="458"/>
      <c r="BFU39" s="458"/>
      <c r="BFV39" s="458"/>
      <c r="BFW39" s="458"/>
      <c r="BFX39" s="458"/>
      <c r="BFY39" s="458"/>
      <c r="BFZ39" s="458"/>
      <c r="BGA39" s="458"/>
      <c r="BGB39" s="458"/>
      <c r="BGC39" s="458"/>
      <c r="BGD39" s="458"/>
      <c r="BGE39" s="458"/>
      <c r="BGF39" s="458"/>
      <c r="BGG39" s="458"/>
      <c r="BGH39" s="458"/>
      <c r="BGI39" s="458"/>
      <c r="BGJ39" s="458"/>
      <c r="BGK39" s="458"/>
      <c r="BGL39" s="458"/>
      <c r="BGM39" s="458"/>
      <c r="BGN39" s="458"/>
      <c r="BGO39" s="458"/>
      <c r="BGP39" s="458"/>
      <c r="BGQ39" s="458"/>
      <c r="BGR39" s="458"/>
      <c r="BGS39" s="458"/>
      <c r="BGT39" s="458"/>
      <c r="BGU39" s="458"/>
      <c r="BGV39" s="458"/>
      <c r="BGW39" s="458"/>
      <c r="BGX39" s="458"/>
      <c r="BGY39" s="458"/>
      <c r="BGZ39" s="458"/>
      <c r="BHA39" s="458"/>
      <c r="BHB39" s="458"/>
      <c r="BHC39" s="458"/>
      <c r="BHD39" s="458"/>
      <c r="BHE39" s="458"/>
      <c r="BHF39" s="458"/>
      <c r="BHG39" s="458"/>
      <c r="BHH39" s="458"/>
      <c r="BHI39" s="458"/>
      <c r="BHJ39" s="458"/>
      <c r="BHK39" s="458"/>
      <c r="BHL39" s="458"/>
      <c r="BHM39" s="458"/>
      <c r="BHN39" s="458"/>
      <c r="BHO39" s="458"/>
      <c r="BHP39" s="458"/>
      <c r="BHQ39" s="458"/>
      <c r="BHR39" s="458"/>
      <c r="BHS39" s="458"/>
      <c r="BHT39" s="458"/>
      <c r="BHU39" s="458"/>
      <c r="BHV39" s="458"/>
      <c r="BHW39" s="458"/>
      <c r="BHX39" s="458"/>
      <c r="BHY39" s="458"/>
      <c r="BHZ39" s="458"/>
      <c r="BIA39" s="458"/>
      <c r="BIB39" s="458"/>
      <c r="BIC39" s="458"/>
      <c r="BID39" s="458"/>
      <c r="BIE39" s="458"/>
      <c r="BIF39" s="458"/>
      <c r="BIG39" s="458"/>
      <c r="BIH39" s="458"/>
      <c r="BII39" s="458"/>
      <c r="BIJ39" s="458"/>
      <c r="BIK39" s="458"/>
      <c r="BIL39" s="458"/>
      <c r="BIM39" s="458"/>
      <c r="BIN39" s="458"/>
      <c r="BIO39" s="458"/>
      <c r="BIP39" s="458"/>
      <c r="BIQ39" s="458"/>
      <c r="BIR39" s="458"/>
      <c r="BIS39" s="458"/>
      <c r="BIT39" s="458"/>
      <c r="BIU39" s="458"/>
      <c r="BIV39" s="458"/>
      <c r="BIW39" s="458"/>
      <c r="BIX39" s="458"/>
      <c r="BIY39" s="458"/>
      <c r="BIZ39" s="458"/>
      <c r="BJA39" s="458"/>
      <c r="BJB39" s="458"/>
      <c r="BJC39" s="458"/>
      <c r="BJD39" s="458"/>
      <c r="BJE39" s="458"/>
      <c r="BJF39" s="458"/>
      <c r="BJG39" s="458"/>
      <c r="BJH39" s="458"/>
      <c r="BJI39" s="458"/>
      <c r="BJJ39" s="458"/>
      <c r="BJK39" s="458"/>
      <c r="BJL39" s="458"/>
      <c r="BJM39" s="458"/>
      <c r="BJN39" s="458"/>
      <c r="BJO39" s="458"/>
      <c r="BJP39" s="458"/>
      <c r="BJQ39" s="458"/>
      <c r="BJR39" s="458"/>
      <c r="BJS39" s="458"/>
      <c r="BJT39" s="458"/>
      <c r="BJU39" s="458"/>
      <c r="BJV39" s="458"/>
      <c r="BJW39" s="458"/>
      <c r="BJX39" s="458"/>
      <c r="BJY39" s="458"/>
      <c r="BJZ39" s="458"/>
      <c r="BKA39" s="458"/>
      <c r="BKB39" s="458"/>
      <c r="BKC39" s="458"/>
      <c r="BKD39" s="458"/>
      <c r="BKE39" s="458"/>
      <c r="BKF39" s="458"/>
      <c r="BKG39" s="458"/>
      <c r="BKH39" s="458"/>
      <c r="BKI39" s="458"/>
      <c r="BKJ39" s="458"/>
      <c r="BKK39" s="458"/>
      <c r="BKL39" s="458"/>
      <c r="BKM39" s="458"/>
      <c r="BKN39" s="458"/>
      <c r="BKO39" s="458"/>
      <c r="BKP39" s="458"/>
      <c r="BKQ39" s="458"/>
      <c r="BKR39" s="458"/>
      <c r="BKS39" s="458"/>
      <c r="BKT39" s="458"/>
      <c r="BKU39" s="458"/>
      <c r="BKV39" s="458"/>
      <c r="BKW39" s="458"/>
      <c r="BKX39" s="458"/>
      <c r="BKY39" s="458"/>
      <c r="BKZ39" s="458"/>
      <c r="BLA39" s="458"/>
      <c r="BLB39" s="458"/>
      <c r="BLC39" s="458"/>
      <c r="BLD39" s="458"/>
      <c r="BLE39" s="458"/>
      <c r="BLF39" s="458"/>
      <c r="BLG39" s="458"/>
      <c r="BLH39" s="458"/>
      <c r="BLI39" s="458"/>
      <c r="BLJ39" s="458"/>
      <c r="BLK39" s="458"/>
      <c r="BLL39" s="458"/>
      <c r="BLM39" s="458"/>
      <c r="BLN39" s="458"/>
      <c r="BLO39" s="458"/>
      <c r="BLP39" s="458"/>
      <c r="BLQ39" s="458"/>
      <c r="BLR39" s="458"/>
      <c r="BLS39" s="458"/>
      <c r="BLT39" s="458"/>
      <c r="BLU39" s="458"/>
      <c r="BLV39" s="458"/>
      <c r="BLW39" s="458"/>
      <c r="BLX39" s="458"/>
      <c r="BLY39" s="458"/>
      <c r="BLZ39" s="458"/>
      <c r="BMA39" s="458"/>
      <c r="BMB39" s="458"/>
      <c r="BMC39" s="458"/>
      <c r="BMD39" s="458"/>
      <c r="BME39" s="458"/>
      <c r="BMF39" s="458"/>
      <c r="BMG39" s="458"/>
      <c r="BMH39" s="458"/>
      <c r="BMI39" s="458"/>
      <c r="BMJ39" s="458"/>
      <c r="BMK39" s="458"/>
      <c r="BML39" s="458"/>
      <c r="BMM39" s="458"/>
      <c r="BMN39" s="458"/>
      <c r="BMO39" s="458"/>
      <c r="BMP39" s="458"/>
      <c r="BMQ39" s="458"/>
      <c r="BMR39" s="458"/>
      <c r="BMS39" s="458"/>
      <c r="BMT39" s="458"/>
      <c r="BMU39" s="458"/>
      <c r="BMV39" s="458"/>
      <c r="BMW39" s="458"/>
      <c r="BMX39" s="458"/>
      <c r="BMY39" s="458"/>
      <c r="BMZ39" s="458"/>
      <c r="BNA39" s="458"/>
      <c r="BNB39" s="458"/>
      <c r="BNC39" s="458"/>
      <c r="BND39" s="458"/>
      <c r="BNE39" s="458"/>
      <c r="BNF39" s="458"/>
      <c r="BNG39" s="458"/>
      <c r="BNH39" s="458"/>
      <c r="BNI39" s="458"/>
      <c r="BNJ39" s="458"/>
      <c r="BNK39" s="458"/>
      <c r="BNL39" s="458"/>
      <c r="BNM39" s="458"/>
      <c r="BNN39" s="458"/>
      <c r="BNO39" s="458"/>
      <c r="BNP39" s="458"/>
      <c r="BNQ39" s="458"/>
      <c r="BNR39" s="458"/>
      <c r="BNS39" s="458"/>
      <c r="BNT39" s="458"/>
      <c r="BNU39" s="458"/>
      <c r="BNV39" s="458"/>
      <c r="BNW39" s="458"/>
      <c r="BNX39" s="458"/>
      <c r="BNY39" s="458"/>
      <c r="BNZ39" s="458"/>
      <c r="BOA39" s="458"/>
      <c r="BOB39" s="458"/>
      <c r="BOC39" s="458"/>
      <c r="BOD39" s="458"/>
      <c r="BOE39" s="458"/>
      <c r="BOF39" s="458"/>
      <c r="BOG39" s="458"/>
      <c r="BOH39" s="458"/>
      <c r="BOI39" s="458"/>
      <c r="BOJ39" s="458"/>
      <c r="BOK39" s="458"/>
      <c r="BOL39" s="458"/>
      <c r="BOM39" s="458"/>
      <c r="BON39" s="458"/>
      <c r="BOO39" s="458"/>
      <c r="BOP39" s="458"/>
      <c r="BOQ39" s="458"/>
      <c r="BOR39" s="458"/>
      <c r="BOS39" s="458"/>
      <c r="BOT39" s="458"/>
      <c r="BOU39" s="458"/>
      <c r="BOV39" s="458"/>
      <c r="BOW39" s="458"/>
      <c r="BOX39" s="458"/>
      <c r="BOY39" s="458"/>
      <c r="BOZ39" s="458"/>
      <c r="BPA39" s="458"/>
      <c r="BPB39" s="458"/>
      <c r="BPC39" s="458"/>
      <c r="BPD39" s="458"/>
      <c r="BPE39" s="458"/>
      <c r="BPF39" s="458"/>
      <c r="BPG39" s="458"/>
      <c r="BPH39" s="458"/>
      <c r="BPI39" s="458"/>
      <c r="BPJ39" s="458"/>
      <c r="BPK39" s="458"/>
      <c r="BPL39" s="458"/>
      <c r="BPM39" s="458"/>
      <c r="BPN39" s="458"/>
      <c r="BPO39" s="458"/>
      <c r="BPP39" s="458"/>
      <c r="BPQ39" s="458"/>
      <c r="BPR39" s="458"/>
      <c r="BPS39" s="458"/>
      <c r="BPT39" s="458"/>
      <c r="BPU39" s="458"/>
      <c r="BPV39" s="458"/>
      <c r="BPW39" s="458"/>
      <c r="BPX39" s="458"/>
      <c r="BPY39" s="458"/>
      <c r="BPZ39" s="458"/>
      <c r="BQA39" s="458"/>
      <c r="BQB39" s="458"/>
      <c r="BQC39" s="458"/>
      <c r="BQD39" s="458"/>
      <c r="BQE39" s="458"/>
      <c r="BQF39" s="458"/>
      <c r="BQG39" s="458"/>
      <c r="BQH39" s="458"/>
      <c r="BQI39" s="458"/>
      <c r="BQJ39" s="458"/>
      <c r="BQK39" s="458"/>
      <c r="BQL39" s="458"/>
      <c r="BQM39" s="458"/>
      <c r="BQN39" s="458"/>
      <c r="BQO39" s="458"/>
      <c r="BQP39" s="458"/>
      <c r="BQQ39" s="458"/>
      <c r="BQR39" s="458"/>
      <c r="BQS39" s="458"/>
      <c r="BQT39" s="458"/>
      <c r="BQU39" s="458"/>
      <c r="BQV39" s="458"/>
      <c r="BQW39" s="458"/>
      <c r="BQX39" s="458"/>
      <c r="BQY39" s="458"/>
      <c r="BQZ39" s="458"/>
      <c r="BRA39" s="458"/>
      <c r="BRB39" s="458"/>
      <c r="BRC39" s="458"/>
      <c r="BRD39" s="458"/>
      <c r="BRE39" s="458"/>
      <c r="BRF39" s="458"/>
      <c r="BRG39" s="458"/>
      <c r="BRH39" s="458"/>
      <c r="BRI39" s="458"/>
      <c r="BRJ39" s="458"/>
      <c r="BRK39" s="458"/>
      <c r="BRL39" s="458"/>
      <c r="BRM39" s="458"/>
      <c r="BRN39" s="458"/>
      <c r="BRO39" s="458"/>
      <c r="BRP39" s="458"/>
      <c r="BRQ39" s="458"/>
      <c r="BRR39" s="458"/>
      <c r="BRS39" s="458"/>
      <c r="BRT39" s="458"/>
      <c r="BRU39" s="458"/>
    </row>
    <row r="40" spans="1:1841" ht="29.25" customHeight="1" x14ac:dyDescent="0.3">
      <c r="A40" s="792"/>
      <c r="B40" s="464">
        <v>13</v>
      </c>
      <c r="C40" s="464" t="s">
        <v>156</v>
      </c>
      <c r="D40" s="513">
        <f t="shared" si="21"/>
        <v>225782397.95918399</v>
      </c>
      <c r="E40" s="464">
        <v>8</v>
      </c>
      <c r="F40" s="465">
        <f t="shared" si="22"/>
        <v>0</v>
      </c>
      <c r="G40" s="465">
        <v>0</v>
      </c>
      <c r="H40" s="464">
        <f t="shared" si="23"/>
        <v>55874846.153846197</v>
      </c>
      <c r="I40" s="464">
        <v>2</v>
      </c>
      <c r="J40" s="466">
        <f t="shared" si="24"/>
        <v>0</v>
      </c>
      <c r="K40" s="467">
        <v>0</v>
      </c>
      <c r="L40" s="468"/>
      <c r="M40" s="469"/>
      <c r="N40" s="469"/>
      <c r="O40" s="469"/>
      <c r="P40" s="469"/>
      <c r="Q40" s="469"/>
      <c r="R40" s="469"/>
      <c r="S40" s="469"/>
      <c r="T40" s="469"/>
      <c r="U40" s="469"/>
      <c r="V40" s="469"/>
      <c r="W40" s="469"/>
      <c r="X40" s="480">
        <f t="shared" si="25"/>
        <v>55874846.153846197</v>
      </c>
      <c r="Y40" s="469">
        <f t="shared" si="26"/>
        <v>2</v>
      </c>
      <c r="Z40" s="480">
        <f t="shared" si="27"/>
        <v>0</v>
      </c>
      <c r="AA40" s="470">
        <f t="shared" si="28"/>
        <v>0</v>
      </c>
      <c r="AB40" s="521"/>
      <c r="AC40" s="523"/>
      <c r="AD40" s="528"/>
      <c r="AE40" s="528"/>
      <c r="AF40" s="528"/>
      <c r="AG40" s="528"/>
      <c r="AH40" s="458"/>
      <c r="AI40" s="458"/>
      <c r="AJ40" s="458"/>
      <c r="AK40" s="458"/>
      <c r="AL40" s="458"/>
      <c r="AM40" s="458"/>
      <c r="AN40" s="458"/>
      <c r="AO40" s="458"/>
      <c r="AP40" s="458"/>
      <c r="AQ40" s="458"/>
      <c r="AR40" s="458"/>
      <c r="AS40" s="458"/>
      <c r="AT40" s="458"/>
      <c r="AU40" s="458"/>
      <c r="AV40" s="458"/>
      <c r="AW40" s="458"/>
      <c r="AX40" s="458"/>
      <c r="AY40" s="458"/>
      <c r="AZ40" s="458"/>
      <c r="BA40" s="458"/>
      <c r="BB40" s="458"/>
      <c r="BC40" s="458"/>
      <c r="BD40" s="458"/>
      <c r="BE40" s="458"/>
      <c r="BF40" s="458"/>
      <c r="BG40" s="458"/>
      <c r="BH40" s="458"/>
      <c r="BI40" s="458"/>
      <c r="BJ40" s="458"/>
      <c r="BK40" s="458"/>
      <c r="BL40" s="458"/>
      <c r="BM40" s="458"/>
      <c r="BN40" s="458"/>
      <c r="BO40" s="458"/>
      <c r="BP40" s="458"/>
      <c r="BQ40" s="458"/>
      <c r="BR40" s="458"/>
      <c r="BS40" s="458"/>
      <c r="BT40" s="458"/>
      <c r="BU40" s="458"/>
      <c r="BV40" s="458"/>
      <c r="BW40" s="458"/>
      <c r="BX40" s="458"/>
      <c r="BY40" s="458"/>
      <c r="BZ40" s="458"/>
      <c r="CA40" s="458"/>
      <c r="CB40" s="458"/>
      <c r="CC40" s="458"/>
      <c r="CD40" s="458"/>
      <c r="CE40" s="458"/>
      <c r="CF40" s="458"/>
      <c r="CG40" s="458"/>
      <c r="CH40" s="458"/>
      <c r="CI40" s="458"/>
      <c r="CJ40" s="458"/>
      <c r="CK40" s="458"/>
      <c r="CL40" s="458"/>
      <c r="CM40" s="458"/>
      <c r="CN40" s="458"/>
      <c r="CO40" s="458"/>
      <c r="CP40" s="458"/>
      <c r="CQ40" s="458"/>
      <c r="CR40" s="458"/>
      <c r="CS40" s="458"/>
      <c r="CT40" s="458"/>
      <c r="CU40" s="458"/>
      <c r="CV40" s="458"/>
      <c r="CW40" s="458"/>
      <c r="CX40" s="458"/>
      <c r="CY40" s="458"/>
      <c r="CZ40" s="458"/>
      <c r="DA40" s="458"/>
      <c r="DB40" s="458"/>
      <c r="DC40" s="458"/>
      <c r="DD40" s="458"/>
      <c r="DE40" s="458"/>
      <c r="DF40" s="458"/>
      <c r="DG40" s="458"/>
      <c r="DH40" s="458"/>
      <c r="DI40" s="458"/>
      <c r="DJ40" s="458"/>
      <c r="DK40" s="458"/>
      <c r="DL40" s="458"/>
      <c r="DM40" s="458"/>
      <c r="DN40" s="458"/>
      <c r="DO40" s="458"/>
      <c r="DP40" s="458"/>
      <c r="DQ40" s="458"/>
      <c r="DR40" s="458"/>
      <c r="DS40" s="458"/>
      <c r="DT40" s="458"/>
      <c r="DU40" s="458"/>
      <c r="DV40" s="458"/>
      <c r="DW40" s="458"/>
      <c r="DX40" s="458"/>
      <c r="DY40" s="458"/>
      <c r="DZ40" s="458"/>
      <c r="EA40" s="458"/>
      <c r="EB40" s="458"/>
      <c r="EC40" s="458"/>
      <c r="ED40" s="458"/>
      <c r="EE40" s="458"/>
      <c r="EF40" s="458"/>
      <c r="EG40" s="458"/>
      <c r="EH40" s="458"/>
      <c r="EI40" s="458"/>
      <c r="EJ40" s="458"/>
      <c r="EK40" s="458"/>
      <c r="EL40" s="458"/>
      <c r="EM40" s="458"/>
      <c r="EN40" s="458"/>
      <c r="EO40" s="458"/>
      <c r="EP40" s="458"/>
      <c r="EQ40" s="458"/>
      <c r="ER40" s="458"/>
      <c r="ES40" s="458"/>
      <c r="ET40" s="458"/>
      <c r="EU40" s="458"/>
      <c r="EV40" s="458"/>
      <c r="EW40" s="458"/>
      <c r="EX40" s="458"/>
      <c r="EY40" s="458"/>
      <c r="EZ40" s="458"/>
      <c r="FA40" s="458"/>
      <c r="FB40" s="458"/>
      <c r="FC40" s="458"/>
      <c r="FD40" s="458"/>
      <c r="FE40" s="458"/>
      <c r="FF40" s="458"/>
      <c r="FG40" s="458"/>
      <c r="FH40" s="458"/>
      <c r="FI40" s="458"/>
      <c r="FJ40" s="458"/>
      <c r="FK40" s="458"/>
      <c r="FL40" s="458"/>
      <c r="FM40" s="458"/>
      <c r="FN40" s="458"/>
      <c r="FO40" s="458"/>
      <c r="FP40" s="458"/>
      <c r="FQ40" s="458"/>
      <c r="FR40" s="458"/>
      <c r="FS40" s="458"/>
      <c r="FT40" s="458"/>
      <c r="FU40" s="458"/>
      <c r="FV40" s="458"/>
      <c r="FW40" s="458"/>
      <c r="FX40" s="458"/>
      <c r="FY40" s="458"/>
      <c r="FZ40" s="458"/>
      <c r="GA40" s="458"/>
      <c r="GB40" s="458"/>
      <c r="GC40" s="458"/>
      <c r="GD40" s="458"/>
      <c r="GE40" s="458"/>
      <c r="GF40" s="458"/>
      <c r="GG40" s="458"/>
      <c r="GH40" s="458"/>
      <c r="GI40" s="458"/>
      <c r="GJ40" s="458"/>
      <c r="GK40" s="458"/>
      <c r="GL40" s="458"/>
      <c r="GM40" s="458"/>
      <c r="GN40" s="458"/>
      <c r="GO40" s="458"/>
      <c r="GP40" s="458"/>
      <c r="GQ40" s="458"/>
      <c r="GR40" s="458"/>
      <c r="GS40" s="458"/>
      <c r="GT40" s="458"/>
      <c r="GU40" s="458"/>
      <c r="GV40" s="458"/>
      <c r="GW40" s="458"/>
      <c r="GX40" s="458"/>
      <c r="GY40" s="458"/>
      <c r="GZ40" s="458"/>
      <c r="HA40" s="458"/>
      <c r="HB40" s="458"/>
      <c r="HC40" s="458"/>
      <c r="HD40" s="458"/>
      <c r="HE40" s="458"/>
      <c r="HF40" s="458"/>
      <c r="HG40" s="458"/>
      <c r="HH40" s="458"/>
      <c r="HI40" s="458"/>
      <c r="HJ40" s="458"/>
      <c r="HK40" s="458"/>
      <c r="HL40" s="458"/>
      <c r="HM40" s="458"/>
      <c r="HN40" s="458"/>
      <c r="HO40" s="458"/>
      <c r="HP40" s="458"/>
      <c r="HQ40" s="458"/>
      <c r="HR40" s="458"/>
      <c r="HS40" s="458"/>
      <c r="HT40" s="458"/>
      <c r="HU40" s="458"/>
      <c r="HV40" s="458"/>
      <c r="HW40" s="458"/>
      <c r="HX40" s="458"/>
      <c r="HY40" s="458"/>
      <c r="HZ40" s="458"/>
      <c r="IA40" s="458"/>
      <c r="IB40" s="458"/>
      <c r="IC40" s="458"/>
      <c r="ID40" s="458"/>
      <c r="IE40" s="458"/>
      <c r="IF40" s="458"/>
      <c r="IG40" s="458"/>
      <c r="IH40" s="458"/>
      <c r="II40" s="458"/>
      <c r="IJ40" s="458"/>
      <c r="IK40" s="458"/>
      <c r="IL40" s="458"/>
      <c r="IM40" s="458"/>
      <c r="IN40" s="458"/>
      <c r="IO40" s="458"/>
      <c r="IP40" s="458"/>
      <c r="IQ40" s="458"/>
      <c r="IR40" s="458"/>
      <c r="IS40" s="458"/>
      <c r="IT40" s="458"/>
      <c r="IU40" s="458"/>
      <c r="IV40" s="458"/>
      <c r="IW40" s="458"/>
      <c r="IX40" s="458"/>
      <c r="IY40" s="458"/>
      <c r="IZ40" s="458"/>
      <c r="JA40" s="458"/>
      <c r="JB40" s="458"/>
      <c r="JC40" s="458"/>
      <c r="JD40" s="458"/>
      <c r="JE40" s="458"/>
      <c r="JF40" s="458"/>
      <c r="JG40" s="458"/>
      <c r="JH40" s="458"/>
      <c r="JI40" s="458"/>
      <c r="JJ40" s="458"/>
      <c r="JK40" s="458"/>
      <c r="JL40" s="458"/>
      <c r="JM40" s="458"/>
      <c r="JN40" s="458"/>
      <c r="JO40" s="458"/>
      <c r="JP40" s="458"/>
      <c r="JQ40" s="458"/>
      <c r="JR40" s="458"/>
      <c r="JS40" s="458"/>
      <c r="JT40" s="458"/>
      <c r="JU40" s="458"/>
      <c r="JV40" s="458"/>
      <c r="JW40" s="458"/>
      <c r="JX40" s="458"/>
      <c r="JY40" s="458"/>
      <c r="JZ40" s="458"/>
      <c r="KA40" s="458"/>
      <c r="KB40" s="458"/>
      <c r="KC40" s="458"/>
      <c r="KD40" s="458"/>
      <c r="KE40" s="458"/>
      <c r="KF40" s="458"/>
      <c r="KG40" s="458"/>
      <c r="KH40" s="458"/>
      <c r="KI40" s="458"/>
      <c r="KJ40" s="458"/>
      <c r="KK40" s="458"/>
      <c r="KL40" s="458"/>
      <c r="KM40" s="458"/>
      <c r="KN40" s="458"/>
      <c r="KO40" s="458"/>
      <c r="KP40" s="458"/>
      <c r="KQ40" s="458"/>
      <c r="KR40" s="458"/>
      <c r="KS40" s="458"/>
      <c r="KT40" s="458"/>
      <c r="KU40" s="458"/>
      <c r="KV40" s="458"/>
      <c r="KW40" s="458"/>
      <c r="KX40" s="458"/>
      <c r="KY40" s="458"/>
      <c r="KZ40" s="458"/>
      <c r="LA40" s="458"/>
      <c r="LB40" s="458"/>
      <c r="LC40" s="458"/>
      <c r="LD40" s="458"/>
      <c r="LE40" s="458"/>
      <c r="LF40" s="458"/>
      <c r="LG40" s="458"/>
      <c r="LH40" s="458"/>
      <c r="LI40" s="458"/>
      <c r="LJ40" s="458"/>
      <c r="LK40" s="458"/>
      <c r="LL40" s="458"/>
      <c r="LM40" s="458"/>
      <c r="LN40" s="458"/>
      <c r="LO40" s="458"/>
      <c r="LP40" s="458"/>
      <c r="LQ40" s="458"/>
      <c r="LR40" s="458"/>
      <c r="LS40" s="458"/>
      <c r="LT40" s="458"/>
      <c r="LU40" s="458"/>
      <c r="LV40" s="458"/>
      <c r="LW40" s="458"/>
      <c r="LX40" s="458"/>
      <c r="LY40" s="458"/>
      <c r="LZ40" s="458"/>
      <c r="MA40" s="458"/>
      <c r="MB40" s="458"/>
      <c r="MC40" s="458"/>
      <c r="MD40" s="458"/>
      <c r="ME40" s="458"/>
      <c r="MF40" s="458"/>
      <c r="MG40" s="458"/>
      <c r="MH40" s="458"/>
      <c r="MI40" s="458"/>
      <c r="MJ40" s="458"/>
      <c r="MK40" s="458"/>
      <c r="ML40" s="458"/>
      <c r="MM40" s="458"/>
      <c r="MN40" s="458"/>
      <c r="MO40" s="458"/>
      <c r="MP40" s="458"/>
      <c r="MQ40" s="458"/>
      <c r="MR40" s="458"/>
      <c r="MS40" s="458"/>
      <c r="MT40" s="458"/>
      <c r="MU40" s="458"/>
      <c r="MV40" s="458"/>
      <c r="MW40" s="458"/>
      <c r="MX40" s="458"/>
      <c r="MY40" s="458"/>
      <c r="MZ40" s="458"/>
      <c r="NA40" s="458"/>
      <c r="NB40" s="458"/>
      <c r="NC40" s="458"/>
      <c r="ND40" s="458"/>
      <c r="NE40" s="458"/>
      <c r="NF40" s="458"/>
      <c r="NG40" s="458"/>
      <c r="NH40" s="458"/>
      <c r="NI40" s="458"/>
      <c r="NJ40" s="458"/>
      <c r="NK40" s="458"/>
      <c r="NL40" s="458"/>
      <c r="NM40" s="458"/>
      <c r="NN40" s="458"/>
      <c r="NO40" s="458"/>
      <c r="NP40" s="458"/>
      <c r="NQ40" s="458"/>
      <c r="NR40" s="458"/>
      <c r="NS40" s="458"/>
      <c r="NT40" s="458"/>
      <c r="NU40" s="458"/>
      <c r="NV40" s="458"/>
      <c r="NW40" s="458"/>
      <c r="NX40" s="458"/>
      <c r="NY40" s="458"/>
      <c r="NZ40" s="458"/>
      <c r="OA40" s="458"/>
      <c r="OB40" s="458"/>
      <c r="OC40" s="458"/>
      <c r="OD40" s="458"/>
      <c r="OE40" s="458"/>
      <c r="OF40" s="458"/>
      <c r="OG40" s="458"/>
      <c r="OH40" s="458"/>
      <c r="OI40" s="458"/>
      <c r="OJ40" s="458"/>
      <c r="OK40" s="458"/>
      <c r="OL40" s="458"/>
      <c r="OM40" s="458"/>
      <c r="ON40" s="458"/>
      <c r="OO40" s="458"/>
      <c r="OP40" s="458"/>
      <c r="OQ40" s="458"/>
      <c r="OR40" s="458"/>
      <c r="OS40" s="458"/>
      <c r="OT40" s="458"/>
      <c r="OU40" s="458"/>
      <c r="OV40" s="458"/>
      <c r="OW40" s="458"/>
      <c r="OX40" s="458"/>
      <c r="OY40" s="458"/>
      <c r="OZ40" s="458"/>
      <c r="PA40" s="458"/>
      <c r="PB40" s="458"/>
      <c r="PC40" s="458"/>
      <c r="PD40" s="458"/>
      <c r="PE40" s="458"/>
      <c r="PF40" s="458"/>
      <c r="PG40" s="458"/>
      <c r="PH40" s="458"/>
      <c r="PI40" s="458"/>
      <c r="PJ40" s="458"/>
      <c r="PK40" s="458"/>
      <c r="PL40" s="458"/>
      <c r="PM40" s="458"/>
      <c r="PN40" s="458"/>
      <c r="PO40" s="458"/>
      <c r="PP40" s="458"/>
      <c r="PQ40" s="458"/>
      <c r="PR40" s="458"/>
      <c r="PS40" s="458"/>
      <c r="PT40" s="458"/>
      <c r="PU40" s="458"/>
      <c r="PV40" s="458"/>
      <c r="PW40" s="458"/>
      <c r="PX40" s="458"/>
      <c r="PY40" s="458"/>
      <c r="PZ40" s="458"/>
      <c r="QA40" s="458"/>
      <c r="QB40" s="458"/>
      <c r="QC40" s="458"/>
      <c r="QD40" s="458"/>
      <c r="QE40" s="458"/>
      <c r="QF40" s="458"/>
      <c r="QG40" s="458"/>
      <c r="QH40" s="458"/>
      <c r="QI40" s="458"/>
      <c r="QJ40" s="458"/>
      <c r="QK40" s="458"/>
      <c r="QL40" s="458"/>
      <c r="QM40" s="458"/>
      <c r="QN40" s="458"/>
      <c r="QO40" s="458"/>
      <c r="QP40" s="458"/>
      <c r="QQ40" s="458"/>
      <c r="QR40" s="458"/>
      <c r="QS40" s="458"/>
      <c r="QT40" s="458"/>
      <c r="QU40" s="458"/>
      <c r="QV40" s="458"/>
      <c r="QW40" s="458"/>
      <c r="QX40" s="458"/>
      <c r="QY40" s="458"/>
      <c r="QZ40" s="458"/>
      <c r="RA40" s="458"/>
      <c r="RB40" s="458"/>
      <c r="RC40" s="458"/>
      <c r="RD40" s="458"/>
      <c r="RE40" s="458"/>
      <c r="RF40" s="458"/>
      <c r="RG40" s="458"/>
      <c r="RH40" s="458"/>
      <c r="RI40" s="458"/>
      <c r="RJ40" s="458"/>
      <c r="RK40" s="458"/>
      <c r="RL40" s="458"/>
      <c r="RM40" s="458"/>
      <c r="RN40" s="458"/>
      <c r="RO40" s="458"/>
      <c r="RP40" s="458"/>
      <c r="RQ40" s="458"/>
      <c r="RR40" s="458"/>
      <c r="RS40" s="458"/>
      <c r="RT40" s="458"/>
      <c r="RU40" s="458"/>
      <c r="RV40" s="458"/>
      <c r="RW40" s="458"/>
      <c r="RX40" s="458"/>
      <c r="RY40" s="458"/>
      <c r="RZ40" s="458"/>
      <c r="SA40" s="458"/>
      <c r="SB40" s="458"/>
      <c r="SC40" s="458"/>
      <c r="SD40" s="458"/>
      <c r="SE40" s="458"/>
      <c r="SF40" s="458"/>
      <c r="SG40" s="458"/>
      <c r="SH40" s="458"/>
      <c r="SI40" s="458"/>
      <c r="SJ40" s="458"/>
      <c r="SK40" s="458"/>
      <c r="SL40" s="458"/>
      <c r="SM40" s="458"/>
      <c r="SN40" s="458"/>
      <c r="SO40" s="458"/>
      <c r="SP40" s="458"/>
      <c r="SQ40" s="458"/>
      <c r="SR40" s="458"/>
      <c r="SS40" s="458"/>
      <c r="ST40" s="458"/>
      <c r="SU40" s="458"/>
      <c r="SV40" s="458"/>
      <c r="SW40" s="458"/>
      <c r="SX40" s="458"/>
      <c r="SY40" s="458"/>
      <c r="SZ40" s="458"/>
      <c r="TA40" s="458"/>
      <c r="TB40" s="458"/>
      <c r="TC40" s="458"/>
      <c r="TD40" s="458"/>
      <c r="TE40" s="458"/>
      <c r="TF40" s="458"/>
      <c r="TG40" s="458"/>
      <c r="TH40" s="458"/>
      <c r="TI40" s="458"/>
      <c r="TJ40" s="458"/>
      <c r="TK40" s="458"/>
      <c r="TL40" s="458"/>
      <c r="TM40" s="458"/>
      <c r="TN40" s="458"/>
      <c r="TO40" s="458"/>
      <c r="TP40" s="458"/>
      <c r="TQ40" s="458"/>
      <c r="TR40" s="458"/>
      <c r="TS40" s="458"/>
      <c r="TT40" s="458"/>
      <c r="TU40" s="458"/>
      <c r="TV40" s="458"/>
      <c r="TW40" s="458"/>
      <c r="TX40" s="458"/>
      <c r="TY40" s="458"/>
      <c r="TZ40" s="458"/>
      <c r="UA40" s="458"/>
      <c r="UB40" s="458"/>
      <c r="UC40" s="458"/>
      <c r="UD40" s="458"/>
      <c r="UE40" s="458"/>
      <c r="UF40" s="458"/>
      <c r="UG40" s="458"/>
      <c r="UH40" s="458"/>
      <c r="UI40" s="458"/>
      <c r="UJ40" s="458"/>
      <c r="UK40" s="458"/>
      <c r="UL40" s="458"/>
      <c r="UM40" s="458"/>
      <c r="UN40" s="458"/>
      <c r="UO40" s="458"/>
      <c r="UP40" s="458"/>
      <c r="UQ40" s="458"/>
      <c r="UR40" s="458"/>
      <c r="US40" s="458"/>
      <c r="UT40" s="458"/>
      <c r="UU40" s="458"/>
      <c r="UV40" s="458"/>
      <c r="UW40" s="458"/>
      <c r="UX40" s="458"/>
      <c r="UY40" s="458"/>
      <c r="UZ40" s="458"/>
      <c r="VA40" s="458"/>
      <c r="VB40" s="458"/>
      <c r="VC40" s="458"/>
      <c r="VD40" s="458"/>
      <c r="VE40" s="458"/>
      <c r="VF40" s="458"/>
      <c r="VG40" s="458"/>
      <c r="VH40" s="458"/>
      <c r="VI40" s="458"/>
      <c r="VJ40" s="458"/>
      <c r="VK40" s="458"/>
      <c r="VL40" s="458"/>
      <c r="VM40" s="458"/>
      <c r="VN40" s="458"/>
      <c r="VO40" s="458"/>
      <c r="VP40" s="458"/>
      <c r="VQ40" s="458"/>
      <c r="VR40" s="458"/>
      <c r="VS40" s="458"/>
      <c r="VT40" s="458"/>
      <c r="VU40" s="458"/>
      <c r="VV40" s="458"/>
      <c r="VW40" s="458"/>
      <c r="VX40" s="458"/>
      <c r="VY40" s="458"/>
      <c r="VZ40" s="458"/>
      <c r="WA40" s="458"/>
      <c r="WB40" s="458"/>
      <c r="WC40" s="458"/>
      <c r="WD40" s="458"/>
      <c r="WE40" s="458"/>
      <c r="WF40" s="458"/>
      <c r="WG40" s="458"/>
      <c r="WH40" s="458"/>
      <c r="WI40" s="458"/>
      <c r="WJ40" s="458"/>
      <c r="WK40" s="458"/>
      <c r="WL40" s="458"/>
      <c r="WM40" s="458"/>
      <c r="WN40" s="458"/>
      <c r="WO40" s="458"/>
      <c r="WP40" s="458"/>
      <c r="WQ40" s="458"/>
      <c r="WR40" s="458"/>
      <c r="WS40" s="458"/>
      <c r="WT40" s="458"/>
      <c r="WU40" s="458"/>
      <c r="WV40" s="458"/>
      <c r="WW40" s="458"/>
      <c r="WX40" s="458"/>
      <c r="WY40" s="458"/>
      <c r="WZ40" s="458"/>
      <c r="XA40" s="458"/>
      <c r="XB40" s="458"/>
      <c r="XC40" s="458"/>
      <c r="XD40" s="458"/>
      <c r="XE40" s="458"/>
      <c r="XF40" s="458"/>
      <c r="XG40" s="458"/>
      <c r="XH40" s="458"/>
      <c r="XI40" s="458"/>
      <c r="XJ40" s="458"/>
      <c r="XK40" s="458"/>
      <c r="XL40" s="458"/>
      <c r="XM40" s="458"/>
      <c r="XN40" s="458"/>
      <c r="XO40" s="458"/>
      <c r="XP40" s="458"/>
      <c r="XQ40" s="458"/>
      <c r="XR40" s="458"/>
      <c r="XS40" s="458"/>
      <c r="XT40" s="458"/>
      <c r="XU40" s="458"/>
      <c r="XV40" s="458"/>
      <c r="XW40" s="458"/>
      <c r="XX40" s="458"/>
      <c r="XY40" s="458"/>
      <c r="XZ40" s="458"/>
      <c r="YA40" s="458"/>
      <c r="YB40" s="458"/>
      <c r="YC40" s="458"/>
      <c r="YD40" s="458"/>
      <c r="YE40" s="458"/>
      <c r="YF40" s="458"/>
      <c r="YG40" s="458"/>
      <c r="YH40" s="458"/>
      <c r="YI40" s="458"/>
      <c r="YJ40" s="458"/>
      <c r="YK40" s="458"/>
      <c r="YL40" s="458"/>
      <c r="YM40" s="458"/>
      <c r="YN40" s="458"/>
      <c r="YO40" s="458"/>
      <c r="YP40" s="458"/>
      <c r="YQ40" s="458"/>
      <c r="YR40" s="458"/>
      <c r="YS40" s="458"/>
      <c r="YT40" s="458"/>
      <c r="YU40" s="458"/>
      <c r="YV40" s="458"/>
      <c r="YW40" s="458"/>
      <c r="YX40" s="458"/>
      <c r="YY40" s="458"/>
      <c r="YZ40" s="458"/>
      <c r="ZA40" s="458"/>
      <c r="ZB40" s="458"/>
      <c r="ZC40" s="458"/>
      <c r="ZD40" s="458"/>
      <c r="ZE40" s="458"/>
      <c r="ZF40" s="458"/>
      <c r="ZG40" s="458"/>
      <c r="ZH40" s="458"/>
      <c r="ZI40" s="458"/>
      <c r="ZJ40" s="458"/>
      <c r="ZK40" s="458"/>
      <c r="ZL40" s="458"/>
      <c r="ZM40" s="458"/>
      <c r="ZN40" s="458"/>
      <c r="ZO40" s="458"/>
      <c r="ZP40" s="458"/>
      <c r="ZQ40" s="458"/>
      <c r="ZR40" s="458"/>
      <c r="ZS40" s="458"/>
      <c r="ZT40" s="458"/>
      <c r="ZU40" s="458"/>
      <c r="ZV40" s="458"/>
      <c r="ZW40" s="458"/>
      <c r="ZX40" s="458"/>
      <c r="ZY40" s="458"/>
      <c r="ZZ40" s="458"/>
      <c r="AAA40" s="458"/>
      <c r="AAB40" s="458"/>
      <c r="AAC40" s="458"/>
      <c r="AAD40" s="458"/>
      <c r="AAE40" s="458"/>
      <c r="AAF40" s="458"/>
      <c r="AAG40" s="458"/>
      <c r="AAH40" s="458"/>
      <c r="AAI40" s="458"/>
      <c r="AAJ40" s="458"/>
      <c r="AAK40" s="458"/>
      <c r="AAL40" s="458"/>
      <c r="AAM40" s="458"/>
      <c r="AAN40" s="458"/>
      <c r="AAO40" s="458"/>
      <c r="AAP40" s="458"/>
      <c r="AAQ40" s="458"/>
      <c r="AAR40" s="458"/>
      <c r="AAS40" s="458"/>
      <c r="AAT40" s="458"/>
      <c r="AAU40" s="458"/>
      <c r="AAV40" s="458"/>
      <c r="AAW40" s="458"/>
      <c r="AAX40" s="458"/>
      <c r="AAY40" s="458"/>
      <c r="AAZ40" s="458"/>
      <c r="ABA40" s="458"/>
      <c r="ABB40" s="458"/>
      <c r="ABC40" s="458"/>
      <c r="ABD40" s="458"/>
      <c r="ABE40" s="458"/>
      <c r="ABF40" s="458"/>
      <c r="ABG40" s="458"/>
      <c r="ABH40" s="458"/>
      <c r="ABI40" s="458"/>
      <c r="ABJ40" s="458"/>
      <c r="ABK40" s="458"/>
      <c r="ABL40" s="458"/>
      <c r="ABM40" s="458"/>
      <c r="ABN40" s="458"/>
      <c r="ABO40" s="458"/>
      <c r="ABP40" s="458"/>
      <c r="ABQ40" s="458"/>
      <c r="ABR40" s="458"/>
      <c r="ABS40" s="458"/>
      <c r="ABT40" s="458"/>
      <c r="ABU40" s="458"/>
      <c r="ABV40" s="458"/>
      <c r="ABW40" s="458"/>
      <c r="ABX40" s="458"/>
      <c r="ABY40" s="458"/>
      <c r="ABZ40" s="458"/>
      <c r="ACA40" s="458"/>
      <c r="ACB40" s="458"/>
      <c r="ACC40" s="458"/>
      <c r="ACD40" s="458"/>
      <c r="ACE40" s="458"/>
      <c r="ACF40" s="458"/>
      <c r="ACG40" s="458"/>
      <c r="ACH40" s="458"/>
      <c r="ACI40" s="458"/>
      <c r="ACJ40" s="458"/>
      <c r="ACK40" s="458"/>
      <c r="ACL40" s="458"/>
      <c r="ACM40" s="458"/>
      <c r="ACN40" s="458"/>
      <c r="ACO40" s="458"/>
      <c r="ACP40" s="458"/>
      <c r="ACQ40" s="458"/>
      <c r="ACR40" s="458"/>
      <c r="ACS40" s="458"/>
      <c r="ACT40" s="458"/>
      <c r="ACU40" s="458"/>
      <c r="ACV40" s="458"/>
      <c r="ACW40" s="458"/>
      <c r="ACX40" s="458"/>
      <c r="ACY40" s="458"/>
      <c r="ACZ40" s="458"/>
      <c r="ADA40" s="458"/>
      <c r="ADB40" s="458"/>
      <c r="ADC40" s="458"/>
      <c r="ADD40" s="458"/>
      <c r="ADE40" s="458"/>
      <c r="ADF40" s="458"/>
      <c r="ADG40" s="458"/>
      <c r="ADH40" s="458"/>
      <c r="ADI40" s="458"/>
      <c r="ADJ40" s="458"/>
      <c r="ADK40" s="458"/>
      <c r="ADL40" s="458"/>
      <c r="ADM40" s="458"/>
      <c r="ADN40" s="458"/>
      <c r="ADO40" s="458"/>
      <c r="ADP40" s="458"/>
      <c r="ADQ40" s="458"/>
      <c r="ADR40" s="458"/>
      <c r="ADS40" s="458"/>
      <c r="ADT40" s="458"/>
      <c r="ADU40" s="458"/>
      <c r="ADV40" s="458"/>
      <c r="ADW40" s="458"/>
      <c r="ADX40" s="458"/>
      <c r="ADY40" s="458"/>
      <c r="ADZ40" s="458"/>
      <c r="AEA40" s="458"/>
      <c r="AEB40" s="458"/>
      <c r="AEC40" s="458"/>
      <c r="AED40" s="458"/>
      <c r="AEE40" s="458"/>
      <c r="AEF40" s="458"/>
      <c r="AEG40" s="458"/>
      <c r="AEH40" s="458"/>
      <c r="AEI40" s="458"/>
      <c r="AEJ40" s="458"/>
      <c r="AEK40" s="458"/>
      <c r="AEL40" s="458"/>
      <c r="AEM40" s="458"/>
      <c r="AEN40" s="458"/>
      <c r="AEO40" s="458"/>
      <c r="AEP40" s="458"/>
      <c r="AEQ40" s="458"/>
      <c r="AER40" s="458"/>
      <c r="AES40" s="458"/>
      <c r="AET40" s="458"/>
      <c r="AEU40" s="458"/>
      <c r="AEV40" s="458"/>
      <c r="AEW40" s="458"/>
      <c r="AEX40" s="458"/>
      <c r="AEY40" s="458"/>
      <c r="AEZ40" s="458"/>
      <c r="AFA40" s="458"/>
      <c r="AFB40" s="458"/>
      <c r="AFC40" s="458"/>
      <c r="AFD40" s="458"/>
      <c r="AFE40" s="458"/>
      <c r="AFF40" s="458"/>
      <c r="AFG40" s="458"/>
      <c r="AFH40" s="458"/>
      <c r="AFI40" s="458"/>
      <c r="AFJ40" s="458"/>
      <c r="AFK40" s="458"/>
      <c r="AFL40" s="458"/>
      <c r="AFM40" s="458"/>
      <c r="AFN40" s="458"/>
      <c r="AFO40" s="458"/>
      <c r="AFP40" s="458"/>
      <c r="AFQ40" s="458"/>
      <c r="AFR40" s="458"/>
      <c r="AFS40" s="458"/>
      <c r="AFT40" s="458"/>
      <c r="AFU40" s="458"/>
      <c r="AFV40" s="458"/>
      <c r="AFW40" s="458"/>
      <c r="AFX40" s="458"/>
      <c r="AFY40" s="458"/>
      <c r="AFZ40" s="458"/>
      <c r="AGA40" s="458"/>
      <c r="AGB40" s="458"/>
      <c r="AGC40" s="458"/>
      <c r="AGD40" s="458"/>
      <c r="AGE40" s="458"/>
      <c r="AGF40" s="458"/>
      <c r="AGG40" s="458"/>
      <c r="AGH40" s="458"/>
      <c r="AGI40" s="458"/>
      <c r="AGJ40" s="458"/>
      <c r="AGK40" s="458"/>
      <c r="AGL40" s="458"/>
      <c r="AGM40" s="458"/>
      <c r="AGN40" s="458"/>
      <c r="AGO40" s="458"/>
      <c r="AGP40" s="458"/>
      <c r="AGQ40" s="458"/>
      <c r="AGR40" s="458"/>
      <c r="AGS40" s="458"/>
      <c r="AGT40" s="458"/>
      <c r="AGU40" s="458"/>
      <c r="AGV40" s="458"/>
      <c r="AGW40" s="458"/>
      <c r="AGX40" s="458"/>
      <c r="AGY40" s="458"/>
      <c r="AGZ40" s="458"/>
      <c r="AHA40" s="458"/>
      <c r="AHB40" s="458"/>
      <c r="AHC40" s="458"/>
      <c r="AHD40" s="458"/>
      <c r="AHE40" s="458"/>
      <c r="AHF40" s="458"/>
      <c r="AHG40" s="458"/>
      <c r="AHH40" s="458"/>
      <c r="AHI40" s="458"/>
      <c r="AHJ40" s="458"/>
      <c r="AHK40" s="458"/>
      <c r="AHL40" s="458"/>
      <c r="AHM40" s="458"/>
      <c r="AHN40" s="458"/>
      <c r="AHO40" s="458"/>
      <c r="AHP40" s="458"/>
      <c r="AHQ40" s="458"/>
      <c r="AHR40" s="458"/>
      <c r="AHS40" s="458"/>
      <c r="AHT40" s="458"/>
      <c r="AHU40" s="458"/>
      <c r="AHV40" s="458"/>
      <c r="AHW40" s="458"/>
      <c r="AHX40" s="458"/>
      <c r="AHY40" s="458"/>
      <c r="AHZ40" s="458"/>
      <c r="AIA40" s="458"/>
      <c r="AIB40" s="458"/>
      <c r="AIC40" s="458"/>
      <c r="AID40" s="458"/>
      <c r="AIE40" s="458"/>
      <c r="AIF40" s="458"/>
      <c r="AIG40" s="458"/>
      <c r="AIH40" s="458"/>
      <c r="AII40" s="458"/>
      <c r="AIJ40" s="458"/>
      <c r="AIK40" s="458"/>
      <c r="AIL40" s="458"/>
      <c r="AIM40" s="458"/>
      <c r="AIN40" s="458"/>
      <c r="AIO40" s="458"/>
      <c r="AIP40" s="458"/>
      <c r="AIQ40" s="458"/>
      <c r="AIR40" s="458"/>
      <c r="AIS40" s="458"/>
      <c r="AIT40" s="458"/>
      <c r="AIU40" s="458"/>
      <c r="AIV40" s="458"/>
      <c r="AIW40" s="458"/>
      <c r="AIX40" s="458"/>
      <c r="AIY40" s="458"/>
      <c r="AIZ40" s="458"/>
      <c r="AJA40" s="458"/>
      <c r="AJB40" s="458"/>
      <c r="AJC40" s="458"/>
      <c r="AJD40" s="458"/>
      <c r="AJE40" s="458"/>
      <c r="AJF40" s="458"/>
      <c r="AJG40" s="458"/>
      <c r="AJH40" s="458"/>
      <c r="AJI40" s="458"/>
      <c r="AJJ40" s="458"/>
      <c r="AJK40" s="458"/>
      <c r="AJL40" s="458"/>
      <c r="AJM40" s="458"/>
      <c r="AJN40" s="458"/>
      <c r="AJO40" s="458"/>
      <c r="AJP40" s="458"/>
      <c r="AJQ40" s="458"/>
      <c r="AJR40" s="458"/>
      <c r="AJS40" s="458"/>
      <c r="AJT40" s="458"/>
      <c r="AJU40" s="458"/>
      <c r="AJV40" s="458"/>
      <c r="AJW40" s="458"/>
      <c r="AJX40" s="458"/>
      <c r="AJY40" s="458"/>
      <c r="AJZ40" s="458"/>
      <c r="AKA40" s="458"/>
      <c r="AKB40" s="458"/>
      <c r="AKC40" s="458"/>
      <c r="AKD40" s="458"/>
      <c r="AKE40" s="458"/>
      <c r="AKF40" s="458"/>
      <c r="AKG40" s="458"/>
      <c r="AKH40" s="458"/>
      <c r="AKI40" s="458"/>
      <c r="AKJ40" s="458"/>
      <c r="AKK40" s="458"/>
      <c r="AKL40" s="458"/>
      <c r="AKM40" s="458"/>
      <c r="AKN40" s="458"/>
      <c r="AKO40" s="458"/>
      <c r="AKP40" s="458"/>
      <c r="AKQ40" s="458"/>
      <c r="AKR40" s="458"/>
      <c r="AKS40" s="458"/>
      <c r="AKT40" s="458"/>
      <c r="AKU40" s="458"/>
      <c r="AKV40" s="458"/>
      <c r="AKW40" s="458"/>
      <c r="AKX40" s="458"/>
      <c r="AKY40" s="458"/>
      <c r="AKZ40" s="458"/>
      <c r="ALA40" s="458"/>
      <c r="ALB40" s="458"/>
      <c r="ALC40" s="458"/>
      <c r="ALD40" s="458"/>
      <c r="ALE40" s="458"/>
      <c r="ALF40" s="458"/>
      <c r="ALG40" s="458"/>
      <c r="ALH40" s="458"/>
      <c r="ALI40" s="458"/>
      <c r="ALJ40" s="458"/>
      <c r="ALK40" s="458"/>
      <c r="ALL40" s="458"/>
      <c r="ALM40" s="458"/>
      <c r="ALN40" s="458"/>
      <c r="ALO40" s="458"/>
      <c r="ALP40" s="458"/>
      <c r="ALQ40" s="458"/>
      <c r="ALR40" s="458"/>
      <c r="ALS40" s="458"/>
      <c r="ALT40" s="458"/>
      <c r="ALU40" s="458"/>
      <c r="ALV40" s="458"/>
      <c r="ALW40" s="458"/>
      <c r="ALX40" s="458"/>
      <c r="ALY40" s="458"/>
      <c r="ALZ40" s="458"/>
      <c r="AMA40" s="458"/>
      <c r="AMB40" s="458"/>
      <c r="AMC40" s="458"/>
      <c r="AMD40" s="458"/>
      <c r="AME40" s="458"/>
      <c r="AMF40" s="458"/>
      <c r="AMG40" s="458"/>
      <c r="AMH40" s="458"/>
      <c r="AMI40" s="458"/>
      <c r="AMJ40" s="458"/>
      <c r="AMK40" s="458"/>
      <c r="AML40" s="458"/>
      <c r="AMM40" s="458"/>
      <c r="AMN40" s="458"/>
      <c r="AMO40" s="458"/>
      <c r="AMP40" s="458"/>
      <c r="AMQ40" s="458"/>
      <c r="AMR40" s="458"/>
      <c r="AMS40" s="458"/>
      <c r="AMT40" s="458"/>
      <c r="AMU40" s="458"/>
      <c r="AMV40" s="458"/>
      <c r="AMW40" s="458"/>
      <c r="AMX40" s="458"/>
      <c r="AMY40" s="458"/>
      <c r="AMZ40" s="458"/>
      <c r="ANA40" s="458"/>
      <c r="ANB40" s="458"/>
      <c r="ANC40" s="458"/>
      <c r="AND40" s="458"/>
      <c r="ANE40" s="458"/>
      <c r="ANF40" s="458"/>
      <c r="ANG40" s="458"/>
      <c r="ANH40" s="458"/>
      <c r="ANI40" s="458"/>
      <c r="ANJ40" s="458"/>
      <c r="ANK40" s="458"/>
      <c r="ANL40" s="458"/>
      <c r="ANM40" s="458"/>
      <c r="ANN40" s="458"/>
      <c r="ANO40" s="458"/>
      <c r="ANP40" s="458"/>
      <c r="ANQ40" s="458"/>
      <c r="ANR40" s="458"/>
      <c r="ANS40" s="458"/>
      <c r="ANT40" s="458"/>
      <c r="ANU40" s="458"/>
      <c r="ANV40" s="458"/>
      <c r="ANW40" s="458"/>
      <c r="ANX40" s="458"/>
      <c r="ANY40" s="458"/>
      <c r="ANZ40" s="458"/>
      <c r="AOA40" s="458"/>
      <c r="AOB40" s="458"/>
      <c r="AOC40" s="458"/>
      <c r="AOD40" s="458"/>
      <c r="AOE40" s="458"/>
      <c r="AOF40" s="458"/>
      <c r="AOG40" s="458"/>
      <c r="AOH40" s="458"/>
      <c r="AOI40" s="458"/>
      <c r="AOJ40" s="458"/>
      <c r="AOK40" s="458"/>
      <c r="AOL40" s="458"/>
      <c r="AOM40" s="458"/>
      <c r="AON40" s="458"/>
      <c r="AOO40" s="458"/>
      <c r="AOP40" s="458"/>
      <c r="AOQ40" s="458"/>
      <c r="AOR40" s="458"/>
      <c r="AOS40" s="458"/>
      <c r="AOT40" s="458"/>
      <c r="AOU40" s="458"/>
      <c r="AOV40" s="458"/>
      <c r="AOW40" s="458"/>
      <c r="AOX40" s="458"/>
      <c r="AOY40" s="458"/>
      <c r="AOZ40" s="458"/>
      <c r="APA40" s="458"/>
      <c r="APB40" s="458"/>
      <c r="APC40" s="458"/>
      <c r="APD40" s="458"/>
      <c r="APE40" s="458"/>
      <c r="APF40" s="458"/>
      <c r="APG40" s="458"/>
      <c r="APH40" s="458"/>
      <c r="API40" s="458"/>
      <c r="APJ40" s="458"/>
      <c r="APK40" s="458"/>
      <c r="APL40" s="458"/>
      <c r="APM40" s="458"/>
      <c r="APN40" s="458"/>
      <c r="APO40" s="458"/>
      <c r="APP40" s="458"/>
      <c r="APQ40" s="458"/>
      <c r="APR40" s="458"/>
      <c r="APS40" s="458"/>
      <c r="APT40" s="458"/>
      <c r="APU40" s="458"/>
      <c r="APV40" s="458"/>
      <c r="APW40" s="458"/>
      <c r="APX40" s="458"/>
      <c r="APY40" s="458"/>
      <c r="APZ40" s="458"/>
      <c r="AQA40" s="458"/>
      <c r="AQB40" s="458"/>
      <c r="AQC40" s="458"/>
      <c r="AQD40" s="458"/>
      <c r="AQE40" s="458"/>
      <c r="AQF40" s="458"/>
      <c r="AQG40" s="458"/>
      <c r="AQH40" s="458"/>
      <c r="AQI40" s="458"/>
      <c r="AQJ40" s="458"/>
      <c r="AQK40" s="458"/>
      <c r="AQL40" s="458"/>
      <c r="AQM40" s="458"/>
      <c r="AQN40" s="458"/>
      <c r="AQO40" s="458"/>
      <c r="AQP40" s="458"/>
      <c r="AQQ40" s="458"/>
      <c r="AQR40" s="458"/>
      <c r="AQS40" s="458"/>
      <c r="AQT40" s="458"/>
      <c r="AQU40" s="458"/>
      <c r="AQV40" s="458"/>
      <c r="AQW40" s="458"/>
      <c r="AQX40" s="458"/>
      <c r="AQY40" s="458"/>
      <c r="AQZ40" s="458"/>
      <c r="ARA40" s="458"/>
      <c r="ARB40" s="458"/>
      <c r="ARC40" s="458"/>
      <c r="ARD40" s="458"/>
      <c r="ARE40" s="458"/>
      <c r="ARF40" s="458"/>
      <c r="ARG40" s="458"/>
      <c r="ARH40" s="458"/>
      <c r="ARI40" s="458"/>
      <c r="ARJ40" s="458"/>
      <c r="ARK40" s="458"/>
      <c r="ARL40" s="458"/>
      <c r="ARM40" s="458"/>
      <c r="ARN40" s="458"/>
      <c r="ARO40" s="458"/>
      <c r="ARP40" s="458"/>
      <c r="ARQ40" s="458"/>
      <c r="ARR40" s="458"/>
      <c r="ARS40" s="458"/>
      <c r="ART40" s="458"/>
      <c r="ARU40" s="458"/>
      <c r="ARV40" s="458"/>
      <c r="ARW40" s="458"/>
      <c r="ARX40" s="458"/>
      <c r="ARY40" s="458"/>
      <c r="ARZ40" s="458"/>
      <c r="ASA40" s="458"/>
      <c r="ASB40" s="458"/>
      <c r="ASC40" s="458"/>
      <c r="ASD40" s="458"/>
      <c r="ASE40" s="458"/>
      <c r="ASF40" s="458"/>
      <c r="ASG40" s="458"/>
      <c r="ASH40" s="458"/>
      <c r="ASI40" s="458"/>
      <c r="ASJ40" s="458"/>
      <c r="ASK40" s="458"/>
      <c r="ASL40" s="458"/>
      <c r="ASM40" s="458"/>
      <c r="ASN40" s="458"/>
      <c r="ASO40" s="458"/>
      <c r="ASP40" s="458"/>
      <c r="ASQ40" s="458"/>
      <c r="ASR40" s="458"/>
      <c r="ASS40" s="458"/>
      <c r="AST40" s="458"/>
      <c r="ASU40" s="458"/>
      <c r="ASV40" s="458"/>
      <c r="ASW40" s="458"/>
      <c r="ASX40" s="458"/>
      <c r="ASY40" s="458"/>
      <c r="ASZ40" s="458"/>
      <c r="ATA40" s="458"/>
      <c r="ATB40" s="458"/>
      <c r="ATC40" s="458"/>
      <c r="ATD40" s="458"/>
      <c r="ATE40" s="458"/>
      <c r="ATF40" s="458"/>
      <c r="ATG40" s="458"/>
      <c r="ATH40" s="458"/>
      <c r="ATI40" s="458"/>
      <c r="ATJ40" s="458"/>
      <c r="ATK40" s="458"/>
      <c r="ATL40" s="458"/>
      <c r="ATM40" s="458"/>
      <c r="ATN40" s="458"/>
      <c r="ATO40" s="458"/>
      <c r="ATP40" s="458"/>
      <c r="ATQ40" s="458"/>
      <c r="ATR40" s="458"/>
      <c r="ATS40" s="458"/>
      <c r="ATT40" s="458"/>
      <c r="ATU40" s="458"/>
      <c r="ATV40" s="458"/>
      <c r="ATW40" s="458"/>
      <c r="ATX40" s="458"/>
      <c r="ATY40" s="458"/>
      <c r="ATZ40" s="458"/>
      <c r="AUA40" s="458"/>
      <c r="AUB40" s="458"/>
      <c r="AUC40" s="458"/>
      <c r="AUD40" s="458"/>
      <c r="AUE40" s="458"/>
      <c r="AUF40" s="458"/>
      <c r="AUG40" s="458"/>
      <c r="AUH40" s="458"/>
      <c r="AUI40" s="458"/>
      <c r="AUJ40" s="458"/>
      <c r="AUK40" s="458"/>
      <c r="AUL40" s="458"/>
      <c r="AUM40" s="458"/>
      <c r="AUN40" s="458"/>
      <c r="AUO40" s="458"/>
      <c r="AUP40" s="458"/>
      <c r="AUQ40" s="458"/>
      <c r="AUR40" s="458"/>
      <c r="AUS40" s="458"/>
      <c r="AUT40" s="458"/>
      <c r="AUU40" s="458"/>
      <c r="AUV40" s="458"/>
      <c r="AUW40" s="458"/>
      <c r="AUX40" s="458"/>
      <c r="AUY40" s="458"/>
      <c r="AUZ40" s="458"/>
      <c r="AVA40" s="458"/>
      <c r="AVB40" s="458"/>
      <c r="AVC40" s="458"/>
      <c r="AVD40" s="458"/>
      <c r="AVE40" s="458"/>
      <c r="AVF40" s="458"/>
      <c r="AVG40" s="458"/>
      <c r="AVH40" s="458"/>
      <c r="AVI40" s="458"/>
      <c r="AVJ40" s="458"/>
      <c r="AVK40" s="458"/>
      <c r="AVL40" s="458"/>
      <c r="AVM40" s="458"/>
      <c r="AVN40" s="458"/>
      <c r="AVO40" s="458"/>
      <c r="AVP40" s="458"/>
      <c r="AVQ40" s="458"/>
      <c r="AVR40" s="458"/>
      <c r="AVS40" s="458"/>
      <c r="AVT40" s="458"/>
      <c r="AVU40" s="458"/>
      <c r="AVV40" s="458"/>
      <c r="AVW40" s="458"/>
      <c r="AVX40" s="458"/>
      <c r="AVY40" s="458"/>
      <c r="AVZ40" s="458"/>
      <c r="AWA40" s="458"/>
      <c r="AWB40" s="458"/>
      <c r="AWC40" s="458"/>
      <c r="AWD40" s="458"/>
      <c r="AWE40" s="458"/>
      <c r="AWF40" s="458"/>
      <c r="AWG40" s="458"/>
      <c r="AWH40" s="458"/>
      <c r="AWI40" s="458"/>
      <c r="AWJ40" s="458"/>
      <c r="AWK40" s="458"/>
      <c r="AWL40" s="458"/>
      <c r="AWM40" s="458"/>
      <c r="AWN40" s="458"/>
      <c r="AWO40" s="458"/>
      <c r="AWP40" s="458"/>
      <c r="AWQ40" s="458"/>
      <c r="AWR40" s="458"/>
      <c r="AWS40" s="458"/>
      <c r="AWT40" s="458"/>
      <c r="AWU40" s="458"/>
      <c r="AWV40" s="458"/>
      <c r="AWW40" s="458"/>
      <c r="AWX40" s="458"/>
      <c r="AWY40" s="458"/>
      <c r="AWZ40" s="458"/>
      <c r="AXA40" s="458"/>
      <c r="AXB40" s="458"/>
      <c r="AXC40" s="458"/>
      <c r="AXD40" s="458"/>
      <c r="AXE40" s="458"/>
      <c r="AXF40" s="458"/>
      <c r="AXG40" s="458"/>
      <c r="AXH40" s="458"/>
      <c r="AXI40" s="458"/>
      <c r="AXJ40" s="458"/>
      <c r="AXK40" s="458"/>
      <c r="AXL40" s="458"/>
      <c r="AXM40" s="458"/>
      <c r="AXN40" s="458"/>
      <c r="AXO40" s="458"/>
      <c r="AXP40" s="458"/>
      <c r="AXQ40" s="458"/>
      <c r="AXR40" s="458"/>
      <c r="AXS40" s="458"/>
      <c r="AXT40" s="458"/>
      <c r="AXU40" s="458"/>
      <c r="AXV40" s="458"/>
      <c r="AXW40" s="458"/>
      <c r="AXX40" s="458"/>
      <c r="AXY40" s="458"/>
      <c r="AXZ40" s="458"/>
      <c r="AYA40" s="458"/>
      <c r="AYB40" s="458"/>
      <c r="AYC40" s="458"/>
      <c r="AYD40" s="458"/>
      <c r="AYE40" s="458"/>
      <c r="AYF40" s="458"/>
      <c r="AYG40" s="458"/>
      <c r="AYH40" s="458"/>
      <c r="AYI40" s="458"/>
      <c r="AYJ40" s="458"/>
      <c r="AYK40" s="458"/>
      <c r="AYL40" s="458"/>
      <c r="AYM40" s="458"/>
      <c r="AYN40" s="458"/>
      <c r="AYO40" s="458"/>
      <c r="AYP40" s="458"/>
      <c r="AYQ40" s="458"/>
      <c r="AYR40" s="458"/>
      <c r="AYS40" s="458"/>
      <c r="AYT40" s="458"/>
      <c r="AYU40" s="458"/>
      <c r="AYV40" s="458"/>
      <c r="AYW40" s="458"/>
      <c r="AYX40" s="458"/>
      <c r="AYY40" s="458"/>
      <c r="AYZ40" s="458"/>
      <c r="AZA40" s="458"/>
      <c r="AZB40" s="458"/>
      <c r="AZC40" s="458"/>
      <c r="AZD40" s="458"/>
      <c r="AZE40" s="458"/>
      <c r="AZF40" s="458"/>
      <c r="AZG40" s="458"/>
      <c r="AZH40" s="458"/>
      <c r="AZI40" s="458"/>
      <c r="AZJ40" s="458"/>
      <c r="AZK40" s="458"/>
      <c r="AZL40" s="458"/>
      <c r="AZM40" s="458"/>
      <c r="AZN40" s="458"/>
      <c r="AZO40" s="458"/>
      <c r="AZP40" s="458"/>
      <c r="AZQ40" s="458"/>
      <c r="AZR40" s="458"/>
      <c r="AZS40" s="458"/>
      <c r="AZT40" s="458"/>
      <c r="AZU40" s="458"/>
      <c r="AZV40" s="458"/>
      <c r="AZW40" s="458"/>
      <c r="AZX40" s="458"/>
      <c r="AZY40" s="458"/>
      <c r="AZZ40" s="458"/>
      <c r="BAA40" s="458"/>
      <c r="BAB40" s="458"/>
      <c r="BAC40" s="458"/>
      <c r="BAD40" s="458"/>
      <c r="BAE40" s="458"/>
      <c r="BAF40" s="458"/>
      <c r="BAG40" s="458"/>
      <c r="BAH40" s="458"/>
      <c r="BAI40" s="458"/>
      <c r="BAJ40" s="458"/>
      <c r="BAK40" s="458"/>
      <c r="BAL40" s="458"/>
      <c r="BAM40" s="458"/>
      <c r="BAN40" s="458"/>
      <c r="BAO40" s="458"/>
      <c r="BAP40" s="458"/>
      <c r="BAQ40" s="458"/>
      <c r="BAR40" s="458"/>
      <c r="BAS40" s="458"/>
      <c r="BAT40" s="458"/>
      <c r="BAU40" s="458"/>
      <c r="BAV40" s="458"/>
      <c r="BAW40" s="458"/>
      <c r="BAX40" s="458"/>
      <c r="BAY40" s="458"/>
      <c r="BAZ40" s="458"/>
      <c r="BBA40" s="458"/>
      <c r="BBB40" s="458"/>
      <c r="BBC40" s="458"/>
      <c r="BBD40" s="458"/>
      <c r="BBE40" s="458"/>
      <c r="BBF40" s="458"/>
      <c r="BBG40" s="458"/>
      <c r="BBH40" s="458"/>
      <c r="BBI40" s="458"/>
      <c r="BBJ40" s="458"/>
      <c r="BBK40" s="458"/>
      <c r="BBL40" s="458"/>
      <c r="BBM40" s="458"/>
      <c r="BBN40" s="458"/>
      <c r="BBO40" s="458"/>
      <c r="BBP40" s="458"/>
      <c r="BBQ40" s="458"/>
      <c r="BBR40" s="458"/>
      <c r="BBS40" s="458"/>
      <c r="BBT40" s="458"/>
      <c r="BBU40" s="458"/>
      <c r="BBV40" s="458"/>
      <c r="BBW40" s="458"/>
      <c r="BBX40" s="458"/>
      <c r="BBY40" s="458"/>
      <c r="BBZ40" s="458"/>
      <c r="BCA40" s="458"/>
      <c r="BCB40" s="458"/>
      <c r="BCC40" s="458"/>
      <c r="BCD40" s="458"/>
      <c r="BCE40" s="458"/>
      <c r="BCF40" s="458"/>
      <c r="BCG40" s="458"/>
      <c r="BCH40" s="458"/>
      <c r="BCI40" s="458"/>
      <c r="BCJ40" s="458"/>
      <c r="BCK40" s="458"/>
      <c r="BCL40" s="458"/>
      <c r="BCM40" s="458"/>
      <c r="BCN40" s="458"/>
      <c r="BCO40" s="458"/>
      <c r="BCP40" s="458"/>
      <c r="BCQ40" s="458"/>
      <c r="BCR40" s="458"/>
      <c r="BCS40" s="458"/>
      <c r="BCT40" s="458"/>
      <c r="BCU40" s="458"/>
      <c r="BCV40" s="458"/>
      <c r="BCW40" s="458"/>
      <c r="BCX40" s="458"/>
      <c r="BCY40" s="458"/>
      <c r="BCZ40" s="458"/>
      <c r="BDA40" s="458"/>
      <c r="BDB40" s="458"/>
      <c r="BDC40" s="458"/>
      <c r="BDD40" s="458"/>
      <c r="BDE40" s="458"/>
      <c r="BDF40" s="458"/>
      <c r="BDG40" s="458"/>
      <c r="BDH40" s="458"/>
      <c r="BDI40" s="458"/>
      <c r="BDJ40" s="458"/>
      <c r="BDK40" s="458"/>
      <c r="BDL40" s="458"/>
      <c r="BDM40" s="458"/>
      <c r="BDN40" s="458"/>
      <c r="BDO40" s="458"/>
      <c r="BDP40" s="458"/>
      <c r="BDQ40" s="458"/>
      <c r="BDR40" s="458"/>
      <c r="BDS40" s="458"/>
      <c r="BDT40" s="458"/>
      <c r="BDU40" s="458"/>
      <c r="BDV40" s="458"/>
      <c r="BDW40" s="458"/>
      <c r="BDX40" s="458"/>
      <c r="BDY40" s="458"/>
      <c r="BDZ40" s="458"/>
      <c r="BEA40" s="458"/>
      <c r="BEB40" s="458"/>
      <c r="BEC40" s="458"/>
      <c r="BED40" s="458"/>
      <c r="BEE40" s="458"/>
      <c r="BEF40" s="458"/>
      <c r="BEG40" s="458"/>
      <c r="BEH40" s="458"/>
      <c r="BEI40" s="458"/>
      <c r="BEJ40" s="458"/>
      <c r="BEK40" s="458"/>
      <c r="BEL40" s="458"/>
      <c r="BEM40" s="458"/>
      <c r="BEN40" s="458"/>
      <c r="BEO40" s="458"/>
      <c r="BEP40" s="458"/>
      <c r="BEQ40" s="458"/>
      <c r="BER40" s="458"/>
      <c r="BES40" s="458"/>
      <c r="BET40" s="458"/>
      <c r="BEU40" s="458"/>
      <c r="BEV40" s="458"/>
      <c r="BEW40" s="458"/>
      <c r="BEX40" s="458"/>
      <c r="BEY40" s="458"/>
      <c r="BEZ40" s="458"/>
      <c r="BFA40" s="458"/>
      <c r="BFB40" s="458"/>
      <c r="BFC40" s="458"/>
      <c r="BFD40" s="458"/>
      <c r="BFE40" s="458"/>
      <c r="BFF40" s="458"/>
      <c r="BFG40" s="458"/>
      <c r="BFH40" s="458"/>
      <c r="BFI40" s="458"/>
      <c r="BFJ40" s="458"/>
      <c r="BFK40" s="458"/>
      <c r="BFL40" s="458"/>
      <c r="BFM40" s="458"/>
      <c r="BFN40" s="458"/>
      <c r="BFO40" s="458"/>
      <c r="BFP40" s="458"/>
      <c r="BFQ40" s="458"/>
      <c r="BFR40" s="458"/>
      <c r="BFS40" s="458"/>
      <c r="BFT40" s="458"/>
      <c r="BFU40" s="458"/>
      <c r="BFV40" s="458"/>
      <c r="BFW40" s="458"/>
      <c r="BFX40" s="458"/>
      <c r="BFY40" s="458"/>
      <c r="BFZ40" s="458"/>
      <c r="BGA40" s="458"/>
      <c r="BGB40" s="458"/>
      <c r="BGC40" s="458"/>
      <c r="BGD40" s="458"/>
      <c r="BGE40" s="458"/>
      <c r="BGF40" s="458"/>
      <c r="BGG40" s="458"/>
      <c r="BGH40" s="458"/>
      <c r="BGI40" s="458"/>
      <c r="BGJ40" s="458"/>
      <c r="BGK40" s="458"/>
      <c r="BGL40" s="458"/>
      <c r="BGM40" s="458"/>
      <c r="BGN40" s="458"/>
      <c r="BGO40" s="458"/>
      <c r="BGP40" s="458"/>
      <c r="BGQ40" s="458"/>
      <c r="BGR40" s="458"/>
      <c r="BGS40" s="458"/>
      <c r="BGT40" s="458"/>
      <c r="BGU40" s="458"/>
      <c r="BGV40" s="458"/>
      <c r="BGW40" s="458"/>
      <c r="BGX40" s="458"/>
      <c r="BGY40" s="458"/>
      <c r="BGZ40" s="458"/>
      <c r="BHA40" s="458"/>
      <c r="BHB40" s="458"/>
      <c r="BHC40" s="458"/>
      <c r="BHD40" s="458"/>
      <c r="BHE40" s="458"/>
      <c r="BHF40" s="458"/>
      <c r="BHG40" s="458"/>
      <c r="BHH40" s="458"/>
      <c r="BHI40" s="458"/>
      <c r="BHJ40" s="458"/>
      <c r="BHK40" s="458"/>
      <c r="BHL40" s="458"/>
      <c r="BHM40" s="458"/>
      <c r="BHN40" s="458"/>
      <c r="BHO40" s="458"/>
      <c r="BHP40" s="458"/>
      <c r="BHQ40" s="458"/>
      <c r="BHR40" s="458"/>
      <c r="BHS40" s="458"/>
      <c r="BHT40" s="458"/>
      <c r="BHU40" s="458"/>
      <c r="BHV40" s="458"/>
      <c r="BHW40" s="458"/>
      <c r="BHX40" s="458"/>
      <c r="BHY40" s="458"/>
      <c r="BHZ40" s="458"/>
      <c r="BIA40" s="458"/>
      <c r="BIB40" s="458"/>
      <c r="BIC40" s="458"/>
      <c r="BID40" s="458"/>
      <c r="BIE40" s="458"/>
      <c r="BIF40" s="458"/>
      <c r="BIG40" s="458"/>
      <c r="BIH40" s="458"/>
      <c r="BII40" s="458"/>
      <c r="BIJ40" s="458"/>
      <c r="BIK40" s="458"/>
      <c r="BIL40" s="458"/>
      <c r="BIM40" s="458"/>
      <c r="BIN40" s="458"/>
      <c r="BIO40" s="458"/>
      <c r="BIP40" s="458"/>
      <c r="BIQ40" s="458"/>
      <c r="BIR40" s="458"/>
      <c r="BIS40" s="458"/>
      <c r="BIT40" s="458"/>
      <c r="BIU40" s="458"/>
      <c r="BIV40" s="458"/>
      <c r="BIW40" s="458"/>
      <c r="BIX40" s="458"/>
      <c r="BIY40" s="458"/>
      <c r="BIZ40" s="458"/>
      <c r="BJA40" s="458"/>
      <c r="BJB40" s="458"/>
      <c r="BJC40" s="458"/>
      <c r="BJD40" s="458"/>
      <c r="BJE40" s="458"/>
      <c r="BJF40" s="458"/>
      <c r="BJG40" s="458"/>
      <c r="BJH40" s="458"/>
      <c r="BJI40" s="458"/>
      <c r="BJJ40" s="458"/>
      <c r="BJK40" s="458"/>
      <c r="BJL40" s="458"/>
      <c r="BJM40" s="458"/>
      <c r="BJN40" s="458"/>
      <c r="BJO40" s="458"/>
      <c r="BJP40" s="458"/>
      <c r="BJQ40" s="458"/>
      <c r="BJR40" s="458"/>
      <c r="BJS40" s="458"/>
      <c r="BJT40" s="458"/>
      <c r="BJU40" s="458"/>
      <c r="BJV40" s="458"/>
      <c r="BJW40" s="458"/>
      <c r="BJX40" s="458"/>
      <c r="BJY40" s="458"/>
      <c r="BJZ40" s="458"/>
      <c r="BKA40" s="458"/>
      <c r="BKB40" s="458"/>
      <c r="BKC40" s="458"/>
      <c r="BKD40" s="458"/>
      <c r="BKE40" s="458"/>
      <c r="BKF40" s="458"/>
      <c r="BKG40" s="458"/>
      <c r="BKH40" s="458"/>
      <c r="BKI40" s="458"/>
      <c r="BKJ40" s="458"/>
      <c r="BKK40" s="458"/>
      <c r="BKL40" s="458"/>
      <c r="BKM40" s="458"/>
      <c r="BKN40" s="458"/>
      <c r="BKO40" s="458"/>
      <c r="BKP40" s="458"/>
      <c r="BKQ40" s="458"/>
      <c r="BKR40" s="458"/>
      <c r="BKS40" s="458"/>
      <c r="BKT40" s="458"/>
      <c r="BKU40" s="458"/>
      <c r="BKV40" s="458"/>
      <c r="BKW40" s="458"/>
      <c r="BKX40" s="458"/>
      <c r="BKY40" s="458"/>
      <c r="BKZ40" s="458"/>
      <c r="BLA40" s="458"/>
      <c r="BLB40" s="458"/>
      <c r="BLC40" s="458"/>
      <c r="BLD40" s="458"/>
      <c r="BLE40" s="458"/>
      <c r="BLF40" s="458"/>
      <c r="BLG40" s="458"/>
      <c r="BLH40" s="458"/>
      <c r="BLI40" s="458"/>
      <c r="BLJ40" s="458"/>
      <c r="BLK40" s="458"/>
      <c r="BLL40" s="458"/>
      <c r="BLM40" s="458"/>
      <c r="BLN40" s="458"/>
      <c r="BLO40" s="458"/>
      <c r="BLP40" s="458"/>
      <c r="BLQ40" s="458"/>
      <c r="BLR40" s="458"/>
      <c r="BLS40" s="458"/>
      <c r="BLT40" s="458"/>
      <c r="BLU40" s="458"/>
      <c r="BLV40" s="458"/>
      <c r="BLW40" s="458"/>
      <c r="BLX40" s="458"/>
      <c r="BLY40" s="458"/>
      <c r="BLZ40" s="458"/>
      <c r="BMA40" s="458"/>
      <c r="BMB40" s="458"/>
      <c r="BMC40" s="458"/>
      <c r="BMD40" s="458"/>
      <c r="BME40" s="458"/>
      <c r="BMF40" s="458"/>
      <c r="BMG40" s="458"/>
      <c r="BMH40" s="458"/>
      <c r="BMI40" s="458"/>
      <c r="BMJ40" s="458"/>
      <c r="BMK40" s="458"/>
      <c r="BML40" s="458"/>
      <c r="BMM40" s="458"/>
      <c r="BMN40" s="458"/>
      <c r="BMO40" s="458"/>
      <c r="BMP40" s="458"/>
      <c r="BMQ40" s="458"/>
      <c r="BMR40" s="458"/>
      <c r="BMS40" s="458"/>
      <c r="BMT40" s="458"/>
      <c r="BMU40" s="458"/>
      <c r="BMV40" s="458"/>
      <c r="BMW40" s="458"/>
      <c r="BMX40" s="458"/>
      <c r="BMY40" s="458"/>
      <c r="BMZ40" s="458"/>
      <c r="BNA40" s="458"/>
      <c r="BNB40" s="458"/>
      <c r="BNC40" s="458"/>
      <c r="BND40" s="458"/>
      <c r="BNE40" s="458"/>
      <c r="BNF40" s="458"/>
      <c r="BNG40" s="458"/>
      <c r="BNH40" s="458"/>
      <c r="BNI40" s="458"/>
      <c r="BNJ40" s="458"/>
      <c r="BNK40" s="458"/>
      <c r="BNL40" s="458"/>
      <c r="BNM40" s="458"/>
      <c r="BNN40" s="458"/>
      <c r="BNO40" s="458"/>
      <c r="BNP40" s="458"/>
      <c r="BNQ40" s="458"/>
      <c r="BNR40" s="458"/>
      <c r="BNS40" s="458"/>
      <c r="BNT40" s="458"/>
      <c r="BNU40" s="458"/>
      <c r="BNV40" s="458"/>
      <c r="BNW40" s="458"/>
      <c r="BNX40" s="458"/>
      <c r="BNY40" s="458"/>
      <c r="BNZ40" s="458"/>
      <c r="BOA40" s="458"/>
      <c r="BOB40" s="458"/>
      <c r="BOC40" s="458"/>
      <c r="BOD40" s="458"/>
      <c r="BOE40" s="458"/>
      <c r="BOF40" s="458"/>
      <c r="BOG40" s="458"/>
      <c r="BOH40" s="458"/>
      <c r="BOI40" s="458"/>
      <c r="BOJ40" s="458"/>
      <c r="BOK40" s="458"/>
      <c r="BOL40" s="458"/>
      <c r="BOM40" s="458"/>
      <c r="BON40" s="458"/>
      <c r="BOO40" s="458"/>
      <c r="BOP40" s="458"/>
      <c r="BOQ40" s="458"/>
      <c r="BOR40" s="458"/>
      <c r="BOS40" s="458"/>
      <c r="BOT40" s="458"/>
      <c r="BOU40" s="458"/>
      <c r="BOV40" s="458"/>
      <c r="BOW40" s="458"/>
      <c r="BOX40" s="458"/>
      <c r="BOY40" s="458"/>
      <c r="BOZ40" s="458"/>
      <c r="BPA40" s="458"/>
      <c r="BPB40" s="458"/>
      <c r="BPC40" s="458"/>
      <c r="BPD40" s="458"/>
      <c r="BPE40" s="458"/>
      <c r="BPF40" s="458"/>
      <c r="BPG40" s="458"/>
      <c r="BPH40" s="458"/>
      <c r="BPI40" s="458"/>
      <c r="BPJ40" s="458"/>
      <c r="BPK40" s="458"/>
      <c r="BPL40" s="458"/>
      <c r="BPM40" s="458"/>
      <c r="BPN40" s="458"/>
      <c r="BPO40" s="458"/>
      <c r="BPP40" s="458"/>
      <c r="BPQ40" s="458"/>
      <c r="BPR40" s="458"/>
      <c r="BPS40" s="458"/>
      <c r="BPT40" s="458"/>
      <c r="BPU40" s="458"/>
      <c r="BPV40" s="458"/>
      <c r="BPW40" s="458"/>
      <c r="BPX40" s="458"/>
      <c r="BPY40" s="458"/>
      <c r="BPZ40" s="458"/>
      <c r="BQA40" s="458"/>
      <c r="BQB40" s="458"/>
      <c r="BQC40" s="458"/>
      <c r="BQD40" s="458"/>
      <c r="BQE40" s="458"/>
      <c r="BQF40" s="458"/>
      <c r="BQG40" s="458"/>
      <c r="BQH40" s="458"/>
      <c r="BQI40" s="458"/>
      <c r="BQJ40" s="458"/>
      <c r="BQK40" s="458"/>
      <c r="BQL40" s="458"/>
      <c r="BQM40" s="458"/>
      <c r="BQN40" s="458"/>
      <c r="BQO40" s="458"/>
      <c r="BQP40" s="458"/>
      <c r="BQQ40" s="458"/>
      <c r="BQR40" s="458"/>
      <c r="BQS40" s="458"/>
      <c r="BQT40" s="458"/>
      <c r="BQU40" s="458"/>
      <c r="BQV40" s="458"/>
      <c r="BQW40" s="458"/>
      <c r="BQX40" s="458"/>
      <c r="BQY40" s="458"/>
      <c r="BQZ40" s="458"/>
      <c r="BRA40" s="458"/>
      <c r="BRB40" s="458"/>
      <c r="BRC40" s="458"/>
      <c r="BRD40" s="458"/>
      <c r="BRE40" s="458"/>
      <c r="BRF40" s="458"/>
      <c r="BRG40" s="458"/>
      <c r="BRH40" s="458"/>
      <c r="BRI40" s="458"/>
      <c r="BRJ40" s="458"/>
      <c r="BRK40" s="458"/>
      <c r="BRL40" s="458"/>
      <c r="BRM40" s="458"/>
      <c r="BRN40" s="458"/>
      <c r="BRO40" s="458"/>
      <c r="BRP40" s="458"/>
      <c r="BRQ40" s="458"/>
      <c r="BRR40" s="458"/>
      <c r="BRS40" s="458"/>
      <c r="BRT40" s="458"/>
      <c r="BRU40" s="458"/>
    </row>
    <row r="41" spans="1:1841" ht="29.25" customHeight="1" x14ac:dyDescent="0.3">
      <c r="A41" s="792"/>
      <c r="B41" s="464">
        <v>14</v>
      </c>
      <c r="C41" s="464" t="s">
        <v>185</v>
      </c>
      <c r="D41" s="513">
        <f t="shared" si="21"/>
        <v>141113998.72448999</v>
      </c>
      <c r="E41" s="464">
        <v>5</v>
      </c>
      <c r="F41" s="465">
        <f t="shared" si="22"/>
        <v>0</v>
      </c>
      <c r="G41" s="465">
        <v>0</v>
      </c>
      <c r="H41" s="464">
        <f t="shared" si="23"/>
        <v>27937423.076923098</v>
      </c>
      <c r="I41" s="464">
        <v>1</v>
      </c>
      <c r="J41" s="466">
        <f t="shared" si="24"/>
        <v>0</v>
      </c>
      <c r="K41" s="467">
        <v>0</v>
      </c>
      <c r="L41" s="468"/>
      <c r="M41" s="469"/>
      <c r="N41" s="469"/>
      <c r="O41" s="469"/>
      <c r="P41" s="469"/>
      <c r="Q41" s="469"/>
      <c r="R41" s="469"/>
      <c r="S41" s="469"/>
      <c r="T41" s="469"/>
      <c r="U41" s="469"/>
      <c r="V41" s="469"/>
      <c r="W41" s="469"/>
      <c r="X41" s="480">
        <f t="shared" si="25"/>
        <v>27937423.076923098</v>
      </c>
      <c r="Y41" s="469">
        <f t="shared" si="26"/>
        <v>1</v>
      </c>
      <c r="Z41" s="480">
        <f t="shared" si="27"/>
        <v>0</v>
      </c>
      <c r="AA41" s="470">
        <f t="shared" si="28"/>
        <v>0</v>
      </c>
      <c r="AB41" s="521"/>
      <c r="AC41" s="523"/>
      <c r="AD41" s="528"/>
      <c r="AE41" s="528"/>
      <c r="AF41" s="528"/>
      <c r="AG41" s="528"/>
      <c r="AH41" s="458"/>
      <c r="AI41" s="458"/>
      <c r="AJ41" s="458"/>
      <c r="AK41" s="458"/>
      <c r="AL41" s="458"/>
      <c r="AM41" s="458"/>
      <c r="AN41" s="458"/>
      <c r="AO41" s="458"/>
      <c r="AP41" s="458"/>
      <c r="AQ41" s="458"/>
      <c r="AR41" s="458"/>
      <c r="AS41" s="458"/>
      <c r="AT41" s="458"/>
      <c r="AU41" s="458"/>
      <c r="AV41" s="458"/>
      <c r="AW41" s="458"/>
      <c r="AX41" s="458"/>
      <c r="AY41" s="458"/>
      <c r="AZ41" s="458"/>
      <c r="BA41" s="458"/>
      <c r="BB41" s="458"/>
      <c r="BC41" s="458"/>
      <c r="BD41" s="458"/>
      <c r="BE41" s="458"/>
      <c r="BF41" s="458"/>
      <c r="BG41" s="458"/>
      <c r="BH41" s="458"/>
      <c r="BI41" s="458"/>
      <c r="BJ41" s="458"/>
      <c r="BK41" s="458"/>
      <c r="BL41" s="458"/>
      <c r="BM41" s="458"/>
      <c r="BN41" s="458"/>
      <c r="BO41" s="458"/>
      <c r="BP41" s="458"/>
      <c r="BQ41" s="458"/>
      <c r="BR41" s="458"/>
      <c r="BS41" s="458"/>
      <c r="BT41" s="458"/>
      <c r="BU41" s="458"/>
      <c r="BV41" s="458"/>
      <c r="BW41" s="458"/>
      <c r="BX41" s="458"/>
      <c r="BY41" s="458"/>
      <c r="BZ41" s="458"/>
      <c r="CA41" s="458"/>
      <c r="CB41" s="458"/>
      <c r="CC41" s="458"/>
      <c r="CD41" s="458"/>
      <c r="CE41" s="458"/>
      <c r="CF41" s="458"/>
      <c r="CG41" s="458"/>
      <c r="CH41" s="458"/>
      <c r="CI41" s="458"/>
      <c r="CJ41" s="458"/>
      <c r="CK41" s="458"/>
      <c r="CL41" s="458"/>
      <c r="CM41" s="458"/>
      <c r="CN41" s="458"/>
      <c r="CO41" s="458"/>
      <c r="CP41" s="458"/>
      <c r="CQ41" s="458"/>
      <c r="CR41" s="458"/>
      <c r="CS41" s="458"/>
      <c r="CT41" s="458"/>
      <c r="CU41" s="458"/>
      <c r="CV41" s="458"/>
      <c r="CW41" s="458"/>
      <c r="CX41" s="458"/>
      <c r="CY41" s="458"/>
      <c r="CZ41" s="458"/>
      <c r="DA41" s="458"/>
      <c r="DB41" s="458"/>
      <c r="DC41" s="458"/>
      <c r="DD41" s="458"/>
      <c r="DE41" s="458"/>
      <c r="DF41" s="458"/>
      <c r="DG41" s="458"/>
      <c r="DH41" s="458"/>
      <c r="DI41" s="458"/>
      <c r="DJ41" s="458"/>
      <c r="DK41" s="458"/>
      <c r="DL41" s="458"/>
      <c r="DM41" s="458"/>
      <c r="DN41" s="458"/>
      <c r="DO41" s="458"/>
      <c r="DP41" s="458"/>
      <c r="DQ41" s="458"/>
      <c r="DR41" s="458"/>
      <c r="DS41" s="458"/>
      <c r="DT41" s="458"/>
      <c r="DU41" s="458"/>
      <c r="DV41" s="458"/>
      <c r="DW41" s="458"/>
      <c r="DX41" s="458"/>
      <c r="DY41" s="458"/>
      <c r="DZ41" s="458"/>
      <c r="EA41" s="458"/>
      <c r="EB41" s="458"/>
      <c r="EC41" s="458"/>
      <c r="ED41" s="458"/>
      <c r="EE41" s="458"/>
      <c r="EF41" s="458"/>
      <c r="EG41" s="458"/>
      <c r="EH41" s="458"/>
      <c r="EI41" s="458"/>
      <c r="EJ41" s="458"/>
      <c r="EK41" s="458"/>
      <c r="EL41" s="458"/>
      <c r="EM41" s="458"/>
      <c r="EN41" s="458"/>
      <c r="EO41" s="458"/>
      <c r="EP41" s="458"/>
      <c r="EQ41" s="458"/>
      <c r="ER41" s="458"/>
      <c r="ES41" s="458"/>
      <c r="ET41" s="458"/>
      <c r="EU41" s="458"/>
      <c r="EV41" s="458"/>
      <c r="EW41" s="458"/>
      <c r="EX41" s="458"/>
      <c r="EY41" s="458"/>
      <c r="EZ41" s="458"/>
      <c r="FA41" s="458"/>
      <c r="FB41" s="458"/>
      <c r="FC41" s="458"/>
      <c r="FD41" s="458"/>
      <c r="FE41" s="458"/>
      <c r="FF41" s="458"/>
      <c r="FG41" s="458"/>
      <c r="FH41" s="458"/>
      <c r="FI41" s="458"/>
      <c r="FJ41" s="458"/>
      <c r="FK41" s="458"/>
      <c r="FL41" s="458"/>
      <c r="FM41" s="458"/>
      <c r="FN41" s="458"/>
      <c r="FO41" s="458"/>
      <c r="FP41" s="458"/>
      <c r="FQ41" s="458"/>
      <c r="FR41" s="458"/>
      <c r="FS41" s="458"/>
      <c r="FT41" s="458"/>
      <c r="FU41" s="458"/>
      <c r="FV41" s="458"/>
      <c r="FW41" s="458"/>
      <c r="FX41" s="458"/>
      <c r="FY41" s="458"/>
      <c r="FZ41" s="458"/>
      <c r="GA41" s="458"/>
      <c r="GB41" s="458"/>
      <c r="GC41" s="458"/>
      <c r="GD41" s="458"/>
      <c r="GE41" s="458"/>
      <c r="GF41" s="458"/>
      <c r="GG41" s="458"/>
      <c r="GH41" s="458"/>
      <c r="GI41" s="458"/>
      <c r="GJ41" s="458"/>
      <c r="GK41" s="458"/>
      <c r="GL41" s="458"/>
      <c r="GM41" s="458"/>
      <c r="GN41" s="458"/>
      <c r="GO41" s="458"/>
      <c r="GP41" s="458"/>
      <c r="GQ41" s="458"/>
      <c r="GR41" s="458"/>
      <c r="GS41" s="458"/>
      <c r="GT41" s="458"/>
      <c r="GU41" s="458"/>
      <c r="GV41" s="458"/>
      <c r="GW41" s="458"/>
      <c r="GX41" s="458"/>
      <c r="GY41" s="458"/>
      <c r="GZ41" s="458"/>
      <c r="HA41" s="458"/>
      <c r="HB41" s="458"/>
      <c r="HC41" s="458"/>
      <c r="HD41" s="458"/>
      <c r="HE41" s="458"/>
      <c r="HF41" s="458"/>
      <c r="HG41" s="458"/>
      <c r="HH41" s="458"/>
      <c r="HI41" s="458"/>
      <c r="HJ41" s="458"/>
      <c r="HK41" s="458"/>
      <c r="HL41" s="458"/>
      <c r="HM41" s="458"/>
      <c r="HN41" s="458"/>
      <c r="HO41" s="458"/>
      <c r="HP41" s="458"/>
      <c r="HQ41" s="458"/>
      <c r="HR41" s="458"/>
      <c r="HS41" s="458"/>
      <c r="HT41" s="458"/>
      <c r="HU41" s="458"/>
      <c r="HV41" s="458"/>
      <c r="HW41" s="458"/>
      <c r="HX41" s="458"/>
      <c r="HY41" s="458"/>
      <c r="HZ41" s="458"/>
      <c r="IA41" s="458"/>
      <c r="IB41" s="458"/>
      <c r="IC41" s="458"/>
      <c r="ID41" s="458"/>
      <c r="IE41" s="458"/>
      <c r="IF41" s="458"/>
      <c r="IG41" s="458"/>
      <c r="IH41" s="458"/>
      <c r="II41" s="458"/>
      <c r="IJ41" s="458"/>
      <c r="IK41" s="458"/>
      <c r="IL41" s="458"/>
      <c r="IM41" s="458"/>
      <c r="IN41" s="458"/>
      <c r="IO41" s="458"/>
      <c r="IP41" s="458"/>
      <c r="IQ41" s="458"/>
      <c r="IR41" s="458"/>
      <c r="IS41" s="458"/>
      <c r="IT41" s="458"/>
      <c r="IU41" s="458"/>
      <c r="IV41" s="458"/>
      <c r="IW41" s="458"/>
      <c r="IX41" s="458"/>
      <c r="IY41" s="458"/>
      <c r="IZ41" s="458"/>
      <c r="JA41" s="458"/>
      <c r="JB41" s="458"/>
      <c r="JC41" s="458"/>
      <c r="JD41" s="458"/>
      <c r="JE41" s="458"/>
      <c r="JF41" s="458"/>
      <c r="JG41" s="458"/>
      <c r="JH41" s="458"/>
      <c r="JI41" s="458"/>
      <c r="JJ41" s="458"/>
      <c r="JK41" s="458"/>
      <c r="JL41" s="458"/>
      <c r="JM41" s="458"/>
      <c r="JN41" s="458"/>
      <c r="JO41" s="458"/>
      <c r="JP41" s="458"/>
      <c r="JQ41" s="458"/>
      <c r="JR41" s="458"/>
      <c r="JS41" s="458"/>
      <c r="JT41" s="458"/>
      <c r="JU41" s="458"/>
      <c r="JV41" s="458"/>
      <c r="JW41" s="458"/>
      <c r="JX41" s="458"/>
      <c r="JY41" s="458"/>
      <c r="JZ41" s="458"/>
      <c r="KA41" s="458"/>
      <c r="KB41" s="458"/>
      <c r="KC41" s="458"/>
      <c r="KD41" s="458"/>
      <c r="KE41" s="458"/>
      <c r="KF41" s="458"/>
      <c r="KG41" s="458"/>
      <c r="KH41" s="458"/>
      <c r="KI41" s="458"/>
      <c r="KJ41" s="458"/>
      <c r="KK41" s="458"/>
      <c r="KL41" s="458"/>
      <c r="KM41" s="458"/>
      <c r="KN41" s="458"/>
      <c r="KO41" s="458"/>
      <c r="KP41" s="458"/>
      <c r="KQ41" s="458"/>
      <c r="KR41" s="458"/>
      <c r="KS41" s="458"/>
      <c r="KT41" s="458"/>
      <c r="KU41" s="458"/>
      <c r="KV41" s="458"/>
      <c r="KW41" s="458"/>
      <c r="KX41" s="458"/>
      <c r="KY41" s="458"/>
      <c r="KZ41" s="458"/>
      <c r="LA41" s="458"/>
      <c r="LB41" s="458"/>
      <c r="LC41" s="458"/>
      <c r="LD41" s="458"/>
      <c r="LE41" s="458"/>
      <c r="LF41" s="458"/>
      <c r="LG41" s="458"/>
      <c r="LH41" s="458"/>
      <c r="LI41" s="458"/>
      <c r="LJ41" s="458"/>
      <c r="LK41" s="458"/>
      <c r="LL41" s="458"/>
      <c r="LM41" s="458"/>
      <c r="LN41" s="458"/>
      <c r="LO41" s="458"/>
      <c r="LP41" s="458"/>
      <c r="LQ41" s="458"/>
      <c r="LR41" s="458"/>
      <c r="LS41" s="458"/>
      <c r="LT41" s="458"/>
      <c r="LU41" s="458"/>
      <c r="LV41" s="458"/>
      <c r="LW41" s="458"/>
      <c r="LX41" s="458"/>
      <c r="LY41" s="458"/>
      <c r="LZ41" s="458"/>
      <c r="MA41" s="458"/>
      <c r="MB41" s="458"/>
      <c r="MC41" s="458"/>
      <c r="MD41" s="458"/>
      <c r="ME41" s="458"/>
      <c r="MF41" s="458"/>
      <c r="MG41" s="458"/>
      <c r="MH41" s="458"/>
      <c r="MI41" s="458"/>
      <c r="MJ41" s="458"/>
      <c r="MK41" s="458"/>
      <c r="ML41" s="458"/>
      <c r="MM41" s="458"/>
      <c r="MN41" s="458"/>
      <c r="MO41" s="458"/>
      <c r="MP41" s="458"/>
      <c r="MQ41" s="458"/>
      <c r="MR41" s="458"/>
      <c r="MS41" s="458"/>
      <c r="MT41" s="458"/>
      <c r="MU41" s="458"/>
      <c r="MV41" s="458"/>
      <c r="MW41" s="458"/>
      <c r="MX41" s="458"/>
      <c r="MY41" s="458"/>
      <c r="MZ41" s="458"/>
      <c r="NA41" s="458"/>
      <c r="NB41" s="458"/>
      <c r="NC41" s="458"/>
      <c r="ND41" s="458"/>
      <c r="NE41" s="458"/>
      <c r="NF41" s="458"/>
      <c r="NG41" s="458"/>
      <c r="NH41" s="458"/>
      <c r="NI41" s="458"/>
      <c r="NJ41" s="458"/>
      <c r="NK41" s="458"/>
      <c r="NL41" s="458"/>
      <c r="NM41" s="458"/>
      <c r="NN41" s="458"/>
      <c r="NO41" s="458"/>
      <c r="NP41" s="458"/>
      <c r="NQ41" s="458"/>
      <c r="NR41" s="458"/>
      <c r="NS41" s="458"/>
      <c r="NT41" s="458"/>
      <c r="NU41" s="458"/>
      <c r="NV41" s="458"/>
      <c r="NW41" s="458"/>
      <c r="NX41" s="458"/>
      <c r="NY41" s="458"/>
      <c r="NZ41" s="458"/>
      <c r="OA41" s="458"/>
      <c r="OB41" s="458"/>
      <c r="OC41" s="458"/>
      <c r="OD41" s="458"/>
      <c r="OE41" s="458"/>
      <c r="OF41" s="458"/>
      <c r="OG41" s="458"/>
      <c r="OH41" s="458"/>
      <c r="OI41" s="458"/>
      <c r="OJ41" s="458"/>
      <c r="OK41" s="458"/>
      <c r="OL41" s="458"/>
      <c r="OM41" s="458"/>
      <c r="ON41" s="458"/>
      <c r="OO41" s="458"/>
      <c r="OP41" s="458"/>
      <c r="OQ41" s="458"/>
      <c r="OR41" s="458"/>
      <c r="OS41" s="458"/>
      <c r="OT41" s="458"/>
      <c r="OU41" s="458"/>
      <c r="OV41" s="458"/>
      <c r="OW41" s="458"/>
      <c r="OX41" s="458"/>
      <c r="OY41" s="458"/>
      <c r="OZ41" s="458"/>
      <c r="PA41" s="458"/>
      <c r="PB41" s="458"/>
      <c r="PC41" s="458"/>
      <c r="PD41" s="458"/>
      <c r="PE41" s="458"/>
      <c r="PF41" s="458"/>
      <c r="PG41" s="458"/>
      <c r="PH41" s="458"/>
      <c r="PI41" s="458"/>
      <c r="PJ41" s="458"/>
      <c r="PK41" s="458"/>
      <c r="PL41" s="458"/>
      <c r="PM41" s="458"/>
      <c r="PN41" s="458"/>
      <c r="PO41" s="458"/>
      <c r="PP41" s="458"/>
      <c r="PQ41" s="458"/>
      <c r="PR41" s="458"/>
      <c r="PS41" s="458"/>
      <c r="PT41" s="458"/>
      <c r="PU41" s="458"/>
      <c r="PV41" s="458"/>
      <c r="PW41" s="458"/>
      <c r="PX41" s="458"/>
      <c r="PY41" s="458"/>
      <c r="PZ41" s="458"/>
      <c r="QA41" s="458"/>
      <c r="QB41" s="458"/>
      <c r="QC41" s="458"/>
      <c r="QD41" s="458"/>
      <c r="QE41" s="458"/>
      <c r="QF41" s="458"/>
      <c r="QG41" s="458"/>
      <c r="QH41" s="458"/>
      <c r="QI41" s="458"/>
      <c r="QJ41" s="458"/>
      <c r="QK41" s="458"/>
      <c r="QL41" s="458"/>
      <c r="QM41" s="458"/>
      <c r="QN41" s="458"/>
      <c r="QO41" s="458"/>
      <c r="QP41" s="458"/>
      <c r="QQ41" s="458"/>
      <c r="QR41" s="458"/>
      <c r="QS41" s="458"/>
      <c r="QT41" s="458"/>
      <c r="QU41" s="458"/>
      <c r="QV41" s="458"/>
      <c r="QW41" s="458"/>
      <c r="QX41" s="458"/>
      <c r="QY41" s="458"/>
      <c r="QZ41" s="458"/>
      <c r="RA41" s="458"/>
      <c r="RB41" s="458"/>
      <c r="RC41" s="458"/>
      <c r="RD41" s="458"/>
      <c r="RE41" s="458"/>
      <c r="RF41" s="458"/>
      <c r="RG41" s="458"/>
      <c r="RH41" s="458"/>
      <c r="RI41" s="458"/>
      <c r="RJ41" s="458"/>
      <c r="RK41" s="458"/>
      <c r="RL41" s="458"/>
      <c r="RM41" s="458"/>
      <c r="RN41" s="458"/>
      <c r="RO41" s="458"/>
      <c r="RP41" s="458"/>
      <c r="RQ41" s="458"/>
      <c r="RR41" s="458"/>
      <c r="RS41" s="458"/>
      <c r="RT41" s="458"/>
      <c r="RU41" s="458"/>
      <c r="RV41" s="458"/>
      <c r="RW41" s="458"/>
      <c r="RX41" s="458"/>
      <c r="RY41" s="458"/>
      <c r="RZ41" s="458"/>
      <c r="SA41" s="458"/>
      <c r="SB41" s="458"/>
      <c r="SC41" s="458"/>
      <c r="SD41" s="458"/>
      <c r="SE41" s="458"/>
      <c r="SF41" s="458"/>
      <c r="SG41" s="458"/>
      <c r="SH41" s="458"/>
      <c r="SI41" s="458"/>
      <c r="SJ41" s="458"/>
      <c r="SK41" s="458"/>
      <c r="SL41" s="458"/>
      <c r="SM41" s="458"/>
      <c r="SN41" s="458"/>
      <c r="SO41" s="458"/>
      <c r="SP41" s="458"/>
      <c r="SQ41" s="458"/>
      <c r="SR41" s="458"/>
      <c r="SS41" s="458"/>
      <c r="ST41" s="458"/>
      <c r="SU41" s="458"/>
      <c r="SV41" s="458"/>
      <c r="SW41" s="458"/>
      <c r="SX41" s="458"/>
      <c r="SY41" s="458"/>
      <c r="SZ41" s="458"/>
      <c r="TA41" s="458"/>
      <c r="TB41" s="458"/>
      <c r="TC41" s="458"/>
      <c r="TD41" s="458"/>
      <c r="TE41" s="458"/>
      <c r="TF41" s="458"/>
      <c r="TG41" s="458"/>
      <c r="TH41" s="458"/>
      <c r="TI41" s="458"/>
      <c r="TJ41" s="458"/>
      <c r="TK41" s="458"/>
      <c r="TL41" s="458"/>
      <c r="TM41" s="458"/>
      <c r="TN41" s="458"/>
      <c r="TO41" s="458"/>
      <c r="TP41" s="458"/>
      <c r="TQ41" s="458"/>
      <c r="TR41" s="458"/>
      <c r="TS41" s="458"/>
      <c r="TT41" s="458"/>
      <c r="TU41" s="458"/>
      <c r="TV41" s="458"/>
      <c r="TW41" s="458"/>
      <c r="TX41" s="458"/>
      <c r="TY41" s="458"/>
      <c r="TZ41" s="458"/>
      <c r="UA41" s="458"/>
      <c r="UB41" s="458"/>
      <c r="UC41" s="458"/>
      <c r="UD41" s="458"/>
      <c r="UE41" s="458"/>
      <c r="UF41" s="458"/>
      <c r="UG41" s="458"/>
      <c r="UH41" s="458"/>
      <c r="UI41" s="458"/>
      <c r="UJ41" s="458"/>
      <c r="UK41" s="458"/>
      <c r="UL41" s="458"/>
      <c r="UM41" s="458"/>
      <c r="UN41" s="458"/>
      <c r="UO41" s="458"/>
      <c r="UP41" s="458"/>
      <c r="UQ41" s="458"/>
      <c r="UR41" s="458"/>
      <c r="US41" s="458"/>
      <c r="UT41" s="458"/>
      <c r="UU41" s="458"/>
      <c r="UV41" s="458"/>
      <c r="UW41" s="458"/>
      <c r="UX41" s="458"/>
      <c r="UY41" s="458"/>
      <c r="UZ41" s="458"/>
      <c r="VA41" s="458"/>
      <c r="VB41" s="458"/>
      <c r="VC41" s="458"/>
      <c r="VD41" s="458"/>
      <c r="VE41" s="458"/>
      <c r="VF41" s="458"/>
      <c r="VG41" s="458"/>
      <c r="VH41" s="458"/>
      <c r="VI41" s="458"/>
      <c r="VJ41" s="458"/>
      <c r="VK41" s="458"/>
      <c r="VL41" s="458"/>
      <c r="VM41" s="458"/>
      <c r="VN41" s="458"/>
      <c r="VO41" s="458"/>
      <c r="VP41" s="458"/>
      <c r="VQ41" s="458"/>
      <c r="VR41" s="458"/>
      <c r="VS41" s="458"/>
      <c r="VT41" s="458"/>
      <c r="VU41" s="458"/>
      <c r="VV41" s="458"/>
      <c r="VW41" s="458"/>
      <c r="VX41" s="458"/>
      <c r="VY41" s="458"/>
      <c r="VZ41" s="458"/>
      <c r="WA41" s="458"/>
      <c r="WB41" s="458"/>
      <c r="WC41" s="458"/>
      <c r="WD41" s="458"/>
      <c r="WE41" s="458"/>
      <c r="WF41" s="458"/>
      <c r="WG41" s="458"/>
      <c r="WH41" s="458"/>
      <c r="WI41" s="458"/>
      <c r="WJ41" s="458"/>
      <c r="WK41" s="458"/>
      <c r="WL41" s="458"/>
      <c r="WM41" s="458"/>
      <c r="WN41" s="458"/>
      <c r="WO41" s="458"/>
      <c r="WP41" s="458"/>
      <c r="WQ41" s="458"/>
      <c r="WR41" s="458"/>
      <c r="WS41" s="458"/>
      <c r="WT41" s="458"/>
      <c r="WU41" s="458"/>
      <c r="WV41" s="458"/>
      <c r="WW41" s="458"/>
      <c r="WX41" s="458"/>
      <c r="WY41" s="458"/>
      <c r="WZ41" s="458"/>
      <c r="XA41" s="458"/>
      <c r="XB41" s="458"/>
      <c r="XC41" s="458"/>
      <c r="XD41" s="458"/>
      <c r="XE41" s="458"/>
      <c r="XF41" s="458"/>
      <c r="XG41" s="458"/>
      <c r="XH41" s="458"/>
      <c r="XI41" s="458"/>
      <c r="XJ41" s="458"/>
      <c r="XK41" s="458"/>
      <c r="XL41" s="458"/>
      <c r="XM41" s="458"/>
      <c r="XN41" s="458"/>
      <c r="XO41" s="458"/>
      <c r="XP41" s="458"/>
      <c r="XQ41" s="458"/>
      <c r="XR41" s="458"/>
      <c r="XS41" s="458"/>
      <c r="XT41" s="458"/>
      <c r="XU41" s="458"/>
      <c r="XV41" s="458"/>
      <c r="XW41" s="458"/>
      <c r="XX41" s="458"/>
      <c r="XY41" s="458"/>
      <c r="XZ41" s="458"/>
      <c r="YA41" s="458"/>
      <c r="YB41" s="458"/>
      <c r="YC41" s="458"/>
      <c r="YD41" s="458"/>
      <c r="YE41" s="458"/>
      <c r="YF41" s="458"/>
      <c r="YG41" s="458"/>
      <c r="YH41" s="458"/>
      <c r="YI41" s="458"/>
      <c r="YJ41" s="458"/>
      <c r="YK41" s="458"/>
      <c r="YL41" s="458"/>
      <c r="YM41" s="458"/>
      <c r="YN41" s="458"/>
      <c r="YO41" s="458"/>
      <c r="YP41" s="458"/>
      <c r="YQ41" s="458"/>
      <c r="YR41" s="458"/>
      <c r="YS41" s="458"/>
      <c r="YT41" s="458"/>
      <c r="YU41" s="458"/>
      <c r="YV41" s="458"/>
      <c r="YW41" s="458"/>
      <c r="YX41" s="458"/>
      <c r="YY41" s="458"/>
      <c r="YZ41" s="458"/>
      <c r="ZA41" s="458"/>
      <c r="ZB41" s="458"/>
      <c r="ZC41" s="458"/>
      <c r="ZD41" s="458"/>
      <c r="ZE41" s="458"/>
      <c r="ZF41" s="458"/>
      <c r="ZG41" s="458"/>
      <c r="ZH41" s="458"/>
      <c r="ZI41" s="458"/>
      <c r="ZJ41" s="458"/>
      <c r="ZK41" s="458"/>
      <c r="ZL41" s="458"/>
      <c r="ZM41" s="458"/>
      <c r="ZN41" s="458"/>
      <c r="ZO41" s="458"/>
      <c r="ZP41" s="458"/>
      <c r="ZQ41" s="458"/>
      <c r="ZR41" s="458"/>
      <c r="ZS41" s="458"/>
      <c r="ZT41" s="458"/>
      <c r="ZU41" s="458"/>
      <c r="ZV41" s="458"/>
      <c r="ZW41" s="458"/>
      <c r="ZX41" s="458"/>
      <c r="ZY41" s="458"/>
      <c r="ZZ41" s="458"/>
      <c r="AAA41" s="458"/>
      <c r="AAB41" s="458"/>
      <c r="AAC41" s="458"/>
      <c r="AAD41" s="458"/>
      <c r="AAE41" s="458"/>
      <c r="AAF41" s="458"/>
      <c r="AAG41" s="458"/>
      <c r="AAH41" s="458"/>
      <c r="AAI41" s="458"/>
      <c r="AAJ41" s="458"/>
      <c r="AAK41" s="458"/>
      <c r="AAL41" s="458"/>
      <c r="AAM41" s="458"/>
      <c r="AAN41" s="458"/>
      <c r="AAO41" s="458"/>
      <c r="AAP41" s="458"/>
      <c r="AAQ41" s="458"/>
      <c r="AAR41" s="458"/>
      <c r="AAS41" s="458"/>
      <c r="AAT41" s="458"/>
      <c r="AAU41" s="458"/>
      <c r="AAV41" s="458"/>
      <c r="AAW41" s="458"/>
      <c r="AAX41" s="458"/>
      <c r="AAY41" s="458"/>
      <c r="AAZ41" s="458"/>
      <c r="ABA41" s="458"/>
      <c r="ABB41" s="458"/>
      <c r="ABC41" s="458"/>
      <c r="ABD41" s="458"/>
      <c r="ABE41" s="458"/>
      <c r="ABF41" s="458"/>
      <c r="ABG41" s="458"/>
      <c r="ABH41" s="458"/>
      <c r="ABI41" s="458"/>
      <c r="ABJ41" s="458"/>
      <c r="ABK41" s="458"/>
      <c r="ABL41" s="458"/>
      <c r="ABM41" s="458"/>
      <c r="ABN41" s="458"/>
      <c r="ABO41" s="458"/>
      <c r="ABP41" s="458"/>
      <c r="ABQ41" s="458"/>
      <c r="ABR41" s="458"/>
      <c r="ABS41" s="458"/>
      <c r="ABT41" s="458"/>
      <c r="ABU41" s="458"/>
      <c r="ABV41" s="458"/>
      <c r="ABW41" s="458"/>
      <c r="ABX41" s="458"/>
      <c r="ABY41" s="458"/>
      <c r="ABZ41" s="458"/>
      <c r="ACA41" s="458"/>
      <c r="ACB41" s="458"/>
      <c r="ACC41" s="458"/>
      <c r="ACD41" s="458"/>
      <c r="ACE41" s="458"/>
      <c r="ACF41" s="458"/>
      <c r="ACG41" s="458"/>
      <c r="ACH41" s="458"/>
      <c r="ACI41" s="458"/>
      <c r="ACJ41" s="458"/>
      <c r="ACK41" s="458"/>
      <c r="ACL41" s="458"/>
      <c r="ACM41" s="458"/>
      <c r="ACN41" s="458"/>
      <c r="ACO41" s="458"/>
      <c r="ACP41" s="458"/>
      <c r="ACQ41" s="458"/>
      <c r="ACR41" s="458"/>
      <c r="ACS41" s="458"/>
      <c r="ACT41" s="458"/>
      <c r="ACU41" s="458"/>
      <c r="ACV41" s="458"/>
      <c r="ACW41" s="458"/>
      <c r="ACX41" s="458"/>
      <c r="ACY41" s="458"/>
      <c r="ACZ41" s="458"/>
      <c r="ADA41" s="458"/>
      <c r="ADB41" s="458"/>
      <c r="ADC41" s="458"/>
      <c r="ADD41" s="458"/>
      <c r="ADE41" s="458"/>
      <c r="ADF41" s="458"/>
      <c r="ADG41" s="458"/>
      <c r="ADH41" s="458"/>
      <c r="ADI41" s="458"/>
      <c r="ADJ41" s="458"/>
      <c r="ADK41" s="458"/>
      <c r="ADL41" s="458"/>
      <c r="ADM41" s="458"/>
      <c r="ADN41" s="458"/>
      <c r="ADO41" s="458"/>
      <c r="ADP41" s="458"/>
      <c r="ADQ41" s="458"/>
      <c r="ADR41" s="458"/>
      <c r="ADS41" s="458"/>
      <c r="ADT41" s="458"/>
      <c r="ADU41" s="458"/>
      <c r="ADV41" s="458"/>
      <c r="ADW41" s="458"/>
      <c r="ADX41" s="458"/>
      <c r="ADY41" s="458"/>
      <c r="ADZ41" s="458"/>
      <c r="AEA41" s="458"/>
      <c r="AEB41" s="458"/>
      <c r="AEC41" s="458"/>
      <c r="AED41" s="458"/>
      <c r="AEE41" s="458"/>
      <c r="AEF41" s="458"/>
      <c r="AEG41" s="458"/>
      <c r="AEH41" s="458"/>
      <c r="AEI41" s="458"/>
      <c r="AEJ41" s="458"/>
      <c r="AEK41" s="458"/>
      <c r="AEL41" s="458"/>
      <c r="AEM41" s="458"/>
      <c r="AEN41" s="458"/>
      <c r="AEO41" s="458"/>
      <c r="AEP41" s="458"/>
      <c r="AEQ41" s="458"/>
      <c r="AER41" s="458"/>
      <c r="AES41" s="458"/>
      <c r="AET41" s="458"/>
      <c r="AEU41" s="458"/>
      <c r="AEV41" s="458"/>
      <c r="AEW41" s="458"/>
      <c r="AEX41" s="458"/>
      <c r="AEY41" s="458"/>
      <c r="AEZ41" s="458"/>
      <c r="AFA41" s="458"/>
      <c r="AFB41" s="458"/>
      <c r="AFC41" s="458"/>
      <c r="AFD41" s="458"/>
      <c r="AFE41" s="458"/>
      <c r="AFF41" s="458"/>
      <c r="AFG41" s="458"/>
      <c r="AFH41" s="458"/>
      <c r="AFI41" s="458"/>
      <c r="AFJ41" s="458"/>
      <c r="AFK41" s="458"/>
      <c r="AFL41" s="458"/>
      <c r="AFM41" s="458"/>
      <c r="AFN41" s="458"/>
      <c r="AFO41" s="458"/>
      <c r="AFP41" s="458"/>
      <c r="AFQ41" s="458"/>
      <c r="AFR41" s="458"/>
      <c r="AFS41" s="458"/>
      <c r="AFT41" s="458"/>
      <c r="AFU41" s="458"/>
      <c r="AFV41" s="458"/>
      <c r="AFW41" s="458"/>
      <c r="AFX41" s="458"/>
      <c r="AFY41" s="458"/>
      <c r="AFZ41" s="458"/>
      <c r="AGA41" s="458"/>
      <c r="AGB41" s="458"/>
      <c r="AGC41" s="458"/>
      <c r="AGD41" s="458"/>
      <c r="AGE41" s="458"/>
      <c r="AGF41" s="458"/>
      <c r="AGG41" s="458"/>
      <c r="AGH41" s="458"/>
      <c r="AGI41" s="458"/>
      <c r="AGJ41" s="458"/>
      <c r="AGK41" s="458"/>
      <c r="AGL41" s="458"/>
      <c r="AGM41" s="458"/>
      <c r="AGN41" s="458"/>
      <c r="AGO41" s="458"/>
      <c r="AGP41" s="458"/>
      <c r="AGQ41" s="458"/>
      <c r="AGR41" s="458"/>
      <c r="AGS41" s="458"/>
      <c r="AGT41" s="458"/>
      <c r="AGU41" s="458"/>
      <c r="AGV41" s="458"/>
      <c r="AGW41" s="458"/>
      <c r="AGX41" s="458"/>
      <c r="AGY41" s="458"/>
      <c r="AGZ41" s="458"/>
      <c r="AHA41" s="458"/>
      <c r="AHB41" s="458"/>
      <c r="AHC41" s="458"/>
      <c r="AHD41" s="458"/>
      <c r="AHE41" s="458"/>
      <c r="AHF41" s="458"/>
      <c r="AHG41" s="458"/>
      <c r="AHH41" s="458"/>
      <c r="AHI41" s="458"/>
      <c r="AHJ41" s="458"/>
      <c r="AHK41" s="458"/>
      <c r="AHL41" s="458"/>
      <c r="AHM41" s="458"/>
      <c r="AHN41" s="458"/>
      <c r="AHO41" s="458"/>
      <c r="AHP41" s="458"/>
      <c r="AHQ41" s="458"/>
      <c r="AHR41" s="458"/>
      <c r="AHS41" s="458"/>
      <c r="AHT41" s="458"/>
      <c r="AHU41" s="458"/>
      <c r="AHV41" s="458"/>
      <c r="AHW41" s="458"/>
      <c r="AHX41" s="458"/>
      <c r="AHY41" s="458"/>
      <c r="AHZ41" s="458"/>
      <c r="AIA41" s="458"/>
      <c r="AIB41" s="458"/>
      <c r="AIC41" s="458"/>
      <c r="AID41" s="458"/>
      <c r="AIE41" s="458"/>
      <c r="AIF41" s="458"/>
      <c r="AIG41" s="458"/>
      <c r="AIH41" s="458"/>
      <c r="AII41" s="458"/>
      <c r="AIJ41" s="458"/>
      <c r="AIK41" s="458"/>
      <c r="AIL41" s="458"/>
      <c r="AIM41" s="458"/>
      <c r="AIN41" s="458"/>
      <c r="AIO41" s="458"/>
      <c r="AIP41" s="458"/>
      <c r="AIQ41" s="458"/>
      <c r="AIR41" s="458"/>
      <c r="AIS41" s="458"/>
      <c r="AIT41" s="458"/>
      <c r="AIU41" s="458"/>
      <c r="AIV41" s="458"/>
      <c r="AIW41" s="458"/>
      <c r="AIX41" s="458"/>
      <c r="AIY41" s="458"/>
      <c r="AIZ41" s="458"/>
      <c r="AJA41" s="458"/>
      <c r="AJB41" s="458"/>
      <c r="AJC41" s="458"/>
      <c r="AJD41" s="458"/>
      <c r="AJE41" s="458"/>
      <c r="AJF41" s="458"/>
      <c r="AJG41" s="458"/>
      <c r="AJH41" s="458"/>
      <c r="AJI41" s="458"/>
      <c r="AJJ41" s="458"/>
      <c r="AJK41" s="458"/>
      <c r="AJL41" s="458"/>
      <c r="AJM41" s="458"/>
      <c r="AJN41" s="458"/>
      <c r="AJO41" s="458"/>
      <c r="AJP41" s="458"/>
      <c r="AJQ41" s="458"/>
      <c r="AJR41" s="458"/>
      <c r="AJS41" s="458"/>
      <c r="AJT41" s="458"/>
      <c r="AJU41" s="458"/>
      <c r="AJV41" s="458"/>
      <c r="AJW41" s="458"/>
      <c r="AJX41" s="458"/>
      <c r="AJY41" s="458"/>
      <c r="AJZ41" s="458"/>
      <c r="AKA41" s="458"/>
      <c r="AKB41" s="458"/>
      <c r="AKC41" s="458"/>
      <c r="AKD41" s="458"/>
      <c r="AKE41" s="458"/>
      <c r="AKF41" s="458"/>
      <c r="AKG41" s="458"/>
      <c r="AKH41" s="458"/>
      <c r="AKI41" s="458"/>
      <c r="AKJ41" s="458"/>
      <c r="AKK41" s="458"/>
      <c r="AKL41" s="458"/>
      <c r="AKM41" s="458"/>
      <c r="AKN41" s="458"/>
      <c r="AKO41" s="458"/>
      <c r="AKP41" s="458"/>
      <c r="AKQ41" s="458"/>
      <c r="AKR41" s="458"/>
      <c r="AKS41" s="458"/>
      <c r="AKT41" s="458"/>
      <c r="AKU41" s="458"/>
      <c r="AKV41" s="458"/>
      <c r="AKW41" s="458"/>
      <c r="AKX41" s="458"/>
      <c r="AKY41" s="458"/>
      <c r="AKZ41" s="458"/>
      <c r="ALA41" s="458"/>
      <c r="ALB41" s="458"/>
      <c r="ALC41" s="458"/>
      <c r="ALD41" s="458"/>
      <c r="ALE41" s="458"/>
      <c r="ALF41" s="458"/>
      <c r="ALG41" s="458"/>
      <c r="ALH41" s="458"/>
      <c r="ALI41" s="458"/>
      <c r="ALJ41" s="458"/>
      <c r="ALK41" s="458"/>
      <c r="ALL41" s="458"/>
      <c r="ALM41" s="458"/>
      <c r="ALN41" s="458"/>
      <c r="ALO41" s="458"/>
      <c r="ALP41" s="458"/>
      <c r="ALQ41" s="458"/>
      <c r="ALR41" s="458"/>
      <c r="ALS41" s="458"/>
      <c r="ALT41" s="458"/>
      <c r="ALU41" s="458"/>
      <c r="ALV41" s="458"/>
      <c r="ALW41" s="458"/>
      <c r="ALX41" s="458"/>
      <c r="ALY41" s="458"/>
      <c r="ALZ41" s="458"/>
      <c r="AMA41" s="458"/>
      <c r="AMB41" s="458"/>
      <c r="AMC41" s="458"/>
      <c r="AMD41" s="458"/>
      <c r="AME41" s="458"/>
      <c r="AMF41" s="458"/>
      <c r="AMG41" s="458"/>
      <c r="AMH41" s="458"/>
      <c r="AMI41" s="458"/>
      <c r="AMJ41" s="458"/>
      <c r="AMK41" s="458"/>
      <c r="AML41" s="458"/>
      <c r="AMM41" s="458"/>
      <c r="AMN41" s="458"/>
      <c r="AMO41" s="458"/>
      <c r="AMP41" s="458"/>
      <c r="AMQ41" s="458"/>
      <c r="AMR41" s="458"/>
      <c r="AMS41" s="458"/>
      <c r="AMT41" s="458"/>
      <c r="AMU41" s="458"/>
      <c r="AMV41" s="458"/>
      <c r="AMW41" s="458"/>
      <c r="AMX41" s="458"/>
      <c r="AMY41" s="458"/>
      <c r="AMZ41" s="458"/>
      <c r="ANA41" s="458"/>
      <c r="ANB41" s="458"/>
      <c r="ANC41" s="458"/>
      <c r="AND41" s="458"/>
      <c r="ANE41" s="458"/>
      <c r="ANF41" s="458"/>
      <c r="ANG41" s="458"/>
      <c r="ANH41" s="458"/>
      <c r="ANI41" s="458"/>
      <c r="ANJ41" s="458"/>
      <c r="ANK41" s="458"/>
      <c r="ANL41" s="458"/>
      <c r="ANM41" s="458"/>
      <c r="ANN41" s="458"/>
      <c r="ANO41" s="458"/>
      <c r="ANP41" s="458"/>
      <c r="ANQ41" s="458"/>
      <c r="ANR41" s="458"/>
      <c r="ANS41" s="458"/>
      <c r="ANT41" s="458"/>
      <c r="ANU41" s="458"/>
      <c r="ANV41" s="458"/>
      <c r="ANW41" s="458"/>
      <c r="ANX41" s="458"/>
      <c r="ANY41" s="458"/>
      <c r="ANZ41" s="458"/>
      <c r="AOA41" s="458"/>
      <c r="AOB41" s="458"/>
      <c r="AOC41" s="458"/>
      <c r="AOD41" s="458"/>
      <c r="AOE41" s="458"/>
      <c r="AOF41" s="458"/>
      <c r="AOG41" s="458"/>
      <c r="AOH41" s="458"/>
      <c r="AOI41" s="458"/>
      <c r="AOJ41" s="458"/>
      <c r="AOK41" s="458"/>
      <c r="AOL41" s="458"/>
      <c r="AOM41" s="458"/>
      <c r="AON41" s="458"/>
      <c r="AOO41" s="458"/>
      <c r="AOP41" s="458"/>
      <c r="AOQ41" s="458"/>
      <c r="AOR41" s="458"/>
      <c r="AOS41" s="458"/>
      <c r="AOT41" s="458"/>
      <c r="AOU41" s="458"/>
      <c r="AOV41" s="458"/>
      <c r="AOW41" s="458"/>
      <c r="AOX41" s="458"/>
      <c r="AOY41" s="458"/>
      <c r="AOZ41" s="458"/>
      <c r="APA41" s="458"/>
      <c r="APB41" s="458"/>
      <c r="APC41" s="458"/>
      <c r="APD41" s="458"/>
      <c r="APE41" s="458"/>
      <c r="APF41" s="458"/>
      <c r="APG41" s="458"/>
      <c r="APH41" s="458"/>
      <c r="API41" s="458"/>
      <c r="APJ41" s="458"/>
      <c r="APK41" s="458"/>
      <c r="APL41" s="458"/>
      <c r="APM41" s="458"/>
      <c r="APN41" s="458"/>
      <c r="APO41" s="458"/>
      <c r="APP41" s="458"/>
      <c r="APQ41" s="458"/>
      <c r="APR41" s="458"/>
      <c r="APS41" s="458"/>
      <c r="APT41" s="458"/>
      <c r="APU41" s="458"/>
      <c r="APV41" s="458"/>
      <c r="APW41" s="458"/>
      <c r="APX41" s="458"/>
      <c r="APY41" s="458"/>
      <c r="APZ41" s="458"/>
      <c r="AQA41" s="458"/>
      <c r="AQB41" s="458"/>
      <c r="AQC41" s="458"/>
      <c r="AQD41" s="458"/>
      <c r="AQE41" s="458"/>
      <c r="AQF41" s="458"/>
      <c r="AQG41" s="458"/>
      <c r="AQH41" s="458"/>
      <c r="AQI41" s="458"/>
      <c r="AQJ41" s="458"/>
      <c r="AQK41" s="458"/>
      <c r="AQL41" s="458"/>
      <c r="AQM41" s="458"/>
      <c r="AQN41" s="458"/>
      <c r="AQO41" s="458"/>
      <c r="AQP41" s="458"/>
      <c r="AQQ41" s="458"/>
      <c r="AQR41" s="458"/>
      <c r="AQS41" s="458"/>
      <c r="AQT41" s="458"/>
      <c r="AQU41" s="458"/>
      <c r="AQV41" s="458"/>
      <c r="AQW41" s="458"/>
      <c r="AQX41" s="458"/>
      <c r="AQY41" s="458"/>
      <c r="AQZ41" s="458"/>
      <c r="ARA41" s="458"/>
      <c r="ARB41" s="458"/>
      <c r="ARC41" s="458"/>
      <c r="ARD41" s="458"/>
      <c r="ARE41" s="458"/>
      <c r="ARF41" s="458"/>
      <c r="ARG41" s="458"/>
      <c r="ARH41" s="458"/>
      <c r="ARI41" s="458"/>
      <c r="ARJ41" s="458"/>
      <c r="ARK41" s="458"/>
      <c r="ARL41" s="458"/>
      <c r="ARM41" s="458"/>
      <c r="ARN41" s="458"/>
      <c r="ARO41" s="458"/>
      <c r="ARP41" s="458"/>
      <c r="ARQ41" s="458"/>
      <c r="ARR41" s="458"/>
      <c r="ARS41" s="458"/>
      <c r="ART41" s="458"/>
      <c r="ARU41" s="458"/>
      <c r="ARV41" s="458"/>
      <c r="ARW41" s="458"/>
      <c r="ARX41" s="458"/>
      <c r="ARY41" s="458"/>
      <c r="ARZ41" s="458"/>
      <c r="ASA41" s="458"/>
      <c r="ASB41" s="458"/>
      <c r="ASC41" s="458"/>
      <c r="ASD41" s="458"/>
      <c r="ASE41" s="458"/>
      <c r="ASF41" s="458"/>
      <c r="ASG41" s="458"/>
      <c r="ASH41" s="458"/>
      <c r="ASI41" s="458"/>
      <c r="ASJ41" s="458"/>
      <c r="ASK41" s="458"/>
      <c r="ASL41" s="458"/>
      <c r="ASM41" s="458"/>
      <c r="ASN41" s="458"/>
      <c r="ASO41" s="458"/>
      <c r="ASP41" s="458"/>
      <c r="ASQ41" s="458"/>
      <c r="ASR41" s="458"/>
      <c r="ASS41" s="458"/>
      <c r="AST41" s="458"/>
      <c r="ASU41" s="458"/>
      <c r="ASV41" s="458"/>
      <c r="ASW41" s="458"/>
      <c r="ASX41" s="458"/>
      <c r="ASY41" s="458"/>
      <c r="ASZ41" s="458"/>
      <c r="ATA41" s="458"/>
      <c r="ATB41" s="458"/>
      <c r="ATC41" s="458"/>
      <c r="ATD41" s="458"/>
      <c r="ATE41" s="458"/>
      <c r="ATF41" s="458"/>
      <c r="ATG41" s="458"/>
      <c r="ATH41" s="458"/>
      <c r="ATI41" s="458"/>
      <c r="ATJ41" s="458"/>
      <c r="ATK41" s="458"/>
      <c r="ATL41" s="458"/>
      <c r="ATM41" s="458"/>
      <c r="ATN41" s="458"/>
      <c r="ATO41" s="458"/>
      <c r="ATP41" s="458"/>
      <c r="ATQ41" s="458"/>
      <c r="ATR41" s="458"/>
      <c r="ATS41" s="458"/>
      <c r="ATT41" s="458"/>
      <c r="ATU41" s="458"/>
      <c r="ATV41" s="458"/>
      <c r="ATW41" s="458"/>
      <c r="ATX41" s="458"/>
      <c r="ATY41" s="458"/>
      <c r="ATZ41" s="458"/>
      <c r="AUA41" s="458"/>
      <c r="AUB41" s="458"/>
      <c r="AUC41" s="458"/>
      <c r="AUD41" s="458"/>
      <c r="AUE41" s="458"/>
      <c r="AUF41" s="458"/>
      <c r="AUG41" s="458"/>
      <c r="AUH41" s="458"/>
      <c r="AUI41" s="458"/>
      <c r="AUJ41" s="458"/>
      <c r="AUK41" s="458"/>
      <c r="AUL41" s="458"/>
      <c r="AUM41" s="458"/>
      <c r="AUN41" s="458"/>
      <c r="AUO41" s="458"/>
      <c r="AUP41" s="458"/>
      <c r="AUQ41" s="458"/>
      <c r="AUR41" s="458"/>
      <c r="AUS41" s="458"/>
      <c r="AUT41" s="458"/>
      <c r="AUU41" s="458"/>
      <c r="AUV41" s="458"/>
      <c r="AUW41" s="458"/>
      <c r="AUX41" s="458"/>
      <c r="AUY41" s="458"/>
      <c r="AUZ41" s="458"/>
      <c r="AVA41" s="458"/>
      <c r="AVB41" s="458"/>
      <c r="AVC41" s="458"/>
      <c r="AVD41" s="458"/>
      <c r="AVE41" s="458"/>
      <c r="AVF41" s="458"/>
      <c r="AVG41" s="458"/>
      <c r="AVH41" s="458"/>
      <c r="AVI41" s="458"/>
      <c r="AVJ41" s="458"/>
      <c r="AVK41" s="458"/>
      <c r="AVL41" s="458"/>
      <c r="AVM41" s="458"/>
      <c r="AVN41" s="458"/>
      <c r="AVO41" s="458"/>
      <c r="AVP41" s="458"/>
      <c r="AVQ41" s="458"/>
      <c r="AVR41" s="458"/>
      <c r="AVS41" s="458"/>
      <c r="AVT41" s="458"/>
      <c r="AVU41" s="458"/>
      <c r="AVV41" s="458"/>
      <c r="AVW41" s="458"/>
      <c r="AVX41" s="458"/>
      <c r="AVY41" s="458"/>
      <c r="AVZ41" s="458"/>
      <c r="AWA41" s="458"/>
      <c r="AWB41" s="458"/>
      <c r="AWC41" s="458"/>
      <c r="AWD41" s="458"/>
      <c r="AWE41" s="458"/>
      <c r="AWF41" s="458"/>
      <c r="AWG41" s="458"/>
      <c r="AWH41" s="458"/>
      <c r="AWI41" s="458"/>
      <c r="AWJ41" s="458"/>
      <c r="AWK41" s="458"/>
      <c r="AWL41" s="458"/>
      <c r="AWM41" s="458"/>
      <c r="AWN41" s="458"/>
      <c r="AWO41" s="458"/>
      <c r="AWP41" s="458"/>
      <c r="AWQ41" s="458"/>
      <c r="AWR41" s="458"/>
      <c r="AWS41" s="458"/>
      <c r="AWT41" s="458"/>
      <c r="AWU41" s="458"/>
      <c r="AWV41" s="458"/>
      <c r="AWW41" s="458"/>
      <c r="AWX41" s="458"/>
      <c r="AWY41" s="458"/>
      <c r="AWZ41" s="458"/>
      <c r="AXA41" s="458"/>
      <c r="AXB41" s="458"/>
      <c r="AXC41" s="458"/>
      <c r="AXD41" s="458"/>
      <c r="AXE41" s="458"/>
      <c r="AXF41" s="458"/>
      <c r="AXG41" s="458"/>
      <c r="AXH41" s="458"/>
      <c r="AXI41" s="458"/>
      <c r="AXJ41" s="458"/>
      <c r="AXK41" s="458"/>
      <c r="AXL41" s="458"/>
      <c r="AXM41" s="458"/>
      <c r="AXN41" s="458"/>
      <c r="AXO41" s="458"/>
      <c r="AXP41" s="458"/>
      <c r="AXQ41" s="458"/>
      <c r="AXR41" s="458"/>
      <c r="AXS41" s="458"/>
      <c r="AXT41" s="458"/>
      <c r="AXU41" s="458"/>
      <c r="AXV41" s="458"/>
      <c r="AXW41" s="458"/>
      <c r="AXX41" s="458"/>
      <c r="AXY41" s="458"/>
      <c r="AXZ41" s="458"/>
      <c r="AYA41" s="458"/>
      <c r="AYB41" s="458"/>
      <c r="AYC41" s="458"/>
      <c r="AYD41" s="458"/>
      <c r="AYE41" s="458"/>
      <c r="AYF41" s="458"/>
      <c r="AYG41" s="458"/>
      <c r="AYH41" s="458"/>
      <c r="AYI41" s="458"/>
      <c r="AYJ41" s="458"/>
      <c r="AYK41" s="458"/>
      <c r="AYL41" s="458"/>
      <c r="AYM41" s="458"/>
      <c r="AYN41" s="458"/>
      <c r="AYO41" s="458"/>
      <c r="AYP41" s="458"/>
      <c r="AYQ41" s="458"/>
      <c r="AYR41" s="458"/>
      <c r="AYS41" s="458"/>
      <c r="AYT41" s="458"/>
      <c r="AYU41" s="458"/>
      <c r="AYV41" s="458"/>
      <c r="AYW41" s="458"/>
      <c r="AYX41" s="458"/>
      <c r="AYY41" s="458"/>
      <c r="AYZ41" s="458"/>
      <c r="AZA41" s="458"/>
      <c r="AZB41" s="458"/>
      <c r="AZC41" s="458"/>
      <c r="AZD41" s="458"/>
      <c r="AZE41" s="458"/>
      <c r="AZF41" s="458"/>
      <c r="AZG41" s="458"/>
      <c r="AZH41" s="458"/>
      <c r="AZI41" s="458"/>
      <c r="AZJ41" s="458"/>
      <c r="AZK41" s="458"/>
      <c r="AZL41" s="458"/>
      <c r="AZM41" s="458"/>
      <c r="AZN41" s="458"/>
      <c r="AZO41" s="458"/>
      <c r="AZP41" s="458"/>
      <c r="AZQ41" s="458"/>
      <c r="AZR41" s="458"/>
      <c r="AZS41" s="458"/>
      <c r="AZT41" s="458"/>
      <c r="AZU41" s="458"/>
      <c r="AZV41" s="458"/>
      <c r="AZW41" s="458"/>
      <c r="AZX41" s="458"/>
      <c r="AZY41" s="458"/>
      <c r="AZZ41" s="458"/>
      <c r="BAA41" s="458"/>
      <c r="BAB41" s="458"/>
      <c r="BAC41" s="458"/>
      <c r="BAD41" s="458"/>
      <c r="BAE41" s="458"/>
      <c r="BAF41" s="458"/>
      <c r="BAG41" s="458"/>
      <c r="BAH41" s="458"/>
      <c r="BAI41" s="458"/>
      <c r="BAJ41" s="458"/>
      <c r="BAK41" s="458"/>
      <c r="BAL41" s="458"/>
      <c r="BAM41" s="458"/>
      <c r="BAN41" s="458"/>
      <c r="BAO41" s="458"/>
      <c r="BAP41" s="458"/>
      <c r="BAQ41" s="458"/>
      <c r="BAR41" s="458"/>
      <c r="BAS41" s="458"/>
      <c r="BAT41" s="458"/>
      <c r="BAU41" s="458"/>
      <c r="BAV41" s="458"/>
      <c r="BAW41" s="458"/>
      <c r="BAX41" s="458"/>
      <c r="BAY41" s="458"/>
      <c r="BAZ41" s="458"/>
      <c r="BBA41" s="458"/>
      <c r="BBB41" s="458"/>
      <c r="BBC41" s="458"/>
      <c r="BBD41" s="458"/>
      <c r="BBE41" s="458"/>
      <c r="BBF41" s="458"/>
      <c r="BBG41" s="458"/>
      <c r="BBH41" s="458"/>
      <c r="BBI41" s="458"/>
      <c r="BBJ41" s="458"/>
      <c r="BBK41" s="458"/>
      <c r="BBL41" s="458"/>
      <c r="BBM41" s="458"/>
      <c r="BBN41" s="458"/>
      <c r="BBO41" s="458"/>
      <c r="BBP41" s="458"/>
      <c r="BBQ41" s="458"/>
      <c r="BBR41" s="458"/>
      <c r="BBS41" s="458"/>
      <c r="BBT41" s="458"/>
      <c r="BBU41" s="458"/>
      <c r="BBV41" s="458"/>
      <c r="BBW41" s="458"/>
      <c r="BBX41" s="458"/>
      <c r="BBY41" s="458"/>
      <c r="BBZ41" s="458"/>
      <c r="BCA41" s="458"/>
      <c r="BCB41" s="458"/>
      <c r="BCC41" s="458"/>
      <c r="BCD41" s="458"/>
      <c r="BCE41" s="458"/>
      <c r="BCF41" s="458"/>
      <c r="BCG41" s="458"/>
      <c r="BCH41" s="458"/>
      <c r="BCI41" s="458"/>
      <c r="BCJ41" s="458"/>
      <c r="BCK41" s="458"/>
      <c r="BCL41" s="458"/>
      <c r="BCM41" s="458"/>
      <c r="BCN41" s="458"/>
      <c r="BCO41" s="458"/>
      <c r="BCP41" s="458"/>
      <c r="BCQ41" s="458"/>
      <c r="BCR41" s="458"/>
      <c r="BCS41" s="458"/>
      <c r="BCT41" s="458"/>
      <c r="BCU41" s="458"/>
      <c r="BCV41" s="458"/>
      <c r="BCW41" s="458"/>
      <c r="BCX41" s="458"/>
      <c r="BCY41" s="458"/>
      <c r="BCZ41" s="458"/>
      <c r="BDA41" s="458"/>
      <c r="BDB41" s="458"/>
      <c r="BDC41" s="458"/>
      <c r="BDD41" s="458"/>
      <c r="BDE41" s="458"/>
      <c r="BDF41" s="458"/>
      <c r="BDG41" s="458"/>
      <c r="BDH41" s="458"/>
      <c r="BDI41" s="458"/>
      <c r="BDJ41" s="458"/>
      <c r="BDK41" s="458"/>
      <c r="BDL41" s="458"/>
      <c r="BDM41" s="458"/>
      <c r="BDN41" s="458"/>
      <c r="BDO41" s="458"/>
      <c r="BDP41" s="458"/>
      <c r="BDQ41" s="458"/>
      <c r="BDR41" s="458"/>
      <c r="BDS41" s="458"/>
      <c r="BDT41" s="458"/>
      <c r="BDU41" s="458"/>
      <c r="BDV41" s="458"/>
      <c r="BDW41" s="458"/>
      <c r="BDX41" s="458"/>
      <c r="BDY41" s="458"/>
      <c r="BDZ41" s="458"/>
      <c r="BEA41" s="458"/>
      <c r="BEB41" s="458"/>
      <c r="BEC41" s="458"/>
      <c r="BED41" s="458"/>
      <c r="BEE41" s="458"/>
      <c r="BEF41" s="458"/>
      <c r="BEG41" s="458"/>
      <c r="BEH41" s="458"/>
      <c r="BEI41" s="458"/>
      <c r="BEJ41" s="458"/>
      <c r="BEK41" s="458"/>
      <c r="BEL41" s="458"/>
      <c r="BEM41" s="458"/>
      <c r="BEN41" s="458"/>
      <c r="BEO41" s="458"/>
      <c r="BEP41" s="458"/>
      <c r="BEQ41" s="458"/>
      <c r="BER41" s="458"/>
      <c r="BES41" s="458"/>
      <c r="BET41" s="458"/>
      <c r="BEU41" s="458"/>
      <c r="BEV41" s="458"/>
      <c r="BEW41" s="458"/>
      <c r="BEX41" s="458"/>
      <c r="BEY41" s="458"/>
      <c r="BEZ41" s="458"/>
      <c r="BFA41" s="458"/>
      <c r="BFB41" s="458"/>
      <c r="BFC41" s="458"/>
      <c r="BFD41" s="458"/>
      <c r="BFE41" s="458"/>
      <c r="BFF41" s="458"/>
      <c r="BFG41" s="458"/>
      <c r="BFH41" s="458"/>
      <c r="BFI41" s="458"/>
      <c r="BFJ41" s="458"/>
      <c r="BFK41" s="458"/>
      <c r="BFL41" s="458"/>
      <c r="BFM41" s="458"/>
      <c r="BFN41" s="458"/>
      <c r="BFO41" s="458"/>
      <c r="BFP41" s="458"/>
      <c r="BFQ41" s="458"/>
      <c r="BFR41" s="458"/>
      <c r="BFS41" s="458"/>
      <c r="BFT41" s="458"/>
      <c r="BFU41" s="458"/>
      <c r="BFV41" s="458"/>
      <c r="BFW41" s="458"/>
      <c r="BFX41" s="458"/>
      <c r="BFY41" s="458"/>
      <c r="BFZ41" s="458"/>
      <c r="BGA41" s="458"/>
      <c r="BGB41" s="458"/>
      <c r="BGC41" s="458"/>
      <c r="BGD41" s="458"/>
      <c r="BGE41" s="458"/>
      <c r="BGF41" s="458"/>
      <c r="BGG41" s="458"/>
      <c r="BGH41" s="458"/>
      <c r="BGI41" s="458"/>
      <c r="BGJ41" s="458"/>
      <c r="BGK41" s="458"/>
      <c r="BGL41" s="458"/>
      <c r="BGM41" s="458"/>
      <c r="BGN41" s="458"/>
      <c r="BGO41" s="458"/>
      <c r="BGP41" s="458"/>
      <c r="BGQ41" s="458"/>
      <c r="BGR41" s="458"/>
      <c r="BGS41" s="458"/>
      <c r="BGT41" s="458"/>
      <c r="BGU41" s="458"/>
      <c r="BGV41" s="458"/>
      <c r="BGW41" s="458"/>
      <c r="BGX41" s="458"/>
      <c r="BGY41" s="458"/>
      <c r="BGZ41" s="458"/>
      <c r="BHA41" s="458"/>
      <c r="BHB41" s="458"/>
      <c r="BHC41" s="458"/>
      <c r="BHD41" s="458"/>
      <c r="BHE41" s="458"/>
      <c r="BHF41" s="458"/>
      <c r="BHG41" s="458"/>
      <c r="BHH41" s="458"/>
      <c r="BHI41" s="458"/>
      <c r="BHJ41" s="458"/>
      <c r="BHK41" s="458"/>
      <c r="BHL41" s="458"/>
      <c r="BHM41" s="458"/>
      <c r="BHN41" s="458"/>
      <c r="BHO41" s="458"/>
      <c r="BHP41" s="458"/>
      <c r="BHQ41" s="458"/>
      <c r="BHR41" s="458"/>
      <c r="BHS41" s="458"/>
      <c r="BHT41" s="458"/>
      <c r="BHU41" s="458"/>
      <c r="BHV41" s="458"/>
      <c r="BHW41" s="458"/>
      <c r="BHX41" s="458"/>
      <c r="BHY41" s="458"/>
      <c r="BHZ41" s="458"/>
      <c r="BIA41" s="458"/>
      <c r="BIB41" s="458"/>
      <c r="BIC41" s="458"/>
      <c r="BID41" s="458"/>
      <c r="BIE41" s="458"/>
      <c r="BIF41" s="458"/>
      <c r="BIG41" s="458"/>
      <c r="BIH41" s="458"/>
      <c r="BII41" s="458"/>
      <c r="BIJ41" s="458"/>
      <c r="BIK41" s="458"/>
      <c r="BIL41" s="458"/>
      <c r="BIM41" s="458"/>
      <c r="BIN41" s="458"/>
      <c r="BIO41" s="458"/>
      <c r="BIP41" s="458"/>
      <c r="BIQ41" s="458"/>
      <c r="BIR41" s="458"/>
      <c r="BIS41" s="458"/>
      <c r="BIT41" s="458"/>
      <c r="BIU41" s="458"/>
      <c r="BIV41" s="458"/>
      <c r="BIW41" s="458"/>
      <c r="BIX41" s="458"/>
      <c r="BIY41" s="458"/>
      <c r="BIZ41" s="458"/>
      <c r="BJA41" s="458"/>
      <c r="BJB41" s="458"/>
      <c r="BJC41" s="458"/>
      <c r="BJD41" s="458"/>
      <c r="BJE41" s="458"/>
      <c r="BJF41" s="458"/>
      <c r="BJG41" s="458"/>
      <c r="BJH41" s="458"/>
      <c r="BJI41" s="458"/>
      <c r="BJJ41" s="458"/>
      <c r="BJK41" s="458"/>
      <c r="BJL41" s="458"/>
      <c r="BJM41" s="458"/>
      <c r="BJN41" s="458"/>
      <c r="BJO41" s="458"/>
      <c r="BJP41" s="458"/>
      <c r="BJQ41" s="458"/>
      <c r="BJR41" s="458"/>
      <c r="BJS41" s="458"/>
      <c r="BJT41" s="458"/>
      <c r="BJU41" s="458"/>
      <c r="BJV41" s="458"/>
      <c r="BJW41" s="458"/>
      <c r="BJX41" s="458"/>
      <c r="BJY41" s="458"/>
      <c r="BJZ41" s="458"/>
      <c r="BKA41" s="458"/>
      <c r="BKB41" s="458"/>
      <c r="BKC41" s="458"/>
      <c r="BKD41" s="458"/>
      <c r="BKE41" s="458"/>
      <c r="BKF41" s="458"/>
      <c r="BKG41" s="458"/>
      <c r="BKH41" s="458"/>
      <c r="BKI41" s="458"/>
      <c r="BKJ41" s="458"/>
      <c r="BKK41" s="458"/>
      <c r="BKL41" s="458"/>
      <c r="BKM41" s="458"/>
      <c r="BKN41" s="458"/>
      <c r="BKO41" s="458"/>
      <c r="BKP41" s="458"/>
      <c r="BKQ41" s="458"/>
      <c r="BKR41" s="458"/>
      <c r="BKS41" s="458"/>
      <c r="BKT41" s="458"/>
      <c r="BKU41" s="458"/>
      <c r="BKV41" s="458"/>
      <c r="BKW41" s="458"/>
      <c r="BKX41" s="458"/>
      <c r="BKY41" s="458"/>
      <c r="BKZ41" s="458"/>
      <c r="BLA41" s="458"/>
      <c r="BLB41" s="458"/>
      <c r="BLC41" s="458"/>
      <c r="BLD41" s="458"/>
      <c r="BLE41" s="458"/>
      <c r="BLF41" s="458"/>
      <c r="BLG41" s="458"/>
      <c r="BLH41" s="458"/>
      <c r="BLI41" s="458"/>
      <c r="BLJ41" s="458"/>
      <c r="BLK41" s="458"/>
      <c r="BLL41" s="458"/>
      <c r="BLM41" s="458"/>
      <c r="BLN41" s="458"/>
      <c r="BLO41" s="458"/>
      <c r="BLP41" s="458"/>
      <c r="BLQ41" s="458"/>
      <c r="BLR41" s="458"/>
      <c r="BLS41" s="458"/>
      <c r="BLT41" s="458"/>
      <c r="BLU41" s="458"/>
      <c r="BLV41" s="458"/>
      <c r="BLW41" s="458"/>
      <c r="BLX41" s="458"/>
      <c r="BLY41" s="458"/>
      <c r="BLZ41" s="458"/>
      <c r="BMA41" s="458"/>
      <c r="BMB41" s="458"/>
      <c r="BMC41" s="458"/>
      <c r="BMD41" s="458"/>
      <c r="BME41" s="458"/>
      <c r="BMF41" s="458"/>
      <c r="BMG41" s="458"/>
      <c r="BMH41" s="458"/>
      <c r="BMI41" s="458"/>
      <c r="BMJ41" s="458"/>
      <c r="BMK41" s="458"/>
      <c r="BML41" s="458"/>
      <c r="BMM41" s="458"/>
      <c r="BMN41" s="458"/>
      <c r="BMO41" s="458"/>
      <c r="BMP41" s="458"/>
      <c r="BMQ41" s="458"/>
      <c r="BMR41" s="458"/>
      <c r="BMS41" s="458"/>
      <c r="BMT41" s="458"/>
      <c r="BMU41" s="458"/>
      <c r="BMV41" s="458"/>
      <c r="BMW41" s="458"/>
      <c r="BMX41" s="458"/>
      <c r="BMY41" s="458"/>
      <c r="BMZ41" s="458"/>
      <c r="BNA41" s="458"/>
      <c r="BNB41" s="458"/>
      <c r="BNC41" s="458"/>
      <c r="BND41" s="458"/>
      <c r="BNE41" s="458"/>
      <c r="BNF41" s="458"/>
      <c r="BNG41" s="458"/>
      <c r="BNH41" s="458"/>
      <c r="BNI41" s="458"/>
      <c r="BNJ41" s="458"/>
      <c r="BNK41" s="458"/>
      <c r="BNL41" s="458"/>
      <c r="BNM41" s="458"/>
      <c r="BNN41" s="458"/>
      <c r="BNO41" s="458"/>
      <c r="BNP41" s="458"/>
      <c r="BNQ41" s="458"/>
      <c r="BNR41" s="458"/>
      <c r="BNS41" s="458"/>
      <c r="BNT41" s="458"/>
      <c r="BNU41" s="458"/>
      <c r="BNV41" s="458"/>
      <c r="BNW41" s="458"/>
      <c r="BNX41" s="458"/>
      <c r="BNY41" s="458"/>
      <c r="BNZ41" s="458"/>
      <c r="BOA41" s="458"/>
      <c r="BOB41" s="458"/>
      <c r="BOC41" s="458"/>
      <c r="BOD41" s="458"/>
      <c r="BOE41" s="458"/>
      <c r="BOF41" s="458"/>
      <c r="BOG41" s="458"/>
      <c r="BOH41" s="458"/>
      <c r="BOI41" s="458"/>
      <c r="BOJ41" s="458"/>
      <c r="BOK41" s="458"/>
      <c r="BOL41" s="458"/>
      <c r="BOM41" s="458"/>
      <c r="BON41" s="458"/>
      <c r="BOO41" s="458"/>
      <c r="BOP41" s="458"/>
      <c r="BOQ41" s="458"/>
      <c r="BOR41" s="458"/>
      <c r="BOS41" s="458"/>
      <c r="BOT41" s="458"/>
      <c r="BOU41" s="458"/>
      <c r="BOV41" s="458"/>
      <c r="BOW41" s="458"/>
      <c r="BOX41" s="458"/>
      <c r="BOY41" s="458"/>
      <c r="BOZ41" s="458"/>
      <c r="BPA41" s="458"/>
      <c r="BPB41" s="458"/>
      <c r="BPC41" s="458"/>
      <c r="BPD41" s="458"/>
      <c r="BPE41" s="458"/>
      <c r="BPF41" s="458"/>
      <c r="BPG41" s="458"/>
      <c r="BPH41" s="458"/>
      <c r="BPI41" s="458"/>
      <c r="BPJ41" s="458"/>
      <c r="BPK41" s="458"/>
      <c r="BPL41" s="458"/>
      <c r="BPM41" s="458"/>
      <c r="BPN41" s="458"/>
      <c r="BPO41" s="458"/>
      <c r="BPP41" s="458"/>
      <c r="BPQ41" s="458"/>
      <c r="BPR41" s="458"/>
      <c r="BPS41" s="458"/>
      <c r="BPT41" s="458"/>
      <c r="BPU41" s="458"/>
      <c r="BPV41" s="458"/>
      <c r="BPW41" s="458"/>
      <c r="BPX41" s="458"/>
      <c r="BPY41" s="458"/>
      <c r="BPZ41" s="458"/>
      <c r="BQA41" s="458"/>
      <c r="BQB41" s="458"/>
      <c r="BQC41" s="458"/>
      <c r="BQD41" s="458"/>
      <c r="BQE41" s="458"/>
      <c r="BQF41" s="458"/>
      <c r="BQG41" s="458"/>
      <c r="BQH41" s="458"/>
      <c r="BQI41" s="458"/>
      <c r="BQJ41" s="458"/>
      <c r="BQK41" s="458"/>
      <c r="BQL41" s="458"/>
      <c r="BQM41" s="458"/>
      <c r="BQN41" s="458"/>
      <c r="BQO41" s="458"/>
      <c r="BQP41" s="458"/>
      <c r="BQQ41" s="458"/>
      <c r="BQR41" s="458"/>
      <c r="BQS41" s="458"/>
      <c r="BQT41" s="458"/>
      <c r="BQU41" s="458"/>
      <c r="BQV41" s="458"/>
      <c r="BQW41" s="458"/>
      <c r="BQX41" s="458"/>
      <c r="BQY41" s="458"/>
      <c r="BQZ41" s="458"/>
      <c r="BRA41" s="458"/>
      <c r="BRB41" s="458"/>
      <c r="BRC41" s="458"/>
      <c r="BRD41" s="458"/>
      <c r="BRE41" s="458"/>
      <c r="BRF41" s="458"/>
      <c r="BRG41" s="458"/>
      <c r="BRH41" s="458"/>
      <c r="BRI41" s="458"/>
      <c r="BRJ41" s="458"/>
      <c r="BRK41" s="458"/>
      <c r="BRL41" s="458"/>
      <c r="BRM41" s="458"/>
      <c r="BRN41" s="458"/>
      <c r="BRO41" s="458"/>
      <c r="BRP41" s="458"/>
      <c r="BRQ41" s="458"/>
      <c r="BRR41" s="458"/>
      <c r="BRS41" s="458"/>
      <c r="BRT41" s="458"/>
      <c r="BRU41" s="458"/>
    </row>
    <row r="42" spans="1:1841" ht="29.25" customHeight="1" x14ac:dyDescent="0.3">
      <c r="A42" s="792"/>
      <c r="B42" s="464">
        <v>15</v>
      </c>
      <c r="C42" s="464" t="s">
        <v>157</v>
      </c>
      <c r="D42" s="513">
        <f t="shared" si="21"/>
        <v>0</v>
      </c>
      <c r="E42" s="464">
        <v>0</v>
      </c>
      <c r="F42" s="465">
        <f t="shared" si="22"/>
        <v>0</v>
      </c>
      <c r="G42" s="465">
        <v>0</v>
      </c>
      <c r="H42" s="464">
        <f t="shared" si="23"/>
        <v>0</v>
      </c>
      <c r="I42" s="464">
        <v>0</v>
      </c>
      <c r="J42" s="466">
        <f t="shared" si="24"/>
        <v>0</v>
      </c>
      <c r="K42" s="467">
        <v>0</v>
      </c>
      <c r="L42" s="468"/>
      <c r="M42" s="469"/>
      <c r="N42" s="469"/>
      <c r="O42" s="469"/>
      <c r="P42" s="469"/>
      <c r="Q42" s="469"/>
      <c r="R42" s="469"/>
      <c r="S42" s="469"/>
      <c r="T42" s="469"/>
      <c r="U42" s="469"/>
      <c r="V42" s="469"/>
      <c r="W42" s="469"/>
      <c r="X42" s="480">
        <f t="shared" si="25"/>
        <v>0</v>
      </c>
      <c r="Y42" s="469">
        <f t="shared" si="26"/>
        <v>0</v>
      </c>
      <c r="Z42" s="480">
        <f t="shared" si="27"/>
        <v>0</v>
      </c>
      <c r="AA42" s="470">
        <f t="shared" si="28"/>
        <v>0</v>
      </c>
      <c r="AB42" s="521"/>
      <c r="AC42" s="523"/>
      <c r="AD42" s="528"/>
      <c r="AE42" s="528"/>
      <c r="AF42" s="528"/>
      <c r="AG42" s="528"/>
      <c r="AH42" s="458"/>
      <c r="AI42" s="458"/>
      <c r="AJ42" s="458"/>
      <c r="AK42" s="458"/>
      <c r="AL42" s="458"/>
      <c r="AM42" s="458"/>
      <c r="AN42" s="458"/>
      <c r="AO42" s="458"/>
      <c r="AP42" s="458"/>
      <c r="AQ42" s="458"/>
      <c r="AR42" s="458"/>
      <c r="AS42" s="458"/>
      <c r="AT42" s="458"/>
      <c r="AU42" s="458"/>
      <c r="AV42" s="458"/>
      <c r="AW42" s="458"/>
      <c r="AX42" s="458"/>
      <c r="AY42" s="458"/>
      <c r="AZ42" s="458"/>
      <c r="BA42" s="458"/>
      <c r="BB42" s="458"/>
      <c r="BC42" s="458"/>
      <c r="BD42" s="458"/>
      <c r="BE42" s="458"/>
      <c r="BF42" s="458"/>
      <c r="BG42" s="458"/>
      <c r="BH42" s="458"/>
      <c r="BI42" s="458"/>
      <c r="BJ42" s="458"/>
      <c r="BK42" s="458"/>
      <c r="BL42" s="458"/>
      <c r="BM42" s="458"/>
      <c r="BN42" s="458"/>
      <c r="BO42" s="458"/>
      <c r="BP42" s="458"/>
      <c r="BQ42" s="458"/>
      <c r="BR42" s="458"/>
      <c r="BS42" s="458"/>
      <c r="BT42" s="458"/>
      <c r="BU42" s="458"/>
      <c r="BV42" s="458"/>
      <c r="BW42" s="458"/>
      <c r="BX42" s="458"/>
      <c r="BY42" s="458"/>
      <c r="BZ42" s="458"/>
      <c r="CA42" s="458"/>
      <c r="CB42" s="458"/>
      <c r="CC42" s="458"/>
      <c r="CD42" s="458"/>
      <c r="CE42" s="458"/>
      <c r="CF42" s="458"/>
      <c r="CG42" s="458"/>
      <c r="CH42" s="458"/>
      <c r="CI42" s="458"/>
      <c r="CJ42" s="458"/>
      <c r="CK42" s="458"/>
      <c r="CL42" s="458"/>
      <c r="CM42" s="458"/>
      <c r="CN42" s="458"/>
      <c r="CO42" s="458"/>
      <c r="CP42" s="458"/>
      <c r="CQ42" s="458"/>
      <c r="CR42" s="458"/>
      <c r="CS42" s="458"/>
      <c r="CT42" s="458"/>
      <c r="CU42" s="458"/>
      <c r="CV42" s="458"/>
      <c r="CW42" s="458"/>
      <c r="CX42" s="458"/>
      <c r="CY42" s="458"/>
      <c r="CZ42" s="458"/>
      <c r="DA42" s="458"/>
      <c r="DB42" s="458"/>
      <c r="DC42" s="458"/>
      <c r="DD42" s="458"/>
      <c r="DE42" s="458"/>
      <c r="DF42" s="458"/>
      <c r="DG42" s="458"/>
      <c r="DH42" s="458"/>
      <c r="DI42" s="458"/>
      <c r="DJ42" s="458"/>
      <c r="DK42" s="458"/>
      <c r="DL42" s="458"/>
      <c r="DM42" s="458"/>
      <c r="DN42" s="458"/>
      <c r="DO42" s="458"/>
      <c r="DP42" s="458"/>
      <c r="DQ42" s="458"/>
      <c r="DR42" s="458"/>
      <c r="DS42" s="458"/>
      <c r="DT42" s="458"/>
      <c r="DU42" s="458"/>
      <c r="DV42" s="458"/>
      <c r="DW42" s="458"/>
      <c r="DX42" s="458"/>
      <c r="DY42" s="458"/>
      <c r="DZ42" s="458"/>
      <c r="EA42" s="458"/>
      <c r="EB42" s="458"/>
      <c r="EC42" s="458"/>
      <c r="ED42" s="458"/>
      <c r="EE42" s="458"/>
      <c r="EF42" s="458"/>
      <c r="EG42" s="458"/>
      <c r="EH42" s="458"/>
      <c r="EI42" s="458"/>
      <c r="EJ42" s="458"/>
      <c r="EK42" s="458"/>
      <c r="EL42" s="458"/>
      <c r="EM42" s="458"/>
      <c r="EN42" s="458"/>
      <c r="EO42" s="458"/>
      <c r="EP42" s="458"/>
      <c r="EQ42" s="458"/>
      <c r="ER42" s="458"/>
      <c r="ES42" s="458"/>
      <c r="ET42" s="458"/>
      <c r="EU42" s="458"/>
      <c r="EV42" s="458"/>
      <c r="EW42" s="458"/>
      <c r="EX42" s="458"/>
      <c r="EY42" s="458"/>
      <c r="EZ42" s="458"/>
      <c r="FA42" s="458"/>
      <c r="FB42" s="458"/>
      <c r="FC42" s="458"/>
      <c r="FD42" s="458"/>
      <c r="FE42" s="458"/>
      <c r="FF42" s="458"/>
      <c r="FG42" s="458"/>
      <c r="FH42" s="458"/>
      <c r="FI42" s="458"/>
      <c r="FJ42" s="458"/>
      <c r="FK42" s="458"/>
      <c r="FL42" s="458"/>
      <c r="FM42" s="458"/>
      <c r="FN42" s="458"/>
      <c r="FO42" s="458"/>
      <c r="FP42" s="458"/>
      <c r="FQ42" s="458"/>
      <c r="FR42" s="458"/>
      <c r="FS42" s="458"/>
      <c r="FT42" s="458"/>
      <c r="FU42" s="458"/>
      <c r="FV42" s="458"/>
      <c r="FW42" s="458"/>
      <c r="FX42" s="458"/>
      <c r="FY42" s="458"/>
      <c r="FZ42" s="458"/>
      <c r="GA42" s="458"/>
      <c r="GB42" s="458"/>
      <c r="GC42" s="458"/>
      <c r="GD42" s="458"/>
      <c r="GE42" s="458"/>
      <c r="GF42" s="458"/>
      <c r="GG42" s="458"/>
      <c r="GH42" s="458"/>
      <c r="GI42" s="458"/>
      <c r="GJ42" s="458"/>
      <c r="GK42" s="458"/>
      <c r="GL42" s="458"/>
      <c r="GM42" s="458"/>
      <c r="GN42" s="458"/>
      <c r="GO42" s="458"/>
      <c r="GP42" s="458"/>
      <c r="GQ42" s="458"/>
      <c r="GR42" s="458"/>
      <c r="GS42" s="458"/>
      <c r="GT42" s="458"/>
      <c r="GU42" s="458"/>
      <c r="GV42" s="458"/>
      <c r="GW42" s="458"/>
      <c r="GX42" s="458"/>
      <c r="GY42" s="458"/>
      <c r="GZ42" s="458"/>
      <c r="HA42" s="458"/>
      <c r="HB42" s="458"/>
      <c r="HC42" s="458"/>
      <c r="HD42" s="458"/>
      <c r="HE42" s="458"/>
      <c r="HF42" s="458"/>
      <c r="HG42" s="458"/>
      <c r="HH42" s="458"/>
      <c r="HI42" s="458"/>
      <c r="HJ42" s="458"/>
      <c r="HK42" s="458"/>
      <c r="HL42" s="458"/>
      <c r="HM42" s="458"/>
      <c r="HN42" s="458"/>
      <c r="HO42" s="458"/>
      <c r="HP42" s="458"/>
      <c r="HQ42" s="458"/>
      <c r="HR42" s="458"/>
      <c r="HS42" s="458"/>
      <c r="HT42" s="458"/>
      <c r="HU42" s="458"/>
      <c r="HV42" s="458"/>
      <c r="HW42" s="458"/>
      <c r="HX42" s="458"/>
      <c r="HY42" s="458"/>
      <c r="HZ42" s="458"/>
      <c r="IA42" s="458"/>
      <c r="IB42" s="458"/>
      <c r="IC42" s="458"/>
      <c r="ID42" s="458"/>
      <c r="IE42" s="458"/>
      <c r="IF42" s="458"/>
      <c r="IG42" s="458"/>
      <c r="IH42" s="458"/>
      <c r="II42" s="458"/>
      <c r="IJ42" s="458"/>
      <c r="IK42" s="458"/>
      <c r="IL42" s="458"/>
      <c r="IM42" s="458"/>
      <c r="IN42" s="458"/>
      <c r="IO42" s="458"/>
      <c r="IP42" s="458"/>
      <c r="IQ42" s="458"/>
      <c r="IR42" s="458"/>
      <c r="IS42" s="458"/>
      <c r="IT42" s="458"/>
      <c r="IU42" s="458"/>
      <c r="IV42" s="458"/>
      <c r="IW42" s="458"/>
      <c r="IX42" s="458"/>
      <c r="IY42" s="458"/>
      <c r="IZ42" s="458"/>
      <c r="JA42" s="458"/>
      <c r="JB42" s="458"/>
      <c r="JC42" s="458"/>
      <c r="JD42" s="458"/>
      <c r="JE42" s="458"/>
      <c r="JF42" s="458"/>
      <c r="JG42" s="458"/>
      <c r="JH42" s="458"/>
      <c r="JI42" s="458"/>
      <c r="JJ42" s="458"/>
      <c r="JK42" s="458"/>
      <c r="JL42" s="458"/>
      <c r="JM42" s="458"/>
      <c r="JN42" s="458"/>
      <c r="JO42" s="458"/>
      <c r="JP42" s="458"/>
      <c r="JQ42" s="458"/>
      <c r="JR42" s="458"/>
      <c r="JS42" s="458"/>
      <c r="JT42" s="458"/>
      <c r="JU42" s="458"/>
      <c r="JV42" s="458"/>
      <c r="JW42" s="458"/>
      <c r="JX42" s="458"/>
      <c r="JY42" s="458"/>
      <c r="JZ42" s="458"/>
      <c r="KA42" s="458"/>
      <c r="KB42" s="458"/>
      <c r="KC42" s="458"/>
      <c r="KD42" s="458"/>
      <c r="KE42" s="458"/>
      <c r="KF42" s="458"/>
      <c r="KG42" s="458"/>
      <c r="KH42" s="458"/>
      <c r="KI42" s="458"/>
      <c r="KJ42" s="458"/>
      <c r="KK42" s="458"/>
      <c r="KL42" s="458"/>
      <c r="KM42" s="458"/>
      <c r="KN42" s="458"/>
      <c r="KO42" s="458"/>
      <c r="KP42" s="458"/>
      <c r="KQ42" s="458"/>
      <c r="KR42" s="458"/>
      <c r="KS42" s="458"/>
      <c r="KT42" s="458"/>
      <c r="KU42" s="458"/>
      <c r="KV42" s="458"/>
      <c r="KW42" s="458"/>
      <c r="KX42" s="458"/>
      <c r="KY42" s="458"/>
      <c r="KZ42" s="458"/>
      <c r="LA42" s="458"/>
      <c r="LB42" s="458"/>
      <c r="LC42" s="458"/>
      <c r="LD42" s="458"/>
      <c r="LE42" s="458"/>
      <c r="LF42" s="458"/>
      <c r="LG42" s="458"/>
      <c r="LH42" s="458"/>
      <c r="LI42" s="458"/>
      <c r="LJ42" s="458"/>
      <c r="LK42" s="458"/>
      <c r="LL42" s="458"/>
      <c r="LM42" s="458"/>
      <c r="LN42" s="458"/>
      <c r="LO42" s="458"/>
      <c r="LP42" s="458"/>
      <c r="LQ42" s="458"/>
      <c r="LR42" s="458"/>
      <c r="LS42" s="458"/>
      <c r="LT42" s="458"/>
      <c r="LU42" s="458"/>
      <c r="LV42" s="458"/>
      <c r="LW42" s="458"/>
      <c r="LX42" s="458"/>
      <c r="LY42" s="458"/>
      <c r="LZ42" s="458"/>
      <c r="MA42" s="458"/>
      <c r="MB42" s="458"/>
      <c r="MC42" s="458"/>
      <c r="MD42" s="458"/>
      <c r="ME42" s="458"/>
      <c r="MF42" s="458"/>
      <c r="MG42" s="458"/>
      <c r="MH42" s="458"/>
      <c r="MI42" s="458"/>
      <c r="MJ42" s="458"/>
      <c r="MK42" s="458"/>
      <c r="ML42" s="458"/>
      <c r="MM42" s="458"/>
      <c r="MN42" s="458"/>
      <c r="MO42" s="458"/>
      <c r="MP42" s="458"/>
      <c r="MQ42" s="458"/>
      <c r="MR42" s="458"/>
      <c r="MS42" s="458"/>
      <c r="MT42" s="458"/>
      <c r="MU42" s="458"/>
      <c r="MV42" s="458"/>
      <c r="MW42" s="458"/>
      <c r="MX42" s="458"/>
      <c r="MY42" s="458"/>
      <c r="MZ42" s="458"/>
      <c r="NA42" s="458"/>
      <c r="NB42" s="458"/>
      <c r="NC42" s="458"/>
      <c r="ND42" s="458"/>
      <c r="NE42" s="458"/>
      <c r="NF42" s="458"/>
      <c r="NG42" s="458"/>
      <c r="NH42" s="458"/>
      <c r="NI42" s="458"/>
      <c r="NJ42" s="458"/>
      <c r="NK42" s="458"/>
      <c r="NL42" s="458"/>
      <c r="NM42" s="458"/>
      <c r="NN42" s="458"/>
      <c r="NO42" s="458"/>
      <c r="NP42" s="458"/>
      <c r="NQ42" s="458"/>
      <c r="NR42" s="458"/>
      <c r="NS42" s="458"/>
      <c r="NT42" s="458"/>
      <c r="NU42" s="458"/>
      <c r="NV42" s="458"/>
      <c r="NW42" s="458"/>
      <c r="NX42" s="458"/>
      <c r="NY42" s="458"/>
      <c r="NZ42" s="458"/>
      <c r="OA42" s="458"/>
      <c r="OB42" s="458"/>
      <c r="OC42" s="458"/>
      <c r="OD42" s="458"/>
      <c r="OE42" s="458"/>
      <c r="OF42" s="458"/>
      <c r="OG42" s="458"/>
      <c r="OH42" s="458"/>
      <c r="OI42" s="458"/>
      <c r="OJ42" s="458"/>
      <c r="OK42" s="458"/>
      <c r="OL42" s="458"/>
      <c r="OM42" s="458"/>
      <c r="ON42" s="458"/>
      <c r="OO42" s="458"/>
      <c r="OP42" s="458"/>
      <c r="OQ42" s="458"/>
      <c r="OR42" s="458"/>
      <c r="OS42" s="458"/>
      <c r="OT42" s="458"/>
      <c r="OU42" s="458"/>
      <c r="OV42" s="458"/>
      <c r="OW42" s="458"/>
      <c r="OX42" s="458"/>
      <c r="OY42" s="458"/>
      <c r="OZ42" s="458"/>
      <c r="PA42" s="458"/>
      <c r="PB42" s="458"/>
      <c r="PC42" s="458"/>
      <c r="PD42" s="458"/>
      <c r="PE42" s="458"/>
      <c r="PF42" s="458"/>
      <c r="PG42" s="458"/>
      <c r="PH42" s="458"/>
      <c r="PI42" s="458"/>
      <c r="PJ42" s="458"/>
      <c r="PK42" s="458"/>
      <c r="PL42" s="458"/>
      <c r="PM42" s="458"/>
      <c r="PN42" s="458"/>
      <c r="PO42" s="458"/>
      <c r="PP42" s="458"/>
      <c r="PQ42" s="458"/>
      <c r="PR42" s="458"/>
      <c r="PS42" s="458"/>
      <c r="PT42" s="458"/>
      <c r="PU42" s="458"/>
      <c r="PV42" s="458"/>
      <c r="PW42" s="458"/>
      <c r="PX42" s="458"/>
      <c r="PY42" s="458"/>
      <c r="PZ42" s="458"/>
      <c r="QA42" s="458"/>
      <c r="QB42" s="458"/>
      <c r="QC42" s="458"/>
      <c r="QD42" s="458"/>
      <c r="QE42" s="458"/>
      <c r="QF42" s="458"/>
      <c r="QG42" s="458"/>
      <c r="QH42" s="458"/>
      <c r="QI42" s="458"/>
      <c r="QJ42" s="458"/>
      <c r="QK42" s="458"/>
      <c r="QL42" s="458"/>
      <c r="QM42" s="458"/>
      <c r="QN42" s="458"/>
      <c r="QO42" s="458"/>
      <c r="QP42" s="458"/>
      <c r="QQ42" s="458"/>
      <c r="QR42" s="458"/>
      <c r="QS42" s="458"/>
      <c r="QT42" s="458"/>
      <c r="QU42" s="458"/>
      <c r="QV42" s="458"/>
      <c r="QW42" s="458"/>
      <c r="QX42" s="458"/>
      <c r="QY42" s="458"/>
      <c r="QZ42" s="458"/>
      <c r="RA42" s="458"/>
      <c r="RB42" s="458"/>
      <c r="RC42" s="458"/>
      <c r="RD42" s="458"/>
      <c r="RE42" s="458"/>
      <c r="RF42" s="458"/>
      <c r="RG42" s="458"/>
      <c r="RH42" s="458"/>
      <c r="RI42" s="458"/>
      <c r="RJ42" s="458"/>
      <c r="RK42" s="458"/>
      <c r="RL42" s="458"/>
      <c r="RM42" s="458"/>
      <c r="RN42" s="458"/>
      <c r="RO42" s="458"/>
      <c r="RP42" s="458"/>
      <c r="RQ42" s="458"/>
      <c r="RR42" s="458"/>
      <c r="RS42" s="458"/>
      <c r="RT42" s="458"/>
      <c r="RU42" s="458"/>
      <c r="RV42" s="458"/>
      <c r="RW42" s="458"/>
      <c r="RX42" s="458"/>
      <c r="RY42" s="458"/>
      <c r="RZ42" s="458"/>
      <c r="SA42" s="458"/>
      <c r="SB42" s="458"/>
      <c r="SC42" s="458"/>
      <c r="SD42" s="458"/>
      <c r="SE42" s="458"/>
      <c r="SF42" s="458"/>
      <c r="SG42" s="458"/>
      <c r="SH42" s="458"/>
      <c r="SI42" s="458"/>
      <c r="SJ42" s="458"/>
      <c r="SK42" s="458"/>
      <c r="SL42" s="458"/>
      <c r="SM42" s="458"/>
      <c r="SN42" s="458"/>
      <c r="SO42" s="458"/>
      <c r="SP42" s="458"/>
      <c r="SQ42" s="458"/>
      <c r="SR42" s="458"/>
      <c r="SS42" s="458"/>
      <c r="ST42" s="458"/>
      <c r="SU42" s="458"/>
      <c r="SV42" s="458"/>
      <c r="SW42" s="458"/>
      <c r="SX42" s="458"/>
      <c r="SY42" s="458"/>
      <c r="SZ42" s="458"/>
      <c r="TA42" s="458"/>
      <c r="TB42" s="458"/>
      <c r="TC42" s="458"/>
      <c r="TD42" s="458"/>
      <c r="TE42" s="458"/>
      <c r="TF42" s="458"/>
      <c r="TG42" s="458"/>
      <c r="TH42" s="458"/>
      <c r="TI42" s="458"/>
      <c r="TJ42" s="458"/>
      <c r="TK42" s="458"/>
      <c r="TL42" s="458"/>
      <c r="TM42" s="458"/>
      <c r="TN42" s="458"/>
      <c r="TO42" s="458"/>
      <c r="TP42" s="458"/>
      <c r="TQ42" s="458"/>
      <c r="TR42" s="458"/>
      <c r="TS42" s="458"/>
      <c r="TT42" s="458"/>
      <c r="TU42" s="458"/>
      <c r="TV42" s="458"/>
      <c r="TW42" s="458"/>
      <c r="TX42" s="458"/>
      <c r="TY42" s="458"/>
      <c r="TZ42" s="458"/>
      <c r="UA42" s="458"/>
      <c r="UB42" s="458"/>
      <c r="UC42" s="458"/>
      <c r="UD42" s="458"/>
      <c r="UE42" s="458"/>
      <c r="UF42" s="458"/>
      <c r="UG42" s="458"/>
      <c r="UH42" s="458"/>
      <c r="UI42" s="458"/>
      <c r="UJ42" s="458"/>
      <c r="UK42" s="458"/>
      <c r="UL42" s="458"/>
      <c r="UM42" s="458"/>
      <c r="UN42" s="458"/>
      <c r="UO42" s="458"/>
      <c r="UP42" s="458"/>
      <c r="UQ42" s="458"/>
      <c r="UR42" s="458"/>
      <c r="US42" s="458"/>
      <c r="UT42" s="458"/>
      <c r="UU42" s="458"/>
      <c r="UV42" s="458"/>
      <c r="UW42" s="458"/>
      <c r="UX42" s="458"/>
      <c r="UY42" s="458"/>
      <c r="UZ42" s="458"/>
      <c r="VA42" s="458"/>
      <c r="VB42" s="458"/>
      <c r="VC42" s="458"/>
      <c r="VD42" s="458"/>
      <c r="VE42" s="458"/>
      <c r="VF42" s="458"/>
      <c r="VG42" s="458"/>
      <c r="VH42" s="458"/>
      <c r="VI42" s="458"/>
      <c r="VJ42" s="458"/>
      <c r="VK42" s="458"/>
      <c r="VL42" s="458"/>
      <c r="VM42" s="458"/>
      <c r="VN42" s="458"/>
      <c r="VO42" s="458"/>
      <c r="VP42" s="458"/>
      <c r="VQ42" s="458"/>
      <c r="VR42" s="458"/>
      <c r="VS42" s="458"/>
      <c r="VT42" s="458"/>
      <c r="VU42" s="458"/>
      <c r="VV42" s="458"/>
      <c r="VW42" s="458"/>
      <c r="VX42" s="458"/>
      <c r="VY42" s="458"/>
      <c r="VZ42" s="458"/>
      <c r="WA42" s="458"/>
      <c r="WB42" s="458"/>
      <c r="WC42" s="458"/>
      <c r="WD42" s="458"/>
      <c r="WE42" s="458"/>
      <c r="WF42" s="458"/>
      <c r="WG42" s="458"/>
      <c r="WH42" s="458"/>
      <c r="WI42" s="458"/>
      <c r="WJ42" s="458"/>
      <c r="WK42" s="458"/>
      <c r="WL42" s="458"/>
      <c r="WM42" s="458"/>
      <c r="WN42" s="458"/>
      <c r="WO42" s="458"/>
      <c r="WP42" s="458"/>
      <c r="WQ42" s="458"/>
      <c r="WR42" s="458"/>
      <c r="WS42" s="458"/>
      <c r="WT42" s="458"/>
      <c r="WU42" s="458"/>
      <c r="WV42" s="458"/>
      <c r="WW42" s="458"/>
      <c r="WX42" s="458"/>
      <c r="WY42" s="458"/>
      <c r="WZ42" s="458"/>
      <c r="XA42" s="458"/>
      <c r="XB42" s="458"/>
      <c r="XC42" s="458"/>
      <c r="XD42" s="458"/>
      <c r="XE42" s="458"/>
      <c r="XF42" s="458"/>
      <c r="XG42" s="458"/>
      <c r="XH42" s="458"/>
      <c r="XI42" s="458"/>
      <c r="XJ42" s="458"/>
      <c r="XK42" s="458"/>
      <c r="XL42" s="458"/>
      <c r="XM42" s="458"/>
      <c r="XN42" s="458"/>
      <c r="XO42" s="458"/>
      <c r="XP42" s="458"/>
      <c r="XQ42" s="458"/>
      <c r="XR42" s="458"/>
      <c r="XS42" s="458"/>
      <c r="XT42" s="458"/>
      <c r="XU42" s="458"/>
      <c r="XV42" s="458"/>
      <c r="XW42" s="458"/>
      <c r="XX42" s="458"/>
      <c r="XY42" s="458"/>
      <c r="XZ42" s="458"/>
      <c r="YA42" s="458"/>
      <c r="YB42" s="458"/>
      <c r="YC42" s="458"/>
      <c r="YD42" s="458"/>
      <c r="YE42" s="458"/>
      <c r="YF42" s="458"/>
      <c r="YG42" s="458"/>
      <c r="YH42" s="458"/>
      <c r="YI42" s="458"/>
      <c r="YJ42" s="458"/>
      <c r="YK42" s="458"/>
      <c r="YL42" s="458"/>
      <c r="YM42" s="458"/>
      <c r="YN42" s="458"/>
      <c r="YO42" s="458"/>
      <c r="YP42" s="458"/>
      <c r="YQ42" s="458"/>
      <c r="YR42" s="458"/>
      <c r="YS42" s="458"/>
      <c r="YT42" s="458"/>
      <c r="YU42" s="458"/>
      <c r="YV42" s="458"/>
      <c r="YW42" s="458"/>
      <c r="YX42" s="458"/>
      <c r="YY42" s="458"/>
      <c r="YZ42" s="458"/>
      <c r="ZA42" s="458"/>
      <c r="ZB42" s="458"/>
      <c r="ZC42" s="458"/>
      <c r="ZD42" s="458"/>
      <c r="ZE42" s="458"/>
      <c r="ZF42" s="458"/>
      <c r="ZG42" s="458"/>
      <c r="ZH42" s="458"/>
      <c r="ZI42" s="458"/>
      <c r="ZJ42" s="458"/>
      <c r="ZK42" s="458"/>
      <c r="ZL42" s="458"/>
      <c r="ZM42" s="458"/>
      <c r="ZN42" s="458"/>
      <c r="ZO42" s="458"/>
      <c r="ZP42" s="458"/>
      <c r="ZQ42" s="458"/>
      <c r="ZR42" s="458"/>
      <c r="ZS42" s="458"/>
      <c r="ZT42" s="458"/>
      <c r="ZU42" s="458"/>
      <c r="ZV42" s="458"/>
      <c r="ZW42" s="458"/>
      <c r="ZX42" s="458"/>
      <c r="ZY42" s="458"/>
      <c r="ZZ42" s="458"/>
      <c r="AAA42" s="458"/>
      <c r="AAB42" s="458"/>
      <c r="AAC42" s="458"/>
      <c r="AAD42" s="458"/>
      <c r="AAE42" s="458"/>
      <c r="AAF42" s="458"/>
      <c r="AAG42" s="458"/>
      <c r="AAH42" s="458"/>
      <c r="AAI42" s="458"/>
      <c r="AAJ42" s="458"/>
      <c r="AAK42" s="458"/>
      <c r="AAL42" s="458"/>
      <c r="AAM42" s="458"/>
      <c r="AAN42" s="458"/>
      <c r="AAO42" s="458"/>
      <c r="AAP42" s="458"/>
      <c r="AAQ42" s="458"/>
      <c r="AAR42" s="458"/>
      <c r="AAS42" s="458"/>
      <c r="AAT42" s="458"/>
      <c r="AAU42" s="458"/>
      <c r="AAV42" s="458"/>
      <c r="AAW42" s="458"/>
      <c r="AAX42" s="458"/>
      <c r="AAY42" s="458"/>
      <c r="AAZ42" s="458"/>
      <c r="ABA42" s="458"/>
      <c r="ABB42" s="458"/>
      <c r="ABC42" s="458"/>
      <c r="ABD42" s="458"/>
      <c r="ABE42" s="458"/>
      <c r="ABF42" s="458"/>
      <c r="ABG42" s="458"/>
      <c r="ABH42" s="458"/>
      <c r="ABI42" s="458"/>
      <c r="ABJ42" s="458"/>
      <c r="ABK42" s="458"/>
      <c r="ABL42" s="458"/>
      <c r="ABM42" s="458"/>
      <c r="ABN42" s="458"/>
      <c r="ABO42" s="458"/>
      <c r="ABP42" s="458"/>
      <c r="ABQ42" s="458"/>
      <c r="ABR42" s="458"/>
      <c r="ABS42" s="458"/>
      <c r="ABT42" s="458"/>
      <c r="ABU42" s="458"/>
      <c r="ABV42" s="458"/>
      <c r="ABW42" s="458"/>
      <c r="ABX42" s="458"/>
      <c r="ABY42" s="458"/>
      <c r="ABZ42" s="458"/>
      <c r="ACA42" s="458"/>
      <c r="ACB42" s="458"/>
      <c r="ACC42" s="458"/>
      <c r="ACD42" s="458"/>
      <c r="ACE42" s="458"/>
      <c r="ACF42" s="458"/>
      <c r="ACG42" s="458"/>
      <c r="ACH42" s="458"/>
      <c r="ACI42" s="458"/>
      <c r="ACJ42" s="458"/>
      <c r="ACK42" s="458"/>
      <c r="ACL42" s="458"/>
      <c r="ACM42" s="458"/>
      <c r="ACN42" s="458"/>
      <c r="ACO42" s="458"/>
      <c r="ACP42" s="458"/>
      <c r="ACQ42" s="458"/>
      <c r="ACR42" s="458"/>
      <c r="ACS42" s="458"/>
      <c r="ACT42" s="458"/>
      <c r="ACU42" s="458"/>
      <c r="ACV42" s="458"/>
      <c r="ACW42" s="458"/>
      <c r="ACX42" s="458"/>
      <c r="ACY42" s="458"/>
      <c r="ACZ42" s="458"/>
      <c r="ADA42" s="458"/>
      <c r="ADB42" s="458"/>
      <c r="ADC42" s="458"/>
      <c r="ADD42" s="458"/>
      <c r="ADE42" s="458"/>
      <c r="ADF42" s="458"/>
      <c r="ADG42" s="458"/>
      <c r="ADH42" s="458"/>
      <c r="ADI42" s="458"/>
      <c r="ADJ42" s="458"/>
      <c r="ADK42" s="458"/>
      <c r="ADL42" s="458"/>
      <c r="ADM42" s="458"/>
      <c r="ADN42" s="458"/>
      <c r="ADO42" s="458"/>
      <c r="ADP42" s="458"/>
      <c r="ADQ42" s="458"/>
      <c r="ADR42" s="458"/>
      <c r="ADS42" s="458"/>
      <c r="ADT42" s="458"/>
      <c r="ADU42" s="458"/>
      <c r="ADV42" s="458"/>
      <c r="ADW42" s="458"/>
      <c r="ADX42" s="458"/>
      <c r="ADY42" s="458"/>
      <c r="ADZ42" s="458"/>
      <c r="AEA42" s="458"/>
      <c r="AEB42" s="458"/>
      <c r="AEC42" s="458"/>
      <c r="AED42" s="458"/>
      <c r="AEE42" s="458"/>
      <c r="AEF42" s="458"/>
      <c r="AEG42" s="458"/>
      <c r="AEH42" s="458"/>
      <c r="AEI42" s="458"/>
      <c r="AEJ42" s="458"/>
      <c r="AEK42" s="458"/>
      <c r="AEL42" s="458"/>
      <c r="AEM42" s="458"/>
      <c r="AEN42" s="458"/>
      <c r="AEO42" s="458"/>
      <c r="AEP42" s="458"/>
      <c r="AEQ42" s="458"/>
      <c r="AER42" s="458"/>
      <c r="AES42" s="458"/>
      <c r="AET42" s="458"/>
      <c r="AEU42" s="458"/>
      <c r="AEV42" s="458"/>
      <c r="AEW42" s="458"/>
      <c r="AEX42" s="458"/>
      <c r="AEY42" s="458"/>
      <c r="AEZ42" s="458"/>
      <c r="AFA42" s="458"/>
      <c r="AFB42" s="458"/>
      <c r="AFC42" s="458"/>
      <c r="AFD42" s="458"/>
      <c r="AFE42" s="458"/>
      <c r="AFF42" s="458"/>
      <c r="AFG42" s="458"/>
      <c r="AFH42" s="458"/>
      <c r="AFI42" s="458"/>
      <c r="AFJ42" s="458"/>
      <c r="AFK42" s="458"/>
      <c r="AFL42" s="458"/>
      <c r="AFM42" s="458"/>
      <c r="AFN42" s="458"/>
      <c r="AFO42" s="458"/>
      <c r="AFP42" s="458"/>
      <c r="AFQ42" s="458"/>
      <c r="AFR42" s="458"/>
      <c r="AFS42" s="458"/>
      <c r="AFT42" s="458"/>
      <c r="AFU42" s="458"/>
      <c r="AFV42" s="458"/>
      <c r="AFW42" s="458"/>
      <c r="AFX42" s="458"/>
      <c r="AFY42" s="458"/>
      <c r="AFZ42" s="458"/>
      <c r="AGA42" s="458"/>
      <c r="AGB42" s="458"/>
      <c r="AGC42" s="458"/>
      <c r="AGD42" s="458"/>
      <c r="AGE42" s="458"/>
      <c r="AGF42" s="458"/>
      <c r="AGG42" s="458"/>
      <c r="AGH42" s="458"/>
      <c r="AGI42" s="458"/>
      <c r="AGJ42" s="458"/>
      <c r="AGK42" s="458"/>
      <c r="AGL42" s="458"/>
      <c r="AGM42" s="458"/>
      <c r="AGN42" s="458"/>
      <c r="AGO42" s="458"/>
      <c r="AGP42" s="458"/>
      <c r="AGQ42" s="458"/>
      <c r="AGR42" s="458"/>
      <c r="AGS42" s="458"/>
      <c r="AGT42" s="458"/>
      <c r="AGU42" s="458"/>
      <c r="AGV42" s="458"/>
      <c r="AGW42" s="458"/>
      <c r="AGX42" s="458"/>
      <c r="AGY42" s="458"/>
      <c r="AGZ42" s="458"/>
      <c r="AHA42" s="458"/>
      <c r="AHB42" s="458"/>
      <c r="AHC42" s="458"/>
      <c r="AHD42" s="458"/>
      <c r="AHE42" s="458"/>
      <c r="AHF42" s="458"/>
      <c r="AHG42" s="458"/>
      <c r="AHH42" s="458"/>
      <c r="AHI42" s="458"/>
      <c r="AHJ42" s="458"/>
      <c r="AHK42" s="458"/>
      <c r="AHL42" s="458"/>
      <c r="AHM42" s="458"/>
      <c r="AHN42" s="458"/>
      <c r="AHO42" s="458"/>
      <c r="AHP42" s="458"/>
      <c r="AHQ42" s="458"/>
      <c r="AHR42" s="458"/>
      <c r="AHS42" s="458"/>
      <c r="AHT42" s="458"/>
      <c r="AHU42" s="458"/>
      <c r="AHV42" s="458"/>
      <c r="AHW42" s="458"/>
      <c r="AHX42" s="458"/>
      <c r="AHY42" s="458"/>
      <c r="AHZ42" s="458"/>
      <c r="AIA42" s="458"/>
      <c r="AIB42" s="458"/>
      <c r="AIC42" s="458"/>
      <c r="AID42" s="458"/>
      <c r="AIE42" s="458"/>
      <c r="AIF42" s="458"/>
      <c r="AIG42" s="458"/>
      <c r="AIH42" s="458"/>
      <c r="AII42" s="458"/>
      <c r="AIJ42" s="458"/>
      <c r="AIK42" s="458"/>
      <c r="AIL42" s="458"/>
      <c r="AIM42" s="458"/>
      <c r="AIN42" s="458"/>
      <c r="AIO42" s="458"/>
      <c r="AIP42" s="458"/>
      <c r="AIQ42" s="458"/>
      <c r="AIR42" s="458"/>
      <c r="AIS42" s="458"/>
      <c r="AIT42" s="458"/>
      <c r="AIU42" s="458"/>
      <c r="AIV42" s="458"/>
      <c r="AIW42" s="458"/>
      <c r="AIX42" s="458"/>
      <c r="AIY42" s="458"/>
      <c r="AIZ42" s="458"/>
      <c r="AJA42" s="458"/>
      <c r="AJB42" s="458"/>
      <c r="AJC42" s="458"/>
      <c r="AJD42" s="458"/>
      <c r="AJE42" s="458"/>
      <c r="AJF42" s="458"/>
      <c r="AJG42" s="458"/>
      <c r="AJH42" s="458"/>
      <c r="AJI42" s="458"/>
      <c r="AJJ42" s="458"/>
      <c r="AJK42" s="458"/>
      <c r="AJL42" s="458"/>
      <c r="AJM42" s="458"/>
      <c r="AJN42" s="458"/>
      <c r="AJO42" s="458"/>
      <c r="AJP42" s="458"/>
      <c r="AJQ42" s="458"/>
      <c r="AJR42" s="458"/>
      <c r="AJS42" s="458"/>
      <c r="AJT42" s="458"/>
      <c r="AJU42" s="458"/>
      <c r="AJV42" s="458"/>
      <c r="AJW42" s="458"/>
      <c r="AJX42" s="458"/>
      <c r="AJY42" s="458"/>
      <c r="AJZ42" s="458"/>
      <c r="AKA42" s="458"/>
      <c r="AKB42" s="458"/>
      <c r="AKC42" s="458"/>
      <c r="AKD42" s="458"/>
      <c r="AKE42" s="458"/>
      <c r="AKF42" s="458"/>
      <c r="AKG42" s="458"/>
      <c r="AKH42" s="458"/>
      <c r="AKI42" s="458"/>
      <c r="AKJ42" s="458"/>
      <c r="AKK42" s="458"/>
      <c r="AKL42" s="458"/>
      <c r="AKM42" s="458"/>
      <c r="AKN42" s="458"/>
      <c r="AKO42" s="458"/>
      <c r="AKP42" s="458"/>
      <c r="AKQ42" s="458"/>
      <c r="AKR42" s="458"/>
      <c r="AKS42" s="458"/>
      <c r="AKT42" s="458"/>
      <c r="AKU42" s="458"/>
      <c r="AKV42" s="458"/>
      <c r="AKW42" s="458"/>
      <c r="AKX42" s="458"/>
      <c r="AKY42" s="458"/>
      <c r="AKZ42" s="458"/>
      <c r="ALA42" s="458"/>
      <c r="ALB42" s="458"/>
      <c r="ALC42" s="458"/>
      <c r="ALD42" s="458"/>
      <c r="ALE42" s="458"/>
      <c r="ALF42" s="458"/>
      <c r="ALG42" s="458"/>
      <c r="ALH42" s="458"/>
      <c r="ALI42" s="458"/>
      <c r="ALJ42" s="458"/>
      <c r="ALK42" s="458"/>
      <c r="ALL42" s="458"/>
      <c r="ALM42" s="458"/>
      <c r="ALN42" s="458"/>
      <c r="ALO42" s="458"/>
      <c r="ALP42" s="458"/>
      <c r="ALQ42" s="458"/>
      <c r="ALR42" s="458"/>
      <c r="ALS42" s="458"/>
      <c r="ALT42" s="458"/>
      <c r="ALU42" s="458"/>
      <c r="ALV42" s="458"/>
      <c r="ALW42" s="458"/>
      <c r="ALX42" s="458"/>
      <c r="ALY42" s="458"/>
      <c r="ALZ42" s="458"/>
      <c r="AMA42" s="458"/>
      <c r="AMB42" s="458"/>
      <c r="AMC42" s="458"/>
      <c r="AMD42" s="458"/>
      <c r="AME42" s="458"/>
      <c r="AMF42" s="458"/>
      <c r="AMG42" s="458"/>
      <c r="AMH42" s="458"/>
      <c r="AMI42" s="458"/>
      <c r="AMJ42" s="458"/>
      <c r="AMK42" s="458"/>
      <c r="AML42" s="458"/>
      <c r="AMM42" s="458"/>
      <c r="AMN42" s="458"/>
      <c r="AMO42" s="458"/>
      <c r="AMP42" s="458"/>
      <c r="AMQ42" s="458"/>
      <c r="AMR42" s="458"/>
      <c r="AMS42" s="458"/>
      <c r="AMT42" s="458"/>
      <c r="AMU42" s="458"/>
      <c r="AMV42" s="458"/>
      <c r="AMW42" s="458"/>
      <c r="AMX42" s="458"/>
      <c r="AMY42" s="458"/>
      <c r="AMZ42" s="458"/>
      <c r="ANA42" s="458"/>
      <c r="ANB42" s="458"/>
      <c r="ANC42" s="458"/>
      <c r="AND42" s="458"/>
      <c r="ANE42" s="458"/>
      <c r="ANF42" s="458"/>
      <c r="ANG42" s="458"/>
      <c r="ANH42" s="458"/>
      <c r="ANI42" s="458"/>
      <c r="ANJ42" s="458"/>
      <c r="ANK42" s="458"/>
      <c r="ANL42" s="458"/>
      <c r="ANM42" s="458"/>
      <c r="ANN42" s="458"/>
      <c r="ANO42" s="458"/>
      <c r="ANP42" s="458"/>
      <c r="ANQ42" s="458"/>
      <c r="ANR42" s="458"/>
      <c r="ANS42" s="458"/>
      <c r="ANT42" s="458"/>
      <c r="ANU42" s="458"/>
      <c r="ANV42" s="458"/>
      <c r="ANW42" s="458"/>
      <c r="ANX42" s="458"/>
      <c r="ANY42" s="458"/>
      <c r="ANZ42" s="458"/>
      <c r="AOA42" s="458"/>
      <c r="AOB42" s="458"/>
      <c r="AOC42" s="458"/>
      <c r="AOD42" s="458"/>
      <c r="AOE42" s="458"/>
      <c r="AOF42" s="458"/>
      <c r="AOG42" s="458"/>
      <c r="AOH42" s="458"/>
      <c r="AOI42" s="458"/>
      <c r="AOJ42" s="458"/>
      <c r="AOK42" s="458"/>
      <c r="AOL42" s="458"/>
      <c r="AOM42" s="458"/>
      <c r="AON42" s="458"/>
      <c r="AOO42" s="458"/>
      <c r="AOP42" s="458"/>
      <c r="AOQ42" s="458"/>
      <c r="AOR42" s="458"/>
      <c r="AOS42" s="458"/>
      <c r="AOT42" s="458"/>
      <c r="AOU42" s="458"/>
      <c r="AOV42" s="458"/>
      <c r="AOW42" s="458"/>
      <c r="AOX42" s="458"/>
      <c r="AOY42" s="458"/>
      <c r="AOZ42" s="458"/>
      <c r="APA42" s="458"/>
      <c r="APB42" s="458"/>
      <c r="APC42" s="458"/>
      <c r="APD42" s="458"/>
      <c r="APE42" s="458"/>
      <c r="APF42" s="458"/>
      <c r="APG42" s="458"/>
      <c r="APH42" s="458"/>
      <c r="API42" s="458"/>
      <c r="APJ42" s="458"/>
      <c r="APK42" s="458"/>
      <c r="APL42" s="458"/>
      <c r="APM42" s="458"/>
      <c r="APN42" s="458"/>
      <c r="APO42" s="458"/>
      <c r="APP42" s="458"/>
      <c r="APQ42" s="458"/>
      <c r="APR42" s="458"/>
      <c r="APS42" s="458"/>
      <c r="APT42" s="458"/>
      <c r="APU42" s="458"/>
      <c r="APV42" s="458"/>
      <c r="APW42" s="458"/>
      <c r="APX42" s="458"/>
      <c r="APY42" s="458"/>
      <c r="APZ42" s="458"/>
      <c r="AQA42" s="458"/>
      <c r="AQB42" s="458"/>
      <c r="AQC42" s="458"/>
      <c r="AQD42" s="458"/>
      <c r="AQE42" s="458"/>
      <c r="AQF42" s="458"/>
      <c r="AQG42" s="458"/>
      <c r="AQH42" s="458"/>
      <c r="AQI42" s="458"/>
      <c r="AQJ42" s="458"/>
      <c r="AQK42" s="458"/>
      <c r="AQL42" s="458"/>
      <c r="AQM42" s="458"/>
      <c r="AQN42" s="458"/>
      <c r="AQO42" s="458"/>
      <c r="AQP42" s="458"/>
      <c r="AQQ42" s="458"/>
      <c r="AQR42" s="458"/>
      <c r="AQS42" s="458"/>
      <c r="AQT42" s="458"/>
      <c r="AQU42" s="458"/>
      <c r="AQV42" s="458"/>
      <c r="AQW42" s="458"/>
      <c r="AQX42" s="458"/>
      <c r="AQY42" s="458"/>
      <c r="AQZ42" s="458"/>
      <c r="ARA42" s="458"/>
      <c r="ARB42" s="458"/>
      <c r="ARC42" s="458"/>
      <c r="ARD42" s="458"/>
      <c r="ARE42" s="458"/>
      <c r="ARF42" s="458"/>
      <c r="ARG42" s="458"/>
      <c r="ARH42" s="458"/>
      <c r="ARI42" s="458"/>
      <c r="ARJ42" s="458"/>
      <c r="ARK42" s="458"/>
      <c r="ARL42" s="458"/>
      <c r="ARM42" s="458"/>
      <c r="ARN42" s="458"/>
      <c r="ARO42" s="458"/>
      <c r="ARP42" s="458"/>
      <c r="ARQ42" s="458"/>
      <c r="ARR42" s="458"/>
      <c r="ARS42" s="458"/>
      <c r="ART42" s="458"/>
      <c r="ARU42" s="458"/>
      <c r="ARV42" s="458"/>
      <c r="ARW42" s="458"/>
      <c r="ARX42" s="458"/>
      <c r="ARY42" s="458"/>
      <c r="ARZ42" s="458"/>
      <c r="ASA42" s="458"/>
      <c r="ASB42" s="458"/>
      <c r="ASC42" s="458"/>
      <c r="ASD42" s="458"/>
      <c r="ASE42" s="458"/>
      <c r="ASF42" s="458"/>
      <c r="ASG42" s="458"/>
      <c r="ASH42" s="458"/>
      <c r="ASI42" s="458"/>
      <c r="ASJ42" s="458"/>
      <c r="ASK42" s="458"/>
      <c r="ASL42" s="458"/>
      <c r="ASM42" s="458"/>
      <c r="ASN42" s="458"/>
      <c r="ASO42" s="458"/>
      <c r="ASP42" s="458"/>
      <c r="ASQ42" s="458"/>
      <c r="ASR42" s="458"/>
      <c r="ASS42" s="458"/>
      <c r="AST42" s="458"/>
      <c r="ASU42" s="458"/>
      <c r="ASV42" s="458"/>
      <c r="ASW42" s="458"/>
      <c r="ASX42" s="458"/>
      <c r="ASY42" s="458"/>
      <c r="ASZ42" s="458"/>
      <c r="ATA42" s="458"/>
      <c r="ATB42" s="458"/>
      <c r="ATC42" s="458"/>
      <c r="ATD42" s="458"/>
      <c r="ATE42" s="458"/>
      <c r="ATF42" s="458"/>
      <c r="ATG42" s="458"/>
      <c r="ATH42" s="458"/>
      <c r="ATI42" s="458"/>
      <c r="ATJ42" s="458"/>
      <c r="ATK42" s="458"/>
      <c r="ATL42" s="458"/>
      <c r="ATM42" s="458"/>
      <c r="ATN42" s="458"/>
      <c r="ATO42" s="458"/>
      <c r="ATP42" s="458"/>
      <c r="ATQ42" s="458"/>
      <c r="ATR42" s="458"/>
      <c r="ATS42" s="458"/>
      <c r="ATT42" s="458"/>
      <c r="ATU42" s="458"/>
      <c r="ATV42" s="458"/>
      <c r="ATW42" s="458"/>
      <c r="ATX42" s="458"/>
      <c r="ATY42" s="458"/>
      <c r="ATZ42" s="458"/>
      <c r="AUA42" s="458"/>
      <c r="AUB42" s="458"/>
      <c r="AUC42" s="458"/>
      <c r="AUD42" s="458"/>
      <c r="AUE42" s="458"/>
      <c r="AUF42" s="458"/>
      <c r="AUG42" s="458"/>
      <c r="AUH42" s="458"/>
      <c r="AUI42" s="458"/>
      <c r="AUJ42" s="458"/>
      <c r="AUK42" s="458"/>
      <c r="AUL42" s="458"/>
      <c r="AUM42" s="458"/>
      <c r="AUN42" s="458"/>
      <c r="AUO42" s="458"/>
      <c r="AUP42" s="458"/>
      <c r="AUQ42" s="458"/>
      <c r="AUR42" s="458"/>
      <c r="AUS42" s="458"/>
      <c r="AUT42" s="458"/>
      <c r="AUU42" s="458"/>
      <c r="AUV42" s="458"/>
      <c r="AUW42" s="458"/>
      <c r="AUX42" s="458"/>
      <c r="AUY42" s="458"/>
      <c r="AUZ42" s="458"/>
      <c r="AVA42" s="458"/>
      <c r="AVB42" s="458"/>
      <c r="AVC42" s="458"/>
      <c r="AVD42" s="458"/>
      <c r="AVE42" s="458"/>
      <c r="AVF42" s="458"/>
      <c r="AVG42" s="458"/>
      <c r="AVH42" s="458"/>
      <c r="AVI42" s="458"/>
      <c r="AVJ42" s="458"/>
      <c r="AVK42" s="458"/>
      <c r="AVL42" s="458"/>
      <c r="AVM42" s="458"/>
      <c r="AVN42" s="458"/>
      <c r="AVO42" s="458"/>
      <c r="AVP42" s="458"/>
      <c r="AVQ42" s="458"/>
      <c r="AVR42" s="458"/>
      <c r="AVS42" s="458"/>
      <c r="AVT42" s="458"/>
      <c r="AVU42" s="458"/>
      <c r="AVV42" s="458"/>
      <c r="AVW42" s="458"/>
      <c r="AVX42" s="458"/>
      <c r="AVY42" s="458"/>
      <c r="AVZ42" s="458"/>
      <c r="AWA42" s="458"/>
      <c r="AWB42" s="458"/>
      <c r="AWC42" s="458"/>
      <c r="AWD42" s="458"/>
      <c r="AWE42" s="458"/>
      <c r="AWF42" s="458"/>
      <c r="AWG42" s="458"/>
      <c r="AWH42" s="458"/>
      <c r="AWI42" s="458"/>
      <c r="AWJ42" s="458"/>
      <c r="AWK42" s="458"/>
      <c r="AWL42" s="458"/>
      <c r="AWM42" s="458"/>
      <c r="AWN42" s="458"/>
      <c r="AWO42" s="458"/>
      <c r="AWP42" s="458"/>
      <c r="AWQ42" s="458"/>
      <c r="AWR42" s="458"/>
      <c r="AWS42" s="458"/>
      <c r="AWT42" s="458"/>
      <c r="AWU42" s="458"/>
      <c r="AWV42" s="458"/>
      <c r="AWW42" s="458"/>
      <c r="AWX42" s="458"/>
      <c r="AWY42" s="458"/>
      <c r="AWZ42" s="458"/>
      <c r="AXA42" s="458"/>
      <c r="AXB42" s="458"/>
      <c r="AXC42" s="458"/>
      <c r="AXD42" s="458"/>
      <c r="AXE42" s="458"/>
      <c r="AXF42" s="458"/>
      <c r="AXG42" s="458"/>
      <c r="AXH42" s="458"/>
      <c r="AXI42" s="458"/>
      <c r="AXJ42" s="458"/>
      <c r="AXK42" s="458"/>
      <c r="AXL42" s="458"/>
      <c r="AXM42" s="458"/>
      <c r="AXN42" s="458"/>
      <c r="AXO42" s="458"/>
      <c r="AXP42" s="458"/>
      <c r="AXQ42" s="458"/>
      <c r="AXR42" s="458"/>
      <c r="AXS42" s="458"/>
      <c r="AXT42" s="458"/>
      <c r="AXU42" s="458"/>
      <c r="AXV42" s="458"/>
      <c r="AXW42" s="458"/>
      <c r="AXX42" s="458"/>
      <c r="AXY42" s="458"/>
      <c r="AXZ42" s="458"/>
      <c r="AYA42" s="458"/>
      <c r="AYB42" s="458"/>
      <c r="AYC42" s="458"/>
      <c r="AYD42" s="458"/>
      <c r="AYE42" s="458"/>
      <c r="AYF42" s="458"/>
      <c r="AYG42" s="458"/>
      <c r="AYH42" s="458"/>
      <c r="AYI42" s="458"/>
      <c r="AYJ42" s="458"/>
      <c r="AYK42" s="458"/>
      <c r="AYL42" s="458"/>
      <c r="AYM42" s="458"/>
      <c r="AYN42" s="458"/>
      <c r="AYO42" s="458"/>
      <c r="AYP42" s="458"/>
      <c r="AYQ42" s="458"/>
      <c r="AYR42" s="458"/>
      <c r="AYS42" s="458"/>
      <c r="AYT42" s="458"/>
      <c r="AYU42" s="458"/>
      <c r="AYV42" s="458"/>
      <c r="AYW42" s="458"/>
      <c r="AYX42" s="458"/>
      <c r="AYY42" s="458"/>
      <c r="AYZ42" s="458"/>
      <c r="AZA42" s="458"/>
      <c r="AZB42" s="458"/>
      <c r="AZC42" s="458"/>
      <c r="AZD42" s="458"/>
      <c r="AZE42" s="458"/>
      <c r="AZF42" s="458"/>
      <c r="AZG42" s="458"/>
      <c r="AZH42" s="458"/>
      <c r="AZI42" s="458"/>
      <c r="AZJ42" s="458"/>
      <c r="AZK42" s="458"/>
      <c r="AZL42" s="458"/>
      <c r="AZM42" s="458"/>
      <c r="AZN42" s="458"/>
      <c r="AZO42" s="458"/>
      <c r="AZP42" s="458"/>
      <c r="AZQ42" s="458"/>
      <c r="AZR42" s="458"/>
      <c r="AZS42" s="458"/>
      <c r="AZT42" s="458"/>
      <c r="AZU42" s="458"/>
      <c r="AZV42" s="458"/>
      <c r="AZW42" s="458"/>
      <c r="AZX42" s="458"/>
      <c r="AZY42" s="458"/>
      <c r="AZZ42" s="458"/>
      <c r="BAA42" s="458"/>
      <c r="BAB42" s="458"/>
      <c r="BAC42" s="458"/>
      <c r="BAD42" s="458"/>
      <c r="BAE42" s="458"/>
      <c r="BAF42" s="458"/>
      <c r="BAG42" s="458"/>
      <c r="BAH42" s="458"/>
      <c r="BAI42" s="458"/>
      <c r="BAJ42" s="458"/>
      <c r="BAK42" s="458"/>
      <c r="BAL42" s="458"/>
      <c r="BAM42" s="458"/>
      <c r="BAN42" s="458"/>
      <c r="BAO42" s="458"/>
      <c r="BAP42" s="458"/>
      <c r="BAQ42" s="458"/>
      <c r="BAR42" s="458"/>
      <c r="BAS42" s="458"/>
      <c r="BAT42" s="458"/>
      <c r="BAU42" s="458"/>
      <c r="BAV42" s="458"/>
      <c r="BAW42" s="458"/>
      <c r="BAX42" s="458"/>
      <c r="BAY42" s="458"/>
      <c r="BAZ42" s="458"/>
      <c r="BBA42" s="458"/>
      <c r="BBB42" s="458"/>
      <c r="BBC42" s="458"/>
      <c r="BBD42" s="458"/>
      <c r="BBE42" s="458"/>
      <c r="BBF42" s="458"/>
      <c r="BBG42" s="458"/>
      <c r="BBH42" s="458"/>
      <c r="BBI42" s="458"/>
      <c r="BBJ42" s="458"/>
      <c r="BBK42" s="458"/>
      <c r="BBL42" s="458"/>
      <c r="BBM42" s="458"/>
      <c r="BBN42" s="458"/>
      <c r="BBO42" s="458"/>
      <c r="BBP42" s="458"/>
      <c r="BBQ42" s="458"/>
      <c r="BBR42" s="458"/>
      <c r="BBS42" s="458"/>
      <c r="BBT42" s="458"/>
      <c r="BBU42" s="458"/>
      <c r="BBV42" s="458"/>
      <c r="BBW42" s="458"/>
      <c r="BBX42" s="458"/>
      <c r="BBY42" s="458"/>
      <c r="BBZ42" s="458"/>
      <c r="BCA42" s="458"/>
      <c r="BCB42" s="458"/>
      <c r="BCC42" s="458"/>
      <c r="BCD42" s="458"/>
      <c r="BCE42" s="458"/>
      <c r="BCF42" s="458"/>
      <c r="BCG42" s="458"/>
      <c r="BCH42" s="458"/>
      <c r="BCI42" s="458"/>
      <c r="BCJ42" s="458"/>
      <c r="BCK42" s="458"/>
      <c r="BCL42" s="458"/>
      <c r="BCM42" s="458"/>
      <c r="BCN42" s="458"/>
      <c r="BCO42" s="458"/>
      <c r="BCP42" s="458"/>
      <c r="BCQ42" s="458"/>
      <c r="BCR42" s="458"/>
      <c r="BCS42" s="458"/>
      <c r="BCT42" s="458"/>
      <c r="BCU42" s="458"/>
      <c r="BCV42" s="458"/>
      <c r="BCW42" s="458"/>
      <c r="BCX42" s="458"/>
      <c r="BCY42" s="458"/>
      <c r="BCZ42" s="458"/>
      <c r="BDA42" s="458"/>
      <c r="BDB42" s="458"/>
      <c r="BDC42" s="458"/>
      <c r="BDD42" s="458"/>
      <c r="BDE42" s="458"/>
      <c r="BDF42" s="458"/>
      <c r="BDG42" s="458"/>
      <c r="BDH42" s="458"/>
      <c r="BDI42" s="458"/>
      <c r="BDJ42" s="458"/>
      <c r="BDK42" s="458"/>
      <c r="BDL42" s="458"/>
      <c r="BDM42" s="458"/>
      <c r="BDN42" s="458"/>
      <c r="BDO42" s="458"/>
      <c r="BDP42" s="458"/>
      <c r="BDQ42" s="458"/>
      <c r="BDR42" s="458"/>
      <c r="BDS42" s="458"/>
      <c r="BDT42" s="458"/>
      <c r="BDU42" s="458"/>
      <c r="BDV42" s="458"/>
      <c r="BDW42" s="458"/>
      <c r="BDX42" s="458"/>
      <c r="BDY42" s="458"/>
      <c r="BDZ42" s="458"/>
      <c r="BEA42" s="458"/>
      <c r="BEB42" s="458"/>
      <c r="BEC42" s="458"/>
      <c r="BED42" s="458"/>
      <c r="BEE42" s="458"/>
      <c r="BEF42" s="458"/>
      <c r="BEG42" s="458"/>
      <c r="BEH42" s="458"/>
      <c r="BEI42" s="458"/>
      <c r="BEJ42" s="458"/>
      <c r="BEK42" s="458"/>
      <c r="BEL42" s="458"/>
      <c r="BEM42" s="458"/>
      <c r="BEN42" s="458"/>
      <c r="BEO42" s="458"/>
      <c r="BEP42" s="458"/>
      <c r="BEQ42" s="458"/>
      <c r="BER42" s="458"/>
      <c r="BES42" s="458"/>
      <c r="BET42" s="458"/>
      <c r="BEU42" s="458"/>
      <c r="BEV42" s="458"/>
      <c r="BEW42" s="458"/>
      <c r="BEX42" s="458"/>
      <c r="BEY42" s="458"/>
      <c r="BEZ42" s="458"/>
      <c r="BFA42" s="458"/>
      <c r="BFB42" s="458"/>
      <c r="BFC42" s="458"/>
      <c r="BFD42" s="458"/>
      <c r="BFE42" s="458"/>
      <c r="BFF42" s="458"/>
      <c r="BFG42" s="458"/>
      <c r="BFH42" s="458"/>
      <c r="BFI42" s="458"/>
      <c r="BFJ42" s="458"/>
      <c r="BFK42" s="458"/>
      <c r="BFL42" s="458"/>
      <c r="BFM42" s="458"/>
      <c r="BFN42" s="458"/>
      <c r="BFO42" s="458"/>
      <c r="BFP42" s="458"/>
      <c r="BFQ42" s="458"/>
      <c r="BFR42" s="458"/>
      <c r="BFS42" s="458"/>
      <c r="BFT42" s="458"/>
      <c r="BFU42" s="458"/>
      <c r="BFV42" s="458"/>
      <c r="BFW42" s="458"/>
      <c r="BFX42" s="458"/>
      <c r="BFY42" s="458"/>
      <c r="BFZ42" s="458"/>
      <c r="BGA42" s="458"/>
      <c r="BGB42" s="458"/>
      <c r="BGC42" s="458"/>
      <c r="BGD42" s="458"/>
      <c r="BGE42" s="458"/>
      <c r="BGF42" s="458"/>
      <c r="BGG42" s="458"/>
      <c r="BGH42" s="458"/>
      <c r="BGI42" s="458"/>
      <c r="BGJ42" s="458"/>
      <c r="BGK42" s="458"/>
      <c r="BGL42" s="458"/>
      <c r="BGM42" s="458"/>
      <c r="BGN42" s="458"/>
      <c r="BGO42" s="458"/>
      <c r="BGP42" s="458"/>
      <c r="BGQ42" s="458"/>
      <c r="BGR42" s="458"/>
      <c r="BGS42" s="458"/>
      <c r="BGT42" s="458"/>
      <c r="BGU42" s="458"/>
      <c r="BGV42" s="458"/>
      <c r="BGW42" s="458"/>
      <c r="BGX42" s="458"/>
      <c r="BGY42" s="458"/>
      <c r="BGZ42" s="458"/>
      <c r="BHA42" s="458"/>
      <c r="BHB42" s="458"/>
      <c r="BHC42" s="458"/>
      <c r="BHD42" s="458"/>
      <c r="BHE42" s="458"/>
      <c r="BHF42" s="458"/>
      <c r="BHG42" s="458"/>
      <c r="BHH42" s="458"/>
      <c r="BHI42" s="458"/>
      <c r="BHJ42" s="458"/>
      <c r="BHK42" s="458"/>
      <c r="BHL42" s="458"/>
      <c r="BHM42" s="458"/>
      <c r="BHN42" s="458"/>
      <c r="BHO42" s="458"/>
      <c r="BHP42" s="458"/>
      <c r="BHQ42" s="458"/>
      <c r="BHR42" s="458"/>
      <c r="BHS42" s="458"/>
      <c r="BHT42" s="458"/>
      <c r="BHU42" s="458"/>
      <c r="BHV42" s="458"/>
      <c r="BHW42" s="458"/>
      <c r="BHX42" s="458"/>
      <c r="BHY42" s="458"/>
      <c r="BHZ42" s="458"/>
      <c r="BIA42" s="458"/>
      <c r="BIB42" s="458"/>
      <c r="BIC42" s="458"/>
      <c r="BID42" s="458"/>
      <c r="BIE42" s="458"/>
      <c r="BIF42" s="458"/>
      <c r="BIG42" s="458"/>
      <c r="BIH42" s="458"/>
      <c r="BII42" s="458"/>
      <c r="BIJ42" s="458"/>
      <c r="BIK42" s="458"/>
      <c r="BIL42" s="458"/>
      <c r="BIM42" s="458"/>
      <c r="BIN42" s="458"/>
      <c r="BIO42" s="458"/>
      <c r="BIP42" s="458"/>
      <c r="BIQ42" s="458"/>
      <c r="BIR42" s="458"/>
      <c r="BIS42" s="458"/>
      <c r="BIT42" s="458"/>
      <c r="BIU42" s="458"/>
      <c r="BIV42" s="458"/>
      <c r="BIW42" s="458"/>
      <c r="BIX42" s="458"/>
      <c r="BIY42" s="458"/>
      <c r="BIZ42" s="458"/>
      <c r="BJA42" s="458"/>
      <c r="BJB42" s="458"/>
      <c r="BJC42" s="458"/>
      <c r="BJD42" s="458"/>
      <c r="BJE42" s="458"/>
      <c r="BJF42" s="458"/>
      <c r="BJG42" s="458"/>
      <c r="BJH42" s="458"/>
      <c r="BJI42" s="458"/>
      <c r="BJJ42" s="458"/>
      <c r="BJK42" s="458"/>
      <c r="BJL42" s="458"/>
      <c r="BJM42" s="458"/>
      <c r="BJN42" s="458"/>
      <c r="BJO42" s="458"/>
      <c r="BJP42" s="458"/>
      <c r="BJQ42" s="458"/>
      <c r="BJR42" s="458"/>
      <c r="BJS42" s="458"/>
      <c r="BJT42" s="458"/>
      <c r="BJU42" s="458"/>
      <c r="BJV42" s="458"/>
      <c r="BJW42" s="458"/>
      <c r="BJX42" s="458"/>
      <c r="BJY42" s="458"/>
      <c r="BJZ42" s="458"/>
      <c r="BKA42" s="458"/>
      <c r="BKB42" s="458"/>
      <c r="BKC42" s="458"/>
      <c r="BKD42" s="458"/>
      <c r="BKE42" s="458"/>
      <c r="BKF42" s="458"/>
      <c r="BKG42" s="458"/>
      <c r="BKH42" s="458"/>
      <c r="BKI42" s="458"/>
      <c r="BKJ42" s="458"/>
      <c r="BKK42" s="458"/>
      <c r="BKL42" s="458"/>
      <c r="BKM42" s="458"/>
      <c r="BKN42" s="458"/>
      <c r="BKO42" s="458"/>
      <c r="BKP42" s="458"/>
      <c r="BKQ42" s="458"/>
      <c r="BKR42" s="458"/>
      <c r="BKS42" s="458"/>
      <c r="BKT42" s="458"/>
      <c r="BKU42" s="458"/>
      <c r="BKV42" s="458"/>
      <c r="BKW42" s="458"/>
      <c r="BKX42" s="458"/>
      <c r="BKY42" s="458"/>
      <c r="BKZ42" s="458"/>
      <c r="BLA42" s="458"/>
      <c r="BLB42" s="458"/>
      <c r="BLC42" s="458"/>
      <c r="BLD42" s="458"/>
      <c r="BLE42" s="458"/>
      <c r="BLF42" s="458"/>
      <c r="BLG42" s="458"/>
      <c r="BLH42" s="458"/>
      <c r="BLI42" s="458"/>
      <c r="BLJ42" s="458"/>
      <c r="BLK42" s="458"/>
      <c r="BLL42" s="458"/>
      <c r="BLM42" s="458"/>
      <c r="BLN42" s="458"/>
      <c r="BLO42" s="458"/>
      <c r="BLP42" s="458"/>
      <c r="BLQ42" s="458"/>
      <c r="BLR42" s="458"/>
      <c r="BLS42" s="458"/>
      <c r="BLT42" s="458"/>
      <c r="BLU42" s="458"/>
      <c r="BLV42" s="458"/>
      <c r="BLW42" s="458"/>
      <c r="BLX42" s="458"/>
      <c r="BLY42" s="458"/>
      <c r="BLZ42" s="458"/>
      <c r="BMA42" s="458"/>
      <c r="BMB42" s="458"/>
      <c r="BMC42" s="458"/>
      <c r="BMD42" s="458"/>
      <c r="BME42" s="458"/>
      <c r="BMF42" s="458"/>
      <c r="BMG42" s="458"/>
      <c r="BMH42" s="458"/>
      <c r="BMI42" s="458"/>
      <c r="BMJ42" s="458"/>
      <c r="BMK42" s="458"/>
      <c r="BML42" s="458"/>
      <c r="BMM42" s="458"/>
      <c r="BMN42" s="458"/>
      <c r="BMO42" s="458"/>
      <c r="BMP42" s="458"/>
      <c r="BMQ42" s="458"/>
      <c r="BMR42" s="458"/>
      <c r="BMS42" s="458"/>
      <c r="BMT42" s="458"/>
      <c r="BMU42" s="458"/>
      <c r="BMV42" s="458"/>
      <c r="BMW42" s="458"/>
      <c r="BMX42" s="458"/>
      <c r="BMY42" s="458"/>
      <c r="BMZ42" s="458"/>
      <c r="BNA42" s="458"/>
      <c r="BNB42" s="458"/>
      <c r="BNC42" s="458"/>
      <c r="BND42" s="458"/>
      <c r="BNE42" s="458"/>
      <c r="BNF42" s="458"/>
      <c r="BNG42" s="458"/>
      <c r="BNH42" s="458"/>
      <c r="BNI42" s="458"/>
      <c r="BNJ42" s="458"/>
      <c r="BNK42" s="458"/>
      <c r="BNL42" s="458"/>
      <c r="BNM42" s="458"/>
      <c r="BNN42" s="458"/>
      <c r="BNO42" s="458"/>
      <c r="BNP42" s="458"/>
      <c r="BNQ42" s="458"/>
      <c r="BNR42" s="458"/>
      <c r="BNS42" s="458"/>
      <c r="BNT42" s="458"/>
      <c r="BNU42" s="458"/>
      <c r="BNV42" s="458"/>
      <c r="BNW42" s="458"/>
      <c r="BNX42" s="458"/>
      <c r="BNY42" s="458"/>
      <c r="BNZ42" s="458"/>
      <c r="BOA42" s="458"/>
      <c r="BOB42" s="458"/>
      <c r="BOC42" s="458"/>
      <c r="BOD42" s="458"/>
      <c r="BOE42" s="458"/>
      <c r="BOF42" s="458"/>
      <c r="BOG42" s="458"/>
      <c r="BOH42" s="458"/>
      <c r="BOI42" s="458"/>
      <c r="BOJ42" s="458"/>
      <c r="BOK42" s="458"/>
      <c r="BOL42" s="458"/>
      <c r="BOM42" s="458"/>
      <c r="BON42" s="458"/>
      <c r="BOO42" s="458"/>
      <c r="BOP42" s="458"/>
      <c r="BOQ42" s="458"/>
      <c r="BOR42" s="458"/>
      <c r="BOS42" s="458"/>
      <c r="BOT42" s="458"/>
      <c r="BOU42" s="458"/>
      <c r="BOV42" s="458"/>
      <c r="BOW42" s="458"/>
      <c r="BOX42" s="458"/>
      <c r="BOY42" s="458"/>
      <c r="BOZ42" s="458"/>
      <c r="BPA42" s="458"/>
      <c r="BPB42" s="458"/>
      <c r="BPC42" s="458"/>
      <c r="BPD42" s="458"/>
      <c r="BPE42" s="458"/>
      <c r="BPF42" s="458"/>
      <c r="BPG42" s="458"/>
      <c r="BPH42" s="458"/>
      <c r="BPI42" s="458"/>
      <c r="BPJ42" s="458"/>
      <c r="BPK42" s="458"/>
      <c r="BPL42" s="458"/>
      <c r="BPM42" s="458"/>
      <c r="BPN42" s="458"/>
      <c r="BPO42" s="458"/>
      <c r="BPP42" s="458"/>
      <c r="BPQ42" s="458"/>
      <c r="BPR42" s="458"/>
      <c r="BPS42" s="458"/>
      <c r="BPT42" s="458"/>
      <c r="BPU42" s="458"/>
      <c r="BPV42" s="458"/>
      <c r="BPW42" s="458"/>
      <c r="BPX42" s="458"/>
      <c r="BPY42" s="458"/>
      <c r="BPZ42" s="458"/>
      <c r="BQA42" s="458"/>
      <c r="BQB42" s="458"/>
      <c r="BQC42" s="458"/>
      <c r="BQD42" s="458"/>
      <c r="BQE42" s="458"/>
      <c r="BQF42" s="458"/>
      <c r="BQG42" s="458"/>
      <c r="BQH42" s="458"/>
      <c r="BQI42" s="458"/>
      <c r="BQJ42" s="458"/>
      <c r="BQK42" s="458"/>
      <c r="BQL42" s="458"/>
      <c r="BQM42" s="458"/>
      <c r="BQN42" s="458"/>
      <c r="BQO42" s="458"/>
      <c r="BQP42" s="458"/>
      <c r="BQQ42" s="458"/>
      <c r="BQR42" s="458"/>
      <c r="BQS42" s="458"/>
      <c r="BQT42" s="458"/>
      <c r="BQU42" s="458"/>
      <c r="BQV42" s="458"/>
      <c r="BQW42" s="458"/>
      <c r="BQX42" s="458"/>
      <c r="BQY42" s="458"/>
      <c r="BQZ42" s="458"/>
      <c r="BRA42" s="458"/>
      <c r="BRB42" s="458"/>
      <c r="BRC42" s="458"/>
      <c r="BRD42" s="458"/>
      <c r="BRE42" s="458"/>
      <c r="BRF42" s="458"/>
      <c r="BRG42" s="458"/>
      <c r="BRH42" s="458"/>
      <c r="BRI42" s="458"/>
      <c r="BRJ42" s="458"/>
      <c r="BRK42" s="458"/>
      <c r="BRL42" s="458"/>
      <c r="BRM42" s="458"/>
      <c r="BRN42" s="458"/>
      <c r="BRO42" s="458"/>
      <c r="BRP42" s="458"/>
      <c r="BRQ42" s="458"/>
      <c r="BRR42" s="458"/>
      <c r="BRS42" s="458"/>
      <c r="BRT42" s="458"/>
      <c r="BRU42" s="458"/>
    </row>
    <row r="43" spans="1:1841" ht="29.25" customHeight="1" x14ac:dyDescent="0.3">
      <c r="A43" s="792"/>
      <c r="B43" s="464">
        <v>16</v>
      </c>
      <c r="C43" s="464" t="s">
        <v>158</v>
      </c>
      <c r="D43" s="513">
        <f t="shared" si="21"/>
        <v>0</v>
      </c>
      <c r="E43" s="464">
        <v>0</v>
      </c>
      <c r="F43" s="465">
        <f t="shared" si="22"/>
        <v>0</v>
      </c>
      <c r="G43" s="465">
        <v>0</v>
      </c>
      <c r="H43" s="464">
        <f t="shared" si="23"/>
        <v>0</v>
      </c>
      <c r="I43" s="464">
        <v>0</v>
      </c>
      <c r="J43" s="466">
        <f t="shared" si="24"/>
        <v>0</v>
      </c>
      <c r="K43" s="467">
        <v>0</v>
      </c>
      <c r="L43" s="468"/>
      <c r="M43" s="469"/>
      <c r="N43" s="469"/>
      <c r="O43" s="469"/>
      <c r="P43" s="469"/>
      <c r="Q43" s="469"/>
      <c r="R43" s="469"/>
      <c r="S43" s="469"/>
      <c r="T43" s="469"/>
      <c r="U43" s="469"/>
      <c r="V43" s="469"/>
      <c r="W43" s="469"/>
      <c r="X43" s="480">
        <f t="shared" si="25"/>
        <v>0</v>
      </c>
      <c r="Y43" s="469">
        <f t="shared" si="26"/>
        <v>0</v>
      </c>
      <c r="Z43" s="480">
        <f t="shared" si="27"/>
        <v>0</v>
      </c>
      <c r="AA43" s="470">
        <f t="shared" si="28"/>
        <v>0</v>
      </c>
      <c r="AB43" s="521"/>
      <c r="AC43" s="523"/>
      <c r="AD43" s="528"/>
      <c r="AE43" s="528"/>
      <c r="AF43" s="528"/>
      <c r="AG43" s="528"/>
      <c r="AH43" s="458"/>
      <c r="AI43" s="458"/>
      <c r="AJ43" s="458"/>
      <c r="AK43" s="458"/>
      <c r="AL43" s="458"/>
      <c r="AM43" s="458"/>
      <c r="AN43" s="458"/>
      <c r="AO43" s="458"/>
      <c r="AP43" s="458"/>
      <c r="AQ43" s="458"/>
      <c r="AR43" s="458"/>
      <c r="AS43" s="458"/>
      <c r="AT43" s="458"/>
      <c r="AU43" s="458"/>
      <c r="AV43" s="458"/>
      <c r="AW43" s="458"/>
      <c r="AX43" s="458"/>
      <c r="AY43" s="458"/>
      <c r="AZ43" s="458"/>
      <c r="BA43" s="458"/>
      <c r="BB43" s="458"/>
      <c r="BC43" s="458"/>
      <c r="BD43" s="458"/>
      <c r="BE43" s="458"/>
      <c r="BF43" s="458"/>
      <c r="BG43" s="458"/>
      <c r="BH43" s="458"/>
      <c r="BI43" s="458"/>
      <c r="BJ43" s="458"/>
      <c r="BK43" s="458"/>
      <c r="BL43" s="458"/>
      <c r="BM43" s="458"/>
      <c r="BN43" s="458"/>
      <c r="BO43" s="458"/>
      <c r="BP43" s="458"/>
      <c r="BQ43" s="458"/>
      <c r="BR43" s="458"/>
      <c r="BS43" s="458"/>
      <c r="BT43" s="458"/>
      <c r="BU43" s="458"/>
      <c r="BV43" s="458"/>
      <c r="BW43" s="458"/>
      <c r="BX43" s="458"/>
      <c r="BY43" s="458"/>
      <c r="BZ43" s="458"/>
      <c r="CA43" s="458"/>
      <c r="CB43" s="458"/>
      <c r="CC43" s="458"/>
      <c r="CD43" s="458"/>
      <c r="CE43" s="458"/>
      <c r="CF43" s="458"/>
      <c r="CG43" s="458"/>
      <c r="CH43" s="458"/>
      <c r="CI43" s="458"/>
      <c r="CJ43" s="458"/>
      <c r="CK43" s="458"/>
      <c r="CL43" s="458"/>
      <c r="CM43" s="458"/>
      <c r="CN43" s="458"/>
      <c r="CO43" s="458"/>
      <c r="CP43" s="458"/>
      <c r="CQ43" s="458"/>
      <c r="CR43" s="458"/>
      <c r="CS43" s="458"/>
      <c r="CT43" s="458"/>
      <c r="CU43" s="458"/>
      <c r="CV43" s="458"/>
      <c r="CW43" s="458"/>
      <c r="CX43" s="458"/>
      <c r="CY43" s="458"/>
      <c r="CZ43" s="458"/>
      <c r="DA43" s="458"/>
      <c r="DB43" s="458"/>
      <c r="DC43" s="458"/>
      <c r="DD43" s="458"/>
      <c r="DE43" s="458"/>
      <c r="DF43" s="458"/>
      <c r="DG43" s="458"/>
      <c r="DH43" s="458"/>
      <c r="DI43" s="458"/>
      <c r="DJ43" s="458"/>
      <c r="DK43" s="458"/>
      <c r="DL43" s="458"/>
      <c r="DM43" s="458"/>
      <c r="DN43" s="458"/>
      <c r="DO43" s="458"/>
      <c r="DP43" s="458"/>
      <c r="DQ43" s="458"/>
      <c r="DR43" s="458"/>
      <c r="DS43" s="458"/>
      <c r="DT43" s="458"/>
      <c r="DU43" s="458"/>
      <c r="DV43" s="458"/>
      <c r="DW43" s="458"/>
      <c r="DX43" s="458"/>
      <c r="DY43" s="458"/>
      <c r="DZ43" s="458"/>
      <c r="EA43" s="458"/>
      <c r="EB43" s="458"/>
      <c r="EC43" s="458"/>
      <c r="ED43" s="458"/>
      <c r="EE43" s="458"/>
      <c r="EF43" s="458"/>
      <c r="EG43" s="458"/>
      <c r="EH43" s="458"/>
      <c r="EI43" s="458"/>
      <c r="EJ43" s="458"/>
      <c r="EK43" s="458"/>
      <c r="EL43" s="458"/>
      <c r="EM43" s="458"/>
      <c r="EN43" s="458"/>
      <c r="EO43" s="458"/>
      <c r="EP43" s="458"/>
      <c r="EQ43" s="458"/>
      <c r="ER43" s="458"/>
      <c r="ES43" s="458"/>
      <c r="ET43" s="458"/>
      <c r="EU43" s="458"/>
      <c r="EV43" s="458"/>
      <c r="EW43" s="458"/>
      <c r="EX43" s="458"/>
      <c r="EY43" s="458"/>
      <c r="EZ43" s="458"/>
      <c r="FA43" s="458"/>
      <c r="FB43" s="458"/>
      <c r="FC43" s="458"/>
      <c r="FD43" s="458"/>
      <c r="FE43" s="458"/>
      <c r="FF43" s="458"/>
      <c r="FG43" s="458"/>
      <c r="FH43" s="458"/>
      <c r="FI43" s="458"/>
      <c r="FJ43" s="458"/>
      <c r="FK43" s="458"/>
      <c r="FL43" s="458"/>
      <c r="FM43" s="458"/>
      <c r="FN43" s="458"/>
      <c r="FO43" s="458"/>
      <c r="FP43" s="458"/>
      <c r="FQ43" s="458"/>
      <c r="FR43" s="458"/>
      <c r="FS43" s="458"/>
      <c r="FT43" s="458"/>
      <c r="FU43" s="458"/>
      <c r="FV43" s="458"/>
      <c r="FW43" s="458"/>
      <c r="FX43" s="458"/>
      <c r="FY43" s="458"/>
      <c r="FZ43" s="458"/>
      <c r="GA43" s="458"/>
      <c r="GB43" s="458"/>
      <c r="GC43" s="458"/>
      <c r="GD43" s="458"/>
      <c r="GE43" s="458"/>
      <c r="GF43" s="458"/>
      <c r="GG43" s="458"/>
      <c r="GH43" s="458"/>
      <c r="GI43" s="458"/>
      <c r="GJ43" s="458"/>
      <c r="GK43" s="458"/>
      <c r="GL43" s="458"/>
      <c r="GM43" s="458"/>
      <c r="GN43" s="458"/>
      <c r="GO43" s="458"/>
      <c r="GP43" s="458"/>
      <c r="GQ43" s="458"/>
      <c r="GR43" s="458"/>
      <c r="GS43" s="458"/>
      <c r="GT43" s="458"/>
      <c r="GU43" s="458"/>
      <c r="GV43" s="458"/>
      <c r="GW43" s="458"/>
      <c r="GX43" s="458"/>
      <c r="GY43" s="458"/>
      <c r="GZ43" s="458"/>
      <c r="HA43" s="458"/>
      <c r="HB43" s="458"/>
      <c r="HC43" s="458"/>
      <c r="HD43" s="458"/>
      <c r="HE43" s="458"/>
      <c r="HF43" s="458"/>
      <c r="HG43" s="458"/>
      <c r="HH43" s="458"/>
      <c r="HI43" s="458"/>
      <c r="HJ43" s="458"/>
      <c r="HK43" s="458"/>
      <c r="HL43" s="458"/>
      <c r="HM43" s="458"/>
      <c r="HN43" s="458"/>
      <c r="HO43" s="458"/>
      <c r="HP43" s="458"/>
      <c r="HQ43" s="458"/>
      <c r="HR43" s="458"/>
      <c r="HS43" s="458"/>
      <c r="HT43" s="458"/>
      <c r="HU43" s="458"/>
      <c r="HV43" s="458"/>
      <c r="HW43" s="458"/>
      <c r="HX43" s="458"/>
      <c r="HY43" s="458"/>
      <c r="HZ43" s="458"/>
      <c r="IA43" s="458"/>
      <c r="IB43" s="458"/>
      <c r="IC43" s="458"/>
      <c r="ID43" s="458"/>
      <c r="IE43" s="458"/>
      <c r="IF43" s="458"/>
      <c r="IG43" s="458"/>
      <c r="IH43" s="458"/>
      <c r="II43" s="458"/>
      <c r="IJ43" s="458"/>
      <c r="IK43" s="458"/>
      <c r="IL43" s="458"/>
      <c r="IM43" s="458"/>
      <c r="IN43" s="458"/>
      <c r="IO43" s="458"/>
      <c r="IP43" s="458"/>
      <c r="IQ43" s="458"/>
      <c r="IR43" s="458"/>
      <c r="IS43" s="458"/>
      <c r="IT43" s="458"/>
      <c r="IU43" s="458"/>
      <c r="IV43" s="458"/>
      <c r="IW43" s="458"/>
      <c r="IX43" s="458"/>
      <c r="IY43" s="458"/>
      <c r="IZ43" s="458"/>
      <c r="JA43" s="458"/>
      <c r="JB43" s="458"/>
      <c r="JC43" s="458"/>
      <c r="JD43" s="458"/>
      <c r="JE43" s="458"/>
      <c r="JF43" s="458"/>
      <c r="JG43" s="458"/>
      <c r="JH43" s="458"/>
      <c r="JI43" s="458"/>
      <c r="JJ43" s="458"/>
      <c r="JK43" s="458"/>
      <c r="JL43" s="458"/>
      <c r="JM43" s="458"/>
      <c r="JN43" s="458"/>
      <c r="JO43" s="458"/>
      <c r="JP43" s="458"/>
      <c r="JQ43" s="458"/>
      <c r="JR43" s="458"/>
      <c r="JS43" s="458"/>
      <c r="JT43" s="458"/>
      <c r="JU43" s="458"/>
      <c r="JV43" s="458"/>
      <c r="JW43" s="458"/>
      <c r="JX43" s="458"/>
      <c r="JY43" s="458"/>
      <c r="JZ43" s="458"/>
      <c r="KA43" s="458"/>
      <c r="KB43" s="458"/>
      <c r="KC43" s="458"/>
      <c r="KD43" s="458"/>
      <c r="KE43" s="458"/>
      <c r="KF43" s="458"/>
      <c r="KG43" s="458"/>
      <c r="KH43" s="458"/>
      <c r="KI43" s="458"/>
      <c r="KJ43" s="458"/>
      <c r="KK43" s="458"/>
      <c r="KL43" s="458"/>
      <c r="KM43" s="458"/>
      <c r="KN43" s="458"/>
      <c r="KO43" s="458"/>
      <c r="KP43" s="458"/>
      <c r="KQ43" s="458"/>
      <c r="KR43" s="458"/>
      <c r="KS43" s="458"/>
      <c r="KT43" s="458"/>
      <c r="KU43" s="458"/>
      <c r="KV43" s="458"/>
      <c r="KW43" s="458"/>
      <c r="KX43" s="458"/>
      <c r="KY43" s="458"/>
      <c r="KZ43" s="458"/>
      <c r="LA43" s="458"/>
      <c r="LB43" s="458"/>
      <c r="LC43" s="458"/>
      <c r="LD43" s="458"/>
      <c r="LE43" s="458"/>
      <c r="LF43" s="458"/>
      <c r="LG43" s="458"/>
      <c r="LH43" s="458"/>
      <c r="LI43" s="458"/>
      <c r="LJ43" s="458"/>
      <c r="LK43" s="458"/>
      <c r="LL43" s="458"/>
      <c r="LM43" s="458"/>
      <c r="LN43" s="458"/>
      <c r="LO43" s="458"/>
      <c r="LP43" s="458"/>
      <c r="LQ43" s="458"/>
      <c r="LR43" s="458"/>
      <c r="LS43" s="458"/>
      <c r="LT43" s="458"/>
      <c r="LU43" s="458"/>
      <c r="LV43" s="458"/>
      <c r="LW43" s="458"/>
      <c r="LX43" s="458"/>
      <c r="LY43" s="458"/>
      <c r="LZ43" s="458"/>
      <c r="MA43" s="458"/>
      <c r="MB43" s="458"/>
      <c r="MC43" s="458"/>
      <c r="MD43" s="458"/>
      <c r="ME43" s="458"/>
      <c r="MF43" s="458"/>
      <c r="MG43" s="458"/>
      <c r="MH43" s="458"/>
      <c r="MI43" s="458"/>
      <c r="MJ43" s="458"/>
      <c r="MK43" s="458"/>
      <c r="ML43" s="458"/>
      <c r="MM43" s="458"/>
      <c r="MN43" s="458"/>
      <c r="MO43" s="458"/>
      <c r="MP43" s="458"/>
      <c r="MQ43" s="458"/>
      <c r="MR43" s="458"/>
      <c r="MS43" s="458"/>
      <c r="MT43" s="458"/>
      <c r="MU43" s="458"/>
      <c r="MV43" s="458"/>
      <c r="MW43" s="458"/>
      <c r="MX43" s="458"/>
      <c r="MY43" s="458"/>
      <c r="MZ43" s="458"/>
      <c r="NA43" s="458"/>
      <c r="NB43" s="458"/>
      <c r="NC43" s="458"/>
      <c r="ND43" s="458"/>
      <c r="NE43" s="458"/>
      <c r="NF43" s="458"/>
      <c r="NG43" s="458"/>
      <c r="NH43" s="458"/>
      <c r="NI43" s="458"/>
      <c r="NJ43" s="458"/>
      <c r="NK43" s="458"/>
      <c r="NL43" s="458"/>
      <c r="NM43" s="458"/>
      <c r="NN43" s="458"/>
      <c r="NO43" s="458"/>
      <c r="NP43" s="458"/>
      <c r="NQ43" s="458"/>
      <c r="NR43" s="458"/>
      <c r="NS43" s="458"/>
      <c r="NT43" s="458"/>
      <c r="NU43" s="458"/>
      <c r="NV43" s="458"/>
      <c r="NW43" s="458"/>
      <c r="NX43" s="458"/>
      <c r="NY43" s="458"/>
      <c r="NZ43" s="458"/>
      <c r="OA43" s="458"/>
      <c r="OB43" s="458"/>
      <c r="OC43" s="458"/>
      <c r="OD43" s="458"/>
      <c r="OE43" s="458"/>
      <c r="OF43" s="458"/>
      <c r="OG43" s="458"/>
      <c r="OH43" s="458"/>
      <c r="OI43" s="458"/>
      <c r="OJ43" s="458"/>
      <c r="OK43" s="458"/>
      <c r="OL43" s="458"/>
      <c r="OM43" s="458"/>
      <c r="ON43" s="458"/>
      <c r="OO43" s="458"/>
      <c r="OP43" s="458"/>
      <c r="OQ43" s="458"/>
      <c r="OR43" s="458"/>
      <c r="OS43" s="458"/>
      <c r="OT43" s="458"/>
      <c r="OU43" s="458"/>
      <c r="OV43" s="458"/>
      <c r="OW43" s="458"/>
      <c r="OX43" s="458"/>
      <c r="OY43" s="458"/>
      <c r="OZ43" s="458"/>
      <c r="PA43" s="458"/>
      <c r="PB43" s="458"/>
      <c r="PC43" s="458"/>
      <c r="PD43" s="458"/>
      <c r="PE43" s="458"/>
      <c r="PF43" s="458"/>
      <c r="PG43" s="458"/>
      <c r="PH43" s="458"/>
      <c r="PI43" s="458"/>
      <c r="PJ43" s="458"/>
      <c r="PK43" s="458"/>
      <c r="PL43" s="458"/>
      <c r="PM43" s="458"/>
      <c r="PN43" s="458"/>
      <c r="PO43" s="458"/>
      <c r="PP43" s="458"/>
      <c r="PQ43" s="458"/>
      <c r="PR43" s="458"/>
      <c r="PS43" s="458"/>
      <c r="PT43" s="458"/>
      <c r="PU43" s="458"/>
      <c r="PV43" s="458"/>
      <c r="PW43" s="458"/>
      <c r="PX43" s="458"/>
      <c r="PY43" s="458"/>
      <c r="PZ43" s="458"/>
      <c r="QA43" s="458"/>
      <c r="QB43" s="458"/>
      <c r="QC43" s="458"/>
      <c r="QD43" s="458"/>
      <c r="QE43" s="458"/>
      <c r="QF43" s="458"/>
      <c r="QG43" s="458"/>
      <c r="QH43" s="458"/>
      <c r="QI43" s="458"/>
      <c r="QJ43" s="458"/>
      <c r="QK43" s="458"/>
      <c r="QL43" s="458"/>
      <c r="QM43" s="458"/>
      <c r="QN43" s="458"/>
      <c r="QO43" s="458"/>
      <c r="QP43" s="458"/>
      <c r="QQ43" s="458"/>
      <c r="QR43" s="458"/>
      <c r="QS43" s="458"/>
      <c r="QT43" s="458"/>
      <c r="QU43" s="458"/>
      <c r="QV43" s="458"/>
      <c r="QW43" s="458"/>
      <c r="QX43" s="458"/>
      <c r="QY43" s="458"/>
      <c r="QZ43" s="458"/>
      <c r="RA43" s="458"/>
      <c r="RB43" s="458"/>
      <c r="RC43" s="458"/>
      <c r="RD43" s="458"/>
      <c r="RE43" s="458"/>
      <c r="RF43" s="458"/>
      <c r="RG43" s="458"/>
      <c r="RH43" s="458"/>
      <c r="RI43" s="458"/>
      <c r="RJ43" s="458"/>
      <c r="RK43" s="458"/>
      <c r="RL43" s="458"/>
      <c r="RM43" s="458"/>
      <c r="RN43" s="458"/>
      <c r="RO43" s="458"/>
      <c r="RP43" s="458"/>
      <c r="RQ43" s="458"/>
      <c r="RR43" s="458"/>
      <c r="RS43" s="458"/>
      <c r="RT43" s="458"/>
      <c r="RU43" s="458"/>
      <c r="RV43" s="458"/>
      <c r="RW43" s="458"/>
      <c r="RX43" s="458"/>
      <c r="RY43" s="458"/>
      <c r="RZ43" s="458"/>
      <c r="SA43" s="458"/>
      <c r="SB43" s="458"/>
      <c r="SC43" s="458"/>
      <c r="SD43" s="458"/>
      <c r="SE43" s="458"/>
      <c r="SF43" s="458"/>
      <c r="SG43" s="458"/>
      <c r="SH43" s="458"/>
      <c r="SI43" s="458"/>
      <c r="SJ43" s="458"/>
      <c r="SK43" s="458"/>
      <c r="SL43" s="458"/>
      <c r="SM43" s="458"/>
      <c r="SN43" s="458"/>
      <c r="SO43" s="458"/>
      <c r="SP43" s="458"/>
      <c r="SQ43" s="458"/>
      <c r="SR43" s="458"/>
      <c r="SS43" s="458"/>
      <c r="ST43" s="458"/>
      <c r="SU43" s="458"/>
      <c r="SV43" s="458"/>
      <c r="SW43" s="458"/>
      <c r="SX43" s="458"/>
      <c r="SY43" s="458"/>
      <c r="SZ43" s="458"/>
      <c r="TA43" s="458"/>
      <c r="TB43" s="458"/>
      <c r="TC43" s="458"/>
      <c r="TD43" s="458"/>
      <c r="TE43" s="458"/>
      <c r="TF43" s="458"/>
      <c r="TG43" s="458"/>
      <c r="TH43" s="458"/>
      <c r="TI43" s="458"/>
      <c r="TJ43" s="458"/>
      <c r="TK43" s="458"/>
      <c r="TL43" s="458"/>
      <c r="TM43" s="458"/>
      <c r="TN43" s="458"/>
      <c r="TO43" s="458"/>
      <c r="TP43" s="458"/>
      <c r="TQ43" s="458"/>
      <c r="TR43" s="458"/>
      <c r="TS43" s="458"/>
      <c r="TT43" s="458"/>
      <c r="TU43" s="458"/>
      <c r="TV43" s="458"/>
      <c r="TW43" s="458"/>
      <c r="TX43" s="458"/>
      <c r="TY43" s="458"/>
      <c r="TZ43" s="458"/>
      <c r="UA43" s="458"/>
      <c r="UB43" s="458"/>
      <c r="UC43" s="458"/>
      <c r="UD43" s="458"/>
      <c r="UE43" s="458"/>
      <c r="UF43" s="458"/>
      <c r="UG43" s="458"/>
      <c r="UH43" s="458"/>
      <c r="UI43" s="458"/>
      <c r="UJ43" s="458"/>
      <c r="UK43" s="458"/>
      <c r="UL43" s="458"/>
      <c r="UM43" s="458"/>
      <c r="UN43" s="458"/>
      <c r="UO43" s="458"/>
      <c r="UP43" s="458"/>
      <c r="UQ43" s="458"/>
      <c r="UR43" s="458"/>
      <c r="US43" s="458"/>
      <c r="UT43" s="458"/>
      <c r="UU43" s="458"/>
      <c r="UV43" s="458"/>
      <c r="UW43" s="458"/>
      <c r="UX43" s="458"/>
      <c r="UY43" s="458"/>
      <c r="UZ43" s="458"/>
      <c r="VA43" s="458"/>
      <c r="VB43" s="458"/>
      <c r="VC43" s="458"/>
      <c r="VD43" s="458"/>
      <c r="VE43" s="458"/>
      <c r="VF43" s="458"/>
      <c r="VG43" s="458"/>
      <c r="VH43" s="458"/>
      <c r="VI43" s="458"/>
      <c r="VJ43" s="458"/>
      <c r="VK43" s="458"/>
      <c r="VL43" s="458"/>
      <c r="VM43" s="458"/>
      <c r="VN43" s="458"/>
      <c r="VO43" s="458"/>
      <c r="VP43" s="458"/>
      <c r="VQ43" s="458"/>
      <c r="VR43" s="458"/>
      <c r="VS43" s="458"/>
      <c r="VT43" s="458"/>
      <c r="VU43" s="458"/>
      <c r="VV43" s="458"/>
      <c r="VW43" s="458"/>
      <c r="VX43" s="458"/>
      <c r="VY43" s="458"/>
      <c r="VZ43" s="458"/>
      <c r="WA43" s="458"/>
      <c r="WB43" s="458"/>
      <c r="WC43" s="458"/>
      <c r="WD43" s="458"/>
      <c r="WE43" s="458"/>
      <c r="WF43" s="458"/>
      <c r="WG43" s="458"/>
      <c r="WH43" s="458"/>
      <c r="WI43" s="458"/>
      <c r="WJ43" s="458"/>
      <c r="WK43" s="458"/>
      <c r="WL43" s="458"/>
      <c r="WM43" s="458"/>
      <c r="WN43" s="458"/>
      <c r="WO43" s="458"/>
      <c r="WP43" s="458"/>
      <c r="WQ43" s="458"/>
      <c r="WR43" s="458"/>
      <c r="WS43" s="458"/>
      <c r="WT43" s="458"/>
      <c r="WU43" s="458"/>
      <c r="WV43" s="458"/>
      <c r="WW43" s="458"/>
      <c r="WX43" s="458"/>
      <c r="WY43" s="458"/>
      <c r="WZ43" s="458"/>
      <c r="XA43" s="458"/>
      <c r="XB43" s="458"/>
      <c r="XC43" s="458"/>
      <c r="XD43" s="458"/>
      <c r="XE43" s="458"/>
      <c r="XF43" s="458"/>
      <c r="XG43" s="458"/>
      <c r="XH43" s="458"/>
      <c r="XI43" s="458"/>
      <c r="XJ43" s="458"/>
      <c r="XK43" s="458"/>
      <c r="XL43" s="458"/>
      <c r="XM43" s="458"/>
      <c r="XN43" s="458"/>
      <c r="XO43" s="458"/>
      <c r="XP43" s="458"/>
      <c r="XQ43" s="458"/>
      <c r="XR43" s="458"/>
      <c r="XS43" s="458"/>
      <c r="XT43" s="458"/>
      <c r="XU43" s="458"/>
      <c r="XV43" s="458"/>
      <c r="XW43" s="458"/>
      <c r="XX43" s="458"/>
      <c r="XY43" s="458"/>
      <c r="XZ43" s="458"/>
      <c r="YA43" s="458"/>
      <c r="YB43" s="458"/>
      <c r="YC43" s="458"/>
      <c r="YD43" s="458"/>
      <c r="YE43" s="458"/>
      <c r="YF43" s="458"/>
      <c r="YG43" s="458"/>
      <c r="YH43" s="458"/>
      <c r="YI43" s="458"/>
      <c r="YJ43" s="458"/>
      <c r="YK43" s="458"/>
      <c r="YL43" s="458"/>
      <c r="YM43" s="458"/>
      <c r="YN43" s="458"/>
      <c r="YO43" s="458"/>
      <c r="YP43" s="458"/>
      <c r="YQ43" s="458"/>
      <c r="YR43" s="458"/>
      <c r="YS43" s="458"/>
      <c r="YT43" s="458"/>
      <c r="YU43" s="458"/>
      <c r="YV43" s="458"/>
      <c r="YW43" s="458"/>
      <c r="YX43" s="458"/>
      <c r="YY43" s="458"/>
      <c r="YZ43" s="458"/>
      <c r="ZA43" s="458"/>
      <c r="ZB43" s="458"/>
      <c r="ZC43" s="458"/>
      <c r="ZD43" s="458"/>
      <c r="ZE43" s="458"/>
      <c r="ZF43" s="458"/>
      <c r="ZG43" s="458"/>
      <c r="ZH43" s="458"/>
      <c r="ZI43" s="458"/>
      <c r="ZJ43" s="458"/>
      <c r="ZK43" s="458"/>
      <c r="ZL43" s="458"/>
      <c r="ZM43" s="458"/>
      <c r="ZN43" s="458"/>
      <c r="ZO43" s="458"/>
      <c r="ZP43" s="458"/>
      <c r="ZQ43" s="458"/>
      <c r="ZR43" s="458"/>
      <c r="ZS43" s="458"/>
      <c r="ZT43" s="458"/>
      <c r="ZU43" s="458"/>
      <c r="ZV43" s="458"/>
      <c r="ZW43" s="458"/>
      <c r="ZX43" s="458"/>
      <c r="ZY43" s="458"/>
      <c r="ZZ43" s="458"/>
      <c r="AAA43" s="458"/>
      <c r="AAB43" s="458"/>
      <c r="AAC43" s="458"/>
      <c r="AAD43" s="458"/>
      <c r="AAE43" s="458"/>
      <c r="AAF43" s="458"/>
      <c r="AAG43" s="458"/>
      <c r="AAH43" s="458"/>
      <c r="AAI43" s="458"/>
      <c r="AAJ43" s="458"/>
      <c r="AAK43" s="458"/>
      <c r="AAL43" s="458"/>
      <c r="AAM43" s="458"/>
      <c r="AAN43" s="458"/>
      <c r="AAO43" s="458"/>
      <c r="AAP43" s="458"/>
      <c r="AAQ43" s="458"/>
      <c r="AAR43" s="458"/>
      <c r="AAS43" s="458"/>
      <c r="AAT43" s="458"/>
      <c r="AAU43" s="458"/>
      <c r="AAV43" s="458"/>
      <c r="AAW43" s="458"/>
      <c r="AAX43" s="458"/>
      <c r="AAY43" s="458"/>
      <c r="AAZ43" s="458"/>
      <c r="ABA43" s="458"/>
      <c r="ABB43" s="458"/>
      <c r="ABC43" s="458"/>
      <c r="ABD43" s="458"/>
      <c r="ABE43" s="458"/>
      <c r="ABF43" s="458"/>
      <c r="ABG43" s="458"/>
      <c r="ABH43" s="458"/>
      <c r="ABI43" s="458"/>
      <c r="ABJ43" s="458"/>
      <c r="ABK43" s="458"/>
      <c r="ABL43" s="458"/>
      <c r="ABM43" s="458"/>
      <c r="ABN43" s="458"/>
      <c r="ABO43" s="458"/>
      <c r="ABP43" s="458"/>
      <c r="ABQ43" s="458"/>
      <c r="ABR43" s="458"/>
      <c r="ABS43" s="458"/>
      <c r="ABT43" s="458"/>
      <c r="ABU43" s="458"/>
      <c r="ABV43" s="458"/>
      <c r="ABW43" s="458"/>
      <c r="ABX43" s="458"/>
      <c r="ABY43" s="458"/>
      <c r="ABZ43" s="458"/>
      <c r="ACA43" s="458"/>
      <c r="ACB43" s="458"/>
      <c r="ACC43" s="458"/>
      <c r="ACD43" s="458"/>
      <c r="ACE43" s="458"/>
      <c r="ACF43" s="458"/>
      <c r="ACG43" s="458"/>
      <c r="ACH43" s="458"/>
      <c r="ACI43" s="458"/>
      <c r="ACJ43" s="458"/>
      <c r="ACK43" s="458"/>
      <c r="ACL43" s="458"/>
      <c r="ACM43" s="458"/>
      <c r="ACN43" s="458"/>
      <c r="ACO43" s="458"/>
      <c r="ACP43" s="458"/>
      <c r="ACQ43" s="458"/>
      <c r="ACR43" s="458"/>
      <c r="ACS43" s="458"/>
      <c r="ACT43" s="458"/>
      <c r="ACU43" s="458"/>
      <c r="ACV43" s="458"/>
      <c r="ACW43" s="458"/>
      <c r="ACX43" s="458"/>
      <c r="ACY43" s="458"/>
      <c r="ACZ43" s="458"/>
      <c r="ADA43" s="458"/>
      <c r="ADB43" s="458"/>
      <c r="ADC43" s="458"/>
      <c r="ADD43" s="458"/>
      <c r="ADE43" s="458"/>
      <c r="ADF43" s="458"/>
      <c r="ADG43" s="458"/>
      <c r="ADH43" s="458"/>
      <c r="ADI43" s="458"/>
      <c r="ADJ43" s="458"/>
      <c r="ADK43" s="458"/>
      <c r="ADL43" s="458"/>
      <c r="ADM43" s="458"/>
      <c r="ADN43" s="458"/>
      <c r="ADO43" s="458"/>
      <c r="ADP43" s="458"/>
      <c r="ADQ43" s="458"/>
      <c r="ADR43" s="458"/>
      <c r="ADS43" s="458"/>
      <c r="ADT43" s="458"/>
      <c r="ADU43" s="458"/>
      <c r="ADV43" s="458"/>
      <c r="ADW43" s="458"/>
      <c r="ADX43" s="458"/>
      <c r="ADY43" s="458"/>
      <c r="ADZ43" s="458"/>
      <c r="AEA43" s="458"/>
      <c r="AEB43" s="458"/>
      <c r="AEC43" s="458"/>
      <c r="AED43" s="458"/>
      <c r="AEE43" s="458"/>
      <c r="AEF43" s="458"/>
      <c r="AEG43" s="458"/>
      <c r="AEH43" s="458"/>
      <c r="AEI43" s="458"/>
      <c r="AEJ43" s="458"/>
      <c r="AEK43" s="458"/>
      <c r="AEL43" s="458"/>
      <c r="AEM43" s="458"/>
      <c r="AEN43" s="458"/>
      <c r="AEO43" s="458"/>
      <c r="AEP43" s="458"/>
      <c r="AEQ43" s="458"/>
      <c r="AER43" s="458"/>
      <c r="AES43" s="458"/>
      <c r="AET43" s="458"/>
      <c r="AEU43" s="458"/>
      <c r="AEV43" s="458"/>
      <c r="AEW43" s="458"/>
      <c r="AEX43" s="458"/>
      <c r="AEY43" s="458"/>
      <c r="AEZ43" s="458"/>
      <c r="AFA43" s="458"/>
      <c r="AFB43" s="458"/>
      <c r="AFC43" s="458"/>
      <c r="AFD43" s="458"/>
      <c r="AFE43" s="458"/>
      <c r="AFF43" s="458"/>
      <c r="AFG43" s="458"/>
      <c r="AFH43" s="458"/>
      <c r="AFI43" s="458"/>
      <c r="AFJ43" s="458"/>
      <c r="AFK43" s="458"/>
      <c r="AFL43" s="458"/>
      <c r="AFM43" s="458"/>
      <c r="AFN43" s="458"/>
      <c r="AFO43" s="458"/>
      <c r="AFP43" s="458"/>
      <c r="AFQ43" s="458"/>
      <c r="AFR43" s="458"/>
      <c r="AFS43" s="458"/>
      <c r="AFT43" s="458"/>
      <c r="AFU43" s="458"/>
      <c r="AFV43" s="458"/>
      <c r="AFW43" s="458"/>
      <c r="AFX43" s="458"/>
      <c r="AFY43" s="458"/>
      <c r="AFZ43" s="458"/>
      <c r="AGA43" s="458"/>
      <c r="AGB43" s="458"/>
      <c r="AGC43" s="458"/>
      <c r="AGD43" s="458"/>
      <c r="AGE43" s="458"/>
      <c r="AGF43" s="458"/>
      <c r="AGG43" s="458"/>
      <c r="AGH43" s="458"/>
      <c r="AGI43" s="458"/>
      <c r="AGJ43" s="458"/>
      <c r="AGK43" s="458"/>
      <c r="AGL43" s="458"/>
      <c r="AGM43" s="458"/>
      <c r="AGN43" s="458"/>
      <c r="AGO43" s="458"/>
      <c r="AGP43" s="458"/>
      <c r="AGQ43" s="458"/>
      <c r="AGR43" s="458"/>
      <c r="AGS43" s="458"/>
      <c r="AGT43" s="458"/>
      <c r="AGU43" s="458"/>
      <c r="AGV43" s="458"/>
      <c r="AGW43" s="458"/>
      <c r="AGX43" s="458"/>
      <c r="AGY43" s="458"/>
      <c r="AGZ43" s="458"/>
      <c r="AHA43" s="458"/>
      <c r="AHB43" s="458"/>
      <c r="AHC43" s="458"/>
      <c r="AHD43" s="458"/>
      <c r="AHE43" s="458"/>
      <c r="AHF43" s="458"/>
      <c r="AHG43" s="458"/>
      <c r="AHH43" s="458"/>
      <c r="AHI43" s="458"/>
      <c r="AHJ43" s="458"/>
      <c r="AHK43" s="458"/>
      <c r="AHL43" s="458"/>
      <c r="AHM43" s="458"/>
      <c r="AHN43" s="458"/>
      <c r="AHO43" s="458"/>
      <c r="AHP43" s="458"/>
      <c r="AHQ43" s="458"/>
      <c r="AHR43" s="458"/>
      <c r="AHS43" s="458"/>
      <c r="AHT43" s="458"/>
      <c r="AHU43" s="458"/>
      <c r="AHV43" s="458"/>
      <c r="AHW43" s="458"/>
      <c r="AHX43" s="458"/>
      <c r="AHY43" s="458"/>
      <c r="AHZ43" s="458"/>
      <c r="AIA43" s="458"/>
      <c r="AIB43" s="458"/>
      <c r="AIC43" s="458"/>
      <c r="AID43" s="458"/>
      <c r="AIE43" s="458"/>
      <c r="AIF43" s="458"/>
      <c r="AIG43" s="458"/>
      <c r="AIH43" s="458"/>
      <c r="AII43" s="458"/>
      <c r="AIJ43" s="458"/>
      <c r="AIK43" s="458"/>
      <c r="AIL43" s="458"/>
      <c r="AIM43" s="458"/>
      <c r="AIN43" s="458"/>
      <c r="AIO43" s="458"/>
      <c r="AIP43" s="458"/>
      <c r="AIQ43" s="458"/>
      <c r="AIR43" s="458"/>
      <c r="AIS43" s="458"/>
      <c r="AIT43" s="458"/>
      <c r="AIU43" s="458"/>
      <c r="AIV43" s="458"/>
      <c r="AIW43" s="458"/>
      <c r="AIX43" s="458"/>
      <c r="AIY43" s="458"/>
      <c r="AIZ43" s="458"/>
      <c r="AJA43" s="458"/>
      <c r="AJB43" s="458"/>
      <c r="AJC43" s="458"/>
      <c r="AJD43" s="458"/>
      <c r="AJE43" s="458"/>
      <c r="AJF43" s="458"/>
      <c r="AJG43" s="458"/>
      <c r="AJH43" s="458"/>
      <c r="AJI43" s="458"/>
      <c r="AJJ43" s="458"/>
      <c r="AJK43" s="458"/>
      <c r="AJL43" s="458"/>
      <c r="AJM43" s="458"/>
      <c r="AJN43" s="458"/>
      <c r="AJO43" s="458"/>
      <c r="AJP43" s="458"/>
      <c r="AJQ43" s="458"/>
      <c r="AJR43" s="458"/>
      <c r="AJS43" s="458"/>
      <c r="AJT43" s="458"/>
      <c r="AJU43" s="458"/>
      <c r="AJV43" s="458"/>
      <c r="AJW43" s="458"/>
      <c r="AJX43" s="458"/>
      <c r="AJY43" s="458"/>
      <c r="AJZ43" s="458"/>
      <c r="AKA43" s="458"/>
      <c r="AKB43" s="458"/>
      <c r="AKC43" s="458"/>
      <c r="AKD43" s="458"/>
      <c r="AKE43" s="458"/>
      <c r="AKF43" s="458"/>
      <c r="AKG43" s="458"/>
      <c r="AKH43" s="458"/>
      <c r="AKI43" s="458"/>
      <c r="AKJ43" s="458"/>
      <c r="AKK43" s="458"/>
      <c r="AKL43" s="458"/>
      <c r="AKM43" s="458"/>
      <c r="AKN43" s="458"/>
      <c r="AKO43" s="458"/>
      <c r="AKP43" s="458"/>
      <c r="AKQ43" s="458"/>
      <c r="AKR43" s="458"/>
      <c r="AKS43" s="458"/>
      <c r="AKT43" s="458"/>
      <c r="AKU43" s="458"/>
      <c r="AKV43" s="458"/>
      <c r="AKW43" s="458"/>
      <c r="AKX43" s="458"/>
      <c r="AKY43" s="458"/>
      <c r="AKZ43" s="458"/>
      <c r="ALA43" s="458"/>
      <c r="ALB43" s="458"/>
      <c r="ALC43" s="458"/>
      <c r="ALD43" s="458"/>
      <c r="ALE43" s="458"/>
      <c r="ALF43" s="458"/>
      <c r="ALG43" s="458"/>
      <c r="ALH43" s="458"/>
      <c r="ALI43" s="458"/>
      <c r="ALJ43" s="458"/>
      <c r="ALK43" s="458"/>
      <c r="ALL43" s="458"/>
      <c r="ALM43" s="458"/>
      <c r="ALN43" s="458"/>
      <c r="ALO43" s="458"/>
      <c r="ALP43" s="458"/>
      <c r="ALQ43" s="458"/>
      <c r="ALR43" s="458"/>
      <c r="ALS43" s="458"/>
      <c r="ALT43" s="458"/>
      <c r="ALU43" s="458"/>
      <c r="ALV43" s="458"/>
      <c r="ALW43" s="458"/>
      <c r="ALX43" s="458"/>
      <c r="ALY43" s="458"/>
      <c r="ALZ43" s="458"/>
      <c r="AMA43" s="458"/>
      <c r="AMB43" s="458"/>
      <c r="AMC43" s="458"/>
      <c r="AMD43" s="458"/>
      <c r="AME43" s="458"/>
      <c r="AMF43" s="458"/>
      <c r="AMG43" s="458"/>
      <c r="AMH43" s="458"/>
      <c r="AMI43" s="458"/>
      <c r="AMJ43" s="458"/>
      <c r="AMK43" s="458"/>
      <c r="AML43" s="458"/>
      <c r="AMM43" s="458"/>
      <c r="AMN43" s="458"/>
      <c r="AMO43" s="458"/>
      <c r="AMP43" s="458"/>
      <c r="AMQ43" s="458"/>
      <c r="AMR43" s="458"/>
      <c r="AMS43" s="458"/>
      <c r="AMT43" s="458"/>
      <c r="AMU43" s="458"/>
      <c r="AMV43" s="458"/>
      <c r="AMW43" s="458"/>
      <c r="AMX43" s="458"/>
      <c r="AMY43" s="458"/>
      <c r="AMZ43" s="458"/>
      <c r="ANA43" s="458"/>
      <c r="ANB43" s="458"/>
      <c r="ANC43" s="458"/>
      <c r="AND43" s="458"/>
      <c r="ANE43" s="458"/>
      <c r="ANF43" s="458"/>
      <c r="ANG43" s="458"/>
      <c r="ANH43" s="458"/>
      <c r="ANI43" s="458"/>
      <c r="ANJ43" s="458"/>
      <c r="ANK43" s="458"/>
      <c r="ANL43" s="458"/>
      <c r="ANM43" s="458"/>
      <c r="ANN43" s="458"/>
      <c r="ANO43" s="458"/>
      <c r="ANP43" s="458"/>
      <c r="ANQ43" s="458"/>
      <c r="ANR43" s="458"/>
      <c r="ANS43" s="458"/>
      <c r="ANT43" s="458"/>
      <c r="ANU43" s="458"/>
      <c r="ANV43" s="458"/>
      <c r="ANW43" s="458"/>
      <c r="ANX43" s="458"/>
      <c r="ANY43" s="458"/>
      <c r="ANZ43" s="458"/>
      <c r="AOA43" s="458"/>
      <c r="AOB43" s="458"/>
      <c r="AOC43" s="458"/>
      <c r="AOD43" s="458"/>
      <c r="AOE43" s="458"/>
      <c r="AOF43" s="458"/>
      <c r="AOG43" s="458"/>
      <c r="AOH43" s="458"/>
      <c r="AOI43" s="458"/>
      <c r="AOJ43" s="458"/>
      <c r="AOK43" s="458"/>
      <c r="AOL43" s="458"/>
      <c r="AOM43" s="458"/>
      <c r="AON43" s="458"/>
      <c r="AOO43" s="458"/>
      <c r="AOP43" s="458"/>
      <c r="AOQ43" s="458"/>
      <c r="AOR43" s="458"/>
      <c r="AOS43" s="458"/>
      <c r="AOT43" s="458"/>
      <c r="AOU43" s="458"/>
      <c r="AOV43" s="458"/>
      <c r="AOW43" s="458"/>
      <c r="AOX43" s="458"/>
      <c r="AOY43" s="458"/>
      <c r="AOZ43" s="458"/>
      <c r="APA43" s="458"/>
      <c r="APB43" s="458"/>
      <c r="APC43" s="458"/>
      <c r="APD43" s="458"/>
      <c r="APE43" s="458"/>
      <c r="APF43" s="458"/>
      <c r="APG43" s="458"/>
      <c r="APH43" s="458"/>
      <c r="API43" s="458"/>
      <c r="APJ43" s="458"/>
      <c r="APK43" s="458"/>
      <c r="APL43" s="458"/>
      <c r="APM43" s="458"/>
      <c r="APN43" s="458"/>
      <c r="APO43" s="458"/>
      <c r="APP43" s="458"/>
      <c r="APQ43" s="458"/>
      <c r="APR43" s="458"/>
      <c r="APS43" s="458"/>
      <c r="APT43" s="458"/>
      <c r="APU43" s="458"/>
      <c r="APV43" s="458"/>
      <c r="APW43" s="458"/>
      <c r="APX43" s="458"/>
      <c r="APY43" s="458"/>
      <c r="APZ43" s="458"/>
      <c r="AQA43" s="458"/>
      <c r="AQB43" s="458"/>
      <c r="AQC43" s="458"/>
      <c r="AQD43" s="458"/>
      <c r="AQE43" s="458"/>
      <c r="AQF43" s="458"/>
      <c r="AQG43" s="458"/>
      <c r="AQH43" s="458"/>
      <c r="AQI43" s="458"/>
      <c r="AQJ43" s="458"/>
      <c r="AQK43" s="458"/>
      <c r="AQL43" s="458"/>
      <c r="AQM43" s="458"/>
      <c r="AQN43" s="458"/>
      <c r="AQO43" s="458"/>
      <c r="AQP43" s="458"/>
      <c r="AQQ43" s="458"/>
      <c r="AQR43" s="458"/>
      <c r="AQS43" s="458"/>
      <c r="AQT43" s="458"/>
      <c r="AQU43" s="458"/>
      <c r="AQV43" s="458"/>
      <c r="AQW43" s="458"/>
      <c r="AQX43" s="458"/>
      <c r="AQY43" s="458"/>
      <c r="AQZ43" s="458"/>
      <c r="ARA43" s="458"/>
      <c r="ARB43" s="458"/>
      <c r="ARC43" s="458"/>
      <c r="ARD43" s="458"/>
      <c r="ARE43" s="458"/>
      <c r="ARF43" s="458"/>
      <c r="ARG43" s="458"/>
      <c r="ARH43" s="458"/>
      <c r="ARI43" s="458"/>
      <c r="ARJ43" s="458"/>
      <c r="ARK43" s="458"/>
      <c r="ARL43" s="458"/>
      <c r="ARM43" s="458"/>
      <c r="ARN43" s="458"/>
      <c r="ARO43" s="458"/>
      <c r="ARP43" s="458"/>
      <c r="ARQ43" s="458"/>
      <c r="ARR43" s="458"/>
      <c r="ARS43" s="458"/>
      <c r="ART43" s="458"/>
      <c r="ARU43" s="458"/>
      <c r="ARV43" s="458"/>
      <c r="ARW43" s="458"/>
      <c r="ARX43" s="458"/>
      <c r="ARY43" s="458"/>
      <c r="ARZ43" s="458"/>
      <c r="ASA43" s="458"/>
      <c r="ASB43" s="458"/>
      <c r="ASC43" s="458"/>
      <c r="ASD43" s="458"/>
      <c r="ASE43" s="458"/>
      <c r="ASF43" s="458"/>
      <c r="ASG43" s="458"/>
      <c r="ASH43" s="458"/>
      <c r="ASI43" s="458"/>
      <c r="ASJ43" s="458"/>
      <c r="ASK43" s="458"/>
      <c r="ASL43" s="458"/>
      <c r="ASM43" s="458"/>
      <c r="ASN43" s="458"/>
      <c r="ASO43" s="458"/>
      <c r="ASP43" s="458"/>
      <c r="ASQ43" s="458"/>
      <c r="ASR43" s="458"/>
      <c r="ASS43" s="458"/>
      <c r="AST43" s="458"/>
      <c r="ASU43" s="458"/>
      <c r="ASV43" s="458"/>
      <c r="ASW43" s="458"/>
      <c r="ASX43" s="458"/>
      <c r="ASY43" s="458"/>
      <c r="ASZ43" s="458"/>
      <c r="ATA43" s="458"/>
      <c r="ATB43" s="458"/>
      <c r="ATC43" s="458"/>
      <c r="ATD43" s="458"/>
      <c r="ATE43" s="458"/>
      <c r="ATF43" s="458"/>
      <c r="ATG43" s="458"/>
      <c r="ATH43" s="458"/>
      <c r="ATI43" s="458"/>
      <c r="ATJ43" s="458"/>
      <c r="ATK43" s="458"/>
      <c r="ATL43" s="458"/>
      <c r="ATM43" s="458"/>
      <c r="ATN43" s="458"/>
      <c r="ATO43" s="458"/>
      <c r="ATP43" s="458"/>
      <c r="ATQ43" s="458"/>
      <c r="ATR43" s="458"/>
      <c r="ATS43" s="458"/>
      <c r="ATT43" s="458"/>
      <c r="ATU43" s="458"/>
      <c r="ATV43" s="458"/>
      <c r="ATW43" s="458"/>
      <c r="ATX43" s="458"/>
      <c r="ATY43" s="458"/>
      <c r="ATZ43" s="458"/>
      <c r="AUA43" s="458"/>
      <c r="AUB43" s="458"/>
      <c r="AUC43" s="458"/>
      <c r="AUD43" s="458"/>
      <c r="AUE43" s="458"/>
      <c r="AUF43" s="458"/>
      <c r="AUG43" s="458"/>
      <c r="AUH43" s="458"/>
      <c r="AUI43" s="458"/>
      <c r="AUJ43" s="458"/>
      <c r="AUK43" s="458"/>
      <c r="AUL43" s="458"/>
      <c r="AUM43" s="458"/>
      <c r="AUN43" s="458"/>
      <c r="AUO43" s="458"/>
      <c r="AUP43" s="458"/>
      <c r="AUQ43" s="458"/>
      <c r="AUR43" s="458"/>
      <c r="AUS43" s="458"/>
      <c r="AUT43" s="458"/>
      <c r="AUU43" s="458"/>
      <c r="AUV43" s="458"/>
      <c r="AUW43" s="458"/>
      <c r="AUX43" s="458"/>
      <c r="AUY43" s="458"/>
      <c r="AUZ43" s="458"/>
      <c r="AVA43" s="458"/>
      <c r="AVB43" s="458"/>
      <c r="AVC43" s="458"/>
      <c r="AVD43" s="458"/>
      <c r="AVE43" s="458"/>
      <c r="AVF43" s="458"/>
      <c r="AVG43" s="458"/>
      <c r="AVH43" s="458"/>
      <c r="AVI43" s="458"/>
      <c r="AVJ43" s="458"/>
      <c r="AVK43" s="458"/>
      <c r="AVL43" s="458"/>
      <c r="AVM43" s="458"/>
      <c r="AVN43" s="458"/>
      <c r="AVO43" s="458"/>
      <c r="AVP43" s="458"/>
      <c r="AVQ43" s="458"/>
      <c r="AVR43" s="458"/>
      <c r="AVS43" s="458"/>
      <c r="AVT43" s="458"/>
      <c r="AVU43" s="458"/>
      <c r="AVV43" s="458"/>
      <c r="AVW43" s="458"/>
      <c r="AVX43" s="458"/>
      <c r="AVY43" s="458"/>
      <c r="AVZ43" s="458"/>
      <c r="AWA43" s="458"/>
      <c r="AWB43" s="458"/>
      <c r="AWC43" s="458"/>
      <c r="AWD43" s="458"/>
      <c r="AWE43" s="458"/>
      <c r="AWF43" s="458"/>
      <c r="AWG43" s="458"/>
      <c r="AWH43" s="458"/>
      <c r="AWI43" s="458"/>
      <c r="AWJ43" s="458"/>
      <c r="AWK43" s="458"/>
      <c r="AWL43" s="458"/>
      <c r="AWM43" s="458"/>
      <c r="AWN43" s="458"/>
      <c r="AWO43" s="458"/>
      <c r="AWP43" s="458"/>
      <c r="AWQ43" s="458"/>
      <c r="AWR43" s="458"/>
      <c r="AWS43" s="458"/>
      <c r="AWT43" s="458"/>
      <c r="AWU43" s="458"/>
      <c r="AWV43" s="458"/>
      <c r="AWW43" s="458"/>
      <c r="AWX43" s="458"/>
      <c r="AWY43" s="458"/>
      <c r="AWZ43" s="458"/>
      <c r="AXA43" s="458"/>
      <c r="AXB43" s="458"/>
      <c r="AXC43" s="458"/>
      <c r="AXD43" s="458"/>
      <c r="AXE43" s="458"/>
      <c r="AXF43" s="458"/>
      <c r="AXG43" s="458"/>
      <c r="AXH43" s="458"/>
      <c r="AXI43" s="458"/>
      <c r="AXJ43" s="458"/>
      <c r="AXK43" s="458"/>
      <c r="AXL43" s="458"/>
      <c r="AXM43" s="458"/>
      <c r="AXN43" s="458"/>
      <c r="AXO43" s="458"/>
      <c r="AXP43" s="458"/>
      <c r="AXQ43" s="458"/>
      <c r="AXR43" s="458"/>
      <c r="AXS43" s="458"/>
      <c r="AXT43" s="458"/>
      <c r="AXU43" s="458"/>
      <c r="AXV43" s="458"/>
      <c r="AXW43" s="458"/>
      <c r="AXX43" s="458"/>
      <c r="AXY43" s="458"/>
      <c r="AXZ43" s="458"/>
      <c r="AYA43" s="458"/>
      <c r="AYB43" s="458"/>
      <c r="AYC43" s="458"/>
      <c r="AYD43" s="458"/>
      <c r="AYE43" s="458"/>
      <c r="AYF43" s="458"/>
      <c r="AYG43" s="458"/>
      <c r="AYH43" s="458"/>
      <c r="AYI43" s="458"/>
      <c r="AYJ43" s="458"/>
      <c r="AYK43" s="458"/>
      <c r="AYL43" s="458"/>
      <c r="AYM43" s="458"/>
      <c r="AYN43" s="458"/>
      <c r="AYO43" s="458"/>
      <c r="AYP43" s="458"/>
      <c r="AYQ43" s="458"/>
      <c r="AYR43" s="458"/>
      <c r="AYS43" s="458"/>
      <c r="AYT43" s="458"/>
      <c r="AYU43" s="458"/>
      <c r="AYV43" s="458"/>
      <c r="AYW43" s="458"/>
      <c r="AYX43" s="458"/>
      <c r="AYY43" s="458"/>
      <c r="AYZ43" s="458"/>
      <c r="AZA43" s="458"/>
      <c r="AZB43" s="458"/>
      <c r="AZC43" s="458"/>
      <c r="AZD43" s="458"/>
      <c r="AZE43" s="458"/>
      <c r="AZF43" s="458"/>
      <c r="AZG43" s="458"/>
      <c r="AZH43" s="458"/>
      <c r="AZI43" s="458"/>
      <c r="AZJ43" s="458"/>
      <c r="AZK43" s="458"/>
      <c r="AZL43" s="458"/>
      <c r="AZM43" s="458"/>
      <c r="AZN43" s="458"/>
      <c r="AZO43" s="458"/>
      <c r="AZP43" s="458"/>
      <c r="AZQ43" s="458"/>
      <c r="AZR43" s="458"/>
      <c r="AZS43" s="458"/>
      <c r="AZT43" s="458"/>
      <c r="AZU43" s="458"/>
      <c r="AZV43" s="458"/>
      <c r="AZW43" s="458"/>
      <c r="AZX43" s="458"/>
      <c r="AZY43" s="458"/>
      <c r="AZZ43" s="458"/>
      <c r="BAA43" s="458"/>
      <c r="BAB43" s="458"/>
      <c r="BAC43" s="458"/>
      <c r="BAD43" s="458"/>
      <c r="BAE43" s="458"/>
      <c r="BAF43" s="458"/>
      <c r="BAG43" s="458"/>
      <c r="BAH43" s="458"/>
      <c r="BAI43" s="458"/>
      <c r="BAJ43" s="458"/>
      <c r="BAK43" s="458"/>
      <c r="BAL43" s="458"/>
      <c r="BAM43" s="458"/>
      <c r="BAN43" s="458"/>
      <c r="BAO43" s="458"/>
      <c r="BAP43" s="458"/>
      <c r="BAQ43" s="458"/>
      <c r="BAR43" s="458"/>
      <c r="BAS43" s="458"/>
      <c r="BAT43" s="458"/>
      <c r="BAU43" s="458"/>
      <c r="BAV43" s="458"/>
      <c r="BAW43" s="458"/>
      <c r="BAX43" s="458"/>
      <c r="BAY43" s="458"/>
      <c r="BAZ43" s="458"/>
      <c r="BBA43" s="458"/>
      <c r="BBB43" s="458"/>
      <c r="BBC43" s="458"/>
      <c r="BBD43" s="458"/>
      <c r="BBE43" s="458"/>
      <c r="BBF43" s="458"/>
      <c r="BBG43" s="458"/>
      <c r="BBH43" s="458"/>
      <c r="BBI43" s="458"/>
      <c r="BBJ43" s="458"/>
      <c r="BBK43" s="458"/>
      <c r="BBL43" s="458"/>
      <c r="BBM43" s="458"/>
      <c r="BBN43" s="458"/>
      <c r="BBO43" s="458"/>
      <c r="BBP43" s="458"/>
      <c r="BBQ43" s="458"/>
      <c r="BBR43" s="458"/>
      <c r="BBS43" s="458"/>
      <c r="BBT43" s="458"/>
      <c r="BBU43" s="458"/>
      <c r="BBV43" s="458"/>
      <c r="BBW43" s="458"/>
      <c r="BBX43" s="458"/>
      <c r="BBY43" s="458"/>
      <c r="BBZ43" s="458"/>
      <c r="BCA43" s="458"/>
      <c r="BCB43" s="458"/>
      <c r="BCC43" s="458"/>
      <c r="BCD43" s="458"/>
      <c r="BCE43" s="458"/>
      <c r="BCF43" s="458"/>
      <c r="BCG43" s="458"/>
      <c r="BCH43" s="458"/>
      <c r="BCI43" s="458"/>
      <c r="BCJ43" s="458"/>
      <c r="BCK43" s="458"/>
      <c r="BCL43" s="458"/>
      <c r="BCM43" s="458"/>
      <c r="BCN43" s="458"/>
      <c r="BCO43" s="458"/>
      <c r="BCP43" s="458"/>
      <c r="BCQ43" s="458"/>
      <c r="BCR43" s="458"/>
      <c r="BCS43" s="458"/>
      <c r="BCT43" s="458"/>
      <c r="BCU43" s="458"/>
      <c r="BCV43" s="458"/>
      <c r="BCW43" s="458"/>
      <c r="BCX43" s="458"/>
      <c r="BCY43" s="458"/>
      <c r="BCZ43" s="458"/>
      <c r="BDA43" s="458"/>
      <c r="BDB43" s="458"/>
      <c r="BDC43" s="458"/>
      <c r="BDD43" s="458"/>
      <c r="BDE43" s="458"/>
      <c r="BDF43" s="458"/>
      <c r="BDG43" s="458"/>
      <c r="BDH43" s="458"/>
      <c r="BDI43" s="458"/>
      <c r="BDJ43" s="458"/>
      <c r="BDK43" s="458"/>
      <c r="BDL43" s="458"/>
      <c r="BDM43" s="458"/>
      <c r="BDN43" s="458"/>
      <c r="BDO43" s="458"/>
      <c r="BDP43" s="458"/>
      <c r="BDQ43" s="458"/>
      <c r="BDR43" s="458"/>
      <c r="BDS43" s="458"/>
      <c r="BDT43" s="458"/>
      <c r="BDU43" s="458"/>
      <c r="BDV43" s="458"/>
      <c r="BDW43" s="458"/>
      <c r="BDX43" s="458"/>
      <c r="BDY43" s="458"/>
      <c r="BDZ43" s="458"/>
      <c r="BEA43" s="458"/>
      <c r="BEB43" s="458"/>
      <c r="BEC43" s="458"/>
      <c r="BED43" s="458"/>
      <c r="BEE43" s="458"/>
      <c r="BEF43" s="458"/>
      <c r="BEG43" s="458"/>
      <c r="BEH43" s="458"/>
      <c r="BEI43" s="458"/>
      <c r="BEJ43" s="458"/>
      <c r="BEK43" s="458"/>
      <c r="BEL43" s="458"/>
      <c r="BEM43" s="458"/>
      <c r="BEN43" s="458"/>
      <c r="BEO43" s="458"/>
      <c r="BEP43" s="458"/>
      <c r="BEQ43" s="458"/>
      <c r="BER43" s="458"/>
      <c r="BES43" s="458"/>
      <c r="BET43" s="458"/>
      <c r="BEU43" s="458"/>
      <c r="BEV43" s="458"/>
      <c r="BEW43" s="458"/>
      <c r="BEX43" s="458"/>
      <c r="BEY43" s="458"/>
      <c r="BEZ43" s="458"/>
      <c r="BFA43" s="458"/>
      <c r="BFB43" s="458"/>
      <c r="BFC43" s="458"/>
      <c r="BFD43" s="458"/>
      <c r="BFE43" s="458"/>
      <c r="BFF43" s="458"/>
      <c r="BFG43" s="458"/>
      <c r="BFH43" s="458"/>
      <c r="BFI43" s="458"/>
      <c r="BFJ43" s="458"/>
      <c r="BFK43" s="458"/>
      <c r="BFL43" s="458"/>
      <c r="BFM43" s="458"/>
      <c r="BFN43" s="458"/>
      <c r="BFO43" s="458"/>
      <c r="BFP43" s="458"/>
      <c r="BFQ43" s="458"/>
      <c r="BFR43" s="458"/>
      <c r="BFS43" s="458"/>
      <c r="BFT43" s="458"/>
      <c r="BFU43" s="458"/>
      <c r="BFV43" s="458"/>
      <c r="BFW43" s="458"/>
      <c r="BFX43" s="458"/>
      <c r="BFY43" s="458"/>
      <c r="BFZ43" s="458"/>
      <c r="BGA43" s="458"/>
      <c r="BGB43" s="458"/>
      <c r="BGC43" s="458"/>
      <c r="BGD43" s="458"/>
      <c r="BGE43" s="458"/>
      <c r="BGF43" s="458"/>
      <c r="BGG43" s="458"/>
      <c r="BGH43" s="458"/>
      <c r="BGI43" s="458"/>
      <c r="BGJ43" s="458"/>
      <c r="BGK43" s="458"/>
      <c r="BGL43" s="458"/>
      <c r="BGM43" s="458"/>
      <c r="BGN43" s="458"/>
      <c r="BGO43" s="458"/>
      <c r="BGP43" s="458"/>
      <c r="BGQ43" s="458"/>
      <c r="BGR43" s="458"/>
      <c r="BGS43" s="458"/>
      <c r="BGT43" s="458"/>
      <c r="BGU43" s="458"/>
      <c r="BGV43" s="458"/>
      <c r="BGW43" s="458"/>
      <c r="BGX43" s="458"/>
      <c r="BGY43" s="458"/>
      <c r="BGZ43" s="458"/>
      <c r="BHA43" s="458"/>
      <c r="BHB43" s="458"/>
      <c r="BHC43" s="458"/>
      <c r="BHD43" s="458"/>
      <c r="BHE43" s="458"/>
      <c r="BHF43" s="458"/>
      <c r="BHG43" s="458"/>
      <c r="BHH43" s="458"/>
      <c r="BHI43" s="458"/>
      <c r="BHJ43" s="458"/>
      <c r="BHK43" s="458"/>
      <c r="BHL43" s="458"/>
      <c r="BHM43" s="458"/>
      <c r="BHN43" s="458"/>
      <c r="BHO43" s="458"/>
      <c r="BHP43" s="458"/>
      <c r="BHQ43" s="458"/>
      <c r="BHR43" s="458"/>
      <c r="BHS43" s="458"/>
      <c r="BHT43" s="458"/>
      <c r="BHU43" s="458"/>
      <c r="BHV43" s="458"/>
      <c r="BHW43" s="458"/>
      <c r="BHX43" s="458"/>
      <c r="BHY43" s="458"/>
      <c r="BHZ43" s="458"/>
      <c r="BIA43" s="458"/>
      <c r="BIB43" s="458"/>
      <c r="BIC43" s="458"/>
      <c r="BID43" s="458"/>
      <c r="BIE43" s="458"/>
      <c r="BIF43" s="458"/>
      <c r="BIG43" s="458"/>
      <c r="BIH43" s="458"/>
      <c r="BII43" s="458"/>
      <c r="BIJ43" s="458"/>
      <c r="BIK43" s="458"/>
      <c r="BIL43" s="458"/>
      <c r="BIM43" s="458"/>
      <c r="BIN43" s="458"/>
      <c r="BIO43" s="458"/>
      <c r="BIP43" s="458"/>
      <c r="BIQ43" s="458"/>
      <c r="BIR43" s="458"/>
      <c r="BIS43" s="458"/>
      <c r="BIT43" s="458"/>
      <c r="BIU43" s="458"/>
      <c r="BIV43" s="458"/>
      <c r="BIW43" s="458"/>
      <c r="BIX43" s="458"/>
      <c r="BIY43" s="458"/>
      <c r="BIZ43" s="458"/>
      <c r="BJA43" s="458"/>
      <c r="BJB43" s="458"/>
      <c r="BJC43" s="458"/>
      <c r="BJD43" s="458"/>
      <c r="BJE43" s="458"/>
      <c r="BJF43" s="458"/>
      <c r="BJG43" s="458"/>
      <c r="BJH43" s="458"/>
      <c r="BJI43" s="458"/>
      <c r="BJJ43" s="458"/>
      <c r="BJK43" s="458"/>
      <c r="BJL43" s="458"/>
      <c r="BJM43" s="458"/>
      <c r="BJN43" s="458"/>
      <c r="BJO43" s="458"/>
      <c r="BJP43" s="458"/>
      <c r="BJQ43" s="458"/>
      <c r="BJR43" s="458"/>
      <c r="BJS43" s="458"/>
      <c r="BJT43" s="458"/>
      <c r="BJU43" s="458"/>
      <c r="BJV43" s="458"/>
      <c r="BJW43" s="458"/>
      <c r="BJX43" s="458"/>
      <c r="BJY43" s="458"/>
      <c r="BJZ43" s="458"/>
      <c r="BKA43" s="458"/>
      <c r="BKB43" s="458"/>
      <c r="BKC43" s="458"/>
      <c r="BKD43" s="458"/>
      <c r="BKE43" s="458"/>
      <c r="BKF43" s="458"/>
      <c r="BKG43" s="458"/>
      <c r="BKH43" s="458"/>
      <c r="BKI43" s="458"/>
      <c r="BKJ43" s="458"/>
      <c r="BKK43" s="458"/>
      <c r="BKL43" s="458"/>
      <c r="BKM43" s="458"/>
      <c r="BKN43" s="458"/>
      <c r="BKO43" s="458"/>
      <c r="BKP43" s="458"/>
      <c r="BKQ43" s="458"/>
      <c r="BKR43" s="458"/>
      <c r="BKS43" s="458"/>
      <c r="BKT43" s="458"/>
      <c r="BKU43" s="458"/>
      <c r="BKV43" s="458"/>
      <c r="BKW43" s="458"/>
      <c r="BKX43" s="458"/>
      <c r="BKY43" s="458"/>
      <c r="BKZ43" s="458"/>
      <c r="BLA43" s="458"/>
      <c r="BLB43" s="458"/>
      <c r="BLC43" s="458"/>
      <c r="BLD43" s="458"/>
      <c r="BLE43" s="458"/>
      <c r="BLF43" s="458"/>
      <c r="BLG43" s="458"/>
      <c r="BLH43" s="458"/>
      <c r="BLI43" s="458"/>
      <c r="BLJ43" s="458"/>
      <c r="BLK43" s="458"/>
      <c r="BLL43" s="458"/>
      <c r="BLM43" s="458"/>
      <c r="BLN43" s="458"/>
      <c r="BLO43" s="458"/>
      <c r="BLP43" s="458"/>
      <c r="BLQ43" s="458"/>
      <c r="BLR43" s="458"/>
      <c r="BLS43" s="458"/>
      <c r="BLT43" s="458"/>
      <c r="BLU43" s="458"/>
      <c r="BLV43" s="458"/>
      <c r="BLW43" s="458"/>
      <c r="BLX43" s="458"/>
      <c r="BLY43" s="458"/>
      <c r="BLZ43" s="458"/>
      <c r="BMA43" s="458"/>
      <c r="BMB43" s="458"/>
      <c r="BMC43" s="458"/>
      <c r="BMD43" s="458"/>
      <c r="BME43" s="458"/>
      <c r="BMF43" s="458"/>
      <c r="BMG43" s="458"/>
      <c r="BMH43" s="458"/>
      <c r="BMI43" s="458"/>
      <c r="BMJ43" s="458"/>
      <c r="BMK43" s="458"/>
      <c r="BML43" s="458"/>
      <c r="BMM43" s="458"/>
      <c r="BMN43" s="458"/>
      <c r="BMO43" s="458"/>
      <c r="BMP43" s="458"/>
      <c r="BMQ43" s="458"/>
      <c r="BMR43" s="458"/>
      <c r="BMS43" s="458"/>
      <c r="BMT43" s="458"/>
      <c r="BMU43" s="458"/>
      <c r="BMV43" s="458"/>
      <c r="BMW43" s="458"/>
      <c r="BMX43" s="458"/>
      <c r="BMY43" s="458"/>
      <c r="BMZ43" s="458"/>
      <c r="BNA43" s="458"/>
      <c r="BNB43" s="458"/>
      <c r="BNC43" s="458"/>
      <c r="BND43" s="458"/>
      <c r="BNE43" s="458"/>
      <c r="BNF43" s="458"/>
      <c r="BNG43" s="458"/>
      <c r="BNH43" s="458"/>
      <c r="BNI43" s="458"/>
      <c r="BNJ43" s="458"/>
      <c r="BNK43" s="458"/>
      <c r="BNL43" s="458"/>
      <c r="BNM43" s="458"/>
      <c r="BNN43" s="458"/>
      <c r="BNO43" s="458"/>
      <c r="BNP43" s="458"/>
      <c r="BNQ43" s="458"/>
      <c r="BNR43" s="458"/>
      <c r="BNS43" s="458"/>
      <c r="BNT43" s="458"/>
      <c r="BNU43" s="458"/>
      <c r="BNV43" s="458"/>
      <c r="BNW43" s="458"/>
      <c r="BNX43" s="458"/>
      <c r="BNY43" s="458"/>
      <c r="BNZ43" s="458"/>
      <c r="BOA43" s="458"/>
      <c r="BOB43" s="458"/>
      <c r="BOC43" s="458"/>
      <c r="BOD43" s="458"/>
      <c r="BOE43" s="458"/>
      <c r="BOF43" s="458"/>
      <c r="BOG43" s="458"/>
      <c r="BOH43" s="458"/>
      <c r="BOI43" s="458"/>
      <c r="BOJ43" s="458"/>
      <c r="BOK43" s="458"/>
      <c r="BOL43" s="458"/>
      <c r="BOM43" s="458"/>
      <c r="BON43" s="458"/>
      <c r="BOO43" s="458"/>
      <c r="BOP43" s="458"/>
      <c r="BOQ43" s="458"/>
      <c r="BOR43" s="458"/>
      <c r="BOS43" s="458"/>
      <c r="BOT43" s="458"/>
      <c r="BOU43" s="458"/>
      <c r="BOV43" s="458"/>
      <c r="BOW43" s="458"/>
      <c r="BOX43" s="458"/>
      <c r="BOY43" s="458"/>
      <c r="BOZ43" s="458"/>
      <c r="BPA43" s="458"/>
      <c r="BPB43" s="458"/>
      <c r="BPC43" s="458"/>
      <c r="BPD43" s="458"/>
      <c r="BPE43" s="458"/>
      <c r="BPF43" s="458"/>
      <c r="BPG43" s="458"/>
      <c r="BPH43" s="458"/>
      <c r="BPI43" s="458"/>
      <c r="BPJ43" s="458"/>
      <c r="BPK43" s="458"/>
      <c r="BPL43" s="458"/>
      <c r="BPM43" s="458"/>
      <c r="BPN43" s="458"/>
      <c r="BPO43" s="458"/>
      <c r="BPP43" s="458"/>
      <c r="BPQ43" s="458"/>
      <c r="BPR43" s="458"/>
      <c r="BPS43" s="458"/>
      <c r="BPT43" s="458"/>
      <c r="BPU43" s="458"/>
      <c r="BPV43" s="458"/>
      <c r="BPW43" s="458"/>
      <c r="BPX43" s="458"/>
      <c r="BPY43" s="458"/>
      <c r="BPZ43" s="458"/>
      <c r="BQA43" s="458"/>
      <c r="BQB43" s="458"/>
      <c r="BQC43" s="458"/>
      <c r="BQD43" s="458"/>
      <c r="BQE43" s="458"/>
      <c r="BQF43" s="458"/>
      <c r="BQG43" s="458"/>
      <c r="BQH43" s="458"/>
      <c r="BQI43" s="458"/>
      <c r="BQJ43" s="458"/>
      <c r="BQK43" s="458"/>
      <c r="BQL43" s="458"/>
      <c r="BQM43" s="458"/>
      <c r="BQN43" s="458"/>
      <c r="BQO43" s="458"/>
      <c r="BQP43" s="458"/>
      <c r="BQQ43" s="458"/>
      <c r="BQR43" s="458"/>
      <c r="BQS43" s="458"/>
      <c r="BQT43" s="458"/>
      <c r="BQU43" s="458"/>
      <c r="BQV43" s="458"/>
      <c r="BQW43" s="458"/>
      <c r="BQX43" s="458"/>
      <c r="BQY43" s="458"/>
      <c r="BQZ43" s="458"/>
      <c r="BRA43" s="458"/>
      <c r="BRB43" s="458"/>
      <c r="BRC43" s="458"/>
      <c r="BRD43" s="458"/>
      <c r="BRE43" s="458"/>
      <c r="BRF43" s="458"/>
      <c r="BRG43" s="458"/>
      <c r="BRH43" s="458"/>
      <c r="BRI43" s="458"/>
      <c r="BRJ43" s="458"/>
      <c r="BRK43" s="458"/>
      <c r="BRL43" s="458"/>
      <c r="BRM43" s="458"/>
      <c r="BRN43" s="458"/>
      <c r="BRO43" s="458"/>
      <c r="BRP43" s="458"/>
      <c r="BRQ43" s="458"/>
      <c r="BRR43" s="458"/>
      <c r="BRS43" s="458"/>
      <c r="BRT43" s="458"/>
      <c r="BRU43" s="458"/>
    </row>
    <row r="44" spans="1:1841" ht="29.25" customHeight="1" x14ac:dyDescent="0.3">
      <c r="A44" s="792"/>
      <c r="B44" s="464">
        <v>17</v>
      </c>
      <c r="C44" s="464" t="s">
        <v>184</v>
      </c>
      <c r="D44" s="513">
        <f t="shared" si="21"/>
        <v>0</v>
      </c>
      <c r="E44" s="464">
        <v>0</v>
      </c>
      <c r="F44" s="465">
        <f t="shared" si="22"/>
        <v>0</v>
      </c>
      <c r="G44" s="465">
        <v>0</v>
      </c>
      <c r="H44" s="464">
        <f t="shared" si="23"/>
        <v>0</v>
      </c>
      <c r="I44" s="464">
        <v>0</v>
      </c>
      <c r="J44" s="466">
        <f t="shared" si="24"/>
        <v>0</v>
      </c>
      <c r="K44" s="467">
        <v>0</v>
      </c>
      <c r="L44" s="468"/>
      <c r="M44" s="469"/>
      <c r="N44" s="469"/>
      <c r="O44" s="469"/>
      <c r="P44" s="469"/>
      <c r="Q44" s="469"/>
      <c r="R44" s="469"/>
      <c r="S44" s="469"/>
      <c r="T44" s="469"/>
      <c r="U44" s="469"/>
      <c r="V44" s="469"/>
      <c r="W44" s="469"/>
      <c r="X44" s="480">
        <f t="shared" si="25"/>
        <v>0</v>
      </c>
      <c r="Y44" s="469">
        <f t="shared" si="26"/>
        <v>0</v>
      </c>
      <c r="Z44" s="480">
        <f t="shared" si="27"/>
        <v>0</v>
      </c>
      <c r="AA44" s="470">
        <f t="shared" si="28"/>
        <v>0</v>
      </c>
      <c r="AB44" s="521"/>
      <c r="AC44" s="523"/>
      <c r="AD44" s="528"/>
      <c r="AE44" s="528"/>
      <c r="AF44" s="528"/>
      <c r="AG44" s="528"/>
      <c r="AH44" s="458"/>
      <c r="AI44" s="458"/>
      <c r="AJ44" s="458"/>
      <c r="AK44" s="458"/>
      <c r="AL44" s="458"/>
      <c r="AM44" s="458"/>
      <c r="AN44" s="458"/>
      <c r="AO44" s="458"/>
      <c r="AP44" s="458"/>
      <c r="AQ44" s="458"/>
      <c r="AR44" s="458"/>
      <c r="AS44" s="458"/>
      <c r="AT44" s="458"/>
      <c r="AU44" s="458"/>
      <c r="AV44" s="458"/>
      <c r="AW44" s="458"/>
      <c r="AX44" s="458"/>
      <c r="AY44" s="458"/>
      <c r="AZ44" s="458"/>
      <c r="BA44" s="458"/>
      <c r="BB44" s="458"/>
      <c r="BC44" s="458"/>
      <c r="BD44" s="458"/>
      <c r="BE44" s="458"/>
      <c r="BF44" s="458"/>
      <c r="BG44" s="458"/>
      <c r="BH44" s="458"/>
      <c r="BI44" s="458"/>
      <c r="BJ44" s="458"/>
      <c r="BK44" s="458"/>
      <c r="BL44" s="458"/>
      <c r="BM44" s="458"/>
      <c r="BN44" s="458"/>
      <c r="BO44" s="458"/>
      <c r="BP44" s="458"/>
      <c r="BQ44" s="458"/>
      <c r="BR44" s="458"/>
      <c r="BS44" s="458"/>
      <c r="BT44" s="458"/>
      <c r="BU44" s="458"/>
      <c r="BV44" s="458"/>
      <c r="BW44" s="458"/>
      <c r="BX44" s="458"/>
      <c r="BY44" s="458"/>
      <c r="BZ44" s="458"/>
      <c r="CA44" s="458"/>
      <c r="CB44" s="458"/>
      <c r="CC44" s="458"/>
      <c r="CD44" s="458"/>
      <c r="CE44" s="458"/>
      <c r="CF44" s="458"/>
      <c r="CG44" s="458"/>
      <c r="CH44" s="458"/>
      <c r="CI44" s="458"/>
      <c r="CJ44" s="458"/>
      <c r="CK44" s="458"/>
      <c r="CL44" s="458"/>
      <c r="CM44" s="458"/>
      <c r="CN44" s="458"/>
      <c r="CO44" s="458"/>
      <c r="CP44" s="458"/>
      <c r="CQ44" s="458"/>
      <c r="CR44" s="458"/>
      <c r="CS44" s="458"/>
      <c r="CT44" s="458"/>
      <c r="CU44" s="458"/>
      <c r="CV44" s="458"/>
      <c r="CW44" s="458"/>
      <c r="CX44" s="458"/>
      <c r="CY44" s="458"/>
      <c r="CZ44" s="458"/>
      <c r="DA44" s="458"/>
      <c r="DB44" s="458"/>
      <c r="DC44" s="458"/>
      <c r="DD44" s="458"/>
      <c r="DE44" s="458"/>
      <c r="DF44" s="458"/>
      <c r="DG44" s="458"/>
      <c r="DH44" s="458"/>
      <c r="DI44" s="458"/>
      <c r="DJ44" s="458"/>
      <c r="DK44" s="458"/>
      <c r="DL44" s="458"/>
      <c r="DM44" s="458"/>
      <c r="DN44" s="458"/>
      <c r="DO44" s="458"/>
      <c r="DP44" s="458"/>
      <c r="DQ44" s="458"/>
      <c r="DR44" s="458"/>
      <c r="DS44" s="458"/>
      <c r="DT44" s="458"/>
      <c r="DU44" s="458"/>
      <c r="DV44" s="458"/>
      <c r="DW44" s="458"/>
      <c r="DX44" s="458"/>
      <c r="DY44" s="458"/>
      <c r="DZ44" s="458"/>
      <c r="EA44" s="458"/>
      <c r="EB44" s="458"/>
      <c r="EC44" s="458"/>
      <c r="ED44" s="458"/>
      <c r="EE44" s="458"/>
      <c r="EF44" s="458"/>
      <c r="EG44" s="458"/>
      <c r="EH44" s="458"/>
      <c r="EI44" s="458"/>
      <c r="EJ44" s="458"/>
      <c r="EK44" s="458"/>
      <c r="EL44" s="458"/>
      <c r="EM44" s="458"/>
      <c r="EN44" s="458"/>
      <c r="EO44" s="458"/>
      <c r="EP44" s="458"/>
      <c r="EQ44" s="458"/>
      <c r="ER44" s="458"/>
      <c r="ES44" s="458"/>
      <c r="ET44" s="458"/>
      <c r="EU44" s="458"/>
      <c r="EV44" s="458"/>
      <c r="EW44" s="458"/>
      <c r="EX44" s="458"/>
      <c r="EY44" s="458"/>
      <c r="EZ44" s="458"/>
      <c r="FA44" s="458"/>
      <c r="FB44" s="458"/>
      <c r="FC44" s="458"/>
      <c r="FD44" s="458"/>
      <c r="FE44" s="458"/>
      <c r="FF44" s="458"/>
      <c r="FG44" s="458"/>
      <c r="FH44" s="458"/>
      <c r="FI44" s="458"/>
      <c r="FJ44" s="458"/>
      <c r="FK44" s="458"/>
      <c r="FL44" s="458"/>
      <c r="FM44" s="458"/>
      <c r="FN44" s="458"/>
      <c r="FO44" s="458"/>
      <c r="FP44" s="458"/>
      <c r="FQ44" s="458"/>
      <c r="FR44" s="458"/>
      <c r="FS44" s="458"/>
      <c r="FT44" s="458"/>
      <c r="FU44" s="458"/>
      <c r="FV44" s="458"/>
      <c r="FW44" s="458"/>
      <c r="FX44" s="458"/>
      <c r="FY44" s="458"/>
      <c r="FZ44" s="458"/>
      <c r="GA44" s="458"/>
      <c r="GB44" s="458"/>
      <c r="GC44" s="458"/>
      <c r="GD44" s="458"/>
      <c r="GE44" s="458"/>
      <c r="GF44" s="458"/>
      <c r="GG44" s="458"/>
      <c r="GH44" s="458"/>
      <c r="GI44" s="458"/>
      <c r="GJ44" s="458"/>
      <c r="GK44" s="458"/>
      <c r="GL44" s="458"/>
      <c r="GM44" s="458"/>
      <c r="GN44" s="458"/>
      <c r="GO44" s="458"/>
      <c r="GP44" s="458"/>
      <c r="GQ44" s="458"/>
      <c r="GR44" s="458"/>
      <c r="GS44" s="458"/>
      <c r="GT44" s="458"/>
      <c r="GU44" s="458"/>
      <c r="GV44" s="458"/>
      <c r="GW44" s="458"/>
      <c r="GX44" s="458"/>
      <c r="GY44" s="458"/>
      <c r="GZ44" s="458"/>
      <c r="HA44" s="458"/>
      <c r="HB44" s="458"/>
      <c r="HC44" s="458"/>
      <c r="HD44" s="458"/>
      <c r="HE44" s="458"/>
      <c r="HF44" s="458"/>
      <c r="HG44" s="458"/>
      <c r="HH44" s="458"/>
      <c r="HI44" s="458"/>
      <c r="HJ44" s="458"/>
      <c r="HK44" s="458"/>
      <c r="HL44" s="458"/>
      <c r="HM44" s="458"/>
      <c r="HN44" s="458"/>
      <c r="HO44" s="458"/>
      <c r="HP44" s="458"/>
      <c r="HQ44" s="458"/>
      <c r="HR44" s="458"/>
      <c r="HS44" s="458"/>
      <c r="HT44" s="458"/>
      <c r="HU44" s="458"/>
      <c r="HV44" s="458"/>
      <c r="HW44" s="458"/>
      <c r="HX44" s="458"/>
      <c r="HY44" s="458"/>
      <c r="HZ44" s="458"/>
      <c r="IA44" s="458"/>
      <c r="IB44" s="458"/>
      <c r="IC44" s="458"/>
      <c r="ID44" s="458"/>
      <c r="IE44" s="458"/>
      <c r="IF44" s="458"/>
      <c r="IG44" s="458"/>
      <c r="IH44" s="458"/>
      <c r="II44" s="458"/>
      <c r="IJ44" s="458"/>
      <c r="IK44" s="458"/>
      <c r="IL44" s="458"/>
      <c r="IM44" s="458"/>
      <c r="IN44" s="458"/>
      <c r="IO44" s="458"/>
      <c r="IP44" s="458"/>
      <c r="IQ44" s="458"/>
      <c r="IR44" s="458"/>
      <c r="IS44" s="458"/>
      <c r="IT44" s="458"/>
      <c r="IU44" s="458"/>
      <c r="IV44" s="458"/>
      <c r="IW44" s="458"/>
      <c r="IX44" s="458"/>
      <c r="IY44" s="458"/>
      <c r="IZ44" s="458"/>
      <c r="JA44" s="458"/>
      <c r="JB44" s="458"/>
      <c r="JC44" s="458"/>
      <c r="JD44" s="458"/>
      <c r="JE44" s="458"/>
      <c r="JF44" s="458"/>
      <c r="JG44" s="458"/>
      <c r="JH44" s="458"/>
      <c r="JI44" s="458"/>
      <c r="JJ44" s="458"/>
      <c r="JK44" s="458"/>
      <c r="JL44" s="458"/>
      <c r="JM44" s="458"/>
      <c r="JN44" s="458"/>
      <c r="JO44" s="458"/>
      <c r="JP44" s="458"/>
      <c r="JQ44" s="458"/>
      <c r="JR44" s="458"/>
      <c r="JS44" s="458"/>
      <c r="JT44" s="458"/>
      <c r="JU44" s="458"/>
      <c r="JV44" s="458"/>
      <c r="JW44" s="458"/>
      <c r="JX44" s="458"/>
      <c r="JY44" s="458"/>
      <c r="JZ44" s="458"/>
      <c r="KA44" s="458"/>
      <c r="KB44" s="458"/>
      <c r="KC44" s="458"/>
      <c r="KD44" s="458"/>
      <c r="KE44" s="458"/>
      <c r="KF44" s="458"/>
      <c r="KG44" s="458"/>
      <c r="KH44" s="458"/>
      <c r="KI44" s="458"/>
      <c r="KJ44" s="458"/>
      <c r="KK44" s="458"/>
      <c r="KL44" s="458"/>
      <c r="KM44" s="458"/>
      <c r="KN44" s="458"/>
      <c r="KO44" s="458"/>
      <c r="KP44" s="458"/>
      <c r="KQ44" s="458"/>
      <c r="KR44" s="458"/>
      <c r="KS44" s="458"/>
      <c r="KT44" s="458"/>
      <c r="KU44" s="458"/>
      <c r="KV44" s="458"/>
      <c r="KW44" s="458"/>
      <c r="KX44" s="458"/>
      <c r="KY44" s="458"/>
      <c r="KZ44" s="458"/>
      <c r="LA44" s="458"/>
      <c r="LB44" s="458"/>
      <c r="LC44" s="458"/>
      <c r="LD44" s="458"/>
      <c r="LE44" s="458"/>
      <c r="LF44" s="458"/>
      <c r="LG44" s="458"/>
      <c r="LH44" s="458"/>
      <c r="LI44" s="458"/>
      <c r="LJ44" s="458"/>
      <c r="LK44" s="458"/>
      <c r="LL44" s="458"/>
      <c r="LM44" s="458"/>
      <c r="LN44" s="458"/>
      <c r="LO44" s="458"/>
      <c r="LP44" s="458"/>
      <c r="LQ44" s="458"/>
      <c r="LR44" s="458"/>
      <c r="LS44" s="458"/>
      <c r="LT44" s="458"/>
      <c r="LU44" s="458"/>
      <c r="LV44" s="458"/>
      <c r="LW44" s="458"/>
      <c r="LX44" s="458"/>
      <c r="LY44" s="458"/>
      <c r="LZ44" s="458"/>
      <c r="MA44" s="458"/>
      <c r="MB44" s="458"/>
      <c r="MC44" s="458"/>
      <c r="MD44" s="458"/>
      <c r="ME44" s="458"/>
      <c r="MF44" s="458"/>
      <c r="MG44" s="458"/>
      <c r="MH44" s="458"/>
      <c r="MI44" s="458"/>
      <c r="MJ44" s="458"/>
      <c r="MK44" s="458"/>
      <c r="ML44" s="458"/>
      <c r="MM44" s="458"/>
      <c r="MN44" s="458"/>
      <c r="MO44" s="458"/>
      <c r="MP44" s="458"/>
      <c r="MQ44" s="458"/>
      <c r="MR44" s="458"/>
      <c r="MS44" s="458"/>
      <c r="MT44" s="458"/>
      <c r="MU44" s="458"/>
      <c r="MV44" s="458"/>
      <c r="MW44" s="458"/>
      <c r="MX44" s="458"/>
      <c r="MY44" s="458"/>
      <c r="MZ44" s="458"/>
      <c r="NA44" s="458"/>
      <c r="NB44" s="458"/>
      <c r="NC44" s="458"/>
      <c r="ND44" s="458"/>
      <c r="NE44" s="458"/>
      <c r="NF44" s="458"/>
      <c r="NG44" s="458"/>
      <c r="NH44" s="458"/>
      <c r="NI44" s="458"/>
      <c r="NJ44" s="458"/>
      <c r="NK44" s="458"/>
      <c r="NL44" s="458"/>
      <c r="NM44" s="458"/>
      <c r="NN44" s="458"/>
      <c r="NO44" s="458"/>
      <c r="NP44" s="458"/>
      <c r="NQ44" s="458"/>
      <c r="NR44" s="458"/>
      <c r="NS44" s="458"/>
      <c r="NT44" s="458"/>
      <c r="NU44" s="458"/>
      <c r="NV44" s="458"/>
      <c r="NW44" s="458"/>
      <c r="NX44" s="458"/>
      <c r="NY44" s="458"/>
      <c r="NZ44" s="458"/>
      <c r="OA44" s="458"/>
      <c r="OB44" s="458"/>
      <c r="OC44" s="458"/>
      <c r="OD44" s="458"/>
      <c r="OE44" s="458"/>
      <c r="OF44" s="458"/>
      <c r="OG44" s="458"/>
      <c r="OH44" s="458"/>
      <c r="OI44" s="458"/>
      <c r="OJ44" s="458"/>
      <c r="OK44" s="458"/>
      <c r="OL44" s="458"/>
      <c r="OM44" s="458"/>
      <c r="ON44" s="458"/>
      <c r="OO44" s="458"/>
      <c r="OP44" s="458"/>
      <c r="OQ44" s="458"/>
      <c r="OR44" s="458"/>
      <c r="OS44" s="458"/>
      <c r="OT44" s="458"/>
      <c r="OU44" s="458"/>
      <c r="OV44" s="458"/>
      <c r="OW44" s="458"/>
      <c r="OX44" s="458"/>
      <c r="OY44" s="458"/>
      <c r="OZ44" s="458"/>
      <c r="PA44" s="458"/>
      <c r="PB44" s="458"/>
      <c r="PC44" s="458"/>
      <c r="PD44" s="458"/>
      <c r="PE44" s="458"/>
      <c r="PF44" s="458"/>
      <c r="PG44" s="458"/>
      <c r="PH44" s="458"/>
      <c r="PI44" s="458"/>
      <c r="PJ44" s="458"/>
      <c r="PK44" s="458"/>
      <c r="PL44" s="458"/>
      <c r="PM44" s="458"/>
      <c r="PN44" s="458"/>
      <c r="PO44" s="458"/>
      <c r="PP44" s="458"/>
      <c r="PQ44" s="458"/>
      <c r="PR44" s="458"/>
      <c r="PS44" s="458"/>
      <c r="PT44" s="458"/>
      <c r="PU44" s="458"/>
      <c r="PV44" s="458"/>
      <c r="PW44" s="458"/>
      <c r="PX44" s="458"/>
      <c r="PY44" s="458"/>
      <c r="PZ44" s="458"/>
      <c r="QA44" s="458"/>
      <c r="QB44" s="458"/>
      <c r="QC44" s="458"/>
      <c r="QD44" s="458"/>
      <c r="QE44" s="458"/>
      <c r="QF44" s="458"/>
      <c r="QG44" s="458"/>
      <c r="QH44" s="458"/>
      <c r="QI44" s="458"/>
      <c r="QJ44" s="458"/>
      <c r="QK44" s="458"/>
      <c r="QL44" s="458"/>
      <c r="QM44" s="458"/>
      <c r="QN44" s="458"/>
      <c r="QO44" s="458"/>
      <c r="QP44" s="458"/>
      <c r="QQ44" s="458"/>
      <c r="QR44" s="458"/>
      <c r="QS44" s="458"/>
      <c r="QT44" s="458"/>
      <c r="QU44" s="458"/>
      <c r="QV44" s="458"/>
      <c r="QW44" s="458"/>
      <c r="QX44" s="458"/>
      <c r="QY44" s="458"/>
      <c r="QZ44" s="458"/>
      <c r="RA44" s="458"/>
      <c r="RB44" s="458"/>
      <c r="RC44" s="458"/>
      <c r="RD44" s="458"/>
      <c r="RE44" s="458"/>
      <c r="RF44" s="458"/>
      <c r="RG44" s="458"/>
      <c r="RH44" s="458"/>
      <c r="RI44" s="458"/>
      <c r="RJ44" s="458"/>
      <c r="RK44" s="458"/>
      <c r="RL44" s="458"/>
      <c r="RM44" s="458"/>
      <c r="RN44" s="458"/>
      <c r="RO44" s="458"/>
      <c r="RP44" s="458"/>
      <c r="RQ44" s="458"/>
      <c r="RR44" s="458"/>
      <c r="RS44" s="458"/>
      <c r="RT44" s="458"/>
      <c r="RU44" s="458"/>
      <c r="RV44" s="458"/>
      <c r="RW44" s="458"/>
      <c r="RX44" s="458"/>
      <c r="RY44" s="458"/>
      <c r="RZ44" s="458"/>
      <c r="SA44" s="458"/>
      <c r="SB44" s="458"/>
      <c r="SC44" s="458"/>
      <c r="SD44" s="458"/>
      <c r="SE44" s="458"/>
      <c r="SF44" s="458"/>
      <c r="SG44" s="458"/>
      <c r="SH44" s="458"/>
      <c r="SI44" s="458"/>
      <c r="SJ44" s="458"/>
      <c r="SK44" s="458"/>
      <c r="SL44" s="458"/>
      <c r="SM44" s="458"/>
      <c r="SN44" s="458"/>
      <c r="SO44" s="458"/>
      <c r="SP44" s="458"/>
      <c r="SQ44" s="458"/>
      <c r="SR44" s="458"/>
      <c r="SS44" s="458"/>
      <c r="ST44" s="458"/>
      <c r="SU44" s="458"/>
      <c r="SV44" s="458"/>
      <c r="SW44" s="458"/>
      <c r="SX44" s="458"/>
      <c r="SY44" s="458"/>
      <c r="SZ44" s="458"/>
      <c r="TA44" s="458"/>
      <c r="TB44" s="458"/>
      <c r="TC44" s="458"/>
      <c r="TD44" s="458"/>
      <c r="TE44" s="458"/>
      <c r="TF44" s="458"/>
      <c r="TG44" s="458"/>
      <c r="TH44" s="458"/>
      <c r="TI44" s="458"/>
      <c r="TJ44" s="458"/>
      <c r="TK44" s="458"/>
      <c r="TL44" s="458"/>
      <c r="TM44" s="458"/>
      <c r="TN44" s="458"/>
      <c r="TO44" s="458"/>
      <c r="TP44" s="458"/>
      <c r="TQ44" s="458"/>
      <c r="TR44" s="458"/>
      <c r="TS44" s="458"/>
      <c r="TT44" s="458"/>
      <c r="TU44" s="458"/>
      <c r="TV44" s="458"/>
      <c r="TW44" s="458"/>
      <c r="TX44" s="458"/>
      <c r="TY44" s="458"/>
      <c r="TZ44" s="458"/>
      <c r="UA44" s="458"/>
      <c r="UB44" s="458"/>
      <c r="UC44" s="458"/>
      <c r="UD44" s="458"/>
      <c r="UE44" s="458"/>
      <c r="UF44" s="458"/>
      <c r="UG44" s="458"/>
      <c r="UH44" s="458"/>
      <c r="UI44" s="458"/>
      <c r="UJ44" s="458"/>
      <c r="UK44" s="458"/>
      <c r="UL44" s="458"/>
      <c r="UM44" s="458"/>
      <c r="UN44" s="458"/>
      <c r="UO44" s="458"/>
      <c r="UP44" s="458"/>
      <c r="UQ44" s="458"/>
      <c r="UR44" s="458"/>
      <c r="US44" s="458"/>
      <c r="UT44" s="458"/>
      <c r="UU44" s="458"/>
      <c r="UV44" s="458"/>
      <c r="UW44" s="458"/>
      <c r="UX44" s="458"/>
      <c r="UY44" s="458"/>
      <c r="UZ44" s="458"/>
      <c r="VA44" s="458"/>
      <c r="VB44" s="458"/>
      <c r="VC44" s="458"/>
      <c r="VD44" s="458"/>
      <c r="VE44" s="458"/>
      <c r="VF44" s="458"/>
      <c r="VG44" s="458"/>
      <c r="VH44" s="458"/>
      <c r="VI44" s="458"/>
      <c r="VJ44" s="458"/>
      <c r="VK44" s="458"/>
      <c r="VL44" s="458"/>
      <c r="VM44" s="458"/>
      <c r="VN44" s="458"/>
      <c r="VO44" s="458"/>
      <c r="VP44" s="458"/>
      <c r="VQ44" s="458"/>
      <c r="VR44" s="458"/>
      <c r="VS44" s="458"/>
      <c r="VT44" s="458"/>
      <c r="VU44" s="458"/>
      <c r="VV44" s="458"/>
      <c r="VW44" s="458"/>
      <c r="VX44" s="458"/>
      <c r="VY44" s="458"/>
      <c r="VZ44" s="458"/>
      <c r="WA44" s="458"/>
      <c r="WB44" s="458"/>
      <c r="WC44" s="458"/>
      <c r="WD44" s="458"/>
      <c r="WE44" s="458"/>
      <c r="WF44" s="458"/>
      <c r="WG44" s="458"/>
      <c r="WH44" s="458"/>
      <c r="WI44" s="458"/>
      <c r="WJ44" s="458"/>
      <c r="WK44" s="458"/>
      <c r="WL44" s="458"/>
      <c r="WM44" s="458"/>
      <c r="WN44" s="458"/>
      <c r="WO44" s="458"/>
      <c r="WP44" s="458"/>
      <c r="WQ44" s="458"/>
      <c r="WR44" s="458"/>
      <c r="WS44" s="458"/>
      <c r="WT44" s="458"/>
      <c r="WU44" s="458"/>
      <c r="WV44" s="458"/>
      <c r="WW44" s="458"/>
      <c r="WX44" s="458"/>
      <c r="WY44" s="458"/>
      <c r="WZ44" s="458"/>
      <c r="XA44" s="458"/>
      <c r="XB44" s="458"/>
      <c r="XC44" s="458"/>
      <c r="XD44" s="458"/>
      <c r="XE44" s="458"/>
      <c r="XF44" s="458"/>
      <c r="XG44" s="458"/>
      <c r="XH44" s="458"/>
      <c r="XI44" s="458"/>
      <c r="XJ44" s="458"/>
      <c r="XK44" s="458"/>
      <c r="XL44" s="458"/>
      <c r="XM44" s="458"/>
      <c r="XN44" s="458"/>
      <c r="XO44" s="458"/>
      <c r="XP44" s="458"/>
      <c r="XQ44" s="458"/>
      <c r="XR44" s="458"/>
      <c r="XS44" s="458"/>
      <c r="XT44" s="458"/>
      <c r="XU44" s="458"/>
      <c r="XV44" s="458"/>
      <c r="XW44" s="458"/>
      <c r="XX44" s="458"/>
      <c r="XY44" s="458"/>
      <c r="XZ44" s="458"/>
      <c r="YA44" s="458"/>
      <c r="YB44" s="458"/>
      <c r="YC44" s="458"/>
      <c r="YD44" s="458"/>
      <c r="YE44" s="458"/>
      <c r="YF44" s="458"/>
      <c r="YG44" s="458"/>
      <c r="YH44" s="458"/>
      <c r="YI44" s="458"/>
      <c r="YJ44" s="458"/>
      <c r="YK44" s="458"/>
      <c r="YL44" s="458"/>
      <c r="YM44" s="458"/>
      <c r="YN44" s="458"/>
      <c r="YO44" s="458"/>
      <c r="YP44" s="458"/>
      <c r="YQ44" s="458"/>
      <c r="YR44" s="458"/>
      <c r="YS44" s="458"/>
      <c r="YT44" s="458"/>
      <c r="YU44" s="458"/>
      <c r="YV44" s="458"/>
      <c r="YW44" s="458"/>
      <c r="YX44" s="458"/>
      <c r="YY44" s="458"/>
      <c r="YZ44" s="458"/>
      <c r="ZA44" s="458"/>
      <c r="ZB44" s="458"/>
      <c r="ZC44" s="458"/>
      <c r="ZD44" s="458"/>
      <c r="ZE44" s="458"/>
      <c r="ZF44" s="458"/>
      <c r="ZG44" s="458"/>
      <c r="ZH44" s="458"/>
      <c r="ZI44" s="458"/>
      <c r="ZJ44" s="458"/>
      <c r="ZK44" s="458"/>
      <c r="ZL44" s="458"/>
      <c r="ZM44" s="458"/>
      <c r="ZN44" s="458"/>
      <c r="ZO44" s="458"/>
      <c r="ZP44" s="458"/>
      <c r="ZQ44" s="458"/>
      <c r="ZR44" s="458"/>
      <c r="ZS44" s="458"/>
      <c r="ZT44" s="458"/>
      <c r="ZU44" s="458"/>
      <c r="ZV44" s="458"/>
      <c r="ZW44" s="458"/>
      <c r="ZX44" s="458"/>
      <c r="ZY44" s="458"/>
      <c r="ZZ44" s="458"/>
      <c r="AAA44" s="458"/>
      <c r="AAB44" s="458"/>
      <c r="AAC44" s="458"/>
      <c r="AAD44" s="458"/>
      <c r="AAE44" s="458"/>
      <c r="AAF44" s="458"/>
      <c r="AAG44" s="458"/>
      <c r="AAH44" s="458"/>
      <c r="AAI44" s="458"/>
      <c r="AAJ44" s="458"/>
      <c r="AAK44" s="458"/>
      <c r="AAL44" s="458"/>
      <c r="AAM44" s="458"/>
      <c r="AAN44" s="458"/>
      <c r="AAO44" s="458"/>
      <c r="AAP44" s="458"/>
      <c r="AAQ44" s="458"/>
      <c r="AAR44" s="458"/>
      <c r="AAS44" s="458"/>
      <c r="AAT44" s="458"/>
      <c r="AAU44" s="458"/>
      <c r="AAV44" s="458"/>
      <c r="AAW44" s="458"/>
      <c r="AAX44" s="458"/>
      <c r="AAY44" s="458"/>
      <c r="AAZ44" s="458"/>
      <c r="ABA44" s="458"/>
      <c r="ABB44" s="458"/>
      <c r="ABC44" s="458"/>
      <c r="ABD44" s="458"/>
      <c r="ABE44" s="458"/>
      <c r="ABF44" s="458"/>
      <c r="ABG44" s="458"/>
      <c r="ABH44" s="458"/>
      <c r="ABI44" s="458"/>
      <c r="ABJ44" s="458"/>
      <c r="ABK44" s="458"/>
      <c r="ABL44" s="458"/>
      <c r="ABM44" s="458"/>
      <c r="ABN44" s="458"/>
      <c r="ABO44" s="458"/>
      <c r="ABP44" s="458"/>
      <c r="ABQ44" s="458"/>
      <c r="ABR44" s="458"/>
      <c r="ABS44" s="458"/>
      <c r="ABT44" s="458"/>
      <c r="ABU44" s="458"/>
      <c r="ABV44" s="458"/>
      <c r="ABW44" s="458"/>
      <c r="ABX44" s="458"/>
      <c r="ABY44" s="458"/>
      <c r="ABZ44" s="458"/>
      <c r="ACA44" s="458"/>
      <c r="ACB44" s="458"/>
      <c r="ACC44" s="458"/>
      <c r="ACD44" s="458"/>
      <c r="ACE44" s="458"/>
      <c r="ACF44" s="458"/>
      <c r="ACG44" s="458"/>
      <c r="ACH44" s="458"/>
      <c r="ACI44" s="458"/>
      <c r="ACJ44" s="458"/>
      <c r="ACK44" s="458"/>
      <c r="ACL44" s="458"/>
      <c r="ACM44" s="458"/>
      <c r="ACN44" s="458"/>
      <c r="ACO44" s="458"/>
      <c r="ACP44" s="458"/>
      <c r="ACQ44" s="458"/>
      <c r="ACR44" s="458"/>
      <c r="ACS44" s="458"/>
      <c r="ACT44" s="458"/>
      <c r="ACU44" s="458"/>
      <c r="ACV44" s="458"/>
      <c r="ACW44" s="458"/>
      <c r="ACX44" s="458"/>
      <c r="ACY44" s="458"/>
      <c r="ACZ44" s="458"/>
      <c r="ADA44" s="458"/>
      <c r="ADB44" s="458"/>
      <c r="ADC44" s="458"/>
      <c r="ADD44" s="458"/>
      <c r="ADE44" s="458"/>
      <c r="ADF44" s="458"/>
      <c r="ADG44" s="458"/>
      <c r="ADH44" s="458"/>
      <c r="ADI44" s="458"/>
      <c r="ADJ44" s="458"/>
      <c r="ADK44" s="458"/>
      <c r="ADL44" s="458"/>
      <c r="ADM44" s="458"/>
      <c r="ADN44" s="458"/>
      <c r="ADO44" s="458"/>
      <c r="ADP44" s="458"/>
      <c r="ADQ44" s="458"/>
      <c r="ADR44" s="458"/>
      <c r="ADS44" s="458"/>
      <c r="ADT44" s="458"/>
      <c r="ADU44" s="458"/>
      <c r="ADV44" s="458"/>
      <c r="ADW44" s="458"/>
      <c r="ADX44" s="458"/>
      <c r="ADY44" s="458"/>
      <c r="ADZ44" s="458"/>
      <c r="AEA44" s="458"/>
      <c r="AEB44" s="458"/>
      <c r="AEC44" s="458"/>
      <c r="AED44" s="458"/>
      <c r="AEE44" s="458"/>
      <c r="AEF44" s="458"/>
      <c r="AEG44" s="458"/>
      <c r="AEH44" s="458"/>
      <c r="AEI44" s="458"/>
      <c r="AEJ44" s="458"/>
      <c r="AEK44" s="458"/>
      <c r="AEL44" s="458"/>
      <c r="AEM44" s="458"/>
      <c r="AEN44" s="458"/>
      <c r="AEO44" s="458"/>
      <c r="AEP44" s="458"/>
      <c r="AEQ44" s="458"/>
      <c r="AER44" s="458"/>
      <c r="AES44" s="458"/>
      <c r="AET44" s="458"/>
      <c r="AEU44" s="458"/>
      <c r="AEV44" s="458"/>
      <c r="AEW44" s="458"/>
      <c r="AEX44" s="458"/>
      <c r="AEY44" s="458"/>
      <c r="AEZ44" s="458"/>
      <c r="AFA44" s="458"/>
      <c r="AFB44" s="458"/>
      <c r="AFC44" s="458"/>
      <c r="AFD44" s="458"/>
      <c r="AFE44" s="458"/>
      <c r="AFF44" s="458"/>
      <c r="AFG44" s="458"/>
      <c r="AFH44" s="458"/>
      <c r="AFI44" s="458"/>
      <c r="AFJ44" s="458"/>
      <c r="AFK44" s="458"/>
      <c r="AFL44" s="458"/>
      <c r="AFM44" s="458"/>
      <c r="AFN44" s="458"/>
      <c r="AFO44" s="458"/>
      <c r="AFP44" s="458"/>
      <c r="AFQ44" s="458"/>
      <c r="AFR44" s="458"/>
      <c r="AFS44" s="458"/>
      <c r="AFT44" s="458"/>
      <c r="AFU44" s="458"/>
      <c r="AFV44" s="458"/>
      <c r="AFW44" s="458"/>
      <c r="AFX44" s="458"/>
      <c r="AFY44" s="458"/>
      <c r="AFZ44" s="458"/>
      <c r="AGA44" s="458"/>
      <c r="AGB44" s="458"/>
      <c r="AGC44" s="458"/>
      <c r="AGD44" s="458"/>
      <c r="AGE44" s="458"/>
      <c r="AGF44" s="458"/>
      <c r="AGG44" s="458"/>
      <c r="AGH44" s="458"/>
      <c r="AGI44" s="458"/>
      <c r="AGJ44" s="458"/>
      <c r="AGK44" s="458"/>
      <c r="AGL44" s="458"/>
      <c r="AGM44" s="458"/>
      <c r="AGN44" s="458"/>
      <c r="AGO44" s="458"/>
      <c r="AGP44" s="458"/>
      <c r="AGQ44" s="458"/>
      <c r="AGR44" s="458"/>
      <c r="AGS44" s="458"/>
      <c r="AGT44" s="458"/>
      <c r="AGU44" s="458"/>
      <c r="AGV44" s="458"/>
      <c r="AGW44" s="458"/>
      <c r="AGX44" s="458"/>
      <c r="AGY44" s="458"/>
      <c r="AGZ44" s="458"/>
      <c r="AHA44" s="458"/>
      <c r="AHB44" s="458"/>
      <c r="AHC44" s="458"/>
      <c r="AHD44" s="458"/>
      <c r="AHE44" s="458"/>
      <c r="AHF44" s="458"/>
      <c r="AHG44" s="458"/>
      <c r="AHH44" s="458"/>
      <c r="AHI44" s="458"/>
      <c r="AHJ44" s="458"/>
      <c r="AHK44" s="458"/>
      <c r="AHL44" s="458"/>
      <c r="AHM44" s="458"/>
      <c r="AHN44" s="458"/>
      <c r="AHO44" s="458"/>
      <c r="AHP44" s="458"/>
      <c r="AHQ44" s="458"/>
      <c r="AHR44" s="458"/>
      <c r="AHS44" s="458"/>
      <c r="AHT44" s="458"/>
      <c r="AHU44" s="458"/>
      <c r="AHV44" s="458"/>
      <c r="AHW44" s="458"/>
      <c r="AHX44" s="458"/>
      <c r="AHY44" s="458"/>
      <c r="AHZ44" s="458"/>
      <c r="AIA44" s="458"/>
      <c r="AIB44" s="458"/>
      <c r="AIC44" s="458"/>
      <c r="AID44" s="458"/>
      <c r="AIE44" s="458"/>
      <c r="AIF44" s="458"/>
      <c r="AIG44" s="458"/>
      <c r="AIH44" s="458"/>
      <c r="AII44" s="458"/>
      <c r="AIJ44" s="458"/>
      <c r="AIK44" s="458"/>
      <c r="AIL44" s="458"/>
      <c r="AIM44" s="458"/>
      <c r="AIN44" s="458"/>
      <c r="AIO44" s="458"/>
      <c r="AIP44" s="458"/>
      <c r="AIQ44" s="458"/>
      <c r="AIR44" s="458"/>
      <c r="AIS44" s="458"/>
      <c r="AIT44" s="458"/>
      <c r="AIU44" s="458"/>
      <c r="AIV44" s="458"/>
      <c r="AIW44" s="458"/>
      <c r="AIX44" s="458"/>
      <c r="AIY44" s="458"/>
      <c r="AIZ44" s="458"/>
      <c r="AJA44" s="458"/>
      <c r="AJB44" s="458"/>
      <c r="AJC44" s="458"/>
      <c r="AJD44" s="458"/>
      <c r="AJE44" s="458"/>
      <c r="AJF44" s="458"/>
      <c r="AJG44" s="458"/>
      <c r="AJH44" s="458"/>
      <c r="AJI44" s="458"/>
      <c r="AJJ44" s="458"/>
      <c r="AJK44" s="458"/>
      <c r="AJL44" s="458"/>
      <c r="AJM44" s="458"/>
      <c r="AJN44" s="458"/>
      <c r="AJO44" s="458"/>
      <c r="AJP44" s="458"/>
      <c r="AJQ44" s="458"/>
      <c r="AJR44" s="458"/>
      <c r="AJS44" s="458"/>
      <c r="AJT44" s="458"/>
      <c r="AJU44" s="458"/>
      <c r="AJV44" s="458"/>
      <c r="AJW44" s="458"/>
      <c r="AJX44" s="458"/>
      <c r="AJY44" s="458"/>
      <c r="AJZ44" s="458"/>
      <c r="AKA44" s="458"/>
      <c r="AKB44" s="458"/>
      <c r="AKC44" s="458"/>
      <c r="AKD44" s="458"/>
      <c r="AKE44" s="458"/>
      <c r="AKF44" s="458"/>
      <c r="AKG44" s="458"/>
      <c r="AKH44" s="458"/>
      <c r="AKI44" s="458"/>
      <c r="AKJ44" s="458"/>
      <c r="AKK44" s="458"/>
      <c r="AKL44" s="458"/>
      <c r="AKM44" s="458"/>
      <c r="AKN44" s="458"/>
      <c r="AKO44" s="458"/>
      <c r="AKP44" s="458"/>
      <c r="AKQ44" s="458"/>
      <c r="AKR44" s="458"/>
      <c r="AKS44" s="458"/>
      <c r="AKT44" s="458"/>
      <c r="AKU44" s="458"/>
      <c r="AKV44" s="458"/>
      <c r="AKW44" s="458"/>
      <c r="AKX44" s="458"/>
      <c r="AKY44" s="458"/>
      <c r="AKZ44" s="458"/>
      <c r="ALA44" s="458"/>
      <c r="ALB44" s="458"/>
      <c r="ALC44" s="458"/>
      <c r="ALD44" s="458"/>
      <c r="ALE44" s="458"/>
      <c r="ALF44" s="458"/>
      <c r="ALG44" s="458"/>
      <c r="ALH44" s="458"/>
      <c r="ALI44" s="458"/>
      <c r="ALJ44" s="458"/>
      <c r="ALK44" s="458"/>
      <c r="ALL44" s="458"/>
      <c r="ALM44" s="458"/>
      <c r="ALN44" s="458"/>
      <c r="ALO44" s="458"/>
      <c r="ALP44" s="458"/>
      <c r="ALQ44" s="458"/>
      <c r="ALR44" s="458"/>
      <c r="ALS44" s="458"/>
      <c r="ALT44" s="458"/>
      <c r="ALU44" s="458"/>
      <c r="ALV44" s="458"/>
      <c r="ALW44" s="458"/>
      <c r="ALX44" s="458"/>
      <c r="ALY44" s="458"/>
      <c r="ALZ44" s="458"/>
      <c r="AMA44" s="458"/>
      <c r="AMB44" s="458"/>
      <c r="AMC44" s="458"/>
      <c r="AMD44" s="458"/>
      <c r="AME44" s="458"/>
      <c r="AMF44" s="458"/>
      <c r="AMG44" s="458"/>
      <c r="AMH44" s="458"/>
      <c r="AMI44" s="458"/>
      <c r="AMJ44" s="458"/>
      <c r="AMK44" s="458"/>
      <c r="AML44" s="458"/>
      <c r="AMM44" s="458"/>
      <c r="AMN44" s="458"/>
      <c r="AMO44" s="458"/>
      <c r="AMP44" s="458"/>
      <c r="AMQ44" s="458"/>
      <c r="AMR44" s="458"/>
      <c r="AMS44" s="458"/>
      <c r="AMT44" s="458"/>
      <c r="AMU44" s="458"/>
      <c r="AMV44" s="458"/>
      <c r="AMW44" s="458"/>
      <c r="AMX44" s="458"/>
      <c r="AMY44" s="458"/>
      <c r="AMZ44" s="458"/>
      <c r="ANA44" s="458"/>
      <c r="ANB44" s="458"/>
      <c r="ANC44" s="458"/>
      <c r="AND44" s="458"/>
      <c r="ANE44" s="458"/>
      <c r="ANF44" s="458"/>
      <c r="ANG44" s="458"/>
      <c r="ANH44" s="458"/>
      <c r="ANI44" s="458"/>
      <c r="ANJ44" s="458"/>
      <c r="ANK44" s="458"/>
      <c r="ANL44" s="458"/>
      <c r="ANM44" s="458"/>
      <c r="ANN44" s="458"/>
      <c r="ANO44" s="458"/>
      <c r="ANP44" s="458"/>
      <c r="ANQ44" s="458"/>
      <c r="ANR44" s="458"/>
      <c r="ANS44" s="458"/>
      <c r="ANT44" s="458"/>
      <c r="ANU44" s="458"/>
      <c r="ANV44" s="458"/>
      <c r="ANW44" s="458"/>
      <c r="ANX44" s="458"/>
      <c r="ANY44" s="458"/>
      <c r="ANZ44" s="458"/>
      <c r="AOA44" s="458"/>
      <c r="AOB44" s="458"/>
      <c r="AOC44" s="458"/>
      <c r="AOD44" s="458"/>
      <c r="AOE44" s="458"/>
      <c r="AOF44" s="458"/>
      <c r="AOG44" s="458"/>
      <c r="AOH44" s="458"/>
      <c r="AOI44" s="458"/>
      <c r="AOJ44" s="458"/>
      <c r="AOK44" s="458"/>
      <c r="AOL44" s="458"/>
      <c r="AOM44" s="458"/>
      <c r="AON44" s="458"/>
      <c r="AOO44" s="458"/>
      <c r="AOP44" s="458"/>
      <c r="AOQ44" s="458"/>
      <c r="AOR44" s="458"/>
      <c r="AOS44" s="458"/>
      <c r="AOT44" s="458"/>
      <c r="AOU44" s="458"/>
      <c r="AOV44" s="458"/>
      <c r="AOW44" s="458"/>
      <c r="AOX44" s="458"/>
      <c r="AOY44" s="458"/>
      <c r="AOZ44" s="458"/>
      <c r="APA44" s="458"/>
      <c r="APB44" s="458"/>
      <c r="APC44" s="458"/>
      <c r="APD44" s="458"/>
      <c r="APE44" s="458"/>
      <c r="APF44" s="458"/>
      <c r="APG44" s="458"/>
      <c r="APH44" s="458"/>
      <c r="API44" s="458"/>
      <c r="APJ44" s="458"/>
      <c r="APK44" s="458"/>
      <c r="APL44" s="458"/>
      <c r="APM44" s="458"/>
      <c r="APN44" s="458"/>
      <c r="APO44" s="458"/>
      <c r="APP44" s="458"/>
      <c r="APQ44" s="458"/>
      <c r="APR44" s="458"/>
      <c r="APS44" s="458"/>
      <c r="APT44" s="458"/>
      <c r="APU44" s="458"/>
      <c r="APV44" s="458"/>
      <c r="APW44" s="458"/>
      <c r="APX44" s="458"/>
      <c r="APY44" s="458"/>
      <c r="APZ44" s="458"/>
      <c r="AQA44" s="458"/>
      <c r="AQB44" s="458"/>
      <c r="AQC44" s="458"/>
      <c r="AQD44" s="458"/>
      <c r="AQE44" s="458"/>
      <c r="AQF44" s="458"/>
      <c r="AQG44" s="458"/>
      <c r="AQH44" s="458"/>
      <c r="AQI44" s="458"/>
      <c r="AQJ44" s="458"/>
      <c r="AQK44" s="458"/>
      <c r="AQL44" s="458"/>
      <c r="AQM44" s="458"/>
      <c r="AQN44" s="458"/>
      <c r="AQO44" s="458"/>
      <c r="AQP44" s="458"/>
      <c r="AQQ44" s="458"/>
      <c r="AQR44" s="458"/>
      <c r="AQS44" s="458"/>
      <c r="AQT44" s="458"/>
      <c r="AQU44" s="458"/>
      <c r="AQV44" s="458"/>
      <c r="AQW44" s="458"/>
      <c r="AQX44" s="458"/>
      <c r="AQY44" s="458"/>
      <c r="AQZ44" s="458"/>
      <c r="ARA44" s="458"/>
      <c r="ARB44" s="458"/>
      <c r="ARC44" s="458"/>
      <c r="ARD44" s="458"/>
      <c r="ARE44" s="458"/>
      <c r="ARF44" s="458"/>
      <c r="ARG44" s="458"/>
      <c r="ARH44" s="458"/>
      <c r="ARI44" s="458"/>
      <c r="ARJ44" s="458"/>
      <c r="ARK44" s="458"/>
      <c r="ARL44" s="458"/>
      <c r="ARM44" s="458"/>
      <c r="ARN44" s="458"/>
      <c r="ARO44" s="458"/>
      <c r="ARP44" s="458"/>
      <c r="ARQ44" s="458"/>
      <c r="ARR44" s="458"/>
      <c r="ARS44" s="458"/>
      <c r="ART44" s="458"/>
      <c r="ARU44" s="458"/>
      <c r="ARV44" s="458"/>
      <c r="ARW44" s="458"/>
      <c r="ARX44" s="458"/>
      <c r="ARY44" s="458"/>
      <c r="ARZ44" s="458"/>
      <c r="ASA44" s="458"/>
      <c r="ASB44" s="458"/>
      <c r="ASC44" s="458"/>
      <c r="ASD44" s="458"/>
      <c r="ASE44" s="458"/>
      <c r="ASF44" s="458"/>
      <c r="ASG44" s="458"/>
      <c r="ASH44" s="458"/>
      <c r="ASI44" s="458"/>
      <c r="ASJ44" s="458"/>
      <c r="ASK44" s="458"/>
      <c r="ASL44" s="458"/>
      <c r="ASM44" s="458"/>
      <c r="ASN44" s="458"/>
      <c r="ASO44" s="458"/>
      <c r="ASP44" s="458"/>
      <c r="ASQ44" s="458"/>
      <c r="ASR44" s="458"/>
      <c r="ASS44" s="458"/>
      <c r="AST44" s="458"/>
      <c r="ASU44" s="458"/>
      <c r="ASV44" s="458"/>
      <c r="ASW44" s="458"/>
      <c r="ASX44" s="458"/>
      <c r="ASY44" s="458"/>
      <c r="ASZ44" s="458"/>
      <c r="ATA44" s="458"/>
      <c r="ATB44" s="458"/>
      <c r="ATC44" s="458"/>
      <c r="ATD44" s="458"/>
      <c r="ATE44" s="458"/>
      <c r="ATF44" s="458"/>
      <c r="ATG44" s="458"/>
      <c r="ATH44" s="458"/>
      <c r="ATI44" s="458"/>
      <c r="ATJ44" s="458"/>
      <c r="ATK44" s="458"/>
      <c r="ATL44" s="458"/>
      <c r="ATM44" s="458"/>
      <c r="ATN44" s="458"/>
      <c r="ATO44" s="458"/>
      <c r="ATP44" s="458"/>
      <c r="ATQ44" s="458"/>
      <c r="ATR44" s="458"/>
      <c r="ATS44" s="458"/>
      <c r="ATT44" s="458"/>
      <c r="ATU44" s="458"/>
      <c r="ATV44" s="458"/>
      <c r="ATW44" s="458"/>
      <c r="ATX44" s="458"/>
      <c r="ATY44" s="458"/>
      <c r="ATZ44" s="458"/>
      <c r="AUA44" s="458"/>
      <c r="AUB44" s="458"/>
      <c r="AUC44" s="458"/>
      <c r="AUD44" s="458"/>
      <c r="AUE44" s="458"/>
      <c r="AUF44" s="458"/>
      <c r="AUG44" s="458"/>
      <c r="AUH44" s="458"/>
      <c r="AUI44" s="458"/>
      <c r="AUJ44" s="458"/>
      <c r="AUK44" s="458"/>
      <c r="AUL44" s="458"/>
      <c r="AUM44" s="458"/>
      <c r="AUN44" s="458"/>
      <c r="AUO44" s="458"/>
      <c r="AUP44" s="458"/>
      <c r="AUQ44" s="458"/>
      <c r="AUR44" s="458"/>
      <c r="AUS44" s="458"/>
      <c r="AUT44" s="458"/>
      <c r="AUU44" s="458"/>
      <c r="AUV44" s="458"/>
      <c r="AUW44" s="458"/>
      <c r="AUX44" s="458"/>
      <c r="AUY44" s="458"/>
      <c r="AUZ44" s="458"/>
      <c r="AVA44" s="458"/>
      <c r="AVB44" s="458"/>
      <c r="AVC44" s="458"/>
      <c r="AVD44" s="458"/>
      <c r="AVE44" s="458"/>
      <c r="AVF44" s="458"/>
      <c r="AVG44" s="458"/>
      <c r="AVH44" s="458"/>
      <c r="AVI44" s="458"/>
      <c r="AVJ44" s="458"/>
      <c r="AVK44" s="458"/>
      <c r="AVL44" s="458"/>
      <c r="AVM44" s="458"/>
      <c r="AVN44" s="458"/>
      <c r="AVO44" s="458"/>
      <c r="AVP44" s="458"/>
      <c r="AVQ44" s="458"/>
      <c r="AVR44" s="458"/>
      <c r="AVS44" s="458"/>
      <c r="AVT44" s="458"/>
      <c r="AVU44" s="458"/>
      <c r="AVV44" s="458"/>
      <c r="AVW44" s="458"/>
      <c r="AVX44" s="458"/>
      <c r="AVY44" s="458"/>
      <c r="AVZ44" s="458"/>
      <c r="AWA44" s="458"/>
      <c r="AWB44" s="458"/>
      <c r="AWC44" s="458"/>
      <c r="AWD44" s="458"/>
      <c r="AWE44" s="458"/>
      <c r="AWF44" s="458"/>
      <c r="AWG44" s="458"/>
      <c r="AWH44" s="458"/>
      <c r="AWI44" s="458"/>
      <c r="AWJ44" s="458"/>
      <c r="AWK44" s="458"/>
      <c r="AWL44" s="458"/>
      <c r="AWM44" s="458"/>
      <c r="AWN44" s="458"/>
      <c r="AWO44" s="458"/>
      <c r="AWP44" s="458"/>
      <c r="AWQ44" s="458"/>
      <c r="AWR44" s="458"/>
      <c r="AWS44" s="458"/>
      <c r="AWT44" s="458"/>
      <c r="AWU44" s="458"/>
      <c r="AWV44" s="458"/>
      <c r="AWW44" s="458"/>
      <c r="AWX44" s="458"/>
      <c r="AWY44" s="458"/>
      <c r="AWZ44" s="458"/>
      <c r="AXA44" s="458"/>
      <c r="AXB44" s="458"/>
      <c r="AXC44" s="458"/>
      <c r="AXD44" s="458"/>
      <c r="AXE44" s="458"/>
      <c r="AXF44" s="458"/>
      <c r="AXG44" s="458"/>
      <c r="AXH44" s="458"/>
      <c r="AXI44" s="458"/>
      <c r="AXJ44" s="458"/>
      <c r="AXK44" s="458"/>
      <c r="AXL44" s="458"/>
      <c r="AXM44" s="458"/>
      <c r="AXN44" s="458"/>
      <c r="AXO44" s="458"/>
      <c r="AXP44" s="458"/>
      <c r="AXQ44" s="458"/>
      <c r="AXR44" s="458"/>
      <c r="AXS44" s="458"/>
      <c r="AXT44" s="458"/>
      <c r="AXU44" s="458"/>
      <c r="AXV44" s="458"/>
      <c r="AXW44" s="458"/>
      <c r="AXX44" s="458"/>
      <c r="AXY44" s="458"/>
      <c r="AXZ44" s="458"/>
      <c r="AYA44" s="458"/>
      <c r="AYB44" s="458"/>
      <c r="AYC44" s="458"/>
      <c r="AYD44" s="458"/>
      <c r="AYE44" s="458"/>
      <c r="AYF44" s="458"/>
      <c r="AYG44" s="458"/>
      <c r="AYH44" s="458"/>
      <c r="AYI44" s="458"/>
      <c r="AYJ44" s="458"/>
      <c r="AYK44" s="458"/>
      <c r="AYL44" s="458"/>
      <c r="AYM44" s="458"/>
      <c r="AYN44" s="458"/>
      <c r="AYO44" s="458"/>
      <c r="AYP44" s="458"/>
      <c r="AYQ44" s="458"/>
      <c r="AYR44" s="458"/>
      <c r="AYS44" s="458"/>
      <c r="AYT44" s="458"/>
      <c r="AYU44" s="458"/>
      <c r="AYV44" s="458"/>
      <c r="AYW44" s="458"/>
      <c r="AYX44" s="458"/>
      <c r="AYY44" s="458"/>
      <c r="AYZ44" s="458"/>
      <c r="AZA44" s="458"/>
      <c r="AZB44" s="458"/>
      <c r="AZC44" s="458"/>
      <c r="AZD44" s="458"/>
      <c r="AZE44" s="458"/>
      <c r="AZF44" s="458"/>
      <c r="AZG44" s="458"/>
      <c r="AZH44" s="458"/>
      <c r="AZI44" s="458"/>
      <c r="AZJ44" s="458"/>
      <c r="AZK44" s="458"/>
      <c r="AZL44" s="458"/>
      <c r="AZM44" s="458"/>
      <c r="AZN44" s="458"/>
      <c r="AZO44" s="458"/>
      <c r="AZP44" s="458"/>
      <c r="AZQ44" s="458"/>
      <c r="AZR44" s="458"/>
      <c r="AZS44" s="458"/>
      <c r="AZT44" s="458"/>
      <c r="AZU44" s="458"/>
      <c r="AZV44" s="458"/>
      <c r="AZW44" s="458"/>
      <c r="AZX44" s="458"/>
      <c r="AZY44" s="458"/>
      <c r="AZZ44" s="458"/>
      <c r="BAA44" s="458"/>
      <c r="BAB44" s="458"/>
      <c r="BAC44" s="458"/>
      <c r="BAD44" s="458"/>
      <c r="BAE44" s="458"/>
      <c r="BAF44" s="458"/>
      <c r="BAG44" s="458"/>
      <c r="BAH44" s="458"/>
      <c r="BAI44" s="458"/>
      <c r="BAJ44" s="458"/>
      <c r="BAK44" s="458"/>
      <c r="BAL44" s="458"/>
      <c r="BAM44" s="458"/>
      <c r="BAN44" s="458"/>
      <c r="BAO44" s="458"/>
      <c r="BAP44" s="458"/>
      <c r="BAQ44" s="458"/>
      <c r="BAR44" s="458"/>
      <c r="BAS44" s="458"/>
      <c r="BAT44" s="458"/>
      <c r="BAU44" s="458"/>
      <c r="BAV44" s="458"/>
      <c r="BAW44" s="458"/>
      <c r="BAX44" s="458"/>
      <c r="BAY44" s="458"/>
      <c r="BAZ44" s="458"/>
      <c r="BBA44" s="458"/>
      <c r="BBB44" s="458"/>
      <c r="BBC44" s="458"/>
      <c r="BBD44" s="458"/>
      <c r="BBE44" s="458"/>
      <c r="BBF44" s="458"/>
      <c r="BBG44" s="458"/>
      <c r="BBH44" s="458"/>
      <c r="BBI44" s="458"/>
      <c r="BBJ44" s="458"/>
      <c r="BBK44" s="458"/>
      <c r="BBL44" s="458"/>
      <c r="BBM44" s="458"/>
      <c r="BBN44" s="458"/>
      <c r="BBO44" s="458"/>
      <c r="BBP44" s="458"/>
      <c r="BBQ44" s="458"/>
      <c r="BBR44" s="458"/>
      <c r="BBS44" s="458"/>
      <c r="BBT44" s="458"/>
      <c r="BBU44" s="458"/>
      <c r="BBV44" s="458"/>
      <c r="BBW44" s="458"/>
      <c r="BBX44" s="458"/>
      <c r="BBY44" s="458"/>
      <c r="BBZ44" s="458"/>
      <c r="BCA44" s="458"/>
      <c r="BCB44" s="458"/>
      <c r="BCC44" s="458"/>
      <c r="BCD44" s="458"/>
      <c r="BCE44" s="458"/>
      <c r="BCF44" s="458"/>
      <c r="BCG44" s="458"/>
      <c r="BCH44" s="458"/>
      <c r="BCI44" s="458"/>
      <c r="BCJ44" s="458"/>
      <c r="BCK44" s="458"/>
      <c r="BCL44" s="458"/>
      <c r="BCM44" s="458"/>
      <c r="BCN44" s="458"/>
      <c r="BCO44" s="458"/>
      <c r="BCP44" s="458"/>
      <c r="BCQ44" s="458"/>
      <c r="BCR44" s="458"/>
      <c r="BCS44" s="458"/>
      <c r="BCT44" s="458"/>
      <c r="BCU44" s="458"/>
      <c r="BCV44" s="458"/>
      <c r="BCW44" s="458"/>
      <c r="BCX44" s="458"/>
      <c r="BCY44" s="458"/>
      <c r="BCZ44" s="458"/>
      <c r="BDA44" s="458"/>
      <c r="BDB44" s="458"/>
      <c r="BDC44" s="458"/>
      <c r="BDD44" s="458"/>
      <c r="BDE44" s="458"/>
      <c r="BDF44" s="458"/>
      <c r="BDG44" s="458"/>
      <c r="BDH44" s="458"/>
      <c r="BDI44" s="458"/>
      <c r="BDJ44" s="458"/>
      <c r="BDK44" s="458"/>
      <c r="BDL44" s="458"/>
      <c r="BDM44" s="458"/>
      <c r="BDN44" s="458"/>
      <c r="BDO44" s="458"/>
      <c r="BDP44" s="458"/>
      <c r="BDQ44" s="458"/>
      <c r="BDR44" s="458"/>
      <c r="BDS44" s="458"/>
      <c r="BDT44" s="458"/>
      <c r="BDU44" s="458"/>
      <c r="BDV44" s="458"/>
      <c r="BDW44" s="458"/>
      <c r="BDX44" s="458"/>
      <c r="BDY44" s="458"/>
      <c r="BDZ44" s="458"/>
      <c r="BEA44" s="458"/>
      <c r="BEB44" s="458"/>
      <c r="BEC44" s="458"/>
      <c r="BED44" s="458"/>
      <c r="BEE44" s="458"/>
      <c r="BEF44" s="458"/>
      <c r="BEG44" s="458"/>
      <c r="BEH44" s="458"/>
      <c r="BEI44" s="458"/>
      <c r="BEJ44" s="458"/>
      <c r="BEK44" s="458"/>
      <c r="BEL44" s="458"/>
      <c r="BEM44" s="458"/>
      <c r="BEN44" s="458"/>
      <c r="BEO44" s="458"/>
      <c r="BEP44" s="458"/>
      <c r="BEQ44" s="458"/>
      <c r="BER44" s="458"/>
      <c r="BES44" s="458"/>
      <c r="BET44" s="458"/>
      <c r="BEU44" s="458"/>
      <c r="BEV44" s="458"/>
      <c r="BEW44" s="458"/>
      <c r="BEX44" s="458"/>
      <c r="BEY44" s="458"/>
      <c r="BEZ44" s="458"/>
      <c r="BFA44" s="458"/>
      <c r="BFB44" s="458"/>
      <c r="BFC44" s="458"/>
      <c r="BFD44" s="458"/>
      <c r="BFE44" s="458"/>
      <c r="BFF44" s="458"/>
      <c r="BFG44" s="458"/>
      <c r="BFH44" s="458"/>
      <c r="BFI44" s="458"/>
      <c r="BFJ44" s="458"/>
      <c r="BFK44" s="458"/>
      <c r="BFL44" s="458"/>
      <c r="BFM44" s="458"/>
      <c r="BFN44" s="458"/>
      <c r="BFO44" s="458"/>
      <c r="BFP44" s="458"/>
      <c r="BFQ44" s="458"/>
      <c r="BFR44" s="458"/>
      <c r="BFS44" s="458"/>
      <c r="BFT44" s="458"/>
      <c r="BFU44" s="458"/>
      <c r="BFV44" s="458"/>
      <c r="BFW44" s="458"/>
      <c r="BFX44" s="458"/>
      <c r="BFY44" s="458"/>
      <c r="BFZ44" s="458"/>
      <c r="BGA44" s="458"/>
      <c r="BGB44" s="458"/>
      <c r="BGC44" s="458"/>
      <c r="BGD44" s="458"/>
      <c r="BGE44" s="458"/>
      <c r="BGF44" s="458"/>
      <c r="BGG44" s="458"/>
      <c r="BGH44" s="458"/>
      <c r="BGI44" s="458"/>
      <c r="BGJ44" s="458"/>
      <c r="BGK44" s="458"/>
      <c r="BGL44" s="458"/>
      <c r="BGM44" s="458"/>
      <c r="BGN44" s="458"/>
      <c r="BGO44" s="458"/>
      <c r="BGP44" s="458"/>
      <c r="BGQ44" s="458"/>
      <c r="BGR44" s="458"/>
      <c r="BGS44" s="458"/>
      <c r="BGT44" s="458"/>
      <c r="BGU44" s="458"/>
      <c r="BGV44" s="458"/>
      <c r="BGW44" s="458"/>
      <c r="BGX44" s="458"/>
      <c r="BGY44" s="458"/>
      <c r="BGZ44" s="458"/>
      <c r="BHA44" s="458"/>
      <c r="BHB44" s="458"/>
      <c r="BHC44" s="458"/>
      <c r="BHD44" s="458"/>
      <c r="BHE44" s="458"/>
      <c r="BHF44" s="458"/>
      <c r="BHG44" s="458"/>
      <c r="BHH44" s="458"/>
      <c r="BHI44" s="458"/>
      <c r="BHJ44" s="458"/>
      <c r="BHK44" s="458"/>
      <c r="BHL44" s="458"/>
      <c r="BHM44" s="458"/>
      <c r="BHN44" s="458"/>
      <c r="BHO44" s="458"/>
      <c r="BHP44" s="458"/>
      <c r="BHQ44" s="458"/>
      <c r="BHR44" s="458"/>
      <c r="BHS44" s="458"/>
      <c r="BHT44" s="458"/>
      <c r="BHU44" s="458"/>
      <c r="BHV44" s="458"/>
      <c r="BHW44" s="458"/>
      <c r="BHX44" s="458"/>
      <c r="BHY44" s="458"/>
      <c r="BHZ44" s="458"/>
      <c r="BIA44" s="458"/>
      <c r="BIB44" s="458"/>
      <c r="BIC44" s="458"/>
      <c r="BID44" s="458"/>
      <c r="BIE44" s="458"/>
      <c r="BIF44" s="458"/>
      <c r="BIG44" s="458"/>
      <c r="BIH44" s="458"/>
      <c r="BII44" s="458"/>
      <c r="BIJ44" s="458"/>
      <c r="BIK44" s="458"/>
      <c r="BIL44" s="458"/>
      <c r="BIM44" s="458"/>
      <c r="BIN44" s="458"/>
      <c r="BIO44" s="458"/>
      <c r="BIP44" s="458"/>
      <c r="BIQ44" s="458"/>
      <c r="BIR44" s="458"/>
      <c r="BIS44" s="458"/>
      <c r="BIT44" s="458"/>
      <c r="BIU44" s="458"/>
      <c r="BIV44" s="458"/>
      <c r="BIW44" s="458"/>
      <c r="BIX44" s="458"/>
      <c r="BIY44" s="458"/>
      <c r="BIZ44" s="458"/>
      <c r="BJA44" s="458"/>
      <c r="BJB44" s="458"/>
      <c r="BJC44" s="458"/>
      <c r="BJD44" s="458"/>
      <c r="BJE44" s="458"/>
      <c r="BJF44" s="458"/>
      <c r="BJG44" s="458"/>
      <c r="BJH44" s="458"/>
      <c r="BJI44" s="458"/>
      <c r="BJJ44" s="458"/>
      <c r="BJK44" s="458"/>
      <c r="BJL44" s="458"/>
      <c r="BJM44" s="458"/>
      <c r="BJN44" s="458"/>
      <c r="BJO44" s="458"/>
      <c r="BJP44" s="458"/>
      <c r="BJQ44" s="458"/>
      <c r="BJR44" s="458"/>
      <c r="BJS44" s="458"/>
      <c r="BJT44" s="458"/>
      <c r="BJU44" s="458"/>
      <c r="BJV44" s="458"/>
      <c r="BJW44" s="458"/>
      <c r="BJX44" s="458"/>
      <c r="BJY44" s="458"/>
      <c r="BJZ44" s="458"/>
      <c r="BKA44" s="458"/>
      <c r="BKB44" s="458"/>
      <c r="BKC44" s="458"/>
      <c r="BKD44" s="458"/>
      <c r="BKE44" s="458"/>
      <c r="BKF44" s="458"/>
      <c r="BKG44" s="458"/>
      <c r="BKH44" s="458"/>
      <c r="BKI44" s="458"/>
      <c r="BKJ44" s="458"/>
      <c r="BKK44" s="458"/>
      <c r="BKL44" s="458"/>
      <c r="BKM44" s="458"/>
      <c r="BKN44" s="458"/>
      <c r="BKO44" s="458"/>
      <c r="BKP44" s="458"/>
      <c r="BKQ44" s="458"/>
      <c r="BKR44" s="458"/>
      <c r="BKS44" s="458"/>
      <c r="BKT44" s="458"/>
      <c r="BKU44" s="458"/>
      <c r="BKV44" s="458"/>
      <c r="BKW44" s="458"/>
      <c r="BKX44" s="458"/>
      <c r="BKY44" s="458"/>
      <c r="BKZ44" s="458"/>
      <c r="BLA44" s="458"/>
      <c r="BLB44" s="458"/>
      <c r="BLC44" s="458"/>
      <c r="BLD44" s="458"/>
      <c r="BLE44" s="458"/>
      <c r="BLF44" s="458"/>
      <c r="BLG44" s="458"/>
      <c r="BLH44" s="458"/>
      <c r="BLI44" s="458"/>
      <c r="BLJ44" s="458"/>
      <c r="BLK44" s="458"/>
      <c r="BLL44" s="458"/>
      <c r="BLM44" s="458"/>
      <c r="BLN44" s="458"/>
      <c r="BLO44" s="458"/>
      <c r="BLP44" s="458"/>
      <c r="BLQ44" s="458"/>
      <c r="BLR44" s="458"/>
      <c r="BLS44" s="458"/>
      <c r="BLT44" s="458"/>
      <c r="BLU44" s="458"/>
      <c r="BLV44" s="458"/>
      <c r="BLW44" s="458"/>
      <c r="BLX44" s="458"/>
      <c r="BLY44" s="458"/>
      <c r="BLZ44" s="458"/>
      <c r="BMA44" s="458"/>
      <c r="BMB44" s="458"/>
      <c r="BMC44" s="458"/>
      <c r="BMD44" s="458"/>
      <c r="BME44" s="458"/>
      <c r="BMF44" s="458"/>
      <c r="BMG44" s="458"/>
      <c r="BMH44" s="458"/>
      <c r="BMI44" s="458"/>
      <c r="BMJ44" s="458"/>
      <c r="BMK44" s="458"/>
      <c r="BML44" s="458"/>
      <c r="BMM44" s="458"/>
      <c r="BMN44" s="458"/>
      <c r="BMO44" s="458"/>
      <c r="BMP44" s="458"/>
      <c r="BMQ44" s="458"/>
      <c r="BMR44" s="458"/>
      <c r="BMS44" s="458"/>
      <c r="BMT44" s="458"/>
      <c r="BMU44" s="458"/>
      <c r="BMV44" s="458"/>
      <c r="BMW44" s="458"/>
      <c r="BMX44" s="458"/>
      <c r="BMY44" s="458"/>
      <c r="BMZ44" s="458"/>
      <c r="BNA44" s="458"/>
      <c r="BNB44" s="458"/>
      <c r="BNC44" s="458"/>
      <c r="BND44" s="458"/>
      <c r="BNE44" s="458"/>
      <c r="BNF44" s="458"/>
      <c r="BNG44" s="458"/>
      <c r="BNH44" s="458"/>
      <c r="BNI44" s="458"/>
      <c r="BNJ44" s="458"/>
      <c r="BNK44" s="458"/>
      <c r="BNL44" s="458"/>
      <c r="BNM44" s="458"/>
      <c r="BNN44" s="458"/>
      <c r="BNO44" s="458"/>
      <c r="BNP44" s="458"/>
      <c r="BNQ44" s="458"/>
      <c r="BNR44" s="458"/>
      <c r="BNS44" s="458"/>
      <c r="BNT44" s="458"/>
      <c r="BNU44" s="458"/>
      <c r="BNV44" s="458"/>
      <c r="BNW44" s="458"/>
      <c r="BNX44" s="458"/>
      <c r="BNY44" s="458"/>
      <c r="BNZ44" s="458"/>
      <c r="BOA44" s="458"/>
      <c r="BOB44" s="458"/>
      <c r="BOC44" s="458"/>
      <c r="BOD44" s="458"/>
      <c r="BOE44" s="458"/>
      <c r="BOF44" s="458"/>
      <c r="BOG44" s="458"/>
      <c r="BOH44" s="458"/>
      <c r="BOI44" s="458"/>
      <c r="BOJ44" s="458"/>
      <c r="BOK44" s="458"/>
      <c r="BOL44" s="458"/>
      <c r="BOM44" s="458"/>
      <c r="BON44" s="458"/>
      <c r="BOO44" s="458"/>
      <c r="BOP44" s="458"/>
      <c r="BOQ44" s="458"/>
      <c r="BOR44" s="458"/>
      <c r="BOS44" s="458"/>
      <c r="BOT44" s="458"/>
      <c r="BOU44" s="458"/>
      <c r="BOV44" s="458"/>
      <c r="BOW44" s="458"/>
      <c r="BOX44" s="458"/>
      <c r="BOY44" s="458"/>
      <c r="BOZ44" s="458"/>
      <c r="BPA44" s="458"/>
      <c r="BPB44" s="458"/>
      <c r="BPC44" s="458"/>
      <c r="BPD44" s="458"/>
      <c r="BPE44" s="458"/>
      <c r="BPF44" s="458"/>
      <c r="BPG44" s="458"/>
      <c r="BPH44" s="458"/>
      <c r="BPI44" s="458"/>
      <c r="BPJ44" s="458"/>
      <c r="BPK44" s="458"/>
      <c r="BPL44" s="458"/>
      <c r="BPM44" s="458"/>
      <c r="BPN44" s="458"/>
      <c r="BPO44" s="458"/>
      <c r="BPP44" s="458"/>
      <c r="BPQ44" s="458"/>
      <c r="BPR44" s="458"/>
      <c r="BPS44" s="458"/>
      <c r="BPT44" s="458"/>
      <c r="BPU44" s="458"/>
      <c r="BPV44" s="458"/>
      <c r="BPW44" s="458"/>
      <c r="BPX44" s="458"/>
      <c r="BPY44" s="458"/>
      <c r="BPZ44" s="458"/>
      <c r="BQA44" s="458"/>
      <c r="BQB44" s="458"/>
      <c r="BQC44" s="458"/>
      <c r="BQD44" s="458"/>
      <c r="BQE44" s="458"/>
      <c r="BQF44" s="458"/>
      <c r="BQG44" s="458"/>
      <c r="BQH44" s="458"/>
      <c r="BQI44" s="458"/>
      <c r="BQJ44" s="458"/>
      <c r="BQK44" s="458"/>
      <c r="BQL44" s="458"/>
      <c r="BQM44" s="458"/>
      <c r="BQN44" s="458"/>
      <c r="BQO44" s="458"/>
      <c r="BQP44" s="458"/>
      <c r="BQQ44" s="458"/>
      <c r="BQR44" s="458"/>
      <c r="BQS44" s="458"/>
      <c r="BQT44" s="458"/>
      <c r="BQU44" s="458"/>
      <c r="BQV44" s="458"/>
      <c r="BQW44" s="458"/>
      <c r="BQX44" s="458"/>
      <c r="BQY44" s="458"/>
      <c r="BQZ44" s="458"/>
      <c r="BRA44" s="458"/>
      <c r="BRB44" s="458"/>
      <c r="BRC44" s="458"/>
      <c r="BRD44" s="458"/>
      <c r="BRE44" s="458"/>
      <c r="BRF44" s="458"/>
      <c r="BRG44" s="458"/>
      <c r="BRH44" s="458"/>
      <c r="BRI44" s="458"/>
      <c r="BRJ44" s="458"/>
      <c r="BRK44" s="458"/>
      <c r="BRL44" s="458"/>
      <c r="BRM44" s="458"/>
      <c r="BRN44" s="458"/>
      <c r="BRO44" s="458"/>
      <c r="BRP44" s="458"/>
      <c r="BRQ44" s="458"/>
      <c r="BRR44" s="458"/>
      <c r="BRS44" s="458"/>
      <c r="BRT44" s="458"/>
      <c r="BRU44" s="458"/>
    </row>
    <row r="45" spans="1:1841" ht="29.25" customHeight="1" x14ac:dyDescent="0.3">
      <c r="A45" s="792"/>
      <c r="B45" s="464">
        <v>18</v>
      </c>
      <c r="C45" s="464" t="s">
        <v>462</v>
      </c>
      <c r="D45" s="513">
        <f t="shared" si="21"/>
        <v>1693367984.6938798</v>
      </c>
      <c r="E45" s="464">
        <v>60</v>
      </c>
      <c r="F45" s="465">
        <f t="shared" si="22"/>
        <v>23875458.5</v>
      </c>
      <c r="G45" s="465">
        <v>2</v>
      </c>
      <c r="H45" s="464">
        <f t="shared" si="23"/>
        <v>1229246615.3846164</v>
      </c>
      <c r="I45" s="464">
        <v>44</v>
      </c>
      <c r="J45" s="466">
        <f t="shared" si="24"/>
        <v>16824250</v>
      </c>
      <c r="K45" s="467">
        <v>2</v>
      </c>
      <c r="L45" s="468"/>
      <c r="M45" s="469"/>
      <c r="N45" s="469"/>
      <c r="O45" s="469"/>
      <c r="P45" s="469"/>
      <c r="Q45" s="469"/>
      <c r="R45" s="469"/>
      <c r="S45" s="469"/>
      <c r="T45" s="469"/>
      <c r="U45" s="469"/>
      <c r="V45" s="469"/>
      <c r="W45" s="469"/>
      <c r="X45" s="480">
        <f t="shared" si="25"/>
        <v>1229246615.3846164</v>
      </c>
      <c r="Y45" s="469">
        <f t="shared" si="26"/>
        <v>44</v>
      </c>
      <c r="Z45" s="480">
        <f t="shared" si="27"/>
        <v>16824250</v>
      </c>
      <c r="AA45" s="470">
        <f t="shared" si="28"/>
        <v>2</v>
      </c>
      <c r="AB45" s="521"/>
      <c r="AC45" s="523"/>
      <c r="AD45" s="528"/>
      <c r="AE45" s="528"/>
      <c r="AF45" s="528"/>
      <c r="AG45" s="528"/>
      <c r="AH45" s="458"/>
      <c r="AI45" s="458"/>
      <c r="AJ45" s="458"/>
      <c r="AK45" s="458"/>
      <c r="AL45" s="458"/>
      <c r="AM45" s="458"/>
      <c r="AN45" s="458"/>
      <c r="AO45" s="458"/>
      <c r="AP45" s="458"/>
      <c r="AQ45" s="458"/>
      <c r="AR45" s="458"/>
      <c r="AS45" s="458"/>
      <c r="AT45" s="458"/>
      <c r="AU45" s="458"/>
      <c r="AV45" s="458"/>
      <c r="AW45" s="458"/>
      <c r="AX45" s="458"/>
      <c r="AY45" s="458"/>
      <c r="AZ45" s="458"/>
      <c r="BA45" s="458"/>
      <c r="BB45" s="458"/>
      <c r="BC45" s="458"/>
      <c r="BD45" s="458"/>
      <c r="BE45" s="458"/>
      <c r="BF45" s="458"/>
      <c r="BG45" s="458"/>
      <c r="BH45" s="458"/>
      <c r="BI45" s="458"/>
      <c r="BJ45" s="458"/>
      <c r="BK45" s="458"/>
      <c r="BL45" s="458"/>
      <c r="BM45" s="458"/>
      <c r="BN45" s="458"/>
      <c r="BO45" s="458"/>
      <c r="BP45" s="458"/>
      <c r="BQ45" s="458"/>
      <c r="BR45" s="458"/>
      <c r="BS45" s="458"/>
      <c r="BT45" s="458"/>
      <c r="BU45" s="458"/>
      <c r="BV45" s="458"/>
      <c r="BW45" s="458"/>
      <c r="BX45" s="458"/>
      <c r="BY45" s="458"/>
      <c r="BZ45" s="458"/>
      <c r="CA45" s="458"/>
      <c r="CB45" s="458"/>
      <c r="CC45" s="458"/>
      <c r="CD45" s="458"/>
      <c r="CE45" s="458"/>
      <c r="CF45" s="458"/>
      <c r="CG45" s="458"/>
      <c r="CH45" s="458"/>
      <c r="CI45" s="458"/>
      <c r="CJ45" s="458"/>
      <c r="CK45" s="458"/>
      <c r="CL45" s="458"/>
      <c r="CM45" s="458"/>
      <c r="CN45" s="458"/>
      <c r="CO45" s="458"/>
      <c r="CP45" s="458"/>
      <c r="CQ45" s="458"/>
      <c r="CR45" s="458"/>
      <c r="CS45" s="458"/>
      <c r="CT45" s="458"/>
      <c r="CU45" s="458"/>
      <c r="CV45" s="458"/>
      <c r="CW45" s="458"/>
      <c r="CX45" s="458"/>
      <c r="CY45" s="458"/>
      <c r="CZ45" s="458"/>
      <c r="DA45" s="458"/>
      <c r="DB45" s="458"/>
      <c r="DC45" s="458"/>
      <c r="DD45" s="458"/>
      <c r="DE45" s="458"/>
      <c r="DF45" s="458"/>
      <c r="DG45" s="458"/>
      <c r="DH45" s="458"/>
      <c r="DI45" s="458"/>
      <c r="DJ45" s="458"/>
      <c r="DK45" s="458"/>
      <c r="DL45" s="458"/>
      <c r="DM45" s="458"/>
      <c r="DN45" s="458"/>
      <c r="DO45" s="458"/>
      <c r="DP45" s="458"/>
      <c r="DQ45" s="458"/>
      <c r="DR45" s="458"/>
      <c r="DS45" s="458"/>
      <c r="DT45" s="458"/>
      <c r="DU45" s="458"/>
      <c r="DV45" s="458"/>
      <c r="DW45" s="458"/>
      <c r="DX45" s="458"/>
      <c r="DY45" s="458"/>
      <c r="DZ45" s="458"/>
      <c r="EA45" s="458"/>
      <c r="EB45" s="458"/>
      <c r="EC45" s="458"/>
      <c r="ED45" s="458"/>
      <c r="EE45" s="458"/>
      <c r="EF45" s="458"/>
      <c r="EG45" s="458"/>
      <c r="EH45" s="458"/>
      <c r="EI45" s="458"/>
      <c r="EJ45" s="458"/>
      <c r="EK45" s="458"/>
      <c r="EL45" s="458"/>
      <c r="EM45" s="458"/>
      <c r="EN45" s="458"/>
      <c r="EO45" s="458"/>
      <c r="EP45" s="458"/>
      <c r="EQ45" s="458"/>
      <c r="ER45" s="458"/>
      <c r="ES45" s="458"/>
      <c r="ET45" s="458"/>
      <c r="EU45" s="458"/>
      <c r="EV45" s="458"/>
      <c r="EW45" s="458"/>
      <c r="EX45" s="458"/>
      <c r="EY45" s="458"/>
      <c r="EZ45" s="458"/>
      <c r="FA45" s="458"/>
      <c r="FB45" s="458"/>
      <c r="FC45" s="458"/>
      <c r="FD45" s="458"/>
      <c r="FE45" s="458"/>
      <c r="FF45" s="458"/>
      <c r="FG45" s="458"/>
      <c r="FH45" s="458"/>
      <c r="FI45" s="458"/>
      <c r="FJ45" s="458"/>
      <c r="FK45" s="458"/>
      <c r="FL45" s="458"/>
      <c r="FM45" s="458"/>
      <c r="FN45" s="458"/>
      <c r="FO45" s="458"/>
      <c r="FP45" s="458"/>
      <c r="FQ45" s="458"/>
      <c r="FR45" s="458"/>
      <c r="FS45" s="458"/>
      <c r="FT45" s="458"/>
      <c r="FU45" s="458"/>
      <c r="FV45" s="458"/>
      <c r="FW45" s="458"/>
      <c r="FX45" s="458"/>
      <c r="FY45" s="458"/>
      <c r="FZ45" s="458"/>
      <c r="GA45" s="458"/>
      <c r="GB45" s="458"/>
      <c r="GC45" s="458"/>
      <c r="GD45" s="458"/>
      <c r="GE45" s="458"/>
      <c r="GF45" s="458"/>
      <c r="GG45" s="458"/>
      <c r="GH45" s="458"/>
      <c r="GI45" s="458"/>
      <c r="GJ45" s="458"/>
      <c r="GK45" s="458"/>
      <c r="GL45" s="458"/>
      <c r="GM45" s="458"/>
      <c r="GN45" s="458"/>
      <c r="GO45" s="458"/>
      <c r="GP45" s="458"/>
      <c r="GQ45" s="458"/>
      <c r="GR45" s="458"/>
      <c r="GS45" s="458"/>
      <c r="GT45" s="458"/>
      <c r="GU45" s="458"/>
      <c r="GV45" s="458"/>
      <c r="GW45" s="458"/>
      <c r="GX45" s="458"/>
      <c r="GY45" s="458"/>
      <c r="GZ45" s="458"/>
      <c r="HA45" s="458"/>
      <c r="HB45" s="458"/>
      <c r="HC45" s="458"/>
      <c r="HD45" s="458"/>
      <c r="HE45" s="458"/>
      <c r="HF45" s="458"/>
      <c r="HG45" s="458"/>
      <c r="HH45" s="458"/>
      <c r="HI45" s="458"/>
      <c r="HJ45" s="458"/>
      <c r="HK45" s="458"/>
      <c r="HL45" s="458"/>
      <c r="HM45" s="458"/>
      <c r="HN45" s="458"/>
      <c r="HO45" s="458"/>
      <c r="HP45" s="458"/>
      <c r="HQ45" s="458"/>
      <c r="HR45" s="458"/>
      <c r="HS45" s="458"/>
      <c r="HT45" s="458"/>
      <c r="HU45" s="458"/>
      <c r="HV45" s="458"/>
      <c r="HW45" s="458"/>
      <c r="HX45" s="458"/>
      <c r="HY45" s="458"/>
      <c r="HZ45" s="458"/>
      <c r="IA45" s="458"/>
      <c r="IB45" s="458"/>
      <c r="IC45" s="458"/>
      <c r="ID45" s="458"/>
      <c r="IE45" s="458"/>
      <c r="IF45" s="458"/>
      <c r="IG45" s="458"/>
      <c r="IH45" s="458"/>
      <c r="II45" s="458"/>
      <c r="IJ45" s="458"/>
      <c r="IK45" s="458"/>
      <c r="IL45" s="458"/>
      <c r="IM45" s="458"/>
      <c r="IN45" s="458"/>
      <c r="IO45" s="458"/>
      <c r="IP45" s="458"/>
      <c r="IQ45" s="458"/>
      <c r="IR45" s="458"/>
      <c r="IS45" s="458"/>
      <c r="IT45" s="458"/>
      <c r="IU45" s="458"/>
      <c r="IV45" s="458"/>
      <c r="IW45" s="458"/>
      <c r="IX45" s="458"/>
      <c r="IY45" s="458"/>
      <c r="IZ45" s="458"/>
      <c r="JA45" s="458"/>
      <c r="JB45" s="458"/>
      <c r="JC45" s="458"/>
      <c r="JD45" s="458"/>
      <c r="JE45" s="458"/>
      <c r="JF45" s="458"/>
      <c r="JG45" s="458"/>
      <c r="JH45" s="458"/>
      <c r="JI45" s="458"/>
      <c r="JJ45" s="458"/>
      <c r="JK45" s="458"/>
      <c r="JL45" s="458"/>
      <c r="JM45" s="458"/>
      <c r="JN45" s="458"/>
      <c r="JO45" s="458"/>
      <c r="JP45" s="458"/>
      <c r="JQ45" s="458"/>
      <c r="JR45" s="458"/>
      <c r="JS45" s="458"/>
      <c r="JT45" s="458"/>
      <c r="JU45" s="458"/>
      <c r="JV45" s="458"/>
      <c r="JW45" s="458"/>
      <c r="JX45" s="458"/>
      <c r="JY45" s="458"/>
      <c r="JZ45" s="458"/>
      <c r="KA45" s="458"/>
      <c r="KB45" s="458"/>
      <c r="KC45" s="458"/>
      <c r="KD45" s="458"/>
      <c r="KE45" s="458"/>
      <c r="KF45" s="458"/>
      <c r="KG45" s="458"/>
      <c r="KH45" s="458"/>
      <c r="KI45" s="458"/>
      <c r="KJ45" s="458"/>
      <c r="KK45" s="458"/>
      <c r="KL45" s="458"/>
      <c r="KM45" s="458"/>
      <c r="KN45" s="458"/>
      <c r="KO45" s="458"/>
      <c r="KP45" s="458"/>
      <c r="KQ45" s="458"/>
      <c r="KR45" s="458"/>
      <c r="KS45" s="458"/>
      <c r="KT45" s="458"/>
      <c r="KU45" s="458"/>
      <c r="KV45" s="458"/>
      <c r="KW45" s="458"/>
      <c r="KX45" s="458"/>
      <c r="KY45" s="458"/>
      <c r="KZ45" s="458"/>
      <c r="LA45" s="458"/>
      <c r="LB45" s="458"/>
      <c r="LC45" s="458"/>
      <c r="LD45" s="458"/>
      <c r="LE45" s="458"/>
      <c r="LF45" s="458"/>
      <c r="LG45" s="458"/>
      <c r="LH45" s="458"/>
      <c r="LI45" s="458"/>
      <c r="LJ45" s="458"/>
      <c r="LK45" s="458"/>
      <c r="LL45" s="458"/>
      <c r="LM45" s="458"/>
      <c r="LN45" s="458"/>
      <c r="LO45" s="458"/>
      <c r="LP45" s="458"/>
      <c r="LQ45" s="458"/>
      <c r="LR45" s="458"/>
      <c r="LS45" s="458"/>
      <c r="LT45" s="458"/>
      <c r="LU45" s="458"/>
      <c r="LV45" s="458"/>
      <c r="LW45" s="458"/>
      <c r="LX45" s="458"/>
      <c r="LY45" s="458"/>
      <c r="LZ45" s="458"/>
      <c r="MA45" s="458"/>
      <c r="MB45" s="458"/>
      <c r="MC45" s="458"/>
      <c r="MD45" s="458"/>
      <c r="ME45" s="458"/>
      <c r="MF45" s="458"/>
      <c r="MG45" s="458"/>
      <c r="MH45" s="458"/>
      <c r="MI45" s="458"/>
      <c r="MJ45" s="458"/>
      <c r="MK45" s="458"/>
      <c r="ML45" s="458"/>
      <c r="MM45" s="458"/>
      <c r="MN45" s="458"/>
      <c r="MO45" s="458"/>
      <c r="MP45" s="458"/>
      <c r="MQ45" s="458"/>
      <c r="MR45" s="458"/>
      <c r="MS45" s="458"/>
      <c r="MT45" s="458"/>
      <c r="MU45" s="458"/>
      <c r="MV45" s="458"/>
      <c r="MW45" s="458"/>
      <c r="MX45" s="458"/>
      <c r="MY45" s="458"/>
      <c r="MZ45" s="458"/>
      <c r="NA45" s="458"/>
      <c r="NB45" s="458"/>
      <c r="NC45" s="458"/>
      <c r="ND45" s="458"/>
      <c r="NE45" s="458"/>
      <c r="NF45" s="458"/>
      <c r="NG45" s="458"/>
      <c r="NH45" s="458"/>
      <c r="NI45" s="458"/>
      <c r="NJ45" s="458"/>
      <c r="NK45" s="458"/>
      <c r="NL45" s="458"/>
      <c r="NM45" s="458"/>
      <c r="NN45" s="458"/>
      <c r="NO45" s="458"/>
      <c r="NP45" s="458"/>
      <c r="NQ45" s="458"/>
      <c r="NR45" s="458"/>
      <c r="NS45" s="458"/>
      <c r="NT45" s="458"/>
      <c r="NU45" s="458"/>
      <c r="NV45" s="458"/>
      <c r="NW45" s="458"/>
      <c r="NX45" s="458"/>
      <c r="NY45" s="458"/>
      <c r="NZ45" s="458"/>
      <c r="OA45" s="458"/>
      <c r="OB45" s="458"/>
      <c r="OC45" s="458"/>
      <c r="OD45" s="458"/>
      <c r="OE45" s="458"/>
      <c r="OF45" s="458"/>
      <c r="OG45" s="458"/>
      <c r="OH45" s="458"/>
      <c r="OI45" s="458"/>
      <c r="OJ45" s="458"/>
      <c r="OK45" s="458"/>
      <c r="OL45" s="458"/>
      <c r="OM45" s="458"/>
      <c r="ON45" s="458"/>
      <c r="OO45" s="458"/>
      <c r="OP45" s="458"/>
      <c r="OQ45" s="458"/>
      <c r="OR45" s="458"/>
      <c r="OS45" s="458"/>
      <c r="OT45" s="458"/>
      <c r="OU45" s="458"/>
      <c r="OV45" s="458"/>
      <c r="OW45" s="458"/>
      <c r="OX45" s="458"/>
      <c r="OY45" s="458"/>
      <c r="OZ45" s="458"/>
      <c r="PA45" s="458"/>
      <c r="PB45" s="458"/>
      <c r="PC45" s="458"/>
      <c r="PD45" s="458"/>
      <c r="PE45" s="458"/>
      <c r="PF45" s="458"/>
      <c r="PG45" s="458"/>
      <c r="PH45" s="458"/>
      <c r="PI45" s="458"/>
      <c r="PJ45" s="458"/>
      <c r="PK45" s="458"/>
      <c r="PL45" s="458"/>
      <c r="PM45" s="458"/>
      <c r="PN45" s="458"/>
      <c r="PO45" s="458"/>
      <c r="PP45" s="458"/>
      <c r="PQ45" s="458"/>
      <c r="PR45" s="458"/>
      <c r="PS45" s="458"/>
      <c r="PT45" s="458"/>
      <c r="PU45" s="458"/>
      <c r="PV45" s="458"/>
      <c r="PW45" s="458"/>
      <c r="PX45" s="458"/>
      <c r="PY45" s="458"/>
      <c r="PZ45" s="458"/>
      <c r="QA45" s="458"/>
      <c r="QB45" s="458"/>
      <c r="QC45" s="458"/>
      <c r="QD45" s="458"/>
      <c r="QE45" s="458"/>
      <c r="QF45" s="458"/>
      <c r="QG45" s="458"/>
      <c r="QH45" s="458"/>
      <c r="QI45" s="458"/>
      <c r="QJ45" s="458"/>
      <c r="QK45" s="458"/>
      <c r="QL45" s="458"/>
      <c r="QM45" s="458"/>
      <c r="QN45" s="458"/>
      <c r="QO45" s="458"/>
      <c r="QP45" s="458"/>
      <c r="QQ45" s="458"/>
      <c r="QR45" s="458"/>
      <c r="QS45" s="458"/>
      <c r="QT45" s="458"/>
      <c r="QU45" s="458"/>
      <c r="QV45" s="458"/>
      <c r="QW45" s="458"/>
      <c r="QX45" s="458"/>
      <c r="QY45" s="458"/>
      <c r="QZ45" s="458"/>
      <c r="RA45" s="458"/>
      <c r="RB45" s="458"/>
      <c r="RC45" s="458"/>
      <c r="RD45" s="458"/>
      <c r="RE45" s="458"/>
      <c r="RF45" s="458"/>
      <c r="RG45" s="458"/>
      <c r="RH45" s="458"/>
      <c r="RI45" s="458"/>
      <c r="RJ45" s="458"/>
      <c r="RK45" s="458"/>
      <c r="RL45" s="458"/>
      <c r="RM45" s="458"/>
      <c r="RN45" s="458"/>
      <c r="RO45" s="458"/>
      <c r="RP45" s="458"/>
      <c r="RQ45" s="458"/>
      <c r="RR45" s="458"/>
      <c r="RS45" s="458"/>
      <c r="RT45" s="458"/>
      <c r="RU45" s="458"/>
      <c r="RV45" s="458"/>
      <c r="RW45" s="458"/>
      <c r="RX45" s="458"/>
      <c r="RY45" s="458"/>
      <c r="RZ45" s="458"/>
      <c r="SA45" s="458"/>
      <c r="SB45" s="458"/>
      <c r="SC45" s="458"/>
      <c r="SD45" s="458"/>
      <c r="SE45" s="458"/>
      <c r="SF45" s="458"/>
      <c r="SG45" s="458"/>
      <c r="SH45" s="458"/>
      <c r="SI45" s="458"/>
      <c r="SJ45" s="458"/>
      <c r="SK45" s="458"/>
      <c r="SL45" s="458"/>
      <c r="SM45" s="458"/>
      <c r="SN45" s="458"/>
      <c r="SO45" s="458"/>
      <c r="SP45" s="458"/>
      <c r="SQ45" s="458"/>
      <c r="SR45" s="458"/>
      <c r="SS45" s="458"/>
      <c r="ST45" s="458"/>
      <c r="SU45" s="458"/>
      <c r="SV45" s="458"/>
      <c r="SW45" s="458"/>
      <c r="SX45" s="458"/>
      <c r="SY45" s="458"/>
      <c r="SZ45" s="458"/>
      <c r="TA45" s="458"/>
      <c r="TB45" s="458"/>
      <c r="TC45" s="458"/>
      <c r="TD45" s="458"/>
      <c r="TE45" s="458"/>
      <c r="TF45" s="458"/>
      <c r="TG45" s="458"/>
      <c r="TH45" s="458"/>
      <c r="TI45" s="458"/>
      <c r="TJ45" s="458"/>
      <c r="TK45" s="458"/>
      <c r="TL45" s="458"/>
      <c r="TM45" s="458"/>
      <c r="TN45" s="458"/>
      <c r="TO45" s="458"/>
      <c r="TP45" s="458"/>
      <c r="TQ45" s="458"/>
      <c r="TR45" s="458"/>
      <c r="TS45" s="458"/>
      <c r="TT45" s="458"/>
      <c r="TU45" s="458"/>
      <c r="TV45" s="458"/>
      <c r="TW45" s="458"/>
      <c r="TX45" s="458"/>
      <c r="TY45" s="458"/>
      <c r="TZ45" s="458"/>
      <c r="UA45" s="458"/>
      <c r="UB45" s="458"/>
      <c r="UC45" s="458"/>
      <c r="UD45" s="458"/>
      <c r="UE45" s="458"/>
      <c r="UF45" s="458"/>
      <c r="UG45" s="458"/>
      <c r="UH45" s="458"/>
      <c r="UI45" s="458"/>
      <c r="UJ45" s="458"/>
      <c r="UK45" s="458"/>
      <c r="UL45" s="458"/>
      <c r="UM45" s="458"/>
      <c r="UN45" s="458"/>
      <c r="UO45" s="458"/>
      <c r="UP45" s="458"/>
      <c r="UQ45" s="458"/>
      <c r="UR45" s="458"/>
      <c r="US45" s="458"/>
      <c r="UT45" s="458"/>
      <c r="UU45" s="458"/>
      <c r="UV45" s="458"/>
      <c r="UW45" s="458"/>
      <c r="UX45" s="458"/>
      <c r="UY45" s="458"/>
      <c r="UZ45" s="458"/>
      <c r="VA45" s="458"/>
      <c r="VB45" s="458"/>
      <c r="VC45" s="458"/>
      <c r="VD45" s="458"/>
      <c r="VE45" s="458"/>
      <c r="VF45" s="458"/>
      <c r="VG45" s="458"/>
      <c r="VH45" s="458"/>
      <c r="VI45" s="458"/>
      <c r="VJ45" s="458"/>
      <c r="VK45" s="458"/>
      <c r="VL45" s="458"/>
      <c r="VM45" s="458"/>
      <c r="VN45" s="458"/>
      <c r="VO45" s="458"/>
      <c r="VP45" s="458"/>
      <c r="VQ45" s="458"/>
      <c r="VR45" s="458"/>
      <c r="VS45" s="458"/>
      <c r="VT45" s="458"/>
      <c r="VU45" s="458"/>
      <c r="VV45" s="458"/>
      <c r="VW45" s="458"/>
      <c r="VX45" s="458"/>
      <c r="VY45" s="458"/>
      <c r="VZ45" s="458"/>
      <c r="WA45" s="458"/>
      <c r="WB45" s="458"/>
      <c r="WC45" s="458"/>
      <c r="WD45" s="458"/>
      <c r="WE45" s="458"/>
      <c r="WF45" s="458"/>
      <c r="WG45" s="458"/>
      <c r="WH45" s="458"/>
      <c r="WI45" s="458"/>
      <c r="WJ45" s="458"/>
      <c r="WK45" s="458"/>
      <c r="WL45" s="458"/>
      <c r="WM45" s="458"/>
      <c r="WN45" s="458"/>
      <c r="WO45" s="458"/>
      <c r="WP45" s="458"/>
      <c r="WQ45" s="458"/>
      <c r="WR45" s="458"/>
      <c r="WS45" s="458"/>
      <c r="WT45" s="458"/>
      <c r="WU45" s="458"/>
      <c r="WV45" s="458"/>
      <c r="WW45" s="458"/>
      <c r="WX45" s="458"/>
      <c r="WY45" s="458"/>
      <c r="WZ45" s="458"/>
      <c r="XA45" s="458"/>
      <c r="XB45" s="458"/>
      <c r="XC45" s="458"/>
      <c r="XD45" s="458"/>
      <c r="XE45" s="458"/>
      <c r="XF45" s="458"/>
      <c r="XG45" s="458"/>
      <c r="XH45" s="458"/>
      <c r="XI45" s="458"/>
      <c r="XJ45" s="458"/>
      <c r="XK45" s="458"/>
      <c r="XL45" s="458"/>
      <c r="XM45" s="458"/>
      <c r="XN45" s="458"/>
      <c r="XO45" s="458"/>
      <c r="XP45" s="458"/>
      <c r="XQ45" s="458"/>
      <c r="XR45" s="458"/>
      <c r="XS45" s="458"/>
      <c r="XT45" s="458"/>
      <c r="XU45" s="458"/>
      <c r="XV45" s="458"/>
      <c r="XW45" s="458"/>
      <c r="XX45" s="458"/>
      <c r="XY45" s="458"/>
      <c r="XZ45" s="458"/>
      <c r="YA45" s="458"/>
      <c r="YB45" s="458"/>
      <c r="YC45" s="458"/>
      <c r="YD45" s="458"/>
      <c r="YE45" s="458"/>
      <c r="YF45" s="458"/>
      <c r="YG45" s="458"/>
      <c r="YH45" s="458"/>
      <c r="YI45" s="458"/>
      <c r="YJ45" s="458"/>
      <c r="YK45" s="458"/>
      <c r="YL45" s="458"/>
      <c r="YM45" s="458"/>
      <c r="YN45" s="458"/>
      <c r="YO45" s="458"/>
      <c r="YP45" s="458"/>
      <c r="YQ45" s="458"/>
      <c r="YR45" s="458"/>
      <c r="YS45" s="458"/>
      <c r="YT45" s="458"/>
      <c r="YU45" s="458"/>
      <c r="YV45" s="458"/>
      <c r="YW45" s="458"/>
      <c r="YX45" s="458"/>
      <c r="YY45" s="458"/>
      <c r="YZ45" s="458"/>
      <c r="ZA45" s="458"/>
      <c r="ZB45" s="458"/>
      <c r="ZC45" s="458"/>
      <c r="ZD45" s="458"/>
      <c r="ZE45" s="458"/>
      <c r="ZF45" s="458"/>
      <c r="ZG45" s="458"/>
      <c r="ZH45" s="458"/>
      <c r="ZI45" s="458"/>
      <c r="ZJ45" s="458"/>
      <c r="ZK45" s="458"/>
      <c r="ZL45" s="458"/>
      <c r="ZM45" s="458"/>
      <c r="ZN45" s="458"/>
      <c r="ZO45" s="458"/>
      <c r="ZP45" s="458"/>
      <c r="ZQ45" s="458"/>
      <c r="ZR45" s="458"/>
      <c r="ZS45" s="458"/>
      <c r="ZT45" s="458"/>
      <c r="ZU45" s="458"/>
      <c r="ZV45" s="458"/>
      <c r="ZW45" s="458"/>
      <c r="ZX45" s="458"/>
      <c r="ZY45" s="458"/>
      <c r="ZZ45" s="458"/>
      <c r="AAA45" s="458"/>
      <c r="AAB45" s="458"/>
      <c r="AAC45" s="458"/>
      <c r="AAD45" s="458"/>
      <c r="AAE45" s="458"/>
      <c r="AAF45" s="458"/>
      <c r="AAG45" s="458"/>
      <c r="AAH45" s="458"/>
      <c r="AAI45" s="458"/>
      <c r="AAJ45" s="458"/>
      <c r="AAK45" s="458"/>
      <c r="AAL45" s="458"/>
      <c r="AAM45" s="458"/>
      <c r="AAN45" s="458"/>
      <c r="AAO45" s="458"/>
      <c r="AAP45" s="458"/>
      <c r="AAQ45" s="458"/>
      <c r="AAR45" s="458"/>
      <c r="AAS45" s="458"/>
      <c r="AAT45" s="458"/>
      <c r="AAU45" s="458"/>
      <c r="AAV45" s="458"/>
      <c r="AAW45" s="458"/>
      <c r="AAX45" s="458"/>
      <c r="AAY45" s="458"/>
      <c r="AAZ45" s="458"/>
      <c r="ABA45" s="458"/>
      <c r="ABB45" s="458"/>
      <c r="ABC45" s="458"/>
      <c r="ABD45" s="458"/>
      <c r="ABE45" s="458"/>
      <c r="ABF45" s="458"/>
      <c r="ABG45" s="458"/>
      <c r="ABH45" s="458"/>
      <c r="ABI45" s="458"/>
      <c r="ABJ45" s="458"/>
      <c r="ABK45" s="458"/>
      <c r="ABL45" s="458"/>
      <c r="ABM45" s="458"/>
      <c r="ABN45" s="458"/>
      <c r="ABO45" s="458"/>
      <c r="ABP45" s="458"/>
      <c r="ABQ45" s="458"/>
      <c r="ABR45" s="458"/>
      <c r="ABS45" s="458"/>
      <c r="ABT45" s="458"/>
      <c r="ABU45" s="458"/>
      <c r="ABV45" s="458"/>
      <c r="ABW45" s="458"/>
      <c r="ABX45" s="458"/>
      <c r="ABY45" s="458"/>
      <c r="ABZ45" s="458"/>
      <c r="ACA45" s="458"/>
      <c r="ACB45" s="458"/>
      <c r="ACC45" s="458"/>
      <c r="ACD45" s="458"/>
      <c r="ACE45" s="458"/>
      <c r="ACF45" s="458"/>
      <c r="ACG45" s="458"/>
      <c r="ACH45" s="458"/>
      <c r="ACI45" s="458"/>
      <c r="ACJ45" s="458"/>
      <c r="ACK45" s="458"/>
      <c r="ACL45" s="458"/>
      <c r="ACM45" s="458"/>
      <c r="ACN45" s="458"/>
      <c r="ACO45" s="458"/>
      <c r="ACP45" s="458"/>
      <c r="ACQ45" s="458"/>
      <c r="ACR45" s="458"/>
      <c r="ACS45" s="458"/>
      <c r="ACT45" s="458"/>
      <c r="ACU45" s="458"/>
      <c r="ACV45" s="458"/>
      <c r="ACW45" s="458"/>
      <c r="ACX45" s="458"/>
      <c r="ACY45" s="458"/>
      <c r="ACZ45" s="458"/>
      <c r="ADA45" s="458"/>
      <c r="ADB45" s="458"/>
      <c r="ADC45" s="458"/>
      <c r="ADD45" s="458"/>
      <c r="ADE45" s="458"/>
      <c r="ADF45" s="458"/>
      <c r="ADG45" s="458"/>
      <c r="ADH45" s="458"/>
      <c r="ADI45" s="458"/>
      <c r="ADJ45" s="458"/>
      <c r="ADK45" s="458"/>
      <c r="ADL45" s="458"/>
      <c r="ADM45" s="458"/>
      <c r="ADN45" s="458"/>
      <c r="ADO45" s="458"/>
      <c r="ADP45" s="458"/>
      <c r="ADQ45" s="458"/>
      <c r="ADR45" s="458"/>
      <c r="ADS45" s="458"/>
      <c r="ADT45" s="458"/>
      <c r="ADU45" s="458"/>
      <c r="ADV45" s="458"/>
      <c r="ADW45" s="458"/>
      <c r="ADX45" s="458"/>
      <c r="ADY45" s="458"/>
      <c r="ADZ45" s="458"/>
      <c r="AEA45" s="458"/>
      <c r="AEB45" s="458"/>
      <c r="AEC45" s="458"/>
      <c r="AED45" s="458"/>
      <c r="AEE45" s="458"/>
      <c r="AEF45" s="458"/>
      <c r="AEG45" s="458"/>
      <c r="AEH45" s="458"/>
      <c r="AEI45" s="458"/>
      <c r="AEJ45" s="458"/>
      <c r="AEK45" s="458"/>
      <c r="AEL45" s="458"/>
      <c r="AEM45" s="458"/>
      <c r="AEN45" s="458"/>
      <c r="AEO45" s="458"/>
      <c r="AEP45" s="458"/>
      <c r="AEQ45" s="458"/>
      <c r="AER45" s="458"/>
      <c r="AES45" s="458"/>
      <c r="AET45" s="458"/>
      <c r="AEU45" s="458"/>
      <c r="AEV45" s="458"/>
      <c r="AEW45" s="458"/>
      <c r="AEX45" s="458"/>
      <c r="AEY45" s="458"/>
      <c r="AEZ45" s="458"/>
      <c r="AFA45" s="458"/>
      <c r="AFB45" s="458"/>
      <c r="AFC45" s="458"/>
      <c r="AFD45" s="458"/>
      <c r="AFE45" s="458"/>
      <c r="AFF45" s="458"/>
      <c r="AFG45" s="458"/>
      <c r="AFH45" s="458"/>
      <c r="AFI45" s="458"/>
      <c r="AFJ45" s="458"/>
      <c r="AFK45" s="458"/>
      <c r="AFL45" s="458"/>
      <c r="AFM45" s="458"/>
      <c r="AFN45" s="458"/>
      <c r="AFO45" s="458"/>
      <c r="AFP45" s="458"/>
      <c r="AFQ45" s="458"/>
      <c r="AFR45" s="458"/>
      <c r="AFS45" s="458"/>
      <c r="AFT45" s="458"/>
      <c r="AFU45" s="458"/>
      <c r="AFV45" s="458"/>
      <c r="AFW45" s="458"/>
      <c r="AFX45" s="458"/>
      <c r="AFY45" s="458"/>
      <c r="AFZ45" s="458"/>
      <c r="AGA45" s="458"/>
      <c r="AGB45" s="458"/>
      <c r="AGC45" s="458"/>
      <c r="AGD45" s="458"/>
      <c r="AGE45" s="458"/>
      <c r="AGF45" s="458"/>
      <c r="AGG45" s="458"/>
      <c r="AGH45" s="458"/>
      <c r="AGI45" s="458"/>
      <c r="AGJ45" s="458"/>
      <c r="AGK45" s="458"/>
      <c r="AGL45" s="458"/>
      <c r="AGM45" s="458"/>
      <c r="AGN45" s="458"/>
      <c r="AGO45" s="458"/>
      <c r="AGP45" s="458"/>
      <c r="AGQ45" s="458"/>
      <c r="AGR45" s="458"/>
      <c r="AGS45" s="458"/>
      <c r="AGT45" s="458"/>
      <c r="AGU45" s="458"/>
      <c r="AGV45" s="458"/>
      <c r="AGW45" s="458"/>
      <c r="AGX45" s="458"/>
      <c r="AGY45" s="458"/>
      <c r="AGZ45" s="458"/>
      <c r="AHA45" s="458"/>
      <c r="AHB45" s="458"/>
      <c r="AHC45" s="458"/>
      <c r="AHD45" s="458"/>
      <c r="AHE45" s="458"/>
      <c r="AHF45" s="458"/>
      <c r="AHG45" s="458"/>
      <c r="AHH45" s="458"/>
      <c r="AHI45" s="458"/>
      <c r="AHJ45" s="458"/>
      <c r="AHK45" s="458"/>
      <c r="AHL45" s="458"/>
      <c r="AHM45" s="458"/>
      <c r="AHN45" s="458"/>
      <c r="AHO45" s="458"/>
      <c r="AHP45" s="458"/>
      <c r="AHQ45" s="458"/>
      <c r="AHR45" s="458"/>
      <c r="AHS45" s="458"/>
      <c r="AHT45" s="458"/>
      <c r="AHU45" s="458"/>
      <c r="AHV45" s="458"/>
      <c r="AHW45" s="458"/>
      <c r="AHX45" s="458"/>
      <c r="AHY45" s="458"/>
      <c r="AHZ45" s="458"/>
      <c r="AIA45" s="458"/>
      <c r="AIB45" s="458"/>
      <c r="AIC45" s="458"/>
      <c r="AID45" s="458"/>
      <c r="AIE45" s="458"/>
      <c r="AIF45" s="458"/>
      <c r="AIG45" s="458"/>
      <c r="AIH45" s="458"/>
      <c r="AII45" s="458"/>
      <c r="AIJ45" s="458"/>
      <c r="AIK45" s="458"/>
      <c r="AIL45" s="458"/>
      <c r="AIM45" s="458"/>
      <c r="AIN45" s="458"/>
      <c r="AIO45" s="458"/>
      <c r="AIP45" s="458"/>
      <c r="AIQ45" s="458"/>
      <c r="AIR45" s="458"/>
      <c r="AIS45" s="458"/>
      <c r="AIT45" s="458"/>
      <c r="AIU45" s="458"/>
      <c r="AIV45" s="458"/>
      <c r="AIW45" s="458"/>
      <c r="AIX45" s="458"/>
      <c r="AIY45" s="458"/>
      <c r="AIZ45" s="458"/>
      <c r="AJA45" s="458"/>
      <c r="AJB45" s="458"/>
      <c r="AJC45" s="458"/>
      <c r="AJD45" s="458"/>
      <c r="AJE45" s="458"/>
      <c r="AJF45" s="458"/>
      <c r="AJG45" s="458"/>
      <c r="AJH45" s="458"/>
      <c r="AJI45" s="458"/>
      <c r="AJJ45" s="458"/>
      <c r="AJK45" s="458"/>
      <c r="AJL45" s="458"/>
      <c r="AJM45" s="458"/>
      <c r="AJN45" s="458"/>
      <c r="AJO45" s="458"/>
      <c r="AJP45" s="458"/>
      <c r="AJQ45" s="458"/>
      <c r="AJR45" s="458"/>
      <c r="AJS45" s="458"/>
      <c r="AJT45" s="458"/>
      <c r="AJU45" s="458"/>
      <c r="AJV45" s="458"/>
      <c r="AJW45" s="458"/>
      <c r="AJX45" s="458"/>
      <c r="AJY45" s="458"/>
      <c r="AJZ45" s="458"/>
      <c r="AKA45" s="458"/>
      <c r="AKB45" s="458"/>
      <c r="AKC45" s="458"/>
      <c r="AKD45" s="458"/>
      <c r="AKE45" s="458"/>
      <c r="AKF45" s="458"/>
      <c r="AKG45" s="458"/>
      <c r="AKH45" s="458"/>
      <c r="AKI45" s="458"/>
      <c r="AKJ45" s="458"/>
      <c r="AKK45" s="458"/>
      <c r="AKL45" s="458"/>
      <c r="AKM45" s="458"/>
      <c r="AKN45" s="458"/>
      <c r="AKO45" s="458"/>
      <c r="AKP45" s="458"/>
      <c r="AKQ45" s="458"/>
      <c r="AKR45" s="458"/>
      <c r="AKS45" s="458"/>
      <c r="AKT45" s="458"/>
      <c r="AKU45" s="458"/>
      <c r="AKV45" s="458"/>
      <c r="AKW45" s="458"/>
      <c r="AKX45" s="458"/>
      <c r="AKY45" s="458"/>
      <c r="AKZ45" s="458"/>
      <c r="ALA45" s="458"/>
      <c r="ALB45" s="458"/>
      <c r="ALC45" s="458"/>
      <c r="ALD45" s="458"/>
      <c r="ALE45" s="458"/>
      <c r="ALF45" s="458"/>
      <c r="ALG45" s="458"/>
      <c r="ALH45" s="458"/>
      <c r="ALI45" s="458"/>
      <c r="ALJ45" s="458"/>
      <c r="ALK45" s="458"/>
      <c r="ALL45" s="458"/>
      <c r="ALM45" s="458"/>
      <c r="ALN45" s="458"/>
      <c r="ALO45" s="458"/>
      <c r="ALP45" s="458"/>
      <c r="ALQ45" s="458"/>
      <c r="ALR45" s="458"/>
      <c r="ALS45" s="458"/>
      <c r="ALT45" s="458"/>
      <c r="ALU45" s="458"/>
      <c r="ALV45" s="458"/>
      <c r="ALW45" s="458"/>
      <c r="ALX45" s="458"/>
      <c r="ALY45" s="458"/>
      <c r="ALZ45" s="458"/>
      <c r="AMA45" s="458"/>
      <c r="AMB45" s="458"/>
      <c r="AMC45" s="458"/>
      <c r="AMD45" s="458"/>
      <c r="AME45" s="458"/>
      <c r="AMF45" s="458"/>
      <c r="AMG45" s="458"/>
      <c r="AMH45" s="458"/>
      <c r="AMI45" s="458"/>
      <c r="AMJ45" s="458"/>
      <c r="AMK45" s="458"/>
      <c r="AML45" s="458"/>
      <c r="AMM45" s="458"/>
      <c r="AMN45" s="458"/>
      <c r="AMO45" s="458"/>
      <c r="AMP45" s="458"/>
      <c r="AMQ45" s="458"/>
      <c r="AMR45" s="458"/>
      <c r="AMS45" s="458"/>
      <c r="AMT45" s="458"/>
      <c r="AMU45" s="458"/>
      <c r="AMV45" s="458"/>
      <c r="AMW45" s="458"/>
      <c r="AMX45" s="458"/>
      <c r="AMY45" s="458"/>
      <c r="AMZ45" s="458"/>
      <c r="ANA45" s="458"/>
      <c r="ANB45" s="458"/>
      <c r="ANC45" s="458"/>
      <c r="AND45" s="458"/>
      <c r="ANE45" s="458"/>
      <c r="ANF45" s="458"/>
      <c r="ANG45" s="458"/>
      <c r="ANH45" s="458"/>
      <c r="ANI45" s="458"/>
      <c r="ANJ45" s="458"/>
      <c r="ANK45" s="458"/>
      <c r="ANL45" s="458"/>
      <c r="ANM45" s="458"/>
      <c r="ANN45" s="458"/>
      <c r="ANO45" s="458"/>
      <c r="ANP45" s="458"/>
      <c r="ANQ45" s="458"/>
      <c r="ANR45" s="458"/>
      <c r="ANS45" s="458"/>
      <c r="ANT45" s="458"/>
      <c r="ANU45" s="458"/>
      <c r="ANV45" s="458"/>
      <c r="ANW45" s="458"/>
      <c r="ANX45" s="458"/>
      <c r="ANY45" s="458"/>
      <c r="ANZ45" s="458"/>
      <c r="AOA45" s="458"/>
      <c r="AOB45" s="458"/>
      <c r="AOC45" s="458"/>
      <c r="AOD45" s="458"/>
      <c r="AOE45" s="458"/>
      <c r="AOF45" s="458"/>
      <c r="AOG45" s="458"/>
      <c r="AOH45" s="458"/>
      <c r="AOI45" s="458"/>
      <c r="AOJ45" s="458"/>
      <c r="AOK45" s="458"/>
      <c r="AOL45" s="458"/>
      <c r="AOM45" s="458"/>
      <c r="AON45" s="458"/>
      <c r="AOO45" s="458"/>
      <c r="AOP45" s="458"/>
      <c r="AOQ45" s="458"/>
      <c r="AOR45" s="458"/>
      <c r="AOS45" s="458"/>
      <c r="AOT45" s="458"/>
      <c r="AOU45" s="458"/>
      <c r="AOV45" s="458"/>
      <c r="AOW45" s="458"/>
      <c r="AOX45" s="458"/>
      <c r="AOY45" s="458"/>
      <c r="AOZ45" s="458"/>
      <c r="APA45" s="458"/>
      <c r="APB45" s="458"/>
      <c r="APC45" s="458"/>
      <c r="APD45" s="458"/>
      <c r="APE45" s="458"/>
      <c r="APF45" s="458"/>
      <c r="APG45" s="458"/>
      <c r="APH45" s="458"/>
      <c r="API45" s="458"/>
      <c r="APJ45" s="458"/>
      <c r="APK45" s="458"/>
      <c r="APL45" s="458"/>
      <c r="APM45" s="458"/>
      <c r="APN45" s="458"/>
      <c r="APO45" s="458"/>
      <c r="APP45" s="458"/>
      <c r="APQ45" s="458"/>
      <c r="APR45" s="458"/>
      <c r="APS45" s="458"/>
      <c r="APT45" s="458"/>
      <c r="APU45" s="458"/>
      <c r="APV45" s="458"/>
      <c r="APW45" s="458"/>
      <c r="APX45" s="458"/>
      <c r="APY45" s="458"/>
      <c r="APZ45" s="458"/>
      <c r="AQA45" s="458"/>
      <c r="AQB45" s="458"/>
      <c r="AQC45" s="458"/>
      <c r="AQD45" s="458"/>
      <c r="AQE45" s="458"/>
      <c r="AQF45" s="458"/>
      <c r="AQG45" s="458"/>
      <c r="AQH45" s="458"/>
      <c r="AQI45" s="458"/>
      <c r="AQJ45" s="458"/>
      <c r="AQK45" s="458"/>
      <c r="AQL45" s="458"/>
      <c r="AQM45" s="458"/>
      <c r="AQN45" s="458"/>
      <c r="AQO45" s="458"/>
      <c r="AQP45" s="458"/>
      <c r="AQQ45" s="458"/>
      <c r="AQR45" s="458"/>
      <c r="AQS45" s="458"/>
      <c r="AQT45" s="458"/>
      <c r="AQU45" s="458"/>
      <c r="AQV45" s="458"/>
      <c r="AQW45" s="458"/>
      <c r="AQX45" s="458"/>
      <c r="AQY45" s="458"/>
      <c r="AQZ45" s="458"/>
      <c r="ARA45" s="458"/>
      <c r="ARB45" s="458"/>
      <c r="ARC45" s="458"/>
      <c r="ARD45" s="458"/>
      <c r="ARE45" s="458"/>
      <c r="ARF45" s="458"/>
      <c r="ARG45" s="458"/>
      <c r="ARH45" s="458"/>
      <c r="ARI45" s="458"/>
      <c r="ARJ45" s="458"/>
      <c r="ARK45" s="458"/>
      <c r="ARL45" s="458"/>
      <c r="ARM45" s="458"/>
      <c r="ARN45" s="458"/>
      <c r="ARO45" s="458"/>
      <c r="ARP45" s="458"/>
      <c r="ARQ45" s="458"/>
      <c r="ARR45" s="458"/>
      <c r="ARS45" s="458"/>
      <c r="ART45" s="458"/>
      <c r="ARU45" s="458"/>
      <c r="ARV45" s="458"/>
      <c r="ARW45" s="458"/>
      <c r="ARX45" s="458"/>
      <c r="ARY45" s="458"/>
      <c r="ARZ45" s="458"/>
      <c r="ASA45" s="458"/>
      <c r="ASB45" s="458"/>
      <c r="ASC45" s="458"/>
      <c r="ASD45" s="458"/>
      <c r="ASE45" s="458"/>
      <c r="ASF45" s="458"/>
      <c r="ASG45" s="458"/>
      <c r="ASH45" s="458"/>
      <c r="ASI45" s="458"/>
      <c r="ASJ45" s="458"/>
      <c r="ASK45" s="458"/>
      <c r="ASL45" s="458"/>
      <c r="ASM45" s="458"/>
      <c r="ASN45" s="458"/>
      <c r="ASO45" s="458"/>
      <c r="ASP45" s="458"/>
      <c r="ASQ45" s="458"/>
      <c r="ASR45" s="458"/>
      <c r="ASS45" s="458"/>
      <c r="AST45" s="458"/>
      <c r="ASU45" s="458"/>
      <c r="ASV45" s="458"/>
      <c r="ASW45" s="458"/>
      <c r="ASX45" s="458"/>
      <c r="ASY45" s="458"/>
      <c r="ASZ45" s="458"/>
      <c r="ATA45" s="458"/>
      <c r="ATB45" s="458"/>
      <c r="ATC45" s="458"/>
      <c r="ATD45" s="458"/>
      <c r="ATE45" s="458"/>
      <c r="ATF45" s="458"/>
      <c r="ATG45" s="458"/>
      <c r="ATH45" s="458"/>
      <c r="ATI45" s="458"/>
      <c r="ATJ45" s="458"/>
      <c r="ATK45" s="458"/>
      <c r="ATL45" s="458"/>
      <c r="ATM45" s="458"/>
      <c r="ATN45" s="458"/>
      <c r="ATO45" s="458"/>
      <c r="ATP45" s="458"/>
      <c r="ATQ45" s="458"/>
      <c r="ATR45" s="458"/>
      <c r="ATS45" s="458"/>
      <c r="ATT45" s="458"/>
      <c r="ATU45" s="458"/>
      <c r="ATV45" s="458"/>
      <c r="ATW45" s="458"/>
      <c r="ATX45" s="458"/>
      <c r="ATY45" s="458"/>
      <c r="ATZ45" s="458"/>
      <c r="AUA45" s="458"/>
      <c r="AUB45" s="458"/>
      <c r="AUC45" s="458"/>
      <c r="AUD45" s="458"/>
      <c r="AUE45" s="458"/>
      <c r="AUF45" s="458"/>
      <c r="AUG45" s="458"/>
      <c r="AUH45" s="458"/>
      <c r="AUI45" s="458"/>
      <c r="AUJ45" s="458"/>
      <c r="AUK45" s="458"/>
      <c r="AUL45" s="458"/>
      <c r="AUM45" s="458"/>
      <c r="AUN45" s="458"/>
      <c r="AUO45" s="458"/>
      <c r="AUP45" s="458"/>
      <c r="AUQ45" s="458"/>
      <c r="AUR45" s="458"/>
      <c r="AUS45" s="458"/>
      <c r="AUT45" s="458"/>
      <c r="AUU45" s="458"/>
      <c r="AUV45" s="458"/>
      <c r="AUW45" s="458"/>
      <c r="AUX45" s="458"/>
      <c r="AUY45" s="458"/>
      <c r="AUZ45" s="458"/>
      <c r="AVA45" s="458"/>
      <c r="AVB45" s="458"/>
      <c r="AVC45" s="458"/>
      <c r="AVD45" s="458"/>
      <c r="AVE45" s="458"/>
      <c r="AVF45" s="458"/>
      <c r="AVG45" s="458"/>
      <c r="AVH45" s="458"/>
      <c r="AVI45" s="458"/>
      <c r="AVJ45" s="458"/>
      <c r="AVK45" s="458"/>
      <c r="AVL45" s="458"/>
      <c r="AVM45" s="458"/>
      <c r="AVN45" s="458"/>
      <c r="AVO45" s="458"/>
      <c r="AVP45" s="458"/>
      <c r="AVQ45" s="458"/>
      <c r="AVR45" s="458"/>
      <c r="AVS45" s="458"/>
      <c r="AVT45" s="458"/>
      <c r="AVU45" s="458"/>
      <c r="AVV45" s="458"/>
      <c r="AVW45" s="458"/>
      <c r="AVX45" s="458"/>
      <c r="AVY45" s="458"/>
      <c r="AVZ45" s="458"/>
      <c r="AWA45" s="458"/>
      <c r="AWB45" s="458"/>
      <c r="AWC45" s="458"/>
      <c r="AWD45" s="458"/>
      <c r="AWE45" s="458"/>
      <c r="AWF45" s="458"/>
      <c r="AWG45" s="458"/>
      <c r="AWH45" s="458"/>
      <c r="AWI45" s="458"/>
      <c r="AWJ45" s="458"/>
      <c r="AWK45" s="458"/>
      <c r="AWL45" s="458"/>
      <c r="AWM45" s="458"/>
      <c r="AWN45" s="458"/>
      <c r="AWO45" s="458"/>
      <c r="AWP45" s="458"/>
      <c r="AWQ45" s="458"/>
      <c r="AWR45" s="458"/>
      <c r="AWS45" s="458"/>
      <c r="AWT45" s="458"/>
      <c r="AWU45" s="458"/>
      <c r="AWV45" s="458"/>
      <c r="AWW45" s="458"/>
      <c r="AWX45" s="458"/>
      <c r="AWY45" s="458"/>
      <c r="AWZ45" s="458"/>
      <c r="AXA45" s="458"/>
      <c r="AXB45" s="458"/>
      <c r="AXC45" s="458"/>
      <c r="AXD45" s="458"/>
      <c r="AXE45" s="458"/>
      <c r="AXF45" s="458"/>
      <c r="AXG45" s="458"/>
      <c r="AXH45" s="458"/>
      <c r="AXI45" s="458"/>
      <c r="AXJ45" s="458"/>
      <c r="AXK45" s="458"/>
      <c r="AXL45" s="458"/>
      <c r="AXM45" s="458"/>
      <c r="AXN45" s="458"/>
      <c r="AXO45" s="458"/>
      <c r="AXP45" s="458"/>
      <c r="AXQ45" s="458"/>
      <c r="AXR45" s="458"/>
      <c r="AXS45" s="458"/>
      <c r="AXT45" s="458"/>
      <c r="AXU45" s="458"/>
      <c r="AXV45" s="458"/>
      <c r="AXW45" s="458"/>
      <c r="AXX45" s="458"/>
      <c r="AXY45" s="458"/>
      <c r="AXZ45" s="458"/>
      <c r="AYA45" s="458"/>
      <c r="AYB45" s="458"/>
      <c r="AYC45" s="458"/>
      <c r="AYD45" s="458"/>
      <c r="AYE45" s="458"/>
      <c r="AYF45" s="458"/>
      <c r="AYG45" s="458"/>
      <c r="AYH45" s="458"/>
      <c r="AYI45" s="458"/>
      <c r="AYJ45" s="458"/>
      <c r="AYK45" s="458"/>
      <c r="AYL45" s="458"/>
      <c r="AYM45" s="458"/>
      <c r="AYN45" s="458"/>
      <c r="AYO45" s="458"/>
      <c r="AYP45" s="458"/>
      <c r="AYQ45" s="458"/>
      <c r="AYR45" s="458"/>
      <c r="AYS45" s="458"/>
      <c r="AYT45" s="458"/>
      <c r="AYU45" s="458"/>
      <c r="AYV45" s="458"/>
      <c r="AYW45" s="458"/>
      <c r="AYX45" s="458"/>
      <c r="AYY45" s="458"/>
      <c r="AYZ45" s="458"/>
      <c r="AZA45" s="458"/>
      <c r="AZB45" s="458"/>
      <c r="AZC45" s="458"/>
      <c r="AZD45" s="458"/>
      <c r="AZE45" s="458"/>
      <c r="AZF45" s="458"/>
      <c r="AZG45" s="458"/>
      <c r="AZH45" s="458"/>
      <c r="AZI45" s="458"/>
      <c r="AZJ45" s="458"/>
      <c r="AZK45" s="458"/>
      <c r="AZL45" s="458"/>
      <c r="AZM45" s="458"/>
      <c r="AZN45" s="458"/>
      <c r="AZO45" s="458"/>
      <c r="AZP45" s="458"/>
      <c r="AZQ45" s="458"/>
      <c r="AZR45" s="458"/>
      <c r="AZS45" s="458"/>
      <c r="AZT45" s="458"/>
      <c r="AZU45" s="458"/>
      <c r="AZV45" s="458"/>
      <c r="AZW45" s="458"/>
      <c r="AZX45" s="458"/>
      <c r="AZY45" s="458"/>
      <c r="AZZ45" s="458"/>
      <c r="BAA45" s="458"/>
      <c r="BAB45" s="458"/>
      <c r="BAC45" s="458"/>
      <c r="BAD45" s="458"/>
      <c r="BAE45" s="458"/>
      <c r="BAF45" s="458"/>
      <c r="BAG45" s="458"/>
      <c r="BAH45" s="458"/>
      <c r="BAI45" s="458"/>
      <c r="BAJ45" s="458"/>
      <c r="BAK45" s="458"/>
      <c r="BAL45" s="458"/>
      <c r="BAM45" s="458"/>
      <c r="BAN45" s="458"/>
      <c r="BAO45" s="458"/>
      <c r="BAP45" s="458"/>
      <c r="BAQ45" s="458"/>
      <c r="BAR45" s="458"/>
      <c r="BAS45" s="458"/>
      <c r="BAT45" s="458"/>
      <c r="BAU45" s="458"/>
      <c r="BAV45" s="458"/>
      <c r="BAW45" s="458"/>
      <c r="BAX45" s="458"/>
      <c r="BAY45" s="458"/>
      <c r="BAZ45" s="458"/>
      <c r="BBA45" s="458"/>
      <c r="BBB45" s="458"/>
      <c r="BBC45" s="458"/>
      <c r="BBD45" s="458"/>
      <c r="BBE45" s="458"/>
      <c r="BBF45" s="458"/>
      <c r="BBG45" s="458"/>
      <c r="BBH45" s="458"/>
      <c r="BBI45" s="458"/>
      <c r="BBJ45" s="458"/>
      <c r="BBK45" s="458"/>
      <c r="BBL45" s="458"/>
      <c r="BBM45" s="458"/>
      <c r="BBN45" s="458"/>
      <c r="BBO45" s="458"/>
      <c r="BBP45" s="458"/>
      <c r="BBQ45" s="458"/>
      <c r="BBR45" s="458"/>
      <c r="BBS45" s="458"/>
      <c r="BBT45" s="458"/>
      <c r="BBU45" s="458"/>
      <c r="BBV45" s="458"/>
      <c r="BBW45" s="458"/>
      <c r="BBX45" s="458"/>
      <c r="BBY45" s="458"/>
      <c r="BBZ45" s="458"/>
      <c r="BCA45" s="458"/>
      <c r="BCB45" s="458"/>
      <c r="BCC45" s="458"/>
      <c r="BCD45" s="458"/>
      <c r="BCE45" s="458"/>
      <c r="BCF45" s="458"/>
      <c r="BCG45" s="458"/>
      <c r="BCH45" s="458"/>
      <c r="BCI45" s="458"/>
      <c r="BCJ45" s="458"/>
      <c r="BCK45" s="458"/>
      <c r="BCL45" s="458"/>
      <c r="BCM45" s="458"/>
      <c r="BCN45" s="458"/>
      <c r="BCO45" s="458"/>
      <c r="BCP45" s="458"/>
      <c r="BCQ45" s="458"/>
      <c r="BCR45" s="458"/>
      <c r="BCS45" s="458"/>
      <c r="BCT45" s="458"/>
      <c r="BCU45" s="458"/>
      <c r="BCV45" s="458"/>
      <c r="BCW45" s="458"/>
      <c r="BCX45" s="458"/>
      <c r="BCY45" s="458"/>
      <c r="BCZ45" s="458"/>
      <c r="BDA45" s="458"/>
      <c r="BDB45" s="458"/>
      <c r="BDC45" s="458"/>
      <c r="BDD45" s="458"/>
      <c r="BDE45" s="458"/>
      <c r="BDF45" s="458"/>
      <c r="BDG45" s="458"/>
      <c r="BDH45" s="458"/>
      <c r="BDI45" s="458"/>
      <c r="BDJ45" s="458"/>
      <c r="BDK45" s="458"/>
      <c r="BDL45" s="458"/>
      <c r="BDM45" s="458"/>
      <c r="BDN45" s="458"/>
      <c r="BDO45" s="458"/>
      <c r="BDP45" s="458"/>
      <c r="BDQ45" s="458"/>
      <c r="BDR45" s="458"/>
      <c r="BDS45" s="458"/>
      <c r="BDT45" s="458"/>
      <c r="BDU45" s="458"/>
      <c r="BDV45" s="458"/>
      <c r="BDW45" s="458"/>
      <c r="BDX45" s="458"/>
      <c r="BDY45" s="458"/>
      <c r="BDZ45" s="458"/>
      <c r="BEA45" s="458"/>
      <c r="BEB45" s="458"/>
      <c r="BEC45" s="458"/>
      <c r="BED45" s="458"/>
      <c r="BEE45" s="458"/>
      <c r="BEF45" s="458"/>
      <c r="BEG45" s="458"/>
      <c r="BEH45" s="458"/>
      <c r="BEI45" s="458"/>
      <c r="BEJ45" s="458"/>
      <c r="BEK45" s="458"/>
      <c r="BEL45" s="458"/>
      <c r="BEM45" s="458"/>
      <c r="BEN45" s="458"/>
      <c r="BEO45" s="458"/>
      <c r="BEP45" s="458"/>
      <c r="BEQ45" s="458"/>
      <c r="BER45" s="458"/>
      <c r="BES45" s="458"/>
      <c r="BET45" s="458"/>
      <c r="BEU45" s="458"/>
      <c r="BEV45" s="458"/>
      <c r="BEW45" s="458"/>
      <c r="BEX45" s="458"/>
      <c r="BEY45" s="458"/>
      <c r="BEZ45" s="458"/>
      <c r="BFA45" s="458"/>
      <c r="BFB45" s="458"/>
      <c r="BFC45" s="458"/>
      <c r="BFD45" s="458"/>
      <c r="BFE45" s="458"/>
      <c r="BFF45" s="458"/>
      <c r="BFG45" s="458"/>
      <c r="BFH45" s="458"/>
      <c r="BFI45" s="458"/>
      <c r="BFJ45" s="458"/>
      <c r="BFK45" s="458"/>
      <c r="BFL45" s="458"/>
      <c r="BFM45" s="458"/>
      <c r="BFN45" s="458"/>
      <c r="BFO45" s="458"/>
      <c r="BFP45" s="458"/>
      <c r="BFQ45" s="458"/>
      <c r="BFR45" s="458"/>
      <c r="BFS45" s="458"/>
      <c r="BFT45" s="458"/>
      <c r="BFU45" s="458"/>
      <c r="BFV45" s="458"/>
      <c r="BFW45" s="458"/>
      <c r="BFX45" s="458"/>
      <c r="BFY45" s="458"/>
      <c r="BFZ45" s="458"/>
      <c r="BGA45" s="458"/>
      <c r="BGB45" s="458"/>
      <c r="BGC45" s="458"/>
      <c r="BGD45" s="458"/>
      <c r="BGE45" s="458"/>
      <c r="BGF45" s="458"/>
      <c r="BGG45" s="458"/>
      <c r="BGH45" s="458"/>
      <c r="BGI45" s="458"/>
      <c r="BGJ45" s="458"/>
      <c r="BGK45" s="458"/>
      <c r="BGL45" s="458"/>
      <c r="BGM45" s="458"/>
      <c r="BGN45" s="458"/>
      <c r="BGO45" s="458"/>
      <c r="BGP45" s="458"/>
      <c r="BGQ45" s="458"/>
      <c r="BGR45" s="458"/>
      <c r="BGS45" s="458"/>
      <c r="BGT45" s="458"/>
      <c r="BGU45" s="458"/>
      <c r="BGV45" s="458"/>
      <c r="BGW45" s="458"/>
      <c r="BGX45" s="458"/>
      <c r="BGY45" s="458"/>
      <c r="BGZ45" s="458"/>
      <c r="BHA45" s="458"/>
      <c r="BHB45" s="458"/>
      <c r="BHC45" s="458"/>
      <c r="BHD45" s="458"/>
      <c r="BHE45" s="458"/>
      <c r="BHF45" s="458"/>
      <c r="BHG45" s="458"/>
      <c r="BHH45" s="458"/>
      <c r="BHI45" s="458"/>
      <c r="BHJ45" s="458"/>
      <c r="BHK45" s="458"/>
      <c r="BHL45" s="458"/>
      <c r="BHM45" s="458"/>
      <c r="BHN45" s="458"/>
      <c r="BHO45" s="458"/>
      <c r="BHP45" s="458"/>
      <c r="BHQ45" s="458"/>
      <c r="BHR45" s="458"/>
      <c r="BHS45" s="458"/>
      <c r="BHT45" s="458"/>
      <c r="BHU45" s="458"/>
      <c r="BHV45" s="458"/>
      <c r="BHW45" s="458"/>
      <c r="BHX45" s="458"/>
      <c r="BHY45" s="458"/>
      <c r="BHZ45" s="458"/>
      <c r="BIA45" s="458"/>
      <c r="BIB45" s="458"/>
      <c r="BIC45" s="458"/>
      <c r="BID45" s="458"/>
      <c r="BIE45" s="458"/>
      <c r="BIF45" s="458"/>
      <c r="BIG45" s="458"/>
      <c r="BIH45" s="458"/>
      <c r="BII45" s="458"/>
      <c r="BIJ45" s="458"/>
      <c r="BIK45" s="458"/>
      <c r="BIL45" s="458"/>
      <c r="BIM45" s="458"/>
      <c r="BIN45" s="458"/>
      <c r="BIO45" s="458"/>
      <c r="BIP45" s="458"/>
      <c r="BIQ45" s="458"/>
      <c r="BIR45" s="458"/>
      <c r="BIS45" s="458"/>
      <c r="BIT45" s="458"/>
      <c r="BIU45" s="458"/>
      <c r="BIV45" s="458"/>
      <c r="BIW45" s="458"/>
      <c r="BIX45" s="458"/>
      <c r="BIY45" s="458"/>
      <c r="BIZ45" s="458"/>
      <c r="BJA45" s="458"/>
      <c r="BJB45" s="458"/>
      <c r="BJC45" s="458"/>
      <c r="BJD45" s="458"/>
      <c r="BJE45" s="458"/>
      <c r="BJF45" s="458"/>
      <c r="BJG45" s="458"/>
      <c r="BJH45" s="458"/>
      <c r="BJI45" s="458"/>
      <c r="BJJ45" s="458"/>
      <c r="BJK45" s="458"/>
      <c r="BJL45" s="458"/>
      <c r="BJM45" s="458"/>
      <c r="BJN45" s="458"/>
      <c r="BJO45" s="458"/>
      <c r="BJP45" s="458"/>
      <c r="BJQ45" s="458"/>
      <c r="BJR45" s="458"/>
      <c r="BJS45" s="458"/>
      <c r="BJT45" s="458"/>
      <c r="BJU45" s="458"/>
      <c r="BJV45" s="458"/>
      <c r="BJW45" s="458"/>
      <c r="BJX45" s="458"/>
      <c r="BJY45" s="458"/>
      <c r="BJZ45" s="458"/>
      <c r="BKA45" s="458"/>
      <c r="BKB45" s="458"/>
      <c r="BKC45" s="458"/>
      <c r="BKD45" s="458"/>
      <c r="BKE45" s="458"/>
      <c r="BKF45" s="458"/>
      <c r="BKG45" s="458"/>
      <c r="BKH45" s="458"/>
      <c r="BKI45" s="458"/>
      <c r="BKJ45" s="458"/>
      <c r="BKK45" s="458"/>
      <c r="BKL45" s="458"/>
      <c r="BKM45" s="458"/>
      <c r="BKN45" s="458"/>
      <c r="BKO45" s="458"/>
      <c r="BKP45" s="458"/>
      <c r="BKQ45" s="458"/>
      <c r="BKR45" s="458"/>
      <c r="BKS45" s="458"/>
      <c r="BKT45" s="458"/>
      <c r="BKU45" s="458"/>
      <c r="BKV45" s="458"/>
      <c r="BKW45" s="458"/>
      <c r="BKX45" s="458"/>
      <c r="BKY45" s="458"/>
      <c r="BKZ45" s="458"/>
      <c r="BLA45" s="458"/>
      <c r="BLB45" s="458"/>
      <c r="BLC45" s="458"/>
      <c r="BLD45" s="458"/>
      <c r="BLE45" s="458"/>
      <c r="BLF45" s="458"/>
      <c r="BLG45" s="458"/>
      <c r="BLH45" s="458"/>
      <c r="BLI45" s="458"/>
      <c r="BLJ45" s="458"/>
      <c r="BLK45" s="458"/>
      <c r="BLL45" s="458"/>
      <c r="BLM45" s="458"/>
      <c r="BLN45" s="458"/>
      <c r="BLO45" s="458"/>
      <c r="BLP45" s="458"/>
      <c r="BLQ45" s="458"/>
      <c r="BLR45" s="458"/>
      <c r="BLS45" s="458"/>
      <c r="BLT45" s="458"/>
      <c r="BLU45" s="458"/>
      <c r="BLV45" s="458"/>
      <c r="BLW45" s="458"/>
      <c r="BLX45" s="458"/>
      <c r="BLY45" s="458"/>
      <c r="BLZ45" s="458"/>
      <c r="BMA45" s="458"/>
      <c r="BMB45" s="458"/>
      <c r="BMC45" s="458"/>
      <c r="BMD45" s="458"/>
      <c r="BME45" s="458"/>
      <c r="BMF45" s="458"/>
      <c r="BMG45" s="458"/>
      <c r="BMH45" s="458"/>
      <c r="BMI45" s="458"/>
      <c r="BMJ45" s="458"/>
      <c r="BMK45" s="458"/>
      <c r="BML45" s="458"/>
      <c r="BMM45" s="458"/>
      <c r="BMN45" s="458"/>
      <c r="BMO45" s="458"/>
      <c r="BMP45" s="458"/>
      <c r="BMQ45" s="458"/>
      <c r="BMR45" s="458"/>
      <c r="BMS45" s="458"/>
      <c r="BMT45" s="458"/>
      <c r="BMU45" s="458"/>
      <c r="BMV45" s="458"/>
      <c r="BMW45" s="458"/>
      <c r="BMX45" s="458"/>
      <c r="BMY45" s="458"/>
      <c r="BMZ45" s="458"/>
      <c r="BNA45" s="458"/>
      <c r="BNB45" s="458"/>
      <c r="BNC45" s="458"/>
      <c r="BND45" s="458"/>
      <c r="BNE45" s="458"/>
      <c r="BNF45" s="458"/>
      <c r="BNG45" s="458"/>
      <c r="BNH45" s="458"/>
      <c r="BNI45" s="458"/>
      <c r="BNJ45" s="458"/>
      <c r="BNK45" s="458"/>
      <c r="BNL45" s="458"/>
      <c r="BNM45" s="458"/>
      <c r="BNN45" s="458"/>
      <c r="BNO45" s="458"/>
      <c r="BNP45" s="458"/>
      <c r="BNQ45" s="458"/>
      <c r="BNR45" s="458"/>
      <c r="BNS45" s="458"/>
      <c r="BNT45" s="458"/>
      <c r="BNU45" s="458"/>
      <c r="BNV45" s="458"/>
      <c r="BNW45" s="458"/>
      <c r="BNX45" s="458"/>
      <c r="BNY45" s="458"/>
      <c r="BNZ45" s="458"/>
      <c r="BOA45" s="458"/>
      <c r="BOB45" s="458"/>
      <c r="BOC45" s="458"/>
      <c r="BOD45" s="458"/>
      <c r="BOE45" s="458"/>
      <c r="BOF45" s="458"/>
      <c r="BOG45" s="458"/>
      <c r="BOH45" s="458"/>
      <c r="BOI45" s="458"/>
      <c r="BOJ45" s="458"/>
      <c r="BOK45" s="458"/>
      <c r="BOL45" s="458"/>
      <c r="BOM45" s="458"/>
      <c r="BON45" s="458"/>
      <c r="BOO45" s="458"/>
      <c r="BOP45" s="458"/>
      <c r="BOQ45" s="458"/>
      <c r="BOR45" s="458"/>
      <c r="BOS45" s="458"/>
      <c r="BOT45" s="458"/>
      <c r="BOU45" s="458"/>
      <c r="BOV45" s="458"/>
      <c r="BOW45" s="458"/>
      <c r="BOX45" s="458"/>
      <c r="BOY45" s="458"/>
      <c r="BOZ45" s="458"/>
      <c r="BPA45" s="458"/>
      <c r="BPB45" s="458"/>
      <c r="BPC45" s="458"/>
      <c r="BPD45" s="458"/>
      <c r="BPE45" s="458"/>
      <c r="BPF45" s="458"/>
      <c r="BPG45" s="458"/>
      <c r="BPH45" s="458"/>
      <c r="BPI45" s="458"/>
      <c r="BPJ45" s="458"/>
      <c r="BPK45" s="458"/>
      <c r="BPL45" s="458"/>
      <c r="BPM45" s="458"/>
      <c r="BPN45" s="458"/>
      <c r="BPO45" s="458"/>
      <c r="BPP45" s="458"/>
      <c r="BPQ45" s="458"/>
      <c r="BPR45" s="458"/>
      <c r="BPS45" s="458"/>
      <c r="BPT45" s="458"/>
      <c r="BPU45" s="458"/>
      <c r="BPV45" s="458"/>
      <c r="BPW45" s="458"/>
      <c r="BPX45" s="458"/>
      <c r="BPY45" s="458"/>
      <c r="BPZ45" s="458"/>
      <c r="BQA45" s="458"/>
      <c r="BQB45" s="458"/>
      <c r="BQC45" s="458"/>
      <c r="BQD45" s="458"/>
      <c r="BQE45" s="458"/>
      <c r="BQF45" s="458"/>
      <c r="BQG45" s="458"/>
      <c r="BQH45" s="458"/>
      <c r="BQI45" s="458"/>
      <c r="BQJ45" s="458"/>
      <c r="BQK45" s="458"/>
      <c r="BQL45" s="458"/>
      <c r="BQM45" s="458"/>
      <c r="BQN45" s="458"/>
      <c r="BQO45" s="458"/>
      <c r="BQP45" s="458"/>
      <c r="BQQ45" s="458"/>
      <c r="BQR45" s="458"/>
      <c r="BQS45" s="458"/>
      <c r="BQT45" s="458"/>
      <c r="BQU45" s="458"/>
      <c r="BQV45" s="458"/>
      <c r="BQW45" s="458"/>
      <c r="BQX45" s="458"/>
      <c r="BQY45" s="458"/>
      <c r="BQZ45" s="458"/>
      <c r="BRA45" s="458"/>
      <c r="BRB45" s="458"/>
      <c r="BRC45" s="458"/>
      <c r="BRD45" s="458"/>
      <c r="BRE45" s="458"/>
      <c r="BRF45" s="458"/>
      <c r="BRG45" s="458"/>
      <c r="BRH45" s="458"/>
      <c r="BRI45" s="458"/>
      <c r="BRJ45" s="458"/>
      <c r="BRK45" s="458"/>
      <c r="BRL45" s="458"/>
      <c r="BRM45" s="458"/>
      <c r="BRN45" s="458"/>
      <c r="BRO45" s="458"/>
      <c r="BRP45" s="458"/>
      <c r="BRQ45" s="458"/>
      <c r="BRR45" s="458"/>
      <c r="BRS45" s="458"/>
      <c r="BRT45" s="458"/>
      <c r="BRU45" s="458"/>
    </row>
    <row r="46" spans="1:1841" ht="29.25" customHeight="1" x14ac:dyDescent="0.3">
      <c r="A46" s="792"/>
      <c r="B46" s="464">
        <v>19</v>
      </c>
      <c r="C46" s="464" t="s">
        <v>467</v>
      </c>
      <c r="D46" s="513">
        <f t="shared" si="21"/>
        <v>705569993.62244999</v>
      </c>
      <c r="E46" s="464">
        <v>25</v>
      </c>
      <c r="F46" s="465">
        <f t="shared" si="22"/>
        <v>23875458.5</v>
      </c>
      <c r="G46" s="465">
        <v>2</v>
      </c>
      <c r="H46" s="464">
        <f t="shared" si="23"/>
        <v>419061346.1538465</v>
      </c>
      <c r="I46" s="464">
        <v>15</v>
      </c>
      <c r="J46" s="466">
        <f t="shared" si="24"/>
        <v>16824250</v>
      </c>
      <c r="K46" s="467">
        <v>2</v>
      </c>
      <c r="L46" s="468"/>
      <c r="M46" s="469"/>
      <c r="N46" s="469"/>
      <c r="O46" s="469"/>
      <c r="P46" s="469"/>
      <c r="Q46" s="469"/>
      <c r="R46" s="469"/>
      <c r="S46" s="469"/>
      <c r="T46" s="469"/>
      <c r="U46" s="469"/>
      <c r="V46" s="469"/>
      <c r="W46" s="469"/>
      <c r="X46" s="480">
        <f t="shared" si="25"/>
        <v>419061346.1538465</v>
      </c>
      <c r="Y46" s="469">
        <f t="shared" si="26"/>
        <v>15</v>
      </c>
      <c r="Z46" s="480">
        <f t="shared" si="27"/>
        <v>16824250</v>
      </c>
      <c r="AA46" s="470">
        <f t="shared" si="28"/>
        <v>2</v>
      </c>
      <c r="AB46" s="521"/>
      <c r="AC46" s="523"/>
      <c r="AD46" s="528"/>
      <c r="AE46" s="528"/>
      <c r="AF46" s="528"/>
      <c r="AG46" s="528"/>
      <c r="AH46" s="458"/>
      <c r="AI46" s="458"/>
      <c r="AJ46" s="458"/>
      <c r="AK46" s="458"/>
      <c r="AL46" s="458"/>
      <c r="AM46" s="458"/>
      <c r="AN46" s="458"/>
      <c r="AO46" s="458"/>
      <c r="AP46" s="458"/>
      <c r="AQ46" s="458"/>
      <c r="AR46" s="458"/>
      <c r="AS46" s="458"/>
      <c r="AT46" s="458"/>
      <c r="AU46" s="458"/>
      <c r="AV46" s="458"/>
      <c r="AW46" s="458"/>
      <c r="AX46" s="458"/>
      <c r="AY46" s="458"/>
      <c r="AZ46" s="458"/>
      <c r="BA46" s="458"/>
      <c r="BB46" s="458"/>
      <c r="BC46" s="458"/>
      <c r="BD46" s="458"/>
      <c r="BE46" s="458"/>
      <c r="BF46" s="458"/>
      <c r="BG46" s="458"/>
      <c r="BH46" s="458"/>
      <c r="BI46" s="458"/>
      <c r="BJ46" s="458"/>
      <c r="BK46" s="458"/>
      <c r="BL46" s="458"/>
      <c r="BM46" s="458"/>
      <c r="BN46" s="458"/>
      <c r="BO46" s="458"/>
      <c r="BP46" s="458"/>
      <c r="BQ46" s="458"/>
      <c r="BR46" s="458"/>
      <c r="BS46" s="458"/>
      <c r="BT46" s="458"/>
      <c r="BU46" s="458"/>
      <c r="BV46" s="458"/>
      <c r="BW46" s="458"/>
      <c r="BX46" s="458"/>
      <c r="BY46" s="458"/>
      <c r="BZ46" s="458"/>
      <c r="CA46" s="458"/>
      <c r="CB46" s="458"/>
      <c r="CC46" s="458"/>
      <c r="CD46" s="458"/>
      <c r="CE46" s="458"/>
      <c r="CF46" s="458"/>
      <c r="CG46" s="458"/>
      <c r="CH46" s="458"/>
      <c r="CI46" s="458"/>
      <c r="CJ46" s="458"/>
      <c r="CK46" s="458"/>
      <c r="CL46" s="458"/>
      <c r="CM46" s="458"/>
      <c r="CN46" s="458"/>
      <c r="CO46" s="458"/>
      <c r="CP46" s="458"/>
      <c r="CQ46" s="458"/>
      <c r="CR46" s="458"/>
      <c r="CS46" s="458"/>
      <c r="CT46" s="458"/>
      <c r="CU46" s="458"/>
      <c r="CV46" s="458"/>
      <c r="CW46" s="458"/>
      <c r="CX46" s="458"/>
      <c r="CY46" s="458"/>
      <c r="CZ46" s="458"/>
      <c r="DA46" s="458"/>
      <c r="DB46" s="458"/>
      <c r="DC46" s="458"/>
      <c r="DD46" s="458"/>
      <c r="DE46" s="458"/>
      <c r="DF46" s="458"/>
      <c r="DG46" s="458"/>
      <c r="DH46" s="458"/>
      <c r="DI46" s="458"/>
      <c r="DJ46" s="458"/>
      <c r="DK46" s="458"/>
      <c r="DL46" s="458"/>
      <c r="DM46" s="458"/>
      <c r="DN46" s="458"/>
      <c r="DO46" s="458"/>
      <c r="DP46" s="458"/>
      <c r="DQ46" s="458"/>
      <c r="DR46" s="458"/>
      <c r="DS46" s="458"/>
      <c r="DT46" s="458"/>
      <c r="DU46" s="458"/>
      <c r="DV46" s="458"/>
      <c r="DW46" s="458"/>
      <c r="DX46" s="458"/>
      <c r="DY46" s="458"/>
      <c r="DZ46" s="458"/>
      <c r="EA46" s="458"/>
      <c r="EB46" s="458"/>
      <c r="EC46" s="458"/>
      <c r="ED46" s="458"/>
      <c r="EE46" s="458"/>
      <c r="EF46" s="458"/>
      <c r="EG46" s="458"/>
      <c r="EH46" s="458"/>
      <c r="EI46" s="458"/>
      <c r="EJ46" s="458"/>
      <c r="EK46" s="458"/>
      <c r="EL46" s="458"/>
      <c r="EM46" s="458"/>
      <c r="EN46" s="458"/>
      <c r="EO46" s="458"/>
      <c r="EP46" s="458"/>
      <c r="EQ46" s="458"/>
      <c r="ER46" s="458"/>
      <c r="ES46" s="458"/>
      <c r="ET46" s="458"/>
      <c r="EU46" s="458"/>
      <c r="EV46" s="458"/>
      <c r="EW46" s="458"/>
      <c r="EX46" s="458"/>
      <c r="EY46" s="458"/>
      <c r="EZ46" s="458"/>
      <c r="FA46" s="458"/>
      <c r="FB46" s="458"/>
      <c r="FC46" s="458"/>
      <c r="FD46" s="458"/>
      <c r="FE46" s="458"/>
      <c r="FF46" s="458"/>
      <c r="FG46" s="458"/>
      <c r="FH46" s="458"/>
      <c r="FI46" s="458"/>
      <c r="FJ46" s="458"/>
      <c r="FK46" s="458"/>
      <c r="FL46" s="458"/>
      <c r="FM46" s="458"/>
      <c r="FN46" s="458"/>
      <c r="FO46" s="458"/>
      <c r="FP46" s="458"/>
      <c r="FQ46" s="458"/>
      <c r="FR46" s="458"/>
      <c r="FS46" s="458"/>
      <c r="FT46" s="458"/>
      <c r="FU46" s="458"/>
      <c r="FV46" s="458"/>
      <c r="FW46" s="458"/>
      <c r="FX46" s="458"/>
      <c r="FY46" s="458"/>
      <c r="FZ46" s="458"/>
      <c r="GA46" s="458"/>
      <c r="GB46" s="458"/>
      <c r="GC46" s="458"/>
      <c r="GD46" s="458"/>
      <c r="GE46" s="458"/>
      <c r="GF46" s="458"/>
      <c r="GG46" s="458"/>
      <c r="GH46" s="458"/>
      <c r="GI46" s="458"/>
      <c r="GJ46" s="458"/>
      <c r="GK46" s="458"/>
      <c r="GL46" s="458"/>
      <c r="GM46" s="458"/>
      <c r="GN46" s="458"/>
      <c r="GO46" s="458"/>
      <c r="GP46" s="458"/>
      <c r="GQ46" s="458"/>
      <c r="GR46" s="458"/>
      <c r="GS46" s="458"/>
      <c r="GT46" s="458"/>
      <c r="GU46" s="458"/>
      <c r="GV46" s="458"/>
      <c r="GW46" s="458"/>
      <c r="GX46" s="458"/>
      <c r="GY46" s="458"/>
      <c r="GZ46" s="458"/>
      <c r="HA46" s="458"/>
      <c r="HB46" s="458"/>
      <c r="HC46" s="458"/>
      <c r="HD46" s="458"/>
      <c r="HE46" s="458"/>
      <c r="HF46" s="458"/>
      <c r="HG46" s="458"/>
      <c r="HH46" s="458"/>
      <c r="HI46" s="458"/>
      <c r="HJ46" s="458"/>
      <c r="HK46" s="458"/>
      <c r="HL46" s="458"/>
      <c r="HM46" s="458"/>
      <c r="HN46" s="458"/>
      <c r="HO46" s="458"/>
      <c r="HP46" s="458"/>
      <c r="HQ46" s="458"/>
      <c r="HR46" s="458"/>
      <c r="HS46" s="458"/>
      <c r="HT46" s="458"/>
      <c r="HU46" s="458"/>
      <c r="HV46" s="458"/>
      <c r="HW46" s="458"/>
      <c r="HX46" s="458"/>
      <c r="HY46" s="458"/>
      <c r="HZ46" s="458"/>
      <c r="IA46" s="458"/>
      <c r="IB46" s="458"/>
      <c r="IC46" s="458"/>
      <c r="ID46" s="458"/>
      <c r="IE46" s="458"/>
      <c r="IF46" s="458"/>
      <c r="IG46" s="458"/>
      <c r="IH46" s="458"/>
      <c r="II46" s="458"/>
      <c r="IJ46" s="458"/>
      <c r="IK46" s="458"/>
      <c r="IL46" s="458"/>
      <c r="IM46" s="458"/>
      <c r="IN46" s="458"/>
      <c r="IO46" s="458"/>
      <c r="IP46" s="458"/>
      <c r="IQ46" s="458"/>
      <c r="IR46" s="458"/>
      <c r="IS46" s="458"/>
      <c r="IT46" s="458"/>
      <c r="IU46" s="458"/>
      <c r="IV46" s="458"/>
      <c r="IW46" s="458"/>
      <c r="IX46" s="458"/>
      <c r="IY46" s="458"/>
      <c r="IZ46" s="458"/>
      <c r="JA46" s="458"/>
      <c r="JB46" s="458"/>
      <c r="JC46" s="458"/>
      <c r="JD46" s="458"/>
      <c r="JE46" s="458"/>
      <c r="JF46" s="458"/>
      <c r="JG46" s="458"/>
      <c r="JH46" s="458"/>
      <c r="JI46" s="458"/>
      <c r="JJ46" s="458"/>
      <c r="JK46" s="458"/>
      <c r="JL46" s="458"/>
      <c r="JM46" s="458"/>
      <c r="JN46" s="458"/>
      <c r="JO46" s="458"/>
      <c r="JP46" s="458"/>
      <c r="JQ46" s="458"/>
      <c r="JR46" s="458"/>
      <c r="JS46" s="458"/>
      <c r="JT46" s="458"/>
      <c r="JU46" s="458"/>
      <c r="JV46" s="458"/>
      <c r="JW46" s="458"/>
      <c r="JX46" s="458"/>
      <c r="JY46" s="458"/>
      <c r="JZ46" s="458"/>
      <c r="KA46" s="458"/>
      <c r="KB46" s="458"/>
      <c r="KC46" s="458"/>
      <c r="KD46" s="458"/>
      <c r="KE46" s="458"/>
      <c r="KF46" s="458"/>
      <c r="KG46" s="458"/>
      <c r="KH46" s="458"/>
      <c r="KI46" s="458"/>
      <c r="KJ46" s="458"/>
      <c r="KK46" s="458"/>
      <c r="KL46" s="458"/>
      <c r="KM46" s="458"/>
      <c r="KN46" s="458"/>
      <c r="KO46" s="458"/>
      <c r="KP46" s="458"/>
      <c r="KQ46" s="458"/>
      <c r="KR46" s="458"/>
      <c r="KS46" s="458"/>
      <c r="KT46" s="458"/>
      <c r="KU46" s="458"/>
      <c r="KV46" s="458"/>
      <c r="KW46" s="458"/>
      <c r="KX46" s="458"/>
      <c r="KY46" s="458"/>
      <c r="KZ46" s="458"/>
      <c r="LA46" s="458"/>
      <c r="LB46" s="458"/>
      <c r="LC46" s="458"/>
      <c r="LD46" s="458"/>
      <c r="LE46" s="458"/>
      <c r="LF46" s="458"/>
      <c r="LG46" s="458"/>
      <c r="LH46" s="458"/>
      <c r="LI46" s="458"/>
      <c r="LJ46" s="458"/>
      <c r="LK46" s="458"/>
      <c r="LL46" s="458"/>
      <c r="LM46" s="458"/>
      <c r="LN46" s="458"/>
      <c r="LO46" s="458"/>
      <c r="LP46" s="458"/>
      <c r="LQ46" s="458"/>
      <c r="LR46" s="458"/>
      <c r="LS46" s="458"/>
      <c r="LT46" s="458"/>
      <c r="LU46" s="458"/>
      <c r="LV46" s="458"/>
      <c r="LW46" s="458"/>
      <c r="LX46" s="458"/>
      <c r="LY46" s="458"/>
      <c r="LZ46" s="458"/>
      <c r="MA46" s="458"/>
      <c r="MB46" s="458"/>
      <c r="MC46" s="458"/>
      <c r="MD46" s="458"/>
      <c r="ME46" s="458"/>
      <c r="MF46" s="458"/>
      <c r="MG46" s="458"/>
      <c r="MH46" s="458"/>
      <c r="MI46" s="458"/>
      <c r="MJ46" s="458"/>
      <c r="MK46" s="458"/>
      <c r="ML46" s="458"/>
      <c r="MM46" s="458"/>
      <c r="MN46" s="458"/>
      <c r="MO46" s="458"/>
      <c r="MP46" s="458"/>
      <c r="MQ46" s="458"/>
      <c r="MR46" s="458"/>
      <c r="MS46" s="458"/>
      <c r="MT46" s="458"/>
      <c r="MU46" s="458"/>
      <c r="MV46" s="458"/>
      <c r="MW46" s="458"/>
      <c r="MX46" s="458"/>
      <c r="MY46" s="458"/>
      <c r="MZ46" s="458"/>
      <c r="NA46" s="458"/>
      <c r="NB46" s="458"/>
      <c r="NC46" s="458"/>
      <c r="ND46" s="458"/>
      <c r="NE46" s="458"/>
      <c r="NF46" s="458"/>
      <c r="NG46" s="458"/>
      <c r="NH46" s="458"/>
      <c r="NI46" s="458"/>
      <c r="NJ46" s="458"/>
      <c r="NK46" s="458"/>
      <c r="NL46" s="458"/>
      <c r="NM46" s="458"/>
      <c r="NN46" s="458"/>
      <c r="NO46" s="458"/>
      <c r="NP46" s="458"/>
      <c r="NQ46" s="458"/>
      <c r="NR46" s="458"/>
      <c r="NS46" s="458"/>
      <c r="NT46" s="458"/>
      <c r="NU46" s="458"/>
      <c r="NV46" s="458"/>
      <c r="NW46" s="458"/>
      <c r="NX46" s="458"/>
      <c r="NY46" s="458"/>
      <c r="NZ46" s="458"/>
      <c r="OA46" s="458"/>
      <c r="OB46" s="458"/>
      <c r="OC46" s="458"/>
      <c r="OD46" s="458"/>
      <c r="OE46" s="458"/>
      <c r="OF46" s="458"/>
      <c r="OG46" s="458"/>
      <c r="OH46" s="458"/>
      <c r="OI46" s="458"/>
      <c r="OJ46" s="458"/>
      <c r="OK46" s="458"/>
      <c r="OL46" s="458"/>
      <c r="OM46" s="458"/>
      <c r="ON46" s="458"/>
      <c r="OO46" s="458"/>
      <c r="OP46" s="458"/>
      <c r="OQ46" s="458"/>
      <c r="OR46" s="458"/>
      <c r="OS46" s="458"/>
      <c r="OT46" s="458"/>
      <c r="OU46" s="458"/>
      <c r="OV46" s="458"/>
      <c r="OW46" s="458"/>
      <c r="OX46" s="458"/>
      <c r="OY46" s="458"/>
      <c r="OZ46" s="458"/>
      <c r="PA46" s="458"/>
      <c r="PB46" s="458"/>
      <c r="PC46" s="458"/>
      <c r="PD46" s="458"/>
      <c r="PE46" s="458"/>
      <c r="PF46" s="458"/>
      <c r="PG46" s="458"/>
      <c r="PH46" s="458"/>
      <c r="PI46" s="458"/>
      <c r="PJ46" s="458"/>
      <c r="PK46" s="458"/>
      <c r="PL46" s="458"/>
      <c r="PM46" s="458"/>
      <c r="PN46" s="458"/>
      <c r="PO46" s="458"/>
      <c r="PP46" s="458"/>
      <c r="PQ46" s="458"/>
      <c r="PR46" s="458"/>
      <c r="PS46" s="458"/>
      <c r="PT46" s="458"/>
      <c r="PU46" s="458"/>
      <c r="PV46" s="458"/>
      <c r="PW46" s="458"/>
      <c r="PX46" s="458"/>
      <c r="PY46" s="458"/>
      <c r="PZ46" s="458"/>
      <c r="QA46" s="458"/>
      <c r="QB46" s="458"/>
      <c r="QC46" s="458"/>
      <c r="QD46" s="458"/>
      <c r="QE46" s="458"/>
      <c r="QF46" s="458"/>
      <c r="QG46" s="458"/>
      <c r="QH46" s="458"/>
      <c r="QI46" s="458"/>
      <c r="QJ46" s="458"/>
      <c r="QK46" s="458"/>
      <c r="QL46" s="458"/>
      <c r="QM46" s="458"/>
      <c r="QN46" s="458"/>
      <c r="QO46" s="458"/>
      <c r="QP46" s="458"/>
      <c r="QQ46" s="458"/>
      <c r="QR46" s="458"/>
      <c r="QS46" s="458"/>
      <c r="QT46" s="458"/>
      <c r="QU46" s="458"/>
      <c r="QV46" s="458"/>
      <c r="QW46" s="458"/>
      <c r="QX46" s="458"/>
      <c r="QY46" s="458"/>
      <c r="QZ46" s="458"/>
      <c r="RA46" s="458"/>
      <c r="RB46" s="458"/>
      <c r="RC46" s="458"/>
      <c r="RD46" s="458"/>
      <c r="RE46" s="458"/>
      <c r="RF46" s="458"/>
      <c r="RG46" s="458"/>
      <c r="RH46" s="458"/>
      <c r="RI46" s="458"/>
      <c r="RJ46" s="458"/>
      <c r="RK46" s="458"/>
      <c r="RL46" s="458"/>
      <c r="RM46" s="458"/>
      <c r="RN46" s="458"/>
      <c r="RO46" s="458"/>
      <c r="RP46" s="458"/>
      <c r="RQ46" s="458"/>
      <c r="RR46" s="458"/>
      <c r="RS46" s="458"/>
      <c r="RT46" s="458"/>
      <c r="RU46" s="458"/>
      <c r="RV46" s="458"/>
      <c r="RW46" s="458"/>
      <c r="RX46" s="458"/>
      <c r="RY46" s="458"/>
      <c r="RZ46" s="458"/>
      <c r="SA46" s="458"/>
      <c r="SB46" s="458"/>
      <c r="SC46" s="458"/>
      <c r="SD46" s="458"/>
      <c r="SE46" s="458"/>
      <c r="SF46" s="458"/>
      <c r="SG46" s="458"/>
      <c r="SH46" s="458"/>
      <c r="SI46" s="458"/>
      <c r="SJ46" s="458"/>
      <c r="SK46" s="458"/>
      <c r="SL46" s="458"/>
      <c r="SM46" s="458"/>
      <c r="SN46" s="458"/>
      <c r="SO46" s="458"/>
      <c r="SP46" s="458"/>
      <c r="SQ46" s="458"/>
      <c r="SR46" s="458"/>
      <c r="SS46" s="458"/>
      <c r="ST46" s="458"/>
      <c r="SU46" s="458"/>
      <c r="SV46" s="458"/>
      <c r="SW46" s="458"/>
      <c r="SX46" s="458"/>
      <c r="SY46" s="458"/>
      <c r="SZ46" s="458"/>
      <c r="TA46" s="458"/>
      <c r="TB46" s="458"/>
      <c r="TC46" s="458"/>
      <c r="TD46" s="458"/>
      <c r="TE46" s="458"/>
      <c r="TF46" s="458"/>
      <c r="TG46" s="458"/>
      <c r="TH46" s="458"/>
      <c r="TI46" s="458"/>
      <c r="TJ46" s="458"/>
      <c r="TK46" s="458"/>
      <c r="TL46" s="458"/>
      <c r="TM46" s="458"/>
      <c r="TN46" s="458"/>
      <c r="TO46" s="458"/>
      <c r="TP46" s="458"/>
      <c r="TQ46" s="458"/>
      <c r="TR46" s="458"/>
      <c r="TS46" s="458"/>
      <c r="TT46" s="458"/>
      <c r="TU46" s="458"/>
      <c r="TV46" s="458"/>
      <c r="TW46" s="458"/>
      <c r="TX46" s="458"/>
      <c r="TY46" s="458"/>
      <c r="TZ46" s="458"/>
      <c r="UA46" s="458"/>
      <c r="UB46" s="458"/>
      <c r="UC46" s="458"/>
      <c r="UD46" s="458"/>
      <c r="UE46" s="458"/>
      <c r="UF46" s="458"/>
      <c r="UG46" s="458"/>
      <c r="UH46" s="458"/>
      <c r="UI46" s="458"/>
      <c r="UJ46" s="458"/>
      <c r="UK46" s="458"/>
      <c r="UL46" s="458"/>
      <c r="UM46" s="458"/>
      <c r="UN46" s="458"/>
      <c r="UO46" s="458"/>
      <c r="UP46" s="458"/>
      <c r="UQ46" s="458"/>
      <c r="UR46" s="458"/>
      <c r="US46" s="458"/>
      <c r="UT46" s="458"/>
      <c r="UU46" s="458"/>
      <c r="UV46" s="458"/>
      <c r="UW46" s="458"/>
      <c r="UX46" s="458"/>
      <c r="UY46" s="458"/>
      <c r="UZ46" s="458"/>
      <c r="VA46" s="458"/>
      <c r="VB46" s="458"/>
      <c r="VC46" s="458"/>
      <c r="VD46" s="458"/>
      <c r="VE46" s="458"/>
      <c r="VF46" s="458"/>
      <c r="VG46" s="458"/>
      <c r="VH46" s="458"/>
      <c r="VI46" s="458"/>
      <c r="VJ46" s="458"/>
      <c r="VK46" s="458"/>
      <c r="VL46" s="458"/>
      <c r="VM46" s="458"/>
      <c r="VN46" s="458"/>
      <c r="VO46" s="458"/>
      <c r="VP46" s="458"/>
      <c r="VQ46" s="458"/>
      <c r="VR46" s="458"/>
      <c r="VS46" s="458"/>
      <c r="VT46" s="458"/>
      <c r="VU46" s="458"/>
      <c r="VV46" s="458"/>
      <c r="VW46" s="458"/>
      <c r="VX46" s="458"/>
      <c r="VY46" s="458"/>
      <c r="VZ46" s="458"/>
      <c r="WA46" s="458"/>
      <c r="WB46" s="458"/>
      <c r="WC46" s="458"/>
      <c r="WD46" s="458"/>
      <c r="WE46" s="458"/>
      <c r="WF46" s="458"/>
      <c r="WG46" s="458"/>
      <c r="WH46" s="458"/>
      <c r="WI46" s="458"/>
      <c r="WJ46" s="458"/>
      <c r="WK46" s="458"/>
      <c r="WL46" s="458"/>
      <c r="WM46" s="458"/>
      <c r="WN46" s="458"/>
      <c r="WO46" s="458"/>
      <c r="WP46" s="458"/>
      <c r="WQ46" s="458"/>
      <c r="WR46" s="458"/>
      <c r="WS46" s="458"/>
      <c r="WT46" s="458"/>
      <c r="WU46" s="458"/>
      <c r="WV46" s="458"/>
      <c r="WW46" s="458"/>
      <c r="WX46" s="458"/>
      <c r="WY46" s="458"/>
      <c r="WZ46" s="458"/>
      <c r="XA46" s="458"/>
      <c r="XB46" s="458"/>
      <c r="XC46" s="458"/>
      <c r="XD46" s="458"/>
      <c r="XE46" s="458"/>
      <c r="XF46" s="458"/>
      <c r="XG46" s="458"/>
      <c r="XH46" s="458"/>
      <c r="XI46" s="458"/>
      <c r="XJ46" s="458"/>
      <c r="XK46" s="458"/>
      <c r="XL46" s="458"/>
      <c r="XM46" s="458"/>
      <c r="XN46" s="458"/>
      <c r="XO46" s="458"/>
      <c r="XP46" s="458"/>
      <c r="XQ46" s="458"/>
      <c r="XR46" s="458"/>
      <c r="XS46" s="458"/>
      <c r="XT46" s="458"/>
      <c r="XU46" s="458"/>
      <c r="XV46" s="458"/>
      <c r="XW46" s="458"/>
      <c r="XX46" s="458"/>
      <c r="XY46" s="458"/>
      <c r="XZ46" s="458"/>
      <c r="YA46" s="458"/>
      <c r="YB46" s="458"/>
      <c r="YC46" s="458"/>
      <c r="YD46" s="458"/>
      <c r="YE46" s="458"/>
      <c r="YF46" s="458"/>
      <c r="YG46" s="458"/>
      <c r="YH46" s="458"/>
      <c r="YI46" s="458"/>
      <c r="YJ46" s="458"/>
      <c r="YK46" s="458"/>
      <c r="YL46" s="458"/>
      <c r="YM46" s="458"/>
      <c r="YN46" s="458"/>
      <c r="YO46" s="458"/>
      <c r="YP46" s="458"/>
      <c r="YQ46" s="458"/>
      <c r="YR46" s="458"/>
      <c r="YS46" s="458"/>
      <c r="YT46" s="458"/>
      <c r="YU46" s="458"/>
      <c r="YV46" s="458"/>
      <c r="YW46" s="458"/>
      <c r="YX46" s="458"/>
      <c r="YY46" s="458"/>
      <c r="YZ46" s="458"/>
      <c r="ZA46" s="458"/>
      <c r="ZB46" s="458"/>
      <c r="ZC46" s="458"/>
      <c r="ZD46" s="458"/>
      <c r="ZE46" s="458"/>
      <c r="ZF46" s="458"/>
      <c r="ZG46" s="458"/>
      <c r="ZH46" s="458"/>
      <c r="ZI46" s="458"/>
      <c r="ZJ46" s="458"/>
      <c r="ZK46" s="458"/>
      <c r="ZL46" s="458"/>
      <c r="ZM46" s="458"/>
      <c r="ZN46" s="458"/>
      <c r="ZO46" s="458"/>
      <c r="ZP46" s="458"/>
      <c r="ZQ46" s="458"/>
      <c r="ZR46" s="458"/>
      <c r="ZS46" s="458"/>
      <c r="ZT46" s="458"/>
      <c r="ZU46" s="458"/>
      <c r="ZV46" s="458"/>
      <c r="ZW46" s="458"/>
      <c r="ZX46" s="458"/>
      <c r="ZY46" s="458"/>
      <c r="ZZ46" s="458"/>
      <c r="AAA46" s="458"/>
      <c r="AAB46" s="458"/>
      <c r="AAC46" s="458"/>
      <c r="AAD46" s="458"/>
      <c r="AAE46" s="458"/>
      <c r="AAF46" s="458"/>
      <c r="AAG46" s="458"/>
      <c r="AAH46" s="458"/>
      <c r="AAI46" s="458"/>
      <c r="AAJ46" s="458"/>
      <c r="AAK46" s="458"/>
      <c r="AAL46" s="458"/>
      <c r="AAM46" s="458"/>
      <c r="AAN46" s="458"/>
      <c r="AAO46" s="458"/>
      <c r="AAP46" s="458"/>
      <c r="AAQ46" s="458"/>
      <c r="AAR46" s="458"/>
      <c r="AAS46" s="458"/>
      <c r="AAT46" s="458"/>
      <c r="AAU46" s="458"/>
      <c r="AAV46" s="458"/>
      <c r="AAW46" s="458"/>
      <c r="AAX46" s="458"/>
      <c r="AAY46" s="458"/>
      <c r="AAZ46" s="458"/>
      <c r="ABA46" s="458"/>
      <c r="ABB46" s="458"/>
      <c r="ABC46" s="458"/>
      <c r="ABD46" s="458"/>
      <c r="ABE46" s="458"/>
      <c r="ABF46" s="458"/>
      <c r="ABG46" s="458"/>
      <c r="ABH46" s="458"/>
      <c r="ABI46" s="458"/>
      <c r="ABJ46" s="458"/>
      <c r="ABK46" s="458"/>
      <c r="ABL46" s="458"/>
      <c r="ABM46" s="458"/>
      <c r="ABN46" s="458"/>
      <c r="ABO46" s="458"/>
      <c r="ABP46" s="458"/>
      <c r="ABQ46" s="458"/>
      <c r="ABR46" s="458"/>
      <c r="ABS46" s="458"/>
      <c r="ABT46" s="458"/>
      <c r="ABU46" s="458"/>
      <c r="ABV46" s="458"/>
      <c r="ABW46" s="458"/>
      <c r="ABX46" s="458"/>
      <c r="ABY46" s="458"/>
      <c r="ABZ46" s="458"/>
      <c r="ACA46" s="458"/>
      <c r="ACB46" s="458"/>
      <c r="ACC46" s="458"/>
      <c r="ACD46" s="458"/>
      <c r="ACE46" s="458"/>
      <c r="ACF46" s="458"/>
      <c r="ACG46" s="458"/>
      <c r="ACH46" s="458"/>
      <c r="ACI46" s="458"/>
      <c r="ACJ46" s="458"/>
      <c r="ACK46" s="458"/>
      <c r="ACL46" s="458"/>
      <c r="ACM46" s="458"/>
      <c r="ACN46" s="458"/>
      <c r="ACO46" s="458"/>
      <c r="ACP46" s="458"/>
      <c r="ACQ46" s="458"/>
      <c r="ACR46" s="458"/>
      <c r="ACS46" s="458"/>
      <c r="ACT46" s="458"/>
      <c r="ACU46" s="458"/>
      <c r="ACV46" s="458"/>
      <c r="ACW46" s="458"/>
      <c r="ACX46" s="458"/>
      <c r="ACY46" s="458"/>
      <c r="ACZ46" s="458"/>
      <c r="ADA46" s="458"/>
      <c r="ADB46" s="458"/>
      <c r="ADC46" s="458"/>
      <c r="ADD46" s="458"/>
      <c r="ADE46" s="458"/>
      <c r="ADF46" s="458"/>
      <c r="ADG46" s="458"/>
      <c r="ADH46" s="458"/>
      <c r="ADI46" s="458"/>
      <c r="ADJ46" s="458"/>
      <c r="ADK46" s="458"/>
      <c r="ADL46" s="458"/>
      <c r="ADM46" s="458"/>
      <c r="ADN46" s="458"/>
      <c r="ADO46" s="458"/>
      <c r="ADP46" s="458"/>
      <c r="ADQ46" s="458"/>
      <c r="ADR46" s="458"/>
      <c r="ADS46" s="458"/>
      <c r="ADT46" s="458"/>
      <c r="ADU46" s="458"/>
      <c r="ADV46" s="458"/>
      <c r="ADW46" s="458"/>
      <c r="ADX46" s="458"/>
      <c r="ADY46" s="458"/>
      <c r="ADZ46" s="458"/>
      <c r="AEA46" s="458"/>
      <c r="AEB46" s="458"/>
      <c r="AEC46" s="458"/>
      <c r="AED46" s="458"/>
      <c r="AEE46" s="458"/>
      <c r="AEF46" s="458"/>
      <c r="AEG46" s="458"/>
      <c r="AEH46" s="458"/>
      <c r="AEI46" s="458"/>
      <c r="AEJ46" s="458"/>
      <c r="AEK46" s="458"/>
      <c r="AEL46" s="458"/>
      <c r="AEM46" s="458"/>
      <c r="AEN46" s="458"/>
      <c r="AEO46" s="458"/>
      <c r="AEP46" s="458"/>
      <c r="AEQ46" s="458"/>
      <c r="AER46" s="458"/>
      <c r="AES46" s="458"/>
      <c r="AET46" s="458"/>
      <c r="AEU46" s="458"/>
      <c r="AEV46" s="458"/>
      <c r="AEW46" s="458"/>
      <c r="AEX46" s="458"/>
      <c r="AEY46" s="458"/>
      <c r="AEZ46" s="458"/>
      <c r="AFA46" s="458"/>
      <c r="AFB46" s="458"/>
      <c r="AFC46" s="458"/>
      <c r="AFD46" s="458"/>
      <c r="AFE46" s="458"/>
      <c r="AFF46" s="458"/>
      <c r="AFG46" s="458"/>
      <c r="AFH46" s="458"/>
      <c r="AFI46" s="458"/>
      <c r="AFJ46" s="458"/>
      <c r="AFK46" s="458"/>
      <c r="AFL46" s="458"/>
      <c r="AFM46" s="458"/>
      <c r="AFN46" s="458"/>
      <c r="AFO46" s="458"/>
      <c r="AFP46" s="458"/>
      <c r="AFQ46" s="458"/>
      <c r="AFR46" s="458"/>
      <c r="AFS46" s="458"/>
      <c r="AFT46" s="458"/>
      <c r="AFU46" s="458"/>
      <c r="AFV46" s="458"/>
      <c r="AFW46" s="458"/>
      <c r="AFX46" s="458"/>
      <c r="AFY46" s="458"/>
      <c r="AFZ46" s="458"/>
      <c r="AGA46" s="458"/>
      <c r="AGB46" s="458"/>
      <c r="AGC46" s="458"/>
      <c r="AGD46" s="458"/>
      <c r="AGE46" s="458"/>
      <c r="AGF46" s="458"/>
      <c r="AGG46" s="458"/>
      <c r="AGH46" s="458"/>
      <c r="AGI46" s="458"/>
      <c r="AGJ46" s="458"/>
      <c r="AGK46" s="458"/>
      <c r="AGL46" s="458"/>
      <c r="AGM46" s="458"/>
      <c r="AGN46" s="458"/>
      <c r="AGO46" s="458"/>
      <c r="AGP46" s="458"/>
      <c r="AGQ46" s="458"/>
      <c r="AGR46" s="458"/>
      <c r="AGS46" s="458"/>
      <c r="AGT46" s="458"/>
      <c r="AGU46" s="458"/>
      <c r="AGV46" s="458"/>
      <c r="AGW46" s="458"/>
      <c r="AGX46" s="458"/>
      <c r="AGY46" s="458"/>
      <c r="AGZ46" s="458"/>
      <c r="AHA46" s="458"/>
      <c r="AHB46" s="458"/>
      <c r="AHC46" s="458"/>
      <c r="AHD46" s="458"/>
      <c r="AHE46" s="458"/>
      <c r="AHF46" s="458"/>
      <c r="AHG46" s="458"/>
      <c r="AHH46" s="458"/>
      <c r="AHI46" s="458"/>
      <c r="AHJ46" s="458"/>
      <c r="AHK46" s="458"/>
      <c r="AHL46" s="458"/>
      <c r="AHM46" s="458"/>
      <c r="AHN46" s="458"/>
      <c r="AHO46" s="458"/>
      <c r="AHP46" s="458"/>
      <c r="AHQ46" s="458"/>
      <c r="AHR46" s="458"/>
      <c r="AHS46" s="458"/>
      <c r="AHT46" s="458"/>
      <c r="AHU46" s="458"/>
      <c r="AHV46" s="458"/>
      <c r="AHW46" s="458"/>
      <c r="AHX46" s="458"/>
      <c r="AHY46" s="458"/>
      <c r="AHZ46" s="458"/>
      <c r="AIA46" s="458"/>
      <c r="AIB46" s="458"/>
      <c r="AIC46" s="458"/>
      <c r="AID46" s="458"/>
      <c r="AIE46" s="458"/>
      <c r="AIF46" s="458"/>
      <c r="AIG46" s="458"/>
      <c r="AIH46" s="458"/>
      <c r="AII46" s="458"/>
      <c r="AIJ46" s="458"/>
      <c r="AIK46" s="458"/>
      <c r="AIL46" s="458"/>
      <c r="AIM46" s="458"/>
      <c r="AIN46" s="458"/>
      <c r="AIO46" s="458"/>
      <c r="AIP46" s="458"/>
      <c r="AIQ46" s="458"/>
      <c r="AIR46" s="458"/>
      <c r="AIS46" s="458"/>
      <c r="AIT46" s="458"/>
      <c r="AIU46" s="458"/>
      <c r="AIV46" s="458"/>
      <c r="AIW46" s="458"/>
      <c r="AIX46" s="458"/>
      <c r="AIY46" s="458"/>
      <c r="AIZ46" s="458"/>
      <c r="AJA46" s="458"/>
      <c r="AJB46" s="458"/>
      <c r="AJC46" s="458"/>
      <c r="AJD46" s="458"/>
      <c r="AJE46" s="458"/>
      <c r="AJF46" s="458"/>
      <c r="AJG46" s="458"/>
      <c r="AJH46" s="458"/>
      <c r="AJI46" s="458"/>
      <c r="AJJ46" s="458"/>
      <c r="AJK46" s="458"/>
      <c r="AJL46" s="458"/>
      <c r="AJM46" s="458"/>
      <c r="AJN46" s="458"/>
      <c r="AJO46" s="458"/>
      <c r="AJP46" s="458"/>
      <c r="AJQ46" s="458"/>
      <c r="AJR46" s="458"/>
      <c r="AJS46" s="458"/>
      <c r="AJT46" s="458"/>
      <c r="AJU46" s="458"/>
      <c r="AJV46" s="458"/>
      <c r="AJW46" s="458"/>
      <c r="AJX46" s="458"/>
      <c r="AJY46" s="458"/>
      <c r="AJZ46" s="458"/>
      <c r="AKA46" s="458"/>
      <c r="AKB46" s="458"/>
      <c r="AKC46" s="458"/>
      <c r="AKD46" s="458"/>
      <c r="AKE46" s="458"/>
      <c r="AKF46" s="458"/>
      <c r="AKG46" s="458"/>
      <c r="AKH46" s="458"/>
      <c r="AKI46" s="458"/>
      <c r="AKJ46" s="458"/>
      <c r="AKK46" s="458"/>
      <c r="AKL46" s="458"/>
      <c r="AKM46" s="458"/>
      <c r="AKN46" s="458"/>
      <c r="AKO46" s="458"/>
      <c r="AKP46" s="458"/>
      <c r="AKQ46" s="458"/>
      <c r="AKR46" s="458"/>
      <c r="AKS46" s="458"/>
      <c r="AKT46" s="458"/>
      <c r="AKU46" s="458"/>
      <c r="AKV46" s="458"/>
      <c r="AKW46" s="458"/>
      <c r="AKX46" s="458"/>
      <c r="AKY46" s="458"/>
      <c r="AKZ46" s="458"/>
      <c r="ALA46" s="458"/>
      <c r="ALB46" s="458"/>
      <c r="ALC46" s="458"/>
      <c r="ALD46" s="458"/>
      <c r="ALE46" s="458"/>
      <c r="ALF46" s="458"/>
      <c r="ALG46" s="458"/>
      <c r="ALH46" s="458"/>
      <c r="ALI46" s="458"/>
      <c r="ALJ46" s="458"/>
      <c r="ALK46" s="458"/>
      <c r="ALL46" s="458"/>
      <c r="ALM46" s="458"/>
      <c r="ALN46" s="458"/>
      <c r="ALO46" s="458"/>
      <c r="ALP46" s="458"/>
      <c r="ALQ46" s="458"/>
      <c r="ALR46" s="458"/>
      <c r="ALS46" s="458"/>
      <c r="ALT46" s="458"/>
      <c r="ALU46" s="458"/>
      <c r="ALV46" s="458"/>
      <c r="ALW46" s="458"/>
      <c r="ALX46" s="458"/>
      <c r="ALY46" s="458"/>
      <c r="ALZ46" s="458"/>
      <c r="AMA46" s="458"/>
      <c r="AMB46" s="458"/>
      <c r="AMC46" s="458"/>
      <c r="AMD46" s="458"/>
      <c r="AME46" s="458"/>
      <c r="AMF46" s="458"/>
      <c r="AMG46" s="458"/>
      <c r="AMH46" s="458"/>
      <c r="AMI46" s="458"/>
      <c r="AMJ46" s="458"/>
      <c r="AMK46" s="458"/>
      <c r="AML46" s="458"/>
      <c r="AMM46" s="458"/>
      <c r="AMN46" s="458"/>
      <c r="AMO46" s="458"/>
      <c r="AMP46" s="458"/>
      <c r="AMQ46" s="458"/>
      <c r="AMR46" s="458"/>
      <c r="AMS46" s="458"/>
      <c r="AMT46" s="458"/>
      <c r="AMU46" s="458"/>
      <c r="AMV46" s="458"/>
      <c r="AMW46" s="458"/>
      <c r="AMX46" s="458"/>
      <c r="AMY46" s="458"/>
      <c r="AMZ46" s="458"/>
      <c r="ANA46" s="458"/>
      <c r="ANB46" s="458"/>
      <c r="ANC46" s="458"/>
      <c r="AND46" s="458"/>
      <c r="ANE46" s="458"/>
      <c r="ANF46" s="458"/>
      <c r="ANG46" s="458"/>
      <c r="ANH46" s="458"/>
      <c r="ANI46" s="458"/>
      <c r="ANJ46" s="458"/>
      <c r="ANK46" s="458"/>
      <c r="ANL46" s="458"/>
      <c r="ANM46" s="458"/>
      <c r="ANN46" s="458"/>
      <c r="ANO46" s="458"/>
      <c r="ANP46" s="458"/>
      <c r="ANQ46" s="458"/>
      <c r="ANR46" s="458"/>
      <c r="ANS46" s="458"/>
      <c r="ANT46" s="458"/>
      <c r="ANU46" s="458"/>
      <c r="ANV46" s="458"/>
      <c r="ANW46" s="458"/>
      <c r="ANX46" s="458"/>
      <c r="ANY46" s="458"/>
      <c r="ANZ46" s="458"/>
      <c r="AOA46" s="458"/>
      <c r="AOB46" s="458"/>
      <c r="AOC46" s="458"/>
      <c r="AOD46" s="458"/>
      <c r="AOE46" s="458"/>
      <c r="AOF46" s="458"/>
      <c r="AOG46" s="458"/>
      <c r="AOH46" s="458"/>
      <c r="AOI46" s="458"/>
      <c r="AOJ46" s="458"/>
      <c r="AOK46" s="458"/>
      <c r="AOL46" s="458"/>
      <c r="AOM46" s="458"/>
      <c r="AON46" s="458"/>
      <c r="AOO46" s="458"/>
      <c r="AOP46" s="458"/>
      <c r="AOQ46" s="458"/>
      <c r="AOR46" s="458"/>
      <c r="AOS46" s="458"/>
      <c r="AOT46" s="458"/>
      <c r="AOU46" s="458"/>
      <c r="AOV46" s="458"/>
      <c r="AOW46" s="458"/>
      <c r="AOX46" s="458"/>
      <c r="AOY46" s="458"/>
      <c r="AOZ46" s="458"/>
      <c r="APA46" s="458"/>
      <c r="APB46" s="458"/>
      <c r="APC46" s="458"/>
      <c r="APD46" s="458"/>
      <c r="APE46" s="458"/>
      <c r="APF46" s="458"/>
      <c r="APG46" s="458"/>
      <c r="APH46" s="458"/>
      <c r="API46" s="458"/>
      <c r="APJ46" s="458"/>
      <c r="APK46" s="458"/>
      <c r="APL46" s="458"/>
      <c r="APM46" s="458"/>
      <c r="APN46" s="458"/>
      <c r="APO46" s="458"/>
      <c r="APP46" s="458"/>
      <c r="APQ46" s="458"/>
      <c r="APR46" s="458"/>
      <c r="APS46" s="458"/>
      <c r="APT46" s="458"/>
      <c r="APU46" s="458"/>
      <c r="APV46" s="458"/>
      <c r="APW46" s="458"/>
      <c r="APX46" s="458"/>
      <c r="APY46" s="458"/>
      <c r="APZ46" s="458"/>
      <c r="AQA46" s="458"/>
      <c r="AQB46" s="458"/>
      <c r="AQC46" s="458"/>
      <c r="AQD46" s="458"/>
      <c r="AQE46" s="458"/>
      <c r="AQF46" s="458"/>
      <c r="AQG46" s="458"/>
      <c r="AQH46" s="458"/>
      <c r="AQI46" s="458"/>
      <c r="AQJ46" s="458"/>
      <c r="AQK46" s="458"/>
      <c r="AQL46" s="458"/>
      <c r="AQM46" s="458"/>
      <c r="AQN46" s="458"/>
      <c r="AQO46" s="458"/>
      <c r="AQP46" s="458"/>
      <c r="AQQ46" s="458"/>
      <c r="AQR46" s="458"/>
      <c r="AQS46" s="458"/>
      <c r="AQT46" s="458"/>
      <c r="AQU46" s="458"/>
      <c r="AQV46" s="458"/>
      <c r="AQW46" s="458"/>
      <c r="AQX46" s="458"/>
      <c r="AQY46" s="458"/>
      <c r="AQZ46" s="458"/>
      <c r="ARA46" s="458"/>
      <c r="ARB46" s="458"/>
      <c r="ARC46" s="458"/>
      <c r="ARD46" s="458"/>
      <c r="ARE46" s="458"/>
      <c r="ARF46" s="458"/>
      <c r="ARG46" s="458"/>
      <c r="ARH46" s="458"/>
      <c r="ARI46" s="458"/>
      <c r="ARJ46" s="458"/>
      <c r="ARK46" s="458"/>
      <c r="ARL46" s="458"/>
      <c r="ARM46" s="458"/>
      <c r="ARN46" s="458"/>
      <c r="ARO46" s="458"/>
      <c r="ARP46" s="458"/>
      <c r="ARQ46" s="458"/>
      <c r="ARR46" s="458"/>
      <c r="ARS46" s="458"/>
      <c r="ART46" s="458"/>
      <c r="ARU46" s="458"/>
      <c r="ARV46" s="458"/>
      <c r="ARW46" s="458"/>
      <c r="ARX46" s="458"/>
      <c r="ARY46" s="458"/>
      <c r="ARZ46" s="458"/>
      <c r="ASA46" s="458"/>
      <c r="ASB46" s="458"/>
      <c r="ASC46" s="458"/>
      <c r="ASD46" s="458"/>
      <c r="ASE46" s="458"/>
      <c r="ASF46" s="458"/>
      <c r="ASG46" s="458"/>
      <c r="ASH46" s="458"/>
      <c r="ASI46" s="458"/>
      <c r="ASJ46" s="458"/>
      <c r="ASK46" s="458"/>
      <c r="ASL46" s="458"/>
      <c r="ASM46" s="458"/>
      <c r="ASN46" s="458"/>
      <c r="ASO46" s="458"/>
      <c r="ASP46" s="458"/>
      <c r="ASQ46" s="458"/>
      <c r="ASR46" s="458"/>
      <c r="ASS46" s="458"/>
      <c r="AST46" s="458"/>
      <c r="ASU46" s="458"/>
      <c r="ASV46" s="458"/>
      <c r="ASW46" s="458"/>
      <c r="ASX46" s="458"/>
      <c r="ASY46" s="458"/>
      <c r="ASZ46" s="458"/>
      <c r="ATA46" s="458"/>
      <c r="ATB46" s="458"/>
      <c r="ATC46" s="458"/>
      <c r="ATD46" s="458"/>
      <c r="ATE46" s="458"/>
      <c r="ATF46" s="458"/>
      <c r="ATG46" s="458"/>
      <c r="ATH46" s="458"/>
      <c r="ATI46" s="458"/>
      <c r="ATJ46" s="458"/>
      <c r="ATK46" s="458"/>
      <c r="ATL46" s="458"/>
      <c r="ATM46" s="458"/>
      <c r="ATN46" s="458"/>
      <c r="ATO46" s="458"/>
      <c r="ATP46" s="458"/>
      <c r="ATQ46" s="458"/>
      <c r="ATR46" s="458"/>
      <c r="ATS46" s="458"/>
      <c r="ATT46" s="458"/>
      <c r="ATU46" s="458"/>
      <c r="ATV46" s="458"/>
      <c r="ATW46" s="458"/>
      <c r="ATX46" s="458"/>
      <c r="ATY46" s="458"/>
      <c r="ATZ46" s="458"/>
      <c r="AUA46" s="458"/>
      <c r="AUB46" s="458"/>
      <c r="AUC46" s="458"/>
      <c r="AUD46" s="458"/>
      <c r="AUE46" s="458"/>
      <c r="AUF46" s="458"/>
      <c r="AUG46" s="458"/>
      <c r="AUH46" s="458"/>
      <c r="AUI46" s="458"/>
      <c r="AUJ46" s="458"/>
      <c r="AUK46" s="458"/>
      <c r="AUL46" s="458"/>
      <c r="AUM46" s="458"/>
      <c r="AUN46" s="458"/>
      <c r="AUO46" s="458"/>
      <c r="AUP46" s="458"/>
      <c r="AUQ46" s="458"/>
      <c r="AUR46" s="458"/>
      <c r="AUS46" s="458"/>
      <c r="AUT46" s="458"/>
      <c r="AUU46" s="458"/>
      <c r="AUV46" s="458"/>
      <c r="AUW46" s="458"/>
      <c r="AUX46" s="458"/>
      <c r="AUY46" s="458"/>
      <c r="AUZ46" s="458"/>
      <c r="AVA46" s="458"/>
      <c r="AVB46" s="458"/>
      <c r="AVC46" s="458"/>
      <c r="AVD46" s="458"/>
      <c r="AVE46" s="458"/>
      <c r="AVF46" s="458"/>
      <c r="AVG46" s="458"/>
      <c r="AVH46" s="458"/>
      <c r="AVI46" s="458"/>
      <c r="AVJ46" s="458"/>
      <c r="AVK46" s="458"/>
      <c r="AVL46" s="458"/>
      <c r="AVM46" s="458"/>
      <c r="AVN46" s="458"/>
      <c r="AVO46" s="458"/>
      <c r="AVP46" s="458"/>
      <c r="AVQ46" s="458"/>
      <c r="AVR46" s="458"/>
      <c r="AVS46" s="458"/>
      <c r="AVT46" s="458"/>
      <c r="AVU46" s="458"/>
      <c r="AVV46" s="458"/>
      <c r="AVW46" s="458"/>
      <c r="AVX46" s="458"/>
      <c r="AVY46" s="458"/>
      <c r="AVZ46" s="458"/>
      <c r="AWA46" s="458"/>
      <c r="AWB46" s="458"/>
      <c r="AWC46" s="458"/>
      <c r="AWD46" s="458"/>
      <c r="AWE46" s="458"/>
      <c r="AWF46" s="458"/>
      <c r="AWG46" s="458"/>
      <c r="AWH46" s="458"/>
      <c r="AWI46" s="458"/>
      <c r="AWJ46" s="458"/>
      <c r="AWK46" s="458"/>
      <c r="AWL46" s="458"/>
      <c r="AWM46" s="458"/>
      <c r="AWN46" s="458"/>
      <c r="AWO46" s="458"/>
      <c r="AWP46" s="458"/>
      <c r="AWQ46" s="458"/>
      <c r="AWR46" s="458"/>
      <c r="AWS46" s="458"/>
      <c r="AWT46" s="458"/>
      <c r="AWU46" s="458"/>
      <c r="AWV46" s="458"/>
      <c r="AWW46" s="458"/>
      <c r="AWX46" s="458"/>
      <c r="AWY46" s="458"/>
      <c r="AWZ46" s="458"/>
      <c r="AXA46" s="458"/>
      <c r="AXB46" s="458"/>
      <c r="AXC46" s="458"/>
      <c r="AXD46" s="458"/>
      <c r="AXE46" s="458"/>
      <c r="AXF46" s="458"/>
      <c r="AXG46" s="458"/>
      <c r="AXH46" s="458"/>
      <c r="AXI46" s="458"/>
      <c r="AXJ46" s="458"/>
      <c r="AXK46" s="458"/>
      <c r="AXL46" s="458"/>
      <c r="AXM46" s="458"/>
      <c r="AXN46" s="458"/>
      <c r="AXO46" s="458"/>
      <c r="AXP46" s="458"/>
      <c r="AXQ46" s="458"/>
      <c r="AXR46" s="458"/>
      <c r="AXS46" s="458"/>
      <c r="AXT46" s="458"/>
      <c r="AXU46" s="458"/>
      <c r="AXV46" s="458"/>
      <c r="AXW46" s="458"/>
      <c r="AXX46" s="458"/>
      <c r="AXY46" s="458"/>
      <c r="AXZ46" s="458"/>
      <c r="AYA46" s="458"/>
      <c r="AYB46" s="458"/>
      <c r="AYC46" s="458"/>
      <c r="AYD46" s="458"/>
      <c r="AYE46" s="458"/>
      <c r="AYF46" s="458"/>
      <c r="AYG46" s="458"/>
      <c r="AYH46" s="458"/>
      <c r="AYI46" s="458"/>
      <c r="AYJ46" s="458"/>
      <c r="AYK46" s="458"/>
      <c r="AYL46" s="458"/>
      <c r="AYM46" s="458"/>
      <c r="AYN46" s="458"/>
      <c r="AYO46" s="458"/>
      <c r="AYP46" s="458"/>
      <c r="AYQ46" s="458"/>
      <c r="AYR46" s="458"/>
      <c r="AYS46" s="458"/>
      <c r="AYT46" s="458"/>
      <c r="AYU46" s="458"/>
      <c r="AYV46" s="458"/>
      <c r="AYW46" s="458"/>
      <c r="AYX46" s="458"/>
      <c r="AYY46" s="458"/>
      <c r="AYZ46" s="458"/>
      <c r="AZA46" s="458"/>
      <c r="AZB46" s="458"/>
      <c r="AZC46" s="458"/>
      <c r="AZD46" s="458"/>
      <c r="AZE46" s="458"/>
      <c r="AZF46" s="458"/>
      <c r="AZG46" s="458"/>
      <c r="AZH46" s="458"/>
      <c r="AZI46" s="458"/>
      <c r="AZJ46" s="458"/>
      <c r="AZK46" s="458"/>
      <c r="AZL46" s="458"/>
      <c r="AZM46" s="458"/>
      <c r="AZN46" s="458"/>
      <c r="AZO46" s="458"/>
      <c r="AZP46" s="458"/>
      <c r="AZQ46" s="458"/>
      <c r="AZR46" s="458"/>
      <c r="AZS46" s="458"/>
      <c r="AZT46" s="458"/>
      <c r="AZU46" s="458"/>
      <c r="AZV46" s="458"/>
      <c r="AZW46" s="458"/>
      <c r="AZX46" s="458"/>
      <c r="AZY46" s="458"/>
      <c r="AZZ46" s="458"/>
      <c r="BAA46" s="458"/>
      <c r="BAB46" s="458"/>
      <c r="BAC46" s="458"/>
      <c r="BAD46" s="458"/>
      <c r="BAE46" s="458"/>
      <c r="BAF46" s="458"/>
      <c r="BAG46" s="458"/>
      <c r="BAH46" s="458"/>
      <c r="BAI46" s="458"/>
      <c r="BAJ46" s="458"/>
      <c r="BAK46" s="458"/>
      <c r="BAL46" s="458"/>
      <c r="BAM46" s="458"/>
      <c r="BAN46" s="458"/>
      <c r="BAO46" s="458"/>
      <c r="BAP46" s="458"/>
      <c r="BAQ46" s="458"/>
      <c r="BAR46" s="458"/>
      <c r="BAS46" s="458"/>
      <c r="BAT46" s="458"/>
      <c r="BAU46" s="458"/>
      <c r="BAV46" s="458"/>
      <c r="BAW46" s="458"/>
      <c r="BAX46" s="458"/>
      <c r="BAY46" s="458"/>
      <c r="BAZ46" s="458"/>
      <c r="BBA46" s="458"/>
      <c r="BBB46" s="458"/>
      <c r="BBC46" s="458"/>
      <c r="BBD46" s="458"/>
      <c r="BBE46" s="458"/>
      <c r="BBF46" s="458"/>
      <c r="BBG46" s="458"/>
      <c r="BBH46" s="458"/>
      <c r="BBI46" s="458"/>
      <c r="BBJ46" s="458"/>
      <c r="BBK46" s="458"/>
      <c r="BBL46" s="458"/>
      <c r="BBM46" s="458"/>
      <c r="BBN46" s="458"/>
      <c r="BBO46" s="458"/>
      <c r="BBP46" s="458"/>
      <c r="BBQ46" s="458"/>
      <c r="BBR46" s="458"/>
      <c r="BBS46" s="458"/>
      <c r="BBT46" s="458"/>
      <c r="BBU46" s="458"/>
      <c r="BBV46" s="458"/>
      <c r="BBW46" s="458"/>
      <c r="BBX46" s="458"/>
      <c r="BBY46" s="458"/>
      <c r="BBZ46" s="458"/>
      <c r="BCA46" s="458"/>
      <c r="BCB46" s="458"/>
      <c r="BCC46" s="458"/>
      <c r="BCD46" s="458"/>
      <c r="BCE46" s="458"/>
      <c r="BCF46" s="458"/>
      <c r="BCG46" s="458"/>
      <c r="BCH46" s="458"/>
      <c r="BCI46" s="458"/>
      <c r="BCJ46" s="458"/>
      <c r="BCK46" s="458"/>
      <c r="BCL46" s="458"/>
      <c r="BCM46" s="458"/>
      <c r="BCN46" s="458"/>
      <c r="BCO46" s="458"/>
      <c r="BCP46" s="458"/>
      <c r="BCQ46" s="458"/>
      <c r="BCR46" s="458"/>
      <c r="BCS46" s="458"/>
      <c r="BCT46" s="458"/>
      <c r="BCU46" s="458"/>
      <c r="BCV46" s="458"/>
      <c r="BCW46" s="458"/>
      <c r="BCX46" s="458"/>
      <c r="BCY46" s="458"/>
      <c r="BCZ46" s="458"/>
      <c r="BDA46" s="458"/>
      <c r="BDB46" s="458"/>
      <c r="BDC46" s="458"/>
      <c r="BDD46" s="458"/>
      <c r="BDE46" s="458"/>
      <c r="BDF46" s="458"/>
      <c r="BDG46" s="458"/>
      <c r="BDH46" s="458"/>
      <c r="BDI46" s="458"/>
      <c r="BDJ46" s="458"/>
      <c r="BDK46" s="458"/>
      <c r="BDL46" s="458"/>
      <c r="BDM46" s="458"/>
      <c r="BDN46" s="458"/>
      <c r="BDO46" s="458"/>
      <c r="BDP46" s="458"/>
      <c r="BDQ46" s="458"/>
      <c r="BDR46" s="458"/>
      <c r="BDS46" s="458"/>
      <c r="BDT46" s="458"/>
      <c r="BDU46" s="458"/>
      <c r="BDV46" s="458"/>
      <c r="BDW46" s="458"/>
      <c r="BDX46" s="458"/>
      <c r="BDY46" s="458"/>
      <c r="BDZ46" s="458"/>
      <c r="BEA46" s="458"/>
      <c r="BEB46" s="458"/>
      <c r="BEC46" s="458"/>
      <c r="BED46" s="458"/>
      <c r="BEE46" s="458"/>
      <c r="BEF46" s="458"/>
      <c r="BEG46" s="458"/>
      <c r="BEH46" s="458"/>
      <c r="BEI46" s="458"/>
      <c r="BEJ46" s="458"/>
      <c r="BEK46" s="458"/>
      <c r="BEL46" s="458"/>
      <c r="BEM46" s="458"/>
      <c r="BEN46" s="458"/>
      <c r="BEO46" s="458"/>
      <c r="BEP46" s="458"/>
      <c r="BEQ46" s="458"/>
      <c r="BER46" s="458"/>
      <c r="BES46" s="458"/>
      <c r="BET46" s="458"/>
      <c r="BEU46" s="458"/>
      <c r="BEV46" s="458"/>
      <c r="BEW46" s="458"/>
      <c r="BEX46" s="458"/>
      <c r="BEY46" s="458"/>
      <c r="BEZ46" s="458"/>
      <c r="BFA46" s="458"/>
      <c r="BFB46" s="458"/>
      <c r="BFC46" s="458"/>
      <c r="BFD46" s="458"/>
      <c r="BFE46" s="458"/>
      <c r="BFF46" s="458"/>
      <c r="BFG46" s="458"/>
      <c r="BFH46" s="458"/>
      <c r="BFI46" s="458"/>
      <c r="BFJ46" s="458"/>
      <c r="BFK46" s="458"/>
      <c r="BFL46" s="458"/>
      <c r="BFM46" s="458"/>
      <c r="BFN46" s="458"/>
      <c r="BFO46" s="458"/>
      <c r="BFP46" s="458"/>
      <c r="BFQ46" s="458"/>
      <c r="BFR46" s="458"/>
      <c r="BFS46" s="458"/>
      <c r="BFT46" s="458"/>
      <c r="BFU46" s="458"/>
      <c r="BFV46" s="458"/>
      <c r="BFW46" s="458"/>
      <c r="BFX46" s="458"/>
      <c r="BFY46" s="458"/>
      <c r="BFZ46" s="458"/>
      <c r="BGA46" s="458"/>
      <c r="BGB46" s="458"/>
      <c r="BGC46" s="458"/>
      <c r="BGD46" s="458"/>
      <c r="BGE46" s="458"/>
      <c r="BGF46" s="458"/>
      <c r="BGG46" s="458"/>
      <c r="BGH46" s="458"/>
      <c r="BGI46" s="458"/>
      <c r="BGJ46" s="458"/>
      <c r="BGK46" s="458"/>
      <c r="BGL46" s="458"/>
      <c r="BGM46" s="458"/>
      <c r="BGN46" s="458"/>
      <c r="BGO46" s="458"/>
      <c r="BGP46" s="458"/>
      <c r="BGQ46" s="458"/>
      <c r="BGR46" s="458"/>
      <c r="BGS46" s="458"/>
      <c r="BGT46" s="458"/>
      <c r="BGU46" s="458"/>
      <c r="BGV46" s="458"/>
      <c r="BGW46" s="458"/>
      <c r="BGX46" s="458"/>
      <c r="BGY46" s="458"/>
      <c r="BGZ46" s="458"/>
      <c r="BHA46" s="458"/>
      <c r="BHB46" s="458"/>
      <c r="BHC46" s="458"/>
      <c r="BHD46" s="458"/>
      <c r="BHE46" s="458"/>
      <c r="BHF46" s="458"/>
      <c r="BHG46" s="458"/>
      <c r="BHH46" s="458"/>
      <c r="BHI46" s="458"/>
      <c r="BHJ46" s="458"/>
      <c r="BHK46" s="458"/>
      <c r="BHL46" s="458"/>
      <c r="BHM46" s="458"/>
      <c r="BHN46" s="458"/>
      <c r="BHO46" s="458"/>
      <c r="BHP46" s="458"/>
      <c r="BHQ46" s="458"/>
      <c r="BHR46" s="458"/>
      <c r="BHS46" s="458"/>
      <c r="BHT46" s="458"/>
      <c r="BHU46" s="458"/>
      <c r="BHV46" s="458"/>
      <c r="BHW46" s="458"/>
      <c r="BHX46" s="458"/>
      <c r="BHY46" s="458"/>
      <c r="BHZ46" s="458"/>
      <c r="BIA46" s="458"/>
      <c r="BIB46" s="458"/>
      <c r="BIC46" s="458"/>
      <c r="BID46" s="458"/>
      <c r="BIE46" s="458"/>
      <c r="BIF46" s="458"/>
      <c r="BIG46" s="458"/>
      <c r="BIH46" s="458"/>
      <c r="BII46" s="458"/>
      <c r="BIJ46" s="458"/>
      <c r="BIK46" s="458"/>
      <c r="BIL46" s="458"/>
      <c r="BIM46" s="458"/>
      <c r="BIN46" s="458"/>
      <c r="BIO46" s="458"/>
      <c r="BIP46" s="458"/>
      <c r="BIQ46" s="458"/>
      <c r="BIR46" s="458"/>
      <c r="BIS46" s="458"/>
      <c r="BIT46" s="458"/>
      <c r="BIU46" s="458"/>
      <c r="BIV46" s="458"/>
      <c r="BIW46" s="458"/>
      <c r="BIX46" s="458"/>
      <c r="BIY46" s="458"/>
      <c r="BIZ46" s="458"/>
      <c r="BJA46" s="458"/>
      <c r="BJB46" s="458"/>
      <c r="BJC46" s="458"/>
      <c r="BJD46" s="458"/>
      <c r="BJE46" s="458"/>
      <c r="BJF46" s="458"/>
      <c r="BJG46" s="458"/>
      <c r="BJH46" s="458"/>
      <c r="BJI46" s="458"/>
      <c r="BJJ46" s="458"/>
      <c r="BJK46" s="458"/>
      <c r="BJL46" s="458"/>
      <c r="BJM46" s="458"/>
      <c r="BJN46" s="458"/>
      <c r="BJO46" s="458"/>
      <c r="BJP46" s="458"/>
      <c r="BJQ46" s="458"/>
      <c r="BJR46" s="458"/>
      <c r="BJS46" s="458"/>
      <c r="BJT46" s="458"/>
      <c r="BJU46" s="458"/>
      <c r="BJV46" s="458"/>
      <c r="BJW46" s="458"/>
      <c r="BJX46" s="458"/>
      <c r="BJY46" s="458"/>
      <c r="BJZ46" s="458"/>
      <c r="BKA46" s="458"/>
      <c r="BKB46" s="458"/>
      <c r="BKC46" s="458"/>
      <c r="BKD46" s="458"/>
      <c r="BKE46" s="458"/>
      <c r="BKF46" s="458"/>
      <c r="BKG46" s="458"/>
      <c r="BKH46" s="458"/>
      <c r="BKI46" s="458"/>
      <c r="BKJ46" s="458"/>
      <c r="BKK46" s="458"/>
      <c r="BKL46" s="458"/>
      <c r="BKM46" s="458"/>
      <c r="BKN46" s="458"/>
      <c r="BKO46" s="458"/>
      <c r="BKP46" s="458"/>
      <c r="BKQ46" s="458"/>
      <c r="BKR46" s="458"/>
      <c r="BKS46" s="458"/>
      <c r="BKT46" s="458"/>
      <c r="BKU46" s="458"/>
      <c r="BKV46" s="458"/>
      <c r="BKW46" s="458"/>
      <c r="BKX46" s="458"/>
      <c r="BKY46" s="458"/>
      <c r="BKZ46" s="458"/>
      <c r="BLA46" s="458"/>
      <c r="BLB46" s="458"/>
      <c r="BLC46" s="458"/>
      <c r="BLD46" s="458"/>
      <c r="BLE46" s="458"/>
      <c r="BLF46" s="458"/>
      <c r="BLG46" s="458"/>
      <c r="BLH46" s="458"/>
      <c r="BLI46" s="458"/>
      <c r="BLJ46" s="458"/>
      <c r="BLK46" s="458"/>
      <c r="BLL46" s="458"/>
      <c r="BLM46" s="458"/>
      <c r="BLN46" s="458"/>
      <c r="BLO46" s="458"/>
      <c r="BLP46" s="458"/>
      <c r="BLQ46" s="458"/>
      <c r="BLR46" s="458"/>
      <c r="BLS46" s="458"/>
      <c r="BLT46" s="458"/>
      <c r="BLU46" s="458"/>
      <c r="BLV46" s="458"/>
      <c r="BLW46" s="458"/>
      <c r="BLX46" s="458"/>
      <c r="BLY46" s="458"/>
      <c r="BLZ46" s="458"/>
      <c r="BMA46" s="458"/>
      <c r="BMB46" s="458"/>
      <c r="BMC46" s="458"/>
      <c r="BMD46" s="458"/>
      <c r="BME46" s="458"/>
      <c r="BMF46" s="458"/>
      <c r="BMG46" s="458"/>
      <c r="BMH46" s="458"/>
      <c r="BMI46" s="458"/>
      <c r="BMJ46" s="458"/>
      <c r="BMK46" s="458"/>
      <c r="BML46" s="458"/>
      <c r="BMM46" s="458"/>
      <c r="BMN46" s="458"/>
      <c r="BMO46" s="458"/>
      <c r="BMP46" s="458"/>
      <c r="BMQ46" s="458"/>
      <c r="BMR46" s="458"/>
      <c r="BMS46" s="458"/>
      <c r="BMT46" s="458"/>
      <c r="BMU46" s="458"/>
      <c r="BMV46" s="458"/>
      <c r="BMW46" s="458"/>
      <c r="BMX46" s="458"/>
      <c r="BMY46" s="458"/>
      <c r="BMZ46" s="458"/>
      <c r="BNA46" s="458"/>
      <c r="BNB46" s="458"/>
      <c r="BNC46" s="458"/>
      <c r="BND46" s="458"/>
      <c r="BNE46" s="458"/>
      <c r="BNF46" s="458"/>
      <c r="BNG46" s="458"/>
      <c r="BNH46" s="458"/>
      <c r="BNI46" s="458"/>
      <c r="BNJ46" s="458"/>
      <c r="BNK46" s="458"/>
      <c r="BNL46" s="458"/>
      <c r="BNM46" s="458"/>
      <c r="BNN46" s="458"/>
      <c r="BNO46" s="458"/>
      <c r="BNP46" s="458"/>
      <c r="BNQ46" s="458"/>
      <c r="BNR46" s="458"/>
      <c r="BNS46" s="458"/>
      <c r="BNT46" s="458"/>
      <c r="BNU46" s="458"/>
      <c r="BNV46" s="458"/>
      <c r="BNW46" s="458"/>
      <c r="BNX46" s="458"/>
      <c r="BNY46" s="458"/>
      <c r="BNZ46" s="458"/>
      <c r="BOA46" s="458"/>
      <c r="BOB46" s="458"/>
      <c r="BOC46" s="458"/>
      <c r="BOD46" s="458"/>
      <c r="BOE46" s="458"/>
      <c r="BOF46" s="458"/>
      <c r="BOG46" s="458"/>
      <c r="BOH46" s="458"/>
      <c r="BOI46" s="458"/>
      <c r="BOJ46" s="458"/>
      <c r="BOK46" s="458"/>
      <c r="BOL46" s="458"/>
      <c r="BOM46" s="458"/>
      <c r="BON46" s="458"/>
      <c r="BOO46" s="458"/>
      <c r="BOP46" s="458"/>
      <c r="BOQ46" s="458"/>
      <c r="BOR46" s="458"/>
      <c r="BOS46" s="458"/>
      <c r="BOT46" s="458"/>
      <c r="BOU46" s="458"/>
      <c r="BOV46" s="458"/>
      <c r="BOW46" s="458"/>
      <c r="BOX46" s="458"/>
      <c r="BOY46" s="458"/>
      <c r="BOZ46" s="458"/>
      <c r="BPA46" s="458"/>
      <c r="BPB46" s="458"/>
      <c r="BPC46" s="458"/>
      <c r="BPD46" s="458"/>
      <c r="BPE46" s="458"/>
      <c r="BPF46" s="458"/>
      <c r="BPG46" s="458"/>
      <c r="BPH46" s="458"/>
      <c r="BPI46" s="458"/>
      <c r="BPJ46" s="458"/>
      <c r="BPK46" s="458"/>
      <c r="BPL46" s="458"/>
      <c r="BPM46" s="458"/>
      <c r="BPN46" s="458"/>
      <c r="BPO46" s="458"/>
      <c r="BPP46" s="458"/>
      <c r="BPQ46" s="458"/>
      <c r="BPR46" s="458"/>
      <c r="BPS46" s="458"/>
      <c r="BPT46" s="458"/>
      <c r="BPU46" s="458"/>
      <c r="BPV46" s="458"/>
      <c r="BPW46" s="458"/>
      <c r="BPX46" s="458"/>
      <c r="BPY46" s="458"/>
      <c r="BPZ46" s="458"/>
      <c r="BQA46" s="458"/>
      <c r="BQB46" s="458"/>
      <c r="BQC46" s="458"/>
      <c r="BQD46" s="458"/>
      <c r="BQE46" s="458"/>
      <c r="BQF46" s="458"/>
      <c r="BQG46" s="458"/>
      <c r="BQH46" s="458"/>
      <c r="BQI46" s="458"/>
      <c r="BQJ46" s="458"/>
      <c r="BQK46" s="458"/>
      <c r="BQL46" s="458"/>
      <c r="BQM46" s="458"/>
      <c r="BQN46" s="458"/>
      <c r="BQO46" s="458"/>
      <c r="BQP46" s="458"/>
      <c r="BQQ46" s="458"/>
      <c r="BQR46" s="458"/>
      <c r="BQS46" s="458"/>
      <c r="BQT46" s="458"/>
      <c r="BQU46" s="458"/>
      <c r="BQV46" s="458"/>
      <c r="BQW46" s="458"/>
      <c r="BQX46" s="458"/>
      <c r="BQY46" s="458"/>
      <c r="BQZ46" s="458"/>
      <c r="BRA46" s="458"/>
      <c r="BRB46" s="458"/>
      <c r="BRC46" s="458"/>
      <c r="BRD46" s="458"/>
      <c r="BRE46" s="458"/>
      <c r="BRF46" s="458"/>
      <c r="BRG46" s="458"/>
      <c r="BRH46" s="458"/>
      <c r="BRI46" s="458"/>
      <c r="BRJ46" s="458"/>
      <c r="BRK46" s="458"/>
      <c r="BRL46" s="458"/>
      <c r="BRM46" s="458"/>
      <c r="BRN46" s="458"/>
      <c r="BRO46" s="458"/>
      <c r="BRP46" s="458"/>
      <c r="BRQ46" s="458"/>
      <c r="BRR46" s="458"/>
      <c r="BRS46" s="458"/>
      <c r="BRT46" s="458"/>
      <c r="BRU46" s="458"/>
    </row>
    <row r="47" spans="1:1841" ht="29.25" customHeight="1" x14ac:dyDescent="0.3">
      <c r="A47" s="792"/>
      <c r="B47" s="464">
        <v>20</v>
      </c>
      <c r="C47" s="464" t="s">
        <v>161</v>
      </c>
      <c r="D47" s="513">
        <f t="shared" si="21"/>
        <v>0</v>
      </c>
      <c r="E47" s="464">
        <v>0</v>
      </c>
      <c r="F47" s="465">
        <v>0</v>
      </c>
      <c r="G47" s="465">
        <v>0</v>
      </c>
      <c r="H47" s="464">
        <f t="shared" si="23"/>
        <v>0</v>
      </c>
      <c r="I47" s="464">
        <v>0</v>
      </c>
      <c r="J47" s="466">
        <f t="shared" si="24"/>
        <v>0</v>
      </c>
      <c r="K47" s="467">
        <v>0</v>
      </c>
      <c r="L47" s="468"/>
      <c r="M47" s="469"/>
      <c r="N47" s="469"/>
      <c r="O47" s="469"/>
      <c r="P47" s="469"/>
      <c r="Q47" s="469"/>
      <c r="R47" s="469"/>
      <c r="S47" s="469"/>
      <c r="T47" s="469"/>
      <c r="U47" s="469"/>
      <c r="V47" s="469"/>
      <c r="W47" s="469"/>
      <c r="X47" s="480">
        <f t="shared" si="25"/>
        <v>0</v>
      </c>
      <c r="Y47" s="469">
        <f t="shared" si="26"/>
        <v>0</v>
      </c>
      <c r="Z47" s="480">
        <f t="shared" si="27"/>
        <v>0</v>
      </c>
      <c r="AA47" s="470">
        <f t="shared" si="28"/>
        <v>0</v>
      </c>
      <c r="AB47" s="521"/>
      <c r="AC47" s="523"/>
      <c r="AD47" s="528"/>
      <c r="AE47" s="528"/>
      <c r="AF47" s="528"/>
      <c r="AG47" s="528"/>
      <c r="AH47" s="458"/>
      <c r="AI47" s="458"/>
      <c r="AJ47" s="458"/>
      <c r="AK47" s="458"/>
      <c r="AL47" s="458"/>
      <c r="AM47" s="458"/>
      <c r="AN47" s="458"/>
      <c r="AO47" s="458"/>
      <c r="AP47" s="458"/>
      <c r="AQ47" s="458"/>
      <c r="AR47" s="458"/>
      <c r="AS47" s="458"/>
      <c r="AT47" s="458"/>
      <c r="AU47" s="458"/>
      <c r="AV47" s="458"/>
      <c r="AW47" s="458"/>
      <c r="AX47" s="458"/>
      <c r="AY47" s="458"/>
      <c r="AZ47" s="458"/>
      <c r="BA47" s="458"/>
      <c r="BB47" s="458"/>
      <c r="BC47" s="458"/>
      <c r="BD47" s="458"/>
      <c r="BE47" s="458"/>
      <c r="BF47" s="458"/>
      <c r="BG47" s="458"/>
      <c r="BH47" s="458"/>
      <c r="BI47" s="458"/>
      <c r="BJ47" s="458"/>
      <c r="BK47" s="458"/>
      <c r="BL47" s="458"/>
      <c r="BM47" s="458"/>
      <c r="BN47" s="458"/>
      <c r="BO47" s="458"/>
      <c r="BP47" s="458"/>
      <c r="BQ47" s="458"/>
      <c r="BR47" s="458"/>
      <c r="BS47" s="458"/>
      <c r="BT47" s="458"/>
      <c r="BU47" s="458"/>
      <c r="BV47" s="458"/>
      <c r="BW47" s="458"/>
      <c r="BX47" s="458"/>
      <c r="BY47" s="458"/>
      <c r="BZ47" s="458"/>
      <c r="CA47" s="458"/>
      <c r="CB47" s="458"/>
      <c r="CC47" s="458"/>
      <c r="CD47" s="458"/>
      <c r="CE47" s="458"/>
      <c r="CF47" s="458"/>
      <c r="CG47" s="458"/>
      <c r="CH47" s="458"/>
      <c r="CI47" s="458"/>
      <c r="CJ47" s="458"/>
      <c r="CK47" s="458"/>
      <c r="CL47" s="458"/>
      <c r="CM47" s="458"/>
      <c r="CN47" s="458"/>
      <c r="CO47" s="458"/>
      <c r="CP47" s="458"/>
      <c r="CQ47" s="458"/>
      <c r="CR47" s="458"/>
      <c r="CS47" s="458"/>
      <c r="CT47" s="458"/>
      <c r="CU47" s="458"/>
      <c r="CV47" s="458"/>
      <c r="CW47" s="458"/>
      <c r="CX47" s="458"/>
      <c r="CY47" s="458"/>
      <c r="CZ47" s="458"/>
      <c r="DA47" s="458"/>
      <c r="DB47" s="458"/>
      <c r="DC47" s="458"/>
      <c r="DD47" s="458"/>
      <c r="DE47" s="458"/>
      <c r="DF47" s="458"/>
      <c r="DG47" s="458"/>
      <c r="DH47" s="458"/>
      <c r="DI47" s="458"/>
      <c r="DJ47" s="458"/>
      <c r="DK47" s="458"/>
      <c r="DL47" s="458"/>
      <c r="DM47" s="458"/>
      <c r="DN47" s="458"/>
      <c r="DO47" s="458"/>
      <c r="DP47" s="458"/>
      <c r="DQ47" s="458"/>
      <c r="DR47" s="458"/>
      <c r="DS47" s="458"/>
      <c r="DT47" s="458"/>
      <c r="DU47" s="458"/>
      <c r="DV47" s="458"/>
      <c r="DW47" s="458"/>
      <c r="DX47" s="458"/>
      <c r="DY47" s="458"/>
      <c r="DZ47" s="458"/>
      <c r="EA47" s="458"/>
      <c r="EB47" s="458"/>
      <c r="EC47" s="458"/>
      <c r="ED47" s="458"/>
      <c r="EE47" s="458"/>
      <c r="EF47" s="458"/>
      <c r="EG47" s="458"/>
      <c r="EH47" s="458"/>
      <c r="EI47" s="458"/>
      <c r="EJ47" s="458"/>
      <c r="EK47" s="458"/>
      <c r="EL47" s="458"/>
      <c r="EM47" s="458"/>
      <c r="EN47" s="458"/>
      <c r="EO47" s="458"/>
      <c r="EP47" s="458"/>
      <c r="EQ47" s="458"/>
      <c r="ER47" s="458"/>
      <c r="ES47" s="458"/>
      <c r="ET47" s="458"/>
      <c r="EU47" s="458"/>
      <c r="EV47" s="458"/>
      <c r="EW47" s="458"/>
      <c r="EX47" s="458"/>
      <c r="EY47" s="458"/>
      <c r="EZ47" s="458"/>
      <c r="FA47" s="458"/>
      <c r="FB47" s="458"/>
      <c r="FC47" s="458"/>
      <c r="FD47" s="458"/>
      <c r="FE47" s="458"/>
      <c r="FF47" s="458"/>
      <c r="FG47" s="458"/>
      <c r="FH47" s="458"/>
      <c r="FI47" s="458"/>
      <c r="FJ47" s="458"/>
      <c r="FK47" s="458"/>
      <c r="FL47" s="458"/>
      <c r="FM47" s="458"/>
      <c r="FN47" s="458"/>
      <c r="FO47" s="458"/>
      <c r="FP47" s="458"/>
      <c r="FQ47" s="458"/>
      <c r="FR47" s="458"/>
      <c r="FS47" s="458"/>
      <c r="FT47" s="458"/>
      <c r="FU47" s="458"/>
      <c r="FV47" s="458"/>
      <c r="FW47" s="458"/>
      <c r="FX47" s="458"/>
      <c r="FY47" s="458"/>
      <c r="FZ47" s="458"/>
      <c r="GA47" s="458"/>
      <c r="GB47" s="458"/>
      <c r="GC47" s="458"/>
      <c r="GD47" s="458"/>
      <c r="GE47" s="458"/>
      <c r="GF47" s="458"/>
      <c r="GG47" s="458"/>
      <c r="GH47" s="458"/>
      <c r="GI47" s="458"/>
      <c r="GJ47" s="458"/>
      <c r="GK47" s="458"/>
      <c r="GL47" s="458"/>
      <c r="GM47" s="458"/>
      <c r="GN47" s="458"/>
      <c r="GO47" s="458"/>
      <c r="GP47" s="458"/>
      <c r="GQ47" s="458"/>
      <c r="GR47" s="458"/>
      <c r="GS47" s="458"/>
      <c r="GT47" s="458"/>
      <c r="GU47" s="458"/>
      <c r="GV47" s="458"/>
      <c r="GW47" s="458"/>
      <c r="GX47" s="458"/>
      <c r="GY47" s="458"/>
      <c r="GZ47" s="458"/>
      <c r="HA47" s="458"/>
      <c r="HB47" s="458"/>
      <c r="HC47" s="458"/>
      <c r="HD47" s="458"/>
      <c r="HE47" s="458"/>
      <c r="HF47" s="458"/>
      <c r="HG47" s="458"/>
      <c r="HH47" s="458"/>
      <c r="HI47" s="458"/>
      <c r="HJ47" s="458"/>
      <c r="HK47" s="458"/>
      <c r="HL47" s="458"/>
      <c r="HM47" s="458"/>
      <c r="HN47" s="458"/>
      <c r="HO47" s="458"/>
      <c r="HP47" s="458"/>
      <c r="HQ47" s="458"/>
      <c r="HR47" s="458"/>
      <c r="HS47" s="458"/>
      <c r="HT47" s="458"/>
      <c r="HU47" s="458"/>
      <c r="HV47" s="458"/>
      <c r="HW47" s="458"/>
      <c r="HX47" s="458"/>
      <c r="HY47" s="458"/>
      <c r="HZ47" s="458"/>
      <c r="IA47" s="458"/>
      <c r="IB47" s="458"/>
      <c r="IC47" s="458"/>
      <c r="ID47" s="458"/>
      <c r="IE47" s="458"/>
      <c r="IF47" s="458"/>
      <c r="IG47" s="458"/>
      <c r="IH47" s="458"/>
      <c r="II47" s="458"/>
      <c r="IJ47" s="458"/>
      <c r="IK47" s="458"/>
      <c r="IL47" s="458"/>
      <c r="IM47" s="458"/>
      <c r="IN47" s="458"/>
      <c r="IO47" s="458"/>
      <c r="IP47" s="458"/>
      <c r="IQ47" s="458"/>
      <c r="IR47" s="458"/>
      <c r="IS47" s="458"/>
      <c r="IT47" s="458"/>
      <c r="IU47" s="458"/>
      <c r="IV47" s="458"/>
      <c r="IW47" s="458"/>
      <c r="IX47" s="458"/>
      <c r="IY47" s="458"/>
      <c r="IZ47" s="458"/>
      <c r="JA47" s="458"/>
      <c r="JB47" s="458"/>
      <c r="JC47" s="458"/>
      <c r="JD47" s="458"/>
      <c r="JE47" s="458"/>
      <c r="JF47" s="458"/>
      <c r="JG47" s="458"/>
      <c r="JH47" s="458"/>
      <c r="JI47" s="458"/>
      <c r="JJ47" s="458"/>
      <c r="JK47" s="458"/>
      <c r="JL47" s="458"/>
      <c r="JM47" s="458"/>
      <c r="JN47" s="458"/>
      <c r="JO47" s="458"/>
      <c r="JP47" s="458"/>
      <c r="JQ47" s="458"/>
      <c r="JR47" s="458"/>
      <c r="JS47" s="458"/>
      <c r="JT47" s="458"/>
      <c r="JU47" s="458"/>
      <c r="JV47" s="458"/>
      <c r="JW47" s="458"/>
      <c r="JX47" s="458"/>
      <c r="JY47" s="458"/>
      <c r="JZ47" s="458"/>
      <c r="KA47" s="458"/>
      <c r="KB47" s="458"/>
      <c r="KC47" s="458"/>
      <c r="KD47" s="458"/>
      <c r="KE47" s="458"/>
      <c r="KF47" s="458"/>
      <c r="KG47" s="458"/>
      <c r="KH47" s="458"/>
      <c r="KI47" s="458"/>
      <c r="KJ47" s="458"/>
      <c r="KK47" s="458"/>
      <c r="KL47" s="458"/>
      <c r="KM47" s="458"/>
      <c r="KN47" s="458"/>
      <c r="KO47" s="458"/>
      <c r="KP47" s="458"/>
      <c r="KQ47" s="458"/>
      <c r="KR47" s="458"/>
      <c r="KS47" s="458"/>
      <c r="KT47" s="458"/>
      <c r="KU47" s="458"/>
      <c r="KV47" s="458"/>
      <c r="KW47" s="458"/>
      <c r="KX47" s="458"/>
      <c r="KY47" s="458"/>
      <c r="KZ47" s="458"/>
      <c r="LA47" s="458"/>
      <c r="LB47" s="458"/>
      <c r="LC47" s="458"/>
      <c r="LD47" s="458"/>
      <c r="LE47" s="458"/>
      <c r="LF47" s="458"/>
      <c r="LG47" s="458"/>
      <c r="LH47" s="458"/>
      <c r="LI47" s="458"/>
      <c r="LJ47" s="458"/>
      <c r="LK47" s="458"/>
      <c r="LL47" s="458"/>
      <c r="LM47" s="458"/>
      <c r="LN47" s="458"/>
      <c r="LO47" s="458"/>
      <c r="LP47" s="458"/>
      <c r="LQ47" s="458"/>
      <c r="LR47" s="458"/>
      <c r="LS47" s="458"/>
      <c r="LT47" s="458"/>
      <c r="LU47" s="458"/>
      <c r="LV47" s="458"/>
      <c r="LW47" s="458"/>
      <c r="LX47" s="458"/>
      <c r="LY47" s="458"/>
      <c r="LZ47" s="458"/>
      <c r="MA47" s="458"/>
      <c r="MB47" s="458"/>
      <c r="MC47" s="458"/>
      <c r="MD47" s="458"/>
      <c r="ME47" s="458"/>
      <c r="MF47" s="458"/>
      <c r="MG47" s="458"/>
      <c r="MH47" s="458"/>
      <c r="MI47" s="458"/>
      <c r="MJ47" s="458"/>
      <c r="MK47" s="458"/>
      <c r="ML47" s="458"/>
      <c r="MM47" s="458"/>
      <c r="MN47" s="458"/>
      <c r="MO47" s="458"/>
      <c r="MP47" s="458"/>
      <c r="MQ47" s="458"/>
      <c r="MR47" s="458"/>
      <c r="MS47" s="458"/>
      <c r="MT47" s="458"/>
      <c r="MU47" s="458"/>
      <c r="MV47" s="458"/>
      <c r="MW47" s="458"/>
      <c r="MX47" s="458"/>
      <c r="MY47" s="458"/>
      <c r="MZ47" s="458"/>
      <c r="NA47" s="458"/>
      <c r="NB47" s="458"/>
      <c r="NC47" s="458"/>
      <c r="ND47" s="458"/>
      <c r="NE47" s="458"/>
      <c r="NF47" s="458"/>
      <c r="NG47" s="458"/>
      <c r="NH47" s="458"/>
      <c r="NI47" s="458"/>
      <c r="NJ47" s="458"/>
      <c r="NK47" s="458"/>
      <c r="NL47" s="458"/>
      <c r="NM47" s="458"/>
      <c r="NN47" s="458"/>
      <c r="NO47" s="458"/>
      <c r="NP47" s="458"/>
      <c r="NQ47" s="458"/>
      <c r="NR47" s="458"/>
      <c r="NS47" s="458"/>
      <c r="NT47" s="458"/>
      <c r="NU47" s="458"/>
      <c r="NV47" s="458"/>
      <c r="NW47" s="458"/>
      <c r="NX47" s="458"/>
      <c r="NY47" s="458"/>
      <c r="NZ47" s="458"/>
      <c r="OA47" s="458"/>
      <c r="OB47" s="458"/>
      <c r="OC47" s="458"/>
      <c r="OD47" s="458"/>
      <c r="OE47" s="458"/>
      <c r="OF47" s="458"/>
      <c r="OG47" s="458"/>
      <c r="OH47" s="458"/>
      <c r="OI47" s="458"/>
      <c r="OJ47" s="458"/>
      <c r="OK47" s="458"/>
      <c r="OL47" s="458"/>
      <c r="OM47" s="458"/>
      <c r="ON47" s="458"/>
      <c r="OO47" s="458"/>
      <c r="OP47" s="458"/>
      <c r="OQ47" s="458"/>
      <c r="OR47" s="458"/>
      <c r="OS47" s="458"/>
      <c r="OT47" s="458"/>
      <c r="OU47" s="458"/>
      <c r="OV47" s="458"/>
      <c r="OW47" s="458"/>
      <c r="OX47" s="458"/>
      <c r="OY47" s="458"/>
      <c r="OZ47" s="458"/>
      <c r="PA47" s="458"/>
      <c r="PB47" s="458"/>
      <c r="PC47" s="458"/>
      <c r="PD47" s="458"/>
      <c r="PE47" s="458"/>
      <c r="PF47" s="458"/>
      <c r="PG47" s="458"/>
      <c r="PH47" s="458"/>
      <c r="PI47" s="458"/>
      <c r="PJ47" s="458"/>
      <c r="PK47" s="458"/>
      <c r="PL47" s="458"/>
      <c r="PM47" s="458"/>
      <c r="PN47" s="458"/>
      <c r="PO47" s="458"/>
      <c r="PP47" s="458"/>
      <c r="PQ47" s="458"/>
      <c r="PR47" s="458"/>
      <c r="PS47" s="458"/>
      <c r="PT47" s="458"/>
      <c r="PU47" s="458"/>
      <c r="PV47" s="458"/>
      <c r="PW47" s="458"/>
      <c r="PX47" s="458"/>
      <c r="PY47" s="458"/>
      <c r="PZ47" s="458"/>
      <c r="QA47" s="458"/>
      <c r="QB47" s="458"/>
      <c r="QC47" s="458"/>
      <c r="QD47" s="458"/>
      <c r="QE47" s="458"/>
      <c r="QF47" s="458"/>
      <c r="QG47" s="458"/>
      <c r="QH47" s="458"/>
      <c r="QI47" s="458"/>
      <c r="QJ47" s="458"/>
      <c r="QK47" s="458"/>
      <c r="QL47" s="458"/>
      <c r="QM47" s="458"/>
      <c r="QN47" s="458"/>
      <c r="QO47" s="458"/>
      <c r="QP47" s="458"/>
      <c r="QQ47" s="458"/>
      <c r="QR47" s="458"/>
      <c r="QS47" s="458"/>
      <c r="QT47" s="458"/>
      <c r="QU47" s="458"/>
      <c r="QV47" s="458"/>
      <c r="QW47" s="458"/>
      <c r="QX47" s="458"/>
      <c r="QY47" s="458"/>
      <c r="QZ47" s="458"/>
      <c r="RA47" s="458"/>
      <c r="RB47" s="458"/>
      <c r="RC47" s="458"/>
      <c r="RD47" s="458"/>
      <c r="RE47" s="458"/>
      <c r="RF47" s="458"/>
      <c r="RG47" s="458"/>
      <c r="RH47" s="458"/>
      <c r="RI47" s="458"/>
      <c r="RJ47" s="458"/>
      <c r="RK47" s="458"/>
      <c r="RL47" s="458"/>
      <c r="RM47" s="458"/>
      <c r="RN47" s="458"/>
      <c r="RO47" s="458"/>
      <c r="RP47" s="458"/>
      <c r="RQ47" s="458"/>
      <c r="RR47" s="458"/>
      <c r="RS47" s="458"/>
      <c r="RT47" s="458"/>
      <c r="RU47" s="458"/>
      <c r="RV47" s="458"/>
      <c r="RW47" s="458"/>
      <c r="RX47" s="458"/>
      <c r="RY47" s="458"/>
      <c r="RZ47" s="458"/>
      <c r="SA47" s="458"/>
      <c r="SB47" s="458"/>
      <c r="SC47" s="458"/>
      <c r="SD47" s="458"/>
      <c r="SE47" s="458"/>
      <c r="SF47" s="458"/>
      <c r="SG47" s="458"/>
      <c r="SH47" s="458"/>
      <c r="SI47" s="458"/>
      <c r="SJ47" s="458"/>
      <c r="SK47" s="458"/>
      <c r="SL47" s="458"/>
      <c r="SM47" s="458"/>
      <c r="SN47" s="458"/>
      <c r="SO47" s="458"/>
      <c r="SP47" s="458"/>
      <c r="SQ47" s="458"/>
      <c r="SR47" s="458"/>
      <c r="SS47" s="458"/>
      <c r="ST47" s="458"/>
      <c r="SU47" s="458"/>
      <c r="SV47" s="458"/>
      <c r="SW47" s="458"/>
      <c r="SX47" s="458"/>
      <c r="SY47" s="458"/>
      <c r="SZ47" s="458"/>
      <c r="TA47" s="458"/>
      <c r="TB47" s="458"/>
      <c r="TC47" s="458"/>
      <c r="TD47" s="458"/>
      <c r="TE47" s="458"/>
      <c r="TF47" s="458"/>
      <c r="TG47" s="458"/>
      <c r="TH47" s="458"/>
      <c r="TI47" s="458"/>
      <c r="TJ47" s="458"/>
      <c r="TK47" s="458"/>
      <c r="TL47" s="458"/>
      <c r="TM47" s="458"/>
      <c r="TN47" s="458"/>
      <c r="TO47" s="458"/>
      <c r="TP47" s="458"/>
      <c r="TQ47" s="458"/>
      <c r="TR47" s="458"/>
      <c r="TS47" s="458"/>
      <c r="TT47" s="458"/>
      <c r="TU47" s="458"/>
      <c r="TV47" s="458"/>
      <c r="TW47" s="458"/>
      <c r="TX47" s="458"/>
      <c r="TY47" s="458"/>
      <c r="TZ47" s="458"/>
      <c r="UA47" s="458"/>
      <c r="UB47" s="458"/>
      <c r="UC47" s="458"/>
      <c r="UD47" s="458"/>
      <c r="UE47" s="458"/>
      <c r="UF47" s="458"/>
      <c r="UG47" s="458"/>
      <c r="UH47" s="458"/>
      <c r="UI47" s="458"/>
      <c r="UJ47" s="458"/>
      <c r="UK47" s="458"/>
      <c r="UL47" s="458"/>
      <c r="UM47" s="458"/>
      <c r="UN47" s="458"/>
      <c r="UO47" s="458"/>
      <c r="UP47" s="458"/>
      <c r="UQ47" s="458"/>
      <c r="UR47" s="458"/>
      <c r="US47" s="458"/>
      <c r="UT47" s="458"/>
      <c r="UU47" s="458"/>
      <c r="UV47" s="458"/>
      <c r="UW47" s="458"/>
      <c r="UX47" s="458"/>
      <c r="UY47" s="458"/>
      <c r="UZ47" s="458"/>
      <c r="VA47" s="458"/>
      <c r="VB47" s="458"/>
      <c r="VC47" s="458"/>
      <c r="VD47" s="458"/>
      <c r="VE47" s="458"/>
      <c r="VF47" s="458"/>
      <c r="VG47" s="458"/>
      <c r="VH47" s="458"/>
      <c r="VI47" s="458"/>
      <c r="VJ47" s="458"/>
      <c r="VK47" s="458"/>
      <c r="VL47" s="458"/>
      <c r="VM47" s="458"/>
      <c r="VN47" s="458"/>
      <c r="VO47" s="458"/>
      <c r="VP47" s="458"/>
      <c r="VQ47" s="458"/>
      <c r="VR47" s="458"/>
      <c r="VS47" s="458"/>
      <c r="VT47" s="458"/>
      <c r="VU47" s="458"/>
      <c r="VV47" s="458"/>
      <c r="VW47" s="458"/>
      <c r="VX47" s="458"/>
      <c r="VY47" s="458"/>
      <c r="VZ47" s="458"/>
      <c r="WA47" s="458"/>
      <c r="WB47" s="458"/>
      <c r="WC47" s="458"/>
      <c r="WD47" s="458"/>
      <c r="WE47" s="458"/>
      <c r="WF47" s="458"/>
      <c r="WG47" s="458"/>
      <c r="WH47" s="458"/>
      <c r="WI47" s="458"/>
      <c r="WJ47" s="458"/>
      <c r="WK47" s="458"/>
      <c r="WL47" s="458"/>
      <c r="WM47" s="458"/>
      <c r="WN47" s="458"/>
      <c r="WO47" s="458"/>
      <c r="WP47" s="458"/>
      <c r="WQ47" s="458"/>
      <c r="WR47" s="458"/>
      <c r="WS47" s="458"/>
      <c r="WT47" s="458"/>
      <c r="WU47" s="458"/>
      <c r="WV47" s="458"/>
      <c r="WW47" s="458"/>
      <c r="WX47" s="458"/>
      <c r="WY47" s="458"/>
      <c r="WZ47" s="458"/>
      <c r="XA47" s="458"/>
      <c r="XB47" s="458"/>
      <c r="XC47" s="458"/>
      <c r="XD47" s="458"/>
      <c r="XE47" s="458"/>
      <c r="XF47" s="458"/>
      <c r="XG47" s="458"/>
      <c r="XH47" s="458"/>
      <c r="XI47" s="458"/>
      <c r="XJ47" s="458"/>
      <c r="XK47" s="458"/>
      <c r="XL47" s="458"/>
      <c r="XM47" s="458"/>
      <c r="XN47" s="458"/>
      <c r="XO47" s="458"/>
      <c r="XP47" s="458"/>
      <c r="XQ47" s="458"/>
      <c r="XR47" s="458"/>
      <c r="XS47" s="458"/>
      <c r="XT47" s="458"/>
      <c r="XU47" s="458"/>
      <c r="XV47" s="458"/>
      <c r="XW47" s="458"/>
      <c r="XX47" s="458"/>
      <c r="XY47" s="458"/>
      <c r="XZ47" s="458"/>
      <c r="YA47" s="458"/>
      <c r="YB47" s="458"/>
      <c r="YC47" s="458"/>
      <c r="YD47" s="458"/>
      <c r="YE47" s="458"/>
      <c r="YF47" s="458"/>
      <c r="YG47" s="458"/>
      <c r="YH47" s="458"/>
      <c r="YI47" s="458"/>
      <c r="YJ47" s="458"/>
      <c r="YK47" s="458"/>
      <c r="YL47" s="458"/>
      <c r="YM47" s="458"/>
      <c r="YN47" s="458"/>
      <c r="YO47" s="458"/>
      <c r="YP47" s="458"/>
      <c r="YQ47" s="458"/>
      <c r="YR47" s="458"/>
      <c r="YS47" s="458"/>
      <c r="YT47" s="458"/>
      <c r="YU47" s="458"/>
      <c r="YV47" s="458"/>
      <c r="YW47" s="458"/>
      <c r="YX47" s="458"/>
      <c r="YY47" s="458"/>
      <c r="YZ47" s="458"/>
      <c r="ZA47" s="458"/>
      <c r="ZB47" s="458"/>
      <c r="ZC47" s="458"/>
      <c r="ZD47" s="458"/>
      <c r="ZE47" s="458"/>
      <c r="ZF47" s="458"/>
      <c r="ZG47" s="458"/>
      <c r="ZH47" s="458"/>
      <c r="ZI47" s="458"/>
      <c r="ZJ47" s="458"/>
      <c r="ZK47" s="458"/>
      <c r="ZL47" s="458"/>
      <c r="ZM47" s="458"/>
      <c r="ZN47" s="458"/>
      <c r="ZO47" s="458"/>
      <c r="ZP47" s="458"/>
      <c r="ZQ47" s="458"/>
      <c r="ZR47" s="458"/>
      <c r="ZS47" s="458"/>
      <c r="ZT47" s="458"/>
      <c r="ZU47" s="458"/>
      <c r="ZV47" s="458"/>
      <c r="ZW47" s="458"/>
      <c r="ZX47" s="458"/>
      <c r="ZY47" s="458"/>
      <c r="ZZ47" s="458"/>
      <c r="AAA47" s="458"/>
      <c r="AAB47" s="458"/>
      <c r="AAC47" s="458"/>
      <c r="AAD47" s="458"/>
      <c r="AAE47" s="458"/>
      <c r="AAF47" s="458"/>
      <c r="AAG47" s="458"/>
      <c r="AAH47" s="458"/>
      <c r="AAI47" s="458"/>
      <c r="AAJ47" s="458"/>
      <c r="AAK47" s="458"/>
      <c r="AAL47" s="458"/>
      <c r="AAM47" s="458"/>
      <c r="AAN47" s="458"/>
      <c r="AAO47" s="458"/>
      <c r="AAP47" s="458"/>
      <c r="AAQ47" s="458"/>
      <c r="AAR47" s="458"/>
      <c r="AAS47" s="458"/>
      <c r="AAT47" s="458"/>
      <c r="AAU47" s="458"/>
      <c r="AAV47" s="458"/>
      <c r="AAW47" s="458"/>
      <c r="AAX47" s="458"/>
      <c r="AAY47" s="458"/>
      <c r="AAZ47" s="458"/>
      <c r="ABA47" s="458"/>
      <c r="ABB47" s="458"/>
      <c r="ABC47" s="458"/>
      <c r="ABD47" s="458"/>
      <c r="ABE47" s="458"/>
      <c r="ABF47" s="458"/>
      <c r="ABG47" s="458"/>
      <c r="ABH47" s="458"/>
      <c r="ABI47" s="458"/>
      <c r="ABJ47" s="458"/>
      <c r="ABK47" s="458"/>
      <c r="ABL47" s="458"/>
      <c r="ABM47" s="458"/>
      <c r="ABN47" s="458"/>
      <c r="ABO47" s="458"/>
      <c r="ABP47" s="458"/>
      <c r="ABQ47" s="458"/>
      <c r="ABR47" s="458"/>
      <c r="ABS47" s="458"/>
      <c r="ABT47" s="458"/>
      <c r="ABU47" s="458"/>
      <c r="ABV47" s="458"/>
      <c r="ABW47" s="458"/>
      <c r="ABX47" s="458"/>
      <c r="ABY47" s="458"/>
      <c r="ABZ47" s="458"/>
      <c r="ACA47" s="458"/>
      <c r="ACB47" s="458"/>
      <c r="ACC47" s="458"/>
      <c r="ACD47" s="458"/>
      <c r="ACE47" s="458"/>
      <c r="ACF47" s="458"/>
      <c r="ACG47" s="458"/>
      <c r="ACH47" s="458"/>
      <c r="ACI47" s="458"/>
      <c r="ACJ47" s="458"/>
      <c r="ACK47" s="458"/>
      <c r="ACL47" s="458"/>
      <c r="ACM47" s="458"/>
      <c r="ACN47" s="458"/>
      <c r="ACO47" s="458"/>
      <c r="ACP47" s="458"/>
      <c r="ACQ47" s="458"/>
      <c r="ACR47" s="458"/>
      <c r="ACS47" s="458"/>
      <c r="ACT47" s="458"/>
      <c r="ACU47" s="458"/>
      <c r="ACV47" s="458"/>
      <c r="ACW47" s="458"/>
      <c r="ACX47" s="458"/>
      <c r="ACY47" s="458"/>
      <c r="ACZ47" s="458"/>
      <c r="ADA47" s="458"/>
      <c r="ADB47" s="458"/>
      <c r="ADC47" s="458"/>
      <c r="ADD47" s="458"/>
      <c r="ADE47" s="458"/>
      <c r="ADF47" s="458"/>
      <c r="ADG47" s="458"/>
      <c r="ADH47" s="458"/>
      <c r="ADI47" s="458"/>
      <c r="ADJ47" s="458"/>
      <c r="ADK47" s="458"/>
      <c r="ADL47" s="458"/>
      <c r="ADM47" s="458"/>
      <c r="ADN47" s="458"/>
      <c r="ADO47" s="458"/>
      <c r="ADP47" s="458"/>
      <c r="ADQ47" s="458"/>
      <c r="ADR47" s="458"/>
      <c r="ADS47" s="458"/>
      <c r="ADT47" s="458"/>
      <c r="ADU47" s="458"/>
      <c r="ADV47" s="458"/>
      <c r="ADW47" s="458"/>
      <c r="ADX47" s="458"/>
      <c r="ADY47" s="458"/>
      <c r="ADZ47" s="458"/>
      <c r="AEA47" s="458"/>
      <c r="AEB47" s="458"/>
      <c r="AEC47" s="458"/>
      <c r="AED47" s="458"/>
      <c r="AEE47" s="458"/>
      <c r="AEF47" s="458"/>
      <c r="AEG47" s="458"/>
      <c r="AEH47" s="458"/>
      <c r="AEI47" s="458"/>
      <c r="AEJ47" s="458"/>
      <c r="AEK47" s="458"/>
      <c r="AEL47" s="458"/>
      <c r="AEM47" s="458"/>
      <c r="AEN47" s="458"/>
      <c r="AEO47" s="458"/>
      <c r="AEP47" s="458"/>
      <c r="AEQ47" s="458"/>
      <c r="AER47" s="458"/>
      <c r="AES47" s="458"/>
      <c r="AET47" s="458"/>
      <c r="AEU47" s="458"/>
      <c r="AEV47" s="458"/>
      <c r="AEW47" s="458"/>
      <c r="AEX47" s="458"/>
      <c r="AEY47" s="458"/>
      <c r="AEZ47" s="458"/>
      <c r="AFA47" s="458"/>
      <c r="AFB47" s="458"/>
      <c r="AFC47" s="458"/>
      <c r="AFD47" s="458"/>
      <c r="AFE47" s="458"/>
      <c r="AFF47" s="458"/>
      <c r="AFG47" s="458"/>
      <c r="AFH47" s="458"/>
      <c r="AFI47" s="458"/>
      <c r="AFJ47" s="458"/>
      <c r="AFK47" s="458"/>
      <c r="AFL47" s="458"/>
      <c r="AFM47" s="458"/>
      <c r="AFN47" s="458"/>
      <c r="AFO47" s="458"/>
      <c r="AFP47" s="458"/>
      <c r="AFQ47" s="458"/>
      <c r="AFR47" s="458"/>
      <c r="AFS47" s="458"/>
      <c r="AFT47" s="458"/>
      <c r="AFU47" s="458"/>
      <c r="AFV47" s="458"/>
      <c r="AFW47" s="458"/>
      <c r="AFX47" s="458"/>
      <c r="AFY47" s="458"/>
      <c r="AFZ47" s="458"/>
      <c r="AGA47" s="458"/>
      <c r="AGB47" s="458"/>
      <c r="AGC47" s="458"/>
      <c r="AGD47" s="458"/>
      <c r="AGE47" s="458"/>
      <c r="AGF47" s="458"/>
      <c r="AGG47" s="458"/>
      <c r="AGH47" s="458"/>
      <c r="AGI47" s="458"/>
      <c r="AGJ47" s="458"/>
      <c r="AGK47" s="458"/>
      <c r="AGL47" s="458"/>
      <c r="AGM47" s="458"/>
      <c r="AGN47" s="458"/>
      <c r="AGO47" s="458"/>
      <c r="AGP47" s="458"/>
      <c r="AGQ47" s="458"/>
      <c r="AGR47" s="458"/>
      <c r="AGS47" s="458"/>
      <c r="AGT47" s="458"/>
      <c r="AGU47" s="458"/>
      <c r="AGV47" s="458"/>
      <c r="AGW47" s="458"/>
      <c r="AGX47" s="458"/>
      <c r="AGY47" s="458"/>
      <c r="AGZ47" s="458"/>
      <c r="AHA47" s="458"/>
      <c r="AHB47" s="458"/>
      <c r="AHC47" s="458"/>
      <c r="AHD47" s="458"/>
      <c r="AHE47" s="458"/>
      <c r="AHF47" s="458"/>
      <c r="AHG47" s="458"/>
      <c r="AHH47" s="458"/>
      <c r="AHI47" s="458"/>
      <c r="AHJ47" s="458"/>
      <c r="AHK47" s="458"/>
      <c r="AHL47" s="458"/>
      <c r="AHM47" s="458"/>
      <c r="AHN47" s="458"/>
      <c r="AHO47" s="458"/>
      <c r="AHP47" s="458"/>
      <c r="AHQ47" s="458"/>
      <c r="AHR47" s="458"/>
      <c r="AHS47" s="458"/>
      <c r="AHT47" s="458"/>
      <c r="AHU47" s="458"/>
      <c r="AHV47" s="458"/>
      <c r="AHW47" s="458"/>
      <c r="AHX47" s="458"/>
      <c r="AHY47" s="458"/>
      <c r="AHZ47" s="458"/>
      <c r="AIA47" s="458"/>
      <c r="AIB47" s="458"/>
      <c r="AIC47" s="458"/>
      <c r="AID47" s="458"/>
      <c r="AIE47" s="458"/>
      <c r="AIF47" s="458"/>
      <c r="AIG47" s="458"/>
      <c r="AIH47" s="458"/>
      <c r="AII47" s="458"/>
      <c r="AIJ47" s="458"/>
      <c r="AIK47" s="458"/>
      <c r="AIL47" s="458"/>
      <c r="AIM47" s="458"/>
      <c r="AIN47" s="458"/>
      <c r="AIO47" s="458"/>
      <c r="AIP47" s="458"/>
      <c r="AIQ47" s="458"/>
      <c r="AIR47" s="458"/>
      <c r="AIS47" s="458"/>
      <c r="AIT47" s="458"/>
      <c r="AIU47" s="458"/>
      <c r="AIV47" s="458"/>
      <c r="AIW47" s="458"/>
      <c r="AIX47" s="458"/>
      <c r="AIY47" s="458"/>
      <c r="AIZ47" s="458"/>
      <c r="AJA47" s="458"/>
      <c r="AJB47" s="458"/>
      <c r="AJC47" s="458"/>
      <c r="AJD47" s="458"/>
      <c r="AJE47" s="458"/>
      <c r="AJF47" s="458"/>
      <c r="AJG47" s="458"/>
      <c r="AJH47" s="458"/>
      <c r="AJI47" s="458"/>
      <c r="AJJ47" s="458"/>
      <c r="AJK47" s="458"/>
      <c r="AJL47" s="458"/>
      <c r="AJM47" s="458"/>
      <c r="AJN47" s="458"/>
      <c r="AJO47" s="458"/>
      <c r="AJP47" s="458"/>
      <c r="AJQ47" s="458"/>
      <c r="AJR47" s="458"/>
      <c r="AJS47" s="458"/>
      <c r="AJT47" s="458"/>
      <c r="AJU47" s="458"/>
      <c r="AJV47" s="458"/>
      <c r="AJW47" s="458"/>
      <c r="AJX47" s="458"/>
      <c r="AJY47" s="458"/>
      <c r="AJZ47" s="458"/>
      <c r="AKA47" s="458"/>
      <c r="AKB47" s="458"/>
      <c r="AKC47" s="458"/>
      <c r="AKD47" s="458"/>
      <c r="AKE47" s="458"/>
      <c r="AKF47" s="458"/>
      <c r="AKG47" s="458"/>
      <c r="AKH47" s="458"/>
      <c r="AKI47" s="458"/>
      <c r="AKJ47" s="458"/>
      <c r="AKK47" s="458"/>
      <c r="AKL47" s="458"/>
      <c r="AKM47" s="458"/>
      <c r="AKN47" s="458"/>
      <c r="AKO47" s="458"/>
      <c r="AKP47" s="458"/>
      <c r="AKQ47" s="458"/>
      <c r="AKR47" s="458"/>
      <c r="AKS47" s="458"/>
      <c r="AKT47" s="458"/>
      <c r="AKU47" s="458"/>
      <c r="AKV47" s="458"/>
      <c r="AKW47" s="458"/>
      <c r="AKX47" s="458"/>
      <c r="AKY47" s="458"/>
      <c r="AKZ47" s="458"/>
      <c r="ALA47" s="458"/>
      <c r="ALB47" s="458"/>
      <c r="ALC47" s="458"/>
      <c r="ALD47" s="458"/>
      <c r="ALE47" s="458"/>
      <c r="ALF47" s="458"/>
      <c r="ALG47" s="458"/>
      <c r="ALH47" s="458"/>
      <c r="ALI47" s="458"/>
      <c r="ALJ47" s="458"/>
      <c r="ALK47" s="458"/>
      <c r="ALL47" s="458"/>
      <c r="ALM47" s="458"/>
      <c r="ALN47" s="458"/>
      <c r="ALO47" s="458"/>
      <c r="ALP47" s="458"/>
      <c r="ALQ47" s="458"/>
      <c r="ALR47" s="458"/>
      <c r="ALS47" s="458"/>
      <c r="ALT47" s="458"/>
      <c r="ALU47" s="458"/>
      <c r="ALV47" s="458"/>
      <c r="ALW47" s="458"/>
      <c r="ALX47" s="458"/>
      <c r="ALY47" s="458"/>
      <c r="ALZ47" s="458"/>
      <c r="AMA47" s="458"/>
      <c r="AMB47" s="458"/>
      <c r="AMC47" s="458"/>
      <c r="AMD47" s="458"/>
      <c r="AME47" s="458"/>
      <c r="AMF47" s="458"/>
      <c r="AMG47" s="458"/>
      <c r="AMH47" s="458"/>
      <c r="AMI47" s="458"/>
      <c r="AMJ47" s="458"/>
      <c r="AMK47" s="458"/>
      <c r="AML47" s="458"/>
      <c r="AMM47" s="458"/>
      <c r="AMN47" s="458"/>
      <c r="AMO47" s="458"/>
      <c r="AMP47" s="458"/>
      <c r="AMQ47" s="458"/>
      <c r="AMR47" s="458"/>
      <c r="AMS47" s="458"/>
      <c r="AMT47" s="458"/>
      <c r="AMU47" s="458"/>
      <c r="AMV47" s="458"/>
      <c r="AMW47" s="458"/>
      <c r="AMX47" s="458"/>
      <c r="AMY47" s="458"/>
      <c r="AMZ47" s="458"/>
      <c r="ANA47" s="458"/>
      <c r="ANB47" s="458"/>
      <c r="ANC47" s="458"/>
      <c r="AND47" s="458"/>
      <c r="ANE47" s="458"/>
      <c r="ANF47" s="458"/>
      <c r="ANG47" s="458"/>
      <c r="ANH47" s="458"/>
      <c r="ANI47" s="458"/>
      <c r="ANJ47" s="458"/>
      <c r="ANK47" s="458"/>
      <c r="ANL47" s="458"/>
      <c r="ANM47" s="458"/>
      <c r="ANN47" s="458"/>
      <c r="ANO47" s="458"/>
      <c r="ANP47" s="458"/>
      <c r="ANQ47" s="458"/>
      <c r="ANR47" s="458"/>
      <c r="ANS47" s="458"/>
      <c r="ANT47" s="458"/>
      <c r="ANU47" s="458"/>
      <c r="ANV47" s="458"/>
      <c r="ANW47" s="458"/>
      <c r="ANX47" s="458"/>
      <c r="ANY47" s="458"/>
      <c r="ANZ47" s="458"/>
      <c r="AOA47" s="458"/>
      <c r="AOB47" s="458"/>
      <c r="AOC47" s="458"/>
      <c r="AOD47" s="458"/>
      <c r="AOE47" s="458"/>
      <c r="AOF47" s="458"/>
      <c r="AOG47" s="458"/>
      <c r="AOH47" s="458"/>
      <c r="AOI47" s="458"/>
      <c r="AOJ47" s="458"/>
      <c r="AOK47" s="458"/>
      <c r="AOL47" s="458"/>
      <c r="AOM47" s="458"/>
      <c r="AON47" s="458"/>
      <c r="AOO47" s="458"/>
      <c r="AOP47" s="458"/>
      <c r="AOQ47" s="458"/>
      <c r="AOR47" s="458"/>
      <c r="AOS47" s="458"/>
      <c r="AOT47" s="458"/>
      <c r="AOU47" s="458"/>
      <c r="AOV47" s="458"/>
      <c r="AOW47" s="458"/>
      <c r="AOX47" s="458"/>
      <c r="AOY47" s="458"/>
      <c r="AOZ47" s="458"/>
      <c r="APA47" s="458"/>
      <c r="APB47" s="458"/>
      <c r="APC47" s="458"/>
      <c r="APD47" s="458"/>
      <c r="APE47" s="458"/>
      <c r="APF47" s="458"/>
      <c r="APG47" s="458"/>
      <c r="APH47" s="458"/>
      <c r="API47" s="458"/>
      <c r="APJ47" s="458"/>
      <c r="APK47" s="458"/>
      <c r="APL47" s="458"/>
      <c r="APM47" s="458"/>
      <c r="APN47" s="458"/>
      <c r="APO47" s="458"/>
      <c r="APP47" s="458"/>
      <c r="APQ47" s="458"/>
      <c r="APR47" s="458"/>
      <c r="APS47" s="458"/>
      <c r="APT47" s="458"/>
      <c r="APU47" s="458"/>
      <c r="APV47" s="458"/>
      <c r="APW47" s="458"/>
      <c r="APX47" s="458"/>
      <c r="APY47" s="458"/>
      <c r="APZ47" s="458"/>
      <c r="AQA47" s="458"/>
      <c r="AQB47" s="458"/>
      <c r="AQC47" s="458"/>
      <c r="AQD47" s="458"/>
      <c r="AQE47" s="458"/>
      <c r="AQF47" s="458"/>
      <c r="AQG47" s="458"/>
      <c r="AQH47" s="458"/>
      <c r="AQI47" s="458"/>
      <c r="AQJ47" s="458"/>
      <c r="AQK47" s="458"/>
      <c r="AQL47" s="458"/>
      <c r="AQM47" s="458"/>
      <c r="AQN47" s="458"/>
      <c r="AQO47" s="458"/>
      <c r="AQP47" s="458"/>
      <c r="AQQ47" s="458"/>
      <c r="AQR47" s="458"/>
      <c r="AQS47" s="458"/>
      <c r="AQT47" s="458"/>
      <c r="AQU47" s="458"/>
      <c r="AQV47" s="458"/>
      <c r="AQW47" s="458"/>
      <c r="AQX47" s="458"/>
      <c r="AQY47" s="458"/>
      <c r="AQZ47" s="458"/>
      <c r="ARA47" s="458"/>
      <c r="ARB47" s="458"/>
      <c r="ARC47" s="458"/>
      <c r="ARD47" s="458"/>
      <c r="ARE47" s="458"/>
      <c r="ARF47" s="458"/>
      <c r="ARG47" s="458"/>
      <c r="ARH47" s="458"/>
      <c r="ARI47" s="458"/>
      <c r="ARJ47" s="458"/>
      <c r="ARK47" s="458"/>
      <c r="ARL47" s="458"/>
      <c r="ARM47" s="458"/>
      <c r="ARN47" s="458"/>
      <c r="ARO47" s="458"/>
      <c r="ARP47" s="458"/>
      <c r="ARQ47" s="458"/>
      <c r="ARR47" s="458"/>
      <c r="ARS47" s="458"/>
      <c r="ART47" s="458"/>
      <c r="ARU47" s="458"/>
      <c r="ARV47" s="458"/>
      <c r="ARW47" s="458"/>
      <c r="ARX47" s="458"/>
      <c r="ARY47" s="458"/>
      <c r="ARZ47" s="458"/>
      <c r="ASA47" s="458"/>
      <c r="ASB47" s="458"/>
      <c r="ASC47" s="458"/>
      <c r="ASD47" s="458"/>
      <c r="ASE47" s="458"/>
      <c r="ASF47" s="458"/>
      <c r="ASG47" s="458"/>
      <c r="ASH47" s="458"/>
      <c r="ASI47" s="458"/>
      <c r="ASJ47" s="458"/>
      <c r="ASK47" s="458"/>
      <c r="ASL47" s="458"/>
      <c r="ASM47" s="458"/>
      <c r="ASN47" s="458"/>
      <c r="ASO47" s="458"/>
      <c r="ASP47" s="458"/>
      <c r="ASQ47" s="458"/>
      <c r="ASR47" s="458"/>
      <c r="ASS47" s="458"/>
      <c r="AST47" s="458"/>
      <c r="ASU47" s="458"/>
      <c r="ASV47" s="458"/>
      <c r="ASW47" s="458"/>
      <c r="ASX47" s="458"/>
      <c r="ASY47" s="458"/>
      <c r="ASZ47" s="458"/>
      <c r="ATA47" s="458"/>
      <c r="ATB47" s="458"/>
      <c r="ATC47" s="458"/>
      <c r="ATD47" s="458"/>
      <c r="ATE47" s="458"/>
      <c r="ATF47" s="458"/>
      <c r="ATG47" s="458"/>
      <c r="ATH47" s="458"/>
      <c r="ATI47" s="458"/>
      <c r="ATJ47" s="458"/>
      <c r="ATK47" s="458"/>
      <c r="ATL47" s="458"/>
      <c r="ATM47" s="458"/>
      <c r="ATN47" s="458"/>
      <c r="ATO47" s="458"/>
      <c r="ATP47" s="458"/>
      <c r="ATQ47" s="458"/>
      <c r="ATR47" s="458"/>
      <c r="ATS47" s="458"/>
      <c r="ATT47" s="458"/>
      <c r="ATU47" s="458"/>
      <c r="ATV47" s="458"/>
      <c r="ATW47" s="458"/>
      <c r="ATX47" s="458"/>
      <c r="ATY47" s="458"/>
      <c r="ATZ47" s="458"/>
      <c r="AUA47" s="458"/>
      <c r="AUB47" s="458"/>
      <c r="AUC47" s="458"/>
      <c r="AUD47" s="458"/>
      <c r="AUE47" s="458"/>
      <c r="AUF47" s="458"/>
      <c r="AUG47" s="458"/>
      <c r="AUH47" s="458"/>
      <c r="AUI47" s="458"/>
      <c r="AUJ47" s="458"/>
      <c r="AUK47" s="458"/>
      <c r="AUL47" s="458"/>
      <c r="AUM47" s="458"/>
      <c r="AUN47" s="458"/>
      <c r="AUO47" s="458"/>
      <c r="AUP47" s="458"/>
      <c r="AUQ47" s="458"/>
      <c r="AUR47" s="458"/>
      <c r="AUS47" s="458"/>
      <c r="AUT47" s="458"/>
      <c r="AUU47" s="458"/>
      <c r="AUV47" s="458"/>
      <c r="AUW47" s="458"/>
      <c r="AUX47" s="458"/>
      <c r="AUY47" s="458"/>
      <c r="AUZ47" s="458"/>
      <c r="AVA47" s="458"/>
      <c r="AVB47" s="458"/>
      <c r="AVC47" s="458"/>
      <c r="AVD47" s="458"/>
      <c r="AVE47" s="458"/>
      <c r="AVF47" s="458"/>
      <c r="AVG47" s="458"/>
      <c r="AVH47" s="458"/>
      <c r="AVI47" s="458"/>
      <c r="AVJ47" s="458"/>
      <c r="AVK47" s="458"/>
      <c r="AVL47" s="458"/>
      <c r="AVM47" s="458"/>
      <c r="AVN47" s="458"/>
      <c r="AVO47" s="458"/>
      <c r="AVP47" s="458"/>
      <c r="AVQ47" s="458"/>
      <c r="AVR47" s="458"/>
      <c r="AVS47" s="458"/>
      <c r="AVT47" s="458"/>
      <c r="AVU47" s="458"/>
      <c r="AVV47" s="458"/>
      <c r="AVW47" s="458"/>
      <c r="AVX47" s="458"/>
      <c r="AVY47" s="458"/>
      <c r="AVZ47" s="458"/>
      <c r="AWA47" s="458"/>
      <c r="AWB47" s="458"/>
      <c r="AWC47" s="458"/>
      <c r="AWD47" s="458"/>
      <c r="AWE47" s="458"/>
      <c r="AWF47" s="458"/>
      <c r="AWG47" s="458"/>
      <c r="AWH47" s="458"/>
      <c r="AWI47" s="458"/>
      <c r="AWJ47" s="458"/>
      <c r="AWK47" s="458"/>
      <c r="AWL47" s="458"/>
      <c r="AWM47" s="458"/>
      <c r="AWN47" s="458"/>
      <c r="AWO47" s="458"/>
      <c r="AWP47" s="458"/>
      <c r="AWQ47" s="458"/>
      <c r="AWR47" s="458"/>
      <c r="AWS47" s="458"/>
      <c r="AWT47" s="458"/>
      <c r="AWU47" s="458"/>
      <c r="AWV47" s="458"/>
      <c r="AWW47" s="458"/>
      <c r="AWX47" s="458"/>
      <c r="AWY47" s="458"/>
      <c r="AWZ47" s="458"/>
      <c r="AXA47" s="458"/>
      <c r="AXB47" s="458"/>
      <c r="AXC47" s="458"/>
      <c r="AXD47" s="458"/>
      <c r="AXE47" s="458"/>
      <c r="AXF47" s="458"/>
      <c r="AXG47" s="458"/>
      <c r="AXH47" s="458"/>
      <c r="AXI47" s="458"/>
      <c r="AXJ47" s="458"/>
      <c r="AXK47" s="458"/>
      <c r="AXL47" s="458"/>
      <c r="AXM47" s="458"/>
      <c r="AXN47" s="458"/>
      <c r="AXO47" s="458"/>
      <c r="AXP47" s="458"/>
      <c r="AXQ47" s="458"/>
      <c r="AXR47" s="458"/>
      <c r="AXS47" s="458"/>
      <c r="AXT47" s="458"/>
      <c r="AXU47" s="458"/>
      <c r="AXV47" s="458"/>
      <c r="AXW47" s="458"/>
      <c r="AXX47" s="458"/>
      <c r="AXY47" s="458"/>
      <c r="AXZ47" s="458"/>
      <c r="AYA47" s="458"/>
      <c r="AYB47" s="458"/>
      <c r="AYC47" s="458"/>
      <c r="AYD47" s="458"/>
      <c r="AYE47" s="458"/>
      <c r="AYF47" s="458"/>
      <c r="AYG47" s="458"/>
      <c r="AYH47" s="458"/>
      <c r="AYI47" s="458"/>
      <c r="AYJ47" s="458"/>
      <c r="AYK47" s="458"/>
      <c r="AYL47" s="458"/>
      <c r="AYM47" s="458"/>
      <c r="AYN47" s="458"/>
      <c r="AYO47" s="458"/>
      <c r="AYP47" s="458"/>
      <c r="AYQ47" s="458"/>
      <c r="AYR47" s="458"/>
      <c r="AYS47" s="458"/>
      <c r="AYT47" s="458"/>
      <c r="AYU47" s="458"/>
      <c r="AYV47" s="458"/>
      <c r="AYW47" s="458"/>
      <c r="AYX47" s="458"/>
      <c r="AYY47" s="458"/>
      <c r="AYZ47" s="458"/>
      <c r="AZA47" s="458"/>
      <c r="AZB47" s="458"/>
      <c r="AZC47" s="458"/>
      <c r="AZD47" s="458"/>
      <c r="AZE47" s="458"/>
      <c r="AZF47" s="458"/>
      <c r="AZG47" s="458"/>
      <c r="AZH47" s="458"/>
      <c r="AZI47" s="458"/>
      <c r="AZJ47" s="458"/>
      <c r="AZK47" s="458"/>
      <c r="AZL47" s="458"/>
      <c r="AZM47" s="458"/>
      <c r="AZN47" s="458"/>
      <c r="AZO47" s="458"/>
      <c r="AZP47" s="458"/>
      <c r="AZQ47" s="458"/>
      <c r="AZR47" s="458"/>
      <c r="AZS47" s="458"/>
      <c r="AZT47" s="458"/>
      <c r="AZU47" s="458"/>
      <c r="AZV47" s="458"/>
      <c r="AZW47" s="458"/>
      <c r="AZX47" s="458"/>
      <c r="AZY47" s="458"/>
      <c r="AZZ47" s="458"/>
      <c r="BAA47" s="458"/>
      <c r="BAB47" s="458"/>
      <c r="BAC47" s="458"/>
      <c r="BAD47" s="458"/>
      <c r="BAE47" s="458"/>
      <c r="BAF47" s="458"/>
      <c r="BAG47" s="458"/>
      <c r="BAH47" s="458"/>
      <c r="BAI47" s="458"/>
      <c r="BAJ47" s="458"/>
      <c r="BAK47" s="458"/>
      <c r="BAL47" s="458"/>
      <c r="BAM47" s="458"/>
      <c r="BAN47" s="458"/>
      <c r="BAO47" s="458"/>
      <c r="BAP47" s="458"/>
      <c r="BAQ47" s="458"/>
      <c r="BAR47" s="458"/>
      <c r="BAS47" s="458"/>
      <c r="BAT47" s="458"/>
      <c r="BAU47" s="458"/>
      <c r="BAV47" s="458"/>
      <c r="BAW47" s="458"/>
      <c r="BAX47" s="458"/>
      <c r="BAY47" s="458"/>
      <c r="BAZ47" s="458"/>
      <c r="BBA47" s="458"/>
      <c r="BBB47" s="458"/>
      <c r="BBC47" s="458"/>
      <c r="BBD47" s="458"/>
      <c r="BBE47" s="458"/>
      <c r="BBF47" s="458"/>
      <c r="BBG47" s="458"/>
      <c r="BBH47" s="458"/>
      <c r="BBI47" s="458"/>
      <c r="BBJ47" s="458"/>
      <c r="BBK47" s="458"/>
      <c r="BBL47" s="458"/>
      <c r="BBM47" s="458"/>
      <c r="BBN47" s="458"/>
      <c r="BBO47" s="458"/>
      <c r="BBP47" s="458"/>
      <c r="BBQ47" s="458"/>
      <c r="BBR47" s="458"/>
      <c r="BBS47" s="458"/>
      <c r="BBT47" s="458"/>
      <c r="BBU47" s="458"/>
      <c r="BBV47" s="458"/>
      <c r="BBW47" s="458"/>
      <c r="BBX47" s="458"/>
      <c r="BBY47" s="458"/>
      <c r="BBZ47" s="458"/>
      <c r="BCA47" s="458"/>
      <c r="BCB47" s="458"/>
      <c r="BCC47" s="458"/>
      <c r="BCD47" s="458"/>
      <c r="BCE47" s="458"/>
      <c r="BCF47" s="458"/>
      <c r="BCG47" s="458"/>
      <c r="BCH47" s="458"/>
      <c r="BCI47" s="458"/>
      <c r="BCJ47" s="458"/>
      <c r="BCK47" s="458"/>
      <c r="BCL47" s="458"/>
      <c r="BCM47" s="458"/>
      <c r="BCN47" s="458"/>
      <c r="BCO47" s="458"/>
      <c r="BCP47" s="458"/>
      <c r="BCQ47" s="458"/>
      <c r="BCR47" s="458"/>
      <c r="BCS47" s="458"/>
      <c r="BCT47" s="458"/>
      <c r="BCU47" s="458"/>
      <c r="BCV47" s="458"/>
      <c r="BCW47" s="458"/>
      <c r="BCX47" s="458"/>
      <c r="BCY47" s="458"/>
      <c r="BCZ47" s="458"/>
      <c r="BDA47" s="458"/>
      <c r="BDB47" s="458"/>
      <c r="BDC47" s="458"/>
      <c r="BDD47" s="458"/>
      <c r="BDE47" s="458"/>
      <c r="BDF47" s="458"/>
      <c r="BDG47" s="458"/>
      <c r="BDH47" s="458"/>
      <c r="BDI47" s="458"/>
      <c r="BDJ47" s="458"/>
      <c r="BDK47" s="458"/>
      <c r="BDL47" s="458"/>
      <c r="BDM47" s="458"/>
      <c r="BDN47" s="458"/>
      <c r="BDO47" s="458"/>
      <c r="BDP47" s="458"/>
      <c r="BDQ47" s="458"/>
      <c r="BDR47" s="458"/>
      <c r="BDS47" s="458"/>
      <c r="BDT47" s="458"/>
      <c r="BDU47" s="458"/>
      <c r="BDV47" s="458"/>
      <c r="BDW47" s="458"/>
      <c r="BDX47" s="458"/>
      <c r="BDY47" s="458"/>
      <c r="BDZ47" s="458"/>
      <c r="BEA47" s="458"/>
      <c r="BEB47" s="458"/>
      <c r="BEC47" s="458"/>
      <c r="BED47" s="458"/>
      <c r="BEE47" s="458"/>
      <c r="BEF47" s="458"/>
      <c r="BEG47" s="458"/>
      <c r="BEH47" s="458"/>
      <c r="BEI47" s="458"/>
      <c r="BEJ47" s="458"/>
      <c r="BEK47" s="458"/>
      <c r="BEL47" s="458"/>
      <c r="BEM47" s="458"/>
      <c r="BEN47" s="458"/>
      <c r="BEO47" s="458"/>
      <c r="BEP47" s="458"/>
      <c r="BEQ47" s="458"/>
      <c r="BER47" s="458"/>
      <c r="BES47" s="458"/>
      <c r="BET47" s="458"/>
      <c r="BEU47" s="458"/>
      <c r="BEV47" s="458"/>
      <c r="BEW47" s="458"/>
      <c r="BEX47" s="458"/>
      <c r="BEY47" s="458"/>
      <c r="BEZ47" s="458"/>
      <c r="BFA47" s="458"/>
      <c r="BFB47" s="458"/>
      <c r="BFC47" s="458"/>
      <c r="BFD47" s="458"/>
      <c r="BFE47" s="458"/>
      <c r="BFF47" s="458"/>
      <c r="BFG47" s="458"/>
      <c r="BFH47" s="458"/>
      <c r="BFI47" s="458"/>
      <c r="BFJ47" s="458"/>
      <c r="BFK47" s="458"/>
      <c r="BFL47" s="458"/>
      <c r="BFM47" s="458"/>
      <c r="BFN47" s="458"/>
      <c r="BFO47" s="458"/>
      <c r="BFP47" s="458"/>
      <c r="BFQ47" s="458"/>
      <c r="BFR47" s="458"/>
      <c r="BFS47" s="458"/>
      <c r="BFT47" s="458"/>
      <c r="BFU47" s="458"/>
      <c r="BFV47" s="458"/>
      <c r="BFW47" s="458"/>
      <c r="BFX47" s="458"/>
      <c r="BFY47" s="458"/>
      <c r="BFZ47" s="458"/>
      <c r="BGA47" s="458"/>
      <c r="BGB47" s="458"/>
      <c r="BGC47" s="458"/>
      <c r="BGD47" s="458"/>
      <c r="BGE47" s="458"/>
      <c r="BGF47" s="458"/>
      <c r="BGG47" s="458"/>
      <c r="BGH47" s="458"/>
      <c r="BGI47" s="458"/>
      <c r="BGJ47" s="458"/>
      <c r="BGK47" s="458"/>
      <c r="BGL47" s="458"/>
      <c r="BGM47" s="458"/>
      <c r="BGN47" s="458"/>
      <c r="BGO47" s="458"/>
      <c r="BGP47" s="458"/>
      <c r="BGQ47" s="458"/>
      <c r="BGR47" s="458"/>
      <c r="BGS47" s="458"/>
      <c r="BGT47" s="458"/>
      <c r="BGU47" s="458"/>
      <c r="BGV47" s="458"/>
      <c r="BGW47" s="458"/>
      <c r="BGX47" s="458"/>
      <c r="BGY47" s="458"/>
      <c r="BGZ47" s="458"/>
      <c r="BHA47" s="458"/>
      <c r="BHB47" s="458"/>
      <c r="BHC47" s="458"/>
      <c r="BHD47" s="458"/>
      <c r="BHE47" s="458"/>
      <c r="BHF47" s="458"/>
      <c r="BHG47" s="458"/>
      <c r="BHH47" s="458"/>
      <c r="BHI47" s="458"/>
      <c r="BHJ47" s="458"/>
      <c r="BHK47" s="458"/>
      <c r="BHL47" s="458"/>
      <c r="BHM47" s="458"/>
      <c r="BHN47" s="458"/>
      <c r="BHO47" s="458"/>
      <c r="BHP47" s="458"/>
      <c r="BHQ47" s="458"/>
      <c r="BHR47" s="458"/>
      <c r="BHS47" s="458"/>
      <c r="BHT47" s="458"/>
      <c r="BHU47" s="458"/>
      <c r="BHV47" s="458"/>
      <c r="BHW47" s="458"/>
      <c r="BHX47" s="458"/>
      <c r="BHY47" s="458"/>
      <c r="BHZ47" s="458"/>
      <c r="BIA47" s="458"/>
      <c r="BIB47" s="458"/>
      <c r="BIC47" s="458"/>
      <c r="BID47" s="458"/>
      <c r="BIE47" s="458"/>
      <c r="BIF47" s="458"/>
      <c r="BIG47" s="458"/>
      <c r="BIH47" s="458"/>
      <c r="BII47" s="458"/>
      <c r="BIJ47" s="458"/>
      <c r="BIK47" s="458"/>
      <c r="BIL47" s="458"/>
      <c r="BIM47" s="458"/>
      <c r="BIN47" s="458"/>
      <c r="BIO47" s="458"/>
      <c r="BIP47" s="458"/>
      <c r="BIQ47" s="458"/>
      <c r="BIR47" s="458"/>
      <c r="BIS47" s="458"/>
      <c r="BIT47" s="458"/>
      <c r="BIU47" s="458"/>
      <c r="BIV47" s="458"/>
      <c r="BIW47" s="458"/>
      <c r="BIX47" s="458"/>
      <c r="BIY47" s="458"/>
      <c r="BIZ47" s="458"/>
      <c r="BJA47" s="458"/>
      <c r="BJB47" s="458"/>
      <c r="BJC47" s="458"/>
      <c r="BJD47" s="458"/>
      <c r="BJE47" s="458"/>
      <c r="BJF47" s="458"/>
      <c r="BJG47" s="458"/>
      <c r="BJH47" s="458"/>
      <c r="BJI47" s="458"/>
      <c r="BJJ47" s="458"/>
      <c r="BJK47" s="458"/>
      <c r="BJL47" s="458"/>
      <c r="BJM47" s="458"/>
      <c r="BJN47" s="458"/>
      <c r="BJO47" s="458"/>
      <c r="BJP47" s="458"/>
      <c r="BJQ47" s="458"/>
      <c r="BJR47" s="458"/>
      <c r="BJS47" s="458"/>
      <c r="BJT47" s="458"/>
      <c r="BJU47" s="458"/>
      <c r="BJV47" s="458"/>
      <c r="BJW47" s="458"/>
      <c r="BJX47" s="458"/>
      <c r="BJY47" s="458"/>
      <c r="BJZ47" s="458"/>
      <c r="BKA47" s="458"/>
      <c r="BKB47" s="458"/>
      <c r="BKC47" s="458"/>
      <c r="BKD47" s="458"/>
      <c r="BKE47" s="458"/>
      <c r="BKF47" s="458"/>
      <c r="BKG47" s="458"/>
      <c r="BKH47" s="458"/>
      <c r="BKI47" s="458"/>
      <c r="BKJ47" s="458"/>
      <c r="BKK47" s="458"/>
      <c r="BKL47" s="458"/>
      <c r="BKM47" s="458"/>
      <c r="BKN47" s="458"/>
      <c r="BKO47" s="458"/>
      <c r="BKP47" s="458"/>
      <c r="BKQ47" s="458"/>
      <c r="BKR47" s="458"/>
      <c r="BKS47" s="458"/>
      <c r="BKT47" s="458"/>
      <c r="BKU47" s="458"/>
      <c r="BKV47" s="458"/>
      <c r="BKW47" s="458"/>
      <c r="BKX47" s="458"/>
      <c r="BKY47" s="458"/>
      <c r="BKZ47" s="458"/>
      <c r="BLA47" s="458"/>
      <c r="BLB47" s="458"/>
      <c r="BLC47" s="458"/>
      <c r="BLD47" s="458"/>
      <c r="BLE47" s="458"/>
      <c r="BLF47" s="458"/>
      <c r="BLG47" s="458"/>
      <c r="BLH47" s="458"/>
      <c r="BLI47" s="458"/>
      <c r="BLJ47" s="458"/>
      <c r="BLK47" s="458"/>
      <c r="BLL47" s="458"/>
      <c r="BLM47" s="458"/>
      <c r="BLN47" s="458"/>
      <c r="BLO47" s="458"/>
      <c r="BLP47" s="458"/>
      <c r="BLQ47" s="458"/>
      <c r="BLR47" s="458"/>
      <c r="BLS47" s="458"/>
      <c r="BLT47" s="458"/>
      <c r="BLU47" s="458"/>
      <c r="BLV47" s="458"/>
      <c r="BLW47" s="458"/>
      <c r="BLX47" s="458"/>
      <c r="BLY47" s="458"/>
      <c r="BLZ47" s="458"/>
      <c r="BMA47" s="458"/>
      <c r="BMB47" s="458"/>
      <c r="BMC47" s="458"/>
      <c r="BMD47" s="458"/>
      <c r="BME47" s="458"/>
      <c r="BMF47" s="458"/>
      <c r="BMG47" s="458"/>
      <c r="BMH47" s="458"/>
      <c r="BMI47" s="458"/>
      <c r="BMJ47" s="458"/>
      <c r="BMK47" s="458"/>
      <c r="BML47" s="458"/>
      <c r="BMM47" s="458"/>
      <c r="BMN47" s="458"/>
      <c r="BMO47" s="458"/>
      <c r="BMP47" s="458"/>
      <c r="BMQ47" s="458"/>
      <c r="BMR47" s="458"/>
      <c r="BMS47" s="458"/>
      <c r="BMT47" s="458"/>
      <c r="BMU47" s="458"/>
      <c r="BMV47" s="458"/>
      <c r="BMW47" s="458"/>
      <c r="BMX47" s="458"/>
      <c r="BMY47" s="458"/>
      <c r="BMZ47" s="458"/>
      <c r="BNA47" s="458"/>
      <c r="BNB47" s="458"/>
      <c r="BNC47" s="458"/>
      <c r="BND47" s="458"/>
      <c r="BNE47" s="458"/>
      <c r="BNF47" s="458"/>
      <c r="BNG47" s="458"/>
      <c r="BNH47" s="458"/>
      <c r="BNI47" s="458"/>
      <c r="BNJ47" s="458"/>
      <c r="BNK47" s="458"/>
      <c r="BNL47" s="458"/>
      <c r="BNM47" s="458"/>
      <c r="BNN47" s="458"/>
      <c r="BNO47" s="458"/>
      <c r="BNP47" s="458"/>
      <c r="BNQ47" s="458"/>
      <c r="BNR47" s="458"/>
      <c r="BNS47" s="458"/>
      <c r="BNT47" s="458"/>
      <c r="BNU47" s="458"/>
      <c r="BNV47" s="458"/>
      <c r="BNW47" s="458"/>
      <c r="BNX47" s="458"/>
      <c r="BNY47" s="458"/>
      <c r="BNZ47" s="458"/>
      <c r="BOA47" s="458"/>
      <c r="BOB47" s="458"/>
      <c r="BOC47" s="458"/>
      <c r="BOD47" s="458"/>
      <c r="BOE47" s="458"/>
      <c r="BOF47" s="458"/>
      <c r="BOG47" s="458"/>
      <c r="BOH47" s="458"/>
      <c r="BOI47" s="458"/>
      <c r="BOJ47" s="458"/>
      <c r="BOK47" s="458"/>
      <c r="BOL47" s="458"/>
      <c r="BOM47" s="458"/>
      <c r="BON47" s="458"/>
      <c r="BOO47" s="458"/>
      <c r="BOP47" s="458"/>
      <c r="BOQ47" s="458"/>
      <c r="BOR47" s="458"/>
      <c r="BOS47" s="458"/>
      <c r="BOT47" s="458"/>
      <c r="BOU47" s="458"/>
      <c r="BOV47" s="458"/>
      <c r="BOW47" s="458"/>
      <c r="BOX47" s="458"/>
      <c r="BOY47" s="458"/>
      <c r="BOZ47" s="458"/>
      <c r="BPA47" s="458"/>
      <c r="BPB47" s="458"/>
      <c r="BPC47" s="458"/>
      <c r="BPD47" s="458"/>
      <c r="BPE47" s="458"/>
      <c r="BPF47" s="458"/>
      <c r="BPG47" s="458"/>
      <c r="BPH47" s="458"/>
      <c r="BPI47" s="458"/>
      <c r="BPJ47" s="458"/>
      <c r="BPK47" s="458"/>
      <c r="BPL47" s="458"/>
      <c r="BPM47" s="458"/>
      <c r="BPN47" s="458"/>
      <c r="BPO47" s="458"/>
      <c r="BPP47" s="458"/>
      <c r="BPQ47" s="458"/>
      <c r="BPR47" s="458"/>
      <c r="BPS47" s="458"/>
      <c r="BPT47" s="458"/>
      <c r="BPU47" s="458"/>
      <c r="BPV47" s="458"/>
      <c r="BPW47" s="458"/>
      <c r="BPX47" s="458"/>
      <c r="BPY47" s="458"/>
      <c r="BPZ47" s="458"/>
      <c r="BQA47" s="458"/>
      <c r="BQB47" s="458"/>
      <c r="BQC47" s="458"/>
      <c r="BQD47" s="458"/>
      <c r="BQE47" s="458"/>
      <c r="BQF47" s="458"/>
      <c r="BQG47" s="458"/>
      <c r="BQH47" s="458"/>
      <c r="BQI47" s="458"/>
      <c r="BQJ47" s="458"/>
      <c r="BQK47" s="458"/>
      <c r="BQL47" s="458"/>
      <c r="BQM47" s="458"/>
      <c r="BQN47" s="458"/>
      <c r="BQO47" s="458"/>
      <c r="BQP47" s="458"/>
      <c r="BQQ47" s="458"/>
      <c r="BQR47" s="458"/>
      <c r="BQS47" s="458"/>
      <c r="BQT47" s="458"/>
      <c r="BQU47" s="458"/>
      <c r="BQV47" s="458"/>
      <c r="BQW47" s="458"/>
      <c r="BQX47" s="458"/>
      <c r="BQY47" s="458"/>
      <c r="BQZ47" s="458"/>
      <c r="BRA47" s="458"/>
      <c r="BRB47" s="458"/>
      <c r="BRC47" s="458"/>
      <c r="BRD47" s="458"/>
      <c r="BRE47" s="458"/>
      <c r="BRF47" s="458"/>
      <c r="BRG47" s="458"/>
      <c r="BRH47" s="458"/>
      <c r="BRI47" s="458"/>
      <c r="BRJ47" s="458"/>
      <c r="BRK47" s="458"/>
      <c r="BRL47" s="458"/>
      <c r="BRM47" s="458"/>
      <c r="BRN47" s="458"/>
      <c r="BRO47" s="458"/>
      <c r="BRP47" s="458"/>
      <c r="BRQ47" s="458"/>
      <c r="BRR47" s="458"/>
      <c r="BRS47" s="458"/>
      <c r="BRT47" s="458"/>
      <c r="BRU47" s="458"/>
    </row>
    <row r="48" spans="1:1841" ht="29.25" customHeight="1" x14ac:dyDescent="0.3">
      <c r="A48" s="793"/>
      <c r="B48" s="464">
        <v>77</v>
      </c>
      <c r="C48" s="464" t="s">
        <v>167</v>
      </c>
      <c r="D48" s="513">
        <f t="shared" si="21"/>
        <v>564455994.89795995</v>
      </c>
      <c r="E48" s="473">
        <v>20</v>
      </c>
      <c r="F48" s="465"/>
      <c r="G48" s="465"/>
      <c r="H48" s="464">
        <f t="shared" si="23"/>
        <v>0</v>
      </c>
      <c r="I48" s="464">
        <v>0</v>
      </c>
      <c r="J48" s="466"/>
      <c r="K48" s="467">
        <v>0</v>
      </c>
      <c r="L48" s="468"/>
      <c r="M48" s="469"/>
      <c r="N48" s="469"/>
      <c r="O48" s="469"/>
      <c r="P48" s="469"/>
      <c r="Q48" s="469"/>
      <c r="R48" s="469"/>
      <c r="S48" s="469"/>
      <c r="T48" s="469"/>
      <c r="U48" s="469"/>
      <c r="V48" s="469"/>
      <c r="W48" s="469"/>
      <c r="X48" s="480">
        <f t="shared" si="25"/>
        <v>0</v>
      </c>
      <c r="Y48" s="469">
        <f t="shared" si="26"/>
        <v>0</v>
      </c>
      <c r="Z48" s="480">
        <f t="shared" si="27"/>
        <v>0</v>
      </c>
      <c r="AA48" s="470">
        <f t="shared" si="28"/>
        <v>0</v>
      </c>
      <c r="AB48" s="521"/>
      <c r="AC48" s="523"/>
      <c r="AD48" s="528"/>
      <c r="AE48" s="528"/>
      <c r="AF48" s="528"/>
      <c r="AG48" s="528"/>
      <c r="AH48" s="458"/>
      <c r="AI48" s="458"/>
      <c r="AJ48" s="458"/>
      <c r="AK48" s="458"/>
      <c r="AL48" s="458"/>
      <c r="AM48" s="458"/>
      <c r="AN48" s="458"/>
      <c r="AO48" s="458"/>
      <c r="AP48" s="458"/>
      <c r="AQ48" s="458"/>
      <c r="AR48" s="458"/>
      <c r="AS48" s="458"/>
      <c r="AT48" s="458"/>
      <c r="AU48" s="458"/>
      <c r="AV48" s="458"/>
      <c r="AW48" s="458"/>
      <c r="AX48" s="458"/>
      <c r="AY48" s="458"/>
      <c r="AZ48" s="458"/>
      <c r="BA48" s="458"/>
      <c r="BB48" s="458"/>
      <c r="BC48" s="458"/>
      <c r="BD48" s="458"/>
      <c r="BE48" s="458"/>
      <c r="BF48" s="458"/>
      <c r="BG48" s="458"/>
      <c r="BH48" s="458"/>
      <c r="BI48" s="458"/>
      <c r="BJ48" s="458"/>
      <c r="BK48" s="458"/>
      <c r="BL48" s="458"/>
      <c r="BM48" s="458"/>
      <c r="BN48" s="458"/>
      <c r="BO48" s="458"/>
      <c r="BP48" s="458"/>
      <c r="BQ48" s="458"/>
      <c r="BR48" s="458"/>
      <c r="BS48" s="458"/>
      <c r="BT48" s="458"/>
      <c r="BU48" s="458"/>
      <c r="BV48" s="458"/>
      <c r="BW48" s="458"/>
      <c r="BX48" s="458"/>
      <c r="BY48" s="458"/>
      <c r="BZ48" s="458"/>
      <c r="CA48" s="458"/>
      <c r="CB48" s="458"/>
      <c r="CC48" s="458"/>
      <c r="CD48" s="458"/>
      <c r="CE48" s="458"/>
      <c r="CF48" s="458"/>
      <c r="CG48" s="458"/>
      <c r="CH48" s="458"/>
      <c r="CI48" s="458"/>
      <c r="CJ48" s="458"/>
      <c r="CK48" s="458"/>
      <c r="CL48" s="458"/>
      <c r="CM48" s="458"/>
      <c r="CN48" s="458"/>
      <c r="CO48" s="458"/>
      <c r="CP48" s="458"/>
      <c r="CQ48" s="458"/>
      <c r="CR48" s="458"/>
      <c r="CS48" s="458"/>
      <c r="CT48" s="458"/>
      <c r="CU48" s="458"/>
      <c r="CV48" s="458"/>
      <c r="CW48" s="458"/>
      <c r="CX48" s="458"/>
      <c r="CY48" s="458"/>
      <c r="CZ48" s="458"/>
      <c r="DA48" s="458"/>
      <c r="DB48" s="458"/>
      <c r="DC48" s="458"/>
      <c r="DD48" s="458"/>
      <c r="DE48" s="458"/>
      <c r="DF48" s="458"/>
      <c r="DG48" s="458"/>
      <c r="DH48" s="458"/>
      <c r="DI48" s="458"/>
      <c r="DJ48" s="458"/>
      <c r="DK48" s="458"/>
      <c r="DL48" s="458"/>
      <c r="DM48" s="458"/>
      <c r="DN48" s="458"/>
      <c r="DO48" s="458"/>
      <c r="DP48" s="458"/>
      <c r="DQ48" s="458"/>
      <c r="DR48" s="458"/>
      <c r="DS48" s="458"/>
      <c r="DT48" s="458"/>
      <c r="DU48" s="458"/>
      <c r="DV48" s="458"/>
      <c r="DW48" s="458"/>
      <c r="DX48" s="458"/>
      <c r="DY48" s="458"/>
      <c r="DZ48" s="458"/>
      <c r="EA48" s="458"/>
      <c r="EB48" s="458"/>
      <c r="EC48" s="458"/>
      <c r="ED48" s="458"/>
      <c r="EE48" s="458"/>
      <c r="EF48" s="458"/>
      <c r="EG48" s="458"/>
      <c r="EH48" s="458"/>
      <c r="EI48" s="458"/>
      <c r="EJ48" s="458"/>
      <c r="EK48" s="458"/>
      <c r="EL48" s="458"/>
      <c r="EM48" s="458"/>
      <c r="EN48" s="458"/>
      <c r="EO48" s="458"/>
      <c r="EP48" s="458"/>
      <c r="EQ48" s="458"/>
      <c r="ER48" s="458"/>
      <c r="ES48" s="458"/>
      <c r="ET48" s="458"/>
      <c r="EU48" s="458"/>
      <c r="EV48" s="458"/>
      <c r="EW48" s="458"/>
      <c r="EX48" s="458"/>
      <c r="EY48" s="458"/>
      <c r="EZ48" s="458"/>
      <c r="FA48" s="458"/>
      <c r="FB48" s="458"/>
      <c r="FC48" s="458"/>
      <c r="FD48" s="458"/>
      <c r="FE48" s="458"/>
      <c r="FF48" s="458"/>
      <c r="FG48" s="458"/>
      <c r="FH48" s="458"/>
      <c r="FI48" s="458"/>
      <c r="FJ48" s="458"/>
      <c r="FK48" s="458"/>
      <c r="FL48" s="458"/>
      <c r="FM48" s="458"/>
      <c r="FN48" s="458"/>
      <c r="FO48" s="458"/>
      <c r="FP48" s="458"/>
      <c r="FQ48" s="458"/>
      <c r="FR48" s="458"/>
      <c r="FS48" s="458"/>
      <c r="FT48" s="458"/>
      <c r="FU48" s="458"/>
      <c r="FV48" s="458"/>
      <c r="FW48" s="458"/>
      <c r="FX48" s="458"/>
      <c r="FY48" s="458"/>
      <c r="FZ48" s="458"/>
      <c r="GA48" s="458"/>
      <c r="GB48" s="458"/>
      <c r="GC48" s="458"/>
      <c r="GD48" s="458"/>
      <c r="GE48" s="458"/>
      <c r="GF48" s="458"/>
      <c r="GG48" s="458"/>
      <c r="GH48" s="458"/>
      <c r="GI48" s="458"/>
      <c r="GJ48" s="458"/>
      <c r="GK48" s="458"/>
      <c r="GL48" s="458"/>
      <c r="GM48" s="458"/>
      <c r="GN48" s="458"/>
      <c r="GO48" s="458"/>
      <c r="GP48" s="458"/>
      <c r="GQ48" s="458"/>
      <c r="GR48" s="458"/>
      <c r="GS48" s="458"/>
      <c r="GT48" s="458"/>
      <c r="GU48" s="458"/>
      <c r="GV48" s="458"/>
      <c r="GW48" s="458"/>
      <c r="GX48" s="458"/>
      <c r="GY48" s="458"/>
      <c r="GZ48" s="458"/>
      <c r="HA48" s="458"/>
      <c r="HB48" s="458"/>
      <c r="HC48" s="458"/>
      <c r="HD48" s="458"/>
      <c r="HE48" s="458"/>
      <c r="HF48" s="458"/>
      <c r="HG48" s="458"/>
      <c r="HH48" s="458"/>
      <c r="HI48" s="458"/>
      <c r="HJ48" s="458"/>
      <c r="HK48" s="458"/>
      <c r="HL48" s="458"/>
      <c r="HM48" s="458"/>
      <c r="HN48" s="458"/>
      <c r="HO48" s="458"/>
      <c r="HP48" s="458"/>
      <c r="HQ48" s="458"/>
      <c r="HR48" s="458"/>
      <c r="HS48" s="458"/>
      <c r="HT48" s="458"/>
      <c r="HU48" s="458"/>
      <c r="HV48" s="458"/>
      <c r="HW48" s="458"/>
      <c r="HX48" s="458"/>
      <c r="HY48" s="458"/>
      <c r="HZ48" s="458"/>
      <c r="IA48" s="458"/>
      <c r="IB48" s="458"/>
      <c r="IC48" s="458"/>
      <c r="ID48" s="458"/>
      <c r="IE48" s="458"/>
      <c r="IF48" s="458"/>
      <c r="IG48" s="458"/>
      <c r="IH48" s="458"/>
      <c r="II48" s="458"/>
      <c r="IJ48" s="458"/>
      <c r="IK48" s="458"/>
      <c r="IL48" s="458"/>
      <c r="IM48" s="458"/>
      <c r="IN48" s="458"/>
      <c r="IO48" s="458"/>
      <c r="IP48" s="458"/>
      <c r="IQ48" s="458"/>
      <c r="IR48" s="458"/>
      <c r="IS48" s="458"/>
      <c r="IT48" s="458"/>
      <c r="IU48" s="458"/>
      <c r="IV48" s="458"/>
      <c r="IW48" s="458"/>
      <c r="IX48" s="458"/>
      <c r="IY48" s="458"/>
      <c r="IZ48" s="458"/>
      <c r="JA48" s="458"/>
      <c r="JB48" s="458"/>
      <c r="JC48" s="458"/>
      <c r="JD48" s="458"/>
      <c r="JE48" s="458"/>
      <c r="JF48" s="458"/>
      <c r="JG48" s="458"/>
      <c r="JH48" s="458"/>
      <c r="JI48" s="458"/>
      <c r="JJ48" s="458"/>
      <c r="JK48" s="458"/>
      <c r="JL48" s="458"/>
      <c r="JM48" s="458"/>
      <c r="JN48" s="458"/>
      <c r="JO48" s="458"/>
      <c r="JP48" s="458"/>
      <c r="JQ48" s="458"/>
      <c r="JR48" s="458"/>
      <c r="JS48" s="458"/>
      <c r="JT48" s="458"/>
      <c r="JU48" s="458"/>
      <c r="JV48" s="458"/>
      <c r="JW48" s="458"/>
      <c r="JX48" s="458"/>
      <c r="JY48" s="458"/>
      <c r="JZ48" s="458"/>
      <c r="KA48" s="458"/>
      <c r="KB48" s="458"/>
      <c r="KC48" s="458"/>
      <c r="KD48" s="458"/>
      <c r="KE48" s="458"/>
      <c r="KF48" s="458"/>
      <c r="KG48" s="458"/>
      <c r="KH48" s="458"/>
      <c r="KI48" s="458"/>
      <c r="KJ48" s="458"/>
      <c r="KK48" s="458"/>
      <c r="KL48" s="458"/>
      <c r="KM48" s="458"/>
      <c r="KN48" s="458"/>
      <c r="KO48" s="458"/>
      <c r="KP48" s="458"/>
      <c r="KQ48" s="458"/>
      <c r="KR48" s="458"/>
      <c r="KS48" s="458"/>
      <c r="KT48" s="458"/>
      <c r="KU48" s="458"/>
      <c r="KV48" s="458"/>
      <c r="KW48" s="458"/>
      <c r="KX48" s="458"/>
      <c r="KY48" s="458"/>
      <c r="KZ48" s="458"/>
      <c r="LA48" s="458"/>
      <c r="LB48" s="458"/>
      <c r="LC48" s="458"/>
      <c r="LD48" s="458"/>
      <c r="LE48" s="458"/>
      <c r="LF48" s="458"/>
      <c r="LG48" s="458"/>
      <c r="LH48" s="458"/>
      <c r="LI48" s="458"/>
      <c r="LJ48" s="458"/>
      <c r="LK48" s="458"/>
      <c r="LL48" s="458"/>
      <c r="LM48" s="458"/>
      <c r="LN48" s="458"/>
      <c r="LO48" s="458"/>
      <c r="LP48" s="458"/>
      <c r="LQ48" s="458"/>
      <c r="LR48" s="458"/>
      <c r="LS48" s="458"/>
      <c r="LT48" s="458"/>
      <c r="LU48" s="458"/>
      <c r="LV48" s="458"/>
      <c r="LW48" s="458"/>
      <c r="LX48" s="458"/>
      <c r="LY48" s="458"/>
      <c r="LZ48" s="458"/>
      <c r="MA48" s="458"/>
      <c r="MB48" s="458"/>
      <c r="MC48" s="458"/>
      <c r="MD48" s="458"/>
      <c r="ME48" s="458"/>
      <c r="MF48" s="458"/>
      <c r="MG48" s="458"/>
      <c r="MH48" s="458"/>
      <c r="MI48" s="458"/>
      <c r="MJ48" s="458"/>
      <c r="MK48" s="458"/>
      <c r="ML48" s="458"/>
      <c r="MM48" s="458"/>
      <c r="MN48" s="458"/>
      <c r="MO48" s="458"/>
      <c r="MP48" s="458"/>
      <c r="MQ48" s="458"/>
      <c r="MR48" s="458"/>
      <c r="MS48" s="458"/>
      <c r="MT48" s="458"/>
      <c r="MU48" s="458"/>
      <c r="MV48" s="458"/>
      <c r="MW48" s="458"/>
      <c r="MX48" s="458"/>
      <c r="MY48" s="458"/>
      <c r="MZ48" s="458"/>
      <c r="NA48" s="458"/>
      <c r="NB48" s="458"/>
      <c r="NC48" s="458"/>
      <c r="ND48" s="458"/>
      <c r="NE48" s="458"/>
      <c r="NF48" s="458"/>
      <c r="NG48" s="458"/>
      <c r="NH48" s="458"/>
      <c r="NI48" s="458"/>
      <c r="NJ48" s="458"/>
      <c r="NK48" s="458"/>
      <c r="NL48" s="458"/>
      <c r="NM48" s="458"/>
      <c r="NN48" s="458"/>
      <c r="NO48" s="458"/>
      <c r="NP48" s="458"/>
      <c r="NQ48" s="458"/>
      <c r="NR48" s="458"/>
      <c r="NS48" s="458"/>
      <c r="NT48" s="458"/>
      <c r="NU48" s="458"/>
      <c r="NV48" s="458"/>
      <c r="NW48" s="458"/>
      <c r="NX48" s="458"/>
      <c r="NY48" s="458"/>
      <c r="NZ48" s="458"/>
      <c r="OA48" s="458"/>
      <c r="OB48" s="458"/>
      <c r="OC48" s="458"/>
      <c r="OD48" s="458"/>
      <c r="OE48" s="458"/>
      <c r="OF48" s="458"/>
      <c r="OG48" s="458"/>
      <c r="OH48" s="458"/>
      <c r="OI48" s="458"/>
      <c r="OJ48" s="458"/>
      <c r="OK48" s="458"/>
      <c r="OL48" s="458"/>
      <c r="OM48" s="458"/>
      <c r="ON48" s="458"/>
      <c r="OO48" s="458"/>
      <c r="OP48" s="458"/>
      <c r="OQ48" s="458"/>
      <c r="OR48" s="458"/>
      <c r="OS48" s="458"/>
      <c r="OT48" s="458"/>
      <c r="OU48" s="458"/>
      <c r="OV48" s="458"/>
      <c r="OW48" s="458"/>
      <c r="OX48" s="458"/>
      <c r="OY48" s="458"/>
      <c r="OZ48" s="458"/>
      <c r="PA48" s="458"/>
      <c r="PB48" s="458"/>
      <c r="PC48" s="458"/>
      <c r="PD48" s="458"/>
      <c r="PE48" s="458"/>
      <c r="PF48" s="458"/>
      <c r="PG48" s="458"/>
      <c r="PH48" s="458"/>
      <c r="PI48" s="458"/>
      <c r="PJ48" s="458"/>
      <c r="PK48" s="458"/>
      <c r="PL48" s="458"/>
      <c r="PM48" s="458"/>
      <c r="PN48" s="458"/>
      <c r="PO48" s="458"/>
      <c r="PP48" s="458"/>
      <c r="PQ48" s="458"/>
      <c r="PR48" s="458"/>
      <c r="PS48" s="458"/>
      <c r="PT48" s="458"/>
      <c r="PU48" s="458"/>
      <c r="PV48" s="458"/>
      <c r="PW48" s="458"/>
      <c r="PX48" s="458"/>
      <c r="PY48" s="458"/>
      <c r="PZ48" s="458"/>
      <c r="QA48" s="458"/>
      <c r="QB48" s="458"/>
      <c r="QC48" s="458"/>
      <c r="QD48" s="458"/>
      <c r="QE48" s="458"/>
      <c r="QF48" s="458"/>
      <c r="QG48" s="458"/>
      <c r="QH48" s="458"/>
      <c r="QI48" s="458"/>
      <c r="QJ48" s="458"/>
      <c r="QK48" s="458"/>
      <c r="QL48" s="458"/>
      <c r="QM48" s="458"/>
      <c r="QN48" s="458"/>
      <c r="QO48" s="458"/>
      <c r="QP48" s="458"/>
      <c r="QQ48" s="458"/>
      <c r="QR48" s="458"/>
      <c r="QS48" s="458"/>
      <c r="QT48" s="458"/>
      <c r="QU48" s="458"/>
      <c r="QV48" s="458"/>
      <c r="QW48" s="458"/>
      <c r="QX48" s="458"/>
      <c r="QY48" s="458"/>
      <c r="QZ48" s="458"/>
      <c r="RA48" s="458"/>
      <c r="RB48" s="458"/>
      <c r="RC48" s="458"/>
      <c r="RD48" s="458"/>
      <c r="RE48" s="458"/>
      <c r="RF48" s="458"/>
      <c r="RG48" s="458"/>
      <c r="RH48" s="458"/>
      <c r="RI48" s="458"/>
      <c r="RJ48" s="458"/>
      <c r="RK48" s="458"/>
      <c r="RL48" s="458"/>
      <c r="RM48" s="458"/>
      <c r="RN48" s="458"/>
      <c r="RO48" s="458"/>
      <c r="RP48" s="458"/>
      <c r="RQ48" s="458"/>
      <c r="RR48" s="458"/>
      <c r="RS48" s="458"/>
      <c r="RT48" s="458"/>
      <c r="RU48" s="458"/>
      <c r="RV48" s="458"/>
      <c r="RW48" s="458"/>
      <c r="RX48" s="458"/>
      <c r="RY48" s="458"/>
      <c r="RZ48" s="458"/>
      <c r="SA48" s="458"/>
      <c r="SB48" s="458"/>
      <c r="SC48" s="458"/>
      <c r="SD48" s="458"/>
      <c r="SE48" s="458"/>
      <c r="SF48" s="458"/>
      <c r="SG48" s="458"/>
      <c r="SH48" s="458"/>
      <c r="SI48" s="458"/>
      <c r="SJ48" s="458"/>
      <c r="SK48" s="458"/>
      <c r="SL48" s="458"/>
      <c r="SM48" s="458"/>
      <c r="SN48" s="458"/>
      <c r="SO48" s="458"/>
      <c r="SP48" s="458"/>
      <c r="SQ48" s="458"/>
      <c r="SR48" s="458"/>
      <c r="SS48" s="458"/>
      <c r="ST48" s="458"/>
      <c r="SU48" s="458"/>
      <c r="SV48" s="458"/>
      <c r="SW48" s="458"/>
      <c r="SX48" s="458"/>
      <c r="SY48" s="458"/>
      <c r="SZ48" s="458"/>
      <c r="TA48" s="458"/>
      <c r="TB48" s="458"/>
      <c r="TC48" s="458"/>
      <c r="TD48" s="458"/>
      <c r="TE48" s="458"/>
      <c r="TF48" s="458"/>
      <c r="TG48" s="458"/>
      <c r="TH48" s="458"/>
      <c r="TI48" s="458"/>
      <c r="TJ48" s="458"/>
      <c r="TK48" s="458"/>
      <c r="TL48" s="458"/>
      <c r="TM48" s="458"/>
      <c r="TN48" s="458"/>
      <c r="TO48" s="458"/>
      <c r="TP48" s="458"/>
      <c r="TQ48" s="458"/>
      <c r="TR48" s="458"/>
      <c r="TS48" s="458"/>
      <c r="TT48" s="458"/>
      <c r="TU48" s="458"/>
      <c r="TV48" s="458"/>
      <c r="TW48" s="458"/>
      <c r="TX48" s="458"/>
      <c r="TY48" s="458"/>
      <c r="TZ48" s="458"/>
      <c r="UA48" s="458"/>
      <c r="UB48" s="458"/>
      <c r="UC48" s="458"/>
      <c r="UD48" s="458"/>
      <c r="UE48" s="458"/>
      <c r="UF48" s="458"/>
      <c r="UG48" s="458"/>
      <c r="UH48" s="458"/>
      <c r="UI48" s="458"/>
      <c r="UJ48" s="458"/>
      <c r="UK48" s="458"/>
      <c r="UL48" s="458"/>
      <c r="UM48" s="458"/>
      <c r="UN48" s="458"/>
      <c r="UO48" s="458"/>
      <c r="UP48" s="458"/>
      <c r="UQ48" s="458"/>
      <c r="UR48" s="458"/>
      <c r="US48" s="458"/>
      <c r="UT48" s="458"/>
      <c r="UU48" s="458"/>
      <c r="UV48" s="458"/>
      <c r="UW48" s="458"/>
      <c r="UX48" s="458"/>
      <c r="UY48" s="458"/>
      <c r="UZ48" s="458"/>
      <c r="VA48" s="458"/>
      <c r="VB48" s="458"/>
      <c r="VC48" s="458"/>
      <c r="VD48" s="458"/>
      <c r="VE48" s="458"/>
      <c r="VF48" s="458"/>
      <c r="VG48" s="458"/>
      <c r="VH48" s="458"/>
      <c r="VI48" s="458"/>
      <c r="VJ48" s="458"/>
      <c r="VK48" s="458"/>
      <c r="VL48" s="458"/>
      <c r="VM48" s="458"/>
      <c r="VN48" s="458"/>
      <c r="VO48" s="458"/>
      <c r="VP48" s="458"/>
      <c r="VQ48" s="458"/>
      <c r="VR48" s="458"/>
      <c r="VS48" s="458"/>
      <c r="VT48" s="458"/>
      <c r="VU48" s="458"/>
      <c r="VV48" s="458"/>
      <c r="VW48" s="458"/>
      <c r="VX48" s="458"/>
      <c r="VY48" s="458"/>
      <c r="VZ48" s="458"/>
      <c r="WA48" s="458"/>
      <c r="WB48" s="458"/>
      <c r="WC48" s="458"/>
      <c r="WD48" s="458"/>
      <c r="WE48" s="458"/>
      <c r="WF48" s="458"/>
      <c r="WG48" s="458"/>
      <c r="WH48" s="458"/>
      <c r="WI48" s="458"/>
      <c r="WJ48" s="458"/>
      <c r="WK48" s="458"/>
      <c r="WL48" s="458"/>
      <c r="WM48" s="458"/>
      <c r="WN48" s="458"/>
      <c r="WO48" s="458"/>
      <c r="WP48" s="458"/>
      <c r="WQ48" s="458"/>
      <c r="WR48" s="458"/>
      <c r="WS48" s="458"/>
      <c r="WT48" s="458"/>
      <c r="WU48" s="458"/>
      <c r="WV48" s="458"/>
      <c r="WW48" s="458"/>
      <c r="WX48" s="458"/>
      <c r="WY48" s="458"/>
      <c r="WZ48" s="458"/>
      <c r="XA48" s="458"/>
      <c r="XB48" s="458"/>
      <c r="XC48" s="458"/>
      <c r="XD48" s="458"/>
      <c r="XE48" s="458"/>
      <c r="XF48" s="458"/>
      <c r="XG48" s="458"/>
      <c r="XH48" s="458"/>
      <c r="XI48" s="458"/>
      <c r="XJ48" s="458"/>
      <c r="XK48" s="458"/>
      <c r="XL48" s="458"/>
      <c r="XM48" s="458"/>
      <c r="XN48" s="458"/>
      <c r="XO48" s="458"/>
      <c r="XP48" s="458"/>
      <c r="XQ48" s="458"/>
      <c r="XR48" s="458"/>
      <c r="XS48" s="458"/>
      <c r="XT48" s="458"/>
      <c r="XU48" s="458"/>
      <c r="XV48" s="458"/>
      <c r="XW48" s="458"/>
      <c r="XX48" s="458"/>
      <c r="XY48" s="458"/>
      <c r="XZ48" s="458"/>
      <c r="YA48" s="458"/>
      <c r="YB48" s="458"/>
      <c r="YC48" s="458"/>
      <c r="YD48" s="458"/>
      <c r="YE48" s="458"/>
      <c r="YF48" s="458"/>
      <c r="YG48" s="458"/>
      <c r="YH48" s="458"/>
      <c r="YI48" s="458"/>
      <c r="YJ48" s="458"/>
      <c r="YK48" s="458"/>
      <c r="YL48" s="458"/>
      <c r="YM48" s="458"/>
      <c r="YN48" s="458"/>
      <c r="YO48" s="458"/>
      <c r="YP48" s="458"/>
      <c r="YQ48" s="458"/>
      <c r="YR48" s="458"/>
      <c r="YS48" s="458"/>
      <c r="YT48" s="458"/>
      <c r="YU48" s="458"/>
      <c r="YV48" s="458"/>
      <c r="YW48" s="458"/>
      <c r="YX48" s="458"/>
      <c r="YY48" s="458"/>
      <c r="YZ48" s="458"/>
      <c r="ZA48" s="458"/>
      <c r="ZB48" s="458"/>
      <c r="ZC48" s="458"/>
      <c r="ZD48" s="458"/>
      <c r="ZE48" s="458"/>
      <c r="ZF48" s="458"/>
      <c r="ZG48" s="458"/>
      <c r="ZH48" s="458"/>
      <c r="ZI48" s="458"/>
      <c r="ZJ48" s="458"/>
      <c r="ZK48" s="458"/>
      <c r="ZL48" s="458"/>
      <c r="ZM48" s="458"/>
      <c r="ZN48" s="458"/>
      <c r="ZO48" s="458"/>
      <c r="ZP48" s="458"/>
      <c r="ZQ48" s="458"/>
      <c r="ZR48" s="458"/>
      <c r="ZS48" s="458"/>
      <c r="ZT48" s="458"/>
      <c r="ZU48" s="458"/>
      <c r="ZV48" s="458"/>
      <c r="ZW48" s="458"/>
      <c r="ZX48" s="458"/>
      <c r="ZY48" s="458"/>
      <c r="ZZ48" s="458"/>
      <c r="AAA48" s="458"/>
      <c r="AAB48" s="458"/>
      <c r="AAC48" s="458"/>
      <c r="AAD48" s="458"/>
      <c r="AAE48" s="458"/>
      <c r="AAF48" s="458"/>
      <c r="AAG48" s="458"/>
      <c r="AAH48" s="458"/>
      <c r="AAI48" s="458"/>
      <c r="AAJ48" s="458"/>
      <c r="AAK48" s="458"/>
      <c r="AAL48" s="458"/>
      <c r="AAM48" s="458"/>
      <c r="AAN48" s="458"/>
      <c r="AAO48" s="458"/>
      <c r="AAP48" s="458"/>
      <c r="AAQ48" s="458"/>
      <c r="AAR48" s="458"/>
      <c r="AAS48" s="458"/>
      <c r="AAT48" s="458"/>
      <c r="AAU48" s="458"/>
      <c r="AAV48" s="458"/>
      <c r="AAW48" s="458"/>
      <c r="AAX48" s="458"/>
      <c r="AAY48" s="458"/>
      <c r="AAZ48" s="458"/>
      <c r="ABA48" s="458"/>
      <c r="ABB48" s="458"/>
      <c r="ABC48" s="458"/>
      <c r="ABD48" s="458"/>
      <c r="ABE48" s="458"/>
      <c r="ABF48" s="458"/>
      <c r="ABG48" s="458"/>
      <c r="ABH48" s="458"/>
      <c r="ABI48" s="458"/>
      <c r="ABJ48" s="458"/>
      <c r="ABK48" s="458"/>
      <c r="ABL48" s="458"/>
      <c r="ABM48" s="458"/>
      <c r="ABN48" s="458"/>
      <c r="ABO48" s="458"/>
      <c r="ABP48" s="458"/>
      <c r="ABQ48" s="458"/>
      <c r="ABR48" s="458"/>
      <c r="ABS48" s="458"/>
      <c r="ABT48" s="458"/>
      <c r="ABU48" s="458"/>
      <c r="ABV48" s="458"/>
      <c r="ABW48" s="458"/>
      <c r="ABX48" s="458"/>
      <c r="ABY48" s="458"/>
      <c r="ABZ48" s="458"/>
      <c r="ACA48" s="458"/>
      <c r="ACB48" s="458"/>
      <c r="ACC48" s="458"/>
      <c r="ACD48" s="458"/>
      <c r="ACE48" s="458"/>
      <c r="ACF48" s="458"/>
      <c r="ACG48" s="458"/>
      <c r="ACH48" s="458"/>
      <c r="ACI48" s="458"/>
      <c r="ACJ48" s="458"/>
      <c r="ACK48" s="458"/>
      <c r="ACL48" s="458"/>
      <c r="ACM48" s="458"/>
      <c r="ACN48" s="458"/>
      <c r="ACO48" s="458"/>
      <c r="ACP48" s="458"/>
      <c r="ACQ48" s="458"/>
      <c r="ACR48" s="458"/>
      <c r="ACS48" s="458"/>
      <c r="ACT48" s="458"/>
      <c r="ACU48" s="458"/>
      <c r="ACV48" s="458"/>
      <c r="ACW48" s="458"/>
      <c r="ACX48" s="458"/>
      <c r="ACY48" s="458"/>
      <c r="ACZ48" s="458"/>
      <c r="ADA48" s="458"/>
      <c r="ADB48" s="458"/>
      <c r="ADC48" s="458"/>
      <c r="ADD48" s="458"/>
      <c r="ADE48" s="458"/>
      <c r="ADF48" s="458"/>
      <c r="ADG48" s="458"/>
      <c r="ADH48" s="458"/>
      <c r="ADI48" s="458"/>
      <c r="ADJ48" s="458"/>
      <c r="ADK48" s="458"/>
      <c r="ADL48" s="458"/>
      <c r="ADM48" s="458"/>
      <c r="ADN48" s="458"/>
      <c r="ADO48" s="458"/>
      <c r="ADP48" s="458"/>
      <c r="ADQ48" s="458"/>
      <c r="ADR48" s="458"/>
      <c r="ADS48" s="458"/>
      <c r="ADT48" s="458"/>
      <c r="ADU48" s="458"/>
      <c r="ADV48" s="458"/>
      <c r="ADW48" s="458"/>
      <c r="ADX48" s="458"/>
      <c r="ADY48" s="458"/>
      <c r="ADZ48" s="458"/>
      <c r="AEA48" s="458"/>
      <c r="AEB48" s="458"/>
      <c r="AEC48" s="458"/>
      <c r="AED48" s="458"/>
      <c r="AEE48" s="458"/>
      <c r="AEF48" s="458"/>
      <c r="AEG48" s="458"/>
      <c r="AEH48" s="458"/>
      <c r="AEI48" s="458"/>
      <c r="AEJ48" s="458"/>
      <c r="AEK48" s="458"/>
      <c r="AEL48" s="458"/>
      <c r="AEM48" s="458"/>
      <c r="AEN48" s="458"/>
      <c r="AEO48" s="458"/>
      <c r="AEP48" s="458"/>
      <c r="AEQ48" s="458"/>
      <c r="AER48" s="458"/>
      <c r="AES48" s="458"/>
      <c r="AET48" s="458"/>
      <c r="AEU48" s="458"/>
      <c r="AEV48" s="458"/>
      <c r="AEW48" s="458"/>
      <c r="AEX48" s="458"/>
      <c r="AEY48" s="458"/>
      <c r="AEZ48" s="458"/>
      <c r="AFA48" s="458"/>
      <c r="AFB48" s="458"/>
      <c r="AFC48" s="458"/>
      <c r="AFD48" s="458"/>
      <c r="AFE48" s="458"/>
      <c r="AFF48" s="458"/>
      <c r="AFG48" s="458"/>
      <c r="AFH48" s="458"/>
      <c r="AFI48" s="458"/>
      <c r="AFJ48" s="458"/>
      <c r="AFK48" s="458"/>
      <c r="AFL48" s="458"/>
      <c r="AFM48" s="458"/>
      <c r="AFN48" s="458"/>
      <c r="AFO48" s="458"/>
      <c r="AFP48" s="458"/>
      <c r="AFQ48" s="458"/>
      <c r="AFR48" s="458"/>
      <c r="AFS48" s="458"/>
      <c r="AFT48" s="458"/>
      <c r="AFU48" s="458"/>
      <c r="AFV48" s="458"/>
      <c r="AFW48" s="458"/>
      <c r="AFX48" s="458"/>
      <c r="AFY48" s="458"/>
      <c r="AFZ48" s="458"/>
      <c r="AGA48" s="458"/>
      <c r="AGB48" s="458"/>
      <c r="AGC48" s="458"/>
      <c r="AGD48" s="458"/>
      <c r="AGE48" s="458"/>
      <c r="AGF48" s="458"/>
      <c r="AGG48" s="458"/>
      <c r="AGH48" s="458"/>
      <c r="AGI48" s="458"/>
      <c r="AGJ48" s="458"/>
      <c r="AGK48" s="458"/>
      <c r="AGL48" s="458"/>
      <c r="AGM48" s="458"/>
      <c r="AGN48" s="458"/>
      <c r="AGO48" s="458"/>
      <c r="AGP48" s="458"/>
      <c r="AGQ48" s="458"/>
      <c r="AGR48" s="458"/>
      <c r="AGS48" s="458"/>
      <c r="AGT48" s="458"/>
      <c r="AGU48" s="458"/>
      <c r="AGV48" s="458"/>
      <c r="AGW48" s="458"/>
      <c r="AGX48" s="458"/>
      <c r="AGY48" s="458"/>
      <c r="AGZ48" s="458"/>
      <c r="AHA48" s="458"/>
      <c r="AHB48" s="458"/>
      <c r="AHC48" s="458"/>
      <c r="AHD48" s="458"/>
      <c r="AHE48" s="458"/>
      <c r="AHF48" s="458"/>
      <c r="AHG48" s="458"/>
      <c r="AHH48" s="458"/>
      <c r="AHI48" s="458"/>
      <c r="AHJ48" s="458"/>
      <c r="AHK48" s="458"/>
      <c r="AHL48" s="458"/>
      <c r="AHM48" s="458"/>
      <c r="AHN48" s="458"/>
      <c r="AHO48" s="458"/>
      <c r="AHP48" s="458"/>
      <c r="AHQ48" s="458"/>
      <c r="AHR48" s="458"/>
      <c r="AHS48" s="458"/>
      <c r="AHT48" s="458"/>
      <c r="AHU48" s="458"/>
      <c r="AHV48" s="458"/>
      <c r="AHW48" s="458"/>
      <c r="AHX48" s="458"/>
      <c r="AHY48" s="458"/>
      <c r="AHZ48" s="458"/>
      <c r="AIA48" s="458"/>
      <c r="AIB48" s="458"/>
      <c r="AIC48" s="458"/>
      <c r="AID48" s="458"/>
      <c r="AIE48" s="458"/>
      <c r="AIF48" s="458"/>
      <c r="AIG48" s="458"/>
      <c r="AIH48" s="458"/>
      <c r="AII48" s="458"/>
      <c r="AIJ48" s="458"/>
      <c r="AIK48" s="458"/>
      <c r="AIL48" s="458"/>
      <c r="AIM48" s="458"/>
      <c r="AIN48" s="458"/>
      <c r="AIO48" s="458"/>
      <c r="AIP48" s="458"/>
      <c r="AIQ48" s="458"/>
      <c r="AIR48" s="458"/>
      <c r="AIS48" s="458"/>
      <c r="AIT48" s="458"/>
      <c r="AIU48" s="458"/>
      <c r="AIV48" s="458"/>
      <c r="AIW48" s="458"/>
      <c r="AIX48" s="458"/>
      <c r="AIY48" s="458"/>
      <c r="AIZ48" s="458"/>
      <c r="AJA48" s="458"/>
      <c r="AJB48" s="458"/>
      <c r="AJC48" s="458"/>
      <c r="AJD48" s="458"/>
      <c r="AJE48" s="458"/>
      <c r="AJF48" s="458"/>
      <c r="AJG48" s="458"/>
      <c r="AJH48" s="458"/>
      <c r="AJI48" s="458"/>
      <c r="AJJ48" s="458"/>
      <c r="AJK48" s="458"/>
      <c r="AJL48" s="458"/>
      <c r="AJM48" s="458"/>
      <c r="AJN48" s="458"/>
      <c r="AJO48" s="458"/>
      <c r="AJP48" s="458"/>
      <c r="AJQ48" s="458"/>
      <c r="AJR48" s="458"/>
      <c r="AJS48" s="458"/>
      <c r="AJT48" s="458"/>
      <c r="AJU48" s="458"/>
      <c r="AJV48" s="458"/>
      <c r="AJW48" s="458"/>
      <c r="AJX48" s="458"/>
      <c r="AJY48" s="458"/>
      <c r="AJZ48" s="458"/>
      <c r="AKA48" s="458"/>
      <c r="AKB48" s="458"/>
      <c r="AKC48" s="458"/>
      <c r="AKD48" s="458"/>
      <c r="AKE48" s="458"/>
      <c r="AKF48" s="458"/>
      <c r="AKG48" s="458"/>
      <c r="AKH48" s="458"/>
      <c r="AKI48" s="458"/>
      <c r="AKJ48" s="458"/>
      <c r="AKK48" s="458"/>
      <c r="AKL48" s="458"/>
      <c r="AKM48" s="458"/>
      <c r="AKN48" s="458"/>
      <c r="AKO48" s="458"/>
      <c r="AKP48" s="458"/>
      <c r="AKQ48" s="458"/>
      <c r="AKR48" s="458"/>
      <c r="AKS48" s="458"/>
      <c r="AKT48" s="458"/>
      <c r="AKU48" s="458"/>
      <c r="AKV48" s="458"/>
      <c r="AKW48" s="458"/>
      <c r="AKX48" s="458"/>
      <c r="AKY48" s="458"/>
      <c r="AKZ48" s="458"/>
      <c r="ALA48" s="458"/>
      <c r="ALB48" s="458"/>
      <c r="ALC48" s="458"/>
      <c r="ALD48" s="458"/>
      <c r="ALE48" s="458"/>
      <c r="ALF48" s="458"/>
      <c r="ALG48" s="458"/>
      <c r="ALH48" s="458"/>
      <c r="ALI48" s="458"/>
      <c r="ALJ48" s="458"/>
      <c r="ALK48" s="458"/>
      <c r="ALL48" s="458"/>
      <c r="ALM48" s="458"/>
      <c r="ALN48" s="458"/>
      <c r="ALO48" s="458"/>
      <c r="ALP48" s="458"/>
      <c r="ALQ48" s="458"/>
      <c r="ALR48" s="458"/>
      <c r="ALS48" s="458"/>
      <c r="ALT48" s="458"/>
      <c r="ALU48" s="458"/>
      <c r="ALV48" s="458"/>
      <c r="ALW48" s="458"/>
      <c r="ALX48" s="458"/>
      <c r="ALY48" s="458"/>
      <c r="ALZ48" s="458"/>
      <c r="AMA48" s="458"/>
      <c r="AMB48" s="458"/>
      <c r="AMC48" s="458"/>
      <c r="AMD48" s="458"/>
      <c r="AME48" s="458"/>
      <c r="AMF48" s="458"/>
      <c r="AMG48" s="458"/>
      <c r="AMH48" s="458"/>
      <c r="AMI48" s="458"/>
      <c r="AMJ48" s="458"/>
      <c r="AMK48" s="458"/>
      <c r="AML48" s="458"/>
      <c r="AMM48" s="458"/>
      <c r="AMN48" s="458"/>
      <c r="AMO48" s="458"/>
      <c r="AMP48" s="458"/>
      <c r="AMQ48" s="458"/>
      <c r="AMR48" s="458"/>
      <c r="AMS48" s="458"/>
      <c r="AMT48" s="458"/>
      <c r="AMU48" s="458"/>
      <c r="AMV48" s="458"/>
      <c r="AMW48" s="458"/>
      <c r="AMX48" s="458"/>
      <c r="AMY48" s="458"/>
      <c r="AMZ48" s="458"/>
      <c r="ANA48" s="458"/>
      <c r="ANB48" s="458"/>
      <c r="ANC48" s="458"/>
      <c r="AND48" s="458"/>
      <c r="ANE48" s="458"/>
      <c r="ANF48" s="458"/>
      <c r="ANG48" s="458"/>
      <c r="ANH48" s="458"/>
      <c r="ANI48" s="458"/>
      <c r="ANJ48" s="458"/>
      <c r="ANK48" s="458"/>
      <c r="ANL48" s="458"/>
      <c r="ANM48" s="458"/>
      <c r="ANN48" s="458"/>
      <c r="ANO48" s="458"/>
      <c r="ANP48" s="458"/>
      <c r="ANQ48" s="458"/>
      <c r="ANR48" s="458"/>
      <c r="ANS48" s="458"/>
      <c r="ANT48" s="458"/>
      <c r="ANU48" s="458"/>
      <c r="ANV48" s="458"/>
      <c r="ANW48" s="458"/>
      <c r="ANX48" s="458"/>
      <c r="ANY48" s="458"/>
      <c r="ANZ48" s="458"/>
      <c r="AOA48" s="458"/>
      <c r="AOB48" s="458"/>
      <c r="AOC48" s="458"/>
      <c r="AOD48" s="458"/>
      <c r="AOE48" s="458"/>
      <c r="AOF48" s="458"/>
      <c r="AOG48" s="458"/>
      <c r="AOH48" s="458"/>
      <c r="AOI48" s="458"/>
      <c r="AOJ48" s="458"/>
      <c r="AOK48" s="458"/>
      <c r="AOL48" s="458"/>
      <c r="AOM48" s="458"/>
      <c r="AON48" s="458"/>
      <c r="AOO48" s="458"/>
      <c r="AOP48" s="458"/>
      <c r="AOQ48" s="458"/>
      <c r="AOR48" s="458"/>
      <c r="AOS48" s="458"/>
      <c r="AOT48" s="458"/>
      <c r="AOU48" s="458"/>
      <c r="AOV48" s="458"/>
      <c r="AOW48" s="458"/>
      <c r="AOX48" s="458"/>
      <c r="AOY48" s="458"/>
      <c r="AOZ48" s="458"/>
      <c r="APA48" s="458"/>
      <c r="APB48" s="458"/>
      <c r="APC48" s="458"/>
      <c r="APD48" s="458"/>
      <c r="APE48" s="458"/>
      <c r="APF48" s="458"/>
      <c r="APG48" s="458"/>
      <c r="APH48" s="458"/>
      <c r="API48" s="458"/>
      <c r="APJ48" s="458"/>
      <c r="APK48" s="458"/>
      <c r="APL48" s="458"/>
      <c r="APM48" s="458"/>
      <c r="APN48" s="458"/>
      <c r="APO48" s="458"/>
      <c r="APP48" s="458"/>
      <c r="APQ48" s="458"/>
      <c r="APR48" s="458"/>
      <c r="APS48" s="458"/>
      <c r="APT48" s="458"/>
      <c r="APU48" s="458"/>
      <c r="APV48" s="458"/>
      <c r="APW48" s="458"/>
      <c r="APX48" s="458"/>
      <c r="APY48" s="458"/>
      <c r="APZ48" s="458"/>
      <c r="AQA48" s="458"/>
      <c r="AQB48" s="458"/>
      <c r="AQC48" s="458"/>
      <c r="AQD48" s="458"/>
      <c r="AQE48" s="458"/>
      <c r="AQF48" s="458"/>
      <c r="AQG48" s="458"/>
      <c r="AQH48" s="458"/>
      <c r="AQI48" s="458"/>
      <c r="AQJ48" s="458"/>
      <c r="AQK48" s="458"/>
      <c r="AQL48" s="458"/>
      <c r="AQM48" s="458"/>
      <c r="AQN48" s="458"/>
      <c r="AQO48" s="458"/>
      <c r="AQP48" s="458"/>
      <c r="AQQ48" s="458"/>
      <c r="AQR48" s="458"/>
      <c r="AQS48" s="458"/>
      <c r="AQT48" s="458"/>
      <c r="AQU48" s="458"/>
      <c r="AQV48" s="458"/>
      <c r="AQW48" s="458"/>
      <c r="AQX48" s="458"/>
      <c r="AQY48" s="458"/>
      <c r="AQZ48" s="458"/>
      <c r="ARA48" s="458"/>
      <c r="ARB48" s="458"/>
      <c r="ARC48" s="458"/>
      <c r="ARD48" s="458"/>
      <c r="ARE48" s="458"/>
      <c r="ARF48" s="458"/>
      <c r="ARG48" s="458"/>
      <c r="ARH48" s="458"/>
      <c r="ARI48" s="458"/>
      <c r="ARJ48" s="458"/>
      <c r="ARK48" s="458"/>
      <c r="ARL48" s="458"/>
      <c r="ARM48" s="458"/>
      <c r="ARN48" s="458"/>
      <c r="ARO48" s="458"/>
      <c r="ARP48" s="458"/>
      <c r="ARQ48" s="458"/>
      <c r="ARR48" s="458"/>
      <c r="ARS48" s="458"/>
      <c r="ART48" s="458"/>
      <c r="ARU48" s="458"/>
      <c r="ARV48" s="458"/>
      <c r="ARW48" s="458"/>
      <c r="ARX48" s="458"/>
      <c r="ARY48" s="458"/>
      <c r="ARZ48" s="458"/>
      <c r="ASA48" s="458"/>
      <c r="ASB48" s="458"/>
      <c r="ASC48" s="458"/>
      <c r="ASD48" s="458"/>
      <c r="ASE48" s="458"/>
      <c r="ASF48" s="458"/>
      <c r="ASG48" s="458"/>
      <c r="ASH48" s="458"/>
      <c r="ASI48" s="458"/>
      <c r="ASJ48" s="458"/>
      <c r="ASK48" s="458"/>
      <c r="ASL48" s="458"/>
      <c r="ASM48" s="458"/>
      <c r="ASN48" s="458"/>
      <c r="ASO48" s="458"/>
      <c r="ASP48" s="458"/>
      <c r="ASQ48" s="458"/>
      <c r="ASR48" s="458"/>
      <c r="ASS48" s="458"/>
      <c r="AST48" s="458"/>
      <c r="ASU48" s="458"/>
      <c r="ASV48" s="458"/>
      <c r="ASW48" s="458"/>
      <c r="ASX48" s="458"/>
      <c r="ASY48" s="458"/>
      <c r="ASZ48" s="458"/>
      <c r="ATA48" s="458"/>
      <c r="ATB48" s="458"/>
      <c r="ATC48" s="458"/>
      <c r="ATD48" s="458"/>
      <c r="ATE48" s="458"/>
      <c r="ATF48" s="458"/>
      <c r="ATG48" s="458"/>
      <c r="ATH48" s="458"/>
      <c r="ATI48" s="458"/>
      <c r="ATJ48" s="458"/>
      <c r="ATK48" s="458"/>
      <c r="ATL48" s="458"/>
      <c r="ATM48" s="458"/>
      <c r="ATN48" s="458"/>
      <c r="ATO48" s="458"/>
      <c r="ATP48" s="458"/>
      <c r="ATQ48" s="458"/>
      <c r="ATR48" s="458"/>
      <c r="ATS48" s="458"/>
      <c r="ATT48" s="458"/>
      <c r="ATU48" s="458"/>
      <c r="ATV48" s="458"/>
      <c r="ATW48" s="458"/>
      <c r="ATX48" s="458"/>
      <c r="ATY48" s="458"/>
      <c r="ATZ48" s="458"/>
      <c r="AUA48" s="458"/>
      <c r="AUB48" s="458"/>
      <c r="AUC48" s="458"/>
      <c r="AUD48" s="458"/>
      <c r="AUE48" s="458"/>
      <c r="AUF48" s="458"/>
      <c r="AUG48" s="458"/>
      <c r="AUH48" s="458"/>
      <c r="AUI48" s="458"/>
      <c r="AUJ48" s="458"/>
      <c r="AUK48" s="458"/>
      <c r="AUL48" s="458"/>
      <c r="AUM48" s="458"/>
      <c r="AUN48" s="458"/>
      <c r="AUO48" s="458"/>
      <c r="AUP48" s="458"/>
      <c r="AUQ48" s="458"/>
      <c r="AUR48" s="458"/>
      <c r="AUS48" s="458"/>
      <c r="AUT48" s="458"/>
      <c r="AUU48" s="458"/>
      <c r="AUV48" s="458"/>
      <c r="AUW48" s="458"/>
      <c r="AUX48" s="458"/>
      <c r="AUY48" s="458"/>
      <c r="AUZ48" s="458"/>
      <c r="AVA48" s="458"/>
      <c r="AVB48" s="458"/>
      <c r="AVC48" s="458"/>
      <c r="AVD48" s="458"/>
      <c r="AVE48" s="458"/>
      <c r="AVF48" s="458"/>
      <c r="AVG48" s="458"/>
      <c r="AVH48" s="458"/>
      <c r="AVI48" s="458"/>
      <c r="AVJ48" s="458"/>
      <c r="AVK48" s="458"/>
      <c r="AVL48" s="458"/>
      <c r="AVM48" s="458"/>
      <c r="AVN48" s="458"/>
      <c r="AVO48" s="458"/>
      <c r="AVP48" s="458"/>
      <c r="AVQ48" s="458"/>
      <c r="AVR48" s="458"/>
      <c r="AVS48" s="458"/>
      <c r="AVT48" s="458"/>
      <c r="AVU48" s="458"/>
      <c r="AVV48" s="458"/>
      <c r="AVW48" s="458"/>
      <c r="AVX48" s="458"/>
      <c r="AVY48" s="458"/>
      <c r="AVZ48" s="458"/>
      <c r="AWA48" s="458"/>
      <c r="AWB48" s="458"/>
      <c r="AWC48" s="458"/>
      <c r="AWD48" s="458"/>
      <c r="AWE48" s="458"/>
      <c r="AWF48" s="458"/>
      <c r="AWG48" s="458"/>
      <c r="AWH48" s="458"/>
      <c r="AWI48" s="458"/>
      <c r="AWJ48" s="458"/>
      <c r="AWK48" s="458"/>
      <c r="AWL48" s="458"/>
      <c r="AWM48" s="458"/>
      <c r="AWN48" s="458"/>
      <c r="AWO48" s="458"/>
      <c r="AWP48" s="458"/>
      <c r="AWQ48" s="458"/>
      <c r="AWR48" s="458"/>
      <c r="AWS48" s="458"/>
      <c r="AWT48" s="458"/>
      <c r="AWU48" s="458"/>
      <c r="AWV48" s="458"/>
      <c r="AWW48" s="458"/>
      <c r="AWX48" s="458"/>
      <c r="AWY48" s="458"/>
      <c r="AWZ48" s="458"/>
      <c r="AXA48" s="458"/>
      <c r="AXB48" s="458"/>
      <c r="AXC48" s="458"/>
      <c r="AXD48" s="458"/>
      <c r="AXE48" s="458"/>
      <c r="AXF48" s="458"/>
      <c r="AXG48" s="458"/>
      <c r="AXH48" s="458"/>
      <c r="AXI48" s="458"/>
      <c r="AXJ48" s="458"/>
      <c r="AXK48" s="458"/>
      <c r="AXL48" s="458"/>
      <c r="AXM48" s="458"/>
      <c r="AXN48" s="458"/>
      <c r="AXO48" s="458"/>
      <c r="AXP48" s="458"/>
      <c r="AXQ48" s="458"/>
      <c r="AXR48" s="458"/>
      <c r="AXS48" s="458"/>
      <c r="AXT48" s="458"/>
      <c r="AXU48" s="458"/>
      <c r="AXV48" s="458"/>
      <c r="AXW48" s="458"/>
      <c r="AXX48" s="458"/>
      <c r="AXY48" s="458"/>
      <c r="AXZ48" s="458"/>
      <c r="AYA48" s="458"/>
      <c r="AYB48" s="458"/>
      <c r="AYC48" s="458"/>
      <c r="AYD48" s="458"/>
      <c r="AYE48" s="458"/>
      <c r="AYF48" s="458"/>
      <c r="AYG48" s="458"/>
      <c r="AYH48" s="458"/>
      <c r="AYI48" s="458"/>
      <c r="AYJ48" s="458"/>
      <c r="AYK48" s="458"/>
      <c r="AYL48" s="458"/>
      <c r="AYM48" s="458"/>
      <c r="AYN48" s="458"/>
      <c r="AYO48" s="458"/>
      <c r="AYP48" s="458"/>
      <c r="AYQ48" s="458"/>
      <c r="AYR48" s="458"/>
      <c r="AYS48" s="458"/>
      <c r="AYT48" s="458"/>
      <c r="AYU48" s="458"/>
      <c r="AYV48" s="458"/>
      <c r="AYW48" s="458"/>
      <c r="AYX48" s="458"/>
      <c r="AYY48" s="458"/>
      <c r="AYZ48" s="458"/>
      <c r="AZA48" s="458"/>
      <c r="AZB48" s="458"/>
      <c r="AZC48" s="458"/>
      <c r="AZD48" s="458"/>
      <c r="AZE48" s="458"/>
      <c r="AZF48" s="458"/>
      <c r="AZG48" s="458"/>
      <c r="AZH48" s="458"/>
      <c r="AZI48" s="458"/>
      <c r="AZJ48" s="458"/>
      <c r="AZK48" s="458"/>
      <c r="AZL48" s="458"/>
      <c r="AZM48" s="458"/>
      <c r="AZN48" s="458"/>
      <c r="AZO48" s="458"/>
      <c r="AZP48" s="458"/>
      <c r="AZQ48" s="458"/>
      <c r="AZR48" s="458"/>
      <c r="AZS48" s="458"/>
      <c r="AZT48" s="458"/>
      <c r="AZU48" s="458"/>
      <c r="AZV48" s="458"/>
      <c r="AZW48" s="458"/>
      <c r="AZX48" s="458"/>
      <c r="AZY48" s="458"/>
      <c r="AZZ48" s="458"/>
      <c r="BAA48" s="458"/>
      <c r="BAB48" s="458"/>
      <c r="BAC48" s="458"/>
      <c r="BAD48" s="458"/>
      <c r="BAE48" s="458"/>
      <c r="BAF48" s="458"/>
      <c r="BAG48" s="458"/>
      <c r="BAH48" s="458"/>
      <c r="BAI48" s="458"/>
      <c r="BAJ48" s="458"/>
      <c r="BAK48" s="458"/>
      <c r="BAL48" s="458"/>
      <c r="BAM48" s="458"/>
      <c r="BAN48" s="458"/>
      <c r="BAO48" s="458"/>
      <c r="BAP48" s="458"/>
      <c r="BAQ48" s="458"/>
      <c r="BAR48" s="458"/>
      <c r="BAS48" s="458"/>
      <c r="BAT48" s="458"/>
      <c r="BAU48" s="458"/>
      <c r="BAV48" s="458"/>
      <c r="BAW48" s="458"/>
      <c r="BAX48" s="458"/>
      <c r="BAY48" s="458"/>
      <c r="BAZ48" s="458"/>
      <c r="BBA48" s="458"/>
      <c r="BBB48" s="458"/>
      <c r="BBC48" s="458"/>
      <c r="BBD48" s="458"/>
      <c r="BBE48" s="458"/>
      <c r="BBF48" s="458"/>
      <c r="BBG48" s="458"/>
      <c r="BBH48" s="458"/>
      <c r="BBI48" s="458"/>
      <c r="BBJ48" s="458"/>
      <c r="BBK48" s="458"/>
      <c r="BBL48" s="458"/>
      <c r="BBM48" s="458"/>
      <c r="BBN48" s="458"/>
      <c r="BBO48" s="458"/>
      <c r="BBP48" s="458"/>
      <c r="BBQ48" s="458"/>
      <c r="BBR48" s="458"/>
      <c r="BBS48" s="458"/>
      <c r="BBT48" s="458"/>
      <c r="BBU48" s="458"/>
      <c r="BBV48" s="458"/>
      <c r="BBW48" s="458"/>
      <c r="BBX48" s="458"/>
      <c r="BBY48" s="458"/>
      <c r="BBZ48" s="458"/>
      <c r="BCA48" s="458"/>
      <c r="BCB48" s="458"/>
      <c r="BCC48" s="458"/>
      <c r="BCD48" s="458"/>
      <c r="BCE48" s="458"/>
      <c r="BCF48" s="458"/>
      <c r="BCG48" s="458"/>
      <c r="BCH48" s="458"/>
      <c r="BCI48" s="458"/>
      <c r="BCJ48" s="458"/>
      <c r="BCK48" s="458"/>
      <c r="BCL48" s="458"/>
      <c r="BCM48" s="458"/>
      <c r="BCN48" s="458"/>
      <c r="BCO48" s="458"/>
      <c r="BCP48" s="458"/>
      <c r="BCQ48" s="458"/>
      <c r="BCR48" s="458"/>
      <c r="BCS48" s="458"/>
      <c r="BCT48" s="458"/>
      <c r="BCU48" s="458"/>
      <c r="BCV48" s="458"/>
      <c r="BCW48" s="458"/>
      <c r="BCX48" s="458"/>
      <c r="BCY48" s="458"/>
      <c r="BCZ48" s="458"/>
      <c r="BDA48" s="458"/>
      <c r="BDB48" s="458"/>
      <c r="BDC48" s="458"/>
      <c r="BDD48" s="458"/>
      <c r="BDE48" s="458"/>
      <c r="BDF48" s="458"/>
      <c r="BDG48" s="458"/>
      <c r="BDH48" s="458"/>
      <c r="BDI48" s="458"/>
      <c r="BDJ48" s="458"/>
      <c r="BDK48" s="458"/>
      <c r="BDL48" s="458"/>
      <c r="BDM48" s="458"/>
      <c r="BDN48" s="458"/>
      <c r="BDO48" s="458"/>
      <c r="BDP48" s="458"/>
      <c r="BDQ48" s="458"/>
      <c r="BDR48" s="458"/>
      <c r="BDS48" s="458"/>
      <c r="BDT48" s="458"/>
      <c r="BDU48" s="458"/>
      <c r="BDV48" s="458"/>
      <c r="BDW48" s="458"/>
      <c r="BDX48" s="458"/>
      <c r="BDY48" s="458"/>
      <c r="BDZ48" s="458"/>
      <c r="BEA48" s="458"/>
      <c r="BEB48" s="458"/>
      <c r="BEC48" s="458"/>
      <c r="BED48" s="458"/>
      <c r="BEE48" s="458"/>
      <c r="BEF48" s="458"/>
      <c r="BEG48" s="458"/>
      <c r="BEH48" s="458"/>
      <c r="BEI48" s="458"/>
      <c r="BEJ48" s="458"/>
      <c r="BEK48" s="458"/>
      <c r="BEL48" s="458"/>
      <c r="BEM48" s="458"/>
      <c r="BEN48" s="458"/>
      <c r="BEO48" s="458"/>
      <c r="BEP48" s="458"/>
      <c r="BEQ48" s="458"/>
      <c r="BER48" s="458"/>
      <c r="BES48" s="458"/>
      <c r="BET48" s="458"/>
      <c r="BEU48" s="458"/>
      <c r="BEV48" s="458"/>
      <c r="BEW48" s="458"/>
      <c r="BEX48" s="458"/>
      <c r="BEY48" s="458"/>
      <c r="BEZ48" s="458"/>
      <c r="BFA48" s="458"/>
      <c r="BFB48" s="458"/>
      <c r="BFC48" s="458"/>
      <c r="BFD48" s="458"/>
      <c r="BFE48" s="458"/>
      <c r="BFF48" s="458"/>
      <c r="BFG48" s="458"/>
      <c r="BFH48" s="458"/>
      <c r="BFI48" s="458"/>
      <c r="BFJ48" s="458"/>
      <c r="BFK48" s="458"/>
      <c r="BFL48" s="458"/>
      <c r="BFM48" s="458"/>
      <c r="BFN48" s="458"/>
      <c r="BFO48" s="458"/>
      <c r="BFP48" s="458"/>
      <c r="BFQ48" s="458"/>
      <c r="BFR48" s="458"/>
      <c r="BFS48" s="458"/>
      <c r="BFT48" s="458"/>
      <c r="BFU48" s="458"/>
      <c r="BFV48" s="458"/>
      <c r="BFW48" s="458"/>
      <c r="BFX48" s="458"/>
      <c r="BFY48" s="458"/>
      <c r="BFZ48" s="458"/>
      <c r="BGA48" s="458"/>
      <c r="BGB48" s="458"/>
      <c r="BGC48" s="458"/>
      <c r="BGD48" s="458"/>
      <c r="BGE48" s="458"/>
      <c r="BGF48" s="458"/>
      <c r="BGG48" s="458"/>
      <c r="BGH48" s="458"/>
      <c r="BGI48" s="458"/>
      <c r="BGJ48" s="458"/>
      <c r="BGK48" s="458"/>
      <c r="BGL48" s="458"/>
      <c r="BGM48" s="458"/>
      <c r="BGN48" s="458"/>
      <c r="BGO48" s="458"/>
      <c r="BGP48" s="458"/>
      <c r="BGQ48" s="458"/>
      <c r="BGR48" s="458"/>
      <c r="BGS48" s="458"/>
      <c r="BGT48" s="458"/>
      <c r="BGU48" s="458"/>
      <c r="BGV48" s="458"/>
      <c r="BGW48" s="458"/>
      <c r="BGX48" s="458"/>
      <c r="BGY48" s="458"/>
      <c r="BGZ48" s="458"/>
      <c r="BHA48" s="458"/>
      <c r="BHB48" s="458"/>
      <c r="BHC48" s="458"/>
      <c r="BHD48" s="458"/>
      <c r="BHE48" s="458"/>
      <c r="BHF48" s="458"/>
      <c r="BHG48" s="458"/>
      <c r="BHH48" s="458"/>
      <c r="BHI48" s="458"/>
      <c r="BHJ48" s="458"/>
      <c r="BHK48" s="458"/>
      <c r="BHL48" s="458"/>
      <c r="BHM48" s="458"/>
      <c r="BHN48" s="458"/>
      <c r="BHO48" s="458"/>
      <c r="BHP48" s="458"/>
      <c r="BHQ48" s="458"/>
      <c r="BHR48" s="458"/>
      <c r="BHS48" s="458"/>
      <c r="BHT48" s="458"/>
      <c r="BHU48" s="458"/>
      <c r="BHV48" s="458"/>
      <c r="BHW48" s="458"/>
      <c r="BHX48" s="458"/>
      <c r="BHY48" s="458"/>
      <c r="BHZ48" s="458"/>
      <c r="BIA48" s="458"/>
      <c r="BIB48" s="458"/>
      <c r="BIC48" s="458"/>
      <c r="BID48" s="458"/>
      <c r="BIE48" s="458"/>
      <c r="BIF48" s="458"/>
      <c r="BIG48" s="458"/>
      <c r="BIH48" s="458"/>
      <c r="BII48" s="458"/>
      <c r="BIJ48" s="458"/>
      <c r="BIK48" s="458"/>
      <c r="BIL48" s="458"/>
      <c r="BIM48" s="458"/>
      <c r="BIN48" s="458"/>
      <c r="BIO48" s="458"/>
      <c r="BIP48" s="458"/>
      <c r="BIQ48" s="458"/>
      <c r="BIR48" s="458"/>
      <c r="BIS48" s="458"/>
      <c r="BIT48" s="458"/>
      <c r="BIU48" s="458"/>
      <c r="BIV48" s="458"/>
      <c r="BIW48" s="458"/>
      <c r="BIX48" s="458"/>
      <c r="BIY48" s="458"/>
      <c r="BIZ48" s="458"/>
      <c r="BJA48" s="458"/>
      <c r="BJB48" s="458"/>
      <c r="BJC48" s="458"/>
      <c r="BJD48" s="458"/>
      <c r="BJE48" s="458"/>
      <c r="BJF48" s="458"/>
      <c r="BJG48" s="458"/>
      <c r="BJH48" s="458"/>
      <c r="BJI48" s="458"/>
      <c r="BJJ48" s="458"/>
      <c r="BJK48" s="458"/>
      <c r="BJL48" s="458"/>
      <c r="BJM48" s="458"/>
      <c r="BJN48" s="458"/>
      <c r="BJO48" s="458"/>
      <c r="BJP48" s="458"/>
      <c r="BJQ48" s="458"/>
      <c r="BJR48" s="458"/>
      <c r="BJS48" s="458"/>
      <c r="BJT48" s="458"/>
      <c r="BJU48" s="458"/>
      <c r="BJV48" s="458"/>
      <c r="BJW48" s="458"/>
      <c r="BJX48" s="458"/>
      <c r="BJY48" s="458"/>
      <c r="BJZ48" s="458"/>
      <c r="BKA48" s="458"/>
      <c r="BKB48" s="458"/>
      <c r="BKC48" s="458"/>
      <c r="BKD48" s="458"/>
      <c r="BKE48" s="458"/>
      <c r="BKF48" s="458"/>
      <c r="BKG48" s="458"/>
      <c r="BKH48" s="458"/>
      <c r="BKI48" s="458"/>
      <c r="BKJ48" s="458"/>
      <c r="BKK48" s="458"/>
      <c r="BKL48" s="458"/>
      <c r="BKM48" s="458"/>
      <c r="BKN48" s="458"/>
      <c r="BKO48" s="458"/>
      <c r="BKP48" s="458"/>
      <c r="BKQ48" s="458"/>
      <c r="BKR48" s="458"/>
      <c r="BKS48" s="458"/>
      <c r="BKT48" s="458"/>
      <c r="BKU48" s="458"/>
      <c r="BKV48" s="458"/>
      <c r="BKW48" s="458"/>
      <c r="BKX48" s="458"/>
      <c r="BKY48" s="458"/>
      <c r="BKZ48" s="458"/>
      <c r="BLA48" s="458"/>
      <c r="BLB48" s="458"/>
      <c r="BLC48" s="458"/>
      <c r="BLD48" s="458"/>
      <c r="BLE48" s="458"/>
      <c r="BLF48" s="458"/>
      <c r="BLG48" s="458"/>
      <c r="BLH48" s="458"/>
      <c r="BLI48" s="458"/>
      <c r="BLJ48" s="458"/>
      <c r="BLK48" s="458"/>
      <c r="BLL48" s="458"/>
      <c r="BLM48" s="458"/>
      <c r="BLN48" s="458"/>
      <c r="BLO48" s="458"/>
      <c r="BLP48" s="458"/>
      <c r="BLQ48" s="458"/>
      <c r="BLR48" s="458"/>
      <c r="BLS48" s="458"/>
      <c r="BLT48" s="458"/>
      <c r="BLU48" s="458"/>
      <c r="BLV48" s="458"/>
      <c r="BLW48" s="458"/>
      <c r="BLX48" s="458"/>
      <c r="BLY48" s="458"/>
      <c r="BLZ48" s="458"/>
      <c r="BMA48" s="458"/>
      <c r="BMB48" s="458"/>
      <c r="BMC48" s="458"/>
      <c r="BMD48" s="458"/>
      <c r="BME48" s="458"/>
      <c r="BMF48" s="458"/>
      <c r="BMG48" s="458"/>
      <c r="BMH48" s="458"/>
      <c r="BMI48" s="458"/>
      <c r="BMJ48" s="458"/>
      <c r="BMK48" s="458"/>
      <c r="BML48" s="458"/>
      <c r="BMM48" s="458"/>
      <c r="BMN48" s="458"/>
      <c r="BMO48" s="458"/>
      <c r="BMP48" s="458"/>
      <c r="BMQ48" s="458"/>
      <c r="BMR48" s="458"/>
      <c r="BMS48" s="458"/>
      <c r="BMT48" s="458"/>
      <c r="BMU48" s="458"/>
      <c r="BMV48" s="458"/>
      <c r="BMW48" s="458"/>
      <c r="BMX48" s="458"/>
      <c r="BMY48" s="458"/>
      <c r="BMZ48" s="458"/>
      <c r="BNA48" s="458"/>
      <c r="BNB48" s="458"/>
      <c r="BNC48" s="458"/>
      <c r="BND48" s="458"/>
      <c r="BNE48" s="458"/>
      <c r="BNF48" s="458"/>
      <c r="BNG48" s="458"/>
      <c r="BNH48" s="458"/>
      <c r="BNI48" s="458"/>
      <c r="BNJ48" s="458"/>
      <c r="BNK48" s="458"/>
      <c r="BNL48" s="458"/>
      <c r="BNM48" s="458"/>
      <c r="BNN48" s="458"/>
      <c r="BNO48" s="458"/>
      <c r="BNP48" s="458"/>
      <c r="BNQ48" s="458"/>
      <c r="BNR48" s="458"/>
      <c r="BNS48" s="458"/>
      <c r="BNT48" s="458"/>
      <c r="BNU48" s="458"/>
      <c r="BNV48" s="458"/>
      <c r="BNW48" s="458"/>
      <c r="BNX48" s="458"/>
      <c r="BNY48" s="458"/>
      <c r="BNZ48" s="458"/>
      <c r="BOA48" s="458"/>
      <c r="BOB48" s="458"/>
      <c r="BOC48" s="458"/>
      <c r="BOD48" s="458"/>
      <c r="BOE48" s="458"/>
      <c r="BOF48" s="458"/>
      <c r="BOG48" s="458"/>
      <c r="BOH48" s="458"/>
      <c r="BOI48" s="458"/>
      <c r="BOJ48" s="458"/>
      <c r="BOK48" s="458"/>
      <c r="BOL48" s="458"/>
      <c r="BOM48" s="458"/>
      <c r="BON48" s="458"/>
      <c r="BOO48" s="458"/>
      <c r="BOP48" s="458"/>
      <c r="BOQ48" s="458"/>
      <c r="BOR48" s="458"/>
      <c r="BOS48" s="458"/>
      <c r="BOT48" s="458"/>
      <c r="BOU48" s="458"/>
      <c r="BOV48" s="458"/>
      <c r="BOW48" s="458"/>
      <c r="BOX48" s="458"/>
      <c r="BOY48" s="458"/>
      <c r="BOZ48" s="458"/>
      <c r="BPA48" s="458"/>
      <c r="BPB48" s="458"/>
      <c r="BPC48" s="458"/>
      <c r="BPD48" s="458"/>
      <c r="BPE48" s="458"/>
      <c r="BPF48" s="458"/>
      <c r="BPG48" s="458"/>
      <c r="BPH48" s="458"/>
      <c r="BPI48" s="458"/>
      <c r="BPJ48" s="458"/>
      <c r="BPK48" s="458"/>
      <c r="BPL48" s="458"/>
      <c r="BPM48" s="458"/>
      <c r="BPN48" s="458"/>
      <c r="BPO48" s="458"/>
      <c r="BPP48" s="458"/>
      <c r="BPQ48" s="458"/>
      <c r="BPR48" s="458"/>
      <c r="BPS48" s="458"/>
      <c r="BPT48" s="458"/>
      <c r="BPU48" s="458"/>
      <c r="BPV48" s="458"/>
      <c r="BPW48" s="458"/>
      <c r="BPX48" s="458"/>
      <c r="BPY48" s="458"/>
      <c r="BPZ48" s="458"/>
      <c r="BQA48" s="458"/>
      <c r="BQB48" s="458"/>
      <c r="BQC48" s="458"/>
      <c r="BQD48" s="458"/>
      <c r="BQE48" s="458"/>
      <c r="BQF48" s="458"/>
      <c r="BQG48" s="458"/>
      <c r="BQH48" s="458"/>
      <c r="BQI48" s="458"/>
      <c r="BQJ48" s="458"/>
      <c r="BQK48" s="458"/>
      <c r="BQL48" s="458"/>
      <c r="BQM48" s="458"/>
      <c r="BQN48" s="458"/>
      <c r="BQO48" s="458"/>
      <c r="BQP48" s="458"/>
      <c r="BQQ48" s="458"/>
      <c r="BQR48" s="458"/>
      <c r="BQS48" s="458"/>
      <c r="BQT48" s="458"/>
      <c r="BQU48" s="458"/>
      <c r="BQV48" s="458"/>
      <c r="BQW48" s="458"/>
      <c r="BQX48" s="458"/>
      <c r="BQY48" s="458"/>
      <c r="BQZ48" s="458"/>
      <c r="BRA48" s="458"/>
      <c r="BRB48" s="458"/>
      <c r="BRC48" s="458"/>
      <c r="BRD48" s="458"/>
      <c r="BRE48" s="458"/>
      <c r="BRF48" s="458"/>
      <c r="BRG48" s="458"/>
      <c r="BRH48" s="458"/>
      <c r="BRI48" s="458"/>
      <c r="BRJ48" s="458"/>
      <c r="BRK48" s="458"/>
      <c r="BRL48" s="458"/>
      <c r="BRM48" s="458"/>
      <c r="BRN48" s="458"/>
      <c r="BRO48" s="458"/>
      <c r="BRP48" s="458"/>
      <c r="BRQ48" s="458"/>
      <c r="BRR48" s="458"/>
      <c r="BRS48" s="458"/>
      <c r="BRT48" s="458"/>
      <c r="BRU48" s="458"/>
    </row>
    <row r="49" spans="1:1841" s="517" customFormat="1" ht="29.25" customHeight="1" x14ac:dyDescent="0.3">
      <c r="A49" s="789"/>
      <c r="B49" s="789"/>
      <c r="C49" s="790"/>
      <c r="D49" s="516">
        <f>+'4. Magnitud_Presupuesto'!I9</f>
        <v>11063337500</v>
      </c>
      <c r="E49" s="516">
        <f>SUM(E28:E48)</f>
        <v>392</v>
      </c>
      <c r="F49" s="516">
        <f>+'4. Magnitud_Presupuesto'!V9</f>
        <v>95501834</v>
      </c>
      <c r="G49" s="516">
        <f>SUM(G28:G48)</f>
        <v>8</v>
      </c>
      <c r="H49" s="516">
        <f>+'4. Magnitud_Presupuesto'!J9</f>
        <v>6174170500</v>
      </c>
      <c r="I49" s="516">
        <f>SUM(I28:I48)</f>
        <v>221</v>
      </c>
      <c r="J49" s="516">
        <f>+'4. Magnitud_Presupuesto'!W9</f>
        <v>67297000</v>
      </c>
      <c r="K49" s="516">
        <f>SUM(K28:K48)</f>
        <v>8</v>
      </c>
      <c r="L49" s="516"/>
      <c r="M49" s="516"/>
      <c r="N49" s="516"/>
      <c r="O49" s="516"/>
      <c r="P49" s="516"/>
      <c r="Q49" s="516"/>
      <c r="R49" s="516"/>
      <c r="S49" s="516"/>
      <c r="T49" s="516"/>
      <c r="U49" s="516"/>
      <c r="V49" s="516"/>
      <c r="W49" s="516"/>
      <c r="X49" s="516">
        <f>+'4. Magnitud_Presupuesto'!N9</f>
        <v>6174170500</v>
      </c>
      <c r="Y49" s="516">
        <f t="shared" ref="Y49:AA49" si="29">SUM(Y28:Y48)</f>
        <v>221</v>
      </c>
      <c r="Z49" s="516">
        <f>+'4. Magnitud_Presupuesto'!AC9</f>
        <v>67297000</v>
      </c>
      <c r="AA49" s="516">
        <f t="shared" si="29"/>
        <v>8</v>
      </c>
      <c r="AB49" s="521"/>
      <c r="AC49" s="446"/>
      <c r="AD49" s="529"/>
      <c r="AE49" s="529"/>
      <c r="AF49" s="529"/>
      <c r="AG49" s="5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429"/>
      <c r="CI49" s="429"/>
      <c r="CJ49" s="429"/>
      <c r="CK49" s="429"/>
      <c r="CL49" s="429"/>
      <c r="CM49" s="429"/>
      <c r="CN49" s="429"/>
      <c r="CO49" s="429"/>
      <c r="CP49" s="429"/>
      <c r="CQ49" s="429"/>
      <c r="CR49" s="429"/>
      <c r="CS49" s="429"/>
      <c r="CT49" s="429"/>
      <c r="CU49" s="429"/>
      <c r="CV49" s="429"/>
      <c r="CW49" s="429"/>
      <c r="CX49" s="429"/>
      <c r="CY49" s="429"/>
      <c r="CZ49" s="429"/>
      <c r="DA49" s="429"/>
      <c r="DB49" s="429"/>
      <c r="DC49" s="429"/>
      <c r="DD49" s="429"/>
      <c r="DE49" s="429"/>
      <c r="DF49" s="429"/>
      <c r="DG49" s="429"/>
      <c r="DH49" s="429"/>
      <c r="DI49" s="429"/>
      <c r="DJ49" s="429"/>
      <c r="DK49" s="429"/>
      <c r="DL49" s="429"/>
      <c r="DM49" s="429"/>
      <c r="DN49" s="429"/>
      <c r="DO49" s="429"/>
      <c r="DP49" s="429"/>
      <c r="DQ49" s="429"/>
      <c r="DR49" s="429"/>
      <c r="DS49" s="429"/>
      <c r="DT49" s="429"/>
      <c r="DU49" s="429"/>
      <c r="DV49" s="429"/>
      <c r="DW49" s="429"/>
      <c r="DX49" s="429"/>
      <c r="DY49" s="429"/>
      <c r="DZ49" s="429"/>
      <c r="EA49" s="429"/>
      <c r="EB49" s="429"/>
      <c r="EC49" s="429"/>
      <c r="ED49" s="429"/>
      <c r="EE49" s="429"/>
      <c r="EF49" s="429"/>
      <c r="EG49" s="429"/>
      <c r="EH49" s="429"/>
      <c r="EI49" s="429"/>
      <c r="EJ49" s="429"/>
      <c r="EK49" s="429"/>
      <c r="EL49" s="429"/>
      <c r="EM49" s="429"/>
      <c r="EN49" s="429"/>
      <c r="EO49" s="429"/>
      <c r="EP49" s="429"/>
      <c r="EQ49" s="429"/>
      <c r="ER49" s="429"/>
      <c r="ES49" s="429"/>
      <c r="ET49" s="429"/>
      <c r="EU49" s="429"/>
      <c r="EV49" s="429"/>
      <c r="EW49" s="429"/>
      <c r="EX49" s="429"/>
      <c r="EY49" s="429"/>
      <c r="EZ49" s="429"/>
      <c r="FA49" s="429"/>
      <c r="FB49" s="429"/>
      <c r="FC49" s="429"/>
      <c r="FD49" s="429"/>
      <c r="FE49" s="429"/>
      <c r="FF49" s="429"/>
      <c r="FG49" s="429"/>
      <c r="FH49" s="429"/>
      <c r="FI49" s="429"/>
      <c r="FJ49" s="429"/>
      <c r="FK49" s="429"/>
      <c r="FL49" s="429"/>
      <c r="FM49" s="429"/>
      <c r="FN49" s="429"/>
      <c r="FO49" s="429"/>
      <c r="FP49" s="429"/>
      <c r="FQ49" s="429"/>
      <c r="FR49" s="429"/>
      <c r="FS49" s="429"/>
      <c r="FT49" s="429"/>
      <c r="FU49" s="429"/>
      <c r="FV49" s="429"/>
      <c r="FW49" s="429"/>
      <c r="FX49" s="429"/>
      <c r="FY49" s="429"/>
      <c r="FZ49" s="429"/>
      <c r="GA49" s="429"/>
      <c r="GB49" s="429"/>
      <c r="GC49" s="429"/>
      <c r="GD49" s="429"/>
      <c r="GE49" s="429"/>
      <c r="GF49" s="429"/>
      <c r="GG49" s="429"/>
      <c r="GH49" s="429"/>
      <c r="GI49" s="429"/>
      <c r="GJ49" s="429"/>
      <c r="GK49" s="429"/>
      <c r="GL49" s="429"/>
      <c r="GM49" s="429"/>
      <c r="GN49" s="429"/>
      <c r="GO49" s="429"/>
      <c r="GP49" s="429"/>
      <c r="GQ49" s="429"/>
      <c r="GR49" s="429"/>
      <c r="GS49" s="429"/>
      <c r="GT49" s="429"/>
      <c r="GU49" s="429"/>
      <c r="GV49" s="429"/>
      <c r="GW49" s="429"/>
      <c r="GX49" s="429"/>
      <c r="GY49" s="429"/>
      <c r="GZ49" s="429"/>
      <c r="HA49" s="429"/>
      <c r="HB49" s="429"/>
      <c r="HC49" s="429"/>
      <c r="HD49" s="429"/>
      <c r="HE49" s="429"/>
      <c r="HF49" s="429"/>
      <c r="HG49" s="429"/>
      <c r="HH49" s="429"/>
      <c r="HI49" s="429"/>
      <c r="HJ49" s="429"/>
      <c r="HK49" s="429"/>
      <c r="HL49" s="429"/>
      <c r="HM49" s="429"/>
      <c r="HN49" s="429"/>
      <c r="HO49" s="429"/>
      <c r="HP49" s="429"/>
      <c r="HQ49" s="429"/>
      <c r="HR49" s="429"/>
      <c r="HS49" s="429"/>
      <c r="HT49" s="429"/>
      <c r="HU49" s="429"/>
      <c r="HV49" s="429"/>
      <c r="HW49" s="429"/>
      <c r="HX49" s="429"/>
      <c r="HY49" s="429"/>
      <c r="HZ49" s="429"/>
      <c r="IA49" s="429"/>
      <c r="IB49" s="429"/>
      <c r="IC49" s="429"/>
      <c r="ID49" s="429"/>
      <c r="IE49" s="429"/>
      <c r="IF49" s="429"/>
      <c r="IG49" s="429"/>
      <c r="IH49" s="429"/>
      <c r="II49" s="429"/>
      <c r="IJ49" s="429"/>
      <c r="IK49" s="429"/>
      <c r="IL49" s="429"/>
      <c r="IM49" s="429"/>
      <c r="IN49" s="429"/>
      <c r="IO49" s="429"/>
      <c r="IP49" s="429"/>
      <c r="IQ49" s="429"/>
      <c r="IR49" s="429"/>
      <c r="IS49" s="429"/>
      <c r="IT49" s="429"/>
      <c r="IU49" s="429"/>
      <c r="IV49" s="429"/>
      <c r="IW49" s="429"/>
      <c r="IX49" s="429"/>
      <c r="IY49" s="429"/>
      <c r="IZ49" s="429"/>
      <c r="JA49" s="429"/>
      <c r="JB49" s="429"/>
      <c r="JC49" s="429"/>
      <c r="JD49" s="429"/>
      <c r="JE49" s="429"/>
      <c r="JF49" s="429"/>
      <c r="JG49" s="429"/>
      <c r="JH49" s="429"/>
      <c r="JI49" s="429"/>
      <c r="JJ49" s="429"/>
      <c r="JK49" s="429"/>
      <c r="JL49" s="429"/>
      <c r="JM49" s="429"/>
      <c r="JN49" s="429"/>
      <c r="JO49" s="429"/>
      <c r="JP49" s="429"/>
      <c r="JQ49" s="429"/>
      <c r="JR49" s="429"/>
      <c r="JS49" s="429"/>
      <c r="JT49" s="429"/>
      <c r="JU49" s="429"/>
      <c r="JV49" s="429"/>
      <c r="JW49" s="429"/>
      <c r="JX49" s="429"/>
      <c r="JY49" s="429"/>
      <c r="JZ49" s="429"/>
      <c r="KA49" s="429"/>
      <c r="KB49" s="429"/>
      <c r="KC49" s="429"/>
      <c r="KD49" s="429"/>
      <c r="KE49" s="429"/>
      <c r="KF49" s="429"/>
      <c r="KG49" s="429"/>
      <c r="KH49" s="429"/>
      <c r="KI49" s="429"/>
      <c r="KJ49" s="429"/>
      <c r="KK49" s="429"/>
      <c r="KL49" s="429"/>
      <c r="KM49" s="429"/>
      <c r="KN49" s="429"/>
      <c r="KO49" s="429"/>
      <c r="KP49" s="429"/>
      <c r="KQ49" s="429"/>
      <c r="KR49" s="429"/>
      <c r="KS49" s="429"/>
      <c r="KT49" s="429"/>
      <c r="KU49" s="429"/>
      <c r="KV49" s="429"/>
      <c r="KW49" s="429"/>
      <c r="KX49" s="429"/>
      <c r="KY49" s="429"/>
      <c r="KZ49" s="429"/>
      <c r="LA49" s="429"/>
      <c r="LB49" s="429"/>
      <c r="LC49" s="429"/>
      <c r="LD49" s="429"/>
      <c r="LE49" s="429"/>
      <c r="LF49" s="429"/>
      <c r="LG49" s="429"/>
      <c r="LH49" s="429"/>
      <c r="LI49" s="429"/>
      <c r="LJ49" s="429"/>
      <c r="LK49" s="429"/>
      <c r="LL49" s="429"/>
      <c r="LM49" s="429"/>
      <c r="LN49" s="429"/>
      <c r="LO49" s="429"/>
      <c r="LP49" s="429"/>
      <c r="LQ49" s="429"/>
      <c r="LR49" s="429"/>
      <c r="LS49" s="429"/>
      <c r="LT49" s="429"/>
      <c r="LU49" s="429"/>
      <c r="LV49" s="429"/>
      <c r="LW49" s="429"/>
      <c r="LX49" s="429"/>
      <c r="LY49" s="429"/>
      <c r="LZ49" s="429"/>
      <c r="MA49" s="429"/>
      <c r="MB49" s="429"/>
      <c r="MC49" s="429"/>
      <c r="MD49" s="429"/>
      <c r="ME49" s="429"/>
      <c r="MF49" s="429"/>
      <c r="MG49" s="429"/>
      <c r="MH49" s="429"/>
      <c r="MI49" s="429"/>
      <c r="MJ49" s="429"/>
      <c r="MK49" s="429"/>
      <c r="ML49" s="429"/>
      <c r="MM49" s="429"/>
      <c r="MN49" s="429"/>
      <c r="MO49" s="429"/>
      <c r="MP49" s="429"/>
      <c r="MQ49" s="429"/>
      <c r="MR49" s="429"/>
      <c r="MS49" s="429"/>
      <c r="MT49" s="429"/>
      <c r="MU49" s="429"/>
      <c r="MV49" s="429"/>
      <c r="MW49" s="429"/>
      <c r="MX49" s="429"/>
      <c r="MY49" s="429"/>
      <c r="MZ49" s="429"/>
      <c r="NA49" s="429"/>
      <c r="NB49" s="429"/>
      <c r="NC49" s="429"/>
      <c r="ND49" s="429"/>
      <c r="NE49" s="429"/>
      <c r="NF49" s="429"/>
      <c r="NG49" s="429"/>
      <c r="NH49" s="429"/>
      <c r="NI49" s="429"/>
      <c r="NJ49" s="429"/>
      <c r="NK49" s="429"/>
      <c r="NL49" s="429"/>
      <c r="NM49" s="429"/>
      <c r="NN49" s="429"/>
      <c r="NO49" s="429"/>
      <c r="NP49" s="429"/>
      <c r="NQ49" s="429"/>
      <c r="NR49" s="429"/>
      <c r="NS49" s="429"/>
      <c r="NT49" s="429"/>
      <c r="NU49" s="429"/>
      <c r="NV49" s="429"/>
      <c r="NW49" s="429"/>
      <c r="NX49" s="429"/>
      <c r="NY49" s="429"/>
      <c r="NZ49" s="429"/>
      <c r="OA49" s="429"/>
      <c r="OB49" s="429"/>
      <c r="OC49" s="429"/>
      <c r="OD49" s="429"/>
      <c r="OE49" s="429"/>
      <c r="OF49" s="429"/>
      <c r="OG49" s="429"/>
      <c r="OH49" s="429"/>
      <c r="OI49" s="429"/>
      <c r="OJ49" s="429"/>
      <c r="OK49" s="429"/>
      <c r="OL49" s="429"/>
      <c r="OM49" s="429"/>
      <c r="ON49" s="429"/>
      <c r="OO49" s="429"/>
      <c r="OP49" s="429"/>
      <c r="OQ49" s="429"/>
      <c r="OR49" s="429"/>
      <c r="OS49" s="429"/>
      <c r="OT49" s="429"/>
      <c r="OU49" s="429"/>
      <c r="OV49" s="429"/>
      <c r="OW49" s="429"/>
      <c r="OX49" s="429"/>
      <c r="OY49" s="429"/>
      <c r="OZ49" s="429"/>
      <c r="PA49" s="429"/>
      <c r="PB49" s="429"/>
      <c r="PC49" s="429"/>
      <c r="PD49" s="429"/>
      <c r="PE49" s="429"/>
      <c r="PF49" s="429"/>
      <c r="PG49" s="429"/>
      <c r="PH49" s="429"/>
      <c r="PI49" s="429"/>
      <c r="PJ49" s="429"/>
      <c r="PK49" s="429"/>
      <c r="PL49" s="429"/>
      <c r="PM49" s="429"/>
      <c r="PN49" s="429"/>
      <c r="PO49" s="429"/>
      <c r="PP49" s="429"/>
      <c r="PQ49" s="429"/>
      <c r="PR49" s="429"/>
      <c r="PS49" s="429"/>
      <c r="PT49" s="429"/>
      <c r="PU49" s="429"/>
      <c r="PV49" s="429"/>
      <c r="PW49" s="429"/>
      <c r="PX49" s="429"/>
      <c r="PY49" s="429"/>
      <c r="PZ49" s="429"/>
      <c r="QA49" s="429"/>
      <c r="QB49" s="429"/>
      <c r="QC49" s="429"/>
      <c r="QD49" s="429"/>
      <c r="QE49" s="429"/>
      <c r="QF49" s="429"/>
      <c r="QG49" s="429"/>
      <c r="QH49" s="429"/>
      <c r="QI49" s="429"/>
      <c r="QJ49" s="429"/>
      <c r="QK49" s="429"/>
      <c r="QL49" s="429"/>
      <c r="QM49" s="429"/>
      <c r="QN49" s="429"/>
      <c r="QO49" s="429"/>
      <c r="QP49" s="429"/>
      <c r="QQ49" s="429"/>
      <c r="QR49" s="429"/>
      <c r="QS49" s="429"/>
      <c r="QT49" s="429"/>
      <c r="QU49" s="429"/>
      <c r="QV49" s="429"/>
      <c r="QW49" s="429"/>
      <c r="QX49" s="429"/>
      <c r="QY49" s="429"/>
      <c r="QZ49" s="429"/>
      <c r="RA49" s="429"/>
      <c r="RB49" s="429"/>
      <c r="RC49" s="429"/>
      <c r="RD49" s="429"/>
      <c r="RE49" s="429"/>
      <c r="RF49" s="429"/>
      <c r="RG49" s="429"/>
      <c r="RH49" s="429"/>
      <c r="RI49" s="429"/>
      <c r="RJ49" s="429"/>
      <c r="RK49" s="429"/>
      <c r="RL49" s="429"/>
      <c r="RM49" s="429"/>
      <c r="RN49" s="429"/>
      <c r="RO49" s="429"/>
      <c r="RP49" s="429"/>
      <c r="RQ49" s="429"/>
      <c r="RR49" s="429"/>
      <c r="RS49" s="429"/>
      <c r="RT49" s="429"/>
      <c r="RU49" s="429"/>
      <c r="RV49" s="429"/>
      <c r="RW49" s="429"/>
      <c r="RX49" s="429"/>
      <c r="RY49" s="429"/>
      <c r="RZ49" s="429"/>
      <c r="SA49" s="429"/>
      <c r="SB49" s="429"/>
      <c r="SC49" s="429"/>
      <c r="SD49" s="429"/>
      <c r="SE49" s="429"/>
      <c r="SF49" s="429"/>
      <c r="SG49" s="429"/>
      <c r="SH49" s="429"/>
      <c r="SI49" s="429"/>
      <c r="SJ49" s="429"/>
      <c r="SK49" s="429"/>
      <c r="SL49" s="429"/>
      <c r="SM49" s="429"/>
      <c r="SN49" s="429"/>
      <c r="SO49" s="429"/>
      <c r="SP49" s="429"/>
      <c r="SQ49" s="429"/>
      <c r="SR49" s="429"/>
      <c r="SS49" s="429"/>
      <c r="ST49" s="429"/>
      <c r="SU49" s="429"/>
      <c r="SV49" s="429"/>
      <c r="SW49" s="429"/>
      <c r="SX49" s="429"/>
      <c r="SY49" s="429"/>
      <c r="SZ49" s="429"/>
      <c r="TA49" s="429"/>
      <c r="TB49" s="429"/>
      <c r="TC49" s="429"/>
      <c r="TD49" s="429"/>
      <c r="TE49" s="429"/>
      <c r="TF49" s="429"/>
      <c r="TG49" s="429"/>
      <c r="TH49" s="429"/>
      <c r="TI49" s="429"/>
      <c r="TJ49" s="429"/>
      <c r="TK49" s="429"/>
      <c r="TL49" s="429"/>
      <c r="TM49" s="429"/>
      <c r="TN49" s="429"/>
      <c r="TO49" s="429"/>
      <c r="TP49" s="429"/>
      <c r="TQ49" s="429"/>
      <c r="TR49" s="429"/>
      <c r="TS49" s="429"/>
      <c r="TT49" s="429"/>
      <c r="TU49" s="429"/>
      <c r="TV49" s="429"/>
      <c r="TW49" s="429"/>
      <c r="TX49" s="429"/>
      <c r="TY49" s="429"/>
      <c r="TZ49" s="429"/>
      <c r="UA49" s="429"/>
      <c r="UB49" s="429"/>
      <c r="UC49" s="429"/>
      <c r="UD49" s="429"/>
      <c r="UE49" s="429"/>
      <c r="UF49" s="429"/>
      <c r="UG49" s="429"/>
      <c r="UH49" s="429"/>
      <c r="UI49" s="429"/>
      <c r="UJ49" s="429"/>
      <c r="UK49" s="429"/>
      <c r="UL49" s="429"/>
      <c r="UM49" s="429"/>
      <c r="UN49" s="429"/>
      <c r="UO49" s="429"/>
      <c r="UP49" s="429"/>
      <c r="UQ49" s="429"/>
      <c r="UR49" s="429"/>
      <c r="US49" s="429"/>
      <c r="UT49" s="429"/>
      <c r="UU49" s="429"/>
      <c r="UV49" s="429"/>
      <c r="UW49" s="429"/>
      <c r="UX49" s="429"/>
      <c r="UY49" s="429"/>
      <c r="UZ49" s="429"/>
      <c r="VA49" s="429"/>
      <c r="VB49" s="429"/>
      <c r="VC49" s="429"/>
      <c r="VD49" s="429"/>
      <c r="VE49" s="429"/>
      <c r="VF49" s="429"/>
      <c r="VG49" s="429"/>
      <c r="VH49" s="429"/>
      <c r="VI49" s="429"/>
      <c r="VJ49" s="429"/>
      <c r="VK49" s="429"/>
      <c r="VL49" s="429"/>
      <c r="VM49" s="429"/>
      <c r="VN49" s="429"/>
      <c r="VO49" s="429"/>
      <c r="VP49" s="429"/>
      <c r="VQ49" s="429"/>
      <c r="VR49" s="429"/>
      <c r="VS49" s="429"/>
      <c r="VT49" s="429"/>
      <c r="VU49" s="429"/>
      <c r="VV49" s="429"/>
      <c r="VW49" s="429"/>
      <c r="VX49" s="429"/>
      <c r="VY49" s="429"/>
      <c r="VZ49" s="429"/>
      <c r="WA49" s="429"/>
      <c r="WB49" s="429"/>
      <c r="WC49" s="429"/>
      <c r="WD49" s="429"/>
      <c r="WE49" s="429"/>
      <c r="WF49" s="429"/>
      <c r="WG49" s="429"/>
      <c r="WH49" s="429"/>
      <c r="WI49" s="429"/>
      <c r="WJ49" s="429"/>
      <c r="WK49" s="429"/>
      <c r="WL49" s="429"/>
      <c r="WM49" s="429"/>
      <c r="WN49" s="429"/>
      <c r="WO49" s="429"/>
      <c r="WP49" s="429"/>
      <c r="WQ49" s="429"/>
      <c r="WR49" s="429"/>
      <c r="WS49" s="429"/>
      <c r="WT49" s="429"/>
      <c r="WU49" s="429"/>
      <c r="WV49" s="429"/>
      <c r="WW49" s="429"/>
      <c r="WX49" s="429"/>
      <c r="WY49" s="429"/>
      <c r="WZ49" s="429"/>
      <c r="XA49" s="429"/>
      <c r="XB49" s="429"/>
      <c r="XC49" s="429"/>
      <c r="XD49" s="429"/>
      <c r="XE49" s="429"/>
      <c r="XF49" s="429"/>
      <c r="XG49" s="429"/>
      <c r="XH49" s="429"/>
      <c r="XI49" s="429"/>
      <c r="XJ49" s="429"/>
      <c r="XK49" s="429"/>
      <c r="XL49" s="429"/>
      <c r="XM49" s="429"/>
      <c r="XN49" s="429"/>
      <c r="XO49" s="429"/>
      <c r="XP49" s="429"/>
      <c r="XQ49" s="429"/>
      <c r="XR49" s="429"/>
      <c r="XS49" s="429"/>
      <c r="XT49" s="429"/>
      <c r="XU49" s="429"/>
      <c r="XV49" s="429"/>
      <c r="XW49" s="429"/>
      <c r="XX49" s="429"/>
      <c r="XY49" s="429"/>
      <c r="XZ49" s="429"/>
      <c r="YA49" s="429"/>
      <c r="YB49" s="429"/>
      <c r="YC49" s="429"/>
      <c r="YD49" s="429"/>
      <c r="YE49" s="429"/>
      <c r="YF49" s="429"/>
      <c r="YG49" s="429"/>
      <c r="YH49" s="429"/>
      <c r="YI49" s="429"/>
      <c r="YJ49" s="429"/>
      <c r="YK49" s="429"/>
      <c r="YL49" s="429"/>
      <c r="YM49" s="429"/>
      <c r="YN49" s="429"/>
      <c r="YO49" s="429"/>
      <c r="YP49" s="429"/>
      <c r="YQ49" s="429"/>
      <c r="YR49" s="429"/>
      <c r="YS49" s="429"/>
      <c r="YT49" s="429"/>
      <c r="YU49" s="429"/>
      <c r="YV49" s="429"/>
      <c r="YW49" s="429"/>
      <c r="YX49" s="429"/>
      <c r="YY49" s="429"/>
      <c r="YZ49" s="429"/>
      <c r="ZA49" s="429"/>
      <c r="ZB49" s="429"/>
      <c r="ZC49" s="429"/>
      <c r="ZD49" s="429"/>
      <c r="ZE49" s="429"/>
      <c r="ZF49" s="429"/>
      <c r="ZG49" s="429"/>
      <c r="ZH49" s="429"/>
      <c r="ZI49" s="429"/>
      <c r="ZJ49" s="429"/>
      <c r="ZK49" s="429"/>
      <c r="ZL49" s="429"/>
      <c r="ZM49" s="429"/>
      <c r="ZN49" s="429"/>
      <c r="ZO49" s="429"/>
      <c r="ZP49" s="429"/>
      <c r="ZQ49" s="429"/>
      <c r="ZR49" s="429"/>
      <c r="ZS49" s="429"/>
      <c r="ZT49" s="429"/>
      <c r="ZU49" s="429"/>
      <c r="ZV49" s="429"/>
      <c r="ZW49" s="429"/>
      <c r="ZX49" s="429"/>
      <c r="ZY49" s="429"/>
      <c r="ZZ49" s="429"/>
      <c r="AAA49" s="429"/>
      <c r="AAB49" s="429"/>
      <c r="AAC49" s="429"/>
      <c r="AAD49" s="429"/>
      <c r="AAE49" s="429"/>
      <c r="AAF49" s="429"/>
      <c r="AAG49" s="429"/>
      <c r="AAH49" s="429"/>
      <c r="AAI49" s="429"/>
      <c r="AAJ49" s="429"/>
      <c r="AAK49" s="429"/>
      <c r="AAL49" s="429"/>
      <c r="AAM49" s="429"/>
      <c r="AAN49" s="429"/>
      <c r="AAO49" s="429"/>
      <c r="AAP49" s="429"/>
      <c r="AAQ49" s="429"/>
      <c r="AAR49" s="429"/>
      <c r="AAS49" s="429"/>
      <c r="AAT49" s="429"/>
      <c r="AAU49" s="429"/>
      <c r="AAV49" s="429"/>
      <c r="AAW49" s="429"/>
      <c r="AAX49" s="429"/>
      <c r="AAY49" s="429"/>
      <c r="AAZ49" s="429"/>
      <c r="ABA49" s="429"/>
      <c r="ABB49" s="429"/>
      <c r="ABC49" s="429"/>
      <c r="ABD49" s="429"/>
      <c r="ABE49" s="429"/>
      <c r="ABF49" s="429"/>
      <c r="ABG49" s="429"/>
      <c r="ABH49" s="429"/>
      <c r="ABI49" s="429"/>
      <c r="ABJ49" s="429"/>
      <c r="ABK49" s="429"/>
      <c r="ABL49" s="429"/>
      <c r="ABM49" s="429"/>
      <c r="ABN49" s="429"/>
      <c r="ABO49" s="429"/>
      <c r="ABP49" s="429"/>
      <c r="ABQ49" s="429"/>
      <c r="ABR49" s="429"/>
      <c r="ABS49" s="429"/>
      <c r="ABT49" s="429"/>
      <c r="ABU49" s="429"/>
      <c r="ABV49" s="429"/>
      <c r="ABW49" s="429"/>
      <c r="ABX49" s="429"/>
      <c r="ABY49" s="429"/>
      <c r="ABZ49" s="429"/>
      <c r="ACA49" s="429"/>
      <c r="ACB49" s="429"/>
      <c r="ACC49" s="429"/>
      <c r="ACD49" s="429"/>
      <c r="ACE49" s="429"/>
      <c r="ACF49" s="429"/>
      <c r="ACG49" s="429"/>
      <c r="ACH49" s="429"/>
      <c r="ACI49" s="429"/>
      <c r="ACJ49" s="429"/>
      <c r="ACK49" s="429"/>
      <c r="ACL49" s="429"/>
      <c r="ACM49" s="429"/>
      <c r="ACN49" s="429"/>
      <c r="ACO49" s="429"/>
      <c r="ACP49" s="429"/>
      <c r="ACQ49" s="429"/>
      <c r="ACR49" s="429"/>
      <c r="ACS49" s="429"/>
      <c r="ACT49" s="429"/>
      <c r="ACU49" s="429"/>
      <c r="ACV49" s="429"/>
      <c r="ACW49" s="429"/>
      <c r="ACX49" s="429"/>
      <c r="ACY49" s="429"/>
      <c r="ACZ49" s="429"/>
      <c r="ADA49" s="429"/>
      <c r="ADB49" s="429"/>
      <c r="ADC49" s="429"/>
      <c r="ADD49" s="429"/>
      <c r="ADE49" s="429"/>
      <c r="ADF49" s="429"/>
      <c r="ADG49" s="429"/>
      <c r="ADH49" s="429"/>
      <c r="ADI49" s="429"/>
      <c r="ADJ49" s="429"/>
      <c r="ADK49" s="429"/>
      <c r="ADL49" s="429"/>
      <c r="ADM49" s="429"/>
      <c r="ADN49" s="429"/>
      <c r="ADO49" s="429"/>
      <c r="ADP49" s="429"/>
      <c r="ADQ49" s="429"/>
      <c r="ADR49" s="429"/>
      <c r="ADS49" s="429"/>
      <c r="ADT49" s="429"/>
      <c r="ADU49" s="429"/>
      <c r="ADV49" s="429"/>
      <c r="ADW49" s="429"/>
      <c r="ADX49" s="429"/>
      <c r="ADY49" s="429"/>
      <c r="ADZ49" s="429"/>
      <c r="AEA49" s="429"/>
      <c r="AEB49" s="429"/>
      <c r="AEC49" s="429"/>
      <c r="AED49" s="429"/>
      <c r="AEE49" s="429"/>
      <c r="AEF49" s="429"/>
      <c r="AEG49" s="429"/>
      <c r="AEH49" s="429"/>
      <c r="AEI49" s="429"/>
      <c r="AEJ49" s="429"/>
      <c r="AEK49" s="429"/>
      <c r="AEL49" s="429"/>
      <c r="AEM49" s="429"/>
      <c r="AEN49" s="429"/>
      <c r="AEO49" s="429"/>
      <c r="AEP49" s="429"/>
      <c r="AEQ49" s="429"/>
      <c r="AER49" s="429"/>
      <c r="AES49" s="429"/>
      <c r="AET49" s="429"/>
      <c r="AEU49" s="429"/>
      <c r="AEV49" s="429"/>
      <c r="AEW49" s="429"/>
      <c r="AEX49" s="429"/>
      <c r="AEY49" s="429"/>
      <c r="AEZ49" s="429"/>
      <c r="AFA49" s="429"/>
      <c r="AFB49" s="429"/>
      <c r="AFC49" s="429"/>
      <c r="AFD49" s="429"/>
      <c r="AFE49" s="429"/>
      <c r="AFF49" s="429"/>
      <c r="AFG49" s="429"/>
      <c r="AFH49" s="429"/>
      <c r="AFI49" s="429"/>
      <c r="AFJ49" s="429"/>
      <c r="AFK49" s="429"/>
      <c r="AFL49" s="429"/>
      <c r="AFM49" s="429"/>
      <c r="AFN49" s="429"/>
      <c r="AFO49" s="429"/>
      <c r="AFP49" s="429"/>
      <c r="AFQ49" s="429"/>
      <c r="AFR49" s="429"/>
      <c r="AFS49" s="429"/>
      <c r="AFT49" s="429"/>
      <c r="AFU49" s="429"/>
      <c r="AFV49" s="429"/>
      <c r="AFW49" s="429"/>
      <c r="AFX49" s="429"/>
      <c r="AFY49" s="429"/>
      <c r="AFZ49" s="429"/>
      <c r="AGA49" s="429"/>
      <c r="AGB49" s="429"/>
      <c r="AGC49" s="429"/>
      <c r="AGD49" s="429"/>
      <c r="AGE49" s="429"/>
      <c r="AGF49" s="429"/>
      <c r="AGG49" s="429"/>
      <c r="AGH49" s="429"/>
      <c r="AGI49" s="429"/>
      <c r="AGJ49" s="429"/>
      <c r="AGK49" s="429"/>
      <c r="AGL49" s="429"/>
      <c r="AGM49" s="429"/>
      <c r="AGN49" s="429"/>
      <c r="AGO49" s="429"/>
      <c r="AGP49" s="429"/>
      <c r="AGQ49" s="429"/>
      <c r="AGR49" s="429"/>
      <c r="AGS49" s="429"/>
      <c r="AGT49" s="429"/>
      <c r="AGU49" s="429"/>
      <c r="AGV49" s="429"/>
      <c r="AGW49" s="429"/>
      <c r="AGX49" s="429"/>
      <c r="AGY49" s="429"/>
      <c r="AGZ49" s="429"/>
      <c r="AHA49" s="429"/>
      <c r="AHB49" s="429"/>
      <c r="AHC49" s="429"/>
      <c r="AHD49" s="429"/>
      <c r="AHE49" s="429"/>
      <c r="AHF49" s="429"/>
      <c r="AHG49" s="429"/>
      <c r="AHH49" s="429"/>
      <c r="AHI49" s="429"/>
      <c r="AHJ49" s="429"/>
      <c r="AHK49" s="429"/>
      <c r="AHL49" s="429"/>
      <c r="AHM49" s="429"/>
      <c r="AHN49" s="429"/>
      <c r="AHO49" s="429"/>
      <c r="AHP49" s="429"/>
      <c r="AHQ49" s="429"/>
      <c r="AHR49" s="429"/>
      <c r="AHS49" s="429"/>
      <c r="AHT49" s="429"/>
      <c r="AHU49" s="429"/>
      <c r="AHV49" s="429"/>
      <c r="AHW49" s="429"/>
      <c r="AHX49" s="429"/>
      <c r="AHY49" s="429"/>
      <c r="AHZ49" s="429"/>
      <c r="AIA49" s="429"/>
      <c r="AIB49" s="429"/>
      <c r="AIC49" s="429"/>
      <c r="AID49" s="429"/>
      <c r="AIE49" s="429"/>
      <c r="AIF49" s="429"/>
      <c r="AIG49" s="429"/>
      <c r="AIH49" s="429"/>
      <c r="AII49" s="429"/>
      <c r="AIJ49" s="429"/>
      <c r="AIK49" s="429"/>
      <c r="AIL49" s="429"/>
      <c r="AIM49" s="429"/>
      <c r="AIN49" s="429"/>
      <c r="AIO49" s="429"/>
      <c r="AIP49" s="429"/>
      <c r="AIQ49" s="429"/>
      <c r="AIR49" s="429"/>
      <c r="AIS49" s="429"/>
      <c r="AIT49" s="429"/>
      <c r="AIU49" s="429"/>
      <c r="AIV49" s="429"/>
      <c r="AIW49" s="429"/>
      <c r="AIX49" s="429"/>
      <c r="AIY49" s="429"/>
      <c r="AIZ49" s="429"/>
      <c r="AJA49" s="429"/>
      <c r="AJB49" s="429"/>
      <c r="AJC49" s="429"/>
      <c r="AJD49" s="429"/>
      <c r="AJE49" s="429"/>
      <c r="AJF49" s="429"/>
      <c r="AJG49" s="429"/>
      <c r="AJH49" s="429"/>
      <c r="AJI49" s="429"/>
      <c r="AJJ49" s="429"/>
      <c r="AJK49" s="429"/>
      <c r="AJL49" s="429"/>
      <c r="AJM49" s="429"/>
      <c r="AJN49" s="429"/>
      <c r="AJO49" s="429"/>
      <c r="AJP49" s="429"/>
      <c r="AJQ49" s="429"/>
      <c r="AJR49" s="429"/>
      <c r="AJS49" s="429"/>
      <c r="AJT49" s="429"/>
      <c r="AJU49" s="429"/>
      <c r="AJV49" s="429"/>
      <c r="AJW49" s="429"/>
      <c r="AJX49" s="429"/>
      <c r="AJY49" s="429"/>
      <c r="AJZ49" s="429"/>
      <c r="AKA49" s="429"/>
      <c r="AKB49" s="429"/>
      <c r="AKC49" s="429"/>
      <c r="AKD49" s="429"/>
      <c r="AKE49" s="429"/>
      <c r="AKF49" s="429"/>
      <c r="AKG49" s="429"/>
      <c r="AKH49" s="429"/>
      <c r="AKI49" s="429"/>
      <c r="AKJ49" s="429"/>
      <c r="AKK49" s="429"/>
      <c r="AKL49" s="429"/>
      <c r="AKM49" s="429"/>
      <c r="AKN49" s="429"/>
      <c r="AKO49" s="429"/>
      <c r="AKP49" s="429"/>
      <c r="AKQ49" s="429"/>
      <c r="AKR49" s="429"/>
      <c r="AKS49" s="429"/>
      <c r="AKT49" s="429"/>
      <c r="AKU49" s="429"/>
      <c r="AKV49" s="429"/>
      <c r="AKW49" s="429"/>
      <c r="AKX49" s="429"/>
      <c r="AKY49" s="429"/>
      <c r="AKZ49" s="429"/>
      <c r="ALA49" s="429"/>
      <c r="ALB49" s="429"/>
      <c r="ALC49" s="429"/>
      <c r="ALD49" s="429"/>
      <c r="ALE49" s="429"/>
      <c r="ALF49" s="429"/>
      <c r="ALG49" s="429"/>
      <c r="ALH49" s="429"/>
      <c r="ALI49" s="429"/>
      <c r="ALJ49" s="429"/>
      <c r="ALK49" s="429"/>
      <c r="ALL49" s="429"/>
      <c r="ALM49" s="429"/>
      <c r="ALN49" s="429"/>
      <c r="ALO49" s="429"/>
      <c r="ALP49" s="429"/>
      <c r="ALQ49" s="429"/>
      <c r="ALR49" s="429"/>
      <c r="ALS49" s="429"/>
      <c r="ALT49" s="429"/>
      <c r="ALU49" s="429"/>
      <c r="ALV49" s="429"/>
      <c r="ALW49" s="429"/>
      <c r="ALX49" s="429"/>
      <c r="ALY49" s="429"/>
      <c r="ALZ49" s="429"/>
      <c r="AMA49" s="429"/>
      <c r="AMB49" s="429"/>
      <c r="AMC49" s="429"/>
      <c r="AMD49" s="429"/>
      <c r="AME49" s="429"/>
      <c r="AMF49" s="429"/>
      <c r="AMG49" s="429"/>
      <c r="AMH49" s="429"/>
      <c r="AMI49" s="429"/>
      <c r="AMJ49" s="429"/>
      <c r="AMK49" s="429"/>
      <c r="AML49" s="429"/>
      <c r="AMM49" s="429"/>
      <c r="AMN49" s="429"/>
      <c r="AMO49" s="429"/>
      <c r="AMP49" s="429"/>
      <c r="AMQ49" s="429"/>
      <c r="AMR49" s="429"/>
      <c r="AMS49" s="429"/>
      <c r="AMT49" s="429"/>
      <c r="AMU49" s="429"/>
      <c r="AMV49" s="429"/>
      <c r="AMW49" s="429"/>
      <c r="AMX49" s="429"/>
      <c r="AMY49" s="429"/>
      <c r="AMZ49" s="429"/>
      <c r="ANA49" s="429"/>
      <c r="ANB49" s="429"/>
      <c r="ANC49" s="429"/>
      <c r="AND49" s="429"/>
      <c r="ANE49" s="429"/>
      <c r="ANF49" s="429"/>
      <c r="ANG49" s="429"/>
      <c r="ANH49" s="429"/>
      <c r="ANI49" s="429"/>
      <c r="ANJ49" s="429"/>
      <c r="ANK49" s="429"/>
      <c r="ANL49" s="429"/>
      <c r="ANM49" s="429"/>
      <c r="ANN49" s="429"/>
      <c r="ANO49" s="429"/>
      <c r="ANP49" s="429"/>
      <c r="ANQ49" s="429"/>
      <c r="ANR49" s="429"/>
      <c r="ANS49" s="429"/>
      <c r="ANT49" s="429"/>
      <c r="ANU49" s="429"/>
      <c r="ANV49" s="429"/>
      <c r="ANW49" s="429"/>
      <c r="ANX49" s="429"/>
      <c r="ANY49" s="429"/>
      <c r="ANZ49" s="429"/>
      <c r="AOA49" s="429"/>
      <c r="AOB49" s="429"/>
      <c r="AOC49" s="429"/>
      <c r="AOD49" s="429"/>
      <c r="AOE49" s="429"/>
      <c r="AOF49" s="429"/>
      <c r="AOG49" s="429"/>
      <c r="AOH49" s="429"/>
      <c r="AOI49" s="429"/>
      <c r="AOJ49" s="429"/>
      <c r="AOK49" s="429"/>
      <c r="AOL49" s="429"/>
      <c r="AOM49" s="429"/>
      <c r="AON49" s="429"/>
      <c r="AOO49" s="429"/>
      <c r="AOP49" s="429"/>
      <c r="AOQ49" s="429"/>
      <c r="AOR49" s="429"/>
      <c r="AOS49" s="429"/>
      <c r="AOT49" s="429"/>
      <c r="AOU49" s="429"/>
      <c r="AOV49" s="429"/>
      <c r="AOW49" s="429"/>
      <c r="AOX49" s="429"/>
      <c r="AOY49" s="429"/>
      <c r="AOZ49" s="429"/>
      <c r="APA49" s="429"/>
      <c r="APB49" s="429"/>
      <c r="APC49" s="429"/>
      <c r="APD49" s="429"/>
      <c r="APE49" s="429"/>
      <c r="APF49" s="429"/>
      <c r="APG49" s="429"/>
      <c r="APH49" s="429"/>
      <c r="API49" s="429"/>
      <c r="APJ49" s="429"/>
      <c r="APK49" s="429"/>
      <c r="APL49" s="429"/>
      <c r="APM49" s="429"/>
      <c r="APN49" s="429"/>
      <c r="APO49" s="429"/>
      <c r="APP49" s="429"/>
      <c r="APQ49" s="429"/>
      <c r="APR49" s="429"/>
      <c r="APS49" s="429"/>
      <c r="APT49" s="429"/>
      <c r="APU49" s="429"/>
      <c r="APV49" s="429"/>
      <c r="APW49" s="429"/>
      <c r="APX49" s="429"/>
      <c r="APY49" s="429"/>
      <c r="APZ49" s="429"/>
      <c r="AQA49" s="429"/>
      <c r="AQB49" s="429"/>
      <c r="AQC49" s="429"/>
      <c r="AQD49" s="429"/>
      <c r="AQE49" s="429"/>
      <c r="AQF49" s="429"/>
      <c r="AQG49" s="429"/>
      <c r="AQH49" s="429"/>
      <c r="AQI49" s="429"/>
      <c r="AQJ49" s="429"/>
      <c r="AQK49" s="429"/>
      <c r="AQL49" s="429"/>
      <c r="AQM49" s="429"/>
      <c r="AQN49" s="429"/>
      <c r="AQO49" s="429"/>
      <c r="AQP49" s="429"/>
      <c r="AQQ49" s="429"/>
      <c r="AQR49" s="429"/>
      <c r="AQS49" s="429"/>
      <c r="AQT49" s="429"/>
      <c r="AQU49" s="429"/>
      <c r="AQV49" s="429"/>
      <c r="AQW49" s="429"/>
      <c r="AQX49" s="429"/>
      <c r="AQY49" s="429"/>
      <c r="AQZ49" s="429"/>
      <c r="ARA49" s="429"/>
      <c r="ARB49" s="429"/>
      <c r="ARC49" s="429"/>
      <c r="ARD49" s="429"/>
      <c r="ARE49" s="429"/>
      <c r="ARF49" s="429"/>
      <c r="ARG49" s="429"/>
      <c r="ARH49" s="429"/>
      <c r="ARI49" s="429"/>
      <c r="ARJ49" s="429"/>
      <c r="ARK49" s="429"/>
      <c r="ARL49" s="429"/>
      <c r="ARM49" s="429"/>
      <c r="ARN49" s="429"/>
      <c r="ARO49" s="429"/>
      <c r="ARP49" s="429"/>
      <c r="ARQ49" s="429"/>
      <c r="ARR49" s="429"/>
      <c r="ARS49" s="429"/>
      <c r="ART49" s="429"/>
      <c r="ARU49" s="429"/>
      <c r="ARV49" s="429"/>
      <c r="ARW49" s="429"/>
      <c r="ARX49" s="429"/>
      <c r="ARY49" s="429"/>
      <c r="ARZ49" s="429"/>
      <c r="ASA49" s="429"/>
      <c r="ASB49" s="429"/>
      <c r="ASC49" s="429"/>
      <c r="ASD49" s="429"/>
      <c r="ASE49" s="429"/>
      <c r="ASF49" s="429"/>
      <c r="ASG49" s="429"/>
      <c r="ASH49" s="429"/>
      <c r="ASI49" s="429"/>
      <c r="ASJ49" s="429"/>
      <c r="ASK49" s="429"/>
      <c r="ASL49" s="429"/>
      <c r="ASM49" s="429"/>
      <c r="ASN49" s="429"/>
      <c r="ASO49" s="429"/>
      <c r="ASP49" s="429"/>
      <c r="ASQ49" s="429"/>
      <c r="ASR49" s="429"/>
      <c r="ASS49" s="429"/>
      <c r="AST49" s="429"/>
      <c r="ASU49" s="429"/>
      <c r="ASV49" s="429"/>
      <c r="ASW49" s="429"/>
      <c r="ASX49" s="429"/>
      <c r="ASY49" s="429"/>
      <c r="ASZ49" s="429"/>
      <c r="ATA49" s="429"/>
      <c r="ATB49" s="429"/>
      <c r="ATC49" s="429"/>
      <c r="ATD49" s="429"/>
      <c r="ATE49" s="429"/>
      <c r="ATF49" s="429"/>
      <c r="ATG49" s="429"/>
      <c r="ATH49" s="429"/>
      <c r="ATI49" s="429"/>
      <c r="ATJ49" s="429"/>
      <c r="ATK49" s="429"/>
      <c r="ATL49" s="429"/>
      <c r="ATM49" s="429"/>
      <c r="ATN49" s="429"/>
      <c r="ATO49" s="429"/>
      <c r="ATP49" s="429"/>
      <c r="ATQ49" s="429"/>
      <c r="ATR49" s="429"/>
      <c r="ATS49" s="429"/>
      <c r="ATT49" s="429"/>
      <c r="ATU49" s="429"/>
      <c r="ATV49" s="429"/>
      <c r="ATW49" s="429"/>
      <c r="ATX49" s="429"/>
      <c r="ATY49" s="429"/>
      <c r="ATZ49" s="429"/>
      <c r="AUA49" s="429"/>
      <c r="AUB49" s="429"/>
      <c r="AUC49" s="429"/>
      <c r="AUD49" s="429"/>
      <c r="AUE49" s="429"/>
      <c r="AUF49" s="429"/>
      <c r="AUG49" s="429"/>
      <c r="AUH49" s="429"/>
      <c r="AUI49" s="429"/>
      <c r="AUJ49" s="429"/>
      <c r="AUK49" s="429"/>
      <c r="AUL49" s="429"/>
      <c r="AUM49" s="429"/>
      <c r="AUN49" s="429"/>
      <c r="AUO49" s="429"/>
      <c r="AUP49" s="429"/>
      <c r="AUQ49" s="429"/>
      <c r="AUR49" s="429"/>
      <c r="AUS49" s="429"/>
      <c r="AUT49" s="429"/>
      <c r="AUU49" s="429"/>
      <c r="AUV49" s="429"/>
      <c r="AUW49" s="429"/>
      <c r="AUX49" s="429"/>
      <c r="AUY49" s="429"/>
      <c r="AUZ49" s="429"/>
      <c r="AVA49" s="429"/>
      <c r="AVB49" s="429"/>
      <c r="AVC49" s="429"/>
      <c r="AVD49" s="429"/>
      <c r="AVE49" s="429"/>
      <c r="AVF49" s="429"/>
      <c r="AVG49" s="429"/>
      <c r="AVH49" s="429"/>
      <c r="AVI49" s="429"/>
      <c r="AVJ49" s="429"/>
      <c r="AVK49" s="429"/>
      <c r="AVL49" s="429"/>
      <c r="AVM49" s="429"/>
      <c r="AVN49" s="429"/>
      <c r="AVO49" s="429"/>
      <c r="AVP49" s="429"/>
      <c r="AVQ49" s="429"/>
      <c r="AVR49" s="429"/>
      <c r="AVS49" s="429"/>
      <c r="AVT49" s="429"/>
      <c r="AVU49" s="429"/>
      <c r="AVV49" s="429"/>
      <c r="AVW49" s="429"/>
      <c r="AVX49" s="429"/>
      <c r="AVY49" s="429"/>
      <c r="AVZ49" s="429"/>
      <c r="AWA49" s="429"/>
      <c r="AWB49" s="429"/>
      <c r="AWC49" s="429"/>
      <c r="AWD49" s="429"/>
      <c r="AWE49" s="429"/>
      <c r="AWF49" s="429"/>
      <c r="AWG49" s="429"/>
      <c r="AWH49" s="429"/>
      <c r="AWI49" s="429"/>
      <c r="AWJ49" s="429"/>
      <c r="AWK49" s="429"/>
      <c r="AWL49" s="429"/>
      <c r="AWM49" s="429"/>
      <c r="AWN49" s="429"/>
      <c r="AWO49" s="429"/>
      <c r="AWP49" s="429"/>
      <c r="AWQ49" s="429"/>
      <c r="AWR49" s="429"/>
      <c r="AWS49" s="429"/>
      <c r="AWT49" s="429"/>
      <c r="AWU49" s="429"/>
      <c r="AWV49" s="429"/>
      <c r="AWW49" s="429"/>
      <c r="AWX49" s="429"/>
      <c r="AWY49" s="429"/>
      <c r="AWZ49" s="429"/>
      <c r="AXA49" s="429"/>
      <c r="AXB49" s="429"/>
      <c r="AXC49" s="429"/>
      <c r="AXD49" s="429"/>
      <c r="AXE49" s="429"/>
      <c r="AXF49" s="429"/>
      <c r="AXG49" s="429"/>
      <c r="AXH49" s="429"/>
      <c r="AXI49" s="429"/>
      <c r="AXJ49" s="429"/>
      <c r="AXK49" s="429"/>
      <c r="AXL49" s="429"/>
      <c r="AXM49" s="429"/>
      <c r="AXN49" s="429"/>
      <c r="AXO49" s="429"/>
      <c r="AXP49" s="429"/>
      <c r="AXQ49" s="429"/>
      <c r="AXR49" s="429"/>
      <c r="AXS49" s="429"/>
      <c r="AXT49" s="429"/>
      <c r="AXU49" s="429"/>
      <c r="AXV49" s="429"/>
      <c r="AXW49" s="429"/>
      <c r="AXX49" s="429"/>
      <c r="AXY49" s="429"/>
      <c r="AXZ49" s="429"/>
      <c r="AYA49" s="429"/>
      <c r="AYB49" s="429"/>
      <c r="AYC49" s="429"/>
      <c r="AYD49" s="429"/>
      <c r="AYE49" s="429"/>
      <c r="AYF49" s="429"/>
      <c r="AYG49" s="429"/>
      <c r="AYH49" s="429"/>
      <c r="AYI49" s="429"/>
      <c r="AYJ49" s="429"/>
      <c r="AYK49" s="429"/>
      <c r="AYL49" s="429"/>
      <c r="AYM49" s="429"/>
      <c r="AYN49" s="429"/>
      <c r="AYO49" s="429"/>
      <c r="AYP49" s="429"/>
      <c r="AYQ49" s="429"/>
      <c r="AYR49" s="429"/>
      <c r="AYS49" s="429"/>
      <c r="AYT49" s="429"/>
      <c r="AYU49" s="429"/>
      <c r="AYV49" s="429"/>
      <c r="AYW49" s="429"/>
      <c r="AYX49" s="429"/>
      <c r="AYY49" s="429"/>
      <c r="AYZ49" s="429"/>
      <c r="AZA49" s="429"/>
      <c r="AZB49" s="429"/>
      <c r="AZC49" s="429"/>
      <c r="AZD49" s="429"/>
      <c r="AZE49" s="429"/>
      <c r="AZF49" s="429"/>
      <c r="AZG49" s="429"/>
      <c r="AZH49" s="429"/>
      <c r="AZI49" s="429"/>
      <c r="AZJ49" s="429"/>
      <c r="AZK49" s="429"/>
      <c r="AZL49" s="429"/>
      <c r="AZM49" s="429"/>
      <c r="AZN49" s="429"/>
      <c r="AZO49" s="429"/>
      <c r="AZP49" s="429"/>
      <c r="AZQ49" s="429"/>
      <c r="AZR49" s="429"/>
      <c r="AZS49" s="429"/>
      <c r="AZT49" s="429"/>
      <c r="AZU49" s="429"/>
      <c r="AZV49" s="429"/>
      <c r="AZW49" s="429"/>
      <c r="AZX49" s="429"/>
      <c r="AZY49" s="429"/>
      <c r="AZZ49" s="429"/>
      <c r="BAA49" s="429"/>
      <c r="BAB49" s="429"/>
      <c r="BAC49" s="429"/>
      <c r="BAD49" s="429"/>
      <c r="BAE49" s="429"/>
      <c r="BAF49" s="429"/>
      <c r="BAG49" s="429"/>
      <c r="BAH49" s="429"/>
      <c r="BAI49" s="429"/>
      <c r="BAJ49" s="429"/>
      <c r="BAK49" s="429"/>
      <c r="BAL49" s="429"/>
      <c r="BAM49" s="429"/>
      <c r="BAN49" s="429"/>
      <c r="BAO49" s="429"/>
      <c r="BAP49" s="429"/>
      <c r="BAQ49" s="429"/>
      <c r="BAR49" s="429"/>
      <c r="BAS49" s="429"/>
      <c r="BAT49" s="429"/>
      <c r="BAU49" s="429"/>
      <c r="BAV49" s="429"/>
      <c r="BAW49" s="429"/>
      <c r="BAX49" s="429"/>
      <c r="BAY49" s="429"/>
      <c r="BAZ49" s="429"/>
      <c r="BBA49" s="429"/>
      <c r="BBB49" s="429"/>
      <c r="BBC49" s="429"/>
      <c r="BBD49" s="429"/>
      <c r="BBE49" s="429"/>
      <c r="BBF49" s="429"/>
      <c r="BBG49" s="429"/>
      <c r="BBH49" s="429"/>
      <c r="BBI49" s="429"/>
      <c r="BBJ49" s="429"/>
      <c r="BBK49" s="429"/>
      <c r="BBL49" s="429"/>
      <c r="BBM49" s="429"/>
      <c r="BBN49" s="429"/>
      <c r="BBO49" s="429"/>
      <c r="BBP49" s="429"/>
      <c r="BBQ49" s="429"/>
      <c r="BBR49" s="429"/>
      <c r="BBS49" s="429"/>
      <c r="BBT49" s="429"/>
      <c r="BBU49" s="429"/>
      <c r="BBV49" s="429"/>
      <c r="BBW49" s="429"/>
      <c r="BBX49" s="429"/>
      <c r="BBY49" s="429"/>
      <c r="BBZ49" s="429"/>
      <c r="BCA49" s="429"/>
      <c r="BCB49" s="429"/>
      <c r="BCC49" s="429"/>
      <c r="BCD49" s="429"/>
      <c r="BCE49" s="429"/>
      <c r="BCF49" s="429"/>
      <c r="BCG49" s="429"/>
      <c r="BCH49" s="429"/>
      <c r="BCI49" s="429"/>
      <c r="BCJ49" s="429"/>
      <c r="BCK49" s="429"/>
      <c r="BCL49" s="429"/>
      <c r="BCM49" s="429"/>
      <c r="BCN49" s="429"/>
      <c r="BCO49" s="429"/>
      <c r="BCP49" s="429"/>
      <c r="BCQ49" s="429"/>
      <c r="BCR49" s="429"/>
      <c r="BCS49" s="429"/>
      <c r="BCT49" s="429"/>
      <c r="BCU49" s="429"/>
      <c r="BCV49" s="429"/>
      <c r="BCW49" s="429"/>
      <c r="BCX49" s="429"/>
      <c r="BCY49" s="429"/>
      <c r="BCZ49" s="429"/>
      <c r="BDA49" s="429"/>
      <c r="BDB49" s="429"/>
      <c r="BDC49" s="429"/>
      <c r="BDD49" s="429"/>
      <c r="BDE49" s="429"/>
      <c r="BDF49" s="429"/>
      <c r="BDG49" s="429"/>
      <c r="BDH49" s="429"/>
      <c r="BDI49" s="429"/>
      <c r="BDJ49" s="429"/>
      <c r="BDK49" s="429"/>
      <c r="BDL49" s="429"/>
      <c r="BDM49" s="429"/>
      <c r="BDN49" s="429"/>
      <c r="BDO49" s="429"/>
      <c r="BDP49" s="429"/>
      <c r="BDQ49" s="429"/>
      <c r="BDR49" s="429"/>
      <c r="BDS49" s="429"/>
      <c r="BDT49" s="429"/>
      <c r="BDU49" s="429"/>
      <c r="BDV49" s="429"/>
      <c r="BDW49" s="429"/>
      <c r="BDX49" s="429"/>
      <c r="BDY49" s="429"/>
      <c r="BDZ49" s="429"/>
      <c r="BEA49" s="429"/>
      <c r="BEB49" s="429"/>
      <c r="BEC49" s="429"/>
      <c r="BED49" s="429"/>
      <c r="BEE49" s="429"/>
      <c r="BEF49" s="429"/>
      <c r="BEG49" s="429"/>
      <c r="BEH49" s="429"/>
      <c r="BEI49" s="429"/>
      <c r="BEJ49" s="429"/>
      <c r="BEK49" s="429"/>
      <c r="BEL49" s="429"/>
      <c r="BEM49" s="429"/>
      <c r="BEN49" s="429"/>
      <c r="BEO49" s="429"/>
      <c r="BEP49" s="429"/>
      <c r="BEQ49" s="429"/>
      <c r="BER49" s="429"/>
      <c r="BES49" s="429"/>
      <c r="BET49" s="429"/>
      <c r="BEU49" s="429"/>
      <c r="BEV49" s="429"/>
      <c r="BEW49" s="429"/>
      <c r="BEX49" s="429"/>
      <c r="BEY49" s="429"/>
      <c r="BEZ49" s="429"/>
      <c r="BFA49" s="429"/>
      <c r="BFB49" s="429"/>
      <c r="BFC49" s="429"/>
      <c r="BFD49" s="429"/>
      <c r="BFE49" s="429"/>
      <c r="BFF49" s="429"/>
      <c r="BFG49" s="429"/>
      <c r="BFH49" s="429"/>
      <c r="BFI49" s="429"/>
      <c r="BFJ49" s="429"/>
      <c r="BFK49" s="429"/>
      <c r="BFL49" s="429"/>
      <c r="BFM49" s="429"/>
      <c r="BFN49" s="429"/>
      <c r="BFO49" s="429"/>
      <c r="BFP49" s="429"/>
      <c r="BFQ49" s="429"/>
      <c r="BFR49" s="429"/>
      <c r="BFS49" s="429"/>
      <c r="BFT49" s="429"/>
      <c r="BFU49" s="429"/>
      <c r="BFV49" s="429"/>
      <c r="BFW49" s="429"/>
      <c r="BFX49" s="429"/>
      <c r="BFY49" s="429"/>
      <c r="BFZ49" s="429"/>
      <c r="BGA49" s="429"/>
      <c r="BGB49" s="429"/>
      <c r="BGC49" s="429"/>
      <c r="BGD49" s="429"/>
      <c r="BGE49" s="429"/>
      <c r="BGF49" s="429"/>
      <c r="BGG49" s="429"/>
      <c r="BGH49" s="429"/>
      <c r="BGI49" s="429"/>
      <c r="BGJ49" s="429"/>
      <c r="BGK49" s="429"/>
      <c r="BGL49" s="429"/>
      <c r="BGM49" s="429"/>
      <c r="BGN49" s="429"/>
      <c r="BGO49" s="429"/>
      <c r="BGP49" s="429"/>
      <c r="BGQ49" s="429"/>
      <c r="BGR49" s="429"/>
      <c r="BGS49" s="429"/>
      <c r="BGT49" s="429"/>
      <c r="BGU49" s="429"/>
      <c r="BGV49" s="429"/>
      <c r="BGW49" s="429"/>
      <c r="BGX49" s="429"/>
      <c r="BGY49" s="429"/>
      <c r="BGZ49" s="429"/>
      <c r="BHA49" s="429"/>
      <c r="BHB49" s="429"/>
      <c r="BHC49" s="429"/>
      <c r="BHD49" s="429"/>
      <c r="BHE49" s="429"/>
      <c r="BHF49" s="429"/>
      <c r="BHG49" s="429"/>
      <c r="BHH49" s="429"/>
      <c r="BHI49" s="429"/>
      <c r="BHJ49" s="429"/>
      <c r="BHK49" s="429"/>
      <c r="BHL49" s="429"/>
      <c r="BHM49" s="429"/>
      <c r="BHN49" s="429"/>
      <c r="BHO49" s="429"/>
      <c r="BHP49" s="429"/>
      <c r="BHQ49" s="429"/>
      <c r="BHR49" s="429"/>
      <c r="BHS49" s="429"/>
      <c r="BHT49" s="429"/>
      <c r="BHU49" s="429"/>
      <c r="BHV49" s="429"/>
      <c r="BHW49" s="429"/>
      <c r="BHX49" s="429"/>
      <c r="BHY49" s="429"/>
      <c r="BHZ49" s="429"/>
      <c r="BIA49" s="429"/>
      <c r="BIB49" s="429"/>
      <c r="BIC49" s="429"/>
      <c r="BID49" s="429"/>
      <c r="BIE49" s="429"/>
      <c r="BIF49" s="429"/>
      <c r="BIG49" s="429"/>
      <c r="BIH49" s="429"/>
      <c r="BII49" s="429"/>
      <c r="BIJ49" s="429"/>
      <c r="BIK49" s="429"/>
      <c r="BIL49" s="429"/>
      <c r="BIM49" s="429"/>
      <c r="BIN49" s="429"/>
      <c r="BIO49" s="429"/>
      <c r="BIP49" s="429"/>
      <c r="BIQ49" s="429"/>
      <c r="BIR49" s="429"/>
      <c r="BIS49" s="429"/>
      <c r="BIT49" s="429"/>
      <c r="BIU49" s="429"/>
      <c r="BIV49" s="429"/>
      <c r="BIW49" s="429"/>
      <c r="BIX49" s="429"/>
      <c r="BIY49" s="429"/>
      <c r="BIZ49" s="429"/>
      <c r="BJA49" s="429"/>
      <c r="BJB49" s="429"/>
      <c r="BJC49" s="429"/>
      <c r="BJD49" s="429"/>
      <c r="BJE49" s="429"/>
      <c r="BJF49" s="429"/>
      <c r="BJG49" s="429"/>
      <c r="BJH49" s="429"/>
      <c r="BJI49" s="429"/>
      <c r="BJJ49" s="429"/>
      <c r="BJK49" s="429"/>
      <c r="BJL49" s="429"/>
      <c r="BJM49" s="429"/>
      <c r="BJN49" s="429"/>
      <c r="BJO49" s="429"/>
      <c r="BJP49" s="429"/>
      <c r="BJQ49" s="429"/>
      <c r="BJR49" s="429"/>
      <c r="BJS49" s="429"/>
      <c r="BJT49" s="429"/>
      <c r="BJU49" s="429"/>
      <c r="BJV49" s="429"/>
      <c r="BJW49" s="429"/>
      <c r="BJX49" s="429"/>
      <c r="BJY49" s="429"/>
      <c r="BJZ49" s="429"/>
      <c r="BKA49" s="429"/>
      <c r="BKB49" s="429"/>
      <c r="BKC49" s="429"/>
      <c r="BKD49" s="429"/>
      <c r="BKE49" s="429"/>
      <c r="BKF49" s="429"/>
      <c r="BKG49" s="429"/>
      <c r="BKH49" s="429"/>
      <c r="BKI49" s="429"/>
      <c r="BKJ49" s="429"/>
      <c r="BKK49" s="429"/>
      <c r="BKL49" s="429"/>
      <c r="BKM49" s="429"/>
      <c r="BKN49" s="429"/>
      <c r="BKO49" s="429"/>
      <c r="BKP49" s="429"/>
      <c r="BKQ49" s="429"/>
      <c r="BKR49" s="429"/>
      <c r="BKS49" s="429"/>
      <c r="BKT49" s="429"/>
      <c r="BKU49" s="429"/>
      <c r="BKV49" s="429"/>
      <c r="BKW49" s="429"/>
      <c r="BKX49" s="429"/>
      <c r="BKY49" s="429"/>
      <c r="BKZ49" s="429"/>
      <c r="BLA49" s="429"/>
      <c r="BLB49" s="429"/>
      <c r="BLC49" s="429"/>
      <c r="BLD49" s="429"/>
      <c r="BLE49" s="429"/>
      <c r="BLF49" s="429"/>
      <c r="BLG49" s="429"/>
      <c r="BLH49" s="429"/>
      <c r="BLI49" s="429"/>
      <c r="BLJ49" s="429"/>
      <c r="BLK49" s="429"/>
      <c r="BLL49" s="429"/>
      <c r="BLM49" s="429"/>
      <c r="BLN49" s="429"/>
      <c r="BLO49" s="429"/>
      <c r="BLP49" s="429"/>
      <c r="BLQ49" s="429"/>
      <c r="BLR49" s="429"/>
      <c r="BLS49" s="429"/>
      <c r="BLT49" s="429"/>
      <c r="BLU49" s="429"/>
      <c r="BLV49" s="429"/>
      <c r="BLW49" s="429"/>
      <c r="BLX49" s="429"/>
      <c r="BLY49" s="429"/>
      <c r="BLZ49" s="429"/>
      <c r="BMA49" s="429"/>
      <c r="BMB49" s="429"/>
      <c r="BMC49" s="429"/>
      <c r="BMD49" s="429"/>
      <c r="BME49" s="429"/>
      <c r="BMF49" s="429"/>
      <c r="BMG49" s="429"/>
      <c r="BMH49" s="429"/>
      <c r="BMI49" s="429"/>
      <c r="BMJ49" s="429"/>
      <c r="BMK49" s="429"/>
      <c r="BML49" s="429"/>
      <c r="BMM49" s="429"/>
      <c r="BMN49" s="429"/>
      <c r="BMO49" s="429"/>
      <c r="BMP49" s="429"/>
      <c r="BMQ49" s="429"/>
      <c r="BMR49" s="429"/>
      <c r="BMS49" s="429"/>
      <c r="BMT49" s="429"/>
      <c r="BMU49" s="429"/>
      <c r="BMV49" s="429"/>
      <c r="BMW49" s="429"/>
      <c r="BMX49" s="429"/>
      <c r="BMY49" s="429"/>
      <c r="BMZ49" s="429"/>
      <c r="BNA49" s="429"/>
      <c r="BNB49" s="429"/>
      <c r="BNC49" s="429"/>
      <c r="BND49" s="429"/>
      <c r="BNE49" s="429"/>
      <c r="BNF49" s="429"/>
      <c r="BNG49" s="429"/>
      <c r="BNH49" s="429"/>
      <c r="BNI49" s="429"/>
      <c r="BNJ49" s="429"/>
      <c r="BNK49" s="429"/>
      <c r="BNL49" s="429"/>
      <c r="BNM49" s="429"/>
      <c r="BNN49" s="429"/>
      <c r="BNO49" s="429"/>
      <c r="BNP49" s="429"/>
      <c r="BNQ49" s="429"/>
      <c r="BNR49" s="429"/>
      <c r="BNS49" s="429"/>
      <c r="BNT49" s="429"/>
      <c r="BNU49" s="429"/>
      <c r="BNV49" s="429"/>
      <c r="BNW49" s="429"/>
      <c r="BNX49" s="429"/>
      <c r="BNY49" s="429"/>
      <c r="BNZ49" s="429"/>
      <c r="BOA49" s="429"/>
      <c r="BOB49" s="429"/>
      <c r="BOC49" s="429"/>
      <c r="BOD49" s="429"/>
      <c r="BOE49" s="429"/>
      <c r="BOF49" s="429"/>
      <c r="BOG49" s="429"/>
      <c r="BOH49" s="429"/>
      <c r="BOI49" s="429"/>
      <c r="BOJ49" s="429"/>
      <c r="BOK49" s="429"/>
      <c r="BOL49" s="429"/>
      <c r="BOM49" s="429"/>
      <c r="BON49" s="429"/>
      <c r="BOO49" s="429"/>
      <c r="BOP49" s="429"/>
      <c r="BOQ49" s="429"/>
      <c r="BOR49" s="429"/>
      <c r="BOS49" s="429"/>
      <c r="BOT49" s="429"/>
      <c r="BOU49" s="429"/>
      <c r="BOV49" s="429"/>
      <c r="BOW49" s="429"/>
      <c r="BOX49" s="429"/>
      <c r="BOY49" s="429"/>
      <c r="BOZ49" s="429"/>
      <c r="BPA49" s="429"/>
      <c r="BPB49" s="429"/>
      <c r="BPC49" s="429"/>
      <c r="BPD49" s="429"/>
      <c r="BPE49" s="429"/>
      <c r="BPF49" s="429"/>
      <c r="BPG49" s="429"/>
      <c r="BPH49" s="429"/>
      <c r="BPI49" s="429"/>
      <c r="BPJ49" s="429"/>
      <c r="BPK49" s="429"/>
      <c r="BPL49" s="429"/>
      <c r="BPM49" s="429"/>
      <c r="BPN49" s="429"/>
      <c r="BPO49" s="429"/>
      <c r="BPP49" s="429"/>
      <c r="BPQ49" s="429"/>
      <c r="BPR49" s="429"/>
      <c r="BPS49" s="429"/>
      <c r="BPT49" s="429"/>
      <c r="BPU49" s="429"/>
      <c r="BPV49" s="429"/>
      <c r="BPW49" s="429"/>
      <c r="BPX49" s="429"/>
      <c r="BPY49" s="429"/>
      <c r="BPZ49" s="429"/>
      <c r="BQA49" s="429"/>
      <c r="BQB49" s="429"/>
      <c r="BQC49" s="429"/>
      <c r="BQD49" s="429"/>
      <c r="BQE49" s="429"/>
      <c r="BQF49" s="429"/>
      <c r="BQG49" s="429"/>
      <c r="BQH49" s="429"/>
      <c r="BQI49" s="429"/>
      <c r="BQJ49" s="429"/>
      <c r="BQK49" s="429"/>
      <c r="BQL49" s="429"/>
      <c r="BQM49" s="429"/>
      <c r="BQN49" s="429"/>
      <c r="BQO49" s="429"/>
      <c r="BQP49" s="429"/>
      <c r="BQQ49" s="429"/>
      <c r="BQR49" s="429"/>
      <c r="BQS49" s="429"/>
      <c r="BQT49" s="429"/>
      <c r="BQU49" s="429"/>
      <c r="BQV49" s="429"/>
      <c r="BQW49" s="429"/>
      <c r="BQX49" s="429"/>
      <c r="BQY49" s="429"/>
      <c r="BQZ49" s="429"/>
      <c r="BRA49" s="429"/>
      <c r="BRB49" s="429"/>
      <c r="BRC49" s="429"/>
      <c r="BRD49" s="429"/>
      <c r="BRE49" s="429"/>
      <c r="BRF49" s="429"/>
      <c r="BRG49" s="429"/>
      <c r="BRH49" s="429"/>
      <c r="BRI49" s="429"/>
      <c r="BRJ49" s="429"/>
      <c r="BRK49" s="429"/>
      <c r="BRL49" s="429"/>
      <c r="BRM49" s="429"/>
      <c r="BRN49" s="429"/>
      <c r="BRO49" s="429"/>
      <c r="BRP49" s="429"/>
      <c r="BRQ49" s="429"/>
      <c r="BRR49" s="429"/>
      <c r="BRS49" s="429"/>
      <c r="BRT49" s="429"/>
      <c r="BRU49" s="429"/>
    </row>
    <row r="50" spans="1:1841" ht="29.25" customHeight="1" x14ac:dyDescent="0.3">
      <c r="A50" s="791" t="str">
        <f>+'3. Metas Proyecto de Inv'!X6</f>
        <v>2. Realizar el mantenimiento a 613.406 señales verticales de pedestal</v>
      </c>
      <c r="B50" s="474">
        <v>1</v>
      </c>
      <c r="C50" s="474" t="s">
        <v>179</v>
      </c>
      <c r="D50" s="465">
        <f>98428.6070147469*E50</f>
        <v>9842860.7014746908</v>
      </c>
      <c r="E50" s="464">
        <v>100</v>
      </c>
      <c r="F50" s="464">
        <f>700934.57943925*G50</f>
        <v>0</v>
      </c>
      <c r="G50" s="464">
        <v>0</v>
      </c>
      <c r="H50" s="464"/>
      <c r="I50" s="464">
        <v>0</v>
      </c>
      <c r="J50" s="466"/>
      <c r="K50" s="464">
        <v>0</v>
      </c>
      <c r="L50" s="468"/>
      <c r="M50" s="469"/>
      <c r="N50" s="469"/>
      <c r="O50" s="469"/>
      <c r="P50" s="469"/>
      <c r="Q50" s="469"/>
      <c r="R50" s="469"/>
      <c r="S50" s="469"/>
      <c r="T50" s="469"/>
      <c r="U50" s="469"/>
      <c r="V50" s="469"/>
      <c r="W50" s="469"/>
      <c r="X50" s="480">
        <f>+H50+L50</f>
        <v>0</v>
      </c>
      <c r="Y50" s="470">
        <f>+I50+M50</f>
        <v>0</v>
      </c>
      <c r="Z50" s="480">
        <f>+J50+N50</f>
        <v>0</v>
      </c>
      <c r="AA50" s="470">
        <f>+K50+O50</f>
        <v>0</v>
      </c>
      <c r="AB50" s="521"/>
      <c r="AC50" s="486"/>
      <c r="AD50" s="527"/>
      <c r="AE50" s="527"/>
      <c r="AF50" s="527"/>
      <c r="AG50" s="527"/>
      <c r="AH50" s="431"/>
      <c r="AI50" s="431"/>
      <c r="AJ50" s="431"/>
      <c r="AK50" s="431"/>
      <c r="AL50" s="431"/>
      <c r="AM50" s="431"/>
      <c r="AN50" s="431"/>
      <c r="AO50" s="431"/>
      <c r="AP50" s="431"/>
      <c r="AQ50" s="431"/>
      <c r="AR50" s="431"/>
      <c r="AS50" s="431"/>
      <c r="AT50" s="431"/>
      <c r="AU50" s="431"/>
      <c r="AV50" s="431"/>
      <c r="AW50" s="431"/>
      <c r="AX50" s="431"/>
      <c r="AY50" s="431"/>
      <c r="AZ50" s="431"/>
      <c r="BA50" s="431"/>
      <c r="BB50" s="431"/>
      <c r="BC50" s="431"/>
      <c r="BD50" s="431"/>
      <c r="BE50" s="431"/>
      <c r="BF50" s="431"/>
      <c r="BG50" s="431"/>
      <c r="BH50" s="431"/>
      <c r="BI50" s="431"/>
      <c r="BJ50" s="431"/>
      <c r="BK50" s="431"/>
      <c r="BL50" s="431"/>
      <c r="BM50" s="431"/>
      <c r="BN50" s="431"/>
      <c r="BO50" s="431"/>
      <c r="BP50" s="431"/>
      <c r="BQ50" s="431"/>
      <c r="BR50" s="431"/>
      <c r="BS50" s="431"/>
      <c r="BT50" s="431"/>
      <c r="BU50" s="431"/>
      <c r="BV50" s="431"/>
      <c r="BW50" s="431"/>
      <c r="BX50" s="431"/>
      <c r="BY50" s="431"/>
      <c r="BZ50" s="431"/>
      <c r="CA50" s="431"/>
      <c r="CB50" s="431"/>
      <c r="CC50" s="431"/>
      <c r="CD50" s="431"/>
      <c r="CE50" s="431"/>
      <c r="CF50" s="431"/>
      <c r="CG50" s="431"/>
      <c r="CH50" s="431"/>
      <c r="CI50" s="431"/>
      <c r="CJ50" s="431"/>
      <c r="CK50" s="431"/>
      <c r="CL50" s="431"/>
      <c r="CM50" s="431"/>
      <c r="CN50" s="431"/>
      <c r="CO50" s="431"/>
      <c r="CP50" s="431"/>
      <c r="CQ50" s="431"/>
      <c r="CR50" s="431"/>
      <c r="CS50" s="431"/>
      <c r="CT50" s="431"/>
      <c r="CU50" s="431"/>
      <c r="CV50" s="431"/>
      <c r="CW50" s="431"/>
      <c r="CX50" s="431"/>
      <c r="CY50" s="431"/>
      <c r="CZ50" s="431"/>
      <c r="DA50" s="431"/>
      <c r="DB50" s="431"/>
      <c r="DC50" s="431"/>
      <c r="DD50" s="431"/>
      <c r="DE50" s="431"/>
      <c r="DF50" s="431"/>
      <c r="DG50" s="431"/>
      <c r="DH50" s="431"/>
      <c r="DI50" s="431"/>
      <c r="DJ50" s="431"/>
      <c r="DK50" s="431"/>
      <c r="DL50" s="431"/>
      <c r="DM50" s="431"/>
      <c r="DN50" s="431"/>
      <c r="DO50" s="431"/>
      <c r="DP50" s="431"/>
      <c r="DQ50" s="431"/>
      <c r="DR50" s="431"/>
      <c r="DS50" s="431"/>
      <c r="DT50" s="431"/>
      <c r="DU50" s="431"/>
      <c r="DV50" s="431"/>
      <c r="DW50" s="431"/>
      <c r="DX50" s="431"/>
      <c r="DY50" s="431"/>
      <c r="DZ50" s="431"/>
      <c r="EA50" s="431"/>
      <c r="EB50" s="431"/>
      <c r="EC50" s="431"/>
      <c r="ED50" s="431"/>
      <c r="EE50" s="431"/>
      <c r="EF50" s="431"/>
      <c r="EG50" s="431"/>
      <c r="EH50" s="431"/>
      <c r="EI50" s="431"/>
      <c r="EJ50" s="431"/>
      <c r="EK50" s="431"/>
      <c r="EL50" s="431"/>
      <c r="EM50" s="431"/>
      <c r="EN50" s="431"/>
      <c r="EO50" s="431"/>
      <c r="EP50" s="431"/>
      <c r="EQ50" s="431"/>
      <c r="ER50" s="431"/>
      <c r="ES50" s="431"/>
      <c r="ET50" s="431"/>
      <c r="EU50" s="431"/>
      <c r="EV50" s="431"/>
      <c r="EW50" s="431"/>
      <c r="EX50" s="431"/>
      <c r="EY50" s="431"/>
      <c r="EZ50" s="431"/>
      <c r="FA50" s="431"/>
      <c r="FB50" s="431"/>
      <c r="FC50" s="431"/>
      <c r="FD50" s="431"/>
      <c r="FE50" s="431"/>
      <c r="FF50" s="431"/>
      <c r="FG50" s="431"/>
      <c r="FH50" s="431"/>
      <c r="FI50" s="431"/>
      <c r="FJ50" s="431"/>
      <c r="FK50" s="431"/>
      <c r="FL50" s="431"/>
      <c r="FM50" s="431"/>
      <c r="FN50" s="431"/>
      <c r="FO50" s="431"/>
      <c r="FP50" s="431"/>
      <c r="FQ50" s="431"/>
      <c r="FR50" s="431"/>
      <c r="FS50" s="431"/>
      <c r="FT50" s="431"/>
      <c r="FU50" s="431"/>
      <c r="FV50" s="431"/>
      <c r="FW50" s="431"/>
      <c r="FX50" s="431"/>
      <c r="FY50" s="431"/>
      <c r="FZ50" s="431"/>
      <c r="GA50" s="431"/>
      <c r="GB50" s="431"/>
      <c r="GC50" s="431"/>
      <c r="GD50" s="431"/>
      <c r="GE50" s="431"/>
      <c r="GF50" s="431"/>
      <c r="GG50" s="431"/>
      <c r="GH50" s="431"/>
      <c r="GI50" s="431"/>
      <c r="GJ50" s="431"/>
      <c r="GK50" s="431"/>
      <c r="GL50" s="431"/>
      <c r="GM50" s="431"/>
      <c r="GN50" s="431"/>
      <c r="GO50" s="431"/>
      <c r="GP50" s="431"/>
      <c r="GQ50" s="431"/>
      <c r="GR50" s="431"/>
      <c r="GS50" s="431"/>
      <c r="GT50" s="431"/>
      <c r="GU50" s="431"/>
      <c r="GV50" s="431"/>
      <c r="GW50" s="431"/>
      <c r="GX50" s="431"/>
      <c r="GY50" s="431"/>
      <c r="GZ50" s="431"/>
      <c r="HA50" s="431"/>
      <c r="HB50" s="431"/>
      <c r="HC50" s="431"/>
      <c r="HD50" s="431"/>
      <c r="HE50" s="431"/>
      <c r="HF50" s="431"/>
      <c r="HG50" s="431"/>
      <c r="HH50" s="431"/>
      <c r="HI50" s="431"/>
      <c r="HJ50" s="431"/>
      <c r="HK50" s="431"/>
      <c r="HL50" s="431"/>
      <c r="HM50" s="431"/>
      <c r="HN50" s="431"/>
      <c r="HO50" s="431"/>
      <c r="HP50" s="431"/>
      <c r="HQ50" s="431"/>
      <c r="HR50" s="431"/>
      <c r="HS50" s="431"/>
      <c r="HT50" s="431"/>
      <c r="HU50" s="431"/>
      <c r="HV50" s="431"/>
      <c r="HW50" s="431"/>
      <c r="HX50" s="431"/>
      <c r="HY50" s="431"/>
      <c r="HZ50" s="431"/>
      <c r="IA50" s="431"/>
      <c r="IB50" s="431"/>
      <c r="IC50" s="431"/>
      <c r="ID50" s="431"/>
      <c r="IE50" s="431"/>
      <c r="IF50" s="431"/>
      <c r="IG50" s="431"/>
      <c r="IH50" s="431"/>
      <c r="II50" s="431"/>
      <c r="IJ50" s="431"/>
      <c r="IK50" s="431"/>
      <c r="IL50" s="431"/>
      <c r="IM50" s="431"/>
      <c r="IN50" s="431"/>
      <c r="IO50" s="431"/>
      <c r="IP50" s="431"/>
      <c r="IQ50" s="431"/>
      <c r="IR50" s="431"/>
      <c r="IS50" s="431"/>
      <c r="IT50" s="431"/>
      <c r="IU50" s="431"/>
      <c r="IV50" s="431"/>
      <c r="IW50" s="431"/>
      <c r="IX50" s="431"/>
      <c r="IY50" s="431"/>
      <c r="IZ50" s="431"/>
      <c r="JA50" s="431"/>
      <c r="JB50" s="431"/>
      <c r="JC50" s="431"/>
      <c r="JD50" s="431"/>
      <c r="JE50" s="431"/>
      <c r="JF50" s="431"/>
      <c r="JG50" s="431"/>
      <c r="JH50" s="431"/>
      <c r="JI50" s="431"/>
      <c r="JJ50" s="431"/>
      <c r="JK50" s="431"/>
      <c r="JL50" s="431"/>
      <c r="JM50" s="431"/>
      <c r="JN50" s="431"/>
      <c r="JO50" s="431"/>
      <c r="JP50" s="431"/>
      <c r="JQ50" s="431"/>
      <c r="JR50" s="431"/>
      <c r="JS50" s="431"/>
      <c r="JT50" s="431"/>
      <c r="JU50" s="431"/>
      <c r="JV50" s="431"/>
      <c r="JW50" s="431"/>
      <c r="JX50" s="431"/>
      <c r="JY50" s="431"/>
      <c r="JZ50" s="431"/>
      <c r="KA50" s="431"/>
      <c r="KB50" s="431"/>
      <c r="KC50" s="431"/>
      <c r="KD50" s="431"/>
      <c r="KE50" s="431"/>
      <c r="KF50" s="431"/>
      <c r="KG50" s="431"/>
      <c r="KH50" s="431"/>
      <c r="KI50" s="431"/>
      <c r="KJ50" s="431"/>
      <c r="KK50" s="431"/>
      <c r="KL50" s="431"/>
      <c r="KM50" s="431"/>
      <c r="KN50" s="431"/>
      <c r="KO50" s="431"/>
      <c r="KP50" s="431"/>
      <c r="KQ50" s="431"/>
      <c r="KR50" s="431"/>
      <c r="KS50" s="431"/>
      <c r="KT50" s="431"/>
      <c r="KU50" s="431"/>
      <c r="KV50" s="431"/>
      <c r="KW50" s="431"/>
      <c r="KX50" s="431"/>
      <c r="KY50" s="431"/>
      <c r="KZ50" s="431"/>
      <c r="LA50" s="431"/>
      <c r="LB50" s="431"/>
      <c r="LC50" s="431"/>
      <c r="LD50" s="431"/>
      <c r="LE50" s="431"/>
      <c r="LF50" s="431"/>
      <c r="LG50" s="431"/>
      <c r="LH50" s="431"/>
      <c r="LI50" s="431"/>
      <c r="LJ50" s="431"/>
      <c r="LK50" s="431"/>
      <c r="LL50" s="431"/>
      <c r="LM50" s="431"/>
      <c r="LN50" s="431"/>
      <c r="LO50" s="431"/>
      <c r="LP50" s="431"/>
      <c r="LQ50" s="431"/>
      <c r="LR50" s="431"/>
      <c r="LS50" s="431"/>
      <c r="LT50" s="431"/>
      <c r="LU50" s="431"/>
      <c r="LV50" s="431"/>
      <c r="LW50" s="431"/>
      <c r="LX50" s="431"/>
      <c r="LY50" s="431"/>
      <c r="LZ50" s="431"/>
      <c r="MA50" s="431"/>
      <c r="MB50" s="431"/>
      <c r="MC50" s="431"/>
      <c r="MD50" s="431"/>
      <c r="ME50" s="431"/>
      <c r="MF50" s="431"/>
      <c r="MG50" s="431"/>
      <c r="MH50" s="431"/>
      <c r="MI50" s="431"/>
      <c r="MJ50" s="431"/>
      <c r="MK50" s="431"/>
      <c r="ML50" s="431"/>
      <c r="MM50" s="431"/>
      <c r="MN50" s="431"/>
      <c r="MO50" s="431"/>
      <c r="MP50" s="431"/>
      <c r="MQ50" s="431"/>
      <c r="MR50" s="431"/>
      <c r="MS50" s="431"/>
      <c r="MT50" s="431"/>
      <c r="MU50" s="431"/>
      <c r="MV50" s="431"/>
      <c r="MW50" s="431"/>
      <c r="MX50" s="431"/>
      <c r="MY50" s="431"/>
      <c r="MZ50" s="431"/>
      <c r="NA50" s="431"/>
      <c r="NB50" s="431"/>
      <c r="NC50" s="431"/>
      <c r="ND50" s="431"/>
      <c r="NE50" s="431"/>
      <c r="NF50" s="431"/>
      <c r="NG50" s="431"/>
      <c r="NH50" s="431"/>
      <c r="NI50" s="431"/>
      <c r="NJ50" s="431"/>
      <c r="NK50" s="431"/>
      <c r="NL50" s="431"/>
      <c r="NM50" s="431"/>
      <c r="NN50" s="431"/>
      <c r="NO50" s="431"/>
      <c r="NP50" s="431"/>
      <c r="NQ50" s="431"/>
      <c r="NR50" s="431"/>
      <c r="NS50" s="431"/>
      <c r="NT50" s="431"/>
      <c r="NU50" s="431"/>
      <c r="NV50" s="431"/>
      <c r="NW50" s="431"/>
      <c r="NX50" s="431"/>
      <c r="NY50" s="431"/>
      <c r="NZ50" s="431"/>
      <c r="OA50" s="431"/>
      <c r="OB50" s="431"/>
      <c r="OC50" s="431"/>
      <c r="OD50" s="431"/>
      <c r="OE50" s="431"/>
      <c r="OF50" s="431"/>
      <c r="OG50" s="431"/>
      <c r="OH50" s="431"/>
      <c r="OI50" s="431"/>
      <c r="OJ50" s="431"/>
      <c r="OK50" s="431"/>
      <c r="OL50" s="431"/>
      <c r="OM50" s="431"/>
      <c r="ON50" s="431"/>
      <c r="OO50" s="431"/>
      <c r="OP50" s="431"/>
      <c r="OQ50" s="431"/>
      <c r="OR50" s="431"/>
      <c r="OS50" s="431"/>
      <c r="OT50" s="431"/>
      <c r="OU50" s="431"/>
      <c r="OV50" s="431"/>
      <c r="OW50" s="431"/>
      <c r="OX50" s="431"/>
      <c r="OY50" s="431"/>
      <c r="OZ50" s="431"/>
      <c r="PA50" s="431"/>
      <c r="PB50" s="431"/>
      <c r="PC50" s="431"/>
      <c r="PD50" s="431"/>
      <c r="PE50" s="431"/>
      <c r="PF50" s="431"/>
      <c r="PG50" s="431"/>
      <c r="PH50" s="431"/>
      <c r="PI50" s="431"/>
      <c r="PJ50" s="431"/>
      <c r="PK50" s="431"/>
      <c r="PL50" s="431"/>
      <c r="PM50" s="431"/>
      <c r="PN50" s="431"/>
      <c r="PO50" s="431"/>
      <c r="PP50" s="431"/>
      <c r="PQ50" s="431"/>
      <c r="PR50" s="431"/>
      <c r="PS50" s="431"/>
      <c r="PT50" s="431"/>
      <c r="PU50" s="431"/>
      <c r="PV50" s="431"/>
      <c r="PW50" s="431"/>
      <c r="PX50" s="431"/>
      <c r="PY50" s="431"/>
      <c r="PZ50" s="431"/>
      <c r="QA50" s="431"/>
      <c r="QB50" s="431"/>
      <c r="QC50" s="431"/>
      <c r="QD50" s="431"/>
      <c r="QE50" s="431"/>
      <c r="QF50" s="431"/>
      <c r="QG50" s="431"/>
      <c r="QH50" s="431"/>
      <c r="QI50" s="431"/>
      <c r="QJ50" s="431"/>
      <c r="QK50" s="431"/>
      <c r="QL50" s="431"/>
      <c r="QM50" s="431"/>
      <c r="QN50" s="431"/>
      <c r="QO50" s="431"/>
      <c r="QP50" s="431"/>
      <c r="QQ50" s="431"/>
      <c r="QR50" s="431"/>
      <c r="QS50" s="431"/>
      <c r="QT50" s="431"/>
      <c r="QU50" s="431"/>
      <c r="QV50" s="431"/>
      <c r="QW50" s="431"/>
      <c r="QX50" s="431"/>
      <c r="QY50" s="431"/>
      <c r="QZ50" s="431"/>
      <c r="RA50" s="431"/>
      <c r="RB50" s="431"/>
      <c r="RC50" s="431"/>
      <c r="RD50" s="431"/>
      <c r="RE50" s="431"/>
      <c r="RF50" s="431"/>
      <c r="RG50" s="431"/>
      <c r="RH50" s="431"/>
      <c r="RI50" s="431"/>
      <c r="RJ50" s="431"/>
      <c r="RK50" s="431"/>
      <c r="RL50" s="431"/>
      <c r="RM50" s="431"/>
      <c r="RN50" s="431"/>
      <c r="RO50" s="431"/>
      <c r="RP50" s="431"/>
      <c r="RQ50" s="431"/>
      <c r="RR50" s="431"/>
      <c r="RS50" s="431"/>
      <c r="RT50" s="431"/>
      <c r="RU50" s="431"/>
      <c r="RV50" s="431"/>
      <c r="RW50" s="431"/>
      <c r="RX50" s="431"/>
      <c r="RY50" s="431"/>
      <c r="RZ50" s="431"/>
      <c r="SA50" s="431"/>
      <c r="SB50" s="431"/>
      <c r="SC50" s="431"/>
      <c r="SD50" s="431"/>
      <c r="SE50" s="431"/>
      <c r="SF50" s="431"/>
      <c r="SG50" s="431"/>
      <c r="SH50" s="431"/>
      <c r="SI50" s="431"/>
      <c r="SJ50" s="431"/>
      <c r="SK50" s="431"/>
      <c r="SL50" s="431"/>
      <c r="SM50" s="431"/>
      <c r="SN50" s="431"/>
      <c r="SO50" s="431"/>
      <c r="SP50" s="431"/>
      <c r="SQ50" s="431"/>
      <c r="SR50" s="431"/>
      <c r="SS50" s="431"/>
      <c r="ST50" s="431"/>
      <c r="SU50" s="431"/>
      <c r="SV50" s="431"/>
      <c r="SW50" s="431"/>
      <c r="SX50" s="431"/>
      <c r="SY50" s="431"/>
      <c r="SZ50" s="431"/>
      <c r="TA50" s="431"/>
      <c r="TB50" s="431"/>
      <c r="TC50" s="431"/>
      <c r="TD50" s="431"/>
      <c r="TE50" s="431"/>
      <c r="TF50" s="431"/>
      <c r="TG50" s="431"/>
      <c r="TH50" s="431"/>
      <c r="TI50" s="431"/>
      <c r="TJ50" s="431"/>
      <c r="TK50" s="431"/>
      <c r="TL50" s="431"/>
      <c r="TM50" s="431"/>
      <c r="TN50" s="431"/>
      <c r="TO50" s="431"/>
      <c r="TP50" s="431"/>
      <c r="TQ50" s="431"/>
      <c r="TR50" s="431"/>
      <c r="TS50" s="431"/>
      <c r="TT50" s="431"/>
      <c r="TU50" s="431"/>
      <c r="TV50" s="431"/>
      <c r="TW50" s="431"/>
      <c r="TX50" s="431"/>
      <c r="TY50" s="431"/>
      <c r="TZ50" s="431"/>
      <c r="UA50" s="431"/>
      <c r="UB50" s="431"/>
      <c r="UC50" s="431"/>
      <c r="UD50" s="431"/>
      <c r="UE50" s="431"/>
      <c r="UF50" s="431"/>
      <c r="UG50" s="431"/>
      <c r="UH50" s="431"/>
      <c r="UI50" s="431"/>
      <c r="UJ50" s="431"/>
      <c r="UK50" s="431"/>
      <c r="UL50" s="431"/>
      <c r="UM50" s="431"/>
      <c r="UN50" s="431"/>
      <c r="UO50" s="431"/>
      <c r="UP50" s="431"/>
      <c r="UQ50" s="431"/>
      <c r="UR50" s="431"/>
      <c r="US50" s="431"/>
      <c r="UT50" s="431"/>
      <c r="UU50" s="431"/>
      <c r="UV50" s="431"/>
      <c r="UW50" s="431"/>
      <c r="UX50" s="431"/>
      <c r="UY50" s="431"/>
      <c r="UZ50" s="431"/>
      <c r="VA50" s="431"/>
      <c r="VB50" s="431"/>
      <c r="VC50" s="431"/>
      <c r="VD50" s="431"/>
      <c r="VE50" s="431"/>
      <c r="VF50" s="431"/>
      <c r="VG50" s="431"/>
      <c r="VH50" s="431"/>
      <c r="VI50" s="431"/>
      <c r="VJ50" s="431"/>
      <c r="VK50" s="431"/>
      <c r="VL50" s="431"/>
      <c r="VM50" s="431"/>
      <c r="VN50" s="431"/>
      <c r="VO50" s="431"/>
      <c r="VP50" s="431"/>
      <c r="VQ50" s="431"/>
      <c r="VR50" s="431"/>
      <c r="VS50" s="431"/>
      <c r="VT50" s="431"/>
      <c r="VU50" s="431"/>
      <c r="VV50" s="431"/>
      <c r="VW50" s="431"/>
      <c r="VX50" s="431"/>
      <c r="VY50" s="431"/>
      <c r="VZ50" s="431"/>
      <c r="WA50" s="431"/>
      <c r="WB50" s="431"/>
      <c r="WC50" s="431"/>
      <c r="WD50" s="431"/>
      <c r="WE50" s="431"/>
      <c r="WF50" s="431"/>
      <c r="WG50" s="431"/>
      <c r="WH50" s="431"/>
      <c r="WI50" s="431"/>
      <c r="WJ50" s="431"/>
      <c r="WK50" s="431"/>
      <c r="WL50" s="431"/>
      <c r="WM50" s="431"/>
      <c r="WN50" s="431"/>
      <c r="WO50" s="431"/>
      <c r="WP50" s="431"/>
      <c r="WQ50" s="431"/>
      <c r="WR50" s="431"/>
      <c r="WS50" s="431"/>
      <c r="WT50" s="431"/>
      <c r="WU50" s="431"/>
      <c r="WV50" s="431"/>
      <c r="WW50" s="431"/>
      <c r="WX50" s="431"/>
      <c r="WY50" s="431"/>
      <c r="WZ50" s="431"/>
      <c r="XA50" s="431"/>
      <c r="XB50" s="431"/>
      <c r="XC50" s="431"/>
      <c r="XD50" s="431"/>
      <c r="XE50" s="431"/>
      <c r="XF50" s="431"/>
      <c r="XG50" s="431"/>
      <c r="XH50" s="431"/>
      <c r="XI50" s="431"/>
      <c r="XJ50" s="431"/>
      <c r="XK50" s="431"/>
      <c r="XL50" s="431"/>
      <c r="XM50" s="431"/>
      <c r="XN50" s="431"/>
      <c r="XO50" s="431"/>
      <c r="XP50" s="431"/>
      <c r="XQ50" s="431"/>
      <c r="XR50" s="431"/>
      <c r="XS50" s="431"/>
      <c r="XT50" s="431"/>
      <c r="XU50" s="431"/>
      <c r="XV50" s="431"/>
      <c r="XW50" s="431"/>
      <c r="XX50" s="431"/>
      <c r="XY50" s="431"/>
      <c r="XZ50" s="431"/>
      <c r="YA50" s="431"/>
      <c r="YB50" s="431"/>
      <c r="YC50" s="431"/>
      <c r="YD50" s="431"/>
      <c r="YE50" s="431"/>
      <c r="YF50" s="431"/>
      <c r="YG50" s="431"/>
      <c r="YH50" s="431"/>
      <c r="YI50" s="431"/>
      <c r="YJ50" s="431"/>
      <c r="YK50" s="431"/>
      <c r="YL50" s="431"/>
      <c r="YM50" s="431"/>
      <c r="YN50" s="431"/>
      <c r="YO50" s="431"/>
      <c r="YP50" s="431"/>
      <c r="YQ50" s="431"/>
      <c r="YR50" s="431"/>
      <c r="YS50" s="431"/>
      <c r="YT50" s="431"/>
      <c r="YU50" s="431"/>
      <c r="YV50" s="431"/>
      <c r="YW50" s="431"/>
      <c r="YX50" s="431"/>
      <c r="YY50" s="431"/>
      <c r="YZ50" s="431"/>
      <c r="ZA50" s="431"/>
      <c r="ZB50" s="431"/>
      <c r="ZC50" s="431"/>
      <c r="ZD50" s="431"/>
      <c r="ZE50" s="431"/>
      <c r="ZF50" s="431"/>
      <c r="ZG50" s="431"/>
      <c r="ZH50" s="431"/>
      <c r="ZI50" s="431"/>
      <c r="ZJ50" s="431"/>
      <c r="ZK50" s="431"/>
      <c r="ZL50" s="431"/>
      <c r="ZM50" s="431"/>
      <c r="ZN50" s="431"/>
      <c r="ZO50" s="431"/>
      <c r="ZP50" s="431"/>
      <c r="ZQ50" s="431"/>
      <c r="ZR50" s="431"/>
      <c r="ZS50" s="431"/>
      <c r="ZT50" s="431"/>
      <c r="ZU50" s="431"/>
      <c r="ZV50" s="431"/>
      <c r="ZW50" s="431"/>
      <c r="ZX50" s="431"/>
      <c r="ZY50" s="431"/>
      <c r="ZZ50" s="431"/>
      <c r="AAA50" s="431"/>
      <c r="AAB50" s="431"/>
      <c r="AAC50" s="431"/>
      <c r="AAD50" s="431"/>
      <c r="AAE50" s="431"/>
      <c r="AAF50" s="431"/>
      <c r="AAG50" s="431"/>
      <c r="AAH50" s="431"/>
      <c r="AAI50" s="431"/>
      <c r="AAJ50" s="431"/>
      <c r="AAK50" s="431"/>
      <c r="AAL50" s="431"/>
      <c r="AAM50" s="431"/>
      <c r="AAN50" s="431"/>
      <c r="AAO50" s="431"/>
      <c r="AAP50" s="431"/>
      <c r="AAQ50" s="431"/>
      <c r="AAR50" s="431"/>
      <c r="AAS50" s="431"/>
      <c r="AAT50" s="431"/>
      <c r="AAU50" s="431"/>
      <c r="AAV50" s="431"/>
      <c r="AAW50" s="431"/>
      <c r="AAX50" s="431"/>
      <c r="AAY50" s="431"/>
      <c r="AAZ50" s="431"/>
      <c r="ABA50" s="431"/>
      <c r="ABB50" s="431"/>
      <c r="ABC50" s="431"/>
      <c r="ABD50" s="431"/>
      <c r="ABE50" s="431"/>
      <c r="ABF50" s="431"/>
      <c r="ABG50" s="431"/>
      <c r="ABH50" s="431"/>
      <c r="ABI50" s="431"/>
      <c r="ABJ50" s="431"/>
      <c r="ABK50" s="431"/>
      <c r="ABL50" s="431"/>
      <c r="ABM50" s="431"/>
      <c r="ABN50" s="431"/>
      <c r="ABO50" s="431"/>
      <c r="ABP50" s="431"/>
      <c r="ABQ50" s="431"/>
      <c r="ABR50" s="431"/>
      <c r="ABS50" s="431"/>
      <c r="ABT50" s="431"/>
      <c r="ABU50" s="431"/>
      <c r="ABV50" s="431"/>
      <c r="ABW50" s="431"/>
      <c r="ABX50" s="431"/>
      <c r="ABY50" s="431"/>
      <c r="ABZ50" s="431"/>
      <c r="ACA50" s="431"/>
      <c r="ACB50" s="431"/>
      <c r="ACC50" s="431"/>
      <c r="ACD50" s="431"/>
      <c r="ACE50" s="431"/>
      <c r="ACF50" s="431"/>
      <c r="ACG50" s="431"/>
      <c r="ACH50" s="431"/>
      <c r="ACI50" s="431"/>
      <c r="ACJ50" s="431"/>
      <c r="ACK50" s="431"/>
      <c r="ACL50" s="431"/>
      <c r="ACM50" s="431"/>
      <c r="ACN50" s="431"/>
      <c r="ACO50" s="431"/>
      <c r="ACP50" s="431"/>
      <c r="ACQ50" s="431"/>
      <c r="ACR50" s="431"/>
      <c r="ACS50" s="431"/>
      <c r="ACT50" s="431"/>
      <c r="ACU50" s="431"/>
      <c r="ACV50" s="431"/>
      <c r="ACW50" s="431"/>
      <c r="ACX50" s="431"/>
      <c r="ACY50" s="431"/>
      <c r="ACZ50" s="431"/>
      <c r="ADA50" s="431"/>
      <c r="ADB50" s="431"/>
      <c r="ADC50" s="431"/>
      <c r="ADD50" s="431"/>
      <c r="ADE50" s="431"/>
      <c r="ADF50" s="431"/>
      <c r="ADG50" s="431"/>
      <c r="ADH50" s="431"/>
      <c r="ADI50" s="431"/>
      <c r="ADJ50" s="431"/>
      <c r="ADK50" s="431"/>
      <c r="ADL50" s="431"/>
      <c r="ADM50" s="431"/>
      <c r="ADN50" s="431"/>
      <c r="ADO50" s="431"/>
      <c r="ADP50" s="431"/>
      <c r="ADQ50" s="431"/>
      <c r="ADR50" s="431"/>
      <c r="ADS50" s="431"/>
      <c r="ADT50" s="431"/>
      <c r="ADU50" s="431"/>
      <c r="ADV50" s="431"/>
      <c r="ADW50" s="431"/>
      <c r="ADX50" s="431"/>
      <c r="ADY50" s="431"/>
      <c r="ADZ50" s="431"/>
      <c r="AEA50" s="431"/>
      <c r="AEB50" s="431"/>
      <c r="AEC50" s="431"/>
      <c r="AED50" s="431"/>
      <c r="AEE50" s="431"/>
      <c r="AEF50" s="431"/>
      <c r="AEG50" s="431"/>
      <c r="AEH50" s="431"/>
      <c r="AEI50" s="431"/>
      <c r="AEJ50" s="431"/>
      <c r="AEK50" s="431"/>
      <c r="AEL50" s="431"/>
      <c r="AEM50" s="431"/>
      <c r="AEN50" s="431"/>
      <c r="AEO50" s="431"/>
      <c r="AEP50" s="431"/>
      <c r="AEQ50" s="431"/>
      <c r="AER50" s="431"/>
      <c r="AES50" s="431"/>
      <c r="AET50" s="431"/>
      <c r="AEU50" s="431"/>
      <c r="AEV50" s="431"/>
      <c r="AEW50" s="431"/>
      <c r="AEX50" s="431"/>
      <c r="AEY50" s="431"/>
      <c r="AEZ50" s="431"/>
      <c r="AFA50" s="431"/>
      <c r="AFB50" s="431"/>
      <c r="AFC50" s="431"/>
      <c r="AFD50" s="431"/>
      <c r="AFE50" s="431"/>
      <c r="AFF50" s="431"/>
      <c r="AFG50" s="431"/>
      <c r="AFH50" s="431"/>
      <c r="AFI50" s="431"/>
      <c r="AFJ50" s="431"/>
      <c r="AFK50" s="431"/>
      <c r="AFL50" s="431"/>
      <c r="AFM50" s="431"/>
      <c r="AFN50" s="431"/>
      <c r="AFO50" s="431"/>
      <c r="AFP50" s="431"/>
      <c r="AFQ50" s="431"/>
      <c r="AFR50" s="431"/>
      <c r="AFS50" s="431"/>
      <c r="AFT50" s="431"/>
      <c r="AFU50" s="431"/>
      <c r="AFV50" s="431"/>
      <c r="AFW50" s="431"/>
      <c r="AFX50" s="431"/>
      <c r="AFY50" s="431"/>
      <c r="AFZ50" s="431"/>
      <c r="AGA50" s="431"/>
      <c r="AGB50" s="431"/>
      <c r="AGC50" s="431"/>
      <c r="AGD50" s="431"/>
      <c r="AGE50" s="431"/>
      <c r="AGF50" s="431"/>
      <c r="AGG50" s="431"/>
      <c r="AGH50" s="431"/>
      <c r="AGI50" s="431"/>
      <c r="AGJ50" s="431"/>
      <c r="AGK50" s="431"/>
      <c r="AGL50" s="431"/>
      <c r="AGM50" s="431"/>
      <c r="AGN50" s="431"/>
      <c r="AGO50" s="431"/>
      <c r="AGP50" s="431"/>
      <c r="AGQ50" s="431"/>
      <c r="AGR50" s="431"/>
      <c r="AGS50" s="431"/>
      <c r="AGT50" s="431"/>
      <c r="AGU50" s="431"/>
      <c r="AGV50" s="431"/>
      <c r="AGW50" s="431"/>
      <c r="AGX50" s="431"/>
      <c r="AGY50" s="431"/>
      <c r="AGZ50" s="431"/>
      <c r="AHA50" s="431"/>
      <c r="AHB50" s="431"/>
      <c r="AHC50" s="431"/>
      <c r="AHD50" s="431"/>
      <c r="AHE50" s="431"/>
      <c r="AHF50" s="431"/>
      <c r="AHG50" s="431"/>
      <c r="AHH50" s="431"/>
      <c r="AHI50" s="431"/>
      <c r="AHJ50" s="431"/>
      <c r="AHK50" s="431"/>
      <c r="AHL50" s="431"/>
      <c r="AHM50" s="431"/>
      <c r="AHN50" s="431"/>
      <c r="AHO50" s="431"/>
      <c r="AHP50" s="431"/>
      <c r="AHQ50" s="431"/>
      <c r="AHR50" s="431"/>
      <c r="AHS50" s="431"/>
      <c r="AHT50" s="431"/>
      <c r="AHU50" s="431"/>
      <c r="AHV50" s="431"/>
      <c r="AHW50" s="431"/>
      <c r="AHX50" s="431"/>
      <c r="AHY50" s="431"/>
      <c r="AHZ50" s="431"/>
      <c r="AIA50" s="431"/>
      <c r="AIB50" s="431"/>
      <c r="AIC50" s="431"/>
      <c r="AID50" s="431"/>
      <c r="AIE50" s="431"/>
      <c r="AIF50" s="431"/>
      <c r="AIG50" s="431"/>
      <c r="AIH50" s="431"/>
      <c r="AII50" s="431"/>
      <c r="AIJ50" s="431"/>
      <c r="AIK50" s="431"/>
      <c r="AIL50" s="431"/>
      <c r="AIM50" s="431"/>
      <c r="AIN50" s="431"/>
      <c r="AIO50" s="431"/>
      <c r="AIP50" s="431"/>
      <c r="AIQ50" s="431"/>
      <c r="AIR50" s="431"/>
      <c r="AIS50" s="431"/>
      <c r="AIT50" s="431"/>
      <c r="AIU50" s="431"/>
      <c r="AIV50" s="431"/>
      <c r="AIW50" s="431"/>
      <c r="AIX50" s="431"/>
      <c r="AIY50" s="431"/>
      <c r="AIZ50" s="431"/>
      <c r="AJA50" s="431"/>
      <c r="AJB50" s="431"/>
      <c r="AJC50" s="431"/>
      <c r="AJD50" s="431"/>
      <c r="AJE50" s="431"/>
      <c r="AJF50" s="431"/>
      <c r="AJG50" s="431"/>
      <c r="AJH50" s="431"/>
      <c r="AJI50" s="431"/>
      <c r="AJJ50" s="431"/>
      <c r="AJK50" s="431"/>
      <c r="AJL50" s="431"/>
      <c r="AJM50" s="431"/>
      <c r="AJN50" s="431"/>
      <c r="AJO50" s="431"/>
      <c r="AJP50" s="431"/>
      <c r="AJQ50" s="431"/>
      <c r="AJR50" s="431"/>
      <c r="AJS50" s="431"/>
      <c r="AJT50" s="431"/>
      <c r="AJU50" s="431"/>
      <c r="AJV50" s="431"/>
      <c r="AJW50" s="431"/>
      <c r="AJX50" s="431"/>
      <c r="AJY50" s="431"/>
      <c r="AJZ50" s="431"/>
      <c r="AKA50" s="431"/>
      <c r="AKB50" s="431"/>
      <c r="AKC50" s="431"/>
      <c r="AKD50" s="431"/>
      <c r="AKE50" s="431"/>
      <c r="AKF50" s="431"/>
      <c r="AKG50" s="431"/>
      <c r="AKH50" s="431"/>
      <c r="AKI50" s="431"/>
      <c r="AKJ50" s="431"/>
      <c r="AKK50" s="431"/>
      <c r="AKL50" s="431"/>
      <c r="AKM50" s="431"/>
      <c r="AKN50" s="431"/>
      <c r="AKO50" s="431"/>
      <c r="AKP50" s="431"/>
      <c r="AKQ50" s="431"/>
      <c r="AKR50" s="431"/>
      <c r="AKS50" s="431"/>
      <c r="AKT50" s="431"/>
      <c r="AKU50" s="431"/>
      <c r="AKV50" s="431"/>
      <c r="AKW50" s="431"/>
      <c r="AKX50" s="431"/>
      <c r="AKY50" s="431"/>
      <c r="AKZ50" s="431"/>
      <c r="ALA50" s="431"/>
      <c r="ALB50" s="431"/>
      <c r="ALC50" s="431"/>
      <c r="ALD50" s="431"/>
      <c r="ALE50" s="431"/>
      <c r="ALF50" s="431"/>
      <c r="ALG50" s="431"/>
      <c r="ALH50" s="431"/>
      <c r="ALI50" s="431"/>
      <c r="ALJ50" s="431"/>
      <c r="ALK50" s="431"/>
      <c r="ALL50" s="431"/>
      <c r="ALM50" s="431"/>
      <c r="ALN50" s="431"/>
      <c r="ALO50" s="431"/>
      <c r="ALP50" s="431"/>
      <c r="ALQ50" s="431"/>
      <c r="ALR50" s="431"/>
      <c r="ALS50" s="431"/>
      <c r="ALT50" s="431"/>
      <c r="ALU50" s="431"/>
      <c r="ALV50" s="431"/>
      <c r="ALW50" s="431"/>
      <c r="ALX50" s="431"/>
      <c r="ALY50" s="431"/>
      <c r="ALZ50" s="431"/>
      <c r="AMA50" s="431"/>
      <c r="AMB50" s="431"/>
      <c r="AMC50" s="431"/>
      <c r="AMD50" s="431"/>
      <c r="AME50" s="431"/>
      <c r="AMF50" s="431"/>
      <c r="AMG50" s="431"/>
      <c r="AMH50" s="431"/>
      <c r="AMI50" s="431"/>
      <c r="AMJ50" s="431"/>
      <c r="AMK50" s="431"/>
      <c r="AML50" s="431"/>
      <c r="AMM50" s="431"/>
      <c r="AMN50" s="431"/>
      <c r="AMO50" s="431"/>
      <c r="AMP50" s="431"/>
      <c r="AMQ50" s="431"/>
      <c r="AMR50" s="431"/>
      <c r="AMS50" s="431"/>
      <c r="AMT50" s="431"/>
      <c r="AMU50" s="431"/>
      <c r="AMV50" s="431"/>
      <c r="AMW50" s="431"/>
      <c r="AMX50" s="431"/>
      <c r="AMY50" s="431"/>
      <c r="AMZ50" s="431"/>
      <c r="ANA50" s="431"/>
      <c r="ANB50" s="431"/>
      <c r="ANC50" s="431"/>
      <c r="AND50" s="431"/>
      <c r="ANE50" s="431"/>
      <c r="ANF50" s="431"/>
      <c r="ANG50" s="431"/>
      <c r="ANH50" s="431"/>
      <c r="ANI50" s="431"/>
      <c r="ANJ50" s="431"/>
      <c r="ANK50" s="431"/>
      <c r="ANL50" s="431"/>
      <c r="ANM50" s="431"/>
      <c r="ANN50" s="431"/>
      <c r="ANO50" s="431"/>
      <c r="ANP50" s="431"/>
      <c r="ANQ50" s="431"/>
      <c r="ANR50" s="431"/>
      <c r="ANS50" s="431"/>
      <c r="ANT50" s="431"/>
      <c r="ANU50" s="431"/>
      <c r="ANV50" s="431"/>
      <c r="ANW50" s="431"/>
      <c r="ANX50" s="431"/>
      <c r="ANY50" s="431"/>
      <c r="ANZ50" s="431"/>
      <c r="AOA50" s="431"/>
      <c r="AOB50" s="431"/>
      <c r="AOC50" s="431"/>
      <c r="AOD50" s="431"/>
      <c r="AOE50" s="431"/>
      <c r="AOF50" s="431"/>
      <c r="AOG50" s="431"/>
      <c r="AOH50" s="431"/>
      <c r="AOI50" s="431"/>
      <c r="AOJ50" s="431"/>
      <c r="AOK50" s="431"/>
      <c r="AOL50" s="431"/>
      <c r="AOM50" s="431"/>
      <c r="AON50" s="431"/>
      <c r="AOO50" s="431"/>
      <c r="AOP50" s="431"/>
      <c r="AOQ50" s="431"/>
      <c r="AOR50" s="431"/>
      <c r="AOS50" s="431"/>
      <c r="AOT50" s="431"/>
      <c r="AOU50" s="431"/>
      <c r="AOV50" s="431"/>
      <c r="AOW50" s="431"/>
      <c r="AOX50" s="431"/>
      <c r="AOY50" s="431"/>
      <c r="AOZ50" s="431"/>
      <c r="APA50" s="431"/>
      <c r="APB50" s="431"/>
      <c r="APC50" s="431"/>
      <c r="APD50" s="431"/>
      <c r="APE50" s="431"/>
      <c r="APF50" s="431"/>
      <c r="APG50" s="431"/>
      <c r="APH50" s="431"/>
      <c r="API50" s="431"/>
      <c r="APJ50" s="431"/>
      <c r="APK50" s="431"/>
      <c r="APL50" s="431"/>
      <c r="APM50" s="431"/>
      <c r="APN50" s="431"/>
      <c r="APO50" s="431"/>
      <c r="APP50" s="431"/>
      <c r="APQ50" s="431"/>
      <c r="APR50" s="431"/>
      <c r="APS50" s="431"/>
      <c r="APT50" s="431"/>
      <c r="APU50" s="431"/>
      <c r="APV50" s="431"/>
      <c r="APW50" s="431"/>
      <c r="APX50" s="431"/>
      <c r="APY50" s="431"/>
      <c r="APZ50" s="431"/>
      <c r="AQA50" s="431"/>
      <c r="AQB50" s="431"/>
      <c r="AQC50" s="431"/>
      <c r="AQD50" s="431"/>
      <c r="AQE50" s="431"/>
      <c r="AQF50" s="431"/>
      <c r="AQG50" s="431"/>
      <c r="AQH50" s="431"/>
      <c r="AQI50" s="431"/>
      <c r="AQJ50" s="431"/>
      <c r="AQK50" s="431"/>
      <c r="AQL50" s="431"/>
      <c r="AQM50" s="431"/>
      <c r="AQN50" s="431"/>
      <c r="AQO50" s="431"/>
      <c r="AQP50" s="431"/>
      <c r="AQQ50" s="431"/>
      <c r="AQR50" s="431"/>
      <c r="AQS50" s="431"/>
      <c r="AQT50" s="431"/>
      <c r="AQU50" s="431"/>
      <c r="AQV50" s="431"/>
      <c r="AQW50" s="431"/>
      <c r="AQX50" s="431"/>
      <c r="AQY50" s="431"/>
      <c r="AQZ50" s="431"/>
      <c r="ARA50" s="431"/>
      <c r="ARB50" s="431"/>
      <c r="ARC50" s="431"/>
      <c r="ARD50" s="431"/>
      <c r="ARE50" s="431"/>
      <c r="ARF50" s="431"/>
      <c r="ARG50" s="431"/>
      <c r="ARH50" s="431"/>
      <c r="ARI50" s="431"/>
      <c r="ARJ50" s="431"/>
      <c r="ARK50" s="431"/>
      <c r="ARL50" s="431"/>
      <c r="ARM50" s="431"/>
      <c r="ARN50" s="431"/>
      <c r="ARO50" s="431"/>
      <c r="ARP50" s="431"/>
      <c r="ARQ50" s="431"/>
      <c r="ARR50" s="431"/>
      <c r="ARS50" s="431"/>
      <c r="ART50" s="431"/>
      <c r="ARU50" s="431"/>
      <c r="ARV50" s="431"/>
      <c r="ARW50" s="431"/>
      <c r="ARX50" s="431"/>
      <c r="ARY50" s="431"/>
      <c r="ARZ50" s="431"/>
      <c r="ASA50" s="431"/>
      <c r="ASB50" s="431"/>
      <c r="ASC50" s="431"/>
      <c r="ASD50" s="431"/>
      <c r="ASE50" s="431"/>
      <c r="ASF50" s="431"/>
      <c r="ASG50" s="431"/>
      <c r="ASH50" s="431"/>
      <c r="ASI50" s="431"/>
      <c r="ASJ50" s="431"/>
      <c r="ASK50" s="431"/>
      <c r="ASL50" s="431"/>
      <c r="ASM50" s="431"/>
      <c r="ASN50" s="431"/>
      <c r="ASO50" s="431"/>
      <c r="ASP50" s="431"/>
      <c r="ASQ50" s="431"/>
      <c r="ASR50" s="431"/>
      <c r="ASS50" s="431"/>
      <c r="AST50" s="431"/>
      <c r="ASU50" s="431"/>
      <c r="ASV50" s="431"/>
      <c r="ASW50" s="431"/>
      <c r="ASX50" s="431"/>
      <c r="ASY50" s="431"/>
      <c r="ASZ50" s="431"/>
      <c r="ATA50" s="431"/>
      <c r="ATB50" s="431"/>
      <c r="ATC50" s="431"/>
      <c r="ATD50" s="431"/>
      <c r="ATE50" s="431"/>
      <c r="ATF50" s="431"/>
      <c r="ATG50" s="431"/>
      <c r="ATH50" s="431"/>
      <c r="ATI50" s="431"/>
      <c r="ATJ50" s="431"/>
      <c r="ATK50" s="431"/>
      <c r="ATL50" s="431"/>
      <c r="ATM50" s="431"/>
      <c r="ATN50" s="431"/>
      <c r="ATO50" s="431"/>
      <c r="ATP50" s="431"/>
      <c r="ATQ50" s="431"/>
      <c r="ATR50" s="431"/>
      <c r="ATS50" s="431"/>
      <c r="ATT50" s="431"/>
      <c r="ATU50" s="431"/>
      <c r="ATV50" s="431"/>
      <c r="ATW50" s="431"/>
      <c r="ATX50" s="431"/>
      <c r="ATY50" s="431"/>
      <c r="ATZ50" s="431"/>
      <c r="AUA50" s="431"/>
      <c r="AUB50" s="431"/>
      <c r="AUC50" s="431"/>
      <c r="AUD50" s="431"/>
      <c r="AUE50" s="431"/>
      <c r="AUF50" s="431"/>
      <c r="AUG50" s="431"/>
      <c r="AUH50" s="431"/>
      <c r="AUI50" s="431"/>
      <c r="AUJ50" s="431"/>
      <c r="AUK50" s="431"/>
      <c r="AUL50" s="431"/>
      <c r="AUM50" s="431"/>
      <c r="AUN50" s="431"/>
      <c r="AUO50" s="431"/>
      <c r="AUP50" s="431"/>
      <c r="AUQ50" s="431"/>
      <c r="AUR50" s="431"/>
      <c r="AUS50" s="431"/>
      <c r="AUT50" s="431"/>
      <c r="AUU50" s="431"/>
      <c r="AUV50" s="431"/>
      <c r="AUW50" s="431"/>
      <c r="AUX50" s="431"/>
      <c r="AUY50" s="431"/>
      <c r="AUZ50" s="431"/>
      <c r="AVA50" s="431"/>
      <c r="AVB50" s="431"/>
      <c r="AVC50" s="431"/>
      <c r="AVD50" s="431"/>
      <c r="AVE50" s="431"/>
      <c r="AVF50" s="431"/>
      <c r="AVG50" s="431"/>
      <c r="AVH50" s="431"/>
      <c r="AVI50" s="431"/>
      <c r="AVJ50" s="431"/>
      <c r="AVK50" s="431"/>
      <c r="AVL50" s="431"/>
      <c r="AVM50" s="431"/>
      <c r="AVN50" s="431"/>
      <c r="AVO50" s="431"/>
      <c r="AVP50" s="431"/>
      <c r="AVQ50" s="431"/>
      <c r="AVR50" s="431"/>
      <c r="AVS50" s="431"/>
      <c r="AVT50" s="431"/>
      <c r="AVU50" s="431"/>
      <c r="AVV50" s="431"/>
      <c r="AVW50" s="431"/>
      <c r="AVX50" s="431"/>
      <c r="AVY50" s="431"/>
      <c r="AVZ50" s="431"/>
      <c r="AWA50" s="431"/>
      <c r="AWB50" s="431"/>
      <c r="AWC50" s="431"/>
      <c r="AWD50" s="431"/>
      <c r="AWE50" s="431"/>
      <c r="AWF50" s="431"/>
      <c r="AWG50" s="431"/>
      <c r="AWH50" s="431"/>
      <c r="AWI50" s="431"/>
      <c r="AWJ50" s="431"/>
      <c r="AWK50" s="431"/>
      <c r="AWL50" s="431"/>
      <c r="AWM50" s="431"/>
      <c r="AWN50" s="431"/>
      <c r="AWO50" s="431"/>
      <c r="AWP50" s="431"/>
      <c r="AWQ50" s="431"/>
      <c r="AWR50" s="431"/>
      <c r="AWS50" s="431"/>
      <c r="AWT50" s="431"/>
      <c r="AWU50" s="431"/>
      <c r="AWV50" s="431"/>
      <c r="AWW50" s="431"/>
      <c r="AWX50" s="431"/>
      <c r="AWY50" s="431"/>
      <c r="AWZ50" s="431"/>
      <c r="AXA50" s="431"/>
      <c r="AXB50" s="431"/>
      <c r="AXC50" s="431"/>
      <c r="AXD50" s="431"/>
      <c r="AXE50" s="431"/>
      <c r="AXF50" s="431"/>
      <c r="AXG50" s="431"/>
      <c r="AXH50" s="431"/>
      <c r="AXI50" s="431"/>
      <c r="AXJ50" s="431"/>
      <c r="AXK50" s="431"/>
      <c r="AXL50" s="431"/>
      <c r="AXM50" s="431"/>
      <c r="AXN50" s="431"/>
      <c r="AXO50" s="431"/>
      <c r="AXP50" s="431"/>
      <c r="AXQ50" s="431"/>
      <c r="AXR50" s="431"/>
      <c r="AXS50" s="431"/>
      <c r="AXT50" s="431"/>
      <c r="AXU50" s="431"/>
      <c r="AXV50" s="431"/>
      <c r="AXW50" s="431"/>
      <c r="AXX50" s="431"/>
      <c r="AXY50" s="431"/>
      <c r="AXZ50" s="431"/>
      <c r="AYA50" s="431"/>
      <c r="AYB50" s="431"/>
      <c r="AYC50" s="431"/>
      <c r="AYD50" s="431"/>
      <c r="AYE50" s="431"/>
      <c r="AYF50" s="431"/>
      <c r="AYG50" s="431"/>
      <c r="AYH50" s="431"/>
      <c r="AYI50" s="431"/>
      <c r="AYJ50" s="431"/>
      <c r="AYK50" s="431"/>
      <c r="AYL50" s="431"/>
      <c r="AYM50" s="431"/>
      <c r="AYN50" s="431"/>
      <c r="AYO50" s="431"/>
      <c r="AYP50" s="431"/>
      <c r="AYQ50" s="431"/>
      <c r="AYR50" s="431"/>
      <c r="AYS50" s="431"/>
      <c r="AYT50" s="431"/>
      <c r="AYU50" s="431"/>
      <c r="AYV50" s="431"/>
      <c r="AYW50" s="431"/>
      <c r="AYX50" s="431"/>
      <c r="AYY50" s="431"/>
      <c r="AYZ50" s="431"/>
      <c r="AZA50" s="431"/>
      <c r="AZB50" s="431"/>
      <c r="AZC50" s="431"/>
      <c r="AZD50" s="431"/>
      <c r="AZE50" s="431"/>
      <c r="AZF50" s="431"/>
      <c r="AZG50" s="431"/>
      <c r="AZH50" s="431"/>
      <c r="AZI50" s="431"/>
      <c r="AZJ50" s="431"/>
      <c r="AZK50" s="431"/>
      <c r="AZL50" s="431"/>
      <c r="AZM50" s="431"/>
      <c r="AZN50" s="431"/>
      <c r="AZO50" s="431"/>
      <c r="AZP50" s="431"/>
      <c r="AZQ50" s="431"/>
      <c r="AZR50" s="431"/>
      <c r="AZS50" s="431"/>
      <c r="AZT50" s="431"/>
      <c r="AZU50" s="431"/>
      <c r="AZV50" s="431"/>
      <c r="AZW50" s="431"/>
      <c r="AZX50" s="431"/>
      <c r="AZY50" s="431"/>
      <c r="AZZ50" s="431"/>
      <c r="BAA50" s="431"/>
      <c r="BAB50" s="431"/>
      <c r="BAC50" s="431"/>
      <c r="BAD50" s="431"/>
      <c r="BAE50" s="431"/>
      <c r="BAF50" s="431"/>
      <c r="BAG50" s="431"/>
      <c r="BAH50" s="431"/>
      <c r="BAI50" s="431"/>
      <c r="BAJ50" s="431"/>
      <c r="BAK50" s="431"/>
      <c r="BAL50" s="431"/>
      <c r="BAM50" s="431"/>
      <c r="BAN50" s="431"/>
      <c r="BAO50" s="431"/>
      <c r="BAP50" s="431"/>
      <c r="BAQ50" s="431"/>
      <c r="BAR50" s="431"/>
      <c r="BAS50" s="431"/>
      <c r="BAT50" s="431"/>
      <c r="BAU50" s="431"/>
      <c r="BAV50" s="431"/>
      <c r="BAW50" s="431"/>
      <c r="BAX50" s="431"/>
      <c r="BAY50" s="431"/>
      <c r="BAZ50" s="431"/>
      <c r="BBA50" s="431"/>
      <c r="BBB50" s="431"/>
      <c r="BBC50" s="431"/>
      <c r="BBD50" s="431"/>
      <c r="BBE50" s="431"/>
      <c r="BBF50" s="431"/>
      <c r="BBG50" s="431"/>
      <c r="BBH50" s="431"/>
      <c r="BBI50" s="431"/>
      <c r="BBJ50" s="431"/>
      <c r="BBK50" s="431"/>
      <c r="BBL50" s="431"/>
      <c r="BBM50" s="431"/>
      <c r="BBN50" s="431"/>
      <c r="BBO50" s="431"/>
      <c r="BBP50" s="431"/>
      <c r="BBQ50" s="431"/>
      <c r="BBR50" s="431"/>
      <c r="BBS50" s="431"/>
      <c r="BBT50" s="431"/>
      <c r="BBU50" s="431"/>
      <c r="BBV50" s="431"/>
      <c r="BBW50" s="431"/>
      <c r="BBX50" s="431"/>
      <c r="BBY50" s="431"/>
      <c r="BBZ50" s="431"/>
      <c r="BCA50" s="431"/>
      <c r="BCB50" s="431"/>
      <c r="BCC50" s="431"/>
      <c r="BCD50" s="431"/>
      <c r="BCE50" s="431"/>
      <c r="BCF50" s="431"/>
      <c r="BCG50" s="431"/>
      <c r="BCH50" s="431"/>
      <c r="BCI50" s="431"/>
      <c r="BCJ50" s="431"/>
      <c r="BCK50" s="431"/>
      <c r="BCL50" s="431"/>
      <c r="BCM50" s="431"/>
      <c r="BCN50" s="431"/>
      <c r="BCO50" s="431"/>
      <c r="BCP50" s="431"/>
      <c r="BCQ50" s="431"/>
      <c r="BCR50" s="431"/>
      <c r="BCS50" s="431"/>
      <c r="BCT50" s="431"/>
      <c r="BCU50" s="431"/>
      <c r="BCV50" s="431"/>
      <c r="BCW50" s="431"/>
      <c r="BCX50" s="431"/>
      <c r="BCY50" s="431"/>
      <c r="BCZ50" s="431"/>
      <c r="BDA50" s="431"/>
      <c r="BDB50" s="431"/>
      <c r="BDC50" s="431"/>
      <c r="BDD50" s="431"/>
      <c r="BDE50" s="431"/>
      <c r="BDF50" s="431"/>
      <c r="BDG50" s="431"/>
      <c r="BDH50" s="431"/>
      <c r="BDI50" s="431"/>
      <c r="BDJ50" s="431"/>
      <c r="BDK50" s="431"/>
      <c r="BDL50" s="431"/>
      <c r="BDM50" s="431"/>
      <c r="BDN50" s="431"/>
      <c r="BDO50" s="431"/>
      <c r="BDP50" s="431"/>
      <c r="BDQ50" s="431"/>
      <c r="BDR50" s="431"/>
      <c r="BDS50" s="431"/>
      <c r="BDT50" s="431"/>
      <c r="BDU50" s="431"/>
      <c r="BDV50" s="431"/>
      <c r="BDW50" s="431"/>
      <c r="BDX50" s="431"/>
      <c r="BDY50" s="431"/>
      <c r="BDZ50" s="431"/>
      <c r="BEA50" s="431"/>
      <c r="BEB50" s="431"/>
      <c r="BEC50" s="431"/>
      <c r="BED50" s="431"/>
      <c r="BEE50" s="431"/>
      <c r="BEF50" s="431"/>
      <c r="BEG50" s="431"/>
      <c r="BEH50" s="431"/>
      <c r="BEI50" s="431"/>
      <c r="BEJ50" s="431"/>
      <c r="BEK50" s="431"/>
      <c r="BEL50" s="431"/>
      <c r="BEM50" s="431"/>
      <c r="BEN50" s="431"/>
      <c r="BEO50" s="431"/>
      <c r="BEP50" s="431"/>
      <c r="BEQ50" s="431"/>
      <c r="BER50" s="431"/>
      <c r="BES50" s="431"/>
      <c r="BET50" s="431"/>
      <c r="BEU50" s="431"/>
      <c r="BEV50" s="431"/>
      <c r="BEW50" s="431"/>
      <c r="BEX50" s="431"/>
      <c r="BEY50" s="431"/>
      <c r="BEZ50" s="431"/>
      <c r="BFA50" s="431"/>
      <c r="BFB50" s="431"/>
      <c r="BFC50" s="431"/>
      <c r="BFD50" s="431"/>
      <c r="BFE50" s="431"/>
      <c r="BFF50" s="431"/>
      <c r="BFG50" s="431"/>
      <c r="BFH50" s="431"/>
      <c r="BFI50" s="431"/>
      <c r="BFJ50" s="431"/>
      <c r="BFK50" s="431"/>
      <c r="BFL50" s="431"/>
      <c r="BFM50" s="431"/>
      <c r="BFN50" s="431"/>
      <c r="BFO50" s="431"/>
      <c r="BFP50" s="431"/>
      <c r="BFQ50" s="431"/>
      <c r="BFR50" s="431"/>
      <c r="BFS50" s="431"/>
      <c r="BFT50" s="431"/>
      <c r="BFU50" s="431"/>
      <c r="BFV50" s="431"/>
      <c r="BFW50" s="431"/>
      <c r="BFX50" s="431"/>
      <c r="BFY50" s="431"/>
      <c r="BFZ50" s="431"/>
      <c r="BGA50" s="431"/>
      <c r="BGB50" s="431"/>
      <c r="BGC50" s="431"/>
      <c r="BGD50" s="431"/>
      <c r="BGE50" s="431"/>
      <c r="BGF50" s="431"/>
      <c r="BGG50" s="431"/>
      <c r="BGH50" s="431"/>
      <c r="BGI50" s="431"/>
      <c r="BGJ50" s="431"/>
      <c r="BGK50" s="431"/>
      <c r="BGL50" s="431"/>
      <c r="BGM50" s="431"/>
      <c r="BGN50" s="431"/>
      <c r="BGO50" s="431"/>
      <c r="BGP50" s="431"/>
      <c r="BGQ50" s="431"/>
      <c r="BGR50" s="431"/>
      <c r="BGS50" s="431"/>
      <c r="BGT50" s="431"/>
      <c r="BGU50" s="431"/>
      <c r="BGV50" s="431"/>
      <c r="BGW50" s="431"/>
      <c r="BGX50" s="431"/>
      <c r="BGY50" s="431"/>
      <c r="BGZ50" s="431"/>
      <c r="BHA50" s="431"/>
      <c r="BHB50" s="431"/>
      <c r="BHC50" s="431"/>
      <c r="BHD50" s="431"/>
      <c r="BHE50" s="431"/>
      <c r="BHF50" s="431"/>
      <c r="BHG50" s="431"/>
      <c r="BHH50" s="431"/>
      <c r="BHI50" s="431"/>
      <c r="BHJ50" s="431"/>
      <c r="BHK50" s="431"/>
      <c r="BHL50" s="431"/>
      <c r="BHM50" s="431"/>
      <c r="BHN50" s="431"/>
      <c r="BHO50" s="431"/>
      <c r="BHP50" s="431"/>
      <c r="BHQ50" s="431"/>
      <c r="BHR50" s="431"/>
      <c r="BHS50" s="431"/>
      <c r="BHT50" s="431"/>
      <c r="BHU50" s="431"/>
      <c r="BHV50" s="431"/>
      <c r="BHW50" s="431"/>
      <c r="BHX50" s="431"/>
      <c r="BHY50" s="431"/>
      <c r="BHZ50" s="431"/>
      <c r="BIA50" s="431"/>
      <c r="BIB50" s="431"/>
      <c r="BIC50" s="431"/>
      <c r="BID50" s="431"/>
      <c r="BIE50" s="431"/>
      <c r="BIF50" s="431"/>
      <c r="BIG50" s="431"/>
      <c r="BIH50" s="431"/>
      <c r="BII50" s="431"/>
      <c r="BIJ50" s="431"/>
      <c r="BIK50" s="431"/>
      <c r="BIL50" s="431"/>
      <c r="BIM50" s="431"/>
      <c r="BIN50" s="431"/>
      <c r="BIO50" s="431"/>
      <c r="BIP50" s="431"/>
      <c r="BIQ50" s="431"/>
      <c r="BIR50" s="431"/>
      <c r="BIS50" s="431"/>
      <c r="BIT50" s="431"/>
      <c r="BIU50" s="431"/>
      <c r="BIV50" s="431"/>
      <c r="BIW50" s="431"/>
      <c r="BIX50" s="431"/>
      <c r="BIY50" s="431"/>
      <c r="BIZ50" s="431"/>
      <c r="BJA50" s="431"/>
      <c r="BJB50" s="431"/>
      <c r="BJC50" s="431"/>
      <c r="BJD50" s="431"/>
      <c r="BJE50" s="431"/>
      <c r="BJF50" s="431"/>
      <c r="BJG50" s="431"/>
      <c r="BJH50" s="431"/>
      <c r="BJI50" s="431"/>
      <c r="BJJ50" s="431"/>
      <c r="BJK50" s="431"/>
      <c r="BJL50" s="431"/>
      <c r="BJM50" s="431"/>
      <c r="BJN50" s="431"/>
      <c r="BJO50" s="431"/>
      <c r="BJP50" s="431"/>
      <c r="BJQ50" s="431"/>
      <c r="BJR50" s="431"/>
      <c r="BJS50" s="431"/>
      <c r="BJT50" s="431"/>
      <c r="BJU50" s="431"/>
      <c r="BJV50" s="431"/>
      <c r="BJW50" s="431"/>
      <c r="BJX50" s="431"/>
      <c r="BJY50" s="431"/>
      <c r="BJZ50" s="431"/>
      <c r="BKA50" s="431"/>
      <c r="BKB50" s="431"/>
      <c r="BKC50" s="431"/>
      <c r="BKD50" s="431"/>
      <c r="BKE50" s="431"/>
      <c r="BKF50" s="431"/>
      <c r="BKG50" s="431"/>
      <c r="BKH50" s="431"/>
      <c r="BKI50" s="431"/>
      <c r="BKJ50" s="431"/>
      <c r="BKK50" s="431"/>
      <c r="BKL50" s="431"/>
      <c r="BKM50" s="431"/>
      <c r="BKN50" s="431"/>
      <c r="BKO50" s="431"/>
      <c r="BKP50" s="431"/>
      <c r="BKQ50" s="431"/>
      <c r="BKR50" s="431"/>
      <c r="BKS50" s="431"/>
      <c r="BKT50" s="431"/>
      <c r="BKU50" s="431"/>
      <c r="BKV50" s="431"/>
      <c r="BKW50" s="431"/>
      <c r="BKX50" s="431"/>
      <c r="BKY50" s="431"/>
      <c r="BKZ50" s="431"/>
      <c r="BLA50" s="431"/>
      <c r="BLB50" s="431"/>
      <c r="BLC50" s="431"/>
      <c r="BLD50" s="431"/>
      <c r="BLE50" s="431"/>
      <c r="BLF50" s="431"/>
      <c r="BLG50" s="431"/>
      <c r="BLH50" s="431"/>
      <c r="BLI50" s="431"/>
      <c r="BLJ50" s="431"/>
      <c r="BLK50" s="431"/>
      <c r="BLL50" s="431"/>
      <c r="BLM50" s="431"/>
      <c r="BLN50" s="431"/>
      <c r="BLO50" s="431"/>
      <c r="BLP50" s="431"/>
      <c r="BLQ50" s="431"/>
      <c r="BLR50" s="431"/>
      <c r="BLS50" s="431"/>
      <c r="BLT50" s="431"/>
      <c r="BLU50" s="431"/>
      <c r="BLV50" s="431"/>
      <c r="BLW50" s="431"/>
      <c r="BLX50" s="431"/>
      <c r="BLY50" s="431"/>
      <c r="BLZ50" s="431"/>
      <c r="BMA50" s="431"/>
      <c r="BMB50" s="431"/>
      <c r="BMC50" s="431"/>
      <c r="BMD50" s="431"/>
      <c r="BME50" s="431"/>
      <c r="BMF50" s="431"/>
      <c r="BMG50" s="431"/>
      <c r="BMH50" s="431"/>
      <c r="BMI50" s="431"/>
      <c r="BMJ50" s="431"/>
      <c r="BMK50" s="431"/>
      <c r="BML50" s="431"/>
      <c r="BMM50" s="431"/>
      <c r="BMN50" s="431"/>
      <c r="BMO50" s="431"/>
      <c r="BMP50" s="431"/>
      <c r="BMQ50" s="431"/>
      <c r="BMR50" s="431"/>
      <c r="BMS50" s="431"/>
      <c r="BMT50" s="431"/>
      <c r="BMU50" s="431"/>
      <c r="BMV50" s="431"/>
      <c r="BMW50" s="431"/>
      <c r="BMX50" s="431"/>
      <c r="BMY50" s="431"/>
      <c r="BMZ50" s="431"/>
      <c r="BNA50" s="431"/>
      <c r="BNB50" s="431"/>
      <c r="BNC50" s="431"/>
      <c r="BND50" s="431"/>
      <c r="BNE50" s="431"/>
      <c r="BNF50" s="431"/>
      <c r="BNG50" s="431"/>
      <c r="BNH50" s="431"/>
      <c r="BNI50" s="431"/>
      <c r="BNJ50" s="431"/>
      <c r="BNK50" s="431"/>
      <c r="BNL50" s="431"/>
      <c r="BNM50" s="431"/>
      <c r="BNN50" s="431"/>
      <c r="BNO50" s="431"/>
      <c r="BNP50" s="431"/>
      <c r="BNQ50" s="431"/>
      <c r="BNR50" s="431"/>
      <c r="BNS50" s="431"/>
      <c r="BNT50" s="431"/>
      <c r="BNU50" s="431"/>
      <c r="BNV50" s="431"/>
      <c r="BNW50" s="431"/>
      <c r="BNX50" s="431"/>
      <c r="BNY50" s="431"/>
      <c r="BNZ50" s="431"/>
      <c r="BOA50" s="431"/>
      <c r="BOB50" s="431"/>
      <c r="BOC50" s="431"/>
      <c r="BOD50" s="431"/>
      <c r="BOE50" s="431"/>
      <c r="BOF50" s="431"/>
      <c r="BOG50" s="431"/>
      <c r="BOH50" s="431"/>
      <c r="BOI50" s="431"/>
      <c r="BOJ50" s="431"/>
      <c r="BOK50" s="431"/>
      <c r="BOL50" s="431"/>
      <c r="BOM50" s="431"/>
      <c r="BON50" s="431"/>
      <c r="BOO50" s="431"/>
      <c r="BOP50" s="431"/>
      <c r="BOQ50" s="431"/>
      <c r="BOR50" s="431"/>
      <c r="BOS50" s="431"/>
      <c r="BOT50" s="431"/>
      <c r="BOU50" s="431"/>
      <c r="BOV50" s="431"/>
      <c r="BOW50" s="431"/>
      <c r="BOX50" s="431"/>
      <c r="BOY50" s="431"/>
      <c r="BOZ50" s="431"/>
      <c r="BPA50" s="431"/>
      <c r="BPB50" s="431"/>
      <c r="BPC50" s="431"/>
      <c r="BPD50" s="431"/>
      <c r="BPE50" s="431"/>
      <c r="BPF50" s="431"/>
      <c r="BPG50" s="431"/>
      <c r="BPH50" s="431"/>
      <c r="BPI50" s="431"/>
      <c r="BPJ50" s="431"/>
      <c r="BPK50" s="431"/>
      <c r="BPL50" s="431"/>
      <c r="BPM50" s="431"/>
      <c r="BPN50" s="431"/>
      <c r="BPO50" s="431"/>
      <c r="BPP50" s="431"/>
      <c r="BPQ50" s="431"/>
      <c r="BPR50" s="431"/>
      <c r="BPS50" s="431"/>
      <c r="BPT50" s="431"/>
      <c r="BPU50" s="431"/>
      <c r="BPV50" s="431"/>
      <c r="BPW50" s="431"/>
      <c r="BPX50" s="431"/>
      <c r="BPY50" s="431"/>
      <c r="BPZ50" s="431"/>
      <c r="BQA50" s="431"/>
      <c r="BQB50" s="431"/>
      <c r="BQC50" s="431"/>
      <c r="BQD50" s="431"/>
      <c r="BQE50" s="431"/>
      <c r="BQF50" s="431"/>
      <c r="BQG50" s="431"/>
      <c r="BQH50" s="431"/>
      <c r="BQI50" s="431"/>
      <c r="BQJ50" s="431"/>
      <c r="BQK50" s="431"/>
      <c r="BQL50" s="431"/>
      <c r="BQM50" s="431"/>
      <c r="BQN50" s="431"/>
      <c r="BQO50" s="431"/>
      <c r="BQP50" s="431"/>
      <c r="BQQ50" s="431"/>
      <c r="BQR50" s="431"/>
      <c r="BQS50" s="431"/>
      <c r="BQT50" s="431"/>
      <c r="BQU50" s="431"/>
      <c r="BQV50" s="431"/>
      <c r="BQW50" s="431"/>
      <c r="BQX50" s="431"/>
      <c r="BQY50" s="431"/>
      <c r="BQZ50" s="431"/>
      <c r="BRA50" s="431"/>
      <c r="BRB50" s="431"/>
      <c r="BRC50" s="431"/>
      <c r="BRD50" s="431"/>
      <c r="BRE50" s="431"/>
      <c r="BRF50" s="431"/>
      <c r="BRG50" s="431"/>
      <c r="BRH50" s="431"/>
      <c r="BRI50" s="431"/>
      <c r="BRJ50" s="431"/>
      <c r="BRK50" s="431"/>
      <c r="BRL50" s="431"/>
      <c r="BRM50" s="431"/>
      <c r="BRN50" s="431"/>
      <c r="BRO50" s="431"/>
      <c r="BRP50" s="431"/>
      <c r="BRQ50" s="431"/>
      <c r="BRR50" s="431"/>
      <c r="BRS50" s="431"/>
      <c r="BRT50" s="431"/>
      <c r="BRU50" s="431"/>
    </row>
    <row r="51" spans="1:1841" ht="29.25" customHeight="1" x14ac:dyDescent="0.3">
      <c r="A51" s="792"/>
      <c r="B51" s="474">
        <v>2</v>
      </c>
      <c r="C51" s="474" t="s">
        <v>144</v>
      </c>
      <c r="D51" s="465">
        <f t="shared" ref="D51:D70" si="30">98428.6070147469*E51</f>
        <v>68900024.91032283</v>
      </c>
      <c r="E51" s="464">
        <v>700</v>
      </c>
      <c r="F51" s="464">
        <f t="shared" ref="F51:F70" si="31">700934.57943925*G51</f>
        <v>0</v>
      </c>
      <c r="G51" s="464">
        <v>0</v>
      </c>
      <c r="H51" s="464">
        <f>18340.061648603*I51</f>
        <v>9775252.8587053996</v>
      </c>
      <c r="I51" s="464">
        <v>533</v>
      </c>
      <c r="J51" s="466"/>
      <c r="K51" s="464">
        <v>0</v>
      </c>
      <c r="L51" s="468"/>
      <c r="M51" s="469"/>
      <c r="N51" s="469"/>
      <c r="O51" s="469"/>
      <c r="P51" s="469"/>
      <c r="Q51" s="469"/>
      <c r="R51" s="469"/>
      <c r="S51" s="469"/>
      <c r="T51" s="469"/>
      <c r="U51" s="469"/>
      <c r="V51" s="469"/>
      <c r="W51" s="469"/>
      <c r="X51" s="480">
        <f t="shared" ref="X51:X70" si="32">+H51+L51</f>
        <v>9775252.8587053996</v>
      </c>
      <c r="Y51" s="470">
        <f t="shared" ref="Y51:Y70" si="33">+I51+M51</f>
        <v>533</v>
      </c>
      <c r="Z51" s="480">
        <f t="shared" ref="Z51:Z70" si="34">+J51+N51</f>
        <v>0</v>
      </c>
      <c r="AA51" s="470">
        <f t="shared" ref="AA51:AA70" si="35">+K51+O51</f>
        <v>0</v>
      </c>
      <c r="AB51" s="521"/>
      <c r="AC51" s="486"/>
      <c r="AD51" s="527"/>
      <c r="AE51" s="527"/>
      <c r="AF51" s="527"/>
      <c r="AG51" s="527"/>
      <c r="AH51" s="431"/>
      <c r="AI51" s="431"/>
      <c r="AJ51" s="431"/>
      <c r="AK51" s="431"/>
      <c r="AL51" s="431"/>
      <c r="AM51" s="431"/>
      <c r="AN51" s="431"/>
      <c r="AO51" s="431"/>
      <c r="AP51" s="431"/>
      <c r="AQ51" s="431"/>
      <c r="AR51" s="431"/>
      <c r="AS51" s="431"/>
      <c r="AT51" s="431"/>
      <c r="AU51" s="431"/>
      <c r="AV51" s="431"/>
      <c r="AW51" s="431"/>
      <c r="AX51" s="431"/>
      <c r="AY51" s="431"/>
      <c r="AZ51" s="431"/>
      <c r="BA51" s="431"/>
      <c r="BB51" s="431"/>
      <c r="BC51" s="431"/>
      <c r="BD51" s="431"/>
      <c r="BE51" s="431"/>
      <c r="BF51" s="431"/>
      <c r="BG51" s="431"/>
      <c r="BH51" s="431"/>
      <c r="BI51" s="431"/>
      <c r="BJ51" s="431"/>
      <c r="BK51" s="431"/>
      <c r="BL51" s="431"/>
      <c r="BM51" s="431"/>
      <c r="BN51" s="431"/>
      <c r="BO51" s="431"/>
      <c r="BP51" s="431"/>
      <c r="BQ51" s="431"/>
      <c r="BR51" s="431"/>
      <c r="BS51" s="431"/>
      <c r="BT51" s="431"/>
      <c r="BU51" s="431"/>
      <c r="BV51" s="431"/>
      <c r="BW51" s="431"/>
      <c r="BX51" s="431"/>
      <c r="BY51" s="431"/>
      <c r="BZ51" s="431"/>
      <c r="CA51" s="431"/>
      <c r="CB51" s="431"/>
      <c r="CC51" s="431"/>
      <c r="CD51" s="431"/>
      <c r="CE51" s="431"/>
      <c r="CF51" s="431"/>
      <c r="CG51" s="431"/>
      <c r="CH51" s="431"/>
      <c r="CI51" s="431"/>
      <c r="CJ51" s="431"/>
      <c r="CK51" s="431"/>
      <c r="CL51" s="431"/>
      <c r="CM51" s="431"/>
      <c r="CN51" s="431"/>
      <c r="CO51" s="431"/>
      <c r="CP51" s="431"/>
      <c r="CQ51" s="431"/>
      <c r="CR51" s="431"/>
      <c r="CS51" s="431"/>
      <c r="CT51" s="431"/>
      <c r="CU51" s="431"/>
      <c r="CV51" s="431"/>
      <c r="CW51" s="431"/>
      <c r="CX51" s="431"/>
      <c r="CY51" s="431"/>
      <c r="CZ51" s="431"/>
      <c r="DA51" s="431"/>
      <c r="DB51" s="431"/>
      <c r="DC51" s="431"/>
      <c r="DD51" s="431"/>
      <c r="DE51" s="431"/>
      <c r="DF51" s="431"/>
      <c r="DG51" s="431"/>
      <c r="DH51" s="431"/>
      <c r="DI51" s="431"/>
      <c r="DJ51" s="431"/>
      <c r="DK51" s="431"/>
      <c r="DL51" s="431"/>
      <c r="DM51" s="431"/>
      <c r="DN51" s="431"/>
      <c r="DO51" s="431"/>
      <c r="DP51" s="431"/>
      <c r="DQ51" s="431"/>
      <c r="DR51" s="431"/>
      <c r="DS51" s="431"/>
      <c r="DT51" s="431"/>
      <c r="DU51" s="431"/>
      <c r="DV51" s="431"/>
      <c r="DW51" s="431"/>
      <c r="DX51" s="431"/>
      <c r="DY51" s="431"/>
      <c r="DZ51" s="431"/>
      <c r="EA51" s="431"/>
      <c r="EB51" s="431"/>
      <c r="EC51" s="431"/>
      <c r="ED51" s="431"/>
      <c r="EE51" s="431"/>
      <c r="EF51" s="431"/>
      <c r="EG51" s="431"/>
      <c r="EH51" s="431"/>
      <c r="EI51" s="431"/>
      <c r="EJ51" s="431"/>
      <c r="EK51" s="431"/>
      <c r="EL51" s="431"/>
      <c r="EM51" s="431"/>
      <c r="EN51" s="431"/>
      <c r="EO51" s="431"/>
      <c r="EP51" s="431"/>
      <c r="EQ51" s="431"/>
      <c r="ER51" s="431"/>
      <c r="ES51" s="431"/>
      <c r="ET51" s="431"/>
      <c r="EU51" s="431"/>
      <c r="EV51" s="431"/>
      <c r="EW51" s="431"/>
      <c r="EX51" s="431"/>
      <c r="EY51" s="431"/>
      <c r="EZ51" s="431"/>
      <c r="FA51" s="431"/>
      <c r="FB51" s="431"/>
      <c r="FC51" s="431"/>
      <c r="FD51" s="431"/>
      <c r="FE51" s="431"/>
      <c r="FF51" s="431"/>
      <c r="FG51" s="431"/>
      <c r="FH51" s="431"/>
      <c r="FI51" s="431"/>
      <c r="FJ51" s="431"/>
      <c r="FK51" s="431"/>
      <c r="FL51" s="431"/>
      <c r="FM51" s="431"/>
      <c r="FN51" s="431"/>
      <c r="FO51" s="431"/>
      <c r="FP51" s="431"/>
      <c r="FQ51" s="431"/>
      <c r="FR51" s="431"/>
      <c r="FS51" s="431"/>
      <c r="FT51" s="431"/>
      <c r="FU51" s="431"/>
      <c r="FV51" s="431"/>
      <c r="FW51" s="431"/>
      <c r="FX51" s="431"/>
      <c r="FY51" s="431"/>
      <c r="FZ51" s="431"/>
      <c r="GA51" s="431"/>
      <c r="GB51" s="431"/>
      <c r="GC51" s="431"/>
      <c r="GD51" s="431"/>
      <c r="GE51" s="431"/>
      <c r="GF51" s="431"/>
      <c r="GG51" s="431"/>
      <c r="GH51" s="431"/>
      <c r="GI51" s="431"/>
      <c r="GJ51" s="431"/>
      <c r="GK51" s="431"/>
      <c r="GL51" s="431"/>
      <c r="GM51" s="431"/>
      <c r="GN51" s="431"/>
      <c r="GO51" s="431"/>
      <c r="GP51" s="431"/>
      <c r="GQ51" s="431"/>
      <c r="GR51" s="431"/>
      <c r="GS51" s="431"/>
      <c r="GT51" s="431"/>
      <c r="GU51" s="431"/>
      <c r="GV51" s="431"/>
      <c r="GW51" s="431"/>
      <c r="GX51" s="431"/>
      <c r="GY51" s="431"/>
      <c r="GZ51" s="431"/>
      <c r="HA51" s="431"/>
      <c r="HB51" s="431"/>
      <c r="HC51" s="431"/>
      <c r="HD51" s="431"/>
      <c r="HE51" s="431"/>
      <c r="HF51" s="431"/>
      <c r="HG51" s="431"/>
      <c r="HH51" s="431"/>
      <c r="HI51" s="431"/>
      <c r="HJ51" s="431"/>
      <c r="HK51" s="431"/>
      <c r="HL51" s="431"/>
      <c r="HM51" s="431"/>
      <c r="HN51" s="431"/>
      <c r="HO51" s="431"/>
      <c r="HP51" s="431"/>
      <c r="HQ51" s="431"/>
      <c r="HR51" s="431"/>
      <c r="HS51" s="431"/>
      <c r="HT51" s="431"/>
      <c r="HU51" s="431"/>
      <c r="HV51" s="431"/>
      <c r="HW51" s="431"/>
      <c r="HX51" s="431"/>
      <c r="HY51" s="431"/>
      <c r="HZ51" s="431"/>
      <c r="IA51" s="431"/>
      <c r="IB51" s="431"/>
      <c r="IC51" s="431"/>
      <c r="ID51" s="431"/>
      <c r="IE51" s="431"/>
      <c r="IF51" s="431"/>
      <c r="IG51" s="431"/>
      <c r="IH51" s="431"/>
      <c r="II51" s="431"/>
      <c r="IJ51" s="431"/>
      <c r="IK51" s="431"/>
      <c r="IL51" s="431"/>
      <c r="IM51" s="431"/>
      <c r="IN51" s="431"/>
      <c r="IO51" s="431"/>
      <c r="IP51" s="431"/>
      <c r="IQ51" s="431"/>
      <c r="IR51" s="431"/>
      <c r="IS51" s="431"/>
      <c r="IT51" s="431"/>
      <c r="IU51" s="431"/>
      <c r="IV51" s="431"/>
      <c r="IW51" s="431"/>
      <c r="IX51" s="431"/>
      <c r="IY51" s="431"/>
      <c r="IZ51" s="431"/>
      <c r="JA51" s="431"/>
      <c r="JB51" s="431"/>
      <c r="JC51" s="431"/>
      <c r="JD51" s="431"/>
      <c r="JE51" s="431"/>
      <c r="JF51" s="431"/>
      <c r="JG51" s="431"/>
      <c r="JH51" s="431"/>
      <c r="JI51" s="431"/>
      <c r="JJ51" s="431"/>
      <c r="JK51" s="431"/>
      <c r="JL51" s="431"/>
      <c r="JM51" s="431"/>
      <c r="JN51" s="431"/>
      <c r="JO51" s="431"/>
      <c r="JP51" s="431"/>
      <c r="JQ51" s="431"/>
      <c r="JR51" s="431"/>
      <c r="JS51" s="431"/>
      <c r="JT51" s="431"/>
      <c r="JU51" s="431"/>
      <c r="JV51" s="431"/>
      <c r="JW51" s="431"/>
      <c r="JX51" s="431"/>
      <c r="JY51" s="431"/>
      <c r="JZ51" s="431"/>
      <c r="KA51" s="431"/>
      <c r="KB51" s="431"/>
      <c r="KC51" s="431"/>
      <c r="KD51" s="431"/>
      <c r="KE51" s="431"/>
      <c r="KF51" s="431"/>
      <c r="KG51" s="431"/>
      <c r="KH51" s="431"/>
      <c r="KI51" s="431"/>
      <c r="KJ51" s="431"/>
      <c r="KK51" s="431"/>
      <c r="KL51" s="431"/>
      <c r="KM51" s="431"/>
      <c r="KN51" s="431"/>
      <c r="KO51" s="431"/>
      <c r="KP51" s="431"/>
      <c r="KQ51" s="431"/>
      <c r="KR51" s="431"/>
      <c r="KS51" s="431"/>
      <c r="KT51" s="431"/>
      <c r="KU51" s="431"/>
      <c r="KV51" s="431"/>
      <c r="KW51" s="431"/>
      <c r="KX51" s="431"/>
      <c r="KY51" s="431"/>
      <c r="KZ51" s="431"/>
      <c r="LA51" s="431"/>
      <c r="LB51" s="431"/>
      <c r="LC51" s="431"/>
      <c r="LD51" s="431"/>
      <c r="LE51" s="431"/>
      <c r="LF51" s="431"/>
      <c r="LG51" s="431"/>
      <c r="LH51" s="431"/>
      <c r="LI51" s="431"/>
      <c r="LJ51" s="431"/>
      <c r="LK51" s="431"/>
      <c r="LL51" s="431"/>
      <c r="LM51" s="431"/>
      <c r="LN51" s="431"/>
      <c r="LO51" s="431"/>
      <c r="LP51" s="431"/>
      <c r="LQ51" s="431"/>
      <c r="LR51" s="431"/>
      <c r="LS51" s="431"/>
      <c r="LT51" s="431"/>
      <c r="LU51" s="431"/>
      <c r="LV51" s="431"/>
      <c r="LW51" s="431"/>
      <c r="LX51" s="431"/>
      <c r="LY51" s="431"/>
      <c r="LZ51" s="431"/>
      <c r="MA51" s="431"/>
      <c r="MB51" s="431"/>
      <c r="MC51" s="431"/>
      <c r="MD51" s="431"/>
      <c r="ME51" s="431"/>
      <c r="MF51" s="431"/>
      <c r="MG51" s="431"/>
      <c r="MH51" s="431"/>
      <c r="MI51" s="431"/>
      <c r="MJ51" s="431"/>
      <c r="MK51" s="431"/>
      <c r="ML51" s="431"/>
      <c r="MM51" s="431"/>
      <c r="MN51" s="431"/>
      <c r="MO51" s="431"/>
      <c r="MP51" s="431"/>
      <c r="MQ51" s="431"/>
      <c r="MR51" s="431"/>
      <c r="MS51" s="431"/>
      <c r="MT51" s="431"/>
      <c r="MU51" s="431"/>
      <c r="MV51" s="431"/>
      <c r="MW51" s="431"/>
      <c r="MX51" s="431"/>
      <c r="MY51" s="431"/>
      <c r="MZ51" s="431"/>
      <c r="NA51" s="431"/>
      <c r="NB51" s="431"/>
      <c r="NC51" s="431"/>
      <c r="ND51" s="431"/>
      <c r="NE51" s="431"/>
      <c r="NF51" s="431"/>
      <c r="NG51" s="431"/>
      <c r="NH51" s="431"/>
      <c r="NI51" s="431"/>
      <c r="NJ51" s="431"/>
      <c r="NK51" s="431"/>
      <c r="NL51" s="431"/>
      <c r="NM51" s="431"/>
      <c r="NN51" s="431"/>
      <c r="NO51" s="431"/>
      <c r="NP51" s="431"/>
      <c r="NQ51" s="431"/>
      <c r="NR51" s="431"/>
      <c r="NS51" s="431"/>
      <c r="NT51" s="431"/>
      <c r="NU51" s="431"/>
      <c r="NV51" s="431"/>
      <c r="NW51" s="431"/>
      <c r="NX51" s="431"/>
      <c r="NY51" s="431"/>
      <c r="NZ51" s="431"/>
      <c r="OA51" s="431"/>
      <c r="OB51" s="431"/>
      <c r="OC51" s="431"/>
      <c r="OD51" s="431"/>
      <c r="OE51" s="431"/>
      <c r="OF51" s="431"/>
      <c r="OG51" s="431"/>
      <c r="OH51" s="431"/>
      <c r="OI51" s="431"/>
      <c r="OJ51" s="431"/>
      <c r="OK51" s="431"/>
      <c r="OL51" s="431"/>
      <c r="OM51" s="431"/>
      <c r="ON51" s="431"/>
      <c r="OO51" s="431"/>
      <c r="OP51" s="431"/>
      <c r="OQ51" s="431"/>
      <c r="OR51" s="431"/>
      <c r="OS51" s="431"/>
      <c r="OT51" s="431"/>
      <c r="OU51" s="431"/>
      <c r="OV51" s="431"/>
      <c r="OW51" s="431"/>
      <c r="OX51" s="431"/>
      <c r="OY51" s="431"/>
      <c r="OZ51" s="431"/>
      <c r="PA51" s="431"/>
      <c r="PB51" s="431"/>
      <c r="PC51" s="431"/>
      <c r="PD51" s="431"/>
      <c r="PE51" s="431"/>
      <c r="PF51" s="431"/>
      <c r="PG51" s="431"/>
      <c r="PH51" s="431"/>
      <c r="PI51" s="431"/>
      <c r="PJ51" s="431"/>
      <c r="PK51" s="431"/>
      <c r="PL51" s="431"/>
      <c r="PM51" s="431"/>
      <c r="PN51" s="431"/>
      <c r="PO51" s="431"/>
      <c r="PP51" s="431"/>
      <c r="PQ51" s="431"/>
      <c r="PR51" s="431"/>
      <c r="PS51" s="431"/>
      <c r="PT51" s="431"/>
      <c r="PU51" s="431"/>
      <c r="PV51" s="431"/>
      <c r="PW51" s="431"/>
      <c r="PX51" s="431"/>
      <c r="PY51" s="431"/>
      <c r="PZ51" s="431"/>
      <c r="QA51" s="431"/>
      <c r="QB51" s="431"/>
      <c r="QC51" s="431"/>
      <c r="QD51" s="431"/>
      <c r="QE51" s="431"/>
      <c r="QF51" s="431"/>
      <c r="QG51" s="431"/>
      <c r="QH51" s="431"/>
      <c r="QI51" s="431"/>
      <c r="QJ51" s="431"/>
      <c r="QK51" s="431"/>
      <c r="QL51" s="431"/>
      <c r="QM51" s="431"/>
      <c r="QN51" s="431"/>
      <c r="QO51" s="431"/>
      <c r="QP51" s="431"/>
      <c r="QQ51" s="431"/>
      <c r="QR51" s="431"/>
      <c r="QS51" s="431"/>
      <c r="QT51" s="431"/>
      <c r="QU51" s="431"/>
      <c r="QV51" s="431"/>
      <c r="QW51" s="431"/>
      <c r="QX51" s="431"/>
      <c r="QY51" s="431"/>
      <c r="QZ51" s="431"/>
      <c r="RA51" s="431"/>
      <c r="RB51" s="431"/>
      <c r="RC51" s="431"/>
      <c r="RD51" s="431"/>
      <c r="RE51" s="431"/>
      <c r="RF51" s="431"/>
      <c r="RG51" s="431"/>
      <c r="RH51" s="431"/>
      <c r="RI51" s="431"/>
      <c r="RJ51" s="431"/>
      <c r="RK51" s="431"/>
      <c r="RL51" s="431"/>
      <c r="RM51" s="431"/>
      <c r="RN51" s="431"/>
      <c r="RO51" s="431"/>
      <c r="RP51" s="431"/>
      <c r="RQ51" s="431"/>
      <c r="RR51" s="431"/>
      <c r="RS51" s="431"/>
      <c r="RT51" s="431"/>
      <c r="RU51" s="431"/>
      <c r="RV51" s="431"/>
      <c r="RW51" s="431"/>
      <c r="RX51" s="431"/>
      <c r="RY51" s="431"/>
      <c r="RZ51" s="431"/>
      <c r="SA51" s="431"/>
      <c r="SB51" s="431"/>
      <c r="SC51" s="431"/>
      <c r="SD51" s="431"/>
      <c r="SE51" s="431"/>
      <c r="SF51" s="431"/>
      <c r="SG51" s="431"/>
      <c r="SH51" s="431"/>
      <c r="SI51" s="431"/>
      <c r="SJ51" s="431"/>
      <c r="SK51" s="431"/>
      <c r="SL51" s="431"/>
      <c r="SM51" s="431"/>
      <c r="SN51" s="431"/>
      <c r="SO51" s="431"/>
      <c r="SP51" s="431"/>
      <c r="SQ51" s="431"/>
      <c r="SR51" s="431"/>
      <c r="SS51" s="431"/>
      <c r="ST51" s="431"/>
      <c r="SU51" s="431"/>
      <c r="SV51" s="431"/>
      <c r="SW51" s="431"/>
      <c r="SX51" s="431"/>
      <c r="SY51" s="431"/>
      <c r="SZ51" s="431"/>
      <c r="TA51" s="431"/>
      <c r="TB51" s="431"/>
      <c r="TC51" s="431"/>
      <c r="TD51" s="431"/>
      <c r="TE51" s="431"/>
      <c r="TF51" s="431"/>
      <c r="TG51" s="431"/>
      <c r="TH51" s="431"/>
      <c r="TI51" s="431"/>
      <c r="TJ51" s="431"/>
      <c r="TK51" s="431"/>
      <c r="TL51" s="431"/>
      <c r="TM51" s="431"/>
      <c r="TN51" s="431"/>
      <c r="TO51" s="431"/>
      <c r="TP51" s="431"/>
      <c r="TQ51" s="431"/>
      <c r="TR51" s="431"/>
      <c r="TS51" s="431"/>
      <c r="TT51" s="431"/>
      <c r="TU51" s="431"/>
      <c r="TV51" s="431"/>
      <c r="TW51" s="431"/>
      <c r="TX51" s="431"/>
      <c r="TY51" s="431"/>
      <c r="TZ51" s="431"/>
      <c r="UA51" s="431"/>
      <c r="UB51" s="431"/>
      <c r="UC51" s="431"/>
      <c r="UD51" s="431"/>
      <c r="UE51" s="431"/>
      <c r="UF51" s="431"/>
      <c r="UG51" s="431"/>
      <c r="UH51" s="431"/>
      <c r="UI51" s="431"/>
      <c r="UJ51" s="431"/>
      <c r="UK51" s="431"/>
      <c r="UL51" s="431"/>
      <c r="UM51" s="431"/>
      <c r="UN51" s="431"/>
      <c r="UO51" s="431"/>
      <c r="UP51" s="431"/>
      <c r="UQ51" s="431"/>
      <c r="UR51" s="431"/>
      <c r="US51" s="431"/>
      <c r="UT51" s="431"/>
      <c r="UU51" s="431"/>
      <c r="UV51" s="431"/>
      <c r="UW51" s="431"/>
      <c r="UX51" s="431"/>
      <c r="UY51" s="431"/>
      <c r="UZ51" s="431"/>
      <c r="VA51" s="431"/>
      <c r="VB51" s="431"/>
      <c r="VC51" s="431"/>
      <c r="VD51" s="431"/>
      <c r="VE51" s="431"/>
      <c r="VF51" s="431"/>
      <c r="VG51" s="431"/>
      <c r="VH51" s="431"/>
      <c r="VI51" s="431"/>
      <c r="VJ51" s="431"/>
      <c r="VK51" s="431"/>
      <c r="VL51" s="431"/>
      <c r="VM51" s="431"/>
      <c r="VN51" s="431"/>
      <c r="VO51" s="431"/>
      <c r="VP51" s="431"/>
      <c r="VQ51" s="431"/>
      <c r="VR51" s="431"/>
      <c r="VS51" s="431"/>
      <c r="VT51" s="431"/>
      <c r="VU51" s="431"/>
      <c r="VV51" s="431"/>
      <c r="VW51" s="431"/>
      <c r="VX51" s="431"/>
      <c r="VY51" s="431"/>
      <c r="VZ51" s="431"/>
      <c r="WA51" s="431"/>
      <c r="WB51" s="431"/>
      <c r="WC51" s="431"/>
      <c r="WD51" s="431"/>
      <c r="WE51" s="431"/>
      <c r="WF51" s="431"/>
      <c r="WG51" s="431"/>
      <c r="WH51" s="431"/>
      <c r="WI51" s="431"/>
      <c r="WJ51" s="431"/>
      <c r="WK51" s="431"/>
      <c r="WL51" s="431"/>
      <c r="WM51" s="431"/>
      <c r="WN51" s="431"/>
      <c r="WO51" s="431"/>
      <c r="WP51" s="431"/>
      <c r="WQ51" s="431"/>
      <c r="WR51" s="431"/>
      <c r="WS51" s="431"/>
      <c r="WT51" s="431"/>
      <c r="WU51" s="431"/>
      <c r="WV51" s="431"/>
      <c r="WW51" s="431"/>
      <c r="WX51" s="431"/>
      <c r="WY51" s="431"/>
      <c r="WZ51" s="431"/>
      <c r="XA51" s="431"/>
      <c r="XB51" s="431"/>
      <c r="XC51" s="431"/>
      <c r="XD51" s="431"/>
      <c r="XE51" s="431"/>
      <c r="XF51" s="431"/>
      <c r="XG51" s="431"/>
      <c r="XH51" s="431"/>
      <c r="XI51" s="431"/>
      <c r="XJ51" s="431"/>
      <c r="XK51" s="431"/>
      <c r="XL51" s="431"/>
      <c r="XM51" s="431"/>
      <c r="XN51" s="431"/>
      <c r="XO51" s="431"/>
      <c r="XP51" s="431"/>
      <c r="XQ51" s="431"/>
      <c r="XR51" s="431"/>
      <c r="XS51" s="431"/>
      <c r="XT51" s="431"/>
      <c r="XU51" s="431"/>
      <c r="XV51" s="431"/>
      <c r="XW51" s="431"/>
      <c r="XX51" s="431"/>
      <c r="XY51" s="431"/>
      <c r="XZ51" s="431"/>
      <c r="YA51" s="431"/>
      <c r="YB51" s="431"/>
      <c r="YC51" s="431"/>
      <c r="YD51" s="431"/>
      <c r="YE51" s="431"/>
      <c r="YF51" s="431"/>
      <c r="YG51" s="431"/>
      <c r="YH51" s="431"/>
      <c r="YI51" s="431"/>
      <c r="YJ51" s="431"/>
      <c r="YK51" s="431"/>
      <c r="YL51" s="431"/>
      <c r="YM51" s="431"/>
      <c r="YN51" s="431"/>
      <c r="YO51" s="431"/>
      <c r="YP51" s="431"/>
      <c r="YQ51" s="431"/>
      <c r="YR51" s="431"/>
      <c r="YS51" s="431"/>
      <c r="YT51" s="431"/>
      <c r="YU51" s="431"/>
      <c r="YV51" s="431"/>
      <c r="YW51" s="431"/>
      <c r="YX51" s="431"/>
      <c r="YY51" s="431"/>
      <c r="YZ51" s="431"/>
      <c r="ZA51" s="431"/>
      <c r="ZB51" s="431"/>
      <c r="ZC51" s="431"/>
      <c r="ZD51" s="431"/>
      <c r="ZE51" s="431"/>
      <c r="ZF51" s="431"/>
      <c r="ZG51" s="431"/>
      <c r="ZH51" s="431"/>
      <c r="ZI51" s="431"/>
      <c r="ZJ51" s="431"/>
      <c r="ZK51" s="431"/>
      <c r="ZL51" s="431"/>
      <c r="ZM51" s="431"/>
      <c r="ZN51" s="431"/>
      <c r="ZO51" s="431"/>
      <c r="ZP51" s="431"/>
      <c r="ZQ51" s="431"/>
      <c r="ZR51" s="431"/>
      <c r="ZS51" s="431"/>
      <c r="ZT51" s="431"/>
      <c r="ZU51" s="431"/>
      <c r="ZV51" s="431"/>
      <c r="ZW51" s="431"/>
      <c r="ZX51" s="431"/>
      <c r="ZY51" s="431"/>
      <c r="ZZ51" s="431"/>
      <c r="AAA51" s="431"/>
      <c r="AAB51" s="431"/>
      <c r="AAC51" s="431"/>
      <c r="AAD51" s="431"/>
      <c r="AAE51" s="431"/>
      <c r="AAF51" s="431"/>
      <c r="AAG51" s="431"/>
      <c r="AAH51" s="431"/>
      <c r="AAI51" s="431"/>
      <c r="AAJ51" s="431"/>
      <c r="AAK51" s="431"/>
      <c r="AAL51" s="431"/>
      <c r="AAM51" s="431"/>
      <c r="AAN51" s="431"/>
      <c r="AAO51" s="431"/>
      <c r="AAP51" s="431"/>
      <c r="AAQ51" s="431"/>
      <c r="AAR51" s="431"/>
      <c r="AAS51" s="431"/>
      <c r="AAT51" s="431"/>
      <c r="AAU51" s="431"/>
      <c r="AAV51" s="431"/>
      <c r="AAW51" s="431"/>
      <c r="AAX51" s="431"/>
      <c r="AAY51" s="431"/>
      <c r="AAZ51" s="431"/>
      <c r="ABA51" s="431"/>
      <c r="ABB51" s="431"/>
      <c r="ABC51" s="431"/>
      <c r="ABD51" s="431"/>
      <c r="ABE51" s="431"/>
      <c r="ABF51" s="431"/>
      <c r="ABG51" s="431"/>
      <c r="ABH51" s="431"/>
      <c r="ABI51" s="431"/>
      <c r="ABJ51" s="431"/>
      <c r="ABK51" s="431"/>
      <c r="ABL51" s="431"/>
      <c r="ABM51" s="431"/>
      <c r="ABN51" s="431"/>
      <c r="ABO51" s="431"/>
      <c r="ABP51" s="431"/>
      <c r="ABQ51" s="431"/>
      <c r="ABR51" s="431"/>
      <c r="ABS51" s="431"/>
      <c r="ABT51" s="431"/>
      <c r="ABU51" s="431"/>
      <c r="ABV51" s="431"/>
      <c r="ABW51" s="431"/>
      <c r="ABX51" s="431"/>
      <c r="ABY51" s="431"/>
      <c r="ABZ51" s="431"/>
      <c r="ACA51" s="431"/>
      <c r="ACB51" s="431"/>
      <c r="ACC51" s="431"/>
      <c r="ACD51" s="431"/>
      <c r="ACE51" s="431"/>
      <c r="ACF51" s="431"/>
      <c r="ACG51" s="431"/>
      <c r="ACH51" s="431"/>
      <c r="ACI51" s="431"/>
      <c r="ACJ51" s="431"/>
      <c r="ACK51" s="431"/>
      <c r="ACL51" s="431"/>
      <c r="ACM51" s="431"/>
      <c r="ACN51" s="431"/>
      <c r="ACO51" s="431"/>
      <c r="ACP51" s="431"/>
      <c r="ACQ51" s="431"/>
      <c r="ACR51" s="431"/>
      <c r="ACS51" s="431"/>
      <c r="ACT51" s="431"/>
      <c r="ACU51" s="431"/>
      <c r="ACV51" s="431"/>
      <c r="ACW51" s="431"/>
      <c r="ACX51" s="431"/>
      <c r="ACY51" s="431"/>
      <c r="ACZ51" s="431"/>
      <c r="ADA51" s="431"/>
      <c r="ADB51" s="431"/>
      <c r="ADC51" s="431"/>
      <c r="ADD51" s="431"/>
      <c r="ADE51" s="431"/>
      <c r="ADF51" s="431"/>
      <c r="ADG51" s="431"/>
      <c r="ADH51" s="431"/>
      <c r="ADI51" s="431"/>
      <c r="ADJ51" s="431"/>
      <c r="ADK51" s="431"/>
      <c r="ADL51" s="431"/>
      <c r="ADM51" s="431"/>
      <c r="ADN51" s="431"/>
      <c r="ADO51" s="431"/>
      <c r="ADP51" s="431"/>
      <c r="ADQ51" s="431"/>
      <c r="ADR51" s="431"/>
      <c r="ADS51" s="431"/>
      <c r="ADT51" s="431"/>
      <c r="ADU51" s="431"/>
      <c r="ADV51" s="431"/>
      <c r="ADW51" s="431"/>
      <c r="ADX51" s="431"/>
      <c r="ADY51" s="431"/>
      <c r="ADZ51" s="431"/>
      <c r="AEA51" s="431"/>
      <c r="AEB51" s="431"/>
      <c r="AEC51" s="431"/>
      <c r="AED51" s="431"/>
      <c r="AEE51" s="431"/>
      <c r="AEF51" s="431"/>
      <c r="AEG51" s="431"/>
      <c r="AEH51" s="431"/>
      <c r="AEI51" s="431"/>
      <c r="AEJ51" s="431"/>
      <c r="AEK51" s="431"/>
      <c r="AEL51" s="431"/>
      <c r="AEM51" s="431"/>
      <c r="AEN51" s="431"/>
      <c r="AEO51" s="431"/>
      <c r="AEP51" s="431"/>
      <c r="AEQ51" s="431"/>
      <c r="AER51" s="431"/>
      <c r="AES51" s="431"/>
      <c r="AET51" s="431"/>
      <c r="AEU51" s="431"/>
      <c r="AEV51" s="431"/>
      <c r="AEW51" s="431"/>
      <c r="AEX51" s="431"/>
      <c r="AEY51" s="431"/>
      <c r="AEZ51" s="431"/>
      <c r="AFA51" s="431"/>
      <c r="AFB51" s="431"/>
      <c r="AFC51" s="431"/>
      <c r="AFD51" s="431"/>
      <c r="AFE51" s="431"/>
      <c r="AFF51" s="431"/>
      <c r="AFG51" s="431"/>
      <c r="AFH51" s="431"/>
      <c r="AFI51" s="431"/>
      <c r="AFJ51" s="431"/>
      <c r="AFK51" s="431"/>
      <c r="AFL51" s="431"/>
      <c r="AFM51" s="431"/>
      <c r="AFN51" s="431"/>
      <c r="AFO51" s="431"/>
      <c r="AFP51" s="431"/>
      <c r="AFQ51" s="431"/>
      <c r="AFR51" s="431"/>
      <c r="AFS51" s="431"/>
      <c r="AFT51" s="431"/>
      <c r="AFU51" s="431"/>
      <c r="AFV51" s="431"/>
      <c r="AFW51" s="431"/>
      <c r="AFX51" s="431"/>
      <c r="AFY51" s="431"/>
      <c r="AFZ51" s="431"/>
      <c r="AGA51" s="431"/>
      <c r="AGB51" s="431"/>
      <c r="AGC51" s="431"/>
      <c r="AGD51" s="431"/>
      <c r="AGE51" s="431"/>
      <c r="AGF51" s="431"/>
      <c r="AGG51" s="431"/>
      <c r="AGH51" s="431"/>
      <c r="AGI51" s="431"/>
      <c r="AGJ51" s="431"/>
      <c r="AGK51" s="431"/>
      <c r="AGL51" s="431"/>
      <c r="AGM51" s="431"/>
      <c r="AGN51" s="431"/>
      <c r="AGO51" s="431"/>
      <c r="AGP51" s="431"/>
      <c r="AGQ51" s="431"/>
      <c r="AGR51" s="431"/>
      <c r="AGS51" s="431"/>
      <c r="AGT51" s="431"/>
      <c r="AGU51" s="431"/>
      <c r="AGV51" s="431"/>
      <c r="AGW51" s="431"/>
      <c r="AGX51" s="431"/>
      <c r="AGY51" s="431"/>
      <c r="AGZ51" s="431"/>
      <c r="AHA51" s="431"/>
      <c r="AHB51" s="431"/>
      <c r="AHC51" s="431"/>
      <c r="AHD51" s="431"/>
      <c r="AHE51" s="431"/>
      <c r="AHF51" s="431"/>
      <c r="AHG51" s="431"/>
      <c r="AHH51" s="431"/>
      <c r="AHI51" s="431"/>
      <c r="AHJ51" s="431"/>
      <c r="AHK51" s="431"/>
      <c r="AHL51" s="431"/>
      <c r="AHM51" s="431"/>
      <c r="AHN51" s="431"/>
      <c r="AHO51" s="431"/>
      <c r="AHP51" s="431"/>
      <c r="AHQ51" s="431"/>
      <c r="AHR51" s="431"/>
      <c r="AHS51" s="431"/>
      <c r="AHT51" s="431"/>
      <c r="AHU51" s="431"/>
      <c r="AHV51" s="431"/>
      <c r="AHW51" s="431"/>
      <c r="AHX51" s="431"/>
      <c r="AHY51" s="431"/>
      <c r="AHZ51" s="431"/>
      <c r="AIA51" s="431"/>
      <c r="AIB51" s="431"/>
      <c r="AIC51" s="431"/>
      <c r="AID51" s="431"/>
      <c r="AIE51" s="431"/>
      <c r="AIF51" s="431"/>
      <c r="AIG51" s="431"/>
      <c r="AIH51" s="431"/>
      <c r="AII51" s="431"/>
      <c r="AIJ51" s="431"/>
      <c r="AIK51" s="431"/>
      <c r="AIL51" s="431"/>
      <c r="AIM51" s="431"/>
      <c r="AIN51" s="431"/>
      <c r="AIO51" s="431"/>
      <c r="AIP51" s="431"/>
      <c r="AIQ51" s="431"/>
      <c r="AIR51" s="431"/>
      <c r="AIS51" s="431"/>
      <c r="AIT51" s="431"/>
      <c r="AIU51" s="431"/>
      <c r="AIV51" s="431"/>
      <c r="AIW51" s="431"/>
      <c r="AIX51" s="431"/>
      <c r="AIY51" s="431"/>
      <c r="AIZ51" s="431"/>
      <c r="AJA51" s="431"/>
      <c r="AJB51" s="431"/>
      <c r="AJC51" s="431"/>
      <c r="AJD51" s="431"/>
      <c r="AJE51" s="431"/>
      <c r="AJF51" s="431"/>
      <c r="AJG51" s="431"/>
      <c r="AJH51" s="431"/>
      <c r="AJI51" s="431"/>
      <c r="AJJ51" s="431"/>
      <c r="AJK51" s="431"/>
      <c r="AJL51" s="431"/>
      <c r="AJM51" s="431"/>
      <c r="AJN51" s="431"/>
      <c r="AJO51" s="431"/>
      <c r="AJP51" s="431"/>
      <c r="AJQ51" s="431"/>
      <c r="AJR51" s="431"/>
      <c r="AJS51" s="431"/>
      <c r="AJT51" s="431"/>
      <c r="AJU51" s="431"/>
      <c r="AJV51" s="431"/>
      <c r="AJW51" s="431"/>
      <c r="AJX51" s="431"/>
      <c r="AJY51" s="431"/>
      <c r="AJZ51" s="431"/>
      <c r="AKA51" s="431"/>
      <c r="AKB51" s="431"/>
      <c r="AKC51" s="431"/>
      <c r="AKD51" s="431"/>
      <c r="AKE51" s="431"/>
      <c r="AKF51" s="431"/>
      <c r="AKG51" s="431"/>
      <c r="AKH51" s="431"/>
      <c r="AKI51" s="431"/>
      <c r="AKJ51" s="431"/>
      <c r="AKK51" s="431"/>
      <c r="AKL51" s="431"/>
      <c r="AKM51" s="431"/>
      <c r="AKN51" s="431"/>
      <c r="AKO51" s="431"/>
      <c r="AKP51" s="431"/>
      <c r="AKQ51" s="431"/>
      <c r="AKR51" s="431"/>
      <c r="AKS51" s="431"/>
      <c r="AKT51" s="431"/>
      <c r="AKU51" s="431"/>
      <c r="AKV51" s="431"/>
      <c r="AKW51" s="431"/>
      <c r="AKX51" s="431"/>
      <c r="AKY51" s="431"/>
      <c r="AKZ51" s="431"/>
      <c r="ALA51" s="431"/>
      <c r="ALB51" s="431"/>
      <c r="ALC51" s="431"/>
      <c r="ALD51" s="431"/>
      <c r="ALE51" s="431"/>
      <c r="ALF51" s="431"/>
      <c r="ALG51" s="431"/>
      <c r="ALH51" s="431"/>
      <c r="ALI51" s="431"/>
      <c r="ALJ51" s="431"/>
      <c r="ALK51" s="431"/>
      <c r="ALL51" s="431"/>
      <c r="ALM51" s="431"/>
      <c r="ALN51" s="431"/>
      <c r="ALO51" s="431"/>
      <c r="ALP51" s="431"/>
      <c r="ALQ51" s="431"/>
      <c r="ALR51" s="431"/>
      <c r="ALS51" s="431"/>
      <c r="ALT51" s="431"/>
      <c r="ALU51" s="431"/>
      <c r="ALV51" s="431"/>
      <c r="ALW51" s="431"/>
      <c r="ALX51" s="431"/>
      <c r="ALY51" s="431"/>
      <c r="ALZ51" s="431"/>
      <c r="AMA51" s="431"/>
      <c r="AMB51" s="431"/>
      <c r="AMC51" s="431"/>
      <c r="AMD51" s="431"/>
      <c r="AME51" s="431"/>
      <c r="AMF51" s="431"/>
      <c r="AMG51" s="431"/>
      <c r="AMH51" s="431"/>
      <c r="AMI51" s="431"/>
      <c r="AMJ51" s="431"/>
      <c r="AMK51" s="431"/>
      <c r="AML51" s="431"/>
      <c r="AMM51" s="431"/>
      <c r="AMN51" s="431"/>
      <c r="AMO51" s="431"/>
      <c r="AMP51" s="431"/>
      <c r="AMQ51" s="431"/>
      <c r="AMR51" s="431"/>
      <c r="AMS51" s="431"/>
      <c r="AMT51" s="431"/>
      <c r="AMU51" s="431"/>
      <c r="AMV51" s="431"/>
      <c r="AMW51" s="431"/>
      <c r="AMX51" s="431"/>
      <c r="AMY51" s="431"/>
      <c r="AMZ51" s="431"/>
      <c r="ANA51" s="431"/>
      <c r="ANB51" s="431"/>
      <c r="ANC51" s="431"/>
      <c r="AND51" s="431"/>
      <c r="ANE51" s="431"/>
      <c r="ANF51" s="431"/>
      <c r="ANG51" s="431"/>
      <c r="ANH51" s="431"/>
      <c r="ANI51" s="431"/>
      <c r="ANJ51" s="431"/>
      <c r="ANK51" s="431"/>
      <c r="ANL51" s="431"/>
      <c r="ANM51" s="431"/>
      <c r="ANN51" s="431"/>
      <c r="ANO51" s="431"/>
      <c r="ANP51" s="431"/>
      <c r="ANQ51" s="431"/>
      <c r="ANR51" s="431"/>
      <c r="ANS51" s="431"/>
      <c r="ANT51" s="431"/>
      <c r="ANU51" s="431"/>
      <c r="ANV51" s="431"/>
      <c r="ANW51" s="431"/>
      <c r="ANX51" s="431"/>
      <c r="ANY51" s="431"/>
      <c r="ANZ51" s="431"/>
      <c r="AOA51" s="431"/>
      <c r="AOB51" s="431"/>
      <c r="AOC51" s="431"/>
      <c r="AOD51" s="431"/>
      <c r="AOE51" s="431"/>
      <c r="AOF51" s="431"/>
      <c r="AOG51" s="431"/>
      <c r="AOH51" s="431"/>
      <c r="AOI51" s="431"/>
      <c r="AOJ51" s="431"/>
      <c r="AOK51" s="431"/>
      <c r="AOL51" s="431"/>
      <c r="AOM51" s="431"/>
      <c r="AON51" s="431"/>
      <c r="AOO51" s="431"/>
      <c r="AOP51" s="431"/>
      <c r="AOQ51" s="431"/>
      <c r="AOR51" s="431"/>
      <c r="AOS51" s="431"/>
      <c r="AOT51" s="431"/>
      <c r="AOU51" s="431"/>
      <c r="AOV51" s="431"/>
      <c r="AOW51" s="431"/>
      <c r="AOX51" s="431"/>
      <c r="AOY51" s="431"/>
      <c r="AOZ51" s="431"/>
      <c r="APA51" s="431"/>
      <c r="APB51" s="431"/>
      <c r="APC51" s="431"/>
      <c r="APD51" s="431"/>
      <c r="APE51" s="431"/>
      <c r="APF51" s="431"/>
      <c r="APG51" s="431"/>
      <c r="APH51" s="431"/>
      <c r="API51" s="431"/>
      <c r="APJ51" s="431"/>
      <c r="APK51" s="431"/>
      <c r="APL51" s="431"/>
      <c r="APM51" s="431"/>
      <c r="APN51" s="431"/>
      <c r="APO51" s="431"/>
      <c r="APP51" s="431"/>
      <c r="APQ51" s="431"/>
      <c r="APR51" s="431"/>
      <c r="APS51" s="431"/>
      <c r="APT51" s="431"/>
      <c r="APU51" s="431"/>
      <c r="APV51" s="431"/>
      <c r="APW51" s="431"/>
      <c r="APX51" s="431"/>
      <c r="APY51" s="431"/>
      <c r="APZ51" s="431"/>
      <c r="AQA51" s="431"/>
      <c r="AQB51" s="431"/>
      <c r="AQC51" s="431"/>
      <c r="AQD51" s="431"/>
      <c r="AQE51" s="431"/>
      <c r="AQF51" s="431"/>
      <c r="AQG51" s="431"/>
      <c r="AQH51" s="431"/>
      <c r="AQI51" s="431"/>
      <c r="AQJ51" s="431"/>
      <c r="AQK51" s="431"/>
      <c r="AQL51" s="431"/>
      <c r="AQM51" s="431"/>
      <c r="AQN51" s="431"/>
      <c r="AQO51" s="431"/>
      <c r="AQP51" s="431"/>
      <c r="AQQ51" s="431"/>
      <c r="AQR51" s="431"/>
      <c r="AQS51" s="431"/>
      <c r="AQT51" s="431"/>
      <c r="AQU51" s="431"/>
      <c r="AQV51" s="431"/>
      <c r="AQW51" s="431"/>
      <c r="AQX51" s="431"/>
      <c r="AQY51" s="431"/>
      <c r="AQZ51" s="431"/>
      <c r="ARA51" s="431"/>
      <c r="ARB51" s="431"/>
      <c r="ARC51" s="431"/>
      <c r="ARD51" s="431"/>
      <c r="ARE51" s="431"/>
      <c r="ARF51" s="431"/>
      <c r="ARG51" s="431"/>
      <c r="ARH51" s="431"/>
      <c r="ARI51" s="431"/>
      <c r="ARJ51" s="431"/>
      <c r="ARK51" s="431"/>
      <c r="ARL51" s="431"/>
      <c r="ARM51" s="431"/>
      <c r="ARN51" s="431"/>
      <c r="ARO51" s="431"/>
      <c r="ARP51" s="431"/>
      <c r="ARQ51" s="431"/>
      <c r="ARR51" s="431"/>
      <c r="ARS51" s="431"/>
      <c r="ART51" s="431"/>
      <c r="ARU51" s="431"/>
      <c r="ARV51" s="431"/>
      <c r="ARW51" s="431"/>
      <c r="ARX51" s="431"/>
      <c r="ARY51" s="431"/>
      <c r="ARZ51" s="431"/>
      <c r="ASA51" s="431"/>
      <c r="ASB51" s="431"/>
      <c r="ASC51" s="431"/>
      <c r="ASD51" s="431"/>
      <c r="ASE51" s="431"/>
      <c r="ASF51" s="431"/>
      <c r="ASG51" s="431"/>
      <c r="ASH51" s="431"/>
      <c r="ASI51" s="431"/>
      <c r="ASJ51" s="431"/>
      <c r="ASK51" s="431"/>
      <c r="ASL51" s="431"/>
      <c r="ASM51" s="431"/>
      <c r="ASN51" s="431"/>
      <c r="ASO51" s="431"/>
      <c r="ASP51" s="431"/>
      <c r="ASQ51" s="431"/>
      <c r="ASR51" s="431"/>
      <c r="ASS51" s="431"/>
      <c r="AST51" s="431"/>
      <c r="ASU51" s="431"/>
      <c r="ASV51" s="431"/>
      <c r="ASW51" s="431"/>
      <c r="ASX51" s="431"/>
      <c r="ASY51" s="431"/>
      <c r="ASZ51" s="431"/>
      <c r="ATA51" s="431"/>
      <c r="ATB51" s="431"/>
      <c r="ATC51" s="431"/>
      <c r="ATD51" s="431"/>
      <c r="ATE51" s="431"/>
      <c r="ATF51" s="431"/>
      <c r="ATG51" s="431"/>
      <c r="ATH51" s="431"/>
      <c r="ATI51" s="431"/>
      <c r="ATJ51" s="431"/>
      <c r="ATK51" s="431"/>
      <c r="ATL51" s="431"/>
      <c r="ATM51" s="431"/>
      <c r="ATN51" s="431"/>
      <c r="ATO51" s="431"/>
      <c r="ATP51" s="431"/>
      <c r="ATQ51" s="431"/>
      <c r="ATR51" s="431"/>
      <c r="ATS51" s="431"/>
      <c r="ATT51" s="431"/>
      <c r="ATU51" s="431"/>
      <c r="ATV51" s="431"/>
      <c r="ATW51" s="431"/>
      <c r="ATX51" s="431"/>
      <c r="ATY51" s="431"/>
      <c r="ATZ51" s="431"/>
      <c r="AUA51" s="431"/>
      <c r="AUB51" s="431"/>
      <c r="AUC51" s="431"/>
      <c r="AUD51" s="431"/>
      <c r="AUE51" s="431"/>
      <c r="AUF51" s="431"/>
      <c r="AUG51" s="431"/>
      <c r="AUH51" s="431"/>
      <c r="AUI51" s="431"/>
      <c r="AUJ51" s="431"/>
      <c r="AUK51" s="431"/>
      <c r="AUL51" s="431"/>
      <c r="AUM51" s="431"/>
      <c r="AUN51" s="431"/>
      <c r="AUO51" s="431"/>
      <c r="AUP51" s="431"/>
      <c r="AUQ51" s="431"/>
      <c r="AUR51" s="431"/>
      <c r="AUS51" s="431"/>
      <c r="AUT51" s="431"/>
      <c r="AUU51" s="431"/>
      <c r="AUV51" s="431"/>
      <c r="AUW51" s="431"/>
      <c r="AUX51" s="431"/>
      <c r="AUY51" s="431"/>
      <c r="AUZ51" s="431"/>
      <c r="AVA51" s="431"/>
      <c r="AVB51" s="431"/>
      <c r="AVC51" s="431"/>
      <c r="AVD51" s="431"/>
      <c r="AVE51" s="431"/>
      <c r="AVF51" s="431"/>
      <c r="AVG51" s="431"/>
      <c r="AVH51" s="431"/>
      <c r="AVI51" s="431"/>
      <c r="AVJ51" s="431"/>
      <c r="AVK51" s="431"/>
      <c r="AVL51" s="431"/>
      <c r="AVM51" s="431"/>
      <c r="AVN51" s="431"/>
      <c r="AVO51" s="431"/>
      <c r="AVP51" s="431"/>
      <c r="AVQ51" s="431"/>
      <c r="AVR51" s="431"/>
      <c r="AVS51" s="431"/>
      <c r="AVT51" s="431"/>
      <c r="AVU51" s="431"/>
      <c r="AVV51" s="431"/>
      <c r="AVW51" s="431"/>
      <c r="AVX51" s="431"/>
      <c r="AVY51" s="431"/>
      <c r="AVZ51" s="431"/>
      <c r="AWA51" s="431"/>
      <c r="AWB51" s="431"/>
      <c r="AWC51" s="431"/>
      <c r="AWD51" s="431"/>
      <c r="AWE51" s="431"/>
      <c r="AWF51" s="431"/>
      <c r="AWG51" s="431"/>
      <c r="AWH51" s="431"/>
      <c r="AWI51" s="431"/>
      <c r="AWJ51" s="431"/>
      <c r="AWK51" s="431"/>
      <c r="AWL51" s="431"/>
      <c r="AWM51" s="431"/>
      <c r="AWN51" s="431"/>
      <c r="AWO51" s="431"/>
      <c r="AWP51" s="431"/>
      <c r="AWQ51" s="431"/>
      <c r="AWR51" s="431"/>
      <c r="AWS51" s="431"/>
      <c r="AWT51" s="431"/>
      <c r="AWU51" s="431"/>
      <c r="AWV51" s="431"/>
      <c r="AWW51" s="431"/>
      <c r="AWX51" s="431"/>
      <c r="AWY51" s="431"/>
      <c r="AWZ51" s="431"/>
      <c r="AXA51" s="431"/>
      <c r="AXB51" s="431"/>
      <c r="AXC51" s="431"/>
      <c r="AXD51" s="431"/>
      <c r="AXE51" s="431"/>
      <c r="AXF51" s="431"/>
      <c r="AXG51" s="431"/>
      <c r="AXH51" s="431"/>
      <c r="AXI51" s="431"/>
      <c r="AXJ51" s="431"/>
      <c r="AXK51" s="431"/>
      <c r="AXL51" s="431"/>
      <c r="AXM51" s="431"/>
      <c r="AXN51" s="431"/>
      <c r="AXO51" s="431"/>
      <c r="AXP51" s="431"/>
      <c r="AXQ51" s="431"/>
      <c r="AXR51" s="431"/>
      <c r="AXS51" s="431"/>
      <c r="AXT51" s="431"/>
      <c r="AXU51" s="431"/>
      <c r="AXV51" s="431"/>
      <c r="AXW51" s="431"/>
      <c r="AXX51" s="431"/>
      <c r="AXY51" s="431"/>
      <c r="AXZ51" s="431"/>
      <c r="AYA51" s="431"/>
      <c r="AYB51" s="431"/>
      <c r="AYC51" s="431"/>
      <c r="AYD51" s="431"/>
      <c r="AYE51" s="431"/>
      <c r="AYF51" s="431"/>
      <c r="AYG51" s="431"/>
      <c r="AYH51" s="431"/>
      <c r="AYI51" s="431"/>
      <c r="AYJ51" s="431"/>
      <c r="AYK51" s="431"/>
      <c r="AYL51" s="431"/>
      <c r="AYM51" s="431"/>
      <c r="AYN51" s="431"/>
      <c r="AYO51" s="431"/>
      <c r="AYP51" s="431"/>
      <c r="AYQ51" s="431"/>
      <c r="AYR51" s="431"/>
      <c r="AYS51" s="431"/>
      <c r="AYT51" s="431"/>
      <c r="AYU51" s="431"/>
      <c r="AYV51" s="431"/>
      <c r="AYW51" s="431"/>
      <c r="AYX51" s="431"/>
      <c r="AYY51" s="431"/>
      <c r="AYZ51" s="431"/>
      <c r="AZA51" s="431"/>
      <c r="AZB51" s="431"/>
      <c r="AZC51" s="431"/>
      <c r="AZD51" s="431"/>
      <c r="AZE51" s="431"/>
      <c r="AZF51" s="431"/>
      <c r="AZG51" s="431"/>
      <c r="AZH51" s="431"/>
      <c r="AZI51" s="431"/>
      <c r="AZJ51" s="431"/>
      <c r="AZK51" s="431"/>
      <c r="AZL51" s="431"/>
      <c r="AZM51" s="431"/>
      <c r="AZN51" s="431"/>
      <c r="AZO51" s="431"/>
      <c r="AZP51" s="431"/>
      <c r="AZQ51" s="431"/>
      <c r="AZR51" s="431"/>
      <c r="AZS51" s="431"/>
      <c r="AZT51" s="431"/>
      <c r="AZU51" s="431"/>
      <c r="AZV51" s="431"/>
      <c r="AZW51" s="431"/>
      <c r="AZX51" s="431"/>
      <c r="AZY51" s="431"/>
      <c r="AZZ51" s="431"/>
      <c r="BAA51" s="431"/>
      <c r="BAB51" s="431"/>
      <c r="BAC51" s="431"/>
      <c r="BAD51" s="431"/>
      <c r="BAE51" s="431"/>
      <c r="BAF51" s="431"/>
      <c r="BAG51" s="431"/>
      <c r="BAH51" s="431"/>
      <c r="BAI51" s="431"/>
      <c r="BAJ51" s="431"/>
      <c r="BAK51" s="431"/>
      <c r="BAL51" s="431"/>
      <c r="BAM51" s="431"/>
      <c r="BAN51" s="431"/>
      <c r="BAO51" s="431"/>
      <c r="BAP51" s="431"/>
      <c r="BAQ51" s="431"/>
      <c r="BAR51" s="431"/>
      <c r="BAS51" s="431"/>
      <c r="BAT51" s="431"/>
      <c r="BAU51" s="431"/>
      <c r="BAV51" s="431"/>
      <c r="BAW51" s="431"/>
      <c r="BAX51" s="431"/>
      <c r="BAY51" s="431"/>
      <c r="BAZ51" s="431"/>
      <c r="BBA51" s="431"/>
      <c r="BBB51" s="431"/>
      <c r="BBC51" s="431"/>
      <c r="BBD51" s="431"/>
      <c r="BBE51" s="431"/>
      <c r="BBF51" s="431"/>
      <c r="BBG51" s="431"/>
      <c r="BBH51" s="431"/>
      <c r="BBI51" s="431"/>
      <c r="BBJ51" s="431"/>
      <c r="BBK51" s="431"/>
      <c r="BBL51" s="431"/>
      <c r="BBM51" s="431"/>
      <c r="BBN51" s="431"/>
      <c r="BBO51" s="431"/>
      <c r="BBP51" s="431"/>
      <c r="BBQ51" s="431"/>
      <c r="BBR51" s="431"/>
      <c r="BBS51" s="431"/>
      <c r="BBT51" s="431"/>
      <c r="BBU51" s="431"/>
      <c r="BBV51" s="431"/>
      <c r="BBW51" s="431"/>
      <c r="BBX51" s="431"/>
      <c r="BBY51" s="431"/>
      <c r="BBZ51" s="431"/>
      <c r="BCA51" s="431"/>
      <c r="BCB51" s="431"/>
      <c r="BCC51" s="431"/>
      <c r="BCD51" s="431"/>
      <c r="BCE51" s="431"/>
      <c r="BCF51" s="431"/>
      <c r="BCG51" s="431"/>
      <c r="BCH51" s="431"/>
      <c r="BCI51" s="431"/>
      <c r="BCJ51" s="431"/>
      <c r="BCK51" s="431"/>
      <c r="BCL51" s="431"/>
      <c r="BCM51" s="431"/>
      <c r="BCN51" s="431"/>
      <c r="BCO51" s="431"/>
      <c r="BCP51" s="431"/>
      <c r="BCQ51" s="431"/>
      <c r="BCR51" s="431"/>
      <c r="BCS51" s="431"/>
      <c r="BCT51" s="431"/>
      <c r="BCU51" s="431"/>
      <c r="BCV51" s="431"/>
      <c r="BCW51" s="431"/>
      <c r="BCX51" s="431"/>
      <c r="BCY51" s="431"/>
      <c r="BCZ51" s="431"/>
      <c r="BDA51" s="431"/>
      <c r="BDB51" s="431"/>
      <c r="BDC51" s="431"/>
      <c r="BDD51" s="431"/>
      <c r="BDE51" s="431"/>
      <c r="BDF51" s="431"/>
      <c r="BDG51" s="431"/>
      <c r="BDH51" s="431"/>
      <c r="BDI51" s="431"/>
      <c r="BDJ51" s="431"/>
      <c r="BDK51" s="431"/>
      <c r="BDL51" s="431"/>
      <c r="BDM51" s="431"/>
      <c r="BDN51" s="431"/>
      <c r="BDO51" s="431"/>
      <c r="BDP51" s="431"/>
      <c r="BDQ51" s="431"/>
      <c r="BDR51" s="431"/>
      <c r="BDS51" s="431"/>
      <c r="BDT51" s="431"/>
      <c r="BDU51" s="431"/>
      <c r="BDV51" s="431"/>
      <c r="BDW51" s="431"/>
      <c r="BDX51" s="431"/>
      <c r="BDY51" s="431"/>
      <c r="BDZ51" s="431"/>
      <c r="BEA51" s="431"/>
      <c r="BEB51" s="431"/>
      <c r="BEC51" s="431"/>
      <c r="BED51" s="431"/>
      <c r="BEE51" s="431"/>
      <c r="BEF51" s="431"/>
      <c r="BEG51" s="431"/>
      <c r="BEH51" s="431"/>
      <c r="BEI51" s="431"/>
      <c r="BEJ51" s="431"/>
      <c r="BEK51" s="431"/>
      <c r="BEL51" s="431"/>
      <c r="BEM51" s="431"/>
      <c r="BEN51" s="431"/>
      <c r="BEO51" s="431"/>
      <c r="BEP51" s="431"/>
      <c r="BEQ51" s="431"/>
      <c r="BER51" s="431"/>
      <c r="BES51" s="431"/>
      <c r="BET51" s="431"/>
      <c r="BEU51" s="431"/>
      <c r="BEV51" s="431"/>
      <c r="BEW51" s="431"/>
      <c r="BEX51" s="431"/>
      <c r="BEY51" s="431"/>
      <c r="BEZ51" s="431"/>
      <c r="BFA51" s="431"/>
      <c r="BFB51" s="431"/>
      <c r="BFC51" s="431"/>
      <c r="BFD51" s="431"/>
      <c r="BFE51" s="431"/>
      <c r="BFF51" s="431"/>
      <c r="BFG51" s="431"/>
      <c r="BFH51" s="431"/>
      <c r="BFI51" s="431"/>
      <c r="BFJ51" s="431"/>
      <c r="BFK51" s="431"/>
      <c r="BFL51" s="431"/>
      <c r="BFM51" s="431"/>
      <c r="BFN51" s="431"/>
      <c r="BFO51" s="431"/>
      <c r="BFP51" s="431"/>
      <c r="BFQ51" s="431"/>
      <c r="BFR51" s="431"/>
      <c r="BFS51" s="431"/>
      <c r="BFT51" s="431"/>
      <c r="BFU51" s="431"/>
      <c r="BFV51" s="431"/>
      <c r="BFW51" s="431"/>
      <c r="BFX51" s="431"/>
      <c r="BFY51" s="431"/>
      <c r="BFZ51" s="431"/>
      <c r="BGA51" s="431"/>
      <c r="BGB51" s="431"/>
      <c r="BGC51" s="431"/>
      <c r="BGD51" s="431"/>
      <c r="BGE51" s="431"/>
      <c r="BGF51" s="431"/>
      <c r="BGG51" s="431"/>
      <c r="BGH51" s="431"/>
      <c r="BGI51" s="431"/>
      <c r="BGJ51" s="431"/>
      <c r="BGK51" s="431"/>
      <c r="BGL51" s="431"/>
      <c r="BGM51" s="431"/>
      <c r="BGN51" s="431"/>
      <c r="BGO51" s="431"/>
      <c r="BGP51" s="431"/>
      <c r="BGQ51" s="431"/>
      <c r="BGR51" s="431"/>
      <c r="BGS51" s="431"/>
      <c r="BGT51" s="431"/>
      <c r="BGU51" s="431"/>
      <c r="BGV51" s="431"/>
      <c r="BGW51" s="431"/>
      <c r="BGX51" s="431"/>
      <c r="BGY51" s="431"/>
      <c r="BGZ51" s="431"/>
      <c r="BHA51" s="431"/>
      <c r="BHB51" s="431"/>
      <c r="BHC51" s="431"/>
      <c r="BHD51" s="431"/>
      <c r="BHE51" s="431"/>
      <c r="BHF51" s="431"/>
      <c r="BHG51" s="431"/>
      <c r="BHH51" s="431"/>
      <c r="BHI51" s="431"/>
      <c r="BHJ51" s="431"/>
      <c r="BHK51" s="431"/>
      <c r="BHL51" s="431"/>
      <c r="BHM51" s="431"/>
      <c r="BHN51" s="431"/>
      <c r="BHO51" s="431"/>
      <c r="BHP51" s="431"/>
      <c r="BHQ51" s="431"/>
      <c r="BHR51" s="431"/>
      <c r="BHS51" s="431"/>
      <c r="BHT51" s="431"/>
      <c r="BHU51" s="431"/>
      <c r="BHV51" s="431"/>
      <c r="BHW51" s="431"/>
      <c r="BHX51" s="431"/>
      <c r="BHY51" s="431"/>
      <c r="BHZ51" s="431"/>
      <c r="BIA51" s="431"/>
      <c r="BIB51" s="431"/>
      <c r="BIC51" s="431"/>
      <c r="BID51" s="431"/>
      <c r="BIE51" s="431"/>
      <c r="BIF51" s="431"/>
      <c r="BIG51" s="431"/>
      <c r="BIH51" s="431"/>
      <c r="BII51" s="431"/>
      <c r="BIJ51" s="431"/>
      <c r="BIK51" s="431"/>
      <c r="BIL51" s="431"/>
      <c r="BIM51" s="431"/>
      <c r="BIN51" s="431"/>
      <c r="BIO51" s="431"/>
      <c r="BIP51" s="431"/>
      <c r="BIQ51" s="431"/>
      <c r="BIR51" s="431"/>
      <c r="BIS51" s="431"/>
      <c r="BIT51" s="431"/>
      <c r="BIU51" s="431"/>
      <c r="BIV51" s="431"/>
      <c r="BIW51" s="431"/>
      <c r="BIX51" s="431"/>
      <c r="BIY51" s="431"/>
      <c r="BIZ51" s="431"/>
      <c r="BJA51" s="431"/>
      <c r="BJB51" s="431"/>
      <c r="BJC51" s="431"/>
      <c r="BJD51" s="431"/>
      <c r="BJE51" s="431"/>
      <c r="BJF51" s="431"/>
      <c r="BJG51" s="431"/>
      <c r="BJH51" s="431"/>
      <c r="BJI51" s="431"/>
      <c r="BJJ51" s="431"/>
      <c r="BJK51" s="431"/>
      <c r="BJL51" s="431"/>
      <c r="BJM51" s="431"/>
      <c r="BJN51" s="431"/>
      <c r="BJO51" s="431"/>
      <c r="BJP51" s="431"/>
      <c r="BJQ51" s="431"/>
      <c r="BJR51" s="431"/>
      <c r="BJS51" s="431"/>
      <c r="BJT51" s="431"/>
      <c r="BJU51" s="431"/>
      <c r="BJV51" s="431"/>
      <c r="BJW51" s="431"/>
      <c r="BJX51" s="431"/>
      <c r="BJY51" s="431"/>
      <c r="BJZ51" s="431"/>
      <c r="BKA51" s="431"/>
      <c r="BKB51" s="431"/>
      <c r="BKC51" s="431"/>
      <c r="BKD51" s="431"/>
      <c r="BKE51" s="431"/>
      <c r="BKF51" s="431"/>
      <c r="BKG51" s="431"/>
      <c r="BKH51" s="431"/>
      <c r="BKI51" s="431"/>
      <c r="BKJ51" s="431"/>
      <c r="BKK51" s="431"/>
      <c r="BKL51" s="431"/>
      <c r="BKM51" s="431"/>
      <c r="BKN51" s="431"/>
      <c r="BKO51" s="431"/>
      <c r="BKP51" s="431"/>
      <c r="BKQ51" s="431"/>
      <c r="BKR51" s="431"/>
      <c r="BKS51" s="431"/>
      <c r="BKT51" s="431"/>
      <c r="BKU51" s="431"/>
      <c r="BKV51" s="431"/>
      <c r="BKW51" s="431"/>
      <c r="BKX51" s="431"/>
      <c r="BKY51" s="431"/>
      <c r="BKZ51" s="431"/>
      <c r="BLA51" s="431"/>
      <c r="BLB51" s="431"/>
      <c r="BLC51" s="431"/>
      <c r="BLD51" s="431"/>
      <c r="BLE51" s="431"/>
      <c r="BLF51" s="431"/>
      <c r="BLG51" s="431"/>
      <c r="BLH51" s="431"/>
      <c r="BLI51" s="431"/>
      <c r="BLJ51" s="431"/>
      <c r="BLK51" s="431"/>
      <c r="BLL51" s="431"/>
      <c r="BLM51" s="431"/>
      <c r="BLN51" s="431"/>
      <c r="BLO51" s="431"/>
      <c r="BLP51" s="431"/>
      <c r="BLQ51" s="431"/>
      <c r="BLR51" s="431"/>
      <c r="BLS51" s="431"/>
      <c r="BLT51" s="431"/>
      <c r="BLU51" s="431"/>
      <c r="BLV51" s="431"/>
      <c r="BLW51" s="431"/>
      <c r="BLX51" s="431"/>
      <c r="BLY51" s="431"/>
      <c r="BLZ51" s="431"/>
      <c r="BMA51" s="431"/>
      <c r="BMB51" s="431"/>
      <c r="BMC51" s="431"/>
      <c r="BMD51" s="431"/>
      <c r="BME51" s="431"/>
      <c r="BMF51" s="431"/>
      <c r="BMG51" s="431"/>
      <c r="BMH51" s="431"/>
      <c r="BMI51" s="431"/>
      <c r="BMJ51" s="431"/>
      <c r="BMK51" s="431"/>
      <c r="BML51" s="431"/>
      <c r="BMM51" s="431"/>
      <c r="BMN51" s="431"/>
      <c r="BMO51" s="431"/>
      <c r="BMP51" s="431"/>
      <c r="BMQ51" s="431"/>
      <c r="BMR51" s="431"/>
      <c r="BMS51" s="431"/>
      <c r="BMT51" s="431"/>
      <c r="BMU51" s="431"/>
      <c r="BMV51" s="431"/>
      <c r="BMW51" s="431"/>
      <c r="BMX51" s="431"/>
      <c r="BMY51" s="431"/>
      <c r="BMZ51" s="431"/>
      <c r="BNA51" s="431"/>
      <c r="BNB51" s="431"/>
      <c r="BNC51" s="431"/>
      <c r="BND51" s="431"/>
      <c r="BNE51" s="431"/>
      <c r="BNF51" s="431"/>
      <c r="BNG51" s="431"/>
      <c r="BNH51" s="431"/>
      <c r="BNI51" s="431"/>
      <c r="BNJ51" s="431"/>
      <c r="BNK51" s="431"/>
      <c r="BNL51" s="431"/>
      <c r="BNM51" s="431"/>
      <c r="BNN51" s="431"/>
      <c r="BNO51" s="431"/>
      <c r="BNP51" s="431"/>
      <c r="BNQ51" s="431"/>
      <c r="BNR51" s="431"/>
      <c r="BNS51" s="431"/>
      <c r="BNT51" s="431"/>
      <c r="BNU51" s="431"/>
      <c r="BNV51" s="431"/>
      <c r="BNW51" s="431"/>
      <c r="BNX51" s="431"/>
      <c r="BNY51" s="431"/>
      <c r="BNZ51" s="431"/>
      <c r="BOA51" s="431"/>
      <c r="BOB51" s="431"/>
      <c r="BOC51" s="431"/>
      <c r="BOD51" s="431"/>
      <c r="BOE51" s="431"/>
      <c r="BOF51" s="431"/>
      <c r="BOG51" s="431"/>
      <c r="BOH51" s="431"/>
      <c r="BOI51" s="431"/>
      <c r="BOJ51" s="431"/>
      <c r="BOK51" s="431"/>
      <c r="BOL51" s="431"/>
      <c r="BOM51" s="431"/>
      <c r="BON51" s="431"/>
      <c r="BOO51" s="431"/>
      <c r="BOP51" s="431"/>
      <c r="BOQ51" s="431"/>
      <c r="BOR51" s="431"/>
      <c r="BOS51" s="431"/>
      <c r="BOT51" s="431"/>
      <c r="BOU51" s="431"/>
      <c r="BOV51" s="431"/>
      <c r="BOW51" s="431"/>
      <c r="BOX51" s="431"/>
      <c r="BOY51" s="431"/>
      <c r="BOZ51" s="431"/>
      <c r="BPA51" s="431"/>
      <c r="BPB51" s="431"/>
      <c r="BPC51" s="431"/>
      <c r="BPD51" s="431"/>
      <c r="BPE51" s="431"/>
      <c r="BPF51" s="431"/>
      <c r="BPG51" s="431"/>
      <c r="BPH51" s="431"/>
      <c r="BPI51" s="431"/>
      <c r="BPJ51" s="431"/>
      <c r="BPK51" s="431"/>
      <c r="BPL51" s="431"/>
      <c r="BPM51" s="431"/>
      <c r="BPN51" s="431"/>
      <c r="BPO51" s="431"/>
      <c r="BPP51" s="431"/>
      <c r="BPQ51" s="431"/>
      <c r="BPR51" s="431"/>
      <c r="BPS51" s="431"/>
      <c r="BPT51" s="431"/>
      <c r="BPU51" s="431"/>
      <c r="BPV51" s="431"/>
      <c r="BPW51" s="431"/>
      <c r="BPX51" s="431"/>
      <c r="BPY51" s="431"/>
      <c r="BPZ51" s="431"/>
      <c r="BQA51" s="431"/>
      <c r="BQB51" s="431"/>
      <c r="BQC51" s="431"/>
      <c r="BQD51" s="431"/>
      <c r="BQE51" s="431"/>
      <c r="BQF51" s="431"/>
      <c r="BQG51" s="431"/>
      <c r="BQH51" s="431"/>
      <c r="BQI51" s="431"/>
      <c r="BQJ51" s="431"/>
      <c r="BQK51" s="431"/>
      <c r="BQL51" s="431"/>
      <c r="BQM51" s="431"/>
      <c r="BQN51" s="431"/>
      <c r="BQO51" s="431"/>
      <c r="BQP51" s="431"/>
      <c r="BQQ51" s="431"/>
      <c r="BQR51" s="431"/>
      <c r="BQS51" s="431"/>
      <c r="BQT51" s="431"/>
      <c r="BQU51" s="431"/>
      <c r="BQV51" s="431"/>
      <c r="BQW51" s="431"/>
      <c r="BQX51" s="431"/>
      <c r="BQY51" s="431"/>
      <c r="BQZ51" s="431"/>
      <c r="BRA51" s="431"/>
      <c r="BRB51" s="431"/>
      <c r="BRC51" s="431"/>
      <c r="BRD51" s="431"/>
      <c r="BRE51" s="431"/>
      <c r="BRF51" s="431"/>
      <c r="BRG51" s="431"/>
      <c r="BRH51" s="431"/>
      <c r="BRI51" s="431"/>
      <c r="BRJ51" s="431"/>
      <c r="BRK51" s="431"/>
      <c r="BRL51" s="431"/>
      <c r="BRM51" s="431"/>
      <c r="BRN51" s="431"/>
      <c r="BRO51" s="431"/>
      <c r="BRP51" s="431"/>
      <c r="BRQ51" s="431"/>
      <c r="BRR51" s="431"/>
      <c r="BRS51" s="431"/>
      <c r="BRT51" s="431"/>
      <c r="BRU51" s="431"/>
    </row>
    <row r="52" spans="1:1841" ht="29.25" customHeight="1" x14ac:dyDescent="0.3">
      <c r="A52" s="792"/>
      <c r="B52" s="474">
        <v>3</v>
      </c>
      <c r="C52" s="474" t="s">
        <v>399</v>
      </c>
      <c r="D52" s="465">
        <f t="shared" si="30"/>
        <v>9842860.7014746908</v>
      </c>
      <c r="E52" s="464">
        <v>100</v>
      </c>
      <c r="F52" s="464">
        <f t="shared" si="31"/>
        <v>0</v>
      </c>
      <c r="G52" s="464">
        <v>0</v>
      </c>
      <c r="H52" s="464">
        <f t="shared" ref="H52:H69" si="36">18340.061648603*I52</f>
        <v>0</v>
      </c>
      <c r="I52" s="464">
        <v>0</v>
      </c>
      <c r="J52" s="466"/>
      <c r="K52" s="464">
        <v>0</v>
      </c>
      <c r="L52" s="468"/>
      <c r="M52" s="469"/>
      <c r="N52" s="469"/>
      <c r="O52" s="469"/>
      <c r="P52" s="469"/>
      <c r="Q52" s="469"/>
      <c r="R52" s="469"/>
      <c r="S52" s="469"/>
      <c r="T52" s="469"/>
      <c r="U52" s="469"/>
      <c r="V52" s="469"/>
      <c r="W52" s="469"/>
      <c r="X52" s="480">
        <f t="shared" si="32"/>
        <v>0</v>
      </c>
      <c r="Y52" s="470">
        <f t="shared" si="33"/>
        <v>0</v>
      </c>
      <c r="Z52" s="480">
        <f t="shared" si="34"/>
        <v>0</v>
      </c>
      <c r="AA52" s="470">
        <f t="shared" si="35"/>
        <v>0</v>
      </c>
      <c r="AB52" s="521"/>
      <c r="AC52" s="486"/>
      <c r="AD52" s="527"/>
      <c r="AE52" s="527"/>
      <c r="AF52" s="527"/>
      <c r="AG52" s="527"/>
      <c r="AH52" s="431"/>
      <c r="AI52" s="431"/>
      <c r="AJ52" s="431"/>
      <c r="AK52" s="431"/>
      <c r="AL52" s="431"/>
      <c r="AM52" s="431"/>
      <c r="AN52" s="431"/>
      <c r="AO52" s="431"/>
      <c r="AP52" s="431"/>
      <c r="AQ52" s="431"/>
      <c r="AR52" s="431"/>
      <c r="AS52" s="431"/>
      <c r="AT52" s="431"/>
      <c r="AU52" s="431"/>
      <c r="AV52" s="431"/>
      <c r="AW52" s="431"/>
      <c r="AX52" s="431"/>
      <c r="AY52" s="431"/>
      <c r="AZ52" s="431"/>
      <c r="BA52" s="431"/>
      <c r="BB52" s="431"/>
      <c r="BC52" s="431"/>
      <c r="BD52" s="431"/>
      <c r="BE52" s="431"/>
      <c r="BF52" s="431"/>
      <c r="BG52" s="431"/>
      <c r="BH52" s="431"/>
      <c r="BI52" s="431"/>
      <c r="BJ52" s="431"/>
      <c r="BK52" s="431"/>
      <c r="BL52" s="431"/>
      <c r="BM52" s="431"/>
      <c r="BN52" s="431"/>
      <c r="BO52" s="431"/>
      <c r="BP52" s="431"/>
      <c r="BQ52" s="431"/>
      <c r="BR52" s="431"/>
      <c r="BS52" s="431"/>
      <c r="BT52" s="431"/>
      <c r="BU52" s="431"/>
      <c r="BV52" s="431"/>
      <c r="BW52" s="431"/>
      <c r="BX52" s="431"/>
      <c r="BY52" s="431"/>
      <c r="BZ52" s="431"/>
      <c r="CA52" s="431"/>
      <c r="CB52" s="431"/>
      <c r="CC52" s="431"/>
      <c r="CD52" s="431"/>
      <c r="CE52" s="431"/>
      <c r="CF52" s="431"/>
      <c r="CG52" s="431"/>
      <c r="CH52" s="431"/>
      <c r="CI52" s="431"/>
      <c r="CJ52" s="431"/>
      <c r="CK52" s="431"/>
      <c r="CL52" s="431"/>
      <c r="CM52" s="431"/>
      <c r="CN52" s="431"/>
      <c r="CO52" s="431"/>
      <c r="CP52" s="431"/>
      <c r="CQ52" s="431"/>
      <c r="CR52" s="431"/>
      <c r="CS52" s="431"/>
      <c r="CT52" s="431"/>
      <c r="CU52" s="431"/>
      <c r="CV52" s="431"/>
      <c r="CW52" s="431"/>
      <c r="CX52" s="431"/>
      <c r="CY52" s="431"/>
      <c r="CZ52" s="431"/>
      <c r="DA52" s="431"/>
      <c r="DB52" s="431"/>
      <c r="DC52" s="431"/>
      <c r="DD52" s="431"/>
      <c r="DE52" s="431"/>
      <c r="DF52" s="431"/>
      <c r="DG52" s="431"/>
      <c r="DH52" s="431"/>
      <c r="DI52" s="431"/>
      <c r="DJ52" s="431"/>
      <c r="DK52" s="431"/>
      <c r="DL52" s="431"/>
      <c r="DM52" s="431"/>
      <c r="DN52" s="431"/>
      <c r="DO52" s="431"/>
      <c r="DP52" s="431"/>
      <c r="DQ52" s="431"/>
      <c r="DR52" s="431"/>
      <c r="DS52" s="431"/>
      <c r="DT52" s="431"/>
      <c r="DU52" s="431"/>
      <c r="DV52" s="431"/>
      <c r="DW52" s="431"/>
      <c r="DX52" s="431"/>
      <c r="DY52" s="431"/>
      <c r="DZ52" s="431"/>
      <c r="EA52" s="431"/>
      <c r="EB52" s="431"/>
      <c r="EC52" s="431"/>
      <c r="ED52" s="431"/>
      <c r="EE52" s="431"/>
      <c r="EF52" s="431"/>
      <c r="EG52" s="431"/>
      <c r="EH52" s="431"/>
      <c r="EI52" s="431"/>
      <c r="EJ52" s="431"/>
      <c r="EK52" s="431"/>
      <c r="EL52" s="431"/>
      <c r="EM52" s="431"/>
      <c r="EN52" s="431"/>
      <c r="EO52" s="431"/>
      <c r="EP52" s="431"/>
      <c r="EQ52" s="431"/>
      <c r="ER52" s="431"/>
      <c r="ES52" s="431"/>
      <c r="ET52" s="431"/>
      <c r="EU52" s="431"/>
      <c r="EV52" s="431"/>
      <c r="EW52" s="431"/>
      <c r="EX52" s="431"/>
      <c r="EY52" s="431"/>
      <c r="EZ52" s="431"/>
      <c r="FA52" s="431"/>
      <c r="FB52" s="431"/>
      <c r="FC52" s="431"/>
      <c r="FD52" s="431"/>
      <c r="FE52" s="431"/>
      <c r="FF52" s="431"/>
      <c r="FG52" s="431"/>
      <c r="FH52" s="431"/>
      <c r="FI52" s="431"/>
      <c r="FJ52" s="431"/>
      <c r="FK52" s="431"/>
      <c r="FL52" s="431"/>
      <c r="FM52" s="431"/>
      <c r="FN52" s="431"/>
      <c r="FO52" s="431"/>
      <c r="FP52" s="431"/>
      <c r="FQ52" s="431"/>
      <c r="FR52" s="431"/>
      <c r="FS52" s="431"/>
      <c r="FT52" s="431"/>
      <c r="FU52" s="431"/>
      <c r="FV52" s="431"/>
      <c r="FW52" s="431"/>
      <c r="FX52" s="431"/>
      <c r="FY52" s="431"/>
      <c r="FZ52" s="431"/>
      <c r="GA52" s="431"/>
      <c r="GB52" s="431"/>
      <c r="GC52" s="431"/>
      <c r="GD52" s="431"/>
      <c r="GE52" s="431"/>
      <c r="GF52" s="431"/>
      <c r="GG52" s="431"/>
      <c r="GH52" s="431"/>
      <c r="GI52" s="431"/>
      <c r="GJ52" s="431"/>
      <c r="GK52" s="431"/>
      <c r="GL52" s="431"/>
      <c r="GM52" s="431"/>
      <c r="GN52" s="431"/>
      <c r="GO52" s="431"/>
      <c r="GP52" s="431"/>
      <c r="GQ52" s="431"/>
      <c r="GR52" s="431"/>
      <c r="GS52" s="431"/>
      <c r="GT52" s="431"/>
      <c r="GU52" s="431"/>
      <c r="GV52" s="431"/>
      <c r="GW52" s="431"/>
      <c r="GX52" s="431"/>
      <c r="GY52" s="431"/>
      <c r="GZ52" s="431"/>
      <c r="HA52" s="431"/>
      <c r="HB52" s="431"/>
      <c r="HC52" s="431"/>
      <c r="HD52" s="431"/>
      <c r="HE52" s="431"/>
      <c r="HF52" s="431"/>
      <c r="HG52" s="431"/>
      <c r="HH52" s="431"/>
      <c r="HI52" s="431"/>
      <c r="HJ52" s="431"/>
      <c r="HK52" s="431"/>
      <c r="HL52" s="431"/>
      <c r="HM52" s="431"/>
      <c r="HN52" s="431"/>
      <c r="HO52" s="431"/>
      <c r="HP52" s="431"/>
      <c r="HQ52" s="431"/>
      <c r="HR52" s="431"/>
      <c r="HS52" s="431"/>
      <c r="HT52" s="431"/>
      <c r="HU52" s="431"/>
      <c r="HV52" s="431"/>
      <c r="HW52" s="431"/>
      <c r="HX52" s="431"/>
      <c r="HY52" s="431"/>
      <c r="HZ52" s="431"/>
      <c r="IA52" s="431"/>
      <c r="IB52" s="431"/>
      <c r="IC52" s="431"/>
      <c r="ID52" s="431"/>
      <c r="IE52" s="431"/>
      <c r="IF52" s="431"/>
      <c r="IG52" s="431"/>
      <c r="IH52" s="431"/>
      <c r="II52" s="431"/>
      <c r="IJ52" s="431"/>
      <c r="IK52" s="431"/>
      <c r="IL52" s="431"/>
      <c r="IM52" s="431"/>
      <c r="IN52" s="431"/>
      <c r="IO52" s="431"/>
      <c r="IP52" s="431"/>
      <c r="IQ52" s="431"/>
      <c r="IR52" s="431"/>
      <c r="IS52" s="431"/>
      <c r="IT52" s="431"/>
      <c r="IU52" s="431"/>
      <c r="IV52" s="431"/>
      <c r="IW52" s="431"/>
      <c r="IX52" s="431"/>
      <c r="IY52" s="431"/>
      <c r="IZ52" s="431"/>
      <c r="JA52" s="431"/>
      <c r="JB52" s="431"/>
      <c r="JC52" s="431"/>
      <c r="JD52" s="431"/>
      <c r="JE52" s="431"/>
      <c r="JF52" s="431"/>
      <c r="JG52" s="431"/>
      <c r="JH52" s="431"/>
      <c r="JI52" s="431"/>
      <c r="JJ52" s="431"/>
      <c r="JK52" s="431"/>
      <c r="JL52" s="431"/>
      <c r="JM52" s="431"/>
      <c r="JN52" s="431"/>
      <c r="JO52" s="431"/>
      <c r="JP52" s="431"/>
      <c r="JQ52" s="431"/>
      <c r="JR52" s="431"/>
      <c r="JS52" s="431"/>
      <c r="JT52" s="431"/>
      <c r="JU52" s="431"/>
      <c r="JV52" s="431"/>
      <c r="JW52" s="431"/>
      <c r="JX52" s="431"/>
      <c r="JY52" s="431"/>
      <c r="JZ52" s="431"/>
      <c r="KA52" s="431"/>
      <c r="KB52" s="431"/>
      <c r="KC52" s="431"/>
      <c r="KD52" s="431"/>
      <c r="KE52" s="431"/>
      <c r="KF52" s="431"/>
      <c r="KG52" s="431"/>
      <c r="KH52" s="431"/>
      <c r="KI52" s="431"/>
      <c r="KJ52" s="431"/>
      <c r="KK52" s="431"/>
      <c r="KL52" s="431"/>
      <c r="KM52" s="431"/>
      <c r="KN52" s="431"/>
      <c r="KO52" s="431"/>
      <c r="KP52" s="431"/>
      <c r="KQ52" s="431"/>
      <c r="KR52" s="431"/>
      <c r="KS52" s="431"/>
      <c r="KT52" s="431"/>
      <c r="KU52" s="431"/>
      <c r="KV52" s="431"/>
      <c r="KW52" s="431"/>
      <c r="KX52" s="431"/>
      <c r="KY52" s="431"/>
      <c r="KZ52" s="431"/>
      <c r="LA52" s="431"/>
      <c r="LB52" s="431"/>
      <c r="LC52" s="431"/>
      <c r="LD52" s="431"/>
      <c r="LE52" s="431"/>
      <c r="LF52" s="431"/>
      <c r="LG52" s="431"/>
      <c r="LH52" s="431"/>
      <c r="LI52" s="431"/>
      <c r="LJ52" s="431"/>
      <c r="LK52" s="431"/>
      <c r="LL52" s="431"/>
      <c r="LM52" s="431"/>
      <c r="LN52" s="431"/>
      <c r="LO52" s="431"/>
      <c r="LP52" s="431"/>
      <c r="LQ52" s="431"/>
      <c r="LR52" s="431"/>
      <c r="LS52" s="431"/>
      <c r="LT52" s="431"/>
      <c r="LU52" s="431"/>
      <c r="LV52" s="431"/>
      <c r="LW52" s="431"/>
      <c r="LX52" s="431"/>
      <c r="LY52" s="431"/>
      <c r="LZ52" s="431"/>
      <c r="MA52" s="431"/>
      <c r="MB52" s="431"/>
      <c r="MC52" s="431"/>
      <c r="MD52" s="431"/>
      <c r="ME52" s="431"/>
      <c r="MF52" s="431"/>
      <c r="MG52" s="431"/>
      <c r="MH52" s="431"/>
      <c r="MI52" s="431"/>
      <c r="MJ52" s="431"/>
      <c r="MK52" s="431"/>
      <c r="ML52" s="431"/>
      <c r="MM52" s="431"/>
      <c r="MN52" s="431"/>
      <c r="MO52" s="431"/>
      <c r="MP52" s="431"/>
      <c r="MQ52" s="431"/>
      <c r="MR52" s="431"/>
      <c r="MS52" s="431"/>
      <c r="MT52" s="431"/>
      <c r="MU52" s="431"/>
      <c r="MV52" s="431"/>
      <c r="MW52" s="431"/>
      <c r="MX52" s="431"/>
      <c r="MY52" s="431"/>
      <c r="MZ52" s="431"/>
      <c r="NA52" s="431"/>
      <c r="NB52" s="431"/>
      <c r="NC52" s="431"/>
      <c r="ND52" s="431"/>
      <c r="NE52" s="431"/>
      <c r="NF52" s="431"/>
      <c r="NG52" s="431"/>
      <c r="NH52" s="431"/>
      <c r="NI52" s="431"/>
      <c r="NJ52" s="431"/>
      <c r="NK52" s="431"/>
      <c r="NL52" s="431"/>
      <c r="NM52" s="431"/>
      <c r="NN52" s="431"/>
      <c r="NO52" s="431"/>
      <c r="NP52" s="431"/>
      <c r="NQ52" s="431"/>
      <c r="NR52" s="431"/>
      <c r="NS52" s="431"/>
      <c r="NT52" s="431"/>
      <c r="NU52" s="431"/>
      <c r="NV52" s="431"/>
      <c r="NW52" s="431"/>
      <c r="NX52" s="431"/>
      <c r="NY52" s="431"/>
      <c r="NZ52" s="431"/>
      <c r="OA52" s="431"/>
      <c r="OB52" s="431"/>
      <c r="OC52" s="431"/>
      <c r="OD52" s="431"/>
      <c r="OE52" s="431"/>
      <c r="OF52" s="431"/>
      <c r="OG52" s="431"/>
      <c r="OH52" s="431"/>
      <c r="OI52" s="431"/>
      <c r="OJ52" s="431"/>
      <c r="OK52" s="431"/>
      <c r="OL52" s="431"/>
      <c r="OM52" s="431"/>
      <c r="ON52" s="431"/>
      <c r="OO52" s="431"/>
      <c r="OP52" s="431"/>
      <c r="OQ52" s="431"/>
      <c r="OR52" s="431"/>
      <c r="OS52" s="431"/>
      <c r="OT52" s="431"/>
      <c r="OU52" s="431"/>
      <c r="OV52" s="431"/>
      <c r="OW52" s="431"/>
      <c r="OX52" s="431"/>
      <c r="OY52" s="431"/>
      <c r="OZ52" s="431"/>
      <c r="PA52" s="431"/>
      <c r="PB52" s="431"/>
      <c r="PC52" s="431"/>
      <c r="PD52" s="431"/>
      <c r="PE52" s="431"/>
      <c r="PF52" s="431"/>
      <c r="PG52" s="431"/>
      <c r="PH52" s="431"/>
      <c r="PI52" s="431"/>
      <c r="PJ52" s="431"/>
      <c r="PK52" s="431"/>
      <c r="PL52" s="431"/>
      <c r="PM52" s="431"/>
      <c r="PN52" s="431"/>
      <c r="PO52" s="431"/>
      <c r="PP52" s="431"/>
      <c r="PQ52" s="431"/>
      <c r="PR52" s="431"/>
      <c r="PS52" s="431"/>
      <c r="PT52" s="431"/>
      <c r="PU52" s="431"/>
      <c r="PV52" s="431"/>
      <c r="PW52" s="431"/>
      <c r="PX52" s="431"/>
      <c r="PY52" s="431"/>
      <c r="PZ52" s="431"/>
      <c r="QA52" s="431"/>
      <c r="QB52" s="431"/>
      <c r="QC52" s="431"/>
      <c r="QD52" s="431"/>
      <c r="QE52" s="431"/>
      <c r="QF52" s="431"/>
      <c r="QG52" s="431"/>
      <c r="QH52" s="431"/>
      <c r="QI52" s="431"/>
      <c r="QJ52" s="431"/>
      <c r="QK52" s="431"/>
      <c r="QL52" s="431"/>
      <c r="QM52" s="431"/>
      <c r="QN52" s="431"/>
      <c r="QO52" s="431"/>
      <c r="QP52" s="431"/>
      <c r="QQ52" s="431"/>
      <c r="QR52" s="431"/>
      <c r="QS52" s="431"/>
      <c r="QT52" s="431"/>
      <c r="QU52" s="431"/>
      <c r="QV52" s="431"/>
      <c r="QW52" s="431"/>
      <c r="QX52" s="431"/>
      <c r="QY52" s="431"/>
      <c r="QZ52" s="431"/>
      <c r="RA52" s="431"/>
      <c r="RB52" s="431"/>
      <c r="RC52" s="431"/>
      <c r="RD52" s="431"/>
      <c r="RE52" s="431"/>
      <c r="RF52" s="431"/>
      <c r="RG52" s="431"/>
      <c r="RH52" s="431"/>
      <c r="RI52" s="431"/>
      <c r="RJ52" s="431"/>
      <c r="RK52" s="431"/>
      <c r="RL52" s="431"/>
      <c r="RM52" s="431"/>
      <c r="RN52" s="431"/>
      <c r="RO52" s="431"/>
      <c r="RP52" s="431"/>
      <c r="RQ52" s="431"/>
      <c r="RR52" s="431"/>
      <c r="RS52" s="431"/>
      <c r="RT52" s="431"/>
      <c r="RU52" s="431"/>
      <c r="RV52" s="431"/>
      <c r="RW52" s="431"/>
      <c r="RX52" s="431"/>
      <c r="RY52" s="431"/>
      <c r="RZ52" s="431"/>
      <c r="SA52" s="431"/>
      <c r="SB52" s="431"/>
      <c r="SC52" s="431"/>
      <c r="SD52" s="431"/>
      <c r="SE52" s="431"/>
      <c r="SF52" s="431"/>
      <c r="SG52" s="431"/>
      <c r="SH52" s="431"/>
      <c r="SI52" s="431"/>
      <c r="SJ52" s="431"/>
      <c r="SK52" s="431"/>
      <c r="SL52" s="431"/>
      <c r="SM52" s="431"/>
      <c r="SN52" s="431"/>
      <c r="SO52" s="431"/>
      <c r="SP52" s="431"/>
      <c r="SQ52" s="431"/>
      <c r="SR52" s="431"/>
      <c r="SS52" s="431"/>
      <c r="ST52" s="431"/>
      <c r="SU52" s="431"/>
      <c r="SV52" s="431"/>
      <c r="SW52" s="431"/>
      <c r="SX52" s="431"/>
      <c r="SY52" s="431"/>
      <c r="SZ52" s="431"/>
      <c r="TA52" s="431"/>
      <c r="TB52" s="431"/>
      <c r="TC52" s="431"/>
      <c r="TD52" s="431"/>
      <c r="TE52" s="431"/>
      <c r="TF52" s="431"/>
      <c r="TG52" s="431"/>
      <c r="TH52" s="431"/>
      <c r="TI52" s="431"/>
      <c r="TJ52" s="431"/>
      <c r="TK52" s="431"/>
      <c r="TL52" s="431"/>
      <c r="TM52" s="431"/>
      <c r="TN52" s="431"/>
      <c r="TO52" s="431"/>
      <c r="TP52" s="431"/>
      <c r="TQ52" s="431"/>
      <c r="TR52" s="431"/>
      <c r="TS52" s="431"/>
      <c r="TT52" s="431"/>
      <c r="TU52" s="431"/>
      <c r="TV52" s="431"/>
      <c r="TW52" s="431"/>
      <c r="TX52" s="431"/>
      <c r="TY52" s="431"/>
      <c r="TZ52" s="431"/>
      <c r="UA52" s="431"/>
      <c r="UB52" s="431"/>
      <c r="UC52" s="431"/>
      <c r="UD52" s="431"/>
      <c r="UE52" s="431"/>
      <c r="UF52" s="431"/>
      <c r="UG52" s="431"/>
      <c r="UH52" s="431"/>
      <c r="UI52" s="431"/>
      <c r="UJ52" s="431"/>
      <c r="UK52" s="431"/>
      <c r="UL52" s="431"/>
      <c r="UM52" s="431"/>
      <c r="UN52" s="431"/>
      <c r="UO52" s="431"/>
      <c r="UP52" s="431"/>
      <c r="UQ52" s="431"/>
      <c r="UR52" s="431"/>
      <c r="US52" s="431"/>
      <c r="UT52" s="431"/>
      <c r="UU52" s="431"/>
      <c r="UV52" s="431"/>
      <c r="UW52" s="431"/>
      <c r="UX52" s="431"/>
      <c r="UY52" s="431"/>
      <c r="UZ52" s="431"/>
      <c r="VA52" s="431"/>
      <c r="VB52" s="431"/>
      <c r="VC52" s="431"/>
      <c r="VD52" s="431"/>
      <c r="VE52" s="431"/>
      <c r="VF52" s="431"/>
      <c r="VG52" s="431"/>
      <c r="VH52" s="431"/>
      <c r="VI52" s="431"/>
      <c r="VJ52" s="431"/>
      <c r="VK52" s="431"/>
      <c r="VL52" s="431"/>
      <c r="VM52" s="431"/>
      <c r="VN52" s="431"/>
      <c r="VO52" s="431"/>
      <c r="VP52" s="431"/>
      <c r="VQ52" s="431"/>
      <c r="VR52" s="431"/>
      <c r="VS52" s="431"/>
      <c r="VT52" s="431"/>
      <c r="VU52" s="431"/>
      <c r="VV52" s="431"/>
      <c r="VW52" s="431"/>
      <c r="VX52" s="431"/>
      <c r="VY52" s="431"/>
      <c r="VZ52" s="431"/>
      <c r="WA52" s="431"/>
      <c r="WB52" s="431"/>
      <c r="WC52" s="431"/>
      <c r="WD52" s="431"/>
      <c r="WE52" s="431"/>
      <c r="WF52" s="431"/>
      <c r="WG52" s="431"/>
      <c r="WH52" s="431"/>
      <c r="WI52" s="431"/>
      <c r="WJ52" s="431"/>
      <c r="WK52" s="431"/>
      <c r="WL52" s="431"/>
      <c r="WM52" s="431"/>
      <c r="WN52" s="431"/>
      <c r="WO52" s="431"/>
      <c r="WP52" s="431"/>
      <c r="WQ52" s="431"/>
      <c r="WR52" s="431"/>
      <c r="WS52" s="431"/>
      <c r="WT52" s="431"/>
      <c r="WU52" s="431"/>
      <c r="WV52" s="431"/>
      <c r="WW52" s="431"/>
      <c r="WX52" s="431"/>
      <c r="WY52" s="431"/>
      <c r="WZ52" s="431"/>
      <c r="XA52" s="431"/>
      <c r="XB52" s="431"/>
      <c r="XC52" s="431"/>
      <c r="XD52" s="431"/>
      <c r="XE52" s="431"/>
      <c r="XF52" s="431"/>
      <c r="XG52" s="431"/>
      <c r="XH52" s="431"/>
      <c r="XI52" s="431"/>
      <c r="XJ52" s="431"/>
      <c r="XK52" s="431"/>
      <c r="XL52" s="431"/>
      <c r="XM52" s="431"/>
      <c r="XN52" s="431"/>
      <c r="XO52" s="431"/>
      <c r="XP52" s="431"/>
      <c r="XQ52" s="431"/>
      <c r="XR52" s="431"/>
      <c r="XS52" s="431"/>
      <c r="XT52" s="431"/>
      <c r="XU52" s="431"/>
      <c r="XV52" s="431"/>
      <c r="XW52" s="431"/>
      <c r="XX52" s="431"/>
      <c r="XY52" s="431"/>
      <c r="XZ52" s="431"/>
      <c r="YA52" s="431"/>
      <c r="YB52" s="431"/>
      <c r="YC52" s="431"/>
      <c r="YD52" s="431"/>
      <c r="YE52" s="431"/>
      <c r="YF52" s="431"/>
      <c r="YG52" s="431"/>
      <c r="YH52" s="431"/>
      <c r="YI52" s="431"/>
      <c r="YJ52" s="431"/>
      <c r="YK52" s="431"/>
      <c r="YL52" s="431"/>
      <c r="YM52" s="431"/>
      <c r="YN52" s="431"/>
      <c r="YO52" s="431"/>
      <c r="YP52" s="431"/>
      <c r="YQ52" s="431"/>
      <c r="YR52" s="431"/>
      <c r="YS52" s="431"/>
      <c r="YT52" s="431"/>
      <c r="YU52" s="431"/>
      <c r="YV52" s="431"/>
      <c r="YW52" s="431"/>
      <c r="YX52" s="431"/>
      <c r="YY52" s="431"/>
      <c r="YZ52" s="431"/>
      <c r="ZA52" s="431"/>
      <c r="ZB52" s="431"/>
      <c r="ZC52" s="431"/>
      <c r="ZD52" s="431"/>
      <c r="ZE52" s="431"/>
      <c r="ZF52" s="431"/>
      <c r="ZG52" s="431"/>
      <c r="ZH52" s="431"/>
      <c r="ZI52" s="431"/>
      <c r="ZJ52" s="431"/>
      <c r="ZK52" s="431"/>
      <c r="ZL52" s="431"/>
      <c r="ZM52" s="431"/>
      <c r="ZN52" s="431"/>
      <c r="ZO52" s="431"/>
      <c r="ZP52" s="431"/>
      <c r="ZQ52" s="431"/>
      <c r="ZR52" s="431"/>
      <c r="ZS52" s="431"/>
      <c r="ZT52" s="431"/>
      <c r="ZU52" s="431"/>
      <c r="ZV52" s="431"/>
      <c r="ZW52" s="431"/>
      <c r="ZX52" s="431"/>
      <c r="ZY52" s="431"/>
      <c r="ZZ52" s="431"/>
      <c r="AAA52" s="431"/>
      <c r="AAB52" s="431"/>
      <c r="AAC52" s="431"/>
      <c r="AAD52" s="431"/>
      <c r="AAE52" s="431"/>
      <c r="AAF52" s="431"/>
      <c r="AAG52" s="431"/>
      <c r="AAH52" s="431"/>
      <c r="AAI52" s="431"/>
      <c r="AAJ52" s="431"/>
      <c r="AAK52" s="431"/>
      <c r="AAL52" s="431"/>
      <c r="AAM52" s="431"/>
      <c r="AAN52" s="431"/>
      <c r="AAO52" s="431"/>
      <c r="AAP52" s="431"/>
      <c r="AAQ52" s="431"/>
      <c r="AAR52" s="431"/>
      <c r="AAS52" s="431"/>
      <c r="AAT52" s="431"/>
      <c r="AAU52" s="431"/>
      <c r="AAV52" s="431"/>
      <c r="AAW52" s="431"/>
      <c r="AAX52" s="431"/>
      <c r="AAY52" s="431"/>
      <c r="AAZ52" s="431"/>
      <c r="ABA52" s="431"/>
      <c r="ABB52" s="431"/>
      <c r="ABC52" s="431"/>
      <c r="ABD52" s="431"/>
      <c r="ABE52" s="431"/>
      <c r="ABF52" s="431"/>
      <c r="ABG52" s="431"/>
      <c r="ABH52" s="431"/>
      <c r="ABI52" s="431"/>
      <c r="ABJ52" s="431"/>
      <c r="ABK52" s="431"/>
      <c r="ABL52" s="431"/>
      <c r="ABM52" s="431"/>
      <c r="ABN52" s="431"/>
      <c r="ABO52" s="431"/>
      <c r="ABP52" s="431"/>
      <c r="ABQ52" s="431"/>
      <c r="ABR52" s="431"/>
      <c r="ABS52" s="431"/>
      <c r="ABT52" s="431"/>
      <c r="ABU52" s="431"/>
      <c r="ABV52" s="431"/>
      <c r="ABW52" s="431"/>
      <c r="ABX52" s="431"/>
      <c r="ABY52" s="431"/>
      <c r="ABZ52" s="431"/>
      <c r="ACA52" s="431"/>
      <c r="ACB52" s="431"/>
      <c r="ACC52" s="431"/>
      <c r="ACD52" s="431"/>
      <c r="ACE52" s="431"/>
      <c r="ACF52" s="431"/>
      <c r="ACG52" s="431"/>
      <c r="ACH52" s="431"/>
      <c r="ACI52" s="431"/>
      <c r="ACJ52" s="431"/>
      <c r="ACK52" s="431"/>
      <c r="ACL52" s="431"/>
      <c r="ACM52" s="431"/>
      <c r="ACN52" s="431"/>
      <c r="ACO52" s="431"/>
      <c r="ACP52" s="431"/>
      <c r="ACQ52" s="431"/>
      <c r="ACR52" s="431"/>
      <c r="ACS52" s="431"/>
      <c r="ACT52" s="431"/>
      <c r="ACU52" s="431"/>
      <c r="ACV52" s="431"/>
      <c r="ACW52" s="431"/>
      <c r="ACX52" s="431"/>
      <c r="ACY52" s="431"/>
      <c r="ACZ52" s="431"/>
      <c r="ADA52" s="431"/>
      <c r="ADB52" s="431"/>
      <c r="ADC52" s="431"/>
      <c r="ADD52" s="431"/>
      <c r="ADE52" s="431"/>
      <c r="ADF52" s="431"/>
      <c r="ADG52" s="431"/>
      <c r="ADH52" s="431"/>
      <c r="ADI52" s="431"/>
      <c r="ADJ52" s="431"/>
      <c r="ADK52" s="431"/>
      <c r="ADL52" s="431"/>
      <c r="ADM52" s="431"/>
      <c r="ADN52" s="431"/>
      <c r="ADO52" s="431"/>
      <c r="ADP52" s="431"/>
      <c r="ADQ52" s="431"/>
      <c r="ADR52" s="431"/>
      <c r="ADS52" s="431"/>
      <c r="ADT52" s="431"/>
      <c r="ADU52" s="431"/>
      <c r="ADV52" s="431"/>
      <c r="ADW52" s="431"/>
      <c r="ADX52" s="431"/>
      <c r="ADY52" s="431"/>
      <c r="ADZ52" s="431"/>
      <c r="AEA52" s="431"/>
      <c r="AEB52" s="431"/>
      <c r="AEC52" s="431"/>
      <c r="AED52" s="431"/>
      <c r="AEE52" s="431"/>
      <c r="AEF52" s="431"/>
      <c r="AEG52" s="431"/>
      <c r="AEH52" s="431"/>
      <c r="AEI52" s="431"/>
      <c r="AEJ52" s="431"/>
      <c r="AEK52" s="431"/>
      <c r="AEL52" s="431"/>
      <c r="AEM52" s="431"/>
      <c r="AEN52" s="431"/>
      <c r="AEO52" s="431"/>
      <c r="AEP52" s="431"/>
      <c r="AEQ52" s="431"/>
      <c r="AER52" s="431"/>
      <c r="AES52" s="431"/>
      <c r="AET52" s="431"/>
      <c r="AEU52" s="431"/>
      <c r="AEV52" s="431"/>
      <c r="AEW52" s="431"/>
      <c r="AEX52" s="431"/>
      <c r="AEY52" s="431"/>
      <c r="AEZ52" s="431"/>
      <c r="AFA52" s="431"/>
      <c r="AFB52" s="431"/>
      <c r="AFC52" s="431"/>
      <c r="AFD52" s="431"/>
      <c r="AFE52" s="431"/>
      <c r="AFF52" s="431"/>
      <c r="AFG52" s="431"/>
      <c r="AFH52" s="431"/>
      <c r="AFI52" s="431"/>
      <c r="AFJ52" s="431"/>
      <c r="AFK52" s="431"/>
      <c r="AFL52" s="431"/>
      <c r="AFM52" s="431"/>
      <c r="AFN52" s="431"/>
      <c r="AFO52" s="431"/>
      <c r="AFP52" s="431"/>
      <c r="AFQ52" s="431"/>
      <c r="AFR52" s="431"/>
      <c r="AFS52" s="431"/>
      <c r="AFT52" s="431"/>
      <c r="AFU52" s="431"/>
      <c r="AFV52" s="431"/>
      <c r="AFW52" s="431"/>
      <c r="AFX52" s="431"/>
      <c r="AFY52" s="431"/>
      <c r="AFZ52" s="431"/>
      <c r="AGA52" s="431"/>
      <c r="AGB52" s="431"/>
      <c r="AGC52" s="431"/>
      <c r="AGD52" s="431"/>
      <c r="AGE52" s="431"/>
      <c r="AGF52" s="431"/>
      <c r="AGG52" s="431"/>
      <c r="AGH52" s="431"/>
      <c r="AGI52" s="431"/>
      <c r="AGJ52" s="431"/>
      <c r="AGK52" s="431"/>
      <c r="AGL52" s="431"/>
      <c r="AGM52" s="431"/>
      <c r="AGN52" s="431"/>
      <c r="AGO52" s="431"/>
      <c r="AGP52" s="431"/>
      <c r="AGQ52" s="431"/>
      <c r="AGR52" s="431"/>
      <c r="AGS52" s="431"/>
      <c r="AGT52" s="431"/>
      <c r="AGU52" s="431"/>
      <c r="AGV52" s="431"/>
      <c r="AGW52" s="431"/>
      <c r="AGX52" s="431"/>
      <c r="AGY52" s="431"/>
      <c r="AGZ52" s="431"/>
      <c r="AHA52" s="431"/>
      <c r="AHB52" s="431"/>
      <c r="AHC52" s="431"/>
      <c r="AHD52" s="431"/>
      <c r="AHE52" s="431"/>
      <c r="AHF52" s="431"/>
      <c r="AHG52" s="431"/>
      <c r="AHH52" s="431"/>
      <c r="AHI52" s="431"/>
      <c r="AHJ52" s="431"/>
      <c r="AHK52" s="431"/>
      <c r="AHL52" s="431"/>
      <c r="AHM52" s="431"/>
      <c r="AHN52" s="431"/>
      <c r="AHO52" s="431"/>
      <c r="AHP52" s="431"/>
      <c r="AHQ52" s="431"/>
      <c r="AHR52" s="431"/>
      <c r="AHS52" s="431"/>
      <c r="AHT52" s="431"/>
      <c r="AHU52" s="431"/>
      <c r="AHV52" s="431"/>
      <c r="AHW52" s="431"/>
      <c r="AHX52" s="431"/>
      <c r="AHY52" s="431"/>
      <c r="AHZ52" s="431"/>
      <c r="AIA52" s="431"/>
      <c r="AIB52" s="431"/>
      <c r="AIC52" s="431"/>
      <c r="AID52" s="431"/>
      <c r="AIE52" s="431"/>
      <c r="AIF52" s="431"/>
      <c r="AIG52" s="431"/>
      <c r="AIH52" s="431"/>
      <c r="AII52" s="431"/>
      <c r="AIJ52" s="431"/>
      <c r="AIK52" s="431"/>
      <c r="AIL52" s="431"/>
      <c r="AIM52" s="431"/>
      <c r="AIN52" s="431"/>
      <c r="AIO52" s="431"/>
      <c r="AIP52" s="431"/>
      <c r="AIQ52" s="431"/>
      <c r="AIR52" s="431"/>
      <c r="AIS52" s="431"/>
      <c r="AIT52" s="431"/>
      <c r="AIU52" s="431"/>
      <c r="AIV52" s="431"/>
      <c r="AIW52" s="431"/>
      <c r="AIX52" s="431"/>
      <c r="AIY52" s="431"/>
      <c r="AIZ52" s="431"/>
      <c r="AJA52" s="431"/>
      <c r="AJB52" s="431"/>
      <c r="AJC52" s="431"/>
      <c r="AJD52" s="431"/>
      <c r="AJE52" s="431"/>
      <c r="AJF52" s="431"/>
      <c r="AJG52" s="431"/>
      <c r="AJH52" s="431"/>
      <c r="AJI52" s="431"/>
      <c r="AJJ52" s="431"/>
      <c r="AJK52" s="431"/>
      <c r="AJL52" s="431"/>
      <c r="AJM52" s="431"/>
      <c r="AJN52" s="431"/>
      <c r="AJO52" s="431"/>
      <c r="AJP52" s="431"/>
      <c r="AJQ52" s="431"/>
      <c r="AJR52" s="431"/>
      <c r="AJS52" s="431"/>
      <c r="AJT52" s="431"/>
      <c r="AJU52" s="431"/>
      <c r="AJV52" s="431"/>
      <c r="AJW52" s="431"/>
      <c r="AJX52" s="431"/>
      <c r="AJY52" s="431"/>
      <c r="AJZ52" s="431"/>
      <c r="AKA52" s="431"/>
      <c r="AKB52" s="431"/>
      <c r="AKC52" s="431"/>
      <c r="AKD52" s="431"/>
      <c r="AKE52" s="431"/>
      <c r="AKF52" s="431"/>
      <c r="AKG52" s="431"/>
      <c r="AKH52" s="431"/>
      <c r="AKI52" s="431"/>
      <c r="AKJ52" s="431"/>
      <c r="AKK52" s="431"/>
      <c r="AKL52" s="431"/>
      <c r="AKM52" s="431"/>
      <c r="AKN52" s="431"/>
      <c r="AKO52" s="431"/>
      <c r="AKP52" s="431"/>
      <c r="AKQ52" s="431"/>
      <c r="AKR52" s="431"/>
      <c r="AKS52" s="431"/>
      <c r="AKT52" s="431"/>
      <c r="AKU52" s="431"/>
      <c r="AKV52" s="431"/>
      <c r="AKW52" s="431"/>
      <c r="AKX52" s="431"/>
      <c r="AKY52" s="431"/>
      <c r="AKZ52" s="431"/>
      <c r="ALA52" s="431"/>
      <c r="ALB52" s="431"/>
      <c r="ALC52" s="431"/>
      <c r="ALD52" s="431"/>
      <c r="ALE52" s="431"/>
      <c r="ALF52" s="431"/>
      <c r="ALG52" s="431"/>
      <c r="ALH52" s="431"/>
      <c r="ALI52" s="431"/>
      <c r="ALJ52" s="431"/>
      <c r="ALK52" s="431"/>
      <c r="ALL52" s="431"/>
      <c r="ALM52" s="431"/>
      <c r="ALN52" s="431"/>
      <c r="ALO52" s="431"/>
      <c r="ALP52" s="431"/>
      <c r="ALQ52" s="431"/>
      <c r="ALR52" s="431"/>
      <c r="ALS52" s="431"/>
      <c r="ALT52" s="431"/>
      <c r="ALU52" s="431"/>
      <c r="ALV52" s="431"/>
      <c r="ALW52" s="431"/>
      <c r="ALX52" s="431"/>
      <c r="ALY52" s="431"/>
      <c r="ALZ52" s="431"/>
      <c r="AMA52" s="431"/>
      <c r="AMB52" s="431"/>
      <c r="AMC52" s="431"/>
      <c r="AMD52" s="431"/>
      <c r="AME52" s="431"/>
      <c r="AMF52" s="431"/>
      <c r="AMG52" s="431"/>
      <c r="AMH52" s="431"/>
      <c r="AMI52" s="431"/>
      <c r="AMJ52" s="431"/>
      <c r="AMK52" s="431"/>
      <c r="AML52" s="431"/>
      <c r="AMM52" s="431"/>
      <c r="AMN52" s="431"/>
      <c r="AMO52" s="431"/>
      <c r="AMP52" s="431"/>
      <c r="AMQ52" s="431"/>
      <c r="AMR52" s="431"/>
      <c r="AMS52" s="431"/>
      <c r="AMT52" s="431"/>
      <c r="AMU52" s="431"/>
      <c r="AMV52" s="431"/>
      <c r="AMW52" s="431"/>
      <c r="AMX52" s="431"/>
      <c r="AMY52" s="431"/>
      <c r="AMZ52" s="431"/>
      <c r="ANA52" s="431"/>
      <c r="ANB52" s="431"/>
      <c r="ANC52" s="431"/>
      <c r="AND52" s="431"/>
      <c r="ANE52" s="431"/>
      <c r="ANF52" s="431"/>
      <c r="ANG52" s="431"/>
      <c r="ANH52" s="431"/>
      <c r="ANI52" s="431"/>
      <c r="ANJ52" s="431"/>
      <c r="ANK52" s="431"/>
      <c r="ANL52" s="431"/>
      <c r="ANM52" s="431"/>
      <c r="ANN52" s="431"/>
      <c r="ANO52" s="431"/>
      <c r="ANP52" s="431"/>
      <c r="ANQ52" s="431"/>
      <c r="ANR52" s="431"/>
      <c r="ANS52" s="431"/>
      <c r="ANT52" s="431"/>
      <c r="ANU52" s="431"/>
      <c r="ANV52" s="431"/>
      <c r="ANW52" s="431"/>
      <c r="ANX52" s="431"/>
      <c r="ANY52" s="431"/>
      <c r="ANZ52" s="431"/>
      <c r="AOA52" s="431"/>
      <c r="AOB52" s="431"/>
      <c r="AOC52" s="431"/>
      <c r="AOD52" s="431"/>
      <c r="AOE52" s="431"/>
      <c r="AOF52" s="431"/>
      <c r="AOG52" s="431"/>
      <c r="AOH52" s="431"/>
      <c r="AOI52" s="431"/>
      <c r="AOJ52" s="431"/>
      <c r="AOK52" s="431"/>
      <c r="AOL52" s="431"/>
      <c r="AOM52" s="431"/>
      <c r="AON52" s="431"/>
      <c r="AOO52" s="431"/>
      <c r="AOP52" s="431"/>
      <c r="AOQ52" s="431"/>
      <c r="AOR52" s="431"/>
      <c r="AOS52" s="431"/>
      <c r="AOT52" s="431"/>
      <c r="AOU52" s="431"/>
      <c r="AOV52" s="431"/>
      <c r="AOW52" s="431"/>
      <c r="AOX52" s="431"/>
      <c r="AOY52" s="431"/>
      <c r="AOZ52" s="431"/>
      <c r="APA52" s="431"/>
      <c r="APB52" s="431"/>
      <c r="APC52" s="431"/>
      <c r="APD52" s="431"/>
      <c r="APE52" s="431"/>
      <c r="APF52" s="431"/>
      <c r="APG52" s="431"/>
      <c r="APH52" s="431"/>
      <c r="API52" s="431"/>
      <c r="APJ52" s="431"/>
      <c r="APK52" s="431"/>
      <c r="APL52" s="431"/>
      <c r="APM52" s="431"/>
      <c r="APN52" s="431"/>
      <c r="APO52" s="431"/>
      <c r="APP52" s="431"/>
      <c r="APQ52" s="431"/>
      <c r="APR52" s="431"/>
      <c r="APS52" s="431"/>
      <c r="APT52" s="431"/>
      <c r="APU52" s="431"/>
      <c r="APV52" s="431"/>
      <c r="APW52" s="431"/>
      <c r="APX52" s="431"/>
      <c r="APY52" s="431"/>
      <c r="APZ52" s="431"/>
      <c r="AQA52" s="431"/>
      <c r="AQB52" s="431"/>
      <c r="AQC52" s="431"/>
      <c r="AQD52" s="431"/>
      <c r="AQE52" s="431"/>
      <c r="AQF52" s="431"/>
      <c r="AQG52" s="431"/>
      <c r="AQH52" s="431"/>
      <c r="AQI52" s="431"/>
      <c r="AQJ52" s="431"/>
      <c r="AQK52" s="431"/>
      <c r="AQL52" s="431"/>
      <c r="AQM52" s="431"/>
      <c r="AQN52" s="431"/>
      <c r="AQO52" s="431"/>
      <c r="AQP52" s="431"/>
      <c r="AQQ52" s="431"/>
      <c r="AQR52" s="431"/>
      <c r="AQS52" s="431"/>
      <c r="AQT52" s="431"/>
      <c r="AQU52" s="431"/>
      <c r="AQV52" s="431"/>
      <c r="AQW52" s="431"/>
      <c r="AQX52" s="431"/>
      <c r="AQY52" s="431"/>
      <c r="AQZ52" s="431"/>
      <c r="ARA52" s="431"/>
      <c r="ARB52" s="431"/>
      <c r="ARC52" s="431"/>
      <c r="ARD52" s="431"/>
      <c r="ARE52" s="431"/>
      <c r="ARF52" s="431"/>
      <c r="ARG52" s="431"/>
      <c r="ARH52" s="431"/>
      <c r="ARI52" s="431"/>
      <c r="ARJ52" s="431"/>
      <c r="ARK52" s="431"/>
      <c r="ARL52" s="431"/>
      <c r="ARM52" s="431"/>
      <c r="ARN52" s="431"/>
      <c r="ARO52" s="431"/>
      <c r="ARP52" s="431"/>
      <c r="ARQ52" s="431"/>
      <c r="ARR52" s="431"/>
      <c r="ARS52" s="431"/>
      <c r="ART52" s="431"/>
      <c r="ARU52" s="431"/>
      <c r="ARV52" s="431"/>
      <c r="ARW52" s="431"/>
      <c r="ARX52" s="431"/>
      <c r="ARY52" s="431"/>
      <c r="ARZ52" s="431"/>
      <c r="ASA52" s="431"/>
      <c r="ASB52" s="431"/>
      <c r="ASC52" s="431"/>
      <c r="ASD52" s="431"/>
      <c r="ASE52" s="431"/>
      <c r="ASF52" s="431"/>
      <c r="ASG52" s="431"/>
      <c r="ASH52" s="431"/>
      <c r="ASI52" s="431"/>
      <c r="ASJ52" s="431"/>
      <c r="ASK52" s="431"/>
      <c r="ASL52" s="431"/>
      <c r="ASM52" s="431"/>
      <c r="ASN52" s="431"/>
      <c r="ASO52" s="431"/>
      <c r="ASP52" s="431"/>
      <c r="ASQ52" s="431"/>
      <c r="ASR52" s="431"/>
      <c r="ASS52" s="431"/>
      <c r="AST52" s="431"/>
      <c r="ASU52" s="431"/>
      <c r="ASV52" s="431"/>
      <c r="ASW52" s="431"/>
      <c r="ASX52" s="431"/>
      <c r="ASY52" s="431"/>
      <c r="ASZ52" s="431"/>
      <c r="ATA52" s="431"/>
      <c r="ATB52" s="431"/>
      <c r="ATC52" s="431"/>
      <c r="ATD52" s="431"/>
      <c r="ATE52" s="431"/>
      <c r="ATF52" s="431"/>
      <c r="ATG52" s="431"/>
      <c r="ATH52" s="431"/>
      <c r="ATI52" s="431"/>
      <c r="ATJ52" s="431"/>
      <c r="ATK52" s="431"/>
      <c r="ATL52" s="431"/>
      <c r="ATM52" s="431"/>
      <c r="ATN52" s="431"/>
      <c r="ATO52" s="431"/>
      <c r="ATP52" s="431"/>
      <c r="ATQ52" s="431"/>
      <c r="ATR52" s="431"/>
      <c r="ATS52" s="431"/>
      <c r="ATT52" s="431"/>
      <c r="ATU52" s="431"/>
      <c r="ATV52" s="431"/>
      <c r="ATW52" s="431"/>
      <c r="ATX52" s="431"/>
      <c r="ATY52" s="431"/>
      <c r="ATZ52" s="431"/>
      <c r="AUA52" s="431"/>
      <c r="AUB52" s="431"/>
      <c r="AUC52" s="431"/>
      <c r="AUD52" s="431"/>
      <c r="AUE52" s="431"/>
      <c r="AUF52" s="431"/>
      <c r="AUG52" s="431"/>
      <c r="AUH52" s="431"/>
      <c r="AUI52" s="431"/>
      <c r="AUJ52" s="431"/>
      <c r="AUK52" s="431"/>
      <c r="AUL52" s="431"/>
      <c r="AUM52" s="431"/>
      <c r="AUN52" s="431"/>
      <c r="AUO52" s="431"/>
      <c r="AUP52" s="431"/>
      <c r="AUQ52" s="431"/>
      <c r="AUR52" s="431"/>
      <c r="AUS52" s="431"/>
      <c r="AUT52" s="431"/>
      <c r="AUU52" s="431"/>
      <c r="AUV52" s="431"/>
      <c r="AUW52" s="431"/>
      <c r="AUX52" s="431"/>
      <c r="AUY52" s="431"/>
      <c r="AUZ52" s="431"/>
      <c r="AVA52" s="431"/>
      <c r="AVB52" s="431"/>
      <c r="AVC52" s="431"/>
      <c r="AVD52" s="431"/>
      <c r="AVE52" s="431"/>
      <c r="AVF52" s="431"/>
      <c r="AVG52" s="431"/>
      <c r="AVH52" s="431"/>
      <c r="AVI52" s="431"/>
      <c r="AVJ52" s="431"/>
      <c r="AVK52" s="431"/>
      <c r="AVL52" s="431"/>
      <c r="AVM52" s="431"/>
      <c r="AVN52" s="431"/>
      <c r="AVO52" s="431"/>
      <c r="AVP52" s="431"/>
      <c r="AVQ52" s="431"/>
      <c r="AVR52" s="431"/>
      <c r="AVS52" s="431"/>
      <c r="AVT52" s="431"/>
      <c r="AVU52" s="431"/>
      <c r="AVV52" s="431"/>
      <c r="AVW52" s="431"/>
      <c r="AVX52" s="431"/>
      <c r="AVY52" s="431"/>
      <c r="AVZ52" s="431"/>
      <c r="AWA52" s="431"/>
      <c r="AWB52" s="431"/>
      <c r="AWC52" s="431"/>
      <c r="AWD52" s="431"/>
      <c r="AWE52" s="431"/>
      <c r="AWF52" s="431"/>
      <c r="AWG52" s="431"/>
      <c r="AWH52" s="431"/>
      <c r="AWI52" s="431"/>
      <c r="AWJ52" s="431"/>
      <c r="AWK52" s="431"/>
      <c r="AWL52" s="431"/>
      <c r="AWM52" s="431"/>
      <c r="AWN52" s="431"/>
      <c r="AWO52" s="431"/>
      <c r="AWP52" s="431"/>
      <c r="AWQ52" s="431"/>
      <c r="AWR52" s="431"/>
      <c r="AWS52" s="431"/>
      <c r="AWT52" s="431"/>
      <c r="AWU52" s="431"/>
      <c r="AWV52" s="431"/>
      <c r="AWW52" s="431"/>
      <c r="AWX52" s="431"/>
      <c r="AWY52" s="431"/>
      <c r="AWZ52" s="431"/>
      <c r="AXA52" s="431"/>
      <c r="AXB52" s="431"/>
      <c r="AXC52" s="431"/>
      <c r="AXD52" s="431"/>
      <c r="AXE52" s="431"/>
      <c r="AXF52" s="431"/>
      <c r="AXG52" s="431"/>
      <c r="AXH52" s="431"/>
      <c r="AXI52" s="431"/>
      <c r="AXJ52" s="431"/>
      <c r="AXK52" s="431"/>
      <c r="AXL52" s="431"/>
      <c r="AXM52" s="431"/>
      <c r="AXN52" s="431"/>
      <c r="AXO52" s="431"/>
      <c r="AXP52" s="431"/>
      <c r="AXQ52" s="431"/>
      <c r="AXR52" s="431"/>
      <c r="AXS52" s="431"/>
      <c r="AXT52" s="431"/>
      <c r="AXU52" s="431"/>
      <c r="AXV52" s="431"/>
      <c r="AXW52" s="431"/>
      <c r="AXX52" s="431"/>
      <c r="AXY52" s="431"/>
      <c r="AXZ52" s="431"/>
      <c r="AYA52" s="431"/>
      <c r="AYB52" s="431"/>
      <c r="AYC52" s="431"/>
      <c r="AYD52" s="431"/>
      <c r="AYE52" s="431"/>
      <c r="AYF52" s="431"/>
      <c r="AYG52" s="431"/>
      <c r="AYH52" s="431"/>
      <c r="AYI52" s="431"/>
      <c r="AYJ52" s="431"/>
      <c r="AYK52" s="431"/>
      <c r="AYL52" s="431"/>
      <c r="AYM52" s="431"/>
      <c r="AYN52" s="431"/>
      <c r="AYO52" s="431"/>
      <c r="AYP52" s="431"/>
      <c r="AYQ52" s="431"/>
      <c r="AYR52" s="431"/>
      <c r="AYS52" s="431"/>
      <c r="AYT52" s="431"/>
      <c r="AYU52" s="431"/>
      <c r="AYV52" s="431"/>
      <c r="AYW52" s="431"/>
      <c r="AYX52" s="431"/>
      <c r="AYY52" s="431"/>
      <c r="AYZ52" s="431"/>
      <c r="AZA52" s="431"/>
      <c r="AZB52" s="431"/>
      <c r="AZC52" s="431"/>
      <c r="AZD52" s="431"/>
      <c r="AZE52" s="431"/>
      <c r="AZF52" s="431"/>
      <c r="AZG52" s="431"/>
      <c r="AZH52" s="431"/>
      <c r="AZI52" s="431"/>
      <c r="AZJ52" s="431"/>
      <c r="AZK52" s="431"/>
      <c r="AZL52" s="431"/>
      <c r="AZM52" s="431"/>
      <c r="AZN52" s="431"/>
      <c r="AZO52" s="431"/>
      <c r="AZP52" s="431"/>
      <c r="AZQ52" s="431"/>
      <c r="AZR52" s="431"/>
      <c r="AZS52" s="431"/>
      <c r="AZT52" s="431"/>
      <c r="AZU52" s="431"/>
      <c r="AZV52" s="431"/>
      <c r="AZW52" s="431"/>
      <c r="AZX52" s="431"/>
      <c r="AZY52" s="431"/>
      <c r="AZZ52" s="431"/>
      <c r="BAA52" s="431"/>
      <c r="BAB52" s="431"/>
      <c r="BAC52" s="431"/>
      <c r="BAD52" s="431"/>
      <c r="BAE52" s="431"/>
      <c r="BAF52" s="431"/>
      <c r="BAG52" s="431"/>
      <c r="BAH52" s="431"/>
      <c r="BAI52" s="431"/>
      <c r="BAJ52" s="431"/>
      <c r="BAK52" s="431"/>
      <c r="BAL52" s="431"/>
      <c r="BAM52" s="431"/>
      <c r="BAN52" s="431"/>
      <c r="BAO52" s="431"/>
      <c r="BAP52" s="431"/>
      <c r="BAQ52" s="431"/>
      <c r="BAR52" s="431"/>
      <c r="BAS52" s="431"/>
      <c r="BAT52" s="431"/>
      <c r="BAU52" s="431"/>
      <c r="BAV52" s="431"/>
      <c r="BAW52" s="431"/>
      <c r="BAX52" s="431"/>
      <c r="BAY52" s="431"/>
      <c r="BAZ52" s="431"/>
      <c r="BBA52" s="431"/>
      <c r="BBB52" s="431"/>
      <c r="BBC52" s="431"/>
      <c r="BBD52" s="431"/>
      <c r="BBE52" s="431"/>
      <c r="BBF52" s="431"/>
      <c r="BBG52" s="431"/>
      <c r="BBH52" s="431"/>
      <c r="BBI52" s="431"/>
      <c r="BBJ52" s="431"/>
      <c r="BBK52" s="431"/>
      <c r="BBL52" s="431"/>
      <c r="BBM52" s="431"/>
      <c r="BBN52" s="431"/>
      <c r="BBO52" s="431"/>
      <c r="BBP52" s="431"/>
      <c r="BBQ52" s="431"/>
      <c r="BBR52" s="431"/>
      <c r="BBS52" s="431"/>
      <c r="BBT52" s="431"/>
      <c r="BBU52" s="431"/>
      <c r="BBV52" s="431"/>
      <c r="BBW52" s="431"/>
      <c r="BBX52" s="431"/>
      <c r="BBY52" s="431"/>
      <c r="BBZ52" s="431"/>
      <c r="BCA52" s="431"/>
      <c r="BCB52" s="431"/>
      <c r="BCC52" s="431"/>
      <c r="BCD52" s="431"/>
      <c r="BCE52" s="431"/>
      <c r="BCF52" s="431"/>
      <c r="BCG52" s="431"/>
      <c r="BCH52" s="431"/>
      <c r="BCI52" s="431"/>
      <c r="BCJ52" s="431"/>
      <c r="BCK52" s="431"/>
      <c r="BCL52" s="431"/>
      <c r="BCM52" s="431"/>
      <c r="BCN52" s="431"/>
      <c r="BCO52" s="431"/>
      <c r="BCP52" s="431"/>
      <c r="BCQ52" s="431"/>
      <c r="BCR52" s="431"/>
      <c r="BCS52" s="431"/>
      <c r="BCT52" s="431"/>
      <c r="BCU52" s="431"/>
      <c r="BCV52" s="431"/>
      <c r="BCW52" s="431"/>
      <c r="BCX52" s="431"/>
      <c r="BCY52" s="431"/>
      <c r="BCZ52" s="431"/>
      <c r="BDA52" s="431"/>
      <c r="BDB52" s="431"/>
      <c r="BDC52" s="431"/>
      <c r="BDD52" s="431"/>
      <c r="BDE52" s="431"/>
      <c r="BDF52" s="431"/>
      <c r="BDG52" s="431"/>
      <c r="BDH52" s="431"/>
      <c r="BDI52" s="431"/>
      <c r="BDJ52" s="431"/>
      <c r="BDK52" s="431"/>
      <c r="BDL52" s="431"/>
      <c r="BDM52" s="431"/>
      <c r="BDN52" s="431"/>
      <c r="BDO52" s="431"/>
      <c r="BDP52" s="431"/>
      <c r="BDQ52" s="431"/>
      <c r="BDR52" s="431"/>
      <c r="BDS52" s="431"/>
      <c r="BDT52" s="431"/>
      <c r="BDU52" s="431"/>
      <c r="BDV52" s="431"/>
      <c r="BDW52" s="431"/>
      <c r="BDX52" s="431"/>
      <c r="BDY52" s="431"/>
      <c r="BDZ52" s="431"/>
      <c r="BEA52" s="431"/>
      <c r="BEB52" s="431"/>
      <c r="BEC52" s="431"/>
      <c r="BED52" s="431"/>
      <c r="BEE52" s="431"/>
      <c r="BEF52" s="431"/>
      <c r="BEG52" s="431"/>
      <c r="BEH52" s="431"/>
      <c r="BEI52" s="431"/>
      <c r="BEJ52" s="431"/>
      <c r="BEK52" s="431"/>
      <c r="BEL52" s="431"/>
      <c r="BEM52" s="431"/>
      <c r="BEN52" s="431"/>
      <c r="BEO52" s="431"/>
      <c r="BEP52" s="431"/>
      <c r="BEQ52" s="431"/>
      <c r="BER52" s="431"/>
      <c r="BES52" s="431"/>
      <c r="BET52" s="431"/>
      <c r="BEU52" s="431"/>
      <c r="BEV52" s="431"/>
      <c r="BEW52" s="431"/>
      <c r="BEX52" s="431"/>
      <c r="BEY52" s="431"/>
      <c r="BEZ52" s="431"/>
      <c r="BFA52" s="431"/>
      <c r="BFB52" s="431"/>
      <c r="BFC52" s="431"/>
      <c r="BFD52" s="431"/>
      <c r="BFE52" s="431"/>
      <c r="BFF52" s="431"/>
      <c r="BFG52" s="431"/>
      <c r="BFH52" s="431"/>
      <c r="BFI52" s="431"/>
      <c r="BFJ52" s="431"/>
      <c r="BFK52" s="431"/>
      <c r="BFL52" s="431"/>
      <c r="BFM52" s="431"/>
      <c r="BFN52" s="431"/>
      <c r="BFO52" s="431"/>
      <c r="BFP52" s="431"/>
      <c r="BFQ52" s="431"/>
      <c r="BFR52" s="431"/>
      <c r="BFS52" s="431"/>
      <c r="BFT52" s="431"/>
      <c r="BFU52" s="431"/>
      <c r="BFV52" s="431"/>
      <c r="BFW52" s="431"/>
      <c r="BFX52" s="431"/>
      <c r="BFY52" s="431"/>
      <c r="BFZ52" s="431"/>
      <c r="BGA52" s="431"/>
      <c r="BGB52" s="431"/>
      <c r="BGC52" s="431"/>
      <c r="BGD52" s="431"/>
      <c r="BGE52" s="431"/>
      <c r="BGF52" s="431"/>
      <c r="BGG52" s="431"/>
      <c r="BGH52" s="431"/>
      <c r="BGI52" s="431"/>
      <c r="BGJ52" s="431"/>
      <c r="BGK52" s="431"/>
      <c r="BGL52" s="431"/>
      <c r="BGM52" s="431"/>
      <c r="BGN52" s="431"/>
      <c r="BGO52" s="431"/>
      <c r="BGP52" s="431"/>
      <c r="BGQ52" s="431"/>
      <c r="BGR52" s="431"/>
      <c r="BGS52" s="431"/>
      <c r="BGT52" s="431"/>
      <c r="BGU52" s="431"/>
      <c r="BGV52" s="431"/>
      <c r="BGW52" s="431"/>
      <c r="BGX52" s="431"/>
      <c r="BGY52" s="431"/>
      <c r="BGZ52" s="431"/>
      <c r="BHA52" s="431"/>
      <c r="BHB52" s="431"/>
      <c r="BHC52" s="431"/>
      <c r="BHD52" s="431"/>
      <c r="BHE52" s="431"/>
      <c r="BHF52" s="431"/>
      <c r="BHG52" s="431"/>
      <c r="BHH52" s="431"/>
      <c r="BHI52" s="431"/>
      <c r="BHJ52" s="431"/>
      <c r="BHK52" s="431"/>
      <c r="BHL52" s="431"/>
      <c r="BHM52" s="431"/>
      <c r="BHN52" s="431"/>
      <c r="BHO52" s="431"/>
      <c r="BHP52" s="431"/>
      <c r="BHQ52" s="431"/>
      <c r="BHR52" s="431"/>
      <c r="BHS52" s="431"/>
      <c r="BHT52" s="431"/>
      <c r="BHU52" s="431"/>
      <c r="BHV52" s="431"/>
      <c r="BHW52" s="431"/>
      <c r="BHX52" s="431"/>
      <c r="BHY52" s="431"/>
      <c r="BHZ52" s="431"/>
      <c r="BIA52" s="431"/>
      <c r="BIB52" s="431"/>
      <c r="BIC52" s="431"/>
      <c r="BID52" s="431"/>
      <c r="BIE52" s="431"/>
      <c r="BIF52" s="431"/>
      <c r="BIG52" s="431"/>
      <c r="BIH52" s="431"/>
      <c r="BII52" s="431"/>
      <c r="BIJ52" s="431"/>
      <c r="BIK52" s="431"/>
      <c r="BIL52" s="431"/>
      <c r="BIM52" s="431"/>
      <c r="BIN52" s="431"/>
      <c r="BIO52" s="431"/>
      <c r="BIP52" s="431"/>
      <c r="BIQ52" s="431"/>
      <c r="BIR52" s="431"/>
      <c r="BIS52" s="431"/>
      <c r="BIT52" s="431"/>
      <c r="BIU52" s="431"/>
      <c r="BIV52" s="431"/>
      <c r="BIW52" s="431"/>
      <c r="BIX52" s="431"/>
      <c r="BIY52" s="431"/>
      <c r="BIZ52" s="431"/>
      <c r="BJA52" s="431"/>
      <c r="BJB52" s="431"/>
      <c r="BJC52" s="431"/>
      <c r="BJD52" s="431"/>
      <c r="BJE52" s="431"/>
      <c r="BJF52" s="431"/>
      <c r="BJG52" s="431"/>
      <c r="BJH52" s="431"/>
      <c r="BJI52" s="431"/>
      <c r="BJJ52" s="431"/>
      <c r="BJK52" s="431"/>
      <c r="BJL52" s="431"/>
      <c r="BJM52" s="431"/>
      <c r="BJN52" s="431"/>
      <c r="BJO52" s="431"/>
      <c r="BJP52" s="431"/>
      <c r="BJQ52" s="431"/>
      <c r="BJR52" s="431"/>
      <c r="BJS52" s="431"/>
      <c r="BJT52" s="431"/>
      <c r="BJU52" s="431"/>
      <c r="BJV52" s="431"/>
      <c r="BJW52" s="431"/>
      <c r="BJX52" s="431"/>
      <c r="BJY52" s="431"/>
      <c r="BJZ52" s="431"/>
      <c r="BKA52" s="431"/>
      <c r="BKB52" s="431"/>
      <c r="BKC52" s="431"/>
      <c r="BKD52" s="431"/>
      <c r="BKE52" s="431"/>
      <c r="BKF52" s="431"/>
      <c r="BKG52" s="431"/>
      <c r="BKH52" s="431"/>
      <c r="BKI52" s="431"/>
      <c r="BKJ52" s="431"/>
      <c r="BKK52" s="431"/>
      <c r="BKL52" s="431"/>
      <c r="BKM52" s="431"/>
      <c r="BKN52" s="431"/>
      <c r="BKO52" s="431"/>
      <c r="BKP52" s="431"/>
      <c r="BKQ52" s="431"/>
      <c r="BKR52" s="431"/>
      <c r="BKS52" s="431"/>
      <c r="BKT52" s="431"/>
      <c r="BKU52" s="431"/>
      <c r="BKV52" s="431"/>
      <c r="BKW52" s="431"/>
      <c r="BKX52" s="431"/>
      <c r="BKY52" s="431"/>
      <c r="BKZ52" s="431"/>
      <c r="BLA52" s="431"/>
      <c r="BLB52" s="431"/>
      <c r="BLC52" s="431"/>
      <c r="BLD52" s="431"/>
      <c r="BLE52" s="431"/>
      <c r="BLF52" s="431"/>
      <c r="BLG52" s="431"/>
      <c r="BLH52" s="431"/>
      <c r="BLI52" s="431"/>
      <c r="BLJ52" s="431"/>
      <c r="BLK52" s="431"/>
      <c r="BLL52" s="431"/>
      <c r="BLM52" s="431"/>
      <c r="BLN52" s="431"/>
      <c r="BLO52" s="431"/>
      <c r="BLP52" s="431"/>
      <c r="BLQ52" s="431"/>
      <c r="BLR52" s="431"/>
      <c r="BLS52" s="431"/>
      <c r="BLT52" s="431"/>
      <c r="BLU52" s="431"/>
      <c r="BLV52" s="431"/>
      <c r="BLW52" s="431"/>
      <c r="BLX52" s="431"/>
      <c r="BLY52" s="431"/>
      <c r="BLZ52" s="431"/>
      <c r="BMA52" s="431"/>
      <c r="BMB52" s="431"/>
      <c r="BMC52" s="431"/>
      <c r="BMD52" s="431"/>
      <c r="BME52" s="431"/>
      <c r="BMF52" s="431"/>
      <c r="BMG52" s="431"/>
      <c r="BMH52" s="431"/>
      <c r="BMI52" s="431"/>
      <c r="BMJ52" s="431"/>
      <c r="BMK52" s="431"/>
      <c r="BML52" s="431"/>
      <c r="BMM52" s="431"/>
      <c r="BMN52" s="431"/>
      <c r="BMO52" s="431"/>
      <c r="BMP52" s="431"/>
      <c r="BMQ52" s="431"/>
      <c r="BMR52" s="431"/>
      <c r="BMS52" s="431"/>
      <c r="BMT52" s="431"/>
      <c r="BMU52" s="431"/>
      <c r="BMV52" s="431"/>
      <c r="BMW52" s="431"/>
      <c r="BMX52" s="431"/>
      <c r="BMY52" s="431"/>
      <c r="BMZ52" s="431"/>
      <c r="BNA52" s="431"/>
      <c r="BNB52" s="431"/>
      <c r="BNC52" s="431"/>
      <c r="BND52" s="431"/>
      <c r="BNE52" s="431"/>
      <c r="BNF52" s="431"/>
      <c r="BNG52" s="431"/>
      <c r="BNH52" s="431"/>
      <c r="BNI52" s="431"/>
      <c r="BNJ52" s="431"/>
      <c r="BNK52" s="431"/>
      <c r="BNL52" s="431"/>
      <c r="BNM52" s="431"/>
      <c r="BNN52" s="431"/>
      <c r="BNO52" s="431"/>
      <c r="BNP52" s="431"/>
      <c r="BNQ52" s="431"/>
      <c r="BNR52" s="431"/>
      <c r="BNS52" s="431"/>
      <c r="BNT52" s="431"/>
      <c r="BNU52" s="431"/>
      <c r="BNV52" s="431"/>
      <c r="BNW52" s="431"/>
      <c r="BNX52" s="431"/>
      <c r="BNY52" s="431"/>
      <c r="BNZ52" s="431"/>
      <c r="BOA52" s="431"/>
      <c r="BOB52" s="431"/>
      <c r="BOC52" s="431"/>
      <c r="BOD52" s="431"/>
      <c r="BOE52" s="431"/>
      <c r="BOF52" s="431"/>
      <c r="BOG52" s="431"/>
      <c r="BOH52" s="431"/>
      <c r="BOI52" s="431"/>
      <c r="BOJ52" s="431"/>
      <c r="BOK52" s="431"/>
      <c r="BOL52" s="431"/>
      <c r="BOM52" s="431"/>
      <c r="BON52" s="431"/>
      <c r="BOO52" s="431"/>
      <c r="BOP52" s="431"/>
      <c r="BOQ52" s="431"/>
      <c r="BOR52" s="431"/>
      <c r="BOS52" s="431"/>
      <c r="BOT52" s="431"/>
      <c r="BOU52" s="431"/>
      <c r="BOV52" s="431"/>
      <c r="BOW52" s="431"/>
      <c r="BOX52" s="431"/>
      <c r="BOY52" s="431"/>
      <c r="BOZ52" s="431"/>
      <c r="BPA52" s="431"/>
      <c r="BPB52" s="431"/>
      <c r="BPC52" s="431"/>
      <c r="BPD52" s="431"/>
      <c r="BPE52" s="431"/>
      <c r="BPF52" s="431"/>
      <c r="BPG52" s="431"/>
      <c r="BPH52" s="431"/>
      <c r="BPI52" s="431"/>
      <c r="BPJ52" s="431"/>
      <c r="BPK52" s="431"/>
      <c r="BPL52" s="431"/>
      <c r="BPM52" s="431"/>
      <c r="BPN52" s="431"/>
      <c r="BPO52" s="431"/>
      <c r="BPP52" s="431"/>
      <c r="BPQ52" s="431"/>
      <c r="BPR52" s="431"/>
      <c r="BPS52" s="431"/>
      <c r="BPT52" s="431"/>
      <c r="BPU52" s="431"/>
      <c r="BPV52" s="431"/>
      <c r="BPW52" s="431"/>
      <c r="BPX52" s="431"/>
      <c r="BPY52" s="431"/>
      <c r="BPZ52" s="431"/>
      <c r="BQA52" s="431"/>
      <c r="BQB52" s="431"/>
      <c r="BQC52" s="431"/>
      <c r="BQD52" s="431"/>
      <c r="BQE52" s="431"/>
      <c r="BQF52" s="431"/>
      <c r="BQG52" s="431"/>
      <c r="BQH52" s="431"/>
      <c r="BQI52" s="431"/>
      <c r="BQJ52" s="431"/>
      <c r="BQK52" s="431"/>
      <c r="BQL52" s="431"/>
      <c r="BQM52" s="431"/>
      <c r="BQN52" s="431"/>
      <c r="BQO52" s="431"/>
      <c r="BQP52" s="431"/>
      <c r="BQQ52" s="431"/>
      <c r="BQR52" s="431"/>
      <c r="BQS52" s="431"/>
      <c r="BQT52" s="431"/>
      <c r="BQU52" s="431"/>
      <c r="BQV52" s="431"/>
      <c r="BQW52" s="431"/>
      <c r="BQX52" s="431"/>
      <c r="BQY52" s="431"/>
      <c r="BQZ52" s="431"/>
      <c r="BRA52" s="431"/>
      <c r="BRB52" s="431"/>
      <c r="BRC52" s="431"/>
      <c r="BRD52" s="431"/>
      <c r="BRE52" s="431"/>
      <c r="BRF52" s="431"/>
      <c r="BRG52" s="431"/>
      <c r="BRH52" s="431"/>
      <c r="BRI52" s="431"/>
      <c r="BRJ52" s="431"/>
      <c r="BRK52" s="431"/>
      <c r="BRL52" s="431"/>
      <c r="BRM52" s="431"/>
      <c r="BRN52" s="431"/>
      <c r="BRO52" s="431"/>
      <c r="BRP52" s="431"/>
      <c r="BRQ52" s="431"/>
      <c r="BRR52" s="431"/>
      <c r="BRS52" s="431"/>
      <c r="BRT52" s="431"/>
      <c r="BRU52" s="431"/>
    </row>
    <row r="53" spans="1:1841" ht="29.25" customHeight="1" x14ac:dyDescent="0.3">
      <c r="A53" s="792"/>
      <c r="B53" s="474">
        <v>4</v>
      </c>
      <c r="C53" s="474" t="s">
        <v>181</v>
      </c>
      <c r="D53" s="465">
        <f t="shared" si="30"/>
        <v>9842860.7014746908</v>
      </c>
      <c r="E53" s="472">
        <v>100</v>
      </c>
      <c r="F53" s="464">
        <f t="shared" si="31"/>
        <v>0</v>
      </c>
      <c r="G53" s="472">
        <v>0</v>
      </c>
      <c r="H53" s="464">
        <f t="shared" si="36"/>
        <v>0</v>
      </c>
      <c r="I53" s="472">
        <v>0</v>
      </c>
      <c r="J53" s="466"/>
      <c r="K53" s="472">
        <v>0</v>
      </c>
      <c r="L53" s="468"/>
      <c r="M53" s="469"/>
      <c r="N53" s="469"/>
      <c r="O53" s="469"/>
      <c r="P53" s="469"/>
      <c r="Q53" s="469"/>
      <c r="R53" s="469"/>
      <c r="S53" s="469"/>
      <c r="T53" s="469"/>
      <c r="U53" s="469"/>
      <c r="V53" s="469"/>
      <c r="W53" s="469"/>
      <c r="X53" s="480">
        <f t="shared" si="32"/>
        <v>0</v>
      </c>
      <c r="Y53" s="470">
        <f t="shared" si="33"/>
        <v>0</v>
      </c>
      <c r="Z53" s="480">
        <f t="shared" si="34"/>
        <v>0</v>
      </c>
      <c r="AA53" s="470">
        <f t="shared" si="35"/>
        <v>0</v>
      </c>
      <c r="AB53" s="521"/>
      <c r="AC53" s="486"/>
      <c r="AD53" s="527"/>
      <c r="AE53" s="527"/>
      <c r="AF53" s="527"/>
      <c r="AG53" s="527"/>
      <c r="AH53" s="431"/>
      <c r="AI53" s="431"/>
      <c r="AJ53" s="431"/>
      <c r="AK53" s="431"/>
      <c r="AL53" s="431"/>
      <c r="AM53" s="431"/>
      <c r="AN53" s="431"/>
      <c r="AO53" s="431"/>
      <c r="AP53" s="431"/>
      <c r="AQ53" s="431"/>
      <c r="AR53" s="431"/>
      <c r="AS53" s="431"/>
      <c r="AT53" s="431"/>
      <c r="AU53" s="431"/>
      <c r="AV53" s="431"/>
      <c r="AW53" s="431"/>
      <c r="AX53" s="431"/>
      <c r="AY53" s="431"/>
      <c r="AZ53" s="431"/>
      <c r="BA53" s="431"/>
      <c r="BB53" s="431"/>
      <c r="BC53" s="431"/>
      <c r="BD53" s="431"/>
      <c r="BE53" s="431"/>
      <c r="BF53" s="431"/>
      <c r="BG53" s="431"/>
      <c r="BH53" s="431"/>
      <c r="BI53" s="431"/>
      <c r="BJ53" s="431"/>
      <c r="BK53" s="431"/>
      <c r="BL53" s="431"/>
      <c r="BM53" s="431"/>
      <c r="BN53" s="431"/>
      <c r="BO53" s="431"/>
      <c r="BP53" s="431"/>
      <c r="BQ53" s="431"/>
      <c r="BR53" s="431"/>
      <c r="BS53" s="431"/>
      <c r="BT53" s="431"/>
      <c r="BU53" s="431"/>
      <c r="BV53" s="431"/>
      <c r="BW53" s="431"/>
      <c r="BX53" s="431"/>
      <c r="BY53" s="431"/>
      <c r="BZ53" s="431"/>
      <c r="CA53" s="431"/>
      <c r="CB53" s="431"/>
      <c r="CC53" s="431"/>
      <c r="CD53" s="431"/>
      <c r="CE53" s="431"/>
      <c r="CF53" s="431"/>
      <c r="CG53" s="431"/>
      <c r="CH53" s="431"/>
      <c r="CI53" s="431"/>
      <c r="CJ53" s="431"/>
      <c r="CK53" s="431"/>
      <c r="CL53" s="431"/>
      <c r="CM53" s="431"/>
      <c r="CN53" s="431"/>
      <c r="CO53" s="431"/>
      <c r="CP53" s="431"/>
      <c r="CQ53" s="431"/>
      <c r="CR53" s="431"/>
      <c r="CS53" s="431"/>
      <c r="CT53" s="431"/>
      <c r="CU53" s="431"/>
      <c r="CV53" s="431"/>
      <c r="CW53" s="431"/>
      <c r="CX53" s="431"/>
      <c r="CY53" s="431"/>
      <c r="CZ53" s="431"/>
      <c r="DA53" s="431"/>
      <c r="DB53" s="431"/>
      <c r="DC53" s="431"/>
      <c r="DD53" s="431"/>
      <c r="DE53" s="431"/>
      <c r="DF53" s="431"/>
      <c r="DG53" s="431"/>
      <c r="DH53" s="431"/>
      <c r="DI53" s="431"/>
      <c r="DJ53" s="431"/>
      <c r="DK53" s="431"/>
      <c r="DL53" s="431"/>
      <c r="DM53" s="431"/>
      <c r="DN53" s="431"/>
      <c r="DO53" s="431"/>
      <c r="DP53" s="431"/>
      <c r="DQ53" s="431"/>
      <c r="DR53" s="431"/>
      <c r="DS53" s="431"/>
      <c r="DT53" s="431"/>
      <c r="DU53" s="431"/>
      <c r="DV53" s="431"/>
      <c r="DW53" s="431"/>
      <c r="DX53" s="431"/>
      <c r="DY53" s="431"/>
      <c r="DZ53" s="431"/>
      <c r="EA53" s="431"/>
      <c r="EB53" s="431"/>
      <c r="EC53" s="431"/>
      <c r="ED53" s="431"/>
      <c r="EE53" s="431"/>
      <c r="EF53" s="431"/>
      <c r="EG53" s="431"/>
      <c r="EH53" s="431"/>
      <c r="EI53" s="431"/>
      <c r="EJ53" s="431"/>
      <c r="EK53" s="431"/>
      <c r="EL53" s="431"/>
      <c r="EM53" s="431"/>
      <c r="EN53" s="431"/>
      <c r="EO53" s="431"/>
      <c r="EP53" s="431"/>
      <c r="EQ53" s="431"/>
      <c r="ER53" s="431"/>
      <c r="ES53" s="431"/>
      <c r="ET53" s="431"/>
      <c r="EU53" s="431"/>
      <c r="EV53" s="431"/>
      <c r="EW53" s="431"/>
      <c r="EX53" s="431"/>
      <c r="EY53" s="431"/>
      <c r="EZ53" s="431"/>
      <c r="FA53" s="431"/>
      <c r="FB53" s="431"/>
      <c r="FC53" s="431"/>
      <c r="FD53" s="431"/>
      <c r="FE53" s="431"/>
      <c r="FF53" s="431"/>
      <c r="FG53" s="431"/>
      <c r="FH53" s="431"/>
      <c r="FI53" s="431"/>
      <c r="FJ53" s="431"/>
      <c r="FK53" s="431"/>
      <c r="FL53" s="431"/>
      <c r="FM53" s="431"/>
      <c r="FN53" s="431"/>
      <c r="FO53" s="431"/>
      <c r="FP53" s="431"/>
      <c r="FQ53" s="431"/>
      <c r="FR53" s="431"/>
      <c r="FS53" s="431"/>
      <c r="FT53" s="431"/>
      <c r="FU53" s="431"/>
      <c r="FV53" s="431"/>
      <c r="FW53" s="431"/>
      <c r="FX53" s="431"/>
      <c r="FY53" s="431"/>
      <c r="FZ53" s="431"/>
      <c r="GA53" s="431"/>
      <c r="GB53" s="431"/>
      <c r="GC53" s="431"/>
      <c r="GD53" s="431"/>
      <c r="GE53" s="431"/>
      <c r="GF53" s="431"/>
      <c r="GG53" s="431"/>
      <c r="GH53" s="431"/>
      <c r="GI53" s="431"/>
      <c r="GJ53" s="431"/>
      <c r="GK53" s="431"/>
      <c r="GL53" s="431"/>
      <c r="GM53" s="431"/>
      <c r="GN53" s="431"/>
      <c r="GO53" s="431"/>
      <c r="GP53" s="431"/>
      <c r="GQ53" s="431"/>
      <c r="GR53" s="431"/>
      <c r="GS53" s="431"/>
      <c r="GT53" s="431"/>
      <c r="GU53" s="431"/>
      <c r="GV53" s="431"/>
      <c r="GW53" s="431"/>
      <c r="GX53" s="431"/>
      <c r="GY53" s="431"/>
      <c r="GZ53" s="431"/>
      <c r="HA53" s="431"/>
      <c r="HB53" s="431"/>
      <c r="HC53" s="431"/>
      <c r="HD53" s="431"/>
      <c r="HE53" s="431"/>
      <c r="HF53" s="431"/>
      <c r="HG53" s="431"/>
      <c r="HH53" s="431"/>
      <c r="HI53" s="431"/>
      <c r="HJ53" s="431"/>
      <c r="HK53" s="431"/>
      <c r="HL53" s="431"/>
      <c r="HM53" s="431"/>
      <c r="HN53" s="431"/>
      <c r="HO53" s="431"/>
      <c r="HP53" s="431"/>
      <c r="HQ53" s="431"/>
      <c r="HR53" s="431"/>
      <c r="HS53" s="431"/>
      <c r="HT53" s="431"/>
      <c r="HU53" s="431"/>
      <c r="HV53" s="431"/>
      <c r="HW53" s="431"/>
      <c r="HX53" s="431"/>
      <c r="HY53" s="431"/>
      <c r="HZ53" s="431"/>
      <c r="IA53" s="431"/>
      <c r="IB53" s="431"/>
      <c r="IC53" s="431"/>
      <c r="ID53" s="431"/>
      <c r="IE53" s="431"/>
      <c r="IF53" s="431"/>
      <c r="IG53" s="431"/>
      <c r="IH53" s="431"/>
      <c r="II53" s="431"/>
      <c r="IJ53" s="431"/>
      <c r="IK53" s="431"/>
      <c r="IL53" s="431"/>
      <c r="IM53" s="431"/>
      <c r="IN53" s="431"/>
      <c r="IO53" s="431"/>
      <c r="IP53" s="431"/>
      <c r="IQ53" s="431"/>
      <c r="IR53" s="431"/>
      <c r="IS53" s="431"/>
      <c r="IT53" s="431"/>
      <c r="IU53" s="431"/>
      <c r="IV53" s="431"/>
      <c r="IW53" s="431"/>
      <c r="IX53" s="431"/>
      <c r="IY53" s="431"/>
      <c r="IZ53" s="431"/>
      <c r="JA53" s="431"/>
      <c r="JB53" s="431"/>
      <c r="JC53" s="431"/>
      <c r="JD53" s="431"/>
      <c r="JE53" s="431"/>
      <c r="JF53" s="431"/>
      <c r="JG53" s="431"/>
      <c r="JH53" s="431"/>
      <c r="JI53" s="431"/>
      <c r="JJ53" s="431"/>
      <c r="JK53" s="431"/>
      <c r="JL53" s="431"/>
      <c r="JM53" s="431"/>
      <c r="JN53" s="431"/>
      <c r="JO53" s="431"/>
      <c r="JP53" s="431"/>
      <c r="JQ53" s="431"/>
      <c r="JR53" s="431"/>
      <c r="JS53" s="431"/>
      <c r="JT53" s="431"/>
      <c r="JU53" s="431"/>
      <c r="JV53" s="431"/>
      <c r="JW53" s="431"/>
      <c r="JX53" s="431"/>
      <c r="JY53" s="431"/>
      <c r="JZ53" s="431"/>
      <c r="KA53" s="431"/>
      <c r="KB53" s="431"/>
      <c r="KC53" s="431"/>
      <c r="KD53" s="431"/>
      <c r="KE53" s="431"/>
      <c r="KF53" s="431"/>
      <c r="KG53" s="431"/>
      <c r="KH53" s="431"/>
      <c r="KI53" s="431"/>
      <c r="KJ53" s="431"/>
      <c r="KK53" s="431"/>
      <c r="KL53" s="431"/>
      <c r="KM53" s="431"/>
      <c r="KN53" s="431"/>
      <c r="KO53" s="431"/>
      <c r="KP53" s="431"/>
      <c r="KQ53" s="431"/>
      <c r="KR53" s="431"/>
      <c r="KS53" s="431"/>
      <c r="KT53" s="431"/>
      <c r="KU53" s="431"/>
      <c r="KV53" s="431"/>
      <c r="KW53" s="431"/>
      <c r="KX53" s="431"/>
      <c r="KY53" s="431"/>
      <c r="KZ53" s="431"/>
      <c r="LA53" s="431"/>
      <c r="LB53" s="431"/>
      <c r="LC53" s="431"/>
      <c r="LD53" s="431"/>
      <c r="LE53" s="431"/>
      <c r="LF53" s="431"/>
      <c r="LG53" s="431"/>
      <c r="LH53" s="431"/>
      <c r="LI53" s="431"/>
      <c r="LJ53" s="431"/>
      <c r="LK53" s="431"/>
      <c r="LL53" s="431"/>
      <c r="LM53" s="431"/>
      <c r="LN53" s="431"/>
      <c r="LO53" s="431"/>
      <c r="LP53" s="431"/>
      <c r="LQ53" s="431"/>
      <c r="LR53" s="431"/>
      <c r="LS53" s="431"/>
      <c r="LT53" s="431"/>
      <c r="LU53" s="431"/>
      <c r="LV53" s="431"/>
      <c r="LW53" s="431"/>
      <c r="LX53" s="431"/>
      <c r="LY53" s="431"/>
      <c r="LZ53" s="431"/>
      <c r="MA53" s="431"/>
      <c r="MB53" s="431"/>
      <c r="MC53" s="431"/>
      <c r="MD53" s="431"/>
      <c r="ME53" s="431"/>
      <c r="MF53" s="431"/>
      <c r="MG53" s="431"/>
      <c r="MH53" s="431"/>
      <c r="MI53" s="431"/>
      <c r="MJ53" s="431"/>
      <c r="MK53" s="431"/>
      <c r="ML53" s="431"/>
      <c r="MM53" s="431"/>
      <c r="MN53" s="431"/>
      <c r="MO53" s="431"/>
      <c r="MP53" s="431"/>
      <c r="MQ53" s="431"/>
      <c r="MR53" s="431"/>
      <c r="MS53" s="431"/>
      <c r="MT53" s="431"/>
      <c r="MU53" s="431"/>
      <c r="MV53" s="431"/>
      <c r="MW53" s="431"/>
      <c r="MX53" s="431"/>
      <c r="MY53" s="431"/>
      <c r="MZ53" s="431"/>
      <c r="NA53" s="431"/>
      <c r="NB53" s="431"/>
      <c r="NC53" s="431"/>
      <c r="ND53" s="431"/>
      <c r="NE53" s="431"/>
      <c r="NF53" s="431"/>
      <c r="NG53" s="431"/>
      <c r="NH53" s="431"/>
      <c r="NI53" s="431"/>
      <c r="NJ53" s="431"/>
      <c r="NK53" s="431"/>
      <c r="NL53" s="431"/>
      <c r="NM53" s="431"/>
      <c r="NN53" s="431"/>
      <c r="NO53" s="431"/>
      <c r="NP53" s="431"/>
      <c r="NQ53" s="431"/>
      <c r="NR53" s="431"/>
      <c r="NS53" s="431"/>
      <c r="NT53" s="431"/>
      <c r="NU53" s="431"/>
      <c r="NV53" s="431"/>
      <c r="NW53" s="431"/>
      <c r="NX53" s="431"/>
      <c r="NY53" s="431"/>
      <c r="NZ53" s="431"/>
      <c r="OA53" s="431"/>
      <c r="OB53" s="431"/>
      <c r="OC53" s="431"/>
      <c r="OD53" s="431"/>
      <c r="OE53" s="431"/>
      <c r="OF53" s="431"/>
      <c r="OG53" s="431"/>
      <c r="OH53" s="431"/>
      <c r="OI53" s="431"/>
      <c r="OJ53" s="431"/>
      <c r="OK53" s="431"/>
      <c r="OL53" s="431"/>
      <c r="OM53" s="431"/>
      <c r="ON53" s="431"/>
      <c r="OO53" s="431"/>
      <c r="OP53" s="431"/>
      <c r="OQ53" s="431"/>
      <c r="OR53" s="431"/>
      <c r="OS53" s="431"/>
      <c r="OT53" s="431"/>
      <c r="OU53" s="431"/>
      <c r="OV53" s="431"/>
      <c r="OW53" s="431"/>
      <c r="OX53" s="431"/>
      <c r="OY53" s="431"/>
      <c r="OZ53" s="431"/>
      <c r="PA53" s="431"/>
      <c r="PB53" s="431"/>
      <c r="PC53" s="431"/>
      <c r="PD53" s="431"/>
      <c r="PE53" s="431"/>
      <c r="PF53" s="431"/>
      <c r="PG53" s="431"/>
      <c r="PH53" s="431"/>
      <c r="PI53" s="431"/>
      <c r="PJ53" s="431"/>
      <c r="PK53" s="431"/>
      <c r="PL53" s="431"/>
      <c r="PM53" s="431"/>
      <c r="PN53" s="431"/>
      <c r="PO53" s="431"/>
      <c r="PP53" s="431"/>
      <c r="PQ53" s="431"/>
      <c r="PR53" s="431"/>
      <c r="PS53" s="431"/>
      <c r="PT53" s="431"/>
      <c r="PU53" s="431"/>
      <c r="PV53" s="431"/>
      <c r="PW53" s="431"/>
      <c r="PX53" s="431"/>
      <c r="PY53" s="431"/>
      <c r="PZ53" s="431"/>
      <c r="QA53" s="431"/>
      <c r="QB53" s="431"/>
      <c r="QC53" s="431"/>
      <c r="QD53" s="431"/>
      <c r="QE53" s="431"/>
      <c r="QF53" s="431"/>
      <c r="QG53" s="431"/>
      <c r="QH53" s="431"/>
      <c r="QI53" s="431"/>
      <c r="QJ53" s="431"/>
      <c r="QK53" s="431"/>
      <c r="QL53" s="431"/>
      <c r="QM53" s="431"/>
      <c r="QN53" s="431"/>
      <c r="QO53" s="431"/>
      <c r="QP53" s="431"/>
      <c r="QQ53" s="431"/>
      <c r="QR53" s="431"/>
      <c r="QS53" s="431"/>
      <c r="QT53" s="431"/>
      <c r="QU53" s="431"/>
      <c r="QV53" s="431"/>
      <c r="QW53" s="431"/>
      <c r="QX53" s="431"/>
      <c r="QY53" s="431"/>
      <c r="QZ53" s="431"/>
      <c r="RA53" s="431"/>
      <c r="RB53" s="431"/>
      <c r="RC53" s="431"/>
      <c r="RD53" s="431"/>
      <c r="RE53" s="431"/>
      <c r="RF53" s="431"/>
      <c r="RG53" s="431"/>
      <c r="RH53" s="431"/>
      <c r="RI53" s="431"/>
      <c r="RJ53" s="431"/>
      <c r="RK53" s="431"/>
      <c r="RL53" s="431"/>
      <c r="RM53" s="431"/>
      <c r="RN53" s="431"/>
      <c r="RO53" s="431"/>
      <c r="RP53" s="431"/>
      <c r="RQ53" s="431"/>
      <c r="RR53" s="431"/>
      <c r="RS53" s="431"/>
      <c r="RT53" s="431"/>
      <c r="RU53" s="431"/>
      <c r="RV53" s="431"/>
      <c r="RW53" s="431"/>
      <c r="RX53" s="431"/>
      <c r="RY53" s="431"/>
      <c r="RZ53" s="431"/>
      <c r="SA53" s="431"/>
      <c r="SB53" s="431"/>
      <c r="SC53" s="431"/>
      <c r="SD53" s="431"/>
      <c r="SE53" s="431"/>
      <c r="SF53" s="431"/>
      <c r="SG53" s="431"/>
      <c r="SH53" s="431"/>
      <c r="SI53" s="431"/>
      <c r="SJ53" s="431"/>
      <c r="SK53" s="431"/>
      <c r="SL53" s="431"/>
      <c r="SM53" s="431"/>
      <c r="SN53" s="431"/>
      <c r="SO53" s="431"/>
      <c r="SP53" s="431"/>
      <c r="SQ53" s="431"/>
      <c r="SR53" s="431"/>
      <c r="SS53" s="431"/>
      <c r="ST53" s="431"/>
      <c r="SU53" s="431"/>
      <c r="SV53" s="431"/>
      <c r="SW53" s="431"/>
      <c r="SX53" s="431"/>
      <c r="SY53" s="431"/>
      <c r="SZ53" s="431"/>
      <c r="TA53" s="431"/>
      <c r="TB53" s="431"/>
      <c r="TC53" s="431"/>
      <c r="TD53" s="431"/>
      <c r="TE53" s="431"/>
      <c r="TF53" s="431"/>
      <c r="TG53" s="431"/>
      <c r="TH53" s="431"/>
      <c r="TI53" s="431"/>
      <c r="TJ53" s="431"/>
      <c r="TK53" s="431"/>
      <c r="TL53" s="431"/>
      <c r="TM53" s="431"/>
      <c r="TN53" s="431"/>
      <c r="TO53" s="431"/>
      <c r="TP53" s="431"/>
      <c r="TQ53" s="431"/>
      <c r="TR53" s="431"/>
      <c r="TS53" s="431"/>
      <c r="TT53" s="431"/>
      <c r="TU53" s="431"/>
      <c r="TV53" s="431"/>
      <c r="TW53" s="431"/>
      <c r="TX53" s="431"/>
      <c r="TY53" s="431"/>
      <c r="TZ53" s="431"/>
      <c r="UA53" s="431"/>
      <c r="UB53" s="431"/>
      <c r="UC53" s="431"/>
      <c r="UD53" s="431"/>
      <c r="UE53" s="431"/>
      <c r="UF53" s="431"/>
      <c r="UG53" s="431"/>
      <c r="UH53" s="431"/>
      <c r="UI53" s="431"/>
      <c r="UJ53" s="431"/>
      <c r="UK53" s="431"/>
      <c r="UL53" s="431"/>
      <c r="UM53" s="431"/>
      <c r="UN53" s="431"/>
      <c r="UO53" s="431"/>
      <c r="UP53" s="431"/>
      <c r="UQ53" s="431"/>
      <c r="UR53" s="431"/>
      <c r="US53" s="431"/>
      <c r="UT53" s="431"/>
      <c r="UU53" s="431"/>
      <c r="UV53" s="431"/>
      <c r="UW53" s="431"/>
      <c r="UX53" s="431"/>
      <c r="UY53" s="431"/>
      <c r="UZ53" s="431"/>
      <c r="VA53" s="431"/>
      <c r="VB53" s="431"/>
      <c r="VC53" s="431"/>
      <c r="VD53" s="431"/>
      <c r="VE53" s="431"/>
      <c r="VF53" s="431"/>
      <c r="VG53" s="431"/>
      <c r="VH53" s="431"/>
      <c r="VI53" s="431"/>
      <c r="VJ53" s="431"/>
      <c r="VK53" s="431"/>
      <c r="VL53" s="431"/>
      <c r="VM53" s="431"/>
      <c r="VN53" s="431"/>
      <c r="VO53" s="431"/>
      <c r="VP53" s="431"/>
      <c r="VQ53" s="431"/>
      <c r="VR53" s="431"/>
      <c r="VS53" s="431"/>
      <c r="VT53" s="431"/>
      <c r="VU53" s="431"/>
      <c r="VV53" s="431"/>
      <c r="VW53" s="431"/>
      <c r="VX53" s="431"/>
      <c r="VY53" s="431"/>
      <c r="VZ53" s="431"/>
      <c r="WA53" s="431"/>
      <c r="WB53" s="431"/>
      <c r="WC53" s="431"/>
      <c r="WD53" s="431"/>
      <c r="WE53" s="431"/>
      <c r="WF53" s="431"/>
      <c r="WG53" s="431"/>
      <c r="WH53" s="431"/>
      <c r="WI53" s="431"/>
      <c r="WJ53" s="431"/>
      <c r="WK53" s="431"/>
      <c r="WL53" s="431"/>
      <c r="WM53" s="431"/>
      <c r="WN53" s="431"/>
      <c r="WO53" s="431"/>
      <c r="WP53" s="431"/>
      <c r="WQ53" s="431"/>
      <c r="WR53" s="431"/>
      <c r="WS53" s="431"/>
      <c r="WT53" s="431"/>
      <c r="WU53" s="431"/>
      <c r="WV53" s="431"/>
      <c r="WW53" s="431"/>
      <c r="WX53" s="431"/>
      <c r="WY53" s="431"/>
      <c r="WZ53" s="431"/>
      <c r="XA53" s="431"/>
      <c r="XB53" s="431"/>
      <c r="XC53" s="431"/>
      <c r="XD53" s="431"/>
      <c r="XE53" s="431"/>
      <c r="XF53" s="431"/>
      <c r="XG53" s="431"/>
      <c r="XH53" s="431"/>
      <c r="XI53" s="431"/>
      <c r="XJ53" s="431"/>
      <c r="XK53" s="431"/>
      <c r="XL53" s="431"/>
      <c r="XM53" s="431"/>
      <c r="XN53" s="431"/>
      <c r="XO53" s="431"/>
      <c r="XP53" s="431"/>
      <c r="XQ53" s="431"/>
      <c r="XR53" s="431"/>
      <c r="XS53" s="431"/>
      <c r="XT53" s="431"/>
      <c r="XU53" s="431"/>
      <c r="XV53" s="431"/>
      <c r="XW53" s="431"/>
      <c r="XX53" s="431"/>
      <c r="XY53" s="431"/>
      <c r="XZ53" s="431"/>
      <c r="YA53" s="431"/>
      <c r="YB53" s="431"/>
      <c r="YC53" s="431"/>
      <c r="YD53" s="431"/>
      <c r="YE53" s="431"/>
      <c r="YF53" s="431"/>
      <c r="YG53" s="431"/>
      <c r="YH53" s="431"/>
      <c r="YI53" s="431"/>
      <c r="YJ53" s="431"/>
      <c r="YK53" s="431"/>
      <c r="YL53" s="431"/>
      <c r="YM53" s="431"/>
      <c r="YN53" s="431"/>
      <c r="YO53" s="431"/>
      <c r="YP53" s="431"/>
      <c r="YQ53" s="431"/>
      <c r="YR53" s="431"/>
      <c r="YS53" s="431"/>
      <c r="YT53" s="431"/>
      <c r="YU53" s="431"/>
      <c r="YV53" s="431"/>
      <c r="YW53" s="431"/>
      <c r="YX53" s="431"/>
      <c r="YY53" s="431"/>
      <c r="YZ53" s="431"/>
      <c r="ZA53" s="431"/>
      <c r="ZB53" s="431"/>
      <c r="ZC53" s="431"/>
      <c r="ZD53" s="431"/>
      <c r="ZE53" s="431"/>
      <c r="ZF53" s="431"/>
      <c r="ZG53" s="431"/>
      <c r="ZH53" s="431"/>
      <c r="ZI53" s="431"/>
      <c r="ZJ53" s="431"/>
      <c r="ZK53" s="431"/>
      <c r="ZL53" s="431"/>
      <c r="ZM53" s="431"/>
      <c r="ZN53" s="431"/>
      <c r="ZO53" s="431"/>
      <c r="ZP53" s="431"/>
      <c r="ZQ53" s="431"/>
      <c r="ZR53" s="431"/>
      <c r="ZS53" s="431"/>
      <c r="ZT53" s="431"/>
      <c r="ZU53" s="431"/>
      <c r="ZV53" s="431"/>
      <c r="ZW53" s="431"/>
      <c r="ZX53" s="431"/>
      <c r="ZY53" s="431"/>
      <c r="ZZ53" s="431"/>
      <c r="AAA53" s="431"/>
      <c r="AAB53" s="431"/>
      <c r="AAC53" s="431"/>
      <c r="AAD53" s="431"/>
      <c r="AAE53" s="431"/>
      <c r="AAF53" s="431"/>
      <c r="AAG53" s="431"/>
      <c r="AAH53" s="431"/>
      <c r="AAI53" s="431"/>
      <c r="AAJ53" s="431"/>
      <c r="AAK53" s="431"/>
      <c r="AAL53" s="431"/>
      <c r="AAM53" s="431"/>
      <c r="AAN53" s="431"/>
      <c r="AAO53" s="431"/>
      <c r="AAP53" s="431"/>
      <c r="AAQ53" s="431"/>
      <c r="AAR53" s="431"/>
      <c r="AAS53" s="431"/>
      <c r="AAT53" s="431"/>
      <c r="AAU53" s="431"/>
      <c r="AAV53" s="431"/>
      <c r="AAW53" s="431"/>
      <c r="AAX53" s="431"/>
      <c r="AAY53" s="431"/>
      <c r="AAZ53" s="431"/>
      <c r="ABA53" s="431"/>
      <c r="ABB53" s="431"/>
      <c r="ABC53" s="431"/>
      <c r="ABD53" s="431"/>
      <c r="ABE53" s="431"/>
      <c r="ABF53" s="431"/>
      <c r="ABG53" s="431"/>
      <c r="ABH53" s="431"/>
      <c r="ABI53" s="431"/>
      <c r="ABJ53" s="431"/>
      <c r="ABK53" s="431"/>
      <c r="ABL53" s="431"/>
      <c r="ABM53" s="431"/>
      <c r="ABN53" s="431"/>
      <c r="ABO53" s="431"/>
      <c r="ABP53" s="431"/>
      <c r="ABQ53" s="431"/>
      <c r="ABR53" s="431"/>
      <c r="ABS53" s="431"/>
      <c r="ABT53" s="431"/>
      <c r="ABU53" s="431"/>
      <c r="ABV53" s="431"/>
      <c r="ABW53" s="431"/>
      <c r="ABX53" s="431"/>
      <c r="ABY53" s="431"/>
      <c r="ABZ53" s="431"/>
      <c r="ACA53" s="431"/>
      <c r="ACB53" s="431"/>
      <c r="ACC53" s="431"/>
      <c r="ACD53" s="431"/>
      <c r="ACE53" s="431"/>
      <c r="ACF53" s="431"/>
      <c r="ACG53" s="431"/>
      <c r="ACH53" s="431"/>
      <c r="ACI53" s="431"/>
      <c r="ACJ53" s="431"/>
      <c r="ACK53" s="431"/>
      <c r="ACL53" s="431"/>
      <c r="ACM53" s="431"/>
      <c r="ACN53" s="431"/>
      <c r="ACO53" s="431"/>
      <c r="ACP53" s="431"/>
      <c r="ACQ53" s="431"/>
      <c r="ACR53" s="431"/>
      <c r="ACS53" s="431"/>
      <c r="ACT53" s="431"/>
      <c r="ACU53" s="431"/>
      <c r="ACV53" s="431"/>
      <c r="ACW53" s="431"/>
      <c r="ACX53" s="431"/>
      <c r="ACY53" s="431"/>
      <c r="ACZ53" s="431"/>
      <c r="ADA53" s="431"/>
      <c r="ADB53" s="431"/>
      <c r="ADC53" s="431"/>
      <c r="ADD53" s="431"/>
      <c r="ADE53" s="431"/>
      <c r="ADF53" s="431"/>
      <c r="ADG53" s="431"/>
      <c r="ADH53" s="431"/>
      <c r="ADI53" s="431"/>
      <c r="ADJ53" s="431"/>
      <c r="ADK53" s="431"/>
      <c r="ADL53" s="431"/>
      <c r="ADM53" s="431"/>
      <c r="ADN53" s="431"/>
      <c r="ADO53" s="431"/>
      <c r="ADP53" s="431"/>
      <c r="ADQ53" s="431"/>
      <c r="ADR53" s="431"/>
      <c r="ADS53" s="431"/>
      <c r="ADT53" s="431"/>
      <c r="ADU53" s="431"/>
      <c r="ADV53" s="431"/>
      <c r="ADW53" s="431"/>
      <c r="ADX53" s="431"/>
      <c r="ADY53" s="431"/>
      <c r="ADZ53" s="431"/>
      <c r="AEA53" s="431"/>
      <c r="AEB53" s="431"/>
      <c r="AEC53" s="431"/>
      <c r="AED53" s="431"/>
      <c r="AEE53" s="431"/>
      <c r="AEF53" s="431"/>
      <c r="AEG53" s="431"/>
      <c r="AEH53" s="431"/>
      <c r="AEI53" s="431"/>
      <c r="AEJ53" s="431"/>
      <c r="AEK53" s="431"/>
      <c r="AEL53" s="431"/>
      <c r="AEM53" s="431"/>
      <c r="AEN53" s="431"/>
      <c r="AEO53" s="431"/>
      <c r="AEP53" s="431"/>
      <c r="AEQ53" s="431"/>
      <c r="AER53" s="431"/>
      <c r="AES53" s="431"/>
      <c r="AET53" s="431"/>
      <c r="AEU53" s="431"/>
      <c r="AEV53" s="431"/>
      <c r="AEW53" s="431"/>
      <c r="AEX53" s="431"/>
      <c r="AEY53" s="431"/>
      <c r="AEZ53" s="431"/>
      <c r="AFA53" s="431"/>
      <c r="AFB53" s="431"/>
      <c r="AFC53" s="431"/>
      <c r="AFD53" s="431"/>
      <c r="AFE53" s="431"/>
      <c r="AFF53" s="431"/>
      <c r="AFG53" s="431"/>
      <c r="AFH53" s="431"/>
      <c r="AFI53" s="431"/>
      <c r="AFJ53" s="431"/>
      <c r="AFK53" s="431"/>
      <c r="AFL53" s="431"/>
      <c r="AFM53" s="431"/>
      <c r="AFN53" s="431"/>
      <c r="AFO53" s="431"/>
      <c r="AFP53" s="431"/>
      <c r="AFQ53" s="431"/>
      <c r="AFR53" s="431"/>
      <c r="AFS53" s="431"/>
      <c r="AFT53" s="431"/>
      <c r="AFU53" s="431"/>
      <c r="AFV53" s="431"/>
      <c r="AFW53" s="431"/>
      <c r="AFX53" s="431"/>
      <c r="AFY53" s="431"/>
      <c r="AFZ53" s="431"/>
      <c r="AGA53" s="431"/>
      <c r="AGB53" s="431"/>
      <c r="AGC53" s="431"/>
      <c r="AGD53" s="431"/>
      <c r="AGE53" s="431"/>
      <c r="AGF53" s="431"/>
      <c r="AGG53" s="431"/>
      <c r="AGH53" s="431"/>
      <c r="AGI53" s="431"/>
      <c r="AGJ53" s="431"/>
      <c r="AGK53" s="431"/>
      <c r="AGL53" s="431"/>
      <c r="AGM53" s="431"/>
      <c r="AGN53" s="431"/>
      <c r="AGO53" s="431"/>
      <c r="AGP53" s="431"/>
      <c r="AGQ53" s="431"/>
      <c r="AGR53" s="431"/>
      <c r="AGS53" s="431"/>
      <c r="AGT53" s="431"/>
      <c r="AGU53" s="431"/>
      <c r="AGV53" s="431"/>
      <c r="AGW53" s="431"/>
      <c r="AGX53" s="431"/>
      <c r="AGY53" s="431"/>
      <c r="AGZ53" s="431"/>
      <c r="AHA53" s="431"/>
      <c r="AHB53" s="431"/>
      <c r="AHC53" s="431"/>
      <c r="AHD53" s="431"/>
      <c r="AHE53" s="431"/>
      <c r="AHF53" s="431"/>
      <c r="AHG53" s="431"/>
      <c r="AHH53" s="431"/>
      <c r="AHI53" s="431"/>
      <c r="AHJ53" s="431"/>
      <c r="AHK53" s="431"/>
      <c r="AHL53" s="431"/>
      <c r="AHM53" s="431"/>
      <c r="AHN53" s="431"/>
      <c r="AHO53" s="431"/>
      <c r="AHP53" s="431"/>
      <c r="AHQ53" s="431"/>
      <c r="AHR53" s="431"/>
      <c r="AHS53" s="431"/>
      <c r="AHT53" s="431"/>
      <c r="AHU53" s="431"/>
      <c r="AHV53" s="431"/>
      <c r="AHW53" s="431"/>
      <c r="AHX53" s="431"/>
      <c r="AHY53" s="431"/>
      <c r="AHZ53" s="431"/>
      <c r="AIA53" s="431"/>
      <c r="AIB53" s="431"/>
      <c r="AIC53" s="431"/>
      <c r="AID53" s="431"/>
      <c r="AIE53" s="431"/>
      <c r="AIF53" s="431"/>
      <c r="AIG53" s="431"/>
      <c r="AIH53" s="431"/>
      <c r="AII53" s="431"/>
      <c r="AIJ53" s="431"/>
      <c r="AIK53" s="431"/>
      <c r="AIL53" s="431"/>
      <c r="AIM53" s="431"/>
      <c r="AIN53" s="431"/>
      <c r="AIO53" s="431"/>
      <c r="AIP53" s="431"/>
      <c r="AIQ53" s="431"/>
      <c r="AIR53" s="431"/>
      <c r="AIS53" s="431"/>
      <c r="AIT53" s="431"/>
      <c r="AIU53" s="431"/>
      <c r="AIV53" s="431"/>
      <c r="AIW53" s="431"/>
      <c r="AIX53" s="431"/>
      <c r="AIY53" s="431"/>
      <c r="AIZ53" s="431"/>
      <c r="AJA53" s="431"/>
      <c r="AJB53" s="431"/>
      <c r="AJC53" s="431"/>
      <c r="AJD53" s="431"/>
      <c r="AJE53" s="431"/>
      <c r="AJF53" s="431"/>
      <c r="AJG53" s="431"/>
      <c r="AJH53" s="431"/>
      <c r="AJI53" s="431"/>
      <c r="AJJ53" s="431"/>
      <c r="AJK53" s="431"/>
      <c r="AJL53" s="431"/>
      <c r="AJM53" s="431"/>
      <c r="AJN53" s="431"/>
      <c r="AJO53" s="431"/>
      <c r="AJP53" s="431"/>
      <c r="AJQ53" s="431"/>
      <c r="AJR53" s="431"/>
      <c r="AJS53" s="431"/>
      <c r="AJT53" s="431"/>
      <c r="AJU53" s="431"/>
      <c r="AJV53" s="431"/>
      <c r="AJW53" s="431"/>
      <c r="AJX53" s="431"/>
      <c r="AJY53" s="431"/>
      <c r="AJZ53" s="431"/>
      <c r="AKA53" s="431"/>
      <c r="AKB53" s="431"/>
      <c r="AKC53" s="431"/>
      <c r="AKD53" s="431"/>
      <c r="AKE53" s="431"/>
      <c r="AKF53" s="431"/>
      <c r="AKG53" s="431"/>
      <c r="AKH53" s="431"/>
      <c r="AKI53" s="431"/>
      <c r="AKJ53" s="431"/>
      <c r="AKK53" s="431"/>
      <c r="AKL53" s="431"/>
      <c r="AKM53" s="431"/>
      <c r="AKN53" s="431"/>
      <c r="AKO53" s="431"/>
      <c r="AKP53" s="431"/>
      <c r="AKQ53" s="431"/>
      <c r="AKR53" s="431"/>
      <c r="AKS53" s="431"/>
      <c r="AKT53" s="431"/>
      <c r="AKU53" s="431"/>
      <c r="AKV53" s="431"/>
      <c r="AKW53" s="431"/>
      <c r="AKX53" s="431"/>
      <c r="AKY53" s="431"/>
      <c r="AKZ53" s="431"/>
      <c r="ALA53" s="431"/>
      <c r="ALB53" s="431"/>
      <c r="ALC53" s="431"/>
      <c r="ALD53" s="431"/>
      <c r="ALE53" s="431"/>
      <c r="ALF53" s="431"/>
      <c r="ALG53" s="431"/>
      <c r="ALH53" s="431"/>
      <c r="ALI53" s="431"/>
      <c r="ALJ53" s="431"/>
      <c r="ALK53" s="431"/>
      <c r="ALL53" s="431"/>
      <c r="ALM53" s="431"/>
      <c r="ALN53" s="431"/>
      <c r="ALO53" s="431"/>
      <c r="ALP53" s="431"/>
      <c r="ALQ53" s="431"/>
      <c r="ALR53" s="431"/>
      <c r="ALS53" s="431"/>
      <c r="ALT53" s="431"/>
      <c r="ALU53" s="431"/>
      <c r="ALV53" s="431"/>
      <c r="ALW53" s="431"/>
      <c r="ALX53" s="431"/>
      <c r="ALY53" s="431"/>
      <c r="ALZ53" s="431"/>
      <c r="AMA53" s="431"/>
      <c r="AMB53" s="431"/>
      <c r="AMC53" s="431"/>
      <c r="AMD53" s="431"/>
      <c r="AME53" s="431"/>
      <c r="AMF53" s="431"/>
      <c r="AMG53" s="431"/>
      <c r="AMH53" s="431"/>
      <c r="AMI53" s="431"/>
      <c r="AMJ53" s="431"/>
      <c r="AMK53" s="431"/>
      <c r="AML53" s="431"/>
      <c r="AMM53" s="431"/>
      <c r="AMN53" s="431"/>
      <c r="AMO53" s="431"/>
      <c r="AMP53" s="431"/>
      <c r="AMQ53" s="431"/>
      <c r="AMR53" s="431"/>
      <c r="AMS53" s="431"/>
      <c r="AMT53" s="431"/>
      <c r="AMU53" s="431"/>
      <c r="AMV53" s="431"/>
      <c r="AMW53" s="431"/>
      <c r="AMX53" s="431"/>
      <c r="AMY53" s="431"/>
      <c r="AMZ53" s="431"/>
      <c r="ANA53" s="431"/>
      <c r="ANB53" s="431"/>
      <c r="ANC53" s="431"/>
      <c r="AND53" s="431"/>
      <c r="ANE53" s="431"/>
      <c r="ANF53" s="431"/>
      <c r="ANG53" s="431"/>
      <c r="ANH53" s="431"/>
      <c r="ANI53" s="431"/>
      <c r="ANJ53" s="431"/>
      <c r="ANK53" s="431"/>
      <c r="ANL53" s="431"/>
      <c r="ANM53" s="431"/>
      <c r="ANN53" s="431"/>
      <c r="ANO53" s="431"/>
      <c r="ANP53" s="431"/>
      <c r="ANQ53" s="431"/>
      <c r="ANR53" s="431"/>
      <c r="ANS53" s="431"/>
      <c r="ANT53" s="431"/>
      <c r="ANU53" s="431"/>
      <c r="ANV53" s="431"/>
      <c r="ANW53" s="431"/>
      <c r="ANX53" s="431"/>
      <c r="ANY53" s="431"/>
      <c r="ANZ53" s="431"/>
      <c r="AOA53" s="431"/>
      <c r="AOB53" s="431"/>
      <c r="AOC53" s="431"/>
      <c r="AOD53" s="431"/>
      <c r="AOE53" s="431"/>
      <c r="AOF53" s="431"/>
      <c r="AOG53" s="431"/>
      <c r="AOH53" s="431"/>
      <c r="AOI53" s="431"/>
      <c r="AOJ53" s="431"/>
      <c r="AOK53" s="431"/>
      <c r="AOL53" s="431"/>
      <c r="AOM53" s="431"/>
      <c r="AON53" s="431"/>
      <c r="AOO53" s="431"/>
      <c r="AOP53" s="431"/>
      <c r="AOQ53" s="431"/>
      <c r="AOR53" s="431"/>
      <c r="AOS53" s="431"/>
      <c r="AOT53" s="431"/>
      <c r="AOU53" s="431"/>
      <c r="AOV53" s="431"/>
      <c r="AOW53" s="431"/>
      <c r="AOX53" s="431"/>
      <c r="AOY53" s="431"/>
      <c r="AOZ53" s="431"/>
      <c r="APA53" s="431"/>
      <c r="APB53" s="431"/>
      <c r="APC53" s="431"/>
      <c r="APD53" s="431"/>
      <c r="APE53" s="431"/>
      <c r="APF53" s="431"/>
      <c r="APG53" s="431"/>
      <c r="APH53" s="431"/>
      <c r="API53" s="431"/>
      <c r="APJ53" s="431"/>
      <c r="APK53" s="431"/>
      <c r="APL53" s="431"/>
      <c r="APM53" s="431"/>
      <c r="APN53" s="431"/>
      <c r="APO53" s="431"/>
      <c r="APP53" s="431"/>
      <c r="APQ53" s="431"/>
      <c r="APR53" s="431"/>
      <c r="APS53" s="431"/>
      <c r="APT53" s="431"/>
      <c r="APU53" s="431"/>
      <c r="APV53" s="431"/>
      <c r="APW53" s="431"/>
      <c r="APX53" s="431"/>
      <c r="APY53" s="431"/>
      <c r="APZ53" s="431"/>
      <c r="AQA53" s="431"/>
      <c r="AQB53" s="431"/>
      <c r="AQC53" s="431"/>
      <c r="AQD53" s="431"/>
      <c r="AQE53" s="431"/>
      <c r="AQF53" s="431"/>
      <c r="AQG53" s="431"/>
      <c r="AQH53" s="431"/>
      <c r="AQI53" s="431"/>
      <c r="AQJ53" s="431"/>
      <c r="AQK53" s="431"/>
      <c r="AQL53" s="431"/>
      <c r="AQM53" s="431"/>
      <c r="AQN53" s="431"/>
      <c r="AQO53" s="431"/>
      <c r="AQP53" s="431"/>
      <c r="AQQ53" s="431"/>
      <c r="AQR53" s="431"/>
      <c r="AQS53" s="431"/>
      <c r="AQT53" s="431"/>
      <c r="AQU53" s="431"/>
      <c r="AQV53" s="431"/>
      <c r="AQW53" s="431"/>
      <c r="AQX53" s="431"/>
      <c r="AQY53" s="431"/>
      <c r="AQZ53" s="431"/>
      <c r="ARA53" s="431"/>
      <c r="ARB53" s="431"/>
      <c r="ARC53" s="431"/>
      <c r="ARD53" s="431"/>
      <c r="ARE53" s="431"/>
      <c r="ARF53" s="431"/>
      <c r="ARG53" s="431"/>
      <c r="ARH53" s="431"/>
      <c r="ARI53" s="431"/>
      <c r="ARJ53" s="431"/>
      <c r="ARK53" s="431"/>
      <c r="ARL53" s="431"/>
      <c r="ARM53" s="431"/>
      <c r="ARN53" s="431"/>
      <c r="ARO53" s="431"/>
      <c r="ARP53" s="431"/>
      <c r="ARQ53" s="431"/>
      <c r="ARR53" s="431"/>
      <c r="ARS53" s="431"/>
      <c r="ART53" s="431"/>
      <c r="ARU53" s="431"/>
      <c r="ARV53" s="431"/>
      <c r="ARW53" s="431"/>
      <c r="ARX53" s="431"/>
      <c r="ARY53" s="431"/>
      <c r="ARZ53" s="431"/>
      <c r="ASA53" s="431"/>
      <c r="ASB53" s="431"/>
      <c r="ASC53" s="431"/>
      <c r="ASD53" s="431"/>
      <c r="ASE53" s="431"/>
      <c r="ASF53" s="431"/>
      <c r="ASG53" s="431"/>
      <c r="ASH53" s="431"/>
      <c r="ASI53" s="431"/>
      <c r="ASJ53" s="431"/>
      <c r="ASK53" s="431"/>
      <c r="ASL53" s="431"/>
      <c r="ASM53" s="431"/>
      <c r="ASN53" s="431"/>
      <c r="ASO53" s="431"/>
      <c r="ASP53" s="431"/>
      <c r="ASQ53" s="431"/>
      <c r="ASR53" s="431"/>
      <c r="ASS53" s="431"/>
      <c r="AST53" s="431"/>
      <c r="ASU53" s="431"/>
      <c r="ASV53" s="431"/>
      <c r="ASW53" s="431"/>
      <c r="ASX53" s="431"/>
      <c r="ASY53" s="431"/>
      <c r="ASZ53" s="431"/>
      <c r="ATA53" s="431"/>
      <c r="ATB53" s="431"/>
      <c r="ATC53" s="431"/>
      <c r="ATD53" s="431"/>
      <c r="ATE53" s="431"/>
      <c r="ATF53" s="431"/>
      <c r="ATG53" s="431"/>
      <c r="ATH53" s="431"/>
      <c r="ATI53" s="431"/>
      <c r="ATJ53" s="431"/>
      <c r="ATK53" s="431"/>
      <c r="ATL53" s="431"/>
      <c r="ATM53" s="431"/>
      <c r="ATN53" s="431"/>
      <c r="ATO53" s="431"/>
      <c r="ATP53" s="431"/>
      <c r="ATQ53" s="431"/>
      <c r="ATR53" s="431"/>
      <c r="ATS53" s="431"/>
      <c r="ATT53" s="431"/>
      <c r="ATU53" s="431"/>
      <c r="ATV53" s="431"/>
      <c r="ATW53" s="431"/>
      <c r="ATX53" s="431"/>
      <c r="ATY53" s="431"/>
      <c r="ATZ53" s="431"/>
      <c r="AUA53" s="431"/>
      <c r="AUB53" s="431"/>
      <c r="AUC53" s="431"/>
      <c r="AUD53" s="431"/>
      <c r="AUE53" s="431"/>
      <c r="AUF53" s="431"/>
      <c r="AUG53" s="431"/>
      <c r="AUH53" s="431"/>
      <c r="AUI53" s="431"/>
      <c r="AUJ53" s="431"/>
      <c r="AUK53" s="431"/>
      <c r="AUL53" s="431"/>
      <c r="AUM53" s="431"/>
      <c r="AUN53" s="431"/>
      <c r="AUO53" s="431"/>
      <c r="AUP53" s="431"/>
      <c r="AUQ53" s="431"/>
      <c r="AUR53" s="431"/>
      <c r="AUS53" s="431"/>
      <c r="AUT53" s="431"/>
      <c r="AUU53" s="431"/>
      <c r="AUV53" s="431"/>
      <c r="AUW53" s="431"/>
      <c r="AUX53" s="431"/>
      <c r="AUY53" s="431"/>
      <c r="AUZ53" s="431"/>
      <c r="AVA53" s="431"/>
      <c r="AVB53" s="431"/>
      <c r="AVC53" s="431"/>
      <c r="AVD53" s="431"/>
      <c r="AVE53" s="431"/>
      <c r="AVF53" s="431"/>
      <c r="AVG53" s="431"/>
      <c r="AVH53" s="431"/>
      <c r="AVI53" s="431"/>
      <c r="AVJ53" s="431"/>
      <c r="AVK53" s="431"/>
      <c r="AVL53" s="431"/>
      <c r="AVM53" s="431"/>
      <c r="AVN53" s="431"/>
      <c r="AVO53" s="431"/>
      <c r="AVP53" s="431"/>
      <c r="AVQ53" s="431"/>
      <c r="AVR53" s="431"/>
      <c r="AVS53" s="431"/>
      <c r="AVT53" s="431"/>
      <c r="AVU53" s="431"/>
      <c r="AVV53" s="431"/>
      <c r="AVW53" s="431"/>
      <c r="AVX53" s="431"/>
      <c r="AVY53" s="431"/>
      <c r="AVZ53" s="431"/>
      <c r="AWA53" s="431"/>
      <c r="AWB53" s="431"/>
      <c r="AWC53" s="431"/>
      <c r="AWD53" s="431"/>
      <c r="AWE53" s="431"/>
      <c r="AWF53" s="431"/>
      <c r="AWG53" s="431"/>
      <c r="AWH53" s="431"/>
      <c r="AWI53" s="431"/>
      <c r="AWJ53" s="431"/>
      <c r="AWK53" s="431"/>
      <c r="AWL53" s="431"/>
      <c r="AWM53" s="431"/>
      <c r="AWN53" s="431"/>
      <c r="AWO53" s="431"/>
      <c r="AWP53" s="431"/>
      <c r="AWQ53" s="431"/>
      <c r="AWR53" s="431"/>
      <c r="AWS53" s="431"/>
      <c r="AWT53" s="431"/>
      <c r="AWU53" s="431"/>
      <c r="AWV53" s="431"/>
      <c r="AWW53" s="431"/>
      <c r="AWX53" s="431"/>
      <c r="AWY53" s="431"/>
      <c r="AWZ53" s="431"/>
      <c r="AXA53" s="431"/>
      <c r="AXB53" s="431"/>
      <c r="AXC53" s="431"/>
      <c r="AXD53" s="431"/>
      <c r="AXE53" s="431"/>
      <c r="AXF53" s="431"/>
      <c r="AXG53" s="431"/>
      <c r="AXH53" s="431"/>
      <c r="AXI53" s="431"/>
      <c r="AXJ53" s="431"/>
      <c r="AXK53" s="431"/>
      <c r="AXL53" s="431"/>
      <c r="AXM53" s="431"/>
      <c r="AXN53" s="431"/>
      <c r="AXO53" s="431"/>
      <c r="AXP53" s="431"/>
      <c r="AXQ53" s="431"/>
      <c r="AXR53" s="431"/>
      <c r="AXS53" s="431"/>
      <c r="AXT53" s="431"/>
      <c r="AXU53" s="431"/>
      <c r="AXV53" s="431"/>
      <c r="AXW53" s="431"/>
      <c r="AXX53" s="431"/>
      <c r="AXY53" s="431"/>
      <c r="AXZ53" s="431"/>
      <c r="AYA53" s="431"/>
      <c r="AYB53" s="431"/>
      <c r="AYC53" s="431"/>
      <c r="AYD53" s="431"/>
      <c r="AYE53" s="431"/>
      <c r="AYF53" s="431"/>
      <c r="AYG53" s="431"/>
      <c r="AYH53" s="431"/>
      <c r="AYI53" s="431"/>
      <c r="AYJ53" s="431"/>
      <c r="AYK53" s="431"/>
      <c r="AYL53" s="431"/>
      <c r="AYM53" s="431"/>
      <c r="AYN53" s="431"/>
      <c r="AYO53" s="431"/>
      <c r="AYP53" s="431"/>
      <c r="AYQ53" s="431"/>
      <c r="AYR53" s="431"/>
      <c r="AYS53" s="431"/>
      <c r="AYT53" s="431"/>
      <c r="AYU53" s="431"/>
      <c r="AYV53" s="431"/>
      <c r="AYW53" s="431"/>
      <c r="AYX53" s="431"/>
      <c r="AYY53" s="431"/>
      <c r="AYZ53" s="431"/>
      <c r="AZA53" s="431"/>
      <c r="AZB53" s="431"/>
      <c r="AZC53" s="431"/>
      <c r="AZD53" s="431"/>
      <c r="AZE53" s="431"/>
      <c r="AZF53" s="431"/>
      <c r="AZG53" s="431"/>
      <c r="AZH53" s="431"/>
      <c r="AZI53" s="431"/>
      <c r="AZJ53" s="431"/>
      <c r="AZK53" s="431"/>
      <c r="AZL53" s="431"/>
      <c r="AZM53" s="431"/>
      <c r="AZN53" s="431"/>
      <c r="AZO53" s="431"/>
      <c r="AZP53" s="431"/>
      <c r="AZQ53" s="431"/>
      <c r="AZR53" s="431"/>
      <c r="AZS53" s="431"/>
      <c r="AZT53" s="431"/>
      <c r="AZU53" s="431"/>
      <c r="AZV53" s="431"/>
      <c r="AZW53" s="431"/>
      <c r="AZX53" s="431"/>
      <c r="AZY53" s="431"/>
      <c r="AZZ53" s="431"/>
      <c r="BAA53" s="431"/>
      <c r="BAB53" s="431"/>
      <c r="BAC53" s="431"/>
      <c r="BAD53" s="431"/>
      <c r="BAE53" s="431"/>
      <c r="BAF53" s="431"/>
      <c r="BAG53" s="431"/>
      <c r="BAH53" s="431"/>
      <c r="BAI53" s="431"/>
      <c r="BAJ53" s="431"/>
      <c r="BAK53" s="431"/>
      <c r="BAL53" s="431"/>
      <c r="BAM53" s="431"/>
      <c r="BAN53" s="431"/>
      <c r="BAO53" s="431"/>
      <c r="BAP53" s="431"/>
      <c r="BAQ53" s="431"/>
      <c r="BAR53" s="431"/>
      <c r="BAS53" s="431"/>
      <c r="BAT53" s="431"/>
      <c r="BAU53" s="431"/>
      <c r="BAV53" s="431"/>
      <c r="BAW53" s="431"/>
      <c r="BAX53" s="431"/>
      <c r="BAY53" s="431"/>
      <c r="BAZ53" s="431"/>
      <c r="BBA53" s="431"/>
      <c r="BBB53" s="431"/>
      <c r="BBC53" s="431"/>
      <c r="BBD53" s="431"/>
      <c r="BBE53" s="431"/>
      <c r="BBF53" s="431"/>
      <c r="BBG53" s="431"/>
      <c r="BBH53" s="431"/>
      <c r="BBI53" s="431"/>
      <c r="BBJ53" s="431"/>
      <c r="BBK53" s="431"/>
      <c r="BBL53" s="431"/>
      <c r="BBM53" s="431"/>
      <c r="BBN53" s="431"/>
      <c r="BBO53" s="431"/>
      <c r="BBP53" s="431"/>
      <c r="BBQ53" s="431"/>
      <c r="BBR53" s="431"/>
      <c r="BBS53" s="431"/>
      <c r="BBT53" s="431"/>
      <c r="BBU53" s="431"/>
      <c r="BBV53" s="431"/>
      <c r="BBW53" s="431"/>
      <c r="BBX53" s="431"/>
      <c r="BBY53" s="431"/>
      <c r="BBZ53" s="431"/>
      <c r="BCA53" s="431"/>
      <c r="BCB53" s="431"/>
      <c r="BCC53" s="431"/>
      <c r="BCD53" s="431"/>
      <c r="BCE53" s="431"/>
      <c r="BCF53" s="431"/>
      <c r="BCG53" s="431"/>
      <c r="BCH53" s="431"/>
      <c r="BCI53" s="431"/>
      <c r="BCJ53" s="431"/>
      <c r="BCK53" s="431"/>
      <c r="BCL53" s="431"/>
      <c r="BCM53" s="431"/>
      <c r="BCN53" s="431"/>
      <c r="BCO53" s="431"/>
      <c r="BCP53" s="431"/>
      <c r="BCQ53" s="431"/>
      <c r="BCR53" s="431"/>
      <c r="BCS53" s="431"/>
      <c r="BCT53" s="431"/>
      <c r="BCU53" s="431"/>
      <c r="BCV53" s="431"/>
      <c r="BCW53" s="431"/>
      <c r="BCX53" s="431"/>
      <c r="BCY53" s="431"/>
      <c r="BCZ53" s="431"/>
      <c r="BDA53" s="431"/>
      <c r="BDB53" s="431"/>
      <c r="BDC53" s="431"/>
      <c r="BDD53" s="431"/>
      <c r="BDE53" s="431"/>
      <c r="BDF53" s="431"/>
      <c r="BDG53" s="431"/>
      <c r="BDH53" s="431"/>
      <c r="BDI53" s="431"/>
      <c r="BDJ53" s="431"/>
      <c r="BDK53" s="431"/>
      <c r="BDL53" s="431"/>
      <c r="BDM53" s="431"/>
      <c r="BDN53" s="431"/>
      <c r="BDO53" s="431"/>
      <c r="BDP53" s="431"/>
      <c r="BDQ53" s="431"/>
      <c r="BDR53" s="431"/>
      <c r="BDS53" s="431"/>
      <c r="BDT53" s="431"/>
      <c r="BDU53" s="431"/>
      <c r="BDV53" s="431"/>
      <c r="BDW53" s="431"/>
      <c r="BDX53" s="431"/>
      <c r="BDY53" s="431"/>
      <c r="BDZ53" s="431"/>
      <c r="BEA53" s="431"/>
      <c r="BEB53" s="431"/>
      <c r="BEC53" s="431"/>
      <c r="BED53" s="431"/>
      <c r="BEE53" s="431"/>
      <c r="BEF53" s="431"/>
      <c r="BEG53" s="431"/>
      <c r="BEH53" s="431"/>
      <c r="BEI53" s="431"/>
      <c r="BEJ53" s="431"/>
      <c r="BEK53" s="431"/>
      <c r="BEL53" s="431"/>
      <c r="BEM53" s="431"/>
      <c r="BEN53" s="431"/>
      <c r="BEO53" s="431"/>
      <c r="BEP53" s="431"/>
      <c r="BEQ53" s="431"/>
      <c r="BER53" s="431"/>
      <c r="BES53" s="431"/>
      <c r="BET53" s="431"/>
      <c r="BEU53" s="431"/>
      <c r="BEV53" s="431"/>
      <c r="BEW53" s="431"/>
      <c r="BEX53" s="431"/>
      <c r="BEY53" s="431"/>
      <c r="BEZ53" s="431"/>
      <c r="BFA53" s="431"/>
      <c r="BFB53" s="431"/>
      <c r="BFC53" s="431"/>
      <c r="BFD53" s="431"/>
      <c r="BFE53" s="431"/>
      <c r="BFF53" s="431"/>
      <c r="BFG53" s="431"/>
      <c r="BFH53" s="431"/>
      <c r="BFI53" s="431"/>
      <c r="BFJ53" s="431"/>
      <c r="BFK53" s="431"/>
      <c r="BFL53" s="431"/>
      <c r="BFM53" s="431"/>
      <c r="BFN53" s="431"/>
      <c r="BFO53" s="431"/>
      <c r="BFP53" s="431"/>
      <c r="BFQ53" s="431"/>
      <c r="BFR53" s="431"/>
      <c r="BFS53" s="431"/>
      <c r="BFT53" s="431"/>
      <c r="BFU53" s="431"/>
      <c r="BFV53" s="431"/>
      <c r="BFW53" s="431"/>
      <c r="BFX53" s="431"/>
      <c r="BFY53" s="431"/>
      <c r="BFZ53" s="431"/>
      <c r="BGA53" s="431"/>
      <c r="BGB53" s="431"/>
      <c r="BGC53" s="431"/>
      <c r="BGD53" s="431"/>
      <c r="BGE53" s="431"/>
      <c r="BGF53" s="431"/>
      <c r="BGG53" s="431"/>
      <c r="BGH53" s="431"/>
      <c r="BGI53" s="431"/>
      <c r="BGJ53" s="431"/>
      <c r="BGK53" s="431"/>
      <c r="BGL53" s="431"/>
      <c r="BGM53" s="431"/>
      <c r="BGN53" s="431"/>
      <c r="BGO53" s="431"/>
      <c r="BGP53" s="431"/>
      <c r="BGQ53" s="431"/>
      <c r="BGR53" s="431"/>
      <c r="BGS53" s="431"/>
      <c r="BGT53" s="431"/>
      <c r="BGU53" s="431"/>
      <c r="BGV53" s="431"/>
      <c r="BGW53" s="431"/>
      <c r="BGX53" s="431"/>
      <c r="BGY53" s="431"/>
      <c r="BGZ53" s="431"/>
      <c r="BHA53" s="431"/>
      <c r="BHB53" s="431"/>
      <c r="BHC53" s="431"/>
      <c r="BHD53" s="431"/>
      <c r="BHE53" s="431"/>
      <c r="BHF53" s="431"/>
      <c r="BHG53" s="431"/>
      <c r="BHH53" s="431"/>
      <c r="BHI53" s="431"/>
      <c r="BHJ53" s="431"/>
      <c r="BHK53" s="431"/>
      <c r="BHL53" s="431"/>
      <c r="BHM53" s="431"/>
      <c r="BHN53" s="431"/>
      <c r="BHO53" s="431"/>
      <c r="BHP53" s="431"/>
      <c r="BHQ53" s="431"/>
      <c r="BHR53" s="431"/>
      <c r="BHS53" s="431"/>
      <c r="BHT53" s="431"/>
      <c r="BHU53" s="431"/>
      <c r="BHV53" s="431"/>
      <c r="BHW53" s="431"/>
      <c r="BHX53" s="431"/>
      <c r="BHY53" s="431"/>
      <c r="BHZ53" s="431"/>
      <c r="BIA53" s="431"/>
      <c r="BIB53" s="431"/>
      <c r="BIC53" s="431"/>
      <c r="BID53" s="431"/>
      <c r="BIE53" s="431"/>
      <c r="BIF53" s="431"/>
      <c r="BIG53" s="431"/>
      <c r="BIH53" s="431"/>
      <c r="BII53" s="431"/>
      <c r="BIJ53" s="431"/>
      <c r="BIK53" s="431"/>
      <c r="BIL53" s="431"/>
      <c r="BIM53" s="431"/>
      <c r="BIN53" s="431"/>
      <c r="BIO53" s="431"/>
      <c r="BIP53" s="431"/>
      <c r="BIQ53" s="431"/>
      <c r="BIR53" s="431"/>
      <c r="BIS53" s="431"/>
      <c r="BIT53" s="431"/>
      <c r="BIU53" s="431"/>
      <c r="BIV53" s="431"/>
      <c r="BIW53" s="431"/>
      <c r="BIX53" s="431"/>
      <c r="BIY53" s="431"/>
      <c r="BIZ53" s="431"/>
      <c r="BJA53" s="431"/>
      <c r="BJB53" s="431"/>
      <c r="BJC53" s="431"/>
      <c r="BJD53" s="431"/>
      <c r="BJE53" s="431"/>
      <c r="BJF53" s="431"/>
      <c r="BJG53" s="431"/>
      <c r="BJH53" s="431"/>
      <c r="BJI53" s="431"/>
      <c r="BJJ53" s="431"/>
      <c r="BJK53" s="431"/>
      <c r="BJL53" s="431"/>
      <c r="BJM53" s="431"/>
      <c r="BJN53" s="431"/>
      <c r="BJO53" s="431"/>
      <c r="BJP53" s="431"/>
      <c r="BJQ53" s="431"/>
      <c r="BJR53" s="431"/>
      <c r="BJS53" s="431"/>
      <c r="BJT53" s="431"/>
      <c r="BJU53" s="431"/>
      <c r="BJV53" s="431"/>
      <c r="BJW53" s="431"/>
      <c r="BJX53" s="431"/>
      <c r="BJY53" s="431"/>
      <c r="BJZ53" s="431"/>
      <c r="BKA53" s="431"/>
      <c r="BKB53" s="431"/>
      <c r="BKC53" s="431"/>
      <c r="BKD53" s="431"/>
      <c r="BKE53" s="431"/>
      <c r="BKF53" s="431"/>
      <c r="BKG53" s="431"/>
      <c r="BKH53" s="431"/>
      <c r="BKI53" s="431"/>
      <c r="BKJ53" s="431"/>
      <c r="BKK53" s="431"/>
      <c r="BKL53" s="431"/>
      <c r="BKM53" s="431"/>
      <c r="BKN53" s="431"/>
      <c r="BKO53" s="431"/>
      <c r="BKP53" s="431"/>
      <c r="BKQ53" s="431"/>
      <c r="BKR53" s="431"/>
      <c r="BKS53" s="431"/>
      <c r="BKT53" s="431"/>
      <c r="BKU53" s="431"/>
      <c r="BKV53" s="431"/>
      <c r="BKW53" s="431"/>
      <c r="BKX53" s="431"/>
      <c r="BKY53" s="431"/>
      <c r="BKZ53" s="431"/>
      <c r="BLA53" s="431"/>
      <c r="BLB53" s="431"/>
      <c r="BLC53" s="431"/>
      <c r="BLD53" s="431"/>
      <c r="BLE53" s="431"/>
      <c r="BLF53" s="431"/>
      <c r="BLG53" s="431"/>
      <c r="BLH53" s="431"/>
      <c r="BLI53" s="431"/>
      <c r="BLJ53" s="431"/>
      <c r="BLK53" s="431"/>
      <c r="BLL53" s="431"/>
      <c r="BLM53" s="431"/>
      <c r="BLN53" s="431"/>
      <c r="BLO53" s="431"/>
      <c r="BLP53" s="431"/>
      <c r="BLQ53" s="431"/>
      <c r="BLR53" s="431"/>
      <c r="BLS53" s="431"/>
      <c r="BLT53" s="431"/>
      <c r="BLU53" s="431"/>
      <c r="BLV53" s="431"/>
      <c r="BLW53" s="431"/>
      <c r="BLX53" s="431"/>
      <c r="BLY53" s="431"/>
      <c r="BLZ53" s="431"/>
      <c r="BMA53" s="431"/>
      <c r="BMB53" s="431"/>
      <c r="BMC53" s="431"/>
      <c r="BMD53" s="431"/>
      <c r="BME53" s="431"/>
      <c r="BMF53" s="431"/>
      <c r="BMG53" s="431"/>
      <c r="BMH53" s="431"/>
      <c r="BMI53" s="431"/>
      <c r="BMJ53" s="431"/>
      <c r="BMK53" s="431"/>
      <c r="BML53" s="431"/>
      <c r="BMM53" s="431"/>
      <c r="BMN53" s="431"/>
      <c r="BMO53" s="431"/>
      <c r="BMP53" s="431"/>
      <c r="BMQ53" s="431"/>
      <c r="BMR53" s="431"/>
      <c r="BMS53" s="431"/>
      <c r="BMT53" s="431"/>
      <c r="BMU53" s="431"/>
      <c r="BMV53" s="431"/>
      <c r="BMW53" s="431"/>
      <c r="BMX53" s="431"/>
      <c r="BMY53" s="431"/>
      <c r="BMZ53" s="431"/>
      <c r="BNA53" s="431"/>
      <c r="BNB53" s="431"/>
      <c r="BNC53" s="431"/>
      <c r="BND53" s="431"/>
      <c r="BNE53" s="431"/>
      <c r="BNF53" s="431"/>
      <c r="BNG53" s="431"/>
      <c r="BNH53" s="431"/>
      <c r="BNI53" s="431"/>
      <c r="BNJ53" s="431"/>
      <c r="BNK53" s="431"/>
      <c r="BNL53" s="431"/>
      <c r="BNM53" s="431"/>
      <c r="BNN53" s="431"/>
      <c r="BNO53" s="431"/>
      <c r="BNP53" s="431"/>
      <c r="BNQ53" s="431"/>
      <c r="BNR53" s="431"/>
      <c r="BNS53" s="431"/>
      <c r="BNT53" s="431"/>
      <c r="BNU53" s="431"/>
      <c r="BNV53" s="431"/>
      <c r="BNW53" s="431"/>
      <c r="BNX53" s="431"/>
      <c r="BNY53" s="431"/>
      <c r="BNZ53" s="431"/>
      <c r="BOA53" s="431"/>
      <c r="BOB53" s="431"/>
      <c r="BOC53" s="431"/>
      <c r="BOD53" s="431"/>
      <c r="BOE53" s="431"/>
      <c r="BOF53" s="431"/>
      <c r="BOG53" s="431"/>
      <c r="BOH53" s="431"/>
      <c r="BOI53" s="431"/>
      <c r="BOJ53" s="431"/>
      <c r="BOK53" s="431"/>
      <c r="BOL53" s="431"/>
      <c r="BOM53" s="431"/>
      <c r="BON53" s="431"/>
      <c r="BOO53" s="431"/>
      <c r="BOP53" s="431"/>
      <c r="BOQ53" s="431"/>
      <c r="BOR53" s="431"/>
      <c r="BOS53" s="431"/>
      <c r="BOT53" s="431"/>
      <c r="BOU53" s="431"/>
      <c r="BOV53" s="431"/>
      <c r="BOW53" s="431"/>
      <c r="BOX53" s="431"/>
      <c r="BOY53" s="431"/>
      <c r="BOZ53" s="431"/>
      <c r="BPA53" s="431"/>
      <c r="BPB53" s="431"/>
      <c r="BPC53" s="431"/>
      <c r="BPD53" s="431"/>
      <c r="BPE53" s="431"/>
      <c r="BPF53" s="431"/>
      <c r="BPG53" s="431"/>
      <c r="BPH53" s="431"/>
      <c r="BPI53" s="431"/>
      <c r="BPJ53" s="431"/>
      <c r="BPK53" s="431"/>
      <c r="BPL53" s="431"/>
      <c r="BPM53" s="431"/>
      <c r="BPN53" s="431"/>
      <c r="BPO53" s="431"/>
      <c r="BPP53" s="431"/>
      <c r="BPQ53" s="431"/>
      <c r="BPR53" s="431"/>
      <c r="BPS53" s="431"/>
      <c r="BPT53" s="431"/>
      <c r="BPU53" s="431"/>
      <c r="BPV53" s="431"/>
      <c r="BPW53" s="431"/>
      <c r="BPX53" s="431"/>
      <c r="BPY53" s="431"/>
      <c r="BPZ53" s="431"/>
      <c r="BQA53" s="431"/>
      <c r="BQB53" s="431"/>
      <c r="BQC53" s="431"/>
      <c r="BQD53" s="431"/>
      <c r="BQE53" s="431"/>
      <c r="BQF53" s="431"/>
      <c r="BQG53" s="431"/>
      <c r="BQH53" s="431"/>
      <c r="BQI53" s="431"/>
      <c r="BQJ53" s="431"/>
      <c r="BQK53" s="431"/>
      <c r="BQL53" s="431"/>
      <c r="BQM53" s="431"/>
      <c r="BQN53" s="431"/>
      <c r="BQO53" s="431"/>
      <c r="BQP53" s="431"/>
      <c r="BQQ53" s="431"/>
      <c r="BQR53" s="431"/>
      <c r="BQS53" s="431"/>
      <c r="BQT53" s="431"/>
      <c r="BQU53" s="431"/>
      <c r="BQV53" s="431"/>
      <c r="BQW53" s="431"/>
      <c r="BQX53" s="431"/>
      <c r="BQY53" s="431"/>
      <c r="BQZ53" s="431"/>
      <c r="BRA53" s="431"/>
      <c r="BRB53" s="431"/>
      <c r="BRC53" s="431"/>
      <c r="BRD53" s="431"/>
      <c r="BRE53" s="431"/>
      <c r="BRF53" s="431"/>
      <c r="BRG53" s="431"/>
      <c r="BRH53" s="431"/>
      <c r="BRI53" s="431"/>
      <c r="BRJ53" s="431"/>
      <c r="BRK53" s="431"/>
      <c r="BRL53" s="431"/>
      <c r="BRM53" s="431"/>
      <c r="BRN53" s="431"/>
      <c r="BRO53" s="431"/>
      <c r="BRP53" s="431"/>
      <c r="BRQ53" s="431"/>
      <c r="BRR53" s="431"/>
      <c r="BRS53" s="431"/>
      <c r="BRT53" s="431"/>
      <c r="BRU53" s="431"/>
    </row>
    <row r="54" spans="1:1841" ht="29.25" customHeight="1" x14ac:dyDescent="0.3">
      <c r="A54" s="792"/>
      <c r="B54" s="474">
        <v>5</v>
      </c>
      <c r="C54" s="474" t="s">
        <v>150</v>
      </c>
      <c r="D54" s="465">
        <f t="shared" si="30"/>
        <v>9842860.7014746908</v>
      </c>
      <c r="E54" s="472">
        <v>100</v>
      </c>
      <c r="F54" s="464">
        <f t="shared" si="31"/>
        <v>0</v>
      </c>
      <c r="G54" s="472">
        <v>0</v>
      </c>
      <c r="H54" s="464">
        <f t="shared" si="36"/>
        <v>2585948.692453023</v>
      </c>
      <c r="I54" s="472">
        <v>141</v>
      </c>
      <c r="J54" s="466"/>
      <c r="K54" s="472">
        <v>0</v>
      </c>
      <c r="L54" s="468"/>
      <c r="M54" s="469"/>
      <c r="N54" s="469"/>
      <c r="O54" s="469"/>
      <c r="P54" s="469"/>
      <c r="Q54" s="469"/>
      <c r="R54" s="469"/>
      <c r="S54" s="469"/>
      <c r="T54" s="469"/>
      <c r="U54" s="469"/>
      <c r="V54" s="469"/>
      <c r="W54" s="469"/>
      <c r="X54" s="480">
        <f t="shared" si="32"/>
        <v>2585948.692453023</v>
      </c>
      <c r="Y54" s="470">
        <f t="shared" si="33"/>
        <v>141</v>
      </c>
      <c r="Z54" s="480">
        <f t="shared" si="34"/>
        <v>0</v>
      </c>
      <c r="AA54" s="470">
        <f t="shared" si="35"/>
        <v>0</v>
      </c>
      <c r="AB54" s="521"/>
      <c r="AC54" s="486"/>
      <c r="AD54" s="527"/>
      <c r="AE54" s="527"/>
      <c r="AF54" s="527"/>
      <c r="AG54" s="527"/>
      <c r="AH54" s="431"/>
      <c r="AI54" s="431"/>
      <c r="AJ54" s="431"/>
      <c r="AK54" s="431"/>
      <c r="AL54" s="431"/>
      <c r="AM54" s="431"/>
      <c r="AN54" s="431"/>
      <c r="AO54" s="431"/>
      <c r="AP54" s="431"/>
      <c r="AQ54" s="431"/>
      <c r="AR54" s="431"/>
      <c r="AS54" s="431"/>
      <c r="AT54" s="431"/>
      <c r="AU54" s="431"/>
      <c r="AV54" s="431"/>
      <c r="AW54" s="431"/>
      <c r="AX54" s="431"/>
      <c r="AY54" s="431"/>
      <c r="AZ54" s="431"/>
      <c r="BA54" s="431"/>
      <c r="BB54" s="431"/>
      <c r="BC54" s="431"/>
      <c r="BD54" s="431"/>
      <c r="BE54" s="431"/>
      <c r="BF54" s="431"/>
      <c r="BG54" s="431"/>
      <c r="BH54" s="431"/>
      <c r="BI54" s="431"/>
      <c r="BJ54" s="431"/>
      <c r="BK54" s="431"/>
      <c r="BL54" s="431"/>
      <c r="BM54" s="431"/>
      <c r="BN54" s="431"/>
      <c r="BO54" s="431"/>
      <c r="BP54" s="431"/>
      <c r="BQ54" s="431"/>
      <c r="BR54" s="431"/>
      <c r="BS54" s="431"/>
      <c r="BT54" s="431"/>
      <c r="BU54" s="431"/>
      <c r="BV54" s="431"/>
      <c r="BW54" s="431"/>
      <c r="BX54" s="431"/>
      <c r="BY54" s="431"/>
      <c r="BZ54" s="431"/>
      <c r="CA54" s="431"/>
      <c r="CB54" s="431"/>
      <c r="CC54" s="431"/>
      <c r="CD54" s="431"/>
      <c r="CE54" s="431"/>
      <c r="CF54" s="431"/>
      <c r="CG54" s="431"/>
      <c r="CH54" s="431"/>
      <c r="CI54" s="431"/>
      <c r="CJ54" s="431"/>
      <c r="CK54" s="431"/>
      <c r="CL54" s="431"/>
      <c r="CM54" s="431"/>
      <c r="CN54" s="431"/>
      <c r="CO54" s="431"/>
      <c r="CP54" s="431"/>
      <c r="CQ54" s="431"/>
      <c r="CR54" s="431"/>
      <c r="CS54" s="431"/>
      <c r="CT54" s="431"/>
      <c r="CU54" s="431"/>
      <c r="CV54" s="431"/>
      <c r="CW54" s="431"/>
      <c r="CX54" s="431"/>
      <c r="CY54" s="431"/>
      <c r="CZ54" s="431"/>
      <c r="DA54" s="431"/>
      <c r="DB54" s="431"/>
      <c r="DC54" s="431"/>
      <c r="DD54" s="431"/>
      <c r="DE54" s="431"/>
      <c r="DF54" s="431"/>
      <c r="DG54" s="431"/>
      <c r="DH54" s="431"/>
      <c r="DI54" s="431"/>
      <c r="DJ54" s="431"/>
      <c r="DK54" s="431"/>
      <c r="DL54" s="431"/>
      <c r="DM54" s="431"/>
      <c r="DN54" s="431"/>
      <c r="DO54" s="431"/>
      <c r="DP54" s="431"/>
      <c r="DQ54" s="431"/>
      <c r="DR54" s="431"/>
      <c r="DS54" s="431"/>
      <c r="DT54" s="431"/>
      <c r="DU54" s="431"/>
      <c r="DV54" s="431"/>
      <c r="DW54" s="431"/>
      <c r="DX54" s="431"/>
      <c r="DY54" s="431"/>
      <c r="DZ54" s="431"/>
      <c r="EA54" s="431"/>
      <c r="EB54" s="431"/>
      <c r="EC54" s="431"/>
      <c r="ED54" s="431"/>
      <c r="EE54" s="431"/>
      <c r="EF54" s="431"/>
      <c r="EG54" s="431"/>
      <c r="EH54" s="431"/>
      <c r="EI54" s="431"/>
      <c r="EJ54" s="431"/>
      <c r="EK54" s="431"/>
      <c r="EL54" s="431"/>
      <c r="EM54" s="431"/>
      <c r="EN54" s="431"/>
      <c r="EO54" s="431"/>
      <c r="EP54" s="431"/>
      <c r="EQ54" s="431"/>
      <c r="ER54" s="431"/>
      <c r="ES54" s="431"/>
      <c r="ET54" s="431"/>
      <c r="EU54" s="431"/>
      <c r="EV54" s="431"/>
      <c r="EW54" s="431"/>
      <c r="EX54" s="431"/>
      <c r="EY54" s="431"/>
      <c r="EZ54" s="431"/>
      <c r="FA54" s="431"/>
      <c r="FB54" s="431"/>
      <c r="FC54" s="431"/>
      <c r="FD54" s="431"/>
      <c r="FE54" s="431"/>
      <c r="FF54" s="431"/>
      <c r="FG54" s="431"/>
      <c r="FH54" s="431"/>
      <c r="FI54" s="431"/>
      <c r="FJ54" s="431"/>
      <c r="FK54" s="431"/>
      <c r="FL54" s="431"/>
      <c r="FM54" s="431"/>
      <c r="FN54" s="431"/>
      <c r="FO54" s="431"/>
      <c r="FP54" s="431"/>
      <c r="FQ54" s="431"/>
      <c r="FR54" s="431"/>
      <c r="FS54" s="431"/>
      <c r="FT54" s="431"/>
      <c r="FU54" s="431"/>
      <c r="FV54" s="431"/>
      <c r="FW54" s="431"/>
      <c r="FX54" s="431"/>
      <c r="FY54" s="431"/>
      <c r="FZ54" s="431"/>
      <c r="GA54" s="431"/>
      <c r="GB54" s="431"/>
      <c r="GC54" s="431"/>
      <c r="GD54" s="431"/>
      <c r="GE54" s="431"/>
      <c r="GF54" s="431"/>
      <c r="GG54" s="431"/>
      <c r="GH54" s="431"/>
      <c r="GI54" s="431"/>
      <c r="GJ54" s="431"/>
      <c r="GK54" s="431"/>
      <c r="GL54" s="431"/>
      <c r="GM54" s="431"/>
      <c r="GN54" s="431"/>
      <c r="GO54" s="431"/>
      <c r="GP54" s="431"/>
      <c r="GQ54" s="431"/>
      <c r="GR54" s="431"/>
      <c r="GS54" s="431"/>
      <c r="GT54" s="431"/>
      <c r="GU54" s="431"/>
      <c r="GV54" s="431"/>
      <c r="GW54" s="431"/>
      <c r="GX54" s="431"/>
      <c r="GY54" s="431"/>
      <c r="GZ54" s="431"/>
      <c r="HA54" s="431"/>
      <c r="HB54" s="431"/>
      <c r="HC54" s="431"/>
      <c r="HD54" s="431"/>
      <c r="HE54" s="431"/>
      <c r="HF54" s="431"/>
      <c r="HG54" s="431"/>
      <c r="HH54" s="431"/>
      <c r="HI54" s="431"/>
      <c r="HJ54" s="431"/>
      <c r="HK54" s="431"/>
      <c r="HL54" s="431"/>
      <c r="HM54" s="431"/>
      <c r="HN54" s="431"/>
      <c r="HO54" s="431"/>
      <c r="HP54" s="431"/>
      <c r="HQ54" s="431"/>
      <c r="HR54" s="431"/>
      <c r="HS54" s="431"/>
      <c r="HT54" s="431"/>
      <c r="HU54" s="431"/>
      <c r="HV54" s="431"/>
      <c r="HW54" s="431"/>
      <c r="HX54" s="431"/>
      <c r="HY54" s="431"/>
      <c r="HZ54" s="431"/>
      <c r="IA54" s="431"/>
      <c r="IB54" s="431"/>
      <c r="IC54" s="431"/>
      <c r="ID54" s="431"/>
      <c r="IE54" s="431"/>
      <c r="IF54" s="431"/>
      <c r="IG54" s="431"/>
      <c r="IH54" s="431"/>
      <c r="II54" s="431"/>
      <c r="IJ54" s="431"/>
      <c r="IK54" s="431"/>
      <c r="IL54" s="431"/>
      <c r="IM54" s="431"/>
      <c r="IN54" s="431"/>
      <c r="IO54" s="431"/>
      <c r="IP54" s="431"/>
      <c r="IQ54" s="431"/>
      <c r="IR54" s="431"/>
      <c r="IS54" s="431"/>
      <c r="IT54" s="431"/>
      <c r="IU54" s="431"/>
      <c r="IV54" s="431"/>
      <c r="IW54" s="431"/>
      <c r="IX54" s="431"/>
      <c r="IY54" s="431"/>
      <c r="IZ54" s="431"/>
      <c r="JA54" s="431"/>
      <c r="JB54" s="431"/>
      <c r="JC54" s="431"/>
      <c r="JD54" s="431"/>
      <c r="JE54" s="431"/>
      <c r="JF54" s="431"/>
      <c r="JG54" s="431"/>
      <c r="JH54" s="431"/>
      <c r="JI54" s="431"/>
      <c r="JJ54" s="431"/>
      <c r="JK54" s="431"/>
      <c r="JL54" s="431"/>
      <c r="JM54" s="431"/>
      <c r="JN54" s="431"/>
      <c r="JO54" s="431"/>
      <c r="JP54" s="431"/>
      <c r="JQ54" s="431"/>
      <c r="JR54" s="431"/>
      <c r="JS54" s="431"/>
      <c r="JT54" s="431"/>
      <c r="JU54" s="431"/>
      <c r="JV54" s="431"/>
      <c r="JW54" s="431"/>
      <c r="JX54" s="431"/>
      <c r="JY54" s="431"/>
      <c r="JZ54" s="431"/>
      <c r="KA54" s="431"/>
      <c r="KB54" s="431"/>
      <c r="KC54" s="431"/>
      <c r="KD54" s="431"/>
      <c r="KE54" s="431"/>
      <c r="KF54" s="431"/>
      <c r="KG54" s="431"/>
      <c r="KH54" s="431"/>
      <c r="KI54" s="431"/>
      <c r="KJ54" s="431"/>
      <c r="KK54" s="431"/>
      <c r="KL54" s="431"/>
      <c r="KM54" s="431"/>
      <c r="KN54" s="431"/>
      <c r="KO54" s="431"/>
      <c r="KP54" s="431"/>
      <c r="KQ54" s="431"/>
      <c r="KR54" s="431"/>
      <c r="KS54" s="431"/>
      <c r="KT54" s="431"/>
      <c r="KU54" s="431"/>
      <c r="KV54" s="431"/>
      <c r="KW54" s="431"/>
      <c r="KX54" s="431"/>
      <c r="KY54" s="431"/>
      <c r="KZ54" s="431"/>
      <c r="LA54" s="431"/>
      <c r="LB54" s="431"/>
      <c r="LC54" s="431"/>
      <c r="LD54" s="431"/>
      <c r="LE54" s="431"/>
      <c r="LF54" s="431"/>
      <c r="LG54" s="431"/>
      <c r="LH54" s="431"/>
      <c r="LI54" s="431"/>
      <c r="LJ54" s="431"/>
      <c r="LK54" s="431"/>
      <c r="LL54" s="431"/>
      <c r="LM54" s="431"/>
      <c r="LN54" s="431"/>
      <c r="LO54" s="431"/>
      <c r="LP54" s="431"/>
      <c r="LQ54" s="431"/>
      <c r="LR54" s="431"/>
      <c r="LS54" s="431"/>
      <c r="LT54" s="431"/>
      <c r="LU54" s="431"/>
      <c r="LV54" s="431"/>
      <c r="LW54" s="431"/>
      <c r="LX54" s="431"/>
      <c r="LY54" s="431"/>
      <c r="LZ54" s="431"/>
      <c r="MA54" s="431"/>
      <c r="MB54" s="431"/>
      <c r="MC54" s="431"/>
      <c r="MD54" s="431"/>
      <c r="ME54" s="431"/>
      <c r="MF54" s="431"/>
      <c r="MG54" s="431"/>
      <c r="MH54" s="431"/>
      <c r="MI54" s="431"/>
      <c r="MJ54" s="431"/>
      <c r="MK54" s="431"/>
      <c r="ML54" s="431"/>
      <c r="MM54" s="431"/>
      <c r="MN54" s="431"/>
      <c r="MO54" s="431"/>
      <c r="MP54" s="431"/>
      <c r="MQ54" s="431"/>
      <c r="MR54" s="431"/>
      <c r="MS54" s="431"/>
      <c r="MT54" s="431"/>
      <c r="MU54" s="431"/>
      <c r="MV54" s="431"/>
      <c r="MW54" s="431"/>
      <c r="MX54" s="431"/>
      <c r="MY54" s="431"/>
      <c r="MZ54" s="431"/>
      <c r="NA54" s="431"/>
      <c r="NB54" s="431"/>
      <c r="NC54" s="431"/>
      <c r="ND54" s="431"/>
      <c r="NE54" s="431"/>
      <c r="NF54" s="431"/>
      <c r="NG54" s="431"/>
      <c r="NH54" s="431"/>
      <c r="NI54" s="431"/>
      <c r="NJ54" s="431"/>
      <c r="NK54" s="431"/>
      <c r="NL54" s="431"/>
      <c r="NM54" s="431"/>
      <c r="NN54" s="431"/>
      <c r="NO54" s="431"/>
      <c r="NP54" s="431"/>
      <c r="NQ54" s="431"/>
      <c r="NR54" s="431"/>
      <c r="NS54" s="431"/>
      <c r="NT54" s="431"/>
      <c r="NU54" s="431"/>
      <c r="NV54" s="431"/>
      <c r="NW54" s="431"/>
      <c r="NX54" s="431"/>
      <c r="NY54" s="431"/>
      <c r="NZ54" s="431"/>
      <c r="OA54" s="431"/>
      <c r="OB54" s="431"/>
      <c r="OC54" s="431"/>
      <c r="OD54" s="431"/>
      <c r="OE54" s="431"/>
      <c r="OF54" s="431"/>
      <c r="OG54" s="431"/>
      <c r="OH54" s="431"/>
      <c r="OI54" s="431"/>
      <c r="OJ54" s="431"/>
      <c r="OK54" s="431"/>
      <c r="OL54" s="431"/>
      <c r="OM54" s="431"/>
      <c r="ON54" s="431"/>
      <c r="OO54" s="431"/>
      <c r="OP54" s="431"/>
      <c r="OQ54" s="431"/>
      <c r="OR54" s="431"/>
      <c r="OS54" s="431"/>
      <c r="OT54" s="431"/>
      <c r="OU54" s="431"/>
      <c r="OV54" s="431"/>
      <c r="OW54" s="431"/>
      <c r="OX54" s="431"/>
      <c r="OY54" s="431"/>
      <c r="OZ54" s="431"/>
      <c r="PA54" s="431"/>
      <c r="PB54" s="431"/>
      <c r="PC54" s="431"/>
      <c r="PD54" s="431"/>
      <c r="PE54" s="431"/>
      <c r="PF54" s="431"/>
      <c r="PG54" s="431"/>
      <c r="PH54" s="431"/>
      <c r="PI54" s="431"/>
      <c r="PJ54" s="431"/>
      <c r="PK54" s="431"/>
      <c r="PL54" s="431"/>
      <c r="PM54" s="431"/>
      <c r="PN54" s="431"/>
      <c r="PO54" s="431"/>
      <c r="PP54" s="431"/>
      <c r="PQ54" s="431"/>
      <c r="PR54" s="431"/>
      <c r="PS54" s="431"/>
      <c r="PT54" s="431"/>
      <c r="PU54" s="431"/>
      <c r="PV54" s="431"/>
      <c r="PW54" s="431"/>
      <c r="PX54" s="431"/>
      <c r="PY54" s="431"/>
      <c r="PZ54" s="431"/>
      <c r="QA54" s="431"/>
      <c r="QB54" s="431"/>
      <c r="QC54" s="431"/>
      <c r="QD54" s="431"/>
      <c r="QE54" s="431"/>
      <c r="QF54" s="431"/>
      <c r="QG54" s="431"/>
      <c r="QH54" s="431"/>
      <c r="QI54" s="431"/>
      <c r="QJ54" s="431"/>
      <c r="QK54" s="431"/>
      <c r="QL54" s="431"/>
      <c r="QM54" s="431"/>
      <c r="QN54" s="431"/>
      <c r="QO54" s="431"/>
      <c r="QP54" s="431"/>
      <c r="QQ54" s="431"/>
      <c r="QR54" s="431"/>
      <c r="QS54" s="431"/>
      <c r="QT54" s="431"/>
      <c r="QU54" s="431"/>
      <c r="QV54" s="431"/>
      <c r="QW54" s="431"/>
      <c r="QX54" s="431"/>
      <c r="QY54" s="431"/>
      <c r="QZ54" s="431"/>
      <c r="RA54" s="431"/>
      <c r="RB54" s="431"/>
      <c r="RC54" s="431"/>
      <c r="RD54" s="431"/>
      <c r="RE54" s="431"/>
      <c r="RF54" s="431"/>
      <c r="RG54" s="431"/>
      <c r="RH54" s="431"/>
      <c r="RI54" s="431"/>
      <c r="RJ54" s="431"/>
      <c r="RK54" s="431"/>
      <c r="RL54" s="431"/>
      <c r="RM54" s="431"/>
      <c r="RN54" s="431"/>
      <c r="RO54" s="431"/>
      <c r="RP54" s="431"/>
      <c r="RQ54" s="431"/>
      <c r="RR54" s="431"/>
      <c r="RS54" s="431"/>
      <c r="RT54" s="431"/>
      <c r="RU54" s="431"/>
      <c r="RV54" s="431"/>
      <c r="RW54" s="431"/>
      <c r="RX54" s="431"/>
      <c r="RY54" s="431"/>
      <c r="RZ54" s="431"/>
      <c r="SA54" s="431"/>
      <c r="SB54" s="431"/>
      <c r="SC54" s="431"/>
      <c r="SD54" s="431"/>
      <c r="SE54" s="431"/>
      <c r="SF54" s="431"/>
      <c r="SG54" s="431"/>
      <c r="SH54" s="431"/>
      <c r="SI54" s="431"/>
      <c r="SJ54" s="431"/>
      <c r="SK54" s="431"/>
      <c r="SL54" s="431"/>
      <c r="SM54" s="431"/>
      <c r="SN54" s="431"/>
      <c r="SO54" s="431"/>
      <c r="SP54" s="431"/>
      <c r="SQ54" s="431"/>
      <c r="SR54" s="431"/>
      <c r="SS54" s="431"/>
      <c r="ST54" s="431"/>
      <c r="SU54" s="431"/>
      <c r="SV54" s="431"/>
      <c r="SW54" s="431"/>
      <c r="SX54" s="431"/>
      <c r="SY54" s="431"/>
      <c r="SZ54" s="431"/>
      <c r="TA54" s="431"/>
      <c r="TB54" s="431"/>
      <c r="TC54" s="431"/>
      <c r="TD54" s="431"/>
      <c r="TE54" s="431"/>
      <c r="TF54" s="431"/>
      <c r="TG54" s="431"/>
      <c r="TH54" s="431"/>
      <c r="TI54" s="431"/>
      <c r="TJ54" s="431"/>
      <c r="TK54" s="431"/>
      <c r="TL54" s="431"/>
      <c r="TM54" s="431"/>
      <c r="TN54" s="431"/>
      <c r="TO54" s="431"/>
      <c r="TP54" s="431"/>
      <c r="TQ54" s="431"/>
      <c r="TR54" s="431"/>
      <c r="TS54" s="431"/>
      <c r="TT54" s="431"/>
      <c r="TU54" s="431"/>
      <c r="TV54" s="431"/>
      <c r="TW54" s="431"/>
      <c r="TX54" s="431"/>
      <c r="TY54" s="431"/>
      <c r="TZ54" s="431"/>
      <c r="UA54" s="431"/>
      <c r="UB54" s="431"/>
      <c r="UC54" s="431"/>
      <c r="UD54" s="431"/>
      <c r="UE54" s="431"/>
      <c r="UF54" s="431"/>
      <c r="UG54" s="431"/>
      <c r="UH54" s="431"/>
      <c r="UI54" s="431"/>
      <c r="UJ54" s="431"/>
      <c r="UK54" s="431"/>
      <c r="UL54" s="431"/>
      <c r="UM54" s="431"/>
      <c r="UN54" s="431"/>
      <c r="UO54" s="431"/>
      <c r="UP54" s="431"/>
      <c r="UQ54" s="431"/>
      <c r="UR54" s="431"/>
      <c r="US54" s="431"/>
      <c r="UT54" s="431"/>
      <c r="UU54" s="431"/>
      <c r="UV54" s="431"/>
      <c r="UW54" s="431"/>
      <c r="UX54" s="431"/>
      <c r="UY54" s="431"/>
      <c r="UZ54" s="431"/>
      <c r="VA54" s="431"/>
      <c r="VB54" s="431"/>
      <c r="VC54" s="431"/>
      <c r="VD54" s="431"/>
      <c r="VE54" s="431"/>
      <c r="VF54" s="431"/>
      <c r="VG54" s="431"/>
      <c r="VH54" s="431"/>
      <c r="VI54" s="431"/>
      <c r="VJ54" s="431"/>
      <c r="VK54" s="431"/>
      <c r="VL54" s="431"/>
      <c r="VM54" s="431"/>
      <c r="VN54" s="431"/>
      <c r="VO54" s="431"/>
      <c r="VP54" s="431"/>
      <c r="VQ54" s="431"/>
      <c r="VR54" s="431"/>
      <c r="VS54" s="431"/>
      <c r="VT54" s="431"/>
      <c r="VU54" s="431"/>
      <c r="VV54" s="431"/>
      <c r="VW54" s="431"/>
      <c r="VX54" s="431"/>
      <c r="VY54" s="431"/>
      <c r="VZ54" s="431"/>
      <c r="WA54" s="431"/>
      <c r="WB54" s="431"/>
      <c r="WC54" s="431"/>
      <c r="WD54" s="431"/>
      <c r="WE54" s="431"/>
      <c r="WF54" s="431"/>
      <c r="WG54" s="431"/>
      <c r="WH54" s="431"/>
      <c r="WI54" s="431"/>
      <c r="WJ54" s="431"/>
      <c r="WK54" s="431"/>
      <c r="WL54" s="431"/>
      <c r="WM54" s="431"/>
      <c r="WN54" s="431"/>
      <c r="WO54" s="431"/>
      <c r="WP54" s="431"/>
      <c r="WQ54" s="431"/>
      <c r="WR54" s="431"/>
      <c r="WS54" s="431"/>
      <c r="WT54" s="431"/>
      <c r="WU54" s="431"/>
      <c r="WV54" s="431"/>
      <c r="WW54" s="431"/>
      <c r="WX54" s="431"/>
      <c r="WY54" s="431"/>
      <c r="WZ54" s="431"/>
      <c r="XA54" s="431"/>
      <c r="XB54" s="431"/>
      <c r="XC54" s="431"/>
      <c r="XD54" s="431"/>
      <c r="XE54" s="431"/>
      <c r="XF54" s="431"/>
      <c r="XG54" s="431"/>
      <c r="XH54" s="431"/>
      <c r="XI54" s="431"/>
      <c r="XJ54" s="431"/>
      <c r="XK54" s="431"/>
      <c r="XL54" s="431"/>
      <c r="XM54" s="431"/>
      <c r="XN54" s="431"/>
      <c r="XO54" s="431"/>
      <c r="XP54" s="431"/>
      <c r="XQ54" s="431"/>
      <c r="XR54" s="431"/>
      <c r="XS54" s="431"/>
      <c r="XT54" s="431"/>
      <c r="XU54" s="431"/>
      <c r="XV54" s="431"/>
      <c r="XW54" s="431"/>
      <c r="XX54" s="431"/>
      <c r="XY54" s="431"/>
      <c r="XZ54" s="431"/>
      <c r="YA54" s="431"/>
      <c r="YB54" s="431"/>
      <c r="YC54" s="431"/>
      <c r="YD54" s="431"/>
      <c r="YE54" s="431"/>
      <c r="YF54" s="431"/>
      <c r="YG54" s="431"/>
      <c r="YH54" s="431"/>
      <c r="YI54" s="431"/>
      <c r="YJ54" s="431"/>
      <c r="YK54" s="431"/>
      <c r="YL54" s="431"/>
      <c r="YM54" s="431"/>
      <c r="YN54" s="431"/>
      <c r="YO54" s="431"/>
      <c r="YP54" s="431"/>
      <c r="YQ54" s="431"/>
      <c r="YR54" s="431"/>
      <c r="YS54" s="431"/>
      <c r="YT54" s="431"/>
      <c r="YU54" s="431"/>
      <c r="YV54" s="431"/>
      <c r="YW54" s="431"/>
      <c r="YX54" s="431"/>
      <c r="YY54" s="431"/>
      <c r="YZ54" s="431"/>
      <c r="ZA54" s="431"/>
      <c r="ZB54" s="431"/>
      <c r="ZC54" s="431"/>
      <c r="ZD54" s="431"/>
      <c r="ZE54" s="431"/>
      <c r="ZF54" s="431"/>
      <c r="ZG54" s="431"/>
      <c r="ZH54" s="431"/>
      <c r="ZI54" s="431"/>
      <c r="ZJ54" s="431"/>
      <c r="ZK54" s="431"/>
      <c r="ZL54" s="431"/>
      <c r="ZM54" s="431"/>
      <c r="ZN54" s="431"/>
      <c r="ZO54" s="431"/>
      <c r="ZP54" s="431"/>
      <c r="ZQ54" s="431"/>
      <c r="ZR54" s="431"/>
      <c r="ZS54" s="431"/>
      <c r="ZT54" s="431"/>
      <c r="ZU54" s="431"/>
      <c r="ZV54" s="431"/>
      <c r="ZW54" s="431"/>
      <c r="ZX54" s="431"/>
      <c r="ZY54" s="431"/>
      <c r="ZZ54" s="431"/>
      <c r="AAA54" s="431"/>
      <c r="AAB54" s="431"/>
      <c r="AAC54" s="431"/>
      <c r="AAD54" s="431"/>
      <c r="AAE54" s="431"/>
      <c r="AAF54" s="431"/>
      <c r="AAG54" s="431"/>
      <c r="AAH54" s="431"/>
      <c r="AAI54" s="431"/>
      <c r="AAJ54" s="431"/>
      <c r="AAK54" s="431"/>
      <c r="AAL54" s="431"/>
      <c r="AAM54" s="431"/>
      <c r="AAN54" s="431"/>
      <c r="AAO54" s="431"/>
      <c r="AAP54" s="431"/>
      <c r="AAQ54" s="431"/>
      <c r="AAR54" s="431"/>
      <c r="AAS54" s="431"/>
      <c r="AAT54" s="431"/>
      <c r="AAU54" s="431"/>
      <c r="AAV54" s="431"/>
      <c r="AAW54" s="431"/>
      <c r="AAX54" s="431"/>
      <c r="AAY54" s="431"/>
      <c r="AAZ54" s="431"/>
      <c r="ABA54" s="431"/>
      <c r="ABB54" s="431"/>
      <c r="ABC54" s="431"/>
      <c r="ABD54" s="431"/>
      <c r="ABE54" s="431"/>
      <c r="ABF54" s="431"/>
      <c r="ABG54" s="431"/>
      <c r="ABH54" s="431"/>
      <c r="ABI54" s="431"/>
      <c r="ABJ54" s="431"/>
      <c r="ABK54" s="431"/>
      <c r="ABL54" s="431"/>
      <c r="ABM54" s="431"/>
      <c r="ABN54" s="431"/>
      <c r="ABO54" s="431"/>
      <c r="ABP54" s="431"/>
      <c r="ABQ54" s="431"/>
      <c r="ABR54" s="431"/>
      <c r="ABS54" s="431"/>
      <c r="ABT54" s="431"/>
      <c r="ABU54" s="431"/>
      <c r="ABV54" s="431"/>
      <c r="ABW54" s="431"/>
      <c r="ABX54" s="431"/>
      <c r="ABY54" s="431"/>
      <c r="ABZ54" s="431"/>
      <c r="ACA54" s="431"/>
      <c r="ACB54" s="431"/>
      <c r="ACC54" s="431"/>
      <c r="ACD54" s="431"/>
      <c r="ACE54" s="431"/>
      <c r="ACF54" s="431"/>
      <c r="ACG54" s="431"/>
      <c r="ACH54" s="431"/>
      <c r="ACI54" s="431"/>
      <c r="ACJ54" s="431"/>
      <c r="ACK54" s="431"/>
      <c r="ACL54" s="431"/>
      <c r="ACM54" s="431"/>
      <c r="ACN54" s="431"/>
      <c r="ACO54" s="431"/>
      <c r="ACP54" s="431"/>
      <c r="ACQ54" s="431"/>
      <c r="ACR54" s="431"/>
      <c r="ACS54" s="431"/>
      <c r="ACT54" s="431"/>
      <c r="ACU54" s="431"/>
      <c r="ACV54" s="431"/>
      <c r="ACW54" s="431"/>
      <c r="ACX54" s="431"/>
      <c r="ACY54" s="431"/>
      <c r="ACZ54" s="431"/>
      <c r="ADA54" s="431"/>
      <c r="ADB54" s="431"/>
      <c r="ADC54" s="431"/>
      <c r="ADD54" s="431"/>
      <c r="ADE54" s="431"/>
      <c r="ADF54" s="431"/>
      <c r="ADG54" s="431"/>
      <c r="ADH54" s="431"/>
      <c r="ADI54" s="431"/>
      <c r="ADJ54" s="431"/>
      <c r="ADK54" s="431"/>
      <c r="ADL54" s="431"/>
      <c r="ADM54" s="431"/>
      <c r="ADN54" s="431"/>
      <c r="ADO54" s="431"/>
      <c r="ADP54" s="431"/>
      <c r="ADQ54" s="431"/>
      <c r="ADR54" s="431"/>
      <c r="ADS54" s="431"/>
      <c r="ADT54" s="431"/>
      <c r="ADU54" s="431"/>
      <c r="ADV54" s="431"/>
      <c r="ADW54" s="431"/>
      <c r="ADX54" s="431"/>
      <c r="ADY54" s="431"/>
      <c r="ADZ54" s="431"/>
      <c r="AEA54" s="431"/>
      <c r="AEB54" s="431"/>
      <c r="AEC54" s="431"/>
      <c r="AED54" s="431"/>
      <c r="AEE54" s="431"/>
      <c r="AEF54" s="431"/>
      <c r="AEG54" s="431"/>
      <c r="AEH54" s="431"/>
      <c r="AEI54" s="431"/>
      <c r="AEJ54" s="431"/>
      <c r="AEK54" s="431"/>
      <c r="AEL54" s="431"/>
      <c r="AEM54" s="431"/>
      <c r="AEN54" s="431"/>
      <c r="AEO54" s="431"/>
      <c r="AEP54" s="431"/>
      <c r="AEQ54" s="431"/>
      <c r="AER54" s="431"/>
      <c r="AES54" s="431"/>
      <c r="AET54" s="431"/>
      <c r="AEU54" s="431"/>
      <c r="AEV54" s="431"/>
      <c r="AEW54" s="431"/>
      <c r="AEX54" s="431"/>
      <c r="AEY54" s="431"/>
      <c r="AEZ54" s="431"/>
      <c r="AFA54" s="431"/>
      <c r="AFB54" s="431"/>
      <c r="AFC54" s="431"/>
      <c r="AFD54" s="431"/>
      <c r="AFE54" s="431"/>
      <c r="AFF54" s="431"/>
      <c r="AFG54" s="431"/>
      <c r="AFH54" s="431"/>
      <c r="AFI54" s="431"/>
      <c r="AFJ54" s="431"/>
      <c r="AFK54" s="431"/>
      <c r="AFL54" s="431"/>
      <c r="AFM54" s="431"/>
      <c r="AFN54" s="431"/>
      <c r="AFO54" s="431"/>
      <c r="AFP54" s="431"/>
      <c r="AFQ54" s="431"/>
      <c r="AFR54" s="431"/>
      <c r="AFS54" s="431"/>
      <c r="AFT54" s="431"/>
      <c r="AFU54" s="431"/>
      <c r="AFV54" s="431"/>
      <c r="AFW54" s="431"/>
      <c r="AFX54" s="431"/>
      <c r="AFY54" s="431"/>
      <c r="AFZ54" s="431"/>
      <c r="AGA54" s="431"/>
      <c r="AGB54" s="431"/>
      <c r="AGC54" s="431"/>
      <c r="AGD54" s="431"/>
      <c r="AGE54" s="431"/>
      <c r="AGF54" s="431"/>
      <c r="AGG54" s="431"/>
      <c r="AGH54" s="431"/>
      <c r="AGI54" s="431"/>
      <c r="AGJ54" s="431"/>
      <c r="AGK54" s="431"/>
      <c r="AGL54" s="431"/>
      <c r="AGM54" s="431"/>
      <c r="AGN54" s="431"/>
      <c r="AGO54" s="431"/>
      <c r="AGP54" s="431"/>
      <c r="AGQ54" s="431"/>
      <c r="AGR54" s="431"/>
      <c r="AGS54" s="431"/>
      <c r="AGT54" s="431"/>
      <c r="AGU54" s="431"/>
      <c r="AGV54" s="431"/>
      <c r="AGW54" s="431"/>
      <c r="AGX54" s="431"/>
      <c r="AGY54" s="431"/>
      <c r="AGZ54" s="431"/>
      <c r="AHA54" s="431"/>
      <c r="AHB54" s="431"/>
      <c r="AHC54" s="431"/>
      <c r="AHD54" s="431"/>
      <c r="AHE54" s="431"/>
      <c r="AHF54" s="431"/>
      <c r="AHG54" s="431"/>
      <c r="AHH54" s="431"/>
      <c r="AHI54" s="431"/>
      <c r="AHJ54" s="431"/>
      <c r="AHK54" s="431"/>
      <c r="AHL54" s="431"/>
      <c r="AHM54" s="431"/>
      <c r="AHN54" s="431"/>
      <c r="AHO54" s="431"/>
      <c r="AHP54" s="431"/>
      <c r="AHQ54" s="431"/>
      <c r="AHR54" s="431"/>
      <c r="AHS54" s="431"/>
      <c r="AHT54" s="431"/>
      <c r="AHU54" s="431"/>
      <c r="AHV54" s="431"/>
      <c r="AHW54" s="431"/>
      <c r="AHX54" s="431"/>
      <c r="AHY54" s="431"/>
      <c r="AHZ54" s="431"/>
      <c r="AIA54" s="431"/>
      <c r="AIB54" s="431"/>
      <c r="AIC54" s="431"/>
      <c r="AID54" s="431"/>
      <c r="AIE54" s="431"/>
      <c r="AIF54" s="431"/>
      <c r="AIG54" s="431"/>
      <c r="AIH54" s="431"/>
      <c r="AII54" s="431"/>
      <c r="AIJ54" s="431"/>
      <c r="AIK54" s="431"/>
      <c r="AIL54" s="431"/>
      <c r="AIM54" s="431"/>
      <c r="AIN54" s="431"/>
      <c r="AIO54" s="431"/>
      <c r="AIP54" s="431"/>
      <c r="AIQ54" s="431"/>
      <c r="AIR54" s="431"/>
      <c r="AIS54" s="431"/>
      <c r="AIT54" s="431"/>
      <c r="AIU54" s="431"/>
      <c r="AIV54" s="431"/>
      <c r="AIW54" s="431"/>
      <c r="AIX54" s="431"/>
      <c r="AIY54" s="431"/>
      <c r="AIZ54" s="431"/>
      <c r="AJA54" s="431"/>
      <c r="AJB54" s="431"/>
      <c r="AJC54" s="431"/>
      <c r="AJD54" s="431"/>
      <c r="AJE54" s="431"/>
      <c r="AJF54" s="431"/>
      <c r="AJG54" s="431"/>
      <c r="AJH54" s="431"/>
      <c r="AJI54" s="431"/>
      <c r="AJJ54" s="431"/>
      <c r="AJK54" s="431"/>
      <c r="AJL54" s="431"/>
      <c r="AJM54" s="431"/>
      <c r="AJN54" s="431"/>
      <c r="AJO54" s="431"/>
      <c r="AJP54" s="431"/>
      <c r="AJQ54" s="431"/>
      <c r="AJR54" s="431"/>
      <c r="AJS54" s="431"/>
      <c r="AJT54" s="431"/>
      <c r="AJU54" s="431"/>
      <c r="AJV54" s="431"/>
      <c r="AJW54" s="431"/>
      <c r="AJX54" s="431"/>
      <c r="AJY54" s="431"/>
      <c r="AJZ54" s="431"/>
      <c r="AKA54" s="431"/>
      <c r="AKB54" s="431"/>
      <c r="AKC54" s="431"/>
      <c r="AKD54" s="431"/>
      <c r="AKE54" s="431"/>
      <c r="AKF54" s="431"/>
      <c r="AKG54" s="431"/>
      <c r="AKH54" s="431"/>
      <c r="AKI54" s="431"/>
      <c r="AKJ54" s="431"/>
      <c r="AKK54" s="431"/>
      <c r="AKL54" s="431"/>
      <c r="AKM54" s="431"/>
      <c r="AKN54" s="431"/>
      <c r="AKO54" s="431"/>
      <c r="AKP54" s="431"/>
      <c r="AKQ54" s="431"/>
      <c r="AKR54" s="431"/>
      <c r="AKS54" s="431"/>
      <c r="AKT54" s="431"/>
      <c r="AKU54" s="431"/>
      <c r="AKV54" s="431"/>
      <c r="AKW54" s="431"/>
      <c r="AKX54" s="431"/>
      <c r="AKY54" s="431"/>
      <c r="AKZ54" s="431"/>
      <c r="ALA54" s="431"/>
      <c r="ALB54" s="431"/>
      <c r="ALC54" s="431"/>
      <c r="ALD54" s="431"/>
      <c r="ALE54" s="431"/>
      <c r="ALF54" s="431"/>
      <c r="ALG54" s="431"/>
      <c r="ALH54" s="431"/>
      <c r="ALI54" s="431"/>
      <c r="ALJ54" s="431"/>
      <c r="ALK54" s="431"/>
      <c r="ALL54" s="431"/>
      <c r="ALM54" s="431"/>
      <c r="ALN54" s="431"/>
      <c r="ALO54" s="431"/>
      <c r="ALP54" s="431"/>
      <c r="ALQ54" s="431"/>
      <c r="ALR54" s="431"/>
      <c r="ALS54" s="431"/>
      <c r="ALT54" s="431"/>
      <c r="ALU54" s="431"/>
      <c r="ALV54" s="431"/>
      <c r="ALW54" s="431"/>
      <c r="ALX54" s="431"/>
      <c r="ALY54" s="431"/>
      <c r="ALZ54" s="431"/>
      <c r="AMA54" s="431"/>
      <c r="AMB54" s="431"/>
      <c r="AMC54" s="431"/>
      <c r="AMD54" s="431"/>
      <c r="AME54" s="431"/>
      <c r="AMF54" s="431"/>
      <c r="AMG54" s="431"/>
      <c r="AMH54" s="431"/>
      <c r="AMI54" s="431"/>
      <c r="AMJ54" s="431"/>
      <c r="AMK54" s="431"/>
      <c r="AML54" s="431"/>
      <c r="AMM54" s="431"/>
      <c r="AMN54" s="431"/>
      <c r="AMO54" s="431"/>
      <c r="AMP54" s="431"/>
      <c r="AMQ54" s="431"/>
      <c r="AMR54" s="431"/>
      <c r="AMS54" s="431"/>
      <c r="AMT54" s="431"/>
      <c r="AMU54" s="431"/>
      <c r="AMV54" s="431"/>
      <c r="AMW54" s="431"/>
      <c r="AMX54" s="431"/>
      <c r="AMY54" s="431"/>
      <c r="AMZ54" s="431"/>
      <c r="ANA54" s="431"/>
      <c r="ANB54" s="431"/>
      <c r="ANC54" s="431"/>
      <c r="AND54" s="431"/>
      <c r="ANE54" s="431"/>
      <c r="ANF54" s="431"/>
      <c r="ANG54" s="431"/>
      <c r="ANH54" s="431"/>
      <c r="ANI54" s="431"/>
      <c r="ANJ54" s="431"/>
      <c r="ANK54" s="431"/>
      <c r="ANL54" s="431"/>
      <c r="ANM54" s="431"/>
      <c r="ANN54" s="431"/>
      <c r="ANO54" s="431"/>
      <c r="ANP54" s="431"/>
      <c r="ANQ54" s="431"/>
      <c r="ANR54" s="431"/>
      <c r="ANS54" s="431"/>
      <c r="ANT54" s="431"/>
      <c r="ANU54" s="431"/>
      <c r="ANV54" s="431"/>
      <c r="ANW54" s="431"/>
      <c r="ANX54" s="431"/>
      <c r="ANY54" s="431"/>
      <c r="ANZ54" s="431"/>
      <c r="AOA54" s="431"/>
      <c r="AOB54" s="431"/>
      <c r="AOC54" s="431"/>
      <c r="AOD54" s="431"/>
      <c r="AOE54" s="431"/>
      <c r="AOF54" s="431"/>
      <c r="AOG54" s="431"/>
      <c r="AOH54" s="431"/>
      <c r="AOI54" s="431"/>
      <c r="AOJ54" s="431"/>
      <c r="AOK54" s="431"/>
      <c r="AOL54" s="431"/>
      <c r="AOM54" s="431"/>
      <c r="AON54" s="431"/>
      <c r="AOO54" s="431"/>
      <c r="AOP54" s="431"/>
      <c r="AOQ54" s="431"/>
      <c r="AOR54" s="431"/>
      <c r="AOS54" s="431"/>
      <c r="AOT54" s="431"/>
      <c r="AOU54" s="431"/>
      <c r="AOV54" s="431"/>
      <c r="AOW54" s="431"/>
      <c r="AOX54" s="431"/>
      <c r="AOY54" s="431"/>
      <c r="AOZ54" s="431"/>
      <c r="APA54" s="431"/>
      <c r="APB54" s="431"/>
      <c r="APC54" s="431"/>
      <c r="APD54" s="431"/>
      <c r="APE54" s="431"/>
      <c r="APF54" s="431"/>
      <c r="APG54" s="431"/>
      <c r="APH54" s="431"/>
      <c r="API54" s="431"/>
      <c r="APJ54" s="431"/>
      <c r="APK54" s="431"/>
      <c r="APL54" s="431"/>
      <c r="APM54" s="431"/>
      <c r="APN54" s="431"/>
      <c r="APO54" s="431"/>
      <c r="APP54" s="431"/>
      <c r="APQ54" s="431"/>
      <c r="APR54" s="431"/>
      <c r="APS54" s="431"/>
      <c r="APT54" s="431"/>
      <c r="APU54" s="431"/>
      <c r="APV54" s="431"/>
      <c r="APW54" s="431"/>
      <c r="APX54" s="431"/>
      <c r="APY54" s="431"/>
      <c r="APZ54" s="431"/>
      <c r="AQA54" s="431"/>
      <c r="AQB54" s="431"/>
      <c r="AQC54" s="431"/>
      <c r="AQD54" s="431"/>
      <c r="AQE54" s="431"/>
      <c r="AQF54" s="431"/>
      <c r="AQG54" s="431"/>
      <c r="AQH54" s="431"/>
      <c r="AQI54" s="431"/>
      <c r="AQJ54" s="431"/>
      <c r="AQK54" s="431"/>
      <c r="AQL54" s="431"/>
      <c r="AQM54" s="431"/>
      <c r="AQN54" s="431"/>
      <c r="AQO54" s="431"/>
      <c r="AQP54" s="431"/>
      <c r="AQQ54" s="431"/>
      <c r="AQR54" s="431"/>
      <c r="AQS54" s="431"/>
      <c r="AQT54" s="431"/>
      <c r="AQU54" s="431"/>
      <c r="AQV54" s="431"/>
      <c r="AQW54" s="431"/>
      <c r="AQX54" s="431"/>
      <c r="AQY54" s="431"/>
      <c r="AQZ54" s="431"/>
      <c r="ARA54" s="431"/>
      <c r="ARB54" s="431"/>
      <c r="ARC54" s="431"/>
      <c r="ARD54" s="431"/>
      <c r="ARE54" s="431"/>
      <c r="ARF54" s="431"/>
      <c r="ARG54" s="431"/>
      <c r="ARH54" s="431"/>
      <c r="ARI54" s="431"/>
      <c r="ARJ54" s="431"/>
      <c r="ARK54" s="431"/>
      <c r="ARL54" s="431"/>
      <c r="ARM54" s="431"/>
      <c r="ARN54" s="431"/>
      <c r="ARO54" s="431"/>
      <c r="ARP54" s="431"/>
      <c r="ARQ54" s="431"/>
      <c r="ARR54" s="431"/>
      <c r="ARS54" s="431"/>
      <c r="ART54" s="431"/>
      <c r="ARU54" s="431"/>
      <c r="ARV54" s="431"/>
      <c r="ARW54" s="431"/>
      <c r="ARX54" s="431"/>
      <c r="ARY54" s="431"/>
      <c r="ARZ54" s="431"/>
      <c r="ASA54" s="431"/>
      <c r="ASB54" s="431"/>
      <c r="ASC54" s="431"/>
      <c r="ASD54" s="431"/>
      <c r="ASE54" s="431"/>
      <c r="ASF54" s="431"/>
      <c r="ASG54" s="431"/>
      <c r="ASH54" s="431"/>
      <c r="ASI54" s="431"/>
      <c r="ASJ54" s="431"/>
      <c r="ASK54" s="431"/>
      <c r="ASL54" s="431"/>
      <c r="ASM54" s="431"/>
      <c r="ASN54" s="431"/>
      <c r="ASO54" s="431"/>
      <c r="ASP54" s="431"/>
      <c r="ASQ54" s="431"/>
      <c r="ASR54" s="431"/>
      <c r="ASS54" s="431"/>
      <c r="AST54" s="431"/>
      <c r="ASU54" s="431"/>
      <c r="ASV54" s="431"/>
      <c r="ASW54" s="431"/>
      <c r="ASX54" s="431"/>
      <c r="ASY54" s="431"/>
      <c r="ASZ54" s="431"/>
      <c r="ATA54" s="431"/>
      <c r="ATB54" s="431"/>
      <c r="ATC54" s="431"/>
      <c r="ATD54" s="431"/>
      <c r="ATE54" s="431"/>
      <c r="ATF54" s="431"/>
      <c r="ATG54" s="431"/>
      <c r="ATH54" s="431"/>
      <c r="ATI54" s="431"/>
      <c r="ATJ54" s="431"/>
      <c r="ATK54" s="431"/>
      <c r="ATL54" s="431"/>
      <c r="ATM54" s="431"/>
      <c r="ATN54" s="431"/>
      <c r="ATO54" s="431"/>
      <c r="ATP54" s="431"/>
      <c r="ATQ54" s="431"/>
      <c r="ATR54" s="431"/>
      <c r="ATS54" s="431"/>
      <c r="ATT54" s="431"/>
      <c r="ATU54" s="431"/>
      <c r="ATV54" s="431"/>
      <c r="ATW54" s="431"/>
      <c r="ATX54" s="431"/>
      <c r="ATY54" s="431"/>
      <c r="ATZ54" s="431"/>
      <c r="AUA54" s="431"/>
      <c r="AUB54" s="431"/>
      <c r="AUC54" s="431"/>
      <c r="AUD54" s="431"/>
      <c r="AUE54" s="431"/>
      <c r="AUF54" s="431"/>
      <c r="AUG54" s="431"/>
      <c r="AUH54" s="431"/>
      <c r="AUI54" s="431"/>
      <c r="AUJ54" s="431"/>
      <c r="AUK54" s="431"/>
      <c r="AUL54" s="431"/>
      <c r="AUM54" s="431"/>
      <c r="AUN54" s="431"/>
      <c r="AUO54" s="431"/>
      <c r="AUP54" s="431"/>
      <c r="AUQ54" s="431"/>
      <c r="AUR54" s="431"/>
      <c r="AUS54" s="431"/>
      <c r="AUT54" s="431"/>
      <c r="AUU54" s="431"/>
      <c r="AUV54" s="431"/>
      <c r="AUW54" s="431"/>
      <c r="AUX54" s="431"/>
      <c r="AUY54" s="431"/>
      <c r="AUZ54" s="431"/>
      <c r="AVA54" s="431"/>
      <c r="AVB54" s="431"/>
      <c r="AVC54" s="431"/>
      <c r="AVD54" s="431"/>
      <c r="AVE54" s="431"/>
      <c r="AVF54" s="431"/>
      <c r="AVG54" s="431"/>
      <c r="AVH54" s="431"/>
      <c r="AVI54" s="431"/>
      <c r="AVJ54" s="431"/>
      <c r="AVK54" s="431"/>
      <c r="AVL54" s="431"/>
      <c r="AVM54" s="431"/>
      <c r="AVN54" s="431"/>
      <c r="AVO54" s="431"/>
      <c r="AVP54" s="431"/>
      <c r="AVQ54" s="431"/>
      <c r="AVR54" s="431"/>
      <c r="AVS54" s="431"/>
      <c r="AVT54" s="431"/>
      <c r="AVU54" s="431"/>
      <c r="AVV54" s="431"/>
      <c r="AVW54" s="431"/>
      <c r="AVX54" s="431"/>
      <c r="AVY54" s="431"/>
      <c r="AVZ54" s="431"/>
      <c r="AWA54" s="431"/>
      <c r="AWB54" s="431"/>
      <c r="AWC54" s="431"/>
      <c r="AWD54" s="431"/>
      <c r="AWE54" s="431"/>
      <c r="AWF54" s="431"/>
      <c r="AWG54" s="431"/>
      <c r="AWH54" s="431"/>
      <c r="AWI54" s="431"/>
      <c r="AWJ54" s="431"/>
      <c r="AWK54" s="431"/>
      <c r="AWL54" s="431"/>
      <c r="AWM54" s="431"/>
      <c r="AWN54" s="431"/>
      <c r="AWO54" s="431"/>
      <c r="AWP54" s="431"/>
      <c r="AWQ54" s="431"/>
      <c r="AWR54" s="431"/>
      <c r="AWS54" s="431"/>
      <c r="AWT54" s="431"/>
      <c r="AWU54" s="431"/>
      <c r="AWV54" s="431"/>
      <c r="AWW54" s="431"/>
      <c r="AWX54" s="431"/>
      <c r="AWY54" s="431"/>
      <c r="AWZ54" s="431"/>
      <c r="AXA54" s="431"/>
      <c r="AXB54" s="431"/>
      <c r="AXC54" s="431"/>
      <c r="AXD54" s="431"/>
      <c r="AXE54" s="431"/>
      <c r="AXF54" s="431"/>
      <c r="AXG54" s="431"/>
      <c r="AXH54" s="431"/>
      <c r="AXI54" s="431"/>
      <c r="AXJ54" s="431"/>
      <c r="AXK54" s="431"/>
      <c r="AXL54" s="431"/>
      <c r="AXM54" s="431"/>
      <c r="AXN54" s="431"/>
      <c r="AXO54" s="431"/>
      <c r="AXP54" s="431"/>
      <c r="AXQ54" s="431"/>
      <c r="AXR54" s="431"/>
      <c r="AXS54" s="431"/>
      <c r="AXT54" s="431"/>
      <c r="AXU54" s="431"/>
      <c r="AXV54" s="431"/>
      <c r="AXW54" s="431"/>
      <c r="AXX54" s="431"/>
      <c r="AXY54" s="431"/>
      <c r="AXZ54" s="431"/>
      <c r="AYA54" s="431"/>
      <c r="AYB54" s="431"/>
      <c r="AYC54" s="431"/>
      <c r="AYD54" s="431"/>
      <c r="AYE54" s="431"/>
      <c r="AYF54" s="431"/>
      <c r="AYG54" s="431"/>
      <c r="AYH54" s="431"/>
      <c r="AYI54" s="431"/>
      <c r="AYJ54" s="431"/>
      <c r="AYK54" s="431"/>
      <c r="AYL54" s="431"/>
      <c r="AYM54" s="431"/>
      <c r="AYN54" s="431"/>
      <c r="AYO54" s="431"/>
      <c r="AYP54" s="431"/>
      <c r="AYQ54" s="431"/>
      <c r="AYR54" s="431"/>
      <c r="AYS54" s="431"/>
      <c r="AYT54" s="431"/>
      <c r="AYU54" s="431"/>
      <c r="AYV54" s="431"/>
      <c r="AYW54" s="431"/>
      <c r="AYX54" s="431"/>
      <c r="AYY54" s="431"/>
      <c r="AYZ54" s="431"/>
      <c r="AZA54" s="431"/>
      <c r="AZB54" s="431"/>
      <c r="AZC54" s="431"/>
      <c r="AZD54" s="431"/>
      <c r="AZE54" s="431"/>
      <c r="AZF54" s="431"/>
      <c r="AZG54" s="431"/>
      <c r="AZH54" s="431"/>
      <c r="AZI54" s="431"/>
      <c r="AZJ54" s="431"/>
      <c r="AZK54" s="431"/>
      <c r="AZL54" s="431"/>
      <c r="AZM54" s="431"/>
      <c r="AZN54" s="431"/>
      <c r="AZO54" s="431"/>
      <c r="AZP54" s="431"/>
      <c r="AZQ54" s="431"/>
      <c r="AZR54" s="431"/>
      <c r="AZS54" s="431"/>
      <c r="AZT54" s="431"/>
      <c r="AZU54" s="431"/>
      <c r="AZV54" s="431"/>
      <c r="AZW54" s="431"/>
      <c r="AZX54" s="431"/>
      <c r="AZY54" s="431"/>
      <c r="AZZ54" s="431"/>
      <c r="BAA54" s="431"/>
      <c r="BAB54" s="431"/>
      <c r="BAC54" s="431"/>
      <c r="BAD54" s="431"/>
      <c r="BAE54" s="431"/>
      <c r="BAF54" s="431"/>
      <c r="BAG54" s="431"/>
      <c r="BAH54" s="431"/>
      <c r="BAI54" s="431"/>
      <c r="BAJ54" s="431"/>
      <c r="BAK54" s="431"/>
      <c r="BAL54" s="431"/>
      <c r="BAM54" s="431"/>
      <c r="BAN54" s="431"/>
      <c r="BAO54" s="431"/>
      <c r="BAP54" s="431"/>
      <c r="BAQ54" s="431"/>
      <c r="BAR54" s="431"/>
      <c r="BAS54" s="431"/>
      <c r="BAT54" s="431"/>
      <c r="BAU54" s="431"/>
      <c r="BAV54" s="431"/>
      <c r="BAW54" s="431"/>
      <c r="BAX54" s="431"/>
      <c r="BAY54" s="431"/>
      <c r="BAZ54" s="431"/>
      <c r="BBA54" s="431"/>
      <c r="BBB54" s="431"/>
      <c r="BBC54" s="431"/>
      <c r="BBD54" s="431"/>
      <c r="BBE54" s="431"/>
      <c r="BBF54" s="431"/>
      <c r="BBG54" s="431"/>
      <c r="BBH54" s="431"/>
      <c r="BBI54" s="431"/>
      <c r="BBJ54" s="431"/>
      <c r="BBK54" s="431"/>
      <c r="BBL54" s="431"/>
      <c r="BBM54" s="431"/>
      <c r="BBN54" s="431"/>
      <c r="BBO54" s="431"/>
      <c r="BBP54" s="431"/>
      <c r="BBQ54" s="431"/>
      <c r="BBR54" s="431"/>
      <c r="BBS54" s="431"/>
      <c r="BBT54" s="431"/>
      <c r="BBU54" s="431"/>
      <c r="BBV54" s="431"/>
      <c r="BBW54" s="431"/>
      <c r="BBX54" s="431"/>
      <c r="BBY54" s="431"/>
      <c r="BBZ54" s="431"/>
      <c r="BCA54" s="431"/>
      <c r="BCB54" s="431"/>
      <c r="BCC54" s="431"/>
      <c r="BCD54" s="431"/>
      <c r="BCE54" s="431"/>
      <c r="BCF54" s="431"/>
      <c r="BCG54" s="431"/>
      <c r="BCH54" s="431"/>
      <c r="BCI54" s="431"/>
      <c r="BCJ54" s="431"/>
      <c r="BCK54" s="431"/>
      <c r="BCL54" s="431"/>
      <c r="BCM54" s="431"/>
      <c r="BCN54" s="431"/>
      <c r="BCO54" s="431"/>
      <c r="BCP54" s="431"/>
      <c r="BCQ54" s="431"/>
      <c r="BCR54" s="431"/>
      <c r="BCS54" s="431"/>
      <c r="BCT54" s="431"/>
      <c r="BCU54" s="431"/>
      <c r="BCV54" s="431"/>
      <c r="BCW54" s="431"/>
      <c r="BCX54" s="431"/>
      <c r="BCY54" s="431"/>
      <c r="BCZ54" s="431"/>
      <c r="BDA54" s="431"/>
      <c r="BDB54" s="431"/>
      <c r="BDC54" s="431"/>
      <c r="BDD54" s="431"/>
      <c r="BDE54" s="431"/>
      <c r="BDF54" s="431"/>
      <c r="BDG54" s="431"/>
      <c r="BDH54" s="431"/>
      <c r="BDI54" s="431"/>
      <c r="BDJ54" s="431"/>
      <c r="BDK54" s="431"/>
      <c r="BDL54" s="431"/>
      <c r="BDM54" s="431"/>
      <c r="BDN54" s="431"/>
      <c r="BDO54" s="431"/>
      <c r="BDP54" s="431"/>
      <c r="BDQ54" s="431"/>
      <c r="BDR54" s="431"/>
      <c r="BDS54" s="431"/>
      <c r="BDT54" s="431"/>
      <c r="BDU54" s="431"/>
      <c r="BDV54" s="431"/>
      <c r="BDW54" s="431"/>
      <c r="BDX54" s="431"/>
      <c r="BDY54" s="431"/>
      <c r="BDZ54" s="431"/>
      <c r="BEA54" s="431"/>
      <c r="BEB54" s="431"/>
      <c r="BEC54" s="431"/>
      <c r="BED54" s="431"/>
      <c r="BEE54" s="431"/>
      <c r="BEF54" s="431"/>
      <c r="BEG54" s="431"/>
      <c r="BEH54" s="431"/>
      <c r="BEI54" s="431"/>
      <c r="BEJ54" s="431"/>
      <c r="BEK54" s="431"/>
      <c r="BEL54" s="431"/>
      <c r="BEM54" s="431"/>
      <c r="BEN54" s="431"/>
      <c r="BEO54" s="431"/>
      <c r="BEP54" s="431"/>
      <c r="BEQ54" s="431"/>
      <c r="BER54" s="431"/>
      <c r="BES54" s="431"/>
      <c r="BET54" s="431"/>
      <c r="BEU54" s="431"/>
      <c r="BEV54" s="431"/>
      <c r="BEW54" s="431"/>
      <c r="BEX54" s="431"/>
      <c r="BEY54" s="431"/>
      <c r="BEZ54" s="431"/>
      <c r="BFA54" s="431"/>
      <c r="BFB54" s="431"/>
      <c r="BFC54" s="431"/>
      <c r="BFD54" s="431"/>
      <c r="BFE54" s="431"/>
      <c r="BFF54" s="431"/>
      <c r="BFG54" s="431"/>
      <c r="BFH54" s="431"/>
      <c r="BFI54" s="431"/>
      <c r="BFJ54" s="431"/>
      <c r="BFK54" s="431"/>
      <c r="BFL54" s="431"/>
      <c r="BFM54" s="431"/>
      <c r="BFN54" s="431"/>
      <c r="BFO54" s="431"/>
      <c r="BFP54" s="431"/>
      <c r="BFQ54" s="431"/>
      <c r="BFR54" s="431"/>
      <c r="BFS54" s="431"/>
      <c r="BFT54" s="431"/>
      <c r="BFU54" s="431"/>
      <c r="BFV54" s="431"/>
      <c r="BFW54" s="431"/>
      <c r="BFX54" s="431"/>
      <c r="BFY54" s="431"/>
      <c r="BFZ54" s="431"/>
      <c r="BGA54" s="431"/>
      <c r="BGB54" s="431"/>
      <c r="BGC54" s="431"/>
      <c r="BGD54" s="431"/>
      <c r="BGE54" s="431"/>
      <c r="BGF54" s="431"/>
      <c r="BGG54" s="431"/>
      <c r="BGH54" s="431"/>
      <c r="BGI54" s="431"/>
      <c r="BGJ54" s="431"/>
      <c r="BGK54" s="431"/>
      <c r="BGL54" s="431"/>
      <c r="BGM54" s="431"/>
      <c r="BGN54" s="431"/>
      <c r="BGO54" s="431"/>
      <c r="BGP54" s="431"/>
      <c r="BGQ54" s="431"/>
      <c r="BGR54" s="431"/>
      <c r="BGS54" s="431"/>
      <c r="BGT54" s="431"/>
      <c r="BGU54" s="431"/>
      <c r="BGV54" s="431"/>
      <c r="BGW54" s="431"/>
      <c r="BGX54" s="431"/>
      <c r="BGY54" s="431"/>
      <c r="BGZ54" s="431"/>
      <c r="BHA54" s="431"/>
      <c r="BHB54" s="431"/>
      <c r="BHC54" s="431"/>
      <c r="BHD54" s="431"/>
      <c r="BHE54" s="431"/>
      <c r="BHF54" s="431"/>
      <c r="BHG54" s="431"/>
      <c r="BHH54" s="431"/>
      <c r="BHI54" s="431"/>
      <c r="BHJ54" s="431"/>
      <c r="BHK54" s="431"/>
      <c r="BHL54" s="431"/>
      <c r="BHM54" s="431"/>
      <c r="BHN54" s="431"/>
      <c r="BHO54" s="431"/>
      <c r="BHP54" s="431"/>
      <c r="BHQ54" s="431"/>
      <c r="BHR54" s="431"/>
      <c r="BHS54" s="431"/>
      <c r="BHT54" s="431"/>
      <c r="BHU54" s="431"/>
      <c r="BHV54" s="431"/>
      <c r="BHW54" s="431"/>
      <c r="BHX54" s="431"/>
      <c r="BHY54" s="431"/>
      <c r="BHZ54" s="431"/>
      <c r="BIA54" s="431"/>
      <c r="BIB54" s="431"/>
      <c r="BIC54" s="431"/>
      <c r="BID54" s="431"/>
      <c r="BIE54" s="431"/>
      <c r="BIF54" s="431"/>
      <c r="BIG54" s="431"/>
      <c r="BIH54" s="431"/>
      <c r="BII54" s="431"/>
      <c r="BIJ54" s="431"/>
      <c r="BIK54" s="431"/>
      <c r="BIL54" s="431"/>
      <c r="BIM54" s="431"/>
      <c r="BIN54" s="431"/>
      <c r="BIO54" s="431"/>
      <c r="BIP54" s="431"/>
      <c r="BIQ54" s="431"/>
      <c r="BIR54" s="431"/>
      <c r="BIS54" s="431"/>
      <c r="BIT54" s="431"/>
      <c r="BIU54" s="431"/>
      <c r="BIV54" s="431"/>
      <c r="BIW54" s="431"/>
      <c r="BIX54" s="431"/>
      <c r="BIY54" s="431"/>
      <c r="BIZ54" s="431"/>
      <c r="BJA54" s="431"/>
      <c r="BJB54" s="431"/>
      <c r="BJC54" s="431"/>
      <c r="BJD54" s="431"/>
      <c r="BJE54" s="431"/>
      <c r="BJF54" s="431"/>
      <c r="BJG54" s="431"/>
      <c r="BJH54" s="431"/>
      <c r="BJI54" s="431"/>
      <c r="BJJ54" s="431"/>
      <c r="BJK54" s="431"/>
      <c r="BJL54" s="431"/>
      <c r="BJM54" s="431"/>
      <c r="BJN54" s="431"/>
      <c r="BJO54" s="431"/>
      <c r="BJP54" s="431"/>
      <c r="BJQ54" s="431"/>
      <c r="BJR54" s="431"/>
      <c r="BJS54" s="431"/>
      <c r="BJT54" s="431"/>
      <c r="BJU54" s="431"/>
      <c r="BJV54" s="431"/>
      <c r="BJW54" s="431"/>
      <c r="BJX54" s="431"/>
      <c r="BJY54" s="431"/>
      <c r="BJZ54" s="431"/>
      <c r="BKA54" s="431"/>
      <c r="BKB54" s="431"/>
      <c r="BKC54" s="431"/>
      <c r="BKD54" s="431"/>
      <c r="BKE54" s="431"/>
      <c r="BKF54" s="431"/>
      <c r="BKG54" s="431"/>
      <c r="BKH54" s="431"/>
      <c r="BKI54" s="431"/>
      <c r="BKJ54" s="431"/>
      <c r="BKK54" s="431"/>
      <c r="BKL54" s="431"/>
      <c r="BKM54" s="431"/>
      <c r="BKN54" s="431"/>
      <c r="BKO54" s="431"/>
      <c r="BKP54" s="431"/>
      <c r="BKQ54" s="431"/>
      <c r="BKR54" s="431"/>
      <c r="BKS54" s="431"/>
      <c r="BKT54" s="431"/>
      <c r="BKU54" s="431"/>
      <c r="BKV54" s="431"/>
      <c r="BKW54" s="431"/>
      <c r="BKX54" s="431"/>
      <c r="BKY54" s="431"/>
      <c r="BKZ54" s="431"/>
      <c r="BLA54" s="431"/>
      <c r="BLB54" s="431"/>
      <c r="BLC54" s="431"/>
      <c r="BLD54" s="431"/>
      <c r="BLE54" s="431"/>
      <c r="BLF54" s="431"/>
      <c r="BLG54" s="431"/>
      <c r="BLH54" s="431"/>
      <c r="BLI54" s="431"/>
      <c r="BLJ54" s="431"/>
      <c r="BLK54" s="431"/>
      <c r="BLL54" s="431"/>
      <c r="BLM54" s="431"/>
      <c r="BLN54" s="431"/>
      <c r="BLO54" s="431"/>
      <c r="BLP54" s="431"/>
      <c r="BLQ54" s="431"/>
      <c r="BLR54" s="431"/>
      <c r="BLS54" s="431"/>
      <c r="BLT54" s="431"/>
      <c r="BLU54" s="431"/>
      <c r="BLV54" s="431"/>
      <c r="BLW54" s="431"/>
      <c r="BLX54" s="431"/>
      <c r="BLY54" s="431"/>
      <c r="BLZ54" s="431"/>
      <c r="BMA54" s="431"/>
      <c r="BMB54" s="431"/>
      <c r="BMC54" s="431"/>
      <c r="BMD54" s="431"/>
      <c r="BME54" s="431"/>
      <c r="BMF54" s="431"/>
      <c r="BMG54" s="431"/>
      <c r="BMH54" s="431"/>
      <c r="BMI54" s="431"/>
      <c r="BMJ54" s="431"/>
      <c r="BMK54" s="431"/>
      <c r="BML54" s="431"/>
      <c r="BMM54" s="431"/>
      <c r="BMN54" s="431"/>
      <c r="BMO54" s="431"/>
      <c r="BMP54" s="431"/>
      <c r="BMQ54" s="431"/>
      <c r="BMR54" s="431"/>
      <c r="BMS54" s="431"/>
      <c r="BMT54" s="431"/>
      <c r="BMU54" s="431"/>
      <c r="BMV54" s="431"/>
      <c r="BMW54" s="431"/>
      <c r="BMX54" s="431"/>
      <c r="BMY54" s="431"/>
      <c r="BMZ54" s="431"/>
      <c r="BNA54" s="431"/>
      <c r="BNB54" s="431"/>
      <c r="BNC54" s="431"/>
      <c r="BND54" s="431"/>
      <c r="BNE54" s="431"/>
      <c r="BNF54" s="431"/>
      <c r="BNG54" s="431"/>
      <c r="BNH54" s="431"/>
      <c r="BNI54" s="431"/>
      <c r="BNJ54" s="431"/>
      <c r="BNK54" s="431"/>
      <c r="BNL54" s="431"/>
      <c r="BNM54" s="431"/>
      <c r="BNN54" s="431"/>
      <c r="BNO54" s="431"/>
      <c r="BNP54" s="431"/>
      <c r="BNQ54" s="431"/>
      <c r="BNR54" s="431"/>
      <c r="BNS54" s="431"/>
      <c r="BNT54" s="431"/>
      <c r="BNU54" s="431"/>
      <c r="BNV54" s="431"/>
      <c r="BNW54" s="431"/>
      <c r="BNX54" s="431"/>
      <c r="BNY54" s="431"/>
      <c r="BNZ54" s="431"/>
      <c r="BOA54" s="431"/>
      <c r="BOB54" s="431"/>
      <c r="BOC54" s="431"/>
      <c r="BOD54" s="431"/>
      <c r="BOE54" s="431"/>
      <c r="BOF54" s="431"/>
      <c r="BOG54" s="431"/>
      <c r="BOH54" s="431"/>
      <c r="BOI54" s="431"/>
      <c r="BOJ54" s="431"/>
      <c r="BOK54" s="431"/>
      <c r="BOL54" s="431"/>
      <c r="BOM54" s="431"/>
      <c r="BON54" s="431"/>
      <c r="BOO54" s="431"/>
      <c r="BOP54" s="431"/>
      <c r="BOQ54" s="431"/>
      <c r="BOR54" s="431"/>
      <c r="BOS54" s="431"/>
      <c r="BOT54" s="431"/>
      <c r="BOU54" s="431"/>
      <c r="BOV54" s="431"/>
      <c r="BOW54" s="431"/>
      <c r="BOX54" s="431"/>
      <c r="BOY54" s="431"/>
      <c r="BOZ54" s="431"/>
      <c r="BPA54" s="431"/>
      <c r="BPB54" s="431"/>
      <c r="BPC54" s="431"/>
      <c r="BPD54" s="431"/>
      <c r="BPE54" s="431"/>
      <c r="BPF54" s="431"/>
      <c r="BPG54" s="431"/>
      <c r="BPH54" s="431"/>
      <c r="BPI54" s="431"/>
      <c r="BPJ54" s="431"/>
      <c r="BPK54" s="431"/>
      <c r="BPL54" s="431"/>
      <c r="BPM54" s="431"/>
      <c r="BPN54" s="431"/>
      <c r="BPO54" s="431"/>
      <c r="BPP54" s="431"/>
      <c r="BPQ54" s="431"/>
      <c r="BPR54" s="431"/>
      <c r="BPS54" s="431"/>
      <c r="BPT54" s="431"/>
      <c r="BPU54" s="431"/>
      <c r="BPV54" s="431"/>
      <c r="BPW54" s="431"/>
      <c r="BPX54" s="431"/>
      <c r="BPY54" s="431"/>
      <c r="BPZ54" s="431"/>
      <c r="BQA54" s="431"/>
      <c r="BQB54" s="431"/>
      <c r="BQC54" s="431"/>
      <c r="BQD54" s="431"/>
      <c r="BQE54" s="431"/>
      <c r="BQF54" s="431"/>
      <c r="BQG54" s="431"/>
      <c r="BQH54" s="431"/>
      <c r="BQI54" s="431"/>
      <c r="BQJ54" s="431"/>
      <c r="BQK54" s="431"/>
      <c r="BQL54" s="431"/>
      <c r="BQM54" s="431"/>
      <c r="BQN54" s="431"/>
      <c r="BQO54" s="431"/>
      <c r="BQP54" s="431"/>
      <c r="BQQ54" s="431"/>
      <c r="BQR54" s="431"/>
      <c r="BQS54" s="431"/>
      <c r="BQT54" s="431"/>
      <c r="BQU54" s="431"/>
      <c r="BQV54" s="431"/>
      <c r="BQW54" s="431"/>
      <c r="BQX54" s="431"/>
      <c r="BQY54" s="431"/>
      <c r="BQZ54" s="431"/>
      <c r="BRA54" s="431"/>
      <c r="BRB54" s="431"/>
      <c r="BRC54" s="431"/>
      <c r="BRD54" s="431"/>
      <c r="BRE54" s="431"/>
      <c r="BRF54" s="431"/>
      <c r="BRG54" s="431"/>
      <c r="BRH54" s="431"/>
      <c r="BRI54" s="431"/>
      <c r="BRJ54" s="431"/>
      <c r="BRK54" s="431"/>
      <c r="BRL54" s="431"/>
      <c r="BRM54" s="431"/>
      <c r="BRN54" s="431"/>
      <c r="BRO54" s="431"/>
      <c r="BRP54" s="431"/>
      <c r="BRQ54" s="431"/>
      <c r="BRR54" s="431"/>
      <c r="BRS54" s="431"/>
      <c r="BRT54" s="431"/>
      <c r="BRU54" s="431"/>
    </row>
    <row r="55" spans="1:1841" ht="29.25" customHeight="1" x14ac:dyDescent="0.3">
      <c r="A55" s="792"/>
      <c r="B55" s="474">
        <v>6</v>
      </c>
      <c r="C55" s="474" t="s">
        <v>151</v>
      </c>
      <c r="D55" s="465">
        <f t="shared" si="30"/>
        <v>147642910.52212036</v>
      </c>
      <c r="E55" s="472">
        <v>1500</v>
      </c>
      <c r="F55" s="464">
        <f t="shared" si="31"/>
        <v>0</v>
      </c>
      <c r="G55" s="472">
        <v>0</v>
      </c>
      <c r="H55" s="464">
        <f t="shared" si="36"/>
        <v>23548639.156806253</v>
      </c>
      <c r="I55" s="472">
        <v>1284</v>
      </c>
      <c r="J55" s="466"/>
      <c r="K55" s="472">
        <v>0</v>
      </c>
      <c r="L55" s="468"/>
      <c r="M55" s="469"/>
      <c r="N55" s="469"/>
      <c r="O55" s="469"/>
      <c r="P55" s="469"/>
      <c r="Q55" s="469"/>
      <c r="R55" s="469"/>
      <c r="S55" s="469"/>
      <c r="T55" s="469"/>
      <c r="U55" s="469"/>
      <c r="V55" s="469"/>
      <c r="W55" s="469"/>
      <c r="X55" s="480">
        <f t="shared" si="32"/>
        <v>23548639.156806253</v>
      </c>
      <c r="Y55" s="470">
        <f t="shared" si="33"/>
        <v>1284</v>
      </c>
      <c r="Z55" s="480">
        <f t="shared" si="34"/>
        <v>0</v>
      </c>
      <c r="AA55" s="470">
        <f t="shared" si="35"/>
        <v>0</v>
      </c>
      <c r="AB55" s="521"/>
      <c r="AC55" s="486"/>
      <c r="AD55" s="527"/>
      <c r="AE55" s="527"/>
      <c r="AF55" s="527"/>
      <c r="AG55" s="527"/>
      <c r="AH55" s="431"/>
      <c r="AI55" s="431"/>
      <c r="AJ55" s="431"/>
      <c r="AK55" s="431"/>
      <c r="AL55" s="431"/>
      <c r="AM55" s="431"/>
      <c r="AN55" s="431"/>
      <c r="AO55" s="431"/>
      <c r="AP55" s="431"/>
      <c r="AQ55" s="431"/>
      <c r="AR55" s="431"/>
      <c r="AS55" s="431"/>
      <c r="AT55" s="431"/>
      <c r="AU55" s="431"/>
      <c r="AV55" s="431"/>
      <c r="AW55" s="431"/>
      <c r="AX55" s="431"/>
      <c r="AY55" s="431"/>
      <c r="AZ55" s="431"/>
      <c r="BA55" s="431"/>
      <c r="BB55" s="431"/>
      <c r="BC55" s="431"/>
      <c r="BD55" s="431"/>
      <c r="BE55" s="431"/>
      <c r="BF55" s="431"/>
      <c r="BG55" s="431"/>
      <c r="BH55" s="431"/>
      <c r="BI55" s="431"/>
      <c r="BJ55" s="431"/>
      <c r="BK55" s="431"/>
      <c r="BL55" s="431"/>
      <c r="BM55" s="431"/>
      <c r="BN55" s="431"/>
      <c r="BO55" s="431"/>
      <c r="BP55" s="431"/>
      <c r="BQ55" s="431"/>
      <c r="BR55" s="431"/>
      <c r="BS55" s="431"/>
      <c r="BT55" s="431"/>
      <c r="BU55" s="431"/>
      <c r="BV55" s="431"/>
      <c r="BW55" s="431"/>
      <c r="BX55" s="431"/>
      <c r="BY55" s="431"/>
      <c r="BZ55" s="431"/>
      <c r="CA55" s="431"/>
      <c r="CB55" s="431"/>
      <c r="CC55" s="431"/>
      <c r="CD55" s="431"/>
      <c r="CE55" s="431"/>
      <c r="CF55" s="431"/>
      <c r="CG55" s="431"/>
      <c r="CH55" s="431"/>
      <c r="CI55" s="431"/>
      <c r="CJ55" s="431"/>
      <c r="CK55" s="431"/>
      <c r="CL55" s="431"/>
      <c r="CM55" s="431"/>
      <c r="CN55" s="431"/>
      <c r="CO55" s="431"/>
      <c r="CP55" s="431"/>
      <c r="CQ55" s="431"/>
      <c r="CR55" s="431"/>
      <c r="CS55" s="431"/>
      <c r="CT55" s="431"/>
      <c r="CU55" s="431"/>
      <c r="CV55" s="431"/>
      <c r="CW55" s="431"/>
      <c r="CX55" s="431"/>
      <c r="CY55" s="431"/>
      <c r="CZ55" s="431"/>
      <c r="DA55" s="431"/>
      <c r="DB55" s="431"/>
      <c r="DC55" s="431"/>
      <c r="DD55" s="431"/>
      <c r="DE55" s="431"/>
      <c r="DF55" s="431"/>
      <c r="DG55" s="431"/>
      <c r="DH55" s="431"/>
      <c r="DI55" s="431"/>
      <c r="DJ55" s="431"/>
      <c r="DK55" s="431"/>
      <c r="DL55" s="431"/>
      <c r="DM55" s="431"/>
      <c r="DN55" s="431"/>
      <c r="DO55" s="431"/>
      <c r="DP55" s="431"/>
      <c r="DQ55" s="431"/>
      <c r="DR55" s="431"/>
      <c r="DS55" s="431"/>
      <c r="DT55" s="431"/>
      <c r="DU55" s="431"/>
      <c r="DV55" s="431"/>
      <c r="DW55" s="431"/>
      <c r="DX55" s="431"/>
      <c r="DY55" s="431"/>
      <c r="DZ55" s="431"/>
      <c r="EA55" s="431"/>
      <c r="EB55" s="431"/>
      <c r="EC55" s="431"/>
      <c r="ED55" s="431"/>
      <c r="EE55" s="431"/>
      <c r="EF55" s="431"/>
      <c r="EG55" s="431"/>
      <c r="EH55" s="431"/>
      <c r="EI55" s="431"/>
      <c r="EJ55" s="431"/>
      <c r="EK55" s="431"/>
      <c r="EL55" s="431"/>
      <c r="EM55" s="431"/>
      <c r="EN55" s="431"/>
      <c r="EO55" s="431"/>
      <c r="EP55" s="431"/>
      <c r="EQ55" s="431"/>
      <c r="ER55" s="431"/>
      <c r="ES55" s="431"/>
      <c r="ET55" s="431"/>
      <c r="EU55" s="431"/>
      <c r="EV55" s="431"/>
      <c r="EW55" s="431"/>
      <c r="EX55" s="431"/>
      <c r="EY55" s="431"/>
      <c r="EZ55" s="431"/>
      <c r="FA55" s="431"/>
      <c r="FB55" s="431"/>
      <c r="FC55" s="431"/>
      <c r="FD55" s="431"/>
      <c r="FE55" s="431"/>
      <c r="FF55" s="431"/>
      <c r="FG55" s="431"/>
      <c r="FH55" s="431"/>
      <c r="FI55" s="431"/>
      <c r="FJ55" s="431"/>
      <c r="FK55" s="431"/>
      <c r="FL55" s="431"/>
      <c r="FM55" s="431"/>
      <c r="FN55" s="431"/>
      <c r="FO55" s="431"/>
      <c r="FP55" s="431"/>
      <c r="FQ55" s="431"/>
      <c r="FR55" s="431"/>
      <c r="FS55" s="431"/>
      <c r="FT55" s="431"/>
      <c r="FU55" s="431"/>
      <c r="FV55" s="431"/>
      <c r="FW55" s="431"/>
      <c r="FX55" s="431"/>
      <c r="FY55" s="431"/>
      <c r="FZ55" s="431"/>
      <c r="GA55" s="431"/>
      <c r="GB55" s="431"/>
      <c r="GC55" s="431"/>
      <c r="GD55" s="431"/>
      <c r="GE55" s="431"/>
      <c r="GF55" s="431"/>
      <c r="GG55" s="431"/>
      <c r="GH55" s="431"/>
      <c r="GI55" s="431"/>
      <c r="GJ55" s="431"/>
      <c r="GK55" s="431"/>
      <c r="GL55" s="431"/>
      <c r="GM55" s="431"/>
      <c r="GN55" s="431"/>
      <c r="GO55" s="431"/>
      <c r="GP55" s="431"/>
      <c r="GQ55" s="431"/>
      <c r="GR55" s="431"/>
      <c r="GS55" s="431"/>
      <c r="GT55" s="431"/>
      <c r="GU55" s="431"/>
      <c r="GV55" s="431"/>
      <c r="GW55" s="431"/>
      <c r="GX55" s="431"/>
      <c r="GY55" s="431"/>
      <c r="GZ55" s="431"/>
      <c r="HA55" s="431"/>
      <c r="HB55" s="431"/>
      <c r="HC55" s="431"/>
      <c r="HD55" s="431"/>
      <c r="HE55" s="431"/>
      <c r="HF55" s="431"/>
      <c r="HG55" s="431"/>
      <c r="HH55" s="431"/>
      <c r="HI55" s="431"/>
      <c r="HJ55" s="431"/>
      <c r="HK55" s="431"/>
      <c r="HL55" s="431"/>
      <c r="HM55" s="431"/>
      <c r="HN55" s="431"/>
      <c r="HO55" s="431"/>
      <c r="HP55" s="431"/>
      <c r="HQ55" s="431"/>
      <c r="HR55" s="431"/>
      <c r="HS55" s="431"/>
      <c r="HT55" s="431"/>
      <c r="HU55" s="431"/>
      <c r="HV55" s="431"/>
      <c r="HW55" s="431"/>
      <c r="HX55" s="431"/>
      <c r="HY55" s="431"/>
      <c r="HZ55" s="431"/>
      <c r="IA55" s="431"/>
      <c r="IB55" s="431"/>
      <c r="IC55" s="431"/>
      <c r="ID55" s="431"/>
      <c r="IE55" s="431"/>
      <c r="IF55" s="431"/>
      <c r="IG55" s="431"/>
      <c r="IH55" s="431"/>
      <c r="II55" s="431"/>
      <c r="IJ55" s="431"/>
      <c r="IK55" s="431"/>
      <c r="IL55" s="431"/>
      <c r="IM55" s="431"/>
      <c r="IN55" s="431"/>
      <c r="IO55" s="431"/>
      <c r="IP55" s="431"/>
      <c r="IQ55" s="431"/>
      <c r="IR55" s="431"/>
      <c r="IS55" s="431"/>
      <c r="IT55" s="431"/>
      <c r="IU55" s="431"/>
      <c r="IV55" s="431"/>
      <c r="IW55" s="431"/>
      <c r="IX55" s="431"/>
      <c r="IY55" s="431"/>
      <c r="IZ55" s="431"/>
      <c r="JA55" s="431"/>
      <c r="JB55" s="431"/>
      <c r="JC55" s="431"/>
      <c r="JD55" s="431"/>
      <c r="JE55" s="431"/>
      <c r="JF55" s="431"/>
      <c r="JG55" s="431"/>
      <c r="JH55" s="431"/>
      <c r="JI55" s="431"/>
      <c r="JJ55" s="431"/>
      <c r="JK55" s="431"/>
      <c r="JL55" s="431"/>
      <c r="JM55" s="431"/>
      <c r="JN55" s="431"/>
      <c r="JO55" s="431"/>
      <c r="JP55" s="431"/>
      <c r="JQ55" s="431"/>
      <c r="JR55" s="431"/>
      <c r="JS55" s="431"/>
      <c r="JT55" s="431"/>
      <c r="JU55" s="431"/>
      <c r="JV55" s="431"/>
      <c r="JW55" s="431"/>
      <c r="JX55" s="431"/>
      <c r="JY55" s="431"/>
      <c r="JZ55" s="431"/>
      <c r="KA55" s="431"/>
      <c r="KB55" s="431"/>
      <c r="KC55" s="431"/>
      <c r="KD55" s="431"/>
      <c r="KE55" s="431"/>
      <c r="KF55" s="431"/>
      <c r="KG55" s="431"/>
      <c r="KH55" s="431"/>
      <c r="KI55" s="431"/>
      <c r="KJ55" s="431"/>
      <c r="KK55" s="431"/>
      <c r="KL55" s="431"/>
      <c r="KM55" s="431"/>
      <c r="KN55" s="431"/>
      <c r="KO55" s="431"/>
      <c r="KP55" s="431"/>
      <c r="KQ55" s="431"/>
      <c r="KR55" s="431"/>
      <c r="KS55" s="431"/>
      <c r="KT55" s="431"/>
      <c r="KU55" s="431"/>
      <c r="KV55" s="431"/>
      <c r="KW55" s="431"/>
      <c r="KX55" s="431"/>
      <c r="KY55" s="431"/>
      <c r="KZ55" s="431"/>
      <c r="LA55" s="431"/>
      <c r="LB55" s="431"/>
      <c r="LC55" s="431"/>
      <c r="LD55" s="431"/>
      <c r="LE55" s="431"/>
      <c r="LF55" s="431"/>
      <c r="LG55" s="431"/>
      <c r="LH55" s="431"/>
      <c r="LI55" s="431"/>
      <c r="LJ55" s="431"/>
      <c r="LK55" s="431"/>
      <c r="LL55" s="431"/>
      <c r="LM55" s="431"/>
      <c r="LN55" s="431"/>
      <c r="LO55" s="431"/>
      <c r="LP55" s="431"/>
      <c r="LQ55" s="431"/>
      <c r="LR55" s="431"/>
      <c r="LS55" s="431"/>
      <c r="LT55" s="431"/>
      <c r="LU55" s="431"/>
      <c r="LV55" s="431"/>
      <c r="LW55" s="431"/>
      <c r="LX55" s="431"/>
      <c r="LY55" s="431"/>
      <c r="LZ55" s="431"/>
      <c r="MA55" s="431"/>
      <c r="MB55" s="431"/>
      <c r="MC55" s="431"/>
      <c r="MD55" s="431"/>
      <c r="ME55" s="431"/>
      <c r="MF55" s="431"/>
      <c r="MG55" s="431"/>
      <c r="MH55" s="431"/>
      <c r="MI55" s="431"/>
      <c r="MJ55" s="431"/>
      <c r="MK55" s="431"/>
      <c r="ML55" s="431"/>
      <c r="MM55" s="431"/>
      <c r="MN55" s="431"/>
      <c r="MO55" s="431"/>
      <c r="MP55" s="431"/>
      <c r="MQ55" s="431"/>
      <c r="MR55" s="431"/>
      <c r="MS55" s="431"/>
      <c r="MT55" s="431"/>
      <c r="MU55" s="431"/>
      <c r="MV55" s="431"/>
      <c r="MW55" s="431"/>
      <c r="MX55" s="431"/>
      <c r="MY55" s="431"/>
      <c r="MZ55" s="431"/>
      <c r="NA55" s="431"/>
      <c r="NB55" s="431"/>
      <c r="NC55" s="431"/>
      <c r="ND55" s="431"/>
      <c r="NE55" s="431"/>
      <c r="NF55" s="431"/>
      <c r="NG55" s="431"/>
      <c r="NH55" s="431"/>
      <c r="NI55" s="431"/>
      <c r="NJ55" s="431"/>
      <c r="NK55" s="431"/>
      <c r="NL55" s="431"/>
      <c r="NM55" s="431"/>
      <c r="NN55" s="431"/>
      <c r="NO55" s="431"/>
      <c r="NP55" s="431"/>
      <c r="NQ55" s="431"/>
      <c r="NR55" s="431"/>
      <c r="NS55" s="431"/>
      <c r="NT55" s="431"/>
      <c r="NU55" s="431"/>
      <c r="NV55" s="431"/>
      <c r="NW55" s="431"/>
      <c r="NX55" s="431"/>
      <c r="NY55" s="431"/>
      <c r="NZ55" s="431"/>
      <c r="OA55" s="431"/>
      <c r="OB55" s="431"/>
      <c r="OC55" s="431"/>
      <c r="OD55" s="431"/>
      <c r="OE55" s="431"/>
      <c r="OF55" s="431"/>
      <c r="OG55" s="431"/>
      <c r="OH55" s="431"/>
      <c r="OI55" s="431"/>
      <c r="OJ55" s="431"/>
      <c r="OK55" s="431"/>
      <c r="OL55" s="431"/>
      <c r="OM55" s="431"/>
      <c r="ON55" s="431"/>
      <c r="OO55" s="431"/>
      <c r="OP55" s="431"/>
      <c r="OQ55" s="431"/>
      <c r="OR55" s="431"/>
      <c r="OS55" s="431"/>
      <c r="OT55" s="431"/>
      <c r="OU55" s="431"/>
      <c r="OV55" s="431"/>
      <c r="OW55" s="431"/>
      <c r="OX55" s="431"/>
      <c r="OY55" s="431"/>
      <c r="OZ55" s="431"/>
      <c r="PA55" s="431"/>
      <c r="PB55" s="431"/>
      <c r="PC55" s="431"/>
      <c r="PD55" s="431"/>
      <c r="PE55" s="431"/>
      <c r="PF55" s="431"/>
      <c r="PG55" s="431"/>
      <c r="PH55" s="431"/>
      <c r="PI55" s="431"/>
      <c r="PJ55" s="431"/>
      <c r="PK55" s="431"/>
      <c r="PL55" s="431"/>
      <c r="PM55" s="431"/>
      <c r="PN55" s="431"/>
      <c r="PO55" s="431"/>
      <c r="PP55" s="431"/>
      <c r="PQ55" s="431"/>
      <c r="PR55" s="431"/>
      <c r="PS55" s="431"/>
      <c r="PT55" s="431"/>
      <c r="PU55" s="431"/>
      <c r="PV55" s="431"/>
      <c r="PW55" s="431"/>
      <c r="PX55" s="431"/>
      <c r="PY55" s="431"/>
      <c r="PZ55" s="431"/>
      <c r="QA55" s="431"/>
      <c r="QB55" s="431"/>
      <c r="QC55" s="431"/>
      <c r="QD55" s="431"/>
      <c r="QE55" s="431"/>
      <c r="QF55" s="431"/>
      <c r="QG55" s="431"/>
      <c r="QH55" s="431"/>
      <c r="QI55" s="431"/>
      <c r="QJ55" s="431"/>
      <c r="QK55" s="431"/>
      <c r="QL55" s="431"/>
      <c r="QM55" s="431"/>
      <c r="QN55" s="431"/>
      <c r="QO55" s="431"/>
      <c r="QP55" s="431"/>
      <c r="QQ55" s="431"/>
      <c r="QR55" s="431"/>
      <c r="QS55" s="431"/>
      <c r="QT55" s="431"/>
      <c r="QU55" s="431"/>
      <c r="QV55" s="431"/>
      <c r="QW55" s="431"/>
      <c r="QX55" s="431"/>
      <c r="QY55" s="431"/>
      <c r="QZ55" s="431"/>
      <c r="RA55" s="431"/>
      <c r="RB55" s="431"/>
      <c r="RC55" s="431"/>
      <c r="RD55" s="431"/>
      <c r="RE55" s="431"/>
      <c r="RF55" s="431"/>
      <c r="RG55" s="431"/>
      <c r="RH55" s="431"/>
      <c r="RI55" s="431"/>
      <c r="RJ55" s="431"/>
      <c r="RK55" s="431"/>
      <c r="RL55" s="431"/>
      <c r="RM55" s="431"/>
      <c r="RN55" s="431"/>
      <c r="RO55" s="431"/>
      <c r="RP55" s="431"/>
      <c r="RQ55" s="431"/>
      <c r="RR55" s="431"/>
      <c r="RS55" s="431"/>
      <c r="RT55" s="431"/>
      <c r="RU55" s="431"/>
      <c r="RV55" s="431"/>
      <c r="RW55" s="431"/>
      <c r="RX55" s="431"/>
      <c r="RY55" s="431"/>
      <c r="RZ55" s="431"/>
      <c r="SA55" s="431"/>
      <c r="SB55" s="431"/>
      <c r="SC55" s="431"/>
      <c r="SD55" s="431"/>
      <c r="SE55" s="431"/>
      <c r="SF55" s="431"/>
      <c r="SG55" s="431"/>
      <c r="SH55" s="431"/>
      <c r="SI55" s="431"/>
      <c r="SJ55" s="431"/>
      <c r="SK55" s="431"/>
      <c r="SL55" s="431"/>
      <c r="SM55" s="431"/>
      <c r="SN55" s="431"/>
      <c r="SO55" s="431"/>
      <c r="SP55" s="431"/>
      <c r="SQ55" s="431"/>
      <c r="SR55" s="431"/>
      <c r="SS55" s="431"/>
      <c r="ST55" s="431"/>
      <c r="SU55" s="431"/>
      <c r="SV55" s="431"/>
      <c r="SW55" s="431"/>
      <c r="SX55" s="431"/>
      <c r="SY55" s="431"/>
      <c r="SZ55" s="431"/>
      <c r="TA55" s="431"/>
      <c r="TB55" s="431"/>
      <c r="TC55" s="431"/>
      <c r="TD55" s="431"/>
      <c r="TE55" s="431"/>
      <c r="TF55" s="431"/>
      <c r="TG55" s="431"/>
      <c r="TH55" s="431"/>
      <c r="TI55" s="431"/>
      <c r="TJ55" s="431"/>
      <c r="TK55" s="431"/>
      <c r="TL55" s="431"/>
      <c r="TM55" s="431"/>
      <c r="TN55" s="431"/>
      <c r="TO55" s="431"/>
      <c r="TP55" s="431"/>
      <c r="TQ55" s="431"/>
      <c r="TR55" s="431"/>
      <c r="TS55" s="431"/>
      <c r="TT55" s="431"/>
      <c r="TU55" s="431"/>
      <c r="TV55" s="431"/>
      <c r="TW55" s="431"/>
      <c r="TX55" s="431"/>
      <c r="TY55" s="431"/>
      <c r="TZ55" s="431"/>
      <c r="UA55" s="431"/>
      <c r="UB55" s="431"/>
      <c r="UC55" s="431"/>
      <c r="UD55" s="431"/>
      <c r="UE55" s="431"/>
      <c r="UF55" s="431"/>
      <c r="UG55" s="431"/>
      <c r="UH55" s="431"/>
      <c r="UI55" s="431"/>
      <c r="UJ55" s="431"/>
      <c r="UK55" s="431"/>
      <c r="UL55" s="431"/>
      <c r="UM55" s="431"/>
      <c r="UN55" s="431"/>
      <c r="UO55" s="431"/>
      <c r="UP55" s="431"/>
      <c r="UQ55" s="431"/>
      <c r="UR55" s="431"/>
      <c r="US55" s="431"/>
      <c r="UT55" s="431"/>
      <c r="UU55" s="431"/>
      <c r="UV55" s="431"/>
      <c r="UW55" s="431"/>
      <c r="UX55" s="431"/>
      <c r="UY55" s="431"/>
      <c r="UZ55" s="431"/>
      <c r="VA55" s="431"/>
      <c r="VB55" s="431"/>
      <c r="VC55" s="431"/>
      <c r="VD55" s="431"/>
      <c r="VE55" s="431"/>
      <c r="VF55" s="431"/>
      <c r="VG55" s="431"/>
      <c r="VH55" s="431"/>
      <c r="VI55" s="431"/>
      <c r="VJ55" s="431"/>
      <c r="VK55" s="431"/>
      <c r="VL55" s="431"/>
      <c r="VM55" s="431"/>
      <c r="VN55" s="431"/>
      <c r="VO55" s="431"/>
      <c r="VP55" s="431"/>
      <c r="VQ55" s="431"/>
      <c r="VR55" s="431"/>
      <c r="VS55" s="431"/>
      <c r="VT55" s="431"/>
      <c r="VU55" s="431"/>
      <c r="VV55" s="431"/>
      <c r="VW55" s="431"/>
      <c r="VX55" s="431"/>
      <c r="VY55" s="431"/>
      <c r="VZ55" s="431"/>
      <c r="WA55" s="431"/>
      <c r="WB55" s="431"/>
      <c r="WC55" s="431"/>
      <c r="WD55" s="431"/>
      <c r="WE55" s="431"/>
      <c r="WF55" s="431"/>
      <c r="WG55" s="431"/>
      <c r="WH55" s="431"/>
      <c r="WI55" s="431"/>
      <c r="WJ55" s="431"/>
      <c r="WK55" s="431"/>
      <c r="WL55" s="431"/>
      <c r="WM55" s="431"/>
      <c r="WN55" s="431"/>
      <c r="WO55" s="431"/>
      <c r="WP55" s="431"/>
      <c r="WQ55" s="431"/>
      <c r="WR55" s="431"/>
      <c r="WS55" s="431"/>
      <c r="WT55" s="431"/>
      <c r="WU55" s="431"/>
      <c r="WV55" s="431"/>
      <c r="WW55" s="431"/>
      <c r="WX55" s="431"/>
      <c r="WY55" s="431"/>
      <c r="WZ55" s="431"/>
      <c r="XA55" s="431"/>
      <c r="XB55" s="431"/>
      <c r="XC55" s="431"/>
      <c r="XD55" s="431"/>
      <c r="XE55" s="431"/>
      <c r="XF55" s="431"/>
      <c r="XG55" s="431"/>
      <c r="XH55" s="431"/>
      <c r="XI55" s="431"/>
      <c r="XJ55" s="431"/>
      <c r="XK55" s="431"/>
      <c r="XL55" s="431"/>
      <c r="XM55" s="431"/>
      <c r="XN55" s="431"/>
      <c r="XO55" s="431"/>
      <c r="XP55" s="431"/>
      <c r="XQ55" s="431"/>
      <c r="XR55" s="431"/>
      <c r="XS55" s="431"/>
      <c r="XT55" s="431"/>
      <c r="XU55" s="431"/>
      <c r="XV55" s="431"/>
      <c r="XW55" s="431"/>
      <c r="XX55" s="431"/>
      <c r="XY55" s="431"/>
      <c r="XZ55" s="431"/>
      <c r="YA55" s="431"/>
      <c r="YB55" s="431"/>
      <c r="YC55" s="431"/>
      <c r="YD55" s="431"/>
      <c r="YE55" s="431"/>
      <c r="YF55" s="431"/>
      <c r="YG55" s="431"/>
      <c r="YH55" s="431"/>
      <c r="YI55" s="431"/>
      <c r="YJ55" s="431"/>
      <c r="YK55" s="431"/>
      <c r="YL55" s="431"/>
      <c r="YM55" s="431"/>
      <c r="YN55" s="431"/>
      <c r="YO55" s="431"/>
      <c r="YP55" s="431"/>
      <c r="YQ55" s="431"/>
      <c r="YR55" s="431"/>
      <c r="YS55" s="431"/>
      <c r="YT55" s="431"/>
      <c r="YU55" s="431"/>
      <c r="YV55" s="431"/>
      <c r="YW55" s="431"/>
      <c r="YX55" s="431"/>
      <c r="YY55" s="431"/>
      <c r="YZ55" s="431"/>
      <c r="ZA55" s="431"/>
      <c r="ZB55" s="431"/>
      <c r="ZC55" s="431"/>
      <c r="ZD55" s="431"/>
      <c r="ZE55" s="431"/>
      <c r="ZF55" s="431"/>
      <c r="ZG55" s="431"/>
      <c r="ZH55" s="431"/>
      <c r="ZI55" s="431"/>
      <c r="ZJ55" s="431"/>
      <c r="ZK55" s="431"/>
      <c r="ZL55" s="431"/>
      <c r="ZM55" s="431"/>
      <c r="ZN55" s="431"/>
      <c r="ZO55" s="431"/>
      <c r="ZP55" s="431"/>
      <c r="ZQ55" s="431"/>
      <c r="ZR55" s="431"/>
      <c r="ZS55" s="431"/>
      <c r="ZT55" s="431"/>
      <c r="ZU55" s="431"/>
      <c r="ZV55" s="431"/>
      <c r="ZW55" s="431"/>
      <c r="ZX55" s="431"/>
      <c r="ZY55" s="431"/>
      <c r="ZZ55" s="431"/>
      <c r="AAA55" s="431"/>
      <c r="AAB55" s="431"/>
      <c r="AAC55" s="431"/>
      <c r="AAD55" s="431"/>
      <c r="AAE55" s="431"/>
      <c r="AAF55" s="431"/>
      <c r="AAG55" s="431"/>
      <c r="AAH55" s="431"/>
      <c r="AAI55" s="431"/>
      <c r="AAJ55" s="431"/>
      <c r="AAK55" s="431"/>
      <c r="AAL55" s="431"/>
      <c r="AAM55" s="431"/>
      <c r="AAN55" s="431"/>
      <c r="AAO55" s="431"/>
      <c r="AAP55" s="431"/>
      <c r="AAQ55" s="431"/>
      <c r="AAR55" s="431"/>
      <c r="AAS55" s="431"/>
      <c r="AAT55" s="431"/>
      <c r="AAU55" s="431"/>
      <c r="AAV55" s="431"/>
      <c r="AAW55" s="431"/>
      <c r="AAX55" s="431"/>
      <c r="AAY55" s="431"/>
      <c r="AAZ55" s="431"/>
      <c r="ABA55" s="431"/>
      <c r="ABB55" s="431"/>
      <c r="ABC55" s="431"/>
      <c r="ABD55" s="431"/>
      <c r="ABE55" s="431"/>
      <c r="ABF55" s="431"/>
      <c r="ABG55" s="431"/>
      <c r="ABH55" s="431"/>
      <c r="ABI55" s="431"/>
      <c r="ABJ55" s="431"/>
      <c r="ABK55" s="431"/>
      <c r="ABL55" s="431"/>
      <c r="ABM55" s="431"/>
      <c r="ABN55" s="431"/>
      <c r="ABO55" s="431"/>
      <c r="ABP55" s="431"/>
      <c r="ABQ55" s="431"/>
      <c r="ABR55" s="431"/>
      <c r="ABS55" s="431"/>
      <c r="ABT55" s="431"/>
      <c r="ABU55" s="431"/>
      <c r="ABV55" s="431"/>
      <c r="ABW55" s="431"/>
      <c r="ABX55" s="431"/>
      <c r="ABY55" s="431"/>
      <c r="ABZ55" s="431"/>
      <c r="ACA55" s="431"/>
      <c r="ACB55" s="431"/>
      <c r="ACC55" s="431"/>
      <c r="ACD55" s="431"/>
      <c r="ACE55" s="431"/>
      <c r="ACF55" s="431"/>
      <c r="ACG55" s="431"/>
      <c r="ACH55" s="431"/>
      <c r="ACI55" s="431"/>
      <c r="ACJ55" s="431"/>
      <c r="ACK55" s="431"/>
      <c r="ACL55" s="431"/>
      <c r="ACM55" s="431"/>
      <c r="ACN55" s="431"/>
      <c r="ACO55" s="431"/>
      <c r="ACP55" s="431"/>
      <c r="ACQ55" s="431"/>
      <c r="ACR55" s="431"/>
      <c r="ACS55" s="431"/>
      <c r="ACT55" s="431"/>
      <c r="ACU55" s="431"/>
      <c r="ACV55" s="431"/>
      <c r="ACW55" s="431"/>
      <c r="ACX55" s="431"/>
      <c r="ACY55" s="431"/>
      <c r="ACZ55" s="431"/>
      <c r="ADA55" s="431"/>
      <c r="ADB55" s="431"/>
      <c r="ADC55" s="431"/>
      <c r="ADD55" s="431"/>
      <c r="ADE55" s="431"/>
      <c r="ADF55" s="431"/>
      <c r="ADG55" s="431"/>
      <c r="ADH55" s="431"/>
      <c r="ADI55" s="431"/>
      <c r="ADJ55" s="431"/>
      <c r="ADK55" s="431"/>
      <c r="ADL55" s="431"/>
      <c r="ADM55" s="431"/>
      <c r="ADN55" s="431"/>
      <c r="ADO55" s="431"/>
      <c r="ADP55" s="431"/>
      <c r="ADQ55" s="431"/>
      <c r="ADR55" s="431"/>
      <c r="ADS55" s="431"/>
      <c r="ADT55" s="431"/>
      <c r="ADU55" s="431"/>
      <c r="ADV55" s="431"/>
      <c r="ADW55" s="431"/>
      <c r="ADX55" s="431"/>
      <c r="ADY55" s="431"/>
      <c r="ADZ55" s="431"/>
      <c r="AEA55" s="431"/>
      <c r="AEB55" s="431"/>
      <c r="AEC55" s="431"/>
      <c r="AED55" s="431"/>
      <c r="AEE55" s="431"/>
      <c r="AEF55" s="431"/>
      <c r="AEG55" s="431"/>
      <c r="AEH55" s="431"/>
      <c r="AEI55" s="431"/>
      <c r="AEJ55" s="431"/>
      <c r="AEK55" s="431"/>
      <c r="AEL55" s="431"/>
      <c r="AEM55" s="431"/>
      <c r="AEN55" s="431"/>
      <c r="AEO55" s="431"/>
      <c r="AEP55" s="431"/>
      <c r="AEQ55" s="431"/>
      <c r="AER55" s="431"/>
      <c r="AES55" s="431"/>
      <c r="AET55" s="431"/>
      <c r="AEU55" s="431"/>
      <c r="AEV55" s="431"/>
      <c r="AEW55" s="431"/>
      <c r="AEX55" s="431"/>
      <c r="AEY55" s="431"/>
      <c r="AEZ55" s="431"/>
      <c r="AFA55" s="431"/>
      <c r="AFB55" s="431"/>
      <c r="AFC55" s="431"/>
      <c r="AFD55" s="431"/>
      <c r="AFE55" s="431"/>
      <c r="AFF55" s="431"/>
      <c r="AFG55" s="431"/>
      <c r="AFH55" s="431"/>
      <c r="AFI55" s="431"/>
      <c r="AFJ55" s="431"/>
      <c r="AFK55" s="431"/>
      <c r="AFL55" s="431"/>
      <c r="AFM55" s="431"/>
      <c r="AFN55" s="431"/>
      <c r="AFO55" s="431"/>
      <c r="AFP55" s="431"/>
      <c r="AFQ55" s="431"/>
      <c r="AFR55" s="431"/>
      <c r="AFS55" s="431"/>
      <c r="AFT55" s="431"/>
      <c r="AFU55" s="431"/>
      <c r="AFV55" s="431"/>
      <c r="AFW55" s="431"/>
      <c r="AFX55" s="431"/>
      <c r="AFY55" s="431"/>
      <c r="AFZ55" s="431"/>
      <c r="AGA55" s="431"/>
      <c r="AGB55" s="431"/>
      <c r="AGC55" s="431"/>
      <c r="AGD55" s="431"/>
      <c r="AGE55" s="431"/>
      <c r="AGF55" s="431"/>
      <c r="AGG55" s="431"/>
      <c r="AGH55" s="431"/>
      <c r="AGI55" s="431"/>
      <c r="AGJ55" s="431"/>
      <c r="AGK55" s="431"/>
      <c r="AGL55" s="431"/>
      <c r="AGM55" s="431"/>
      <c r="AGN55" s="431"/>
      <c r="AGO55" s="431"/>
      <c r="AGP55" s="431"/>
      <c r="AGQ55" s="431"/>
      <c r="AGR55" s="431"/>
      <c r="AGS55" s="431"/>
      <c r="AGT55" s="431"/>
      <c r="AGU55" s="431"/>
      <c r="AGV55" s="431"/>
      <c r="AGW55" s="431"/>
      <c r="AGX55" s="431"/>
      <c r="AGY55" s="431"/>
      <c r="AGZ55" s="431"/>
      <c r="AHA55" s="431"/>
      <c r="AHB55" s="431"/>
      <c r="AHC55" s="431"/>
      <c r="AHD55" s="431"/>
      <c r="AHE55" s="431"/>
      <c r="AHF55" s="431"/>
      <c r="AHG55" s="431"/>
      <c r="AHH55" s="431"/>
      <c r="AHI55" s="431"/>
      <c r="AHJ55" s="431"/>
      <c r="AHK55" s="431"/>
      <c r="AHL55" s="431"/>
      <c r="AHM55" s="431"/>
      <c r="AHN55" s="431"/>
      <c r="AHO55" s="431"/>
      <c r="AHP55" s="431"/>
      <c r="AHQ55" s="431"/>
      <c r="AHR55" s="431"/>
      <c r="AHS55" s="431"/>
      <c r="AHT55" s="431"/>
      <c r="AHU55" s="431"/>
      <c r="AHV55" s="431"/>
      <c r="AHW55" s="431"/>
      <c r="AHX55" s="431"/>
      <c r="AHY55" s="431"/>
      <c r="AHZ55" s="431"/>
      <c r="AIA55" s="431"/>
      <c r="AIB55" s="431"/>
      <c r="AIC55" s="431"/>
      <c r="AID55" s="431"/>
      <c r="AIE55" s="431"/>
      <c r="AIF55" s="431"/>
      <c r="AIG55" s="431"/>
      <c r="AIH55" s="431"/>
      <c r="AII55" s="431"/>
      <c r="AIJ55" s="431"/>
      <c r="AIK55" s="431"/>
      <c r="AIL55" s="431"/>
      <c r="AIM55" s="431"/>
      <c r="AIN55" s="431"/>
      <c r="AIO55" s="431"/>
      <c r="AIP55" s="431"/>
      <c r="AIQ55" s="431"/>
      <c r="AIR55" s="431"/>
      <c r="AIS55" s="431"/>
      <c r="AIT55" s="431"/>
      <c r="AIU55" s="431"/>
      <c r="AIV55" s="431"/>
      <c r="AIW55" s="431"/>
      <c r="AIX55" s="431"/>
      <c r="AIY55" s="431"/>
      <c r="AIZ55" s="431"/>
      <c r="AJA55" s="431"/>
      <c r="AJB55" s="431"/>
      <c r="AJC55" s="431"/>
      <c r="AJD55" s="431"/>
      <c r="AJE55" s="431"/>
      <c r="AJF55" s="431"/>
      <c r="AJG55" s="431"/>
      <c r="AJH55" s="431"/>
      <c r="AJI55" s="431"/>
      <c r="AJJ55" s="431"/>
      <c r="AJK55" s="431"/>
      <c r="AJL55" s="431"/>
      <c r="AJM55" s="431"/>
      <c r="AJN55" s="431"/>
      <c r="AJO55" s="431"/>
      <c r="AJP55" s="431"/>
      <c r="AJQ55" s="431"/>
      <c r="AJR55" s="431"/>
      <c r="AJS55" s="431"/>
      <c r="AJT55" s="431"/>
      <c r="AJU55" s="431"/>
      <c r="AJV55" s="431"/>
      <c r="AJW55" s="431"/>
      <c r="AJX55" s="431"/>
      <c r="AJY55" s="431"/>
      <c r="AJZ55" s="431"/>
      <c r="AKA55" s="431"/>
      <c r="AKB55" s="431"/>
      <c r="AKC55" s="431"/>
      <c r="AKD55" s="431"/>
      <c r="AKE55" s="431"/>
      <c r="AKF55" s="431"/>
      <c r="AKG55" s="431"/>
      <c r="AKH55" s="431"/>
      <c r="AKI55" s="431"/>
      <c r="AKJ55" s="431"/>
      <c r="AKK55" s="431"/>
      <c r="AKL55" s="431"/>
      <c r="AKM55" s="431"/>
      <c r="AKN55" s="431"/>
      <c r="AKO55" s="431"/>
      <c r="AKP55" s="431"/>
      <c r="AKQ55" s="431"/>
      <c r="AKR55" s="431"/>
      <c r="AKS55" s="431"/>
      <c r="AKT55" s="431"/>
      <c r="AKU55" s="431"/>
      <c r="AKV55" s="431"/>
      <c r="AKW55" s="431"/>
      <c r="AKX55" s="431"/>
      <c r="AKY55" s="431"/>
      <c r="AKZ55" s="431"/>
      <c r="ALA55" s="431"/>
      <c r="ALB55" s="431"/>
      <c r="ALC55" s="431"/>
      <c r="ALD55" s="431"/>
      <c r="ALE55" s="431"/>
      <c r="ALF55" s="431"/>
      <c r="ALG55" s="431"/>
      <c r="ALH55" s="431"/>
      <c r="ALI55" s="431"/>
      <c r="ALJ55" s="431"/>
      <c r="ALK55" s="431"/>
      <c r="ALL55" s="431"/>
      <c r="ALM55" s="431"/>
      <c r="ALN55" s="431"/>
      <c r="ALO55" s="431"/>
      <c r="ALP55" s="431"/>
      <c r="ALQ55" s="431"/>
      <c r="ALR55" s="431"/>
      <c r="ALS55" s="431"/>
      <c r="ALT55" s="431"/>
      <c r="ALU55" s="431"/>
      <c r="ALV55" s="431"/>
      <c r="ALW55" s="431"/>
      <c r="ALX55" s="431"/>
      <c r="ALY55" s="431"/>
      <c r="ALZ55" s="431"/>
      <c r="AMA55" s="431"/>
      <c r="AMB55" s="431"/>
      <c r="AMC55" s="431"/>
      <c r="AMD55" s="431"/>
      <c r="AME55" s="431"/>
      <c r="AMF55" s="431"/>
      <c r="AMG55" s="431"/>
      <c r="AMH55" s="431"/>
      <c r="AMI55" s="431"/>
      <c r="AMJ55" s="431"/>
      <c r="AMK55" s="431"/>
      <c r="AML55" s="431"/>
      <c r="AMM55" s="431"/>
      <c r="AMN55" s="431"/>
      <c r="AMO55" s="431"/>
      <c r="AMP55" s="431"/>
      <c r="AMQ55" s="431"/>
      <c r="AMR55" s="431"/>
      <c r="AMS55" s="431"/>
      <c r="AMT55" s="431"/>
      <c r="AMU55" s="431"/>
      <c r="AMV55" s="431"/>
      <c r="AMW55" s="431"/>
      <c r="AMX55" s="431"/>
      <c r="AMY55" s="431"/>
      <c r="AMZ55" s="431"/>
      <c r="ANA55" s="431"/>
      <c r="ANB55" s="431"/>
      <c r="ANC55" s="431"/>
      <c r="AND55" s="431"/>
      <c r="ANE55" s="431"/>
      <c r="ANF55" s="431"/>
      <c r="ANG55" s="431"/>
      <c r="ANH55" s="431"/>
      <c r="ANI55" s="431"/>
      <c r="ANJ55" s="431"/>
      <c r="ANK55" s="431"/>
      <c r="ANL55" s="431"/>
      <c r="ANM55" s="431"/>
      <c r="ANN55" s="431"/>
      <c r="ANO55" s="431"/>
      <c r="ANP55" s="431"/>
      <c r="ANQ55" s="431"/>
      <c r="ANR55" s="431"/>
      <c r="ANS55" s="431"/>
      <c r="ANT55" s="431"/>
      <c r="ANU55" s="431"/>
      <c r="ANV55" s="431"/>
      <c r="ANW55" s="431"/>
      <c r="ANX55" s="431"/>
      <c r="ANY55" s="431"/>
      <c r="ANZ55" s="431"/>
      <c r="AOA55" s="431"/>
      <c r="AOB55" s="431"/>
      <c r="AOC55" s="431"/>
      <c r="AOD55" s="431"/>
      <c r="AOE55" s="431"/>
      <c r="AOF55" s="431"/>
      <c r="AOG55" s="431"/>
      <c r="AOH55" s="431"/>
      <c r="AOI55" s="431"/>
      <c r="AOJ55" s="431"/>
      <c r="AOK55" s="431"/>
      <c r="AOL55" s="431"/>
      <c r="AOM55" s="431"/>
      <c r="AON55" s="431"/>
      <c r="AOO55" s="431"/>
      <c r="AOP55" s="431"/>
      <c r="AOQ55" s="431"/>
      <c r="AOR55" s="431"/>
      <c r="AOS55" s="431"/>
      <c r="AOT55" s="431"/>
      <c r="AOU55" s="431"/>
      <c r="AOV55" s="431"/>
      <c r="AOW55" s="431"/>
      <c r="AOX55" s="431"/>
      <c r="AOY55" s="431"/>
      <c r="AOZ55" s="431"/>
      <c r="APA55" s="431"/>
      <c r="APB55" s="431"/>
      <c r="APC55" s="431"/>
      <c r="APD55" s="431"/>
      <c r="APE55" s="431"/>
      <c r="APF55" s="431"/>
      <c r="APG55" s="431"/>
      <c r="APH55" s="431"/>
      <c r="API55" s="431"/>
      <c r="APJ55" s="431"/>
      <c r="APK55" s="431"/>
      <c r="APL55" s="431"/>
      <c r="APM55" s="431"/>
      <c r="APN55" s="431"/>
      <c r="APO55" s="431"/>
      <c r="APP55" s="431"/>
      <c r="APQ55" s="431"/>
      <c r="APR55" s="431"/>
      <c r="APS55" s="431"/>
      <c r="APT55" s="431"/>
      <c r="APU55" s="431"/>
      <c r="APV55" s="431"/>
      <c r="APW55" s="431"/>
      <c r="APX55" s="431"/>
      <c r="APY55" s="431"/>
      <c r="APZ55" s="431"/>
      <c r="AQA55" s="431"/>
      <c r="AQB55" s="431"/>
      <c r="AQC55" s="431"/>
      <c r="AQD55" s="431"/>
      <c r="AQE55" s="431"/>
      <c r="AQF55" s="431"/>
      <c r="AQG55" s="431"/>
      <c r="AQH55" s="431"/>
      <c r="AQI55" s="431"/>
      <c r="AQJ55" s="431"/>
      <c r="AQK55" s="431"/>
      <c r="AQL55" s="431"/>
      <c r="AQM55" s="431"/>
      <c r="AQN55" s="431"/>
      <c r="AQO55" s="431"/>
      <c r="AQP55" s="431"/>
      <c r="AQQ55" s="431"/>
      <c r="AQR55" s="431"/>
      <c r="AQS55" s="431"/>
      <c r="AQT55" s="431"/>
      <c r="AQU55" s="431"/>
      <c r="AQV55" s="431"/>
      <c r="AQW55" s="431"/>
      <c r="AQX55" s="431"/>
      <c r="AQY55" s="431"/>
      <c r="AQZ55" s="431"/>
      <c r="ARA55" s="431"/>
      <c r="ARB55" s="431"/>
      <c r="ARC55" s="431"/>
      <c r="ARD55" s="431"/>
      <c r="ARE55" s="431"/>
      <c r="ARF55" s="431"/>
      <c r="ARG55" s="431"/>
      <c r="ARH55" s="431"/>
      <c r="ARI55" s="431"/>
      <c r="ARJ55" s="431"/>
      <c r="ARK55" s="431"/>
      <c r="ARL55" s="431"/>
      <c r="ARM55" s="431"/>
      <c r="ARN55" s="431"/>
      <c r="ARO55" s="431"/>
      <c r="ARP55" s="431"/>
      <c r="ARQ55" s="431"/>
      <c r="ARR55" s="431"/>
      <c r="ARS55" s="431"/>
      <c r="ART55" s="431"/>
      <c r="ARU55" s="431"/>
      <c r="ARV55" s="431"/>
      <c r="ARW55" s="431"/>
      <c r="ARX55" s="431"/>
      <c r="ARY55" s="431"/>
      <c r="ARZ55" s="431"/>
      <c r="ASA55" s="431"/>
      <c r="ASB55" s="431"/>
      <c r="ASC55" s="431"/>
      <c r="ASD55" s="431"/>
      <c r="ASE55" s="431"/>
      <c r="ASF55" s="431"/>
      <c r="ASG55" s="431"/>
      <c r="ASH55" s="431"/>
      <c r="ASI55" s="431"/>
      <c r="ASJ55" s="431"/>
      <c r="ASK55" s="431"/>
      <c r="ASL55" s="431"/>
      <c r="ASM55" s="431"/>
      <c r="ASN55" s="431"/>
      <c r="ASO55" s="431"/>
      <c r="ASP55" s="431"/>
      <c r="ASQ55" s="431"/>
      <c r="ASR55" s="431"/>
      <c r="ASS55" s="431"/>
      <c r="AST55" s="431"/>
      <c r="ASU55" s="431"/>
      <c r="ASV55" s="431"/>
      <c r="ASW55" s="431"/>
      <c r="ASX55" s="431"/>
      <c r="ASY55" s="431"/>
      <c r="ASZ55" s="431"/>
      <c r="ATA55" s="431"/>
      <c r="ATB55" s="431"/>
      <c r="ATC55" s="431"/>
      <c r="ATD55" s="431"/>
      <c r="ATE55" s="431"/>
      <c r="ATF55" s="431"/>
      <c r="ATG55" s="431"/>
      <c r="ATH55" s="431"/>
      <c r="ATI55" s="431"/>
      <c r="ATJ55" s="431"/>
      <c r="ATK55" s="431"/>
      <c r="ATL55" s="431"/>
      <c r="ATM55" s="431"/>
      <c r="ATN55" s="431"/>
      <c r="ATO55" s="431"/>
      <c r="ATP55" s="431"/>
      <c r="ATQ55" s="431"/>
      <c r="ATR55" s="431"/>
      <c r="ATS55" s="431"/>
      <c r="ATT55" s="431"/>
      <c r="ATU55" s="431"/>
      <c r="ATV55" s="431"/>
      <c r="ATW55" s="431"/>
      <c r="ATX55" s="431"/>
      <c r="ATY55" s="431"/>
      <c r="ATZ55" s="431"/>
      <c r="AUA55" s="431"/>
      <c r="AUB55" s="431"/>
      <c r="AUC55" s="431"/>
      <c r="AUD55" s="431"/>
      <c r="AUE55" s="431"/>
      <c r="AUF55" s="431"/>
      <c r="AUG55" s="431"/>
      <c r="AUH55" s="431"/>
      <c r="AUI55" s="431"/>
      <c r="AUJ55" s="431"/>
      <c r="AUK55" s="431"/>
      <c r="AUL55" s="431"/>
      <c r="AUM55" s="431"/>
      <c r="AUN55" s="431"/>
      <c r="AUO55" s="431"/>
      <c r="AUP55" s="431"/>
      <c r="AUQ55" s="431"/>
      <c r="AUR55" s="431"/>
      <c r="AUS55" s="431"/>
      <c r="AUT55" s="431"/>
      <c r="AUU55" s="431"/>
      <c r="AUV55" s="431"/>
      <c r="AUW55" s="431"/>
      <c r="AUX55" s="431"/>
      <c r="AUY55" s="431"/>
      <c r="AUZ55" s="431"/>
      <c r="AVA55" s="431"/>
      <c r="AVB55" s="431"/>
      <c r="AVC55" s="431"/>
      <c r="AVD55" s="431"/>
      <c r="AVE55" s="431"/>
      <c r="AVF55" s="431"/>
      <c r="AVG55" s="431"/>
      <c r="AVH55" s="431"/>
      <c r="AVI55" s="431"/>
      <c r="AVJ55" s="431"/>
      <c r="AVK55" s="431"/>
      <c r="AVL55" s="431"/>
      <c r="AVM55" s="431"/>
      <c r="AVN55" s="431"/>
      <c r="AVO55" s="431"/>
      <c r="AVP55" s="431"/>
      <c r="AVQ55" s="431"/>
      <c r="AVR55" s="431"/>
      <c r="AVS55" s="431"/>
      <c r="AVT55" s="431"/>
      <c r="AVU55" s="431"/>
      <c r="AVV55" s="431"/>
      <c r="AVW55" s="431"/>
      <c r="AVX55" s="431"/>
      <c r="AVY55" s="431"/>
      <c r="AVZ55" s="431"/>
      <c r="AWA55" s="431"/>
      <c r="AWB55" s="431"/>
      <c r="AWC55" s="431"/>
      <c r="AWD55" s="431"/>
      <c r="AWE55" s="431"/>
      <c r="AWF55" s="431"/>
      <c r="AWG55" s="431"/>
      <c r="AWH55" s="431"/>
      <c r="AWI55" s="431"/>
      <c r="AWJ55" s="431"/>
      <c r="AWK55" s="431"/>
      <c r="AWL55" s="431"/>
      <c r="AWM55" s="431"/>
      <c r="AWN55" s="431"/>
      <c r="AWO55" s="431"/>
      <c r="AWP55" s="431"/>
      <c r="AWQ55" s="431"/>
      <c r="AWR55" s="431"/>
      <c r="AWS55" s="431"/>
      <c r="AWT55" s="431"/>
      <c r="AWU55" s="431"/>
      <c r="AWV55" s="431"/>
      <c r="AWW55" s="431"/>
      <c r="AWX55" s="431"/>
      <c r="AWY55" s="431"/>
      <c r="AWZ55" s="431"/>
      <c r="AXA55" s="431"/>
      <c r="AXB55" s="431"/>
      <c r="AXC55" s="431"/>
      <c r="AXD55" s="431"/>
      <c r="AXE55" s="431"/>
      <c r="AXF55" s="431"/>
      <c r="AXG55" s="431"/>
      <c r="AXH55" s="431"/>
      <c r="AXI55" s="431"/>
      <c r="AXJ55" s="431"/>
      <c r="AXK55" s="431"/>
      <c r="AXL55" s="431"/>
      <c r="AXM55" s="431"/>
      <c r="AXN55" s="431"/>
      <c r="AXO55" s="431"/>
      <c r="AXP55" s="431"/>
      <c r="AXQ55" s="431"/>
      <c r="AXR55" s="431"/>
      <c r="AXS55" s="431"/>
      <c r="AXT55" s="431"/>
      <c r="AXU55" s="431"/>
      <c r="AXV55" s="431"/>
      <c r="AXW55" s="431"/>
      <c r="AXX55" s="431"/>
      <c r="AXY55" s="431"/>
      <c r="AXZ55" s="431"/>
      <c r="AYA55" s="431"/>
      <c r="AYB55" s="431"/>
      <c r="AYC55" s="431"/>
      <c r="AYD55" s="431"/>
      <c r="AYE55" s="431"/>
      <c r="AYF55" s="431"/>
      <c r="AYG55" s="431"/>
      <c r="AYH55" s="431"/>
      <c r="AYI55" s="431"/>
      <c r="AYJ55" s="431"/>
      <c r="AYK55" s="431"/>
      <c r="AYL55" s="431"/>
      <c r="AYM55" s="431"/>
      <c r="AYN55" s="431"/>
      <c r="AYO55" s="431"/>
      <c r="AYP55" s="431"/>
      <c r="AYQ55" s="431"/>
      <c r="AYR55" s="431"/>
      <c r="AYS55" s="431"/>
      <c r="AYT55" s="431"/>
      <c r="AYU55" s="431"/>
      <c r="AYV55" s="431"/>
      <c r="AYW55" s="431"/>
      <c r="AYX55" s="431"/>
      <c r="AYY55" s="431"/>
      <c r="AYZ55" s="431"/>
      <c r="AZA55" s="431"/>
      <c r="AZB55" s="431"/>
      <c r="AZC55" s="431"/>
      <c r="AZD55" s="431"/>
      <c r="AZE55" s="431"/>
      <c r="AZF55" s="431"/>
      <c r="AZG55" s="431"/>
      <c r="AZH55" s="431"/>
      <c r="AZI55" s="431"/>
      <c r="AZJ55" s="431"/>
      <c r="AZK55" s="431"/>
      <c r="AZL55" s="431"/>
      <c r="AZM55" s="431"/>
      <c r="AZN55" s="431"/>
      <c r="AZO55" s="431"/>
      <c r="AZP55" s="431"/>
      <c r="AZQ55" s="431"/>
      <c r="AZR55" s="431"/>
      <c r="AZS55" s="431"/>
      <c r="AZT55" s="431"/>
      <c r="AZU55" s="431"/>
      <c r="AZV55" s="431"/>
      <c r="AZW55" s="431"/>
      <c r="AZX55" s="431"/>
      <c r="AZY55" s="431"/>
      <c r="AZZ55" s="431"/>
      <c r="BAA55" s="431"/>
      <c r="BAB55" s="431"/>
      <c r="BAC55" s="431"/>
      <c r="BAD55" s="431"/>
      <c r="BAE55" s="431"/>
      <c r="BAF55" s="431"/>
      <c r="BAG55" s="431"/>
      <c r="BAH55" s="431"/>
      <c r="BAI55" s="431"/>
      <c r="BAJ55" s="431"/>
      <c r="BAK55" s="431"/>
      <c r="BAL55" s="431"/>
      <c r="BAM55" s="431"/>
      <c r="BAN55" s="431"/>
      <c r="BAO55" s="431"/>
      <c r="BAP55" s="431"/>
      <c r="BAQ55" s="431"/>
      <c r="BAR55" s="431"/>
      <c r="BAS55" s="431"/>
      <c r="BAT55" s="431"/>
      <c r="BAU55" s="431"/>
      <c r="BAV55" s="431"/>
      <c r="BAW55" s="431"/>
      <c r="BAX55" s="431"/>
      <c r="BAY55" s="431"/>
      <c r="BAZ55" s="431"/>
      <c r="BBA55" s="431"/>
      <c r="BBB55" s="431"/>
      <c r="BBC55" s="431"/>
      <c r="BBD55" s="431"/>
      <c r="BBE55" s="431"/>
      <c r="BBF55" s="431"/>
      <c r="BBG55" s="431"/>
      <c r="BBH55" s="431"/>
      <c r="BBI55" s="431"/>
      <c r="BBJ55" s="431"/>
      <c r="BBK55" s="431"/>
      <c r="BBL55" s="431"/>
      <c r="BBM55" s="431"/>
      <c r="BBN55" s="431"/>
      <c r="BBO55" s="431"/>
      <c r="BBP55" s="431"/>
      <c r="BBQ55" s="431"/>
      <c r="BBR55" s="431"/>
      <c r="BBS55" s="431"/>
      <c r="BBT55" s="431"/>
      <c r="BBU55" s="431"/>
      <c r="BBV55" s="431"/>
      <c r="BBW55" s="431"/>
      <c r="BBX55" s="431"/>
      <c r="BBY55" s="431"/>
      <c r="BBZ55" s="431"/>
      <c r="BCA55" s="431"/>
      <c r="BCB55" s="431"/>
      <c r="BCC55" s="431"/>
      <c r="BCD55" s="431"/>
      <c r="BCE55" s="431"/>
      <c r="BCF55" s="431"/>
      <c r="BCG55" s="431"/>
      <c r="BCH55" s="431"/>
      <c r="BCI55" s="431"/>
      <c r="BCJ55" s="431"/>
      <c r="BCK55" s="431"/>
      <c r="BCL55" s="431"/>
      <c r="BCM55" s="431"/>
      <c r="BCN55" s="431"/>
      <c r="BCO55" s="431"/>
      <c r="BCP55" s="431"/>
      <c r="BCQ55" s="431"/>
      <c r="BCR55" s="431"/>
      <c r="BCS55" s="431"/>
      <c r="BCT55" s="431"/>
      <c r="BCU55" s="431"/>
      <c r="BCV55" s="431"/>
      <c r="BCW55" s="431"/>
      <c r="BCX55" s="431"/>
      <c r="BCY55" s="431"/>
      <c r="BCZ55" s="431"/>
      <c r="BDA55" s="431"/>
      <c r="BDB55" s="431"/>
      <c r="BDC55" s="431"/>
      <c r="BDD55" s="431"/>
      <c r="BDE55" s="431"/>
      <c r="BDF55" s="431"/>
      <c r="BDG55" s="431"/>
      <c r="BDH55" s="431"/>
      <c r="BDI55" s="431"/>
      <c r="BDJ55" s="431"/>
      <c r="BDK55" s="431"/>
      <c r="BDL55" s="431"/>
      <c r="BDM55" s="431"/>
      <c r="BDN55" s="431"/>
      <c r="BDO55" s="431"/>
      <c r="BDP55" s="431"/>
      <c r="BDQ55" s="431"/>
      <c r="BDR55" s="431"/>
      <c r="BDS55" s="431"/>
      <c r="BDT55" s="431"/>
      <c r="BDU55" s="431"/>
      <c r="BDV55" s="431"/>
      <c r="BDW55" s="431"/>
      <c r="BDX55" s="431"/>
      <c r="BDY55" s="431"/>
      <c r="BDZ55" s="431"/>
      <c r="BEA55" s="431"/>
      <c r="BEB55" s="431"/>
      <c r="BEC55" s="431"/>
      <c r="BED55" s="431"/>
      <c r="BEE55" s="431"/>
      <c r="BEF55" s="431"/>
      <c r="BEG55" s="431"/>
      <c r="BEH55" s="431"/>
      <c r="BEI55" s="431"/>
      <c r="BEJ55" s="431"/>
      <c r="BEK55" s="431"/>
      <c r="BEL55" s="431"/>
      <c r="BEM55" s="431"/>
      <c r="BEN55" s="431"/>
      <c r="BEO55" s="431"/>
      <c r="BEP55" s="431"/>
      <c r="BEQ55" s="431"/>
      <c r="BER55" s="431"/>
      <c r="BES55" s="431"/>
      <c r="BET55" s="431"/>
      <c r="BEU55" s="431"/>
      <c r="BEV55" s="431"/>
      <c r="BEW55" s="431"/>
      <c r="BEX55" s="431"/>
      <c r="BEY55" s="431"/>
      <c r="BEZ55" s="431"/>
      <c r="BFA55" s="431"/>
      <c r="BFB55" s="431"/>
      <c r="BFC55" s="431"/>
      <c r="BFD55" s="431"/>
      <c r="BFE55" s="431"/>
      <c r="BFF55" s="431"/>
      <c r="BFG55" s="431"/>
      <c r="BFH55" s="431"/>
      <c r="BFI55" s="431"/>
      <c r="BFJ55" s="431"/>
      <c r="BFK55" s="431"/>
      <c r="BFL55" s="431"/>
      <c r="BFM55" s="431"/>
      <c r="BFN55" s="431"/>
      <c r="BFO55" s="431"/>
      <c r="BFP55" s="431"/>
      <c r="BFQ55" s="431"/>
      <c r="BFR55" s="431"/>
      <c r="BFS55" s="431"/>
      <c r="BFT55" s="431"/>
      <c r="BFU55" s="431"/>
      <c r="BFV55" s="431"/>
      <c r="BFW55" s="431"/>
      <c r="BFX55" s="431"/>
      <c r="BFY55" s="431"/>
      <c r="BFZ55" s="431"/>
      <c r="BGA55" s="431"/>
      <c r="BGB55" s="431"/>
      <c r="BGC55" s="431"/>
      <c r="BGD55" s="431"/>
      <c r="BGE55" s="431"/>
      <c r="BGF55" s="431"/>
      <c r="BGG55" s="431"/>
      <c r="BGH55" s="431"/>
      <c r="BGI55" s="431"/>
      <c r="BGJ55" s="431"/>
      <c r="BGK55" s="431"/>
      <c r="BGL55" s="431"/>
      <c r="BGM55" s="431"/>
      <c r="BGN55" s="431"/>
      <c r="BGO55" s="431"/>
      <c r="BGP55" s="431"/>
      <c r="BGQ55" s="431"/>
      <c r="BGR55" s="431"/>
      <c r="BGS55" s="431"/>
      <c r="BGT55" s="431"/>
      <c r="BGU55" s="431"/>
      <c r="BGV55" s="431"/>
      <c r="BGW55" s="431"/>
      <c r="BGX55" s="431"/>
      <c r="BGY55" s="431"/>
      <c r="BGZ55" s="431"/>
      <c r="BHA55" s="431"/>
      <c r="BHB55" s="431"/>
      <c r="BHC55" s="431"/>
      <c r="BHD55" s="431"/>
      <c r="BHE55" s="431"/>
      <c r="BHF55" s="431"/>
      <c r="BHG55" s="431"/>
      <c r="BHH55" s="431"/>
      <c r="BHI55" s="431"/>
      <c r="BHJ55" s="431"/>
      <c r="BHK55" s="431"/>
      <c r="BHL55" s="431"/>
      <c r="BHM55" s="431"/>
      <c r="BHN55" s="431"/>
      <c r="BHO55" s="431"/>
      <c r="BHP55" s="431"/>
      <c r="BHQ55" s="431"/>
      <c r="BHR55" s="431"/>
      <c r="BHS55" s="431"/>
      <c r="BHT55" s="431"/>
      <c r="BHU55" s="431"/>
      <c r="BHV55" s="431"/>
      <c r="BHW55" s="431"/>
      <c r="BHX55" s="431"/>
      <c r="BHY55" s="431"/>
      <c r="BHZ55" s="431"/>
      <c r="BIA55" s="431"/>
      <c r="BIB55" s="431"/>
      <c r="BIC55" s="431"/>
      <c r="BID55" s="431"/>
      <c r="BIE55" s="431"/>
      <c r="BIF55" s="431"/>
      <c r="BIG55" s="431"/>
      <c r="BIH55" s="431"/>
      <c r="BII55" s="431"/>
      <c r="BIJ55" s="431"/>
      <c r="BIK55" s="431"/>
      <c r="BIL55" s="431"/>
      <c r="BIM55" s="431"/>
      <c r="BIN55" s="431"/>
      <c r="BIO55" s="431"/>
      <c r="BIP55" s="431"/>
      <c r="BIQ55" s="431"/>
      <c r="BIR55" s="431"/>
      <c r="BIS55" s="431"/>
      <c r="BIT55" s="431"/>
      <c r="BIU55" s="431"/>
      <c r="BIV55" s="431"/>
      <c r="BIW55" s="431"/>
      <c r="BIX55" s="431"/>
      <c r="BIY55" s="431"/>
      <c r="BIZ55" s="431"/>
      <c r="BJA55" s="431"/>
      <c r="BJB55" s="431"/>
      <c r="BJC55" s="431"/>
      <c r="BJD55" s="431"/>
      <c r="BJE55" s="431"/>
      <c r="BJF55" s="431"/>
      <c r="BJG55" s="431"/>
      <c r="BJH55" s="431"/>
      <c r="BJI55" s="431"/>
      <c r="BJJ55" s="431"/>
      <c r="BJK55" s="431"/>
      <c r="BJL55" s="431"/>
      <c r="BJM55" s="431"/>
      <c r="BJN55" s="431"/>
      <c r="BJO55" s="431"/>
      <c r="BJP55" s="431"/>
      <c r="BJQ55" s="431"/>
      <c r="BJR55" s="431"/>
      <c r="BJS55" s="431"/>
      <c r="BJT55" s="431"/>
      <c r="BJU55" s="431"/>
      <c r="BJV55" s="431"/>
      <c r="BJW55" s="431"/>
      <c r="BJX55" s="431"/>
      <c r="BJY55" s="431"/>
      <c r="BJZ55" s="431"/>
      <c r="BKA55" s="431"/>
      <c r="BKB55" s="431"/>
      <c r="BKC55" s="431"/>
      <c r="BKD55" s="431"/>
      <c r="BKE55" s="431"/>
      <c r="BKF55" s="431"/>
      <c r="BKG55" s="431"/>
      <c r="BKH55" s="431"/>
      <c r="BKI55" s="431"/>
      <c r="BKJ55" s="431"/>
      <c r="BKK55" s="431"/>
      <c r="BKL55" s="431"/>
      <c r="BKM55" s="431"/>
      <c r="BKN55" s="431"/>
      <c r="BKO55" s="431"/>
      <c r="BKP55" s="431"/>
      <c r="BKQ55" s="431"/>
      <c r="BKR55" s="431"/>
      <c r="BKS55" s="431"/>
      <c r="BKT55" s="431"/>
      <c r="BKU55" s="431"/>
      <c r="BKV55" s="431"/>
      <c r="BKW55" s="431"/>
      <c r="BKX55" s="431"/>
      <c r="BKY55" s="431"/>
      <c r="BKZ55" s="431"/>
      <c r="BLA55" s="431"/>
      <c r="BLB55" s="431"/>
      <c r="BLC55" s="431"/>
      <c r="BLD55" s="431"/>
      <c r="BLE55" s="431"/>
      <c r="BLF55" s="431"/>
      <c r="BLG55" s="431"/>
      <c r="BLH55" s="431"/>
      <c r="BLI55" s="431"/>
      <c r="BLJ55" s="431"/>
      <c r="BLK55" s="431"/>
      <c r="BLL55" s="431"/>
      <c r="BLM55" s="431"/>
      <c r="BLN55" s="431"/>
      <c r="BLO55" s="431"/>
      <c r="BLP55" s="431"/>
      <c r="BLQ55" s="431"/>
      <c r="BLR55" s="431"/>
      <c r="BLS55" s="431"/>
      <c r="BLT55" s="431"/>
      <c r="BLU55" s="431"/>
      <c r="BLV55" s="431"/>
      <c r="BLW55" s="431"/>
      <c r="BLX55" s="431"/>
      <c r="BLY55" s="431"/>
      <c r="BLZ55" s="431"/>
      <c r="BMA55" s="431"/>
      <c r="BMB55" s="431"/>
      <c r="BMC55" s="431"/>
      <c r="BMD55" s="431"/>
      <c r="BME55" s="431"/>
      <c r="BMF55" s="431"/>
      <c r="BMG55" s="431"/>
      <c r="BMH55" s="431"/>
      <c r="BMI55" s="431"/>
      <c r="BMJ55" s="431"/>
      <c r="BMK55" s="431"/>
      <c r="BML55" s="431"/>
      <c r="BMM55" s="431"/>
      <c r="BMN55" s="431"/>
      <c r="BMO55" s="431"/>
      <c r="BMP55" s="431"/>
      <c r="BMQ55" s="431"/>
      <c r="BMR55" s="431"/>
      <c r="BMS55" s="431"/>
      <c r="BMT55" s="431"/>
      <c r="BMU55" s="431"/>
      <c r="BMV55" s="431"/>
      <c r="BMW55" s="431"/>
      <c r="BMX55" s="431"/>
      <c r="BMY55" s="431"/>
      <c r="BMZ55" s="431"/>
      <c r="BNA55" s="431"/>
      <c r="BNB55" s="431"/>
      <c r="BNC55" s="431"/>
      <c r="BND55" s="431"/>
      <c r="BNE55" s="431"/>
      <c r="BNF55" s="431"/>
      <c r="BNG55" s="431"/>
      <c r="BNH55" s="431"/>
      <c r="BNI55" s="431"/>
      <c r="BNJ55" s="431"/>
      <c r="BNK55" s="431"/>
      <c r="BNL55" s="431"/>
      <c r="BNM55" s="431"/>
      <c r="BNN55" s="431"/>
      <c r="BNO55" s="431"/>
      <c r="BNP55" s="431"/>
      <c r="BNQ55" s="431"/>
      <c r="BNR55" s="431"/>
      <c r="BNS55" s="431"/>
      <c r="BNT55" s="431"/>
      <c r="BNU55" s="431"/>
      <c r="BNV55" s="431"/>
      <c r="BNW55" s="431"/>
      <c r="BNX55" s="431"/>
      <c r="BNY55" s="431"/>
      <c r="BNZ55" s="431"/>
      <c r="BOA55" s="431"/>
      <c r="BOB55" s="431"/>
      <c r="BOC55" s="431"/>
      <c r="BOD55" s="431"/>
      <c r="BOE55" s="431"/>
      <c r="BOF55" s="431"/>
      <c r="BOG55" s="431"/>
      <c r="BOH55" s="431"/>
      <c r="BOI55" s="431"/>
      <c r="BOJ55" s="431"/>
      <c r="BOK55" s="431"/>
      <c r="BOL55" s="431"/>
      <c r="BOM55" s="431"/>
      <c r="BON55" s="431"/>
      <c r="BOO55" s="431"/>
      <c r="BOP55" s="431"/>
      <c r="BOQ55" s="431"/>
      <c r="BOR55" s="431"/>
      <c r="BOS55" s="431"/>
      <c r="BOT55" s="431"/>
      <c r="BOU55" s="431"/>
      <c r="BOV55" s="431"/>
      <c r="BOW55" s="431"/>
      <c r="BOX55" s="431"/>
      <c r="BOY55" s="431"/>
      <c r="BOZ55" s="431"/>
      <c r="BPA55" s="431"/>
      <c r="BPB55" s="431"/>
      <c r="BPC55" s="431"/>
      <c r="BPD55" s="431"/>
      <c r="BPE55" s="431"/>
      <c r="BPF55" s="431"/>
      <c r="BPG55" s="431"/>
      <c r="BPH55" s="431"/>
      <c r="BPI55" s="431"/>
      <c r="BPJ55" s="431"/>
      <c r="BPK55" s="431"/>
      <c r="BPL55" s="431"/>
      <c r="BPM55" s="431"/>
      <c r="BPN55" s="431"/>
      <c r="BPO55" s="431"/>
      <c r="BPP55" s="431"/>
      <c r="BPQ55" s="431"/>
      <c r="BPR55" s="431"/>
      <c r="BPS55" s="431"/>
      <c r="BPT55" s="431"/>
      <c r="BPU55" s="431"/>
      <c r="BPV55" s="431"/>
      <c r="BPW55" s="431"/>
      <c r="BPX55" s="431"/>
      <c r="BPY55" s="431"/>
      <c r="BPZ55" s="431"/>
      <c r="BQA55" s="431"/>
      <c r="BQB55" s="431"/>
      <c r="BQC55" s="431"/>
      <c r="BQD55" s="431"/>
      <c r="BQE55" s="431"/>
      <c r="BQF55" s="431"/>
      <c r="BQG55" s="431"/>
      <c r="BQH55" s="431"/>
      <c r="BQI55" s="431"/>
      <c r="BQJ55" s="431"/>
      <c r="BQK55" s="431"/>
      <c r="BQL55" s="431"/>
      <c r="BQM55" s="431"/>
      <c r="BQN55" s="431"/>
      <c r="BQO55" s="431"/>
      <c r="BQP55" s="431"/>
      <c r="BQQ55" s="431"/>
      <c r="BQR55" s="431"/>
      <c r="BQS55" s="431"/>
      <c r="BQT55" s="431"/>
      <c r="BQU55" s="431"/>
      <c r="BQV55" s="431"/>
      <c r="BQW55" s="431"/>
      <c r="BQX55" s="431"/>
      <c r="BQY55" s="431"/>
      <c r="BQZ55" s="431"/>
      <c r="BRA55" s="431"/>
      <c r="BRB55" s="431"/>
      <c r="BRC55" s="431"/>
      <c r="BRD55" s="431"/>
      <c r="BRE55" s="431"/>
      <c r="BRF55" s="431"/>
      <c r="BRG55" s="431"/>
      <c r="BRH55" s="431"/>
      <c r="BRI55" s="431"/>
      <c r="BRJ55" s="431"/>
      <c r="BRK55" s="431"/>
      <c r="BRL55" s="431"/>
      <c r="BRM55" s="431"/>
      <c r="BRN55" s="431"/>
      <c r="BRO55" s="431"/>
      <c r="BRP55" s="431"/>
      <c r="BRQ55" s="431"/>
      <c r="BRR55" s="431"/>
      <c r="BRS55" s="431"/>
      <c r="BRT55" s="431"/>
      <c r="BRU55" s="431"/>
    </row>
    <row r="56" spans="1:1841" ht="29.25" customHeight="1" x14ac:dyDescent="0.3">
      <c r="A56" s="792"/>
      <c r="B56" s="474">
        <v>7</v>
      </c>
      <c r="C56" s="474" t="s">
        <v>152</v>
      </c>
      <c r="D56" s="465">
        <f t="shared" si="30"/>
        <v>738214552.61060178</v>
      </c>
      <c r="E56" s="472">
        <v>7500</v>
      </c>
      <c r="F56" s="464">
        <f t="shared" si="31"/>
        <v>0</v>
      </c>
      <c r="G56" s="472">
        <v>0</v>
      </c>
      <c r="H56" s="464">
        <f t="shared" si="36"/>
        <v>114221903.9474995</v>
      </c>
      <c r="I56" s="472">
        <v>6228</v>
      </c>
      <c r="J56" s="466"/>
      <c r="K56" s="472">
        <v>0</v>
      </c>
      <c r="L56" s="468"/>
      <c r="M56" s="469"/>
      <c r="N56" s="469"/>
      <c r="O56" s="469"/>
      <c r="P56" s="469"/>
      <c r="Q56" s="469"/>
      <c r="R56" s="469"/>
      <c r="S56" s="469"/>
      <c r="T56" s="469"/>
      <c r="U56" s="469"/>
      <c r="V56" s="469"/>
      <c r="W56" s="469"/>
      <c r="X56" s="480">
        <f t="shared" si="32"/>
        <v>114221903.9474995</v>
      </c>
      <c r="Y56" s="470">
        <f t="shared" si="33"/>
        <v>6228</v>
      </c>
      <c r="Z56" s="480">
        <f t="shared" si="34"/>
        <v>0</v>
      </c>
      <c r="AA56" s="470">
        <f t="shared" si="35"/>
        <v>0</v>
      </c>
      <c r="AB56" s="521"/>
      <c r="AC56" s="486"/>
      <c r="AD56" s="527"/>
      <c r="AE56" s="527"/>
      <c r="AF56" s="527"/>
      <c r="AG56" s="527"/>
      <c r="AH56" s="431"/>
      <c r="AI56" s="431"/>
      <c r="AJ56" s="431"/>
      <c r="AK56" s="431"/>
      <c r="AL56" s="431"/>
      <c r="AM56" s="431"/>
      <c r="AN56" s="431"/>
      <c r="AO56" s="431"/>
      <c r="AP56" s="431"/>
      <c r="AQ56" s="431"/>
      <c r="AR56" s="431"/>
      <c r="AS56" s="431"/>
      <c r="AT56" s="431"/>
      <c r="AU56" s="431"/>
      <c r="AV56" s="431"/>
      <c r="AW56" s="431"/>
      <c r="AX56" s="431"/>
      <c r="AY56" s="431"/>
      <c r="AZ56" s="431"/>
      <c r="BA56" s="431"/>
      <c r="BB56" s="431"/>
      <c r="BC56" s="431"/>
      <c r="BD56" s="431"/>
      <c r="BE56" s="431"/>
      <c r="BF56" s="431"/>
      <c r="BG56" s="431"/>
      <c r="BH56" s="431"/>
      <c r="BI56" s="431"/>
      <c r="BJ56" s="431"/>
      <c r="BK56" s="431"/>
      <c r="BL56" s="431"/>
      <c r="BM56" s="431"/>
      <c r="BN56" s="431"/>
      <c r="BO56" s="431"/>
      <c r="BP56" s="431"/>
      <c r="BQ56" s="431"/>
      <c r="BR56" s="431"/>
      <c r="BS56" s="431"/>
      <c r="BT56" s="431"/>
      <c r="BU56" s="431"/>
      <c r="BV56" s="431"/>
      <c r="BW56" s="431"/>
      <c r="BX56" s="431"/>
      <c r="BY56" s="431"/>
      <c r="BZ56" s="431"/>
      <c r="CA56" s="431"/>
      <c r="CB56" s="431"/>
      <c r="CC56" s="431"/>
      <c r="CD56" s="431"/>
      <c r="CE56" s="431"/>
      <c r="CF56" s="431"/>
      <c r="CG56" s="431"/>
      <c r="CH56" s="431"/>
      <c r="CI56" s="431"/>
      <c r="CJ56" s="431"/>
      <c r="CK56" s="431"/>
      <c r="CL56" s="431"/>
      <c r="CM56" s="431"/>
      <c r="CN56" s="431"/>
      <c r="CO56" s="431"/>
      <c r="CP56" s="431"/>
      <c r="CQ56" s="431"/>
      <c r="CR56" s="431"/>
      <c r="CS56" s="431"/>
      <c r="CT56" s="431"/>
      <c r="CU56" s="431"/>
      <c r="CV56" s="431"/>
      <c r="CW56" s="431"/>
      <c r="CX56" s="431"/>
      <c r="CY56" s="431"/>
      <c r="CZ56" s="431"/>
      <c r="DA56" s="431"/>
      <c r="DB56" s="431"/>
      <c r="DC56" s="431"/>
      <c r="DD56" s="431"/>
      <c r="DE56" s="431"/>
      <c r="DF56" s="431"/>
      <c r="DG56" s="431"/>
      <c r="DH56" s="431"/>
      <c r="DI56" s="431"/>
      <c r="DJ56" s="431"/>
      <c r="DK56" s="431"/>
      <c r="DL56" s="431"/>
      <c r="DM56" s="431"/>
      <c r="DN56" s="431"/>
      <c r="DO56" s="431"/>
      <c r="DP56" s="431"/>
      <c r="DQ56" s="431"/>
      <c r="DR56" s="431"/>
      <c r="DS56" s="431"/>
      <c r="DT56" s="431"/>
      <c r="DU56" s="431"/>
      <c r="DV56" s="431"/>
      <c r="DW56" s="431"/>
      <c r="DX56" s="431"/>
      <c r="DY56" s="431"/>
      <c r="DZ56" s="431"/>
      <c r="EA56" s="431"/>
      <c r="EB56" s="431"/>
      <c r="EC56" s="431"/>
      <c r="ED56" s="431"/>
      <c r="EE56" s="431"/>
      <c r="EF56" s="431"/>
      <c r="EG56" s="431"/>
      <c r="EH56" s="431"/>
      <c r="EI56" s="431"/>
      <c r="EJ56" s="431"/>
      <c r="EK56" s="431"/>
      <c r="EL56" s="431"/>
      <c r="EM56" s="431"/>
      <c r="EN56" s="431"/>
      <c r="EO56" s="431"/>
      <c r="EP56" s="431"/>
      <c r="EQ56" s="431"/>
      <c r="ER56" s="431"/>
      <c r="ES56" s="431"/>
      <c r="ET56" s="431"/>
      <c r="EU56" s="431"/>
      <c r="EV56" s="431"/>
      <c r="EW56" s="431"/>
      <c r="EX56" s="431"/>
      <c r="EY56" s="431"/>
      <c r="EZ56" s="431"/>
      <c r="FA56" s="431"/>
      <c r="FB56" s="431"/>
      <c r="FC56" s="431"/>
      <c r="FD56" s="431"/>
      <c r="FE56" s="431"/>
      <c r="FF56" s="431"/>
      <c r="FG56" s="431"/>
      <c r="FH56" s="431"/>
      <c r="FI56" s="431"/>
      <c r="FJ56" s="431"/>
      <c r="FK56" s="431"/>
      <c r="FL56" s="431"/>
      <c r="FM56" s="431"/>
      <c r="FN56" s="431"/>
      <c r="FO56" s="431"/>
      <c r="FP56" s="431"/>
      <c r="FQ56" s="431"/>
      <c r="FR56" s="431"/>
      <c r="FS56" s="431"/>
      <c r="FT56" s="431"/>
      <c r="FU56" s="431"/>
      <c r="FV56" s="431"/>
      <c r="FW56" s="431"/>
      <c r="FX56" s="431"/>
      <c r="FY56" s="431"/>
      <c r="FZ56" s="431"/>
      <c r="GA56" s="431"/>
      <c r="GB56" s="431"/>
      <c r="GC56" s="431"/>
      <c r="GD56" s="431"/>
      <c r="GE56" s="431"/>
      <c r="GF56" s="431"/>
      <c r="GG56" s="431"/>
      <c r="GH56" s="431"/>
      <c r="GI56" s="431"/>
      <c r="GJ56" s="431"/>
      <c r="GK56" s="431"/>
      <c r="GL56" s="431"/>
      <c r="GM56" s="431"/>
      <c r="GN56" s="431"/>
      <c r="GO56" s="431"/>
      <c r="GP56" s="431"/>
      <c r="GQ56" s="431"/>
      <c r="GR56" s="431"/>
      <c r="GS56" s="431"/>
      <c r="GT56" s="431"/>
      <c r="GU56" s="431"/>
      <c r="GV56" s="431"/>
      <c r="GW56" s="431"/>
      <c r="GX56" s="431"/>
      <c r="GY56" s="431"/>
      <c r="GZ56" s="431"/>
      <c r="HA56" s="431"/>
      <c r="HB56" s="431"/>
      <c r="HC56" s="431"/>
      <c r="HD56" s="431"/>
      <c r="HE56" s="431"/>
      <c r="HF56" s="431"/>
      <c r="HG56" s="431"/>
      <c r="HH56" s="431"/>
      <c r="HI56" s="431"/>
      <c r="HJ56" s="431"/>
      <c r="HK56" s="431"/>
      <c r="HL56" s="431"/>
      <c r="HM56" s="431"/>
      <c r="HN56" s="431"/>
      <c r="HO56" s="431"/>
      <c r="HP56" s="431"/>
      <c r="HQ56" s="431"/>
      <c r="HR56" s="431"/>
      <c r="HS56" s="431"/>
      <c r="HT56" s="431"/>
      <c r="HU56" s="431"/>
      <c r="HV56" s="431"/>
      <c r="HW56" s="431"/>
      <c r="HX56" s="431"/>
      <c r="HY56" s="431"/>
      <c r="HZ56" s="431"/>
      <c r="IA56" s="431"/>
      <c r="IB56" s="431"/>
      <c r="IC56" s="431"/>
      <c r="ID56" s="431"/>
      <c r="IE56" s="431"/>
      <c r="IF56" s="431"/>
      <c r="IG56" s="431"/>
      <c r="IH56" s="431"/>
      <c r="II56" s="431"/>
      <c r="IJ56" s="431"/>
      <c r="IK56" s="431"/>
      <c r="IL56" s="431"/>
      <c r="IM56" s="431"/>
      <c r="IN56" s="431"/>
      <c r="IO56" s="431"/>
      <c r="IP56" s="431"/>
      <c r="IQ56" s="431"/>
      <c r="IR56" s="431"/>
      <c r="IS56" s="431"/>
      <c r="IT56" s="431"/>
      <c r="IU56" s="431"/>
      <c r="IV56" s="431"/>
      <c r="IW56" s="431"/>
      <c r="IX56" s="431"/>
      <c r="IY56" s="431"/>
      <c r="IZ56" s="431"/>
      <c r="JA56" s="431"/>
      <c r="JB56" s="431"/>
      <c r="JC56" s="431"/>
      <c r="JD56" s="431"/>
      <c r="JE56" s="431"/>
      <c r="JF56" s="431"/>
      <c r="JG56" s="431"/>
      <c r="JH56" s="431"/>
      <c r="JI56" s="431"/>
      <c r="JJ56" s="431"/>
      <c r="JK56" s="431"/>
      <c r="JL56" s="431"/>
      <c r="JM56" s="431"/>
      <c r="JN56" s="431"/>
      <c r="JO56" s="431"/>
      <c r="JP56" s="431"/>
      <c r="JQ56" s="431"/>
      <c r="JR56" s="431"/>
      <c r="JS56" s="431"/>
      <c r="JT56" s="431"/>
      <c r="JU56" s="431"/>
      <c r="JV56" s="431"/>
      <c r="JW56" s="431"/>
      <c r="JX56" s="431"/>
      <c r="JY56" s="431"/>
      <c r="JZ56" s="431"/>
      <c r="KA56" s="431"/>
      <c r="KB56" s="431"/>
      <c r="KC56" s="431"/>
      <c r="KD56" s="431"/>
      <c r="KE56" s="431"/>
      <c r="KF56" s="431"/>
      <c r="KG56" s="431"/>
      <c r="KH56" s="431"/>
      <c r="KI56" s="431"/>
      <c r="KJ56" s="431"/>
      <c r="KK56" s="431"/>
      <c r="KL56" s="431"/>
      <c r="KM56" s="431"/>
      <c r="KN56" s="431"/>
      <c r="KO56" s="431"/>
      <c r="KP56" s="431"/>
      <c r="KQ56" s="431"/>
      <c r="KR56" s="431"/>
      <c r="KS56" s="431"/>
      <c r="KT56" s="431"/>
      <c r="KU56" s="431"/>
      <c r="KV56" s="431"/>
      <c r="KW56" s="431"/>
      <c r="KX56" s="431"/>
      <c r="KY56" s="431"/>
      <c r="KZ56" s="431"/>
      <c r="LA56" s="431"/>
      <c r="LB56" s="431"/>
      <c r="LC56" s="431"/>
      <c r="LD56" s="431"/>
      <c r="LE56" s="431"/>
      <c r="LF56" s="431"/>
      <c r="LG56" s="431"/>
      <c r="LH56" s="431"/>
      <c r="LI56" s="431"/>
      <c r="LJ56" s="431"/>
      <c r="LK56" s="431"/>
      <c r="LL56" s="431"/>
      <c r="LM56" s="431"/>
      <c r="LN56" s="431"/>
      <c r="LO56" s="431"/>
      <c r="LP56" s="431"/>
      <c r="LQ56" s="431"/>
      <c r="LR56" s="431"/>
      <c r="LS56" s="431"/>
      <c r="LT56" s="431"/>
      <c r="LU56" s="431"/>
      <c r="LV56" s="431"/>
      <c r="LW56" s="431"/>
      <c r="LX56" s="431"/>
      <c r="LY56" s="431"/>
      <c r="LZ56" s="431"/>
      <c r="MA56" s="431"/>
      <c r="MB56" s="431"/>
      <c r="MC56" s="431"/>
      <c r="MD56" s="431"/>
      <c r="ME56" s="431"/>
      <c r="MF56" s="431"/>
      <c r="MG56" s="431"/>
      <c r="MH56" s="431"/>
      <c r="MI56" s="431"/>
      <c r="MJ56" s="431"/>
      <c r="MK56" s="431"/>
      <c r="ML56" s="431"/>
      <c r="MM56" s="431"/>
      <c r="MN56" s="431"/>
      <c r="MO56" s="431"/>
      <c r="MP56" s="431"/>
      <c r="MQ56" s="431"/>
      <c r="MR56" s="431"/>
      <c r="MS56" s="431"/>
      <c r="MT56" s="431"/>
      <c r="MU56" s="431"/>
      <c r="MV56" s="431"/>
      <c r="MW56" s="431"/>
      <c r="MX56" s="431"/>
      <c r="MY56" s="431"/>
      <c r="MZ56" s="431"/>
      <c r="NA56" s="431"/>
      <c r="NB56" s="431"/>
      <c r="NC56" s="431"/>
      <c r="ND56" s="431"/>
      <c r="NE56" s="431"/>
      <c r="NF56" s="431"/>
      <c r="NG56" s="431"/>
      <c r="NH56" s="431"/>
      <c r="NI56" s="431"/>
      <c r="NJ56" s="431"/>
      <c r="NK56" s="431"/>
      <c r="NL56" s="431"/>
      <c r="NM56" s="431"/>
      <c r="NN56" s="431"/>
      <c r="NO56" s="431"/>
      <c r="NP56" s="431"/>
      <c r="NQ56" s="431"/>
      <c r="NR56" s="431"/>
      <c r="NS56" s="431"/>
      <c r="NT56" s="431"/>
      <c r="NU56" s="431"/>
      <c r="NV56" s="431"/>
      <c r="NW56" s="431"/>
      <c r="NX56" s="431"/>
      <c r="NY56" s="431"/>
      <c r="NZ56" s="431"/>
      <c r="OA56" s="431"/>
      <c r="OB56" s="431"/>
      <c r="OC56" s="431"/>
      <c r="OD56" s="431"/>
      <c r="OE56" s="431"/>
      <c r="OF56" s="431"/>
      <c r="OG56" s="431"/>
      <c r="OH56" s="431"/>
      <c r="OI56" s="431"/>
      <c r="OJ56" s="431"/>
      <c r="OK56" s="431"/>
      <c r="OL56" s="431"/>
      <c r="OM56" s="431"/>
      <c r="ON56" s="431"/>
      <c r="OO56" s="431"/>
      <c r="OP56" s="431"/>
      <c r="OQ56" s="431"/>
      <c r="OR56" s="431"/>
      <c r="OS56" s="431"/>
      <c r="OT56" s="431"/>
      <c r="OU56" s="431"/>
      <c r="OV56" s="431"/>
      <c r="OW56" s="431"/>
      <c r="OX56" s="431"/>
      <c r="OY56" s="431"/>
      <c r="OZ56" s="431"/>
      <c r="PA56" s="431"/>
      <c r="PB56" s="431"/>
      <c r="PC56" s="431"/>
      <c r="PD56" s="431"/>
      <c r="PE56" s="431"/>
      <c r="PF56" s="431"/>
      <c r="PG56" s="431"/>
      <c r="PH56" s="431"/>
      <c r="PI56" s="431"/>
      <c r="PJ56" s="431"/>
      <c r="PK56" s="431"/>
      <c r="PL56" s="431"/>
      <c r="PM56" s="431"/>
      <c r="PN56" s="431"/>
      <c r="PO56" s="431"/>
      <c r="PP56" s="431"/>
      <c r="PQ56" s="431"/>
      <c r="PR56" s="431"/>
      <c r="PS56" s="431"/>
      <c r="PT56" s="431"/>
      <c r="PU56" s="431"/>
      <c r="PV56" s="431"/>
      <c r="PW56" s="431"/>
      <c r="PX56" s="431"/>
      <c r="PY56" s="431"/>
      <c r="PZ56" s="431"/>
      <c r="QA56" s="431"/>
      <c r="QB56" s="431"/>
      <c r="QC56" s="431"/>
      <c r="QD56" s="431"/>
      <c r="QE56" s="431"/>
      <c r="QF56" s="431"/>
      <c r="QG56" s="431"/>
      <c r="QH56" s="431"/>
      <c r="QI56" s="431"/>
      <c r="QJ56" s="431"/>
      <c r="QK56" s="431"/>
      <c r="QL56" s="431"/>
      <c r="QM56" s="431"/>
      <c r="QN56" s="431"/>
      <c r="QO56" s="431"/>
      <c r="QP56" s="431"/>
      <c r="QQ56" s="431"/>
      <c r="QR56" s="431"/>
      <c r="QS56" s="431"/>
      <c r="QT56" s="431"/>
      <c r="QU56" s="431"/>
      <c r="QV56" s="431"/>
      <c r="QW56" s="431"/>
      <c r="QX56" s="431"/>
      <c r="QY56" s="431"/>
      <c r="QZ56" s="431"/>
      <c r="RA56" s="431"/>
      <c r="RB56" s="431"/>
      <c r="RC56" s="431"/>
      <c r="RD56" s="431"/>
      <c r="RE56" s="431"/>
      <c r="RF56" s="431"/>
      <c r="RG56" s="431"/>
      <c r="RH56" s="431"/>
      <c r="RI56" s="431"/>
      <c r="RJ56" s="431"/>
      <c r="RK56" s="431"/>
      <c r="RL56" s="431"/>
      <c r="RM56" s="431"/>
      <c r="RN56" s="431"/>
      <c r="RO56" s="431"/>
      <c r="RP56" s="431"/>
      <c r="RQ56" s="431"/>
      <c r="RR56" s="431"/>
      <c r="RS56" s="431"/>
      <c r="RT56" s="431"/>
      <c r="RU56" s="431"/>
      <c r="RV56" s="431"/>
      <c r="RW56" s="431"/>
      <c r="RX56" s="431"/>
      <c r="RY56" s="431"/>
      <c r="RZ56" s="431"/>
      <c r="SA56" s="431"/>
      <c r="SB56" s="431"/>
      <c r="SC56" s="431"/>
      <c r="SD56" s="431"/>
      <c r="SE56" s="431"/>
      <c r="SF56" s="431"/>
      <c r="SG56" s="431"/>
      <c r="SH56" s="431"/>
      <c r="SI56" s="431"/>
      <c r="SJ56" s="431"/>
      <c r="SK56" s="431"/>
      <c r="SL56" s="431"/>
      <c r="SM56" s="431"/>
      <c r="SN56" s="431"/>
      <c r="SO56" s="431"/>
      <c r="SP56" s="431"/>
      <c r="SQ56" s="431"/>
      <c r="SR56" s="431"/>
      <c r="SS56" s="431"/>
      <c r="ST56" s="431"/>
      <c r="SU56" s="431"/>
      <c r="SV56" s="431"/>
      <c r="SW56" s="431"/>
      <c r="SX56" s="431"/>
      <c r="SY56" s="431"/>
      <c r="SZ56" s="431"/>
      <c r="TA56" s="431"/>
      <c r="TB56" s="431"/>
      <c r="TC56" s="431"/>
      <c r="TD56" s="431"/>
      <c r="TE56" s="431"/>
      <c r="TF56" s="431"/>
      <c r="TG56" s="431"/>
      <c r="TH56" s="431"/>
      <c r="TI56" s="431"/>
      <c r="TJ56" s="431"/>
      <c r="TK56" s="431"/>
      <c r="TL56" s="431"/>
      <c r="TM56" s="431"/>
      <c r="TN56" s="431"/>
      <c r="TO56" s="431"/>
      <c r="TP56" s="431"/>
      <c r="TQ56" s="431"/>
      <c r="TR56" s="431"/>
      <c r="TS56" s="431"/>
      <c r="TT56" s="431"/>
      <c r="TU56" s="431"/>
      <c r="TV56" s="431"/>
      <c r="TW56" s="431"/>
      <c r="TX56" s="431"/>
      <c r="TY56" s="431"/>
      <c r="TZ56" s="431"/>
      <c r="UA56" s="431"/>
      <c r="UB56" s="431"/>
      <c r="UC56" s="431"/>
      <c r="UD56" s="431"/>
      <c r="UE56" s="431"/>
      <c r="UF56" s="431"/>
      <c r="UG56" s="431"/>
      <c r="UH56" s="431"/>
      <c r="UI56" s="431"/>
      <c r="UJ56" s="431"/>
      <c r="UK56" s="431"/>
      <c r="UL56" s="431"/>
      <c r="UM56" s="431"/>
      <c r="UN56" s="431"/>
      <c r="UO56" s="431"/>
      <c r="UP56" s="431"/>
      <c r="UQ56" s="431"/>
      <c r="UR56" s="431"/>
      <c r="US56" s="431"/>
      <c r="UT56" s="431"/>
      <c r="UU56" s="431"/>
      <c r="UV56" s="431"/>
      <c r="UW56" s="431"/>
      <c r="UX56" s="431"/>
      <c r="UY56" s="431"/>
      <c r="UZ56" s="431"/>
      <c r="VA56" s="431"/>
      <c r="VB56" s="431"/>
      <c r="VC56" s="431"/>
      <c r="VD56" s="431"/>
      <c r="VE56" s="431"/>
      <c r="VF56" s="431"/>
      <c r="VG56" s="431"/>
      <c r="VH56" s="431"/>
      <c r="VI56" s="431"/>
      <c r="VJ56" s="431"/>
      <c r="VK56" s="431"/>
      <c r="VL56" s="431"/>
      <c r="VM56" s="431"/>
      <c r="VN56" s="431"/>
      <c r="VO56" s="431"/>
      <c r="VP56" s="431"/>
      <c r="VQ56" s="431"/>
      <c r="VR56" s="431"/>
      <c r="VS56" s="431"/>
      <c r="VT56" s="431"/>
      <c r="VU56" s="431"/>
      <c r="VV56" s="431"/>
      <c r="VW56" s="431"/>
      <c r="VX56" s="431"/>
      <c r="VY56" s="431"/>
      <c r="VZ56" s="431"/>
      <c r="WA56" s="431"/>
      <c r="WB56" s="431"/>
      <c r="WC56" s="431"/>
      <c r="WD56" s="431"/>
      <c r="WE56" s="431"/>
      <c r="WF56" s="431"/>
      <c r="WG56" s="431"/>
      <c r="WH56" s="431"/>
      <c r="WI56" s="431"/>
      <c r="WJ56" s="431"/>
      <c r="WK56" s="431"/>
      <c r="WL56" s="431"/>
      <c r="WM56" s="431"/>
      <c r="WN56" s="431"/>
      <c r="WO56" s="431"/>
      <c r="WP56" s="431"/>
      <c r="WQ56" s="431"/>
      <c r="WR56" s="431"/>
      <c r="WS56" s="431"/>
      <c r="WT56" s="431"/>
      <c r="WU56" s="431"/>
      <c r="WV56" s="431"/>
      <c r="WW56" s="431"/>
      <c r="WX56" s="431"/>
      <c r="WY56" s="431"/>
      <c r="WZ56" s="431"/>
      <c r="XA56" s="431"/>
      <c r="XB56" s="431"/>
      <c r="XC56" s="431"/>
      <c r="XD56" s="431"/>
      <c r="XE56" s="431"/>
      <c r="XF56" s="431"/>
      <c r="XG56" s="431"/>
      <c r="XH56" s="431"/>
      <c r="XI56" s="431"/>
      <c r="XJ56" s="431"/>
      <c r="XK56" s="431"/>
      <c r="XL56" s="431"/>
      <c r="XM56" s="431"/>
      <c r="XN56" s="431"/>
      <c r="XO56" s="431"/>
      <c r="XP56" s="431"/>
      <c r="XQ56" s="431"/>
      <c r="XR56" s="431"/>
      <c r="XS56" s="431"/>
      <c r="XT56" s="431"/>
      <c r="XU56" s="431"/>
      <c r="XV56" s="431"/>
      <c r="XW56" s="431"/>
      <c r="XX56" s="431"/>
      <c r="XY56" s="431"/>
      <c r="XZ56" s="431"/>
      <c r="YA56" s="431"/>
      <c r="YB56" s="431"/>
      <c r="YC56" s="431"/>
      <c r="YD56" s="431"/>
      <c r="YE56" s="431"/>
      <c r="YF56" s="431"/>
      <c r="YG56" s="431"/>
      <c r="YH56" s="431"/>
      <c r="YI56" s="431"/>
      <c r="YJ56" s="431"/>
      <c r="YK56" s="431"/>
      <c r="YL56" s="431"/>
      <c r="YM56" s="431"/>
      <c r="YN56" s="431"/>
      <c r="YO56" s="431"/>
      <c r="YP56" s="431"/>
      <c r="YQ56" s="431"/>
      <c r="YR56" s="431"/>
      <c r="YS56" s="431"/>
      <c r="YT56" s="431"/>
      <c r="YU56" s="431"/>
      <c r="YV56" s="431"/>
      <c r="YW56" s="431"/>
      <c r="YX56" s="431"/>
      <c r="YY56" s="431"/>
      <c r="YZ56" s="431"/>
      <c r="ZA56" s="431"/>
      <c r="ZB56" s="431"/>
      <c r="ZC56" s="431"/>
      <c r="ZD56" s="431"/>
      <c r="ZE56" s="431"/>
      <c r="ZF56" s="431"/>
      <c r="ZG56" s="431"/>
      <c r="ZH56" s="431"/>
      <c r="ZI56" s="431"/>
      <c r="ZJ56" s="431"/>
      <c r="ZK56" s="431"/>
      <c r="ZL56" s="431"/>
      <c r="ZM56" s="431"/>
      <c r="ZN56" s="431"/>
      <c r="ZO56" s="431"/>
      <c r="ZP56" s="431"/>
      <c r="ZQ56" s="431"/>
      <c r="ZR56" s="431"/>
      <c r="ZS56" s="431"/>
      <c r="ZT56" s="431"/>
      <c r="ZU56" s="431"/>
      <c r="ZV56" s="431"/>
      <c r="ZW56" s="431"/>
      <c r="ZX56" s="431"/>
      <c r="ZY56" s="431"/>
      <c r="ZZ56" s="431"/>
      <c r="AAA56" s="431"/>
      <c r="AAB56" s="431"/>
      <c r="AAC56" s="431"/>
      <c r="AAD56" s="431"/>
      <c r="AAE56" s="431"/>
      <c r="AAF56" s="431"/>
      <c r="AAG56" s="431"/>
      <c r="AAH56" s="431"/>
      <c r="AAI56" s="431"/>
      <c r="AAJ56" s="431"/>
      <c r="AAK56" s="431"/>
      <c r="AAL56" s="431"/>
      <c r="AAM56" s="431"/>
      <c r="AAN56" s="431"/>
      <c r="AAO56" s="431"/>
      <c r="AAP56" s="431"/>
      <c r="AAQ56" s="431"/>
      <c r="AAR56" s="431"/>
      <c r="AAS56" s="431"/>
      <c r="AAT56" s="431"/>
      <c r="AAU56" s="431"/>
      <c r="AAV56" s="431"/>
      <c r="AAW56" s="431"/>
      <c r="AAX56" s="431"/>
      <c r="AAY56" s="431"/>
      <c r="AAZ56" s="431"/>
      <c r="ABA56" s="431"/>
      <c r="ABB56" s="431"/>
      <c r="ABC56" s="431"/>
      <c r="ABD56" s="431"/>
      <c r="ABE56" s="431"/>
      <c r="ABF56" s="431"/>
      <c r="ABG56" s="431"/>
      <c r="ABH56" s="431"/>
      <c r="ABI56" s="431"/>
      <c r="ABJ56" s="431"/>
      <c r="ABK56" s="431"/>
      <c r="ABL56" s="431"/>
      <c r="ABM56" s="431"/>
      <c r="ABN56" s="431"/>
      <c r="ABO56" s="431"/>
      <c r="ABP56" s="431"/>
      <c r="ABQ56" s="431"/>
      <c r="ABR56" s="431"/>
      <c r="ABS56" s="431"/>
      <c r="ABT56" s="431"/>
      <c r="ABU56" s="431"/>
      <c r="ABV56" s="431"/>
      <c r="ABW56" s="431"/>
      <c r="ABX56" s="431"/>
      <c r="ABY56" s="431"/>
      <c r="ABZ56" s="431"/>
      <c r="ACA56" s="431"/>
      <c r="ACB56" s="431"/>
      <c r="ACC56" s="431"/>
      <c r="ACD56" s="431"/>
      <c r="ACE56" s="431"/>
      <c r="ACF56" s="431"/>
      <c r="ACG56" s="431"/>
      <c r="ACH56" s="431"/>
      <c r="ACI56" s="431"/>
      <c r="ACJ56" s="431"/>
      <c r="ACK56" s="431"/>
      <c r="ACL56" s="431"/>
      <c r="ACM56" s="431"/>
      <c r="ACN56" s="431"/>
      <c r="ACO56" s="431"/>
      <c r="ACP56" s="431"/>
      <c r="ACQ56" s="431"/>
      <c r="ACR56" s="431"/>
      <c r="ACS56" s="431"/>
      <c r="ACT56" s="431"/>
      <c r="ACU56" s="431"/>
      <c r="ACV56" s="431"/>
      <c r="ACW56" s="431"/>
      <c r="ACX56" s="431"/>
      <c r="ACY56" s="431"/>
      <c r="ACZ56" s="431"/>
      <c r="ADA56" s="431"/>
      <c r="ADB56" s="431"/>
      <c r="ADC56" s="431"/>
      <c r="ADD56" s="431"/>
      <c r="ADE56" s="431"/>
      <c r="ADF56" s="431"/>
      <c r="ADG56" s="431"/>
      <c r="ADH56" s="431"/>
      <c r="ADI56" s="431"/>
      <c r="ADJ56" s="431"/>
      <c r="ADK56" s="431"/>
      <c r="ADL56" s="431"/>
      <c r="ADM56" s="431"/>
      <c r="ADN56" s="431"/>
      <c r="ADO56" s="431"/>
      <c r="ADP56" s="431"/>
      <c r="ADQ56" s="431"/>
      <c r="ADR56" s="431"/>
      <c r="ADS56" s="431"/>
      <c r="ADT56" s="431"/>
      <c r="ADU56" s="431"/>
      <c r="ADV56" s="431"/>
      <c r="ADW56" s="431"/>
      <c r="ADX56" s="431"/>
      <c r="ADY56" s="431"/>
      <c r="ADZ56" s="431"/>
      <c r="AEA56" s="431"/>
      <c r="AEB56" s="431"/>
      <c r="AEC56" s="431"/>
      <c r="AED56" s="431"/>
      <c r="AEE56" s="431"/>
      <c r="AEF56" s="431"/>
      <c r="AEG56" s="431"/>
      <c r="AEH56" s="431"/>
      <c r="AEI56" s="431"/>
      <c r="AEJ56" s="431"/>
      <c r="AEK56" s="431"/>
      <c r="AEL56" s="431"/>
      <c r="AEM56" s="431"/>
      <c r="AEN56" s="431"/>
      <c r="AEO56" s="431"/>
      <c r="AEP56" s="431"/>
      <c r="AEQ56" s="431"/>
      <c r="AER56" s="431"/>
      <c r="AES56" s="431"/>
      <c r="AET56" s="431"/>
      <c r="AEU56" s="431"/>
      <c r="AEV56" s="431"/>
      <c r="AEW56" s="431"/>
      <c r="AEX56" s="431"/>
      <c r="AEY56" s="431"/>
      <c r="AEZ56" s="431"/>
      <c r="AFA56" s="431"/>
      <c r="AFB56" s="431"/>
      <c r="AFC56" s="431"/>
      <c r="AFD56" s="431"/>
      <c r="AFE56" s="431"/>
      <c r="AFF56" s="431"/>
      <c r="AFG56" s="431"/>
      <c r="AFH56" s="431"/>
      <c r="AFI56" s="431"/>
      <c r="AFJ56" s="431"/>
      <c r="AFK56" s="431"/>
      <c r="AFL56" s="431"/>
      <c r="AFM56" s="431"/>
      <c r="AFN56" s="431"/>
      <c r="AFO56" s="431"/>
      <c r="AFP56" s="431"/>
      <c r="AFQ56" s="431"/>
      <c r="AFR56" s="431"/>
      <c r="AFS56" s="431"/>
      <c r="AFT56" s="431"/>
      <c r="AFU56" s="431"/>
      <c r="AFV56" s="431"/>
      <c r="AFW56" s="431"/>
      <c r="AFX56" s="431"/>
      <c r="AFY56" s="431"/>
      <c r="AFZ56" s="431"/>
      <c r="AGA56" s="431"/>
      <c r="AGB56" s="431"/>
      <c r="AGC56" s="431"/>
      <c r="AGD56" s="431"/>
      <c r="AGE56" s="431"/>
      <c r="AGF56" s="431"/>
      <c r="AGG56" s="431"/>
      <c r="AGH56" s="431"/>
      <c r="AGI56" s="431"/>
      <c r="AGJ56" s="431"/>
      <c r="AGK56" s="431"/>
      <c r="AGL56" s="431"/>
      <c r="AGM56" s="431"/>
      <c r="AGN56" s="431"/>
      <c r="AGO56" s="431"/>
      <c r="AGP56" s="431"/>
      <c r="AGQ56" s="431"/>
      <c r="AGR56" s="431"/>
      <c r="AGS56" s="431"/>
      <c r="AGT56" s="431"/>
      <c r="AGU56" s="431"/>
      <c r="AGV56" s="431"/>
      <c r="AGW56" s="431"/>
      <c r="AGX56" s="431"/>
      <c r="AGY56" s="431"/>
      <c r="AGZ56" s="431"/>
      <c r="AHA56" s="431"/>
      <c r="AHB56" s="431"/>
      <c r="AHC56" s="431"/>
      <c r="AHD56" s="431"/>
      <c r="AHE56" s="431"/>
      <c r="AHF56" s="431"/>
      <c r="AHG56" s="431"/>
      <c r="AHH56" s="431"/>
      <c r="AHI56" s="431"/>
      <c r="AHJ56" s="431"/>
      <c r="AHK56" s="431"/>
      <c r="AHL56" s="431"/>
      <c r="AHM56" s="431"/>
      <c r="AHN56" s="431"/>
      <c r="AHO56" s="431"/>
      <c r="AHP56" s="431"/>
      <c r="AHQ56" s="431"/>
      <c r="AHR56" s="431"/>
      <c r="AHS56" s="431"/>
      <c r="AHT56" s="431"/>
      <c r="AHU56" s="431"/>
      <c r="AHV56" s="431"/>
      <c r="AHW56" s="431"/>
      <c r="AHX56" s="431"/>
      <c r="AHY56" s="431"/>
      <c r="AHZ56" s="431"/>
      <c r="AIA56" s="431"/>
      <c r="AIB56" s="431"/>
      <c r="AIC56" s="431"/>
      <c r="AID56" s="431"/>
      <c r="AIE56" s="431"/>
      <c r="AIF56" s="431"/>
      <c r="AIG56" s="431"/>
      <c r="AIH56" s="431"/>
      <c r="AII56" s="431"/>
      <c r="AIJ56" s="431"/>
      <c r="AIK56" s="431"/>
      <c r="AIL56" s="431"/>
      <c r="AIM56" s="431"/>
      <c r="AIN56" s="431"/>
      <c r="AIO56" s="431"/>
      <c r="AIP56" s="431"/>
      <c r="AIQ56" s="431"/>
      <c r="AIR56" s="431"/>
      <c r="AIS56" s="431"/>
      <c r="AIT56" s="431"/>
      <c r="AIU56" s="431"/>
      <c r="AIV56" s="431"/>
      <c r="AIW56" s="431"/>
      <c r="AIX56" s="431"/>
      <c r="AIY56" s="431"/>
      <c r="AIZ56" s="431"/>
      <c r="AJA56" s="431"/>
      <c r="AJB56" s="431"/>
      <c r="AJC56" s="431"/>
      <c r="AJD56" s="431"/>
      <c r="AJE56" s="431"/>
      <c r="AJF56" s="431"/>
      <c r="AJG56" s="431"/>
      <c r="AJH56" s="431"/>
      <c r="AJI56" s="431"/>
      <c r="AJJ56" s="431"/>
      <c r="AJK56" s="431"/>
      <c r="AJL56" s="431"/>
      <c r="AJM56" s="431"/>
      <c r="AJN56" s="431"/>
      <c r="AJO56" s="431"/>
      <c r="AJP56" s="431"/>
      <c r="AJQ56" s="431"/>
      <c r="AJR56" s="431"/>
      <c r="AJS56" s="431"/>
      <c r="AJT56" s="431"/>
      <c r="AJU56" s="431"/>
      <c r="AJV56" s="431"/>
      <c r="AJW56" s="431"/>
      <c r="AJX56" s="431"/>
      <c r="AJY56" s="431"/>
      <c r="AJZ56" s="431"/>
      <c r="AKA56" s="431"/>
      <c r="AKB56" s="431"/>
      <c r="AKC56" s="431"/>
      <c r="AKD56" s="431"/>
      <c r="AKE56" s="431"/>
      <c r="AKF56" s="431"/>
      <c r="AKG56" s="431"/>
      <c r="AKH56" s="431"/>
      <c r="AKI56" s="431"/>
      <c r="AKJ56" s="431"/>
      <c r="AKK56" s="431"/>
      <c r="AKL56" s="431"/>
      <c r="AKM56" s="431"/>
      <c r="AKN56" s="431"/>
      <c r="AKO56" s="431"/>
      <c r="AKP56" s="431"/>
      <c r="AKQ56" s="431"/>
      <c r="AKR56" s="431"/>
      <c r="AKS56" s="431"/>
      <c r="AKT56" s="431"/>
      <c r="AKU56" s="431"/>
      <c r="AKV56" s="431"/>
      <c r="AKW56" s="431"/>
      <c r="AKX56" s="431"/>
      <c r="AKY56" s="431"/>
      <c r="AKZ56" s="431"/>
      <c r="ALA56" s="431"/>
      <c r="ALB56" s="431"/>
      <c r="ALC56" s="431"/>
      <c r="ALD56" s="431"/>
      <c r="ALE56" s="431"/>
      <c r="ALF56" s="431"/>
      <c r="ALG56" s="431"/>
      <c r="ALH56" s="431"/>
      <c r="ALI56" s="431"/>
      <c r="ALJ56" s="431"/>
      <c r="ALK56" s="431"/>
      <c r="ALL56" s="431"/>
      <c r="ALM56" s="431"/>
      <c r="ALN56" s="431"/>
      <c r="ALO56" s="431"/>
      <c r="ALP56" s="431"/>
      <c r="ALQ56" s="431"/>
      <c r="ALR56" s="431"/>
      <c r="ALS56" s="431"/>
      <c r="ALT56" s="431"/>
      <c r="ALU56" s="431"/>
      <c r="ALV56" s="431"/>
      <c r="ALW56" s="431"/>
      <c r="ALX56" s="431"/>
      <c r="ALY56" s="431"/>
      <c r="ALZ56" s="431"/>
      <c r="AMA56" s="431"/>
      <c r="AMB56" s="431"/>
      <c r="AMC56" s="431"/>
      <c r="AMD56" s="431"/>
      <c r="AME56" s="431"/>
      <c r="AMF56" s="431"/>
      <c r="AMG56" s="431"/>
      <c r="AMH56" s="431"/>
      <c r="AMI56" s="431"/>
      <c r="AMJ56" s="431"/>
      <c r="AMK56" s="431"/>
      <c r="AML56" s="431"/>
      <c r="AMM56" s="431"/>
      <c r="AMN56" s="431"/>
      <c r="AMO56" s="431"/>
      <c r="AMP56" s="431"/>
      <c r="AMQ56" s="431"/>
      <c r="AMR56" s="431"/>
      <c r="AMS56" s="431"/>
      <c r="AMT56" s="431"/>
      <c r="AMU56" s="431"/>
      <c r="AMV56" s="431"/>
      <c r="AMW56" s="431"/>
      <c r="AMX56" s="431"/>
      <c r="AMY56" s="431"/>
      <c r="AMZ56" s="431"/>
      <c r="ANA56" s="431"/>
      <c r="ANB56" s="431"/>
      <c r="ANC56" s="431"/>
      <c r="AND56" s="431"/>
      <c r="ANE56" s="431"/>
      <c r="ANF56" s="431"/>
      <c r="ANG56" s="431"/>
      <c r="ANH56" s="431"/>
      <c r="ANI56" s="431"/>
      <c r="ANJ56" s="431"/>
      <c r="ANK56" s="431"/>
      <c r="ANL56" s="431"/>
      <c r="ANM56" s="431"/>
      <c r="ANN56" s="431"/>
      <c r="ANO56" s="431"/>
      <c r="ANP56" s="431"/>
      <c r="ANQ56" s="431"/>
      <c r="ANR56" s="431"/>
      <c r="ANS56" s="431"/>
      <c r="ANT56" s="431"/>
      <c r="ANU56" s="431"/>
      <c r="ANV56" s="431"/>
      <c r="ANW56" s="431"/>
      <c r="ANX56" s="431"/>
      <c r="ANY56" s="431"/>
      <c r="ANZ56" s="431"/>
      <c r="AOA56" s="431"/>
      <c r="AOB56" s="431"/>
      <c r="AOC56" s="431"/>
      <c r="AOD56" s="431"/>
      <c r="AOE56" s="431"/>
      <c r="AOF56" s="431"/>
      <c r="AOG56" s="431"/>
      <c r="AOH56" s="431"/>
      <c r="AOI56" s="431"/>
      <c r="AOJ56" s="431"/>
      <c r="AOK56" s="431"/>
      <c r="AOL56" s="431"/>
      <c r="AOM56" s="431"/>
      <c r="AON56" s="431"/>
      <c r="AOO56" s="431"/>
      <c r="AOP56" s="431"/>
      <c r="AOQ56" s="431"/>
      <c r="AOR56" s="431"/>
      <c r="AOS56" s="431"/>
      <c r="AOT56" s="431"/>
      <c r="AOU56" s="431"/>
      <c r="AOV56" s="431"/>
      <c r="AOW56" s="431"/>
      <c r="AOX56" s="431"/>
      <c r="AOY56" s="431"/>
      <c r="AOZ56" s="431"/>
      <c r="APA56" s="431"/>
      <c r="APB56" s="431"/>
      <c r="APC56" s="431"/>
      <c r="APD56" s="431"/>
      <c r="APE56" s="431"/>
      <c r="APF56" s="431"/>
      <c r="APG56" s="431"/>
      <c r="APH56" s="431"/>
      <c r="API56" s="431"/>
      <c r="APJ56" s="431"/>
      <c r="APK56" s="431"/>
      <c r="APL56" s="431"/>
      <c r="APM56" s="431"/>
      <c r="APN56" s="431"/>
      <c r="APO56" s="431"/>
      <c r="APP56" s="431"/>
      <c r="APQ56" s="431"/>
      <c r="APR56" s="431"/>
      <c r="APS56" s="431"/>
      <c r="APT56" s="431"/>
      <c r="APU56" s="431"/>
      <c r="APV56" s="431"/>
      <c r="APW56" s="431"/>
      <c r="APX56" s="431"/>
      <c r="APY56" s="431"/>
      <c r="APZ56" s="431"/>
      <c r="AQA56" s="431"/>
      <c r="AQB56" s="431"/>
      <c r="AQC56" s="431"/>
      <c r="AQD56" s="431"/>
      <c r="AQE56" s="431"/>
      <c r="AQF56" s="431"/>
      <c r="AQG56" s="431"/>
      <c r="AQH56" s="431"/>
      <c r="AQI56" s="431"/>
      <c r="AQJ56" s="431"/>
      <c r="AQK56" s="431"/>
      <c r="AQL56" s="431"/>
      <c r="AQM56" s="431"/>
      <c r="AQN56" s="431"/>
      <c r="AQO56" s="431"/>
      <c r="AQP56" s="431"/>
      <c r="AQQ56" s="431"/>
      <c r="AQR56" s="431"/>
      <c r="AQS56" s="431"/>
      <c r="AQT56" s="431"/>
      <c r="AQU56" s="431"/>
      <c r="AQV56" s="431"/>
      <c r="AQW56" s="431"/>
      <c r="AQX56" s="431"/>
      <c r="AQY56" s="431"/>
      <c r="AQZ56" s="431"/>
      <c r="ARA56" s="431"/>
      <c r="ARB56" s="431"/>
      <c r="ARC56" s="431"/>
      <c r="ARD56" s="431"/>
      <c r="ARE56" s="431"/>
      <c r="ARF56" s="431"/>
      <c r="ARG56" s="431"/>
      <c r="ARH56" s="431"/>
      <c r="ARI56" s="431"/>
      <c r="ARJ56" s="431"/>
      <c r="ARK56" s="431"/>
      <c r="ARL56" s="431"/>
      <c r="ARM56" s="431"/>
      <c r="ARN56" s="431"/>
      <c r="ARO56" s="431"/>
      <c r="ARP56" s="431"/>
      <c r="ARQ56" s="431"/>
      <c r="ARR56" s="431"/>
      <c r="ARS56" s="431"/>
      <c r="ART56" s="431"/>
      <c r="ARU56" s="431"/>
      <c r="ARV56" s="431"/>
      <c r="ARW56" s="431"/>
      <c r="ARX56" s="431"/>
      <c r="ARY56" s="431"/>
      <c r="ARZ56" s="431"/>
      <c r="ASA56" s="431"/>
      <c r="ASB56" s="431"/>
      <c r="ASC56" s="431"/>
      <c r="ASD56" s="431"/>
      <c r="ASE56" s="431"/>
      <c r="ASF56" s="431"/>
      <c r="ASG56" s="431"/>
      <c r="ASH56" s="431"/>
      <c r="ASI56" s="431"/>
      <c r="ASJ56" s="431"/>
      <c r="ASK56" s="431"/>
      <c r="ASL56" s="431"/>
      <c r="ASM56" s="431"/>
      <c r="ASN56" s="431"/>
      <c r="ASO56" s="431"/>
      <c r="ASP56" s="431"/>
      <c r="ASQ56" s="431"/>
      <c r="ASR56" s="431"/>
      <c r="ASS56" s="431"/>
      <c r="AST56" s="431"/>
      <c r="ASU56" s="431"/>
      <c r="ASV56" s="431"/>
      <c r="ASW56" s="431"/>
      <c r="ASX56" s="431"/>
      <c r="ASY56" s="431"/>
      <c r="ASZ56" s="431"/>
      <c r="ATA56" s="431"/>
      <c r="ATB56" s="431"/>
      <c r="ATC56" s="431"/>
      <c r="ATD56" s="431"/>
      <c r="ATE56" s="431"/>
      <c r="ATF56" s="431"/>
      <c r="ATG56" s="431"/>
      <c r="ATH56" s="431"/>
      <c r="ATI56" s="431"/>
      <c r="ATJ56" s="431"/>
      <c r="ATK56" s="431"/>
      <c r="ATL56" s="431"/>
      <c r="ATM56" s="431"/>
      <c r="ATN56" s="431"/>
      <c r="ATO56" s="431"/>
      <c r="ATP56" s="431"/>
      <c r="ATQ56" s="431"/>
      <c r="ATR56" s="431"/>
      <c r="ATS56" s="431"/>
      <c r="ATT56" s="431"/>
      <c r="ATU56" s="431"/>
      <c r="ATV56" s="431"/>
      <c r="ATW56" s="431"/>
      <c r="ATX56" s="431"/>
      <c r="ATY56" s="431"/>
      <c r="ATZ56" s="431"/>
      <c r="AUA56" s="431"/>
      <c r="AUB56" s="431"/>
      <c r="AUC56" s="431"/>
      <c r="AUD56" s="431"/>
      <c r="AUE56" s="431"/>
      <c r="AUF56" s="431"/>
      <c r="AUG56" s="431"/>
      <c r="AUH56" s="431"/>
      <c r="AUI56" s="431"/>
      <c r="AUJ56" s="431"/>
      <c r="AUK56" s="431"/>
      <c r="AUL56" s="431"/>
      <c r="AUM56" s="431"/>
      <c r="AUN56" s="431"/>
      <c r="AUO56" s="431"/>
      <c r="AUP56" s="431"/>
      <c r="AUQ56" s="431"/>
      <c r="AUR56" s="431"/>
      <c r="AUS56" s="431"/>
      <c r="AUT56" s="431"/>
      <c r="AUU56" s="431"/>
      <c r="AUV56" s="431"/>
      <c r="AUW56" s="431"/>
      <c r="AUX56" s="431"/>
      <c r="AUY56" s="431"/>
      <c r="AUZ56" s="431"/>
      <c r="AVA56" s="431"/>
      <c r="AVB56" s="431"/>
      <c r="AVC56" s="431"/>
      <c r="AVD56" s="431"/>
      <c r="AVE56" s="431"/>
      <c r="AVF56" s="431"/>
      <c r="AVG56" s="431"/>
      <c r="AVH56" s="431"/>
      <c r="AVI56" s="431"/>
      <c r="AVJ56" s="431"/>
      <c r="AVK56" s="431"/>
      <c r="AVL56" s="431"/>
      <c r="AVM56" s="431"/>
      <c r="AVN56" s="431"/>
      <c r="AVO56" s="431"/>
      <c r="AVP56" s="431"/>
      <c r="AVQ56" s="431"/>
      <c r="AVR56" s="431"/>
      <c r="AVS56" s="431"/>
      <c r="AVT56" s="431"/>
      <c r="AVU56" s="431"/>
      <c r="AVV56" s="431"/>
      <c r="AVW56" s="431"/>
      <c r="AVX56" s="431"/>
      <c r="AVY56" s="431"/>
      <c r="AVZ56" s="431"/>
      <c r="AWA56" s="431"/>
      <c r="AWB56" s="431"/>
      <c r="AWC56" s="431"/>
      <c r="AWD56" s="431"/>
      <c r="AWE56" s="431"/>
      <c r="AWF56" s="431"/>
      <c r="AWG56" s="431"/>
      <c r="AWH56" s="431"/>
      <c r="AWI56" s="431"/>
      <c r="AWJ56" s="431"/>
      <c r="AWK56" s="431"/>
      <c r="AWL56" s="431"/>
      <c r="AWM56" s="431"/>
      <c r="AWN56" s="431"/>
      <c r="AWO56" s="431"/>
      <c r="AWP56" s="431"/>
      <c r="AWQ56" s="431"/>
      <c r="AWR56" s="431"/>
      <c r="AWS56" s="431"/>
      <c r="AWT56" s="431"/>
      <c r="AWU56" s="431"/>
      <c r="AWV56" s="431"/>
      <c r="AWW56" s="431"/>
      <c r="AWX56" s="431"/>
      <c r="AWY56" s="431"/>
      <c r="AWZ56" s="431"/>
      <c r="AXA56" s="431"/>
      <c r="AXB56" s="431"/>
      <c r="AXC56" s="431"/>
      <c r="AXD56" s="431"/>
      <c r="AXE56" s="431"/>
      <c r="AXF56" s="431"/>
      <c r="AXG56" s="431"/>
      <c r="AXH56" s="431"/>
      <c r="AXI56" s="431"/>
      <c r="AXJ56" s="431"/>
      <c r="AXK56" s="431"/>
      <c r="AXL56" s="431"/>
      <c r="AXM56" s="431"/>
      <c r="AXN56" s="431"/>
      <c r="AXO56" s="431"/>
      <c r="AXP56" s="431"/>
      <c r="AXQ56" s="431"/>
      <c r="AXR56" s="431"/>
      <c r="AXS56" s="431"/>
      <c r="AXT56" s="431"/>
      <c r="AXU56" s="431"/>
      <c r="AXV56" s="431"/>
      <c r="AXW56" s="431"/>
      <c r="AXX56" s="431"/>
      <c r="AXY56" s="431"/>
      <c r="AXZ56" s="431"/>
      <c r="AYA56" s="431"/>
      <c r="AYB56" s="431"/>
      <c r="AYC56" s="431"/>
      <c r="AYD56" s="431"/>
      <c r="AYE56" s="431"/>
      <c r="AYF56" s="431"/>
      <c r="AYG56" s="431"/>
      <c r="AYH56" s="431"/>
      <c r="AYI56" s="431"/>
      <c r="AYJ56" s="431"/>
      <c r="AYK56" s="431"/>
      <c r="AYL56" s="431"/>
      <c r="AYM56" s="431"/>
      <c r="AYN56" s="431"/>
      <c r="AYO56" s="431"/>
      <c r="AYP56" s="431"/>
      <c r="AYQ56" s="431"/>
      <c r="AYR56" s="431"/>
      <c r="AYS56" s="431"/>
      <c r="AYT56" s="431"/>
      <c r="AYU56" s="431"/>
      <c r="AYV56" s="431"/>
      <c r="AYW56" s="431"/>
      <c r="AYX56" s="431"/>
      <c r="AYY56" s="431"/>
      <c r="AYZ56" s="431"/>
      <c r="AZA56" s="431"/>
      <c r="AZB56" s="431"/>
      <c r="AZC56" s="431"/>
      <c r="AZD56" s="431"/>
      <c r="AZE56" s="431"/>
      <c r="AZF56" s="431"/>
      <c r="AZG56" s="431"/>
      <c r="AZH56" s="431"/>
      <c r="AZI56" s="431"/>
      <c r="AZJ56" s="431"/>
      <c r="AZK56" s="431"/>
      <c r="AZL56" s="431"/>
      <c r="AZM56" s="431"/>
      <c r="AZN56" s="431"/>
      <c r="AZO56" s="431"/>
      <c r="AZP56" s="431"/>
      <c r="AZQ56" s="431"/>
      <c r="AZR56" s="431"/>
      <c r="AZS56" s="431"/>
      <c r="AZT56" s="431"/>
      <c r="AZU56" s="431"/>
      <c r="AZV56" s="431"/>
      <c r="AZW56" s="431"/>
      <c r="AZX56" s="431"/>
      <c r="AZY56" s="431"/>
      <c r="AZZ56" s="431"/>
      <c r="BAA56" s="431"/>
      <c r="BAB56" s="431"/>
      <c r="BAC56" s="431"/>
      <c r="BAD56" s="431"/>
      <c r="BAE56" s="431"/>
      <c r="BAF56" s="431"/>
      <c r="BAG56" s="431"/>
      <c r="BAH56" s="431"/>
      <c r="BAI56" s="431"/>
      <c r="BAJ56" s="431"/>
      <c r="BAK56" s="431"/>
      <c r="BAL56" s="431"/>
      <c r="BAM56" s="431"/>
      <c r="BAN56" s="431"/>
      <c r="BAO56" s="431"/>
      <c r="BAP56" s="431"/>
      <c r="BAQ56" s="431"/>
      <c r="BAR56" s="431"/>
      <c r="BAS56" s="431"/>
      <c r="BAT56" s="431"/>
      <c r="BAU56" s="431"/>
      <c r="BAV56" s="431"/>
      <c r="BAW56" s="431"/>
      <c r="BAX56" s="431"/>
      <c r="BAY56" s="431"/>
      <c r="BAZ56" s="431"/>
      <c r="BBA56" s="431"/>
      <c r="BBB56" s="431"/>
      <c r="BBC56" s="431"/>
      <c r="BBD56" s="431"/>
      <c r="BBE56" s="431"/>
      <c r="BBF56" s="431"/>
      <c r="BBG56" s="431"/>
      <c r="BBH56" s="431"/>
      <c r="BBI56" s="431"/>
      <c r="BBJ56" s="431"/>
      <c r="BBK56" s="431"/>
      <c r="BBL56" s="431"/>
      <c r="BBM56" s="431"/>
      <c r="BBN56" s="431"/>
      <c r="BBO56" s="431"/>
      <c r="BBP56" s="431"/>
      <c r="BBQ56" s="431"/>
      <c r="BBR56" s="431"/>
      <c r="BBS56" s="431"/>
      <c r="BBT56" s="431"/>
      <c r="BBU56" s="431"/>
      <c r="BBV56" s="431"/>
      <c r="BBW56" s="431"/>
      <c r="BBX56" s="431"/>
      <c r="BBY56" s="431"/>
      <c r="BBZ56" s="431"/>
      <c r="BCA56" s="431"/>
      <c r="BCB56" s="431"/>
      <c r="BCC56" s="431"/>
      <c r="BCD56" s="431"/>
      <c r="BCE56" s="431"/>
      <c r="BCF56" s="431"/>
      <c r="BCG56" s="431"/>
      <c r="BCH56" s="431"/>
      <c r="BCI56" s="431"/>
      <c r="BCJ56" s="431"/>
      <c r="BCK56" s="431"/>
      <c r="BCL56" s="431"/>
      <c r="BCM56" s="431"/>
      <c r="BCN56" s="431"/>
      <c r="BCO56" s="431"/>
      <c r="BCP56" s="431"/>
      <c r="BCQ56" s="431"/>
      <c r="BCR56" s="431"/>
      <c r="BCS56" s="431"/>
      <c r="BCT56" s="431"/>
      <c r="BCU56" s="431"/>
      <c r="BCV56" s="431"/>
      <c r="BCW56" s="431"/>
      <c r="BCX56" s="431"/>
      <c r="BCY56" s="431"/>
      <c r="BCZ56" s="431"/>
      <c r="BDA56" s="431"/>
      <c r="BDB56" s="431"/>
      <c r="BDC56" s="431"/>
      <c r="BDD56" s="431"/>
      <c r="BDE56" s="431"/>
      <c r="BDF56" s="431"/>
      <c r="BDG56" s="431"/>
      <c r="BDH56" s="431"/>
      <c r="BDI56" s="431"/>
      <c r="BDJ56" s="431"/>
      <c r="BDK56" s="431"/>
      <c r="BDL56" s="431"/>
      <c r="BDM56" s="431"/>
      <c r="BDN56" s="431"/>
      <c r="BDO56" s="431"/>
      <c r="BDP56" s="431"/>
      <c r="BDQ56" s="431"/>
      <c r="BDR56" s="431"/>
      <c r="BDS56" s="431"/>
      <c r="BDT56" s="431"/>
      <c r="BDU56" s="431"/>
      <c r="BDV56" s="431"/>
      <c r="BDW56" s="431"/>
      <c r="BDX56" s="431"/>
      <c r="BDY56" s="431"/>
      <c r="BDZ56" s="431"/>
      <c r="BEA56" s="431"/>
      <c r="BEB56" s="431"/>
      <c r="BEC56" s="431"/>
      <c r="BED56" s="431"/>
      <c r="BEE56" s="431"/>
      <c r="BEF56" s="431"/>
      <c r="BEG56" s="431"/>
      <c r="BEH56" s="431"/>
      <c r="BEI56" s="431"/>
      <c r="BEJ56" s="431"/>
      <c r="BEK56" s="431"/>
      <c r="BEL56" s="431"/>
      <c r="BEM56" s="431"/>
      <c r="BEN56" s="431"/>
      <c r="BEO56" s="431"/>
      <c r="BEP56" s="431"/>
      <c r="BEQ56" s="431"/>
      <c r="BER56" s="431"/>
      <c r="BES56" s="431"/>
      <c r="BET56" s="431"/>
      <c r="BEU56" s="431"/>
      <c r="BEV56" s="431"/>
      <c r="BEW56" s="431"/>
      <c r="BEX56" s="431"/>
      <c r="BEY56" s="431"/>
      <c r="BEZ56" s="431"/>
      <c r="BFA56" s="431"/>
      <c r="BFB56" s="431"/>
      <c r="BFC56" s="431"/>
      <c r="BFD56" s="431"/>
      <c r="BFE56" s="431"/>
      <c r="BFF56" s="431"/>
      <c r="BFG56" s="431"/>
      <c r="BFH56" s="431"/>
      <c r="BFI56" s="431"/>
      <c r="BFJ56" s="431"/>
      <c r="BFK56" s="431"/>
      <c r="BFL56" s="431"/>
      <c r="BFM56" s="431"/>
      <c r="BFN56" s="431"/>
      <c r="BFO56" s="431"/>
      <c r="BFP56" s="431"/>
      <c r="BFQ56" s="431"/>
      <c r="BFR56" s="431"/>
      <c r="BFS56" s="431"/>
      <c r="BFT56" s="431"/>
      <c r="BFU56" s="431"/>
      <c r="BFV56" s="431"/>
      <c r="BFW56" s="431"/>
      <c r="BFX56" s="431"/>
      <c r="BFY56" s="431"/>
      <c r="BFZ56" s="431"/>
      <c r="BGA56" s="431"/>
      <c r="BGB56" s="431"/>
      <c r="BGC56" s="431"/>
      <c r="BGD56" s="431"/>
      <c r="BGE56" s="431"/>
      <c r="BGF56" s="431"/>
      <c r="BGG56" s="431"/>
      <c r="BGH56" s="431"/>
      <c r="BGI56" s="431"/>
      <c r="BGJ56" s="431"/>
      <c r="BGK56" s="431"/>
      <c r="BGL56" s="431"/>
      <c r="BGM56" s="431"/>
      <c r="BGN56" s="431"/>
      <c r="BGO56" s="431"/>
      <c r="BGP56" s="431"/>
      <c r="BGQ56" s="431"/>
      <c r="BGR56" s="431"/>
      <c r="BGS56" s="431"/>
      <c r="BGT56" s="431"/>
      <c r="BGU56" s="431"/>
      <c r="BGV56" s="431"/>
      <c r="BGW56" s="431"/>
      <c r="BGX56" s="431"/>
      <c r="BGY56" s="431"/>
      <c r="BGZ56" s="431"/>
      <c r="BHA56" s="431"/>
      <c r="BHB56" s="431"/>
      <c r="BHC56" s="431"/>
      <c r="BHD56" s="431"/>
      <c r="BHE56" s="431"/>
      <c r="BHF56" s="431"/>
      <c r="BHG56" s="431"/>
      <c r="BHH56" s="431"/>
      <c r="BHI56" s="431"/>
      <c r="BHJ56" s="431"/>
      <c r="BHK56" s="431"/>
      <c r="BHL56" s="431"/>
      <c r="BHM56" s="431"/>
      <c r="BHN56" s="431"/>
      <c r="BHO56" s="431"/>
      <c r="BHP56" s="431"/>
      <c r="BHQ56" s="431"/>
      <c r="BHR56" s="431"/>
      <c r="BHS56" s="431"/>
      <c r="BHT56" s="431"/>
      <c r="BHU56" s="431"/>
      <c r="BHV56" s="431"/>
      <c r="BHW56" s="431"/>
      <c r="BHX56" s="431"/>
      <c r="BHY56" s="431"/>
      <c r="BHZ56" s="431"/>
      <c r="BIA56" s="431"/>
      <c r="BIB56" s="431"/>
      <c r="BIC56" s="431"/>
      <c r="BID56" s="431"/>
      <c r="BIE56" s="431"/>
      <c r="BIF56" s="431"/>
      <c r="BIG56" s="431"/>
      <c r="BIH56" s="431"/>
      <c r="BII56" s="431"/>
      <c r="BIJ56" s="431"/>
      <c r="BIK56" s="431"/>
      <c r="BIL56" s="431"/>
      <c r="BIM56" s="431"/>
      <c r="BIN56" s="431"/>
      <c r="BIO56" s="431"/>
      <c r="BIP56" s="431"/>
      <c r="BIQ56" s="431"/>
      <c r="BIR56" s="431"/>
      <c r="BIS56" s="431"/>
      <c r="BIT56" s="431"/>
      <c r="BIU56" s="431"/>
      <c r="BIV56" s="431"/>
      <c r="BIW56" s="431"/>
      <c r="BIX56" s="431"/>
      <c r="BIY56" s="431"/>
      <c r="BIZ56" s="431"/>
      <c r="BJA56" s="431"/>
      <c r="BJB56" s="431"/>
      <c r="BJC56" s="431"/>
      <c r="BJD56" s="431"/>
      <c r="BJE56" s="431"/>
      <c r="BJF56" s="431"/>
      <c r="BJG56" s="431"/>
      <c r="BJH56" s="431"/>
      <c r="BJI56" s="431"/>
      <c r="BJJ56" s="431"/>
      <c r="BJK56" s="431"/>
      <c r="BJL56" s="431"/>
      <c r="BJM56" s="431"/>
      <c r="BJN56" s="431"/>
      <c r="BJO56" s="431"/>
      <c r="BJP56" s="431"/>
      <c r="BJQ56" s="431"/>
      <c r="BJR56" s="431"/>
      <c r="BJS56" s="431"/>
      <c r="BJT56" s="431"/>
      <c r="BJU56" s="431"/>
      <c r="BJV56" s="431"/>
      <c r="BJW56" s="431"/>
      <c r="BJX56" s="431"/>
      <c r="BJY56" s="431"/>
      <c r="BJZ56" s="431"/>
      <c r="BKA56" s="431"/>
      <c r="BKB56" s="431"/>
      <c r="BKC56" s="431"/>
      <c r="BKD56" s="431"/>
      <c r="BKE56" s="431"/>
      <c r="BKF56" s="431"/>
      <c r="BKG56" s="431"/>
      <c r="BKH56" s="431"/>
      <c r="BKI56" s="431"/>
      <c r="BKJ56" s="431"/>
      <c r="BKK56" s="431"/>
      <c r="BKL56" s="431"/>
      <c r="BKM56" s="431"/>
      <c r="BKN56" s="431"/>
      <c r="BKO56" s="431"/>
      <c r="BKP56" s="431"/>
      <c r="BKQ56" s="431"/>
      <c r="BKR56" s="431"/>
      <c r="BKS56" s="431"/>
      <c r="BKT56" s="431"/>
      <c r="BKU56" s="431"/>
      <c r="BKV56" s="431"/>
      <c r="BKW56" s="431"/>
      <c r="BKX56" s="431"/>
      <c r="BKY56" s="431"/>
      <c r="BKZ56" s="431"/>
      <c r="BLA56" s="431"/>
      <c r="BLB56" s="431"/>
      <c r="BLC56" s="431"/>
      <c r="BLD56" s="431"/>
      <c r="BLE56" s="431"/>
      <c r="BLF56" s="431"/>
      <c r="BLG56" s="431"/>
      <c r="BLH56" s="431"/>
      <c r="BLI56" s="431"/>
      <c r="BLJ56" s="431"/>
      <c r="BLK56" s="431"/>
      <c r="BLL56" s="431"/>
      <c r="BLM56" s="431"/>
      <c r="BLN56" s="431"/>
      <c r="BLO56" s="431"/>
      <c r="BLP56" s="431"/>
      <c r="BLQ56" s="431"/>
      <c r="BLR56" s="431"/>
      <c r="BLS56" s="431"/>
      <c r="BLT56" s="431"/>
      <c r="BLU56" s="431"/>
      <c r="BLV56" s="431"/>
      <c r="BLW56" s="431"/>
      <c r="BLX56" s="431"/>
      <c r="BLY56" s="431"/>
      <c r="BLZ56" s="431"/>
      <c r="BMA56" s="431"/>
      <c r="BMB56" s="431"/>
      <c r="BMC56" s="431"/>
      <c r="BMD56" s="431"/>
      <c r="BME56" s="431"/>
      <c r="BMF56" s="431"/>
      <c r="BMG56" s="431"/>
      <c r="BMH56" s="431"/>
      <c r="BMI56" s="431"/>
      <c r="BMJ56" s="431"/>
      <c r="BMK56" s="431"/>
      <c r="BML56" s="431"/>
      <c r="BMM56" s="431"/>
      <c r="BMN56" s="431"/>
      <c r="BMO56" s="431"/>
      <c r="BMP56" s="431"/>
      <c r="BMQ56" s="431"/>
      <c r="BMR56" s="431"/>
      <c r="BMS56" s="431"/>
      <c r="BMT56" s="431"/>
      <c r="BMU56" s="431"/>
      <c r="BMV56" s="431"/>
      <c r="BMW56" s="431"/>
      <c r="BMX56" s="431"/>
      <c r="BMY56" s="431"/>
      <c r="BMZ56" s="431"/>
      <c r="BNA56" s="431"/>
      <c r="BNB56" s="431"/>
      <c r="BNC56" s="431"/>
      <c r="BND56" s="431"/>
      <c r="BNE56" s="431"/>
      <c r="BNF56" s="431"/>
      <c r="BNG56" s="431"/>
      <c r="BNH56" s="431"/>
      <c r="BNI56" s="431"/>
      <c r="BNJ56" s="431"/>
      <c r="BNK56" s="431"/>
      <c r="BNL56" s="431"/>
      <c r="BNM56" s="431"/>
      <c r="BNN56" s="431"/>
      <c r="BNO56" s="431"/>
      <c r="BNP56" s="431"/>
      <c r="BNQ56" s="431"/>
      <c r="BNR56" s="431"/>
      <c r="BNS56" s="431"/>
      <c r="BNT56" s="431"/>
      <c r="BNU56" s="431"/>
      <c r="BNV56" s="431"/>
      <c r="BNW56" s="431"/>
      <c r="BNX56" s="431"/>
      <c r="BNY56" s="431"/>
      <c r="BNZ56" s="431"/>
      <c r="BOA56" s="431"/>
      <c r="BOB56" s="431"/>
      <c r="BOC56" s="431"/>
      <c r="BOD56" s="431"/>
      <c r="BOE56" s="431"/>
      <c r="BOF56" s="431"/>
      <c r="BOG56" s="431"/>
      <c r="BOH56" s="431"/>
      <c r="BOI56" s="431"/>
      <c r="BOJ56" s="431"/>
      <c r="BOK56" s="431"/>
      <c r="BOL56" s="431"/>
      <c r="BOM56" s="431"/>
      <c r="BON56" s="431"/>
      <c r="BOO56" s="431"/>
      <c r="BOP56" s="431"/>
      <c r="BOQ56" s="431"/>
      <c r="BOR56" s="431"/>
      <c r="BOS56" s="431"/>
      <c r="BOT56" s="431"/>
      <c r="BOU56" s="431"/>
      <c r="BOV56" s="431"/>
      <c r="BOW56" s="431"/>
      <c r="BOX56" s="431"/>
      <c r="BOY56" s="431"/>
      <c r="BOZ56" s="431"/>
      <c r="BPA56" s="431"/>
      <c r="BPB56" s="431"/>
      <c r="BPC56" s="431"/>
      <c r="BPD56" s="431"/>
      <c r="BPE56" s="431"/>
      <c r="BPF56" s="431"/>
      <c r="BPG56" s="431"/>
      <c r="BPH56" s="431"/>
      <c r="BPI56" s="431"/>
      <c r="BPJ56" s="431"/>
      <c r="BPK56" s="431"/>
      <c r="BPL56" s="431"/>
      <c r="BPM56" s="431"/>
      <c r="BPN56" s="431"/>
      <c r="BPO56" s="431"/>
      <c r="BPP56" s="431"/>
      <c r="BPQ56" s="431"/>
      <c r="BPR56" s="431"/>
      <c r="BPS56" s="431"/>
      <c r="BPT56" s="431"/>
      <c r="BPU56" s="431"/>
      <c r="BPV56" s="431"/>
      <c r="BPW56" s="431"/>
      <c r="BPX56" s="431"/>
      <c r="BPY56" s="431"/>
      <c r="BPZ56" s="431"/>
      <c r="BQA56" s="431"/>
      <c r="BQB56" s="431"/>
      <c r="BQC56" s="431"/>
      <c r="BQD56" s="431"/>
      <c r="BQE56" s="431"/>
      <c r="BQF56" s="431"/>
      <c r="BQG56" s="431"/>
      <c r="BQH56" s="431"/>
      <c r="BQI56" s="431"/>
      <c r="BQJ56" s="431"/>
      <c r="BQK56" s="431"/>
      <c r="BQL56" s="431"/>
      <c r="BQM56" s="431"/>
      <c r="BQN56" s="431"/>
      <c r="BQO56" s="431"/>
      <c r="BQP56" s="431"/>
      <c r="BQQ56" s="431"/>
      <c r="BQR56" s="431"/>
      <c r="BQS56" s="431"/>
      <c r="BQT56" s="431"/>
      <c r="BQU56" s="431"/>
      <c r="BQV56" s="431"/>
      <c r="BQW56" s="431"/>
      <c r="BQX56" s="431"/>
      <c r="BQY56" s="431"/>
      <c r="BQZ56" s="431"/>
      <c r="BRA56" s="431"/>
      <c r="BRB56" s="431"/>
      <c r="BRC56" s="431"/>
      <c r="BRD56" s="431"/>
      <c r="BRE56" s="431"/>
      <c r="BRF56" s="431"/>
      <c r="BRG56" s="431"/>
      <c r="BRH56" s="431"/>
      <c r="BRI56" s="431"/>
      <c r="BRJ56" s="431"/>
      <c r="BRK56" s="431"/>
      <c r="BRL56" s="431"/>
      <c r="BRM56" s="431"/>
      <c r="BRN56" s="431"/>
      <c r="BRO56" s="431"/>
      <c r="BRP56" s="431"/>
      <c r="BRQ56" s="431"/>
      <c r="BRR56" s="431"/>
      <c r="BRS56" s="431"/>
      <c r="BRT56" s="431"/>
      <c r="BRU56" s="431"/>
    </row>
    <row r="57" spans="1:1841" ht="29.25" customHeight="1" x14ac:dyDescent="0.3">
      <c r="A57" s="792"/>
      <c r="B57" s="474">
        <v>8</v>
      </c>
      <c r="C57" s="474" t="s">
        <v>153</v>
      </c>
      <c r="D57" s="465">
        <f t="shared" si="30"/>
        <v>98428607.014746904</v>
      </c>
      <c r="E57" s="472">
        <v>1000</v>
      </c>
      <c r="F57" s="464">
        <f t="shared" si="31"/>
        <v>0</v>
      </c>
      <c r="G57" s="472">
        <v>0</v>
      </c>
      <c r="H57" s="464">
        <f t="shared" si="36"/>
        <v>15185571.045043286</v>
      </c>
      <c r="I57" s="472">
        <v>828</v>
      </c>
      <c r="J57" s="466"/>
      <c r="K57" s="472">
        <v>0</v>
      </c>
      <c r="L57" s="468"/>
      <c r="M57" s="469"/>
      <c r="N57" s="469"/>
      <c r="O57" s="469"/>
      <c r="P57" s="469"/>
      <c r="Q57" s="469"/>
      <c r="R57" s="469"/>
      <c r="S57" s="469"/>
      <c r="T57" s="469"/>
      <c r="U57" s="469"/>
      <c r="V57" s="469"/>
      <c r="W57" s="469"/>
      <c r="X57" s="480">
        <f t="shared" si="32"/>
        <v>15185571.045043286</v>
      </c>
      <c r="Y57" s="470">
        <f t="shared" si="33"/>
        <v>828</v>
      </c>
      <c r="Z57" s="480">
        <f t="shared" si="34"/>
        <v>0</v>
      </c>
      <c r="AA57" s="470">
        <f t="shared" si="35"/>
        <v>0</v>
      </c>
      <c r="AB57" s="521"/>
      <c r="AC57" s="486"/>
      <c r="AD57" s="527"/>
      <c r="AE57" s="527"/>
      <c r="AF57" s="527"/>
      <c r="AG57" s="527"/>
      <c r="AH57" s="431"/>
      <c r="AI57" s="431"/>
      <c r="AJ57" s="431"/>
      <c r="AK57" s="431"/>
      <c r="AL57" s="431"/>
      <c r="AM57" s="431"/>
      <c r="AN57" s="431"/>
      <c r="AO57" s="431"/>
      <c r="AP57" s="431"/>
      <c r="AQ57" s="431"/>
      <c r="AR57" s="431"/>
      <c r="AS57" s="431"/>
      <c r="AT57" s="431"/>
      <c r="AU57" s="431"/>
      <c r="AV57" s="431"/>
      <c r="AW57" s="431"/>
      <c r="AX57" s="431"/>
      <c r="AY57" s="431"/>
      <c r="AZ57" s="431"/>
      <c r="BA57" s="431"/>
      <c r="BB57" s="431"/>
      <c r="BC57" s="431"/>
      <c r="BD57" s="431"/>
      <c r="BE57" s="431"/>
      <c r="BF57" s="431"/>
      <c r="BG57" s="431"/>
      <c r="BH57" s="431"/>
      <c r="BI57" s="431"/>
      <c r="BJ57" s="431"/>
      <c r="BK57" s="431"/>
      <c r="BL57" s="431"/>
      <c r="BM57" s="431"/>
      <c r="BN57" s="431"/>
      <c r="BO57" s="431"/>
      <c r="BP57" s="431"/>
      <c r="BQ57" s="431"/>
      <c r="BR57" s="431"/>
      <c r="BS57" s="431"/>
      <c r="BT57" s="431"/>
      <c r="BU57" s="431"/>
      <c r="BV57" s="431"/>
      <c r="BW57" s="431"/>
      <c r="BX57" s="431"/>
      <c r="BY57" s="431"/>
      <c r="BZ57" s="431"/>
      <c r="CA57" s="431"/>
      <c r="CB57" s="431"/>
      <c r="CC57" s="431"/>
      <c r="CD57" s="431"/>
      <c r="CE57" s="431"/>
      <c r="CF57" s="431"/>
      <c r="CG57" s="431"/>
      <c r="CH57" s="431"/>
      <c r="CI57" s="431"/>
      <c r="CJ57" s="431"/>
      <c r="CK57" s="431"/>
      <c r="CL57" s="431"/>
      <c r="CM57" s="431"/>
      <c r="CN57" s="431"/>
      <c r="CO57" s="431"/>
      <c r="CP57" s="431"/>
      <c r="CQ57" s="431"/>
      <c r="CR57" s="431"/>
      <c r="CS57" s="431"/>
      <c r="CT57" s="431"/>
      <c r="CU57" s="431"/>
      <c r="CV57" s="431"/>
      <c r="CW57" s="431"/>
      <c r="CX57" s="431"/>
      <c r="CY57" s="431"/>
      <c r="CZ57" s="431"/>
      <c r="DA57" s="431"/>
      <c r="DB57" s="431"/>
      <c r="DC57" s="431"/>
      <c r="DD57" s="431"/>
      <c r="DE57" s="431"/>
      <c r="DF57" s="431"/>
      <c r="DG57" s="431"/>
      <c r="DH57" s="431"/>
      <c r="DI57" s="431"/>
      <c r="DJ57" s="431"/>
      <c r="DK57" s="431"/>
      <c r="DL57" s="431"/>
      <c r="DM57" s="431"/>
      <c r="DN57" s="431"/>
      <c r="DO57" s="431"/>
      <c r="DP57" s="431"/>
      <c r="DQ57" s="431"/>
      <c r="DR57" s="431"/>
      <c r="DS57" s="431"/>
      <c r="DT57" s="431"/>
      <c r="DU57" s="431"/>
      <c r="DV57" s="431"/>
      <c r="DW57" s="431"/>
      <c r="DX57" s="431"/>
      <c r="DY57" s="431"/>
      <c r="DZ57" s="431"/>
      <c r="EA57" s="431"/>
      <c r="EB57" s="431"/>
      <c r="EC57" s="431"/>
      <c r="ED57" s="431"/>
      <c r="EE57" s="431"/>
      <c r="EF57" s="431"/>
      <c r="EG57" s="431"/>
      <c r="EH57" s="431"/>
      <c r="EI57" s="431"/>
      <c r="EJ57" s="431"/>
      <c r="EK57" s="431"/>
      <c r="EL57" s="431"/>
      <c r="EM57" s="431"/>
      <c r="EN57" s="431"/>
      <c r="EO57" s="431"/>
      <c r="EP57" s="431"/>
      <c r="EQ57" s="431"/>
      <c r="ER57" s="431"/>
      <c r="ES57" s="431"/>
      <c r="ET57" s="431"/>
      <c r="EU57" s="431"/>
      <c r="EV57" s="431"/>
      <c r="EW57" s="431"/>
      <c r="EX57" s="431"/>
      <c r="EY57" s="431"/>
      <c r="EZ57" s="431"/>
      <c r="FA57" s="431"/>
      <c r="FB57" s="431"/>
      <c r="FC57" s="431"/>
      <c r="FD57" s="431"/>
      <c r="FE57" s="431"/>
      <c r="FF57" s="431"/>
      <c r="FG57" s="431"/>
      <c r="FH57" s="431"/>
      <c r="FI57" s="431"/>
      <c r="FJ57" s="431"/>
      <c r="FK57" s="431"/>
      <c r="FL57" s="431"/>
      <c r="FM57" s="431"/>
      <c r="FN57" s="431"/>
      <c r="FO57" s="431"/>
      <c r="FP57" s="431"/>
      <c r="FQ57" s="431"/>
      <c r="FR57" s="431"/>
      <c r="FS57" s="431"/>
      <c r="FT57" s="431"/>
      <c r="FU57" s="431"/>
      <c r="FV57" s="431"/>
      <c r="FW57" s="431"/>
      <c r="FX57" s="431"/>
      <c r="FY57" s="431"/>
      <c r="FZ57" s="431"/>
      <c r="GA57" s="431"/>
      <c r="GB57" s="431"/>
      <c r="GC57" s="431"/>
      <c r="GD57" s="431"/>
      <c r="GE57" s="431"/>
      <c r="GF57" s="431"/>
      <c r="GG57" s="431"/>
      <c r="GH57" s="431"/>
      <c r="GI57" s="431"/>
      <c r="GJ57" s="431"/>
      <c r="GK57" s="431"/>
      <c r="GL57" s="431"/>
      <c r="GM57" s="431"/>
      <c r="GN57" s="431"/>
      <c r="GO57" s="431"/>
      <c r="GP57" s="431"/>
      <c r="GQ57" s="431"/>
      <c r="GR57" s="431"/>
      <c r="GS57" s="431"/>
      <c r="GT57" s="431"/>
      <c r="GU57" s="431"/>
      <c r="GV57" s="431"/>
      <c r="GW57" s="431"/>
      <c r="GX57" s="431"/>
      <c r="GY57" s="431"/>
      <c r="GZ57" s="431"/>
      <c r="HA57" s="431"/>
      <c r="HB57" s="431"/>
      <c r="HC57" s="431"/>
      <c r="HD57" s="431"/>
      <c r="HE57" s="431"/>
      <c r="HF57" s="431"/>
      <c r="HG57" s="431"/>
      <c r="HH57" s="431"/>
      <c r="HI57" s="431"/>
      <c r="HJ57" s="431"/>
      <c r="HK57" s="431"/>
      <c r="HL57" s="431"/>
      <c r="HM57" s="431"/>
      <c r="HN57" s="431"/>
      <c r="HO57" s="431"/>
      <c r="HP57" s="431"/>
      <c r="HQ57" s="431"/>
      <c r="HR57" s="431"/>
      <c r="HS57" s="431"/>
      <c r="HT57" s="431"/>
      <c r="HU57" s="431"/>
      <c r="HV57" s="431"/>
      <c r="HW57" s="431"/>
      <c r="HX57" s="431"/>
      <c r="HY57" s="431"/>
      <c r="HZ57" s="431"/>
      <c r="IA57" s="431"/>
      <c r="IB57" s="431"/>
      <c r="IC57" s="431"/>
      <c r="ID57" s="431"/>
      <c r="IE57" s="431"/>
      <c r="IF57" s="431"/>
      <c r="IG57" s="431"/>
      <c r="IH57" s="431"/>
      <c r="II57" s="431"/>
      <c r="IJ57" s="431"/>
      <c r="IK57" s="431"/>
      <c r="IL57" s="431"/>
      <c r="IM57" s="431"/>
      <c r="IN57" s="431"/>
      <c r="IO57" s="431"/>
      <c r="IP57" s="431"/>
      <c r="IQ57" s="431"/>
      <c r="IR57" s="431"/>
      <c r="IS57" s="431"/>
      <c r="IT57" s="431"/>
      <c r="IU57" s="431"/>
      <c r="IV57" s="431"/>
      <c r="IW57" s="431"/>
      <c r="IX57" s="431"/>
      <c r="IY57" s="431"/>
      <c r="IZ57" s="431"/>
      <c r="JA57" s="431"/>
      <c r="JB57" s="431"/>
      <c r="JC57" s="431"/>
      <c r="JD57" s="431"/>
      <c r="JE57" s="431"/>
      <c r="JF57" s="431"/>
      <c r="JG57" s="431"/>
      <c r="JH57" s="431"/>
      <c r="JI57" s="431"/>
      <c r="JJ57" s="431"/>
      <c r="JK57" s="431"/>
      <c r="JL57" s="431"/>
      <c r="JM57" s="431"/>
      <c r="JN57" s="431"/>
      <c r="JO57" s="431"/>
      <c r="JP57" s="431"/>
      <c r="JQ57" s="431"/>
      <c r="JR57" s="431"/>
      <c r="JS57" s="431"/>
      <c r="JT57" s="431"/>
      <c r="JU57" s="431"/>
      <c r="JV57" s="431"/>
      <c r="JW57" s="431"/>
      <c r="JX57" s="431"/>
      <c r="JY57" s="431"/>
      <c r="JZ57" s="431"/>
      <c r="KA57" s="431"/>
      <c r="KB57" s="431"/>
      <c r="KC57" s="431"/>
      <c r="KD57" s="431"/>
      <c r="KE57" s="431"/>
      <c r="KF57" s="431"/>
      <c r="KG57" s="431"/>
      <c r="KH57" s="431"/>
      <c r="KI57" s="431"/>
      <c r="KJ57" s="431"/>
      <c r="KK57" s="431"/>
      <c r="KL57" s="431"/>
      <c r="KM57" s="431"/>
      <c r="KN57" s="431"/>
      <c r="KO57" s="431"/>
      <c r="KP57" s="431"/>
      <c r="KQ57" s="431"/>
      <c r="KR57" s="431"/>
      <c r="KS57" s="431"/>
      <c r="KT57" s="431"/>
      <c r="KU57" s="431"/>
      <c r="KV57" s="431"/>
      <c r="KW57" s="431"/>
      <c r="KX57" s="431"/>
      <c r="KY57" s="431"/>
      <c r="KZ57" s="431"/>
      <c r="LA57" s="431"/>
      <c r="LB57" s="431"/>
      <c r="LC57" s="431"/>
      <c r="LD57" s="431"/>
      <c r="LE57" s="431"/>
      <c r="LF57" s="431"/>
      <c r="LG57" s="431"/>
      <c r="LH57" s="431"/>
      <c r="LI57" s="431"/>
      <c r="LJ57" s="431"/>
      <c r="LK57" s="431"/>
      <c r="LL57" s="431"/>
      <c r="LM57" s="431"/>
      <c r="LN57" s="431"/>
      <c r="LO57" s="431"/>
      <c r="LP57" s="431"/>
      <c r="LQ57" s="431"/>
      <c r="LR57" s="431"/>
      <c r="LS57" s="431"/>
      <c r="LT57" s="431"/>
      <c r="LU57" s="431"/>
      <c r="LV57" s="431"/>
      <c r="LW57" s="431"/>
      <c r="LX57" s="431"/>
      <c r="LY57" s="431"/>
      <c r="LZ57" s="431"/>
      <c r="MA57" s="431"/>
      <c r="MB57" s="431"/>
      <c r="MC57" s="431"/>
      <c r="MD57" s="431"/>
      <c r="ME57" s="431"/>
      <c r="MF57" s="431"/>
      <c r="MG57" s="431"/>
      <c r="MH57" s="431"/>
      <c r="MI57" s="431"/>
      <c r="MJ57" s="431"/>
      <c r="MK57" s="431"/>
      <c r="ML57" s="431"/>
      <c r="MM57" s="431"/>
      <c r="MN57" s="431"/>
      <c r="MO57" s="431"/>
      <c r="MP57" s="431"/>
      <c r="MQ57" s="431"/>
      <c r="MR57" s="431"/>
      <c r="MS57" s="431"/>
      <c r="MT57" s="431"/>
      <c r="MU57" s="431"/>
      <c r="MV57" s="431"/>
      <c r="MW57" s="431"/>
      <c r="MX57" s="431"/>
      <c r="MY57" s="431"/>
      <c r="MZ57" s="431"/>
      <c r="NA57" s="431"/>
      <c r="NB57" s="431"/>
      <c r="NC57" s="431"/>
      <c r="ND57" s="431"/>
      <c r="NE57" s="431"/>
      <c r="NF57" s="431"/>
      <c r="NG57" s="431"/>
      <c r="NH57" s="431"/>
      <c r="NI57" s="431"/>
      <c r="NJ57" s="431"/>
      <c r="NK57" s="431"/>
      <c r="NL57" s="431"/>
      <c r="NM57" s="431"/>
      <c r="NN57" s="431"/>
      <c r="NO57" s="431"/>
      <c r="NP57" s="431"/>
      <c r="NQ57" s="431"/>
      <c r="NR57" s="431"/>
      <c r="NS57" s="431"/>
      <c r="NT57" s="431"/>
      <c r="NU57" s="431"/>
      <c r="NV57" s="431"/>
      <c r="NW57" s="431"/>
      <c r="NX57" s="431"/>
      <c r="NY57" s="431"/>
      <c r="NZ57" s="431"/>
      <c r="OA57" s="431"/>
      <c r="OB57" s="431"/>
      <c r="OC57" s="431"/>
      <c r="OD57" s="431"/>
      <c r="OE57" s="431"/>
      <c r="OF57" s="431"/>
      <c r="OG57" s="431"/>
      <c r="OH57" s="431"/>
      <c r="OI57" s="431"/>
      <c r="OJ57" s="431"/>
      <c r="OK57" s="431"/>
      <c r="OL57" s="431"/>
      <c r="OM57" s="431"/>
      <c r="ON57" s="431"/>
      <c r="OO57" s="431"/>
      <c r="OP57" s="431"/>
      <c r="OQ57" s="431"/>
      <c r="OR57" s="431"/>
      <c r="OS57" s="431"/>
      <c r="OT57" s="431"/>
      <c r="OU57" s="431"/>
      <c r="OV57" s="431"/>
      <c r="OW57" s="431"/>
      <c r="OX57" s="431"/>
      <c r="OY57" s="431"/>
      <c r="OZ57" s="431"/>
      <c r="PA57" s="431"/>
      <c r="PB57" s="431"/>
      <c r="PC57" s="431"/>
      <c r="PD57" s="431"/>
      <c r="PE57" s="431"/>
      <c r="PF57" s="431"/>
      <c r="PG57" s="431"/>
      <c r="PH57" s="431"/>
      <c r="PI57" s="431"/>
      <c r="PJ57" s="431"/>
      <c r="PK57" s="431"/>
      <c r="PL57" s="431"/>
      <c r="PM57" s="431"/>
      <c r="PN57" s="431"/>
      <c r="PO57" s="431"/>
      <c r="PP57" s="431"/>
      <c r="PQ57" s="431"/>
      <c r="PR57" s="431"/>
      <c r="PS57" s="431"/>
      <c r="PT57" s="431"/>
      <c r="PU57" s="431"/>
      <c r="PV57" s="431"/>
      <c r="PW57" s="431"/>
      <c r="PX57" s="431"/>
      <c r="PY57" s="431"/>
      <c r="PZ57" s="431"/>
      <c r="QA57" s="431"/>
      <c r="QB57" s="431"/>
      <c r="QC57" s="431"/>
      <c r="QD57" s="431"/>
      <c r="QE57" s="431"/>
      <c r="QF57" s="431"/>
      <c r="QG57" s="431"/>
      <c r="QH57" s="431"/>
      <c r="QI57" s="431"/>
      <c r="QJ57" s="431"/>
      <c r="QK57" s="431"/>
      <c r="QL57" s="431"/>
      <c r="QM57" s="431"/>
      <c r="QN57" s="431"/>
      <c r="QO57" s="431"/>
      <c r="QP57" s="431"/>
      <c r="QQ57" s="431"/>
      <c r="QR57" s="431"/>
      <c r="QS57" s="431"/>
      <c r="QT57" s="431"/>
      <c r="QU57" s="431"/>
      <c r="QV57" s="431"/>
      <c r="QW57" s="431"/>
      <c r="QX57" s="431"/>
      <c r="QY57" s="431"/>
      <c r="QZ57" s="431"/>
      <c r="RA57" s="431"/>
      <c r="RB57" s="431"/>
      <c r="RC57" s="431"/>
      <c r="RD57" s="431"/>
      <c r="RE57" s="431"/>
      <c r="RF57" s="431"/>
      <c r="RG57" s="431"/>
      <c r="RH57" s="431"/>
      <c r="RI57" s="431"/>
      <c r="RJ57" s="431"/>
      <c r="RK57" s="431"/>
      <c r="RL57" s="431"/>
      <c r="RM57" s="431"/>
      <c r="RN57" s="431"/>
      <c r="RO57" s="431"/>
      <c r="RP57" s="431"/>
      <c r="RQ57" s="431"/>
      <c r="RR57" s="431"/>
      <c r="RS57" s="431"/>
      <c r="RT57" s="431"/>
      <c r="RU57" s="431"/>
      <c r="RV57" s="431"/>
      <c r="RW57" s="431"/>
      <c r="RX57" s="431"/>
      <c r="RY57" s="431"/>
      <c r="RZ57" s="431"/>
      <c r="SA57" s="431"/>
      <c r="SB57" s="431"/>
      <c r="SC57" s="431"/>
      <c r="SD57" s="431"/>
      <c r="SE57" s="431"/>
      <c r="SF57" s="431"/>
      <c r="SG57" s="431"/>
      <c r="SH57" s="431"/>
      <c r="SI57" s="431"/>
      <c r="SJ57" s="431"/>
      <c r="SK57" s="431"/>
      <c r="SL57" s="431"/>
      <c r="SM57" s="431"/>
      <c r="SN57" s="431"/>
      <c r="SO57" s="431"/>
      <c r="SP57" s="431"/>
      <c r="SQ57" s="431"/>
      <c r="SR57" s="431"/>
      <c r="SS57" s="431"/>
      <c r="ST57" s="431"/>
      <c r="SU57" s="431"/>
      <c r="SV57" s="431"/>
      <c r="SW57" s="431"/>
      <c r="SX57" s="431"/>
      <c r="SY57" s="431"/>
      <c r="SZ57" s="431"/>
      <c r="TA57" s="431"/>
      <c r="TB57" s="431"/>
      <c r="TC57" s="431"/>
      <c r="TD57" s="431"/>
      <c r="TE57" s="431"/>
      <c r="TF57" s="431"/>
      <c r="TG57" s="431"/>
      <c r="TH57" s="431"/>
      <c r="TI57" s="431"/>
      <c r="TJ57" s="431"/>
      <c r="TK57" s="431"/>
      <c r="TL57" s="431"/>
      <c r="TM57" s="431"/>
      <c r="TN57" s="431"/>
      <c r="TO57" s="431"/>
      <c r="TP57" s="431"/>
      <c r="TQ57" s="431"/>
      <c r="TR57" s="431"/>
      <c r="TS57" s="431"/>
      <c r="TT57" s="431"/>
      <c r="TU57" s="431"/>
      <c r="TV57" s="431"/>
      <c r="TW57" s="431"/>
      <c r="TX57" s="431"/>
      <c r="TY57" s="431"/>
      <c r="TZ57" s="431"/>
      <c r="UA57" s="431"/>
      <c r="UB57" s="431"/>
      <c r="UC57" s="431"/>
      <c r="UD57" s="431"/>
      <c r="UE57" s="431"/>
      <c r="UF57" s="431"/>
      <c r="UG57" s="431"/>
      <c r="UH57" s="431"/>
      <c r="UI57" s="431"/>
      <c r="UJ57" s="431"/>
      <c r="UK57" s="431"/>
      <c r="UL57" s="431"/>
      <c r="UM57" s="431"/>
      <c r="UN57" s="431"/>
      <c r="UO57" s="431"/>
      <c r="UP57" s="431"/>
      <c r="UQ57" s="431"/>
      <c r="UR57" s="431"/>
      <c r="US57" s="431"/>
      <c r="UT57" s="431"/>
      <c r="UU57" s="431"/>
      <c r="UV57" s="431"/>
      <c r="UW57" s="431"/>
      <c r="UX57" s="431"/>
      <c r="UY57" s="431"/>
      <c r="UZ57" s="431"/>
      <c r="VA57" s="431"/>
      <c r="VB57" s="431"/>
      <c r="VC57" s="431"/>
      <c r="VD57" s="431"/>
      <c r="VE57" s="431"/>
      <c r="VF57" s="431"/>
      <c r="VG57" s="431"/>
      <c r="VH57" s="431"/>
      <c r="VI57" s="431"/>
      <c r="VJ57" s="431"/>
      <c r="VK57" s="431"/>
      <c r="VL57" s="431"/>
      <c r="VM57" s="431"/>
      <c r="VN57" s="431"/>
      <c r="VO57" s="431"/>
      <c r="VP57" s="431"/>
      <c r="VQ57" s="431"/>
      <c r="VR57" s="431"/>
      <c r="VS57" s="431"/>
      <c r="VT57" s="431"/>
      <c r="VU57" s="431"/>
      <c r="VV57" s="431"/>
      <c r="VW57" s="431"/>
      <c r="VX57" s="431"/>
      <c r="VY57" s="431"/>
      <c r="VZ57" s="431"/>
      <c r="WA57" s="431"/>
      <c r="WB57" s="431"/>
      <c r="WC57" s="431"/>
      <c r="WD57" s="431"/>
      <c r="WE57" s="431"/>
      <c r="WF57" s="431"/>
      <c r="WG57" s="431"/>
      <c r="WH57" s="431"/>
      <c r="WI57" s="431"/>
      <c r="WJ57" s="431"/>
      <c r="WK57" s="431"/>
      <c r="WL57" s="431"/>
      <c r="WM57" s="431"/>
      <c r="WN57" s="431"/>
      <c r="WO57" s="431"/>
      <c r="WP57" s="431"/>
      <c r="WQ57" s="431"/>
      <c r="WR57" s="431"/>
      <c r="WS57" s="431"/>
      <c r="WT57" s="431"/>
      <c r="WU57" s="431"/>
      <c r="WV57" s="431"/>
      <c r="WW57" s="431"/>
      <c r="WX57" s="431"/>
      <c r="WY57" s="431"/>
      <c r="WZ57" s="431"/>
      <c r="XA57" s="431"/>
      <c r="XB57" s="431"/>
      <c r="XC57" s="431"/>
      <c r="XD57" s="431"/>
      <c r="XE57" s="431"/>
      <c r="XF57" s="431"/>
      <c r="XG57" s="431"/>
      <c r="XH57" s="431"/>
      <c r="XI57" s="431"/>
      <c r="XJ57" s="431"/>
      <c r="XK57" s="431"/>
      <c r="XL57" s="431"/>
      <c r="XM57" s="431"/>
      <c r="XN57" s="431"/>
      <c r="XO57" s="431"/>
      <c r="XP57" s="431"/>
      <c r="XQ57" s="431"/>
      <c r="XR57" s="431"/>
      <c r="XS57" s="431"/>
      <c r="XT57" s="431"/>
      <c r="XU57" s="431"/>
      <c r="XV57" s="431"/>
      <c r="XW57" s="431"/>
      <c r="XX57" s="431"/>
      <c r="XY57" s="431"/>
      <c r="XZ57" s="431"/>
      <c r="YA57" s="431"/>
      <c r="YB57" s="431"/>
      <c r="YC57" s="431"/>
      <c r="YD57" s="431"/>
      <c r="YE57" s="431"/>
      <c r="YF57" s="431"/>
      <c r="YG57" s="431"/>
      <c r="YH57" s="431"/>
      <c r="YI57" s="431"/>
      <c r="YJ57" s="431"/>
      <c r="YK57" s="431"/>
      <c r="YL57" s="431"/>
      <c r="YM57" s="431"/>
      <c r="YN57" s="431"/>
      <c r="YO57" s="431"/>
      <c r="YP57" s="431"/>
      <c r="YQ57" s="431"/>
      <c r="YR57" s="431"/>
      <c r="YS57" s="431"/>
      <c r="YT57" s="431"/>
      <c r="YU57" s="431"/>
      <c r="YV57" s="431"/>
      <c r="YW57" s="431"/>
      <c r="YX57" s="431"/>
      <c r="YY57" s="431"/>
      <c r="YZ57" s="431"/>
      <c r="ZA57" s="431"/>
      <c r="ZB57" s="431"/>
      <c r="ZC57" s="431"/>
      <c r="ZD57" s="431"/>
      <c r="ZE57" s="431"/>
      <c r="ZF57" s="431"/>
      <c r="ZG57" s="431"/>
      <c r="ZH57" s="431"/>
      <c r="ZI57" s="431"/>
      <c r="ZJ57" s="431"/>
      <c r="ZK57" s="431"/>
      <c r="ZL57" s="431"/>
      <c r="ZM57" s="431"/>
      <c r="ZN57" s="431"/>
      <c r="ZO57" s="431"/>
      <c r="ZP57" s="431"/>
      <c r="ZQ57" s="431"/>
      <c r="ZR57" s="431"/>
      <c r="ZS57" s="431"/>
      <c r="ZT57" s="431"/>
      <c r="ZU57" s="431"/>
      <c r="ZV57" s="431"/>
      <c r="ZW57" s="431"/>
      <c r="ZX57" s="431"/>
      <c r="ZY57" s="431"/>
      <c r="ZZ57" s="431"/>
      <c r="AAA57" s="431"/>
      <c r="AAB57" s="431"/>
      <c r="AAC57" s="431"/>
      <c r="AAD57" s="431"/>
      <c r="AAE57" s="431"/>
      <c r="AAF57" s="431"/>
      <c r="AAG57" s="431"/>
      <c r="AAH57" s="431"/>
      <c r="AAI57" s="431"/>
      <c r="AAJ57" s="431"/>
      <c r="AAK57" s="431"/>
      <c r="AAL57" s="431"/>
      <c r="AAM57" s="431"/>
      <c r="AAN57" s="431"/>
      <c r="AAO57" s="431"/>
      <c r="AAP57" s="431"/>
      <c r="AAQ57" s="431"/>
      <c r="AAR57" s="431"/>
      <c r="AAS57" s="431"/>
      <c r="AAT57" s="431"/>
      <c r="AAU57" s="431"/>
      <c r="AAV57" s="431"/>
      <c r="AAW57" s="431"/>
      <c r="AAX57" s="431"/>
      <c r="AAY57" s="431"/>
      <c r="AAZ57" s="431"/>
      <c r="ABA57" s="431"/>
      <c r="ABB57" s="431"/>
      <c r="ABC57" s="431"/>
      <c r="ABD57" s="431"/>
      <c r="ABE57" s="431"/>
      <c r="ABF57" s="431"/>
      <c r="ABG57" s="431"/>
      <c r="ABH57" s="431"/>
      <c r="ABI57" s="431"/>
      <c r="ABJ57" s="431"/>
      <c r="ABK57" s="431"/>
      <c r="ABL57" s="431"/>
      <c r="ABM57" s="431"/>
      <c r="ABN57" s="431"/>
      <c r="ABO57" s="431"/>
      <c r="ABP57" s="431"/>
      <c r="ABQ57" s="431"/>
      <c r="ABR57" s="431"/>
      <c r="ABS57" s="431"/>
      <c r="ABT57" s="431"/>
      <c r="ABU57" s="431"/>
      <c r="ABV57" s="431"/>
      <c r="ABW57" s="431"/>
      <c r="ABX57" s="431"/>
      <c r="ABY57" s="431"/>
      <c r="ABZ57" s="431"/>
      <c r="ACA57" s="431"/>
      <c r="ACB57" s="431"/>
      <c r="ACC57" s="431"/>
      <c r="ACD57" s="431"/>
      <c r="ACE57" s="431"/>
      <c r="ACF57" s="431"/>
      <c r="ACG57" s="431"/>
      <c r="ACH57" s="431"/>
      <c r="ACI57" s="431"/>
      <c r="ACJ57" s="431"/>
      <c r="ACK57" s="431"/>
      <c r="ACL57" s="431"/>
      <c r="ACM57" s="431"/>
      <c r="ACN57" s="431"/>
      <c r="ACO57" s="431"/>
      <c r="ACP57" s="431"/>
      <c r="ACQ57" s="431"/>
      <c r="ACR57" s="431"/>
      <c r="ACS57" s="431"/>
      <c r="ACT57" s="431"/>
      <c r="ACU57" s="431"/>
      <c r="ACV57" s="431"/>
      <c r="ACW57" s="431"/>
      <c r="ACX57" s="431"/>
      <c r="ACY57" s="431"/>
      <c r="ACZ57" s="431"/>
      <c r="ADA57" s="431"/>
      <c r="ADB57" s="431"/>
      <c r="ADC57" s="431"/>
      <c r="ADD57" s="431"/>
      <c r="ADE57" s="431"/>
      <c r="ADF57" s="431"/>
      <c r="ADG57" s="431"/>
      <c r="ADH57" s="431"/>
      <c r="ADI57" s="431"/>
      <c r="ADJ57" s="431"/>
      <c r="ADK57" s="431"/>
      <c r="ADL57" s="431"/>
      <c r="ADM57" s="431"/>
      <c r="ADN57" s="431"/>
      <c r="ADO57" s="431"/>
      <c r="ADP57" s="431"/>
      <c r="ADQ57" s="431"/>
      <c r="ADR57" s="431"/>
      <c r="ADS57" s="431"/>
      <c r="ADT57" s="431"/>
      <c r="ADU57" s="431"/>
      <c r="ADV57" s="431"/>
      <c r="ADW57" s="431"/>
      <c r="ADX57" s="431"/>
      <c r="ADY57" s="431"/>
      <c r="ADZ57" s="431"/>
      <c r="AEA57" s="431"/>
      <c r="AEB57" s="431"/>
      <c r="AEC57" s="431"/>
      <c r="AED57" s="431"/>
      <c r="AEE57" s="431"/>
      <c r="AEF57" s="431"/>
      <c r="AEG57" s="431"/>
      <c r="AEH57" s="431"/>
      <c r="AEI57" s="431"/>
      <c r="AEJ57" s="431"/>
      <c r="AEK57" s="431"/>
      <c r="AEL57" s="431"/>
      <c r="AEM57" s="431"/>
      <c r="AEN57" s="431"/>
      <c r="AEO57" s="431"/>
      <c r="AEP57" s="431"/>
      <c r="AEQ57" s="431"/>
      <c r="AER57" s="431"/>
      <c r="AES57" s="431"/>
      <c r="AET57" s="431"/>
      <c r="AEU57" s="431"/>
      <c r="AEV57" s="431"/>
      <c r="AEW57" s="431"/>
      <c r="AEX57" s="431"/>
      <c r="AEY57" s="431"/>
      <c r="AEZ57" s="431"/>
      <c r="AFA57" s="431"/>
      <c r="AFB57" s="431"/>
      <c r="AFC57" s="431"/>
      <c r="AFD57" s="431"/>
      <c r="AFE57" s="431"/>
      <c r="AFF57" s="431"/>
      <c r="AFG57" s="431"/>
      <c r="AFH57" s="431"/>
      <c r="AFI57" s="431"/>
      <c r="AFJ57" s="431"/>
      <c r="AFK57" s="431"/>
      <c r="AFL57" s="431"/>
      <c r="AFM57" s="431"/>
      <c r="AFN57" s="431"/>
      <c r="AFO57" s="431"/>
      <c r="AFP57" s="431"/>
      <c r="AFQ57" s="431"/>
      <c r="AFR57" s="431"/>
      <c r="AFS57" s="431"/>
      <c r="AFT57" s="431"/>
      <c r="AFU57" s="431"/>
      <c r="AFV57" s="431"/>
      <c r="AFW57" s="431"/>
      <c r="AFX57" s="431"/>
      <c r="AFY57" s="431"/>
      <c r="AFZ57" s="431"/>
      <c r="AGA57" s="431"/>
      <c r="AGB57" s="431"/>
      <c r="AGC57" s="431"/>
      <c r="AGD57" s="431"/>
      <c r="AGE57" s="431"/>
      <c r="AGF57" s="431"/>
      <c r="AGG57" s="431"/>
      <c r="AGH57" s="431"/>
      <c r="AGI57" s="431"/>
      <c r="AGJ57" s="431"/>
      <c r="AGK57" s="431"/>
      <c r="AGL57" s="431"/>
      <c r="AGM57" s="431"/>
      <c r="AGN57" s="431"/>
      <c r="AGO57" s="431"/>
      <c r="AGP57" s="431"/>
      <c r="AGQ57" s="431"/>
      <c r="AGR57" s="431"/>
      <c r="AGS57" s="431"/>
      <c r="AGT57" s="431"/>
      <c r="AGU57" s="431"/>
      <c r="AGV57" s="431"/>
      <c r="AGW57" s="431"/>
      <c r="AGX57" s="431"/>
      <c r="AGY57" s="431"/>
      <c r="AGZ57" s="431"/>
      <c r="AHA57" s="431"/>
      <c r="AHB57" s="431"/>
      <c r="AHC57" s="431"/>
      <c r="AHD57" s="431"/>
      <c r="AHE57" s="431"/>
      <c r="AHF57" s="431"/>
      <c r="AHG57" s="431"/>
      <c r="AHH57" s="431"/>
      <c r="AHI57" s="431"/>
      <c r="AHJ57" s="431"/>
      <c r="AHK57" s="431"/>
      <c r="AHL57" s="431"/>
      <c r="AHM57" s="431"/>
      <c r="AHN57" s="431"/>
      <c r="AHO57" s="431"/>
      <c r="AHP57" s="431"/>
      <c r="AHQ57" s="431"/>
      <c r="AHR57" s="431"/>
      <c r="AHS57" s="431"/>
      <c r="AHT57" s="431"/>
      <c r="AHU57" s="431"/>
      <c r="AHV57" s="431"/>
      <c r="AHW57" s="431"/>
      <c r="AHX57" s="431"/>
      <c r="AHY57" s="431"/>
      <c r="AHZ57" s="431"/>
      <c r="AIA57" s="431"/>
      <c r="AIB57" s="431"/>
      <c r="AIC57" s="431"/>
      <c r="AID57" s="431"/>
      <c r="AIE57" s="431"/>
      <c r="AIF57" s="431"/>
      <c r="AIG57" s="431"/>
      <c r="AIH57" s="431"/>
      <c r="AII57" s="431"/>
      <c r="AIJ57" s="431"/>
      <c r="AIK57" s="431"/>
      <c r="AIL57" s="431"/>
      <c r="AIM57" s="431"/>
      <c r="AIN57" s="431"/>
      <c r="AIO57" s="431"/>
      <c r="AIP57" s="431"/>
      <c r="AIQ57" s="431"/>
      <c r="AIR57" s="431"/>
      <c r="AIS57" s="431"/>
      <c r="AIT57" s="431"/>
      <c r="AIU57" s="431"/>
      <c r="AIV57" s="431"/>
      <c r="AIW57" s="431"/>
      <c r="AIX57" s="431"/>
      <c r="AIY57" s="431"/>
      <c r="AIZ57" s="431"/>
      <c r="AJA57" s="431"/>
      <c r="AJB57" s="431"/>
      <c r="AJC57" s="431"/>
      <c r="AJD57" s="431"/>
      <c r="AJE57" s="431"/>
      <c r="AJF57" s="431"/>
      <c r="AJG57" s="431"/>
      <c r="AJH57" s="431"/>
      <c r="AJI57" s="431"/>
      <c r="AJJ57" s="431"/>
      <c r="AJK57" s="431"/>
      <c r="AJL57" s="431"/>
      <c r="AJM57" s="431"/>
      <c r="AJN57" s="431"/>
      <c r="AJO57" s="431"/>
      <c r="AJP57" s="431"/>
      <c r="AJQ57" s="431"/>
      <c r="AJR57" s="431"/>
      <c r="AJS57" s="431"/>
      <c r="AJT57" s="431"/>
      <c r="AJU57" s="431"/>
      <c r="AJV57" s="431"/>
      <c r="AJW57" s="431"/>
      <c r="AJX57" s="431"/>
      <c r="AJY57" s="431"/>
      <c r="AJZ57" s="431"/>
      <c r="AKA57" s="431"/>
      <c r="AKB57" s="431"/>
      <c r="AKC57" s="431"/>
      <c r="AKD57" s="431"/>
      <c r="AKE57" s="431"/>
      <c r="AKF57" s="431"/>
      <c r="AKG57" s="431"/>
      <c r="AKH57" s="431"/>
      <c r="AKI57" s="431"/>
      <c r="AKJ57" s="431"/>
      <c r="AKK57" s="431"/>
      <c r="AKL57" s="431"/>
      <c r="AKM57" s="431"/>
      <c r="AKN57" s="431"/>
      <c r="AKO57" s="431"/>
      <c r="AKP57" s="431"/>
      <c r="AKQ57" s="431"/>
      <c r="AKR57" s="431"/>
      <c r="AKS57" s="431"/>
      <c r="AKT57" s="431"/>
      <c r="AKU57" s="431"/>
      <c r="AKV57" s="431"/>
      <c r="AKW57" s="431"/>
      <c r="AKX57" s="431"/>
      <c r="AKY57" s="431"/>
      <c r="AKZ57" s="431"/>
      <c r="ALA57" s="431"/>
      <c r="ALB57" s="431"/>
      <c r="ALC57" s="431"/>
      <c r="ALD57" s="431"/>
      <c r="ALE57" s="431"/>
      <c r="ALF57" s="431"/>
      <c r="ALG57" s="431"/>
      <c r="ALH57" s="431"/>
      <c r="ALI57" s="431"/>
      <c r="ALJ57" s="431"/>
      <c r="ALK57" s="431"/>
      <c r="ALL57" s="431"/>
      <c r="ALM57" s="431"/>
      <c r="ALN57" s="431"/>
      <c r="ALO57" s="431"/>
      <c r="ALP57" s="431"/>
      <c r="ALQ57" s="431"/>
      <c r="ALR57" s="431"/>
      <c r="ALS57" s="431"/>
      <c r="ALT57" s="431"/>
      <c r="ALU57" s="431"/>
      <c r="ALV57" s="431"/>
      <c r="ALW57" s="431"/>
      <c r="ALX57" s="431"/>
      <c r="ALY57" s="431"/>
      <c r="ALZ57" s="431"/>
      <c r="AMA57" s="431"/>
      <c r="AMB57" s="431"/>
      <c r="AMC57" s="431"/>
      <c r="AMD57" s="431"/>
      <c r="AME57" s="431"/>
      <c r="AMF57" s="431"/>
      <c r="AMG57" s="431"/>
      <c r="AMH57" s="431"/>
      <c r="AMI57" s="431"/>
      <c r="AMJ57" s="431"/>
      <c r="AMK57" s="431"/>
      <c r="AML57" s="431"/>
      <c r="AMM57" s="431"/>
      <c r="AMN57" s="431"/>
      <c r="AMO57" s="431"/>
      <c r="AMP57" s="431"/>
      <c r="AMQ57" s="431"/>
      <c r="AMR57" s="431"/>
      <c r="AMS57" s="431"/>
      <c r="AMT57" s="431"/>
      <c r="AMU57" s="431"/>
      <c r="AMV57" s="431"/>
      <c r="AMW57" s="431"/>
      <c r="AMX57" s="431"/>
      <c r="AMY57" s="431"/>
      <c r="AMZ57" s="431"/>
      <c r="ANA57" s="431"/>
      <c r="ANB57" s="431"/>
      <c r="ANC57" s="431"/>
      <c r="AND57" s="431"/>
      <c r="ANE57" s="431"/>
      <c r="ANF57" s="431"/>
      <c r="ANG57" s="431"/>
      <c r="ANH57" s="431"/>
      <c r="ANI57" s="431"/>
      <c r="ANJ57" s="431"/>
      <c r="ANK57" s="431"/>
      <c r="ANL57" s="431"/>
      <c r="ANM57" s="431"/>
      <c r="ANN57" s="431"/>
      <c r="ANO57" s="431"/>
      <c r="ANP57" s="431"/>
      <c r="ANQ57" s="431"/>
      <c r="ANR57" s="431"/>
      <c r="ANS57" s="431"/>
      <c r="ANT57" s="431"/>
      <c r="ANU57" s="431"/>
      <c r="ANV57" s="431"/>
      <c r="ANW57" s="431"/>
      <c r="ANX57" s="431"/>
      <c r="ANY57" s="431"/>
      <c r="ANZ57" s="431"/>
      <c r="AOA57" s="431"/>
      <c r="AOB57" s="431"/>
      <c r="AOC57" s="431"/>
      <c r="AOD57" s="431"/>
      <c r="AOE57" s="431"/>
      <c r="AOF57" s="431"/>
      <c r="AOG57" s="431"/>
      <c r="AOH57" s="431"/>
      <c r="AOI57" s="431"/>
      <c r="AOJ57" s="431"/>
      <c r="AOK57" s="431"/>
      <c r="AOL57" s="431"/>
      <c r="AOM57" s="431"/>
      <c r="AON57" s="431"/>
      <c r="AOO57" s="431"/>
      <c r="AOP57" s="431"/>
      <c r="AOQ57" s="431"/>
      <c r="AOR57" s="431"/>
      <c r="AOS57" s="431"/>
      <c r="AOT57" s="431"/>
      <c r="AOU57" s="431"/>
      <c r="AOV57" s="431"/>
      <c r="AOW57" s="431"/>
      <c r="AOX57" s="431"/>
      <c r="AOY57" s="431"/>
      <c r="AOZ57" s="431"/>
      <c r="APA57" s="431"/>
      <c r="APB57" s="431"/>
      <c r="APC57" s="431"/>
      <c r="APD57" s="431"/>
      <c r="APE57" s="431"/>
      <c r="APF57" s="431"/>
      <c r="APG57" s="431"/>
      <c r="APH57" s="431"/>
      <c r="API57" s="431"/>
      <c r="APJ57" s="431"/>
      <c r="APK57" s="431"/>
      <c r="APL57" s="431"/>
      <c r="APM57" s="431"/>
      <c r="APN57" s="431"/>
      <c r="APO57" s="431"/>
      <c r="APP57" s="431"/>
      <c r="APQ57" s="431"/>
      <c r="APR57" s="431"/>
      <c r="APS57" s="431"/>
      <c r="APT57" s="431"/>
      <c r="APU57" s="431"/>
      <c r="APV57" s="431"/>
      <c r="APW57" s="431"/>
      <c r="APX57" s="431"/>
      <c r="APY57" s="431"/>
      <c r="APZ57" s="431"/>
      <c r="AQA57" s="431"/>
      <c r="AQB57" s="431"/>
      <c r="AQC57" s="431"/>
      <c r="AQD57" s="431"/>
      <c r="AQE57" s="431"/>
      <c r="AQF57" s="431"/>
      <c r="AQG57" s="431"/>
      <c r="AQH57" s="431"/>
      <c r="AQI57" s="431"/>
      <c r="AQJ57" s="431"/>
      <c r="AQK57" s="431"/>
      <c r="AQL57" s="431"/>
      <c r="AQM57" s="431"/>
      <c r="AQN57" s="431"/>
      <c r="AQO57" s="431"/>
      <c r="AQP57" s="431"/>
      <c r="AQQ57" s="431"/>
      <c r="AQR57" s="431"/>
      <c r="AQS57" s="431"/>
      <c r="AQT57" s="431"/>
      <c r="AQU57" s="431"/>
      <c r="AQV57" s="431"/>
      <c r="AQW57" s="431"/>
      <c r="AQX57" s="431"/>
      <c r="AQY57" s="431"/>
      <c r="AQZ57" s="431"/>
      <c r="ARA57" s="431"/>
      <c r="ARB57" s="431"/>
      <c r="ARC57" s="431"/>
      <c r="ARD57" s="431"/>
      <c r="ARE57" s="431"/>
      <c r="ARF57" s="431"/>
      <c r="ARG57" s="431"/>
      <c r="ARH57" s="431"/>
      <c r="ARI57" s="431"/>
      <c r="ARJ57" s="431"/>
      <c r="ARK57" s="431"/>
      <c r="ARL57" s="431"/>
      <c r="ARM57" s="431"/>
      <c r="ARN57" s="431"/>
      <c r="ARO57" s="431"/>
      <c r="ARP57" s="431"/>
      <c r="ARQ57" s="431"/>
      <c r="ARR57" s="431"/>
      <c r="ARS57" s="431"/>
      <c r="ART57" s="431"/>
      <c r="ARU57" s="431"/>
      <c r="ARV57" s="431"/>
      <c r="ARW57" s="431"/>
      <c r="ARX57" s="431"/>
      <c r="ARY57" s="431"/>
      <c r="ARZ57" s="431"/>
      <c r="ASA57" s="431"/>
      <c r="ASB57" s="431"/>
      <c r="ASC57" s="431"/>
      <c r="ASD57" s="431"/>
      <c r="ASE57" s="431"/>
      <c r="ASF57" s="431"/>
      <c r="ASG57" s="431"/>
      <c r="ASH57" s="431"/>
      <c r="ASI57" s="431"/>
      <c r="ASJ57" s="431"/>
      <c r="ASK57" s="431"/>
      <c r="ASL57" s="431"/>
      <c r="ASM57" s="431"/>
      <c r="ASN57" s="431"/>
      <c r="ASO57" s="431"/>
      <c r="ASP57" s="431"/>
      <c r="ASQ57" s="431"/>
      <c r="ASR57" s="431"/>
      <c r="ASS57" s="431"/>
      <c r="AST57" s="431"/>
      <c r="ASU57" s="431"/>
      <c r="ASV57" s="431"/>
      <c r="ASW57" s="431"/>
      <c r="ASX57" s="431"/>
      <c r="ASY57" s="431"/>
      <c r="ASZ57" s="431"/>
      <c r="ATA57" s="431"/>
      <c r="ATB57" s="431"/>
      <c r="ATC57" s="431"/>
      <c r="ATD57" s="431"/>
      <c r="ATE57" s="431"/>
      <c r="ATF57" s="431"/>
      <c r="ATG57" s="431"/>
      <c r="ATH57" s="431"/>
      <c r="ATI57" s="431"/>
      <c r="ATJ57" s="431"/>
      <c r="ATK57" s="431"/>
      <c r="ATL57" s="431"/>
      <c r="ATM57" s="431"/>
      <c r="ATN57" s="431"/>
      <c r="ATO57" s="431"/>
      <c r="ATP57" s="431"/>
      <c r="ATQ57" s="431"/>
      <c r="ATR57" s="431"/>
      <c r="ATS57" s="431"/>
      <c r="ATT57" s="431"/>
      <c r="ATU57" s="431"/>
      <c r="ATV57" s="431"/>
      <c r="ATW57" s="431"/>
      <c r="ATX57" s="431"/>
      <c r="ATY57" s="431"/>
      <c r="ATZ57" s="431"/>
      <c r="AUA57" s="431"/>
      <c r="AUB57" s="431"/>
      <c r="AUC57" s="431"/>
      <c r="AUD57" s="431"/>
      <c r="AUE57" s="431"/>
      <c r="AUF57" s="431"/>
      <c r="AUG57" s="431"/>
      <c r="AUH57" s="431"/>
      <c r="AUI57" s="431"/>
      <c r="AUJ57" s="431"/>
      <c r="AUK57" s="431"/>
      <c r="AUL57" s="431"/>
      <c r="AUM57" s="431"/>
      <c r="AUN57" s="431"/>
      <c r="AUO57" s="431"/>
      <c r="AUP57" s="431"/>
      <c r="AUQ57" s="431"/>
      <c r="AUR57" s="431"/>
      <c r="AUS57" s="431"/>
      <c r="AUT57" s="431"/>
      <c r="AUU57" s="431"/>
      <c r="AUV57" s="431"/>
      <c r="AUW57" s="431"/>
      <c r="AUX57" s="431"/>
      <c r="AUY57" s="431"/>
      <c r="AUZ57" s="431"/>
      <c r="AVA57" s="431"/>
      <c r="AVB57" s="431"/>
      <c r="AVC57" s="431"/>
      <c r="AVD57" s="431"/>
      <c r="AVE57" s="431"/>
      <c r="AVF57" s="431"/>
      <c r="AVG57" s="431"/>
      <c r="AVH57" s="431"/>
      <c r="AVI57" s="431"/>
      <c r="AVJ57" s="431"/>
      <c r="AVK57" s="431"/>
      <c r="AVL57" s="431"/>
      <c r="AVM57" s="431"/>
      <c r="AVN57" s="431"/>
      <c r="AVO57" s="431"/>
      <c r="AVP57" s="431"/>
      <c r="AVQ57" s="431"/>
      <c r="AVR57" s="431"/>
      <c r="AVS57" s="431"/>
      <c r="AVT57" s="431"/>
      <c r="AVU57" s="431"/>
      <c r="AVV57" s="431"/>
      <c r="AVW57" s="431"/>
      <c r="AVX57" s="431"/>
      <c r="AVY57" s="431"/>
      <c r="AVZ57" s="431"/>
      <c r="AWA57" s="431"/>
      <c r="AWB57" s="431"/>
      <c r="AWC57" s="431"/>
      <c r="AWD57" s="431"/>
      <c r="AWE57" s="431"/>
      <c r="AWF57" s="431"/>
      <c r="AWG57" s="431"/>
      <c r="AWH57" s="431"/>
      <c r="AWI57" s="431"/>
      <c r="AWJ57" s="431"/>
      <c r="AWK57" s="431"/>
      <c r="AWL57" s="431"/>
      <c r="AWM57" s="431"/>
      <c r="AWN57" s="431"/>
      <c r="AWO57" s="431"/>
      <c r="AWP57" s="431"/>
      <c r="AWQ57" s="431"/>
      <c r="AWR57" s="431"/>
      <c r="AWS57" s="431"/>
      <c r="AWT57" s="431"/>
      <c r="AWU57" s="431"/>
      <c r="AWV57" s="431"/>
      <c r="AWW57" s="431"/>
      <c r="AWX57" s="431"/>
      <c r="AWY57" s="431"/>
      <c r="AWZ57" s="431"/>
      <c r="AXA57" s="431"/>
      <c r="AXB57" s="431"/>
      <c r="AXC57" s="431"/>
      <c r="AXD57" s="431"/>
      <c r="AXE57" s="431"/>
      <c r="AXF57" s="431"/>
      <c r="AXG57" s="431"/>
      <c r="AXH57" s="431"/>
      <c r="AXI57" s="431"/>
      <c r="AXJ57" s="431"/>
      <c r="AXK57" s="431"/>
      <c r="AXL57" s="431"/>
      <c r="AXM57" s="431"/>
      <c r="AXN57" s="431"/>
      <c r="AXO57" s="431"/>
      <c r="AXP57" s="431"/>
      <c r="AXQ57" s="431"/>
      <c r="AXR57" s="431"/>
      <c r="AXS57" s="431"/>
      <c r="AXT57" s="431"/>
      <c r="AXU57" s="431"/>
      <c r="AXV57" s="431"/>
      <c r="AXW57" s="431"/>
      <c r="AXX57" s="431"/>
      <c r="AXY57" s="431"/>
      <c r="AXZ57" s="431"/>
      <c r="AYA57" s="431"/>
      <c r="AYB57" s="431"/>
      <c r="AYC57" s="431"/>
      <c r="AYD57" s="431"/>
      <c r="AYE57" s="431"/>
      <c r="AYF57" s="431"/>
      <c r="AYG57" s="431"/>
      <c r="AYH57" s="431"/>
      <c r="AYI57" s="431"/>
      <c r="AYJ57" s="431"/>
      <c r="AYK57" s="431"/>
      <c r="AYL57" s="431"/>
      <c r="AYM57" s="431"/>
      <c r="AYN57" s="431"/>
      <c r="AYO57" s="431"/>
      <c r="AYP57" s="431"/>
      <c r="AYQ57" s="431"/>
      <c r="AYR57" s="431"/>
      <c r="AYS57" s="431"/>
      <c r="AYT57" s="431"/>
      <c r="AYU57" s="431"/>
      <c r="AYV57" s="431"/>
      <c r="AYW57" s="431"/>
      <c r="AYX57" s="431"/>
      <c r="AYY57" s="431"/>
      <c r="AYZ57" s="431"/>
      <c r="AZA57" s="431"/>
      <c r="AZB57" s="431"/>
      <c r="AZC57" s="431"/>
      <c r="AZD57" s="431"/>
      <c r="AZE57" s="431"/>
      <c r="AZF57" s="431"/>
      <c r="AZG57" s="431"/>
      <c r="AZH57" s="431"/>
      <c r="AZI57" s="431"/>
      <c r="AZJ57" s="431"/>
      <c r="AZK57" s="431"/>
      <c r="AZL57" s="431"/>
      <c r="AZM57" s="431"/>
      <c r="AZN57" s="431"/>
      <c r="AZO57" s="431"/>
      <c r="AZP57" s="431"/>
      <c r="AZQ57" s="431"/>
      <c r="AZR57" s="431"/>
      <c r="AZS57" s="431"/>
      <c r="AZT57" s="431"/>
      <c r="AZU57" s="431"/>
      <c r="AZV57" s="431"/>
      <c r="AZW57" s="431"/>
      <c r="AZX57" s="431"/>
      <c r="AZY57" s="431"/>
      <c r="AZZ57" s="431"/>
      <c r="BAA57" s="431"/>
      <c r="BAB57" s="431"/>
      <c r="BAC57" s="431"/>
      <c r="BAD57" s="431"/>
      <c r="BAE57" s="431"/>
      <c r="BAF57" s="431"/>
      <c r="BAG57" s="431"/>
      <c r="BAH57" s="431"/>
      <c r="BAI57" s="431"/>
      <c r="BAJ57" s="431"/>
      <c r="BAK57" s="431"/>
      <c r="BAL57" s="431"/>
      <c r="BAM57" s="431"/>
      <c r="BAN57" s="431"/>
      <c r="BAO57" s="431"/>
      <c r="BAP57" s="431"/>
      <c r="BAQ57" s="431"/>
      <c r="BAR57" s="431"/>
      <c r="BAS57" s="431"/>
      <c r="BAT57" s="431"/>
      <c r="BAU57" s="431"/>
      <c r="BAV57" s="431"/>
      <c r="BAW57" s="431"/>
      <c r="BAX57" s="431"/>
      <c r="BAY57" s="431"/>
      <c r="BAZ57" s="431"/>
      <c r="BBA57" s="431"/>
      <c r="BBB57" s="431"/>
      <c r="BBC57" s="431"/>
      <c r="BBD57" s="431"/>
      <c r="BBE57" s="431"/>
      <c r="BBF57" s="431"/>
      <c r="BBG57" s="431"/>
      <c r="BBH57" s="431"/>
      <c r="BBI57" s="431"/>
      <c r="BBJ57" s="431"/>
      <c r="BBK57" s="431"/>
      <c r="BBL57" s="431"/>
      <c r="BBM57" s="431"/>
      <c r="BBN57" s="431"/>
      <c r="BBO57" s="431"/>
      <c r="BBP57" s="431"/>
      <c r="BBQ57" s="431"/>
      <c r="BBR57" s="431"/>
      <c r="BBS57" s="431"/>
      <c r="BBT57" s="431"/>
      <c r="BBU57" s="431"/>
      <c r="BBV57" s="431"/>
      <c r="BBW57" s="431"/>
      <c r="BBX57" s="431"/>
      <c r="BBY57" s="431"/>
      <c r="BBZ57" s="431"/>
      <c r="BCA57" s="431"/>
      <c r="BCB57" s="431"/>
      <c r="BCC57" s="431"/>
      <c r="BCD57" s="431"/>
      <c r="BCE57" s="431"/>
      <c r="BCF57" s="431"/>
      <c r="BCG57" s="431"/>
      <c r="BCH57" s="431"/>
      <c r="BCI57" s="431"/>
      <c r="BCJ57" s="431"/>
      <c r="BCK57" s="431"/>
      <c r="BCL57" s="431"/>
      <c r="BCM57" s="431"/>
      <c r="BCN57" s="431"/>
      <c r="BCO57" s="431"/>
      <c r="BCP57" s="431"/>
      <c r="BCQ57" s="431"/>
      <c r="BCR57" s="431"/>
      <c r="BCS57" s="431"/>
      <c r="BCT57" s="431"/>
      <c r="BCU57" s="431"/>
      <c r="BCV57" s="431"/>
      <c r="BCW57" s="431"/>
      <c r="BCX57" s="431"/>
      <c r="BCY57" s="431"/>
      <c r="BCZ57" s="431"/>
      <c r="BDA57" s="431"/>
      <c r="BDB57" s="431"/>
      <c r="BDC57" s="431"/>
      <c r="BDD57" s="431"/>
      <c r="BDE57" s="431"/>
      <c r="BDF57" s="431"/>
      <c r="BDG57" s="431"/>
      <c r="BDH57" s="431"/>
      <c r="BDI57" s="431"/>
      <c r="BDJ57" s="431"/>
      <c r="BDK57" s="431"/>
      <c r="BDL57" s="431"/>
      <c r="BDM57" s="431"/>
      <c r="BDN57" s="431"/>
      <c r="BDO57" s="431"/>
      <c r="BDP57" s="431"/>
      <c r="BDQ57" s="431"/>
      <c r="BDR57" s="431"/>
      <c r="BDS57" s="431"/>
      <c r="BDT57" s="431"/>
      <c r="BDU57" s="431"/>
      <c r="BDV57" s="431"/>
      <c r="BDW57" s="431"/>
      <c r="BDX57" s="431"/>
      <c r="BDY57" s="431"/>
      <c r="BDZ57" s="431"/>
      <c r="BEA57" s="431"/>
      <c r="BEB57" s="431"/>
      <c r="BEC57" s="431"/>
      <c r="BED57" s="431"/>
      <c r="BEE57" s="431"/>
      <c r="BEF57" s="431"/>
      <c r="BEG57" s="431"/>
      <c r="BEH57" s="431"/>
      <c r="BEI57" s="431"/>
      <c r="BEJ57" s="431"/>
      <c r="BEK57" s="431"/>
      <c r="BEL57" s="431"/>
      <c r="BEM57" s="431"/>
      <c r="BEN57" s="431"/>
      <c r="BEO57" s="431"/>
      <c r="BEP57" s="431"/>
      <c r="BEQ57" s="431"/>
      <c r="BER57" s="431"/>
      <c r="BES57" s="431"/>
      <c r="BET57" s="431"/>
      <c r="BEU57" s="431"/>
      <c r="BEV57" s="431"/>
      <c r="BEW57" s="431"/>
      <c r="BEX57" s="431"/>
      <c r="BEY57" s="431"/>
      <c r="BEZ57" s="431"/>
      <c r="BFA57" s="431"/>
      <c r="BFB57" s="431"/>
      <c r="BFC57" s="431"/>
      <c r="BFD57" s="431"/>
      <c r="BFE57" s="431"/>
      <c r="BFF57" s="431"/>
      <c r="BFG57" s="431"/>
      <c r="BFH57" s="431"/>
      <c r="BFI57" s="431"/>
      <c r="BFJ57" s="431"/>
      <c r="BFK57" s="431"/>
      <c r="BFL57" s="431"/>
      <c r="BFM57" s="431"/>
      <c r="BFN57" s="431"/>
      <c r="BFO57" s="431"/>
      <c r="BFP57" s="431"/>
      <c r="BFQ57" s="431"/>
      <c r="BFR57" s="431"/>
      <c r="BFS57" s="431"/>
      <c r="BFT57" s="431"/>
      <c r="BFU57" s="431"/>
      <c r="BFV57" s="431"/>
      <c r="BFW57" s="431"/>
      <c r="BFX57" s="431"/>
      <c r="BFY57" s="431"/>
      <c r="BFZ57" s="431"/>
      <c r="BGA57" s="431"/>
      <c r="BGB57" s="431"/>
      <c r="BGC57" s="431"/>
      <c r="BGD57" s="431"/>
      <c r="BGE57" s="431"/>
      <c r="BGF57" s="431"/>
      <c r="BGG57" s="431"/>
      <c r="BGH57" s="431"/>
      <c r="BGI57" s="431"/>
      <c r="BGJ57" s="431"/>
      <c r="BGK57" s="431"/>
      <c r="BGL57" s="431"/>
      <c r="BGM57" s="431"/>
      <c r="BGN57" s="431"/>
      <c r="BGO57" s="431"/>
      <c r="BGP57" s="431"/>
      <c r="BGQ57" s="431"/>
      <c r="BGR57" s="431"/>
      <c r="BGS57" s="431"/>
      <c r="BGT57" s="431"/>
      <c r="BGU57" s="431"/>
      <c r="BGV57" s="431"/>
      <c r="BGW57" s="431"/>
      <c r="BGX57" s="431"/>
      <c r="BGY57" s="431"/>
      <c r="BGZ57" s="431"/>
      <c r="BHA57" s="431"/>
      <c r="BHB57" s="431"/>
      <c r="BHC57" s="431"/>
      <c r="BHD57" s="431"/>
      <c r="BHE57" s="431"/>
      <c r="BHF57" s="431"/>
      <c r="BHG57" s="431"/>
      <c r="BHH57" s="431"/>
      <c r="BHI57" s="431"/>
      <c r="BHJ57" s="431"/>
      <c r="BHK57" s="431"/>
      <c r="BHL57" s="431"/>
      <c r="BHM57" s="431"/>
      <c r="BHN57" s="431"/>
      <c r="BHO57" s="431"/>
      <c r="BHP57" s="431"/>
      <c r="BHQ57" s="431"/>
      <c r="BHR57" s="431"/>
      <c r="BHS57" s="431"/>
      <c r="BHT57" s="431"/>
      <c r="BHU57" s="431"/>
      <c r="BHV57" s="431"/>
      <c r="BHW57" s="431"/>
      <c r="BHX57" s="431"/>
      <c r="BHY57" s="431"/>
      <c r="BHZ57" s="431"/>
      <c r="BIA57" s="431"/>
      <c r="BIB57" s="431"/>
      <c r="BIC57" s="431"/>
      <c r="BID57" s="431"/>
      <c r="BIE57" s="431"/>
      <c r="BIF57" s="431"/>
      <c r="BIG57" s="431"/>
      <c r="BIH57" s="431"/>
      <c r="BII57" s="431"/>
      <c r="BIJ57" s="431"/>
      <c r="BIK57" s="431"/>
      <c r="BIL57" s="431"/>
      <c r="BIM57" s="431"/>
      <c r="BIN57" s="431"/>
      <c r="BIO57" s="431"/>
      <c r="BIP57" s="431"/>
      <c r="BIQ57" s="431"/>
      <c r="BIR57" s="431"/>
      <c r="BIS57" s="431"/>
      <c r="BIT57" s="431"/>
      <c r="BIU57" s="431"/>
      <c r="BIV57" s="431"/>
      <c r="BIW57" s="431"/>
      <c r="BIX57" s="431"/>
      <c r="BIY57" s="431"/>
      <c r="BIZ57" s="431"/>
      <c r="BJA57" s="431"/>
      <c r="BJB57" s="431"/>
      <c r="BJC57" s="431"/>
      <c r="BJD57" s="431"/>
      <c r="BJE57" s="431"/>
      <c r="BJF57" s="431"/>
      <c r="BJG57" s="431"/>
      <c r="BJH57" s="431"/>
      <c r="BJI57" s="431"/>
      <c r="BJJ57" s="431"/>
      <c r="BJK57" s="431"/>
      <c r="BJL57" s="431"/>
      <c r="BJM57" s="431"/>
      <c r="BJN57" s="431"/>
      <c r="BJO57" s="431"/>
      <c r="BJP57" s="431"/>
      <c r="BJQ57" s="431"/>
      <c r="BJR57" s="431"/>
      <c r="BJS57" s="431"/>
      <c r="BJT57" s="431"/>
      <c r="BJU57" s="431"/>
      <c r="BJV57" s="431"/>
      <c r="BJW57" s="431"/>
      <c r="BJX57" s="431"/>
      <c r="BJY57" s="431"/>
      <c r="BJZ57" s="431"/>
      <c r="BKA57" s="431"/>
      <c r="BKB57" s="431"/>
      <c r="BKC57" s="431"/>
      <c r="BKD57" s="431"/>
      <c r="BKE57" s="431"/>
      <c r="BKF57" s="431"/>
      <c r="BKG57" s="431"/>
      <c r="BKH57" s="431"/>
      <c r="BKI57" s="431"/>
      <c r="BKJ57" s="431"/>
      <c r="BKK57" s="431"/>
      <c r="BKL57" s="431"/>
      <c r="BKM57" s="431"/>
      <c r="BKN57" s="431"/>
      <c r="BKO57" s="431"/>
      <c r="BKP57" s="431"/>
      <c r="BKQ57" s="431"/>
      <c r="BKR57" s="431"/>
      <c r="BKS57" s="431"/>
      <c r="BKT57" s="431"/>
      <c r="BKU57" s="431"/>
      <c r="BKV57" s="431"/>
      <c r="BKW57" s="431"/>
      <c r="BKX57" s="431"/>
      <c r="BKY57" s="431"/>
      <c r="BKZ57" s="431"/>
      <c r="BLA57" s="431"/>
      <c r="BLB57" s="431"/>
      <c r="BLC57" s="431"/>
      <c r="BLD57" s="431"/>
      <c r="BLE57" s="431"/>
      <c r="BLF57" s="431"/>
      <c r="BLG57" s="431"/>
      <c r="BLH57" s="431"/>
      <c r="BLI57" s="431"/>
      <c r="BLJ57" s="431"/>
      <c r="BLK57" s="431"/>
      <c r="BLL57" s="431"/>
      <c r="BLM57" s="431"/>
      <c r="BLN57" s="431"/>
      <c r="BLO57" s="431"/>
      <c r="BLP57" s="431"/>
      <c r="BLQ57" s="431"/>
      <c r="BLR57" s="431"/>
      <c r="BLS57" s="431"/>
      <c r="BLT57" s="431"/>
      <c r="BLU57" s="431"/>
      <c r="BLV57" s="431"/>
      <c r="BLW57" s="431"/>
      <c r="BLX57" s="431"/>
      <c r="BLY57" s="431"/>
      <c r="BLZ57" s="431"/>
      <c r="BMA57" s="431"/>
      <c r="BMB57" s="431"/>
      <c r="BMC57" s="431"/>
      <c r="BMD57" s="431"/>
      <c r="BME57" s="431"/>
      <c r="BMF57" s="431"/>
      <c r="BMG57" s="431"/>
      <c r="BMH57" s="431"/>
      <c r="BMI57" s="431"/>
      <c r="BMJ57" s="431"/>
      <c r="BMK57" s="431"/>
      <c r="BML57" s="431"/>
      <c r="BMM57" s="431"/>
      <c r="BMN57" s="431"/>
      <c r="BMO57" s="431"/>
      <c r="BMP57" s="431"/>
      <c r="BMQ57" s="431"/>
      <c r="BMR57" s="431"/>
      <c r="BMS57" s="431"/>
      <c r="BMT57" s="431"/>
      <c r="BMU57" s="431"/>
      <c r="BMV57" s="431"/>
      <c r="BMW57" s="431"/>
      <c r="BMX57" s="431"/>
      <c r="BMY57" s="431"/>
      <c r="BMZ57" s="431"/>
      <c r="BNA57" s="431"/>
      <c r="BNB57" s="431"/>
      <c r="BNC57" s="431"/>
      <c r="BND57" s="431"/>
      <c r="BNE57" s="431"/>
      <c r="BNF57" s="431"/>
      <c r="BNG57" s="431"/>
      <c r="BNH57" s="431"/>
      <c r="BNI57" s="431"/>
      <c r="BNJ57" s="431"/>
      <c r="BNK57" s="431"/>
      <c r="BNL57" s="431"/>
      <c r="BNM57" s="431"/>
      <c r="BNN57" s="431"/>
      <c r="BNO57" s="431"/>
      <c r="BNP57" s="431"/>
      <c r="BNQ57" s="431"/>
      <c r="BNR57" s="431"/>
      <c r="BNS57" s="431"/>
      <c r="BNT57" s="431"/>
      <c r="BNU57" s="431"/>
      <c r="BNV57" s="431"/>
      <c r="BNW57" s="431"/>
      <c r="BNX57" s="431"/>
      <c r="BNY57" s="431"/>
      <c r="BNZ57" s="431"/>
      <c r="BOA57" s="431"/>
      <c r="BOB57" s="431"/>
      <c r="BOC57" s="431"/>
      <c r="BOD57" s="431"/>
      <c r="BOE57" s="431"/>
      <c r="BOF57" s="431"/>
      <c r="BOG57" s="431"/>
      <c r="BOH57" s="431"/>
      <c r="BOI57" s="431"/>
      <c r="BOJ57" s="431"/>
      <c r="BOK57" s="431"/>
      <c r="BOL57" s="431"/>
      <c r="BOM57" s="431"/>
      <c r="BON57" s="431"/>
      <c r="BOO57" s="431"/>
      <c r="BOP57" s="431"/>
      <c r="BOQ57" s="431"/>
      <c r="BOR57" s="431"/>
      <c r="BOS57" s="431"/>
      <c r="BOT57" s="431"/>
      <c r="BOU57" s="431"/>
      <c r="BOV57" s="431"/>
      <c r="BOW57" s="431"/>
      <c r="BOX57" s="431"/>
      <c r="BOY57" s="431"/>
      <c r="BOZ57" s="431"/>
      <c r="BPA57" s="431"/>
      <c r="BPB57" s="431"/>
      <c r="BPC57" s="431"/>
      <c r="BPD57" s="431"/>
      <c r="BPE57" s="431"/>
      <c r="BPF57" s="431"/>
      <c r="BPG57" s="431"/>
      <c r="BPH57" s="431"/>
      <c r="BPI57" s="431"/>
      <c r="BPJ57" s="431"/>
      <c r="BPK57" s="431"/>
      <c r="BPL57" s="431"/>
      <c r="BPM57" s="431"/>
      <c r="BPN57" s="431"/>
      <c r="BPO57" s="431"/>
      <c r="BPP57" s="431"/>
      <c r="BPQ57" s="431"/>
      <c r="BPR57" s="431"/>
      <c r="BPS57" s="431"/>
      <c r="BPT57" s="431"/>
      <c r="BPU57" s="431"/>
      <c r="BPV57" s="431"/>
      <c r="BPW57" s="431"/>
      <c r="BPX57" s="431"/>
      <c r="BPY57" s="431"/>
      <c r="BPZ57" s="431"/>
      <c r="BQA57" s="431"/>
      <c r="BQB57" s="431"/>
      <c r="BQC57" s="431"/>
      <c r="BQD57" s="431"/>
      <c r="BQE57" s="431"/>
      <c r="BQF57" s="431"/>
      <c r="BQG57" s="431"/>
      <c r="BQH57" s="431"/>
      <c r="BQI57" s="431"/>
      <c r="BQJ57" s="431"/>
      <c r="BQK57" s="431"/>
      <c r="BQL57" s="431"/>
      <c r="BQM57" s="431"/>
      <c r="BQN57" s="431"/>
      <c r="BQO57" s="431"/>
      <c r="BQP57" s="431"/>
      <c r="BQQ57" s="431"/>
      <c r="BQR57" s="431"/>
      <c r="BQS57" s="431"/>
      <c r="BQT57" s="431"/>
      <c r="BQU57" s="431"/>
      <c r="BQV57" s="431"/>
      <c r="BQW57" s="431"/>
      <c r="BQX57" s="431"/>
      <c r="BQY57" s="431"/>
      <c r="BQZ57" s="431"/>
      <c r="BRA57" s="431"/>
      <c r="BRB57" s="431"/>
      <c r="BRC57" s="431"/>
      <c r="BRD57" s="431"/>
      <c r="BRE57" s="431"/>
      <c r="BRF57" s="431"/>
      <c r="BRG57" s="431"/>
      <c r="BRH57" s="431"/>
      <c r="BRI57" s="431"/>
      <c r="BRJ57" s="431"/>
      <c r="BRK57" s="431"/>
      <c r="BRL57" s="431"/>
      <c r="BRM57" s="431"/>
      <c r="BRN57" s="431"/>
      <c r="BRO57" s="431"/>
      <c r="BRP57" s="431"/>
      <c r="BRQ57" s="431"/>
      <c r="BRR57" s="431"/>
      <c r="BRS57" s="431"/>
      <c r="BRT57" s="431"/>
      <c r="BRU57" s="431"/>
    </row>
    <row r="58" spans="1:1841" ht="29.25" customHeight="1" x14ac:dyDescent="0.3">
      <c r="A58" s="792"/>
      <c r="B58" s="474">
        <v>9</v>
      </c>
      <c r="C58" s="474" t="s">
        <v>182</v>
      </c>
      <c r="D58" s="465">
        <f t="shared" si="30"/>
        <v>9842860.7014746908</v>
      </c>
      <c r="E58" s="472">
        <v>100</v>
      </c>
      <c r="F58" s="464">
        <f t="shared" si="31"/>
        <v>63084112.149532504</v>
      </c>
      <c r="G58" s="472">
        <v>90</v>
      </c>
      <c r="H58" s="464">
        <f t="shared" si="36"/>
        <v>1650605.5483742701</v>
      </c>
      <c r="I58" s="472">
        <v>90</v>
      </c>
      <c r="J58" s="466"/>
      <c r="K58" s="472"/>
      <c r="L58" s="468"/>
      <c r="M58" s="469"/>
      <c r="N58" s="469"/>
      <c r="O58" s="469"/>
      <c r="P58" s="469"/>
      <c r="Q58" s="469"/>
      <c r="R58" s="469"/>
      <c r="S58" s="469"/>
      <c r="T58" s="469"/>
      <c r="U58" s="469"/>
      <c r="V58" s="469"/>
      <c r="W58" s="469"/>
      <c r="X58" s="480">
        <f t="shared" si="32"/>
        <v>1650605.5483742701</v>
      </c>
      <c r="Y58" s="470">
        <f t="shared" si="33"/>
        <v>90</v>
      </c>
      <c r="Z58" s="480">
        <f t="shared" si="34"/>
        <v>0</v>
      </c>
      <c r="AA58" s="470">
        <f t="shared" si="35"/>
        <v>0</v>
      </c>
      <c r="AB58" s="521"/>
      <c r="AC58" s="486"/>
      <c r="AD58" s="527"/>
      <c r="AE58" s="527"/>
      <c r="AF58" s="527"/>
      <c r="AG58" s="527"/>
      <c r="AH58" s="431"/>
      <c r="AI58" s="431"/>
      <c r="AJ58" s="431"/>
      <c r="AK58" s="431"/>
      <c r="AL58" s="431"/>
      <c r="AM58" s="431"/>
      <c r="AN58" s="431"/>
      <c r="AO58" s="431"/>
      <c r="AP58" s="431"/>
      <c r="AQ58" s="431"/>
      <c r="AR58" s="431"/>
      <c r="AS58" s="431"/>
      <c r="AT58" s="431"/>
      <c r="AU58" s="431"/>
      <c r="AV58" s="431"/>
      <c r="AW58" s="431"/>
      <c r="AX58" s="431"/>
      <c r="AY58" s="431"/>
      <c r="AZ58" s="431"/>
      <c r="BA58" s="431"/>
      <c r="BB58" s="431"/>
      <c r="BC58" s="431"/>
      <c r="BD58" s="431"/>
      <c r="BE58" s="431"/>
      <c r="BF58" s="431"/>
      <c r="BG58" s="431"/>
      <c r="BH58" s="431"/>
      <c r="BI58" s="431"/>
      <c r="BJ58" s="431"/>
      <c r="BK58" s="431"/>
      <c r="BL58" s="431"/>
      <c r="BM58" s="431"/>
      <c r="BN58" s="431"/>
      <c r="BO58" s="431"/>
      <c r="BP58" s="431"/>
      <c r="BQ58" s="431"/>
      <c r="BR58" s="431"/>
      <c r="BS58" s="431"/>
      <c r="BT58" s="431"/>
      <c r="BU58" s="431"/>
      <c r="BV58" s="431"/>
      <c r="BW58" s="431"/>
      <c r="BX58" s="431"/>
      <c r="BY58" s="431"/>
      <c r="BZ58" s="431"/>
      <c r="CA58" s="431"/>
      <c r="CB58" s="431"/>
      <c r="CC58" s="431"/>
      <c r="CD58" s="431"/>
      <c r="CE58" s="431"/>
      <c r="CF58" s="431"/>
      <c r="CG58" s="431"/>
      <c r="CH58" s="431"/>
      <c r="CI58" s="431"/>
      <c r="CJ58" s="431"/>
      <c r="CK58" s="431"/>
      <c r="CL58" s="431"/>
      <c r="CM58" s="431"/>
      <c r="CN58" s="431"/>
      <c r="CO58" s="431"/>
      <c r="CP58" s="431"/>
      <c r="CQ58" s="431"/>
      <c r="CR58" s="431"/>
      <c r="CS58" s="431"/>
      <c r="CT58" s="431"/>
      <c r="CU58" s="431"/>
      <c r="CV58" s="431"/>
      <c r="CW58" s="431"/>
      <c r="CX58" s="431"/>
      <c r="CY58" s="431"/>
      <c r="CZ58" s="431"/>
      <c r="DA58" s="431"/>
      <c r="DB58" s="431"/>
      <c r="DC58" s="431"/>
      <c r="DD58" s="431"/>
      <c r="DE58" s="431"/>
      <c r="DF58" s="431"/>
      <c r="DG58" s="431"/>
      <c r="DH58" s="431"/>
      <c r="DI58" s="431"/>
      <c r="DJ58" s="431"/>
      <c r="DK58" s="431"/>
      <c r="DL58" s="431"/>
      <c r="DM58" s="431"/>
      <c r="DN58" s="431"/>
      <c r="DO58" s="431"/>
      <c r="DP58" s="431"/>
      <c r="DQ58" s="431"/>
      <c r="DR58" s="431"/>
      <c r="DS58" s="431"/>
      <c r="DT58" s="431"/>
      <c r="DU58" s="431"/>
      <c r="DV58" s="431"/>
      <c r="DW58" s="431"/>
      <c r="DX58" s="431"/>
      <c r="DY58" s="431"/>
      <c r="DZ58" s="431"/>
      <c r="EA58" s="431"/>
      <c r="EB58" s="431"/>
      <c r="EC58" s="431"/>
      <c r="ED58" s="431"/>
      <c r="EE58" s="431"/>
      <c r="EF58" s="431"/>
      <c r="EG58" s="431"/>
      <c r="EH58" s="431"/>
      <c r="EI58" s="431"/>
      <c r="EJ58" s="431"/>
      <c r="EK58" s="431"/>
      <c r="EL58" s="431"/>
      <c r="EM58" s="431"/>
      <c r="EN58" s="431"/>
      <c r="EO58" s="431"/>
      <c r="EP58" s="431"/>
      <c r="EQ58" s="431"/>
      <c r="ER58" s="431"/>
      <c r="ES58" s="431"/>
      <c r="ET58" s="431"/>
      <c r="EU58" s="431"/>
      <c r="EV58" s="431"/>
      <c r="EW58" s="431"/>
      <c r="EX58" s="431"/>
      <c r="EY58" s="431"/>
      <c r="EZ58" s="431"/>
      <c r="FA58" s="431"/>
      <c r="FB58" s="431"/>
      <c r="FC58" s="431"/>
      <c r="FD58" s="431"/>
      <c r="FE58" s="431"/>
      <c r="FF58" s="431"/>
      <c r="FG58" s="431"/>
      <c r="FH58" s="431"/>
      <c r="FI58" s="431"/>
      <c r="FJ58" s="431"/>
      <c r="FK58" s="431"/>
      <c r="FL58" s="431"/>
      <c r="FM58" s="431"/>
      <c r="FN58" s="431"/>
      <c r="FO58" s="431"/>
      <c r="FP58" s="431"/>
      <c r="FQ58" s="431"/>
      <c r="FR58" s="431"/>
      <c r="FS58" s="431"/>
      <c r="FT58" s="431"/>
      <c r="FU58" s="431"/>
      <c r="FV58" s="431"/>
      <c r="FW58" s="431"/>
      <c r="FX58" s="431"/>
      <c r="FY58" s="431"/>
      <c r="FZ58" s="431"/>
      <c r="GA58" s="431"/>
      <c r="GB58" s="431"/>
      <c r="GC58" s="431"/>
      <c r="GD58" s="431"/>
      <c r="GE58" s="431"/>
      <c r="GF58" s="431"/>
      <c r="GG58" s="431"/>
      <c r="GH58" s="431"/>
      <c r="GI58" s="431"/>
      <c r="GJ58" s="431"/>
      <c r="GK58" s="431"/>
      <c r="GL58" s="431"/>
      <c r="GM58" s="431"/>
      <c r="GN58" s="431"/>
      <c r="GO58" s="431"/>
      <c r="GP58" s="431"/>
      <c r="GQ58" s="431"/>
      <c r="GR58" s="431"/>
      <c r="GS58" s="431"/>
      <c r="GT58" s="431"/>
      <c r="GU58" s="431"/>
      <c r="GV58" s="431"/>
      <c r="GW58" s="431"/>
      <c r="GX58" s="431"/>
      <c r="GY58" s="431"/>
      <c r="GZ58" s="431"/>
      <c r="HA58" s="431"/>
      <c r="HB58" s="431"/>
      <c r="HC58" s="431"/>
      <c r="HD58" s="431"/>
      <c r="HE58" s="431"/>
      <c r="HF58" s="431"/>
      <c r="HG58" s="431"/>
      <c r="HH58" s="431"/>
      <c r="HI58" s="431"/>
      <c r="HJ58" s="431"/>
      <c r="HK58" s="431"/>
      <c r="HL58" s="431"/>
      <c r="HM58" s="431"/>
      <c r="HN58" s="431"/>
      <c r="HO58" s="431"/>
      <c r="HP58" s="431"/>
      <c r="HQ58" s="431"/>
      <c r="HR58" s="431"/>
      <c r="HS58" s="431"/>
      <c r="HT58" s="431"/>
      <c r="HU58" s="431"/>
      <c r="HV58" s="431"/>
      <c r="HW58" s="431"/>
      <c r="HX58" s="431"/>
      <c r="HY58" s="431"/>
      <c r="HZ58" s="431"/>
      <c r="IA58" s="431"/>
      <c r="IB58" s="431"/>
      <c r="IC58" s="431"/>
      <c r="ID58" s="431"/>
      <c r="IE58" s="431"/>
      <c r="IF58" s="431"/>
      <c r="IG58" s="431"/>
      <c r="IH58" s="431"/>
      <c r="II58" s="431"/>
      <c r="IJ58" s="431"/>
      <c r="IK58" s="431"/>
      <c r="IL58" s="431"/>
      <c r="IM58" s="431"/>
      <c r="IN58" s="431"/>
      <c r="IO58" s="431"/>
      <c r="IP58" s="431"/>
      <c r="IQ58" s="431"/>
      <c r="IR58" s="431"/>
      <c r="IS58" s="431"/>
      <c r="IT58" s="431"/>
      <c r="IU58" s="431"/>
      <c r="IV58" s="431"/>
      <c r="IW58" s="431"/>
      <c r="IX58" s="431"/>
      <c r="IY58" s="431"/>
      <c r="IZ58" s="431"/>
      <c r="JA58" s="431"/>
      <c r="JB58" s="431"/>
      <c r="JC58" s="431"/>
      <c r="JD58" s="431"/>
      <c r="JE58" s="431"/>
      <c r="JF58" s="431"/>
      <c r="JG58" s="431"/>
      <c r="JH58" s="431"/>
      <c r="JI58" s="431"/>
      <c r="JJ58" s="431"/>
      <c r="JK58" s="431"/>
      <c r="JL58" s="431"/>
      <c r="JM58" s="431"/>
      <c r="JN58" s="431"/>
      <c r="JO58" s="431"/>
      <c r="JP58" s="431"/>
      <c r="JQ58" s="431"/>
      <c r="JR58" s="431"/>
      <c r="JS58" s="431"/>
      <c r="JT58" s="431"/>
      <c r="JU58" s="431"/>
      <c r="JV58" s="431"/>
      <c r="JW58" s="431"/>
      <c r="JX58" s="431"/>
      <c r="JY58" s="431"/>
      <c r="JZ58" s="431"/>
      <c r="KA58" s="431"/>
      <c r="KB58" s="431"/>
      <c r="KC58" s="431"/>
      <c r="KD58" s="431"/>
      <c r="KE58" s="431"/>
      <c r="KF58" s="431"/>
      <c r="KG58" s="431"/>
      <c r="KH58" s="431"/>
      <c r="KI58" s="431"/>
      <c r="KJ58" s="431"/>
      <c r="KK58" s="431"/>
      <c r="KL58" s="431"/>
      <c r="KM58" s="431"/>
      <c r="KN58" s="431"/>
      <c r="KO58" s="431"/>
      <c r="KP58" s="431"/>
      <c r="KQ58" s="431"/>
      <c r="KR58" s="431"/>
      <c r="KS58" s="431"/>
      <c r="KT58" s="431"/>
      <c r="KU58" s="431"/>
      <c r="KV58" s="431"/>
      <c r="KW58" s="431"/>
      <c r="KX58" s="431"/>
      <c r="KY58" s="431"/>
      <c r="KZ58" s="431"/>
      <c r="LA58" s="431"/>
      <c r="LB58" s="431"/>
      <c r="LC58" s="431"/>
      <c r="LD58" s="431"/>
      <c r="LE58" s="431"/>
      <c r="LF58" s="431"/>
      <c r="LG58" s="431"/>
      <c r="LH58" s="431"/>
      <c r="LI58" s="431"/>
      <c r="LJ58" s="431"/>
      <c r="LK58" s="431"/>
      <c r="LL58" s="431"/>
      <c r="LM58" s="431"/>
      <c r="LN58" s="431"/>
      <c r="LO58" s="431"/>
      <c r="LP58" s="431"/>
      <c r="LQ58" s="431"/>
      <c r="LR58" s="431"/>
      <c r="LS58" s="431"/>
      <c r="LT58" s="431"/>
      <c r="LU58" s="431"/>
      <c r="LV58" s="431"/>
      <c r="LW58" s="431"/>
      <c r="LX58" s="431"/>
      <c r="LY58" s="431"/>
      <c r="LZ58" s="431"/>
      <c r="MA58" s="431"/>
      <c r="MB58" s="431"/>
      <c r="MC58" s="431"/>
      <c r="MD58" s="431"/>
      <c r="ME58" s="431"/>
      <c r="MF58" s="431"/>
      <c r="MG58" s="431"/>
      <c r="MH58" s="431"/>
      <c r="MI58" s="431"/>
      <c r="MJ58" s="431"/>
      <c r="MK58" s="431"/>
      <c r="ML58" s="431"/>
      <c r="MM58" s="431"/>
      <c r="MN58" s="431"/>
      <c r="MO58" s="431"/>
      <c r="MP58" s="431"/>
      <c r="MQ58" s="431"/>
      <c r="MR58" s="431"/>
      <c r="MS58" s="431"/>
      <c r="MT58" s="431"/>
      <c r="MU58" s="431"/>
      <c r="MV58" s="431"/>
      <c r="MW58" s="431"/>
      <c r="MX58" s="431"/>
      <c r="MY58" s="431"/>
      <c r="MZ58" s="431"/>
      <c r="NA58" s="431"/>
      <c r="NB58" s="431"/>
      <c r="NC58" s="431"/>
      <c r="ND58" s="431"/>
      <c r="NE58" s="431"/>
      <c r="NF58" s="431"/>
      <c r="NG58" s="431"/>
      <c r="NH58" s="431"/>
      <c r="NI58" s="431"/>
      <c r="NJ58" s="431"/>
      <c r="NK58" s="431"/>
      <c r="NL58" s="431"/>
      <c r="NM58" s="431"/>
      <c r="NN58" s="431"/>
      <c r="NO58" s="431"/>
      <c r="NP58" s="431"/>
      <c r="NQ58" s="431"/>
      <c r="NR58" s="431"/>
      <c r="NS58" s="431"/>
      <c r="NT58" s="431"/>
      <c r="NU58" s="431"/>
      <c r="NV58" s="431"/>
      <c r="NW58" s="431"/>
      <c r="NX58" s="431"/>
      <c r="NY58" s="431"/>
      <c r="NZ58" s="431"/>
      <c r="OA58" s="431"/>
      <c r="OB58" s="431"/>
      <c r="OC58" s="431"/>
      <c r="OD58" s="431"/>
      <c r="OE58" s="431"/>
      <c r="OF58" s="431"/>
      <c r="OG58" s="431"/>
      <c r="OH58" s="431"/>
      <c r="OI58" s="431"/>
      <c r="OJ58" s="431"/>
      <c r="OK58" s="431"/>
      <c r="OL58" s="431"/>
      <c r="OM58" s="431"/>
      <c r="ON58" s="431"/>
      <c r="OO58" s="431"/>
      <c r="OP58" s="431"/>
      <c r="OQ58" s="431"/>
      <c r="OR58" s="431"/>
      <c r="OS58" s="431"/>
      <c r="OT58" s="431"/>
      <c r="OU58" s="431"/>
      <c r="OV58" s="431"/>
      <c r="OW58" s="431"/>
      <c r="OX58" s="431"/>
      <c r="OY58" s="431"/>
      <c r="OZ58" s="431"/>
      <c r="PA58" s="431"/>
      <c r="PB58" s="431"/>
      <c r="PC58" s="431"/>
      <c r="PD58" s="431"/>
      <c r="PE58" s="431"/>
      <c r="PF58" s="431"/>
      <c r="PG58" s="431"/>
      <c r="PH58" s="431"/>
      <c r="PI58" s="431"/>
      <c r="PJ58" s="431"/>
      <c r="PK58" s="431"/>
      <c r="PL58" s="431"/>
      <c r="PM58" s="431"/>
      <c r="PN58" s="431"/>
      <c r="PO58" s="431"/>
      <c r="PP58" s="431"/>
      <c r="PQ58" s="431"/>
      <c r="PR58" s="431"/>
      <c r="PS58" s="431"/>
      <c r="PT58" s="431"/>
      <c r="PU58" s="431"/>
      <c r="PV58" s="431"/>
      <c r="PW58" s="431"/>
      <c r="PX58" s="431"/>
      <c r="PY58" s="431"/>
      <c r="PZ58" s="431"/>
      <c r="QA58" s="431"/>
      <c r="QB58" s="431"/>
      <c r="QC58" s="431"/>
      <c r="QD58" s="431"/>
      <c r="QE58" s="431"/>
      <c r="QF58" s="431"/>
      <c r="QG58" s="431"/>
      <c r="QH58" s="431"/>
      <c r="QI58" s="431"/>
      <c r="QJ58" s="431"/>
      <c r="QK58" s="431"/>
      <c r="QL58" s="431"/>
      <c r="QM58" s="431"/>
      <c r="QN58" s="431"/>
      <c r="QO58" s="431"/>
      <c r="QP58" s="431"/>
      <c r="QQ58" s="431"/>
      <c r="QR58" s="431"/>
      <c r="QS58" s="431"/>
      <c r="QT58" s="431"/>
      <c r="QU58" s="431"/>
      <c r="QV58" s="431"/>
      <c r="QW58" s="431"/>
      <c r="QX58" s="431"/>
      <c r="QY58" s="431"/>
      <c r="QZ58" s="431"/>
      <c r="RA58" s="431"/>
      <c r="RB58" s="431"/>
      <c r="RC58" s="431"/>
      <c r="RD58" s="431"/>
      <c r="RE58" s="431"/>
      <c r="RF58" s="431"/>
      <c r="RG58" s="431"/>
      <c r="RH58" s="431"/>
      <c r="RI58" s="431"/>
      <c r="RJ58" s="431"/>
      <c r="RK58" s="431"/>
      <c r="RL58" s="431"/>
      <c r="RM58" s="431"/>
      <c r="RN58" s="431"/>
      <c r="RO58" s="431"/>
      <c r="RP58" s="431"/>
      <c r="RQ58" s="431"/>
      <c r="RR58" s="431"/>
      <c r="RS58" s="431"/>
      <c r="RT58" s="431"/>
      <c r="RU58" s="431"/>
      <c r="RV58" s="431"/>
      <c r="RW58" s="431"/>
      <c r="RX58" s="431"/>
      <c r="RY58" s="431"/>
      <c r="RZ58" s="431"/>
      <c r="SA58" s="431"/>
      <c r="SB58" s="431"/>
      <c r="SC58" s="431"/>
      <c r="SD58" s="431"/>
      <c r="SE58" s="431"/>
      <c r="SF58" s="431"/>
      <c r="SG58" s="431"/>
      <c r="SH58" s="431"/>
      <c r="SI58" s="431"/>
      <c r="SJ58" s="431"/>
      <c r="SK58" s="431"/>
      <c r="SL58" s="431"/>
      <c r="SM58" s="431"/>
      <c r="SN58" s="431"/>
      <c r="SO58" s="431"/>
      <c r="SP58" s="431"/>
      <c r="SQ58" s="431"/>
      <c r="SR58" s="431"/>
      <c r="SS58" s="431"/>
      <c r="ST58" s="431"/>
      <c r="SU58" s="431"/>
      <c r="SV58" s="431"/>
      <c r="SW58" s="431"/>
      <c r="SX58" s="431"/>
      <c r="SY58" s="431"/>
      <c r="SZ58" s="431"/>
      <c r="TA58" s="431"/>
      <c r="TB58" s="431"/>
      <c r="TC58" s="431"/>
      <c r="TD58" s="431"/>
      <c r="TE58" s="431"/>
      <c r="TF58" s="431"/>
      <c r="TG58" s="431"/>
      <c r="TH58" s="431"/>
      <c r="TI58" s="431"/>
      <c r="TJ58" s="431"/>
      <c r="TK58" s="431"/>
      <c r="TL58" s="431"/>
      <c r="TM58" s="431"/>
      <c r="TN58" s="431"/>
      <c r="TO58" s="431"/>
      <c r="TP58" s="431"/>
      <c r="TQ58" s="431"/>
      <c r="TR58" s="431"/>
      <c r="TS58" s="431"/>
      <c r="TT58" s="431"/>
      <c r="TU58" s="431"/>
      <c r="TV58" s="431"/>
      <c r="TW58" s="431"/>
      <c r="TX58" s="431"/>
      <c r="TY58" s="431"/>
      <c r="TZ58" s="431"/>
      <c r="UA58" s="431"/>
      <c r="UB58" s="431"/>
      <c r="UC58" s="431"/>
      <c r="UD58" s="431"/>
      <c r="UE58" s="431"/>
      <c r="UF58" s="431"/>
      <c r="UG58" s="431"/>
      <c r="UH58" s="431"/>
      <c r="UI58" s="431"/>
      <c r="UJ58" s="431"/>
      <c r="UK58" s="431"/>
      <c r="UL58" s="431"/>
      <c r="UM58" s="431"/>
      <c r="UN58" s="431"/>
      <c r="UO58" s="431"/>
      <c r="UP58" s="431"/>
      <c r="UQ58" s="431"/>
      <c r="UR58" s="431"/>
      <c r="US58" s="431"/>
      <c r="UT58" s="431"/>
      <c r="UU58" s="431"/>
      <c r="UV58" s="431"/>
      <c r="UW58" s="431"/>
      <c r="UX58" s="431"/>
      <c r="UY58" s="431"/>
      <c r="UZ58" s="431"/>
      <c r="VA58" s="431"/>
      <c r="VB58" s="431"/>
      <c r="VC58" s="431"/>
      <c r="VD58" s="431"/>
      <c r="VE58" s="431"/>
      <c r="VF58" s="431"/>
      <c r="VG58" s="431"/>
      <c r="VH58" s="431"/>
      <c r="VI58" s="431"/>
      <c r="VJ58" s="431"/>
      <c r="VK58" s="431"/>
      <c r="VL58" s="431"/>
      <c r="VM58" s="431"/>
      <c r="VN58" s="431"/>
      <c r="VO58" s="431"/>
      <c r="VP58" s="431"/>
      <c r="VQ58" s="431"/>
      <c r="VR58" s="431"/>
      <c r="VS58" s="431"/>
      <c r="VT58" s="431"/>
      <c r="VU58" s="431"/>
      <c r="VV58" s="431"/>
      <c r="VW58" s="431"/>
      <c r="VX58" s="431"/>
      <c r="VY58" s="431"/>
      <c r="VZ58" s="431"/>
      <c r="WA58" s="431"/>
      <c r="WB58" s="431"/>
      <c r="WC58" s="431"/>
      <c r="WD58" s="431"/>
      <c r="WE58" s="431"/>
      <c r="WF58" s="431"/>
      <c r="WG58" s="431"/>
      <c r="WH58" s="431"/>
      <c r="WI58" s="431"/>
      <c r="WJ58" s="431"/>
      <c r="WK58" s="431"/>
      <c r="WL58" s="431"/>
      <c r="WM58" s="431"/>
      <c r="WN58" s="431"/>
      <c r="WO58" s="431"/>
      <c r="WP58" s="431"/>
      <c r="WQ58" s="431"/>
      <c r="WR58" s="431"/>
      <c r="WS58" s="431"/>
      <c r="WT58" s="431"/>
      <c r="WU58" s="431"/>
      <c r="WV58" s="431"/>
      <c r="WW58" s="431"/>
      <c r="WX58" s="431"/>
      <c r="WY58" s="431"/>
      <c r="WZ58" s="431"/>
      <c r="XA58" s="431"/>
      <c r="XB58" s="431"/>
      <c r="XC58" s="431"/>
      <c r="XD58" s="431"/>
      <c r="XE58" s="431"/>
      <c r="XF58" s="431"/>
      <c r="XG58" s="431"/>
      <c r="XH58" s="431"/>
      <c r="XI58" s="431"/>
      <c r="XJ58" s="431"/>
      <c r="XK58" s="431"/>
      <c r="XL58" s="431"/>
      <c r="XM58" s="431"/>
      <c r="XN58" s="431"/>
      <c r="XO58" s="431"/>
      <c r="XP58" s="431"/>
      <c r="XQ58" s="431"/>
      <c r="XR58" s="431"/>
      <c r="XS58" s="431"/>
      <c r="XT58" s="431"/>
      <c r="XU58" s="431"/>
      <c r="XV58" s="431"/>
      <c r="XW58" s="431"/>
      <c r="XX58" s="431"/>
      <c r="XY58" s="431"/>
      <c r="XZ58" s="431"/>
      <c r="YA58" s="431"/>
      <c r="YB58" s="431"/>
      <c r="YC58" s="431"/>
      <c r="YD58" s="431"/>
      <c r="YE58" s="431"/>
      <c r="YF58" s="431"/>
      <c r="YG58" s="431"/>
      <c r="YH58" s="431"/>
      <c r="YI58" s="431"/>
      <c r="YJ58" s="431"/>
      <c r="YK58" s="431"/>
      <c r="YL58" s="431"/>
      <c r="YM58" s="431"/>
      <c r="YN58" s="431"/>
      <c r="YO58" s="431"/>
      <c r="YP58" s="431"/>
      <c r="YQ58" s="431"/>
      <c r="YR58" s="431"/>
      <c r="YS58" s="431"/>
      <c r="YT58" s="431"/>
      <c r="YU58" s="431"/>
      <c r="YV58" s="431"/>
      <c r="YW58" s="431"/>
      <c r="YX58" s="431"/>
      <c r="YY58" s="431"/>
      <c r="YZ58" s="431"/>
      <c r="ZA58" s="431"/>
      <c r="ZB58" s="431"/>
      <c r="ZC58" s="431"/>
      <c r="ZD58" s="431"/>
      <c r="ZE58" s="431"/>
      <c r="ZF58" s="431"/>
      <c r="ZG58" s="431"/>
      <c r="ZH58" s="431"/>
      <c r="ZI58" s="431"/>
      <c r="ZJ58" s="431"/>
      <c r="ZK58" s="431"/>
      <c r="ZL58" s="431"/>
      <c r="ZM58" s="431"/>
      <c r="ZN58" s="431"/>
      <c r="ZO58" s="431"/>
      <c r="ZP58" s="431"/>
      <c r="ZQ58" s="431"/>
      <c r="ZR58" s="431"/>
      <c r="ZS58" s="431"/>
      <c r="ZT58" s="431"/>
      <c r="ZU58" s="431"/>
      <c r="ZV58" s="431"/>
      <c r="ZW58" s="431"/>
      <c r="ZX58" s="431"/>
      <c r="ZY58" s="431"/>
      <c r="ZZ58" s="431"/>
      <c r="AAA58" s="431"/>
      <c r="AAB58" s="431"/>
      <c r="AAC58" s="431"/>
      <c r="AAD58" s="431"/>
      <c r="AAE58" s="431"/>
      <c r="AAF58" s="431"/>
      <c r="AAG58" s="431"/>
      <c r="AAH58" s="431"/>
      <c r="AAI58" s="431"/>
      <c r="AAJ58" s="431"/>
      <c r="AAK58" s="431"/>
      <c r="AAL58" s="431"/>
      <c r="AAM58" s="431"/>
      <c r="AAN58" s="431"/>
      <c r="AAO58" s="431"/>
      <c r="AAP58" s="431"/>
      <c r="AAQ58" s="431"/>
      <c r="AAR58" s="431"/>
      <c r="AAS58" s="431"/>
      <c r="AAT58" s="431"/>
      <c r="AAU58" s="431"/>
      <c r="AAV58" s="431"/>
      <c r="AAW58" s="431"/>
      <c r="AAX58" s="431"/>
      <c r="AAY58" s="431"/>
      <c r="AAZ58" s="431"/>
      <c r="ABA58" s="431"/>
      <c r="ABB58" s="431"/>
      <c r="ABC58" s="431"/>
      <c r="ABD58" s="431"/>
      <c r="ABE58" s="431"/>
      <c r="ABF58" s="431"/>
      <c r="ABG58" s="431"/>
      <c r="ABH58" s="431"/>
      <c r="ABI58" s="431"/>
      <c r="ABJ58" s="431"/>
      <c r="ABK58" s="431"/>
      <c r="ABL58" s="431"/>
      <c r="ABM58" s="431"/>
      <c r="ABN58" s="431"/>
      <c r="ABO58" s="431"/>
      <c r="ABP58" s="431"/>
      <c r="ABQ58" s="431"/>
      <c r="ABR58" s="431"/>
      <c r="ABS58" s="431"/>
      <c r="ABT58" s="431"/>
      <c r="ABU58" s="431"/>
      <c r="ABV58" s="431"/>
      <c r="ABW58" s="431"/>
      <c r="ABX58" s="431"/>
      <c r="ABY58" s="431"/>
      <c r="ABZ58" s="431"/>
      <c r="ACA58" s="431"/>
      <c r="ACB58" s="431"/>
      <c r="ACC58" s="431"/>
      <c r="ACD58" s="431"/>
      <c r="ACE58" s="431"/>
      <c r="ACF58" s="431"/>
      <c r="ACG58" s="431"/>
      <c r="ACH58" s="431"/>
      <c r="ACI58" s="431"/>
      <c r="ACJ58" s="431"/>
      <c r="ACK58" s="431"/>
      <c r="ACL58" s="431"/>
      <c r="ACM58" s="431"/>
      <c r="ACN58" s="431"/>
      <c r="ACO58" s="431"/>
      <c r="ACP58" s="431"/>
      <c r="ACQ58" s="431"/>
      <c r="ACR58" s="431"/>
      <c r="ACS58" s="431"/>
      <c r="ACT58" s="431"/>
      <c r="ACU58" s="431"/>
      <c r="ACV58" s="431"/>
      <c r="ACW58" s="431"/>
      <c r="ACX58" s="431"/>
      <c r="ACY58" s="431"/>
      <c r="ACZ58" s="431"/>
      <c r="ADA58" s="431"/>
      <c r="ADB58" s="431"/>
      <c r="ADC58" s="431"/>
      <c r="ADD58" s="431"/>
      <c r="ADE58" s="431"/>
      <c r="ADF58" s="431"/>
      <c r="ADG58" s="431"/>
      <c r="ADH58" s="431"/>
      <c r="ADI58" s="431"/>
      <c r="ADJ58" s="431"/>
      <c r="ADK58" s="431"/>
      <c r="ADL58" s="431"/>
      <c r="ADM58" s="431"/>
      <c r="ADN58" s="431"/>
      <c r="ADO58" s="431"/>
      <c r="ADP58" s="431"/>
      <c r="ADQ58" s="431"/>
      <c r="ADR58" s="431"/>
      <c r="ADS58" s="431"/>
      <c r="ADT58" s="431"/>
      <c r="ADU58" s="431"/>
      <c r="ADV58" s="431"/>
      <c r="ADW58" s="431"/>
      <c r="ADX58" s="431"/>
      <c r="ADY58" s="431"/>
      <c r="ADZ58" s="431"/>
      <c r="AEA58" s="431"/>
      <c r="AEB58" s="431"/>
      <c r="AEC58" s="431"/>
      <c r="AED58" s="431"/>
      <c r="AEE58" s="431"/>
      <c r="AEF58" s="431"/>
      <c r="AEG58" s="431"/>
      <c r="AEH58" s="431"/>
      <c r="AEI58" s="431"/>
      <c r="AEJ58" s="431"/>
      <c r="AEK58" s="431"/>
      <c r="AEL58" s="431"/>
      <c r="AEM58" s="431"/>
      <c r="AEN58" s="431"/>
      <c r="AEO58" s="431"/>
      <c r="AEP58" s="431"/>
      <c r="AEQ58" s="431"/>
      <c r="AER58" s="431"/>
      <c r="AES58" s="431"/>
      <c r="AET58" s="431"/>
      <c r="AEU58" s="431"/>
      <c r="AEV58" s="431"/>
      <c r="AEW58" s="431"/>
      <c r="AEX58" s="431"/>
      <c r="AEY58" s="431"/>
      <c r="AEZ58" s="431"/>
      <c r="AFA58" s="431"/>
      <c r="AFB58" s="431"/>
      <c r="AFC58" s="431"/>
      <c r="AFD58" s="431"/>
      <c r="AFE58" s="431"/>
      <c r="AFF58" s="431"/>
      <c r="AFG58" s="431"/>
      <c r="AFH58" s="431"/>
      <c r="AFI58" s="431"/>
      <c r="AFJ58" s="431"/>
      <c r="AFK58" s="431"/>
      <c r="AFL58" s="431"/>
      <c r="AFM58" s="431"/>
      <c r="AFN58" s="431"/>
      <c r="AFO58" s="431"/>
      <c r="AFP58" s="431"/>
      <c r="AFQ58" s="431"/>
      <c r="AFR58" s="431"/>
      <c r="AFS58" s="431"/>
      <c r="AFT58" s="431"/>
      <c r="AFU58" s="431"/>
      <c r="AFV58" s="431"/>
      <c r="AFW58" s="431"/>
      <c r="AFX58" s="431"/>
      <c r="AFY58" s="431"/>
      <c r="AFZ58" s="431"/>
      <c r="AGA58" s="431"/>
      <c r="AGB58" s="431"/>
      <c r="AGC58" s="431"/>
      <c r="AGD58" s="431"/>
      <c r="AGE58" s="431"/>
      <c r="AGF58" s="431"/>
      <c r="AGG58" s="431"/>
      <c r="AGH58" s="431"/>
      <c r="AGI58" s="431"/>
      <c r="AGJ58" s="431"/>
      <c r="AGK58" s="431"/>
      <c r="AGL58" s="431"/>
      <c r="AGM58" s="431"/>
      <c r="AGN58" s="431"/>
      <c r="AGO58" s="431"/>
      <c r="AGP58" s="431"/>
      <c r="AGQ58" s="431"/>
      <c r="AGR58" s="431"/>
      <c r="AGS58" s="431"/>
      <c r="AGT58" s="431"/>
      <c r="AGU58" s="431"/>
      <c r="AGV58" s="431"/>
      <c r="AGW58" s="431"/>
      <c r="AGX58" s="431"/>
      <c r="AGY58" s="431"/>
      <c r="AGZ58" s="431"/>
      <c r="AHA58" s="431"/>
      <c r="AHB58" s="431"/>
      <c r="AHC58" s="431"/>
      <c r="AHD58" s="431"/>
      <c r="AHE58" s="431"/>
      <c r="AHF58" s="431"/>
      <c r="AHG58" s="431"/>
      <c r="AHH58" s="431"/>
      <c r="AHI58" s="431"/>
      <c r="AHJ58" s="431"/>
      <c r="AHK58" s="431"/>
      <c r="AHL58" s="431"/>
      <c r="AHM58" s="431"/>
      <c r="AHN58" s="431"/>
      <c r="AHO58" s="431"/>
      <c r="AHP58" s="431"/>
      <c r="AHQ58" s="431"/>
      <c r="AHR58" s="431"/>
      <c r="AHS58" s="431"/>
      <c r="AHT58" s="431"/>
      <c r="AHU58" s="431"/>
      <c r="AHV58" s="431"/>
      <c r="AHW58" s="431"/>
      <c r="AHX58" s="431"/>
      <c r="AHY58" s="431"/>
      <c r="AHZ58" s="431"/>
      <c r="AIA58" s="431"/>
      <c r="AIB58" s="431"/>
      <c r="AIC58" s="431"/>
      <c r="AID58" s="431"/>
      <c r="AIE58" s="431"/>
      <c r="AIF58" s="431"/>
      <c r="AIG58" s="431"/>
      <c r="AIH58" s="431"/>
      <c r="AII58" s="431"/>
      <c r="AIJ58" s="431"/>
      <c r="AIK58" s="431"/>
      <c r="AIL58" s="431"/>
      <c r="AIM58" s="431"/>
      <c r="AIN58" s="431"/>
      <c r="AIO58" s="431"/>
      <c r="AIP58" s="431"/>
      <c r="AIQ58" s="431"/>
      <c r="AIR58" s="431"/>
      <c r="AIS58" s="431"/>
      <c r="AIT58" s="431"/>
      <c r="AIU58" s="431"/>
      <c r="AIV58" s="431"/>
      <c r="AIW58" s="431"/>
      <c r="AIX58" s="431"/>
      <c r="AIY58" s="431"/>
      <c r="AIZ58" s="431"/>
      <c r="AJA58" s="431"/>
      <c r="AJB58" s="431"/>
      <c r="AJC58" s="431"/>
      <c r="AJD58" s="431"/>
      <c r="AJE58" s="431"/>
      <c r="AJF58" s="431"/>
      <c r="AJG58" s="431"/>
      <c r="AJH58" s="431"/>
      <c r="AJI58" s="431"/>
      <c r="AJJ58" s="431"/>
      <c r="AJK58" s="431"/>
      <c r="AJL58" s="431"/>
      <c r="AJM58" s="431"/>
      <c r="AJN58" s="431"/>
      <c r="AJO58" s="431"/>
      <c r="AJP58" s="431"/>
      <c r="AJQ58" s="431"/>
      <c r="AJR58" s="431"/>
      <c r="AJS58" s="431"/>
      <c r="AJT58" s="431"/>
      <c r="AJU58" s="431"/>
      <c r="AJV58" s="431"/>
      <c r="AJW58" s="431"/>
      <c r="AJX58" s="431"/>
      <c r="AJY58" s="431"/>
      <c r="AJZ58" s="431"/>
      <c r="AKA58" s="431"/>
      <c r="AKB58" s="431"/>
      <c r="AKC58" s="431"/>
      <c r="AKD58" s="431"/>
      <c r="AKE58" s="431"/>
      <c r="AKF58" s="431"/>
      <c r="AKG58" s="431"/>
      <c r="AKH58" s="431"/>
      <c r="AKI58" s="431"/>
      <c r="AKJ58" s="431"/>
      <c r="AKK58" s="431"/>
      <c r="AKL58" s="431"/>
      <c r="AKM58" s="431"/>
      <c r="AKN58" s="431"/>
      <c r="AKO58" s="431"/>
      <c r="AKP58" s="431"/>
      <c r="AKQ58" s="431"/>
      <c r="AKR58" s="431"/>
      <c r="AKS58" s="431"/>
      <c r="AKT58" s="431"/>
      <c r="AKU58" s="431"/>
      <c r="AKV58" s="431"/>
      <c r="AKW58" s="431"/>
      <c r="AKX58" s="431"/>
      <c r="AKY58" s="431"/>
      <c r="AKZ58" s="431"/>
      <c r="ALA58" s="431"/>
      <c r="ALB58" s="431"/>
      <c r="ALC58" s="431"/>
      <c r="ALD58" s="431"/>
      <c r="ALE58" s="431"/>
      <c r="ALF58" s="431"/>
      <c r="ALG58" s="431"/>
      <c r="ALH58" s="431"/>
      <c r="ALI58" s="431"/>
      <c r="ALJ58" s="431"/>
      <c r="ALK58" s="431"/>
      <c r="ALL58" s="431"/>
      <c r="ALM58" s="431"/>
      <c r="ALN58" s="431"/>
      <c r="ALO58" s="431"/>
      <c r="ALP58" s="431"/>
      <c r="ALQ58" s="431"/>
      <c r="ALR58" s="431"/>
      <c r="ALS58" s="431"/>
      <c r="ALT58" s="431"/>
      <c r="ALU58" s="431"/>
      <c r="ALV58" s="431"/>
      <c r="ALW58" s="431"/>
      <c r="ALX58" s="431"/>
      <c r="ALY58" s="431"/>
      <c r="ALZ58" s="431"/>
      <c r="AMA58" s="431"/>
      <c r="AMB58" s="431"/>
      <c r="AMC58" s="431"/>
      <c r="AMD58" s="431"/>
      <c r="AME58" s="431"/>
      <c r="AMF58" s="431"/>
      <c r="AMG58" s="431"/>
      <c r="AMH58" s="431"/>
      <c r="AMI58" s="431"/>
      <c r="AMJ58" s="431"/>
      <c r="AMK58" s="431"/>
      <c r="AML58" s="431"/>
      <c r="AMM58" s="431"/>
      <c r="AMN58" s="431"/>
      <c r="AMO58" s="431"/>
      <c r="AMP58" s="431"/>
      <c r="AMQ58" s="431"/>
      <c r="AMR58" s="431"/>
      <c r="AMS58" s="431"/>
      <c r="AMT58" s="431"/>
      <c r="AMU58" s="431"/>
      <c r="AMV58" s="431"/>
      <c r="AMW58" s="431"/>
      <c r="AMX58" s="431"/>
      <c r="AMY58" s="431"/>
      <c r="AMZ58" s="431"/>
      <c r="ANA58" s="431"/>
      <c r="ANB58" s="431"/>
      <c r="ANC58" s="431"/>
      <c r="AND58" s="431"/>
      <c r="ANE58" s="431"/>
      <c r="ANF58" s="431"/>
      <c r="ANG58" s="431"/>
      <c r="ANH58" s="431"/>
      <c r="ANI58" s="431"/>
      <c r="ANJ58" s="431"/>
      <c r="ANK58" s="431"/>
      <c r="ANL58" s="431"/>
      <c r="ANM58" s="431"/>
      <c r="ANN58" s="431"/>
      <c r="ANO58" s="431"/>
      <c r="ANP58" s="431"/>
      <c r="ANQ58" s="431"/>
      <c r="ANR58" s="431"/>
      <c r="ANS58" s="431"/>
      <c r="ANT58" s="431"/>
      <c r="ANU58" s="431"/>
      <c r="ANV58" s="431"/>
      <c r="ANW58" s="431"/>
      <c r="ANX58" s="431"/>
      <c r="ANY58" s="431"/>
      <c r="ANZ58" s="431"/>
      <c r="AOA58" s="431"/>
      <c r="AOB58" s="431"/>
      <c r="AOC58" s="431"/>
      <c r="AOD58" s="431"/>
      <c r="AOE58" s="431"/>
      <c r="AOF58" s="431"/>
      <c r="AOG58" s="431"/>
      <c r="AOH58" s="431"/>
      <c r="AOI58" s="431"/>
      <c r="AOJ58" s="431"/>
      <c r="AOK58" s="431"/>
      <c r="AOL58" s="431"/>
      <c r="AOM58" s="431"/>
      <c r="AON58" s="431"/>
      <c r="AOO58" s="431"/>
      <c r="AOP58" s="431"/>
      <c r="AOQ58" s="431"/>
      <c r="AOR58" s="431"/>
      <c r="AOS58" s="431"/>
      <c r="AOT58" s="431"/>
      <c r="AOU58" s="431"/>
      <c r="AOV58" s="431"/>
      <c r="AOW58" s="431"/>
      <c r="AOX58" s="431"/>
      <c r="AOY58" s="431"/>
      <c r="AOZ58" s="431"/>
      <c r="APA58" s="431"/>
      <c r="APB58" s="431"/>
      <c r="APC58" s="431"/>
      <c r="APD58" s="431"/>
      <c r="APE58" s="431"/>
      <c r="APF58" s="431"/>
      <c r="APG58" s="431"/>
      <c r="APH58" s="431"/>
      <c r="API58" s="431"/>
      <c r="APJ58" s="431"/>
      <c r="APK58" s="431"/>
      <c r="APL58" s="431"/>
      <c r="APM58" s="431"/>
      <c r="APN58" s="431"/>
      <c r="APO58" s="431"/>
      <c r="APP58" s="431"/>
      <c r="APQ58" s="431"/>
      <c r="APR58" s="431"/>
      <c r="APS58" s="431"/>
      <c r="APT58" s="431"/>
      <c r="APU58" s="431"/>
      <c r="APV58" s="431"/>
      <c r="APW58" s="431"/>
      <c r="APX58" s="431"/>
      <c r="APY58" s="431"/>
      <c r="APZ58" s="431"/>
      <c r="AQA58" s="431"/>
      <c r="AQB58" s="431"/>
      <c r="AQC58" s="431"/>
      <c r="AQD58" s="431"/>
      <c r="AQE58" s="431"/>
      <c r="AQF58" s="431"/>
      <c r="AQG58" s="431"/>
      <c r="AQH58" s="431"/>
      <c r="AQI58" s="431"/>
      <c r="AQJ58" s="431"/>
      <c r="AQK58" s="431"/>
      <c r="AQL58" s="431"/>
      <c r="AQM58" s="431"/>
      <c r="AQN58" s="431"/>
      <c r="AQO58" s="431"/>
      <c r="AQP58" s="431"/>
      <c r="AQQ58" s="431"/>
      <c r="AQR58" s="431"/>
      <c r="AQS58" s="431"/>
      <c r="AQT58" s="431"/>
      <c r="AQU58" s="431"/>
      <c r="AQV58" s="431"/>
      <c r="AQW58" s="431"/>
      <c r="AQX58" s="431"/>
      <c r="AQY58" s="431"/>
      <c r="AQZ58" s="431"/>
      <c r="ARA58" s="431"/>
      <c r="ARB58" s="431"/>
      <c r="ARC58" s="431"/>
      <c r="ARD58" s="431"/>
      <c r="ARE58" s="431"/>
      <c r="ARF58" s="431"/>
      <c r="ARG58" s="431"/>
      <c r="ARH58" s="431"/>
      <c r="ARI58" s="431"/>
      <c r="ARJ58" s="431"/>
      <c r="ARK58" s="431"/>
      <c r="ARL58" s="431"/>
      <c r="ARM58" s="431"/>
      <c r="ARN58" s="431"/>
      <c r="ARO58" s="431"/>
      <c r="ARP58" s="431"/>
      <c r="ARQ58" s="431"/>
      <c r="ARR58" s="431"/>
      <c r="ARS58" s="431"/>
      <c r="ART58" s="431"/>
      <c r="ARU58" s="431"/>
      <c r="ARV58" s="431"/>
      <c r="ARW58" s="431"/>
      <c r="ARX58" s="431"/>
      <c r="ARY58" s="431"/>
      <c r="ARZ58" s="431"/>
      <c r="ASA58" s="431"/>
      <c r="ASB58" s="431"/>
      <c r="ASC58" s="431"/>
      <c r="ASD58" s="431"/>
      <c r="ASE58" s="431"/>
      <c r="ASF58" s="431"/>
      <c r="ASG58" s="431"/>
      <c r="ASH58" s="431"/>
      <c r="ASI58" s="431"/>
      <c r="ASJ58" s="431"/>
      <c r="ASK58" s="431"/>
      <c r="ASL58" s="431"/>
      <c r="ASM58" s="431"/>
      <c r="ASN58" s="431"/>
      <c r="ASO58" s="431"/>
      <c r="ASP58" s="431"/>
      <c r="ASQ58" s="431"/>
      <c r="ASR58" s="431"/>
      <c r="ASS58" s="431"/>
      <c r="AST58" s="431"/>
      <c r="ASU58" s="431"/>
      <c r="ASV58" s="431"/>
      <c r="ASW58" s="431"/>
      <c r="ASX58" s="431"/>
      <c r="ASY58" s="431"/>
      <c r="ASZ58" s="431"/>
      <c r="ATA58" s="431"/>
      <c r="ATB58" s="431"/>
      <c r="ATC58" s="431"/>
      <c r="ATD58" s="431"/>
      <c r="ATE58" s="431"/>
      <c r="ATF58" s="431"/>
      <c r="ATG58" s="431"/>
      <c r="ATH58" s="431"/>
      <c r="ATI58" s="431"/>
      <c r="ATJ58" s="431"/>
      <c r="ATK58" s="431"/>
      <c r="ATL58" s="431"/>
      <c r="ATM58" s="431"/>
      <c r="ATN58" s="431"/>
      <c r="ATO58" s="431"/>
      <c r="ATP58" s="431"/>
      <c r="ATQ58" s="431"/>
      <c r="ATR58" s="431"/>
      <c r="ATS58" s="431"/>
      <c r="ATT58" s="431"/>
      <c r="ATU58" s="431"/>
      <c r="ATV58" s="431"/>
      <c r="ATW58" s="431"/>
      <c r="ATX58" s="431"/>
      <c r="ATY58" s="431"/>
      <c r="ATZ58" s="431"/>
      <c r="AUA58" s="431"/>
      <c r="AUB58" s="431"/>
      <c r="AUC58" s="431"/>
      <c r="AUD58" s="431"/>
      <c r="AUE58" s="431"/>
      <c r="AUF58" s="431"/>
      <c r="AUG58" s="431"/>
      <c r="AUH58" s="431"/>
      <c r="AUI58" s="431"/>
      <c r="AUJ58" s="431"/>
      <c r="AUK58" s="431"/>
      <c r="AUL58" s="431"/>
      <c r="AUM58" s="431"/>
      <c r="AUN58" s="431"/>
      <c r="AUO58" s="431"/>
      <c r="AUP58" s="431"/>
      <c r="AUQ58" s="431"/>
      <c r="AUR58" s="431"/>
      <c r="AUS58" s="431"/>
      <c r="AUT58" s="431"/>
      <c r="AUU58" s="431"/>
      <c r="AUV58" s="431"/>
      <c r="AUW58" s="431"/>
      <c r="AUX58" s="431"/>
      <c r="AUY58" s="431"/>
      <c r="AUZ58" s="431"/>
      <c r="AVA58" s="431"/>
      <c r="AVB58" s="431"/>
      <c r="AVC58" s="431"/>
      <c r="AVD58" s="431"/>
      <c r="AVE58" s="431"/>
      <c r="AVF58" s="431"/>
      <c r="AVG58" s="431"/>
      <c r="AVH58" s="431"/>
      <c r="AVI58" s="431"/>
      <c r="AVJ58" s="431"/>
      <c r="AVK58" s="431"/>
      <c r="AVL58" s="431"/>
      <c r="AVM58" s="431"/>
      <c r="AVN58" s="431"/>
      <c r="AVO58" s="431"/>
      <c r="AVP58" s="431"/>
      <c r="AVQ58" s="431"/>
      <c r="AVR58" s="431"/>
      <c r="AVS58" s="431"/>
      <c r="AVT58" s="431"/>
      <c r="AVU58" s="431"/>
      <c r="AVV58" s="431"/>
      <c r="AVW58" s="431"/>
      <c r="AVX58" s="431"/>
      <c r="AVY58" s="431"/>
      <c r="AVZ58" s="431"/>
      <c r="AWA58" s="431"/>
      <c r="AWB58" s="431"/>
      <c r="AWC58" s="431"/>
      <c r="AWD58" s="431"/>
      <c r="AWE58" s="431"/>
      <c r="AWF58" s="431"/>
      <c r="AWG58" s="431"/>
      <c r="AWH58" s="431"/>
      <c r="AWI58" s="431"/>
      <c r="AWJ58" s="431"/>
      <c r="AWK58" s="431"/>
      <c r="AWL58" s="431"/>
      <c r="AWM58" s="431"/>
      <c r="AWN58" s="431"/>
      <c r="AWO58" s="431"/>
      <c r="AWP58" s="431"/>
      <c r="AWQ58" s="431"/>
      <c r="AWR58" s="431"/>
      <c r="AWS58" s="431"/>
      <c r="AWT58" s="431"/>
      <c r="AWU58" s="431"/>
      <c r="AWV58" s="431"/>
      <c r="AWW58" s="431"/>
      <c r="AWX58" s="431"/>
      <c r="AWY58" s="431"/>
      <c r="AWZ58" s="431"/>
      <c r="AXA58" s="431"/>
      <c r="AXB58" s="431"/>
      <c r="AXC58" s="431"/>
      <c r="AXD58" s="431"/>
      <c r="AXE58" s="431"/>
      <c r="AXF58" s="431"/>
      <c r="AXG58" s="431"/>
      <c r="AXH58" s="431"/>
      <c r="AXI58" s="431"/>
      <c r="AXJ58" s="431"/>
      <c r="AXK58" s="431"/>
      <c r="AXL58" s="431"/>
      <c r="AXM58" s="431"/>
      <c r="AXN58" s="431"/>
      <c r="AXO58" s="431"/>
      <c r="AXP58" s="431"/>
      <c r="AXQ58" s="431"/>
      <c r="AXR58" s="431"/>
      <c r="AXS58" s="431"/>
      <c r="AXT58" s="431"/>
      <c r="AXU58" s="431"/>
      <c r="AXV58" s="431"/>
      <c r="AXW58" s="431"/>
      <c r="AXX58" s="431"/>
      <c r="AXY58" s="431"/>
      <c r="AXZ58" s="431"/>
      <c r="AYA58" s="431"/>
      <c r="AYB58" s="431"/>
      <c r="AYC58" s="431"/>
      <c r="AYD58" s="431"/>
      <c r="AYE58" s="431"/>
      <c r="AYF58" s="431"/>
      <c r="AYG58" s="431"/>
      <c r="AYH58" s="431"/>
      <c r="AYI58" s="431"/>
      <c r="AYJ58" s="431"/>
      <c r="AYK58" s="431"/>
      <c r="AYL58" s="431"/>
      <c r="AYM58" s="431"/>
      <c r="AYN58" s="431"/>
      <c r="AYO58" s="431"/>
      <c r="AYP58" s="431"/>
      <c r="AYQ58" s="431"/>
      <c r="AYR58" s="431"/>
      <c r="AYS58" s="431"/>
      <c r="AYT58" s="431"/>
      <c r="AYU58" s="431"/>
      <c r="AYV58" s="431"/>
      <c r="AYW58" s="431"/>
      <c r="AYX58" s="431"/>
      <c r="AYY58" s="431"/>
      <c r="AYZ58" s="431"/>
      <c r="AZA58" s="431"/>
      <c r="AZB58" s="431"/>
      <c r="AZC58" s="431"/>
      <c r="AZD58" s="431"/>
      <c r="AZE58" s="431"/>
      <c r="AZF58" s="431"/>
      <c r="AZG58" s="431"/>
      <c r="AZH58" s="431"/>
      <c r="AZI58" s="431"/>
      <c r="AZJ58" s="431"/>
      <c r="AZK58" s="431"/>
      <c r="AZL58" s="431"/>
      <c r="AZM58" s="431"/>
      <c r="AZN58" s="431"/>
      <c r="AZO58" s="431"/>
      <c r="AZP58" s="431"/>
      <c r="AZQ58" s="431"/>
      <c r="AZR58" s="431"/>
      <c r="AZS58" s="431"/>
      <c r="AZT58" s="431"/>
      <c r="AZU58" s="431"/>
      <c r="AZV58" s="431"/>
      <c r="AZW58" s="431"/>
      <c r="AZX58" s="431"/>
      <c r="AZY58" s="431"/>
      <c r="AZZ58" s="431"/>
      <c r="BAA58" s="431"/>
      <c r="BAB58" s="431"/>
      <c r="BAC58" s="431"/>
      <c r="BAD58" s="431"/>
      <c r="BAE58" s="431"/>
      <c r="BAF58" s="431"/>
      <c r="BAG58" s="431"/>
      <c r="BAH58" s="431"/>
      <c r="BAI58" s="431"/>
      <c r="BAJ58" s="431"/>
      <c r="BAK58" s="431"/>
      <c r="BAL58" s="431"/>
      <c r="BAM58" s="431"/>
      <c r="BAN58" s="431"/>
      <c r="BAO58" s="431"/>
      <c r="BAP58" s="431"/>
      <c r="BAQ58" s="431"/>
      <c r="BAR58" s="431"/>
      <c r="BAS58" s="431"/>
      <c r="BAT58" s="431"/>
      <c r="BAU58" s="431"/>
      <c r="BAV58" s="431"/>
      <c r="BAW58" s="431"/>
      <c r="BAX58" s="431"/>
      <c r="BAY58" s="431"/>
      <c r="BAZ58" s="431"/>
      <c r="BBA58" s="431"/>
      <c r="BBB58" s="431"/>
      <c r="BBC58" s="431"/>
      <c r="BBD58" s="431"/>
      <c r="BBE58" s="431"/>
      <c r="BBF58" s="431"/>
      <c r="BBG58" s="431"/>
      <c r="BBH58" s="431"/>
      <c r="BBI58" s="431"/>
      <c r="BBJ58" s="431"/>
      <c r="BBK58" s="431"/>
      <c r="BBL58" s="431"/>
      <c r="BBM58" s="431"/>
      <c r="BBN58" s="431"/>
      <c r="BBO58" s="431"/>
      <c r="BBP58" s="431"/>
      <c r="BBQ58" s="431"/>
      <c r="BBR58" s="431"/>
      <c r="BBS58" s="431"/>
      <c r="BBT58" s="431"/>
      <c r="BBU58" s="431"/>
      <c r="BBV58" s="431"/>
      <c r="BBW58" s="431"/>
      <c r="BBX58" s="431"/>
      <c r="BBY58" s="431"/>
      <c r="BBZ58" s="431"/>
      <c r="BCA58" s="431"/>
      <c r="BCB58" s="431"/>
      <c r="BCC58" s="431"/>
      <c r="BCD58" s="431"/>
      <c r="BCE58" s="431"/>
      <c r="BCF58" s="431"/>
      <c r="BCG58" s="431"/>
      <c r="BCH58" s="431"/>
      <c r="BCI58" s="431"/>
      <c r="BCJ58" s="431"/>
      <c r="BCK58" s="431"/>
      <c r="BCL58" s="431"/>
      <c r="BCM58" s="431"/>
      <c r="BCN58" s="431"/>
      <c r="BCO58" s="431"/>
      <c r="BCP58" s="431"/>
      <c r="BCQ58" s="431"/>
      <c r="BCR58" s="431"/>
      <c r="BCS58" s="431"/>
      <c r="BCT58" s="431"/>
      <c r="BCU58" s="431"/>
      <c r="BCV58" s="431"/>
      <c r="BCW58" s="431"/>
      <c r="BCX58" s="431"/>
      <c r="BCY58" s="431"/>
      <c r="BCZ58" s="431"/>
      <c r="BDA58" s="431"/>
      <c r="BDB58" s="431"/>
      <c r="BDC58" s="431"/>
      <c r="BDD58" s="431"/>
      <c r="BDE58" s="431"/>
      <c r="BDF58" s="431"/>
      <c r="BDG58" s="431"/>
      <c r="BDH58" s="431"/>
      <c r="BDI58" s="431"/>
      <c r="BDJ58" s="431"/>
      <c r="BDK58" s="431"/>
      <c r="BDL58" s="431"/>
      <c r="BDM58" s="431"/>
      <c r="BDN58" s="431"/>
      <c r="BDO58" s="431"/>
      <c r="BDP58" s="431"/>
      <c r="BDQ58" s="431"/>
      <c r="BDR58" s="431"/>
      <c r="BDS58" s="431"/>
      <c r="BDT58" s="431"/>
      <c r="BDU58" s="431"/>
      <c r="BDV58" s="431"/>
      <c r="BDW58" s="431"/>
      <c r="BDX58" s="431"/>
      <c r="BDY58" s="431"/>
      <c r="BDZ58" s="431"/>
      <c r="BEA58" s="431"/>
      <c r="BEB58" s="431"/>
      <c r="BEC58" s="431"/>
      <c r="BED58" s="431"/>
      <c r="BEE58" s="431"/>
      <c r="BEF58" s="431"/>
      <c r="BEG58" s="431"/>
      <c r="BEH58" s="431"/>
      <c r="BEI58" s="431"/>
      <c r="BEJ58" s="431"/>
      <c r="BEK58" s="431"/>
      <c r="BEL58" s="431"/>
      <c r="BEM58" s="431"/>
      <c r="BEN58" s="431"/>
      <c r="BEO58" s="431"/>
      <c r="BEP58" s="431"/>
      <c r="BEQ58" s="431"/>
      <c r="BER58" s="431"/>
      <c r="BES58" s="431"/>
      <c r="BET58" s="431"/>
      <c r="BEU58" s="431"/>
      <c r="BEV58" s="431"/>
      <c r="BEW58" s="431"/>
      <c r="BEX58" s="431"/>
      <c r="BEY58" s="431"/>
      <c r="BEZ58" s="431"/>
      <c r="BFA58" s="431"/>
      <c r="BFB58" s="431"/>
      <c r="BFC58" s="431"/>
      <c r="BFD58" s="431"/>
      <c r="BFE58" s="431"/>
      <c r="BFF58" s="431"/>
      <c r="BFG58" s="431"/>
      <c r="BFH58" s="431"/>
      <c r="BFI58" s="431"/>
      <c r="BFJ58" s="431"/>
      <c r="BFK58" s="431"/>
      <c r="BFL58" s="431"/>
      <c r="BFM58" s="431"/>
      <c r="BFN58" s="431"/>
      <c r="BFO58" s="431"/>
      <c r="BFP58" s="431"/>
      <c r="BFQ58" s="431"/>
      <c r="BFR58" s="431"/>
      <c r="BFS58" s="431"/>
      <c r="BFT58" s="431"/>
      <c r="BFU58" s="431"/>
      <c r="BFV58" s="431"/>
      <c r="BFW58" s="431"/>
      <c r="BFX58" s="431"/>
      <c r="BFY58" s="431"/>
      <c r="BFZ58" s="431"/>
      <c r="BGA58" s="431"/>
      <c r="BGB58" s="431"/>
      <c r="BGC58" s="431"/>
      <c r="BGD58" s="431"/>
      <c r="BGE58" s="431"/>
      <c r="BGF58" s="431"/>
      <c r="BGG58" s="431"/>
      <c r="BGH58" s="431"/>
      <c r="BGI58" s="431"/>
      <c r="BGJ58" s="431"/>
      <c r="BGK58" s="431"/>
      <c r="BGL58" s="431"/>
      <c r="BGM58" s="431"/>
      <c r="BGN58" s="431"/>
      <c r="BGO58" s="431"/>
      <c r="BGP58" s="431"/>
      <c r="BGQ58" s="431"/>
      <c r="BGR58" s="431"/>
      <c r="BGS58" s="431"/>
      <c r="BGT58" s="431"/>
      <c r="BGU58" s="431"/>
      <c r="BGV58" s="431"/>
      <c r="BGW58" s="431"/>
      <c r="BGX58" s="431"/>
      <c r="BGY58" s="431"/>
      <c r="BGZ58" s="431"/>
      <c r="BHA58" s="431"/>
      <c r="BHB58" s="431"/>
      <c r="BHC58" s="431"/>
      <c r="BHD58" s="431"/>
      <c r="BHE58" s="431"/>
      <c r="BHF58" s="431"/>
      <c r="BHG58" s="431"/>
      <c r="BHH58" s="431"/>
      <c r="BHI58" s="431"/>
      <c r="BHJ58" s="431"/>
      <c r="BHK58" s="431"/>
      <c r="BHL58" s="431"/>
      <c r="BHM58" s="431"/>
      <c r="BHN58" s="431"/>
      <c r="BHO58" s="431"/>
      <c r="BHP58" s="431"/>
      <c r="BHQ58" s="431"/>
      <c r="BHR58" s="431"/>
      <c r="BHS58" s="431"/>
      <c r="BHT58" s="431"/>
      <c r="BHU58" s="431"/>
      <c r="BHV58" s="431"/>
      <c r="BHW58" s="431"/>
      <c r="BHX58" s="431"/>
      <c r="BHY58" s="431"/>
      <c r="BHZ58" s="431"/>
      <c r="BIA58" s="431"/>
      <c r="BIB58" s="431"/>
      <c r="BIC58" s="431"/>
      <c r="BID58" s="431"/>
      <c r="BIE58" s="431"/>
      <c r="BIF58" s="431"/>
      <c r="BIG58" s="431"/>
      <c r="BIH58" s="431"/>
      <c r="BII58" s="431"/>
      <c r="BIJ58" s="431"/>
      <c r="BIK58" s="431"/>
      <c r="BIL58" s="431"/>
      <c r="BIM58" s="431"/>
      <c r="BIN58" s="431"/>
      <c r="BIO58" s="431"/>
      <c r="BIP58" s="431"/>
      <c r="BIQ58" s="431"/>
      <c r="BIR58" s="431"/>
      <c r="BIS58" s="431"/>
      <c r="BIT58" s="431"/>
      <c r="BIU58" s="431"/>
      <c r="BIV58" s="431"/>
      <c r="BIW58" s="431"/>
      <c r="BIX58" s="431"/>
      <c r="BIY58" s="431"/>
      <c r="BIZ58" s="431"/>
      <c r="BJA58" s="431"/>
      <c r="BJB58" s="431"/>
      <c r="BJC58" s="431"/>
      <c r="BJD58" s="431"/>
      <c r="BJE58" s="431"/>
      <c r="BJF58" s="431"/>
      <c r="BJG58" s="431"/>
      <c r="BJH58" s="431"/>
      <c r="BJI58" s="431"/>
      <c r="BJJ58" s="431"/>
      <c r="BJK58" s="431"/>
      <c r="BJL58" s="431"/>
      <c r="BJM58" s="431"/>
      <c r="BJN58" s="431"/>
      <c r="BJO58" s="431"/>
      <c r="BJP58" s="431"/>
      <c r="BJQ58" s="431"/>
      <c r="BJR58" s="431"/>
      <c r="BJS58" s="431"/>
      <c r="BJT58" s="431"/>
      <c r="BJU58" s="431"/>
      <c r="BJV58" s="431"/>
      <c r="BJW58" s="431"/>
      <c r="BJX58" s="431"/>
      <c r="BJY58" s="431"/>
      <c r="BJZ58" s="431"/>
      <c r="BKA58" s="431"/>
      <c r="BKB58" s="431"/>
      <c r="BKC58" s="431"/>
      <c r="BKD58" s="431"/>
      <c r="BKE58" s="431"/>
      <c r="BKF58" s="431"/>
      <c r="BKG58" s="431"/>
      <c r="BKH58" s="431"/>
      <c r="BKI58" s="431"/>
      <c r="BKJ58" s="431"/>
      <c r="BKK58" s="431"/>
      <c r="BKL58" s="431"/>
      <c r="BKM58" s="431"/>
      <c r="BKN58" s="431"/>
      <c r="BKO58" s="431"/>
      <c r="BKP58" s="431"/>
      <c r="BKQ58" s="431"/>
      <c r="BKR58" s="431"/>
      <c r="BKS58" s="431"/>
      <c r="BKT58" s="431"/>
      <c r="BKU58" s="431"/>
      <c r="BKV58" s="431"/>
      <c r="BKW58" s="431"/>
      <c r="BKX58" s="431"/>
      <c r="BKY58" s="431"/>
      <c r="BKZ58" s="431"/>
      <c r="BLA58" s="431"/>
      <c r="BLB58" s="431"/>
      <c r="BLC58" s="431"/>
      <c r="BLD58" s="431"/>
      <c r="BLE58" s="431"/>
      <c r="BLF58" s="431"/>
      <c r="BLG58" s="431"/>
      <c r="BLH58" s="431"/>
      <c r="BLI58" s="431"/>
      <c r="BLJ58" s="431"/>
      <c r="BLK58" s="431"/>
      <c r="BLL58" s="431"/>
      <c r="BLM58" s="431"/>
      <c r="BLN58" s="431"/>
      <c r="BLO58" s="431"/>
      <c r="BLP58" s="431"/>
      <c r="BLQ58" s="431"/>
      <c r="BLR58" s="431"/>
      <c r="BLS58" s="431"/>
      <c r="BLT58" s="431"/>
      <c r="BLU58" s="431"/>
      <c r="BLV58" s="431"/>
      <c r="BLW58" s="431"/>
      <c r="BLX58" s="431"/>
      <c r="BLY58" s="431"/>
      <c r="BLZ58" s="431"/>
      <c r="BMA58" s="431"/>
      <c r="BMB58" s="431"/>
      <c r="BMC58" s="431"/>
      <c r="BMD58" s="431"/>
      <c r="BME58" s="431"/>
      <c r="BMF58" s="431"/>
      <c r="BMG58" s="431"/>
      <c r="BMH58" s="431"/>
      <c r="BMI58" s="431"/>
      <c r="BMJ58" s="431"/>
      <c r="BMK58" s="431"/>
      <c r="BML58" s="431"/>
      <c r="BMM58" s="431"/>
      <c r="BMN58" s="431"/>
      <c r="BMO58" s="431"/>
      <c r="BMP58" s="431"/>
      <c r="BMQ58" s="431"/>
      <c r="BMR58" s="431"/>
      <c r="BMS58" s="431"/>
      <c r="BMT58" s="431"/>
      <c r="BMU58" s="431"/>
      <c r="BMV58" s="431"/>
      <c r="BMW58" s="431"/>
      <c r="BMX58" s="431"/>
      <c r="BMY58" s="431"/>
      <c r="BMZ58" s="431"/>
      <c r="BNA58" s="431"/>
      <c r="BNB58" s="431"/>
      <c r="BNC58" s="431"/>
      <c r="BND58" s="431"/>
      <c r="BNE58" s="431"/>
      <c r="BNF58" s="431"/>
      <c r="BNG58" s="431"/>
      <c r="BNH58" s="431"/>
      <c r="BNI58" s="431"/>
      <c r="BNJ58" s="431"/>
      <c r="BNK58" s="431"/>
      <c r="BNL58" s="431"/>
      <c r="BNM58" s="431"/>
      <c r="BNN58" s="431"/>
      <c r="BNO58" s="431"/>
      <c r="BNP58" s="431"/>
      <c r="BNQ58" s="431"/>
      <c r="BNR58" s="431"/>
      <c r="BNS58" s="431"/>
      <c r="BNT58" s="431"/>
      <c r="BNU58" s="431"/>
      <c r="BNV58" s="431"/>
      <c r="BNW58" s="431"/>
      <c r="BNX58" s="431"/>
      <c r="BNY58" s="431"/>
      <c r="BNZ58" s="431"/>
      <c r="BOA58" s="431"/>
      <c r="BOB58" s="431"/>
      <c r="BOC58" s="431"/>
      <c r="BOD58" s="431"/>
      <c r="BOE58" s="431"/>
      <c r="BOF58" s="431"/>
      <c r="BOG58" s="431"/>
      <c r="BOH58" s="431"/>
      <c r="BOI58" s="431"/>
      <c r="BOJ58" s="431"/>
      <c r="BOK58" s="431"/>
      <c r="BOL58" s="431"/>
      <c r="BOM58" s="431"/>
      <c r="BON58" s="431"/>
      <c r="BOO58" s="431"/>
      <c r="BOP58" s="431"/>
      <c r="BOQ58" s="431"/>
      <c r="BOR58" s="431"/>
      <c r="BOS58" s="431"/>
      <c r="BOT58" s="431"/>
      <c r="BOU58" s="431"/>
      <c r="BOV58" s="431"/>
      <c r="BOW58" s="431"/>
      <c r="BOX58" s="431"/>
      <c r="BOY58" s="431"/>
      <c r="BOZ58" s="431"/>
      <c r="BPA58" s="431"/>
      <c r="BPB58" s="431"/>
      <c r="BPC58" s="431"/>
      <c r="BPD58" s="431"/>
      <c r="BPE58" s="431"/>
      <c r="BPF58" s="431"/>
      <c r="BPG58" s="431"/>
      <c r="BPH58" s="431"/>
      <c r="BPI58" s="431"/>
      <c r="BPJ58" s="431"/>
      <c r="BPK58" s="431"/>
      <c r="BPL58" s="431"/>
      <c r="BPM58" s="431"/>
      <c r="BPN58" s="431"/>
      <c r="BPO58" s="431"/>
      <c r="BPP58" s="431"/>
      <c r="BPQ58" s="431"/>
      <c r="BPR58" s="431"/>
      <c r="BPS58" s="431"/>
      <c r="BPT58" s="431"/>
      <c r="BPU58" s="431"/>
      <c r="BPV58" s="431"/>
      <c r="BPW58" s="431"/>
      <c r="BPX58" s="431"/>
      <c r="BPY58" s="431"/>
      <c r="BPZ58" s="431"/>
      <c r="BQA58" s="431"/>
      <c r="BQB58" s="431"/>
      <c r="BQC58" s="431"/>
      <c r="BQD58" s="431"/>
      <c r="BQE58" s="431"/>
      <c r="BQF58" s="431"/>
      <c r="BQG58" s="431"/>
      <c r="BQH58" s="431"/>
      <c r="BQI58" s="431"/>
      <c r="BQJ58" s="431"/>
      <c r="BQK58" s="431"/>
      <c r="BQL58" s="431"/>
      <c r="BQM58" s="431"/>
      <c r="BQN58" s="431"/>
      <c r="BQO58" s="431"/>
      <c r="BQP58" s="431"/>
      <c r="BQQ58" s="431"/>
      <c r="BQR58" s="431"/>
      <c r="BQS58" s="431"/>
      <c r="BQT58" s="431"/>
      <c r="BQU58" s="431"/>
      <c r="BQV58" s="431"/>
      <c r="BQW58" s="431"/>
      <c r="BQX58" s="431"/>
      <c r="BQY58" s="431"/>
      <c r="BQZ58" s="431"/>
      <c r="BRA58" s="431"/>
      <c r="BRB58" s="431"/>
      <c r="BRC58" s="431"/>
      <c r="BRD58" s="431"/>
      <c r="BRE58" s="431"/>
      <c r="BRF58" s="431"/>
      <c r="BRG58" s="431"/>
      <c r="BRH58" s="431"/>
      <c r="BRI58" s="431"/>
      <c r="BRJ58" s="431"/>
      <c r="BRK58" s="431"/>
      <c r="BRL58" s="431"/>
      <c r="BRM58" s="431"/>
      <c r="BRN58" s="431"/>
      <c r="BRO58" s="431"/>
      <c r="BRP58" s="431"/>
      <c r="BRQ58" s="431"/>
      <c r="BRR58" s="431"/>
      <c r="BRS58" s="431"/>
      <c r="BRT58" s="431"/>
      <c r="BRU58" s="431"/>
    </row>
    <row r="59" spans="1:1841" ht="29.25" customHeight="1" x14ac:dyDescent="0.3">
      <c r="A59" s="792"/>
      <c r="B59" s="474">
        <v>10</v>
      </c>
      <c r="C59" s="474" t="s">
        <v>183</v>
      </c>
      <c r="D59" s="465">
        <f t="shared" si="30"/>
        <v>59057164.208848141</v>
      </c>
      <c r="E59" s="472">
        <v>600</v>
      </c>
      <c r="F59" s="464">
        <f t="shared" si="31"/>
        <v>112149532.71028</v>
      </c>
      <c r="G59" s="472">
        <v>160</v>
      </c>
      <c r="H59" s="464">
        <f t="shared" si="36"/>
        <v>11884359.948294744</v>
      </c>
      <c r="I59" s="472">
        <f>488+160</f>
        <v>648</v>
      </c>
      <c r="J59" s="466"/>
      <c r="K59" s="472"/>
      <c r="L59" s="468"/>
      <c r="M59" s="469"/>
      <c r="N59" s="469"/>
      <c r="O59" s="469"/>
      <c r="P59" s="469"/>
      <c r="Q59" s="469"/>
      <c r="R59" s="469"/>
      <c r="S59" s="469"/>
      <c r="T59" s="469"/>
      <c r="U59" s="469"/>
      <c r="V59" s="469"/>
      <c r="W59" s="469"/>
      <c r="X59" s="480">
        <f t="shared" si="32"/>
        <v>11884359.948294744</v>
      </c>
      <c r="Y59" s="470">
        <f t="shared" si="33"/>
        <v>648</v>
      </c>
      <c r="Z59" s="480">
        <f t="shared" si="34"/>
        <v>0</v>
      </c>
      <c r="AA59" s="470">
        <f t="shared" si="35"/>
        <v>0</v>
      </c>
      <c r="AB59" s="521"/>
      <c r="AC59" s="486"/>
      <c r="AD59" s="527"/>
      <c r="AE59" s="527"/>
      <c r="AF59" s="527"/>
      <c r="AG59" s="527"/>
      <c r="AH59" s="431"/>
      <c r="AI59" s="431"/>
      <c r="AJ59" s="431"/>
      <c r="AK59" s="431"/>
      <c r="AL59" s="431"/>
      <c r="AM59" s="431"/>
      <c r="AN59" s="431"/>
      <c r="AO59" s="431"/>
      <c r="AP59" s="431"/>
      <c r="AQ59" s="431"/>
      <c r="AR59" s="431"/>
      <c r="AS59" s="431"/>
      <c r="AT59" s="431"/>
      <c r="AU59" s="431"/>
      <c r="AV59" s="431"/>
      <c r="AW59" s="431"/>
      <c r="AX59" s="431"/>
      <c r="AY59" s="431"/>
      <c r="AZ59" s="431"/>
      <c r="BA59" s="431"/>
      <c r="BB59" s="431"/>
      <c r="BC59" s="431"/>
      <c r="BD59" s="431"/>
      <c r="BE59" s="431"/>
      <c r="BF59" s="431"/>
      <c r="BG59" s="431"/>
      <c r="BH59" s="431"/>
      <c r="BI59" s="431"/>
      <c r="BJ59" s="431"/>
      <c r="BK59" s="431"/>
      <c r="BL59" s="431"/>
      <c r="BM59" s="431"/>
      <c r="BN59" s="431"/>
      <c r="BO59" s="431"/>
      <c r="BP59" s="431"/>
      <c r="BQ59" s="431"/>
      <c r="BR59" s="431"/>
      <c r="BS59" s="431"/>
      <c r="BT59" s="431"/>
      <c r="BU59" s="431"/>
      <c r="BV59" s="431"/>
      <c r="BW59" s="431"/>
      <c r="BX59" s="431"/>
      <c r="BY59" s="431"/>
      <c r="BZ59" s="431"/>
      <c r="CA59" s="431"/>
      <c r="CB59" s="431"/>
      <c r="CC59" s="431"/>
      <c r="CD59" s="431"/>
      <c r="CE59" s="431"/>
      <c r="CF59" s="431"/>
      <c r="CG59" s="431"/>
      <c r="CH59" s="431"/>
      <c r="CI59" s="431"/>
      <c r="CJ59" s="431"/>
      <c r="CK59" s="431"/>
      <c r="CL59" s="431"/>
      <c r="CM59" s="431"/>
      <c r="CN59" s="431"/>
      <c r="CO59" s="431"/>
      <c r="CP59" s="431"/>
      <c r="CQ59" s="431"/>
      <c r="CR59" s="431"/>
      <c r="CS59" s="431"/>
      <c r="CT59" s="431"/>
      <c r="CU59" s="431"/>
      <c r="CV59" s="431"/>
      <c r="CW59" s="431"/>
      <c r="CX59" s="431"/>
      <c r="CY59" s="431"/>
      <c r="CZ59" s="431"/>
      <c r="DA59" s="431"/>
      <c r="DB59" s="431"/>
      <c r="DC59" s="431"/>
      <c r="DD59" s="431"/>
      <c r="DE59" s="431"/>
      <c r="DF59" s="431"/>
      <c r="DG59" s="431"/>
      <c r="DH59" s="431"/>
      <c r="DI59" s="431"/>
      <c r="DJ59" s="431"/>
      <c r="DK59" s="431"/>
      <c r="DL59" s="431"/>
      <c r="DM59" s="431"/>
      <c r="DN59" s="431"/>
      <c r="DO59" s="431"/>
      <c r="DP59" s="431"/>
      <c r="DQ59" s="431"/>
      <c r="DR59" s="431"/>
      <c r="DS59" s="431"/>
      <c r="DT59" s="431"/>
      <c r="DU59" s="431"/>
      <c r="DV59" s="431"/>
      <c r="DW59" s="431"/>
      <c r="DX59" s="431"/>
      <c r="DY59" s="431"/>
      <c r="DZ59" s="431"/>
      <c r="EA59" s="431"/>
      <c r="EB59" s="431"/>
      <c r="EC59" s="431"/>
      <c r="ED59" s="431"/>
      <c r="EE59" s="431"/>
      <c r="EF59" s="431"/>
      <c r="EG59" s="431"/>
      <c r="EH59" s="431"/>
      <c r="EI59" s="431"/>
      <c r="EJ59" s="431"/>
      <c r="EK59" s="431"/>
      <c r="EL59" s="431"/>
      <c r="EM59" s="431"/>
      <c r="EN59" s="431"/>
      <c r="EO59" s="431"/>
      <c r="EP59" s="431"/>
      <c r="EQ59" s="431"/>
      <c r="ER59" s="431"/>
      <c r="ES59" s="431"/>
      <c r="ET59" s="431"/>
      <c r="EU59" s="431"/>
      <c r="EV59" s="431"/>
      <c r="EW59" s="431"/>
      <c r="EX59" s="431"/>
      <c r="EY59" s="431"/>
      <c r="EZ59" s="431"/>
      <c r="FA59" s="431"/>
      <c r="FB59" s="431"/>
      <c r="FC59" s="431"/>
      <c r="FD59" s="431"/>
      <c r="FE59" s="431"/>
      <c r="FF59" s="431"/>
      <c r="FG59" s="431"/>
      <c r="FH59" s="431"/>
      <c r="FI59" s="431"/>
      <c r="FJ59" s="431"/>
      <c r="FK59" s="431"/>
      <c r="FL59" s="431"/>
      <c r="FM59" s="431"/>
      <c r="FN59" s="431"/>
      <c r="FO59" s="431"/>
      <c r="FP59" s="431"/>
      <c r="FQ59" s="431"/>
      <c r="FR59" s="431"/>
      <c r="FS59" s="431"/>
      <c r="FT59" s="431"/>
      <c r="FU59" s="431"/>
      <c r="FV59" s="431"/>
      <c r="FW59" s="431"/>
      <c r="FX59" s="431"/>
      <c r="FY59" s="431"/>
      <c r="FZ59" s="431"/>
      <c r="GA59" s="431"/>
      <c r="GB59" s="431"/>
      <c r="GC59" s="431"/>
      <c r="GD59" s="431"/>
      <c r="GE59" s="431"/>
      <c r="GF59" s="431"/>
      <c r="GG59" s="431"/>
      <c r="GH59" s="431"/>
      <c r="GI59" s="431"/>
      <c r="GJ59" s="431"/>
      <c r="GK59" s="431"/>
      <c r="GL59" s="431"/>
      <c r="GM59" s="431"/>
      <c r="GN59" s="431"/>
      <c r="GO59" s="431"/>
      <c r="GP59" s="431"/>
      <c r="GQ59" s="431"/>
      <c r="GR59" s="431"/>
      <c r="GS59" s="431"/>
      <c r="GT59" s="431"/>
      <c r="GU59" s="431"/>
      <c r="GV59" s="431"/>
      <c r="GW59" s="431"/>
      <c r="GX59" s="431"/>
      <c r="GY59" s="431"/>
      <c r="GZ59" s="431"/>
      <c r="HA59" s="431"/>
      <c r="HB59" s="431"/>
      <c r="HC59" s="431"/>
      <c r="HD59" s="431"/>
      <c r="HE59" s="431"/>
      <c r="HF59" s="431"/>
      <c r="HG59" s="431"/>
      <c r="HH59" s="431"/>
      <c r="HI59" s="431"/>
      <c r="HJ59" s="431"/>
      <c r="HK59" s="431"/>
      <c r="HL59" s="431"/>
      <c r="HM59" s="431"/>
      <c r="HN59" s="431"/>
      <c r="HO59" s="431"/>
      <c r="HP59" s="431"/>
      <c r="HQ59" s="431"/>
      <c r="HR59" s="431"/>
      <c r="HS59" s="431"/>
      <c r="HT59" s="431"/>
      <c r="HU59" s="431"/>
      <c r="HV59" s="431"/>
      <c r="HW59" s="431"/>
      <c r="HX59" s="431"/>
      <c r="HY59" s="431"/>
      <c r="HZ59" s="431"/>
      <c r="IA59" s="431"/>
      <c r="IB59" s="431"/>
      <c r="IC59" s="431"/>
      <c r="ID59" s="431"/>
      <c r="IE59" s="431"/>
      <c r="IF59" s="431"/>
      <c r="IG59" s="431"/>
      <c r="IH59" s="431"/>
      <c r="II59" s="431"/>
      <c r="IJ59" s="431"/>
      <c r="IK59" s="431"/>
      <c r="IL59" s="431"/>
      <c r="IM59" s="431"/>
      <c r="IN59" s="431"/>
      <c r="IO59" s="431"/>
      <c r="IP59" s="431"/>
      <c r="IQ59" s="431"/>
      <c r="IR59" s="431"/>
      <c r="IS59" s="431"/>
      <c r="IT59" s="431"/>
      <c r="IU59" s="431"/>
      <c r="IV59" s="431"/>
      <c r="IW59" s="431"/>
      <c r="IX59" s="431"/>
      <c r="IY59" s="431"/>
      <c r="IZ59" s="431"/>
      <c r="JA59" s="431"/>
      <c r="JB59" s="431"/>
      <c r="JC59" s="431"/>
      <c r="JD59" s="431"/>
      <c r="JE59" s="431"/>
      <c r="JF59" s="431"/>
      <c r="JG59" s="431"/>
      <c r="JH59" s="431"/>
      <c r="JI59" s="431"/>
      <c r="JJ59" s="431"/>
      <c r="JK59" s="431"/>
      <c r="JL59" s="431"/>
      <c r="JM59" s="431"/>
      <c r="JN59" s="431"/>
      <c r="JO59" s="431"/>
      <c r="JP59" s="431"/>
      <c r="JQ59" s="431"/>
      <c r="JR59" s="431"/>
      <c r="JS59" s="431"/>
      <c r="JT59" s="431"/>
      <c r="JU59" s="431"/>
      <c r="JV59" s="431"/>
      <c r="JW59" s="431"/>
      <c r="JX59" s="431"/>
      <c r="JY59" s="431"/>
      <c r="JZ59" s="431"/>
      <c r="KA59" s="431"/>
      <c r="KB59" s="431"/>
      <c r="KC59" s="431"/>
      <c r="KD59" s="431"/>
      <c r="KE59" s="431"/>
      <c r="KF59" s="431"/>
      <c r="KG59" s="431"/>
      <c r="KH59" s="431"/>
      <c r="KI59" s="431"/>
      <c r="KJ59" s="431"/>
      <c r="KK59" s="431"/>
      <c r="KL59" s="431"/>
      <c r="KM59" s="431"/>
      <c r="KN59" s="431"/>
      <c r="KO59" s="431"/>
      <c r="KP59" s="431"/>
      <c r="KQ59" s="431"/>
      <c r="KR59" s="431"/>
      <c r="KS59" s="431"/>
      <c r="KT59" s="431"/>
      <c r="KU59" s="431"/>
      <c r="KV59" s="431"/>
      <c r="KW59" s="431"/>
      <c r="KX59" s="431"/>
      <c r="KY59" s="431"/>
      <c r="KZ59" s="431"/>
      <c r="LA59" s="431"/>
      <c r="LB59" s="431"/>
      <c r="LC59" s="431"/>
      <c r="LD59" s="431"/>
      <c r="LE59" s="431"/>
      <c r="LF59" s="431"/>
      <c r="LG59" s="431"/>
      <c r="LH59" s="431"/>
      <c r="LI59" s="431"/>
      <c r="LJ59" s="431"/>
      <c r="LK59" s="431"/>
      <c r="LL59" s="431"/>
      <c r="LM59" s="431"/>
      <c r="LN59" s="431"/>
      <c r="LO59" s="431"/>
      <c r="LP59" s="431"/>
      <c r="LQ59" s="431"/>
      <c r="LR59" s="431"/>
      <c r="LS59" s="431"/>
      <c r="LT59" s="431"/>
      <c r="LU59" s="431"/>
      <c r="LV59" s="431"/>
      <c r="LW59" s="431"/>
      <c r="LX59" s="431"/>
      <c r="LY59" s="431"/>
      <c r="LZ59" s="431"/>
      <c r="MA59" s="431"/>
      <c r="MB59" s="431"/>
      <c r="MC59" s="431"/>
      <c r="MD59" s="431"/>
      <c r="ME59" s="431"/>
      <c r="MF59" s="431"/>
      <c r="MG59" s="431"/>
      <c r="MH59" s="431"/>
      <c r="MI59" s="431"/>
      <c r="MJ59" s="431"/>
      <c r="MK59" s="431"/>
      <c r="ML59" s="431"/>
      <c r="MM59" s="431"/>
      <c r="MN59" s="431"/>
      <c r="MO59" s="431"/>
      <c r="MP59" s="431"/>
      <c r="MQ59" s="431"/>
      <c r="MR59" s="431"/>
      <c r="MS59" s="431"/>
      <c r="MT59" s="431"/>
      <c r="MU59" s="431"/>
      <c r="MV59" s="431"/>
      <c r="MW59" s="431"/>
      <c r="MX59" s="431"/>
      <c r="MY59" s="431"/>
      <c r="MZ59" s="431"/>
      <c r="NA59" s="431"/>
      <c r="NB59" s="431"/>
      <c r="NC59" s="431"/>
      <c r="ND59" s="431"/>
      <c r="NE59" s="431"/>
      <c r="NF59" s="431"/>
      <c r="NG59" s="431"/>
      <c r="NH59" s="431"/>
      <c r="NI59" s="431"/>
      <c r="NJ59" s="431"/>
      <c r="NK59" s="431"/>
      <c r="NL59" s="431"/>
      <c r="NM59" s="431"/>
      <c r="NN59" s="431"/>
      <c r="NO59" s="431"/>
      <c r="NP59" s="431"/>
      <c r="NQ59" s="431"/>
      <c r="NR59" s="431"/>
      <c r="NS59" s="431"/>
      <c r="NT59" s="431"/>
      <c r="NU59" s="431"/>
      <c r="NV59" s="431"/>
      <c r="NW59" s="431"/>
      <c r="NX59" s="431"/>
      <c r="NY59" s="431"/>
      <c r="NZ59" s="431"/>
      <c r="OA59" s="431"/>
      <c r="OB59" s="431"/>
      <c r="OC59" s="431"/>
      <c r="OD59" s="431"/>
      <c r="OE59" s="431"/>
      <c r="OF59" s="431"/>
      <c r="OG59" s="431"/>
      <c r="OH59" s="431"/>
      <c r="OI59" s="431"/>
      <c r="OJ59" s="431"/>
      <c r="OK59" s="431"/>
      <c r="OL59" s="431"/>
      <c r="OM59" s="431"/>
      <c r="ON59" s="431"/>
      <c r="OO59" s="431"/>
      <c r="OP59" s="431"/>
      <c r="OQ59" s="431"/>
      <c r="OR59" s="431"/>
      <c r="OS59" s="431"/>
      <c r="OT59" s="431"/>
      <c r="OU59" s="431"/>
      <c r="OV59" s="431"/>
      <c r="OW59" s="431"/>
      <c r="OX59" s="431"/>
      <c r="OY59" s="431"/>
      <c r="OZ59" s="431"/>
      <c r="PA59" s="431"/>
      <c r="PB59" s="431"/>
      <c r="PC59" s="431"/>
      <c r="PD59" s="431"/>
      <c r="PE59" s="431"/>
      <c r="PF59" s="431"/>
      <c r="PG59" s="431"/>
      <c r="PH59" s="431"/>
      <c r="PI59" s="431"/>
      <c r="PJ59" s="431"/>
      <c r="PK59" s="431"/>
      <c r="PL59" s="431"/>
      <c r="PM59" s="431"/>
      <c r="PN59" s="431"/>
      <c r="PO59" s="431"/>
      <c r="PP59" s="431"/>
      <c r="PQ59" s="431"/>
      <c r="PR59" s="431"/>
      <c r="PS59" s="431"/>
      <c r="PT59" s="431"/>
      <c r="PU59" s="431"/>
      <c r="PV59" s="431"/>
      <c r="PW59" s="431"/>
      <c r="PX59" s="431"/>
      <c r="PY59" s="431"/>
      <c r="PZ59" s="431"/>
      <c r="QA59" s="431"/>
      <c r="QB59" s="431"/>
      <c r="QC59" s="431"/>
      <c r="QD59" s="431"/>
      <c r="QE59" s="431"/>
      <c r="QF59" s="431"/>
      <c r="QG59" s="431"/>
      <c r="QH59" s="431"/>
      <c r="QI59" s="431"/>
      <c r="QJ59" s="431"/>
      <c r="QK59" s="431"/>
      <c r="QL59" s="431"/>
      <c r="QM59" s="431"/>
      <c r="QN59" s="431"/>
      <c r="QO59" s="431"/>
      <c r="QP59" s="431"/>
      <c r="QQ59" s="431"/>
      <c r="QR59" s="431"/>
      <c r="QS59" s="431"/>
      <c r="QT59" s="431"/>
      <c r="QU59" s="431"/>
      <c r="QV59" s="431"/>
      <c r="QW59" s="431"/>
      <c r="QX59" s="431"/>
      <c r="QY59" s="431"/>
      <c r="QZ59" s="431"/>
      <c r="RA59" s="431"/>
      <c r="RB59" s="431"/>
      <c r="RC59" s="431"/>
      <c r="RD59" s="431"/>
      <c r="RE59" s="431"/>
      <c r="RF59" s="431"/>
      <c r="RG59" s="431"/>
      <c r="RH59" s="431"/>
      <c r="RI59" s="431"/>
      <c r="RJ59" s="431"/>
      <c r="RK59" s="431"/>
      <c r="RL59" s="431"/>
      <c r="RM59" s="431"/>
      <c r="RN59" s="431"/>
      <c r="RO59" s="431"/>
      <c r="RP59" s="431"/>
      <c r="RQ59" s="431"/>
      <c r="RR59" s="431"/>
      <c r="RS59" s="431"/>
      <c r="RT59" s="431"/>
      <c r="RU59" s="431"/>
      <c r="RV59" s="431"/>
      <c r="RW59" s="431"/>
      <c r="RX59" s="431"/>
      <c r="RY59" s="431"/>
      <c r="RZ59" s="431"/>
      <c r="SA59" s="431"/>
      <c r="SB59" s="431"/>
      <c r="SC59" s="431"/>
      <c r="SD59" s="431"/>
      <c r="SE59" s="431"/>
      <c r="SF59" s="431"/>
      <c r="SG59" s="431"/>
      <c r="SH59" s="431"/>
      <c r="SI59" s="431"/>
      <c r="SJ59" s="431"/>
      <c r="SK59" s="431"/>
      <c r="SL59" s="431"/>
      <c r="SM59" s="431"/>
      <c r="SN59" s="431"/>
      <c r="SO59" s="431"/>
      <c r="SP59" s="431"/>
      <c r="SQ59" s="431"/>
      <c r="SR59" s="431"/>
      <c r="SS59" s="431"/>
      <c r="ST59" s="431"/>
      <c r="SU59" s="431"/>
      <c r="SV59" s="431"/>
      <c r="SW59" s="431"/>
      <c r="SX59" s="431"/>
      <c r="SY59" s="431"/>
      <c r="SZ59" s="431"/>
      <c r="TA59" s="431"/>
      <c r="TB59" s="431"/>
      <c r="TC59" s="431"/>
      <c r="TD59" s="431"/>
      <c r="TE59" s="431"/>
      <c r="TF59" s="431"/>
      <c r="TG59" s="431"/>
      <c r="TH59" s="431"/>
      <c r="TI59" s="431"/>
      <c r="TJ59" s="431"/>
      <c r="TK59" s="431"/>
      <c r="TL59" s="431"/>
      <c r="TM59" s="431"/>
      <c r="TN59" s="431"/>
      <c r="TO59" s="431"/>
      <c r="TP59" s="431"/>
      <c r="TQ59" s="431"/>
      <c r="TR59" s="431"/>
      <c r="TS59" s="431"/>
      <c r="TT59" s="431"/>
      <c r="TU59" s="431"/>
      <c r="TV59" s="431"/>
      <c r="TW59" s="431"/>
      <c r="TX59" s="431"/>
      <c r="TY59" s="431"/>
      <c r="TZ59" s="431"/>
      <c r="UA59" s="431"/>
      <c r="UB59" s="431"/>
      <c r="UC59" s="431"/>
      <c r="UD59" s="431"/>
      <c r="UE59" s="431"/>
      <c r="UF59" s="431"/>
      <c r="UG59" s="431"/>
      <c r="UH59" s="431"/>
      <c r="UI59" s="431"/>
      <c r="UJ59" s="431"/>
      <c r="UK59" s="431"/>
      <c r="UL59" s="431"/>
      <c r="UM59" s="431"/>
      <c r="UN59" s="431"/>
      <c r="UO59" s="431"/>
      <c r="UP59" s="431"/>
      <c r="UQ59" s="431"/>
      <c r="UR59" s="431"/>
      <c r="US59" s="431"/>
      <c r="UT59" s="431"/>
      <c r="UU59" s="431"/>
      <c r="UV59" s="431"/>
      <c r="UW59" s="431"/>
      <c r="UX59" s="431"/>
      <c r="UY59" s="431"/>
      <c r="UZ59" s="431"/>
      <c r="VA59" s="431"/>
      <c r="VB59" s="431"/>
      <c r="VC59" s="431"/>
      <c r="VD59" s="431"/>
      <c r="VE59" s="431"/>
      <c r="VF59" s="431"/>
      <c r="VG59" s="431"/>
      <c r="VH59" s="431"/>
      <c r="VI59" s="431"/>
      <c r="VJ59" s="431"/>
      <c r="VK59" s="431"/>
      <c r="VL59" s="431"/>
      <c r="VM59" s="431"/>
      <c r="VN59" s="431"/>
      <c r="VO59" s="431"/>
      <c r="VP59" s="431"/>
      <c r="VQ59" s="431"/>
      <c r="VR59" s="431"/>
      <c r="VS59" s="431"/>
      <c r="VT59" s="431"/>
      <c r="VU59" s="431"/>
      <c r="VV59" s="431"/>
      <c r="VW59" s="431"/>
      <c r="VX59" s="431"/>
      <c r="VY59" s="431"/>
      <c r="VZ59" s="431"/>
      <c r="WA59" s="431"/>
      <c r="WB59" s="431"/>
      <c r="WC59" s="431"/>
      <c r="WD59" s="431"/>
      <c r="WE59" s="431"/>
      <c r="WF59" s="431"/>
      <c r="WG59" s="431"/>
      <c r="WH59" s="431"/>
      <c r="WI59" s="431"/>
      <c r="WJ59" s="431"/>
      <c r="WK59" s="431"/>
      <c r="WL59" s="431"/>
      <c r="WM59" s="431"/>
      <c r="WN59" s="431"/>
      <c r="WO59" s="431"/>
      <c r="WP59" s="431"/>
      <c r="WQ59" s="431"/>
      <c r="WR59" s="431"/>
      <c r="WS59" s="431"/>
      <c r="WT59" s="431"/>
      <c r="WU59" s="431"/>
      <c r="WV59" s="431"/>
      <c r="WW59" s="431"/>
      <c r="WX59" s="431"/>
      <c r="WY59" s="431"/>
      <c r="WZ59" s="431"/>
      <c r="XA59" s="431"/>
      <c r="XB59" s="431"/>
      <c r="XC59" s="431"/>
      <c r="XD59" s="431"/>
      <c r="XE59" s="431"/>
      <c r="XF59" s="431"/>
      <c r="XG59" s="431"/>
      <c r="XH59" s="431"/>
      <c r="XI59" s="431"/>
      <c r="XJ59" s="431"/>
      <c r="XK59" s="431"/>
      <c r="XL59" s="431"/>
      <c r="XM59" s="431"/>
      <c r="XN59" s="431"/>
      <c r="XO59" s="431"/>
      <c r="XP59" s="431"/>
      <c r="XQ59" s="431"/>
      <c r="XR59" s="431"/>
      <c r="XS59" s="431"/>
      <c r="XT59" s="431"/>
      <c r="XU59" s="431"/>
      <c r="XV59" s="431"/>
      <c r="XW59" s="431"/>
      <c r="XX59" s="431"/>
      <c r="XY59" s="431"/>
      <c r="XZ59" s="431"/>
      <c r="YA59" s="431"/>
      <c r="YB59" s="431"/>
      <c r="YC59" s="431"/>
      <c r="YD59" s="431"/>
      <c r="YE59" s="431"/>
      <c r="YF59" s="431"/>
      <c r="YG59" s="431"/>
      <c r="YH59" s="431"/>
      <c r="YI59" s="431"/>
      <c r="YJ59" s="431"/>
      <c r="YK59" s="431"/>
      <c r="YL59" s="431"/>
      <c r="YM59" s="431"/>
      <c r="YN59" s="431"/>
      <c r="YO59" s="431"/>
      <c r="YP59" s="431"/>
      <c r="YQ59" s="431"/>
      <c r="YR59" s="431"/>
      <c r="YS59" s="431"/>
      <c r="YT59" s="431"/>
      <c r="YU59" s="431"/>
      <c r="YV59" s="431"/>
      <c r="YW59" s="431"/>
      <c r="YX59" s="431"/>
      <c r="YY59" s="431"/>
      <c r="YZ59" s="431"/>
      <c r="ZA59" s="431"/>
      <c r="ZB59" s="431"/>
      <c r="ZC59" s="431"/>
      <c r="ZD59" s="431"/>
      <c r="ZE59" s="431"/>
      <c r="ZF59" s="431"/>
      <c r="ZG59" s="431"/>
      <c r="ZH59" s="431"/>
      <c r="ZI59" s="431"/>
      <c r="ZJ59" s="431"/>
      <c r="ZK59" s="431"/>
      <c r="ZL59" s="431"/>
      <c r="ZM59" s="431"/>
      <c r="ZN59" s="431"/>
      <c r="ZO59" s="431"/>
      <c r="ZP59" s="431"/>
      <c r="ZQ59" s="431"/>
      <c r="ZR59" s="431"/>
      <c r="ZS59" s="431"/>
      <c r="ZT59" s="431"/>
      <c r="ZU59" s="431"/>
      <c r="ZV59" s="431"/>
      <c r="ZW59" s="431"/>
      <c r="ZX59" s="431"/>
      <c r="ZY59" s="431"/>
      <c r="ZZ59" s="431"/>
      <c r="AAA59" s="431"/>
      <c r="AAB59" s="431"/>
      <c r="AAC59" s="431"/>
      <c r="AAD59" s="431"/>
      <c r="AAE59" s="431"/>
      <c r="AAF59" s="431"/>
      <c r="AAG59" s="431"/>
      <c r="AAH59" s="431"/>
      <c r="AAI59" s="431"/>
      <c r="AAJ59" s="431"/>
      <c r="AAK59" s="431"/>
      <c r="AAL59" s="431"/>
      <c r="AAM59" s="431"/>
      <c r="AAN59" s="431"/>
      <c r="AAO59" s="431"/>
      <c r="AAP59" s="431"/>
      <c r="AAQ59" s="431"/>
      <c r="AAR59" s="431"/>
      <c r="AAS59" s="431"/>
      <c r="AAT59" s="431"/>
      <c r="AAU59" s="431"/>
      <c r="AAV59" s="431"/>
      <c r="AAW59" s="431"/>
      <c r="AAX59" s="431"/>
      <c r="AAY59" s="431"/>
      <c r="AAZ59" s="431"/>
      <c r="ABA59" s="431"/>
      <c r="ABB59" s="431"/>
      <c r="ABC59" s="431"/>
      <c r="ABD59" s="431"/>
      <c r="ABE59" s="431"/>
      <c r="ABF59" s="431"/>
      <c r="ABG59" s="431"/>
      <c r="ABH59" s="431"/>
      <c r="ABI59" s="431"/>
      <c r="ABJ59" s="431"/>
      <c r="ABK59" s="431"/>
      <c r="ABL59" s="431"/>
      <c r="ABM59" s="431"/>
      <c r="ABN59" s="431"/>
      <c r="ABO59" s="431"/>
      <c r="ABP59" s="431"/>
      <c r="ABQ59" s="431"/>
      <c r="ABR59" s="431"/>
      <c r="ABS59" s="431"/>
      <c r="ABT59" s="431"/>
      <c r="ABU59" s="431"/>
      <c r="ABV59" s="431"/>
      <c r="ABW59" s="431"/>
      <c r="ABX59" s="431"/>
      <c r="ABY59" s="431"/>
      <c r="ABZ59" s="431"/>
      <c r="ACA59" s="431"/>
      <c r="ACB59" s="431"/>
      <c r="ACC59" s="431"/>
      <c r="ACD59" s="431"/>
      <c r="ACE59" s="431"/>
      <c r="ACF59" s="431"/>
      <c r="ACG59" s="431"/>
      <c r="ACH59" s="431"/>
      <c r="ACI59" s="431"/>
      <c r="ACJ59" s="431"/>
      <c r="ACK59" s="431"/>
      <c r="ACL59" s="431"/>
      <c r="ACM59" s="431"/>
      <c r="ACN59" s="431"/>
      <c r="ACO59" s="431"/>
      <c r="ACP59" s="431"/>
      <c r="ACQ59" s="431"/>
      <c r="ACR59" s="431"/>
      <c r="ACS59" s="431"/>
      <c r="ACT59" s="431"/>
      <c r="ACU59" s="431"/>
      <c r="ACV59" s="431"/>
      <c r="ACW59" s="431"/>
      <c r="ACX59" s="431"/>
      <c r="ACY59" s="431"/>
      <c r="ACZ59" s="431"/>
      <c r="ADA59" s="431"/>
      <c r="ADB59" s="431"/>
      <c r="ADC59" s="431"/>
      <c r="ADD59" s="431"/>
      <c r="ADE59" s="431"/>
      <c r="ADF59" s="431"/>
      <c r="ADG59" s="431"/>
      <c r="ADH59" s="431"/>
      <c r="ADI59" s="431"/>
      <c r="ADJ59" s="431"/>
      <c r="ADK59" s="431"/>
      <c r="ADL59" s="431"/>
      <c r="ADM59" s="431"/>
      <c r="ADN59" s="431"/>
      <c r="ADO59" s="431"/>
      <c r="ADP59" s="431"/>
      <c r="ADQ59" s="431"/>
      <c r="ADR59" s="431"/>
      <c r="ADS59" s="431"/>
      <c r="ADT59" s="431"/>
      <c r="ADU59" s="431"/>
      <c r="ADV59" s="431"/>
      <c r="ADW59" s="431"/>
      <c r="ADX59" s="431"/>
      <c r="ADY59" s="431"/>
      <c r="ADZ59" s="431"/>
      <c r="AEA59" s="431"/>
      <c r="AEB59" s="431"/>
      <c r="AEC59" s="431"/>
      <c r="AED59" s="431"/>
      <c r="AEE59" s="431"/>
      <c r="AEF59" s="431"/>
      <c r="AEG59" s="431"/>
      <c r="AEH59" s="431"/>
      <c r="AEI59" s="431"/>
      <c r="AEJ59" s="431"/>
      <c r="AEK59" s="431"/>
      <c r="AEL59" s="431"/>
      <c r="AEM59" s="431"/>
      <c r="AEN59" s="431"/>
      <c r="AEO59" s="431"/>
      <c r="AEP59" s="431"/>
      <c r="AEQ59" s="431"/>
      <c r="AER59" s="431"/>
      <c r="AES59" s="431"/>
      <c r="AET59" s="431"/>
      <c r="AEU59" s="431"/>
      <c r="AEV59" s="431"/>
      <c r="AEW59" s="431"/>
      <c r="AEX59" s="431"/>
      <c r="AEY59" s="431"/>
      <c r="AEZ59" s="431"/>
      <c r="AFA59" s="431"/>
      <c r="AFB59" s="431"/>
      <c r="AFC59" s="431"/>
      <c r="AFD59" s="431"/>
      <c r="AFE59" s="431"/>
      <c r="AFF59" s="431"/>
      <c r="AFG59" s="431"/>
      <c r="AFH59" s="431"/>
      <c r="AFI59" s="431"/>
      <c r="AFJ59" s="431"/>
      <c r="AFK59" s="431"/>
      <c r="AFL59" s="431"/>
      <c r="AFM59" s="431"/>
      <c r="AFN59" s="431"/>
      <c r="AFO59" s="431"/>
      <c r="AFP59" s="431"/>
      <c r="AFQ59" s="431"/>
      <c r="AFR59" s="431"/>
      <c r="AFS59" s="431"/>
      <c r="AFT59" s="431"/>
      <c r="AFU59" s="431"/>
      <c r="AFV59" s="431"/>
      <c r="AFW59" s="431"/>
      <c r="AFX59" s="431"/>
      <c r="AFY59" s="431"/>
      <c r="AFZ59" s="431"/>
      <c r="AGA59" s="431"/>
      <c r="AGB59" s="431"/>
      <c r="AGC59" s="431"/>
      <c r="AGD59" s="431"/>
      <c r="AGE59" s="431"/>
      <c r="AGF59" s="431"/>
      <c r="AGG59" s="431"/>
      <c r="AGH59" s="431"/>
      <c r="AGI59" s="431"/>
      <c r="AGJ59" s="431"/>
      <c r="AGK59" s="431"/>
      <c r="AGL59" s="431"/>
      <c r="AGM59" s="431"/>
      <c r="AGN59" s="431"/>
      <c r="AGO59" s="431"/>
      <c r="AGP59" s="431"/>
      <c r="AGQ59" s="431"/>
      <c r="AGR59" s="431"/>
      <c r="AGS59" s="431"/>
      <c r="AGT59" s="431"/>
      <c r="AGU59" s="431"/>
      <c r="AGV59" s="431"/>
      <c r="AGW59" s="431"/>
      <c r="AGX59" s="431"/>
      <c r="AGY59" s="431"/>
      <c r="AGZ59" s="431"/>
      <c r="AHA59" s="431"/>
      <c r="AHB59" s="431"/>
      <c r="AHC59" s="431"/>
      <c r="AHD59" s="431"/>
      <c r="AHE59" s="431"/>
      <c r="AHF59" s="431"/>
      <c r="AHG59" s="431"/>
      <c r="AHH59" s="431"/>
      <c r="AHI59" s="431"/>
      <c r="AHJ59" s="431"/>
      <c r="AHK59" s="431"/>
      <c r="AHL59" s="431"/>
      <c r="AHM59" s="431"/>
      <c r="AHN59" s="431"/>
      <c r="AHO59" s="431"/>
      <c r="AHP59" s="431"/>
      <c r="AHQ59" s="431"/>
      <c r="AHR59" s="431"/>
      <c r="AHS59" s="431"/>
      <c r="AHT59" s="431"/>
      <c r="AHU59" s="431"/>
      <c r="AHV59" s="431"/>
      <c r="AHW59" s="431"/>
      <c r="AHX59" s="431"/>
      <c r="AHY59" s="431"/>
      <c r="AHZ59" s="431"/>
      <c r="AIA59" s="431"/>
      <c r="AIB59" s="431"/>
      <c r="AIC59" s="431"/>
      <c r="AID59" s="431"/>
      <c r="AIE59" s="431"/>
      <c r="AIF59" s="431"/>
      <c r="AIG59" s="431"/>
      <c r="AIH59" s="431"/>
      <c r="AII59" s="431"/>
      <c r="AIJ59" s="431"/>
      <c r="AIK59" s="431"/>
      <c r="AIL59" s="431"/>
      <c r="AIM59" s="431"/>
      <c r="AIN59" s="431"/>
      <c r="AIO59" s="431"/>
      <c r="AIP59" s="431"/>
      <c r="AIQ59" s="431"/>
      <c r="AIR59" s="431"/>
      <c r="AIS59" s="431"/>
      <c r="AIT59" s="431"/>
      <c r="AIU59" s="431"/>
      <c r="AIV59" s="431"/>
      <c r="AIW59" s="431"/>
      <c r="AIX59" s="431"/>
      <c r="AIY59" s="431"/>
      <c r="AIZ59" s="431"/>
      <c r="AJA59" s="431"/>
      <c r="AJB59" s="431"/>
      <c r="AJC59" s="431"/>
      <c r="AJD59" s="431"/>
      <c r="AJE59" s="431"/>
      <c r="AJF59" s="431"/>
      <c r="AJG59" s="431"/>
      <c r="AJH59" s="431"/>
      <c r="AJI59" s="431"/>
      <c r="AJJ59" s="431"/>
      <c r="AJK59" s="431"/>
      <c r="AJL59" s="431"/>
      <c r="AJM59" s="431"/>
      <c r="AJN59" s="431"/>
      <c r="AJO59" s="431"/>
      <c r="AJP59" s="431"/>
      <c r="AJQ59" s="431"/>
      <c r="AJR59" s="431"/>
      <c r="AJS59" s="431"/>
      <c r="AJT59" s="431"/>
      <c r="AJU59" s="431"/>
      <c r="AJV59" s="431"/>
      <c r="AJW59" s="431"/>
      <c r="AJX59" s="431"/>
      <c r="AJY59" s="431"/>
      <c r="AJZ59" s="431"/>
      <c r="AKA59" s="431"/>
      <c r="AKB59" s="431"/>
      <c r="AKC59" s="431"/>
      <c r="AKD59" s="431"/>
      <c r="AKE59" s="431"/>
      <c r="AKF59" s="431"/>
      <c r="AKG59" s="431"/>
      <c r="AKH59" s="431"/>
      <c r="AKI59" s="431"/>
      <c r="AKJ59" s="431"/>
      <c r="AKK59" s="431"/>
      <c r="AKL59" s="431"/>
      <c r="AKM59" s="431"/>
      <c r="AKN59" s="431"/>
      <c r="AKO59" s="431"/>
      <c r="AKP59" s="431"/>
      <c r="AKQ59" s="431"/>
      <c r="AKR59" s="431"/>
      <c r="AKS59" s="431"/>
      <c r="AKT59" s="431"/>
      <c r="AKU59" s="431"/>
      <c r="AKV59" s="431"/>
      <c r="AKW59" s="431"/>
      <c r="AKX59" s="431"/>
      <c r="AKY59" s="431"/>
      <c r="AKZ59" s="431"/>
      <c r="ALA59" s="431"/>
      <c r="ALB59" s="431"/>
      <c r="ALC59" s="431"/>
      <c r="ALD59" s="431"/>
      <c r="ALE59" s="431"/>
      <c r="ALF59" s="431"/>
      <c r="ALG59" s="431"/>
      <c r="ALH59" s="431"/>
      <c r="ALI59" s="431"/>
      <c r="ALJ59" s="431"/>
      <c r="ALK59" s="431"/>
      <c r="ALL59" s="431"/>
      <c r="ALM59" s="431"/>
      <c r="ALN59" s="431"/>
      <c r="ALO59" s="431"/>
      <c r="ALP59" s="431"/>
      <c r="ALQ59" s="431"/>
      <c r="ALR59" s="431"/>
      <c r="ALS59" s="431"/>
      <c r="ALT59" s="431"/>
      <c r="ALU59" s="431"/>
      <c r="ALV59" s="431"/>
      <c r="ALW59" s="431"/>
      <c r="ALX59" s="431"/>
      <c r="ALY59" s="431"/>
      <c r="ALZ59" s="431"/>
      <c r="AMA59" s="431"/>
      <c r="AMB59" s="431"/>
      <c r="AMC59" s="431"/>
      <c r="AMD59" s="431"/>
      <c r="AME59" s="431"/>
      <c r="AMF59" s="431"/>
      <c r="AMG59" s="431"/>
      <c r="AMH59" s="431"/>
      <c r="AMI59" s="431"/>
      <c r="AMJ59" s="431"/>
      <c r="AMK59" s="431"/>
      <c r="AML59" s="431"/>
      <c r="AMM59" s="431"/>
      <c r="AMN59" s="431"/>
      <c r="AMO59" s="431"/>
      <c r="AMP59" s="431"/>
      <c r="AMQ59" s="431"/>
      <c r="AMR59" s="431"/>
      <c r="AMS59" s="431"/>
      <c r="AMT59" s="431"/>
      <c r="AMU59" s="431"/>
      <c r="AMV59" s="431"/>
      <c r="AMW59" s="431"/>
      <c r="AMX59" s="431"/>
      <c r="AMY59" s="431"/>
      <c r="AMZ59" s="431"/>
      <c r="ANA59" s="431"/>
      <c r="ANB59" s="431"/>
      <c r="ANC59" s="431"/>
      <c r="AND59" s="431"/>
      <c r="ANE59" s="431"/>
      <c r="ANF59" s="431"/>
      <c r="ANG59" s="431"/>
      <c r="ANH59" s="431"/>
      <c r="ANI59" s="431"/>
      <c r="ANJ59" s="431"/>
      <c r="ANK59" s="431"/>
      <c r="ANL59" s="431"/>
      <c r="ANM59" s="431"/>
      <c r="ANN59" s="431"/>
      <c r="ANO59" s="431"/>
      <c r="ANP59" s="431"/>
      <c r="ANQ59" s="431"/>
      <c r="ANR59" s="431"/>
      <c r="ANS59" s="431"/>
      <c r="ANT59" s="431"/>
      <c r="ANU59" s="431"/>
      <c r="ANV59" s="431"/>
      <c r="ANW59" s="431"/>
      <c r="ANX59" s="431"/>
      <c r="ANY59" s="431"/>
      <c r="ANZ59" s="431"/>
      <c r="AOA59" s="431"/>
      <c r="AOB59" s="431"/>
      <c r="AOC59" s="431"/>
      <c r="AOD59" s="431"/>
      <c r="AOE59" s="431"/>
      <c r="AOF59" s="431"/>
      <c r="AOG59" s="431"/>
      <c r="AOH59" s="431"/>
      <c r="AOI59" s="431"/>
      <c r="AOJ59" s="431"/>
      <c r="AOK59" s="431"/>
      <c r="AOL59" s="431"/>
      <c r="AOM59" s="431"/>
      <c r="AON59" s="431"/>
      <c r="AOO59" s="431"/>
      <c r="AOP59" s="431"/>
      <c r="AOQ59" s="431"/>
      <c r="AOR59" s="431"/>
      <c r="AOS59" s="431"/>
      <c r="AOT59" s="431"/>
      <c r="AOU59" s="431"/>
      <c r="AOV59" s="431"/>
      <c r="AOW59" s="431"/>
      <c r="AOX59" s="431"/>
      <c r="AOY59" s="431"/>
      <c r="AOZ59" s="431"/>
      <c r="APA59" s="431"/>
      <c r="APB59" s="431"/>
      <c r="APC59" s="431"/>
      <c r="APD59" s="431"/>
      <c r="APE59" s="431"/>
      <c r="APF59" s="431"/>
      <c r="APG59" s="431"/>
      <c r="APH59" s="431"/>
      <c r="API59" s="431"/>
      <c r="APJ59" s="431"/>
      <c r="APK59" s="431"/>
      <c r="APL59" s="431"/>
      <c r="APM59" s="431"/>
      <c r="APN59" s="431"/>
      <c r="APO59" s="431"/>
      <c r="APP59" s="431"/>
      <c r="APQ59" s="431"/>
      <c r="APR59" s="431"/>
      <c r="APS59" s="431"/>
      <c r="APT59" s="431"/>
      <c r="APU59" s="431"/>
      <c r="APV59" s="431"/>
      <c r="APW59" s="431"/>
      <c r="APX59" s="431"/>
      <c r="APY59" s="431"/>
      <c r="APZ59" s="431"/>
      <c r="AQA59" s="431"/>
      <c r="AQB59" s="431"/>
      <c r="AQC59" s="431"/>
      <c r="AQD59" s="431"/>
      <c r="AQE59" s="431"/>
      <c r="AQF59" s="431"/>
      <c r="AQG59" s="431"/>
      <c r="AQH59" s="431"/>
      <c r="AQI59" s="431"/>
      <c r="AQJ59" s="431"/>
      <c r="AQK59" s="431"/>
      <c r="AQL59" s="431"/>
      <c r="AQM59" s="431"/>
      <c r="AQN59" s="431"/>
      <c r="AQO59" s="431"/>
      <c r="AQP59" s="431"/>
      <c r="AQQ59" s="431"/>
      <c r="AQR59" s="431"/>
      <c r="AQS59" s="431"/>
      <c r="AQT59" s="431"/>
      <c r="AQU59" s="431"/>
      <c r="AQV59" s="431"/>
      <c r="AQW59" s="431"/>
      <c r="AQX59" s="431"/>
      <c r="AQY59" s="431"/>
      <c r="AQZ59" s="431"/>
      <c r="ARA59" s="431"/>
      <c r="ARB59" s="431"/>
      <c r="ARC59" s="431"/>
      <c r="ARD59" s="431"/>
      <c r="ARE59" s="431"/>
      <c r="ARF59" s="431"/>
      <c r="ARG59" s="431"/>
      <c r="ARH59" s="431"/>
      <c r="ARI59" s="431"/>
      <c r="ARJ59" s="431"/>
      <c r="ARK59" s="431"/>
      <c r="ARL59" s="431"/>
      <c r="ARM59" s="431"/>
      <c r="ARN59" s="431"/>
      <c r="ARO59" s="431"/>
      <c r="ARP59" s="431"/>
      <c r="ARQ59" s="431"/>
      <c r="ARR59" s="431"/>
      <c r="ARS59" s="431"/>
      <c r="ART59" s="431"/>
      <c r="ARU59" s="431"/>
      <c r="ARV59" s="431"/>
      <c r="ARW59" s="431"/>
      <c r="ARX59" s="431"/>
      <c r="ARY59" s="431"/>
      <c r="ARZ59" s="431"/>
      <c r="ASA59" s="431"/>
      <c r="ASB59" s="431"/>
      <c r="ASC59" s="431"/>
      <c r="ASD59" s="431"/>
      <c r="ASE59" s="431"/>
      <c r="ASF59" s="431"/>
      <c r="ASG59" s="431"/>
      <c r="ASH59" s="431"/>
      <c r="ASI59" s="431"/>
      <c r="ASJ59" s="431"/>
      <c r="ASK59" s="431"/>
      <c r="ASL59" s="431"/>
      <c r="ASM59" s="431"/>
      <c r="ASN59" s="431"/>
      <c r="ASO59" s="431"/>
      <c r="ASP59" s="431"/>
      <c r="ASQ59" s="431"/>
      <c r="ASR59" s="431"/>
      <c r="ASS59" s="431"/>
      <c r="AST59" s="431"/>
      <c r="ASU59" s="431"/>
      <c r="ASV59" s="431"/>
      <c r="ASW59" s="431"/>
      <c r="ASX59" s="431"/>
      <c r="ASY59" s="431"/>
      <c r="ASZ59" s="431"/>
      <c r="ATA59" s="431"/>
      <c r="ATB59" s="431"/>
      <c r="ATC59" s="431"/>
      <c r="ATD59" s="431"/>
      <c r="ATE59" s="431"/>
      <c r="ATF59" s="431"/>
      <c r="ATG59" s="431"/>
      <c r="ATH59" s="431"/>
      <c r="ATI59" s="431"/>
      <c r="ATJ59" s="431"/>
      <c r="ATK59" s="431"/>
      <c r="ATL59" s="431"/>
      <c r="ATM59" s="431"/>
      <c r="ATN59" s="431"/>
      <c r="ATO59" s="431"/>
      <c r="ATP59" s="431"/>
      <c r="ATQ59" s="431"/>
      <c r="ATR59" s="431"/>
      <c r="ATS59" s="431"/>
      <c r="ATT59" s="431"/>
      <c r="ATU59" s="431"/>
      <c r="ATV59" s="431"/>
      <c r="ATW59" s="431"/>
      <c r="ATX59" s="431"/>
      <c r="ATY59" s="431"/>
      <c r="ATZ59" s="431"/>
      <c r="AUA59" s="431"/>
      <c r="AUB59" s="431"/>
      <c r="AUC59" s="431"/>
      <c r="AUD59" s="431"/>
      <c r="AUE59" s="431"/>
      <c r="AUF59" s="431"/>
      <c r="AUG59" s="431"/>
      <c r="AUH59" s="431"/>
      <c r="AUI59" s="431"/>
      <c r="AUJ59" s="431"/>
      <c r="AUK59" s="431"/>
      <c r="AUL59" s="431"/>
      <c r="AUM59" s="431"/>
      <c r="AUN59" s="431"/>
      <c r="AUO59" s="431"/>
      <c r="AUP59" s="431"/>
      <c r="AUQ59" s="431"/>
      <c r="AUR59" s="431"/>
      <c r="AUS59" s="431"/>
      <c r="AUT59" s="431"/>
      <c r="AUU59" s="431"/>
      <c r="AUV59" s="431"/>
      <c r="AUW59" s="431"/>
      <c r="AUX59" s="431"/>
      <c r="AUY59" s="431"/>
      <c r="AUZ59" s="431"/>
      <c r="AVA59" s="431"/>
      <c r="AVB59" s="431"/>
      <c r="AVC59" s="431"/>
      <c r="AVD59" s="431"/>
      <c r="AVE59" s="431"/>
      <c r="AVF59" s="431"/>
      <c r="AVG59" s="431"/>
      <c r="AVH59" s="431"/>
      <c r="AVI59" s="431"/>
      <c r="AVJ59" s="431"/>
      <c r="AVK59" s="431"/>
      <c r="AVL59" s="431"/>
      <c r="AVM59" s="431"/>
      <c r="AVN59" s="431"/>
      <c r="AVO59" s="431"/>
      <c r="AVP59" s="431"/>
      <c r="AVQ59" s="431"/>
      <c r="AVR59" s="431"/>
      <c r="AVS59" s="431"/>
      <c r="AVT59" s="431"/>
      <c r="AVU59" s="431"/>
      <c r="AVV59" s="431"/>
      <c r="AVW59" s="431"/>
      <c r="AVX59" s="431"/>
      <c r="AVY59" s="431"/>
      <c r="AVZ59" s="431"/>
      <c r="AWA59" s="431"/>
      <c r="AWB59" s="431"/>
      <c r="AWC59" s="431"/>
      <c r="AWD59" s="431"/>
      <c r="AWE59" s="431"/>
      <c r="AWF59" s="431"/>
      <c r="AWG59" s="431"/>
      <c r="AWH59" s="431"/>
      <c r="AWI59" s="431"/>
      <c r="AWJ59" s="431"/>
      <c r="AWK59" s="431"/>
      <c r="AWL59" s="431"/>
      <c r="AWM59" s="431"/>
      <c r="AWN59" s="431"/>
      <c r="AWO59" s="431"/>
      <c r="AWP59" s="431"/>
      <c r="AWQ59" s="431"/>
      <c r="AWR59" s="431"/>
      <c r="AWS59" s="431"/>
      <c r="AWT59" s="431"/>
      <c r="AWU59" s="431"/>
      <c r="AWV59" s="431"/>
      <c r="AWW59" s="431"/>
      <c r="AWX59" s="431"/>
      <c r="AWY59" s="431"/>
      <c r="AWZ59" s="431"/>
      <c r="AXA59" s="431"/>
      <c r="AXB59" s="431"/>
      <c r="AXC59" s="431"/>
      <c r="AXD59" s="431"/>
      <c r="AXE59" s="431"/>
      <c r="AXF59" s="431"/>
      <c r="AXG59" s="431"/>
      <c r="AXH59" s="431"/>
      <c r="AXI59" s="431"/>
      <c r="AXJ59" s="431"/>
      <c r="AXK59" s="431"/>
      <c r="AXL59" s="431"/>
      <c r="AXM59" s="431"/>
      <c r="AXN59" s="431"/>
      <c r="AXO59" s="431"/>
      <c r="AXP59" s="431"/>
      <c r="AXQ59" s="431"/>
      <c r="AXR59" s="431"/>
      <c r="AXS59" s="431"/>
      <c r="AXT59" s="431"/>
      <c r="AXU59" s="431"/>
      <c r="AXV59" s="431"/>
      <c r="AXW59" s="431"/>
      <c r="AXX59" s="431"/>
      <c r="AXY59" s="431"/>
      <c r="AXZ59" s="431"/>
      <c r="AYA59" s="431"/>
      <c r="AYB59" s="431"/>
      <c r="AYC59" s="431"/>
      <c r="AYD59" s="431"/>
      <c r="AYE59" s="431"/>
      <c r="AYF59" s="431"/>
      <c r="AYG59" s="431"/>
      <c r="AYH59" s="431"/>
      <c r="AYI59" s="431"/>
      <c r="AYJ59" s="431"/>
      <c r="AYK59" s="431"/>
      <c r="AYL59" s="431"/>
      <c r="AYM59" s="431"/>
      <c r="AYN59" s="431"/>
      <c r="AYO59" s="431"/>
      <c r="AYP59" s="431"/>
      <c r="AYQ59" s="431"/>
      <c r="AYR59" s="431"/>
      <c r="AYS59" s="431"/>
      <c r="AYT59" s="431"/>
      <c r="AYU59" s="431"/>
      <c r="AYV59" s="431"/>
      <c r="AYW59" s="431"/>
      <c r="AYX59" s="431"/>
      <c r="AYY59" s="431"/>
      <c r="AYZ59" s="431"/>
      <c r="AZA59" s="431"/>
      <c r="AZB59" s="431"/>
      <c r="AZC59" s="431"/>
      <c r="AZD59" s="431"/>
      <c r="AZE59" s="431"/>
      <c r="AZF59" s="431"/>
      <c r="AZG59" s="431"/>
      <c r="AZH59" s="431"/>
      <c r="AZI59" s="431"/>
      <c r="AZJ59" s="431"/>
      <c r="AZK59" s="431"/>
      <c r="AZL59" s="431"/>
      <c r="AZM59" s="431"/>
      <c r="AZN59" s="431"/>
      <c r="AZO59" s="431"/>
      <c r="AZP59" s="431"/>
      <c r="AZQ59" s="431"/>
      <c r="AZR59" s="431"/>
      <c r="AZS59" s="431"/>
      <c r="AZT59" s="431"/>
      <c r="AZU59" s="431"/>
      <c r="AZV59" s="431"/>
      <c r="AZW59" s="431"/>
      <c r="AZX59" s="431"/>
      <c r="AZY59" s="431"/>
      <c r="AZZ59" s="431"/>
      <c r="BAA59" s="431"/>
      <c r="BAB59" s="431"/>
      <c r="BAC59" s="431"/>
      <c r="BAD59" s="431"/>
      <c r="BAE59" s="431"/>
      <c r="BAF59" s="431"/>
      <c r="BAG59" s="431"/>
      <c r="BAH59" s="431"/>
      <c r="BAI59" s="431"/>
      <c r="BAJ59" s="431"/>
      <c r="BAK59" s="431"/>
      <c r="BAL59" s="431"/>
      <c r="BAM59" s="431"/>
      <c r="BAN59" s="431"/>
      <c r="BAO59" s="431"/>
      <c r="BAP59" s="431"/>
      <c r="BAQ59" s="431"/>
      <c r="BAR59" s="431"/>
      <c r="BAS59" s="431"/>
      <c r="BAT59" s="431"/>
      <c r="BAU59" s="431"/>
      <c r="BAV59" s="431"/>
      <c r="BAW59" s="431"/>
      <c r="BAX59" s="431"/>
      <c r="BAY59" s="431"/>
      <c r="BAZ59" s="431"/>
      <c r="BBA59" s="431"/>
      <c r="BBB59" s="431"/>
      <c r="BBC59" s="431"/>
      <c r="BBD59" s="431"/>
      <c r="BBE59" s="431"/>
      <c r="BBF59" s="431"/>
      <c r="BBG59" s="431"/>
      <c r="BBH59" s="431"/>
      <c r="BBI59" s="431"/>
      <c r="BBJ59" s="431"/>
      <c r="BBK59" s="431"/>
      <c r="BBL59" s="431"/>
      <c r="BBM59" s="431"/>
      <c r="BBN59" s="431"/>
      <c r="BBO59" s="431"/>
      <c r="BBP59" s="431"/>
      <c r="BBQ59" s="431"/>
      <c r="BBR59" s="431"/>
      <c r="BBS59" s="431"/>
      <c r="BBT59" s="431"/>
      <c r="BBU59" s="431"/>
      <c r="BBV59" s="431"/>
      <c r="BBW59" s="431"/>
      <c r="BBX59" s="431"/>
      <c r="BBY59" s="431"/>
      <c r="BBZ59" s="431"/>
      <c r="BCA59" s="431"/>
      <c r="BCB59" s="431"/>
      <c r="BCC59" s="431"/>
      <c r="BCD59" s="431"/>
      <c r="BCE59" s="431"/>
      <c r="BCF59" s="431"/>
      <c r="BCG59" s="431"/>
      <c r="BCH59" s="431"/>
      <c r="BCI59" s="431"/>
      <c r="BCJ59" s="431"/>
      <c r="BCK59" s="431"/>
      <c r="BCL59" s="431"/>
      <c r="BCM59" s="431"/>
      <c r="BCN59" s="431"/>
      <c r="BCO59" s="431"/>
      <c r="BCP59" s="431"/>
      <c r="BCQ59" s="431"/>
      <c r="BCR59" s="431"/>
      <c r="BCS59" s="431"/>
      <c r="BCT59" s="431"/>
      <c r="BCU59" s="431"/>
      <c r="BCV59" s="431"/>
      <c r="BCW59" s="431"/>
      <c r="BCX59" s="431"/>
      <c r="BCY59" s="431"/>
      <c r="BCZ59" s="431"/>
      <c r="BDA59" s="431"/>
      <c r="BDB59" s="431"/>
      <c r="BDC59" s="431"/>
      <c r="BDD59" s="431"/>
      <c r="BDE59" s="431"/>
      <c r="BDF59" s="431"/>
      <c r="BDG59" s="431"/>
      <c r="BDH59" s="431"/>
      <c r="BDI59" s="431"/>
      <c r="BDJ59" s="431"/>
      <c r="BDK59" s="431"/>
      <c r="BDL59" s="431"/>
      <c r="BDM59" s="431"/>
      <c r="BDN59" s="431"/>
      <c r="BDO59" s="431"/>
      <c r="BDP59" s="431"/>
      <c r="BDQ59" s="431"/>
      <c r="BDR59" s="431"/>
      <c r="BDS59" s="431"/>
      <c r="BDT59" s="431"/>
      <c r="BDU59" s="431"/>
      <c r="BDV59" s="431"/>
      <c r="BDW59" s="431"/>
      <c r="BDX59" s="431"/>
      <c r="BDY59" s="431"/>
      <c r="BDZ59" s="431"/>
      <c r="BEA59" s="431"/>
      <c r="BEB59" s="431"/>
      <c r="BEC59" s="431"/>
      <c r="BED59" s="431"/>
      <c r="BEE59" s="431"/>
      <c r="BEF59" s="431"/>
      <c r="BEG59" s="431"/>
      <c r="BEH59" s="431"/>
      <c r="BEI59" s="431"/>
      <c r="BEJ59" s="431"/>
      <c r="BEK59" s="431"/>
      <c r="BEL59" s="431"/>
      <c r="BEM59" s="431"/>
      <c r="BEN59" s="431"/>
      <c r="BEO59" s="431"/>
      <c r="BEP59" s="431"/>
      <c r="BEQ59" s="431"/>
      <c r="BER59" s="431"/>
      <c r="BES59" s="431"/>
      <c r="BET59" s="431"/>
      <c r="BEU59" s="431"/>
      <c r="BEV59" s="431"/>
      <c r="BEW59" s="431"/>
      <c r="BEX59" s="431"/>
      <c r="BEY59" s="431"/>
      <c r="BEZ59" s="431"/>
      <c r="BFA59" s="431"/>
      <c r="BFB59" s="431"/>
      <c r="BFC59" s="431"/>
      <c r="BFD59" s="431"/>
      <c r="BFE59" s="431"/>
      <c r="BFF59" s="431"/>
      <c r="BFG59" s="431"/>
      <c r="BFH59" s="431"/>
      <c r="BFI59" s="431"/>
      <c r="BFJ59" s="431"/>
      <c r="BFK59" s="431"/>
      <c r="BFL59" s="431"/>
      <c r="BFM59" s="431"/>
      <c r="BFN59" s="431"/>
      <c r="BFO59" s="431"/>
      <c r="BFP59" s="431"/>
      <c r="BFQ59" s="431"/>
      <c r="BFR59" s="431"/>
      <c r="BFS59" s="431"/>
      <c r="BFT59" s="431"/>
      <c r="BFU59" s="431"/>
      <c r="BFV59" s="431"/>
      <c r="BFW59" s="431"/>
      <c r="BFX59" s="431"/>
      <c r="BFY59" s="431"/>
      <c r="BFZ59" s="431"/>
      <c r="BGA59" s="431"/>
      <c r="BGB59" s="431"/>
      <c r="BGC59" s="431"/>
      <c r="BGD59" s="431"/>
      <c r="BGE59" s="431"/>
      <c r="BGF59" s="431"/>
      <c r="BGG59" s="431"/>
      <c r="BGH59" s="431"/>
      <c r="BGI59" s="431"/>
      <c r="BGJ59" s="431"/>
      <c r="BGK59" s="431"/>
      <c r="BGL59" s="431"/>
      <c r="BGM59" s="431"/>
      <c r="BGN59" s="431"/>
      <c r="BGO59" s="431"/>
      <c r="BGP59" s="431"/>
      <c r="BGQ59" s="431"/>
      <c r="BGR59" s="431"/>
      <c r="BGS59" s="431"/>
      <c r="BGT59" s="431"/>
      <c r="BGU59" s="431"/>
      <c r="BGV59" s="431"/>
      <c r="BGW59" s="431"/>
      <c r="BGX59" s="431"/>
      <c r="BGY59" s="431"/>
      <c r="BGZ59" s="431"/>
      <c r="BHA59" s="431"/>
      <c r="BHB59" s="431"/>
      <c r="BHC59" s="431"/>
      <c r="BHD59" s="431"/>
      <c r="BHE59" s="431"/>
      <c r="BHF59" s="431"/>
      <c r="BHG59" s="431"/>
      <c r="BHH59" s="431"/>
      <c r="BHI59" s="431"/>
      <c r="BHJ59" s="431"/>
      <c r="BHK59" s="431"/>
      <c r="BHL59" s="431"/>
      <c r="BHM59" s="431"/>
      <c r="BHN59" s="431"/>
      <c r="BHO59" s="431"/>
      <c r="BHP59" s="431"/>
      <c r="BHQ59" s="431"/>
      <c r="BHR59" s="431"/>
      <c r="BHS59" s="431"/>
      <c r="BHT59" s="431"/>
      <c r="BHU59" s="431"/>
      <c r="BHV59" s="431"/>
      <c r="BHW59" s="431"/>
      <c r="BHX59" s="431"/>
      <c r="BHY59" s="431"/>
      <c r="BHZ59" s="431"/>
      <c r="BIA59" s="431"/>
      <c r="BIB59" s="431"/>
      <c r="BIC59" s="431"/>
      <c r="BID59" s="431"/>
      <c r="BIE59" s="431"/>
      <c r="BIF59" s="431"/>
      <c r="BIG59" s="431"/>
      <c r="BIH59" s="431"/>
      <c r="BII59" s="431"/>
      <c r="BIJ59" s="431"/>
      <c r="BIK59" s="431"/>
      <c r="BIL59" s="431"/>
      <c r="BIM59" s="431"/>
      <c r="BIN59" s="431"/>
      <c r="BIO59" s="431"/>
      <c r="BIP59" s="431"/>
      <c r="BIQ59" s="431"/>
      <c r="BIR59" s="431"/>
      <c r="BIS59" s="431"/>
      <c r="BIT59" s="431"/>
      <c r="BIU59" s="431"/>
      <c r="BIV59" s="431"/>
      <c r="BIW59" s="431"/>
      <c r="BIX59" s="431"/>
      <c r="BIY59" s="431"/>
      <c r="BIZ59" s="431"/>
      <c r="BJA59" s="431"/>
      <c r="BJB59" s="431"/>
      <c r="BJC59" s="431"/>
      <c r="BJD59" s="431"/>
      <c r="BJE59" s="431"/>
      <c r="BJF59" s="431"/>
      <c r="BJG59" s="431"/>
      <c r="BJH59" s="431"/>
      <c r="BJI59" s="431"/>
      <c r="BJJ59" s="431"/>
      <c r="BJK59" s="431"/>
      <c r="BJL59" s="431"/>
      <c r="BJM59" s="431"/>
      <c r="BJN59" s="431"/>
      <c r="BJO59" s="431"/>
      <c r="BJP59" s="431"/>
      <c r="BJQ59" s="431"/>
      <c r="BJR59" s="431"/>
      <c r="BJS59" s="431"/>
      <c r="BJT59" s="431"/>
      <c r="BJU59" s="431"/>
      <c r="BJV59" s="431"/>
      <c r="BJW59" s="431"/>
      <c r="BJX59" s="431"/>
      <c r="BJY59" s="431"/>
      <c r="BJZ59" s="431"/>
      <c r="BKA59" s="431"/>
      <c r="BKB59" s="431"/>
      <c r="BKC59" s="431"/>
      <c r="BKD59" s="431"/>
      <c r="BKE59" s="431"/>
      <c r="BKF59" s="431"/>
      <c r="BKG59" s="431"/>
      <c r="BKH59" s="431"/>
      <c r="BKI59" s="431"/>
      <c r="BKJ59" s="431"/>
      <c r="BKK59" s="431"/>
      <c r="BKL59" s="431"/>
      <c r="BKM59" s="431"/>
      <c r="BKN59" s="431"/>
      <c r="BKO59" s="431"/>
      <c r="BKP59" s="431"/>
      <c r="BKQ59" s="431"/>
      <c r="BKR59" s="431"/>
      <c r="BKS59" s="431"/>
      <c r="BKT59" s="431"/>
      <c r="BKU59" s="431"/>
      <c r="BKV59" s="431"/>
      <c r="BKW59" s="431"/>
      <c r="BKX59" s="431"/>
      <c r="BKY59" s="431"/>
      <c r="BKZ59" s="431"/>
      <c r="BLA59" s="431"/>
      <c r="BLB59" s="431"/>
      <c r="BLC59" s="431"/>
      <c r="BLD59" s="431"/>
      <c r="BLE59" s="431"/>
      <c r="BLF59" s="431"/>
      <c r="BLG59" s="431"/>
      <c r="BLH59" s="431"/>
      <c r="BLI59" s="431"/>
      <c r="BLJ59" s="431"/>
      <c r="BLK59" s="431"/>
      <c r="BLL59" s="431"/>
      <c r="BLM59" s="431"/>
      <c r="BLN59" s="431"/>
      <c r="BLO59" s="431"/>
      <c r="BLP59" s="431"/>
      <c r="BLQ59" s="431"/>
      <c r="BLR59" s="431"/>
      <c r="BLS59" s="431"/>
      <c r="BLT59" s="431"/>
      <c r="BLU59" s="431"/>
      <c r="BLV59" s="431"/>
      <c r="BLW59" s="431"/>
      <c r="BLX59" s="431"/>
      <c r="BLY59" s="431"/>
      <c r="BLZ59" s="431"/>
      <c r="BMA59" s="431"/>
      <c r="BMB59" s="431"/>
      <c r="BMC59" s="431"/>
      <c r="BMD59" s="431"/>
      <c r="BME59" s="431"/>
      <c r="BMF59" s="431"/>
      <c r="BMG59" s="431"/>
      <c r="BMH59" s="431"/>
      <c r="BMI59" s="431"/>
      <c r="BMJ59" s="431"/>
      <c r="BMK59" s="431"/>
      <c r="BML59" s="431"/>
      <c r="BMM59" s="431"/>
      <c r="BMN59" s="431"/>
      <c r="BMO59" s="431"/>
      <c r="BMP59" s="431"/>
      <c r="BMQ59" s="431"/>
      <c r="BMR59" s="431"/>
      <c r="BMS59" s="431"/>
      <c r="BMT59" s="431"/>
      <c r="BMU59" s="431"/>
      <c r="BMV59" s="431"/>
      <c r="BMW59" s="431"/>
      <c r="BMX59" s="431"/>
      <c r="BMY59" s="431"/>
      <c r="BMZ59" s="431"/>
      <c r="BNA59" s="431"/>
      <c r="BNB59" s="431"/>
      <c r="BNC59" s="431"/>
      <c r="BND59" s="431"/>
      <c r="BNE59" s="431"/>
      <c r="BNF59" s="431"/>
      <c r="BNG59" s="431"/>
      <c r="BNH59" s="431"/>
      <c r="BNI59" s="431"/>
      <c r="BNJ59" s="431"/>
      <c r="BNK59" s="431"/>
      <c r="BNL59" s="431"/>
      <c r="BNM59" s="431"/>
      <c r="BNN59" s="431"/>
      <c r="BNO59" s="431"/>
      <c r="BNP59" s="431"/>
      <c r="BNQ59" s="431"/>
      <c r="BNR59" s="431"/>
      <c r="BNS59" s="431"/>
      <c r="BNT59" s="431"/>
      <c r="BNU59" s="431"/>
      <c r="BNV59" s="431"/>
      <c r="BNW59" s="431"/>
      <c r="BNX59" s="431"/>
      <c r="BNY59" s="431"/>
      <c r="BNZ59" s="431"/>
      <c r="BOA59" s="431"/>
      <c r="BOB59" s="431"/>
      <c r="BOC59" s="431"/>
      <c r="BOD59" s="431"/>
      <c r="BOE59" s="431"/>
      <c r="BOF59" s="431"/>
      <c r="BOG59" s="431"/>
      <c r="BOH59" s="431"/>
      <c r="BOI59" s="431"/>
      <c r="BOJ59" s="431"/>
      <c r="BOK59" s="431"/>
      <c r="BOL59" s="431"/>
      <c r="BOM59" s="431"/>
      <c r="BON59" s="431"/>
      <c r="BOO59" s="431"/>
      <c r="BOP59" s="431"/>
      <c r="BOQ59" s="431"/>
      <c r="BOR59" s="431"/>
      <c r="BOS59" s="431"/>
      <c r="BOT59" s="431"/>
      <c r="BOU59" s="431"/>
      <c r="BOV59" s="431"/>
      <c r="BOW59" s="431"/>
      <c r="BOX59" s="431"/>
      <c r="BOY59" s="431"/>
      <c r="BOZ59" s="431"/>
      <c r="BPA59" s="431"/>
      <c r="BPB59" s="431"/>
      <c r="BPC59" s="431"/>
      <c r="BPD59" s="431"/>
      <c r="BPE59" s="431"/>
      <c r="BPF59" s="431"/>
      <c r="BPG59" s="431"/>
      <c r="BPH59" s="431"/>
      <c r="BPI59" s="431"/>
      <c r="BPJ59" s="431"/>
      <c r="BPK59" s="431"/>
      <c r="BPL59" s="431"/>
      <c r="BPM59" s="431"/>
      <c r="BPN59" s="431"/>
      <c r="BPO59" s="431"/>
      <c r="BPP59" s="431"/>
      <c r="BPQ59" s="431"/>
      <c r="BPR59" s="431"/>
      <c r="BPS59" s="431"/>
      <c r="BPT59" s="431"/>
      <c r="BPU59" s="431"/>
      <c r="BPV59" s="431"/>
      <c r="BPW59" s="431"/>
      <c r="BPX59" s="431"/>
      <c r="BPY59" s="431"/>
      <c r="BPZ59" s="431"/>
      <c r="BQA59" s="431"/>
      <c r="BQB59" s="431"/>
      <c r="BQC59" s="431"/>
      <c r="BQD59" s="431"/>
      <c r="BQE59" s="431"/>
      <c r="BQF59" s="431"/>
      <c r="BQG59" s="431"/>
      <c r="BQH59" s="431"/>
      <c r="BQI59" s="431"/>
      <c r="BQJ59" s="431"/>
      <c r="BQK59" s="431"/>
      <c r="BQL59" s="431"/>
      <c r="BQM59" s="431"/>
      <c r="BQN59" s="431"/>
      <c r="BQO59" s="431"/>
      <c r="BQP59" s="431"/>
      <c r="BQQ59" s="431"/>
      <c r="BQR59" s="431"/>
      <c r="BQS59" s="431"/>
      <c r="BQT59" s="431"/>
      <c r="BQU59" s="431"/>
      <c r="BQV59" s="431"/>
      <c r="BQW59" s="431"/>
      <c r="BQX59" s="431"/>
      <c r="BQY59" s="431"/>
      <c r="BQZ59" s="431"/>
      <c r="BRA59" s="431"/>
      <c r="BRB59" s="431"/>
      <c r="BRC59" s="431"/>
      <c r="BRD59" s="431"/>
      <c r="BRE59" s="431"/>
      <c r="BRF59" s="431"/>
      <c r="BRG59" s="431"/>
      <c r="BRH59" s="431"/>
      <c r="BRI59" s="431"/>
      <c r="BRJ59" s="431"/>
      <c r="BRK59" s="431"/>
      <c r="BRL59" s="431"/>
      <c r="BRM59" s="431"/>
      <c r="BRN59" s="431"/>
      <c r="BRO59" s="431"/>
      <c r="BRP59" s="431"/>
      <c r="BRQ59" s="431"/>
      <c r="BRR59" s="431"/>
      <c r="BRS59" s="431"/>
      <c r="BRT59" s="431"/>
      <c r="BRU59" s="431"/>
    </row>
    <row r="60" spans="1:1841" ht="29.25" customHeight="1" x14ac:dyDescent="0.3">
      <c r="A60" s="792"/>
      <c r="B60" s="474">
        <v>11</v>
      </c>
      <c r="C60" s="474" t="s">
        <v>154</v>
      </c>
      <c r="D60" s="465">
        <f t="shared" si="30"/>
        <v>984286.07014746894</v>
      </c>
      <c r="E60" s="472">
        <v>10</v>
      </c>
      <c r="F60" s="464">
        <f t="shared" si="31"/>
        <v>0</v>
      </c>
      <c r="G60" s="472">
        <v>0</v>
      </c>
      <c r="H60" s="464">
        <f t="shared" si="36"/>
        <v>36680.123297206002</v>
      </c>
      <c r="I60" s="472">
        <v>2</v>
      </c>
      <c r="J60" s="466"/>
      <c r="K60" s="472">
        <v>0</v>
      </c>
      <c r="L60" s="468"/>
      <c r="M60" s="469"/>
      <c r="N60" s="469"/>
      <c r="O60" s="469"/>
      <c r="P60" s="469"/>
      <c r="Q60" s="469"/>
      <c r="R60" s="469"/>
      <c r="S60" s="469"/>
      <c r="T60" s="469"/>
      <c r="U60" s="469"/>
      <c r="V60" s="469"/>
      <c r="W60" s="469"/>
      <c r="X60" s="480">
        <f t="shared" si="32"/>
        <v>36680.123297206002</v>
      </c>
      <c r="Y60" s="470">
        <f t="shared" si="33"/>
        <v>2</v>
      </c>
      <c r="Z60" s="480">
        <f t="shared" si="34"/>
        <v>0</v>
      </c>
      <c r="AA60" s="470">
        <f t="shared" si="35"/>
        <v>0</v>
      </c>
      <c r="AB60" s="521"/>
      <c r="AC60" s="486"/>
      <c r="AD60" s="527"/>
      <c r="AE60" s="527"/>
      <c r="AF60" s="527"/>
      <c r="AG60" s="527"/>
      <c r="AH60" s="431"/>
      <c r="AI60" s="431"/>
      <c r="AJ60" s="431"/>
      <c r="AK60" s="431"/>
      <c r="AL60" s="431"/>
      <c r="AM60" s="431"/>
      <c r="AN60" s="431"/>
      <c r="AO60" s="431"/>
      <c r="AP60" s="431"/>
      <c r="AQ60" s="431"/>
      <c r="AR60" s="431"/>
      <c r="AS60" s="431"/>
      <c r="AT60" s="431"/>
      <c r="AU60" s="431"/>
      <c r="AV60" s="431"/>
      <c r="AW60" s="431"/>
      <c r="AX60" s="431"/>
      <c r="AY60" s="431"/>
      <c r="AZ60" s="431"/>
      <c r="BA60" s="431"/>
      <c r="BB60" s="431"/>
      <c r="BC60" s="431"/>
      <c r="BD60" s="431"/>
      <c r="BE60" s="431"/>
      <c r="BF60" s="431"/>
      <c r="BG60" s="431"/>
      <c r="BH60" s="431"/>
      <c r="BI60" s="431"/>
      <c r="BJ60" s="431"/>
      <c r="BK60" s="431"/>
      <c r="BL60" s="431"/>
      <c r="BM60" s="431"/>
      <c r="BN60" s="431"/>
      <c r="BO60" s="431"/>
      <c r="BP60" s="431"/>
      <c r="BQ60" s="431"/>
      <c r="BR60" s="431"/>
      <c r="BS60" s="431"/>
      <c r="BT60" s="431"/>
      <c r="BU60" s="431"/>
      <c r="BV60" s="431"/>
      <c r="BW60" s="431"/>
      <c r="BX60" s="431"/>
      <c r="BY60" s="431"/>
      <c r="BZ60" s="431"/>
      <c r="CA60" s="431"/>
      <c r="CB60" s="431"/>
      <c r="CC60" s="431"/>
      <c r="CD60" s="431"/>
      <c r="CE60" s="431"/>
      <c r="CF60" s="431"/>
      <c r="CG60" s="431"/>
      <c r="CH60" s="431"/>
      <c r="CI60" s="431"/>
      <c r="CJ60" s="431"/>
      <c r="CK60" s="431"/>
      <c r="CL60" s="431"/>
      <c r="CM60" s="431"/>
      <c r="CN60" s="431"/>
      <c r="CO60" s="431"/>
      <c r="CP60" s="431"/>
      <c r="CQ60" s="431"/>
      <c r="CR60" s="431"/>
      <c r="CS60" s="431"/>
      <c r="CT60" s="431"/>
      <c r="CU60" s="431"/>
      <c r="CV60" s="431"/>
      <c r="CW60" s="431"/>
      <c r="CX60" s="431"/>
      <c r="CY60" s="431"/>
      <c r="CZ60" s="431"/>
      <c r="DA60" s="431"/>
      <c r="DB60" s="431"/>
      <c r="DC60" s="431"/>
      <c r="DD60" s="431"/>
      <c r="DE60" s="431"/>
      <c r="DF60" s="431"/>
      <c r="DG60" s="431"/>
      <c r="DH60" s="431"/>
      <c r="DI60" s="431"/>
      <c r="DJ60" s="431"/>
      <c r="DK60" s="431"/>
      <c r="DL60" s="431"/>
      <c r="DM60" s="431"/>
      <c r="DN60" s="431"/>
      <c r="DO60" s="431"/>
      <c r="DP60" s="431"/>
      <c r="DQ60" s="431"/>
      <c r="DR60" s="431"/>
      <c r="DS60" s="431"/>
      <c r="DT60" s="431"/>
      <c r="DU60" s="431"/>
      <c r="DV60" s="431"/>
      <c r="DW60" s="431"/>
      <c r="DX60" s="431"/>
      <c r="DY60" s="431"/>
      <c r="DZ60" s="431"/>
      <c r="EA60" s="431"/>
      <c r="EB60" s="431"/>
      <c r="EC60" s="431"/>
      <c r="ED60" s="431"/>
      <c r="EE60" s="431"/>
      <c r="EF60" s="431"/>
      <c r="EG60" s="431"/>
      <c r="EH60" s="431"/>
      <c r="EI60" s="431"/>
      <c r="EJ60" s="431"/>
      <c r="EK60" s="431"/>
      <c r="EL60" s="431"/>
      <c r="EM60" s="431"/>
      <c r="EN60" s="431"/>
      <c r="EO60" s="431"/>
      <c r="EP60" s="431"/>
      <c r="EQ60" s="431"/>
      <c r="ER60" s="431"/>
      <c r="ES60" s="431"/>
      <c r="ET60" s="431"/>
      <c r="EU60" s="431"/>
      <c r="EV60" s="431"/>
      <c r="EW60" s="431"/>
      <c r="EX60" s="431"/>
      <c r="EY60" s="431"/>
      <c r="EZ60" s="431"/>
      <c r="FA60" s="431"/>
      <c r="FB60" s="431"/>
      <c r="FC60" s="431"/>
      <c r="FD60" s="431"/>
      <c r="FE60" s="431"/>
      <c r="FF60" s="431"/>
      <c r="FG60" s="431"/>
      <c r="FH60" s="431"/>
      <c r="FI60" s="431"/>
      <c r="FJ60" s="431"/>
      <c r="FK60" s="431"/>
      <c r="FL60" s="431"/>
      <c r="FM60" s="431"/>
      <c r="FN60" s="431"/>
      <c r="FO60" s="431"/>
      <c r="FP60" s="431"/>
      <c r="FQ60" s="431"/>
      <c r="FR60" s="431"/>
      <c r="FS60" s="431"/>
      <c r="FT60" s="431"/>
      <c r="FU60" s="431"/>
      <c r="FV60" s="431"/>
      <c r="FW60" s="431"/>
      <c r="FX60" s="431"/>
      <c r="FY60" s="431"/>
      <c r="FZ60" s="431"/>
      <c r="GA60" s="431"/>
      <c r="GB60" s="431"/>
      <c r="GC60" s="431"/>
      <c r="GD60" s="431"/>
      <c r="GE60" s="431"/>
      <c r="GF60" s="431"/>
      <c r="GG60" s="431"/>
      <c r="GH60" s="431"/>
      <c r="GI60" s="431"/>
      <c r="GJ60" s="431"/>
      <c r="GK60" s="431"/>
      <c r="GL60" s="431"/>
      <c r="GM60" s="431"/>
      <c r="GN60" s="431"/>
      <c r="GO60" s="431"/>
      <c r="GP60" s="431"/>
      <c r="GQ60" s="431"/>
      <c r="GR60" s="431"/>
      <c r="GS60" s="431"/>
      <c r="GT60" s="431"/>
      <c r="GU60" s="431"/>
      <c r="GV60" s="431"/>
      <c r="GW60" s="431"/>
      <c r="GX60" s="431"/>
      <c r="GY60" s="431"/>
      <c r="GZ60" s="431"/>
      <c r="HA60" s="431"/>
      <c r="HB60" s="431"/>
      <c r="HC60" s="431"/>
      <c r="HD60" s="431"/>
      <c r="HE60" s="431"/>
      <c r="HF60" s="431"/>
      <c r="HG60" s="431"/>
      <c r="HH60" s="431"/>
      <c r="HI60" s="431"/>
      <c r="HJ60" s="431"/>
      <c r="HK60" s="431"/>
      <c r="HL60" s="431"/>
      <c r="HM60" s="431"/>
      <c r="HN60" s="431"/>
      <c r="HO60" s="431"/>
      <c r="HP60" s="431"/>
      <c r="HQ60" s="431"/>
      <c r="HR60" s="431"/>
      <c r="HS60" s="431"/>
      <c r="HT60" s="431"/>
      <c r="HU60" s="431"/>
      <c r="HV60" s="431"/>
      <c r="HW60" s="431"/>
      <c r="HX60" s="431"/>
      <c r="HY60" s="431"/>
      <c r="HZ60" s="431"/>
      <c r="IA60" s="431"/>
      <c r="IB60" s="431"/>
      <c r="IC60" s="431"/>
      <c r="ID60" s="431"/>
      <c r="IE60" s="431"/>
      <c r="IF60" s="431"/>
      <c r="IG60" s="431"/>
      <c r="IH60" s="431"/>
      <c r="II60" s="431"/>
      <c r="IJ60" s="431"/>
      <c r="IK60" s="431"/>
      <c r="IL60" s="431"/>
      <c r="IM60" s="431"/>
      <c r="IN60" s="431"/>
      <c r="IO60" s="431"/>
      <c r="IP60" s="431"/>
      <c r="IQ60" s="431"/>
      <c r="IR60" s="431"/>
      <c r="IS60" s="431"/>
      <c r="IT60" s="431"/>
      <c r="IU60" s="431"/>
      <c r="IV60" s="431"/>
      <c r="IW60" s="431"/>
      <c r="IX60" s="431"/>
      <c r="IY60" s="431"/>
      <c r="IZ60" s="431"/>
      <c r="JA60" s="431"/>
      <c r="JB60" s="431"/>
      <c r="JC60" s="431"/>
      <c r="JD60" s="431"/>
      <c r="JE60" s="431"/>
      <c r="JF60" s="431"/>
      <c r="JG60" s="431"/>
      <c r="JH60" s="431"/>
      <c r="JI60" s="431"/>
      <c r="JJ60" s="431"/>
      <c r="JK60" s="431"/>
      <c r="JL60" s="431"/>
      <c r="JM60" s="431"/>
      <c r="JN60" s="431"/>
      <c r="JO60" s="431"/>
      <c r="JP60" s="431"/>
      <c r="JQ60" s="431"/>
      <c r="JR60" s="431"/>
      <c r="JS60" s="431"/>
      <c r="JT60" s="431"/>
      <c r="JU60" s="431"/>
      <c r="JV60" s="431"/>
      <c r="JW60" s="431"/>
      <c r="JX60" s="431"/>
      <c r="JY60" s="431"/>
      <c r="JZ60" s="431"/>
      <c r="KA60" s="431"/>
      <c r="KB60" s="431"/>
      <c r="KC60" s="431"/>
      <c r="KD60" s="431"/>
      <c r="KE60" s="431"/>
      <c r="KF60" s="431"/>
      <c r="KG60" s="431"/>
      <c r="KH60" s="431"/>
      <c r="KI60" s="431"/>
      <c r="KJ60" s="431"/>
      <c r="KK60" s="431"/>
      <c r="KL60" s="431"/>
      <c r="KM60" s="431"/>
      <c r="KN60" s="431"/>
      <c r="KO60" s="431"/>
      <c r="KP60" s="431"/>
      <c r="KQ60" s="431"/>
      <c r="KR60" s="431"/>
      <c r="KS60" s="431"/>
      <c r="KT60" s="431"/>
      <c r="KU60" s="431"/>
      <c r="KV60" s="431"/>
      <c r="KW60" s="431"/>
      <c r="KX60" s="431"/>
      <c r="KY60" s="431"/>
      <c r="KZ60" s="431"/>
      <c r="LA60" s="431"/>
      <c r="LB60" s="431"/>
      <c r="LC60" s="431"/>
      <c r="LD60" s="431"/>
      <c r="LE60" s="431"/>
      <c r="LF60" s="431"/>
      <c r="LG60" s="431"/>
      <c r="LH60" s="431"/>
      <c r="LI60" s="431"/>
      <c r="LJ60" s="431"/>
      <c r="LK60" s="431"/>
      <c r="LL60" s="431"/>
      <c r="LM60" s="431"/>
      <c r="LN60" s="431"/>
      <c r="LO60" s="431"/>
      <c r="LP60" s="431"/>
      <c r="LQ60" s="431"/>
      <c r="LR60" s="431"/>
      <c r="LS60" s="431"/>
      <c r="LT60" s="431"/>
      <c r="LU60" s="431"/>
      <c r="LV60" s="431"/>
      <c r="LW60" s="431"/>
      <c r="LX60" s="431"/>
      <c r="LY60" s="431"/>
      <c r="LZ60" s="431"/>
      <c r="MA60" s="431"/>
      <c r="MB60" s="431"/>
      <c r="MC60" s="431"/>
      <c r="MD60" s="431"/>
      <c r="ME60" s="431"/>
      <c r="MF60" s="431"/>
      <c r="MG60" s="431"/>
      <c r="MH60" s="431"/>
      <c r="MI60" s="431"/>
      <c r="MJ60" s="431"/>
      <c r="MK60" s="431"/>
      <c r="ML60" s="431"/>
      <c r="MM60" s="431"/>
      <c r="MN60" s="431"/>
      <c r="MO60" s="431"/>
      <c r="MP60" s="431"/>
      <c r="MQ60" s="431"/>
      <c r="MR60" s="431"/>
      <c r="MS60" s="431"/>
      <c r="MT60" s="431"/>
      <c r="MU60" s="431"/>
      <c r="MV60" s="431"/>
      <c r="MW60" s="431"/>
      <c r="MX60" s="431"/>
      <c r="MY60" s="431"/>
      <c r="MZ60" s="431"/>
      <c r="NA60" s="431"/>
      <c r="NB60" s="431"/>
      <c r="NC60" s="431"/>
      <c r="ND60" s="431"/>
      <c r="NE60" s="431"/>
      <c r="NF60" s="431"/>
      <c r="NG60" s="431"/>
      <c r="NH60" s="431"/>
      <c r="NI60" s="431"/>
      <c r="NJ60" s="431"/>
      <c r="NK60" s="431"/>
      <c r="NL60" s="431"/>
      <c r="NM60" s="431"/>
      <c r="NN60" s="431"/>
      <c r="NO60" s="431"/>
      <c r="NP60" s="431"/>
      <c r="NQ60" s="431"/>
      <c r="NR60" s="431"/>
      <c r="NS60" s="431"/>
      <c r="NT60" s="431"/>
      <c r="NU60" s="431"/>
      <c r="NV60" s="431"/>
      <c r="NW60" s="431"/>
      <c r="NX60" s="431"/>
      <c r="NY60" s="431"/>
      <c r="NZ60" s="431"/>
      <c r="OA60" s="431"/>
      <c r="OB60" s="431"/>
      <c r="OC60" s="431"/>
      <c r="OD60" s="431"/>
      <c r="OE60" s="431"/>
      <c r="OF60" s="431"/>
      <c r="OG60" s="431"/>
      <c r="OH60" s="431"/>
      <c r="OI60" s="431"/>
      <c r="OJ60" s="431"/>
      <c r="OK60" s="431"/>
      <c r="OL60" s="431"/>
      <c r="OM60" s="431"/>
      <c r="ON60" s="431"/>
      <c r="OO60" s="431"/>
      <c r="OP60" s="431"/>
      <c r="OQ60" s="431"/>
      <c r="OR60" s="431"/>
      <c r="OS60" s="431"/>
      <c r="OT60" s="431"/>
      <c r="OU60" s="431"/>
      <c r="OV60" s="431"/>
      <c r="OW60" s="431"/>
      <c r="OX60" s="431"/>
      <c r="OY60" s="431"/>
      <c r="OZ60" s="431"/>
      <c r="PA60" s="431"/>
      <c r="PB60" s="431"/>
      <c r="PC60" s="431"/>
      <c r="PD60" s="431"/>
      <c r="PE60" s="431"/>
      <c r="PF60" s="431"/>
      <c r="PG60" s="431"/>
      <c r="PH60" s="431"/>
      <c r="PI60" s="431"/>
      <c r="PJ60" s="431"/>
      <c r="PK60" s="431"/>
      <c r="PL60" s="431"/>
      <c r="PM60" s="431"/>
      <c r="PN60" s="431"/>
      <c r="PO60" s="431"/>
      <c r="PP60" s="431"/>
      <c r="PQ60" s="431"/>
      <c r="PR60" s="431"/>
      <c r="PS60" s="431"/>
      <c r="PT60" s="431"/>
      <c r="PU60" s="431"/>
      <c r="PV60" s="431"/>
      <c r="PW60" s="431"/>
      <c r="PX60" s="431"/>
      <c r="PY60" s="431"/>
      <c r="PZ60" s="431"/>
      <c r="QA60" s="431"/>
      <c r="QB60" s="431"/>
      <c r="QC60" s="431"/>
      <c r="QD60" s="431"/>
      <c r="QE60" s="431"/>
      <c r="QF60" s="431"/>
      <c r="QG60" s="431"/>
      <c r="QH60" s="431"/>
      <c r="QI60" s="431"/>
      <c r="QJ60" s="431"/>
      <c r="QK60" s="431"/>
      <c r="QL60" s="431"/>
      <c r="QM60" s="431"/>
      <c r="QN60" s="431"/>
      <c r="QO60" s="431"/>
      <c r="QP60" s="431"/>
      <c r="QQ60" s="431"/>
      <c r="QR60" s="431"/>
      <c r="QS60" s="431"/>
      <c r="QT60" s="431"/>
      <c r="QU60" s="431"/>
      <c r="QV60" s="431"/>
      <c r="QW60" s="431"/>
      <c r="QX60" s="431"/>
      <c r="QY60" s="431"/>
      <c r="QZ60" s="431"/>
      <c r="RA60" s="431"/>
      <c r="RB60" s="431"/>
      <c r="RC60" s="431"/>
      <c r="RD60" s="431"/>
      <c r="RE60" s="431"/>
      <c r="RF60" s="431"/>
      <c r="RG60" s="431"/>
      <c r="RH60" s="431"/>
      <c r="RI60" s="431"/>
      <c r="RJ60" s="431"/>
      <c r="RK60" s="431"/>
      <c r="RL60" s="431"/>
      <c r="RM60" s="431"/>
      <c r="RN60" s="431"/>
      <c r="RO60" s="431"/>
      <c r="RP60" s="431"/>
      <c r="RQ60" s="431"/>
      <c r="RR60" s="431"/>
      <c r="RS60" s="431"/>
      <c r="RT60" s="431"/>
      <c r="RU60" s="431"/>
      <c r="RV60" s="431"/>
      <c r="RW60" s="431"/>
      <c r="RX60" s="431"/>
      <c r="RY60" s="431"/>
      <c r="RZ60" s="431"/>
      <c r="SA60" s="431"/>
      <c r="SB60" s="431"/>
      <c r="SC60" s="431"/>
      <c r="SD60" s="431"/>
      <c r="SE60" s="431"/>
      <c r="SF60" s="431"/>
      <c r="SG60" s="431"/>
      <c r="SH60" s="431"/>
      <c r="SI60" s="431"/>
      <c r="SJ60" s="431"/>
      <c r="SK60" s="431"/>
      <c r="SL60" s="431"/>
      <c r="SM60" s="431"/>
      <c r="SN60" s="431"/>
      <c r="SO60" s="431"/>
      <c r="SP60" s="431"/>
      <c r="SQ60" s="431"/>
      <c r="SR60" s="431"/>
      <c r="SS60" s="431"/>
      <c r="ST60" s="431"/>
      <c r="SU60" s="431"/>
      <c r="SV60" s="431"/>
      <c r="SW60" s="431"/>
      <c r="SX60" s="431"/>
      <c r="SY60" s="431"/>
      <c r="SZ60" s="431"/>
      <c r="TA60" s="431"/>
      <c r="TB60" s="431"/>
      <c r="TC60" s="431"/>
      <c r="TD60" s="431"/>
      <c r="TE60" s="431"/>
      <c r="TF60" s="431"/>
      <c r="TG60" s="431"/>
      <c r="TH60" s="431"/>
      <c r="TI60" s="431"/>
      <c r="TJ60" s="431"/>
      <c r="TK60" s="431"/>
      <c r="TL60" s="431"/>
      <c r="TM60" s="431"/>
      <c r="TN60" s="431"/>
      <c r="TO60" s="431"/>
      <c r="TP60" s="431"/>
      <c r="TQ60" s="431"/>
      <c r="TR60" s="431"/>
      <c r="TS60" s="431"/>
      <c r="TT60" s="431"/>
      <c r="TU60" s="431"/>
      <c r="TV60" s="431"/>
      <c r="TW60" s="431"/>
      <c r="TX60" s="431"/>
      <c r="TY60" s="431"/>
      <c r="TZ60" s="431"/>
      <c r="UA60" s="431"/>
      <c r="UB60" s="431"/>
      <c r="UC60" s="431"/>
      <c r="UD60" s="431"/>
      <c r="UE60" s="431"/>
      <c r="UF60" s="431"/>
      <c r="UG60" s="431"/>
      <c r="UH60" s="431"/>
      <c r="UI60" s="431"/>
      <c r="UJ60" s="431"/>
      <c r="UK60" s="431"/>
      <c r="UL60" s="431"/>
      <c r="UM60" s="431"/>
      <c r="UN60" s="431"/>
      <c r="UO60" s="431"/>
      <c r="UP60" s="431"/>
      <c r="UQ60" s="431"/>
      <c r="UR60" s="431"/>
      <c r="US60" s="431"/>
      <c r="UT60" s="431"/>
      <c r="UU60" s="431"/>
      <c r="UV60" s="431"/>
      <c r="UW60" s="431"/>
      <c r="UX60" s="431"/>
      <c r="UY60" s="431"/>
      <c r="UZ60" s="431"/>
      <c r="VA60" s="431"/>
      <c r="VB60" s="431"/>
      <c r="VC60" s="431"/>
      <c r="VD60" s="431"/>
      <c r="VE60" s="431"/>
      <c r="VF60" s="431"/>
      <c r="VG60" s="431"/>
      <c r="VH60" s="431"/>
      <c r="VI60" s="431"/>
      <c r="VJ60" s="431"/>
      <c r="VK60" s="431"/>
      <c r="VL60" s="431"/>
      <c r="VM60" s="431"/>
      <c r="VN60" s="431"/>
      <c r="VO60" s="431"/>
      <c r="VP60" s="431"/>
      <c r="VQ60" s="431"/>
      <c r="VR60" s="431"/>
      <c r="VS60" s="431"/>
      <c r="VT60" s="431"/>
      <c r="VU60" s="431"/>
      <c r="VV60" s="431"/>
      <c r="VW60" s="431"/>
      <c r="VX60" s="431"/>
      <c r="VY60" s="431"/>
      <c r="VZ60" s="431"/>
      <c r="WA60" s="431"/>
      <c r="WB60" s="431"/>
      <c r="WC60" s="431"/>
      <c r="WD60" s="431"/>
      <c r="WE60" s="431"/>
      <c r="WF60" s="431"/>
      <c r="WG60" s="431"/>
      <c r="WH60" s="431"/>
      <c r="WI60" s="431"/>
      <c r="WJ60" s="431"/>
      <c r="WK60" s="431"/>
      <c r="WL60" s="431"/>
      <c r="WM60" s="431"/>
      <c r="WN60" s="431"/>
      <c r="WO60" s="431"/>
      <c r="WP60" s="431"/>
      <c r="WQ60" s="431"/>
      <c r="WR60" s="431"/>
      <c r="WS60" s="431"/>
      <c r="WT60" s="431"/>
      <c r="WU60" s="431"/>
      <c r="WV60" s="431"/>
      <c r="WW60" s="431"/>
      <c r="WX60" s="431"/>
      <c r="WY60" s="431"/>
      <c r="WZ60" s="431"/>
      <c r="XA60" s="431"/>
      <c r="XB60" s="431"/>
      <c r="XC60" s="431"/>
      <c r="XD60" s="431"/>
      <c r="XE60" s="431"/>
      <c r="XF60" s="431"/>
      <c r="XG60" s="431"/>
      <c r="XH60" s="431"/>
      <c r="XI60" s="431"/>
      <c r="XJ60" s="431"/>
      <c r="XK60" s="431"/>
      <c r="XL60" s="431"/>
      <c r="XM60" s="431"/>
      <c r="XN60" s="431"/>
      <c r="XO60" s="431"/>
      <c r="XP60" s="431"/>
      <c r="XQ60" s="431"/>
      <c r="XR60" s="431"/>
      <c r="XS60" s="431"/>
      <c r="XT60" s="431"/>
      <c r="XU60" s="431"/>
      <c r="XV60" s="431"/>
      <c r="XW60" s="431"/>
      <c r="XX60" s="431"/>
      <c r="XY60" s="431"/>
      <c r="XZ60" s="431"/>
      <c r="YA60" s="431"/>
      <c r="YB60" s="431"/>
      <c r="YC60" s="431"/>
      <c r="YD60" s="431"/>
      <c r="YE60" s="431"/>
      <c r="YF60" s="431"/>
      <c r="YG60" s="431"/>
      <c r="YH60" s="431"/>
      <c r="YI60" s="431"/>
      <c r="YJ60" s="431"/>
      <c r="YK60" s="431"/>
      <c r="YL60" s="431"/>
      <c r="YM60" s="431"/>
      <c r="YN60" s="431"/>
      <c r="YO60" s="431"/>
      <c r="YP60" s="431"/>
      <c r="YQ60" s="431"/>
      <c r="YR60" s="431"/>
      <c r="YS60" s="431"/>
      <c r="YT60" s="431"/>
      <c r="YU60" s="431"/>
      <c r="YV60" s="431"/>
      <c r="YW60" s="431"/>
      <c r="YX60" s="431"/>
      <c r="YY60" s="431"/>
      <c r="YZ60" s="431"/>
      <c r="ZA60" s="431"/>
      <c r="ZB60" s="431"/>
      <c r="ZC60" s="431"/>
      <c r="ZD60" s="431"/>
      <c r="ZE60" s="431"/>
      <c r="ZF60" s="431"/>
      <c r="ZG60" s="431"/>
      <c r="ZH60" s="431"/>
      <c r="ZI60" s="431"/>
      <c r="ZJ60" s="431"/>
      <c r="ZK60" s="431"/>
      <c r="ZL60" s="431"/>
      <c r="ZM60" s="431"/>
      <c r="ZN60" s="431"/>
      <c r="ZO60" s="431"/>
      <c r="ZP60" s="431"/>
      <c r="ZQ60" s="431"/>
      <c r="ZR60" s="431"/>
      <c r="ZS60" s="431"/>
      <c r="ZT60" s="431"/>
      <c r="ZU60" s="431"/>
      <c r="ZV60" s="431"/>
      <c r="ZW60" s="431"/>
      <c r="ZX60" s="431"/>
      <c r="ZY60" s="431"/>
      <c r="ZZ60" s="431"/>
      <c r="AAA60" s="431"/>
      <c r="AAB60" s="431"/>
      <c r="AAC60" s="431"/>
      <c r="AAD60" s="431"/>
      <c r="AAE60" s="431"/>
      <c r="AAF60" s="431"/>
      <c r="AAG60" s="431"/>
      <c r="AAH60" s="431"/>
      <c r="AAI60" s="431"/>
      <c r="AAJ60" s="431"/>
      <c r="AAK60" s="431"/>
      <c r="AAL60" s="431"/>
      <c r="AAM60" s="431"/>
      <c r="AAN60" s="431"/>
      <c r="AAO60" s="431"/>
      <c r="AAP60" s="431"/>
      <c r="AAQ60" s="431"/>
      <c r="AAR60" s="431"/>
      <c r="AAS60" s="431"/>
      <c r="AAT60" s="431"/>
      <c r="AAU60" s="431"/>
      <c r="AAV60" s="431"/>
      <c r="AAW60" s="431"/>
      <c r="AAX60" s="431"/>
      <c r="AAY60" s="431"/>
      <c r="AAZ60" s="431"/>
      <c r="ABA60" s="431"/>
      <c r="ABB60" s="431"/>
      <c r="ABC60" s="431"/>
      <c r="ABD60" s="431"/>
      <c r="ABE60" s="431"/>
      <c r="ABF60" s="431"/>
      <c r="ABG60" s="431"/>
      <c r="ABH60" s="431"/>
      <c r="ABI60" s="431"/>
      <c r="ABJ60" s="431"/>
      <c r="ABK60" s="431"/>
      <c r="ABL60" s="431"/>
      <c r="ABM60" s="431"/>
      <c r="ABN60" s="431"/>
      <c r="ABO60" s="431"/>
      <c r="ABP60" s="431"/>
      <c r="ABQ60" s="431"/>
      <c r="ABR60" s="431"/>
      <c r="ABS60" s="431"/>
      <c r="ABT60" s="431"/>
      <c r="ABU60" s="431"/>
      <c r="ABV60" s="431"/>
      <c r="ABW60" s="431"/>
      <c r="ABX60" s="431"/>
      <c r="ABY60" s="431"/>
      <c r="ABZ60" s="431"/>
      <c r="ACA60" s="431"/>
      <c r="ACB60" s="431"/>
      <c r="ACC60" s="431"/>
      <c r="ACD60" s="431"/>
      <c r="ACE60" s="431"/>
      <c r="ACF60" s="431"/>
      <c r="ACG60" s="431"/>
      <c r="ACH60" s="431"/>
      <c r="ACI60" s="431"/>
      <c r="ACJ60" s="431"/>
      <c r="ACK60" s="431"/>
      <c r="ACL60" s="431"/>
      <c r="ACM60" s="431"/>
      <c r="ACN60" s="431"/>
      <c r="ACO60" s="431"/>
      <c r="ACP60" s="431"/>
      <c r="ACQ60" s="431"/>
      <c r="ACR60" s="431"/>
      <c r="ACS60" s="431"/>
      <c r="ACT60" s="431"/>
      <c r="ACU60" s="431"/>
      <c r="ACV60" s="431"/>
      <c r="ACW60" s="431"/>
      <c r="ACX60" s="431"/>
      <c r="ACY60" s="431"/>
      <c r="ACZ60" s="431"/>
      <c r="ADA60" s="431"/>
      <c r="ADB60" s="431"/>
      <c r="ADC60" s="431"/>
      <c r="ADD60" s="431"/>
      <c r="ADE60" s="431"/>
      <c r="ADF60" s="431"/>
      <c r="ADG60" s="431"/>
      <c r="ADH60" s="431"/>
      <c r="ADI60" s="431"/>
      <c r="ADJ60" s="431"/>
      <c r="ADK60" s="431"/>
      <c r="ADL60" s="431"/>
      <c r="ADM60" s="431"/>
      <c r="ADN60" s="431"/>
      <c r="ADO60" s="431"/>
      <c r="ADP60" s="431"/>
      <c r="ADQ60" s="431"/>
      <c r="ADR60" s="431"/>
      <c r="ADS60" s="431"/>
      <c r="ADT60" s="431"/>
      <c r="ADU60" s="431"/>
      <c r="ADV60" s="431"/>
      <c r="ADW60" s="431"/>
      <c r="ADX60" s="431"/>
      <c r="ADY60" s="431"/>
      <c r="ADZ60" s="431"/>
      <c r="AEA60" s="431"/>
      <c r="AEB60" s="431"/>
      <c r="AEC60" s="431"/>
      <c r="AED60" s="431"/>
      <c r="AEE60" s="431"/>
      <c r="AEF60" s="431"/>
      <c r="AEG60" s="431"/>
      <c r="AEH60" s="431"/>
      <c r="AEI60" s="431"/>
      <c r="AEJ60" s="431"/>
      <c r="AEK60" s="431"/>
      <c r="AEL60" s="431"/>
      <c r="AEM60" s="431"/>
      <c r="AEN60" s="431"/>
      <c r="AEO60" s="431"/>
      <c r="AEP60" s="431"/>
      <c r="AEQ60" s="431"/>
      <c r="AER60" s="431"/>
      <c r="AES60" s="431"/>
      <c r="AET60" s="431"/>
      <c r="AEU60" s="431"/>
      <c r="AEV60" s="431"/>
      <c r="AEW60" s="431"/>
      <c r="AEX60" s="431"/>
      <c r="AEY60" s="431"/>
      <c r="AEZ60" s="431"/>
      <c r="AFA60" s="431"/>
      <c r="AFB60" s="431"/>
      <c r="AFC60" s="431"/>
      <c r="AFD60" s="431"/>
      <c r="AFE60" s="431"/>
      <c r="AFF60" s="431"/>
      <c r="AFG60" s="431"/>
      <c r="AFH60" s="431"/>
      <c r="AFI60" s="431"/>
      <c r="AFJ60" s="431"/>
      <c r="AFK60" s="431"/>
      <c r="AFL60" s="431"/>
      <c r="AFM60" s="431"/>
      <c r="AFN60" s="431"/>
      <c r="AFO60" s="431"/>
      <c r="AFP60" s="431"/>
      <c r="AFQ60" s="431"/>
      <c r="AFR60" s="431"/>
      <c r="AFS60" s="431"/>
      <c r="AFT60" s="431"/>
      <c r="AFU60" s="431"/>
      <c r="AFV60" s="431"/>
      <c r="AFW60" s="431"/>
      <c r="AFX60" s="431"/>
      <c r="AFY60" s="431"/>
      <c r="AFZ60" s="431"/>
      <c r="AGA60" s="431"/>
      <c r="AGB60" s="431"/>
      <c r="AGC60" s="431"/>
      <c r="AGD60" s="431"/>
      <c r="AGE60" s="431"/>
      <c r="AGF60" s="431"/>
      <c r="AGG60" s="431"/>
      <c r="AGH60" s="431"/>
      <c r="AGI60" s="431"/>
      <c r="AGJ60" s="431"/>
      <c r="AGK60" s="431"/>
      <c r="AGL60" s="431"/>
      <c r="AGM60" s="431"/>
      <c r="AGN60" s="431"/>
      <c r="AGO60" s="431"/>
      <c r="AGP60" s="431"/>
      <c r="AGQ60" s="431"/>
      <c r="AGR60" s="431"/>
      <c r="AGS60" s="431"/>
      <c r="AGT60" s="431"/>
      <c r="AGU60" s="431"/>
      <c r="AGV60" s="431"/>
      <c r="AGW60" s="431"/>
      <c r="AGX60" s="431"/>
      <c r="AGY60" s="431"/>
      <c r="AGZ60" s="431"/>
      <c r="AHA60" s="431"/>
      <c r="AHB60" s="431"/>
      <c r="AHC60" s="431"/>
      <c r="AHD60" s="431"/>
      <c r="AHE60" s="431"/>
      <c r="AHF60" s="431"/>
      <c r="AHG60" s="431"/>
      <c r="AHH60" s="431"/>
      <c r="AHI60" s="431"/>
      <c r="AHJ60" s="431"/>
      <c r="AHK60" s="431"/>
      <c r="AHL60" s="431"/>
      <c r="AHM60" s="431"/>
      <c r="AHN60" s="431"/>
      <c r="AHO60" s="431"/>
      <c r="AHP60" s="431"/>
      <c r="AHQ60" s="431"/>
      <c r="AHR60" s="431"/>
      <c r="AHS60" s="431"/>
      <c r="AHT60" s="431"/>
      <c r="AHU60" s="431"/>
      <c r="AHV60" s="431"/>
      <c r="AHW60" s="431"/>
      <c r="AHX60" s="431"/>
      <c r="AHY60" s="431"/>
      <c r="AHZ60" s="431"/>
      <c r="AIA60" s="431"/>
      <c r="AIB60" s="431"/>
      <c r="AIC60" s="431"/>
      <c r="AID60" s="431"/>
      <c r="AIE60" s="431"/>
      <c r="AIF60" s="431"/>
      <c r="AIG60" s="431"/>
      <c r="AIH60" s="431"/>
      <c r="AII60" s="431"/>
      <c r="AIJ60" s="431"/>
      <c r="AIK60" s="431"/>
      <c r="AIL60" s="431"/>
      <c r="AIM60" s="431"/>
      <c r="AIN60" s="431"/>
      <c r="AIO60" s="431"/>
      <c r="AIP60" s="431"/>
      <c r="AIQ60" s="431"/>
      <c r="AIR60" s="431"/>
      <c r="AIS60" s="431"/>
      <c r="AIT60" s="431"/>
      <c r="AIU60" s="431"/>
      <c r="AIV60" s="431"/>
      <c r="AIW60" s="431"/>
      <c r="AIX60" s="431"/>
      <c r="AIY60" s="431"/>
      <c r="AIZ60" s="431"/>
      <c r="AJA60" s="431"/>
      <c r="AJB60" s="431"/>
      <c r="AJC60" s="431"/>
      <c r="AJD60" s="431"/>
      <c r="AJE60" s="431"/>
      <c r="AJF60" s="431"/>
      <c r="AJG60" s="431"/>
      <c r="AJH60" s="431"/>
      <c r="AJI60" s="431"/>
      <c r="AJJ60" s="431"/>
      <c r="AJK60" s="431"/>
      <c r="AJL60" s="431"/>
      <c r="AJM60" s="431"/>
      <c r="AJN60" s="431"/>
      <c r="AJO60" s="431"/>
      <c r="AJP60" s="431"/>
      <c r="AJQ60" s="431"/>
      <c r="AJR60" s="431"/>
      <c r="AJS60" s="431"/>
      <c r="AJT60" s="431"/>
      <c r="AJU60" s="431"/>
      <c r="AJV60" s="431"/>
      <c r="AJW60" s="431"/>
      <c r="AJX60" s="431"/>
      <c r="AJY60" s="431"/>
      <c r="AJZ60" s="431"/>
      <c r="AKA60" s="431"/>
      <c r="AKB60" s="431"/>
      <c r="AKC60" s="431"/>
      <c r="AKD60" s="431"/>
      <c r="AKE60" s="431"/>
      <c r="AKF60" s="431"/>
      <c r="AKG60" s="431"/>
      <c r="AKH60" s="431"/>
      <c r="AKI60" s="431"/>
      <c r="AKJ60" s="431"/>
      <c r="AKK60" s="431"/>
      <c r="AKL60" s="431"/>
      <c r="AKM60" s="431"/>
      <c r="AKN60" s="431"/>
      <c r="AKO60" s="431"/>
      <c r="AKP60" s="431"/>
      <c r="AKQ60" s="431"/>
      <c r="AKR60" s="431"/>
      <c r="AKS60" s="431"/>
      <c r="AKT60" s="431"/>
      <c r="AKU60" s="431"/>
      <c r="AKV60" s="431"/>
      <c r="AKW60" s="431"/>
      <c r="AKX60" s="431"/>
      <c r="AKY60" s="431"/>
      <c r="AKZ60" s="431"/>
      <c r="ALA60" s="431"/>
      <c r="ALB60" s="431"/>
      <c r="ALC60" s="431"/>
      <c r="ALD60" s="431"/>
      <c r="ALE60" s="431"/>
      <c r="ALF60" s="431"/>
      <c r="ALG60" s="431"/>
      <c r="ALH60" s="431"/>
      <c r="ALI60" s="431"/>
      <c r="ALJ60" s="431"/>
      <c r="ALK60" s="431"/>
      <c r="ALL60" s="431"/>
      <c r="ALM60" s="431"/>
      <c r="ALN60" s="431"/>
      <c r="ALO60" s="431"/>
      <c r="ALP60" s="431"/>
      <c r="ALQ60" s="431"/>
      <c r="ALR60" s="431"/>
      <c r="ALS60" s="431"/>
      <c r="ALT60" s="431"/>
      <c r="ALU60" s="431"/>
      <c r="ALV60" s="431"/>
      <c r="ALW60" s="431"/>
      <c r="ALX60" s="431"/>
      <c r="ALY60" s="431"/>
      <c r="ALZ60" s="431"/>
      <c r="AMA60" s="431"/>
      <c r="AMB60" s="431"/>
      <c r="AMC60" s="431"/>
      <c r="AMD60" s="431"/>
      <c r="AME60" s="431"/>
      <c r="AMF60" s="431"/>
      <c r="AMG60" s="431"/>
      <c r="AMH60" s="431"/>
      <c r="AMI60" s="431"/>
      <c r="AMJ60" s="431"/>
      <c r="AMK60" s="431"/>
      <c r="AML60" s="431"/>
      <c r="AMM60" s="431"/>
      <c r="AMN60" s="431"/>
      <c r="AMO60" s="431"/>
      <c r="AMP60" s="431"/>
      <c r="AMQ60" s="431"/>
      <c r="AMR60" s="431"/>
      <c r="AMS60" s="431"/>
      <c r="AMT60" s="431"/>
      <c r="AMU60" s="431"/>
      <c r="AMV60" s="431"/>
      <c r="AMW60" s="431"/>
      <c r="AMX60" s="431"/>
      <c r="AMY60" s="431"/>
      <c r="AMZ60" s="431"/>
      <c r="ANA60" s="431"/>
      <c r="ANB60" s="431"/>
      <c r="ANC60" s="431"/>
      <c r="AND60" s="431"/>
      <c r="ANE60" s="431"/>
      <c r="ANF60" s="431"/>
      <c r="ANG60" s="431"/>
      <c r="ANH60" s="431"/>
      <c r="ANI60" s="431"/>
      <c r="ANJ60" s="431"/>
      <c r="ANK60" s="431"/>
      <c r="ANL60" s="431"/>
      <c r="ANM60" s="431"/>
      <c r="ANN60" s="431"/>
      <c r="ANO60" s="431"/>
      <c r="ANP60" s="431"/>
      <c r="ANQ60" s="431"/>
      <c r="ANR60" s="431"/>
      <c r="ANS60" s="431"/>
      <c r="ANT60" s="431"/>
      <c r="ANU60" s="431"/>
      <c r="ANV60" s="431"/>
      <c r="ANW60" s="431"/>
      <c r="ANX60" s="431"/>
      <c r="ANY60" s="431"/>
      <c r="ANZ60" s="431"/>
      <c r="AOA60" s="431"/>
      <c r="AOB60" s="431"/>
      <c r="AOC60" s="431"/>
      <c r="AOD60" s="431"/>
      <c r="AOE60" s="431"/>
      <c r="AOF60" s="431"/>
      <c r="AOG60" s="431"/>
      <c r="AOH60" s="431"/>
      <c r="AOI60" s="431"/>
      <c r="AOJ60" s="431"/>
      <c r="AOK60" s="431"/>
      <c r="AOL60" s="431"/>
      <c r="AOM60" s="431"/>
      <c r="AON60" s="431"/>
      <c r="AOO60" s="431"/>
      <c r="AOP60" s="431"/>
      <c r="AOQ60" s="431"/>
      <c r="AOR60" s="431"/>
      <c r="AOS60" s="431"/>
      <c r="AOT60" s="431"/>
      <c r="AOU60" s="431"/>
      <c r="AOV60" s="431"/>
      <c r="AOW60" s="431"/>
      <c r="AOX60" s="431"/>
      <c r="AOY60" s="431"/>
      <c r="AOZ60" s="431"/>
      <c r="APA60" s="431"/>
      <c r="APB60" s="431"/>
      <c r="APC60" s="431"/>
      <c r="APD60" s="431"/>
      <c r="APE60" s="431"/>
      <c r="APF60" s="431"/>
      <c r="APG60" s="431"/>
      <c r="APH60" s="431"/>
      <c r="API60" s="431"/>
      <c r="APJ60" s="431"/>
      <c r="APK60" s="431"/>
      <c r="APL60" s="431"/>
      <c r="APM60" s="431"/>
      <c r="APN60" s="431"/>
      <c r="APO60" s="431"/>
      <c r="APP60" s="431"/>
      <c r="APQ60" s="431"/>
      <c r="APR60" s="431"/>
      <c r="APS60" s="431"/>
      <c r="APT60" s="431"/>
      <c r="APU60" s="431"/>
      <c r="APV60" s="431"/>
      <c r="APW60" s="431"/>
      <c r="APX60" s="431"/>
      <c r="APY60" s="431"/>
      <c r="APZ60" s="431"/>
      <c r="AQA60" s="431"/>
      <c r="AQB60" s="431"/>
      <c r="AQC60" s="431"/>
      <c r="AQD60" s="431"/>
      <c r="AQE60" s="431"/>
      <c r="AQF60" s="431"/>
      <c r="AQG60" s="431"/>
      <c r="AQH60" s="431"/>
      <c r="AQI60" s="431"/>
      <c r="AQJ60" s="431"/>
      <c r="AQK60" s="431"/>
      <c r="AQL60" s="431"/>
      <c r="AQM60" s="431"/>
      <c r="AQN60" s="431"/>
      <c r="AQO60" s="431"/>
      <c r="AQP60" s="431"/>
      <c r="AQQ60" s="431"/>
      <c r="AQR60" s="431"/>
      <c r="AQS60" s="431"/>
      <c r="AQT60" s="431"/>
      <c r="AQU60" s="431"/>
      <c r="AQV60" s="431"/>
      <c r="AQW60" s="431"/>
      <c r="AQX60" s="431"/>
      <c r="AQY60" s="431"/>
      <c r="AQZ60" s="431"/>
      <c r="ARA60" s="431"/>
      <c r="ARB60" s="431"/>
      <c r="ARC60" s="431"/>
      <c r="ARD60" s="431"/>
      <c r="ARE60" s="431"/>
      <c r="ARF60" s="431"/>
      <c r="ARG60" s="431"/>
      <c r="ARH60" s="431"/>
      <c r="ARI60" s="431"/>
      <c r="ARJ60" s="431"/>
      <c r="ARK60" s="431"/>
      <c r="ARL60" s="431"/>
      <c r="ARM60" s="431"/>
      <c r="ARN60" s="431"/>
      <c r="ARO60" s="431"/>
      <c r="ARP60" s="431"/>
      <c r="ARQ60" s="431"/>
      <c r="ARR60" s="431"/>
      <c r="ARS60" s="431"/>
      <c r="ART60" s="431"/>
      <c r="ARU60" s="431"/>
      <c r="ARV60" s="431"/>
      <c r="ARW60" s="431"/>
      <c r="ARX60" s="431"/>
      <c r="ARY60" s="431"/>
      <c r="ARZ60" s="431"/>
      <c r="ASA60" s="431"/>
      <c r="ASB60" s="431"/>
      <c r="ASC60" s="431"/>
      <c r="ASD60" s="431"/>
      <c r="ASE60" s="431"/>
      <c r="ASF60" s="431"/>
      <c r="ASG60" s="431"/>
      <c r="ASH60" s="431"/>
      <c r="ASI60" s="431"/>
      <c r="ASJ60" s="431"/>
      <c r="ASK60" s="431"/>
      <c r="ASL60" s="431"/>
      <c r="ASM60" s="431"/>
      <c r="ASN60" s="431"/>
      <c r="ASO60" s="431"/>
      <c r="ASP60" s="431"/>
      <c r="ASQ60" s="431"/>
      <c r="ASR60" s="431"/>
      <c r="ASS60" s="431"/>
      <c r="AST60" s="431"/>
      <c r="ASU60" s="431"/>
      <c r="ASV60" s="431"/>
      <c r="ASW60" s="431"/>
      <c r="ASX60" s="431"/>
      <c r="ASY60" s="431"/>
      <c r="ASZ60" s="431"/>
      <c r="ATA60" s="431"/>
      <c r="ATB60" s="431"/>
      <c r="ATC60" s="431"/>
      <c r="ATD60" s="431"/>
      <c r="ATE60" s="431"/>
      <c r="ATF60" s="431"/>
      <c r="ATG60" s="431"/>
      <c r="ATH60" s="431"/>
      <c r="ATI60" s="431"/>
      <c r="ATJ60" s="431"/>
      <c r="ATK60" s="431"/>
      <c r="ATL60" s="431"/>
      <c r="ATM60" s="431"/>
      <c r="ATN60" s="431"/>
      <c r="ATO60" s="431"/>
      <c r="ATP60" s="431"/>
      <c r="ATQ60" s="431"/>
      <c r="ATR60" s="431"/>
      <c r="ATS60" s="431"/>
      <c r="ATT60" s="431"/>
      <c r="ATU60" s="431"/>
      <c r="ATV60" s="431"/>
      <c r="ATW60" s="431"/>
      <c r="ATX60" s="431"/>
      <c r="ATY60" s="431"/>
      <c r="ATZ60" s="431"/>
      <c r="AUA60" s="431"/>
      <c r="AUB60" s="431"/>
      <c r="AUC60" s="431"/>
      <c r="AUD60" s="431"/>
      <c r="AUE60" s="431"/>
      <c r="AUF60" s="431"/>
      <c r="AUG60" s="431"/>
      <c r="AUH60" s="431"/>
      <c r="AUI60" s="431"/>
      <c r="AUJ60" s="431"/>
      <c r="AUK60" s="431"/>
      <c r="AUL60" s="431"/>
      <c r="AUM60" s="431"/>
      <c r="AUN60" s="431"/>
      <c r="AUO60" s="431"/>
      <c r="AUP60" s="431"/>
      <c r="AUQ60" s="431"/>
      <c r="AUR60" s="431"/>
      <c r="AUS60" s="431"/>
      <c r="AUT60" s="431"/>
      <c r="AUU60" s="431"/>
      <c r="AUV60" s="431"/>
      <c r="AUW60" s="431"/>
      <c r="AUX60" s="431"/>
      <c r="AUY60" s="431"/>
      <c r="AUZ60" s="431"/>
      <c r="AVA60" s="431"/>
      <c r="AVB60" s="431"/>
      <c r="AVC60" s="431"/>
      <c r="AVD60" s="431"/>
      <c r="AVE60" s="431"/>
      <c r="AVF60" s="431"/>
      <c r="AVG60" s="431"/>
      <c r="AVH60" s="431"/>
      <c r="AVI60" s="431"/>
      <c r="AVJ60" s="431"/>
      <c r="AVK60" s="431"/>
      <c r="AVL60" s="431"/>
      <c r="AVM60" s="431"/>
      <c r="AVN60" s="431"/>
      <c r="AVO60" s="431"/>
      <c r="AVP60" s="431"/>
      <c r="AVQ60" s="431"/>
      <c r="AVR60" s="431"/>
      <c r="AVS60" s="431"/>
      <c r="AVT60" s="431"/>
      <c r="AVU60" s="431"/>
      <c r="AVV60" s="431"/>
      <c r="AVW60" s="431"/>
      <c r="AVX60" s="431"/>
      <c r="AVY60" s="431"/>
      <c r="AVZ60" s="431"/>
      <c r="AWA60" s="431"/>
      <c r="AWB60" s="431"/>
      <c r="AWC60" s="431"/>
      <c r="AWD60" s="431"/>
      <c r="AWE60" s="431"/>
      <c r="AWF60" s="431"/>
      <c r="AWG60" s="431"/>
      <c r="AWH60" s="431"/>
      <c r="AWI60" s="431"/>
      <c r="AWJ60" s="431"/>
      <c r="AWK60" s="431"/>
      <c r="AWL60" s="431"/>
      <c r="AWM60" s="431"/>
      <c r="AWN60" s="431"/>
      <c r="AWO60" s="431"/>
      <c r="AWP60" s="431"/>
      <c r="AWQ60" s="431"/>
      <c r="AWR60" s="431"/>
      <c r="AWS60" s="431"/>
      <c r="AWT60" s="431"/>
      <c r="AWU60" s="431"/>
      <c r="AWV60" s="431"/>
      <c r="AWW60" s="431"/>
      <c r="AWX60" s="431"/>
      <c r="AWY60" s="431"/>
      <c r="AWZ60" s="431"/>
      <c r="AXA60" s="431"/>
      <c r="AXB60" s="431"/>
      <c r="AXC60" s="431"/>
      <c r="AXD60" s="431"/>
      <c r="AXE60" s="431"/>
      <c r="AXF60" s="431"/>
      <c r="AXG60" s="431"/>
      <c r="AXH60" s="431"/>
      <c r="AXI60" s="431"/>
      <c r="AXJ60" s="431"/>
      <c r="AXK60" s="431"/>
      <c r="AXL60" s="431"/>
      <c r="AXM60" s="431"/>
      <c r="AXN60" s="431"/>
      <c r="AXO60" s="431"/>
      <c r="AXP60" s="431"/>
      <c r="AXQ60" s="431"/>
      <c r="AXR60" s="431"/>
      <c r="AXS60" s="431"/>
      <c r="AXT60" s="431"/>
      <c r="AXU60" s="431"/>
      <c r="AXV60" s="431"/>
      <c r="AXW60" s="431"/>
      <c r="AXX60" s="431"/>
      <c r="AXY60" s="431"/>
      <c r="AXZ60" s="431"/>
      <c r="AYA60" s="431"/>
      <c r="AYB60" s="431"/>
      <c r="AYC60" s="431"/>
      <c r="AYD60" s="431"/>
      <c r="AYE60" s="431"/>
      <c r="AYF60" s="431"/>
      <c r="AYG60" s="431"/>
      <c r="AYH60" s="431"/>
      <c r="AYI60" s="431"/>
      <c r="AYJ60" s="431"/>
      <c r="AYK60" s="431"/>
      <c r="AYL60" s="431"/>
      <c r="AYM60" s="431"/>
      <c r="AYN60" s="431"/>
      <c r="AYO60" s="431"/>
      <c r="AYP60" s="431"/>
      <c r="AYQ60" s="431"/>
      <c r="AYR60" s="431"/>
      <c r="AYS60" s="431"/>
      <c r="AYT60" s="431"/>
      <c r="AYU60" s="431"/>
      <c r="AYV60" s="431"/>
      <c r="AYW60" s="431"/>
      <c r="AYX60" s="431"/>
      <c r="AYY60" s="431"/>
      <c r="AYZ60" s="431"/>
      <c r="AZA60" s="431"/>
      <c r="AZB60" s="431"/>
      <c r="AZC60" s="431"/>
      <c r="AZD60" s="431"/>
      <c r="AZE60" s="431"/>
      <c r="AZF60" s="431"/>
      <c r="AZG60" s="431"/>
      <c r="AZH60" s="431"/>
      <c r="AZI60" s="431"/>
      <c r="AZJ60" s="431"/>
      <c r="AZK60" s="431"/>
      <c r="AZL60" s="431"/>
      <c r="AZM60" s="431"/>
      <c r="AZN60" s="431"/>
      <c r="AZO60" s="431"/>
      <c r="AZP60" s="431"/>
      <c r="AZQ60" s="431"/>
      <c r="AZR60" s="431"/>
      <c r="AZS60" s="431"/>
      <c r="AZT60" s="431"/>
      <c r="AZU60" s="431"/>
      <c r="AZV60" s="431"/>
      <c r="AZW60" s="431"/>
      <c r="AZX60" s="431"/>
      <c r="AZY60" s="431"/>
      <c r="AZZ60" s="431"/>
      <c r="BAA60" s="431"/>
      <c r="BAB60" s="431"/>
      <c r="BAC60" s="431"/>
      <c r="BAD60" s="431"/>
      <c r="BAE60" s="431"/>
      <c r="BAF60" s="431"/>
      <c r="BAG60" s="431"/>
      <c r="BAH60" s="431"/>
      <c r="BAI60" s="431"/>
      <c r="BAJ60" s="431"/>
      <c r="BAK60" s="431"/>
      <c r="BAL60" s="431"/>
      <c r="BAM60" s="431"/>
      <c r="BAN60" s="431"/>
      <c r="BAO60" s="431"/>
      <c r="BAP60" s="431"/>
      <c r="BAQ60" s="431"/>
      <c r="BAR60" s="431"/>
      <c r="BAS60" s="431"/>
      <c r="BAT60" s="431"/>
      <c r="BAU60" s="431"/>
      <c r="BAV60" s="431"/>
      <c r="BAW60" s="431"/>
      <c r="BAX60" s="431"/>
      <c r="BAY60" s="431"/>
      <c r="BAZ60" s="431"/>
      <c r="BBA60" s="431"/>
      <c r="BBB60" s="431"/>
      <c r="BBC60" s="431"/>
      <c r="BBD60" s="431"/>
      <c r="BBE60" s="431"/>
      <c r="BBF60" s="431"/>
      <c r="BBG60" s="431"/>
      <c r="BBH60" s="431"/>
      <c r="BBI60" s="431"/>
      <c r="BBJ60" s="431"/>
      <c r="BBK60" s="431"/>
      <c r="BBL60" s="431"/>
      <c r="BBM60" s="431"/>
      <c r="BBN60" s="431"/>
      <c r="BBO60" s="431"/>
      <c r="BBP60" s="431"/>
      <c r="BBQ60" s="431"/>
      <c r="BBR60" s="431"/>
      <c r="BBS60" s="431"/>
      <c r="BBT60" s="431"/>
      <c r="BBU60" s="431"/>
      <c r="BBV60" s="431"/>
      <c r="BBW60" s="431"/>
      <c r="BBX60" s="431"/>
      <c r="BBY60" s="431"/>
      <c r="BBZ60" s="431"/>
      <c r="BCA60" s="431"/>
      <c r="BCB60" s="431"/>
      <c r="BCC60" s="431"/>
      <c r="BCD60" s="431"/>
      <c r="BCE60" s="431"/>
      <c r="BCF60" s="431"/>
      <c r="BCG60" s="431"/>
      <c r="BCH60" s="431"/>
      <c r="BCI60" s="431"/>
      <c r="BCJ60" s="431"/>
      <c r="BCK60" s="431"/>
      <c r="BCL60" s="431"/>
      <c r="BCM60" s="431"/>
      <c r="BCN60" s="431"/>
      <c r="BCO60" s="431"/>
      <c r="BCP60" s="431"/>
      <c r="BCQ60" s="431"/>
      <c r="BCR60" s="431"/>
      <c r="BCS60" s="431"/>
      <c r="BCT60" s="431"/>
      <c r="BCU60" s="431"/>
      <c r="BCV60" s="431"/>
      <c r="BCW60" s="431"/>
      <c r="BCX60" s="431"/>
      <c r="BCY60" s="431"/>
      <c r="BCZ60" s="431"/>
      <c r="BDA60" s="431"/>
      <c r="BDB60" s="431"/>
      <c r="BDC60" s="431"/>
      <c r="BDD60" s="431"/>
      <c r="BDE60" s="431"/>
      <c r="BDF60" s="431"/>
      <c r="BDG60" s="431"/>
      <c r="BDH60" s="431"/>
      <c r="BDI60" s="431"/>
      <c r="BDJ60" s="431"/>
      <c r="BDK60" s="431"/>
      <c r="BDL60" s="431"/>
      <c r="BDM60" s="431"/>
      <c r="BDN60" s="431"/>
      <c r="BDO60" s="431"/>
      <c r="BDP60" s="431"/>
      <c r="BDQ60" s="431"/>
      <c r="BDR60" s="431"/>
      <c r="BDS60" s="431"/>
      <c r="BDT60" s="431"/>
      <c r="BDU60" s="431"/>
      <c r="BDV60" s="431"/>
      <c r="BDW60" s="431"/>
      <c r="BDX60" s="431"/>
      <c r="BDY60" s="431"/>
      <c r="BDZ60" s="431"/>
      <c r="BEA60" s="431"/>
      <c r="BEB60" s="431"/>
      <c r="BEC60" s="431"/>
      <c r="BED60" s="431"/>
      <c r="BEE60" s="431"/>
      <c r="BEF60" s="431"/>
      <c r="BEG60" s="431"/>
      <c r="BEH60" s="431"/>
      <c r="BEI60" s="431"/>
      <c r="BEJ60" s="431"/>
      <c r="BEK60" s="431"/>
      <c r="BEL60" s="431"/>
      <c r="BEM60" s="431"/>
      <c r="BEN60" s="431"/>
      <c r="BEO60" s="431"/>
      <c r="BEP60" s="431"/>
      <c r="BEQ60" s="431"/>
      <c r="BER60" s="431"/>
      <c r="BES60" s="431"/>
      <c r="BET60" s="431"/>
      <c r="BEU60" s="431"/>
      <c r="BEV60" s="431"/>
      <c r="BEW60" s="431"/>
      <c r="BEX60" s="431"/>
      <c r="BEY60" s="431"/>
      <c r="BEZ60" s="431"/>
      <c r="BFA60" s="431"/>
      <c r="BFB60" s="431"/>
      <c r="BFC60" s="431"/>
      <c r="BFD60" s="431"/>
      <c r="BFE60" s="431"/>
      <c r="BFF60" s="431"/>
      <c r="BFG60" s="431"/>
      <c r="BFH60" s="431"/>
      <c r="BFI60" s="431"/>
      <c r="BFJ60" s="431"/>
      <c r="BFK60" s="431"/>
      <c r="BFL60" s="431"/>
      <c r="BFM60" s="431"/>
      <c r="BFN60" s="431"/>
      <c r="BFO60" s="431"/>
      <c r="BFP60" s="431"/>
      <c r="BFQ60" s="431"/>
      <c r="BFR60" s="431"/>
      <c r="BFS60" s="431"/>
      <c r="BFT60" s="431"/>
      <c r="BFU60" s="431"/>
      <c r="BFV60" s="431"/>
      <c r="BFW60" s="431"/>
      <c r="BFX60" s="431"/>
      <c r="BFY60" s="431"/>
      <c r="BFZ60" s="431"/>
      <c r="BGA60" s="431"/>
      <c r="BGB60" s="431"/>
      <c r="BGC60" s="431"/>
      <c r="BGD60" s="431"/>
      <c r="BGE60" s="431"/>
      <c r="BGF60" s="431"/>
      <c r="BGG60" s="431"/>
      <c r="BGH60" s="431"/>
      <c r="BGI60" s="431"/>
      <c r="BGJ60" s="431"/>
      <c r="BGK60" s="431"/>
      <c r="BGL60" s="431"/>
      <c r="BGM60" s="431"/>
      <c r="BGN60" s="431"/>
      <c r="BGO60" s="431"/>
      <c r="BGP60" s="431"/>
      <c r="BGQ60" s="431"/>
      <c r="BGR60" s="431"/>
      <c r="BGS60" s="431"/>
      <c r="BGT60" s="431"/>
      <c r="BGU60" s="431"/>
      <c r="BGV60" s="431"/>
      <c r="BGW60" s="431"/>
      <c r="BGX60" s="431"/>
      <c r="BGY60" s="431"/>
      <c r="BGZ60" s="431"/>
      <c r="BHA60" s="431"/>
      <c r="BHB60" s="431"/>
      <c r="BHC60" s="431"/>
      <c r="BHD60" s="431"/>
      <c r="BHE60" s="431"/>
      <c r="BHF60" s="431"/>
      <c r="BHG60" s="431"/>
      <c r="BHH60" s="431"/>
      <c r="BHI60" s="431"/>
      <c r="BHJ60" s="431"/>
      <c r="BHK60" s="431"/>
      <c r="BHL60" s="431"/>
      <c r="BHM60" s="431"/>
      <c r="BHN60" s="431"/>
      <c r="BHO60" s="431"/>
      <c r="BHP60" s="431"/>
      <c r="BHQ60" s="431"/>
      <c r="BHR60" s="431"/>
      <c r="BHS60" s="431"/>
      <c r="BHT60" s="431"/>
      <c r="BHU60" s="431"/>
      <c r="BHV60" s="431"/>
      <c r="BHW60" s="431"/>
      <c r="BHX60" s="431"/>
      <c r="BHY60" s="431"/>
      <c r="BHZ60" s="431"/>
      <c r="BIA60" s="431"/>
      <c r="BIB60" s="431"/>
      <c r="BIC60" s="431"/>
      <c r="BID60" s="431"/>
      <c r="BIE60" s="431"/>
      <c r="BIF60" s="431"/>
      <c r="BIG60" s="431"/>
      <c r="BIH60" s="431"/>
      <c r="BII60" s="431"/>
      <c r="BIJ60" s="431"/>
      <c r="BIK60" s="431"/>
      <c r="BIL60" s="431"/>
      <c r="BIM60" s="431"/>
      <c r="BIN60" s="431"/>
      <c r="BIO60" s="431"/>
      <c r="BIP60" s="431"/>
      <c r="BIQ60" s="431"/>
      <c r="BIR60" s="431"/>
      <c r="BIS60" s="431"/>
      <c r="BIT60" s="431"/>
      <c r="BIU60" s="431"/>
      <c r="BIV60" s="431"/>
      <c r="BIW60" s="431"/>
      <c r="BIX60" s="431"/>
      <c r="BIY60" s="431"/>
      <c r="BIZ60" s="431"/>
      <c r="BJA60" s="431"/>
      <c r="BJB60" s="431"/>
      <c r="BJC60" s="431"/>
      <c r="BJD60" s="431"/>
      <c r="BJE60" s="431"/>
      <c r="BJF60" s="431"/>
      <c r="BJG60" s="431"/>
      <c r="BJH60" s="431"/>
      <c r="BJI60" s="431"/>
      <c r="BJJ60" s="431"/>
      <c r="BJK60" s="431"/>
      <c r="BJL60" s="431"/>
      <c r="BJM60" s="431"/>
      <c r="BJN60" s="431"/>
      <c r="BJO60" s="431"/>
      <c r="BJP60" s="431"/>
      <c r="BJQ60" s="431"/>
      <c r="BJR60" s="431"/>
      <c r="BJS60" s="431"/>
      <c r="BJT60" s="431"/>
      <c r="BJU60" s="431"/>
      <c r="BJV60" s="431"/>
      <c r="BJW60" s="431"/>
      <c r="BJX60" s="431"/>
      <c r="BJY60" s="431"/>
      <c r="BJZ60" s="431"/>
      <c r="BKA60" s="431"/>
      <c r="BKB60" s="431"/>
      <c r="BKC60" s="431"/>
      <c r="BKD60" s="431"/>
      <c r="BKE60" s="431"/>
      <c r="BKF60" s="431"/>
      <c r="BKG60" s="431"/>
      <c r="BKH60" s="431"/>
      <c r="BKI60" s="431"/>
      <c r="BKJ60" s="431"/>
      <c r="BKK60" s="431"/>
      <c r="BKL60" s="431"/>
      <c r="BKM60" s="431"/>
      <c r="BKN60" s="431"/>
      <c r="BKO60" s="431"/>
      <c r="BKP60" s="431"/>
      <c r="BKQ60" s="431"/>
      <c r="BKR60" s="431"/>
      <c r="BKS60" s="431"/>
      <c r="BKT60" s="431"/>
      <c r="BKU60" s="431"/>
      <c r="BKV60" s="431"/>
      <c r="BKW60" s="431"/>
      <c r="BKX60" s="431"/>
      <c r="BKY60" s="431"/>
      <c r="BKZ60" s="431"/>
      <c r="BLA60" s="431"/>
      <c r="BLB60" s="431"/>
      <c r="BLC60" s="431"/>
      <c r="BLD60" s="431"/>
      <c r="BLE60" s="431"/>
      <c r="BLF60" s="431"/>
      <c r="BLG60" s="431"/>
      <c r="BLH60" s="431"/>
      <c r="BLI60" s="431"/>
      <c r="BLJ60" s="431"/>
      <c r="BLK60" s="431"/>
      <c r="BLL60" s="431"/>
      <c r="BLM60" s="431"/>
      <c r="BLN60" s="431"/>
      <c r="BLO60" s="431"/>
      <c r="BLP60" s="431"/>
      <c r="BLQ60" s="431"/>
      <c r="BLR60" s="431"/>
      <c r="BLS60" s="431"/>
      <c r="BLT60" s="431"/>
      <c r="BLU60" s="431"/>
      <c r="BLV60" s="431"/>
      <c r="BLW60" s="431"/>
      <c r="BLX60" s="431"/>
      <c r="BLY60" s="431"/>
      <c r="BLZ60" s="431"/>
      <c r="BMA60" s="431"/>
      <c r="BMB60" s="431"/>
      <c r="BMC60" s="431"/>
      <c r="BMD60" s="431"/>
      <c r="BME60" s="431"/>
      <c r="BMF60" s="431"/>
      <c r="BMG60" s="431"/>
      <c r="BMH60" s="431"/>
      <c r="BMI60" s="431"/>
      <c r="BMJ60" s="431"/>
      <c r="BMK60" s="431"/>
      <c r="BML60" s="431"/>
      <c r="BMM60" s="431"/>
      <c r="BMN60" s="431"/>
      <c r="BMO60" s="431"/>
      <c r="BMP60" s="431"/>
      <c r="BMQ60" s="431"/>
      <c r="BMR60" s="431"/>
      <c r="BMS60" s="431"/>
      <c r="BMT60" s="431"/>
      <c r="BMU60" s="431"/>
      <c r="BMV60" s="431"/>
      <c r="BMW60" s="431"/>
      <c r="BMX60" s="431"/>
      <c r="BMY60" s="431"/>
      <c r="BMZ60" s="431"/>
      <c r="BNA60" s="431"/>
      <c r="BNB60" s="431"/>
      <c r="BNC60" s="431"/>
      <c r="BND60" s="431"/>
      <c r="BNE60" s="431"/>
      <c r="BNF60" s="431"/>
      <c r="BNG60" s="431"/>
      <c r="BNH60" s="431"/>
      <c r="BNI60" s="431"/>
      <c r="BNJ60" s="431"/>
      <c r="BNK60" s="431"/>
      <c r="BNL60" s="431"/>
      <c r="BNM60" s="431"/>
      <c r="BNN60" s="431"/>
      <c r="BNO60" s="431"/>
      <c r="BNP60" s="431"/>
      <c r="BNQ60" s="431"/>
      <c r="BNR60" s="431"/>
      <c r="BNS60" s="431"/>
      <c r="BNT60" s="431"/>
      <c r="BNU60" s="431"/>
      <c r="BNV60" s="431"/>
      <c r="BNW60" s="431"/>
      <c r="BNX60" s="431"/>
      <c r="BNY60" s="431"/>
      <c r="BNZ60" s="431"/>
      <c r="BOA60" s="431"/>
      <c r="BOB60" s="431"/>
      <c r="BOC60" s="431"/>
      <c r="BOD60" s="431"/>
      <c r="BOE60" s="431"/>
      <c r="BOF60" s="431"/>
      <c r="BOG60" s="431"/>
      <c r="BOH60" s="431"/>
      <c r="BOI60" s="431"/>
      <c r="BOJ60" s="431"/>
      <c r="BOK60" s="431"/>
      <c r="BOL60" s="431"/>
      <c r="BOM60" s="431"/>
      <c r="BON60" s="431"/>
      <c r="BOO60" s="431"/>
      <c r="BOP60" s="431"/>
      <c r="BOQ60" s="431"/>
      <c r="BOR60" s="431"/>
      <c r="BOS60" s="431"/>
      <c r="BOT60" s="431"/>
      <c r="BOU60" s="431"/>
      <c r="BOV60" s="431"/>
      <c r="BOW60" s="431"/>
      <c r="BOX60" s="431"/>
      <c r="BOY60" s="431"/>
      <c r="BOZ60" s="431"/>
      <c r="BPA60" s="431"/>
      <c r="BPB60" s="431"/>
      <c r="BPC60" s="431"/>
      <c r="BPD60" s="431"/>
      <c r="BPE60" s="431"/>
      <c r="BPF60" s="431"/>
      <c r="BPG60" s="431"/>
      <c r="BPH60" s="431"/>
      <c r="BPI60" s="431"/>
      <c r="BPJ60" s="431"/>
      <c r="BPK60" s="431"/>
      <c r="BPL60" s="431"/>
      <c r="BPM60" s="431"/>
      <c r="BPN60" s="431"/>
      <c r="BPO60" s="431"/>
      <c r="BPP60" s="431"/>
      <c r="BPQ60" s="431"/>
      <c r="BPR60" s="431"/>
      <c r="BPS60" s="431"/>
      <c r="BPT60" s="431"/>
      <c r="BPU60" s="431"/>
      <c r="BPV60" s="431"/>
      <c r="BPW60" s="431"/>
      <c r="BPX60" s="431"/>
      <c r="BPY60" s="431"/>
      <c r="BPZ60" s="431"/>
      <c r="BQA60" s="431"/>
      <c r="BQB60" s="431"/>
      <c r="BQC60" s="431"/>
      <c r="BQD60" s="431"/>
      <c r="BQE60" s="431"/>
      <c r="BQF60" s="431"/>
      <c r="BQG60" s="431"/>
      <c r="BQH60" s="431"/>
      <c r="BQI60" s="431"/>
      <c r="BQJ60" s="431"/>
      <c r="BQK60" s="431"/>
      <c r="BQL60" s="431"/>
      <c r="BQM60" s="431"/>
      <c r="BQN60" s="431"/>
      <c r="BQO60" s="431"/>
      <c r="BQP60" s="431"/>
      <c r="BQQ60" s="431"/>
      <c r="BQR60" s="431"/>
      <c r="BQS60" s="431"/>
      <c r="BQT60" s="431"/>
      <c r="BQU60" s="431"/>
      <c r="BQV60" s="431"/>
      <c r="BQW60" s="431"/>
      <c r="BQX60" s="431"/>
      <c r="BQY60" s="431"/>
      <c r="BQZ60" s="431"/>
      <c r="BRA60" s="431"/>
      <c r="BRB60" s="431"/>
      <c r="BRC60" s="431"/>
      <c r="BRD60" s="431"/>
      <c r="BRE60" s="431"/>
      <c r="BRF60" s="431"/>
      <c r="BRG60" s="431"/>
      <c r="BRH60" s="431"/>
      <c r="BRI60" s="431"/>
      <c r="BRJ60" s="431"/>
      <c r="BRK60" s="431"/>
      <c r="BRL60" s="431"/>
      <c r="BRM60" s="431"/>
      <c r="BRN60" s="431"/>
      <c r="BRO60" s="431"/>
      <c r="BRP60" s="431"/>
      <c r="BRQ60" s="431"/>
      <c r="BRR60" s="431"/>
      <c r="BRS60" s="431"/>
      <c r="BRT60" s="431"/>
      <c r="BRU60" s="431"/>
    </row>
    <row r="61" spans="1:1841" ht="29.25" customHeight="1" x14ac:dyDescent="0.3">
      <c r="A61" s="792"/>
      <c r="B61" s="474">
        <v>12</v>
      </c>
      <c r="C61" s="474" t="s">
        <v>436</v>
      </c>
      <c r="D61" s="465">
        <f t="shared" si="30"/>
        <v>9842860.7014746908</v>
      </c>
      <c r="E61" s="472">
        <v>100</v>
      </c>
      <c r="F61" s="464">
        <f t="shared" si="31"/>
        <v>700934.57943925005</v>
      </c>
      <c r="G61" s="472">
        <v>1</v>
      </c>
      <c r="H61" s="464">
        <f t="shared" si="36"/>
        <v>18340.061648603001</v>
      </c>
      <c r="I61" s="472">
        <v>1</v>
      </c>
      <c r="J61" s="466"/>
      <c r="K61" s="472"/>
      <c r="L61" s="468"/>
      <c r="M61" s="469"/>
      <c r="N61" s="469"/>
      <c r="O61" s="469"/>
      <c r="P61" s="469"/>
      <c r="Q61" s="469"/>
      <c r="R61" s="469"/>
      <c r="S61" s="469"/>
      <c r="T61" s="469"/>
      <c r="U61" s="469"/>
      <c r="V61" s="469"/>
      <c r="W61" s="469"/>
      <c r="X61" s="480">
        <f t="shared" si="32"/>
        <v>18340.061648603001</v>
      </c>
      <c r="Y61" s="470">
        <f t="shared" si="33"/>
        <v>1</v>
      </c>
      <c r="Z61" s="480">
        <f t="shared" si="34"/>
        <v>0</v>
      </c>
      <c r="AA61" s="470">
        <f t="shared" si="35"/>
        <v>0</v>
      </c>
      <c r="AB61" s="521"/>
      <c r="AC61" s="486"/>
      <c r="AD61" s="527"/>
      <c r="AE61" s="527"/>
      <c r="AF61" s="527"/>
      <c r="AG61" s="527"/>
      <c r="AH61" s="431"/>
      <c r="AI61" s="431"/>
      <c r="AJ61" s="431"/>
      <c r="AK61" s="431"/>
      <c r="AL61" s="431"/>
      <c r="AM61" s="431"/>
      <c r="AN61" s="431"/>
      <c r="AO61" s="431"/>
      <c r="AP61" s="431"/>
      <c r="AQ61" s="431"/>
      <c r="AR61" s="431"/>
      <c r="AS61" s="431"/>
      <c r="AT61" s="431"/>
      <c r="AU61" s="431"/>
      <c r="AV61" s="431"/>
      <c r="AW61" s="431"/>
      <c r="AX61" s="431"/>
      <c r="AY61" s="431"/>
      <c r="AZ61" s="431"/>
      <c r="BA61" s="431"/>
      <c r="BB61" s="431"/>
      <c r="BC61" s="431"/>
      <c r="BD61" s="431"/>
      <c r="BE61" s="431"/>
      <c r="BF61" s="431"/>
      <c r="BG61" s="431"/>
      <c r="BH61" s="431"/>
      <c r="BI61" s="431"/>
      <c r="BJ61" s="431"/>
      <c r="BK61" s="431"/>
      <c r="BL61" s="431"/>
      <c r="BM61" s="431"/>
      <c r="BN61" s="431"/>
      <c r="BO61" s="431"/>
      <c r="BP61" s="431"/>
      <c r="BQ61" s="431"/>
      <c r="BR61" s="431"/>
      <c r="BS61" s="431"/>
      <c r="BT61" s="431"/>
      <c r="BU61" s="431"/>
      <c r="BV61" s="431"/>
      <c r="BW61" s="431"/>
      <c r="BX61" s="431"/>
      <c r="BY61" s="431"/>
      <c r="BZ61" s="431"/>
      <c r="CA61" s="431"/>
      <c r="CB61" s="431"/>
      <c r="CC61" s="431"/>
      <c r="CD61" s="431"/>
      <c r="CE61" s="431"/>
      <c r="CF61" s="431"/>
      <c r="CG61" s="431"/>
      <c r="CH61" s="431"/>
      <c r="CI61" s="431"/>
      <c r="CJ61" s="431"/>
      <c r="CK61" s="431"/>
      <c r="CL61" s="431"/>
      <c r="CM61" s="431"/>
      <c r="CN61" s="431"/>
      <c r="CO61" s="431"/>
      <c r="CP61" s="431"/>
      <c r="CQ61" s="431"/>
      <c r="CR61" s="431"/>
      <c r="CS61" s="431"/>
      <c r="CT61" s="431"/>
      <c r="CU61" s="431"/>
      <c r="CV61" s="431"/>
      <c r="CW61" s="431"/>
      <c r="CX61" s="431"/>
      <c r="CY61" s="431"/>
      <c r="CZ61" s="431"/>
      <c r="DA61" s="431"/>
      <c r="DB61" s="431"/>
      <c r="DC61" s="431"/>
      <c r="DD61" s="431"/>
      <c r="DE61" s="431"/>
      <c r="DF61" s="431"/>
      <c r="DG61" s="431"/>
      <c r="DH61" s="431"/>
      <c r="DI61" s="431"/>
      <c r="DJ61" s="431"/>
      <c r="DK61" s="431"/>
      <c r="DL61" s="431"/>
      <c r="DM61" s="431"/>
      <c r="DN61" s="431"/>
      <c r="DO61" s="431"/>
      <c r="DP61" s="431"/>
      <c r="DQ61" s="431"/>
      <c r="DR61" s="431"/>
      <c r="DS61" s="431"/>
      <c r="DT61" s="431"/>
      <c r="DU61" s="431"/>
      <c r="DV61" s="431"/>
      <c r="DW61" s="431"/>
      <c r="DX61" s="431"/>
      <c r="DY61" s="431"/>
      <c r="DZ61" s="431"/>
      <c r="EA61" s="431"/>
      <c r="EB61" s="431"/>
      <c r="EC61" s="431"/>
      <c r="ED61" s="431"/>
      <c r="EE61" s="431"/>
      <c r="EF61" s="431"/>
      <c r="EG61" s="431"/>
      <c r="EH61" s="431"/>
      <c r="EI61" s="431"/>
      <c r="EJ61" s="431"/>
      <c r="EK61" s="431"/>
      <c r="EL61" s="431"/>
      <c r="EM61" s="431"/>
      <c r="EN61" s="431"/>
      <c r="EO61" s="431"/>
      <c r="EP61" s="431"/>
      <c r="EQ61" s="431"/>
      <c r="ER61" s="431"/>
      <c r="ES61" s="431"/>
      <c r="ET61" s="431"/>
      <c r="EU61" s="431"/>
      <c r="EV61" s="431"/>
      <c r="EW61" s="431"/>
      <c r="EX61" s="431"/>
      <c r="EY61" s="431"/>
      <c r="EZ61" s="431"/>
      <c r="FA61" s="431"/>
      <c r="FB61" s="431"/>
      <c r="FC61" s="431"/>
      <c r="FD61" s="431"/>
      <c r="FE61" s="431"/>
      <c r="FF61" s="431"/>
      <c r="FG61" s="431"/>
      <c r="FH61" s="431"/>
      <c r="FI61" s="431"/>
      <c r="FJ61" s="431"/>
      <c r="FK61" s="431"/>
      <c r="FL61" s="431"/>
      <c r="FM61" s="431"/>
      <c r="FN61" s="431"/>
      <c r="FO61" s="431"/>
      <c r="FP61" s="431"/>
      <c r="FQ61" s="431"/>
      <c r="FR61" s="431"/>
      <c r="FS61" s="431"/>
      <c r="FT61" s="431"/>
      <c r="FU61" s="431"/>
      <c r="FV61" s="431"/>
      <c r="FW61" s="431"/>
      <c r="FX61" s="431"/>
      <c r="FY61" s="431"/>
      <c r="FZ61" s="431"/>
      <c r="GA61" s="431"/>
      <c r="GB61" s="431"/>
      <c r="GC61" s="431"/>
      <c r="GD61" s="431"/>
      <c r="GE61" s="431"/>
      <c r="GF61" s="431"/>
      <c r="GG61" s="431"/>
      <c r="GH61" s="431"/>
      <c r="GI61" s="431"/>
      <c r="GJ61" s="431"/>
      <c r="GK61" s="431"/>
      <c r="GL61" s="431"/>
      <c r="GM61" s="431"/>
      <c r="GN61" s="431"/>
      <c r="GO61" s="431"/>
      <c r="GP61" s="431"/>
      <c r="GQ61" s="431"/>
      <c r="GR61" s="431"/>
      <c r="GS61" s="431"/>
      <c r="GT61" s="431"/>
      <c r="GU61" s="431"/>
      <c r="GV61" s="431"/>
      <c r="GW61" s="431"/>
      <c r="GX61" s="431"/>
      <c r="GY61" s="431"/>
      <c r="GZ61" s="431"/>
      <c r="HA61" s="431"/>
      <c r="HB61" s="431"/>
      <c r="HC61" s="431"/>
      <c r="HD61" s="431"/>
      <c r="HE61" s="431"/>
      <c r="HF61" s="431"/>
      <c r="HG61" s="431"/>
      <c r="HH61" s="431"/>
      <c r="HI61" s="431"/>
      <c r="HJ61" s="431"/>
      <c r="HK61" s="431"/>
      <c r="HL61" s="431"/>
      <c r="HM61" s="431"/>
      <c r="HN61" s="431"/>
      <c r="HO61" s="431"/>
      <c r="HP61" s="431"/>
      <c r="HQ61" s="431"/>
      <c r="HR61" s="431"/>
      <c r="HS61" s="431"/>
      <c r="HT61" s="431"/>
      <c r="HU61" s="431"/>
      <c r="HV61" s="431"/>
      <c r="HW61" s="431"/>
      <c r="HX61" s="431"/>
      <c r="HY61" s="431"/>
      <c r="HZ61" s="431"/>
      <c r="IA61" s="431"/>
      <c r="IB61" s="431"/>
      <c r="IC61" s="431"/>
      <c r="ID61" s="431"/>
      <c r="IE61" s="431"/>
      <c r="IF61" s="431"/>
      <c r="IG61" s="431"/>
      <c r="IH61" s="431"/>
      <c r="II61" s="431"/>
      <c r="IJ61" s="431"/>
      <c r="IK61" s="431"/>
      <c r="IL61" s="431"/>
      <c r="IM61" s="431"/>
      <c r="IN61" s="431"/>
      <c r="IO61" s="431"/>
      <c r="IP61" s="431"/>
      <c r="IQ61" s="431"/>
      <c r="IR61" s="431"/>
      <c r="IS61" s="431"/>
      <c r="IT61" s="431"/>
      <c r="IU61" s="431"/>
      <c r="IV61" s="431"/>
      <c r="IW61" s="431"/>
      <c r="IX61" s="431"/>
      <c r="IY61" s="431"/>
      <c r="IZ61" s="431"/>
      <c r="JA61" s="431"/>
      <c r="JB61" s="431"/>
      <c r="JC61" s="431"/>
      <c r="JD61" s="431"/>
      <c r="JE61" s="431"/>
      <c r="JF61" s="431"/>
      <c r="JG61" s="431"/>
      <c r="JH61" s="431"/>
      <c r="JI61" s="431"/>
      <c r="JJ61" s="431"/>
      <c r="JK61" s="431"/>
      <c r="JL61" s="431"/>
      <c r="JM61" s="431"/>
      <c r="JN61" s="431"/>
      <c r="JO61" s="431"/>
      <c r="JP61" s="431"/>
      <c r="JQ61" s="431"/>
      <c r="JR61" s="431"/>
      <c r="JS61" s="431"/>
      <c r="JT61" s="431"/>
      <c r="JU61" s="431"/>
      <c r="JV61" s="431"/>
      <c r="JW61" s="431"/>
      <c r="JX61" s="431"/>
      <c r="JY61" s="431"/>
      <c r="JZ61" s="431"/>
      <c r="KA61" s="431"/>
      <c r="KB61" s="431"/>
      <c r="KC61" s="431"/>
      <c r="KD61" s="431"/>
      <c r="KE61" s="431"/>
      <c r="KF61" s="431"/>
      <c r="KG61" s="431"/>
      <c r="KH61" s="431"/>
      <c r="KI61" s="431"/>
      <c r="KJ61" s="431"/>
      <c r="KK61" s="431"/>
      <c r="KL61" s="431"/>
      <c r="KM61" s="431"/>
      <c r="KN61" s="431"/>
      <c r="KO61" s="431"/>
      <c r="KP61" s="431"/>
      <c r="KQ61" s="431"/>
      <c r="KR61" s="431"/>
      <c r="KS61" s="431"/>
      <c r="KT61" s="431"/>
      <c r="KU61" s="431"/>
      <c r="KV61" s="431"/>
      <c r="KW61" s="431"/>
      <c r="KX61" s="431"/>
      <c r="KY61" s="431"/>
      <c r="KZ61" s="431"/>
      <c r="LA61" s="431"/>
      <c r="LB61" s="431"/>
      <c r="LC61" s="431"/>
      <c r="LD61" s="431"/>
      <c r="LE61" s="431"/>
      <c r="LF61" s="431"/>
      <c r="LG61" s="431"/>
      <c r="LH61" s="431"/>
      <c r="LI61" s="431"/>
      <c r="LJ61" s="431"/>
      <c r="LK61" s="431"/>
      <c r="LL61" s="431"/>
      <c r="LM61" s="431"/>
      <c r="LN61" s="431"/>
      <c r="LO61" s="431"/>
      <c r="LP61" s="431"/>
      <c r="LQ61" s="431"/>
      <c r="LR61" s="431"/>
      <c r="LS61" s="431"/>
      <c r="LT61" s="431"/>
      <c r="LU61" s="431"/>
      <c r="LV61" s="431"/>
      <c r="LW61" s="431"/>
      <c r="LX61" s="431"/>
      <c r="LY61" s="431"/>
      <c r="LZ61" s="431"/>
      <c r="MA61" s="431"/>
      <c r="MB61" s="431"/>
      <c r="MC61" s="431"/>
      <c r="MD61" s="431"/>
      <c r="ME61" s="431"/>
      <c r="MF61" s="431"/>
      <c r="MG61" s="431"/>
      <c r="MH61" s="431"/>
      <c r="MI61" s="431"/>
      <c r="MJ61" s="431"/>
      <c r="MK61" s="431"/>
      <c r="ML61" s="431"/>
      <c r="MM61" s="431"/>
      <c r="MN61" s="431"/>
      <c r="MO61" s="431"/>
      <c r="MP61" s="431"/>
      <c r="MQ61" s="431"/>
      <c r="MR61" s="431"/>
      <c r="MS61" s="431"/>
      <c r="MT61" s="431"/>
      <c r="MU61" s="431"/>
      <c r="MV61" s="431"/>
      <c r="MW61" s="431"/>
      <c r="MX61" s="431"/>
      <c r="MY61" s="431"/>
      <c r="MZ61" s="431"/>
      <c r="NA61" s="431"/>
      <c r="NB61" s="431"/>
      <c r="NC61" s="431"/>
      <c r="ND61" s="431"/>
      <c r="NE61" s="431"/>
      <c r="NF61" s="431"/>
      <c r="NG61" s="431"/>
      <c r="NH61" s="431"/>
      <c r="NI61" s="431"/>
      <c r="NJ61" s="431"/>
      <c r="NK61" s="431"/>
      <c r="NL61" s="431"/>
      <c r="NM61" s="431"/>
      <c r="NN61" s="431"/>
      <c r="NO61" s="431"/>
      <c r="NP61" s="431"/>
      <c r="NQ61" s="431"/>
      <c r="NR61" s="431"/>
      <c r="NS61" s="431"/>
      <c r="NT61" s="431"/>
      <c r="NU61" s="431"/>
      <c r="NV61" s="431"/>
      <c r="NW61" s="431"/>
      <c r="NX61" s="431"/>
      <c r="NY61" s="431"/>
      <c r="NZ61" s="431"/>
      <c r="OA61" s="431"/>
      <c r="OB61" s="431"/>
      <c r="OC61" s="431"/>
      <c r="OD61" s="431"/>
      <c r="OE61" s="431"/>
      <c r="OF61" s="431"/>
      <c r="OG61" s="431"/>
      <c r="OH61" s="431"/>
      <c r="OI61" s="431"/>
      <c r="OJ61" s="431"/>
      <c r="OK61" s="431"/>
      <c r="OL61" s="431"/>
      <c r="OM61" s="431"/>
      <c r="ON61" s="431"/>
      <c r="OO61" s="431"/>
      <c r="OP61" s="431"/>
      <c r="OQ61" s="431"/>
      <c r="OR61" s="431"/>
      <c r="OS61" s="431"/>
      <c r="OT61" s="431"/>
      <c r="OU61" s="431"/>
      <c r="OV61" s="431"/>
      <c r="OW61" s="431"/>
      <c r="OX61" s="431"/>
      <c r="OY61" s="431"/>
      <c r="OZ61" s="431"/>
      <c r="PA61" s="431"/>
      <c r="PB61" s="431"/>
      <c r="PC61" s="431"/>
      <c r="PD61" s="431"/>
      <c r="PE61" s="431"/>
      <c r="PF61" s="431"/>
      <c r="PG61" s="431"/>
      <c r="PH61" s="431"/>
      <c r="PI61" s="431"/>
      <c r="PJ61" s="431"/>
      <c r="PK61" s="431"/>
      <c r="PL61" s="431"/>
      <c r="PM61" s="431"/>
      <c r="PN61" s="431"/>
      <c r="PO61" s="431"/>
      <c r="PP61" s="431"/>
      <c r="PQ61" s="431"/>
      <c r="PR61" s="431"/>
      <c r="PS61" s="431"/>
      <c r="PT61" s="431"/>
      <c r="PU61" s="431"/>
      <c r="PV61" s="431"/>
      <c r="PW61" s="431"/>
      <c r="PX61" s="431"/>
      <c r="PY61" s="431"/>
      <c r="PZ61" s="431"/>
      <c r="QA61" s="431"/>
      <c r="QB61" s="431"/>
      <c r="QC61" s="431"/>
      <c r="QD61" s="431"/>
      <c r="QE61" s="431"/>
      <c r="QF61" s="431"/>
      <c r="QG61" s="431"/>
      <c r="QH61" s="431"/>
      <c r="QI61" s="431"/>
      <c r="QJ61" s="431"/>
      <c r="QK61" s="431"/>
      <c r="QL61" s="431"/>
      <c r="QM61" s="431"/>
      <c r="QN61" s="431"/>
      <c r="QO61" s="431"/>
      <c r="QP61" s="431"/>
      <c r="QQ61" s="431"/>
      <c r="QR61" s="431"/>
      <c r="QS61" s="431"/>
      <c r="QT61" s="431"/>
      <c r="QU61" s="431"/>
      <c r="QV61" s="431"/>
      <c r="QW61" s="431"/>
      <c r="QX61" s="431"/>
      <c r="QY61" s="431"/>
      <c r="QZ61" s="431"/>
      <c r="RA61" s="431"/>
      <c r="RB61" s="431"/>
      <c r="RC61" s="431"/>
      <c r="RD61" s="431"/>
      <c r="RE61" s="431"/>
      <c r="RF61" s="431"/>
      <c r="RG61" s="431"/>
      <c r="RH61" s="431"/>
      <c r="RI61" s="431"/>
      <c r="RJ61" s="431"/>
      <c r="RK61" s="431"/>
      <c r="RL61" s="431"/>
      <c r="RM61" s="431"/>
      <c r="RN61" s="431"/>
      <c r="RO61" s="431"/>
      <c r="RP61" s="431"/>
      <c r="RQ61" s="431"/>
      <c r="RR61" s="431"/>
      <c r="RS61" s="431"/>
      <c r="RT61" s="431"/>
      <c r="RU61" s="431"/>
      <c r="RV61" s="431"/>
      <c r="RW61" s="431"/>
      <c r="RX61" s="431"/>
      <c r="RY61" s="431"/>
      <c r="RZ61" s="431"/>
      <c r="SA61" s="431"/>
      <c r="SB61" s="431"/>
      <c r="SC61" s="431"/>
      <c r="SD61" s="431"/>
      <c r="SE61" s="431"/>
      <c r="SF61" s="431"/>
      <c r="SG61" s="431"/>
      <c r="SH61" s="431"/>
      <c r="SI61" s="431"/>
      <c r="SJ61" s="431"/>
      <c r="SK61" s="431"/>
      <c r="SL61" s="431"/>
      <c r="SM61" s="431"/>
      <c r="SN61" s="431"/>
      <c r="SO61" s="431"/>
      <c r="SP61" s="431"/>
      <c r="SQ61" s="431"/>
      <c r="SR61" s="431"/>
      <c r="SS61" s="431"/>
      <c r="ST61" s="431"/>
      <c r="SU61" s="431"/>
      <c r="SV61" s="431"/>
      <c r="SW61" s="431"/>
      <c r="SX61" s="431"/>
      <c r="SY61" s="431"/>
      <c r="SZ61" s="431"/>
      <c r="TA61" s="431"/>
      <c r="TB61" s="431"/>
      <c r="TC61" s="431"/>
      <c r="TD61" s="431"/>
      <c r="TE61" s="431"/>
      <c r="TF61" s="431"/>
      <c r="TG61" s="431"/>
      <c r="TH61" s="431"/>
      <c r="TI61" s="431"/>
      <c r="TJ61" s="431"/>
      <c r="TK61" s="431"/>
      <c r="TL61" s="431"/>
      <c r="TM61" s="431"/>
      <c r="TN61" s="431"/>
      <c r="TO61" s="431"/>
      <c r="TP61" s="431"/>
      <c r="TQ61" s="431"/>
      <c r="TR61" s="431"/>
      <c r="TS61" s="431"/>
      <c r="TT61" s="431"/>
      <c r="TU61" s="431"/>
      <c r="TV61" s="431"/>
      <c r="TW61" s="431"/>
      <c r="TX61" s="431"/>
      <c r="TY61" s="431"/>
      <c r="TZ61" s="431"/>
      <c r="UA61" s="431"/>
      <c r="UB61" s="431"/>
      <c r="UC61" s="431"/>
      <c r="UD61" s="431"/>
      <c r="UE61" s="431"/>
      <c r="UF61" s="431"/>
      <c r="UG61" s="431"/>
      <c r="UH61" s="431"/>
      <c r="UI61" s="431"/>
      <c r="UJ61" s="431"/>
      <c r="UK61" s="431"/>
      <c r="UL61" s="431"/>
      <c r="UM61" s="431"/>
      <c r="UN61" s="431"/>
      <c r="UO61" s="431"/>
      <c r="UP61" s="431"/>
      <c r="UQ61" s="431"/>
      <c r="UR61" s="431"/>
      <c r="US61" s="431"/>
      <c r="UT61" s="431"/>
      <c r="UU61" s="431"/>
      <c r="UV61" s="431"/>
      <c r="UW61" s="431"/>
      <c r="UX61" s="431"/>
      <c r="UY61" s="431"/>
      <c r="UZ61" s="431"/>
      <c r="VA61" s="431"/>
      <c r="VB61" s="431"/>
      <c r="VC61" s="431"/>
      <c r="VD61" s="431"/>
      <c r="VE61" s="431"/>
      <c r="VF61" s="431"/>
      <c r="VG61" s="431"/>
      <c r="VH61" s="431"/>
      <c r="VI61" s="431"/>
      <c r="VJ61" s="431"/>
      <c r="VK61" s="431"/>
      <c r="VL61" s="431"/>
      <c r="VM61" s="431"/>
      <c r="VN61" s="431"/>
      <c r="VO61" s="431"/>
      <c r="VP61" s="431"/>
      <c r="VQ61" s="431"/>
      <c r="VR61" s="431"/>
      <c r="VS61" s="431"/>
      <c r="VT61" s="431"/>
      <c r="VU61" s="431"/>
      <c r="VV61" s="431"/>
      <c r="VW61" s="431"/>
      <c r="VX61" s="431"/>
      <c r="VY61" s="431"/>
      <c r="VZ61" s="431"/>
      <c r="WA61" s="431"/>
      <c r="WB61" s="431"/>
      <c r="WC61" s="431"/>
      <c r="WD61" s="431"/>
      <c r="WE61" s="431"/>
      <c r="WF61" s="431"/>
      <c r="WG61" s="431"/>
      <c r="WH61" s="431"/>
      <c r="WI61" s="431"/>
      <c r="WJ61" s="431"/>
      <c r="WK61" s="431"/>
      <c r="WL61" s="431"/>
      <c r="WM61" s="431"/>
      <c r="WN61" s="431"/>
      <c r="WO61" s="431"/>
      <c r="WP61" s="431"/>
      <c r="WQ61" s="431"/>
      <c r="WR61" s="431"/>
      <c r="WS61" s="431"/>
      <c r="WT61" s="431"/>
      <c r="WU61" s="431"/>
      <c r="WV61" s="431"/>
      <c r="WW61" s="431"/>
      <c r="WX61" s="431"/>
      <c r="WY61" s="431"/>
      <c r="WZ61" s="431"/>
      <c r="XA61" s="431"/>
      <c r="XB61" s="431"/>
      <c r="XC61" s="431"/>
      <c r="XD61" s="431"/>
      <c r="XE61" s="431"/>
      <c r="XF61" s="431"/>
      <c r="XG61" s="431"/>
      <c r="XH61" s="431"/>
      <c r="XI61" s="431"/>
      <c r="XJ61" s="431"/>
      <c r="XK61" s="431"/>
      <c r="XL61" s="431"/>
      <c r="XM61" s="431"/>
      <c r="XN61" s="431"/>
      <c r="XO61" s="431"/>
      <c r="XP61" s="431"/>
      <c r="XQ61" s="431"/>
      <c r="XR61" s="431"/>
      <c r="XS61" s="431"/>
      <c r="XT61" s="431"/>
      <c r="XU61" s="431"/>
      <c r="XV61" s="431"/>
      <c r="XW61" s="431"/>
      <c r="XX61" s="431"/>
      <c r="XY61" s="431"/>
      <c r="XZ61" s="431"/>
      <c r="YA61" s="431"/>
      <c r="YB61" s="431"/>
      <c r="YC61" s="431"/>
      <c r="YD61" s="431"/>
      <c r="YE61" s="431"/>
      <c r="YF61" s="431"/>
      <c r="YG61" s="431"/>
      <c r="YH61" s="431"/>
      <c r="YI61" s="431"/>
      <c r="YJ61" s="431"/>
      <c r="YK61" s="431"/>
      <c r="YL61" s="431"/>
      <c r="YM61" s="431"/>
      <c r="YN61" s="431"/>
      <c r="YO61" s="431"/>
      <c r="YP61" s="431"/>
      <c r="YQ61" s="431"/>
      <c r="YR61" s="431"/>
      <c r="YS61" s="431"/>
      <c r="YT61" s="431"/>
      <c r="YU61" s="431"/>
      <c r="YV61" s="431"/>
      <c r="YW61" s="431"/>
      <c r="YX61" s="431"/>
      <c r="YY61" s="431"/>
      <c r="YZ61" s="431"/>
      <c r="ZA61" s="431"/>
      <c r="ZB61" s="431"/>
      <c r="ZC61" s="431"/>
      <c r="ZD61" s="431"/>
      <c r="ZE61" s="431"/>
      <c r="ZF61" s="431"/>
      <c r="ZG61" s="431"/>
      <c r="ZH61" s="431"/>
      <c r="ZI61" s="431"/>
      <c r="ZJ61" s="431"/>
      <c r="ZK61" s="431"/>
      <c r="ZL61" s="431"/>
      <c r="ZM61" s="431"/>
      <c r="ZN61" s="431"/>
      <c r="ZO61" s="431"/>
      <c r="ZP61" s="431"/>
      <c r="ZQ61" s="431"/>
      <c r="ZR61" s="431"/>
      <c r="ZS61" s="431"/>
      <c r="ZT61" s="431"/>
      <c r="ZU61" s="431"/>
      <c r="ZV61" s="431"/>
      <c r="ZW61" s="431"/>
      <c r="ZX61" s="431"/>
      <c r="ZY61" s="431"/>
      <c r="ZZ61" s="431"/>
      <c r="AAA61" s="431"/>
      <c r="AAB61" s="431"/>
      <c r="AAC61" s="431"/>
      <c r="AAD61" s="431"/>
      <c r="AAE61" s="431"/>
      <c r="AAF61" s="431"/>
      <c r="AAG61" s="431"/>
      <c r="AAH61" s="431"/>
      <c r="AAI61" s="431"/>
      <c r="AAJ61" s="431"/>
      <c r="AAK61" s="431"/>
      <c r="AAL61" s="431"/>
      <c r="AAM61" s="431"/>
      <c r="AAN61" s="431"/>
      <c r="AAO61" s="431"/>
      <c r="AAP61" s="431"/>
      <c r="AAQ61" s="431"/>
      <c r="AAR61" s="431"/>
      <c r="AAS61" s="431"/>
      <c r="AAT61" s="431"/>
      <c r="AAU61" s="431"/>
      <c r="AAV61" s="431"/>
      <c r="AAW61" s="431"/>
      <c r="AAX61" s="431"/>
      <c r="AAY61" s="431"/>
      <c r="AAZ61" s="431"/>
      <c r="ABA61" s="431"/>
      <c r="ABB61" s="431"/>
      <c r="ABC61" s="431"/>
      <c r="ABD61" s="431"/>
      <c r="ABE61" s="431"/>
      <c r="ABF61" s="431"/>
      <c r="ABG61" s="431"/>
      <c r="ABH61" s="431"/>
      <c r="ABI61" s="431"/>
      <c r="ABJ61" s="431"/>
      <c r="ABK61" s="431"/>
      <c r="ABL61" s="431"/>
      <c r="ABM61" s="431"/>
      <c r="ABN61" s="431"/>
      <c r="ABO61" s="431"/>
      <c r="ABP61" s="431"/>
      <c r="ABQ61" s="431"/>
      <c r="ABR61" s="431"/>
      <c r="ABS61" s="431"/>
      <c r="ABT61" s="431"/>
      <c r="ABU61" s="431"/>
      <c r="ABV61" s="431"/>
      <c r="ABW61" s="431"/>
      <c r="ABX61" s="431"/>
      <c r="ABY61" s="431"/>
      <c r="ABZ61" s="431"/>
      <c r="ACA61" s="431"/>
      <c r="ACB61" s="431"/>
      <c r="ACC61" s="431"/>
      <c r="ACD61" s="431"/>
      <c r="ACE61" s="431"/>
      <c r="ACF61" s="431"/>
      <c r="ACG61" s="431"/>
      <c r="ACH61" s="431"/>
      <c r="ACI61" s="431"/>
      <c r="ACJ61" s="431"/>
      <c r="ACK61" s="431"/>
      <c r="ACL61" s="431"/>
      <c r="ACM61" s="431"/>
      <c r="ACN61" s="431"/>
      <c r="ACO61" s="431"/>
      <c r="ACP61" s="431"/>
      <c r="ACQ61" s="431"/>
      <c r="ACR61" s="431"/>
      <c r="ACS61" s="431"/>
      <c r="ACT61" s="431"/>
      <c r="ACU61" s="431"/>
      <c r="ACV61" s="431"/>
      <c r="ACW61" s="431"/>
      <c r="ACX61" s="431"/>
      <c r="ACY61" s="431"/>
      <c r="ACZ61" s="431"/>
      <c r="ADA61" s="431"/>
      <c r="ADB61" s="431"/>
      <c r="ADC61" s="431"/>
      <c r="ADD61" s="431"/>
      <c r="ADE61" s="431"/>
      <c r="ADF61" s="431"/>
      <c r="ADG61" s="431"/>
      <c r="ADH61" s="431"/>
      <c r="ADI61" s="431"/>
      <c r="ADJ61" s="431"/>
      <c r="ADK61" s="431"/>
      <c r="ADL61" s="431"/>
      <c r="ADM61" s="431"/>
      <c r="ADN61" s="431"/>
      <c r="ADO61" s="431"/>
      <c r="ADP61" s="431"/>
      <c r="ADQ61" s="431"/>
      <c r="ADR61" s="431"/>
      <c r="ADS61" s="431"/>
      <c r="ADT61" s="431"/>
      <c r="ADU61" s="431"/>
      <c r="ADV61" s="431"/>
      <c r="ADW61" s="431"/>
      <c r="ADX61" s="431"/>
      <c r="ADY61" s="431"/>
      <c r="ADZ61" s="431"/>
      <c r="AEA61" s="431"/>
      <c r="AEB61" s="431"/>
      <c r="AEC61" s="431"/>
      <c r="AED61" s="431"/>
      <c r="AEE61" s="431"/>
      <c r="AEF61" s="431"/>
      <c r="AEG61" s="431"/>
      <c r="AEH61" s="431"/>
      <c r="AEI61" s="431"/>
      <c r="AEJ61" s="431"/>
      <c r="AEK61" s="431"/>
      <c r="AEL61" s="431"/>
      <c r="AEM61" s="431"/>
      <c r="AEN61" s="431"/>
      <c r="AEO61" s="431"/>
      <c r="AEP61" s="431"/>
      <c r="AEQ61" s="431"/>
      <c r="AER61" s="431"/>
      <c r="AES61" s="431"/>
      <c r="AET61" s="431"/>
      <c r="AEU61" s="431"/>
      <c r="AEV61" s="431"/>
      <c r="AEW61" s="431"/>
      <c r="AEX61" s="431"/>
      <c r="AEY61" s="431"/>
      <c r="AEZ61" s="431"/>
      <c r="AFA61" s="431"/>
      <c r="AFB61" s="431"/>
      <c r="AFC61" s="431"/>
      <c r="AFD61" s="431"/>
      <c r="AFE61" s="431"/>
      <c r="AFF61" s="431"/>
      <c r="AFG61" s="431"/>
      <c r="AFH61" s="431"/>
      <c r="AFI61" s="431"/>
      <c r="AFJ61" s="431"/>
      <c r="AFK61" s="431"/>
      <c r="AFL61" s="431"/>
      <c r="AFM61" s="431"/>
      <c r="AFN61" s="431"/>
      <c r="AFO61" s="431"/>
      <c r="AFP61" s="431"/>
      <c r="AFQ61" s="431"/>
      <c r="AFR61" s="431"/>
      <c r="AFS61" s="431"/>
      <c r="AFT61" s="431"/>
      <c r="AFU61" s="431"/>
      <c r="AFV61" s="431"/>
      <c r="AFW61" s="431"/>
      <c r="AFX61" s="431"/>
      <c r="AFY61" s="431"/>
      <c r="AFZ61" s="431"/>
      <c r="AGA61" s="431"/>
      <c r="AGB61" s="431"/>
      <c r="AGC61" s="431"/>
      <c r="AGD61" s="431"/>
      <c r="AGE61" s="431"/>
      <c r="AGF61" s="431"/>
      <c r="AGG61" s="431"/>
      <c r="AGH61" s="431"/>
      <c r="AGI61" s="431"/>
      <c r="AGJ61" s="431"/>
      <c r="AGK61" s="431"/>
      <c r="AGL61" s="431"/>
      <c r="AGM61" s="431"/>
      <c r="AGN61" s="431"/>
      <c r="AGO61" s="431"/>
      <c r="AGP61" s="431"/>
      <c r="AGQ61" s="431"/>
      <c r="AGR61" s="431"/>
      <c r="AGS61" s="431"/>
      <c r="AGT61" s="431"/>
      <c r="AGU61" s="431"/>
      <c r="AGV61" s="431"/>
      <c r="AGW61" s="431"/>
      <c r="AGX61" s="431"/>
      <c r="AGY61" s="431"/>
      <c r="AGZ61" s="431"/>
      <c r="AHA61" s="431"/>
      <c r="AHB61" s="431"/>
      <c r="AHC61" s="431"/>
      <c r="AHD61" s="431"/>
      <c r="AHE61" s="431"/>
      <c r="AHF61" s="431"/>
      <c r="AHG61" s="431"/>
      <c r="AHH61" s="431"/>
      <c r="AHI61" s="431"/>
      <c r="AHJ61" s="431"/>
      <c r="AHK61" s="431"/>
      <c r="AHL61" s="431"/>
      <c r="AHM61" s="431"/>
      <c r="AHN61" s="431"/>
      <c r="AHO61" s="431"/>
      <c r="AHP61" s="431"/>
      <c r="AHQ61" s="431"/>
      <c r="AHR61" s="431"/>
      <c r="AHS61" s="431"/>
      <c r="AHT61" s="431"/>
      <c r="AHU61" s="431"/>
      <c r="AHV61" s="431"/>
      <c r="AHW61" s="431"/>
      <c r="AHX61" s="431"/>
      <c r="AHY61" s="431"/>
      <c r="AHZ61" s="431"/>
      <c r="AIA61" s="431"/>
      <c r="AIB61" s="431"/>
      <c r="AIC61" s="431"/>
      <c r="AID61" s="431"/>
      <c r="AIE61" s="431"/>
      <c r="AIF61" s="431"/>
      <c r="AIG61" s="431"/>
      <c r="AIH61" s="431"/>
      <c r="AII61" s="431"/>
      <c r="AIJ61" s="431"/>
      <c r="AIK61" s="431"/>
      <c r="AIL61" s="431"/>
      <c r="AIM61" s="431"/>
      <c r="AIN61" s="431"/>
      <c r="AIO61" s="431"/>
      <c r="AIP61" s="431"/>
      <c r="AIQ61" s="431"/>
      <c r="AIR61" s="431"/>
      <c r="AIS61" s="431"/>
      <c r="AIT61" s="431"/>
      <c r="AIU61" s="431"/>
      <c r="AIV61" s="431"/>
      <c r="AIW61" s="431"/>
      <c r="AIX61" s="431"/>
      <c r="AIY61" s="431"/>
      <c r="AIZ61" s="431"/>
      <c r="AJA61" s="431"/>
      <c r="AJB61" s="431"/>
      <c r="AJC61" s="431"/>
      <c r="AJD61" s="431"/>
      <c r="AJE61" s="431"/>
      <c r="AJF61" s="431"/>
      <c r="AJG61" s="431"/>
      <c r="AJH61" s="431"/>
      <c r="AJI61" s="431"/>
      <c r="AJJ61" s="431"/>
      <c r="AJK61" s="431"/>
      <c r="AJL61" s="431"/>
      <c r="AJM61" s="431"/>
      <c r="AJN61" s="431"/>
      <c r="AJO61" s="431"/>
      <c r="AJP61" s="431"/>
      <c r="AJQ61" s="431"/>
      <c r="AJR61" s="431"/>
      <c r="AJS61" s="431"/>
      <c r="AJT61" s="431"/>
      <c r="AJU61" s="431"/>
      <c r="AJV61" s="431"/>
      <c r="AJW61" s="431"/>
      <c r="AJX61" s="431"/>
      <c r="AJY61" s="431"/>
      <c r="AJZ61" s="431"/>
      <c r="AKA61" s="431"/>
      <c r="AKB61" s="431"/>
      <c r="AKC61" s="431"/>
      <c r="AKD61" s="431"/>
      <c r="AKE61" s="431"/>
      <c r="AKF61" s="431"/>
      <c r="AKG61" s="431"/>
      <c r="AKH61" s="431"/>
      <c r="AKI61" s="431"/>
      <c r="AKJ61" s="431"/>
      <c r="AKK61" s="431"/>
      <c r="AKL61" s="431"/>
      <c r="AKM61" s="431"/>
      <c r="AKN61" s="431"/>
      <c r="AKO61" s="431"/>
      <c r="AKP61" s="431"/>
      <c r="AKQ61" s="431"/>
      <c r="AKR61" s="431"/>
      <c r="AKS61" s="431"/>
      <c r="AKT61" s="431"/>
      <c r="AKU61" s="431"/>
      <c r="AKV61" s="431"/>
      <c r="AKW61" s="431"/>
      <c r="AKX61" s="431"/>
      <c r="AKY61" s="431"/>
      <c r="AKZ61" s="431"/>
      <c r="ALA61" s="431"/>
      <c r="ALB61" s="431"/>
      <c r="ALC61" s="431"/>
      <c r="ALD61" s="431"/>
      <c r="ALE61" s="431"/>
      <c r="ALF61" s="431"/>
      <c r="ALG61" s="431"/>
      <c r="ALH61" s="431"/>
      <c r="ALI61" s="431"/>
      <c r="ALJ61" s="431"/>
      <c r="ALK61" s="431"/>
      <c r="ALL61" s="431"/>
      <c r="ALM61" s="431"/>
      <c r="ALN61" s="431"/>
      <c r="ALO61" s="431"/>
      <c r="ALP61" s="431"/>
      <c r="ALQ61" s="431"/>
      <c r="ALR61" s="431"/>
      <c r="ALS61" s="431"/>
      <c r="ALT61" s="431"/>
      <c r="ALU61" s="431"/>
      <c r="ALV61" s="431"/>
      <c r="ALW61" s="431"/>
      <c r="ALX61" s="431"/>
      <c r="ALY61" s="431"/>
      <c r="ALZ61" s="431"/>
      <c r="AMA61" s="431"/>
      <c r="AMB61" s="431"/>
      <c r="AMC61" s="431"/>
      <c r="AMD61" s="431"/>
      <c r="AME61" s="431"/>
      <c r="AMF61" s="431"/>
      <c r="AMG61" s="431"/>
      <c r="AMH61" s="431"/>
      <c r="AMI61" s="431"/>
      <c r="AMJ61" s="431"/>
      <c r="AMK61" s="431"/>
      <c r="AML61" s="431"/>
      <c r="AMM61" s="431"/>
      <c r="AMN61" s="431"/>
      <c r="AMO61" s="431"/>
      <c r="AMP61" s="431"/>
      <c r="AMQ61" s="431"/>
      <c r="AMR61" s="431"/>
      <c r="AMS61" s="431"/>
      <c r="AMT61" s="431"/>
      <c r="AMU61" s="431"/>
      <c r="AMV61" s="431"/>
      <c r="AMW61" s="431"/>
      <c r="AMX61" s="431"/>
      <c r="AMY61" s="431"/>
      <c r="AMZ61" s="431"/>
      <c r="ANA61" s="431"/>
      <c r="ANB61" s="431"/>
      <c r="ANC61" s="431"/>
      <c r="AND61" s="431"/>
      <c r="ANE61" s="431"/>
      <c r="ANF61" s="431"/>
      <c r="ANG61" s="431"/>
      <c r="ANH61" s="431"/>
      <c r="ANI61" s="431"/>
      <c r="ANJ61" s="431"/>
      <c r="ANK61" s="431"/>
      <c r="ANL61" s="431"/>
      <c r="ANM61" s="431"/>
      <c r="ANN61" s="431"/>
      <c r="ANO61" s="431"/>
      <c r="ANP61" s="431"/>
      <c r="ANQ61" s="431"/>
      <c r="ANR61" s="431"/>
      <c r="ANS61" s="431"/>
      <c r="ANT61" s="431"/>
      <c r="ANU61" s="431"/>
      <c r="ANV61" s="431"/>
      <c r="ANW61" s="431"/>
      <c r="ANX61" s="431"/>
      <c r="ANY61" s="431"/>
      <c r="ANZ61" s="431"/>
      <c r="AOA61" s="431"/>
      <c r="AOB61" s="431"/>
      <c r="AOC61" s="431"/>
      <c r="AOD61" s="431"/>
      <c r="AOE61" s="431"/>
      <c r="AOF61" s="431"/>
      <c r="AOG61" s="431"/>
      <c r="AOH61" s="431"/>
      <c r="AOI61" s="431"/>
      <c r="AOJ61" s="431"/>
      <c r="AOK61" s="431"/>
      <c r="AOL61" s="431"/>
      <c r="AOM61" s="431"/>
      <c r="AON61" s="431"/>
      <c r="AOO61" s="431"/>
      <c r="AOP61" s="431"/>
      <c r="AOQ61" s="431"/>
      <c r="AOR61" s="431"/>
      <c r="AOS61" s="431"/>
      <c r="AOT61" s="431"/>
      <c r="AOU61" s="431"/>
      <c r="AOV61" s="431"/>
      <c r="AOW61" s="431"/>
      <c r="AOX61" s="431"/>
      <c r="AOY61" s="431"/>
      <c r="AOZ61" s="431"/>
      <c r="APA61" s="431"/>
      <c r="APB61" s="431"/>
      <c r="APC61" s="431"/>
      <c r="APD61" s="431"/>
      <c r="APE61" s="431"/>
      <c r="APF61" s="431"/>
      <c r="APG61" s="431"/>
      <c r="APH61" s="431"/>
      <c r="API61" s="431"/>
      <c r="APJ61" s="431"/>
      <c r="APK61" s="431"/>
      <c r="APL61" s="431"/>
      <c r="APM61" s="431"/>
      <c r="APN61" s="431"/>
      <c r="APO61" s="431"/>
      <c r="APP61" s="431"/>
      <c r="APQ61" s="431"/>
      <c r="APR61" s="431"/>
      <c r="APS61" s="431"/>
      <c r="APT61" s="431"/>
      <c r="APU61" s="431"/>
      <c r="APV61" s="431"/>
      <c r="APW61" s="431"/>
      <c r="APX61" s="431"/>
      <c r="APY61" s="431"/>
      <c r="APZ61" s="431"/>
      <c r="AQA61" s="431"/>
      <c r="AQB61" s="431"/>
      <c r="AQC61" s="431"/>
      <c r="AQD61" s="431"/>
      <c r="AQE61" s="431"/>
      <c r="AQF61" s="431"/>
      <c r="AQG61" s="431"/>
      <c r="AQH61" s="431"/>
      <c r="AQI61" s="431"/>
      <c r="AQJ61" s="431"/>
      <c r="AQK61" s="431"/>
      <c r="AQL61" s="431"/>
      <c r="AQM61" s="431"/>
      <c r="AQN61" s="431"/>
      <c r="AQO61" s="431"/>
      <c r="AQP61" s="431"/>
      <c r="AQQ61" s="431"/>
      <c r="AQR61" s="431"/>
      <c r="AQS61" s="431"/>
      <c r="AQT61" s="431"/>
      <c r="AQU61" s="431"/>
      <c r="AQV61" s="431"/>
      <c r="AQW61" s="431"/>
      <c r="AQX61" s="431"/>
      <c r="AQY61" s="431"/>
      <c r="AQZ61" s="431"/>
      <c r="ARA61" s="431"/>
      <c r="ARB61" s="431"/>
      <c r="ARC61" s="431"/>
      <c r="ARD61" s="431"/>
      <c r="ARE61" s="431"/>
      <c r="ARF61" s="431"/>
      <c r="ARG61" s="431"/>
      <c r="ARH61" s="431"/>
      <c r="ARI61" s="431"/>
      <c r="ARJ61" s="431"/>
      <c r="ARK61" s="431"/>
      <c r="ARL61" s="431"/>
      <c r="ARM61" s="431"/>
      <c r="ARN61" s="431"/>
      <c r="ARO61" s="431"/>
      <c r="ARP61" s="431"/>
      <c r="ARQ61" s="431"/>
      <c r="ARR61" s="431"/>
      <c r="ARS61" s="431"/>
      <c r="ART61" s="431"/>
      <c r="ARU61" s="431"/>
      <c r="ARV61" s="431"/>
      <c r="ARW61" s="431"/>
      <c r="ARX61" s="431"/>
      <c r="ARY61" s="431"/>
      <c r="ARZ61" s="431"/>
      <c r="ASA61" s="431"/>
      <c r="ASB61" s="431"/>
      <c r="ASC61" s="431"/>
      <c r="ASD61" s="431"/>
      <c r="ASE61" s="431"/>
      <c r="ASF61" s="431"/>
      <c r="ASG61" s="431"/>
      <c r="ASH61" s="431"/>
      <c r="ASI61" s="431"/>
      <c r="ASJ61" s="431"/>
      <c r="ASK61" s="431"/>
      <c r="ASL61" s="431"/>
      <c r="ASM61" s="431"/>
      <c r="ASN61" s="431"/>
      <c r="ASO61" s="431"/>
      <c r="ASP61" s="431"/>
      <c r="ASQ61" s="431"/>
      <c r="ASR61" s="431"/>
      <c r="ASS61" s="431"/>
      <c r="AST61" s="431"/>
      <c r="ASU61" s="431"/>
      <c r="ASV61" s="431"/>
      <c r="ASW61" s="431"/>
      <c r="ASX61" s="431"/>
      <c r="ASY61" s="431"/>
      <c r="ASZ61" s="431"/>
      <c r="ATA61" s="431"/>
      <c r="ATB61" s="431"/>
      <c r="ATC61" s="431"/>
      <c r="ATD61" s="431"/>
      <c r="ATE61" s="431"/>
      <c r="ATF61" s="431"/>
      <c r="ATG61" s="431"/>
      <c r="ATH61" s="431"/>
      <c r="ATI61" s="431"/>
      <c r="ATJ61" s="431"/>
      <c r="ATK61" s="431"/>
      <c r="ATL61" s="431"/>
      <c r="ATM61" s="431"/>
      <c r="ATN61" s="431"/>
      <c r="ATO61" s="431"/>
      <c r="ATP61" s="431"/>
      <c r="ATQ61" s="431"/>
      <c r="ATR61" s="431"/>
      <c r="ATS61" s="431"/>
      <c r="ATT61" s="431"/>
      <c r="ATU61" s="431"/>
      <c r="ATV61" s="431"/>
      <c r="ATW61" s="431"/>
      <c r="ATX61" s="431"/>
      <c r="ATY61" s="431"/>
      <c r="ATZ61" s="431"/>
      <c r="AUA61" s="431"/>
      <c r="AUB61" s="431"/>
      <c r="AUC61" s="431"/>
      <c r="AUD61" s="431"/>
      <c r="AUE61" s="431"/>
      <c r="AUF61" s="431"/>
      <c r="AUG61" s="431"/>
      <c r="AUH61" s="431"/>
      <c r="AUI61" s="431"/>
      <c r="AUJ61" s="431"/>
      <c r="AUK61" s="431"/>
      <c r="AUL61" s="431"/>
      <c r="AUM61" s="431"/>
      <c r="AUN61" s="431"/>
      <c r="AUO61" s="431"/>
      <c r="AUP61" s="431"/>
      <c r="AUQ61" s="431"/>
      <c r="AUR61" s="431"/>
      <c r="AUS61" s="431"/>
      <c r="AUT61" s="431"/>
      <c r="AUU61" s="431"/>
      <c r="AUV61" s="431"/>
      <c r="AUW61" s="431"/>
      <c r="AUX61" s="431"/>
      <c r="AUY61" s="431"/>
      <c r="AUZ61" s="431"/>
      <c r="AVA61" s="431"/>
      <c r="AVB61" s="431"/>
      <c r="AVC61" s="431"/>
      <c r="AVD61" s="431"/>
      <c r="AVE61" s="431"/>
      <c r="AVF61" s="431"/>
      <c r="AVG61" s="431"/>
      <c r="AVH61" s="431"/>
      <c r="AVI61" s="431"/>
      <c r="AVJ61" s="431"/>
      <c r="AVK61" s="431"/>
      <c r="AVL61" s="431"/>
      <c r="AVM61" s="431"/>
      <c r="AVN61" s="431"/>
      <c r="AVO61" s="431"/>
      <c r="AVP61" s="431"/>
      <c r="AVQ61" s="431"/>
      <c r="AVR61" s="431"/>
      <c r="AVS61" s="431"/>
      <c r="AVT61" s="431"/>
      <c r="AVU61" s="431"/>
      <c r="AVV61" s="431"/>
      <c r="AVW61" s="431"/>
      <c r="AVX61" s="431"/>
      <c r="AVY61" s="431"/>
      <c r="AVZ61" s="431"/>
      <c r="AWA61" s="431"/>
      <c r="AWB61" s="431"/>
      <c r="AWC61" s="431"/>
      <c r="AWD61" s="431"/>
      <c r="AWE61" s="431"/>
      <c r="AWF61" s="431"/>
      <c r="AWG61" s="431"/>
      <c r="AWH61" s="431"/>
      <c r="AWI61" s="431"/>
      <c r="AWJ61" s="431"/>
      <c r="AWK61" s="431"/>
      <c r="AWL61" s="431"/>
      <c r="AWM61" s="431"/>
      <c r="AWN61" s="431"/>
      <c r="AWO61" s="431"/>
      <c r="AWP61" s="431"/>
      <c r="AWQ61" s="431"/>
      <c r="AWR61" s="431"/>
      <c r="AWS61" s="431"/>
      <c r="AWT61" s="431"/>
      <c r="AWU61" s="431"/>
      <c r="AWV61" s="431"/>
      <c r="AWW61" s="431"/>
      <c r="AWX61" s="431"/>
      <c r="AWY61" s="431"/>
      <c r="AWZ61" s="431"/>
      <c r="AXA61" s="431"/>
      <c r="AXB61" s="431"/>
      <c r="AXC61" s="431"/>
      <c r="AXD61" s="431"/>
      <c r="AXE61" s="431"/>
      <c r="AXF61" s="431"/>
      <c r="AXG61" s="431"/>
      <c r="AXH61" s="431"/>
      <c r="AXI61" s="431"/>
      <c r="AXJ61" s="431"/>
      <c r="AXK61" s="431"/>
      <c r="AXL61" s="431"/>
      <c r="AXM61" s="431"/>
      <c r="AXN61" s="431"/>
      <c r="AXO61" s="431"/>
      <c r="AXP61" s="431"/>
      <c r="AXQ61" s="431"/>
      <c r="AXR61" s="431"/>
      <c r="AXS61" s="431"/>
      <c r="AXT61" s="431"/>
      <c r="AXU61" s="431"/>
      <c r="AXV61" s="431"/>
      <c r="AXW61" s="431"/>
      <c r="AXX61" s="431"/>
      <c r="AXY61" s="431"/>
      <c r="AXZ61" s="431"/>
      <c r="AYA61" s="431"/>
      <c r="AYB61" s="431"/>
      <c r="AYC61" s="431"/>
      <c r="AYD61" s="431"/>
      <c r="AYE61" s="431"/>
      <c r="AYF61" s="431"/>
      <c r="AYG61" s="431"/>
      <c r="AYH61" s="431"/>
      <c r="AYI61" s="431"/>
      <c r="AYJ61" s="431"/>
      <c r="AYK61" s="431"/>
      <c r="AYL61" s="431"/>
      <c r="AYM61" s="431"/>
      <c r="AYN61" s="431"/>
      <c r="AYO61" s="431"/>
      <c r="AYP61" s="431"/>
      <c r="AYQ61" s="431"/>
      <c r="AYR61" s="431"/>
      <c r="AYS61" s="431"/>
      <c r="AYT61" s="431"/>
      <c r="AYU61" s="431"/>
      <c r="AYV61" s="431"/>
      <c r="AYW61" s="431"/>
      <c r="AYX61" s="431"/>
      <c r="AYY61" s="431"/>
      <c r="AYZ61" s="431"/>
      <c r="AZA61" s="431"/>
      <c r="AZB61" s="431"/>
      <c r="AZC61" s="431"/>
      <c r="AZD61" s="431"/>
      <c r="AZE61" s="431"/>
      <c r="AZF61" s="431"/>
      <c r="AZG61" s="431"/>
      <c r="AZH61" s="431"/>
      <c r="AZI61" s="431"/>
      <c r="AZJ61" s="431"/>
      <c r="AZK61" s="431"/>
      <c r="AZL61" s="431"/>
      <c r="AZM61" s="431"/>
      <c r="AZN61" s="431"/>
      <c r="AZO61" s="431"/>
      <c r="AZP61" s="431"/>
      <c r="AZQ61" s="431"/>
      <c r="AZR61" s="431"/>
      <c r="AZS61" s="431"/>
      <c r="AZT61" s="431"/>
      <c r="AZU61" s="431"/>
      <c r="AZV61" s="431"/>
      <c r="AZW61" s="431"/>
      <c r="AZX61" s="431"/>
      <c r="AZY61" s="431"/>
      <c r="AZZ61" s="431"/>
      <c r="BAA61" s="431"/>
      <c r="BAB61" s="431"/>
      <c r="BAC61" s="431"/>
      <c r="BAD61" s="431"/>
      <c r="BAE61" s="431"/>
      <c r="BAF61" s="431"/>
      <c r="BAG61" s="431"/>
      <c r="BAH61" s="431"/>
      <c r="BAI61" s="431"/>
      <c r="BAJ61" s="431"/>
      <c r="BAK61" s="431"/>
      <c r="BAL61" s="431"/>
      <c r="BAM61" s="431"/>
      <c r="BAN61" s="431"/>
      <c r="BAO61" s="431"/>
      <c r="BAP61" s="431"/>
      <c r="BAQ61" s="431"/>
      <c r="BAR61" s="431"/>
      <c r="BAS61" s="431"/>
      <c r="BAT61" s="431"/>
      <c r="BAU61" s="431"/>
      <c r="BAV61" s="431"/>
      <c r="BAW61" s="431"/>
      <c r="BAX61" s="431"/>
      <c r="BAY61" s="431"/>
      <c r="BAZ61" s="431"/>
      <c r="BBA61" s="431"/>
      <c r="BBB61" s="431"/>
      <c r="BBC61" s="431"/>
      <c r="BBD61" s="431"/>
      <c r="BBE61" s="431"/>
      <c r="BBF61" s="431"/>
      <c r="BBG61" s="431"/>
      <c r="BBH61" s="431"/>
      <c r="BBI61" s="431"/>
      <c r="BBJ61" s="431"/>
      <c r="BBK61" s="431"/>
      <c r="BBL61" s="431"/>
      <c r="BBM61" s="431"/>
      <c r="BBN61" s="431"/>
      <c r="BBO61" s="431"/>
      <c r="BBP61" s="431"/>
      <c r="BBQ61" s="431"/>
      <c r="BBR61" s="431"/>
      <c r="BBS61" s="431"/>
      <c r="BBT61" s="431"/>
      <c r="BBU61" s="431"/>
      <c r="BBV61" s="431"/>
      <c r="BBW61" s="431"/>
      <c r="BBX61" s="431"/>
      <c r="BBY61" s="431"/>
      <c r="BBZ61" s="431"/>
      <c r="BCA61" s="431"/>
      <c r="BCB61" s="431"/>
      <c r="BCC61" s="431"/>
      <c r="BCD61" s="431"/>
      <c r="BCE61" s="431"/>
      <c r="BCF61" s="431"/>
      <c r="BCG61" s="431"/>
      <c r="BCH61" s="431"/>
      <c r="BCI61" s="431"/>
      <c r="BCJ61" s="431"/>
      <c r="BCK61" s="431"/>
      <c r="BCL61" s="431"/>
      <c r="BCM61" s="431"/>
      <c r="BCN61" s="431"/>
      <c r="BCO61" s="431"/>
      <c r="BCP61" s="431"/>
      <c r="BCQ61" s="431"/>
      <c r="BCR61" s="431"/>
      <c r="BCS61" s="431"/>
      <c r="BCT61" s="431"/>
      <c r="BCU61" s="431"/>
      <c r="BCV61" s="431"/>
      <c r="BCW61" s="431"/>
      <c r="BCX61" s="431"/>
      <c r="BCY61" s="431"/>
      <c r="BCZ61" s="431"/>
      <c r="BDA61" s="431"/>
      <c r="BDB61" s="431"/>
      <c r="BDC61" s="431"/>
      <c r="BDD61" s="431"/>
      <c r="BDE61" s="431"/>
      <c r="BDF61" s="431"/>
      <c r="BDG61" s="431"/>
      <c r="BDH61" s="431"/>
      <c r="BDI61" s="431"/>
      <c r="BDJ61" s="431"/>
      <c r="BDK61" s="431"/>
      <c r="BDL61" s="431"/>
      <c r="BDM61" s="431"/>
      <c r="BDN61" s="431"/>
      <c r="BDO61" s="431"/>
      <c r="BDP61" s="431"/>
      <c r="BDQ61" s="431"/>
      <c r="BDR61" s="431"/>
      <c r="BDS61" s="431"/>
      <c r="BDT61" s="431"/>
      <c r="BDU61" s="431"/>
      <c r="BDV61" s="431"/>
      <c r="BDW61" s="431"/>
      <c r="BDX61" s="431"/>
      <c r="BDY61" s="431"/>
      <c r="BDZ61" s="431"/>
      <c r="BEA61" s="431"/>
      <c r="BEB61" s="431"/>
      <c r="BEC61" s="431"/>
      <c r="BED61" s="431"/>
      <c r="BEE61" s="431"/>
      <c r="BEF61" s="431"/>
      <c r="BEG61" s="431"/>
      <c r="BEH61" s="431"/>
      <c r="BEI61" s="431"/>
      <c r="BEJ61" s="431"/>
      <c r="BEK61" s="431"/>
      <c r="BEL61" s="431"/>
      <c r="BEM61" s="431"/>
      <c r="BEN61" s="431"/>
      <c r="BEO61" s="431"/>
      <c r="BEP61" s="431"/>
      <c r="BEQ61" s="431"/>
      <c r="BER61" s="431"/>
      <c r="BES61" s="431"/>
      <c r="BET61" s="431"/>
      <c r="BEU61" s="431"/>
      <c r="BEV61" s="431"/>
      <c r="BEW61" s="431"/>
      <c r="BEX61" s="431"/>
      <c r="BEY61" s="431"/>
      <c r="BEZ61" s="431"/>
      <c r="BFA61" s="431"/>
      <c r="BFB61" s="431"/>
      <c r="BFC61" s="431"/>
      <c r="BFD61" s="431"/>
      <c r="BFE61" s="431"/>
      <c r="BFF61" s="431"/>
      <c r="BFG61" s="431"/>
      <c r="BFH61" s="431"/>
      <c r="BFI61" s="431"/>
      <c r="BFJ61" s="431"/>
      <c r="BFK61" s="431"/>
      <c r="BFL61" s="431"/>
      <c r="BFM61" s="431"/>
      <c r="BFN61" s="431"/>
      <c r="BFO61" s="431"/>
      <c r="BFP61" s="431"/>
      <c r="BFQ61" s="431"/>
      <c r="BFR61" s="431"/>
      <c r="BFS61" s="431"/>
      <c r="BFT61" s="431"/>
      <c r="BFU61" s="431"/>
      <c r="BFV61" s="431"/>
      <c r="BFW61" s="431"/>
      <c r="BFX61" s="431"/>
      <c r="BFY61" s="431"/>
      <c r="BFZ61" s="431"/>
      <c r="BGA61" s="431"/>
      <c r="BGB61" s="431"/>
      <c r="BGC61" s="431"/>
      <c r="BGD61" s="431"/>
      <c r="BGE61" s="431"/>
      <c r="BGF61" s="431"/>
      <c r="BGG61" s="431"/>
      <c r="BGH61" s="431"/>
      <c r="BGI61" s="431"/>
      <c r="BGJ61" s="431"/>
      <c r="BGK61" s="431"/>
      <c r="BGL61" s="431"/>
      <c r="BGM61" s="431"/>
      <c r="BGN61" s="431"/>
      <c r="BGO61" s="431"/>
      <c r="BGP61" s="431"/>
      <c r="BGQ61" s="431"/>
      <c r="BGR61" s="431"/>
      <c r="BGS61" s="431"/>
      <c r="BGT61" s="431"/>
      <c r="BGU61" s="431"/>
      <c r="BGV61" s="431"/>
      <c r="BGW61" s="431"/>
      <c r="BGX61" s="431"/>
      <c r="BGY61" s="431"/>
      <c r="BGZ61" s="431"/>
      <c r="BHA61" s="431"/>
      <c r="BHB61" s="431"/>
      <c r="BHC61" s="431"/>
      <c r="BHD61" s="431"/>
      <c r="BHE61" s="431"/>
      <c r="BHF61" s="431"/>
      <c r="BHG61" s="431"/>
      <c r="BHH61" s="431"/>
      <c r="BHI61" s="431"/>
      <c r="BHJ61" s="431"/>
      <c r="BHK61" s="431"/>
      <c r="BHL61" s="431"/>
      <c r="BHM61" s="431"/>
      <c r="BHN61" s="431"/>
      <c r="BHO61" s="431"/>
      <c r="BHP61" s="431"/>
      <c r="BHQ61" s="431"/>
      <c r="BHR61" s="431"/>
      <c r="BHS61" s="431"/>
      <c r="BHT61" s="431"/>
      <c r="BHU61" s="431"/>
      <c r="BHV61" s="431"/>
      <c r="BHW61" s="431"/>
      <c r="BHX61" s="431"/>
      <c r="BHY61" s="431"/>
      <c r="BHZ61" s="431"/>
      <c r="BIA61" s="431"/>
      <c r="BIB61" s="431"/>
      <c r="BIC61" s="431"/>
      <c r="BID61" s="431"/>
      <c r="BIE61" s="431"/>
      <c r="BIF61" s="431"/>
      <c r="BIG61" s="431"/>
      <c r="BIH61" s="431"/>
      <c r="BII61" s="431"/>
      <c r="BIJ61" s="431"/>
      <c r="BIK61" s="431"/>
      <c r="BIL61" s="431"/>
      <c r="BIM61" s="431"/>
      <c r="BIN61" s="431"/>
      <c r="BIO61" s="431"/>
      <c r="BIP61" s="431"/>
      <c r="BIQ61" s="431"/>
      <c r="BIR61" s="431"/>
      <c r="BIS61" s="431"/>
      <c r="BIT61" s="431"/>
      <c r="BIU61" s="431"/>
      <c r="BIV61" s="431"/>
      <c r="BIW61" s="431"/>
      <c r="BIX61" s="431"/>
      <c r="BIY61" s="431"/>
      <c r="BIZ61" s="431"/>
      <c r="BJA61" s="431"/>
      <c r="BJB61" s="431"/>
      <c r="BJC61" s="431"/>
      <c r="BJD61" s="431"/>
      <c r="BJE61" s="431"/>
      <c r="BJF61" s="431"/>
      <c r="BJG61" s="431"/>
      <c r="BJH61" s="431"/>
      <c r="BJI61" s="431"/>
      <c r="BJJ61" s="431"/>
      <c r="BJK61" s="431"/>
      <c r="BJL61" s="431"/>
      <c r="BJM61" s="431"/>
      <c r="BJN61" s="431"/>
      <c r="BJO61" s="431"/>
      <c r="BJP61" s="431"/>
      <c r="BJQ61" s="431"/>
      <c r="BJR61" s="431"/>
      <c r="BJS61" s="431"/>
      <c r="BJT61" s="431"/>
      <c r="BJU61" s="431"/>
      <c r="BJV61" s="431"/>
      <c r="BJW61" s="431"/>
      <c r="BJX61" s="431"/>
      <c r="BJY61" s="431"/>
      <c r="BJZ61" s="431"/>
      <c r="BKA61" s="431"/>
      <c r="BKB61" s="431"/>
      <c r="BKC61" s="431"/>
      <c r="BKD61" s="431"/>
      <c r="BKE61" s="431"/>
      <c r="BKF61" s="431"/>
      <c r="BKG61" s="431"/>
      <c r="BKH61" s="431"/>
      <c r="BKI61" s="431"/>
      <c r="BKJ61" s="431"/>
      <c r="BKK61" s="431"/>
      <c r="BKL61" s="431"/>
      <c r="BKM61" s="431"/>
      <c r="BKN61" s="431"/>
      <c r="BKO61" s="431"/>
      <c r="BKP61" s="431"/>
      <c r="BKQ61" s="431"/>
      <c r="BKR61" s="431"/>
      <c r="BKS61" s="431"/>
      <c r="BKT61" s="431"/>
      <c r="BKU61" s="431"/>
      <c r="BKV61" s="431"/>
      <c r="BKW61" s="431"/>
      <c r="BKX61" s="431"/>
      <c r="BKY61" s="431"/>
      <c r="BKZ61" s="431"/>
      <c r="BLA61" s="431"/>
      <c r="BLB61" s="431"/>
      <c r="BLC61" s="431"/>
      <c r="BLD61" s="431"/>
      <c r="BLE61" s="431"/>
      <c r="BLF61" s="431"/>
      <c r="BLG61" s="431"/>
      <c r="BLH61" s="431"/>
      <c r="BLI61" s="431"/>
      <c r="BLJ61" s="431"/>
      <c r="BLK61" s="431"/>
      <c r="BLL61" s="431"/>
      <c r="BLM61" s="431"/>
      <c r="BLN61" s="431"/>
      <c r="BLO61" s="431"/>
      <c r="BLP61" s="431"/>
      <c r="BLQ61" s="431"/>
      <c r="BLR61" s="431"/>
      <c r="BLS61" s="431"/>
      <c r="BLT61" s="431"/>
      <c r="BLU61" s="431"/>
      <c r="BLV61" s="431"/>
      <c r="BLW61" s="431"/>
      <c r="BLX61" s="431"/>
      <c r="BLY61" s="431"/>
      <c r="BLZ61" s="431"/>
      <c r="BMA61" s="431"/>
      <c r="BMB61" s="431"/>
      <c r="BMC61" s="431"/>
      <c r="BMD61" s="431"/>
      <c r="BME61" s="431"/>
      <c r="BMF61" s="431"/>
      <c r="BMG61" s="431"/>
      <c r="BMH61" s="431"/>
      <c r="BMI61" s="431"/>
      <c r="BMJ61" s="431"/>
      <c r="BMK61" s="431"/>
      <c r="BML61" s="431"/>
      <c r="BMM61" s="431"/>
      <c r="BMN61" s="431"/>
      <c r="BMO61" s="431"/>
      <c r="BMP61" s="431"/>
      <c r="BMQ61" s="431"/>
      <c r="BMR61" s="431"/>
      <c r="BMS61" s="431"/>
      <c r="BMT61" s="431"/>
      <c r="BMU61" s="431"/>
      <c r="BMV61" s="431"/>
      <c r="BMW61" s="431"/>
      <c r="BMX61" s="431"/>
      <c r="BMY61" s="431"/>
      <c r="BMZ61" s="431"/>
      <c r="BNA61" s="431"/>
      <c r="BNB61" s="431"/>
      <c r="BNC61" s="431"/>
      <c r="BND61" s="431"/>
      <c r="BNE61" s="431"/>
      <c r="BNF61" s="431"/>
      <c r="BNG61" s="431"/>
      <c r="BNH61" s="431"/>
      <c r="BNI61" s="431"/>
      <c r="BNJ61" s="431"/>
      <c r="BNK61" s="431"/>
      <c r="BNL61" s="431"/>
      <c r="BNM61" s="431"/>
      <c r="BNN61" s="431"/>
      <c r="BNO61" s="431"/>
      <c r="BNP61" s="431"/>
      <c r="BNQ61" s="431"/>
      <c r="BNR61" s="431"/>
      <c r="BNS61" s="431"/>
      <c r="BNT61" s="431"/>
      <c r="BNU61" s="431"/>
      <c r="BNV61" s="431"/>
      <c r="BNW61" s="431"/>
      <c r="BNX61" s="431"/>
      <c r="BNY61" s="431"/>
      <c r="BNZ61" s="431"/>
      <c r="BOA61" s="431"/>
      <c r="BOB61" s="431"/>
      <c r="BOC61" s="431"/>
      <c r="BOD61" s="431"/>
      <c r="BOE61" s="431"/>
      <c r="BOF61" s="431"/>
      <c r="BOG61" s="431"/>
      <c r="BOH61" s="431"/>
      <c r="BOI61" s="431"/>
      <c r="BOJ61" s="431"/>
      <c r="BOK61" s="431"/>
      <c r="BOL61" s="431"/>
      <c r="BOM61" s="431"/>
      <c r="BON61" s="431"/>
      <c r="BOO61" s="431"/>
      <c r="BOP61" s="431"/>
      <c r="BOQ61" s="431"/>
      <c r="BOR61" s="431"/>
      <c r="BOS61" s="431"/>
      <c r="BOT61" s="431"/>
      <c r="BOU61" s="431"/>
      <c r="BOV61" s="431"/>
      <c r="BOW61" s="431"/>
      <c r="BOX61" s="431"/>
      <c r="BOY61" s="431"/>
      <c r="BOZ61" s="431"/>
      <c r="BPA61" s="431"/>
      <c r="BPB61" s="431"/>
      <c r="BPC61" s="431"/>
      <c r="BPD61" s="431"/>
      <c r="BPE61" s="431"/>
      <c r="BPF61" s="431"/>
      <c r="BPG61" s="431"/>
      <c r="BPH61" s="431"/>
      <c r="BPI61" s="431"/>
      <c r="BPJ61" s="431"/>
      <c r="BPK61" s="431"/>
      <c r="BPL61" s="431"/>
      <c r="BPM61" s="431"/>
      <c r="BPN61" s="431"/>
      <c r="BPO61" s="431"/>
      <c r="BPP61" s="431"/>
      <c r="BPQ61" s="431"/>
      <c r="BPR61" s="431"/>
      <c r="BPS61" s="431"/>
      <c r="BPT61" s="431"/>
      <c r="BPU61" s="431"/>
      <c r="BPV61" s="431"/>
      <c r="BPW61" s="431"/>
      <c r="BPX61" s="431"/>
      <c r="BPY61" s="431"/>
      <c r="BPZ61" s="431"/>
      <c r="BQA61" s="431"/>
      <c r="BQB61" s="431"/>
      <c r="BQC61" s="431"/>
      <c r="BQD61" s="431"/>
      <c r="BQE61" s="431"/>
      <c r="BQF61" s="431"/>
      <c r="BQG61" s="431"/>
      <c r="BQH61" s="431"/>
      <c r="BQI61" s="431"/>
      <c r="BQJ61" s="431"/>
      <c r="BQK61" s="431"/>
      <c r="BQL61" s="431"/>
      <c r="BQM61" s="431"/>
      <c r="BQN61" s="431"/>
      <c r="BQO61" s="431"/>
      <c r="BQP61" s="431"/>
      <c r="BQQ61" s="431"/>
      <c r="BQR61" s="431"/>
      <c r="BQS61" s="431"/>
      <c r="BQT61" s="431"/>
      <c r="BQU61" s="431"/>
      <c r="BQV61" s="431"/>
      <c r="BQW61" s="431"/>
      <c r="BQX61" s="431"/>
      <c r="BQY61" s="431"/>
      <c r="BQZ61" s="431"/>
      <c r="BRA61" s="431"/>
      <c r="BRB61" s="431"/>
      <c r="BRC61" s="431"/>
      <c r="BRD61" s="431"/>
      <c r="BRE61" s="431"/>
      <c r="BRF61" s="431"/>
      <c r="BRG61" s="431"/>
      <c r="BRH61" s="431"/>
      <c r="BRI61" s="431"/>
      <c r="BRJ61" s="431"/>
      <c r="BRK61" s="431"/>
      <c r="BRL61" s="431"/>
      <c r="BRM61" s="431"/>
      <c r="BRN61" s="431"/>
      <c r="BRO61" s="431"/>
      <c r="BRP61" s="431"/>
      <c r="BRQ61" s="431"/>
      <c r="BRR61" s="431"/>
      <c r="BRS61" s="431"/>
      <c r="BRT61" s="431"/>
      <c r="BRU61" s="431"/>
    </row>
    <row r="62" spans="1:1841" ht="29.25" customHeight="1" x14ac:dyDescent="0.3">
      <c r="A62" s="792"/>
      <c r="B62" s="474">
        <v>13</v>
      </c>
      <c r="C62" s="474" t="s">
        <v>156</v>
      </c>
      <c r="D62" s="465">
        <f t="shared" si="30"/>
        <v>492143.03507373447</v>
      </c>
      <c r="E62" s="472">
        <v>5</v>
      </c>
      <c r="F62" s="464">
        <f t="shared" si="31"/>
        <v>1401869.1588785001</v>
      </c>
      <c r="G62" s="472">
        <v>2</v>
      </c>
      <c r="H62" s="464">
        <f t="shared" si="36"/>
        <v>55020.184945809</v>
      </c>
      <c r="I62" s="472">
        <v>3</v>
      </c>
      <c r="J62" s="466"/>
      <c r="K62" s="472"/>
      <c r="L62" s="468"/>
      <c r="M62" s="469"/>
      <c r="N62" s="469"/>
      <c r="O62" s="469"/>
      <c r="P62" s="469"/>
      <c r="Q62" s="469"/>
      <c r="R62" s="469"/>
      <c r="S62" s="469"/>
      <c r="T62" s="469"/>
      <c r="U62" s="469"/>
      <c r="V62" s="469"/>
      <c r="W62" s="469"/>
      <c r="X62" s="480">
        <f t="shared" si="32"/>
        <v>55020.184945809</v>
      </c>
      <c r="Y62" s="470">
        <f t="shared" si="33"/>
        <v>3</v>
      </c>
      <c r="Z62" s="480">
        <f t="shared" si="34"/>
        <v>0</v>
      </c>
      <c r="AA62" s="470">
        <f t="shared" si="35"/>
        <v>0</v>
      </c>
      <c r="AB62" s="521"/>
      <c r="AC62" s="486"/>
      <c r="AD62" s="527"/>
      <c r="AE62" s="527"/>
      <c r="AF62" s="527"/>
      <c r="AG62" s="527"/>
      <c r="AH62" s="431"/>
      <c r="AI62" s="431"/>
      <c r="AJ62" s="431"/>
      <c r="AK62" s="431"/>
      <c r="AL62" s="431"/>
      <c r="AM62" s="431"/>
      <c r="AN62" s="431"/>
      <c r="AO62" s="431"/>
      <c r="AP62" s="431"/>
      <c r="AQ62" s="431"/>
      <c r="AR62" s="431"/>
      <c r="AS62" s="431"/>
      <c r="AT62" s="431"/>
      <c r="AU62" s="431"/>
      <c r="AV62" s="431"/>
      <c r="AW62" s="431"/>
      <c r="AX62" s="431"/>
      <c r="AY62" s="431"/>
      <c r="AZ62" s="431"/>
      <c r="BA62" s="431"/>
      <c r="BB62" s="431"/>
      <c r="BC62" s="431"/>
      <c r="BD62" s="431"/>
      <c r="BE62" s="431"/>
      <c r="BF62" s="431"/>
      <c r="BG62" s="431"/>
      <c r="BH62" s="431"/>
      <c r="BI62" s="431"/>
      <c r="BJ62" s="431"/>
      <c r="BK62" s="431"/>
      <c r="BL62" s="431"/>
      <c r="BM62" s="431"/>
      <c r="BN62" s="431"/>
      <c r="BO62" s="431"/>
      <c r="BP62" s="431"/>
      <c r="BQ62" s="431"/>
      <c r="BR62" s="431"/>
      <c r="BS62" s="431"/>
      <c r="BT62" s="431"/>
      <c r="BU62" s="431"/>
      <c r="BV62" s="431"/>
      <c r="BW62" s="431"/>
      <c r="BX62" s="431"/>
      <c r="BY62" s="431"/>
      <c r="BZ62" s="431"/>
      <c r="CA62" s="431"/>
      <c r="CB62" s="431"/>
      <c r="CC62" s="431"/>
      <c r="CD62" s="431"/>
      <c r="CE62" s="431"/>
      <c r="CF62" s="431"/>
      <c r="CG62" s="431"/>
      <c r="CH62" s="431"/>
      <c r="CI62" s="431"/>
      <c r="CJ62" s="431"/>
      <c r="CK62" s="431"/>
      <c r="CL62" s="431"/>
      <c r="CM62" s="431"/>
      <c r="CN62" s="431"/>
      <c r="CO62" s="431"/>
      <c r="CP62" s="431"/>
      <c r="CQ62" s="431"/>
      <c r="CR62" s="431"/>
      <c r="CS62" s="431"/>
      <c r="CT62" s="431"/>
      <c r="CU62" s="431"/>
      <c r="CV62" s="431"/>
      <c r="CW62" s="431"/>
      <c r="CX62" s="431"/>
      <c r="CY62" s="431"/>
      <c r="CZ62" s="431"/>
      <c r="DA62" s="431"/>
      <c r="DB62" s="431"/>
      <c r="DC62" s="431"/>
      <c r="DD62" s="431"/>
      <c r="DE62" s="431"/>
      <c r="DF62" s="431"/>
      <c r="DG62" s="431"/>
      <c r="DH62" s="431"/>
      <c r="DI62" s="431"/>
      <c r="DJ62" s="431"/>
      <c r="DK62" s="431"/>
      <c r="DL62" s="431"/>
      <c r="DM62" s="431"/>
      <c r="DN62" s="431"/>
      <c r="DO62" s="431"/>
      <c r="DP62" s="431"/>
      <c r="DQ62" s="431"/>
      <c r="DR62" s="431"/>
      <c r="DS62" s="431"/>
      <c r="DT62" s="431"/>
      <c r="DU62" s="431"/>
      <c r="DV62" s="431"/>
      <c r="DW62" s="431"/>
      <c r="DX62" s="431"/>
      <c r="DY62" s="431"/>
      <c r="DZ62" s="431"/>
      <c r="EA62" s="431"/>
      <c r="EB62" s="431"/>
      <c r="EC62" s="431"/>
      <c r="ED62" s="431"/>
      <c r="EE62" s="431"/>
      <c r="EF62" s="431"/>
      <c r="EG62" s="431"/>
      <c r="EH62" s="431"/>
      <c r="EI62" s="431"/>
      <c r="EJ62" s="431"/>
      <c r="EK62" s="431"/>
      <c r="EL62" s="431"/>
      <c r="EM62" s="431"/>
      <c r="EN62" s="431"/>
      <c r="EO62" s="431"/>
      <c r="EP62" s="431"/>
      <c r="EQ62" s="431"/>
      <c r="ER62" s="431"/>
      <c r="ES62" s="431"/>
      <c r="ET62" s="431"/>
      <c r="EU62" s="431"/>
      <c r="EV62" s="431"/>
      <c r="EW62" s="431"/>
      <c r="EX62" s="431"/>
      <c r="EY62" s="431"/>
      <c r="EZ62" s="431"/>
      <c r="FA62" s="431"/>
      <c r="FB62" s="431"/>
      <c r="FC62" s="431"/>
      <c r="FD62" s="431"/>
      <c r="FE62" s="431"/>
      <c r="FF62" s="431"/>
      <c r="FG62" s="431"/>
      <c r="FH62" s="431"/>
      <c r="FI62" s="431"/>
      <c r="FJ62" s="431"/>
      <c r="FK62" s="431"/>
      <c r="FL62" s="431"/>
      <c r="FM62" s="431"/>
      <c r="FN62" s="431"/>
      <c r="FO62" s="431"/>
      <c r="FP62" s="431"/>
      <c r="FQ62" s="431"/>
      <c r="FR62" s="431"/>
      <c r="FS62" s="431"/>
      <c r="FT62" s="431"/>
      <c r="FU62" s="431"/>
      <c r="FV62" s="431"/>
      <c r="FW62" s="431"/>
      <c r="FX62" s="431"/>
      <c r="FY62" s="431"/>
      <c r="FZ62" s="431"/>
      <c r="GA62" s="431"/>
      <c r="GB62" s="431"/>
      <c r="GC62" s="431"/>
      <c r="GD62" s="431"/>
      <c r="GE62" s="431"/>
      <c r="GF62" s="431"/>
      <c r="GG62" s="431"/>
      <c r="GH62" s="431"/>
      <c r="GI62" s="431"/>
      <c r="GJ62" s="431"/>
      <c r="GK62" s="431"/>
      <c r="GL62" s="431"/>
      <c r="GM62" s="431"/>
      <c r="GN62" s="431"/>
      <c r="GO62" s="431"/>
      <c r="GP62" s="431"/>
      <c r="GQ62" s="431"/>
      <c r="GR62" s="431"/>
      <c r="GS62" s="431"/>
      <c r="GT62" s="431"/>
      <c r="GU62" s="431"/>
      <c r="GV62" s="431"/>
      <c r="GW62" s="431"/>
      <c r="GX62" s="431"/>
      <c r="GY62" s="431"/>
      <c r="GZ62" s="431"/>
      <c r="HA62" s="431"/>
      <c r="HB62" s="431"/>
      <c r="HC62" s="431"/>
      <c r="HD62" s="431"/>
      <c r="HE62" s="431"/>
      <c r="HF62" s="431"/>
      <c r="HG62" s="431"/>
      <c r="HH62" s="431"/>
      <c r="HI62" s="431"/>
      <c r="HJ62" s="431"/>
      <c r="HK62" s="431"/>
      <c r="HL62" s="431"/>
      <c r="HM62" s="431"/>
      <c r="HN62" s="431"/>
      <c r="HO62" s="431"/>
      <c r="HP62" s="431"/>
      <c r="HQ62" s="431"/>
      <c r="HR62" s="431"/>
      <c r="HS62" s="431"/>
      <c r="HT62" s="431"/>
      <c r="HU62" s="431"/>
      <c r="HV62" s="431"/>
      <c r="HW62" s="431"/>
      <c r="HX62" s="431"/>
      <c r="HY62" s="431"/>
      <c r="HZ62" s="431"/>
      <c r="IA62" s="431"/>
      <c r="IB62" s="431"/>
      <c r="IC62" s="431"/>
      <c r="ID62" s="431"/>
      <c r="IE62" s="431"/>
      <c r="IF62" s="431"/>
      <c r="IG62" s="431"/>
      <c r="IH62" s="431"/>
      <c r="II62" s="431"/>
      <c r="IJ62" s="431"/>
      <c r="IK62" s="431"/>
      <c r="IL62" s="431"/>
      <c r="IM62" s="431"/>
      <c r="IN62" s="431"/>
      <c r="IO62" s="431"/>
      <c r="IP62" s="431"/>
      <c r="IQ62" s="431"/>
      <c r="IR62" s="431"/>
      <c r="IS62" s="431"/>
      <c r="IT62" s="431"/>
      <c r="IU62" s="431"/>
      <c r="IV62" s="431"/>
      <c r="IW62" s="431"/>
      <c r="IX62" s="431"/>
      <c r="IY62" s="431"/>
      <c r="IZ62" s="431"/>
      <c r="JA62" s="431"/>
      <c r="JB62" s="431"/>
      <c r="JC62" s="431"/>
      <c r="JD62" s="431"/>
      <c r="JE62" s="431"/>
      <c r="JF62" s="431"/>
      <c r="JG62" s="431"/>
      <c r="JH62" s="431"/>
      <c r="JI62" s="431"/>
      <c r="JJ62" s="431"/>
      <c r="JK62" s="431"/>
      <c r="JL62" s="431"/>
      <c r="JM62" s="431"/>
      <c r="JN62" s="431"/>
      <c r="JO62" s="431"/>
      <c r="JP62" s="431"/>
      <c r="JQ62" s="431"/>
      <c r="JR62" s="431"/>
      <c r="JS62" s="431"/>
      <c r="JT62" s="431"/>
      <c r="JU62" s="431"/>
      <c r="JV62" s="431"/>
      <c r="JW62" s="431"/>
      <c r="JX62" s="431"/>
      <c r="JY62" s="431"/>
      <c r="JZ62" s="431"/>
      <c r="KA62" s="431"/>
      <c r="KB62" s="431"/>
      <c r="KC62" s="431"/>
      <c r="KD62" s="431"/>
      <c r="KE62" s="431"/>
      <c r="KF62" s="431"/>
      <c r="KG62" s="431"/>
      <c r="KH62" s="431"/>
      <c r="KI62" s="431"/>
      <c r="KJ62" s="431"/>
      <c r="KK62" s="431"/>
      <c r="KL62" s="431"/>
      <c r="KM62" s="431"/>
      <c r="KN62" s="431"/>
      <c r="KO62" s="431"/>
      <c r="KP62" s="431"/>
      <c r="KQ62" s="431"/>
      <c r="KR62" s="431"/>
      <c r="KS62" s="431"/>
      <c r="KT62" s="431"/>
      <c r="KU62" s="431"/>
      <c r="KV62" s="431"/>
      <c r="KW62" s="431"/>
      <c r="KX62" s="431"/>
      <c r="KY62" s="431"/>
      <c r="KZ62" s="431"/>
      <c r="LA62" s="431"/>
      <c r="LB62" s="431"/>
      <c r="LC62" s="431"/>
      <c r="LD62" s="431"/>
      <c r="LE62" s="431"/>
      <c r="LF62" s="431"/>
      <c r="LG62" s="431"/>
      <c r="LH62" s="431"/>
      <c r="LI62" s="431"/>
      <c r="LJ62" s="431"/>
      <c r="LK62" s="431"/>
      <c r="LL62" s="431"/>
      <c r="LM62" s="431"/>
      <c r="LN62" s="431"/>
      <c r="LO62" s="431"/>
      <c r="LP62" s="431"/>
      <c r="LQ62" s="431"/>
      <c r="LR62" s="431"/>
      <c r="LS62" s="431"/>
      <c r="LT62" s="431"/>
      <c r="LU62" s="431"/>
      <c r="LV62" s="431"/>
      <c r="LW62" s="431"/>
      <c r="LX62" s="431"/>
      <c r="LY62" s="431"/>
      <c r="LZ62" s="431"/>
      <c r="MA62" s="431"/>
      <c r="MB62" s="431"/>
      <c r="MC62" s="431"/>
      <c r="MD62" s="431"/>
      <c r="ME62" s="431"/>
      <c r="MF62" s="431"/>
      <c r="MG62" s="431"/>
      <c r="MH62" s="431"/>
      <c r="MI62" s="431"/>
      <c r="MJ62" s="431"/>
      <c r="MK62" s="431"/>
      <c r="ML62" s="431"/>
      <c r="MM62" s="431"/>
      <c r="MN62" s="431"/>
      <c r="MO62" s="431"/>
      <c r="MP62" s="431"/>
      <c r="MQ62" s="431"/>
      <c r="MR62" s="431"/>
      <c r="MS62" s="431"/>
      <c r="MT62" s="431"/>
      <c r="MU62" s="431"/>
      <c r="MV62" s="431"/>
      <c r="MW62" s="431"/>
      <c r="MX62" s="431"/>
      <c r="MY62" s="431"/>
      <c r="MZ62" s="431"/>
      <c r="NA62" s="431"/>
      <c r="NB62" s="431"/>
      <c r="NC62" s="431"/>
      <c r="ND62" s="431"/>
      <c r="NE62" s="431"/>
      <c r="NF62" s="431"/>
      <c r="NG62" s="431"/>
      <c r="NH62" s="431"/>
      <c r="NI62" s="431"/>
      <c r="NJ62" s="431"/>
      <c r="NK62" s="431"/>
      <c r="NL62" s="431"/>
      <c r="NM62" s="431"/>
      <c r="NN62" s="431"/>
      <c r="NO62" s="431"/>
      <c r="NP62" s="431"/>
      <c r="NQ62" s="431"/>
      <c r="NR62" s="431"/>
      <c r="NS62" s="431"/>
      <c r="NT62" s="431"/>
      <c r="NU62" s="431"/>
      <c r="NV62" s="431"/>
      <c r="NW62" s="431"/>
      <c r="NX62" s="431"/>
      <c r="NY62" s="431"/>
      <c r="NZ62" s="431"/>
      <c r="OA62" s="431"/>
      <c r="OB62" s="431"/>
      <c r="OC62" s="431"/>
      <c r="OD62" s="431"/>
      <c r="OE62" s="431"/>
      <c r="OF62" s="431"/>
      <c r="OG62" s="431"/>
      <c r="OH62" s="431"/>
      <c r="OI62" s="431"/>
      <c r="OJ62" s="431"/>
      <c r="OK62" s="431"/>
      <c r="OL62" s="431"/>
      <c r="OM62" s="431"/>
      <c r="ON62" s="431"/>
      <c r="OO62" s="431"/>
      <c r="OP62" s="431"/>
      <c r="OQ62" s="431"/>
      <c r="OR62" s="431"/>
      <c r="OS62" s="431"/>
      <c r="OT62" s="431"/>
      <c r="OU62" s="431"/>
      <c r="OV62" s="431"/>
      <c r="OW62" s="431"/>
      <c r="OX62" s="431"/>
      <c r="OY62" s="431"/>
      <c r="OZ62" s="431"/>
      <c r="PA62" s="431"/>
      <c r="PB62" s="431"/>
      <c r="PC62" s="431"/>
      <c r="PD62" s="431"/>
      <c r="PE62" s="431"/>
      <c r="PF62" s="431"/>
      <c r="PG62" s="431"/>
      <c r="PH62" s="431"/>
      <c r="PI62" s="431"/>
      <c r="PJ62" s="431"/>
      <c r="PK62" s="431"/>
      <c r="PL62" s="431"/>
      <c r="PM62" s="431"/>
      <c r="PN62" s="431"/>
      <c r="PO62" s="431"/>
      <c r="PP62" s="431"/>
      <c r="PQ62" s="431"/>
      <c r="PR62" s="431"/>
      <c r="PS62" s="431"/>
      <c r="PT62" s="431"/>
      <c r="PU62" s="431"/>
      <c r="PV62" s="431"/>
      <c r="PW62" s="431"/>
      <c r="PX62" s="431"/>
      <c r="PY62" s="431"/>
      <c r="PZ62" s="431"/>
      <c r="QA62" s="431"/>
      <c r="QB62" s="431"/>
      <c r="QC62" s="431"/>
      <c r="QD62" s="431"/>
      <c r="QE62" s="431"/>
      <c r="QF62" s="431"/>
      <c r="QG62" s="431"/>
      <c r="QH62" s="431"/>
      <c r="QI62" s="431"/>
      <c r="QJ62" s="431"/>
      <c r="QK62" s="431"/>
      <c r="QL62" s="431"/>
      <c r="QM62" s="431"/>
      <c r="QN62" s="431"/>
      <c r="QO62" s="431"/>
      <c r="QP62" s="431"/>
      <c r="QQ62" s="431"/>
      <c r="QR62" s="431"/>
      <c r="QS62" s="431"/>
      <c r="QT62" s="431"/>
      <c r="QU62" s="431"/>
      <c r="QV62" s="431"/>
      <c r="QW62" s="431"/>
      <c r="QX62" s="431"/>
      <c r="QY62" s="431"/>
      <c r="QZ62" s="431"/>
      <c r="RA62" s="431"/>
      <c r="RB62" s="431"/>
      <c r="RC62" s="431"/>
      <c r="RD62" s="431"/>
      <c r="RE62" s="431"/>
      <c r="RF62" s="431"/>
      <c r="RG62" s="431"/>
      <c r="RH62" s="431"/>
      <c r="RI62" s="431"/>
      <c r="RJ62" s="431"/>
      <c r="RK62" s="431"/>
      <c r="RL62" s="431"/>
      <c r="RM62" s="431"/>
      <c r="RN62" s="431"/>
      <c r="RO62" s="431"/>
      <c r="RP62" s="431"/>
      <c r="RQ62" s="431"/>
      <c r="RR62" s="431"/>
      <c r="RS62" s="431"/>
      <c r="RT62" s="431"/>
      <c r="RU62" s="431"/>
      <c r="RV62" s="431"/>
      <c r="RW62" s="431"/>
      <c r="RX62" s="431"/>
      <c r="RY62" s="431"/>
      <c r="RZ62" s="431"/>
      <c r="SA62" s="431"/>
      <c r="SB62" s="431"/>
      <c r="SC62" s="431"/>
      <c r="SD62" s="431"/>
      <c r="SE62" s="431"/>
      <c r="SF62" s="431"/>
      <c r="SG62" s="431"/>
      <c r="SH62" s="431"/>
      <c r="SI62" s="431"/>
      <c r="SJ62" s="431"/>
      <c r="SK62" s="431"/>
      <c r="SL62" s="431"/>
      <c r="SM62" s="431"/>
      <c r="SN62" s="431"/>
      <c r="SO62" s="431"/>
      <c r="SP62" s="431"/>
      <c r="SQ62" s="431"/>
      <c r="SR62" s="431"/>
      <c r="SS62" s="431"/>
      <c r="ST62" s="431"/>
      <c r="SU62" s="431"/>
      <c r="SV62" s="431"/>
      <c r="SW62" s="431"/>
      <c r="SX62" s="431"/>
      <c r="SY62" s="431"/>
      <c r="SZ62" s="431"/>
      <c r="TA62" s="431"/>
      <c r="TB62" s="431"/>
      <c r="TC62" s="431"/>
      <c r="TD62" s="431"/>
      <c r="TE62" s="431"/>
      <c r="TF62" s="431"/>
      <c r="TG62" s="431"/>
      <c r="TH62" s="431"/>
      <c r="TI62" s="431"/>
      <c r="TJ62" s="431"/>
      <c r="TK62" s="431"/>
      <c r="TL62" s="431"/>
      <c r="TM62" s="431"/>
      <c r="TN62" s="431"/>
      <c r="TO62" s="431"/>
      <c r="TP62" s="431"/>
      <c r="TQ62" s="431"/>
      <c r="TR62" s="431"/>
      <c r="TS62" s="431"/>
      <c r="TT62" s="431"/>
      <c r="TU62" s="431"/>
      <c r="TV62" s="431"/>
      <c r="TW62" s="431"/>
      <c r="TX62" s="431"/>
      <c r="TY62" s="431"/>
      <c r="TZ62" s="431"/>
      <c r="UA62" s="431"/>
      <c r="UB62" s="431"/>
      <c r="UC62" s="431"/>
      <c r="UD62" s="431"/>
      <c r="UE62" s="431"/>
      <c r="UF62" s="431"/>
      <c r="UG62" s="431"/>
      <c r="UH62" s="431"/>
      <c r="UI62" s="431"/>
      <c r="UJ62" s="431"/>
      <c r="UK62" s="431"/>
      <c r="UL62" s="431"/>
      <c r="UM62" s="431"/>
      <c r="UN62" s="431"/>
      <c r="UO62" s="431"/>
      <c r="UP62" s="431"/>
      <c r="UQ62" s="431"/>
      <c r="UR62" s="431"/>
      <c r="US62" s="431"/>
      <c r="UT62" s="431"/>
      <c r="UU62" s="431"/>
      <c r="UV62" s="431"/>
      <c r="UW62" s="431"/>
      <c r="UX62" s="431"/>
      <c r="UY62" s="431"/>
      <c r="UZ62" s="431"/>
      <c r="VA62" s="431"/>
      <c r="VB62" s="431"/>
      <c r="VC62" s="431"/>
      <c r="VD62" s="431"/>
      <c r="VE62" s="431"/>
      <c r="VF62" s="431"/>
      <c r="VG62" s="431"/>
      <c r="VH62" s="431"/>
      <c r="VI62" s="431"/>
      <c r="VJ62" s="431"/>
      <c r="VK62" s="431"/>
      <c r="VL62" s="431"/>
      <c r="VM62" s="431"/>
      <c r="VN62" s="431"/>
      <c r="VO62" s="431"/>
      <c r="VP62" s="431"/>
      <c r="VQ62" s="431"/>
      <c r="VR62" s="431"/>
      <c r="VS62" s="431"/>
      <c r="VT62" s="431"/>
      <c r="VU62" s="431"/>
      <c r="VV62" s="431"/>
      <c r="VW62" s="431"/>
      <c r="VX62" s="431"/>
      <c r="VY62" s="431"/>
      <c r="VZ62" s="431"/>
      <c r="WA62" s="431"/>
      <c r="WB62" s="431"/>
      <c r="WC62" s="431"/>
      <c r="WD62" s="431"/>
      <c r="WE62" s="431"/>
      <c r="WF62" s="431"/>
      <c r="WG62" s="431"/>
      <c r="WH62" s="431"/>
      <c r="WI62" s="431"/>
      <c r="WJ62" s="431"/>
      <c r="WK62" s="431"/>
      <c r="WL62" s="431"/>
      <c r="WM62" s="431"/>
      <c r="WN62" s="431"/>
      <c r="WO62" s="431"/>
      <c r="WP62" s="431"/>
      <c r="WQ62" s="431"/>
      <c r="WR62" s="431"/>
      <c r="WS62" s="431"/>
      <c r="WT62" s="431"/>
      <c r="WU62" s="431"/>
      <c r="WV62" s="431"/>
      <c r="WW62" s="431"/>
      <c r="WX62" s="431"/>
      <c r="WY62" s="431"/>
      <c r="WZ62" s="431"/>
      <c r="XA62" s="431"/>
      <c r="XB62" s="431"/>
      <c r="XC62" s="431"/>
      <c r="XD62" s="431"/>
      <c r="XE62" s="431"/>
      <c r="XF62" s="431"/>
      <c r="XG62" s="431"/>
      <c r="XH62" s="431"/>
      <c r="XI62" s="431"/>
      <c r="XJ62" s="431"/>
      <c r="XK62" s="431"/>
      <c r="XL62" s="431"/>
      <c r="XM62" s="431"/>
      <c r="XN62" s="431"/>
      <c r="XO62" s="431"/>
      <c r="XP62" s="431"/>
      <c r="XQ62" s="431"/>
      <c r="XR62" s="431"/>
      <c r="XS62" s="431"/>
      <c r="XT62" s="431"/>
      <c r="XU62" s="431"/>
      <c r="XV62" s="431"/>
      <c r="XW62" s="431"/>
      <c r="XX62" s="431"/>
      <c r="XY62" s="431"/>
      <c r="XZ62" s="431"/>
      <c r="YA62" s="431"/>
      <c r="YB62" s="431"/>
      <c r="YC62" s="431"/>
      <c r="YD62" s="431"/>
      <c r="YE62" s="431"/>
      <c r="YF62" s="431"/>
      <c r="YG62" s="431"/>
      <c r="YH62" s="431"/>
      <c r="YI62" s="431"/>
      <c r="YJ62" s="431"/>
      <c r="YK62" s="431"/>
      <c r="YL62" s="431"/>
      <c r="YM62" s="431"/>
      <c r="YN62" s="431"/>
      <c r="YO62" s="431"/>
      <c r="YP62" s="431"/>
      <c r="YQ62" s="431"/>
      <c r="YR62" s="431"/>
      <c r="YS62" s="431"/>
      <c r="YT62" s="431"/>
      <c r="YU62" s="431"/>
      <c r="YV62" s="431"/>
      <c r="YW62" s="431"/>
      <c r="YX62" s="431"/>
      <c r="YY62" s="431"/>
      <c r="YZ62" s="431"/>
      <c r="ZA62" s="431"/>
      <c r="ZB62" s="431"/>
      <c r="ZC62" s="431"/>
      <c r="ZD62" s="431"/>
      <c r="ZE62" s="431"/>
      <c r="ZF62" s="431"/>
      <c r="ZG62" s="431"/>
      <c r="ZH62" s="431"/>
      <c r="ZI62" s="431"/>
      <c r="ZJ62" s="431"/>
      <c r="ZK62" s="431"/>
      <c r="ZL62" s="431"/>
      <c r="ZM62" s="431"/>
      <c r="ZN62" s="431"/>
      <c r="ZO62" s="431"/>
      <c r="ZP62" s="431"/>
      <c r="ZQ62" s="431"/>
      <c r="ZR62" s="431"/>
      <c r="ZS62" s="431"/>
      <c r="ZT62" s="431"/>
      <c r="ZU62" s="431"/>
      <c r="ZV62" s="431"/>
      <c r="ZW62" s="431"/>
      <c r="ZX62" s="431"/>
      <c r="ZY62" s="431"/>
      <c r="ZZ62" s="431"/>
      <c r="AAA62" s="431"/>
      <c r="AAB62" s="431"/>
      <c r="AAC62" s="431"/>
      <c r="AAD62" s="431"/>
      <c r="AAE62" s="431"/>
      <c r="AAF62" s="431"/>
      <c r="AAG62" s="431"/>
      <c r="AAH62" s="431"/>
      <c r="AAI62" s="431"/>
      <c r="AAJ62" s="431"/>
      <c r="AAK62" s="431"/>
      <c r="AAL62" s="431"/>
      <c r="AAM62" s="431"/>
      <c r="AAN62" s="431"/>
      <c r="AAO62" s="431"/>
      <c r="AAP62" s="431"/>
      <c r="AAQ62" s="431"/>
      <c r="AAR62" s="431"/>
      <c r="AAS62" s="431"/>
      <c r="AAT62" s="431"/>
      <c r="AAU62" s="431"/>
      <c r="AAV62" s="431"/>
      <c r="AAW62" s="431"/>
      <c r="AAX62" s="431"/>
      <c r="AAY62" s="431"/>
      <c r="AAZ62" s="431"/>
      <c r="ABA62" s="431"/>
      <c r="ABB62" s="431"/>
      <c r="ABC62" s="431"/>
      <c r="ABD62" s="431"/>
      <c r="ABE62" s="431"/>
      <c r="ABF62" s="431"/>
      <c r="ABG62" s="431"/>
      <c r="ABH62" s="431"/>
      <c r="ABI62" s="431"/>
      <c r="ABJ62" s="431"/>
      <c r="ABK62" s="431"/>
      <c r="ABL62" s="431"/>
      <c r="ABM62" s="431"/>
      <c r="ABN62" s="431"/>
      <c r="ABO62" s="431"/>
      <c r="ABP62" s="431"/>
      <c r="ABQ62" s="431"/>
      <c r="ABR62" s="431"/>
      <c r="ABS62" s="431"/>
      <c r="ABT62" s="431"/>
      <c r="ABU62" s="431"/>
      <c r="ABV62" s="431"/>
      <c r="ABW62" s="431"/>
      <c r="ABX62" s="431"/>
      <c r="ABY62" s="431"/>
      <c r="ABZ62" s="431"/>
      <c r="ACA62" s="431"/>
      <c r="ACB62" s="431"/>
      <c r="ACC62" s="431"/>
      <c r="ACD62" s="431"/>
      <c r="ACE62" s="431"/>
      <c r="ACF62" s="431"/>
      <c r="ACG62" s="431"/>
      <c r="ACH62" s="431"/>
      <c r="ACI62" s="431"/>
      <c r="ACJ62" s="431"/>
      <c r="ACK62" s="431"/>
      <c r="ACL62" s="431"/>
      <c r="ACM62" s="431"/>
      <c r="ACN62" s="431"/>
      <c r="ACO62" s="431"/>
      <c r="ACP62" s="431"/>
      <c r="ACQ62" s="431"/>
      <c r="ACR62" s="431"/>
      <c r="ACS62" s="431"/>
      <c r="ACT62" s="431"/>
      <c r="ACU62" s="431"/>
      <c r="ACV62" s="431"/>
      <c r="ACW62" s="431"/>
      <c r="ACX62" s="431"/>
      <c r="ACY62" s="431"/>
      <c r="ACZ62" s="431"/>
      <c r="ADA62" s="431"/>
      <c r="ADB62" s="431"/>
      <c r="ADC62" s="431"/>
      <c r="ADD62" s="431"/>
      <c r="ADE62" s="431"/>
      <c r="ADF62" s="431"/>
      <c r="ADG62" s="431"/>
      <c r="ADH62" s="431"/>
      <c r="ADI62" s="431"/>
      <c r="ADJ62" s="431"/>
      <c r="ADK62" s="431"/>
      <c r="ADL62" s="431"/>
      <c r="ADM62" s="431"/>
      <c r="ADN62" s="431"/>
      <c r="ADO62" s="431"/>
      <c r="ADP62" s="431"/>
      <c r="ADQ62" s="431"/>
      <c r="ADR62" s="431"/>
      <c r="ADS62" s="431"/>
      <c r="ADT62" s="431"/>
      <c r="ADU62" s="431"/>
      <c r="ADV62" s="431"/>
      <c r="ADW62" s="431"/>
      <c r="ADX62" s="431"/>
      <c r="ADY62" s="431"/>
      <c r="ADZ62" s="431"/>
      <c r="AEA62" s="431"/>
      <c r="AEB62" s="431"/>
      <c r="AEC62" s="431"/>
      <c r="AED62" s="431"/>
      <c r="AEE62" s="431"/>
      <c r="AEF62" s="431"/>
      <c r="AEG62" s="431"/>
      <c r="AEH62" s="431"/>
      <c r="AEI62" s="431"/>
      <c r="AEJ62" s="431"/>
      <c r="AEK62" s="431"/>
      <c r="AEL62" s="431"/>
      <c r="AEM62" s="431"/>
      <c r="AEN62" s="431"/>
      <c r="AEO62" s="431"/>
      <c r="AEP62" s="431"/>
      <c r="AEQ62" s="431"/>
      <c r="AER62" s="431"/>
      <c r="AES62" s="431"/>
      <c r="AET62" s="431"/>
      <c r="AEU62" s="431"/>
      <c r="AEV62" s="431"/>
      <c r="AEW62" s="431"/>
      <c r="AEX62" s="431"/>
      <c r="AEY62" s="431"/>
      <c r="AEZ62" s="431"/>
      <c r="AFA62" s="431"/>
      <c r="AFB62" s="431"/>
      <c r="AFC62" s="431"/>
      <c r="AFD62" s="431"/>
      <c r="AFE62" s="431"/>
      <c r="AFF62" s="431"/>
      <c r="AFG62" s="431"/>
      <c r="AFH62" s="431"/>
      <c r="AFI62" s="431"/>
      <c r="AFJ62" s="431"/>
      <c r="AFK62" s="431"/>
      <c r="AFL62" s="431"/>
      <c r="AFM62" s="431"/>
      <c r="AFN62" s="431"/>
      <c r="AFO62" s="431"/>
      <c r="AFP62" s="431"/>
      <c r="AFQ62" s="431"/>
      <c r="AFR62" s="431"/>
      <c r="AFS62" s="431"/>
      <c r="AFT62" s="431"/>
      <c r="AFU62" s="431"/>
      <c r="AFV62" s="431"/>
      <c r="AFW62" s="431"/>
      <c r="AFX62" s="431"/>
      <c r="AFY62" s="431"/>
      <c r="AFZ62" s="431"/>
      <c r="AGA62" s="431"/>
      <c r="AGB62" s="431"/>
      <c r="AGC62" s="431"/>
      <c r="AGD62" s="431"/>
      <c r="AGE62" s="431"/>
      <c r="AGF62" s="431"/>
      <c r="AGG62" s="431"/>
      <c r="AGH62" s="431"/>
      <c r="AGI62" s="431"/>
      <c r="AGJ62" s="431"/>
      <c r="AGK62" s="431"/>
      <c r="AGL62" s="431"/>
      <c r="AGM62" s="431"/>
      <c r="AGN62" s="431"/>
      <c r="AGO62" s="431"/>
      <c r="AGP62" s="431"/>
      <c r="AGQ62" s="431"/>
      <c r="AGR62" s="431"/>
      <c r="AGS62" s="431"/>
      <c r="AGT62" s="431"/>
      <c r="AGU62" s="431"/>
      <c r="AGV62" s="431"/>
      <c r="AGW62" s="431"/>
      <c r="AGX62" s="431"/>
      <c r="AGY62" s="431"/>
      <c r="AGZ62" s="431"/>
      <c r="AHA62" s="431"/>
      <c r="AHB62" s="431"/>
      <c r="AHC62" s="431"/>
      <c r="AHD62" s="431"/>
      <c r="AHE62" s="431"/>
      <c r="AHF62" s="431"/>
      <c r="AHG62" s="431"/>
      <c r="AHH62" s="431"/>
      <c r="AHI62" s="431"/>
      <c r="AHJ62" s="431"/>
      <c r="AHK62" s="431"/>
      <c r="AHL62" s="431"/>
      <c r="AHM62" s="431"/>
      <c r="AHN62" s="431"/>
      <c r="AHO62" s="431"/>
      <c r="AHP62" s="431"/>
      <c r="AHQ62" s="431"/>
      <c r="AHR62" s="431"/>
      <c r="AHS62" s="431"/>
      <c r="AHT62" s="431"/>
      <c r="AHU62" s="431"/>
      <c r="AHV62" s="431"/>
      <c r="AHW62" s="431"/>
      <c r="AHX62" s="431"/>
      <c r="AHY62" s="431"/>
      <c r="AHZ62" s="431"/>
      <c r="AIA62" s="431"/>
      <c r="AIB62" s="431"/>
      <c r="AIC62" s="431"/>
      <c r="AID62" s="431"/>
      <c r="AIE62" s="431"/>
      <c r="AIF62" s="431"/>
      <c r="AIG62" s="431"/>
      <c r="AIH62" s="431"/>
      <c r="AII62" s="431"/>
      <c r="AIJ62" s="431"/>
      <c r="AIK62" s="431"/>
      <c r="AIL62" s="431"/>
      <c r="AIM62" s="431"/>
      <c r="AIN62" s="431"/>
      <c r="AIO62" s="431"/>
      <c r="AIP62" s="431"/>
      <c r="AIQ62" s="431"/>
      <c r="AIR62" s="431"/>
      <c r="AIS62" s="431"/>
      <c r="AIT62" s="431"/>
      <c r="AIU62" s="431"/>
      <c r="AIV62" s="431"/>
      <c r="AIW62" s="431"/>
      <c r="AIX62" s="431"/>
      <c r="AIY62" s="431"/>
      <c r="AIZ62" s="431"/>
      <c r="AJA62" s="431"/>
      <c r="AJB62" s="431"/>
      <c r="AJC62" s="431"/>
      <c r="AJD62" s="431"/>
      <c r="AJE62" s="431"/>
      <c r="AJF62" s="431"/>
      <c r="AJG62" s="431"/>
      <c r="AJH62" s="431"/>
      <c r="AJI62" s="431"/>
      <c r="AJJ62" s="431"/>
      <c r="AJK62" s="431"/>
      <c r="AJL62" s="431"/>
      <c r="AJM62" s="431"/>
      <c r="AJN62" s="431"/>
      <c r="AJO62" s="431"/>
      <c r="AJP62" s="431"/>
      <c r="AJQ62" s="431"/>
      <c r="AJR62" s="431"/>
      <c r="AJS62" s="431"/>
      <c r="AJT62" s="431"/>
      <c r="AJU62" s="431"/>
      <c r="AJV62" s="431"/>
      <c r="AJW62" s="431"/>
      <c r="AJX62" s="431"/>
      <c r="AJY62" s="431"/>
      <c r="AJZ62" s="431"/>
      <c r="AKA62" s="431"/>
      <c r="AKB62" s="431"/>
      <c r="AKC62" s="431"/>
      <c r="AKD62" s="431"/>
      <c r="AKE62" s="431"/>
      <c r="AKF62" s="431"/>
      <c r="AKG62" s="431"/>
      <c r="AKH62" s="431"/>
      <c r="AKI62" s="431"/>
      <c r="AKJ62" s="431"/>
      <c r="AKK62" s="431"/>
      <c r="AKL62" s="431"/>
      <c r="AKM62" s="431"/>
      <c r="AKN62" s="431"/>
      <c r="AKO62" s="431"/>
      <c r="AKP62" s="431"/>
      <c r="AKQ62" s="431"/>
      <c r="AKR62" s="431"/>
      <c r="AKS62" s="431"/>
      <c r="AKT62" s="431"/>
      <c r="AKU62" s="431"/>
      <c r="AKV62" s="431"/>
      <c r="AKW62" s="431"/>
      <c r="AKX62" s="431"/>
      <c r="AKY62" s="431"/>
      <c r="AKZ62" s="431"/>
      <c r="ALA62" s="431"/>
      <c r="ALB62" s="431"/>
      <c r="ALC62" s="431"/>
      <c r="ALD62" s="431"/>
      <c r="ALE62" s="431"/>
      <c r="ALF62" s="431"/>
      <c r="ALG62" s="431"/>
      <c r="ALH62" s="431"/>
      <c r="ALI62" s="431"/>
      <c r="ALJ62" s="431"/>
      <c r="ALK62" s="431"/>
      <c r="ALL62" s="431"/>
      <c r="ALM62" s="431"/>
      <c r="ALN62" s="431"/>
      <c r="ALO62" s="431"/>
      <c r="ALP62" s="431"/>
      <c r="ALQ62" s="431"/>
      <c r="ALR62" s="431"/>
      <c r="ALS62" s="431"/>
      <c r="ALT62" s="431"/>
      <c r="ALU62" s="431"/>
      <c r="ALV62" s="431"/>
      <c r="ALW62" s="431"/>
      <c r="ALX62" s="431"/>
      <c r="ALY62" s="431"/>
      <c r="ALZ62" s="431"/>
      <c r="AMA62" s="431"/>
      <c r="AMB62" s="431"/>
      <c r="AMC62" s="431"/>
      <c r="AMD62" s="431"/>
      <c r="AME62" s="431"/>
      <c r="AMF62" s="431"/>
      <c r="AMG62" s="431"/>
      <c r="AMH62" s="431"/>
      <c r="AMI62" s="431"/>
      <c r="AMJ62" s="431"/>
      <c r="AMK62" s="431"/>
      <c r="AML62" s="431"/>
      <c r="AMM62" s="431"/>
      <c r="AMN62" s="431"/>
      <c r="AMO62" s="431"/>
      <c r="AMP62" s="431"/>
      <c r="AMQ62" s="431"/>
      <c r="AMR62" s="431"/>
      <c r="AMS62" s="431"/>
      <c r="AMT62" s="431"/>
      <c r="AMU62" s="431"/>
      <c r="AMV62" s="431"/>
      <c r="AMW62" s="431"/>
      <c r="AMX62" s="431"/>
      <c r="AMY62" s="431"/>
      <c r="AMZ62" s="431"/>
      <c r="ANA62" s="431"/>
      <c r="ANB62" s="431"/>
      <c r="ANC62" s="431"/>
      <c r="AND62" s="431"/>
      <c r="ANE62" s="431"/>
      <c r="ANF62" s="431"/>
      <c r="ANG62" s="431"/>
      <c r="ANH62" s="431"/>
      <c r="ANI62" s="431"/>
      <c r="ANJ62" s="431"/>
      <c r="ANK62" s="431"/>
      <c r="ANL62" s="431"/>
      <c r="ANM62" s="431"/>
      <c r="ANN62" s="431"/>
      <c r="ANO62" s="431"/>
      <c r="ANP62" s="431"/>
      <c r="ANQ62" s="431"/>
      <c r="ANR62" s="431"/>
      <c r="ANS62" s="431"/>
      <c r="ANT62" s="431"/>
      <c r="ANU62" s="431"/>
      <c r="ANV62" s="431"/>
      <c r="ANW62" s="431"/>
      <c r="ANX62" s="431"/>
      <c r="ANY62" s="431"/>
      <c r="ANZ62" s="431"/>
      <c r="AOA62" s="431"/>
      <c r="AOB62" s="431"/>
      <c r="AOC62" s="431"/>
      <c r="AOD62" s="431"/>
      <c r="AOE62" s="431"/>
      <c r="AOF62" s="431"/>
      <c r="AOG62" s="431"/>
      <c r="AOH62" s="431"/>
      <c r="AOI62" s="431"/>
      <c r="AOJ62" s="431"/>
      <c r="AOK62" s="431"/>
      <c r="AOL62" s="431"/>
      <c r="AOM62" s="431"/>
      <c r="AON62" s="431"/>
      <c r="AOO62" s="431"/>
      <c r="AOP62" s="431"/>
      <c r="AOQ62" s="431"/>
      <c r="AOR62" s="431"/>
      <c r="AOS62" s="431"/>
      <c r="AOT62" s="431"/>
      <c r="AOU62" s="431"/>
      <c r="AOV62" s="431"/>
      <c r="AOW62" s="431"/>
      <c r="AOX62" s="431"/>
      <c r="AOY62" s="431"/>
      <c r="AOZ62" s="431"/>
      <c r="APA62" s="431"/>
      <c r="APB62" s="431"/>
      <c r="APC62" s="431"/>
      <c r="APD62" s="431"/>
      <c r="APE62" s="431"/>
      <c r="APF62" s="431"/>
      <c r="APG62" s="431"/>
      <c r="APH62" s="431"/>
      <c r="API62" s="431"/>
      <c r="APJ62" s="431"/>
      <c r="APK62" s="431"/>
      <c r="APL62" s="431"/>
      <c r="APM62" s="431"/>
      <c r="APN62" s="431"/>
      <c r="APO62" s="431"/>
      <c r="APP62" s="431"/>
      <c r="APQ62" s="431"/>
      <c r="APR62" s="431"/>
      <c r="APS62" s="431"/>
      <c r="APT62" s="431"/>
      <c r="APU62" s="431"/>
      <c r="APV62" s="431"/>
      <c r="APW62" s="431"/>
      <c r="APX62" s="431"/>
      <c r="APY62" s="431"/>
      <c r="APZ62" s="431"/>
      <c r="AQA62" s="431"/>
      <c r="AQB62" s="431"/>
      <c r="AQC62" s="431"/>
      <c r="AQD62" s="431"/>
      <c r="AQE62" s="431"/>
      <c r="AQF62" s="431"/>
      <c r="AQG62" s="431"/>
      <c r="AQH62" s="431"/>
      <c r="AQI62" s="431"/>
      <c r="AQJ62" s="431"/>
      <c r="AQK62" s="431"/>
      <c r="AQL62" s="431"/>
      <c r="AQM62" s="431"/>
      <c r="AQN62" s="431"/>
      <c r="AQO62" s="431"/>
      <c r="AQP62" s="431"/>
      <c r="AQQ62" s="431"/>
      <c r="AQR62" s="431"/>
      <c r="AQS62" s="431"/>
      <c r="AQT62" s="431"/>
      <c r="AQU62" s="431"/>
      <c r="AQV62" s="431"/>
      <c r="AQW62" s="431"/>
      <c r="AQX62" s="431"/>
      <c r="AQY62" s="431"/>
      <c r="AQZ62" s="431"/>
      <c r="ARA62" s="431"/>
      <c r="ARB62" s="431"/>
      <c r="ARC62" s="431"/>
      <c r="ARD62" s="431"/>
      <c r="ARE62" s="431"/>
      <c r="ARF62" s="431"/>
      <c r="ARG62" s="431"/>
      <c r="ARH62" s="431"/>
      <c r="ARI62" s="431"/>
      <c r="ARJ62" s="431"/>
      <c r="ARK62" s="431"/>
      <c r="ARL62" s="431"/>
      <c r="ARM62" s="431"/>
      <c r="ARN62" s="431"/>
      <c r="ARO62" s="431"/>
      <c r="ARP62" s="431"/>
      <c r="ARQ62" s="431"/>
      <c r="ARR62" s="431"/>
      <c r="ARS62" s="431"/>
      <c r="ART62" s="431"/>
      <c r="ARU62" s="431"/>
      <c r="ARV62" s="431"/>
      <c r="ARW62" s="431"/>
      <c r="ARX62" s="431"/>
      <c r="ARY62" s="431"/>
      <c r="ARZ62" s="431"/>
      <c r="ASA62" s="431"/>
      <c r="ASB62" s="431"/>
      <c r="ASC62" s="431"/>
      <c r="ASD62" s="431"/>
      <c r="ASE62" s="431"/>
      <c r="ASF62" s="431"/>
      <c r="ASG62" s="431"/>
      <c r="ASH62" s="431"/>
      <c r="ASI62" s="431"/>
      <c r="ASJ62" s="431"/>
      <c r="ASK62" s="431"/>
      <c r="ASL62" s="431"/>
      <c r="ASM62" s="431"/>
      <c r="ASN62" s="431"/>
      <c r="ASO62" s="431"/>
      <c r="ASP62" s="431"/>
      <c r="ASQ62" s="431"/>
      <c r="ASR62" s="431"/>
      <c r="ASS62" s="431"/>
      <c r="AST62" s="431"/>
      <c r="ASU62" s="431"/>
      <c r="ASV62" s="431"/>
      <c r="ASW62" s="431"/>
      <c r="ASX62" s="431"/>
      <c r="ASY62" s="431"/>
      <c r="ASZ62" s="431"/>
      <c r="ATA62" s="431"/>
      <c r="ATB62" s="431"/>
      <c r="ATC62" s="431"/>
      <c r="ATD62" s="431"/>
      <c r="ATE62" s="431"/>
      <c r="ATF62" s="431"/>
      <c r="ATG62" s="431"/>
      <c r="ATH62" s="431"/>
      <c r="ATI62" s="431"/>
      <c r="ATJ62" s="431"/>
      <c r="ATK62" s="431"/>
      <c r="ATL62" s="431"/>
      <c r="ATM62" s="431"/>
      <c r="ATN62" s="431"/>
      <c r="ATO62" s="431"/>
      <c r="ATP62" s="431"/>
      <c r="ATQ62" s="431"/>
      <c r="ATR62" s="431"/>
      <c r="ATS62" s="431"/>
      <c r="ATT62" s="431"/>
      <c r="ATU62" s="431"/>
      <c r="ATV62" s="431"/>
      <c r="ATW62" s="431"/>
      <c r="ATX62" s="431"/>
      <c r="ATY62" s="431"/>
      <c r="ATZ62" s="431"/>
      <c r="AUA62" s="431"/>
      <c r="AUB62" s="431"/>
      <c r="AUC62" s="431"/>
      <c r="AUD62" s="431"/>
      <c r="AUE62" s="431"/>
      <c r="AUF62" s="431"/>
      <c r="AUG62" s="431"/>
      <c r="AUH62" s="431"/>
      <c r="AUI62" s="431"/>
      <c r="AUJ62" s="431"/>
      <c r="AUK62" s="431"/>
      <c r="AUL62" s="431"/>
      <c r="AUM62" s="431"/>
      <c r="AUN62" s="431"/>
      <c r="AUO62" s="431"/>
      <c r="AUP62" s="431"/>
      <c r="AUQ62" s="431"/>
      <c r="AUR62" s="431"/>
      <c r="AUS62" s="431"/>
      <c r="AUT62" s="431"/>
      <c r="AUU62" s="431"/>
      <c r="AUV62" s="431"/>
      <c r="AUW62" s="431"/>
      <c r="AUX62" s="431"/>
      <c r="AUY62" s="431"/>
      <c r="AUZ62" s="431"/>
      <c r="AVA62" s="431"/>
      <c r="AVB62" s="431"/>
      <c r="AVC62" s="431"/>
      <c r="AVD62" s="431"/>
      <c r="AVE62" s="431"/>
      <c r="AVF62" s="431"/>
      <c r="AVG62" s="431"/>
      <c r="AVH62" s="431"/>
      <c r="AVI62" s="431"/>
      <c r="AVJ62" s="431"/>
      <c r="AVK62" s="431"/>
      <c r="AVL62" s="431"/>
      <c r="AVM62" s="431"/>
      <c r="AVN62" s="431"/>
      <c r="AVO62" s="431"/>
      <c r="AVP62" s="431"/>
      <c r="AVQ62" s="431"/>
      <c r="AVR62" s="431"/>
      <c r="AVS62" s="431"/>
      <c r="AVT62" s="431"/>
      <c r="AVU62" s="431"/>
      <c r="AVV62" s="431"/>
      <c r="AVW62" s="431"/>
      <c r="AVX62" s="431"/>
      <c r="AVY62" s="431"/>
      <c r="AVZ62" s="431"/>
      <c r="AWA62" s="431"/>
      <c r="AWB62" s="431"/>
      <c r="AWC62" s="431"/>
      <c r="AWD62" s="431"/>
      <c r="AWE62" s="431"/>
      <c r="AWF62" s="431"/>
      <c r="AWG62" s="431"/>
      <c r="AWH62" s="431"/>
      <c r="AWI62" s="431"/>
      <c r="AWJ62" s="431"/>
      <c r="AWK62" s="431"/>
      <c r="AWL62" s="431"/>
      <c r="AWM62" s="431"/>
      <c r="AWN62" s="431"/>
      <c r="AWO62" s="431"/>
      <c r="AWP62" s="431"/>
      <c r="AWQ62" s="431"/>
      <c r="AWR62" s="431"/>
      <c r="AWS62" s="431"/>
      <c r="AWT62" s="431"/>
      <c r="AWU62" s="431"/>
      <c r="AWV62" s="431"/>
      <c r="AWW62" s="431"/>
      <c r="AWX62" s="431"/>
      <c r="AWY62" s="431"/>
      <c r="AWZ62" s="431"/>
      <c r="AXA62" s="431"/>
      <c r="AXB62" s="431"/>
      <c r="AXC62" s="431"/>
      <c r="AXD62" s="431"/>
      <c r="AXE62" s="431"/>
      <c r="AXF62" s="431"/>
      <c r="AXG62" s="431"/>
      <c r="AXH62" s="431"/>
      <c r="AXI62" s="431"/>
      <c r="AXJ62" s="431"/>
      <c r="AXK62" s="431"/>
      <c r="AXL62" s="431"/>
      <c r="AXM62" s="431"/>
      <c r="AXN62" s="431"/>
      <c r="AXO62" s="431"/>
      <c r="AXP62" s="431"/>
      <c r="AXQ62" s="431"/>
      <c r="AXR62" s="431"/>
      <c r="AXS62" s="431"/>
      <c r="AXT62" s="431"/>
      <c r="AXU62" s="431"/>
      <c r="AXV62" s="431"/>
      <c r="AXW62" s="431"/>
      <c r="AXX62" s="431"/>
      <c r="AXY62" s="431"/>
      <c r="AXZ62" s="431"/>
      <c r="AYA62" s="431"/>
      <c r="AYB62" s="431"/>
      <c r="AYC62" s="431"/>
      <c r="AYD62" s="431"/>
      <c r="AYE62" s="431"/>
      <c r="AYF62" s="431"/>
      <c r="AYG62" s="431"/>
      <c r="AYH62" s="431"/>
      <c r="AYI62" s="431"/>
      <c r="AYJ62" s="431"/>
      <c r="AYK62" s="431"/>
      <c r="AYL62" s="431"/>
      <c r="AYM62" s="431"/>
      <c r="AYN62" s="431"/>
      <c r="AYO62" s="431"/>
      <c r="AYP62" s="431"/>
      <c r="AYQ62" s="431"/>
      <c r="AYR62" s="431"/>
      <c r="AYS62" s="431"/>
      <c r="AYT62" s="431"/>
      <c r="AYU62" s="431"/>
      <c r="AYV62" s="431"/>
      <c r="AYW62" s="431"/>
      <c r="AYX62" s="431"/>
      <c r="AYY62" s="431"/>
      <c r="AYZ62" s="431"/>
      <c r="AZA62" s="431"/>
      <c r="AZB62" s="431"/>
      <c r="AZC62" s="431"/>
      <c r="AZD62" s="431"/>
      <c r="AZE62" s="431"/>
      <c r="AZF62" s="431"/>
      <c r="AZG62" s="431"/>
      <c r="AZH62" s="431"/>
      <c r="AZI62" s="431"/>
      <c r="AZJ62" s="431"/>
      <c r="AZK62" s="431"/>
      <c r="AZL62" s="431"/>
      <c r="AZM62" s="431"/>
      <c r="AZN62" s="431"/>
      <c r="AZO62" s="431"/>
      <c r="AZP62" s="431"/>
      <c r="AZQ62" s="431"/>
      <c r="AZR62" s="431"/>
      <c r="AZS62" s="431"/>
      <c r="AZT62" s="431"/>
      <c r="AZU62" s="431"/>
      <c r="AZV62" s="431"/>
      <c r="AZW62" s="431"/>
      <c r="AZX62" s="431"/>
      <c r="AZY62" s="431"/>
      <c r="AZZ62" s="431"/>
      <c r="BAA62" s="431"/>
      <c r="BAB62" s="431"/>
      <c r="BAC62" s="431"/>
      <c r="BAD62" s="431"/>
      <c r="BAE62" s="431"/>
      <c r="BAF62" s="431"/>
      <c r="BAG62" s="431"/>
      <c r="BAH62" s="431"/>
      <c r="BAI62" s="431"/>
      <c r="BAJ62" s="431"/>
      <c r="BAK62" s="431"/>
      <c r="BAL62" s="431"/>
      <c r="BAM62" s="431"/>
      <c r="BAN62" s="431"/>
      <c r="BAO62" s="431"/>
      <c r="BAP62" s="431"/>
      <c r="BAQ62" s="431"/>
      <c r="BAR62" s="431"/>
      <c r="BAS62" s="431"/>
      <c r="BAT62" s="431"/>
      <c r="BAU62" s="431"/>
      <c r="BAV62" s="431"/>
      <c r="BAW62" s="431"/>
      <c r="BAX62" s="431"/>
      <c r="BAY62" s="431"/>
      <c r="BAZ62" s="431"/>
      <c r="BBA62" s="431"/>
      <c r="BBB62" s="431"/>
      <c r="BBC62" s="431"/>
      <c r="BBD62" s="431"/>
      <c r="BBE62" s="431"/>
      <c r="BBF62" s="431"/>
      <c r="BBG62" s="431"/>
      <c r="BBH62" s="431"/>
      <c r="BBI62" s="431"/>
      <c r="BBJ62" s="431"/>
      <c r="BBK62" s="431"/>
      <c r="BBL62" s="431"/>
      <c r="BBM62" s="431"/>
      <c r="BBN62" s="431"/>
      <c r="BBO62" s="431"/>
      <c r="BBP62" s="431"/>
      <c r="BBQ62" s="431"/>
      <c r="BBR62" s="431"/>
      <c r="BBS62" s="431"/>
      <c r="BBT62" s="431"/>
      <c r="BBU62" s="431"/>
      <c r="BBV62" s="431"/>
      <c r="BBW62" s="431"/>
      <c r="BBX62" s="431"/>
      <c r="BBY62" s="431"/>
      <c r="BBZ62" s="431"/>
      <c r="BCA62" s="431"/>
      <c r="BCB62" s="431"/>
      <c r="BCC62" s="431"/>
      <c r="BCD62" s="431"/>
      <c r="BCE62" s="431"/>
      <c r="BCF62" s="431"/>
      <c r="BCG62" s="431"/>
      <c r="BCH62" s="431"/>
      <c r="BCI62" s="431"/>
      <c r="BCJ62" s="431"/>
      <c r="BCK62" s="431"/>
      <c r="BCL62" s="431"/>
      <c r="BCM62" s="431"/>
      <c r="BCN62" s="431"/>
      <c r="BCO62" s="431"/>
      <c r="BCP62" s="431"/>
      <c r="BCQ62" s="431"/>
      <c r="BCR62" s="431"/>
      <c r="BCS62" s="431"/>
      <c r="BCT62" s="431"/>
      <c r="BCU62" s="431"/>
      <c r="BCV62" s="431"/>
      <c r="BCW62" s="431"/>
      <c r="BCX62" s="431"/>
      <c r="BCY62" s="431"/>
      <c r="BCZ62" s="431"/>
      <c r="BDA62" s="431"/>
      <c r="BDB62" s="431"/>
      <c r="BDC62" s="431"/>
      <c r="BDD62" s="431"/>
      <c r="BDE62" s="431"/>
      <c r="BDF62" s="431"/>
      <c r="BDG62" s="431"/>
      <c r="BDH62" s="431"/>
      <c r="BDI62" s="431"/>
      <c r="BDJ62" s="431"/>
      <c r="BDK62" s="431"/>
      <c r="BDL62" s="431"/>
      <c r="BDM62" s="431"/>
      <c r="BDN62" s="431"/>
      <c r="BDO62" s="431"/>
      <c r="BDP62" s="431"/>
      <c r="BDQ62" s="431"/>
      <c r="BDR62" s="431"/>
      <c r="BDS62" s="431"/>
      <c r="BDT62" s="431"/>
      <c r="BDU62" s="431"/>
      <c r="BDV62" s="431"/>
      <c r="BDW62" s="431"/>
      <c r="BDX62" s="431"/>
      <c r="BDY62" s="431"/>
      <c r="BDZ62" s="431"/>
      <c r="BEA62" s="431"/>
      <c r="BEB62" s="431"/>
      <c r="BEC62" s="431"/>
      <c r="BED62" s="431"/>
      <c r="BEE62" s="431"/>
      <c r="BEF62" s="431"/>
      <c r="BEG62" s="431"/>
      <c r="BEH62" s="431"/>
      <c r="BEI62" s="431"/>
      <c r="BEJ62" s="431"/>
      <c r="BEK62" s="431"/>
      <c r="BEL62" s="431"/>
      <c r="BEM62" s="431"/>
      <c r="BEN62" s="431"/>
      <c r="BEO62" s="431"/>
      <c r="BEP62" s="431"/>
      <c r="BEQ62" s="431"/>
      <c r="BER62" s="431"/>
      <c r="BES62" s="431"/>
      <c r="BET62" s="431"/>
      <c r="BEU62" s="431"/>
      <c r="BEV62" s="431"/>
      <c r="BEW62" s="431"/>
      <c r="BEX62" s="431"/>
      <c r="BEY62" s="431"/>
      <c r="BEZ62" s="431"/>
      <c r="BFA62" s="431"/>
      <c r="BFB62" s="431"/>
      <c r="BFC62" s="431"/>
      <c r="BFD62" s="431"/>
      <c r="BFE62" s="431"/>
      <c r="BFF62" s="431"/>
      <c r="BFG62" s="431"/>
      <c r="BFH62" s="431"/>
      <c r="BFI62" s="431"/>
      <c r="BFJ62" s="431"/>
      <c r="BFK62" s="431"/>
      <c r="BFL62" s="431"/>
      <c r="BFM62" s="431"/>
      <c r="BFN62" s="431"/>
      <c r="BFO62" s="431"/>
      <c r="BFP62" s="431"/>
      <c r="BFQ62" s="431"/>
      <c r="BFR62" s="431"/>
      <c r="BFS62" s="431"/>
      <c r="BFT62" s="431"/>
      <c r="BFU62" s="431"/>
      <c r="BFV62" s="431"/>
      <c r="BFW62" s="431"/>
      <c r="BFX62" s="431"/>
      <c r="BFY62" s="431"/>
      <c r="BFZ62" s="431"/>
      <c r="BGA62" s="431"/>
      <c r="BGB62" s="431"/>
      <c r="BGC62" s="431"/>
      <c r="BGD62" s="431"/>
      <c r="BGE62" s="431"/>
      <c r="BGF62" s="431"/>
      <c r="BGG62" s="431"/>
      <c r="BGH62" s="431"/>
      <c r="BGI62" s="431"/>
      <c r="BGJ62" s="431"/>
      <c r="BGK62" s="431"/>
      <c r="BGL62" s="431"/>
      <c r="BGM62" s="431"/>
      <c r="BGN62" s="431"/>
      <c r="BGO62" s="431"/>
      <c r="BGP62" s="431"/>
      <c r="BGQ62" s="431"/>
      <c r="BGR62" s="431"/>
      <c r="BGS62" s="431"/>
      <c r="BGT62" s="431"/>
      <c r="BGU62" s="431"/>
      <c r="BGV62" s="431"/>
      <c r="BGW62" s="431"/>
      <c r="BGX62" s="431"/>
      <c r="BGY62" s="431"/>
      <c r="BGZ62" s="431"/>
      <c r="BHA62" s="431"/>
      <c r="BHB62" s="431"/>
      <c r="BHC62" s="431"/>
      <c r="BHD62" s="431"/>
      <c r="BHE62" s="431"/>
      <c r="BHF62" s="431"/>
      <c r="BHG62" s="431"/>
      <c r="BHH62" s="431"/>
      <c r="BHI62" s="431"/>
      <c r="BHJ62" s="431"/>
      <c r="BHK62" s="431"/>
      <c r="BHL62" s="431"/>
      <c r="BHM62" s="431"/>
      <c r="BHN62" s="431"/>
      <c r="BHO62" s="431"/>
      <c r="BHP62" s="431"/>
      <c r="BHQ62" s="431"/>
      <c r="BHR62" s="431"/>
      <c r="BHS62" s="431"/>
      <c r="BHT62" s="431"/>
      <c r="BHU62" s="431"/>
      <c r="BHV62" s="431"/>
      <c r="BHW62" s="431"/>
      <c r="BHX62" s="431"/>
      <c r="BHY62" s="431"/>
      <c r="BHZ62" s="431"/>
      <c r="BIA62" s="431"/>
      <c r="BIB62" s="431"/>
      <c r="BIC62" s="431"/>
      <c r="BID62" s="431"/>
      <c r="BIE62" s="431"/>
      <c r="BIF62" s="431"/>
      <c r="BIG62" s="431"/>
      <c r="BIH62" s="431"/>
      <c r="BII62" s="431"/>
      <c r="BIJ62" s="431"/>
      <c r="BIK62" s="431"/>
      <c r="BIL62" s="431"/>
      <c r="BIM62" s="431"/>
      <c r="BIN62" s="431"/>
      <c r="BIO62" s="431"/>
      <c r="BIP62" s="431"/>
      <c r="BIQ62" s="431"/>
      <c r="BIR62" s="431"/>
      <c r="BIS62" s="431"/>
      <c r="BIT62" s="431"/>
      <c r="BIU62" s="431"/>
      <c r="BIV62" s="431"/>
      <c r="BIW62" s="431"/>
      <c r="BIX62" s="431"/>
      <c r="BIY62" s="431"/>
      <c r="BIZ62" s="431"/>
      <c r="BJA62" s="431"/>
      <c r="BJB62" s="431"/>
      <c r="BJC62" s="431"/>
      <c r="BJD62" s="431"/>
      <c r="BJE62" s="431"/>
      <c r="BJF62" s="431"/>
      <c r="BJG62" s="431"/>
      <c r="BJH62" s="431"/>
      <c r="BJI62" s="431"/>
      <c r="BJJ62" s="431"/>
      <c r="BJK62" s="431"/>
      <c r="BJL62" s="431"/>
      <c r="BJM62" s="431"/>
      <c r="BJN62" s="431"/>
      <c r="BJO62" s="431"/>
      <c r="BJP62" s="431"/>
      <c r="BJQ62" s="431"/>
      <c r="BJR62" s="431"/>
      <c r="BJS62" s="431"/>
      <c r="BJT62" s="431"/>
      <c r="BJU62" s="431"/>
      <c r="BJV62" s="431"/>
      <c r="BJW62" s="431"/>
      <c r="BJX62" s="431"/>
      <c r="BJY62" s="431"/>
      <c r="BJZ62" s="431"/>
      <c r="BKA62" s="431"/>
      <c r="BKB62" s="431"/>
      <c r="BKC62" s="431"/>
      <c r="BKD62" s="431"/>
      <c r="BKE62" s="431"/>
      <c r="BKF62" s="431"/>
      <c r="BKG62" s="431"/>
      <c r="BKH62" s="431"/>
      <c r="BKI62" s="431"/>
      <c r="BKJ62" s="431"/>
      <c r="BKK62" s="431"/>
      <c r="BKL62" s="431"/>
      <c r="BKM62" s="431"/>
      <c r="BKN62" s="431"/>
      <c r="BKO62" s="431"/>
      <c r="BKP62" s="431"/>
      <c r="BKQ62" s="431"/>
      <c r="BKR62" s="431"/>
      <c r="BKS62" s="431"/>
      <c r="BKT62" s="431"/>
      <c r="BKU62" s="431"/>
      <c r="BKV62" s="431"/>
      <c r="BKW62" s="431"/>
      <c r="BKX62" s="431"/>
      <c r="BKY62" s="431"/>
      <c r="BKZ62" s="431"/>
      <c r="BLA62" s="431"/>
      <c r="BLB62" s="431"/>
      <c r="BLC62" s="431"/>
      <c r="BLD62" s="431"/>
      <c r="BLE62" s="431"/>
      <c r="BLF62" s="431"/>
      <c r="BLG62" s="431"/>
      <c r="BLH62" s="431"/>
      <c r="BLI62" s="431"/>
      <c r="BLJ62" s="431"/>
      <c r="BLK62" s="431"/>
      <c r="BLL62" s="431"/>
      <c r="BLM62" s="431"/>
      <c r="BLN62" s="431"/>
      <c r="BLO62" s="431"/>
      <c r="BLP62" s="431"/>
      <c r="BLQ62" s="431"/>
      <c r="BLR62" s="431"/>
      <c r="BLS62" s="431"/>
      <c r="BLT62" s="431"/>
      <c r="BLU62" s="431"/>
      <c r="BLV62" s="431"/>
      <c r="BLW62" s="431"/>
      <c r="BLX62" s="431"/>
      <c r="BLY62" s="431"/>
      <c r="BLZ62" s="431"/>
      <c r="BMA62" s="431"/>
      <c r="BMB62" s="431"/>
      <c r="BMC62" s="431"/>
      <c r="BMD62" s="431"/>
      <c r="BME62" s="431"/>
      <c r="BMF62" s="431"/>
      <c r="BMG62" s="431"/>
      <c r="BMH62" s="431"/>
      <c r="BMI62" s="431"/>
      <c r="BMJ62" s="431"/>
      <c r="BMK62" s="431"/>
      <c r="BML62" s="431"/>
      <c r="BMM62" s="431"/>
      <c r="BMN62" s="431"/>
      <c r="BMO62" s="431"/>
      <c r="BMP62" s="431"/>
      <c r="BMQ62" s="431"/>
      <c r="BMR62" s="431"/>
      <c r="BMS62" s="431"/>
      <c r="BMT62" s="431"/>
      <c r="BMU62" s="431"/>
      <c r="BMV62" s="431"/>
      <c r="BMW62" s="431"/>
      <c r="BMX62" s="431"/>
      <c r="BMY62" s="431"/>
      <c r="BMZ62" s="431"/>
      <c r="BNA62" s="431"/>
      <c r="BNB62" s="431"/>
      <c r="BNC62" s="431"/>
      <c r="BND62" s="431"/>
      <c r="BNE62" s="431"/>
      <c r="BNF62" s="431"/>
      <c r="BNG62" s="431"/>
      <c r="BNH62" s="431"/>
      <c r="BNI62" s="431"/>
      <c r="BNJ62" s="431"/>
      <c r="BNK62" s="431"/>
      <c r="BNL62" s="431"/>
      <c r="BNM62" s="431"/>
      <c r="BNN62" s="431"/>
      <c r="BNO62" s="431"/>
      <c r="BNP62" s="431"/>
      <c r="BNQ62" s="431"/>
      <c r="BNR62" s="431"/>
      <c r="BNS62" s="431"/>
      <c r="BNT62" s="431"/>
      <c r="BNU62" s="431"/>
      <c r="BNV62" s="431"/>
      <c r="BNW62" s="431"/>
      <c r="BNX62" s="431"/>
      <c r="BNY62" s="431"/>
      <c r="BNZ62" s="431"/>
      <c r="BOA62" s="431"/>
      <c r="BOB62" s="431"/>
      <c r="BOC62" s="431"/>
      <c r="BOD62" s="431"/>
      <c r="BOE62" s="431"/>
      <c r="BOF62" s="431"/>
      <c r="BOG62" s="431"/>
      <c r="BOH62" s="431"/>
      <c r="BOI62" s="431"/>
      <c r="BOJ62" s="431"/>
      <c r="BOK62" s="431"/>
      <c r="BOL62" s="431"/>
      <c r="BOM62" s="431"/>
      <c r="BON62" s="431"/>
      <c r="BOO62" s="431"/>
      <c r="BOP62" s="431"/>
      <c r="BOQ62" s="431"/>
      <c r="BOR62" s="431"/>
      <c r="BOS62" s="431"/>
      <c r="BOT62" s="431"/>
      <c r="BOU62" s="431"/>
      <c r="BOV62" s="431"/>
      <c r="BOW62" s="431"/>
      <c r="BOX62" s="431"/>
      <c r="BOY62" s="431"/>
      <c r="BOZ62" s="431"/>
      <c r="BPA62" s="431"/>
      <c r="BPB62" s="431"/>
      <c r="BPC62" s="431"/>
      <c r="BPD62" s="431"/>
      <c r="BPE62" s="431"/>
      <c r="BPF62" s="431"/>
      <c r="BPG62" s="431"/>
      <c r="BPH62" s="431"/>
      <c r="BPI62" s="431"/>
      <c r="BPJ62" s="431"/>
      <c r="BPK62" s="431"/>
      <c r="BPL62" s="431"/>
      <c r="BPM62" s="431"/>
      <c r="BPN62" s="431"/>
      <c r="BPO62" s="431"/>
      <c r="BPP62" s="431"/>
      <c r="BPQ62" s="431"/>
      <c r="BPR62" s="431"/>
      <c r="BPS62" s="431"/>
      <c r="BPT62" s="431"/>
      <c r="BPU62" s="431"/>
      <c r="BPV62" s="431"/>
      <c r="BPW62" s="431"/>
      <c r="BPX62" s="431"/>
      <c r="BPY62" s="431"/>
      <c r="BPZ62" s="431"/>
      <c r="BQA62" s="431"/>
      <c r="BQB62" s="431"/>
      <c r="BQC62" s="431"/>
      <c r="BQD62" s="431"/>
      <c r="BQE62" s="431"/>
      <c r="BQF62" s="431"/>
      <c r="BQG62" s="431"/>
      <c r="BQH62" s="431"/>
      <c r="BQI62" s="431"/>
      <c r="BQJ62" s="431"/>
      <c r="BQK62" s="431"/>
      <c r="BQL62" s="431"/>
      <c r="BQM62" s="431"/>
      <c r="BQN62" s="431"/>
      <c r="BQO62" s="431"/>
      <c r="BQP62" s="431"/>
      <c r="BQQ62" s="431"/>
      <c r="BQR62" s="431"/>
      <c r="BQS62" s="431"/>
      <c r="BQT62" s="431"/>
      <c r="BQU62" s="431"/>
      <c r="BQV62" s="431"/>
      <c r="BQW62" s="431"/>
      <c r="BQX62" s="431"/>
      <c r="BQY62" s="431"/>
      <c r="BQZ62" s="431"/>
      <c r="BRA62" s="431"/>
      <c r="BRB62" s="431"/>
      <c r="BRC62" s="431"/>
      <c r="BRD62" s="431"/>
      <c r="BRE62" s="431"/>
      <c r="BRF62" s="431"/>
      <c r="BRG62" s="431"/>
      <c r="BRH62" s="431"/>
      <c r="BRI62" s="431"/>
      <c r="BRJ62" s="431"/>
      <c r="BRK62" s="431"/>
      <c r="BRL62" s="431"/>
      <c r="BRM62" s="431"/>
      <c r="BRN62" s="431"/>
      <c r="BRO62" s="431"/>
      <c r="BRP62" s="431"/>
      <c r="BRQ62" s="431"/>
      <c r="BRR62" s="431"/>
      <c r="BRS62" s="431"/>
      <c r="BRT62" s="431"/>
      <c r="BRU62" s="431"/>
    </row>
    <row r="63" spans="1:1841" ht="29.25" customHeight="1" x14ac:dyDescent="0.3">
      <c r="A63" s="792"/>
      <c r="B63" s="474">
        <v>14</v>
      </c>
      <c r="C63" s="474" t="s">
        <v>185</v>
      </c>
      <c r="D63" s="465">
        <f t="shared" si="30"/>
        <v>9842860.7014746908</v>
      </c>
      <c r="E63" s="464">
        <v>100</v>
      </c>
      <c r="F63" s="464">
        <f t="shared" si="31"/>
        <v>0</v>
      </c>
      <c r="G63" s="464">
        <v>0</v>
      </c>
      <c r="H63" s="464">
        <f t="shared" si="36"/>
        <v>0</v>
      </c>
      <c r="I63" s="464">
        <v>0</v>
      </c>
      <c r="J63" s="466"/>
      <c r="K63" s="464">
        <v>0</v>
      </c>
      <c r="L63" s="468"/>
      <c r="M63" s="469"/>
      <c r="N63" s="469"/>
      <c r="O63" s="469"/>
      <c r="P63" s="469"/>
      <c r="Q63" s="469"/>
      <c r="R63" s="469"/>
      <c r="S63" s="469"/>
      <c r="T63" s="469"/>
      <c r="U63" s="469"/>
      <c r="V63" s="469"/>
      <c r="W63" s="469"/>
      <c r="X63" s="480">
        <f t="shared" si="32"/>
        <v>0</v>
      </c>
      <c r="Y63" s="470">
        <f t="shared" si="33"/>
        <v>0</v>
      </c>
      <c r="Z63" s="480">
        <f t="shared" si="34"/>
        <v>0</v>
      </c>
      <c r="AA63" s="470">
        <f t="shared" si="35"/>
        <v>0</v>
      </c>
      <c r="AB63" s="521"/>
      <c r="AC63" s="486"/>
      <c r="AD63" s="527"/>
      <c r="AE63" s="527"/>
      <c r="AF63" s="527"/>
      <c r="AG63" s="527"/>
      <c r="AH63" s="431"/>
      <c r="AI63" s="431"/>
      <c r="AJ63" s="431"/>
      <c r="AK63" s="431"/>
      <c r="AL63" s="431"/>
      <c r="AM63" s="431"/>
      <c r="AN63" s="431"/>
      <c r="AO63" s="431"/>
      <c r="AP63" s="431"/>
      <c r="AQ63" s="431"/>
      <c r="AR63" s="431"/>
      <c r="AS63" s="431"/>
      <c r="AT63" s="431"/>
      <c r="AU63" s="431"/>
      <c r="AV63" s="431"/>
      <c r="AW63" s="431"/>
      <c r="AX63" s="431"/>
      <c r="AY63" s="431"/>
      <c r="AZ63" s="431"/>
      <c r="BA63" s="431"/>
      <c r="BB63" s="431"/>
      <c r="BC63" s="431"/>
      <c r="BD63" s="431"/>
      <c r="BE63" s="431"/>
      <c r="BF63" s="431"/>
      <c r="BG63" s="431"/>
      <c r="BH63" s="431"/>
      <c r="BI63" s="431"/>
      <c r="BJ63" s="431"/>
      <c r="BK63" s="431"/>
      <c r="BL63" s="431"/>
      <c r="BM63" s="431"/>
      <c r="BN63" s="431"/>
      <c r="BO63" s="431"/>
      <c r="BP63" s="431"/>
      <c r="BQ63" s="431"/>
      <c r="BR63" s="431"/>
      <c r="BS63" s="431"/>
      <c r="BT63" s="431"/>
      <c r="BU63" s="431"/>
      <c r="BV63" s="431"/>
      <c r="BW63" s="431"/>
      <c r="BX63" s="431"/>
      <c r="BY63" s="431"/>
      <c r="BZ63" s="431"/>
      <c r="CA63" s="431"/>
      <c r="CB63" s="431"/>
      <c r="CC63" s="431"/>
      <c r="CD63" s="431"/>
      <c r="CE63" s="431"/>
      <c r="CF63" s="431"/>
      <c r="CG63" s="431"/>
      <c r="CH63" s="431"/>
      <c r="CI63" s="431"/>
      <c r="CJ63" s="431"/>
      <c r="CK63" s="431"/>
      <c r="CL63" s="431"/>
      <c r="CM63" s="431"/>
      <c r="CN63" s="431"/>
      <c r="CO63" s="431"/>
      <c r="CP63" s="431"/>
      <c r="CQ63" s="431"/>
      <c r="CR63" s="431"/>
      <c r="CS63" s="431"/>
      <c r="CT63" s="431"/>
      <c r="CU63" s="431"/>
      <c r="CV63" s="431"/>
      <c r="CW63" s="431"/>
      <c r="CX63" s="431"/>
      <c r="CY63" s="431"/>
      <c r="CZ63" s="431"/>
      <c r="DA63" s="431"/>
      <c r="DB63" s="431"/>
      <c r="DC63" s="431"/>
      <c r="DD63" s="431"/>
      <c r="DE63" s="431"/>
      <c r="DF63" s="431"/>
      <c r="DG63" s="431"/>
      <c r="DH63" s="431"/>
      <c r="DI63" s="431"/>
      <c r="DJ63" s="431"/>
      <c r="DK63" s="431"/>
      <c r="DL63" s="431"/>
      <c r="DM63" s="431"/>
      <c r="DN63" s="431"/>
      <c r="DO63" s="431"/>
      <c r="DP63" s="431"/>
      <c r="DQ63" s="431"/>
      <c r="DR63" s="431"/>
      <c r="DS63" s="431"/>
      <c r="DT63" s="431"/>
      <c r="DU63" s="431"/>
      <c r="DV63" s="431"/>
      <c r="DW63" s="431"/>
      <c r="DX63" s="431"/>
      <c r="DY63" s="431"/>
      <c r="DZ63" s="431"/>
      <c r="EA63" s="431"/>
      <c r="EB63" s="431"/>
      <c r="EC63" s="431"/>
      <c r="ED63" s="431"/>
      <c r="EE63" s="431"/>
      <c r="EF63" s="431"/>
      <c r="EG63" s="431"/>
      <c r="EH63" s="431"/>
      <c r="EI63" s="431"/>
      <c r="EJ63" s="431"/>
      <c r="EK63" s="431"/>
      <c r="EL63" s="431"/>
      <c r="EM63" s="431"/>
      <c r="EN63" s="431"/>
      <c r="EO63" s="431"/>
      <c r="EP63" s="431"/>
      <c r="EQ63" s="431"/>
      <c r="ER63" s="431"/>
      <c r="ES63" s="431"/>
      <c r="ET63" s="431"/>
      <c r="EU63" s="431"/>
      <c r="EV63" s="431"/>
      <c r="EW63" s="431"/>
      <c r="EX63" s="431"/>
      <c r="EY63" s="431"/>
      <c r="EZ63" s="431"/>
      <c r="FA63" s="431"/>
      <c r="FB63" s="431"/>
      <c r="FC63" s="431"/>
      <c r="FD63" s="431"/>
      <c r="FE63" s="431"/>
      <c r="FF63" s="431"/>
      <c r="FG63" s="431"/>
      <c r="FH63" s="431"/>
      <c r="FI63" s="431"/>
      <c r="FJ63" s="431"/>
      <c r="FK63" s="431"/>
      <c r="FL63" s="431"/>
      <c r="FM63" s="431"/>
      <c r="FN63" s="431"/>
      <c r="FO63" s="431"/>
      <c r="FP63" s="431"/>
      <c r="FQ63" s="431"/>
      <c r="FR63" s="431"/>
      <c r="FS63" s="431"/>
      <c r="FT63" s="431"/>
      <c r="FU63" s="431"/>
      <c r="FV63" s="431"/>
      <c r="FW63" s="431"/>
      <c r="FX63" s="431"/>
      <c r="FY63" s="431"/>
      <c r="FZ63" s="431"/>
      <c r="GA63" s="431"/>
      <c r="GB63" s="431"/>
      <c r="GC63" s="431"/>
      <c r="GD63" s="431"/>
      <c r="GE63" s="431"/>
      <c r="GF63" s="431"/>
      <c r="GG63" s="431"/>
      <c r="GH63" s="431"/>
      <c r="GI63" s="431"/>
      <c r="GJ63" s="431"/>
      <c r="GK63" s="431"/>
      <c r="GL63" s="431"/>
      <c r="GM63" s="431"/>
      <c r="GN63" s="431"/>
      <c r="GO63" s="431"/>
      <c r="GP63" s="431"/>
      <c r="GQ63" s="431"/>
      <c r="GR63" s="431"/>
      <c r="GS63" s="431"/>
      <c r="GT63" s="431"/>
      <c r="GU63" s="431"/>
      <c r="GV63" s="431"/>
      <c r="GW63" s="431"/>
      <c r="GX63" s="431"/>
      <c r="GY63" s="431"/>
      <c r="GZ63" s="431"/>
      <c r="HA63" s="431"/>
      <c r="HB63" s="431"/>
      <c r="HC63" s="431"/>
      <c r="HD63" s="431"/>
      <c r="HE63" s="431"/>
      <c r="HF63" s="431"/>
      <c r="HG63" s="431"/>
      <c r="HH63" s="431"/>
      <c r="HI63" s="431"/>
      <c r="HJ63" s="431"/>
      <c r="HK63" s="431"/>
      <c r="HL63" s="431"/>
      <c r="HM63" s="431"/>
      <c r="HN63" s="431"/>
      <c r="HO63" s="431"/>
      <c r="HP63" s="431"/>
      <c r="HQ63" s="431"/>
      <c r="HR63" s="431"/>
      <c r="HS63" s="431"/>
      <c r="HT63" s="431"/>
      <c r="HU63" s="431"/>
      <c r="HV63" s="431"/>
      <c r="HW63" s="431"/>
      <c r="HX63" s="431"/>
      <c r="HY63" s="431"/>
      <c r="HZ63" s="431"/>
      <c r="IA63" s="431"/>
      <c r="IB63" s="431"/>
      <c r="IC63" s="431"/>
      <c r="ID63" s="431"/>
      <c r="IE63" s="431"/>
      <c r="IF63" s="431"/>
      <c r="IG63" s="431"/>
      <c r="IH63" s="431"/>
      <c r="II63" s="431"/>
      <c r="IJ63" s="431"/>
      <c r="IK63" s="431"/>
      <c r="IL63" s="431"/>
      <c r="IM63" s="431"/>
      <c r="IN63" s="431"/>
      <c r="IO63" s="431"/>
      <c r="IP63" s="431"/>
      <c r="IQ63" s="431"/>
      <c r="IR63" s="431"/>
      <c r="IS63" s="431"/>
      <c r="IT63" s="431"/>
      <c r="IU63" s="431"/>
      <c r="IV63" s="431"/>
      <c r="IW63" s="431"/>
      <c r="IX63" s="431"/>
      <c r="IY63" s="431"/>
      <c r="IZ63" s="431"/>
      <c r="JA63" s="431"/>
      <c r="JB63" s="431"/>
      <c r="JC63" s="431"/>
      <c r="JD63" s="431"/>
      <c r="JE63" s="431"/>
      <c r="JF63" s="431"/>
      <c r="JG63" s="431"/>
      <c r="JH63" s="431"/>
      <c r="JI63" s="431"/>
      <c r="JJ63" s="431"/>
      <c r="JK63" s="431"/>
      <c r="JL63" s="431"/>
      <c r="JM63" s="431"/>
      <c r="JN63" s="431"/>
      <c r="JO63" s="431"/>
      <c r="JP63" s="431"/>
      <c r="JQ63" s="431"/>
      <c r="JR63" s="431"/>
      <c r="JS63" s="431"/>
      <c r="JT63" s="431"/>
      <c r="JU63" s="431"/>
      <c r="JV63" s="431"/>
      <c r="JW63" s="431"/>
      <c r="JX63" s="431"/>
      <c r="JY63" s="431"/>
      <c r="JZ63" s="431"/>
      <c r="KA63" s="431"/>
      <c r="KB63" s="431"/>
      <c r="KC63" s="431"/>
      <c r="KD63" s="431"/>
      <c r="KE63" s="431"/>
      <c r="KF63" s="431"/>
      <c r="KG63" s="431"/>
      <c r="KH63" s="431"/>
      <c r="KI63" s="431"/>
      <c r="KJ63" s="431"/>
      <c r="KK63" s="431"/>
      <c r="KL63" s="431"/>
      <c r="KM63" s="431"/>
      <c r="KN63" s="431"/>
      <c r="KO63" s="431"/>
      <c r="KP63" s="431"/>
      <c r="KQ63" s="431"/>
      <c r="KR63" s="431"/>
      <c r="KS63" s="431"/>
      <c r="KT63" s="431"/>
      <c r="KU63" s="431"/>
      <c r="KV63" s="431"/>
      <c r="KW63" s="431"/>
      <c r="KX63" s="431"/>
      <c r="KY63" s="431"/>
      <c r="KZ63" s="431"/>
      <c r="LA63" s="431"/>
      <c r="LB63" s="431"/>
      <c r="LC63" s="431"/>
      <c r="LD63" s="431"/>
      <c r="LE63" s="431"/>
      <c r="LF63" s="431"/>
      <c r="LG63" s="431"/>
      <c r="LH63" s="431"/>
      <c r="LI63" s="431"/>
      <c r="LJ63" s="431"/>
      <c r="LK63" s="431"/>
      <c r="LL63" s="431"/>
      <c r="LM63" s="431"/>
      <c r="LN63" s="431"/>
      <c r="LO63" s="431"/>
      <c r="LP63" s="431"/>
      <c r="LQ63" s="431"/>
      <c r="LR63" s="431"/>
      <c r="LS63" s="431"/>
      <c r="LT63" s="431"/>
      <c r="LU63" s="431"/>
      <c r="LV63" s="431"/>
      <c r="LW63" s="431"/>
      <c r="LX63" s="431"/>
      <c r="LY63" s="431"/>
      <c r="LZ63" s="431"/>
      <c r="MA63" s="431"/>
      <c r="MB63" s="431"/>
      <c r="MC63" s="431"/>
      <c r="MD63" s="431"/>
      <c r="ME63" s="431"/>
      <c r="MF63" s="431"/>
      <c r="MG63" s="431"/>
      <c r="MH63" s="431"/>
      <c r="MI63" s="431"/>
      <c r="MJ63" s="431"/>
      <c r="MK63" s="431"/>
      <c r="ML63" s="431"/>
      <c r="MM63" s="431"/>
      <c r="MN63" s="431"/>
      <c r="MO63" s="431"/>
      <c r="MP63" s="431"/>
      <c r="MQ63" s="431"/>
      <c r="MR63" s="431"/>
      <c r="MS63" s="431"/>
      <c r="MT63" s="431"/>
      <c r="MU63" s="431"/>
      <c r="MV63" s="431"/>
      <c r="MW63" s="431"/>
      <c r="MX63" s="431"/>
      <c r="MY63" s="431"/>
      <c r="MZ63" s="431"/>
      <c r="NA63" s="431"/>
      <c r="NB63" s="431"/>
      <c r="NC63" s="431"/>
      <c r="ND63" s="431"/>
      <c r="NE63" s="431"/>
      <c r="NF63" s="431"/>
      <c r="NG63" s="431"/>
      <c r="NH63" s="431"/>
      <c r="NI63" s="431"/>
      <c r="NJ63" s="431"/>
      <c r="NK63" s="431"/>
      <c r="NL63" s="431"/>
      <c r="NM63" s="431"/>
      <c r="NN63" s="431"/>
      <c r="NO63" s="431"/>
      <c r="NP63" s="431"/>
      <c r="NQ63" s="431"/>
      <c r="NR63" s="431"/>
      <c r="NS63" s="431"/>
      <c r="NT63" s="431"/>
      <c r="NU63" s="431"/>
      <c r="NV63" s="431"/>
      <c r="NW63" s="431"/>
      <c r="NX63" s="431"/>
      <c r="NY63" s="431"/>
      <c r="NZ63" s="431"/>
      <c r="OA63" s="431"/>
      <c r="OB63" s="431"/>
      <c r="OC63" s="431"/>
      <c r="OD63" s="431"/>
      <c r="OE63" s="431"/>
      <c r="OF63" s="431"/>
      <c r="OG63" s="431"/>
      <c r="OH63" s="431"/>
      <c r="OI63" s="431"/>
      <c r="OJ63" s="431"/>
      <c r="OK63" s="431"/>
      <c r="OL63" s="431"/>
      <c r="OM63" s="431"/>
      <c r="ON63" s="431"/>
      <c r="OO63" s="431"/>
      <c r="OP63" s="431"/>
      <c r="OQ63" s="431"/>
      <c r="OR63" s="431"/>
      <c r="OS63" s="431"/>
      <c r="OT63" s="431"/>
      <c r="OU63" s="431"/>
      <c r="OV63" s="431"/>
      <c r="OW63" s="431"/>
      <c r="OX63" s="431"/>
      <c r="OY63" s="431"/>
      <c r="OZ63" s="431"/>
      <c r="PA63" s="431"/>
      <c r="PB63" s="431"/>
      <c r="PC63" s="431"/>
      <c r="PD63" s="431"/>
      <c r="PE63" s="431"/>
      <c r="PF63" s="431"/>
      <c r="PG63" s="431"/>
      <c r="PH63" s="431"/>
      <c r="PI63" s="431"/>
      <c r="PJ63" s="431"/>
      <c r="PK63" s="431"/>
      <c r="PL63" s="431"/>
      <c r="PM63" s="431"/>
      <c r="PN63" s="431"/>
      <c r="PO63" s="431"/>
      <c r="PP63" s="431"/>
      <c r="PQ63" s="431"/>
      <c r="PR63" s="431"/>
      <c r="PS63" s="431"/>
      <c r="PT63" s="431"/>
      <c r="PU63" s="431"/>
      <c r="PV63" s="431"/>
      <c r="PW63" s="431"/>
      <c r="PX63" s="431"/>
      <c r="PY63" s="431"/>
      <c r="PZ63" s="431"/>
      <c r="QA63" s="431"/>
      <c r="QB63" s="431"/>
      <c r="QC63" s="431"/>
      <c r="QD63" s="431"/>
      <c r="QE63" s="431"/>
      <c r="QF63" s="431"/>
      <c r="QG63" s="431"/>
      <c r="QH63" s="431"/>
      <c r="QI63" s="431"/>
      <c r="QJ63" s="431"/>
      <c r="QK63" s="431"/>
      <c r="QL63" s="431"/>
      <c r="QM63" s="431"/>
      <c r="QN63" s="431"/>
      <c r="QO63" s="431"/>
      <c r="QP63" s="431"/>
      <c r="QQ63" s="431"/>
      <c r="QR63" s="431"/>
      <c r="QS63" s="431"/>
      <c r="QT63" s="431"/>
      <c r="QU63" s="431"/>
      <c r="QV63" s="431"/>
      <c r="QW63" s="431"/>
      <c r="QX63" s="431"/>
      <c r="QY63" s="431"/>
      <c r="QZ63" s="431"/>
      <c r="RA63" s="431"/>
      <c r="RB63" s="431"/>
      <c r="RC63" s="431"/>
      <c r="RD63" s="431"/>
      <c r="RE63" s="431"/>
      <c r="RF63" s="431"/>
      <c r="RG63" s="431"/>
      <c r="RH63" s="431"/>
      <c r="RI63" s="431"/>
      <c r="RJ63" s="431"/>
      <c r="RK63" s="431"/>
      <c r="RL63" s="431"/>
      <c r="RM63" s="431"/>
      <c r="RN63" s="431"/>
      <c r="RO63" s="431"/>
      <c r="RP63" s="431"/>
      <c r="RQ63" s="431"/>
      <c r="RR63" s="431"/>
      <c r="RS63" s="431"/>
      <c r="RT63" s="431"/>
      <c r="RU63" s="431"/>
      <c r="RV63" s="431"/>
      <c r="RW63" s="431"/>
      <c r="RX63" s="431"/>
      <c r="RY63" s="431"/>
      <c r="RZ63" s="431"/>
      <c r="SA63" s="431"/>
      <c r="SB63" s="431"/>
      <c r="SC63" s="431"/>
      <c r="SD63" s="431"/>
      <c r="SE63" s="431"/>
      <c r="SF63" s="431"/>
      <c r="SG63" s="431"/>
      <c r="SH63" s="431"/>
      <c r="SI63" s="431"/>
      <c r="SJ63" s="431"/>
      <c r="SK63" s="431"/>
      <c r="SL63" s="431"/>
      <c r="SM63" s="431"/>
      <c r="SN63" s="431"/>
      <c r="SO63" s="431"/>
      <c r="SP63" s="431"/>
      <c r="SQ63" s="431"/>
      <c r="SR63" s="431"/>
      <c r="SS63" s="431"/>
      <c r="ST63" s="431"/>
      <c r="SU63" s="431"/>
      <c r="SV63" s="431"/>
      <c r="SW63" s="431"/>
      <c r="SX63" s="431"/>
      <c r="SY63" s="431"/>
      <c r="SZ63" s="431"/>
      <c r="TA63" s="431"/>
      <c r="TB63" s="431"/>
      <c r="TC63" s="431"/>
      <c r="TD63" s="431"/>
      <c r="TE63" s="431"/>
      <c r="TF63" s="431"/>
      <c r="TG63" s="431"/>
      <c r="TH63" s="431"/>
      <c r="TI63" s="431"/>
      <c r="TJ63" s="431"/>
      <c r="TK63" s="431"/>
      <c r="TL63" s="431"/>
      <c r="TM63" s="431"/>
      <c r="TN63" s="431"/>
      <c r="TO63" s="431"/>
      <c r="TP63" s="431"/>
      <c r="TQ63" s="431"/>
      <c r="TR63" s="431"/>
      <c r="TS63" s="431"/>
      <c r="TT63" s="431"/>
      <c r="TU63" s="431"/>
      <c r="TV63" s="431"/>
      <c r="TW63" s="431"/>
      <c r="TX63" s="431"/>
      <c r="TY63" s="431"/>
      <c r="TZ63" s="431"/>
      <c r="UA63" s="431"/>
      <c r="UB63" s="431"/>
      <c r="UC63" s="431"/>
      <c r="UD63" s="431"/>
      <c r="UE63" s="431"/>
      <c r="UF63" s="431"/>
      <c r="UG63" s="431"/>
      <c r="UH63" s="431"/>
      <c r="UI63" s="431"/>
      <c r="UJ63" s="431"/>
      <c r="UK63" s="431"/>
      <c r="UL63" s="431"/>
      <c r="UM63" s="431"/>
      <c r="UN63" s="431"/>
      <c r="UO63" s="431"/>
      <c r="UP63" s="431"/>
      <c r="UQ63" s="431"/>
      <c r="UR63" s="431"/>
      <c r="US63" s="431"/>
      <c r="UT63" s="431"/>
      <c r="UU63" s="431"/>
      <c r="UV63" s="431"/>
      <c r="UW63" s="431"/>
      <c r="UX63" s="431"/>
      <c r="UY63" s="431"/>
      <c r="UZ63" s="431"/>
      <c r="VA63" s="431"/>
      <c r="VB63" s="431"/>
      <c r="VC63" s="431"/>
      <c r="VD63" s="431"/>
      <c r="VE63" s="431"/>
      <c r="VF63" s="431"/>
      <c r="VG63" s="431"/>
      <c r="VH63" s="431"/>
      <c r="VI63" s="431"/>
      <c r="VJ63" s="431"/>
      <c r="VK63" s="431"/>
      <c r="VL63" s="431"/>
      <c r="VM63" s="431"/>
      <c r="VN63" s="431"/>
      <c r="VO63" s="431"/>
      <c r="VP63" s="431"/>
      <c r="VQ63" s="431"/>
      <c r="VR63" s="431"/>
      <c r="VS63" s="431"/>
      <c r="VT63" s="431"/>
      <c r="VU63" s="431"/>
      <c r="VV63" s="431"/>
      <c r="VW63" s="431"/>
      <c r="VX63" s="431"/>
      <c r="VY63" s="431"/>
      <c r="VZ63" s="431"/>
      <c r="WA63" s="431"/>
      <c r="WB63" s="431"/>
      <c r="WC63" s="431"/>
      <c r="WD63" s="431"/>
      <c r="WE63" s="431"/>
      <c r="WF63" s="431"/>
      <c r="WG63" s="431"/>
      <c r="WH63" s="431"/>
      <c r="WI63" s="431"/>
      <c r="WJ63" s="431"/>
      <c r="WK63" s="431"/>
      <c r="WL63" s="431"/>
      <c r="WM63" s="431"/>
      <c r="WN63" s="431"/>
      <c r="WO63" s="431"/>
      <c r="WP63" s="431"/>
      <c r="WQ63" s="431"/>
      <c r="WR63" s="431"/>
      <c r="WS63" s="431"/>
      <c r="WT63" s="431"/>
      <c r="WU63" s="431"/>
      <c r="WV63" s="431"/>
      <c r="WW63" s="431"/>
      <c r="WX63" s="431"/>
      <c r="WY63" s="431"/>
      <c r="WZ63" s="431"/>
      <c r="XA63" s="431"/>
      <c r="XB63" s="431"/>
      <c r="XC63" s="431"/>
      <c r="XD63" s="431"/>
      <c r="XE63" s="431"/>
      <c r="XF63" s="431"/>
      <c r="XG63" s="431"/>
      <c r="XH63" s="431"/>
      <c r="XI63" s="431"/>
      <c r="XJ63" s="431"/>
      <c r="XK63" s="431"/>
      <c r="XL63" s="431"/>
      <c r="XM63" s="431"/>
      <c r="XN63" s="431"/>
      <c r="XO63" s="431"/>
      <c r="XP63" s="431"/>
      <c r="XQ63" s="431"/>
      <c r="XR63" s="431"/>
      <c r="XS63" s="431"/>
      <c r="XT63" s="431"/>
      <c r="XU63" s="431"/>
      <c r="XV63" s="431"/>
      <c r="XW63" s="431"/>
      <c r="XX63" s="431"/>
      <c r="XY63" s="431"/>
      <c r="XZ63" s="431"/>
      <c r="YA63" s="431"/>
      <c r="YB63" s="431"/>
      <c r="YC63" s="431"/>
      <c r="YD63" s="431"/>
      <c r="YE63" s="431"/>
      <c r="YF63" s="431"/>
      <c r="YG63" s="431"/>
      <c r="YH63" s="431"/>
      <c r="YI63" s="431"/>
      <c r="YJ63" s="431"/>
      <c r="YK63" s="431"/>
      <c r="YL63" s="431"/>
      <c r="YM63" s="431"/>
      <c r="YN63" s="431"/>
      <c r="YO63" s="431"/>
      <c r="YP63" s="431"/>
      <c r="YQ63" s="431"/>
      <c r="YR63" s="431"/>
      <c r="YS63" s="431"/>
      <c r="YT63" s="431"/>
      <c r="YU63" s="431"/>
      <c r="YV63" s="431"/>
      <c r="YW63" s="431"/>
      <c r="YX63" s="431"/>
      <c r="YY63" s="431"/>
      <c r="YZ63" s="431"/>
      <c r="ZA63" s="431"/>
      <c r="ZB63" s="431"/>
      <c r="ZC63" s="431"/>
      <c r="ZD63" s="431"/>
      <c r="ZE63" s="431"/>
      <c r="ZF63" s="431"/>
      <c r="ZG63" s="431"/>
      <c r="ZH63" s="431"/>
      <c r="ZI63" s="431"/>
      <c r="ZJ63" s="431"/>
      <c r="ZK63" s="431"/>
      <c r="ZL63" s="431"/>
      <c r="ZM63" s="431"/>
      <c r="ZN63" s="431"/>
      <c r="ZO63" s="431"/>
      <c r="ZP63" s="431"/>
      <c r="ZQ63" s="431"/>
      <c r="ZR63" s="431"/>
      <c r="ZS63" s="431"/>
      <c r="ZT63" s="431"/>
      <c r="ZU63" s="431"/>
      <c r="ZV63" s="431"/>
      <c r="ZW63" s="431"/>
      <c r="ZX63" s="431"/>
      <c r="ZY63" s="431"/>
      <c r="ZZ63" s="431"/>
      <c r="AAA63" s="431"/>
      <c r="AAB63" s="431"/>
      <c r="AAC63" s="431"/>
      <c r="AAD63" s="431"/>
      <c r="AAE63" s="431"/>
      <c r="AAF63" s="431"/>
      <c r="AAG63" s="431"/>
      <c r="AAH63" s="431"/>
      <c r="AAI63" s="431"/>
      <c r="AAJ63" s="431"/>
      <c r="AAK63" s="431"/>
      <c r="AAL63" s="431"/>
      <c r="AAM63" s="431"/>
      <c r="AAN63" s="431"/>
      <c r="AAO63" s="431"/>
      <c r="AAP63" s="431"/>
      <c r="AAQ63" s="431"/>
      <c r="AAR63" s="431"/>
      <c r="AAS63" s="431"/>
      <c r="AAT63" s="431"/>
      <c r="AAU63" s="431"/>
      <c r="AAV63" s="431"/>
      <c r="AAW63" s="431"/>
      <c r="AAX63" s="431"/>
      <c r="AAY63" s="431"/>
      <c r="AAZ63" s="431"/>
      <c r="ABA63" s="431"/>
      <c r="ABB63" s="431"/>
      <c r="ABC63" s="431"/>
      <c r="ABD63" s="431"/>
      <c r="ABE63" s="431"/>
      <c r="ABF63" s="431"/>
      <c r="ABG63" s="431"/>
      <c r="ABH63" s="431"/>
      <c r="ABI63" s="431"/>
      <c r="ABJ63" s="431"/>
      <c r="ABK63" s="431"/>
      <c r="ABL63" s="431"/>
      <c r="ABM63" s="431"/>
      <c r="ABN63" s="431"/>
      <c r="ABO63" s="431"/>
      <c r="ABP63" s="431"/>
      <c r="ABQ63" s="431"/>
      <c r="ABR63" s="431"/>
      <c r="ABS63" s="431"/>
      <c r="ABT63" s="431"/>
      <c r="ABU63" s="431"/>
      <c r="ABV63" s="431"/>
      <c r="ABW63" s="431"/>
      <c r="ABX63" s="431"/>
      <c r="ABY63" s="431"/>
      <c r="ABZ63" s="431"/>
      <c r="ACA63" s="431"/>
      <c r="ACB63" s="431"/>
      <c r="ACC63" s="431"/>
      <c r="ACD63" s="431"/>
      <c r="ACE63" s="431"/>
      <c r="ACF63" s="431"/>
      <c r="ACG63" s="431"/>
      <c r="ACH63" s="431"/>
      <c r="ACI63" s="431"/>
      <c r="ACJ63" s="431"/>
      <c r="ACK63" s="431"/>
      <c r="ACL63" s="431"/>
      <c r="ACM63" s="431"/>
      <c r="ACN63" s="431"/>
      <c r="ACO63" s="431"/>
      <c r="ACP63" s="431"/>
      <c r="ACQ63" s="431"/>
      <c r="ACR63" s="431"/>
      <c r="ACS63" s="431"/>
      <c r="ACT63" s="431"/>
      <c r="ACU63" s="431"/>
      <c r="ACV63" s="431"/>
      <c r="ACW63" s="431"/>
      <c r="ACX63" s="431"/>
      <c r="ACY63" s="431"/>
      <c r="ACZ63" s="431"/>
      <c r="ADA63" s="431"/>
      <c r="ADB63" s="431"/>
      <c r="ADC63" s="431"/>
      <c r="ADD63" s="431"/>
      <c r="ADE63" s="431"/>
      <c r="ADF63" s="431"/>
      <c r="ADG63" s="431"/>
      <c r="ADH63" s="431"/>
      <c r="ADI63" s="431"/>
      <c r="ADJ63" s="431"/>
      <c r="ADK63" s="431"/>
      <c r="ADL63" s="431"/>
      <c r="ADM63" s="431"/>
      <c r="ADN63" s="431"/>
      <c r="ADO63" s="431"/>
      <c r="ADP63" s="431"/>
      <c r="ADQ63" s="431"/>
      <c r="ADR63" s="431"/>
      <c r="ADS63" s="431"/>
      <c r="ADT63" s="431"/>
      <c r="ADU63" s="431"/>
      <c r="ADV63" s="431"/>
      <c r="ADW63" s="431"/>
      <c r="ADX63" s="431"/>
      <c r="ADY63" s="431"/>
      <c r="ADZ63" s="431"/>
      <c r="AEA63" s="431"/>
      <c r="AEB63" s="431"/>
      <c r="AEC63" s="431"/>
      <c r="AED63" s="431"/>
      <c r="AEE63" s="431"/>
      <c r="AEF63" s="431"/>
      <c r="AEG63" s="431"/>
      <c r="AEH63" s="431"/>
      <c r="AEI63" s="431"/>
      <c r="AEJ63" s="431"/>
      <c r="AEK63" s="431"/>
      <c r="AEL63" s="431"/>
      <c r="AEM63" s="431"/>
      <c r="AEN63" s="431"/>
      <c r="AEO63" s="431"/>
      <c r="AEP63" s="431"/>
      <c r="AEQ63" s="431"/>
      <c r="AER63" s="431"/>
      <c r="AES63" s="431"/>
      <c r="AET63" s="431"/>
      <c r="AEU63" s="431"/>
      <c r="AEV63" s="431"/>
      <c r="AEW63" s="431"/>
      <c r="AEX63" s="431"/>
      <c r="AEY63" s="431"/>
      <c r="AEZ63" s="431"/>
      <c r="AFA63" s="431"/>
      <c r="AFB63" s="431"/>
      <c r="AFC63" s="431"/>
      <c r="AFD63" s="431"/>
      <c r="AFE63" s="431"/>
      <c r="AFF63" s="431"/>
      <c r="AFG63" s="431"/>
      <c r="AFH63" s="431"/>
      <c r="AFI63" s="431"/>
      <c r="AFJ63" s="431"/>
      <c r="AFK63" s="431"/>
      <c r="AFL63" s="431"/>
      <c r="AFM63" s="431"/>
      <c r="AFN63" s="431"/>
      <c r="AFO63" s="431"/>
      <c r="AFP63" s="431"/>
      <c r="AFQ63" s="431"/>
      <c r="AFR63" s="431"/>
      <c r="AFS63" s="431"/>
      <c r="AFT63" s="431"/>
      <c r="AFU63" s="431"/>
      <c r="AFV63" s="431"/>
      <c r="AFW63" s="431"/>
      <c r="AFX63" s="431"/>
      <c r="AFY63" s="431"/>
      <c r="AFZ63" s="431"/>
      <c r="AGA63" s="431"/>
      <c r="AGB63" s="431"/>
      <c r="AGC63" s="431"/>
      <c r="AGD63" s="431"/>
      <c r="AGE63" s="431"/>
      <c r="AGF63" s="431"/>
      <c r="AGG63" s="431"/>
      <c r="AGH63" s="431"/>
      <c r="AGI63" s="431"/>
      <c r="AGJ63" s="431"/>
      <c r="AGK63" s="431"/>
      <c r="AGL63" s="431"/>
      <c r="AGM63" s="431"/>
      <c r="AGN63" s="431"/>
      <c r="AGO63" s="431"/>
      <c r="AGP63" s="431"/>
      <c r="AGQ63" s="431"/>
      <c r="AGR63" s="431"/>
      <c r="AGS63" s="431"/>
      <c r="AGT63" s="431"/>
      <c r="AGU63" s="431"/>
      <c r="AGV63" s="431"/>
      <c r="AGW63" s="431"/>
      <c r="AGX63" s="431"/>
      <c r="AGY63" s="431"/>
      <c r="AGZ63" s="431"/>
      <c r="AHA63" s="431"/>
      <c r="AHB63" s="431"/>
      <c r="AHC63" s="431"/>
      <c r="AHD63" s="431"/>
      <c r="AHE63" s="431"/>
      <c r="AHF63" s="431"/>
      <c r="AHG63" s="431"/>
      <c r="AHH63" s="431"/>
      <c r="AHI63" s="431"/>
      <c r="AHJ63" s="431"/>
      <c r="AHK63" s="431"/>
      <c r="AHL63" s="431"/>
      <c r="AHM63" s="431"/>
      <c r="AHN63" s="431"/>
      <c r="AHO63" s="431"/>
      <c r="AHP63" s="431"/>
      <c r="AHQ63" s="431"/>
      <c r="AHR63" s="431"/>
      <c r="AHS63" s="431"/>
      <c r="AHT63" s="431"/>
      <c r="AHU63" s="431"/>
      <c r="AHV63" s="431"/>
      <c r="AHW63" s="431"/>
      <c r="AHX63" s="431"/>
      <c r="AHY63" s="431"/>
      <c r="AHZ63" s="431"/>
      <c r="AIA63" s="431"/>
      <c r="AIB63" s="431"/>
      <c r="AIC63" s="431"/>
      <c r="AID63" s="431"/>
      <c r="AIE63" s="431"/>
      <c r="AIF63" s="431"/>
      <c r="AIG63" s="431"/>
      <c r="AIH63" s="431"/>
      <c r="AII63" s="431"/>
      <c r="AIJ63" s="431"/>
      <c r="AIK63" s="431"/>
      <c r="AIL63" s="431"/>
      <c r="AIM63" s="431"/>
      <c r="AIN63" s="431"/>
      <c r="AIO63" s="431"/>
      <c r="AIP63" s="431"/>
      <c r="AIQ63" s="431"/>
      <c r="AIR63" s="431"/>
      <c r="AIS63" s="431"/>
      <c r="AIT63" s="431"/>
      <c r="AIU63" s="431"/>
      <c r="AIV63" s="431"/>
      <c r="AIW63" s="431"/>
      <c r="AIX63" s="431"/>
      <c r="AIY63" s="431"/>
      <c r="AIZ63" s="431"/>
      <c r="AJA63" s="431"/>
      <c r="AJB63" s="431"/>
      <c r="AJC63" s="431"/>
      <c r="AJD63" s="431"/>
      <c r="AJE63" s="431"/>
      <c r="AJF63" s="431"/>
      <c r="AJG63" s="431"/>
      <c r="AJH63" s="431"/>
      <c r="AJI63" s="431"/>
      <c r="AJJ63" s="431"/>
      <c r="AJK63" s="431"/>
      <c r="AJL63" s="431"/>
      <c r="AJM63" s="431"/>
      <c r="AJN63" s="431"/>
      <c r="AJO63" s="431"/>
      <c r="AJP63" s="431"/>
      <c r="AJQ63" s="431"/>
      <c r="AJR63" s="431"/>
      <c r="AJS63" s="431"/>
      <c r="AJT63" s="431"/>
      <c r="AJU63" s="431"/>
      <c r="AJV63" s="431"/>
      <c r="AJW63" s="431"/>
      <c r="AJX63" s="431"/>
      <c r="AJY63" s="431"/>
      <c r="AJZ63" s="431"/>
      <c r="AKA63" s="431"/>
      <c r="AKB63" s="431"/>
      <c r="AKC63" s="431"/>
      <c r="AKD63" s="431"/>
      <c r="AKE63" s="431"/>
      <c r="AKF63" s="431"/>
      <c r="AKG63" s="431"/>
      <c r="AKH63" s="431"/>
      <c r="AKI63" s="431"/>
      <c r="AKJ63" s="431"/>
      <c r="AKK63" s="431"/>
      <c r="AKL63" s="431"/>
      <c r="AKM63" s="431"/>
      <c r="AKN63" s="431"/>
      <c r="AKO63" s="431"/>
      <c r="AKP63" s="431"/>
      <c r="AKQ63" s="431"/>
      <c r="AKR63" s="431"/>
      <c r="AKS63" s="431"/>
      <c r="AKT63" s="431"/>
      <c r="AKU63" s="431"/>
      <c r="AKV63" s="431"/>
      <c r="AKW63" s="431"/>
      <c r="AKX63" s="431"/>
      <c r="AKY63" s="431"/>
      <c r="AKZ63" s="431"/>
      <c r="ALA63" s="431"/>
      <c r="ALB63" s="431"/>
      <c r="ALC63" s="431"/>
      <c r="ALD63" s="431"/>
      <c r="ALE63" s="431"/>
      <c r="ALF63" s="431"/>
      <c r="ALG63" s="431"/>
      <c r="ALH63" s="431"/>
      <c r="ALI63" s="431"/>
      <c r="ALJ63" s="431"/>
      <c r="ALK63" s="431"/>
      <c r="ALL63" s="431"/>
      <c r="ALM63" s="431"/>
      <c r="ALN63" s="431"/>
      <c r="ALO63" s="431"/>
      <c r="ALP63" s="431"/>
      <c r="ALQ63" s="431"/>
      <c r="ALR63" s="431"/>
      <c r="ALS63" s="431"/>
      <c r="ALT63" s="431"/>
      <c r="ALU63" s="431"/>
      <c r="ALV63" s="431"/>
      <c r="ALW63" s="431"/>
      <c r="ALX63" s="431"/>
      <c r="ALY63" s="431"/>
      <c r="ALZ63" s="431"/>
      <c r="AMA63" s="431"/>
      <c r="AMB63" s="431"/>
      <c r="AMC63" s="431"/>
      <c r="AMD63" s="431"/>
      <c r="AME63" s="431"/>
      <c r="AMF63" s="431"/>
      <c r="AMG63" s="431"/>
      <c r="AMH63" s="431"/>
      <c r="AMI63" s="431"/>
      <c r="AMJ63" s="431"/>
      <c r="AMK63" s="431"/>
      <c r="AML63" s="431"/>
      <c r="AMM63" s="431"/>
      <c r="AMN63" s="431"/>
      <c r="AMO63" s="431"/>
      <c r="AMP63" s="431"/>
      <c r="AMQ63" s="431"/>
      <c r="AMR63" s="431"/>
      <c r="AMS63" s="431"/>
      <c r="AMT63" s="431"/>
      <c r="AMU63" s="431"/>
      <c r="AMV63" s="431"/>
      <c r="AMW63" s="431"/>
      <c r="AMX63" s="431"/>
      <c r="AMY63" s="431"/>
      <c r="AMZ63" s="431"/>
      <c r="ANA63" s="431"/>
      <c r="ANB63" s="431"/>
      <c r="ANC63" s="431"/>
      <c r="AND63" s="431"/>
      <c r="ANE63" s="431"/>
      <c r="ANF63" s="431"/>
      <c r="ANG63" s="431"/>
      <c r="ANH63" s="431"/>
      <c r="ANI63" s="431"/>
      <c r="ANJ63" s="431"/>
      <c r="ANK63" s="431"/>
      <c r="ANL63" s="431"/>
      <c r="ANM63" s="431"/>
      <c r="ANN63" s="431"/>
      <c r="ANO63" s="431"/>
      <c r="ANP63" s="431"/>
      <c r="ANQ63" s="431"/>
      <c r="ANR63" s="431"/>
      <c r="ANS63" s="431"/>
      <c r="ANT63" s="431"/>
      <c r="ANU63" s="431"/>
      <c r="ANV63" s="431"/>
      <c r="ANW63" s="431"/>
      <c r="ANX63" s="431"/>
      <c r="ANY63" s="431"/>
      <c r="ANZ63" s="431"/>
      <c r="AOA63" s="431"/>
      <c r="AOB63" s="431"/>
      <c r="AOC63" s="431"/>
      <c r="AOD63" s="431"/>
      <c r="AOE63" s="431"/>
      <c r="AOF63" s="431"/>
      <c r="AOG63" s="431"/>
      <c r="AOH63" s="431"/>
      <c r="AOI63" s="431"/>
      <c r="AOJ63" s="431"/>
      <c r="AOK63" s="431"/>
      <c r="AOL63" s="431"/>
      <c r="AOM63" s="431"/>
      <c r="AON63" s="431"/>
      <c r="AOO63" s="431"/>
      <c r="AOP63" s="431"/>
      <c r="AOQ63" s="431"/>
      <c r="AOR63" s="431"/>
      <c r="AOS63" s="431"/>
      <c r="AOT63" s="431"/>
      <c r="AOU63" s="431"/>
      <c r="AOV63" s="431"/>
      <c r="AOW63" s="431"/>
      <c r="AOX63" s="431"/>
      <c r="AOY63" s="431"/>
      <c r="AOZ63" s="431"/>
      <c r="APA63" s="431"/>
      <c r="APB63" s="431"/>
      <c r="APC63" s="431"/>
      <c r="APD63" s="431"/>
      <c r="APE63" s="431"/>
      <c r="APF63" s="431"/>
      <c r="APG63" s="431"/>
      <c r="APH63" s="431"/>
      <c r="API63" s="431"/>
      <c r="APJ63" s="431"/>
      <c r="APK63" s="431"/>
      <c r="APL63" s="431"/>
      <c r="APM63" s="431"/>
      <c r="APN63" s="431"/>
      <c r="APO63" s="431"/>
      <c r="APP63" s="431"/>
      <c r="APQ63" s="431"/>
      <c r="APR63" s="431"/>
      <c r="APS63" s="431"/>
      <c r="APT63" s="431"/>
      <c r="APU63" s="431"/>
      <c r="APV63" s="431"/>
      <c r="APW63" s="431"/>
      <c r="APX63" s="431"/>
      <c r="APY63" s="431"/>
      <c r="APZ63" s="431"/>
      <c r="AQA63" s="431"/>
      <c r="AQB63" s="431"/>
      <c r="AQC63" s="431"/>
      <c r="AQD63" s="431"/>
      <c r="AQE63" s="431"/>
      <c r="AQF63" s="431"/>
      <c r="AQG63" s="431"/>
      <c r="AQH63" s="431"/>
      <c r="AQI63" s="431"/>
      <c r="AQJ63" s="431"/>
      <c r="AQK63" s="431"/>
      <c r="AQL63" s="431"/>
      <c r="AQM63" s="431"/>
      <c r="AQN63" s="431"/>
      <c r="AQO63" s="431"/>
      <c r="AQP63" s="431"/>
      <c r="AQQ63" s="431"/>
      <c r="AQR63" s="431"/>
      <c r="AQS63" s="431"/>
      <c r="AQT63" s="431"/>
      <c r="AQU63" s="431"/>
      <c r="AQV63" s="431"/>
      <c r="AQW63" s="431"/>
      <c r="AQX63" s="431"/>
      <c r="AQY63" s="431"/>
      <c r="AQZ63" s="431"/>
      <c r="ARA63" s="431"/>
      <c r="ARB63" s="431"/>
      <c r="ARC63" s="431"/>
      <c r="ARD63" s="431"/>
      <c r="ARE63" s="431"/>
      <c r="ARF63" s="431"/>
      <c r="ARG63" s="431"/>
      <c r="ARH63" s="431"/>
      <c r="ARI63" s="431"/>
      <c r="ARJ63" s="431"/>
      <c r="ARK63" s="431"/>
      <c r="ARL63" s="431"/>
      <c r="ARM63" s="431"/>
      <c r="ARN63" s="431"/>
      <c r="ARO63" s="431"/>
      <c r="ARP63" s="431"/>
      <c r="ARQ63" s="431"/>
      <c r="ARR63" s="431"/>
      <c r="ARS63" s="431"/>
      <c r="ART63" s="431"/>
      <c r="ARU63" s="431"/>
      <c r="ARV63" s="431"/>
      <c r="ARW63" s="431"/>
      <c r="ARX63" s="431"/>
      <c r="ARY63" s="431"/>
      <c r="ARZ63" s="431"/>
      <c r="ASA63" s="431"/>
      <c r="ASB63" s="431"/>
      <c r="ASC63" s="431"/>
      <c r="ASD63" s="431"/>
      <c r="ASE63" s="431"/>
      <c r="ASF63" s="431"/>
      <c r="ASG63" s="431"/>
      <c r="ASH63" s="431"/>
      <c r="ASI63" s="431"/>
      <c r="ASJ63" s="431"/>
      <c r="ASK63" s="431"/>
      <c r="ASL63" s="431"/>
      <c r="ASM63" s="431"/>
      <c r="ASN63" s="431"/>
      <c r="ASO63" s="431"/>
      <c r="ASP63" s="431"/>
      <c r="ASQ63" s="431"/>
      <c r="ASR63" s="431"/>
      <c r="ASS63" s="431"/>
      <c r="AST63" s="431"/>
      <c r="ASU63" s="431"/>
      <c r="ASV63" s="431"/>
      <c r="ASW63" s="431"/>
      <c r="ASX63" s="431"/>
      <c r="ASY63" s="431"/>
      <c r="ASZ63" s="431"/>
      <c r="ATA63" s="431"/>
      <c r="ATB63" s="431"/>
      <c r="ATC63" s="431"/>
      <c r="ATD63" s="431"/>
      <c r="ATE63" s="431"/>
      <c r="ATF63" s="431"/>
      <c r="ATG63" s="431"/>
      <c r="ATH63" s="431"/>
      <c r="ATI63" s="431"/>
      <c r="ATJ63" s="431"/>
      <c r="ATK63" s="431"/>
      <c r="ATL63" s="431"/>
      <c r="ATM63" s="431"/>
      <c r="ATN63" s="431"/>
      <c r="ATO63" s="431"/>
      <c r="ATP63" s="431"/>
      <c r="ATQ63" s="431"/>
      <c r="ATR63" s="431"/>
      <c r="ATS63" s="431"/>
      <c r="ATT63" s="431"/>
      <c r="ATU63" s="431"/>
      <c r="ATV63" s="431"/>
      <c r="ATW63" s="431"/>
      <c r="ATX63" s="431"/>
      <c r="ATY63" s="431"/>
      <c r="ATZ63" s="431"/>
      <c r="AUA63" s="431"/>
      <c r="AUB63" s="431"/>
      <c r="AUC63" s="431"/>
      <c r="AUD63" s="431"/>
      <c r="AUE63" s="431"/>
      <c r="AUF63" s="431"/>
      <c r="AUG63" s="431"/>
      <c r="AUH63" s="431"/>
      <c r="AUI63" s="431"/>
      <c r="AUJ63" s="431"/>
      <c r="AUK63" s="431"/>
      <c r="AUL63" s="431"/>
      <c r="AUM63" s="431"/>
      <c r="AUN63" s="431"/>
      <c r="AUO63" s="431"/>
      <c r="AUP63" s="431"/>
      <c r="AUQ63" s="431"/>
      <c r="AUR63" s="431"/>
      <c r="AUS63" s="431"/>
      <c r="AUT63" s="431"/>
      <c r="AUU63" s="431"/>
      <c r="AUV63" s="431"/>
      <c r="AUW63" s="431"/>
      <c r="AUX63" s="431"/>
      <c r="AUY63" s="431"/>
      <c r="AUZ63" s="431"/>
      <c r="AVA63" s="431"/>
      <c r="AVB63" s="431"/>
      <c r="AVC63" s="431"/>
      <c r="AVD63" s="431"/>
      <c r="AVE63" s="431"/>
      <c r="AVF63" s="431"/>
      <c r="AVG63" s="431"/>
      <c r="AVH63" s="431"/>
      <c r="AVI63" s="431"/>
      <c r="AVJ63" s="431"/>
      <c r="AVK63" s="431"/>
      <c r="AVL63" s="431"/>
      <c r="AVM63" s="431"/>
      <c r="AVN63" s="431"/>
      <c r="AVO63" s="431"/>
      <c r="AVP63" s="431"/>
      <c r="AVQ63" s="431"/>
      <c r="AVR63" s="431"/>
      <c r="AVS63" s="431"/>
      <c r="AVT63" s="431"/>
      <c r="AVU63" s="431"/>
      <c r="AVV63" s="431"/>
      <c r="AVW63" s="431"/>
      <c r="AVX63" s="431"/>
      <c r="AVY63" s="431"/>
      <c r="AVZ63" s="431"/>
      <c r="AWA63" s="431"/>
      <c r="AWB63" s="431"/>
      <c r="AWC63" s="431"/>
      <c r="AWD63" s="431"/>
      <c r="AWE63" s="431"/>
      <c r="AWF63" s="431"/>
      <c r="AWG63" s="431"/>
      <c r="AWH63" s="431"/>
      <c r="AWI63" s="431"/>
      <c r="AWJ63" s="431"/>
      <c r="AWK63" s="431"/>
      <c r="AWL63" s="431"/>
      <c r="AWM63" s="431"/>
      <c r="AWN63" s="431"/>
      <c r="AWO63" s="431"/>
      <c r="AWP63" s="431"/>
      <c r="AWQ63" s="431"/>
      <c r="AWR63" s="431"/>
      <c r="AWS63" s="431"/>
      <c r="AWT63" s="431"/>
      <c r="AWU63" s="431"/>
      <c r="AWV63" s="431"/>
      <c r="AWW63" s="431"/>
      <c r="AWX63" s="431"/>
      <c r="AWY63" s="431"/>
      <c r="AWZ63" s="431"/>
      <c r="AXA63" s="431"/>
      <c r="AXB63" s="431"/>
      <c r="AXC63" s="431"/>
      <c r="AXD63" s="431"/>
      <c r="AXE63" s="431"/>
      <c r="AXF63" s="431"/>
      <c r="AXG63" s="431"/>
      <c r="AXH63" s="431"/>
      <c r="AXI63" s="431"/>
      <c r="AXJ63" s="431"/>
      <c r="AXK63" s="431"/>
      <c r="AXL63" s="431"/>
      <c r="AXM63" s="431"/>
      <c r="AXN63" s="431"/>
      <c r="AXO63" s="431"/>
      <c r="AXP63" s="431"/>
      <c r="AXQ63" s="431"/>
      <c r="AXR63" s="431"/>
      <c r="AXS63" s="431"/>
      <c r="AXT63" s="431"/>
      <c r="AXU63" s="431"/>
      <c r="AXV63" s="431"/>
      <c r="AXW63" s="431"/>
      <c r="AXX63" s="431"/>
      <c r="AXY63" s="431"/>
      <c r="AXZ63" s="431"/>
      <c r="AYA63" s="431"/>
      <c r="AYB63" s="431"/>
      <c r="AYC63" s="431"/>
      <c r="AYD63" s="431"/>
      <c r="AYE63" s="431"/>
      <c r="AYF63" s="431"/>
      <c r="AYG63" s="431"/>
      <c r="AYH63" s="431"/>
      <c r="AYI63" s="431"/>
      <c r="AYJ63" s="431"/>
      <c r="AYK63" s="431"/>
      <c r="AYL63" s="431"/>
      <c r="AYM63" s="431"/>
      <c r="AYN63" s="431"/>
      <c r="AYO63" s="431"/>
      <c r="AYP63" s="431"/>
      <c r="AYQ63" s="431"/>
      <c r="AYR63" s="431"/>
      <c r="AYS63" s="431"/>
      <c r="AYT63" s="431"/>
      <c r="AYU63" s="431"/>
      <c r="AYV63" s="431"/>
      <c r="AYW63" s="431"/>
      <c r="AYX63" s="431"/>
      <c r="AYY63" s="431"/>
      <c r="AYZ63" s="431"/>
      <c r="AZA63" s="431"/>
      <c r="AZB63" s="431"/>
      <c r="AZC63" s="431"/>
      <c r="AZD63" s="431"/>
      <c r="AZE63" s="431"/>
      <c r="AZF63" s="431"/>
      <c r="AZG63" s="431"/>
      <c r="AZH63" s="431"/>
      <c r="AZI63" s="431"/>
      <c r="AZJ63" s="431"/>
      <c r="AZK63" s="431"/>
      <c r="AZL63" s="431"/>
      <c r="AZM63" s="431"/>
      <c r="AZN63" s="431"/>
      <c r="AZO63" s="431"/>
      <c r="AZP63" s="431"/>
      <c r="AZQ63" s="431"/>
      <c r="AZR63" s="431"/>
      <c r="AZS63" s="431"/>
      <c r="AZT63" s="431"/>
      <c r="AZU63" s="431"/>
      <c r="AZV63" s="431"/>
      <c r="AZW63" s="431"/>
      <c r="AZX63" s="431"/>
      <c r="AZY63" s="431"/>
      <c r="AZZ63" s="431"/>
      <c r="BAA63" s="431"/>
      <c r="BAB63" s="431"/>
      <c r="BAC63" s="431"/>
      <c r="BAD63" s="431"/>
      <c r="BAE63" s="431"/>
      <c r="BAF63" s="431"/>
      <c r="BAG63" s="431"/>
      <c r="BAH63" s="431"/>
      <c r="BAI63" s="431"/>
      <c r="BAJ63" s="431"/>
      <c r="BAK63" s="431"/>
      <c r="BAL63" s="431"/>
      <c r="BAM63" s="431"/>
      <c r="BAN63" s="431"/>
      <c r="BAO63" s="431"/>
      <c r="BAP63" s="431"/>
      <c r="BAQ63" s="431"/>
      <c r="BAR63" s="431"/>
      <c r="BAS63" s="431"/>
      <c r="BAT63" s="431"/>
      <c r="BAU63" s="431"/>
      <c r="BAV63" s="431"/>
      <c r="BAW63" s="431"/>
      <c r="BAX63" s="431"/>
      <c r="BAY63" s="431"/>
      <c r="BAZ63" s="431"/>
      <c r="BBA63" s="431"/>
      <c r="BBB63" s="431"/>
      <c r="BBC63" s="431"/>
      <c r="BBD63" s="431"/>
      <c r="BBE63" s="431"/>
      <c r="BBF63" s="431"/>
      <c r="BBG63" s="431"/>
      <c r="BBH63" s="431"/>
      <c r="BBI63" s="431"/>
      <c r="BBJ63" s="431"/>
      <c r="BBK63" s="431"/>
      <c r="BBL63" s="431"/>
      <c r="BBM63" s="431"/>
      <c r="BBN63" s="431"/>
      <c r="BBO63" s="431"/>
      <c r="BBP63" s="431"/>
      <c r="BBQ63" s="431"/>
      <c r="BBR63" s="431"/>
      <c r="BBS63" s="431"/>
      <c r="BBT63" s="431"/>
      <c r="BBU63" s="431"/>
      <c r="BBV63" s="431"/>
      <c r="BBW63" s="431"/>
      <c r="BBX63" s="431"/>
      <c r="BBY63" s="431"/>
      <c r="BBZ63" s="431"/>
      <c r="BCA63" s="431"/>
      <c r="BCB63" s="431"/>
      <c r="BCC63" s="431"/>
      <c r="BCD63" s="431"/>
      <c r="BCE63" s="431"/>
      <c r="BCF63" s="431"/>
      <c r="BCG63" s="431"/>
      <c r="BCH63" s="431"/>
      <c r="BCI63" s="431"/>
      <c r="BCJ63" s="431"/>
      <c r="BCK63" s="431"/>
      <c r="BCL63" s="431"/>
      <c r="BCM63" s="431"/>
      <c r="BCN63" s="431"/>
      <c r="BCO63" s="431"/>
      <c r="BCP63" s="431"/>
      <c r="BCQ63" s="431"/>
      <c r="BCR63" s="431"/>
      <c r="BCS63" s="431"/>
      <c r="BCT63" s="431"/>
      <c r="BCU63" s="431"/>
      <c r="BCV63" s="431"/>
      <c r="BCW63" s="431"/>
      <c r="BCX63" s="431"/>
      <c r="BCY63" s="431"/>
      <c r="BCZ63" s="431"/>
      <c r="BDA63" s="431"/>
      <c r="BDB63" s="431"/>
      <c r="BDC63" s="431"/>
      <c r="BDD63" s="431"/>
      <c r="BDE63" s="431"/>
      <c r="BDF63" s="431"/>
      <c r="BDG63" s="431"/>
      <c r="BDH63" s="431"/>
      <c r="BDI63" s="431"/>
      <c r="BDJ63" s="431"/>
      <c r="BDK63" s="431"/>
      <c r="BDL63" s="431"/>
      <c r="BDM63" s="431"/>
      <c r="BDN63" s="431"/>
      <c r="BDO63" s="431"/>
      <c r="BDP63" s="431"/>
      <c r="BDQ63" s="431"/>
      <c r="BDR63" s="431"/>
      <c r="BDS63" s="431"/>
      <c r="BDT63" s="431"/>
      <c r="BDU63" s="431"/>
      <c r="BDV63" s="431"/>
      <c r="BDW63" s="431"/>
      <c r="BDX63" s="431"/>
      <c r="BDY63" s="431"/>
      <c r="BDZ63" s="431"/>
      <c r="BEA63" s="431"/>
      <c r="BEB63" s="431"/>
      <c r="BEC63" s="431"/>
      <c r="BED63" s="431"/>
      <c r="BEE63" s="431"/>
      <c r="BEF63" s="431"/>
      <c r="BEG63" s="431"/>
      <c r="BEH63" s="431"/>
      <c r="BEI63" s="431"/>
      <c r="BEJ63" s="431"/>
      <c r="BEK63" s="431"/>
      <c r="BEL63" s="431"/>
      <c r="BEM63" s="431"/>
      <c r="BEN63" s="431"/>
      <c r="BEO63" s="431"/>
      <c r="BEP63" s="431"/>
      <c r="BEQ63" s="431"/>
      <c r="BER63" s="431"/>
      <c r="BES63" s="431"/>
      <c r="BET63" s="431"/>
      <c r="BEU63" s="431"/>
      <c r="BEV63" s="431"/>
      <c r="BEW63" s="431"/>
      <c r="BEX63" s="431"/>
      <c r="BEY63" s="431"/>
      <c r="BEZ63" s="431"/>
      <c r="BFA63" s="431"/>
      <c r="BFB63" s="431"/>
      <c r="BFC63" s="431"/>
      <c r="BFD63" s="431"/>
      <c r="BFE63" s="431"/>
      <c r="BFF63" s="431"/>
      <c r="BFG63" s="431"/>
      <c r="BFH63" s="431"/>
      <c r="BFI63" s="431"/>
      <c r="BFJ63" s="431"/>
      <c r="BFK63" s="431"/>
      <c r="BFL63" s="431"/>
      <c r="BFM63" s="431"/>
      <c r="BFN63" s="431"/>
      <c r="BFO63" s="431"/>
      <c r="BFP63" s="431"/>
      <c r="BFQ63" s="431"/>
      <c r="BFR63" s="431"/>
      <c r="BFS63" s="431"/>
      <c r="BFT63" s="431"/>
      <c r="BFU63" s="431"/>
      <c r="BFV63" s="431"/>
      <c r="BFW63" s="431"/>
      <c r="BFX63" s="431"/>
      <c r="BFY63" s="431"/>
      <c r="BFZ63" s="431"/>
      <c r="BGA63" s="431"/>
      <c r="BGB63" s="431"/>
      <c r="BGC63" s="431"/>
      <c r="BGD63" s="431"/>
      <c r="BGE63" s="431"/>
      <c r="BGF63" s="431"/>
      <c r="BGG63" s="431"/>
      <c r="BGH63" s="431"/>
      <c r="BGI63" s="431"/>
      <c r="BGJ63" s="431"/>
      <c r="BGK63" s="431"/>
      <c r="BGL63" s="431"/>
      <c r="BGM63" s="431"/>
      <c r="BGN63" s="431"/>
      <c r="BGO63" s="431"/>
      <c r="BGP63" s="431"/>
      <c r="BGQ63" s="431"/>
      <c r="BGR63" s="431"/>
      <c r="BGS63" s="431"/>
      <c r="BGT63" s="431"/>
      <c r="BGU63" s="431"/>
      <c r="BGV63" s="431"/>
      <c r="BGW63" s="431"/>
      <c r="BGX63" s="431"/>
      <c r="BGY63" s="431"/>
      <c r="BGZ63" s="431"/>
      <c r="BHA63" s="431"/>
      <c r="BHB63" s="431"/>
      <c r="BHC63" s="431"/>
      <c r="BHD63" s="431"/>
      <c r="BHE63" s="431"/>
      <c r="BHF63" s="431"/>
      <c r="BHG63" s="431"/>
      <c r="BHH63" s="431"/>
      <c r="BHI63" s="431"/>
      <c r="BHJ63" s="431"/>
      <c r="BHK63" s="431"/>
      <c r="BHL63" s="431"/>
      <c r="BHM63" s="431"/>
      <c r="BHN63" s="431"/>
      <c r="BHO63" s="431"/>
      <c r="BHP63" s="431"/>
      <c r="BHQ63" s="431"/>
      <c r="BHR63" s="431"/>
      <c r="BHS63" s="431"/>
      <c r="BHT63" s="431"/>
      <c r="BHU63" s="431"/>
      <c r="BHV63" s="431"/>
      <c r="BHW63" s="431"/>
      <c r="BHX63" s="431"/>
      <c r="BHY63" s="431"/>
      <c r="BHZ63" s="431"/>
      <c r="BIA63" s="431"/>
      <c r="BIB63" s="431"/>
      <c r="BIC63" s="431"/>
      <c r="BID63" s="431"/>
      <c r="BIE63" s="431"/>
      <c r="BIF63" s="431"/>
      <c r="BIG63" s="431"/>
      <c r="BIH63" s="431"/>
      <c r="BII63" s="431"/>
      <c r="BIJ63" s="431"/>
      <c r="BIK63" s="431"/>
      <c r="BIL63" s="431"/>
      <c r="BIM63" s="431"/>
      <c r="BIN63" s="431"/>
      <c r="BIO63" s="431"/>
      <c r="BIP63" s="431"/>
      <c r="BIQ63" s="431"/>
      <c r="BIR63" s="431"/>
      <c r="BIS63" s="431"/>
      <c r="BIT63" s="431"/>
      <c r="BIU63" s="431"/>
      <c r="BIV63" s="431"/>
      <c r="BIW63" s="431"/>
      <c r="BIX63" s="431"/>
      <c r="BIY63" s="431"/>
      <c r="BIZ63" s="431"/>
      <c r="BJA63" s="431"/>
      <c r="BJB63" s="431"/>
      <c r="BJC63" s="431"/>
      <c r="BJD63" s="431"/>
      <c r="BJE63" s="431"/>
      <c r="BJF63" s="431"/>
      <c r="BJG63" s="431"/>
      <c r="BJH63" s="431"/>
      <c r="BJI63" s="431"/>
      <c r="BJJ63" s="431"/>
      <c r="BJK63" s="431"/>
      <c r="BJL63" s="431"/>
      <c r="BJM63" s="431"/>
      <c r="BJN63" s="431"/>
      <c r="BJO63" s="431"/>
      <c r="BJP63" s="431"/>
      <c r="BJQ63" s="431"/>
      <c r="BJR63" s="431"/>
      <c r="BJS63" s="431"/>
      <c r="BJT63" s="431"/>
      <c r="BJU63" s="431"/>
      <c r="BJV63" s="431"/>
      <c r="BJW63" s="431"/>
      <c r="BJX63" s="431"/>
      <c r="BJY63" s="431"/>
      <c r="BJZ63" s="431"/>
      <c r="BKA63" s="431"/>
      <c r="BKB63" s="431"/>
      <c r="BKC63" s="431"/>
      <c r="BKD63" s="431"/>
      <c r="BKE63" s="431"/>
      <c r="BKF63" s="431"/>
      <c r="BKG63" s="431"/>
      <c r="BKH63" s="431"/>
      <c r="BKI63" s="431"/>
      <c r="BKJ63" s="431"/>
      <c r="BKK63" s="431"/>
      <c r="BKL63" s="431"/>
      <c r="BKM63" s="431"/>
      <c r="BKN63" s="431"/>
      <c r="BKO63" s="431"/>
      <c r="BKP63" s="431"/>
      <c r="BKQ63" s="431"/>
      <c r="BKR63" s="431"/>
      <c r="BKS63" s="431"/>
      <c r="BKT63" s="431"/>
      <c r="BKU63" s="431"/>
      <c r="BKV63" s="431"/>
      <c r="BKW63" s="431"/>
      <c r="BKX63" s="431"/>
      <c r="BKY63" s="431"/>
      <c r="BKZ63" s="431"/>
      <c r="BLA63" s="431"/>
      <c r="BLB63" s="431"/>
      <c r="BLC63" s="431"/>
      <c r="BLD63" s="431"/>
      <c r="BLE63" s="431"/>
      <c r="BLF63" s="431"/>
      <c r="BLG63" s="431"/>
      <c r="BLH63" s="431"/>
      <c r="BLI63" s="431"/>
      <c r="BLJ63" s="431"/>
      <c r="BLK63" s="431"/>
      <c r="BLL63" s="431"/>
      <c r="BLM63" s="431"/>
      <c r="BLN63" s="431"/>
      <c r="BLO63" s="431"/>
      <c r="BLP63" s="431"/>
      <c r="BLQ63" s="431"/>
      <c r="BLR63" s="431"/>
      <c r="BLS63" s="431"/>
      <c r="BLT63" s="431"/>
      <c r="BLU63" s="431"/>
      <c r="BLV63" s="431"/>
      <c r="BLW63" s="431"/>
      <c r="BLX63" s="431"/>
      <c r="BLY63" s="431"/>
      <c r="BLZ63" s="431"/>
      <c r="BMA63" s="431"/>
      <c r="BMB63" s="431"/>
      <c r="BMC63" s="431"/>
      <c r="BMD63" s="431"/>
      <c r="BME63" s="431"/>
      <c r="BMF63" s="431"/>
      <c r="BMG63" s="431"/>
      <c r="BMH63" s="431"/>
      <c r="BMI63" s="431"/>
      <c r="BMJ63" s="431"/>
      <c r="BMK63" s="431"/>
      <c r="BML63" s="431"/>
      <c r="BMM63" s="431"/>
      <c r="BMN63" s="431"/>
      <c r="BMO63" s="431"/>
      <c r="BMP63" s="431"/>
      <c r="BMQ63" s="431"/>
      <c r="BMR63" s="431"/>
      <c r="BMS63" s="431"/>
      <c r="BMT63" s="431"/>
      <c r="BMU63" s="431"/>
      <c r="BMV63" s="431"/>
      <c r="BMW63" s="431"/>
      <c r="BMX63" s="431"/>
      <c r="BMY63" s="431"/>
      <c r="BMZ63" s="431"/>
      <c r="BNA63" s="431"/>
      <c r="BNB63" s="431"/>
      <c r="BNC63" s="431"/>
      <c r="BND63" s="431"/>
      <c r="BNE63" s="431"/>
      <c r="BNF63" s="431"/>
      <c r="BNG63" s="431"/>
      <c r="BNH63" s="431"/>
      <c r="BNI63" s="431"/>
      <c r="BNJ63" s="431"/>
      <c r="BNK63" s="431"/>
      <c r="BNL63" s="431"/>
      <c r="BNM63" s="431"/>
      <c r="BNN63" s="431"/>
      <c r="BNO63" s="431"/>
      <c r="BNP63" s="431"/>
      <c r="BNQ63" s="431"/>
      <c r="BNR63" s="431"/>
      <c r="BNS63" s="431"/>
      <c r="BNT63" s="431"/>
      <c r="BNU63" s="431"/>
      <c r="BNV63" s="431"/>
      <c r="BNW63" s="431"/>
      <c r="BNX63" s="431"/>
      <c r="BNY63" s="431"/>
      <c r="BNZ63" s="431"/>
      <c r="BOA63" s="431"/>
      <c r="BOB63" s="431"/>
      <c r="BOC63" s="431"/>
      <c r="BOD63" s="431"/>
      <c r="BOE63" s="431"/>
      <c r="BOF63" s="431"/>
      <c r="BOG63" s="431"/>
      <c r="BOH63" s="431"/>
      <c r="BOI63" s="431"/>
      <c r="BOJ63" s="431"/>
      <c r="BOK63" s="431"/>
      <c r="BOL63" s="431"/>
      <c r="BOM63" s="431"/>
      <c r="BON63" s="431"/>
      <c r="BOO63" s="431"/>
      <c r="BOP63" s="431"/>
      <c r="BOQ63" s="431"/>
      <c r="BOR63" s="431"/>
      <c r="BOS63" s="431"/>
      <c r="BOT63" s="431"/>
      <c r="BOU63" s="431"/>
      <c r="BOV63" s="431"/>
      <c r="BOW63" s="431"/>
      <c r="BOX63" s="431"/>
      <c r="BOY63" s="431"/>
      <c r="BOZ63" s="431"/>
      <c r="BPA63" s="431"/>
      <c r="BPB63" s="431"/>
      <c r="BPC63" s="431"/>
      <c r="BPD63" s="431"/>
      <c r="BPE63" s="431"/>
      <c r="BPF63" s="431"/>
      <c r="BPG63" s="431"/>
      <c r="BPH63" s="431"/>
      <c r="BPI63" s="431"/>
      <c r="BPJ63" s="431"/>
      <c r="BPK63" s="431"/>
      <c r="BPL63" s="431"/>
      <c r="BPM63" s="431"/>
      <c r="BPN63" s="431"/>
      <c r="BPO63" s="431"/>
      <c r="BPP63" s="431"/>
      <c r="BPQ63" s="431"/>
      <c r="BPR63" s="431"/>
      <c r="BPS63" s="431"/>
      <c r="BPT63" s="431"/>
      <c r="BPU63" s="431"/>
      <c r="BPV63" s="431"/>
      <c r="BPW63" s="431"/>
      <c r="BPX63" s="431"/>
      <c r="BPY63" s="431"/>
      <c r="BPZ63" s="431"/>
      <c r="BQA63" s="431"/>
      <c r="BQB63" s="431"/>
      <c r="BQC63" s="431"/>
      <c r="BQD63" s="431"/>
      <c r="BQE63" s="431"/>
      <c r="BQF63" s="431"/>
      <c r="BQG63" s="431"/>
      <c r="BQH63" s="431"/>
      <c r="BQI63" s="431"/>
      <c r="BQJ63" s="431"/>
      <c r="BQK63" s="431"/>
      <c r="BQL63" s="431"/>
      <c r="BQM63" s="431"/>
      <c r="BQN63" s="431"/>
      <c r="BQO63" s="431"/>
      <c r="BQP63" s="431"/>
      <c r="BQQ63" s="431"/>
      <c r="BQR63" s="431"/>
      <c r="BQS63" s="431"/>
      <c r="BQT63" s="431"/>
      <c r="BQU63" s="431"/>
      <c r="BQV63" s="431"/>
      <c r="BQW63" s="431"/>
      <c r="BQX63" s="431"/>
      <c r="BQY63" s="431"/>
      <c r="BQZ63" s="431"/>
      <c r="BRA63" s="431"/>
      <c r="BRB63" s="431"/>
      <c r="BRC63" s="431"/>
      <c r="BRD63" s="431"/>
      <c r="BRE63" s="431"/>
      <c r="BRF63" s="431"/>
      <c r="BRG63" s="431"/>
      <c r="BRH63" s="431"/>
      <c r="BRI63" s="431"/>
      <c r="BRJ63" s="431"/>
      <c r="BRK63" s="431"/>
      <c r="BRL63" s="431"/>
      <c r="BRM63" s="431"/>
      <c r="BRN63" s="431"/>
      <c r="BRO63" s="431"/>
      <c r="BRP63" s="431"/>
      <c r="BRQ63" s="431"/>
      <c r="BRR63" s="431"/>
      <c r="BRS63" s="431"/>
      <c r="BRT63" s="431"/>
      <c r="BRU63" s="431"/>
    </row>
    <row r="64" spans="1:1841" ht="29.25" customHeight="1" x14ac:dyDescent="0.3">
      <c r="A64" s="792"/>
      <c r="B64" s="474">
        <v>15</v>
      </c>
      <c r="C64" s="474" t="s">
        <v>157</v>
      </c>
      <c r="D64" s="465">
        <f t="shared" si="30"/>
        <v>9842860.7014746908</v>
      </c>
      <c r="E64" s="464">
        <v>100</v>
      </c>
      <c r="F64" s="464">
        <f t="shared" si="31"/>
        <v>0</v>
      </c>
      <c r="G64" s="464">
        <v>0</v>
      </c>
      <c r="H64" s="464">
        <f t="shared" si="36"/>
        <v>0</v>
      </c>
      <c r="I64" s="464">
        <v>0</v>
      </c>
      <c r="J64" s="466"/>
      <c r="K64" s="464">
        <v>0</v>
      </c>
      <c r="L64" s="468"/>
      <c r="M64" s="469"/>
      <c r="N64" s="469"/>
      <c r="O64" s="469"/>
      <c r="P64" s="469"/>
      <c r="Q64" s="469"/>
      <c r="R64" s="469"/>
      <c r="S64" s="469"/>
      <c r="T64" s="469"/>
      <c r="U64" s="469"/>
      <c r="V64" s="469"/>
      <c r="W64" s="469"/>
      <c r="X64" s="480">
        <f t="shared" si="32"/>
        <v>0</v>
      </c>
      <c r="Y64" s="470">
        <f t="shared" si="33"/>
        <v>0</v>
      </c>
      <c r="Z64" s="480">
        <f t="shared" si="34"/>
        <v>0</v>
      </c>
      <c r="AA64" s="470">
        <f t="shared" si="35"/>
        <v>0</v>
      </c>
      <c r="AB64" s="521"/>
      <c r="AC64" s="486"/>
      <c r="AD64" s="527"/>
      <c r="AE64" s="527"/>
      <c r="AF64" s="527"/>
      <c r="AG64" s="527"/>
      <c r="AH64" s="431"/>
      <c r="AI64" s="431"/>
      <c r="AJ64" s="431"/>
      <c r="AK64" s="431"/>
      <c r="AL64" s="431"/>
      <c r="AM64" s="431"/>
      <c r="AN64" s="431"/>
      <c r="AO64" s="431"/>
      <c r="AP64" s="431"/>
      <c r="AQ64" s="431"/>
      <c r="AR64" s="431"/>
      <c r="AS64" s="431"/>
      <c r="AT64" s="431"/>
      <c r="AU64" s="431"/>
      <c r="AV64" s="431"/>
      <c r="AW64" s="431"/>
      <c r="AX64" s="431"/>
      <c r="AY64" s="431"/>
      <c r="AZ64" s="431"/>
      <c r="BA64" s="431"/>
      <c r="BB64" s="431"/>
      <c r="BC64" s="431"/>
      <c r="BD64" s="431"/>
      <c r="BE64" s="431"/>
      <c r="BF64" s="431"/>
      <c r="BG64" s="431"/>
      <c r="BH64" s="431"/>
      <c r="BI64" s="431"/>
      <c r="BJ64" s="431"/>
      <c r="BK64" s="431"/>
      <c r="BL64" s="431"/>
      <c r="BM64" s="431"/>
      <c r="BN64" s="431"/>
      <c r="BO64" s="431"/>
      <c r="BP64" s="431"/>
      <c r="BQ64" s="431"/>
      <c r="BR64" s="431"/>
      <c r="BS64" s="431"/>
      <c r="BT64" s="431"/>
      <c r="BU64" s="431"/>
      <c r="BV64" s="431"/>
      <c r="BW64" s="431"/>
      <c r="BX64" s="431"/>
      <c r="BY64" s="431"/>
      <c r="BZ64" s="431"/>
      <c r="CA64" s="431"/>
      <c r="CB64" s="431"/>
      <c r="CC64" s="431"/>
      <c r="CD64" s="431"/>
      <c r="CE64" s="431"/>
      <c r="CF64" s="431"/>
      <c r="CG64" s="431"/>
      <c r="CH64" s="431"/>
      <c r="CI64" s="431"/>
      <c r="CJ64" s="431"/>
      <c r="CK64" s="431"/>
      <c r="CL64" s="431"/>
      <c r="CM64" s="431"/>
      <c r="CN64" s="431"/>
      <c r="CO64" s="431"/>
      <c r="CP64" s="431"/>
      <c r="CQ64" s="431"/>
      <c r="CR64" s="431"/>
      <c r="CS64" s="431"/>
      <c r="CT64" s="431"/>
      <c r="CU64" s="431"/>
      <c r="CV64" s="431"/>
      <c r="CW64" s="431"/>
      <c r="CX64" s="431"/>
      <c r="CY64" s="431"/>
      <c r="CZ64" s="431"/>
      <c r="DA64" s="431"/>
      <c r="DB64" s="431"/>
      <c r="DC64" s="431"/>
      <c r="DD64" s="431"/>
      <c r="DE64" s="431"/>
      <c r="DF64" s="431"/>
      <c r="DG64" s="431"/>
      <c r="DH64" s="431"/>
      <c r="DI64" s="431"/>
      <c r="DJ64" s="431"/>
      <c r="DK64" s="431"/>
      <c r="DL64" s="431"/>
      <c r="DM64" s="431"/>
      <c r="DN64" s="431"/>
      <c r="DO64" s="431"/>
      <c r="DP64" s="431"/>
      <c r="DQ64" s="431"/>
      <c r="DR64" s="431"/>
      <c r="DS64" s="431"/>
      <c r="DT64" s="431"/>
      <c r="DU64" s="431"/>
      <c r="DV64" s="431"/>
      <c r="DW64" s="431"/>
      <c r="DX64" s="431"/>
      <c r="DY64" s="431"/>
      <c r="DZ64" s="431"/>
      <c r="EA64" s="431"/>
      <c r="EB64" s="431"/>
      <c r="EC64" s="431"/>
      <c r="ED64" s="431"/>
      <c r="EE64" s="431"/>
      <c r="EF64" s="431"/>
      <c r="EG64" s="431"/>
      <c r="EH64" s="431"/>
      <c r="EI64" s="431"/>
      <c r="EJ64" s="431"/>
      <c r="EK64" s="431"/>
      <c r="EL64" s="431"/>
      <c r="EM64" s="431"/>
      <c r="EN64" s="431"/>
      <c r="EO64" s="431"/>
      <c r="EP64" s="431"/>
      <c r="EQ64" s="431"/>
      <c r="ER64" s="431"/>
      <c r="ES64" s="431"/>
      <c r="ET64" s="431"/>
      <c r="EU64" s="431"/>
      <c r="EV64" s="431"/>
      <c r="EW64" s="431"/>
      <c r="EX64" s="431"/>
      <c r="EY64" s="431"/>
      <c r="EZ64" s="431"/>
      <c r="FA64" s="431"/>
      <c r="FB64" s="431"/>
      <c r="FC64" s="431"/>
      <c r="FD64" s="431"/>
      <c r="FE64" s="431"/>
      <c r="FF64" s="431"/>
      <c r="FG64" s="431"/>
      <c r="FH64" s="431"/>
      <c r="FI64" s="431"/>
      <c r="FJ64" s="431"/>
      <c r="FK64" s="431"/>
      <c r="FL64" s="431"/>
      <c r="FM64" s="431"/>
      <c r="FN64" s="431"/>
      <c r="FO64" s="431"/>
      <c r="FP64" s="431"/>
      <c r="FQ64" s="431"/>
      <c r="FR64" s="431"/>
      <c r="FS64" s="431"/>
      <c r="FT64" s="431"/>
      <c r="FU64" s="431"/>
      <c r="FV64" s="431"/>
      <c r="FW64" s="431"/>
      <c r="FX64" s="431"/>
      <c r="FY64" s="431"/>
      <c r="FZ64" s="431"/>
      <c r="GA64" s="431"/>
      <c r="GB64" s="431"/>
      <c r="GC64" s="431"/>
      <c r="GD64" s="431"/>
      <c r="GE64" s="431"/>
      <c r="GF64" s="431"/>
      <c r="GG64" s="431"/>
      <c r="GH64" s="431"/>
      <c r="GI64" s="431"/>
      <c r="GJ64" s="431"/>
      <c r="GK64" s="431"/>
      <c r="GL64" s="431"/>
      <c r="GM64" s="431"/>
      <c r="GN64" s="431"/>
      <c r="GO64" s="431"/>
      <c r="GP64" s="431"/>
      <c r="GQ64" s="431"/>
      <c r="GR64" s="431"/>
      <c r="GS64" s="431"/>
      <c r="GT64" s="431"/>
      <c r="GU64" s="431"/>
      <c r="GV64" s="431"/>
      <c r="GW64" s="431"/>
      <c r="GX64" s="431"/>
      <c r="GY64" s="431"/>
      <c r="GZ64" s="431"/>
      <c r="HA64" s="431"/>
      <c r="HB64" s="431"/>
      <c r="HC64" s="431"/>
      <c r="HD64" s="431"/>
      <c r="HE64" s="431"/>
      <c r="HF64" s="431"/>
      <c r="HG64" s="431"/>
      <c r="HH64" s="431"/>
      <c r="HI64" s="431"/>
      <c r="HJ64" s="431"/>
      <c r="HK64" s="431"/>
      <c r="HL64" s="431"/>
      <c r="HM64" s="431"/>
      <c r="HN64" s="431"/>
      <c r="HO64" s="431"/>
      <c r="HP64" s="431"/>
      <c r="HQ64" s="431"/>
      <c r="HR64" s="431"/>
      <c r="HS64" s="431"/>
      <c r="HT64" s="431"/>
      <c r="HU64" s="431"/>
      <c r="HV64" s="431"/>
      <c r="HW64" s="431"/>
      <c r="HX64" s="431"/>
      <c r="HY64" s="431"/>
      <c r="HZ64" s="431"/>
      <c r="IA64" s="431"/>
      <c r="IB64" s="431"/>
      <c r="IC64" s="431"/>
      <c r="ID64" s="431"/>
      <c r="IE64" s="431"/>
      <c r="IF64" s="431"/>
      <c r="IG64" s="431"/>
      <c r="IH64" s="431"/>
      <c r="II64" s="431"/>
      <c r="IJ64" s="431"/>
      <c r="IK64" s="431"/>
      <c r="IL64" s="431"/>
      <c r="IM64" s="431"/>
      <c r="IN64" s="431"/>
      <c r="IO64" s="431"/>
      <c r="IP64" s="431"/>
      <c r="IQ64" s="431"/>
      <c r="IR64" s="431"/>
      <c r="IS64" s="431"/>
      <c r="IT64" s="431"/>
      <c r="IU64" s="431"/>
      <c r="IV64" s="431"/>
      <c r="IW64" s="431"/>
      <c r="IX64" s="431"/>
      <c r="IY64" s="431"/>
      <c r="IZ64" s="431"/>
      <c r="JA64" s="431"/>
      <c r="JB64" s="431"/>
      <c r="JC64" s="431"/>
      <c r="JD64" s="431"/>
      <c r="JE64" s="431"/>
      <c r="JF64" s="431"/>
      <c r="JG64" s="431"/>
      <c r="JH64" s="431"/>
      <c r="JI64" s="431"/>
      <c r="JJ64" s="431"/>
      <c r="JK64" s="431"/>
      <c r="JL64" s="431"/>
      <c r="JM64" s="431"/>
      <c r="JN64" s="431"/>
      <c r="JO64" s="431"/>
      <c r="JP64" s="431"/>
      <c r="JQ64" s="431"/>
      <c r="JR64" s="431"/>
      <c r="JS64" s="431"/>
      <c r="JT64" s="431"/>
      <c r="JU64" s="431"/>
      <c r="JV64" s="431"/>
      <c r="JW64" s="431"/>
      <c r="JX64" s="431"/>
      <c r="JY64" s="431"/>
      <c r="JZ64" s="431"/>
      <c r="KA64" s="431"/>
      <c r="KB64" s="431"/>
      <c r="KC64" s="431"/>
      <c r="KD64" s="431"/>
      <c r="KE64" s="431"/>
      <c r="KF64" s="431"/>
      <c r="KG64" s="431"/>
      <c r="KH64" s="431"/>
      <c r="KI64" s="431"/>
      <c r="KJ64" s="431"/>
      <c r="KK64" s="431"/>
      <c r="KL64" s="431"/>
      <c r="KM64" s="431"/>
      <c r="KN64" s="431"/>
      <c r="KO64" s="431"/>
      <c r="KP64" s="431"/>
      <c r="KQ64" s="431"/>
      <c r="KR64" s="431"/>
      <c r="KS64" s="431"/>
      <c r="KT64" s="431"/>
      <c r="KU64" s="431"/>
      <c r="KV64" s="431"/>
      <c r="KW64" s="431"/>
      <c r="KX64" s="431"/>
      <c r="KY64" s="431"/>
      <c r="KZ64" s="431"/>
      <c r="LA64" s="431"/>
      <c r="LB64" s="431"/>
      <c r="LC64" s="431"/>
      <c r="LD64" s="431"/>
      <c r="LE64" s="431"/>
      <c r="LF64" s="431"/>
      <c r="LG64" s="431"/>
      <c r="LH64" s="431"/>
      <c r="LI64" s="431"/>
      <c r="LJ64" s="431"/>
      <c r="LK64" s="431"/>
      <c r="LL64" s="431"/>
      <c r="LM64" s="431"/>
      <c r="LN64" s="431"/>
      <c r="LO64" s="431"/>
      <c r="LP64" s="431"/>
      <c r="LQ64" s="431"/>
      <c r="LR64" s="431"/>
      <c r="LS64" s="431"/>
      <c r="LT64" s="431"/>
      <c r="LU64" s="431"/>
      <c r="LV64" s="431"/>
      <c r="LW64" s="431"/>
      <c r="LX64" s="431"/>
      <c r="LY64" s="431"/>
      <c r="LZ64" s="431"/>
      <c r="MA64" s="431"/>
      <c r="MB64" s="431"/>
      <c r="MC64" s="431"/>
      <c r="MD64" s="431"/>
      <c r="ME64" s="431"/>
      <c r="MF64" s="431"/>
      <c r="MG64" s="431"/>
      <c r="MH64" s="431"/>
      <c r="MI64" s="431"/>
      <c r="MJ64" s="431"/>
      <c r="MK64" s="431"/>
      <c r="ML64" s="431"/>
      <c r="MM64" s="431"/>
      <c r="MN64" s="431"/>
      <c r="MO64" s="431"/>
      <c r="MP64" s="431"/>
      <c r="MQ64" s="431"/>
      <c r="MR64" s="431"/>
      <c r="MS64" s="431"/>
      <c r="MT64" s="431"/>
      <c r="MU64" s="431"/>
      <c r="MV64" s="431"/>
      <c r="MW64" s="431"/>
      <c r="MX64" s="431"/>
      <c r="MY64" s="431"/>
      <c r="MZ64" s="431"/>
      <c r="NA64" s="431"/>
      <c r="NB64" s="431"/>
      <c r="NC64" s="431"/>
      <c r="ND64" s="431"/>
      <c r="NE64" s="431"/>
      <c r="NF64" s="431"/>
      <c r="NG64" s="431"/>
      <c r="NH64" s="431"/>
      <c r="NI64" s="431"/>
      <c r="NJ64" s="431"/>
      <c r="NK64" s="431"/>
      <c r="NL64" s="431"/>
      <c r="NM64" s="431"/>
      <c r="NN64" s="431"/>
      <c r="NO64" s="431"/>
      <c r="NP64" s="431"/>
      <c r="NQ64" s="431"/>
      <c r="NR64" s="431"/>
      <c r="NS64" s="431"/>
      <c r="NT64" s="431"/>
      <c r="NU64" s="431"/>
      <c r="NV64" s="431"/>
      <c r="NW64" s="431"/>
      <c r="NX64" s="431"/>
      <c r="NY64" s="431"/>
      <c r="NZ64" s="431"/>
      <c r="OA64" s="431"/>
      <c r="OB64" s="431"/>
      <c r="OC64" s="431"/>
      <c r="OD64" s="431"/>
      <c r="OE64" s="431"/>
      <c r="OF64" s="431"/>
      <c r="OG64" s="431"/>
      <c r="OH64" s="431"/>
      <c r="OI64" s="431"/>
      <c r="OJ64" s="431"/>
      <c r="OK64" s="431"/>
      <c r="OL64" s="431"/>
      <c r="OM64" s="431"/>
      <c r="ON64" s="431"/>
      <c r="OO64" s="431"/>
      <c r="OP64" s="431"/>
      <c r="OQ64" s="431"/>
      <c r="OR64" s="431"/>
      <c r="OS64" s="431"/>
      <c r="OT64" s="431"/>
      <c r="OU64" s="431"/>
      <c r="OV64" s="431"/>
      <c r="OW64" s="431"/>
      <c r="OX64" s="431"/>
      <c r="OY64" s="431"/>
      <c r="OZ64" s="431"/>
      <c r="PA64" s="431"/>
      <c r="PB64" s="431"/>
      <c r="PC64" s="431"/>
      <c r="PD64" s="431"/>
      <c r="PE64" s="431"/>
      <c r="PF64" s="431"/>
      <c r="PG64" s="431"/>
      <c r="PH64" s="431"/>
      <c r="PI64" s="431"/>
      <c r="PJ64" s="431"/>
      <c r="PK64" s="431"/>
      <c r="PL64" s="431"/>
      <c r="PM64" s="431"/>
      <c r="PN64" s="431"/>
      <c r="PO64" s="431"/>
      <c r="PP64" s="431"/>
      <c r="PQ64" s="431"/>
      <c r="PR64" s="431"/>
      <c r="PS64" s="431"/>
      <c r="PT64" s="431"/>
      <c r="PU64" s="431"/>
      <c r="PV64" s="431"/>
      <c r="PW64" s="431"/>
      <c r="PX64" s="431"/>
      <c r="PY64" s="431"/>
      <c r="PZ64" s="431"/>
      <c r="QA64" s="431"/>
      <c r="QB64" s="431"/>
      <c r="QC64" s="431"/>
      <c r="QD64" s="431"/>
      <c r="QE64" s="431"/>
      <c r="QF64" s="431"/>
      <c r="QG64" s="431"/>
      <c r="QH64" s="431"/>
      <c r="QI64" s="431"/>
      <c r="QJ64" s="431"/>
      <c r="QK64" s="431"/>
      <c r="QL64" s="431"/>
      <c r="QM64" s="431"/>
      <c r="QN64" s="431"/>
      <c r="QO64" s="431"/>
      <c r="QP64" s="431"/>
      <c r="QQ64" s="431"/>
      <c r="QR64" s="431"/>
      <c r="QS64" s="431"/>
      <c r="QT64" s="431"/>
      <c r="QU64" s="431"/>
      <c r="QV64" s="431"/>
      <c r="QW64" s="431"/>
      <c r="QX64" s="431"/>
      <c r="QY64" s="431"/>
      <c r="QZ64" s="431"/>
      <c r="RA64" s="431"/>
      <c r="RB64" s="431"/>
      <c r="RC64" s="431"/>
      <c r="RD64" s="431"/>
      <c r="RE64" s="431"/>
      <c r="RF64" s="431"/>
      <c r="RG64" s="431"/>
      <c r="RH64" s="431"/>
      <c r="RI64" s="431"/>
      <c r="RJ64" s="431"/>
      <c r="RK64" s="431"/>
      <c r="RL64" s="431"/>
      <c r="RM64" s="431"/>
      <c r="RN64" s="431"/>
      <c r="RO64" s="431"/>
      <c r="RP64" s="431"/>
      <c r="RQ64" s="431"/>
      <c r="RR64" s="431"/>
      <c r="RS64" s="431"/>
      <c r="RT64" s="431"/>
      <c r="RU64" s="431"/>
      <c r="RV64" s="431"/>
      <c r="RW64" s="431"/>
      <c r="RX64" s="431"/>
      <c r="RY64" s="431"/>
      <c r="RZ64" s="431"/>
      <c r="SA64" s="431"/>
      <c r="SB64" s="431"/>
      <c r="SC64" s="431"/>
      <c r="SD64" s="431"/>
      <c r="SE64" s="431"/>
      <c r="SF64" s="431"/>
      <c r="SG64" s="431"/>
      <c r="SH64" s="431"/>
      <c r="SI64" s="431"/>
      <c r="SJ64" s="431"/>
      <c r="SK64" s="431"/>
      <c r="SL64" s="431"/>
      <c r="SM64" s="431"/>
      <c r="SN64" s="431"/>
      <c r="SO64" s="431"/>
      <c r="SP64" s="431"/>
      <c r="SQ64" s="431"/>
      <c r="SR64" s="431"/>
      <c r="SS64" s="431"/>
      <c r="ST64" s="431"/>
      <c r="SU64" s="431"/>
      <c r="SV64" s="431"/>
      <c r="SW64" s="431"/>
      <c r="SX64" s="431"/>
      <c r="SY64" s="431"/>
      <c r="SZ64" s="431"/>
      <c r="TA64" s="431"/>
      <c r="TB64" s="431"/>
      <c r="TC64" s="431"/>
      <c r="TD64" s="431"/>
      <c r="TE64" s="431"/>
      <c r="TF64" s="431"/>
      <c r="TG64" s="431"/>
      <c r="TH64" s="431"/>
      <c r="TI64" s="431"/>
      <c r="TJ64" s="431"/>
      <c r="TK64" s="431"/>
      <c r="TL64" s="431"/>
      <c r="TM64" s="431"/>
      <c r="TN64" s="431"/>
      <c r="TO64" s="431"/>
      <c r="TP64" s="431"/>
      <c r="TQ64" s="431"/>
      <c r="TR64" s="431"/>
      <c r="TS64" s="431"/>
      <c r="TT64" s="431"/>
      <c r="TU64" s="431"/>
      <c r="TV64" s="431"/>
      <c r="TW64" s="431"/>
      <c r="TX64" s="431"/>
      <c r="TY64" s="431"/>
      <c r="TZ64" s="431"/>
      <c r="UA64" s="431"/>
      <c r="UB64" s="431"/>
      <c r="UC64" s="431"/>
      <c r="UD64" s="431"/>
      <c r="UE64" s="431"/>
      <c r="UF64" s="431"/>
      <c r="UG64" s="431"/>
      <c r="UH64" s="431"/>
      <c r="UI64" s="431"/>
      <c r="UJ64" s="431"/>
      <c r="UK64" s="431"/>
      <c r="UL64" s="431"/>
      <c r="UM64" s="431"/>
      <c r="UN64" s="431"/>
      <c r="UO64" s="431"/>
      <c r="UP64" s="431"/>
      <c r="UQ64" s="431"/>
      <c r="UR64" s="431"/>
      <c r="US64" s="431"/>
      <c r="UT64" s="431"/>
      <c r="UU64" s="431"/>
      <c r="UV64" s="431"/>
      <c r="UW64" s="431"/>
      <c r="UX64" s="431"/>
      <c r="UY64" s="431"/>
      <c r="UZ64" s="431"/>
      <c r="VA64" s="431"/>
      <c r="VB64" s="431"/>
      <c r="VC64" s="431"/>
      <c r="VD64" s="431"/>
      <c r="VE64" s="431"/>
      <c r="VF64" s="431"/>
      <c r="VG64" s="431"/>
      <c r="VH64" s="431"/>
      <c r="VI64" s="431"/>
      <c r="VJ64" s="431"/>
      <c r="VK64" s="431"/>
      <c r="VL64" s="431"/>
      <c r="VM64" s="431"/>
      <c r="VN64" s="431"/>
      <c r="VO64" s="431"/>
      <c r="VP64" s="431"/>
      <c r="VQ64" s="431"/>
      <c r="VR64" s="431"/>
      <c r="VS64" s="431"/>
      <c r="VT64" s="431"/>
      <c r="VU64" s="431"/>
      <c r="VV64" s="431"/>
      <c r="VW64" s="431"/>
      <c r="VX64" s="431"/>
      <c r="VY64" s="431"/>
      <c r="VZ64" s="431"/>
      <c r="WA64" s="431"/>
      <c r="WB64" s="431"/>
      <c r="WC64" s="431"/>
      <c r="WD64" s="431"/>
      <c r="WE64" s="431"/>
      <c r="WF64" s="431"/>
      <c r="WG64" s="431"/>
      <c r="WH64" s="431"/>
      <c r="WI64" s="431"/>
      <c r="WJ64" s="431"/>
      <c r="WK64" s="431"/>
      <c r="WL64" s="431"/>
      <c r="WM64" s="431"/>
      <c r="WN64" s="431"/>
      <c r="WO64" s="431"/>
      <c r="WP64" s="431"/>
      <c r="WQ64" s="431"/>
      <c r="WR64" s="431"/>
      <c r="WS64" s="431"/>
      <c r="WT64" s="431"/>
      <c r="WU64" s="431"/>
      <c r="WV64" s="431"/>
      <c r="WW64" s="431"/>
      <c r="WX64" s="431"/>
      <c r="WY64" s="431"/>
      <c r="WZ64" s="431"/>
      <c r="XA64" s="431"/>
      <c r="XB64" s="431"/>
      <c r="XC64" s="431"/>
      <c r="XD64" s="431"/>
      <c r="XE64" s="431"/>
      <c r="XF64" s="431"/>
      <c r="XG64" s="431"/>
      <c r="XH64" s="431"/>
      <c r="XI64" s="431"/>
      <c r="XJ64" s="431"/>
      <c r="XK64" s="431"/>
      <c r="XL64" s="431"/>
      <c r="XM64" s="431"/>
      <c r="XN64" s="431"/>
      <c r="XO64" s="431"/>
      <c r="XP64" s="431"/>
      <c r="XQ64" s="431"/>
      <c r="XR64" s="431"/>
      <c r="XS64" s="431"/>
      <c r="XT64" s="431"/>
      <c r="XU64" s="431"/>
      <c r="XV64" s="431"/>
      <c r="XW64" s="431"/>
      <c r="XX64" s="431"/>
      <c r="XY64" s="431"/>
      <c r="XZ64" s="431"/>
      <c r="YA64" s="431"/>
      <c r="YB64" s="431"/>
      <c r="YC64" s="431"/>
      <c r="YD64" s="431"/>
      <c r="YE64" s="431"/>
      <c r="YF64" s="431"/>
      <c r="YG64" s="431"/>
      <c r="YH64" s="431"/>
      <c r="YI64" s="431"/>
      <c r="YJ64" s="431"/>
      <c r="YK64" s="431"/>
      <c r="YL64" s="431"/>
      <c r="YM64" s="431"/>
      <c r="YN64" s="431"/>
      <c r="YO64" s="431"/>
      <c r="YP64" s="431"/>
      <c r="YQ64" s="431"/>
      <c r="YR64" s="431"/>
      <c r="YS64" s="431"/>
      <c r="YT64" s="431"/>
      <c r="YU64" s="431"/>
      <c r="YV64" s="431"/>
      <c r="YW64" s="431"/>
      <c r="YX64" s="431"/>
      <c r="YY64" s="431"/>
      <c r="YZ64" s="431"/>
      <c r="ZA64" s="431"/>
      <c r="ZB64" s="431"/>
      <c r="ZC64" s="431"/>
      <c r="ZD64" s="431"/>
      <c r="ZE64" s="431"/>
      <c r="ZF64" s="431"/>
      <c r="ZG64" s="431"/>
      <c r="ZH64" s="431"/>
      <c r="ZI64" s="431"/>
      <c r="ZJ64" s="431"/>
      <c r="ZK64" s="431"/>
      <c r="ZL64" s="431"/>
      <c r="ZM64" s="431"/>
      <c r="ZN64" s="431"/>
      <c r="ZO64" s="431"/>
      <c r="ZP64" s="431"/>
      <c r="ZQ64" s="431"/>
      <c r="ZR64" s="431"/>
      <c r="ZS64" s="431"/>
      <c r="ZT64" s="431"/>
      <c r="ZU64" s="431"/>
      <c r="ZV64" s="431"/>
      <c r="ZW64" s="431"/>
      <c r="ZX64" s="431"/>
      <c r="ZY64" s="431"/>
      <c r="ZZ64" s="431"/>
      <c r="AAA64" s="431"/>
      <c r="AAB64" s="431"/>
      <c r="AAC64" s="431"/>
      <c r="AAD64" s="431"/>
      <c r="AAE64" s="431"/>
      <c r="AAF64" s="431"/>
      <c r="AAG64" s="431"/>
      <c r="AAH64" s="431"/>
      <c r="AAI64" s="431"/>
      <c r="AAJ64" s="431"/>
      <c r="AAK64" s="431"/>
      <c r="AAL64" s="431"/>
      <c r="AAM64" s="431"/>
      <c r="AAN64" s="431"/>
      <c r="AAO64" s="431"/>
      <c r="AAP64" s="431"/>
      <c r="AAQ64" s="431"/>
      <c r="AAR64" s="431"/>
      <c r="AAS64" s="431"/>
      <c r="AAT64" s="431"/>
      <c r="AAU64" s="431"/>
      <c r="AAV64" s="431"/>
      <c r="AAW64" s="431"/>
      <c r="AAX64" s="431"/>
      <c r="AAY64" s="431"/>
      <c r="AAZ64" s="431"/>
      <c r="ABA64" s="431"/>
      <c r="ABB64" s="431"/>
      <c r="ABC64" s="431"/>
      <c r="ABD64" s="431"/>
      <c r="ABE64" s="431"/>
      <c r="ABF64" s="431"/>
      <c r="ABG64" s="431"/>
      <c r="ABH64" s="431"/>
      <c r="ABI64" s="431"/>
      <c r="ABJ64" s="431"/>
      <c r="ABK64" s="431"/>
      <c r="ABL64" s="431"/>
      <c r="ABM64" s="431"/>
      <c r="ABN64" s="431"/>
      <c r="ABO64" s="431"/>
      <c r="ABP64" s="431"/>
      <c r="ABQ64" s="431"/>
      <c r="ABR64" s="431"/>
      <c r="ABS64" s="431"/>
      <c r="ABT64" s="431"/>
      <c r="ABU64" s="431"/>
      <c r="ABV64" s="431"/>
      <c r="ABW64" s="431"/>
      <c r="ABX64" s="431"/>
      <c r="ABY64" s="431"/>
      <c r="ABZ64" s="431"/>
      <c r="ACA64" s="431"/>
      <c r="ACB64" s="431"/>
      <c r="ACC64" s="431"/>
      <c r="ACD64" s="431"/>
      <c r="ACE64" s="431"/>
      <c r="ACF64" s="431"/>
      <c r="ACG64" s="431"/>
      <c r="ACH64" s="431"/>
      <c r="ACI64" s="431"/>
      <c r="ACJ64" s="431"/>
      <c r="ACK64" s="431"/>
      <c r="ACL64" s="431"/>
      <c r="ACM64" s="431"/>
      <c r="ACN64" s="431"/>
      <c r="ACO64" s="431"/>
      <c r="ACP64" s="431"/>
      <c r="ACQ64" s="431"/>
      <c r="ACR64" s="431"/>
      <c r="ACS64" s="431"/>
      <c r="ACT64" s="431"/>
      <c r="ACU64" s="431"/>
      <c r="ACV64" s="431"/>
      <c r="ACW64" s="431"/>
      <c r="ACX64" s="431"/>
      <c r="ACY64" s="431"/>
      <c r="ACZ64" s="431"/>
      <c r="ADA64" s="431"/>
      <c r="ADB64" s="431"/>
      <c r="ADC64" s="431"/>
      <c r="ADD64" s="431"/>
      <c r="ADE64" s="431"/>
      <c r="ADF64" s="431"/>
      <c r="ADG64" s="431"/>
      <c r="ADH64" s="431"/>
      <c r="ADI64" s="431"/>
      <c r="ADJ64" s="431"/>
      <c r="ADK64" s="431"/>
      <c r="ADL64" s="431"/>
      <c r="ADM64" s="431"/>
      <c r="ADN64" s="431"/>
      <c r="ADO64" s="431"/>
      <c r="ADP64" s="431"/>
      <c r="ADQ64" s="431"/>
      <c r="ADR64" s="431"/>
      <c r="ADS64" s="431"/>
      <c r="ADT64" s="431"/>
      <c r="ADU64" s="431"/>
      <c r="ADV64" s="431"/>
      <c r="ADW64" s="431"/>
      <c r="ADX64" s="431"/>
      <c r="ADY64" s="431"/>
      <c r="ADZ64" s="431"/>
      <c r="AEA64" s="431"/>
      <c r="AEB64" s="431"/>
      <c r="AEC64" s="431"/>
      <c r="AED64" s="431"/>
      <c r="AEE64" s="431"/>
      <c r="AEF64" s="431"/>
      <c r="AEG64" s="431"/>
      <c r="AEH64" s="431"/>
      <c r="AEI64" s="431"/>
      <c r="AEJ64" s="431"/>
      <c r="AEK64" s="431"/>
      <c r="AEL64" s="431"/>
      <c r="AEM64" s="431"/>
      <c r="AEN64" s="431"/>
      <c r="AEO64" s="431"/>
      <c r="AEP64" s="431"/>
      <c r="AEQ64" s="431"/>
      <c r="AER64" s="431"/>
      <c r="AES64" s="431"/>
      <c r="AET64" s="431"/>
      <c r="AEU64" s="431"/>
      <c r="AEV64" s="431"/>
      <c r="AEW64" s="431"/>
      <c r="AEX64" s="431"/>
      <c r="AEY64" s="431"/>
      <c r="AEZ64" s="431"/>
      <c r="AFA64" s="431"/>
      <c r="AFB64" s="431"/>
      <c r="AFC64" s="431"/>
      <c r="AFD64" s="431"/>
      <c r="AFE64" s="431"/>
      <c r="AFF64" s="431"/>
      <c r="AFG64" s="431"/>
      <c r="AFH64" s="431"/>
      <c r="AFI64" s="431"/>
      <c r="AFJ64" s="431"/>
      <c r="AFK64" s="431"/>
      <c r="AFL64" s="431"/>
      <c r="AFM64" s="431"/>
      <c r="AFN64" s="431"/>
      <c r="AFO64" s="431"/>
      <c r="AFP64" s="431"/>
      <c r="AFQ64" s="431"/>
      <c r="AFR64" s="431"/>
      <c r="AFS64" s="431"/>
      <c r="AFT64" s="431"/>
      <c r="AFU64" s="431"/>
      <c r="AFV64" s="431"/>
      <c r="AFW64" s="431"/>
      <c r="AFX64" s="431"/>
      <c r="AFY64" s="431"/>
      <c r="AFZ64" s="431"/>
      <c r="AGA64" s="431"/>
      <c r="AGB64" s="431"/>
      <c r="AGC64" s="431"/>
      <c r="AGD64" s="431"/>
      <c r="AGE64" s="431"/>
      <c r="AGF64" s="431"/>
      <c r="AGG64" s="431"/>
      <c r="AGH64" s="431"/>
      <c r="AGI64" s="431"/>
      <c r="AGJ64" s="431"/>
      <c r="AGK64" s="431"/>
      <c r="AGL64" s="431"/>
      <c r="AGM64" s="431"/>
      <c r="AGN64" s="431"/>
      <c r="AGO64" s="431"/>
      <c r="AGP64" s="431"/>
      <c r="AGQ64" s="431"/>
      <c r="AGR64" s="431"/>
      <c r="AGS64" s="431"/>
      <c r="AGT64" s="431"/>
      <c r="AGU64" s="431"/>
      <c r="AGV64" s="431"/>
      <c r="AGW64" s="431"/>
      <c r="AGX64" s="431"/>
      <c r="AGY64" s="431"/>
      <c r="AGZ64" s="431"/>
      <c r="AHA64" s="431"/>
      <c r="AHB64" s="431"/>
      <c r="AHC64" s="431"/>
      <c r="AHD64" s="431"/>
      <c r="AHE64" s="431"/>
      <c r="AHF64" s="431"/>
      <c r="AHG64" s="431"/>
      <c r="AHH64" s="431"/>
      <c r="AHI64" s="431"/>
      <c r="AHJ64" s="431"/>
      <c r="AHK64" s="431"/>
      <c r="AHL64" s="431"/>
      <c r="AHM64" s="431"/>
      <c r="AHN64" s="431"/>
      <c r="AHO64" s="431"/>
      <c r="AHP64" s="431"/>
      <c r="AHQ64" s="431"/>
      <c r="AHR64" s="431"/>
      <c r="AHS64" s="431"/>
      <c r="AHT64" s="431"/>
      <c r="AHU64" s="431"/>
      <c r="AHV64" s="431"/>
      <c r="AHW64" s="431"/>
      <c r="AHX64" s="431"/>
      <c r="AHY64" s="431"/>
      <c r="AHZ64" s="431"/>
      <c r="AIA64" s="431"/>
      <c r="AIB64" s="431"/>
      <c r="AIC64" s="431"/>
      <c r="AID64" s="431"/>
      <c r="AIE64" s="431"/>
      <c r="AIF64" s="431"/>
      <c r="AIG64" s="431"/>
      <c r="AIH64" s="431"/>
      <c r="AII64" s="431"/>
      <c r="AIJ64" s="431"/>
      <c r="AIK64" s="431"/>
      <c r="AIL64" s="431"/>
      <c r="AIM64" s="431"/>
      <c r="AIN64" s="431"/>
      <c r="AIO64" s="431"/>
      <c r="AIP64" s="431"/>
      <c r="AIQ64" s="431"/>
      <c r="AIR64" s="431"/>
      <c r="AIS64" s="431"/>
      <c r="AIT64" s="431"/>
      <c r="AIU64" s="431"/>
      <c r="AIV64" s="431"/>
      <c r="AIW64" s="431"/>
      <c r="AIX64" s="431"/>
      <c r="AIY64" s="431"/>
      <c r="AIZ64" s="431"/>
      <c r="AJA64" s="431"/>
      <c r="AJB64" s="431"/>
      <c r="AJC64" s="431"/>
      <c r="AJD64" s="431"/>
      <c r="AJE64" s="431"/>
      <c r="AJF64" s="431"/>
      <c r="AJG64" s="431"/>
      <c r="AJH64" s="431"/>
      <c r="AJI64" s="431"/>
      <c r="AJJ64" s="431"/>
      <c r="AJK64" s="431"/>
      <c r="AJL64" s="431"/>
      <c r="AJM64" s="431"/>
      <c r="AJN64" s="431"/>
      <c r="AJO64" s="431"/>
      <c r="AJP64" s="431"/>
      <c r="AJQ64" s="431"/>
      <c r="AJR64" s="431"/>
      <c r="AJS64" s="431"/>
      <c r="AJT64" s="431"/>
      <c r="AJU64" s="431"/>
      <c r="AJV64" s="431"/>
      <c r="AJW64" s="431"/>
      <c r="AJX64" s="431"/>
      <c r="AJY64" s="431"/>
      <c r="AJZ64" s="431"/>
      <c r="AKA64" s="431"/>
      <c r="AKB64" s="431"/>
      <c r="AKC64" s="431"/>
      <c r="AKD64" s="431"/>
      <c r="AKE64" s="431"/>
      <c r="AKF64" s="431"/>
      <c r="AKG64" s="431"/>
      <c r="AKH64" s="431"/>
      <c r="AKI64" s="431"/>
      <c r="AKJ64" s="431"/>
      <c r="AKK64" s="431"/>
      <c r="AKL64" s="431"/>
      <c r="AKM64" s="431"/>
      <c r="AKN64" s="431"/>
      <c r="AKO64" s="431"/>
      <c r="AKP64" s="431"/>
      <c r="AKQ64" s="431"/>
      <c r="AKR64" s="431"/>
      <c r="AKS64" s="431"/>
      <c r="AKT64" s="431"/>
      <c r="AKU64" s="431"/>
      <c r="AKV64" s="431"/>
      <c r="AKW64" s="431"/>
      <c r="AKX64" s="431"/>
      <c r="AKY64" s="431"/>
      <c r="AKZ64" s="431"/>
      <c r="ALA64" s="431"/>
      <c r="ALB64" s="431"/>
      <c r="ALC64" s="431"/>
      <c r="ALD64" s="431"/>
      <c r="ALE64" s="431"/>
      <c r="ALF64" s="431"/>
      <c r="ALG64" s="431"/>
      <c r="ALH64" s="431"/>
      <c r="ALI64" s="431"/>
      <c r="ALJ64" s="431"/>
      <c r="ALK64" s="431"/>
      <c r="ALL64" s="431"/>
      <c r="ALM64" s="431"/>
      <c r="ALN64" s="431"/>
      <c r="ALO64" s="431"/>
      <c r="ALP64" s="431"/>
      <c r="ALQ64" s="431"/>
      <c r="ALR64" s="431"/>
      <c r="ALS64" s="431"/>
      <c r="ALT64" s="431"/>
      <c r="ALU64" s="431"/>
      <c r="ALV64" s="431"/>
      <c r="ALW64" s="431"/>
      <c r="ALX64" s="431"/>
      <c r="ALY64" s="431"/>
      <c r="ALZ64" s="431"/>
      <c r="AMA64" s="431"/>
      <c r="AMB64" s="431"/>
      <c r="AMC64" s="431"/>
      <c r="AMD64" s="431"/>
      <c r="AME64" s="431"/>
      <c r="AMF64" s="431"/>
      <c r="AMG64" s="431"/>
      <c r="AMH64" s="431"/>
      <c r="AMI64" s="431"/>
      <c r="AMJ64" s="431"/>
      <c r="AMK64" s="431"/>
      <c r="AML64" s="431"/>
      <c r="AMM64" s="431"/>
      <c r="AMN64" s="431"/>
      <c r="AMO64" s="431"/>
      <c r="AMP64" s="431"/>
      <c r="AMQ64" s="431"/>
      <c r="AMR64" s="431"/>
      <c r="AMS64" s="431"/>
      <c r="AMT64" s="431"/>
      <c r="AMU64" s="431"/>
      <c r="AMV64" s="431"/>
      <c r="AMW64" s="431"/>
      <c r="AMX64" s="431"/>
      <c r="AMY64" s="431"/>
      <c r="AMZ64" s="431"/>
      <c r="ANA64" s="431"/>
      <c r="ANB64" s="431"/>
      <c r="ANC64" s="431"/>
      <c r="AND64" s="431"/>
      <c r="ANE64" s="431"/>
      <c r="ANF64" s="431"/>
      <c r="ANG64" s="431"/>
      <c r="ANH64" s="431"/>
      <c r="ANI64" s="431"/>
      <c r="ANJ64" s="431"/>
      <c r="ANK64" s="431"/>
      <c r="ANL64" s="431"/>
      <c r="ANM64" s="431"/>
      <c r="ANN64" s="431"/>
      <c r="ANO64" s="431"/>
      <c r="ANP64" s="431"/>
      <c r="ANQ64" s="431"/>
      <c r="ANR64" s="431"/>
      <c r="ANS64" s="431"/>
      <c r="ANT64" s="431"/>
      <c r="ANU64" s="431"/>
      <c r="ANV64" s="431"/>
      <c r="ANW64" s="431"/>
      <c r="ANX64" s="431"/>
      <c r="ANY64" s="431"/>
      <c r="ANZ64" s="431"/>
      <c r="AOA64" s="431"/>
      <c r="AOB64" s="431"/>
      <c r="AOC64" s="431"/>
      <c r="AOD64" s="431"/>
      <c r="AOE64" s="431"/>
      <c r="AOF64" s="431"/>
      <c r="AOG64" s="431"/>
      <c r="AOH64" s="431"/>
      <c r="AOI64" s="431"/>
      <c r="AOJ64" s="431"/>
      <c r="AOK64" s="431"/>
      <c r="AOL64" s="431"/>
      <c r="AOM64" s="431"/>
      <c r="AON64" s="431"/>
      <c r="AOO64" s="431"/>
      <c r="AOP64" s="431"/>
      <c r="AOQ64" s="431"/>
      <c r="AOR64" s="431"/>
      <c r="AOS64" s="431"/>
      <c r="AOT64" s="431"/>
      <c r="AOU64" s="431"/>
      <c r="AOV64" s="431"/>
      <c r="AOW64" s="431"/>
      <c r="AOX64" s="431"/>
      <c r="AOY64" s="431"/>
      <c r="AOZ64" s="431"/>
      <c r="APA64" s="431"/>
      <c r="APB64" s="431"/>
      <c r="APC64" s="431"/>
      <c r="APD64" s="431"/>
      <c r="APE64" s="431"/>
      <c r="APF64" s="431"/>
      <c r="APG64" s="431"/>
      <c r="APH64" s="431"/>
      <c r="API64" s="431"/>
      <c r="APJ64" s="431"/>
      <c r="APK64" s="431"/>
      <c r="APL64" s="431"/>
      <c r="APM64" s="431"/>
      <c r="APN64" s="431"/>
      <c r="APO64" s="431"/>
      <c r="APP64" s="431"/>
      <c r="APQ64" s="431"/>
      <c r="APR64" s="431"/>
      <c r="APS64" s="431"/>
      <c r="APT64" s="431"/>
      <c r="APU64" s="431"/>
      <c r="APV64" s="431"/>
      <c r="APW64" s="431"/>
      <c r="APX64" s="431"/>
      <c r="APY64" s="431"/>
      <c r="APZ64" s="431"/>
      <c r="AQA64" s="431"/>
      <c r="AQB64" s="431"/>
      <c r="AQC64" s="431"/>
      <c r="AQD64" s="431"/>
      <c r="AQE64" s="431"/>
      <c r="AQF64" s="431"/>
      <c r="AQG64" s="431"/>
      <c r="AQH64" s="431"/>
      <c r="AQI64" s="431"/>
      <c r="AQJ64" s="431"/>
      <c r="AQK64" s="431"/>
      <c r="AQL64" s="431"/>
      <c r="AQM64" s="431"/>
      <c r="AQN64" s="431"/>
      <c r="AQO64" s="431"/>
      <c r="AQP64" s="431"/>
      <c r="AQQ64" s="431"/>
      <c r="AQR64" s="431"/>
      <c r="AQS64" s="431"/>
      <c r="AQT64" s="431"/>
      <c r="AQU64" s="431"/>
      <c r="AQV64" s="431"/>
      <c r="AQW64" s="431"/>
      <c r="AQX64" s="431"/>
      <c r="AQY64" s="431"/>
      <c r="AQZ64" s="431"/>
      <c r="ARA64" s="431"/>
      <c r="ARB64" s="431"/>
      <c r="ARC64" s="431"/>
      <c r="ARD64" s="431"/>
      <c r="ARE64" s="431"/>
      <c r="ARF64" s="431"/>
      <c r="ARG64" s="431"/>
      <c r="ARH64" s="431"/>
      <c r="ARI64" s="431"/>
      <c r="ARJ64" s="431"/>
      <c r="ARK64" s="431"/>
      <c r="ARL64" s="431"/>
      <c r="ARM64" s="431"/>
      <c r="ARN64" s="431"/>
      <c r="ARO64" s="431"/>
      <c r="ARP64" s="431"/>
      <c r="ARQ64" s="431"/>
      <c r="ARR64" s="431"/>
      <c r="ARS64" s="431"/>
      <c r="ART64" s="431"/>
      <c r="ARU64" s="431"/>
      <c r="ARV64" s="431"/>
      <c r="ARW64" s="431"/>
      <c r="ARX64" s="431"/>
      <c r="ARY64" s="431"/>
      <c r="ARZ64" s="431"/>
      <c r="ASA64" s="431"/>
      <c r="ASB64" s="431"/>
      <c r="ASC64" s="431"/>
      <c r="ASD64" s="431"/>
      <c r="ASE64" s="431"/>
      <c r="ASF64" s="431"/>
      <c r="ASG64" s="431"/>
      <c r="ASH64" s="431"/>
      <c r="ASI64" s="431"/>
      <c r="ASJ64" s="431"/>
      <c r="ASK64" s="431"/>
      <c r="ASL64" s="431"/>
      <c r="ASM64" s="431"/>
      <c r="ASN64" s="431"/>
      <c r="ASO64" s="431"/>
      <c r="ASP64" s="431"/>
      <c r="ASQ64" s="431"/>
      <c r="ASR64" s="431"/>
      <c r="ASS64" s="431"/>
      <c r="AST64" s="431"/>
      <c r="ASU64" s="431"/>
      <c r="ASV64" s="431"/>
      <c r="ASW64" s="431"/>
      <c r="ASX64" s="431"/>
      <c r="ASY64" s="431"/>
      <c r="ASZ64" s="431"/>
      <c r="ATA64" s="431"/>
      <c r="ATB64" s="431"/>
      <c r="ATC64" s="431"/>
      <c r="ATD64" s="431"/>
      <c r="ATE64" s="431"/>
      <c r="ATF64" s="431"/>
      <c r="ATG64" s="431"/>
      <c r="ATH64" s="431"/>
      <c r="ATI64" s="431"/>
      <c r="ATJ64" s="431"/>
      <c r="ATK64" s="431"/>
      <c r="ATL64" s="431"/>
      <c r="ATM64" s="431"/>
      <c r="ATN64" s="431"/>
      <c r="ATO64" s="431"/>
      <c r="ATP64" s="431"/>
      <c r="ATQ64" s="431"/>
      <c r="ATR64" s="431"/>
      <c r="ATS64" s="431"/>
      <c r="ATT64" s="431"/>
      <c r="ATU64" s="431"/>
      <c r="ATV64" s="431"/>
      <c r="ATW64" s="431"/>
      <c r="ATX64" s="431"/>
      <c r="ATY64" s="431"/>
      <c r="ATZ64" s="431"/>
      <c r="AUA64" s="431"/>
      <c r="AUB64" s="431"/>
      <c r="AUC64" s="431"/>
      <c r="AUD64" s="431"/>
      <c r="AUE64" s="431"/>
      <c r="AUF64" s="431"/>
      <c r="AUG64" s="431"/>
      <c r="AUH64" s="431"/>
      <c r="AUI64" s="431"/>
      <c r="AUJ64" s="431"/>
      <c r="AUK64" s="431"/>
      <c r="AUL64" s="431"/>
      <c r="AUM64" s="431"/>
      <c r="AUN64" s="431"/>
      <c r="AUO64" s="431"/>
      <c r="AUP64" s="431"/>
      <c r="AUQ64" s="431"/>
      <c r="AUR64" s="431"/>
      <c r="AUS64" s="431"/>
      <c r="AUT64" s="431"/>
      <c r="AUU64" s="431"/>
      <c r="AUV64" s="431"/>
      <c r="AUW64" s="431"/>
      <c r="AUX64" s="431"/>
      <c r="AUY64" s="431"/>
      <c r="AUZ64" s="431"/>
      <c r="AVA64" s="431"/>
      <c r="AVB64" s="431"/>
      <c r="AVC64" s="431"/>
      <c r="AVD64" s="431"/>
      <c r="AVE64" s="431"/>
      <c r="AVF64" s="431"/>
      <c r="AVG64" s="431"/>
      <c r="AVH64" s="431"/>
      <c r="AVI64" s="431"/>
      <c r="AVJ64" s="431"/>
      <c r="AVK64" s="431"/>
      <c r="AVL64" s="431"/>
      <c r="AVM64" s="431"/>
      <c r="AVN64" s="431"/>
      <c r="AVO64" s="431"/>
      <c r="AVP64" s="431"/>
      <c r="AVQ64" s="431"/>
      <c r="AVR64" s="431"/>
      <c r="AVS64" s="431"/>
      <c r="AVT64" s="431"/>
      <c r="AVU64" s="431"/>
      <c r="AVV64" s="431"/>
      <c r="AVW64" s="431"/>
      <c r="AVX64" s="431"/>
      <c r="AVY64" s="431"/>
      <c r="AVZ64" s="431"/>
      <c r="AWA64" s="431"/>
      <c r="AWB64" s="431"/>
      <c r="AWC64" s="431"/>
      <c r="AWD64" s="431"/>
      <c r="AWE64" s="431"/>
      <c r="AWF64" s="431"/>
      <c r="AWG64" s="431"/>
      <c r="AWH64" s="431"/>
      <c r="AWI64" s="431"/>
      <c r="AWJ64" s="431"/>
      <c r="AWK64" s="431"/>
      <c r="AWL64" s="431"/>
      <c r="AWM64" s="431"/>
      <c r="AWN64" s="431"/>
      <c r="AWO64" s="431"/>
      <c r="AWP64" s="431"/>
      <c r="AWQ64" s="431"/>
      <c r="AWR64" s="431"/>
      <c r="AWS64" s="431"/>
      <c r="AWT64" s="431"/>
      <c r="AWU64" s="431"/>
      <c r="AWV64" s="431"/>
      <c r="AWW64" s="431"/>
      <c r="AWX64" s="431"/>
      <c r="AWY64" s="431"/>
      <c r="AWZ64" s="431"/>
      <c r="AXA64" s="431"/>
      <c r="AXB64" s="431"/>
      <c r="AXC64" s="431"/>
      <c r="AXD64" s="431"/>
      <c r="AXE64" s="431"/>
      <c r="AXF64" s="431"/>
      <c r="AXG64" s="431"/>
      <c r="AXH64" s="431"/>
      <c r="AXI64" s="431"/>
      <c r="AXJ64" s="431"/>
      <c r="AXK64" s="431"/>
      <c r="AXL64" s="431"/>
      <c r="AXM64" s="431"/>
      <c r="AXN64" s="431"/>
      <c r="AXO64" s="431"/>
      <c r="AXP64" s="431"/>
      <c r="AXQ64" s="431"/>
      <c r="AXR64" s="431"/>
      <c r="AXS64" s="431"/>
      <c r="AXT64" s="431"/>
      <c r="AXU64" s="431"/>
      <c r="AXV64" s="431"/>
      <c r="AXW64" s="431"/>
      <c r="AXX64" s="431"/>
      <c r="AXY64" s="431"/>
      <c r="AXZ64" s="431"/>
      <c r="AYA64" s="431"/>
      <c r="AYB64" s="431"/>
      <c r="AYC64" s="431"/>
      <c r="AYD64" s="431"/>
      <c r="AYE64" s="431"/>
      <c r="AYF64" s="431"/>
      <c r="AYG64" s="431"/>
      <c r="AYH64" s="431"/>
      <c r="AYI64" s="431"/>
      <c r="AYJ64" s="431"/>
      <c r="AYK64" s="431"/>
      <c r="AYL64" s="431"/>
      <c r="AYM64" s="431"/>
      <c r="AYN64" s="431"/>
      <c r="AYO64" s="431"/>
      <c r="AYP64" s="431"/>
      <c r="AYQ64" s="431"/>
      <c r="AYR64" s="431"/>
      <c r="AYS64" s="431"/>
      <c r="AYT64" s="431"/>
      <c r="AYU64" s="431"/>
      <c r="AYV64" s="431"/>
      <c r="AYW64" s="431"/>
      <c r="AYX64" s="431"/>
      <c r="AYY64" s="431"/>
      <c r="AYZ64" s="431"/>
      <c r="AZA64" s="431"/>
      <c r="AZB64" s="431"/>
      <c r="AZC64" s="431"/>
      <c r="AZD64" s="431"/>
      <c r="AZE64" s="431"/>
      <c r="AZF64" s="431"/>
      <c r="AZG64" s="431"/>
      <c r="AZH64" s="431"/>
      <c r="AZI64" s="431"/>
      <c r="AZJ64" s="431"/>
      <c r="AZK64" s="431"/>
      <c r="AZL64" s="431"/>
      <c r="AZM64" s="431"/>
      <c r="AZN64" s="431"/>
      <c r="AZO64" s="431"/>
      <c r="AZP64" s="431"/>
      <c r="AZQ64" s="431"/>
      <c r="AZR64" s="431"/>
      <c r="AZS64" s="431"/>
      <c r="AZT64" s="431"/>
      <c r="AZU64" s="431"/>
      <c r="AZV64" s="431"/>
      <c r="AZW64" s="431"/>
      <c r="AZX64" s="431"/>
      <c r="AZY64" s="431"/>
      <c r="AZZ64" s="431"/>
      <c r="BAA64" s="431"/>
      <c r="BAB64" s="431"/>
      <c r="BAC64" s="431"/>
      <c r="BAD64" s="431"/>
      <c r="BAE64" s="431"/>
      <c r="BAF64" s="431"/>
      <c r="BAG64" s="431"/>
      <c r="BAH64" s="431"/>
      <c r="BAI64" s="431"/>
      <c r="BAJ64" s="431"/>
      <c r="BAK64" s="431"/>
      <c r="BAL64" s="431"/>
      <c r="BAM64" s="431"/>
      <c r="BAN64" s="431"/>
      <c r="BAO64" s="431"/>
      <c r="BAP64" s="431"/>
      <c r="BAQ64" s="431"/>
      <c r="BAR64" s="431"/>
      <c r="BAS64" s="431"/>
      <c r="BAT64" s="431"/>
      <c r="BAU64" s="431"/>
      <c r="BAV64" s="431"/>
      <c r="BAW64" s="431"/>
      <c r="BAX64" s="431"/>
      <c r="BAY64" s="431"/>
      <c r="BAZ64" s="431"/>
      <c r="BBA64" s="431"/>
      <c r="BBB64" s="431"/>
      <c r="BBC64" s="431"/>
      <c r="BBD64" s="431"/>
      <c r="BBE64" s="431"/>
      <c r="BBF64" s="431"/>
      <c r="BBG64" s="431"/>
      <c r="BBH64" s="431"/>
      <c r="BBI64" s="431"/>
      <c r="BBJ64" s="431"/>
      <c r="BBK64" s="431"/>
      <c r="BBL64" s="431"/>
      <c r="BBM64" s="431"/>
      <c r="BBN64" s="431"/>
      <c r="BBO64" s="431"/>
      <c r="BBP64" s="431"/>
      <c r="BBQ64" s="431"/>
      <c r="BBR64" s="431"/>
      <c r="BBS64" s="431"/>
      <c r="BBT64" s="431"/>
      <c r="BBU64" s="431"/>
      <c r="BBV64" s="431"/>
      <c r="BBW64" s="431"/>
      <c r="BBX64" s="431"/>
      <c r="BBY64" s="431"/>
      <c r="BBZ64" s="431"/>
      <c r="BCA64" s="431"/>
      <c r="BCB64" s="431"/>
      <c r="BCC64" s="431"/>
      <c r="BCD64" s="431"/>
      <c r="BCE64" s="431"/>
      <c r="BCF64" s="431"/>
      <c r="BCG64" s="431"/>
      <c r="BCH64" s="431"/>
      <c r="BCI64" s="431"/>
      <c r="BCJ64" s="431"/>
      <c r="BCK64" s="431"/>
      <c r="BCL64" s="431"/>
      <c r="BCM64" s="431"/>
      <c r="BCN64" s="431"/>
      <c r="BCO64" s="431"/>
      <c r="BCP64" s="431"/>
      <c r="BCQ64" s="431"/>
      <c r="BCR64" s="431"/>
      <c r="BCS64" s="431"/>
      <c r="BCT64" s="431"/>
      <c r="BCU64" s="431"/>
      <c r="BCV64" s="431"/>
      <c r="BCW64" s="431"/>
      <c r="BCX64" s="431"/>
      <c r="BCY64" s="431"/>
      <c r="BCZ64" s="431"/>
      <c r="BDA64" s="431"/>
      <c r="BDB64" s="431"/>
      <c r="BDC64" s="431"/>
      <c r="BDD64" s="431"/>
      <c r="BDE64" s="431"/>
      <c r="BDF64" s="431"/>
      <c r="BDG64" s="431"/>
      <c r="BDH64" s="431"/>
      <c r="BDI64" s="431"/>
      <c r="BDJ64" s="431"/>
      <c r="BDK64" s="431"/>
      <c r="BDL64" s="431"/>
      <c r="BDM64" s="431"/>
      <c r="BDN64" s="431"/>
      <c r="BDO64" s="431"/>
      <c r="BDP64" s="431"/>
      <c r="BDQ64" s="431"/>
      <c r="BDR64" s="431"/>
      <c r="BDS64" s="431"/>
      <c r="BDT64" s="431"/>
      <c r="BDU64" s="431"/>
      <c r="BDV64" s="431"/>
      <c r="BDW64" s="431"/>
      <c r="BDX64" s="431"/>
      <c r="BDY64" s="431"/>
      <c r="BDZ64" s="431"/>
      <c r="BEA64" s="431"/>
      <c r="BEB64" s="431"/>
      <c r="BEC64" s="431"/>
      <c r="BED64" s="431"/>
      <c r="BEE64" s="431"/>
      <c r="BEF64" s="431"/>
      <c r="BEG64" s="431"/>
      <c r="BEH64" s="431"/>
      <c r="BEI64" s="431"/>
      <c r="BEJ64" s="431"/>
      <c r="BEK64" s="431"/>
      <c r="BEL64" s="431"/>
      <c r="BEM64" s="431"/>
      <c r="BEN64" s="431"/>
      <c r="BEO64" s="431"/>
      <c r="BEP64" s="431"/>
      <c r="BEQ64" s="431"/>
      <c r="BER64" s="431"/>
      <c r="BES64" s="431"/>
      <c r="BET64" s="431"/>
      <c r="BEU64" s="431"/>
      <c r="BEV64" s="431"/>
      <c r="BEW64" s="431"/>
      <c r="BEX64" s="431"/>
      <c r="BEY64" s="431"/>
      <c r="BEZ64" s="431"/>
      <c r="BFA64" s="431"/>
      <c r="BFB64" s="431"/>
      <c r="BFC64" s="431"/>
      <c r="BFD64" s="431"/>
      <c r="BFE64" s="431"/>
      <c r="BFF64" s="431"/>
      <c r="BFG64" s="431"/>
      <c r="BFH64" s="431"/>
      <c r="BFI64" s="431"/>
      <c r="BFJ64" s="431"/>
      <c r="BFK64" s="431"/>
      <c r="BFL64" s="431"/>
      <c r="BFM64" s="431"/>
      <c r="BFN64" s="431"/>
      <c r="BFO64" s="431"/>
      <c r="BFP64" s="431"/>
      <c r="BFQ64" s="431"/>
      <c r="BFR64" s="431"/>
      <c r="BFS64" s="431"/>
      <c r="BFT64" s="431"/>
      <c r="BFU64" s="431"/>
      <c r="BFV64" s="431"/>
      <c r="BFW64" s="431"/>
      <c r="BFX64" s="431"/>
      <c r="BFY64" s="431"/>
      <c r="BFZ64" s="431"/>
      <c r="BGA64" s="431"/>
      <c r="BGB64" s="431"/>
      <c r="BGC64" s="431"/>
      <c r="BGD64" s="431"/>
      <c r="BGE64" s="431"/>
      <c r="BGF64" s="431"/>
      <c r="BGG64" s="431"/>
      <c r="BGH64" s="431"/>
      <c r="BGI64" s="431"/>
      <c r="BGJ64" s="431"/>
      <c r="BGK64" s="431"/>
      <c r="BGL64" s="431"/>
      <c r="BGM64" s="431"/>
      <c r="BGN64" s="431"/>
      <c r="BGO64" s="431"/>
      <c r="BGP64" s="431"/>
      <c r="BGQ64" s="431"/>
      <c r="BGR64" s="431"/>
      <c r="BGS64" s="431"/>
      <c r="BGT64" s="431"/>
      <c r="BGU64" s="431"/>
      <c r="BGV64" s="431"/>
      <c r="BGW64" s="431"/>
      <c r="BGX64" s="431"/>
      <c r="BGY64" s="431"/>
      <c r="BGZ64" s="431"/>
      <c r="BHA64" s="431"/>
      <c r="BHB64" s="431"/>
      <c r="BHC64" s="431"/>
      <c r="BHD64" s="431"/>
      <c r="BHE64" s="431"/>
      <c r="BHF64" s="431"/>
      <c r="BHG64" s="431"/>
      <c r="BHH64" s="431"/>
      <c r="BHI64" s="431"/>
      <c r="BHJ64" s="431"/>
      <c r="BHK64" s="431"/>
      <c r="BHL64" s="431"/>
      <c r="BHM64" s="431"/>
      <c r="BHN64" s="431"/>
      <c r="BHO64" s="431"/>
      <c r="BHP64" s="431"/>
      <c r="BHQ64" s="431"/>
      <c r="BHR64" s="431"/>
      <c r="BHS64" s="431"/>
      <c r="BHT64" s="431"/>
      <c r="BHU64" s="431"/>
      <c r="BHV64" s="431"/>
      <c r="BHW64" s="431"/>
      <c r="BHX64" s="431"/>
      <c r="BHY64" s="431"/>
      <c r="BHZ64" s="431"/>
      <c r="BIA64" s="431"/>
      <c r="BIB64" s="431"/>
      <c r="BIC64" s="431"/>
      <c r="BID64" s="431"/>
      <c r="BIE64" s="431"/>
      <c r="BIF64" s="431"/>
      <c r="BIG64" s="431"/>
      <c r="BIH64" s="431"/>
      <c r="BII64" s="431"/>
      <c r="BIJ64" s="431"/>
      <c r="BIK64" s="431"/>
      <c r="BIL64" s="431"/>
      <c r="BIM64" s="431"/>
      <c r="BIN64" s="431"/>
      <c r="BIO64" s="431"/>
      <c r="BIP64" s="431"/>
      <c r="BIQ64" s="431"/>
      <c r="BIR64" s="431"/>
      <c r="BIS64" s="431"/>
      <c r="BIT64" s="431"/>
      <c r="BIU64" s="431"/>
      <c r="BIV64" s="431"/>
      <c r="BIW64" s="431"/>
      <c r="BIX64" s="431"/>
      <c r="BIY64" s="431"/>
      <c r="BIZ64" s="431"/>
      <c r="BJA64" s="431"/>
      <c r="BJB64" s="431"/>
      <c r="BJC64" s="431"/>
      <c r="BJD64" s="431"/>
      <c r="BJE64" s="431"/>
      <c r="BJF64" s="431"/>
      <c r="BJG64" s="431"/>
      <c r="BJH64" s="431"/>
      <c r="BJI64" s="431"/>
      <c r="BJJ64" s="431"/>
      <c r="BJK64" s="431"/>
      <c r="BJL64" s="431"/>
      <c r="BJM64" s="431"/>
      <c r="BJN64" s="431"/>
      <c r="BJO64" s="431"/>
      <c r="BJP64" s="431"/>
      <c r="BJQ64" s="431"/>
      <c r="BJR64" s="431"/>
      <c r="BJS64" s="431"/>
      <c r="BJT64" s="431"/>
      <c r="BJU64" s="431"/>
      <c r="BJV64" s="431"/>
      <c r="BJW64" s="431"/>
      <c r="BJX64" s="431"/>
      <c r="BJY64" s="431"/>
      <c r="BJZ64" s="431"/>
      <c r="BKA64" s="431"/>
      <c r="BKB64" s="431"/>
      <c r="BKC64" s="431"/>
      <c r="BKD64" s="431"/>
      <c r="BKE64" s="431"/>
      <c r="BKF64" s="431"/>
      <c r="BKG64" s="431"/>
      <c r="BKH64" s="431"/>
      <c r="BKI64" s="431"/>
      <c r="BKJ64" s="431"/>
      <c r="BKK64" s="431"/>
      <c r="BKL64" s="431"/>
      <c r="BKM64" s="431"/>
      <c r="BKN64" s="431"/>
      <c r="BKO64" s="431"/>
      <c r="BKP64" s="431"/>
      <c r="BKQ64" s="431"/>
      <c r="BKR64" s="431"/>
      <c r="BKS64" s="431"/>
      <c r="BKT64" s="431"/>
      <c r="BKU64" s="431"/>
      <c r="BKV64" s="431"/>
      <c r="BKW64" s="431"/>
      <c r="BKX64" s="431"/>
      <c r="BKY64" s="431"/>
      <c r="BKZ64" s="431"/>
      <c r="BLA64" s="431"/>
      <c r="BLB64" s="431"/>
      <c r="BLC64" s="431"/>
      <c r="BLD64" s="431"/>
      <c r="BLE64" s="431"/>
      <c r="BLF64" s="431"/>
      <c r="BLG64" s="431"/>
      <c r="BLH64" s="431"/>
      <c r="BLI64" s="431"/>
      <c r="BLJ64" s="431"/>
      <c r="BLK64" s="431"/>
      <c r="BLL64" s="431"/>
      <c r="BLM64" s="431"/>
      <c r="BLN64" s="431"/>
      <c r="BLO64" s="431"/>
      <c r="BLP64" s="431"/>
      <c r="BLQ64" s="431"/>
      <c r="BLR64" s="431"/>
      <c r="BLS64" s="431"/>
      <c r="BLT64" s="431"/>
      <c r="BLU64" s="431"/>
      <c r="BLV64" s="431"/>
      <c r="BLW64" s="431"/>
      <c r="BLX64" s="431"/>
      <c r="BLY64" s="431"/>
      <c r="BLZ64" s="431"/>
      <c r="BMA64" s="431"/>
      <c r="BMB64" s="431"/>
      <c r="BMC64" s="431"/>
      <c r="BMD64" s="431"/>
      <c r="BME64" s="431"/>
      <c r="BMF64" s="431"/>
      <c r="BMG64" s="431"/>
      <c r="BMH64" s="431"/>
      <c r="BMI64" s="431"/>
      <c r="BMJ64" s="431"/>
      <c r="BMK64" s="431"/>
      <c r="BML64" s="431"/>
      <c r="BMM64" s="431"/>
      <c r="BMN64" s="431"/>
      <c r="BMO64" s="431"/>
      <c r="BMP64" s="431"/>
      <c r="BMQ64" s="431"/>
      <c r="BMR64" s="431"/>
      <c r="BMS64" s="431"/>
      <c r="BMT64" s="431"/>
      <c r="BMU64" s="431"/>
      <c r="BMV64" s="431"/>
      <c r="BMW64" s="431"/>
      <c r="BMX64" s="431"/>
      <c r="BMY64" s="431"/>
      <c r="BMZ64" s="431"/>
      <c r="BNA64" s="431"/>
      <c r="BNB64" s="431"/>
      <c r="BNC64" s="431"/>
      <c r="BND64" s="431"/>
      <c r="BNE64" s="431"/>
      <c r="BNF64" s="431"/>
      <c r="BNG64" s="431"/>
      <c r="BNH64" s="431"/>
      <c r="BNI64" s="431"/>
      <c r="BNJ64" s="431"/>
      <c r="BNK64" s="431"/>
      <c r="BNL64" s="431"/>
      <c r="BNM64" s="431"/>
      <c r="BNN64" s="431"/>
      <c r="BNO64" s="431"/>
      <c r="BNP64" s="431"/>
      <c r="BNQ64" s="431"/>
      <c r="BNR64" s="431"/>
      <c r="BNS64" s="431"/>
      <c r="BNT64" s="431"/>
      <c r="BNU64" s="431"/>
      <c r="BNV64" s="431"/>
      <c r="BNW64" s="431"/>
      <c r="BNX64" s="431"/>
      <c r="BNY64" s="431"/>
      <c r="BNZ64" s="431"/>
      <c r="BOA64" s="431"/>
      <c r="BOB64" s="431"/>
      <c r="BOC64" s="431"/>
      <c r="BOD64" s="431"/>
      <c r="BOE64" s="431"/>
      <c r="BOF64" s="431"/>
      <c r="BOG64" s="431"/>
      <c r="BOH64" s="431"/>
      <c r="BOI64" s="431"/>
      <c r="BOJ64" s="431"/>
      <c r="BOK64" s="431"/>
      <c r="BOL64" s="431"/>
      <c r="BOM64" s="431"/>
      <c r="BON64" s="431"/>
      <c r="BOO64" s="431"/>
      <c r="BOP64" s="431"/>
      <c r="BOQ64" s="431"/>
      <c r="BOR64" s="431"/>
      <c r="BOS64" s="431"/>
      <c r="BOT64" s="431"/>
      <c r="BOU64" s="431"/>
      <c r="BOV64" s="431"/>
      <c r="BOW64" s="431"/>
      <c r="BOX64" s="431"/>
      <c r="BOY64" s="431"/>
      <c r="BOZ64" s="431"/>
      <c r="BPA64" s="431"/>
      <c r="BPB64" s="431"/>
      <c r="BPC64" s="431"/>
      <c r="BPD64" s="431"/>
      <c r="BPE64" s="431"/>
      <c r="BPF64" s="431"/>
      <c r="BPG64" s="431"/>
      <c r="BPH64" s="431"/>
      <c r="BPI64" s="431"/>
      <c r="BPJ64" s="431"/>
      <c r="BPK64" s="431"/>
      <c r="BPL64" s="431"/>
      <c r="BPM64" s="431"/>
      <c r="BPN64" s="431"/>
      <c r="BPO64" s="431"/>
      <c r="BPP64" s="431"/>
      <c r="BPQ64" s="431"/>
      <c r="BPR64" s="431"/>
      <c r="BPS64" s="431"/>
      <c r="BPT64" s="431"/>
      <c r="BPU64" s="431"/>
      <c r="BPV64" s="431"/>
      <c r="BPW64" s="431"/>
      <c r="BPX64" s="431"/>
      <c r="BPY64" s="431"/>
      <c r="BPZ64" s="431"/>
      <c r="BQA64" s="431"/>
      <c r="BQB64" s="431"/>
      <c r="BQC64" s="431"/>
      <c r="BQD64" s="431"/>
      <c r="BQE64" s="431"/>
      <c r="BQF64" s="431"/>
      <c r="BQG64" s="431"/>
      <c r="BQH64" s="431"/>
      <c r="BQI64" s="431"/>
      <c r="BQJ64" s="431"/>
      <c r="BQK64" s="431"/>
      <c r="BQL64" s="431"/>
      <c r="BQM64" s="431"/>
      <c r="BQN64" s="431"/>
      <c r="BQO64" s="431"/>
      <c r="BQP64" s="431"/>
      <c r="BQQ64" s="431"/>
      <c r="BQR64" s="431"/>
      <c r="BQS64" s="431"/>
      <c r="BQT64" s="431"/>
      <c r="BQU64" s="431"/>
      <c r="BQV64" s="431"/>
      <c r="BQW64" s="431"/>
      <c r="BQX64" s="431"/>
      <c r="BQY64" s="431"/>
      <c r="BQZ64" s="431"/>
      <c r="BRA64" s="431"/>
      <c r="BRB64" s="431"/>
      <c r="BRC64" s="431"/>
      <c r="BRD64" s="431"/>
      <c r="BRE64" s="431"/>
      <c r="BRF64" s="431"/>
      <c r="BRG64" s="431"/>
      <c r="BRH64" s="431"/>
      <c r="BRI64" s="431"/>
      <c r="BRJ64" s="431"/>
      <c r="BRK64" s="431"/>
      <c r="BRL64" s="431"/>
      <c r="BRM64" s="431"/>
      <c r="BRN64" s="431"/>
      <c r="BRO64" s="431"/>
      <c r="BRP64" s="431"/>
      <c r="BRQ64" s="431"/>
      <c r="BRR64" s="431"/>
      <c r="BRS64" s="431"/>
      <c r="BRT64" s="431"/>
      <c r="BRU64" s="431"/>
    </row>
    <row r="65" spans="1:1841" ht="29.25" customHeight="1" x14ac:dyDescent="0.3">
      <c r="A65" s="792"/>
      <c r="B65" s="474">
        <v>16</v>
      </c>
      <c r="C65" s="474" t="s">
        <v>158</v>
      </c>
      <c r="D65" s="465">
        <f t="shared" si="30"/>
        <v>14764291.052212035</v>
      </c>
      <c r="E65" s="464">
        <v>150</v>
      </c>
      <c r="F65" s="464">
        <f t="shared" si="31"/>
        <v>49065420.560747504</v>
      </c>
      <c r="G65" s="464">
        <v>70</v>
      </c>
      <c r="H65" s="464">
        <f t="shared" si="36"/>
        <v>1283804.31540221</v>
      </c>
      <c r="I65" s="464">
        <v>70</v>
      </c>
      <c r="J65" s="466"/>
      <c r="K65" s="464"/>
      <c r="L65" s="468"/>
      <c r="M65" s="469"/>
      <c r="N65" s="469"/>
      <c r="O65" s="469"/>
      <c r="P65" s="469"/>
      <c r="Q65" s="469"/>
      <c r="R65" s="469"/>
      <c r="S65" s="469"/>
      <c r="T65" s="469"/>
      <c r="U65" s="469"/>
      <c r="V65" s="469"/>
      <c r="W65" s="469"/>
      <c r="X65" s="480">
        <f t="shared" si="32"/>
        <v>1283804.31540221</v>
      </c>
      <c r="Y65" s="470">
        <f t="shared" si="33"/>
        <v>70</v>
      </c>
      <c r="Z65" s="480">
        <f t="shared" si="34"/>
        <v>0</v>
      </c>
      <c r="AA65" s="470">
        <f t="shared" si="35"/>
        <v>0</v>
      </c>
      <c r="AB65" s="521"/>
      <c r="AC65" s="486"/>
      <c r="AD65" s="527"/>
      <c r="AE65" s="527"/>
      <c r="AF65" s="527"/>
      <c r="AG65" s="527"/>
      <c r="AH65" s="431"/>
      <c r="AI65" s="431"/>
      <c r="AJ65" s="431"/>
      <c r="AK65" s="431"/>
      <c r="AL65" s="431"/>
      <c r="AM65" s="431"/>
      <c r="AN65" s="431"/>
      <c r="AO65" s="431"/>
      <c r="AP65" s="431"/>
      <c r="AQ65" s="431"/>
      <c r="AR65" s="431"/>
      <c r="AS65" s="431"/>
      <c r="AT65" s="431"/>
      <c r="AU65" s="431"/>
      <c r="AV65" s="431"/>
      <c r="AW65" s="431"/>
      <c r="AX65" s="431"/>
      <c r="AY65" s="431"/>
      <c r="AZ65" s="431"/>
      <c r="BA65" s="431"/>
      <c r="BB65" s="431"/>
      <c r="BC65" s="431"/>
      <c r="BD65" s="431"/>
      <c r="BE65" s="431"/>
      <c r="BF65" s="431"/>
      <c r="BG65" s="431"/>
      <c r="BH65" s="431"/>
      <c r="BI65" s="431"/>
      <c r="BJ65" s="431"/>
      <c r="BK65" s="431"/>
      <c r="BL65" s="431"/>
      <c r="BM65" s="431"/>
      <c r="BN65" s="431"/>
      <c r="BO65" s="431"/>
      <c r="BP65" s="431"/>
      <c r="BQ65" s="431"/>
      <c r="BR65" s="431"/>
      <c r="BS65" s="431"/>
      <c r="BT65" s="431"/>
      <c r="BU65" s="431"/>
      <c r="BV65" s="431"/>
      <c r="BW65" s="431"/>
      <c r="BX65" s="431"/>
      <c r="BY65" s="431"/>
      <c r="BZ65" s="431"/>
      <c r="CA65" s="431"/>
      <c r="CB65" s="431"/>
      <c r="CC65" s="431"/>
      <c r="CD65" s="431"/>
      <c r="CE65" s="431"/>
      <c r="CF65" s="431"/>
      <c r="CG65" s="431"/>
      <c r="CH65" s="431"/>
      <c r="CI65" s="431"/>
      <c r="CJ65" s="431"/>
      <c r="CK65" s="431"/>
      <c r="CL65" s="431"/>
      <c r="CM65" s="431"/>
      <c r="CN65" s="431"/>
      <c r="CO65" s="431"/>
      <c r="CP65" s="431"/>
      <c r="CQ65" s="431"/>
      <c r="CR65" s="431"/>
      <c r="CS65" s="431"/>
      <c r="CT65" s="431"/>
      <c r="CU65" s="431"/>
      <c r="CV65" s="431"/>
      <c r="CW65" s="431"/>
      <c r="CX65" s="431"/>
      <c r="CY65" s="431"/>
      <c r="CZ65" s="431"/>
      <c r="DA65" s="431"/>
      <c r="DB65" s="431"/>
      <c r="DC65" s="431"/>
      <c r="DD65" s="431"/>
      <c r="DE65" s="431"/>
      <c r="DF65" s="431"/>
      <c r="DG65" s="431"/>
      <c r="DH65" s="431"/>
      <c r="DI65" s="431"/>
      <c r="DJ65" s="431"/>
      <c r="DK65" s="431"/>
      <c r="DL65" s="431"/>
      <c r="DM65" s="431"/>
      <c r="DN65" s="431"/>
      <c r="DO65" s="431"/>
      <c r="DP65" s="431"/>
      <c r="DQ65" s="431"/>
      <c r="DR65" s="431"/>
      <c r="DS65" s="431"/>
      <c r="DT65" s="431"/>
      <c r="DU65" s="431"/>
      <c r="DV65" s="431"/>
      <c r="DW65" s="431"/>
      <c r="DX65" s="431"/>
      <c r="DY65" s="431"/>
      <c r="DZ65" s="431"/>
      <c r="EA65" s="431"/>
      <c r="EB65" s="431"/>
      <c r="EC65" s="431"/>
      <c r="ED65" s="431"/>
      <c r="EE65" s="431"/>
      <c r="EF65" s="431"/>
      <c r="EG65" s="431"/>
      <c r="EH65" s="431"/>
      <c r="EI65" s="431"/>
      <c r="EJ65" s="431"/>
      <c r="EK65" s="431"/>
      <c r="EL65" s="431"/>
      <c r="EM65" s="431"/>
      <c r="EN65" s="431"/>
      <c r="EO65" s="431"/>
      <c r="EP65" s="431"/>
      <c r="EQ65" s="431"/>
      <c r="ER65" s="431"/>
      <c r="ES65" s="431"/>
      <c r="ET65" s="431"/>
      <c r="EU65" s="431"/>
      <c r="EV65" s="431"/>
      <c r="EW65" s="431"/>
      <c r="EX65" s="431"/>
      <c r="EY65" s="431"/>
      <c r="EZ65" s="431"/>
      <c r="FA65" s="431"/>
      <c r="FB65" s="431"/>
      <c r="FC65" s="431"/>
      <c r="FD65" s="431"/>
      <c r="FE65" s="431"/>
      <c r="FF65" s="431"/>
      <c r="FG65" s="431"/>
      <c r="FH65" s="431"/>
      <c r="FI65" s="431"/>
      <c r="FJ65" s="431"/>
      <c r="FK65" s="431"/>
      <c r="FL65" s="431"/>
      <c r="FM65" s="431"/>
      <c r="FN65" s="431"/>
      <c r="FO65" s="431"/>
      <c r="FP65" s="431"/>
      <c r="FQ65" s="431"/>
      <c r="FR65" s="431"/>
      <c r="FS65" s="431"/>
      <c r="FT65" s="431"/>
      <c r="FU65" s="431"/>
      <c r="FV65" s="431"/>
      <c r="FW65" s="431"/>
      <c r="FX65" s="431"/>
      <c r="FY65" s="431"/>
      <c r="FZ65" s="431"/>
      <c r="GA65" s="431"/>
      <c r="GB65" s="431"/>
      <c r="GC65" s="431"/>
      <c r="GD65" s="431"/>
      <c r="GE65" s="431"/>
      <c r="GF65" s="431"/>
      <c r="GG65" s="431"/>
      <c r="GH65" s="431"/>
      <c r="GI65" s="431"/>
      <c r="GJ65" s="431"/>
      <c r="GK65" s="431"/>
      <c r="GL65" s="431"/>
      <c r="GM65" s="431"/>
      <c r="GN65" s="431"/>
      <c r="GO65" s="431"/>
      <c r="GP65" s="431"/>
      <c r="GQ65" s="431"/>
      <c r="GR65" s="431"/>
      <c r="GS65" s="431"/>
      <c r="GT65" s="431"/>
      <c r="GU65" s="431"/>
      <c r="GV65" s="431"/>
      <c r="GW65" s="431"/>
      <c r="GX65" s="431"/>
      <c r="GY65" s="431"/>
      <c r="GZ65" s="431"/>
      <c r="HA65" s="431"/>
      <c r="HB65" s="431"/>
      <c r="HC65" s="431"/>
      <c r="HD65" s="431"/>
      <c r="HE65" s="431"/>
      <c r="HF65" s="431"/>
      <c r="HG65" s="431"/>
      <c r="HH65" s="431"/>
      <c r="HI65" s="431"/>
      <c r="HJ65" s="431"/>
      <c r="HK65" s="431"/>
      <c r="HL65" s="431"/>
      <c r="HM65" s="431"/>
      <c r="HN65" s="431"/>
      <c r="HO65" s="431"/>
      <c r="HP65" s="431"/>
      <c r="HQ65" s="431"/>
      <c r="HR65" s="431"/>
      <c r="HS65" s="431"/>
      <c r="HT65" s="431"/>
      <c r="HU65" s="431"/>
      <c r="HV65" s="431"/>
      <c r="HW65" s="431"/>
      <c r="HX65" s="431"/>
      <c r="HY65" s="431"/>
      <c r="HZ65" s="431"/>
      <c r="IA65" s="431"/>
      <c r="IB65" s="431"/>
      <c r="IC65" s="431"/>
      <c r="ID65" s="431"/>
      <c r="IE65" s="431"/>
      <c r="IF65" s="431"/>
      <c r="IG65" s="431"/>
      <c r="IH65" s="431"/>
      <c r="II65" s="431"/>
      <c r="IJ65" s="431"/>
      <c r="IK65" s="431"/>
      <c r="IL65" s="431"/>
      <c r="IM65" s="431"/>
      <c r="IN65" s="431"/>
      <c r="IO65" s="431"/>
      <c r="IP65" s="431"/>
      <c r="IQ65" s="431"/>
      <c r="IR65" s="431"/>
      <c r="IS65" s="431"/>
      <c r="IT65" s="431"/>
      <c r="IU65" s="431"/>
      <c r="IV65" s="431"/>
      <c r="IW65" s="431"/>
      <c r="IX65" s="431"/>
      <c r="IY65" s="431"/>
      <c r="IZ65" s="431"/>
      <c r="JA65" s="431"/>
      <c r="JB65" s="431"/>
      <c r="JC65" s="431"/>
      <c r="JD65" s="431"/>
      <c r="JE65" s="431"/>
      <c r="JF65" s="431"/>
      <c r="JG65" s="431"/>
      <c r="JH65" s="431"/>
      <c r="JI65" s="431"/>
      <c r="JJ65" s="431"/>
      <c r="JK65" s="431"/>
      <c r="JL65" s="431"/>
      <c r="JM65" s="431"/>
      <c r="JN65" s="431"/>
      <c r="JO65" s="431"/>
      <c r="JP65" s="431"/>
      <c r="JQ65" s="431"/>
      <c r="JR65" s="431"/>
      <c r="JS65" s="431"/>
      <c r="JT65" s="431"/>
      <c r="JU65" s="431"/>
      <c r="JV65" s="431"/>
      <c r="JW65" s="431"/>
      <c r="JX65" s="431"/>
      <c r="JY65" s="431"/>
      <c r="JZ65" s="431"/>
      <c r="KA65" s="431"/>
      <c r="KB65" s="431"/>
      <c r="KC65" s="431"/>
      <c r="KD65" s="431"/>
      <c r="KE65" s="431"/>
      <c r="KF65" s="431"/>
      <c r="KG65" s="431"/>
      <c r="KH65" s="431"/>
      <c r="KI65" s="431"/>
      <c r="KJ65" s="431"/>
      <c r="KK65" s="431"/>
      <c r="KL65" s="431"/>
      <c r="KM65" s="431"/>
      <c r="KN65" s="431"/>
      <c r="KO65" s="431"/>
      <c r="KP65" s="431"/>
      <c r="KQ65" s="431"/>
      <c r="KR65" s="431"/>
      <c r="KS65" s="431"/>
      <c r="KT65" s="431"/>
      <c r="KU65" s="431"/>
      <c r="KV65" s="431"/>
      <c r="KW65" s="431"/>
      <c r="KX65" s="431"/>
      <c r="KY65" s="431"/>
      <c r="KZ65" s="431"/>
      <c r="LA65" s="431"/>
      <c r="LB65" s="431"/>
      <c r="LC65" s="431"/>
      <c r="LD65" s="431"/>
      <c r="LE65" s="431"/>
      <c r="LF65" s="431"/>
      <c r="LG65" s="431"/>
      <c r="LH65" s="431"/>
      <c r="LI65" s="431"/>
      <c r="LJ65" s="431"/>
      <c r="LK65" s="431"/>
      <c r="LL65" s="431"/>
      <c r="LM65" s="431"/>
      <c r="LN65" s="431"/>
      <c r="LO65" s="431"/>
      <c r="LP65" s="431"/>
      <c r="LQ65" s="431"/>
      <c r="LR65" s="431"/>
      <c r="LS65" s="431"/>
      <c r="LT65" s="431"/>
      <c r="LU65" s="431"/>
      <c r="LV65" s="431"/>
      <c r="LW65" s="431"/>
      <c r="LX65" s="431"/>
      <c r="LY65" s="431"/>
      <c r="LZ65" s="431"/>
      <c r="MA65" s="431"/>
      <c r="MB65" s="431"/>
      <c r="MC65" s="431"/>
      <c r="MD65" s="431"/>
      <c r="ME65" s="431"/>
      <c r="MF65" s="431"/>
      <c r="MG65" s="431"/>
      <c r="MH65" s="431"/>
      <c r="MI65" s="431"/>
      <c r="MJ65" s="431"/>
      <c r="MK65" s="431"/>
      <c r="ML65" s="431"/>
      <c r="MM65" s="431"/>
      <c r="MN65" s="431"/>
      <c r="MO65" s="431"/>
      <c r="MP65" s="431"/>
      <c r="MQ65" s="431"/>
      <c r="MR65" s="431"/>
      <c r="MS65" s="431"/>
      <c r="MT65" s="431"/>
      <c r="MU65" s="431"/>
      <c r="MV65" s="431"/>
      <c r="MW65" s="431"/>
      <c r="MX65" s="431"/>
      <c r="MY65" s="431"/>
      <c r="MZ65" s="431"/>
      <c r="NA65" s="431"/>
      <c r="NB65" s="431"/>
      <c r="NC65" s="431"/>
      <c r="ND65" s="431"/>
      <c r="NE65" s="431"/>
      <c r="NF65" s="431"/>
      <c r="NG65" s="431"/>
      <c r="NH65" s="431"/>
      <c r="NI65" s="431"/>
      <c r="NJ65" s="431"/>
      <c r="NK65" s="431"/>
      <c r="NL65" s="431"/>
      <c r="NM65" s="431"/>
      <c r="NN65" s="431"/>
      <c r="NO65" s="431"/>
      <c r="NP65" s="431"/>
      <c r="NQ65" s="431"/>
      <c r="NR65" s="431"/>
      <c r="NS65" s="431"/>
      <c r="NT65" s="431"/>
      <c r="NU65" s="431"/>
      <c r="NV65" s="431"/>
      <c r="NW65" s="431"/>
      <c r="NX65" s="431"/>
      <c r="NY65" s="431"/>
      <c r="NZ65" s="431"/>
      <c r="OA65" s="431"/>
      <c r="OB65" s="431"/>
      <c r="OC65" s="431"/>
      <c r="OD65" s="431"/>
      <c r="OE65" s="431"/>
      <c r="OF65" s="431"/>
      <c r="OG65" s="431"/>
      <c r="OH65" s="431"/>
      <c r="OI65" s="431"/>
      <c r="OJ65" s="431"/>
      <c r="OK65" s="431"/>
      <c r="OL65" s="431"/>
      <c r="OM65" s="431"/>
      <c r="ON65" s="431"/>
      <c r="OO65" s="431"/>
      <c r="OP65" s="431"/>
      <c r="OQ65" s="431"/>
      <c r="OR65" s="431"/>
      <c r="OS65" s="431"/>
      <c r="OT65" s="431"/>
      <c r="OU65" s="431"/>
      <c r="OV65" s="431"/>
      <c r="OW65" s="431"/>
      <c r="OX65" s="431"/>
      <c r="OY65" s="431"/>
      <c r="OZ65" s="431"/>
      <c r="PA65" s="431"/>
      <c r="PB65" s="431"/>
      <c r="PC65" s="431"/>
      <c r="PD65" s="431"/>
      <c r="PE65" s="431"/>
      <c r="PF65" s="431"/>
      <c r="PG65" s="431"/>
      <c r="PH65" s="431"/>
      <c r="PI65" s="431"/>
      <c r="PJ65" s="431"/>
      <c r="PK65" s="431"/>
      <c r="PL65" s="431"/>
      <c r="PM65" s="431"/>
      <c r="PN65" s="431"/>
      <c r="PO65" s="431"/>
      <c r="PP65" s="431"/>
      <c r="PQ65" s="431"/>
      <c r="PR65" s="431"/>
      <c r="PS65" s="431"/>
      <c r="PT65" s="431"/>
      <c r="PU65" s="431"/>
      <c r="PV65" s="431"/>
      <c r="PW65" s="431"/>
      <c r="PX65" s="431"/>
      <c r="PY65" s="431"/>
      <c r="PZ65" s="431"/>
      <c r="QA65" s="431"/>
      <c r="QB65" s="431"/>
      <c r="QC65" s="431"/>
      <c r="QD65" s="431"/>
      <c r="QE65" s="431"/>
      <c r="QF65" s="431"/>
      <c r="QG65" s="431"/>
      <c r="QH65" s="431"/>
      <c r="QI65" s="431"/>
      <c r="QJ65" s="431"/>
      <c r="QK65" s="431"/>
      <c r="QL65" s="431"/>
      <c r="QM65" s="431"/>
      <c r="QN65" s="431"/>
      <c r="QO65" s="431"/>
      <c r="QP65" s="431"/>
      <c r="QQ65" s="431"/>
      <c r="QR65" s="431"/>
      <c r="QS65" s="431"/>
      <c r="QT65" s="431"/>
      <c r="QU65" s="431"/>
      <c r="QV65" s="431"/>
      <c r="QW65" s="431"/>
      <c r="QX65" s="431"/>
      <c r="QY65" s="431"/>
      <c r="QZ65" s="431"/>
      <c r="RA65" s="431"/>
      <c r="RB65" s="431"/>
      <c r="RC65" s="431"/>
      <c r="RD65" s="431"/>
      <c r="RE65" s="431"/>
      <c r="RF65" s="431"/>
      <c r="RG65" s="431"/>
      <c r="RH65" s="431"/>
      <c r="RI65" s="431"/>
      <c r="RJ65" s="431"/>
      <c r="RK65" s="431"/>
      <c r="RL65" s="431"/>
      <c r="RM65" s="431"/>
      <c r="RN65" s="431"/>
      <c r="RO65" s="431"/>
      <c r="RP65" s="431"/>
      <c r="RQ65" s="431"/>
      <c r="RR65" s="431"/>
      <c r="RS65" s="431"/>
      <c r="RT65" s="431"/>
      <c r="RU65" s="431"/>
      <c r="RV65" s="431"/>
      <c r="RW65" s="431"/>
      <c r="RX65" s="431"/>
      <c r="RY65" s="431"/>
      <c r="RZ65" s="431"/>
      <c r="SA65" s="431"/>
      <c r="SB65" s="431"/>
      <c r="SC65" s="431"/>
      <c r="SD65" s="431"/>
      <c r="SE65" s="431"/>
      <c r="SF65" s="431"/>
      <c r="SG65" s="431"/>
      <c r="SH65" s="431"/>
      <c r="SI65" s="431"/>
      <c r="SJ65" s="431"/>
      <c r="SK65" s="431"/>
      <c r="SL65" s="431"/>
      <c r="SM65" s="431"/>
      <c r="SN65" s="431"/>
      <c r="SO65" s="431"/>
      <c r="SP65" s="431"/>
      <c r="SQ65" s="431"/>
      <c r="SR65" s="431"/>
      <c r="SS65" s="431"/>
      <c r="ST65" s="431"/>
      <c r="SU65" s="431"/>
      <c r="SV65" s="431"/>
      <c r="SW65" s="431"/>
      <c r="SX65" s="431"/>
      <c r="SY65" s="431"/>
      <c r="SZ65" s="431"/>
      <c r="TA65" s="431"/>
      <c r="TB65" s="431"/>
      <c r="TC65" s="431"/>
      <c r="TD65" s="431"/>
      <c r="TE65" s="431"/>
      <c r="TF65" s="431"/>
      <c r="TG65" s="431"/>
      <c r="TH65" s="431"/>
      <c r="TI65" s="431"/>
      <c r="TJ65" s="431"/>
      <c r="TK65" s="431"/>
      <c r="TL65" s="431"/>
      <c r="TM65" s="431"/>
      <c r="TN65" s="431"/>
      <c r="TO65" s="431"/>
      <c r="TP65" s="431"/>
      <c r="TQ65" s="431"/>
      <c r="TR65" s="431"/>
      <c r="TS65" s="431"/>
      <c r="TT65" s="431"/>
      <c r="TU65" s="431"/>
      <c r="TV65" s="431"/>
      <c r="TW65" s="431"/>
      <c r="TX65" s="431"/>
      <c r="TY65" s="431"/>
      <c r="TZ65" s="431"/>
      <c r="UA65" s="431"/>
      <c r="UB65" s="431"/>
      <c r="UC65" s="431"/>
      <c r="UD65" s="431"/>
      <c r="UE65" s="431"/>
      <c r="UF65" s="431"/>
      <c r="UG65" s="431"/>
      <c r="UH65" s="431"/>
      <c r="UI65" s="431"/>
      <c r="UJ65" s="431"/>
      <c r="UK65" s="431"/>
      <c r="UL65" s="431"/>
      <c r="UM65" s="431"/>
      <c r="UN65" s="431"/>
      <c r="UO65" s="431"/>
      <c r="UP65" s="431"/>
      <c r="UQ65" s="431"/>
      <c r="UR65" s="431"/>
      <c r="US65" s="431"/>
      <c r="UT65" s="431"/>
      <c r="UU65" s="431"/>
      <c r="UV65" s="431"/>
      <c r="UW65" s="431"/>
      <c r="UX65" s="431"/>
      <c r="UY65" s="431"/>
      <c r="UZ65" s="431"/>
      <c r="VA65" s="431"/>
      <c r="VB65" s="431"/>
      <c r="VC65" s="431"/>
      <c r="VD65" s="431"/>
      <c r="VE65" s="431"/>
      <c r="VF65" s="431"/>
      <c r="VG65" s="431"/>
      <c r="VH65" s="431"/>
      <c r="VI65" s="431"/>
      <c r="VJ65" s="431"/>
      <c r="VK65" s="431"/>
      <c r="VL65" s="431"/>
      <c r="VM65" s="431"/>
      <c r="VN65" s="431"/>
      <c r="VO65" s="431"/>
      <c r="VP65" s="431"/>
      <c r="VQ65" s="431"/>
      <c r="VR65" s="431"/>
      <c r="VS65" s="431"/>
      <c r="VT65" s="431"/>
      <c r="VU65" s="431"/>
      <c r="VV65" s="431"/>
      <c r="VW65" s="431"/>
      <c r="VX65" s="431"/>
      <c r="VY65" s="431"/>
      <c r="VZ65" s="431"/>
      <c r="WA65" s="431"/>
      <c r="WB65" s="431"/>
      <c r="WC65" s="431"/>
      <c r="WD65" s="431"/>
      <c r="WE65" s="431"/>
      <c r="WF65" s="431"/>
      <c r="WG65" s="431"/>
      <c r="WH65" s="431"/>
      <c r="WI65" s="431"/>
      <c r="WJ65" s="431"/>
      <c r="WK65" s="431"/>
      <c r="WL65" s="431"/>
      <c r="WM65" s="431"/>
      <c r="WN65" s="431"/>
      <c r="WO65" s="431"/>
      <c r="WP65" s="431"/>
      <c r="WQ65" s="431"/>
      <c r="WR65" s="431"/>
      <c r="WS65" s="431"/>
      <c r="WT65" s="431"/>
      <c r="WU65" s="431"/>
      <c r="WV65" s="431"/>
      <c r="WW65" s="431"/>
      <c r="WX65" s="431"/>
      <c r="WY65" s="431"/>
      <c r="WZ65" s="431"/>
      <c r="XA65" s="431"/>
      <c r="XB65" s="431"/>
      <c r="XC65" s="431"/>
      <c r="XD65" s="431"/>
      <c r="XE65" s="431"/>
      <c r="XF65" s="431"/>
      <c r="XG65" s="431"/>
      <c r="XH65" s="431"/>
      <c r="XI65" s="431"/>
      <c r="XJ65" s="431"/>
      <c r="XK65" s="431"/>
      <c r="XL65" s="431"/>
      <c r="XM65" s="431"/>
      <c r="XN65" s="431"/>
      <c r="XO65" s="431"/>
      <c r="XP65" s="431"/>
      <c r="XQ65" s="431"/>
      <c r="XR65" s="431"/>
      <c r="XS65" s="431"/>
      <c r="XT65" s="431"/>
      <c r="XU65" s="431"/>
      <c r="XV65" s="431"/>
      <c r="XW65" s="431"/>
      <c r="XX65" s="431"/>
      <c r="XY65" s="431"/>
      <c r="XZ65" s="431"/>
      <c r="YA65" s="431"/>
      <c r="YB65" s="431"/>
      <c r="YC65" s="431"/>
      <c r="YD65" s="431"/>
      <c r="YE65" s="431"/>
      <c r="YF65" s="431"/>
      <c r="YG65" s="431"/>
      <c r="YH65" s="431"/>
      <c r="YI65" s="431"/>
      <c r="YJ65" s="431"/>
      <c r="YK65" s="431"/>
      <c r="YL65" s="431"/>
      <c r="YM65" s="431"/>
      <c r="YN65" s="431"/>
      <c r="YO65" s="431"/>
      <c r="YP65" s="431"/>
      <c r="YQ65" s="431"/>
      <c r="YR65" s="431"/>
      <c r="YS65" s="431"/>
      <c r="YT65" s="431"/>
      <c r="YU65" s="431"/>
      <c r="YV65" s="431"/>
      <c r="YW65" s="431"/>
      <c r="YX65" s="431"/>
      <c r="YY65" s="431"/>
      <c r="YZ65" s="431"/>
      <c r="ZA65" s="431"/>
      <c r="ZB65" s="431"/>
      <c r="ZC65" s="431"/>
      <c r="ZD65" s="431"/>
      <c r="ZE65" s="431"/>
      <c r="ZF65" s="431"/>
      <c r="ZG65" s="431"/>
      <c r="ZH65" s="431"/>
      <c r="ZI65" s="431"/>
      <c r="ZJ65" s="431"/>
      <c r="ZK65" s="431"/>
      <c r="ZL65" s="431"/>
      <c r="ZM65" s="431"/>
      <c r="ZN65" s="431"/>
      <c r="ZO65" s="431"/>
      <c r="ZP65" s="431"/>
      <c r="ZQ65" s="431"/>
      <c r="ZR65" s="431"/>
      <c r="ZS65" s="431"/>
      <c r="ZT65" s="431"/>
      <c r="ZU65" s="431"/>
      <c r="ZV65" s="431"/>
      <c r="ZW65" s="431"/>
      <c r="ZX65" s="431"/>
      <c r="ZY65" s="431"/>
      <c r="ZZ65" s="431"/>
      <c r="AAA65" s="431"/>
      <c r="AAB65" s="431"/>
      <c r="AAC65" s="431"/>
      <c r="AAD65" s="431"/>
      <c r="AAE65" s="431"/>
      <c r="AAF65" s="431"/>
      <c r="AAG65" s="431"/>
      <c r="AAH65" s="431"/>
      <c r="AAI65" s="431"/>
      <c r="AAJ65" s="431"/>
      <c r="AAK65" s="431"/>
      <c r="AAL65" s="431"/>
      <c r="AAM65" s="431"/>
      <c r="AAN65" s="431"/>
      <c r="AAO65" s="431"/>
      <c r="AAP65" s="431"/>
      <c r="AAQ65" s="431"/>
      <c r="AAR65" s="431"/>
      <c r="AAS65" s="431"/>
      <c r="AAT65" s="431"/>
      <c r="AAU65" s="431"/>
      <c r="AAV65" s="431"/>
      <c r="AAW65" s="431"/>
      <c r="AAX65" s="431"/>
      <c r="AAY65" s="431"/>
      <c r="AAZ65" s="431"/>
      <c r="ABA65" s="431"/>
      <c r="ABB65" s="431"/>
      <c r="ABC65" s="431"/>
      <c r="ABD65" s="431"/>
      <c r="ABE65" s="431"/>
      <c r="ABF65" s="431"/>
      <c r="ABG65" s="431"/>
      <c r="ABH65" s="431"/>
      <c r="ABI65" s="431"/>
      <c r="ABJ65" s="431"/>
      <c r="ABK65" s="431"/>
      <c r="ABL65" s="431"/>
      <c r="ABM65" s="431"/>
      <c r="ABN65" s="431"/>
      <c r="ABO65" s="431"/>
      <c r="ABP65" s="431"/>
      <c r="ABQ65" s="431"/>
      <c r="ABR65" s="431"/>
      <c r="ABS65" s="431"/>
      <c r="ABT65" s="431"/>
      <c r="ABU65" s="431"/>
      <c r="ABV65" s="431"/>
      <c r="ABW65" s="431"/>
      <c r="ABX65" s="431"/>
      <c r="ABY65" s="431"/>
      <c r="ABZ65" s="431"/>
      <c r="ACA65" s="431"/>
      <c r="ACB65" s="431"/>
      <c r="ACC65" s="431"/>
      <c r="ACD65" s="431"/>
      <c r="ACE65" s="431"/>
      <c r="ACF65" s="431"/>
      <c r="ACG65" s="431"/>
      <c r="ACH65" s="431"/>
      <c r="ACI65" s="431"/>
      <c r="ACJ65" s="431"/>
      <c r="ACK65" s="431"/>
      <c r="ACL65" s="431"/>
      <c r="ACM65" s="431"/>
      <c r="ACN65" s="431"/>
      <c r="ACO65" s="431"/>
      <c r="ACP65" s="431"/>
      <c r="ACQ65" s="431"/>
      <c r="ACR65" s="431"/>
      <c r="ACS65" s="431"/>
      <c r="ACT65" s="431"/>
      <c r="ACU65" s="431"/>
      <c r="ACV65" s="431"/>
      <c r="ACW65" s="431"/>
      <c r="ACX65" s="431"/>
      <c r="ACY65" s="431"/>
      <c r="ACZ65" s="431"/>
      <c r="ADA65" s="431"/>
      <c r="ADB65" s="431"/>
      <c r="ADC65" s="431"/>
      <c r="ADD65" s="431"/>
      <c r="ADE65" s="431"/>
      <c r="ADF65" s="431"/>
      <c r="ADG65" s="431"/>
      <c r="ADH65" s="431"/>
      <c r="ADI65" s="431"/>
      <c r="ADJ65" s="431"/>
      <c r="ADK65" s="431"/>
      <c r="ADL65" s="431"/>
      <c r="ADM65" s="431"/>
      <c r="ADN65" s="431"/>
      <c r="ADO65" s="431"/>
      <c r="ADP65" s="431"/>
      <c r="ADQ65" s="431"/>
      <c r="ADR65" s="431"/>
      <c r="ADS65" s="431"/>
      <c r="ADT65" s="431"/>
      <c r="ADU65" s="431"/>
      <c r="ADV65" s="431"/>
      <c r="ADW65" s="431"/>
      <c r="ADX65" s="431"/>
      <c r="ADY65" s="431"/>
      <c r="ADZ65" s="431"/>
      <c r="AEA65" s="431"/>
      <c r="AEB65" s="431"/>
      <c r="AEC65" s="431"/>
      <c r="AED65" s="431"/>
      <c r="AEE65" s="431"/>
      <c r="AEF65" s="431"/>
      <c r="AEG65" s="431"/>
      <c r="AEH65" s="431"/>
      <c r="AEI65" s="431"/>
      <c r="AEJ65" s="431"/>
      <c r="AEK65" s="431"/>
      <c r="AEL65" s="431"/>
      <c r="AEM65" s="431"/>
      <c r="AEN65" s="431"/>
      <c r="AEO65" s="431"/>
      <c r="AEP65" s="431"/>
      <c r="AEQ65" s="431"/>
      <c r="AER65" s="431"/>
      <c r="AES65" s="431"/>
      <c r="AET65" s="431"/>
      <c r="AEU65" s="431"/>
      <c r="AEV65" s="431"/>
      <c r="AEW65" s="431"/>
      <c r="AEX65" s="431"/>
      <c r="AEY65" s="431"/>
      <c r="AEZ65" s="431"/>
      <c r="AFA65" s="431"/>
      <c r="AFB65" s="431"/>
      <c r="AFC65" s="431"/>
      <c r="AFD65" s="431"/>
      <c r="AFE65" s="431"/>
      <c r="AFF65" s="431"/>
      <c r="AFG65" s="431"/>
      <c r="AFH65" s="431"/>
      <c r="AFI65" s="431"/>
      <c r="AFJ65" s="431"/>
      <c r="AFK65" s="431"/>
      <c r="AFL65" s="431"/>
      <c r="AFM65" s="431"/>
      <c r="AFN65" s="431"/>
      <c r="AFO65" s="431"/>
      <c r="AFP65" s="431"/>
      <c r="AFQ65" s="431"/>
      <c r="AFR65" s="431"/>
      <c r="AFS65" s="431"/>
      <c r="AFT65" s="431"/>
      <c r="AFU65" s="431"/>
      <c r="AFV65" s="431"/>
      <c r="AFW65" s="431"/>
      <c r="AFX65" s="431"/>
      <c r="AFY65" s="431"/>
      <c r="AFZ65" s="431"/>
      <c r="AGA65" s="431"/>
      <c r="AGB65" s="431"/>
      <c r="AGC65" s="431"/>
      <c r="AGD65" s="431"/>
      <c r="AGE65" s="431"/>
      <c r="AGF65" s="431"/>
      <c r="AGG65" s="431"/>
      <c r="AGH65" s="431"/>
      <c r="AGI65" s="431"/>
      <c r="AGJ65" s="431"/>
      <c r="AGK65" s="431"/>
      <c r="AGL65" s="431"/>
      <c r="AGM65" s="431"/>
      <c r="AGN65" s="431"/>
      <c r="AGO65" s="431"/>
      <c r="AGP65" s="431"/>
      <c r="AGQ65" s="431"/>
      <c r="AGR65" s="431"/>
      <c r="AGS65" s="431"/>
      <c r="AGT65" s="431"/>
      <c r="AGU65" s="431"/>
      <c r="AGV65" s="431"/>
      <c r="AGW65" s="431"/>
      <c r="AGX65" s="431"/>
      <c r="AGY65" s="431"/>
      <c r="AGZ65" s="431"/>
      <c r="AHA65" s="431"/>
      <c r="AHB65" s="431"/>
      <c r="AHC65" s="431"/>
      <c r="AHD65" s="431"/>
      <c r="AHE65" s="431"/>
      <c r="AHF65" s="431"/>
      <c r="AHG65" s="431"/>
      <c r="AHH65" s="431"/>
      <c r="AHI65" s="431"/>
      <c r="AHJ65" s="431"/>
      <c r="AHK65" s="431"/>
      <c r="AHL65" s="431"/>
      <c r="AHM65" s="431"/>
      <c r="AHN65" s="431"/>
      <c r="AHO65" s="431"/>
      <c r="AHP65" s="431"/>
      <c r="AHQ65" s="431"/>
      <c r="AHR65" s="431"/>
      <c r="AHS65" s="431"/>
      <c r="AHT65" s="431"/>
      <c r="AHU65" s="431"/>
      <c r="AHV65" s="431"/>
      <c r="AHW65" s="431"/>
      <c r="AHX65" s="431"/>
      <c r="AHY65" s="431"/>
      <c r="AHZ65" s="431"/>
      <c r="AIA65" s="431"/>
      <c r="AIB65" s="431"/>
      <c r="AIC65" s="431"/>
      <c r="AID65" s="431"/>
      <c r="AIE65" s="431"/>
      <c r="AIF65" s="431"/>
      <c r="AIG65" s="431"/>
      <c r="AIH65" s="431"/>
      <c r="AII65" s="431"/>
      <c r="AIJ65" s="431"/>
      <c r="AIK65" s="431"/>
      <c r="AIL65" s="431"/>
      <c r="AIM65" s="431"/>
      <c r="AIN65" s="431"/>
      <c r="AIO65" s="431"/>
      <c r="AIP65" s="431"/>
      <c r="AIQ65" s="431"/>
      <c r="AIR65" s="431"/>
      <c r="AIS65" s="431"/>
      <c r="AIT65" s="431"/>
      <c r="AIU65" s="431"/>
      <c r="AIV65" s="431"/>
      <c r="AIW65" s="431"/>
      <c r="AIX65" s="431"/>
      <c r="AIY65" s="431"/>
      <c r="AIZ65" s="431"/>
      <c r="AJA65" s="431"/>
      <c r="AJB65" s="431"/>
      <c r="AJC65" s="431"/>
      <c r="AJD65" s="431"/>
      <c r="AJE65" s="431"/>
      <c r="AJF65" s="431"/>
      <c r="AJG65" s="431"/>
      <c r="AJH65" s="431"/>
      <c r="AJI65" s="431"/>
      <c r="AJJ65" s="431"/>
      <c r="AJK65" s="431"/>
      <c r="AJL65" s="431"/>
      <c r="AJM65" s="431"/>
      <c r="AJN65" s="431"/>
      <c r="AJO65" s="431"/>
      <c r="AJP65" s="431"/>
      <c r="AJQ65" s="431"/>
      <c r="AJR65" s="431"/>
      <c r="AJS65" s="431"/>
      <c r="AJT65" s="431"/>
      <c r="AJU65" s="431"/>
      <c r="AJV65" s="431"/>
      <c r="AJW65" s="431"/>
      <c r="AJX65" s="431"/>
      <c r="AJY65" s="431"/>
      <c r="AJZ65" s="431"/>
      <c r="AKA65" s="431"/>
      <c r="AKB65" s="431"/>
      <c r="AKC65" s="431"/>
      <c r="AKD65" s="431"/>
      <c r="AKE65" s="431"/>
      <c r="AKF65" s="431"/>
      <c r="AKG65" s="431"/>
      <c r="AKH65" s="431"/>
      <c r="AKI65" s="431"/>
      <c r="AKJ65" s="431"/>
      <c r="AKK65" s="431"/>
      <c r="AKL65" s="431"/>
      <c r="AKM65" s="431"/>
      <c r="AKN65" s="431"/>
      <c r="AKO65" s="431"/>
      <c r="AKP65" s="431"/>
      <c r="AKQ65" s="431"/>
      <c r="AKR65" s="431"/>
      <c r="AKS65" s="431"/>
      <c r="AKT65" s="431"/>
      <c r="AKU65" s="431"/>
      <c r="AKV65" s="431"/>
      <c r="AKW65" s="431"/>
      <c r="AKX65" s="431"/>
      <c r="AKY65" s="431"/>
      <c r="AKZ65" s="431"/>
      <c r="ALA65" s="431"/>
      <c r="ALB65" s="431"/>
      <c r="ALC65" s="431"/>
      <c r="ALD65" s="431"/>
      <c r="ALE65" s="431"/>
      <c r="ALF65" s="431"/>
      <c r="ALG65" s="431"/>
      <c r="ALH65" s="431"/>
      <c r="ALI65" s="431"/>
      <c r="ALJ65" s="431"/>
      <c r="ALK65" s="431"/>
      <c r="ALL65" s="431"/>
      <c r="ALM65" s="431"/>
      <c r="ALN65" s="431"/>
      <c r="ALO65" s="431"/>
      <c r="ALP65" s="431"/>
      <c r="ALQ65" s="431"/>
      <c r="ALR65" s="431"/>
      <c r="ALS65" s="431"/>
      <c r="ALT65" s="431"/>
      <c r="ALU65" s="431"/>
      <c r="ALV65" s="431"/>
      <c r="ALW65" s="431"/>
      <c r="ALX65" s="431"/>
      <c r="ALY65" s="431"/>
      <c r="ALZ65" s="431"/>
      <c r="AMA65" s="431"/>
      <c r="AMB65" s="431"/>
      <c r="AMC65" s="431"/>
      <c r="AMD65" s="431"/>
      <c r="AME65" s="431"/>
      <c r="AMF65" s="431"/>
      <c r="AMG65" s="431"/>
      <c r="AMH65" s="431"/>
      <c r="AMI65" s="431"/>
      <c r="AMJ65" s="431"/>
      <c r="AMK65" s="431"/>
      <c r="AML65" s="431"/>
      <c r="AMM65" s="431"/>
      <c r="AMN65" s="431"/>
      <c r="AMO65" s="431"/>
      <c r="AMP65" s="431"/>
      <c r="AMQ65" s="431"/>
      <c r="AMR65" s="431"/>
      <c r="AMS65" s="431"/>
      <c r="AMT65" s="431"/>
      <c r="AMU65" s="431"/>
      <c r="AMV65" s="431"/>
      <c r="AMW65" s="431"/>
      <c r="AMX65" s="431"/>
      <c r="AMY65" s="431"/>
      <c r="AMZ65" s="431"/>
      <c r="ANA65" s="431"/>
      <c r="ANB65" s="431"/>
      <c r="ANC65" s="431"/>
      <c r="AND65" s="431"/>
      <c r="ANE65" s="431"/>
      <c r="ANF65" s="431"/>
      <c r="ANG65" s="431"/>
      <c r="ANH65" s="431"/>
      <c r="ANI65" s="431"/>
      <c r="ANJ65" s="431"/>
      <c r="ANK65" s="431"/>
      <c r="ANL65" s="431"/>
      <c r="ANM65" s="431"/>
      <c r="ANN65" s="431"/>
      <c r="ANO65" s="431"/>
      <c r="ANP65" s="431"/>
      <c r="ANQ65" s="431"/>
      <c r="ANR65" s="431"/>
      <c r="ANS65" s="431"/>
      <c r="ANT65" s="431"/>
      <c r="ANU65" s="431"/>
      <c r="ANV65" s="431"/>
      <c r="ANW65" s="431"/>
      <c r="ANX65" s="431"/>
      <c r="ANY65" s="431"/>
      <c r="ANZ65" s="431"/>
      <c r="AOA65" s="431"/>
      <c r="AOB65" s="431"/>
      <c r="AOC65" s="431"/>
      <c r="AOD65" s="431"/>
      <c r="AOE65" s="431"/>
      <c r="AOF65" s="431"/>
      <c r="AOG65" s="431"/>
      <c r="AOH65" s="431"/>
      <c r="AOI65" s="431"/>
      <c r="AOJ65" s="431"/>
      <c r="AOK65" s="431"/>
      <c r="AOL65" s="431"/>
      <c r="AOM65" s="431"/>
      <c r="AON65" s="431"/>
      <c r="AOO65" s="431"/>
      <c r="AOP65" s="431"/>
      <c r="AOQ65" s="431"/>
      <c r="AOR65" s="431"/>
      <c r="AOS65" s="431"/>
      <c r="AOT65" s="431"/>
      <c r="AOU65" s="431"/>
      <c r="AOV65" s="431"/>
      <c r="AOW65" s="431"/>
      <c r="AOX65" s="431"/>
      <c r="AOY65" s="431"/>
      <c r="AOZ65" s="431"/>
      <c r="APA65" s="431"/>
      <c r="APB65" s="431"/>
      <c r="APC65" s="431"/>
      <c r="APD65" s="431"/>
      <c r="APE65" s="431"/>
      <c r="APF65" s="431"/>
      <c r="APG65" s="431"/>
      <c r="APH65" s="431"/>
      <c r="API65" s="431"/>
      <c r="APJ65" s="431"/>
      <c r="APK65" s="431"/>
      <c r="APL65" s="431"/>
      <c r="APM65" s="431"/>
      <c r="APN65" s="431"/>
      <c r="APO65" s="431"/>
      <c r="APP65" s="431"/>
      <c r="APQ65" s="431"/>
      <c r="APR65" s="431"/>
      <c r="APS65" s="431"/>
      <c r="APT65" s="431"/>
      <c r="APU65" s="431"/>
      <c r="APV65" s="431"/>
      <c r="APW65" s="431"/>
      <c r="APX65" s="431"/>
      <c r="APY65" s="431"/>
      <c r="APZ65" s="431"/>
      <c r="AQA65" s="431"/>
      <c r="AQB65" s="431"/>
      <c r="AQC65" s="431"/>
      <c r="AQD65" s="431"/>
      <c r="AQE65" s="431"/>
      <c r="AQF65" s="431"/>
      <c r="AQG65" s="431"/>
      <c r="AQH65" s="431"/>
      <c r="AQI65" s="431"/>
      <c r="AQJ65" s="431"/>
      <c r="AQK65" s="431"/>
      <c r="AQL65" s="431"/>
      <c r="AQM65" s="431"/>
      <c r="AQN65" s="431"/>
      <c r="AQO65" s="431"/>
      <c r="AQP65" s="431"/>
      <c r="AQQ65" s="431"/>
      <c r="AQR65" s="431"/>
      <c r="AQS65" s="431"/>
      <c r="AQT65" s="431"/>
      <c r="AQU65" s="431"/>
      <c r="AQV65" s="431"/>
      <c r="AQW65" s="431"/>
      <c r="AQX65" s="431"/>
      <c r="AQY65" s="431"/>
      <c r="AQZ65" s="431"/>
      <c r="ARA65" s="431"/>
      <c r="ARB65" s="431"/>
      <c r="ARC65" s="431"/>
      <c r="ARD65" s="431"/>
      <c r="ARE65" s="431"/>
      <c r="ARF65" s="431"/>
      <c r="ARG65" s="431"/>
      <c r="ARH65" s="431"/>
      <c r="ARI65" s="431"/>
      <c r="ARJ65" s="431"/>
      <c r="ARK65" s="431"/>
      <c r="ARL65" s="431"/>
      <c r="ARM65" s="431"/>
      <c r="ARN65" s="431"/>
      <c r="ARO65" s="431"/>
      <c r="ARP65" s="431"/>
      <c r="ARQ65" s="431"/>
      <c r="ARR65" s="431"/>
      <c r="ARS65" s="431"/>
      <c r="ART65" s="431"/>
      <c r="ARU65" s="431"/>
      <c r="ARV65" s="431"/>
      <c r="ARW65" s="431"/>
      <c r="ARX65" s="431"/>
      <c r="ARY65" s="431"/>
      <c r="ARZ65" s="431"/>
      <c r="ASA65" s="431"/>
      <c r="ASB65" s="431"/>
      <c r="ASC65" s="431"/>
      <c r="ASD65" s="431"/>
      <c r="ASE65" s="431"/>
      <c r="ASF65" s="431"/>
      <c r="ASG65" s="431"/>
      <c r="ASH65" s="431"/>
      <c r="ASI65" s="431"/>
      <c r="ASJ65" s="431"/>
      <c r="ASK65" s="431"/>
      <c r="ASL65" s="431"/>
      <c r="ASM65" s="431"/>
      <c r="ASN65" s="431"/>
      <c r="ASO65" s="431"/>
      <c r="ASP65" s="431"/>
      <c r="ASQ65" s="431"/>
      <c r="ASR65" s="431"/>
      <c r="ASS65" s="431"/>
      <c r="AST65" s="431"/>
      <c r="ASU65" s="431"/>
      <c r="ASV65" s="431"/>
      <c r="ASW65" s="431"/>
      <c r="ASX65" s="431"/>
      <c r="ASY65" s="431"/>
      <c r="ASZ65" s="431"/>
      <c r="ATA65" s="431"/>
      <c r="ATB65" s="431"/>
      <c r="ATC65" s="431"/>
      <c r="ATD65" s="431"/>
      <c r="ATE65" s="431"/>
      <c r="ATF65" s="431"/>
      <c r="ATG65" s="431"/>
      <c r="ATH65" s="431"/>
      <c r="ATI65" s="431"/>
      <c r="ATJ65" s="431"/>
      <c r="ATK65" s="431"/>
      <c r="ATL65" s="431"/>
      <c r="ATM65" s="431"/>
      <c r="ATN65" s="431"/>
      <c r="ATO65" s="431"/>
      <c r="ATP65" s="431"/>
      <c r="ATQ65" s="431"/>
      <c r="ATR65" s="431"/>
      <c r="ATS65" s="431"/>
      <c r="ATT65" s="431"/>
      <c r="ATU65" s="431"/>
      <c r="ATV65" s="431"/>
      <c r="ATW65" s="431"/>
      <c r="ATX65" s="431"/>
      <c r="ATY65" s="431"/>
      <c r="ATZ65" s="431"/>
      <c r="AUA65" s="431"/>
      <c r="AUB65" s="431"/>
      <c r="AUC65" s="431"/>
      <c r="AUD65" s="431"/>
      <c r="AUE65" s="431"/>
      <c r="AUF65" s="431"/>
      <c r="AUG65" s="431"/>
      <c r="AUH65" s="431"/>
      <c r="AUI65" s="431"/>
      <c r="AUJ65" s="431"/>
      <c r="AUK65" s="431"/>
      <c r="AUL65" s="431"/>
      <c r="AUM65" s="431"/>
      <c r="AUN65" s="431"/>
      <c r="AUO65" s="431"/>
      <c r="AUP65" s="431"/>
      <c r="AUQ65" s="431"/>
      <c r="AUR65" s="431"/>
      <c r="AUS65" s="431"/>
      <c r="AUT65" s="431"/>
      <c r="AUU65" s="431"/>
      <c r="AUV65" s="431"/>
      <c r="AUW65" s="431"/>
      <c r="AUX65" s="431"/>
      <c r="AUY65" s="431"/>
      <c r="AUZ65" s="431"/>
      <c r="AVA65" s="431"/>
      <c r="AVB65" s="431"/>
      <c r="AVC65" s="431"/>
      <c r="AVD65" s="431"/>
      <c r="AVE65" s="431"/>
      <c r="AVF65" s="431"/>
      <c r="AVG65" s="431"/>
      <c r="AVH65" s="431"/>
      <c r="AVI65" s="431"/>
      <c r="AVJ65" s="431"/>
      <c r="AVK65" s="431"/>
      <c r="AVL65" s="431"/>
      <c r="AVM65" s="431"/>
      <c r="AVN65" s="431"/>
      <c r="AVO65" s="431"/>
      <c r="AVP65" s="431"/>
      <c r="AVQ65" s="431"/>
      <c r="AVR65" s="431"/>
      <c r="AVS65" s="431"/>
      <c r="AVT65" s="431"/>
      <c r="AVU65" s="431"/>
      <c r="AVV65" s="431"/>
      <c r="AVW65" s="431"/>
      <c r="AVX65" s="431"/>
      <c r="AVY65" s="431"/>
      <c r="AVZ65" s="431"/>
      <c r="AWA65" s="431"/>
      <c r="AWB65" s="431"/>
      <c r="AWC65" s="431"/>
      <c r="AWD65" s="431"/>
      <c r="AWE65" s="431"/>
      <c r="AWF65" s="431"/>
      <c r="AWG65" s="431"/>
      <c r="AWH65" s="431"/>
      <c r="AWI65" s="431"/>
      <c r="AWJ65" s="431"/>
      <c r="AWK65" s="431"/>
      <c r="AWL65" s="431"/>
      <c r="AWM65" s="431"/>
      <c r="AWN65" s="431"/>
      <c r="AWO65" s="431"/>
      <c r="AWP65" s="431"/>
      <c r="AWQ65" s="431"/>
      <c r="AWR65" s="431"/>
      <c r="AWS65" s="431"/>
      <c r="AWT65" s="431"/>
      <c r="AWU65" s="431"/>
      <c r="AWV65" s="431"/>
      <c r="AWW65" s="431"/>
      <c r="AWX65" s="431"/>
      <c r="AWY65" s="431"/>
      <c r="AWZ65" s="431"/>
      <c r="AXA65" s="431"/>
      <c r="AXB65" s="431"/>
      <c r="AXC65" s="431"/>
      <c r="AXD65" s="431"/>
      <c r="AXE65" s="431"/>
      <c r="AXF65" s="431"/>
      <c r="AXG65" s="431"/>
      <c r="AXH65" s="431"/>
      <c r="AXI65" s="431"/>
      <c r="AXJ65" s="431"/>
      <c r="AXK65" s="431"/>
      <c r="AXL65" s="431"/>
      <c r="AXM65" s="431"/>
      <c r="AXN65" s="431"/>
      <c r="AXO65" s="431"/>
      <c r="AXP65" s="431"/>
      <c r="AXQ65" s="431"/>
      <c r="AXR65" s="431"/>
      <c r="AXS65" s="431"/>
      <c r="AXT65" s="431"/>
      <c r="AXU65" s="431"/>
      <c r="AXV65" s="431"/>
      <c r="AXW65" s="431"/>
      <c r="AXX65" s="431"/>
      <c r="AXY65" s="431"/>
      <c r="AXZ65" s="431"/>
      <c r="AYA65" s="431"/>
      <c r="AYB65" s="431"/>
      <c r="AYC65" s="431"/>
      <c r="AYD65" s="431"/>
      <c r="AYE65" s="431"/>
      <c r="AYF65" s="431"/>
      <c r="AYG65" s="431"/>
      <c r="AYH65" s="431"/>
      <c r="AYI65" s="431"/>
      <c r="AYJ65" s="431"/>
      <c r="AYK65" s="431"/>
      <c r="AYL65" s="431"/>
      <c r="AYM65" s="431"/>
      <c r="AYN65" s="431"/>
      <c r="AYO65" s="431"/>
      <c r="AYP65" s="431"/>
      <c r="AYQ65" s="431"/>
      <c r="AYR65" s="431"/>
      <c r="AYS65" s="431"/>
      <c r="AYT65" s="431"/>
      <c r="AYU65" s="431"/>
      <c r="AYV65" s="431"/>
      <c r="AYW65" s="431"/>
      <c r="AYX65" s="431"/>
      <c r="AYY65" s="431"/>
      <c r="AYZ65" s="431"/>
      <c r="AZA65" s="431"/>
      <c r="AZB65" s="431"/>
      <c r="AZC65" s="431"/>
      <c r="AZD65" s="431"/>
      <c r="AZE65" s="431"/>
      <c r="AZF65" s="431"/>
      <c r="AZG65" s="431"/>
      <c r="AZH65" s="431"/>
      <c r="AZI65" s="431"/>
      <c r="AZJ65" s="431"/>
      <c r="AZK65" s="431"/>
      <c r="AZL65" s="431"/>
      <c r="AZM65" s="431"/>
      <c r="AZN65" s="431"/>
      <c r="AZO65" s="431"/>
      <c r="AZP65" s="431"/>
      <c r="AZQ65" s="431"/>
      <c r="AZR65" s="431"/>
      <c r="AZS65" s="431"/>
      <c r="AZT65" s="431"/>
      <c r="AZU65" s="431"/>
      <c r="AZV65" s="431"/>
      <c r="AZW65" s="431"/>
      <c r="AZX65" s="431"/>
      <c r="AZY65" s="431"/>
      <c r="AZZ65" s="431"/>
      <c r="BAA65" s="431"/>
      <c r="BAB65" s="431"/>
      <c r="BAC65" s="431"/>
      <c r="BAD65" s="431"/>
      <c r="BAE65" s="431"/>
      <c r="BAF65" s="431"/>
      <c r="BAG65" s="431"/>
      <c r="BAH65" s="431"/>
      <c r="BAI65" s="431"/>
      <c r="BAJ65" s="431"/>
      <c r="BAK65" s="431"/>
      <c r="BAL65" s="431"/>
      <c r="BAM65" s="431"/>
      <c r="BAN65" s="431"/>
      <c r="BAO65" s="431"/>
      <c r="BAP65" s="431"/>
      <c r="BAQ65" s="431"/>
      <c r="BAR65" s="431"/>
      <c r="BAS65" s="431"/>
      <c r="BAT65" s="431"/>
      <c r="BAU65" s="431"/>
      <c r="BAV65" s="431"/>
      <c r="BAW65" s="431"/>
      <c r="BAX65" s="431"/>
      <c r="BAY65" s="431"/>
      <c r="BAZ65" s="431"/>
      <c r="BBA65" s="431"/>
      <c r="BBB65" s="431"/>
      <c r="BBC65" s="431"/>
      <c r="BBD65" s="431"/>
      <c r="BBE65" s="431"/>
      <c r="BBF65" s="431"/>
      <c r="BBG65" s="431"/>
      <c r="BBH65" s="431"/>
      <c r="BBI65" s="431"/>
      <c r="BBJ65" s="431"/>
      <c r="BBK65" s="431"/>
      <c r="BBL65" s="431"/>
      <c r="BBM65" s="431"/>
      <c r="BBN65" s="431"/>
      <c r="BBO65" s="431"/>
      <c r="BBP65" s="431"/>
      <c r="BBQ65" s="431"/>
      <c r="BBR65" s="431"/>
      <c r="BBS65" s="431"/>
      <c r="BBT65" s="431"/>
      <c r="BBU65" s="431"/>
      <c r="BBV65" s="431"/>
      <c r="BBW65" s="431"/>
      <c r="BBX65" s="431"/>
      <c r="BBY65" s="431"/>
      <c r="BBZ65" s="431"/>
      <c r="BCA65" s="431"/>
      <c r="BCB65" s="431"/>
      <c r="BCC65" s="431"/>
      <c r="BCD65" s="431"/>
      <c r="BCE65" s="431"/>
      <c r="BCF65" s="431"/>
      <c r="BCG65" s="431"/>
      <c r="BCH65" s="431"/>
      <c r="BCI65" s="431"/>
      <c r="BCJ65" s="431"/>
      <c r="BCK65" s="431"/>
      <c r="BCL65" s="431"/>
      <c r="BCM65" s="431"/>
      <c r="BCN65" s="431"/>
      <c r="BCO65" s="431"/>
      <c r="BCP65" s="431"/>
      <c r="BCQ65" s="431"/>
      <c r="BCR65" s="431"/>
      <c r="BCS65" s="431"/>
      <c r="BCT65" s="431"/>
      <c r="BCU65" s="431"/>
      <c r="BCV65" s="431"/>
      <c r="BCW65" s="431"/>
      <c r="BCX65" s="431"/>
      <c r="BCY65" s="431"/>
      <c r="BCZ65" s="431"/>
      <c r="BDA65" s="431"/>
      <c r="BDB65" s="431"/>
      <c r="BDC65" s="431"/>
      <c r="BDD65" s="431"/>
      <c r="BDE65" s="431"/>
      <c r="BDF65" s="431"/>
      <c r="BDG65" s="431"/>
      <c r="BDH65" s="431"/>
      <c r="BDI65" s="431"/>
      <c r="BDJ65" s="431"/>
      <c r="BDK65" s="431"/>
      <c r="BDL65" s="431"/>
      <c r="BDM65" s="431"/>
      <c r="BDN65" s="431"/>
      <c r="BDO65" s="431"/>
      <c r="BDP65" s="431"/>
      <c r="BDQ65" s="431"/>
      <c r="BDR65" s="431"/>
      <c r="BDS65" s="431"/>
      <c r="BDT65" s="431"/>
      <c r="BDU65" s="431"/>
      <c r="BDV65" s="431"/>
      <c r="BDW65" s="431"/>
      <c r="BDX65" s="431"/>
      <c r="BDY65" s="431"/>
      <c r="BDZ65" s="431"/>
      <c r="BEA65" s="431"/>
      <c r="BEB65" s="431"/>
      <c r="BEC65" s="431"/>
      <c r="BED65" s="431"/>
      <c r="BEE65" s="431"/>
      <c r="BEF65" s="431"/>
      <c r="BEG65" s="431"/>
      <c r="BEH65" s="431"/>
      <c r="BEI65" s="431"/>
      <c r="BEJ65" s="431"/>
      <c r="BEK65" s="431"/>
      <c r="BEL65" s="431"/>
      <c r="BEM65" s="431"/>
      <c r="BEN65" s="431"/>
      <c r="BEO65" s="431"/>
      <c r="BEP65" s="431"/>
      <c r="BEQ65" s="431"/>
      <c r="BER65" s="431"/>
      <c r="BES65" s="431"/>
      <c r="BET65" s="431"/>
      <c r="BEU65" s="431"/>
      <c r="BEV65" s="431"/>
      <c r="BEW65" s="431"/>
      <c r="BEX65" s="431"/>
      <c r="BEY65" s="431"/>
      <c r="BEZ65" s="431"/>
      <c r="BFA65" s="431"/>
      <c r="BFB65" s="431"/>
      <c r="BFC65" s="431"/>
      <c r="BFD65" s="431"/>
      <c r="BFE65" s="431"/>
      <c r="BFF65" s="431"/>
      <c r="BFG65" s="431"/>
      <c r="BFH65" s="431"/>
      <c r="BFI65" s="431"/>
      <c r="BFJ65" s="431"/>
      <c r="BFK65" s="431"/>
      <c r="BFL65" s="431"/>
      <c r="BFM65" s="431"/>
      <c r="BFN65" s="431"/>
      <c r="BFO65" s="431"/>
      <c r="BFP65" s="431"/>
      <c r="BFQ65" s="431"/>
      <c r="BFR65" s="431"/>
      <c r="BFS65" s="431"/>
      <c r="BFT65" s="431"/>
      <c r="BFU65" s="431"/>
      <c r="BFV65" s="431"/>
      <c r="BFW65" s="431"/>
      <c r="BFX65" s="431"/>
      <c r="BFY65" s="431"/>
      <c r="BFZ65" s="431"/>
      <c r="BGA65" s="431"/>
      <c r="BGB65" s="431"/>
      <c r="BGC65" s="431"/>
      <c r="BGD65" s="431"/>
      <c r="BGE65" s="431"/>
      <c r="BGF65" s="431"/>
      <c r="BGG65" s="431"/>
      <c r="BGH65" s="431"/>
      <c r="BGI65" s="431"/>
      <c r="BGJ65" s="431"/>
      <c r="BGK65" s="431"/>
      <c r="BGL65" s="431"/>
      <c r="BGM65" s="431"/>
      <c r="BGN65" s="431"/>
      <c r="BGO65" s="431"/>
      <c r="BGP65" s="431"/>
      <c r="BGQ65" s="431"/>
      <c r="BGR65" s="431"/>
      <c r="BGS65" s="431"/>
      <c r="BGT65" s="431"/>
      <c r="BGU65" s="431"/>
      <c r="BGV65" s="431"/>
      <c r="BGW65" s="431"/>
      <c r="BGX65" s="431"/>
      <c r="BGY65" s="431"/>
      <c r="BGZ65" s="431"/>
      <c r="BHA65" s="431"/>
      <c r="BHB65" s="431"/>
      <c r="BHC65" s="431"/>
      <c r="BHD65" s="431"/>
      <c r="BHE65" s="431"/>
      <c r="BHF65" s="431"/>
      <c r="BHG65" s="431"/>
      <c r="BHH65" s="431"/>
      <c r="BHI65" s="431"/>
      <c r="BHJ65" s="431"/>
      <c r="BHK65" s="431"/>
      <c r="BHL65" s="431"/>
      <c r="BHM65" s="431"/>
      <c r="BHN65" s="431"/>
      <c r="BHO65" s="431"/>
      <c r="BHP65" s="431"/>
      <c r="BHQ65" s="431"/>
      <c r="BHR65" s="431"/>
      <c r="BHS65" s="431"/>
      <c r="BHT65" s="431"/>
      <c r="BHU65" s="431"/>
      <c r="BHV65" s="431"/>
      <c r="BHW65" s="431"/>
      <c r="BHX65" s="431"/>
      <c r="BHY65" s="431"/>
      <c r="BHZ65" s="431"/>
      <c r="BIA65" s="431"/>
      <c r="BIB65" s="431"/>
      <c r="BIC65" s="431"/>
      <c r="BID65" s="431"/>
      <c r="BIE65" s="431"/>
      <c r="BIF65" s="431"/>
      <c r="BIG65" s="431"/>
      <c r="BIH65" s="431"/>
      <c r="BII65" s="431"/>
      <c r="BIJ65" s="431"/>
      <c r="BIK65" s="431"/>
      <c r="BIL65" s="431"/>
      <c r="BIM65" s="431"/>
      <c r="BIN65" s="431"/>
      <c r="BIO65" s="431"/>
      <c r="BIP65" s="431"/>
      <c r="BIQ65" s="431"/>
      <c r="BIR65" s="431"/>
      <c r="BIS65" s="431"/>
      <c r="BIT65" s="431"/>
      <c r="BIU65" s="431"/>
      <c r="BIV65" s="431"/>
      <c r="BIW65" s="431"/>
      <c r="BIX65" s="431"/>
      <c r="BIY65" s="431"/>
      <c r="BIZ65" s="431"/>
      <c r="BJA65" s="431"/>
      <c r="BJB65" s="431"/>
      <c r="BJC65" s="431"/>
      <c r="BJD65" s="431"/>
      <c r="BJE65" s="431"/>
      <c r="BJF65" s="431"/>
      <c r="BJG65" s="431"/>
      <c r="BJH65" s="431"/>
      <c r="BJI65" s="431"/>
      <c r="BJJ65" s="431"/>
      <c r="BJK65" s="431"/>
      <c r="BJL65" s="431"/>
      <c r="BJM65" s="431"/>
      <c r="BJN65" s="431"/>
      <c r="BJO65" s="431"/>
      <c r="BJP65" s="431"/>
      <c r="BJQ65" s="431"/>
      <c r="BJR65" s="431"/>
      <c r="BJS65" s="431"/>
      <c r="BJT65" s="431"/>
      <c r="BJU65" s="431"/>
      <c r="BJV65" s="431"/>
      <c r="BJW65" s="431"/>
      <c r="BJX65" s="431"/>
      <c r="BJY65" s="431"/>
      <c r="BJZ65" s="431"/>
      <c r="BKA65" s="431"/>
      <c r="BKB65" s="431"/>
      <c r="BKC65" s="431"/>
      <c r="BKD65" s="431"/>
      <c r="BKE65" s="431"/>
      <c r="BKF65" s="431"/>
      <c r="BKG65" s="431"/>
      <c r="BKH65" s="431"/>
      <c r="BKI65" s="431"/>
      <c r="BKJ65" s="431"/>
      <c r="BKK65" s="431"/>
      <c r="BKL65" s="431"/>
      <c r="BKM65" s="431"/>
      <c r="BKN65" s="431"/>
      <c r="BKO65" s="431"/>
      <c r="BKP65" s="431"/>
      <c r="BKQ65" s="431"/>
      <c r="BKR65" s="431"/>
      <c r="BKS65" s="431"/>
      <c r="BKT65" s="431"/>
      <c r="BKU65" s="431"/>
      <c r="BKV65" s="431"/>
      <c r="BKW65" s="431"/>
      <c r="BKX65" s="431"/>
      <c r="BKY65" s="431"/>
      <c r="BKZ65" s="431"/>
      <c r="BLA65" s="431"/>
      <c r="BLB65" s="431"/>
      <c r="BLC65" s="431"/>
      <c r="BLD65" s="431"/>
      <c r="BLE65" s="431"/>
      <c r="BLF65" s="431"/>
      <c r="BLG65" s="431"/>
      <c r="BLH65" s="431"/>
      <c r="BLI65" s="431"/>
      <c r="BLJ65" s="431"/>
      <c r="BLK65" s="431"/>
      <c r="BLL65" s="431"/>
      <c r="BLM65" s="431"/>
      <c r="BLN65" s="431"/>
      <c r="BLO65" s="431"/>
      <c r="BLP65" s="431"/>
      <c r="BLQ65" s="431"/>
      <c r="BLR65" s="431"/>
      <c r="BLS65" s="431"/>
      <c r="BLT65" s="431"/>
      <c r="BLU65" s="431"/>
      <c r="BLV65" s="431"/>
      <c r="BLW65" s="431"/>
      <c r="BLX65" s="431"/>
      <c r="BLY65" s="431"/>
      <c r="BLZ65" s="431"/>
      <c r="BMA65" s="431"/>
      <c r="BMB65" s="431"/>
      <c r="BMC65" s="431"/>
      <c r="BMD65" s="431"/>
      <c r="BME65" s="431"/>
      <c r="BMF65" s="431"/>
      <c r="BMG65" s="431"/>
      <c r="BMH65" s="431"/>
      <c r="BMI65" s="431"/>
      <c r="BMJ65" s="431"/>
      <c r="BMK65" s="431"/>
      <c r="BML65" s="431"/>
      <c r="BMM65" s="431"/>
      <c r="BMN65" s="431"/>
      <c r="BMO65" s="431"/>
      <c r="BMP65" s="431"/>
      <c r="BMQ65" s="431"/>
      <c r="BMR65" s="431"/>
      <c r="BMS65" s="431"/>
      <c r="BMT65" s="431"/>
      <c r="BMU65" s="431"/>
      <c r="BMV65" s="431"/>
      <c r="BMW65" s="431"/>
      <c r="BMX65" s="431"/>
      <c r="BMY65" s="431"/>
      <c r="BMZ65" s="431"/>
      <c r="BNA65" s="431"/>
      <c r="BNB65" s="431"/>
      <c r="BNC65" s="431"/>
      <c r="BND65" s="431"/>
      <c r="BNE65" s="431"/>
      <c r="BNF65" s="431"/>
      <c r="BNG65" s="431"/>
      <c r="BNH65" s="431"/>
      <c r="BNI65" s="431"/>
      <c r="BNJ65" s="431"/>
      <c r="BNK65" s="431"/>
      <c r="BNL65" s="431"/>
      <c r="BNM65" s="431"/>
      <c r="BNN65" s="431"/>
      <c r="BNO65" s="431"/>
      <c r="BNP65" s="431"/>
      <c r="BNQ65" s="431"/>
      <c r="BNR65" s="431"/>
      <c r="BNS65" s="431"/>
      <c r="BNT65" s="431"/>
      <c r="BNU65" s="431"/>
      <c r="BNV65" s="431"/>
      <c r="BNW65" s="431"/>
      <c r="BNX65" s="431"/>
      <c r="BNY65" s="431"/>
      <c r="BNZ65" s="431"/>
      <c r="BOA65" s="431"/>
      <c r="BOB65" s="431"/>
      <c r="BOC65" s="431"/>
      <c r="BOD65" s="431"/>
      <c r="BOE65" s="431"/>
      <c r="BOF65" s="431"/>
      <c r="BOG65" s="431"/>
      <c r="BOH65" s="431"/>
      <c r="BOI65" s="431"/>
      <c r="BOJ65" s="431"/>
      <c r="BOK65" s="431"/>
      <c r="BOL65" s="431"/>
      <c r="BOM65" s="431"/>
      <c r="BON65" s="431"/>
      <c r="BOO65" s="431"/>
      <c r="BOP65" s="431"/>
      <c r="BOQ65" s="431"/>
      <c r="BOR65" s="431"/>
      <c r="BOS65" s="431"/>
      <c r="BOT65" s="431"/>
      <c r="BOU65" s="431"/>
      <c r="BOV65" s="431"/>
      <c r="BOW65" s="431"/>
      <c r="BOX65" s="431"/>
      <c r="BOY65" s="431"/>
      <c r="BOZ65" s="431"/>
      <c r="BPA65" s="431"/>
      <c r="BPB65" s="431"/>
      <c r="BPC65" s="431"/>
      <c r="BPD65" s="431"/>
      <c r="BPE65" s="431"/>
      <c r="BPF65" s="431"/>
      <c r="BPG65" s="431"/>
      <c r="BPH65" s="431"/>
      <c r="BPI65" s="431"/>
      <c r="BPJ65" s="431"/>
      <c r="BPK65" s="431"/>
      <c r="BPL65" s="431"/>
      <c r="BPM65" s="431"/>
      <c r="BPN65" s="431"/>
      <c r="BPO65" s="431"/>
      <c r="BPP65" s="431"/>
      <c r="BPQ65" s="431"/>
      <c r="BPR65" s="431"/>
      <c r="BPS65" s="431"/>
      <c r="BPT65" s="431"/>
      <c r="BPU65" s="431"/>
      <c r="BPV65" s="431"/>
      <c r="BPW65" s="431"/>
      <c r="BPX65" s="431"/>
      <c r="BPY65" s="431"/>
      <c r="BPZ65" s="431"/>
      <c r="BQA65" s="431"/>
      <c r="BQB65" s="431"/>
      <c r="BQC65" s="431"/>
      <c r="BQD65" s="431"/>
      <c r="BQE65" s="431"/>
      <c r="BQF65" s="431"/>
      <c r="BQG65" s="431"/>
      <c r="BQH65" s="431"/>
      <c r="BQI65" s="431"/>
      <c r="BQJ65" s="431"/>
      <c r="BQK65" s="431"/>
      <c r="BQL65" s="431"/>
      <c r="BQM65" s="431"/>
      <c r="BQN65" s="431"/>
      <c r="BQO65" s="431"/>
      <c r="BQP65" s="431"/>
      <c r="BQQ65" s="431"/>
      <c r="BQR65" s="431"/>
      <c r="BQS65" s="431"/>
      <c r="BQT65" s="431"/>
      <c r="BQU65" s="431"/>
      <c r="BQV65" s="431"/>
      <c r="BQW65" s="431"/>
      <c r="BQX65" s="431"/>
      <c r="BQY65" s="431"/>
      <c r="BQZ65" s="431"/>
      <c r="BRA65" s="431"/>
      <c r="BRB65" s="431"/>
      <c r="BRC65" s="431"/>
      <c r="BRD65" s="431"/>
      <c r="BRE65" s="431"/>
      <c r="BRF65" s="431"/>
      <c r="BRG65" s="431"/>
      <c r="BRH65" s="431"/>
      <c r="BRI65" s="431"/>
      <c r="BRJ65" s="431"/>
      <c r="BRK65" s="431"/>
      <c r="BRL65" s="431"/>
      <c r="BRM65" s="431"/>
      <c r="BRN65" s="431"/>
      <c r="BRO65" s="431"/>
      <c r="BRP65" s="431"/>
      <c r="BRQ65" s="431"/>
      <c r="BRR65" s="431"/>
      <c r="BRS65" s="431"/>
      <c r="BRT65" s="431"/>
      <c r="BRU65" s="431"/>
    </row>
    <row r="66" spans="1:1841" ht="29.25" customHeight="1" x14ac:dyDescent="0.3">
      <c r="A66" s="792"/>
      <c r="B66" s="474">
        <v>17</v>
      </c>
      <c r="C66" s="474" t="s">
        <v>184</v>
      </c>
      <c r="D66" s="465">
        <f t="shared" si="30"/>
        <v>4921430.3507373454</v>
      </c>
      <c r="E66" s="464">
        <v>50</v>
      </c>
      <c r="F66" s="464">
        <f t="shared" si="31"/>
        <v>9112149.5327102505</v>
      </c>
      <c r="G66" s="464">
        <v>13</v>
      </c>
      <c r="H66" s="464">
        <f t="shared" si="36"/>
        <v>238420.80143183901</v>
      </c>
      <c r="I66" s="464">
        <v>13</v>
      </c>
      <c r="J66" s="466"/>
      <c r="K66" s="464"/>
      <c r="L66" s="468"/>
      <c r="M66" s="469"/>
      <c r="N66" s="469"/>
      <c r="O66" s="469"/>
      <c r="P66" s="469"/>
      <c r="Q66" s="469"/>
      <c r="R66" s="469"/>
      <c r="S66" s="469"/>
      <c r="T66" s="469"/>
      <c r="U66" s="469"/>
      <c r="V66" s="469"/>
      <c r="W66" s="469"/>
      <c r="X66" s="480">
        <f t="shared" si="32"/>
        <v>238420.80143183901</v>
      </c>
      <c r="Y66" s="470">
        <f t="shared" si="33"/>
        <v>13</v>
      </c>
      <c r="Z66" s="480">
        <f t="shared" si="34"/>
        <v>0</v>
      </c>
      <c r="AA66" s="470">
        <f t="shared" si="35"/>
        <v>0</v>
      </c>
      <c r="AB66" s="521"/>
      <c r="AC66" s="486"/>
      <c r="AD66" s="527"/>
      <c r="AE66" s="527"/>
      <c r="AF66" s="527"/>
      <c r="AG66" s="527"/>
      <c r="AH66" s="431"/>
      <c r="AI66" s="431"/>
      <c r="AJ66" s="431"/>
      <c r="AK66" s="431"/>
      <c r="AL66" s="431"/>
      <c r="AM66" s="431"/>
      <c r="AN66" s="431"/>
      <c r="AO66" s="431"/>
      <c r="AP66" s="431"/>
      <c r="AQ66" s="431"/>
      <c r="AR66" s="431"/>
      <c r="AS66" s="431"/>
      <c r="AT66" s="431"/>
      <c r="AU66" s="431"/>
      <c r="AV66" s="431"/>
      <c r="AW66" s="431"/>
      <c r="AX66" s="431"/>
      <c r="AY66" s="431"/>
      <c r="AZ66" s="431"/>
      <c r="BA66" s="431"/>
      <c r="BB66" s="431"/>
      <c r="BC66" s="431"/>
      <c r="BD66" s="431"/>
      <c r="BE66" s="431"/>
      <c r="BF66" s="431"/>
      <c r="BG66" s="431"/>
      <c r="BH66" s="431"/>
      <c r="BI66" s="431"/>
      <c r="BJ66" s="431"/>
      <c r="BK66" s="431"/>
      <c r="BL66" s="431"/>
      <c r="BM66" s="431"/>
      <c r="BN66" s="431"/>
      <c r="BO66" s="431"/>
      <c r="BP66" s="431"/>
      <c r="BQ66" s="431"/>
      <c r="BR66" s="431"/>
      <c r="BS66" s="431"/>
      <c r="BT66" s="431"/>
      <c r="BU66" s="431"/>
      <c r="BV66" s="431"/>
      <c r="BW66" s="431"/>
      <c r="BX66" s="431"/>
      <c r="BY66" s="431"/>
      <c r="BZ66" s="431"/>
      <c r="CA66" s="431"/>
      <c r="CB66" s="431"/>
      <c r="CC66" s="431"/>
      <c r="CD66" s="431"/>
      <c r="CE66" s="431"/>
      <c r="CF66" s="431"/>
      <c r="CG66" s="431"/>
      <c r="CH66" s="431"/>
      <c r="CI66" s="431"/>
      <c r="CJ66" s="431"/>
      <c r="CK66" s="431"/>
      <c r="CL66" s="431"/>
      <c r="CM66" s="431"/>
      <c r="CN66" s="431"/>
      <c r="CO66" s="431"/>
      <c r="CP66" s="431"/>
      <c r="CQ66" s="431"/>
      <c r="CR66" s="431"/>
      <c r="CS66" s="431"/>
      <c r="CT66" s="431"/>
      <c r="CU66" s="431"/>
      <c r="CV66" s="431"/>
      <c r="CW66" s="431"/>
      <c r="CX66" s="431"/>
      <c r="CY66" s="431"/>
      <c r="CZ66" s="431"/>
      <c r="DA66" s="431"/>
      <c r="DB66" s="431"/>
      <c r="DC66" s="431"/>
      <c r="DD66" s="431"/>
      <c r="DE66" s="431"/>
      <c r="DF66" s="431"/>
      <c r="DG66" s="431"/>
      <c r="DH66" s="431"/>
      <c r="DI66" s="431"/>
      <c r="DJ66" s="431"/>
      <c r="DK66" s="431"/>
      <c r="DL66" s="431"/>
      <c r="DM66" s="431"/>
      <c r="DN66" s="431"/>
      <c r="DO66" s="431"/>
      <c r="DP66" s="431"/>
      <c r="DQ66" s="431"/>
      <c r="DR66" s="431"/>
      <c r="DS66" s="431"/>
      <c r="DT66" s="431"/>
      <c r="DU66" s="431"/>
      <c r="DV66" s="431"/>
      <c r="DW66" s="431"/>
      <c r="DX66" s="431"/>
      <c r="DY66" s="431"/>
      <c r="DZ66" s="431"/>
      <c r="EA66" s="431"/>
      <c r="EB66" s="431"/>
      <c r="EC66" s="431"/>
      <c r="ED66" s="431"/>
      <c r="EE66" s="431"/>
      <c r="EF66" s="431"/>
      <c r="EG66" s="431"/>
      <c r="EH66" s="431"/>
      <c r="EI66" s="431"/>
      <c r="EJ66" s="431"/>
      <c r="EK66" s="431"/>
      <c r="EL66" s="431"/>
      <c r="EM66" s="431"/>
      <c r="EN66" s="431"/>
      <c r="EO66" s="431"/>
      <c r="EP66" s="431"/>
      <c r="EQ66" s="431"/>
      <c r="ER66" s="431"/>
      <c r="ES66" s="431"/>
      <c r="ET66" s="431"/>
      <c r="EU66" s="431"/>
      <c r="EV66" s="431"/>
      <c r="EW66" s="431"/>
      <c r="EX66" s="431"/>
      <c r="EY66" s="431"/>
      <c r="EZ66" s="431"/>
      <c r="FA66" s="431"/>
      <c r="FB66" s="431"/>
      <c r="FC66" s="431"/>
      <c r="FD66" s="431"/>
      <c r="FE66" s="431"/>
      <c r="FF66" s="431"/>
      <c r="FG66" s="431"/>
      <c r="FH66" s="431"/>
      <c r="FI66" s="431"/>
      <c r="FJ66" s="431"/>
      <c r="FK66" s="431"/>
      <c r="FL66" s="431"/>
      <c r="FM66" s="431"/>
      <c r="FN66" s="431"/>
      <c r="FO66" s="431"/>
      <c r="FP66" s="431"/>
      <c r="FQ66" s="431"/>
      <c r="FR66" s="431"/>
      <c r="FS66" s="431"/>
      <c r="FT66" s="431"/>
      <c r="FU66" s="431"/>
      <c r="FV66" s="431"/>
      <c r="FW66" s="431"/>
      <c r="FX66" s="431"/>
      <c r="FY66" s="431"/>
      <c r="FZ66" s="431"/>
      <c r="GA66" s="431"/>
      <c r="GB66" s="431"/>
      <c r="GC66" s="431"/>
      <c r="GD66" s="431"/>
      <c r="GE66" s="431"/>
      <c r="GF66" s="431"/>
      <c r="GG66" s="431"/>
      <c r="GH66" s="431"/>
      <c r="GI66" s="431"/>
      <c r="GJ66" s="431"/>
      <c r="GK66" s="431"/>
      <c r="GL66" s="431"/>
      <c r="GM66" s="431"/>
      <c r="GN66" s="431"/>
      <c r="GO66" s="431"/>
      <c r="GP66" s="431"/>
      <c r="GQ66" s="431"/>
      <c r="GR66" s="431"/>
      <c r="GS66" s="431"/>
      <c r="GT66" s="431"/>
      <c r="GU66" s="431"/>
      <c r="GV66" s="431"/>
      <c r="GW66" s="431"/>
      <c r="GX66" s="431"/>
      <c r="GY66" s="431"/>
      <c r="GZ66" s="431"/>
      <c r="HA66" s="431"/>
      <c r="HB66" s="431"/>
      <c r="HC66" s="431"/>
      <c r="HD66" s="431"/>
      <c r="HE66" s="431"/>
      <c r="HF66" s="431"/>
      <c r="HG66" s="431"/>
      <c r="HH66" s="431"/>
      <c r="HI66" s="431"/>
      <c r="HJ66" s="431"/>
      <c r="HK66" s="431"/>
      <c r="HL66" s="431"/>
      <c r="HM66" s="431"/>
      <c r="HN66" s="431"/>
      <c r="HO66" s="431"/>
      <c r="HP66" s="431"/>
      <c r="HQ66" s="431"/>
      <c r="HR66" s="431"/>
      <c r="HS66" s="431"/>
      <c r="HT66" s="431"/>
      <c r="HU66" s="431"/>
      <c r="HV66" s="431"/>
      <c r="HW66" s="431"/>
      <c r="HX66" s="431"/>
      <c r="HY66" s="431"/>
      <c r="HZ66" s="431"/>
      <c r="IA66" s="431"/>
      <c r="IB66" s="431"/>
      <c r="IC66" s="431"/>
      <c r="ID66" s="431"/>
      <c r="IE66" s="431"/>
      <c r="IF66" s="431"/>
      <c r="IG66" s="431"/>
      <c r="IH66" s="431"/>
      <c r="II66" s="431"/>
      <c r="IJ66" s="431"/>
      <c r="IK66" s="431"/>
      <c r="IL66" s="431"/>
      <c r="IM66" s="431"/>
      <c r="IN66" s="431"/>
      <c r="IO66" s="431"/>
      <c r="IP66" s="431"/>
      <c r="IQ66" s="431"/>
      <c r="IR66" s="431"/>
      <c r="IS66" s="431"/>
      <c r="IT66" s="431"/>
      <c r="IU66" s="431"/>
      <c r="IV66" s="431"/>
      <c r="IW66" s="431"/>
      <c r="IX66" s="431"/>
      <c r="IY66" s="431"/>
      <c r="IZ66" s="431"/>
      <c r="JA66" s="431"/>
      <c r="JB66" s="431"/>
      <c r="JC66" s="431"/>
      <c r="JD66" s="431"/>
      <c r="JE66" s="431"/>
      <c r="JF66" s="431"/>
      <c r="JG66" s="431"/>
      <c r="JH66" s="431"/>
      <c r="JI66" s="431"/>
      <c r="JJ66" s="431"/>
      <c r="JK66" s="431"/>
      <c r="JL66" s="431"/>
      <c r="JM66" s="431"/>
      <c r="JN66" s="431"/>
      <c r="JO66" s="431"/>
      <c r="JP66" s="431"/>
      <c r="JQ66" s="431"/>
      <c r="JR66" s="431"/>
      <c r="JS66" s="431"/>
      <c r="JT66" s="431"/>
      <c r="JU66" s="431"/>
      <c r="JV66" s="431"/>
      <c r="JW66" s="431"/>
      <c r="JX66" s="431"/>
      <c r="JY66" s="431"/>
      <c r="JZ66" s="431"/>
      <c r="KA66" s="431"/>
      <c r="KB66" s="431"/>
      <c r="KC66" s="431"/>
      <c r="KD66" s="431"/>
      <c r="KE66" s="431"/>
      <c r="KF66" s="431"/>
      <c r="KG66" s="431"/>
      <c r="KH66" s="431"/>
      <c r="KI66" s="431"/>
      <c r="KJ66" s="431"/>
      <c r="KK66" s="431"/>
      <c r="KL66" s="431"/>
      <c r="KM66" s="431"/>
      <c r="KN66" s="431"/>
      <c r="KO66" s="431"/>
      <c r="KP66" s="431"/>
      <c r="KQ66" s="431"/>
      <c r="KR66" s="431"/>
      <c r="KS66" s="431"/>
      <c r="KT66" s="431"/>
      <c r="KU66" s="431"/>
      <c r="KV66" s="431"/>
      <c r="KW66" s="431"/>
      <c r="KX66" s="431"/>
      <c r="KY66" s="431"/>
      <c r="KZ66" s="431"/>
      <c r="LA66" s="431"/>
      <c r="LB66" s="431"/>
      <c r="LC66" s="431"/>
      <c r="LD66" s="431"/>
      <c r="LE66" s="431"/>
      <c r="LF66" s="431"/>
      <c r="LG66" s="431"/>
      <c r="LH66" s="431"/>
      <c r="LI66" s="431"/>
      <c r="LJ66" s="431"/>
      <c r="LK66" s="431"/>
      <c r="LL66" s="431"/>
      <c r="LM66" s="431"/>
      <c r="LN66" s="431"/>
      <c r="LO66" s="431"/>
      <c r="LP66" s="431"/>
      <c r="LQ66" s="431"/>
      <c r="LR66" s="431"/>
      <c r="LS66" s="431"/>
      <c r="LT66" s="431"/>
      <c r="LU66" s="431"/>
      <c r="LV66" s="431"/>
      <c r="LW66" s="431"/>
      <c r="LX66" s="431"/>
      <c r="LY66" s="431"/>
      <c r="LZ66" s="431"/>
      <c r="MA66" s="431"/>
      <c r="MB66" s="431"/>
      <c r="MC66" s="431"/>
      <c r="MD66" s="431"/>
      <c r="ME66" s="431"/>
      <c r="MF66" s="431"/>
      <c r="MG66" s="431"/>
      <c r="MH66" s="431"/>
      <c r="MI66" s="431"/>
      <c r="MJ66" s="431"/>
      <c r="MK66" s="431"/>
      <c r="ML66" s="431"/>
      <c r="MM66" s="431"/>
      <c r="MN66" s="431"/>
      <c r="MO66" s="431"/>
      <c r="MP66" s="431"/>
      <c r="MQ66" s="431"/>
      <c r="MR66" s="431"/>
      <c r="MS66" s="431"/>
      <c r="MT66" s="431"/>
      <c r="MU66" s="431"/>
      <c r="MV66" s="431"/>
      <c r="MW66" s="431"/>
      <c r="MX66" s="431"/>
      <c r="MY66" s="431"/>
      <c r="MZ66" s="431"/>
      <c r="NA66" s="431"/>
      <c r="NB66" s="431"/>
      <c r="NC66" s="431"/>
      <c r="ND66" s="431"/>
      <c r="NE66" s="431"/>
      <c r="NF66" s="431"/>
      <c r="NG66" s="431"/>
      <c r="NH66" s="431"/>
      <c r="NI66" s="431"/>
      <c r="NJ66" s="431"/>
      <c r="NK66" s="431"/>
      <c r="NL66" s="431"/>
      <c r="NM66" s="431"/>
      <c r="NN66" s="431"/>
      <c r="NO66" s="431"/>
      <c r="NP66" s="431"/>
      <c r="NQ66" s="431"/>
      <c r="NR66" s="431"/>
      <c r="NS66" s="431"/>
      <c r="NT66" s="431"/>
      <c r="NU66" s="431"/>
      <c r="NV66" s="431"/>
      <c r="NW66" s="431"/>
      <c r="NX66" s="431"/>
      <c r="NY66" s="431"/>
      <c r="NZ66" s="431"/>
      <c r="OA66" s="431"/>
      <c r="OB66" s="431"/>
      <c r="OC66" s="431"/>
      <c r="OD66" s="431"/>
      <c r="OE66" s="431"/>
      <c r="OF66" s="431"/>
      <c r="OG66" s="431"/>
      <c r="OH66" s="431"/>
      <c r="OI66" s="431"/>
      <c r="OJ66" s="431"/>
      <c r="OK66" s="431"/>
      <c r="OL66" s="431"/>
      <c r="OM66" s="431"/>
      <c r="ON66" s="431"/>
      <c r="OO66" s="431"/>
      <c r="OP66" s="431"/>
      <c r="OQ66" s="431"/>
      <c r="OR66" s="431"/>
      <c r="OS66" s="431"/>
      <c r="OT66" s="431"/>
      <c r="OU66" s="431"/>
      <c r="OV66" s="431"/>
      <c r="OW66" s="431"/>
      <c r="OX66" s="431"/>
      <c r="OY66" s="431"/>
      <c r="OZ66" s="431"/>
      <c r="PA66" s="431"/>
      <c r="PB66" s="431"/>
      <c r="PC66" s="431"/>
      <c r="PD66" s="431"/>
      <c r="PE66" s="431"/>
      <c r="PF66" s="431"/>
      <c r="PG66" s="431"/>
      <c r="PH66" s="431"/>
      <c r="PI66" s="431"/>
      <c r="PJ66" s="431"/>
      <c r="PK66" s="431"/>
      <c r="PL66" s="431"/>
      <c r="PM66" s="431"/>
      <c r="PN66" s="431"/>
      <c r="PO66" s="431"/>
      <c r="PP66" s="431"/>
      <c r="PQ66" s="431"/>
      <c r="PR66" s="431"/>
      <c r="PS66" s="431"/>
      <c r="PT66" s="431"/>
      <c r="PU66" s="431"/>
      <c r="PV66" s="431"/>
      <c r="PW66" s="431"/>
      <c r="PX66" s="431"/>
      <c r="PY66" s="431"/>
      <c r="PZ66" s="431"/>
      <c r="QA66" s="431"/>
      <c r="QB66" s="431"/>
      <c r="QC66" s="431"/>
      <c r="QD66" s="431"/>
      <c r="QE66" s="431"/>
      <c r="QF66" s="431"/>
      <c r="QG66" s="431"/>
      <c r="QH66" s="431"/>
      <c r="QI66" s="431"/>
      <c r="QJ66" s="431"/>
      <c r="QK66" s="431"/>
      <c r="QL66" s="431"/>
      <c r="QM66" s="431"/>
      <c r="QN66" s="431"/>
      <c r="QO66" s="431"/>
      <c r="QP66" s="431"/>
      <c r="QQ66" s="431"/>
      <c r="QR66" s="431"/>
      <c r="QS66" s="431"/>
      <c r="QT66" s="431"/>
      <c r="QU66" s="431"/>
      <c r="QV66" s="431"/>
      <c r="QW66" s="431"/>
      <c r="QX66" s="431"/>
      <c r="QY66" s="431"/>
      <c r="QZ66" s="431"/>
      <c r="RA66" s="431"/>
      <c r="RB66" s="431"/>
      <c r="RC66" s="431"/>
      <c r="RD66" s="431"/>
      <c r="RE66" s="431"/>
      <c r="RF66" s="431"/>
      <c r="RG66" s="431"/>
      <c r="RH66" s="431"/>
      <c r="RI66" s="431"/>
      <c r="RJ66" s="431"/>
      <c r="RK66" s="431"/>
      <c r="RL66" s="431"/>
      <c r="RM66" s="431"/>
      <c r="RN66" s="431"/>
      <c r="RO66" s="431"/>
      <c r="RP66" s="431"/>
      <c r="RQ66" s="431"/>
      <c r="RR66" s="431"/>
      <c r="RS66" s="431"/>
      <c r="RT66" s="431"/>
      <c r="RU66" s="431"/>
      <c r="RV66" s="431"/>
      <c r="RW66" s="431"/>
      <c r="RX66" s="431"/>
      <c r="RY66" s="431"/>
      <c r="RZ66" s="431"/>
      <c r="SA66" s="431"/>
      <c r="SB66" s="431"/>
      <c r="SC66" s="431"/>
      <c r="SD66" s="431"/>
      <c r="SE66" s="431"/>
      <c r="SF66" s="431"/>
      <c r="SG66" s="431"/>
      <c r="SH66" s="431"/>
      <c r="SI66" s="431"/>
      <c r="SJ66" s="431"/>
      <c r="SK66" s="431"/>
      <c r="SL66" s="431"/>
      <c r="SM66" s="431"/>
      <c r="SN66" s="431"/>
      <c r="SO66" s="431"/>
      <c r="SP66" s="431"/>
      <c r="SQ66" s="431"/>
      <c r="SR66" s="431"/>
      <c r="SS66" s="431"/>
      <c r="ST66" s="431"/>
      <c r="SU66" s="431"/>
      <c r="SV66" s="431"/>
      <c r="SW66" s="431"/>
      <c r="SX66" s="431"/>
      <c r="SY66" s="431"/>
      <c r="SZ66" s="431"/>
      <c r="TA66" s="431"/>
      <c r="TB66" s="431"/>
      <c r="TC66" s="431"/>
      <c r="TD66" s="431"/>
      <c r="TE66" s="431"/>
      <c r="TF66" s="431"/>
      <c r="TG66" s="431"/>
      <c r="TH66" s="431"/>
      <c r="TI66" s="431"/>
      <c r="TJ66" s="431"/>
      <c r="TK66" s="431"/>
      <c r="TL66" s="431"/>
      <c r="TM66" s="431"/>
      <c r="TN66" s="431"/>
      <c r="TO66" s="431"/>
      <c r="TP66" s="431"/>
      <c r="TQ66" s="431"/>
      <c r="TR66" s="431"/>
      <c r="TS66" s="431"/>
      <c r="TT66" s="431"/>
      <c r="TU66" s="431"/>
      <c r="TV66" s="431"/>
      <c r="TW66" s="431"/>
      <c r="TX66" s="431"/>
      <c r="TY66" s="431"/>
      <c r="TZ66" s="431"/>
      <c r="UA66" s="431"/>
      <c r="UB66" s="431"/>
      <c r="UC66" s="431"/>
      <c r="UD66" s="431"/>
      <c r="UE66" s="431"/>
      <c r="UF66" s="431"/>
      <c r="UG66" s="431"/>
      <c r="UH66" s="431"/>
      <c r="UI66" s="431"/>
      <c r="UJ66" s="431"/>
      <c r="UK66" s="431"/>
      <c r="UL66" s="431"/>
      <c r="UM66" s="431"/>
      <c r="UN66" s="431"/>
      <c r="UO66" s="431"/>
      <c r="UP66" s="431"/>
      <c r="UQ66" s="431"/>
      <c r="UR66" s="431"/>
      <c r="US66" s="431"/>
      <c r="UT66" s="431"/>
      <c r="UU66" s="431"/>
      <c r="UV66" s="431"/>
      <c r="UW66" s="431"/>
      <c r="UX66" s="431"/>
      <c r="UY66" s="431"/>
      <c r="UZ66" s="431"/>
      <c r="VA66" s="431"/>
      <c r="VB66" s="431"/>
      <c r="VC66" s="431"/>
      <c r="VD66" s="431"/>
      <c r="VE66" s="431"/>
      <c r="VF66" s="431"/>
      <c r="VG66" s="431"/>
      <c r="VH66" s="431"/>
      <c r="VI66" s="431"/>
      <c r="VJ66" s="431"/>
      <c r="VK66" s="431"/>
      <c r="VL66" s="431"/>
      <c r="VM66" s="431"/>
      <c r="VN66" s="431"/>
      <c r="VO66" s="431"/>
      <c r="VP66" s="431"/>
      <c r="VQ66" s="431"/>
      <c r="VR66" s="431"/>
      <c r="VS66" s="431"/>
      <c r="VT66" s="431"/>
      <c r="VU66" s="431"/>
      <c r="VV66" s="431"/>
      <c r="VW66" s="431"/>
      <c r="VX66" s="431"/>
      <c r="VY66" s="431"/>
      <c r="VZ66" s="431"/>
      <c r="WA66" s="431"/>
      <c r="WB66" s="431"/>
      <c r="WC66" s="431"/>
      <c r="WD66" s="431"/>
      <c r="WE66" s="431"/>
      <c r="WF66" s="431"/>
      <c r="WG66" s="431"/>
      <c r="WH66" s="431"/>
      <c r="WI66" s="431"/>
      <c r="WJ66" s="431"/>
      <c r="WK66" s="431"/>
      <c r="WL66" s="431"/>
      <c r="WM66" s="431"/>
      <c r="WN66" s="431"/>
      <c r="WO66" s="431"/>
      <c r="WP66" s="431"/>
      <c r="WQ66" s="431"/>
      <c r="WR66" s="431"/>
      <c r="WS66" s="431"/>
      <c r="WT66" s="431"/>
      <c r="WU66" s="431"/>
      <c r="WV66" s="431"/>
      <c r="WW66" s="431"/>
      <c r="WX66" s="431"/>
      <c r="WY66" s="431"/>
      <c r="WZ66" s="431"/>
      <c r="XA66" s="431"/>
      <c r="XB66" s="431"/>
      <c r="XC66" s="431"/>
      <c r="XD66" s="431"/>
      <c r="XE66" s="431"/>
      <c r="XF66" s="431"/>
      <c r="XG66" s="431"/>
      <c r="XH66" s="431"/>
      <c r="XI66" s="431"/>
      <c r="XJ66" s="431"/>
      <c r="XK66" s="431"/>
      <c r="XL66" s="431"/>
      <c r="XM66" s="431"/>
      <c r="XN66" s="431"/>
      <c r="XO66" s="431"/>
      <c r="XP66" s="431"/>
      <c r="XQ66" s="431"/>
      <c r="XR66" s="431"/>
      <c r="XS66" s="431"/>
      <c r="XT66" s="431"/>
      <c r="XU66" s="431"/>
      <c r="XV66" s="431"/>
      <c r="XW66" s="431"/>
      <c r="XX66" s="431"/>
      <c r="XY66" s="431"/>
      <c r="XZ66" s="431"/>
      <c r="YA66" s="431"/>
      <c r="YB66" s="431"/>
      <c r="YC66" s="431"/>
      <c r="YD66" s="431"/>
      <c r="YE66" s="431"/>
      <c r="YF66" s="431"/>
      <c r="YG66" s="431"/>
      <c r="YH66" s="431"/>
      <c r="YI66" s="431"/>
      <c r="YJ66" s="431"/>
      <c r="YK66" s="431"/>
      <c r="YL66" s="431"/>
      <c r="YM66" s="431"/>
      <c r="YN66" s="431"/>
      <c r="YO66" s="431"/>
      <c r="YP66" s="431"/>
      <c r="YQ66" s="431"/>
      <c r="YR66" s="431"/>
      <c r="YS66" s="431"/>
      <c r="YT66" s="431"/>
      <c r="YU66" s="431"/>
      <c r="YV66" s="431"/>
      <c r="YW66" s="431"/>
      <c r="YX66" s="431"/>
      <c r="YY66" s="431"/>
      <c r="YZ66" s="431"/>
      <c r="ZA66" s="431"/>
      <c r="ZB66" s="431"/>
      <c r="ZC66" s="431"/>
      <c r="ZD66" s="431"/>
      <c r="ZE66" s="431"/>
      <c r="ZF66" s="431"/>
      <c r="ZG66" s="431"/>
      <c r="ZH66" s="431"/>
      <c r="ZI66" s="431"/>
      <c r="ZJ66" s="431"/>
      <c r="ZK66" s="431"/>
      <c r="ZL66" s="431"/>
      <c r="ZM66" s="431"/>
      <c r="ZN66" s="431"/>
      <c r="ZO66" s="431"/>
      <c r="ZP66" s="431"/>
      <c r="ZQ66" s="431"/>
      <c r="ZR66" s="431"/>
      <c r="ZS66" s="431"/>
      <c r="ZT66" s="431"/>
      <c r="ZU66" s="431"/>
      <c r="ZV66" s="431"/>
      <c r="ZW66" s="431"/>
      <c r="ZX66" s="431"/>
      <c r="ZY66" s="431"/>
      <c r="ZZ66" s="431"/>
      <c r="AAA66" s="431"/>
      <c r="AAB66" s="431"/>
      <c r="AAC66" s="431"/>
      <c r="AAD66" s="431"/>
      <c r="AAE66" s="431"/>
      <c r="AAF66" s="431"/>
      <c r="AAG66" s="431"/>
      <c r="AAH66" s="431"/>
      <c r="AAI66" s="431"/>
      <c r="AAJ66" s="431"/>
      <c r="AAK66" s="431"/>
      <c r="AAL66" s="431"/>
      <c r="AAM66" s="431"/>
      <c r="AAN66" s="431"/>
      <c r="AAO66" s="431"/>
      <c r="AAP66" s="431"/>
      <c r="AAQ66" s="431"/>
      <c r="AAR66" s="431"/>
      <c r="AAS66" s="431"/>
      <c r="AAT66" s="431"/>
      <c r="AAU66" s="431"/>
      <c r="AAV66" s="431"/>
      <c r="AAW66" s="431"/>
      <c r="AAX66" s="431"/>
      <c r="AAY66" s="431"/>
      <c r="AAZ66" s="431"/>
      <c r="ABA66" s="431"/>
      <c r="ABB66" s="431"/>
      <c r="ABC66" s="431"/>
      <c r="ABD66" s="431"/>
      <c r="ABE66" s="431"/>
      <c r="ABF66" s="431"/>
      <c r="ABG66" s="431"/>
      <c r="ABH66" s="431"/>
      <c r="ABI66" s="431"/>
      <c r="ABJ66" s="431"/>
      <c r="ABK66" s="431"/>
      <c r="ABL66" s="431"/>
      <c r="ABM66" s="431"/>
      <c r="ABN66" s="431"/>
      <c r="ABO66" s="431"/>
      <c r="ABP66" s="431"/>
      <c r="ABQ66" s="431"/>
      <c r="ABR66" s="431"/>
      <c r="ABS66" s="431"/>
      <c r="ABT66" s="431"/>
      <c r="ABU66" s="431"/>
      <c r="ABV66" s="431"/>
      <c r="ABW66" s="431"/>
      <c r="ABX66" s="431"/>
      <c r="ABY66" s="431"/>
      <c r="ABZ66" s="431"/>
      <c r="ACA66" s="431"/>
      <c r="ACB66" s="431"/>
      <c r="ACC66" s="431"/>
      <c r="ACD66" s="431"/>
      <c r="ACE66" s="431"/>
      <c r="ACF66" s="431"/>
      <c r="ACG66" s="431"/>
      <c r="ACH66" s="431"/>
      <c r="ACI66" s="431"/>
      <c r="ACJ66" s="431"/>
      <c r="ACK66" s="431"/>
      <c r="ACL66" s="431"/>
      <c r="ACM66" s="431"/>
      <c r="ACN66" s="431"/>
      <c r="ACO66" s="431"/>
      <c r="ACP66" s="431"/>
      <c r="ACQ66" s="431"/>
      <c r="ACR66" s="431"/>
      <c r="ACS66" s="431"/>
      <c r="ACT66" s="431"/>
      <c r="ACU66" s="431"/>
      <c r="ACV66" s="431"/>
      <c r="ACW66" s="431"/>
      <c r="ACX66" s="431"/>
      <c r="ACY66" s="431"/>
      <c r="ACZ66" s="431"/>
      <c r="ADA66" s="431"/>
      <c r="ADB66" s="431"/>
      <c r="ADC66" s="431"/>
      <c r="ADD66" s="431"/>
      <c r="ADE66" s="431"/>
      <c r="ADF66" s="431"/>
      <c r="ADG66" s="431"/>
      <c r="ADH66" s="431"/>
      <c r="ADI66" s="431"/>
      <c r="ADJ66" s="431"/>
      <c r="ADK66" s="431"/>
      <c r="ADL66" s="431"/>
      <c r="ADM66" s="431"/>
      <c r="ADN66" s="431"/>
      <c r="ADO66" s="431"/>
      <c r="ADP66" s="431"/>
      <c r="ADQ66" s="431"/>
      <c r="ADR66" s="431"/>
      <c r="ADS66" s="431"/>
      <c r="ADT66" s="431"/>
      <c r="ADU66" s="431"/>
      <c r="ADV66" s="431"/>
      <c r="ADW66" s="431"/>
      <c r="ADX66" s="431"/>
      <c r="ADY66" s="431"/>
      <c r="ADZ66" s="431"/>
      <c r="AEA66" s="431"/>
      <c r="AEB66" s="431"/>
      <c r="AEC66" s="431"/>
      <c r="AED66" s="431"/>
      <c r="AEE66" s="431"/>
      <c r="AEF66" s="431"/>
      <c r="AEG66" s="431"/>
      <c r="AEH66" s="431"/>
      <c r="AEI66" s="431"/>
      <c r="AEJ66" s="431"/>
      <c r="AEK66" s="431"/>
      <c r="AEL66" s="431"/>
      <c r="AEM66" s="431"/>
      <c r="AEN66" s="431"/>
      <c r="AEO66" s="431"/>
      <c r="AEP66" s="431"/>
      <c r="AEQ66" s="431"/>
      <c r="AER66" s="431"/>
      <c r="AES66" s="431"/>
      <c r="AET66" s="431"/>
      <c r="AEU66" s="431"/>
      <c r="AEV66" s="431"/>
      <c r="AEW66" s="431"/>
      <c r="AEX66" s="431"/>
      <c r="AEY66" s="431"/>
      <c r="AEZ66" s="431"/>
      <c r="AFA66" s="431"/>
      <c r="AFB66" s="431"/>
      <c r="AFC66" s="431"/>
      <c r="AFD66" s="431"/>
      <c r="AFE66" s="431"/>
      <c r="AFF66" s="431"/>
      <c r="AFG66" s="431"/>
      <c r="AFH66" s="431"/>
      <c r="AFI66" s="431"/>
      <c r="AFJ66" s="431"/>
      <c r="AFK66" s="431"/>
      <c r="AFL66" s="431"/>
      <c r="AFM66" s="431"/>
      <c r="AFN66" s="431"/>
      <c r="AFO66" s="431"/>
      <c r="AFP66" s="431"/>
      <c r="AFQ66" s="431"/>
      <c r="AFR66" s="431"/>
      <c r="AFS66" s="431"/>
      <c r="AFT66" s="431"/>
      <c r="AFU66" s="431"/>
      <c r="AFV66" s="431"/>
      <c r="AFW66" s="431"/>
      <c r="AFX66" s="431"/>
      <c r="AFY66" s="431"/>
      <c r="AFZ66" s="431"/>
      <c r="AGA66" s="431"/>
      <c r="AGB66" s="431"/>
      <c r="AGC66" s="431"/>
      <c r="AGD66" s="431"/>
      <c r="AGE66" s="431"/>
      <c r="AGF66" s="431"/>
      <c r="AGG66" s="431"/>
      <c r="AGH66" s="431"/>
      <c r="AGI66" s="431"/>
      <c r="AGJ66" s="431"/>
      <c r="AGK66" s="431"/>
      <c r="AGL66" s="431"/>
      <c r="AGM66" s="431"/>
      <c r="AGN66" s="431"/>
      <c r="AGO66" s="431"/>
      <c r="AGP66" s="431"/>
      <c r="AGQ66" s="431"/>
      <c r="AGR66" s="431"/>
      <c r="AGS66" s="431"/>
      <c r="AGT66" s="431"/>
      <c r="AGU66" s="431"/>
      <c r="AGV66" s="431"/>
      <c r="AGW66" s="431"/>
      <c r="AGX66" s="431"/>
      <c r="AGY66" s="431"/>
      <c r="AGZ66" s="431"/>
      <c r="AHA66" s="431"/>
      <c r="AHB66" s="431"/>
      <c r="AHC66" s="431"/>
      <c r="AHD66" s="431"/>
      <c r="AHE66" s="431"/>
      <c r="AHF66" s="431"/>
      <c r="AHG66" s="431"/>
      <c r="AHH66" s="431"/>
      <c r="AHI66" s="431"/>
      <c r="AHJ66" s="431"/>
      <c r="AHK66" s="431"/>
      <c r="AHL66" s="431"/>
      <c r="AHM66" s="431"/>
      <c r="AHN66" s="431"/>
      <c r="AHO66" s="431"/>
      <c r="AHP66" s="431"/>
      <c r="AHQ66" s="431"/>
      <c r="AHR66" s="431"/>
      <c r="AHS66" s="431"/>
      <c r="AHT66" s="431"/>
      <c r="AHU66" s="431"/>
      <c r="AHV66" s="431"/>
      <c r="AHW66" s="431"/>
      <c r="AHX66" s="431"/>
      <c r="AHY66" s="431"/>
      <c r="AHZ66" s="431"/>
      <c r="AIA66" s="431"/>
      <c r="AIB66" s="431"/>
      <c r="AIC66" s="431"/>
      <c r="AID66" s="431"/>
      <c r="AIE66" s="431"/>
      <c r="AIF66" s="431"/>
      <c r="AIG66" s="431"/>
      <c r="AIH66" s="431"/>
      <c r="AII66" s="431"/>
      <c r="AIJ66" s="431"/>
      <c r="AIK66" s="431"/>
      <c r="AIL66" s="431"/>
      <c r="AIM66" s="431"/>
      <c r="AIN66" s="431"/>
      <c r="AIO66" s="431"/>
      <c r="AIP66" s="431"/>
      <c r="AIQ66" s="431"/>
      <c r="AIR66" s="431"/>
      <c r="AIS66" s="431"/>
      <c r="AIT66" s="431"/>
      <c r="AIU66" s="431"/>
      <c r="AIV66" s="431"/>
      <c r="AIW66" s="431"/>
      <c r="AIX66" s="431"/>
      <c r="AIY66" s="431"/>
      <c r="AIZ66" s="431"/>
      <c r="AJA66" s="431"/>
      <c r="AJB66" s="431"/>
      <c r="AJC66" s="431"/>
      <c r="AJD66" s="431"/>
      <c r="AJE66" s="431"/>
      <c r="AJF66" s="431"/>
      <c r="AJG66" s="431"/>
      <c r="AJH66" s="431"/>
      <c r="AJI66" s="431"/>
      <c r="AJJ66" s="431"/>
      <c r="AJK66" s="431"/>
      <c r="AJL66" s="431"/>
      <c r="AJM66" s="431"/>
      <c r="AJN66" s="431"/>
      <c r="AJO66" s="431"/>
      <c r="AJP66" s="431"/>
      <c r="AJQ66" s="431"/>
      <c r="AJR66" s="431"/>
      <c r="AJS66" s="431"/>
      <c r="AJT66" s="431"/>
      <c r="AJU66" s="431"/>
      <c r="AJV66" s="431"/>
      <c r="AJW66" s="431"/>
      <c r="AJX66" s="431"/>
      <c r="AJY66" s="431"/>
      <c r="AJZ66" s="431"/>
      <c r="AKA66" s="431"/>
      <c r="AKB66" s="431"/>
      <c r="AKC66" s="431"/>
      <c r="AKD66" s="431"/>
      <c r="AKE66" s="431"/>
      <c r="AKF66" s="431"/>
      <c r="AKG66" s="431"/>
      <c r="AKH66" s="431"/>
      <c r="AKI66" s="431"/>
      <c r="AKJ66" s="431"/>
      <c r="AKK66" s="431"/>
      <c r="AKL66" s="431"/>
      <c r="AKM66" s="431"/>
      <c r="AKN66" s="431"/>
      <c r="AKO66" s="431"/>
      <c r="AKP66" s="431"/>
      <c r="AKQ66" s="431"/>
      <c r="AKR66" s="431"/>
      <c r="AKS66" s="431"/>
      <c r="AKT66" s="431"/>
      <c r="AKU66" s="431"/>
      <c r="AKV66" s="431"/>
      <c r="AKW66" s="431"/>
      <c r="AKX66" s="431"/>
      <c r="AKY66" s="431"/>
      <c r="AKZ66" s="431"/>
      <c r="ALA66" s="431"/>
      <c r="ALB66" s="431"/>
      <c r="ALC66" s="431"/>
      <c r="ALD66" s="431"/>
      <c r="ALE66" s="431"/>
      <c r="ALF66" s="431"/>
      <c r="ALG66" s="431"/>
      <c r="ALH66" s="431"/>
      <c r="ALI66" s="431"/>
      <c r="ALJ66" s="431"/>
      <c r="ALK66" s="431"/>
      <c r="ALL66" s="431"/>
      <c r="ALM66" s="431"/>
      <c r="ALN66" s="431"/>
      <c r="ALO66" s="431"/>
      <c r="ALP66" s="431"/>
      <c r="ALQ66" s="431"/>
      <c r="ALR66" s="431"/>
      <c r="ALS66" s="431"/>
      <c r="ALT66" s="431"/>
      <c r="ALU66" s="431"/>
      <c r="ALV66" s="431"/>
      <c r="ALW66" s="431"/>
      <c r="ALX66" s="431"/>
      <c r="ALY66" s="431"/>
      <c r="ALZ66" s="431"/>
      <c r="AMA66" s="431"/>
      <c r="AMB66" s="431"/>
      <c r="AMC66" s="431"/>
      <c r="AMD66" s="431"/>
      <c r="AME66" s="431"/>
      <c r="AMF66" s="431"/>
      <c r="AMG66" s="431"/>
      <c r="AMH66" s="431"/>
      <c r="AMI66" s="431"/>
      <c r="AMJ66" s="431"/>
      <c r="AMK66" s="431"/>
      <c r="AML66" s="431"/>
      <c r="AMM66" s="431"/>
      <c r="AMN66" s="431"/>
      <c r="AMO66" s="431"/>
      <c r="AMP66" s="431"/>
      <c r="AMQ66" s="431"/>
      <c r="AMR66" s="431"/>
      <c r="AMS66" s="431"/>
      <c r="AMT66" s="431"/>
      <c r="AMU66" s="431"/>
      <c r="AMV66" s="431"/>
      <c r="AMW66" s="431"/>
      <c r="AMX66" s="431"/>
      <c r="AMY66" s="431"/>
      <c r="AMZ66" s="431"/>
      <c r="ANA66" s="431"/>
      <c r="ANB66" s="431"/>
      <c r="ANC66" s="431"/>
      <c r="AND66" s="431"/>
      <c r="ANE66" s="431"/>
      <c r="ANF66" s="431"/>
      <c r="ANG66" s="431"/>
      <c r="ANH66" s="431"/>
      <c r="ANI66" s="431"/>
      <c r="ANJ66" s="431"/>
      <c r="ANK66" s="431"/>
      <c r="ANL66" s="431"/>
      <c r="ANM66" s="431"/>
      <c r="ANN66" s="431"/>
      <c r="ANO66" s="431"/>
      <c r="ANP66" s="431"/>
      <c r="ANQ66" s="431"/>
      <c r="ANR66" s="431"/>
      <c r="ANS66" s="431"/>
      <c r="ANT66" s="431"/>
      <c r="ANU66" s="431"/>
      <c r="ANV66" s="431"/>
      <c r="ANW66" s="431"/>
      <c r="ANX66" s="431"/>
      <c r="ANY66" s="431"/>
      <c r="ANZ66" s="431"/>
      <c r="AOA66" s="431"/>
      <c r="AOB66" s="431"/>
      <c r="AOC66" s="431"/>
      <c r="AOD66" s="431"/>
      <c r="AOE66" s="431"/>
      <c r="AOF66" s="431"/>
      <c r="AOG66" s="431"/>
      <c r="AOH66" s="431"/>
      <c r="AOI66" s="431"/>
      <c r="AOJ66" s="431"/>
      <c r="AOK66" s="431"/>
      <c r="AOL66" s="431"/>
      <c r="AOM66" s="431"/>
      <c r="AON66" s="431"/>
      <c r="AOO66" s="431"/>
      <c r="AOP66" s="431"/>
      <c r="AOQ66" s="431"/>
      <c r="AOR66" s="431"/>
      <c r="AOS66" s="431"/>
      <c r="AOT66" s="431"/>
      <c r="AOU66" s="431"/>
      <c r="AOV66" s="431"/>
      <c r="AOW66" s="431"/>
      <c r="AOX66" s="431"/>
      <c r="AOY66" s="431"/>
      <c r="AOZ66" s="431"/>
      <c r="APA66" s="431"/>
      <c r="APB66" s="431"/>
      <c r="APC66" s="431"/>
      <c r="APD66" s="431"/>
      <c r="APE66" s="431"/>
      <c r="APF66" s="431"/>
      <c r="APG66" s="431"/>
      <c r="APH66" s="431"/>
      <c r="API66" s="431"/>
      <c r="APJ66" s="431"/>
      <c r="APK66" s="431"/>
      <c r="APL66" s="431"/>
      <c r="APM66" s="431"/>
      <c r="APN66" s="431"/>
      <c r="APO66" s="431"/>
      <c r="APP66" s="431"/>
      <c r="APQ66" s="431"/>
      <c r="APR66" s="431"/>
      <c r="APS66" s="431"/>
      <c r="APT66" s="431"/>
      <c r="APU66" s="431"/>
      <c r="APV66" s="431"/>
      <c r="APW66" s="431"/>
      <c r="APX66" s="431"/>
      <c r="APY66" s="431"/>
      <c r="APZ66" s="431"/>
      <c r="AQA66" s="431"/>
      <c r="AQB66" s="431"/>
      <c r="AQC66" s="431"/>
      <c r="AQD66" s="431"/>
      <c r="AQE66" s="431"/>
      <c r="AQF66" s="431"/>
      <c r="AQG66" s="431"/>
      <c r="AQH66" s="431"/>
      <c r="AQI66" s="431"/>
      <c r="AQJ66" s="431"/>
      <c r="AQK66" s="431"/>
      <c r="AQL66" s="431"/>
      <c r="AQM66" s="431"/>
      <c r="AQN66" s="431"/>
      <c r="AQO66" s="431"/>
      <c r="AQP66" s="431"/>
      <c r="AQQ66" s="431"/>
      <c r="AQR66" s="431"/>
      <c r="AQS66" s="431"/>
      <c r="AQT66" s="431"/>
      <c r="AQU66" s="431"/>
      <c r="AQV66" s="431"/>
      <c r="AQW66" s="431"/>
      <c r="AQX66" s="431"/>
      <c r="AQY66" s="431"/>
      <c r="AQZ66" s="431"/>
      <c r="ARA66" s="431"/>
      <c r="ARB66" s="431"/>
      <c r="ARC66" s="431"/>
      <c r="ARD66" s="431"/>
      <c r="ARE66" s="431"/>
      <c r="ARF66" s="431"/>
      <c r="ARG66" s="431"/>
      <c r="ARH66" s="431"/>
      <c r="ARI66" s="431"/>
      <c r="ARJ66" s="431"/>
      <c r="ARK66" s="431"/>
      <c r="ARL66" s="431"/>
      <c r="ARM66" s="431"/>
      <c r="ARN66" s="431"/>
      <c r="ARO66" s="431"/>
      <c r="ARP66" s="431"/>
      <c r="ARQ66" s="431"/>
      <c r="ARR66" s="431"/>
      <c r="ARS66" s="431"/>
      <c r="ART66" s="431"/>
      <c r="ARU66" s="431"/>
      <c r="ARV66" s="431"/>
      <c r="ARW66" s="431"/>
      <c r="ARX66" s="431"/>
      <c r="ARY66" s="431"/>
      <c r="ARZ66" s="431"/>
      <c r="ASA66" s="431"/>
      <c r="ASB66" s="431"/>
      <c r="ASC66" s="431"/>
      <c r="ASD66" s="431"/>
      <c r="ASE66" s="431"/>
      <c r="ASF66" s="431"/>
      <c r="ASG66" s="431"/>
      <c r="ASH66" s="431"/>
      <c r="ASI66" s="431"/>
      <c r="ASJ66" s="431"/>
      <c r="ASK66" s="431"/>
      <c r="ASL66" s="431"/>
      <c r="ASM66" s="431"/>
      <c r="ASN66" s="431"/>
      <c r="ASO66" s="431"/>
      <c r="ASP66" s="431"/>
      <c r="ASQ66" s="431"/>
      <c r="ASR66" s="431"/>
      <c r="ASS66" s="431"/>
      <c r="AST66" s="431"/>
      <c r="ASU66" s="431"/>
      <c r="ASV66" s="431"/>
      <c r="ASW66" s="431"/>
      <c r="ASX66" s="431"/>
      <c r="ASY66" s="431"/>
      <c r="ASZ66" s="431"/>
      <c r="ATA66" s="431"/>
      <c r="ATB66" s="431"/>
      <c r="ATC66" s="431"/>
      <c r="ATD66" s="431"/>
      <c r="ATE66" s="431"/>
      <c r="ATF66" s="431"/>
      <c r="ATG66" s="431"/>
      <c r="ATH66" s="431"/>
      <c r="ATI66" s="431"/>
      <c r="ATJ66" s="431"/>
      <c r="ATK66" s="431"/>
      <c r="ATL66" s="431"/>
      <c r="ATM66" s="431"/>
      <c r="ATN66" s="431"/>
      <c r="ATO66" s="431"/>
      <c r="ATP66" s="431"/>
      <c r="ATQ66" s="431"/>
      <c r="ATR66" s="431"/>
      <c r="ATS66" s="431"/>
      <c r="ATT66" s="431"/>
      <c r="ATU66" s="431"/>
      <c r="ATV66" s="431"/>
      <c r="ATW66" s="431"/>
      <c r="ATX66" s="431"/>
      <c r="ATY66" s="431"/>
      <c r="ATZ66" s="431"/>
      <c r="AUA66" s="431"/>
      <c r="AUB66" s="431"/>
      <c r="AUC66" s="431"/>
      <c r="AUD66" s="431"/>
      <c r="AUE66" s="431"/>
      <c r="AUF66" s="431"/>
      <c r="AUG66" s="431"/>
      <c r="AUH66" s="431"/>
      <c r="AUI66" s="431"/>
      <c r="AUJ66" s="431"/>
      <c r="AUK66" s="431"/>
      <c r="AUL66" s="431"/>
      <c r="AUM66" s="431"/>
      <c r="AUN66" s="431"/>
      <c r="AUO66" s="431"/>
      <c r="AUP66" s="431"/>
      <c r="AUQ66" s="431"/>
      <c r="AUR66" s="431"/>
      <c r="AUS66" s="431"/>
      <c r="AUT66" s="431"/>
      <c r="AUU66" s="431"/>
      <c r="AUV66" s="431"/>
      <c r="AUW66" s="431"/>
      <c r="AUX66" s="431"/>
      <c r="AUY66" s="431"/>
      <c r="AUZ66" s="431"/>
      <c r="AVA66" s="431"/>
      <c r="AVB66" s="431"/>
      <c r="AVC66" s="431"/>
      <c r="AVD66" s="431"/>
      <c r="AVE66" s="431"/>
      <c r="AVF66" s="431"/>
      <c r="AVG66" s="431"/>
      <c r="AVH66" s="431"/>
      <c r="AVI66" s="431"/>
      <c r="AVJ66" s="431"/>
      <c r="AVK66" s="431"/>
      <c r="AVL66" s="431"/>
      <c r="AVM66" s="431"/>
      <c r="AVN66" s="431"/>
      <c r="AVO66" s="431"/>
      <c r="AVP66" s="431"/>
      <c r="AVQ66" s="431"/>
      <c r="AVR66" s="431"/>
      <c r="AVS66" s="431"/>
      <c r="AVT66" s="431"/>
      <c r="AVU66" s="431"/>
      <c r="AVV66" s="431"/>
      <c r="AVW66" s="431"/>
      <c r="AVX66" s="431"/>
      <c r="AVY66" s="431"/>
      <c r="AVZ66" s="431"/>
      <c r="AWA66" s="431"/>
      <c r="AWB66" s="431"/>
      <c r="AWC66" s="431"/>
      <c r="AWD66" s="431"/>
      <c r="AWE66" s="431"/>
      <c r="AWF66" s="431"/>
      <c r="AWG66" s="431"/>
      <c r="AWH66" s="431"/>
      <c r="AWI66" s="431"/>
      <c r="AWJ66" s="431"/>
      <c r="AWK66" s="431"/>
      <c r="AWL66" s="431"/>
      <c r="AWM66" s="431"/>
      <c r="AWN66" s="431"/>
      <c r="AWO66" s="431"/>
      <c r="AWP66" s="431"/>
      <c r="AWQ66" s="431"/>
      <c r="AWR66" s="431"/>
      <c r="AWS66" s="431"/>
      <c r="AWT66" s="431"/>
      <c r="AWU66" s="431"/>
      <c r="AWV66" s="431"/>
      <c r="AWW66" s="431"/>
      <c r="AWX66" s="431"/>
      <c r="AWY66" s="431"/>
      <c r="AWZ66" s="431"/>
      <c r="AXA66" s="431"/>
      <c r="AXB66" s="431"/>
      <c r="AXC66" s="431"/>
      <c r="AXD66" s="431"/>
      <c r="AXE66" s="431"/>
      <c r="AXF66" s="431"/>
      <c r="AXG66" s="431"/>
      <c r="AXH66" s="431"/>
      <c r="AXI66" s="431"/>
      <c r="AXJ66" s="431"/>
      <c r="AXK66" s="431"/>
      <c r="AXL66" s="431"/>
      <c r="AXM66" s="431"/>
      <c r="AXN66" s="431"/>
      <c r="AXO66" s="431"/>
      <c r="AXP66" s="431"/>
      <c r="AXQ66" s="431"/>
      <c r="AXR66" s="431"/>
      <c r="AXS66" s="431"/>
      <c r="AXT66" s="431"/>
      <c r="AXU66" s="431"/>
      <c r="AXV66" s="431"/>
      <c r="AXW66" s="431"/>
      <c r="AXX66" s="431"/>
      <c r="AXY66" s="431"/>
      <c r="AXZ66" s="431"/>
      <c r="AYA66" s="431"/>
      <c r="AYB66" s="431"/>
      <c r="AYC66" s="431"/>
      <c r="AYD66" s="431"/>
      <c r="AYE66" s="431"/>
      <c r="AYF66" s="431"/>
      <c r="AYG66" s="431"/>
      <c r="AYH66" s="431"/>
      <c r="AYI66" s="431"/>
      <c r="AYJ66" s="431"/>
      <c r="AYK66" s="431"/>
      <c r="AYL66" s="431"/>
      <c r="AYM66" s="431"/>
      <c r="AYN66" s="431"/>
      <c r="AYO66" s="431"/>
      <c r="AYP66" s="431"/>
      <c r="AYQ66" s="431"/>
      <c r="AYR66" s="431"/>
      <c r="AYS66" s="431"/>
      <c r="AYT66" s="431"/>
      <c r="AYU66" s="431"/>
      <c r="AYV66" s="431"/>
      <c r="AYW66" s="431"/>
      <c r="AYX66" s="431"/>
      <c r="AYY66" s="431"/>
      <c r="AYZ66" s="431"/>
      <c r="AZA66" s="431"/>
      <c r="AZB66" s="431"/>
      <c r="AZC66" s="431"/>
      <c r="AZD66" s="431"/>
      <c r="AZE66" s="431"/>
      <c r="AZF66" s="431"/>
      <c r="AZG66" s="431"/>
      <c r="AZH66" s="431"/>
      <c r="AZI66" s="431"/>
      <c r="AZJ66" s="431"/>
      <c r="AZK66" s="431"/>
      <c r="AZL66" s="431"/>
      <c r="AZM66" s="431"/>
      <c r="AZN66" s="431"/>
      <c r="AZO66" s="431"/>
      <c r="AZP66" s="431"/>
      <c r="AZQ66" s="431"/>
      <c r="AZR66" s="431"/>
      <c r="AZS66" s="431"/>
      <c r="AZT66" s="431"/>
      <c r="AZU66" s="431"/>
      <c r="AZV66" s="431"/>
      <c r="AZW66" s="431"/>
      <c r="AZX66" s="431"/>
      <c r="AZY66" s="431"/>
      <c r="AZZ66" s="431"/>
      <c r="BAA66" s="431"/>
      <c r="BAB66" s="431"/>
      <c r="BAC66" s="431"/>
      <c r="BAD66" s="431"/>
      <c r="BAE66" s="431"/>
      <c r="BAF66" s="431"/>
      <c r="BAG66" s="431"/>
      <c r="BAH66" s="431"/>
      <c r="BAI66" s="431"/>
      <c r="BAJ66" s="431"/>
      <c r="BAK66" s="431"/>
      <c r="BAL66" s="431"/>
      <c r="BAM66" s="431"/>
      <c r="BAN66" s="431"/>
      <c r="BAO66" s="431"/>
      <c r="BAP66" s="431"/>
      <c r="BAQ66" s="431"/>
      <c r="BAR66" s="431"/>
      <c r="BAS66" s="431"/>
      <c r="BAT66" s="431"/>
      <c r="BAU66" s="431"/>
      <c r="BAV66" s="431"/>
      <c r="BAW66" s="431"/>
      <c r="BAX66" s="431"/>
      <c r="BAY66" s="431"/>
      <c r="BAZ66" s="431"/>
      <c r="BBA66" s="431"/>
      <c r="BBB66" s="431"/>
      <c r="BBC66" s="431"/>
      <c r="BBD66" s="431"/>
      <c r="BBE66" s="431"/>
      <c r="BBF66" s="431"/>
      <c r="BBG66" s="431"/>
      <c r="BBH66" s="431"/>
      <c r="BBI66" s="431"/>
      <c r="BBJ66" s="431"/>
      <c r="BBK66" s="431"/>
      <c r="BBL66" s="431"/>
      <c r="BBM66" s="431"/>
      <c r="BBN66" s="431"/>
      <c r="BBO66" s="431"/>
      <c r="BBP66" s="431"/>
      <c r="BBQ66" s="431"/>
      <c r="BBR66" s="431"/>
      <c r="BBS66" s="431"/>
      <c r="BBT66" s="431"/>
      <c r="BBU66" s="431"/>
      <c r="BBV66" s="431"/>
      <c r="BBW66" s="431"/>
      <c r="BBX66" s="431"/>
      <c r="BBY66" s="431"/>
      <c r="BBZ66" s="431"/>
      <c r="BCA66" s="431"/>
      <c r="BCB66" s="431"/>
      <c r="BCC66" s="431"/>
      <c r="BCD66" s="431"/>
      <c r="BCE66" s="431"/>
      <c r="BCF66" s="431"/>
      <c r="BCG66" s="431"/>
      <c r="BCH66" s="431"/>
      <c r="BCI66" s="431"/>
      <c r="BCJ66" s="431"/>
      <c r="BCK66" s="431"/>
      <c r="BCL66" s="431"/>
      <c r="BCM66" s="431"/>
      <c r="BCN66" s="431"/>
      <c r="BCO66" s="431"/>
      <c r="BCP66" s="431"/>
      <c r="BCQ66" s="431"/>
      <c r="BCR66" s="431"/>
      <c r="BCS66" s="431"/>
      <c r="BCT66" s="431"/>
      <c r="BCU66" s="431"/>
      <c r="BCV66" s="431"/>
      <c r="BCW66" s="431"/>
      <c r="BCX66" s="431"/>
      <c r="BCY66" s="431"/>
      <c r="BCZ66" s="431"/>
      <c r="BDA66" s="431"/>
      <c r="BDB66" s="431"/>
      <c r="BDC66" s="431"/>
      <c r="BDD66" s="431"/>
      <c r="BDE66" s="431"/>
      <c r="BDF66" s="431"/>
      <c r="BDG66" s="431"/>
      <c r="BDH66" s="431"/>
      <c r="BDI66" s="431"/>
      <c r="BDJ66" s="431"/>
      <c r="BDK66" s="431"/>
      <c r="BDL66" s="431"/>
      <c r="BDM66" s="431"/>
      <c r="BDN66" s="431"/>
      <c r="BDO66" s="431"/>
      <c r="BDP66" s="431"/>
      <c r="BDQ66" s="431"/>
      <c r="BDR66" s="431"/>
      <c r="BDS66" s="431"/>
      <c r="BDT66" s="431"/>
      <c r="BDU66" s="431"/>
      <c r="BDV66" s="431"/>
      <c r="BDW66" s="431"/>
      <c r="BDX66" s="431"/>
      <c r="BDY66" s="431"/>
      <c r="BDZ66" s="431"/>
      <c r="BEA66" s="431"/>
      <c r="BEB66" s="431"/>
      <c r="BEC66" s="431"/>
      <c r="BED66" s="431"/>
      <c r="BEE66" s="431"/>
      <c r="BEF66" s="431"/>
      <c r="BEG66" s="431"/>
      <c r="BEH66" s="431"/>
      <c r="BEI66" s="431"/>
      <c r="BEJ66" s="431"/>
      <c r="BEK66" s="431"/>
      <c r="BEL66" s="431"/>
      <c r="BEM66" s="431"/>
      <c r="BEN66" s="431"/>
      <c r="BEO66" s="431"/>
      <c r="BEP66" s="431"/>
      <c r="BEQ66" s="431"/>
      <c r="BER66" s="431"/>
      <c r="BES66" s="431"/>
      <c r="BET66" s="431"/>
      <c r="BEU66" s="431"/>
      <c r="BEV66" s="431"/>
      <c r="BEW66" s="431"/>
      <c r="BEX66" s="431"/>
      <c r="BEY66" s="431"/>
      <c r="BEZ66" s="431"/>
      <c r="BFA66" s="431"/>
      <c r="BFB66" s="431"/>
      <c r="BFC66" s="431"/>
      <c r="BFD66" s="431"/>
      <c r="BFE66" s="431"/>
      <c r="BFF66" s="431"/>
      <c r="BFG66" s="431"/>
      <c r="BFH66" s="431"/>
      <c r="BFI66" s="431"/>
      <c r="BFJ66" s="431"/>
      <c r="BFK66" s="431"/>
      <c r="BFL66" s="431"/>
      <c r="BFM66" s="431"/>
      <c r="BFN66" s="431"/>
      <c r="BFO66" s="431"/>
      <c r="BFP66" s="431"/>
      <c r="BFQ66" s="431"/>
      <c r="BFR66" s="431"/>
      <c r="BFS66" s="431"/>
      <c r="BFT66" s="431"/>
      <c r="BFU66" s="431"/>
      <c r="BFV66" s="431"/>
      <c r="BFW66" s="431"/>
      <c r="BFX66" s="431"/>
      <c r="BFY66" s="431"/>
      <c r="BFZ66" s="431"/>
      <c r="BGA66" s="431"/>
      <c r="BGB66" s="431"/>
      <c r="BGC66" s="431"/>
      <c r="BGD66" s="431"/>
      <c r="BGE66" s="431"/>
      <c r="BGF66" s="431"/>
      <c r="BGG66" s="431"/>
      <c r="BGH66" s="431"/>
      <c r="BGI66" s="431"/>
      <c r="BGJ66" s="431"/>
      <c r="BGK66" s="431"/>
      <c r="BGL66" s="431"/>
      <c r="BGM66" s="431"/>
      <c r="BGN66" s="431"/>
      <c r="BGO66" s="431"/>
      <c r="BGP66" s="431"/>
      <c r="BGQ66" s="431"/>
      <c r="BGR66" s="431"/>
      <c r="BGS66" s="431"/>
      <c r="BGT66" s="431"/>
      <c r="BGU66" s="431"/>
      <c r="BGV66" s="431"/>
      <c r="BGW66" s="431"/>
      <c r="BGX66" s="431"/>
      <c r="BGY66" s="431"/>
      <c r="BGZ66" s="431"/>
      <c r="BHA66" s="431"/>
      <c r="BHB66" s="431"/>
      <c r="BHC66" s="431"/>
      <c r="BHD66" s="431"/>
      <c r="BHE66" s="431"/>
      <c r="BHF66" s="431"/>
      <c r="BHG66" s="431"/>
      <c r="BHH66" s="431"/>
      <c r="BHI66" s="431"/>
      <c r="BHJ66" s="431"/>
      <c r="BHK66" s="431"/>
      <c r="BHL66" s="431"/>
      <c r="BHM66" s="431"/>
      <c r="BHN66" s="431"/>
      <c r="BHO66" s="431"/>
      <c r="BHP66" s="431"/>
      <c r="BHQ66" s="431"/>
      <c r="BHR66" s="431"/>
      <c r="BHS66" s="431"/>
      <c r="BHT66" s="431"/>
      <c r="BHU66" s="431"/>
      <c r="BHV66" s="431"/>
      <c r="BHW66" s="431"/>
      <c r="BHX66" s="431"/>
      <c r="BHY66" s="431"/>
      <c r="BHZ66" s="431"/>
      <c r="BIA66" s="431"/>
      <c r="BIB66" s="431"/>
      <c r="BIC66" s="431"/>
      <c r="BID66" s="431"/>
      <c r="BIE66" s="431"/>
      <c r="BIF66" s="431"/>
      <c r="BIG66" s="431"/>
      <c r="BIH66" s="431"/>
      <c r="BII66" s="431"/>
      <c r="BIJ66" s="431"/>
      <c r="BIK66" s="431"/>
      <c r="BIL66" s="431"/>
      <c r="BIM66" s="431"/>
      <c r="BIN66" s="431"/>
      <c r="BIO66" s="431"/>
      <c r="BIP66" s="431"/>
      <c r="BIQ66" s="431"/>
      <c r="BIR66" s="431"/>
      <c r="BIS66" s="431"/>
      <c r="BIT66" s="431"/>
      <c r="BIU66" s="431"/>
      <c r="BIV66" s="431"/>
      <c r="BIW66" s="431"/>
      <c r="BIX66" s="431"/>
      <c r="BIY66" s="431"/>
      <c r="BIZ66" s="431"/>
      <c r="BJA66" s="431"/>
      <c r="BJB66" s="431"/>
      <c r="BJC66" s="431"/>
      <c r="BJD66" s="431"/>
      <c r="BJE66" s="431"/>
      <c r="BJF66" s="431"/>
      <c r="BJG66" s="431"/>
      <c r="BJH66" s="431"/>
      <c r="BJI66" s="431"/>
      <c r="BJJ66" s="431"/>
      <c r="BJK66" s="431"/>
      <c r="BJL66" s="431"/>
      <c r="BJM66" s="431"/>
      <c r="BJN66" s="431"/>
      <c r="BJO66" s="431"/>
      <c r="BJP66" s="431"/>
      <c r="BJQ66" s="431"/>
      <c r="BJR66" s="431"/>
      <c r="BJS66" s="431"/>
      <c r="BJT66" s="431"/>
      <c r="BJU66" s="431"/>
      <c r="BJV66" s="431"/>
      <c r="BJW66" s="431"/>
      <c r="BJX66" s="431"/>
      <c r="BJY66" s="431"/>
      <c r="BJZ66" s="431"/>
      <c r="BKA66" s="431"/>
      <c r="BKB66" s="431"/>
      <c r="BKC66" s="431"/>
      <c r="BKD66" s="431"/>
      <c r="BKE66" s="431"/>
      <c r="BKF66" s="431"/>
      <c r="BKG66" s="431"/>
      <c r="BKH66" s="431"/>
      <c r="BKI66" s="431"/>
      <c r="BKJ66" s="431"/>
      <c r="BKK66" s="431"/>
      <c r="BKL66" s="431"/>
      <c r="BKM66" s="431"/>
      <c r="BKN66" s="431"/>
      <c r="BKO66" s="431"/>
      <c r="BKP66" s="431"/>
      <c r="BKQ66" s="431"/>
      <c r="BKR66" s="431"/>
      <c r="BKS66" s="431"/>
      <c r="BKT66" s="431"/>
      <c r="BKU66" s="431"/>
      <c r="BKV66" s="431"/>
      <c r="BKW66" s="431"/>
      <c r="BKX66" s="431"/>
      <c r="BKY66" s="431"/>
      <c r="BKZ66" s="431"/>
      <c r="BLA66" s="431"/>
      <c r="BLB66" s="431"/>
      <c r="BLC66" s="431"/>
      <c r="BLD66" s="431"/>
      <c r="BLE66" s="431"/>
      <c r="BLF66" s="431"/>
      <c r="BLG66" s="431"/>
      <c r="BLH66" s="431"/>
      <c r="BLI66" s="431"/>
      <c r="BLJ66" s="431"/>
      <c r="BLK66" s="431"/>
      <c r="BLL66" s="431"/>
      <c r="BLM66" s="431"/>
      <c r="BLN66" s="431"/>
      <c r="BLO66" s="431"/>
      <c r="BLP66" s="431"/>
      <c r="BLQ66" s="431"/>
      <c r="BLR66" s="431"/>
      <c r="BLS66" s="431"/>
      <c r="BLT66" s="431"/>
      <c r="BLU66" s="431"/>
      <c r="BLV66" s="431"/>
      <c r="BLW66" s="431"/>
      <c r="BLX66" s="431"/>
      <c r="BLY66" s="431"/>
      <c r="BLZ66" s="431"/>
      <c r="BMA66" s="431"/>
      <c r="BMB66" s="431"/>
      <c r="BMC66" s="431"/>
      <c r="BMD66" s="431"/>
      <c r="BME66" s="431"/>
      <c r="BMF66" s="431"/>
      <c r="BMG66" s="431"/>
      <c r="BMH66" s="431"/>
      <c r="BMI66" s="431"/>
      <c r="BMJ66" s="431"/>
      <c r="BMK66" s="431"/>
      <c r="BML66" s="431"/>
      <c r="BMM66" s="431"/>
      <c r="BMN66" s="431"/>
      <c r="BMO66" s="431"/>
      <c r="BMP66" s="431"/>
      <c r="BMQ66" s="431"/>
      <c r="BMR66" s="431"/>
      <c r="BMS66" s="431"/>
      <c r="BMT66" s="431"/>
      <c r="BMU66" s="431"/>
      <c r="BMV66" s="431"/>
      <c r="BMW66" s="431"/>
      <c r="BMX66" s="431"/>
      <c r="BMY66" s="431"/>
      <c r="BMZ66" s="431"/>
      <c r="BNA66" s="431"/>
      <c r="BNB66" s="431"/>
      <c r="BNC66" s="431"/>
      <c r="BND66" s="431"/>
      <c r="BNE66" s="431"/>
      <c r="BNF66" s="431"/>
      <c r="BNG66" s="431"/>
      <c r="BNH66" s="431"/>
      <c r="BNI66" s="431"/>
      <c r="BNJ66" s="431"/>
      <c r="BNK66" s="431"/>
      <c r="BNL66" s="431"/>
      <c r="BNM66" s="431"/>
      <c r="BNN66" s="431"/>
      <c r="BNO66" s="431"/>
      <c r="BNP66" s="431"/>
      <c r="BNQ66" s="431"/>
      <c r="BNR66" s="431"/>
      <c r="BNS66" s="431"/>
      <c r="BNT66" s="431"/>
      <c r="BNU66" s="431"/>
      <c r="BNV66" s="431"/>
      <c r="BNW66" s="431"/>
      <c r="BNX66" s="431"/>
      <c r="BNY66" s="431"/>
      <c r="BNZ66" s="431"/>
      <c r="BOA66" s="431"/>
      <c r="BOB66" s="431"/>
      <c r="BOC66" s="431"/>
      <c r="BOD66" s="431"/>
      <c r="BOE66" s="431"/>
      <c r="BOF66" s="431"/>
      <c r="BOG66" s="431"/>
      <c r="BOH66" s="431"/>
      <c r="BOI66" s="431"/>
      <c r="BOJ66" s="431"/>
      <c r="BOK66" s="431"/>
      <c r="BOL66" s="431"/>
      <c r="BOM66" s="431"/>
      <c r="BON66" s="431"/>
      <c r="BOO66" s="431"/>
      <c r="BOP66" s="431"/>
      <c r="BOQ66" s="431"/>
      <c r="BOR66" s="431"/>
      <c r="BOS66" s="431"/>
      <c r="BOT66" s="431"/>
      <c r="BOU66" s="431"/>
      <c r="BOV66" s="431"/>
      <c r="BOW66" s="431"/>
      <c r="BOX66" s="431"/>
      <c r="BOY66" s="431"/>
      <c r="BOZ66" s="431"/>
      <c r="BPA66" s="431"/>
      <c r="BPB66" s="431"/>
      <c r="BPC66" s="431"/>
      <c r="BPD66" s="431"/>
      <c r="BPE66" s="431"/>
      <c r="BPF66" s="431"/>
      <c r="BPG66" s="431"/>
      <c r="BPH66" s="431"/>
      <c r="BPI66" s="431"/>
      <c r="BPJ66" s="431"/>
      <c r="BPK66" s="431"/>
      <c r="BPL66" s="431"/>
      <c r="BPM66" s="431"/>
      <c r="BPN66" s="431"/>
      <c r="BPO66" s="431"/>
      <c r="BPP66" s="431"/>
      <c r="BPQ66" s="431"/>
      <c r="BPR66" s="431"/>
      <c r="BPS66" s="431"/>
      <c r="BPT66" s="431"/>
      <c r="BPU66" s="431"/>
      <c r="BPV66" s="431"/>
      <c r="BPW66" s="431"/>
      <c r="BPX66" s="431"/>
      <c r="BPY66" s="431"/>
      <c r="BPZ66" s="431"/>
      <c r="BQA66" s="431"/>
      <c r="BQB66" s="431"/>
      <c r="BQC66" s="431"/>
      <c r="BQD66" s="431"/>
      <c r="BQE66" s="431"/>
      <c r="BQF66" s="431"/>
      <c r="BQG66" s="431"/>
      <c r="BQH66" s="431"/>
      <c r="BQI66" s="431"/>
      <c r="BQJ66" s="431"/>
      <c r="BQK66" s="431"/>
      <c r="BQL66" s="431"/>
      <c r="BQM66" s="431"/>
      <c r="BQN66" s="431"/>
      <c r="BQO66" s="431"/>
      <c r="BQP66" s="431"/>
      <c r="BQQ66" s="431"/>
      <c r="BQR66" s="431"/>
      <c r="BQS66" s="431"/>
      <c r="BQT66" s="431"/>
      <c r="BQU66" s="431"/>
      <c r="BQV66" s="431"/>
      <c r="BQW66" s="431"/>
      <c r="BQX66" s="431"/>
      <c r="BQY66" s="431"/>
      <c r="BQZ66" s="431"/>
      <c r="BRA66" s="431"/>
      <c r="BRB66" s="431"/>
      <c r="BRC66" s="431"/>
      <c r="BRD66" s="431"/>
      <c r="BRE66" s="431"/>
      <c r="BRF66" s="431"/>
      <c r="BRG66" s="431"/>
      <c r="BRH66" s="431"/>
      <c r="BRI66" s="431"/>
      <c r="BRJ66" s="431"/>
      <c r="BRK66" s="431"/>
      <c r="BRL66" s="431"/>
      <c r="BRM66" s="431"/>
      <c r="BRN66" s="431"/>
      <c r="BRO66" s="431"/>
      <c r="BRP66" s="431"/>
      <c r="BRQ66" s="431"/>
      <c r="BRR66" s="431"/>
      <c r="BRS66" s="431"/>
      <c r="BRT66" s="431"/>
      <c r="BRU66" s="431"/>
    </row>
    <row r="67" spans="1:1841" ht="29.25" customHeight="1" x14ac:dyDescent="0.3">
      <c r="A67" s="792"/>
      <c r="B67" s="474">
        <v>18</v>
      </c>
      <c r="C67" s="474" t="s">
        <v>462</v>
      </c>
      <c r="D67" s="465">
        <f t="shared" si="30"/>
        <v>9842860.7014746908</v>
      </c>
      <c r="E67" s="464">
        <v>100</v>
      </c>
      <c r="F67" s="464">
        <f t="shared" si="31"/>
        <v>0</v>
      </c>
      <c r="G67" s="464">
        <v>0</v>
      </c>
      <c r="H67" s="464">
        <f t="shared" si="36"/>
        <v>0</v>
      </c>
      <c r="I67" s="464">
        <v>0</v>
      </c>
      <c r="J67" s="466"/>
      <c r="K67" s="464">
        <v>0</v>
      </c>
      <c r="L67" s="468"/>
      <c r="M67" s="469"/>
      <c r="N67" s="469"/>
      <c r="O67" s="469"/>
      <c r="P67" s="469"/>
      <c r="Q67" s="469"/>
      <c r="R67" s="469"/>
      <c r="S67" s="469"/>
      <c r="T67" s="469"/>
      <c r="U67" s="469"/>
      <c r="V67" s="469"/>
      <c r="W67" s="469"/>
      <c r="X67" s="480">
        <f t="shared" si="32"/>
        <v>0</v>
      </c>
      <c r="Y67" s="470">
        <f t="shared" si="33"/>
        <v>0</v>
      </c>
      <c r="Z67" s="480">
        <f t="shared" si="34"/>
        <v>0</v>
      </c>
      <c r="AA67" s="470">
        <f t="shared" si="35"/>
        <v>0</v>
      </c>
      <c r="AB67" s="521"/>
      <c r="AC67" s="486"/>
      <c r="AD67" s="527"/>
      <c r="AE67" s="527"/>
      <c r="AF67" s="527"/>
      <c r="AG67" s="527"/>
      <c r="AH67" s="431"/>
      <c r="AI67" s="431"/>
      <c r="AJ67" s="431"/>
      <c r="AK67" s="431"/>
      <c r="AL67" s="431"/>
      <c r="AM67" s="431"/>
      <c r="AN67" s="431"/>
      <c r="AO67" s="431"/>
      <c r="AP67" s="431"/>
      <c r="AQ67" s="431"/>
      <c r="AR67" s="431"/>
      <c r="AS67" s="431"/>
      <c r="AT67" s="431"/>
      <c r="AU67" s="431"/>
      <c r="AV67" s="431"/>
      <c r="AW67" s="431"/>
      <c r="AX67" s="431"/>
      <c r="AY67" s="431"/>
      <c r="AZ67" s="431"/>
      <c r="BA67" s="431"/>
      <c r="BB67" s="431"/>
      <c r="BC67" s="431"/>
      <c r="BD67" s="431"/>
      <c r="BE67" s="431"/>
      <c r="BF67" s="431"/>
      <c r="BG67" s="431"/>
      <c r="BH67" s="431"/>
      <c r="BI67" s="431"/>
      <c r="BJ67" s="431"/>
      <c r="BK67" s="431"/>
      <c r="BL67" s="431"/>
      <c r="BM67" s="431"/>
      <c r="BN67" s="431"/>
      <c r="BO67" s="431"/>
      <c r="BP67" s="431"/>
      <c r="BQ67" s="431"/>
      <c r="BR67" s="431"/>
      <c r="BS67" s="431"/>
      <c r="BT67" s="431"/>
      <c r="BU67" s="431"/>
      <c r="BV67" s="431"/>
      <c r="BW67" s="431"/>
      <c r="BX67" s="431"/>
      <c r="BY67" s="431"/>
      <c r="BZ67" s="431"/>
      <c r="CA67" s="431"/>
      <c r="CB67" s="431"/>
      <c r="CC67" s="431"/>
      <c r="CD67" s="431"/>
      <c r="CE67" s="431"/>
      <c r="CF67" s="431"/>
      <c r="CG67" s="431"/>
      <c r="CH67" s="431"/>
      <c r="CI67" s="431"/>
      <c r="CJ67" s="431"/>
      <c r="CK67" s="431"/>
      <c r="CL67" s="431"/>
      <c r="CM67" s="431"/>
      <c r="CN67" s="431"/>
      <c r="CO67" s="431"/>
      <c r="CP67" s="431"/>
      <c r="CQ67" s="431"/>
      <c r="CR67" s="431"/>
      <c r="CS67" s="431"/>
      <c r="CT67" s="431"/>
      <c r="CU67" s="431"/>
      <c r="CV67" s="431"/>
      <c r="CW67" s="431"/>
      <c r="CX67" s="431"/>
      <c r="CY67" s="431"/>
      <c r="CZ67" s="431"/>
      <c r="DA67" s="431"/>
      <c r="DB67" s="431"/>
      <c r="DC67" s="431"/>
      <c r="DD67" s="431"/>
      <c r="DE67" s="431"/>
      <c r="DF67" s="431"/>
      <c r="DG67" s="431"/>
      <c r="DH67" s="431"/>
      <c r="DI67" s="431"/>
      <c r="DJ67" s="431"/>
      <c r="DK67" s="431"/>
      <c r="DL67" s="431"/>
      <c r="DM67" s="431"/>
      <c r="DN67" s="431"/>
      <c r="DO67" s="431"/>
      <c r="DP67" s="431"/>
      <c r="DQ67" s="431"/>
      <c r="DR67" s="431"/>
      <c r="DS67" s="431"/>
      <c r="DT67" s="431"/>
      <c r="DU67" s="431"/>
      <c r="DV67" s="431"/>
      <c r="DW67" s="431"/>
      <c r="DX67" s="431"/>
      <c r="DY67" s="431"/>
      <c r="DZ67" s="431"/>
      <c r="EA67" s="431"/>
      <c r="EB67" s="431"/>
      <c r="EC67" s="431"/>
      <c r="ED67" s="431"/>
      <c r="EE67" s="431"/>
      <c r="EF67" s="431"/>
      <c r="EG67" s="431"/>
      <c r="EH67" s="431"/>
      <c r="EI67" s="431"/>
      <c r="EJ67" s="431"/>
      <c r="EK67" s="431"/>
      <c r="EL67" s="431"/>
      <c r="EM67" s="431"/>
      <c r="EN67" s="431"/>
      <c r="EO67" s="431"/>
      <c r="EP67" s="431"/>
      <c r="EQ67" s="431"/>
      <c r="ER67" s="431"/>
      <c r="ES67" s="431"/>
      <c r="ET67" s="431"/>
      <c r="EU67" s="431"/>
      <c r="EV67" s="431"/>
      <c r="EW67" s="431"/>
      <c r="EX67" s="431"/>
      <c r="EY67" s="431"/>
      <c r="EZ67" s="431"/>
      <c r="FA67" s="431"/>
      <c r="FB67" s="431"/>
      <c r="FC67" s="431"/>
      <c r="FD67" s="431"/>
      <c r="FE67" s="431"/>
      <c r="FF67" s="431"/>
      <c r="FG67" s="431"/>
      <c r="FH67" s="431"/>
      <c r="FI67" s="431"/>
      <c r="FJ67" s="431"/>
      <c r="FK67" s="431"/>
      <c r="FL67" s="431"/>
      <c r="FM67" s="431"/>
      <c r="FN67" s="431"/>
      <c r="FO67" s="431"/>
      <c r="FP67" s="431"/>
      <c r="FQ67" s="431"/>
      <c r="FR67" s="431"/>
      <c r="FS67" s="431"/>
      <c r="FT67" s="431"/>
      <c r="FU67" s="431"/>
      <c r="FV67" s="431"/>
      <c r="FW67" s="431"/>
      <c r="FX67" s="431"/>
      <c r="FY67" s="431"/>
      <c r="FZ67" s="431"/>
      <c r="GA67" s="431"/>
      <c r="GB67" s="431"/>
      <c r="GC67" s="431"/>
      <c r="GD67" s="431"/>
      <c r="GE67" s="431"/>
      <c r="GF67" s="431"/>
      <c r="GG67" s="431"/>
      <c r="GH67" s="431"/>
      <c r="GI67" s="431"/>
      <c r="GJ67" s="431"/>
      <c r="GK67" s="431"/>
      <c r="GL67" s="431"/>
      <c r="GM67" s="431"/>
      <c r="GN67" s="431"/>
      <c r="GO67" s="431"/>
      <c r="GP67" s="431"/>
      <c r="GQ67" s="431"/>
      <c r="GR67" s="431"/>
      <c r="GS67" s="431"/>
      <c r="GT67" s="431"/>
      <c r="GU67" s="431"/>
      <c r="GV67" s="431"/>
      <c r="GW67" s="431"/>
      <c r="GX67" s="431"/>
      <c r="GY67" s="431"/>
      <c r="GZ67" s="431"/>
      <c r="HA67" s="431"/>
      <c r="HB67" s="431"/>
      <c r="HC67" s="431"/>
      <c r="HD67" s="431"/>
      <c r="HE67" s="431"/>
      <c r="HF67" s="431"/>
      <c r="HG67" s="431"/>
      <c r="HH67" s="431"/>
      <c r="HI67" s="431"/>
      <c r="HJ67" s="431"/>
      <c r="HK67" s="431"/>
      <c r="HL67" s="431"/>
      <c r="HM67" s="431"/>
      <c r="HN67" s="431"/>
      <c r="HO67" s="431"/>
      <c r="HP67" s="431"/>
      <c r="HQ67" s="431"/>
      <c r="HR67" s="431"/>
      <c r="HS67" s="431"/>
      <c r="HT67" s="431"/>
      <c r="HU67" s="431"/>
      <c r="HV67" s="431"/>
      <c r="HW67" s="431"/>
      <c r="HX67" s="431"/>
      <c r="HY67" s="431"/>
      <c r="HZ67" s="431"/>
      <c r="IA67" s="431"/>
      <c r="IB67" s="431"/>
      <c r="IC67" s="431"/>
      <c r="ID67" s="431"/>
      <c r="IE67" s="431"/>
      <c r="IF67" s="431"/>
      <c r="IG67" s="431"/>
      <c r="IH67" s="431"/>
      <c r="II67" s="431"/>
      <c r="IJ67" s="431"/>
      <c r="IK67" s="431"/>
      <c r="IL67" s="431"/>
      <c r="IM67" s="431"/>
      <c r="IN67" s="431"/>
      <c r="IO67" s="431"/>
      <c r="IP67" s="431"/>
      <c r="IQ67" s="431"/>
      <c r="IR67" s="431"/>
      <c r="IS67" s="431"/>
      <c r="IT67" s="431"/>
      <c r="IU67" s="431"/>
      <c r="IV67" s="431"/>
      <c r="IW67" s="431"/>
      <c r="IX67" s="431"/>
      <c r="IY67" s="431"/>
      <c r="IZ67" s="431"/>
      <c r="JA67" s="431"/>
      <c r="JB67" s="431"/>
      <c r="JC67" s="431"/>
      <c r="JD67" s="431"/>
      <c r="JE67" s="431"/>
      <c r="JF67" s="431"/>
      <c r="JG67" s="431"/>
      <c r="JH67" s="431"/>
      <c r="JI67" s="431"/>
      <c r="JJ67" s="431"/>
      <c r="JK67" s="431"/>
      <c r="JL67" s="431"/>
      <c r="JM67" s="431"/>
      <c r="JN67" s="431"/>
      <c r="JO67" s="431"/>
      <c r="JP67" s="431"/>
      <c r="JQ67" s="431"/>
      <c r="JR67" s="431"/>
      <c r="JS67" s="431"/>
      <c r="JT67" s="431"/>
      <c r="JU67" s="431"/>
      <c r="JV67" s="431"/>
      <c r="JW67" s="431"/>
      <c r="JX67" s="431"/>
      <c r="JY67" s="431"/>
      <c r="JZ67" s="431"/>
      <c r="KA67" s="431"/>
      <c r="KB67" s="431"/>
      <c r="KC67" s="431"/>
      <c r="KD67" s="431"/>
      <c r="KE67" s="431"/>
      <c r="KF67" s="431"/>
      <c r="KG67" s="431"/>
      <c r="KH67" s="431"/>
      <c r="KI67" s="431"/>
      <c r="KJ67" s="431"/>
      <c r="KK67" s="431"/>
      <c r="KL67" s="431"/>
      <c r="KM67" s="431"/>
      <c r="KN67" s="431"/>
      <c r="KO67" s="431"/>
      <c r="KP67" s="431"/>
      <c r="KQ67" s="431"/>
      <c r="KR67" s="431"/>
      <c r="KS67" s="431"/>
      <c r="KT67" s="431"/>
      <c r="KU67" s="431"/>
      <c r="KV67" s="431"/>
      <c r="KW67" s="431"/>
      <c r="KX67" s="431"/>
      <c r="KY67" s="431"/>
      <c r="KZ67" s="431"/>
      <c r="LA67" s="431"/>
      <c r="LB67" s="431"/>
      <c r="LC67" s="431"/>
      <c r="LD67" s="431"/>
      <c r="LE67" s="431"/>
      <c r="LF67" s="431"/>
      <c r="LG67" s="431"/>
      <c r="LH67" s="431"/>
      <c r="LI67" s="431"/>
      <c r="LJ67" s="431"/>
      <c r="LK67" s="431"/>
      <c r="LL67" s="431"/>
      <c r="LM67" s="431"/>
      <c r="LN67" s="431"/>
      <c r="LO67" s="431"/>
      <c r="LP67" s="431"/>
      <c r="LQ67" s="431"/>
      <c r="LR67" s="431"/>
      <c r="LS67" s="431"/>
      <c r="LT67" s="431"/>
      <c r="LU67" s="431"/>
      <c r="LV67" s="431"/>
      <c r="LW67" s="431"/>
      <c r="LX67" s="431"/>
      <c r="LY67" s="431"/>
      <c r="LZ67" s="431"/>
      <c r="MA67" s="431"/>
      <c r="MB67" s="431"/>
      <c r="MC67" s="431"/>
      <c r="MD67" s="431"/>
      <c r="ME67" s="431"/>
      <c r="MF67" s="431"/>
      <c r="MG67" s="431"/>
      <c r="MH67" s="431"/>
      <c r="MI67" s="431"/>
      <c r="MJ67" s="431"/>
      <c r="MK67" s="431"/>
      <c r="ML67" s="431"/>
      <c r="MM67" s="431"/>
      <c r="MN67" s="431"/>
      <c r="MO67" s="431"/>
      <c r="MP67" s="431"/>
      <c r="MQ67" s="431"/>
      <c r="MR67" s="431"/>
      <c r="MS67" s="431"/>
      <c r="MT67" s="431"/>
      <c r="MU67" s="431"/>
      <c r="MV67" s="431"/>
      <c r="MW67" s="431"/>
      <c r="MX67" s="431"/>
      <c r="MY67" s="431"/>
      <c r="MZ67" s="431"/>
      <c r="NA67" s="431"/>
      <c r="NB67" s="431"/>
      <c r="NC67" s="431"/>
      <c r="ND67" s="431"/>
      <c r="NE67" s="431"/>
      <c r="NF67" s="431"/>
      <c r="NG67" s="431"/>
      <c r="NH67" s="431"/>
      <c r="NI67" s="431"/>
      <c r="NJ67" s="431"/>
      <c r="NK67" s="431"/>
      <c r="NL67" s="431"/>
      <c r="NM67" s="431"/>
      <c r="NN67" s="431"/>
      <c r="NO67" s="431"/>
      <c r="NP67" s="431"/>
      <c r="NQ67" s="431"/>
      <c r="NR67" s="431"/>
      <c r="NS67" s="431"/>
      <c r="NT67" s="431"/>
      <c r="NU67" s="431"/>
      <c r="NV67" s="431"/>
      <c r="NW67" s="431"/>
      <c r="NX67" s="431"/>
      <c r="NY67" s="431"/>
      <c r="NZ67" s="431"/>
      <c r="OA67" s="431"/>
      <c r="OB67" s="431"/>
      <c r="OC67" s="431"/>
      <c r="OD67" s="431"/>
      <c r="OE67" s="431"/>
      <c r="OF67" s="431"/>
      <c r="OG67" s="431"/>
      <c r="OH67" s="431"/>
      <c r="OI67" s="431"/>
      <c r="OJ67" s="431"/>
      <c r="OK67" s="431"/>
      <c r="OL67" s="431"/>
      <c r="OM67" s="431"/>
      <c r="ON67" s="431"/>
      <c r="OO67" s="431"/>
      <c r="OP67" s="431"/>
      <c r="OQ67" s="431"/>
      <c r="OR67" s="431"/>
      <c r="OS67" s="431"/>
      <c r="OT67" s="431"/>
      <c r="OU67" s="431"/>
      <c r="OV67" s="431"/>
      <c r="OW67" s="431"/>
      <c r="OX67" s="431"/>
      <c r="OY67" s="431"/>
      <c r="OZ67" s="431"/>
      <c r="PA67" s="431"/>
      <c r="PB67" s="431"/>
      <c r="PC67" s="431"/>
      <c r="PD67" s="431"/>
      <c r="PE67" s="431"/>
      <c r="PF67" s="431"/>
      <c r="PG67" s="431"/>
      <c r="PH67" s="431"/>
      <c r="PI67" s="431"/>
      <c r="PJ67" s="431"/>
      <c r="PK67" s="431"/>
      <c r="PL67" s="431"/>
      <c r="PM67" s="431"/>
      <c r="PN67" s="431"/>
      <c r="PO67" s="431"/>
      <c r="PP67" s="431"/>
      <c r="PQ67" s="431"/>
      <c r="PR67" s="431"/>
      <c r="PS67" s="431"/>
      <c r="PT67" s="431"/>
      <c r="PU67" s="431"/>
      <c r="PV67" s="431"/>
      <c r="PW67" s="431"/>
      <c r="PX67" s="431"/>
      <c r="PY67" s="431"/>
      <c r="PZ67" s="431"/>
      <c r="QA67" s="431"/>
      <c r="QB67" s="431"/>
      <c r="QC67" s="431"/>
      <c r="QD67" s="431"/>
      <c r="QE67" s="431"/>
      <c r="QF67" s="431"/>
      <c r="QG67" s="431"/>
      <c r="QH67" s="431"/>
      <c r="QI67" s="431"/>
      <c r="QJ67" s="431"/>
      <c r="QK67" s="431"/>
      <c r="QL67" s="431"/>
      <c r="QM67" s="431"/>
      <c r="QN67" s="431"/>
      <c r="QO67" s="431"/>
      <c r="QP67" s="431"/>
      <c r="QQ67" s="431"/>
      <c r="QR67" s="431"/>
      <c r="QS67" s="431"/>
      <c r="QT67" s="431"/>
      <c r="QU67" s="431"/>
      <c r="QV67" s="431"/>
      <c r="QW67" s="431"/>
      <c r="QX67" s="431"/>
      <c r="QY67" s="431"/>
      <c r="QZ67" s="431"/>
      <c r="RA67" s="431"/>
      <c r="RB67" s="431"/>
      <c r="RC67" s="431"/>
      <c r="RD67" s="431"/>
      <c r="RE67" s="431"/>
      <c r="RF67" s="431"/>
      <c r="RG67" s="431"/>
      <c r="RH67" s="431"/>
      <c r="RI67" s="431"/>
      <c r="RJ67" s="431"/>
      <c r="RK67" s="431"/>
      <c r="RL67" s="431"/>
      <c r="RM67" s="431"/>
      <c r="RN67" s="431"/>
      <c r="RO67" s="431"/>
      <c r="RP67" s="431"/>
      <c r="RQ67" s="431"/>
      <c r="RR67" s="431"/>
      <c r="RS67" s="431"/>
      <c r="RT67" s="431"/>
      <c r="RU67" s="431"/>
      <c r="RV67" s="431"/>
      <c r="RW67" s="431"/>
      <c r="RX67" s="431"/>
      <c r="RY67" s="431"/>
      <c r="RZ67" s="431"/>
      <c r="SA67" s="431"/>
      <c r="SB67" s="431"/>
      <c r="SC67" s="431"/>
      <c r="SD67" s="431"/>
      <c r="SE67" s="431"/>
      <c r="SF67" s="431"/>
      <c r="SG67" s="431"/>
      <c r="SH67" s="431"/>
      <c r="SI67" s="431"/>
      <c r="SJ67" s="431"/>
      <c r="SK67" s="431"/>
      <c r="SL67" s="431"/>
      <c r="SM67" s="431"/>
      <c r="SN67" s="431"/>
      <c r="SO67" s="431"/>
      <c r="SP67" s="431"/>
      <c r="SQ67" s="431"/>
      <c r="SR67" s="431"/>
      <c r="SS67" s="431"/>
      <c r="ST67" s="431"/>
      <c r="SU67" s="431"/>
      <c r="SV67" s="431"/>
      <c r="SW67" s="431"/>
      <c r="SX67" s="431"/>
      <c r="SY67" s="431"/>
      <c r="SZ67" s="431"/>
      <c r="TA67" s="431"/>
      <c r="TB67" s="431"/>
      <c r="TC67" s="431"/>
      <c r="TD67" s="431"/>
      <c r="TE67" s="431"/>
      <c r="TF67" s="431"/>
      <c r="TG67" s="431"/>
      <c r="TH67" s="431"/>
      <c r="TI67" s="431"/>
      <c r="TJ67" s="431"/>
      <c r="TK67" s="431"/>
      <c r="TL67" s="431"/>
      <c r="TM67" s="431"/>
      <c r="TN67" s="431"/>
      <c r="TO67" s="431"/>
      <c r="TP67" s="431"/>
      <c r="TQ67" s="431"/>
      <c r="TR67" s="431"/>
      <c r="TS67" s="431"/>
      <c r="TT67" s="431"/>
      <c r="TU67" s="431"/>
      <c r="TV67" s="431"/>
      <c r="TW67" s="431"/>
      <c r="TX67" s="431"/>
      <c r="TY67" s="431"/>
      <c r="TZ67" s="431"/>
      <c r="UA67" s="431"/>
      <c r="UB67" s="431"/>
      <c r="UC67" s="431"/>
      <c r="UD67" s="431"/>
      <c r="UE67" s="431"/>
      <c r="UF67" s="431"/>
      <c r="UG67" s="431"/>
      <c r="UH67" s="431"/>
      <c r="UI67" s="431"/>
      <c r="UJ67" s="431"/>
      <c r="UK67" s="431"/>
      <c r="UL67" s="431"/>
      <c r="UM67" s="431"/>
      <c r="UN67" s="431"/>
      <c r="UO67" s="431"/>
      <c r="UP67" s="431"/>
      <c r="UQ67" s="431"/>
      <c r="UR67" s="431"/>
      <c r="US67" s="431"/>
      <c r="UT67" s="431"/>
      <c r="UU67" s="431"/>
      <c r="UV67" s="431"/>
      <c r="UW67" s="431"/>
      <c r="UX67" s="431"/>
      <c r="UY67" s="431"/>
      <c r="UZ67" s="431"/>
      <c r="VA67" s="431"/>
      <c r="VB67" s="431"/>
      <c r="VC67" s="431"/>
      <c r="VD67" s="431"/>
      <c r="VE67" s="431"/>
      <c r="VF67" s="431"/>
      <c r="VG67" s="431"/>
      <c r="VH67" s="431"/>
      <c r="VI67" s="431"/>
      <c r="VJ67" s="431"/>
      <c r="VK67" s="431"/>
      <c r="VL67" s="431"/>
      <c r="VM67" s="431"/>
      <c r="VN67" s="431"/>
      <c r="VO67" s="431"/>
      <c r="VP67" s="431"/>
      <c r="VQ67" s="431"/>
      <c r="VR67" s="431"/>
      <c r="VS67" s="431"/>
      <c r="VT67" s="431"/>
      <c r="VU67" s="431"/>
      <c r="VV67" s="431"/>
      <c r="VW67" s="431"/>
      <c r="VX67" s="431"/>
      <c r="VY67" s="431"/>
      <c r="VZ67" s="431"/>
      <c r="WA67" s="431"/>
      <c r="WB67" s="431"/>
      <c r="WC67" s="431"/>
      <c r="WD67" s="431"/>
      <c r="WE67" s="431"/>
      <c r="WF67" s="431"/>
      <c r="WG67" s="431"/>
      <c r="WH67" s="431"/>
      <c r="WI67" s="431"/>
      <c r="WJ67" s="431"/>
      <c r="WK67" s="431"/>
      <c r="WL67" s="431"/>
      <c r="WM67" s="431"/>
      <c r="WN67" s="431"/>
      <c r="WO67" s="431"/>
      <c r="WP67" s="431"/>
      <c r="WQ67" s="431"/>
      <c r="WR67" s="431"/>
      <c r="WS67" s="431"/>
      <c r="WT67" s="431"/>
      <c r="WU67" s="431"/>
      <c r="WV67" s="431"/>
      <c r="WW67" s="431"/>
      <c r="WX67" s="431"/>
      <c r="WY67" s="431"/>
      <c r="WZ67" s="431"/>
      <c r="XA67" s="431"/>
      <c r="XB67" s="431"/>
      <c r="XC67" s="431"/>
      <c r="XD67" s="431"/>
      <c r="XE67" s="431"/>
      <c r="XF67" s="431"/>
      <c r="XG67" s="431"/>
      <c r="XH67" s="431"/>
      <c r="XI67" s="431"/>
      <c r="XJ67" s="431"/>
      <c r="XK67" s="431"/>
      <c r="XL67" s="431"/>
      <c r="XM67" s="431"/>
      <c r="XN67" s="431"/>
      <c r="XO67" s="431"/>
      <c r="XP67" s="431"/>
      <c r="XQ67" s="431"/>
      <c r="XR67" s="431"/>
      <c r="XS67" s="431"/>
      <c r="XT67" s="431"/>
      <c r="XU67" s="431"/>
      <c r="XV67" s="431"/>
      <c r="XW67" s="431"/>
      <c r="XX67" s="431"/>
      <c r="XY67" s="431"/>
      <c r="XZ67" s="431"/>
      <c r="YA67" s="431"/>
      <c r="YB67" s="431"/>
      <c r="YC67" s="431"/>
      <c r="YD67" s="431"/>
      <c r="YE67" s="431"/>
      <c r="YF67" s="431"/>
      <c r="YG67" s="431"/>
      <c r="YH67" s="431"/>
      <c r="YI67" s="431"/>
      <c r="YJ67" s="431"/>
      <c r="YK67" s="431"/>
      <c r="YL67" s="431"/>
      <c r="YM67" s="431"/>
      <c r="YN67" s="431"/>
      <c r="YO67" s="431"/>
      <c r="YP67" s="431"/>
      <c r="YQ67" s="431"/>
      <c r="YR67" s="431"/>
      <c r="YS67" s="431"/>
      <c r="YT67" s="431"/>
      <c r="YU67" s="431"/>
      <c r="YV67" s="431"/>
      <c r="YW67" s="431"/>
      <c r="YX67" s="431"/>
      <c r="YY67" s="431"/>
      <c r="YZ67" s="431"/>
      <c r="ZA67" s="431"/>
      <c r="ZB67" s="431"/>
      <c r="ZC67" s="431"/>
      <c r="ZD67" s="431"/>
      <c r="ZE67" s="431"/>
      <c r="ZF67" s="431"/>
      <c r="ZG67" s="431"/>
      <c r="ZH67" s="431"/>
      <c r="ZI67" s="431"/>
      <c r="ZJ67" s="431"/>
      <c r="ZK67" s="431"/>
      <c r="ZL67" s="431"/>
      <c r="ZM67" s="431"/>
      <c r="ZN67" s="431"/>
      <c r="ZO67" s="431"/>
      <c r="ZP67" s="431"/>
      <c r="ZQ67" s="431"/>
      <c r="ZR67" s="431"/>
      <c r="ZS67" s="431"/>
      <c r="ZT67" s="431"/>
      <c r="ZU67" s="431"/>
      <c r="ZV67" s="431"/>
      <c r="ZW67" s="431"/>
      <c r="ZX67" s="431"/>
      <c r="ZY67" s="431"/>
      <c r="ZZ67" s="431"/>
      <c r="AAA67" s="431"/>
      <c r="AAB67" s="431"/>
      <c r="AAC67" s="431"/>
      <c r="AAD67" s="431"/>
      <c r="AAE67" s="431"/>
      <c r="AAF67" s="431"/>
      <c r="AAG67" s="431"/>
      <c r="AAH67" s="431"/>
      <c r="AAI67" s="431"/>
      <c r="AAJ67" s="431"/>
      <c r="AAK67" s="431"/>
      <c r="AAL67" s="431"/>
      <c r="AAM67" s="431"/>
      <c r="AAN67" s="431"/>
      <c r="AAO67" s="431"/>
      <c r="AAP67" s="431"/>
      <c r="AAQ67" s="431"/>
      <c r="AAR67" s="431"/>
      <c r="AAS67" s="431"/>
      <c r="AAT67" s="431"/>
      <c r="AAU67" s="431"/>
      <c r="AAV67" s="431"/>
      <c r="AAW67" s="431"/>
      <c r="AAX67" s="431"/>
      <c r="AAY67" s="431"/>
      <c r="AAZ67" s="431"/>
      <c r="ABA67" s="431"/>
      <c r="ABB67" s="431"/>
      <c r="ABC67" s="431"/>
      <c r="ABD67" s="431"/>
      <c r="ABE67" s="431"/>
      <c r="ABF67" s="431"/>
      <c r="ABG67" s="431"/>
      <c r="ABH67" s="431"/>
      <c r="ABI67" s="431"/>
      <c r="ABJ67" s="431"/>
      <c r="ABK67" s="431"/>
      <c r="ABL67" s="431"/>
      <c r="ABM67" s="431"/>
      <c r="ABN67" s="431"/>
      <c r="ABO67" s="431"/>
      <c r="ABP67" s="431"/>
      <c r="ABQ67" s="431"/>
      <c r="ABR67" s="431"/>
      <c r="ABS67" s="431"/>
      <c r="ABT67" s="431"/>
      <c r="ABU67" s="431"/>
      <c r="ABV67" s="431"/>
      <c r="ABW67" s="431"/>
      <c r="ABX67" s="431"/>
      <c r="ABY67" s="431"/>
      <c r="ABZ67" s="431"/>
      <c r="ACA67" s="431"/>
      <c r="ACB67" s="431"/>
      <c r="ACC67" s="431"/>
      <c r="ACD67" s="431"/>
      <c r="ACE67" s="431"/>
      <c r="ACF67" s="431"/>
      <c r="ACG67" s="431"/>
      <c r="ACH67" s="431"/>
      <c r="ACI67" s="431"/>
      <c r="ACJ67" s="431"/>
      <c r="ACK67" s="431"/>
      <c r="ACL67" s="431"/>
      <c r="ACM67" s="431"/>
      <c r="ACN67" s="431"/>
      <c r="ACO67" s="431"/>
      <c r="ACP67" s="431"/>
      <c r="ACQ67" s="431"/>
      <c r="ACR67" s="431"/>
      <c r="ACS67" s="431"/>
      <c r="ACT67" s="431"/>
      <c r="ACU67" s="431"/>
      <c r="ACV67" s="431"/>
      <c r="ACW67" s="431"/>
      <c r="ACX67" s="431"/>
      <c r="ACY67" s="431"/>
      <c r="ACZ67" s="431"/>
      <c r="ADA67" s="431"/>
      <c r="ADB67" s="431"/>
      <c r="ADC67" s="431"/>
      <c r="ADD67" s="431"/>
      <c r="ADE67" s="431"/>
      <c r="ADF67" s="431"/>
      <c r="ADG67" s="431"/>
      <c r="ADH67" s="431"/>
      <c r="ADI67" s="431"/>
      <c r="ADJ67" s="431"/>
      <c r="ADK67" s="431"/>
      <c r="ADL67" s="431"/>
      <c r="ADM67" s="431"/>
      <c r="ADN67" s="431"/>
      <c r="ADO67" s="431"/>
      <c r="ADP67" s="431"/>
      <c r="ADQ67" s="431"/>
      <c r="ADR67" s="431"/>
      <c r="ADS67" s="431"/>
      <c r="ADT67" s="431"/>
      <c r="ADU67" s="431"/>
      <c r="ADV67" s="431"/>
      <c r="ADW67" s="431"/>
      <c r="ADX67" s="431"/>
      <c r="ADY67" s="431"/>
      <c r="ADZ67" s="431"/>
      <c r="AEA67" s="431"/>
      <c r="AEB67" s="431"/>
      <c r="AEC67" s="431"/>
      <c r="AED67" s="431"/>
      <c r="AEE67" s="431"/>
      <c r="AEF67" s="431"/>
      <c r="AEG67" s="431"/>
      <c r="AEH67" s="431"/>
      <c r="AEI67" s="431"/>
      <c r="AEJ67" s="431"/>
      <c r="AEK67" s="431"/>
      <c r="AEL67" s="431"/>
      <c r="AEM67" s="431"/>
      <c r="AEN67" s="431"/>
      <c r="AEO67" s="431"/>
      <c r="AEP67" s="431"/>
      <c r="AEQ67" s="431"/>
      <c r="AER67" s="431"/>
      <c r="AES67" s="431"/>
      <c r="AET67" s="431"/>
      <c r="AEU67" s="431"/>
      <c r="AEV67" s="431"/>
      <c r="AEW67" s="431"/>
      <c r="AEX67" s="431"/>
      <c r="AEY67" s="431"/>
      <c r="AEZ67" s="431"/>
      <c r="AFA67" s="431"/>
      <c r="AFB67" s="431"/>
      <c r="AFC67" s="431"/>
      <c r="AFD67" s="431"/>
      <c r="AFE67" s="431"/>
      <c r="AFF67" s="431"/>
      <c r="AFG67" s="431"/>
      <c r="AFH67" s="431"/>
      <c r="AFI67" s="431"/>
      <c r="AFJ67" s="431"/>
      <c r="AFK67" s="431"/>
      <c r="AFL67" s="431"/>
      <c r="AFM67" s="431"/>
      <c r="AFN67" s="431"/>
      <c r="AFO67" s="431"/>
      <c r="AFP67" s="431"/>
      <c r="AFQ67" s="431"/>
      <c r="AFR67" s="431"/>
      <c r="AFS67" s="431"/>
      <c r="AFT67" s="431"/>
      <c r="AFU67" s="431"/>
      <c r="AFV67" s="431"/>
      <c r="AFW67" s="431"/>
      <c r="AFX67" s="431"/>
      <c r="AFY67" s="431"/>
      <c r="AFZ67" s="431"/>
      <c r="AGA67" s="431"/>
      <c r="AGB67" s="431"/>
      <c r="AGC67" s="431"/>
      <c r="AGD67" s="431"/>
      <c r="AGE67" s="431"/>
      <c r="AGF67" s="431"/>
      <c r="AGG67" s="431"/>
      <c r="AGH67" s="431"/>
      <c r="AGI67" s="431"/>
      <c r="AGJ67" s="431"/>
      <c r="AGK67" s="431"/>
      <c r="AGL67" s="431"/>
      <c r="AGM67" s="431"/>
      <c r="AGN67" s="431"/>
      <c r="AGO67" s="431"/>
      <c r="AGP67" s="431"/>
      <c r="AGQ67" s="431"/>
      <c r="AGR67" s="431"/>
      <c r="AGS67" s="431"/>
      <c r="AGT67" s="431"/>
      <c r="AGU67" s="431"/>
      <c r="AGV67" s="431"/>
      <c r="AGW67" s="431"/>
      <c r="AGX67" s="431"/>
      <c r="AGY67" s="431"/>
      <c r="AGZ67" s="431"/>
      <c r="AHA67" s="431"/>
      <c r="AHB67" s="431"/>
      <c r="AHC67" s="431"/>
      <c r="AHD67" s="431"/>
      <c r="AHE67" s="431"/>
      <c r="AHF67" s="431"/>
      <c r="AHG67" s="431"/>
      <c r="AHH67" s="431"/>
      <c r="AHI67" s="431"/>
      <c r="AHJ67" s="431"/>
      <c r="AHK67" s="431"/>
      <c r="AHL67" s="431"/>
      <c r="AHM67" s="431"/>
      <c r="AHN67" s="431"/>
      <c r="AHO67" s="431"/>
      <c r="AHP67" s="431"/>
      <c r="AHQ67" s="431"/>
      <c r="AHR67" s="431"/>
      <c r="AHS67" s="431"/>
      <c r="AHT67" s="431"/>
      <c r="AHU67" s="431"/>
      <c r="AHV67" s="431"/>
      <c r="AHW67" s="431"/>
      <c r="AHX67" s="431"/>
      <c r="AHY67" s="431"/>
      <c r="AHZ67" s="431"/>
      <c r="AIA67" s="431"/>
      <c r="AIB67" s="431"/>
      <c r="AIC67" s="431"/>
      <c r="AID67" s="431"/>
      <c r="AIE67" s="431"/>
      <c r="AIF67" s="431"/>
      <c r="AIG67" s="431"/>
      <c r="AIH67" s="431"/>
      <c r="AII67" s="431"/>
      <c r="AIJ67" s="431"/>
      <c r="AIK67" s="431"/>
      <c r="AIL67" s="431"/>
      <c r="AIM67" s="431"/>
      <c r="AIN67" s="431"/>
      <c r="AIO67" s="431"/>
      <c r="AIP67" s="431"/>
      <c r="AIQ67" s="431"/>
      <c r="AIR67" s="431"/>
      <c r="AIS67" s="431"/>
      <c r="AIT67" s="431"/>
      <c r="AIU67" s="431"/>
      <c r="AIV67" s="431"/>
      <c r="AIW67" s="431"/>
      <c r="AIX67" s="431"/>
      <c r="AIY67" s="431"/>
      <c r="AIZ67" s="431"/>
      <c r="AJA67" s="431"/>
      <c r="AJB67" s="431"/>
      <c r="AJC67" s="431"/>
      <c r="AJD67" s="431"/>
      <c r="AJE67" s="431"/>
      <c r="AJF67" s="431"/>
      <c r="AJG67" s="431"/>
      <c r="AJH67" s="431"/>
      <c r="AJI67" s="431"/>
      <c r="AJJ67" s="431"/>
      <c r="AJK67" s="431"/>
      <c r="AJL67" s="431"/>
      <c r="AJM67" s="431"/>
      <c r="AJN67" s="431"/>
      <c r="AJO67" s="431"/>
      <c r="AJP67" s="431"/>
      <c r="AJQ67" s="431"/>
      <c r="AJR67" s="431"/>
      <c r="AJS67" s="431"/>
      <c r="AJT67" s="431"/>
      <c r="AJU67" s="431"/>
      <c r="AJV67" s="431"/>
      <c r="AJW67" s="431"/>
      <c r="AJX67" s="431"/>
      <c r="AJY67" s="431"/>
      <c r="AJZ67" s="431"/>
      <c r="AKA67" s="431"/>
      <c r="AKB67" s="431"/>
      <c r="AKC67" s="431"/>
      <c r="AKD67" s="431"/>
      <c r="AKE67" s="431"/>
      <c r="AKF67" s="431"/>
      <c r="AKG67" s="431"/>
      <c r="AKH67" s="431"/>
      <c r="AKI67" s="431"/>
      <c r="AKJ67" s="431"/>
      <c r="AKK67" s="431"/>
      <c r="AKL67" s="431"/>
      <c r="AKM67" s="431"/>
      <c r="AKN67" s="431"/>
      <c r="AKO67" s="431"/>
      <c r="AKP67" s="431"/>
      <c r="AKQ67" s="431"/>
      <c r="AKR67" s="431"/>
      <c r="AKS67" s="431"/>
      <c r="AKT67" s="431"/>
      <c r="AKU67" s="431"/>
      <c r="AKV67" s="431"/>
      <c r="AKW67" s="431"/>
      <c r="AKX67" s="431"/>
      <c r="AKY67" s="431"/>
      <c r="AKZ67" s="431"/>
      <c r="ALA67" s="431"/>
      <c r="ALB67" s="431"/>
      <c r="ALC67" s="431"/>
      <c r="ALD67" s="431"/>
      <c r="ALE67" s="431"/>
      <c r="ALF67" s="431"/>
      <c r="ALG67" s="431"/>
      <c r="ALH67" s="431"/>
      <c r="ALI67" s="431"/>
      <c r="ALJ67" s="431"/>
      <c r="ALK67" s="431"/>
      <c r="ALL67" s="431"/>
      <c r="ALM67" s="431"/>
      <c r="ALN67" s="431"/>
      <c r="ALO67" s="431"/>
      <c r="ALP67" s="431"/>
      <c r="ALQ67" s="431"/>
      <c r="ALR67" s="431"/>
      <c r="ALS67" s="431"/>
      <c r="ALT67" s="431"/>
      <c r="ALU67" s="431"/>
      <c r="ALV67" s="431"/>
      <c r="ALW67" s="431"/>
      <c r="ALX67" s="431"/>
      <c r="ALY67" s="431"/>
      <c r="ALZ67" s="431"/>
      <c r="AMA67" s="431"/>
      <c r="AMB67" s="431"/>
      <c r="AMC67" s="431"/>
      <c r="AMD67" s="431"/>
      <c r="AME67" s="431"/>
      <c r="AMF67" s="431"/>
      <c r="AMG67" s="431"/>
      <c r="AMH67" s="431"/>
      <c r="AMI67" s="431"/>
      <c r="AMJ67" s="431"/>
      <c r="AMK67" s="431"/>
      <c r="AML67" s="431"/>
      <c r="AMM67" s="431"/>
      <c r="AMN67" s="431"/>
      <c r="AMO67" s="431"/>
      <c r="AMP67" s="431"/>
      <c r="AMQ67" s="431"/>
      <c r="AMR67" s="431"/>
      <c r="AMS67" s="431"/>
      <c r="AMT67" s="431"/>
      <c r="AMU67" s="431"/>
      <c r="AMV67" s="431"/>
      <c r="AMW67" s="431"/>
      <c r="AMX67" s="431"/>
      <c r="AMY67" s="431"/>
      <c r="AMZ67" s="431"/>
      <c r="ANA67" s="431"/>
      <c r="ANB67" s="431"/>
      <c r="ANC67" s="431"/>
      <c r="AND67" s="431"/>
      <c r="ANE67" s="431"/>
      <c r="ANF67" s="431"/>
      <c r="ANG67" s="431"/>
      <c r="ANH67" s="431"/>
      <c r="ANI67" s="431"/>
      <c r="ANJ67" s="431"/>
      <c r="ANK67" s="431"/>
      <c r="ANL67" s="431"/>
      <c r="ANM67" s="431"/>
      <c r="ANN67" s="431"/>
      <c r="ANO67" s="431"/>
      <c r="ANP67" s="431"/>
      <c r="ANQ67" s="431"/>
      <c r="ANR67" s="431"/>
      <c r="ANS67" s="431"/>
      <c r="ANT67" s="431"/>
      <c r="ANU67" s="431"/>
      <c r="ANV67" s="431"/>
      <c r="ANW67" s="431"/>
      <c r="ANX67" s="431"/>
      <c r="ANY67" s="431"/>
      <c r="ANZ67" s="431"/>
      <c r="AOA67" s="431"/>
      <c r="AOB67" s="431"/>
      <c r="AOC67" s="431"/>
      <c r="AOD67" s="431"/>
      <c r="AOE67" s="431"/>
      <c r="AOF67" s="431"/>
      <c r="AOG67" s="431"/>
      <c r="AOH67" s="431"/>
      <c r="AOI67" s="431"/>
      <c r="AOJ67" s="431"/>
      <c r="AOK67" s="431"/>
      <c r="AOL67" s="431"/>
      <c r="AOM67" s="431"/>
      <c r="AON67" s="431"/>
      <c r="AOO67" s="431"/>
      <c r="AOP67" s="431"/>
      <c r="AOQ67" s="431"/>
      <c r="AOR67" s="431"/>
      <c r="AOS67" s="431"/>
      <c r="AOT67" s="431"/>
      <c r="AOU67" s="431"/>
      <c r="AOV67" s="431"/>
      <c r="AOW67" s="431"/>
      <c r="AOX67" s="431"/>
      <c r="AOY67" s="431"/>
      <c r="AOZ67" s="431"/>
      <c r="APA67" s="431"/>
      <c r="APB67" s="431"/>
      <c r="APC67" s="431"/>
      <c r="APD67" s="431"/>
      <c r="APE67" s="431"/>
      <c r="APF67" s="431"/>
      <c r="APG67" s="431"/>
      <c r="APH67" s="431"/>
      <c r="API67" s="431"/>
      <c r="APJ67" s="431"/>
      <c r="APK67" s="431"/>
      <c r="APL67" s="431"/>
      <c r="APM67" s="431"/>
      <c r="APN67" s="431"/>
      <c r="APO67" s="431"/>
      <c r="APP67" s="431"/>
      <c r="APQ67" s="431"/>
      <c r="APR67" s="431"/>
      <c r="APS67" s="431"/>
      <c r="APT67" s="431"/>
      <c r="APU67" s="431"/>
      <c r="APV67" s="431"/>
      <c r="APW67" s="431"/>
      <c r="APX67" s="431"/>
      <c r="APY67" s="431"/>
      <c r="APZ67" s="431"/>
      <c r="AQA67" s="431"/>
      <c r="AQB67" s="431"/>
      <c r="AQC67" s="431"/>
      <c r="AQD67" s="431"/>
      <c r="AQE67" s="431"/>
      <c r="AQF67" s="431"/>
      <c r="AQG67" s="431"/>
      <c r="AQH67" s="431"/>
      <c r="AQI67" s="431"/>
      <c r="AQJ67" s="431"/>
      <c r="AQK67" s="431"/>
      <c r="AQL67" s="431"/>
      <c r="AQM67" s="431"/>
      <c r="AQN67" s="431"/>
      <c r="AQO67" s="431"/>
      <c r="AQP67" s="431"/>
      <c r="AQQ67" s="431"/>
      <c r="AQR67" s="431"/>
      <c r="AQS67" s="431"/>
      <c r="AQT67" s="431"/>
      <c r="AQU67" s="431"/>
      <c r="AQV67" s="431"/>
      <c r="AQW67" s="431"/>
      <c r="AQX67" s="431"/>
      <c r="AQY67" s="431"/>
      <c r="AQZ67" s="431"/>
      <c r="ARA67" s="431"/>
      <c r="ARB67" s="431"/>
      <c r="ARC67" s="431"/>
      <c r="ARD67" s="431"/>
      <c r="ARE67" s="431"/>
      <c r="ARF67" s="431"/>
      <c r="ARG67" s="431"/>
      <c r="ARH67" s="431"/>
      <c r="ARI67" s="431"/>
      <c r="ARJ67" s="431"/>
      <c r="ARK67" s="431"/>
      <c r="ARL67" s="431"/>
      <c r="ARM67" s="431"/>
      <c r="ARN67" s="431"/>
      <c r="ARO67" s="431"/>
      <c r="ARP67" s="431"/>
      <c r="ARQ67" s="431"/>
      <c r="ARR67" s="431"/>
      <c r="ARS67" s="431"/>
      <c r="ART67" s="431"/>
      <c r="ARU67" s="431"/>
      <c r="ARV67" s="431"/>
      <c r="ARW67" s="431"/>
      <c r="ARX67" s="431"/>
      <c r="ARY67" s="431"/>
      <c r="ARZ67" s="431"/>
      <c r="ASA67" s="431"/>
      <c r="ASB67" s="431"/>
      <c r="ASC67" s="431"/>
      <c r="ASD67" s="431"/>
      <c r="ASE67" s="431"/>
      <c r="ASF67" s="431"/>
      <c r="ASG67" s="431"/>
      <c r="ASH67" s="431"/>
      <c r="ASI67" s="431"/>
      <c r="ASJ67" s="431"/>
      <c r="ASK67" s="431"/>
      <c r="ASL67" s="431"/>
      <c r="ASM67" s="431"/>
      <c r="ASN67" s="431"/>
      <c r="ASO67" s="431"/>
      <c r="ASP67" s="431"/>
      <c r="ASQ67" s="431"/>
      <c r="ASR67" s="431"/>
      <c r="ASS67" s="431"/>
      <c r="AST67" s="431"/>
      <c r="ASU67" s="431"/>
      <c r="ASV67" s="431"/>
      <c r="ASW67" s="431"/>
      <c r="ASX67" s="431"/>
      <c r="ASY67" s="431"/>
      <c r="ASZ67" s="431"/>
      <c r="ATA67" s="431"/>
      <c r="ATB67" s="431"/>
      <c r="ATC67" s="431"/>
      <c r="ATD67" s="431"/>
      <c r="ATE67" s="431"/>
      <c r="ATF67" s="431"/>
      <c r="ATG67" s="431"/>
      <c r="ATH67" s="431"/>
      <c r="ATI67" s="431"/>
      <c r="ATJ67" s="431"/>
      <c r="ATK67" s="431"/>
      <c r="ATL67" s="431"/>
      <c r="ATM67" s="431"/>
      <c r="ATN67" s="431"/>
      <c r="ATO67" s="431"/>
      <c r="ATP67" s="431"/>
      <c r="ATQ67" s="431"/>
      <c r="ATR67" s="431"/>
      <c r="ATS67" s="431"/>
      <c r="ATT67" s="431"/>
      <c r="ATU67" s="431"/>
      <c r="ATV67" s="431"/>
      <c r="ATW67" s="431"/>
      <c r="ATX67" s="431"/>
      <c r="ATY67" s="431"/>
      <c r="ATZ67" s="431"/>
      <c r="AUA67" s="431"/>
      <c r="AUB67" s="431"/>
      <c r="AUC67" s="431"/>
      <c r="AUD67" s="431"/>
      <c r="AUE67" s="431"/>
      <c r="AUF67" s="431"/>
      <c r="AUG67" s="431"/>
      <c r="AUH67" s="431"/>
      <c r="AUI67" s="431"/>
      <c r="AUJ67" s="431"/>
      <c r="AUK67" s="431"/>
      <c r="AUL67" s="431"/>
      <c r="AUM67" s="431"/>
      <c r="AUN67" s="431"/>
      <c r="AUO67" s="431"/>
      <c r="AUP67" s="431"/>
      <c r="AUQ67" s="431"/>
      <c r="AUR67" s="431"/>
      <c r="AUS67" s="431"/>
      <c r="AUT67" s="431"/>
      <c r="AUU67" s="431"/>
      <c r="AUV67" s="431"/>
      <c r="AUW67" s="431"/>
      <c r="AUX67" s="431"/>
      <c r="AUY67" s="431"/>
      <c r="AUZ67" s="431"/>
      <c r="AVA67" s="431"/>
      <c r="AVB67" s="431"/>
      <c r="AVC67" s="431"/>
      <c r="AVD67" s="431"/>
      <c r="AVE67" s="431"/>
      <c r="AVF67" s="431"/>
      <c r="AVG67" s="431"/>
      <c r="AVH67" s="431"/>
      <c r="AVI67" s="431"/>
      <c r="AVJ67" s="431"/>
      <c r="AVK67" s="431"/>
      <c r="AVL67" s="431"/>
      <c r="AVM67" s="431"/>
      <c r="AVN67" s="431"/>
      <c r="AVO67" s="431"/>
      <c r="AVP67" s="431"/>
      <c r="AVQ67" s="431"/>
      <c r="AVR67" s="431"/>
      <c r="AVS67" s="431"/>
      <c r="AVT67" s="431"/>
      <c r="AVU67" s="431"/>
      <c r="AVV67" s="431"/>
      <c r="AVW67" s="431"/>
      <c r="AVX67" s="431"/>
      <c r="AVY67" s="431"/>
      <c r="AVZ67" s="431"/>
      <c r="AWA67" s="431"/>
      <c r="AWB67" s="431"/>
      <c r="AWC67" s="431"/>
      <c r="AWD67" s="431"/>
      <c r="AWE67" s="431"/>
      <c r="AWF67" s="431"/>
      <c r="AWG67" s="431"/>
      <c r="AWH67" s="431"/>
      <c r="AWI67" s="431"/>
      <c r="AWJ67" s="431"/>
      <c r="AWK67" s="431"/>
      <c r="AWL67" s="431"/>
      <c r="AWM67" s="431"/>
      <c r="AWN67" s="431"/>
      <c r="AWO67" s="431"/>
      <c r="AWP67" s="431"/>
      <c r="AWQ67" s="431"/>
      <c r="AWR67" s="431"/>
      <c r="AWS67" s="431"/>
      <c r="AWT67" s="431"/>
      <c r="AWU67" s="431"/>
      <c r="AWV67" s="431"/>
      <c r="AWW67" s="431"/>
      <c r="AWX67" s="431"/>
      <c r="AWY67" s="431"/>
      <c r="AWZ67" s="431"/>
      <c r="AXA67" s="431"/>
      <c r="AXB67" s="431"/>
      <c r="AXC67" s="431"/>
      <c r="AXD67" s="431"/>
      <c r="AXE67" s="431"/>
      <c r="AXF67" s="431"/>
      <c r="AXG67" s="431"/>
      <c r="AXH67" s="431"/>
      <c r="AXI67" s="431"/>
      <c r="AXJ67" s="431"/>
      <c r="AXK67" s="431"/>
      <c r="AXL67" s="431"/>
      <c r="AXM67" s="431"/>
      <c r="AXN67" s="431"/>
      <c r="AXO67" s="431"/>
      <c r="AXP67" s="431"/>
      <c r="AXQ67" s="431"/>
      <c r="AXR67" s="431"/>
      <c r="AXS67" s="431"/>
      <c r="AXT67" s="431"/>
      <c r="AXU67" s="431"/>
      <c r="AXV67" s="431"/>
      <c r="AXW67" s="431"/>
      <c r="AXX67" s="431"/>
      <c r="AXY67" s="431"/>
      <c r="AXZ67" s="431"/>
      <c r="AYA67" s="431"/>
      <c r="AYB67" s="431"/>
      <c r="AYC67" s="431"/>
      <c r="AYD67" s="431"/>
      <c r="AYE67" s="431"/>
      <c r="AYF67" s="431"/>
      <c r="AYG67" s="431"/>
      <c r="AYH67" s="431"/>
      <c r="AYI67" s="431"/>
      <c r="AYJ67" s="431"/>
      <c r="AYK67" s="431"/>
      <c r="AYL67" s="431"/>
      <c r="AYM67" s="431"/>
      <c r="AYN67" s="431"/>
      <c r="AYO67" s="431"/>
      <c r="AYP67" s="431"/>
      <c r="AYQ67" s="431"/>
      <c r="AYR67" s="431"/>
      <c r="AYS67" s="431"/>
      <c r="AYT67" s="431"/>
      <c r="AYU67" s="431"/>
      <c r="AYV67" s="431"/>
      <c r="AYW67" s="431"/>
      <c r="AYX67" s="431"/>
      <c r="AYY67" s="431"/>
      <c r="AYZ67" s="431"/>
      <c r="AZA67" s="431"/>
      <c r="AZB67" s="431"/>
      <c r="AZC67" s="431"/>
      <c r="AZD67" s="431"/>
      <c r="AZE67" s="431"/>
      <c r="AZF67" s="431"/>
      <c r="AZG67" s="431"/>
      <c r="AZH67" s="431"/>
      <c r="AZI67" s="431"/>
      <c r="AZJ67" s="431"/>
      <c r="AZK67" s="431"/>
      <c r="AZL67" s="431"/>
      <c r="AZM67" s="431"/>
      <c r="AZN67" s="431"/>
      <c r="AZO67" s="431"/>
      <c r="AZP67" s="431"/>
      <c r="AZQ67" s="431"/>
      <c r="AZR67" s="431"/>
      <c r="AZS67" s="431"/>
      <c r="AZT67" s="431"/>
      <c r="AZU67" s="431"/>
      <c r="AZV67" s="431"/>
      <c r="AZW67" s="431"/>
      <c r="AZX67" s="431"/>
      <c r="AZY67" s="431"/>
      <c r="AZZ67" s="431"/>
      <c r="BAA67" s="431"/>
      <c r="BAB67" s="431"/>
      <c r="BAC67" s="431"/>
      <c r="BAD67" s="431"/>
      <c r="BAE67" s="431"/>
      <c r="BAF67" s="431"/>
      <c r="BAG67" s="431"/>
      <c r="BAH67" s="431"/>
      <c r="BAI67" s="431"/>
      <c r="BAJ67" s="431"/>
      <c r="BAK67" s="431"/>
      <c r="BAL67" s="431"/>
      <c r="BAM67" s="431"/>
      <c r="BAN67" s="431"/>
      <c r="BAO67" s="431"/>
      <c r="BAP67" s="431"/>
      <c r="BAQ67" s="431"/>
      <c r="BAR67" s="431"/>
      <c r="BAS67" s="431"/>
      <c r="BAT67" s="431"/>
      <c r="BAU67" s="431"/>
      <c r="BAV67" s="431"/>
      <c r="BAW67" s="431"/>
      <c r="BAX67" s="431"/>
      <c r="BAY67" s="431"/>
      <c r="BAZ67" s="431"/>
      <c r="BBA67" s="431"/>
      <c r="BBB67" s="431"/>
      <c r="BBC67" s="431"/>
      <c r="BBD67" s="431"/>
      <c r="BBE67" s="431"/>
      <c r="BBF67" s="431"/>
      <c r="BBG67" s="431"/>
      <c r="BBH67" s="431"/>
      <c r="BBI67" s="431"/>
      <c r="BBJ67" s="431"/>
      <c r="BBK67" s="431"/>
      <c r="BBL67" s="431"/>
      <c r="BBM67" s="431"/>
      <c r="BBN67" s="431"/>
      <c r="BBO67" s="431"/>
      <c r="BBP67" s="431"/>
      <c r="BBQ67" s="431"/>
      <c r="BBR67" s="431"/>
      <c r="BBS67" s="431"/>
      <c r="BBT67" s="431"/>
      <c r="BBU67" s="431"/>
      <c r="BBV67" s="431"/>
      <c r="BBW67" s="431"/>
      <c r="BBX67" s="431"/>
      <c r="BBY67" s="431"/>
      <c r="BBZ67" s="431"/>
      <c r="BCA67" s="431"/>
      <c r="BCB67" s="431"/>
      <c r="BCC67" s="431"/>
      <c r="BCD67" s="431"/>
      <c r="BCE67" s="431"/>
      <c r="BCF67" s="431"/>
      <c r="BCG67" s="431"/>
      <c r="BCH67" s="431"/>
      <c r="BCI67" s="431"/>
      <c r="BCJ67" s="431"/>
      <c r="BCK67" s="431"/>
      <c r="BCL67" s="431"/>
      <c r="BCM67" s="431"/>
      <c r="BCN67" s="431"/>
      <c r="BCO67" s="431"/>
      <c r="BCP67" s="431"/>
      <c r="BCQ67" s="431"/>
      <c r="BCR67" s="431"/>
      <c r="BCS67" s="431"/>
      <c r="BCT67" s="431"/>
      <c r="BCU67" s="431"/>
      <c r="BCV67" s="431"/>
      <c r="BCW67" s="431"/>
      <c r="BCX67" s="431"/>
      <c r="BCY67" s="431"/>
      <c r="BCZ67" s="431"/>
      <c r="BDA67" s="431"/>
      <c r="BDB67" s="431"/>
      <c r="BDC67" s="431"/>
      <c r="BDD67" s="431"/>
      <c r="BDE67" s="431"/>
      <c r="BDF67" s="431"/>
      <c r="BDG67" s="431"/>
      <c r="BDH67" s="431"/>
      <c r="BDI67" s="431"/>
      <c r="BDJ67" s="431"/>
      <c r="BDK67" s="431"/>
      <c r="BDL67" s="431"/>
      <c r="BDM67" s="431"/>
      <c r="BDN67" s="431"/>
      <c r="BDO67" s="431"/>
      <c r="BDP67" s="431"/>
      <c r="BDQ67" s="431"/>
      <c r="BDR67" s="431"/>
      <c r="BDS67" s="431"/>
      <c r="BDT67" s="431"/>
      <c r="BDU67" s="431"/>
      <c r="BDV67" s="431"/>
      <c r="BDW67" s="431"/>
      <c r="BDX67" s="431"/>
      <c r="BDY67" s="431"/>
      <c r="BDZ67" s="431"/>
      <c r="BEA67" s="431"/>
      <c r="BEB67" s="431"/>
      <c r="BEC67" s="431"/>
      <c r="BED67" s="431"/>
      <c r="BEE67" s="431"/>
      <c r="BEF67" s="431"/>
      <c r="BEG67" s="431"/>
      <c r="BEH67" s="431"/>
      <c r="BEI67" s="431"/>
      <c r="BEJ67" s="431"/>
      <c r="BEK67" s="431"/>
      <c r="BEL67" s="431"/>
      <c r="BEM67" s="431"/>
      <c r="BEN67" s="431"/>
      <c r="BEO67" s="431"/>
      <c r="BEP67" s="431"/>
      <c r="BEQ67" s="431"/>
      <c r="BER67" s="431"/>
      <c r="BES67" s="431"/>
      <c r="BET67" s="431"/>
      <c r="BEU67" s="431"/>
      <c r="BEV67" s="431"/>
      <c r="BEW67" s="431"/>
      <c r="BEX67" s="431"/>
      <c r="BEY67" s="431"/>
      <c r="BEZ67" s="431"/>
      <c r="BFA67" s="431"/>
      <c r="BFB67" s="431"/>
      <c r="BFC67" s="431"/>
      <c r="BFD67" s="431"/>
      <c r="BFE67" s="431"/>
      <c r="BFF67" s="431"/>
      <c r="BFG67" s="431"/>
      <c r="BFH67" s="431"/>
      <c r="BFI67" s="431"/>
      <c r="BFJ67" s="431"/>
      <c r="BFK67" s="431"/>
      <c r="BFL67" s="431"/>
      <c r="BFM67" s="431"/>
      <c r="BFN67" s="431"/>
      <c r="BFO67" s="431"/>
      <c r="BFP67" s="431"/>
      <c r="BFQ67" s="431"/>
      <c r="BFR67" s="431"/>
      <c r="BFS67" s="431"/>
      <c r="BFT67" s="431"/>
      <c r="BFU67" s="431"/>
      <c r="BFV67" s="431"/>
      <c r="BFW67" s="431"/>
      <c r="BFX67" s="431"/>
      <c r="BFY67" s="431"/>
      <c r="BFZ67" s="431"/>
      <c r="BGA67" s="431"/>
      <c r="BGB67" s="431"/>
      <c r="BGC67" s="431"/>
      <c r="BGD67" s="431"/>
      <c r="BGE67" s="431"/>
      <c r="BGF67" s="431"/>
      <c r="BGG67" s="431"/>
      <c r="BGH67" s="431"/>
      <c r="BGI67" s="431"/>
      <c r="BGJ67" s="431"/>
      <c r="BGK67" s="431"/>
      <c r="BGL67" s="431"/>
      <c r="BGM67" s="431"/>
      <c r="BGN67" s="431"/>
      <c r="BGO67" s="431"/>
      <c r="BGP67" s="431"/>
      <c r="BGQ67" s="431"/>
      <c r="BGR67" s="431"/>
      <c r="BGS67" s="431"/>
      <c r="BGT67" s="431"/>
      <c r="BGU67" s="431"/>
      <c r="BGV67" s="431"/>
      <c r="BGW67" s="431"/>
      <c r="BGX67" s="431"/>
      <c r="BGY67" s="431"/>
      <c r="BGZ67" s="431"/>
      <c r="BHA67" s="431"/>
      <c r="BHB67" s="431"/>
      <c r="BHC67" s="431"/>
      <c r="BHD67" s="431"/>
      <c r="BHE67" s="431"/>
      <c r="BHF67" s="431"/>
      <c r="BHG67" s="431"/>
      <c r="BHH67" s="431"/>
      <c r="BHI67" s="431"/>
      <c r="BHJ67" s="431"/>
      <c r="BHK67" s="431"/>
      <c r="BHL67" s="431"/>
      <c r="BHM67" s="431"/>
      <c r="BHN67" s="431"/>
      <c r="BHO67" s="431"/>
      <c r="BHP67" s="431"/>
      <c r="BHQ67" s="431"/>
      <c r="BHR67" s="431"/>
      <c r="BHS67" s="431"/>
      <c r="BHT67" s="431"/>
      <c r="BHU67" s="431"/>
      <c r="BHV67" s="431"/>
      <c r="BHW67" s="431"/>
      <c r="BHX67" s="431"/>
      <c r="BHY67" s="431"/>
      <c r="BHZ67" s="431"/>
      <c r="BIA67" s="431"/>
      <c r="BIB67" s="431"/>
      <c r="BIC67" s="431"/>
      <c r="BID67" s="431"/>
      <c r="BIE67" s="431"/>
      <c r="BIF67" s="431"/>
      <c r="BIG67" s="431"/>
      <c r="BIH67" s="431"/>
      <c r="BII67" s="431"/>
      <c r="BIJ67" s="431"/>
      <c r="BIK67" s="431"/>
      <c r="BIL67" s="431"/>
      <c r="BIM67" s="431"/>
      <c r="BIN67" s="431"/>
      <c r="BIO67" s="431"/>
      <c r="BIP67" s="431"/>
      <c r="BIQ67" s="431"/>
      <c r="BIR67" s="431"/>
      <c r="BIS67" s="431"/>
      <c r="BIT67" s="431"/>
      <c r="BIU67" s="431"/>
      <c r="BIV67" s="431"/>
      <c r="BIW67" s="431"/>
      <c r="BIX67" s="431"/>
      <c r="BIY67" s="431"/>
      <c r="BIZ67" s="431"/>
      <c r="BJA67" s="431"/>
      <c r="BJB67" s="431"/>
      <c r="BJC67" s="431"/>
      <c r="BJD67" s="431"/>
      <c r="BJE67" s="431"/>
      <c r="BJF67" s="431"/>
      <c r="BJG67" s="431"/>
      <c r="BJH67" s="431"/>
      <c r="BJI67" s="431"/>
      <c r="BJJ67" s="431"/>
      <c r="BJK67" s="431"/>
      <c r="BJL67" s="431"/>
      <c r="BJM67" s="431"/>
      <c r="BJN67" s="431"/>
      <c r="BJO67" s="431"/>
      <c r="BJP67" s="431"/>
      <c r="BJQ67" s="431"/>
      <c r="BJR67" s="431"/>
      <c r="BJS67" s="431"/>
      <c r="BJT67" s="431"/>
      <c r="BJU67" s="431"/>
      <c r="BJV67" s="431"/>
      <c r="BJW67" s="431"/>
      <c r="BJX67" s="431"/>
      <c r="BJY67" s="431"/>
      <c r="BJZ67" s="431"/>
      <c r="BKA67" s="431"/>
      <c r="BKB67" s="431"/>
      <c r="BKC67" s="431"/>
      <c r="BKD67" s="431"/>
      <c r="BKE67" s="431"/>
      <c r="BKF67" s="431"/>
      <c r="BKG67" s="431"/>
      <c r="BKH67" s="431"/>
      <c r="BKI67" s="431"/>
      <c r="BKJ67" s="431"/>
      <c r="BKK67" s="431"/>
      <c r="BKL67" s="431"/>
      <c r="BKM67" s="431"/>
      <c r="BKN67" s="431"/>
      <c r="BKO67" s="431"/>
      <c r="BKP67" s="431"/>
      <c r="BKQ67" s="431"/>
      <c r="BKR67" s="431"/>
      <c r="BKS67" s="431"/>
      <c r="BKT67" s="431"/>
      <c r="BKU67" s="431"/>
      <c r="BKV67" s="431"/>
      <c r="BKW67" s="431"/>
      <c r="BKX67" s="431"/>
      <c r="BKY67" s="431"/>
      <c r="BKZ67" s="431"/>
      <c r="BLA67" s="431"/>
      <c r="BLB67" s="431"/>
      <c r="BLC67" s="431"/>
      <c r="BLD67" s="431"/>
      <c r="BLE67" s="431"/>
      <c r="BLF67" s="431"/>
      <c r="BLG67" s="431"/>
      <c r="BLH67" s="431"/>
      <c r="BLI67" s="431"/>
      <c r="BLJ67" s="431"/>
      <c r="BLK67" s="431"/>
      <c r="BLL67" s="431"/>
      <c r="BLM67" s="431"/>
      <c r="BLN67" s="431"/>
      <c r="BLO67" s="431"/>
      <c r="BLP67" s="431"/>
      <c r="BLQ67" s="431"/>
      <c r="BLR67" s="431"/>
      <c r="BLS67" s="431"/>
      <c r="BLT67" s="431"/>
      <c r="BLU67" s="431"/>
      <c r="BLV67" s="431"/>
      <c r="BLW67" s="431"/>
      <c r="BLX67" s="431"/>
      <c r="BLY67" s="431"/>
      <c r="BLZ67" s="431"/>
      <c r="BMA67" s="431"/>
      <c r="BMB67" s="431"/>
      <c r="BMC67" s="431"/>
      <c r="BMD67" s="431"/>
      <c r="BME67" s="431"/>
      <c r="BMF67" s="431"/>
      <c r="BMG67" s="431"/>
      <c r="BMH67" s="431"/>
      <c r="BMI67" s="431"/>
      <c r="BMJ67" s="431"/>
      <c r="BMK67" s="431"/>
      <c r="BML67" s="431"/>
      <c r="BMM67" s="431"/>
      <c r="BMN67" s="431"/>
      <c r="BMO67" s="431"/>
      <c r="BMP67" s="431"/>
      <c r="BMQ67" s="431"/>
      <c r="BMR67" s="431"/>
      <c r="BMS67" s="431"/>
      <c r="BMT67" s="431"/>
      <c r="BMU67" s="431"/>
      <c r="BMV67" s="431"/>
      <c r="BMW67" s="431"/>
      <c r="BMX67" s="431"/>
      <c r="BMY67" s="431"/>
      <c r="BMZ67" s="431"/>
      <c r="BNA67" s="431"/>
      <c r="BNB67" s="431"/>
      <c r="BNC67" s="431"/>
      <c r="BND67" s="431"/>
      <c r="BNE67" s="431"/>
      <c r="BNF67" s="431"/>
      <c r="BNG67" s="431"/>
      <c r="BNH67" s="431"/>
      <c r="BNI67" s="431"/>
      <c r="BNJ67" s="431"/>
      <c r="BNK67" s="431"/>
      <c r="BNL67" s="431"/>
      <c r="BNM67" s="431"/>
      <c r="BNN67" s="431"/>
      <c r="BNO67" s="431"/>
      <c r="BNP67" s="431"/>
      <c r="BNQ67" s="431"/>
      <c r="BNR67" s="431"/>
      <c r="BNS67" s="431"/>
      <c r="BNT67" s="431"/>
      <c r="BNU67" s="431"/>
      <c r="BNV67" s="431"/>
      <c r="BNW67" s="431"/>
      <c r="BNX67" s="431"/>
      <c r="BNY67" s="431"/>
      <c r="BNZ67" s="431"/>
      <c r="BOA67" s="431"/>
      <c r="BOB67" s="431"/>
      <c r="BOC67" s="431"/>
      <c r="BOD67" s="431"/>
      <c r="BOE67" s="431"/>
      <c r="BOF67" s="431"/>
      <c r="BOG67" s="431"/>
      <c r="BOH67" s="431"/>
      <c r="BOI67" s="431"/>
      <c r="BOJ67" s="431"/>
      <c r="BOK67" s="431"/>
      <c r="BOL67" s="431"/>
      <c r="BOM67" s="431"/>
      <c r="BON67" s="431"/>
      <c r="BOO67" s="431"/>
      <c r="BOP67" s="431"/>
      <c r="BOQ67" s="431"/>
      <c r="BOR67" s="431"/>
      <c r="BOS67" s="431"/>
      <c r="BOT67" s="431"/>
      <c r="BOU67" s="431"/>
      <c r="BOV67" s="431"/>
      <c r="BOW67" s="431"/>
      <c r="BOX67" s="431"/>
      <c r="BOY67" s="431"/>
      <c r="BOZ67" s="431"/>
      <c r="BPA67" s="431"/>
      <c r="BPB67" s="431"/>
      <c r="BPC67" s="431"/>
      <c r="BPD67" s="431"/>
      <c r="BPE67" s="431"/>
      <c r="BPF67" s="431"/>
      <c r="BPG67" s="431"/>
      <c r="BPH67" s="431"/>
      <c r="BPI67" s="431"/>
      <c r="BPJ67" s="431"/>
      <c r="BPK67" s="431"/>
      <c r="BPL67" s="431"/>
      <c r="BPM67" s="431"/>
      <c r="BPN67" s="431"/>
      <c r="BPO67" s="431"/>
      <c r="BPP67" s="431"/>
      <c r="BPQ67" s="431"/>
      <c r="BPR67" s="431"/>
      <c r="BPS67" s="431"/>
      <c r="BPT67" s="431"/>
      <c r="BPU67" s="431"/>
      <c r="BPV67" s="431"/>
      <c r="BPW67" s="431"/>
      <c r="BPX67" s="431"/>
      <c r="BPY67" s="431"/>
      <c r="BPZ67" s="431"/>
      <c r="BQA67" s="431"/>
      <c r="BQB67" s="431"/>
      <c r="BQC67" s="431"/>
      <c r="BQD67" s="431"/>
      <c r="BQE67" s="431"/>
      <c r="BQF67" s="431"/>
      <c r="BQG67" s="431"/>
      <c r="BQH67" s="431"/>
      <c r="BQI67" s="431"/>
      <c r="BQJ67" s="431"/>
      <c r="BQK67" s="431"/>
      <c r="BQL67" s="431"/>
      <c r="BQM67" s="431"/>
      <c r="BQN67" s="431"/>
      <c r="BQO67" s="431"/>
      <c r="BQP67" s="431"/>
      <c r="BQQ67" s="431"/>
      <c r="BQR67" s="431"/>
      <c r="BQS67" s="431"/>
      <c r="BQT67" s="431"/>
      <c r="BQU67" s="431"/>
      <c r="BQV67" s="431"/>
      <c r="BQW67" s="431"/>
      <c r="BQX67" s="431"/>
      <c r="BQY67" s="431"/>
      <c r="BQZ67" s="431"/>
      <c r="BRA67" s="431"/>
      <c r="BRB67" s="431"/>
      <c r="BRC67" s="431"/>
      <c r="BRD67" s="431"/>
      <c r="BRE67" s="431"/>
      <c r="BRF67" s="431"/>
      <c r="BRG67" s="431"/>
      <c r="BRH67" s="431"/>
      <c r="BRI67" s="431"/>
      <c r="BRJ67" s="431"/>
      <c r="BRK67" s="431"/>
      <c r="BRL67" s="431"/>
      <c r="BRM67" s="431"/>
      <c r="BRN67" s="431"/>
      <c r="BRO67" s="431"/>
      <c r="BRP67" s="431"/>
      <c r="BRQ67" s="431"/>
      <c r="BRR67" s="431"/>
      <c r="BRS67" s="431"/>
      <c r="BRT67" s="431"/>
      <c r="BRU67" s="431"/>
    </row>
    <row r="68" spans="1:1841" ht="29.25" customHeight="1" x14ac:dyDescent="0.3">
      <c r="A68" s="792"/>
      <c r="B68" s="474">
        <v>19</v>
      </c>
      <c r="C68" s="474" t="s">
        <v>467</v>
      </c>
      <c r="D68" s="465">
        <f t="shared" si="30"/>
        <v>24607151.753686726</v>
      </c>
      <c r="E68" s="464">
        <v>250</v>
      </c>
      <c r="F68" s="464">
        <f t="shared" si="31"/>
        <v>14719626.168224251</v>
      </c>
      <c r="G68" s="464">
        <v>21</v>
      </c>
      <c r="H68" s="464">
        <f t="shared" si="36"/>
        <v>3594652.0831261883</v>
      </c>
      <c r="I68" s="464">
        <f>175+21</f>
        <v>196</v>
      </c>
      <c r="J68" s="466"/>
      <c r="K68" s="464"/>
      <c r="L68" s="468"/>
      <c r="M68" s="469"/>
      <c r="N68" s="469"/>
      <c r="O68" s="469"/>
      <c r="P68" s="469"/>
      <c r="Q68" s="469"/>
      <c r="R68" s="469"/>
      <c r="S68" s="469"/>
      <c r="T68" s="469"/>
      <c r="U68" s="469"/>
      <c r="V68" s="469"/>
      <c r="W68" s="469"/>
      <c r="X68" s="480">
        <f t="shared" si="32"/>
        <v>3594652.0831261883</v>
      </c>
      <c r="Y68" s="470">
        <f t="shared" si="33"/>
        <v>196</v>
      </c>
      <c r="Z68" s="480">
        <f t="shared" si="34"/>
        <v>0</v>
      </c>
      <c r="AA68" s="470">
        <f t="shared" si="35"/>
        <v>0</v>
      </c>
      <c r="AB68" s="521"/>
      <c r="AC68" s="486"/>
      <c r="AD68" s="527"/>
      <c r="AE68" s="527"/>
      <c r="AF68" s="527"/>
      <c r="AG68" s="527"/>
      <c r="AH68" s="431"/>
      <c r="AI68" s="431"/>
      <c r="AJ68" s="431"/>
      <c r="AK68" s="431"/>
      <c r="AL68" s="431"/>
      <c r="AM68" s="431"/>
      <c r="AN68" s="431"/>
      <c r="AO68" s="431"/>
      <c r="AP68" s="431"/>
      <c r="AQ68" s="431"/>
      <c r="AR68" s="431"/>
      <c r="AS68" s="431"/>
      <c r="AT68" s="431"/>
      <c r="AU68" s="431"/>
      <c r="AV68" s="431"/>
      <c r="AW68" s="431"/>
      <c r="AX68" s="431"/>
      <c r="AY68" s="431"/>
      <c r="AZ68" s="431"/>
      <c r="BA68" s="431"/>
      <c r="BB68" s="431"/>
      <c r="BC68" s="431"/>
      <c r="BD68" s="431"/>
      <c r="BE68" s="431"/>
      <c r="BF68" s="431"/>
      <c r="BG68" s="431"/>
      <c r="BH68" s="431"/>
      <c r="BI68" s="431"/>
      <c r="BJ68" s="431"/>
      <c r="BK68" s="431"/>
      <c r="BL68" s="431"/>
      <c r="BM68" s="431"/>
      <c r="BN68" s="431"/>
      <c r="BO68" s="431"/>
      <c r="BP68" s="431"/>
      <c r="BQ68" s="431"/>
      <c r="BR68" s="431"/>
      <c r="BS68" s="431"/>
      <c r="BT68" s="431"/>
      <c r="BU68" s="431"/>
      <c r="BV68" s="431"/>
      <c r="BW68" s="431"/>
      <c r="BX68" s="431"/>
      <c r="BY68" s="431"/>
      <c r="BZ68" s="431"/>
      <c r="CA68" s="431"/>
      <c r="CB68" s="431"/>
      <c r="CC68" s="431"/>
      <c r="CD68" s="431"/>
      <c r="CE68" s="431"/>
      <c r="CF68" s="431"/>
      <c r="CG68" s="431"/>
      <c r="CH68" s="431"/>
      <c r="CI68" s="431"/>
      <c r="CJ68" s="431"/>
      <c r="CK68" s="431"/>
      <c r="CL68" s="431"/>
      <c r="CM68" s="431"/>
      <c r="CN68" s="431"/>
      <c r="CO68" s="431"/>
      <c r="CP68" s="431"/>
      <c r="CQ68" s="431"/>
      <c r="CR68" s="431"/>
      <c r="CS68" s="431"/>
      <c r="CT68" s="431"/>
      <c r="CU68" s="431"/>
      <c r="CV68" s="431"/>
      <c r="CW68" s="431"/>
      <c r="CX68" s="431"/>
      <c r="CY68" s="431"/>
      <c r="CZ68" s="431"/>
      <c r="DA68" s="431"/>
      <c r="DB68" s="431"/>
      <c r="DC68" s="431"/>
      <c r="DD68" s="431"/>
      <c r="DE68" s="431"/>
      <c r="DF68" s="431"/>
      <c r="DG68" s="431"/>
      <c r="DH68" s="431"/>
      <c r="DI68" s="431"/>
      <c r="DJ68" s="431"/>
      <c r="DK68" s="431"/>
      <c r="DL68" s="431"/>
      <c r="DM68" s="431"/>
      <c r="DN68" s="431"/>
      <c r="DO68" s="431"/>
      <c r="DP68" s="431"/>
      <c r="DQ68" s="431"/>
      <c r="DR68" s="431"/>
      <c r="DS68" s="431"/>
      <c r="DT68" s="431"/>
      <c r="DU68" s="431"/>
      <c r="DV68" s="431"/>
      <c r="DW68" s="431"/>
      <c r="DX68" s="431"/>
      <c r="DY68" s="431"/>
      <c r="DZ68" s="431"/>
      <c r="EA68" s="431"/>
      <c r="EB68" s="431"/>
      <c r="EC68" s="431"/>
      <c r="ED68" s="431"/>
      <c r="EE68" s="431"/>
      <c r="EF68" s="431"/>
      <c r="EG68" s="431"/>
      <c r="EH68" s="431"/>
      <c r="EI68" s="431"/>
      <c r="EJ68" s="431"/>
      <c r="EK68" s="431"/>
      <c r="EL68" s="431"/>
      <c r="EM68" s="431"/>
      <c r="EN68" s="431"/>
      <c r="EO68" s="431"/>
      <c r="EP68" s="431"/>
      <c r="EQ68" s="431"/>
      <c r="ER68" s="431"/>
      <c r="ES68" s="431"/>
      <c r="ET68" s="431"/>
      <c r="EU68" s="431"/>
      <c r="EV68" s="431"/>
      <c r="EW68" s="431"/>
      <c r="EX68" s="431"/>
      <c r="EY68" s="431"/>
      <c r="EZ68" s="431"/>
      <c r="FA68" s="431"/>
      <c r="FB68" s="431"/>
      <c r="FC68" s="431"/>
      <c r="FD68" s="431"/>
      <c r="FE68" s="431"/>
      <c r="FF68" s="431"/>
      <c r="FG68" s="431"/>
      <c r="FH68" s="431"/>
      <c r="FI68" s="431"/>
      <c r="FJ68" s="431"/>
      <c r="FK68" s="431"/>
      <c r="FL68" s="431"/>
      <c r="FM68" s="431"/>
      <c r="FN68" s="431"/>
      <c r="FO68" s="431"/>
      <c r="FP68" s="431"/>
      <c r="FQ68" s="431"/>
      <c r="FR68" s="431"/>
      <c r="FS68" s="431"/>
      <c r="FT68" s="431"/>
      <c r="FU68" s="431"/>
      <c r="FV68" s="431"/>
      <c r="FW68" s="431"/>
      <c r="FX68" s="431"/>
      <c r="FY68" s="431"/>
      <c r="FZ68" s="431"/>
      <c r="GA68" s="431"/>
      <c r="GB68" s="431"/>
      <c r="GC68" s="431"/>
      <c r="GD68" s="431"/>
      <c r="GE68" s="431"/>
      <c r="GF68" s="431"/>
      <c r="GG68" s="431"/>
      <c r="GH68" s="431"/>
      <c r="GI68" s="431"/>
      <c r="GJ68" s="431"/>
      <c r="GK68" s="431"/>
      <c r="GL68" s="431"/>
      <c r="GM68" s="431"/>
      <c r="GN68" s="431"/>
      <c r="GO68" s="431"/>
      <c r="GP68" s="431"/>
      <c r="GQ68" s="431"/>
      <c r="GR68" s="431"/>
      <c r="GS68" s="431"/>
      <c r="GT68" s="431"/>
      <c r="GU68" s="431"/>
      <c r="GV68" s="431"/>
      <c r="GW68" s="431"/>
      <c r="GX68" s="431"/>
      <c r="GY68" s="431"/>
      <c r="GZ68" s="431"/>
      <c r="HA68" s="431"/>
      <c r="HB68" s="431"/>
      <c r="HC68" s="431"/>
      <c r="HD68" s="431"/>
      <c r="HE68" s="431"/>
      <c r="HF68" s="431"/>
      <c r="HG68" s="431"/>
      <c r="HH68" s="431"/>
      <c r="HI68" s="431"/>
      <c r="HJ68" s="431"/>
      <c r="HK68" s="431"/>
      <c r="HL68" s="431"/>
      <c r="HM68" s="431"/>
      <c r="HN68" s="431"/>
      <c r="HO68" s="431"/>
      <c r="HP68" s="431"/>
      <c r="HQ68" s="431"/>
      <c r="HR68" s="431"/>
      <c r="HS68" s="431"/>
      <c r="HT68" s="431"/>
      <c r="HU68" s="431"/>
      <c r="HV68" s="431"/>
      <c r="HW68" s="431"/>
      <c r="HX68" s="431"/>
      <c r="HY68" s="431"/>
      <c r="HZ68" s="431"/>
      <c r="IA68" s="431"/>
      <c r="IB68" s="431"/>
      <c r="IC68" s="431"/>
      <c r="ID68" s="431"/>
      <c r="IE68" s="431"/>
      <c r="IF68" s="431"/>
      <c r="IG68" s="431"/>
      <c r="IH68" s="431"/>
      <c r="II68" s="431"/>
      <c r="IJ68" s="431"/>
      <c r="IK68" s="431"/>
      <c r="IL68" s="431"/>
      <c r="IM68" s="431"/>
      <c r="IN68" s="431"/>
      <c r="IO68" s="431"/>
      <c r="IP68" s="431"/>
      <c r="IQ68" s="431"/>
      <c r="IR68" s="431"/>
      <c r="IS68" s="431"/>
      <c r="IT68" s="431"/>
      <c r="IU68" s="431"/>
      <c r="IV68" s="431"/>
      <c r="IW68" s="431"/>
      <c r="IX68" s="431"/>
      <c r="IY68" s="431"/>
      <c r="IZ68" s="431"/>
      <c r="JA68" s="431"/>
      <c r="JB68" s="431"/>
      <c r="JC68" s="431"/>
      <c r="JD68" s="431"/>
      <c r="JE68" s="431"/>
      <c r="JF68" s="431"/>
      <c r="JG68" s="431"/>
      <c r="JH68" s="431"/>
      <c r="JI68" s="431"/>
      <c r="JJ68" s="431"/>
      <c r="JK68" s="431"/>
      <c r="JL68" s="431"/>
      <c r="JM68" s="431"/>
      <c r="JN68" s="431"/>
      <c r="JO68" s="431"/>
      <c r="JP68" s="431"/>
      <c r="JQ68" s="431"/>
      <c r="JR68" s="431"/>
      <c r="JS68" s="431"/>
      <c r="JT68" s="431"/>
      <c r="JU68" s="431"/>
      <c r="JV68" s="431"/>
      <c r="JW68" s="431"/>
      <c r="JX68" s="431"/>
      <c r="JY68" s="431"/>
      <c r="JZ68" s="431"/>
      <c r="KA68" s="431"/>
      <c r="KB68" s="431"/>
      <c r="KC68" s="431"/>
      <c r="KD68" s="431"/>
      <c r="KE68" s="431"/>
      <c r="KF68" s="431"/>
      <c r="KG68" s="431"/>
      <c r="KH68" s="431"/>
      <c r="KI68" s="431"/>
      <c r="KJ68" s="431"/>
      <c r="KK68" s="431"/>
      <c r="KL68" s="431"/>
      <c r="KM68" s="431"/>
      <c r="KN68" s="431"/>
      <c r="KO68" s="431"/>
      <c r="KP68" s="431"/>
      <c r="KQ68" s="431"/>
      <c r="KR68" s="431"/>
      <c r="KS68" s="431"/>
      <c r="KT68" s="431"/>
      <c r="KU68" s="431"/>
      <c r="KV68" s="431"/>
      <c r="KW68" s="431"/>
      <c r="KX68" s="431"/>
      <c r="KY68" s="431"/>
      <c r="KZ68" s="431"/>
      <c r="LA68" s="431"/>
      <c r="LB68" s="431"/>
      <c r="LC68" s="431"/>
      <c r="LD68" s="431"/>
      <c r="LE68" s="431"/>
      <c r="LF68" s="431"/>
      <c r="LG68" s="431"/>
      <c r="LH68" s="431"/>
      <c r="LI68" s="431"/>
      <c r="LJ68" s="431"/>
      <c r="LK68" s="431"/>
      <c r="LL68" s="431"/>
      <c r="LM68" s="431"/>
      <c r="LN68" s="431"/>
      <c r="LO68" s="431"/>
      <c r="LP68" s="431"/>
      <c r="LQ68" s="431"/>
      <c r="LR68" s="431"/>
      <c r="LS68" s="431"/>
      <c r="LT68" s="431"/>
      <c r="LU68" s="431"/>
      <c r="LV68" s="431"/>
      <c r="LW68" s="431"/>
      <c r="LX68" s="431"/>
      <c r="LY68" s="431"/>
      <c r="LZ68" s="431"/>
      <c r="MA68" s="431"/>
      <c r="MB68" s="431"/>
      <c r="MC68" s="431"/>
      <c r="MD68" s="431"/>
      <c r="ME68" s="431"/>
      <c r="MF68" s="431"/>
      <c r="MG68" s="431"/>
      <c r="MH68" s="431"/>
      <c r="MI68" s="431"/>
      <c r="MJ68" s="431"/>
      <c r="MK68" s="431"/>
      <c r="ML68" s="431"/>
      <c r="MM68" s="431"/>
      <c r="MN68" s="431"/>
      <c r="MO68" s="431"/>
      <c r="MP68" s="431"/>
      <c r="MQ68" s="431"/>
      <c r="MR68" s="431"/>
      <c r="MS68" s="431"/>
      <c r="MT68" s="431"/>
      <c r="MU68" s="431"/>
      <c r="MV68" s="431"/>
      <c r="MW68" s="431"/>
      <c r="MX68" s="431"/>
      <c r="MY68" s="431"/>
      <c r="MZ68" s="431"/>
      <c r="NA68" s="431"/>
      <c r="NB68" s="431"/>
      <c r="NC68" s="431"/>
      <c r="ND68" s="431"/>
      <c r="NE68" s="431"/>
      <c r="NF68" s="431"/>
      <c r="NG68" s="431"/>
      <c r="NH68" s="431"/>
      <c r="NI68" s="431"/>
      <c r="NJ68" s="431"/>
      <c r="NK68" s="431"/>
      <c r="NL68" s="431"/>
      <c r="NM68" s="431"/>
      <c r="NN68" s="431"/>
      <c r="NO68" s="431"/>
      <c r="NP68" s="431"/>
      <c r="NQ68" s="431"/>
      <c r="NR68" s="431"/>
      <c r="NS68" s="431"/>
      <c r="NT68" s="431"/>
      <c r="NU68" s="431"/>
      <c r="NV68" s="431"/>
      <c r="NW68" s="431"/>
      <c r="NX68" s="431"/>
      <c r="NY68" s="431"/>
      <c r="NZ68" s="431"/>
      <c r="OA68" s="431"/>
      <c r="OB68" s="431"/>
      <c r="OC68" s="431"/>
      <c r="OD68" s="431"/>
      <c r="OE68" s="431"/>
      <c r="OF68" s="431"/>
      <c r="OG68" s="431"/>
      <c r="OH68" s="431"/>
      <c r="OI68" s="431"/>
      <c r="OJ68" s="431"/>
      <c r="OK68" s="431"/>
      <c r="OL68" s="431"/>
      <c r="OM68" s="431"/>
      <c r="ON68" s="431"/>
      <c r="OO68" s="431"/>
      <c r="OP68" s="431"/>
      <c r="OQ68" s="431"/>
      <c r="OR68" s="431"/>
      <c r="OS68" s="431"/>
      <c r="OT68" s="431"/>
      <c r="OU68" s="431"/>
      <c r="OV68" s="431"/>
      <c r="OW68" s="431"/>
      <c r="OX68" s="431"/>
      <c r="OY68" s="431"/>
      <c r="OZ68" s="431"/>
      <c r="PA68" s="431"/>
      <c r="PB68" s="431"/>
      <c r="PC68" s="431"/>
      <c r="PD68" s="431"/>
      <c r="PE68" s="431"/>
      <c r="PF68" s="431"/>
      <c r="PG68" s="431"/>
      <c r="PH68" s="431"/>
      <c r="PI68" s="431"/>
      <c r="PJ68" s="431"/>
      <c r="PK68" s="431"/>
      <c r="PL68" s="431"/>
      <c r="PM68" s="431"/>
      <c r="PN68" s="431"/>
      <c r="PO68" s="431"/>
      <c r="PP68" s="431"/>
      <c r="PQ68" s="431"/>
      <c r="PR68" s="431"/>
      <c r="PS68" s="431"/>
      <c r="PT68" s="431"/>
      <c r="PU68" s="431"/>
      <c r="PV68" s="431"/>
      <c r="PW68" s="431"/>
      <c r="PX68" s="431"/>
      <c r="PY68" s="431"/>
      <c r="PZ68" s="431"/>
      <c r="QA68" s="431"/>
      <c r="QB68" s="431"/>
      <c r="QC68" s="431"/>
      <c r="QD68" s="431"/>
      <c r="QE68" s="431"/>
      <c r="QF68" s="431"/>
      <c r="QG68" s="431"/>
      <c r="QH68" s="431"/>
      <c r="QI68" s="431"/>
      <c r="QJ68" s="431"/>
      <c r="QK68" s="431"/>
      <c r="QL68" s="431"/>
      <c r="QM68" s="431"/>
      <c r="QN68" s="431"/>
      <c r="QO68" s="431"/>
      <c r="QP68" s="431"/>
      <c r="QQ68" s="431"/>
      <c r="QR68" s="431"/>
      <c r="QS68" s="431"/>
      <c r="QT68" s="431"/>
      <c r="QU68" s="431"/>
      <c r="QV68" s="431"/>
      <c r="QW68" s="431"/>
      <c r="QX68" s="431"/>
      <c r="QY68" s="431"/>
      <c r="QZ68" s="431"/>
      <c r="RA68" s="431"/>
      <c r="RB68" s="431"/>
      <c r="RC68" s="431"/>
      <c r="RD68" s="431"/>
      <c r="RE68" s="431"/>
      <c r="RF68" s="431"/>
      <c r="RG68" s="431"/>
      <c r="RH68" s="431"/>
      <c r="RI68" s="431"/>
      <c r="RJ68" s="431"/>
      <c r="RK68" s="431"/>
      <c r="RL68" s="431"/>
      <c r="RM68" s="431"/>
      <c r="RN68" s="431"/>
      <c r="RO68" s="431"/>
      <c r="RP68" s="431"/>
      <c r="RQ68" s="431"/>
      <c r="RR68" s="431"/>
      <c r="RS68" s="431"/>
      <c r="RT68" s="431"/>
      <c r="RU68" s="431"/>
      <c r="RV68" s="431"/>
      <c r="RW68" s="431"/>
      <c r="RX68" s="431"/>
      <c r="RY68" s="431"/>
      <c r="RZ68" s="431"/>
      <c r="SA68" s="431"/>
      <c r="SB68" s="431"/>
      <c r="SC68" s="431"/>
      <c r="SD68" s="431"/>
      <c r="SE68" s="431"/>
      <c r="SF68" s="431"/>
      <c r="SG68" s="431"/>
      <c r="SH68" s="431"/>
      <c r="SI68" s="431"/>
      <c r="SJ68" s="431"/>
      <c r="SK68" s="431"/>
      <c r="SL68" s="431"/>
      <c r="SM68" s="431"/>
      <c r="SN68" s="431"/>
      <c r="SO68" s="431"/>
      <c r="SP68" s="431"/>
      <c r="SQ68" s="431"/>
      <c r="SR68" s="431"/>
      <c r="SS68" s="431"/>
      <c r="ST68" s="431"/>
      <c r="SU68" s="431"/>
      <c r="SV68" s="431"/>
      <c r="SW68" s="431"/>
      <c r="SX68" s="431"/>
      <c r="SY68" s="431"/>
      <c r="SZ68" s="431"/>
      <c r="TA68" s="431"/>
      <c r="TB68" s="431"/>
      <c r="TC68" s="431"/>
      <c r="TD68" s="431"/>
      <c r="TE68" s="431"/>
      <c r="TF68" s="431"/>
      <c r="TG68" s="431"/>
      <c r="TH68" s="431"/>
      <c r="TI68" s="431"/>
      <c r="TJ68" s="431"/>
      <c r="TK68" s="431"/>
      <c r="TL68" s="431"/>
      <c r="TM68" s="431"/>
      <c r="TN68" s="431"/>
      <c r="TO68" s="431"/>
      <c r="TP68" s="431"/>
      <c r="TQ68" s="431"/>
      <c r="TR68" s="431"/>
      <c r="TS68" s="431"/>
      <c r="TT68" s="431"/>
      <c r="TU68" s="431"/>
      <c r="TV68" s="431"/>
      <c r="TW68" s="431"/>
      <c r="TX68" s="431"/>
      <c r="TY68" s="431"/>
      <c r="TZ68" s="431"/>
      <c r="UA68" s="431"/>
      <c r="UB68" s="431"/>
      <c r="UC68" s="431"/>
      <c r="UD68" s="431"/>
      <c r="UE68" s="431"/>
      <c r="UF68" s="431"/>
      <c r="UG68" s="431"/>
      <c r="UH68" s="431"/>
      <c r="UI68" s="431"/>
      <c r="UJ68" s="431"/>
      <c r="UK68" s="431"/>
      <c r="UL68" s="431"/>
      <c r="UM68" s="431"/>
      <c r="UN68" s="431"/>
      <c r="UO68" s="431"/>
      <c r="UP68" s="431"/>
      <c r="UQ68" s="431"/>
      <c r="UR68" s="431"/>
      <c r="US68" s="431"/>
      <c r="UT68" s="431"/>
      <c r="UU68" s="431"/>
      <c r="UV68" s="431"/>
      <c r="UW68" s="431"/>
      <c r="UX68" s="431"/>
      <c r="UY68" s="431"/>
      <c r="UZ68" s="431"/>
      <c r="VA68" s="431"/>
      <c r="VB68" s="431"/>
      <c r="VC68" s="431"/>
      <c r="VD68" s="431"/>
      <c r="VE68" s="431"/>
      <c r="VF68" s="431"/>
      <c r="VG68" s="431"/>
      <c r="VH68" s="431"/>
      <c r="VI68" s="431"/>
      <c r="VJ68" s="431"/>
      <c r="VK68" s="431"/>
      <c r="VL68" s="431"/>
      <c r="VM68" s="431"/>
      <c r="VN68" s="431"/>
      <c r="VO68" s="431"/>
      <c r="VP68" s="431"/>
      <c r="VQ68" s="431"/>
      <c r="VR68" s="431"/>
      <c r="VS68" s="431"/>
      <c r="VT68" s="431"/>
      <c r="VU68" s="431"/>
      <c r="VV68" s="431"/>
      <c r="VW68" s="431"/>
      <c r="VX68" s="431"/>
      <c r="VY68" s="431"/>
      <c r="VZ68" s="431"/>
      <c r="WA68" s="431"/>
      <c r="WB68" s="431"/>
      <c r="WC68" s="431"/>
      <c r="WD68" s="431"/>
      <c r="WE68" s="431"/>
      <c r="WF68" s="431"/>
      <c r="WG68" s="431"/>
      <c r="WH68" s="431"/>
      <c r="WI68" s="431"/>
      <c r="WJ68" s="431"/>
      <c r="WK68" s="431"/>
      <c r="WL68" s="431"/>
      <c r="WM68" s="431"/>
      <c r="WN68" s="431"/>
      <c r="WO68" s="431"/>
      <c r="WP68" s="431"/>
      <c r="WQ68" s="431"/>
      <c r="WR68" s="431"/>
      <c r="WS68" s="431"/>
      <c r="WT68" s="431"/>
      <c r="WU68" s="431"/>
      <c r="WV68" s="431"/>
      <c r="WW68" s="431"/>
      <c r="WX68" s="431"/>
      <c r="WY68" s="431"/>
      <c r="WZ68" s="431"/>
      <c r="XA68" s="431"/>
      <c r="XB68" s="431"/>
      <c r="XC68" s="431"/>
      <c r="XD68" s="431"/>
      <c r="XE68" s="431"/>
      <c r="XF68" s="431"/>
      <c r="XG68" s="431"/>
      <c r="XH68" s="431"/>
      <c r="XI68" s="431"/>
      <c r="XJ68" s="431"/>
      <c r="XK68" s="431"/>
      <c r="XL68" s="431"/>
      <c r="XM68" s="431"/>
      <c r="XN68" s="431"/>
      <c r="XO68" s="431"/>
      <c r="XP68" s="431"/>
      <c r="XQ68" s="431"/>
      <c r="XR68" s="431"/>
      <c r="XS68" s="431"/>
      <c r="XT68" s="431"/>
      <c r="XU68" s="431"/>
      <c r="XV68" s="431"/>
      <c r="XW68" s="431"/>
      <c r="XX68" s="431"/>
      <c r="XY68" s="431"/>
      <c r="XZ68" s="431"/>
      <c r="YA68" s="431"/>
      <c r="YB68" s="431"/>
      <c r="YC68" s="431"/>
      <c r="YD68" s="431"/>
      <c r="YE68" s="431"/>
      <c r="YF68" s="431"/>
      <c r="YG68" s="431"/>
      <c r="YH68" s="431"/>
      <c r="YI68" s="431"/>
      <c r="YJ68" s="431"/>
      <c r="YK68" s="431"/>
      <c r="YL68" s="431"/>
      <c r="YM68" s="431"/>
      <c r="YN68" s="431"/>
      <c r="YO68" s="431"/>
      <c r="YP68" s="431"/>
      <c r="YQ68" s="431"/>
      <c r="YR68" s="431"/>
      <c r="YS68" s="431"/>
      <c r="YT68" s="431"/>
      <c r="YU68" s="431"/>
      <c r="YV68" s="431"/>
      <c r="YW68" s="431"/>
      <c r="YX68" s="431"/>
      <c r="YY68" s="431"/>
      <c r="YZ68" s="431"/>
      <c r="ZA68" s="431"/>
      <c r="ZB68" s="431"/>
      <c r="ZC68" s="431"/>
      <c r="ZD68" s="431"/>
      <c r="ZE68" s="431"/>
      <c r="ZF68" s="431"/>
      <c r="ZG68" s="431"/>
      <c r="ZH68" s="431"/>
      <c r="ZI68" s="431"/>
      <c r="ZJ68" s="431"/>
      <c r="ZK68" s="431"/>
      <c r="ZL68" s="431"/>
      <c r="ZM68" s="431"/>
      <c r="ZN68" s="431"/>
      <c r="ZO68" s="431"/>
      <c r="ZP68" s="431"/>
      <c r="ZQ68" s="431"/>
      <c r="ZR68" s="431"/>
      <c r="ZS68" s="431"/>
      <c r="ZT68" s="431"/>
      <c r="ZU68" s="431"/>
      <c r="ZV68" s="431"/>
      <c r="ZW68" s="431"/>
      <c r="ZX68" s="431"/>
      <c r="ZY68" s="431"/>
      <c r="ZZ68" s="431"/>
      <c r="AAA68" s="431"/>
      <c r="AAB68" s="431"/>
      <c r="AAC68" s="431"/>
      <c r="AAD68" s="431"/>
      <c r="AAE68" s="431"/>
      <c r="AAF68" s="431"/>
      <c r="AAG68" s="431"/>
      <c r="AAH68" s="431"/>
      <c r="AAI68" s="431"/>
      <c r="AAJ68" s="431"/>
      <c r="AAK68" s="431"/>
      <c r="AAL68" s="431"/>
      <c r="AAM68" s="431"/>
      <c r="AAN68" s="431"/>
      <c r="AAO68" s="431"/>
      <c r="AAP68" s="431"/>
      <c r="AAQ68" s="431"/>
      <c r="AAR68" s="431"/>
      <c r="AAS68" s="431"/>
      <c r="AAT68" s="431"/>
      <c r="AAU68" s="431"/>
      <c r="AAV68" s="431"/>
      <c r="AAW68" s="431"/>
      <c r="AAX68" s="431"/>
      <c r="AAY68" s="431"/>
      <c r="AAZ68" s="431"/>
      <c r="ABA68" s="431"/>
      <c r="ABB68" s="431"/>
      <c r="ABC68" s="431"/>
      <c r="ABD68" s="431"/>
      <c r="ABE68" s="431"/>
      <c r="ABF68" s="431"/>
      <c r="ABG68" s="431"/>
      <c r="ABH68" s="431"/>
      <c r="ABI68" s="431"/>
      <c r="ABJ68" s="431"/>
      <c r="ABK68" s="431"/>
      <c r="ABL68" s="431"/>
      <c r="ABM68" s="431"/>
      <c r="ABN68" s="431"/>
      <c r="ABO68" s="431"/>
      <c r="ABP68" s="431"/>
      <c r="ABQ68" s="431"/>
      <c r="ABR68" s="431"/>
      <c r="ABS68" s="431"/>
      <c r="ABT68" s="431"/>
      <c r="ABU68" s="431"/>
      <c r="ABV68" s="431"/>
      <c r="ABW68" s="431"/>
      <c r="ABX68" s="431"/>
      <c r="ABY68" s="431"/>
      <c r="ABZ68" s="431"/>
      <c r="ACA68" s="431"/>
      <c r="ACB68" s="431"/>
      <c r="ACC68" s="431"/>
      <c r="ACD68" s="431"/>
      <c r="ACE68" s="431"/>
      <c r="ACF68" s="431"/>
      <c r="ACG68" s="431"/>
      <c r="ACH68" s="431"/>
      <c r="ACI68" s="431"/>
      <c r="ACJ68" s="431"/>
      <c r="ACK68" s="431"/>
      <c r="ACL68" s="431"/>
      <c r="ACM68" s="431"/>
      <c r="ACN68" s="431"/>
      <c r="ACO68" s="431"/>
      <c r="ACP68" s="431"/>
      <c r="ACQ68" s="431"/>
      <c r="ACR68" s="431"/>
      <c r="ACS68" s="431"/>
      <c r="ACT68" s="431"/>
      <c r="ACU68" s="431"/>
      <c r="ACV68" s="431"/>
      <c r="ACW68" s="431"/>
      <c r="ACX68" s="431"/>
      <c r="ACY68" s="431"/>
      <c r="ACZ68" s="431"/>
      <c r="ADA68" s="431"/>
      <c r="ADB68" s="431"/>
      <c r="ADC68" s="431"/>
      <c r="ADD68" s="431"/>
      <c r="ADE68" s="431"/>
      <c r="ADF68" s="431"/>
      <c r="ADG68" s="431"/>
      <c r="ADH68" s="431"/>
      <c r="ADI68" s="431"/>
      <c r="ADJ68" s="431"/>
      <c r="ADK68" s="431"/>
      <c r="ADL68" s="431"/>
      <c r="ADM68" s="431"/>
      <c r="ADN68" s="431"/>
      <c r="ADO68" s="431"/>
      <c r="ADP68" s="431"/>
      <c r="ADQ68" s="431"/>
      <c r="ADR68" s="431"/>
      <c r="ADS68" s="431"/>
      <c r="ADT68" s="431"/>
      <c r="ADU68" s="431"/>
      <c r="ADV68" s="431"/>
      <c r="ADW68" s="431"/>
      <c r="ADX68" s="431"/>
      <c r="ADY68" s="431"/>
      <c r="ADZ68" s="431"/>
      <c r="AEA68" s="431"/>
      <c r="AEB68" s="431"/>
      <c r="AEC68" s="431"/>
      <c r="AED68" s="431"/>
      <c r="AEE68" s="431"/>
      <c r="AEF68" s="431"/>
      <c r="AEG68" s="431"/>
      <c r="AEH68" s="431"/>
      <c r="AEI68" s="431"/>
      <c r="AEJ68" s="431"/>
      <c r="AEK68" s="431"/>
      <c r="AEL68" s="431"/>
      <c r="AEM68" s="431"/>
      <c r="AEN68" s="431"/>
      <c r="AEO68" s="431"/>
      <c r="AEP68" s="431"/>
      <c r="AEQ68" s="431"/>
      <c r="AER68" s="431"/>
      <c r="AES68" s="431"/>
      <c r="AET68" s="431"/>
      <c r="AEU68" s="431"/>
      <c r="AEV68" s="431"/>
      <c r="AEW68" s="431"/>
      <c r="AEX68" s="431"/>
      <c r="AEY68" s="431"/>
      <c r="AEZ68" s="431"/>
      <c r="AFA68" s="431"/>
      <c r="AFB68" s="431"/>
      <c r="AFC68" s="431"/>
      <c r="AFD68" s="431"/>
      <c r="AFE68" s="431"/>
      <c r="AFF68" s="431"/>
      <c r="AFG68" s="431"/>
      <c r="AFH68" s="431"/>
      <c r="AFI68" s="431"/>
      <c r="AFJ68" s="431"/>
      <c r="AFK68" s="431"/>
      <c r="AFL68" s="431"/>
      <c r="AFM68" s="431"/>
      <c r="AFN68" s="431"/>
      <c r="AFO68" s="431"/>
      <c r="AFP68" s="431"/>
      <c r="AFQ68" s="431"/>
      <c r="AFR68" s="431"/>
      <c r="AFS68" s="431"/>
      <c r="AFT68" s="431"/>
      <c r="AFU68" s="431"/>
      <c r="AFV68" s="431"/>
      <c r="AFW68" s="431"/>
      <c r="AFX68" s="431"/>
      <c r="AFY68" s="431"/>
      <c r="AFZ68" s="431"/>
      <c r="AGA68" s="431"/>
      <c r="AGB68" s="431"/>
      <c r="AGC68" s="431"/>
      <c r="AGD68" s="431"/>
      <c r="AGE68" s="431"/>
      <c r="AGF68" s="431"/>
      <c r="AGG68" s="431"/>
      <c r="AGH68" s="431"/>
      <c r="AGI68" s="431"/>
      <c r="AGJ68" s="431"/>
      <c r="AGK68" s="431"/>
      <c r="AGL68" s="431"/>
      <c r="AGM68" s="431"/>
      <c r="AGN68" s="431"/>
      <c r="AGO68" s="431"/>
      <c r="AGP68" s="431"/>
      <c r="AGQ68" s="431"/>
      <c r="AGR68" s="431"/>
      <c r="AGS68" s="431"/>
      <c r="AGT68" s="431"/>
      <c r="AGU68" s="431"/>
      <c r="AGV68" s="431"/>
      <c r="AGW68" s="431"/>
      <c r="AGX68" s="431"/>
      <c r="AGY68" s="431"/>
      <c r="AGZ68" s="431"/>
      <c r="AHA68" s="431"/>
      <c r="AHB68" s="431"/>
      <c r="AHC68" s="431"/>
      <c r="AHD68" s="431"/>
      <c r="AHE68" s="431"/>
      <c r="AHF68" s="431"/>
      <c r="AHG68" s="431"/>
      <c r="AHH68" s="431"/>
      <c r="AHI68" s="431"/>
      <c r="AHJ68" s="431"/>
      <c r="AHK68" s="431"/>
      <c r="AHL68" s="431"/>
      <c r="AHM68" s="431"/>
      <c r="AHN68" s="431"/>
      <c r="AHO68" s="431"/>
      <c r="AHP68" s="431"/>
      <c r="AHQ68" s="431"/>
      <c r="AHR68" s="431"/>
      <c r="AHS68" s="431"/>
      <c r="AHT68" s="431"/>
      <c r="AHU68" s="431"/>
      <c r="AHV68" s="431"/>
      <c r="AHW68" s="431"/>
      <c r="AHX68" s="431"/>
      <c r="AHY68" s="431"/>
      <c r="AHZ68" s="431"/>
      <c r="AIA68" s="431"/>
      <c r="AIB68" s="431"/>
      <c r="AIC68" s="431"/>
      <c r="AID68" s="431"/>
      <c r="AIE68" s="431"/>
      <c r="AIF68" s="431"/>
      <c r="AIG68" s="431"/>
      <c r="AIH68" s="431"/>
      <c r="AII68" s="431"/>
      <c r="AIJ68" s="431"/>
      <c r="AIK68" s="431"/>
      <c r="AIL68" s="431"/>
      <c r="AIM68" s="431"/>
      <c r="AIN68" s="431"/>
      <c r="AIO68" s="431"/>
      <c r="AIP68" s="431"/>
      <c r="AIQ68" s="431"/>
      <c r="AIR68" s="431"/>
      <c r="AIS68" s="431"/>
      <c r="AIT68" s="431"/>
      <c r="AIU68" s="431"/>
      <c r="AIV68" s="431"/>
      <c r="AIW68" s="431"/>
      <c r="AIX68" s="431"/>
      <c r="AIY68" s="431"/>
      <c r="AIZ68" s="431"/>
      <c r="AJA68" s="431"/>
      <c r="AJB68" s="431"/>
      <c r="AJC68" s="431"/>
      <c r="AJD68" s="431"/>
      <c r="AJE68" s="431"/>
      <c r="AJF68" s="431"/>
      <c r="AJG68" s="431"/>
      <c r="AJH68" s="431"/>
      <c r="AJI68" s="431"/>
      <c r="AJJ68" s="431"/>
      <c r="AJK68" s="431"/>
      <c r="AJL68" s="431"/>
      <c r="AJM68" s="431"/>
      <c r="AJN68" s="431"/>
      <c r="AJO68" s="431"/>
      <c r="AJP68" s="431"/>
      <c r="AJQ68" s="431"/>
      <c r="AJR68" s="431"/>
      <c r="AJS68" s="431"/>
      <c r="AJT68" s="431"/>
      <c r="AJU68" s="431"/>
      <c r="AJV68" s="431"/>
      <c r="AJW68" s="431"/>
      <c r="AJX68" s="431"/>
      <c r="AJY68" s="431"/>
      <c r="AJZ68" s="431"/>
      <c r="AKA68" s="431"/>
      <c r="AKB68" s="431"/>
      <c r="AKC68" s="431"/>
      <c r="AKD68" s="431"/>
      <c r="AKE68" s="431"/>
      <c r="AKF68" s="431"/>
      <c r="AKG68" s="431"/>
      <c r="AKH68" s="431"/>
      <c r="AKI68" s="431"/>
      <c r="AKJ68" s="431"/>
      <c r="AKK68" s="431"/>
      <c r="AKL68" s="431"/>
      <c r="AKM68" s="431"/>
      <c r="AKN68" s="431"/>
      <c r="AKO68" s="431"/>
      <c r="AKP68" s="431"/>
      <c r="AKQ68" s="431"/>
      <c r="AKR68" s="431"/>
      <c r="AKS68" s="431"/>
      <c r="AKT68" s="431"/>
      <c r="AKU68" s="431"/>
      <c r="AKV68" s="431"/>
      <c r="AKW68" s="431"/>
      <c r="AKX68" s="431"/>
      <c r="AKY68" s="431"/>
      <c r="AKZ68" s="431"/>
      <c r="ALA68" s="431"/>
      <c r="ALB68" s="431"/>
      <c r="ALC68" s="431"/>
      <c r="ALD68" s="431"/>
      <c r="ALE68" s="431"/>
      <c r="ALF68" s="431"/>
      <c r="ALG68" s="431"/>
      <c r="ALH68" s="431"/>
      <c r="ALI68" s="431"/>
      <c r="ALJ68" s="431"/>
      <c r="ALK68" s="431"/>
      <c r="ALL68" s="431"/>
      <c r="ALM68" s="431"/>
      <c r="ALN68" s="431"/>
      <c r="ALO68" s="431"/>
      <c r="ALP68" s="431"/>
      <c r="ALQ68" s="431"/>
      <c r="ALR68" s="431"/>
      <c r="ALS68" s="431"/>
      <c r="ALT68" s="431"/>
      <c r="ALU68" s="431"/>
      <c r="ALV68" s="431"/>
      <c r="ALW68" s="431"/>
      <c r="ALX68" s="431"/>
      <c r="ALY68" s="431"/>
      <c r="ALZ68" s="431"/>
      <c r="AMA68" s="431"/>
      <c r="AMB68" s="431"/>
      <c r="AMC68" s="431"/>
      <c r="AMD68" s="431"/>
      <c r="AME68" s="431"/>
      <c r="AMF68" s="431"/>
      <c r="AMG68" s="431"/>
      <c r="AMH68" s="431"/>
      <c r="AMI68" s="431"/>
      <c r="AMJ68" s="431"/>
      <c r="AMK68" s="431"/>
      <c r="AML68" s="431"/>
      <c r="AMM68" s="431"/>
      <c r="AMN68" s="431"/>
      <c r="AMO68" s="431"/>
      <c r="AMP68" s="431"/>
      <c r="AMQ68" s="431"/>
      <c r="AMR68" s="431"/>
      <c r="AMS68" s="431"/>
      <c r="AMT68" s="431"/>
      <c r="AMU68" s="431"/>
      <c r="AMV68" s="431"/>
      <c r="AMW68" s="431"/>
      <c r="AMX68" s="431"/>
      <c r="AMY68" s="431"/>
      <c r="AMZ68" s="431"/>
      <c r="ANA68" s="431"/>
      <c r="ANB68" s="431"/>
      <c r="ANC68" s="431"/>
      <c r="AND68" s="431"/>
      <c r="ANE68" s="431"/>
      <c r="ANF68" s="431"/>
      <c r="ANG68" s="431"/>
      <c r="ANH68" s="431"/>
      <c r="ANI68" s="431"/>
      <c r="ANJ68" s="431"/>
      <c r="ANK68" s="431"/>
      <c r="ANL68" s="431"/>
      <c r="ANM68" s="431"/>
      <c r="ANN68" s="431"/>
      <c r="ANO68" s="431"/>
      <c r="ANP68" s="431"/>
      <c r="ANQ68" s="431"/>
      <c r="ANR68" s="431"/>
      <c r="ANS68" s="431"/>
      <c r="ANT68" s="431"/>
      <c r="ANU68" s="431"/>
      <c r="ANV68" s="431"/>
      <c r="ANW68" s="431"/>
      <c r="ANX68" s="431"/>
      <c r="ANY68" s="431"/>
      <c r="ANZ68" s="431"/>
      <c r="AOA68" s="431"/>
      <c r="AOB68" s="431"/>
      <c r="AOC68" s="431"/>
      <c r="AOD68" s="431"/>
      <c r="AOE68" s="431"/>
      <c r="AOF68" s="431"/>
      <c r="AOG68" s="431"/>
      <c r="AOH68" s="431"/>
      <c r="AOI68" s="431"/>
      <c r="AOJ68" s="431"/>
      <c r="AOK68" s="431"/>
      <c r="AOL68" s="431"/>
      <c r="AOM68" s="431"/>
      <c r="AON68" s="431"/>
      <c r="AOO68" s="431"/>
      <c r="AOP68" s="431"/>
      <c r="AOQ68" s="431"/>
      <c r="AOR68" s="431"/>
      <c r="AOS68" s="431"/>
      <c r="AOT68" s="431"/>
      <c r="AOU68" s="431"/>
      <c r="AOV68" s="431"/>
      <c r="AOW68" s="431"/>
      <c r="AOX68" s="431"/>
      <c r="AOY68" s="431"/>
      <c r="AOZ68" s="431"/>
      <c r="APA68" s="431"/>
      <c r="APB68" s="431"/>
      <c r="APC68" s="431"/>
      <c r="APD68" s="431"/>
      <c r="APE68" s="431"/>
      <c r="APF68" s="431"/>
      <c r="APG68" s="431"/>
      <c r="APH68" s="431"/>
      <c r="API68" s="431"/>
      <c r="APJ68" s="431"/>
      <c r="APK68" s="431"/>
      <c r="APL68" s="431"/>
      <c r="APM68" s="431"/>
      <c r="APN68" s="431"/>
      <c r="APO68" s="431"/>
      <c r="APP68" s="431"/>
      <c r="APQ68" s="431"/>
      <c r="APR68" s="431"/>
      <c r="APS68" s="431"/>
      <c r="APT68" s="431"/>
      <c r="APU68" s="431"/>
      <c r="APV68" s="431"/>
      <c r="APW68" s="431"/>
      <c r="APX68" s="431"/>
      <c r="APY68" s="431"/>
      <c r="APZ68" s="431"/>
      <c r="AQA68" s="431"/>
      <c r="AQB68" s="431"/>
      <c r="AQC68" s="431"/>
      <c r="AQD68" s="431"/>
      <c r="AQE68" s="431"/>
      <c r="AQF68" s="431"/>
      <c r="AQG68" s="431"/>
      <c r="AQH68" s="431"/>
      <c r="AQI68" s="431"/>
      <c r="AQJ68" s="431"/>
      <c r="AQK68" s="431"/>
      <c r="AQL68" s="431"/>
      <c r="AQM68" s="431"/>
      <c r="AQN68" s="431"/>
      <c r="AQO68" s="431"/>
      <c r="AQP68" s="431"/>
      <c r="AQQ68" s="431"/>
      <c r="AQR68" s="431"/>
      <c r="AQS68" s="431"/>
      <c r="AQT68" s="431"/>
      <c r="AQU68" s="431"/>
      <c r="AQV68" s="431"/>
      <c r="AQW68" s="431"/>
      <c r="AQX68" s="431"/>
      <c r="AQY68" s="431"/>
      <c r="AQZ68" s="431"/>
      <c r="ARA68" s="431"/>
      <c r="ARB68" s="431"/>
      <c r="ARC68" s="431"/>
      <c r="ARD68" s="431"/>
      <c r="ARE68" s="431"/>
      <c r="ARF68" s="431"/>
      <c r="ARG68" s="431"/>
      <c r="ARH68" s="431"/>
      <c r="ARI68" s="431"/>
      <c r="ARJ68" s="431"/>
      <c r="ARK68" s="431"/>
      <c r="ARL68" s="431"/>
      <c r="ARM68" s="431"/>
      <c r="ARN68" s="431"/>
      <c r="ARO68" s="431"/>
      <c r="ARP68" s="431"/>
      <c r="ARQ68" s="431"/>
      <c r="ARR68" s="431"/>
      <c r="ARS68" s="431"/>
      <c r="ART68" s="431"/>
      <c r="ARU68" s="431"/>
      <c r="ARV68" s="431"/>
      <c r="ARW68" s="431"/>
      <c r="ARX68" s="431"/>
      <c r="ARY68" s="431"/>
      <c r="ARZ68" s="431"/>
      <c r="ASA68" s="431"/>
      <c r="ASB68" s="431"/>
      <c r="ASC68" s="431"/>
      <c r="ASD68" s="431"/>
      <c r="ASE68" s="431"/>
      <c r="ASF68" s="431"/>
      <c r="ASG68" s="431"/>
      <c r="ASH68" s="431"/>
      <c r="ASI68" s="431"/>
      <c r="ASJ68" s="431"/>
      <c r="ASK68" s="431"/>
      <c r="ASL68" s="431"/>
      <c r="ASM68" s="431"/>
      <c r="ASN68" s="431"/>
      <c r="ASO68" s="431"/>
      <c r="ASP68" s="431"/>
      <c r="ASQ68" s="431"/>
      <c r="ASR68" s="431"/>
      <c r="ASS68" s="431"/>
      <c r="AST68" s="431"/>
      <c r="ASU68" s="431"/>
      <c r="ASV68" s="431"/>
      <c r="ASW68" s="431"/>
      <c r="ASX68" s="431"/>
      <c r="ASY68" s="431"/>
      <c r="ASZ68" s="431"/>
      <c r="ATA68" s="431"/>
      <c r="ATB68" s="431"/>
      <c r="ATC68" s="431"/>
      <c r="ATD68" s="431"/>
      <c r="ATE68" s="431"/>
      <c r="ATF68" s="431"/>
      <c r="ATG68" s="431"/>
      <c r="ATH68" s="431"/>
      <c r="ATI68" s="431"/>
      <c r="ATJ68" s="431"/>
      <c r="ATK68" s="431"/>
      <c r="ATL68" s="431"/>
      <c r="ATM68" s="431"/>
      <c r="ATN68" s="431"/>
      <c r="ATO68" s="431"/>
      <c r="ATP68" s="431"/>
      <c r="ATQ68" s="431"/>
      <c r="ATR68" s="431"/>
      <c r="ATS68" s="431"/>
      <c r="ATT68" s="431"/>
      <c r="ATU68" s="431"/>
      <c r="ATV68" s="431"/>
      <c r="ATW68" s="431"/>
      <c r="ATX68" s="431"/>
      <c r="ATY68" s="431"/>
      <c r="ATZ68" s="431"/>
      <c r="AUA68" s="431"/>
      <c r="AUB68" s="431"/>
      <c r="AUC68" s="431"/>
      <c r="AUD68" s="431"/>
      <c r="AUE68" s="431"/>
      <c r="AUF68" s="431"/>
      <c r="AUG68" s="431"/>
      <c r="AUH68" s="431"/>
      <c r="AUI68" s="431"/>
      <c r="AUJ68" s="431"/>
      <c r="AUK68" s="431"/>
      <c r="AUL68" s="431"/>
      <c r="AUM68" s="431"/>
      <c r="AUN68" s="431"/>
      <c r="AUO68" s="431"/>
      <c r="AUP68" s="431"/>
      <c r="AUQ68" s="431"/>
      <c r="AUR68" s="431"/>
      <c r="AUS68" s="431"/>
      <c r="AUT68" s="431"/>
      <c r="AUU68" s="431"/>
      <c r="AUV68" s="431"/>
      <c r="AUW68" s="431"/>
      <c r="AUX68" s="431"/>
      <c r="AUY68" s="431"/>
      <c r="AUZ68" s="431"/>
      <c r="AVA68" s="431"/>
      <c r="AVB68" s="431"/>
      <c r="AVC68" s="431"/>
      <c r="AVD68" s="431"/>
      <c r="AVE68" s="431"/>
      <c r="AVF68" s="431"/>
      <c r="AVG68" s="431"/>
      <c r="AVH68" s="431"/>
      <c r="AVI68" s="431"/>
      <c r="AVJ68" s="431"/>
      <c r="AVK68" s="431"/>
      <c r="AVL68" s="431"/>
      <c r="AVM68" s="431"/>
      <c r="AVN68" s="431"/>
      <c r="AVO68" s="431"/>
      <c r="AVP68" s="431"/>
      <c r="AVQ68" s="431"/>
      <c r="AVR68" s="431"/>
      <c r="AVS68" s="431"/>
      <c r="AVT68" s="431"/>
      <c r="AVU68" s="431"/>
      <c r="AVV68" s="431"/>
      <c r="AVW68" s="431"/>
      <c r="AVX68" s="431"/>
      <c r="AVY68" s="431"/>
      <c r="AVZ68" s="431"/>
      <c r="AWA68" s="431"/>
      <c r="AWB68" s="431"/>
      <c r="AWC68" s="431"/>
      <c r="AWD68" s="431"/>
      <c r="AWE68" s="431"/>
      <c r="AWF68" s="431"/>
      <c r="AWG68" s="431"/>
      <c r="AWH68" s="431"/>
      <c r="AWI68" s="431"/>
      <c r="AWJ68" s="431"/>
      <c r="AWK68" s="431"/>
      <c r="AWL68" s="431"/>
      <c r="AWM68" s="431"/>
      <c r="AWN68" s="431"/>
      <c r="AWO68" s="431"/>
      <c r="AWP68" s="431"/>
      <c r="AWQ68" s="431"/>
      <c r="AWR68" s="431"/>
      <c r="AWS68" s="431"/>
      <c r="AWT68" s="431"/>
      <c r="AWU68" s="431"/>
      <c r="AWV68" s="431"/>
      <c r="AWW68" s="431"/>
      <c r="AWX68" s="431"/>
      <c r="AWY68" s="431"/>
      <c r="AWZ68" s="431"/>
      <c r="AXA68" s="431"/>
      <c r="AXB68" s="431"/>
      <c r="AXC68" s="431"/>
      <c r="AXD68" s="431"/>
      <c r="AXE68" s="431"/>
      <c r="AXF68" s="431"/>
      <c r="AXG68" s="431"/>
      <c r="AXH68" s="431"/>
      <c r="AXI68" s="431"/>
      <c r="AXJ68" s="431"/>
      <c r="AXK68" s="431"/>
      <c r="AXL68" s="431"/>
      <c r="AXM68" s="431"/>
      <c r="AXN68" s="431"/>
      <c r="AXO68" s="431"/>
      <c r="AXP68" s="431"/>
      <c r="AXQ68" s="431"/>
      <c r="AXR68" s="431"/>
      <c r="AXS68" s="431"/>
      <c r="AXT68" s="431"/>
      <c r="AXU68" s="431"/>
      <c r="AXV68" s="431"/>
      <c r="AXW68" s="431"/>
      <c r="AXX68" s="431"/>
      <c r="AXY68" s="431"/>
      <c r="AXZ68" s="431"/>
      <c r="AYA68" s="431"/>
      <c r="AYB68" s="431"/>
      <c r="AYC68" s="431"/>
      <c r="AYD68" s="431"/>
      <c r="AYE68" s="431"/>
      <c r="AYF68" s="431"/>
      <c r="AYG68" s="431"/>
      <c r="AYH68" s="431"/>
      <c r="AYI68" s="431"/>
      <c r="AYJ68" s="431"/>
      <c r="AYK68" s="431"/>
      <c r="AYL68" s="431"/>
      <c r="AYM68" s="431"/>
      <c r="AYN68" s="431"/>
      <c r="AYO68" s="431"/>
      <c r="AYP68" s="431"/>
      <c r="AYQ68" s="431"/>
      <c r="AYR68" s="431"/>
      <c r="AYS68" s="431"/>
      <c r="AYT68" s="431"/>
      <c r="AYU68" s="431"/>
      <c r="AYV68" s="431"/>
      <c r="AYW68" s="431"/>
      <c r="AYX68" s="431"/>
      <c r="AYY68" s="431"/>
      <c r="AYZ68" s="431"/>
      <c r="AZA68" s="431"/>
      <c r="AZB68" s="431"/>
      <c r="AZC68" s="431"/>
      <c r="AZD68" s="431"/>
      <c r="AZE68" s="431"/>
      <c r="AZF68" s="431"/>
      <c r="AZG68" s="431"/>
      <c r="AZH68" s="431"/>
      <c r="AZI68" s="431"/>
      <c r="AZJ68" s="431"/>
      <c r="AZK68" s="431"/>
      <c r="AZL68" s="431"/>
      <c r="AZM68" s="431"/>
      <c r="AZN68" s="431"/>
      <c r="AZO68" s="431"/>
      <c r="AZP68" s="431"/>
      <c r="AZQ68" s="431"/>
      <c r="AZR68" s="431"/>
      <c r="AZS68" s="431"/>
      <c r="AZT68" s="431"/>
      <c r="AZU68" s="431"/>
      <c r="AZV68" s="431"/>
      <c r="AZW68" s="431"/>
      <c r="AZX68" s="431"/>
      <c r="AZY68" s="431"/>
      <c r="AZZ68" s="431"/>
      <c r="BAA68" s="431"/>
      <c r="BAB68" s="431"/>
      <c r="BAC68" s="431"/>
      <c r="BAD68" s="431"/>
      <c r="BAE68" s="431"/>
      <c r="BAF68" s="431"/>
      <c r="BAG68" s="431"/>
      <c r="BAH68" s="431"/>
      <c r="BAI68" s="431"/>
      <c r="BAJ68" s="431"/>
      <c r="BAK68" s="431"/>
      <c r="BAL68" s="431"/>
      <c r="BAM68" s="431"/>
      <c r="BAN68" s="431"/>
      <c r="BAO68" s="431"/>
      <c r="BAP68" s="431"/>
      <c r="BAQ68" s="431"/>
      <c r="BAR68" s="431"/>
      <c r="BAS68" s="431"/>
      <c r="BAT68" s="431"/>
      <c r="BAU68" s="431"/>
      <c r="BAV68" s="431"/>
      <c r="BAW68" s="431"/>
      <c r="BAX68" s="431"/>
      <c r="BAY68" s="431"/>
      <c r="BAZ68" s="431"/>
      <c r="BBA68" s="431"/>
      <c r="BBB68" s="431"/>
      <c r="BBC68" s="431"/>
      <c r="BBD68" s="431"/>
      <c r="BBE68" s="431"/>
      <c r="BBF68" s="431"/>
      <c r="BBG68" s="431"/>
      <c r="BBH68" s="431"/>
      <c r="BBI68" s="431"/>
      <c r="BBJ68" s="431"/>
      <c r="BBK68" s="431"/>
      <c r="BBL68" s="431"/>
      <c r="BBM68" s="431"/>
      <c r="BBN68" s="431"/>
      <c r="BBO68" s="431"/>
      <c r="BBP68" s="431"/>
      <c r="BBQ68" s="431"/>
      <c r="BBR68" s="431"/>
      <c r="BBS68" s="431"/>
      <c r="BBT68" s="431"/>
      <c r="BBU68" s="431"/>
      <c r="BBV68" s="431"/>
      <c r="BBW68" s="431"/>
      <c r="BBX68" s="431"/>
      <c r="BBY68" s="431"/>
      <c r="BBZ68" s="431"/>
      <c r="BCA68" s="431"/>
      <c r="BCB68" s="431"/>
      <c r="BCC68" s="431"/>
      <c r="BCD68" s="431"/>
      <c r="BCE68" s="431"/>
      <c r="BCF68" s="431"/>
      <c r="BCG68" s="431"/>
      <c r="BCH68" s="431"/>
      <c r="BCI68" s="431"/>
      <c r="BCJ68" s="431"/>
      <c r="BCK68" s="431"/>
      <c r="BCL68" s="431"/>
      <c r="BCM68" s="431"/>
      <c r="BCN68" s="431"/>
      <c r="BCO68" s="431"/>
      <c r="BCP68" s="431"/>
      <c r="BCQ68" s="431"/>
      <c r="BCR68" s="431"/>
      <c r="BCS68" s="431"/>
      <c r="BCT68" s="431"/>
      <c r="BCU68" s="431"/>
      <c r="BCV68" s="431"/>
      <c r="BCW68" s="431"/>
      <c r="BCX68" s="431"/>
      <c r="BCY68" s="431"/>
      <c r="BCZ68" s="431"/>
      <c r="BDA68" s="431"/>
      <c r="BDB68" s="431"/>
      <c r="BDC68" s="431"/>
      <c r="BDD68" s="431"/>
      <c r="BDE68" s="431"/>
      <c r="BDF68" s="431"/>
      <c r="BDG68" s="431"/>
      <c r="BDH68" s="431"/>
      <c r="BDI68" s="431"/>
      <c r="BDJ68" s="431"/>
      <c r="BDK68" s="431"/>
      <c r="BDL68" s="431"/>
      <c r="BDM68" s="431"/>
      <c r="BDN68" s="431"/>
      <c r="BDO68" s="431"/>
      <c r="BDP68" s="431"/>
      <c r="BDQ68" s="431"/>
      <c r="BDR68" s="431"/>
      <c r="BDS68" s="431"/>
      <c r="BDT68" s="431"/>
      <c r="BDU68" s="431"/>
      <c r="BDV68" s="431"/>
      <c r="BDW68" s="431"/>
      <c r="BDX68" s="431"/>
      <c r="BDY68" s="431"/>
      <c r="BDZ68" s="431"/>
      <c r="BEA68" s="431"/>
      <c r="BEB68" s="431"/>
      <c r="BEC68" s="431"/>
      <c r="BED68" s="431"/>
      <c r="BEE68" s="431"/>
      <c r="BEF68" s="431"/>
      <c r="BEG68" s="431"/>
      <c r="BEH68" s="431"/>
      <c r="BEI68" s="431"/>
      <c r="BEJ68" s="431"/>
      <c r="BEK68" s="431"/>
      <c r="BEL68" s="431"/>
      <c r="BEM68" s="431"/>
      <c r="BEN68" s="431"/>
      <c r="BEO68" s="431"/>
      <c r="BEP68" s="431"/>
      <c r="BEQ68" s="431"/>
      <c r="BER68" s="431"/>
      <c r="BES68" s="431"/>
      <c r="BET68" s="431"/>
      <c r="BEU68" s="431"/>
      <c r="BEV68" s="431"/>
      <c r="BEW68" s="431"/>
      <c r="BEX68" s="431"/>
      <c r="BEY68" s="431"/>
      <c r="BEZ68" s="431"/>
      <c r="BFA68" s="431"/>
      <c r="BFB68" s="431"/>
      <c r="BFC68" s="431"/>
      <c r="BFD68" s="431"/>
      <c r="BFE68" s="431"/>
      <c r="BFF68" s="431"/>
      <c r="BFG68" s="431"/>
      <c r="BFH68" s="431"/>
      <c r="BFI68" s="431"/>
      <c r="BFJ68" s="431"/>
      <c r="BFK68" s="431"/>
      <c r="BFL68" s="431"/>
      <c r="BFM68" s="431"/>
      <c r="BFN68" s="431"/>
      <c r="BFO68" s="431"/>
      <c r="BFP68" s="431"/>
      <c r="BFQ68" s="431"/>
      <c r="BFR68" s="431"/>
      <c r="BFS68" s="431"/>
      <c r="BFT68" s="431"/>
      <c r="BFU68" s="431"/>
      <c r="BFV68" s="431"/>
      <c r="BFW68" s="431"/>
      <c r="BFX68" s="431"/>
      <c r="BFY68" s="431"/>
      <c r="BFZ68" s="431"/>
      <c r="BGA68" s="431"/>
      <c r="BGB68" s="431"/>
      <c r="BGC68" s="431"/>
      <c r="BGD68" s="431"/>
      <c r="BGE68" s="431"/>
      <c r="BGF68" s="431"/>
      <c r="BGG68" s="431"/>
      <c r="BGH68" s="431"/>
      <c r="BGI68" s="431"/>
      <c r="BGJ68" s="431"/>
      <c r="BGK68" s="431"/>
      <c r="BGL68" s="431"/>
      <c r="BGM68" s="431"/>
      <c r="BGN68" s="431"/>
      <c r="BGO68" s="431"/>
      <c r="BGP68" s="431"/>
      <c r="BGQ68" s="431"/>
      <c r="BGR68" s="431"/>
      <c r="BGS68" s="431"/>
      <c r="BGT68" s="431"/>
      <c r="BGU68" s="431"/>
      <c r="BGV68" s="431"/>
      <c r="BGW68" s="431"/>
      <c r="BGX68" s="431"/>
      <c r="BGY68" s="431"/>
      <c r="BGZ68" s="431"/>
      <c r="BHA68" s="431"/>
      <c r="BHB68" s="431"/>
      <c r="BHC68" s="431"/>
      <c r="BHD68" s="431"/>
      <c r="BHE68" s="431"/>
      <c r="BHF68" s="431"/>
      <c r="BHG68" s="431"/>
      <c r="BHH68" s="431"/>
      <c r="BHI68" s="431"/>
      <c r="BHJ68" s="431"/>
      <c r="BHK68" s="431"/>
      <c r="BHL68" s="431"/>
      <c r="BHM68" s="431"/>
      <c r="BHN68" s="431"/>
      <c r="BHO68" s="431"/>
      <c r="BHP68" s="431"/>
      <c r="BHQ68" s="431"/>
      <c r="BHR68" s="431"/>
      <c r="BHS68" s="431"/>
      <c r="BHT68" s="431"/>
      <c r="BHU68" s="431"/>
      <c r="BHV68" s="431"/>
      <c r="BHW68" s="431"/>
      <c r="BHX68" s="431"/>
      <c r="BHY68" s="431"/>
      <c r="BHZ68" s="431"/>
      <c r="BIA68" s="431"/>
      <c r="BIB68" s="431"/>
      <c r="BIC68" s="431"/>
      <c r="BID68" s="431"/>
      <c r="BIE68" s="431"/>
      <c r="BIF68" s="431"/>
      <c r="BIG68" s="431"/>
      <c r="BIH68" s="431"/>
      <c r="BII68" s="431"/>
      <c r="BIJ68" s="431"/>
      <c r="BIK68" s="431"/>
      <c r="BIL68" s="431"/>
      <c r="BIM68" s="431"/>
      <c r="BIN68" s="431"/>
      <c r="BIO68" s="431"/>
      <c r="BIP68" s="431"/>
      <c r="BIQ68" s="431"/>
      <c r="BIR68" s="431"/>
      <c r="BIS68" s="431"/>
      <c r="BIT68" s="431"/>
      <c r="BIU68" s="431"/>
      <c r="BIV68" s="431"/>
      <c r="BIW68" s="431"/>
      <c r="BIX68" s="431"/>
      <c r="BIY68" s="431"/>
      <c r="BIZ68" s="431"/>
      <c r="BJA68" s="431"/>
      <c r="BJB68" s="431"/>
      <c r="BJC68" s="431"/>
      <c r="BJD68" s="431"/>
      <c r="BJE68" s="431"/>
      <c r="BJF68" s="431"/>
      <c r="BJG68" s="431"/>
      <c r="BJH68" s="431"/>
      <c r="BJI68" s="431"/>
      <c r="BJJ68" s="431"/>
      <c r="BJK68" s="431"/>
      <c r="BJL68" s="431"/>
      <c r="BJM68" s="431"/>
      <c r="BJN68" s="431"/>
      <c r="BJO68" s="431"/>
      <c r="BJP68" s="431"/>
      <c r="BJQ68" s="431"/>
      <c r="BJR68" s="431"/>
      <c r="BJS68" s="431"/>
      <c r="BJT68" s="431"/>
      <c r="BJU68" s="431"/>
      <c r="BJV68" s="431"/>
      <c r="BJW68" s="431"/>
      <c r="BJX68" s="431"/>
      <c r="BJY68" s="431"/>
      <c r="BJZ68" s="431"/>
      <c r="BKA68" s="431"/>
      <c r="BKB68" s="431"/>
      <c r="BKC68" s="431"/>
      <c r="BKD68" s="431"/>
      <c r="BKE68" s="431"/>
      <c r="BKF68" s="431"/>
      <c r="BKG68" s="431"/>
      <c r="BKH68" s="431"/>
      <c r="BKI68" s="431"/>
      <c r="BKJ68" s="431"/>
      <c r="BKK68" s="431"/>
      <c r="BKL68" s="431"/>
      <c r="BKM68" s="431"/>
      <c r="BKN68" s="431"/>
      <c r="BKO68" s="431"/>
      <c r="BKP68" s="431"/>
      <c r="BKQ68" s="431"/>
      <c r="BKR68" s="431"/>
      <c r="BKS68" s="431"/>
      <c r="BKT68" s="431"/>
      <c r="BKU68" s="431"/>
      <c r="BKV68" s="431"/>
      <c r="BKW68" s="431"/>
      <c r="BKX68" s="431"/>
      <c r="BKY68" s="431"/>
      <c r="BKZ68" s="431"/>
      <c r="BLA68" s="431"/>
      <c r="BLB68" s="431"/>
      <c r="BLC68" s="431"/>
      <c r="BLD68" s="431"/>
      <c r="BLE68" s="431"/>
      <c r="BLF68" s="431"/>
      <c r="BLG68" s="431"/>
      <c r="BLH68" s="431"/>
      <c r="BLI68" s="431"/>
      <c r="BLJ68" s="431"/>
      <c r="BLK68" s="431"/>
      <c r="BLL68" s="431"/>
      <c r="BLM68" s="431"/>
      <c r="BLN68" s="431"/>
      <c r="BLO68" s="431"/>
      <c r="BLP68" s="431"/>
      <c r="BLQ68" s="431"/>
      <c r="BLR68" s="431"/>
      <c r="BLS68" s="431"/>
      <c r="BLT68" s="431"/>
      <c r="BLU68" s="431"/>
      <c r="BLV68" s="431"/>
      <c r="BLW68" s="431"/>
      <c r="BLX68" s="431"/>
      <c r="BLY68" s="431"/>
      <c r="BLZ68" s="431"/>
      <c r="BMA68" s="431"/>
      <c r="BMB68" s="431"/>
      <c r="BMC68" s="431"/>
      <c r="BMD68" s="431"/>
      <c r="BME68" s="431"/>
      <c r="BMF68" s="431"/>
      <c r="BMG68" s="431"/>
      <c r="BMH68" s="431"/>
      <c r="BMI68" s="431"/>
      <c r="BMJ68" s="431"/>
      <c r="BMK68" s="431"/>
      <c r="BML68" s="431"/>
      <c r="BMM68" s="431"/>
      <c r="BMN68" s="431"/>
      <c r="BMO68" s="431"/>
      <c r="BMP68" s="431"/>
      <c r="BMQ68" s="431"/>
      <c r="BMR68" s="431"/>
      <c r="BMS68" s="431"/>
      <c r="BMT68" s="431"/>
      <c r="BMU68" s="431"/>
      <c r="BMV68" s="431"/>
      <c r="BMW68" s="431"/>
      <c r="BMX68" s="431"/>
      <c r="BMY68" s="431"/>
      <c r="BMZ68" s="431"/>
      <c r="BNA68" s="431"/>
      <c r="BNB68" s="431"/>
      <c r="BNC68" s="431"/>
      <c r="BND68" s="431"/>
      <c r="BNE68" s="431"/>
      <c r="BNF68" s="431"/>
      <c r="BNG68" s="431"/>
      <c r="BNH68" s="431"/>
      <c r="BNI68" s="431"/>
      <c r="BNJ68" s="431"/>
      <c r="BNK68" s="431"/>
      <c r="BNL68" s="431"/>
      <c r="BNM68" s="431"/>
      <c r="BNN68" s="431"/>
      <c r="BNO68" s="431"/>
      <c r="BNP68" s="431"/>
      <c r="BNQ68" s="431"/>
      <c r="BNR68" s="431"/>
      <c r="BNS68" s="431"/>
      <c r="BNT68" s="431"/>
      <c r="BNU68" s="431"/>
      <c r="BNV68" s="431"/>
      <c r="BNW68" s="431"/>
      <c r="BNX68" s="431"/>
      <c r="BNY68" s="431"/>
      <c r="BNZ68" s="431"/>
      <c r="BOA68" s="431"/>
      <c r="BOB68" s="431"/>
      <c r="BOC68" s="431"/>
      <c r="BOD68" s="431"/>
      <c r="BOE68" s="431"/>
      <c r="BOF68" s="431"/>
      <c r="BOG68" s="431"/>
      <c r="BOH68" s="431"/>
      <c r="BOI68" s="431"/>
      <c r="BOJ68" s="431"/>
      <c r="BOK68" s="431"/>
      <c r="BOL68" s="431"/>
      <c r="BOM68" s="431"/>
      <c r="BON68" s="431"/>
      <c r="BOO68" s="431"/>
      <c r="BOP68" s="431"/>
      <c r="BOQ68" s="431"/>
      <c r="BOR68" s="431"/>
      <c r="BOS68" s="431"/>
      <c r="BOT68" s="431"/>
      <c r="BOU68" s="431"/>
      <c r="BOV68" s="431"/>
      <c r="BOW68" s="431"/>
      <c r="BOX68" s="431"/>
      <c r="BOY68" s="431"/>
      <c r="BOZ68" s="431"/>
      <c r="BPA68" s="431"/>
      <c r="BPB68" s="431"/>
      <c r="BPC68" s="431"/>
      <c r="BPD68" s="431"/>
      <c r="BPE68" s="431"/>
      <c r="BPF68" s="431"/>
      <c r="BPG68" s="431"/>
      <c r="BPH68" s="431"/>
      <c r="BPI68" s="431"/>
      <c r="BPJ68" s="431"/>
      <c r="BPK68" s="431"/>
      <c r="BPL68" s="431"/>
      <c r="BPM68" s="431"/>
      <c r="BPN68" s="431"/>
      <c r="BPO68" s="431"/>
      <c r="BPP68" s="431"/>
      <c r="BPQ68" s="431"/>
      <c r="BPR68" s="431"/>
      <c r="BPS68" s="431"/>
      <c r="BPT68" s="431"/>
      <c r="BPU68" s="431"/>
      <c r="BPV68" s="431"/>
      <c r="BPW68" s="431"/>
      <c r="BPX68" s="431"/>
      <c r="BPY68" s="431"/>
      <c r="BPZ68" s="431"/>
      <c r="BQA68" s="431"/>
      <c r="BQB68" s="431"/>
      <c r="BQC68" s="431"/>
      <c r="BQD68" s="431"/>
      <c r="BQE68" s="431"/>
      <c r="BQF68" s="431"/>
      <c r="BQG68" s="431"/>
      <c r="BQH68" s="431"/>
      <c r="BQI68" s="431"/>
      <c r="BQJ68" s="431"/>
      <c r="BQK68" s="431"/>
      <c r="BQL68" s="431"/>
      <c r="BQM68" s="431"/>
      <c r="BQN68" s="431"/>
      <c r="BQO68" s="431"/>
      <c r="BQP68" s="431"/>
      <c r="BQQ68" s="431"/>
      <c r="BQR68" s="431"/>
      <c r="BQS68" s="431"/>
      <c r="BQT68" s="431"/>
      <c r="BQU68" s="431"/>
      <c r="BQV68" s="431"/>
      <c r="BQW68" s="431"/>
      <c r="BQX68" s="431"/>
      <c r="BQY68" s="431"/>
      <c r="BQZ68" s="431"/>
      <c r="BRA68" s="431"/>
      <c r="BRB68" s="431"/>
      <c r="BRC68" s="431"/>
      <c r="BRD68" s="431"/>
      <c r="BRE68" s="431"/>
      <c r="BRF68" s="431"/>
      <c r="BRG68" s="431"/>
      <c r="BRH68" s="431"/>
      <c r="BRI68" s="431"/>
      <c r="BRJ68" s="431"/>
      <c r="BRK68" s="431"/>
      <c r="BRL68" s="431"/>
      <c r="BRM68" s="431"/>
      <c r="BRN68" s="431"/>
      <c r="BRO68" s="431"/>
      <c r="BRP68" s="431"/>
      <c r="BRQ68" s="431"/>
      <c r="BRR68" s="431"/>
      <c r="BRS68" s="431"/>
      <c r="BRT68" s="431"/>
      <c r="BRU68" s="431"/>
    </row>
    <row r="69" spans="1:1841" ht="29.25" customHeight="1" x14ac:dyDescent="0.3">
      <c r="A69" s="792"/>
      <c r="B69" s="474">
        <v>20</v>
      </c>
      <c r="C69" s="474" t="s">
        <v>161</v>
      </c>
      <c r="D69" s="465">
        <f t="shared" si="30"/>
        <v>14764291.052212035</v>
      </c>
      <c r="E69" s="464">
        <v>150</v>
      </c>
      <c r="F69" s="464">
        <f t="shared" si="31"/>
        <v>49766355.140186757</v>
      </c>
      <c r="G69" s="464">
        <v>71</v>
      </c>
      <c r="H69" s="464">
        <f t="shared" si="36"/>
        <v>1668945.6100228732</v>
      </c>
      <c r="I69" s="464">
        <f>91+K69</f>
        <v>91</v>
      </c>
      <c r="J69" s="466"/>
      <c r="K69" s="464"/>
      <c r="L69" s="468"/>
      <c r="M69" s="469"/>
      <c r="N69" s="469"/>
      <c r="O69" s="469"/>
      <c r="P69" s="469"/>
      <c r="Q69" s="469"/>
      <c r="R69" s="469"/>
      <c r="S69" s="469"/>
      <c r="T69" s="469"/>
      <c r="U69" s="469"/>
      <c r="V69" s="469"/>
      <c r="W69" s="469"/>
      <c r="X69" s="480">
        <f t="shared" si="32"/>
        <v>1668945.6100228732</v>
      </c>
      <c r="Y69" s="470">
        <f t="shared" si="33"/>
        <v>91</v>
      </c>
      <c r="Z69" s="480">
        <f t="shared" si="34"/>
        <v>0</v>
      </c>
      <c r="AA69" s="470">
        <f t="shared" si="35"/>
        <v>0</v>
      </c>
      <c r="AB69" s="521"/>
      <c r="AC69" s="486"/>
      <c r="AD69" s="527"/>
      <c r="AE69" s="527"/>
      <c r="AF69" s="527"/>
      <c r="AG69" s="527"/>
      <c r="AH69" s="431"/>
      <c r="AI69" s="431"/>
      <c r="AJ69" s="431"/>
      <c r="AK69" s="431"/>
      <c r="AL69" s="431"/>
      <c r="AM69" s="431"/>
      <c r="AN69" s="431"/>
      <c r="AO69" s="431"/>
      <c r="AP69" s="431"/>
      <c r="AQ69" s="431"/>
      <c r="AR69" s="431"/>
      <c r="AS69" s="431"/>
      <c r="AT69" s="431"/>
      <c r="AU69" s="431"/>
      <c r="AV69" s="431"/>
      <c r="AW69" s="431"/>
      <c r="AX69" s="431"/>
      <c r="AY69" s="431"/>
      <c r="AZ69" s="431"/>
      <c r="BA69" s="431"/>
      <c r="BB69" s="431"/>
      <c r="BC69" s="431"/>
      <c r="BD69" s="431"/>
      <c r="BE69" s="431"/>
      <c r="BF69" s="431"/>
      <c r="BG69" s="431"/>
      <c r="BH69" s="431"/>
      <c r="BI69" s="431"/>
      <c r="BJ69" s="431"/>
      <c r="BK69" s="431"/>
      <c r="BL69" s="431"/>
      <c r="BM69" s="431"/>
      <c r="BN69" s="431"/>
      <c r="BO69" s="431"/>
      <c r="BP69" s="431"/>
      <c r="BQ69" s="431"/>
      <c r="BR69" s="431"/>
      <c r="BS69" s="431"/>
      <c r="BT69" s="431"/>
      <c r="BU69" s="431"/>
      <c r="BV69" s="431"/>
      <c r="BW69" s="431"/>
      <c r="BX69" s="431"/>
      <c r="BY69" s="431"/>
      <c r="BZ69" s="431"/>
      <c r="CA69" s="431"/>
      <c r="CB69" s="431"/>
      <c r="CC69" s="431"/>
      <c r="CD69" s="431"/>
      <c r="CE69" s="431"/>
      <c r="CF69" s="431"/>
      <c r="CG69" s="431"/>
      <c r="CH69" s="431"/>
      <c r="CI69" s="431"/>
      <c r="CJ69" s="431"/>
      <c r="CK69" s="431"/>
      <c r="CL69" s="431"/>
      <c r="CM69" s="431"/>
      <c r="CN69" s="431"/>
      <c r="CO69" s="431"/>
      <c r="CP69" s="431"/>
      <c r="CQ69" s="431"/>
      <c r="CR69" s="431"/>
      <c r="CS69" s="431"/>
      <c r="CT69" s="431"/>
      <c r="CU69" s="431"/>
      <c r="CV69" s="431"/>
      <c r="CW69" s="431"/>
      <c r="CX69" s="431"/>
      <c r="CY69" s="431"/>
      <c r="CZ69" s="431"/>
      <c r="DA69" s="431"/>
      <c r="DB69" s="431"/>
      <c r="DC69" s="431"/>
      <c r="DD69" s="431"/>
      <c r="DE69" s="431"/>
      <c r="DF69" s="431"/>
      <c r="DG69" s="431"/>
      <c r="DH69" s="431"/>
      <c r="DI69" s="431"/>
      <c r="DJ69" s="431"/>
      <c r="DK69" s="431"/>
      <c r="DL69" s="431"/>
      <c r="DM69" s="431"/>
      <c r="DN69" s="431"/>
      <c r="DO69" s="431"/>
      <c r="DP69" s="431"/>
      <c r="DQ69" s="431"/>
      <c r="DR69" s="431"/>
      <c r="DS69" s="431"/>
      <c r="DT69" s="431"/>
      <c r="DU69" s="431"/>
      <c r="DV69" s="431"/>
      <c r="DW69" s="431"/>
      <c r="DX69" s="431"/>
      <c r="DY69" s="431"/>
      <c r="DZ69" s="431"/>
      <c r="EA69" s="431"/>
      <c r="EB69" s="431"/>
      <c r="EC69" s="431"/>
      <c r="ED69" s="431"/>
      <c r="EE69" s="431"/>
      <c r="EF69" s="431"/>
      <c r="EG69" s="431"/>
      <c r="EH69" s="431"/>
      <c r="EI69" s="431"/>
      <c r="EJ69" s="431"/>
      <c r="EK69" s="431"/>
      <c r="EL69" s="431"/>
      <c r="EM69" s="431"/>
      <c r="EN69" s="431"/>
      <c r="EO69" s="431"/>
      <c r="EP69" s="431"/>
      <c r="EQ69" s="431"/>
      <c r="ER69" s="431"/>
      <c r="ES69" s="431"/>
      <c r="ET69" s="431"/>
      <c r="EU69" s="431"/>
      <c r="EV69" s="431"/>
      <c r="EW69" s="431"/>
      <c r="EX69" s="431"/>
      <c r="EY69" s="431"/>
      <c r="EZ69" s="431"/>
      <c r="FA69" s="431"/>
      <c r="FB69" s="431"/>
      <c r="FC69" s="431"/>
      <c r="FD69" s="431"/>
      <c r="FE69" s="431"/>
      <c r="FF69" s="431"/>
      <c r="FG69" s="431"/>
      <c r="FH69" s="431"/>
      <c r="FI69" s="431"/>
      <c r="FJ69" s="431"/>
      <c r="FK69" s="431"/>
      <c r="FL69" s="431"/>
      <c r="FM69" s="431"/>
      <c r="FN69" s="431"/>
      <c r="FO69" s="431"/>
      <c r="FP69" s="431"/>
      <c r="FQ69" s="431"/>
      <c r="FR69" s="431"/>
      <c r="FS69" s="431"/>
      <c r="FT69" s="431"/>
      <c r="FU69" s="431"/>
      <c r="FV69" s="431"/>
      <c r="FW69" s="431"/>
      <c r="FX69" s="431"/>
      <c r="FY69" s="431"/>
      <c r="FZ69" s="431"/>
      <c r="GA69" s="431"/>
      <c r="GB69" s="431"/>
      <c r="GC69" s="431"/>
      <c r="GD69" s="431"/>
      <c r="GE69" s="431"/>
      <c r="GF69" s="431"/>
      <c r="GG69" s="431"/>
      <c r="GH69" s="431"/>
      <c r="GI69" s="431"/>
      <c r="GJ69" s="431"/>
      <c r="GK69" s="431"/>
      <c r="GL69" s="431"/>
      <c r="GM69" s="431"/>
      <c r="GN69" s="431"/>
      <c r="GO69" s="431"/>
      <c r="GP69" s="431"/>
      <c r="GQ69" s="431"/>
      <c r="GR69" s="431"/>
      <c r="GS69" s="431"/>
      <c r="GT69" s="431"/>
      <c r="GU69" s="431"/>
      <c r="GV69" s="431"/>
      <c r="GW69" s="431"/>
      <c r="GX69" s="431"/>
      <c r="GY69" s="431"/>
      <c r="GZ69" s="431"/>
      <c r="HA69" s="431"/>
      <c r="HB69" s="431"/>
      <c r="HC69" s="431"/>
      <c r="HD69" s="431"/>
      <c r="HE69" s="431"/>
      <c r="HF69" s="431"/>
      <c r="HG69" s="431"/>
      <c r="HH69" s="431"/>
      <c r="HI69" s="431"/>
      <c r="HJ69" s="431"/>
      <c r="HK69" s="431"/>
      <c r="HL69" s="431"/>
      <c r="HM69" s="431"/>
      <c r="HN69" s="431"/>
      <c r="HO69" s="431"/>
      <c r="HP69" s="431"/>
      <c r="HQ69" s="431"/>
      <c r="HR69" s="431"/>
      <c r="HS69" s="431"/>
      <c r="HT69" s="431"/>
      <c r="HU69" s="431"/>
      <c r="HV69" s="431"/>
      <c r="HW69" s="431"/>
      <c r="HX69" s="431"/>
      <c r="HY69" s="431"/>
      <c r="HZ69" s="431"/>
      <c r="IA69" s="431"/>
      <c r="IB69" s="431"/>
      <c r="IC69" s="431"/>
      <c r="ID69" s="431"/>
      <c r="IE69" s="431"/>
      <c r="IF69" s="431"/>
      <c r="IG69" s="431"/>
      <c r="IH69" s="431"/>
      <c r="II69" s="431"/>
      <c r="IJ69" s="431"/>
      <c r="IK69" s="431"/>
      <c r="IL69" s="431"/>
      <c r="IM69" s="431"/>
      <c r="IN69" s="431"/>
      <c r="IO69" s="431"/>
      <c r="IP69" s="431"/>
      <c r="IQ69" s="431"/>
      <c r="IR69" s="431"/>
      <c r="IS69" s="431"/>
      <c r="IT69" s="431"/>
      <c r="IU69" s="431"/>
      <c r="IV69" s="431"/>
      <c r="IW69" s="431"/>
      <c r="IX69" s="431"/>
      <c r="IY69" s="431"/>
      <c r="IZ69" s="431"/>
      <c r="JA69" s="431"/>
      <c r="JB69" s="431"/>
      <c r="JC69" s="431"/>
      <c r="JD69" s="431"/>
      <c r="JE69" s="431"/>
      <c r="JF69" s="431"/>
      <c r="JG69" s="431"/>
      <c r="JH69" s="431"/>
      <c r="JI69" s="431"/>
      <c r="JJ69" s="431"/>
      <c r="JK69" s="431"/>
      <c r="JL69" s="431"/>
      <c r="JM69" s="431"/>
      <c r="JN69" s="431"/>
      <c r="JO69" s="431"/>
      <c r="JP69" s="431"/>
      <c r="JQ69" s="431"/>
      <c r="JR69" s="431"/>
      <c r="JS69" s="431"/>
      <c r="JT69" s="431"/>
      <c r="JU69" s="431"/>
      <c r="JV69" s="431"/>
      <c r="JW69" s="431"/>
      <c r="JX69" s="431"/>
      <c r="JY69" s="431"/>
      <c r="JZ69" s="431"/>
      <c r="KA69" s="431"/>
      <c r="KB69" s="431"/>
      <c r="KC69" s="431"/>
      <c r="KD69" s="431"/>
      <c r="KE69" s="431"/>
      <c r="KF69" s="431"/>
      <c r="KG69" s="431"/>
      <c r="KH69" s="431"/>
      <c r="KI69" s="431"/>
      <c r="KJ69" s="431"/>
      <c r="KK69" s="431"/>
      <c r="KL69" s="431"/>
      <c r="KM69" s="431"/>
      <c r="KN69" s="431"/>
      <c r="KO69" s="431"/>
      <c r="KP69" s="431"/>
      <c r="KQ69" s="431"/>
      <c r="KR69" s="431"/>
      <c r="KS69" s="431"/>
      <c r="KT69" s="431"/>
      <c r="KU69" s="431"/>
      <c r="KV69" s="431"/>
      <c r="KW69" s="431"/>
      <c r="KX69" s="431"/>
      <c r="KY69" s="431"/>
      <c r="KZ69" s="431"/>
      <c r="LA69" s="431"/>
      <c r="LB69" s="431"/>
      <c r="LC69" s="431"/>
      <c r="LD69" s="431"/>
      <c r="LE69" s="431"/>
      <c r="LF69" s="431"/>
      <c r="LG69" s="431"/>
      <c r="LH69" s="431"/>
      <c r="LI69" s="431"/>
      <c r="LJ69" s="431"/>
      <c r="LK69" s="431"/>
      <c r="LL69" s="431"/>
      <c r="LM69" s="431"/>
      <c r="LN69" s="431"/>
      <c r="LO69" s="431"/>
      <c r="LP69" s="431"/>
      <c r="LQ69" s="431"/>
      <c r="LR69" s="431"/>
      <c r="LS69" s="431"/>
      <c r="LT69" s="431"/>
      <c r="LU69" s="431"/>
      <c r="LV69" s="431"/>
      <c r="LW69" s="431"/>
      <c r="LX69" s="431"/>
      <c r="LY69" s="431"/>
      <c r="LZ69" s="431"/>
      <c r="MA69" s="431"/>
      <c r="MB69" s="431"/>
      <c r="MC69" s="431"/>
      <c r="MD69" s="431"/>
      <c r="ME69" s="431"/>
      <c r="MF69" s="431"/>
      <c r="MG69" s="431"/>
      <c r="MH69" s="431"/>
      <c r="MI69" s="431"/>
      <c r="MJ69" s="431"/>
      <c r="MK69" s="431"/>
      <c r="ML69" s="431"/>
      <c r="MM69" s="431"/>
      <c r="MN69" s="431"/>
      <c r="MO69" s="431"/>
      <c r="MP69" s="431"/>
      <c r="MQ69" s="431"/>
      <c r="MR69" s="431"/>
      <c r="MS69" s="431"/>
      <c r="MT69" s="431"/>
      <c r="MU69" s="431"/>
      <c r="MV69" s="431"/>
      <c r="MW69" s="431"/>
      <c r="MX69" s="431"/>
      <c r="MY69" s="431"/>
      <c r="MZ69" s="431"/>
      <c r="NA69" s="431"/>
      <c r="NB69" s="431"/>
      <c r="NC69" s="431"/>
      <c r="ND69" s="431"/>
      <c r="NE69" s="431"/>
      <c r="NF69" s="431"/>
      <c r="NG69" s="431"/>
      <c r="NH69" s="431"/>
      <c r="NI69" s="431"/>
      <c r="NJ69" s="431"/>
      <c r="NK69" s="431"/>
      <c r="NL69" s="431"/>
      <c r="NM69" s="431"/>
      <c r="NN69" s="431"/>
      <c r="NO69" s="431"/>
      <c r="NP69" s="431"/>
      <c r="NQ69" s="431"/>
      <c r="NR69" s="431"/>
      <c r="NS69" s="431"/>
      <c r="NT69" s="431"/>
      <c r="NU69" s="431"/>
      <c r="NV69" s="431"/>
      <c r="NW69" s="431"/>
      <c r="NX69" s="431"/>
      <c r="NY69" s="431"/>
      <c r="NZ69" s="431"/>
      <c r="OA69" s="431"/>
      <c r="OB69" s="431"/>
      <c r="OC69" s="431"/>
      <c r="OD69" s="431"/>
      <c r="OE69" s="431"/>
      <c r="OF69" s="431"/>
      <c r="OG69" s="431"/>
      <c r="OH69" s="431"/>
      <c r="OI69" s="431"/>
      <c r="OJ69" s="431"/>
      <c r="OK69" s="431"/>
      <c r="OL69" s="431"/>
      <c r="OM69" s="431"/>
      <c r="ON69" s="431"/>
      <c r="OO69" s="431"/>
      <c r="OP69" s="431"/>
      <c r="OQ69" s="431"/>
      <c r="OR69" s="431"/>
      <c r="OS69" s="431"/>
      <c r="OT69" s="431"/>
      <c r="OU69" s="431"/>
      <c r="OV69" s="431"/>
      <c r="OW69" s="431"/>
      <c r="OX69" s="431"/>
      <c r="OY69" s="431"/>
      <c r="OZ69" s="431"/>
      <c r="PA69" s="431"/>
      <c r="PB69" s="431"/>
      <c r="PC69" s="431"/>
      <c r="PD69" s="431"/>
      <c r="PE69" s="431"/>
      <c r="PF69" s="431"/>
      <c r="PG69" s="431"/>
      <c r="PH69" s="431"/>
      <c r="PI69" s="431"/>
      <c r="PJ69" s="431"/>
      <c r="PK69" s="431"/>
      <c r="PL69" s="431"/>
      <c r="PM69" s="431"/>
      <c r="PN69" s="431"/>
      <c r="PO69" s="431"/>
      <c r="PP69" s="431"/>
      <c r="PQ69" s="431"/>
      <c r="PR69" s="431"/>
      <c r="PS69" s="431"/>
      <c r="PT69" s="431"/>
      <c r="PU69" s="431"/>
      <c r="PV69" s="431"/>
      <c r="PW69" s="431"/>
      <c r="PX69" s="431"/>
      <c r="PY69" s="431"/>
      <c r="PZ69" s="431"/>
      <c r="QA69" s="431"/>
      <c r="QB69" s="431"/>
      <c r="QC69" s="431"/>
      <c r="QD69" s="431"/>
      <c r="QE69" s="431"/>
      <c r="QF69" s="431"/>
      <c r="QG69" s="431"/>
      <c r="QH69" s="431"/>
      <c r="QI69" s="431"/>
      <c r="QJ69" s="431"/>
      <c r="QK69" s="431"/>
      <c r="QL69" s="431"/>
      <c r="QM69" s="431"/>
      <c r="QN69" s="431"/>
      <c r="QO69" s="431"/>
      <c r="QP69" s="431"/>
      <c r="QQ69" s="431"/>
      <c r="QR69" s="431"/>
      <c r="QS69" s="431"/>
      <c r="QT69" s="431"/>
      <c r="QU69" s="431"/>
      <c r="QV69" s="431"/>
      <c r="QW69" s="431"/>
      <c r="QX69" s="431"/>
      <c r="QY69" s="431"/>
      <c r="QZ69" s="431"/>
      <c r="RA69" s="431"/>
      <c r="RB69" s="431"/>
      <c r="RC69" s="431"/>
      <c r="RD69" s="431"/>
      <c r="RE69" s="431"/>
      <c r="RF69" s="431"/>
      <c r="RG69" s="431"/>
      <c r="RH69" s="431"/>
      <c r="RI69" s="431"/>
      <c r="RJ69" s="431"/>
      <c r="RK69" s="431"/>
      <c r="RL69" s="431"/>
      <c r="RM69" s="431"/>
      <c r="RN69" s="431"/>
      <c r="RO69" s="431"/>
      <c r="RP69" s="431"/>
      <c r="RQ69" s="431"/>
      <c r="RR69" s="431"/>
      <c r="RS69" s="431"/>
      <c r="RT69" s="431"/>
      <c r="RU69" s="431"/>
      <c r="RV69" s="431"/>
      <c r="RW69" s="431"/>
      <c r="RX69" s="431"/>
      <c r="RY69" s="431"/>
      <c r="RZ69" s="431"/>
      <c r="SA69" s="431"/>
      <c r="SB69" s="431"/>
      <c r="SC69" s="431"/>
      <c r="SD69" s="431"/>
      <c r="SE69" s="431"/>
      <c r="SF69" s="431"/>
      <c r="SG69" s="431"/>
      <c r="SH69" s="431"/>
      <c r="SI69" s="431"/>
      <c r="SJ69" s="431"/>
      <c r="SK69" s="431"/>
      <c r="SL69" s="431"/>
      <c r="SM69" s="431"/>
      <c r="SN69" s="431"/>
      <c r="SO69" s="431"/>
      <c r="SP69" s="431"/>
      <c r="SQ69" s="431"/>
      <c r="SR69" s="431"/>
      <c r="SS69" s="431"/>
      <c r="ST69" s="431"/>
      <c r="SU69" s="431"/>
      <c r="SV69" s="431"/>
      <c r="SW69" s="431"/>
      <c r="SX69" s="431"/>
      <c r="SY69" s="431"/>
      <c r="SZ69" s="431"/>
      <c r="TA69" s="431"/>
      <c r="TB69" s="431"/>
      <c r="TC69" s="431"/>
      <c r="TD69" s="431"/>
      <c r="TE69" s="431"/>
      <c r="TF69" s="431"/>
      <c r="TG69" s="431"/>
      <c r="TH69" s="431"/>
      <c r="TI69" s="431"/>
      <c r="TJ69" s="431"/>
      <c r="TK69" s="431"/>
      <c r="TL69" s="431"/>
      <c r="TM69" s="431"/>
      <c r="TN69" s="431"/>
      <c r="TO69" s="431"/>
      <c r="TP69" s="431"/>
      <c r="TQ69" s="431"/>
      <c r="TR69" s="431"/>
      <c r="TS69" s="431"/>
      <c r="TT69" s="431"/>
      <c r="TU69" s="431"/>
      <c r="TV69" s="431"/>
      <c r="TW69" s="431"/>
      <c r="TX69" s="431"/>
      <c r="TY69" s="431"/>
      <c r="TZ69" s="431"/>
      <c r="UA69" s="431"/>
      <c r="UB69" s="431"/>
      <c r="UC69" s="431"/>
      <c r="UD69" s="431"/>
      <c r="UE69" s="431"/>
      <c r="UF69" s="431"/>
      <c r="UG69" s="431"/>
      <c r="UH69" s="431"/>
      <c r="UI69" s="431"/>
      <c r="UJ69" s="431"/>
      <c r="UK69" s="431"/>
      <c r="UL69" s="431"/>
      <c r="UM69" s="431"/>
      <c r="UN69" s="431"/>
      <c r="UO69" s="431"/>
      <c r="UP69" s="431"/>
      <c r="UQ69" s="431"/>
      <c r="UR69" s="431"/>
      <c r="US69" s="431"/>
      <c r="UT69" s="431"/>
      <c r="UU69" s="431"/>
      <c r="UV69" s="431"/>
      <c r="UW69" s="431"/>
      <c r="UX69" s="431"/>
      <c r="UY69" s="431"/>
      <c r="UZ69" s="431"/>
      <c r="VA69" s="431"/>
      <c r="VB69" s="431"/>
      <c r="VC69" s="431"/>
      <c r="VD69" s="431"/>
      <c r="VE69" s="431"/>
      <c r="VF69" s="431"/>
      <c r="VG69" s="431"/>
      <c r="VH69" s="431"/>
      <c r="VI69" s="431"/>
      <c r="VJ69" s="431"/>
      <c r="VK69" s="431"/>
      <c r="VL69" s="431"/>
      <c r="VM69" s="431"/>
      <c r="VN69" s="431"/>
      <c r="VO69" s="431"/>
      <c r="VP69" s="431"/>
      <c r="VQ69" s="431"/>
      <c r="VR69" s="431"/>
      <c r="VS69" s="431"/>
      <c r="VT69" s="431"/>
      <c r="VU69" s="431"/>
      <c r="VV69" s="431"/>
      <c r="VW69" s="431"/>
      <c r="VX69" s="431"/>
      <c r="VY69" s="431"/>
      <c r="VZ69" s="431"/>
      <c r="WA69" s="431"/>
      <c r="WB69" s="431"/>
      <c r="WC69" s="431"/>
      <c r="WD69" s="431"/>
      <c r="WE69" s="431"/>
      <c r="WF69" s="431"/>
      <c r="WG69" s="431"/>
      <c r="WH69" s="431"/>
      <c r="WI69" s="431"/>
      <c r="WJ69" s="431"/>
      <c r="WK69" s="431"/>
      <c r="WL69" s="431"/>
      <c r="WM69" s="431"/>
      <c r="WN69" s="431"/>
      <c r="WO69" s="431"/>
      <c r="WP69" s="431"/>
      <c r="WQ69" s="431"/>
      <c r="WR69" s="431"/>
      <c r="WS69" s="431"/>
      <c r="WT69" s="431"/>
      <c r="WU69" s="431"/>
      <c r="WV69" s="431"/>
      <c r="WW69" s="431"/>
      <c r="WX69" s="431"/>
      <c r="WY69" s="431"/>
      <c r="WZ69" s="431"/>
      <c r="XA69" s="431"/>
      <c r="XB69" s="431"/>
      <c r="XC69" s="431"/>
      <c r="XD69" s="431"/>
      <c r="XE69" s="431"/>
      <c r="XF69" s="431"/>
      <c r="XG69" s="431"/>
      <c r="XH69" s="431"/>
      <c r="XI69" s="431"/>
      <c r="XJ69" s="431"/>
      <c r="XK69" s="431"/>
      <c r="XL69" s="431"/>
      <c r="XM69" s="431"/>
      <c r="XN69" s="431"/>
      <c r="XO69" s="431"/>
      <c r="XP69" s="431"/>
      <c r="XQ69" s="431"/>
      <c r="XR69" s="431"/>
      <c r="XS69" s="431"/>
      <c r="XT69" s="431"/>
      <c r="XU69" s="431"/>
      <c r="XV69" s="431"/>
      <c r="XW69" s="431"/>
      <c r="XX69" s="431"/>
      <c r="XY69" s="431"/>
      <c r="XZ69" s="431"/>
      <c r="YA69" s="431"/>
      <c r="YB69" s="431"/>
      <c r="YC69" s="431"/>
      <c r="YD69" s="431"/>
      <c r="YE69" s="431"/>
      <c r="YF69" s="431"/>
      <c r="YG69" s="431"/>
      <c r="YH69" s="431"/>
      <c r="YI69" s="431"/>
      <c r="YJ69" s="431"/>
      <c r="YK69" s="431"/>
      <c r="YL69" s="431"/>
      <c r="YM69" s="431"/>
      <c r="YN69" s="431"/>
      <c r="YO69" s="431"/>
      <c r="YP69" s="431"/>
      <c r="YQ69" s="431"/>
      <c r="YR69" s="431"/>
      <c r="YS69" s="431"/>
      <c r="YT69" s="431"/>
      <c r="YU69" s="431"/>
      <c r="YV69" s="431"/>
      <c r="YW69" s="431"/>
      <c r="YX69" s="431"/>
      <c r="YY69" s="431"/>
      <c r="YZ69" s="431"/>
      <c r="ZA69" s="431"/>
      <c r="ZB69" s="431"/>
      <c r="ZC69" s="431"/>
      <c r="ZD69" s="431"/>
      <c r="ZE69" s="431"/>
      <c r="ZF69" s="431"/>
      <c r="ZG69" s="431"/>
      <c r="ZH69" s="431"/>
      <c r="ZI69" s="431"/>
      <c r="ZJ69" s="431"/>
      <c r="ZK69" s="431"/>
      <c r="ZL69" s="431"/>
      <c r="ZM69" s="431"/>
      <c r="ZN69" s="431"/>
      <c r="ZO69" s="431"/>
      <c r="ZP69" s="431"/>
      <c r="ZQ69" s="431"/>
      <c r="ZR69" s="431"/>
      <c r="ZS69" s="431"/>
      <c r="ZT69" s="431"/>
      <c r="ZU69" s="431"/>
      <c r="ZV69" s="431"/>
      <c r="ZW69" s="431"/>
      <c r="ZX69" s="431"/>
      <c r="ZY69" s="431"/>
      <c r="ZZ69" s="431"/>
      <c r="AAA69" s="431"/>
      <c r="AAB69" s="431"/>
      <c r="AAC69" s="431"/>
      <c r="AAD69" s="431"/>
      <c r="AAE69" s="431"/>
      <c r="AAF69" s="431"/>
      <c r="AAG69" s="431"/>
      <c r="AAH69" s="431"/>
      <c r="AAI69" s="431"/>
      <c r="AAJ69" s="431"/>
      <c r="AAK69" s="431"/>
      <c r="AAL69" s="431"/>
      <c r="AAM69" s="431"/>
      <c r="AAN69" s="431"/>
      <c r="AAO69" s="431"/>
      <c r="AAP69" s="431"/>
      <c r="AAQ69" s="431"/>
      <c r="AAR69" s="431"/>
      <c r="AAS69" s="431"/>
      <c r="AAT69" s="431"/>
      <c r="AAU69" s="431"/>
      <c r="AAV69" s="431"/>
      <c r="AAW69" s="431"/>
      <c r="AAX69" s="431"/>
      <c r="AAY69" s="431"/>
      <c r="AAZ69" s="431"/>
      <c r="ABA69" s="431"/>
      <c r="ABB69" s="431"/>
      <c r="ABC69" s="431"/>
      <c r="ABD69" s="431"/>
      <c r="ABE69" s="431"/>
      <c r="ABF69" s="431"/>
      <c r="ABG69" s="431"/>
      <c r="ABH69" s="431"/>
      <c r="ABI69" s="431"/>
      <c r="ABJ69" s="431"/>
      <c r="ABK69" s="431"/>
      <c r="ABL69" s="431"/>
      <c r="ABM69" s="431"/>
      <c r="ABN69" s="431"/>
      <c r="ABO69" s="431"/>
      <c r="ABP69" s="431"/>
      <c r="ABQ69" s="431"/>
      <c r="ABR69" s="431"/>
      <c r="ABS69" s="431"/>
      <c r="ABT69" s="431"/>
      <c r="ABU69" s="431"/>
      <c r="ABV69" s="431"/>
      <c r="ABW69" s="431"/>
      <c r="ABX69" s="431"/>
      <c r="ABY69" s="431"/>
      <c r="ABZ69" s="431"/>
      <c r="ACA69" s="431"/>
      <c r="ACB69" s="431"/>
      <c r="ACC69" s="431"/>
      <c r="ACD69" s="431"/>
      <c r="ACE69" s="431"/>
      <c r="ACF69" s="431"/>
      <c r="ACG69" s="431"/>
      <c r="ACH69" s="431"/>
      <c r="ACI69" s="431"/>
      <c r="ACJ69" s="431"/>
      <c r="ACK69" s="431"/>
      <c r="ACL69" s="431"/>
      <c r="ACM69" s="431"/>
      <c r="ACN69" s="431"/>
      <c r="ACO69" s="431"/>
      <c r="ACP69" s="431"/>
      <c r="ACQ69" s="431"/>
      <c r="ACR69" s="431"/>
      <c r="ACS69" s="431"/>
      <c r="ACT69" s="431"/>
      <c r="ACU69" s="431"/>
      <c r="ACV69" s="431"/>
      <c r="ACW69" s="431"/>
      <c r="ACX69" s="431"/>
      <c r="ACY69" s="431"/>
      <c r="ACZ69" s="431"/>
      <c r="ADA69" s="431"/>
      <c r="ADB69" s="431"/>
      <c r="ADC69" s="431"/>
      <c r="ADD69" s="431"/>
      <c r="ADE69" s="431"/>
      <c r="ADF69" s="431"/>
      <c r="ADG69" s="431"/>
      <c r="ADH69" s="431"/>
      <c r="ADI69" s="431"/>
      <c r="ADJ69" s="431"/>
      <c r="ADK69" s="431"/>
      <c r="ADL69" s="431"/>
      <c r="ADM69" s="431"/>
      <c r="ADN69" s="431"/>
      <c r="ADO69" s="431"/>
      <c r="ADP69" s="431"/>
      <c r="ADQ69" s="431"/>
      <c r="ADR69" s="431"/>
      <c r="ADS69" s="431"/>
      <c r="ADT69" s="431"/>
      <c r="ADU69" s="431"/>
      <c r="ADV69" s="431"/>
      <c r="ADW69" s="431"/>
      <c r="ADX69" s="431"/>
      <c r="ADY69" s="431"/>
      <c r="ADZ69" s="431"/>
      <c r="AEA69" s="431"/>
      <c r="AEB69" s="431"/>
      <c r="AEC69" s="431"/>
      <c r="AED69" s="431"/>
      <c r="AEE69" s="431"/>
      <c r="AEF69" s="431"/>
      <c r="AEG69" s="431"/>
      <c r="AEH69" s="431"/>
      <c r="AEI69" s="431"/>
      <c r="AEJ69" s="431"/>
      <c r="AEK69" s="431"/>
      <c r="AEL69" s="431"/>
      <c r="AEM69" s="431"/>
      <c r="AEN69" s="431"/>
      <c r="AEO69" s="431"/>
      <c r="AEP69" s="431"/>
      <c r="AEQ69" s="431"/>
      <c r="AER69" s="431"/>
      <c r="AES69" s="431"/>
      <c r="AET69" s="431"/>
      <c r="AEU69" s="431"/>
      <c r="AEV69" s="431"/>
      <c r="AEW69" s="431"/>
      <c r="AEX69" s="431"/>
      <c r="AEY69" s="431"/>
      <c r="AEZ69" s="431"/>
      <c r="AFA69" s="431"/>
      <c r="AFB69" s="431"/>
      <c r="AFC69" s="431"/>
      <c r="AFD69" s="431"/>
      <c r="AFE69" s="431"/>
      <c r="AFF69" s="431"/>
      <c r="AFG69" s="431"/>
      <c r="AFH69" s="431"/>
      <c r="AFI69" s="431"/>
      <c r="AFJ69" s="431"/>
      <c r="AFK69" s="431"/>
      <c r="AFL69" s="431"/>
      <c r="AFM69" s="431"/>
      <c r="AFN69" s="431"/>
      <c r="AFO69" s="431"/>
      <c r="AFP69" s="431"/>
      <c r="AFQ69" s="431"/>
      <c r="AFR69" s="431"/>
      <c r="AFS69" s="431"/>
      <c r="AFT69" s="431"/>
      <c r="AFU69" s="431"/>
      <c r="AFV69" s="431"/>
      <c r="AFW69" s="431"/>
      <c r="AFX69" s="431"/>
      <c r="AFY69" s="431"/>
      <c r="AFZ69" s="431"/>
      <c r="AGA69" s="431"/>
      <c r="AGB69" s="431"/>
      <c r="AGC69" s="431"/>
      <c r="AGD69" s="431"/>
      <c r="AGE69" s="431"/>
      <c r="AGF69" s="431"/>
      <c r="AGG69" s="431"/>
      <c r="AGH69" s="431"/>
      <c r="AGI69" s="431"/>
      <c r="AGJ69" s="431"/>
      <c r="AGK69" s="431"/>
      <c r="AGL69" s="431"/>
      <c r="AGM69" s="431"/>
      <c r="AGN69" s="431"/>
      <c r="AGO69" s="431"/>
      <c r="AGP69" s="431"/>
      <c r="AGQ69" s="431"/>
      <c r="AGR69" s="431"/>
      <c r="AGS69" s="431"/>
      <c r="AGT69" s="431"/>
      <c r="AGU69" s="431"/>
      <c r="AGV69" s="431"/>
      <c r="AGW69" s="431"/>
      <c r="AGX69" s="431"/>
      <c r="AGY69" s="431"/>
      <c r="AGZ69" s="431"/>
      <c r="AHA69" s="431"/>
      <c r="AHB69" s="431"/>
      <c r="AHC69" s="431"/>
      <c r="AHD69" s="431"/>
      <c r="AHE69" s="431"/>
      <c r="AHF69" s="431"/>
      <c r="AHG69" s="431"/>
      <c r="AHH69" s="431"/>
      <c r="AHI69" s="431"/>
      <c r="AHJ69" s="431"/>
      <c r="AHK69" s="431"/>
      <c r="AHL69" s="431"/>
      <c r="AHM69" s="431"/>
      <c r="AHN69" s="431"/>
      <c r="AHO69" s="431"/>
      <c r="AHP69" s="431"/>
      <c r="AHQ69" s="431"/>
      <c r="AHR69" s="431"/>
      <c r="AHS69" s="431"/>
      <c r="AHT69" s="431"/>
      <c r="AHU69" s="431"/>
      <c r="AHV69" s="431"/>
      <c r="AHW69" s="431"/>
      <c r="AHX69" s="431"/>
      <c r="AHY69" s="431"/>
      <c r="AHZ69" s="431"/>
      <c r="AIA69" s="431"/>
      <c r="AIB69" s="431"/>
      <c r="AIC69" s="431"/>
      <c r="AID69" s="431"/>
      <c r="AIE69" s="431"/>
      <c r="AIF69" s="431"/>
      <c r="AIG69" s="431"/>
      <c r="AIH69" s="431"/>
      <c r="AII69" s="431"/>
      <c r="AIJ69" s="431"/>
      <c r="AIK69" s="431"/>
      <c r="AIL69" s="431"/>
      <c r="AIM69" s="431"/>
      <c r="AIN69" s="431"/>
      <c r="AIO69" s="431"/>
      <c r="AIP69" s="431"/>
      <c r="AIQ69" s="431"/>
      <c r="AIR69" s="431"/>
      <c r="AIS69" s="431"/>
      <c r="AIT69" s="431"/>
      <c r="AIU69" s="431"/>
      <c r="AIV69" s="431"/>
      <c r="AIW69" s="431"/>
      <c r="AIX69" s="431"/>
      <c r="AIY69" s="431"/>
      <c r="AIZ69" s="431"/>
      <c r="AJA69" s="431"/>
      <c r="AJB69" s="431"/>
      <c r="AJC69" s="431"/>
      <c r="AJD69" s="431"/>
      <c r="AJE69" s="431"/>
      <c r="AJF69" s="431"/>
      <c r="AJG69" s="431"/>
      <c r="AJH69" s="431"/>
      <c r="AJI69" s="431"/>
      <c r="AJJ69" s="431"/>
      <c r="AJK69" s="431"/>
      <c r="AJL69" s="431"/>
      <c r="AJM69" s="431"/>
      <c r="AJN69" s="431"/>
      <c r="AJO69" s="431"/>
      <c r="AJP69" s="431"/>
      <c r="AJQ69" s="431"/>
      <c r="AJR69" s="431"/>
      <c r="AJS69" s="431"/>
      <c r="AJT69" s="431"/>
      <c r="AJU69" s="431"/>
      <c r="AJV69" s="431"/>
      <c r="AJW69" s="431"/>
      <c r="AJX69" s="431"/>
      <c r="AJY69" s="431"/>
      <c r="AJZ69" s="431"/>
      <c r="AKA69" s="431"/>
      <c r="AKB69" s="431"/>
      <c r="AKC69" s="431"/>
      <c r="AKD69" s="431"/>
      <c r="AKE69" s="431"/>
      <c r="AKF69" s="431"/>
      <c r="AKG69" s="431"/>
      <c r="AKH69" s="431"/>
      <c r="AKI69" s="431"/>
      <c r="AKJ69" s="431"/>
      <c r="AKK69" s="431"/>
      <c r="AKL69" s="431"/>
      <c r="AKM69" s="431"/>
      <c r="AKN69" s="431"/>
      <c r="AKO69" s="431"/>
      <c r="AKP69" s="431"/>
      <c r="AKQ69" s="431"/>
      <c r="AKR69" s="431"/>
      <c r="AKS69" s="431"/>
      <c r="AKT69" s="431"/>
      <c r="AKU69" s="431"/>
      <c r="AKV69" s="431"/>
      <c r="AKW69" s="431"/>
      <c r="AKX69" s="431"/>
      <c r="AKY69" s="431"/>
      <c r="AKZ69" s="431"/>
      <c r="ALA69" s="431"/>
      <c r="ALB69" s="431"/>
      <c r="ALC69" s="431"/>
      <c r="ALD69" s="431"/>
      <c r="ALE69" s="431"/>
      <c r="ALF69" s="431"/>
      <c r="ALG69" s="431"/>
      <c r="ALH69" s="431"/>
      <c r="ALI69" s="431"/>
      <c r="ALJ69" s="431"/>
      <c r="ALK69" s="431"/>
      <c r="ALL69" s="431"/>
      <c r="ALM69" s="431"/>
      <c r="ALN69" s="431"/>
      <c r="ALO69" s="431"/>
      <c r="ALP69" s="431"/>
      <c r="ALQ69" s="431"/>
      <c r="ALR69" s="431"/>
      <c r="ALS69" s="431"/>
      <c r="ALT69" s="431"/>
      <c r="ALU69" s="431"/>
      <c r="ALV69" s="431"/>
      <c r="ALW69" s="431"/>
      <c r="ALX69" s="431"/>
      <c r="ALY69" s="431"/>
      <c r="ALZ69" s="431"/>
      <c r="AMA69" s="431"/>
      <c r="AMB69" s="431"/>
      <c r="AMC69" s="431"/>
      <c r="AMD69" s="431"/>
      <c r="AME69" s="431"/>
      <c r="AMF69" s="431"/>
      <c r="AMG69" s="431"/>
      <c r="AMH69" s="431"/>
      <c r="AMI69" s="431"/>
      <c r="AMJ69" s="431"/>
      <c r="AMK69" s="431"/>
      <c r="AML69" s="431"/>
      <c r="AMM69" s="431"/>
      <c r="AMN69" s="431"/>
      <c r="AMO69" s="431"/>
      <c r="AMP69" s="431"/>
      <c r="AMQ69" s="431"/>
      <c r="AMR69" s="431"/>
      <c r="AMS69" s="431"/>
      <c r="AMT69" s="431"/>
      <c r="AMU69" s="431"/>
      <c r="AMV69" s="431"/>
      <c r="AMW69" s="431"/>
      <c r="AMX69" s="431"/>
      <c r="AMY69" s="431"/>
      <c r="AMZ69" s="431"/>
      <c r="ANA69" s="431"/>
      <c r="ANB69" s="431"/>
      <c r="ANC69" s="431"/>
      <c r="AND69" s="431"/>
      <c r="ANE69" s="431"/>
      <c r="ANF69" s="431"/>
      <c r="ANG69" s="431"/>
      <c r="ANH69" s="431"/>
      <c r="ANI69" s="431"/>
      <c r="ANJ69" s="431"/>
      <c r="ANK69" s="431"/>
      <c r="ANL69" s="431"/>
      <c r="ANM69" s="431"/>
      <c r="ANN69" s="431"/>
      <c r="ANO69" s="431"/>
      <c r="ANP69" s="431"/>
      <c r="ANQ69" s="431"/>
      <c r="ANR69" s="431"/>
      <c r="ANS69" s="431"/>
      <c r="ANT69" s="431"/>
      <c r="ANU69" s="431"/>
      <c r="ANV69" s="431"/>
      <c r="ANW69" s="431"/>
      <c r="ANX69" s="431"/>
      <c r="ANY69" s="431"/>
      <c r="ANZ69" s="431"/>
      <c r="AOA69" s="431"/>
      <c r="AOB69" s="431"/>
      <c r="AOC69" s="431"/>
      <c r="AOD69" s="431"/>
      <c r="AOE69" s="431"/>
      <c r="AOF69" s="431"/>
      <c r="AOG69" s="431"/>
      <c r="AOH69" s="431"/>
      <c r="AOI69" s="431"/>
      <c r="AOJ69" s="431"/>
      <c r="AOK69" s="431"/>
      <c r="AOL69" s="431"/>
      <c r="AOM69" s="431"/>
      <c r="AON69" s="431"/>
      <c r="AOO69" s="431"/>
      <c r="AOP69" s="431"/>
      <c r="AOQ69" s="431"/>
      <c r="AOR69" s="431"/>
      <c r="AOS69" s="431"/>
      <c r="AOT69" s="431"/>
      <c r="AOU69" s="431"/>
      <c r="AOV69" s="431"/>
      <c r="AOW69" s="431"/>
      <c r="AOX69" s="431"/>
      <c r="AOY69" s="431"/>
      <c r="AOZ69" s="431"/>
      <c r="APA69" s="431"/>
      <c r="APB69" s="431"/>
      <c r="APC69" s="431"/>
      <c r="APD69" s="431"/>
      <c r="APE69" s="431"/>
      <c r="APF69" s="431"/>
      <c r="APG69" s="431"/>
      <c r="APH69" s="431"/>
      <c r="API69" s="431"/>
      <c r="APJ69" s="431"/>
      <c r="APK69" s="431"/>
      <c r="APL69" s="431"/>
      <c r="APM69" s="431"/>
      <c r="APN69" s="431"/>
      <c r="APO69" s="431"/>
      <c r="APP69" s="431"/>
      <c r="APQ69" s="431"/>
      <c r="APR69" s="431"/>
      <c r="APS69" s="431"/>
      <c r="APT69" s="431"/>
      <c r="APU69" s="431"/>
      <c r="APV69" s="431"/>
      <c r="APW69" s="431"/>
      <c r="APX69" s="431"/>
      <c r="APY69" s="431"/>
      <c r="APZ69" s="431"/>
      <c r="AQA69" s="431"/>
      <c r="AQB69" s="431"/>
      <c r="AQC69" s="431"/>
      <c r="AQD69" s="431"/>
      <c r="AQE69" s="431"/>
      <c r="AQF69" s="431"/>
      <c r="AQG69" s="431"/>
      <c r="AQH69" s="431"/>
      <c r="AQI69" s="431"/>
      <c r="AQJ69" s="431"/>
      <c r="AQK69" s="431"/>
      <c r="AQL69" s="431"/>
      <c r="AQM69" s="431"/>
      <c r="AQN69" s="431"/>
      <c r="AQO69" s="431"/>
      <c r="AQP69" s="431"/>
      <c r="AQQ69" s="431"/>
      <c r="AQR69" s="431"/>
      <c r="AQS69" s="431"/>
      <c r="AQT69" s="431"/>
      <c r="AQU69" s="431"/>
      <c r="AQV69" s="431"/>
      <c r="AQW69" s="431"/>
      <c r="AQX69" s="431"/>
      <c r="AQY69" s="431"/>
      <c r="AQZ69" s="431"/>
      <c r="ARA69" s="431"/>
      <c r="ARB69" s="431"/>
      <c r="ARC69" s="431"/>
      <c r="ARD69" s="431"/>
      <c r="ARE69" s="431"/>
      <c r="ARF69" s="431"/>
      <c r="ARG69" s="431"/>
      <c r="ARH69" s="431"/>
      <c r="ARI69" s="431"/>
      <c r="ARJ69" s="431"/>
      <c r="ARK69" s="431"/>
      <c r="ARL69" s="431"/>
      <c r="ARM69" s="431"/>
      <c r="ARN69" s="431"/>
      <c r="ARO69" s="431"/>
      <c r="ARP69" s="431"/>
      <c r="ARQ69" s="431"/>
      <c r="ARR69" s="431"/>
      <c r="ARS69" s="431"/>
      <c r="ART69" s="431"/>
      <c r="ARU69" s="431"/>
      <c r="ARV69" s="431"/>
      <c r="ARW69" s="431"/>
      <c r="ARX69" s="431"/>
      <c r="ARY69" s="431"/>
      <c r="ARZ69" s="431"/>
      <c r="ASA69" s="431"/>
      <c r="ASB69" s="431"/>
      <c r="ASC69" s="431"/>
      <c r="ASD69" s="431"/>
      <c r="ASE69" s="431"/>
      <c r="ASF69" s="431"/>
      <c r="ASG69" s="431"/>
      <c r="ASH69" s="431"/>
      <c r="ASI69" s="431"/>
      <c r="ASJ69" s="431"/>
      <c r="ASK69" s="431"/>
      <c r="ASL69" s="431"/>
      <c r="ASM69" s="431"/>
      <c r="ASN69" s="431"/>
      <c r="ASO69" s="431"/>
      <c r="ASP69" s="431"/>
      <c r="ASQ69" s="431"/>
      <c r="ASR69" s="431"/>
      <c r="ASS69" s="431"/>
      <c r="AST69" s="431"/>
      <c r="ASU69" s="431"/>
      <c r="ASV69" s="431"/>
      <c r="ASW69" s="431"/>
      <c r="ASX69" s="431"/>
      <c r="ASY69" s="431"/>
      <c r="ASZ69" s="431"/>
      <c r="ATA69" s="431"/>
      <c r="ATB69" s="431"/>
      <c r="ATC69" s="431"/>
      <c r="ATD69" s="431"/>
      <c r="ATE69" s="431"/>
      <c r="ATF69" s="431"/>
      <c r="ATG69" s="431"/>
      <c r="ATH69" s="431"/>
      <c r="ATI69" s="431"/>
      <c r="ATJ69" s="431"/>
      <c r="ATK69" s="431"/>
      <c r="ATL69" s="431"/>
      <c r="ATM69" s="431"/>
      <c r="ATN69" s="431"/>
      <c r="ATO69" s="431"/>
      <c r="ATP69" s="431"/>
      <c r="ATQ69" s="431"/>
      <c r="ATR69" s="431"/>
      <c r="ATS69" s="431"/>
      <c r="ATT69" s="431"/>
      <c r="ATU69" s="431"/>
      <c r="ATV69" s="431"/>
      <c r="ATW69" s="431"/>
      <c r="ATX69" s="431"/>
      <c r="ATY69" s="431"/>
      <c r="ATZ69" s="431"/>
      <c r="AUA69" s="431"/>
      <c r="AUB69" s="431"/>
      <c r="AUC69" s="431"/>
      <c r="AUD69" s="431"/>
      <c r="AUE69" s="431"/>
      <c r="AUF69" s="431"/>
      <c r="AUG69" s="431"/>
      <c r="AUH69" s="431"/>
      <c r="AUI69" s="431"/>
      <c r="AUJ69" s="431"/>
      <c r="AUK69" s="431"/>
      <c r="AUL69" s="431"/>
      <c r="AUM69" s="431"/>
      <c r="AUN69" s="431"/>
      <c r="AUO69" s="431"/>
      <c r="AUP69" s="431"/>
      <c r="AUQ69" s="431"/>
      <c r="AUR69" s="431"/>
      <c r="AUS69" s="431"/>
      <c r="AUT69" s="431"/>
      <c r="AUU69" s="431"/>
      <c r="AUV69" s="431"/>
      <c r="AUW69" s="431"/>
      <c r="AUX69" s="431"/>
      <c r="AUY69" s="431"/>
      <c r="AUZ69" s="431"/>
      <c r="AVA69" s="431"/>
      <c r="AVB69" s="431"/>
      <c r="AVC69" s="431"/>
      <c r="AVD69" s="431"/>
      <c r="AVE69" s="431"/>
      <c r="AVF69" s="431"/>
      <c r="AVG69" s="431"/>
      <c r="AVH69" s="431"/>
      <c r="AVI69" s="431"/>
      <c r="AVJ69" s="431"/>
      <c r="AVK69" s="431"/>
      <c r="AVL69" s="431"/>
      <c r="AVM69" s="431"/>
      <c r="AVN69" s="431"/>
      <c r="AVO69" s="431"/>
      <c r="AVP69" s="431"/>
      <c r="AVQ69" s="431"/>
      <c r="AVR69" s="431"/>
      <c r="AVS69" s="431"/>
      <c r="AVT69" s="431"/>
      <c r="AVU69" s="431"/>
      <c r="AVV69" s="431"/>
      <c r="AVW69" s="431"/>
      <c r="AVX69" s="431"/>
      <c r="AVY69" s="431"/>
      <c r="AVZ69" s="431"/>
      <c r="AWA69" s="431"/>
      <c r="AWB69" s="431"/>
      <c r="AWC69" s="431"/>
      <c r="AWD69" s="431"/>
      <c r="AWE69" s="431"/>
      <c r="AWF69" s="431"/>
      <c r="AWG69" s="431"/>
      <c r="AWH69" s="431"/>
      <c r="AWI69" s="431"/>
      <c r="AWJ69" s="431"/>
      <c r="AWK69" s="431"/>
      <c r="AWL69" s="431"/>
      <c r="AWM69" s="431"/>
      <c r="AWN69" s="431"/>
      <c r="AWO69" s="431"/>
      <c r="AWP69" s="431"/>
      <c r="AWQ69" s="431"/>
      <c r="AWR69" s="431"/>
      <c r="AWS69" s="431"/>
      <c r="AWT69" s="431"/>
      <c r="AWU69" s="431"/>
      <c r="AWV69" s="431"/>
      <c r="AWW69" s="431"/>
      <c r="AWX69" s="431"/>
      <c r="AWY69" s="431"/>
      <c r="AWZ69" s="431"/>
      <c r="AXA69" s="431"/>
      <c r="AXB69" s="431"/>
      <c r="AXC69" s="431"/>
      <c r="AXD69" s="431"/>
      <c r="AXE69" s="431"/>
      <c r="AXF69" s="431"/>
      <c r="AXG69" s="431"/>
      <c r="AXH69" s="431"/>
      <c r="AXI69" s="431"/>
      <c r="AXJ69" s="431"/>
      <c r="AXK69" s="431"/>
      <c r="AXL69" s="431"/>
      <c r="AXM69" s="431"/>
      <c r="AXN69" s="431"/>
      <c r="AXO69" s="431"/>
      <c r="AXP69" s="431"/>
      <c r="AXQ69" s="431"/>
      <c r="AXR69" s="431"/>
      <c r="AXS69" s="431"/>
      <c r="AXT69" s="431"/>
      <c r="AXU69" s="431"/>
      <c r="AXV69" s="431"/>
      <c r="AXW69" s="431"/>
      <c r="AXX69" s="431"/>
      <c r="AXY69" s="431"/>
      <c r="AXZ69" s="431"/>
      <c r="AYA69" s="431"/>
      <c r="AYB69" s="431"/>
      <c r="AYC69" s="431"/>
      <c r="AYD69" s="431"/>
      <c r="AYE69" s="431"/>
      <c r="AYF69" s="431"/>
      <c r="AYG69" s="431"/>
      <c r="AYH69" s="431"/>
      <c r="AYI69" s="431"/>
      <c r="AYJ69" s="431"/>
      <c r="AYK69" s="431"/>
      <c r="AYL69" s="431"/>
      <c r="AYM69" s="431"/>
      <c r="AYN69" s="431"/>
      <c r="AYO69" s="431"/>
      <c r="AYP69" s="431"/>
      <c r="AYQ69" s="431"/>
      <c r="AYR69" s="431"/>
      <c r="AYS69" s="431"/>
      <c r="AYT69" s="431"/>
      <c r="AYU69" s="431"/>
      <c r="AYV69" s="431"/>
      <c r="AYW69" s="431"/>
      <c r="AYX69" s="431"/>
      <c r="AYY69" s="431"/>
      <c r="AYZ69" s="431"/>
      <c r="AZA69" s="431"/>
      <c r="AZB69" s="431"/>
      <c r="AZC69" s="431"/>
      <c r="AZD69" s="431"/>
      <c r="AZE69" s="431"/>
      <c r="AZF69" s="431"/>
      <c r="AZG69" s="431"/>
      <c r="AZH69" s="431"/>
      <c r="AZI69" s="431"/>
      <c r="AZJ69" s="431"/>
      <c r="AZK69" s="431"/>
      <c r="AZL69" s="431"/>
      <c r="AZM69" s="431"/>
      <c r="AZN69" s="431"/>
      <c r="AZO69" s="431"/>
      <c r="AZP69" s="431"/>
      <c r="AZQ69" s="431"/>
      <c r="AZR69" s="431"/>
      <c r="AZS69" s="431"/>
      <c r="AZT69" s="431"/>
      <c r="AZU69" s="431"/>
      <c r="AZV69" s="431"/>
      <c r="AZW69" s="431"/>
      <c r="AZX69" s="431"/>
      <c r="AZY69" s="431"/>
      <c r="AZZ69" s="431"/>
      <c r="BAA69" s="431"/>
      <c r="BAB69" s="431"/>
      <c r="BAC69" s="431"/>
      <c r="BAD69" s="431"/>
      <c r="BAE69" s="431"/>
      <c r="BAF69" s="431"/>
      <c r="BAG69" s="431"/>
      <c r="BAH69" s="431"/>
      <c r="BAI69" s="431"/>
      <c r="BAJ69" s="431"/>
      <c r="BAK69" s="431"/>
      <c r="BAL69" s="431"/>
      <c r="BAM69" s="431"/>
      <c r="BAN69" s="431"/>
      <c r="BAO69" s="431"/>
      <c r="BAP69" s="431"/>
      <c r="BAQ69" s="431"/>
      <c r="BAR69" s="431"/>
      <c r="BAS69" s="431"/>
      <c r="BAT69" s="431"/>
      <c r="BAU69" s="431"/>
      <c r="BAV69" s="431"/>
      <c r="BAW69" s="431"/>
      <c r="BAX69" s="431"/>
      <c r="BAY69" s="431"/>
      <c r="BAZ69" s="431"/>
      <c r="BBA69" s="431"/>
      <c r="BBB69" s="431"/>
      <c r="BBC69" s="431"/>
      <c r="BBD69" s="431"/>
      <c r="BBE69" s="431"/>
      <c r="BBF69" s="431"/>
      <c r="BBG69" s="431"/>
      <c r="BBH69" s="431"/>
      <c r="BBI69" s="431"/>
      <c r="BBJ69" s="431"/>
      <c r="BBK69" s="431"/>
      <c r="BBL69" s="431"/>
      <c r="BBM69" s="431"/>
      <c r="BBN69" s="431"/>
      <c r="BBO69" s="431"/>
      <c r="BBP69" s="431"/>
      <c r="BBQ69" s="431"/>
      <c r="BBR69" s="431"/>
      <c r="BBS69" s="431"/>
      <c r="BBT69" s="431"/>
      <c r="BBU69" s="431"/>
      <c r="BBV69" s="431"/>
      <c r="BBW69" s="431"/>
      <c r="BBX69" s="431"/>
      <c r="BBY69" s="431"/>
      <c r="BBZ69" s="431"/>
      <c r="BCA69" s="431"/>
      <c r="BCB69" s="431"/>
      <c r="BCC69" s="431"/>
      <c r="BCD69" s="431"/>
      <c r="BCE69" s="431"/>
      <c r="BCF69" s="431"/>
      <c r="BCG69" s="431"/>
      <c r="BCH69" s="431"/>
      <c r="BCI69" s="431"/>
      <c r="BCJ69" s="431"/>
      <c r="BCK69" s="431"/>
      <c r="BCL69" s="431"/>
      <c r="BCM69" s="431"/>
      <c r="BCN69" s="431"/>
      <c r="BCO69" s="431"/>
      <c r="BCP69" s="431"/>
      <c r="BCQ69" s="431"/>
      <c r="BCR69" s="431"/>
      <c r="BCS69" s="431"/>
      <c r="BCT69" s="431"/>
      <c r="BCU69" s="431"/>
      <c r="BCV69" s="431"/>
      <c r="BCW69" s="431"/>
      <c r="BCX69" s="431"/>
      <c r="BCY69" s="431"/>
      <c r="BCZ69" s="431"/>
      <c r="BDA69" s="431"/>
      <c r="BDB69" s="431"/>
      <c r="BDC69" s="431"/>
      <c r="BDD69" s="431"/>
      <c r="BDE69" s="431"/>
      <c r="BDF69" s="431"/>
      <c r="BDG69" s="431"/>
      <c r="BDH69" s="431"/>
      <c r="BDI69" s="431"/>
      <c r="BDJ69" s="431"/>
      <c r="BDK69" s="431"/>
      <c r="BDL69" s="431"/>
      <c r="BDM69" s="431"/>
      <c r="BDN69" s="431"/>
      <c r="BDO69" s="431"/>
      <c r="BDP69" s="431"/>
      <c r="BDQ69" s="431"/>
      <c r="BDR69" s="431"/>
      <c r="BDS69" s="431"/>
      <c r="BDT69" s="431"/>
      <c r="BDU69" s="431"/>
      <c r="BDV69" s="431"/>
      <c r="BDW69" s="431"/>
      <c r="BDX69" s="431"/>
      <c r="BDY69" s="431"/>
      <c r="BDZ69" s="431"/>
      <c r="BEA69" s="431"/>
      <c r="BEB69" s="431"/>
      <c r="BEC69" s="431"/>
      <c r="BED69" s="431"/>
      <c r="BEE69" s="431"/>
      <c r="BEF69" s="431"/>
      <c r="BEG69" s="431"/>
      <c r="BEH69" s="431"/>
      <c r="BEI69" s="431"/>
      <c r="BEJ69" s="431"/>
      <c r="BEK69" s="431"/>
      <c r="BEL69" s="431"/>
      <c r="BEM69" s="431"/>
      <c r="BEN69" s="431"/>
      <c r="BEO69" s="431"/>
      <c r="BEP69" s="431"/>
      <c r="BEQ69" s="431"/>
      <c r="BER69" s="431"/>
      <c r="BES69" s="431"/>
      <c r="BET69" s="431"/>
      <c r="BEU69" s="431"/>
      <c r="BEV69" s="431"/>
      <c r="BEW69" s="431"/>
      <c r="BEX69" s="431"/>
      <c r="BEY69" s="431"/>
      <c r="BEZ69" s="431"/>
      <c r="BFA69" s="431"/>
      <c r="BFB69" s="431"/>
      <c r="BFC69" s="431"/>
      <c r="BFD69" s="431"/>
      <c r="BFE69" s="431"/>
      <c r="BFF69" s="431"/>
      <c r="BFG69" s="431"/>
      <c r="BFH69" s="431"/>
      <c r="BFI69" s="431"/>
      <c r="BFJ69" s="431"/>
      <c r="BFK69" s="431"/>
      <c r="BFL69" s="431"/>
      <c r="BFM69" s="431"/>
      <c r="BFN69" s="431"/>
      <c r="BFO69" s="431"/>
      <c r="BFP69" s="431"/>
      <c r="BFQ69" s="431"/>
      <c r="BFR69" s="431"/>
      <c r="BFS69" s="431"/>
      <c r="BFT69" s="431"/>
      <c r="BFU69" s="431"/>
      <c r="BFV69" s="431"/>
      <c r="BFW69" s="431"/>
      <c r="BFX69" s="431"/>
      <c r="BFY69" s="431"/>
      <c r="BFZ69" s="431"/>
      <c r="BGA69" s="431"/>
      <c r="BGB69" s="431"/>
      <c r="BGC69" s="431"/>
      <c r="BGD69" s="431"/>
      <c r="BGE69" s="431"/>
      <c r="BGF69" s="431"/>
      <c r="BGG69" s="431"/>
      <c r="BGH69" s="431"/>
      <c r="BGI69" s="431"/>
      <c r="BGJ69" s="431"/>
      <c r="BGK69" s="431"/>
      <c r="BGL69" s="431"/>
      <c r="BGM69" s="431"/>
      <c r="BGN69" s="431"/>
      <c r="BGO69" s="431"/>
      <c r="BGP69" s="431"/>
      <c r="BGQ69" s="431"/>
      <c r="BGR69" s="431"/>
      <c r="BGS69" s="431"/>
      <c r="BGT69" s="431"/>
      <c r="BGU69" s="431"/>
      <c r="BGV69" s="431"/>
      <c r="BGW69" s="431"/>
      <c r="BGX69" s="431"/>
      <c r="BGY69" s="431"/>
      <c r="BGZ69" s="431"/>
      <c r="BHA69" s="431"/>
      <c r="BHB69" s="431"/>
      <c r="BHC69" s="431"/>
      <c r="BHD69" s="431"/>
      <c r="BHE69" s="431"/>
      <c r="BHF69" s="431"/>
      <c r="BHG69" s="431"/>
      <c r="BHH69" s="431"/>
      <c r="BHI69" s="431"/>
      <c r="BHJ69" s="431"/>
      <c r="BHK69" s="431"/>
      <c r="BHL69" s="431"/>
      <c r="BHM69" s="431"/>
      <c r="BHN69" s="431"/>
      <c r="BHO69" s="431"/>
      <c r="BHP69" s="431"/>
      <c r="BHQ69" s="431"/>
      <c r="BHR69" s="431"/>
      <c r="BHS69" s="431"/>
      <c r="BHT69" s="431"/>
      <c r="BHU69" s="431"/>
      <c r="BHV69" s="431"/>
      <c r="BHW69" s="431"/>
      <c r="BHX69" s="431"/>
      <c r="BHY69" s="431"/>
      <c r="BHZ69" s="431"/>
      <c r="BIA69" s="431"/>
      <c r="BIB69" s="431"/>
      <c r="BIC69" s="431"/>
      <c r="BID69" s="431"/>
      <c r="BIE69" s="431"/>
      <c r="BIF69" s="431"/>
      <c r="BIG69" s="431"/>
      <c r="BIH69" s="431"/>
      <c r="BII69" s="431"/>
      <c r="BIJ69" s="431"/>
      <c r="BIK69" s="431"/>
      <c r="BIL69" s="431"/>
      <c r="BIM69" s="431"/>
      <c r="BIN69" s="431"/>
      <c r="BIO69" s="431"/>
      <c r="BIP69" s="431"/>
      <c r="BIQ69" s="431"/>
      <c r="BIR69" s="431"/>
      <c r="BIS69" s="431"/>
      <c r="BIT69" s="431"/>
      <c r="BIU69" s="431"/>
      <c r="BIV69" s="431"/>
      <c r="BIW69" s="431"/>
      <c r="BIX69" s="431"/>
      <c r="BIY69" s="431"/>
      <c r="BIZ69" s="431"/>
      <c r="BJA69" s="431"/>
      <c r="BJB69" s="431"/>
      <c r="BJC69" s="431"/>
      <c r="BJD69" s="431"/>
      <c r="BJE69" s="431"/>
      <c r="BJF69" s="431"/>
      <c r="BJG69" s="431"/>
      <c r="BJH69" s="431"/>
      <c r="BJI69" s="431"/>
      <c r="BJJ69" s="431"/>
      <c r="BJK69" s="431"/>
      <c r="BJL69" s="431"/>
      <c r="BJM69" s="431"/>
      <c r="BJN69" s="431"/>
      <c r="BJO69" s="431"/>
      <c r="BJP69" s="431"/>
      <c r="BJQ69" s="431"/>
      <c r="BJR69" s="431"/>
      <c r="BJS69" s="431"/>
      <c r="BJT69" s="431"/>
      <c r="BJU69" s="431"/>
      <c r="BJV69" s="431"/>
      <c r="BJW69" s="431"/>
      <c r="BJX69" s="431"/>
      <c r="BJY69" s="431"/>
      <c r="BJZ69" s="431"/>
      <c r="BKA69" s="431"/>
      <c r="BKB69" s="431"/>
      <c r="BKC69" s="431"/>
      <c r="BKD69" s="431"/>
      <c r="BKE69" s="431"/>
      <c r="BKF69" s="431"/>
      <c r="BKG69" s="431"/>
      <c r="BKH69" s="431"/>
      <c r="BKI69" s="431"/>
      <c r="BKJ69" s="431"/>
      <c r="BKK69" s="431"/>
      <c r="BKL69" s="431"/>
      <c r="BKM69" s="431"/>
      <c r="BKN69" s="431"/>
      <c r="BKO69" s="431"/>
      <c r="BKP69" s="431"/>
      <c r="BKQ69" s="431"/>
      <c r="BKR69" s="431"/>
      <c r="BKS69" s="431"/>
      <c r="BKT69" s="431"/>
      <c r="BKU69" s="431"/>
      <c r="BKV69" s="431"/>
      <c r="BKW69" s="431"/>
      <c r="BKX69" s="431"/>
      <c r="BKY69" s="431"/>
      <c r="BKZ69" s="431"/>
      <c r="BLA69" s="431"/>
      <c r="BLB69" s="431"/>
      <c r="BLC69" s="431"/>
      <c r="BLD69" s="431"/>
      <c r="BLE69" s="431"/>
      <c r="BLF69" s="431"/>
      <c r="BLG69" s="431"/>
      <c r="BLH69" s="431"/>
      <c r="BLI69" s="431"/>
      <c r="BLJ69" s="431"/>
      <c r="BLK69" s="431"/>
      <c r="BLL69" s="431"/>
      <c r="BLM69" s="431"/>
      <c r="BLN69" s="431"/>
      <c r="BLO69" s="431"/>
      <c r="BLP69" s="431"/>
      <c r="BLQ69" s="431"/>
      <c r="BLR69" s="431"/>
      <c r="BLS69" s="431"/>
      <c r="BLT69" s="431"/>
      <c r="BLU69" s="431"/>
      <c r="BLV69" s="431"/>
      <c r="BLW69" s="431"/>
      <c r="BLX69" s="431"/>
      <c r="BLY69" s="431"/>
      <c r="BLZ69" s="431"/>
      <c r="BMA69" s="431"/>
      <c r="BMB69" s="431"/>
      <c r="BMC69" s="431"/>
      <c r="BMD69" s="431"/>
      <c r="BME69" s="431"/>
      <c r="BMF69" s="431"/>
      <c r="BMG69" s="431"/>
      <c r="BMH69" s="431"/>
      <c r="BMI69" s="431"/>
      <c r="BMJ69" s="431"/>
      <c r="BMK69" s="431"/>
      <c r="BML69" s="431"/>
      <c r="BMM69" s="431"/>
      <c r="BMN69" s="431"/>
      <c r="BMO69" s="431"/>
      <c r="BMP69" s="431"/>
      <c r="BMQ69" s="431"/>
      <c r="BMR69" s="431"/>
      <c r="BMS69" s="431"/>
      <c r="BMT69" s="431"/>
      <c r="BMU69" s="431"/>
      <c r="BMV69" s="431"/>
      <c r="BMW69" s="431"/>
      <c r="BMX69" s="431"/>
      <c r="BMY69" s="431"/>
      <c r="BMZ69" s="431"/>
      <c r="BNA69" s="431"/>
      <c r="BNB69" s="431"/>
      <c r="BNC69" s="431"/>
      <c r="BND69" s="431"/>
      <c r="BNE69" s="431"/>
      <c r="BNF69" s="431"/>
      <c r="BNG69" s="431"/>
      <c r="BNH69" s="431"/>
      <c r="BNI69" s="431"/>
      <c r="BNJ69" s="431"/>
      <c r="BNK69" s="431"/>
      <c r="BNL69" s="431"/>
      <c r="BNM69" s="431"/>
      <c r="BNN69" s="431"/>
      <c r="BNO69" s="431"/>
      <c r="BNP69" s="431"/>
      <c r="BNQ69" s="431"/>
      <c r="BNR69" s="431"/>
      <c r="BNS69" s="431"/>
      <c r="BNT69" s="431"/>
      <c r="BNU69" s="431"/>
      <c r="BNV69" s="431"/>
      <c r="BNW69" s="431"/>
      <c r="BNX69" s="431"/>
      <c r="BNY69" s="431"/>
      <c r="BNZ69" s="431"/>
      <c r="BOA69" s="431"/>
      <c r="BOB69" s="431"/>
      <c r="BOC69" s="431"/>
      <c r="BOD69" s="431"/>
      <c r="BOE69" s="431"/>
      <c r="BOF69" s="431"/>
      <c r="BOG69" s="431"/>
      <c r="BOH69" s="431"/>
      <c r="BOI69" s="431"/>
      <c r="BOJ69" s="431"/>
      <c r="BOK69" s="431"/>
      <c r="BOL69" s="431"/>
      <c r="BOM69" s="431"/>
      <c r="BON69" s="431"/>
      <c r="BOO69" s="431"/>
      <c r="BOP69" s="431"/>
      <c r="BOQ69" s="431"/>
      <c r="BOR69" s="431"/>
      <c r="BOS69" s="431"/>
      <c r="BOT69" s="431"/>
      <c r="BOU69" s="431"/>
      <c r="BOV69" s="431"/>
      <c r="BOW69" s="431"/>
      <c r="BOX69" s="431"/>
      <c r="BOY69" s="431"/>
      <c r="BOZ69" s="431"/>
      <c r="BPA69" s="431"/>
      <c r="BPB69" s="431"/>
      <c r="BPC69" s="431"/>
      <c r="BPD69" s="431"/>
      <c r="BPE69" s="431"/>
      <c r="BPF69" s="431"/>
      <c r="BPG69" s="431"/>
      <c r="BPH69" s="431"/>
      <c r="BPI69" s="431"/>
      <c r="BPJ69" s="431"/>
      <c r="BPK69" s="431"/>
      <c r="BPL69" s="431"/>
      <c r="BPM69" s="431"/>
      <c r="BPN69" s="431"/>
      <c r="BPO69" s="431"/>
      <c r="BPP69" s="431"/>
      <c r="BPQ69" s="431"/>
      <c r="BPR69" s="431"/>
      <c r="BPS69" s="431"/>
      <c r="BPT69" s="431"/>
      <c r="BPU69" s="431"/>
      <c r="BPV69" s="431"/>
      <c r="BPW69" s="431"/>
      <c r="BPX69" s="431"/>
      <c r="BPY69" s="431"/>
      <c r="BPZ69" s="431"/>
      <c r="BQA69" s="431"/>
      <c r="BQB69" s="431"/>
      <c r="BQC69" s="431"/>
      <c r="BQD69" s="431"/>
      <c r="BQE69" s="431"/>
      <c r="BQF69" s="431"/>
      <c r="BQG69" s="431"/>
      <c r="BQH69" s="431"/>
      <c r="BQI69" s="431"/>
      <c r="BQJ69" s="431"/>
      <c r="BQK69" s="431"/>
      <c r="BQL69" s="431"/>
      <c r="BQM69" s="431"/>
      <c r="BQN69" s="431"/>
      <c r="BQO69" s="431"/>
      <c r="BQP69" s="431"/>
      <c r="BQQ69" s="431"/>
      <c r="BQR69" s="431"/>
      <c r="BQS69" s="431"/>
      <c r="BQT69" s="431"/>
      <c r="BQU69" s="431"/>
      <c r="BQV69" s="431"/>
      <c r="BQW69" s="431"/>
      <c r="BQX69" s="431"/>
      <c r="BQY69" s="431"/>
      <c r="BQZ69" s="431"/>
      <c r="BRA69" s="431"/>
      <c r="BRB69" s="431"/>
      <c r="BRC69" s="431"/>
      <c r="BRD69" s="431"/>
      <c r="BRE69" s="431"/>
      <c r="BRF69" s="431"/>
      <c r="BRG69" s="431"/>
      <c r="BRH69" s="431"/>
      <c r="BRI69" s="431"/>
      <c r="BRJ69" s="431"/>
      <c r="BRK69" s="431"/>
      <c r="BRL69" s="431"/>
      <c r="BRM69" s="431"/>
      <c r="BRN69" s="431"/>
      <c r="BRO69" s="431"/>
      <c r="BRP69" s="431"/>
      <c r="BRQ69" s="431"/>
      <c r="BRR69" s="431"/>
      <c r="BRS69" s="431"/>
      <c r="BRT69" s="431"/>
      <c r="BRU69" s="431"/>
    </row>
    <row r="70" spans="1:1841" ht="29.25" customHeight="1" x14ac:dyDescent="0.3">
      <c r="A70" s="793"/>
      <c r="B70" s="474">
        <v>77</v>
      </c>
      <c r="C70" s="474" t="s">
        <v>167</v>
      </c>
      <c r="D70" s="465">
        <f t="shared" si="30"/>
        <v>665082097.59864485</v>
      </c>
      <c r="E70" s="505">
        <v>6757</v>
      </c>
      <c r="F70" s="464">
        <f t="shared" si="31"/>
        <v>0</v>
      </c>
      <c r="G70" s="464">
        <v>0</v>
      </c>
      <c r="H70" s="464"/>
      <c r="I70" s="464"/>
      <c r="J70" s="466"/>
      <c r="K70" s="464">
        <v>0</v>
      </c>
      <c r="L70" s="468"/>
      <c r="M70" s="469"/>
      <c r="N70" s="469"/>
      <c r="O70" s="469"/>
      <c r="P70" s="469"/>
      <c r="Q70" s="469"/>
      <c r="R70" s="469"/>
      <c r="S70" s="469"/>
      <c r="T70" s="469"/>
      <c r="U70" s="469"/>
      <c r="V70" s="469"/>
      <c r="W70" s="469"/>
      <c r="X70" s="480">
        <f t="shared" si="32"/>
        <v>0</v>
      </c>
      <c r="Y70" s="470">
        <f t="shared" si="33"/>
        <v>0</v>
      </c>
      <c r="Z70" s="480">
        <f t="shared" si="34"/>
        <v>0</v>
      </c>
      <c r="AA70" s="470">
        <f t="shared" si="35"/>
        <v>0</v>
      </c>
      <c r="AB70" s="521"/>
      <c r="AC70" s="486"/>
      <c r="AD70" s="527"/>
      <c r="AE70" s="527"/>
      <c r="AF70" s="527"/>
      <c r="AG70" s="527"/>
      <c r="AH70" s="431"/>
      <c r="AI70" s="431"/>
      <c r="AJ70" s="431"/>
      <c r="AK70" s="431"/>
      <c r="AL70" s="431"/>
      <c r="AM70" s="431"/>
      <c r="AN70" s="431"/>
      <c r="AO70" s="431"/>
      <c r="AP70" s="431"/>
      <c r="AQ70" s="431"/>
      <c r="AR70" s="431"/>
      <c r="AS70" s="431"/>
      <c r="AT70" s="431"/>
      <c r="AU70" s="431"/>
      <c r="AV70" s="431"/>
      <c r="AW70" s="431"/>
      <c r="AX70" s="431"/>
      <c r="AY70" s="431"/>
      <c r="AZ70" s="431"/>
      <c r="BA70" s="431"/>
      <c r="BB70" s="431"/>
      <c r="BC70" s="431"/>
      <c r="BD70" s="431"/>
      <c r="BE70" s="431"/>
      <c r="BF70" s="431"/>
      <c r="BG70" s="431"/>
      <c r="BH70" s="431"/>
      <c r="BI70" s="431"/>
      <c r="BJ70" s="431"/>
      <c r="BK70" s="431"/>
      <c r="BL70" s="431"/>
      <c r="BM70" s="431"/>
      <c r="BN70" s="431"/>
      <c r="BO70" s="431"/>
      <c r="BP70" s="431"/>
      <c r="BQ70" s="431"/>
      <c r="BR70" s="431"/>
      <c r="BS70" s="431"/>
      <c r="BT70" s="431"/>
      <c r="BU70" s="431"/>
      <c r="BV70" s="431"/>
      <c r="BW70" s="431"/>
      <c r="BX70" s="431"/>
      <c r="BY70" s="431"/>
      <c r="BZ70" s="431"/>
      <c r="CA70" s="431"/>
      <c r="CB70" s="431"/>
      <c r="CC70" s="431"/>
      <c r="CD70" s="431"/>
      <c r="CE70" s="431"/>
      <c r="CF70" s="431"/>
      <c r="CG70" s="431"/>
      <c r="CH70" s="431"/>
      <c r="CI70" s="431"/>
      <c r="CJ70" s="431"/>
      <c r="CK70" s="431"/>
      <c r="CL70" s="431"/>
      <c r="CM70" s="431"/>
      <c r="CN70" s="431"/>
      <c r="CO70" s="431"/>
      <c r="CP70" s="431"/>
      <c r="CQ70" s="431"/>
      <c r="CR70" s="431"/>
      <c r="CS70" s="431"/>
      <c r="CT70" s="431"/>
      <c r="CU70" s="431"/>
      <c r="CV70" s="431"/>
      <c r="CW70" s="431"/>
      <c r="CX70" s="431"/>
      <c r="CY70" s="431"/>
      <c r="CZ70" s="431"/>
      <c r="DA70" s="431"/>
      <c r="DB70" s="431"/>
      <c r="DC70" s="431"/>
      <c r="DD70" s="431"/>
      <c r="DE70" s="431"/>
      <c r="DF70" s="431"/>
      <c r="DG70" s="431"/>
      <c r="DH70" s="431"/>
      <c r="DI70" s="431"/>
      <c r="DJ70" s="431"/>
      <c r="DK70" s="431"/>
      <c r="DL70" s="431"/>
      <c r="DM70" s="431"/>
      <c r="DN70" s="431"/>
      <c r="DO70" s="431"/>
      <c r="DP70" s="431"/>
      <c r="DQ70" s="431"/>
      <c r="DR70" s="431"/>
      <c r="DS70" s="431"/>
      <c r="DT70" s="431"/>
      <c r="DU70" s="431"/>
      <c r="DV70" s="431"/>
      <c r="DW70" s="431"/>
      <c r="DX70" s="431"/>
      <c r="DY70" s="431"/>
      <c r="DZ70" s="431"/>
      <c r="EA70" s="431"/>
      <c r="EB70" s="431"/>
      <c r="EC70" s="431"/>
      <c r="ED70" s="431"/>
      <c r="EE70" s="431"/>
      <c r="EF70" s="431"/>
      <c r="EG70" s="431"/>
      <c r="EH70" s="431"/>
      <c r="EI70" s="431"/>
      <c r="EJ70" s="431"/>
      <c r="EK70" s="431"/>
      <c r="EL70" s="431"/>
      <c r="EM70" s="431"/>
      <c r="EN70" s="431"/>
      <c r="EO70" s="431"/>
      <c r="EP70" s="431"/>
      <c r="EQ70" s="431"/>
      <c r="ER70" s="431"/>
      <c r="ES70" s="431"/>
      <c r="ET70" s="431"/>
      <c r="EU70" s="431"/>
      <c r="EV70" s="431"/>
      <c r="EW70" s="431"/>
      <c r="EX70" s="431"/>
      <c r="EY70" s="431"/>
      <c r="EZ70" s="431"/>
      <c r="FA70" s="431"/>
      <c r="FB70" s="431"/>
      <c r="FC70" s="431"/>
      <c r="FD70" s="431"/>
      <c r="FE70" s="431"/>
      <c r="FF70" s="431"/>
      <c r="FG70" s="431"/>
      <c r="FH70" s="431"/>
      <c r="FI70" s="431"/>
      <c r="FJ70" s="431"/>
      <c r="FK70" s="431"/>
      <c r="FL70" s="431"/>
      <c r="FM70" s="431"/>
      <c r="FN70" s="431"/>
      <c r="FO70" s="431"/>
      <c r="FP70" s="431"/>
      <c r="FQ70" s="431"/>
      <c r="FR70" s="431"/>
      <c r="FS70" s="431"/>
      <c r="FT70" s="431"/>
      <c r="FU70" s="431"/>
      <c r="FV70" s="431"/>
      <c r="FW70" s="431"/>
      <c r="FX70" s="431"/>
      <c r="FY70" s="431"/>
      <c r="FZ70" s="431"/>
      <c r="GA70" s="431"/>
      <c r="GB70" s="431"/>
      <c r="GC70" s="431"/>
      <c r="GD70" s="431"/>
      <c r="GE70" s="431"/>
      <c r="GF70" s="431"/>
      <c r="GG70" s="431"/>
      <c r="GH70" s="431"/>
      <c r="GI70" s="431"/>
      <c r="GJ70" s="431"/>
      <c r="GK70" s="431"/>
      <c r="GL70" s="431"/>
      <c r="GM70" s="431"/>
      <c r="GN70" s="431"/>
      <c r="GO70" s="431"/>
      <c r="GP70" s="431"/>
      <c r="GQ70" s="431"/>
      <c r="GR70" s="431"/>
      <c r="GS70" s="431"/>
      <c r="GT70" s="431"/>
      <c r="GU70" s="431"/>
      <c r="GV70" s="431"/>
      <c r="GW70" s="431"/>
      <c r="GX70" s="431"/>
      <c r="GY70" s="431"/>
      <c r="GZ70" s="431"/>
      <c r="HA70" s="431"/>
      <c r="HB70" s="431"/>
      <c r="HC70" s="431"/>
      <c r="HD70" s="431"/>
      <c r="HE70" s="431"/>
      <c r="HF70" s="431"/>
      <c r="HG70" s="431"/>
      <c r="HH70" s="431"/>
      <c r="HI70" s="431"/>
      <c r="HJ70" s="431"/>
      <c r="HK70" s="431"/>
      <c r="HL70" s="431"/>
      <c r="HM70" s="431"/>
      <c r="HN70" s="431"/>
      <c r="HO70" s="431"/>
      <c r="HP70" s="431"/>
      <c r="HQ70" s="431"/>
      <c r="HR70" s="431"/>
      <c r="HS70" s="431"/>
      <c r="HT70" s="431"/>
      <c r="HU70" s="431"/>
      <c r="HV70" s="431"/>
      <c r="HW70" s="431"/>
      <c r="HX70" s="431"/>
      <c r="HY70" s="431"/>
      <c r="HZ70" s="431"/>
      <c r="IA70" s="431"/>
      <c r="IB70" s="431"/>
      <c r="IC70" s="431"/>
      <c r="ID70" s="431"/>
      <c r="IE70" s="431"/>
      <c r="IF70" s="431"/>
      <c r="IG70" s="431"/>
      <c r="IH70" s="431"/>
      <c r="II70" s="431"/>
      <c r="IJ70" s="431"/>
      <c r="IK70" s="431"/>
      <c r="IL70" s="431"/>
      <c r="IM70" s="431"/>
      <c r="IN70" s="431"/>
      <c r="IO70" s="431"/>
      <c r="IP70" s="431"/>
      <c r="IQ70" s="431"/>
      <c r="IR70" s="431"/>
      <c r="IS70" s="431"/>
      <c r="IT70" s="431"/>
      <c r="IU70" s="431"/>
      <c r="IV70" s="431"/>
      <c r="IW70" s="431"/>
      <c r="IX70" s="431"/>
      <c r="IY70" s="431"/>
      <c r="IZ70" s="431"/>
      <c r="JA70" s="431"/>
      <c r="JB70" s="431"/>
      <c r="JC70" s="431"/>
      <c r="JD70" s="431"/>
      <c r="JE70" s="431"/>
      <c r="JF70" s="431"/>
      <c r="JG70" s="431"/>
      <c r="JH70" s="431"/>
      <c r="JI70" s="431"/>
      <c r="JJ70" s="431"/>
      <c r="JK70" s="431"/>
      <c r="JL70" s="431"/>
      <c r="JM70" s="431"/>
      <c r="JN70" s="431"/>
      <c r="JO70" s="431"/>
      <c r="JP70" s="431"/>
      <c r="JQ70" s="431"/>
      <c r="JR70" s="431"/>
      <c r="JS70" s="431"/>
      <c r="JT70" s="431"/>
      <c r="JU70" s="431"/>
      <c r="JV70" s="431"/>
      <c r="JW70" s="431"/>
      <c r="JX70" s="431"/>
      <c r="JY70" s="431"/>
      <c r="JZ70" s="431"/>
      <c r="KA70" s="431"/>
      <c r="KB70" s="431"/>
      <c r="KC70" s="431"/>
      <c r="KD70" s="431"/>
      <c r="KE70" s="431"/>
      <c r="KF70" s="431"/>
      <c r="KG70" s="431"/>
      <c r="KH70" s="431"/>
      <c r="KI70" s="431"/>
      <c r="KJ70" s="431"/>
      <c r="KK70" s="431"/>
      <c r="KL70" s="431"/>
      <c r="KM70" s="431"/>
      <c r="KN70" s="431"/>
      <c r="KO70" s="431"/>
      <c r="KP70" s="431"/>
      <c r="KQ70" s="431"/>
      <c r="KR70" s="431"/>
      <c r="KS70" s="431"/>
      <c r="KT70" s="431"/>
      <c r="KU70" s="431"/>
      <c r="KV70" s="431"/>
      <c r="KW70" s="431"/>
      <c r="KX70" s="431"/>
      <c r="KY70" s="431"/>
      <c r="KZ70" s="431"/>
      <c r="LA70" s="431"/>
      <c r="LB70" s="431"/>
      <c r="LC70" s="431"/>
      <c r="LD70" s="431"/>
      <c r="LE70" s="431"/>
      <c r="LF70" s="431"/>
      <c r="LG70" s="431"/>
      <c r="LH70" s="431"/>
      <c r="LI70" s="431"/>
      <c r="LJ70" s="431"/>
      <c r="LK70" s="431"/>
      <c r="LL70" s="431"/>
      <c r="LM70" s="431"/>
      <c r="LN70" s="431"/>
      <c r="LO70" s="431"/>
      <c r="LP70" s="431"/>
      <c r="LQ70" s="431"/>
      <c r="LR70" s="431"/>
      <c r="LS70" s="431"/>
      <c r="LT70" s="431"/>
      <c r="LU70" s="431"/>
      <c r="LV70" s="431"/>
      <c r="LW70" s="431"/>
      <c r="LX70" s="431"/>
      <c r="LY70" s="431"/>
      <c r="LZ70" s="431"/>
      <c r="MA70" s="431"/>
      <c r="MB70" s="431"/>
      <c r="MC70" s="431"/>
      <c r="MD70" s="431"/>
      <c r="ME70" s="431"/>
      <c r="MF70" s="431"/>
      <c r="MG70" s="431"/>
      <c r="MH70" s="431"/>
      <c r="MI70" s="431"/>
      <c r="MJ70" s="431"/>
      <c r="MK70" s="431"/>
      <c r="ML70" s="431"/>
      <c r="MM70" s="431"/>
      <c r="MN70" s="431"/>
      <c r="MO70" s="431"/>
      <c r="MP70" s="431"/>
      <c r="MQ70" s="431"/>
      <c r="MR70" s="431"/>
      <c r="MS70" s="431"/>
      <c r="MT70" s="431"/>
      <c r="MU70" s="431"/>
      <c r="MV70" s="431"/>
      <c r="MW70" s="431"/>
      <c r="MX70" s="431"/>
      <c r="MY70" s="431"/>
      <c r="MZ70" s="431"/>
      <c r="NA70" s="431"/>
      <c r="NB70" s="431"/>
      <c r="NC70" s="431"/>
      <c r="ND70" s="431"/>
      <c r="NE70" s="431"/>
      <c r="NF70" s="431"/>
      <c r="NG70" s="431"/>
      <c r="NH70" s="431"/>
      <c r="NI70" s="431"/>
      <c r="NJ70" s="431"/>
      <c r="NK70" s="431"/>
      <c r="NL70" s="431"/>
      <c r="NM70" s="431"/>
      <c r="NN70" s="431"/>
      <c r="NO70" s="431"/>
      <c r="NP70" s="431"/>
      <c r="NQ70" s="431"/>
      <c r="NR70" s="431"/>
      <c r="NS70" s="431"/>
      <c r="NT70" s="431"/>
      <c r="NU70" s="431"/>
      <c r="NV70" s="431"/>
      <c r="NW70" s="431"/>
      <c r="NX70" s="431"/>
      <c r="NY70" s="431"/>
      <c r="NZ70" s="431"/>
      <c r="OA70" s="431"/>
      <c r="OB70" s="431"/>
      <c r="OC70" s="431"/>
      <c r="OD70" s="431"/>
      <c r="OE70" s="431"/>
      <c r="OF70" s="431"/>
      <c r="OG70" s="431"/>
      <c r="OH70" s="431"/>
      <c r="OI70" s="431"/>
      <c r="OJ70" s="431"/>
      <c r="OK70" s="431"/>
      <c r="OL70" s="431"/>
      <c r="OM70" s="431"/>
      <c r="ON70" s="431"/>
      <c r="OO70" s="431"/>
      <c r="OP70" s="431"/>
      <c r="OQ70" s="431"/>
      <c r="OR70" s="431"/>
      <c r="OS70" s="431"/>
      <c r="OT70" s="431"/>
      <c r="OU70" s="431"/>
      <c r="OV70" s="431"/>
      <c r="OW70" s="431"/>
      <c r="OX70" s="431"/>
      <c r="OY70" s="431"/>
      <c r="OZ70" s="431"/>
      <c r="PA70" s="431"/>
      <c r="PB70" s="431"/>
      <c r="PC70" s="431"/>
      <c r="PD70" s="431"/>
      <c r="PE70" s="431"/>
      <c r="PF70" s="431"/>
      <c r="PG70" s="431"/>
      <c r="PH70" s="431"/>
      <c r="PI70" s="431"/>
      <c r="PJ70" s="431"/>
      <c r="PK70" s="431"/>
      <c r="PL70" s="431"/>
      <c r="PM70" s="431"/>
      <c r="PN70" s="431"/>
      <c r="PO70" s="431"/>
      <c r="PP70" s="431"/>
      <c r="PQ70" s="431"/>
      <c r="PR70" s="431"/>
      <c r="PS70" s="431"/>
      <c r="PT70" s="431"/>
      <c r="PU70" s="431"/>
      <c r="PV70" s="431"/>
      <c r="PW70" s="431"/>
      <c r="PX70" s="431"/>
      <c r="PY70" s="431"/>
      <c r="PZ70" s="431"/>
      <c r="QA70" s="431"/>
      <c r="QB70" s="431"/>
      <c r="QC70" s="431"/>
      <c r="QD70" s="431"/>
      <c r="QE70" s="431"/>
      <c r="QF70" s="431"/>
      <c r="QG70" s="431"/>
      <c r="QH70" s="431"/>
      <c r="QI70" s="431"/>
      <c r="QJ70" s="431"/>
      <c r="QK70" s="431"/>
      <c r="QL70" s="431"/>
      <c r="QM70" s="431"/>
      <c r="QN70" s="431"/>
      <c r="QO70" s="431"/>
      <c r="QP70" s="431"/>
      <c r="QQ70" s="431"/>
      <c r="QR70" s="431"/>
      <c r="QS70" s="431"/>
      <c r="QT70" s="431"/>
      <c r="QU70" s="431"/>
      <c r="QV70" s="431"/>
      <c r="QW70" s="431"/>
      <c r="QX70" s="431"/>
      <c r="QY70" s="431"/>
      <c r="QZ70" s="431"/>
      <c r="RA70" s="431"/>
      <c r="RB70" s="431"/>
      <c r="RC70" s="431"/>
      <c r="RD70" s="431"/>
      <c r="RE70" s="431"/>
      <c r="RF70" s="431"/>
      <c r="RG70" s="431"/>
      <c r="RH70" s="431"/>
      <c r="RI70" s="431"/>
      <c r="RJ70" s="431"/>
      <c r="RK70" s="431"/>
      <c r="RL70" s="431"/>
      <c r="RM70" s="431"/>
      <c r="RN70" s="431"/>
      <c r="RO70" s="431"/>
      <c r="RP70" s="431"/>
      <c r="RQ70" s="431"/>
      <c r="RR70" s="431"/>
      <c r="RS70" s="431"/>
      <c r="RT70" s="431"/>
      <c r="RU70" s="431"/>
      <c r="RV70" s="431"/>
      <c r="RW70" s="431"/>
      <c r="RX70" s="431"/>
      <c r="RY70" s="431"/>
      <c r="RZ70" s="431"/>
      <c r="SA70" s="431"/>
      <c r="SB70" s="431"/>
      <c r="SC70" s="431"/>
      <c r="SD70" s="431"/>
      <c r="SE70" s="431"/>
      <c r="SF70" s="431"/>
      <c r="SG70" s="431"/>
      <c r="SH70" s="431"/>
      <c r="SI70" s="431"/>
      <c r="SJ70" s="431"/>
      <c r="SK70" s="431"/>
      <c r="SL70" s="431"/>
      <c r="SM70" s="431"/>
      <c r="SN70" s="431"/>
      <c r="SO70" s="431"/>
      <c r="SP70" s="431"/>
      <c r="SQ70" s="431"/>
      <c r="SR70" s="431"/>
      <c r="SS70" s="431"/>
      <c r="ST70" s="431"/>
      <c r="SU70" s="431"/>
      <c r="SV70" s="431"/>
      <c r="SW70" s="431"/>
      <c r="SX70" s="431"/>
      <c r="SY70" s="431"/>
      <c r="SZ70" s="431"/>
      <c r="TA70" s="431"/>
      <c r="TB70" s="431"/>
      <c r="TC70" s="431"/>
      <c r="TD70" s="431"/>
      <c r="TE70" s="431"/>
      <c r="TF70" s="431"/>
      <c r="TG70" s="431"/>
      <c r="TH70" s="431"/>
      <c r="TI70" s="431"/>
      <c r="TJ70" s="431"/>
      <c r="TK70" s="431"/>
      <c r="TL70" s="431"/>
      <c r="TM70" s="431"/>
      <c r="TN70" s="431"/>
      <c r="TO70" s="431"/>
      <c r="TP70" s="431"/>
      <c r="TQ70" s="431"/>
      <c r="TR70" s="431"/>
      <c r="TS70" s="431"/>
      <c r="TT70" s="431"/>
      <c r="TU70" s="431"/>
      <c r="TV70" s="431"/>
      <c r="TW70" s="431"/>
      <c r="TX70" s="431"/>
      <c r="TY70" s="431"/>
      <c r="TZ70" s="431"/>
      <c r="UA70" s="431"/>
      <c r="UB70" s="431"/>
      <c r="UC70" s="431"/>
      <c r="UD70" s="431"/>
      <c r="UE70" s="431"/>
      <c r="UF70" s="431"/>
      <c r="UG70" s="431"/>
      <c r="UH70" s="431"/>
      <c r="UI70" s="431"/>
      <c r="UJ70" s="431"/>
      <c r="UK70" s="431"/>
      <c r="UL70" s="431"/>
      <c r="UM70" s="431"/>
      <c r="UN70" s="431"/>
      <c r="UO70" s="431"/>
      <c r="UP70" s="431"/>
      <c r="UQ70" s="431"/>
      <c r="UR70" s="431"/>
      <c r="US70" s="431"/>
      <c r="UT70" s="431"/>
      <c r="UU70" s="431"/>
      <c r="UV70" s="431"/>
      <c r="UW70" s="431"/>
      <c r="UX70" s="431"/>
      <c r="UY70" s="431"/>
      <c r="UZ70" s="431"/>
      <c r="VA70" s="431"/>
      <c r="VB70" s="431"/>
      <c r="VC70" s="431"/>
      <c r="VD70" s="431"/>
      <c r="VE70" s="431"/>
      <c r="VF70" s="431"/>
      <c r="VG70" s="431"/>
      <c r="VH70" s="431"/>
      <c r="VI70" s="431"/>
      <c r="VJ70" s="431"/>
      <c r="VK70" s="431"/>
      <c r="VL70" s="431"/>
      <c r="VM70" s="431"/>
      <c r="VN70" s="431"/>
      <c r="VO70" s="431"/>
      <c r="VP70" s="431"/>
      <c r="VQ70" s="431"/>
      <c r="VR70" s="431"/>
      <c r="VS70" s="431"/>
      <c r="VT70" s="431"/>
      <c r="VU70" s="431"/>
      <c r="VV70" s="431"/>
      <c r="VW70" s="431"/>
      <c r="VX70" s="431"/>
      <c r="VY70" s="431"/>
      <c r="VZ70" s="431"/>
      <c r="WA70" s="431"/>
      <c r="WB70" s="431"/>
      <c r="WC70" s="431"/>
      <c r="WD70" s="431"/>
      <c r="WE70" s="431"/>
      <c r="WF70" s="431"/>
      <c r="WG70" s="431"/>
      <c r="WH70" s="431"/>
      <c r="WI70" s="431"/>
      <c r="WJ70" s="431"/>
      <c r="WK70" s="431"/>
      <c r="WL70" s="431"/>
      <c r="WM70" s="431"/>
      <c r="WN70" s="431"/>
      <c r="WO70" s="431"/>
      <c r="WP70" s="431"/>
      <c r="WQ70" s="431"/>
      <c r="WR70" s="431"/>
      <c r="WS70" s="431"/>
      <c r="WT70" s="431"/>
      <c r="WU70" s="431"/>
      <c r="WV70" s="431"/>
      <c r="WW70" s="431"/>
      <c r="WX70" s="431"/>
      <c r="WY70" s="431"/>
      <c r="WZ70" s="431"/>
      <c r="XA70" s="431"/>
      <c r="XB70" s="431"/>
      <c r="XC70" s="431"/>
      <c r="XD70" s="431"/>
      <c r="XE70" s="431"/>
      <c r="XF70" s="431"/>
      <c r="XG70" s="431"/>
      <c r="XH70" s="431"/>
      <c r="XI70" s="431"/>
      <c r="XJ70" s="431"/>
      <c r="XK70" s="431"/>
      <c r="XL70" s="431"/>
      <c r="XM70" s="431"/>
      <c r="XN70" s="431"/>
      <c r="XO70" s="431"/>
      <c r="XP70" s="431"/>
      <c r="XQ70" s="431"/>
      <c r="XR70" s="431"/>
      <c r="XS70" s="431"/>
      <c r="XT70" s="431"/>
      <c r="XU70" s="431"/>
      <c r="XV70" s="431"/>
      <c r="XW70" s="431"/>
      <c r="XX70" s="431"/>
      <c r="XY70" s="431"/>
      <c r="XZ70" s="431"/>
      <c r="YA70" s="431"/>
      <c r="YB70" s="431"/>
      <c r="YC70" s="431"/>
      <c r="YD70" s="431"/>
      <c r="YE70" s="431"/>
      <c r="YF70" s="431"/>
      <c r="YG70" s="431"/>
      <c r="YH70" s="431"/>
      <c r="YI70" s="431"/>
      <c r="YJ70" s="431"/>
      <c r="YK70" s="431"/>
      <c r="YL70" s="431"/>
      <c r="YM70" s="431"/>
      <c r="YN70" s="431"/>
      <c r="YO70" s="431"/>
      <c r="YP70" s="431"/>
      <c r="YQ70" s="431"/>
      <c r="YR70" s="431"/>
      <c r="YS70" s="431"/>
      <c r="YT70" s="431"/>
      <c r="YU70" s="431"/>
      <c r="YV70" s="431"/>
      <c r="YW70" s="431"/>
      <c r="YX70" s="431"/>
      <c r="YY70" s="431"/>
      <c r="YZ70" s="431"/>
      <c r="ZA70" s="431"/>
      <c r="ZB70" s="431"/>
      <c r="ZC70" s="431"/>
      <c r="ZD70" s="431"/>
      <c r="ZE70" s="431"/>
      <c r="ZF70" s="431"/>
      <c r="ZG70" s="431"/>
      <c r="ZH70" s="431"/>
      <c r="ZI70" s="431"/>
      <c r="ZJ70" s="431"/>
      <c r="ZK70" s="431"/>
      <c r="ZL70" s="431"/>
      <c r="ZM70" s="431"/>
      <c r="ZN70" s="431"/>
      <c r="ZO70" s="431"/>
      <c r="ZP70" s="431"/>
      <c r="ZQ70" s="431"/>
      <c r="ZR70" s="431"/>
      <c r="ZS70" s="431"/>
      <c r="ZT70" s="431"/>
      <c r="ZU70" s="431"/>
      <c r="ZV70" s="431"/>
      <c r="ZW70" s="431"/>
      <c r="ZX70" s="431"/>
      <c r="ZY70" s="431"/>
      <c r="ZZ70" s="431"/>
      <c r="AAA70" s="431"/>
      <c r="AAB70" s="431"/>
      <c r="AAC70" s="431"/>
      <c r="AAD70" s="431"/>
      <c r="AAE70" s="431"/>
      <c r="AAF70" s="431"/>
      <c r="AAG70" s="431"/>
      <c r="AAH70" s="431"/>
      <c r="AAI70" s="431"/>
      <c r="AAJ70" s="431"/>
      <c r="AAK70" s="431"/>
      <c r="AAL70" s="431"/>
      <c r="AAM70" s="431"/>
      <c r="AAN70" s="431"/>
      <c r="AAO70" s="431"/>
      <c r="AAP70" s="431"/>
      <c r="AAQ70" s="431"/>
      <c r="AAR70" s="431"/>
      <c r="AAS70" s="431"/>
      <c r="AAT70" s="431"/>
      <c r="AAU70" s="431"/>
      <c r="AAV70" s="431"/>
      <c r="AAW70" s="431"/>
      <c r="AAX70" s="431"/>
      <c r="AAY70" s="431"/>
      <c r="AAZ70" s="431"/>
      <c r="ABA70" s="431"/>
      <c r="ABB70" s="431"/>
      <c r="ABC70" s="431"/>
      <c r="ABD70" s="431"/>
      <c r="ABE70" s="431"/>
      <c r="ABF70" s="431"/>
      <c r="ABG70" s="431"/>
      <c r="ABH70" s="431"/>
      <c r="ABI70" s="431"/>
      <c r="ABJ70" s="431"/>
      <c r="ABK70" s="431"/>
      <c r="ABL70" s="431"/>
      <c r="ABM70" s="431"/>
      <c r="ABN70" s="431"/>
      <c r="ABO70" s="431"/>
      <c r="ABP70" s="431"/>
      <c r="ABQ70" s="431"/>
      <c r="ABR70" s="431"/>
      <c r="ABS70" s="431"/>
      <c r="ABT70" s="431"/>
      <c r="ABU70" s="431"/>
      <c r="ABV70" s="431"/>
      <c r="ABW70" s="431"/>
      <c r="ABX70" s="431"/>
      <c r="ABY70" s="431"/>
      <c r="ABZ70" s="431"/>
      <c r="ACA70" s="431"/>
      <c r="ACB70" s="431"/>
      <c r="ACC70" s="431"/>
      <c r="ACD70" s="431"/>
      <c r="ACE70" s="431"/>
      <c r="ACF70" s="431"/>
      <c r="ACG70" s="431"/>
      <c r="ACH70" s="431"/>
      <c r="ACI70" s="431"/>
      <c r="ACJ70" s="431"/>
      <c r="ACK70" s="431"/>
      <c r="ACL70" s="431"/>
      <c r="ACM70" s="431"/>
      <c r="ACN70" s="431"/>
      <c r="ACO70" s="431"/>
      <c r="ACP70" s="431"/>
      <c r="ACQ70" s="431"/>
      <c r="ACR70" s="431"/>
      <c r="ACS70" s="431"/>
      <c r="ACT70" s="431"/>
      <c r="ACU70" s="431"/>
      <c r="ACV70" s="431"/>
      <c r="ACW70" s="431"/>
      <c r="ACX70" s="431"/>
      <c r="ACY70" s="431"/>
      <c r="ACZ70" s="431"/>
      <c r="ADA70" s="431"/>
      <c r="ADB70" s="431"/>
      <c r="ADC70" s="431"/>
      <c r="ADD70" s="431"/>
      <c r="ADE70" s="431"/>
      <c r="ADF70" s="431"/>
      <c r="ADG70" s="431"/>
      <c r="ADH70" s="431"/>
      <c r="ADI70" s="431"/>
      <c r="ADJ70" s="431"/>
      <c r="ADK70" s="431"/>
      <c r="ADL70" s="431"/>
      <c r="ADM70" s="431"/>
      <c r="ADN70" s="431"/>
      <c r="ADO70" s="431"/>
      <c r="ADP70" s="431"/>
      <c r="ADQ70" s="431"/>
      <c r="ADR70" s="431"/>
      <c r="ADS70" s="431"/>
      <c r="ADT70" s="431"/>
      <c r="ADU70" s="431"/>
      <c r="ADV70" s="431"/>
      <c r="ADW70" s="431"/>
      <c r="ADX70" s="431"/>
      <c r="ADY70" s="431"/>
      <c r="ADZ70" s="431"/>
      <c r="AEA70" s="431"/>
      <c r="AEB70" s="431"/>
      <c r="AEC70" s="431"/>
      <c r="AED70" s="431"/>
      <c r="AEE70" s="431"/>
      <c r="AEF70" s="431"/>
      <c r="AEG70" s="431"/>
      <c r="AEH70" s="431"/>
      <c r="AEI70" s="431"/>
      <c r="AEJ70" s="431"/>
      <c r="AEK70" s="431"/>
      <c r="AEL70" s="431"/>
      <c r="AEM70" s="431"/>
      <c r="AEN70" s="431"/>
      <c r="AEO70" s="431"/>
      <c r="AEP70" s="431"/>
      <c r="AEQ70" s="431"/>
      <c r="AER70" s="431"/>
      <c r="AES70" s="431"/>
      <c r="AET70" s="431"/>
      <c r="AEU70" s="431"/>
      <c r="AEV70" s="431"/>
      <c r="AEW70" s="431"/>
      <c r="AEX70" s="431"/>
      <c r="AEY70" s="431"/>
      <c r="AEZ70" s="431"/>
      <c r="AFA70" s="431"/>
      <c r="AFB70" s="431"/>
      <c r="AFC70" s="431"/>
      <c r="AFD70" s="431"/>
      <c r="AFE70" s="431"/>
      <c r="AFF70" s="431"/>
      <c r="AFG70" s="431"/>
      <c r="AFH70" s="431"/>
      <c r="AFI70" s="431"/>
      <c r="AFJ70" s="431"/>
      <c r="AFK70" s="431"/>
      <c r="AFL70" s="431"/>
      <c r="AFM70" s="431"/>
      <c r="AFN70" s="431"/>
      <c r="AFO70" s="431"/>
      <c r="AFP70" s="431"/>
      <c r="AFQ70" s="431"/>
      <c r="AFR70" s="431"/>
      <c r="AFS70" s="431"/>
      <c r="AFT70" s="431"/>
      <c r="AFU70" s="431"/>
      <c r="AFV70" s="431"/>
      <c r="AFW70" s="431"/>
      <c r="AFX70" s="431"/>
      <c r="AFY70" s="431"/>
      <c r="AFZ70" s="431"/>
      <c r="AGA70" s="431"/>
      <c r="AGB70" s="431"/>
      <c r="AGC70" s="431"/>
      <c r="AGD70" s="431"/>
      <c r="AGE70" s="431"/>
      <c r="AGF70" s="431"/>
      <c r="AGG70" s="431"/>
      <c r="AGH70" s="431"/>
      <c r="AGI70" s="431"/>
      <c r="AGJ70" s="431"/>
      <c r="AGK70" s="431"/>
      <c r="AGL70" s="431"/>
      <c r="AGM70" s="431"/>
      <c r="AGN70" s="431"/>
      <c r="AGO70" s="431"/>
      <c r="AGP70" s="431"/>
      <c r="AGQ70" s="431"/>
      <c r="AGR70" s="431"/>
      <c r="AGS70" s="431"/>
      <c r="AGT70" s="431"/>
      <c r="AGU70" s="431"/>
      <c r="AGV70" s="431"/>
      <c r="AGW70" s="431"/>
      <c r="AGX70" s="431"/>
      <c r="AGY70" s="431"/>
      <c r="AGZ70" s="431"/>
      <c r="AHA70" s="431"/>
      <c r="AHB70" s="431"/>
      <c r="AHC70" s="431"/>
      <c r="AHD70" s="431"/>
      <c r="AHE70" s="431"/>
      <c r="AHF70" s="431"/>
      <c r="AHG70" s="431"/>
      <c r="AHH70" s="431"/>
      <c r="AHI70" s="431"/>
      <c r="AHJ70" s="431"/>
      <c r="AHK70" s="431"/>
      <c r="AHL70" s="431"/>
      <c r="AHM70" s="431"/>
      <c r="AHN70" s="431"/>
      <c r="AHO70" s="431"/>
      <c r="AHP70" s="431"/>
      <c r="AHQ70" s="431"/>
      <c r="AHR70" s="431"/>
      <c r="AHS70" s="431"/>
      <c r="AHT70" s="431"/>
      <c r="AHU70" s="431"/>
      <c r="AHV70" s="431"/>
      <c r="AHW70" s="431"/>
      <c r="AHX70" s="431"/>
      <c r="AHY70" s="431"/>
      <c r="AHZ70" s="431"/>
      <c r="AIA70" s="431"/>
      <c r="AIB70" s="431"/>
      <c r="AIC70" s="431"/>
      <c r="AID70" s="431"/>
      <c r="AIE70" s="431"/>
      <c r="AIF70" s="431"/>
      <c r="AIG70" s="431"/>
      <c r="AIH70" s="431"/>
      <c r="AII70" s="431"/>
      <c r="AIJ70" s="431"/>
      <c r="AIK70" s="431"/>
      <c r="AIL70" s="431"/>
      <c r="AIM70" s="431"/>
      <c r="AIN70" s="431"/>
      <c r="AIO70" s="431"/>
      <c r="AIP70" s="431"/>
      <c r="AIQ70" s="431"/>
      <c r="AIR70" s="431"/>
      <c r="AIS70" s="431"/>
      <c r="AIT70" s="431"/>
      <c r="AIU70" s="431"/>
      <c r="AIV70" s="431"/>
      <c r="AIW70" s="431"/>
      <c r="AIX70" s="431"/>
      <c r="AIY70" s="431"/>
      <c r="AIZ70" s="431"/>
      <c r="AJA70" s="431"/>
      <c r="AJB70" s="431"/>
      <c r="AJC70" s="431"/>
      <c r="AJD70" s="431"/>
      <c r="AJE70" s="431"/>
      <c r="AJF70" s="431"/>
      <c r="AJG70" s="431"/>
      <c r="AJH70" s="431"/>
      <c r="AJI70" s="431"/>
      <c r="AJJ70" s="431"/>
      <c r="AJK70" s="431"/>
      <c r="AJL70" s="431"/>
      <c r="AJM70" s="431"/>
      <c r="AJN70" s="431"/>
      <c r="AJO70" s="431"/>
      <c r="AJP70" s="431"/>
      <c r="AJQ70" s="431"/>
      <c r="AJR70" s="431"/>
      <c r="AJS70" s="431"/>
      <c r="AJT70" s="431"/>
      <c r="AJU70" s="431"/>
      <c r="AJV70" s="431"/>
      <c r="AJW70" s="431"/>
      <c r="AJX70" s="431"/>
      <c r="AJY70" s="431"/>
      <c r="AJZ70" s="431"/>
      <c r="AKA70" s="431"/>
      <c r="AKB70" s="431"/>
      <c r="AKC70" s="431"/>
      <c r="AKD70" s="431"/>
      <c r="AKE70" s="431"/>
      <c r="AKF70" s="431"/>
      <c r="AKG70" s="431"/>
      <c r="AKH70" s="431"/>
      <c r="AKI70" s="431"/>
      <c r="AKJ70" s="431"/>
      <c r="AKK70" s="431"/>
      <c r="AKL70" s="431"/>
      <c r="AKM70" s="431"/>
      <c r="AKN70" s="431"/>
      <c r="AKO70" s="431"/>
      <c r="AKP70" s="431"/>
      <c r="AKQ70" s="431"/>
      <c r="AKR70" s="431"/>
      <c r="AKS70" s="431"/>
      <c r="AKT70" s="431"/>
      <c r="AKU70" s="431"/>
      <c r="AKV70" s="431"/>
      <c r="AKW70" s="431"/>
      <c r="AKX70" s="431"/>
      <c r="AKY70" s="431"/>
      <c r="AKZ70" s="431"/>
      <c r="ALA70" s="431"/>
      <c r="ALB70" s="431"/>
      <c r="ALC70" s="431"/>
      <c r="ALD70" s="431"/>
      <c r="ALE70" s="431"/>
      <c r="ALF70" s="431"/>
      <c r="ALG70" s="431"/>
      <c r="ALH70" s="431"/>
      <c r="ALI70" s="431"/>
      <c r="ALJ70" s="431"/>
      <c r="ALK70" s="431"/>
      <c r="ALL70" s="431"/>
      <c r="ALM70" s="431"/>
      <c r="ALN70" s="431"/>
      <c r="ALO70" s="431"/>
      <c r="ALP70" s="431"/>
      <c r="ALQ70" s="431"/>
      <c r="ALR70" s="431"/>
      <c r="ALS70" s="431"/>
      <c r="ALT70" s="431"/>
      <c r="ALU70" s="431"/>
      <c r="ALV70" s="431"/>
      <c r="ALW70" s="431"/>
      <c r="ALX70" s="431"/>
      <c r="ALY70" s="431"/>
      <c r="ALZ70" s="431"/>
      <c r="AMA70" s="431"/>
      <c r="AMB70" s="431"/>
      <c r="AMC70" s="431"/>
      <c r="AMD70" s="431"/>
      <c r="AME70" s="431"/>
      <c r="AMF70" s="431"/>
      <c r="AMG70" s="431"/>
      <c r="AMH70" s="431"/>
      <c r="AMI70" s="431"/>
      <c r="AMJ70" s="431"/>
      <c r="AMK70" s="431"/>
      <c r="AML70" s="431"/>
      <c r="AMM70" s="431"/>
      <c r="AMN70" s="431"/>
      <c r="AMO70" s="431"/>
      <c r="AMP70" s="431"/>
      <c r="AMQ70" s="431"/>
      <c r="AMR70" s="431"/>
      <c r="AMS70" s="431"/>
      <c r="AMT70" s="431"/>
      <c r="AMU70" s="431"/>
      <c r="AMV70" s="431"/>
      <c r="AMW70" s="431"/>
      <c r="AMX70" s="431"/>
      <c r="AMY70" s="431"/>
      <c r="AMZ70" s="431"/>
      <c r="ANA70" s="431"/>
      <c r="ANB70" s="431"/>
      <c r="ANC70" s="431"/>
      <c r="AND70" s="431"/>
      <c r="ANE70" s="431"/>
      <c r="ANF70" s="431"/>
      <c r="ANG70" s="431"/>
      <c r="ANH70" s="431"/>
      <c r="ANI70" s="431"/>
      <c r="ANJ70" s="431"/>
      <c r="ANK70" s="431"/>
      <c r="ANL70" s="431"/>
      <c r="ANM70" s="431"/>
      <c r="ANN70" s="431"/>
      <c r="ANO70" s="431"/>
      <c r="ANP70" s="431"/>
      <c r="ANQ70" s="431"/>
      <c r="ANR70" s="431"/>
      <c r="ANS70" s="431"/>
      <c r="ANT70" s="431"/>
      <c r="ANU70" s="431"/>
      <c r="ANV70" s="431"/>
      <c r="ANW70" s="431"/>
      <c r="ANX70" s="431"/>
      <c r="ANY70" s="431"/>
      <c r="ANZ70" s="431"/>
      <c r="AOA70" s="431"/>
      <c r="AOB70" s="431"/>
      <c r="AOC70" s="431"/>
      <c r="AOD70" s="431"/>
      <c r="AOE70" s="431"/>
      <c r="AOF70" s="431"/>
      <c r="AOG70" s="431"/>
      <c r="AOH70" s="431"/>
      <c r="AOI70" s="431"/>
      <c r="AOJ70" s="431"/>
      <c r="AOK70" s="431"/>
      <c r="AOL70" s="431"/>
      <c r="AOM70" s="431"/>
      <c r="AON70" s="431"/>
      <c r="AOO70" s="431"/>
      <c r="AOP70" s="431"/>
      <c r="AOQ70" s="431"/>
      <c r="AOR70" s="431"/>
      <c r="AOS70" s="431"/>
      <c r="AOT70" s="431"/>
      <c r="AOU70" s="431"/>
      <c r="AOV70" s="431"/>
      <c r="AOW70" s="431"/>
      <c r="AOX70" s="431"/>
      <c r="AOY70" s="431"/>
      <c r="AOZ70" s="431"/>
      <c r="APA70" s="431"/>
      <c r="APB70" s="431"/>
      <c r="APC70" s="431"/>
      <c r="APD70" s="431"/>
      <c r="APE70" s="431"/>
      <c r="APF70" s="431"/>
      <c r="APG70" s="431"/>
      <c r="APH70" s="431"/>
      <c r="API70" s="431"/>
      <c r="APJ70" s="431"/>
      <c r="APK70" s="431"/>
      <c r="APL70" s="431"/>
      <c r="APM70" s="431"/>
      <c r="APN70" s="431"/>
      <c r="APO70" s="431"/>
      <c r="APP70" s="431"/>
      <c r="APQ70" s="431"/>
      <c r="APR70" s="431"/>
      <c r="APS70" s="431"/>
      <c r="APT70" s="431"/>
      <c r="APU70" s="431"/>
      <c r="APV70" s="431"/>
      <c r="APW70" s="431"/>
      <c r="APX70" s="431"/>
      <c r="APY70" s="431"/>
      <c r="APZ70" s="431"/>
      <c r="AQA70" s="431"/>
      <c r="AQB70" s="431"/>
      <c r="AQC70" s="431"/>
      <c r="AQD70" s="431"/>
      <c r="AQE70" s="431"/>
      <c r="AQF70" s="431"/>
      <c r="AQG70" s="431"/>
      <c r="AQH70" s="431"/>
      <c r="AQI70" s="431"/>
      <c r="AQJ70" s="431"/>
      <c r="AQK70" s="431"/>
      <c r="AQL70" s="431"/>
      <c r="AQM70" s="431"/>
      <c r="AQN70" s="431"/>
      <c r="AQO70" s="431"/>
      <c r="AQP70" s="431"/>
      <c r="AQQ70" s="431"/>
      <c r="AQR70" s="431"/>
      <c r="AQS70" s="431"/>
      <c r="AQT70" s="431"/>
      <c r="AQU70" s="431"/>
      <c r="AQV70" s="431"/>
      <c r="AQW70" s="431"/>
      <c r="AQX70" s="431"/>
      <c r="AQY70" s="431"/>
      <c r="AQZ70" s="431"/>
      <c r="ARA70" s="431"/>
      <c r="ARB70" s="431"/>
      <c r="ARC70" s="431"/>
      <c r="ARD70" s="431"/>
      <c r="ARE70" s="431"/>
      <c r="ARF70" s="431"/>
      <c r="ARG70" s="431"/>
      <c r="ARH70" s="431"/>
      <c r="ARI70" s="431"/>
      <c r="ARJ70" s="431"/>
      <c r="ARK70" s="431"/>
      <c r="ARL70" s="431"/>
      <c r="ARM70" s="431"/>
      <c r="ARN70" s="431"/>
      <c r="ARO70" s="431"/>
      <c r="ARP70" s="431"/>
      <c r="ARQ70" s="431"/>
      <c r="ARR70" s="431"/>
      <c r="ARS70" s="431"/>
      <c r="ART70" s="431"/>
      <c r="ARU70" s="431"/>
      <c r="ARV70" s="431"/>
      <c r="ARW70" s="431"/>
      <c r="ARX70" s="431"/>
      <c r="ARY70" s="431"/>
      <c r="ARZ70" s="431"/>
      <c r="ASA70" s="431"/>
      <c r="ASB70" s="431"/>
      <c r="ASC70" s="431"/>
      <c r="ASD70" s="431"/>
      <c r="ASE70" s="431"/>
      <c r="ASF70" s="431"/>
      <c r="ASG70" s="431"/>
      <c r="ASH70" s="431"/>
      <c r="ASI70" s="431"/>
      <c r="ASJ70" s="431"/>
      <c r="ASK70" s="431"/>
      <c r="ASL70" s="431"/>
      <c r="ASM70" s="431"/>
      <c r="ASN70" s="431"/>
      <c r="ASO70" s="431"/>
      <c r="ASP70" s="431"/>
      <c r="ASQ70" s="431"/>
      <c r="ASR70" s="431"/>
      <c r="ASS70" s="431"/>
      <c r="AST70" s="431"/>
      <c r="ASU70" s="431"/>
      <c r="ASV70" s="431"/>
      <c r="ASW70" s="431"/>
      <c r="ASX70" s="431"/>
      <c r="ASY70" s="431"/>
      <c r="ASZ70" s="431"/>
      <c r="ATA70" s="431"/>
      <c r="ATB70" s="431"/>
      <c r="ATC70" s="431"/>
      <c r="ATD70" s="431"/>
      <c r="ATE70" s="431"/>
      <c r="ATF70" s="431"/>
      <c r="ATG70" s="431"/>
      <c r="ATH70" s="431"/>
      <c r="ATI70" s="431"/>
      <c r="ATJ70" s="431"/>
      <c r="ATK70" s="431"/>
      <c r="ATL70" s="431"/>
      <c r="ATM70" s="431"/>
      <c r="ATN70" s="431"/>
      <c r="ATO70" s="431"/>
      <c r="ATP70" s="431"/>
      <c r="ATQ70" s="431"/>
      <c r="ATR70" s="431"/>
      <c r="ATS70" s="431"/>
      <c r="ATT70" s="431"/>
      <c r="ATU70" s="431"/>
      <c r="ATV70" s="431"/>
      <c r="ATW70" s="431"/>
      <c r="ATX70" s="431"/>
      <c r="ATY70" s="431"/>
      <c r="ATZ70" s="431"/>
      <c r="AUA70" s="431"/>
      <c r="AUB70" s="431"/>
      <c r="AUC70" s="431"/>
      <c r="AUD70" s="431"/>
      <c r="AUE70" s="431"/>
      <c r="AUF70" s="431"/>
      <c r="AUG70" s="431"/>
      <c r="AUH70" s="431"/>
      <c r="AUI70" s="431"/>
      <c r="AUJ70" s="431"/>
      <c r="AUK70" s="431"/>
      <c r="AUL70" s="431"/>
      <c r="AUM70" s="431"/>
      <c r="AUN70" s="431"/>
      <c r="AUO70" s="431"/>
      <c r="AUP70" s="431"/>
      <c r="AUQ70" s="431"/>
      <c r="AUR70" s="431"/>
      <c r="AUS70" s="431"/>
      <c r="AUT70" s="431"/>
      <c r="AUU70" s="431"/>
      <c r="AUV70" s="431"/>
      <c r="AUW70" s="431"/>
      <c r="AUX70" s="431"/>
      <c r="AUY70" s="431"/>
      <c r="AUZ70" s="431"/>
      <c r="AVA70" s="431"/>
      <c r="AVB70" s="431"/>
      <c r="AVC70" s="431"/>
      <c r="AVD70" s="431"/>
      <c r="AVE70" s="431"/>
      <c r="AVF70" s="431"/>
      <c r="AVG70" s="431"/>
      <c r="AVH70" s="431"/>
      <c r="AVI70" s="431"/>
      <c r="AVJ70" s="431"/>
      <c r="AVK70" s="431"/>
      <c r="AVL70" s="431"/>
      <c r="AVM70" s="431"/>
      <c r="AVN70" s="431"/>
      <c r="AVO70" s="431"/>
      <c r="AVP70" s="431"/>
      <c r="AVQ70" s="431"/>
      <c r="AVR70" s="431"/>
      <c r="AVS70" s="431"/>
      <c r="AVT70" s="431"/>
      <c r="AVU70" s="431"/>
      <c r="AVV70" s="431"/>
      <c r="AVW70" s="431"/>
      <c r="AVX70" s="431"/>
      <c r="AVY70" s="431"/>
      <c r="AVZ70" s="431"/>
      <c r="AWA70" s="431"/>
      <c r="AWB70" s="431"/>
      <c r="AWC70" s="431"/>
      <c r="AWD70" s="431"/>
      <c r="AWE70" s="431"/>
      <c r="AWF70" s="431"/>
      <c r="AWG70" s="431"/>
      <c r="AWH70" s="431"/>
      <c r="AWI70" s="431"/>
      <c r="AWJ70" s="431"/>
      <c r="AWK70" s="431"/>
      <c r="AWL70" s="431"/>
      <c r="AWM70" s="431"/>
      <c r="AWN70" s="431"/>
      <c r="AWO70" s="431"/>
      <c r="AWP70" s="431"/>
      <c r="AWQ70" s="431"/>
      <c r="AWR70" s="431"/>
      <c r="AWS70" s="431"/>
      <c r="AWT70" s="431"/>
      <c r="AWU70" s="431"/>
      <c r="AWV70" s="431"/>
      <c r="AWW70" s="431"/>
      <c r="AWX70" s="431"/>
      <c r="AWY70" s="431"/>
      <c r="AWZ70" s="431"/>
      <c r="AXA70" s="431"/>
      <c r="AXB70" s="431"/>
      <c r="AXC70" s="431"/>
      <c r="AXD70" s="431"/>
      <c r="AXE70" s="431"/>
      <c r="AXF70" s="431"/>
      <c r="AXG70" s="431"/>
      <c r="AXH70" s="431"/>
      <c r="AXI70" s="431"/>
      <c r="AXJ70" s="431"/>
      <c r="AXK70" s="431"/>
      <c r="AXL70" s="431"/>
      <c r="AXM70" s="431"/>
      <c r="AXN70" s="431"/>
      <c r="AXO70" s="431"/>
      <c r="AXP70" s="431"/>
      <c r="AXQ70" s="431"/>
      <c r="AXR70" s="431"/>
      <c r="AXS70" s="431"/>
      <c r="AXT70" s="431"/>
      <c r="AXU70" s="431"/>
      <c r="AXV70" s="431"/>
      <c r="AXW70" s="431"/>
      <c r="AXX70" s="431"/>
      <c r="AXY70" s="431"/>
      <c r="AXZ70" s="431"/>
      <c r="AYA70" s="431"/>
      <c r="AYB70" s="431"/>
      <c r="AYC70" s="431"/>
      <c r="AYD70" s="431"/>
      <c r="AYE70" s="431"/>
      <c r="AYF70" s="431"/>
      <c r="AYG70" s="431"/>
      <c r="AYH70" s="431"/>
      <c r="AYI70" s="431"/>
      <c r="AYJ70" s="431"/>
      <c r="AYK70" s="431"/>
      <c r="AYL70" s="431"/>
      <c r="AYM70" s="431"/>
      <c r="AYN70" s="431"/>
      <c r="AYO70" s="431"/>
      <c r="AYP70" s="431"/>
      <c r="AYQ70" s="431"/>
      <c r="AYR70" s="431"/>
      <c r="AYS70" s="431"/>
      <c r="AYT70" s="431"/>
      <c r="AYU70" s="431"/>
      <c r="AYV70" s="431"/>
      <c r="AYW70" s="431"/>
      <c r="AYX70" s="431"/>
      <c r="AYY70" s="431"/>
      <c r="AYZ70" s="431"/>
      <c r="AZA70" s="431"/>
      <c r="AZB70" s="431"/>
      <c r="AZC70" s="431"/>
      <c r="AZD70" s="431"/>
      <c r="AZE70" s="431"/>
      <c r="AZF70" s="431"/>
      <c r="AZG70" s="431"/>
      <c r="AZH70" s="431"/>
      <c r="AZI70" s="431"/>
      <c r="AZJ70" s="431"/>
      <c r="AZK70" s="431"/>
      <c r="AZL70" s="431"/>
      <c r="AZM70" s="431"/>
      <c r="AZN70" s="431"/>
      <c r="AZO70" s="431"/>
      <c r="AZP70" s="431"/>
      <c r="AZQ70" s="431"/>
      <c r="AZR70" s="431"/>
      <c r="AZS70" s="431"/>
      <c r="AZT70" s="431"/>
      <c r="AZU70" s="431"/>
      <c r="AZV70" s="431"/>
      <c r="AZW70" s="431"/>
      <c r="AZX70" s="431"/>
      <c r="AZY70" s="431"/>
      <c r="AZZ70" s="431"/>
      <c r="BAA70" s="431"/>
      <c r="BAB70" s="431"/>
      <c r="BAC70" s="431"/>
      <c r="BAD70" s="431"/>
      <c r="BAE70" s="431"/>
      <c r="BAF70" s="431"/>
      <c r="BAG70" s="431"/>
      <c r="BAH70" s="431"/>
      <c r="BAI70" s="431"/>
      <c r="BAJ70" s="431"/>
      <c r="BAK70" s="431"/>
      <c r="BAL70" s="431"/>
      <c r="BAM70" s="431"/>
      <c r="BAN70" s="431"/>
      <c r="BAO70" s="431"/>
      <c r="BAP70" s="431"/>
      <c r="BAQ70" s="431"/>
      <c r="BAR70" s="431"/>
      <c r="BAS70" s="431"/>
      <c r="BAT70" s="431"/>
      <c r="BAU70" s="431"/>
      <c r="BAV70" s="431"/>
      <c r="BAW70" s="431"/>
      <c r="BAX70" s="431"/>
      <c r="BAY70" s="431"/>
      <c r="BAZ70" s="431"/>
      <c r="BBA70" s="431"/>
      <c r="BBB70" s="431"/>
      <c r="BBC70" s="431"/>
      <c r="BBD70" s="431"/>
      <c r="BBE70" s="431"/>
      <c r="BBF70" s="431"/>
      <c r="BBG70" s="431"/>
      <c r="BBH70" s="431"/>
      <c r="BBI70" s="431"/>
      <c r="BBJ70" s="431"/>
      <c r="BBK70" s="431"/>
      <c r="BBL70" s="431"/>
      <c r="BBM70" s="431"/>
      <c r="BBN70" s="431"/>
      <c r="BBO70" s="431"/>
      <c r="BBP70" s="431"/>
      <c r="BBQ70" s="431"/>
      <c r="BBR70" s="431"/>
      <c r="BBS70" s="431"/>
      <c r="BBT70" s="431"/>
      <c r="BBU70" s="431"/>
      <c r="BBV70" s="431"/>
      <c r="BBW70" s="431"/>
      <c r="BBX70" s="431"/>
      <c r="BBY70" s="431"/>
      <c r="BBZ70" s="431"/>
      <c r="BCA70" s="431"/>
      <c r="BCB70" s="431"/>
      <c r="BCC70" s="431"/>
      <c r="BCD70" s="431"/>
      <c r="BCE70" s="431"/>
      <c r="BCF70" s="431"/>
      <c r="BCG70" s="431"/>
      <c r="BCH70" s="431"/>
      <c r="BCI70" s="431"/>
      <c r="BCJ70" s="431"/>
      <c r="BCK70" s="431"/>
      <c r="BCL70" s="431"/>
      <c r="BCM70" s="431"/>
      <c r="BCN70" s="431"/>
      <c r="BCO70" s="431"/>
      <c r="BCP70" s="431"/>
      <c r="BCQ70" s="431"/>
      <c r="BCR70" s="431"/>
      <c r="BCS70" s="431"/>
      <c r="BCT70" s="431"/>
      <c r="BCU70" s="431"/>
      <c r="BCV70" s="431"/>
      <c r="BCW70" s="431"/>
      <c r="BCX70" s="431"/>
      <c r="BCY70" s="431"/>
      <c r="BCZ70" s="431"/>
      <c r="BDA70" s="431"/>
      <c r="BDB70" s="431"/>
      <c r="BDC70" s="431"/>
      <c r="BDD70" s="431"/>
      <c r="BDE70" s="431"/>
      <c r="BDF70" s="431"/>
      <c r="BDG70" s="431"/>
      <c r="BDH70" s="431"/>
      <c r="BDI70" s="431"/>
      <c r="BDJ70" s="431"/>
      <c r="BDK70" s="431"/>
      <c r="BDL70" s="431"/>
      <c r="BDM70" s="431"/>
      <c r="BDN70" s="431"/>
      <c r="BDO70" s="431"/>
      <c r="BDP70" s="431"/>
      <c r="BDQ70" s="431"/>
      <c r="BDR70" s="431"/>
      <c r="BDS70" s="431"/>
      <c r="BDT70" s="431"/>
      <c r="BDU70" s="431"/>
      <c r="BDV70" s="431"/>
      <c r="BDW70" s="431"/>
      <c r="BDX70" s="431"/>
      <c r="BDY70" s="431"/>
      <c r="BDZ70" s="431"/>
      <c r="BEA70" s="431"/>
      <c r="BEB70" s="431"/>
      <c r="BEC70" s="431"/>
      <c r="BED70" s="431"/>
      <c r="BEE70" s="431"/>
      <c r="BEF70" s="431"/>
      <c r="BEG70" s="431"/>
      <c r="BEH70" s="431"/>
      <c r="BEI70" s="431"/>
      <c r="BEJ70" s="431"/>
      <c r="BEK70" s="431"/>
      <c r="BEL70" s="431"/>
      <c r="BEM70" s="431"/>
      <c r="BEN70" s="431"/>
      <c r="BEO70" s="431"/>
      <c r="BEP70" s="431"/>
      <c r="BEQ70" s="431"/>
      <c r="BER70" s="431"/>
      <c r="BES70" s="431"/>
      <c r="BET70" s="431"/>
      <c r="BEU70" s="431"/>
      <c r="BEV70" s="431"/>
      <c r="BEW70" s="431"/>
      <c r="BEX70" s="431"/>
      <c r="BEY70" s="431"/>
      <c r="BEZ70" s="431"/>
      <c r="BFA70" s="431"/>
      <c r="BFB70" s="431"/>
      <c r="BFC70" s="431"/>
      <c r="BFD70" s="431"/>
      <c r="BFE70" s="431"/>
      <c r="BFF70" s="431"/>
      <c r="BFG70" s="431"/>
      <c r="BFH70" s="431"/>
      <c r="BFI70" s="431"/>
      <c r="BFJ70" s="431"/>
      <c r="BFK70" s="431"/>
      <c r="BFL70" s="431"/>
      <c r="BFM70" s="431"/>
      <c r="BFN70" s="431"/>
      <c r="BFO70" s="431"/>
      <c r="BFP70" s="431"/>
      <c r="BFQ70" s="431"/>
      <c r="BFR70" s="431"/>
      <c r="BFS70" s="431"/>
      <c r="BFT70" s="431"/>
      <c r="BFU70" s="431"/>
      <c r="BFV70" s="431"/>
      <c r="BFW70" s="431"/>
      <c r="BFX70" s="431"/>
      <c r="BFY70" s="431"/>
      <c r="BFZ70" s="431"/>
      <c r="BGA70" s="431"/>
      <c r="BGB70" s="431"/>
      <c r="BGC70" s="431"/>
      <c r="BGD70" s="431"/>
      <c r="BGE70" s="431"/>
      <c r="BGF70" s="431"/>
      <c r="BGG70" s="431"/>
      <c r="BGH70" s="431"/>
      <c r="BGI70" s="431"/>
      <c r="BGJ70" s="431"/>
      <c r="BGK70" s="431"/>
      <c r="BGL70" s="431"/>
      <c r="BGM70" s="431"/>
      <c r="BGN70" s="431"/>
      <c r="BGO70" s="431"/>
      <c r="BGP70" s="431"/>
      <c r="BGQ70" s="431"/>
      <c r="BGR70" s="431"/>
      <c r="BGS70" s="431"/>
      <c r="BGT70" s="431"/>
      <c r="BGU70" s="431"/>
      <c r="BGV70" s="431"/>
      <c r="BGW70" s="431"/>
      <c r="BGX70" s="431"/>
      <c r="BGY70" s="431"/>
      <c r="BGZ70" s="431"/>
      <c r="BHA70" s="431"/>
      <c r="BHB70" s="431"/>
      <c r="BHC70" s="431"/>
      <c r="BHD70" s="431"/>
      <c r="BHE70" s="431"/>
      <c r="BHF70" s="431"/>
      <c r="BHG70" s="431"/>
      <c r="BHH70" s="431"/>
      <c r="BHI70" s="431"/>
      <c r="BHJ70" s="431"/>
      <c r="BHK70" s="431"/>
      <c r="BHL70" s="431"/>
      <c r="BHM70" s="431"/>
      <c r="BHN70" s="431"/>
      <c r="BHO70" s="431"/>
      <c r="BHP70" s="431"/>
      <c r="BHQ70" s="431"/>
      <c r="BHR70" s="431"/>
      <c r="BHS70" s="431"/>
      <c r="BHT70" s="431"/>
      <c r="BHU70" s="431"/>
      <c r="BHV70" s="431"/>
      <c r="BHW70" s="431"/>
      <c r="BHX70" s="431"/>
      <c r="BHY70" s="431"/>
      <c r="BHZ70" s="431"/>
      <c r="BIA70" s="431"/>
      <c r="BIB70" s="431"/>
      <c r="BIC70" s="431"/>
      <c r="BID70" s="431"/>
      <c r="BIE70" s="431"/>
      <c r="BIF70" s="431"/>
      <c r="BIG70" s="431"/>
      <c r="BIH70" s="431"/>
      <c r="BII70" s="431"/>
      <c r="BIJ70" s="431"/>
      <c r="BIK70" s="431"/>
      <c r="BIL70" s="431"/>
      <c r="BIM70" s="431"/>
      <c r="BIN70" s="431"/>
      <c r="BIO70" s="431"/>
      <c r="BIP70" s="431"/>
      <c r="BIQ70" s="431"/>
      <c r="BIR70" s="431"/>
      <c r="BIS70" s="431"/>
      <c r="BIT70" s="431"/>
      <c r="BIU70" s="431"/>
      <c r="BIV70" s="431"/>
      <c r="BIW70" s="431"/>
      <c r="BIX70" s="431"/>
      <c r="BIY70" s="431"/>
      <c r="BIZ70" s="431"/>
      <c r="BJA70" s="431"/>
      <c r="BJB70" s="431"/>
      <c r="BJC70" s="431"/>
      <c r="BJD70" s="431"/>
      <c r="BJE70" s="431"/>
      <c r="BJF70" s="431"/>
      <c r="BJG70" s="431"/>
      <c r="BJH70" s="431"/>
      <c r="BJI70" s="431"/>
      <c r="BJJ70" s="431"/>
      <c r="BJK70" s="431"/>
      <c r="BJL70" s="431"/>
      <c r="BJM70" s="431"/>
      <c r="BJN70" s="431"/>
      <c r="BJO70" s="431"/>
      <c r="BJP70" s="431"/>
      <c r="BJQ70" s="431"/>
      <c r="BJR70" s="431"/>
      <c r="BJS70" s="431"/>
      <c r="BJT70" s="431"/>
      <c r="BJU70" s="431"/>
      <c r="BJV70" s="431"/>
      <c r="BJW70" s="431"/>
      <c r="BJX70" s="431"/>
      <c r="BJY70" s="431"/>
      <c r="BJZ70" s="431"/>
      <c r="BKA70" s="431"/>
      <c r="BKB70" s="431"/>
      <c r="BKC70" s="431"/>
      <c r="BKD70" s="431"/>
      <c r="BKE70" s="431"/>
      <c r="BKF70" s="431"/>
      <c r="BKG70" s="431"/>
      <c r="BKH70" s="431"/>
      <c r="BKI70" s="431"/>
      <c r="BKJ70" s="431"/>
      <c r="BKK70" s="431"/>
      <c r="BKL70" s="431"/>
      <c r="BKM70" s="431"/>
      <c r="BKN70" s="431"/>
      <c r="BKO70" s="431"/>
      <c r="BKP70" s="431"/>
      <c r="BKQ70" s="431"/>
      <c r="BKR70" s="431"/>
      <c r="BKS70" s="431"/>
      <c r="BKT70" s="431"/>
      <c r="BKU70" s="431"/>
      <c r="BKV70" s="431"/>
      <c r="BKW70" s="431"/>
      <c r="BKX70" s="431"/>
      <c r="BKY70" s="431"/>
      <c r="BKZ70" s="431"/>
      <c r="BLA70" s="431"/>
      <c r="BLB70" s="431"/>
      <c r="BLC70" s="431"/>
      <c r="BLD70" s="431"/>
      <c r="BLE70" s="431"/>
      <c r="BLF70" s="431"/>
      <c r="BLG70" s="431"/>
      <c r="BLH70" s="431"/>
      <c r="BLI70" s="431"/>
      <c r="BLJ70" s="431"/>
      <c r="BLK70" s="431"/>
      <c r="BLL70" s="431"/>
      <c r="BLM70" s="431"/>
      <c r="BLN70" s="431"/>
      <c r="BLO70" s="431"/>
      <c r="BLP70" s="431"/>
      <c r="BLQ70" s="431"/>
      <c r="BLR70" s="431"/>
      <c r="BLS70" s="431"/>
      <c r="BLT70" s="431"/>
      <c r="BLU70" s="431"/>
      <c r="BLV70" s="431"/>
      <c r="BLW70" s="431"/>
      <c r="BLX70" s="431"/>
      <c r="BLY70" s="431"/>
      <c r="BLZ70" s="431"/>
      <c r="BMA70" s="431"/>
      <c r="BMB70" s="431"/>
      <c r="BMC70" s="431"/>
      <c r="BMD70" s="431"/>
      <c r="BME70" s="431"/>
      <c r="BMF70" s="431"/>
      <c r="BMG70" s="431"/>
      <c r="BMH70" s="431"/>
      <c r="BMI70" s="431"/>
      <c r="BMJ70" s="431"/>
      <c r="BMK70" s="431"/>
      <c r="BML70" s="431"/>
      <c r="BMM70" s="431"/>
      <c r="BMN70" s="431"/>
      <c r="BMO70" s="431"/>
      <c r="BMP70" s="431"/>
      <c r="BMQ70" s="431"/>
      <c r="BMR70" s="431"/>
      <c r="BMS70" s="431"/>
      <c r="BMT70" s="431"/>
      <c r="BMU70" s="431"/>
      <c r="BMV70" s="431"/>
      <c r="BMW70" s="431"/>
      <c r="BMX70" s="431"/>
      <c r="BMY70" s="431"/>
      <c r="BMZ70" s="431"/>
      <c r="BNA70" s="431"/>
      <c r="BNB70" s="431"/>
      <c r="BNC70" s="431"/>
      <c r="BND70" s="431"/>
      <c r="BNE70" s="431"/>
      <c r="BNF70" s="431"/>
      <c r="BNG70" s="431"/>
      <c r="BNH70" s="431"/>
      <c r="BNI70" s="431"/>
      <c r="BNJ70" s="431"/>
      <c r="BNK70" s="431"/>
      <c r="BNL70" s="431"/>
      <c r="BNM70" s="431"/>
      <c r="BNN70" s="431"/>
      <c r="BNO70" s="431"/>
      <c r="BNP70" s="431"/>
      <c r="BNQ70" s="431"/>
      <c r="BNR70" s="431"/>
      <c r="BNS70" s="431"/>
      <c r="BNT70" s="431"/>
      <c r="BNU70" s="431"/>
      <c r="BNV70" s="431"/>
      <c r="BNW70" s="431"/>
      <c r="BNX70" s="431"/>
      <c r="BNY70" s="431"/>
      <c r="BNZ70" s="431"/>
      <c r="BOA70" s="431"/>
      <c r="BOB70" s="431"/>
      <c r="BOC70" s="431"/>
      <c r="BOD70" s="431"/>
      <c r="BOE70" s="431"/>
      <c r="BOF70" s="431"/>
      <c r="BOG70" s="431"/>
      <c r="BOH70" s="431"/>
      <c r="BOI70" s="431"/>
      <c r="BOJ70" s="431"/>
      <c r="BOK70" s="431"/>
      <c r="BOL70" s="431"/>
      <c r="BOM70" s="431"/>
      <c r="BON70" s="431"/>
      <c r="BOO70" s="431"/>
      <c r="BOP70" s="431"/>
      <c r="BOQ70" s="431"/>
      <c r="BOR70" s="431"/>
      <c r="BOS70" s="431"/>
      <c r="BOT70" s="431"/>
      <c r="BOU70" s="431"/>
      <c r="BOV70" s="431"/>
      <c r="BOW70" s="431"/>
      <c r="BOX70" s="431"/>
      <c r="BOY70" s="431"/>
      <c r="BOZ70" s="431"/>
      <c r="BPA70" s="431"/>
      <c r="BPB70" s="431"/>
      <c r="BPC70" s="431"/>
      <c r="BPD70" s="431"/>
      <c r="BPE70" s="431"/>
      <c r="BPF70" s="431"/>
      <c r="BPG70" s="431"/>
      <c r="BPH70" s="431"/>
      <c r="BPI70" s="431"/>
      <c r="BPJ70" s="431"/>
      <c r="BPK70" s="431"/>
      <c r="BPL70" s="431"/>
      <c r="BPM70" s="431"/>
      <c r="BPN70" s="431"/>
      <c r="BPO70" s="431"/>
      <c r="BPP70" s="431"/>
      <c r="BPQ70" s="431"/>
      <c r="BPR70" s="431"/>
      <c r="BPS70" s="431"/>
      <c r="BPT70" s="431"/>
      <c r="BPU70" s="431"/>
      <c r="BPV70" s="431"/>
      <c r="BPW70" s="431"/>
      <c r="BPX70" s="431"/>
      <c r="BPY70" s="431"/>
      <c r="BPZ70" s="431"/>
      <c r="BQA70" s="431"/>
      <c r="BQB70" s="431"/>
      <c r="BQC70" s="431"/>
      <c r="BQD70" s="431"/>
      <c r="BQE70" s="431"/>
      <c r="BQF70" s="431"/>
      <c r="BQG70" s="431"/>
      <c r="BQH70" s="431"/>
      <c r="BQI70" s="431"/>
      <c r="BQJ70" s="431"/>
      <c r="BQK70" s="431"/>
      <c r="BQL70" s="431"/>
      <c r="BQM70" s="431"/>
      <c r="BQN70" s="431"/>
      <c r="BQO70" s="431"/>
      <c r="BQP70" s="431"/>
      <c r="BQQ70" s="431"/>
      <c r="BQR70" s="431"/>
      <c r="BQS70" s="431"/>
      <c r="BQT70" s="431"/>
      <c r="BQU70" s="431"/>
      <c r="BQV70" s="431"/>
      <c r="BQW70" s="431"/>
      <c r="BQX70" s="431"/>
      <c r="BQY70" s="431"/>
      <c r="BQZ70" s="431"/>
      <c r="BRA70" s="431"/>
      <c r="BRB70" s="431"/>
      <c r="BRC70" s="431"/>
      <c r="BRD70" s="431"/>
      <c r="BRE70" s="431"/>
      <c r="BRF70" s="431"/>
      <c r="BRG70" s="431"/>
      <c r="BRH70" s="431"/>
      <c r="BRI70" s="431"/>
      <c r="BRJ70" s="431"/>
      <c r="BRK70" s="431"/>
      <c r="BRL70" s="431"/>
      <c r="BRM70" s="431"/>
      <c r="BRN70" s="431"/>
      <c r="BRO70" s="431"/>
      <c r="BRP70" s="431"/>
      <c r="BRQ70" s="431"/>
      <c r="BRR70" s="431"/>
      <c r="BRS70" s="431"/>
      <c r="BRT70" s="431"/>
      <c r="BRU70" s="431"/>
    </row>
    <row r="71" spans="1:1841" s="518" customFormat="1" ht="29.25" customHeight="1" x14ac:dyDescent="0.3">
      <c r="A71" s="789"/>
      <c r="B71" s="789"/>
      <c r="C71" s="790"/>
      <c r="D71" s="516">
        <f>+'4. Magnitud_Presupuesto'!I15</f>
        <v>1975659000</v>
      </c>
      <c r="E71" s="516">
        <f>SUM(E50:E70)</f>
        <v>19572</v>
      </c>
      <c r="F71" s="516">
        <f>+'4. Magnitud_Presupuesto'!V15</f>
        <v>300000000</v>
      </c>
      <c r="G71" s="516">
        <f>SUM(G50:G70)</f>
        <v>428</v>
      </c>
      <c r="H71" s="516">
        <f>+'4. Magnitud_Presupuesto'!J15</f>
        <v>184446000</v>
      </c>
      <c r="I71" s="516">
        <f>SUM(I50:I70)</f>
        <v>10128</v>
      </c>
      <c r="J71" s="516">
        <f>+'4. Magnitud_Presupuesto'!W15</f>
        <v>0</v>
      </c>
      <c r="K71" s="516">
        <f t="shared" ref="K71" si="37">SUM(K50:K70)</f>
        <v>0</v>
      </c>
      <c r="L71" s="516"/>
      <c r="M71" s="516"/>
      <c r="N71" s="516"/>
      <c r="O71" s="516"/>
      <c r="P71" s="516"/>
      <c r="Q71" s="516"/>
      <c r="R71" s="516"/>
      <c r="S71" s="516"/>
      <c r="T71" s="516"/>
      <c r="U71" s="516"/>
      <c r="V71" s="516"/>
      <c r="W71" s="516"/>
      <c r="X71" s="516">
        <f>+'4. Magnitud_Presupuesto'!N15</f>
        <v>184446000</v>
      </c>
      <c r="Y71" s="516">
        <f t="shared" ref="Y71:AA71" si="38">SUM(Y50:Y70)</f>
        <v>10128</v>
      </c>
      <c r="Z71" s="516">
        <f>+'4. Magnitud_Presupuesto'!AC15</f>
        <v>0</v>
      </c>
      <c r="AA71" s="516">
        <f t="shared" si="38"/>
        <v>0</v>
      </c>
      <c r="AB71" s="521"/>
      <c r="AC71" s="446"/>
      <c r="AD71" s="527"/>
      <c r="AE71" s="527"/>
      <c r="AF71" s="527"/>
      <c r="AG71" s="527"/>
      <c r="AH71" s="431"/>
      <c r="AI71" s="431"/>
      <c r="AJ71" s="431"/>
      <c r="AK71" s="431"/>
      <c r="AL71" s="431"/>
      <c r="AM71" s="431"/>
      <c r="AN71" s="431"/>
      <c r="AO71" s="431"/>
      <c r="AP71" s="431"/>
      <c r="AQ71" s="431"/>
      <c r="AR71" s="431"/>
      <c r="AS71" s="431"/>
      <c r="AT71" s="431"/>
      <c r="AU71" s="431"/>
      <c r="AV71" s="431"/>
      <c r="AW71" s="431"/>
      <c r="AX71" s="431"/>
      <c r="AY71" s="431"/>
      <c r="AZ71" s="431"/>
      <c r="BA71" s="431"/>
      <c r="BB71" s="431"/>
      <c r="BC71" s="431"/>
      <c r="BD71" s="431"/>
      <c r="BE71" s="431"/>
      <c r="BF71" s="431"/>
      <c r="BG71" s="431"/>
      <c r="BH71" s="431"/>
      <c r="BI71" s="431"/>
      <c r="BJ71" s="431"/>
      <c r="BK71" s="431"/>
      <c r="BL71" s="431"/>
      <c r="BM71" s="431"/>
      <c r="BN71" s="431"/>
      <c r="BO71" s="431"/>
      <c r="BP71" s="431"/>
      <c r="BQ71" s="431"/>
      <c r="BR71" s="431"/>
      <c r="BS71" s="431"/>
      <c r="BT71" s="431"/>
      <c r="BU71" s="431"/>
      <c r="BV71" s="431"/>
      <c r="BW71" s="431"/>
      <c r="BX71" s="431"/>
      <c r="BY71" s="431"/>
      <c r="BZ71" s="431"/>
      <c r="CA71" s="431"/>
      <c r="CB71" s="431"/>
      <c r="CC71" s="431"/>
      <c r="CD71" s="431"/>
      <c r="CE71" s="431"/>
      <c r="CF71" s="431"/>
      <c r="CG71" s="431"/>
      <c r="CH71" s="431"/>
      <c r="CI71" s="431"/>
      <c r="CJ71" s="431"/>
      <c r="CK71" s="431"/>
      <c r="CL71" s="431"/>
      <c r="CM71" s="431"/>
      <c r="CN71" s="431"/>
      <c r="CO71" s="431"/>
      <c r="CP71" s="431"/>
      <c r="CQ71" s="431"/>
      <c r="CR71" s="431"/>
      <c r="CS71" s="431"/>
      <c r="CT71" s="431"/>
      <c r="CU71" s="431"/>
      <c r="CV71" s="431"/>
      <c r="CW71" s="431"/>
      <c r="CX71" s="431"/>
      <c r="CY71" s="431"/>
      <c r="CZ71" s="431"/>
      <c r="DA71" s="431"/>
      <c r="DB71" s="431"/>
      <c r="DC71" s="431"/>
      <c r="DD71" s="431"/>
      <c r="DE71" s="431"/>
      <c r="DF71" s="431"/>
      <c r="DG71" s="431"/>
      <c r="DH71" s="431"/>
      <c r="DI71" s="431"/>
      <c r="DJ71" s="431"/>
      <c r="DK71" s="431"/>
      <c r="DL71" s="431"/>
      <c r="DM71" s="431"/>
      <c r="DN71" s="431"/>
      <c r="DO71" s="431"/>
      <c r="DP71" s="431"/>
      <c r="DQ71" s="431"/>
      <c r="DR71" s="431"/>
      <c r="DS71" s="431"/>
      <c r="DT71" s="431"/>
      <c r="DU71" s="431"/>
      <c r="DV71" s="431"/>
      <c r="DW71" s="431"/>
      <c r="DX71" s="431"/>
      <c r="DY71" s="431"/>
      <c r="DZ71" s="431"/>
      <c r="EA71" s="431"/>
      <c r="EB71" s="431"/>
      <c r="EC71" s="431"/>
      <c r="ED71" s="431"/>
      <c r="EE71" s="431"/>
      <c r="EF71" s="431"/>
      <c r="EG71" s="431"/>
      <c r="EH71" s="431"/>
      <c r="EI71" s="431"/>
      <c r="EJ71" s="431"/>
      <c r="EK71" s="431"/>
      <c r="EL71" s="431"/>
      <c r="EM71" s="431"/>
      <c r="EN71" s="431"/>
      <c r="EO71" s="431"/>
      <c r="EP71" s="431"/>
      <c r="EQ71" s="431"/>
      <c r="ER71" s="431"/>
      <c r="ES71" s="431"/>
      <c r="ET71" s="431"/>
      <c r="EU71" s="431"/>
      <c r="EV71" s="431"/>
      <c r="EW71" s="431"/>
      <c r="EX71" s="431"/>
      <c r="EY71" s="431"/>
      <c r="EZ71" s="431"/>
      <c r="FA71" s="431"/>
      <c r="FB71" s="431"/>
      <c r="FC71" s="431"/>
      <c r="FD71" s="431"/>
      <c r="FE71" s="431"/>
      <c r="FF71" s="431"/>
      <c r="FG71" s="431"/>
      <c r="FH71" s="431"/>
      <c r="FI71" s="431"/>
      <c r="FJ71" s="431"/>
      <c r="FK71" s="431"/>
      <c r="FL71" s="431"/>
      <c r="FM71" s="431"/>
      <c r="FN71" s="431"/>
      <c r="FO71" s="431"/>
      <c r="FP71" s="431"/>
      <c r="FQ71" s="431"/>
      <c r="FR71" s="431"/>
      <c r="FS71" s="431"/>
      <c r="FT71" s="431"/>
      <c r="FU71" s="431"/>
      <c r="FV71" s="431"/>
      <c r="FW71" s="431"/>
      <c r="FX71" s="431"/>
      <c r="FY71" s="431"/>
      <c r="FZ71" s="431"/>
      <c r="GA71" s="431"/>
      <c r="GB71" s="431"/>
      <c r="GC71" s="431"/>
      <c r="GD71" s="431"/>
      <c r="GE71" s="431"/>
      <c r="GF71" s="431"/>
      <c r="GG71" s="431"/>
      <c r="GH71" s="431"/>
      <c r="GI71" s="431"/>
      <c r="GJ71" s="431"/>
      <c r="GK71" s="431"/>
      <c r="GL71" s="431"/>
      <c r="GM71" s="431"/>
      <c r="GN71" s="431"/>
      <c r="GO71" s="431"/>
      <c r="GP71" s="431"/>
      <c r="GQ71" s="431"/>
      <c r="GR71" s="431"/>
      <c r="GS71" s="431"/>
      <c r="GT71" s="431"/>
      <c r="GU71" s="431"/>
      <c r="GV71" s="431"/>
      <c r="GW71" s="431"/>
      <c r="GX71" s="431"/>
      <c r="GY71" s="431"/>
      <c r="GZ71" s="431"/>
      <c r="HA71" s="431"/>
      <c r="HB71" s="431"/>
      <c r="HC71" s="431"/>
      <c r="HD71" s="431"/>
      <c r="HE71" s="431"/>
      <c r="HF71" s="431"/>
      <c r="HG71" s="431"/>
      <c r="HH71" s="431"/>
      <c r="HI71" s="431"/>
      <c r="HJ71" s="431"/>
      <c r="HK71" s="431"/>
      <c r="HL71" s="431"/>
      <c r="HM71" s="431"/>
      <c r="HN71" s="431"/>
      <c r="HO71" s="431"/>
      <c r="HP71" s="431"/>
      <c r="HQ71" s="431"/>
      <c r="HR71" s="431"/>
      <c r="HS71" s="431"/>
      <c r="HT71" s="431"/>
      <c r="HU71" s="431"/>
      <c r="HV71" s="431"/>
      <c r="HW71" s="431"/>
      <c r="HX71" s="431"/>
      <c r="HY71" s="431"/>
      <c r="HZ71" s="431"/>
      <c r="IA71" s="431"/>
      <c r="IB71" s="431"/>
      <c r="IC71" s="431"/>
      <c r="ID71" s="431"/>
      <c r="IE71" s="431"/>
      <c r="IF71" s="431"/>
      <c r="IG71" s="431"/>
      <c r="IH71" s="431"/>
      <c r="II71" s="431"/>
      <c r="IJ71" s="431"/>
      <c r="IK71" s="431"/>
      <c r="IL71" s="431"/>
      <c r="IM71" s="431"/>
      <c r="IN71" s="431"/>
      <c r="IO71" s="431"/>
      <c r="IP71" s="431"/>
      <c r="IQ71" s="431"/>
      <c r="IR71" s="431"/>
      <c r="IS71" s="431"/>
      <c r="IT71" s="431"/>
      <c r="IU71" s="431"/>
      <c r="IV71" s="431"/>
      <c r="IW71" s="431"/>
      <c r="IX71" s="431"/>
      <c r="IY71" s="431"/>
      <c r="IZ71" s="431"/>
      <c r="JA71" s="431"/>
      <c r="JB71" s="431"/>
      <c r="JC71" s="431"/>
      <c r="JD71" s="431"/>
      <c r="JE71" s="431"/>
      <c r="JF71" s="431"/>
      <c r="JG71" s="431"/>
      <c r="JH71" s="431"/>
      <c r="JI71" s="431"/>
      <c r="JJ71" s="431"/>
      <c r="JK71" s="431"/>
      <c r="JL71" s="431"/>
      <c r="JM71" s="431"/>
      <c r="JN71" s="431"/>
      <c r="JO71" s="431"/>
      <c r="JP71" s="431"/>
      <c r="JQ71" s="431"/>
      <c r="JR71" s="431"/>
      <c r="JS71" s="431"/>
      <c r="JT71" s="431"/>
      <c r="JU71" s="431"/>
      <c r="JV71" s="431"/>
      <c r="JW71" s="431"/>
      <c r="JX71" s="431"/>
      <c r="JY71" s="431"/>
      <c r="JZ71" s="431"/>
      <c r="KA71" s="431"/>
      <c r="KB71" s="431"/>
      <c r="KC71" s="431"/>
      <c r="KD71" s="431"/>
      <c r="KE71" s="431"/>
      <c r="KF71" s="431"/>
      <c r="KG71" s="431"/>
      <c r="KH71" s="431"/>
      <c r="KI71" s="431"/>
      <c r="KJ71" s="431"/>
      <c r="KK71" s="431"/>
      <c r="KL71" s="431"/>
      <c r="KM71" s="431"/>
      <c r="KN71" s="431"/>
      <c r="KO71" s="431"/>
      <c r="KP71" s="431"/>
      <c r="KQ71" s="431"/>
      <c r="KR71" s="431"/>
      <c r="KS71" s="431"/>
      <c r="KT71" s="431"/>
      <c r="KU71" s="431"/>
      <c r="KV71" s="431"/>
      <c r="KW71" s="431"/>
      <c r="KX71" s="431"/>
      <c r="KY71" s="431"/>
      <c r="KZ71" s="431"/>
      <c r="LA71" s="431"/>
      <c r="LB71" s="431"/>
      <c r="LC71" s="431"/>
      <c r="LD71" s="431"/>
      <c r="LE71" s="431"/>
      <c r="LF71" s="431"/>
      <c r="LG71" s="431"/>
      <c r="LH71" s="431"/>
      <c r="LI71" s="431"/>
      <c r="LJ71" s="431"/>
      <c r="LK71" s="431"/>
      <c r="LL71" s="431"/>
      <c r="LM71" s="431"/>
      <c r="LN71" s="431"/>
      <c r="LO71" s="431"/>
      <c r="LP71" s="431"/>
      <c r="LQ71" s="431"/>
      <c r="LR71" s="431"/>
      <c r="LS71" s="431"/>
      <c r="LT71" s="431"/>
      <c r="LU71" s="431"/>
      <c r="LV71" s="431"/>
      <c r="LW71" s="431"/>
      <c r="LX71" s="431"/>
      <c r="LY71" s="431"/>
      <c r="LZ71" s="431"/>
      <c r="MA71" s="431"/>
      <c r="MB71" s="431"/>
      <c r="MC71" s="431"/>
      <c r="MD71" s="431"/>
      <c r="ME71" s="431"/>
      <c r="MF71" s="431"/>
      <c r="MG71" s="431"/>
      <c r="MH71" s="431"/>
      <c r="MI71" s="431"/>
      <c r="MJ71" s="431"/>
      <c r="MK71" s="431"/>
      <c r="ML71" s="431"/>
      <c r="MM71" s="431"/>
      <c r="MN71" s="431"/>
      <c r="MO71" s="431"/>
      <c r="MP71" s="431"/>
      <c r="MQ71" s="431"/>
      <c r="MR71" s="431"/>
      <c r="MS71" s="431"/>
      <c r="MT71" s="431"/>
      <c r="MU71" s="431"/>
      <c r="MV71" s="431"/>
      <c r="MW71" s="431"/>
      <c r="MX71" s="431"/>
      <c r="MY71" s="431"/>
      <c r="MZ71" s="431"/>
      <c r="NA71" s="431"/>
      <c r="NB71" s="431"/>
      <c r="NC71" s="431"/>
      <c r="ND71" s="431"/>
      <c r="NE71" s="431"/>
      <c r="NF71" s="431"/>
      <c r="NG71" s="431"/>
      <c r="NH71" s="431"/>
      <c r="NI71" s="431"/>
      <c r="NJ71" s="431"/>
      <c r="NK71" s="431"/>
      <c r="NL71" s="431"/>
      <c r="NM71" s="431"/>
      <c r="NN71" s="431"/>
      <c r="NO71" s="431"/>
      <c r="NP71" s="431"/>
      <c r="NQ71" s="431"/>
      <c r="NR71" s="431"/>
      <c r="NS71" s="431"/>
      <c r="NT71" s="431"/>
      <c r="NU71" s="431"/>
      <c r="NV71" s="431"/>
      <c r="NW71" s="431"/>
      <c r="NX71" s="431"/>
      <c r="NY71" s="431"/>
      <c r="NZ71" s="431"/>
      <c r="OA71" s="431"/>
      <c r="OB71" s="431"/>
      <c r="OC71" s="431"/>
      <c r="OD71" s="431"/>
      <c r="OE71" s="431"/>
      <c r="OF71" s="431"/>
      <c r="OG71" s="431"/>
      <c r="OH71" s="431"/>
      <c r="OI71" s="431"/>
      <c r="OJ71" s="431"/>
      <c r="OK71" s="431"/>
      <c r="OL71" s="431"/>
      <c r="OM71" s="431"/>
      <c r="ON71" s="431"/>
      <c r="OO71" s="431"/>
      <c r="OP71" s="431"/>
      <c r="OQ71" s="431"/>
      <c r="OR71" s="431"/>
      <c r="OS71" s="431"/>
      <c r="OT71" s="431"/>
      <c r="OU71" s="431"/>
      <c r="OV71" s="431"/>
      <c r="OW71" s="431"/>
      <c r="OX71" s="431"/>
      <c r="OY71" s="431"/>
      <c r="OZ71" s="431"/>
      <c r="PA71" s="431"/>
      <c r="PB71" s="431"/>
      <c r="PC71" s="431"/>
      <c r="PD71" s="431"/>
      <c r="PE71" s="431"/>
      <c r="PF71" s="431"/>
      <c r="PG71" s="431"/>
      <c r="PH71" s="431"/>
      <c r="PI71" s="431"/>
      <c r="PJ71" s="431"/>
      <c r="PK71" s="431"/>
      <c r="PL71" s="431"/>
      <c r="PM71" s="431"/>
      <c r="PN71" s="431"/>
      <c r="PO71" s="431"/>
      <c r="PP71" s="431"/>
      <c r="PQ71" s="431"/>
      <c r="PR71" s="431"/>
      <c r="PS71" s="431"/>
      <c r="PT71" s="431"/>
      <c r="PU71" s="431"/>
      <c r="PV71" s="431"/>
      <c r="PW71" s="431"/>
      <c r="PX71" s="431"/>
      <c r="PY71" s="431"/>
      <c r="PZ71" s="431"/>
      <c r="QA71" s="431"/>
      <c r="QB71" s="431"/>
      <c r="QC71" s="431"/>
      <c r="QD71" s="431"/>
      <c r="QE71" s="431"/>
      <c r="QF71" s="431"/>
      <c r="QG71" s="431"/>
      <c r="QH71" s="431"/>
      <c r="QI71" s="431"/>
      <c r="QJ71" s="431"/>
      <c r="QK71" s="431"/>
      <c r="QL71" s="431"/>
      <c r="QM71" s="431"/>
      <c r="QN71" s="431"/>
      <c r="QO71" s="431"/>
      <c r="QP71" s="431"/>
      <c r="QQ71" s="431"/>
      <c r="QR71" s="431"/>
      <c r="QS71" s="431"/>
      <c r="QT71" s="431"/>
      <c r="QU71" s="431"/>
      <c r="QV71" s="431"/>
      <c r="QW71" s="431"/>
      <c r="QX71" s="431"/>
      <c r="QY71" s="431"/>
      <c r="QZ71" s="431"/>
      <c r="RA71" s="431"/>
      <c r="RB71" s="431"/>
      <c r="RC71" s="431"/>
      <c r="RD71" s="431"/>
      <c r="RE71" s="431"/>
      <c r="RF71" s="431"/>
      <c r="RG71" s="431"/>
      <c r="RH71" s="431"/>
      <c r="RI71" s="431"/>
      <c r="RJ71" s="431"/>
      <c r="RK71" s="431"/>
      <c r="RL71" s="431"/>
      <c r="RM71" s="431"/>
      <c r="RN71" s="431"/>
      <c r="RO71" s="431"/>
      <c r="RP71" s="431"/>
      <c r="RQ71" s="431"/>
      <c r="RR71" s="431"/>
      <c r="RS71" s="431"/>
      <c r="RT71" s="431"/>
      <c r="RU71" s="431"/>
      <c r="RV71" s="431"/>
      <c r="RW71" s="431"/>
      <c r="RX71" s="431"/>
      <c r="RY71" s="431"/>
      <c r="RZ71" s="431"/>
      <c r="SA71" s="431"/>
      <c r="SB71" s="431"/>
      <c r="SC71" s="431"/>
      <c r="SD71" s="431"/>
      <c r="SE71" s="431"/>
      <c r="SF71" s="431"/>
      <c r="SG71" s="431"/>
      <c r="SH71" s="431"/>
      <c r="SI71" s="431"/>
      <c r="SJ71" s="431"/>
      <c r="SK71" s="431"/>
      <c r="SL71" s="431"/>
      <c r="SM71" s="431"/>
      <c r="SN71" s="431"/>
      <c r="SO71" s="431"/>
      <c r="SP71" s="431"/>
      <c r="SQ71" s="431"/>
      <c r="SR71" s="431"/>
      <c r="SS71" s="431"/>
      <c r="ST71" s="431"/>
      <c r="SU71" s="431"/>
      <c r="SV71" s="431"/>
      <c r="SW71" s="431"/>
      <c r="SX71" s="431"/>
      <c r="SY71" s="431"/>
      <c r="SZ71" s="431"/>
      <c r="TA71" s="431"/>
      <c r="TB71" s="431"/>
      <c r="TC71" s="431"/>
      <c r="TD71" s="431"/>
      <c r="TE71" s="431"/>
      <c r="TF71" s="431"/>
      <c r="TG71" s="431"/>
      <c r="TH71" s="431"/>
      <c r="TI71" s="431"/>
      <c r="TJ71" s="431"/>
      <c r="TK71" s="431"/>
      <c r="TL71" s="431"/>
      <c r="TM71" s="431"/>
      <c r="TN71" s="431"/>
      <c r="TO71" s="431"/>
      <c r="TP71" s="431"/>
      <c r="TQ71" s="431"/>
      <c r="TR71" s="431"/>
      <c r="TS71" s="431"/>
      <c r="TT71" s="431"/>
      <c r="TU71" s="431"/>
      <c r="TV71" s="431"/>
      <c r="TW71" s="431"/>
      <c r="TX71" s="431"/>
      <c r="TY71" s="431"/>
      <c r="TZ71" s="431"/>
      <c r="UA71" s="431"/>
      <c r="UB71" s="431"/>
      <c r="UC71" s="431"/>
      <c r="UD71" s="431"/>
      <c r="UE71" s="431"/>
      <c r="UF71" s="431"/>
      <c r="UG71" s="431"/>
      <c r="UH71" s="431"/>
      <c r="UI71" s="431"/>
      <c r="UJ71" s="431"/>
      <c r="UK71" s="431"/>
      <c r="UL71" s="431"/>
      <c r="UM71" s="431"/>
      <c r="UN71" s="431"/>
      <c r="UO71" s="431"/>
      <c r="UP71" s="431"/>
      <c r="UQ71" s="431"/>
      <c r="UR71" s="431"/>
      <c r="US71" s="431"/>
      <c r="UT71" s="431"/>
      <c r="UU71" s="431"/>
      <c r="UV71" s="431"/>
      <c r="UW71" s="431"/>
      <c r="UX71" s="431"/>
      <c r="UY71" s="431"/>
      <c r="UZ71" s="431"/>
      <c r="VA71" s="431"/>
      <c r="VB71" s="431"/>
      <c r="VC71" s="431"/>
      <c r="VD71" s="431"/>
      <c r="VE71" s="431"/>
      <c r="VF71" s="431"/>
      <c r="VG71" s="431"/>
      <c r="VH71" s="431"/>
      <c r="VI71" s="431"/>
      <c r="VJ71" s="431"/>
      <c r="VK71" s="431"/>
      <c r="VL71" s="431"/>
      <c r="VM71" s="431"/>
      <c r="VN71" s="431"/>
      <c r="VO71" s="431"/>
      <c r="VP71" s="431"/>
      <c r="VQ71" s="431"/>
      <c r="VR71" s="431"/>
      <c r="VS71" s="431"/>
      <c r="VT71" s="431"/>
      <c r="VU71" s="431"/>
      <c r="VV71" s="431"/>
      <c r="VW71" s="431"/>
      <c r="VX71" s="431"/>
      <c r="VY71" s="431"/>
      <c r="VZ71" s="431"/>
      <c r="WA71" s="431"/>
      <c r="WB71" s="431"/>
      <c r="WC71" s="431"/>
      <c r="WD71" s="431"/>
      <c r="WE71" s="431"/>
      <c r="WF71" s="431"/>
      <c r="WG71" s="431"/>
      <c r="WH71" s="431"/>
      <c r="WI71" s="431"/>
      <c r="WJ71" s="431"/>
      <c r="WK71" s="431"/>
      <c r="WL71" s="431"/>
      <c r="WM71" s="431"/>
      <c r="WN71" s="431"/>
      <c r="WO71" s="431"/>
      <c r="WP71" s="431"/>
      <c r="WQ71" s="431"/>
      <c r="WR71" s="431"/>
      <c r="WS71" s="431"/>
      <c r="WT71" s="431"/>
      <c r="WU71" s="431"/>
      <c r="WV71" s="431"/>
      <c r="WW71" s="431"/>
      <c r="WX71" s="431"/>
      <c r="WY71" s="431"/>
      <c r="WZ71" s="431"/>
      <c r="XA71" s="431"/>
      <c r="XB71" s="431"/>
      <c r="XC71" s="431"/>
      <c r="XD71" s="431"/>
      <c r="XE71" s="431"/>
      <c r="XF71" s="431"/>
      <c r="XG71" s="431"/>
      <c r="XH71" s="431"/>
      <c r="XI71" s="431"/>
      <c r="XJ71" s="431"/>
      <c r="XK71" s="431"/>
      <c r="XL71" s="431"/>
      <c r="XM71" s="431"/>
      <c r="XN71" s="431"/>
      <c r="XO71" s="431"/>
      <c r="XP71" s="431"/>
      <c r="XQ71" s="431"/>
      <c r="XR71" s="431"/>
      <c r="XS71" s="431"/>
      <c r="XT71" s="431"/>
      <c r="XU71" s="431"/>
      <c r="XV71" s="431"/>
      <c r="XW71" s="431"/>
      <c r="XX71" s="431"/>
      <c r="XY71" s="431"/>
      <c r="XZ71" s="431"/>
      <c r="YA71" s="431"/>
      <c r="YB71" s="431"/>
      <c r="YC71" s="431"/>
      <c r="YD71" s="431"/>
      <c r="YE71" s="431"/>
      <c r="YF71" s="431"/>
      <c r="YG71" s="431"/>
      <c r="YH71" s="431"/>
      <c r="YI71" s="431"/>
      <c r="YJ71" s="431"/>
      <c r="YK71" s="431"/>
      <c r="YL71" s="431"/>
      <c r="YM71" s="431"/>
      <c r="YN71" s="431"/>
      <c r="YO71" s="431"/>
      <c r="YP71" s="431"/>
      <c r="YQ71" s="431"/>
      <c r="YR71" s="431"/>
      <c r="YS71" s="431"/>
      <c r="YT71" s="431"/>
      <c r="YU71" s="431"/>
      <c r="YV71" s="431"/>
      <c r="YW71" s="431"/>
      <c r="YX71" s="431"/>
      <c r="YY71" s="431"/>
      <c r="YZ71" s="431"/>
      <c r="ZA71" s="431"/>
      <c r="ZB71" s="431"/>
      <c r="ZC71" s="431"/>
      <c r="ZD71" s="431"/>
      <c r="ZE71" s="431"/>
      <c r="ZF71" s="431"/>
      <c r="ZG71" s="431"/>
      <c r="ZH71" s="431"/>
      <c r="ZI71" s="431"/>
      <c r="ZJ71" s="431"/>
      <c r="ZK71" s="431"/>
      <c r="ZL71" s="431"/>
      <c r="ZM71" s="431"/>
      <c r="ZN71" s="431"/>
      <c r="ZO71" s="431"/>
      <c r="ZP71" s="431"/>
      <c r="ZQ71" s="431"/>
      <c r="ZR71" s="431"/>
      <c r="ZS71" s="431"/>
      <c r="ZT71" s="431"/>
      <c r="ZU71" s="431"/>
      <c r="ZV71" s="431"/>
      <c r="ZW71" s="431"/>
      <c r="ZX71" s="431"/>
      <c r="ZY71" s="431"/>
      <c r="ZZ71" s="431"/>
      <c r="AAA71" s="431"/>
      <c r="AAB71" s="431"/>
      <c r="AAC71" s="431"/>
      <c r="AAD71" s="431"/>
      <c r="AAE71" s="431"/>
      <c r="AAF71" s="431"/>
      <c r="AAG71" s="431"/>
      <c r="AAH71" s="431"/>
      <c r="AAI71" s="431"/>
      <c r="AAJ71" s="431"/>
      <c r="AAK71" s="431"/>
      <c r="AAL71" s="431"/>
      <c r="AAM71" s="431"/>
      <c r="AAN71" s="431"/>
      <c r="AAO71" s="431"/>
      <c r="AAP71" s="431"/>
      <c r="AAQ71" s="431"/>
      <c r="AAR71" s="431"/>
      <c r="AAS71" s="431"/>
      <c r="AAT71" s="431"/>
      <c r="AAU71" s="431"/>
      <c r="AAV71" s="431"/>
      <c r="AAW71" s="431"/>
      <c r="AAX71" s="431"/>
      <c r="AAY71" s="431"/>
      <c r="AAZ71" s="431"/>
      <c r="ABA71" s="431"/>
      <c r="ABB71" s="431"/>
      <c r="ABC71" s="431"/>
      <c r="ABD71" s="431"/>
      <c r="ABE71" s="431"/>
      <c r="ABF71" s="431"/>
      <c r="ABG71" s="431"/>
      <c r="ABH71" s="431"/>
      <c r="ABI71" s="431"/>
      <c r="ABJ71" s="431"/>
      <c r="ABK71" s="431"/>
      <c r="ABL71" s="431"/>
      <c r="ABM71" s="431"/>
      <c r="ABN71" s="431"/>
      <c r="ABO71" s="431"/>
      <c r="ABP71" s="431"/>
      <c r="ABQ71" s="431"/>
      <c r="ABR71" s="431"/>
      <c r="ABS71" s="431"/>
      <c r="ABT71" s="431"/>
      <c r="ABU71" s="431"/>
      <c r="ABV71" s="431"/>
      <c r="ABW71" s="431"/>
      <c r="ABX71" s="431"/>
      <c r="ABY71" s="431"/>
      <c r="ABZ71" s="431"/>
      <c r="ACA71" s="431"/>
      <c r="ACB71" s="431"/>
      <c r="ACC71" s="431"/>
      <c r="ACD71" s="431"/>
      <c r="ACE71" s="431"/>
      <c r="ACF71" s="431"/>
      <c r="ACG71" s="431"/>
      <c r="ACH71" s="431"/>
      <c r="ACI71" s="431"/>
      <c r="ACJ71" s="431"/>
      <c r="ACK71" s="431"/>
      <c r="ACL71" s="431"/>
      <c r="ACM71" s="431"/>
      <c r="ACN71" s="431"/>
      <c r="ACO71" s="431"/>
      <c r="ACP71" s="431"/>
      <c r="ACQ71" s="431"/>
      <c r="ACR71" s="431"/>
      <c r="ACS71" s="431"/>
      <c r="ACT71" s="431"/>
      <c r="ACU71" s="431"/>
      <c r="ACV71" s="431"/>
      <c r="ACW71" s="431"/>
      <c r="ACX71" s="431"/>
      <c r="ACY71" s="431"/>
      <c r="ACZ71" s="431"/>
      <c r="ADA71" s="431"/>
      <c r="ADB71" s="431"/>
      <c r="ADC71" s="431"/>
      <c r="ADD71" s="431"/>
      <c r="ADE71" s="431"/>
      <c r="ADF71" s="431"/>
      <c r="ADG71" s="431"/>
      <c r="ADH71" s="431"/>
      <c r="ADI71" s="431"/>
      <c r="ADJ71" s="431"/>
      <c r="ADK71" s="431"/>
      <c r="ADL71" s="431"/>
      <c r="ADM71" s="431"/>
      <c r="ADN71" s="431"/>
      <c r="ADO71" s="431"/>
      <c r="ADP71" s="431"/>
      <c r="ADQ71" s="431"/>
      <c r="ADR71" s="431"/>
      <c r="ADS71" s="431"/>
      <c r="ADT71" s="431"/>
      <c r="ADU71" s="431"/>
      <c r="ADV71" s="431"/>
      <c r="ADW71" s="431"/>
      <c r="ADX71" s="431"/>
      <c r="ADY71" s="431"/>
      <c r="ADZ71" s="431"/>
      <c r="AEA71" s="431"/>
      <c r="AEB71" s="431"/>
      <c r="AEC71" s="431"/>
      <c r="AED71" s="431"/>
      <c r="AEE71" s="431"/>
      <c r="AEF71" s="431"/>
      <c r="AEG71" s="431"/>
      <c r="AEH71" s="431"/>
      <c r="AEI71" s="431"/>
      <c r="AEJ71" s="431"/>
      <c r="AEK71" s="431"/>
      <c r="AEL71" s="431"/>
      <c r="AEM71" s="431"/>
      <c r="AEN71" s="431"/>
      <c r="AEO71" s="431"/>
      <c r="AEP71" s="431"/>
      <c r="AEQ71" s="431"/>
      <c r="AER71" s="431"/>
      <c r="AES71" s="431"/>
      <c r="AET71" s="431"/>
      <c r="AEU71" s="431"/>
      <c r="AEV71" s="431"/>
      <c r="AEW71" s="431"/>
      <c r="AEX71" s="431"/>
      <c r="AEY71" s="431"/>
      <c r="AEZ71" s="431"/>
      <c r="AFA71" s="431"/>
      <c r="AFB71" s="431"/>
      <c r="AFC71" s="431"/>
      <c r="AFD71" s="431"/>
      <c r="AFE71" s="431"/>
      <c r="AFF71" s="431"/>
      <c r="AFG71" s="431"/>
      <c r="AFH71" s="431"/>
      <c r="AFI71" s="431"/>
      <c r="AFJ71" s="431"/>
      <c r="AFK71" s="431"/>
      <c r="AFL71" s="431"/>
      <c r="AFM71" s="431"/>
      <c r="AFN71" s="431"/>
      <c r="AFO71" s="431"/>
      <c r="AFP71" s="431"/>
      <c r="AFQ71" s="431"/>
      <c r="AFR71" s="431"/>
      <c r="AFS71" s="431"/>
      <c r="AFT71" s="431"/>
      <c r="AFU71" s="431"/>
      <c r="AFV71" s="431"/>
      <c r="AFW71" s="431"/>
      <c r="AFX71" s="431"/>
      <c r="AFY71" s="431"/>
      <c r="AFZ71" s="431"/>
      <c r="AGA71" s="431"/>
      <c r="AGB71" s="431"/>
      <c r="AGC71" s="431"/>
      <c r="AGD71" s="431"/>
      <c r="AGE71" s="431"/>
      <c r="AGF71" s="431"/>
      <c r="AGG71" s="431"/>
      <c r="AGH71" s="431"/>
      <c r="AGI71" s="431"/>
      <c r="AGJ71" s="431"/>
      <c r="AGK71" s="431"/>
      <c r="AGL71" s="431"/>
      <c r="AGM71" s="431"/>
      <c r="AGN71" s="431"/>
      <c r="AGO71" s="431"/>
      <c r="AGP71" s="431"/>
      <c r="AGQ71" s="431"/>
      <c r="AGR71" s="431"/>
      <c r="AGS71" s="431"/>
      <c r="AGT71" s="431"/>
      <c r="AGU71" s="431"/>
      <c r="AGV71" s="431"/>
      <c r="AGW71" s="431"/>
      <c r="AGX71" s="431"/>
      <c r="AGY71" s="431"/>
      <c r="AGZ71" s="431"/>
      <c r="AHA71" s="431"/>
      <c r="AHB71" s="431"/>
      <c r="AHC71" s="431"/>
      <c r="AHD71" s="431"/>
      <c r="AHE71" s="431"/>
      <c r="AHF71" s="431"/>
      <c r="AHG71" s="431"/>
      <c r="AHH71" s="431"/>
      <c r="AHI71" s="431"/>
      <c r="AHJ71" s="431"/>
      <c r="AHK71" s="431"/>
      <c r="AHL71" s="431"/>
      <c r="AHM71" s="431"/>
      <c r="AHN71" s="431"/>
      <c r="AHO71" s="431"/>
      <c r="AHP71" s="431"/>
      <c r="AHQ71" s="431"/>
      <c r="AHR71" s="431"/>
      <c r="AHS71" s="431"/>
      <c r="AHT71" s="431"/>
      <c r="AHU71" s="431"/>
      <c r="AHV71" s="431"/>
      <c r="AHW71" s="431"/>
      <c r="AHX71" s="431"/>
      <c r="AHY71" s="431"/>
      <c r="AHZ71" s="431"/>
      <c r="AIA71" s="431"/>
      <c r="AIB71" s="431"/>
      <c r="AIC71" s="431"/>
      <c r="AID71" s="431"/>
      <c r="AIE71" s="431"/>
      <c r="AIF71" s="431"/>
      <c r="AIG71" s="431"/>
      <c r="AIH71" s="431"/>
      <c r="AII71" s="431"/>
      <c r="AIJ71" s="431"/>
      <c r="AIK71" s="431"/>
      <c r="AIL71" s="431"/>
      <c r="AIM71" s="431"/>
      <c r="AIN71" s="431"/>
      <c r="AIO71" s="431"/>
      <c r="AIP71" s="431"/>
      <c r="AIQ71" s="431"/>
      <c r="AIR71" s="431"/>
      <c r="AIS71" s="431"/>
      <c r="AIT71" s="431"/>
      <c r="AIU71" s="431"/>
      <c r="AIV71" s="431"/>
      <c r="AIW71" s="431"/>
      <c r="AIX71" s="431"/>
      <c r="AIY71" s="431"/>
      <c r="AIZ71" s="431"/>
      <c r="AJA71" s="431"/>
      <c r="AJB71" s="431"/>
      <c r="AJC71" s="431"/>
      <c r="AJD71" s="431"/>
      <c r="AJE71" s="431"/>
      <c r="AJF71" s="431"/>
      <c r="AJG71" s="431"/>
      <c r="AJH71" s="431"/>
      <c r="AJI71" s="431"/>
      <c r="AJJ71" s="431"/>
      <c r="AJK71" s="431"/>
      <c r="AJL71" s="431"/>
      <c r="AJM71" s="431"/>
      <c r="AJN71" s="431"/>
      <c r="AJO71" s="431"/>
      <c r="AJP71" s="431"/>
      <c r="AJQ71" s="431"/>
      <c r="AJR71" s="431"/>
      <c r="AJS71" s="431"/>
      <c r="AJT71" s="431"/>
      <c r="AJU71" s="431"/>
      <c r="AJV71" s="431"/>
      <c r="AJW71" s="431"/>
      <c r="AJX71" s="431"/>
      <c r="AJY71" s="431"/>
      <c r="AJZ71" s="431"/>
      <c r="AKA71" s="431"/>
      <c r="AKB71" s="431"/>
      <c r="AKC71" s="431"/>
      <c r="AKD71" s="431"/>
      <c r="AKE71" s="431"/>
      <c r="AKF71" s="431"/>
      <c r="AKG71" s="431"/>
      <c r="AKH71" s="431"/>
      <c r="AKI71" s="431"/>
      <c r="AKJ71" s="431"/>
      <c r="AKK71" s="431"/>
      <c r="AKL71" s="431"/>
      <c r="AKM71" s="431"/>
      <c r="AKN71" s="431"/>
      <c r="AKO71" s="431"/>
      <c r="AKP71" s="431"/>
      <c r="AKQ71" s="431"/>
      <c r="AKR71" s="431"/>
      <c r="AKS71" s="431"/>
      <c r="AKT71" s="431"/>
      <c r="AKU71" s="431"/>
      <c r="AKV71" s="431"/>
      <c r="AKW71" s="431"/>
      <c r="AKX71" s="431"/>
      <c r="AKY71" s="431"/>
      <c r="AKZ71" s="431"/>
      <c r="ALA71" s="431"/>
      <c r="ALB71" s="431"/>
      <c r="ALC71" s="431"/>
      <c r="ALD71" s="431"/>
      <c r="ALE71" s="431"/>
      <c r="ALF71" s="431"/>
      <c r="ALG71" s="431"/>
      <c r="ALH71" s="431"/>
      <c r="ALI71" s="431"/>
      <c r="ALJ71" s="431"/>
      <c r="ALK71" s="431"/>
      <c r="ALL71" s="431"/>
      <c r="ALM71" s="431"/>
      <c r="ALN71" s="431"/>
      <c r="ALO71" s="431"/>
      <c r="ALP71" s="431"/>
      <c r="ALQ71" s="431"/>
      <c r="ALR71" s="431"/>
      <c r="ALS71" s="431"/>
      <c r="ALT71" s="431"/>
      <c r="ALU71" s="431"/>
      <c r="ALV71" s="431"/>
      <c r="ALW71" s="431"/>
      <c r="ALX71" s="431"/>
      <c r="ALY71" s="431"/>
      <c r="ALZ71" s="431"/>
      <c r="AMA71" s="431"/>
      <c r="AMB71" s="431"/>
      <c r="AMC71" s="431"/>
      <c r="AMD71" s="431"/>
      <c r="AME71" s="431"/>
      <c r="AMF71" s="431"/>
      <c r="AMG71" s="431"/>
      <c r="AMH71" s="431"/>
      <c r="AMI71" s="431"/>
      <c r="AMJ71" s="431"/>
      <c r="AMK71" s="431"/>
      <c r="AML71" s="431"/>
      <c r="AMM71" s="431"/>
      <c r="AMN71" s="431"/>
      <c r="AMO71" s="431"/>
      <c r="AMP71" s="431"/>
      <c r="AMQ71" s="431"/>
      <c r="AMR71" s="431"/>
      <c r="AMS71" s="431"/>
      <c r="AMT71" s="431"/>
      <c r="AMU71" s="431"/>
      <c r="AMV71" s="431"/>
      <c r="AMW71" s="431"/>
      <c r="AMX71" s="431"/>
      <c r="AMY71" s="431"/>
      <c r="AMZ71" s="431"/>
      <c r="ANA71" s="431"/>
      <c r="ANB71" s="431"/>
      <c r="ANC71" s="431"/>
      <c r="AND71" s="431"/>
      <c r="ANE71" s="431"/>
      <c r="ANF71" s="431"/>
      <c r="ANG71" s="431"/>
      <c r="ANH71" s="431"/>
      <c r="ANI71" s="431"/>
      <c r="ANJ71" s="431"/>
      <c r="ANK71" s="431"/>
      <c r="ANL71" s="431"/>
      <c r="ANM71" s="431"/>
      <c r="ANN71" s="431"/>
      <c r="ANO71" s="431"/>
      <c r="ANP71" s="431"/>
      <c r="ANQ71" s="431"/>
      <c r="ANR71" s="431"/>
      <c r="ANS71" s="431"/>
      <c r="ANT71" s="431"/>
      <c r="ANU71" s="431"/>
      <c r="ANV71" s="431"/>
      <c r="ANW71" s="431"/>
      <c r="ANX71" s="431"/>
      <c r="ANY71" s="431"/>
      <c r="ANZ71" s="431"/>
      <c r="AOA71" s="431"/>
      <c r="AOB71" s="431"/>
      <c r="AOC71" s="431"/>
      <c r="AOD71" s="431"/>
      <c r="AOE71" s="431"/>
      <c r="AOF71" s="431"/>
      <c r="AOG71" s="431"/>
      <c r="AOH71" s="431"/>
      <c r="AOI71" s="431"/>
      <c r="AOJ71" s="431"/>
      <c r="AOK71" s="431"/>
      <c r="AOL71" s="431"/>
      <c r="AOM71" s="431"/>
      <c r="AON71" s="431"/>
      <c r="AOO71" s="431"/>
      <c r="AOP71" s="431"/>
      <c r="AOQ71" s="431"/>
      <c r="AOR71" s="431"/>
      <c r="AOS71" s="431"/>
      <c r="AOT71" s="431"/>
      <c r="AOU71" s="431"/>
      <c r="AOV71" s="431"/>
      <c r="AOW71" s="431"/>
      <c r="AOX71" s="431"/>
      <c r="AOY71" s="431"/>
      <c r="AOZ71" s="431"/>
      <c r="APA71" s="431"/>
      <c r="APB71" s="431"/>
      <c r="APC71" s="431"/>
      <c r="APD71" s="431"/>
      <c r="APE71" s="431"/>
      <c r="APF71" s="431"/>
      <c r="APG71" s="431"/>
      <c r="APH71" s="431"/>
      <c r="API71" s="431"/>
      <c r="APJ71" s="431"/>
      <c r="APK71" s="431"/>
      <c r="APL71" s="431"/>
      <c r="APM71" s="431"/>
      <c r="APN71" s="431"/>
      <c r="APO71" s="431"/>
      <c r="APP71" s="431"/>
      <c r="APQ71" s="431"/>
      <c r="APR71" s="431"/>
      <c r="APS71" s="431"/>
      <c r="APT71" s="431"/>
      <c r="APU71" s="431"/>
      <c r="APV71" s="431"/>
      <c r="APW71" s="431"/>
      <c r="APX71" s="431"/>
      <c r="APY71" s="431"/>
      <c r="APZ71" s="431"/>
      <c r="AQA71" s="431"/>
      <c r="AQB71" s="431"/>
      <c r="AQC71" s="431"/>
      <c r="AQD71" s="431"/>
      <c r="AQE71" s="431"/>
      <c r="AQF71" s="431"/>
      <c r="AQG71" s="431"/>
      <c r="AQH71" s="431"/>
      <c r="AQI71" s="431"/>
      <c r="AQJ71" s="431"/>
      <c r="AQK71" s="431"/>
      <c r="AQL71" s="431"/>
      <c r="AQM71" s="431"/>
      <c r="AQN71" s="431"/>
      <c r="AQO71" s="431"/>
      <c r="AQP71" s="431"/>
      <c r="AQQ71" s="431"/>
      <c r="AQR71" s="431"/>
      <c r="AQS71" s="431"/>
      <c r="AQT71" s="431"/>
      <c r="AQU71" s="431"/>
      <c r="AQV71" s="431"/>
      <c r="AQW71" s="431"/>
      <c r="AQX71" s="431"/>
      <c r="AQY71" s="431"/>
      <c r="AQZ71" s="431"/>
      <c r="ARA71" s="431"/>
      <c r="ARB71" s="431"/>
      <c r="ARC71" s="431"/>
      <c r="ARD71" s="431"/>
      <c r="ARE71" s="431"/>
      <c r="ARF71" s="431"/>
      <c r="ARG71" s="431"/>
      <c r="ARH71" s="431"/>
      <c r="ARI71" s="431"/>
      <c r="ARJ71" s="431"/>
      <c r="ARK71" s="431"/>
      <c r="ARL71" s="431"/>
      <c r="ARM71" s="431"/>
      <c r="ARN71" s="431"/>
      <c r="ARO71" s="431"/>
      <c r="ARP71" s="431"/>
      <c r="ARQ71" s="431"/>
      <c r="ARR71" s="431"/>
      <c r="ARS71" s="431"/>
      <c r="ART71" s="431"/>
      <c r="ARU71" s="431"/>
      <c r="ARV71" s="431"/>
      <c r="ARW71" s="431"/>
      <c r="ARX71" s="431"/>
      <c r="ARY71" s="431"/>
      <c r="ARZ71" s="431"/>
      <c r="ASA71" s="431"/>
      <c r="ASB71" s="431"/>
      <c r="ASC71" s="431"/>
      <c r="ASD71" s="431"/>
      <c r="ASE71" s="431"/>
      <c r="ASF71" s="431"/>
      <c r="ASG71" s="431"/>
      <c r="ASH71" s="431"/>
      <c r="ASI71" s="431"/>
      <c r="ASJ71" s="431"/>
      <c r="ASK71" s="431"/>
      <c r="ASL71" s="431"/>
      <c r="ASM71" s="431"/>
      <c r="ASN71" s="431"/>
      <c r="ASO71" s="431"/>
      <c r="ASP71" s="431"/>
      <c r="ASQ71" s="431"/>
      <c r="ASR71" s="431"/>
      <c r="ASS71" s="431"/>
      <c r="AST71" s="431"/>
      <c r="ASU71" s="431"/>
      <c r="ASV71" s="431"/>
      <c r="ASW71" s="431"/>
      <c r="ASX71" s="431"/>
      <c r="ASY71" s="431"/>
      <c r="ASZ71" s="431"/>
      <c r="ATA71" s="431"/>
      <c r="ATB71" s="431"/>
      <c r="ATC71" s="431"/>
      <c r="ATD71" s="431"/>
      <c r="ATE71" s="431"/>
      <c r="ATF71" s="431"/>
      <c r="ATG71" s="431"/>
      <c r="ATH71" s="431"/>
      <c r="ATI71" s="431"/>
      <c r="ATJ71" s="431"/>
      <c r="ATK71" s="431"/>
      <c r="ATL71" s="431"/>
      <c r="ATM71" s="431"/>
      <c r="ATN71" s="431"/>
      <c r="ATO71" s="431"/>
      <c r="ATP71" s="431"/>
      <c r="ATQ71" s="431"/>
      <c r="ATR71" s="431"/>
      <c r="ATS71" s="431"/>
      <c r="ATT71" s="431"/>
      <c r="ATU71" s="431"/>
      <c r="ATV71" s="431"/>
      <c r="ATW71" s="431"/>
      <c r="ATX71" s="431"/>
      <c r="ATY71" s="431"/>
      <c r="ATZ71" s="431"/>
      <c r="AUA71" s="431"/>
      <c r="AUB71" s="431"/>
      <c r="AUC71" s="431"/>
      <c r="AUD71" s="431"/>
      <c r="AUE71" s="431"/>
      <c r="AUF71" s="431"/>
      <c r="AUG71" s="431"/>
      <c r="AUH71" s="431"/>
      <c r="AUI71" s="431"/>
      <c r="AUJ71" s="431"/>
      <c r="AUK71" s="431"/>
      <c r="AUL71" s="431"/>
      <c r="AUM71" s="431"/>
      <c r="AUN71" s="431"/>
      <c r="AUO71" s="431"/>
      <c r="AUP71" s="431"/>
      <c r="AUQ71" s="431"/>
      <c r="AUR71" s="431"/>
      <c r="AUS71" s="431"/>
      <c r="AUT71" s="431"/>
      <c r="AUU71" s="431"/>
      <c r="AUV71" s="431"/>
      <c r="AUW71" s="431"/>
      <c r="AUX71" s="431"/>
      <c r="AUY71" s="431"/>
      <c r="AUZ71" s="431"/>
      <c r="AVA71" s="431"/>
      <c r="AVB71" s="431"/>
      <c r="AVC71" s="431"/>
      <c r="AVD71" s="431"/>
      <c r="AVE71" s="431"/>
      <c r="AVF71" s="431"/>
      <c r="AVG71" s="431"/>
      <c r="AVH71" s="431"/>
      <c r="AVI71" s="431"/>
      <c r="AVJ71" s="431"/>
      <c r="AVK71" s="431"/>
      <c r="AVL71" s="431"/>
      <c r="AVM71" s="431"/>
      <c r="AVN71" s="431"/>
      <c r="AVO71" s="431"/>
      <c r="AVP71" s="431"/>
      <c r="AVQ71" s="431"/>
      <c r="AVR71" s="431"/>
      <c r="AVS71" s="431"/>
      <c r="AVT71" s="431"/>
      <c r="AVU71" s="431"/>
      <c r="AVV71" s="431"/>
      <c r="AVW71" s="431"/>
      <c r="AVX71" s="431"/>
      <c r="AVY71" s="431"/>
      <c r="AVZ71" s="431"/>
      <c r="AWA71" s="431"/>
      <c r="AWB71" s="431"/>
      <c r="AWC71" s="431"/>
      <c r="AWD71" s="431"/>
      <c r="AWE71" s="431"/>
      <c r="AWF71" s="431"/>
      <c r="AWG71" s="431"/>
      <c r="AWH71" s="431"/>
      <c r="AWI71" s="431"/>
      <c r="AWJ71" s="431"/>
      <c r="AWK71" s="431"/>
      <c r="AWL71" s="431"/>
      <c r="AWM71" s="431"/>
      <c r="AWN71" s="431"/>
      <c r="AWO71" s="431"/>
      <c r="AWP71" s="431"/>
      <c r="AWQ71" s="431"/>
      <c r="AWR71" s="431"/>
      <c r="AWS71" s="431"/>
      <c r="AWT71" s="431"/>
      <c r="AWU71" s="431"/>
      <c r="AWV71" s="431"/>
      <c r="AWW71" s="431"/>
      <c r="AWX71" s="431"/>
      <c r="AWY71" s="431"/>
      <c r="AWZ71" s="431"/>
      <c r="AXA71" s="431"/>
      <c r="AXB71" s="431"/>
      <c r="AXC71" s="431"/>
      <c r="AXD71" s="431"/>
      <c r="AXE71" s="431"/>
      <c r="AXF71" s="431"/>
      <c r="AXG71" s="431"/>
      <c r="AXH71" s="431"/>
      <c r="AXI71" s="431"/>
      <c r="AXJ71" s="431"/>
      <c r="AXK71" s="431"/>
      <c r="AXL71" s="431"/>
      <c r="AXM71" s="431"/>
      <c r="AXN71" s="431"/>
      <c r="AXO71" s="431"/>
      <c r="AXP71" s="431"/>
      <c r="AXQ71" s="431"/>
      <c r="AXR71" s="431"/>
      <c r="AXS71" s="431"/>
      <c r="AXT71" s="431"/>
      <c r="AXU71" s="431"/>
      <c r="AXV71" s="431"/>
      <c r="AXW71" s="431"/>
      <c r="AXX71" s="431"/>
      <c r="AXY71" s="431"/>
      <c r="AXZ71" s="431"/>
      <c r="AYA71" s="431"/>
      <c r="AYB71" s="431"/>
      <c r="AYC71" s="431"/>
      <c r="AYD71" s="431"/>
      <c r="AYE71" s="431"/>
      <c r="AYF71" s="431"/>
      <c r="AYG71" s="431"/>
      <c r="AYH71" s="431"/>
      <c r="AYI71" s="431"/>
      <c r="AYJ71" s="431"/>
      <c r="AYK71" s="431"/>
      <c r="AYL71" s="431"/>
      <c r="AYM71" s="431"/>
      <c r="AYN71" s="431"/>
      <c r="AYO71" s="431"/>
      <c r="AYP71" s="431"/>
      <c r="AYQ71" s="431"/>
      <c r="AYR71" s="431"/>
      <c r="AYS71" s="431"/>
      <c r="AYT71" s="431"/>
      <c r="AYU71" s="431"/>
      <c r="AYV71" s="431"/>
      <c r="AYW71" s="431"/>
      <c r="AYX71" s="431"/>
      <c r="AYY71" s="431"/>
      <c r="AYZ71" s="431"/>
      <c r="AZA71" s="431"/>
      <c r="AZB71" s="431"/>
      <c r="AZC71" s="431"/>
      <c r="AZD71" s="431"/>
      <c r="AZE71" s="431"/>
      <c r="AZF71" s="431"/>
      <c r="AZG71" s="431"/>
      <c r="AZH71" s="431"/>
      <c r="AZI71" s="431"/>
      <c r="AZJ71" s="431"/>
      <c r="AZK71" s="431"/>
      <c r="AZL71" s="431"/>
      <c r="AZM71" s="431"/>
      <c r="AZN71" s="431"/>
      <c r="AZO71" s="431"/>
      <c r="AZP71" s="431"/>
      <c r="AZQ71" s="431"/>
      <c r="AZR71" s="431"/>
      <c r="AZS71" s="431"/>
      <c r="AZT71" s="431"/>
      <c r="AZU71" s="431"/>
      <c r="AZV71" s="431"/>
      <c r="AZW71" s="431"/>
      <c r="AZX71" s="431"/>
      <c r="AZY71" s="431"/>
      <c r="AZZ71" s="431"/>
      <c r="BAA71" s="431"/>
      <c r="BAB71" s="431"/>
      <c r="BAC71" s="431"/>
      <c r="BAD71" s="431"/>
      <c r="BAE71" s="431"/>
      <c r="BAF71" s="431"/>
      <c r="BAG71" s="431"/>
      <c r="BAH71" s="431"/>
      <c r="BAI71" s="431"/>
      <c r="BAJ71" s="431"/>
      <c r="BAK71" s="431"/>
      <c r="BAL71" s="431"/>
      <c r="BAM71" s="431"/>
      <c r="BAN71" s="431"/>
      <c r="BAO71" s="431"/>
      <c r="BAP71" s="431"/>
      <c r="BAQ71" s="431"/>
      <c r="BAR71" s="431"/>
      <c r="BAS71" s="431"/>
      <c r="BAT71" s="431"/>
      <c r="BAU71" s="431"/>
      <c r="BAV71" s="431"/>
      <c r="BAW71" s="431"/>
      <c r="BAX71" s="431"/>
      <c r="BAY71" s="431"/>
      <c r="BAZ71" s="431"/>
      <c r="BBA71" s="431"/>
      <c r="BBB71" s="431"/>
      <c r="BBC71" s="431"/>
      <c r="BBD71" s="431"/>
      <c r="BBE71" s="431"/>
      <c r="BBF71" s="431"/>
      <c r="BBG71" s="431"/>
      <c r="BBH71" s="431"/>
      <c r="BBI71" s="431"/>
      <c r="BBJ71" s="431"/>
      <c r="BBK71" s="431"/>
      <c r="BBL71" s="431"/>
      <c r="BBM71" s="431"/>
      <c r="BBN71" s="431"/>
      <c r="BBO71" s="431"/>
      <c r="BBP71" s="431"/>
      <c r="BBQ71" s="431"/>
      <c r="BBR71" s="431"/>
      <c r="BBS71" s="431"/>
      <c r="BBT71" s="431"/>
      <c r="BBU71" s="431"/>
      <c r="BBV71" s="431"/>
      <c r="BBW71" s="431"/>
      <c r="BBX71" s="431"/>
      <c r="BBY71" s="431"/>
      <c r="BBZ71" s="431"/>
      <c r="BCA71" s="431"/>
      <c r="BCB71" s="431"/>
      <c r="BCC71" s="431"/>
      <c r="BCD71" s="431"/>
      <c r="BCE71" s="431"/>
      <c r="BCF71" s="431"/>
      <c r="BCG71" s="431"/>
      <c r="BCH71" s="431"/>
      <c r="BCI71" s="431"/>
      <c r="BCJ71" s="431"/>
      <c r="BCK71" s="431"/>
      <c r="BCL71" s="431"/>
      <c r="BCM71" s="431"/>
      <c r="BCN71" s="431"/>
      <c r="BCO71" s="431"/>
      <c r="BCP71" s="431"/>
      <c r="BCQ71" s="431"/>
      <c r="BCR71" s="431"/>
      <c r="BCS71" s="431"/>
      <c r="BCT71" s="431"/>
      <c r="BCU71" s="431"/>
      <c r="BCV71" s="431"/>
      <c r="BCW71" s="431"/>
      <c r="BCX71" s="431"/>
      <c r="BCY71" s="431"/>
      <c r="BCZ71" s="431"/>
      <c r="BDA71" s="431"/>
      <c r="BDB71" s="431"/>
      <c r="BDC71" s="431"/>
      <c r="BDD71" s="431"/>
      <c r="BDE71" s="431"/>
      <c r="BDF71" s="431"/>
      <c r="BDG71" s="431"/>
      <c r="BDH71" s="431"/>
      <c r="BDI71" s="431"/>
      <c r="BDJ71" s="431"/>
      <c r="BDK71" s="431"/>
      <c r="BDL71" s="431"/>
      <c r="BDM71" s="431"/>
      <c r="BDN71" s="431"/>
      <c r="BDO71" s="431"/>
      <c r="BDP71" s="431"/>
      <c r="BDQ71" s="431"/>
      <c r="BDR71" s="431"/>
      <c r="BDS71" s="431"/>
      <c r="BDT71" s="431"/>
      <c r="BDU71" s="431"/>
      <c r="BDV71" s="431"/>
      <c r="BDW71" s="431"/>
      <c r="BDX71" s="431"/>
      <c r="BDY71" s="431"/>
      <c r="BDZ71" s="431"/>
      <c r="BEA71" s="431"/>
      <c r="BEB71" s="431"/>
      <c r="BEC71" s="431"/>
      <c r="BED71" s="431"/>
      <c r="BEE71" s="431"/>
      <c r="BEF71" s="431"/>
      <c r="BEG71" s="431"/>
      <c r="BEH71" s="431"/>
      <c r="BEI71" s="431"/>
      <c r="BEJ71" s="431"/>
      <c r="BEK71" s="431"/>
      <c r="BEL71" s="431"/>
      <c r="BEM71" s="431"/>
      <c r="BEN71" s="431"/>
      <c r="BEO71" s="431"/>
      <c r="BEP71" s="431"/>
      <c r="BEQ71" s="431"/>
      <c r="BER71" s="431"/>
      <c r="BES71" s="431"/>
      <c r="BET71" s="431"/>
      <c r="BEU71" s="431"/>
      <c r="BEV71" s="431"/>
      <c r="BEW71" s="431"/>
      <c r="BEX71" s="431"/>
      <c r="BEY71" s="431"/>
      <c r="BEZ71" s="431"/>
      <c r="BFA71" s="431"/>
      <c r="BFB71" s="431"/>
      <c r="BFC71" s="431"/>
      <c r="BFD71" s="431"/>
      <c r="BFE71" s="431"/>
      <c r="BFF71" s="431"/>
      <c r="BFG71" s="431"/>
      <c r="BFH71" s="431"/>
      <c r="BFI71" s="431"/>
      <c r="BFJ71" s="431"/>
      <c r="BFK71" s="431"/>
      <c r="BFL71" s="431"/>
      <c r="BFM71" s="431"/>
      <c r="BFN71" s="431"/>
      <c r="BFO71" s="431"/>
      <c r="BFP71" s="431"/>
      <c r="BFQ71" s="431"/>
      <c r="BFR71" s="431"/>
      <c r="BFS71" s="431"/>
      <c r="BFT71" s="431"/>
      <c r="BFU71" s="431"/>
      <c r="BFV71" s="431"/>
      <c r="BFW71" s="431"/>
      <c r="BFX71" s="431"/>
      <c r="BFY71" s="431"/>
      <c r="BFZ71" s="431"/>
      <c r="BGA71" s="431"/>
      <c r="BGB71" s="431"/>
      <c r="BGC71" s="431"/>
      <c r="BGD71" s="431"/>
      <c r="BGE71" s="431"/>
      <c r="BGF71" s="431"/>
      <c r="BGG71" s="431"/>
      <c r="BGH71" s="431"/>
      <c r="BGI71" s="431"/>
      <c r="BGJ71" s="431"/>
      <c r="BGK71" s="431"/>
      <c r="BGL71" s="431"/>
      <c r="BGM71" s="431"/>
      <c r="BGN71" s="431"/>
      <c r="BGO71" s="431"/>
      <c r="BGP71" s="431"/>
      <c r="BGQ71" s="431"/>
      <c r="BGR71" s="431"/>
      <c r="BGS71" s="431"/>
      <c r="BGT71" s="431"/>
      <c r="BGU71" s="431"/>
      <c r="BGV71" s="431"/>
      <c r="BGW71" s="431"/>
      <c r="BGX71" s="431"/>
      <c r="BGY71" s="431"/>
      <c r="BGZ71" s="431"/>
      <c r="BHA71" s="431"/>
      <c r="BHB71" s="431"/>
      <c r="BHC71" s="431"/>
      <c r="BHD71" s="431"/>
      <c r="BHE71" s="431"/>
      <c r="BHF71" s="431"/>
      <c r="BHG71" s="431"/>
      <c r="BHH71" s="431"/>
      <c r="BHI71" s="431"/>
      <c r="BHJ71" s="431"/>
      <c r="BHK71" s="431"/>
      <c r="BHL71" s="431"/>
      <c r="BHM71" s="431"/>
      <c r="BHN71" s="431"/>
      <c r="BHO71" s="431"/>
      <c r="BHP71" s="431"/>
      <c r="BHQ71" s="431"/>
      <c r="BHR71" s="431"/>
      <c r="BHS71" s="431"/>
      <c r="BHT71" s="431"/>
      <c r="BHU71" s="431"/>
      <c r="BHV71" s="431"/>
      <c r="BHW71" s="431"/>
      <c r="BHX71" s="431"/>
      <c r="BHY71" s="431"/>
      <c r="BHZ71" s="431"/>
      <c r="BIA71" s="431"/>
      <c r="BIB71" s="431"/>
      <c r="BIC71" s="431"/>
      <c r="BID71" s="431"/>
      <c r="BIE71" s="431"/>
      <c r="BIF71" s="431"/>
      <c r="BIG71" s="431"/>
      <c r="BIH71" s="431"/>
      <c r="BII71" s="431"/>
      <c r="BIJ71" s="431"/>
      <c r="BIK71" s="431"/>
      <c r="BIL71" s="431"/>
      <c r="BIM71" s="431"/>
      <c r="BIN71" s="431"/>
      <c r="BIO71" s="431"/>
      <c r="BIP71" s="431"/>
      <c r="BIQ71" s="431"/>
      <c r="BIR71" s="431"/>
      <c r="BIS71" s="431"/>
      <c r="BIT71" s="431"/>
      <c r="BIU71" s="431"/>
      <c r="BIV71" s="431"/>
      <c r="BIW71" s="431"/>
      <c r="BIX71" s="431"/>
      <c r="BIY71" s="431"/>
      <c r="BIZ71" s="431"/>
      <c r="BJA71" s="431"/>
      <c r="BJB71" s="431"/>
      <c r="BJC71" s="431"/>
      <c r="BJD71" s="431"/>
      <c r="BJE71" s="431"/>
      <c r="BJF71" s="431"/>
      <c r="BJG71" s="431"/>
      <c r="BJH71" s="431"/>
      <c r="BJI71" s="431"/>
      <c r="BJJ71" s="431"/>
      <c r="BJK71" s="431"/>
      <c r="BJL71" s="431"/>
      <c r="BJM71" s="431"/>
      <c r="BJN71" s="431"/>
      <c r="BJO71" s="431"/>
      <c r="BJP71" s="431"/>
      <c r="BJQ71" s="431"/>
      <c r="BJR71" s="431"/>
      <c r="BJS71" s="431"/>
      <c r="BJT71" s="431"/>
      <c r="BJU71" s="431"/>
      <c r="BJV71" s="431"/>
      <c r="BJW71" s="431"/>
      <c r="BJX71" s="431"/>
      <c r="BJY71" s="431"/>
      <c r="BJZ71" s="431"/>
      <c r="BKA71" s="431"/>
      <c r="BKB71" s="431"/>
      <c r="BKC71" s="431"/>
      <c r="BKD71" s="431"/>
      <c r="BKE71" s="431"/>
      <c r="BKF71" s="431"/>
      <c r="BKG71" s="431"/>
      <c r="BKH71" s="431"/>
      <c r="BKI71" s="431"/>
      <c r="BKJ71" s="431"/>
      <c r="BKK71" s="431"/>
      <c r="BKL71" s="431"/>
      <c r="BKM71" s="431"/>
      <c r="BKN71" s="431"/>
      <c r="BKO71" s="431"/>
      <c r="BKP71" s="431"/>
      <c r="BKQ71" s="431"/>
      <c r="BKR71" s="431"/>
      <c r="BKS71" s="431"/>
      <c r="BKT71" s="431"/>
      <c r="BKU71" s="431"/>
      <c r="BKV71" s="431"/>
      <c r="BKW71" s="431"/>
      <c r="BKX71" s="431"/>
      <c r="BKY71" s="431"/>
      <c r="BKZ71" s="431"/>
      <c r="BLA71" s="431"/>
      <c r="BLB71" s="431"/>
      <c r="BLC71" s="431"/>
      <c r="BLD71" s="431"/>
      <c r="BLE71" s="431"/>
      <c r="BLF71" s="431"/>
      <c r="BLG71" s="431"/>
      <c r="BLH71" s="431"/>
      <c r="BLI71" s="431"/>
      <c r="BLJ71" s="431"/>
      <c r="BLK71" s="431"/>
      <c r="BLL71" s="431"/>
      <c r="BLM71" s="431"/>
      <c r="BLN71" s="431"/>
      <c r="BLO71" s="431"/>
      <c r="BLP71" s="431"/>
      <c r="BLQ71" s="431"/>
      <c r="BLR71" s="431"/>
      <c r="BLS71" s="431"/>
      <c r="BLT71" s="431"/>
      <c r="BLU71" s="431"/>
      <c r="BLV71" s="431"/>
      <c r="BLW71" s="431"/>
      <c r="BLX71" s="431"/>
      <c r="BLY71" s="431"/>
      <c r="BLZ71" s="431"/>
      <c r="BMA71" s="431"/>
      <c r="BMB71" s="431"/>
      <c r="BMC71" s="431"/>
      <c r="BMD71" s="431"/>
      <c r="BME71" s="431"/>
      <c r="BMF71" s="431"/>
      <c r="BMG71" s="431"/>
      <c r="BMH71" s="431"/>
      <c r="BMI71" s="431"/>
      <c r="BMJ71" s="431"/>
      <c r="BMK71" s="431"/>
      <c r="BML71" s="431"/>
      <c r="BMM71" s="431"/>
      <c r="BMN71" s="431"/>
      <c r="BMO71" s="431"/>
      <c r="BMP71" s="431"/>
      <c r="BMQ71" s="431"/>
      <c r="BMR71" s="431"/>
      <c r="BMS71" s="431"/>
      <c r="BMT71" s="431"/>
      <c r="BMU71" s="431"/>
      <c r="BMV71" s="431"/>
      <c r="BMW71" s="431"/>
      <c r="BMX71" s="431"/>
      <c r="BMY71" s="431"/>
      <c r="BMZ71" s="431"/>
      <c r="BNA71" s="431"/>
      <c r="BNB71" s="431"/>
      <c r="BNC71" s="431"/>
      <c r="BND71" s="431"/>
      <c r="BNE71" s="431"/>
      <c r="BNF71" s="431"/>
      <c r="BNG71" s="431"/>
      <c r="BNH71" s="431"/>
      <c r="BNI71" s="431"/>
      <c r="BNJ71" s="431"/>
      <c r="BNK71" s="431"/>
      <c r="BNL71" s="431"/>
      <c r="BNM71" s="431"/>
      <c r="BNN71" s="431"/>
      <c r="BNO71" s="431"/>
      <c r="BNP71" s="431"/>
      <c r="BNQ71" s="431"/>
      <c r="BNR71" s="431"/>
      <c r="BNS71" s="431"/>
      <c r="BNT71" s="431"/>
      <c r="BNU71" s="431"/>
      <c r="BNV71" s="431"/>
      <c r="BNW71" s="431"/>
      <c r="BNX71" s="431"/>
      <c r="BNY71" s="431"/>
      <c r="BNZ71" s="431"/>
      <c r="BOA71" s="431"/>
      <c r="BOB71" s="431"/>
      <c r="BOC71" s="431"/>
      <c r="BOD71" s="431"/>
      <c r="BOE71" s="431"/>
      <c r="BOF71" s="431"/>
      <c r="BOG71" s="431"/>
      <c r="BOH71" s="431"/>
      <c r="BOI71" s="431"/>
      <c r="BOJ71" s="431"/>
      <c r="BOK71" s="431"/>
      <c r="BOL71" s="431"/>
      <c r="BOM71" s="431"/>
      <c r="BON71" s="431"/>
      <c r="BOO71" s="431"/>
      <c r="BOP71" s="431"/>
      <c r="BOQ71" s="431"/>
      <c r="BOR71" s="431"/>
      <c r="BOS71" s="431"/>
      <c r="BOT71" s="431"/>
      <c r="BOU71" s="431"/>
      <c r="BOV71" s="431"/>
      <c r="BOW71" s="431"/>
      <c r="BOX71" s="431"/>
      <c r="BOY71" s="431"/>
      <c r="BOZ71" s="431"/>
      <c r="BPA71" s="431"/>
      <c r="BPB71" s="431"/>
      <c r="BPC71" s="431"/>
      <c r="BPD71" s="431"/>
      <c r="BPE71" s="431"/>
      <c r="BPF71" s="431"/>
      <c r="BPG71" s="431"/>
      <c r="BPH71" s="431"/>
      <c r="BPI71" s="431"/>
      <c r="BPJ71" s="431"/>
      <c r="BPK71" s="431"/>
      <c r="BPL71" s="431"/>
      <c r="BPM71" s="431"/>
      <c r="BPN71" s="431"/>
      <c r="BPO71" s="431"/>
      <c r="BPP71" s="431"/>
      <c r="BPQ71" s="431"/>
      <c r="BPR71" s="431"/>
      <c r="BPS71" s="431"/>
      <c r="BPT71" s="431"/>
      <c r="BPU71" s="431"/>
      <c r="BPV71" s="431"/>
      <c r="BPW71" s="431"/>
      <c r="BPX71" s="431"/>
      <c r="BPY71" s="431"/>
      <c r="BPZ71" s="431"/>
      <c r="BQA71" s="431"/>
      <c r="BQB71" s="431"/>
      <c r="BQC71" s="431"/>
      <c r="BQD71" s="431"/>
      <c r="BQE71" s="431"/>
      <c r="BQF71" s="431"/>
      <c r="BQG71" s="431"/>
      <c r="BQH71" s="431"/>
      <c r="BQI71" s="431"/>
      <c r="BQJ71" s="431"/>
      <c r="BQK71" s="431"/>
      <c r="BQL71" s="431"/>
      <c r="BQM71" s="431"/>
      <c r="BQN71" s="431"/>
      <c r="BQO71" s="431"/>
      <c r="BQP71" s="431"/>
      <c r="BQQ71" s="431"/>
      <c r="BQR71" s="431"/>
      <c r="BQS71" s="431"/>
      <c r="BQT71" s="431"/>
      <c r="BQU71" s="431"/>
      <c r="BQV71" s="431"/>
      <c r="BQW71" s="431"/>
      <c r="BQX71" s="431"/>
      <c r="BQY71" s="431"/>
      <c r="BQZ71" s="431"/>
      <c r="BRA71" s="431"/>
      <c r="BRB71" s="431"/>
      <c r="BRC71" s="431"/>
      <c r="BRD71" s="431"/>
      <c r="BRE71" s="431"/>
      <c r="BRF71" s="431"/>
      <c r="BRG71" s="431"/>
      <c r="BRH71" s="431"/>
      <c r="BRI71" s="431"/>
      <c r="BRJ71" s="431"/>
      <c r="BRK71" s="431"/>
      <c r="BRL71" s="431"/>
      <c r="BRM71" s="431"/>
      <c r="BRN71" s="431"/>
      <c r="BRO71" s="431"/>
      <c r="BRP71" s="431"/>
      <c r="BRQ71" s="431"/>
      <c r="BRR71" s="431"/>
      <c r="BRS71" s="431"/>
      <c r="BRT71" s="431"/>
      <c r="BRU71" s="431"/>
    </row>
    <row r="72" spans="1:1841" ht="29.25" customHeight="1" x14ac:dyDescent="0.3">
      <c r="A72" s="791" t="str">
        <f>+'3. Metas Proyecto de Inv'!X7</f>
        <v>3. Intervenir 400 puntos con sistemas de contención vehicular, dispositivos de canalización u otros elementos de control de tránsito mantenidos</v>
      </c>
      <c r="B72" s="476">
        <v>1</v>
      </c>
      <c r="C72" s="476" t="s">
        <v>179</v>
      </c>
      <c r="D72" s="465">
        <v>0</v>
      </c>
      <c r="E72" s="504">
        <v>0</v>
      </c>
      <c r="F72" s="477">
        <v>762706066.28571999</v>
      </c>
      <c r="G72" s="477">
        <v>4</v>
      </c>
      <c r="H72" s="464"/>
      <c r="I72" s="477">
        <v>0</v>
      </c>
      <c r="J72" s="478"/>
      <c r="K72" s="477">
        <v>0</v>
      </c>
      <c r="L72" s="479"/>
      <c r="M72" s="464"/>
      <c r="N72" s="478"/>
      <c r="O72" s="464"/>
      <c r="P72" s="478"/>
      <c r="Q72" s="476"/>
      <c r="R72" s="478"/>
      <c r="S72" s="476"/>
      <c r="T72" s="478"/>
      <c r="U72" s="476"/>
      <c r="V72" s="476"/>
      <c r="W72" s="476"/>
      <c r="X72" s="480">
        <f>+H72+L72</f>
        <v>0</v>
      </c>
      <c r="Y72" s="470">
        <f>+I72+M72</f>
        <v>0</v>
      </c>
      <c r="Z72" s="480">
        <f>+J72+N72</f>
        <v>0</v>
      </c>
      <c r="AA72" s="470">
        <f>+K72+O72</f>
        <v>0</v>
      </c>
      <c r="AB72" s="521"/>
      <c r="AC72" s="486"/>
      <c r="AD72" s="527"/>
      <c r="AE72" s="527"/>
      <c r="AF72" s="527"/>
      <c r="AG72" s="527"/>
      <c r="AH72" s="431"/>
      <c r="AI72" s="431"/>
      <c r="AJ72" s="431"/>
      <c r="AK72" s="431"/>
      <c r="AL72" s="431"/>
      <c r="AM72" s="431"/>
      <c r="AN72" s="431"/>
      <c r="AO72" s="431"/>
      <c r="AP72" s="431"/>
      <c r="AQ72" s="431"/>
      <c r="AR72" s="431"/>
      <c r="AS72" s="431"/>
      <c r="AT72" s="431"/>
      <c r="AU72" s="431"/>
      <c r="AV72" s="431"/>
      <c r="AW72" s="431"/>
      <c r="AX72" s="431"/>
      <c r="AY72" s="431"/>
      <c r="AZ72" s="431"/>
      <c r="BA72" s="431"/>
      <c r="BB72" s="431"/>
      <c r="BC72" s="431"/>
      <c r="BD72" s="431"/>
      <c r="BE72" s="431"/>
      <c r="BF72" s="431"/>
      <c r="BG72" s="431"/>
      <c r="BH72" s="431"/>
      <c r="BI72" s="431"/>
      <c r="BJ72" s="431"/>
      <c r="BK72" s="431"/>
      <c r="BL72" s="431"/>
      <c r="BM72" s="431"/>
      <c r="BN72" s="431"/>
      <c r="BO72" s="431"/>
      <c r="BP72" s="431"/>
      <c r="BQ72" s="431"/>
      <c r="BR72" s="431"/>
      <c r="BS72" s="431"/>
      <c r="BT72" s="431"/>
      <c r="BU72" s="431"/>
      <c r="BV72" s="431"/>
      <c r="BW72" s="431"/>
      <c r="BX72" s="431"/>
      <c r="BY72" s="431"/>
      <c r="BZ72" s="431"/>
      <c r="CA72" s="431"/>
      <c r="CB72" s="431"/>
      <c r="CC72" s="431"/>
      <c r="CD72" s="431"/>
      <c r="CE72" s="431"/>
      <c r="CF72" s="431"/>
      <c r="CG72" s="431"/>
      <c r="CH72" s="431"/>
      <c r="CI72" s="431"/>
      <c r="CJ72" s="431"/>
      <c r="CK72" s="431"/>
      <c r="CL72" s="431"/>
      <c r="CM72" s="431"/>
      <c r="CN72" s="431"/>
      <c r="CO72" s="431"/>
      <c r="CP72" s="431"/>
      <c r="CQ72" s="431"/>
      <c r="CR72" s="431"/>
      <c r="CS72" s="431"/>
      <c r="CT72" s="431"/>
      <c r="CU72" s="431"/>
      <c r="CV72" s="431"/>
      <c r="CW72" s="431"/>
      <c r="CX72" s="431"/>
      <c r="CY72" s="431"/>
      <c r="CZ72" s="431"/>
      <c r="DA72" s="431"/>
      <c r="DB72" s="431"/>
      <c r="DC72" s="431"/>
      <c r="DD72" s="431"/>
      <c r="DE72" s="431"/>
      <c r="DF72" s="431"/>
      <c r="DG72" s="431"/>
      <c r="DH72" s="431"/>
      <c r="DI72" s="431"/>
      <c r="DJ72" s="431"/>
      <c r="DK72" s="431"/>
      <c r="DL72" s="431"/>
      <c r="DM72" s="431"/>
      <c r="DN72" s="431"/>
      <c r="DO72" s="431"/>
      <c r="DP72" s="431"/>
      <c r="DQ72" s="431"/>
      <c r="DR72" s="431"/>
      <c r="DS72" s="431"/>
      <c r="DT72" s="431"/>
      <c r="DU72" s="431"/>
      <c r="DV72" s="431"/>
      <c r="DW72" s="431"/>
      <c r="DX72" s="431"/>
      <c r="DY72" s="431"/>
      <c r="DZ72" s="431"/>
      <c r="EA72" s="431"/>
      <c r="EB72" s="431"/>
      <c r="EC72" s="431"/>
      <c r="ED72" s="431"/>
      <c r="EE72" s="431"/>
      <c r="EF72" s="431"/>
      <c r="EG72" s="431"/>
      <c r="EH72" s="431"/>
      <c r="EI72" s="431"/>
      <c r="EJ72" s="431"/>
      <c r="EK72" s="431"/>
      <c r="EL72" s="431"/>
      <c r="EM72" s="431"/>
      <c r="EN72" s="431"/>
      <c r="EO72" s="431"/>
      <c r="EP72" s="431"/>
      <c r="EQ72" s="431"/>
      <c r="ER72" s="431"/>
      <c r="ES72" s="431"/>
      <c r="ET72" s="431"/>
      <c r="EU72" s="431"/>
      <c r="EV72" s="431"/>
      <c r="EW72" s="431"/>
      <c r="EX72" s="431"/>
      <c r="EY72" s="431"/>
      <c r="EZ72" s="431"/>
      <c r="FA72" s="431"/>
      <c r="FB72" s="431"/>
      <c r="FC72" s="431"/>
      <c r="FD72" s="431"/>
      <c r="FE72" s="431"/>
      <c r="FF72" s="431"/>
      <c r="FG72" s="431"/>
      <c r="FH72" s="431"/>
      <c r="FI72" s="431"/>
      <c r="FJ72" s="431"/>
      <c r="FK72" s="431"/>
      <c r="FL72" s="431"/>
      <c r="FM72" s="431"/>
      <c r="FN72" s="431"/>
      <c r="FO72" s="431"/>
      <c r="FP72" s="431"/>
      <c r="FQ72" s="431"/>
      <c r="FR72" s="431"/>
      <c r="FS72" s="431"/>
      <c r="FT72" s="431"/>
      <c r="FU72" s="431"/>
      <c r="FV72" s="431"/>
      <c r="FW72" s="431"/>
      <c r="FX72" s="431"/>
      <c r="FY72" s="431"/>
      <c r="FZ72" s="431"/>
      <c r="GA72" s="431"/>
      <c r="GB72" s="431"/>
      <c r="GC72" s="431"/>
      <c r="GD72" s="431"/>
      <c r="GE72" s="431"/>
      <c r="GF72" s="431"/>
      <c r="GG72" s="431"/>
      <c r="GH72" s="431"/>
      <c r="GI72" s="431"/>
      <c r="GJ72" s="431"/>
      <c r="GK72" s="431"/>
      <c r="GL72" s="431"/>
      <c r="GM72" s="431"/>
      <c r="GN72" s="431"/>
      <c r="GO72" s="431"/>
      <c r="GP72" s="431"/>
      <c r="GQ72" s="431"/>
      <c r="GR72" s="431"/>
      <c r="GS72" s="431"/>
      <c r="GT72" s="431"/>
      <c r="GU72" s="431"/>
      <c r="GV72" s="431"/>
      <c r="GW72" s="431"/>
      <c r="GX72" s="431"/>
      <c r="GY72" s="431"/>
      <c r="GZ72" s="431"/>
      <c r="HA72" s="431"/>
      <c r="HB72" s="431"/>
      <c r="HC72" s="431"/>
      <c r="HD72" s="431"/>
      <c r="HE72" s="431"/>
      <c r="HF72" s="431"/>
      <c r="HG72" s="431"/>
      <c r="HH72" s="431"/>
      <c r="HI72" s="431"/>
      <c r="HJ72" s="431"/>
      <c r="HK72" s="431"/>
      <c r="HL72" s="431"/>
      <c r="HM72" s="431"/>
      <c r="HN72" s="431"/>
      <c r="HO72" s="431"/>
      <c r="HP72" s="431"/>
      <c r="HQ72" s="431"/>
      <c r="HR72" s="431"/>
      <c r="HS72" s="431"/>
      <c r="HT72" s="431"/>
      <c r="HU72" s="431"/>
      <c r="HV72" s="431"/>
      <c r="HW72" s="431"/>
      <c r="HX72" s="431"/>
      <c r="HY72" s="431"/>
      <c r="HZ72" s="431"/>
      <c r="IA72" s="431"/>
      <c r="IB72" s="431"/>
      <c r="IC72" s="431"/>
      <c r="ID72" s="431"/>
      <c r="IE72" s="431"/>
      <c r="IF72" s="431"/>
      <c r="IG72" s="431"/>
      <c r="IH72" s="431"/>
      <c r="II72" s="431"/>
      <c r="IJ72" s="431"/>
      <c r="IK72" s="431"/>
      <c r="IL72" s="431"/>
      <c r="IM72" s="431"/>
      <c r="IN72" s="431"/>
      <c r="IO72" s="431"/>
      <c r="IP72" s="431"/>
      <c r="IQ72" s="431"/>
      <c r="IR72" s="431"/>
      <c r="IS72" s="431"/>
      <c r="IT72" s="431"/>
      <c r="IU72" s="431"/>
      <c r="IV72" s="431"/>
      <c r="IW72" s="431"/>
      <c r="IX72" s="431"/>
      <c r="IY72" s="431"/>
      <c r="IZ72" s="431"/>
      <c r="JA72" s="431"/>
      <c r="JB72" s="431"/>
      <c r="JC72" s="431"/>
      <c r="JD72" s="431"/>
      <c r="JE72" s="431"/>
      <c r="JF72" s="431"/>
      <c r="JG72" s="431"/>
      <c r="JH72" s="431"/>
      <c r="JI72" s="431"/>
      <c r="JJ72" s="431"/>
      <c r="JK72" s="431"/>
      <c r="JL72" s="431"/>
      <c r="JM72" s="431"/>
      <c r="JN72" s="431"/>
      <c r="JO72" s="431"/>
      <c r="JP72" s="431"/>
      <c r="JQ72" s="431"/>
      <c r="JR72" s="431"/>
      <c r="JS72" s="431"/>
      <c r="JT72" s="431"/>
      <c r="JU72" s="431"/>
      <c r="JV72" s="431"/>
      <c r="JW72" s="431"/>
      <c r="JX72" s="431"/>
      <c r="JY72" s="431"/>
      <c r="JZ72" s="431"/>
      <c r="KA72" s="431"/>
      <c r="KB72" s="431"/>
      <c r="KC72" s="431"/>
      <c r="KD72" s="431"/>
      <c r="KE72" s="431"/>
      <c r="KF72" s="431"/>
      <c r="KG72" s="431"/>
      <c r="KH72" s="431"/>
      <c r="KI72" s="431"/>
      <c r="KJ72" s="431"/>
      <c r="KK72" s="431"/>
      <c r="KL72" s="431"/>
      <c r="KM72" s="431"/>
      <c r="KN72" s="431"/>
      <c r="KO72" s="431"/>
      <c r="KP72" s="431"/>
      <c r="KQ72" s="431"/>
      <c r="KR72" s="431"/>
      <c r="KS72" s="431"/>
      <c r="KT72" s="431"/>
      <c r="KU72" s="431"/>
      <c r="KV72" s="431"/>
      <c r="KW72" s="431"/>
      <c r="KX72" s="431"/>
      <c r="KY72" s="431"/>
      <c r="KZ72" s="431"/>
      <c r="LA72" s="431"/>
      <c r="LB72" s="431"/>
      <c r="LC72" s="431"/>
      <c r="LD72" s="431"/>
      <c r="LE72" s="431"/>
      <c r="LF72" s="431"/>
      <c r="LG72" s="431"/>
      <c r="LH72" s="431"/>
      <c r="LI72" s="431"/>
      <c r="LJ72" s="431"/>
      <c r="LK72" s="431"/>
      <c r="LL72" s="431"/>
      <c r="LM72" s="431"/>
      <c r="LN72" s="431"/>
      <c r="LO72" s="431"/>
      <c r="LP72" s="431"/>
      <c r="LQ72" s="431"/>
      <c r="LR72" s="431"/>
      <c r="LS72" s="431"/>
      <c r="LT72" s="431"/>
      <c r="LU72" s="431"/>
      <c r="LV72" s="431"/>
      <c r="LW72" s="431"/>
      <c r="LX72" s="431"/>
      <c r="LY72" s="431"/>
      <c r="LZ72" s="431"/>
      <c r="MA72" s="431"/>
      <c r="MB72" s="431"/>
      <c r="MC72" s="431"/>
      <c r="MD72" s="431"/>
      <c r="ME72" s="431"/>
      <c r="MF72" s="431"/>
      <c r="MG72" s="431"/>
      <c r="MH72" s="431"/>
      <c r="MI72" s="431"/>
      <c r="MJ72" s="431"/>
      <c r="MK72" s="431"/>
      <c r="ML72" s="431"/>
      <c r="MM72" s="431"/>
      <c r="MN72" s="431"/>
      <c r="MO72" s="431"/>
      <c r="MP72" s="431"/>
      <c r="MQ72" s="431"/>
      <c r="MR72" s="431"/>
      <c r="MS72" s="431"/>
      <c r="MT72" s="431"/>
      <c r="MU72" s="431"/>
      <c r="MV72" s="431"/>
      <c r="MW72" s="431"/>
      <c r="MX72" s="431"/>
      <c r="MY72" s="431"/>
      <c r="MZ72" s="431"/>
      <c r="NA72" s="431"/>
      <c r="NB72" s="431"/>
      <c r="NC72" s="431"/>
      <c r="ND72" s="431"/>
      <c r="NE72" s="431"/>
      <c r="NF72" s="431"/>
      <c r="NG72" s="431"/>
      <c r="NH72" s="431"/>
      <c r="NI72" s="431"/>
      <c r="NJ72" s="431"/>
      <c r="NK72" s="431"/>
      <c r="NL72" s="431"/>
      <c r="NM72" s="431"/>
      <c r="NN72" s="431"/>
      <c r="NO72" s="431"/>
      <c r="NP72" s="431"/>
      <c r="NQ72" s="431"/>
      <c r="NR72" s="431"/>
      <c r="NS72" s="431"/>
      <c r="NT72" s="431"/>
      <c r="NU72" s="431"/>
      <c r="NV72" s="431"/>
      <c r="NW72" s="431"/>
      <c r="NX72" s="431"/>
      <c r="NY72" s="431"/>
      <c r="NZ72" s="431"/>
      <c r="OA72" s="431"/>
      <c r="OB72" s="431"/>
      <c r="OC72" s="431"/>
      <c r="OD72" s="431"/>
      <c r="OE72" s="431"/>
      <c r="OF72" s="431"/>
      <c r="OG72" s="431"/>
      <c r="OH72" s="431"/>
      <c r="OI72" s="431"/>
      <c r="OJ72" s="431"/>
      <c r="OK72" s="431"/>
      <c r="OL72" s="431"/>
      <c r="OM72" s="431"/>
      <c r="ON72" s="431"/>
      <c r="OO72" s="431"/>
      <c r="OP72" s="431"/>
      <c r="OQ72" s="431"/>
      <c r="OR72" s="431"/>
      <c r="OS72" s="431"/>
      <c r="OT72" s="431"/>
      <c r="OU72" s="431"/>
      <c r="OV72" s="431"/>
      <c r="OW72" s="431"/>
      <c r="OX72" s="431"/>
      <c r="OY72" s="431"/>
      <c r="OZ72" s="431"/>
      <c r="PA72" s="431"/>
      <c r="PB72" s="431"/>
      <c r="PC72" s="431"/>
      <c r="PD72" s="431"/>
      <c r="PE72" s="431"/>
      <c r="PF72" s="431"/>
      <c r="PG72" s="431"/>
      <c r="PH72" s="431"/>
      <c r="PI72" s="431"/>
      <c r="PJ72" s="431"/>
      <c r="PK72" s="431"/>
      <c r="PL72" s="431"/>
      <c r="PM72" s="431"/>
      <c r="PN72" s="431"/>
      <c r="PO72" s="431"/>
      <c r="PP72" s="431"/>
      <c r="PQ72" s="431"/>
      <c r="PR72" s="431"/>
      <c r="PS72" s="431"/>
      <c r="PT72" s="431"/>
      <c r="PU72" s="431"/>
      <c r="PV72" s="431"/>
      <c r="PW72" s="431"/>
      <c r="PX72" s="431"/>
      <c r="PY72" s="431"/>
      <c r="PZ72" s="431"/>
      <c r="QA72" s="431"/>
      <c r="QB72" s="431"/>
      <c r="QC72" s="431"/>
      <c r="QD72" s="431"/>
      <c r="QE72" s="431"/>
      <c r="QF72" s="431"/>
      <c r="QG72" s="431"/>
      <c r="QH72" s="431"/>
      <c r="QI72" s="431"/>
      <c r="QJ72" s="431"/>
      <c r="QK72" s="431"/>
      <c r="QL72" s="431"/>
      <c r="QM72" s="431"/>
      <c r="QN72" s="431"/>
      <c r="QO72" s="431"/>
      <c r="QP72" s="431"/>
      <c r="QQ72" s="431"/>
      <c r="QR72" s="431"/>
      <c r="QS72" s="431"/>
      <c r="QT72" s="431"/>
      <c r="QU72" s="431"/>
      <c r="QV72" s="431"/>
      <c r="QW72" s="431"/>
      <c r="QX72" s="431"/>
      <c r="QY72" s="431"/>
      <c r="QZ72" s="431"/>
      <c r="RA72" s="431"/>
      <c r="RB72" s="431"/>
      <c r="RC72" s="431"/>
      <c r="RD72" s="431"/>
      <c r="RE72" s="431"/>
      <c r="RF72" s="431"/>
      <c r="RG72" s="431"/>
      <c r="RH72" s="431"/>
      <c r="RI72" s="431"/>
      <c r="RJ72" s="431"/>
      <c r="RK72" s="431"/>
      <c r="RL72" s="431"/>
      <c r="RM72" s="431"/>
      <c r="RN72" s="431"/>
      <c r="RO72" s="431"/>
      <c r="RP72" s="431"/>
      <c r="RQ72" s="431"/>
      <c r="RR72" s="431"/>
      <c r="RS72" s="431"/>
      <c r="RT72" s="431"/>
      <c r="RU72" s="431"/>
      <c r="RV72" s="431"/>
      <c r="RW72" s="431"/>
      <c r="RX72" s="431"/>
      <c r="RY72" s="431"/>
      <c r="RZ72" s="431"/>
      <c r="SA72" s="431"/>
      <c r="SB72" s="431"/>
      <c r="SC72" s="431"/>
      <c r="SD72" s="431"/>
      <c r="SE72" s="431"/>
      <c r="SF72" s="431"/>
      <c r="SG72" s="431"/>
      <c r="SH72" s="431"/>
      <c r="SI72" s="431"/>
      <c r="SJ72" s="431"/>
      <c r="SK72" s="431"/>
      <c r="SL72" s="431"/>
      <c r="SM72" s="431"/>
      <c r="SN72" s="431"/>
      <c r="SO72" s="431"/>
      <c r="SP72" s="431"/>
      <c r="SQ72" s="431"/>
      <c r="SR72" s="431"/>
      <c r="SS72" s="431"/>
      <c r="ST72" s="431"/>
      <c r="SU72" s="431"/>
      <c r="SV72" s="431"/>
      <c r="SW72" s="431"/>
      <c r="SX72" s="431"/>
      <c r="SY72" s="431"/>
      <c r="SZ72" s="431"/>
      <c r="TA72" s="431"/>
      <c r="TB72" s="431"/>
      <c r="TC72" s="431"/>
      <c r="TD72" s="431"/>
      <c r="TE72" s="431"/>
      <c r="TF72" s="431"/>
      <c r="TG72" s="431"/>
      <c r="TH72" s="431"/>
      <c r="TI72" s="431"/>
      <c r="TJ72" s="431"/>
      <c r="TK72" s="431"/>
      <c r="TL72" s="431"/>
      <c r="TM72" s="431"/>
      <c r="TN72" s="431"/>
      <c r="TO72" s="431"/>
      <c r="TP72" s="431"/>
      <c r="TQ72" s="431"/>
      <c r="TR72" s="431"/>
      <c r="TS72" s="431"/>
      <c r="TT72" s="431"/>
      <c r="TU72" s="431"/>
      <c r="TV72" s="431"/>
      <c r="TW72" s="431"/>
      <c r="TX72" s="431"/>
      <c r="TY72" s="431"/>
      <c r="TZ72" s="431"/>
      <c r="UA72" s="431"/>
      <c r="UB72" s="431"/>
      <c r="UC72" s="431"/>
      <c r="UD72" s="431"/>
      <c r="UE72" s="431"/>
      <c r="UF72" s="431"/>
      <c r="UG72" s="431"/>
      <c r="UH72" s="431"/>
      <c r="UI72" s="431"/>
      <c r="UJ72" s="431"/>
      <c r="UK72" s="431"/>
      <c r="UL72" s="431"/>
      <c r="UM72" s="431"/>
      <c r="UN72" s="431"/>
      <c r="UO72" s="431"/>
      <c r="UP72" s="431"/>
      <c r="UQ72" s="431"/>
      <c r="UR72" s="431"/>
      <c r="US72" s="431"/>
      <c r="UT72" s="431"/>
      <c r="UU72" s="431"/>
      <c r="UV72" s="431"/>
      <c r="UW72" s="431"/>
      <c r="UX72" s="431"/>
      <c r="UY72" s="431"/>
      <c r="UZ72" s="431"/>
      <c r="VA72" s="431"/>
      <c r="VB72" s="431"/>
      <c r="VC72" s="431"/>
      <c r="VD72" s="431"/>
      <c r="VE72" s="431"/>
      <c r="VF72" s="431"/>
      <c r="VG72" s="431"/>
      <c r="VH72" s="431"/>
      <c r="VI72" s="431"/>
      <c r="VJ72" s="431"/>
      <c r="VK72" s="431"/>
      <c r="VL72" s="431"/>
      <c r="VM72" s="431"/>
      <c r="VN72" s="431"/>
      <c r="VO72" s="431"/>
      <c r="VP72" s="431"/>
      <c r="VQ72" s="431"/>
      <c r="VR72" s="431"/>
      <c r="VS72" s="431"/>
      <c r="VT72" s="431"/>
      <c r="VU72" s="431"/>
      <c r="VV72" s="431"/>
      <c r="VW72" s="431"/>
      <c r="VX72" s="431"/>
      <c r="VY72" s="431"/>
      <c r="VZ72" s="431"/>
      <c r="WA72" s="431"/>
      <c r="WB72" s="431"/>
      <c r="WC72" s="431"/>
      <c r="WD72" s="431"/>
      <c r="WE72" s="431"/>
      <c r="WF72" s="431"/>
      <c r="WG72" s="431"/>
      <c r="WH72" s="431"/>
      <c r="WI72" s="431"/>
      <c r="WJ72" s="431"/>
      <c r="WK72" s="431"/>
      <c r="WL72" s="431"/>
      <c r="WM72" s="431"/>
      <c r="WN72" s="431"/>
      <c r="WO72" s="431"/>
      <c r="WP72" s="431"/>
      <c r="WQ72" s="431"/>
      <c r="WR72" s="431"/>
      <c r="WS72" s="431"/>
      <c r="WT72" s="431"/>
      <c r="WU72" s="431"/>
      <c r="WV72" s="431"/>
      <c r="WW72" s="431"/>
      <c r="WX72" s="431"/>
      <c r="WY72" s="431"/>
      <c r="WZ72" s="431"/>
      <c r="XA72" s="431"/>
      <c r="XB72" s="431"/>
      <c r="XC72" s="431"/>
      <c r="XD72" s="431"/>
      <c r="XE72" s="431"/>
      <c r="XF72" s="431"/>
      <c r="XG72" s="431"/>
      <c r="XH72" s="431"/>
      <c r="XI72" s="431"/>
      <c r="XJ72" s="431"/>
      <c r="XK72" s="431"/>
      <c r="XL72" s="431"/>
      <c r="XM72" s="431"/>
      <c r="XN72" s="431"/>
      <c r="XO72" s="431"/>
      <c r="XP72" s="431"/>
      <c r="XQ72" s="431"/>
      <c r="XR72" s="431"/>
      <c r="XS72" s="431"/>
      <c r="XT72" s="431"/>
      <c r="XU72" s="431"/>
      <c r="XV72" s="431"/>
      <c r="XW72" s="431"/>
      <c r="XX72" s="431"/>
      <c r="XY72" s="431"/>
      <c r="XZ72" s="431"/>
      <c r="YA72" s="431"/>
      <c r="YB72" s="431"/>
      <c r="YC72" s="431"/>
      <c r="YD72" s="431"/>
      <c r="YE72" s="431"/>
      <c r="YF72" s="431"/>
      <c r="YG72" s="431"/>
      <c r="YH72" s="431"/>
      <c r="YI72" s="431"/>
      <c r="YJ72" s="431"/>
      <c r="YK72" s="431"/>
      <c r="YL72" s="431"/>
      <c r="YM72" s="431"/>
      <c r="YN72" s="431"/>
      <c r="YO72" s="431"/>
      <c r="YP72" s="431"/>
      <c r="YQ72" s="431"/>
      <c r="YR72" s="431"/>
      <c r="YS72" s="431"/>
      <c r="YT72" s="431"/>
      <c r="YU72" s="431"/>
      <c r="YV72" s="431"/>
      <c r="YW72" s="431"/>
      <c r="YX72" s="431"/>
      <c r="YY72" s="431"/>
      <c r="YZ72" s="431"/>
      <c r="ZA72" s="431"/>
      <c r="ZB72" s="431"/>
      <c r="ZC72" s="431"/>
      <c r="ZD72" s="431"/>
      <c r="ZE72" s="431"/>
      <c r="ZF72" s="431"/>
      <c r="ZG72" s="431"/>
      <c r="ZH72" s="431"/>
      <c r="ZI72" s="431"/>
      <c r="ZJ72" s="431"/>
      <c r="ZK72" s="431"/>
      <c r="ZL72" s="431"/>
      <c r="ZM72" s="431"/>
      <c r="ZN72" s="431"/>
      <c r="ZO72" s="431"/>
      <c r="ZP72" s="431"/>
      <c r="ZQ72" s="431"/>
      <c r="ZR72" s="431"/>
      <c r="ZS72" s="431"/>
      <c r="ZT72" s="431"/>
      <c r="ZU72" s="431"/>
      <c r="ZV72" s="431"/>
      <c r="ZW72" s="431"/>
      <c r="ZX72" s="431"/>
      <c r="ZY72" s="431"/>
      <c r="ZZ72" s="431"/>
      <c r="AAA72" s="431"/>
      <c r="AAB72" s="431"/>
      <c r="AAC72" s="431"/>
      <c r="AAD72" s="431"/>
      <c r="AAE72" s="431"/>
      <c r="AAF72" s="431"/>
      <c r="AAG72" s="431"/>
      <c r="AAH72" s="431"/>
      <c r="AAI72" s="431"/>
      <c r="AAJ72" s="431"/>
      <c r="AAK72" s="431"/>
      <c r="AAL72" s="431"/>
      <c r="AAM72" s="431"/>
      <c r="AAN72" s="431"/>
      <c r="AAO72" s="431"/>
      <c r="AAP72" s="431"/>
      <c r="AAQ72" s="431"/>
      <c r="AAR72" s="431"/>
      <c r="AAS72" s="431"/>
      <c r="AAT72" s="431"/>
      <c r="AAU72" s="431"/>
      <c r="AAV72" s="431"/>
      <c r="AAW72" s="431"/>
      <c r="AAX72" s="431"/>
      <c r="AAY72" s="431"/>
      <c r="AAZ72" s="431"/>
      <c r="ABA72" s="431"/>
      <c r="ABB72" s="431"/>
      <c r="ABC72" s="431"/>
      <c r="ABD72" s="431"/>
      <c r="ABE72" s="431"/>
      <c r="ABF72" s="431"/>
      <c r="ABG72" s="431"/>
      <c r="ABH72" s="431"/>
      <c r="ABI72" s="431"/>
      <c r="ABJ72" s="431"/>
      <c r="ABK72" s="431"/>
      <c r="ABL72" s="431"/>
      <c r="ABM72" s="431"/>
      <c r="ABN72" s="431"/>
      <c r="ABO72" s="431"/>
      <c r="ABP72" s="431"/>
      <c r="ABQ72" s="431"/>
      <c r="ABR72" s="431"/>
      <c r="ABS72" s="431"/>
      <c r="ABT72" s="431"/>
      <c r="ABU72" s="431"/>
      <c r="ABV72" s="431"/>
      <c r="ABW72" s="431"/>
      <c r="ABX72" s="431"/>
      <c r="ABY72" s="431"/>
      <c r="ABZ72" s="431"/>
      <c r="ACA72" s="431"/>
      <c r="ACB72" s="431"/>
      <c r="ACC72" s="431"/>
      <c r="ACD72" s="431"/>
      <c r="ACE72" s="431"/>
      <c r="ACF72" s="431"/>
      <c r="ACG72" s="431"/>
      <c r="ACH72" s="431"/>
      <c r="ACI72" s="431"/>
      <c r="ACJ72" s="431"/>
      <c r="ACK72" s="431"/>
      <c r="ACL72" s="431"/>
      <c r="ACM72" s="431"/>
      <c r="ACN72" s="431"/>
      <c r="ACO72" s="431"/>
      <c r="ACP72" s="431"/>
      <c r="ACQ72" s="431"/>
      <c r="ACR72" s="431"/>
      <c r="ACS72" s="431"/>
      <c r="ACT72" s="431"/>
      <c r="ACU72" s="431"/>
      <c r="ACV72" s="431"/>
      <c r="ACW72" s="431"/>
      <c r="ACX72" s="431"/>
      <c r="ACY72" s="431"/>
      <c r="ACZ72" s="431"/>
      <c r="ADA72" s="431"/>
      <c r="ADB72" s="431"/>
      <c r="ADC72" s="431"/>
      <c r="ADD72" s="431"/>
      <c r="ADE72" s="431"/>
      <c r="ADF72" s="431"/>
      <c r="ADG72" s="431"/>
      <c r="ADH72" s="431"/>
      <c r="ADI72" s="431"/>
      <c r="ADJ72" s="431"/>
      <c r="ADK72" s="431"/>
      <c r="ADL72" s="431"/>
      <c r="ADM72" s="431"/>
      <c r="ADN72" s="431"/>
      <c r="ADO72" s="431"/>
      <c r="ADP72" s="431"/>
      <c r="ADQ72" s="431"/>
      <c r="ADR72" s="431"/>
      <c r="ADS72" s="431"/>
      <c r="ADT72" s="431"/>
      <c r="ADU72" s="431"/>
      <c r="ADV72" s="431"/>
      <c r="ADW72" s="431"/>
      <c r="ADX72" s="431"/>
      <c r="ADY72" s="431"/>
      <c r="ADZ72" s="431"/>
      <c r="AEA72" s="431"/>
      <c r="AEB72" s="431"/>
      <c r="AEC72" s="431"/>
      <c r="AED72" s="431"/>
      <c r="AEE72" s="431"/>
      <c r="AEF72" s="431"/>
      <c r="AEG72" s="431"/>
      <c r="AEH72" s="431"/>
      <c r="AEI72" s="431"/>
      <c r="AEJ72" s="431"/>
      <c r="AEK72" s="431"/>
      <c r="AEL72" s="431"/>
      <c r="AEM72" s="431"/>
      <c r="AEN72" s="431"/>
      <c r="AEO72" s="431"/>
      <c r="AEP72" s="431"/>
      <c r="AEQ72" s="431"/>
      <c r="AER72" s="431"/>
      <c r="AES72" s="431"/>
      <c r="AET72" s="431"/>
      <c r="AEU72" s="431"/>
      <c r="AEV72" s="431"/>
      <c r="AEW72" s="431"/>
      <c r="AEX72" s="431"/>
      <c r="AEY72" s="431"/>
      <c r="AEZ72" s="431"/>
      <c r="AFA72" s="431"/>
      <c r="AFB72" s="431"/>
      <c r="AFC72" s="431"/>
      <c r="AFD72" s="431"/>
      <c r="AFE72" s="431"/>
      <c r="AFF72" s="431"/>
      <c r="AFG72" s="431"/>
      <c r="AFH72" s="431"/>
      <c r="AFI72" s="431"/>
      <c r="AFJ72" s="431"/>
      <c r="AFK72" s="431"/>
      <c r="AFL72" s="431"/>
      <c r="AFM72" s="431"/>
      <c r="AFN72" s="431"/>
      <c r="AFO72" s="431"/>
      <c r="AFP72" s="431"/>
      <c r="AFQ72" s="431"/>
      <c r="AFR72" s="431"/>
      <c r="AFS72" s="431"/>
      <c r="AFT72" s="431"/>
      <c r="AFU72" s="431"/>
      <c r="AFV72" s="431"/>
      <c r="AFW72" s="431"/>
      <c r="AFX72" s="431"/>
      <c r="AFY72" s="431"/>
      <c r="AFZ72" s="431"/>
      <c r="AGA72" s="431"/>
      <c r="AGB72" s="431"/>
      <c r="AGC72" s="431"/>
      <c r="AGD72" s="431"/>
      <c r="AGE72" s="431"/>
      <c r="AGF72" s="431"/>
      <c r="AGG72" s="431"/>
      <c r="AGH72" s="431"/>
      <c r="AGI72" s="431"/>
      <c r="AGJ72" s="431"/>
      <c r="AGK72" s="431"/>
      <c r="AGL72" s="431"/>
      <c r="AGM72" s="431"/>
      <c r="AGN72" s="431"/>
      <c r="AGO72" s="431"/>
      <c r="AGP72" s="431"/>
      <c r="AGQ72" s="431"/>
      <c r="AGR72" s="431"/>
      <c r="AGS72" s="431"/>
      <c r="AGT72" s="431"/>
      <c r="AGU72" s="431"/>
      <c r="AGV72" s="431"/>
      <c r="AGW72" s="431"/>
      <c r="AGX72" s="431"/>
      <c r="AGY72" s="431"/>
      <c r="AGZ72" s="431"/>
      <c r="AHA72" s="431"/>
      <c r="AHB72" s="431"/>
      <c r="AHC72" s="431"/>
      <c r="AHD72" s="431"/>
      <c r="AHE72" s="431"/>
      <c r="AHF72" s="431"/>
      <c r="AHG72" s="431"/>
      <c r="AHH72" s="431"/>
      <c r="AHI72" s="431"/>
      <c r="AHJ72" s="431"/>
      <c r="AHK72" s="431"/>
      <c r="AHL72" s="431"/>
      <c r="AHM72" s="431"/>
      <c r="AHN72" s="431"/>
      <c r="AHO72" s="431"/>
      <c r="AHP72" s="431"/>
      <c r="AHQ72" s="431"/>
      <c r="AHR72" s="431"/>
      <c r="AHS72" s="431"/>
      <c r="AHT72" s="431"/>
      <c r="AHU72" s="431"/>
      <c r="AHV72" s="431"/>
      <c r="AHW72" s="431"/>
      <c r="AHX72" s="431"/>
      <c r="AHY72" s="431"/>
      <c r="AHZ72" s="431"/>
      <c r="AIA72" s="431"/>
      <c r="AIB72" s="431"/>
      <c r="AIC72" s="431"/>
      <c r="AID72" s="431"/>
      <c r="AIE72" s="431"/>
      <c r="AIF72" s="431"/>
      <c r="AIG72" s="431"/>
      <c r="AIH72" s="431"/>
      <c r="AII72" s="431"/>
      <c r="AIJ72" s="431"/>
      <c r="AIK72" s="431"/>
      <c r="AIL72" s="431"/>
      <c r="AIM72" s="431"/>
      <c r="AIN72" s="431"/>
      <c r="AIO72" s="431"/>
      <c r="AIP72" s="431"/>
      <c r="AIQ72" s="431"/>
      <c r="AIR72" s="431"/>
      <c r="AIS72" s="431"/>
      <c r="AIT72" s="431"/>
      <c r="AIU72" s="431"/>
      <c r="AIV72" s="431"/>
      <c r="AIW72" s="431"/>
      <c r="AIX72" s="431"/>
      <c r="AIY72" s="431"/>
      <c r="AIZ72" s="431"/>
      <c r="AJA72" s="431"/>
      <c r="AJB72" s="431"/>
      <c r="AJC72" s="431"/>
      <c r="AJD72" s="431"/>
      <c r="AJE72" s="431"/>
      <c r="AJF72" s="431"/>
      <c r="AJG72" s="431"/>
      <c r="AJH72" s="431"/>
      <c r="AJI72" s="431"/>
      <c r="AJJ72" s="431"/>
      <c r="AJK72" s="431"/>
      <c r="AJL72" s="431"/>
      <c r="AJM72" s="431"/>
      <c r="AJN72" s="431"/>
      <c r="AJO72" s="431"/>
      <c r="AJP72" s="431"/>
      <c r="AJQ72" s="431"/>
      <c r="AJR72" s="431"/>
      <c r="AJS72" s="431"/>
      <c r="AJT72" s="431"/>
      <c r="AJU72" s="431"/>
      <c r="AJV72" s="431"/>
      <c r="AJW72" s="431"/>
      <c r="AJX72" s="431"/>
      <c r="AJY72" s="431"/>
      <c r="AJZ72" s="431"/>
      <c r="AKA72" s="431"/>
      <c r="AKB72" s="431"/>
      <c r="AKC72" s="431"/>
      <c r="AKD72" s="431"/>
      <c r="AKE72" s="431"/>
      <c r="AKF72" s="431"/>
      <c r="AKG72" s="431"/>
      <c r="AKH72" s="431"/>
      <c r="AKI72" s="431"/>
      <c r="AKJ72" s="431"/>
      <c r="AKK72" s="431"/>
      <c r="AKL72" s="431"/>
      <c r="AKM72" s="431"/>
      <c r="AKN72" s="431"/>
      <c r="AKO72" s="431"/>
      <c r="AKP72" s="431"/>
      <c r="AKQ72" s="431"/>
      <c r="AKR72" s="431"/>
      <c r="AKS72" s="431"/>
      <c r="AKT72" s="431"/>
      <c r="AKU72" s="431"/>
      <c r="AKV72" s="431"/>
      <c r="AKW72" s="431"/>
      <c r="AKX72" s="431"/>
      <c r="AKY72" s="431"/>
      <c r="AKZ72" s="431"/>
      <c r="ALA72" s="431"/>
      <c r="ALB72" s="431"/>
      <c r="ALC72" s="431"/>
      <c r="ALD72" s="431"/>
      <c r="ALE72" s="431"/>
      <c r="ALF72" s="431"/>
      <c r="ALG72" s="431"/>
      <c r="ALH72" s="431"/>
      <c r="ALI72" s="431"/>
      <c r="ALJ72" s="431"/>
      <c r="ALK72" s="431"/>
      <c r="ALL72" s="431"/>
      <c r="ALM72" s="431"/>
      <c r="ALN72" s="431"/>
      <c r="ALO72" s="431"/>
      <c r="ALP72" s="431"/>
      <c r="ALQ72" s="431"/>
      <c r="ALR72" s="431"/>
      <c r="ALS72" s="431"/>
      <c r="ALT72" s="431"/>
      <c r="ALU72" s="431"/>
      <c r="ALV72" s="431"/>
      <c r="ALW72" s="431"/>
      <c r="ALX72" s="431"/>
      <c r="ALY72" s="431"/>
      <c r="ALZ72" s="431"/>
      <c r="AMA72" s="431"/>
      <c r="AMB72" s="431"/>
      <c r="AMC72" s="431"/>
      <c r="AMD72" s="431"/>
      <c r="AME72" s="431"/>
      <c r="AMF72" s="431"/>
      <c r="AMG72" s="431"/>
      <c r="AMH72" s="431"/>
      <c r="AMI72" s="431"/>
      <c r="AMJ72" s="431"/>
      <c r="AMK72" s="431"/>
      <c r="AML72" s="431"/>
      <c r="AMM72" s="431"/>
      <c r="AMN72" s="431"/>
      <c r="AMO72" s="431"/>
      <c r="AMP72" s="431"/>
      <c r="AMQ72" s="431"/>
      <c r="AMR72" s="431"/>
      <c r="AMS72" s="431"/>
      <c r="AMT72" s="431"/>
      <c r="AMU72" s="431"/>
      <c r="AMV72" s="431"/>
      <c r="AMW72" s="431"/>
      <c r="AMX72" s="431"/>
      <c r="AMY72" s="431"/>
      <c r="AMZ72" s="431"/>
      <c r="ANA72" s="431"/>
      <c r="ANB72" s="431"/>
      <c r="ANC72" s="431"/>
      <c r="AND72" s="431"/>
      <c r="ANE72" s="431"/>
      <c r="ANF72" s="431"/>
      <c r="ANG72" s="431"/>
      <c r="ANH72" s="431"/>
      <c r="ANI72" s="431"/>
      <c r="ANJ72" s="431"/>
      <c r="ANK72" s="431"/>
      <c r="ANL72" s="431"/>
      <c r="ANM72" s="431"/>
      <c r="ANN72" s="431"/>
      <c r="ANO72" s="431"/>
      <c r="ANP72" s="431"/>
      <c r="ANQ72" s="431"/>
      <c r="ANR72" s="431"/>
      <c r="ANS72" s="431"/>
      <c r="ANT72" s="431"/>
      <c r="ANU72" s="431"/>
      <c r="ANV72" s="431"/>
      <c r="ANW72" s="431"/>
      <c r="ANX72" s="431"/>
      <c r="ANY72" s="431"/>
      <c r="ANZ72" s="431"/>
      <c r="AOA72" s="431"/>
      <c r="AOB72" s="431"/>
      <c r="AOC72" s="431"/>
      <c r="AOD72" s="431"/>
      <c r="AOE72" s="431"/>
      <c r="AOF72" s="431"/>
      <c r="AOG72" s="431"/>
      <c r="AOH72" s="431"/>
      <c r="AOI72" s="431"/>
      <c r="AOJ72" s="431"/>
      <c r="AOK72" s="431"/>
      <c r="AOL72" s="431"/>
      <c r="AOM72" s="431"/>
      <c r="AON72" s="431"/>
      <c r="AOO72" s="431"/>
      <c r="AOP72" s="431"/>
      <c r="AOQ72" s="431"/>
      <c r="AOR72" s="431"/>
      <c r="AOS72" s="431"/>
      <c r="AOT72" s="431"/>
      <c r="AOU72" s="431"/>
      <c r="AOV72" s="431"/>
      <c r="AOW72" s="431"/>
      <c r="AOX72" s="431"/>
      <c r="AOY72" s="431"/>
      <c r="AOZ72" s="431"/>
      <c r="APA72" s="431"/>
      <c r="APB72" s="431"/>
      <c r="APC72" s="431"/>
      <c r="APD72" s="431"/>
      <c r="APE72" s="431"/>
      <c r="APF72" s="431"/>
      <c r="APG72" s="431"/>
      <c r="APH72" s="431"/>
      <c r="API72" s="431"/>
      <c r="APJ72" s="431"/>
      <c r="APK72" s="431"/>
      <c r="APL72" s="431"/>
      <c r="APM72" s="431"/>
      <c r="APN72" s="431"/>
      <c r="APO72" s="431"/>
      <c r="APP72" s="431"/>
      <c r="APQ72" s="431"/>
      <c r="APR72" s="431"/>
      <c r="APS72" s="431"/>
      <c r="APT72" s="431"/>
      <c r="APU72" s="431"/>
      <c r="APV72" s="431"/>
      <c r="APW72" s="431"/>
      <c r="APX72" s="431"/>
      <c r="APY72" s="431"/>
      <c r="APZ72" s="431"/>
      <c r="AQA72" s="431"/>
      <c r="AQB72" s="431"/>
      <c r="AQC72" s="431"/>
      <c r="AQD72" s="431"/>
      <c r="AQE72" s="431"/>
      <c r="AQF72" s="431"/>
      <c r="AQG72" s="431"/>
      <c r="AQH72" s="431"/>
      <c r="AQI72" s="431"/>
      <c r="AQJ72" s="431"/>
      <c r="AQK72" s="431"/>
      <c r="AQL72" s="431"/>
      <c r="AQM72" s="431"/>
      <c r="AQN72" s="431"/>
      <c r="AQO72" s="431"/>
      <c r="AQP72" s="431"/>
      <c r="AQQ72" s="431"/>
      <c r="AQR72" s="431"/>
      <c r="AQS72" s="431"/>
      <c r="AQT72" s="431"/>
      <c r="AQU72" s="431"/>
      <c r="AQV72" s="431"/>
      <c r="AQW72" s="431"/>
      <c r="AQX72" s="431"/>
      <c r="AQY72" s="431"/>
      <c r="AQZ72" s="431"/>
      <c r="ARA72" s="431"/>
      <c r="ARB72" s="431"/>
      <c r="ARC72" s="431"/>
      <c r="ARD72" s="431"/>
      <c r="ARE72" s="431"/>
      <c r="ARF72" s="431"/>
      <c r="ARG72" s="431"/>
      <c r="ARH72" s="431"/>
      <c r="ARI72" s="431"/>
      <c r="ARJ72" s="431"/>
      <c r="ARK72" s="431"/>
      <c r="ARL72" s="431"/>
      <c r="ARM72" s="431"/>
      <c r="ARN72" s="431"/>
      <c r="ARO72" s="431"/>
      <c r="ARP72" s="431"/>
      <c r="ARQ72" s="431"/>
      <c r="ARR72" s="431"/>
      <c r="ARS72" s="431"/>
      <c r="ART72" s="431"/>
      <c r="ARU72" s="431"/>
      <c r="ARV72" s="431"/>
      <c r="ARW72" s="431"/>
      <c r="ARX72" s="431"/>
      <c r="ARY72" s="431"/>
      <c r="ARZ72" s="431"/>
      <c r="ASA72" s="431"/>
      <c r="ASB72" s="431"/>
      <c r="ASC72" s="431"/>
      <c r="ASD72" s="431"/>
      <c r="ASE72" s="431"/>
      <c r="ASF72" s="431"/>
      <c r="ASG72" s="431"/>
      <c r="ASH72" s="431"/>
      <c r="ASI72" s="431"/>
      <c r="ASJ72" s="431"/>
      <c r="ASK72" s="431"/>
      <c r="ASL72" s="431"/>
      <c r="ASM72" s="431"/>
      <c r="ASN72" s="431"/>
      <c r="ASO72" s="431"/>
      <c r="ASP72" s="431"/>
      <c r="ASQ72" s="431"/>
      <c r="ASR72" s="431"/>
      <c r="ASS72" s="431"/>
      <c r="AST72" s="431"/>
      <c r="ASU72" s="431"/>
      <c r="ASV72" s="431"/>
      <c r="ASW72" s="431"/>
      <c r="ASX72" s="431"/>
      <c r="ASY72" s="431"/>
      <c r="ASZ72" s="431"/>
      <c r="ATA72" s="431"/>
      <c r="ATB72" s="431"/>
      <c r="ATC72" s="431"/>
      <c r="ATD72" s="431"/>
      <c r="ATE72" s="431"/>
      <c r="ATF72" s="431"/>
      <c r="ATG72" s="431"/>
      <c r="ATH72" s="431"/>
      <c r="ATI72" s="431"/>
      <c r="ATJ72" s="431"/>
      <c r="ATK72" s="431"/>
      <c r="ATL72" s="431"/>
      <c r="ATM72" s="431"/>
      <c r="ATN72" s="431"/>
      <c r="ATO72" s="431"/>
      <c r="ATP72" s="431"/>
      <c r="ATQ72" s="431"/>
      <c r="ATR72" s="431"/>
      <c r="ATS72" s="431"/>
      <c r="ATT72" s="431"/>
      <c r="ATU72" s="431"/>
      <c r="ATV72" s="431"/>
      <c r="ATW72" s="431"/>
      <c r="ATX72" s="431"/>
      <c r="ATY72" s="431"/>
      <c r="ATZ72" s="431"/>
      <c r="AUA72" s="431"/>
      <c r="AUB72" s="431"/>
      <c r="AUC72" s="431"/>
      <c r="AUD72" s="431"/>
      <c r="AUE72" s="431"/>
      <c r="AUF72" s="431"/>
      <c r="AUG72" s="431"/>
      <c r="AUH72" s="431"/>
      <c r="AUI72" s="431"/>
      <c r="AUJ72" s="431"/>
      <c r="AUK72" s="431"/>
      <c r="AUL72" s="431"/>
      <c r="AUM72" s="431"/>
      <c r="AUN72" s="431"/>
      <c r="AUO72" s="431"/>
      <c r="AUP72" s="431"/>
      <c r="AUQ72" s="431"/>
      <c r="AUR72" s="431"/>
      <c r="AUS72" s="431"/>
      <c r="AUT72" s="431"/>
      <c r="AUU72" s="431"/>
      <c r="AUV72" s="431"/>
      <c r="AUW72" s="431"/>
      <c r="AUX72" s="431"/>
      <c r="AUY72" s="431"/>
      <c r="AUZ72" s="431"/>
      <c r="AVA72" s="431"/>
      <c r="AVB72" s="431"/>
      <c r="AVC72" s="431"/>
      <c r="AVD72" s="431"/>
      <c r="AVE72" s="431"/>
      <c r="AVF72" s="431"/>
      <c r="AVG72" s="431"/>
      <c r="AVH72" s="431"/>
      <c r="AVI72" s="431"/>
      <c r="AVJ72" s="431"/>
      <c r="AVK72" s="431"/>
      <c r="AVL72" s="431"/>
      <c r="AVM72" s="431"/>
      <c r="AVN72" s="431"/>
      <c r="AVO72" s="431"/>
      <c r="AVP72" s="431"/>
      <c r="AVQ72" s="431"/>
      <c r="AVR72" s="431"/>
      <c r="AVS72" s="431"/>
      <c r="AVT72" s="431"/>
      <c r="AVU72" s="431"/>
      <c r="AVV72" s="431"/>
      <c r="AVW72" s="431"/>
      <c r="AVX72" s="431"/>
      <c r="AVY72" s="431"/>
      <c r="AVZ72" s="431"/>
      <c r="AWA72" s="431"/>
      <c r="AWB72" s="431"/>
      <c r="AWC72" s="431"/>
      <c r="AWD72" s="431"/>
      <c r="AWE72" s="431"/>
      <c r="AWF72" s="431"/>
      <c r="AWG72" s="431"/>
      <c r="AWH72" s="431"/>
      <c r="AWI72" s="431"/>
      <c r="AWJ72" s="431"/>
      <c r="AWK72" s="431"/>
      <c r="AWL72" s="431"/>
      <c r="AWM72" s="431"/>
      <c r="AWN72" s="431"/>
      <c r="AWO72" s="431"/>
      <c r="AWP72" s="431"/>
      <c r="AWQ72" s="431"/>
      <c r="AWR72" s="431"/>
      <c r="AWS72" s="431"/>
      <c r="AWT72" s="431"/>
      <c r="AWU72" s="431"/>
      <c r="AWV72" s="431"/>
      <c r="AWW72" s="431"/>
      <c r="AWX72" s="431"/>
      <c r="AWY72" s="431"/>
      <c r="AWZ72" s="431"/>
      <c r="AXA72" s="431"/>
      <c r="AXB72" s="431"/>
      <c r="AXC72" s="431"/>
      <c r="AXD72" s="431"/>
      <c r="AXE72" s="431"/>
      <c r="AXF72" s="431"/>
      <c r="AXG72" s="431"/>
      <c r="AXH72" s="431"/>
      <c r="AXI72" s="431"/>
      <c r="AXJ72" s="431"/>
      <c r="AXK72" s="431"/>
      <c r="AXL72" s="431"/>
      <c r="AXM72" s="431"/>
      <c r="AXN72" s="431"/>
      <c r="AXO72" s="431"/>
      <c r="AXP72" s="431"/>
      <c r="AXQ72" s="431"/>
      <c r="AXR72" s="431"/>
      <c r="AXS72" s="431"/>
      <c r="AXT72" s="431"/>
      <c r="AXU72" s="431"/>
      <c r="AXV72" s="431"/>
      <c r="AXW72" s="431"/>
      <c r="AXX72" s="431"/>
      <c r="AXY72" s="431"/>
      <c r="AXZ72" s="431"/>
      <c r="AYA72" s="431"/>
      <c r="AYB72" s="431"/>
      <c r="AYC72" s="431"/>
      <c r="AYD72" s="431"/>
      <c r="AYE72" s="431"/>
      <c r="AYF72" s="431"/>
      <c r="AYG72" s="431"/>
      <c r="AYH72" s="431"/>
      <c r="AYI72" s="431"/>
      <c r="AYJ72" s="431"/>
      <c r="AYK72" s="431"/>
      <c r="AYL72" s="431"/>
      <c r="AYM72" s="431"/>
      <c r="AYN72" s="431"/>
      <c r="AYO72" s="431"/>
      <c r="AYP72" s="431"/>
      <c r="AYQ72" s="431"/>
      <c r="AYR72" s="431"/>
      <c r="AYS72" s="431"/>
      <c r="AYT72" s="431"/>
      <c r="AYU72" s="431"/>
      <c r="AYV72" s="431"/>
      <c r="AYW72" s="431"/>
      <c r="AYX72" s="431"/>
      <c r="AYY72" s="431"/>
      <c r="AYZ72" s="431"/>
      <c r="AZA72" s="431"/>
      <c r="AZB72" s="431"/>
      <c r="AZC72" s="431"/>
      <c r="AZD72" s="431"/>
      <c r="AZE72" s="431"/>
      <c r="AZF72" s="431"/>
      <c r="AZG72" s="431"/>
      <c r="AZH72" s="431"/>
      <c r="AZI72" s="431"/>
      <c r="AZJ72" s="431"/>
      <c r="AZK72" s="431"/>
      <c r="AZL72" s="431"/>
      <c r="AZM72" s="431"/>
      <c r="AZN72" s="431"/>
      <c r="AZO72" s="431"/>
      <c r="AZP72" s="431"/>
      <c r="AZQ72" s="431"/>
      <c r="AZR72" s="431"/>
      <c r="AZS72" s="431"/>
      <c r="AZT72" s="431"/>
      <c r="AZU72" s="431"/>
      <c r="AZV72" s="431"/>
      <c r="AZW72" s="431"/>
      <c r="AZX72" s="431"/>
      <c r="AZY72" s="431"/>
      <c r="AZZ72" s="431"/>
      <c r="BAA72" s="431"/>
      <c r="BAB72" s="431"/>
      <c r="BAC72" s="431"/>
      <c r="BAD72" s="431"/>
      <c r="BAE72" s="431"/>
      <c r="BAF72" s="431"/>
      <c r="BAG72" s="431"/>
      <c r="BAH72" s="431"/>
      <c r="BAI72" s="431"/>
      <c r="BAJ72" s="431"/>
      <c r="BAK72" s="431"/>
      <c r="BAL72" s="431"/>
      <c r="BAM72" s="431"/>
      <c r="BAN72" s="431"/>
      <c r="BAO72" s="431"/>
      <c r="BAP72" s="431"/>
      <c r="BAQ72" s="431"/>
      <c r="BAR72" s="431"/>
      <c r="BAS72" s="431"/>
      <c r="BAT72" s="431"/>
      <c r="BAU72" s="431"/>
      <c r="BAV72" s="431"/>
      <c r="BAW72" s="431"/>
      <c r="BAX72" s="431"/>
      <c r="BAY72" s="431"/>
      <c r="BAZ72" s="431"/>
      <c r="BBA72" s="431"/>
      <c r="BBB72" s="431"/>
      <c r="BBC72" s="431"/>
      <c r="BBD72" s="431"/>
      <c r="BBE72" s="431"/>
      <c r="BBF72" s="431"/>
      <c r="BBG72" s="431"/>
      <c r="BBH72" s="431"/>
      <c r="BBI72" s="431"/>
      <c r="BBJ72" s="431"/>
      <c r="BBK72" s="431"/>
      <c r="BBL72" s="431"/>
      <c r="BBM72" s="431"/>
      <c r="BBN72" s="431"/>
      <c r="BBO72" s="431"/>
      <c r="BBP72" s="431"/>
      <c r="BBQ72" s="431"/>
      <c r="BBR72" s="431"/>
      <c r="BBS72" s="431"/>
      <c r="BBT72" s="431"/>
      <c r="BBU72" s="431"/>
      <c r="BBV72" s="431"/>
      <c r="BBW72" s="431"/>
      <c r="BBX72" s="431"/>
      <c r="BBY72" s="431"/>
      <c r="BBZ72" s="431"/>
      <c r="BCA72" s="431"/>
      <c r="BCB72" s="431"/>
      <c r="BCC72" s="431"/>
      <c r="BCD72" s="431"/>
      <c r="BCE72" s="431"/>
      <c r="BCF72" s="431"/>
      <c r="BCG72" s="431"/>
      <c r="BCH72" s="431"/>
      <c r="BCI72" s="431"/>
      <c r="BCJ72" s="431"/>
      <c r="BCK72" s="431"/>
      <c r="BCL72" s="431"/>
      <c r="BCM72" s="431"/>
      <c r="BCN72" s="431"/>
      <c r="BCO72" s="431"/>
      <c r="BCP72" s="431"/>
      <c r="BCQ72" s="431"/>
      <c r="BCR72" s="431"/>
      <c r="BCS72" s="431"/>
      <c r="BCT72" s="431"/>
      <c r="BCU72" s="431"/>
      <c r="BCV72" s="431"/>
      <c r="BCW72" s="431"/>
      <c r="BCX72" s="431"/>
      <c r="BCY72" s="431"/>
      <c r="BCZ72" s="431"/>
      <c r="BDA72" s="431"/>
      <c r="BDB72" s="431"/>
      <c r="BDC72" s="431"/>
      <c r="BDD72" s="431"/>
      <c r="BDE72" s="431"/>
      <c r="BDF72" s="431"/>
      <c r="BDG72" s="431"/>
      <c r="BDH72" s="431"/>
      <c r="BDI72" s="431"/>
      <c r="BDJ72" s="431"/>
      <c r="BDK72" s="431"/>
      <c r="BDL72" s="431"/>
      <c r="BDM72" s="431"/>
      <c r="BDN72" s="431"/>
      <c r="BDO72" s="431"/>
      <c r="BDP72" s="431"/>
      <c r="BDQ72" s="431"/>
      <c r="BDR72" s="431"/>
      <c r="BDS72" s="431"/>
      <c r="BDT72" s="431"/>
      <c r="BDU72" s="431"/>
      <c r="BDV72" s="431"/>
      <c r="BDW72" s="431"/>
      <c r="BDX72" s="431"/>
      <c r="BDY72" s="431"/>
      <c r="BDZ72" s="431"/>
      <c r="BEA72" s="431"/>
      <c r="BEB72" s="431"/>
      <c r="BEC72" s="431"/>
      <c r="BED72" s="431"/>
      <c r="BEE72" s="431"/>
      <c r="BEF72" s="431"/>
      <c r="BEG72" s="431"/>
      <c r="BEH72" s="431"/>
      <c r="BEI72" s="431"/>
      <c r="BEJ72" s="431"/>
      <c r="BEK72" s="431"/>
      <c r="BEL72" s="431"/>
      <c r="BEM72" s="431"/>
      <c r="BEN72" s="431"/>
      <c r="BEO72" s="431"/>
      <c r="BEP72" s="431"/>
      <c r="BEQ72" s="431"/>
      <c r="BER72" s="431"/>
      <c r="BES72" s="431"/>
      <c r="BET72" s="431"/>
      <c r="BEU72" s="431"/>
      <c r="BEV72" s="431"/>
      <c r="BEW72" s="431"/>
      <c r="BEX72" s="431"/>
      <c r="BEY72" s="431"/>
      <c r="BEZ72" s="431"/>
      <c r="BFA72" s="431"/>
      <c r="BFB72" s="431"/>
      <c r="BFC72" s="431"/>
      <c r="BFD72" s="431"/>
      <c r="BFE72" s="431"/>
      <c r="BFF72" s="431"/>
      <c r="BFG72" s="431"/>
      <c r="BFH72" s="431"/>
      <c r="BFI72" s="431"/>
      <c r="BFJ72" s="431"/>
      <c r="BFK72" s="431"/>
      <c r="BFL72" s="431"/>
      <c r="BFM72" s="431"/>
      <c r="BFN72" s="431"/>
      <c r="BFO72" s="431"/>
      <c r="BFP72" s="431"/>
      <c r="BFQ72" s="431"/>
      <c r="BFR72" s="431"/>
      <c r="BFS72" s="431"/>
      <c r="BFT72" s="431"/>
      <c r="BFU72" s="431"/>
      <c r="BFV72" s="431"/>
      <c r="BFW72" s="431"/>
      <c r="BFX72" s="431"/>
      <c r="BFY72" s="431"/>
      <c r="BFZ72" s="431"/>
      <c r="BGA72" s="431"/>
      <c r="BGB72" s="431"/>
      <c r="BGC72" s="431"/>
      <c r="BGD72" s="431"/>
      <c r="BGE72" s="431"/>
      <c r="BGF72" s="431"/>
      <c r="BGG72" s="431"/>
      <c r="BGH72" s="431"/>
      <c r="BGI72" s="431"/>
      <c r="BGJ72" s="431"/>
      <c r="BGK72" s="431"/>
      <c r="BGL72" s="431"/>
      <c r="BGM72" s="431"/>
      <c r="BGN72" s="431"/>
      <c r="BGO72" s="431"/>
      <c r="BGP72" s="431"/>
      <c r="BGQ72" s="431"/>
      <c r="BGR72" s="431"/>
      <c r="BGS72" s="431"/>
      <c r="BGT72" s="431"/>
      <c r="BGU72" s="431"/>
      <c r="BGV72" s="431"/>
      <c r="BGW72" s="431"/>
      <c r="BGX72" s="431"/>
      <c r="BGY72" s="431"/>
      <c r="BGZ72" s="431"/>
      <c r="BHA72" s="431"/>
      <c r="BHB72" s="431"/>
      <c r="BHC72" s="431"/>
      <c r="BHD72" s="431"/>
      <c r="BHE72" s="431"/>
      <c r="BHF72" s="431"/>
      <c r="BHG72" s="431"/>
      <c r="BHH72" s="431"/>
      <c r="BHI72" s="431"/>
      <c r="BHJ72" s="431"/>
      <c r="BHK72" s="431"/>
      <c r="BHL72" s="431"/>
      <c r="BHM72" s="431"/>
      <c r="BHN72" s="431"/>
      <c r="BHO72" s="431"/>
      <c r="BHP72" s="431"/>
      <c r="BHQ72" s="431"/>
      <c r="BHR72" s="431"/>
      <c r="BHS72" s="431"/>
      <c r="BHT72" s="431"/>
      <c r="BHU72" s="431"/>
      <c r="BHV72" s="431"/>
      <c r="BHW72" s="431"/>
      <c r="BHX72" s="431"/>
      <c r="BHY72" s="431"/>
      <c r="BHZ72" s="431"/>
      <c r="BIA72" s="431"/>
      <c r="BIB72" s="431"/>
      <c r="BIC72" s="431"/>
      <c r="BID72" s="431"/>
      <c r="BIE72" s="431"/>
      <c r="BIF72" s="431"/>
      <c r="BIG72" s="431"/>
      <c r="BIH72" s="431"/>
      <c r="BII72" s="431"/>
      <c r="BIJ72" s="431"/>
      <c r="BIK72" s="431"/>
      <c r="BIL72" s="431"/>
      <c r="BIM72" s="431"/>
      <c r="BIN72" s="431"/>
      <c r="BIO72" s="431"/>
      <c r="BIP72" s="431"/>
      <c r="BIQ72" s="431"/>
      <c r="BIR72" s="431"/>
      <c r="BIS72" s="431"/>
      <c r="BIT72" s="431"/>
      <c r="BIU72" s="431"/>
      <c r="BIV72" s="431"/>
      <c r="BIW72" s="431"/>
      <c r="BIX72" s="431"/>
      <c r="BIY72" s="431"/>
      <c r="BIZ72" s="431"/>
      <c r="BJA72" s="431"/>
      <c r="BJB72" s="431"/>
      <c r="BJC72" s="431"/>
      <c r="BJD72" s="431"/>
      <c r="BJE72" s="431"/>
      <c r="BJF72" s="431"/>
      <c r="BJG72" s="431"/>
      <c r="BJH72" s="431"/>
      <c r="BJI72" s="431"/>
      <c r="BJJ72" s="431"/>
      <c r="BJK72" s="431"/>
      <c r="BJL72" s="431"/>
      <c r="BJM72" s="431"/>
      <c r="BJN72" s="431"/>
      <c r="BJO72" s="431"/>
      <c r="BJP72" s="431"/>
      <c r="BJQ72" s="431"/>
      <c r="BJR72" s="431"/>
      <c r="BJS72" s="431"/>
      <c r="BJT72" s="431"/>
      <c r="BJU72" s="431"/>
      <c r="BJV72" s="431"/>
      <c r="BJW72" s="431"/>
      <c r="BJX72" s="431"/>
      <c r="BJY72" s="431"/>
      <c r="BJZ72" s="431"/>
      <c r="BKA72" s="431"/>
      <c r="BKB72" s="431"/>
      <c r="BKC72" s="431"/>
      <c r="BKD72" s="431"/>
      <c r="BKE72" s="431"/>
      <c r="BKF72" s="431"/>
      <c r="BKG72" s="431"/>
      <c r="BKH72" s="431"/>
      <c r="BKI72" s="431"/>
      <c r="BKJ72" s="431"/>
      <c r="BKK72" s="431"/>
      <c r="BKL72" s="431"/>
      <c r="BKM72" s="431"/>
      <c r="BKN72" s="431"/>
      <c r="BKO72" s="431"/>
      <c r="BKP72" s="431"/>
      <c r="BKQ72" s="431"/>
      <c r="BKR72" s="431"/>
      <c r="BKS72" s="431"/>
      <c r="BKT72" s="431"/>
      <c r="BKU72" s="431"/>
      <c r="BKV72" s="431"/>
      <c r="BKW72" s="431"/>
      <c r="BKX72" s="431"/>
      <c r="BKY72" s="431"/>
      <c r="BKZ72" s="431"/>
      <c r="BLA72" s="431"/>
      <c r="BLB72" s="431"/>
      <c r="BLC72" s="431"/>
      <c r="BLD72" s="431"/>
      <c r="BLE72" s="431"/>
      <c r="BLF72" s="431"/>
      <c r="BLG72" s="431"/>
      <c r="BLH72" s="431"/>
      <c r="BLI72" s="431"/>
      <c r="BLJ72" s="431"/>
      <c r="BLK72" s="431"/>
      <c r="BLL72" s="431"/>
      <c r="BLM72" s="431"/>
      <c r="BLN72" s="431"/>
      <c r="BLO72" s="431"/>
      <c r="BLP72" s="431"/>
      <c r="BLQ72" s="431"/>
      <c r="BLR72" s="431"/>
      <c r="BLS72" s="431"/>
      <c r="BLT72" s="431"/>
      <c r="BLU72" s="431"/>
      <c r="BLV72" s="431"/>
      <c r="BLW72" s="431"/>
      <c r="BLX72" s="431"/>
      <c r="BLY72" s="431"/>
      <c r="BLZ72" s="431"/>
      <c r="BMA72" s="431"/>
      <c r="BMB72" s="431"/>
      <c r="BMC72" s="431"/>
      <c r="BMD72" s="431"/>
      <c r="BME72" s="431"/>
      <c r="BMF72" s="431"/>
      <c r="BMG72" s="431"/>
      <c r="BMH72" s="431"/>
      <c r="BMI72" s="431"/>
      <c r="BMJ72" s="431"/>
      <c r="BMK72" s="431"/>
      <c r="BML72" s="431"/>
      <c r="BMM72" s="431"/>
      <c r="BMN72" s="431"/>
      <c r="BMO72" s="431"/>
      <c r="BMP72" s="431"/>
      <c r="BMQ72" s="431"/>
      <c r="BMR72" s="431"/>
      <c r="BMS72" s="431"/>
      <c r="BMT72" s="431"/>
      <c r="BMU72" s="431"/>
      <c r="BMV72" s="431"/>
      <c r="BMW72" s="431"/>
      <c r="BMX72" s="431"/>
      <c r="BMY72" s="431"/>
      <c r="BMZ72" s="431"/>
      <c r="BNA72" s="431"/>
      <c r="BNB72" s="431"/>
      <c r="BNC72" s="431"/>
      <c r="BND72" s="431"/>
      <c r="BNE72" s="431"/>
      <c r="BNF72" s="431"/>
      <c r="BNG72" s="431"/>
      <c r="BNH72" s="431"/>
      <c r="BNI72" s="431"/>
      <c r="BNJ72" s="431"/>
      <c r="BNK72" s="431"/>
      <c r="BNL72" s="431"/>
      <c r="BNM72" s="431"/>
      <c r="BNN72" s="431"/>
      <c r="BNO72" s="431"/>
      <c r="BNP72" s="431"/>
      <c r="BNQ72" s="431"/>
      <c r="BNR72" s="431"/>
      <c r="BNS72" s="431"/>
      <c r="BNT72" s="431"/>
      <c r="BNU72" s="431"/>
      <c r="BNV72" s="431"/>
      <c r="BNW72" s="431"/>
      <c r="BNX72" s="431"/>
      <c r="BNY72" s="431"/>
      <c r="BNZ72" s="431"/>
      <c r="BOA72" s="431"/>
      <c r="BOB72" s="431"/>
      <c r="BOC72" s="431"/>
      <c r="BOD72" s="431"/>
      <c r="BOE72" s="431"/>
      <c r="BOF72" s="431"/>
      <c r="BOG72" s="431"/>
      <c r="BOH72" s="431"/>
      <c r="BOI72" s="431"/>
      <c r="BOJ72" s="431"/>
      <c r="BOK72" s="431"/>
      <c r="BOL72" s="431"/>
      <c r="BOM72" s="431"/>
      <c r="BON72" s="431"/>
      <c r="BOO72" s="431"/>
      <c r="BOP72" s="431"/>
      <c r="BOQ72" s="431"/>
      <c r="BOR72" s="431"/>
      <c r="BOS72" s="431"/>
      <c r="BOT72" s="431"/>
      <c r="BOU72" s="431"/>
      <c r="BOV72" s="431"/>
      <c r="BOW72" s="431"/>
      <c r="BOX72" s="431"/>
      <c r="BOY72" s="431"/>
      <c r="BOZ72" s="431"/>
      <c r="BPA72" s="431"/>
      <c r="BPB72" s="431"/>
      <c r="BPC72" s="431"/>
      <c r="BPD72" s="431"/>
      <c r="BPE72" s="431"/>
      <c r="BPF72" s="431"/>
      <c r="BPG72" s="431"/>
      <c r="BPH72" s="431"/>
      <c r="BPI72" s="431"/>
      <c r="BPJ72" s="431"/>
      <c r="BPK72" s="431"/>
      <c r="BPL72" s="431"/>
      <c r="BPM72" s="431"/>
      <c r="BPN72" s="431"/>
      <c r="BPO72" s="431"/>
      <c r="BPP72" s="431"/>
      <c r="BPQ72" s="431"/>
      <c r="BPR72" s="431"/>
      <c r="BPS72" s="431"/>
      <c r="BPT72" s="431"/>
      <c r="BPU72" s="431"/>
      <c r="BPV72" s="431"/>
      <c r="BPW72" s="431"/>
      <c r="BPX72" s="431"/>
      <c r="BPY72" s="431"/>
      <c r="BPZ72" s="431"/>
      <c r="BQA72" s="431"/>
      <c r="BQB72" s="431"/>
      <c r="BQC72" s="431"/>
      <c r="BQD72" s="431"/>
      <c r="BQE72" s="431"/>
      <c r="BQF72" s="431"/>
      <c r="BQG72" s="431"/>
      <c r="BQH72" s="431"/>
      <c r="BQI72" s="431"/>
      <c r="BQJ72" s="431"/>
      <c r="BQK72" s="431"/>
      <c r="BQL72" s="431"/>
      <c r="BQM72" s="431"/>
      <c r="BQN72" s="431"/>
      <c r="BQO72" s="431"/>
      <c r="BQP72" s="431"/>
      <c r="BQQ72" s="431"/>
      <c r="BQR72" s="431"/>
      <c r="BQS72" s="431"/>
      <c r="BQT72" s="431"/>
      <c r="BQU72" s="431"/>
      <c r="BQV72" s="431"/>
      <c r="BQW72" s="431"/>
      <c r="BQX72" s="431"/>
      <c r="BQY72" s="431"/>
      <c r="BQZ72" s="431"/>
      <c r="BRA72" s="431"/>
      <c r="BRB72" s="431"/>
      <c r="BRC72" s="431"/>
      <c r="BRD72" s="431"/>
      <c r="BRE72" s="431"/>
      <c r="BRF72" s="431"/>
      <c r="BRG72" s="431"/>
      <c r="BRH72" s="431"/>
      <c r="BRI72" s="431"/>
      <c r="BRJ72" s="431"/>
      <c r="BRK72" s="431"/>
      <c r="BRL72" s="431"/>
      <c r="BRM72" s="431"/>
      <c r="BRN72" s="431"/>
      <c r="BRO72" s="431"/>
      <c r="BRP72" s="431"/>
      <c r="BRQ72" s="431"/>
      <c r="BRR72" s="431"/>
      <c r="BRS72" s="431"/>
      <c r="BRT72" s="431"/>
      <c r="BRU72" s="431"/>
    </row>
    <row r="73" spans="1:1841" ht="29.25" customHeight="1" x14ac:dyDescent="0.3">
      <c r="A73" s="792"/>
      <c r="B73" s="476">
        <v>2</v>
      </c>
      <c r="C73" s="476" t="s">
        <v>144</v>
      </c>
      <c r="D73" s="465">
        <v>0</v>
      </c>
      <c r="E73" s="504">
        <v>0</v>
      </c>
      <c r="F73" s="477">
        <v>572029549.71429002</v>
      </c>
      <c r="G73" s="477">
        <v>3</v>
      </c>
      <c r="H73" s="464"/>
      <c r="I73" s="477">
        <v>0</v>
      </c>
      <c r="J73" s="478"/>
      <c r="K73" s="477">
        <v>0</v>
      </c>
      <c r="L73" s="479"/>
      <c r="M73" s="464"/>
      <c r="N73" s="478"/>
      <c r="O73" s="464"/>
      <c r="P73" s="478"/>
      <c r="Q73" s="476"/>
      <c r="R73" s="478"/>
      <c r="S73" s="476"/>
      <c r="T73" s="478"/>
      <c r="U73" s="476"/>
      <c r="V73" s="476"/>
      <c r="W73" s="476"/>
      <c r="X73" s="480">
        <f t="shared" ref="X73:X92" si="39">+H73+L73</f>
        <v>0</v>
      </c>
      <c r="Y73" s="470">
        <f t="shared" ref="Y73:Y92" si="40">+I73+M73</f>
        <v>0</v>
      </c>
      <c r="Z73" s="480">
        <f t="shared" ref="Z73:Z92" si="41">+J73+N73</f>
        <v>0</v>
      </c>
      <c r="AA73" s="470">
        <f t="shared" ref="AA73:AA92" si="42">+K73+O73</f>
        <v>0</v>
      </c>
      <c r="AB73" s="521"/>
      <c r="AC73" s="486"/>
      <c r="AD73" s="527"/>
      <c r="AE73" s="527"/>
      <c r="AF73" s="527"/>
      <c r="AG73" s="527"/>
      <c r="AH73" s="431"/>
      <c r="AI73" s="431"/>
      <c r="AJ73" s="431"/>
      <c r="AK73" s="431"/>
      <c r="AL73" s="431"/>
      <c r="AM73" s="431"/>
      <c r="AN73" s="431"/>
      <c r="AO73" s="431"/>
      <c r="AP73" s="431"/>
      <c r="AQ73" s="431"/>
      <c r="AR73" s="431"/>
      <c r="AS73" s="431"/>
      <c r="AT73" s="431"/>
      <c r="AU73" s="431"/>
      <c r="AV73" s="431"/>
      <c r="AW73" s="431"/>
      <c r="AX73" s="431"/>
      <c r="AY73" s="431"/>
      <c r="AZ73" s="431"/>
      <c r="BA73" s="431"/>
      <c r="BB73" s="431"/>
      <c r="BC73" s="431"/>
      <c r="BD73" s="431"/>
      <c r="BE73" s="431"/>
      <c r="BF73" s="431"/>
      <c r="BG73" s="431"/>
      <c r="BH73" s="431"/>
      <c r="BI73" s="431"/>
      <c r="BJ73" s="431"/>
      <c r="BK73" s="431"/>
      <c r="BL73" s="431"/>
      <c r="BM73" s="431"/>
      <c r="BN73" s="431"/>
      <c r="BO73" s="431"/>
      <c r="BP73" s="431"/>
      <c r="BQ73" s="431"/>
      <c r="BR73" s="431"/>
      <c r="BS73" s="431"/>
      <c r="BT73" s="431"/>
      <c r="BU73" s="431"/>
      <c r="BV73" s="431"/>
      <c r="BW73" s="431"/>
      <c r="BX73" s="431"/>
      <c r="BY73" s="431"/>
      <c r="BZ73" s="431"/>
      <c r="CA73" s="431"/>
      <c r="CB73" s="431"/>
      <c r="CC73" s="431"/>
      <c r="CD73" s="431"/>
      <c r="CE73" s="431"/>
      <c r="CF73" s="431"/>
      <c r="CG73" s="431"/>
      <c r="CH73" s="431"/>
      <c r="CI73" s="431"/>
      <c r="CJ73" s="431"/>
      <c r="CK73" s="431"/>
      <c r="CL73" s="431"/>
      <c r="CM73" s="431"/>
      <c r="CN73" s="431"/>
      <c r="CO73" s="431"/>
      <c r="CP73" s="431"/>
      <c r="CQ73" s="431"/>
      <c r="CR73" s="431"/>
      <c r="CS73" s="431"/>
      <c r="CT73" s="431"/>
      <c r="CU73" s="431"/>
      <c r="CV73" s="431"/>
      <c r="CW73" s="431"/>
      <c r="CX73" s="431"/>
      <c r="CY73" s="431"/>
      <c r="CZ73" s="431"/>
      <c r="DA73" s="431"/>
      <c r="DB73" s="431"/>
      <c r="DC73" s="431"/>
      <c r="DD73" s="431"/>
      <c r="DE73" s="431"/>
      <c r="DF73" s="431"/>
      <c r="DG73" s="431"/>
      <c r="DH73" s="431"/>
      <c r="DI73" s="431"/>
      <c r="DJ73" s="431"/>
      <c r="DK73" s="431"/>
      <c r="DL73" s="431"/>
      <c r="DM73" s="431"/>
      <c r="DN73" s="431"/>
      <c r="DO73" s="431"/>
      <c r="DP73" s="431"/>
      <c r="DQ73" s="431"/>
      <c r="DR73" s="431"/>
      <c r="DS73" s="431"/>
      <c r="DT73" s="431"/>
      <c r="DU73" s="431"/>
      <c r="DV73" s="431"/>
      <c r="DW73" s="431"/>
      <c r="DX73" s="431"/>
      <c r="DY73" s="431"/>
      <c r="DZ73" s="431"/>
      <c r="EA73" s="431"/>
      <c r="EB73" s="431"/>
      <c r="EC73" s="431"/>
      <c r="ED73" s="431"/>
      <c r="EE73" s="431"/>
      <c r="EF73" s="431"/>
      <c r="EG73" s="431"/>
      <c r="EH73" s="431"/>
      <c r="EI73" s="431"/>
      <c r="EJ73" s="431"/>
      <c r="EK73" s="431"/>
      <c r="EL73" s="431"/>
      <c r="EM73" s="431"/>
      <c r="EN73" s="431"/>
      <c r="EO73" s="431"/>
      <c r="EP73" s="431"/>
      <c r="EQ73" s="431"/>
      <c r="ER73" s="431"/>
      <c r="ES73" s="431"/>
      <c r="ET73" s="431"/>
      <c r="EU73" s="431"/>
      <c r="EV73" s="431"/>
      <c r="EW73" s="431"/>
      <c r="EX73" s="431"/>
      <c r="EY73" s="431"/>
      <c r="EZ73" s="431"/>
      <c r="FA73" s="431"/>
      <c r="FB73" s="431"/>
      <c r="FC73" s="431"/>
      <c r="FD73" s="431"/>
      <c r="FE73" s="431"/>
      <c r="FF73" s="431"/>
      <c r="FG73" s="431"/>
      <c r="FH73" s="431"/>
      <c r="FI73" s="431"/>
      <c r="FJ73" s="431"/>
      <c r="FK73" s="431"/>
      <c r="FL73" s="431"/>
      <c r="FM73" s="431"/>
      <c r="FN73" s="431"/>
      <c r="FO73" s="431"/>
      <c r="FP73" s="431"/>
      <c r="FQ73" s="431"/>
      <c r="FR73" s="431"/>
      <c r="FS73" s="431"/>
      <c r="FT73" s="431"/>
      <c r="FU73" s="431"/>
      <c r="FV73" s="431"/>
      <c r="FW73" s="431"/>
      <c r="FX73" s="431"/>
      <c r="FY73" s="431"/>
      <c r="FZ73" s="431"/>
      <c r="GA73" s="431"/>
      <c r="GB73" s="431"/>
      <c r="GC73" s="431"/>
      <c r="GD73" s="431"/>
      <c r="GE73" s="431"/>
      <c r="GF73" s="431"/>
      <c r="GG73" s="431"/>
      <c r="GH73" s="431"/>
      <c r="GI73" s="431"/>
      <c r="GJ73" s="431"/>
      <c r="GK73" s="431"/>
      <c r="GL73" s="431"/>
      <c r="GM73" s="431"/>
      <c r="GN73" s="431"/>
      <c r="GO73" s="431"/>
      <c r="GP73" s="431"/>
      <c r="GQ73" s="431"/>
      <c r="GR73" s="431"/>
      <c r="GS73" s="431"/>
      <c r="GT73" s="431"/>
      <c r="GU73" s="431"/>
      <c r="GV73" s="431"/>
      <c r="GW73" s="431"/>
      <c r="GX73" s="431"/>
      <c r="GY73" s="431"/>
      <c r="GZ73" s="431"/>
      <c r="HA73" s="431"/>
      <c r="HB73" s="431"/>
      <c r="HC73" s="431"/>
      <c r="HD73" s="431"/>
      <c r="HE73" s="431"/>
      <c r="HF73" s="431"/>
      <c r="HG73" s="431"/>
      <c r="HH73" s="431"/>
      <c r="HI73" s="431"/>
      <c r="HJ73" s="431"/>
      <c r="HK73" s="431"/>
      <c r="HL73" s="431"/>
      <c r="HM73" s="431"/>
      <c r="HN73" s="431"/>
      <c r="HO73" s="431"/>
      <c r="HP73" s="431"/>
      <c r="HQ73" s="431"/>
      <c r="HR73" s="431"/>
      <c r="HS73" s="431"/>
      <c r="HT73" s="431"/>
      <c r="HU73" s="431"/>
      <c r="HV73" s="431"/>
      <c r="HW73" s="431"/>
      <c r="HX73" s="431"/>
      <c r="HY73" s="431"/>
      <c r="HZ73" s="431"/>
      <c r="IA73" s="431"/>
      <c r="IB73" s="431"/>
      <c r="IC73" s="431"/>
      <c r="ID73" s="431"/>
      <c r="IE73" s="431"/>
      <c r="IF73" s="431"/>
      <c r="IG73" s="431"/>
      <c r="IH73" s="431"/>
      <c r="II73" s="431"/>
      <c r="IJ73" s="431"/>
      <c r="IK73" s="431"/>
      <c r="IL73" s="431"/>
      <c r="IM73" s="431"/>
      <c r="IN73" s="431"/>
      <c r="IO73" s="431"/>
      <c r="IP73" s="431"/>
      <c r="IQ73" s="431"/>
      <c r="IR73" s="431"/>
      <c r="IS73" s="431"/>
      <c r="IT73" s="431"/>
      <c r="IU73" s="431"/>
      <c r="IV73" s="431"/>
      <c r="IW73" s="431"/>
      <c r="IX73" s="431"/>
      <c r="IY73" s="431"/>
      <c r="IZ73" s="431"/>
      <c r="JA73" s="431"/>
      <c r="JB73" s="431"/>
      <c r="JC73" s="431"/>
      <c r="JD73" s="431"/>
      <c r="JE73" s="431"/>
      <c r="JF73" s="431"/>
      <c r="JG73" s="431"/>
      <c r="JH73" s="431"/>
      <c r="JI73" s="431"/>
      <c r="JJ73" s="431"/>
      <c r="JK73" s="431"/>
      <c r="JL73" s="431"/>
      <c r="JM73" s="431"/>
      <c r="JN73" s="431"/>
      <c r="JO73" s="431"/>
      <c r="JP73" s="431"/>
      <c r="JQ73" s="431"/>
      <c r="JR73" s="431"/>
      <c r="JS73" s="431"/>
      <c r="JT73" s="431"/>
      <c r="JU73" s="431"/>
      <c r="JV73" s="431"/>
      <c r="JW73" s="431"/>
      <c r="JX73" s="431"/>
      <c r="JY73" s="431"/>
      <c r="JZ73" s="431"/>
      <c r="KA73" s="431"/>
      <c r="KB73" s="431"/>
      <c r="KC73" s="431"/>
      <c r="KD73" s="431"/>
      <c r="KE73" s="431"/>
      <c r="KF73" s="431"/>
      <c r="KG73" s="431"/>
      <c r="KH73" s="431"/>
      <c r="KI73" s="431"/>
      <c r="KJ73" s="431"/>
      <c r="KK73" s="431"/>
      <c r="KL73" s="431"/>
      <c r="KM73" s="431"/>
      <c r="KN73" s="431"/>
      <c r="KO73" s="431"/>
      <c r="KP73" s="431"/>
      <c r="KQ73" s="431"/>
      <c r="KR73" s="431"/>
      <c r="KS73" s="431"/>
      <c r="KT73" s="431"/>
      <c r="KU73" s="431"/>
      <c r="KV73" s="431"/>
      <c r="KW73" s="431"/>
      <c r="KX73" s="431"/>
      <c r="KY73" s="431"/>
      <c r="KZ73" s="431"/>
      <c r="LA73" s="431"/>
      <c r="LB73" s="431"/>
      <c r="LC73" s="431"/>
      <c r="LD73" s="431"/>
      <c r="LE73" s="431"/>
      <c r="LF73" s="431"/>
      <c r="LG73" s="431"/>
      <c r="LH73" s="431"/>
      <c r="LI73" s="431"/>
      <c r="LJ73" s="431"/>
      <c r="LK73" s="431"/>
      <c r="LL73" s="431"/>
      <c r="LM73" s="431"/>
      <c r="LN73" s="431"/>
      <c r="LO73" s="431"/>
      <c r="LP73" s="431"/>
      <c r="LQ73" s="431"/>
      <c r="LR73" s="431"/>
      <c r="LS73" s="431"/>
      <c r="LT73" s="431"/>
      <c r="LU73" s="431"/>
      <c r="LV73" s="431"/>
      <c r="LW73" s="431"/>
      <c r="LX73" s="431"/>
      <c r="LY73" s="431"/>
      <c r="LZ73" s="431"/>
      <c r="MA73" s="431"/>
      <c r="MB73" s="431"/>
      <c r="MC73" s="431"/>
      <c r="MD73" s="431"/>
      <c r="ME73" s="431"/>
      <c r="MF73" s="431"/>
      <c r="MG73" s="431"/>
      <c r="MH73" s="431"/>
      <c r="MI73" s="431"/>
      <c r="MJ73" s="431"/>
      <c r="MK73" s="431"/>
      <c r="ML73" s="431"/>
      <c r="MM73" s="431"/>
      <c r="MN73" s="431"/>
      <c r="MO73" s="431"/>
      <c r="MP73" s="431"/>
      <c r="MQ73" s="431"/>
      <c r="MR73" s="431"/>
      <c r="MS73" s="431"/>
      <c r="MT73" s="431"/>
      <c r="MU73" s="431"/>
      <c r="MV73" s="431"/>
      <c r="MW73" s="431"/>
      <c r="MX73" s="431"/>
      <c r="MY73" s="431"/>
      <c r="MZ73" s="431"/>
      <c r="NA73" s="431"/>
      <c r="NB73" s="431"/>
      <c r="NC73" s="431"/>
      <c r="ND73" s="431"/>
      <c r="NE73" s="431"/>
      <c r="NF73" s="431"/>
      <c r="NG73" s="431"/>
      <c r="NH73" s="431"/>
      <c r="NI73" s="431"/>
      <c r="NJ73" s="431"/>
      <c r="NK73" s="431"/>
      <c r="NL73" s="431"/>
      <c r="NM73" s="431"/>
      <c r="NN73" s="431"/>
      <c r="NO73" s="431"/>
      <c r="NP73" s="431"/>
      <c r="NQ73" s="431"/>
      <c r="NR73" s="431"/>
      <c r="NS73" s="431"/>
      <c r="NT73" s="431"/>
      <c r="NU73" s="431"/>
      <c r="NV73" s="431"/>
      <c r="NW73" s="431"/>
      <c r="NX73" s="431"/>
      <c r="NY73" s="431"/>
      <c r="NZ73" s="431"/>
      <c r="OA73" s="431"/>
      <c r="OB73" s="431"/>
      <c r="OC73" s="431"/>
      <c r="OD73" s="431"/>
      <c r="OE73" s="431"/>
      <c r="OF73" s="431"/>
      <c r="OG73" s="431"/>
      <c r="OH73" s="431"/>
      <c r="OI73" s="431"/>
      <c r="OJ73" s="431"/>
      <c r="OK73" s="431"/>
      <c r="OL73" s="431"/>
      <c r="OM73" s="431"/>
      <c r="ON73" s="431"/>
      <c r="OO73" s="431"/>
      <c r="OP73" s="431"/>
      <c r="OQ73" s="431"/>
      <c r="OR73" s="431"/>
      <c r="OS73" s="431"/>
      <c r="OT73" s="431"/>
      <c r="OU73" s="431"/>
      <c r="OV73" s="431"/>
      <c r="OW73" s="431"/>
      <c r="OX73" s="431"/>
      <c r="OY73" s="431"/>
      <c r="OZ73" s="431"/>
      <c r="PA73" s="431"/>
      <c r="PB73" s="431"/>
      <c r="PC73" s="431"/>
      <c r="PD73" s="431"/>
      <c r="PE73" s="431"/>
      <c r="PF73" s="431"/>
      <c r="PG73" s="431"/>
      <c r="PH73" s="431"/>
      <c r="PI73" s="431"/>
      <c r="PJ73" s="431"/>
      <c r="PK73" s="431"/>
      <c r="PL73" s="431"/>
      <c r="PM73" s="431"/>
      <c r="PN73" s="431"/>
      <c r="PO73" s="431"/>
      <c r="PP73" s="431"/>
      <c r="PQ73" s="431"/>
      <c r="PR73" s="431"/>
      <c r="PS73" s="431"/>
      <c r="PT73" s="431"/>
      <c r="PU73" s="431"/>
      <c r="PV73" s="431"/>
      <c r="PW73" s="431"/>
      <c r="PX73" s="431"/>
      <c r="PY73" s="431"/>
      <c r="PZ73" s="431"/>
      <c r="QA73" s="431"/>
      <c r="QB73" s="431"/>
      <c r="QC73" s="431"/>
      <c r="QD73" s="431"/>
      <c r="QE73" s="431"/>
      <c r="QF73" s="431"/>
      <c r="QG73" s="431"/>
      <c r="QH73" s="431"/>
      <c r="QI73" s="431"/>
      <c r="QJ73" s="431"/>
      <c r="QK73" s="431"/>
      <c r="QL73" s="431"/>
      <c r="QM73" s="431"/>
      <c r="QN73" s="431"/>
      <c r="QO73" s="431"/>
      <c r="QP73" s="431"/>
      <c r="QQ73" s="431"/>
      <c r="QR73" s="431"/>
      <c r="QS73" s="431"/>
      <c r="QT73" s="431"/>
      <c r="QU73" s="431"/>
      <c r="QV73" s="431"/>
      <c r="QW73" s="431"/>
      <c r="QX73" s="431"/>
      <c r="QY73" s="431"/>
      <c r="QZ73" s="431"/>
      <c r="RA73" s="431"/>
      <c r="RB73" s="431"/>
      <c r="RC73" s="431"/>
      <c r="RD73" s="431"/>
      <c r="RE73" s="431"/>
      <c r="RF73" s="431"/>
      <c r="RG73" s="431"/>
      <c r="RH73" s="431"/>
      <c r="RI73" s="431"/>
      <c r="RJ73" s="431"/>
      <c r="RK73" s="431"/>
      <c r="RL73" s="431"/>
      <c r="RM73" s="431"/>
      <c r="RN73" s="431"/>
      <c r="RO73" s="431"/>
      <c r="RP73" s="431"/>
      <c r="RQ73" s="431"/>
      <c r="RR73" s="431"/>
      <c r="RS73" s="431"/>
      <c r="RT73" s="431"/>
      <c r="RU73" s="431"/>
      <c r="RV73" s="431"/>
      <c r="RW73" s="431"/>
      <c r="RX73" s="431"/>
      <c r="RY73" s="431"/>
      <c r="RZ73" s="431"/>
      <c r="SA73" s="431"/>
      <c r="SB73" s="431"/>
      <c r="SC73" s="431"/>
      <c r="SD73" s="431"/>
      <c r="SE73" s="431"/>
      <c r="SF73" s="431"/>
      <c r="SG73" s="431"/>
      <c r="SH73" s="431"/>
      <c r="SI73" s="431"/>
      <c r="SJ73" s="431"/>
      <c r="SK73" s="431"/>
      <c r="SL73" s="431"/>
      <c r="SM73" s="431"/>
      <c r="SN73" s="431"/>
      <c r="SO73" s="431"/>
      <c r="SP73" s="431"/>
      <c r="SQ73" s="431"/>
      <c r="SR73" s="431"/>
      <c r="SS73" s="431"/>
      <c r="ST73" s="431"/>
      <c r="SU73" s="431"/>
      <c r="SV73" s="431"/>
      <c r="SW73" s="431"/>
      <c r="SX73" s="431"/>
      <c r="SY73" s="431"/>
      <c r="SZ73" s="431"/>
      <c r="TA73" s="431"/>
      <c r="TB73" s="431"/>
      <c r="TC73" s="431"/>
      <c r="TD73" s="431"/>
      <c r="TE73" s="431"/>
      <c r="TF73" s="431"/>
      <c r="TG73" s="431"/>
      <c r="TH73" s="431"/>
      <c r="TI73" s="431"/>
      <c r="TJ73" s="431"/>
      <c r="TK73" s="431"/>
      <c r="TL73" s="431"/>
      <c r="TM73" s="431"/>
      <c r="TN73" s="431"/>
      <c r="TO73" s="431"/>
      <c r="TP73" s="431"/>
      <c r="TQ73" s="431"/>
      <c r="TR73" s="431"/>
      <c r="TS73" s="431"/>
      <c r="TT73" s="431"/>
      <c r="TU73" s="431"/>
      <c r="TV73" s="431"/>
      <c r="TW73" s="431"/>
      <c r="TX73" s="431"/>
      <c r="TY73" s="431"/>
      <c r="TZ73" s="431"/>
      <c r="UA73" s="431"/>
      <c r="UB73" s="431"/>
      <c r="UC73" s="431"/>
      <c r="UD73" s="431"/>
      <c r="UE73" s="431"/>
      <c r="UF73" s="431"/>
      <c r="UG73" s="431"/>
      <c r="UH73" s="431"/>
      <c r="UI73" s="431"/>
      <c r="UJ73" s="431"/>
      <c r="UK73" s="431"/>
      <c r="UL73" s="431"/>
      <c r="UM73" s="431"/>
      <c r="UN73" s="431"/>
      <c r="UO73" s="431"/>
      <c r="UP73" s="431"/>
      <c r="UQ73" s="431"/>
      <c r="UR73" s="431"/>
      <c r="US73" s="431"/>
      <c r="UT73" s="431"/>
      <c r="UU73" s="431"/>
      <c r="UV73" s="431"/>
      <c r="UW73" s="431"/>
      <c r="UX73" s="431"/>
      <c r="UY73" s="431"/>
      <c r="UZ73" s="431"/>
      <c r="VA73" s="431"/>
      <c r="VB73" s="431"/>
      <c r="VC73" s="431"/>
      <c r="VD73" s="431"/>
      <c r="VE73" s="431"/>
      <c r="VF73" s="431"/>
      <c r="VG73" s="431"/>
      <c r="VH73" s="431"/>
      <c r="VI73" s="431"/>
      <c r="VJ73" s="431"/>
      <c r="VK73" s="431"/>
      <c r="VL73" s="431"/>
      <c r="VM73" s="431"/>
      <c r="VN73" s="431"/>
      <c r="VO73" s="431"/>
      <c r="VP73" s="431"/>
      <c r="VQ73" s="431"/>
      <c r="VR73" s="431"/>
      <c r="VS73" s="431"/>
      <c r="VT73" s="431"/>
      <c r="VU73" s="431"/>
      <c r="VV73" s="431"/>
      <c r="VW73" s="431"/>
      <c r="VX73" s="431"/>
      <c r="VY73" s="431"/>
      <c r="VZ73" s="431"/>
      <c r="WA73" s="431"/>
      <c r="WB73" s="431"/>
      <c r="WC73" s="431"/>
      <c r="WD73" s="431"/>
      <c r="WE73" s="431"/>
      <c r="WF73" s="431"/>
      <c r="WG73" s="431"/>
      <c r="WH73" s="431"/>
      <c r="WI73" s="431"/>
      <c r="WJ73" s="431"/>
      <c r="WK73" s="431"/>
      <c r="WL73" s="431"/>
      <c r="WM73" s="431"/>
      <c r="WN73" s="431"/>
      <c r="WO73" s="431"/>
      <c r="WP73" s="431"/>
      <c r="WQ73" s="431"/>
      <c r="WR73" s="431"/>
      <c r="WS73" s="431"/>
      <c r="WT73" s="431"/>
      <c r="WU73" s="431"/>
      <c r="WV73" s="431"/>
      <c r="WW73" s="431"/>
      <c r="WX73" s="431"/>
      <c r="WY73" s="431"/>
      <c r="WZ73" s="431"/>
      <c r="XA73" s="431"/>
      <c r="XB73" s="431"/>
      <c r="XC73" s="431"/>
      <c r="XD73" s="431"/>
      <c r="XE73" s="431"/>
      <c r="XF73" s="431"/>
      <c r="XG73" s="431"/>
      <c r="XH73" s="431"/>
      <c r="XI73" s="431"/>
      <c r="XJ73" s="431"/>
      <c r="XK73" s="431"/>
      <c r="XL73" s="431"/>
      <c r="XM73" s="431"/>
      <c r="XN73" s="431"/>
      <c r="XO73" s="431"/>
      <c r="XP73" s="431"/>
      <c r="XQ73" s="431"/>
      <c r="XR73" s="431"/>
      <c r="XS73" s="431"/>
      <c r="XT73" s="431"/>
      <c r="XU73" s="431"/>
      <c r="XV73" s="431"/>
      <c r="XW73" s="431"/>
      <c r="XX73" s="431"/>
      <c r="XY73" s="431"/>
      <c r="XZ73" s="431"/>
      <c r="YA73" s="431"/>
      <c r="YB73" s="431"/>
      <c r="YC73" s="431"/>
      <c r="YD73" s="431"/>
      <c r="YE73" s="431"/>
      <c r="YF73" s="431"/>
      <c r="YG73" s="431"/>
      <c r="YH73" s="431"/>
      <c r="YI73" s="431"/>
      <c r="YJ73" s="431"/>
      <c r="YK73" s="431"/>
      <c r="YL73" s="431"/>
      <c r="YM73" s="431"/>
      <c r="YN73" s="431"/>
      <c r="YO73" s="431"/>
      <c r="YP73" s="431"/>
      <c r="YQ73" s="431"/>
      <c r="YR73" s="431"/>
      <c r="YS73" s="431"/>
      <c r="YT73" s="431"/>
      <c r="YU73" s="431"/>
      <c r="YV73" s="431"/>
      <c r="YW73" s="431"/>
      <c r="YX73" s="431"/>
      <c r="YY73" s="431"/>
      <c r="YZ73" s="431"/>
      <c r="ZA73" s="431"/>
      <c r="ZB73" s="431"/>
      <c r="ZC73" s="431"/>
      <c r="ZD73" s="431"/>
      <c r="ZE73" s="431"/>
      <c r="ZF73" s="431"/>
      <c r="ZG73" s="431"/>
      <c r="ZH73" s="431"/>
      <c r="ZI73" s="431"/>
      <c r="ZJ73" s="431"/>
      <c r="ZK73" s="431"/>
      <c r="ZL73" s="431"/>
      <c r="ZM73" s="431"/>
      <c r="ZN73" s="431"/>
      <c r="ZO73" s="431"/>
      <c r="ZP73" s="431"/>
      <c r="ZQ73" s="431"/>
      <c r="ZR73" s="431"/>
      <c r="ZS73" s="431"/>
      <c r="ZT73" s="431"/>
      <c r="ZU73" s="431"/>
      <c r="ZV73" s="431"/>
      <c r="ZW73" s="431"/>
      <c r="ZX73" s="431"/>
      <c r="ZY73" s="431"/>
      <c r="ZZ73" s="431"/>
      <c r="AAA73" s="431"/>
      <c r="AAB73" s="431"/>
      <c r="AAC73" s="431"/>
      <c r="AAD73" s="431"/>
      <c r="AAE73" s="431"/>
      <c r="AAF73" s="431"/>
      <c r="AAG73" s="431"/>
      <c r="AAH73" s="431"/>
      <c r="AAI73" s="431"/>
      <c r="AAJ73" s="431"/>
      <c r="AAK73" s="431"/>
      <c r="AAL73" s="431"/>
      <c r="AAM73" s="431"/>
      <c r="AAN73" s="431"/>
      <c r="AAO73" s="431"/>
      <c r="AAP73" s="431"/>
      <c r="AAQ73" s="431"/>
      <c r="AAR73" s="431"/>
      <c r="AAS73" s="431"/>
      <c r="AAT73" s="431"/>
      <c r="AAU73" s="431"/>
      <c r="AAV73" s="431"/>
      <c r="AAW73" s="431"/>
      <c r="AAX73" s="431"/>
      <c r="AAY73" s="431"/>
      <c r="AAZ73" s="431"/>
      <c r="ABA73" s="431"/>
      <c r="ABB73" s="431"/>
      <c r="ABC73" s="431"/>
      <c r="ABD73" s="431"/>
      <c r="ABE73" s="431"/>
      <c r="ABF73" s="431"/>
      <c r="ABG73" s="431"/>
      <c r="ABH73" s="431"/>
      <c r="ABI73" s="431"/>
      <c r="ABJ73" s="431"/>
      <c r="ABK73" s="431"/>
      <c r="ABL73" s="431"/>
      <c r="ABM73" s="431"/>
      <c r="ABN73" s="431"/>
      <c r="ABO73" s="431"/>
      <c r="ABP73" s="431"/>
      <c r="ABQ73" s="431"/>
      <c r="ABR73" s="431"/>
      <c r="ABS73" s="431"/>
      <c r="ABT73" s="431"/>
      <c r="ABU73" s="431"/>
      <c r="ABV73" s="431"/>
      <c r="ABW73" s="431"/>
      <c r="ABX73" s="431"/>
      <c r="ABY73" s="431"/>
      <c r="ABZ73" s="431"/>
      <c r="ACA73" s="431"/>
      <c r="ACB73" s="431"/>
      <c r="ACC73" s="431"/>
      <c r="ACD73" s="431"/>
      <c r="ACE73" s="431"/>
      <c r="ACF73" s="431"/>
      <c r="ACG73" s="431"/>
      <c r="ACH73" s="431"/>
      <c r="ACI73" s="431"/>
      <c r="ACJ73" s="431"/>
      <c r="ACK73" s="431"/>
      <c r="ACL73" s="431"/>
      <c r="ACM73" s="431"/>
      <c r="ACN73" s="431"/>
      <c r="ACO73" s="431"/>
      <c r="ACP73" s="431"/>
      <c r="ACQ73" s="431"/>
      <c r="ACR73" s="431"/>
      <c r="ACS73" s="431"/>
      <c r="ACT73" s="431"/>
      <c r="ACU73" s="431"/>
      <c r="ACV73" s="431"/>
      <c r="ACW73" s="431"/>
      <c r="ACX73" s="431"/>
      <c r="ACY73" s="431"/>
      <c r="ACZ73" s="431"/>
      <c r="ADA73" s="431"/>
      <c r="ADB73" s="431"/>
      <c r="ADC73" s="431"/>
      <c r="ADD73" s="431"/>
      <c r="ADE73" s="431"/>
      <c r="ADF73" s="431"/>
      <c r="ADG73" s="431"/>
      <c r="ADH73" s="431"/>
      <c r="ADI73" s="431"/>
      <c r="ADJ73" s="431"/>
      <c r="ADK73" s="431"/>
      <c r="ADL73" s="431"/>
      <c r="ADM73" s="431"/>
      <c r="ADN73" s="431"/>
      <c r="ADO73" s="431"/>
      <c r="ADP73" s="431"/>
      <c r="ADQ73" s="431"/>
      <c r="ADR73" s="431"/>
      <c r="ADS73" s="431"/>
      <c r="ADT73" s="431"/>
      <c r="ADU73" s="431"/>
      <c r="ADV73" s="431"/>
      <c r="ADW73" s="431"/>
      <c r="ADX73" s="431"/>
      <c r="ADY73" s="431"/>
      <c r="ADZ73" s="431"/>
      <c r="AEA73" s="431"/>
      <c r="AEB73" s="431"/>
      <c r="AEC73" s="431"/>
      <c r="AED73" s="431"/>
      <c r="AEE73" s="431"/>
      <c r="AEF73" s="431"/>
      <c r="AEG73" s="431"/>
      <c r="AEH73" s="431"/>
      <c r="AEI73" s="431"/>
      <c r="AEJ73" s="431"/>
      <c r="AEK73" s="431"/>
      <c r="AEL73" s="431"/>
      <c r="AEM73" s="431"/>
      <c r="AEN73" s="431"/>
      <c r="AEO73" s="431"/>
      <c r="AEP73" s="431"/>
      <c r="AEQ73" s="431"/>
      <c r="AER73" s="431"/>
      <c r="AES73" s="431"/>
      <c r="AET73" s="431"/>
      <c r="AEU73" s="431"/>
      <c r="AEV73" s="431"/>
      <c r="AEW73" s="431"/>
      <c r="AEX73" s="431"/>
      <c r="AEY73" s="431"/>
      <c r="AEZ73" s="431"/>
      <c r="AFA73" s="431"/>
      <c r="AFB73" s="431"/>
      <c r="AFC73" s="431"/>
      <c r="AFD73" s="431"/>
      <c r="AFE73" s="431"/>
      <c r="AFF73" s="431"/>
      <c r="AFG73" s="431"/>
      <c r="AFH73" s="431"/>
      <c r="AFI73" s="431"/>
      <c r="AFJ73" s="431"/>
      <c r="AFK73" s="431"/>
      <c r="AFL73" s="431"/>
      <c r="AFM73" s="431"/>
      <c r="AFN73" s="431"/>
      <c r="AFO73" s="431"/>
      <c r="AFP73" s="431"/>
      <c r="AFQ73" s="431"/>
      <c r="AFR73" s="431"/>
      <c r="AFS73" s="431"/>
      <c r="AFT73" s="431"/>
      <c r="AFU73" s="431"/>
      <c r="AFV73" s="431"/>
      <c r="AFW73" s="431"/>
      <c r="AFX73" s="431"/>
      <c r="AFY73" s="431"/>
      <c r="AFZ73" s="431"/>
      <c r="AGA73" s="431"/>
      <c r="AGB73" s="431"/>
      <c r="AGC73" s="431"/>
      <c r="AGD73" s="431"/>
      <c r="AGE73" s="431"/>
      <c r="AGF73" s="431"/>
      <c r="AGG73" s="431"/>
      <c r="AGH73" s="431"/>
      <c r="AGI73" s="431"/>
      <c r="AGJ73" s="431"/>
      <c r="AGK73" s="431"/>
      <c r="AGL73" s="431"/>
      <c r="AGM73" s="431"/>
      <c r="AGN73" s="431"/>
      <c r="AGO73" s="431"/>
      <c r="AGP73" s="431"/>
      <c r="AGQ73" s="431"/>
      <c r="AGR73" s="431"/>
      <c r="AGS73" s="431"/>
      <c r="AGT73" s="431"/>
      <c r="AGU73" s="431"/>
      <c r="AGV73" s="431"/>
      <c r="AGW73" s="431"/>
      <c r="AGX73" s="431"/>
      <c r="AGY73" s="431"/>
      <c r="AGZ73" s="431"/>
      <c r="AHA73" s="431"/>
      <c r="AHB73" s="431"/>
      <c r="AHC73" s="431"/>
      <c r="AHD73" s="431"/>
      <c r="AHE73" s="431"/>
      <c r="AHF73" s="431"/>
      <c r="AHG73" s="431"/>
      <c r="AHH73" s="431"/>
      <c r="AHI73" s="431"/>
      <c r="AHJ73" s="431"/>
      <c r="AHK73" s="431"/>
      <c r="AHL73" s="431"/>
      <c r="AHM73" s="431"/>
      <c r="AHN73" s="431"/>
      <c r="AHO73" s="431"/>
      <c r="AHP73" s="431"/>
      <c r="AHQ73" s="431"/>
      <c r="AHR73" s="431"/>
      <c r="AHS73" s="431"/>
      <c r="AHT73" s="431"/>
      <c r="AHU73" s="431"/>
      <c r="AHV73" s="431"/>
      <c r="AHW73" s="431"/>
      <c r="AHX73" s="431"/>
      <c r="AHY73" s="431"/>
      <c r="AHZ73" s="431"/>
      <c r="AIA73" s="431"/>
      <c r="AIB73" s="431"/>
      <c r="AIC73" s="431"/>
      <c r="AID73" s="431"/>
      <c r="AIE73" s="431"/>
      <c r="AIF73" s="431"/>
      <c r="AIG73" s="431"/>
      <c r="AIH73" s="431"/>
      <c r="AII73" s="431"/>
      <c r="AIJ73" s="431"/>
      <c r="AIK73" s="431"/>
      <c r="AIL73" s="431"/>
      <c r="AIM73" s="431"/>
      <c r="AIN73" s="431"/>
      <c r="AIO73" s="431"/>
      <c r="AIP73" s="431"/>
      <c r="AIQ73" s="431"/>
      <c r="AIR73" s="431"/>
      <c r="AIS73" s="431"/>
      <c r="AIT73" s="431"/>
      <c r="AIU73" s="431"/>
      <c r="AIV73" s="431"/>
      <c r="AIW73" s="431"/>
      <c r="AIX73" s="431"/>
      <c r="AIY73" s="431"/>
      <c r="AIZ73" s="431"/>
      <c r="AJA73" s="431"/>
      <c r="AJB73" s="431"/>
      <c r="AJC73" s="431"/>
      <c r="AJD73" s="431"/>
      <c r="AJE73" s="431"/>
      <c r="AJF73" s="431"/>
      <c r="AJG73" s="431"/>
      <c r="AJH73" s="431"/>
      <c r="AJI73" s="431"/>
      <c r="AJJ73" s="431"/>
      <c r="AJK73" s="431"/>
      <c r="AJL73" s="431"/>
      <c r="AJM73" s="431"/>
      <c r="AJN73" s="431"/>
      <c r="AJO73" s="431"/>
      <c r="AJP73" s="431"/>
      <c r="AJQ73" s="431"/>
      <c r="AJR73" s="431"/>
      <c r="AJS73" s="431"/>
      <c r="AJT73" s="431"/>
      <c r="AJU73" s="431"/>
      <c r="AJV73" s="431"/>
      <c r="AJW73" s="431"/>
      <c r="AJX73" s="431"/>
      <c r="AJY73" s="431"/>
      <c r="AJZ73" s="431"/>
      <c r="AKA73" s="431"/>
      <c r="AKB73" s="431"/>
      <c r="AKC73" s="431"/>
      <c r="AKD73" s="431"/>
      <c r="AKE73" s="431"/>
      <c r="AKF73" s="431"/>
      <c r="AKG73" s="431"/>
      <c r="AKH73" s="431"/>
      <c r="AKI73" s="431"/>
      <c r="AKJ73" s="431"/>
      <c r="AKK73" s="431"/>
      <c r="AKL73" s="431"/>
      <c r="AKM73" s="431"/>
      <c r="AKN73" s="431"/>
      <c r="AKO73" s="431"/>
      <c r="AKP73" s="431"/>
      <c r="AKQ73" s="431"/>
      <c r="AKR73" s="431"/>
      <c r="AKS73" s="431"/>
      <c r="AKT73" s="431"/>
      <c r="AKU73" s="431"/>
      <c r="AKV73" s="431"/>
      <c r="AKW73" s="431"/>
      <c r="AKX73" s="431"/>
      <c r="AKY73" s="431"/>
      <c r="AKZ73" s="431"/>
      <c r="ALA73" s="431"/>
      <c r="ALB73" s="431"/>
      <c r="ALC73" s="431"/>
      <c r="ALD73" s="431"/>
      <c r="ALE73" s="431"/>
      <c r="ALF73" s="431"/>
      <c r="ALG73" s="431"/>
      <c r="ALH73" s="431"/>
      <c r="ALI73" s="431"/>
      <c r="ALJ73" s="431"/>
      <c r="ALK73" s="431"/>
      <c r="ALL73" s="431"/>
      <c r="ALM73" s="431"/>
      <c r="ALN73" s="431"/>
      <c r="ALO73" s="431"/>
      <c r="ALP73" s="431"/>
      <c r="ALQ73" s="431"/>
      <c r="ALR73" s="431"/>
      <c r="ALS73" s="431"/>
      <c r="ALT73" s="431"/>
      <c r="ALU73" s="431"/>
      <c r="ALV73" s="431"/>
      <c r="ALW73" s="431"/>
      <c r="ALX73" s="431"/>
      <c r="ALY73" s="431"/>
      <c r="ALZ73" s="431"/>
      <c r="AMA73" s="431"/>
      <c r="AMB73" s="431"/>
      <c r="AMC73" s="431"/>
      <c r="AMD73" s="431"/>
      <c r="AME73" s="431"/>
      <c r="AMF73" s="431"/>
      <c r="AMG73" s="431"/>
      <c r="AMH73" s="431"/>
      <c r="AMI73" s="431"/>
      <c r="AMJ73" s="431"/>
      <c r="AMK73" s="431"/>
      <c r="AML73" s="431"/>
      <c r="AMM73" s="431"/>
      <c r="AMN73" s="431"/>
      <c r="AMO73" s="431"/>
      <c r="AMP73" s="431"/>
      <c r="AMQ73" s="431"/>
      <c r="AMR73" s="431"/>
      <c r="AMS73" s="431"/>
      <c r="AMT73" s="431"/>
      <c r="AMU73" s="431"/>
      <c r="AMV73" s="431"/>
      <c r="AMW73" s="431"/>
      <c r="AMX73" s="431"/>
      <c r="AMY73" s="431"/>
      <c r="AMZ73" s="431"/>
      <c r="ANA73" s="431"/>
      <c r="ANB73" s="431"/>
      <c r="ANC73" s="431"/>
      <c r="AND73" s="431"/>
      <c r="ANE73" s="431"/>
      <c r="ANF73" s="431"/>
      <c r="ANG73" s="431"/>
      <c r="ANH73" s="431"/>
      <c r="ANI73" s="431"/>
      <c r="ANJ73" s="431"/>
      <c r="ANK73" s="431"/>
      <c r="ANL73" s="431"/>
      <c r="ANM73" s="431"/>
      <c r="ANN73" s="431"/>
      <c r="ANO73" s="431"/>
      <c r="ANP73" s="431"/>
      <c r="ANQ73" s="431"/>
      <c r="ANR73" s="431"/>
      <c r="ANS73" s="431"/>
      <c r="ANT73" s="431"/>
      <c r="ANU73" s="431"/>
      <c r="ANV73" s="431"/>
      <c r="ANW73" s="431"/>
      <c r="ANX73" s="431"/>
      <c r="ANY73" s="431"/>
      <c r="ANZ73" s="431"/>
      <c r="AOA73" s="431"/>
      <c r="AOB73" s="431"/>
      <c r="AOC73" s="431"/>
      <c r="AOD73" s="431"/>
      <c r="AOE73" s="431"/>
      <c r="AOF73" s="431"/>
      <c r="AOG73" s="431"/>
      <c r="AOH73" s="431"/>
      <c r="AOI73" s="431"/>
      <c r="AOJ73" s="431"/>
      <c r="AOK73" s="431"/>
      <c r="AOL73" s="431"/>
      <c r="AOM73" s="431"/>
      <c r="AON73" s="431"/>
      <c r="AOO73" s="431"/>
      <c r="AOP73" s="431"/>
      <c r="AOQ73" s="431"/>
      <c r="AOR73" s="431"/>
      <c r="AOS73" s="431"/>
      <c r="AOT73" s="431"/>
      <c r="AOU73" s="431"/>
      <c r="AOV73" s="431"/>
      <c r="AOW73" s="431"/>
      <c r="AOX73" s="431"/>
      <c r="AOY73" s="431"/>
      <c r="AOZ73" s="431"/>
      <c r="APA73" s="431"/>
      <c r="APB73" s="431"/>
      <c r="APC73" s="431"/>
      <c r="APD73" s="431"/>
      <c r="APE73" s="431"/>
      <c r="APF73" s="431"/>
      <c r="APG73" s="431"/>
      <c r="APH73" s="431"/>
      <c r="API73" s="431"/>
      <c r="APJ73" s="431"/>
      <c r="APK73" s="431"/>
      <c r="APL73" s="431"/>
      <c r="APM73" s="431"/>
      <c r="APN73" s="431"/>
      <c r="APO73" s="431"/>
      <c r="APP73" s="431"/>
      <c r="APQ73" s="431"/>
      <c r="APR73" s="431"/>
      <c r="APS73" s="431"/>
      <c r="APT73" s="431"/>
      <c r="APU73" s="431"/>
      <c r="APV73" s="431"/>
      <c r="APW73" s="431"/>
      <c r="APX73" s="431"/>
      <c r="APY73" s="431"/>
      <c r="APZ73" s="431"/>
      <c r="AQA73" s="431"/>
      <c r="AQB73" s="431"/>
      <c r="AQC73" s="431"/>
      <c r="AQD73" s="431"/>
      <c r="AQE73" s="431"/>
      <c r="AQF73" s="431"/>
      <c r="AQG73" s="431"/>
      <c r="AQH73" s="431"/>
      <c r="AQI73" s="431"/>
      <c r="AQJ73" s="431"/>
      <c r="AQK73" s="431"/>
      <c r="AQL73" s="431"/>
      <c r="AQM73" s="431"/>
      <c r="AQN73" s="431"/>
      <c r="AQO73" s="431"/>
      <c r="AQP73" s="431"/>
      <c r="AQQ73" s="431"/>
      <c r="AQR73" s="431"/>
      <c r="AQS73" s="431"/>
      <c r="AQT73" s="431"/>
      <c r="AQU73" s="431"/>
      <c r="AQV73" s="431"/>
      <c r="AQW73" s="431"/>
      <c r="AQX73" s="431"/>
      <c r="AQY73" s="431"/>
      <c r="AQZ73" s="431"/>
      <c r="ARA73" s="431"/>
      <c r="ARB73" s="431"/>
      <c r="ARC73" s="431"/>
      <c r="ARD73" s="431"/>
      <c r="ARE73" s="431"/>
      <c r="ARF73" s="431"/>
      <c r="ARG73" s="431"/>
      <c r="ARH73" s="431"/>
      <c r="ARI73" s="431"/>
      <c r="ARJ73" s="431"/>
      <c r="ARK73" s="431"/>
      <c r="ARL73" s="431"/>
      <c r="ARM73" s="431"/>
      <c r="ARN73" s="431"/>
      <c r="ARO73" s="431"/>
      <c r="ARP73" s="431"/>
      <c r="ARQ73" s="431"/>
      <c r="ARR73" s="431"/>
      <c r="ARS73" s="431"/>
      <c r="ART73" s="431"/>
      <c r="ARU73" s="431"/>
      <c r="ARV73" s="431"/>
      <c r="ARW73" s="431"/>
      <c r="ARX73" s="431"/>
      <c r="ARY73" s="431"/>
      <c r="ARZ73" s="431"/>
      <c r="ASA73" s="431"/>
      <c r="ASB73" s="431"/>
      <c r="ASC73" s="431"/>
      <c r="ASD73" s="431"/>
      <c r="ASE73" s="431"/>
      <c r="ASF73" s="431"/>
      <c r="ASG73" s="431"/>
      <c r="ASH73" s="431"/>
      <c r="ASI73" s="431"/>
      <c r="ASJ73" s="431"/>
      <c r="ASK73" s="431"/>
      <c r="ASL73" s="431"/>
      <c r="ASM73" s="431"/>
      <c r="ASN73" s="431"/>
      <c r="ASO73" s="431"/>
      <c r="ASP73" s="431"/>
      <c r="ASQ73" s="431"/>
      <c r="ASR73" s="431"/>
      <c r="ASS73" s="431"/>
      <c r="AST73" s="431"/>
      <c r="ASU73" s="431"/>
      <c r="ASV73" s="431"/>
      <c r="ASW73" s="431"/>
      <c r="ASX73" s="431"/>
      <c r="ASY73" s="431"/>
      <c r="ASZ73" s="431"/>
      <c r="ATA73" s="431"/>
      <c r="ATB73" s="431"/>
      <c r="ATC73" s="431"/>
      <c r="ATD73" s="431"/>
      <c r="ATE73" s="431"/>
      <c r="ATF73" s="431"/>
      <c r="ATG73" s="431"/>
      <c r="ATH73" s="431"/>
      <c r="ATI73" s="431"/>
      <c r="ATJ73" s="431"/>
      <c r="ATK73" s="431"/>
      <c r="ATL73" s="431"/>
      <c r="ATM73" s="431"/>
      <c r="ATN73" s="431"/>
      <c r="ATO73" s="431"/>
      <c r="ATP73" s="431"/>
      <c r="ATQ73" s="431"/>
      <c r="ATR73" s="431"/>
      <c r="ATS73" s="431"/>
      <c r="ATT73" s="431"/>
      <c r="ATU73" s="431"/>
      <c r="ATV73" s="431"/>
      <c r="ATW73" s="431"/>
      <c r="ATX73" s="431"/>
      <c r="ATY73" s="431"/>
      <c r="ATZ73" s="431"/>
      <c r="AUA73" s="431"/>
      <c r="AUB73" s="431"/>
      <c r="AUC73" s="431"/>
      <c r="AUD73" s="431"/>
      <c r="AUE73" s="431"/>
      <c r="AUF73" s="431"/>
      <c r="AUG73" s="431"/>
      <c r="AUH73" s="431"/>
      <c r="AUI73" s="431"/>
      <c r="AUJ73" s="431"/>
      <c r="AUK73" s="431"/>
      <c r="AUL73" s="431"/>
      <c r="AUM73" s="431"/>
      <c r="AUN73" s="431"/>
      <c r="AUO73" s="431"/>
      <c r="AUP73" s="431"/>
      <c r="AUQ73" s="431"/>
      <c r="AUR73" s="431"/>
      <c r="AUS73" s="431"/>
      <c r="AUT73" s="431"/>
      <c r="AUU73" s="431"/>
      <c r="AUV73" s="431"/>
      <c r="AUW73" s="431"/>
      <c r="AUX73" s="431"/>
      <c r="AUY73" s="431"/>
      <c r="AUZ73" s="431"/>
      <c r="AVA73" s="431"/>
      <c r="AVB73" s="431"/>
      <c r="AVC73" s="431"/>
      <c r="AVD73" s="431"/>
      <c r="AVE73" s="431"/>
      <c r="AVF73" s="431"/>
      <c r="AVG73" s="431"/>
      <c r="AVH73" s="431"/>
      <c r="AVI73" s="431"/>
      <c r="AVJ73" s="431"/>
      <c r="AVK73" s="431"/>
      <c r="AVL73" s="431"/>
      <c r="AVM73" s="431"/>
      <c r="AVN73" s="431"/>
      <c r="AVO73" s="431"/>
      <c r="AVP73" s="431"/>
      <c r="AVQ73" s="431"/>
      <c r="AVR73" s="431"/>
      <c r="AVS73" s="431"/>
      <c r="AVT73" s="431"/>
      <c r="AVU73" s="431"/>
      <c r="AVV73" s="431"/>
      <c r="AVW73" s="431"/>
      <c r="AVX73" s="431"/>
      <c r="AVY73" s="431"/>
      <c r="AVZ73" s="431"/>
      <c r="AWA73" s="431"/>
      <c r="AWB73" s="431"/>
      <c r="AWC73" s="431"/>
      <c r="AWD73" s="431"/>
      <c r="AWE73" s="431"/>
      <c r="AWF73" s="431"/>
      <c r="AWG73" s="431"/>
      <c r="AWH73" s="431"/>
      <c r="AWI73" s="431"/>
      <c r="AWJ73" s="431"/>
      <c r="AWK73" s="431"/>
      <c r="AWL73" s="431"/>
      <c r="AWM73" s="431"/>
      <c r="AWN73" s="431"/>
      <c r="AWO73" s="431"/>
      <c r="AWP73" s="431"/>
      <c r="AWQ73" s="431"/>
      <c r="AWR73" s="431"/>
      <c r="AWS73" s="431"/>
      <c r="AWT73" s="431"/>
      <c r="AWU73" s="431"/>
      <c r="AWV73" s="431"/>
      <c r="AWW73" s="431"/>
      <c r="AWX73" s="431"/>
      <c r="AWY73" s="431"/>
      <c r="AWZ73" s="431"/>
      <c r="AXA73" s="431"/>
      <c r="AXB73" s="431"/>
      <c r="AXC73" s="431"/>
      <c r="AXD73" s="431"/>
      <c r="AXE73" s="431"/>
      <c r="AXF73" s="431"/>
      <c r="AXG73" s="431"/>
      <c r="AXH73" s="431"/>
      <c r="AXI73" s="431"/>
      <c r="AXJ73" s="431"/>
      <c r="AXK73" s="431"/>
      <c r="AXL73" s="431"/>
      <c r="AXM73" s="431"/>
      <c r="AXN73" s="431"/>
      <c r="AXO73" s="431"/>
      <c r="AXP73" s="431"/>
      <c r="AXQ73" s="431"/>
      <c r="AXR73" s="431"/>
      <c r="AXS73" s="431"/>
      <c r="AXT73" s="431"/>
      <c r="AXU73" s="431"/>
      <c r="AXV73" s="431"/>
      <c r="AXW73" s="431"/>
      <c r="AXX73" s="431"/>
      <c r="AXY73" s="431"/>
      <c r="AXZ73" s="431"/>
      <c r="AYA73" s="431"/>
      <c r="AYB73" s="431"/>
      <c r="AYC73" s="431"/>
      <c r="AYD73" s="431"/>
      <c r="AYE73" s="431"/>
      <c r="AYF73" s="431"/>
      <c r="AYG73" s="431"/>
      <c r="AYH73" s="431"/>
      <c r="AYI73" s="431"/>
      <c r="AYJ73" s="431"/>
      <c r="AYK73" s="431"/>
      <c r="AYL73" s="431"/>
      <c r="AYM73" s="431"/>
      <c r="AYN73" s="431"/>
      <c r="AYO73" s="431"/>
      <c r="AYP73" s="431"/>
      <c r="AYQ73" s="431"/>
      <c r="AYR73" s="431"/>
      <c r="AYS73" s="431"/>
      <c r="AYT73" s="431"/>
      <c r="AYU73" s="431"/>
      <c r="AYV73" s="431"/>
      <c r="AYW73" s="431"/>
      <c r="AYX73" s="431"/>
      <c r="AYY73" s="431"/>
      <c r="AYZ73" s="431"/>
      <c r="AZA73" s="431"/>
      <c r="AZB73" s="431"/>
      <c r="AZC73" s="431"/>
      <c r="AZD73" s="431"/>
      <c r="AZE73" s="431"/>
      <c r="AZF73" s="431"/>
      <c r="AZG73" s="431"/>
      <c r="AZH73" s="431"/>
      <c r="AZI73" s="431"/>
      <c r="AZJ73" s="431"/>
      <c r="AZK73" s="431"/>
      <c r="AZL73" s="431"/>
      <c r="AZM73" s="431"/>
      <c r="AZN73" s="431"/>
      <c r="AZO73" s="431"/>
      <c r="AZP73" s="431"/>
      <c r="AZQ73" s="431"/>
      <c r="AZR73" s="431"/>
      <c r="AZS73" s="431"/>
      <c r="AZT73" s="431"/>
      <c r="AZU73" s="431"/>
      <c r="AZV73" s="431"/>
      <c r="AZW73" s="431"/>
      <c r="AZX73" s="431"/>
      <c r="AZY73" s="431"/>
      <c r="AZZ73" s="431"/>
      <c r="BAA73" s="431"/>
      <c r="BAB73" s="431"/>
      <c r="BAC73" s="431"/>
      <c r="BAD73" s="431"/>
      <c r="BAE73" s="431"/>
      <c r="BAF73" s="431"/>
      <c r="BAG73" s="431"/>
      <c r="BAH73" s="431"/>
      <c r="BAI73" s="431"/>
      <c r="BAJ73" s="431"/>
      <c r="BAK73" s="431"/>
      <c r="BAL73" s="431"/>
      <c r="BAM73" s="431"/>
      <c r="BAN73" s="431"/>
      <c r="BAO73" s="431"/>
      <c r="BAP73" s="431"/>
      <c r="BAQ73" s="431"/>
      <c r="BAR73" s="431"/>
      <c r="BAS73" s="431"/>
      <c r="BAT73" s="431"/>
      <c r="BAU73" s="431"/>
      <c r="BAV73" s="431"/>
      <c r="BAW73" s="431"/>
      <c r="BAX73" s="431"/>
      <c r="BAY73" s="431"/>
      <c r="BAZ73" s="431"/>
      <c r="BBA73" s="431"/>
      <c r="BBB73" s="431"/>
      <c r="BBC73" s="431"/>
      <c r="BBD73" s="431"/>
      <c r="BBE73" s="431"/>
      <c r="BBF73" s="431"/>
      <c r="BBG73" s="431"/>
      <c r="BBH73" s="431"/>
      <c r="BBI73" s="431"/>
      <c r="BBJ73" s="431"/>
      <c r="BBK73" s="431"/>
      <c r="BBL73" s="431"/>
      <c r="BBM73" s="431"/>
      <c r="BBN73" s="431"/>
      <c r="BBO73" s="431"/>
      <c r="BBP73" s="431"/>
      <c r="BBQ73" s="431"/>
      <c r="BBR73" s="431"/>
      <c r="BBS73" s="431"/>
      <c r="BBT73" s="431"/>
      <c r="BBU73" s="431"/>
      <c r="BBV73" s="431"/>
      <c r="BBW73" s="431"/>
      <c r="BBX73" s="431"/>
      <c r="BBY73" s="431"/>
      <c r="BBZ73" s="431"/>
      <c r="BCA73" s="431"/>
      <c r="BCB73" s="431"/>
      <c r="BCC73" s="431"/>
      <c r="BCD73" s="431"/>
      <c r="BCE73" s="431"/>
      <c r="BCF73" s="431"/>
      <c r="BCG73" s="431"/>
      <c r="BCH73" s="431"/>
      <c r="BCI73" s="431"/>
      <c r="BCJ73" s="431"/>
      <c r="BCK73" s="431"/>
      <c r="BCL73" s="431"/>
      <c r="BCM73" s="431"/>
      <c r="BCN73" s="431"/>
      <c r="BCO73" s="431"/>
      <c r="BCP73" s="431"/>
      <c r="BCQ73" s="431"/>
      <c r="BCR73" s="431"/>
      <c r="BCS73" s="431"/>
      <c r="BCT73" s="431"/>
      <c r="BCU73" s="431"/>
      <c r="BCV73" s="431"/>
      <c r="BCW73" s="431"/>
      <c r="BCX73" s="431"/>
      <c r="BCY73" s="431"/>
      <c r="BCZ73" s="431"/>
      <c r="BDA73" s="431"/>
      <c r="BDB73" s="431"/>
      <c r="BDC73" s="431"/>
      <c r="BDD73" s="431"/>
      <c r="BDE73" s="431"/>
      <c r="BDF73" s="431"/>
      <c r="BDG73" s="431"/>
      <c r="BDH73" s="431"/>
      <c r="BDI73" s="431"/>
      <c r="BDJ73" s="431"/>
      <c r="BDK73" s="431"/>
      <c r="BDL73" s="431"/>
      <c r="BDM73" s="431"/>
      <c r="BDN73" s="431"/>
      <c r="BDO73" s="431"/>
      <c r="BDP73" s="431"/>
      <c r="BDQ73" s="431"/>
      <c r="BDR73" s="431"/>
      <c r="BDS73" s="431"/>
      <c r="BDT73" s="431"/>
      <c r="BDU73" s="431"/>
      <c r="BDV73" s="431"/>
      <c r="BDW73" s="431"/>
      <c r="BDX73" s="431"/>
      <c r="BDY73" s="431"/>
      <c r="BDZ73" s="431"/>
      <c r="BEA73" s="431"/>
      <c r="BEB73" s="431"/>
      <c r="BEC73" s="431"/>
      <c r="BED73" s="431"/>
      <c r="BEE73" s="431"/>
      <c r="BEF73" s="431"/>
      <c r="BEG73" s="431"/>
      <c r="BEH73" s="431"/>
      <c r="BEI73" s="431"/>
      <c r="BEJ73" s="431"/>
      <c r="BEK73" s="431"/>
      <c r="BEL73" s="431"/>
      <c r="BEM73" s="431"/>
      <c r="BEN73" s="431"/>
      <c r="BEO73" s="431"/>
      <c r="BEP73" s="431"/>
      <c r="BEQ73" s="431"/>
      <c r="BER73" s="431"/>
      <c r="BES73" s="431"/>
      <c r="BET73" s="431"/>
      <c r="BEU73" s="431"/>
      <c r="BEV73" s="431"/>
      <c r="BEW73" s="431"/>
      <c r="BEX73" s="431"/>
      <c r="BEY73" s="431"/>
      <c r="BEZ73" s="431"/>
      <c r="BFA73" s="431"/>
      <c r="BFB73" s="431"/>
      <c r="BFC73" s="431"/>
      <c r="BFD73" s="431"/>
      <c r="BFE73" s="431"/>
      <c r="BFF73" s="431"/>
      <c r="BFG73" s="431"/>
      <c r="BFH73" s="431"/>
      <c r="BFI73" s="431"/>
      <c r="BFJ73" s="431"/>
      <c r="BFK73" s="431"/>
      <c r="BFL73" s="431"/>
      <c r="BFM73" s="431"/>
      <c r="BFN73" s="431"/>
      <c r="BFO73" s="431"/>
      <c r="BFP73" s="431"/>
      <c r="BFQ73" s="431"/>
      <c r="BFR73" s="431"/>
      <c r="BFS73" s="431"/>
      <c r="BFT73" s="431"/>
      <c r="BFU73" s="431"/>
      <c r="BFV73" s="431"/>
      <c r="BFW73" s="431"/>
      <c r="BFX73" s="431"/>
      <c r="BFY73" s="431"/>
      <c r="BFZ73" s="431"/>
      <c r="BGA73" s="431"/>
      <c r="BGB73" s="431"/>
      <c r="BGC73" s="431"/>
      <c r="BGD73" s="431"/>
      <c r="BGE73" s="431"/>
      <c r="BGF73" s="431"/>
      <c r="BGG73" s="431"/>
      <c r="BGH73" s="431"/>
      <c r="BGI73" s="431"/>
      <c r="BGJ73" s="431"/>
      <c r="BGK73" s="431"/>
      <c r="BGL73" s="431"/>
      <c r="BGM73" s="431"/>
      <c r="BGN73" s="431"/>
      <c r="BGO73" s="431"/>
      <c r="BGP73" s="431"/>
      <c r="BGQ73" s="431"/>
      <c r="BGR73" s="431"/>
      <c r="BGS73" s="431"/>
      <c r="BGT73" s="431"/>
      <c r="BGU73" s="431"/>
      <c r="BGV73" s="431"/>
      <c r="BGW73" s="431"/>
      <c r="BGX73" s="431"/>
      <c r="BGY73" s="431"/>
      <c r="BGZ73" s="431"/>
      <c r="BHA73" s="431"/>
      <c r="BHB73" s="431"/>
      <c r="BHC73" s="431"/>
      <c r="BHD73" s="431"/>
      <c r="BHE73" s="431"/>
      <c r="BHF73" s="431"/>
      <c r="BHG73" s="431"/>
      <c r="BHH73" s="431"/>
      <c r="BHI73" s="431"/>
      <c r="BHJ73" s="431"/>
      <c r="BHK73" s="431"/>
      <c r="BHL73" s="431"/>
      <c r="BHM73" s="431"/>
      <c r="BHN73" s="431"/>
      <c r="BHO73" s="431"/>
      <c r="BHP73" s="431"/>
      <c r="BHQ73" s="431"/>
      <c r="BHR73" s="431"/>
      <c r="BHS73" s="431"/>
      <c r="BHT73" s="431"/>
      <c r="BHU73" s="431"/>
      <c r="BHV73" s="431"/>
      <c r="BHW73" s="431"/>
      <c r="BHX73" s="431"/>
      <c r="BHY73" s="431"/>
      <c r="BHZ73" s="431"/>
      <c r="BIA73" s="431"/>
      <c r="BIB73" s="431"/>
      <c r="BIC73" s="431"/>
      <c r="BID73" s="431"/>
      <c r="BIE73" s="431"/>
      <c r="BIF73" s="431"/>
      <c r="BIG73" s="431"/>
      <c r="BIH73" s="431"/>
      <c r="BII73" s="431"/>
      <c r="BIJ73" s="431"/>
      <c r="BIK73" s="431"/>
      <c r="BIL73" s="431"/>
      <c r="BIM73" s="431"/>
      <c r="BIN73" s="431"/>
      <c r="BIO73" s="431"/>
      <c r="BIP73" s="431"/>
      <c r="BIQ73" s="431"/>
      <c r="BIR73" s="431"/>
      <c r="BIS73" s="431"/>
      <c r="BIT73" s="431"/>
      <c r="BIU73" s="431"/>
      <c r="BIV73" s="431"/>
      <c r="BIW73" s="431"/>
      <c r="BIX73" s="431"/>
      <c r="BIY73" s="431"/>
      <c r="BIZ73" s="431"/>
      <c r="BJA73" s="431"/>
      <c r="BJB73" s="431"/>
      <c r="BJC73" s="431"/>
      <c r="BJD73" s="431"/>
      <c r="BJE73" s="431"/>
      <c r="BJF73" s="431"/>
      <c r="BJG73" s="431"/>
      <c r="BJH73" s="431"/>
      <c r="BJI73" s="431"/>
      <c r="BJJ73" s="431"/>
      <c r="BJK73" s="431"/>
      <c r="BJL73" s="431"/>
      <c r="BJM73" s="431"/>
      <c r="BJN73" s="431"/>
      <c r="BJO73" s="431"/>
      <c r="BJP73" s="431"/>
      <c r="BJQ73" s="431"/>
      <c r="BJR73" s="431"/>
      <c r="BJS73" s="431"/>
      <c r="BJT73" s="431"/>
      <c r="BJU73" s="431"/>
      <c r="BJV73" s="431"/>
      <c r="BJW73" s="431"/>
      <c r="BJX73" s="431"/>
      <c r="BJY73" s="431"/>
      <c r="BJZ73" s="431"/>
      <c r="BKA73" s="431"/>
      <c r="BKB73" s="431"/>
      <c r="BKC73" s="431"/>
      <c r="BKD73" s="431"/>
      <c r="BKE73" s="431"/>
      <c r="BKF73" s="431"/>
      <c r="BKG73" s="431"/>
      <c r="BKH73" s="431"/>
      <c r="BKI73" s="431"/>
      <c r="BKJ73" s="431"/>
      <c r="BKK73" s="431"/>
      <c r="BKL73" s="431"/>
      <c r="BKM73" s="431"/>
      <c r="BKN73" s="431"/>
      <c r="BKO73" s="431"/>
      <c r="BKP73" s="431"/>
      <c r="BKQ73" s="431"/>
      <c r="BKR73" s="431"/>
      <c r="BKS73" s="431"/>
      <c r="BKT73" s="431"/>
      <c r="BKU73" s="431"/>
      <c r="BKV73" s="431"/>
      <c r="BKW73" s="431"/>
      <c r="BKX73" s="431"/>
      <c r="BKY73" s="431"/>
      <c r="BKZ73" s="431"/>
      <c r="BLA73" s="431"/>
      <c r="BLB73" s="431"/>
      <c r="BLC73" s="431"/>
      <c r="BLD73" s="431"/>
      <c r="BLE73" s="431"/>
      <c r="BLF73" s="431"/>
      <c r="BLG73" s="431"/>
      <c r="BLH73" s="431"/>
      <c r="BLI73" s="431"/>
      <c r="BLJ73" s="431"/>
      <c r="BLK73" s="431"/>
      <c r="BLL73" s="431"/>
      <c r="BLM73" s="431"/>
      <c r="BLN73" s="431"/>
      <c r="BLO73" s="431"/>
      <c r="BLP73" s="431"/>
      <c r="BLQ73" s="431"/>
      <c r="BLR73" s="431"/>
      <c r="BLS73" s="431"/>
      <c r="BLT73" s="431"/>
      <c r="BLU73" s="431"/>
      <c r="BLV73" s="431"/>
      <c r="BLW73" s="431"/>
      <c r="BLX73" s="431"/>
      <c r="BLY73" s="431"/>
      <c r="BLZ73" s="431"/>
      <c r="BMA73" s="431"/>
      <c r="BMB73" s="431"/>
      <c r="BMC73" s="431"/>
      <c r="BMD73" s="431"/>
      <c r="BME73" s="431"/>
      <c r="BMF73" s="431"/>
      <c r="BMG73" s="431"/>
      <c r="BMH73" s="431"/>
      <c r="BMI73" s="431"/>
      <c r="BMJ73" s="431"/>
      <c r="BMK73" s="431"/>
      <c r="BML73" s="431"/>
      <c r="BMM73" s="431"/>
      <c r="BMN73" s="431"/>
      <c r="BMO73" s="431"/>
      <c r="BMP73" s="431"/>
      <c r="BMQ73" s="431"/>
      <c r="BMR73" s="431"/>
      <c r="BMS73" s="431"/>
      <c r="BMT73" s="431"/>
      <c r="BMU73" s="431"/>
      <c r="BMV73" s="431"/>
      <c r="BMW73" s="431"/>
      <c r="BMX73" s="431"/>
      <c r="BMY73" s="431"/>
      <c r="BMZ73" s="431"/>
      <c r="BNA73" s="431"/>
      <c r="BNB73" s="431"/>
      <c r="BNC73" s="431"/>
      <c r="BND73" s="431"/>
      <c r="BNE73" s="431"/>
      <c r="BNF73" s="431"/>
      <c r="BNG73" s="431"/>
      <c r="BNH73" s="431"/>
      <c r="BNI73" s="431"/>
      <c r="BNJ73" s="431"/>
      <c r="BNK73" s="431"/>
      <c r="BNL73" s="431"/>
      <c r="BNM73" s="431"/>
      <c r="BNN73" s="431"/>
      <c r="BNO73" s="431"/>
      <c r="BNP73" s="431"/>
      <c r="BNQ73" s="431"/>
      <c r="BNR73" s="431"/>
      <c r="BNS73" s="431"/>
      <c r="BNT73" s="431"/>
      <c r="BNU73" s="431"/>
      <c r="BNV73" s="431"/>
      <c r="BNW73" s="431"/>
      <c r="BNX73" s="431"/>
      <c r="BNY73" s="431"/>
      <c r="BNZ73" s="431"/>
      <c r="BOA73" s="431"/>
      <c r="BOB73" s="431"/>
      <c r="BOC73" s="431"/>
      <c r="BOD73" s="431"/>
      <c r="BOE73" s="431"/>
      <c r="BOF73" s="431"/>
      <c r="BOG73" s="431"/>
      <c r="BOH73" s="431"/>
      <c r="BOI73" s="431"/>
      <c r="BOJ73" s="431"/>
      <c r="BOK73" s="431"/>
      <c r="BOL73" s="431"/>
      <c r="BOM73" s="431"/>
      <c r="BON73" s="431"/>
      <c r="BOO73" s="431"/>
      <c r="BOP73" s="431"/>
      <c r="BOQ73" s="431"/>
      <c r="BOR73" s="431"/>
      <c r="BOS73" s="431"/>
      <c r="BOT73" s="431"/>
      <c r="BOU73" s="431"/>
      <c r="BOV73" s="431"/>
      <c r="BOW73" s="431"/>
      <c r="BOX73" s="431"/>
      <c r="BOY73" s="431"/>
      <c r="BOZ73" s="431"/>
      <c r="BPA73" s="431"/>
      <c r="BPB73" s="431"/>
      <c r="BPC73" s="431"/>
      <c r="BPD73" s="431"/>
      <c r="BPE73" s="431"/>
      <c r="BPF73" s="431"/>
      <c r="BPG73" s="431"/>
      <c r="BPH73" s="431"/>
      <c r="BPI73" s="431"/>
      <c r="BPJ73" s="431"/>
      <c r="BPK73" s="431"/>
      <c r="BPL73" s="431"/>
      <c r="BPM73" s="431"/>
      <c r="BPN73" s="431"/>
      <c r="BPO73" s="431"/>
      <c r="BPP73" s="431"/>
      <c r="BPQ73" s="431"/>
      <c r="BPR73" s="431"/>
      <c r="BPS73" s="431"/>
      <c r="BPT73" s="431"/>
      <c r="BPU73" s="431"/>
      <c r="BPV73" s="431"/>
      <c r="BPW73" s="431"/>
      <c r="BPX73" s="431"/>
      <c r="BPY73" s="431"/>
      <c r="BPZ73" s="431"/>
      <c r="BQA73" s="431"/>
      <c r="BQB73" s="431"/>
      <c r="BQC73" s="431"/>
      <c r="BQD73" s="431"/>
      <c r="BQE73" s="431"/>
      <c r="BQF73" s="431"/>
      <c r="BQG73" s="431"/>
      <c r="BQH73" s="431"/>
      <c r="BQI73" s="431"/>
      <c r="BQJ73" s="431"/>
      <c r="BQK73" s="431"/>
      <c r="BQL73" s="431"/>
      <c r="BQM73" s="431"/>
      <c r="BQN73" s="431"/>
      <c r="BQO73" s="431"/>
      <c r="BQP73" s="431"/>
      <c r="BQQ73" s="431"/>
      <c r="BQR73" s="431"/>
      <c r="BQS73" s="431"/>
      <c r="BQT73" s="431"/>
      <c r="BQU73" s="431"/>
      <c r="BQV73" s="431"/>
      <c r="BQW73" s="431"/>
      <c r="BQX73" s="431"/>
      <c r="BQY73" s="431"/>
      <c r="BQZ73" s="431"/>
      <c r="BRA73" s="431"/>
      <c r="BRB73" s="431"/>
      <c r="BRC73" s="431"/>
      <c r="BRD73" s="431"/>
      <c r="BRE73" s="431"/>
      <c r="BRF73" s="431"/>
      <c r="BRG73" s="431"/>
      <c r="BRH73" s="431"/>
      <c r="BRI73" s="431"/>
      <c r="BRJ73" s="431"/>
      <c r="BRK73" s="431"/>
      <c r="BRL73" s="431"/>
      <c r="BRM73" s="431"/>
      <c r="BRN73" s="431"/>
      <c r="BRO73" s="431"/>
      <c r="BRP73" s="431"/>
      <c r="BRQ73" s="431"/>
      <c r="BRR73" s="431"/>
      <c r="BRS73" s="431"/>
      <c r="BRT73" s="431"/>
      <c r="BRU73" s="431"/>
    </row>
    <row r="74" spans="1:1841" ht="29.25" customHeight="1" x14ac:dyDescent="0.3">
      <c r="A74" s="792"/>
      <c r="B74" s="476">
        <v>3</v>
      </c>
      <c r="C74" s="476" t="s">
        <v>399</v>
      </c>
      <c r="D74" s="465">
        <v>0</v>
      </c>
      <c r="E74" s="504">
        <v>0</v>
      </c>
      <c r="F74" s="477">
        <v>0</v>
      </c>
      <c r="G74" s="477">
        <v>0</v>
      </c>
      <c r="H74" s="464"/>
      <c r="I74" s="477">
        <v>0</v>
      </c>
      <c r="J74" s="478"/>
      <c r="K74" s="477">
        <v>0</v>
      </c>
      <c r="L74" s="479"/>
      <c r="M74" s="464"/>
      <c r="N74" s="478"/>
      <c r="O74" s="464"/>
      <c r="P74" s="478"/>
      <c r="Q74" s="476"/>
      <c r="R74" s="478"/>
      <c r="S74" s="476"/>
      <c r="T74" s="478"/>
      <c r="U74" s="476"/>
      <c r="V74" s="476"/>
      <c r="W74" s="476"/>
      <c r="X74" s="480">
        <f t="shared" si="39"/>
        <v>0</v>
      </c>
      <c r="Y74" s="470">
        <f t="shared" si="40"/>
        <v>0</v>
      </c>
      <c r="Z74" s="480">
        <f t="shared" si="41"/>
        <v>0</v>
      </c>
      <c r="AA74" s="470">
        <f t="shared" si="42"/>
        <v>0</v>
      </c>
      <c r="AB74" s="521"/>
      <c r="AC74" s="486"/>
      <c r="AD74" s="527"/>
      <c r="AE74" s="527"/>
      <c r="AF74" s="527"/>
      <c r="AG74" s="527"/>
      <c r="AH74" s="431"/>
      <c r="AI74" s="431"/>
      <c r="AJ74" s="431"/>
      <c r="AK74" s="431"/>
      <c r="AL74" s="431"/>
      <c r="AM74" s="431"/>
      <c r="AN74" s="431"/>
      <c r="AO74" s="431"/>
      <c r="AP74" s="431"/>
      <c r="AQ74" s="431"/>
      <c r="AR74" s="431"/>
      <c r="AS74" s="431"/>
      <c r="AT74" s="431"/>
      <c r="AU74" s="431"/>
      <c r="AV74" s="431"/>
      <c r="AW74" s="431"/>
      <c r="AX74" s="431"/>
      <c r="AY74" s="431"/>
      <c r="AZ74" s="431"/>
      <c r="BA74" s="431"/>
      <c r="BB74" s="431"/>
      <c r="BC74" s="431"/>
      <c r="BD74" s="431"/>
      <c r="BE74" s="431"/>
      <c r="BF74" s="431"/>
      <c r="BG74" s="431"/>
      <c r="BH74" s="431"/>
      <c r="BI74" s="431"/>
      <c r="BJ74" s="431"/>
      <c r="BK74" s="431"/>
      <c r="BL74" s="431"/>
      <c r="BM74" s="431"/>
      <c r="BN74" s="431"/>
      <c r="BO74" s="431"/>
      <c r="BP74" s="431"/>
      <c r="BQ74" s="431"/>
      <c r="BR74" s="431"/>
      <c r="BS74" s="431"/>
      <c r="BT74" s="431"/>
      <c r="BU74" s="431"/>
      <c r="BV74" s="431"/>
      <c r="BW74" s="431"/>
      <c r="BX74" s="431"/>
      <c r="BY74" s="431"/>
      <c r="BZ74" s="431"/>
      <c r="CA74" s="431"/>
      <c r="CB74" s="431"/>
      <c r="CC74" s="431"/>
      <c r="CD74" s="431"/>
      <c r="CE74" s="431"/>
      <c r="CF74" s="431"/>
      <c r="CG74" s="431"/>
      <c r="CH74" s="431"/>
      <c r="CI74" s="431"/>
      <c r="CJ74" s="431"/>
      <c r="CK74" s="431"/>
      <c r="CL74" s="431"/>
      <c r="CM74" s="431"/>
      <c r="CN74" s="431"/>
      <c r="CO74" s="431"/>
      <c r="CP74" s="431"/>
      <c r="CQ74" s="431"/>
      <c r="CR74" s="431"/>
      <c r="CS74" s="431"/>
      <c r="CT74" s="431"/>
      <c r="CU74" s="431"/>
      <c r="CV74" s="431"/>
      <c r="CW74" s="431"/>
      <c r="CX74" s="431"/>
      <c r="CY74" s="431"/>
      <c r="CZ74" s="431"/>
      <c r="DA74" s="431"/>
      <c r="DB74" s="431"/>
      <c r="DC74" s="431"/>
      <c r="DD74" s="431"/>
      <c r="DE74" s="431"/>
      <c r="DF74" s="431"/>
      <c r="DG74" s="431"/>
      <c r="DH74" s="431"/>
      <c r="DI74" s="431"/>
      <c r="DJ74" s="431"/>
      <c r="DK74" s="431"/>
      <c r="DL74" s="431"/>
      <c r="DM74" s="431"/>
      <c r="DN74" s="431"/>
      <c r="DO74" s="431"/>
      <c r="DP74" s="431"/>
      <c r="DQ74" s="431"/>
      <c r="DR74" s="431"/>
      <c r="DS74" s="431"/>
      <c r="DT74" s="431"/>
      <c r="DU74" s="431"/>
      <c r="DV74" s="431"/>
      <c r="DW74" s="431"/>
      <c r="DX74" s="431"/>
      <c r="DY74" s="431"/>
      <c r="DZ74" s="431"/>
      <c r="EA74" s="431"/>
      <c r="EB74" s="431"/>
      <c r="EC74" s="431"/>
      <c r="ED74" s="431"/>
      <c r="EE74" s="431"/>
      <c r="EF74" s="431"/>
      <c r="EG74" s="431"/>
      <c r="EH74" s="431"/>
      <c r="EI74" s="431"/>
      <c r="EJ74" s="431"/>
      <c r="EK74" s="431"/>
      <c r="EL74" s="431"/>
      <c r="EM74" s="431"/>
      <c r="EN74" s="431"/>
      <c r="EO74" s="431"/>
      <c r="EP74" s="431"/>
      <c r="EQ74" s="431"/>
      <c r="ER74" s="431"/>
      <c r="ES74" s="431"/>
      <c r="ET74" s="431"/>
      <c r="EU74" s="431"/>
      <c r="EV74" s="431"/>
      <c r="EW74" s="431"/>
      <c r="EX74" s="431"/>
      <c r="EY74" s="431"/>
      <c r="EZ74" s="431"/>
      <c r="FA74" s="431"/>
      <c r="FB74" s="431"/>
      <c r="FC74" s="431"/>
      <c r="FD74" s="431"/>
      <c r="FE74" s="431"/>
      <c r="FF74" s="431"/>
      <c r="FG74" s="431"/>
      <c r="FH74" s="431"/>
      <c r="FI74" s="431"/>
      <c r="FJ74" s="431"/>
      <c r="FK74" s="431"/>
      <c r="FL74" s="431"/>
      <c r="FM74" s="431"/>
      <c r="FN74" s="431"/>
      <c r="FO74" s="431"/>
      <c r="FP74" s="431"/>
      <c r="FQ74" s="431"/>
      <c r="FR74" s="431"/>
      <c r="FS74" s="431"/>
      <c r="FT74" s="431"/>
      <c r="FU74" s="431"/>
      <c r="FV74" s="431"/>
      <c r="FW74" s="431"/>
      <c r="FX74" s="431"/>
      <c r="FY74" s="431"/>
      <c r="FZ74" s="431"/>
      <c r="GA74" s="431"/>
      <c r="GB74" s="431"/>
      <c r="GC74" s="431"/>
      <c r="GD74" s="431"/>
      <c r="GE74" s="431"/>
      <c r="GF74" s="431"/>
      <c r="GG74" s="431"/>
      <c r="GH74" s="431"/>
      <c r="GI74" s="431"/>
      <c r="GJ74" s="431"/>
      <c r="GK74" s="431"/>
      <c r="GL74" s="431"/>
      <c r="GM74" s="431"/>
      <c r="GN74" s="431"/>
      <c r="GO74" s="431"/>
      <c r="GP74" s="431"/>
      <c r="GQ74" s="431"/>
      <c r="GR74" s="431"/>
      <c r="GS74" s="431"/>
      <c r="GT74" s="431"/>
      <c r="GU74" s="431"/>
      <c r="GV74" s="431"/>
      <c r="GW74" s="431"/>
      <c r="GX74" s="431"/>
      <c r="GY74" s="431"/>
      <c r="GZ74" s="431"/>
      <c r="HA74" s="431"/>
      <c r="HB74" s="431"/>
      <c r="HC74" s="431"/>
      <c r="HD74" s="431"/>
      <c r="HE74" s="431"/>
      <c r="HF74" s="431"/>
      <c r="HG74" s="431"/>
      <c r="HH74" s="431"/>
      <c r="HI74" s="431"/>
      <c r="HJ74" s="431"/>
      <c r="HK74" s="431"/>
      <c r="HL74" s="431"/>
      <c r="HM74" s="431"/>
      <c r="HN74" s="431"/>
      <c r="HO74" s="431"/>
      <c r="HP74" s="431"/>
      <c r="HQ74" s="431"/>
      <c r="HR74" s="431"/>
      <c r="HS74" s="431"/>
      <c r="HT74" s="431"/>
      <c r="HU74" s="431"/>
      <c r="HV74" s="431"/>
      <c r="HW74" s="431"/>
      <c r="HX74" s="431"/>
      <c r="HY74" s="431"/>
      <c r="HZ74" s="431"/>
      <c r="IA74" s="431"/>
      <c r="IB74" s="431"/>
      <c r="IC74" s="431"/>
      <c r="ID74" s="431"/>
      <c r="IE74" s="431"/>
      <c r="IF74" s="431"/>
      <c r="IG74" s="431"/>
      <c r="IH74" s="431"/>
      <c r="II74" s="431"/>
      <c r="IJ74" s="431"/>
      <c r="IK74" s="431"/>
      <c r="IL74" s="431"/>
      <c r="IM74" s="431"/>
      <c r="IN74" s="431"/>
      <c r="IO74" s="431"/>
      <c r="IP74" s="431"/>
      <c r="IQ74" s="431"/>
      <c r="IR74" s="431"/>
      <c r="IS74" s="431"/>
      <c r="IT74" s="431"/>
      <c r="IU74" s="431"/>
      <c r="IV74" s="431"/>
      <c r="IW74" s="431"/>
      <c r="IX74" s="431"/>
      <c r="IY74" s="431"/>
      <c r="IZ74" s="431"/>
      <c r="JA74" s="431"/>
      <c r="JB74" s="431"/>
      <c r="JC74" s="431"/>
      <c r="JD74" s="431"/>
      <c r="JE74" s="431"/>
      <c r="JF74" s="431"/>
      <c r="JG74" s="431"/>
      <c r="JH74" s="431"/>
      <c r="JI74" s="431"/>
      <c r="JJ74" s="431"/>
      <c r="JK74" s="431"/>
      <c r="JL74" s="431"/>
      <c r="JM74" s="431"/>
      <c r="JN74" s="431"/>
      <c r="JO74" s="431"/>
      <c r="JP74" s="431"/>
      <c r="JQ74" s="431"/>
      <c r="JR74" s="431"/>
      <c r="JS74" s="431"/>
      <c r="JT74" s="431"/>
      <c r="JU74" s="431"/>
      <c r="JV74" s="431"/>
      <c r="JW74" s="431"/>
      <c r="JX74" s="431"/>
      <c r="JY74" s="431"/>
      <c r="JZ74" s="431"/>
      <c r="KA74" s="431"/>
      <c r="KB74" s="431"/>
      <c r="KC74" s="431"/>
      <c r="KD74" s="431"/>
      <c r="KE74" s="431"/>
      <c r="KF74" s="431"/>
      <c r="KG74" s="431"/>
      <c r="KH74" s="431"/>
      <c r="KI74" s="431"/>
      <c r="KJ74" s="431"/>
      <c r="KK74" s="431"/>
      <c r="KL74" s="431"/>
      <c r="KM74" s="431"/>
      <c r="KN74" s="431"/>
      <c r="KO74" s="431"/>
      <c r="KP74" s="431"/>
      <c r="KQ74" s="431"/>
      <c r="KR74" s="431"/>
      <c r="KS74" s="431"/>
      <c r="KT74" s="431"/>
      <c r="KU74" s="431"/>
      <c r="KV74" s="431"/>
      <c r="KW74" s="431"/>
      <c r="KX74" s="431"/>
      <c r="KY74" s="431"/>
      <c r="KZ74" s="431"/>
      <c r="LA74" s="431"/>
      <c r="LB74" s="431"/>
      <c r="LC74" s="431"/>
      <c r="LD74" s="431"/>
      <c r="LE74" s="431"/>
      <c r="LF74" s="431"/>
      <c r="LG74" s="431"/>
      <c r="LH74" s="431"/>
      <c r="LI74" s="431"/>
      <c r="LJ74" s="431"/>
      <c r="LK74" s="431"/>
      <c r="LL74" s="431"/>
      <c r="LM74" s="431"/>
      <c r="LN74" s="431"/>
      <c r="LO74" s="431"/>
      <c r="LP74" s="431"/>
      <c r="LQ74" s="431"/>
      <c r="LR74" s="431"/>
      <c r="LS74" s="431"/>
      <c r="LT74" s="431"/>
      <c r="LU74" s="431"/>
      <c r="LV74" s="431"/>
      <c r="LW74" s="431"/>
      <c r="LX74" s="431"/>
      <c r="LY74" s="431"/>
      <c r="LZ74" s="431"/>
      <c r="MA74" s="431"/>
      <c r="MB74" s="431"/>
      <c r="MC74" s="431"/>
      <c r="MD74" s="431"/>
      <c r="ME74" s="431"/>
      <c r="MF74" s="431"/>
      <c r="MG74" s="431"/>
      <c r="MH74" s="431"/>
      <c r="MI74" s="431"/>
      <c r="MJ74" s="431"/>
      <c r="MK74" s="431"/>
      <c r="ML74" s="431"/>
      <c r="MM74" s="431"/>
      <c r="MN74" s="431"/>
      <c r="MO74" s="431"/>
      <c r="MP74" s="431"/>
      <c r="MQ74" s="431"/>
      <c r="MR74" s="431"/>
      <c r="MS74" s="431"/>
      <c r="MT74" s="431"/>
      <c r="MU74" s="431"/>
      <c r="MV74" s="431"/>
      <c r="MW74" s="431"/>
      <c r="MX74" s="431"/>
      <c r="MY74" s="431"/>
      <c r="MZ74" s="431"/>
      <c r="NA74" s="431"/>
      <c r="NB74" s="431"/>
      <c r="NC74" s="431"/>
      <c r="ND74" s="431"/>
      <c r="NE74" s="431"/>
      <c r="NF74" s="431"/>
      <c r="NG74" s="431"/>
      <c r="NH74" s="431"/>
      <c r="NI74" s="431"/>
      <c r="NJ74" s="431"/>
      <c r="NK74" s="431"/>
      <c r="NL74" s="431"/>
      <c r="NM74" s="431"/>
      <c r="NN74" s="431"/>
      <c r="NO74" s="431"/>
      <c r="NP74" s="431"/>
      <c r="NQ74" s="431"/>
      <c r="NR74" s="431"/>
      <c r="NS74" s="431"/>
      <c r="NT74" s="431"/>
      <c r="NU74" s="431"/>
      <c r="NV74" s="431"/>
      <c r="NW74" s="431"/>
      <c r="NX74" s="431"/>
      <c r="NY74" s="431"/>
      <c r="NZ74" s="431"/>
      <c r="OA74" s="431"/>
      <c r="OB74" s="431"/>
      <c r="OC74" s="431"/>
      <c r="OD74" s="431"/>
      <c r="OE74" s="431"/>
      <c r="OF74" s="431"/>
      <c r="OG74" s="431"/>
      <c r="OH74" s="431"/>
      <c r="OI74" s="431"/>
      <c r="OJ74" s="431"/>
      <c r="OK74" s="431"/>
      <c r="OL74" s="431"/>
      <c r="OM74" s="431"/>
      <c r="ON74" s="431"/>
      <c r="OO74" s="431"/>
      <c r="OP74" s="431"/>
      <c r="OQ74" s="431"/>
      <c r="OR74" s="431"/>
      <c r="OS74" s="431"/>
      <c r="OT74" s="431"/>
      <c r="OU74" s="431"/>
      <c r="OV74" s="431"/>
      <c r="OW74" s="431"/>
      <c r="OX74" s="431"/>
      <c r="OY74" s="431"/>
      <c r="OZ74" s="431"/>
      <c r="PA74" s="431"/>
      <c r="PB74" s="431"/>
      <c r="PC74" s="431"/>
      <c r="PD74" s="431"/>
      <c r="PE74" s="431"/>
      <c r="PF74" s="431"/>
      <c r="PG74" s="431"/>
      <c r="PH74" s="431"/>
      <c r="PI74" s="431"/>
      <c r="PJ74" s="431"/>
      <c r="PK74" s="431"/>
      <c r="PL74" s="431"/>
      <c r="PM74" s="431"/>
      <c r="PN74" s="431"/>
      <c r="PO74" s="431"/>
      <c r="PP74" s="431"/>
      <c r="PQ74" s="431"/>
      <c r="PR74" s="431"/>
      <c r="PS74" s="431"/>
      <c r="PT74" s="431"/>
      <c r="PU74" s="431"/>
      <c r="PV74" s="431"/>
      <c r="PW74" s="431"/>
      <c r="PX74" s="431"/>
      <c r="PY74" s="431"/>
      <c r="PZ74" s="431"/>
      <c r="QA74" s="431"/>
      <c r="QB74" s="431"/>
      <c r="QC74" s="431"/>
      <c r="QD74" s="431"/>
      <c r="QE74" s="431"/>
      <c r="QF74" s="431"/>
      <c r="QG74" s="431"/>
      <c r="QH74" s="431"/>
      <c r="QI74" s="431"/>
      <c r="QJ74" s="431"/>
      <c r="QK74" s="431"/>
      <c r="QL74" s="431"/>
      <c r="QM74" s="431"/>
      <c r="QN74" s="431"/>
      <c r="QO74" s="431"/>
      <c r="QP74" s="431"/>
      <c r="QQ74" s="431"/>
      <c r="QR74" s="431"/>
      <c r="QS74" s="431"/>
      <c r="QT74" s="431"/>
      <c r="QU74" s="431"/>
      <c r="QV74" s="431"/>
      <c r="QW74" s="431"/>
      <c r="QX74" s="431"/>
      <c r="QY74" s="431"/>
      <c r="QZ74" s="431"/>
      <c r="RA74" s="431"/>
      <c r="RB74" s="431"/>
      <c r="RC74" s="431"/>
      <c r="RD74" s="431"/>
      <c r="RE74" s="431"/>
      <c r="RF74" s="431"/>
      <c r="RG74" s="431"/>
      <c r="RH74" s="431"/>
      <c r="RI74" s="431"/>
      <c r="RJ74" s="431"/>
      <c r="RK74" s="431"/>
      <c r="RL74" s="431"/>
      <c r="RM74" s="431"/>
      <c r="RN74" s="431"/>
      <c r="RO74" s="431"/>
      <c r="RP74" s="431"/>
      <c r="RQ74" s="431"/>
      <c r="RR74" s="431"/>
      <c r="RS74" s="431"/>
      <c r="RT74" s="431"/>
      <c r="RU74" s="431"/>
      <c r="RV74" s="431"/>
      <c r="RW74" s="431"/>
      <c r="RX74" s="431"/>
      <c r="RY74" s="431"/>
      <c r="RZ74" s="431"/>
      <c r="SA74" s="431"/>
      <c r="SB74" s="431"/>
      <c r="SC74" s="431"/>
      <c r="SD74" s="431"/>
      <c r="SE74" s="431"/>
      <c r="SF74" s="431"/>
      <c r="SG74" s="431"/>
      <c r="SH74" s="431"/>
      <c r="SI74" s="431"/>
      <c r="SJ74" s="431"/>
      <c r="SK74" s="431"/>
      <c r="SL74" s="431"/>
      <c r="SM74" s="431"/>
      <c r="SN74" s="431"/>
      <c r="SO74" s="431"/>
      <c r="SP74" s="431"/>
      <c r="SQ74" s="431"/>
      <c r="SR74" s="431"/>
      <c r="SS74" s="431"/>
      <c r="ST74" s="431"/>
      <c r="SU74" s="431"/>
      <c r="SV74" s="431"/>
      <c r="SW74" s="431"/>
      <c r="SX74" s="431"/>
      <c r="SY74" s="431"/>
      <c r="SZ74" s="431"/>
      <c r="TA74" s="431"/>
      <c r="TB74" s="431"/>
      <c r="TC74" s="431"/>
      <c r="TD74" s="431"/>
      <c r="TE74" s="431"/>
      <c r="TF74" s="431"/>
      <c r="TG74" s="431"/>
      <c r="TH74" s="431"/>
      <c r="TI74" s="431"/>
      <c r="TJ74" s="431"/>
      <c r="TK74" s="431"/>
      <c r="TL74" s="431"/>
      <c r="TM74" s="431"/>
      <c r="TN74" s="431"/>
      <c r="TO74" s="431"/>
      <c r="TP74" s="431"/>
      <c r="TQ74" s="431"/>
      <c r="TR74" s="431"/>
      <c r="TS74" s="431"/>
      <c r="TT74" s="431"/>
      <c r="TU74" s="431"/>
      <c r="TV74" s="431"/>
      <c r="TW74" s="431"/>
      <c r="TX74" s="431"/>
      <c r="TY74" s="431"/>
      <c r="TZ74" s="431"/>
      <c r="UA74" s="431"/>
      <c r="UB74" s="431"/>
      <c r="UC74" s="431"/>
      <c r="UD74" s="431"/>
      <c r="UE74" s="431"/>
      <c r="UF74" s="431"/>
      <c r="UG74" s="431"/>
      <c r="UH74" s="431"/>
      <c r="UI74" s="431"/>
      <c r="UJ74" s="431"/>
      <c r="UK74" s="431"/>
      <c r="UL74" s="431"/>
      <c r="UM74" s="431"/>
      <c r="UN74" s="431"/>
      <c r="UO74" s="431"/>
      <c r="UP74" s="431"/>
      <c r="UQ74" s="431"/>
      <c r="UR74" s="431"/>
      <c r="US74" s="431"/>
      <c r="UT74" s="431"/>
      <c r="UU74" s="431"/>
      <c r="UV74" s="431"/>
      <c r="UW74" s="431"/>
      <c r="UX74" s="431"/>
      <c r="UY74" s="431"/>
      <c r="UZ74" s="431"/>
      <c r="VA74" s="431"/>
      <c r="VB74" s="431"/>
      <c r="VC74" s="431"/>
      <c r="VD74" s="431"/>
      <c r="VE74" s="431"/>
      <c r="VF74" s="431"/>
      <c r="VG74" s="431"/>
      <c r="VH74" s="431"/>
      <c r="VI74" s="431"/>
      <c r="VJ74" s="431"/>
      <c r="VK74" s="431"/>
      <c r="VL74" s="431"/>
      <c r="VM74" s="431"/>
      <c r="VN74" s="431"/>
      <c r="VO74" s="431"/>
      <c r="VP74" s="431"/>
      <c r="VQ74" s="431"/>
      <c r="VR74" s="431"/>
      <c r="VS74" s="431"/>
      <c r="VT74" s="431"/>
      <c r="VU74" s="431"/>
      <c r="VV74" s="431"/>
      <c r="VW74" s="431"/>
      <c r="VX74" s="431"/>
      <c r="VY74" s="431"/>
      <c r="VZ74" s="431"/>
      <c r="WA74" s="431"/>
      <c r="WB74" s="431"/>
      <c r="WC74" s="431"/>
      <c r="WD74" s="431"/>
      <c r="WE74" s="431"/>
      <c r="WF74" s="431"/>
      <c r="WG74" s="431"/>
      <c r="WH74" s="431"/>
      <c r="WI74" s="431"/>
      <c r="WJ74" s="431"/>
      <c r="WK74" s="431"/>
      <c r="WL74" s="431"/>
      <c r="WM74" s="431"/>
      <c r="WN74" s="431"/>
      <c r="WO74" s="431"/>
      <c r="WP74" s="431"/>
      <c r="WQ74" s="431"/>
      <c r="WR74" s="431"/>
      <c r="WS74" s="431"/>
      <c r="WT74" s="431"/>
      <c r="WU74" s="431"/>
      <c r="WV74" s="431"/>
      <c r="WW74" s="431"/>
      <c r="WX74" s="431"/>
      <c r="WY74" s="431"/>
      <c r="WZ74" s="431"/>
      <c r="XA74" s="431"/>
      <c r="XB74" s="431"/>
      <c r="XC74" s="431"/>
      <c r="XD74" s="431"/>
      <c r="XE74" s="431"/>
      <c r="XF74" s="431"/>
      <c r="XG74" s="431"/>
      <c r="XH74" s="431"/>
      <c r="XI74" s="431"/>
      <c r="XJ74" s="431"/>
      <c r="XK74" s="431"/>
      <c r="XL74" s="431"/>
      <c r="XM74" s="431"/>
      <c r="XN74" s="431"/>
      <c r="XO74" s="431"/>
      <c r="XP74" s="431"/>
      <c r="XQ74" s="431"/>
      <c r="XR74" s="431"/>
      <c r="XS74" s="431"/>
      <c r="XT74" s="431"/>
      <c r="XU74" s="431"/>
      <c r="XV74" s="431"/>
      <c r="XW74" s="431"/>
      <c r="XX74" s="431"/>
      <c r="XY74" s="431"/>
      <c r="XZ74" s="431"/>
      <c r="YA74" s="431"/>
      <c r="YB74" s="431"/>
      <c r="YC74" s="431"/>
      <c r="YD74" s="431"/>
      <c r="YE74" s="431"/>
      <c r="YF74" s="431"/>
      <c r="YG74" s="431"/>
      <c r="YH74" s="431"/>
      <c r="YI74" s="431"/>
      <c r="YJ74" s="431"/>
      <c r="YK74" s="431"/>
      <c r="YL74" s="431"/>
      <c r="YM74" s="431"/>
      <c r="YN74" s="431"/>
      <c r="YO74" s="431"/>
      <c r="YP74" s="431"/>
      <c r="YQ74" s="431"/>
      <c r="YR74" s="431"/>
      <c r="YS74" s="431"/>
      <c r="YT74" s="431"/>
      <c r="YU74" s="431"/>
      <c r="YV74" s="431"/>
      <c r="YW74" s="431"/>
      <c r="YX74" s="431"/>
      <c r="YY74" s="431"/>
      <c r="YZ74" s="431"/>
      <c r="ZA74" s="431"/>
      <c r="ZB74" s="431"/>
      <c r="ZC74" s="431"/>
      <c r="ZD74" s="431"/>
      <c r="ZE74" s="431"/>
      <c r="ZF74" s="431"/>
      <c r="ZG74" s="431"/>
      <c r="ZH74" s="431"/>
      <c r="ZI74" s="431"/>
      <c r="ZJ74" s="431"/>
      <c r="ZK74" s="431"/>
      <c r="ZL74" s="431"/>
      <c r="ZM74" s="431"/>
      <c r="ZN74" s="431"/>
      <c r="ZO74" s="431"/>
      <c r="ZP74" s="431"/>
      <c r="ZQ74" s="431"/>
      <c r="ZR74" s="431"/>
      <c r="ZS74" s="431"/>
      <c r="ZT74" s="431"/>
      <c r="ZU74" s="431"/>
      <c r="ZV74" s="431"/>
      <c r="ZW74" s="431"/>
      <c r="ZX74" s="431"/>
      <c r="ZY74" s="431"/>
      <c r="ZZ74" s="431"/>
      <c r="AAA74" s="431"/>
      <c r="AAB74" s="431"/>
      <c r="AAC74" s="431"/>
      <c r="AAD74" s="431"/>
      <c r="AAE74" s="431"/>
      <c r="AAF74" s="431"/>
      <c r="AAG74" s="431"/>
      <c r="AAH74" s="431"/>
      <c r="AAI74" s="431"/>
      <c r="AAJ74" s="431"/>
      <c r="AAK74" s="431"/>
      <c r="AAL74" s="431"/>
      <c r="AAM74" s="431"/>
      <c r="AAN74" s="431"/>
      <c r="AAO74" s="431"/>
      <c r="AAP74" s="431"/>
      <c r="AAQ74" s="431"/>
      <c r="AAR74" s="431"/>
      <c r="AAS74" s="431"/>
      <c r="AAT74" s="431"/>
      <c r="AAU74" s="431"/>
      <c r="AAV74" s="431"/>
      <c r="AAW74" s="431"/>
      <c r="AAX74" s="431"/>
      <c r="AAY74" s="431"/>
      <c r="AAZ74" s="431"/>
      <c r="ABA74" s="431"/>
      <c r="ABB74" s="431"/>
      <c r="ABC74" s="431"/>
      <c r="ABD74" s="431"/>
      <c r="ABE74" s="431"/>
      <c r="ABF74" s="431"/>
      <c r="ABG74" s="431"/>
      <c r="ABH74" s="431"/>
      <c r="ABI74" s="431"/>
      <c r="ABJ74" s="431"/>
      <c r="ABK74" s="431"/>
      <c r="ABL74" s="431"/>
      <c r="ABM74" s="431"/>
      <c r="ABN74" s="431"/>
      <c r="ABO74" s="431"/>
      <c r="ABP74" s="431"/>
      <c r="ABQ74" s="431"/>
      <c r="ABR74" s="431"/>
      <c r="ABS74" s="431"/>
      <c r="ABT74" s="431"/>
      <c r="ABU74" s="431"/>
      <c r="ABV74" s="431"/>
      <c r="ABW74" s="431"/>
      <c r="ABX74" s="431"/>
      <c r="ABY74" s="431"/>
      <c r="ABZ74" s="431"/>
      <c r="ACA74" s="431"/>
      <c r="ACB74" s="431"/>
      <c r="ACC74" s="431"/>
      <c r="ACD74" s="431"/>
      <c r="ACE74" s="431"/>
      <c r="ACF74" s="431"/>
      <c r="ACG74" s="431"/>
      <c r="ACH74" s="431"/>
      <c r="ACI74" s="431"/>
      <c r="ACJ74" s="431"/>
      <c r="ACK74" s="431"/>
      <c r="ACL74" s="431"/>
      <c r="ACM74" s="431"/>
      <c r="ACN74" s="431"/>
      <c r="ACO74" s="431"/>
      <c r="ACP74" s="431"/>
      <c r="ACQ74" s="431"/>
      <c r="ACR74" s="431"/>
      <c r="ACS74" s="431"/>
      <c r="ACT74" s="431"/>
      <c r="ACU74" s="431"/>
      <c r="ACV74" s="431"/>
      <c r="ACW74" s="431"/>
      <c r="ACX74" s="431"/>
      <c r="ACY74" s="431"/>
      <c r="ACZ74" s="431"/>
      <c r="ADA74" s="431"/>
      <c r="ADB74" s="431"/>
      <c r="ADC74" s="431"/>
      <c r="ADD74" s="431"/>
      <c r="ADE74" s="431"/>
      <c r="ADF74" s="431"/>
      <c r="ADG74" s="431"/>
      <c r="ADH74" s="431"/>
      <c r="ADI74" s="431"/>
      <c r="ADJ74" s="431"/>
      <c r="ADK74" s="431"/>
      <c r="ADL74" s="431"/>
      <c r="ADM74" s="431"/>
      <c r="ADN74" s="431"/>
      <c r="ADO74" s="431"/>
      <c r="ADP74" s="431"/>
      <c r="ADQ74" s="431"/>
      <c r="ADR74" s="431"/>
      <c r="ADS74" s="431"/>
      <c r="ADT74" s="431"/>
      <c r="ADU74" s="431"/>
      <c r="ADV74" s="431"/>
      <c r="ADW74" s="431"/>
      <c r="ADX74" s="431"/>
      <c r="ADY74" s="431"/>
      <c r="ADZ74" s="431"/>
      <c r="AEA74" s="431"/>
      <c r="AEB74" s="431"/>
      <c r="AEC74" s="431"/>
      <c r="AED74" s="431"/>
      <c r="AEE74" s="431"/>
      <c r="AEF74" s="431"/>
      <c r="AEG74" s="431"/>
      <c r="AEH74" s="431"/>
      <c r="AEI74" s="431"/>
      <c r="AEJ74" s="431"/>
      <c r="AEK74" s="431"/>
      <c r="AEL74" s="431"/>
      <c r="AEM74" s="431"/>
      <c r="AEN74" s="431"/>
      <c r="AEO74" s="431"/>
      <c r="AEP74" s="431"/>
      <c r="AEQ74" s="431"/>
      <c r="AER74" s="431"/>
      <c r="AES74" s="431"/>
      <c r="AET74" s="431"/>
      <c r="AEU74" s="431"/>
      <c r="AEV74" s="431"/>
      <c r="AEW74" s="431"/>
      <c r="AEX74" s="431"/>
      <c r="AEY74" s="431"/>
      <c r="AEZ74" s="431"/>
      <c r="AFA74" s="431"/>
      <c r="AFB74" s="431"/>
      <c r="AFC74" s="431"/>
      <c r="AFD74" s="431"/>
      <c r="AFE74" s="431"/>
      <c r="AFF74" s="431"/>
      <c r="AFG74" s="431"/>
      <c r="AFH74" s="431"/>
      <c r="AFI74" s="431"/>
      <c r="AFJ74" s="431"/>
      <c r="AFK74" s="431"/>
      <c r="AFL74" s="431"/>
      <c r="AFM74" s="431"/>
      <c r="AFN74" s="431"/>
      <c r="AFO74" s="431"/>
      <c r="AFP74" s="431"/>
      <c r="AFQ74" s="431"/>
      <c r="AFR74" s="431"/>
      <c r="AFS74" s="431"/>
      <c r="AFT74" s="431"/>
      <c r="AFU74" s="431"/>
      <c r="AFV74" s="431"/>
      <c r="AFW74" s="431"/>
      <c r="AFX74" s="431"/>
      <c r="AFY74" s="431"/>
      <c r="AFZ74" s="431"/>
      <c r="AGA74" s="431"/>
      <c r="AGB74" s="431"/>
      <c r="AGC74" s="431"/>
      <c r="AGD74" s="431"/>
      <c r="AGE74" s="431"/>
      <c r="AGF74" s="431"/>
      <c r="AGG74" s="431"/>
      <c r="AGH74" s="431"/>
      <c r="AGI74" s="431"/>
      <c r="AGJ74" s="431"/>
      <c r="AGK74" s="431"/>
      <c r="AGL74" s="431"/>
      <c r="AGM74" s="431"/>
      <c r="AGN74" s="431"/>
      <c r="AGO74" s="431"/>
      <c r="AGP74" s="431"/>
      <c r="AGQ74" s="431"/>
      <c r="AGR74" s="431"/>
      <c r="AGS74" s="431"/>
      <c r="AGT74" s="431"/>
      <c r="AGU74" s="431"/>
      <c r="AGV74" s="431"/>
      <c r="AGW74" s="431"/>
      <c r="AGX74" s="431"/>
      <c r="AGY74" s="431"/>
      <c r="AGZ74" s="431"/>
      <c r="AHA74" s="431"/>
      <c r="AHB74" s="431"/>
      <c r="AHC74" s="431"/>
      <c r="AHD74" s="431"/>
      <c r="AHE74" s="431"/>
      <c r="AHF74" s="431"/>
      <c r="AHG74" s="431"/>
      <c r="AHH74" s="431"/>
      <c r="AHI74" s="431"/>
      <c r="AHJ74" s="431"/>
      <c r="AHK74" s="431"/>
      <c r="AHL74" s="431"/>
      <c r="AHM74" s="431"/>
      <c r="AHN74" s="431"/>
      <c r="AHO74" s="431"/>
      <c r="AHP74" s="431"/>
      <c r="AHQ74" s="431"/>
      <c r="AHR74" s="431"/>
      <c r="AHS74" s="431"/>
      <c r="AHT74" s="431"/>
      <c r="AHU74" s="431"/>
      <c r="AHV74" s="431"/>
      <c r="AHW74" s="431"/>
      <c r="AHX74" s="431"/>
      <c r="AHY74" s="431"/>
      <c r="AHZ74" s="431"/>
      <c r="AIA74" s="431"/>
      <c r="AIB74" s="431"/>
      <c r="AIC74" s="431"/>
      <c r="AID74" s="431"/>
      <c r="AIE74" s="431"/>
      <c r="AIF74" s="431"/>
      <c r="AIG74" s="431"/>
      <c r="AIH74" s="431"/>
      <c r="AII74" s="431"/>
      <c r="AIJ74" s="431"/>
      <c r="AIK74" s="431"/>
      <c r="AIL74" s="431"/>
      <c r="AIM74" s="431"/>
      <c r="AIN74" s="431"/>
      <c r="AIO74" s="431"/>
      <c r="AIP74" s="431"/>
      <c r="AIQ74" s="431"/>
      <c r="AIR74" s="431"/>
      <c r="AIS74" s="431"/>
      <c r="AIT74" s="431"/>
      <c r="AIU74" s="431"/>
      <c r="AIV74" s="431"/>
      <c r="AIW74" s="431"/>
      <c r="AIX74" s="431"/>
      <c r="AIY74" s="431"/>
      <c r="AIZ74" s="431"/>
      <c r="AJA74" s="431"/>
      <c r="AJB74" s="431"/>
      <c r="AJC74" s="431"/>
      <c r="AJD74" s="431"/>
      <c r="AJE74" s="431"/>
      <c r="AJF74" s="431"/>
      <c r="AJG74" s="431"/>
      <c r="AJH74" s="431"/>
      <c r="AJI74" s="431"/>
      <c r="AJJ74" s="431"/>
      <c r="AJK74" s="431"/>
      <c r="AJL74" s="431"/>
      <c r="AJM74" s="431"/>
      <c r="AJN74" s="431"/>
      <c r="AJO74" s="431"/>
      <c r="AJP74" s="431"/>
      <c r="AJQ74" s="431"/>
      <c r="AJR74" s="431"/>
      <c r="AJS74" s="431"/>
      <c r="AJT74" s="431"/>
      <c r="AJU74" s="431"/>
      <c r="AJV74" s="431"/>
      <c r="AJW74" s="431"/>
      <c r="AJX74" s="431"/>
      <c r="AJY74" s="431"/>
      <c r="AJZ74" s="431"/>
      <c r="AKA74" s="431"/>
      <c r="AKB74" s="431"/>
      <c r="AKC74" s="431"/>
      <c r="AKD74" s="431"/>
      <c r="AKE74" s="431"/>
      <c r="AKF74" s="431"/>
      <c r="AKG74" s="431"/>
      <c r="AKH74" s="431"/>
      <c r="AKI74" s="431"/>
      <c r="AKJ74" s="431"/>
      <c r="AKK74" s="431"/>
      <c r="AKL74" s="431"/>
      <c r="AKM74" s="431"/>
      <c r="AKN74" s="431"/>
      <c r="AKO74" s="431"/>
      <c r="AKP74" s="431"/>
      <c r="AKQ74" s="431"/>
      <c r="AKR74" s="431"/>
      <c r="AKS74" s="431"/>
      <c r="AKT74" s="431"/>
      <c r="AKU74" s="431"/>
      <c r="AKV74" s="431"/>
      <c r="AKW74" s="431"/>
      <c r="AKX74" s="431"/>
      <c r="AKY74" s="431"/>
      <c r="AKZ74" s="431"/>
      <c r="ALA74" s="431"/>
      <c r="ALB74" s="431"/>
      <c r="ALC74" s="431"/>
      <c r="ALD74" s="431"/>
      <c r="ALE74" s="431"/>
      <c r="ALF74" s="431"/>
      <c r="ALG74" s="431"/>
      <c r="ALH74" s="431"/>
      <c r="ALI74" s="431"/>
      <c r="ALJ74" s="431"/>
      <c r="ALK74" s="431"/>
      <c r="ALL74" s="431"/>
      <c r="ALM74" s="431"/>
      <c r="ALN74" s="431"/>
      <c r="ALO74" s="431"/>
      <c r="ALP74" s="431"/>
      <c r="ALQ74" s="431"/>
      <c r="ALR74" s="431"/>
      <c r="ALS74" s="431"/>
      <c r="ALT74" s="431"/>
      <c r="ALU74" s="431"/>
      <c r="ALV74" s="431"/>
      <c r="ALW74" s="431"/>
      <c r="ALX74" s="431"/>
      <c r="ALY74" s="431"/>
      <c r="ALZ74" s="431"/>
      <c r="AMA74" s="431"/>
      <c r="AMB74" s="431"/>
      <c r="AMC74" s="431"/>
      <c r="AMD74" s="431"/>
      <c r="AME74" s="431"/>
      <c r="AMF74" s="431"/>
      <c r="AMG74" s="431"/>
      <c r="AMH74" s="431"/>
      <c r="AMI74" s="431"/>
      <c r="AMJ74" s="431"/>
      <c r="AMK74" s="431"/>
      <c r="AML74" s="431"/>
      <c r="AMM74" s="431"/>
      <c r="AMN74" s="431"/>
      <c r="AMO74" s="431"/>
      <c r="AMP74" s="431"/>
      <c r="AMQ74" s="431"/>
      <c r="AMR74" s="431"/>
      <c r="AMS74" s="431"/>
      <c r="AMT74" s="431"/>
      <c r="AMU74" s="431"/>
      <c r="AMV74" s="431"/>
      <c r="AMW74" s="431"/>
      <c r="AMX74" s="431"/>
      <c r="AMY74" s="431"/>
      <c r="AMZ74" s="431"/>
      <c r="ANA74" s="431"/>
      <c r="ANB74" s="431"/>
      <c r="ANC74" s="431"/>
      <c r="AND74" s="431"/>
      <c r="ANE74" s="431"/>
      <c r="ANF74" s="431"/>
      <c r="ANG74" s="431"/>
      <c r="ANH74" s="431"/>
      <c r="ANI74" s="431"/>
      <c r="ANJ74" s="431"/>
      <c r="ANK74" s="431"/>
      <c r="ANL74" s="431"/>
      <c r="ANM74" s="431"/>
      <c r="ANN74" s="431"/>
      <c r="ANO74" s="431"/>
      <c r="ANP74" s="431"/>
      <c r="ANQ74" s="431"/>
      <c r="ANR74" s="431"/>
      <c r="ANS74" s="431"/>
      <c r="ANT74" s="431"/>
      <c r="ANU74" s="431"/>
      <c r="ANV74" s="431"/>
      <c r="ANW74" s="431"/>
      <c r="ANX74" s="431"/>
      <c r="ANY74" s="431"/>
      <c r="ANZ74" s="431"/>
      <c r="AOA74" s="431"/>
      <c r="AOB74" s="431"/>
      <c r="AOC74" s="431"/>
      <c r="AOD74" s="431"/>
      <c r="AOE74" s="431"/>
      <c r="AOF74" s="431"/>
      <c r="AOG74" s="431"/>
      <c r="AOH74" s="431"/>
      <c r="AOI74" s="431"/>
      <c r="AOJ74" s="431"/>
      <c r="AOK74" s="431"/>
      <c r="AOL74" s="431"/>
      <c r="AOM74" s="431"/>
      <c r="AON74" s="431"/>
      <c r="AOO74" s="431"/>
      <c r="AOP74" s="431"/>
      <c r="AOQ74" s="431"/>
      <c r="AOR74" s="431"/>
      <c r="AOS74" s="431"/>
      <c r="AOT74" s="431"/>
      <c r="AOU74" s="431"/>
      <c r="AOV74" s="431"/>
      <c r="AOW74" s="431"/>
      <c r="AOX74" s="431"/>
      <c r="AOY74" s="431"/>
      <c r="AOZ74" s="431"/>
      <c r="APA74" s="431"/>
      <c r="APB74" s="431"/>
      <c r="APC74" s="431"/>
      <c r="APD74" s="431"/>
      <c r="APE74" s="431"/>
      <c r="APF74" s="431"/>
      <c r="APG74" s="431"/>
      <c r="APH74" s="431"/>
      <c r="API74" s="431"/>
      <c r="APJ74" s="431"/>
      <c r="APK74" s="431"/>
      <c r="APL74" s="431"/>
      <c r="APM74" s="431"/>
      <c r="APN74" s="431"/>
      <c r="APO74" s="431"/>
      <c r="APP74" s="431"/>
      <c r="APQ74" s="431"/>
      <c r="APR74" s="431"/>
      <c r="APS74" s="431"/>
      <c r="APT74" s="431"/>
      <c r="APU74" s="431"/>
      <c r="APV74" s="431"/>
      <c r="APW74" s="431"/>
      <c r="APX74" s="431"/>
      <c r="APY74" s="431"/>
      <c r="APZ74" s="431"/>
      <c r="AQA74" s="431"/>
      <c r="AQB74" s="431"/>
      <c r="AQC74" s="431"/>
      <c r="AQD74" s="431"/>
      <c r="AQE74" s="431"/>
      <c r="AQF74" s="431"/>
      <c r="AQG74" s="431"/>
      <c r="AQH74" s="431"/>
      <c r="AQI74" s="431"/>
      <c r="AQJ74" s="431"/>
      <c r="AQK74" s="431"/>
      <c r="AQL74" s="431"/>
      <c r="AQM74" s="431"/>
      <c r="AQN74" s="431"/>
      <c r="AQO74" s="431"/>
      <c r="AQP74" s="431"/>
      <c r="AQQ74" s="431"/>
      <c r="AQR74" s="431"/>
      <c r="AQS74" s="431"/>
      <c r="AQT74" s="431"/>
      <c r="AQU74" s="431"/>
      <c r="AQV74" s="431"/>
      <c r="AQW74" s="431"/>
      <c r="AQX74" s="431"/>
      <c r="AQY74" s="431"/>
      <c r="AQZ74" s="431"/>
      <c r="ARA74" s="431"/>
      <c r="ARB74" s="431"/>
      <c r="ARC74" s="431"/>
      <c r="ARD74" s="431"/>
      <c r="ARE74" s="431"/>
      <c r="ARF74" s="431"/>
      <c r="ARG74" s="431"/>
      <c r="ARH74" s="431"/>
      <c r="ARI74" s="431"/>
      <c r="ARJ74" s="431"/>
      <c r="ARK74" s="431"/>
      <c r="ARL74" s="431"/>
      <c r="ARM74" s="431"/>
      <c r="ARN74" s="431"/>
      <c r="ARO74" s="431"/>
      <c r="ARP74" s="431"/>
      <c r="ARQ74" s="431"/>
      <c r="ARR74" s="431"/>
      <c r="ARS74" s="431"/>
      <c r="ART74" s="431"/>
      <c r="ARU74" s="431"/>
      <c r="ARV74" s="431"/>
      <c r="ARW74" s="431"/>
      <c r="ARX74" s="431"/>
      <c r="ARY74" s="431"/>
      <c r="ARZ74" s="431"/>
      <c r="ASA74" s="431"/>
      <c r="ASB74" s="431"/>
      <c r="ASC74" s="431"/>
      <c r="ASD74" s="431"/>
      <c r="ASE74" s="431"/>
      <c r="ASF74" s="431"/>
      <c r="ASG74" s="431"/>
      <c r="ASH74" s="431"/>
      <c r="ASI74" s="431"/>
      <c r="ASJ74" s="431"/>
      <c r="ASK74" s="431"/>
      <c r="ASL74" s="431"/>
      <c r="ASM74" s="431"/>
      <c r="ASN74" s="431"/>
      <c r="ASO74" s="431"/>
      <c r="ASP74" s="431"/>
      <c r="ASQ74" s="431"/>
      <c r="ASR74" s="431"/>
      <c r="ASS74" s="431"/>
      <c r="AST74" s="431"/>
      <c r="ASU74" s="431"/>
      <c r="ASV74" s="431"/>
      <c r="ASW74" s="431"/>
      <c r="ASX74" s="431"/>
      <c r="ASY74" s="431"/>
      <c r="ASZ74" s="431"/>
      <c r="ATA74" s="431"/>
      <c r="ATB74" s="431"/>
      <c r="ATC74" s="431"/>
      <c r="ATD74" s="431"/>
      <c r="ATE74" s="431"/>
      <c r="ATF74" s="431"/>
      <c r="ATG74" s="431"/>
      <c r="ATH74" s="431"/>
      <c r="ATI74" s="431"/>
      <c r="ATJ74" s="431"/>
      <c r="ATK74" s="431"/>
      <c r="ATL74" s="431"/>
      <c r="ATM74" s="431"/>
      <c r="ATN74" s="431"/>
      <c r="ATO74" s="431"/>
      <c r="ATP74" s="431"/>
      <c r="ATQ74" s="431"/>
      <c r="ATR74" s="431"/>
      <c r="ATS74" s="431"/>
      <c r="ATT74" s="431"/>
      <c r="ATU74" s="431"/>
      <c r="ATV74" s="431"/>
      <c r="ATW74" s="431"/>
      <c r="ATX74" s="431"/>
      <c r="ATY74" s="431"/>
      <c r="ATZ74" s="431"/>
      <c r="AUA74" s="431"/>
      <c r="AUB74" s="431"/>
      <c r="AUC74" s="431"/>
      <c r="AUD74" s="431"/>
      <c r="AUE74" s="431"/>
      <c r="AUF74" s="431"/>
      <c r="AUG74" s="431"/>
      <c r="AUH74" s="431"/>
      <c r="AUI74" s="431"/>
      <c r="AUJ74" s="431"/>
      <c r="AUK74" s="431"/>
      <c r="AUL74" s="431"/>
      <c r="AUM74" s="431"/>
      <c r="AUN74" s="431"/>
      <c r="AUO74" s="431"/>
      <c r="AUP74" s="431"/>
      <c r="AUQ74" s="431"/>
      <c r="AUR74" s="431"/>
      <c r="AUS74" s="431"/>
      <c r="AUT74" s="431"/>
      <c r="AUU74" s="431"/>
      <c r="AUV74" s="431"/>
      <c r="AUW74" s="431"/>
      <c r="AUX74" s="431"/>
      <c r="AUY74" s="431"/>
      <c r="AUZ74" s="431"/>
      <c r="AVA74" s="431"/>
      <c r="AVB74" s="431"/>
      <c r="AVC74" s="431"/>
      <c r="AVD74" s="431"/>
      <c r="AVE74" s="431"/>
      <c r="AVF74" s="431"/>
      <c r="AVG74" s="431"/>
      <c r="AVH74" s="431"/>
      <c r="AVI74" s="431"/>
      <c r="AVJ74" s="431"/>
      <c r="AVK74" s="431"/>
      <c r="AVL74" s="431"/>
      <c r="AVM74" s="431"/>
      <c r="AVN74" s="431"/>
      <c r="AVO74" s="431"/>
      <c r="AVP74" s="431"/>
      <c r="AVQ74" s="431"/>
      <c r="AVR74" s="431"/>
      <c r="AVS74" s="431"/>
      <c r="AVT74" s="431"/>
      <c r="AVU74" s="431"/>
      <c r="AVV74" s="431"/>
      <c r="AVW74" s="431"/>
      <c r="AVX74" s="431"/>
      <c r="AVY74" s="431"/>
      <c r="AVZ74" s="431"/>
      <c r="AWA74" s="431"/>
      <c r="AWB74" s="431"/>
      <c r="AWC74" s="431"/>
      <c r="AWD74" s="431"/>
      <c r="AWE74" s="431"/>
      <c r="AWF74" s="431"/>
      <c r="AWG74" s="431"/>
      <c r="AWH74" s="431"/>
      <c r="AWI74" s="431"/>
      <c r="AWJ74" s="431"/>
      <c r="AWK74" s="431"/>
      <c r="AWL74" s="431"/>
      <c r="AWM74" s="431"/>
      <c r="AWN74" s="431"/>
      <c r="AWO74" s="431"/>
      <c r="AWP74" s="431"/>
      <c r="AWQ74" s="431"/>
      <c r="AWR74" s="431"/>
      <c r="AWS74" s="431"/>
      <c r="AWT74" s="431"/>
      <c r="AWU74" s="431"/>
      <c r="AWV74" s="431"/>
      <c r="AWW74" s="431"/>
      <c r="AWX74" s="431"/>
      <c r="AWY74" s="431"/>
      <c r="AWZ74" s="431"/>
      <c r="AXA74" s="431"/>
      <c r="AXB74" s="431"/>
      <c r="AXC74" s="431"/>
      <c r="AXD74" s="431"/>
      <c r="AXE74" s="431"/>
      <c r="AXF74" s="431"/>
      <c r="AXG74" s="431"/>
      <c r="AXH74" s="431"/>
      <c r="AXI74" s="431"/>
      <c r="AXJ74" s="431"/>
      <c r="AXK74" s="431"/>
      <c r="AXL74" s="431"/>
      <c r="AXM74" s="431"/>
      <c r="AXN74" s="431"/>
      <c r="AXO74" s="431"/>
      <c r="AXP74" s="431"/>
      <c r="AXQ74" s="431"/>
      <c r="AXR74" s="431"/>
      <c r="AXS74" s="431"/>
      <c r="AXT74" s="431"/>
      <c r="AXU74" s="431"/>
      <c r="AXV74" s="431"/>
      <c r="AXW74" s="431"/>
      <c r="AXX74" s="431"/>
      <c r="AXY74" s="431"/>
      <c r="AXZ74" s="431"/>
      <c r="AYA74" s="431"/>
      <c r="AYB74" s="431"/>
      <c r="AYC74" s="431"/>
      <c r="AYD74" s="431"/>
      <c r="AYE74" s="431"/>
      <c r="AYF74" s="431"/>
      <c r="AYG74" s="431"/>
      <c r="AYH74" s="431"/>
      <c r="AYI74" s="431"/>
      <c r="AYJ74" s="431"/>
      <c r="AYK74" s="431"/>
      <c r="AYL74" s="431"/>
      <c r="AYM74" s="431"/>
      <c r="AYN74" s="431"/>
      <c r="AYO74" s="431"/>
      <c r="AYP74" s="431"/>
      <c r="AYQ74" s="431"/>
      <c r="AYR74" s="431"/>
      <c r="AYS74" s="431"/>
      <c r="AYT74" s="431"/>
      <c r="AYU74" s="431"/>
      <c r="AYV74" s="431"/>
      <c r="AYW74" s="431"/>
      <c r="AYX74" s="431"/>
      <c r="AYY74" s="431"/>
      <c r="AYZ74" s="431"/>
      <c r="AZA74" s="431"/>
      <c r="AZB74" s="431"/>
      <c r="AZC74" s="431"/>
      <c r="AZD74" s="431"/>
      <c r="AZE74" s="431"/>
      <c r="AZF74" s="431"/>
      <c r="AZG74" s="431"/>
      <c r="AZH74" s="431"/>
      <c r="AZI74" s="431"/>
      <c r="AZJ74" s="431"/>
      <c r="AZK74" s="431"/>
      <c r="AZL74" s="431"/>
      <c r="AZM74" s="431"/>
      <c r="AZN74" s="431"/>
      <c r="AZO74" s="431"/>
      <c r="AZP74" s="431"/>
      <c r="AZQ74" s="431"/>
      <c r="AZR74" s="431"/>
      <c r="AZS74" s="431"/>
      <c r="AZT74" s="431"/>
      <c r="AZU74" s="431"/>
      <c r="AZV74" s="431"/>
      <c r="AZW74" s="431"/>
      <c r="AZX74" s="431"/>
      <c r="AZY74" s="431"/>
      <c r="AZZ74" s="431"/>
      <c r="BAA74" s="431"/>
      <c r="BAB74" s="431"/>
      <c r="BAC74" s="431"/>
      <c r="BAD74" s="431"/>
      <c r="BAE74" s="431"/>
      <c r="BAF74" s="431"/>
      <c r="BAG74" s="431"/>
      <c r="BAH74" s="431"/>
      <c r="BAI74" s="431"/>
      <c r="BAJ74" s="431"/>
      <c r="BAK74" s="431"/>
      <c r="BAL74" s="431"/>
      <c r="BAM74" s="431"/>
      <c r="BAN74" s="431"/>
      <c r="BAO74" s="431"/>
      <c r="BAP74" s="431"/>
      <c r="BAQ74" s="431"/>
      <c r="BAR74" s="431"/>
      <c r="BAS74" s="431"/>
      <c r="BAT74" s="431"/>
      <c r="BAU74" s="431"/>
      <c r="BAV74" s="431"/>
      <c r="BAW74" s="431"/>
      <c r="BAX74" s="431"/>
      <c r="BAY74" s="431"/>
      <c r="BAZ74" s="431"/>
      <c r="BBA74" s="431"/>
      <c r="BBB74" s="431"/>
      <c r="BBC74" s="431"/>
      <c r="BBD74" s="431"/>
      <c r="BBE74" s="431"/>
      <c r="BBF74" s="431"/>
      <c r="BBG74" s="431"/>
      <c r="BBH74" s="431"/>
      <c r="BBI74" s="431"/>
      <c r="BBJ74" s="431"/>
      <c r="BBK74" s="431"/>
      <c r="BBL74" s="431"/>
      <c r="BBM74" s="431"/>
      <c r="BBN74" s="431"/>
      <c r="BBO74" s="431"/>
      <c r="BBP74" s="431"/>
      <c r="BBQ74" s="431"/>
      <c r="BBR74" s="431"/>
      <c r="BBS74" s="431"/>
      <c r="BBT74" s="431"/>
      <c r="BBU74" s="431"/>
      <c r="BBV74" s="431"/>
      <c r="BBW74" s="431"/>
      <c r="BBX74" s="431"/>
      <c r="BBY74" s="431"/>
      <c r="BBZ74" s="431"/>
      <c r="BCA74" s="431"/>
      <c r="BCB74" s="431"/>
      <c r="BCC74" s="431"/>
      <c r="BCD74" s="431"/>
      <c r="BCE74" s="431"/>
      <c r="BCF74" s="431"/>
      <c r="BCG74" s="431"/>
      <c r="BCH74" s="431"/>
      <c r="BCI74" s="431"/>
      <c r="BCJ74" s="431"/>
      <c r="BCK74" s="431"/>
      <c r="BCL74" s="431"/>
      <c r="BCM74" s="431"/>
      <c r="BCN74" s="431"/>
      <c r="BCO74" s="431"/>
      <c r="BCP74" s="431"/>
      <c r="BCQ74" s="431"/>
      <c r="BCR74" s="431"/>
      <c r="BCS74" s="431"/>
      <c r="BCT74" s="431"/>
      <c r="BCU74" s="431"/>
      <c r="BCV74" s="431"/>
      <c r="BCW74" s="431"/>
      <c r="BCX74" s="431"/>
      <c r="BCY74" s="431"/>
      <c r="BCZ74" s="431"/>
      <c r="BDA74" s="431"/>
      <c r="BDB74" s="431"/>
      <c r="BDC74" s="431"/>
      <c r="BDD74" s="431"/>
      <c r="BDE74" s="431"/>
      <c r="BDF74" s="431"/>
      <c r="BDG74" s="431"/>
      <c r="BDH74" s="431"/>
      <c r="BDI74" s="431"/>
      <c r="BDJ74" s="431"/>
      <c r="BDK74" s="431"/>
      <c r="BDL74" s="431"/>
      <c r="BDM74" s="431"/>
      <c r="BDN74" s="431"/>
      <c r="BDO74" s="431"/>
      <c r="BDP74" s="431"/>
      <c r="BDQ74" s="431"/>
      <c r="BDR74" s="431"/>
      <c r="BDS74" s="431"/>
      <c r="BDT74" s="431"/>
      <c r="BDU74" s="431"/>
      <c r="BDV74" s="431"/>
      <c r="BDW74" s="431"/>
      <c r="BDX74" s="431"/>
      <c r="BDY74" s="431"/>
      <c r="BDZ74" s="431"/>
      <c r="BEA74" s="431"/>
      <c r="BEB74" s="431"/>
      <c r="BEC74" s="431"/>
      <c r="BED74" s="431"/>
      <c r="BEE74" s="431"/>
      <c r="BEF74" s="431"/>
      <c r="BEG74" s="431"/>
      <c r="BEH74" s="431"/>
      <c r="BEI74" s="431"/>
      <c r="BEJ74" s="431"/>
      <c r="BEK74" s="431"/>
      <c r="BEL74" s="431"/>
      <c r="BEM74" s="431"/>
      <c r="BEN74" s="431"/>
      <c r="BEO74" s="431"/>
      <c r="BEP74" s="431"/>
      <c r="BEQ74" s="431"/>
      <c r="BER74" s="431"/>
      <c r="BES74" s="431"/>
      <c r="BET74" s="431"/>
      <c r="BEU74" s="431"/>
      <c r="BEV74" s="431"/>
      <c r="BEW74" s="431"/>
      <c r="BEX74" s="431"/>
      <c r="BEY74" s="431"/>
      <c r="BEZ74" s="431"/>
      <c r="BFA74" s="431"/>
      <c r="BFB74" s="431"/>
      <c r="BFC74" s="431"/>
      <c r="BFD74" s="431"/>
      <c r="BFE74" s="431"/>
      <c r="BFF74" s="431"/>
      <c r="BFG74" s="431"/>
      <c r="BFH74" s="431"/>
      <c r="BFI74" s="431"/>
      <c r="BFJ74" s="431"/>
      <c r="BFK74" s="431"/>
      <c r="BFL74" s="431"/>
      <c r="BFM74" s="431"/>
      <c r="BFN74" s="431"/>
      <c r="BFO74" s="431"/>
      <c r="BFP74" s="431"/>
      <c r="BFQ74" s="431"/>
      <c r="BFR74" s="431"/>
      <c r="BFS74" s="431"/>
      <c r="BFT74" s="431"/>
      <c r="BFU74" s="431"/>
      <c r="BFV74" s="431"/>
      <c r="BFW74" s="431"/>
      <c r="BFX74" s="431"/>
      <c r="BFY74" s="431"/>
      <c r="BFZ74" s="431"/>
      <c r="BGA74" s="431"/>
      <c r="BGB74" s="431"/>
      <c r="BGC74" s="431"/>
      <c r="BGD74" s="431"/>
      <c r="BGE74" s="431"/>
      <c r="BGF74" s="431"/>
      <c r="BGG74" s="431"/>
      <c r="BGH74" s="431"/>
      <c r="BGI74" s="431"/>
      <c r="BGJ74" s="431"/>
      <c r="BGK74" s="431"/>
      <c r="BGL74" s="431"/>
      <c r="BGM74" s="431"/>
      <c r="BGN74" s="431"/>
      <c r="BGO74" s="431"/>
      <c r="BGP74" s="431"/>
      <c r="BGQ74" s="431"/>
      <c r="BGR74" s="431"/>
      <c r="BGS74" s="431"/>
      <c r="BGT74" s="431"/>
      <c r="BGU74" s="431"/>
      <c r="BGV74" s="431"/>
      <c r="BGW74" s="431"/>
      <c r="BGX74" s="431"/>
      <c r="BGY74" s="431"/>
      <c r="BGZ74" s="431"/>
      <c r="BHA74" s="431"/>
      <c r="BHB74" s="431"/>
      <c r="BHC74" s="431"/>
      <c r="BHD74" s="431"/>
      <c r="BHE74" s="431"/>
      <c r="BHF74" s="431"/>
      <c r="BHG74" s="431"/>
      <c r="BHH74" s="431"/>
      <c r="BHI74" s="431"/>
      <c r="BHJ74" s="431"/>
      <c r="BHK74" s="431"/>
      <c r="BHL74" s="431"/>
      <c r="BHM74" s="431"/>
      <c r="BHN74" s="431"/>
      <c r="BHO74" s="431"/>
      <c r="BHP74" s="431"/>
      <c r="BHQ74" s="431"/>
      <c r="BHR74" s="431"/>
      <c r="BHS74" s="431"/>
      <c r="BHT74" s="431"/>
      <c r="BHU74" s="431"/>
      <c r="BHV74" s="431"/>
      <c r="BHW74" s="431"/>
      <c r="BHX74" s="431"/>
      <c r="BHY74" s="431"/>
      <c r="BHZ74" s="431"/>
      <c r="BIA74" s="431"/>
      <c r="BIB74" s="431"/>
      <c r="BIC74" s="431"/>
      <c r="BID74" s="431"/>
      <c r="BIE74" s="431"/>
      <c r="BIF74" s="431"/>
      <c r="BIG74" s="431"/>
      <c r="BIH74" s="431"/>
      <c r="BII74" s="431"/>
      <c r="BIJ74" s="431"/>
      <c r="BIK74" s="431"/>
      <c r="BIL74" s="431"/>
      <c r="BIM74" s="431"/>
      <c r="BIN74" s="431"/>
      <c r="BIO74" s="431"/>
      <c r="BIP74" s="431"/>
      <c r="BIQ74" s="431"/>
      <c r="BIR74" s="431"/>
      <c r="BIS74" s="431"/>
      <c r="BIT74" s="431"/>
      <c r="BIU74" s="431"/>
      <c r="BIV74" s="431"/>
      <c r="BIW74" s="431"/>
      <c r="BIX74" s="431"/>
      <c r="BIY74" s="431"/>
      <c r="BIZ74" s="431"/>
      <c r="BJA74" s="431"/>
      <c r="BJB74" s="431"/>
      <c r="BJC74" s="431"/>
      <c r="BJD74" s="431"/>
      <c r="BJE74" s="431"/>
      <c r="BJF74" s="431"/>
      <c r="BJG74" s="431"/>
      <c r="BJH74" s="431"/>
      <c r="BJI74" s="431"/>
      <c r="BJJ74" s="431"/>
      <c r="BJK74" s="431"/>
      <c r="BJL74" s="431"/>
      <c r="BJM74" s="431"/>
      <c r="BJN74" s="431"/>
      <c r="BJO74" s="431"/>
      <c r="BJP74" s="431"/>
      <c r="BJQ74" s="431"/>
      <c r="BJR74" s="431"/>
      <c r="BJS74" s="431"/>
      <c r="BJT74" s="431"/>
      <c r="BJU74" s="431"/>
      <c r="BJV74" s="431"/>
      <c r="BJW74" s="431"/>
      <c r="BJX74" s="431"/>
      <c r="BJY74" s="431"/>
      <c r="BJZ74" s="431"/>
      <c r="BKA74" s="431"/>
      <c r="BKB74" s="431"/>
      <c r="BKC74" s="431"/>
      <c r="BKD74" s="431"/>
      <c r="BKE74" s="431"/>
      <c r="BKF74" s="431"/>
      <c r="BKG74" s="431"/>
      <c r="BKH74" s="431"/>
      <c r="BKI74" s="431"/>
      <c r="BKJ74" s="431"/>
      <c r="BKK74" s="431"/>
      <c r="BKL74" s="431"/>
      <c r="BKM74" s="431"/>
      <c r="BKN74" s="431"/>
      <c r="BKO74" s="431"/>
      <c r="BKP74" s="431"/>
      <c r="BKQ74" s="431"/>
      <c r="BKR74" s="431"/>
      <c r="BKS74" s="431"/>
      <c r="BKT74" s="431"/>
      <c r="BKU74" s="431"/>
      <c r="BKV74" s="431"/>
      <c r="BKW74" s="431"/>
      <c r="BKX74" s="431"/>
      <c r="BKY74" s="431"/>
      <c r="BKZ74" s="431"/>
      <c r="BLA74" s="431"/>
      <c r="BLB74" s="431"/>
      <c r="BLC74" s="431"/>
      <c r="BLD74" s="431"/>
      <c r="BLE74" s="431"/>
      <c r="BLF74" s="431"/>
      <c r="BLG74" s="431"/>
      <c r="BLH74" s="431"/>
      <c r="BLI74" s="431"/>
      <c r="BLJ74" s="431"/>
      <c r="BLK74" s="431"/>
      <c r="BLL74" s="431"/>
      <c r="BLM74" s="431"/>
      <c r="BLN74" s="431"/>
      <c r="BLO74" s="431"/>
      <c r="BLP74" s="431"/>
      <c r="BLQ74" s="431"/>
      <c r="BLR74" s="431"/>
      <c r="BLS74" s="431"/>
      <c r="BLT74" s="431"/>
      <c r="BLU74" s="431"/>
      <c r="BLV74" s="431"/>
      <c r="BLW74" s="431"/>
      <c r="BLX74" s="431"/>
      <c r="BLY74" s="431"/>
      <c r="BLZ74" s="431"/>
      <c r="BMA74" s="431"/>
      <c r="BMB74" s="431"/>
      <c r="BMC74" s="431"/>
      <c r="BMD74" s="431"/>
      <c r="BME74" s="431"/>
      <c r="BMF74" s="431"/>
      <c r="BMG74" s="431"/>
      <c r="BMH74" s="431"/>
      <c r="BMI74" s="431"/>
      <c r="BMJ74" s="431"/>
      <c r="BMK74" s="431"/>
      <c r="BML74" s="431"/>
      <c r="BMM74" s="431"/>
      <c r="BMN74" s="431"/>
      <c r="BMO74" s="431"/>
      <c r="BMP74" s="431"/>
      <c r="BMQ74" s="431"/>
      <c r="BMR74" s="431"/>
      <c r="BMS74" s="431"/>
      <c r="BMT74" s="431"/>
      <c r="BMU74" s="431"/>
      <c r="BMV74" s="431"/>
      <c r="BMW74" s="431"/>
      <c r="BMX74" s="431"/>
      <c r="BMY74" s="431"/>
      <c r="BMZ74" s="431"/>
      <c r="BNA74" s="431"/>
      <c r="BNB74" s="431"/>
      <c r="BNC74" s="431"/>
      <c r="BND74" s="431"/>
      <c r="BNE74" s="431"/>
      <c r="BNF74" s="431"/>
      <c r="BNG74" s="431"/>
      <c r="BNH74" s="431"/>
      <c r="BNI74" s="431"/>
      <c r="BNJ74" s="431"/>
      <c r="BNK74" s="431"/>
      <c r="BNL74" s="431"/>
      <c r="BNM74" s="431"/>
      <c r="BNN74" s="431"/>
      <c r="BNO74" s="431"/>
      <c r="BNP74" s="431"/>
      <c r="BNQ74" s="431"/>
      <c r="BNR74" s="431"/>
      <c r="BNS74" s="431"/>
      <c r="BNT74" s="431"/>
      <c r="BNU74" s="431"/>
      <c r="BNV74" s="431"/>
      <c r="BNW74" s="431"/>
      <c r="BNX74" s="431"/>
      <c r="BNY74" s="431"/>
      <c r="BNZ74" s="431"/>
      <c r="BOA74" s="431"/>
      <c r="BOB74" s="431"/>
      <c r="BOC74" s="431"/>
      <c r="BOD74" s="431"/>
      <c r="BOE74" s="431"/>
      <c r="BOF74" s="431"/>
      <c r="BOG74" s="431"/>
      <c r="BOH74" s="431"/>
      <c r="BOI74" s="431"/>
      <c r="BOJ74" s="431"/>
      <c r="BOK74" s="431"/>
      <c r="BOL74" s="431"/>
      <c r="BOM74" s="431"/>
      <c r="BON74" s="431"/>
      <c r="BOO74" s="431"/>
      <c r="BOP74" s="431"/>
      <c r="BOQ74" s="431"/>
      <c r="BOR74" s="431"/>
      <c r="BOS74" s="431"/>
      <c r="BOT74" s="431"/>
      <c r="BOU74" s="431"/>
      <c r="BOV74" s="431"/>
      <c r="BOW74" s="431"/>
      <c r="BOX74" s="431"/>
      <c r="BOY74" s="431"/>
      <c r="BOZ74" s="431"/>
      <c r="BPA74" s="431"/>
      <c r="BPB74" s="431"/>
      <c r="BPC74" s="431"/>
      <c r="BPD74" s="431"/>
      <c r="BPE74" s="431"/>
      <c r="BPF74" s="431"/>
      <c r="BPG74" s="431"/>
      <c r="BPH74" s="431"/>
      <c r="BPI74" s="431"/>
      <c r="BPJ74" s="431"/>
      <c r="BPK74" s="431"/>
      <c r="BPL74" s="431"/>
      <c r="BPM74" s="431"/>
      <c r="BPN74" s="431"/>
      <c r="BPO74" s="431"/>
      <c r="BPP74" s="431"/>
      <c r="BPQ74" s="431"/>
      <c r="BPR74" s="431"/>
      <c r="BPS74" s="431"/>
      <c r="BPT74" s="431"/>
      <c r="BPU74" s="431"/>
      <c r="BPV74" s="431"/>
      <c r="BPW74" s="431"/>
      <c r="BPX74" s="431"/>
      <c r="BPY74" s="431"/>
      <c r="BPZ74" s="431"/>
      <c r="BQA74" s="431"/>
      <c r="BQB74" s="431"/>
      <c r="BQC74" s="431"/>
      <c r="BQD74" s="431"/>
      <c r="BQE74" s="431"/>
      <c r="BQF74" s="431"/>
      <c r="BQG74" s="431"/>
      <c r="BQH74" s="431"/>
      <c r="BQI74" s="431"/>
      <c r="BQJ74" s="431"/>
      <c r="BQK74" s="431"/>
      <c r="BQL74" s="431"/>
      <c r="BQM74" s="431"/>
      <c r="BQN74" s="431"/>
      <c r="BQO74" s="431"/>
      <c r="BQP74" s="431"/>
      <c r="BQQ74" s="431"/>
      <c r="BQR74" s="431"/>
      <c r="BQS74" s="431"/>
      <c r="BQT74" s="431"/>
      <c r="BQU74" s="431"/>
      <c r="BQV74" s="431"/>
      <c r="BQW74" s="431"/>
      <c r="BQX74" s="431"/>
      <c r="BQY74" s="431"/>
      <c r="BQZ74" s="431"/>
      <c r="BRA74" s="431"/>
      <c r="BRB74" s="431"/>
      <c r="BRC74" s="431"/>
      <c r="BRD74" s="431"/>
      <c r="BRE74" s="431"/>
      <c r="BRF74" s="431"/>
      <c r="BRG74" s="431"/>
      <c r="BRH74" s="431"/>
      <c r="BRI74" s="431"/>
      <c r="BRJ74" s="431"/>
      <c r="BRK74" s="431"/>
      <c r="BRL74" s="431"/>
      <c r="BRM74" s="431"/>
      <c r="BRN74" s="431"/>
      <c r="BRO74" s="431"/>
      <c r="BRP74" s="431"/>
      <c r="BRQ74" s="431"/>
      <c r="BRR74" s="431"/>
      <c r="BRS74" s="431"/>
      <c r="BRT74" s="431"/>
      <c r="BRU74" s="431"/>
    </row>
    <row r="75" spans="1:1841" ht="29.25" customHeight="1" x14ac:dyDescent="0.3">
      <c r="A75" s="792"/>
      <c r="B75" s="476">
        <v>4</v>
      </c>
      <c r="C75" s="476" t="s">
        <v>181</v>
      </c>
      <c r="D75" s="465">
        <v>0</v>
      </c>
      <c r="E75" s="504">
        <v>0</v>
      </c>
      <c r="F75" s="477">
        <v>0</v>
      </c>
      <c r="G75" s="477">
        <v>0</v>
      </c>
      <c r="H75" s="464"/>
      <c r="I75" s="477">
        <v>0</v>
      </c>
      <c r="J75" s="478"/>
      <c r="K75" s="477">
        <v>0</v>
      </c>
      <c r="L75" s="479"/>
      <c r="M75" s="464"/>
      <c r="N75" s="478"/>
      <c r="O75" s="464"/>
      <c r="P75" s="478"/>
      <c r="Q75" s="476"/>
      <c r="R75" s="478"/>
      <c r="S75" s="476"/>
      <c r="T75" s="478"/>
      <c r="U75" s="476"/>
      <c r="V75" s="476"/>
      <c r="W75" s="476"/>
      <c r="X75" s="480">
        <f t="shared" si="39"/>
        <v>0</v>
      </c>
      <c r="Y75" s="470">
        <f t="shared" si="40"/>
        <v>0</v>
      </c>
      <c r="Z75" s="480">
        <f t="shared" si="41"/>
        <v>0</v>
      </c>
      <c r="AA75" s="470">
        <f t="shared" si="42"/>
        <v>0</v>
      </c>
      <c r="AB75" s="521"/>
      <c r="AC75" s="486"/>
      <c r="AD75" s="527"/>
      <c r="AE75" s="527"/>
      <c r="AF75" s="527"/>
      <c r="AG75" s="527"/>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c r="BT75" s="431"/>
      <c r="BU75" s="431"/>
      <c r="BV75" s="431"/>
      <c r="BW75" s="431"/>
      <c r="BX75" s="431"/>
      <c r="BY75" s="431"/>
      <c r="BZ75" s="431"/>
      <c r="CA75" s="431"/>
      <c r="CB75" s="431"/>
      <c r="CC75" s="431"/>
      <c r="CD75" s="431"/>
      <c r="CE75" s="431"/>
      <c r="CF75" s="431"/>
      <c r="CG75" s="431"/>
      <c r="CH75" s="431"/>
      <c r="CI75" s="431"/>
      <c r="CJ75" s="431"/>
      <c r="CK75" s="431"/>
      <c r="CL75" s="431"/>
      <c r="CM75" s="431"/>
      <c r="CN75" s="431"/>
      <c r="CO75" s="431"/>
      <c r="CP75" s="431"/>
      <c r="CQ75" s="431"/>
      <c r="CR75" s="431"/>
      <c r="CS75" s="431"/>
      <c r="CT75" s="431"/>
      <c r="CU75" s="431"/>
      <c r="CV75" s="431"/>
      <c r="CW75" s="431"/>
      <c r="CX75" s="431"/>
      <c r="CY75" s="431"/>
      <c r="CZ75" s="431"/>
      <c r="DA75" s="431"/>
      <c r="DB75" s="431"/>
      <c r="DC75" s="431"/>
      <c r="DD75" s="431"/>
      <c r="DE75" s="431"/>
      <c r="DF75" s="431"/>
      <c r="DG75" s="431"/>
      <c r="DH75" s="431"/>
      <c r="DI75" s="431"/>
      <c r="DJ75" s="431"/>
      <c r="DK75" s="431"/>
      <c r="DL75" s="431"/>
      <c r="DM75" s="431"/>
      <c r="DN75" s="431"/>
      <c r="DO75" s="431"/>
      <c r="DP75" s="431"/>
      <c r="DQ75" s="431"/>
      <c r="DR75" s="431"/>
      <c r="DS75" s="431"/>
      <c r="DT75" s="431"/>
      <c r="DU75" s="431"/>
      <c r="DV75" s="431"/>
      <c r="DW75" s="431"/>
      <c r="DX75" s="431"/>
      <c r="DY75" s="431"/>
      <c r="DZ75" s="431"/>
      <c r="EA75" s="431"/>
      <c r="EB75" s="431"/>
      <c r="EC75" s="431"/>
      <c r="ED75" s="431"/>
      <c r="EE75" s="431"/>
      <c r="EF75" s="431"/>
      <c r="EG75" s="431"/>
      <c r="EH75" s="431"/>
      <c r="EI75" s="431"/>
      <c r="EJ75" s="431"/>
      <c r="EK75" s="431"/>
      <c r="EL75" s="431"/>
      <c r="EM75" s="431"/>
      <c r="EN75" s="431"/>
      <c r="EO75" s="431"/>
      <c r="EP75" s="431"/>
      <c r="EQ75" s="431"/>
      <c r="ER75" s="431"/>
      <c r="ES75" s="431"/>
      <c r="ET75" s="431"/>
      <c r="EU75" s="431"/>
      <c r="EV75" s="431"/>
      <c r="EW75" s="431"/>
      <c r="EX75" s="431"/>
      <c r="EY75" s="431"/>
      <c r="EZ75" s="431"/>
      <c r="FA75" s="431"/>
      <c r="FB75" s="431"/>
      <c r="FC75" s="431"/>
      <c r="FD75" s="431"/>
      <c r="FE75" s="431"/>
      <c r="FF75" s="431"/>
      <c r="FG75" s="431"/>
      <c r="FH75" s="431"/>
      <c r="FI75" s="431"/>
      <c r="FJ75" s="431"/>
      <c r="FK75" s="431"/>
      <c r="FL75" s="431"/>
      <c r="FM75" s="431"/>
      <c r="FN75" s="431"/>
      <c r="FO75" s="431"/>
      <c r="FP75" s="431"/>
      <c r="FQ75" s="431"/>
      <c r="FR75" s="431"/>
      <c r="FS75" s="431"/>
      <c r="FT75" s="431"/>
      <c r="FU75" s="431"/>
      <c r="FV75" s="431"/>
      <c r="FW75" s="431"/>
      <c r="FX75" s="431"/>
      <c r="FY75" s="431"/>
      <c r="FZ75" s="431"/>
      <c r="GA75" s="431"/>
      <c r="GB75" s="431"/>
      <c r="GC75" s="431"/>
      <c r="GD75" s="431"/>
      <c r="GE75" s="431"/>
      <c r="GF75" s="431"/>
      <c r="GG75" s="431"/>
      <c r="GH75" s="431"/>
      <c r="GI75" s="431"/>
      <c r="GJ75" s="431"/>
      <c r="GK75" s="431"/>
      <c r="GL75" s="431"/>
      <c r="GM75" s="431"/>
      <c r="GN75" s="431"/>
      <c r="GO75" s="431"/>
      <c r="GP75" s="431"/>
      <c r="GQ75" s="431"/>
      <c r="GR75" s="431"/>
      <c r="GS75" s="431"/>
      <c r="GT75" s="431"/>
      <c r="GU75" s="431"/>
      <c r="GV75" s="431"/>
      <c r="GW75" s="431"/>
      <c r="GX75" s="431"/>
      <c r="GY75" s="431"/>
      <c r="GZ75" s="431"/>
      <c r="HA75" s="431"/>
      <c r="HB75" s="431"/>
      <c r="HC75" s="431"/>
      <c r="HD75" s="431"/>
      <c r="HE75" s="431"/>
      <c r="HF75" s="431"/>
      <c r="HG75" s="431"/>
      <c r="HH75" s="431"/>
      <c r="HI75" s="431"/>
      <c r="HJ75" s="431"/>
      <c r="HK75" s="431"/>
      <c r="HL75" s="431"/>
      <c r="HM75" s="431"/>
      <c r="HN75" s="431"/>
      <c r="HO75" s="431"/>
      <c r="HP75" s="431"/>
      <c r="HQ75" s="431"/>
      <c r="HR75" s="431"/>
      <c r="HS75" s="431"/>
      <c r="HT75" s="431"/>
      <c r="HU75" s="431"/>
      <c r="HV75" s="431"/>
      <c r="HW75" s="431"/>
      <c r="HX75" s="431"/>
      <c r="HY75" s="431"/>
      <c r="HZ75" s="431"/>
      <c r="IA75" s="431"/>
      <c r="IB75" s="431"/>
      <c r="IC75" s="431"/>
      <c r="ID75" s="431"/>
      <c r="IE75" s="431"/>
      <c r="IF75" s="431"/>
      <c r="IG75" s="431"/>
      <c r="IH75" s="431"/>
      <c r="II75" s="431"/>
      <c r="IJ75" s="431"/>
      <c r="IK75" s="431"/>
      <c r="IL75" s="431"/>
      <c r="IM75" s="431"/>
      <c r="IN75" s="431"/>
      <c r="IO75" s="431"/>
      <c r="IP75" s="431"/>
      <c r="IQ75" s="431"/>
      <c r="IR75" s="431"/>
      <c r="IS75" s="431"/>
      <c r="IT75" s="431"/>
      <c r="IU75" s="431"/>
      <c r="IV75" s="431"/>
      <c r="IW75" s="431"/>
      <c r="IX75" s="431"/>
      <c r="IY75" s="431"/>
      <c r="IZ75" s="431"/>
      <c r="JA75" s="431"/>
      <c r="JB75" s="431"/>
      <c r="JC75" s="431"/>
      <c r="JD75" s="431"/>
      <c r="JE75" s="431"/>
      <c r="JF75" s="431"/>
      <c r="JG75" s="431"/>
      <c r="JH75" s="431"/>
      <c r="JI75" s="431"/>
      <c r="JJ75" s="431"/>
      <c r="JK75" s="431"/>
      <c r="JL75" s="431"/>
      <c r="JM75" s="431"/>
      <c r="JN75" s="431"/>
      <c r="JO75" s="431"/>
      <c r="JP75" s="431"/>
      <c r="JQ75" s="431"/>
      <c r="JR75" s="431"/>
      <c r="JS75" s="431"/>
      <c r="JT75" s="431"/>
      <c r="JU75" s="431"/>
      <c r="JV75" s="431"/>
      <c r="JW75" s="431"/>
      <c r="JX75" s="431"/>
      <c r="JY75" s="431"/>
      <c r="JZ75" s="431"/>
      <c r="KA75" s="431"/>
      <c r="KB75" s="431"/>
      <c r="KC75" s="431"/>
      <c r="KD75" s="431"/>
      <c r="KE75" s="431"/>
      <c r="KF75" s="431"/>
      <c r="KG75" s="431"/>
      <c r="KH75" s="431"/>
      <c r="KI75" s="431"/>
      <c r="KJ75" s="431"/>
      <c r="KK75" s="431"/>
      <c r="KL75" s="431"/>
      <c r="KM75" s="431"/>
      <c r="KN75" s="431"/>
      <c r="KO75" s="431"/>
      <c r="KP75" s="431"/>
      <c r="KQ75" s="431"/>
      <c r="KR75" s="431"/>
      <c r="KS75" s="431"/>
      <c r="KT75" s="431"/>
      <c r="KU75" s="431"/>
      <c r="KV75" s="431"/>
      <c r="KW75" s="431"/>
      <c r="KX75" s="431"/>
      <c r="KY75" s="431"/>
      <c r="KZ75" s="431"/>
      <c r="LA75" s="431"/>
      <c r="LB75" s="431"/>
      <c r="LC75" s="431"/>
      <c r="LD75" s="431"/>
      <c r="LE75" s="431"/>
      <c r="LF75" s="431"/>
      <c r="LG75" s="431"/>
      <c r="LH75" s="431"/>
      <c r="LI75" s="431"/>
      <c r="LJ75" s="431"/>
      <c r="LK75" s="431"/>
      <c r="LL75" s="431"/>
      <c r="LM75" s="431"/>
      <c r="LN75" s="431"/>
      <c r="LO75" s="431"/>
      <c r="LP75" s="431"/>
      <c r="LQ75" s="431"/>
      <c r="LR75" s="431"/>
      <c r="LS75" s="431"/>
      <c r="LT75" s="431"/>
      <c r="LU75" s="431"/>
      <c r="LV75" s="431"/>
      <c r="LW75" s="431"/>
      <c r="LX75" s="431"/>
      <c r="LY75" s="431"/>
      <c r="LZ75" s="431"/>
      <c r="MA75" s="431"/>
      <c r="MB75" s="431"/>
      <c r="MC75" s="431"/>
      <c r="MD75" s="431"/>
      <c r="ME75" s="431"/>
      <c r="MF75" s="431"/>
      <c r="MG75" s="431"/>
      <c r="MH75" s="431"/>
      <c r="MI75" s="431"/>
      <c r="MJ75" s="431"/>
      <c r="MK75" s="431"/>
      <c r="ML75" s="431"/>
      <c r="MM75" s="431"/>
      <c r="MN75" s="431"/>
      <c r="MO75" s="431"/>
      <c r="MP75" s="431"/>
      <c r="MQ75" s="431"/>
      <c r="MR75" s="431"/>
      <c r="MS75" s="431"/>
      <c r="MT75" s="431"/>
      <c r="MU75" s="431"/>
      <c r="MV75" s="431"/>
      <c r="MW75" s="431"/>
      <c r="MX75" s="431"/>
      <c r="MY75" s="431"/>
      <c r="MZ75" s="431"/>
      <c r="NA75" s="431"/>
      <c r="NB75" s="431"/>
      <c r="NC75" s="431"/>
      <c r="ND75" s="431"/>
      <c r="NE75" s="431"/>
      <c r="NF75" s="431"/>
      <c r="NG75" s="431"/>
      <c r="NH75" s="431"/>
      <c r="NI75" s="431"/>
      <c r="NJ75" s="431"/>
      <c r="NK75" s="431"/>
      <c r="NL75" s="431"/>
      <c r="NM75" s="431"/>
      <c r="NN75" s="431"/>
      <c r="NO75" s="431"/>
      <c r="NP75" s="431"/>
      <c r="NQ75" s="431"/>
      <c r="NR75" s="431"/>
      <c r="NS75" s="431"/>
      <c r="NT75" s="431"/>
      <c r="NU75" s="431"/>
      <c r="NV75" s="431"/>
      <c r="NW75" s="431"/>
      <c r="NX75" s="431"/>
      <c r="NY75" s="431"/>
      <c r="NZ75" s="431"/>
      <c r="OA75" s="431"/>
      <c r="OB75" s="431"/>
      <c r="OC75" s="431"/>
      <c r="OD75" s="431"/>
      <c r="OE75" s="431"/>
      <c r="OF75" s="431"/>
      <c r="OG75" s="431"/>
      <c r="OH75" s="431"/>
      <c r="OI75" s="431"/>
      <c r="OJ75" s="431"/>
      <c r="OK75" s="431"/>
      <c r="OL75" s="431"/>
      <c r="OM75" s="431"/>
      <c r="ON75" s="431"/>
      <c r="OO75" s="431"/>
      <c r="OP75" s="431"/>
      <c r="OQ75" s="431"/>
      <c r="OR75" s="431"/>
      <c r="OS75" s="431"/>
      <c r="OT75" s="431"/>
      <c r="OU75" s="431"/>
      <c r="OV75" s="431"/>
      <c r="OW75" s="431"/>
      <c r="OX75" s="431"/>
      <c r="OY75" s="431"/>
      <c r="OZ75" s="431"/>
      <c r="PA75" s="431"/>
      <c r="PB75" s="431"/>
      <c r="PC75" s="431"/>
      <c r="PD75" s="431"/>
      <c r="PE75" s="431"/>
      <c r="PF75" s="431"/>
      <c r="PG75" s="431"/>
      <c r="PH75" s="431"/>
      <c r="PI75" s="431"/>
      <c r="PJ75" s="431"/>
      <c r="PK75" s="431"/>
      <c r="PL75" s="431"/>
      <c r="PM75" s="431"/>
      <c r="PN75" s="431"/>
      <c r="PO75" s="431"/>
      <c r="PP75" s="431"/>
      <c r="PQ75" s="431"/>
      <c r="PR75" s="431"/>
      <c r="PS75" s="431"/>
      <c r="PT75" s="431"/>
      <c r="PU75" s="431"/>
      <c r="PV75" s="431"/>
      <c r="PW75" s="431"/>
      <c r="PX75" s="431"/>
      <c r="PY75" s="431"/>
      <c r="PZ75" s="431"/>
      <c r="QA75" s="431"/>
      <c r="QB75" s="431"/>
      <c r="QC75" s="431"/>
      <c r="QD75" s="431"/>
      <c r="QE75" s="431"/>
      <c r="QF75" s="431"/>
      <c r="QG75" s="431"/>
      <c r="QH75" s="431"/>
      <c r="QI75" s="431"/>
      <c r="QJ75" s="431"/>
      <c r="QK75" s="431"/>
      <c r="QL75" s="431"/>
      <c r="QM75" s="431"/>
      <c r="QN75" s="431"/>
      <c r="QO75" s="431"/>
      <c r="QP75" s="431"/>
      <c r="QQ75" s="431"/>
      <c r="QR75" s="431"/>
      <c r="QS75" s="431"/>
      <c r="QT75" s="431"/>
      <c r="QU75" s="431"/>
      <c r="QV75" s="431"/>
      <c r="QW75" s="431"/>
      <c r="QX75" s="431"/>
      <c r="QY75" s="431"/>
      <c r="QZ75" s="431"/>
      <c r="RA75" s="431"/>
      <c r="RB75" s="431"/>
      <c r="RC75" s="431"/>
      <c r="RD75" s="431"/>
      <c r="RE75" s="431"/>
      <c r="RF75" s="431"/>
      <c r="RG75" s="431"/>
      <c r="RH75" s="431"/>
      <c r="RI75" s="431"/>
      <c r="RJ75" s="431"/>
      <c r="RK75" s="431"/>
      <c r="RL75" s="431"/>
      <c r="RM75" s="431"/>
      <c r="RN75" s="431"/>
      <c r="RO75" s="431"/>
      <c r="RP75" s="431"/>
      <c r="RQ75" s="431"/>
      <c r="RR75" s="431"/>
      <c r="RS75" s="431"/>
      <c r="RT75" s="431"/>
      <c r="RU75" s="431"/>
      <c r="RV75" s="431"/>
      <c r="RW75" s="431"/>
      <c r="RX75" s="431"/>
      <c r="RY75" s="431"/>
      <c r="RZ75" s="431"/>
      <c r="SA75" s="431"/>
      <c r="SB75" s="431"/>
      <c r="SC75" s="431"/>
      <c r="SD75" s="431"/>
      <c r="SE75" s="431"/>
      <c r="SF75" s="431"/>
      <c r="SG75" s="431"/>
      <c r="SH75" s="431"/>
      <c r="SI75" s="431"/>
      <c r="SJ75" s="431"/>
      <c r="SK75" s="431"/>
      <c r="SL75" s="431"/>
      <c r="SM75" s="431"/>
      <c r="SN75" s="431"/>
      <c r="SO75" s="431"/>
      <c r="SP75" s="431"/>
      <c r="SQ75" s="431"/>
      <c r="SR75" s="431"/>
      <c r="SS75" s="431"/>
      <c r="ST75" s="431"/>
      <c r="SU75" s="431"/>
      <c r="SV75" s="431"/>
      <c r="SW75" s="431"/>
      <c r="SX75" s="431"/>
      <c r="SY75" s="431"/>
      <c r="SZ75" s="431"/>
      <c r="TA75" s="431"/>
      <c r="TB75" s="431"/>
      <c r="TC75" s="431"/>
      <c r="TD75" s="431"/>
      <c r="TE75" s="431"/>
      <c r="TF75" s="431"/>
      <c r="TG75" s="431"/>
      <c r="TH75" s="431"/>
      <c r="TI75" s="431"/>
      <c r="TJ75" s="431"/>
      <c r="TK75" s="431"/>
      <c r="TL75" s="431"/>
      <c r="TM75" s="431"/>
      <c r="TN75" s="431"/>
      <c r="TO75" s="431"/>
      <c r="TP75" s="431"/>
      <c r="TQ75" s="431"/>
      <c r="TR75" s="431"/>
      <c r="TS75" s="431"/>
      <c r="TT75" s="431"/>
      <c r="TU75" s="431"/>
      <c r="TV75" s="431"/>
      <c r="TW75" s="431"/>
      <c r="TX75" s="431"/>
      <c r="TY75" s="431"/>
      <c r="TZ75" s="431"/>
      <c r="UA75" s="431"/>
      <c r="UB75" s="431"/>
      <c r="UC75" s="431"/>
      <c r="UD75" s="431"/>
      <c r="UE75" s="431"/>
      <c r="UF75" s="431"/>
      <c r="UG75" s="431"/>
      <c r="UH75" s="431"/>
      <c r="UI75" s="431"/>
      <c r="UJ75" s="431"/>
      <c r="UK75" s="431"/>
      <c r="UL75" s="431"/>
      <c r="UM75" s="431"/>
      <c r="UN75" s="431"/>
      <c r="UO75" s="431"/>
      <c r="UP75" s="431"/>
      <c r="UQ75" s="431"/>
      <c r="UR75" s="431"/>
      <c r="US75" s="431"/>
      <c r="UT75" s="431"/>
      <c r="UU75" s="431"/>
      <c r="UV75" s="431"/>
      <c r="UW75" s="431"/>
      <c r="UX75" s="431"/>
      <c r="UY75" s="431"/>
      <c r="UZ75" s="431"/>
      <c r="VA75" s="431"/>
      <c r="VB75" s="431"/>
      <c r="VC75" s="431"/>
      <c r="VD75" s="431"/>
      <c r="VE75" s="431"/>
      <c r="VF75" s="431"/>
      <c r="VG75" s="431"/>
      <c r="VH75" s="431"/>
      <c r="VI75" s="431"/>
      <c r="VJ75" s="431"/>
      <c r="VK75" s="431"/>
      <c r="VL75" s="431"/>
      <c r="VM75" s="431"/>
      <c r="VN75" s="431"/>
      <c r="VO75" s="431"/>
      <c r="VP75" s="431"/>
      <c r="VQ75" s="431"/>
      <c r="VR75" s="431"/>
      <c r="VS75" s="431"/>
      <c r="VT75" s="431"/>
      <c r="VU75" s="431"/>
      <c r="VV75" s="431"/>
      <c r="VW75" s="431"/>
      <c r="VX75" s="431"/>
      <c r="VY75" s="431"/>
      <c r="VZ75" s="431"/>
      <c r="WA75" s="431"/>
      <c r="WB75" s="431"/>
      <c r="WC75" s="431"/>
      <c r="WD75" s="431"/>
      <c r="WE75" s="431"/>
      <c r="WF75" s="431"/>
      <c r="WG75" s="431"/>
      <c r="WH75" s="431"/>
      <c r="WI75" s="431"/>
      <c r="WJ75" s="431"/>
      <c r="WK75" s="431"/>
      <c r="WL75" s="431"/>
      <c r="WM75" s="431"/>
      <c r="WN75" s="431"/>
      <c r="WO75" s="431"/>
      <c r="WP75" s="431"/>
      <c r="WQ75" s="431"/>
      <c r="WR75" s="431"/>
      <c r="WS75" s="431"/>
      <c r="WT75" s="431"/>
      <c r="WU75" s="431"/>
      <c r="WV75" s="431"/>
      <c r="WW75" s="431"/>
      <c r="WX75" s="431"/>
      <c r="WY75" s="431"/>
      <c r="WZ75" s="431"/>
      <c r="XA75" s="431"/>
      <c r="XB75" s="431"/>
      <c r="XC75" s="431"/>
      <c r="XD75" s="431"/>
      <c r="XE75" s="431"/>
      <c r="XF75" s="431"/>
      <c r="XG75" s="431"/>
      <c r="XH75" s="431"/>
      <c r="XI75" s="431"/>
      <c r="XJ75" s="431"/>
      <c r="XK75" s="431"/>
      <c r="XL75" s="431"/>
      <c r="XM75" s="431"/>
      <c r="XN75" s="431"/>
      <c r="XO75" s="431"/>
      <c r="XP75" s="431"/>
      <c r="XQ75" s="431"/>
      <c r="XR75" s="431"/>
      <c r="XS75" s="431"/>
      <c r="XT75" s="431"/>
      <c r="XU75" s="431"/>
      <c r="XV75" s="431"/>
      <c r="XW75" s="431"/>
      <c r="XX75" s="431"/>
      <c r="XY75" s="431"/>
      <c r="XZ75" s="431"/>
      <c r="YA75" s="431"/>
      <c r="YB75" s="431"/>
      <c r="YC75" s="431"/>
      <c r="YD75" s="431"/>
      <c r="YE75" s="431"/>
      <c r="YF75" s="431"/>
      <c r="YG75" s="431"/>
      <c r="YH75" s="431"/>
      <c r="YI75" s="431"/>
      <c r="YJ75" s="431"/>
      <c r="YK75" s="431"/>
      <c r="YL75" s="431"/>
      <c r="YM75" s="431"/>
      <c r="YN75" s="431"/>
      <c r="YO75" s="431"/>
      <c r="YP75" s="431"/>
      <c r="YQ75" s="431"/>
      <c r="YR75" s="431"/>
      <c r="YS75" s="431"/>
      <c r="YT75" s="431"/>
      <c r="YU75" s="431"/>
      <c r="YV75" s="431"/>
      <c r="YW75" s="431"/>
      <c r="YX75" s="431"/>
      <c r="YY75" s="431"/>
      <c r="YZ75" s="431"/>
      <c r="ZA75" s="431"/>
      <c r="ZB75" s="431"/>
      <c r="ZC75" s="431"/>
      <c r="ZD75" s="431"/>
      <c r="ZE75" s="431"/>
      <c r="ZF75" s="431"/>
      <c r="ZG75" s="431"/>
      <c r="ZH75" s="431"/>
      <c r="ZI75" s="431"/>
      <c r="ZJ75" s="431"/>
      <c r="ZK75" s="431"/>
      <c r="ZL75" s="431"/>
      <c r="ZM75" s="431"/>
      <c r="ZN75" s="431"/>
      <c r="ZO75" s="431"/>
      <c r="ZP75" s="431"/>
      <c r="ZQ75" s="431"/>
      <c r="ZR75" s="431"/>
      <c r="ZS75" s="431"/>
      <c r="ZT75" s="431"/>
      <c r="ZU75" s="431"/>
      <c r="ZV75" s="431"/>
      <c r="ZW75" s="431"/>
      <c r="ZX75" s="431"/>
      <c r="ZY75" s="431"/>
      <c r="ZZ75" s="431"/>
      <c r="AAA75" s="431"/>
      <c r="AAB75" s="431"/>
      <c r="AAC75" s="431"/>
      <c r="AAD75" s="431"/>
      <c r="AAE75" s="431"/>
      <c r="AAF75" s="431"/>
      <c r="AAG75" s="431"/>
      <c r="AAH75" s="431"/>
      <c r="AAI75" s="431"/>
      <c r="AAJ75" s="431"/>
      <c r="AAK75" s="431"/>
      <c r="AAL75" s="431"/>
      <c r="AAM75" s="431"/>
      <c r="AAN75" s="431"/>
      <c r="AAO75" s="431"/>
      <c r="AAP75" s="431"/>
      <c r="AAQ75" s="431"/>
      <c r="AAR75" s="431"/>
      <c r="AAS75" s="431"/>
      <c r="AAT75" s="431"/>
      <c r="AAU75" s="431"/>
      <c r="AAV75" s="431"/>
      <c r="AAW75" s="431"/>
      <c r="AAX75" s="431"/>
      <c r="AAY75" s="431"/>
      <c r="AAZ75" s="431"/>
      <c r="ABA75" s="431"/>
      <c r="ABB75" s="431"/>
      <c r="ABC75" s="431"/>
      <c r="ABD75" s="431"/>
      <c r="ABE75" s="431"/>
      <c r="ABF75" s="431"/>
      <c r="ABG75" s="431"/>
      <c r="ABH75" s="431"/>
      <c r="ABI75" s="431"/>
      <c r="ABJ75" s="431"/>
      <c r="ABK75" s="431"/>
      <c r="ABL75" s="431"/>
      <c r="ABM75" s="431"/>
      <c r="ABN75" s="431"/>
      <c r="ABO75" s="431"/>
      <c r="ABP75" s="431"/>
      <c r="ABQ75" s="431"/>
      <c r="ABR75" s="431"/>
      <c r="ABS75" s="431"/>
      <c r="ABT75" s="431"/>
      <c r="ABU75" s="431"/>
      <c r="ABV75" s="431"/>
      <c r="ABW75" s="431"/>
      <c r="ABX75" s="431"/>
      <c r="ABY75" s="431"/>
      <c r="ABZ75" s="431"/>
      <c r="ACA75" s="431"/>
      <c r="ACB75" s="431"/>
      <c r="ACC75" s="431"/>
      <c r="ACD75" s="431"/>
      <c r="ACE75" s="431"/>
      <c r="ACF75" s="431"/>
      <c r="ACG75" s="431"/>
      <c r="ACH75" s="431"/>
      <c r="ACI75" s="431"/>
      <c r="ACJ75" s="431"/>
      <c r="ACK75" s="431"/>
      <c r="ACL75" s="431"/>
      <c r="ACM75" s="431"/>
      <c r="ACN75" s="431"/>
      <c r="ACO75" s="431"/>
      <c r="ACP75" s="431"/>
      <c r="ACQ75" s="431"/>
      <c r="ACR75" s="431"/>
      <c r="ACS75" s="431"/>
      <c r="ACT75" s="431"/>
      <c r="ACU75" s="431"/>
      <c r="ACV75" s="431"/>
      <c r="ACW75" s="431"/>
      <c r="ACX75" s="431"/>
      <c r="ACY75" s="431"/>
      <c r="ACZ75" s="431"/>
      <c r="ADA75" s="431"/>
      <c r="ADB75" s="431"/>
      <c r="ADC75" s="431"/>
      <c r="ADD75" s="431"/>
      <c r="ADE75" s="431"/>
      <c r="ADF75" s="431"/>
      <c r="ADG75" s="431"/>
      <c r="ADH75" s="431"/>
      <c r="ADI75" s="431"/>
      <c r="ADJ75" s="431"/>
      <c r="ADK75" s="431"/>
      <c r="ADL75" s="431"/>
      <c r="ADM75" s="431"/>
      <c r="ADN75" s="431"/>
      <c r="ADO75" s="431"/>
      <c r="ADP75" s="431"/>
      <c r="ADQ75" s="431"/>
      <c r="ADR75" s="431"/>
      <c r="ADS75" s="431"/>
      <c r="ADT75" s="431"/>
      <c r="ADU75" s="431"/>
      <c r="ADV75" s="431"/>
      <c r="ADW75" s="431"/>
      <c r="ADX75" s="431"/>
      <c r="ADY75" s="431"/>
      <c r="ADZ75" s="431"/>
      <c r="AEA75" s="431"/>
      <c r="AEB75" s="431"/>
      <c r="AEC75" s="431"/>
      <c r="AED75" s="431"/>
      <c r="AEE75" s="431"/>
      <c r="AEF75" s="431"/>
      <c r="AEG75" s="431"/>
      <c r="AEH75" s="431"/>
      <c r="AEI75" s="431"/>
      <c r="AEJ75" s="431"/>
      <c r="AEK75" s="431"/>
      <c r="AEL75" s="431"/>
      <c r="AEM75" s="431"/>
      <c r="AEN75" s="431"/>
      <c r="AEO75" s="431"/>
      <c r="AEP75" s="431"/>
      <c r="AEQ75" s="431"/>
      <c r="AER75" s="431"/>
      <c r="AES75" s="431"/>
      <c r="AET75" s="431"/>
      <c r="AEU75" s="431"/>
      <c r="AEV75" s="431"/>
      <c r="AEW75" s="431"/>
      <c r="AEX75" s="431"/>
      <c r="AEY75" s="431"/>
      <c r="AEZ75" s="431"/>
      <c r="AFA75" s="431"/>
      <c r="AFB75" s="431"/>
      <c r="AFC75" s="431"/>
      <c r="AFD75" s="431"/>
      <c r="AFE75" s="431"/>
      <c r="AFF75" s="431"/>
      <c r="AFG75" s="431"/>
      <c r="AFH75" s="431"/>
      <c r="AFI75" s="431"/>
      <c r="AFJ75" s="431"/>
      <c r="AFK75" s="431"/>
      <c r="AFL75" s="431"/>
      <c r="AFM75" s="431"/>
      <c r="AFN75" s="431"/>
      <c r="AFO75" s="431"/>
      <c r="AFP75" s="431"/>
      <c r="AFQ75" s="431"/>
      <c r="AFR75" s="431"/>
      <c r="AFS75" s="431"/>
      <c r="AFT75" s="431"/>
      <c r="AFU75" s="431"/>
      <c r="AFV75" s="431"/>
      <c r="AFW75" s="431"/>
      <c r="AFX75" s="431"/>
      <c r="AFY75" s="431"/>
      <c r="AFZ75" s="431"/>
      <c r="AGA75" s="431"/>
      <c r="AGB75" s="431"/>
      <c r="AGC75" s="431"/>
      <c r="AGD75" s="431"/>
      <c r="AGE75" s="431"/>
      <c r="AGF75" s="431"/>
      <c r="AGG75" s="431"/>
      <c r="AGH75" s="431"/>
      <c r="AGI75" s="431"/>
      <c r="AGJ75" s="431"/>
      <c r="AGK75" s="431"/>
      <c r="AGL75" s="431"/>
      <c r="AGM75" s="431"/>
      <c r="AGN75" s="431"/>
      <c r="AGO75" s="431"/>
      <c r="AGP75" s="431"/>
      <c r="AGQ75" s="431"/>
      <c r="AGR75" s="431"/>
      <c r="AGS75" s="431"/>
      <c r="AGT75" s="431"/>
      <c r="AGU75" s="431"/>
      <c r="AGV75" s="431"/>
      <c r="AGW75" s="431"/>
      <c r="AGX75" s="431"/>
      <c r="AGY75" s="431"/>
      <c r="AGZ75" s="431"/>
      <c r="AHA75" s="431"/>
      <c r="AHB75" s="431"/>
      <c r="AHC75" s="431"/>
      <c r="AHD75" s="431"/>
      <c r="AHE75" s="431"/>
      <c r="AHF75" s="431"/>
      <c r="AHG75" s="431"/>
      <c r="AHH75" s="431"/>
      <c r="AHI75" s="431"/>
      <c r="AHJ75" s="431"/>
      <c r="AHK75" s="431"/>
      <c r="AHL75" s="431"/>
      <c r="AHM75" s="431"/>
      <c r="AHN75" s="431"/>
      <c r="AHO75" s="431"/>
      <c r="AHP75" s="431"/>
      <c r="AHQ75" s="431"/>
      <c r="AHR75" s="431"/>
      <c r="AHS75" s="431"/>
      <c r="AHT75" s="431"/>
      <c r="AHU75" s="431"/>
      <c r="AHV75" s="431"/>
      <c r="AHW75" s="431"/>
      <c r="AHX75" s="431"/>
      <c r="AHY75" s="431"/>
      <c r="AHZ75" s="431"/>
      <c r="AIA75" s="431"/>
      <c r="AIB75" s="431"/>
      <c r="AIC75" s="431"/>
      <c r="AID75" s="431"/>
      <c r="AIE75" s="431"/>
      <c r="AIF75" s="431"/>
      <c r="AIG75" s="431"/>
      <c r="AIH75" s="431"/>
      <c r="AII75" s="431"/>
      <c r="AIJ75" s="431"/>
      <c r="AIK75" s="431"/>
      <c r="AIL75" s="431"/>
      <c r="AIM75" s="431"/>
      <c r="AIN75" s="431"/>
      <c r="AIO75" s="431"/>
      <c r="AIP75" s="431"/>
      <c r="AIQ75" s="431"/>
      <c r="AIR75" s="431"/>
      <c r="AIS75" s="431"/>
      <c r="AIT75" s="431"/>
      <c r="AIU75" s="431"/>
      <c r="AIV75" s="431"/>
      <c r="AIW75" s="431"/>
      <c r="AIX75" s="431"/>
      <c r="AIY75" s="431"/>
      <c r="AIZ75" s="431"/>
      <c r="AJA75" s="431"/>
      <c r="AJB75" s="431"/>
      <c r="AJC75" s="431"/>
      <c r="AJD75" s="431"/>
      <c r="AJE75" s="431"/>
      <c r="AJF75" s="431"/>
      <c r="AJG75" s="431"/>
      <c r="AJH75" s="431"/>
      <c r="AJI75" s="431"/>
      <c r="AJJ75" s="431"/>
      <c r="AJK75" s="431"/>
      <c r="AJL75" s="431"/>
      <c r="AJM75" s="431"/>
      <c r="AJN75" s="431"/>
      <c r="AJO75" s="431"/>
      <c r="AJP75" s="431"/>
      <c r="AJQ75" s="431"/>
      <c r="AJR75" s="431"/>
      <c r="AJS75" s="431"/>
      <c r="AJT75" s="431"/>
      <c r="AJU75" s="431"/>
      <c r="AJV75" s="431"/>
      <c r="AJW75" s="431"/>
      <c r="AJX75" s="431"/>
      <c r="AJY75" s="431"/>
      <c r="AJZ75" s="431"/>
      <c r="AKA75" s="431"/>
      <c r="AKB75" s="431"/>
      <c r="AKC75" s="431"/>
      <c r="AKD75" s="431"/>
      <c r="AKE75" s="431"/>
      <c r="AKF75" s="431"/>
      <c r="AKG75" s="431"/>
      <c r="AKH75" s="431"/>
      <c r="AKI75" s="431"/>
      <c r="AKJ75" s="431"/>
      <c r="AKK75" s="431"/>
      <c r="AKL75" s="431"/>
      <c r="AKM75" s="431"/>
      <c r="AKN75" s="431"/>
      <c r="AKO75" s="431"/>
      <c r="AKP75" s="431"/>
      <c r="AKQ75" s="431"/>
      <c r="AKR75" s="431"/>
      <c r="AKS75" s="431"/>
      <c r="AKT75" s="431"/>
      <c r="AKU75" s="431"/>
      <c r="AKV75" s="431"/>
      <c r="AKW75" s="431"/>
      <c r="AKX75" s="431"/>
      <c r="AKY75" s="431"/>
      <c r="AKZ75" s="431"/>
      <c r="ALA75" s="431"/>
      <c r="ALB75" s="431"/>
      <c r="ALC75" s="431"/>
      <c r="ALD75" s="431"/>
      <c r="ALE75" s="431"/>
      <c r="ALF75" s="431"/>
      <c r="ALG75" s="431"/>
      <c r="ALH75" s="431"/>
      <c r="ALI75" s="431"/>
      <c r="ALJ75" s="431"/>
      <c r="ALK75" s="431"/>
      <c r="ALL75" s="431"/>
      <c r="ALM75" s="431"/>
      <c r="ALN75" s="431"/>
      <c r="ALO75" s="431"/>
      <c r="ALP75" s="431"/>
      <c r="ALQ75" s="431"/>
      <c r="ALR75" s="431"/>
      <c r="ALS75" s="431"/>
      <c r="ALT75" s="431"/>
      <c r="ALU75" s="431"/>
      <c r="ALV75" s="431"/>
      <c r="ALW75" s="431"/>
      <c r="ALX75" s="431"/>
      <c r="ALY75" s="431"/>
      <c r="ALZ75" s="431"/>
      <c r="AMA75" s="431"/>
      <c r="AMB75" s="431"/>
      <c r="AMC75" s="431"/>
      <c r="AMD75" s="431"/>
      <c r="AME75" s="431"/>
      <c r="AMF75" s="431"/>
      <c r="AMG75" s="431"/>
      <c r="AMH75" s="431"/>
      <c r="AMI75" s="431"/>
      <c r="AMJ75" s="431"/>
      <c r="AMK75" s="431"/>
      <c r="AML75" s="431"/>
      <c r="AMM75" s="431"/>
      <c r="AMN75" s="431"/>
      <c r="AMO75" s="431"/>
      <c r="AMP75" s="431"/>
      <c r="AMQ75" s="431"/>
      <c r="AMR75" s="431"/>
      <c r="AMS75" s="431"/>
      <c r="AMT75" s="431"/>
      <c r="AMU75" s="431"/>
      <c r="AMV75" s="431"/>
      <c r="AMW75" s="431"/>
      <c r="AMX75" s="431"/>
      <c r="AMY75" s="431"/>
      <c r="AMZ75" s="431"/>
      <c r="ANA75" s="431"/>
      <c r="ANB75" s="431"/>
      <c r="ANC75" s="431"/>
      <c r="AND75" s="431"/>
      <c r="ANE75" s="431"/>
      <c r="ANF75" s="431"/>
      <c r="ANG75" s="431"/>
      <c r="ANH75" s="431"/>
      <c r="ANI75" s="431"/>
      <c r="ANJ75" s="431"/>
      <c r="ANK75" s="431"/>
      <c r="ANL75" s="431"/>
      <c r="ANM75" s="431"/>
      <c r="ANN75" s="431"/>
      <c r="ANO75" s="431"/>
      <c r="ANP75" s="431"/>
      <c r="ANQ75" s="431"/>
      <c r="ANR75" s="431"/>
      <c r="ANS75" s="431"/>
      <c r="ANT75" s="431"/>
      <c r="ANU75" s="431"/>
      <c r="ANV75" s="431"/>
      <c r="ANW75" s="431"/>
      <c r="ANX75" s="431"/>
      <c r="ANY75" s="431"/>
      <c r="ANZ75" s="431"/>
      <c r="AOA75" s="431"/>
      <c r="AOB75" s="431"/>
      <c r="AOC75" s="431"/>
      <c r="AOD75" s="431"/>
      <c r="AOE75" s="431"/>
      <c r="AOF75" s="431"/>
      <c r="AOG75" s="431"/>
      <c r="AOH75" s="431"/>
      <c r="AOI75" s="431"/>
      <c r="AOJ75" s="431"/>
      <c r="AOK75" s="431"/>
      <c r="AOL75" s="431"/>
      <c r="AOM75" s="431"/>
      <c r="AON75" s="431"/>
      <c r="AOO75" s="431"/>
      <c r="AOP75" s="431"/>
      <c r="AOQ75" s="431"/>
      <c r="AOR75" s="431"/>
      <c r="AOS75" s="431"/>
      <c r="AOT75" s="431"/>
      <c r="AOU75" s="431"/>
      <c r="AOV75" s="431"/>
      <c r="AOW75" s="431"/>
      <c r="AOX75" s="431"/>
      <c r="AOY75" s="431"/>
      <c r="AOZ75" s="431"/>
      <c r="APA75" s="431"/>
      <c r="APB75" s="431"/>
      <c r="APC75" s="431"/>
      <c r="APD75" s="431"/>
      <c r="APE75" s="431"/>
      <c r="APF75" s="431"/>
      <c r="APG75" s="431"/>
      <c r="APH75" s="431"/>
      <c r="API75" s="431"/>
      <c r="APJ75" s="431"/>
      <c r="APK75" s="431"/>
      <c r="APL75" s="431"/>
      <c r="APM75" s="431"/>
      <c r="APN75" s="431"/>
      <c r="APO75" s="431"/>
      <c r="APP75" s="431"/>
      <c r="APQ75" s="431"/>
      <c r="APR75" s="431"/>
      <c r="APS75" s="431"/>
      <c r="APT75" s="431"/>
      <c r="APU75" s="431"/>
      <c r="APV75" s="431"/>
      <c r="APW75" s="431"/>
      <c r="APX75" s="431"/>
      <c r="APY75" s="431"/>
      <c r="APZ75" s="431"/>
      <c r="AQA75" s="431"/>
      <c r="AQB75" s="431"/>
      <c r="AQC75" s="431"/>
      <c r="AQD75" s="431"/>
      <c r="AQE75" s="431"/>
      <c r="AQF75" s="431"/>
      <c r="AQG75" s="431"/>
      <c r="AQH75" s="431"/>
      <c r="AQI75" s="431"/>
      <c r="AQJ75" s="431"/>
      <c r="AQK75" s="431"/>
      <c r="AQL75" s="431"/>
      <c r="AQM75" s="431"/>
      <c r="AQN75" s="431"/>
      <c r="AQO75" s="431"/>
      <c r="AQP75" s="431"/>
      <c r="AQQ75" s="431"/>
      <c r="AQR75" s="431"/>
      <c r="AQS75" s="431"/>
      <c r="AQT75" s="431"/>
      <c r="AQU75" s="431"/>
      <c r="AQV75" s="431"/>
      <c r="AQW75" s="431"/>
      <c r="AQX75" s="431"/>
      <c r="AQY75" s="431"/>
      <c r="AQZ75" s="431"/>
      <c r="ARA75" s="431"/>
      <c r="ARB75" s="431"/>
      <c r="ARC75" s="431"/>
      <c r="ARD75" s="431"/>
      <c r="ARE75" s="431"/>
      <c r="ARF75" s="431"/>
      <c r="ARG75" s="431"/>
      <c r="ARH75" s="431"/>
      <c r="ARI75" s="431"/>
      <c r="ARJ75" s="431"/>
      <c r="ARK75" s="431"/>
      <c r="ARL75" s="431"/>
      <c r="ARM75" s="431"/>
      <c r="ARN75" s="431"/>
      <c r="ARO75" s="431"/>
      <c r="ARP75" s="431"/>
      <c r="ARQ75" s="431"/>
      <c r="ARR75" s="431"/>
      <c r="ARS75" s="431"/>
      <c r="ART75" s="431"/>
      <c r="ARU75" s="431"/>
      <c r="ARV75" s="431"/>
      <c r="ARW75" s="431"/>
      <c r="ARX75" s="431"/>
      <c r="ARY75" s="431"/>
      <c r="ARZ75" s="431"/>
      <c r="ASA75" s="431"/>
      <c r="ASB75" s="431"/>
      <c r="ASC75" s="431"/>
      <c r="ASD75" s="431"/>
      <c r="ASE75" s="431"/>
      <c r="ASF75" s="431"/>
      <c r="ASG75" s="431"/>
      <c r="ASH75" s="431"/>
      <c r="ASI75" s="431"/>
      <c r="ASJ75" s="431"/>
      <c r="ASK75" s="431"/>
      <c r="ASL75" s="431"/>
      <c r="ASM75" s="431"/>
      <c r="ASN75" s="431"/>
      <c r="ASO75" s="431"/>
      <c r="ASP75" s="431"/>
      <c r="ASQ75" s="431"/>
      <c r="ASR75" s="431"/>
      <c r="ASS75" s="431"/>
      <c r="AST75" s="431"/>
      <c r="ASU75" s="431"/>
      <c r="ASV75" s="431"/>
      <c r="ASW75" s="431"/>
      <c r="ASX75" s="431"/>
      <c r="ASY75" s="431"/>
      <c r="ASZ75" s="431"/>
      <c r="ATA75" s="431"/>
      <c r="ATB75" s="431"/>
      <c r="ATC75" s="431"/>
      <c r="ATD75" s="431"/>
      <c r="ATE75" s="431"/>
      <c r="ATF75" s="431"/>
      <c r="ATG75" s="431"/>
      <c r="ATH75" s="431"/>
      <c r="ATI75" s="431"/>
      <c r="ATJ75" s="431"/>
      <c r="ATK75" s="431"/>
      <c r="ATL75" s="431"/>
      <c r="ATM75" s="431"/>
      <c r="ATN75" s="431"/>
      <c r="ATO75" s="431"/>
      <c r="ATP75" s="431"/>
      <c r="ATQ75" s="431"/>
      <c r="ATR75" s="431"/>
      <c r="ATS75" s="431"/>
      <c r="ATT75" s="431"/>
      <c r="ATU75" s="431"/>
      <c r="ATV75" s="431"/>
      <c r="ATW75" s="431"/>
      <c r="ATX75" s="431"/>
      <c r="ATY75" s="431"/>
      <c r="ATZ75" s="431"/>
      <c r="AUA75" s="431"/>
      <c r="AUB75" s="431"/>
      <c r="AUC75" s="431"/>
      <c r="AUD75" s="431"/>
      <c r="AUE75" s="431"/>
      <c r="AUF75" s="431"/>
      <c r="AUG75" s="431"/>
      <c r="AUH75" s="431"/>
      <c r="AUI75" s="431"/>
      <c r="AUJ75" s="431"/>
      <c r="AUK75" s="431"/>
      <c r="AUL75" s="431"/>
      <c r="AUM75" s="431"/>
      <c r="AUN75" s="431"/>
      <c r="AUO75" s="431"/>
      <c r="AUP75" s="431"/>
      <c r="AUQ75" s="431"/>
      <c r="AUR75" s="431"/>
      <c r="AUS75" s="431"/>
      <c r="AUT75" s="431"/>
      <c r="AUU75" s="431"/>
      <c r="AUV75" s="431"/>
      <c r="AUW75" s="431"/>
      <c r="AUX75" s="431"/>
      <c r="AUY75" s="431"/>
      <c r="AUZ75" s="431"/>
      <c r="AVA75" s="431"/>
      <c r="AVB75" s="431"/>
      <c r="AVC75" s="431"/>
      <c r="AVD75" s="431"/>
      <c r="AVE75" s="431"/>
      <c r="AVF75" s="431"/>
      <c r="AVG75" s="431"/>
      <c r="AVH75" s="431"/>
      <c r="AVI75" s="431"/>
      <c r="AVJ75" s="431"/>
      <c r="AVK75" s="431"/>
      <c r="AVL75" s="431"/>
      <c r="AVM75" s="431"/>
      <c r="AVN75" s="431"/>
      <c r="AVO75" s="431"/>
      <c r="AVP75" s="431"/>
      <c r="AVQ75" s="431"/>
      <c r="AVR75" s="431"/>
      <c r="AVS75" s="431"/>
      <c r="AVT75" s="431"/>
      <c r="AVU75" s="431"/>
      <c r="AVV75" s="431"/>
      <c r="AVW75" s="431"/>
      <c r="AVX75" s="431"/>
      <c r="AVY75" s="431"/>
      <c r="AVZ75" s="431"/>
      <c r="AWA75" s="431"/>
      <c r="AWB75" s="431"/>
      <c r="AWC75" s="431"/>
      <c r="AWD75" s="431"/>
      <c r="AWE75" s="431"/>
      <c r="AWF75" s="431"/>
      <c r="AWG75" s="431"/>
      <c r="AWH75" s="431"/>
      <c r="AWI75" s="431"/>
      <c r="AWJ75" s="431"/>
      <c r="AWK75" s="431"/>
      <c r="AWL75" s="431"/>
      <c r="AWM75" s="431"/>
      <c r="AWN75" s="431"/>
      <c r="AWO75" s="431"/>
      <c r="AWP75" s="431"/>
      <c r="AWQ75" s="431"/>
      <c r="AWR75" s="431"/>
      <c r="AWS75" s="431"/>
      <c r="AWT75" s="431"/>
      <c r="AWU75" s="431"/>
      <c r="AWV75" s="431"/>
      <c r="AWW75" s="431"/>
      <c r="AWX75" s="431"/>
      <c r="AWY75" s="431"/>
      <c r="AWZ75" s="431"/>
      <c r="AXA75" s="431"/>
      <c r="AXB75" s="431"/>
      <c r="AXC75" s="431"/>
      <c r="AXD75" s="431"/>
      <c r="AXE75" s="431"/>
      <c r="AXF75" s="431"/>
      <c r="AXG75" s="431"/>
      <c r="AXH75" s="431"/>
      <c r="AXI75" s="431"/>
      <c r="AXJ75" s="431"/>
      <c r="AXK75" s="431"/>
      <c r="AXL75" s="431"/>
      <c r="AXM75" s="431"/>
      <c r="AXN75" s="431"/>
      <c r="AXO75" s="431"/>
      <c r="AXP75" s="431"/>
      <c r="AXQ75" s="431"/>
      <c r="AXR75" s="431"/>
      <c r="AXS75" s="431"/>
      <c r="AXT75" s="431"/>
      <c r="AXU75" s="431"/>
      <c r="AXV75" s="431"/>
      <c r="AXW75" s="431"/>
      <c r="AXX75" s="431"/>
      <c r="AXY75" s="431"/>
      <c r="AXZ75" s="431"/>
      <c r="AYA75" s="431"/>
      <c r="AYB75" s="431"/>
      <c r="AYC75" s="431"/>
      <c r="AYD75" s="431"/>
      <c r="AYE75" s="431"/>
      <c r="AYF75" s="431"/>
      <c r="AYG75" s="431"/>
      <c r="AYH75" s="431"/>
      <c r="AYI75" s="431"/>
      <c r="AYJ75" s="431"/>
      <c r="AYK75" s="431"/>
      <c r="AYL75" s="431"/>
      <c r="AYM75" s="431"/>
      <c r="AYN75" s="431"/>
      <c r="AYO75" s="431"/>
      <c r="AYP75" s="431"/>
      <c r="AYQ75" s="431"/>
      <c r="AYR75" s="431"/>
      <c r="AYS75" s="431"/>
      <c r="AYT75" s="431"/>
      <c r="AYU75" s="431"/>
      <c r="AYV75" s="431"/>
      <c r="AYW75" s="431"/>
      <c r="AYX75" s="431"/>
      <c r="AYY75" s="431"/>
      <c r="AYZ75" s="431"/>
      <c r="AZA75" s="431"/>
      <c r="AZB75" s="431"/>
      <c r="AZC75" s="431"/>
      <c r="AZD75" s="431"/>
      <c r="AZE75" s="431"/>
      <c r="AZF75" s="431"/>
      <c r="AZG75" s="431"/>
      <c r="AZH75" s="431"/>
      <c r="AZI75" s="431"/>
      <c r="AZJ75" s="431"/>
      <c r="AZK75" s="431"/>
      <c r="AZL75" s="431"/>
      <c r="AZM75" s="431"/>
      <c r="AZN75" s="431"/>
      <c r="AZO75" s="431"/>
      <c r="AZP75" s="431"/>
      <c r="AZQ75" s="431"/>
      <c r="AZR75" s="431"/>
      <c r="AZS75" s="431"/>
      <c r="AZT75" s="431"/>
      <c r="AZU75" s="431"/>
      <c r="AZV75" s="431"/>
      <c r="AZW75" s="431"/>
      <c r="AZX75" s="431"/>
      <c r="AZY75" s="431"/>
      <c r="AZZ75" s="431"/>
      <c r="BAA75" s="431"/>
      <c r="BAB75" s="431"/>
      <c r="BAC75" s="431"/>
      <c r="BAD75" s="431"/>
      <c r="BAE75" s="431"/>
      <c r="BAF75" s="431"/>
      <c r="BAG75" s="431"/>
      <c r="BAH75" s="431"/>
      <c r="BAI75" s="431"/>
      <c r="BAJ75" s="431"/>
      <c r="BAK75" s="431"/>
      <c r="BAL75" s="431"/>
      <c r="BAM75" s="431"/>
      <c r="BAN75" s="431"/>
      <c r="BAO75" s="431"/>
      <c r="BAP75" s="431"/>
      <c r="BAQ75" s="431"/>
      <c r="BAR75" s="431"/>
      <c r="BAS75" s="431"/>
      <c r="BAT75" s="431"/>
      <c r="BAU75" s="431"/>
      <c r="BAV75" s="431"/>
      <c r="BAW75" s="431"/>
      <c r="BAX75" s="431"/>
      <c r="BAY75" s="431"/>
      <c r="BAZ75" s="431"/>
      <c r="BBA75" s="431"/>
      <c r="BBB75" s="431"/>
      <c r="BBC75" s="431"/>
      <c r="BBD75" s="431"/>
      <c r="BBE75" s="431"/>
      <c r="BBF75" s="431"/>
      <c r="BBG75" s="431"/>
      <c r="BBH75" s="431"/>
      <c r="BBI75" s="431"/>
      <c r="BBJ75" s="431"/>
      <c r="BBK75" s="431"/>
      <c r="BBL75" s="431"/>
      <c r="BBM75" s="431"/>
      <c r="BBN75" s="431"/>
      <c r="BBO75" s="431"/>
      <c r="BBP75" s="431"/>
      <c r="BBQ75" s="431"/>
      <c r="BBR75" s="431"/>
      <c r="BBS75" s="431"/>
      <c r="BBT75" s="431"/>
      <c r="BBU75" s="431"/>
      <c r="BBV75" s="431"/>
      <c r="BBW75" s="431"/>
      <c r="BBX75" s="431"/>
      <c r="BBY75" s="431"/>
      <c r="BBZ75" s="431"/>
      <c r="BCA75" s="431"/>
      <c r="BCB75" s="431"/>
      <c r="BCC75" s="431"/>
      <c r="BCD75" s="431"/>
      <c r="BCE75" s="431"/>
      <c r="BCF75" s="431"/>
      <c r="BCG75" s="431"/>
      <c r="BCH75" s="431"/>
      <c r="BCI75" s="431"/>
      <c r="BCJ75" s="431"/>
      <c r="BCK75" s="431"/>
      <c r="BCL75" s="431"/>
      <c r="BCM75" s="431"/>
      <c r="BCN75" s="431"/>
      <c r="BCO75" s="431"/>
      <c r="BCP75" s="431"/>
      <c r="BCQ75" s="431"/>
      <c r="BCR75" s="431"/>
      <c r="BCS75" s="431"/>
      <c r="BCT75" s="431"/>
      <c r="BCU75" s="431"/>
      <c r="BCV75" s="431"/>
      <c r="BCW75" s="431"/>
      <c r="BCX75" s="431"/>
      <c r="BCY75" s="431"/>
      <c r="BCZ75" s="431"/>
      <c r="BDA75" s="431"/>
      <c r="BDB75" s="431"/>
      <c r="BDC75" s="431"/>
      <c r="BDD75" s="431"/>
      <c r="BDE75" s="431"/>
      <c r="BDF75" s="431"/>
      <c r="BDG75" s="431"/>
      <c r="BDH75" s="431"/>
      <c r="BDI75" s="431"/>
      <c r="BDJ75" s="431"/>
      <c r="BDK75" s="431"/>
      <c r="BDL75" s="431"/>
      <c r="BDM75" s="431"/>
      <c r="BDN75" s="431"/>
      <c r="BDO75" s="431"/>
      <c r="BDP75" s="431"/>
      <c r="BDQ75" s="431"/>
      <c r="BDR75" s="431"/>
      <c r="BDS75" s="431"/>
      <c r="BDT75" s="431"/>
      <c r="BDU75" s="431"/>
      <c r="BDV75" s="431"/>
      <c r="BDW75" s="431"/>
      <c r="BDX75" s="431"/>
      <c r="BDY75" s="431"/>
      <c r="BDZ75" s="431"/>
      <c r="BEA75" s="431"/>
      <c r="BEB75" s="431"/>
      <c r="BEC75" s="431"/>
      <c r="BED75" s="431"/>
      <c r="BEE75" s="431"/>
      <c r="BEF75" s="431"/>
      <c r="BEG75" s="431"/>
      <c r="BEH75" s="431"/>
      <c r="BEI75" s="431"/>
      <c r="BEJ75" s="431"/>
      <c r="BEK75" s="431"/>
      <c r="BEL75" s="431"/>
      <c r="BEM75" s="431"/>
      <c r="BEN75" s="431"/>
      <c r="BEO75" s="431"/>
      <c r="BEP75" s="431"/>
      <c r="BEQ75" s="431"/>
      <c r="BER75" s="431"/>
      <c r="BES75" s="431"/>
      <c r="BET75" s="431"/>
      <c r="BEU75" s="431"/>
      <c r="BEV75" s="431"/>
      <c r="BEW75" s="431"/>
      <c r="BEX75" s="431"/>
      <c r="BEY75" s="431"/>
      <c r="BEZ75" s="431"/>
      <c r="BFA75" s="431"/>
      <c r="BFB75" s="431"/>
      <c r="BFC75" s="431"/>
      <c r="BFD75" s="431"/>
      <c r="BFE75" s="431"/>
      <c r="BFF75" s="431"/>
      <c r="BFG75" s="431"/>
      <c r="BFH75" s="431"/>
      <c r="BFI75" s="431"/>
      <c r="BFJ75" s="431"/>
      <c r="BFK75" s="431"/>
      <c r="BFL75" s="431"/>
      <c r="BFM75" s="431"/>
      <c r="BFN75" s="431"/>
      <c r="BFO75" s="431"/>
      <c r="BFP75" s="431"/>
      <c r="BFQ75" s="431"/>
      <c r="BFR75" s="431"/>
      <c r="BFS75" s="431"/>
      <c r="BFT75" s="431"/>
      <c r="BFU75" s="431"/>
      <c r="BFV75" s="431"/>
      <c r="BFW75" s="431"/>
      <c r="BFX75" s="431"/>
      <c r="BFY75" s="431"/>
      <c r="BFZ75" s="431"/>
      <c r="BGA75" s="431"/>
      <c r="BGB75" s="431"/>
      <c r="BGC75" s="431"/>
      <c r="BGD75" s="431"/>
      <c r="BGE75" s="431"/>
      <c r="BGF75" s="431"/>
      <c r="BGG75" s="431"/>
      <c r="BGH75" s="431"/>
      <c r="BGI75" s="431"/>
      <c r="BGJ75" s="431"/>
      <c r="BGK75" s="431"/>
      <c r="BGL75" s="431"/>
      <c r="BGM75" s="431"/>
      <c r="BGN75" s="431"/>
      <c r="BGO75" s="431"/>
      <c r="BGP75" s="431"/>
      <c r="BGQ75" s="431"/>
      <c r="BGR75" s="431"/>
      <c r="BGS75" s="431"/>
      <c r="BGT75" s="431"/>
      <c r="BGU75" s="431"/>
      <c r="BGV75" s="431"/>
      <c r="BGW75" s="431"/>
      <c r="BGX75" s="431"/>
      <c r="BGY75" s="431"/>
      <c r="BGZ75" s="431"/>
      <c r="BHA75" s="431"/>
      <c r="BHB75" s="431"/>
      <c r="BHC75" s="431"/>
      <c r="BHD75" s="431"/>
      <c r="BHE75" s="431"/>
      <c r="BHF75" s="431"/>
      <c r="BHG75" s="431"/>
      <c r="BHH75" s="431"/>
      <c r="BHI75" s="431"/>
      <c r="BHJ75" s="431"/>
      <c r="BHK75" s="431"/>
      <c r="BHL75" s="431"/>
      <c r="BHM75" s="431"/>
      <c r="BHN75" s="431"/>
      <c r="BHO75" s="431"/>
      <c r="BHP75" s="431"/>
      <c r="BHQ75" s="431"/>
      <c r="BHR75" s="431"/>
      <c r="BHS75" s="431"/>
      <c r="BHT75" s="431"/>
      <c r="BHU75" s="431"/>
      <c r="BHV75" s="431"/>
      <c r="BHW75" s="431"/>
      <c r="BHX75" s="431"/>
      <c r="BHY75" s="431"/>
      <c r="BHZ75" s="431"/>
      <c r="BIA75" s="431"/>
      <c r="BIB75" s="431"/>
      <c r="BIC75" s="431"/>
      <c r="BID75" s="431"/>
      <c r="BIE75" s="431"/>
      <c r="BIF75" s="431"/>
      <c r="BIG75" s="431"/>
      <c r="BIH75" s="431"/>
      <c r="BII75" s="431"/>
      <c r="BIJ75" s="431"/>
      <c r="BIK75" s="431"/>
      <c r="BIL75" s="431"/>
      <c r="BIM75" s="431"/>
      <c r="BIN75" s="431"/>
      <c r="BIO75" s="431"/>
      <c r="BIP75" s="431"/>
      <c r="BIQ75" s="431"/>
      <c r="BIR75" s="431"/>
      <c r="BIS75" s="431"/>
      <c r="BIT75" s="431"/>
      <c r="BIU75" s="431"/>
      <c r="BIV75" s="431"/>
      <c r="BIW75" s="431"/>
      <c r="BIX75" s="431"/>
      <c r="BIY75" s="431"/>
      <c r="BIZ75" s="431"/>
      <c r="BJA75" s="431"/>
      <c r="BJB75" s="431"/>
      <c r="BJC75" s="431"/>
      <c r="BJD75" s="431"/>
      <c r="BJE75" s="431"/>
      <c r="BJF75" s="431"/>
      <c r="BJG75" s="431"/>
      <c r="BJH75" s="431"/>
      <c r="BJI75" s="431"/>
      <c r="BJJ75" s="431"/>
      <c r="BJK75" s="431"/>
      <c r="BJL75" s="431"/>
      <c r="BJM75" s="431"/>
      <c r="BJN75" s="431"/>
      <c r="BJO75" s="431"/>
      <c r="BJP75" s="431"/>
      <c r="BJQ75" s="431"/>
      <c r="BJR75" s="431"/>
      <c r="BJS75" s="431"/>
      <c r="BJT75" s="431"/>
      <c r="BJU75" s="431"/>
      <c r="BJV75" s="431"/>
      <c r="BJW75" s="431"/>
      <c r="BJX75" s="431"/>
      <c r="BJY75" s="431"/>
      <c r="BJZ75" s="431"/>
      <c r="BKA75" s="431"/>
      <c r="BKB75" s="431"/>
      <c r="BKC75" s="431"/>
      <c r="BKD75" s="431"/>
      <c r="BKE75" s="431"/>
      <c r="BKF75" s="431"/>
      <c r="BKG75" s="431"/>
      <c r="BKH75" s="431"/>
      <c r="BKI75" s="431"/>
      <c r="BKJ75" s="431"/>
      <c r="BKK75" s="431"/>
      <c r="BKL75" s="431"/>
      <c r="BKM75" s="431"/>
      <c r="BKN75" s="431"/>
      <c r="BKO75" s="431"/>
      <c r="BKP75" s="431"/>
      <c r="BKQ75" s="431"/>
      <c r="BKR75" s="431"/>
      <c r="BKS75" s="431"/>
      <c r="BKT75" s="431"/>
      <c r="BKU75" s="431"/>
      <c r="BKV75" s="431"/>
      <c r="BKW75" s="431"/>
      <c r="BKX75" s="431"/>
      <c r="BKY75" s="431"/>
      <c r="BKZ75" s="431"/>
      <c r="BLA75" s="431"/>
      <c r="BLB75" s="431"/>
      <c r="BLC75" s="431"/>
      <c r="BLD75" s="431"/>
      <c r="BLE75" s="431"/>
      <c r="BLF75" s="431"/>
      <c r="BLG75" s="431"/>
      <c r="BLH75" s="431"/>
      <c r="BLI75" s="431"/>
      <c r="BLJ75" s="431"/>
      <c r="BLK75" s="431"/>
      <c r="BLL75" s="431"/>
      <c r="BLM75" s="431"/>
      <c r="BLN75" s="431"/>
      <c r="BLO75" s="431"/>
      <c r="BLP75" s="431"/>
      <c r="BLQ75" s="431"/>
      <c r="BLR75" s="431"/>
      <c r="BLS75" s="431"/>
      <c r="BLT75" s="431"/>
      <c r="BLU75" s="431"/>
      <c r="BLV75" s="431"/>
      <c r="BLW75" s="431"/>
      <c r="BLX75" s="431"/>
      <c r="BLY75" s="431"/>
      <c r="BLZ75" s="431"/>
      <c r="BMA75" s="431"/>
      <c r="BMB75" s="431"/>
      <c r="BMC75" s="431"/>
      <c r="BMD75" s="431"/>
      <c r="BME75" s="431"/>
      <c r="BMF75" s="431"/>
      <c r="BMG75" s="431"/>
      <c r="BMH75" s="431"/>
      <c r="BMI75" s="431"/>
      <c r="BMJ75" s="431"/>
      <c r="BMK75" s="431"/>
      <c r="BML75" s="431"/>
      <c r="BMM75" s="431"/>
      <c r="BMN75" s="431"/>
      <c r="BMO75" s="431"/>
      <c r="BMP75" s="431"/>
      <c r="BMQ75" s="431"/>
      <c r="BMR75" s="431"/>
      <c r="BMS75" s="431"/>
      <c r="BMT75" s="431"/>
      <c r="BMU75" s="431"/>
      <c r="BMV75" s="431"/>
      <c r="BMW75" s="431"/>
      <c r="BMX75" s="431"/>
      <c r="BMY75" s="431"/>
      <c r="BMZ75" s="431"/>
      <c r="BNA75" s="431"/>
      <c r="BNB75" s="431"/>
      <c r="BNC75" s="431"/>
      <c r="BND75" s="431"/>
      <c r="BNE75" s="431"/>
      <c r="BNF75" s="431"/>
      <c r="BNG75" s="431"/>
      <c r="BNH75" s="431"/>
      <c r="BNI75" s="431"/>
      <c r="BNJ75" s="431"/>
      <c r="BNK75" s="431"/>
      <c r="BNL75" s="431"/>
      <c r="BNM75" s="431"/>
      <c r="BNN75" s="431"/>
      <c r="BNO75" s="431"/>
      <c r="BNP75" s="431"/>
      <c r="BNQ75" s="431"/>
      <c r="BNR75" s="431"/>
      <c r="BNS75" s="431"/>
      <c r="BNT75" s="431"/>
      <c r="BNU75" s="431"/>
      <c r="BNV75" s="431"/>
      <c r="BNW75" s="431"/>
      <c r="BNX75" s="431"/>
      <c r="BNY75" s="431"/>
      <c r="BNZ75" s="431"/>
      <c r="BOA75" s="431"/>
      <c r="BOB75" s="431"/>
      <c r="BOC75" s="431"/>
      <c r="BOD75" s="431"/>
      <c r="BOE75" s="431"/>
      <c r="BOF75" s="431"/>
      <c r="BOG75" s="431"/>
      <c r="BOH75" s="431"/>
      <c r="BOI75" s="431"/>
      <c r="BOJ75" s="431"/>
      <c r="BOK75" s="431"/>
      <c r="BOL75" s="431"/>
      <c r="BOM75" s="431"/>
      <c r="BON75" s="431"/>
      <c r="BOO75" s="431"/>
      <c r="BOP75" s="431"/>
      <c r="BOQ75" s="431"/>
      <c r="BOR75" s="431"/>
      <c r="BOS75" s="431"/>
      <c r="BOT75" s="431"/>
      <c r="BOU75" s="431"/>
      <c r="BOV75" s="431"/>
      <c r="BOW75" s="431"/>
      <c r="BOX75" s="431"/>
      <c r="BOY75" s="431"/>
      <c r="BOZ75" s="431"/>
      <c r="BPA75" s="431"/>
      <c r="BPB75" s="431"/>
      <c r="BPC75" s="431"/>
      <c r="BPD75" s="431"/>
      <c r="BPE75" s="431"/>
      <c r="BPF75" s="431"/>
      <c r="BPG75" s="431"/>
      <c r="BPH75" s="431"/>
      <c r="BPI75" s="431"/>
      <c r="BPJ75" s="431"/>
      <c r="BPK75" s="431"/>
      <c r="BPL75" s="431"/>
      <c r="BPM75" s="431"/>
      <c r="BPN75" s="431"/>
      <c r="BPO75" s="431"/>
      <c r="BPP75" s="431"/>
      <c r="BPQ75" s="431"/>
      <c r="BPR75" s="431"/>
      <c r="BPS75" s="431"/>
      <c r="BPT75" s="431"/>
      <c r="BPU75" s="431"/>
      <c r="BPV75" s="431"/>
      <c r="BPW75" s="431"/>
      <c r="BPX75" s="431"/>
      <c r="BPY75" s="431"/>
      <c r="BPZ75" s="431"/>
      <c r="BQA75" s="431"/>
      <c r="BQB75" s="431"/>
      <c r="BQC75" s="431"/>
      <c r="BQD75" s="431"/>
      <c r="BQE75" s="431"/>
      <c r="BQF75" s="431"/>
      <c r="BQG75" s="431"/>
      <c r="BQH75" s="431"/>
      <c r="BQI75" s="431"/>
      <c r="BQJ75" s="431"/>
      <c r="BQK75" s="431"/>
      <c r="BQL75" s="431"/>
      <c r="BQM75" s="431"/>
      <c r="BQN75" s="431"/>
      <c r="BQO75" s="431"/>
      <c r="BQP75" s="431"/>
      <c r="BQQ75" s="431"/>
      <c r="BQR75" s="431"/>
      <c r="BQS75" s="431"/>
      <c r="BQT75" s="431"/>
      <c r="BQU75" s="431"/>
      <c r="BQV75" s="431"/>
      <c r="BQW75" s="431"/>
      <c r="BQX75" s="431"/>
      <c r="BQY75" s="431"/>
      <c r="BQZ75" s="431"/>
      <c r="BRA75" s="431"/>
      <c r="BRB75" s="431"/>
      <c r="BRC75" s="431"/>
      <c r="BRD75" s="431"/>
      <c r="BRE75" s="431"/>
      <c r="BRF75" s="431"/>
      <c r="BRG75" s="431"/>
      <c r="BRH75" s="431"/>
      <c r="BRI75" s="431"/>
      <c r="BRJ75" s="431"/>
      <c r="BRK75" s="431"/>
      <c r="BRL75" s="431"/>
      <c r="BRM75" s="431"/>
      <c r="BRN75" s="431"/>
      <c r="BRO75" s="431"/>
      <c r="BRP75" s="431"/>
      <c r="BRQ75" s="431"/>
      <c r="BRR75" s="431"/>
      <c r="BRS75" s="431"/>
      <c r="BRT75" s="431"/>
      <c r="BRU75" s="431"/>
    </row>
    <row r="76" spans="1:1841" ht="29.25" customHeight="1" x14ac:dyDescent="0.3">
      <c r="A76" s="792"/>
      <c r="B76" s="476">
        <v>5</v>
      </c>
      <c r="C76" s="476" t="s">
        <v>150</v>
      </c>
      <c r="D76" s="465">
        <v>0</v>
      </c>
      <c r="E76" s="504">
        <v>0</v>
      </c>
      <c r="F76" s="477">
        <v>0</v>
      </c>
      <c r="G76" s="477">
        <v>0</v>
      </c>
      <c r="H76" s="464"/>
      <c r="I76" s="477">
        <v>0</v>
      </c>
      <c r="J76" s="478"/>
      <c r="K76" s="477">
        <v>0</v>
      </c>
      <c r="L76" s="479"/>
      <c r="M76" s="464"/>
      <c r="N76" s="478"/>
      <c r="O76" s="464"/>
      <c r="P76" s="478"/>
      <c r="Q76" s="476"/>
      <c r="R76" s="478"/>
      <c r="S76" s="476"/>
      <c r="T76" s="478"/>
      <c r="U76" s="476"/>
      <c r="V76" s="476"/>
      <c r="W76" s="476"/>
      <c r="X76" s="480">
        <f t="shared" si="39"/>
        <v>0</v>
      </c>
      <c r="Y76" s="470">
        <f t="shared" si="40"/>
        <v>0</v>
      </c>
      <c r="Z76" s="480">
        <f t="shared" si="41"/>
        <v>0</v>
      </c>
      <c r="AA76" s="470">
        <f t="shared" si="42"/>
        <v>0</v>
      </c>
      <c r="AB76" s="521"/>
      <c r="AC76" s="486"/>
      <c r="AD76" s="527"/>
      <c r="AE76" s="527"/>
      <c r="AF76" s="527"/>
      <c r="AG76" s="527"/>
      <c r="AH76" s="431"/>
      <c r="AI76" s="431"/>
      <c r="AJ76" s="431"/>
      <c r="AK76" s="431"/>
      <c r="AL76" s="431"/>
      <c r="AM76" s="431"/>
      <c r="AN76" s="431"/>
      <c r="AO76" s="431"/>
      <c r="AP76" s="431"/>
      <c r="AQ76" s="431"/>
      <c r="AR76" s="431"/>
      <c r="AS76" s="431"/>
      <c r="AT76" s="431"/>
      <c r="AU76" s="431"/>
      <c r="AV76" s="431"/>
      <c r="AW76" s="431"/>
      <c r="AX76" s="431"/>
      <c r="AY76" s="431"/>
      <c r="AZ76" s="431"/>
      <c r="BA76" s="431"/>
      <c r="BB76" s="431"/>
      <c r="BC76" s="431"/>
      <c r="BD76" s="431"/>
      <c r="BE76" s="431"/>
      <c r="BF76" s="431"/>
      <c r="BG76" s="431"/>
      <c r="BH76" s="431"/>
      <c r="BI76" s="431"/>
      <c r="BJ76" s="431"/>
      <c r="BK76" s="431"/>
      <c r="BL76" s="431"/>
      <c r="BM76" s="431"/>
      <c r="BN76" s="431"/>
      <c r="BO76" s="431"/>
      <c r="BP76" s="431"/>
      <c r="BQ76" s="431"/>
      <c r="BR76" s="431"/>
      <c r="BS76" s="431"/>
      <c r="BT76" s="431"/>
      <c r="BU76" s="431"/>
      <c r="BV76" s="431"/>
      <c r="BW76" s="431"/>
      <c r="BX76" s="431"/>
      <c r="BY76" s="431"/>
      <c r="BZ76" s="431"/>
      <c r="CA76" s="431"/>
      <c r="CB76" s="431"/>
      <c r="CC76" s="431"/>
      <c r="CD76" s="431"/>
      <c r="CE76" s="431"/>
      <c r="CF76" s="431"/>
      <c r="CG76" s="431"/>
      <c r="CH76" s="431"/>
      <c r="CI76" s="431"/>
      <c r="CJ76" s="431"/>
      <c r="CK76" s="431"/>
      <c r="CL76" s="431"/>
      <c r="CM76" s="431"/>
      <c r="CN76" s="431"/>
      <c r="CO76" s="431"/>
      <c r="CP76" s="431"/>
      <c r="CQ76" s="431"/>
      <c r="CR76" s="431"/>
      <c r="CS76" s="431"/>
      <c r="CT76" s="431"/>
      <c r="CU76" s="431"/>
      <c r="CV76" s="431"/>
      <c r="CW76" s="431"/>
      <c r="CX76" s="431"/>
      <c r="CY76" s="431"/>
      <c r="CZ76" s="431"/>
      <c r="DA76" s="431"/>
      <c r="DB76" s="431"/>
      <c r="DC76" s="431"/>
      <c r="DD76" s="431"/>
      <c r="DE76" s="431"/>
      <c r="DF76" s="431"/>
      <c r="DG76" s="431"/>
      <c r="DH76" s="431"/>
      <c r="DI76" s="431"/>
      <c r="DJ76" s="431"/>
      <c r="DK76" s="431"/>
      <c r="DL76" s="431"/>
      <c r="DM76" s="431"/>
      <c r="DN76" s="431"/>
      <c r="DO76" s="431"/>
      <c r="DP76" s="431"/>
      <c r="DQ76" s="431"/>
      <c r="DR76" s="431"/>
      <c r="DS76" s="431"/>
      <c r="DT76" s="431"/>
      <c r="DU76" s="431"/>
      <c r="DV76" s="431"/>
      <c r="DW76" s="431"/>
      <c r="DX76" s="431"/>
      <c r="DY76" s="431"/>
      <c r="DZ76" s="431"/>
      <c r="EA76" s="431"/>
      <c r="EB76" s="431"/>
      <c r="EC76" s="431"/>
      <c r="ED76" s="431"/>
      <c r="EE76" s="431"/>
      <c r="EF76" s="431"/>
      <c r="EG76" s="431"/>
      <c r="EH76" s="431"/>
      <c r="EI76" s="431"/>
      <c r="EJ76" s="431"/>
      <c r="EK76" s="431"/>
      <c r="EL76" s="431"/>
      <c r="EM76" s="431"/>
      <c r="EN76" s="431"/>
      <c r="EO76" s="431"/>
      <c r="EP76" s="431"/>
      <c r="EQ76" s="431"/>
      <c r="ER76" s="431"/>
      <c r="ES76" s="431"/>
      <c r="ET76" s="431"/>
      <c r="EU76" s="431"/>
      <c r="EV76" s="431"/>
      <c r="EW76" s="431"/>
      <c r="EX76" s="431"/>
      <c r="EY76" s="431"/>
      <c r="EZ76" s="431"/>
      <c r="FA76" s="431"/>
      <c r="FB76" s="431"/>
      <c r="FC76" s="431"/>
      <c r="FD76" s="431"/>
      <c r="FE76" s="431"/>
      <c r="FF76" s="431"/>
      <c r="FG76" s="431"/>
      <c r="FH76" s="431"/>
      <c r="FI76" s="431"/>
      <c r="FJ76" s="431"/>
      <c r="FK76" s="431"/>
      <c r="FL76" s="431"/>
      <c r="FM76" s="431"/>
      <c r="FN76" s="431"/>
      <c r="FO76" s="431"/>
      <c r="FP76" s="431"/>
      <c r="FQ76" s="431"/>
      <c r="FR76" s="431"/>
      <c r="FS76" s="431"/>
      <c r="FT76" s="431"/>
      <c r="FU76" s="431"/>
      <c r="FV76" s="431"/>
      <c r="FW76" s="431"/>
      <c r="FX76" s="431"/>
      <c r="FY76" s="431"/>
      <c r="FZ76" s="431"/>
      <c r="GA76" s="431"/>
      <c r="GB76" s="431"/>
      <c r="GC76" s="431"/>
      <c r="GD76" s="431"/>
      <c r="GE76" s="431"/>
      <c r="GF76" s="431"/>
      <c r="GG76" s="431"/>
      <c r="GH76" s="431"/>
      <c r="GI76" s="431"/>
      <c r="GJ76" s="431"/>
      <c r="GK76" s="431"/>
      <c r="GL76" s="431"/>
      <c r="GM76" s="431"/>
      <c r="GN76" s="431"/>
      <c r="GO76" s="431"/>
      <c r="GP76" s="431"/>
      <c r="GQ76" s="431"/>
      <c r="GR76" s="431"/>
      <c r="GS76" s="431"/>
      <c r="GT76" s="431"/>
      <c r="GU76" s="431"/>
      <c r="GV76" s="431"/>
      <c r="GW76" s="431"/>
      <c r="GX76" s="431"/>
      <c r="GY76" s="431"/>
      <c r="GZ76" s="431"/>
      <c r="HA76" s="431"/>
      <c r="HB76" s="431"/>
      <c r="HC76" s="431"/>
      <c r="HD76" s="431"/>
      <c r="HE76" s="431"/>
      <c r="HF76" s="431"/>
      <c r="HG76" s="431"/>
      <c r="HH76" s="431"/>
      <c r="HI76" s="431"/>
      <c r="HJ76" s="431"/>
      <c r="HK76" s="431"/>
      <c r="HL76" s="431"/>
      <c r="HM76" s="431"/>
      <c r="HN76" s="431"/>
      <c r="HO76" s="431"/>
      <c r="HP76" s="431"/>
      <c r="HQ76" s="431"/>
      <c r="HR76" s="431"/>
      <c r="HS76" s="431"/>
      <c r="HT76" s="431"/>
      <c r="HU76" s="431"/>
      <c r="HV76" s="431"/>
      <c r="HW76" s="431"/>
      <c r="HX76" s="431"/>
      <c r="HY76" s="431"/>
      <c r="HZ76" s="431"/>
      <c r="IA76" s="431"/>
      <c r="IB76" s="431"/>
      <c r="IC76" s="431"/>
      <c r="ID76" s="431"/>
      <c r="IE76" s="431"/>
      <c r="IF76" s="431"/>
      <c r="IG76" s="431"/>
      <c r="IH76" s="431"/>
      <c r="II76" s="431"/>
      <c r="IJ76" s="431"/>
      <c r="IK76" s="431"/>
      <c r="IL76" s="431"/>
      <c r="IM76" s="431"/>
      <c r="IN76" s="431"/>
      <c r="IO76" s="431"/>
      <c r="IP76" s="431"/>
      <c r="IQ76" s="431"/>
      <c r="IR76" s="431"/>
      <c r="IS76" s="431"/>
      <c r="IT76" s="431"/>
      <c r="IU76" s="431"/>
      <c r="IV76" s="431"/>
      <c r="IW76" s="431"/>
      <c r="IX76" s="431"/>
      <c r="IY76" s="431"/>
      <c r="IZ76" s="431"/>
      <c r="JA76" s="431"/>
      <c r="JB76" s="431"/>
      <c r="JC76" s="431"/>
      <c r="JD76" s="431"/>
      <c r="JE76" s="431"/>
      <c r="JF76" s="431"/>
      <c r="JG76" s="431"/>
      <c r="JH76" s="431"/>
      <c r="JI76" s="431"/>
      <c r="JJ76" s="431"/>
      <c r="JK76" s="431"/>
      <c r="JL76" s="431"/>
      <c r="JM76" s="431"/>
      <c r="JN76" s="431"/>
      <c r="JO76" s="431"/>
      <c r="JP76" s="431"/>
      <c r="JQ76" s="431"/>
      <c r="JR76" s="431"/>
      <c r="JS76" s="431"/>
      <c r="JT76" s="431"/>
      <c r="JU76" s="431"/>
      <c r="JV76" s="431"/>
      <c r="JW76" s="431"/>
      <c r="JX76" s="431"/>
      <c r="JY76" s="431"/>
      <c r="JZ76" s="431"/>
      <c r="KA76" s="431"/>
      <c r="KB76" s="431"/>
      <c r="KC76" s="431"/>
      <c r="KD76" s="431"/>
      <c r="KE76" s="431"/>
      <c r="KF76" s="431"/>
      <c r="KG76" s="431"/>
      <c r="KH76" s="431"/>
      <c r="KI76" s="431"/>
      <c r="KJ76" s="431"/>
      <c r="KK76" s="431"/>
      <c r="KL76" s="431"/>
      <c r="KM76" s="431"/>
      <c r="KN76" s="431"/>
      <c r="KO76" s="431"/>
      <c r="KP76" s="431"/>
      <c r="KQ76" s="431"/>
      <c r="KR76" s="431"/>
      <c r="KS76" s="431"/>
      <c r="KT76" s="431"/>
      <c r="KU76" s="431"/>
      <c r="KV76" s="431"/>
      <c r="KW76" s="431"/>
      <c r="KX76" s="431"/>
      <c r="KY76" s="431"/>
      <c r="KZ76" s="431"/>
      <c r="LA76" s="431"/>
      <c r="LB76" s="431"/>
      <c r="LC76" s="431"/>
      <c r="LD76" s="431"/>
      <c r="LE76" s="431"/>
      <c r="LF76" s="431"/>
      <c r="LG76" s="431"/>
      <c r="LH76" s="431"/>
      <c r="LI76" s="431"/>
      <c r="LJ76" s="431"/>
      <c r="LK76" s="431"/>
      <c r="LL76" s="431"/>
      <c r="LM76" s="431"/>
      <c r="LN76" s="431"/>
      <c r="LO76" s="431"/>
      <c r="LP76" s="431"/>
      <c r="LQ76" s="431"/>
      <c r="LR76" s="431"/>
      <c r="LS76" s="431"/>
      <c r="LT76" s="431"/>
      <c r="LU76" s="431"/>
      <c r="LV76" s="431"/>
      <c r="LW76" s="431"/>
      <c r="LX76" s="431"/>
      <c r="LY76" s="431"/>
      <c r="LZ76" s="431"/>
      <c r="MA76" s="431"/>
      <c r="MB76" s="431"/>
      <c r="MC76" s="431"/>
      <c r="MD76" s="431"/>
      <c r="ME76" s="431"/>
      <c r="MF76" s="431"/>
      <c r="MG76" s="431"/>
      <c r="MH76" s="431"/>
      <c r="MI76" s="431"/>
      <c r="MJ76" s="431"/>
      <c r="MK76" s="431"/>
      <c r="ML76" s="431"/>
      <c r="MM76" s="431"/>
      <c r="MN76" s="431"/>
      <c r="MO76" s="431"/>
      <c r="MP76" s="431"/>
      <c r="MQ76" s="431"/>
      <c r="MR76" s="431"/>
      <c r="MS76" s="431"/>
      <c r="MT76" s="431"/>
      <c r="MU76" s="431"/>
      <c r="MV76" s="431"/>
      <c r="MW76" s="431"/>
      <c r="MX76" s="431"/>
      <c r="MY76" s="431"/>
      <c r="MZ76" s="431"/>
      <c r="NA76" s="431"/>
      <c r="NB76" s="431"/>
      <c r="NC76" s="431"/>
      <c r="ND76" s="431"/>
      <c r="NE76" s="431"/>
      <c r="NF76" s="431"/>
      <c r="NG76" s="431"/>
      <c r="NH76" s="431"/>
      <c r="NI76" s="431"/>
      <c r="NJ76" s="431"/>
      <c r="NK76" s="431"/>
      <c r="NL76" s="431"/>
      <c r="NM76" s="431"/>
      <c r="NN76" s="431"/>
      <c r="NO76" s="431"/>
      <c r="NP76" s="431"/>
      <c r="NQ76" s="431"/>
      <c r="NR76" s="431"/>
      <c r="NS76" s="431"/>
      <c r="NT76" s="431"/>
      <c r="NU76" s="431"/>
      <c r="NV76" s="431"/>
      <c r="NW76" s="431"/>
      <c r="NX76" s="431"/>
      <c r="NY76" s="431"/>
      <c r="NZ76" s="431"/>
      <c r="OA76" s="431"/>
      <c r="OB76" s="431"/>
      <c r="OC76" s="431"/>
      <c r="OD76" s="431"/>
      <c r="OE76" s="431"/>
      <c r="OF76" s="431"/>
      <c r="OG76" s="431"/>
      <c r="OH76" s="431"/>
      <c r="OI76" s="431"/>
      <c r="OJ76" s="431"/>
      <c r="OK76" s="431"/>
      <c r="OL76" s="431"/>
      <c r="OM76" s="431"/>
      <c r="ON76" s="431"/>
      <c r="OO76" s="431"/>
      <c r="OP76" s="431"/>
      <c r="OQ76" s="431"/>
      <c r="OR76" s="431"/>
      <c r="OS76" s="431"/>
      <c r="OT76" s="431"/>
      <c r="OU76" s="431"/>
      <c r="OV76" s="431"/>
      <c r="OW76" s="431"/>
      <c r="OX76" s="431"/>
      <c r="OY76" s="431"/>
      <c r="OZ76" s="431"/>
      <c r="PA76" s="431"/>
      <c r="PB76" s="431"/>
      <c r="PC76" s="431"/>
      <c r="PD76" s="431"/>
      <c r="PE76" s="431"/>
      <c r="PF76" s="431"/>
      <c r="PG76" s="431"/>
      <c r="PH76" s="431"/>
      <c r="PI76" s="431"/>
      <c r="PJ76" s="431"/>
      <c r="PK76" s="431"/>
      <c r="PL76" s="431"/>
      <c r="PM76" s="431"/>
      <c r="PN76" s="431"/>
      <c r="PO76" s="431"/>
      <c r="PP76" s="431"/>
      <c r="PQ76" s="431"/>
      <c r="PR76" s="431"/>
      <c r="PS76" s="431"/>
      <c r="PT76" s="431"/>
      <c r="PU76" s="431"/>
      <c r="PV76" s="431"/>
      <c r="PW76" s="431"/>
      <c r="PX76" s="431"/>
      <c r="PY76" s="431"/>
      <c r="PZ76" s="431"/>
      <c r="QA76" s="431"/>
      <c r="QB76" s="431"/>
      <c r="QC76" s="431"/>
      <c r="QD76" s="431"/>
      <c r="QE76" s="431"/>
      <c r="QF76" s="431"/>
      <c r="QG76" s="431"/>
      <c r="QH76" s="431"/>
      <c r="QI76" s="431"/>
      <c r="QJ76" s="431"/>
      <c r="QK76" s="431"/>
      <c r="QL76" s="431"/>
      <c r="QM76" s="431"/>
      <c r="QN76" s="431"/>
      <c r="QO76" s="431"/>
      <c r="QP76" s="431"/>
      <c r="QQ76" s="431"/>
      <c r="QR76" s="431"/>
      <c r="QS76" s="431"/>
      <c r="QT76" s="431"/>
      <c r="QU76" s="431"/>
      <c r="QV76" s="431"/>
      <c r="QW76" s="431"/>
      <c r="QX76" s="431"/>
      <c r="QY76" s="431"/>
      <c r="QZ76" s="431"/>
      <c r="RA76" s="431"/>
      <c r="RB76" s="431"/>
      <c r="RC76" s="431"/>
      <c r="RD76" s="431"/>
      <c r="RE76" s="431"/>
      <c r="RF76" s="431"/>
      <c r="RG76" s="431"/>
      <c r="RH76" s="431"/>
      <c r="RI76" s="431"/>
      <c r="RJ76" s="431"/>
      <c r="RK76" s="431"/>
      <c r="RL76" s="431"/>
      <c r="RM76" s="431"/>
      <c r="RN76" s="431"/>
      <c r="RO76" s="431"/>
      <c r="RP76" s="431"/>
      <c r="RQ76" s="431"/>
      <c r="RR76" s="431"/>
      <c r="RS76" s="431"/>
      <c r="RT76" s="431"/>
      <c r="RU76" s="431"/>
      <c r="RV76" s="431"/>
      <c r="RW76" s="431"/>
      <c r="RX76" s="431"/>
      <c r="RY76" s="431"/>
      <c r="RZ76" s="431"/>
      <c r="SA76" s="431"/>
      <c r="SB76" s="431"/>
      <c r="SC76" s="431"/>
      <c r="SD76" s="431"/>
      <c r="SE76" s="431"/>
      <c r="SF76" s="431"/>
      <c r="SG76" s="431"/>
      <c r="SH76" s="431"/>
      <c r="SI76" s="431"/>
      <c r="SJ76" s="431"/>
      <c r="SK76" s="431"/>
      <c r="SL76" s="431"/>
      <c r="SM76" s="431"/>
      <c r="SN76" s="431"/>
      <c r="SO76" s="431"/>
      <c r="SP76" s="431"/>
      <c r="SQ76" s="431"/>
      <c r="SR76" s="431"/>
      <c r="SS76" s="431"/>
      <c r="ST76" s="431"/>
      <c r="SU76" s="431"/>
      <c r="SV76" s="431"/>
      <c r="SW76" s="431"/>
      <c r="SX76" s="431"/>
      <c r="SY76" s="431"/>
      <c r="SZ76" s="431"/>
      <c r="TA76" s="431"/>
      <c r="TB76" s="431"/>
      <c r="TC76" s="431"/>
      <c r="TD76" s="431"/>
      <c r="TE76" s="431"/>
      <c r="TF76" s="431"/>
      <c r="TG76" s="431"/>
      <c r="TH76" s="431"/>
      <c r="TI76" s="431"/>
      <c r="TJ76" s="431"/>
      <c r="TK76" s="431"/>
      <c r="TL76" s="431"/>
      <c r="TM76" s="431"/>
      <c r="TN76" s="431"/>
      <c r="TO76" s="431"/>
      <c r="TP76" s="431"/>
      <c r="TQ76" s="431"/>
      <c r="TR76" s="431"/>
      <c r="TS76" s="431"/>
      <c r="TT76" s="431"/>
      <c r="TU76" s="431"/>
      <c r="TV76" s="431"/>
      <c r="TW76" s="431"/>
      <c r="TX76" s="431"/>
      <c r="TY76" s="431"/>
      <c r="TZ76" s="431"/>
      <c r="UA76" s="431"/>
      <c r="UB76" s="431"/>
      <c r="UC76" s="431"/>
      <c r="UD76" s="431"/>
      <c r="UE76" s="431"/>
      <c r="UF76" s="431"/>
      <c r="UG76" s="431"/>
      <c r="UH76" s="431"/>
      <c r="UI76" s="431"/>
      <c r="UJ76" s="431"/>
      <c r="UK76" s="431"/>
      <c r="UL76" s="431"/>
      <c r="UM76" s="431"/>
      <c r="UN76" s="431"/>
      <c r="UO76" s="431"/>
      <c r="UP76" s="431"/>
      <c r="UQ76" s="431"/>
      <c r="UR76" s="431"/>
      <c r="US76" s="431"/>
      <c r="UT76" s="431"/>
      <c r="UU76" s="431"/>
      <c r="UV76" s="431"/>
      <c r="UW76" s="431"/>
      <c r="UX76" s="431"/>
      <c r="UY76" s="431"/>
      <c r="UZ76" s="431"/>
      <c r="VA76" s="431"/>
      <c r="VB76" s="431"/>
      <c r="VC76" s="431"/>
      <c r="VD76" s="431"/>
      <c r="VE76" s="431"/>
      <c r="VF76" s="431"/>
      <c r="VG76" s="431"/>
      <c r="VH76" s="431"/>
      <c r="VI76" s="431"/>
      <c r="VJ76" s="431"/>
      <c r="VK76" s="431"/>
      <c r="VL76" s="431"/>
      <c r="VM76" s="431"/>
      <c r="VN76" s="431"/>
      <c r="VO76" s="431"/>
      <c r="VP76" s="431"/>
      <c r="VQ76" s="431"/>
      <c r="VR76" s="431"/>
      <c r="VS76" s="431"/>
      <c r="VT76" s="431"/>
      <c r="VU76" s="431"/>
      <c r="VV76" s="431"/>
      <c r="VW76" s="431"/>
      <c r="VX76" s="431"/>
      <c r="VY76" s="431"/>
      <c r="VZ76" s="431"/>
      <c r="WA76" s="431"/>
      <c r="WB76" s="431"/>
      <c r="WC76" s="431"/>
      <c r="WD76" s="431"/>
      <c r="WE76" s="431"/>
      <c r="WF76" s="431"/>
      <c r="WG76" s="431"/>
      <c r="WH76" s="431"/>
      <c r="WI76" s="431"/>
      <c r="WJ76" s="431"/>
      <c r="WK76" s="431"/>
      <c r="WL76" s="431"/>
      <c r="WM76" s="431"/>
      <c r="WN76" s="431"/>
      <c r="WO76" s="431"/>
      <c r="WP76" s="431"/>
      <c r="WQ76" s="431"/>
      <c r="WR76" s="431"/>
      <c r="WS76" s="431"/>
      <c r="WT76" s="431"/>
      <c r="WU76" s="431"/>
      <c r="WV76" s="431"/>
      <c r="WW76" s="431"/>
      <c r="WX76" s="431"/>
      <c r="WY76" s="431"/>
      <c r="WZ76" s="431"/>
      <c r="XA76" s="431"/>
      <c r="XB76" s="431"/>
      <c r="XC76" s="431"/>
      <c r="XD76" s="431"/>
      <c r="XE76" s="431"/>
      <c r="XF76" s="431"/>
      <c r="XG76" s="431"/>
      <c r="XH76" s="431"/>
      <c r="XI76" s="431"/>
      <c r="XJ76" s="431"/>
      <c r="XK76" s="431"/>
      <c r="XL76" s="431"/>
      <c r="XM76" s="431"/>
      <c r="XN76" s="431"/>
      <c r="XO76" s="431"/>
      <c r="XP76" s="431"/>
      <c r="XQ76" s="431"/>
      <c r="XR76" s="431"/>
      <c r="XS76" s="431"/>
      <c r="XT76" s="431"/>
      <c r="XU76" s="431"/>
      <c r="XV76" s="431"/>
      <c r="XW76" s="431"/>
      <c r="XX76" s="431"/>
      <c r="XY76" s="431"/>
      <c r="XZ76" s="431"/>
      <c r="YA76" s="431"/>
      <c r="YB76" s="431"/>
      <c r="YC76" s="431"/>
      <c r="YD76" s="431"/>
      <c r="YE76" s="431"/>
      <c r="YF76" s="431"/>
      <c r="YG76" s="431"/>
      <c r="YH76" s="431"/>
      <c r="YI76" s="431"/>
      <c r="YJ76" s="431"/>
      <c r="YK76" s="431"/>
      <c r="YL76" s="431"/>
      <c r="YM76" s="431"/>
      <c r="YN76" s="431"/>
      <c r="YO76" s="431"/>
      <c r="YP76" s="431"/>
      <c r="YQ76" s="431"/>
      <c r="YR76" s="431"/>
      <c r="YS76" s="431"/>
      <c r="YT76" s="431"/>
      <c r="YU76" s="431"/>
      <c r="YV76" s="431"/>
      <c r="YW76" s="431"/>
      <c r="YX76" s="431"/>
      <c r="YY76" s="431"/>
      <c r="YZ76" s="431"/>
      <c r="ZA76" s="431"/>
      <c r="ZB76" s="431"/>
      <c r="ZC76" s="431"/>
      <c r="ZD76" s="431"/>
      <c r="ZE76" s="431"/>
      <c r="ZF76" s="431"/>
      <c r="ZG76" s="431"/>
      <c r="ZH76" s="431"/>
      <c r="ZI76" s="431"/>
      <c r="ZJ76" s="431"/>
      <c r="ZK76" s="431"/>
      <c r="ZL76" s="431"/>
      <c r="ZM76" s="431"/>
      <c r="ZN76" s="431"/>
      <c r="ZO76" s="431"/>
      <c r="ZP76" s="431"/>
      <c r="ZQ76" s="431"/>
      <c r="ZR76" s="431"/>
      <c r="ZS76" s="431"/>
      <c r="ZT76" s="431"/>
      <c r="ZU76" s="431"/>
      <c r="ZV76" s="431"/>
      <c r="ZW76" s="431"/>
      <c r="ZX76" s="431"/>
      <c r="ZY76" s="431"/>
      <c r="ZZ76" s="431"/>
      <c r="AAA76" s="431"/>
      <c r="AAB76" s="431"/>
      <c r="AAC76" s="431"/>
      <c r="AAD76" s="431"/>
      <c r="AAE76" s="431"/>
      <c r="AAF76" s="431"/>
      <c r="AAG76" s="431"/>
      <c r="AAH76" s="431"/>
      <c r="AAI76" s="431"/>
      <c r="AAJ76" s="431"/>
      <c r="AAK76" s="431"/>
      <c r="AAL76" s="431"/>
      <c r="AAM76" s="431"/>
      <c r="AAN76" s="431"/>
      <c r="AAO76" s="431"/>
      <c r="AAP76" s="431"/>
      <c r="AAQ76" s="431"/>
      <c r="AAR76" s="431"/>
      <c r="AAS76" s="431"/>
      <c r="AAT76" s="431"/>
      <c r="AAU76" s="431"/>
      <c r="AAV76" s="431"/>
      <c r="AAW76" s="431"/>
      <c r="AAX76" s="431"/>
      <c r="AAY76" s="431"/>
      <c r="AAZ76" s="431"/>
      <c r="ABA76" s="431"/>
      <c r="ABB76" s="431"/>
      <c r="ABC76" s="431"/>
      <c r="ABD76" s="431"/>
      <c r="ABE76" s="431"/>
      <c r="ABF76" s="431"/>
      <c r="ABG76" s="431"/>
      <c r="ABH76" s="431"/>
      <c r="ABI76" s="431"/>
      <c r="ABJ76" s="431"/>
      <c r="ABK76" s="431"/>
      <c r="ABL76" s="431"/>
      <c r="ABM76" s="431"/>
      <c r="ABN76" s="431"/>
      <c r="ABO76" s="431"/>
      <c r="ABP76" s="431"/>
      <c r="ABQ76" s="431"/>
      <c r="ABR76" s="431"/>
      <c r="ABS76" s="431"/>
      <c r="ABT76" s="431"/>
      <c r="ABU76" s="431"/>
      <c r="ABV76" s="431"/>
      <c r="ABW76" s="431"/>
      <c r="ABX76" s="431"/>
      <c r="ABY76" s="431"/>
      <c r="ABZ76" s="431"/>
      <c r="ACA76" s="431"/>
      <c r="ACB76" s="431"/>
      <c r="ACC76" s="431"/>
      <c r="ACD76" s="431"/>
      <c r="ACE76" s="431"/>
      <c r="ACF76" s="431"/>
      <c r="ACG76" s="431"/>
      <c r="ACH76" s="431"/>
      <c r="ACI76" s="431"/>
      <c r="ACJ76" s="431"/>
      <c r="ACK76" s="431"/>
      <c r="ACL76" s="431"/>
      <c r="ACM76" s="431"/>
      <c r="ACN76" s="431"/>
      <c r="ACO76" s="431"/>
      <c r="ACP76" s="431"/>
      <c r="ACQ76" s="431"/>
      <c r="ACR76" s="431"/>
      <c r="ACS76" s="431"/>
      <c r="ACT76" s="431"/>
      <c r="ACU76" s="431"/>
      <c r="ACV76" s="431"/>
      <c r="ACW76" s="431"/>
      <c r="ACX76" s="431"/>
      <c r="ACY76" s="431"/>
      <c r="ACZ76" s="431"/>
      <c r="ADA76" s="431"/>
      <c r="ADB76" s="431"/>
      <c r="ADC76" s="431"/>
      <c r="ADD76" s="431"/>
      <c r="ADE76" s="431"/>
      <c r="ADF76" s="431"/>
      <c r="ADG76" s="431"/>
      <c r="ADH76" s="431"/>
      <c r="ADI76" s="431"/>
      <c r="ADJ76" s="431"/>
      <c r="ADK76" s="431"/>
      <c r="ADL76" s="431"/>
      <c r="ADM76" s="431"/>
      <c r="ADN76" s="431"/>
      <c r="ADO76" s="431"/>
      <c r="ADP76" s="431"/>
      <c r="ADQ76" s="431"/>
      <c r="ADR76" s="431"/>
      <c r="ADS76" s="431"/>
      <c r="ADT76" s="431"/>
      <c r="ADU76" s="431"/>
      <c r="ADV76" s="431"/>
      <c r="ADW76" s="431"/>
      <c r="ADX76" s="431"/>
      <c r="ADY76" s="431"/>
      <c r="ADZ76" s="431"/>
      <c r="AEA76" s="431"/>
      <c r="AEB76" s="431"/>
      <c r="AEC76" s="431"/>
      <c r="AED76" s="431"/>
      <c r="AEE76" s="431"/>
      <c r="AEF76" s="431"/>
      <c r="AEG76" s="431"/>
      <c r="AEH76" s="431"/>
      <c r="AEI76" s="431"/>
      <c r="AEJ76" s="431"/>
      <c r="AEK76" s="431"/>
      <c r="AEL76" s="431"/>
      <c r="AEM76" s="431"/>
      <c r="AEN76" s="431"/>
      <c r="AEO76" s="431"/>
      <c r="AEP76" s="431"/>
      <c r="AEQ76" s="431"/>
      <c r="AER76" s="431"/>
      <c r="AES76" s="431"/>
      <c r="AET76" s="431"/>
      <c r="AEU76" s="431"/>
      <c r="AEV76" s="431"/>
      <c r="AEW76" s="431"/>
      <c r="AEX76" s="431"/>
      <c r="AEY76" s="431"/>
      <c r="AEZ76" s="431"/>
      <c r="AFA76" s="431"/>
      <c r="AFB76" s="431"/>
      <c r="AFC76" s="431"/>
      <c r="AFD76" s="431"/>
      <c r="AFE76" s="431"/>
      <c r="AFF76" s="431"/>
      <c r="AFG76" s="431"/>
      <c r="AFH76" s="431"/>
      <c r="AFI76" s="431"/>
      <c r="AFJ76" s="431"/>
      <c r="AFK76" s="431"/>
      <c r="AFL76" s="431"/>
      <c r="AFM76" s="431"/>
      <c r="AFN76" s="431"/>
      <c r="AFO76" s="431"/>
      <c r="AFP76" s="431"/>
      <c r="AFQ76" s="431"/>
      <c r="AFR76" s="431"/>
      <c r="AFS76" s="431"/>
      <c r="AFT76" s="431"/>
      <c r="AFU76" s="431"/>
      <c r="AFV76" s="431"/>
      <c r="AFW76" s="431"/>
      <c r="AFX76" s="431"/>
      <c r="AFY76" s="431"/>
      <c r="AFZ76" s="431"/>
      <c r="AGA76" s="431"/>
      <c r="AGB76" s="431"/>
      <c r="AGC76" s="431"/>
      <c r="AGD76" s="431"/>
      <c r="AGE76" s="431"/>
      <c r="AGF76" s="431"/>
      <c r="AGG76" s="431"/>
      <c r="AGH76" s="431"/>
      <c r="AGI76" s="431"/>
      <c r="AGJ76" s="431"/>
      <c r="AGK76" s="431"/>
      <c r="AGL76" s="431"/>
      <c r="AGM76" s="431"/>
      <c r="AGN76" s="431"/>
      <c r="AGO76" s="431"/>
      <c r="AGP76" s="431"/>
      <c r="AGQ76" s="431"/>
      <c r="AGR76" s="431"/>
      <c r="AGS76" s="431"/>
      <c r="AGT76" s="431"/>
      <c r="AGU76" s="431"/>
      <c r="AGV76" s="431"/>
      <c r="AGW76" s="431"/>
      <c r="AGX76" s="431"/>
      <c r="AGY76" s="431"/>
      <c r="AGZ76" s="431"/>
      <c r="AHA76" s="431"/>
      <c r="AHB76" s="431"/>
      <c r="AHC76" s="431"/>
      <c r="AHD76" s="431"/>
      <c r="AHE76" s="431"/>
      <c r="AHF76" s="431"/>
      <c r="AHG76" s="431"/>
      <c r="AHH76" s="431"/>
      <c r="AHI76" s="431"/>
      <c r="AHJ76" s="431"/>
      <c r="AHK76" s="431"/>
      <c r="AHL76" s="431"/>
      <c r="AHM76" s="431"/>
      <c r="AHN76" s="431"/>
      <c r="AHO76" s="431"/>
      <c r="AHP76" s="431"/>
      <c r="AHQ76" s="431"/>
      <c r="AHR76" s="431"/>
      <c r="AHS76" s="431"/>
      <c r="AHT76" s="431"/>
      <c r="AHU76" s="431"/>
      <c r="AHV76" s="431"/>
      <c r="AHW76" s="431"/>
      <c r="AHX76" s="431"/>
      <c r="AHY76" s="431"/>
      <c r="AHZ76" s="431"/>
      <c r="AIA76" s="431"/>
      <c r="AIB76" s="431"/>
      <c r="AIC76" s="431"/>
      <c r="AID76" s="431"/>
      <c r="AIE76" s="431"/>
      <c r="AIF76" s="431"/>
      <c r="AIG76" s="431"/>
      <c r="AIH76" s="431"/>
      <c r="AII76" s="431"/>
      <c r="AIJ76" s="431"/>
      <c r="AIK76" s="431"/>
      <c r="AIL76" s="431"/>
      <c r="AIM76" s="431"/>
      <c r="AIN76" s="431"/>
      <c r="AIO76" s="431"/>
      <c r="AIP76" s="431"/>
      <c r="AIQ76" s="431"/>
      <c r="AIR76" s="431"/>
      <c r="AIS76" s="431"/>
      <c r="AIT76" s="431"/>
      <c r="AIU76" s="431"/>
      <c r="AIV76" s="431"/>
      <c r="AIW76" s="431"/>
      <c r="AIX76" s="431"/>
      <c r="AIY76" s="431"/>
      <c r="AIZ76" s="431"/>
      <c r="AJA76" s="431"/>
      <c r="AJB76" s="431"/>
      <c r="AJC76" s="431"/>
      <c r="AJD76" s="431"/>
      <c r="AJE76" s="431"/>
      <c r="AJF76" s="431"/>
      <c r="AJG76" s="431"/>
      <c r="AJH76" s="431"/>
      <c r="AJI76" s="431"/>
      <c r="AJJ76" s="431"/>
      <c r="AJK76" s="431"/>
      <c r="AJL76" s="431"/>
      <c r="AJM76" s="431"/>
      <c r="AJN76" s="431"/>
      <c r="AJO76" s="431"/>
      <c r="AJP76" s="431"/>
      <c r="AJQ76" s="431"/>
      <c r="AJR76" s="431"/>
      <c r="AJS76" s="431"/>
      <c r="AJT76" s="431"/>
      <c r="AJU76" s="431"/>
      <c r="AJV76" s="431"/>
      <c r="AJW76" s="431"/>
      <c r="AJX76" s="431"/>
      <c r="AJY76" s="431"/>
      <c r="AJZ76" s="431"/>
      <c r="AKA76" s="431"/>
      <c r="AKB76" s="431"/>
      <c r="AKC76" s="431"/>
      <c r="AKD76" s="431"/>
      <c r="AKE76" s="431"/>
      <c r="AKF76" s="431"/>
      <c r="AKG76" s="431"/>
      <c r="AKH76" s="431"/>
      <c r="AKI76" s="431"/>
      <c r="AKJ76" s="431"/>
      <c r="AKK76" s="431"/>
      <c r="AKL76" s="431"/>
      <c r="AKM76" s="431"/>
      <c r="AKN76" s="431"/>
      <c r="AKO76" s="431"/>
      <c r="AKP76" s="431"/>
      <c r="AKQ76" s="431"/>
      <c r="AKR76" s="431"/>
      <c r="AKS76" s="431"/>
      <c r="AKT76" s="431"/>
      <c r="AKU76" s="431"/>
      <c r="AKV76" s="431"/>
      <c r="AKW76" s="431"/>
      <c r="AKX76" s="431"/>
      <c r="AKY76" s="431"/>
      <c r="AKZ76" s="431"/>
      <c r="ALA76" s="431"/>
      <c r="ALB76" s="431"/>
      <c r="ALC76" s="431"/>
      <c r="ALD76" s="431"/>
      <c r="ALE76" s="431"/>
      <c r="ALF76" s="431"/>
      <c r="ALG76" s="431"/>
      <c r="ALH76" s="431"/>
      <c r="ALI76" s="431"/>
      <c r="ALJ76" s="431"/>
      <c r="ALK76" s="431"/>
      <c r="ALL76" s="431"/>
      <c r="ALM76" s="431"/>
      <c r="ALN76" s="431"/>
      <c r="ALO76" s="431"/>
      <c r="ALP76" s="431"/>
      <c r="ALQ76" s="431"/>
      <c r="ALR76" s="431"/>
      <c r="ALS76" s="431"/>
      <c r="ALT76" s="431"/>
      <c r="ALU76" s="431"/>
      <c r="ALV76" s="431"/>
      <c r="ALW76" s="431"/>
      <c r="ALX76" s="431"/>
      <c r="ALY76" s="431"/>
      <c r="ALZ76" s="431"/>
      <c r="AMA76" s="431"/>
      <c r="AMB76" s="431"/>
      <c r="AMC76" s="431"/>
      <c r="AMD76" s="431"/>
      <c r="AME76" s="431"/>
      <c r="AMF76" s="431"/>
      <c r="AMG76" s="431"/>
      <c r="AMH76" s="431"/>
      <c r="AMI76" s="431"/>
      <c r="AMJ76" s="431"/>
      <c r="AMK76" s="431"/>
      <c r="AML76" s="431"/>
      <c r="AMM76" s="431"/>
      <c r="AMN76" s="431"/>
      <c r="AMO76" s="431"/>
      <c r="AMP76" s="431"/>
      <c r="AMQ76" s="431"/>
      <c r="AMR76" s="431"/>
      <c r="AMS76" s="431"/>
      <c r="AMT76" s="431"/>
      <c r="AMU76" s="431"/>
      <c r="AMV76" s="431"/>
      <c r="AMW76" s="431"/>
      <c r="AMX76" s="431"/>
      <c r="AMY76" s="431"/>
      <c r="AMZ76" s="431"/>
      <c r="ANA76" s="431"/>
      <c r="ANB76" s="431"/>
      <c r="ANC76" s="431"/>
      <c r="AND76" s="431"/>
      <c r="ANE76" s="431"/>
      <c r="ANF76" s="431"/>
      <c r="ANG76" s="431"/>
      <c r="ANH76" s="431"/>
      <c r="ANI76" s="431"/>
      <c r="ANJ76" s="431"/>
      <c r="ANK76" s="431"/>
      <c r="ANL76" s="431"/>
      <c r="ANM76" s="431"/>
      <c r="ANN76" s="431"/>
      <c r="ANO76" s="431"/>
      <c r="ANP76" s="431"/>
      <c r="ANQ76" s="431"/>
      <c r="ANR76" s="431"/>
      <c r="ANS76" s="431"/>
      <c r="ANT76" s="431"/>
      <c r="ANU76" s="431"/>
      <c r="ANV76" s="431"/>
      <c r="ANW76" s="431"/>
      <c r="ANX76" s="431"/>
      <c r="ANY76" s="431"/>
      <c r="ANZ76" s="431"/>
      <c r="AOA76" s="431"/>
      <c r="AOB76" s="431"/>
      <c r="AOC76" s="431"/>
      <c r="AOD76" s="431"/>
      <c r="AOE76" s="431"/>
      <c r="AOF76" s="431"/>
      <c r="AOG76" s="431"/>
      <c r="AOH76" s="431"/>
      <c r="AOI76" s="431"/>
      <c r="AOJ76" s="431"/>
      <c r="AOK76" s="431"/>
      <c r="AOL76" s="431"/>
      <c r="AOM76" s="431"/>
      <c r="AON76" s="431"/>
      <c r="AOO76" s="431"/>
      <c r="AOP76" s="431"/>
      <c r="AOQ76" s="431"/>
      <c r="AOR76" s="431"/>
      <c r="AOS76" s="431"/>
      <c r="AOT76" s="431"/>
      <c r="AOU76" s="431"/>
      <c r="AOV76" s="431"/>
      <c r="AOW76" s="431"/>
      <c r="AOX76" s="431"/>
      <c r="AOY76" s="431"/>
      <c r="AOZ76" s="431"/>
      <c r="APA76" s="431"/>
      <c r="APB76" s="431"/>
      <c r="APC76" s="431"/>
      <c r="APD76" s="431"/>
      <c r="APE76" s="431"/>
      <c r="APF76" s="431"/>
      <c r="APG76" s="431"/>
      <c r="APH76" s="431"/>
      <c r="API76" s="431"/>
      <c r="APJ76" s="431"/>
      <c r="APK76" s="431"/>
      <c r="APL76" s="431"/>
      <c r="APM76" s="431"/>
      <c r="APN76" s="431"/>
      <c r="APO76" s="431"/>
      <c r="APP76" s="431"/>
      <c r="APQ76" s="431"/>
      <c r="APR76" s="431"/>
      <c r="APS76" s="431"/>
      <c r="APT76" s="431"/>
      <c r="APU76" s="431"/>
      <c r="APV76" s="431"/>
      <c r="APW76" s="431"/>
      <c r="APX76" s="431"/>
      <c r="APY76" s="431"/>
      <c r="APZ76" s="431"/>
      <c r="AQA76" s="431"/>
      <c r="AQB76" s="431"/>
      <c r="AQC76" s="431"/>
      <c r="AQD76" s="431"/>
      <c r="AQE76" s="431"/>
      <c r="AQF76" s="431"/>
      <c r="AQG76" s="431"/>
      <c r="AQH76" s="431"/>
      <c r="AQI76" s="431"/>
      <c r="AQJ76" s="431"/>
      <c r="AQK76" s="431"/>
      <c r="AQL76" s="431"/>
      <c r="AQM76" s="431"/>
      <c r="AQN76" s="431"/>
      <c r="AQO76" s="431"/>
      <c r="AQP76" s="431"/>
      <c r="AQQ76" s="431"/>
      <c r="AQR76" s="431"/>
      <c r="AQS76" s="431"/>
      <c r="AQT76" s="431"/>
      <c r="AQU76" s="431"/>
      <c r="AQV76" s="431"/>
      <c r="AQW76" s="431"/>
      <c r="AQX76" s="431"/>
      <c r="AQY76" s="431"/>
      <c r="AQZ76" s="431"/>
      <c r="ARA76" s="431"/>
      <c r="ARB76" s="431"/>
      <c r="ARC76" s="431"/>
      <c r="ARD76" s="431"/>
      <c r="ARE76" s="431"/>
      <c r="ARF76" s="431"/>
      <c r="ARG76" s="431"/>
      <c r="ARH76" s="431"/>
      <c r="ARI76" s="431"/>
      <c r="ARJ76" s="431"/>
      <c r="ARK76" s="431"/>
      <c r="ARL76" s="431"/>
      <c r="ARM76" s="431"/>
      <c r="ARN76" s="431"/>
      <c r="ARO76" s="431"/>
      <c r="ARP76" s="431"/>
      <c r="ARQ76" s="431"/>
      <c r="ARR76" s="431"/>
      <c r="ARS76" s="431"/>
      <c r="ART76" s="431"/>
      <c r="ARU76" s="431"/>
      <c r="ARV76" s="431"/>
      <c r="ARW76" s="431"/>
      <c r="ARX76" s="431"/>
      <c r="ARY76" s="431"/>
      <c r="ARZ76" s="431"/>
      <c r="ASA76" s="431"/>
      <c r="ASB76" s="431"/>
      <c r="ASC76" s="431"/>
      <c r="ASD76" s="431"/>
      <c r="ASE76" s="431"/>
      <c r="ASF76" s="431"/>
      <c r="ASG76" s="431"/>
      <c r="ASH76" s="431"/>
      <c r="ASI76" s="431"/>
      <c r="ASJ76" s="431"/>
      <c r="ASK76" s="431"/>
      <c r="ASL76" s="431"/>
      <c r="ASM76" s="431"/>
      <c r="ASN76" s="431"/>
      <c r="ASO76" s="431"/>
      <c r="ASP76" s="431"/>
      <c r="ASQ76" s="431"/>
      <c r="ASR76" s="431"/>
      <c r="ASS76" s="431"/>
      <c r="AST76" s="431"/>
      <c r="ASU76" s="431"/>
      <c r="ASV76" s="431"/>
      <c r="ASW76" s="431"/>
      <c r="ASX76" s="431"/>
      <c r="ASY76" s="431"/>
      <c r="ASZ76" s="431"/>
      <c r="ATA76" s="431"/>
      <c r="ATB76" s="431"/>
      <c r="ATC76" s="431"/>
      <c r="ATD76" s="431"/>
      <c r="ATE76" s="431"/>
      <c r="ATF76" s="431"/>
      <c r="ATG76" s="431"/>
      <c r="ATH76" s="431"/>
      <c r="ATI76" s="431"/>
      <c r="ATJ76" s="431"/>
      <c r="ATK76" s="431"/>
      <c r="ATL76" s="431"/>
      <c r="ATM76" s="431"/>
      <c r="ATN76" s="431"/>
      <c r="ATO76" s="431"/>
      <c r="ATP76" s="431"/>
      <c r="ATQ76" s="431"/>
      <c r="ATR76" s="431"/>
      <c r="ATS76" s="431"/>
      <c r="ATT76" s="431"/>
      <c r="ATU76" s="431"/>
      <c r="ATV76" s="431"/>
      <c r="ATW76" s="431"/>
      <c r="ATX76" s="431"/>
      <c r="ATY76" s="431"/>
      <c r="ATZ76" s="431"/>
      <c r="AUA76" s="431"/>
      <c r="AUB76" s="431"/>
      <c r="AUC76" s="431"/>
      <c r="AUD76" s="431"/>
      <c r="AUE76" s="431"/>
      <c r="AUF76" s="431"/>
      <c r="AUG76" s="431"/>
      <c r="AUH76" s="431"/>
      <c r="AUI76" s="431"/>
      <c r="AUJ76" s="431"/>
      <c r="AUK76" s="431"/>
      <c r="AUL76" s="431"/>
      <c r="AUM76" s="431"/>
      <c r="AUN76" s="431"/>
      <c r="AUO76" s="431"/>
      <c r="AUP76" s="431"/>
      <c r="AUQ76" s="431"/>
      <c r="AUR76" s="431"/>
      <c r="AUS76" s="431"/>
      <c r="AUT76" s="431"/>
      <c r="AUU76" s="431"/>
      <c r="AUV76" s="431"/>
      <c r="AUW76" s="431"/>
      <c r="AUX76" s="431"/>
      <c r="AUY76" s="431"/>
      <c r="AUZ76" s="431"/>
      <c r="AVA76" s="431"/>
      <c r="AVB76" s="431"/>
      <c r="AVC76" s="431"/>
      <c r="AVD76" s="431"/>
      <c r="AVE76" s="431"/>
      <c r="AVF76" s="431"/>
      <c r="AVG76" s="431"/>
      <c r="AVH76" s="431"/>
      <c r="AVI76" s="431"/>
      <c r="AVJ76" s="431"/>
      <c r="AVK76" s="431"/>
      <c r="AVL76" s="431"/>
      <c r="AVM76" s="431"/>
      <c r="AVN76" s="431"/>
      <c r="AVO76" s="431"/>
      <c r="AVP76" s="431"/>
      <c r="AVQ76" s="431"/>
      <c r="AVR76" s="431"/>
      <c r="AVS76" s="431"/>
      <c r="AVT76" s="431"/>
      <c r="AVU76" s="431"/>
      <c r="AVV76" s="431"/>
      <c r="AVW76" s="431"/>
      <c r="AVX76" s="431"/>
      <c r="AVY76" s="431"/>
      <c r="AVZ76" s="431"/>
      <c r="AWA76" s="431"/>
      <c r="AWB76" s="431"/>
      <c r="AWC76" s="431"/>
      <c r="AWD76" s="431"/>
      <c r="AWE76" s="431"/>
      <c r="AWF76" s="431"/>
      <c r="AWG76" s="431"/>
      <c r="AWH76" s="431"/>
      <c r="AWI76" s="431"/>
      <c r="AWJ76" s="431"/>
      <c r="AWK76" s="431"/>
      <c r="AWL76" s="431"/>
      <c r="AWM76" s="431"/>
      <c r="AWN76" s="431"/>
      <c r="AWO76" s="431"/>
      <c r="AWP76" s="431"/>
      <c r="AWQ76" s="431"/>
      <c r="AWR76" s="431"/>
      <c r="AWS76" s="431"/>
      <c r="AWT76" s="431"/>
      <c r="AWU76" s="431"/>
      <c r="AWV76" s="431"/>
      <c r="AWW76" s="431"/>
      <c r="AWX76" s="431"/>
      <c r="AWY76" s="431"/>
      <c r="AWZ76" s="431"/>
      <c r="AXA76" s="431"/>
      <c r="AXB76" s="431"/>
      <c r="AXC76" s="431"/>
      <c r="AXD76" s="431"/>
      <c r="AXE76" s="431"/>
      <c r="AXF76" s="431"/>
      <c r="AXG76" s="431"/>
      <c r="AXH76" s="431"/>
      <c r="AXI76" s="431"/>
      <c r="AXJ76" s="431"/>
      <c r="AXK76" s="431"/>
      <c r="AXL76" s="431"/>
      <c r="AXM76" s="431"/>
      <c r="AXN76" s="431"/>
      <c r="AXO76" s="431"/>
      <c r="AXP76" s="431"/>
      <c r="AXQ76" s="431"/>
      <c r="AXR76" s="431"/>
      <c r="AXS76" s="431"/>
      <c r="AXT76" s="431"/>
      <c r="AXU76" s="431"/>
      <c r="AXV76" s="431"/>
      <c r="AXW76" s="431"/>
      <c r="AXX76" s="431"/>
      <c r="AXY76" s="431"/>
      <c r="AXZ76" s="431"/>
      <c r="AYA76" s="431"/>
      <c r="AYB76" s="431"/>
      <c r="AYC76" s="431"/>
      <c r="AYD76" s="431"/>
      <c r="AYE76" s="431"/>
      <c r="AYF76" s="431"/>
      <c r="AYG76" s="431"/>
      <c r="AYH76" s="431"/>
      <c r="AYI76" s="431"/>
      <c r="AYJ76" s="431"/>
      <c r="AYK76" s="431"/>
      <c r="AYL76" s="431"/>
      <c r="AYM76" s="431"/>
      <c r="AYN76" s="431"/>
      <c r="AYO76" s="431"/>
      <c r="AYP76" s="431"/>
      <c r="AYQ76" s="431"/>
      <c r="AYR76" s="431"/>
      <c r="AYS76" s="431"/>
      <c r="AYT76" s="431"/>
      <c r="AYU76" s="431"/>
      <c r="AYV76" s="431"/>
      <c r="AYW76" s="431"/>
      <c r="AYX76" s="431"/>
      <c r="AYY76" s="431"/>
      <c r="AYZ76" s="431"/>
      <c r="AZA76" s="431"/>
      <c r="AZB76" s="431"/>
      <c r="AZC76" s="431"/>
      <c r="AZD76" s="431"/>
      <c r="AZE76" s="431"/>
      <c r="AZF76" s="431"/>
      <c r="AZG76" s="431"/>
      <c r="AZH76" s="431"/>
      <c r="AZI76" s="431"/>
      <c r="AZJ76" s="431"/>
      <c r="AZK76" s="431"/>
      <c r="AZL76" s="431"/>
      <c r="AZM76" s="431"/>
      <c r="AZN76" s="431"/>
      <c r="AZO76" s="431"/>
      <c r="AZP76" s="431"/>
      <c r="AZQ76" s="431"/>
      <c r="AZR76" s="431"/>
      <c r="AZS76" s="431"/>
      <c r="AZT76" s="431"/>
      <c r="AZU76" s="431"/>
      <c r="AZV76" s="431"/>
      <c r="AZW76" s="431"/>
      <c r="AZX76" s="431"/>
      <c r="AZY76" s="431"/>
      <c r="AZZ76" s="431"/>
      <c r="BAA76" s="431"/>
      <c r="BAB76" s="431"/>
      <c r="BAC76" s="431"/>
      <c r="BAD76" s="431"/>
      <c r="BAE76" s="431"/>
      <c r="BAF76" s="431"/>
      <c r="BAG76" s="431"/>
      <c r="BAH76" s="431"/>
      <c r="BAI76" s="431"/>
      <c r="BAJ76" s="431"/>
      <c r="BAK76" s="431"/>
      <c r="BAL76" s="431"/>
      <c r="BAM76" s="431"/>
      <c r="BAN76" s="431"/>
      <c r="BAO76" s="431"/>
      <c r="BAP76" s="431"/>
      <c r="BAQ76" s="431"/>
      <c r="BAR76" s="431"/>
      <c r="BAS76" s="431"/>
      <c r="BAT76" s="431"/>
      <c r="BAU76" s="431"/>
      <c r="BAV76" s="431"/>
      <c r="BAW76" s="431"/>
      <c r="BAX76" s="431"/>
      <c r="BAY76" s="431"/>
      <c r="BAZ76" s="431"/>
      <c r="BBA76" s="431"/>
      <c r="BBB76" s="431"/>
      <c r="BBC76" s="431"/>
      <c r="BBD76" s="431"/>
      <c r="BBE76" s="431"/>
      <c r="BBF76" s="431"/>
      <c r="BBG76" s="431"/>
      <c r="BBH76" s="431"/>
      <c r="BBI76" s="431"/>
      <c r="BBJ76" s="431"/>
      <c r="BBK76" s="431"/>
      <c r="BBL76" s="431"/>
      <c r="BBM76" s="431"/>
      <c r="BBN76" s="431"/>
      <c r="BBO76" s="431"/>
      <c r="BBP76" s="431"/>
      <c r="BBQ76" s="431"/>
      <c r="BBR76" s="431"/>
      <c r="BBS76" s="431"/>
      <c r="BBT76" s="431"/>
      <c r="BBU76" s="431"/>
      <c r="BBV76" s="431"/>
      <c r="BBW76" s="431"/>
      <c r="BBX76" s="431"/>
      <c r="BBY76" s="431"/>
      <c r="BBZ76" s="431"/>
      <c r="BCA76" s="431"/>
      <c r="BCB76" s="431"/>
      <c r="BCC76" s="431"/>
      <c r="BCD76" s="431"/>
      <c r="BCE76" s="431"/>
      <c r="BCF76" s="431"/>
      <c r="BCG76" s="431"/>
      <c r="BCH76" s="431"/>
      <c r="BCI76" s="431"/>
      <c r="BCJ76" s="431"/>
      <c r="BCK76" s="431"/>
      <c r="BCL76" s="431"/>
      <c r="BCM76" s="431"/>
      <c r="BCN76" s="431"/>
      <c r="BCO76" s="431"/>
      <c r="BCP76" s="431"/>
      <c r="BCQ76" s="431"/>
      <c r="BCR76" s="431"/>
      <c r="BCS76" s="431"/>
      <c r="BCT76" s="431"/>
      <c r="BCU76" s="431"/>
      <c r="BCV76" s="431"/>
      <c r="BCW76" s="431"/>
      <c r="BCX76" s="431"/>
      <c r="BCY76" s="431"/>
      <c r="BCZ76" s="431"/>
      <c r="BDA76" s="431"/>
      <c r="BDB76" s="431"/>
      <c r="BDC76" s="431"/>
      <c r="BDD76" s="431"/>
      <c r="BDE76" s="431"/>
      <c r="BDF76" s="431"/>
      <c r="BDG76" s="431"/>
      <c r="BDH76" s="431"/>
      <c r="BDI76" s="431"/>
      <c r="BDJ76" s="431"/>
      <c r="BDK76" s="431"/>
      <c r="BDL76" s="431"/>
      <c r="BDM76" s="431"/>
      <c r="BDN76" s="431"/>
      <c r="BDO76" s="431"/>
      <c r="BDP76" s="431"/>
      <c r="BDQ76" s="431"/>
      <c r="BDR76" s="431"/>
      <c r="BDS76" s="431"/>
      <c r="BDT76" s="431"/>
      <c r="BDU76" s="431"/>
      <c r="BDV76" s="431"/>
      <c r="BDW76" s="431"/>
      <c r="BDX76" s="431"/>
      <c r="BDY76" s="431"/>
      <c r="BDZ76" s="431"/>
      <c r="BEA76" s="431"/>
      <c r="BEB76" s="431"/>
      <c r="BEC76" s="431"/>
      <c r="BED76" s="431"/>
      <c r="BEE76" s="431"/>
      <c r="BEF76" s="431"/>
      <c r="BEG76" s="431"/>
      <c r="BEH76" s="431"/>
      <c r="BEI76" s="431"/>
      <c r="BEJ76" s="431"/>
      <c r="BEK76" s="431"/>
      <c r="BEL76" s="431"/>
      <c r="BEM76" s="431"/>
      <c r="BEN76" s="431"/>
      <c r="BEO76" s="431"/>
      <c r="BEP76" s="431"/>
      <c r="BEQ76" s="431"/>
      <c r="BER76" s="431"/>
      <c r="BES76" s="431"/>
      <c r="BET76" s="431"/>
      <c r="BEU76" s="431"/>
      <c r="BEV76" s="431"/>
      <c r="BEW76" s="431"/>
      <c r="BEX76" s="431"/>
      <c r="BEY76" s="431"/>
      <c r="BEZ76" s="431"/>
      <c r="BFA76" s="431"/>
      <c r="BFB76" s="431"/>
      <c r="BFC76" s="431"/>
      <c r="BFD76" s="431"/>
      <c r="BFE76" s="431"/>
      <c r="BFF76" s="431"/>
      <c r="BFG76" s="431"/>
      <c r="BFH76" s="431"/>
      <c r="BFI76" s="431"/>
      <c r="BFJ76" s="431"/>
      <c r="BFK76" s="431"/>
      <c r="BFL76" s="431"/>
      <c r="BFM76" s="431"/>
      <c r="BFN76" s="431"/>
      <c r="BFO76" s="431"/>
      <c r="BFP76" s="431"/>
      <c r="BFQ76" s="431"/>
      <c r="BFR76" s="431"/>
      <c r="BFS76" s="431"/>
      <c r="BFT76" s="431"/>
      <c r="BFU76" s="431"/>
      <c r="BFV76" s="431"/>
      <c r="BFW76" s="431"/>
      <c r="BFX76" s="431"/>
      <c r="BFY76" s="431"/>
      <c r="BFZ76" s="431"/>
      <c r="BGA76" s="431"/>
      <c r="BGB76" s="431"/>
      <c r="BGC76" s="431"/>
      <c r="BGD76" s="431"/>
      <c r="BGE76" s="431"/>
      <c r="BGF76" s="431"/>
      <c r="BGG76" s="431"/>
      <c r="BGH76" s="431"/>
      <c r="BGI76" s="431"/>
      <c r="BGJ76" s="431"/>
      <c r="BGK76" s="431"/>
      <c r="BGL76" s="431"/>
      <c r="BGM76" s="431"/>
      <c r="BGN76" s="431"/>
      <c r="BGO76" s="431"/>
      <c r="BGP76" s="431"/>
      <c r="BGQ76" s="431"/>
      <c r="BGR76" s="431"/>
      <c r="BGS76" s="431"/>
      <c r="BGT76" s="431"/>
      <c r="BGU76" s="431"/>
      <c r="BGV76" s="431"/>
      <c r="BGW76" s="431"/>
      <c r="BGX76" s="431"/>
      <c r="BGY76" s="431"/>
      <c r="BGZ76" s="431"/>
      <c r="BHA76" s="431"/>
      <c r="BHB76" s="431"/>
      <c r="BHC76" s="431"/>
      <c r="BHD76" s="431"/>
      <c r="BHE76" s="431"/>
      <c r="BHF76" s="431"/>
      <c r="BHG76" s="431"/>
      <c r="BHH76" s="431"/>
      <c r="BHI76" s="431"/>
      <c r="BHJ76" s="431"/>
      <c r="BHK76" s="431"/>
      <c r="BHL76" s="431"/>
      <c r="BHM76" s="431"/>
      <c r="BHN76" s="431"/>
      <c r="BHO76" s="431"/>
      <c r="BHP76" s="431"/>
      <c r="BHQ76" s="431"/>
      <c r="BHR76" s="431"/>
      <c r="BHS76" s="431"/>
      <c r="BHT76" s="431"/>
      <c r="BHU76" s="431"/>
      <c r="BHV76" s="431"/>
      <c r="BHW76" s="431"/>
      <c r="BHX76" s="431"/>
      <c r="BHY76" s="431"/>
      <c r="BHZ76" s="431"/>
      <c r="BIA76" s="431"/>
      <c r="BIB76" s="431"/>
      <c r="BIC76" s="431"/>
      <c r="BID76" s="431"/>
      <c r="BIE76" s="431"/>
      <c r="BIF76" s="431"/>
      <c r="BIG76" s="431"/>
      <c r="BIH76" s="431"/>
      <c r="BII76" s="431"/>
      <c r="BIJ76" s="431"/>
      <c r="BIK76" s="431"/>
      <c r="BIL76" s="431"/>
      <c r="BIM76" s="431"/>
      <c r="BIN76" s="431"/>
      <c r="BIO76" s="431"/>
      <c r="BIP76" s="431"/>
      <c r="BIQ76" s="431"/>
      <c r="BIR76" s="431"/>
      <c r="BIS76" s="431"/>
      <c r="BIT76" s="431"/>
      <c r="BIU76" s="431"/>
      <c r="BIV76" s="431"/>
      <c r="BIW76" s="431"/>
      <c r="BIX76" s="431"/>
      <c r="BIY76" s="431"/>
      <c r="BIZ76" s="431"/>
      <c r="BJA76" s="431"/>
      <c r="BJB76" s="431"/>
      <c r="BJC76" s="431"/>
      <c r="BJD76" s="431"/>
      <c r="BJE76" s="431"/>
      <c r="BJF76" s="431"/>
      <c r="BJG76" s="431"/>
      <c r="BJH76" s="431"/>
      <c r="BJI76" s="431"/>
      <c r="BJJ76" s="431"/>
      <c r="BJK76" s="431"/>
      <c r="BJL76" s="431"/>
      <c r="BJM76" s="431"/>
      <c r="BJN76" s="431"/>
      <c r="BJO76" s="431"/>
      <c r="BJP76" s="431"/>
      <c r="BJQ76" s="431"/>
      <c r="BJR76" s="431"/>
      <c r="BJS76" s="431"/>
      <c r="BJT76" s="431"/>
      <c r="BJU76" s="431"/>
      <c r="BJV76" s="431"/>
      <c r="BJW76" s="431"/>
      <c r="BJX76" s="431"/>
      <c r="BJY76" s="431"/>
      <c r="BJZ76" s="431"/>
      <c r="BKA76" s="431"/>
      <c r="BKB76" s="431"/>
      <c r="BKC76" s="431"/>
      <c r="BKD76" s="431"/>
      <c r="BKE76" s="431"/>
      <c r="BKF76" s="431"/>
      <c r="BKG76" s="431"/>
      <c r="BKH76" s="431"/>
      <c r="BKI76" s="431"/>
      <c r="BKJ76" s="431"/>
      <c r="BKK76" s="431"/>
      <c r="BKL76" s="431"/>
      <c r="BKM76" s="431"/>
      <c r="BKN76" s="431"/>
      <c r="BKO76" s="431"/>
      <c r="BKP76" s="431"/>
      <c r="BKQ76" s="431"/>
      <c r="BKR76" s="431"/>
      <c r="BKS76" s="431"/>
      <c r="BKT76" s="431"/>
      <c r="BKU76" s="431"/>
      <c r="BKV76" s="431"/>
      <c r="BKW76" s="431"/>
      <c r="BKX76" s="431"/>
      <c r="BKY76" s="431"/>
      <c r="BKZ76" s="431"/>
      <c r="BLA76" s="431"/>
      <c r="BLB76" s="431"/>
      <c r="BLC76" s="431"/>
      <c r="BLD76" s="431"/>
      <c r="BLE76" s="431"/>
      <c r="BLF76" s="431"/>
      <c r="BLG76" s="431"/>
      <c r="BLH76" s="431"/>
      <c r="BLI76" s="431"/>
      <c r="BLJ76" s="431"/>
      <c r="BLK76" s="431"/>
      <c r="BLL76" s="431"/>
      <c r="BLM76" s="431"/>
      <c r="BLN76" s="431"/>
      <c r="BLO76" s="431"/>
      <c r="BLP76" s="431"/>
      <c r="BLQ76" s="431"/>
      <c r="BLR76" s="431"/>
      <c r="BLS76" s="431"/>
      <c r="BLT76" s="431"/>
      <c r="BLU76" s="431"/>
      <c r="BLV76" s="431"/>
      <c r="BLW76" s="431"/>
      <c r="BLX76" s="431"/>
      <c r="BLY76" s="431"/>
      <c r="BLZ76" s="431"/>
      <c r="BMA76" s="431"/>
      <c r="BMB76" s="431"/>
      <c r="BMC76" s="431"/>
      <c r="BMD76" s="431"/>
      <c r="BME76" s="431"/>
      <c r="BMF76" s="431"/>
      <c r="BMG76" s="431"/>
      <c r="BMH76" s="431"/>
      <c r="BMI76" s="431"/>
      <c r="BMJ76" s="431"/>
      <c r="BMK76" s="431"/>
      <c r="BML76" s="431"/>
      <c r="BMM76" s="431"/>
      <c r="BMN76" s="431"/>
      <c r="BMO76" s="431"/>
      <c r="BMP76" s="431"/>
      <c r="BMQ76" s="431"/>
      <c r="BMR76" s="431"/>
      <c r="BMS76" s="431"/>
      <c r="BMT76" s="431"/>
      <c r="BMU76" s="431"/>
      <c r="BMV76" s="431"/>
      <c r="BMW76" s="431"/>
      <c r="BMX76" s="431"/>
      <c r="BMY76" s="431"/>
      <c r="BMZ76" s="431"/>
      <c r="BNA76" s="431"/>
      <c r="BNB76" s="431"/>
      <c r="BNC76" s="431"/>
      <c r="BND76" s="431"/>
      <c r="BNE76" s="431"/>
      <c r="BNF76" s="431"/>
      <c r="BNG76" s="431"/>
      <c r="BNH76" s="431"/>
      <c r="BNI76" s="431"/>
      <c r="BNJ76" s="431"/>
      <c r="BNK76" s="431"/>
      <c r="BNL76" s="431"/>
      <c r="BNM76" s="431"/>
      <c r="BNN76" s="431"/>
      <c r="BNO76" s="431"/>
      <c r="BNP76" s="431"/>
      <c r="BNQ76" s="431"/>
      <c r="BNR76" s="431"/>
      <c r="BNS76" s="431"/>
      <c r="BNT76" s="431"/>
      <c r="BNU76" s="431"/>
      <c r="BNV76" s="431"/>
      <c r="BNW76" s="431"/>
      <c r="BNX76" s="431"/>
      <c r="BNY76" s="431"/>
      <c r="BNZ76" s="431"/>
      <c r="BOA76" s="431"/>
      <c r="BOB76" s="431"/>
      <c r="BOC76" s="431"/>
      <c r="BOD76" s="431"/>
      <c r="BOE76" s="431"/>
      <c r="BOF76" s="431"/>
      <c r="BOG76" s="431"/>
      <c r="BOH76" s="431"/>
      <c r="BOI76" s="431"/>
      <c r="BOJ76" s="431"/>
      <c r="BOK76" s="431"/>
      <c r="BOL76" s="431"/>
      <c r="BOM76" s="431"/>
      <c r="BON76" s="431"/>
      <c r="BOO76" s="431"/>
      <c r="BOP76" s="431"/>
      <c r="BOQ76" s="431"/>
      <c r="BOR76" s="431"/>
      <c r="BOS76" s="431"/>
      <c r="BOT76" s="431"/>
      <c r="BOU76" s="431"/>
      <c r="BOV76" s="431"/>
      <c r="BOW76" s="431"/>
      <c r="BOX76" s="431"/>
      <c r="BOY76" s="431"/>
      <c r="BOZ76" s="431"/>
      <c r="BPA76" s="431"/>
      <c r="BPB76" s="431"/>
      <c r="BPC76" s="431"/>
      <c r="BPD76" s="431"/>
      <c r="BPE76" s="431"/>
      <c r="BPF76" s="431"/>
      <c r="BPG76" s="431"/>
      <c r="BPH76" s="431"/>
      <c r="BPI76" s="431"/>
      <c r="BPJ76" s="431"/>
      <c r="BPK76" s="431"/>
      <c r="BPL76" s="431"/>
      <c r="BPM76" s="431"/>
      <c r="BPN76" s="431"/>
      <c r="BPO76" s="431"/>
      <c r="BPP76" s="431"/>
      <c r="BPQ76" s="431"/>
      <c r="BPR76" s="431"/>
      <c r="BPS76" s="431"/>
      <c r="BPT76" s="431"/>
      <c r="BPU76" s="431"/>
      <c r="BPV76" s="431"/>
      <c r="BPW76" s="431"/>
      <c r="BPX76" s="431"/>
      <c r="BPY76" s="431"/>
      <c r="BPZ76" s="431"/>
      <c r="BQA76" s="431"/>
      <c r="BQB76" s="431"/>
      <c r="BQC76" s="431"/>
      <c r="BQD76" s="431"/>
      <c r="BQE76" s="431"/>
      <c r="BQF76" s="431"/>
      <c r="BQG76" s="431"/>
      <c r="BQH76" s="431"/>
      <c r="BQI76" s="431"/>
      <c r="BQJ76" s="431"/>
      <c r="BQK76" s="431"/>
      <c r="BQL76" s="431"/>
      <c r="BQM76" s="431"/>
      <c r="BQN76" s="431"/>
      <c r="BQO76" s="431"/>
      <c r="BQP76" s="431"/>
      <c r="BQQ76" s="431"/>
      <c r="BQR76" s="431"/>
      <c r="BQS76" s="431"/>
      <c r="BQT76" s="431"/>
      <c r="BQU76" s="431"/>
      <c r="BQV76" s="431"/>
      <c r="BQW76" s="431"/>
      <c r="BQX76" s="431"/>
      <c r="BQY76" s="431"/>
      <c r="BQZ76" s="431"/>
      <c r="BRA76" s="431"/>
      <c r="BRB76" s="431"/>
      <c r="BRC76" s="431"/>
      <c r="BRD76" s="431"/>
      <c r="BRE76" s="431"/>
      <c r="BRF76" s="431"/>
      <c r="BRG76" s="431"/>
      <c r="BRH76" s="431"/>
      <c r="BRI76" s="431"/>
      <c r="BRJ76" s="431"/>
      <c r="BRK76" s="431"/>
      <c r="BRL76" s="431"/>
      <c r="BRM76" s="431"/>
      <c r="BRN76" s="431"/>
      <c r="BRO76" s="431"/>
      <c r="BRP76" s="431"/>
      <c r="BRQ76" s="431"/>
      <c r="BRR76" s="431"/>
      <c r="BRS76" s="431"/>
      <c r="BRT76" s="431"/>
      <c r="BRU76" s="431"/>
    </row>
    <row r="77" spans="1:1841" ht="29.25" customHeight="1" x14ac:dyDescent="0.3">
      <c r="A77" s="792"/>
      <c r="B77" s="476">
        <v>6</v>
      </c>
      <c r="C77" s="476" t="s">
        <v>151</v>
      </c>
      <c r="D77" s="465">
        <v>0</v>
      </c>
      <c r="E77" s="504">
        <v>0</v>
      </c>
      <c r="F77" s="477">
        <v>0</v>
      </c>
      <c r="G77" s="477">
        <v>0</v>
      </c>
      <c r="H77" s="464"/>
      <c r="I77" s="477">
        <v>0</v>
      </c>
      <c r="J77" s="478"/>
      <c r="K77" s="477">
        <v>0</v>
      </c>
      <c r="L77" s="479"/>
      <c r="M77" s="464"/>
      <c r="N77" s="478"/>
      <c r="O77" s="464"/>
      <c r="P77" s="478"/>
      <c r="Q77" s="476"/>
      <c r="R77" s="478"/>
      <c r="S77" s="476"/>
      <c r="T77" s="478"/>
      <c r="U77" s="476"/>
      <c r="V77" s="476"/>
      <c r="W77" s="476"/>
      <c r="X77" s="480">
        <f t="shared" si="39"/>
        <v>0</v>
      </c>
      <c r="Y77" s="470">
        <f t="shared" si="40"/>
        <v>0</v>
      </c>
      <c r="Z77" s="480">
        <f t="shared" si="41"/>
        <v>0</v>
      </c>
      <c r="AA77" s="470">
        <f t="shared" si="42"/>
        <v>0</v>
      </c>
      <c r="AB77" s="521"/>
      <c r="AC77" s="486"/>
      <c r="AD77" s="527"/>
      <c r="AE77" s="527"/>
      <c r="AF77" s="527"/>
      <c r="AG77" s="527"/>
      <c r="AH77" s="431"/>
      <c r="AI77" s="431"/>
      <c r="AJ77" s="431"/>
      <c r="AK77" s="431"/>
      <c r="AL77" s="431"/>
      <c r="AM77" s="431"/>
      <c r="AN77" s="431"/>
      <c r="AO77" s="431"/>
      <c r="AP77" s="431"/>
      <c r="AQ77" s="431"/>
      <c r="AR77" s="431"/>
      <c r="AS77" s="431"/>
      <c r="AT77" s="431"/>
      <c r="AU77" s="431"/>
      <c r="AV77" s="431"/>
      <c r="AW77" s="431"/>
      <c r="AX77" s="431"/>
      <c r="AY77" s="431"/>
      <c r="AZ77" s="431"/>
      <c r="BA77" s="431"/>
      <c r="BB77" s="431"/>
      <c r="BC77" s="431"/>
      <c r="BD77" s="431"/>
      <c r="BE77" s="431"/>
      <c r="BF77" s="431"/>
      <c r="BG77" s="431"/>
      <c r="BH77" s="431"/>
      <c r="BI77" s="431"/>
      <c r="BJ77" s="431"/>
      <c r="BK77" s="431"/>
      <c r="BL77" s="431"/>
      <c r="BM77" s="431"/>
      <c r="BN77" s="431"/>
      <c r="BO77" s="431"/>
      <c r="BP77" s="431"/>
      <c r="BQ77" s="431"/>
      <c r="BR77" s="431"/>
      <c r="BS77" s="431"/>
      <c r="BT77" s="431"/>
      <c r="BU77" s="431"/>
      <c r="BV77" s="431"/>
      <c r="BW77" s="431"/>
      <c r="BX77" s="431"/>
      <c r="BY77" s="431"/>
      <c r="BZ77" s="431"/>
      <c r="CA77" s="431"/>
      <c r="CB77" s="431"/>
      <c r="CC77" s="431"/>
      <c r="CD77" s="431"/>
      <c r="CE77" s="431"/>
      <c r="CF77" s="431"/>
      <c r="CG77" s="431"/>
      <c r="CH77" s="431"/>
      <c r="CI77" s="431"/>
      <c r="CJ77" s="431"/>
      <c r="CK77" s="431"/>
      <c r="CL77" s="431"/>
      <c r="CM77" s="431"/>
      <c r="CN77" s="431"/>
      <c r="CO77" s="431"/>
      <c r="CP77" s="431"/>
      <c r="CQ77" s="431"/>
      <c r="CR77" s="431"/>
      <c r="CS77" s="431"/>
      <c r="CT77" s="431"/>
      <c r="CU77" s="431"/>
      <c r="CV77" s="431"/>
      <c r="CW77" s="431"/>
      <c r="CX77" s="431"/>
      <c r="CY77" s="431"/>
      <c r="CZ77" s="431"/>
      <c r="DA77" s="431"/>
      <c r="DB77" s="431"/>
      <c r="DC77" s="431"/>
      <c r="DD77" s="431"/>
      <c r="DE77" s="431"/>
      <c r="DF77" s="431"/>
      <c r="DG77" s="431"/>
      <c r="DH77" s="431"/>
      <c r="DI77" s="431"/>
      <c r="DJ77" s="431"/>
      <c r="DK77" s="431"/>
      <c r="DL77" s="431"/>
      <c r="DM77" s="431"/>
      <c r="DN77" s="431"/>
      <c r="DO77" s="431"/>
      <c r="DP77" s="431"/>
      <c r="DQ77" s="431"/>
      <c r="DR77" s="431"/>
      <c r="DS77" s="431"/>
      <c r="DT77" s="431"/>
      <c r="DU77" s="431"/>
      <c r="DV77" s="431"/>
      <c r="DW77" s="431"/>
      <c r="DX77" s="431"/>
      <c r="DY77" s="431"/>
      <c r="DZ77" s="431"/>
      <c r="EA77" s="431"/>
      <c r="EB77" s="431"/>
      <c r="EC77" s="431"/>
      <c r="ED77" s="431"/>
      <c r="EE77" s="431"/>
      <c r="EF77" s="431"/>
      <c r="EG77" s="431"/>
      <c r="EH77" s="431"/>
      <c r="EI77" s="431"/>
      <c r="EJ77" s="431"/>
      <c r="EK77" s="431"/>
      <c r="EL77" s="431"/>
      <c r="EM77" s="431"/>
      <c r="EN77" s="431"/>
      <c r="EO77" s="431"/>
      <c r="EP77" s="431"/>
      <c r="EQ77" s="431"/>
      <c r="ER77" s="431"/>
      <c r="ES77" s="431"/>
      <c r="ET77" s="431"/>
      <c r="EU77" s="431"/>
      <c r="EV77" s="431"/>
      <c r="EW77" s="431"/>
      <c r="EX77" s="431"/>
      <c r="EY77" s="431"/>
      <c r="EZ77" s="431"/>
      <c r="FA77" s="431"/>
      <c r="FB77" s="431"/>
      <c r="FC77" s="431"/>
      <c r="FD77" s="431"/>
      <c r="FE77" s="431"/>
      <c r="FF77" s="431"/>
      <c r="FG77" s="431"/>
      <c r="FH77" s="431"/>
      <c r="FI77" s="431"/>
      <c r="FJ77" s="431"/>
      <c r="FK77" s="431"/>
      <c r="FL77" s="431"/>
      <c r="FM77" s="431"/>
      <c r="FN77" s="431"/>
      <c r="FO77" s="431"/>
      <c r="FP77" s="431"/>
      <c r="FQ77" s="431"/>
      <c r="FR77" s="431"/>
      <c r="FS77" s="431"/>
      <c r="FT77" s="431"/>
      <c r="FU77" s="431"/>
      <c r="FV77" s="431"/>
      <c r="FW77" s="431"/>
      <c r="FX77" s="431"/>
      <c r="FY77" s="431"/>
      <c r="FZ77" s="431"/>
      <c r="GA77" s="431"/>
      <c r="GB77" s="431"/>
      <c r="GC77" s="431"/>
      <c r="GD77" s="431"/>
      <c r="GE77" s="431"/>
      <c r="GF77" s="431"/>
      <c r="GG77" s="431"/>
      <c r="GH77" s="431"/>
      <c r="GI77" s="431"/>
      <c r="GJ77" s="431"/>
      <c r="GK77" s="431"/>
      <c r="GL77" s="431"/>
      <c r="GM77" s="431"/>
      <c r="GN77" s="431"/>
      <c r="GO77" s="431"/>
      <c r="GP77" s="431"/>
      <c r="GQ77" s="431"/>
      <c r="GR77" s="431"/>
      <c r="GS77" s="431"/>
      <c r="GT77" s="431"/>
      <c r="GU77" s="431"/>
      <c r="GV77" s="431"/>
      <c r="GW77" s="431"/>
      <c r="GX77" s="431"/>
      <c r="GY77" s="431"/>
      <c r="GZ77" s="431"/>
      <c r="HA77" s="431"/>
      <c r="HB77" s="431"/>
      <c r="HC77" s="431"/>
      <c r="HD77" s="431"/>
      <c r="HE77" s="431"/>
      <c r="HF77" s="431"/>
      <c r="HG77" s="431"/>
      <c r="HH77" s="431"/>
      <c r="HI77" s="431"/>
      <c r="HJ77" s="431"/>
      <c r="HK77" s="431"/>
      <c r="HL77" s="431"/>
      <c r="HM77" s="431"/>
      <c r="HN77" s="431"/>
      <c r="HO77" s="431"/>
      <c r="HP77" s="431"/>
      <c r="HQ77" s="431"/>
      <c r="HR77" s="431"/>
      <c r="HS77" s="431"/>
      <c r="HT77" s="431"/>
      <c r="HU77" s="431"/>
      <c r="HV77" s="431"/>
      <c r="HW77" s="431"/>
      <c r="HX77" s="431"/>
      <c r="HY77" s="431"/>
      <c r="HZ77" s="431"/>
      <c r="IA77" s="431"/>
      <c r="IB77" s="431"/>
      <c r="IC77" s="431"/>
      <c r="ID77" s="431"/>
      <c r="IE77" s="431"/>
      <c r="IF77" s="431"/>
      <c r="IG77" s="431"/>
      <c r="IH77" s="431"/>
      <c r="II77" s="431"/>
      <c r="IJ77" s="431"/>
      <c r="IK77" s="431"/>
      <c r="IL77" s="431"/>
      <c r="IM77" s="431"/>
      <c r="IN77" s="431"/>
      <c r="IO77" s="431"/>
      <c r="IP77" s="431"/>
      <c r="IQ77" s="431"/>
      <c r="IR77" s="431"/>
      <c r="IS77" s="431"/>
      <c r="IT77" s="431"/>
      <c r="IU77" s="431"/>
      <c r="IV77" s="431"/>
      <c r="IW77" s="431"/>
      <c r="IX77" s="431"/>
      <c r="IY77" s="431"/>
      <c r="IZ77" s="431"/>
      <c r="JA77" s="431"/>
      <c r="JB77" s="431"/>
      <c r="JC77" s="431"/>
      <c r="JD77" s="431"/>
      <c r="JE77" s="431"/>
      <c r="JF77" s="431"/>
      <c r="JG77" s="431"/>
      <c r="JH77" s="431"/>
      <c r="JI77" s="431"/>
      <c r="JJ77" s="431"/>
      <c r="JK77" s="431"/>
      <c r="JL77" s="431"/>
      <c r="JM77" s="431"/>
      <c r="JN77" s="431"/>
      <c r="JO77" s="431"/>
      <c r="JP77" s="431"/>
      <c r="JQ77" s="431"/>
      <c r="JR77" s="431"/>
      <c r="JS77" s="431"/>
      <c r="JT77" s="431"/>
      <c r="JU77" s="431"/>
      <c r="JV77" s="431"/>
      <c r="JW77" s="431"/>
      <c r="JX77" s="431"/>
      <c r="JY77" s="431"/>
      <c r="JZ77" s="431"/>
      <c r="KA77" s="431"/>
      <c r="KB77" s="431"/>
      <c r="KC77" s="431"/>
      <c r="KD77" s="431"/>
      <c r="KE77" s="431"/>
      <c r="KF77" s="431"/>
      <c r="KG77" s="431"/>
      <c r="KH77" s="431"/>
      <c r="KI77" s="431"/>
      <c r="KJ77" s="431"/>
      <c r="KK77" s="431"/>
      <c r="KL77" s="431"/>
      <c r="KM77" s="431"/>
      <c r="KN77" s="431"/>
      <c r="KO77" s="431"/>
      <c r="KP77" s="431"/>
      <c r="KQ77" s="431"/>
      <c r="KR77" s="431"/>
      <c r="KS77" s="431"/>
      <c r="KT77" s="431"/>
      <c r="KU77" s="431"/>
      <c r="KV77" s="431"/>
      <c r="KW77" s="431"/>
      <c r="KX77" s="431"/>
      <c r="KY77" s="431"/>
      <c r="KZ77" s="431"/>
      <c r="LA77" s="431"/>
      <c r="LB77" s="431"/>
      <c r="LC77" s="431"/>
      <c r="LD77" s="431"/>
      <c r="LE77" s="431"/>
      <c r="LF77" s="431"/>
      <c r="LG77" s="431"/>
      <c r="LH77" s="431"/>
      <c r="LI77" s="431"/>
      <c r="LJ77" s="431"/>
      <c r="LK77" s="431"/>
      <c r="LL77" s="431"/>
      <c r="LM77" s="431"/>
      <c r="LN77" s="431"/>
      <c r="LO77" s="431"/>
      <c r="LP77" s="431"/>
      <c r="LQ77" s="431"/>
      <c r="LR77" s="431"/>
      <c r="LS77" s="431"/>
      <c r="LT77" s="431"/>
      <c r="LU77" s="431"/>
      <c r="LV77" s="431"/>
      <c r="LW77" s="431"/>
      <c r="LX77" s="431"/>
      <c r="LY77" s="431"/>
      <c r="LZ77" s="431"/>
      <c r="MA77" s="431"/>
      <c r="MB77" s="431"/>
      <c r="MC77" s="431"/>
      <c r="MD77" s="431"/>
      <c r="ME77" s="431"/>
      <c r="MF77" s="431"/>
      <c r="MG77" s="431"/>
      <c r="MH77" s="431"/>
      <c r="MI77" s="431"/>
      <c r="MJ77" s="431"/>
      <c r="MK77" s="431"/>
      <c r="ML77" s="431"/>
      <c r="MM77" s="431"/>
      <c r="MN77" s="431"/>
      <c r="MO77" s="431"/>
      <c r="MP77" s="431"/>
      <c r="MQ77" s="431"/>
      <c r="MR77" s="431"/>
      <c r="MS77" s="431"/>
      <c r="MT77" s="431"/>
      <c r="MU77" s="431"/>
      <c r="MV77" s="431"/>
      <c r="MW77" s="431"/>
      <c r="MX77" s="431"/>
      <c r="MY77" s="431"/>
      <c r="MZ77" s="431"/>
      <c r="NA77" s="431"/>
      <c r="NB77" s="431"/>
      <c r="NC77" s="431"/>
      <c r="ND77" s="431"/>
      <c r="NE77" s="431"/>
      <c r="NF77" s="431"/>
      <c r="NG77" s="431"/>
      <c r="NH77" s="431"/>
      <c r="NI77" s="431"/>
      <c r="NJ77" s="431"/>
      <c r="NK77" s="431"/>
      <c r="NL77" s="431"/>
      <c r="NM77" s="431"/>
      <c r="NN77" s="431"/>
      <c r="NO77" s="431"/>
      <c r="NP77" s="431"/>
      <c r="NQ77" s="431"/>
      <c r="NR77" s="431"/>
      <c r="NS77" s="431"/>
      <c r="NT77" s="431"/>
      <c r="NU77" s="431"/>
      <c r="NV77" s="431"/>
      <c r="NW77" s="431"/>
      <c r="NX77" s="431"/>
      <c r="NY77" s="431"/>
      <c r="NZ77" s="431"/>
      <c r="OA77" s="431"/>
      <c r="OB77" s="431"/>
      <c r="OC77" s="431"/>
      <c r="OD77" s="431"/>
      <c r="OE77" s="431"/>
      <c r="OF77" s="431"/>
      <c r="OG77" s="431"/>
      <c r="OH77" s="431"/>
      <c r="OI77" s="431"/>
      <c r="OJ77" s="431"/>
      <c r="OK77" s="431"/>
      <c r="OL77" s="431"/>
      <c r="OM77" s="431"/>
      <c r="ON77" s="431"/>
      <c r="OO77" s="431"/>
      <c r="OP77" s="431"/>
      <c r="OQ77" s="431"/>
      <c r="OR77" s="431"/>
      <c r="OS77" s="431"/>
      <c r="OT77" s="431"/>
      <c r="OU77" s="431"/>
      <c r="OV77" s="431"/>
      <c r="OW77" s="431"/>
      <c r="OX77" s="431"/>
      <c r="OY77" s="431"/>
      <c r="OZ77" s="431"/>
      <c r="PA77" s="431"/>
      <c r="PB77" s="431"/>
      <c r="PC77" s="431"/>
      <c r="PD77" s="431"/>
      <c r="PE77" s="431"/>
      <c r="PF77" s="431"/>
      <c r="PG77" s="431"/>
      <c r="PH77" s="431"/>
      <c r="PI77" s="431"/>
      <c r="PJ77" s="431"/>
      <c r="PK77" s="431"/>
      <c r="PL77" s="431"/>
      <c r="PM77" s="431"/>
      <c r="PN77" s="431"/>
      <c r="PO77" s="431"/>
      <c r="PP77" s="431"/>
      <c r="PQ77" s="431"/>
      <c r="PR77" s="431"/>
      <c r="PS77" s="431"/>
      <c r="PT77" s="431"/>
      <c r="PU77" s="431"/>
      <c r="PV77" s="431"/>
      <c r="PW77" s="431"/>
      <c r="PX77" s="431"/>
      <c r="PY77" s="431"/>
      <c r="PZ77" s="431"/>
      <c r="QA77" s="431"/>
      <c r="QB77" s="431"/>
      <c r="QC77" s="431"/>
      <c r="QD77" s="431"/>
      <c r="QE77" s="431"/>
      <c r="QF77" s="431"/>
      <c r="QG77" s="431"/>
      <c r="QH77" s="431"/>
      <c r="QI77" s="431"/>
      <c r="QJ77" s="431"/>
      <c r="QK77" s="431"/>
      <c r="QL77" s="431"/>
      <c r="QM77" s="431"/>
      <c r="QN77" s="431"/>
      <c r="QO77" s="431"/>
      <c r="QP77" s="431"/>
      <c r="QQ77" s="431"/>
      <c r="QR77" s="431"/>
      <c r="QS77" s="431"/>
      <c r="QT77" s="431"/>
      <c r="QU77" s="431"/>
      <c r="QV77" s="431"/>
      <c r="QW77" s="431"/>
      <c r="QX77" s="431"/>
      <c r="QY77" s="431"/>
      <c r="QZ77" s="431"/>
      <c r="RA77" s="431"/>
      <c r="RB77" s="431"/>
      <c r="RC77" s="431"/>
      <c r="RD77" s="431"/>
      <c r="RE77" s="431"/>
      <c r="RF77" s="431"/>
      <c r="RG77" s="431"/>
      <c r="RH77" s="431"/>
      <c r="RI77" s="431"/>
      <c r="RJ77" s="431"/>
      <c r="RK77" s="431"/>
      <c r="RL77" s="431"/>
      <c r="RM77" s="431"/>
      <c r="RN77" s="431"/>
      <c r="RO77" s="431"/>
      <c r="RP77" s="431"/>
      <c r="RQ77" s="431"/>
      <c r="RR77" s="431"/>
      <c r="RS77" s="431"/>
      <c r="RT77" s="431"/>
      <c r="RU77" s="431"/>
      <c r="RV77" s="431"/>
      <c r="RW77" s="431"/>
      <c r="RX77" s="431"/>
      <c r="RY77" s="431"/>
      <c r="RZ77" s="431"/>
      <c r="SA77" s="431"/>
      <c r="SB77" s="431"/>
      <c r="SC77" s="431"/>
      <c r="SD77" s="431"/>
      <c r="SE77" s="431"/>
      <c r="SF77" s="431"/>
      <c r="SG77" s="431"/>
      <c r="SH77" s="431"/>
      <c r="SI77" s="431"/>
      <c r="SJ77" s="431"/>
      <c r="SK77" s="431"/>
      <c r="SL77" s="431"/>
      <c r="SM77" s="431"/>
      <c r="SN77" s="431"/>
      <c r="SO77" s="431"/>
      <c r="SP77" s="431"/>
      <c r="SQ77" s="431"/>
      <c r="SR77" s="431"/>
      <c r="SS77" s="431"/>
      <c r="ST77" s="431"/>
      <c r="SU77" s="431"/>
      <c r="SV77" s="431"/>
      <c r="SW77" s="431"/>
      <c r="SX77" s="431"/>
      <c r="SY77" s="431"/>
      <c r="SZ77" s="431"/>
      <c r="TA77" s="431"/>
      <c r="TB77" s="431"/>
      <c r="TC77" s="431"/>
      <c r="TD77" s="431"/>
      <c r="TE77" s="431"/>
      <c r="TF77" s="431"/>
      <c r="TG77" s="431"/>
      <c r="TH77" s="431"/>
      <c r="TI77" s="431"/>
      <c r="TJ77" s="431"/>
      <c r="TK77" s="431"/>
      <c r="TL77" s="431"/>
      <c r="TM77" s="431"/>
      <c r="TN77" s="431"/>
      <c r="TO77" s="431"/>
      <c r="TP77" s="431"/>
      <c r="TQ77" s="431"/>
      <c r="TR77" s="431"/>
      <c r="TS77" s="431"/>
      <c r="TT77" s="431"/>
      <c r="TU77" s="431"/>
      <c r="TV77" s="431"/>
      <c r="TW77" s="431"/>
      <c r="TX77" s="431"/>
      <c r="TY77" s="431"/>
      <c r="TZ77" s="431"/>
      <c r="UA77" s="431"/>
      <c r="UB77" s="431"/>
      <c r="UC77" s="431"/>
      <c r="UD77" s="431"/>
      <c r="UE77" s="431"/>
      <c r="UF77" s="431"/>
      <c r="UG77" s="431"/>
      <c r="UH77" s="431"/>
      <c r="UI77" s="431"/>
      <c r="UJ77" s="431"/>
      <c r="UK77" s="431"/>
      <c r="UL77" s="431"/>
      <c r="UM77" s="431"/>
      <c r="UN77" s="431"/>
      <c r="UO77" s="431"/>
      <c r="UP77" s="431"/>
      <c r="UQ77" s="431"/>
      <c r="UR77" s="431"/>
      <c r="US77" s="431"/>
      <c r="UT77" s="431"/>
      <c r="UU77" s="431"/>
      <c r="UV77" s="431"/>
      <c r="UW77" s="431"/>
      <c r="UX77" s="431"/>
      <c r="UY77" s="431"/>
      <c r="UZ77" s="431"/>
      <c r="VA77" s="431"/>
      <c r="VB77" s="431"/>
      <c r="VC77" s="431"/>
      <c r="VD77" s="431"/>
      <c r="VE77" s="431"/>
      <c r="VF77" s="431"/>
      <c r="VG77" s="431"/>
      <c r="VH77" s="431"/>
      <c r="VI77" s="431"/>
      <c r="VJ77" s="431"/>
      <c r="VK77" s="431"/>
      <c r="VL77" s="431"/>
      <c r="VM77" s="431"/>
      <c r="VN77" s="431"/>
      <c r="VO77" s="431"/>
      <c r="VP77" s="431"/>
      <c r="VQ77" s="431"/>
      <c r="VR77" s="431"/>
      <c r="VS77" s="431"/>
      <c r="VT77" s="431"/>
      <c r="VU77" s="431"/>
      <c r="VV77" s="431"/>
      <c r="VW77" s="431"/>
      <c r="VX77" s="431"/>
      <c r="VY77" s="431"/>
      <c r="VZ77" s="431"/>
      <c r="WA77" s="431"/>
      <c r="WB77" s="431"/>
      <c r="WC77" s="431"/>
      <c r="WD77" s="431"/>
      <c r="WE77" s="431"/>
      <c r="WF77" s="431"/>
      <c r="WG77" s="431"/>
      <c r="WH77" s="431"/>
      <c r="WI77" s="431"/>
      <c r="WJ77" s="431"/>
      <c r="WK77" s="431"/>
      <c r="WL77" s="431"/>
      <c r="WM77" s="431"/>
      <c r="WN77" s="431"/>
      <c r="WO77" s="431"/>
      <c r="WP77" s="431"/>
      <c r="WQ77" s="431"/>
      <c r="WR77" s="431"/>
      <c r="WS77" s="431"/>
      <c r="WT77" s="431"/>
      <c r="WU77" s="431"/>
      <c r="WV77" s="431"/>
      <c r="WW77" s="431"/>
      <c r="WX77" s="431"/>
      <c r="WY77" s="431"/>
      <c r="WZ77" s="431"/>
      <c r="XA77" s="431"/>
      <c r="XB77" s="431"/>
      <c r="XC77" s="431"/>
      <c r="XD77" s="431"/>
      <c r="XE77" s="431"/>
      <c r="XF77" s="431"/>
      <c r="XG77" s="431"/>
      <c r="XH77" s="431"/>
      <c r="XI77" s="431"/>
      <c r="XJ77" s="431"/>
      <c r="XK77" s="431"/>
      <c r="XL77" s="431"/>
      <c r="XM77" s="431"/>
      <c r="XN77" s="431"/>
      <c r="XO77" s="431"/>
      <c r="XP77" s="431"/>
      <c r="XQ77" s="431"/>
      <c r="XR77" s="431"/>
      <c r="XS77" s="431"/>
      <c r="XT77" s="431"/>
      <c r="XU77" s="431"/>
      <c r="XV77" s="431"/>
      <c r="XW77" s="431"/>
      <c r="XX77" s="431"/>
      <c r="XY77" s="431"/>
      <c r="XZ77" s="431"/>
      <c r="YA77" s="431"/>
      <c r="YB77" s="431"/>
      <c r="YC77" s="431"/>
      <c r="YD77" s="431"/>
      <c r="YE77" s="431"/>
      <c r="YF77" s="431"/>
      <c r="YG77" s="431"/>
      <c r="YH77" s="431"/>
      <c r="YI77" s="431"/>
      <c r="YJ77" s="431"/>
      <c r="YK77" s="431"/>
      <c r="YL77" s="431"/>
      <c r="YM77" s="431"/>
      <c r="YN77" s="431"/>
      <c r="YO77" s="431"/>
      <c r="YP77" s="431"/>
      <c r="YQ77" s="431"/>
      <c r="YR77" s="431"/>
      <c r="YS77" s="431"/>
      <c r="YT77" s="431"/>
      <c r="YU77" s="431"/>
      <c r="YV77" s="431"/>
      <c r="YW77" s="431"/>
      <c r="YX77" s="431"/>
      <c r="YY77" s="431"/>
      <c r="YZ77" s="431"/>
      <c r="ZA77" s="431"/>
      <c r="ZB77" s="431"/>
      <c r="ZC77" s="431"/>
      <c r="ZD77" s="431"/>
      <c r="ZE77" s="431"/>
      <c r="ZF77" s="431"/>
      <c r="ZG77" s="431"/>
      <c r="ZH77" s="431"/>
      <c r="ZI77" s="431"/>
      <c r="ZJ77" s="431"/>
      <c r="ZK77" s="431"/>
      <c r="ZL77" s="431"/>
      <c r="ZM77" s="431"/>
      <c r="ZN77" s="431"/>
      <c r="ZO77" s="431"/>
      <c r="ZP77" s="431"/>
      <c r="ZQ77" s="431"/>
      <c r="ZR77" s="431"/>
      <c r="ZS77" s="431"/>
      <c r="ZT77" s="431"/>
      <c r="ZU77" s="431"/>
      <c r="ZV77" s="431"/>
      <c r="ZW77" s="431"/>
      <c r="ZX77" s="431"/>
      <c r="ZY77" s="431"/>
      <c r="ZZ77" s="431"/>
      <c r="AAA77" s="431"/>
      <c r="AAB77" s="431"/>
      <c r="AAC77" s="431"/>
      <c r="AAD77" s="431"/>
      <c r="AAE77" s="431"/>
      <c r="AAF77" s="431"/>
      <c r="AAG77" s="431"/>
      <c r="AAH77" s="431"/>
      <c r="AAI77" s="431"/>
      <c r="AAJ77" s="431"/>
      <c r="AAK77" s="431"/>
      <c r="AAL77" s="431"/>
      <c r="AAM77" s="431"/>
      <c r="AAN77" s="431"/>
      <c r="AAO77" s="431"/>
      <c r="AAP77" s="431"/>
      <c r="AAQ77" s="431"/>
      <c r="AAR77" s="431"/>
      <c r="AAS77" s="431"/>
      <c r="AAT77" s="431"/>
      <c r="AAU77" s="431"/>
      <c r="AAV77" s="431"/>
      <c r="AAW77" s="431"/>
      <c r="AAX77" s="431"/>
      <c r="AAY77" s="431"/>
      <c r="AAZ77" s="431"/>
      <c r="ABA77" s="431"/>
      <c r="ABB77" s="431"/>
      <c r="ABC77" s="431"/>
      <c r="ABD77" s="431"/>
      <c r="ABE77" s="431"/>
      <c r="ABF77" s="431"/>
      <c r="ABG77" s="431"/>
      <c r="ABH77" s="431"/>
      <c r="ABI77" s="431"/>
      <c r="ABJ77" s="431"/>
      <c r="ABK77" s="431"/>
      <c r="ABL77" s="431"/>
      <c r="ABM77" s="431"/>
      <c r="ABN77" s="431"/>
      <c r="ABO77" s="431"/>
      <c r="ABP77" s="431"/>
      <c r="ABQ77" s="431"/>
      <c r="ABR77" s="431"/>
      <c r="ABS77" s="431"/>
      <c r="ABT77" s="431"/>
      <c r="ABU77" s="431"/>
      <c r="ABV77" s="431"/>
      <c r="ABW77" s="431"/>
      <c r="ABX77" s="431"/>
      <c r="ABY77" s="431"/>
      <c r="ABZ77" s="431"/>
      <c r="ACA77" s="431"/>
      <c r="ACB77" s="431"/>
      <c r="ACC77" s="431"/>
      <c r="ACD77" s="431"/>
      <c r="ACE77" s="431"/>
      <c r="ACF77" s="431"/>
      <c r="ACG77" s="431"/>
      <c r="ACH77" s="431"/>
      <c r="ACI77" s="431"/>
      <c r="ACJ77" s="431"/>
      <c r="ACK77" s="431"/>
      <c r="ACL77" s="431"/>
      <c r="ACM77" s="431"/>
      <c r="ACN77" s="431"/>
      <c r="ACO77" s="431"/>
      <c r="ACP77" s="431"/>
      <c r="ACQ77" s="431"/>
      <c r="ACR77" s="431"/>
      <c r="ACS77" s="431"/>
      <c r="ACT77" s="431"/>
      <c r="ACU77" s="431"/>
      <c r="ACV77" s="431"/>
      <c r="ACW77" s="431"/>
      <c r="ACX77" s="431"/>
      <c r="ACY77" s="431"/>
      <c r="ACZ77" s="431"/>
      <c r="ADA77" s="431"/>
      <c r="ADB77" s="431"/>
      <c r="ADC77" s="431"/>
      <c r="ADD77" s="431"/>
      <c r="ADE77" s="431"/>
      <c r="ADF77" s="431"/>
      <c r="ADG77" s="431"/>
      <c r="ADH77" s="431"/>
      <c r="ADI77" s="431"/>
      <c r="ADJ77" s="431"/>
      <c r="ADK77" s="431"/>
      <c r="ADL77" s="431"/>
      <c r="ADM77" s="431"/>
      <c r="ADN77" s="431"/>
      <c r="ADO77" s="431"/>
      <c r="ADP77" s="431"/>
      <c r="ADQ77" s="431"/>
      <c r="ADR77" s="431"/>
      <c r="ADS77" s="431"/>
      <c r="ADT77" s="431"/>
      <c r="ADU77" s="431"/>
      <c r="ADV77" s="431"/>
      <c r="ADW77" s="431"/>
      <c r="ADX77" s="431"/>
      <c r="ADY77" s="431"/>
      <c r="ADZ77" s="431"/>
      <c r="AEA77" s="431"/>
      <c r="AEB77" s="431"/>
      <c r="AEC77" s="431"/>
      <c r="AED77" s="431"/>
      <c r="AEE77" s="431"/>
      <c r="AEF77" s="431"/>
      <c r="AEG77" s="431"/>
      <c r="AEH77" s="431"/>
      <c r="AEI77" s="431"/>
      <c r="AEJ77" s="431"/>
      <c r="AEK77" s="431"/>
      <c r="AEL77" s="431"/>
      <c r="AEM77" s="431"/>
      <c r="AEN77" s="431"/>
      <c r="AEO77" s="431"/>
      <c r="AEP77" s="431"/>
      <c r="AEQ77" s="431"/>
      <c r="AER77" s="431"/>
      <c r="AES77" s="431"/>
      <c r="AET77" s="431"/>
      <c r="AEU77" s="431"/>
      <c r="AEV77" s="431"/>
      <c r="AEW77" s="431"/>
      <c r="AEX77" s="431"/>
      <c r="AEY77" s="431"/>
      <c r="AEZ77" s="431"/>
      <c r="AFA77" s="431"/>
      <c r="AFB77" s="431"/>
      <c r="AFC77" s="431"/>
      <c r="AFD77" s="431"/>
      <c r="AFE77" s="431"/>
      <c r="AFF77" s="431"/>
      <c r="AFG77" s="431"/>
      <c r="AFH77" s="431"/>
      <c r="AFI77" s="431"/>
      <c r="AFJ77" s="431"/>
      <c r="AFK77" s="431"/>
      <c r="AFL77" s="431"/>
      <c r="AFM77" s="431"/>
      <c r="AFN77" s="431"/>
      <c r="AFO77" s="431"/>
      <c r="AFP77" s="431"/>
      <c r="AFQ77" s="431"/>
      <c r="AFR77" s="431"/>
      <c r="AFS77" s="431"/>
      <c r="AFT77" s="431"/>
      <c r="AFU77" s="431"/>
      <c r="AFV77" s="431"/>
      <c r="AFW77" s="431"/>
      <c r="AFX77" s="431"/>
      <c r="AFY77" s="431"/>
      <c r="AFZ77" s="431"/>
      <c r="AGA77" s="431"/>
      <c r="AGB77" s="431"/>
      <c r="AGC77" s="431"/>
      <c r="AGD77" s="431"/>
      <c r="AGE77" s="431"/>
      <c r="AGF77" s="431"/>
      <c r="AGG77" s="431"/>
      <c r="AGH77" s="431"/>
      <c r="AGI77" s="431"/>
      <c r="AGJ77" s="431"/>
      <c r="AGK77" s="431"/>
      <c r="AGL77" s="431"/>
      <c r="AGM77" s="431"/>
      <c r="AGN77" s="431"/>
      <c r="AGO77" s="431"/>
      <c r="AGP77" s="431"/>
      <c r="AGQ77" s="431"/>
      <c r="AGR77" s="431"/>
      <c r="AGS77" s="431"/>
      <c r="AGT77" s="431"/>
      <c r="AGU77" s="431"/>
      <c r="AGV77" s="431"/>
      <c r="AGW77" s="431"/>
      <c r="AGX77" s="431"/>
      <c r="AGY77" s="431"/>
      <c r="AGZ77" s="431"/>
      <c r="AHA77" s="431"/>
      <c r="AHB77" s="431"/>
      <c r="AHC77" s="431"/>
      <c r="AHD77" s="431"/>
      <c r="AHE77" s="431"/>
      <c r="AHF77" s="431"/>
      <c r="AHG77" s="431"/>
      <c r="AHH77" s="431"/>
      <c r="AHI77" s="431"/>
      <c r="AHJ77" s="431"/>
      <c r="AHK77" s="431"/>
      <c r="AHL77" s="431"/>
      <c r="AHM77" s="431"/>
      <c r="AHN77" s="431"/>
      <c r="AHO77" s="431"/>
      <c r="AHP77" s="431"/>
      <c r="AHQ77" s="431"/>
      <c r="AHR77" s="431"/>
      <c r="AHS77" s="431"/>
      <c r="AHT77" s="431"/>
      <c r="AHU77" s="431"/>
      <c r="AHV77" s="431"/>
      <c r="AHW77" s="431"/>
      <c r="AHX77" s="431"/>
      <c r="AHY77" s="431"/>
      <c r="AHZ77" s="431"/>
      <c r="AIA77" s="431"/>
      <c r="AIB77" s="431"/>
      <c r="AIC77" s="431"/>
      <c r="AID77" s="431"/>
      <c r="AIE77" s="431"/>
      <c r="AIF77" s="431"/>
      <c r="AIG77" s="431"/>
      <c r="AIH77" s="431"/>
      <c r="AII77" s="431"/>
      <c r="AIJ77" s="431"/>
      <c r="AIK77" s="431"/>
      <c r="AIL77" s="431"/>
      <c r="AIM77" s="431"/>
      <c r="AIN77" s="431"/>
      <c r="AIO77" s="431"/>
      <c r="AIP77" s="431"/>
      <c r="AIQ77" s="431"/>
      <c r="AIR77" s="431"/>
      <c r="AIS77" s="431"/>
      <c r="AIT77" s="431"/>
      <c r="AIU77" s="431"/>
      <c r="AIV77" s="431"/>
      <c r="AIW77" s="431"/>
      <c r="AIX77" s="431"/>
      <c r="AIY77" s="431"/>
      <c r="AIZ77" s="431"/>
      <c r="AJA77" s="431"/>
      <c r="AJB77" s="431"/>
      <c r="AJC77" s="431"/>
      <c r="AJD77" s="431"/>
      <c r="AJE77" s="431"/>
      <c r="AJF77" s="431"/>
      <c r="AJG77" s="431"/>
      <c r="AJH77" s="431"/>
      <c r="AJI77" s="431"/>
      <c r="AJJ77" s="431"/>
      <c r="AJK77" s="431"/>
      <c r="AJL77" s="431"/>
      <c r="AJM77" s="431"/>
      <c r="AJN77" s="431"/>
      <c r="AJO77" s="431"/>
      <c r="AJP77" s="431"/>
      <c r="AJQ77" s="431"/>
      <c r="AJR77" s="431"/>
      <c r="AJS77" s="431"/>
      <c r="AJT77" s="431"/>
      <c r="AJU77" s="431"/>
      <c r="AJV77" s="431"/>
      <c r="AJW77" s="431"/>
      <c r="AJX77" s="431"/>
      <c r="AJY77" s="431"/>
      <c r="AJZ77" s="431"/>
      <c r="AKA77" s="431"/>
      <c r="AKB77" s="431"/>
      <c r="AKC77" s="431"/>
      <c r="AKD77" s="431"/>
      <c r="AKE77" s="431"/>
      <c r="AKF77" s="431"/>
      <c r="AKG77" s="431"/>
      <c r="AKH77" s="431"/>
      <c r="AKI77" s="431"/>
      <c r="AKJ77" s="431"/>
      <c r="AKK77" s="431"/>
      <c r="AKL77" s="431"/>
      <c r="AKM77" s="431"/>
      <c r="AKN77" s="431"/>
      <c r="AKO77" s="431"/>
      <c r="AKP77" s="431"/>
      <c r="AKQ77" s="431"/>
      <c r="AKR77" s="431"/>
      <c r="AKS77" s="431"/>
      <c r="AKT77" s="431"/>
      <c r="AKU77" s="431"/>
      <c r="AKV77" s="431"/>
      <c r="AKW77" s="431"/>
      <c r="AKX77" s="431"/>
      <c r="AKY77" s="431"/>
      <c r="AKZ77" s="431"/>
      <c r="ALA77" s="431"/>
      <c r="ALB77" s="431"/>
      <c r="ALC77" s="431"/>
      <c r="ALD77" s="431"/>
      <c r="ALE77" s="431"/>
      <c r="ALF77" s="431"/>
      <c r="ALG77" s="431"/>
      <c r="ALH77" s="431"/>
      <c r="ALI77" s="431"/>
      <c r="ALJ77" s="431"/>
      <c r="ALK77" s="431"/>
      <c r="ALL77" s="431"/>
      <c r="ALM77" s="431"/>
      <c r="ALN77" s="431"/>
      <c r="ALO77" s="431"/>
      <c r="ALP77" s="431"/>
      <c r="ALQ77" s="431"/>
      <c r="ALR77" s="431"/>
      <c r="ALS77" s="431"/>
      <c r="ALT77" s="431"/>
      <c r="ALU77" s="431"/>
      <c r="ALV77" s="431"/>
      <c r="ALW77" s="431"/>
      <c r="ALX77" s="431"/>
      <c r="ALY77" s="431"/>
      <c r="ALZ77" s="431"/>
      <c r="AMA77" s="431"/>
      <c r="AMB77" s="431"/>
      <c r="AMC77" s="431"/>
      <c r="AMD77" s="431"/>
      <c r="AME77" s="431"/>
      <c r="AMF77" s="431"/>
      <c r="AMG77" s="431"/>
      <c r="AMH77" s="431"/>
      <c r="AMI77" s="431"/>
      <c r="AMJ77" s="431"/>
      <c r="AMK77" s="431"/>
      <c r="AML77" s="431"/>
      <c r="AMM77" s="431"/>
      <c r="AMN77" s="431"/>
      <c r="AMO77" s="431"/>
      <c r="AMP77" s="431"/>
      <c r="AMQ77" s="431"/>
      <c r="AMR77" s="431"/>
      <c r="AMS77" s="431"/>
      <c r="AMT77" s="431"/>
      <c r="AMU77" s="431"/>
      <c r="AMV77" s="431"/>
      <c r="AMW77" s="431"/>
      <c r="AMX77" s="431"/>
      <c r="AMY77" s="431"/>
      <c r="AMZ77" s="431"/>
      <c r="ANA77" s="431"/>
      <c r="ANB77" s="431"/>
      <c r="ANC77" s="431"/>
      <c r="AND77" s="431"/>
      <c r="ANE77" s="431"/>
      <c r="ANF77" s="431"/>
      <c r="ANG77" s="431"/>
      <c r="ANH77" s="431"/>
      <c r="ANI77" s="431"/>
      <c r="ANJ77" s="431"/>
      <c r="ANK77" s="431"/>
      <c r="ANL77" s="431"/>
      <c r="ANM77" s="431"/>
      <c r="ANN77" s="431"/>
      <c r="ANO77" s="431"/>
      <c r="ANP77" s="431"/>
      <c r="ANQ77" s="431"/>
      <c r="ANR77" s="431"/>
      <c r="ANS77" s="431"/>
      <c r="ANT77" s="431"/>
      <c r="ANU77" s="431"/>
      <c r="ANV77" s="431"/>
      <c r="ANW77" s="431"/>
      <c r="ANX77" s="431"/>
      <c r="ANY77" s="431"/>
      <c r="ANZ77" s="431"/>
      <c r="AOA77" s="431"/>
      <c r="AOB77" s="431"/>
      <c r="AOC77" s="431"/>
      <c r="AOD77" s="431"/>
      <c r="AOE77" s="431"/>
      <c r="AOF77" s="431"/>
      <c r="AOG77" s="431"/>
      <c r="AOH77" s="431"/>
      <c r="AOI77" s="431"/>
      <c r="AOJ77" s="431"/>
      <c r="AOK77" s="431"/>
      <c r="AOL77" s="431"/>
      <c r="AOM77" s="431"/>
      <c r="AON77" s="431"/>
      <c r="AOO77" s="431"/>
      <c r="AOP77" s="431"/>
      <c r="AOQ77" s="431"/>
      <c r="AOR77" s="431"/>
      <c r="AOS77" s="431"/>
      <c r="AOT77" s="431"/>
      <c r="AOU77" s="431"/>
      <c r="AOV77" s="431"/>
      <c r="AOW77" s="431"/>
      <c r="AOX77" s="431"/>
      <c r="AOY77" s="431"/>
      <c r="AOZ77" s="431"/>
      <c r="APA77" s="431"/>
      <c r="APB77" s="431"/>
      <c r="APC77" s="431"/>
      <c r="APD77" s="431"/>
      <c r="APE77" s="431"/>
      <c r="APF77" s="431"/>
      <c r="APG77" s="431"/>
      <c r="APH77" s="431"/>
      <c r="API77" s="431"/>
      <c r="APJ77" s="431"/>
      <c r="APK77" s="431"/>
      <c r="APL77" s="431"/>
      <c r="APM77" s="431"/>
      <c r="APN77" s="431"/>
      <c r="APO77" s="431"/>
      <c r="APP77" s="431"/>
      <c r="APQ77" s="431"/>
      <c r="APR77" s="431"/>
      <c r="APS77" s="431"/>
      <c r="APT77" s="431"/>
      <c r="APU77" s="431"/>
      <c r="APV77" s="431"/>
      <c r="APW77" s="431"/>
      <c r="APX77" s="431"/>
      <c r="APY77" s="431"/>
      <c r="APZ77" s="431"/>
      <c r="AQA77" s="431"/>
      <c r="AQB77" s="431"/>
      <c r="AQC77" s="431"/>
      <c r="AQD77" s="431"/>
      <c r="AQE77" s="431"/>
      <c r="AQF77" s="431"/>
      <c r="AQG77" s="431"/>
      <c r="AQH77" s="431"/>
      <c r="AQI77" s="431"/>
      <c r="AQJ77" s="431"/>
      <c r="AQK77" s="431"/>
      <c r="AQL77" s="431"/>
      <c r="AQM77" s="431"/>
      <c r="AQN77" s="431"/>
      <c r="AQO77" s="431"/>
      <c r="AQP77" s="431"/>
      <c r="AQQ77" s="431"/>
      <c r="AQR77" s="431"/>
      <c r="AQS77" s="431"/>
      <c r="AQT77" s="431"/>
      <c r="AQU77" s="431"/>
      <c r="AQV77" s="431"/>
      <c r="AQW77" s="431"/>
      <c r="AQX77" s="431"/>
      <c r="AQY77" s="431"/>
      <c r="AQZ77" s="431"/>
      <c r="ARA77" s="431"/>
      <c r="ARB77" s="431"/>
      <c r="ARC77" s="431"/>
      <c r="ARD77" s="431"/>
      <c r="ARE77" s="431"/>
      <c r="ARF77" s="431"/>
      <c r="ARG77" s="431"/>
      <c r="ARH77" s="431"/>
      <c r="ARI77" s="431"/>
      <c r="ARJ77" s="431"/>
      <c r="ARK77" s="431"/>
      <c r="ARL77" s="431"/>
      <c r="ARM77" s="431"/>
      <c r="ARN77" s="431"/>
      <c r="ARO77" s="431"/>
      <c r="ARP77" s="431"/>
      <c r="ARQ77" s="431"/>
      <c r="ARR77" s="431"/>
      <c r="ARS77" s="431"/>
      <c r="ART77" s="431"/>
      <c r="ARU77" s="431"/>
      <c r="ARV77" s="431"/>
      <c r="ARW77" s="431"/>
      <c r="ARX77" s="431"/>
      <c r="ARY77" s="431"/>
      <c r="ARZ77" s="431"/>
      <c r="ASA77" s="431"/>
      <c r="ASB77" s="431"/>
      <c r="ASC77" s="431"/>
      <c r="ASD77" s="431"/>
      <c r="ASE77" s="431"/>
      <c r="ASF77" s="431"/>
      <c r="ASG77" s="431"/>
      <c r="ASH77" s="431"/>
      <c r="ASI77" s="431"/>
      <c r="ASJ77" s="431"/>
      <c r="ASK77" s="431"/>
      <c r="ASL77" s="431"/>
      <c r="ASM77" s="431"/>
      <c r="ASN77" s="431"/>
      <c r="ASO77" s="431"/>
      <c r="ASP77" s="431"/>
      <c r="ASQ77" s="431"/>
      <c r="ASR77" s="431"/>
      <c r="ASS77" s="431"/>
      <c r="AST77" s="431"/>
      <c r="ASU77" s="431"/>
      <c r="ASV77" s="431"/>
      <c r="ASW77" s="431"/>
      <c r="ASX77" s="431"/>
      <c r="ASY77" s="431"/>
      <c r="ASZ77" s="431"/>
      <c r="ATA77" s="431"/>
      <c r="ATB77" s="431"/>
      <c r="ATC77" s="431"/>
      <c r="ATD77" s="431"/>
      <c r="ATE77" s="431"/>
      <c r="ATF77" s="431"/>
      <c r="ATG77" s="431"/>
      <c r="ATH77" s="431"/>
      <c r="ATI77" s="431"/>
      <c r="ATJ77" s="431"/>
      <c r="ATK77" s="431"/>
      <c r="ATL77" s="431"/>
      <c r="ATM77" s="431"/>
      <c r="ATN77" s="431"/>
      <c r="ATO77" s="431"/>
      <c r="ATP77" s="431"/>
      <c r="ATQ77" s="431"/>
      <c r="ATR77" s="431"/>
      <c r="ATS77" s="431"/>
      <c r="ATT77" s="431"/>
      <c r="ATU77" s="431"/>
      <c r="ATV77" s="431"/>
      <c r="ATW77" s="431"/>
      <c r="ATX77" s="431"/>
      <c r="ATY77" s="431"/>
      <c r="ATZ77" s="431"/>
      <c r="AUA77" s="431"/>
      <c r="AUB77" s="431"/>
      <c r="AUC77" s="431"/>
      <c r="AUD77" s="431"/>
      <c r="AUE77" s="431"/>
      <c r="AUF77" s="431"/>
      <c r="AUG77" s="431"/>
      <c r="AUH77" s="431"/>
      <c r="AUI77" s="431"/>
      <c r="AUJ77" s="431"/>
      <c r="AUK77" s="431"/>
      <c r="AUL77" s="431"/>
      <c r="AUM77" s="431"/>
      <c r="AUN77" s="431"/>
      <c r="AUO77" s="431"/>
      <c r="AUP77" s="431"/>
      <c r="AUQ77" s="431"/>
      <c r="AUR77" s="431"/>
      <c r="AUS77" s="431"/>
      <c r="AUT77" s="431"/>
      <c r="AUU77" s="431"/>
      <c r="AUV77" s="431"/>
      <c r="AUW77" s="431"/>
      <c r="AUX77" s="431"/>
      <c r="AUY77" s="431"/>
      <c r="AUZ77" s="431"/>
      <c r="AVA77" s="431"/>
      <c r="AVB77" s="431"/>
      <c r="AVC77" s="431"/>
      <c r="AVD77" s="431"/>
      <c r="AVE77" s="431"/>
      <c r="AVF77" s="431"/>
      <c r="AVG77" s="431"/>
      <c r="AVH77" s="431"/>
      <c r="AVI77" s="431"/>
      <c r="AVJ77" s="431"/>
      <c r="AVK77" s="431"/>
      <c r="AVL77" s="431"/>
      <c r="AVM77" s="431"/>
      <c r="AVN77" s="431"/>
      <c r="AVO77" s="431"/>
      <c r="AVP77" s="431"/>
      <c r="AVQ77" s="431"/>
      <c r="AVR77" s="431"/>
      <c r="AVS77" s="431"/>
      <c r="AVT77" s="431"/>
      <c r="AVU77" s="431"/>
      <c r="AVV77" s="431"/>
      <c r="AVW77" s="431"/>
      <c r="AVX77" s="431"/>
      <c r="AVY77" s="431"/>
      <c r="AVZ77" s="431"/>
      <c r="AWA77" s="431"/>
      <c r="AWB77" s="431"/>
      <c r="AWC77" s="431"/>
      <c r="AWD77" s="431"/>
      <c r="AWE77" s="431"/>
      <c r="AWF77" s="431"/>
      <c r="AWG77" s="431"/>
      <c r="AWH77" s="431"/>
      <c r="AWI77" s="431"/>
      <c r="AWJ77" s="431"/>
      <c r="AWK77" s="431"/>
      <c r="AWL77" s="431"/>
      <c r="AWM77" s="431"/>
      <c r="AWN77" s="431"/>
      <c r="AWO77" s="431"/>
      <c r="AWP77" s="431"/>
      <c r="AWQ77" s="431"/>
      <c r="AWR77" s="431"/>
      <c r="AWS77" s="431"/>
      <c r="AWT77" s="431"/>
      <c r="AWU77" s="431"/>
      <c r="AWV77" s="431"/>
      <c r="AWW77" s="431"/>
      <c r="AWX77" s="431"/>
      <c r="AWY77" s="431"/>
      <c r="AWZ77" s="431"/>
      <c r="AXA77" s="431"/>
      <c r="AXB77" s="431"/>
      <c r="AXC77" s="431"/>
      <c r="AXD77" s="431"/>
      <c r="AXE77" s="431"/>
      <c r="AXF77" s="431"/>
      <c r="AXG77" s="431"/>
      <c r="AXH77" s="431"/>
      <c r="AXI77" s="431"/>
      <c r="AXJ77" s="431"/>
      <c r="AXK77" s="431"/>
      <c r="AXL77" s="431"/>
      <c r="AXM77" s="431"/>
      <c r="AXN77" s="431"/>
      <c r="AXO77" s="431"/>
      <c r="AXP77" s="431"/>
      <c r="AXQ77" s="431"/>
      <c r="AXR77" s="431"/>
      <c r="AXS77" s="431"/>
      <c r="AXT77" s="431"/>
      <c r="AXU77" s="431"/>
      <c r="AXV77" s="431"/>
      <c r="AXW77" s="431"/>
      <c r="AXX77" s="431"/>
      <c r="AXY77" s="431"/>
      <c r="AXZ77" s="431"/>
      <c r="AYA77" s="431"/>
      <c r="AYB77" s="431"/>
      <c r="AYC77" s="431"/>
      <c r="AYD77" s="431"/>
      <c r="AYE77" s="431"/>
      <c r="AYF77" s="431"/>
      <c r="AYG77" s="431"/>
      <c r="AYH77" s="431"/>
      <c r="AYI77" s="431"/>
      <c r="AYJ77" s="431"/>
      <c r="AYK77" s="431"/>
      <c r="AYL77" s="431"/>
      <c r="AYM77" s="431"/>
      <c r="AYN77" s="431"/>
      <c r="AYO77" s="431"/>
      <c r="AYP77" s="431"/>
      <c r="AYQ77" s="431"/>
      <c r="AYR77" s="431"/>
      <c r="AYS77" s="431"/>
      <c r="AYT77" s="431"/>
      <c r="AYU77" s="431"/>
      <c r="AYV77" s="431"/>
      <c r="AYW77" s="431"/>
      <c r="AYX77" s="431"/>
      <c r="AYY77" s="431"/>
      <c r="AYZ77" s="431"/>
      <c r="AZA77" s="431"/>
      <c r="AZB77" s="431"/>
      <c r="AZC77" s="431"/>
      <c r="AZD77" s="431"/>
      <c r="AZE77" s="431"/>
      <c r="AZF77" s="431"/>
      <c r="AZG77" s="431"/>
      <c r="AZH77" s="431"/>
      <c r="AZI77" s="431"/>
      <c r="AZJ77" s="431"/>
      <c r="AZK77" s="431"/>
      <c r="AZL77" s="431"/>
      <c r="AZM77" s="431"/>
      <c r="AZN77" s="431"/>
      <c r="AZO77" s="431"/>
      <c r="AZP77" s="431"/>
      <c r="AZQ77" s="431"/>
      <c r="AZR77" s="431"/>
      <c r="AZS77" s="431"/>
      <c r="AZT77" s="431"/>
      <c r="AZU77" s="431"/>
      <c r="AZV77" s="431"/>
      <c r="AZW77" s="431"/>
      <c r="AZX77" s="431"/>
      <c r="AZY77" s="431"/>
      <c r="AZZ77" s="431"/>
      <c r="BAA77" s="431"/>
      <c r="BAB77" s="431"/>
      <c r="BAC77" s="431"/>
      <c r="BAD77" s="431"/>
      <c r="BAE77" s="431"/>
      <c r="BAF77" s="431"/>
      <c r="BAG77" s="431"/>
      <c r="BAH77" s="431"/>
      <c r="BAI77" s="431"/>
      <c r="BAJ77" s="431"/>
      <c r="BAK77" s="431"/>
      <c r="BAL77" s="431"/>
      <c r="BAM77" s="431"/>
      <c r="BAN77" s="431"/>
      <c r="BAO77" s="431"/>
      <c r="BAP77" s="431"/>
      <c r="BAQ77" s="431"/>
      <c r="BAR77" s="431"/>
      <c r="BAS77" s="431"/>
      <c r="BAT77" s="431"/>
      <c r="BAU77" s="431"/>
      <c r="BAV77" s="431"/>
      <c r="BAW77" s="431"/>
      <c r="BAX77" s="431"/>
      <c r="BAY77" s="431"/>
      <c r="BAZ77" s="431"/>
      <c r="BBA77" s="431"/>
      <c r="BBB77" s="431"/>
      <c r="BBC77" s="431"/>
      <c r="BBD77" s="431"/>
      <c r="BBE77" s="431"/>
      <c r="BBF77" s="431"/>
      <c r="BBG77" s="431"/>
      <c r="BBH77" s="431"/>
      <c r="BBI77" s="431"/>
      <c r="BBJ77" s="431"/>
      <c r="BBK77" s="431"/>
      <c r="BBL77" s="431"/>
      <c r="BBM77" s="431"/>
      <c r="BBN77" s="431"/>
      <c r="BBO77" s="431"/>
      <c r="BBP77" s="431"/>
      <c r="BBQ77" s="431"/>
      <c r="BBR77" s="431"/>
      <c r="BBS77" s="431"/>
      <c r="BBT77" s="431"/>
      <c r="BBU77" s="431"/>
      <c r="BBV77" s="431"/>
      <c r="BBW77" s="431"/>
      <c r="BBX77" s="431"/>
      <c r="BBY77" s="431"/>
      <c r="BBZ77" s="431"/>
      <c r="BCA77" s="431"/>
      <c r="BCB77" s="431"/>
      <c r="BCC77" s="431"/>
      <c r="BCD77" s="431"/>
      <c r="BCE77" s="431"/>
      <c r="BCF77" s="431"/>
      <c r="BCG77" s="431"/>
      <c r="BCH77" s="431"/>
      <c r="BCI77" s="431"/>
      <c r="BCJ77" s="431"/>
      <c r="BCK77" s="431"/>
      <c r="BCL77" s="431"/>
      <c r="BCM77" s="431"/>
      <c r="BCN77" s="431"/>
      <c r="BCO77" s="431"/>
      <c r="BCP77" s="431"/>
      <c r="BCQ77" s="431"/>
      <c r="BCR77" s="431"/>
      <c r="BCS77" s="431"/>
      <c r="BCT77" s="431"/>
      <c r="BCU77" s="431"/>
      <c r="BCV77" s="431"/>
      <c r="BCW77" s="431"/>
      <c r="BCX77" s="431"/>
      <c r="BCY77" s="431"/>
      <c r="BCZ77" s="431"/>
      <c r="BDA77" s="431"/>
      <c r="BDB77" s="431"/>
      <c r="BDC77" s="431"/>
      <c r="BDD77" s="431"/>
      <c r="BDE77" s="431"/>
      <c r="BDF77" s="431"/>
      <c r="BDG77" s="431"/>
      <c r="BDH77" s="431"/>
      <c r="BDI77" s="431"/>
      <c r="BDJ77" s="431"/>
      <c r="BDK77" s="431"/>
      <c r="BDL77" s="431"/>
      <c r="BDM77" s="431"/>
      <c r="BDN77" s="431"/>
      <c r="BDO77" s="431"/>
      <c r="BDP77" s="431"/>
      <c r="BDQ77" s="431"/>
      <c r="BDR77" s="431"/>
      <c r="BDS77" s="431"/>
      <c r="BDT77" s="431"/>
      <c r="BDU77" s="431"/>
      <c r="BDV77" s="431"/>
      <c r="BDW77" s="431"/>
      <c r="BDX77" s="431"/>
      <c r="BDY77" s="431"/>
      <c r="BDZ77" s="431"/>
      <c r="BEA77" s="431"/>
      <c r="BEB77" s="431"/>
      <c r="BEC77" s="431"/>
      <c r="BED77" s="431"/>
      <c r="BEE77" s="431"/>
      <c r="BEF77" s="431"/>
      <c r="BEG77" s="431"/>
      <c r="BEH77" s="431"/>
      <c r="BEI77" s="431"/>
      <c r="BEJ77" s="431"/>
      <c r="BEK77" s="431"/>
      <c r="BEL77" s="431"/>
      <c r="BEM77" s="431"/>
      <c r="BEN77" s="431"/>
      <c r="BEO77" s="431"/>
      <c r="BEP77" s="431"/>
      <c r="BEQ77" s="431"/>
      <c r="BER77" s="431"/>
      <c r="BES77" s="431"/>
      <c r="BET77" s="431"/>
      <c r="BEU77" s="431"/>
      <c r="BEV77" s="431"/>
      <c r="BEW77" s="431"/>
      <c r="BEX77" s="431"/>
      <c r="BEY77" s="431"/>
      <c r="BEZ77" s="431"/>
      <c r="BFA77" s="431"/>
      <c r="BFB77" s="431"/>
      <c r="BFC77" s="431"/>
      <c r="BFD77" s="431"/>
      <c r="BFE77" s="431"/>
      <c r="BFF77" s="431"/>
      <c r="BFG77" s="431"/>
      <c r="BFH77" s="431"/>
      <c r="BFI77" s="431"/>
      <c r="BFJ77" s="431"/>
      <c r="BFK77" s="431"/>
      <c r="BFL77" s="431"/>
      <c r="BFM77" s="431"/>
      <c r="BFN77" s="431"/>
      <c r="BFO77" s="431"/>
      <c r="BFP77" s="431"/>
      <c r="BFQ77" s="431"/>
      <c r="BFR77" s="431"/>
      <c r="BFS77" s="431"/>
      <c r="BFT77" s="431"/>
      <c r="BFU77" s="431"/>
      <c r="BFV77" s="431"/>
      <c r="BFW77" s="431"/>
      <c r="BFX77" s="431"/>
      <c r="BFY77" s="431"/>
      <c r="BFZ77" s="431"/>
      <c r="BGA77" s="431"/>
      <c r="BGB77" s="431"/>
      <c r="BGC77" s="431"/>
      <c r="BGD77" s="431"/>
      <c r="BGE77" s="431"/>
      <c r="BGF77" s="431"/>
      <c r="BGG77" s="431"/>
      <c r="BGH77" s="431"/>
      <c r="BGI77" s="431"/>
      <c r="BGJ77" s="431"/>
      <c r="BGK77" s="431"/>
      <c r="BGL77" s="431"/>
      <c r="BGM77" s="431"/>
      <c r="BGN77" s="431"/>
      <c r="BGO77" s="431"/>
      <c r="BGP77" s="431"/>
      <c r="BGQ77" s="431"/>
      <c r="BGR77" s="431"/>
      <c r="BGS77" s="431"/>
      <c r="BGT77" s="431"/>
      <c r="BGU77" s="431"/>
      <c r="BGV77" s="431"/>
      <c r="BGW77" s="431"/>
      <c r="BGX77" s="431"/>
      <c r="BGY77" s="431"/>
      <c r="BGZ77" s="431"/>
      <c r="BHA77" s="431"/>
      <c r="BHB77" s="431"/>
      <c r="BHC77" s="431"/>
      <c r="BHD77" s="431"/>
      <c r="BHE77" s="431"/>
      <c r="BHF77" s="431"/>
      <c r="BHG77" s="431"/>
      <c r="BHH77" s="431"/>
      <c r="BHI77" s="431"/>
      <c r="BHJ77" s="431"/>
      <c r="BHK77" s="431"/>
      <c r="BHL77" s="431"/>
      <c r="BHM77" s="431"/>
      <c r="BHN77" s="431"/>
      <c r="BHO77" s="431"/>
      <c r="BHP77" s="431"/>
      <c r="BHQ77" s="431"/>
      <c r="BHR77" s="431"/>
      <c r="BHS77" s="431"/>
      <c r="BHT77" s="431"/>
      <c r="BHU77" s="431"/>
      <c r="BHV77" s="431"/>
      <c r="BHW77" s="431"/>
      <c r="BHX77" s="431"/>
      <c r="BHY77" s="431"/>
      <c r="BHZ77" s="431"/>
      <c r="BIA77" s="431"/>
      <c r="BIB77" s="431"/>
      <c r="BIC77" s="431"/>
      <c r="BID77" s="431"/>
      <c r="BIE77" s="431"/>
      <c r="BIF77" s="431"/>
      <c r="BIG77" s="431"/>
      <c r="BIH77" s="431"/>
      <c r="BII77" s="431"/>
      <c r="BIJ77" s="431"/>
      <c r="BIK77" s="431"/>
      <c r="BIL77" s="431"/>
      <c r="BIM77" s="431"/>
      <c r="BIN77" s="431"/>
      <c r="BIO77" s="431"/>
      <c r="BIP77" s="431"/>
      <c r="BIQ77" s="431"/>
      <c r="BIR77" s="431"/>
      <c r="BIS77" s="431"/>
      <c r="BIT77" s="431"/>
      <c r="BIU77" s="431"/>
      <c r="BIV77" s="431"/>
      <c r="BIW77" s="431"/>
      <c r="BIX77" s="431"/>
      <c r="BIY77" s="431"/>
      <c r="BIZ77" s="431"/>
      <c r="BJA77" s="431"/>
      <c r="BJB77" s="431"/>
      <c r="BJC77" s="431"/>
      <c r="BJD77" s="431"/>
      <c r="BJE77" s="431"/>
      <c r="BJF77" s="431"/>
      <c r="BJG77" s="431"/>
      <c r="BJH77" s="431"/>
      <c r="BJI77" s="431"/>
      <c r="BJJ77" s="431"/>
      <c r="BJK77" s="431"/>
      <c r="BJL77" s="431"/>
      <c r="BJM77" s="431"/>
      <c r="BJN77" s="431"/>
      <c r="BJO77" s="431"/>
      <c r="BJP77" s="431"/>
      <c r="BJQ77" s="431"/>
      <c r="BJR77" s="431"/>
      <c r="BJS77" s="431"/>
      <c r="BJT77" s="431"/>
      <c r="BJU77" s="431"/>
      <c r="BJV77" s="431"/>
      <c r="BJW77" s="431"/>
      <c r="BJX77" s="431"/>
      <c r="BJY77" s="431"/>
      <c r="BJZ77" s="431"/>
      <c r="BKA77" s="431"/>
      <c r="BKB77" s="431"/>
      <c r="BKC77" s="431"/>
      <c r="BKD77" s="431"/>
      <c r="BKE77" s="431"/>
      <c r="BKF77" s="431"/>
      <c r="BKG77" s="431"/>
      <c r="BKH77" s="431"/>
      <c r="BKI77" s="431"/>
      <c r="BKJ77" s="431"/>
      <c r="BKK77" s="431"/>
      <c r="BKL77" s="431"/>
      <c r="BKM77" s="431"/>
      <c r="BKN77" s="431"/>
      <c r="BKO77" s="431"/>
      <c r="BKP77" s="431"/>
      <c r="BKQ77" s="431"/>
      <c r="BKR77" s="431"/>
      <c r="BKS77" s="431"/>
      <c r="BKT77" s="431"/>
      <c r="BKU77" s="431"/>
      <c r="BKV77" s="431"/>
      <c r="BKW77" s="431"/>
      <c r="BKX77" s="431"/>
      <c r="BKY77" s="431"/>
      <c r="BKZ77" s="431"/>
      <c r="BLA77" s="431"/>
      <c r="BLB77" s="431"/>
      <c r="BLC77" s="431"/>
      <c r="BLD77" s="431"/>
      <c r="BLE77" s="431"/>
      <c r="BLF77" s="431"/>
      <c r="BLG77" s="431"/>
      <c r="BLH77" s="431"/>
      <c r="BLI77" s="431"/>
      <c r="BLJ77" s="431"/>
      <c r="BLK77" s="431"/>
      <c r="BLL77" s="431"/>
      <c r="BLM77" s="431"/>
      <c r="BLN77" s="431"/>
      <c r="BLO77" s="431"/>
      <c r="BLP77" s="431"/>
      <c r="BLQ77" s="431"/>
      <c r="BLR77" s="431"/>
      <c r="BLS77" s="431"/>
      <c r="BLT77" s="431"/>
      <c r="BLU77" s="431"/>
      <c r="BLV77" s="431"/>
      <c r="BLW77" s="431"/>
      <c r="BLX77" s="431"/>
      <c r="BLY77" s="431"/>
      <c r="BLZ77" s="431"/>
      <c r="BMA77" s="431"/>
      <c r="BMB77" s="431"/>
      <c r="BMC77" s="431"/>
      <c r="BMD77" s="431"/>
      <c r="BME77" s="431"/>
      <c r="BMF77" s="431"/>
      <c r="BMG77" s="431"/>
      <c r="BMH77" s="431"/>
      <c r="BMI77" s="431"/>
      <c r="BMJ77" s="431"/>
      <c r="BMK77" s="431"/>
      <c r="BML77" s="431"/>
      <c r="BMM77" s="431"/>
      <c r="BMN77" s="431"/>
      <c r="BMO77" s="431"/>
      <c r="BMP77" s="431"/>
      <c r="BMQ77" s="431"/>
      <c r="BMR77" s="431"/>
      <c r="BMS77" s="431"/>
      <c r="BMT77" s="431"/>
      <c r="BMU77" s="431"/>
      <c r="BMV77" s="431"/>
      <c r="BMW77" s="431"/>
      <c r="BMX77" s="431"/>
      <c r="BMY77" s="431"/>
      <c r="BMZ77" s="431"/>
      <c r="BNA77" s="431"/>
      <c r="BNB77" s="431"/>
      <c r="BNC77" s="431"/>
      <c r="BND77" s="431"/>
      <c r="BNE77" s="431"/>
      <c r="BNF77" s="431"/>
      <c r="BNG77" s="431"/>
      <c r="BNH77" s="431"/>
      <c r="BNI77" s="431"/>
      <c r="BNJ77" s="431"/>
      <c r="BNK77" s="431"/>
      <c r="BNL77" s="431"/>
      <c r="BNM77" s="431"/>
      <c r="BNN77" s="431"/>
      <c r="BNO77" s="431"/>
      <c r="BNP77" s="431"/>
      <c r="BNQ77" s="431"/>
      <c r="BNR77" s="431"/>
      <c r="BNS77" s="431"/>
      <c r="BNT77" s="431"/>
      <c r="BNU77" s="431"/>
      <c r="BNV77" s="431"/>
      <c r="BNW77" s="431"/>
      <c r="BNX77" s="431"/>
      <c r="BNY77" s="431"/>
      <c r="BNZ77" s="431"/>
      <c r="BOA77" s="431"/>
      <c r="BOB77" s="431"/>
      <c r="BOC77" s="431"/>
      <c r="BOD77" s="431"/>
      <c r="BOE77" s="431"/>
      <c r="BOF77" s="431"/>
      <c r="BOG77" s="431"/>
      <c r="BOH77" s="431"/>
      <c r="BOI77" s="431"/>
      <c r="BOJ77" s="431"/>
      <c r="BOK77" s="431"/>
      <c r="BOL77" s="431"/>
      <c r="BOM77" s="431"/>
      <c r="BON77" s="431"/>
      <c r="BOO77" s="431"/>
      <c r="BOP77" s="431"/>
      <c r="BOQ77" s="431"/>
      <c r="BOR77" s="431"/>
      <c r="BOS77" s="431"/>
      <c r="BOT77" s="431"/>
      <c r="BOU77" s="431"/>
      <c r="BOV77" s="431"/>
      <c r="BOW77" s="431"/>
      <c r="BOX77" s="431"/>
      <c r="BOY77" s="431"/>
      <c r="BOZ77" s="431"/>
      <c r="BPA77" s="431"/>
      <c r="BPB77" s="431"/>
      <c r="BPC77" s="431"/>
      <c r="BPD77" s="431"/>
      <c r="BPE77" s="431"/>
      <c r="BPF77" s="431"/>
      <c r="BPG77" s="431"/>
      <c r="BPH77" s="431"/>
      <c r="BPI77" s="431"/>
      <c r="BPJ77" s="431"/>
      <c r="BPK77" s="431"/>
      <c r="BPL77" s="431"/>
      <c r="BPM77" s="431"/>
      <c r="BPN77" s="431"/>
      <c r="BPO77" s="431"/>
      <c r="BPP77" s="431"/>
      <c r="BPQ77" s="431"/>
      <c r="BPR77" s="431"/>
      <c r="BPS77" s="431"/>
      <c r="BPT77" s="431"/>
      <c r="BPU77" s="431"/>
      <c r="BPV77" s="431"/>
      <c r="BPW77" s="431"/>
      <c r="BPX77" s="431"/>
      <c r="BPY77" s="431"/>
      <c r="BPZ77" s="431"/>
      <c r="BQA77" s="431"/>
      <c r="BQB77" s="431"/>
      <c r="BQC77" s="431"/>
      <c r="BQD77" s="431"/>
      <c r="BQE77" s="431"/>
      <c r="BQF77" s="431"/>
      <c r="BQG77" s="431"/>
      <c r="BQH77" s="431"/>
      <c r="BQI77" s="431"/>
      <c r="BQJ77" s="431"/>
      <c r="BQK77" s="431"/>
      <c r="BQL77" s="431"/>
      <c r="BQM77" s="431"/>
      <c r="BQN77" s="431"/>
      <c r="BQO77" s="431"/>
      <c r="BQP77" s="431"/>
      <c r="BQQ77" s="431"/>
      <c r="BQR77" s="431"/>
      <c r="BQS77" s="431"/>
      <c r="BQT77" s="431"/>
      <c r="BQU77" s="431"/>
      <c r="BQV77" s="431"/>
      <c r="BQW77" s="431"/>
      <c r="BQX77" s="431"/>
      <c r="BQY77" s="431"/>
      <c r="BQZ77" s="431"/>
      <c r="BRA77" s="431"/>
      <c r="BRB77" s="431"/>
      <c r="BRC77" s="431"/>
      <c r="BRD77" s="431"/>
      <c r="BRE77" s="431"/>
      <c r="BRF77" s="431"/>
      <c r="BRG77" s="431"/>
      <c r="BRH77" s="431"/>
      <c r="BRI77" s="431"/>
      <c r="BRJ77" s="431"/>
      <c r="BRK77" s="431"/>
      <c r="BRL77" s="431"/>
      <c r="BRM77" s="431"/>
      <c r="BRN77" s="431"/>
      <c r="BRO77" s="431"/>
      <c r="BRP77" s="431"/>
      <c r="BRQ77" s="431"/>
      <c r="BRR77" s="431"/>
      <c r="BRS77" s="431"/>
      <c r="BRT77" s="431"/>
      <c r="BRU77" s="431"/>
    </row>
    <row r="78" spans="1:1841" ht="29.25" customHeight="1" x14ac:dyDescent="0.3">
      <c r="A78" s="792"/>
      <c r="B78" s="476">
        <v>7</v>
      </c>
      <c r="C78" s="476" t="s">
        <v>152</v>
      </c>
      <c r="D78" s="465">
        <v>0</v>
      </c>
      <c r="E78" s="504">
        <v>0</v>
      </c>
      <c r="F78" s="477">
        <v>0</v>
      </c>
      <c r="G78" s="477">
        <v>0</v>
      </c>
      <c r="H78" s="464"/>
      <c r="I78" s="477">
        <v>0</v>
      </c>
      <c r="J78" s="478"/>
      <c r="K78" s="477">
        <v>0</v>
      </c>
      <c r="L78" s="479"/>
      <c r="M78" s="464"/>
      <c r="N78" s="478"/>
      <c r="O78" s="464"/>
      <c r="P78" s="478"/>
      <c r="Q78" s="476"/>
      <c r="R78" s="478"/>
      <c r="S78" s="476"/>
      <c r="T78" s="478"/>
      <c r="U78" s="476"/>
      <c r="V78" s="476"/>
      <c r="W78" s="476"/>
      <c r="X78" s="480">
        <f t="shared" si="39"/>
        <v>0</v>
      </c>
      <c r="Y78" s="470">
        <f t="shared" si="40"/>
        <v>0</v>
      </c>
      <c r="Z78" s="480">
        <f t="shared" si="41"/>
        <v>0</v>
      </c>
      <c r="AA78" s="470">
        <f t="shared" si="42"/>
        <v>0</v>
      </c>
      <c r="AB78" s="521"/>
      <c r="AC78" s="486"/>
      <c r="AD78" s="527"/>
      <c r="AE78" s="527"/>
      <c r="AF78" s="527"/>
      <c r="AG78" s="527"/>
      <c r="AH78" s="431"/>
      <c r="AI78" s="431"/>
      <c r="AJ78" s="431"/>
      <c r="AK78" s="431"/>
      <c r="AL78" s="431"/>
      <c r="AM78" s="431"/>
      <c r="AN78" s="431"/>
      <c r="AO78" s="431"/>
      <c r="AP78" s="431"/>
      <c r="AQ78" s="431"/>
      <c r="AR78" s="431"/>
      <c r="AS78" s="431"/>
      <c r="AT78" s="431"/>
      <c r="AU78" s="431"/>
      <c r="AV78" s="431"/>
      <c r="AW78" s="431"/>
      <c r="AX78" s="431"/>
      <c r="AY78" s="431"/>
      <c r="AZ78" s="431"/>
      <c r="BA78" s="431"/>
      <c r="BB78" s="431"/>
      <c r="BC78" s="431"/>
      <c r="BD78" s="431"/>
      <c r="BE78" s="431"/>
      <c r="BF78" s="431"/>
      <c r="BG78" s="431"/>
      <c r="BH78" s="431"/>
      <c r="BI78" s="431"/>
      <c r="BJ78" s="431"/>
      <c r="BK78" s="431"/>
      <c r="BL78" s="431"/>
      <c r="BM78" s="431"/>
      <c r="BN78" s="431"/>
      <c r="BO78" s="431"/>
      <c r="BP78" s="431"/>
      <c r="BQ78" s="431"/>
      <c r="BR78" s="431"/>
      <c r="BS78" s="431"/>
      <c r="BT78" s="431"/>
      <c r="BU78" s="431"/>
      <c r="BV78" s="431"/>
      <c r="BW78" s="431"/>
      <c r="BX78" s="431"/>
      <c r="BY78" s="431"/>
      <c r="BZ78" s="431"/>
      <c r="CA78" s="431"/>
      <c r="CB78" s="431"/>
      <c r="CC78" s="431"/>
      <c r="CD78" s="431"/>
      <c r="CE78" s="431"/>
      <c r="CF78" s="431"/>
      <c r="CG78" s="431"/>
      <c r="CH78" s="431"/>
      <c r="CI78" s="431"/>
      <c r="CJ78" s="431"/>
      <c r="CK78" s="431"/>
      <c r="CL78" s="431"/>
      <c r="CM78" s="431"/>
      <c r="CN78" s="431"/>
      <c r="CO78" s="431"/>
      <c r="CP78" s="431"/>
      <c r="CQ78" s="431"/>
      <c r="CR78" s="431"/>
      <c r="CS78" s="431"/>
      <c r="CT78" s="431"/>
      <c r="CU78" s="431"/>
      <c r="CV78" s="431"/>
      <c r="CW78" s="431"/>
      <c r="CX78" s="431"/>
      <c r="CY78" s="431"/>
      <c r="CZ78" s="431"/>
      <c r="DA78" s="431"/>
      <c r="DB78" s="431"/>
      <c r="DC78" s="431"/>
      <c r="DD78" s="431"/>
      <c r="DE78" s="431"/>
      <c r="DF78" s="431"/>
      <c r="DG78" s="431"/>
      <c r="DH78" s="431"/>
      <c r="DI78" s="431"/>
      <c r="DJ78" s="431"/>
      <c r="DK78" s="431"/>
      <c r="DL78" s="431"/>
      <c r="DM78" s="431"/>
      <c r="DN78" s="431"/>
      <c r="DO78" s="431"/>
      <c r="DP78" s="431"/>
      <c r="DQ78" s="431"/>
      <c r="DR78" s="431"/>
      <c r="DS78" s="431"/>
      <c r="DT78" s="431"/>
      <c r="DU78" s="431"/>
      <c r="DV78" s="431"/>
      <c r="DW78" s="431"/>
      <c r="DX78" s="431"/>
      <c r="DY78" s="431"/>
      <c r="DZ78" s="431"/>
      <c r="EA78" s="431"/>
      <c r="EB78" s="431"/>
      <c r="EC78" s="431"/>
      <c r="ED78" s="431"/>
      <c r="EE78" s="431"/>
      <c r="EF78" s="431"/>
      <c r="EG78" s="431"/>
      <c r="EH78" s="431"/>
      <c r="EI78" s="431"/>
      <c r="EJ78" s="431"/>
      <c r="EK78" s="431"/>
      <c r="EL78" s="431"/>
      <c r="EM78" s="431"/>
      <c r="EN78" s="431"/>
      <c r="EO78" s="431"/>
      <c r="EP78" s="431"/>
      <c r="EQ78" s="431"/>
      <c r="ER78" s="431"/>
      <c r="ES78" s="431"/>
      <c r="ET78" s="431"/>
      <c r="EU78" s="431"/>
      <c r="EV78" s="431"/>
      <c r="EW78" s="431"/>
      <c r="EX78" s="431"/>
      <c r="EY78" s="431"/>
      <c r="EZ78" s="431"/>
      <c r="FA78" s="431"/>
      <c r="FB78" s="431"/>
      <c r="FC78" s="431"/>
      <c r="FD78" s="431"/>
      <c r="FE78" s="431"/>
      <c r="FF78" s="431"/>
      <c r="FG78" s="431"/>
      <c r="FH78" s="431"/>
      <c r="FI78" s="431"/>
      <c r="FJ78" s="431"/>
      <c r="FK78" s="431"/>
      <c r="FL78" s="431"/>
      <c r="FM78" s="431"/>
      <c r="FN78" s="431"/>
      <c r="FO78" s="431"/>
      <c r="FP78" s="431"/>
      <c r="FQ78" s="431"/>
      <c r="FR78" s="431"/>
      <c r="FS78" s="431"/>
      <c r="FT78" s="431"/>
      <c r="FU78" s="431"/>
      <c r="FV78" s="431"/>
      <c r="FW78" s="431"/>
      <c r="FX78" s="431"/>
      <c r="FY78" s="431"/>
      <c r="FZ78" s="431"/>
      <c r="GA78" s="431"/>
      <c r="GB78" s="431"/>
      <c r="GC78" s="431"/>
      <c r="GD78" s="431"/>
      <c r="GE78" s="431"/>
      <c r="GF78" s="431"/>
      <c r="GG78" s="431"/>
      <c r="GH78" s="431"/>
      <c r="GI78" s="431"/>
      <c r="GJ78" s="431"/>
      <c r="GK78" s="431"/>
      <c r="GL78" s="431"/>
      <c r="GM78" s="431"/>
      <c r="GN78" s="431"/>
      <c r="GO78" s="431"/>
      <c r="GP78" s="431"/>
      <c r="GQ78" s="431"/>
      <c r="GR78" s="431"/>
      <c r="GS78" s="431"/>
      <c r="GT78" s="431"/>
      <c r="GU78" s="431"/>
      <c r="GV78" s="431"/>
      <c r="GW78" s="431"/>
      <c r="GX78" s="431"/>
      <c r="GY78" s="431"/>
      <c r="GZ78" s="431"/>
      <c r="HA78" s="431"/>
      <c r="HB78" s="431"/>
      <c r="HC78" s="431"/>
      <c r="HD78" s="431"/>
      <c r="HE78" s="431"/>
      <c r="HF78" s="431"/>
      <c r="HG78" s="431"/>
      <c r="HH78" s="431"/>
      <c r="HI78" s="431"/>
      <c r="HJ78" s="431"/>
      <c r="HK78" s="431"/>
      <c r="HL78" s="431"/>
      <c r="HM78" s="431"/>
      <c r="HN78" s="431"/>
      <c r="HO78" s="431"/>
      <c r="HP78" s="431"/>
      <c r="HQ78" s="431"/>
      <c r="HR78" s="431"/>
      <c r="HS78" s="431"/>
      <c r="HT78" s="431"/>
      <c r="HU78" s="431"/>
      <c r="HV78" s="431"/>
      <c r="HW78" s="431"/>
      <c r="HX78" s="431"/>
      <c r="HY78" s="431"/>
      <c r="HZ78" s="431"/>
      <c r="IA78" s="431"/>
      <c r="IB78" s="431"/>
      <c r="IC78" s="431"/>
      <c r="ID78" s="431"/>
      <c r="IE78" s="431"/>
      <c r="IF78" s="431"/>
      <c r="IG78" s="431"/>
      <c r="IH78" s="431"/>
      <c r="II78" s="431"/>
      <c r="IJ78" s="431"/>
      <c r="IK78" s="431"/>
      <c r="IL78" s="431"/>
      <c r="IM78" s="431"/>
      <c r="IN78" s="431"/>
      <c r="IO78" s="431"/>
      <c r="IP78" s="431"/>
      <c r="IQ78" s="431"/>
      <c r="IR78" s="431"/>
      <c r="IS78" s="431"/>
      <c r="IT78" s="431"/>
      <c r="IU78" s="431"/>
      <c r="IV78" s="431"/>
      <c r="IW78" s="431"/>
      <c r="IX78" s="431"/>
      <c r="IY78" s="431"/>
      <c r="IZ78" s="431"/>
      <c r="JA78" s="431"/>
      <c r="JB78" s="431"/>
      <c r="JC78" s="431"/>
      <c r="JD78" s="431"/>
      <c r="JE78" s="431"/>
      <c r="JF78" s="431"/>
      <c r="JG78" s="431"/>
      <c r="JH78" s="431"/>
      <c r="JI78" s="431"/>
      <c r="JJ78" s="431"/>
      <c r="JK78" s="431"/>
      <c r="JL78" s="431"/>
      <c r="JM78" s="431"/>
      <c r="JN78" s="431"/>
      <c r="JO78" s="431"/>
      <c r="JP78" s="431"/>
      <c r="JQ78" s="431"/>
      <c r="JR78" s="431"/>
      <c r="JS78" s="431"/>
      <c r="JT78" s="431"/>
      <c r="JU78" s="431"/>
      <c r="JV78" s="431"/>
      <c r="JW78" s="431"/>
      <c r="JX78" s="431"/>
      <c r="JY78" s="431"/>
      <c r="JZ78" s="431"/>
      <c r="KA78" s="431"/>
      <c r="KB78" s="431"/>
      <c r="KC78" s="431"/>
      <c r="KD78" s="431"/>
      <c r="KE78" s="431"/>
      <c r="KF78" s="431"/>
      <c r="KG78" s="431"/>
      <c r="KH78" s="431"/>
      <c r="KI78" s="431"/>
      <c r="KJ78" s="431"/>
      <c r="KK78" s="431"/>
      <c r="KL78" s="431"/>
      <c r="KM78" s="431"/>
      <c r="KN78" s="431"/>
      <c r="KO78" s="431"/>
      <c r="KP78" s="431"/>
      <c r="KQ78" s="431"/>
      <c r="KR78" s="431"/>
      <c r="KS78" s="431"/>
      <c r="KT78" s="431"/>
      <c r="KU78" s="431"/>
      <c r="KV78" s="431"/>
      <c r="KW78" s="431"/>
      <c r="KX78" s="431"/>
      <c r="KY78" s="431"/>
      <c r="KZ78" s="431"/>
      <c r="LA78" s="431"/>
      <c r="LB78" s="431"/>
      <c r="LC78" s="431"/>
      <c r="LD78" s="431"/>
      <c r="LE78" s="431"/>
      <c r="LF78" s="431"/>
      <c r="LG78" s="431"/>
      <c r="LH78" s="431"/>
      <c r="LI78" s="431"/>
      <c r="LJ78" s="431"/>
      <c r="LK78" s="431"/>
      <c r="LL78" s="431"/>
      <c r="LM78" s="431"/>
      <c r="LN78" s="431"/>
      <c r="LO78" s="431"/>
      <c r="LP78" s="431"/>
      <c r="LQ78" s="431"/>
      <c r="LR78" s="431"/>
      <c r="LS78" s="431"/>
      <c r="LT78" s="431"/>
      <c r="LU78" s="431"/>
      <c r="LV78" s="431"/>
      <c r="LW78" s="431"/>
      <c r="LX78" s="431"/>
      <c r="LY78" s="431"/>
      <c r="LZ78" s="431"/>
      <c r="MA78" s="431"/>
      <c r="MB78" s="431"/>
      <c r="MC78" s="431"/>
      <c r="MD78" s="431"/>
      <c r="ME78" s="431"/>
      <c r="MF78" s="431"/>
      <c r="MG78" s="431"/>
      <c r="MH78" s="431"/>
      <c r="MI78" s="431"/>
      <c r="MJ78" s="431"/>
      <c r="MK78" s="431"/>
      <c r="ML78" s="431"/>
      <c r="MM78" s="431"/>
      <c r="MN78" s="431"/>
      <c r="MO78" s="431"/>
      <c r="MP78" s="431"/>
      <c r="MQ78" s="431"/>
      <c r="MR78" s="431"/>
      <c r="MS78" s="431"/>
      <c r="MT78" s="431"/>
      <c r="MU78" s="431"/>
      <c r="MV78" s="431"/>
      <c r="MW78" s="431"/>
      <c r="MX78" s="431"/>
      <c r="MY78" s="431"/>
      <c r="MZ78" s="431"/>
      <c r="NA78" s="431"/>
      <c r="NB78" s="431"/>
      <c r="NC78" s="431"/>
      <c r="ND78" s="431"/>
      <c r="NE78" s="431"/>
      <c r="NF78" s="431"/>
      <c r="NG78" s="431"/>
      <c r="NH78" s="431"/>
      <c r="NI78" s="431"/>
      <c r="NJ78" s="431"/>
      <c r="NK78" s="431"/>
      <c r="NL78" s="431"/>
      <c r="NM78" s="431"/>
      <c r="NN78" s="431"/>
      <c r="NO78" s="431"/>
      <c r="NP78" s="431"/>
      <c r="NQ78" s="431"/>
      <c r="NR78" s="431"/>
      <c r="NS78" s="431"/>
      <c r="NT78" s="431"/>
      <c r="NU78" s="431"/>
      <c r="NV78" s="431"/>
      <c r="NW78" s="431"/>
      <c r="NX78" s="431"/>
      <c r="NY78" s="431"/>
      <c r="NZ78" s="431"/>
      <c r="OA78" s="431"/>
      <c r="OB78" s="431"/>
      <c r="OC78" s="431"/>
      <c r="OD78" s="431"/>
      <c r="OE78" s="431"/>
      <c r="OF78" s="431"/>
      <c r="OG78" s="431"/>
      <c r="OH78" s="431"/>
      <c r="OI78" s="431"/>
      <c r="OJ78" s="431"/>
      <c r="OK78" s="431"/>
      <c r="OL78" s="431"/>
      <c r="OM78" s="431"/>
      <c r="ON78" s="431"/>
      <c r="OO78" s="431"/>
      <c r="OP78" s="431"/>
      <c r="OQ78" s="431"/>
      <c r="OR78" s="431"/>
      <c r="OS78" s="431"/>
      <c r="OT78" s="431"/>
      <c r="OU78" s="431"/>
      <c r="OV78" s="431"/>
      <c r="OW78" s="431"/>
      <c r="OX78" s="431"/>
      <c r="OY78" s="431"/>
      <c r="OZ78" s="431"/>
      <c r="PA78" s="431"/>
      <c r="PB78" s="431"/>
      <c r="PC78" s="431"/>
      <c r="PD78" s="431"/>
      <c r="PE78" s="431"/>
      <c r="PF78" s="431"/>
      <c r="PG78" s="431"/>
      <c r="PH78" s="431"/>
      <c r="PI78" s="431"/>
      <c r="PJ78" s="431"/>
      <c r="PK78" s="431"/>
      <c r="PL78" s="431"/>
      <c r="PM78" s="431"/>
      <c r="PN78" s="431"/>
      <c r="PO78" s="431"/>
      <c r="PP78" s="431"/>
      <c r="PQ78" s="431"/>
      <c r="PR78" s="431"/>
      <c r="PS78" s="431"/>
      <c r="PT78" s="431"/>
      <c r="PU78" s="431"/>
      <c r="PV78" s="431"/>
      <c r="PW78" s="431"/>
      <c r="PX78" s="431"/>
      <c r="PY78" s="431"/>
      <c r="PZ78" s="431"/>
      <c r="QA78" s="431"/>
      <c r="QB78" s="431"/>
      <c r="QC78" s="431"/>
      <c r="QD78" s="431"/>
      <c r="QE78" s="431"/>
      <c r="QF78" s="431"/>
      <c r="QG78" s="431"/>
      <c r="QH78" s="431"/>
      <c r="QI78" s="431"/>
      <c r="QJ78" s="431"/>
      <c r="QK78" s="431"/>
      <c r="QL78" s="431"/>
      <c r="QM78" s="431"/>
      <c r="QN78" s="431"/>
      <c r="QO78" s="431"/>
      <c r="QP78" s="431"/>
      <c r="QQ78" s="431"/>
      <c r="QR78" s="431"/>
      <c r="QS78" s="431"/>
      <c r="QT78" s="431"/>
      <c r="QU78" s="431"/>
      <c r="QV78" s="431"/>
      <c r="QW78" s="431"/>
      <c r="QX78" s="431"/>
      <c r="QY78" s="431"/>
      <c r="QZ78" s="431"/>
      <c r="RA78" s="431"/>
      <c r="RB78" s="431"/>
      <c r="RC78" s="431"/>
      <c r="RD78" s="431"/>
      <c r="RE78" s="431"/>
      <c r="RF78" s="431"/>
      <c r="RG78" s="431"/>
      <c r="RH78" s="431"/>
      <c r="RI78" s="431"/>
      <c r="RJ78" s="431"/>
      <c r="RK78" s="431"/>
      <c r="RL78" s="431"/>
      <c r="RM78" s="431"/>
      <c r="RN78" s="431"/>
      <c r="RO78" s="431"/>
      <c r="RP78" s="431"/>
      <c r="RQ78" s="431"/>
      <c r="RR78" s="431"/>
      <c r="RS78" s="431"/>
      <c r="RT78" s="431"/>
      <c r="RU78" s="431"/>
      <c r="RV78" s="431"/>
      <c r="RW78" s="431"/>
      <c r="RX78" s="431"/>
      <c r="RY78" s="431"/>
      <c r="RZ78" s="431"/>
      <c r="SA78" s="431"/>
      <c r="SB78" s="431"/>
      <c r="SC78" s="431"/>
      <c r="SD78" s="431"/>
      <c r="SE78" s="431"/>
      <c r="SF78" s="431"/>
      <c r="SG78" s="431"/>
      <c r="SH78" s="431"/>
      <c r="SI78" s="431"/>
      <c r="SJ78" s="431"/>
      <c r="SK78" s="431"/>
      <c r="SL78" s="431"/>
      <c r="SM78" s="431"/>
      <c r="SN78" s="431"/>
      <c r="SO78" s="431"/>
      <c r="SP78" s="431"/>
      <c r="SQ78" s="431"/>
      <c r="SR78" s="431"/>
      <c r="SS78" s="431"/>
      <c r="ST78" s="431"/>
      <c r="SU78" s="431"/>
      <c r="SV78" s="431"/>
      <c r="SW78" s="431"/>
      <c r="SX78" s="431"/>
      <c r="SY78" s="431"/>
      <c r="SZ78" s="431"/>
      <c r="TA78" s="431"/>
      <c r="TB78" s="431"/>
      <c r="TC78" s="431"/>
      <c r="TD78" s="431"/>
      <c r="TE78" s="431"/>
      <c r="TF78" s="431"/>
      <c r="TG78" s="431"/>
      <c r="TH78" s="431"/>
      <c r="TI78" s="431"/>
      <c r="TJ78" s="431"/>
      <c r="TK78" s="431"/>
      <c r="TL78" s="431"/>
      <c r="TM78" s="431"/>
      <c r="TN78" s="431"/>
      <c r="TO78" s="431"/>
      <c r="TP78" s="431"/>
      <c r="TQ78" s="431"/>
      <c r="TR78" s="431"/>
      <c r="TS78" s="431"/>
      <c r="TT78" s="431"/>
      <c r="TU78" s="431"/>
      <c r="TV78" s="431"/>
      <c r="TW78" s="431"/>
      <c r="TX78" s="431"/>
      <c r="TY78" s="431"/>
      <c r="TZ78" s="431"/>
      <c r="UA78" s="431"/>
      <c r="UB78" s="431"/>
      <c r="UC78" s="431"/>
      <c r="UD78" s="431"/>
      <c r="UE78" s="431"/>
      <c r="UF78" s="431"/>
      <c r="UG78" s="431"/>
      <c r="UH78" s="431"/>
      <c r="UI78" s="431"/>
      <c r="UJ78" s="431"/>
      <c r="UK78" s="431"/>
      <c r="UL78" s="431"/>
      <c r="UM78" s="431"/>
      <c r="UN78" s="431"/>
      <c r="UO78" s="431"/>
      <c r="UP78" s="431"/>
      <c r="UQ78" s="431"/>
      <c r="UR78" s="431"/>
      <c r="US78" s="431"/>
      <c r="UT78" s="431"/>
      <c r="UU78" s="431"/>
      <c r="UV78" s="431"/>
      <c r="UW78" s="431"/>
      <c r="UX78" s="431"/>
      <c r="UY78" s="431"/>
      <c r="UZ78" s="431"/>
      <c r="VA78" s="431"/>
      <c r="VB78" s="431"/>
      <c r="VC78" s="431"/>
      <c r="VD78" s="431"/>
      <c r="VE78" s="431"/>
      <c r="VF78" s="431"/>
      <c r="VG78" s="431"/>
      <c r="VH78" s="431"/>
      <c r="VI78" s="431"/>
      <c r="VJ78" s="431"/>
      <c r="VK78" s="431"/>
      <c r="VL78" s="431"/>
      <c r="VM78" s="431"/>
      <c r="VN78" s="431"/>
      <c r="VO78" s="431"/>
      <c r="VP78" s="431"/>
      <c r="VQ78" s="431"/>
      <c r="VR78" s="431"/>
      <c r="VS78" s="431"/>
      <c r="VT78" s="431"/>
      <c r="VU78" s="431"/>
      <c r="VV78" s="431"/>
      <c r="VW78" s="431"/>
      <c r="VX78" s="431"/>
      <c r="VY78" s="431"/>
      <c r="VZ78" s="431"/>
      <c r="WA78" s="431"/>
      <c r="WB78" s="431"/>
      <c r="WC78" s="431"/>
      <c r="WD78" s="431"/>
      <c r="WE78" s="431"/>
      <c r="WF78" s="431"/>
      <c r="WG78" s="431"/>
      <c r="WH78" s="431"/>
      <c r="WI78" s="431"/>
      <c r="WJ78" s="431"/>
      <c r="WK78" s="431"/>
      <c r="WL78" s="431"/>
      <c r="WM78" s="431"/>
      <c r="WN78" s="431"/>
      <c r="WO78" s="431"/>
      <c r="WP78" s="431"/>
      <c r="WQ78" s="431"/>
      <c r="WR78" s="431"/>
      <c r="WS78" s="431"/>
      <c r="WT78" s="431"/>
      <c r="WU78" s="431"/>
      <c r="WV78" s="431"/>
      <c r="WW78" s="431"/>
      <c r="WX78" s="431"/>
      <c r="WY78" s="431"/>
      <c r="WZ78" s="431"/>
      <c r="XA78" s="431"/>
      <c r="XB78" s="431"/>
      <c r="XC78" s="431"/>
      <c r="XD78" s="431"/>
      <c r="XE78" s="431"/>
      <c r="XF78" s="431"/>
      <c r="XG78" s="431"/>
      <c r="XH78" s="431"/>
      <c r="XI78" s="431"/>
      <c r="XJ78" s="431"/>
      <c r="XK78" s="431"/>
      <c r="XL78" s="431"/>
      <c r="XM78" s="431"/>
      <c r="XN78" s="431"/>
      <c r="XO78" s="431"/>
      <c r="XP78" s="431"/>
      <c r="XQ78" s="431"/>
      <c r="XR78" s="431"/>
      <c r="XS78" s="431"/>
      <c r="XT78" s="431"/>
      <c r="XU78" s="431"/>
      <c r="XV78" s="431"/>
      <c r="XW78" s="431"/>
      <c r="XX78" s="431"/>
      <c r="XY78" s="431"/>
      <c r="XZ78" s="431"/>
      <c r="YA78" s="431"/>
      <c r="YB78" s="431"/>
      <c r="YC78" s="431"/>
      <c r="YD78" s="431"/>
      <c r="YE78" s="431"/>
      <c r="YF78" s="431"/>
      <c r="YG78" s="431"/>
      <c r="YH78" s="431"/>
      <c r="YI78" s="431"/>
      <c r="YJ78" s="431"/>
      <c r="YK78" s="431"/>
      <c r="YL78" s="431"/>
      <c r="YM78" s="431"/>
      <c r="YN78" s="431"/>
      <c r="YO78" s="431"/>
      <c r="YP78" s="431"/>
      <c r="YQ78" s="431"/>
      <c r="YR78" s="431"/>
      <c r="YS78" s="431"/>
      <c r="YT78" s="431"/>
      <c r="YU78" s="431"/>
      <c r="YV78" s="431"/>
      <c r="YW78" s="431"/>
      <c r="YX78" s="431"/>
      <c r="YY78" s="431"/>
      <c r="YZ78" s="431"/>
      <c r="ZA78" s="431"/>
      <c r="ZB78" s="431"/>
      <c r="ZC78" s="431"/>
      <c r="ZD78" s="431"/>
      <c r="ZE78" s="431"/>
      <c r="ZF78" s="431"/>
      <c r="ZG78" s="431"/>
      <c r="ZH78" s="431"/>
      <c r="ZI78" s="431"/>
      <c r="ZJ78" s="431"/>
      <c r="ZK78" s="431"/>
      <c r="ZL78" s="431"/>
      <c r="ZM78" s="431"/>
      <c r="ZN78" s="431"/>
      <c r="ZO78" s="431"/>
      <c r="ZP78" s="431"/>
      <c r="ZQ78" s="431"/>
      <c r="ZR78" s="431"/>
      <c r="ZS78" s="431"/>
      <c r="ZT78" s="431"/>
      <c r="ZU78" s="431"/>
      <c r="ZV78" s="431"/>
      <c r="ZW78" s="431"/>
      <c r="ZX78" s="431"/>
      <c r="ZY78" s="431"/>
      <c r="ZZ78" s="431"/>
      <c r="AAA78" s="431"/>
      <c r="AAB78" s="431"/>
      <c r="AAC78" s="431"/>
      <c r="AAD78" s="431"/>
      <c r="AAE78" s="431"/>
      <c r="AAF78" s="431"/>
      <c r="AAG78" s="431"/>
      <c r="AAH78" s="431"/>
      <c r="AAI78" s="431"/>
      <c r="AAJ78" s="431"/>
      <c r="AAK78" s="431"/>
      <c r="AAL78" s="431"/>
      <c r="AAM78" s="431"/>
      <c r="AAN78" s="431"/>
      <c r="AAO78" s="431"/>
      <c r="AAP78" s="431"/>
      <c r="AAQ78" s="431"/>
      <c r="AAR78" s="431"/>
      <c r="AAS78" s="431"/>
      <c r="AAT78" s="431"/>
      <c r="AAU78" s="431"/>
      <c r="AAV78" s="431"/>
      <c r="AAW78" s="431"/>
      <c r="AAX78" s="431"/>
      <c r="AAY78" s="431"/>
      <c r="AAZ78" s="431"/>
      <c r="ABA78" s="431"/>
      <c r="ABB78" s="431"/>
      <c r="ABC78" s="431"/>
      <c r="ABD78" s="431"/>
      <c r="ABE78" s="431"/>
      <c r="ABF78" s="431"/>
      <c r="ABG78" s="431"/>
      <c r="ABH78" s="431"/>
      <c r="ABI78" s="431"/>
      <c r="ABJ78" s="431"/>
      <c r="ABK78" s="431"/>
      <c r="ABL78" s="431"/>
      <c r="ABM78" s="431"/>
      <c r="ABN78" s="431"/>
      <c r="ABO78" s="431"/>
      <c r="ABP78" s="431"/>
      <c r="ABQ78" s="431"/>
      <c r="ABR78" s="431"/>
      <c r="ABS78" s="431"/>
      <c r="ABT78" s="431"/>
      <c r="ABU78" s="431"/>
      <c r="ABV78" s="431"/>
      <c r="ABW78" s="431"/>
      <c r="ABX78" s="431"/>
      <c r="ABY78" s="431"/>
      <c r="ABZ78" s="431"/>
      <c r="ACA78" s="431"/>
      <c r="ACB78" s="431"/>
      <c r="ACC78" s="431"/>
      <c r="ACD78" s="431"/>
      <c r="ACE78" s="431"/>
      <c r="ACF78" s="431"/>
      <c r="ACG78" s="431"/>
      <c r="ACH78" s="431"/>
      <c r="ACI78" s="431"/>
      <c r="ACJ78" s="431"/>
      <c r="ACK78" s="431"/>
      <c r="ACL78" s="431"/>
      <c r="ACM78" s="431"/>
      <c r="ACN78" s="431"/>
      <c r="ACO78" s="431"/>
      <c r="ACP78" s="431"/>
      <c r="ACQ78" s="431"/>
      <c r="ACR78" s="431"/>
      <c r="ACS78" s="431"/>
      <c r="ACT78" s="431"/>
      <c r="ACU78" s="431"/>
      <c r="ACV78" s="431"/>
      <c r="ACW78" s="431"/>
      <c r="ACX78" s="431"/>
      <c r="ACY78" s="431"/>
      <c r="ACZ78" s="431"/>
      <c r="ADA78" s="431"/>
      <c r="ADB78" s="431"/>
      <c r="ADC78" s="431"/>
      <c r="ADD78" s="431"/>
      <c r="ADE78" s="431"/>
      <c r="ADF78" s="431"/>
      <c r="ADG78" s="431"/>
      <c r="ADH78" s="431"/>
      <c r="ADI78" s="431"/>
      <c r="ADJ78" s="431"/>
      <c r="ADK78" s="431"/>
      <c r="ADL78" s="431"/>
      <c r="ADM78" s="431"/>
      <c r="ADN78" s="431"/>
      <c r="ADO78" s="431"/>
      <c r="ADP78" s="431"/>
      <c r="ADQ78" s="431"/>
      <c r="ADR78" s="431"/>
      <c r="ADS78" s="431"/>
      <c r="ADT78" s="431"/>
      <c r="ADU78" s="431"/>
      <c r="ADV78" s="431"/>
      <c r="ADW78" s="431"/>
      <c r="ADX78" s="431"/>
      <c r="ADY78" s="431"/>
      <c r="ADZ78" s="431"/>
      <c r="AEA78" s="431"/>
      <c r="AEB78" s="431"/>
      <c r="AEC78" s="431"/>
      <c r="AED78" s="431"/>
      <c r="AEE78" s="431"/>
      <c r="AEF78" s="431"/>
      <c r="AEG78" s="431"/>
      <c r="AEH78" s="431"/>
      <c r="AEI78" s="431"/>
      <c r="AEJ78" s="431"/>
      <c r="AEK78" s="431"/>
      <c r="AEL78" s="431"/>
      <c r="AEM78" s="431"/>
      <c r="AEN78" s="431"/>
      <c r="AEO78" s="431"/>
      <c r="AEP78" s="431"/>
      <c r="AEQ78" s="431"/>
      <c r="AER78" s="431"/>
      <c r="AES78" s="431"/>
      <c r="AET78" s="431"/>
      <c r="AEU78" s="431"/>
      <c r="AEV78" s="431"/>
      <c r="AEW78" s="431"/>
      <c r="AEX78" s="431"/>
      <c r="AEY78" s="431"/>
      <c r="AEZ78" s="431"/>
      <c r="AFA78" s="431"/>
      <c r="AFB78" s="431"/>
      <c r="AFC78" s="431"/>
      <c r="AFD78" s="431"/>
      <c r="AFE78" s="431"/>
      <c r="AFF78" s="431"/>
      <c r="AFG78" s="431"/>
      <c r="AFH78" s="431"/>
      <c r="AFI78" s="431"/>
      <c r="AFJ78" s="431"/>
      <c r="AFK78" s="431"/>
      <c r="AFL78" s="431"/>
      <c r="AFM78" s="431"/>
      <c r="AFN78" s="431"/>
      <c r="AFO78" s="431"/>
      <c r="AFP78" s="431"/>
      <c r="AFQ78" s="431"/>
      <c r="AFR78" s="431"/>
      <c r="AFS78" s="431"/>
      <c r="AFT78" s="431"/>
      <c r="AFU78" s="431"/>
      <c r="AFV78" s="431"/>
      <c r="AFW78" s="431"/>
      <c r="AFX78" s="431"/>
      <c r="AFY78" s="431"/>
      <c r="AFZ78" s="431"/>
      <c r="AGA78" s="431"/>
      <c r="AGB78" s="431"/>
      <c r="AGC78" s="431"/>
      <c r="AGD78" s="431"/>
      <c r="AGE78" s="431"/>
      <c r="AGF78" s="431"/>
      <c r="AGG78" s="431"/>
      <c r="AGH78" s="431"/>
      <c r="AGI78" s="431"/>
      <c r="AGJ78" s="431"/>
      <c r="AGK78" s="431"/>
      <c r="AGL78" s="431"/>
      <c r="AGM78" s="431"/>
      <c r="AGN78" s="431"/>
      <c r="AGO78" s="431"/>
      <c r="AGP78" s="431"/>
      <c r="AGQ78" s="431"/>
      <c r="AGR78" s="431"/>
      <c r="AGS78" s="431"/>
      <c r="AGT78" s="431"/>
      <c r="AGU78" s="431"/>
      <c r="AGV78" s="431"/>
      <c r="AGW78" s="431"/>
      <c r="AGX78" s="431"/>
      <c r="AGY78" s="431"/>
      <c r="AGZ78" s="431"/>
      <c r="AHA78" s="431"/>
      <c r="AHB78" s="431"/>
      <c r="AHC78" s="431"/>
      <c r="AHD78" s="431"/>
      <c r="AHE78" s="431"/>
      <c r="AHF78" s="431"/>
      <c r="AHG78" s="431"/>
      <c r="AHH78" s="431"/>
      <c r="AHI78" s="431"/>
      <c r="AHJ78" s="431"/>
      <c r="AHK78" s="431"/>
      <c r="AHL78" s="431"/>
      <c r="AHM78" s="431"/>
      <c r="AHN78" s="431"/>
      <c r="AHO78" s="431"/>
      <c r="AHP78" s="431"/>
      <c r="AHQ78" s="431"/>
      <c r="AHR78" s="431"/>
      <c r="AHS78" s="431"/>
      <c r="AHT78" s="431"/>
      <c r="AHU78" s="431"/>
      <c r="AHV78" s="431"/>
      <c r="AHW78" s="431"/>
      <c r="AHX78" s="431"/>
      <c r="AHY78" s="431"/>
      <c r="AHZ78" s="431"/>
      <c r="AIA78" s="431"/>
      <c r="AIB78" s="431"/>
      <c r="AIC78" s="431"/>
      <c r="AID78" s="431"/>
      <c r="AIE78" s="431"/>
      <c r="AIF78" s="431"/>
      <c r="AIG78" s="431"/>
      <c r="AIH78" s="431"/>
      <c r="AII78" s="431"/>
      <c r="AIJ78" s="431"/>
      <c r="AIK78" s="431"/>
      <c r="AIL78" s="431"/>
      <c r="AIM78" s="431"/>
      <c r="AIN78" s="431"/>
      <c r="AIO78" s="431"/>
      <c r="AIP78" s="431"/>
      <c r="AIQ78" s="431"/>
      <c r="AIR78" s="431"/>
      <c r="AIS78" s="431"/>
      <c r="AIT78" s="431"/>
      <c r="AIU78" s="431"/>
      <c r="AIV78" s="431"/>
      <c r="AIW78" s="431"/>
      <c r="AIX78" s="431"/>
      <c r="AIY78" s="431"/>
      <c r="AIZ78" s="431"/>
      <c r="AJA78" s="431"/>
      <c r="AJB78" s="431"/>
      <c r="AJC78" s="431"/>
      <c r="AJD78" s="431"/>
      <c r="AJE78" s="431"/>
      <c r="AJF78" s="431"/>
      <c r="AJG78" s="431"/>
      <c r="AJH78" s="431"/>
      <c r="AJI78" s="431"/>
      <c r="AJJ78" s="431"/>
      <c r="AJK78" s="431"/>
      <c r="AJL78" s="431"/>
      <c r="AJM78" s="431"/>
      <c r="AJN78" s="431"/>
      <c r="AJO78" s="431"/>
      <c r="AJP78" s="431"/>
      <c r="AJQ78" s="431"/>
      <c r="AJR78" s="431"/>
      <c r="AJS78" s="431"/>
      <c r="AJT78" s="431"/>
      <c r="AJU78" s="431"/>
      <c r="AJV78" s="431"/>
      <c r="AJW78" s="431"/>
      <c r="AJX78" s="431"/>
      <c r="AJY78" s="431"/>
      <c r="AJZ78" s="431"/>
      <c r="AKA78" s="431"/>
      <c r="AKB78" s="431"/>
      <c r="AKC78" s="431"/>
      <c r="AKD78" s="431"/>
      <c r="AKE78" s="431"/>
      <c r="AKF78" s="431"/>
      <c r="AKG78" s="431"/>
      <c r="AKH78" s="431"/>
      <c r="AKI78" s="431"/>
      <c r="AKJ78" s="431"/>
      <c r="AKK78" s="431"/>
      <c r="AKL78" s="431"/>
      <c r="AKM78" s="431"/>
      <c r="AKN78" s="431"/>
      <c r="AKO78" s="431"/>
      <c r="AKP78" s="431"/>
      <c r="AKQ78" s="431"/>
      <c r="AKR78" s="431"/>
      <c r="AKS78" s="431"/>
      <c r="AKT78" s="431"/>
      <c r="AKU78" s="431"/>
      <c r="AKV78" s="431"/>
      <c r="AKW78" s="431"/>
      <c r="AKX78" s="431"/>
      <c r="AKY78" s="431"/>
      <c r="AKZ78" s="431"/>
      <c r="ALA78" s="431"/>
      <c r="ALB78" s="431"/>
      <c r="ALC78" s="431"/>
      <c r="ALD78" s="431"/>
      <c r="ALE78" s="431"/>
      <c r="ALF78" s="431"/>
      <c r="ALG78" s="431"/>
      <c r="ALH78" s="431"/>
      <c r="ALI78" s="431"/>
      <c r="ALJ78" s="431"/>
      <c r="ALK78" s="431"/>
      <c r="ALL78" s="431"/>
      <c r="ALM78" s="431"/>
      <c r="ALN78" s="431"/>
      <c r="ALO78" s="431"/>
      <c r="ALP78" s="431"/>
      <c r="ALQ78" s="431"/>
      <c r="ALR78" s="431"/>
      <c r="ALS78" s="431"/>
      <c r="ALT78" s="431"/>
      <c r="ALU78" s="431"/>
      <c r="ALV78" s="431"/>
      <c r="ALW78" s="431"/>
      <c r="ALX78" s="431"/>
      <c r="ALY78" s="431"/>
      <c r="ALZ78" s="431"/>
      <c r="AMA78" s="431"/>
      <c r="AMB78" s="431"/>
      <c r="AMC78" s="431"/>
      <c r="AMD78" s="431"/>
      <c r="AME78" s="431"/>
      <c r="AMF78" s="431"/>
      <c r="AMG78" s="431"/>
      <c r="AMH78" s="431"/>
      <c r="AMI78" s="431"/>
      <c r="AMJ78" s="431"/>
      <c r="AMK78" s="431"/>
      <c r="AML78" s="431"/>
      <c r="AMM78" s="431"/>
      <c r="AMN78" s="431"/>
      <c r="AMO78" s="431"/>
      <c r="AMP78" s="431"/>
      <c r="AMQ78" s="431"/>
      <c r="AMR78" s="431"/>
      <c r="AMS78" s="431"/>
      <c r="AMT78" s="431"/>
      <c r="AMU78" s="431"/>
      <c r="AMV78" s="431"/>
      <c r="AMW78" s="431"/>
      <c r="AMX78" s="431"/>
      <c r="AMY78" s="431"/>
      <c r="AMZ78" s="431"/>
      <c r="ANA78" s="431"/>
      <c r="ANB78" s="431"/>
      <c r="ANC78" s="431"/>
      <c r="AND78" s="431"/>
      <c r="ANE78" s="431"/>
      <c r="ANF78" s="431"/>
      <c r="ANG78" s="431"/>
      <c r="ANH78" s="431"/>
      <c r="ANI78" s="431"/>
      <c r="ANJ78" s="431"/>
      <c r="ANK78" s="431"/>
      <c r="ANL78" s="431"/>
      <c r="ANM78" s="431"/>
      <c r="ANN78" s="431"/>
      <c r="ANO78" s="431"/>
      <c r="ANP78" s="431"/>
      <c r="ANQ78" s="431"/>
      <c r="ANR78" s="431"/>
      <c r="ANS78" s="431"/>
      <c r="ANT78" s="431"/>
      <c r="ANU78" s="431"/>
      <c r="ANV78" s="431"/>
      <c r="ANW78" s="431"/>
      <c r="ANX78" s="431"/>
      <c r="ANY78" s="431"/>
      <c r="ANZ78" s="431"/>
      <c r="AOA78" s="431"/>
      <c r="AOB78" s="431"/>
      <c r="AOC78" s="431"/>
      <c r="AOD78" s="431"/>
      <c r="AOE78" s="431"/>
      <c r="AOF78" s="431"/>
      <c r="AOG78" s="431"/>
      <c r="AOH78" s="431"/>
      <c r="AOI78" s="431"/>
      <c r="AOJ78" s="431"/>
      <c r="AOK78" s="431"/>
      <c r="AOL78" s="431"/>
      <c r="AOM78" s="431"/>
      <c r="AON78" s="431"/>
      <c r="AOO78" s="431"/>
      <c r="AOP78" s="431"/>
      <c r="AOQ78" s="431"/>
      <c r="AOR78" s="431"/>
      <c r="AOS78" s="431"/>
      <c r="AOT78" s="431"/>
      <c r="AOU78" s="431"/>
      <c r="AOV78" s="431"/>
      <c r="AOW78" s="431"/>
      <c r="AOX78" s="431"/>
      <c r="AOY78" s="431"/>
      <c r="AOZ78" s="431"/>
      <c r="APA78" s="431"/>
      <c r="APB78" s="431"/>
      <c r="APC78" s="431"/>
      <c r="APD78" s="431"/>
      <c r="APE78" s="431"/>
      <c r="APF78" s="431"/>
      <c r="APG78" s="431"/>
      <c r="APH78" s="431"/>
      <c r="API78" s="431"/>
      <c r="APJ78" s="431"/>
      <c r="APK78" s="431"/>
      <c r="APL78" s="431"/>
      <c r="APM78" s="431"/>
      <c r="APN78" s="431"/>
      <c r="APO78" s="431"/>
      <c r="APP78" s="431"/>
      <c r="APQ78" s="431"/>
      <c r="APR78" s="431"/>
      <c r="APS78" s="431"/>
      <c r="APT78" s="431"/>
      <c r="APU78" s="431"/>
      <c r="APV78" s="431"/>
      <c r="APW78" s="431"/>
      <c r="APX78" s="431"/>
      <c r="APY78" s="431"/>
      <c r="APZ78" s="431"/>
      <c r="AQA78" s="431"/>
      <c r="AQB78" s="431"/>
      <c r="AQC78" s="431"/>
      <c r="AQD78" s="431"/>
      <c r="AQE78" s="431"/>
      <c r="AQF78" s="431"/>
      <c r="AQG78" s="431"/>
      <c r="AQH78" s="431"/>
      <c r="AQI78" s="431"/>
      <c r="AQJ78" s="431"/>
      <c r="AQK78" s="431"/>
      <c r="AQL78" s="431"/>
      <c r="AQM78" s="431"/>
      <c r="AQN78" s="431"/>
      <c r="AQO78" s="431"/>
      <c r="AQP78" s="431"/>
      <c r="AQQ78" s="431"/>
      <c r="AQR78" s="431"/>
      <c r="AQS78" s="431"/>
      <c r="AQT78" s="431"/>
      <c r="AQU78" s="431"/>
      <c r="AQV78" s="431"/>
      <c r="AQW78" s="431"/>
      <c r="AQX78" s="431"/>
      <c r="AQY78" s="431"/>
      <c r="AQZ78" s="431"/>
      <c r="ARA78" s="431"/>
      <c r="ARB78" s="431"/>
      <c r="ARC78" s="431"/>
      <c r="ARD78" s="431"/>
      <c r="ARE78" s="431"/>
      <c r="ARF78" s="431"/>
      <c r="ARG78" s="431"/>
      <c r="ARH78" s="431"/>
      <c r="ARI78" s="431"/>
      <c r="ARJ78" s="431"/>
      <c r="ARK78" s="431"/>
      <c r="ARL78" s="431"/>
      <c r="ARM78" s="431"/>
      <c r="ARN78" s="431"/>
      <c r="ARO78" s="431"/>
      <c r="ARP78" s="431"/>
      <c r="ARQ78" s="431"/>
      <c r="ARR78" s="431"/>
      <c r="ARS78" s="431"/>
      <c r="ART78" s="431"/>
      <c r="ARU78" s="431"/>
      <c r="ARV78" s="431"/>
      <c r="ARW78" s="431"/>
      <c r="ARX78" s="431"/>
      <c r="ARY78" s="431"/>
      <c r="ARZ78" s="431"/>
      <c r="ASA78" s="431"/>
      <c r="ASB78" s="431"/>
      <c r="ASC78" s="431"/>
      <c r="ASD78" s="431"/>
      <c r="ASE78" s="431"/>
      <c r="ASF78" s="431"/>
      <c r="ASG78" s="431"/>
      <c r="ASH78" s="431"/>
      <c r="ASI78" s="431"/>
      <c r="ASJ78" s="431"/>
      <c r="ASK78" s="431"/>
      <c r="ASL78" s="431"/>
      <c r="ASM78" s="431"/>
      <c r="ASN78" s="431"/>
      <c r="ASO78" s="431"/>
      <c r="ASP78" s="431"/>
      <c r="ASQ78" s="431"/>
      <c r="ASR78" s="431"/>
      <c r="ASS78" s="431"/>
      <c r="AST78" s="431"/>
      <c r="ASU78" s="431"/>
      <c r="ASV78" s="431"/>
      <c r="ASW78" s="431"/>
      <c r="ASX78" s="431"/>
      <c r="ASY78" s="431"/>
      <c r="ASZ78" s="431"/>
      <c r="ATA78" s="431"/>
      <c r="ATB78" s="431"/>
      <c r="ATC78" s="431"/>
      <c r="ATD78" s="431"/>
      <c r="ATE78" s="431"/>
      <c r="ATF78" s="431"/>
      <c r="ATG78" s="431"/>
      <c r="ATH78" s="431"/>
      <c r="ATI78" s="431"/>
      <c r="ATJ78" s="431"/>
      <c r="ATK78" s="431"/>
      <c r="ATL78" s="431"/>
      <c r="ATM78" s="431"/>
      <c r="ATN78" s="431"/>
      <c r="ATO78" s="431"/>
      <c r="ATP78" s="431"/>
      <c r="ATQ78" s="431"/>
      <c r="ATR78" s="431"/>
      <c r="ATS78" s="431"/>
      <c r="ATT78" s="431"/>
      <c r="ATU78" s="431"/>
      <c r="ATV78" s="431"/>
      <c r="ATW78" s="431"/>
      <c r="ATX78" s="431"/>
      <c r="ATY78" s="431"/>
      <c r="ATZ78" s="431"/>
      <c r="AUA78" s="431"/>
      <c r="AUB78" s="431"/>
      <c r="AUC78" s="431"/>
      <c r="AUD78" s="431"/>
      <c r="AUE78" s="431"/>
      <c r="AUF78" s="431"/>
      <c r="AUG78" s="431"/>
      <c r="AUH78" s="431"/>
      <c r="AUI78" s="431"/>
      <c r="AUJ78" s="431"/>
      <c r="AUK78" s="431"/>
      <c r="AUL78" s="431"/>
      <c r="AUM78" s="431"/>
      <c r="AUN78" s="431"/>
      <c r="AUO78" s="431"/>
      <c r="AUP78" s="431"/>
      <c r="AUQ78" s="431"/>
      <c r="AUR78" s="431"/>
      <c r="AUS78" s="431"/>
      <c r="AUT78" s="431"/>
      <c r="AUU78" s="431"/>
      <c r="AUV78" s="431"/>
      <c r="AUW78" s="431"/>
      <c r="AUX78" s="431"/>
      <c r="AUY78" s="431"/>
      <c r="AUZ78" s="431"/>
      <c r="AVA78" s="431"/>
      <c r="AVB78" s="431"/>
      <c r="AVC78" s="431"/>
      <c r="AVD78" s="431"/>
      <c r="AVE78" s="431"/>
      <c r="AVF78" s="431"/>
      <c r="AVG78" s="431"/>
      <c r="AVH78" s="431"/>
      <c r="AVI78" s="431"/>
      <c r="AVJ78" s="431"/>
      <c r="AVK78" s="431"/>
      <c r="AVL78" s="431"/>
      <c r="AVM78" s="431"/>
      <c r="AVN78" s="431"/>
      <c r="AVO78" s="431"/>
      <c r="AVP78" s="431"/>
      <c r="AVQ78" s="431"/>
      <c r="AVR78" s="431"/>
      <c r="AVS78" s="431"/>
      <c r="AVT78" s="431"/>
      <c r="AVU78" s="431"/>
      <c r="AVV78" s="431"/>
      <c r="AVW78" s="431"/>
      <c r="AVX78" s="431"/>
      <c r="AVY78" s="431"/>
      <c r="AVZ78" s="431"/>
      <c r="AWA78" s="431"/>
      <c r="AWB78" s="431"/>
      <c r="AWC78" s="431"/>
      <c r="AWD78" s="431"/>
      <c r="AWE78" s="431"/>
      <c r="AWF78" s="431"/>
      <c r="AWG78" s="431"/>
      <c r="AWH78" s="431"/>
      <c r="AWI78" s="431"/>
      <c r="AWJ78" s="431"/>
      <c r="AWK78" s="431"/>
      <c r="AWL78" s="431"/>
      <c r="AWM78" s="431"/>
      <c r="AWN78" s="431"/>
      <c r="AWO78" s="431"/>
      <c r="AWP78" s="431"/>
      <c r="AWQ78" s="431"/>
      <c r="AWR78" s="431"/>
      <c r="AWS78" s="431"/>
      <c r="AWT78" s="431"/>
      <c r="AWU78" s="431"/>
      <c r="AWV78" s="431"/>
      <c r="AWW78" s="431"/>
      <c r="AWX78" s="431"/>
      <c r="AWY78" s="431"/>
      <c r="AWZ78" s="431"/>
      <c r="AXA78" s="431"/>
      <c r="AXB78" s="431"/>
      <c r="AXC78" s="431"/>
      <c r="AXD78" s="431"/>
      <c r="AXE78" s="431"/>
      <c r="AXF78" s="431"/>
      <c r="AXG78" s="431"/>
      <c r="AXH78" s="431"/>
      <c r="AXI78" s="431"/>
      <c r="AXJ78" s="431"/>
      <c r="AXK78" s="431"/>
      <c r="AXL78" s="431"/>
      <c r="AXM78" s="431"/>
      <c r="AXN78" s="431"/>
      <c r="AXO78" s="431"/>
      <c r="AXP78" s="431"/>
      <c r="AXQ78" s="431"/>
      <c r="AXR78" s="431"/>
      <c r="AXS78" s="431"/>
      <c r="AXT78" s="431"/>
      <c r="AXU78" s="431"/>
      <c r="AXV78" s="431"/>
      <c r="AXW78" s="431"/>
      <c r="AXX78" s="431"/>
      <c r="AXY78" s="431"/>
      <c r="AXZ78" s="431"/>
      <c r="AYA78" s="431"/>
      <c r="AYB78" s="431"/>
      <c r="AYC78" s="431"/>
      <c r="AYD78" s="431"/>
      <c r="AYE78" s="431"/>
      <c r="AYF78" s="431"/>
      <c r="AYG78" s="431"/>
      <c r="AYH78" s="431"/>
      <c r="AYI78" s="431"/>
      <c r="AYJ78" s="431"/>
      <c r="AYK78" s="431"/>
      <c r="AYL78" s="431"/>
      <c r="AYM78" s="431"/>
      <c r="AYN78" s="431"/>
      <c r="AYO78" s="431"/>
      <c r="AYP78" s="431"/>
      <c r="AYQ78" s="431"/>
      <c r="AYR78" s="431"/>
      <c r="AYS78" s="431"/>
      <c r="AYT78" s="431"/>
      <c r="AYU78" s="431"/>
      <c r="AYV78" s="431"/>
      <c r="AYW78" s="431"/>
      <c r="AYX78" s="431"/>
      <c r="AYY78" s="431"/>
      <c r="AYZ78" s="431"/>
      <c r="AZA78" s="431"/>
      <c r="AZB78" s="431"/>
      <c r="AZC78" s="431"/>
      <c r="AZD78" s="431"/>
      <c r="AZE78" s="431"/>
      <c r="AZF78" s="431"/>
      <c r="AZG78" s="431"/>
      <c r="AZH78" s="431"/>
      <c r="AZI78" s="431"/>
      <c r="AZJ78" s="431"/>
      <c r="AZK78" s="431"/>
      <c r="AZL78" s="431"/>
      <c r="AZM78" s="431"/>
      <c r="AZN78" s="431"/>
      <c r="AZO78" s="431"/>
      <c r="AZP78" s="431"/>
      <c r="AZQ78" s="431"/>
      <c r="AZR78" s="431"/>
      <c r="AZS78" s="431"/>
      <c r="AZT78" s="431"/>
      <c r="AZU78" s="431"/>
      <c r="AZV78" s="431"/>
      <c r="AZW78" s="431"/>
      <c r="AZX78" s="431"/>
      <c r="AZY78" s="431"/>
      <c r="AZZ78" s="431"/>
      <c r="BAA78" s="431"/>
      <c r="BAB78" s="431"/>
      <c r="BAC78" s="431"/>
      <c r="BAD78" s="431"/>
      <c r="BAE78" s="431"/>
      <c r="BAF78" s="431"/>
      <c r="BAG78" s="431"/>
      <c r="BAH78" s="431"/>
      <c r="BAI78" s="431"/>
      <c r="BAJ78" s="431"/>
      <c r="BAK78" s="431"/>
      <c r="BAL78" s="431"/>
      <c r="BAM78" s="431"/>
      <c r="BAN78" s="431"/>
      <c r="BAO78" s="431"/>
      <c r="BAP78" s="431"/>
      <c r="BAQ78" s="431"/>
      <c r="BAR78" s="431"/>
      <c r="BAS78" s="431"/>
      <c r="BAT78" s="431"/>
      <c r="BAU78" s="431"/>
      <c r="BAV78" s="431"/>
      <c r="BAW78" s="431"/>
      <c r="BAX78" s="431"/>
      <c r="BAY78" s="431"/>
      <c r="BAZ78" s="431"/>
      <c r="BBA78" s="431"/>
      <c r="BBB78" s="431"/>
      <c r="BBC78" s="431"/>
      <c r="BBD78" s="431"/>
      <c r="BBE78" s="431"/>
      <c r="BBF78" s="431"/>
      <c r="BBG78" s="431"/>
      <c r="BBH78" s="431"/>
      <c r="BBI78" s="431"/>
      <c r="BBJ78" s="431"/>
      <c r="BBK78" s="431"/>
      <c r="BBL78" s="431"/>
      <c r="BBM78" s="431"/>
      <c r="BBN78" s="431"/>
      <c r="BBO78" s="431"/>
      <c r="BBP78" s="431"/>
      <c r="BBQ78" s="431"/>
      <c r="BBR78" s="431"/>
      <c r="BBS78" s="431"/>
      <c r="BBT78" s="431"/>
      <c r="BBU78" s="431"/>
      <c r="BBV78" s="431"/>
      <c r="BBW78" s="431"/>
      <c r="BBX78" s="431"/>
      <c r="BBY78" s="431"/>
      <c r="BBZ78" s="431"/>
      <c r="BCA78" s="431"/>
      <c r="BCB78" s="431"/>
      <c r="BCC78" s="431"/>
      <c r="BCD78" s="431"/>
      <c r="BCE78" s="431"/>
      <c r="BCF78" s="431"/>
      <c r="BCG78" s="431"/>
      <c r="BCH78" s="431"/>
      <c r="BCI78" s="431"/>
      <c r="BCJ78" s="431"/>
      <c r="BCK78" s="431"/>
      <c r="BCL78" s="431"/>
      <c r="BCM78" s="431"/>
      <c r="BCN78" s="431"/>
      <c r="BCO78" s="431"/>
      <c r="BCP78" s="431"/>
      <c r="BCQ78" s="431"/>
      <c r="BCR78" s="431"/>
      <c r="BCS78" s="431"/>
      <c r="BCT78" s="431"/>
      <c r="BCU78" s="431"/>
      <c r="BCV78" s="431"/>
      <c r="BCW78" s="431"/>
      <c r="BCX78" s="431"/>
      <c r="BCY78" s="431"/>
      <c r="BCZ78" s="431"/>
      <c r="BDA78" s="431"/>
      <c r="BDB78" s="431"/>
      <c r="BDC78" s="431"/>
      <c r="BDD78" s="431"/>
      <c r="BDE78" s="431"/>
      <c r="BDF78" s="431"/>
      <c r="BDG78" s="431"/>
      <c r="BDH78" s="431"/>
      <c r="BDI78" s="431"/>
      <c r="BDJ78" s="431"/>
      <c r="BDK78" s="431"/>
      <c r="BDL78" s="431"/>
      <c r="BDM78" s="431"/>
      <c r="BDN78" s="431"/>
      <c r="BDO78" s="431"/>
      <c r="BDP78" s="431"/>
      <c r="BDQ78" s="431"/>
      <c r="BDR78" s="431"/>
      <c r="BDS78" s="431"/>
      <c r="BDT78" s="431"/>
      <c r="BDU78" s="431"/>
      <c r="BDV78" s="431"/>
      <c r="BDW78" s="431"/>
      <c r="BDX78" s="431"/>
      <c r="BDY78" s="431"/>
      <c r="BDZ78" s="431"/>
      <c r="BEA78" s="431"/>
      <c r="BEB78" s="431"/>
      <c r="BEC78" s="431"/>
      <c r="BED78" s="431"/>
      <c r="BEE78" s="431"/>
      <c r="BEF78" s="431"/>
      <c r="BEG78" s="431"/>
      <c r="BEH78" s="431"/>
      <c r="BEI78" s="431"/>
      <c r="BEJ78" s="431"/>
      <c r="BEK78" s="431"/>
      <c r="BEL78" s="431"/>
      <c r="BEM78" s="431"/>
      <c r="BEN78" s="431"/>
      <c r="BEO78" s="431"/>
      <c r="BEP78" s="431"/>
      <c r="BEQ78" s="431"/>
      <c r="BER78" s="431"/>
      <c r="BES78" s="431"/>
      <c r="BET78" s="431"/>
      <c r="BEU78" s="431"/>
      <c r="BEV78" s="431"/>
      <c r="BEW78" s="431"/>
      <c r="BEX78" s="431"/>
      <c r="BEY78" s="431"/>
      <c r="BEZ78" s="431"/>
      <c r="BFA78" s="431"/>
      <c r="BFB78" s="431"/>
      <c r="BFC78" s="431"/>
      <c r="BFD78" s="431"/>
      <c r="BFE78" s="431"/>
      <c r="BFF78" s="431"/>
      <c r="BFG78" s="431"/>
      <c r="BFH78" s="431"/>
      <c r="BFI78" s="431"/>
      <c r="BFJ78" s="431"/>
      <c r="BFK78" s="431"/>
      <c r="BFL78" s="431"/>
      <c r="BFM78" s="431"/>
      <c r="BFN78" s="431"/>
      <c r="BFO78" s="431"/>
      <c r="BFP78" s="431"/>
      <c r="BFQ78" s="431"/>
      <c r="BFR78" s="431"/>
      <c r="BFS78" s="431"/>
      <c r="BFT78" s="431"/>
      <c r="BFU78" s="431"/>
      <c r="BFV78" s="431"/>
      <c r="BFW78" s="431"/>
      <c r="BFX78" s="431"/>
      <c r="BFY78" s="431"/>
      <c r="BFZ78" s="431"/>
      <c r="BGA78" s="431"/>
      <c r="BGB78" s="431"/>
      <c r="BGC78" s="431"/>
      <c r="BGD78" s="431"/>
      <c r="BGE78" s="431"/>
      <c r="BGF78" s="431"/>
      <c r="BGG78" s="431"/>
      <c r="BGH78" s="431"/>
      <c r="BGI78" s="431"/>
      <c r="BGJ78" s="431"/>
      <c r="BGK78" s="431"/>
      <c r="BGL78" s="431"/>
      <c r="BGM78" s="431"/>
      <c r="BGN78" s="431"/>
      <c r="BGO78" s="431"/>
      <c r="BGP78" s="431"/>
      <c r="BGQ78" s="431"/>
      <c r="BGR78" s="431"/>
      <c r="BGS78" s="431"/>
      <c r="BGT78" s="431"/>
      <c r="BGU78" s="431"/>
      <c r="BGV78" s="431"/>
      <c r="BGW78" s="431"/>
      <c r="BGX78" s="431"/>
      <c r="BGY78" s="431"/>
      <c r="BGZ78" s="431"/>
      <c r="BHA78" s="431"/>
      <c r="BHB78" s="431"/>
      <c r="BHC78" s="431"/>
      <c r="BHD78" s="431"/>
      <c r="BHE78" s="431"/>
      <c r="BHF78" s="431"/>
      <c r="BHG78" s="431"/>
      <c r="BHH78" s="431"/>
      <c r="BHI78" s="431"/>
      <c r="BHJ78" s="431"/>
      <c r="BHK78" s="431"/>
      <c r="BHL78" s="431"/>
      <c r="BHM78" s="431"/>
      <c r="BHN78" s="431"/>
      <c r="BHO78" s="431"/>
      <c r="BHP78" s="431"/>
      <c r="BHQ78" s="431"/>
      <c r="BHR78" s="431"/>
      <c r="BHS78" s="431"/>
      <c r="BHT78" s="431"/>
      <c r="BHU78" s="431"/>
      <c r="BHV78" s="431"/>
      <c r="BHW78" s="431"/>
      <c r="BHX78" s="431"/>
      <c r="BHY78" s="431"/>
      <c r="BHZ78" s="431"/>
      <c r="BIA78" s="431"/>
      <c r="BIB78" s="431"/>
      <c r="BIC78" s="431"/>
      <c r="BID78" s="431"/>
      <c r="BIE78" s="431"/>
      <c r="BIF78" s="431"/>
      <c r="BIG78" s="431"/>
      <c r="BIH78" s="431"/>
      <c r="BII78" s="431"/>
      <c r="BIJ78" s="431"/>
      <c r="BIK78" s="431"/>
      <c r="BIL78" s="431"/>
      <c r="BIM78" s="431"/>
      <c r="BIN78" s="431"/>
      <c r="BIO78" s="431"/>
      <c r="BIP78" s="431"/>
      <c r="BIQ78" s="431"/>
      <c r="BIR78" s="431"/>
      <c r="BIS78" s="431"/>
      <c r="BIT78" s="431"/>
      <c r="BIU78" s="431"/>
      <c r="BIV78" s="431"/>
      <c r="BIW78" s="431"/>
      <c r="BIX78" s="431"/>
      <c r="BIY78" s="431"/>
      <c r="BIZ78" s="431"/>
      <c r="BJA78" s="431"/>
      <c r="BJB78" s="431"/>
      <c r="BJC78" s="431"/>
      <c r="BJD78" s="431"/>
      <c r="BJE78" s="431"/>
      <c r="BJF78" s="431"/>
      <c r="BJG78" s="431"/>
      <c r="BJH78" s="431"/>
      <c r="BJI78" s="431"/>
      <c r="BJJ78" s="431"/>
      <c r="BJK78" s="431"/>
      <c r="BJL78" s="431"/>
      <c r="BJM78" s="431"/>
      <c r="BJN78" s="431"/>
      <c r="BJO78" s="431"/>
      <c r="BJP78" s="431"/>
      <c r="BJQ78" s="431"/>
      <c r="BJR78" s="431"/>
      <c r="BJS78" s="431"/>
      <c r="BJT78" s="431"/>
      <c r="BJU78" s="431"/>
      <c r="BJV78" s="431"/>
      <c r="BJW78" s="431"/>
      <c r="BJX78" s="431"/>
      <c r="BJY78" s="431"/>
      <c r="BJZ78" s="431"/>
      <c r="BKA78" s="431"/>
      <c r="BKB78" s="431"/>
      <c r="BKC78" s="431"/>
      <c r="BKD78" s="431"/>
      <c r="BKE78" s="431"/>
      <c r="BKF78" s="431"/>
      <c r="BKG78" s="431"/>
      <c r="BKH78" s="431"/>
      <c r="BKI78" s="431"/>
      <c r="BKJ78" s="431"/>
      <c r="BKK78" s="431"/>
      <c r="BKL78" s="431"/>
      <c r="BKM78" s="431"/>
      <c r="BKN78" s="431"/>
      <c r="BKO78" s="431"/>
      <c r="BKP78" s="431"/>
      <c r="BKQ78" s="431"/>
      <c r="BKR78" s="431"/>
      <c r="BKS78" s="431"/>
      <c r="BKT78" s="431"/>
      <c r="BKU78" s="431"/>
      <c r="BKV78" s="431"/>
      <c r="BKW78" s="431"/>
      <c r="BKX78" s="431"/>
      <c r="BKY78" s="431"/>
      <c r="BKZ78" s="431"/>
      <c r="BLA78" s="431"/>
      <c r="BLB78" s="431"/>
      <c r="BLC78" s="431"/>
      <c r="BLD78" s="431"/>
      <c r="BLE78" s="431"/>
      <c r="BLF78" s="431"/>
      <c r="BLG78" s="431"/>
      <c r="BLH78" s="431"/>
      <c r="BLI78" s="431"/>
      <c r="BLJ78" s="431"/>
      <c r="BLK78" s="431"/>
      <c r="BLL78" s="431"/>
      <c r="BLM78" s="431"/>
      <c r="BLN78" s="431"/>
      <c r="BLO78" s="431"/>
      <c r="BLP78" s="431"/>
      <c r="BLQ78" s="431"/>
      <c r="BLR78" s="431"/>
      <c r="BLS78" s="431"/>
      <c r="BLT78" s="431"/>
      <c r="BLU78" s="431"/>
      <c r="BLV78" s="431"/>
      <c r="BLW78" s="431"/>
      <c r="BLX78" s="431"/>
      <c r="BLY78" s="431"/>
      <c r="BLZ78" s="431"/>
      <c r="BMA78" s="431"/>
      <c r="BMB78" s="431"/>
      <c r="BMC78" s="431"/>
      <c r="BMD78" s="431"/>
      <c r="BME78" s="431"/>
      <c r="BMF78" s="431"/>
      <c r="BMG78" s="431"/>
      <c r="BMH78" s="431"/>
      <c r="BMI78" s="431"/>
      <c r="BMJ78" s="431"/>
      <c r="BMK78" s="431"/>
      <c r="BML78" s="431"/>
      <c r="BMM78" s="431"/>
      <c r="BMN78" s="431"/>
      <c r="BMO78" s="431"/>
      <c r="BMP78" s="431"/>
      <c r="BMQ78" s="431"/>
      <c r="BMR78" s="431"/>
      <c r="BMS78" s="431"/>
      <c r="BMT78" s="431"/>
      <c r="BMU78" s="431"/>
      <c r="BMV78" s="431"/>
      <c r="BMW78" s="431"/>
      <c r="BMX78" s="431"/>
      <c r="BMY78" s="431"/>
      <c r="BMZ78" s="431"/>
      <c r="BNA78" s="431"/>
      <c r="BNB78" s="431"/>
      <c r="BNC78" s="431"/>
      <c r="BND78" s="431"/>
      <c r="BNE78" s="431"/>
      <c r="BNF78" s="431"/>
      <c r="BNG78" s="431"/>
      <c r="BNH78" s="431"/>
      <c r="BNI78" s="431"/>
      <c r="BNJ78" s="431"/>
      <c r="BNK78" s="431"/>
      <c r="BNL78" s="431"/>
      <c r="BNM78" s="431"/>
      <c r="BNN78" s="431"/>
      <c r="BNO78" s="431"/>
      <c r="BNP78" s="431"/>
      <c r="BNQ78" s="431"/>
      <c r="BNR78" s="431"/>
      <c r="BNS78" s="431"/>
      <c r="BNT78" s="431"/>
      <c r="BNU78" s="431"/>
      <c r="BNV78" s="431"/>
      <c r="BNW78" s="431"/>
      <c r="BNX78" s="431"/>
      <c r="BNY78" s="431"/>
      <c r="BNZ78" s="431"/>
      <c r="BOA78" s="431"/>
      <c r="BOB78" s="431"/>
      <c r="BOC78" s="431"/>
      <c r="BOD78" s="431"/>
      <c r="BOE78" s="431"/>
      <c r="BOF78" s="431"/>
      <c r="BOG78" s="431"/>
      <c r="BOH78" s="431"/>
      <c r="BOI78" s="431"/>
      <c r="BOJ78" s="431"/>
      <c r="BOK78" s="431"/>
      <c r="BOL78" s="431"/>
      <c r="BOM78" s="431"/>
      <c r="BON78" s="431"/>
      <c r="BOO78" s="431"/>
      <c r="BOP78" s="431"/>
      <c r="BOQ78" s="431"/>
      <c r="BOR78" s="431"/>
      <c r="BOS78" s="431"/>
      <c r="BOT78" s="431"/>
      <c r="BOU78" s="431"/>
      <c r="BOV78" s="431"/>
      <c r="BOW78" s="431"/>
      <c r="BOX78" s="431"/>
      <c r="BOY78" s="431"/>
      <c r="BOZ78" s="431"/>
      <c r="BPA78" s="431"/>
      <c r="BPB78" s="431"/>
      <c r="BPC78" s="431"/>
      <c r="BPD78" s="431"/>
      <c r="BPE78" s="431"/>
      <c r="BPF78" s="431"/>
      <c r="BPG78" s="431"/>
      <c r="BPH78" s="431"/>
      <c r="BPI78" s="431"/>
      <c r="BPJ78" s="431"/>
      <c r="BPK78" s="431"/>
      <c r="BPL78" s="431"/>
      <c r="BPM78" s="431"/>
      <c r="BPN78" s="431"/>
      <c r="BPO78" s="431"/>
      <c r="BPP78" s="431"/>
      <c r="BPQ78" s="431"/>
      <c r="BPR78" s="431"/>
      <c r="BPS78" s="431"/>
      <c r="BPT78" s="431"/>
      <c r="BPU78" s="431"/>
      <c r="BPV78" s="431"/>
      <c r="BPW78" s="431"/>
      <c r="BPX78" s="431"/>
      <c r="BPY78" s="431"/>
      <c r="BPZ78" s="431"/>
      <c r="BQA78" s="431"/>
      <c r="BQB78" s="431"/>
      <c r="BQC78" s="431"/>
      <c r="BQD78" s="431"/>
      <c r="BQE78" s="431"/>
      <c r="BQF78" s="431"/>
      <c r="BQG78" s="431"/>
      <c r="BQH78" s="431"/>
      <c r="BQI78" s="431"/>
      <c r="BQJ78" s="431"/>
      <c r="BQK78" s="431"/>
      <c r="BQL78" s="431"/>
      <c r="BQM78" s="431"/>
      <c r="BQN78" s="431"/>
      <c r="BQO78" s="431"/>
      <c r="BQP78" s="431"/>
      <c r="BQQ78" s="431"/>
      <c r="BQR78" s="431"/>
      <c r="BQS78" s="431"/>
      <c r="BQT78" s="431"/>
      <c r="BQU78" s="431"/>
      <c r="BQV78" s="431"/>
      <c r="BQW78" s="431"/>
      <c r="BQX78" s="431"/>
      <c r="BQY78" s="431"/>
      <c r="BQZ78" s="431"/>
      <c r="BRA78" s="431"/>
      <c r="BRB78" s="431"/>
      <c r="BRC78" s="431"/>
      <c r="BRD78" s="431"/>
      <c r="BRE78" s="431"/>
      <c r="BRF78" s="431"/>
      <c r="BRG78" s="431"/>
      <c r="BRH78" s="431"/>
      <c r="BRI78" s="431"/>
      <c r="BRJ78" s="431"/>
      <c r="BRK78" s="431"/>
      <c r="BRL78" s="431"/>
      <c r="BRM78" s="431"/>
      <c r="BRN78" s="431"/>
      <c r="BRO78" s="431"/>
      <c r="BRP78" s="431"/>
      <c r="BRQ78" s="431"/>
      <c r="BRR78" s="431"/>
      <c r="BRS78" s="431"/>
      <c r="BRT78" s="431"/>
      <c r="BRU78" s="431"/>
    </row>
    <row r="79" spans="1:1841" ht="29.25" customHeight="1" x14ac:dyDescent="0.3">
      <c r="A79" s="792"/>
      <c r="B79" s="476">
        <v>8</v>
      </c>
      <c r="C79" s="476" t="s">
        <v>153</v>
      </c>
      <c r="D79" s="465">
        <v>0</v>
      </c>
      <c r="E79" s="504">
        <v>0</v>
      </c>
      <c r="F79" s="477">
        <v>0</v>
      </c>
      <c r="G79" s="477">
        <v>0</v>
      </c>
      <c r="H79" s="464"/>
      <c r="I79" s="477">
        <v>0</v>
      </c>
      <c r="J79" s="478"/>
      <c r="K79" s="477">
        <v>0</v>
      </c>
      <c r="L79" s="479"/>
      <c r="M79" s="464"/>
      <c r="N79" s="478"/>
      <c r="O79" s="464"/>
      <c r="P79" s="478"/>
      <c r="Q79" s="476"/>
      <c r="R79" s="478"/>
      <c r="S79" s="476"/>
      <c r="T79" s="478"/>
      <c r="U79" s="476"/>
      <c r="V79" s="476"/>
      <c r="W79" s="476"/>
      <c r="X79" s="480">
        <f t="shared" si="39"/>
        <v>0</v>
      </c>
      <c r="Y79" s="470">
        <f t="shared" si="40"/>
        <v>0</v>
      </c>
      <c r="Z79" s="480">
        <f t="shared" si="41"/>
        <v>0</v>
      </c>
      <c r="AA79" s="470">
        <f t="shared" si="42"/>
        <v>0</v>
      </c>
      <c r="AB79" s="521"/>
      <c r="AC79" s="486"/>
      <c r="AD79" s="527"/>
      <c r="AE79" s="527"/>
      <c r="AF79" s="527"/>
      <c r="AG79" s="527"/>
      <c r="AH79" s="431"/>
      <c r="AI79" s="431"/>
      <c r="AJ79" s="431"/>
      <c r="AK79" s="431"/>
      <c r="AL79" s="431"/>
      <c r="AM79" s="431"/>
      <c r="AN79" s="431"/>
      <c r="AO79" s="431"/>
      <c r="AP79" s="431"/>
      <c r="AQ79" s="431"/>
      <c r="AR79" s="431"/>
      <c r="AS79" s="431"/>
      <c r="AT79" s="431"/>
      <c r="AU79" s="431"/>
      <c r="AV79" s="431"/>
      <c r="AW79" s="431"/>
      <c r="AX79" s="431"/>
      <c r="AY79" s="431"/>
      <c r="AZ79" s="431"/>
      <c r="BA79" s="431"/>
      <c r="BB79" s="431"/>
      <c r="BC79" s="431"/>
      <c r="BD79" s="431"/>
      <c r="BE79" s="431"/>
      <c r="BF79" s="431"/>
      <c r="BG79" s="431"/>
      <c r="BH79" s="431"/>
      <c r="BI79" s="431"/>
      <c r="BJ79" s="431"/>
      <c r="BK79" s="431"/>
      <c r="BL79" s="431"/>
      <c r="BM79" s="431"/>
      <c r="BN79" s="431"/>
      <c r="BO79" s="431"/>
      <c r="BP79" s="431"/>
      <c r="BQ79" s="431"/>
      <c r="BR79" s="431"/>
      <c r="BS79" s="431"/>
      <c r="BT79" s="431"/>
      <c r="BU79" s="431"/>
      <c r="BV79" s="431"/>
      <c r="BW79" s="431"/>
      <c r="BX79" s="431"/>
      <c r="BY79" s="431"/>
      <c r="BZ79" s="431"/>
      <c r="CA79" s="431"/>
      <c r="CB79" s="431"/>
      <c r="CC79" s="431"/>
      <c r="CD79" s="431"/>
      <c r="CE79" s="431"/>
      <c r="CF79" s="431"/>
      <c r="CG79" s="431"/>
      <c r="CH79" s="431"/>
      <c r="CI79" s="431"/>
      <c r="CJ79" s="431"/>
      <c r="CK79" s="431"/>
      <c r="CL79" s="431"/>
      <c r="CM79" s="431"/>
      <c r="CN79" s="431"/>
      <c r="CO79" s="431"/>
      <c r="CP79" s="431"/>
      <c r="CQ79" s="431"/>
      <c r="CR79" s="431"/>
      <c r="CS79" s="431"/>
      <c r="CT79" s="431"/>
      <c r="CU79" s="431"/>
      <c r="CV79" s="431"/>
      <c r="CW79" s="431"/>
      <c r="CX79" s="431"/>
      <c r="CY79" s="431"/>
      <c r="CZ79" s="431"/>
      <c r="DA79" s="431"/>
      <c r="DB79" s="431"/>
      <c r="DC79" s="431"/>
      <c r="DD79" s="431"/>
      <c r="DE79" s="431"/>
      <c r="DF79" s="431"/>
      <c r="DG79" s="431"/>
      <c r="DH79" s="431"/>
      <c r="DI79" s="431"/>
      <c r="DJ79" s="431"/>
      <c r="DK79" s="431"/>
      <c r="DL79" s="431"/>
      <c r="DM79" s="431"/>
      <c r="DN79" s="431"/>
      <c r="DO79" s="431"/>
      <c r="DP79" s="431"/>
      <c r="DQ79" s="431"/>
      <c r="DR79" s="431"/>
      <c r="DS79" s="431"/>
      <c r="DT79" s="431"/>
      <c r="DU79" s="431"/>
      <c r="DV79" s="431"/>
      <c r="DW79" s="431"/>
      <c r="DX79" s="431"/>
      <c r="DY79" s="431"/>
      <c r="DZ79" s="431"/>
      <c r="EA79" s="431"/>
      <c r="EB79" s="431"/>
      <c r="EC79" s="431"/>
      <c r="ED79" s="431"/>
      <c r="EE79" s="431"/>
      <c r="EF79" s="431"/>
      <c r="EG79" s="431"/>
      <c r="EH79" s="431"/>
      <c r="EI79" s="431"/>
      <c r="EJ79" s="431"/>
      <c r="EK79" s="431"/>
      <c r="EL79" s="431"/>
      <c r="EM79" s="431"/>
      <c r="EN79" s="431"/>
      <c r="EO79" s="431"/>
      <c r="EP79" s="431"/>
      <c r="EQ79" s="431"/>
      <c r="ER79" s="431"/>
      <c r="ES79" s="431"/>
      <c r="ET79" s="431"/>
      <c r="EU79" s="431"/>
      <c r="EV79" s="431"/>
      <c r="EW79" s="431"/>
      <c r="EX79" s="431"/>
      <c r="EY79" s="431"/>
      <c r="EZ79" s="431"/>
      <c r="FA79" s="431"/>
      <c r="FB79" s="431"/>
      <c r="FC79" s="431"/>
      <c r="FD79" s="431"/>
      <c r="FE79" s="431"/>
      <c r="FF79" s="431"/>
      <c r="FG79" s="431"/>
      <c r="FH79" s="431"/>
      <c r="FI79" s="431"/>
      <c r="FJ79" s="431"/>
      <c r="FK79" s="431"/>
      <c r="FL79" s="431"/>
      <c r="FM79" s="431"/>
      <c r="FN79" s="431"/>
      <c r="FO79" s="431"/>
      <c r="FP79" s="431"/>
      <c r="FQ79" s="431"/>
      <c r="FR79" s="431"/>
      <c r="FS79" s="431"/>
      <c r="FT79" s="431"/>
      <c r="FU79" s="431"/>
      <c r="FV79" s="431"/>
      <c r="FW79" s="431"/>
      <c r="FX79" s="431"/>
      <c r="FY79" s="431"/>
      <c r="FZ79" s="431"/>
      <c r="GA79" s="431"/>
      <c r="GB79" s="431"/>
      <c r="GC79" s="431"/>
      <c r="GD79" s="431"/>
      <c r="GE79" s="431"/>
      <c r="GF79" s="431"/>
      <c r="GG79" s="431"/>
      <c r="GH79" s="431"/>
      <c r="GI79" s="431"/>
      <c r="GJ79" s="431"/>
      <c r="GK79" s="431"/>
      <c r="GL79" s="431"/>
      <c r="GM79" s="431"/>
      <c r="GN79" s="431"/>
      <c r="GO79" s="431"/>
      <c r="GP79" s="431"/>
      <c r="GQ79" s="431"/>
      <c r="GR79" s="431"/>
      <c r="GS79" s="431"/>
      <c r="GT79" s="431"/>
      <c r="GU79" s="431"/>
      <c r="GV79" s="431"/>
      <c r="GW79" s="431"/>
      <c r="GX79" s="431"/>
      <c r="GY79" s="431"/>
      <c r="GZ79" s="431"/>
      <c r="HA79" s="431"/>
      <c r="HB79" s="431"/>
      <c r="HC79" s="431"/>
      <c r="HD79" s="431"/>
      <c r="HE79" s="431"/>
      <c r="HF79" s="431"/>
      <c r="HG79" s="431"/>
      <c r="HH79" s="431"/>
      <c r="HI79" s="431"/>
      <c r="HJ79" s="431"/>
      <c r="HK79" s="431"/>
      <c r="HL79" s="431"/>
      <c r="HM79" s="431"/>
      <c r="HN79" s="431"/>
      <c r="HO79" s="431"/>
      <c r="HP79" s="431"/>
      <c r="HQ79" s="431"/>
      <c r="HR79" s="431"/>
      <c r="HS79" s="431"/>
      <c r="HT79" s="431"/>
      <c r="HU79" s="431"/>
      <c r="HV79" s="431"/>
      <c r="HW79" s="431"/>
      <c r="HX79" s="431"/>
      <c r="HY79" s="431"/>
      <c r="HZ79" s="431"/>
      <c r="IA79" s="431"/>
      <c r="IB79" s="431"/>
      <c r="IC79" s="431"/>
      <c r="ID79" s="431"/>
      <c r="IE79" s="431"/>
      <c r="IF79" s="431"/>
      <c r="IG79" s="431"/>
      <c r="IH79" s="431"/>
      <c r="II79" s="431"/>
      <c r="IJ79" s="431"/>
      <c r="IK79" s="431"/>
      <c r="IL79" s="431"/>
      <c r="IM79" s="431"/>
      <c r="IN79" s="431"/>
      <c r="IO79" s="431"/>
      <c r="IP79" s="431"/>
      <c r="IQ79" s="431"/>
      <c r="IR79" s="431"/>
      <c r="IS79" s="431"/>
      <c r="IT79" s="431"/>
      <c r="IU79" s="431"/>
      <c r="IV79" s="431"/>
      <c r="IW79" s="431"/>
      <c r="IX79" s="431"/>
      <c r="IY79" s="431"/>
      <c r="IZ79" s="431"/>
      <c r="JA79" s="431"/>
      <c r="JB79" s="431"/>
      <c r="JC79" s="431"/>
      <c r="JD79" s="431"/>
      <c r="JE79" s="431"/>
      <c r="JF79" s="431"/>
      <c r="JG79" s="431"/>
      <c r="JH79" s="431"/>
      <c r="JI79" s="431"/>
      <c r="JJ79" s="431"/>
      <c r="JK79" s="431"/>
      <c r="JL79" s="431"/>
      <c r="JM79" s="431"/>
      <c r="JN79" s="431"/>
      <c r="JO79" s="431"/>
      <c r="JP79" s="431"/>
      <c r="JQ79" s="431"/>
      <c r="JR79" s="431"/>
      <c r="JS79" s="431"/>
      <c r="JT79" s="431"/>
      <c r="JU79" s="431"/>
      <c r="JV79" s="431"/>
      <c r="JW79" s="431"/>
      <c r="JX79" s="431"/>
      <c r="JY79" s="431"/>
      <c r="JZ79" s="431"/>
      <c r="KA79" s="431"/>
      <c r="KB79" s="431"/>
      <c r="KC79" s="431"/>
      <c r="KD79" s="431"/>
      <c r="KE79" s="431"/>
      <c r="KF79" s="431"/>
      <c r="KG79" s="431"/>
      <c r="KH79" s="431"/>
      <c r="KI79" s="431"/>
      <c r="KJ79" s="431"/>
      <c r="KK79" s="431"/>
      <c r="KL79" s="431"/>
      <c r="KM79" s="431"/>
      <c r="KN79" s="431"/>
      <c r="KO79" s="431"/>
      <c r="KP79" s="431"/>
      <c r="KQ79" s="431"/>
      <c r="KR79" s="431"/>
      <c r="KS79" s="431"/>
      <c r="KT79" s="431"/>
      <c r="KU79" s="431"/>
      <c r="KV79" s="431"/>
      <c r="KW79" s="431"/>
      <c r="KX79" s="431"/>
      <c r="KY79" s="431"/>
      <c r="KZ79" s="431"/>
      <c r="LA79" s="431"/>
      <c r="LB79" s="431"/>
      <c r="LC79" s="431"/>
      <c r="LD79" s="431"/>
      <c r="LE79" s="431"/>
      <c r="LF79" s="431"/>
      <c r="LG79" s="431"/>
      <c r="LH79" s="431"/>
      <c r="LI79" s="431"/>
      <c r="LJ79" s="431"/>
      <c r="LK79" s="431"/>
      <c r="LL79" s="431"/>
      <c r="LM79" s="431"/>
      <c r="LN79" s="431"/>
      <c r="LO79" s="431"/>
      <c r="LP79" s="431"/>
      <c r="LQ79" s="431"/>
      <c r="LR79" s="431"/>
      <c r="LS79" s="431"/>
      <c r="LT79" s="431"/>
      <c r="LU79" s="431"/>
      <c r="LV79" s="431"/>
      <c r="LW79" s="431"/>
      <c r="LX79" s="431"/>
      <c r="LY79" s="431"/>
      <c r="LZ79" s="431"/>
      <c r="MA79" s="431"/>
      <c r="MB79" s="431"/>
      <c r="MC79" s="431"/>
      <c r="MD79" s="431"/>
      <c r="ME79" s="431"/>
      <c r="MF79" s="431"/>
      <c r="MG79" s="431"/>
      <c r="MH79" s="431"/>
      <c r="MI79" s="431"/>
      <c r="MJ79" s="431"/>
      <c r="MK79" s="431"/>
      <c r="ML79" s="431"/>
      <c r="MM79" s="431"/>
      <c r="MN79" s="431"/>
      <c r="MO79" s="431"/>
      <c r="MP79" s="431"/>
      <c r="MQ79" s="431"/>
      <c r="MR79" s="431"/>
      <c r="MS79" s="431"/>
      <c r="MT79" s="431"/>
      <c r="MU79" s="431"/>
      <c r="MV79" s="431"/>
      <c r="MW79" s="431"/>
      <c r="MX79" s="431"/>
      <c r="MY79" s="431"/>
      <c r="MZ79" s="431"/>
      <c r="NA79" s="431"/>
      <c r="NB79" s="431"/>
      <c r="NC79" s="431"/>
      <c r="ND79" s="431"/>
      <c r="NE79" s="431"/>
      <c r="NF79" s="431"/>
      <c r="NG79" s="431"/>
      <c r="NH79" s="431"/>
      <c r="NI79" s="431"/>
      <c r="NJ79" s="431"/>
      <c r="NK79" s="431"/>
      <c r="NL79" s="431"/>
      <c r="NM79" s="431"/>
      <c r="NN79" s="431"/>
      <c r="NO79" s="431"/>
      <c r="NP79" s="431"/>
      <c r="NQ79" s="431"/>
      <c r="NR79" s="431"/>
      <c r="NS79" s="431"/>
      <c r="NT79" s="431"/>
      <c r="NU79" s="431"/>
      <c r="NV79" s="431"/>
      <c r="NW79" s="431"/>
      <c r="NX79" s="431"/>
      <c r="NY79" s="431"/>
      <c r="NZ79" s="431"/>
      <c r="OA79" s="431"/>
      <c r="OB79" s="431"/>
      <c r="OC79" s="431"/>
      <c r="OD79" s="431"/>
      <c r="OE79" s="431"/>
      <c r="OF79" s="431"/>
      <c r="OG79" s="431"/>
      <c r="OH79" s="431"/>
      <c r="OI79" s="431"/>
      <c r="OJ79" s="431"/>
      <c r="OK79" s="431"/>
      <c r="OL79" s="431"/>
      <c r="OM79" s="431"/>
      <c r="ON79" s="431"/>
      <c r="OO79" s="431"/>
      <c r="OP79" s="431"/>
      <c r="OQ79" s="431"/>
      <c r="OR79" s="431"/>
      <c r="OS79" s="431"/>
      <c r="OT79" s="431"/>
      <c r="OU79" s="431"/>
      <c r="OV79" s="431"/>
      <c r="OW79" s="431"/>
      <c r="OX79" s="431"/>
      <c r="OY79" s="431"/>
      <c r="OZ79" s="431"/>
      <c r="PA79" s="431"/>
      <c r="PB79" s="431"/>
      <c r="PC79" s="431"/>
      <c r="PD79" s="431"/>
      <c r="PE79" s="431"/>
      <c r="PF79" s="431"/>
      <c r="PG79" s="431"/>
      <c r="PH79" s="431"/>
      <c r="PI79" s="431"/>
      <c r="PJ79" s="431"/>
      <c r="PK79" s="431"/>
      <c r="PL79" s="431"/>
      <c r="PM79" s="431"/>
      <c r="PN79" s="431"/>
      <c r="PO79" s="431"/>
      <c r="PP79" s="431"/>
      <c r="PQ79" s="431"/>
      <c r="PR79" s="431"/>
      <c r="PS79" s="431"/>
      <c r="PT79" s="431"/>
      <c r="PU79" s="431"/>
      <c r="PV79" s="431"/>
      <c r="PW79" s="431"/>
      <c r="PX79" s="431"/>
      <c r="PY79" s="431"/>
      <c r="PZ79" s="431"/>
      <c r="QA79" s="431"/>
      <c r="QB79" s="431"/>
      <c r="QC79" s="431"/>
      <c r="QD79" s="431"/>
      <c r="QE79" s="431"/>
      <c r="QF79" s="431"/>
      <c r="QG79" s="431"/>
      <c r="QH79" s="431"/>
      <c r="QI79" s="431"/>
      <c r="QJ79" s="431"/>
      <c r="QK79" s="431"/>
      <c r="QL79" s="431"/>
      <c r="QM79" s="431"/>
      <c r="QN79" s="431"/>
      <c r="QO79" s="431"/>
      <c r="QP79" s="431"/>
      <c r="QQ79" s="431"/>
      <c r="QR79" s="431"/>
      <c r="QS79" s="431"/>
      <c r="QT79" s="431"/>
      <c r="QU79" s="431"/>
      <c r="QV79" s="431"/>
      <c r="QW79" s="431"/>
      <c r="QX79" s="431"/>
      <c r="QY79" s="431"/>
      <c r="QZ79" s="431"/>
      <c r="RA79" s="431"/>
      <c r="RB79" s="431"/>
      <c r="RC79" s="431"/>
      <c r="RD79" s="431"/>
      <c r="RE79" s="431"/>
      <c r="RF79" s="431"/>
      <c r="RG79" s="431"/>
      <c r="RH79" s="431"/>
      <c r="RI79" s="431"/>
      <c r="RJ79" s="431"/>
      <c r="RK79" s="431"/>
      <c r="RL79" s="431"/>
      <c r="RM79" s="431"/>
      <c r="RN79" s="431"/>
      <c r="RO79" s="431"/>
      <c r="RP79" s="431"/>
      <c r="RQ79" s="431"/>
      <c r="RR79" s="431"/>
      <c r="RS79" s="431"/>
      <c r="RT79" s="431"/>
      <c r="RU79" s="431"/>
      <c r="RV79" s="431"/>
      <c r="RW79" s="431"/>
      <c r="RX79" s="431"/>
      <c r="RY79" s="431"/>
      <c r="RZ79" s="431"/>
      <c r="SA79" s="431"/>
      <c r="SB79" s="431"/>
      <c r="SC79" s="431"/>
      <c r="SD79" s="431"/>
      <c r="SE79" s="431"/>
      <c r="SF79" s="431"/>
      <c r="SG79" s="431"/>
      <c r="SH79" s="431"/>
      <c r="SI79" s="431"/>
      <c r="SJ79" s="431"/>
      <c r="SK79" s="431"/>
      <c r="SL79" s="431"/>
      <c r="SM79" s="431"/>
      <c r="SN79" s="431"/>
      <c r="SO79" s="431"/>
      <c r="SP79" s="431"/>
      <c r="SQ79" s="431"/>
      <c r="SR79" s="431"/>
      <c r="SS79" s="431"/>
      <c r="ST79" s="431"/>
      <c r="SU79" s="431"/>
      <c r="SV79" s="431"/>
      <c r="SW79" s="431"/>
      <c r="SX79" s="431"/>
      <c r="SY79" s="431"/>
      <c r="SZ79" s="431"/>
      <c r="TA79" s="431"/>
      <c r="TB79" s="431"/>
      <c r="TC79" s="431"/>
      <c r="TD79" s="431"/>
      <c r="TE79" s="431"/>
      <c r="TF79" s="431"/>
      <c r="TG79" s="431"/>
      <c r="TH79" s="431"/>
      <c r="TI79" s="431"/>
      <c r="TJ79" s="431"/>
      <c r="TK79" s="431"/>
      <c r="TL79" s="431"/>
      <c r="TM79" s="431"/>
      <c r="TN79" s="431"/>
      <c r="TO79" s="431"/>
      <c r="TP79" s="431"/>
      <c r="TQ79" s="431"/>
      <c r="TR79" s="431"/>
      <c r="TS79" s="431"/>
      <c r="TT79" s="431"/>
      <c r="TU79" s="431"/>
      <c r="TV79" s="431"/>
      <c r="TW79" s="431"/>
      <c r="TX79" s="431"/>
      <c r="TY79" s="431"/>
      <c r="TZ79" s="431"/>
      <c r="UA79" s="431"/>
      <c r="UB79" s="431"/>
      <c r="UC79" s="431"/>
      <c r="UD79" s="431"/>
      <c r="UE79" s="431"/>
      <c r="UF79" s="431"/>
      <c r="UG79" s="431"/>
      <c r="UH79" s="431"/>
      <c r="UI79" s="431"/>
      <c r="UJ79" s="431"/>
      <c r="UK79" s="431"/>
      <c r="UL79" s="431"/>
      <c r="UM79" s="431"/>
      <c r="UN79" s="431"/>
      <c r="UO79" s="431"/>
      <c r="UP79" s="431"/>
      <c r="UQ79" s="431"/>
      <c r="UR79" s="431"/>
      <c r="US79" s="431"/>
      <c r="UT79" s="431"/>
      <c r="UU79" s="431"/>
      <c r="UV79" s="431"/>
      <c r="UW79" s="431"/>
      <c r="UX79" s="431"/>
      <c r="UY79" s="431"/>
      <c r="UZ79" s="431"/>
      <c r="VA79" s="431"/>
      <c r="VB79" s="431"/>
      <c r="VC79" s="431"/>
      <c r="VD79" s="431"/>
      <c r="VE79" s="431"/>
      <c r="VF79" s="431"/>
      <c r="VG79" s="431"/>
      <c r="VH79" s="431"/>
      <c r="VI79" s="431"/>
      <c r="VJ79" s="431"/>
      <c r="VK79" s="431"/>
      <c r="VL79" s="431"/>
      <c r="VM79" s="431"/>
      <c r="VN79" s="431"/>
      <c r="VO79" s="431"/>
      <c r="VP79" s="431"/>
      <c r="VQ79" s="431"/>
      <c r="VR79" s="431"/>
      <c r="VS79" s="431"/>
      <c r="VT79" s="431"/>
      <c r="VU79" s="431"/>
      <c r="VV79" s="431"/>
      <c r="VW79" s="431"/>
      <c r="VX79" s="431"/>
      <c r="VY79" s="431"/>
      <c r="VZ79" s="431"/>
      <c r="WA79" s="431"/>
      <c r="WB79" s="431"/>
      <c r="WC79" s="431"/>
      <c r="WD79" s="431"/>
      <c r="WE79" s="431"/>
      <c r="WF79" s="431"/>
      <c r="WG79" s="431"/>
      <c r="WH79" s="431"/>
      <c r="WI79" s="431"/>
      <c r="WJ79" s="431"/>
      <c r="WK79" s="431"/>
      <c r="WL79" s="431"/>
      <c r="WM79" s="431"/>
      <c r="WN79" s="431"/>
      <c r="WO79" s="431"/>
      <c r="WP79" s="431"/>
      <c r="WQ79" s="431"/>
      <c r="WR79" s="431"/>
      <c r="WS79" s="431"/>
      <c r="WT79" s="431"/>
      <c r="WU79" s="431"/>
      <c r="WV79" s="431"/>
      <c r="WW79" s="431"/>
      <c r="WX79" s="431"/>
      <c r="WY79" s="431"/>
      <c r="WZ79" s="431"/>
      <c r="XA79" s="431"/>
      <c r="XB79" s="431"/>
      <c r="XC79" s="431"/>
      <c r="XD79" s="431"/>
      <c r="XE79" s="431"/>
      <c r="XF79" s="431"/>
      <c r="XG79" s="431"/>
      <c r="XH79" s="431"/>
      <c r="XI79" s="431"/>
      <c r="XJ79" s="431"/>
      <c r="XK79" s="431"/>
      <c r="XL79" s="431"/>
      <c r="XM79" s="431"/>
      <c r="XN79" s="431"/>
      <c r="XO79" s="431"/>
      <c r="XP79" s="431"/>
      <c r="XQ79" s="431"/>
      <c r="XR79" s="431"/>
      <c r="XS79" s="431"/>
      <c r="XT79" s="431"/>
      <c r="XU79" s="431"/>
      <c r="XV79" s="431"/>
      <c r="XW79" s="431"/>
      <c r="XX79" s="431"/>
      <c r="XY79" s="431"/>
      <c r="XZ79" s="431"/>
      <c r="YA79" s="431"/>
      <c r="YB79" s="431"/>
      <c r="YC79" s="431"/>
      <c r="YD79" s="431"/>
      <c r="YE79" s="431"/>
      <c r="YF79" s="431"/>
      <c r="YG79" s="431"/>
      <c r="YH79" s="431"/>
      <c r="YI79" s="431"/>
      <c r="YJ79" s="431"/>
      <c r="YK79" s="431"/>
      <c r="YL79" s="431"/>
      <c r="YM79" s="431"/>
      <c r="YN79" s="431"/>
      <c r="YO79" s="431"/>
      <c r="YP79" s="431"/>
      <c r="YQ79" s="431"/>
      <c r="YR79" s="431"/>
      <c r="YS79" s="431"/>
      <c r="YT79" s="431"/>
      <c r="YU79" s="431"/>
      <c r="YV79" s="431"/>
      <c r="YW79" s="431"/>
      <c r="YX79" s="431"/>
      <c r="YY79" s="431"/>
      <c r="YZ79" s="431"/>
      <c r="ZA79" s="431"/>
      <c r="ZB79" s="431"/>
      <c r="ZC79" s="431"/>
      <c r="ZD79" s="431"/>
      <c r="ZE79" s="431"/>
      <c r="ZF79" s="431"/>
      <c r="ZG79" s="431"/>
      <c r="ZH79" s="431"/>
      <c r="ZI79" s="431"/>
      <c r="ZJ79" s="431"/>
      <c r="ZK79" s="431"/>
      <c r="ZL79" s="431"/>
      <c r="ZM79" s="431"/>
      <c r="ZN79" s="431"/>
      <c r="ZO79" s="431"/>
      <c r="ZP79" s="431"/>
      <c r="ZQ79" s="431"/>
      <c r="ZR79" s="431"/>
      <c r="ZS79" s="431"/>
      <c r="ZT79" s="431"/>
      <c r="ZU79" s="431"/>
      <c r="ZV79" s="431"/>
      <c r="ZW79" s="431"/>
      <c r="ZX79" s="431"/>
      <c r="ZY79" s="431"/>
      <c r="ZZ79" s="431"/>
      <c r="AAA79" s="431"/>
      <c r="AAB79" s="431"/>
      <c r="AAC79" s="431"/>
      <c r="AAD79" s="431"/>
      <c r="AAE79" s="431"/>
      <c r="AAF79" s="431"/>
      <c r="AAG79" s="431"/>
      <c r="AAH79" s="431"/>
      <c r="AAI79" s="431"/>
      <c r="AAJ79" s="431"/>
      <c r="AAK79" s="431"/>
      <c r="AAL79" s="431"/>
      <c r="AAM79" s="431"/>
      <c r="AAN79" s="431"/>
      <c r="AAO79" s="431"/>
      <c r="AAP79" s="431"/>
      <c r="AAQ79" s="431"/>
      <c r="AAR79" s="431"/>
      <c r="AAS79" s="431"/>
      <c r="AAT79" s="431"/>
      <c r="AAU79" s="431"/>
      <c r="AAV79" s="431"/>
      <c r="AAW79" s="431"/>
      <c r="AAX79" s="431"/>
      <c r="AAY79" s="431"/>
      <c r="AAZ79" s="431"/>
      <c r="ABA79" s="431"/>
      <c r="ABB79" s="431"/>
      <c r="ABC79" s="431"/>
      <c r="ABD79" s="431"/>
      <c r="ABE79" s="431"/>
      <c r="ABF79" s="431"/>
      <c r="ABG79" s="431"/>
      <c r="ABH79" s="431"/>
      <c r="ABI79" s="431"/>
      <c r="ABJ79" s="431"/>
      <c r="ABK79" s="431"/>
      <c r="ABL79" s="431"/>
      <c r="ABM79" s="431"/>
      <c r="ABN79" s="431"/>
      <c r="ABO79" s="431"/>
      <c r="ABP79" s="431"/>
      <c r="ABQ79" s="431"/>
      <c r="ABR79" s="431"/>
      <c r="ABS79" s="431"/>
      <c r="ABT79" s="431"/>
      <c r="ABU79" s="431"/>
      <c r="ABV79" s="431"/>
      <c r="ABW79" s="431"/>
      <c r="ABX79" s="431"/>
      <c r="ABY79" s="431"/>
      <c r="ABZ79" s="431"/>
      <c r="ACA79" s="431"/>
      <c r="ACB79" s="431"/>
      <c r="ACC79" s="431"/>
      <c r="ACD79" s="431"/>
      <c r="ACE79" s="431"/>
      <c r="ACF79" s="431"/>
      <c r="ACG79" s="431"/>
      <c r="ACH79" s="431"/>
      <c r="ACI79" s="431"/>
      <c r="ACJ79" s="431"/>
      <c r="ACK79" s="431"/>
      <c r="ACL79" s="431"/>
      <c r="ACM79" s="431"/>
      <c r="ACN79" s="431"/>
      <c r="ACO79" s="431"/>
      <c r="ACP79" s="431"/>
      <c r="ACQ79" s="431"/>
      <c r="ACR79" s="431"/>
      <c r="ACS79" s="431"/>
      <c r="ACT79" s="431"/>
      <c r="ACU79" s="431"/>
      <c r="ACV79" s="431"/>
      <c r="ACW79" s="431"/>
      <c r="ACX79" s="431"/>
      <c r="ACY79" s="431"/>
      <c r="ACZ79" s="431"/>
      <c r="ADA79" s="431"/>
      <c r="ADB79" s="431"/>
      <c r="ADC79" s="431"/>
      <c r="ADD79" s="431"/>
      <c r="ADE79" s="431"/>
      <c r="ADF79" s="431"/>
      <c r="ADG79" s="431"/>
      <c r="ADH79" s="431"/>
      <c r="ADI79" s="431"/>
      <c r="ADJ79" s="431"/>
      <c r="ADK79" s="431"/>
      <c r="ADL79" s="431"/>
      <c r="ADM79" s="431"/>
      <c r="ADN79" s="431"/>
      <c r="ADO79" s="431"/>
      <c r="ADP79" s="431"/>
      <c r="ADQ79" s="431"/>
      <c r="ADR79" s="431"/>
      <c r="ADS79" s="431"/>
      <c r="ADT79" s="431"/>
      <c r="ADU79" s="431"/>
      <c r="ADV79" s="431"/>
      <c r="ADW79" s="431"/>
      <c r="ADX79" s="431"/>
      <c r="ADY79" s="431"/>
      <c r="ADZ79" s="431"/>
      <c r="AEA79" s="431"/>
      <c r="AEB79" s="431"/>
      <c r="AEC79" s="431"/>
      <c r="AED79" s="431"/>
      <c r="AEE79" s="431"/>
      <c r="AEF79" s="431"/>
      <c r="AEG79" s="431"/>
      <c r="AEH79" s="431"/>
      <c r="AEI79" s="431"/>
      <c r="AEJ79" s="431"/>
      <c r="AEK79" s="431"/>
      <c r="AEL79" s="431"/>
      <c r="AEM79" s="431"/>
      <c r="AEN79" s="431"/>
      <c r="AEO79" s="431"/>
      <c r="AEP79" s="431"/>
      <c r="AEQ79" s="431"/>
      <c r="AER79" s="431"/>
      <c r="AES79" s="431"/>
      <c r="AET79" s="431"/>
      <c r="AEU79" s="431"/>
      <c r="AEV79" s="431"/>
      <c r="AEW79" s="431"/>
      <c r="AEX79" s="431"/>
      <c r="AEY79" s="431"/>
      <c r="AEZ79" s="431"/>
      <c r="AFA79" s="431"/>
      <c r="AFB79" s="431"/>
      <c r="AFC79" s="431"/>
      <c r="AFD79" s="431"/>
      <c r="AFE79" s="431"/>
      <c r="AFF79" s="431"/>
      <c r="AFG79" s="431"/>
      <c r="AFH79" s="431"/>
      <c r="AFI79" s="431"/>
      <c r="AFJ79" s="431"/>
      <c r="AFK79" s="431"/>
      <c r="AFL79" s="431"/>
      <c r="AFM79" s="431"/>
      <c r="AFN79" s="431"/>
      <c r="AFO79" s="431"/>
      <c r="AFP79" s="431"/>
      <c r="AFQ79" s="431"/>
      <c r="AFR79" s="431"/>
      <c r="AFS79" s="431"/>
      <c r="AFT79" s="431"/>
      <c r="AFU79" s="431"/>
      <c r="AFV79" s="431"/>
      <c r="AFW79" s="431"/>
      <c r="AFX79" s="431"/>
      <c r="AFY79" s="431"/>
      <c r="AFZ79" s="431"/>
      <c r="AGA79" s="431"/>
      <c r="AGB79" s="431"/>
      <c r="AGC79" s="431"/>
      <c r="AGD79" s="431"/>
      <c r="AGE79" s="431"/>
      <c r="AGF79" s="431"/>
      <c r="AGG79" s="431"/>
      <c r="AGH79" s="431"/>
      <c r="AGI79" s="431"/>
      <c r="AGJ79" s="431"/>
      <c r="AGK79" s="431"/>
      <c r="AGL79" s="431"/>
      <c r="AGM79" s="431"/>
      <c r="AGN79" s="431"/>
      <c r="AGO79" s="431"/>
      <c r="AGP79" s="431"/>
      <c r="AGQ79" s="431"/>
      <c r="AGR79" s="431"/>
      <c r="AGS79" s="431"/>
      <c r="AGT79" s="431"/>
      <c r="AGU79" s="431"/>
      <c r="AGV79" s="431"/>
      <c r="AGW79" s="431"/>
      <c r="AGX79" s="431"/>
      <c r="AGY79" s="431"/>
      <c r="AGZ79" s="431"/>
      <c r="AHA79" s="431"/>
      <c r="AHB79" s="431"/>
      <c r="AHC79" s="431"/>
      <c r="AHD79" s="431"/>
      <c r="AHE79" s="431"/>
      <c r="AHF79" s="431"/>
      <c r="AHG79" s="431"/>
      <c r="AHH79" s="431"/>
      <c r="AHI79" s="431"/>
      <c r="AHJ79" s="431"/>
      <c r="AHK79" s="431"/>
      <c r="AHL79" s="431"/>
      <c r="AHM79" s="431"/>
      <c r="AHN79" s="431"/>
      <c r="AHO79" s="431"/>
      <c r="AHP79" s="431"/>
      <c r="AHQ79" s="431"/>
      <c r="AHR79" s="431"/>
      <c r="AHS79" s="431"/>
      <c r="AHT79" s="431"/>
      <c r="AHU79" s="431"/>
      <c r="AHV79" s="431"/>
      <c r="AHW79" s="431"/>
      <c r="AHX79" s="431"/>
      <c r="AHY79" s="431"/>
      <c r="AHZ79" s="431"/>
      <c r="AIA79" s="431"/>
      <c r="AIB79" s="431"/>
      <c r="AIC79" s="431"/>
      <c r="AID79" s="431"/>
      <c r="AIE79" s="431"/>
      <c r="AIF79" s="431"/>
      <c r="AIG79" s="431"/>
      <c r="AIH79" s="431"/>
      <c r="AII79" s="431"/>
      <c r="AIJ79" s="431"/>
      <c r="AIK79" s="431"/>
      <c r="AIL79" s="431"/>
      <c r="AIM79" s="431"/>
      <c r="AIN79" s="431"/>
      <c r="AIO79" s="431"/>
      <c r="AIP79" s="431"/>
      <c r="AIQ79" s="431"/>
      <c r="AIR79" s="431"/>
      <c r="AIS79" s="431"/>
      <c r="AIT79" s="431"/>
      <c r="AIU79" s="431"/>
      <c r="AIV79" s="431"/>
      <c r="AIW79" s="431"/>
      <c r="AIX79" s="431"/>
      <c r="AIY79" s="431"/>
      <c r="AIZ79" s="431"/>
      <c r="AJA79" s="431"/>
      <c r="AJB79" s="431"/>
      <c r="AJC79" s="431"/>
      <c r="AJD79" s="431"/>
      <c r="AJE79" s="431"/>
      <c r="AJF79" s="431"/>
      <c r="AJG79" s="431"/>
      <c r="AJH79" s="431"/>
      <c r="AJI79" s="431"/>
      <c r="AJJ79" s="431"/>
      <c r="AJK79" s="431"/>
      <c r="AJL79" s="431"/>
      <c r="AJM79" s="431"/>
      <c r="AJN79" s="431"/>
      <c r="AJO79" s="431"/>
      <c r="AJP79" s="431"/>
      <c r="AJQ79" s="431"/>
      <c r="AJR79" s="431"/>
      <c r="AJS79" s="431"/>
      <c r="AJT79" s="431"/>
      <c r="AJU79" s="431"/>
      <c r="AJV79" s="431"/>
      <c r="AJW79" s="431"/>
      <c r="AJX79" s="431"/>
      <c r="AJY79" s="431"/>
      <c r="AJZ79" s="431"/>
      <c r="AKA79" s="431"/>
      <c r="AKB79" s="431"/>
      <c r="AKC79" s="431"/>
      <c r="AKD79" s="431"/>
      <c r="AKE79" s="431"/>
      <c r="AKF79" s="431"/>
      <c r="AKG79" s="431"/>
      <c r="AKH79" s="431"/>
      <c r="AKI79" s="431"/>
      <c r="AKJ79" s="431"/>
      <c r="AKK79" s="431"/>
      <c r="AKL79" s="431"/>
      <c r="AKM79" s="431"/>
      <c r="AKN79" s="431"/>
      <c r="AKO79" s="431"/>
      <c r="AKP79" s="431"/>
      <c r="AKQ79" s="431"/>
      <c r="AKR79" s="431"/>
      <c r="AKS79" s="431"/>
      <c r="AKT79" s="431"/>
      <c r="AKU79" s="431"/>
      <c r="AKV79" s="431"/>
      <c r="AKW79" s="431"/>
      <c r="AKX79" s="431"/>
      <c r="AKY79" s="431"/>
      <c r="AKZ79" s="431"/>
      <c r="ALA79" s="431"/>
      <c r="ALB79" s="431"/>
      <c r="ALC79" s="431"/>
      <c r="ALD79" s="431"/>
      <c r="ALE79" s="431"/>
      <c r="ALF79" s="431"/>
      <c r="ALG79" s="431"/>
      <c r="ALH79" s="431"/>
      <c r="ALI79" s="431"/>
      <c r="ALJ79" s="431"/>
      <c r="ALK79" s="431"/>
      <c r="ALL79" s="431"/>
      <c r="ALM79" s="431"/>
      <c r="ALN79" s="431"/>
      <c r="ALO79" s="431"/>
      <c r="ALP79" s="431"/>
      <c r="ALQ79" s="431"/>
      <c r="ALR79" s="431"/>
      <c r="ALS79" s="431"/>
      <c r="ALT79" s="431"/>
      <c r="ALU79" s="431"/>
      <c r="ALV79" s="431"/>
      <c r="ALW79" s="431"/>
      <c r="ALX79" s="431"/>
      <c r="ALY79" s="431"/>
      <c r="ALZ79" s="431"/>
      <c r="AMA79" s="431"/>
      <c r="AMB79" s="431"/>
      <c r="AMC79" s="431"/>
      <c r="AMD79" s="431"/>
      <c r="AME79" s="431"/>
      <c r="AMF79" s="431"/>
      <c r="AMG79" s="431"/>
      <c r="AMH79" s="431"/>
      <c r="AMI79" s="431"/>
      <c r="AMJ79" s="431"/>
      <c r="AMK79" s="431"/>
      <c r="AML79" s="431"/>
      <c r="AMM79" s="431"/>
      <c r="AMN79" s="431"/>
      <c r="AMO79" s="431"/>
      <c r="AMP79" s="431"/>
      <c r="AMQ79" s="431"/>
      <c r="AMR79" s="431"/>
      <c r="AMS79" s="431"/>
      <c r="AMT79" s="431"/>
      <c r="AMU79" s="431"/>
      <c r="AMV79" s="431"/>
      <c r="AMW79" s="431"/>
      <c r="AMX79" s="431"/>
      <c r="AMY79" s="431"/>
      <c r="AMZ79" s="431"/>
      <c r="ANA79" s="431"/>
      <c r="ANB79" s="431"/>
      <c r="ANC79" s="431"/>
      <c r="AND79" s="431"/>
      <c r="ANE79" s="431"/>
      <c r="ANF79" s="431"/>
      <c r="ANG79" s="431"/>
      <c r="ANH79" s="431"/>
      <c r="ANI79" s="431"/>
      <c r="ANJ79" s="431"/>
      <c r="ANK79" s="431"/>
      <c r="ANL79" s="431"/>
      <c r="ANM79" s="431"/>
      <c r="ANN79" s="431"/>
      <c r="ANO79" s="431"/>
      <c r="ANP79" s="431"/>
      <c r="ANQ79" s="431"/>
      <c r="ANR79" s="431"/>
      <c r="ANS79" s="431"/>
      <c r="ANT79" s="431"/>
      <c r="ANU79" s="431"/>
      <c r="ANV79" s="431"/>
      <c r="ANW79" s="431"/>
      <c r="ANX79" s="431"/>
      <c r="ANY79" s="431"/>
      <c r="ANZ79" s="431"/>
      <c r="AOA79" s="431"/>
      <c r="AOB79" s="431"/>
      <c r="AOC79" s="431"/>
      <c r="AOD79" s="431"/>
      <c r="AOE79" s="431"/>
      <c r="AOF79" s="431"/>
      <c r="AOG79" s="431"/>
      <c r="AOH79" s="431"/>
      <c r="AOI79" s="431"/>
      <c r="AOJ79" s="431"/>
      <c r="AOK79" s="431"/>
      <c r="AOL79" s="431"/>
      <c r="AOM79" s="431"/>
      <c r="AON79" s="431"/>
      <c r="AOO79" s="431"/>
      <c r="AOP79" s="431"/>
      <c r="AOQ79" s="431"/>
      <c r="AOR79" s="431"/>
      <c r="AOS79" s="431"/>
      <c r="AOT79" s="431"/>
      <c r="AOU79" s="431"/>
      <c r="AOV79" s="431"/>
      <c r="AOW79" s="431"/>
      <c r="AOX79" s="431"/>
      <c r="AOY79" s="431"/>
      <c r="AOZ79" s="431"/>
      <c r="APA79" s="431"/>
      <c r="APB79" s="431"/>
      <c r="APC79" s="431"/>
      <c r="APD79" s="431"/>
      <c r="APE79" s="431"/>
      <c r="APF79" s="431"/>
      <c r="APG79" s="431"/>
      <c r="APH79" s="431"/>
      <c r="API79" s="431"/>
      <c r="APJ79" s="431"/>
      <c r="APK79" s="431"/>
      <c r="APL79" s="431"/>
      <c r="APM79" s="431"/>
      <c r="APN79" s="431"/>
      <c r="APO79" s="431"/>
      <c r="APP79" s="431"/>
      <c r="APQ79" s="431"/>
      <c r="APR79" s="431"/>
      <c r="APS79" s="431"/>
      <c r="APT79" s="431"/>
      <c r="APU79" s="431"/>
      <c r="APV79" s="431"/>
      <c r="APW79" s="431"/>
      <c r="APX79" s="431"/>
      <c r="APY79" s="431"/>
      <c r="APZ79" s="431"/>
      <c r="AQA79" s="431"/>
      <c r="AQB79" s="431"/>
      <c r="AQC79" s="431"/>
      <c r="AQD79" s="431"/>
      <c r="AQE79" s="431"/>
      <c r="AQF79" s="431"/>
      <c r="AQG79" s="431"/>
      <c r="AQH79" s="431"/>
      <c r="AQI79" s="431"/>
      <c r="AQJ79" s="431"/>
      <c r="AQK79" s="431"/>
      <c r="AQL79" s="431"/>
      <c r="AQM79" s="431"/>
      <c r="AQN79" s="431"/>
      <c r="AQO79" s="431"/>
      <c r="AQP79" s="431"/>
      <c r="AQQ79" s="431"/>
      <c r="AQR79" s="431"/>
      <c r="AQS79" s="431"/>
      <c r="AQT79" s="431"/>
      <c r="AQU79" s="431"/>
      <c r="AQV79" s="431"/>
      <c r="AQW79" s="431"/>
      <c r="AQX79" s="431"/>
      <c r="AQY79" s="431"/>
      <c r="AQZ79" s="431"/>
      <c r="ARA79" s="431"/>
      <c r="ARB79" s="431"/>
      <c r="ARC79" s="431"/>
      <c r="ARD79" s="431"/>
      <c r="ARE79" s="431"/>
      <c r="ARF79" s="431"/>
      <c r="ARG79" s="431"/>
      <c r="ARH79" s="431"/>
      <c r="ARI79" s="431"/>
      <c r="ARJ79" s="431"/>
      <c r="ARK79" s="431"/>
      <c r="ARL79" s="431"/>
      <c r="ARM79" s="431"/>
      <c r="ARN79" s="431"/>
      <c r="ARO79" s="431"/>
      <c r="ARP79" s="431"/>
      <c r="ARQ79" s="431"/>
      <c r="ARR79" s="431"/>
      <c r="ARS79" s="431"/>
      <c r="ART79" s="431"/>
      <c r="ARU79" s="431"/>
      <c r="ARV79" s="431"/>
      <c r="ARW79" s="431"/>
      <c r="ARX79" s="431"/>
      <c r="ARY79" s="431"/>
      <c r="ARZ79" s="431"/>
      <c r="ASA79" s="431"/>
      <c r="ASB79" s="431"/>
      <c r="ASC79" s="431"/>
      <c r="ASD79" s="431"/>
      <c r="ASE79" s="431"/>
      <c r="ASF79" s="431"/>
      <c r="ASG79" s="431"/>
      <c r="ASH79" s="431"/>
      <c r="ASI79" s="431"/>
      <c r="ASJ79" s="431"/>
      <c r="ASK79" s="431"/>
      <c r="ASL79" s="431"/>
      <c r="ASM79" s="431"/>
      <c r="ASN79" s="431"/>
      <c r="ASO79" s="431"/>
      <c r="ASP79" s="431"/>
      <c r="ASQ79" s="431"/>
      <c r="ASR79" s="431"/>
      <c r="ASS79" s="431"/>
      <c r="AST79" s="431"/>
      <c r="ASU79" s="431"/>
      <c r="ASV79" s="431"/>
      <c r="ASW79" s="431"/>
      <c r="ASX79" s="431"/>
      <c r="ASY79" s="431"/>
      <c r="ASZ79" s="431"/>
      <c r="ATA79" s="431"/>
      <c r="ATB79" s="431"/>
      <c r="ATC79" s="431"/>
      <c r="ATD79" s="431"/>
      <c r="ATE79" s="431"/>
      <c r="ATF79" s="431"/>
      <c r="ATG79" s="431"/>
      <c r="ATH79" s="431"/>
      <c r="ATI79" s="431"/>
      <c r="ATJ79" s="431"/>
      <c r="ATK79" s="431"/>
      <c r="ATL79" s="431"/>
      <c r="ATM79" s="431"/>
      <c r="ATN79" s="431"/>
      <c r="ATO79" s="431"/>
      <c r="ATP79" s="431"/>
      <c r="ATQ79" s="431"/>
      <c r="ATR79" s="431"/>
      <c r="ATS79" s="431"/>
      <c r="ATT79" s="431"/>
      <c r="ATU79" s="431"/>
      <c r="ATV79" s="431"/>
      <c r="ATW79" s="431"/>
      <c r="ATX79" s="431"/>
      <c r="ATY79" s="431"/>
      <c r="ATZ79" s="431"/>
      <c r="AUA79" s="431"/>
      <c r="AUB79" s="431"/>
      <c r="AUC79" s="431"/>
      <c r="AUD79" s="431"/>
      <c r="AUE79" s="431"/>
      <c r="AUF79" s="431"/>
      <c r="AUG79" s="431"/>
      <c r="AUH79" s="431"/>
      <c r="AUI79" s="431"/>
      <c r="AUJ79" s="431"/>
      <c r="AUK79" s="431"/>
      <c r="AUL79" s="431"/>
      <c r="AUM79" s="431"/>
      <c r="AUN79" s="431"/>
      <c r="AUO79" s="431"/>
      <c r="AUP79" s="431"/>
      <c r="AUQ79" s="431"/>
      <c r="AUR79" s="431"/>
      <c r="AUS79" s="431"/>
      <c r="AUT79" s="431"/>
      <c r="AUU79" s="431"/>
      <c r="AUV79" s="431"/>
      <c r="AUW79" s="431"/>
      <c r="AUX79" s="431"/>
      <c r="AUY79" s="431"/>
      <c r="AUZ79" s="431"/>
      <c r="AVA79" s="431"/>
      <c r="AVB79" s="431"/>
      <c r="AVC79" s="431"/>
      <c r="AVD79" s="431"/>
      <c r="AVE79" s="431"/>
      <c r="AVF79" s="431"/>
      <c r="AVG79" s="431"/>
      <c r="AVH79" s="431"/>
      <c r="AVI79" s="431"/>
      <c r="AVJ79" s="431"/>
      <c r="AVK79" s="431"/>
      <c r="AVL79" s="431"/>
      <c r="AVM79" s="431"/>
      <c r="AVN79" s="431"/>
      <c r="AVO79" s="431"/>
      <c r="AVP79" s="431"/>
      <c r="AVQ79" s="431"/>
      <c r="AVR79" s="431"/>
      <c r="AVS79" s="431"/>
      <c r="AVT79" s="431"/>
      <c r="AVU79" s="431"/>
      <c r="AVV79" s="431"/>
      <c r="AVW79" s="431"/>
      <c r="AVX79" s="431"/>
      <c r="AVY79" s="431"/>
      <c r="AVZ79" s="431"/>
      <c r="AWA79" s="431"/>
      <c r="AWB79" s="431"/>
      <c r="AWC79" s="431"/>
      <c r="AWD79" s="431"/>
      <c r="AWE79" s="431"/>
      <c r="AWF79" s="431"/>
      <c r="AWG79" s="431"/>
      <c r="AWH79" s="431"/>
      <c r="AWI79" s="431"/>
      <c r="AWJ79" s="431"/>
      <c r="AWK79" s="431"/>
      <c r="AWL79" s="431"/>
      <c r="AWM79" s="431"/>
      <c r="AWN79" s="431"/>
      <c r="AWO79" s="431"/>
      <c r="AWP79" s="431"/>
      <c r="AWQ79" s="431"/>
      <c r="AWR79" s="431"/>
      <c r="AWS79" s="431"/>
      <c r="AWT79" s="431"/>
      <c r="AWU79" s="431"/>
      <c r="AWV79" s="431"/>
      <c r="AWW79" s="431"/>
      <c r="AWX79" s="431"/>
      <c r="AWY79" s="431"/>
      <c r="AWZ79" s="431"/>
      <c r="AXA79" s="431"/>
      <c r="AXB79" s="431"/>
      <c r="AXC79" s="431"/>
      <c r="AXD79" s="431"/>
      <c r="AXE79" s="431"/>
      <c r="AXF79" s="431"/>
      <c r="AXG79" s="431"/>
      <c r="AXH79" s="431"/>
      <c r="AXI79" s="431"/>
      <c r="AXJ79" s="431"/>
      <c r="AXK79" s="431"/>
      <c r="AXL79" s="431"/>
      <c r="AXM79" s="431"/>
      <c r="AXN79" s="431"/>
      <c r="AXO79" s="431"/>
      <c r="AXP79" s="431"/>
      <c r="AXQ79" s="431"/>
      <c r="AXR79" s="431"/>
      <c r="AXS79" s="431"/>
      <c r="AXT79" s="431"/>
      <c r="AXU79" s="431"/>
      <c r="AXV79" s="431"/>
      <c r="AXW79" s="431"/>
      <c r="AXX79" s="431"/>
      <c r="AXY79" s="431"/>
      <c r="AXZ79" s="431"/>
      <c r="AYA79" s="431"/>
      <c r="AYB79" s="431"/>
      <c r="AYC79" s="431"/>
      <c r="AYD79" s="431"/>
      <c r="AYE79" s="431"/>
      <c r="AYF79" s="431"/>
      <c r="AYG79" s="431"/>
      <c r="AYH79" s="431"/>
      <c r="AYI79" s="431"/>
      <c r="AYJ79" s="431"/>
      <c r="AYK79" s="431"/>
      <c r="AYL79" s="431"/>
      <c r="AYM79" s="431"/>
      <c r="AYN79" s="431"/>
      <c r="AYO79" s="431"/>
      <c r="AYP79" s="431"/>
      <c r="AYQ79" s="431"/>
      <c r="AYR79" s="431"/>
      <c r="AYS79" s="431"/>
      <c r="AYT79" s="431"/>
      <c r="AYU79" s="431"/>
      <c r="AYV79" s="431"/>
      <c r="AYW79" s="431"/>
      <c r="AYX79" s="431"/>
      <c r="AYY79" s="431"/>
      <c r="AYZ79" s="431"/>
      <c r="AZA79" s="431"/>
      <c r="AZB79" s="431"/>
      <c r="AZC79" s="431"/>
      <c r="AZD79" s="431"/>
      <c r="AZE79" s="431"/>
      <c r="AZF79" s="431"/>
      <c r="AZG79" s="431"/>
      <c r="AZH79" s="431"/>
      <c r="AZI79" s="431"/>
      <c r="AZJ79" s="431"/>
      <c r="AZK79" s="431"/>
      <c r="AZL79" s="431"/>
      <c r="AZM79" s="431"/>
      <c r="AZN79" s="431"/>
      <c r="AZO79" s="431"/>
      <c r="AZP79" s="431"/>
      <c r="AZQ79" s="431"/>
      <c r="AZR79" s="431"/>
      <c r="AZS79" s="431"/>
      <c r="AZT79" s="431"/>
      <c r="AZU79" s="431"/>
      <c r="AZV79" s="431"/>
      <c r="AZW79" s="431"/>
      <c r="AZX79" s="431"/>
      <c r="AZY79" s="431"/>
      <c r="AZZ79" s="431"/>
      <c r="BAA79" s="431"/>
      <c r="BAB79" s="431"/>
      <c r="BAC79" s="431"/>
      <c r="BAD79" s="431"/>
      <c r="BAE79" s="431"/>
      <c r="BAF79" s="431"/>
      <c r="BAG79" s="431"/>
      <c r="BAH79" s="431"/>
      <c r="BAI79" s="431"/>
      <c r="BAJ79" s="431"/>
      <c r="BAK79" s="431"/>
      <c r="BAL79" s="431"/>
      <c r="BAM79" s="431"/>
      <c r="BAN79" s="431"/>
      <c r="BAO79" s="431"/>
      <c r="BAP79" s="431"/>
      <c r="BAQ79" s="431"/>
      <c r="BAR79" s="431"/>
      <c r="BAS79" s="431"/>
      <c r="BAT79" s="431"/>
      <c r="BAU79" s="431"/>
      <c r="BAV79" s="431"/>
      <c r="BAW79" s="431"/>
      <c r="BAX79" s="431"/>
      <c r="BAY79" s="431"/>
      <c r="BAZ79" s="431"/>
      <c r="BBA79" s="431"/>
      <c r="BBB79" s="431"/>
      <c r="BBC79" s="431"/>
      <c r="BBD79" s="431"/>
      <c r="BBE79" s="431"/>
      <c r="BBF79" s="431"/>
      <c r="BBG79" s="431"/>
      <c r="BBH79" s="431"/>
      <c r="BBI79" s="431"/>
      <c r="BBJ79" s="431"/>
      <c r="BBK79" s="431"/>
      <c r="BBL79" s="431"/>
      <c r="BBM79" s="431"/>
      <c r="BBN79" s="431"/>
      <c r="BBO79" s="431"/>
      <c r="BBP79" s="431"/>
      <c r="BBQ79" s="431"/>
      <c r="BBR79" s="431"/>
      <c r="BBS79" s="431"/>
      <c r="BBT79" s="431"/>
      <c r="BBU79" s="431"/>
      <c r="BBV79" s="431"/>
      <c r="BBW79" s="431"/>
      <c r="BBX79" s="431"/>
      <c r="BBY79" s="431"/>
      <c r="BBZ79" s="431"/>
      <c r="BCA79" s="431"/>
      <c r="BCB79" s="431"/>
      <c r="BCC79" s="431"/>
      <c r="BCD79" s="431"/>
      <c r="BCE79" s="431"/>
      <c r="BCF79" s="431"/>
      <c r="BCG79" s="431"/>
      <c r="BCH79" s="431"/>
      <c r="BCI79" s="431"/>
      <c r="BCJ79" s="431"/>
      <c r="BCK79" s="431"/>
      <c r="BCL79" s="431"/>
      <c r="BCM79" s="431"/>
      <c r="BCN79" s="431"/>
      <c r="BCO79" s="431"/>
      <c r="BCP79" s="431"/>
      <c r="BCQ79" s="431"/>
      <c r="BCR79" s="431"/>
      <c r="BCS79" s="431"/>
      <c r="BCT79" s="431"/>
      <c r="BCU79" s="431"/>
      <c r="BCV79" s="431"/>
      <c r="BCW79" s="431"/>
      <c r="BCX79" s="431"/>
      <c r="BCY79" s="431"/>
      <c r="BCZ79" s="431"/>
      <c r="BDA79" s="431"/>
      <c r="BDB79" s="431"/>
      <c r="BDC79" s="431"/>
      <c r="BDD79" s="431"/>
      <c r="BDE79" s="431"/>
      <c r="BDF79" s="431"/>
      <c r="BDG79" s="431"/>
      <c r="BDH79" s="431"/>
      <c r="BDI79" s="431"/>
      <c r="BDJ79" s="431"/>
      <c r="BDK79" s="431"/>
      <c r="BDL79" s="431"/>
      <c r="BDM79" s="431"/>
      <c r="BDN79" s="431"/>
      <c r="BDO79" s="431"/>
      <c r="BDP79" s="431"/>
      <c r="BDQ79" s="431"/>
      <c r="BDR79" s="431"/>
      <c r="BDS79" s="431"/>
      <c r="BDT79" s="431"/>
      <c r="BDU79" s="431"/>
      <c r="BDV79" s="431"/>
      <c r="BDW79" s="431"/>
      <c r="BDX79" s="431"/>
      <c r="BDY79" s="431"/>
      <c r="BDZ79" s="431"/>
      <c r="BEA79" s="431"/>
      <c r="BEB79" s="431"/>
      <c r="BEC79" s="431"/>
      <c r="BED79" s="431"/>
      <c r="BEE79" s="431"/>
      <c r="BEF79" s="431"/>
      <c r="BEG79" s="431"/>
      <c r="BEH79" s="431"/>
      <c r="BEI79" s="431"/>
      <c r="BEJ79" s="431"/>
      <c r="BEK79" s="431"/>
      <c r="BEL79" s="431"/>
      <c r="BEM79" s="431"/>
      <c r="BEN79" s="431"/>
      <c r="BEO79" s="431"/>
      <c r="BEP79" s="431"/>
      <c r="BEQ79" s="431"/>
      <c r="BER79" s="431"/>
      <c r="BES79" s="431"/>
      <c r="BET79" s="431"/>
      <c r="BEU79" s="431"/>
      <c r="BEV79" s="431"/>
      <c r="BEW79" s="431"/>
      <c r="BEX79" s="431"/>
      <c r="BEY79" s="431"/>
      <c r="BEZ79" s="431"/>
      <c r="BFA79" s="431"/>
      <c r="BFB79" s="431"/>
      <c r="BFC79" s="431"/>
      <c r="BFD79" s="431"/>
      <c r="BFE79" s="431"/>
      <c r="BFF79" s="431"/>
      <c r="BFG79" s="431"/>
      <c r="BFH79" s="431"/>
      <c r="BFI79" s="431"/>
      <c r="BFJ79" s="431"/>
      <c r="BFK79" s="431"/>
      <c r="BFL79" s="431"/>
      <c r="BFM79" s="431"/>
      <c r="BFN79" s="431"/>
      <c r="BFO79" s="431"/>
      <c r="BFP79" s="431"/>
      <c r="BFQ79" s="431"/>
      <c r="BFR79" s="431"/>
      <c r="BFS79" s="431"/>
      <c r="BFT79" s="431"/>
      <c r="BFU79" s="431"/>
      <c r="BFV79" s="431"/>
      <c r="BFW79" s="431"/>
      <c r="BFX79" s="431"/>
      <c r="BFY79" s="431"/>
      <c r="BFZ79" s="431"/>
      <c r="BGA79" s="431"/>
      <c r="BGB79" s="431"/>
      <c r="BGC79" s="431"/>
      <c r="BGD79" s="431"/>
      <c r="BGE79" s="431"/>
      <c r="BGF79" s="431"/>
      <c r="BGG79" s="431"/>
      <c r="BGH79" s="431"/>
      <c r="BGI79" s="431"/>
      <c r="BGJ79" s="431"/>
      <c r="BGK79" s="431"/>
      <c r="BGL79" s="431"/>
      <c r="BGM79" s="431"/>
      <c r="BGN79" s="431"/>
      <c r="BGO79" s="431"/>
      <c r="BGP79" s="431"/>
      <c r="BGQ79" s="431"/>
      <c r="BGR79" s="431"/>
      <c r="BGS79" s="431"/>
      <c r="BGT79" s="431"/>
      <c r="BGU79" s="431"/>
      <c r="BGV79" s="431"/>
      <c r="BGW79" s="431"/>
      <c r="BGX79" s="431"/>
      <c r="BGY79" s="431"/>
      <c r="BGZ79" s="431"/>
      <c r="BHA79" s="431"/>
      <c r="BHB79" s="431"/>
      <c r="BHC79" s="431"/>
      <c r="BHD79" s="431"/>
      <c r="BHE79" s="431"/>
      <c r="BHF79" s="431"/>
      <c r="BHG79" s="431"/>
      <c r="BHH79" s="431"/>
      <c r="BHI79" s="431"/>
      <c r="BHJ79" s="431"/>
      <c r="BHK79" s="431"/>
      <c r="BHL79" s="431"/>
      <c r="BHM79" s="431"/>
      <c r="BHN79" s="431"/>
      <c r="BHO79" s="431"/>
      <c r="BHP79" s="431"/>
      <c r="BHQ79" s="431"/>
      <c r="BHR79" s="431"/>
      <c r="BHS79" s="431"/>
      <c r="BHT79" s="431"/>
      <c r="BHU79" s="431"/>
      <c r="BHV79" s="431"/>
      <c r="BHW79" s="431"/>
      <c r="BHX79" s="431"/>
      <c r="BHY79" s="431"/>
      <c r="BHZ79" s="431"/>
      <c r="BIA79" s="431"/>
      <c r="BIB79" s="431"/>
      <c r="BIC79" s="431"/>
      <c r="BID79" s="431"/>
      <c r="BIE79" s="431"/>
      <c r="BIF79" s="431"/>
      <c r="BIG79" s="431"/>
      <c r="BIH79" s="431"/>
      <c r="BII79" s="431"/>
      <c r="BIJ79" s="431"/>
      <c r="BIK79" s="431"/>
      <c r="BIL79" s="431"/>
      <c r="BIM79" s="431"/>
      <c r="BIN79" s="431"/>
      <c r="BIO79" s="431"/>
      <c r="BIP79" s="431"/>
      <c r="BIQ79" s="431"/>
      <c r="BIR79" s="431"/>
      <c r="BIS79" s="431"/>
      <c r="BIT79" s="431"/>
      <c r="BIU79" s="431"/>
      <c r="BIV79" s="431"/>
      <c r="BIW79" s="431"/>
      <c r="BIX79" s="431"/>
      <c r="BIY79" s="431"/>
      <c r="BIZ79" s="431"/>
      <c r="BJA79" s="431"/>
      <c r="BJB79" s="431"/>
      <c r="BJC79" s="431"/>
      <c r="BJD79" s="431"/>
      <c r="BJE79" s="431"/>
      <c r="BJF79" s="431"/>
      <c r="BJG79" s="431"/>
      <c r="BJH79" s="431"/>
      <c r="BJI79" s="431"/>
      <c r="BJJ79" s="431"/>
      <c r="BJK79" s="431"/>
      <c r="BJL79" s="431"/>
      <c r="BJM79" s="431"/>
      <c r="BJN79" s="431"/>
      <c r="BJO79" s="431"/>
      <c r="BJP79" s="431"/>
      <c r="BJQ79" s="431"/>
      <c r="BJR79" s="431"/>
      <c r="BJS79" s="431"/>
      <c r="BJT79" s="431"/>
      <c r="BJU79" s="431"/>
      <c r="BJV79" s="431"/>
      <c r="BJW79" s="431"/>
      <c r="BJX79" s="431"/>
      <c r="BJY79" s="431"/>
      <c r="BJZ79" s="431"/>
      <c r="BKA79" s="431"/>
      <c r="BKB79" s="431"/>
      <c r="BKC79" s="431"/>
      <c r="BKD79" s="431"/>
      <c r="BKE79" s="431"/>
      <c r="BKF79" s="431"/>
      <c r="BKG79" s="431"/>
      <c r="BKH79" s="431"/>
      <c r="BKI79" s="431"/>
      <c r="BKJ79" s="431"/>
      <c r="BKK79" s="431"/>
      <c r="BKL79" s="431"/>
      <c r="BKM79" s="431"/>
      <c r="BKN79" s="431"/>
      <c r="BKO79" s="431"/>
      <c r="BKP79" s="431"/>
      <c r="BKQ79" s="431"/>
      <c r="BKR79" s="431"/>
      <c r="BKS79" s="431"/>
      <c r="BKT79" s="431"/>
      <c r="BKU79" s="431"/>
      <c r="BKV79" s="431"/>
      <c r="BKW79" s="431"/>
      <c r="BKX79" s="431"/>
      <c r="BKY79" s="431"/>
      <c r="BKZ79" s="431"/>
      <c r="BLA79" s="431"/>
      <c r="BLB79" s="431"/>
      <c r="BLC79" s="431"/>
      <c r="BLD79" s="431"/>
      <c r="BLE79" s="431"/>
      <c r="BLF79" s="431"/>
      <c r="BLG79" s="431"/>
      <c r="BLH79" s="431"/>
      <c r="BLI79" s="431"/>
      <c r="BLJ79" s="431"/>
      <c r="BLK79" s="431"/>
      <c r="BLL79" s="431"/>
      <c r="BLM79" s="431"/>
      <c r="BLN79" s="431"/>
      <c r="BLO79" s="431"/>
      <c r="BLP79" s="431"/>
      <c r="BLQ79" s="431"/>
      <c r="BLR79" s="431"/>
      <c r="BLS79" s="431"/>
      <c r="BLT79" s="431"/>
      <c r="BLU79" s="431"/>
      <c r="BLV79" s="431"/>
      <c r="BLW79" s="431"/>
      <c r="BLX79" s="431"/>
      <c r="BLY79" s="431"/>
      <c r="BLZ79" s="431"/>
      <c r="BMA79" s="431"/>
      <c r="BMB79" s="431"/>
      <c r="BMC79" s="431"/>
      <c r="BMD79" s="431"/>
      <c r="BME79" s="431"/>
      <c r="BMF79" s="431"/>
      <c r="BMG79" s="431"/>
      <c r="BMH79" s="431"/>
      <c r="BMI79" s="431"/>
      <c r="BMJ79" s="431"/>
      <c r="BMK79" s="431"/>
      <c r="BML79" s="431"/>
      <c r="BMM79" s="431"/>
      <c r="BMN79" s="431"/>
      <c r="BMO79" s="431"/>
      <c r="BMP79" s="431"/>
      <c r="BMQ79" s="431"/>
      <c r="BMR79" s="431"/>
      <c r="BMS79" s="431"/>
      <c r="BMT79" s="431"/>
      <c r="BMU79" s="431"/>
      <c r="BMV79" s="431"/>
      <c r="BMW79" s="431"/>
      <c r="BMX79" s="431"/>
      <c r="BMY79" s="431"/>
      <c r="BMZ79" s="431"/>
      <c r="BNA79" s="431"/>
      <c r="BNB79" s="431"/>
      <c r="BNC79" s="431"/>
      <c r="BND79" s="431"/>
      <c r="BNE79" s="431"/>
      <c r="BNF79" s="431"/>
      <c r="BNG79" s="431"/>
      <c r="BNH79" s="431"/>
      <c r="BNI79" s="431"/>
      <c r="BNJ79" s="431"/>
      <c r="BNK79" s="431"/>
      <c r="BNL79" s="431"/>
      <c r="BNM79" s="431"/>
      <c r="BNN79" s="431"/>
      <c r="BNO79" s="431"/>
      <c r="BNP79" s="431"/>
      <c r="BNQ79" s="431"/>
      <c r="BNR79" s="431"/>
      <c r="BNS79" s="431"/>
      <c r="BNT79" s="431"/>
      <c r="BNU79" s="431"/>
      <c r="BNV79" s="431"/>
      <c r="BNW79" s="431"/>
      <c r="BNX79" s="431"/>
      <c r="BNY79" s="431"/>
      <c r="BNZ79" s="431"/>
      <c r="BOA79" s="431"/>
      <c r="BOB79" s="431"/>
      <c r="BOC79" s="431"/>
      <c r="BOD79" s="431"/>
      <c r="BOE79" s="431"/>
      <c r="BOF79" s="431"/>
      <c r="BOG79" s="431"/>
      <c r="BOH79" s="431"/>
      <c r="BOI79" s="431"/>
      <c r="BOJ79" s="431"/>
      <c r="BOK79" s="431"/>
      <c r="BOL79" s="431"/>
      <c r="BOM79" s="431"/>
      <c r="BON79" s="431"/>
      <c r="BOO79" s="431"/>
      <c r="BOP79" s="431"/>
      <c r="BOQ79" s="431"/>
      <c r="BOR79" s="431"/>
      <c r="BOS79" s="431"/>
      <c r="BOT79" s="431"/>
      <c r="BOU79" s="431"/>
      <c r="BOV79" s="431"/>
      <c r="BOW79" s="431"/>
      <c r="BOX79" s="431"/>
      <c r="BOY79" s="431"/>
      <c r="BOZ79" s="431"/>
      <c r="BPA79" s="431"/>
      <c r="BPB79" s="431"/>
      <c r="BPC79" s="431"/>
      <c r="BPD79" s="431"/>
      <c r="BPE79" s="431"/>
      <c r="BPF79" s="431"/>
      <c r="BPG79" s="431"/>
      <c r="BPH79" s="431"/>
      <c r="BPI79" s="431"/>
      <c r="BPJ79" s="431"/>
      <c r="BPK79" s="431"/>
      <c r="BPL79" s="431"/>
      <c r="BPM79" s="431"/>
      <c r="BPN79" s="431"/>
      <c r="BPO79" s="431"/>
      <c r="BPP79" s="431"/>
      <c r="BPQ79" s="431"/>
      <c r="BPR79" s="431"/>
      <c r="BPS79" s="431"/>
      <c r="BPT79" s="431"/>
      <c r="BPU79" s="431"/>
      <c r="BPV79" s="431"/>
      <c r="BPW79" s="431"/>
      <c r="BPX79" s="431"/>
      <c r="BPY79" s="431"/>
      <c r="BPZ79" s="431"/>
      <c r="BQA79" s="431"/>
      <c r="BQB79" s="431"/>
      <c r="BQC79" s="431"/>
      <c r="BQD79" s="431"/>
      <c r="BQE79" s="431"/>
      <c r="BQF79" s="431"/>
      <c r="BQG79" s="431"/>
      <c r="BQH79" s="431"/>
      <c r="BQI79" s="431"/>
      <c r="BQJ79" s="431"/>
      <c r="BQK79" s="431"/>
      <c r="BQL79" s="431"/>
      <c r="BQM79" s="431"/>
      <c r="BQN79" s="431"/>
      <c r="BQO79" s="431"/>
      <c r="BQP79" s="431"/>
      <c r="BQQ79" s="431"/>
      <c r="BQR79" s="431"/>
      <c r="BQS79" s="431"/>
      <c r="BQT79" s="431"/>
      <c r="BQU79" s="431"/>
      <c r="BQV79" s="431"/>
      <c r="BQW79" s="431"/>
      <c r="BQX79" s="431"/>
      <c r="BQY79" s="431"/>
      <c r="BQZ79" s="431"/>
      <c r="BRA79" s="431"/>
      <c r="BRB79" s="431"/>
      <c r="BRC79" s="431"/>
      <c r="BRD79" s="431"/>
      <c r="BRE79" s="431"/>
      <c r="BRF79" s="431"/>
      <c r="BRG79" s="431"/>
      <c r="BRH79" s="431"/>
      <c r="BRI79" s="431"/>
      <c r="BRJ79" s="431"/>
      <c r="BRK79" s="431"/>
      <c r="BRL79" s="431"/>
      <c r="BRM79" s="431"/>
      <c r="BRN79" s="431"/>
      <c r="BRO79" s="431"/>
      <c r="BRP79" s="431"/>
      <c r="BRQ79" s="431"/>
      <c r="BRR79" s="431"/>
      <c r="BRS79" s="431"/>
      <c r="BRT79" s="431"/>
      <c r="BRU79" s="431"/>
    </row>
    <row r="80" spans="1:1841" ht="29.25" customHeight="1" x14ac:dyDescent="0.3">
      <c r="A80" s="792"/>
      <c r="B80" s="476">
        <v>9</v>
      </c>
      <c r="C80" s="476" t="s">
        <v>182</v>
      </c>
      <c r="D80" s="465">
        <v>432686947.36843997</v>
      </c>
      <c r="E80" s="504">
        <v>4</v>
      </c>
      <c r="F80" s="477">
        <v>0</v>
      </c>
      <c r="G80" s="477">
        <v>0</v>
      </c>
      <c r="H80" s="464">
        <f>4073823.52941176*I80</f>
        <v>32590588.235294081</v>
      </c>
      <c r="I80" s="477">
        <v>8</v>
      </c>
      <c r="J80" s="478"/>
      <c r="K80" s="477">
        <v>0</v>
      </c>
      <c r="L80" s="479"/>
      <c r="M80" s="464"/>
      <c r="N80" s="478"/>
      <c r="O80" s="464"/>
      <c r="P80" s="478"/>
      <c r="Q80" s="476"/>
      <c r="R80" s="478"/>
      <c r="S80" s="476"/>
      <c r="T80" s="478"/>
      <c r="U80" s="476"/>
      <c r="V80" s="476"/>
      <c r="W80" s="476"/>
      <c r="X80" s="480">
        <f t="shared" si="39"/>
        <v>32590588.235294081</v>
      </c>
      <c r="Y80" s="470">
        <f t="shared" si="40"/>
        <v>8</v>
      </c>
      <c r="Z80" s="480">
        <f t="shared" si="41"/>
        <v>0</v>
      </c>
      <c r="AA80" s="470">
        <f t="shared" si="42"/>
        <v>0</v>
      </c>
      <c r="AB80" s="521"/>
      <c r="AC80" s="486"/>
      <c r="AD80" s="527"/>
      <c r="AE80" s="527"/>
      <c r="AF80" s="527"/>
      <c r="AG80" s="527"/>
      <c r="AH80" s="431"/>
      <c r="AI80" s="431"/>
      <c r="AJ80" s="431"/>
      <c r="AK80" s="431"/>
      <c r="AL80" s="431"/>
      <c r="AM80" s="431"/>
      <c r="AN80" s="431"/>
      <c r="AO80" s="431"/>
      <c r="AP80" s="431"/>
      <c r="AQ80" s="431"/>
      <c r="AR80" s="431"/>
      <c r="AS80" s="431"/>
      <c r="AT80" s="431"/>
      <c r="AU80" s="431"/>
      <c r="AV80" s="431"/>
      <c r="AW80" s="431"/>
      <c r="AX80" s="431"/>
      <c r="AY80" s="431"/>
      <c r="AZ80" s="431"/>
      <c r="BA80" s="431"/>
      <c r="BB80" s="431"/>
      <c r="BC80" s="431"/>
      <c r="BD80" s="431"/>
      <c r="BE80" s="431"/>
      <c r="BF80" s="431"/>
      <c r="BG80" s="431"/>
      <c r="BH80" s="431"/>
      <c r="BI80" s="431"/>
      <c r="BJ80" s="431"/>
      <c r="BK80" s="431"/>
      <c r="BL80" s="431"/>
      <c r="BM80" s="431"/>
      <c r="BN80" s="431"/>
      <c r="BO80" s="431"/>
      <c r="BP80" s="431"/>
      <c r="BQ80" s="431"/>
      <c r="BR80" s="431"/>
      <c r="BS80" s="431"/>
      <c r="BT80" s="431"/>
      <c r="BU80" s="431"/>
      <c r="BV80" s="431"/>
      <c r="BW80" s="431"/>
      <c r="BX80" s="431"/>
      <c r="BY80" s="431"/>
      <c r="BZ80" s="431"/>
      <c r="CA80" s="431"/>
      <c r="CB80" s="431"/>
      <c r="CC80" s="431"/>
      <c r="CD80" s="431"/>
      <c r="CE80" s="431"/>
      <c r="CF80" s="431"/>
      <c r="CG80" s="431"/>
      <c r="CH80" s="431"/>
      <c r="CI80" s="431"/>
      <c r="CJ80" s="431"/>
      <c r="CK80" s="431"/>
      <c r="CL80" s="431"/>
      <c r="CM80" s="431"/>
      <c r="CN80" s="431"/>
      <c r="CO80" s="431"/>
      <c r="CP80" s="431"/>
      <c r="CQ80" s="431"/>
      <c r="CR80" s="431"/>
      <c r="CS80" s="431"/>
      <c r="CT80" s="431"/>
      <c r="CU80" s="431"/>
      <c r="CV80" s="431"/>
      <c r="CW80" s="431"/>
      <c r="CX80" s="431"/>
      <c r="CY80" s="431"/>
      <c r="CZ80" s="431"/>
      <c r="DA80" s="431"/>
      <c r="DB80" s="431"/>
      <c r="DC80" s="431"/>
      <c r="DD80" s="431"/>
      <c r="DE80" s="431"/>
      <c r="DF80" s="431"/>
      <c r="DG80" s="431"/>
      <c r="DH80" s="431"/>
      <c r="DI80" s="431"/>
      <c r="DJ80" s="431"/>
      <c r="DK80" s="431"/>
      <c r="DL80" s="431"/>
      <c r="DM80" s="431"/>
      <c r="DN80" s="431"/>
      <c r="DO80" s="431"/>
      <c r="DP80" s="431"/>
      <c r="DQ80" s="431"/>
      <c r="DR80" s="431"/>
      <c r="DS80" s="431"/>
      <c r="DT80" s="431"/>
      <c r="DU80" s="431"/>
      <c r="DV80" s="431"/>
      <c r="DW80" s="431"/>
      <c r="DX80" s="431"/>
      <c r="DY80" s="431"/>
      <c r="DZ80" s="431"/>
      <c r="EA80" s="431"/>
      <c r="EB80" s="431"/>
      <c r="EC80" s="431"/>
      <c r="ED80" s="431"/>
      <c r="EE80" s="431"/>
      <c r="EF80" s="431"/>
      <c r="EG80" s="431"/>
      <c r="EH80" s="431"/>
      <c r="EI80" s="431"/>
      <c r="EJ80" s="431"/>
      <c r="EK80" s="431"/>
      <c r="EL80" s="431"/>
      <c r="EM80" s="431"/>
      <c r="EN80" s="431"/>
      <c r="EO80" s="431"/>
      <c r="EP80" s="431"/>
      <c r="EQ80" s="431"/>
      <c r="ER80" s="431"/>
      <c r="ES80" s="431"/>
      <c r="ET80" s="431"/>
      <c r="EU80" s="431"/>
      <c r="EV80" s="431"/>
      <c r="EW80" s="431"/>
      <c r="EX80" s="431"/>
      <c r="EY80" s="431"/>
      <c r="EZ80" s="431"/>
      <c r="FA80" s="431"/>
      <c r="FB80" s="431"/>
      <c r="FC80" s="431"/>
      <c r="FD80" s="431"/>
      <c r="FE80" s="431"/>
      <c r="FF80" s="431"/>
      <c r="FG80" s="431"/>
      <c r="FH80" s="431"/>
      <c r="FI80" s="431"/>
      <c r="FJ80" s="431"/>
      <c r="FK80" s="431"/>
      <c r="FL80" s="431"/>
      <c r="FM80" s="431"/>
      <c r="FN80" s="431"/>
      <c r="FO80" s="431"/>
      <c r="FP80" s="431"/>
      <c r="FQ80" s="431"/>
      <c r="FR80" s="431"/>
      <c r="FS80" s="431"/>
      <c r="FT80" s="431"/>
      <c r="FU80" s="431"/>
      <c r="FV80" s="431"/>
      <c r="FW80" s="431"/>
      <c r="FX80" s="431"/>
      <c r="FY80" s="431"/>
      <c r="FZ80" s="431"/>
      <c r="GA80" s="431"/>
      <c r="GB80" s="431"/>
      <c r="GC80" s="431"/>
      <c r="GD80" s="431"/>
      <c r="GE80" s="431"/>
      <c r="GF80" s="431"/>
      <c r="GG80" s="431"/>
      <c r="GH80" s="431"/>
      <c r="GI80" s="431"/>
      <c r="GJ80" s="431"/>
      <c r="GK80" s="431"/>
      <c r="GL80" s="431"/>
      <c r="GM80" s="431"/>
      <c r="GN80" s="431"/>
      <c r="GO80" s="431"/>
      <c r="GP80" s="431"/>
      <c r="GQ80" s="431"/>
      <c r="GR80" s="431"/>
      <c r="GS80" s="431"/>
      <c r="GT80" s="431"/>
      <c r="GU80" s="431"/>
      <c r="GV80" s="431"/>
      <c r="GW80" s="431"/>
      <c r="GX80" s="431"/>
      <c r="GY80" s="431"/>
      <c r="GZ80" s="431"/>
      <c r="HA80" s="431"/>
      <c r="HB80" s="431"/>
      <c r="HC80" s="431"/>
      <c r="HD80" s="431"/>
      <c r="HE80" s="431"/>
      <c r="HF80" s="431"/>
      <c r="HG80" s="431"/>
      <c r="HH80" s="431"/>
      <c r="HI80" s="431"/>
      <c r="HJ80" s="431"/>
      <c r="HK80" s="431"/>
      <c r="HL80" s="431"/>
      <c r="HM80" s="431"/>
      <c r="HN80" s="431"/>
      <c r="HO80" s="431"/>
      <c r="HP80" s="431"/>
      <c r="HQ80" s="431"/>
      <c r="HR80" s="431"/>
      <c r="HS80" s="431"/>
      <c r="HT80" s="431"/>
      <c r="HU80" s="431"/>
      <c r="HV80" s="431"/>
      <c r="HW80" s="431"/>
      <c r="HX80" s="431"/>
      <c r="HY80" s="431"/>
      <c r="HZ80" s="431"/>
      <c r="IA80" s="431"/>
      <c r="IB80" s="431"/>
      <c r="IC80" s="431"/>
      <c r="ID80" s="431"/>
      <c r="IE80" s="431"/>
      <c r="IF80" s="431"/>
      <c r="IG80" s="431"/>
      <c r="IH80" s="431"/>
      <c r="II80" s="431"/>
      <c r="IJ80" s="431"/>
      <c r="IK80" s="431"/>
      <c r="IL80" s="431"/>
      <c r="IM80" s="431"/>
      <c r="IN80" s="431"/>
      <c r="IO80" s="431"/>
      <c r="IP80" s="431"/>
      <c r="IQ80" s="431"/>
      <c r="IR80" s="431"/>
      <c r="IS80" s="431"/>
      <c r="IT80" s="431"/>
      <c r="IU80" s="431"/>
      <c r="IV80" s="431"/>
      <c r="IW80" s="431"/>
      <c r="IX80" s="431"/>
      <c r="IY80" s="431"/>
      <c r="IZ80" s="431"/>
      <c r="JA80" s="431"/>
      <c r="JB80" s="431"/>
      <c r="JC80" s="431"/>
      <c r="JD80" s="431"/>
      <c r="JE80" s="431"/>
      <c r="JF80" s="431"/>
      <c r="JG80" s="431"/>
      <c r="JH80" s="431"/>
      <c r="JI80" s="431"/>
      <c r="JJ80" s="431"/>
      <c r="JK80" s="431"/>
      <c r="JL80" s="431"/>
      <c r="JM80" s="431"/>
      <c r="JN80" s="431"/>
      <c r="JO80" s="431"/>
      <c r="JP80" s="431"/>
      <c r="JQ80" s="431"/>
      <c r="JR80" s="431"/>
      <c r="JS80" s="431"/>
      <c r="JT80" s="431"/>
      <c r="JU80" s="431"/>
      <c r="JV80" s="431"/>
      <c r="JW80" s="431"/>
      <c r="JX80" s="431"/>
      <c r="JY80" s="431"/>
      <c r="JZ80" s="431"/>
      <c r="KA80" s="431"/>
      <c r="KB80" s="431"/>
      <c r="KC80" s="431"/>
      <c r="KD80" s="431"/>
      <c r="KE80" s="431"/>
      <c r="KF80" s="431"/>
      <c r="KG80" s="431"/>
      <c r="KH80" s="431"/>
      <c r="KI80" s="431"/>
      <c r="KJ80" s="431"/>
      <c r="KK80" s="431"/>
      <c r="KL80" s="431"/>
      <c r="KM80" s="431"/>
      <c r="KN80" s="431"/>
      <c r="KO80" s="431"/>
      <c r="KP80" s="431"/>
      <c r="KQ80" s="431"/>
      <c r="KR80" s="431"/>
      <c r="KS80" s="431"/>
      <c r="KT80" s="431"/>
      <c r="KU80" s="431"/>
      <c r="KV80" s="431"/>
      <c r="KW80" s="431"/>
      <c r="KX80" s="431"/>
      <c r="KY80" s="431"/>
      <c r="KZ80" s="431"/>
      <c r="LA80" s="431"/>
      <c r="LB80" s="431"/>
      <c r="LC80" s="431"/>
      <c r="LD80" s="431"/>
      <c r="LE80" s="431"/>
      <c r="LF80" s="431"/>
      <c r="LG80" s="431"/>
      <c r="LH80" s="431"/>
      <c r="LI80" s="431"/>
      <c r="LJ80" s="431"/>
      <c r="LK80" s="431"/>
      <c r="LL80" s="431"/>
      <c r="LM80" s="431"/>
      <c r="LN80" s="431"/>
      <c r="LO80" s="431"/>
      <c r="LP80" s="431"/>
      <c r="LQ80" s="431"/>
      <c r="LR80" s="431"/>
      <c r="LS80" s="431"/>
      <c r="LT80" s="431"/>
      <c r="LU80" s="431"/>
      <c r="LV80" s="431"/>
      <c r="LW80" s="431"/>
      <c r="LX80" s="431"/>
      <c r="LY80" s="431"/>
      <c r="LZ80" s="431"/>
      <c r="MA80" s="431"/>
      <c r="MB80" s="431"/>
      <c r="MC80" s="431"/>
      <c r="MD80" s="431"/>
      <c r="ME80" s="431"/>
      <c r="MF80" s="431"/>
      <c r="MG80" s="431"/>
      <c r="MH80" s="431"/>
      <c r="MI80" s="431"/>
      <c r="MJ80" s="431"/>
      <c r="MK80" s="431"/>
      <c r="ML80" s="431"/>
      <c r="MM80" s="431"/>
      <c r="MN80" s="431"/>
      <c r="MO80" s="431"/>
      <c r="MP80" s="431"/>
      <c r="MQ80" s="431"/>
      <c r="MR80" s="431"/>
      <c r="MS80" s="431"/>
      <c r="MT80" s="431"/>
      <c r="MU80" s="431"/>
      <c r="MV80" s="431"/>
      <c r="MW80" s="431"/>
      <c r="MX80" s="431"/>
      <c r="MY80" s="431"/>
      <c r="MZ80" s="431"/>
      <c r="NA80" s="431"/>
      <c r="NB80" s="431"/>
      <c r="NC80" s="431"/>
      <c r="ND80" s="431"/>
      <c r="NE80" s="431"/>
      <c r="NF80" s="431"/>
      <c r="NG80" s="431"/>
      <c r="NH80" s="431"/>
      <c r="NI80" s="431"/>
      <c r="NJ80" s="431"/>
      <c r="NK80" s="431"/>
      <c r="NL80" s="431"/>
      <c r="NM80" s="431"/>
      <c r="NN80" s="431"/>
      <c r="NO80" s="431"/>
      <c r="NP80" s="431"/>
      <c r="NQ80" s="431"/>
      <c r="NR80" s="431"/>
      <c r="NS80" s="431"/>
      <c r="NT80" s="431"/>
      <c r="NU80" s="431"/>
      <c r="NV80" s="431"/>
      <c r="NW80" s="431"/>
      <c r="NX80" s="431"/>
      <c r="NY80" s="431"/>
      <c r="NZ80" s="431"/>
      <c r="OA80" s="431"/>
      <c r="OB80" s="431"/>
      <c r="OC80" s="431"/>
      <c r="OD80" s="431"/>
      <c r="OE80" s="431"/>
      <c r="OF80" s="431"/>
      <c r="OG80" s="431"/>
      <c r="OH80" s="431"/>
      <c r="OI80" s="431"/>
      <c r="OJ80" s="431"/>
      <c r="OK80" s="431"/>
      <c r="OL80" s="431"/>
      <c r="OM80" s="431"/>
      <c r="ON80" s="431"/>
      <c r="OO80" s="431"/>
      <c r="OP80" s="431"/>
      <c r="OQ80" s="431"/>
      <c r="OR80" s="431"/>
      <c r="OS80" s="431"/>
      <c r="OT80" s="431"/>
      <c r="OU80" s="431"/>
      <c r="OV80" s="431"/>
      <c r="OW80" s="431"/>
      <c r="OX80" s="431"/>
      <c r="OY80" s="431"/>
      <c r="OZ80" s="431"/>
      <c r="PA80" s="431"/>
      <c r="PB80" s="431"/>
      <c r="PC80" s="431"/>
      <c r="PD80" s="431"/>
      <c r="PE80" s="431"/>
      <c r="PF80" s="431"/>
      <c r="PG80" s="431"/>
      <c r="PH80" s="431"/>
      <c r="PI80" s="431"/>
      <c r="PJ80" s="431"/>
      <c r="PK80" s="431"/>
      <c r="PL80" s="431"/>
      <c r="PM80" s="431"/>
      <c r="PN80" s="431"/>
      <c r="PO80" s="431"/>
      <c r="PP80" s="431"/>
      <c r="PQ80" s="431"/>
      <c r="PR80" s="431"/>
      <c r="PS80" s="431"/>
      <c r="PT80" s="431"/>
      <c r="PU80" s="431"/>
      <c r="PV80" s="431"/>
      <c r="PW80" s="431"/>
      <c r="PX80" s="431"/>
      <c r="PY80" s="431"/>
      <c r="PZ80" s="431"/>
      <c r="QA80" s="431"/>
      <c r="QB80" s="431"/>
      <c r="QC80" s="431"/>
      <c r="QD80" s="431"/>
      <c r="QE80" s="431"/>
      <c r="QF80" s="431"/>
      <c r="QG80" s="431"/>
      <c r="QH80" s="431"/>
      <c r="QI80" s="431"/>
      <c r="QJ80" s="431"/>
      <c r="QK80" s="431"/>
      <c r="QL80" s="431"/>
      <c r="QM80" s="431"/>
      <c r="QN80" s="431"/>
      <c r="QO80" s="431"/>
      <c r="QP80" s="431"/>
      <c r="QQ80" s="431"/>
      <c r="QR80" s="431"/>
      <c r="QS80" s="431"/>
      <c r="QT80" s="431"/>
      <c r="QU80" s="431"/>
      <c r="QV80" s="431"/>
      <c r="QW80" s="431"/>
      <c r="QX80" s="431"/>
      <c r="QY80" s="431"/>
      <c r="QZ80" s="431"/>
      <c r="RA80" s="431"/>
      <c r="RB80" s="431"/>
      <c r="RC80" s="431"/>
      <c r="RD80" s="431"/>
      <c r="RE80" s="431"/>
      <c r="RF80" s="431"/>
      <c r="RG80" s="431"/>
      <c r="RH80" s="431"/>
      <c r="RI80" s="431"/>
      <c r="RJ80" s="431"/>
      <c r="RK80" s="431"/>
      <c r="RL80" s="431"/>
      <c r="RM80" s="431"/>
      <c r="RN80" s="431"/>
      <c r="RO80" s="431"/>
      <c r="RP80" s="431"/>
      <c r="RQ80" s="431"/>
      <c r="RR80" s="431"/>
      <c r="RS80" s="431"/>
      <c r="RT80" s="431"/>
      <c r="RU80" s="431"/>
      <c r="RV80" s="431"/>
      <c r="RW80" s="431"/>
      <c r="RX80" s="431"/>
      <c r="RY80" s="431"/>
      <c r="RZ80" s="431"/>
      <c r="SA80" s="431"/>
      <c r="SB80" s="431"/>
      <c r="SC80" s="431"/>
      <c r="SD80" s="431"/>
      <c r="SE80" s="431"/>
      <c r="SF80" s="431"/>
      <c r="SG80" s="431"/>
      <c r="SH80" s="431"/>
      <c r="SI80" s="431"/>
      <c r="SJ80" s="431"/>
      <c r="SK80" s="431"/>
      <c r="SL80" s="431"/>
      <c r="SM80" s="431"/>
      <c r="SN80" s="431"/>
      <c r="SO80" s="431"/>
      <c r="SP80" s="431"/>
      <c r="SQ80" s="431"/>
      <c r="SR80" s="431"/>
      <c r="SS80" s="431"/>
      <c r="ST80" s="431"/>
      <c r="SU80" s="431"/>
      <c r="SV80" s="431"/>
      <c r="SW80" s="431"/>
      <c r="SX80" s="431"/>
      <c r="SY80" s="431"/>
      <c r="SZ80" s="431"/>
      <c r="TA80" s="431"/>
      <c r="TB80" s="431"/>
      <c r="TC80" s="431"/>
      <c r="TD80" s="431"/>
      <c r="TE80" s="431"/>
      <c r="TF80" s="431"/>
      <c r="TG80" s="431"/>
      <c r="TH80" s="431"/>
      <c r="TI80" s="431"/>
      <c r="TJ80" s="431"/>
      <c r="TK80" s="431"/>
      <c r="TL80" s="431"/>
      <c r="TM80" s="431"/>
      <c r="TN80" s="431"/>
      <c r="TO80" s="431"/>
      <c r="TP80" s="431"/>
      <c r="TQ80" s="431"/>
      <c r="TR80" s="431"/>
      <c r="TS80" s="431"/>
      <c r="TT80" s="431"/>
      <c r="TU80" s="431"/>
      <c r="TV80" s="431"/>
      <c r="TW80" s="431"/>
      <c r="TX80" s="431"/>
      <c r="TY80" s="431"/>
      <c r="TZ80" s="431"/>
      <c r="UA80" s="431"/>
      <c r="UB80" s="431"/>
      <c r="UC80" s="431"/>
      <c r="UD80" s="431"/>
      <c r="UE80" s="431"/>
      <c r="UF80" s="431"/>
      <c r="UG80" s="431"/>
      <c r="UH80" s="431"/>
      <c r="UI80" s="431"/>
      <c r="UJ80" s="431"/>
      <c r="UK80" s="431"/>
      <c r="UL80" s="431"/>
      <c r="UM80" s="431"/>
      <c r="UN80" s="431"/>
      <c r="UO80" s="431"/>
      <c r="UP80" s="431"/>
      <c r="UQ80" s="431"/>
      <c r="UR80" s="431"/>
      <c r="US80" s="431"/>
      <c r="UT80" s="431"/>
      <c r="UU80" s="431"/>
      <c r="UV80" s="431"/>
      <c r="UW80" s="431"/>
      <c r="UX80" s="431"/>
      <c r="UY80" s="431"/>
      <c r="UZ80" s="431"/>
      <c r="VA80" s="431"/>
      <c r="VB80" s="431"/>
      <c r="VC80" s="431"/>
      <c r="VD80" s="431"/>
      <c r="VE80" s="431"/>
      <c r="VF80" s="431"/>
      <c r="VG80" s="431"/>
      <c r="VH80" s="431"/>
      <c r="VI80" s="431"/>
      <c r="VJ80" s="431"/>
      <c r="VK80" s="431"/>
      <c r="VL80" s="431"/>
      <c r="VM80" s="431"/>
      <c r="VN80" s="431"/>
      <c r="VO80" s="431"/>
      <c r="VP80" s="431"/>
      <c r="VQ80" s="431"/>
      <c r="VR80" s="431"/>
      <c r="VS80" s="431"/>
      <c r="VT80" s="431"/>
      <c r="VU80" s="431"/>
      <c r="VV80" s="431"/>
      <c r="VW80" s="431"/>
      <c r="VX80" s="431"/>
      <c r="VY80" s="431"/>
      <c r="VZ80" s="431"/>
      <c r="WA80" s="431"/>
      <c r="WB80" s="431"/>
      <c r="WC80" s="431"/>
      <c r="WD80" s="431"/>
      <c r="WE80" s="431"/>
      <c r="WF80" s="431"/>
      <c r="WG80" s="431"/>
      <c r="WH80" s="431"/>
      <c r="WI80" s="431"/>
      <c r="WJ80" s="431"/>
      <c r="WK80" s="431"/>
      <c r="WL80" s="431"/>
      <c r="WM80" s="431"/>
      <c r="WN80" s="431"/>
      <c r="WO80" s="431"/>
      <c r="WP80" s="431"/>
      <c r="WQ80" s="431"/>
      <c r="WR80" s="431"/>
      <c r="WS80" s="431"/>
      <c r="WT80" s="431"/>
      <c r="WU80" s="431"/>
      <c r="WV80" s="431"/>
      <c r="WW80" s="431"/>
      <c r="WX80" s="431"/>
      <c r="WY80" s="431"/>
      <c r="WZ80" s="431"/>
      <c r="XA80" s="431"/>
      <c r="XB80" s="431"/>
      <c r="XC80" s="431"/>
      <c r="XD80" s="431"/>
      <c r="XE80" s="431"/>
      <c r="XF80" s="431"/>
      <c r="XG80" s="431"/>
      <c r="XH80" s="431"/>
      <c r="XI80" s="431"/>
      <c r="XJ80" s="431"/>
      <c r="XK80" s="431"/>
      <c r="XL80" s="431"/>
      <c r="XM80" s="431"/>
      <c r="XN80" s="431"/>
      <c r="XO80" s="431"/>
      <c r="XP80" s="431"/>
      <c r="XQ80" s="431"/>
      <c r="XR80" s="431"/>
      <c r="XS80" s="431"/>
      <c r="XT80" s="431"/>
      <c r="XU80" s="431"/>
      <c r="XV80" s="431"/>
      <c r="XW80" s="431"/>
      <c r="XX80" s="431"/>
      <c r="XY80" s="431"/>
      <c r="XZ80" s="431"/>
      <c r="YA80" s="431"/>
      <c r="YB80" s="431"/>
      <c r="YC80" s="431"/>
      <c r="YD80" s="431"/>
      <c r="YE80" s="431"/>
      <c r="YF80" s="431"/>
      <c r="YG80" s="431"/>
      <c r="YH80" s="431"/>
      <c r="YI80" s="431"/>
      <c r="YJ80" s="431"/>
      <c r="YK80" s="431"/>
      <c r="YL80" s="431"/>
      <c r="YM80" s="431"/>
      <c r="YN80" s="431"/>
      <c r="YO80" s="431"/>
      <c r="YP80" s="431"/>
      <c r="YQ80" s="431"/>
      <c r="YR80" s="431"/>
      <c r="YS80" s="431"/>
      <c r="YT80" s="431"/>
      <c r="YU80" s="431"/>
      <c r="YV80" s="431"/>
      <c r="YW80" s="431"/>
      <c r="YX80" s="431"/>
      <c r="YY80" s="431"/>
      <c r="YZ80" s="431"/>
      <c r="ZA80" s="431"/>
      <c r="ZB80" s="431"/>
      <c r="ZC80" s="431"/>
      <c r="ZD80" s="431"/>
      <c r="ZE80" s="431"/>
      <c r="ZF80" s="431"/>
      <c r="ZG80" s="431"/>
      <c r="ZH80" s="431"/>
      <c r="ZI80" s="431"/>
      <c r="ZJ80" s="431"/>
      <c r="ZK80" s="431"/>
      <c r="ZL80" s="431"/>
      <c r="ZM80" s="431"/>
      <c r="ZN80" s="431"/>
      <c r="ZO80" s="431"/>
      <c r="ZP80" s="431"/>
      <c r="ZQ80" s="431"/>
      <c r="ZR80" s="431"/>
      <c r="ZS80" s="431"/>
      <c r="ZT80" s="431"/>
      <c r="ZU80" s="431"/>
      <c r="ZV80" s="431"/>
      <c r="ZW80" s="431"/>
      <c r="ZX80" s="431"/>
      <c r="ZY80" s="431"/>
      <c r="ZZ80" s="431"/>
      <c r="AAA80" s="431"/>
      <c r="AAB80" s="431"/>
      <c r="AAC80" s="431"/>
      <c r="AAD80" s="431"/>
      <c r="AAE80" s="431"/>
      <c r="AAF80" s="431"/>
      <c r="AAG80" s="431"/>
      <c r="AAH80" s="431"/>
      <c r="AAI80" s="431"/>
      <c r="AAJ80" s="431"/>
      <c r="AAK80" s="431"/>
      <c r="AAL80" s="431"/>
      <c r="AAM80" s="431"/>
      <c r="AAN80" s="431"/>
      <c r="AAO80" s="431"/>
      <c r="AAP80" s="431"/>
      <c r="AAQ80" s="431"/>
      <c r="AAR80" s="431"/>
      <c r="AAS80" s="431"/>
      <c r="AAT80" s="431"/>
      <c r="AAU80" s="431"/>
      <c r="AAV80" s="431"/>
      <c r="AAW80" s="431"/>
      <c r="AAX80" s="431"/>
      <c r="AAY80" s="431"/>
      <c r="AAZ80" s="431"/>
      <c r="ABA80" s="431"/>
      <c r="ABB80" s="431"/>
      <c r="ABC80" s="431"/>
      <c r="ABD80" s="431"/>
      <c r="ABE80" s="431"/>
      <c r="ABF80" s="431"/>
      <c r="ABG80" s="431"/>
      <c r="ABH80" s="431"/>
      <c r="ABI80" s="431"/>
      <c r="ABJ80" s="431"/>
      <c r="ABK80" s="431"/>
      <c r="ABL80" s="431"/>
      <c r="ABM80" s="431"/>
      <c r="ABN80" s="431"/>
      <c r="ABO80" s="431"/>
      <c r="ABP80" s="431"/>
      <c r="ABQ80" s="431"/>
      <c r="ABR80" s="431"/>
      <c r="ABS80" s="431"/>
      <c r="ABT80" s="431"/>
      <c r="ABU80" s="431"/>
      <c r="ABV80" s="431"/>
      <c r="ABW80" s="431"/>
      <c r="ABX80" s="431"/>
      <c r="ABY80" s="431"/>
      <c r="ABZ80" s="431"/>
      <c r="ACA80" s="431"/>
      <c r="ACB80" s="431"/>
      <c r="ACC80" s="431"/>
      <c r="ACD80" s="431"/>
      <c r="ACE80" s="431"/>
      <c r="ACF80" s="431"/>
      <c r="ACG80" s="431"/>
      <c r="ACH80" s="431"/>
      <c r="ACI80" s="431"/>
      <c r="ACJ80" s="431"/>
      <c r="ACK80" s="431"/>
      <c r="ACL80" s="431"/>
      <c r="ACM80" s="431"/>
      <c r="ACN80" s="431"/>
      <c r="ACO80" s="431"/>
      <c r="ACP80" s="431"/>
      <c r="ACQ80" s="431"/>
      <c r="ACR80" s="431"/>
      <c r="ACS80" s="431"/>
      <c r="ACT80" s="431"/>
      <c r="ACU80" s="431"/>
      <c r="ACV80" s="431"/>
      <c r="ACW80" s="431"/>
      <c r="ACX80" s="431"/>
      <c r="ACY80" s="431"/>
      <c r="ACZ80" s="431"/>
      <c r="ADA80" s="431"/>
      <c r="ADB80" s="431"/>
      <c r="ADC80" s="431"/>
      <c r="ADD80" s="431"/>
      <c r="ADE80" s="431"/>
      <c r="ADF80" s="431"/>
      <c r="ADG80" s="431"/>
      <c r="ADH80" s="431"/>
      <c r="ADI80" s="431"/>
      <c r="ADJ80" s="431"/>
      <c r="ADK80" s="431"/>
      <c r="ADL80" s="431"/>
      <c r="ADM80" s="431"/>
      <c r="ADN80" s="431"/>
      <c r="ADO80" s="431"/>
      <c r="ADP80" s="431"/>
      <c r="ADQ80" s="431"/>
      <c r="ADR80" s="431"/>
      <c r="ADS80" s="431"/>
      <c r="ADT80" s="431"/>
      <c r="ADU80" s="431"/>
      <c r="ADV80" s="431"/>
      <c r="ADW80" s="431"/>
      <c r="ADX80" s="431"/>
      <c r="ADY80" s="431"/>
      <c r="ADZ80" s="431"/>
      <c r="AEA80" s="431"/>
      <c r="AEB80" s="431"/>
      <c r="AEC80" s="431"/>
      <c r="AED80" s="431"/>
      <c r="AEE80" s="431"/>
      <c r="AEF80" s="431"/>
      <c r="AEG80" s="431"/>
      <c r="AEH80" s="431"/>
      <c r="AEI80" s="431"/>
      <c r="AEJ80" s="431"/>
      <c r="AEK80" s="431"/>
      <c r="AEL80" s="431"/>
      <c r="AEM80" s="431"/>
      <c r="AEN80" s="431"/>
      <c r="AEO80" s="431"/>
      <c r="AEP80" s="431"/>
      <c r="AEQ80" s="431"/>
      <c r="AER80" s="431"/>
      <c r="AES80" s="431"/>
      <c r="AET80" s="431"/>
      <c r="AEU80" s="431"/>
      <c r="AEV80" s="431"/>
      <c r="AEW80" s="431"/>
      <c r="AEX80" s="431"/>
      <c r="AEY80" s="431"/>
      <c r="AEZ80" s="431"/>
      <c r="AFA80" s="431"/>
      <c r="AFB80" s="431"/>
      <c r="AFC80" s="431"/>
      <c r="AFD80" s="431"/>
      <c r="AFE80" s="431"/>
      <c r="AFF80" s="431"/>
      <c r="AFG80" s="431"/>
      <c r="AFH80" s="431"/>
      <c r="AFI80" s="431"/>
      <c r="AFJ80" s="431"/>
      <c r="AFK80" s="431"/>
      <c r="AFL80" s="431"/>
      <c r="AFM80" s="431"/>
      <c r="AFN80" s="431"/>
      <c r="AFO80" s="431"/>
      <c r="AFP80" s="431"/>
      <c r="AFQ80" s="431"/>
      <c r="AFR80" s="431"/>
      <c r="AFS80" s="431"/>
      <c r="AFT80" s="431"/>
      <c r="AFU80" s="431"/>
      <c r="AFV80" s="431"/>
      <c r="AFW80" s="431"/>
      <c r="AFX80" s="431"/>
      <c r="AFY80" s="431"/>
      <c r="AFZ80" s="431"/>
      <c r="AGA80" s="431"/>
      <c r="AGB80" s="431"/>
      <c r="AGC80" s="431"/>
      <c r="AGD80" s="431"/>
      <c r="AGE80" s="431"/>
      <c r="AGF80" s="431"/>
      <c r="AGG80" s="431"/>
      <c r="AGH80" s="431"/>
      <c r="AGI80" s="431"/>
      <c r="AGJ80" s="431"/>
      <c r="AGK80" s="431"/>
      <c r="AGL80" s="431"/>
      <c r="AGM80" s="431"/>
      <c r="AGN80" s="431"/>
      <c r="AGO80" s="431"/>
      <c r="AGP80" s="431"/>
      <c r="AGQ80" s="431"/>
      <c r="AGR80" s="431"/>
      <c r="AGS80" s="431"/>
      <c r="AGT80" s="431"/>
      <c r="AGU80" s="431"/>
      <c r="AGV80" s="431"/>
      <c r="AGW80" s="431"/>
      <c r="AGX80" s="431"/>
      <c r="AGY80" s="431"/>
      <c r="AGZ80" s="431"/>
      <c r="AHA80" s="431"/>
      <c r="AHB80" s="431"/>
      <c r="AHC80" s="431"/>
      <c r="AHD80" s="431"/>
      <c r="AHE80" s="431"/>
      <c r="AHF80" s="431"/>
      <c r="AHG80" s="431"/>
      <c r="AHH80" s="431"/>
      <c r="AHI80" s="431"/>
      <c r="AHJ80" s="431"/>
      <c r="AHK80" s="431"/>
      <c r="AHL80" s="431"/>
      <c r="AHM80" s="431"/>
      <c r="AHN80" s="431"/>
      <c r="AHO80" s="431"/>
      <c r="AHP80" s="431"/>
      <c r="AHQ80" s="431"/>
      <c r="AHR80" s="431"/>
      <c r="AHS80" s="431"/>
      <c r="AHT80" s="431"/>
      <c r="AHU80" s="431"/>
      <c r="AHV80" s="431"/>
      <c r="AHW80" s="431"/>
      <c r="AHX80" s="431"/>
      <c r="AHY80" s="431"/>
      <c r="AHZ80" s="431"/>
      <c r="AIA80" s="431"/>
      <c r="AIB80" s="431"/>
      <c r="AIC80" s="431"/>
      <c r="AID80" s="431"/>
      <c r="AIE80" s="431"/>
      <c r="AIF80" s="431"/>
      <c r="AIG80" s="431"/>
      <c r="AIH80" s="431"/>
      <c r="AII80" s="431"/>
      <c r="AIJ80" s="431"/>
      <c r="AIK80" s="431"/>
      <c r="AIL80" s="431"/>
      <c r="AIM80" s="431"/>
      <c r="AIN80" s="431"/>
      <c r="AIO80" s="431"/>
      <c r="AIP80" s="431"/>
      <c r="AIQ80" s="431"/>
      <c r="AIR80" s="431"/>
      <c r="AIS80" s="431"/>
      <c r="AIT80" s="431"/>
      <c r="AIU80" s="431"/>
      <c r="AIV80" s="431"/>
      <c r="AIW80" s="431"/>
      <c r="AIX80" s="431"/>
      <c r="AIY80" s="431"/>
      <c r="AIZ80" s="431"/>
      <c r="AJA80" s="431"/>
      <c r="AJB80" s="431"/>
      <c r="AJC80" s="431"/>
      <c r="AJD80" s="431"/>
      <c r="AJE80" s="431"/>
      <c r="AJF80" s="431"/>
      <c r="AJG80" s="431"/>
      <c r="AJH80" s="431"/>
      <c r="AJI80" s="431"/>
      <c r="AJJ80" s="431"/>
      <c r="AJK80" s="431"/>
      <c r="AJL80" s="431"/>
      <c r="AJM80" s="431"/>
      <c r="AJN80" s="431"/>
      <c r="AJO80" s="431"/>
      <c r="AJP80" s="431"/>
      <c r="AJQ80" s="431"/>
      <c r="AJR80" s="431"/>
      <c r="AJS80" s="431"/>
      <c r="AJT80" s="431"/>
      <c r="AJU80" s="431"/>
      <c r="AJV80" s="431"/>
      <c r="AJW80" s="431"/>
      <c r="AJX80" s="431"/>
      <c r="AJY80" s="431"/>
      <c r="AJZ80" s="431"/>
      <c r="AKA80" s="431"/>
      <c r="AKB80" s="431"/>
      <c r="AKC80" s="431"/>
      <c r="AKD80" s="431"/>
      <c r="AKE80" s="431"/>
      <c r="AKF80" s="431"/>
      <c r="AKG80" s="431"/>
      <c r="AKH80" s="431"/>
      <c r="AKI80" s="431"/>
      <c r="AKJ80" s="431"/>
      <c r="AKK80" s="431"/>
      <c r="AKL80" s="431"/>
      <c r="AKM80" s="431"/>
      <c r="AKN80" s="431"/>
      <c r="AKO80" s="431"/>
      <c r="AKP80" s="431"/>
      <c r="AKQ80" s="431"/>
      <c r="AKR80" s="431"/>
      <c r="AKS80" s="431"/>
      <c r="AKT80" s="431"/>
      <c r="AKU80" s="431"/>
      <c r="AKV80" s="431"/>
      <c r="AKW80" s="431"/>
      <c r="AKX80" s="431"/>
      <c r="AKY80" s="431"/>
      <c r="AKZ80" s="431"/>
      <c r="ALA80" s="431"/>
      <c r="ALB80" s="431"/>
      <c r="ALC80" s="431"/>
      <c r="ALD80" s="431"/>
      <c r="ALE80" s="431"/>
      <c r="ALF80" s="431"/>
      <c r="ALG80" s="431"/>
      <c r="ALH80" s="431"/>
      <c r="ALI80" s="431"/>
      <c r="ALJ80" s="431"/>
      <c r="ALK80" s="431"/>
      <c r="ALL80" s="431"/>
      <c r="ALM80" s="431"/>
      <c r="ALN80" s="431"/>
      <c r="ALO80" s="431"/>
      <c r="ALP80" s="431"/>
      <c r="ALQ80" s="431"/>
      <c r="ALR80" s="431"/>
      <c r="ALS80" s="431"/>
      <c r="ALT80" s="431"/>
      <c r="ALU80" s="431"/>
      <c r="ALV80" s="431"/>
      <c r="ALW80" s="431"/>
      <c r="ALX80" s="431"/>
      <c r="ALY80" s="431"/>
      <c r="ALZ80" s="431"/>
      <c r="AMA80" s="431"/>
      <c r="AMB80" s="431"/>
      <c r="AMC80" s="431"/>
      <c r="AMD80" s="431"/>
      <c r="AME80" s="431"/>
      <c r="AMF80" s="431"/>
      <c r="AMG80" s="431"/>
      <c r="AMH80" s="431"/>
      <c r="AMI80" s="431"/>
      <c r="AMJ80" s="431"/>
      <c r="AMK80" s="431"/>
      <c r="AML80" s="431"/>
      <c r="AMM80" s="431"/>
      <c r="AMN80" s="431"/>
      <c r="AMO80" s="431"/>
      <c r="AMP80" s="431"/>
      <c r="AMQ80" s="431"/>
      <c r="AMR80" s="431"/>
      <c r="AMS80" s="431"/>
      <c r="AMT80" s="431"/>
      <c r="AMU80" s="431"/>
      <c r="AMV80" s="431"/>
      <c r="AMW80" s="431"/>
      <c r="AMX80" s="431"/>
      <c r="AMY80" s="431"/>
      <c r="AMZ80" s="431"/>
      <c r="ANA80" s="431"/>
      <c r="ANB80" s="431"/>
      <c r="ANC80" s="431"/>
      <c r="AND80" s="431"/>
      <c r="ANE80" s="431"/>
      <c r="ANF80" s="431"/>
      <c r="ANG80" s="431"/>
      <c r="ANH80" s="431"/>
      <c r="ANI80" s="431"/>
      <c r="ANJ80" s="431"/>
      <c r="ANK80" s="431"/>
      <c r="ANL80" s="431"/>
      <c r="ANM80" s="431"/>
      <c r="ANN80" s="431"/>
      <c r="ANO80" s="431"/>
      <c r="ANP80" s="431"/>
      <c r="ANQ80" s="431"/>
      <c r="ANR80" s="431"/>
      <c r="ANS80" s="431"/>
      <c r="ANT80" s="431"/>
      <c r="ANU80" s="431"/>
      <c r="ANV80" s="431"/>
      <c r="ANW80" s="431"/>
      <c r="ANX80" s="431"/>
      <c r="ANY80" s="431"/>
      <c r="ANZ80" s="431"/>
      <c r="AOA80" s="431"/>
      <c r="AOB80" s="431"/>
      <c r="AOC80" s="431"/>
      <c r="AOD80" s="431"/>
      <c r="AOE80" s="431"/>
      <c r="AOF80" s="431"/>
      <c r="AOG80" s="431"/>
      <c r="AOH80" s="431"/>
      <c r="AOI80" s="431"/>
      <c r="AOJ80" s="431"/>
      <c r="AOK80" s="431"/>
      <c r="AOL80" s="431"/>
      <c r="AOM80" s="431"/>
      <c r="AON80" s="431"/>
      <c r="AOO80" s="431"/>
      <c r="AOP80" s="431"/>
      <c r="AOQ80" s="431"/>
      <c r="AOR80" s="431"/>
      <c r="AOS80" s="431"/>
      <c r="AOT80" s="431"/>
      <c r="AOU80" s="431"/>
      <c r="AOV80" s="431"/>
      <c r="AOW80" s="431"/>
      <c r="AOX80" s="431"/>
      <c r="AOY80" s="431"/>
      <c r="AOZ80" s="431"/>
      <c r="APA80" s="431"/>
      <c r="APB80" s="431"/>
      <c r="APC80" s="431"/>
      <c r="APD80" s="431"/>
      <c r="APE80" s="431"/>
      <c r="APF80" s="431"/>
      <c r="APG80" s="431"/>
      <c r="APH80" s="431"/>
      <c r="API80" s="431"/>
      <c r="APJ80" s="431"/>
      <c r="APK80" s="431"/>
      <c r="APL80" s="431"/>
      <c r="APM80" s="431"/>
      <c r="APN80" s="431"/>
      <c r="APO80" s="431"/>
      <c r="APP80" s="431"/>
      <c r="APQ80" s="431"/>
      <c r="APR80" s="431"/>
      <c r="APS80" s="431"/>
      <c r="APT80" s="431"/>
      <c r="APU80" s="431"/>
      <c r="APV80" s="431"/>
      <c r="APW80" s="431"/>
      <c r="APX80" s="431"/>
      <c r="APY80" s="431"/>
      <c r="APZ80" s="431"/>
      <c r="AQA80" s="431"/>
      <c r="AQB80" s="431"/>
      <c r="AQC80" s="431"/>
      <c r="AQD80" s="431"/>
      <c r="AQE80" s="431"/>
      <c r="AQF80" s="431"/>
      <c r="AQG80" s="431"/>
      <c r="AQH80" s="431"/>
      <c r="AQI80" s="431"/>
      <c r="AQJ80" s="431"/>
      <c r="AQK80" s="431"/>
      <c r="AQL80" s="431"/>
      <c r="AQM80" s="431"/>
      <c r="AQN80" s="431"/>
      <c r="AQO80" s="431"/>
      <c r="AQP80" s="431"/>
      <c r="AQQ80" s="431"/>
      <c r="AQR80" s="431"/>
      <c r="AQS80" s="431"/>
      <c r="AQT80" s="431"/>
      <c r="AQU80" s="431"/>
      <c r="AQV80" s="431"/>
      <c r="AQW80" s="431"/>
      <c r="AQX80" s="431"/>
      <c r="AQY80" s="431"/>
      <c r="AQZ80" s="431"/>
      <c r="ARA80" s="431"/>
      <c r="ARB80" s="431"/>
      <c r="ARC80" s="431"/>
      <c r="ARD80" s="431"/>
      <c r="ARE80" s="431"/>
      <c r="ARF80" s="431"/>
      <c r="ARG80" s="431"/>
      <c r="ARH80" s="431"/>
      <c r="ARI80" s="431"/>
      <c r="ARJ80" s="431"/>
      <c r="ARK80" s="431"/>
      <c r="ARL80" s="431"/>
      <c r="ARM80" s="431"/>
      <c r="ARN80" s="431"/>
      <c r="ARO80" s="431"/>
      <c r="ARP80" s="431"/>
      <c r="ARQ80" s="431"/>
      <c r="ARR80" s="431"/>
      <c r="ARS80" s="431"/>
      <c r="ART80" s="431"/>
      <c r="ARU80" s="431"/>
      <c r="ARV80" s="431"/>
      <c r="ARW80" s="431"/>
      <c r="ARX80" s="431"/>
      <c r="ARY80" s="431"/>
      <c r="ARZ80" s="431"/>
      <c r="ASA80" s="431"/>
      <c r="ASB80" s="431"/>
      <c r="ASC80" s="431"/>
      <c r="ASD80" s="431"/>
      <c r="ASE80" s="431"/>
      <c r="ASF80" s="431"/>
      <c r="ASG80" s="431"/>
      <c r="ASH80" s="431"/>
      <c r="ASI80" s="431"/>
      <c r="ASJ80" s="431"/>
      <c r="ASK80" s="431"/>
      <c r="ASL80" s="431"/>
      <c r="ASM80" s="431"/>
      <c r="ASN80" s="431"/>
      <c r="ASO80" s="431"/>
      <c r="ASP80" s="431"/>
      <c r="ASQ80" s="431"/>
      <c r="ASR80" s="431"/>
      <c r="ASS80" s="431"/>
      <c r="AST80" s="431"/>
      <c r="ASU80" s="431"/>
      <c r="ASV80" s="431"/>
      <c r="ASW80" s="431"/>
      <c r="ASX80" s="431"/>
      <c r="ASY80" s="431"/>
      <c r="ASZ80" s="431"/>
      <c r="ATA80" s="431"/>
      <c r="ATB80" s="431"/>
      <c r="ATC80" s="431"/>
      <c r="ATD80" s="431"/>
      <c r="ATE80" s="431"/>
      <c r="ATF80" s="431"/>
      <c r="ATG80" s="431"/>
      <c r="ATH80" s="431"/>
      <c r="ATI80" s="431"/>
      <c r="ATJ80" s="431"/>
      <c r="ATK80" s="431"/>
      <c r="ATL80" s="431"/>
      <c r="ATM80" s="431"/>
      <c r="ATN80" s="431"/>
      <c r="ATO80" s="431"/>
      <c r="ATP80" s="431"/>
      <c r="ATQ80" s="431"/>
      <c r="ATR80" s="431"/>
      <c r="ATS80" s="431"/>
      <c r="ATT80" s="431"/>
      <c r="ATU80" s="431"/>
      <c r="ATV80" s="431"/>
      <c r="ATW80" s="431"/>
      <c r="ATX80" s="431"/>
      <c r="ATY80" s="431"/>
      <c r="ATZ80" s="431"/>
      <c r="AUA80" s="431"/>
      <c r="AUB80" s="431"/>
      <c r="AUC80" s="431"/>
      <c r="AUD80" s="431"/>
      <c r="AUE80" s="431"/>
      <c r="AUF80" s="431"/>
      <c r="AUG80" s="431"/>
      <c r="AUH80" s="431"/>
      <c r="AUI80" s="431"/>
      <c r="AUJ80" s="431"/>
      <c r="AUK80" s="431"/>
      <c r="AUL80" s="431"/>
      <c r="AUM80" s="431"/>
      <c r="AUN80" s="431"/>
      <c r="AUO80" s="431"/>
      <c r="AUP80" s="431"/>
      <c r="AUQ80" s="431"/>
      <c r="AUR80" s="431"/>
      <c r="AUS80" s="431"/>
      <c r="AUT80" s="431"/>
      <c r="AUU80" s="431"/>
      <c r="AUV80" s="431"/>
      <c r="AUW80" s="431"/>
      <c r="AUX80" s="431"/>
      <c r="AUY80" s="431"/>
      <c r="AUZ80" s="431"/>
      <c r="AVA80" s="431"/>
      <c r="AVB80" s="431"/>
      <c r="AVC80" s="431"/>
      <c r="AVD80" s="431"/>
      <c r="AVE80" s="431"/>
      <c r="AVF80" s="431"/>
      <c r="AVG80" s="431"/>
      <c r="AVH80" s="431"/>
      <c r="AVI80" s="431"/>
      <c r="AVJ80" s="431"/>
      <c r="AVK80" s="431"/>
      <c r="AVL80" s="431"/>
      <c r="AVM80" s="431"/>
      <c r="AVN80" s="431"/>
      <c r="AVO80" s="431"/>
      <c r="AVP80" s="431"/>
      <c r="AVQ80" s="431"/>
      <c r="AVR80" s="431"/>
      <c r="AVS80" s="431"/>
      <c r="AVT80" s="431"/>
      <c r="AVU80" s="431"/>
      <c r="AVV80" s="431"/>
      <c r="AVW80" s="431"/>
      <c r="AVX80" s="431"/>
      <c r="AVY80" s="431"/>
      <c r="AVZ80" s="431"/>
      <c r="AWA80" s="431"/>
      <c r="AWB80" s="431"/>
      <c r="AWC80" s="431"/>
      <c r="AWD80" s="431"/>
      <c r="AWE80" s="431"/>
      <c r="AWF80" s="431"/>
      <c r="AWG80" s="431"/>
      <c r="AWH80" s="431"/>
      <c r="AWI80" s="431"/>
      <c r="AWJ80" s="431"/>
      <c r="AWK80" s="431"/>
      <c r="AWL80" s="431"/>
      <c r="AWM80" s="431"/>
      <c r="AWN80" s="431"/>
      <c r="AWO80" s="431"/>
      <c r="AWP80" s="431"/>
      <c r="AWQ80" s="431"/>
      <c r="AWR80" s="431"/>
      <c r="AWS80" s="431"/>
      <c r="AWT80" s="431"/>
      <c r="AWU80" s="431"/>
      <c r="AWV80" s="431"/>
      <c r="AWW80" s="431"/>
      <c r="AWX80" s="431"/>
      <c r="AWY80" s="431"/>
      <c r="AWZ80" s="431"/>
      <c r="AXA80" s="431"/>
      <c r="AXB80" s="431"/>
      <c r="AXC80" s="431"/>
      <c r="AXD80" s="431"/>
      <c r="AXE80" s="431"/>
      <c r="AXF80" s="431"/>
      <c r="AXG80" s="431"/>
      <c r="AXH80" s="431"/>
      <c r="AXI80" s="431"/>
      <c r="AXJ80" s="431"/>
      <c r="AXK80" s="431"/>
      <c r="AXL80" s="431"/>
      <c r="AXM80" s="431"/>
      <c r="AXN80" s="431"/>
      <c r="AXO80" s="431"/>
      <c r="AXP80" s="431"/>
      <c r="AXQ80" s="431"/>
      <c r="AXR80" s="431"/>
      <c r="AXS80" s="431"/>
      <c r="AXT80" s="431"/>
      <c r="AXU80" s="431"/>
      <c r="AXV80" s="431"/>
      <c r="AXW80" s="431"/>
      <c r="AXX80" s="431"/>
      <c r="AXY80" s="431"/>
      <c r="AXZ80" s="431"/>
      <c r="AYA80" s="431"/>
      <c r="AYB80" s="431"/>
      <c r="AYC80" s="431"/>
      <c r="AYD80" s="431"/>
      <c r="AYE80" s="431"/>
      <c r="AYF80" s="431"/>
      <c r="AYG80" s="431"/>
      <c r="AYH80" s="431"/>
      <c r="AYI80" s="431"/>
      <c r="AYJ80" s="431"/>
      <c r="AYK80" s="431"/>
      <c r="AYL80" s="431"/>
      <c r="AYM80" s="431"/>
      <c r="AYN80" s="431"/>
      <c r="AYO80" s="431"/>
      <c r="AYP80" s="431"/>
      <c r="AYQ80" s="431"/>
      <c r="AYR80" s="431"/>
      <c r="AYS80" s="431"/>
      <c r="AYT80" s="431"/>
      <c r="AYU80" s="431"/>
      <c r="AYV80" s="431"/>
      <c r="AYW80" s="431"/>
      <c r="AYX80" s="431"/>
      <c r="AYY80" s="431"/>
      <c r="AYZ80" s="431"/>
      <c r="AZA80" s="431"/>
      <c r="AZB80" s="431"/>
      <c r="AZC80" s="431"/>
      <c r="AZD80" s="431"/>
      <c r="AZE80" s="431"/>
      <c r="AZF80" s="431"/>
      <c r="AZG80" s="431"/>
      <c r="AZH80" s="431"/>
      <c r="AZI80" s="431"/>
      <c r="AZJ80" s="431"/>
      <c r="AZK80" s="431"/>
      <c r="AZL80" s="431"/>
      <c r="AZM80" s="431"/>
      <c r="AZN80" s="431"/>
      <c r="AZO80" s="431"/>
      <c r="AZP80" s="431"/>
      <c r="AZQ80" s="431"/>
      <c r="AZR80" s="431"/>
      <c r="AZS80" s="431"/>
      <c r="AZT80" s="431"/>
      <c r="AZU80" s="431"/>
      <c r="AZV80" s="431"/>
      <c r="AZW80" s="431"/>
      <c r="AZX80" s="431"/>
      <c r="AZY80" s="431"/>
      <c r="AZZ80" s="431"/>
      <c r="BAA80" s="431"/>
      <c r="BAB80" s="431"/>
      <c r="BAC80" s="431"/>
      <c r="BAD80" s="431"/>
      <c r="BAE80" s="431"/>
      <c r="BAF80" s="431"/>
      <c r="BAG80" s="431"/>
      <c r="BAH80" s="431"/>
      <c r="BAI80" s="431"/>
      <c r="BAJ80" s="431"/>
      <c r="BAK80" s="431"/>
      <c r="BAL80" s="431"/>
      <c r="BAM80" s="431"/>
      <c r="BAN80" s="431"/>
      <c r="BAO80" s="431"/>
      <c r="BAP80" s="431"/>
      <c r="BAQ80" s="431"/>
      <c r="BAR80" s="431"/>
      <c r="BAS80" s="431"/>
      <c r="BAT80" s="431"/>
      <c r="BAU80" s="431"/>
      <c r="BAV80" s="431"/>
      <c r="BAW80" s="431"/>
      <c r="BAX80" s="431"/>
      <c r="BAY80" s="431"/>
      <c r="BAZ80" s="431"/>
      <c r="BBA80" s="431"/>
      <c r="BBB80" s="431"/>
      <c r="BBC80" s="431"/>
      <c r="BBD80" s="431"/>
      <c r="BBE80" s="431"/>
      <c r="BBF80" s="431"/>
      <c r="BBG80" s="431"/>
      <c r="BBH80" s="431"/>
      <c r="BBI80" s="431"/>
      <c r="BBJ80" s="431"/>
      <c r="BBK80" s="431"/>
      <c r="BBL80" s="431"/>
      <c r="BBM80" s="431"/>
      <c r="BBN80" s="431"/>
      <c r="BBO80" s="431"/>
      <c r="BBP80" s="431"/>
      <c r="BBQ80" s="431"/>
      <c r="BBR80" s="431"/>
      <c r="BBS80" s="431"/>
      <c r="BBT80" s="431"/>
      <c r="BBU80" s="431"/>
      <c r="BBV80" s="431"/>
      <c r="BBW80" s="431"/>
      <c r="BBX80" s="431"/>
      <c r="BBY80" s="431"/>
      <c r="BBZ80" s="431"/>
      <c r="BCA80" s="431"/>
      <c r="BCB80" s="431"/>
      <c r="BCC80" s="431"/>
      <c r="BCD80" s="431"/>
      <c r="BCE80" s="431"/>
      <c r="BCF80" s="431"/>
      <c r="BCG80" s="431"/>
      <c r="BCH80" s="431"/>
      <c r="BCI80" s="431"/>
      <c r="BCJ80" s="431"/>
      <c r="BCK80" s="431"/>
      <c r="BCL80" s="431"/>
      <c r="BCM80" s="431"/>
      <c r="BCN80" s="431"/>
      <c r="BCO80" s="431"/>
      <c r="BCP80" s="431"/>
      <c r="BCQ80" s="431"/>
      <c r="BCR80" s="431"/>
      <c r="BCS80" s="431"/>
      <c r="BCT80" s="431"/>
      <c r="BCU80" s="431"/>
      <c r="BCV80" s="431"/>
      <c r="BCW80" s="431"/>
      <c r="BCX80" s="431"/>
      <c r="BCY80" s="431"/>
      <c r="BCZ80" s="431"/>
      <c r="BDA80" s="431"/>
      <c r="BDB80" s="431"/>
      <c r="BDC80" s="431"/>
      <c r="BDD80" s="431"/>
      <c r="BDE80" s="431"/>
      <c r="BDF80" s="431"/>
      <c r="BDG80" s="431"/>
      <c r="BDH80" s="431"/>
      <c r="BDI80" s="431"/>
      <c r="BDJ80" s="431"/>
      <c r="BDK80" s="431"/>
      <c r="BDL80" s="431"/>
      <c r="BDM80" s="431"/>
      <c r="BDN80" s="431"/>
      <c r="BDO80" s="431"/>
      <c r="BDP80" s="431"/>
      <c r="BDQ80" s="431"/>
      <c r="BDR80" s="431"/>
      <c r="BDS80" s="431"/>
      <c r="BDT80" s="431"/>
      <c r="BDU80" s="431"/>
      <c r="BDV80" s="431"/>
      <c r="BDW80" s="431"/>
      <c r="BDX80" s="431"/>
      <c r="BDY80" s="431"/>
      <c r="BDZ80" s="431"/>
      <c r="BEA80" s="431"/>
      <c r="BEB80" s="431"/>
      <c r="BEC80" s="431"/>
      <c r="BED80" s="431"/>
      <c r="BEE80" s="431"/>
      <c r="BEF80" s="431"/>
      <c r="BEG80" s="431"/>
      <c r="BEH80" s="431"/>
      <c r="BEI80" s="431"/>
      <c r="BEJ80" s="431"/>
      <c r="BEK80" s="431"/>
      <c r="BEL80" s="431"/>
      <c r="BEM80" s="431"/>
      <c r="BEN80" s="431"/>
      <c r="BEO80" s="431"/>
      <c r="BEP80" s="431"/>
      <c r="BEQ80" s="431"/>
      <c r="BER80" s="431"/>
      <c r="BES80" s="431"/>
      <c r="BET80" s="431"/>
      <c r="BEU80" s="431"/>
      <c r="BEV80" s="431"/>
      <c r="BEW80" s="431"/>
      <c r="BEX80" s="431"/>
      <c r="BEY80" s="431"/>
      <c r="BEZ80" s="431"/>
      <c r="BFA80" s="431"/>
      <c r="BFB80" s="431"/>
      <c r="BFC80" s="431"/>
      <c r="BFD80" s="431"/>
      <c r="BFE80" s="431"/>
      <c r="BFF80" s="431"/>
      <c r="BFG80" s="431"/>
      <c r="BFH80" s="431"/>
      <c r="BFI80" s="431"/>
      <c r="BFJ80" s="431"/>
      <c r="BFK80" s="431"/>
      <c r="BFL80" s="431"/>
      <c r="BFM80" s="431"/>
      <c r="BFN80" s="431"/>
      <c r="BFO80" s="431"/>
      <c r="BFP80" s="431"/>
      <c r="BFQ80" s="431"/>
      <c r="BFR80" s="431"/>
      <c r="BFS80" s="431"/>
      <c r="BFT80" s="431"/>
      <c r="BFU80" s="431"/>
      <c r="BFV80" s="431"/>
      <c r="BFW80" s="431"/>
      <c r="BFX80" s="431"/>
      <c r="BFY80" s="431"/>
      <c r="BFZ80" s="431"/>
      <c r="BGA80" s="431"/>
      <c r="BGB80" s="431"/>
      <c r="BGC80" s="431"/>
      <c r="BGD80" s="431"/>
      <c r="BGE80" s="431"/>
      <c r="BGF80" s="431"/>
      <c r="BGG80" s="431"/>
      <c r="BGH80" s="431"/>
      <c r="BGI80" s="431"/>
      <c r="BGJ80" s="431"/>
      <c r="BGK80" s="431"/>
      <c r="BGL80" s="431"/>
      <c r="BGM80" s="431"/>
      <c r="BGN80" s="431"/>
      <c r="BGO80" s="431"/>
      <c r="BGP80" s="431"/>
      <c r="BGQ80" s="431"/>
      <c r="BGR80" s="431"/>
      <c r="BGS80" s="431"/>
      <c r="BGT80" s="431"/>
      <c r="BGU80" s="431"/>
      <c r="BGV80" s="431"/>
      <c r="BGW80" s="431"/>
      <c r="BGX80" s="431"/>
      <c r="BGY80" s="431"/>
      <c r="BGZ80" s="431"/>
      <c r="BHA80" s="431"/>
      <c r="BHB80" s="431"/>
      <c r="BHC80" s="431"/>
      <c r="BHD80" s="431"/>
      <c r="BHE80" s="431"/>
      <c r="BHF80" s="431"/>
      <c r="BHG80" s="431"/>
      <c r="BHH80" s="431"/>
      <c r="BHI80" s="431"/>
      <c r="BHJ80" s="431"/>
      <c r="BHK80" s="431"/>
      <c r="BHL80" s="431"/>
      <c r="BHM80" s="431"/>
      <c r="BHN80" s="431"/>
      <c r="BHO80" s="431"/>
      <c r="BHP80" s="431"/>
      <c r="BHQ80" s="431"/>
      <c r="BHR80" s="431"/>
      <c r="BHS80" s="431"/>
      <c r="BHT80" s="431"/>
      <c r="BHU80" s="431"/>
      <c r="BHV80" s="431"/>
      <c r="BHW80" s="431"/>
      <c r="BHX80" s="431"/>
      <c r="BHY80" s="431"/>
      <c r="BHZ80" s="431"/>
      <c r="BIA80" s="431"/>
      <c r="BIB80" s="431"/>
      <c r="BIC80" s="431"/>
      <c r="BID80" s="431"/>
      <c r="BIE80" s="431"/>
      <c r="BIF80" s="431"/>
      <c r="BIG80" s="431"/>
      <c r="BIH80" s="431"/>
      <c r="BII80" s="431"/>
      <c r="BIJ80" s="431"/>
      <c r="BIK80" s="431"/>
      <c r="BIL80" s="431"/>
      <c r="BIM80" s="431"/>
      <c r="BIN80" s="431"/>
      <c r="BIO80" s="431"/>
      <c r="BIP80" s="431"/>
      <c r="BIQ80" s="431"/>
      <c r="BIR80" s="431"/>
      <c r="BIS80" s="431"/>
      <c r="BIT80" s="431"/>
      <c r="BIU80" s="431"/>
      <c r="BIV80" s="431"/>
      <c r="BIW80" s="431"/>
      <c r="BIX80" s="431"/>
      <c r="BIY80" s="431"/>
      <c r="BIZ80" s="431"/>
      <c r="BJA80" s="431"/>
      <c r="BJB80" s="431"/>
      <c r="BJC80" s="431"/>
      <c r="BJD80" s="431"/>
      <c r="BJE80" s="431"/>
      <c r="BJF80" s="431"/>
      <c r="BJG80" s="431"/>
      <c r="BJH80" s="431"/>
      <c r="BJI80" s="431"/>
      <c r="BJJ80" s="431"/>
      <c r="BJK80" s="431"/>
      <c r="BJL80" s="431"/>
      <c r="BJM80" s="431"/>
      <c r="BJN80" s="431"/>
      <c r="BJO80" s="431"/>
      <c r="BJP80" s="431"/>
      <c r="BJQ80" s="431"/>
      <c r="BJR80" s="431"/>
      <c r="BJS80" s="431"/>
      <c r="BJT80" s="431"/>
      <c r="BJU80" s="431"/>
      <c r="BJV80" s="431"/>
      <c r="BJW80" s="431"/>
      <c r="BJX80" s="431"/>
      <c r="BJY80" s="431"/>
      <c r="BJZ80" s="431"/>
      <c r="BKA80" s="431"/>
      <c r="BKB80" s="431"/>
      <c r="BKC80" s="431"/>
      <c r="BKD80" s="431"/>
      <c r="BKE80" s="431"/>
      <c r="BKF80" s="431"/>
      <c r="BKG80" s="431"/>
      <c r="BKH80" s="431"/>
      <c r="BKI80" s="431"/>
      <c r="BKJ80" s="431"/>
      <c r="BKK80" s="431"/>
      <c r="BKL80" s="431"/>
      <c r="BKM80" s="431"/>
      <c r="BKN80" s="431"/>
      <c r="BKO80" s="431"/>
      <c r="BKP80" s="431"/>
      <c r="BKQ80" s="431"/>
      <c r="BKR80" s="431"/>
      <c r="BKS80" s="431"/>
      <c r="BKT80" s="431"/>
      <c r="BKU80" s="431"/>
      <c r="BKV80" s="431"/>
      <c r="BKW80" s="431"/>
      <c r="BKX80" s="431"/>
      <c r="BKY80" s="431"/>
      <c r="BKZ80" s="431"/>
      <c r="BLA80" s="431"/>
      <c r="BLB80" s="431"/>
      <c r="BLC80" s="431"/>
      <c r="BLD80" s="431"/>
      <c r="BLE80" s="431"/>
      <c r="BLF80" s="431"/>
      <c r="BLG80" s="431"/>
      <c r="BLH80" s="431"/>
      <c r="BLI80" s="431"/>
      <c r="BLJ80" s="431"/>
      <c r="BLK80" s="431"/>
      <c r="BLL80" s="431"/>
      <c r="BLM80" s="431"/>
      <c r="BLN80" s="431"/>
      <c r="BLO80" s="431"/>
      <c r="BLP80" s="431"/>
      <c r="BLQ80" s="431"/>
      <c r="BLR80" s="431"/>
      <c r="BLS80" s="431"/>
      <c r="BLT80" s="431"/>
      <c r="BLU80" s="431"/>
      <c r="BLV80" s="431"/>
      <c r="BLW80" s="431"/>
      <c r="BLX80" s="431"/>
      <c r="BLY80" s="431"/>
      <c r="BLZ80" s="431"/>
      <c r="BMA80" s="431"/>
      <c r="BMB80" s="431"/>
      <c r="BMC80" s="431"/>
      <c r="BMD80" s="431"/>
      <c r="BME80" s="431"/>
      <c r="BMF80" s="431"/>
      <c r="BMG80" s="431"/>
      <c r="BMH80" s="431"/>
      <c r="BMI80" s="431"/>
      <c r="BMJ80" s="431"/>
      <c r="BMK80" s="431"/>
      <c r="BML80" s="431"/>
      <c r="BMM80" s="431"/>
      <c r="BMN80" s="431"/>
      <c r="BMO80" s="431"/>
      <c r="BMP80" s="431"/>
      <c r="BMQ80" s="431"/>
      <c r="BMR80" s="431"/>
      <c r="BMS80" s="431"/>
      <c r="BMT80" s="431"/>
      <c r="BMU80" s="431"/>
      <c r="BMV80" s="431"/>
      <c r="BMW80" s="431"/>
      <c r="BMX80" s="431"/>
      <c r="BMY80" s="431"/>
      <c r="BMZ80" s="431"/>
      <c r="BNA80" s="431"/>
      <c r="BNB80" s="431"/>
      <c r="BNC80" s="431"/>
      <c r="BND80" s="431"/>
      <c r="BNE80" s="431"/>
      <c r="BNF80" s="431"/>
      <c r="BNG80" s="431"/>
      <c r="BNH80" s="431"/>
      <c r="BNI80" s="431"/>
      <c r="BNJ80" s="431"/>
      <c r="BNK80" s="431"/>
      <c r="BNL80" s="431"/>
      <c r="BNM80" s="431"/>
      <c r="BNN80" s="431"/>
      <c r="BNO80" s="431"/>
      <c r="BNP80" s="431"/>
      <c r="BNQ80" s="431"/>
      <c r="BNR80" s="431"/>
      <c r="BNS80" s="431"/>
      <c r="BNT80" s="431"/>
      <c r="BNU80" s="431"/>
      <c r="BNV80" s="431"/>
      <c r="BNW80" s="431"/>
      <c r="BNX80" s="431"/>
      <c r="BNY80" s="431"/>
      <c r="BNZ80" s="431"/>
      <c r="BOA80" s="431"/>
      <c r="BOB80" s="431"/>
      <c r="BOC80" s="431"/>
      <c r="BOD80" s="431"/>
      <c r="BOE80" s="431"/>
      <c r="BOF80" s="431"/>
      <c r="BOG80" s="431"/>
      <c r="BOH80" s="431"/>
      <c r="BOI80" s="431"/>
      <c r="BOJ80" s="431"/>
      <c r="BOK80" s="431"/>
      <c r="BOL80" s="431"/>
      <c r="BOM80" s="431"/>
      <c r="BON80" s="431"/>
      <c r="BOO80" s="431"/>
      <c r="BOP80" s="431"/>
      <c r="BOQ80" s="431"/>
      <c r="BOR80" s="431"/>
      <c r="BOS80" s="431"/>
      <c r="BOT80" s="431"/>
      <c r="BOU80" s="431"/>
      <c r="BOV80" s="431"/>
      <c r="BOW80" s="431"/>
      <c r="BOX80" s="431"/>
      <c r="BOY80" s="431"/>
      <c r="BOZ80" s="431"/>
      <c r="BPA80" s="431"/>
      <c r="BPB80" s="431"/>
      <c r="BPC80" s="431"/>
      <c r="BPD80" s="431"/>
      <c r="BPE80" s="431"/>
      <c r="BPF80" s="431"/>
      <c r="BPG80" s="431"/>
      <c r="BPH80" s="431"/>
      <c r="BPI80" s="431"/>
      <c r="BPJ80" s="431"/>
      <c r="BPK80" s="431"/>
      <c r="BPL80" s="431"/>
      <c r="BPM80" s="431"/>
      <c r="BPN80" s="431"/>
      <c r="BPO80" s="431"/>
      <c r="BPP80" s="431"/>
      <c r="BPQ80" s="431"/>
      <c r="BPR80" s="431"/>
      <c r="BPS80" s="431"/>
      <c r="BPT80" s="431"/>
      <c r="BPU80" s="431"/>
      <c r="BPV80" s="431"/>
      <c r="BPW80" s="431"/>
      <c r="BPX80" s="431"/>
      <c r="BPY80" s="431"/>
      <c r="BPZ80" s="431"/>
      <c r="BQA80" s="431"/>
      <c r="BQB80" s="431"/>
      <c r="BQC80" s="431"/>
      <c r="BQD80" s="431"/>
      <c r="BQE80" s="431"/>
      <c r="BQF80" s="431"/>
      <c r="BQG80" s="431"/>
      <c r="BQH80" s="431"/>
      <c r="BQI80" s="431"/>
      <c r="BQJ80" s="431"/>
      <c r="BQK80" s="431"/>
      <c r="BQL80" s="431"/>
      <c r="BQM80" s="431"/>
      <c r="BQN80" s="431"/>
      <c r="BQO80" s="431"/>
      <c r="BQP80" s="431"/>
      <c r="BQQ80" s="431"/>
      <c r="BQR80" s="431"/>
      <c r="BQS80" s="431"/>
      <c r="BQT80" s="431"/>
      <c r="BQU80" s="431"/>
      <c r="BQV80" s="431"/>
      <c r="BQW80" s="431"/>
      <c r="BQX80" s="431"/>
      <c r="BQY80" s="431"/>
      <c r="BQZ80" s="431"/>
      <c r="BRA80" s="431"/>
      <c r="BRB80" s="431"/>
      <c r="BRC80" s="431"/>
      <c r="BRD80" s="431"/>
      <c r="BRE80" s="431"/>
      <c r="BRF80" s="431"/>
      <c r="BRG80" s="431"/>
      <c r="BRH80" s="431"/>
      <c r="BRI80" s="431"/>
      <c r="BRJ80" s="431"/>
      <c r="BRK80" s="431"/>
      <c r="BRL80" s="431"/>
      <c r="BRM80" s="431"/>
      <c r="BRN80" s="431"/>
      <c r="BRO80" s="431"/>
      <c r="BRP80" s="431"/>
      <c r="BRQ80" s="431"/>
      <c r="BRR80" s="431"/>
      <c r="BRS80" s="431"/>
      <c r="BRT80" s="431"/>
      <c r="BRU80" s="431"/>
    </row>
    <row r="81" spans="1:1841" ht="29.25" customHeight="1" x14ac:dyDescent="0.3">
      <c r="A81" s="792"/>
      <c r="B81" s="476">
        <v>10</v>
      </c>
      <c r="C81" s="476" t="s">
        <v>183</v>
      </c>
      <c r="D81" s="465">
        <v>0</v>
      </c>
      <c r="E81" s="504">
        <v>0</v>
      </c>
      <c r="F81" s="477">
        <v>0</v>
      </c>
      <c r="G81" s="477">
        <v>0</v>
      </c>
      <c r="H81" s="464">
        <f t="shared" ref="H81:H83" si="43">4073823.52941176*I81</f>
        <v>0</v>
      </c>
      <c r="I81" s="477">
        <v>0</v>
      </c>
      <c r="J81" s="478"/>
      <c r="K81" s="477">
        <v>0</v>
      </c>
      <c r="L81" s="479"/>
      <c r="M81" s="464"/>
      <c r="N81" s="478"/>
      <c r="O81" s="464"/>
      <c r="P81" s="478"/>
      <c r="Q81" s="476"/>
      <c r="R81" s="478"/>
      <c r="S81" s="476"/>
      <c r="T81" s="478"/>
      <c r="U81" s="476"/>
      <c r="V81" s="476"/>
      <c r="W81" s="476"/>
      <c r="X81" s="480">
        <f t="shared" si="39"/>
        <v>0</v>
      </c>
      <c r="Y81" s="470">
        <f t="shared" si="40"/>
        <v>0</v>
      </c>
      <c r="Z81" s="480">
        <f t="shared" si="41"/>
        <v>0</v>
      </c>
      <c r="AA81" s="470">
        <f t="shared" si="42"/>
        <v>0</v>
      </c>
      <c r="AB81" s="521"/>
      <c r="AC81" s="486"/>
      <c r="AD81" s="527"/>
      <c r="AE81" s="527"/>
      <c r="AF81" s="527"/>
      <c r="AG81" s="527"/>
      <c r="AH81" s="431"/>
      <c r="AI81" s="431"/>
      <c r="AJ81" s="431"/>
      <c r="AK81" s="431"/>
      <c r="AL81" s="431"/>
      <c r="AM81" s="431"/>
      <c r="AN81" s="431"/>
      <c r="AO81" s="431"/>
      <c r="AP81" s="431"/>
      <c r="AQ81" s="431"/>
      <c r="AR81" s="431"/>
      <c r="AS81" s="431"/>
      <c r="AT81" s="431"/>
      <c r="AU81" s="431"/>
      <c r="AV81" s="431"/>
      <c r="AW81" s="431"/>
      <c r="AX81" s="431"/>
      <c r="AY81" s="431"/>
      <c r="AZ81" s="431"/>
      <c r="BA81" s="431"/>
      <c r="BB81" s="431"/>
      <c r="BC81" s="431"/>
      <c r="BD81" s="431"/>
      <c r="BE81" s="431"/>
      <c r="BF81" s="431"/>
      <c r="BG81" s="431"/>
      <c r="BH81" s="431"/>
      <c r="BI81" s="431"/>
      <c r="BJ81" s="431"/>
      <c r="BK81" s="431"/>
      <c r="BL81" s="431"/>
      <c r="BM81" s="431"/>
      <c r="BN81" s="431"/>
      <c r="BO81" s="431"/>
      <c r="BP81" s="431"/>
      <c r="BQ81" s="431"/>
      <c r="BR81" s="431"/>
      <c r="BS81" s="431"/>
      <c r="BT81" s="431"/>
      <c r="BU81" s="431"/>
      <c r="BV81" s="431"/>
      <c r="BW81" s="431"/>
      <c r="BX81" s="431"/>
      <c r="BY81" s="431"/>
      <c r="BZ81" s="431"/>
      <c r="CA81" s="431"/>
      <c r="CB81" s="431"/>
      <c r="CC81" s="431"/>
      <c r="CD81" s="431"/>
      <c r="CE81" s="431"/>
      <c r="CF81" s="431"/>
      <c r="CG81" s="431"/>
      <c r="CH81" s="431"/>
      <c r="CI81" s="431"/>
      <c r="CJ81" s="431"/>
      <c r="CK81" s="431"/>
      <c r="CL81" s="431"/>
      <c r="CM81" s="431"/>
      <c r="CN81" s="431"/>
      <c r="CO81" s="431"/>
      <c r="CP81" s="431"/>
      <c r="CQ81" s="431"/>
      <c r="CR81" s="431"/>
      <c r="CS81" s="431"/>
      <c r="CT81" s="431"/>
      <c r="CU81" s="431"/>
      <c r="CV81" s="431"/>
      <c r="CW81" s="431"/>
      <c r="CX81" s="431"/>
      <c r="CY81" s="431"/>
      <c r="CZ81" s="431"/>
      <c r="DA81" s="431"/>
      <c r="DB81" s="431"/>
      <c r="DC81" s="431"/>
      <c r="DD81" s="431"/>
      <c r="DE81" s="431"/>
      <c r="DF81" s="431"/>
      <c r="DG81" s="431"/>
      <c r="DH81" s="431"/>
      <c r="DI81" s="431"/>
      <c r="DJ81" s="431"/>
      <c r="DK81" s="431"/>
      <c r="DL81" s="431"/>
      <c r="DM81" s="431"/>
      <c r="DN81" s="431"/>
      <c r="DO81" s="431"/>
      <c r="DP81" s="431"/>
      <c r="DQ81" s="431"/>
      <c r="DR81" s="431"/>
      <c r="DS81" s="431"/>
      <c r="DT81" s="431"/>
      <c r="DU81" s="431"/>
      <c r="DV81" s="431"/>
      <c r="DW81" s="431"/>
      <c r="DX81" s="431"/>
      <c r="DY81" s="431"/>
      <c r="DZ81" s="431"/>
      <c r="EA81" s="431"/>
      <c r="EB81" s="431"/>
      <c r="EC81" s="431"/>
      <c r="ED81" s="431"/>
      <c r="EE81" s="431"/>
      <c r="EF81" s="431"/>
      <c r="EG81" s="431"/>
      <c r="EH81" s="431"/>
      <c r="EI81" s="431"/>
      <c r="EJ81" s="431"/>
      <c r="EK81" s="431"/>
      <c r="EL81" s="431"/>
      <c r="EM81" s="431"/>
      <c r="EN81" s="431"/>
      <c r="EO81" s="431"/>
      <c r="EP81" s="431"/>
      <c r="EQ81" s="431"/>
      <c r="ER81" s="431"/>
      <c r="ES81" s="431"/>
      <c r="ET81" s="431"/>
      <c r="EU81" s="431"/>
      <c r="EV81" s="431"/>
      <c r="EW81" s="431"/>
      <c r="EX81" s="431"/>
      <c r="EY81" s="431"/>
      <c r="EZ81" s="431"/>
      <c r="FA81" s="431"/>
      <c r="FB81" s="431"/>
      <c r="FC81" s="431"/>
      <c r="FD81" s="431"/>
      <c r="FE81" s="431"/>
      <c r="FF81" s="431"/>
      <c r="FG81" s="431"/>
      <c r="FH81" s="431"/>
      <c r="FI81" s="431"/>
      <c r="FJ81" s="431"/>
      <c r="FK81" s="431"/>
      <c r="FL81" s="431"/>
      <c r="FM81" s="431"/>
      <c r="FN81" s="431"/>
      <c r="FO81" s="431"/>
      <c r="FP81" s="431"/>
      <c r="FQ81" s="431"/>
      <c r="FR81" s="431"/>
      <c r="FS81" s="431"/>
      <c r="FT81" s="431"/>
      <c r="FU81" s="431"/>
      <c r="FV81" s="431"/>
      <c r="FW81" s="431"/>
      <c r="FX81" s="431"/>
      <c r="FY81" s="431"/>
      <c r="FZ81" s="431"/>
      <c r="GA81" s="431"/>
      <c r="GB81" s="431"/>
      <c r="GC81" s="431"/>
      <c r="GD81" s="431"/>
      <c r="GE81" s="431"/>
      <c r="GF81" s="431"/>
      <c r="GG81" s="431"/>
      <c r="GH81" s="431"/>
      <c r="GI81" s="431"/>
      <c r="GJ81" s="431"/>
      <c r="GK81" s="431"/>
      <c r="GL81" s="431"/>
      <c r="GM81" s="431"/>
      <c r="GN81" s="431"/>
      <c r="GO81" s="431"/>
      <c r="GP81" s="431"/>
      <c r="GQ81" s="431"/>
      <c r="GR81" s="431"/>
      <c r="GS81" s="431"/>
      <c r="GT81" s="431"/>
      <c r="GU81" s="431"/>
      <c r="GV81" s="431"/>
      <c r="GW81" s="431"/>
      <c r="GX81" s="431"/>
      <c r="GY81" s="431"/>
      <c r="GZ81" s="431"/>
      <c r="HA81" s="431"/>
      <c r="HB81" s="431"/>
      <c r="HC81" s="431"/>
      <c r="HD81" s="431"/>
      <c r="HE81" s="431"/>
      <c r="HF81" s="431"/>
      <c r="HG81" s="431"/>
      <c r="HH81" s="431"/>
      <c r="HI81" s="431"/>
      <c r="HJ81" s="431"/>
      <c r="HK81" s="431"/>
      <c r="HL81" s="431"/>
      <c r="HM81" s="431"/>
      <c r="HN81" s="431"/>
      <c r="HO81" s="431"/>
      <c r="HP81" s="431"/>
      <c r="HQ81" s="431"/>
      <c r="HR81" s="431"/>
      <c r="HS81" s="431"/>
      <c r="HT81" s="431"/>
      <c r="HU81" s="431"/>
      <c r="HV81" s="431"/>
      <c r="HW81" s="431"/>
      <c r="HX81" s="431"/>
      <c r="HY81" s="431"/>
      <c r="HZ81" s="431"/>
      <c r="IA81" s="431"/>
      <c r="IB81" s="431"/>
      <c r="IC81" s="431"/>
      <c r="ID81" s="431"/>
      <c r="IE81" s="431"/>
      <c r="IF81" s="431"/>
      <c r="IG81" s="431"/>
      <c r="IH81" s="431"/>
      <c r="II81" s="431"/>
      <c r="IJ81" s="431"/>
      <c r="IK81" s="431"/>
      <c r="IL81" s="431"/>
      <c r="IM81" s="431"/>
      <c r="IN81" s="431"/>
      <c r="IO81" s="431"/>
      <c r="IP81" s="431"/>
      <c r="IQ81" s="431"/>
      <c r="IR81" s="431"/>
      <c r="IS81" s="431"/>
      <c r="IT81" s="431"/>
      <c r="IU81" s="431"/>
      <c r="IV81" s="431"/>
      <c r="IW81" s="431"/>
      <c r="IX81" s="431"/>
      <c r="IY81" s="431"/>
      <c r="IZ81" s="431"/>
      <c r="JA81" s="431"/>
      <c r="JB81" s="431"/>
      <c r="JC81" s="431"/>
      <c r="JD81" s="431"/>
      <c r="JE81" s="431"/>
      <c r="JF81" s="431"/>
      <c r="JG81" s="431"/>
      <c r="JH81" s="431"/>
      <c r="JI81" s="431"/>
      <c r="JJ81" s="431"/>
      <c r="JK81" s="431"/>
      <c r="JL81" s="431"/>
      <c r="JM81" s="431"/>
      <c r="JN81" s="431"/>
      <c r="JO81" s="431"/>
      <c r="JP81" s="431"/>
      <c r="JQ81" s="431"/>
      <c r="JR81" s="431"/>
      <c r="JS81" s="431"/>
      <c r="JT81" s="431"/>
      <c r="JU81" s="431"/>
      <c r="JV81" s="431"/>
      <c r="JW81" s="431"/>
      <c r="JX81" s="431"/>
      <c r="JY81" s="431"/>
      <c r="JZ81" s="431"/>
      <c r="KA81" s="431"/>
      <c r="KB81" s="431"/>
      <c r="KC81" s="431"/>
      <c r="KD81" s="431"/>
      <c r="KE81" s="431"/>
      <c r="KF81" s="431"/>
      <c r="KG81" s="431"/>
      <c r="KH81" s="431"/>
      <c r="KI81" s="431"/>
      <c r="KJ81" s="431"/>
      <c r="KK81" s="431"/>
      <c r="KL81" s="431"/>
      <c r="KM81" s="431"/>
      <c r="KN81" s="431"/>
      <c r="KO81" s="431"/>
      <c r="KP81" s="431"/>
      <c r="KQ81" s="431"/>
      <c r="KR81" s="431"/>
      <c r="KS81" s="431"/>
      <c r="KT81" s="431"/>
      <c r="KU81" s="431"/>
      <c r="KV81" s="431"/>
      <c r="KW81" s="431"/>
      <c r="KX81" s="431"/>
      <c r="KY81" s="431"/>
      <c r="KZ81" s="431"/>
      <c r="LA81" s="431"/>
      <c r="LB81" s="431"/>
      <c r="LC81" s="431"/>
      <c r="LD81" s="431"/>
      <c r="LE81" s="431"/>
      <c r="LF81" s="431"/>
      <c r="LG81" s="431"/>
      <c r="LH81" s="431"/>
      <c r="LI81" s="431"/>
      <c r="LJ81" s="431"/>
      <c r="LK81" s="431"/>
      <c r="LL81" s="431"/>
      <c r="LM81" s="431"/>
      <c r="LN81" s="431"/>
      <c r="LO81" s="431"/>
      <c r="LP81" s="431"/>
      <c r="LQ81" s="431"/>
      <c r="LR81" s="431"/>
      <c r="LS81" s="431"/>
      <c r="LT81" s="431"/>
      <c r="LU81" s="431"/>
      <c r="LV81" s="431"/>
      <c r="LW81" s="431"/>
      <c r="LX81" s="431"/>
      <c r="LY81" s="431"/>
      <c r="LZ81" s="431"/>
      <c r="MA81" s="431"/>
      <c r="MB81" s="431"/>
      <c r="MC81" s="431"/>
      <c r="MD81" s="431"/>
      <c r="ME81" s="431"/>
      <c r="MF81" s="431"/>
      <c r="MG81" s="431"/>
      <c r="MH81" s="431"/>
      <c r="MI81" s="431"/>
      <c r="MJ81" s="431"/>
      <c r="MK81" s="431"/>
      <c r="ML81" s="431"/>
      <c r="MM81" s="431"/>
      <c r="MN81" s="431"/>
      <c r="MO81" s="431"/>
      <c r="MP81" s="431"/>
      <c r="MQ81" s="431"/>
      <c r="MR81" s="431"/>
      <c r="MS81" s="431"/>
      <c r="MT81" s="431"/>
      <c r="MU81" s="431"/>
      <c r="MV81" s="431"/>
      <c r="MW81" s="431"/>
      <c r="MX81" s="431"/>
      <c r="MY81" s="431"/>
      <c r="MZ81" s="431"/>
      <c r="NA81" s="431"/>
      <c r="NB81" s="431"/>
      <c r="NC81" s="431"/>
      <c r="ND81" s="431"/>
      <c r="NE81" s="431"/>
      <c r="NF81" s="431"/>
      <c r="NG81" s="431"/>
      <c r="NH81" s="431"/>
      <c r="NI81" s="431"/>
      <c r="NJ81" s="431"/>
      <c r="NK81" s="431"/>
      <c r="NL81" s="431"/>
      <c r="NM81" s="431"/>
      <c r="NN81" s="431"/>
      <c r="NO81" s="431"/>
      <c r="NP81" s="431"/>
      <c r="NQ81" s="431"/>
      <c r="NR81" s="431"/>
      <c r="NS81" s="431"/>
      <c r="NT81" s="431"/>
      <c r="NU81" s="431"/>
      <c r="NV81" s="431"/>
      <c r="NW81" s="431"/>
      <c r="NX81" s="431"/>
      <c r="NY81" s="431"/>
      <c r="NZ81" s="431"/>
      <c r="OA81" s="431"/>
      <c r="OB81" s="431"/>
      <c r="OC81" s="431"/>
      <c r="OD81" s="431"/>
      <c r="OE81" s="431"/>
      <c r="OF81" s="431"/>
      <c r="OG81" s="431"/>
      <c r="OH81" s="431"/>
      <c r="OI81" s="431"/>
      <c r="OJ81" s="431"/>
      <c r="OK81" s="431"/>
      <c r="OL81" s="431"/>
      <c r="OM81" s="431"/>
      <c r="ON81" s="431"/>
      <c r="OO81" s="431"/>
      <c r="OP81" s="431"/>
      <c r="OQ81" s="431"/>
      <c r="OR81" s="431"/>
      <c r="OS81" s="431"/>
      <c r="OT81" s="431"/>
      <c r="OU81" s="431"/>
      <c r="OV81" s="431"/>
      <c r="OW81" s="431"/>
      <c r="OX81" s="431"/>
      <c r="OY81" s="431"/>
      <c r="OZ81" s="431"/>
      <c r="PA81" s="431"/>
      <c r="PB81" s="431"/>
      <c r="PC81" s="431"/>
      <c r="PD81" s="431"/>
      <c r="PE81" s="431"/>
      <c r="PF81" s="431"/>
      <c r="PG81" s="431"/>
      <c r="PH81" s="431"/>
      <c r="PI81" s="431"/>
      <c r="PJ81" s="431"/>
      <c r="PK81" s="431"/>
      <c r="PL81" s="431"/>
      <c r="PM81" s="431"/>
      <c r="PN81" s="431"/>
      <c r="PO81" s="431"/>
      <c r="PP81" s="431"/>
      <c r="PQ81" s="431"/>
      <c r="PR81" s="431"/>
      <c r="PS81" s="431"/>
      <c r="PT81" s="431"/>
      <c r="PU81" s="431"/>
      <c r="PV81" s="431"/>
      <c r="PW81" s="431"/>
      <c r="PX81" s="431"/>
      <c r="PY81" s="431"/>
      <c r="PZ81" s="431"/>
      <c r="QA81" s="431"/>
      <c r="QB81" s="431"/>
      <c r="QC81" s="431"/>
      <c r="QD81" s="431"/>
      <c r="QE81" s="431"/>
      <c r="QF81" s="431"/>
      <c r="QG81" s="431"/>
      <c r="QH81" s="431"/>
      <c r="QI81" s="431"/>
      <c r="QJ81" s="431"/>
      <c r="QK81" s="431"/>
      <c r="QL81" s="431"/>
      <c r="QM81" s="431"/>
      <c r="QN81" s="431"/>
      <c r="QO81" s="431"/>
      <c r="QP81" s="431"/>
      <c r="QQ81" s="431"/>
      <c r="QR81" s="431"/>
      <c r="QS81" s="431"/>
      <c r="QT81" s="431"/>
      <c r="QU81" s="431"/>
      <c r="QV81" s="431"/>
      <c r="QW81" s="431"/>
      <c r="QX81" s="431"/>
      <c r="QY81" s="431"/>
      <c r="QZ81" s="431"/>
      <c r="RA81" s="431"/>
      <c r="RB81" s="431"/>
      <c r="RC81" s="431"/>
      <c r="RD81" s="431"/>
      <c r="RE81" s="431"/>
      <c r="RF81" s="431"/>
      <c r="RG81" s="431"/>
      <c r="RH81" s="431"/>
      <c r="RI81" s="431"/>
      <c r="RJ81" s="431"/>
      <c r="RK81" s="431"/>
      <c r="RL81" s="431"/>
      <c r="RM81" s="431"/>
      <c r="RN81" s="431"/>
      <c r="RO81" s="431"/>
      <c r="RP81" s="431"/>
      <c r="RQ81" s="431"/>
      <c r="RR81" s="431"/>
      <c r="RS81" s="431"/>
      <c r="RT81" s="431"/>
      <c r="RU81" s="431"/>
      <c r="RV81" s="431"/>
      <c r="RW81" s="431"/>
      <c r="RX81" s="431"/>
      <c r="RY81" s="431"/>
      <c r="RZ81" s="431"/>
      <c r="SA81" s="431"/>
      <c r="SB81" s="431"/>
      <c r="SC81" s="431"/>
      <c r="SD81" s="431"/>
      <c r="SE81" s="431"/>
      <c r="SF81" s="431"/>
      <c r="SG81" s="431"/>
      <c r="SH81" s="431"/>
      <c r="SI81" s="431"/>
      <c r="SJ81" s="431"/>
      <c r="SK81" s="431"/>
      <c r="SL81" s="431"/>
      <c r="SM81" s="431"/>
      <c r="SN81" s="431"/>
      <c r="SO81" s="431"/>
      <c r="SP81" s="431"/>
      <c r="SQ81" s="431"/>
      <c r="SR81" s="431"/>
      <c r="SS81" s="431"/>
      <c r="ST81" s="431"/>
      <c r="SU81" s="431"/>
      <c r="SV81" s="431"/>
      <c r="SW81" s="431"/>
      <c r="SX81" s="431"/>
      <c r="SY81" s="431"/>
      <c r="SZ81" s="431"/>
      <c r="TA81" s="431"/>
      <c r="TB81" s="431"/>
      <c r="TC81" s="431"/>
      <c r="TD81" s="431"/>
      <c r="TE81" s="431"/>
      <c r="TF81" s="431"/>
      <c r="TG81" s="431"/>
      <c r="TH81" s="431"/>
      <c r="TI81" s="431"/>
      <c r="TJ81" s="431"/>
      <c r="TK81" s="431"/>
      <c r="TL81" s="431"/>
      <c r="TM81" s="431"/>
      <c r="TN81" s="431"/>
      <c r="TO81" s="431"/>
      <c r="TP81" s="431"/>
      <c r="TQ81" s="431"/>
      <c r="TR81" s="431"/>
      <c r="TS81" s="431"/>
      <c r="TT81" s="431"/>
      <c r="TU81" s="431"/>
      <c r="TV81" s="431"/>
      <c r="TW81" s="431"/>
      <c r="TX81" s="431"/>
      <c r="TY81" s="431"/>
      <c r="TZ81" s="431"/>
      <c r="UA81" s="431"/>
      <c r="UB81" s="431"/>
      <c r="UC81" s="431"/>
      <c r="UD81" s="431"/>
      <c r="UE81" s="431"/>
      <c r="UF81" s="431"/>
      <c r="UG81" s="431"/>
      <c r="UH81" s="431"/>
      <c r="UI81" s="431"/>
      <c r="UJ81" s="431"/>
      <c r="UK81" s="431"/>
      <c r="UL81" s="431"/>
      <c r="UM81" s="431"/>
      <c r="UN81" s="431"/>
      <c r="UO81" s="431"/>
      <c r="UP81" s="431"/>
      <c r="UQ81" s="431"/>
      <c r="UR81" s="431"/>
      <c r="US81" s="431"/>
      <c r="UT81" s="431"/>
      <c r="UU81" s="431"/>
      <c r="UV81" s="431"/>
      <c r="UW81" s="431"/>
      <c r="UX81" s="431"/>
      <c r="UY81" s="431"/>
      <c r="UZ81" s="431"/>
      <c r="VA81" s="431"/>
      <c r="VB81" s="431"/>
      <c r="VC81" s="431"/>
      <c r="VD81" s="431"/>
      <c r="VE81" s="431"/>
      <c r="VF81" s="431"/>
      <c r="VG81" s="431"/>
      <c r="VH81" s="431"/>
      <c r="VI81" s="431"/>
      <c r="VJ81" s="431"/>
      <c r="VK81" s="431"/>
      <c r="VL81" s="431"/>
      <c r="VM81" s="431"/>
      <c r="VN81" s="431"/>
      <c r="VO81" s="431"/>
      <c r="VP81" s="431"/>
      <c r="VQ81" s="431"/>
      <c r="VR81" s="431"/>
      <c r="VS81" s="431"/>
      <c r="VT81" s="431"/>
      <c r="VU81" s="431"/>
      <c r="VV81" s="431"/>
      <c r="VW81" s="431"/>
      <c r="VX81" s="431"/>
      <c r="VY81" s="431"/>
      <c r="VZ81" s="431"/>
      <c r="WA81" s="431"/>
      <c r="WB81" s="431"/>
      <c r="WC81" s="431"/>
      <c r="WD81" s="431"/>
      <c r="WE81" s="431"/>
      <c r="WF81" s="431"/>
      <c r="WG81" s="431"/>
      <c r="WH81" s="431"/>
      <c r="WI81" s="431"/>
      <c r="WJ81" s="431"/>
      <c r="WK81" s="431"/>
      <c r="WL81" s="431"/>
      <c r="WM81" s="431"/>
      <c r="WN81" s="431"/>
      <c r="WO81" s="431"/>
      <c r="WP81" s="431"/>
      <c r="WQ81" s="431"/>
      <c r="WR81" s="431"/>
      <c r="WS81" s="431"/>
      <c r="WT81" s="431"/>
      <c r="WU81" s="431"/>
      <c r="WV81" s="431"/>
      <c r="WW81" s="431"/>
      <c r="WX81" s="431"/>
      <c r="WY81" s="431"/>
      <c r="WZ81" s="431"/>
      <c r="XA81" s="431"/>
      <c r="XB81" s="431"/>
      <c r="XC81" s="431"/>
      <c r="XD81" s="431"/>
      <c r="XE81" s="431"/>
      <c r="XF81" s="431"/>
      <c r="XG81" s="431"/>
      <c r="XH81" s="431"/>
      <c r="XI81" s="431"/>
      <c r="XJ81" s="431"/>
      <c r="XK81" s="431"/>
      <c r="XL81" s="431"/>
      <c r="XM81" s="431"/>
      <c r="XN81" s="431"/>
      <c r="XO81" s="431"/>
      <c r="XP81" s="431"/>
      <c r="XQ81" s="431"/>
      <c r="XR81" s="431"/>
      <c r="XS81" s="431"/>
      <c r="XT81" s="431"/>
      <c r="XU81" s="431"/>
      <c r="XV81" s="431"/>
      <c r="XW81" s="431"/>
      <c r="XX81" s="431"/>
      <c r="XY81" s="431"/>
      <c r="XZ81" s="431"/>
      <c r="YA81" s="431"/>
      <c r="YB81" s="431"/>
      <c r="YC81" s="431"/>
      <c r="YD81" s="431"/>
      <c r="YE81" s="431"/>
      <c r="YF81" s="431"/>
      <c r="YG81" s="431"/>
      <c r="YH81" s="431"/>
      <c r="YI81" s="431"/>
      <c r="YJ81" s="431"/>
      <c r="YK81" s="431"/>
      <c r="YL81" s="431"/>
      <c r="YM81" s="431"/>
      <c r="YN81" s="431"/>
      <c r="YO81" s="431"/>
      <c r="YP81" s="431"/>
      <c r="YQ81" s="431"/>
      <c r="YR81" s="431"/>
      <c r="YS81" s="431"/>
      <c r="YT81" s="431"/>
      <c r="YU81" s="431"/>
      <c r="YV81" s="431"/>
      <c r="YW81" s="431"/>
      <c r="YX81" s="431"/>
      <c r="YY81" s="431"/>
      <c r="YZ81" s="431"/>
      <c r="ZA81" s="431"/>
      <c r="ZB81" s="431"/>
      <c r="ZC81" s="431"/>
      <c r="ZD81" s="431"/>
      <c r="ZE81" s="431"/>
      <c r="ZF81" s="431"/>
      <c r="ZG81" s="431"/>
      <c r="ZH81" s="431"/>
      <c r="ZI81" s="431"/>
      <c r="ZJ81" s="431"/>
      <c r="ZK81" s="431"/>
      <c r="ZL81" s="431"/>
      <c r="ZM81" s="431"/>
      <c r="ZN81" s="431"/>
      <c r="ZO81" s="431"/>
      <c r="ZP81" s="431"/>
      <c r="ZQ81" s="431"/>
      <c r="ZR81" s="431"/>
      <c r="ZS81" s="431"/>
      <c r="ZT81" s="431"/>
      <c r="ZU81" s="431"/>
      <c r="ZV81" s="431"/>
      <c r="ZW81" s="431"/>
      <c r="ZX81" s="431"/>
      <c r="ZY81" s="431"/>
      <c r="ZZ81" s="431"/>
      <c r="AAA81" s="431"/>
      <c r="AAB81" s="431"/>
      <c r="AAC81" s="431"/>
      <c r="AAD81" s="431"/>
      <c r="AAE81" s="431"/>
      <c r="AAF81" s="431"/>
      <c r="AAG81" s="431"/>
      <c r="AAH81" s="431"/>
      <c r="AAI81" s="431"/>
      <c r="AAJ81" s="431"/>
      <c r="AAK81" s="431"/>
      <c r="AAL81" s="431"/>
      <c r="AAM81" s="431"/>
      <c r="AAN81" s="431"/>
      <c r="AAO81" s="431"/>
      <c r="AAP81" s="431"/>
      <c r="AAQ81" s="431"/>
      <c r="AAR81" s="431"/>
      <c r="AAS81" s="431"/>
      <c r="AAT81" s="431"/>
      <c r="AAU81" s="431"/>
      <c r="AAV81" s="431"/>
      <c r="AAW81" s="431"/>
      <c r="AAX81" s="431"/>
      <c r="AAY81" s="431"/>
      <c r="AAZ81" s="431"/>
      <c r="ABA81" s="431"/>
      <c r="ABB81" s="431"/>
      <c r="ABC81" s="431"/>
      <c r="ABD81" s="431"/>
      <c r="ABE81" s="431"/>
      <c r="ABF81" s="431"/>
      <c r="ABG81" s="431"/>
      <c r="ABH81" s="431"/>
      <c r="ABI81" s="431"/>
      <c r="ABJ81" s="431"/>
      <c r="ABK81" s="431"/>
      <c r="ABL81" s="431"/>
      <c r="ABM81" s="431"/>
      <c r="ABN81" s="431"/>
      <c r="ABO81" s="431"/>
      <c r="ABP81" s="431"/>
      <c r="ABQ81" s="431"/>
      <c r="ABR81" s="431"/>
      <c r="ABS81" s="431"/>
      <c r="ABT81" s="431"/>
      <c r="ABU81" s="431"/>
      <c r="ABV81" s="431"/>
      <c r="ABW81" s="431"/>
      <c r="ABX81" s="431"/>
      <c r="ABY81" s="431"/>
      <c r="ABZ81" s="431"/>
      <c r="ACA81" s="431"/>
      <c r="ACB81" s="431"/>
      <c r="ACC81" s="431"/>
      <c r="ACD81" s="431"/>
      <c r="ACE81" s="431"/>
      <c r="ACF81" s="431"/>
      <c r="ACG81" s="431"/>
      <c r="ACH81" s="431"/>
      <c r="ACI81" s="431"/>
      <c r="ACJ81" s="431"/>
      <c r="ACK81" s="431"/>
      <c r="ACL81" s="431"/>
      <c r="ACM81" s="431"/>
      <c r="ACN81" s="431"/>
      <c r="ACO81" s="431"/>
      <c r="ACP81" s="431"/>
      <c r="ACQ81" s="431"/>
      <c r="ACR81" s="431"/>
      <c r="ACS81" s="431"/>
      <c r="ACT81" s="431"/>
      <c r="ACU81" s="431"/>
      <c r="ACV81" s="431"/>
      <c r="ACW81" s="431"/>
      <c r="ACX81" s="431"/>
      <c r="ACY81" s="431"/>
      <c r="ACZ81" s="431"/>
      <c r="ADA81" s="431"/>
      <c r="ADB81" s="431"/>
      <c r="ADC81" s="431"/>
      <c r="ADD81" s="431"/>
      <c r="ADE81" s="431"/>
      <c r="ADF81" s="431"/>
      <c r="ADG81" s="431"/>
      <c r="ADH81" s="431"/>
      <c r="ADI81" s="431"/>
      <c r="ADJ81" s="431"/>
      <c r="ADK81" s="431"/>
      <c r="ADL81" s="431"/>
      <c r="ADM81" s="431"/>
      <c r="ADN81" s="431"/>
      <c r="ADO81" s="431"/>
      <c r="ADP81" s="431"/>
      <c r="ADQ81" s="431"/>
      <c r="ADR81" s="431"/>
      <c r="ADS81" s="431"/>
      <c r="ADT81" s="431"/>
      <c r="ADU81" s="431"/>
      <c r="ADV81" s="431"/>
      <c r="ADW81" s="431"/>
      <c r="ADX81" s="431"/>
      <c r="ADY81" s="431"/>
      <c r="ADZ81" s="431"/>
      <c r="AEA81" s="431"/>
      <c r="AEB81" s="431"/>
      <c r="AEC81" s="431"/>
      <c r="AED81" s="431"/>
      <c r="AEE81" s="431"/>
      <c r="AEF81" s="431"/>
      <c r="AEG81" s="431"/>
      <c r="AEH81" s="431"/>
      <c r="AEI81" s="431"/>
      <c r="AEJ81" s="431"/>
      <c r="AEK81" s="431"/>
      <c r="AEL81" s="431"/>
      <c r="AEM81" s="431"/>
      <c r="AEN81" s="431"/>
      <c r="AEO81" s="431"/>
      <c r="AEP81" s="431"/>
      <c r="AEQ81" s="431"/>
      <c r="AER81" s="431"/>
      <c r="AES81" s="431"/>
      <c r="AET81" s="431"/>
      <c r="AEU81" s="431"/>
      <c r="AEV81" s="431"/>
      <c r="AEW81" s="431"/>
      <c r="AEX81" s="431"/>
      <c r="AEY81" s="431"/>
      <c r="AEZ81" s="431"/>
      <c r="AFA81" s="431"/>
      <c r="AFB81" s="431"/>
      <c r="AFC81" s="431"/>
      <c r="AFD81" s="431"/>
      <c r="AFE81" s="431"/>
      <c r="AFF81" s="431"/>
      <c r="AFG81" s="431"/>
      <c r="AFH81" s="431"/>
      <c r="AFI81" s="431"/>
      <c r="AFJ81" s="431"/>
      <c r="AFK81" s="431"/>
      <c r="AFL81" s="431"/>
      <c r="AFM81" s="431"/>
      <c r="AFN81" s="431"/>
      <c r="AFO81" s="431"/>
      <c r="AFP81" s="431"/>
      <c r="AFQ81" s="431"/>
      <c r="AFR81" s="431"/>
      <c r="AFS81" s="431"/>
      <c r="AFT81" s="431"/>
      <c r="AFU81" s="431"/>
      <c r="AFV81" s="431"/>
      <c r="AFW81" s="431"/>
      <c r="AFX81" s="431"/>
      <c r="AFY81" s="431"/>
      <c r="AFZ81" s="431"/>
      <c r="AGA81" s="431"/>
      <c r="AGB81" s="431"/>
      <c r="AGC81" s="431"/>
      <c r="AGD81" s="431"/>
      <c r="AGE81" s="431"/>
      <c r="AGF81" s="431"/>
      <c r="AGG81" s="431"/>
      <c r="AGH81" s="431"/>
      <c r="AGI81" s="431"/>
      <c r="AGJ81" s="431"/>
      <c r="AGK81" s="431"/>
      <c r="AGL81" s="431"/>
      <c r="AGM81" s="431"/>
      <c r="AGN81" s="431"/>
      <c r="AGO81" s="431"/>
      <c r="AGP81" s="431"/>
      <c r="AGQ81" s="431"/>
      <c r="AGR81" s="431"/>
      <c r="AGS81" s="431"/>
      <c r="AGT81" s="431"/>
      <c r="AGU81" s="431"/>
      <c r="AGV81" s="431"/>
      <c r="AGW81" s="431"/>
      <c r="AGX81" s="431"/>
      <c r="AGY81" s="431"/>
      <c r="AGZ81" s="431"/>
      <c r="AHA81" s="431"/>
      <c r="AHB81" s="431"/>
      <c r="AHC81" s="431"/>
      <c r="AHD81" s="431"/>
      <c r="AHE81" s="431"/>
      <c r="AHF81" s="431"/>
      <c r="AHG81" s="431"/>
      <c r="AHH81" s="431"/>
      <c r="AHI81" s="431"/>
      <c r="AHJ81" s="431"/>
      <c r="AHK81" s="431"/>
      <c r="AHL81" s="431"/>
      <c r="AHM81" s="431"/>
      <c r="AHN81" s="431"/>
      <c r="AHO81" s="431"/>
      <c r="AHP81" s="431"/>
      <c r="AHQ81" s="431"/>
      <c r="AHR81" s="431"/>
      <c r="AHS81" s="431"/>
      <c r="AHT81" s="431"/>
      <c r="AHU81" s="431"/>
      <c r="AHV81" s="431"/>
      <c r="AHW81" s="431"/>
      <c r="AHX81" s="431"/>
      <c r="AHY81" s="431"/>
      <c r="AHZ81" s="431"/>
      <c r="AIA81" s="431"/>
      <c r="AIB81" s="431"/>
      <c r="AIC81" s="431"/>
      <c r="AID81" s="431"/>
      <c r="AIE81" s="431"/>
      <c r="AIF81" s="431"/>
      <c r="AIG81" s="431"/>
      <c r="AIH81" s="431"/>
      <c r="AII81" s="431"/>
      <c r="AIJ81" s="431"/>
      <c r="AIK81" s="431"/>
      <c r="AIL81" s="431"/>
      <c r="AIM81" s="431"/>
      <c r="AIN81" s="431"/>
      <c r="AIO81" s="431"/>
      <c r="AIP81" s="431"/>
      <c r="AIQ81" s="431"/>
      <c r="AIR81" s="431"/>
      <c r="AIS81" s="431"/>
      <c r="AIT81" s="431"/>
      <c r="AIU81" s="431"/>
      <c r="AIV81" s="431"/>
      <c r="AIW81" s="431"/>
      <c r="AIX81" s="431"/>
      <c r="AIY81" s="431"/>
      <c r="AIZ81" s="431"/>
      <c r="AJA81" s="431"/>
      <c r="AJB81" s="431"/>
      <c r="AJC81" s="431"/>
      <c r="AJD81" s="431"/>
      <c r="AJE81" s="431"/>
      <c r="AJF81" s="431"/>
      <c r="AJG81" s="431"/>
      <c r="AJH81" s="431"/>
      <c r="AJI81" s="431"/>
      <c r="AJJ81" s="431"/>
      <c r="AJK81" s="431"/>
      <c r="AJL81" s="431"/>
      <c r="AJM81" s="431"/>
      <c r="AJN81" s="431"/>
      <c r="AJO81" s="431"/>
      <c r="AJP81" s="431"/>
      <c r="AJQ81" s="431"/>
      <c r="AJR81" s="431"/>
      <c r="AJS81" s="431"/>
      <c r="AJT81" s="431"/>
      <c r="AJU81" s="431"/>
      <c r="AJV81" s="431"/>
      <c r="AJW81" s="431"/>
      <c r="AJX81" s="431"/>
      <c r="AJY81" s="431"/>
      <c r="AJZ81" s="431"/>
      <c r="AKA81" s="431"/>
      <c r="AKB81" s="431"/>
      <c r="AKC81" s="431"/>
      <c r="AKD81" s="431"/>
      <c r="AKE81" s="431"/>
      <c r="AKF81" s="431"/>
      <c r="AKG81" s="431"/>
      <c r="AKH81" s="431"/>
      <c r="AKI81" s="431"/>
      <c r="AKJ81" s="431"/>
      <c r="AKK81" s="431"/>
      <c r="AKL81" s="431"/>
      <c r="AKM81" s="431"/>
      <c r="AKN81" s="431"/>
      <c r="AKO81" s="431"/>
      <c r="AKP81" s="431"/>
      <c r="AKQ81" s="431"/>
      <c r="AKR81" s="431"/>
      <c r="AKS81" s="431"/>
      <c r="AKT81" s="431"/>
      <c r="AKU81" s="431"/>
      <c r="AKV81" s="431"/>
      <c r="AKW81" s="431"/>
      <c r="AKX81" s="431"/>
      <c r="AKY81" s="431"/>
      <c r="AKZ81" s="431"/>
      <c r="ALA81" s="431"/>
      <c r="ALB81" s="431"/>
      <c r="ALC81" s="431"/>
      <c r="ALD81" s="431"/>
      <c r="ALE81" s="431"/>
      <c r="ALF81" s="431"/>
      <c r="ALG81" s="431"/>
      <c r="ALH81" s="431"/>
      <c r="ALI81" s="431"/>
      <c r="ALJ81" s="431"/>
      <c r="ALK81" s="431"/>
      <c r="ALL81" s="431"/>
      <c r="ALM81" s="431"/>
      <c r="ALN81" s="431"/>
      <c r="ALO81" s="431"/>
      <c r="ALP81" s="431"/>
      <c r="ALQ81" s="431"/>
      <c r="ALR81" s="431"/>
      <c r="ALS81" s="431"/>
      <c r="ALT81" s="431"/>
      <c r="ALU81" s="431"/>
      <c r="ALV81" s="431"/>
      <c r="ALW81" s="431"/>
      <c r="ALX81" s="431"/>
      <c r="ALY81" s="431"/>
      <c r="ALZ81" s="431"/>
      <c r="AMA81" s="431"/>
      <c r="AMB81" s="431"/>
      <c r="AMC81" s="431"/>
      <c r="AMD81" s="431"/>
      <c r="AME81" s="431"/>
      <c r="AMF81" s="431"/>
      <c r="AMG81" s="431"/>
      <c r="AMH81" s="431"/>
      <c r="AMI81" s="431"/>
      <c r="AMJ81" s="431"/>
      <c r="AMK81" s="431"/>
      <c r="AML81" s="431"/>
      <c r="AMM81" s="431"/>
      <c r="AMN81" s="431"/>
      <c r="AMO81" s="431"/>
      <c r="AMP81" s="431"/>
      <c r="AMQ81" s="431"/>
      <c r="AMR81" s="431"/>
      <c r="AMS81" s="431"/>
      <c r="AMT81" s="431"/>
      <c r="AMU81" s="431"/>
      <c r="AMV81" s="431"/>
      <c r="AMW81" s="431"/>
      <c r="AMX81" s="431"/>
      <c r="AMY81" s="431"/>
      <c r="AMZ81" s="431"/>
      <c r="ANA81" s="431"/>
      <c r="ANB81" s="431"/>
      <c r="ANC81" s="431"/>
      <c r="AND81" s="431"/>
      <c r="ANE81" s="431"/>
      <c r="ANF81" s="431"/>
      <c r="ANG81" s="431"/>
      <c r="ANH81" s="431"/>
      <c r="ANI81" s="431"/>
      <c r="ANJ81" s="431"/>
      <c r="ANK81" s="431"/>
      <c r="ANL81" s="431"/>
      <c r="ANM81" s="431"/>
      <c r="ANN81" s="431"/>
      <c r="ANO81" s="431"/>
      <c r="ANP81" s="431"/>
      <c r="ANQ81" s="431"/>
      <c r="ANR81" s="431"/>
      <c r="ANS81" s="431"/>
      <c r="ANT81" s="431"/>
      <c r="ANU81" s="431"/>
      <c r="ANV81" s="431"/>
      <c r="ANW81" s="431"/>
      <c r="ANX81" s="431"/>
      <c r="ANY81" s="431"/>
      <c r="ANZ81" s="431"/>
      <c r="AOA81" s="431"/>
      <c r="AOB81" s="431"/>
      <c r="AOC81" s="431"/>
      <c r="AOD81" s="431"/>
      <c r="AOE81" s="431"/>
      <c r="AOF81" s="431"/>
      <c r="AOG81" s="431"/>
      <c r="AOH81" s="431"/>
      <c r="AOI81" s="431"/>
      <c r="AOJ81" s="431"/>
      <c r="AOK81" s="431"/>
      <c r="AOL81" s="431"/>
      <c r="AOM81" s="431"/>
      <c r="AON81" s="431"/>
      <c r="AOO81" s="431"/>
      <c r="AOP81" s="431"/>
      <c r="AOQ81" s="431"/>
      <c r="AOR81" s="431"/>
      <c r="AOS81" s="431"/>
      <c r="AOT81" s="431"/>
      <c r="AOU81" s="431"/>
      <c r="AOV81" s="431"/>
      <c r="AOW81" s="431"/>
      <c r="AOX81" s="431"/>
      <c r="AOY81" s="431"/>
      <c r="AOZ81" s="431"/>
      <c r="APA81" s="431"/>
      <c r="APB81" s="431"/>
      <c r="APC81" s="431"/>
      <c r="APD81" s="431"/>
      <c r="APE81" s="431"/>
      <c r="APF81" s="431"/>
      <c r="APG81" s="431"/>
      <c r="APH81" s="431"/>
      <c r="API81" s="431"/>
      <c r="APJ81" s="431"/>
      <c r="APK81" s="431"/>
      <c r="APL81" s="431"/>
      <c r="APM81" s="431"/>
      <c r="APN81" s="431"/>
      <c r="APO81" s="431"/>
      <c r="APP81" s="431"/>
      <c r="APQ81" s="431"/>
      <c r="APR81" s="431"/>
      <c r="APS81" s="431"/>
      <c r="APT81" s="431"/>
      <c r="APU81" s="431"/>
      <c r="APV81" s="431"/>
      <c r="APW81" s="431"/>
      <c r="APX81" s="431"/>
      <c r="APY81" s="431"/>
      <c r="APZ81" s="431"/>
      <c r="AQA81" s="431"/>
      <c r="AQB81" s="431"/>
      <c r="AQC81" s="431"/>
      <c r="AQD81" s="431"/>
      <c r="AQE81" s="431"/>
      <c r="AQF81" s="431"/>
      <c r="AQG81" s="431"/>
      <c r="AQH81" s="431"/>
      <c r="AQI81" s="431"/>
      <c r="AQJ81" s="431"/>
      <c r="AQK81" s="431"/>
      <c r="AQL81" s="431"/>
      <c r="AQM81" s="431"/>
      <c r="AQN81" s="431"/>
      <c r="AQO81" s="431"/>
      <c r="AQP81" s="431"/>
      <c r="AQQ81" s="431"/>
      <c r="AQR81" s="431"/>
      <c r="AQS81" s="431"/>
      <c r="AQT81" s="431"/>
      <c r="AQU81" s="431"/>
      <c r="AQV81" s="431"/>
      <c r="AQW81" s="431"/>
      <c r="AQX81" s="431"/>
      <c r="AQY81" s="431"/>
      <c r="AQZ81" s="431"/>
      <c r="ARA81" s="431"/>
      <c r="ARB81" s="431"/>
      <c r="ARC81" s="431"/>
      <c r="ARD81" s="431"/>
      <c r="ARE81" s="431"/>
      <c r="ARF81" s="431"/>
      <c r="ARG81" s="431"/>
      <c r="ARH81" s="431"/>
      <c r="ARI81" s="431"/>
      <c r="ARJ81" s="431"/>
      <c r="ARK81" s="431"/>
      <c r="ARL81" s="431"/>
      <c r="ARM81" s="431"/>
      <c r="ARN81" s="431"/>
      <c r="ARO81" s="431"/>
      <c r="ARP81" s="431"/>
      <c r="ARQ81" s="431"/>
      <c r="ARR81" s="431"/>
      <c r="ARS81" s="431"/>
      <c r="ART81" s="431"/>
      <c r="ARU81" s="431"/>
      <c r="ARV81" s="431"/>
      <c r="ARW81" s="431"/>
      <c r="ARX81" s="431"/>
      <c r="ARY81" s="431"/>
      <c r="ARZ81" s="431"/>
      <c r="ASA81" s="431"/>
      <c r="ASB81" s="431"/>
      <c r="ASC81" s="431"/>
      <c r="ASD81" s="431"/>
      <c r="ASE81" s="431"/>
      <c r="ASF81" s="431"/>
      <c r="ASG81" s="431"/>
      <c r="ASH81" s="431"/>
      <c r="ASI81" s="431"/>
      <c r="ASJ81" s="431"/>
      <c r="ASK81" s="431"/>
      <c r="ASL81" s="431"/>
      <c r="ASM81" s="431"/>
      <c r="ASN81" s="431"/>
      <c r="ASO81" s="431"/>
      <c r="ASP81" s="431"/>
      <c r="ASQ81" s="431"/>
      <c r="ASR81" s="431"/>
      <c r="ASS81" s="431"/>
      <c r="AST81" s="431"/>
      <c r="ASU81" s="431"/>
      <c r="ASV81" s="431"/>
      <c r="ASW81" s="431"/>
      <c r="ASX81" s="431"/>
      <c r="ASY81" s="431"/>
      <c r="ASZ81" s="431"/>
      <c r="ATA81" s="431"/>
      <c r="ATB81" s="431"/>
      <c r="ATC81" s="431"/>
      <c r="ATD81" s="431"/>
      <c r="ATE81" s="431"/>
      <c r="ATF81" s="431"/>
      <c r="ATG81" s="431"/>
      <c r="ATH81" s="431"/>
      <c r="ATI81" s="431"/>
      <c r="ATJ81" s="431"/>
      <c r="ATK81" s="431"/>
      <c r="ATL81" s="431"/>
      <c r="ATM81" s="431"/>
      <c r="ATN81" s="431"/>
      <c r="ATO81" s="431"/>
      <c r="ATP81" s="431"/>
      <c r="ATQ81" s="431"/>
      <c r="ATR81" s="431"/>
      <c r="ATS81" s="431"/>
      <c r="ATT81" s="431"/>
      <c r="ATU81" s="431"/>
      <c r="ATV81" s="431"/>
      <c r="ATW81" s="431"/>
      <c r="ATX81" s="431"/>
      <c r="ATY81" s="431"/>
      <c r="ATZ81" s="431"/>
      <c r="AUA81" s="431"/>
      <c r="AUB81" s="431"/>
      <c r="AUC81" s="431"/>
      <c r="AUD81" s="431"/>
      <c r="AUE81" s="431"/>
      <c r="AUF81" s="431"/>
      <c r="AUG81" s="431"/>
      <c r="AUH81" s="431"/>
      <c r="AUI81" s="431"/>
      <c r="AUJ81" s="431"/>
      <c r="AUK81" s="431"/>
      <c r="AUL81" s="431"/>
      <c r="AUM81" s="431"/>
      <c r="AUN81" s="431"/>
      <c r="AUO81" s="431"/>
      <c r="AUP81" s="431"/>
      <c r="AUQ81" s="431"/>
      <c r="AUR81" s="431"/>
      <c r="AUS81" s="431"/>
      <c r="AUT81" s="431"/>
      <c r="AUU81" s="431"/>
      <c r="AUV81" s="431"/>
      <c r="AUW81" s="431"/>
      <c r="AUX81" s="431"/>
      <c r="AUY81" s="431"/>
      <c r="AUZ81" s="431"/>
      <c r="AVA81" s="431"/>
      <c r="AVB81" s="431"/>
      <c r="AVC81" s="431"/>
      <c r="AVD81" s="431"/>
      <c r="AVE81" s="431"/>
      <c r="AVF81" s="431"/>
      <c r="AVG81" s="431"/>
      <c r="AVH81" s="431"/>
      <c r="AVI81" s="431"/>
      <c r="AVJ81" s="431"/>
      <c r="AVK81" s="431"/>
      <c r="AVL81" s="431"/>
      <c r="AVM81" s="431"/>
      <c r="AVN81" s="431"/>
      <c r="AVO81" s="431"/>
      <c r="AVP81" s="431"/>
      <c r="AVQ81" s="431"/>
      <c r="AVR81" s="431"/>
      <c r="AVS81" s="431"/>
      <c r="AVT81" s="431"/>
      <c r="AVU81" s="431"/>
      <c r="AVV81" s="431"/>
      <c r="AVW81" s="431"/>
      <c r="AVX81" s="431"/>
      <c r="AVY81" s="431"/>
      <c r="AVZ81" s="431"/>
      <c r="AWA81" s="431"/>
      <c r="AWB81" s="431"/>
      <c r="AWC81" s="431"/>
      <c r="AWD81" s="431"/>
      <c r="AWE81" s="431"/>
      <c r="AWF81" s="431"/>
      <c r="AWG81" s="431"/>
      <c r="AWH81" s="431"/>
      <c r="AWI81" s="431"/>
      <c r="AWJ81" s="431"/>
      <c r="AWK81" s="431"/>
      <c r="AWL81" s="431"/>
      <c r="AWM81" s="431"/>
      <c r="AWN81" s="431"/>
      <c r="AWO81" s="431"/>
      <c r="AWP81" s="431"/>
      <c r="AWQ81" s="431"/>
      <c r="AWR81" s="431"/>
      <c r="AWS81" s="431"/>
      <c r="AWT81" s="431"/>
      <c r="AWU81" s="431"/>
      <c r="AWV81" s="431"/>
      <c r="AWW81" s="431"/>
      <c r="AWX81" s="431"/>
      <c r="AWY81" s="431"/>
      <c r="AWZ81" s="431"/>
      <c r="AXA81" s="431"/>
      <c r="AXB81" s="431"/>
      <c r="AXC81" s="431"/>
      <c r="AXD81" s="431"/>
      <c r="AXE81" s="431"/>
      <c r="AXF81" s="431"/>
      <c r="AXG81" s="431"/>
      <c r="AXH81" s="431"/>
      <c r="AXI81" s="431"/>
      <c r="AXJ81" s="431"/>
      <c r="AXK81" s="431"/>
      <c r="AXL81" s="431"/>
      <c r="AXM81" s="431"/>
      <c r="AXN81" s="431"/>
      <c r="AXO81" s="431"/>
      <c r="AXP81" s="431"/>
      <c r="AXQ81" s="431"/>
      <c r="AXR81" s="431"/>
      <c r="AXS81" s="431"/>
      <c r="AXT81" s="431"/>
      <c r="AXU81" s="431"/>
      <c r="AXV81" s="431"/>
      <c r="AXW81" s="431"/>
      <c r="AXX81" s="431"/>
      <c r="AXY81" s="431"/>
      <c r="AXZ81" s="431"/>
      <c r="AYA81" s="431"/>
      <c r="AYB81" s="431"/>
      <c r="AYC81" s="431"/>
      <c r="AYD81" s="431"/>
      <c r="AYE81" s="431"/>
      <c r="AYF81" s="431"/>
      <c r="AYG81" s="431"/>
      <c r="AYH81" s="431"/>
      <c r="AYI81" s="431"/>
      <c r="AYJ81" s="431"/>
      <c r="AYK81" s="431"/>
      <c r="AYL81" s="431"/>
      <c r="AYM81" s="431"/>
      <c r="AYN81" s="431"/>
      <c r="AYO81" s="431"/>
      <c r="AYP81" s="431"/>
      <c r="AYQ81" s="431"/>
      <c r="AYR81" s="431"/>
      <c r="AYS81" s="431"/>
      <c r="AYT81" s="431"/>
      <c r="AYU81" s="431"/>
      <c r="AYV81" s="431"/>
      <c r="AYW81" s="431"/>
      <c r="AYX81" s="431"/>
      <c r="AYY81" s="431"/>
      <c r="AYZ81" s="431"/>
      <c r="AZA81" s="431"/>
      <c r="AZB81" s="431"/>
      <c r="AZC81" s="431"/>
      <c r="AZD81" s="431"/>
      <c r="AZE81" s="431"/>
      <c r="AZF81" s="431"/>
      <c r="AZG81" s="431"/>
      <c r="AZH81" s="431"/>
      <c r="AZI81" s="431"/>
      <c r="AZJ81" s="431"/>
      <c r="AZK81" s="431"/>
      <c r="AZL81" s="431"/>
      <c r="AZM81" s="431"/>
      <c r="AZN81" s="431"/>
      <c r="AZO81" s="431"/>
      <c r="AZP81" s="431"/>
      <c r="AZQ81" s="431"/>
      <c r="AZR81" s="431"/>
      <c r="AZS81" s="431"/>
      <c r="AZT81" s="431"/>
      <c r="AZU81" s="431"/>
      <c r="AZV81" s="431"/>
      <c r="AZW81" s="431"/>
      <c r="AZX81" s="431"/>
      <c r="AZY81" s="431"/>
      <c r="AZZ81" s="431"/>
      <c r="BAA81" s="431"/>
      <c r="BAB81" s="431"/>
      <c r="BAC81" s="431"/>
      <c r="BAD81" s="431"/>
      <c r="BAE81" s="431"/>
      <c r="BAF81" s="431"/>
      <c r="BAG81" s="431"/>
      <c r="BAH81" s="431"/>
      <c r="BAI81" s="431"/>
      <c r="BAJ81" s="431"/>
      <c r="BAK81" s="431"/>
      <c r="BAL81" s="431"/>
      <c r="BAM81" s="431"/>
      <c r="BAN81" s="431"/>
      <c r="BAO81" s="431"/>
      <c r="BAP81" s="431"/>
      <c r="BAQ81" s="431"/>
      <c r="BAR81" s="431"/>
      <c r="BAS81" s="431"/>
      <c r="BAT81" s="431"/>
      <c r="BAU81" s="431"/>
      <c r="BAV81" s="431"/>
      <c r="BAW81" s="431"/>
      <c r="BAX81" s="431"/>
      <c r="BAY81" s="431"/>
      <c r="BAZ81" s="431"/>
      <c r="BBA81" s="431"/>
      <c r="BBB81" s="431"/>
      <c r="BBC81" s="431"/>
      <c r="BBD81" s="431"/>
      <c r="BBE81" s="431"/>
      <c r="BBF81" s="431"/>
      <c r="BBG81" s="431"/>
      <c r="BBH81" s="431"/>
      <c r="BBI81" s="431"/>
      <c r="BBJ81" s="431"/>
      <c r="BBK81" s="431"/>
      <c r="BBL81" s="431"/>
      <c r="BBM81" s="431"/>
      <c r="BBN81" s="431"/>
      <c r="BBO81" s="431"/>
      <c r="BBP81" s="431"/>
      <c r="BBQ81" s="431"/>
      <c r="BBR81" s="431"/>
      <c r="BBS81" s="431"/>
      <c r="BBT81" s="431"/>
      <c r="BBU81" s="431"/>
      <c r="BBV81" s="431"/>
      <c r="BBW81" s="431"/>
      <c r="BBX81" s="431"/>
      <c r="BBY81" s="431"/>
      <c r="BBZ81" s="431"/>
      <c r="BCA81" s="431"/>
      <c r="BCB81" s="431"/>
      <c r="BCC81" s="431"/>
      <c r="BCD81" s="431"/>
      <c r="BCE81" s="431"/>
      <c r="BCF81" s="431"/>
      <c r="BCG81" s="431"/>
      <c r="BCH81" s="431"/>
      <c r="BCI81" s="431"/>
      <c r="BCJ81" s="431"/>
      <c r="BCK81" s="431"/>
      <c r="BCL81" s="431"/>
      <c r="BCM81" s="431"/>
      <c r="BCN81" s="431"/>
      <c r="BCO81" s="431"/>
      <c r="BCP81" s="431"/>
      <c r="BCQ81" s="431"/>
      <c r="BCR81" s="431"/>
      <c r="BCS81" s="431"/>
      <c r="BCT81" s="431"/>
      <c r="BCU81" s="431"/>
      <c r="BCV81" s="431"/>
      <c r="BCW81" s="431"/>
      <c r="BCX81" s="431"/>
      <c r="BCY81" s="431"/>
      <c r="BCZ81" s="431"/>
      <c r="BDA81" s="431"/>
      <c r="BDB81" s="431"/>
      <c r="BDC81" s="431"/>
      <c r="BDD81" s="431"/>
      <c r="BDE81" s="431"/>
      <c r="BDF81" s="431"/>
      <c r="BDG81" s="431"/>
      <c r="BDH81" s="431"/>
      <c r="BDI81" s="431"/>
      <c r="BDJ81" s="431"/>
      <c r="BDK81" s="431"/>
      <c r="BDL81" s="431"/>
      <c r="BDM81" s="431"/>
      <c r="BDN81" s="431"/>
      <c r="BDO81" s="431"/>
      <c r="BDP81" s="431"/>
      <c r="BDQ81" s="431"/>
      <c r="BDR81" s="431"/>
      <c r="BDS81" s="431"/>
      <c r="BDT81" s="431"/>
      <c r="BDU81" s="431"/>
      <c r="BDV81" s="431"/>
      <c r="BDW81" s="431"/>
      <c r="BDX81" s="431"/>
      <c r="BDY81" s="431"/>
      <c r="BDZ81" s="431"/>
      <c r="BEA81" s="431"/>
      <c r="BEB81" s="431"/>
      <c r="BEC81" s="431"/>
      <c r="BED81" s="431"/>
      <c r="BEE81" s="431"/>
      <c r="BEF81" s="431"/>
      <c r="BEG81" s="431"/>
      <c r="BEH81" s="431"/>
      <c r="BEI81" s="431"/>
      <c r="BEJ81" s="431"/>
      <c r="BEK81" s="431"/>
      <c r="BEL81" s="431"/>
      <c r="BEM81" s="431"/>
      <c r="BEN81" s="431"/>
      <c r="BEO81" s="431"/>
      <c r="BEP81" s="431"/>
      <c r="BEQ81" s="431"/>
      <c r="BER81" s="431"/>
      <c r="BES81" s="431"/>
      <c r="BET81" s="431"/>
      <c r="BEU81" s="431"/>
      <c r="BEV81" s="431"/>
      <c r="BEW81" s="431"/>
      <c r="BEX81" s="431"/>
      <c r="BEY81" s="431"/>
      <c r="BEZ81" s="431"/>
      <c r="BFA81" s="431"/>
      <c r="BFB81" s="431"/>
      <c r="BFC81" s="431"/>
      <c r="BFD81" s="431"/>
      <c r="BFE81" s="431"/>
      <c r="BFF81" s="431"/>
      <c r="BFG81" s="431"/>
      <c r="BFH81" s="431"/>
      <c r="BFI81" s="431"/>
      <c r="BFJ81" s="431"/>
      <c r="BFK81" s="431"/>
      <c r="BFL81" s="431"/>
      <c r="BFM81" s="431"/>
      <c r="BFN81" s="431"/>
      <c r="BFO81" s="431"/>
      <c r="BFP81" s="431"/>
      <c r="BFQ81" s="431"/>
      <c r="BFR81" s="431"/>
      <c r="BFS81" s="431"/>
      <c r="BFT81" s="431"/>
      <c r="BFU81" s="431"/>
      <c r="BFV81" s="431"/>
      <c r="BFW81" s="431"/>
      <c r="BFX81" s="431"/>
      <c r="BFY81" s="431"/>
      <c r="BFZ81" s="431"/>
      <c r="BGA81" s="431"/>
      <c r="BGB81" s="431"/>
      <c r="BGC81" s="431"/>
      <c r="BGD81" s="431"/>
      <c r="BGE81" s="431"/>
      <c r="BGF81" s="431"/>
      <c r="BGG81" s="431"/>
      <c r="BGH81" s="431"/>
      <c r="BGI81" s="431"/>
      <c r="BGJ81" s="431"/>
      <c r="BGK81" s="431"/>
      <c r="BGL81" s="431"/>
      <c r="BGM81" s="431"/>
      <c r="BGN81" s="431"/>
      <c r="BGO81" s="431"/>
      <c r="BGP81" s="431"/>
      <c r="BGQ81" s="431"/>
      <c r="BGR81" s="431"/>
      <c r="BGS81" s="431"/>
      <c r="BGT81" s="431"/>
      <c r="BGU81" s="431"/>
      <c r="BGV81" s="431"/>
      <c r="BGW81" s="431"/>
      <c r="BGX81" s="431"/>
      <c r="BGY81" s="431"/>
      <c r="BGZ81" s="431"/>
      <c r="BHA81" s="431"/>
      <c r="BHB81" s="431"/>
      <c r="BHC81" s="431"/>
      <c r="BHD81" s="431"/>
      <c r="BHE81" s="431"/>
      <c r="BHF81" s="431"/>
      <c r="BHG81" s="431"/>
      <c r="BHH81" s="431"/>
      <c r="BHI81" s="431"/>
      <c r="BHJ81" s="431"/>
      <c r="BHK81" s="431"/>
      <c r="BHL81" s="431"/>
      <c r="BHM81" s="431"/>
      <c r="BHN81" s="431"/>
      <c r="BHO81" s="431"/>
      <c r="BHP81" s="431"/>
      <c r="BHQ81" s="431"/>
      <c r="BHR81" s="431"/>
      <c r="BHS81" s="431"/>
      <c r="BHT81" s="431"/>
      <c r="BHU81" s="431"/>
      <c r="BHV81" s="431"/>
      <c r="BHW81" s="431"/>
      <c r="BHX81" s="431"/>
      <c r="BHY81" s="431"/>
      <c r="BHZ81" s="431"/>
      <c r="BIA81" s="431"/>
      <c r="BIB81" s="431"/>
      <c r="BIC81" s="431"/>
      <c r="BID81" s="431"/>
      <c r="BIE81" s="431"/>
      <c r="BIF81" s="431"/>
      <c r="BIG81" s="431"/>
      <c r="BIH81" s="431"/>
      <c r="BII81" s="431"/>
      <c r="BIJ81" s="431"/>
      <c r="BIK81" s="431"/>
      <c r="BIL81" s="431"/>
      <c r="BIM81" s="431"/>
      <c r="BIN81" s="431"/>
      <c r="BIO81" s="431"/>
      <c r="BIP81" s="431"/>
      <c r="BIQ81" s="431"/>
      <c r="BIR81" s="431"/>
      <c r="BIS81" s="431"/>
      <c r="BIT81" s="431"/>
      <c r="BIU81" s="431"/>
      <c r="BIV81" s="431"/>
      <c r="BIW81" s="431"/>
      <c r="BIX81" s="431"/>
      <c r="BIY81" s="431"/>
      <c r="BIZ81" s="431"/>
      <c r="BJA81" s="431"/>
      <c r="BJB81" s="431"/>
      <c r="BJC81" s="431"/>
      <c r="BJD81" s="431"/>
      <c r="BJE81" s="431"/>
      <c r="BJF81" s="431"/>
      <c r="BJG81" s="431"/>
      <c r="BJH81" s="431"/>
      <c r="BJI81" s="431"/>
      <c r="BJJ81" s="431"/>
      <c r="BJK81" s="431"/>
      <c r="BJL81" s="431"/>
      <c r="BJM81" s="431"/>
      <c r="BJN81" s="431"/>
      <c r="BJO81" s="431"/>
      <c r="BJP81" s="431"/>
      <c r="BJQ81" s="431"/>
      <c r="BJR81" s="431"/>
      <c r="BJS81" s="431"/>
      <c r="BJT81" s="431"/>
      <c r="BJU81" s="431"/>
      <c r="BJV81" s="431"/>
      <c r="BJW81" s="431"/>
      <c r="BJX81" s="431"/>
      <c r="BJY81" s="431"/>
      <c r="BJZ81" s="431"/>
      <c r="BKA81" s="431"/>
      <c r="BKB81" s="431"/>
      <c r="BKC81" s="431"/>
      <c r="BKD81" s="431"/>
      <c r="BKE81" s="431"/>
      <c r="BKF81" s="431"/>
      <c r="BKG81" s="431"/>
      <c r="BKH81" s="431"/>
      <c r="BKI81" s="431"/>
      <c r="BKJ81" s="431"/>
      <c r="BKK81" s="431"/>
      <c r="BKL81" s="431"/>
      <c r="BKM81" s="431"/>
      <c r="BKN81" s="431"/>
      <c r="BKO81" s="431"/>
      <c r="BKP81" s="431"/>
      <c r="BKQ81" s="431"/>
      <c r="BKR81" s="431"/>
      <c r="BKS81" s="431"/>
      <c r="BKT81" s="431"/>
      <c r="BKU81" s="431"/>
      <c r="BKV81" s="431"/>
      <c r="BKW81" s="431"/>
      <c r="BKX81" s="431"/>
      <c r="BKY81" s="431"/>
      <c r="BKZ81" s="431"/>
      <c r="BLA81" s="431"/>
      <c r="BLB81" s="431"/>
      <c r="BLC81" s="431"/>
      <c r="BLD81" s="431"/>
      <c r="BLE81" s="431"/>
      <c r="BLF81" s="431"/>
      <c r="BLG81" s="431"/>
      <c r="BLH81" s="431"/>
      <c r="BLI81" s="431"/>
      <c r="BLJ81" s="431"/>
      <c r="BLK81" s="431"/>
      <c r="BLL81" s="431"/>
      <c r="BLM81" s="431"/>
      <c r="BLN81" s="431"/>
      <c r="BLO81" s="431"/>
      <c r="BLP81" s="431"/>
      <c r="BLQ81" s="431"/>
      <c r="BLR81" s="431"/>
      <c r="BLS81" s="431"/>
      <c r="BLT81" s="431"/>
      <c r="BLU81" s="431"/>
      <c r="BLV81" s="431"/>
      <c r="BLW81" s="431"/>
      <c r="BLX81" s="431"/>
      <c r="BLY81" s="431"/>
      <c r="BLZ81" s="431"/>
      <c r="BMA81" s="431"/>
      <c r="BMB81" s="431"/>
      <c r="BMC81" s="431"/>
      <c r="BMD81" s="431"/>
      <c r="BME81" s="431"/>
      <c r="BMF81" s="431"/>
      <c r="BMG81" s="431"/>
      <c r="BMH81" s="431"/>
      <c r="BMI81" s="431"/>
      <c r="BMJ81" s="431"/>
      <c r="BMK81" s="431"/>
      <c r="BML81" s="431"/>
      <c r="BMM81" s="431"/>
      <c r="BMN81" s="431"/>
      <c r="BMO81" s="431"/>
      <c r="BMP81" s="431"/>
      <c r="BMQ81" s="431"/>
      <c r="BMR81" s="431"/>
      <c r="BMS81" s="431"/>
      <c r="BMT81" s="431"/>
      <c r="BMU81" s="431"/>
      <c r="BMV81" s="431"/>
      <c r="BMW81" s="431"/>
      <c r="BMX81" s="431"/>
      <c r="BMY81" s="431"/>
      <c r="BMZ81" s="431"/>
      <c r="BNA81" s="431"/>
      <c r="BNB81" s="431"/>
      <c r="BNC81" s="431"/>
      <c r="BND81" s="431"/>
      <c r="BNE81" s="431"/>
      <c r="BNF81" s="431"/>
      <c r="BNG81" s="431"/>
      <c r="BNH81" s="431"/>
      <c r="BNI81" s="431"/>
      <c r="BNJ81" s="431"/>
      <c r="BNK81" s="431"/>
      <c r="BNL81" s="431"/>
      <c r="BNM81" s="431"/>
      <c r="BNN81" s="431"/>
      <c r="BNO81" s="431"/>
      <c r="BNP81" s="431"/>
      <c r="BNQ81" s="431"/>
      <c r="BNR81" s="431"/>
      <c r="BNS81" s="431"/>
      <c r="BNT81" s="431"/>
      <c r="BNU81" s="431"/>
      <c r="BNV81" s="431"/>
      <c r="BNW81" s="431"/>
      <c r="BNX81" s="431"/>
      <c r="BNY81" s="431"/>
      <c r="BNZ81" s="431"/>
      <c r="BOA81" s="431"/>
      <c r="BOB81" s="431"/>
      <c r="BOC81" s="431"/>
      <c r="BOD81" s="431"/>
      <c r="BOE81" s="431"/>
      <c r="BOF81" s="431"/>
      <c r="BOG81" s="431"/>
      <c r="BOH81" s="431"/>
      <c r="BOI81" s="431"/>
      <c r="BOJ81" s="431"/>
      <c r="BOK81" s="431"/>
      <c r="BOL81" s="431"/>
      <c r="BOM81" s="431"/>
      <c r="BON81" s="431"/>
      <c r="BOO81" s="431"/>
      <c r="BOP81" s="431"/>
      <c r="BOQ81" s="431"/>
      <c r="BOR81" s="431"/>
      <c r="BOS81" s="431"/>
      <c r="BOT81" s="431"/>
      <c r="BOU81" s="431"/>
      <c r="BOV81" s="431"/>
      <c r="BOW81" s="431"/>
      <c r="BOX81" s="431"/>
      <c r="BOY81" s="431"/>
      <c r="BOZ81" s="431"/>
      <c r="BPA81" s="431"/>
      <c r="BPB81" s="431"/>
      <c r="BPC81" s="431"/>
      <c r="BPD81" s="431"/>
      <c r="BPE81" s="431"/>
      <c r="BPF81" s="431"/>
      <c r="BPG81" s="431"/>
      <c r="BPH81" s="431"/>
      <c r="BPI81" s="431"/>
      <c r="BPJ81" s="431"/>
      <c r="BPK81" s="431"/>
      <c r="BPL81" s="431"/>
      <c r="BPM81" s="431"/>
      <c r="BPN81" s="431"/>
      <c r="BPO81" s="431"/>
      <c r="BPP81" s="431"/>
      <c r="BPQ81" s="431"/>
      <c r="BPR81" s="431"/>
      <c r="BPS81" s="431"/>
      <c r="BPT81" s="431"/>
      <c r="BPU81" s="431"/>
      <c r="BPV81" s="431"/>
      <c r="BPW81" s="431"/>
      <c r="BPX81" s="431"/>
      <c r="BPY81" s="431"/>
      <c r="BPZ81" s="431"/>
      <c r="BQA81" s="431"/>
      <c r="BQB81" s="431"/>
      <c r="BQC81" s="431"/>
      <c r="BQD81" s="431"/>
      <c r="BQE81" s="431"/>
      <c r="BQF81" s="431"/>
      <c r="BQG81" s="431"/>
      <c r="BQH81" s="431"/>
      <c r="BQI81" s="431"/>
      <c r="BQJ81" s="431"/>
      <c r="BQK81" s="431"/>
      <c r="BQL81" s="431"/>
      <c r="BQM81" s="431"/>
      <c r="BQN81" s="431"/>
      <c r="BQO81" s="431"/>
      <c r="BQP81" s="431"/>
      <c r="BQQ81" s="431"/>
      <c r="BQR81" s="431"/>
      <c r="BQS81" s="431"/>
      <c r="BQT81" s="431"/>
      <c r="BQU81" s="431"/>
      <c r="BQV81" s="431"/>
      <c r="BQW81" s="431"/>
      <c r="BQX81" s="431"/>
      <c r="BQY81" s="431"/>
      <c r="BQZ81" s="431"/>
      <c r="BRA81" s="431"/>
      <c r="BRB81" s="431"/>
      <c r="BRC81" s="431"/>
      <c r="BRD81" s="431"/>
      <c r="BRE81" s="431"/>
      <c r="BRF81" s="431"/>
      <c r="BRG81" s="431"/>
      <c r="BRH81" s="431"/>
      <c r="BRI81" s="431"/>
      <c r="BRJ81" s="431"/>
      <c r="BRK81" s="431"/>
      <c r="BRL81" s="431"/>
      <c r="BRM81" s="431"/>
      <c r="BRN81" s="431"/>
      <c r="BRO81" s="431"/>
      <c r="BRP81" s="431"/>
      <c r="BRQ81" s="431"/>
      <c r="BRR81" s="431"/>
      <c r="BRS81" s="431"/>
      <c r="BRT81" s="431"/>
      <c r="BRU81" s="431"/>
    </row>
    <row r="82" spans="1:1841" ht="29.25" customHeight="1" x14ac:dyDescent="0.3">
      <c r="A82" s="792"/>
      <c r="B82" s="476">
        <v>11</v>
      </c>
      <c r="C82" s="476" t="s">
        <v>154</v>
      </c>
      <c r="D82" s="465">
        <v>432686947.36843997</v>
      </c>
      <c r="E82" s="504">
        <v>4</v>
      </c>
      <c r="F82" s="477">
        <v>0</v>
      </c>
      <c r="G82" s="477">
        <v>0</v>
      </c>
      <c r="H82" s="464">
        <f t="shared" si="43"/>
        <v>28516764.705882322</v>
      </c>
      <c r="I82" s="477">
        <v>7</v>
      </c>
      <c r="J82" s="478"/>
      <c r="K82" s="477">
        <v>0</v>
      </c>
      <c r="L82" s="479"/>
      <c r="M82" s="464"/>
      <c r="N82" s="478"/>
      <c r="O82" s="464"/>
      <c r="P82" s="478"/>
      <c r="Q82" s="476"/>
      <c r="R82" s="478"/>
      <c r="S82" s="476"/>
      <c r="T82" s="478"/>
      <c r="U82" s="476"/>
      <c r="V82" s="476"/>
      <c r="W82" s="476"/>
      <c r="X82" s="480">
        <f t="shared" si="39"/>
        <v>28516764.705882322</v>
      </c>
      <c r="Y82" s="470">
        <f t="shared" si="40"/>
        <v>7</v>
      </c>
      <c r="Z82" s="480">
        <f t="shared" si="41"/>
        <v>0</v>
      </c>
      <c r="AA82" s="470">
        <f t="shared" si="42"/>
        <v>0</v>
      </c>
      <c r="AB82" s="521"/>
      <c r="AC82" s="486"/>
      <c r="AD82" s="527"/>
      <c r="AE82" s="527"/>
      <c r="AF82" s="527"/>
      <c r="AG82" s="527"/>
      <c r="AH82" s="431"/>
      <c r="AI82" s="431"/>
      <c r="AJ82" s="431"/>
      <c r="AK82" s="431"/>
      <c r="AL82" s="431"/>
      <c r="AM82" s="431"/>
      <c r="AN82" s="431"/>
      <c r="AO82" s="431"/>
      <c r="AP82" s="431"/>
      <c r="AQ82" s="431"/>
      <c r="AR82" s="431"/>
      <c r="AS82" s="431"/>
      <c r="AT82" s="431"/>
      <c r="AU82" s="431"/>
      <c r="AV82" s="431"/>
      <c r="AW82" s="431"/>
      <c r="AX82" s="431"/>
      <c r="AY82" s="431"/>
      <c r="AZ82" s="431"/>
      <c r="BA82" s="431"/>
      <c r="BB82" s="431"/>
      <c r="BC82" s="431"/>
      <c r="BD82" s="431"/>
      <c r="BE82" s="431"/>
      <c r="BF82" s="431"/>
      <c r="BG82" s="431"/>
      <c r="BH82" s="431"/>
      <c r="BI82" s="431"/>
      <c r="BJ82" s="431"/>
      <c r="BK82" s="431"/>
      <c r="BL82" s="431"/>
      <c r="BM82" s="431"/>
      <c r="BN82" s="431"/>
      <c r="BO82" s="431"/>
      <c r="BP82" s="431"/>
      <c r="BQ82" s="431"/>
      <c r="BR82" s="431"/>
      <c r="BS82" s="431"/>
      <c r="BT82" s="431"/>
      <c r="BU82" s="431"/>
      <c r="BV82" s="431"/>
      <c r="BW82" s="431"/>
      <c r="BX82" s="431"/>
      <c r="BY82" s="431"/>
      <c r="BZ82" s="431"/>
      <c r="CA82" s="431"/>
      <c r="CB82" s="431"/>
      <c r="CC82" s="431"/>
      <c r="CD82" s="431"/>
      <c r="CE82" s="431"/>
      <c r="CF82" s="431"/>
      <c r="CG82" s="431"/>
      <c r="CH82" s="431"/>
      <c r="CI82" s="431"/>
      <c r="CJ82" s="431"/>
      <c r="CK82" s="431"/>
      <c r="CL82" s="431"/>
      <c r="CM82" s="431"/>
      <c r="CN82" s="431"/>
      <c r="CO82" s="431"/>
      <c r="CP82" s="431"/>
      <c r="CQ82" s="431"/>
      <c r="CR82" s="431"/>
      <c r="CS82" s="431"/>
      <c r="CT82" s="431"/>
      <c r="CU82" s="431"/>
      <c r="CV82" s="431"/>
      <c r="CW82" s="431"/>
      <c r="CX82" s="431"/>
      <c r="CY82" s="431"/>
      <c r="CZ82" s="431"/>
      <c r="DA82" s="431"/>
      <c r="DB82" s="431"/>
      <c r="DC82" s="431"/>
      <c r="DD82" s="431"/>
      <c r="DE82" s="431"/>
      <c r="DF82" s="431"/>
      <c r="DG82" s="431"/>
      <c r="DH82" s="431"/>
      <c r="DI82" s="431"/>
      <c r="DJ82" s="431"/>
      <c r="DK82" s="431"/>
      <c r="DL82" s="431"/>
      <c r="DM82" s="431"/>
      <c r="DN82" s="431"/>
      <c r="DO82" s="431"/>
      <c r="DP82" s="431"/>
      <c r="DQ82" s="431"/>
      <c r="DR82" s="431"/>
      <c r="DS82" s="431"/>
      <c r="DT82" s="431"/>
      <c r="DU82" s="431"/>
      <c r="DV82" s="431"/>
      <c r="DW82" s="431"/>
      <c r="DX82" s="431"/>
      <c r="DY82" s="431"/>
      <c r="DZ82" s="431"/>
      <c r="EA82" s="431"/>
      <c r="EB82" s="431"/>
      <c r="EC82" s="431"/>
      <c r="ED82" s="431"/>
      <c r="EE82" s="431"/>
      <c r="EF82" s="431"/>
      <c r="EG82" s="431"/>
      <c r="EH82" s="431"/>
      <c r="EI82" s="431"/>
      <c r="EJ82" s="431"/>
      <c r="EK82" s="431"/>
      <c r="EL82" s="431"/>
      <c r="EM82" s="431"/>
      <c r="EN82" s="431"/>
      <c r="EO82" s="431"/>
      <c r="EP82" s="431"/>
      <c r="EQ82" s="431"/>
      <c r="ER82" s="431"/>
      <c r="ES82" s="431"/>
      <c r="ET82" s="431"/>
      <c r="EU82" s="431"/>
      <c r="EV82" s="431"/>
      <c r="EW82" s="431"/>
      <c r="EX82" s="431"/>
      <c r="EY82" s="431"/>
      <c r="EZ82" s="431"/>
      <c r="FA82" s="431"/>
      <c r="FB82" s="431"/>
      <c r="FC82" s="431"/>
      <c r="FD82" s="431"/>
      <c r="FE82" s="431"/>
      <c r="FF82" s="431"/>
      <c r="FG82" s="431"/>
      <c r="FH82" s="431"/>
      <c r="FI82" s="431"/>
      <c r="FJ82" s="431"/>
      <c r="FK82" s="431"/>
      <c r="FL82" s="431"/>
      <c r="FM82" s="431"/>
      <c r="FN82" s="431"/>
      <c r="FO82" s="431"/>
      <c r="FP82" s="431"/>
      <c r="FQ82" s="431"/>
      <c r="FR82" s="431"/>
      <c r="FS82" s="431"/>
      <c r="FT82" s="431"/>
      <c r="FU82" s="431"/>
      <c r="FV82" s="431"/>
      <c r="FW82" s="431"/>
      <c r="FX82" s="431"/>
      <c r="FY82" s="431"/>
      <c r="FZ82" s="431"/>
      <c r="GA82" s="431"/>
      <c r="GB82" s="431"/>
      <c r="GC82" s="431"/>
      <c r="GD82" s="431"/>
      <c r="GE82" s="431"/>
      <c r="GF82" s="431"/>
      <c r="GG82" s="431"/>
      <c r="GH82" s="431"/>
      <c r="GI82" s="431"/>
      <c r="GJ82" s="431"/>
      <c r="GK82" s="431"/>
      <c r="GL82" s="431"/>
      <c r="GM82" s="431"/>
      <c r="GN82" s="431"/>
      <c r="GO82" s="431"/>
      <c r="GP82" s="431"/>
      <c r="GQ82" s="431"/>
      <c r="GR82" s="431"/>
      <c r="GS82" s="431"/>
      <c r="GT82" s="431"/>
      <c r="GU82" s="431"/>
      <c r="GV82" s="431"/>
      <c r="GW82" s="431"/>
      <c r="GX82" s="431"/>
      <c r="GY82" s="431"/>
      <c r="GZ82" s="431"/>
      <c r="HA82" s="431"/>
      <c r="HB82" s="431"/>
      <c r="HC82" s="431"/>
      <c r="HD82" s="431"/>
      <c r="HE82" s="431"/>
      <c r="HF82" s="431"/>
      <c r="HG82" s="431"/>
      <c r="HH82" s="431"/>
      <c r="HI82" s="431"/>
      <c r="HJ82" s="431"/>
      <c r="HK82" s="431"/>
      <c r="HL82" s="431"/>
      <c r="HM82" s="431"/>
      <c r="HN82" s="431"/>
      <c r="HO82" s="431"/>
      <c r="HP82" s="431"/>
      <c r="HQ82" s="431"/>
      <c r="HR82" s="431"/>
      <c r="HS82" s="431"/>
      <c r="HT82" s="431"/>
      <c r="HU82" s="431"/>
      <c r="HV82" s="431"/>
      <c r="HW82" s="431"/>
      <c r="HX82" s="431"/>
      <c r="HY82" s="431"/>
      <c r="HZ82" s="431"/>
      <c r="IA82" s="431"/>
      <c r="IB82" s="431"/>
      <c r="IC82" s="431"/>
      <c r="ID82" s="431"/>
      <c r="IE82" s="431"/>
      <c r="IF82" s="431"/>
      <c r="IG82" s="431"/>
      <c r="IH82" s="431"/>
      <c r="II82" s="431"/>
      <c r="IJ82" s="431"/>
      <c r="IK82" s="431"/>
      <c r="IL82" s="431"/>
      <c r="IM82" s="431"/>
      <c r="IN82" s="431"/>
      <c r="IO82" s="431"/>
      <c r="IP82" s="431"/>
      <c r="IQ82" s="431"/>
      <c r="IR82" s="431"/>
      <c r="IS82" s="431"/>
      <c r="IT82" s="431"/>
      <c r="IU82" s="431"/>
      <c r="IV82" s="431"/>
      <c r="IW82" s="431"/>
      <c r="IX82" s="431"/>
      <c r="IY82" s="431"/>
      <c r="IZ82" s="431"/>
      <c r="JA82" s="431"/>
      <c r="JB82" s="431"/>
      <c r="JC82" s="431"/>
      <c r="JD82" s="431"/>
      <c r="JE82" s="431"/>
      <c r="JF82" s="431"/>
      <c r="JG82" s="431"/>
      <c r="JH82" s="431"/>
      <c r="JI82" s="431"/>
      <c r="JJ82" s="431"/>
      <c r="JK82" s="431"/>
      <c r="JL82" s="431"/>
      <c r="JM82" s="431"/>
      <c r="JN82" s="431"/>
      <c r="JO82" s="431"/>
      <c r="JP82" s="431"/>
      <c r="JQ82" s="431"/>
      <c r="JR82" s="431"/>
      <c r="JS82" s="431"/>
      <c r="JT82" s="431"/>
      <c r="JU82" s="431"/>
      <c r="JV82" s="431"/>
      <c r="JW82" s="431"/>
      <c r="JX82" s="431"/>
      <c r="JY82" s="431"/>
      <c r="JZ82" s="431"/>
      <c r="KA82" s="431"/>
      <c r="KB82" s="431"/>
      <c r="KC82" s="431"/>
      <c r="KD82" s="431"/>
      <c r="KE82" s="431"/>
      <c r="KF82" s="431"/>
      <c r="KG82" s="431"/>
      <c r="KH82" s="431"/>
      <c r="KI82" s="431"/>
      <c r="KJ82" s="431"/>
      <c r="KK82" s="431"/>
      <c r="KL82" s="431"/>
      <c r="KM82" s="431"/>
      <c r="KN82" s="431"/>
      <c r="KO82" s="431"/>
      <c r="KP82" s="431"/>
      <c r="KQ82" s="431"/>
      <c r="KR82" s="431"/>
      <c r="KS82" s="431"/>
      <c r="KT82" s="431"/>
      <c r="KU82" s="431"/>
      <c r="KV82" s="431"/>
      <c r="KW82" s="431"/>
      <c r="KX82" s="431"/>
      <c r="KY82" s="431"/>
      <c r="KZ82" s="431"/>
      <c r="LA82" s="431"/>
      <c r="LB82" s="431"/>
      <c r="LC82" s="431"/>
      <c r="LD82" s="431"/>
      <c r="LE82" s="431"/>
      <c r="LF82" s="431"/>
      <c r="LG82" s="431"/>
      <c r="LH82" s="431"/>
      <c r="LI82" s="431"/>
      <c r="LJ82" s="431"/>
      <c r="LK82" s="431"/>
      <c r="LL82" s="431"/>
      <c r="LM82" s="431"/>
      <c r="LN82" s="431"/>
      <c r="LO82" s="431"/>
      <c r="LP82" s="431"/>
      <c r="LQ82" s="431"/>
      <c r="LR82" s="431"/>
      <c r="LS82" s="431"/>
      <c r="LT82" s="431"/>
      <c r="LU82" s="431"/>
      <c r="LV82" s="431"/>
      <c r="LW82" s="431"/>
      <c r="LX82" s="431"/>
      <c r="LY82" s="431"/>
      <c r="LZ82" s="431"/>
      <c r="MA82" s="431"/>
      <c r="MB82" s="431"/>
      <c r="MC82" s="431"/>
      <c r="MD82" s="431"/>
      <c r="ME82" s="431"/>
      <c r="MF82" s="431"/>
      <c r="MG82" s="431"/>
      <c r="MH82" s="431"/>
      <c r="MI82" s="431"/>
      <c r="MJ82" s="431"/>
      <c r="MK82" s="431"/>
      <c r="ML82" s="431"/>
      <c r="MM82" s="431"/>
      <c r="MN82" s="431"/>
      <c r="MO82" s="431"/>
      <c r="MP82" s="431"/>
      <c r="MQ82" s="431"/>
      <c r="MR82" s="431"/>
      <c r="MS82" s="431"/>
      <c r="MT82" s="431"/>
      <c r="MU82" s="431"/>
      <c r="MV82" s="431"/>
      <c r="MW82" s="431"/>
      <c r="MX82" s="431"/>
      <c r="MY82" s="431"/>
      <c r="MZ82" s="431"/>
      <c r="NA82" s="431"/>
      <c r="NB82" s="431"/>
      <c r="NC82" s="431"/>
      <c r="ND82" s="431"/>
      <c r="NE82" s="431"/>
      <c r="NF82" s="431"/>
      <c r="NG82" s="431"/>
      <c r="NH82" s="431"/>
      <c r="NI82" s="431"/>
      <c r="NJ82" s="431"/>
      <c r="NK82" s="431"/>
      <c r="NL82" s="431"/>
      <c r="NM82" s="431"/>
      <c r="NN82" s="431"/>
      <c r="NO82" s="431"/>
      <c r="NP82" s="431"/>
      <c r="NQ82" s="431"/>
      <c r="NR82" s="431"/>
      <c r="NS82" s="431"/>
      <c r="NT82" s="431"/>
      <c r="NU82" s="431"/>
      <c r="NV82" s="431"/>
      <c r="NW82" s="431"/>
      <c r="NX82" s="431"/>
      <c r="NY82" s="431"/>
      <c r="NZ82" s="431"/>
      <c r="OA82" s="431"/>
      <c r="OB82" s="431"/>
      <c r="OC82" s="431"/>
      <c r="OD82" s="431"/>
      <c r="OE82" s="431"/>
      <c r="OF82" s="431"/>
      <c r="OG82" s="431"/>
      <c r="OH82" s="431"/>
      <c r="OI82" s="431"/>
      <c r="OJ82" s="431"/>
      <c r="OK82" s="431"/>
      <c r="OL82" s="431"/>
      <c r="OM82" s="431"/>
      <c r="ON82" s="431"/>
      <c r="OO82" s="431"/>
      <c r="OP82" s="431"/>
      <c r="OQ82" s="431"/>
      <c r="OR82" s="431"/>
      <c r="OS82" s="431"/>
      <c r="OT82" s="431"/>
      <c r="OU82" s="431"/>
      <c r="OV82" s="431"/>
      <c r="OW82" s="431"/>
      <c r="OX82" s="431"/>
      <c r="OY82" s="431"/>
      <c r="OZ82" s="431"/>
      <c r="PA82" s="431"/>
      <c r="PB82" s="431"/>
      <c r="PC82" s="431"/>
      <c r="PD82" s="431"/>
      <c r="PE82" s="431"/>
      <c r="PF82" s="431"/>
      <c r="PG82" s="431"/>
      <c r="PH82" s="431"/>
      <c r="PI82" s="431"/>
      <c r="PJ82" s="431"/>
      <c r="PK82" s="431"/>
      <c r="PL82" s="431"/>
      <c r="PM82" s="431"/>
      <c r="PN82" s="431"/>
      <c r="PO82" s="431"/>
      <c r="PP82" s="431"/>
      <c r="PQ82" s="431"/>
      <c r="PR82" s="431"/>
      <c r="PS82" s="431"/>
      <c r="PT82" s="431"/>
      <c r="PU82" s="431"/>
      <c r="PV82" s="431"/>
      <c r="PW82" s="431"/>
      <c r="PX82" s="431"/>
      <c r="PY82" s="431"/>
      <c r="PZ82" s="431"/>
      <c r="QA82" s="431"/>
      <c r="QB82" s="431"/>
      <c r="QC82" s="431"/>
      <c r="QD82" s="431"/>
      <c r="QE82" s="431"/>
      <c r="QF82" s="431"/>
      <c r="QG82" s="431"/>
      <c r="QH82" s="431"/>
      <c r="QI82" s="431"/>
      <c r="QJ82" s="431"/>
      <c r="QK82" s="431"/>
      <c r="QL82" s="431"/>
      <c r="QM82" s="431"/>
      <c r="QN82" s="431"/>
      <c r="QO82" s="431"/>
      <c r="QP82" s="431"/>
      <c r="QQ82" s="431"/>
      <c r="QR82" s="431"/>
      <c r="QS82" s="431"/>
      <c r="QT82" s="431"/>
      <c r="QU82" s="431"/>
      <c r="QV82" s="431"/>
      <c r="QW82" s="431"/>
      <c r="QX82" s="431"/>
      <c r="QY82" s="431"/>
      <c r="QZ82" s="431"/>
      <c r="RA82" s="431"/>
      <c r="RB82" s="431"/>
      <c r="RC82" s="431"/>
      <c r="RD82" s="431"/>
      <c r="RE82" s="431"/>
      <c r="RF82" s="431"/>
      <c r="RG82" s="431"/>
      <c r="RH82" s="431"/>
      <c r="RI82" s="431"/>
      <c r="RJ82" s="431"/>
      <c r="RK82" s="431"/>
      <c r="RL82" s="431"/>
      <c r="RM82" s="431"/>
      <c r="RN82" s="431"/>
      <c r="RO82" s="431"/>
      <c r="RP82" s="431"/>
      <c r="RQ82" s="431"/>
      <c r="RR82" s="431"/>
      <c r="RS82" s="431"/>
      <c r="RT82" s="431"/>
      <c r="RU82" s="431"/>
      <c r="RV82" s="431"/>
      <c r="RW82" s="431"/>
      <c r="RX82" s="431"/>
      <c r="RY82" s="431"/>
      <c r="RZ82" s="431"/>
      <c r="SA82" s="431"/>
      <c r="SB82" s="431"/>
      <c r="SC82" s="431"/>
      <c r="SD82" s="431"/>
      <c r="SE82" s="431"/>
      <c r="SF82" s="431"/>
      <c r="SG82" s="431"/>
      <c r="SH82" s="431"/>
      <c r="SI82" s="431"/>
      <c r="SJ82" s="431"/>
      <c r="SK82" s="431"/>
      <c r="SL82" s="431"/>
      <c r="SM82" s="431"/>
      <c r="SN82" s="431"/>
      <c r="SO82" s="431"/>
      <c r="SP82" s="431"/>
      <c r="SQ82" s="431"/>
      <c r="SR82" s="431"/>
      <c r="SS82" s="431"/>
      <c r="ST82" s="431"/>
      <c r="SU82" s="431"/>
      <c r="SV82" s="431"/>
      <c r="SW82" s="431"/>
      <c r="SX82" s="431"/>
      <c r="SY82" s="431"/>
      <c r="SZ82" s="431"/>
      <c r="TA82" s="431"/>
      <c r="TB82" s="431"/>
      <c r="TC82" s="431"/>
      <c r="TD82" s="431"/>
      <c r="TE82" s="431"/>
      <c r="TF82" s="431"/>
      <c r="TG82" s="431"/>
      <c r="TH82" s="431"/>
      <c r="TI82" s="431"/>
      <c r="TJ82" s="431"/>
      <c r="TK82" s="431"/>
      <c r="TL82" s="431"/>
      <c r="TM82" s="431"/>
      <c r="TN82" s="431"/>
      <c r="TO82" s="431"/>
      <c r="TP82" s="431"/>
      <c r="TQ82" s="431"/>
      <c r="TR82" s="431"/>
      <c r="TS82" s="431"/>
      <c r="TT82" s="431"/>
      <c r="TU82" s="431"/>
      <c r="TV82" s="431"/>
      <c r="TW82" s="431"/>
      <c r="TX82" s="431"/>
      <c r="TY82" s="431"/>
      <c r="TZ82" s="431"/>
      <c r="UA82" s="431"/>
      <c r="UB82" s="431"/>
      <c r="UC82" s="431"/>
      <c r="UD82" s="431"/>
      <c r="UE82" s="431"/>
      <c r="UF82" s="431"/>
      <c r="UG82" s="431"/>
      <c r="UH82" s="431"/>
      <c r="UI82" s="431"/>
      <c r="UJ82" s="431"/>
      <c r="UK82" s="431"/>
      <c r="UL82" s="431"/>
      <c r="UM82" s="431"/>
      <c r="UN82" s="431"/>
      <c r="UO82" s="431"/>
      <c r="UP82" s="431"/>
      <c r="UQ82" s="431"/>
      <c r="UR82" s="431"/>
      <c r="US82" s="431"/>
      <c r="UT82" s="431"/>
      <c r="UU82" s="431"/>
      <c r="UV82" s="431"/>
      <c r="UW82" s="431"/>
      <c r="UX82" s="431"/>
      <c r="UY82" s="431"/>
      <c r="UZ82" s="431"/>
      <c r="VA82" s="431"/>
      <c r="VB82" s="431"/>
      <c r="VC82" s="431"/>
      <c r="VD82" s="431"/>
      <c r="VE82" s="431"/>
      <c r="VF82" s="431"/>
      <c r="VG82" s="431"/>
      <c r="VH82" s="431"/>
      <c r="VI82" s="431"/>
      <c r="VJ82" s="431"/>
      <c r="VK82" s="431"/>
      <c r="VL82" s="431"/>
      <c r="VM82" s="431"/>
      <c r="VN82" s="431"/>
      <c r="VO82" s="431"/>
      <c r="VP82" s="431"/>
      <c r="VQ82" s="431"/>
      <c r="VR82" s="431"/>
      <c r="VS82" s="431"/>
      <c r="VT82" s="431"/>
      <c r="VU82" s="431"/>
      <c r="VV82" s="431"/>
      <c r="VW82" s="431"/>
      <c r="VX82" s="431"/>
      <c r="VY82" s="431"/>
      <c r="VZ82" s="431"/>
      <c r="WA82" s="431"/>
      <c r="WB82" s="431"/>
      <c r="WC82" s="431"/>
      <c r="WD82" s="431"/>
      <c r="WE82" s="431"/>
      <c r="WF82" s="431"/>
      <c r="WG82" s="431"/>
      <c r="WH82" s="431"/>
      <c r="WI82" s="431"/>
      <c r="WJ82" s="431"/>
      <c r="WK82" s="431"/>
      <c r="WL82" s="431"/>
      <c r="WM82" s="431"/>
      <c r="WN82" s="431"/>
      <c r="WO82" s="431"/>
      <c r="WP82" s="431"/>
      <c r="WQ82" s="431"/>
      <c r="WR82" s="431"/>
      <c r="WS82" s="431"/>
      <c r="WT82" s="431"/>
      <c r="WU82" s="431"/>
      <c r="WV82" s="431"/>
      <c r="WW82" s="431"/>
      <c r="WX82" s="431"/>
      <c r="WY82" s="431"/>
      <c r="WZ82" s="431"/>
      <c r="XA82" s="431"/>
      <c r="XB82" s="431"/>
      <c r="XC82" s="431"/>
      <c r="XD82" s="431"/>
      <c r="XE82" s="431"/>
      <c r="XF82" s="431"/>
      <c r="XG82" s="431"/>
      <c r="XH82" s="431"/>
      <c r="XI82" s="431"/>
      <c r="XJ82" s="431"/>
      <c r="XK82" s="431"/>
      <c r="XL82" s="431"/>
      <c r="XM82" s="431"/>
      <c r="XN82" s="431"/>
      <c r="XO82" s="431"/>
      <c r="XP82" s="431"/>
      <c r="XQ82" s="431"/>
      <c r="XR82" s="431"/>
      <c r="XS82" s="431"/>
      <c r="XT82" s="431"/>
      <c r="XU82" s="431"/>
      <c r="XV82" s="431"/>
      <c r="XW82" s="431"/>
      <c r="XX82" s="431"/>
      <c r="XY82" s="431"/>
      <c r="XZ82" s="431"/>
      <c r="YA82" s="431"/>
      <c r="YB82" s="431"/>
      <c r="YC82" s="431"/>
      <c r="YD82" s="431"/>
      <c r="YE82" s="431"/>
      <c r="YF82" s="431"/>
      <c r="YG82" s="431"/>
      <c r="YH82" s="431"/>
      <c r="YI82" s="431"/>
      <c r="YJ82" s="431"/>
      <c r="YK82" s="431"/>
      <c r="YL82" s="431"/>
      <c r="YM82" s="431"/>
      <c r="YN82" s="431"/>
      <c r="YO82" s="431"/>
      <c r="YP82" s="431"/>
      <c r="YQ82" s="431"/>
      <c r="YR82" s="431"/>
      <c r="YS82" s="431"/>
      <c r="YT82" s="431"/>
      <c r="YU82" s="431"/>
      <c r="YV82" s="431"/>
      <c r="YW82" s="431"/>
      <c r="YX82" s="431"/>
      <c r="YY82" s="431"/>
      <c r="YZ82" s="431"/>
      <c r="ZA82" s="431"/>
      <c r="ZB82" s="431"/>
      <c r="ZC82" s="431"/>
      <c r="ZD82" s="431"/>
      <c r="ZE82" s="431"/>
      <c r="ZF82" s="431"/>
      <c r="ZG82" s="431"/>
      <c r="ZH82" s="431"/>
      <c r="ZI82" s="431"/>
      <c r="ZJ82" s="431"/>
      <c r="ZK82" s="431"/>
      <c r="ZL82" s="431"/>
      <c r="ZM82" s="431"/>
      <c r="ZN82" s="431"/>
      <c r="ZO82" s="431"/>
      <c r="ZP82" s="431"/>
      <c r="ZQ82" s="431"/>
      <c r="ZR82" s="431"/>
      <c r="ZS82" s="431"/>
      <c r="ZT82" s="431"/>
      <c r="ZU82" s="431"/>
      <c r="ZV82" s="431"/>
      <c r="ZW82" s="431"/>
      <c r="ZX82" s="431"/>
      <c r="ZY82" s="431"/>
      <c r="ZZ82" s="431"/>
      <c r="AAA82" s="431"/>
      <c r="AAB82" s="431"/>
      <c r="AAC82" s="431"/>
      <c r="AAD82" s="431"/>
      <c r="AAE82" s="431"/>
      <c r="AAF82" s="431"/>
      <c r="AAG82" s="431"/>
      <c r="AAH82" s="431"/>
      <c r="AAI82" s="431"/>
      <c r="AAJ82" s="431"/>
      <c r="AAK82" s="431"/>
      <c r="AAL82" s="431"/>
      <c r="AAM82" s="431"/>
      <c r="AAN82" s="431"/>
      <c r="AAO82" s="431"/>
      <c r="AAP82" s="431"/>
      <c r="AAQ82" s="431"/>
      <c r="AAR82" s="431"/>
      <c r="AAS82" s="431"/>
      <c r="AAT82" s="431"/>
      <c r="AAU82" s="431"/>
      <c r="AAV82" s="431"/>
      <c r="AAW82" s="431"/>
      <c r="AAX82" s="431"/>
      <c r="AAY82" s="431"/>
      <c r="AAZ82" s="431"/>
      <c r="ABA82" s="431"/>
      <c r="ABB82" s="431"/>
      <c r="ABC82" s="431"/>
      <c r="ABD82" s="431"/>
      <c r="ABE82" s="431"/>
      <c r="ABF82" s="431"/>
      <c r="ABG82" s="431"/>
      <c r="ABH82" s="431"/>
      <c r="ABI82" s="431"/>
      <c r="ABJ82" s="431"/>
      <c r="ABK82" s="431"/>
      <c r="ABL82" s="431"/>
      <c r="ABM82" s="431"/>
      <c r="ABN82" s="431"/>
      <c r="ABO82" s="431"/>
      <c r="ABP82" s="431"/>
      <c r="ABQ82" s="431"/>
      <c r="ABR82" s="431"/>
      <c r="ABS82" s="431"/>
      <c r="ABT82" s="431"/>
      <c r="ABU82" s="431"/>
      <c r="ABV82" s="431"/>
      <c r="ABW82" s="431"/>
      <c r="ABX82" s="431"/>
      <c r="ABY82" s="431"/>
      <c r="ABZ82" s="431"/>
      <c r="ACA82" s="431"/>
      <c r="ACB82" s="431"/>
      <c r="ACC82" s="431"/>
      <c r="ACD82" s="431"/>
      <c r="ACE82" s="431"/>
      <c r="ACF82" s="431"/>
      <c r="ACG82" s="431"/>
      <c r="ACH82" s="431"/>
      <c r="ACI82" s="431"/>
      <c r="ACJ82" s="431"/>
      <c r="ACK82" s="431"/>
      <c r="ACL82" s="431"/>
      <c r="ACM82" s="431"/>
      <c r="ACN82" s="431"/>
      <c r="ACO82" s="431"/>
      <c r="ACP82" s="431"/>
      <c r="ACQ82" s="431"/>
      <c r="ACR82" s="431"/>
      <c r="ACS82" s="431"/>
      <c r="ACT82" s="431"/>
      <c r="ACU82" s="431"/>
      <c r="ACV82" s="431"/>
      <c r="ACW82" s="431"/>
      <c r="ACX82" s="431"/>
      <c r="ACY82" s="431"/>
      <c r="ACZ82" s="431"/>
      <c r="ADA82" s="431"/>
      <c r="ADB82" s="431"/>
      <c r="ADC82" s="431"/>
      <c r="ADD82" s="431"/>
      <c r="ADE82" s="431"/>
      <c r="ADF82" s="431"/>
      <c r="ADG82" s="431"/>
      <c r="ADH82" s="431"/>
      <c r="ADI82" s="431"/>
      <c r="ADJ82" s="431"/>
      <c r="ADK82" s="431"/>
      <c r="ADL82" s="431"/>
      <c r="ADM82" s="431"/>
      <c r="ADN82" s="431"/>
      <c r="ADO82" s="431"/>
      <c r="ADP82" s="431"/>
      <c r="ADQ82" s="431"/>
      <c r="ADR82" s="431"/>
      <c r="ADS82" s="431"/>
      <c r="ADT82" s="431"/>
      <c r="ADU82" s="431"/>
      <c r="ADV82" s="431"/>
      <c r="ADW82" s="431"/>
      <c r="ADX82" s="431"/>
      <c r="ADY82" s="431"/>
      <c r="ADZ82" s="431"/>
      <c r="AEA82" s="431"/>
      <c r="AEB82" s="431"/>
      <c r="AEC82" s="431"/>
      <c r="AED82" s="431"/>
      <c r="AEE82" s="431"/>
      <c r="AEF82" s="431"/>
      <c r="AEG82" s="431"/>
      <c r="AEH82" s="431"/>
      <c r="AEI82" s="431"/>
      <c r="AEJ82" s="431"/>
      <c r="AEK82" s="431"/>
      <c r="AEL82" s="431"/>
      <c r="AEM82" s="431"/>
      <c r="AEN82" s="431"/>
      <c r="AEO82" s="431"/>
      <c r="AEP82" s="431"/>
      <c r="AEQ82" s="431"/>
      <c r="AER82" s="431"/>
      <c r="AES82" s="431"/>
      <c r="AET82" s="431"/>
      <c r="AEU82" s="431"/>
      <c r="AEV82" s="431"/>
      <c r="AEW82" s="431"/>
      <c r="AEX82" s="431"/>
      <c r="AEY82" s="431"/>
      <c r="AEZ82" s="431"/>
      <c r="AFA82" s="431"/>
      <c r="AFB82" s="431"/>
      <c r="AFC82" s="431"/>
      <c r="AFD82" s="431"/>
      <c r="AFE82" s="431"/>
      <c r="AFF82" s="431"/>
      <c r="AFG82" s="431"/>
      <c r="AFH82" s="431"/>
      <c r="AFI82" s="431"/>
      <c r="AFJ82" s="431"/>
      <c r="AFK82" s="431"/>
      <c r="AFL82" s="431"/>
      <c r="AFM82" s="431"/>
      <c r="AFN82" s="431"/>
      <c r="AFO82" s="431"/>
      <c r="AFP82" s="431"/>
      <c r="AFQ82" s="431"/>
      <c r="AFR82" s="431"/>
      <c r="AFS82" s="431"/>
      <c r="AFT82" s="431"/>
      <c r="AFU82" s="431"/>
      <c r="AFV82" s="431"/>
      <c r="AFW82" s="431"/>
      <c r="AFX82" s="431"/>
      <c r="AFY82" s="431"/>
      <c r="AFZ82" s="431"/>
      <c r="AGA82" s="431"/>
      <c r="AGB82" s="431"/>
      <c r="AGC82" s="431"/>
      <c r="AGD82" s="431"/>
      <c r="AGE82" s="431"/>
      <c r="AGF82" s="431"/>
      <c r="AGG82" s="431"/>
      <c r="AGH82" s="431"/>
      <c r="AGI82" s="431"/>
      <c r="AGJ82" s="431"/>
      <c r="AGK82" s="431"/>
      <c r="AGL82" s="431"/>
      <c r="AGM82" s="431"/>
      <c r="AGN82" s="431"/>
      <c r="AGO82" s="431"/>
      <c r="AGP82" s="431"/>
      <c r="AGQ82" s="431"/>
      <c r="AGR82" s="431"/>
      <c r="AGS82" s="431"/>
      <c r="AGT82" s="431"/>
      <c r="AGU82" s="431"/>
      <c r="AGV82" s="431"/>
      <c r="AGW82" s="431"/>
      <c r="AGX82" s="431"/>
      <c r="AGY82" s="431"/>
      <c r="AGZ82" s="431"/>
      <c r="AHA82" s="431"/>
      <c r="AHB82" s="431"/>
      <c r="AHC82" s="431"/>
      <c r="AHD82" s="431"/>
      <c r="AHE82" s="431"/>
      <c r="AHF82" s="431"/>
      <c r="AHG82" s="431"/>
      <c r="AHH82" s="431"/>
      <c r="AHI82" s="431"/>
      <c r="AHJ82" s="431"/>
      <c r="AHK82" s="431"/>
      <c r="AHL82" s="431"/>
      <c r="AHM82" s="431"/>
      <c r="AHN82" s="431"/>
      <c r="AHO82" s="431"/>
      <c r="AHP82" s="431"/>
      <c r="AHQ82" s="431"/>
      <c r="AHR82" s="431"/>
      <c r="AHS82" s="431"/>
      <c r="AHT82" s="431"/>
      <c r="AHU82" s="431"/>
      <c r="AHV82" s="431"/>
      <c r="AHW82" s="431"/>
      <c r="AHX82" s="431"/>
      <c r="AHY82" s="431"/>
      <c r="AHZ82" s="431"/>
      <c r="AIA82" s="431"/>
      <c r="AIB82" s="431"/>
      <c r="AIC82" s="431"/>
      <c r="AID82" s="431"/>
      <c r="AIE82" s="431"/>
      <c r="AIF82" s="431"/>
      <c r="AIG82" s="431"/>
      <c r="AIH82" s="431"/>
      <c r="AII82" s="431"/>
      <c r="AIJ82" s="431"/>
      <c r="AIK82" s="431"/>
      <c r="AIL82" s="431"/>
      <c r="AIM82" s="431"/>
      <c r="AIN82" s="431"/>
      <c r="AIO82" s="431"/>
      <c r="AIP82" s="431"/>
      <c r="AIQ82" s="431"/>
      <c r="AIR82" s="431"/>
      <c r="AIS82" s="431"/>
      <c r="AIT82" s="431"/>
      <c r="AIU82" s="431"/>
      <c r="AIV82" s="431"/>
      <c r="AIW82" s="431"/>
      <c r="AIX82" s="431"/>
      <c r="AIY82" s="431"/>
      <c r="AIZ82" s="431"/>
      <c r="AJA82" s="431"/>
      <c r="AJB82" s="431"/>
      <c r="AJC82" s="431"/>
      <c r="AJD82" s="431"/>
      <c r="AJE82" s="431"/>
      <c r="AJF82" s="431"/>
      <c r="AJG82" s="431"/>
      <c r="AJH82" s="431"/>
      <c r="AJI82" s="431"/>
      <c r="AJJ82" s="431"/>
      <c r="AJK82" s="431"/>
      <c r="AJL82" s="431"/>
      <c r="AJM82" s="431"/>
      <c r="AJN82" s="431"/>
      <c r="AJO82" s="431"/>
      <c r="AJP82" s="431"/>
      <c r="AJQ82" s="431"/>
      <c r="AJR82" s="431"/>
      <c r="AJS82" s="431"/>
      <c r="AJT82" s="431"/>
      <c r="AJU82" s="431"/>
      <c r="AJV82" s="431"/>
      <c r="AJW82" s="431"/>
      <c r="AJX82" s="431"/>
      <c r="AJY82" s="431"/>
      <c r="AJZ82" s="431"/>
      <c r="AKA82" s="431"/>
      <c r="AKB82" s="431"/>
      <c r="AKC82" s="431"/>
      <c r="AKD82" s="431"/>
      <c r="AKE82" s="431"/>
      <c r="AKF82" s="431"/>
      <c r="AKG82" s="431"/>
      <c r="AKH82" s="431"/>
      <c r="AKI82" s="431"/>
      <c r="AKJ82" s="431"/>
      <c r="AKK82" s="431"/>
      <c r="AKL82" s="431"/>
      <c r="AKM82" s="431"/>
      <c r="AKN82" s="431"/>
      <c r="AKO82" s="431"/>
      <c r="AKP82" s="431"/>
      <c r="AKQ82" s="431"/>
      <c r="AKR82" s="431"/>
      <c r="AKS82" s="431"/>
      <c r="AKT82" s="431"/>
      <c r="AKU82" s="431"/>
      <c r="AKV82" s="431"/>
      <c r="AKW82" s="431"/>
      <c r="AKX82" s="431"/>
      <c r="AKY82" s="431"/>
      <c r="AKZ82" s="431"/>
      <c r="ALA82" s="431"/>
      <c r="ALB82" s="431"/>
      <c r="ALC82" s="431"/>
      <c r="ALD82" s="431"/>
      <c r="ALE82" s="431"/>
      <c r="ALF82" s="431"/>
      <c r="ALG82" s="431"/>
      <c r="ALH82" s="431"/>
      <c r="ALI82" s="431"/>
      <c r="ALJ82" s="431"/>
      <c r="ALK82" s="431"/>
      <c r="ALL82" s="431"/>
      <c r="ALM82" s="431"/>
      <c r="ALN82" s="431"/>
      <c r="ALO82" s="431"/>
      <c r="ALP82" s="431"/>
      <c r="ALQ82" s="431"/>
      <c r="ALR82" s="431"/>
      <c r="ALS82" s="431"/>
      <c r="ALT82" s="431"/>
      <c r="ALU82" s="431"/>
      <c r="ALV82" s="431"/>
      <c r="ALW82" s="431"/>
      <c r="ALX82" s="431"/>
      <c r="ALY82" s="431"/>
      <c r="ALZ82" s="431"/>
      <c r="AMA82" s="431"/>
      <c r="AMB82" s="431"/>
      <c r="AMC82" s="431"/>
      <c r="AMD82" s="431"/>
      <c r="AME82" s="431"/>
      <c r="AMF82" s="431"/>
      <c r="AMG82" s="431"/>
      <c r="AMH82" s="431"/>
      <c r="AMI82" s="431"/>
      <c r="AMJ82" s="431"/>
      <c r="AMK82" s="431"/>
      <c r="AML82" s="431"/>
      <c r="AMM82" s="431"/>
      <c r="AMN82" s="431"/>
      <c r="AMO82" s="431"/>
      <c r="AMP82" s="431"/>
      <c r="AMQ82" s="431"/>
      <c r="AMR82" s="431"/>
      <c r="AMS82" s="431"/>
      <c r="AMT82" s="431"/>
      <c r="AMU82" s="431"/>
      <c r="AMV82" s="431"/>
      <c r="AMW82" s="431"/>
      <c r="AMX82" s="431"/>
      <c r="AMY82" s="431"/>
      <c r="AMZ82" s="431"/>
      <c r="ANA82" s="431"/>
      <c r="ANB82" s="431"/>
      <c r="ANC82" s="431"/>
      <c r="AND82" s="431"/>
      <c r="ANE82" s="431"/>
      <c r="ANF82" s="431"/>
      <c r="ANG82" s="431"/>
      <c r="ANH82" s="431"/>
      <c r="ANI82" s="431"/>
      <c r="ANJ82" s="431"/>
      <c r="ANK82" s="431"/>
      <c r="ANL82" s="431"/>
      <c r="ANM82" s="431"/>
      <c r="ANN82" s="431"/>
      <c r="ANO82" s="431"/>
      <c r="ANP82" s="431"/>
      <c r="ANQ82" s="431"/>
      <c r="ANR82" s="431"/>
      <c r="ANS82" s="431"/>
      <c r="ANT82" s="431"/>
      <c r="ANU82" s="431"/>
      <c r="ANV82" s="431"/>
      <c r="ANW82" s="431"/>
      <c r="ANX82" s="431"/>
      <c r="ANY82" s="431"/>
      <c r="ANZ82" s="431"/>
      <c r="AOA82" s="431"/>
      <c r="AOB82" s="431"/>
      <c r="AOC82" s="431"/>
      <c r="AOD82" s="431"/>
      <c r="AOE82" s="431"/>
      <c r="AOF82" s="431"/>
      <c r="AOG82" s="431"/>
      <c r="AOH82" s="431"/>
      <c r="AOI82" s="431"/>
      <c r="AOJ82" s="431"/>
      <c r="AOK82" s="431"/>
      <c r="AOL82" s="431"/>
      <c r="AOM82" s="431"/>
      <c r="AON82" s="431"/>
      <c r="AOO82" s="431"/>
      <c r="AOP82" s="431"/>
      <c r="AOQ82" s="431"/>
      <c r="AOR82" s="431"/>
      <c r="AOS82" s="431"/>
      <c r="AOT82" s="431"/>
      <c r="AOU82" s="431"/>
      <c r="AOV82" s="431"/>
      <c r="AOW82" s="431"/>
      <c r="AOX82" s="431"/>
      <c r="AOY82" s="431"/>
      <c r="AOZ82" s="431"/>
      <c r="APA82" s="431"/>
      <c r="APB82" s="431"/>
      <c r="APC82" s="431"/>
      <c r="APD82" s="431"/>
      <c r="APE82" s="431"/>
      <c r="APF82" s="431"/>
      <c r="APG82" s="431"/>
      <c r="APH82" s="431"/>
      <c r="API82" s="431"/>
      <c r="APJ82" s="431"/>
      <c r="APK82" s="431"/>
      <c r="APL82" s="431"/>
      <c r="APM82" s="431"/>
      <c r="APN82" s="431"/>
      <c r="APO82" s="431"/>
      <c r="APP82" s="431"/>
      <c r="APQ82" s="431"/>
      <c r="APR82" s="431"/>
      <c r="APS82" s="431"/>
      <c r="APT82" s="431"/>
      <c r="APU82" s="431"/>
      <c r="APV82" s="431"/>
      <c r="APW82" s="431"/>
      <c r="APX82" s="431"/>
      <c r="APY82" s="431"/>
      <c r="APZ82" s="431"/>
      <c r="AQA82" s="431"/>
      <c r="AQB82" s="431"/>
      <c r="AQC82" s="431"/>
      <c r="AQD82" s="431"/>
      <c r="AQE82" s="431"/>
      <c r="AQF82" s="431"/>
      <c r="AQG82" s="431"/>
      <c r="AQH82" s="431"/>
      <c r="AQI82" s="431"/>
      <c r="AQJ82" s="431"/>
      <c r="AQK82" s="431"/>
      <c r="AQL82" s="431"/>
      <c r="AQM82" s="431"/>
      <c r="AQN82" s="431"/>
      <c r="AQO82" s="431"/>
      <c r="AQP82" s="431"/>
      <c r="AQQ82" s="431"/>
      <c r="AQR82" s="431"/>
      <c r="AQS82" s="431"/>
      <c r="AQT82" s="431"/>
      <c r="AQU82" s="431"/>
      <c r="AQV82" s="431"/>
      <c r="AQW82" s="431"/>
      <c r="AQX82" s="431"/>
      <c r="AQY82" s="431"/>
      <c r="AQZ82" s="431"/>
      <c r="ARA82" s="431"/>
      <c r="ARB82" s="431"/>
      <c r="ARC82" s="431"/>
      <c r="ARD82" s="431"/>
      <c r="ARE82" s="431"/>
      <c r="ARF82" s="431"/>
      <c r="ARG82" s="431"/>
      <c r="ARH82" s="431"/>
      <c r="ARI82" s="431"/>
      <c r="ARJ82" s="431"/>
      <c r="ARK82" s="431"/>
      <c r="ARL82" s="431"/>
      <c r="ARM82" s="431"/>
      <c r="ARN82" s="431"/>
      <c r="ARO82" s="431"/>
      <c r="ARP82" s="431"/>
      <c r="ARQ82" s="431"/>
      <c r="ARR82" s="431"/>
      <c r="ARS82" s="431"/>
      <c r="ART82" s="431"/>
      <c r="ARU82" s="431"/>
      <c r="ARV82" s="431"/>
      <c r="ARW82" s="431"/>
      <c r="ARX82" s="431"/>
      <c r="ARY82" s="431"/>
      <c r="ARZ82" s="431"/>
      <c r="ASA82" s="431"/>
      <c r="ASB82" s="431"/>
      <c r="ASC82" s="431"/>
      <c r="ASD82" s="431"/>
      <c r="ASE82" s="431"/>
      <c r="ASF82" s="431"/>
      <c r="ASG82" s="431"/>
      <c r="ASH82" s="431"/>
      <c r="ASI82" s="431"/>
      <c r="ASJ82" s="431"/>
      <c r="ASK82" s="431"/>
      <c r="ASL82" s="431"/>
      <c r="ASM82" s="431"/>
      <c r="ASN82" s="431"/>
      <c r="ASO82" s="431"/>
      <c r="ASP82" s="431"/>
      <c r="ASQ82" s="431"/>
      <c r="ASR82" s="431"/>
      <c r="ASS82" s="431"/>
      <c r="AST82" s="431"/>
      <c r="ASU82" s="431"/>
      <c r="ASV82" s="431"/>
      <c r="ASW82" s="431"/>
      <c r="ASX82" s="431"/>
      <c r="ASY82" s="431"/>
      <c r="ASZ82" s="431"/>
      <c r="ATA82" s="431"/>
      <c r="ATB82" s="431"/>
      <c r="ATC82" s="431"/>
      <c r="ATD82" s="431"/>
      <c r="ATE82" s="431"/>
      <c r="ATF82" s="431"/>
      <c r="ATG82" s="431"/>
      <c r="ATH82" s="431"/>
      <c r="ATI82" s="431"/>
      <c r="ATJ82" s="431"/>
      <c r="ATK82" s="431"/>
      <c r="ATL82" s="431"/>
      <c r="ATM82" s="431"/>
      <c r="ATN82" s="431"/>
      <c r="ATO82" s="431"/>
      <c r="ATP82" s="431"/>
      <c r="ATQ82" s="431"/>
      <c r="ATR82" s="431"/>
      <c r="ATS82" s="431"/>
      <c r="ATT82" s="431"/>
      <c r="ATU82" s="431"/>
      <c r="ATV82" s="431"/>
      <c r="ATW82" s="431"/>
      <c r="ATX82" s="431"/>
      <c r="ATY82" s="431"/>
      <c r="ATZ82" s="431"/>
      <c r="AUA82" s="431"/>
      <c r="AUB82" s="431"/>
      <c r="AUC82" s="431"/>
      <c r="AUD82" s="431"/>
      <c r="AUE82" s="431"/>
      <c r="AUF82" s="431"/>
      <c r="AUG82" s="431"/>
      <c r="AUH82" s="431"/>
      <c r="AUI82" s="431"/>
      <c r="AUJ82" s="431"/>
      <c r="AUK82" s="431"/>
      <c r="AUL82" s="431"/>
      <c r="AUM82" s="431"/>
      <c r="AUN82" s="431"/>
      <c r="AUO82" s="431"/>
      <c r="AUP82" s="431"/>
      <c r="AUQ82" s="431"/>
      <c r="AUR82" s="431"/>
      <c r="AUS82" s="431"/>
      <c r="AUT82" s="431"/>
      <c r="AUU82" s="431"/>
      <c r="AUV82" s="431"/>
      <c r="AUW82" s="431"/>
      <c r="AUX82" s="431"/>
      <c r="AUY82" s="431"/>
      <c r="AUZ82" s="431"/>
      <c r="AVA82" s="431"/>
      <c r="AVB82" s="431"/>
      <c r="AVC82" s="431"/>
      <c r="AVD82" s="431"/>
      <c r="AVE82" s="431"/>
      <c r="AVF82" s="431"/>
      <c r="AVG82" s="431"/>
      <c r="AVH82" s="431"/>
      <c r="AVI82" s="431"/>
      <c r="AVJ82" s="431"/>
      <c r="AVK82" s="431"/>
      <c r="AVL82" s="431"/>
      <c r="AVM82" s="431"/>
      <c r="AVN82" s="431"/>
      <c r="AVO82" s="431"/>
      <c r="AVP82" s="431"/>
      <c r="AVQ82" s="431"/>
      <c r="AVR82" s="431"/>
      <c r="AVS82" s="431"/>
      <c r="AVT82" s="431"/>
      <c r="AVU82" s="431"/>
      <c r="AVV82" s="431"/>
      <c r="AVW82" s="431"/>
      <c r="AVX82" s="431"/>
      <c r="AVY82" s="431"/>
      <c r="AVZ82" s="431"/>
      <c r="AWA82" s="431"/>
      <c r="AWB82" s="431"/>
      <c r="AWC82" s="431"/>
      <c r="AWD82" s="431"/>
      <c r="AWE82" s="431"/>
      <c r="AWF82" s="431"/>
      <c r="AWG82" s="431"/>
      <c r="AWH82" s="431"/>
      <c r="AWI82" s="431"/>
      <c r="AWJ82" s="431"/>
      <c r="AWK82" s="431"/>
      <c r="AWL82" s="431"/>
      <c r="AWM82" s="431"/>
      <c r="AWN82" s="431"/>
      <c r="AWO82" s="431"/>
      <c r="AWP82" s="431"/>
      <c r="AWQ82" s="431"/>
      <c r="AWR82" s="431"/>
      <c r="AWS82" s="431"/>
      <c r="AWT82" s="431"/>
      <c r="AWU82" s="431"/>
      <c r="AWV82" s="431"/>
      <c r="AWW82" s="431"/>
      <c r="AWX82" s="431"/>
      <c r="AWY82" s="431"/>
      <c r="AWZ82" s="431"/>
      <c r="AXA82" s="431"/>
      <c r="AXB82" s="431"/>
      <c r="AXC82" s="431"/>
      <c r="AXD82" s="431"/>
      <c r="AXE82" s="431"/>
      <c r="AXF82" s="431"/>
      <c r="AXG82" s="431"/>
      <c r="AXH82" s="431"/>
      <c r="AXI82" s="431"/>
      <c r="AXJ82" s="431"/>
      <c r="AXK82" s="431"/>
      <c r="AXL82" s="431"/>
      <c r="AXM82" s="431"/>
      <c r="AXN82" s="431"/>
      <c r="AXO82" s="431"/>
      <c r="AXP82" s="431"/>
      <c r="AXQ82" s="431"/>
      <c r="AXR82" s="431"/>
      <c r="AXS82" s="431"/>
      <c r="AXT82" s="431"/>
      <c r="AXU82" s="431"/>
      <c r="AXV82" s="431"/>
      <c r="AXW82" s="431"/>
      <c r="AXX82" s="431"/>
      <c r="AXY82" s="431"/>
      <c r="AXZ82" s="431"/>
      <c r="AYA82" s="431"/>
      <c r="AYB82" s="431"/>
      <c r="AYC82" s="431"/>
      <c r="AYD82" s="431"/>
      <c r="AYE82" s="431"/>
      <c r="AYF82" s="431"/>
      <c r="AYG82" s="431"/>
      <c r="AYH82" s="431"/>
      <c r="AYI82" s="431"/>
      <c r="AYJ82" s="431"/>
      <c r="AYK82" s="431"/>
      <c r="AYL82" s="431"/>
      <c r="AYM82" s="431"/>
      <c r="AYN82" s="431"/>
      <c r="AYO82" s="431"/>
      <c r="AYP82" s="431"/>
      <c r="AYQ82" s="431"/>
      <c r="AYR82" s="431"/>
      <c r="AYS82" s="431"/>
      <c r="AYT82" s="431"/>
      <c r="AYU82" s="431"/>
      <c r="AYV82" s="431"/>
      <c r="AYW82" s="431"/>
      <c r="AYX82" s="431"/>
      <c r="AYY82" s="431"/>
      <c r="AYZ82" s="431"/>
      <c r="AZA82" s="431"/>
      <c r="AZB82" s="431"/>
      <c r="AZC82" s="431"/>
      <c r="AZD82" s="431"/>
      <c r="AZE82" s="431"/>
      <c r="AZF82" s="431"/>
      <c r="AZG82" s="431"/>
      <c r="AZH82" s="431"/>
      <c r="AZI82" s="431"/>
      <c r="AZJ82" s="431"/>
      <c r="AZK82" s="431"/>
      <c r="AZL82" s="431"/>
      <c r="AZM82" s="431"/>
      <c r="AZN82" s="431"/>
      <c r="AZO82" s="431"/>
      <c r="AZP82" s="431"/>
      <c r="AZQ82" s="431"/>
      <c r="AZR82" s="431"/>
      <c r="AZS82" s="431"/>
      <c r="AZT82" s="431"/>
      <c r="AZU82" s="431"/>
      <c r="AZV82" s="431"/>
      <c r="AZW82" s="431"/>
      <c r="AZX82" s="431"/>
      <c r="AZY82" s="431"/>
      <c r="AZZ82" s="431"/>
      <c r="BAA82" s="431"/>
      <c r="BAB82" s="431"/>
      <c r="BAC82" s="431"/>
      <c r="BAD82" s="431"/>
      <c r="BAE82" s="431"/>
      <c r="BAF82" s="431"/>
      <c r="BAG82" s="431"/>
      <c r="BAH82" s="431"/>
      <c r="BAI82" s="431"/>
      <c r="BAJ82" s="431"/>
      <c r="BAK82" s="431"/>
      <c r="BAL82" s="431"/>
      <c r="BAM82" s="431"/>
      <c r="BAN82" s="431"/>
      <c r="BAO82" s="431"/>
      <c r="BAP82" s="431"/>
      <c r="BAQ82" s="431"/>
      <c r="BAR82" s="431"/>
      <c r="BAS82" s="431"/>
      <c r="BAT82" s="431"/>
      <c r="BAU82" s="431"/>
      <c r="BAV82" s="431"/>
      <c r="BAW82" s="431"/>
      <c r="BAX82" s="431"/>
      <c r="BAY82" s="431"/>
      <c r="BAZ82" s="431"/>
      <c r="BBA82" s="431"/>
      <c r="BBB82" s="431"/>
      <c r="BBC82" s="431"/>
      <c r="BBD82" s="431"/>
      <c r="BBE82" s="431"/>
      <c r="BBF82" s="431"/>
      <c r="BBG82" s="431"/>
      <c r="BBH82" s="431"/>
      <c r="BBI82" s="431"/>
      <c r="BBJ82" s="431"/>
      <c r="BBK82" s="431"/>
      <c r="BBL82" s="431"/>
      <c r="BBM82" s="431"/>
      <c r="BBN82" s="431"/>
      <c r="BBO82" s="431"/>
      <c r="BBP82" s="431"/>
      <c r="BBQ82" s="431"/>
      <c r="BBR82" s="431"/>
      <c r="BBS82" s="431"/>
      <c r="BBT82" s="431"/>
      <c r="BBU82" s="431"/>
      <c r="BBV82" s="431"/>
      <c r="BBW82" s="431"/>
      <c r="BBX82" s="431"/>
      <c r="BBY82" s="431"/>
      <c r="BBZ82" s="431"/>
      <c r="BCA82" s="431"/>
      <c r="BCB82" s="431"/>
      <c r="BCC82" s="431"/>
      <c r="BCD82" s="431"/>
      <c r="BCE82" s="431"/>
      <c r="BCF82" s="431"/>
      <c r="BCG82" s="431"/>
      <c r="BCH82" s="431"/>
      <c r="BCI82" s="431"/>
      <c r="BCJ82" s="431"/>
      <c r="BCK82" s="431"/>
      <c r="BCL82" s="431"/>
      <c r="BCM82" s="431"/>
      <c r="BCN82" s="431"/>
      <c r="BCO82" s="431"/>
      <c r="BCP82" s="431"/>
      <c r="BCQ82" s="431"/>
      <c r="BCR82" s="431"/>
      <c r="BCS82" s="431"/>
      <c r="BCT82" s="431"/>
      <c r="BCU82" s="431"/>
      <c r="BCV82" s="431"/>
      <c r="BCW82" s="431"/>
      <c r="BCX82" s="431"/>
      <c r="BCY82" s="431"/>
      <c r="BCZ82" s="431"/>
      <c r="BDA82" s="431"/>
      <c r="BDB82" s="431"/>
      <c r="BDC82" s="431"/>
      <c r="BDD82" s="431"/>
      <c r="BDE82" s="431"/>
      <c r="BDF82" s="431"/>
      <c r="BDG82" s="431"/>
      <c r="BDH82" s="431"/>
      <c r="BDI82" s="431"/>
      <c r="BDJ82" s="431"/>
      <c r="BDK82" s="431"/>
      <c r="BDL82" s="431"/>
      <c r="BDM82" s="431"/>
      <c r="BDN82" s="431"/>
      <c r="BDO82" s="431"/>
      <c r="BDP82" s="431"/>
      <c r="BDQ82" s="431"/>
      <c r="BDR82" s="431"/>
      <c r="BDS82" s="431"/>
      <c r="BDT82" s="431"/>
      <c r="BDU82" s="431"/>
      <c r="BDV82" s="431"/>
      <c r="BDW82" s="431"/>
      <c r="BDX82" s="431"/>
      <c r="BDY82" s="431"/>
      <c r="BDZ82" s="431"/>
      <c r="BEA82" s="431"/>
      <c r="BEB82" s="431"/>
      <c r="BEC82" s="431"/>
      <c r="BED82" s="431"/>
      <c r="BEE82" s="431"/>
      <c r="BEF82" s="431"/>
      <c r="BEG82" s="431"/>
      <c r="BEH82" s="431"/>
      <c r="BEI82" s="431"/>
      <c r="BEJ82" s="431"/>
      <c r="BEK82" s="431"/>
      <c r="BEL82" s="431"/>
      <c r="BEM82" s="431"/>
      <c r="BEN82" s="431"/>
      <c r="BEO82" s="431"/>
      <c r="BEP82" s="431"/>
      <c r="BEQ82" s="431"/>
      <c r="BER82" s="431"/>
      <c r="BES82" s="431"/>
      <c r="BET82" s="431"/>
      <c r="BEU82" s="431"/>
      <c r="BEV82" s="431"/>
      <c r="BEW82" s="431"/>
      <c r="BEX82" s="431"/>
      <c r="BEY82" s="431"/>
      <c r="BEZ82" s="431"/>
      <c r="BFA82" s="431"/>
      <c r="BFB82" s="431"/>
      <c r="BFC82" s="431"/>
      <c r="BFD82" s="431"/>
      <c r="BFE82" s="431"/>
      <c r="BFF82" s="431"/>
      <c r="BFG82" s="431"/>
      <c r="BFH82" s="431"/>
      <c r="BFI82" s="431"/>
      <c r="BFJ82" s="431"/>
      <c r="BFK82" s="431"/>
      <c r="BFL82" s="431"/>
      <c r="BFM82" s="431"/>
      <c r="BFN82" s="431"/>
      <c r="BFO82" s="431"/>
      <c r="BFP82" s="431"/>
      <c r="BFQ82" s="431"/>
      <c r="BFR82" s="431"/>
      <c r="BFS82" s="431"/>
      <c r="BFT82" s="431"/>
      <c r="BFU82" s="431"/>
      <c r="BFV82" s="431"/>
      <c r="BFW82" s="431"/>
      <c r="BFX82" s="431"/>
      <c r="BFY82" s="431"/>
      <c r="BFZ82" s="431"/>
      <c r="BGA82" s="431"/>
      <c r="BGB82" s="431"/>
      <c r="BGC82" s="431"/>
      <c r="BGD82" s="431"/>
      <c r="BGE82" s="431"/>
      <c r="BGF82" s="431"/>
      <c r="BGG82" s="431"/>
      <c r="BGH82" s="431"/>
      <c r="BGI82" s="431"/>
      <c r="BGJ82" s="431"/>
      <c r="BGK82" s="431"/>
      <c r="BGL82" s="431"/>
      <c r="BGM82" s="431"/>
      <c r="BGN82" s="431"/>
      <c r="BGO82" s="431"/>
      <c r="BGP82" s="431"/>
      <c r="BGQ82" s="431"/>
      <c r="BGR82" s="431"/>
      <c r="BGS82" s="431"/>
      <c r="BGT82" s="431"/>
      <c r="BGU82" s="431"/>
      <c r="BGV82" s="431"/>
      <c r="BGW82" s="431"/>
      <c r="BGX82" s="431"/>
      <c r="BGY82" s="431"/>
      <c r="BGZ82" s="431"/>
      <c r="BHA82" s="431"/>
      <c r="BHB82" s="431"/>
      <c r="BHC82" s="431"/>
      <c r="BHD82" s="431"/>
      <c r="BHE82" s="431"/>
      <c r="BHF82" s="431"/>
      <c r="BHG82" s="431"/>
      <c r="BHH82" s="431"/>
      <c r="BHI82" s="431"/>
      <c r="BHJ82" s="431"/>
      <c r="BHK82" s="431"/>
      <c r="BHL82" s="431"/>
      <c r="BHM82" s="431"/>
      <c r="BHN82" s="431"/>
      <c r="BHO82" s="431"/>
      <c r="BHP82" s="431"/>
      <c r="BHQ82" s="431"/>
      <c r="BHR82" s="431"/>
      <c r="BHS82" s="431"/>
      <c r="BHT82" s="431"/>
      <c r="BHU82" s="431"/>
      <c r="BHV82" s="431"/>
      <c r="BHW82" s="431"/>
      <c r="BHX82" s="431"/>
      <c r="BHY82" s="431"/>
      <c r="BHZ82" s="431"/>
      <c r="BIA82" s="431"/>
      <c r="BIB82" s="431"/>
      <c r="BIC82" s="431"/>
      <c r="BID82" s="431"/>
      <c r="BIE82" s="431"/>
      <c r="BIF82" s="431"/>
      <c r="BIG82" s="431"/>
      <c r="BIH82" s="431"/>
      <c r="BII82" s="431"/>
      <c r="BIJ82" s="431"/>
      <c r="BIK82" s="431"/>
      <c r="BIL82" s="431"/>
      <c r="BIM82" s="431"/>
      <c r="BIN82" s="431"/>
      <c r="BIO82" s="431"/>
      <c r="BIP82" s="431"/>
      <c r="BIQ82" s="431"/>
      <c r="BIR82" s="431"/>
      <c r="BIS82" s="431"/>
      <c r="BIT82" s="431"/>
      <c r="BIU82" s="431"/>
      <c r="BIV82" s="431"/>
      <c r="BIW82" s="431"/>
      <c r="BIX82" s="431"/>
      <c r="BIY82" s="431"/>
      <c r="BIZ82" s="431"/>
      <c r="BJA82" s="431"/>
      <c r="BJB82" s="431"/>
      <c r="BJC82" s="431"/>
      <c r="BJD82" s="431"/>
      <c r="BJE82" s="431"/>
      <c r="BJF82" s="431"/>
      <c r="BJG82" s="431"/>
      <c r="BJH82" s="431"/>
      <c r="BJI82" s="431"/>
      <c r="BJJ82" s="431"/>
      <c r="BJK82" s="431"/>
      <c r="BJL82" s="431"/>
      <c r="BJM82" s="431"/>
      <c r="BJN82" s="431"/>
      <c r="BJO82" s="431"/>
      <c r="BJP82" s="431"/>
      <c r="BJQ82" s="431"/>
      <c r="BJR82" s="431"/>
      <c r="BJS82" s="431"/>
      <c r="BJT82" s="431"/>
      <c r="BJU82" s="431"/>
      <c r="BJV82" s="431"/>
      <c r="BJW82" s="431"/>
      <c r="BJX82" s="431"/>
      <c r="BJY82" s="431"/>
      <c r="BJZ82" s="431"/>
      <c r="BKA82" s="431"/>
      <c r="BKB82" s="431"/>
      <c r="BKC82" s="431"/>
      <c r="BKD82" s="431"/>
      <c r="BKE82" s="431"/>
      <c r="BKF82" s="431"/>
      <c r="BKG82" s="431"/>
      <c r="BKH82" s="431"/>
      <c r="BKI82" s="431"/>
      <c r="BKJ82" s="431"/>
      <c r="BKK82" s="431"/>
      <c r="BKL82" s="431"/>
      <c r="BKM82" s="431"/>
      <c r="BKN82" s="431"/>
      <c r="BKO82" s="431"/>
      <c r="BKP82" s="431"/>
      <c r="BKQ82" s="431"/>
      <c r="BKR82" s="431"/>
      <c r="BKS82" s="431"/>
      <c r="BKT82" s="431"/>
      <c r="BKU82" s="431"/>
      <c r="BKV82" s="431"/>
      <c r="BKW82" s="431"/>
      <c r="BKX82" s="431"/>
      <c r="BKY82" s="431"/>
      <c r="BKZ82" s="431"/>
      <c r="BLA82" s="431"/>
      <c r="BLB82" s="431"/>
      <c r="BLC82" s="431"/>
      <c r="BLD82" s="431"/>
      <c r="BLE82" s="431"/>
      <c r="BLF82" s="431"/>
      <c r="BLG82" s="431"/>
      <c r="BLH82" s="431"/>
      <c r="BLI82" s="431"/>
      <c r="BLJ82" s="431"/>
      <c r="BLK82" s="431"/>
      <c r="BLL82" s="431"/>
      <c r="BLM82" s="431"/>
      <c r="BLN82" s="431"/>
      <c r="BLO82" s="431"/>
      <c r="BLP82" s="431"/>
      <c r="BLQ82" s="431"/>
      <c r="BLR82" s="431"/>
      <c r="BLS82" s="431"/>
      <c r="BLT82" s="431"/>
      <c r="BLU82" s="431"/>
      <c r="BLV82" s="431"/>
      <c r="BLW82" s="431"/>
      <c r="BLX82" s="431"/>
      <c r="BLY82" s="431"/>
      <c r="BLZ82" s="431"/>
      <c r="BMA82" s="431"/>
      <c r="BMB82" s="431"/>
      <c r="BMC82" s="431"/>
      <c r="BMD82" s="431"/>
      <c r="BME82" s="431"/>
      <c r="BMF82" s="431"/>
      <c r="BMG82" s="431"/>
      <c r="BMH82" s="431"/>
      <c r="BMI82" s="431"/>
      <c r="BMJ82" s="431"/>
      <c r="BMK82" s="431"/>
      <c r="BML82" s="431"/>
      <c r="BMM82" s="431"/>
      <c r="BMN82" s="431"/>
      <c r="BMO82" s="431"/>
      <c r="BMP82" s="431"/>
      <c r="BMQ82" s="431"/>
      <c r="BMR82" s="431"/>
      <c r="BMS82" s="431"/>
      <c r="BMT82" s="431"/>
      <c r="BMU82" s="431"/>
      <c r="BMV82" s="431"/>
      <c r="BMW82" s="431"/>
      <c r="BMX82" s="431"/>
      <c r="BMY82" s="431"/>
      <c r="BMZ82" s="431"/>
      <c r="BNA82" s="431"/>
      <c r="BNB82" s="431"/>
      <c r="BNC82" s="431"/>
      <c r="BND82" s="431"/>
      <c r="BNE82" s="431"/>
      <c r="BNF82" s="431"/>
      <c r="BNG82" s="431"/>
      <c r="BNH82" s="431"/>
      <c r="BNI82" s="431"/>
      <c r="BNJ82" s="431"/>
      <c r="BNK82" s="431"/>
      <c r="BNL82" s="431"/>
      <c r="BNM82" s="431"/>
      <c r="BNN82" s="431"/>
      <c r="BNO82" s="431"/>
      <c r="BNP82" s="431"/>
      <c r="BNQ82" s="431"/>
      <c r="BNR82" s="431"/>
      <c r="BNS82" s="431"/>
      <c r="BNT82" s="431"/>
      <c r="BNU82" s="431"/>
      <c r="BNV82" s="431"/>
      <c r="BNW82" s="431"/>
      <c r="BNX82" s="431"/>
      <c r="BNY82" s="431"/>
      <c r="BNZ82" s="431"/>
      <c r="BOA82" s="431"/>
      <c r="BOB82" s="431"/>
      <c r="BOC82" s="431"/>
      <c r="BOD82" s="431"/>
      <c r="BOE82" s="431"/>
      <c r="BOF82" s="431"/>
      <c r="BOG82" s="431"/>
      <c r="BOH82" s="431"/>
      <c r="BOI82" s="431"/>
      <c r="BOJ82" s="431"/>
      <c r="BOK82" s="431"/>
      <c r="BOL82" s="431"/>
      <c r="BOM82" s="431"/>
      <c r="BON82" s="431"/>
      <c r="BOO82" s="431"/>
      <c r="BOP82" s="431"/>
      <c r="BOQ82" s="431"/>
      <c r="BOR82" s="431"/>
      <c r="BOS82" s="431"/>
      <c r="BOT82" s="431"/>
      <c r="BOU82" s="431"/>
      <c r="BOV82" s="431"/>
      <c r="BOW82" s="431"/>
      <c r="BOX82" s="431"/>
      <c r="BOY82" s="431"/>
      <c r="BOZ82" s="431"/>
      <c r="BPA82" s="431"/>
      <c r="BPB82" s="431"/>
      <c r="BPC82" s="431"/>
      <c r="BPD82" s="431"/>
      <c r="BPE82" s="431"/>
      <c r="BPF82" s="431"/>
      <c r="BPG82" s="431"/>
      <c r="BPH82" s="431"/>
      <c r="BPI82" s="431"/>
      <c r="BPJ82" s="431"/>
      <c r="BPK82" s="431"/>
      <c r="BPL82" s="431"/>
      <c r="BPM82" s="431"/>
      <c r="BPN82" s="431"/>
      <c r="BPO82" s="431"/>
      <c r="BPP82" s="431"/>
      <c r="BPQ82" s="431"/>
      <c r="BPR82" s="431"/>
      <c r="BPS82" s="431"/>
      <c r="BPT82" s="431"/>
      <c r="BPU82" s="431"/>
      <c r="BPV82" s="431"/>
      <c r="BPW82" s="431"/>
      <c r="BPX82" s="431"/>
      <c r="BPY82" s="431"/>
      <c r="BPZ82" s="431"/>
      <c r="BQA82" s="431"/>
      <c r="BQB82" s="431"/>
      <c r="BQC82" s="431"/>
      <c r="BQD82" s="431"/>
      <c r="BQE82" s="431"/>
      <c r="BQF82" s="431"/>
      <c r="BQG82" s="431"/>
      <c r="BQH82" s="431"/>
      <c r="BQI82" s="431"/>
      <c r="BQJ82" s="431"/>
      <c r="BQK82" s="431"/>
      <c r="BQL82" s="431"/>
      <c r="BQM82" s="431"/>
      <c r="BQN82" s="431"/>
      <c r="BQO82" s="431"/>
      <c r="BQP82" s="431"/>
      <c r="BQQ82" s="431"/>
      <c r="BQR82" s="431"/>
      <c r="BQS82" s="431"/>
      <c r="BQT82" s="431"/>
      <c r="BQU82" s="431"/>
      <c r="BQV82" s="431"/>
      <c r="BQW82" s="431"/>
      <c r="BQX82" s="431"/>
      <c r="BQY82" s="431"/>
      <c r="BQZ82" s="431"/>
      <c r="BRA82" s="431"/>
      <c r="BRB82" s="431"/>
      <c r="BRC82" s="431"/>
      <c r="BRD82" s="431"/>
      <c r="BRE82" s="431"/>
      <c r="BRF82" s="431"/>
      <c r="BRG82" s="431"/>
      <c r="BRH82" s="431"/>
      <c r="BRI82" s="431"/>
      <c r="BRJ82" s="431"/>
      <c r="BRK82" s="431"/>
      <c r="BRL82" s="431"/>
      <c r="BRM82" s="431"/>
      <c r="BRN82" s="431"/>
      <c r="BRO82" s="431"/>
      <c r="BRP82" s="431"/>
      <c r="BRQ82" s="431"/>
      <c r="BRR82" s="431"/>
      <c r="BRS82" s="431"/>
      <c r="BRT82" s="431"/>
      <c r="BRU82" s="431"/>
    </row>
    <row r="83" spans="1:1841" ht="29.25" customHeight="1" x14ac:dyDescent="0.3">
      <c r="A83" s="792"/>
      <c r="B83" s="476">
        <v>12</v>
      </c>
      <c r="C83" s="476" t="s">
        <v>436</v>
      </c>
      <c r="D83" s="465">
        <v>216343473.68421999</v>
      </c>
      <c r="E83" s="504">
        <v>2</v>
      </c>
      <c r="F83" s="477">
        <v>0</v>
      </c>
      <c r="G83" s="477">
        <v>0</v>
      </c>
      <c r="H83" s="464">
        <f t="shared" si="43"/>
        <v>8147647.0588235203</v>
      </c>
      <c r="I83" s="477">
        <v>2</v>
      </c>
      <c r="J83" s="478"/>
      <c r="K83" s="477">
        <v>0</v>
      </c>
      <c r="L83" s="479"/>
      <c r="M83" s="464"/>
      <c r="N83" s="478"/>
      <c r="O83" s="464"/>
      <c r="P83" s="478"/>
      <c r="Q83" s="476"/>
      <c r="R83" s="478"/>
      <c r="S83" s="476"/>
      <c r="T83" s="478"/>
      <c r="U83" s="476"/>
      <c r="V83" s="476"/>
      <c r="W83" s="476"/>
      <c r="X83" s="480">
        <f t="shared" si="39"/>
        <v>8147647.0588235203</v>
      </c>
      <c r="Y83" s="470">
        <f t="shared" si="40"/>
        <v>2</v>
      </c>
      <c r="Z83" s="480">
        <f t="shared" si="41"/>
        <v>0</v>
      </c>
      <c r="AA83" s="470">
        <f t="shared" si="42"/>
        <v>0</v>
      </c>
      <c r="AB83" s="521"/>
      <c r="AC83" s="486"/>
      <c r="AD83" s="527"/>
      <c r="AE83" s="527"/>
      <c r="AF83" s="527"/>
      <c r="AG83" s="527"/>
      <c r="AH83" s="431"/>
      <c r="AI83" s="431"/>
      <c r="AJ83" s="431"/>
      <c r="AK83" s="431"/>
      <c r="AL83" s="431"/>
      <c r="AM83" s="431"/>
      <c r="AN83" s="431"/>
      <c r="AO83" s="431"/>
      <c r="AP83" s="431"/>
      <c r="AQ83" s="431"/>
      <c r="AR83" s="431"/>
      <c r="AS83" s="431"/>
      <c r="AT83" s="431"/>
      <c r="AU83" s="431"/>
      <c r="AV83" s="431"/>
      <c r="AW83" s="431"/>
      <c r="AX83" s="431"/>
      <c r="AY83" s="431"/>
      <c r="AZ83" s="431"/>
      <c r="BA83" s="431"/>
      <c r="BB83" s="431"/>
      <c r="BC83" s="431"/>
      <c r="BD83" s="431"/>
      <c r="BE83" s="431"/>
      <c r="BF83" s="431"/>
      <c r="BG83" s="431"/>
      <c r="BH83" s="431"/>
      <c r="BI83" s="431"/>
      <c r="BJ83" s="431"/>
      <c r="BK83" s="431"/>
      <c r="BL83" s="431"/>
      <c r="BM83" s="431"/>
      <c r="BN83" s="431"/>
      <c r="BO83" s="431"/>
      <c r="BP83" s="431"/>
      <c r="BQ83" s="431"/>
      <c r="BR83" s="431"/>
      <c r="BS83" s="431"/>
      <c r="BT83" s="431"/>
      <c r="BU83" s="431"/>
      <c r="BV83" s="431"/>
      <c r="BW83" s="431"/>
      <c r="BX83" s="431"/>
      <c r="BY83" s="431"/>
      <c r="BZ83" s="431"/>
      <c r="CA83" s="431"/>
      <c r="CB83" s="431"/>
      <c r="CC83" s="431"/>
      <c r="CD83" s="431"/>
      <c r="CE83" s="431"/>
      <c r="CF83" s="431"/>
      <c r="CG83" s="431"/>
      <c r="CH83" s="431"/>
      <c r="CI83" s="431"/>
      <c r="CJ83" s="431"/>
      <c r="CK83" s="431"/>
      <c r="CL83" s="431"/>
      <c r="CM83" s="431"/>
      <c r="CN83" s="431"/>
      <c r="CO83" s="431"/>
      <c r="CP83" s="431"/>
      <c r="CQ83" s="431"/>
      <c r="CR83" s="431"/>
      <c r="CS83" s="431"/>
      <c r="CT83" s="431"/>
      <c r="CU83" s="431"/>
      <c r="CV83" s="431"/>
      <c r="CW83" s="431"/>
      <c r="CX83" s="431"/>
      <c r="CY83" s="431"/>
      <c r="CZ83" s="431"/>
      <c r="DA83" s="431"/>
      <c r="DB83" s="431"/>
      <c r="DC83" s="431"/>
      <c r="DD83" s="431"/>
      <c r="DE83" s="431"/>
      <c r="DF83" s="431"/>
      <c r="DG83" s="431"/>
      <c r="DH83" s="431"/>
      <c r="DI83" s="431"/>
      <c r="DJ83" s="431"/>
      <c r="DK83" s="431"/>
      <c r="DL83" s="431"/>
      <c r="DM83" s="431"/>
      <c r="DN83" s="431"/>
      <c r="DO83" s="431"/>
      <c r="DP83" s="431"/>
      <c r="DQ83" s="431"/>
      <c r="DR83" s="431"/>
      <c r="DS83" s="431"/>
      <c r="DT83" s="431"/>
      <c r="DU83" s="431"/>
      <c r="DV83" s="431"/>
      <c r="DW83" s="431"/>
      <c r="DX83" s="431"/>
      <c r="DY83" s="431"/>
      <c r="DZ83" s="431"/>
      <c r="EA83" s="431"/>
      <c r="EB83" s="431"/>
      <c r="EC83" s="431"/>
      <c r="ED83" s="431"/>
      <c r="EE83" s="431"/>
      <c r="EF83" s="431"/>
      <c r="EG83" s="431"/>
      <c r="EH83" s="431"/>
      <c r="EI83" s="431"/>
      <c r="EJ83" s="431"/>
      <c r="EK83" s="431"/>
      <c r="EL83" s="431"/>
      <c r="EM83" s="431"/>
      <c r="EN83" s="431"/>
      <c r="EO83" s="431"/>
      <c r="EP83" s="431"/>
      <c r="EQ83" s="431"/>
      <c r="ER83" s="431"/>
      <c r="ES83" s="431"/>
      <c r="ET83" s="431"/>
      <c r="EU83" s="431"/>
      <c r="EV83" s="431"/>
      <c r="EW83" s="431"/>
      <c r="EX83" s="431"/>
      <c r="EY83" s="431"/>
      <c r="EZ83" s="431"/>
      <c r="FA83" s="431"/>
      <c r="FB83" s="431"/>
      <c r="FC83" s="431"/>
      <c r="FD83" s="431"/>
      <c r="FE83" s="431"/>
      <c r="FF83" s="431"/>
      <c r="FG83" s="431"/>
      <c r="FH83" s="431"/>
      <c r="FI83" s="431"/>
      <c r="FJ83" s="431"/>
      <c r="FK83" s="431"/>
      <c r="FL83" s="431"/>
      <c r="FM83" s="431"/>
      <c r="FN83" s="431"/>
      <c r="FO83" s="431"/>
      <c r="FP83" s="431"/>
      <c r="FQ83" s="431"/>
      <c r="FR83" s="431"/>
      <c r="FS83" s="431"/>
      <c r="FT83" s="431"/>
      <c r="FU83" s="431"/>
      <c r="FV83" s="431"/>
      <c r="FW83" s="431"/>
      <c r="FX83" s="431"/>
      <c r="FY83" s="431"/>
      <c r="FZ83" s="431"/>
      <c r="GA83" s="431"/>
      <c r="GB83" s="431"/>
      <c r="GC83" s="431"/>
      <c r="GD83" s="431"/>
      <c r="GE83" s="431"/>
      <c r="GF83" s="431"/>
      <c r="GG83" s="431"/>
      <c r="GH83" s="431"/>
      <c r="GI83" s="431"/>
      <c r="GJ83" s="431"/>
      <c r="GK83" s="431"/>
      <c r="GL83" s="431"/>
      <c r="GM83" s="431"/>
      <c r="GN83" s="431"/>
      <c r="GO83" s="431"/>
      <c r="GP83" s="431"/>
      <c r="GQ83" s="431"/>
      <c r="GR83" s="431"/>
      <c r="GS83" s="431"/>
      <c r="GT83" s="431"/>
      <c r="GU83" s="431"/>
      <c r="GV83" s="431"/>
      <c r="GW83" s="431"/>
      <c r="GX83" s="431"/>
      <c r="GY83" s="431"/>
      <c r="GZ83" s="431"/>
      <c r="HA83" s="431"/>
      <c r="HB83" s="431"/>
      <c r="HC83" s="431"/>
      <c r="HD83" s="431"/>
      <c r="HE83" s="431"/>
      <c r="HF83" s="431"/>
      <c r="HG83" s="431"/>
      <c r="HH83" s="431"/>
      <c r="HI83" s="431"/>
      <c r="HJ83" s="431"/>
      <c r="HK83" s="431"/>
      <c r="HL83" s="431"/>
      <c r="HM83" s="431"/>
      <c r="HN83" s="431"/>
      <c r="HO83" s="431"/>
      <c r="HP83" s="431"/>
      <c r="HQ83" s="431"/>
      <c r="HR83" s="431"/>
      <c r="HS83" s="431"/>
      <c r="HT83" s="431"/>
      <c r="HU83" s="431"/>
      <c r="HV83" s="431"/>
      <c r="HW83" s="431"/>
      <c r="HX83" s="431"/>
      <c r="HY83" s="431"/>
      <c r="HZ83" s="431"/>
      <c r="IA83" s="431"/>
      <c r="IB83" s="431"/>
      <c r="IC83" s="431"/>
      <c r="ID83" s="431"/>
      <c r="IE83" s="431"/>
      <c r="IF83" s="431"/>
      <c r="IG83" s="431"/>
      <c r="IH83" s="431"/>
      <c r="II83" s="431"/>
      <c r="IJ83" s="431"/>
      <c r="IK83" s="431"/>
      <c r="IL83" s="431"/>
      <c r="IM83" s="431"/>
      <c r="IN83" s="431"/>
      <c r="IO83" s="431"/>
      <c r="IP83" s="431"/>
      <c r="IQ83" s="431"/>
      <c r="IR83" s="431"/>
      <c r="IS83" s="431"/>
      <c r="IT83" s="431"/>
      <c r="IU83" s="431"/>
      <c r="IV83" s="431"/>
      <c r="IW83" s="431"/>
      <c r="IX83" s="431"/>
      <c r="IY83" s="431"/>
      <c r="IZ83" s="431"/>
      <c r="JA83" s="431"/>
      <c r="JB83" s="431"/>
      <c r="JC83" s="431"/>
      <c r="JD83" s="431"/>
      <c r="JE83" s="431"/>
      <c r="JF83" s="431"/>
      <c r="JG83" s="431"/>
      <c r="JH83" s="431"/>
      <c r="JI83" s="431"/>
      <c r="JJ83" s="431"/>
      <c r="JK83" s="431"/>
      <c r="JL83" s="431"/>
      <c r="JM83" s="431"/>
      <c r="JN83" s="431"/>
      <c r="JO83" s="431"/>
      <c r="JP83" s="431"/>
      <c r="JQ83" s="431"/>
      <c r="JR83" s="431"/>
      <c r="JS83" s="431"/>
      <c r="JT83" s="431"/>
      <c r="JU83" s="431"/>
      <c r="JV83" s="431"/>
      <c r="JW83" s="431"/>
      <c r="JX83" s="431"/>
      <c r="JY83" s="431"/>
      <c r="JZ83" s="431"/>
      <c r="KA83" s="431"/>
      <c r="KB83" s="431"/>
      <c r="KC83" s="431"/>
      <c r="KD83" s="431"/>
      <c r="KE83" s="431"/>
      <c r="KF83" s="431"/>
      <c r="KG83" s="431"/>
      <c r="KH83" s="431"/>
      <c r="KI83" s="431"/>
      <c r="KJ83" s="431"/>
      <c r="KK83" s="431"/>
      <c r="KL83" s="431"/>
      <c r="KM83" s="431"/>
      <c r="KN83" s="431"/>
      <c r="KO83" s="431"/>
      <c r="KP83" s="431"/>
      <c r="KQ83" s="431"/>
      <c r="KR83" s="431"/>
      <c r="KS83" s="431"/>
      <c r="KT83" s="431"/>
      <c r="KU83" s="431"/>
      <c r="KV83" s="431"/>
      <c r="KW83" s="431"/>
      <c r="KX83" s="431"/>
      <c r="KY83" s="431"/>
      <c r="KZ83" s="431"/>
      <c r="LA83" s="431"/>
      <c r="LB83" s="431"/>
      <c r="LC83" s="431"/>
      <c r="LD83" s="431"/>
      <c r="LE83" s="431"/>
      <c r="LF83" s="431"/>
      <c r="LG83" s="431"/>
      <c r="LH83" s="431"/>
      <c r="LI83" s="431"/>
      <c r="LJ83" s="431"/>
      <c r="LK83" s="431"/>
      <c r="LL83" s="431"/>
      <c r="LM83" s="431"/>
      <c r="LN83" s="431"/>
      <c r="LO83" s="431"/>
      <c r="LP83" s="431"/>
      <c r="LQ83" s="431"/>
      <c r="LR83" s="431"/>
      <c r="LS83" s="431"/>
      <c r="LT83" s="431"/>
      <c r="LU83" s="431"/>
      <c r="LV83" s="431"/>
      <c r="LW83" s="431"/>
      <c r="LX83" s="431"/>
      <c r="LY83" s="431"/>
      <c r="LZ83" s="431"/>
      <c r="MA83" s="431"/>
      <c r="MB83" s="431"/>
      <c r="MC83" s="431"/>
      <c r="MD83" s="431"/>
      <c r="ME83" s="431"/>
      <c r="MF83" s="431"/>
      <c r="MG83" s="431"/>
      <c r="MH83" s="431"/>
      <c r="MI83" s="431"/>
      <c r="MJ83" s="431"/>
      <c r="MK83" s="431"/>
      <c r="ML83" s="431"/>
      <c r="MM83" s="431"/>
      <c r="MN83" s="431"/>
      <c r="MO83" s="431"/>
      <c r="MP83" s="431"/>
      <c r="MQ83" s="431"/>
      <c r="MR83" s="431"/>
      <c r="MS83" s="431"/>
      <c r="MT83" s="431"/>
      <c r="MU83" s="431"/>
      <c r="MV83" s="431"/>
      <c r="MW83" s="431"/>
      <c r="MX83" s="431"/>
      <c r="MY83" s="431"/>
      <c r="MZ83" s="431"/>
      <c r="NA83" s="431"/>
      <c r="NB83" s="431"/>
      <c r="NC83" s="431"/>
      <c r="ND83" s="431"/>
      <c r="NE83" s="431"/>
      <c r="NF83" s="431"/>
      <c r="NG83" s="431"/>
      <c r="NH83" s="431"/>
      <c r="NI83" s="431"/>
      <c r="NJ83" s="431"/>
      <c r="NK83" s="431"/>
      <c r="NL83" s="431"/>
      <c r="NM83" s="431"/>
      <c r="NN83" s="431"/>
      <c r="NO83" s="431"/>
      <c r="NP83" s="431"/>
      <c r="NQ83" s="431"/>
      <c r="NR83" s="431"/>
      <c r="NS83" s="431"/>
      <c r="NT83" s="431"/>
      <c r="NU83" s="431"/>
      <c r="NV83" s="431"/>
      <c r="NW83" s="431"/>
      <c r="NX83" s="431"/>
      <c r="NY83" s="431"/>
      <c r="NZ83" s="431"/>
      <c r="OA83" s="431"/>
      <c r="OB83" s="431"/>
      <c r="OC83" s="431"/>
      <c r="OD83" s="431"/>
      <c r="OE83" s="431"/>
      <c r="OF83" s="431"/>
      <c r="OG83" s="431"/>
      <c r="OH83" s="431"/>
      <c r="OI83" s="431"/>
      <c r="OJ83" s="431"/>
      <c r="OK83" s="431"/>
      <c r="OL83" s="431"/>
      <c r="OM83" s="431"/>
      <c r="ON83" s="431"/>
      <c r="OO83" s="431"/>
      <c r="OP83" s="431"/>
      <c r="OQ83" s="431"/>
      <c r="OR83" s="431"/>
      <c r="OS83" s="431"/>
      <c r="OT83" s="431"/>
      <c r="OU83" s="431"/>
      <c r="OV83" s="431"/>
      <c r="OW83" s="431"/>
      <c r="OX83" s="431"/>
      <c r="OY83" s="431"/>
      <c r="OZ83" s="431"/>
      <c r="PA83" s="431"/>
      <c r="PB83" s="431"/>
      <c r="PC83" s="431"/>
      <c r="PD83" s="431"/>
      <c r="PE83" s="431"/>
      <c r="PF83" s="431"/>
      <c r="PG83" s="431"/>
      <c r="PH83" s="431"/>
      <c r="PI83" s="431"/>
      <c r="PJ83" s="431"/>
      <c r="PK83" s="431"/>
      <c r="PL83" s="431"/>
      <c r="PM83" s="431"/>
      <c r="PN83" s="431"/>
      <c r="PO83" s="431"/>
      <c r="PP83" s="431"/>
      <c r="PQ83" s="431"/>
      <c r="PR83" s="431"/>
      <c r="PS83" s="431"/>
      <c r="PT83" s="431"/>
      <c r="PU83" s="431"/>
      <c r="PV83" s="431"/>
      <c r="PW83" s="431"/>
      <c r="PX83" s="431"/>
      <c r="PY83" s="431"/>
      <c r="PZ83" s="431"/>
      <c r="QA83" s="431"/>
      <c r="QB83" s="431"/>
      <c r="QC83" s="431"/>
      <c r="QD83" s="431"/>
      <c r="QE83" s="431"/>
      <c r="QF83" s="431"/>
      <c r="QG83" s="431"/>
      <c r="QH83" s="431"/>
      <c r="QI83" s="431"/>
      <c r="QJ83" s="431"/>
      <c r="QK83" s="431"/>
      <c r="QL83" s="431"/>
      <c r="QM83" s="431"/>
      <c r="QN83" s="431"/>
      <c r="QO83" s="431"/>
      <c r="QP83" s="431"/>
      <c r="QQ83" s="431"/>
      <c r="QR83" s="431"/>
      <c r="QS83" s="431"/>
      <c r="QT83" s="431"/>
      <c r="QU83" s="431"/>
      <c r="QV83" s="431"/>
      <c r="QW83" s="431"/>
      <c r="QX83" s="431"/>
      <c r="QY83" s="431"/>
      <c r="QZ83" s="431"/>
      <c r="RA83" s="431"/>
      <c r="RB83" s="431"/>
      <c r="RC83" s="431"/>
      <c r="RD83" s="431"/>
      <c r="RE83" s="431"/>
      <c r="RF83" s="431"/>
      <c r="RG83" s="431"/>
      <c r="RH83" s="431"/>
      <c r="RI83" s="431"/>
      <c r="RJ83" s="431"/>
      <c r="RK83" s="431"/>
      <c r="RL83" s="431"/>
      <c r="RM83" s="431"/>
      <c r="RN83" s="431"/>
      <c r="RO83" s="431"/>
      <c r="RP83" s="431"/>
      <c r="RQ83" s="431"/>
      <c r="RR83" s="431"/>
      <c r="RS83" s="431"/>
      <c r="RT83" s="431"/>
      <c r="RU83" s="431"/>
      <c r="RV83" s="431"/>
      <c r="RW83" s="431"/>
      <c r="RX83" s="431"/>
      <c r="RY83" s="431"/>
      <c r="RZ83" s="431"/>
      <c r="SA83" s="431"/>
      <c r="SB83" s="431"/>
      <c r="SC83" s="431"/>
      <c r="SD83" s="431"/>
      <c r="SE83" s="431"/>
      <c r="SF83" s="431"/>
      <c r="SG83" s="431"/>
      <c r="SH83" s="431"/>
      <c r="SI83" s="431"/>
      <c r="SJ83" s="431"/>
      <c r="SK83" s="431"/>
      <c r="SL83" s="431"/>
      <c r="SM83" s="431"/>
      <c r="SN83" s="431"/>
      <c r="SO83" s="431"/>
      <c r="SP83" s="431"/>
      <c r="SQ83" s="431"/>
      <c r="SR83" s="431"/>
      <c r="SS83" s="431"/>
      <c r="ST83" s="431"/>
      <c r="SU83" s="431"/>
      <c r="SV83" s="431"/>
      <c r="SW83" s="431"/>
      <c r="SX83" s="431"/>
      <c r="SY83" s="431"/>
      <c r="SZ83" s="431"/>
      <c r="TA83" s="431"/>
      <c r="TB83" s="431"/>
      <c r="TC83" s="431"/>
      <c r="TD83" s="431"/>
      <c r="TE83" s="431"/>
      <c r="TF83" s="431"/>
      <c r="TG83" s="431"/>
      <c r="TH83" s="431"/>
      <c r="TI83" s="431"/>
      <c r="TJ83" s="431"/>
      <c r="TK83" s="431"/>
      <c r="TL83" s="431"/>
      <c r="TM83" s="431"/>
      <c r="TN83" s="431"/>
      <c r="TO83" s="431"/>
      <c r="TP83" s="431"/>
      <c r="TQ83" s="431"/>
      <c r="TR83" s="431"/>
      <c r="TS83" s="431"/>
      <c r="TT83" s="431"/>
      <c r="TU83" s="431"/>
      <c r="TV83" s="431"/>
      <c r="TW83" s="431"/>
      <c r="TX83" s="431"/>
      <c r="TY83" s="431"/>
      <c r="TZ83" s="431"/>
      <c r="UA83" s="431"/>
      <c r="UB83" s="431"/>
      <c r="UC83" s="431"/>
      <c r="UD83" s="431"/>
      <c r="UE83" s="431"/>
      <c r="UF83" s="431"/>
      <c r="UG83" s="431"/>
      <c r="UH83" s="431"/>
      <c r="UI83" s="431"/>
      <c r="UJ83" s="431"/>
      <c r="UK83" s="431"/>
      <c r="UL83" s="431"/>
      <c r="UM83" s="431"/>
      <c r="UN83" s="431"/>
      <c r="UO83" s="431"/>
      <c r="UP83" s="431"/>
      <c r="UQ83" s="431"/>
      <c r="UR83" s="431"/>
      <c r="US83" s="431"/>
      <c r="UT83" s="431"/>
      <c r="UU83" s="431"/>
      <c r="UV83" s="431"/>
      <c r="UW83" s="431"/>
      <c r="UX83" s="431"/>
      <c r="UY83" s="431"/>
      <c r="UZ83" s="431"/>
      <c r="VA83" s="431"/>
      <c r="VB83" s="431"/>
      <c r="VC83" s="431"/>
      <c r="VD83" s="431"/>
      <c r="VE83" s="431"/>
      <c r="VF83" s="431"/>
      <c r="VG83" s="431"/>
      <c r="VH83" s="431"/>
      <c r="VI83" s="431"/>
      <c r="VJ83" s="431"/>
      <c r="VK83" s="431"/>
      <c r="VL83" s="431"/>
      <c r="VM83" s="431"/>
      <c r="VN83" s="431"/>
      <c r="VO83" s="431"/>
      <c r="VP83" s="431"/>
      <c r="VQ83" s="431"/>
      <c r="VR83" s="431"/>
      <c r="VS83" s="431"/>
      <c r="VT83" s="431"/>
      <c r="VU83" s="431"/>
      <c r="VV83" s="431"/>
      <c r="VW83" s="431"/>
      <c r="VX83" s="431"/>
      <c r="VY83" s="431"/>
      <c r="VZ83" s="431"/>
      <c r="WA83" s="431"/>
      <c r="WB83" s="431"/>
      <c r="WC83" s="431"/>
      <c r="WD83" s="431"/>
      <c r="WE83" s="431"/>
      <c r="WF83" s="431"/>
      <c r="WG83" s="431"/>
      <c r="WH83" s="431"/>
      <c r="WI83" s="431"/>
      <c r="WJ83" s="431"/>
      <c r="WK83" s="431"/>
      <c r="WL83" s="431"/>
      <c r="WM83" s="431"/>
      <c r="WN83" s="431"/>
      <c r="WO83" s="431"/>
      <c r="WP83" s="431"/>
      <c r="WQ83" s="431"/>
      <c r="WR83" s="431"/>
      <c r="WS83" s="431"/>
      <c r="WT83" s="431"/>
      <c r="WU83" s="431"/>
      <c r="WV83" s="431"/>
      <c r="WW83" s="431"/>
      <c r="WX83" s="431"/>
      <c r="WY83" s="431"/>
      <c r="WZ83" s="431"/>
      <c r="XA83" s="431"/>
      <c r="XB83" s="431"/>
      <c r="XC83" s="431"/>
      <c r="XD83" s="431"/>
      <c r="XE83" s="431"/>
      <c r="XF83" s="431"/>
      <c r="XG83" s="431"/>
      <c r="XH83" s="431"/>
      <c r="XI83" s="431"/>
      <c r="XJ83" s="431"/>
      <c r="XK83" s="431"/>
      <c r="XL83" s="431"/>
      <c r="XM83" s="431"/>
      <c r="XN83" s="431"/>
      <c r="XO83" s="431"/>
      <c r="XP83" s="431"/>
      <c r="XQ83" s="431"/>
      <c r="XR83" s="431"/>
      <c r="XS83" s="431"/>
      <c r="XT83" s="431"/>
      <c r="XU83" s="431"/>
      <c r="XV83" s="431"/>
      <c r="XW83" s="431"/>
      <c r="XX83" s="431"/>
      <c r="XY83" s="431"/>
      <c r="XZ83" s="431"/>
      <c r="YA83" s="431"/>
      <c r="YB83" s="431"/>
      <c r="YC83" s="431"/>
      <c r="YD83" s="431"/>
      <c r="YE83" s="431"/>
      <c r="YF83" s="431"/>
      <c r="YG83" s="431"/>
      <c r="YH83" s="431"/>
      <c r="YI83" s="431"/>
      <c r="YJ83" s="431"/>
      <c r="YK83" s="431"/>
      <c r="YL83" s="431"/>
      <c r="YM83" s="431"/>
      <c r="YN83" s="431"/>
      <c r="YO83" s="431"/>
      <c r="YP83" s="431"/>
      <c r="YQ83" s="431"/>
      <c r="YR83" s="431"/>
      <c r="YS83" s="431"/>
      <c r="YT83" s="431"/>
      <c r="YU83" s="431"/>
      <c r="YV83" s="431"/>
      <c r="YW83" s="431"/>
      <c r="YX83" s="431"/>
      <c r="YY83" s="431"/>
      <c r="YZ83" s="431"/>
      <c r="ZA83" s="431"/>
      <c r="ZB83" s="431"/>
      <c r="ZC83" s="431"/>
      <c r="ZD83" s="431"/>
      <c r="ZE83" s="431"/>
      <c r="ZF83" s="431"/>
      <c r="ZG83" s="431"/>
      <c r="ZH83" s="431"/>
      <c r="ZI83" s="431"/>
      <c r="ZJ83" s="431"/>
      <c r="ZK83" s="431"/>
      <c r="ZL83" s="431"/>
      <c r="ZM83" s="431"/>
      <c r="ZN83" s="431"/>
      <c r="ZO83" s="431"/>
      <c r="ZP83" s="431"/>
      <c r="ZQ83" s="431"/>
      <c r="ZR83" s="431"/>
      <c r="ZS83" s="431"/>
      <c r="ZT83" s="431"/>
      <c r="ZU83" s="431"/>
      <c r="ZV83" s="431"/>
      <c r="ZW83" s="431"/>
      <c r="ZX83" s="431"/>
      <c r="ZY83" s="431"/>
      <c r="ZZ83" s="431"/>
      <c r="AAA83" s="431"/>
      <c r="AAB83" s="431"/>
      <c r="AAC83" s="431"/>
      <c r="AAD83" s="431"/>
      <c r="AAE83" s="431"/>
      <c r="AAF83" s="431"/>
      <c r="AAG83" s="431"/>
      <c r="AAH83" s="431"/>
      <c r="AAI83" s="431"/>
      <c r="AAJ83" s="431"/>
      <c r="AAK83" s="431"/>
      <c r="AAL83" s="431"/>
      <c r="AAM83" s="431"/>
      <c r="AAN83" s="431"/>
      <c r="AAO83" s="431"/>
      <c r="AAP83" s="431"/>
      <c r="AAQ83" s="431"/>
      <c r="AAR83" s="431"/>
      <c r="AAS83" s="431"/>
      <c r="AAT83" s="431"/>
      <c r="AAU83" s="431"/>
      <c r="AAV83" s="431"/>
      <c r="AAW83" s="431"/>
      <c r="AAX83" s="431"/>
      <c r="AAY83" s="431"/>
      <c r="AAZ83" s="431"/>
      <c r="ABA83" s="431"/>
      <c r="ABB83" s="431"/>
      <c r="ABC83" s="431"/>
      <c r="ABD83" s="431"/>
      <c r="ABE83" s="431"/>
      <c r="ABF83" s="431"/>
      <c r="ABG83" s="431"/>
      <c r="ABH83" s="431"/>
      <c r="ABI83" s="431"/>
      <c r="ABJ83" s="431"/>
      <c r="ABK83" s="431"/>
      <c r="ABL83" s="431"/>
      <c r="ABM83" s="431"/>
      <c r="ABN83" s="431"/>
      <c r="ABO83" s="431"/>
      <c r="ABP83" s="431"/>
      <c r="ABQ83" s="431"/>
      <c r="ABR83" s="431"/>
      <c r="ABS83" s="431"/>
      <c r="ABT83" s="431"/>
      <c r="ABU83" s="431"/>
      <c r="ABV83" s="431"/>
      <c r="ABW83" s="431"/>
      <c r="ABX83" s="431"/>
      <c r="ABY83" s="431"/>
      <c r="ABZ83" s="431"/>
      <c r="ACA83" s="431"/>
      <c r="ACB83" s="431"/>
      <c r="ACC83" s="431"/>
      <c r="ACD83" s="431"/>
      <c r="ACE83" s="431"/>
      <c r="ACF83" s="431"/>
      <c r="ACG83" s="431"/>
      <c r="ACH83" s="431"/>
      <c r="ACI83" s="431"/>
      <c r="ACJ83" s="431"/>
      <c r="ACK83" s="431"/>
      <c r="ACL83" s="431"/>
      <c r="ACM83" s="431"/>
      <c r="ACN83" s="431"/>
      <c r="ACO83" s="431"/>
      <c r="ACP83" s="431"/>
      <c r="ACQ83" s="431"/>
      <c r="ACR83" s="431"/>
      <c r="ACS83" s="431"/>
      <c r="ACT83" s="431"/>
      <c r="ACU83" s="431"/>
      <c r="ACV83" s="431"/>
      <c r="ACW83" s="431"/>
      <c r="ACX83" s="431"/>
      <c r="ACY83" s="431"/>
      <c r="ACZ83" s="431"/>
      <c r="ADA83" s="431"/>
      <c r="ADB83" s="431"/>
      <c r="ADC83" s="431"/>
      <c r="ADD83" s="431"/>
      <c r="ADE83" s="431"/>
      <c r="ADF83" s="431"/>
      <c r="ADG83" s="431"/>
      <c r="ADH83" s="431"/>
      <c r="ADI83" s="431"/>
      <c r="ADJ83" s="431"/>
      <c r="ADK83" s="431"/>
      <c r="ADL83" s="431"/>
      <c r="ADM83" s="431"/>
      <c r="ADN83" s="431"/>
      <c r="ADO83" s="431"/>
      <c r="ADP83" s="431"/>
      <c r="ADQ83" s="431"/>
      <c r="ADR83" s="431"/>
      <c r="ADS83" s="431"/>
      <c r="ADT83" s="431"/>
      <c r="ADU83" s="431"/>
      <c r="ADV83" s="431"/>
      <c r="ADW83" s="431"/>
      <c r="ADX83" s="431"/>
      <c r="ADY83" s="431"/>
      <c r="ADZ83" s="431"/>
      <c r="AEA83" s="431"/>
      <c r="AEB83" s="431"/>
      <c r="AEC83" s="431"/>
      <c r="AED83" s="431"/>
      <c r="AEE83" s="431"/>
      <c r="AEF83" s="431"/>
      <c r="AEG83" s="431"/>
      <c r="AEH83" s="431"/>
      <c r="AEI83" s="431"/>
      <c r="AEJ83" s="431"/>
      <c r="AEK83" s="431"/>
      <c r="AEL83" s="431"/>
      <c r="AEM83" s="431"/>
      <c r="AEN83" s="431"/>
      <c r="AEO83" s="431"/>
      <c r="AEP83" s="431"/>
      <c r="AEQ83" s="431"/>
      <c r="AER83" s="431"/>
      <c r="AES83" s="431"/>
      <c r="AET83" s="431"/>
      <c r="AEU83" s="431"/>
      <c r="AEV83" s="431"/>
      <c r="AEW83" s="431"/>
      <c r="AEX83" s="431"/>
      <c r="AEY83" s="431"/>
      <c r="AEZ83" s="431"/>
      <c r="AFA83" s="431"/>
      <c r="AFB83" s="431"/>
      <c r="AFC83" s="431"/>
      <c r="AFD83" s="431"/>
      <c r="AFE83" s="431"/>
      <c r="AFF83" s="431"/>
      <c r="AFG83" s="431"/>
      <c r="AFH83" s="431"/>
      <c r="AFI83" s="431"/>
      <c r="AFJ83" s="431"/>
      <c r="AFK83" s="431"/>
      <c r="AFL83" s="431"/>
      <c r="AFM83" s="431"/>
      <c r="AFN83" s="431"/>
      <c r="AFO83" s="431"/>
      <c r="AFP83" s="431"/>
      <c r="AFQ83" s="431"/>
      <c r="AFR83" s="431"/>
      <c r="AFS83" s="431"/>
      <c r="AFT83" s="431"/>
      <c r="AFU83" s="431"/>
      <c r="AFV83" s="431"/>
      <c r="AFW83" s="431"/>
      <c r="AFX83" s="431"/>
      <c r="AFY83" s="431"/>
      <c r="AFZ83" s="431"/>
      <c r="AGA83" s="431"/>
      <c r="AGB83" s="431"/>
      <c r="AGC83" s="431"/>
      <c r="AGD83" s="431"/>
      <c r="AGE83" s="431"/>
      <c r="AGF83" s="431"/>
      <c r="AGG83" s="431"/>
      <c r="AGH83" s="431"/>
      <c r="AGI83" s="431"/>
      <c r="AGJ83" s="431"/>
      <c r="AGK83" s="431"/>
      <c r="AGL83" s="431"/>
      <c r="AGM83" s="431"/>
      <c r="AGN83" s="431"/>
      <c r="AGO83" s="431"/>
      <c r="AGP83" s="431"/>
      <c r="AGQ83" s="431"/>
      <c r="AGR83" s="431"/>
      <c r="AGS83" s="431"/>
      <c r="AGT83" s="431"/>
      <c r="AGU83" s="431"/>
      <c r="AGV83" s="431"/>
      <c r="AGW83" s="431"/>
      <c r="AGX83" s="431"/>
      <c r="AGY83" s="431"/>
      <c r="AGZ83" s="431"/>
      <c r="AHA83" s="431"/>
      <c r="AHB83" s="431"/>
      <c r="AHC83" s="431"/>
      <c r="AHD83" s="431"/>
      <c r="AHE83" s="431"/>
      <c r="AHF83" s="431"/>
      <c r="AHG83" s="431"/>
      <c r="AHH83" s="431"/>
      <c r="AHI83" s="431"/>
      <c r="AHJ83" s="431"/>
      <c r="AHK83" s="431"/>
      <c r="AHL83" s="431"/>
      <c r="AHM83" s="431"/>
      <c r="AHN83" s="431"/>
      <c r="AHO83" s="431"/>
      <c r="AHP83" s="431"/>
      <c r="AHQ83" s="431"/>
      <c r="AHR83" s="431"/>
      <c r="AHS83" s="431"/>
      <c r="AHT83" s="431"/>
      <c r="AHU83" s="431"/>
      <c r="AHV83" s="431"/>
      <c r="AHW83" s="431"/>
      <c r="AHX83" s="431"/>
      <c r="AHY83" s="431"/>
      <c r="AHZ83" s="431"/>
      <c r="AIA83" s="431"/>
      <c r="AIB83" s="431"/>
      <c r="AIC83" s="431"/>
      <c r="AID83" s="431"/>
      <c r="AIE83" s="431"/>
      <c r="AIF83" s="431"/>
      <c r="AIG83" s="431"/>
      <c r="AIH83" s="431"/>
      <c r="AII83" s="431"/>
      <c r="AIJ83" s="431"/>
      <c r="AIK83" s="431"/>
      <c r="AIL83" s="431"/>
      <c r="AIM83" s="431"/>
      <c r="AIN83" s="431"/>
      <c r="AIO83" s="431"/>
      <c r="AIP83" s="431"/>
      <c r="AIQ83" s="431"/>
      <c r="AIR83" s="431"/>
      <c r="AIS83" s="431"/>
      <c r="AIT83" s="431"/>
      <c r="AIU83" s="431"/>
      <c r="AIV83" s="431"/>
      <c r="AIW83" s="431"/>
      <c r="AIX83" s="431"/>
      <c r="AIY83" s="431"/>
      <c r="AIZ83" s="431"/>
      <c r="AJA83" s="431"/>
      <c r="AJB83" s="431"/>
      <c r="AJC83" s="431"/>
      <c r="AJD83" s="431"/>
      <c r="AJE83" s="431"/>
      <c r="AJF83" s="431"/>
      <c r="AJG83" s="431"/>
      <c r="AJH83" s="431"/>
      <c r="AJI83" s="431"/>
      <c r="AJJ83" s="431"/>
      <c r="AJK83" s="431"/>
      <c r="AJL83" s="431"/>
      <c r="AJM83" s="431"/>
      <c r="AJN83" s="431"/>
      <c r="AJO83" s="431"/>
      <c r="AJP83" s="431"/>
      <c r="AJQ83" s="431"/>
      <c r="AJR83" s="431"/>
      <c r="AJS83" s="431"/>
      <c r="AJT83" s="431"/>
      <c r="AJU83" s="431"/>
      <c r="AJV83" s="431"/>
      <c r="AJW83" s="431"/>
      <c r="AJX83" s="431"/>
      <c r="AJY83" s="431"/>
      <c r="AJZ83" s="431"/>
      <c r="AKA83" s="431"/>
      <c r="AKB83" s="431"/>
      <c r="AKC83" s="431"/>
      <c r="AKD83" s="431"/>
      <c r="AKE83" s="431"/>
      <c r="AKF83" s="431"/>
      <c r="AKG83" s="431"/>
      <c r="AKH83" s="431"/>
      <c r="AKI83" s="431"/>
      <c r="AKJ83" s="431"/>
      <c r="AKK83" s="431"/>
      <c r="AKL83" s="431"/>
      <c r="AKM83" s="431"/>
      <c r="AKN83" s="431"/>
      <c r="AKO83" s="431"/>
      <c r="AKP83" s="431"/>
      <c r="AKQ83" s="431"/>
      <c r="AKR83" s="431"/>
      <c r="AKS83" s="431"/>
      <c r="AKT83" s="431"/>
      <c r="AKU83" s="431"/>
      <c r="AKV83" s="431"/>
      <c r="AKW83" s="431"/>
      <c r="AKX83" s="431"/>
      <c r="AKY83" s="431"/>
      <c r="AKZ83" s="431"/>
      <c r="ALA83" s="431"/>
      <c r="ALB83" s="431"/>
      <c r="ALC83" s="431"/>
      <c r="ALD83" s="431"/>
      <c r="ALE83" s="431"/>
      <c r="ALF83" s="431"/>
      <c r="ALG83" s="431"/>
      <c r="ALH83" s="431"/>
      <c r="ALI83" s="431"/>
      <c r="ALJ83" s="431"/>
      <c r="ALK83" s="431"/>
      <c r="ALL83" s="431"/>
      <c r="ALM83" s="431"/>
      <c r="ALN83" s="431"/>
      <c r="ALO83" s="431"/>
      <c r="ALP83" s="431"/>
      <c r="ALQ83" s="431"/>
      <c r="ALR83" s="431"/>
      <c r="ALS83" s="431"/>
      <c r="ALT83" s="431"/>
      <c r="ALU83" s="431"/>
      <c r="ALV83" s="431"/>
      <c r="ALW83" s="431"/>
      <c r="ALX83" s="431"/>
      <c r="ALY83" s="431"/>
      <c r="ALZ83" s="431"/>
      <c r="AMA83" s="431"/>
      <c r="AMB83" s="431"/>
      <c r="AMC83" s="431"/>
      <c r="AMD83" s="431"/>
      <c r="AME83" s="431"/>
      <c r="AMF83" s="431"/>
      <c r="AMG83" s="431"/>
      <c r="AMH83" s="431"/>
      <c r="AMI83" s="431"/>
      <c r="AMJ83" s="431"/>
      <c r="AMK83" s="431"/>
      <c r="AML83" s="431"/>
      <c r="AMM83" s="431"/>
      <c r="AMN83" s="431"/>
      <c r="AMO83" s="431"/>
      <c r="AMP83" s="431"/>
      <c r="AMQ83" s="431"/>
      <c r="AMR83" s="431"/>
      <c r="AMS83" s="431"/>
      <c r="AMT83" s="431"/>
      <c r="AMU83" s="431"/>
      <c r="AMV83" s="431"/>
      <c r="AMW83" s="431"/>
      <c r="AMX83" s="431"/>
      <c r="AMY83" s="431"/>
      <c r="AMZ83" s="431"/>
      <c r="ANA83" s="431"/>
      <c r="ANB83" s="431"/>
      <c r="ANC83" s="431"/>
      <c r="AND83" s="431"/>
      <c r="ANE83" s="431"/>
      <c r="ANF83" s="431"/>
      <c r="ANG83" s="431"/>
      <c r="ANH83" s="431"/>
      <c r="ANI83" s="431"/>
      <c r="ANJ83" s="431"/>
      <c r="ANK83" s="431"/>
      <c r="ANL83" s="431"/>
      <c r="ANM83" s="431"/>
      <c r="ANN83" s="431"/>
      <c r="ANO83" s="431"/>
      <c r="ANP83" s="431"/>
      <c r="ANQ83" s="431"/>
      <c r="ANR83" s="431"/>
      <c r="ANS83" s="431"/>
      <c r="ANT83" s="431"/>
      <c r="ANU83" s="431"/>
      <c r="ANV83" s="431"/>
      <c r="ANW83" s="431"/>
      <c r="ANX83" s="431"/>
      <c r="ANY83" s="431"/>
      <c r="ANZ83" s="431"/>
      <c r="AOA83" s="431"/>
      <c r="AOB83" s="431"/>
      <c r="AOC83" s="431"/>
      <c r="AOD83" s="431"/>
      <c r="AOE83" s="431"/>
      <c r="AOF83" s="431"/>
      <c r="AOG83" s="431"/>
      <c r="AOH83" s="431"/>
      <c r="AOI83" s="431"/>
      <c r="AOJ83" s="431"/>
      <c r="AOK83" s="431"/>
      <c r="AOL83" s="431"/>
      <c r="AOM83" s="431"/>
      <c r="AON83" s="431"/>
      <c r="AOO83" s="431"/>
      <c r="AOP83" s="431"/>
      <c r="AOQ83" s="431"/>
      <c r="AOR83" s="431"/>
      <c r="AOS83" s="431"/>
      <c r="AOT83" s="431"/>
      <c r="AOU83" s="431"/>
      <c r="AOV83" s="431"/>
      <c r="AOW83" s="431"/>
      <c r="AOX83" s="431"/>
      <c r="AOY83" s="431"/>
      <c r="AOZ83" s="431"/>
      <c r="APA83" s="431"/>
      <c r="APB83" s="431"/>
      <c r="APC83" s="431"/>
      <c r="APD83" s="431"/>
      <c r="APE83" s="431"/>
      <c r="APF83" s="431"/>
      <c r="APG83" s="431"/>
      <c r="APH83" s="431"/>
      <c r="API83" s="431"/>
      <c r="APJ83" s="431"/>
      <c r="APK83" s="431"/>
      <c r="APL83" s="431"/>
      <c r="APM83" s="431"/>
      <c r="APN83" s="431"/>
      <c r="APO83" s="431"/>
      <c r="APP83" s="431"/>
      <c r="APQ83" s="431"/>
      <c r="APR83" s="431"/>
      <c r="APS83" s="431"/>
      <c r="APT83" s="431"/>
      <c r="APU83" s="431"/>
      <c r="APV83" s="431"/>
      <c r="APW83" s="431"/>
      <c r="APX83" s="431"/>
      <c r="APY83" s="431"/>
      <c r="APZ83" s="431"/>
      <c r="AQA83" s="431"/>
      <c r="AQB83" s="431"/>
      <c r="AQC83" s="431"/>
      <c r="AQD83" s="431"/>
      <c r="AQE83" s="431"/>
      <c r="AQF83" s="431"/>
      <c r="AQG83" s="431"/>
      <c r="AQH83" s="431"/>
      <c r="AQI83" s="431"/>
      <c r="AQJ83" s="431"/>
      <c r="AQK83" s="431"/>
      <c r="AQL83" s="431"/>
      <c r="AQM83" s="431"/>
      <c r="AQN83" s="431"/>
      <c r="AQO83" s="431"/>
      <c r="AQP83" s="431"/>
      <c r="AQQ83" s="431"/>
      <c r="AQR83" s="431"/>
      <c r="AQS83" s="431"/>
      <c r="AQT83" s="431"/>
      <c r="AQU83" s="431"/>
      <c r="AQV83" s="431"/>
      <c r="AQW83" s="431"/>
      <c r="AQX83" s="431"/>
      <c r="AQY83" s="431"/>
      <c r="AQZ83" s="431"/>
      <c r="ARA83" s="431"/>
      <c r="ARB83" s="431"/>
      <c r="ARC83" s="431"/>
      <c r="ARD83" s="431"/>
      <c r="ARE83" s="431"/>
      <c r="ARF83" s="431"/>
      <c r="ARG83" s="431"/>
      <c r="ARH83" s="431"/>
      <c r="ARI83" s="431"/>
      <c r="ARJ83" s="431"/>
      <c r="ARK83" s="431"/>
      <c r="ARL83" s="431"/>
      <c r="ARM83" s="431"/>
      <c r="ARN83" s="431"/>
      <c r="ARO83" s="431"/>
      <c r="ARP83" s="431"/>
      <c r="ARQ83" s="431"/>
      <c r="ARR83" s="431"/>
      <c r="ARS83" s="431"/>
      <c r="ART83" s="431"/>
      <c r="ARU83" s="431"/>
      <c r="ARV83" s="431"/>
      <c r="ARW83" s="431"/>
      <c r="ARX83" s="431"/>
      <c r="ARY83" s="431"/>
      <c r="ARZ83" s="431"/>
      <c r="ASA83" s="431"/>
      <c r="ASB83" s="431"/>
      <c r="ASC83" s="431"/>
      <c r="ASD83" s="431"/>
      <c r="ASE83" s="431"/>
      <c r="ASF83" s="431"/>
      <c r="ASG83" s="431"/>
      <c r="ASH83" s="431"/>
      <c r="ASI83" s="431"/>
      <c r="ASJ83" s="431"/>
      <c r="ASK83" s="431"/>
      <c r="ASL83" s="431"/>
      <c r="ASM83" s="431"/>
      <c r="ASN83" s="431"/>
      <c r="ASO83" s="431"/>
      <c r="ASP83" s="431"/>
      <c r="ASQ83" s="431"/>
      <c r="ASR83" s="431"/>
      <c r="ASS83" s="431"/>
      <c r="AST83" s="431"/>
      <c r="ASU83" s="431"/>
      <c r="ASV83" s="431"/>
      <c r="ASW83" s="431"/>
      <c r="ASX83" s="431"/>
      <c r="ASY83" s="431"/>
      <c r="ASZ83" s="431"/>
      <c r="ATA83" s="431"/>
      <c r="ATB83" s="431"/>
      <c r="ATC83" s="431"/>
      <c r="ATD83" s="431"/>
      <c r="ATE83" s="431"/>
      <c r="ATF83" s="431"/>
      <c r="ATG83" s="431"/>
      <c r="ATH83" s="431"/>
      <c r="ATI83" s="431"/>
      <c r="ATJ83" s="431"/>
      <c r="ATK83" s="431"/>
      <c r="ATL83" s="431"/>
      <c r="ATM83" s="431"/>
      <c r="ATN83" s="431"/>
      <c r="ATO83" s="431"/>
      <c r="ATP83" s="431"/>
      <c r="ATQ83" s="431"/>
      <c r="ATR83" s="431"/>
      <c r="ATS83" s="431"/>
      <c r="ATT83" s="431"/>
      <c r="ATU83" s="431"/>
      <c r="ATV83" s="431"/>
      <c r="ATW83" s="431"/>
      <c r="ATX83" s="431"/>
      <c r="ATY83" s="431"/>
      <c r="ATZ83" s="431"/>
      <c r="AUA83" s="431"/>
      <c r="AUB83" s="431"/>
      <c r="AUC83" s="431"/>
      <c r="AUD83" s="431"/>
      <c r="AUE83" s="431"/>
      <c r="AUF83" s="431"/>
      <c r="AUG83" s="431"/>
      <c r="AUH83" s="431"/>
      <c r="AUI83" s="431"/>
      <c r="AUJ83" s="431"/>
      <c r="AUK83" s="431"/>
      <c r="AUL83" s="431"/>
      <c r="AUM83" s="431"/>
      <c r="AUN83" s="431"/>
      <c r="AUO83" s="431"/>
      <c r="AUP83" s="431"/>
      <c r="AUQ83" s="431"/>
      <c r="AUR83" s="431"/>
      <c r="AUS83" s="431"/>
      <c r="AUT83" s="431"/>
      <c r="AUU83" s="431"/>
      <c r="AUV83" s="431"/>
      <c r="AUW83" s="431"/>
      <c r="AUX83" s="431"/>
      <c r="AUY83" s="431"/>
      <c r="AUZ83" s="431"/>
      <c r="AVA83" s="431"/>
      <c r="AVB83" s="431"/>
      <c r="AVC83" s="431"/>
      <c r="AVD83" s="431"/>
      <c r="AVE83" s="431"/>
      <c r="AVF83" s="431"/>
      <c r="AVG83" s="431"/>
      <c r="AVH83" s="431"/>
      <c r="AVI83" s="431"/>
      <c r="AVJ83" s="431"/>
      <c r="AVK83" s="431"/>
      <c r="AVL83" s="431"/>
      <c r="AVM83" s="431"/>
      <c r="AVN83" s="431"/>
      <c r="AVO83" s="431"/>
      <c r="AVP83" s="431"/>
      <c r="AVQ83" s="431"/>
      <c r="AVR83" s="431"/>
      <c r="AVS83" s="431"/>
      <c r="AVT83" s="431"/>
      <c r="AVU83" s="431"/>
      <c r="AVV83" s="431"/>
      <c r="AVW83" s="431"/>
      <c r="AVX83" s="431"/>
      <c r="AVY83" s="431"/>
      <c r="AVZ83" s="431"/>
      <c r="AWA83" s="431"/>
      <c r="AWB83" s="431"/>
      <c r="AWC83" s="431"/>
      <c r="AWD83" s="431"/>
      <c r="AWE83" s="431"/>
      <c r="AWF83" s="431"/>
      <c r="AWG83" s="431"/>
      <c r="AWH83" s="431"/>
      <c r="AWI83" s="431"/>
      <c r="AWJ83" s="431"/>
      <c r="AWK83" s="431"/>
      <c r="AWL83" s="431"/>
      <c r="AWM83" s="431"/>
      <c r="AWN83" s="431"/>
      <c r="AWO83" s="431"/>
      <c r="AWP83" s="431"/>
      <c r="AWQ83" s="431"/>
      <c r="AWR83" s="431"/>
      <c r="AWS83" s="431"/>
      <c r="AWT83" s="431"/>
      <c r="AWU83" s="431"/>
      <c r="AWV83" s="431"/>
      <c r="AWW83" s="431"/>
      <c r="AWX83" s="431"/>
      <c r="AWY83" s="431"/>
      <c r="AWZ83" s="431"/>
      <c r="AXA83" s="431"/>
      <c r="AXB83" s="431"/>
      <c r="AXC83" s="431"/>
      <c r="AXD83" s="431"/>
      <c r="AXE83" s="431"/>
      <c r="AXF83" s="431"/>
      <c r="AXG83" s="431"/>
      <c r="AXH83" s="431"/>
      <c r="AXI83" s="431"/>
      <c r="AXJ83" s="431"/>
      <c r="AXK83" s="431"/>
      <c r="AXL83" s="431"/>
      <c r="AXM83" s="431"/>
      <c r="AXN83" s="431"/>
      <c r="AXO83" s="431"/>
      <c r="AXP83" s="431"/>
      <c r="AXQ83" s="431"/>
      <c r="AXR83" s="431"/>
      <c r="AXS83" s="431"/>
      <c r="AXT83" s="431"/>
      <c r="AXU83" s="431"/>
      <c r="AXV83" s="431"/>
      <c r="AXW83" s="431"/>
      <c r="AXX83" s="431"/>
      <c r="AXY83" s="431"/>
      <c r="AXZ83" s="431"/>
      <c r="AYA83" s="431"/>
      <c r="AYB83" s="431"/>
      <c r="AYC83" s="431"/>
      <c r="AYD83" s="431"/>
      <c r="AYE83" s="431"/>
      <c r="AYF83" s="431"/>
      <c r="AYG83" s="431"/>
      <c r="AYH83" s="431"/>
      <c r="AYI83" s="431"/>
      <c r="AYJ83" s="431"/>
      <c r="AYK83" s="431"/>
      <c r="AYL83" s="431"/>
      <c r="AYM83" s="431"/>
      <c r="AYN83" s="431"/>
      <c r="AYO83" s="431"/>
      <c r="AYP83" s="431"/>
      <c r="AYQ83" s="431"/>
      <c r="AYR83" s="431"/>
      <c r="AYS83" s="431"/>
      <c r="AYT83" s="431"/>
      <c r="AYU83" s="431"/>
      <c r="AYV83" s="431"/>
      <c r="AYW83" s="431"/>
      <c r="AYX83" s="431"/>
      <c r="AYY83" s="431"/>
      <c r="AYZ83" s="431"/>
      <c r="AZA83" s="431"/>
      <c r="AZB83" s="431"/>
      <c r="AZC83" s="431"/>
      <c r="AZD83" s="431"/>
      <c r="AZE83" s="431"/>
      <c r="AZF83" s="431"/>
      <c r="AZG83" s="431"/>
      <c r="AZH83" s="431"/>
      <c r="AZI83" s="431"/>
      <c r="AZJ83" s="431"/>
      <c r="AZK83" s="431"/>
      <c r="AZL83" s="431"/>
      <c r="AZM83" s="431"/>
      <c r="AZN83" s="431"/>
      <c r="AZO83" s="431"/>
      <c r="AZP83" s="431"/>
      <c r="AZQ83" s="431"/>
      <c r="AZR83" s="431"/>
      <c r="AZS83" s="431"/>
      <c r="AZT83" s="431"/>
      <c r="AZU83" s="431"/>
      <c r="AZV83" s="431"/>
      <c r="AZW83" s="431"/>
      <c r="AZX83" s="431"/>
      <c r="AZY83" s="431"/>
      <c r="AZZ83" s="431"/>
      <c r="BAA83" s="431"/>
      <c r="BAB83" s="431"/>
      <c r="BAC83" s="431"/>
      <c r="BAD83" s="431"/>
      <c r="BAE83" s="431"/>
      <c r="BAF83" s="431"/>
      <c r="BAG83" s="431"/>
      <c r="BAH83" s="431"/>
      <c r="BAI83" s="431"/>
      <c r="BAJ83" s="431"/>
      <c r="BAK83" s="431"/>
      <c r="BAL83" s="431"/>
      <c r="BAM83" s="431"/>
      <c r="BAN83" s="431"/>
      <c r="BAO83" s="431"/>
      <c r="BAP83" s="431"/>
      <c r="BAQ83" s="431"/>
      <c r="BAR83" s="431"/>
      <c r="BAS83" s="431"/>
      <c r="BAT83" s="431"/>
      <c r="BAU83" s="431"/>
      <c r="BAV83" s="431"/>
      <c r="BAW83" s="431"/>
      <c r="BAX83" s="431"/>
      <c r="BAY83" s="431"/>
      <c r="BAZ83" s="431"/>
      <c r="BBA83" s="431"/>
      <c r="BBB83" s="431"/>
      <c r="BBC83" s="431"/>
      <c r="BBD83" s="431"/>
      <c r="BBE83" s="431"/>
      <c r="BBF83" s="431"/>
      <c r="BBG83" s="431"/>
      <c r="BBH83" s="431"/>
      <c r="BBI83" s="431"/>
      <c r="BBJ83" s="431"/>
      <c r="BBK83" s="431"/>
      <c r="BBL83" s="431"/>
      <c r="BBM83" s="431"/>
      <c r="BBN83" s="431"/>
      <c r="BBO83" s="431"/>
      <c r="BBP83" s="431"/>
      <c r="BBQ83" s="431"/>
      <c r="BBR83" s="431"/>
      <c r="BBS83" s="431"/>
      <c r="BBT83" s="431"/>
      <c r="BBU83" s="431"/>
      <c r="BBV83" s="431"/>
      <c r="BBW83" s="431"/>
      <c r="BBX83" s="431"/>
      <c r="BBY83" s="431"/>
      <c r="BBZ83" s="431"/>
      <c r="BCA83" s="431"/>
      <c r="BCB83" s="431"/>
      <c r="BCC83" s="431"/>
      <c r="BCD83" s="431"/>
      <c r="BCE83" s="431"/>
      <c r="BCF83" s="431"/>
      <c r="BCG83" s="431"/>
      <c r="BCH83" s="431"/>
      <c r="BCI83" s="431"/>
      <c r="BCJ83" s="431"/>
      <c r="BCK83" s="431"/>
      <c r="BCL83" s="431"/>
      <c r="BCM83" s="431"/>
      <c r="BCN83" s="431"/>
      <c r="BCO83" s="431"/>
      <c r="BCP83" s="431"/>
      <c r="BCQ83" s="431"/>
      <c r="BCR83" s="431"/>
      <c r="BCS83" s="431"/>
      <c r="BCT83" s="431"/>
      <c r="BCU83" s="431"/>
      <c r="BCV83" s="431"/>
      <c r="BCW83" s="431"/>
      <c r="BCX83" s="431"/>
      <c r="BCY83" s="431"/>
      <c r="BCZ83" s="431"/>
      <c r="BDA83" s="431"/>
      <c r="BDB83" s="431"/>
      <c r="BDC83" s="431"/>
      <c r="BDD83" s="431"/>
      <c r="BDE83" s="431"/>
      <c r="BDF83" s="431"/>
      <c r="BDG83" s="431"/>
      <c r="BDH83" s="431"/>
      <c r="BDI83" s="431"/>
      <c r="BDJ83" s="431"/>
      <c r="BDK83" s="431"/>
      <c r="BDL83" s="431"/>
      <c r="BDM83" s="431"/>
      <c r="BDN83" s="431"/>
      <c r="BDO83" s="431"/>
      <c r="BDP83" s="431"/>
      <c r="BDQ83" s="431"/>
      <c r="BDR83" s="431"/>
      <c r="BDS83" s="431"/>
      <c r="BDT83" s="431"/>
      <c r="BDU83" s="431"/>
      <c r="BDV83" s="431"/>
      <c r="BDW83" s="431"/>
      <c r="BDX83" s="431"/>
      <c r="BDY83" s="431"/>
      <c r="BDZ83" s="431"/>
      <c r="BEA83" s="431"/>
      <c r="BEB83" s="431"/>
      <c r="BEC83" s="431"/>
      <c r="BED83" s="431"/>
      <c r="BEE83" s="431"/>
      <c r="BEF83" s="431"/>
      <c r="BEG83" s="431"/>
      <c r="BEH83" s="431"/>
      <c r="BEI83" s="431"/>
      <c r="BEJ83" s="431"/>
      <c r="BEK83" s="431"/>
      <c r="BEL83" s="431"/>
      <c r="BEM83" s="431"/>
      <c r="BEN83" s="431"/>
      <c r="BEO83" s="431"/>
      <c r="BEP83" s="431"/>
      <c r="BEQ83" s="431"/>
      <c r="BER83" s="431"/>
      <c r="BES83" s="431"/>
      <c r="BET83" s="431"/>
      <c r="BEU83" s="431"/>
      <c r="BEV83" s="431"/>
      <c r="BEW83" s="431"/>
      <c r="BEX83" s="431"/>
      <c r="BEY83" s="431"/>
      <c r="BEZ83" s="431"/>
      <c r="BFA83" s="431"/>
      <c r="BFB83" s="431"/>
      <c r="BFC83" s="431"/>
      <c r="BFD83" s="431"/>
      <c r="BFE83" s="431"/>
      <c r="BFF83" s="431"/>
      <c r="BFG83" s="431"/>
      <c r="BFH83" s="431"/>
      <c r="BFI83" s="431"/>
      <c r="BFJ83" s="431"/>
      <c r="BFK83" s="431"/>
      <c r="BFL83" s="431"/>
      <c r="BFM83" s="431"/>
      <c r="BFN83" s="431"/>
      <c r="BFO83" s="431"/>
      <c r="BFP83" s="431"/>
      <c r="BFQ83" s="431"/>
      <c r="BFR83" s="431"/>
      <c r="BFS83" s="431"/>
      <c r="BFT83" s="431"/>
      <c r="BFU83" s="431"/>
      <c r="BFV83" s="431"/>
      <c r="BFW83" s="431"/>
      <c r="BFX83" s="431"/>
      <c r="BFY83" s="431"/>
      <c r="BFZ83" s="431"/>
      <c r="BGA83" s="431"/>
      <c r="BGB83" s="431"/>
      <c r="BGC83" s="431"/>
      <c r="BGD83" s="431"/>
      <c r="BGE83" s="431"/>
      <c r="BGF83" s="431"/>
      <c r="BGG83" s="431"/>
      <c r="BGH83" s="431"/>
      <c r="BGI83" s="431"/>
      <c r="BGJ83" s="431"/>
      <c r="BGK83" s="431"/>
      <c r="BGL83" s="431"/>
      <c r="BGM83" s="431"/>
      <c r="BGN83" s="431"/>
      <c r="BGO83" s="431"/>
      <c r="BGP83" s="431"/>
      <c r="BGQ83" s="431"/>
      <c r="BGR83" s="431"/>
      <c r="BGS83" s="431"/>
      <c r="BGT83" s="431"/>
      <c r="BGU83" s="431"/>
      <c r="BGV83" s="431"/>
      <c r="BGW83" s="431"/>
      <c r="BGX83" s="431"/>
      <c r="BGY83" s="431"/>
      <c r="BGZ83" s="431"/>
      <c r="BHA83" s="431"/>
      <c r="BHB83" s="431"/>
      <c r="BHC83" s="431"/>
      <c r="BHD83" s="431"/>
      <c r="BHE83" s="431"/>
      <c r="BHF83" s="431"/>
      <c r="BHG83" s="431"/>
      <c r="BHH83" s="431"/>
      <c r="BHI83" s="431"/>
      <c r="BHJ83" s="431"/>
      <c r="BHK83" s="431"/>
      <c r="BHL83" s="431"/>
      <c r="BHM83" s="431"/>
      <c r="BHN83" s="431"/>
      <c r="BHO83" s="431"/>
      <c r="BHP83" s="431"/>
      <c r="BHQ83" s="431"/>
      <c r="BHR83" s="431"/>
      <c r="BHS83" s="431"/>
      <c r="BHT83" s="431"/>
      <c r="BHU83" s="431"/>
      <c r="BHV83" s="431"/>
      <c r="BHW83" s="431"/>
      <c r="BHX83" s="431"/>
      <c r="BHY83" s="431"/>
      <c r="BHZ83" s="431"/>
      <c r="BIA83" s="431"/>
      <c r="BIB83" s="431"/>
      <c r="BIC83" s="431"/>
      <c r="BID83" s="431"/>
      <c r="BIE83" s="431"/>
      <c r="BIF83" s="431"/>
      <c r="BIG83" s="431"/>
      <c r="BIH83" s="431"/>
      <c r="BII83" s="431"/>
      <c r="BIJ83" s="431"/>
      <c r="BIK83" s="431"/>
      <c r="BIL83" s="431"/>
      <c r="BIM83" s="431"/>
      <c r="BIN83" s="431"/>
      <c r="BIO83" s="431"/>
      <c r="BIP83" s="431"/>
      <c r="BIQ83" s="431"/>
      <c r="BIR83" s="431"/>
      <c r="BIS83" s="431"/>
      <c r="BIT83" s="431"/>
      <c r="BIU83" s="431"/>
      <c r="BIV83" s="431"/>
      <c r="BIW83" s="431"/>
      <c r="BIX83" s="431"/>
      <c r="BIY83" s="431"/>
      <c r="BIZ83" s="431"/>
      <c r="BJA83" s="431"/>
      <c r="BJB83" s="431"/>
      <c r="BJC83" s="431"/>
      <c r="BJD83" s="431"/>
      <c r="BJE83" s="431"/>
      <c r="BJF83" s="431"/>
      <c r="BJG83" s="431"/>
      <c r="BJH83" s="431"/>
      <c r="BJI83" s="431"/>
      <c r="BJJ83" s="431"/>
      <c r="BJK83" s="431"/>
      <c r="BJL83" s="431"/>
      <c r="BJM83" s="431"/>
      <c r="BJN83" s="431"/>
      <c r="BJO83" s="431"/>
      <c r="BJP83" s="431"/>
      <c r="BJQ83" s="431"/>
      <c r="BJR83" s="431"/>
      <c r="BJS83" s="431"/>
      <c r="BJT83" s="431"/>
      <c r="BJU83" s="431"/>
      <c r="BJV83" s="431"/>
      <c r="BJW83" s="431"/>
      <c r="BJX83" s="431"/>
      <c r="BJY83" s="431"/>
      <c r="BJZ83" s="431"/>
      <c r="BKA83" s="431"/>
      <c r="BKB83" s="431"/>
      <c r="BKC83" s="431"/>
      <c r="BKD83" s="431"/>
      <c r="BKE83" s="431"/>
      <c r="BKF83" s="431"/>
      <c r="BKG83" s="431"/>
      <c r="BKH83" s="431"/>
      <c r="BKI83" s="431"/>
      <c r="BKJ83" s="431"/>
      <c r="BKK83" s="431"/>
      <c r="BKL83" s="431"/>
      <c r="BKM83" s="431"/>
      <c r="BKN83" s="431"/>
      <c r="BKO83" s="431"/>
      <c r="BKP83" s="431"/>
      <c r="BKQ83" s="431"/>
      <c r="BKR83" s="431"/>
      <c r="BKS83" s="431"/>
      <c r="BKT83" s="431"/>
      <c r="BKU83" s="431"/>
      <c r="BKV83" s="431"/>
      <c r="BKW83" s="431"/>
      <c r="BKX83" s="431"/>
      <c r="BKY83" s="431"/>
      <c r="BKZ83" s="431"/>
      <c r="BLA83" s="431"/>
      <c r="BLB83" s="431"/>
      <c r="BLC83" s="431"/>
      <c r="BLD83" s="431"/>
      <c r="BLE83" s="431"/>
      <c r="BLF83" s="431"/>
      <c r="BLG83" s="431"/>
      <c r="BLH83" s="431"/>
      <c r="BLI83" s="431"/>
      <c r="BLJ83" s="431"/>
      <c r="BLK83" s="431"/>
      <c r="BLL83" s="431"/>
      <c r="BLM83" s="431"/>
      <c r="BLN83" s="431"/>
      <c r="BLO83" s="431"/>
      <c r="BLP83" s="431"/>
      <c r="BLQ83" s="431"/>
      <c r="BLR83" s="431"/>
      <c r="BLS83" s="431"/>
      <c r="BLT83" s="431"/>
      <c r="BLU83" s="431"/>
      <c r="BLV83" s="431"/>
      <c r="BLW83" s="431"/>
      <c r="BLX83" s="431"/>
      <c r="BLY83" s="431"/>
      <c r="BLZ83" s="431"/>
      <c r="BMA83" s="431"/>
      <c r="BMB83" s="431"/>
      <c r="BMC83" s="431"/>
      <c r="BMD83" s="431"/>
      <c r="BME83" s="431"/>
      <c r="BMF83" s="431"/>
      <c r="BMG83" s="431"/>
      <c r="BMH83" s="431"/>
      <c r="BMI83" s="431"/>
      <c r="BMJ83" s="431"/>
      <c r="BMK83" s="431"/>
      <c r="BML83" s="431"/>
      <c r="BMM83" s="431"/>
      <c r="BMN83" s="431"/>
      <c r="BMO83" s="431"/>
      <c r="BMP83" s="431"/>
      <c r="BMQ83" s="431"/>
      <c r="BMR83" s="431"/>
      <c r="BMS83" s="431"/>
      <c r="BMT83" s="431"/>
      <c r="BMU83" s="431"/>
      <c r="BMV83" s="431"/>
      <c r="BMW83" s="431"/>
      <c r="BMX83" s="431"/>
      <c r="BMY83" s="431"/>
      <c r="BMZ83" s="431"/>
      <c r="BNA83" s="431"/>
      <c r="BNB83" s="431"/>
      <c r="BNC83" s="431"/>
      <c r="BND83" s="431"/>
      <c r="BNE83" s="431"/>
      <c r="BNF83" s="431"/>
      <c r="BNG83" s="431"/>
      <c r="BNH83" s="431"/>
      <c r="BNI83" s="431"/>
      <c r="BNJ83" s="431"/>
      <c r="BNK83" s="431"/>
      <c r="BNL83" s="431"/>
      <c r="BNM83" s="431"/>
      <c r="BNN83" s="431"/>
      <c r="BNO83" s="431"/>
      <c r="BNP83" s="431"/>
      <c r="BNQ83" s="431"/>
      <c r="BNR83" s="431"/>
      <c r="BNS83" s="431"/>
      <c r="BNT83" s="431"/>
      <c r="BNU83" s="431"/>
      <c r="BNV83" s="431"/>
      <c r="BNW83" s="431"/>
      <c r="BNX83" s="431"/>
      <c r="BNY83" s="431"/>
      <c r="BNZ83" s="431"/>
      <c r="BOA83" s="431"/>
      <c r="BOB83" s="431"/>
      <c r="BOC83" s="431"/>
      <c r="BOD83" s="431"/>
      <c r="BOE83" s="431"/>
      <c r="BOF83" s="431"/>
      <c r="BOG83" s="431"/>
      <c r="BOH83" s="431"/>
      <c r="BOI83" s="431"/>
      <c r="BOJ83" s="431"/>
      <c r="BOK83" s="431"/>
      <c r="BOL83" s="431"/>
      <c r="BOM83" s="431"/>
      <c r="BON83" s="431"/>
      <c r="BOO83" s="431"/>
      <c r="BOP83" s="431"/>
      <c r="BOQ83" s="431"/>
      <c r="BOR83" s="431"/>
      <c r="BOS83" s="431"/>
      <c r="BOT83" s="431"/>
      <c r="BOU83" s="431"/>
      <c r="BOV83" s="431"/>
      <c r="BOW83" s="431"/>
      <c r="BOX83" s="431"/>
      <c r="BOY83" s="431"/>
      <c r="BOZ83" s="431"/>
      <c r="BPA83" s="431"/>
      <c r="BPB83" s="431"/>
      <c r="BPC83" s="431"/>
      <c r="BPD83" s="431"/>
      <c r="BPE83" s="431"/>
      <c r="BPF83" s="431"/>
      <c r="BPG83" s="431"/>
      <c r="BPH83" s="431"/>
      <c r="BPI83" s="431"/>
      <c r="BPJ83" s="431"/>
      <c r="BPK83" s="431"/>
      <c r="BPL83" s="431"/>
      <c r="BPM83" s="431"/>
      <c r="BPN83" s="431"/>
      <c r="BPO83" s="431"/>
      <c r="BPP83" s="431"/>
      <c r="BPQ83" s="431"/>
      <c r="BPR83" s="431"/>
      <c r="BPS83" s="431"/>
      <c r="BPT83" s="431"/>
      <c r="BPU83" s="431"/>
      <c r="BPV83" s="431"/>
      <c r="BPW83" s="431"/>
      <c r="BPX83" s="431"/>
      <c r="BPY83" s="431"/>
      <c r="BPZ83" s="431"/>
      <c r="BQA83" s="431"/>
      <c r="BQB83" s="431"/>
      <c r="BQC83" s="431"/>
      <c r="BQD83" s="431"/>
      <c r="BQE83" s="431"/>
      <c r="BQF83" s="431"/>
      <c r="BQG83" s="431"/>
      <c r="BQH83" s="431"/>
      <c r="BQI83" s="431"/>
      <c r="BQJ83" s="431"/>
      <c r="BQK83" s="431"/>
      <c r="BQL83" s="431"/>
      <c r="BQM83" s="431"/>
      <c r="BQN83" s="431"/>
      <c r="BQO83" s="431"/>
      <c r="BQP83" s="431"/>
      <c r="BQQ83" s="431"/>
      <c r="BQR83" s="431"/>
      <c r="BQS83" s="431"/>
      <c r="BQT83" s="431"/>
      <c r="BQU83" s="431"/>
      <c r="BQV83" s="431"/>
      <c r="BQW83" s="431"/>
      <c r="BQX83" s="431"/>
      <c r="BQY83" s="431"/>
      <c r="BQZ83" s="431"/>
      <c r="BRA83" s="431"/>
      <c r="BRB83" s="431"/>
      <c r="BRC83" s="431"/>
      <c r="BRD83" s="431"/>
      <c r="BRE83" s="431"/>
      <c r="BRF83" s="431"/>
      <c r="BRG83" s="431"/>
      <c r="BRH83" s="431"/>
      <c r="BRI83" s="431"/>
      <c r="BRJ83" s="431"/>
      <c r="BRK83" s="431"/>
      <c r="BRL83" s="431"/>
      <c r="BRM83" s="431"/>
      <c r="BRN83" s="431"/>
      <c r="BRO83" s="431"/>
      <c r="BRP83" s="431"/>
      <c r="BRQ83" s="431"/>
      <c r="BRR83" s="431"/>
      <c r="BRS83" s="431"/>
      <c r="BRT83" s="431"/>
      <c r="BRU83" s="431"/>
    </row>
    <row r="84" spans="1:1841" ht="29.25" customHeight="1" x14ac:dyDescent="0.3">
      <c r="A84" s="792"/>
      <c r="B84" s="476">
        <v>13</v>
      </c>
      <c r="C84" s="476" t="s">
        <v>156</v>
      </c>
      <c r="D84" s="465">
        <v>0</v>
      </c>
      <c r="E84" s="504">
        <v>0</v>
      </c>
      <c r="F84" s="477">
        <v>0</v>
      </c>
      <c r="G84" s="477">
        <v>0</v>
      </c>
      <c r="H84" s="464"/>
      <c r="I84" s="477">
        <v>0</v>
      </c>
      <c r="J84" s="478"/>
      <c r="K84" s="477">
        <v>0</v>
      </c>
      <c r="L84" s="479"/>
      <c r="M84" s="464"/>
      <c r="N84" s="478"/>
      <c r="O84" s="464"/>
      <c r="P84" s="478"/>
      <c r="Q84" s="476"/>
      <c r="R84" s="478"/>
      <c r="S84" s="476"/>
      <c r="T84" s="478"/>
      <c r="U84" s="476"/>
      <c r="V84" s="476"/>
      <c r="W84" s="476"/>
      <c r="X84" s="480">
        <f t="shared" si="39"/>
        <v>0</v>
      </c>
      <c r="Y84" s="470">
        <f t="shared" si="40"/>
        <v>0</v>
      </c>
      <c r="Z84" s="480">
        <f t="shared" si="41"/>
        <v>0</v>
      </c>
      <c r="AA84" s="470">
        <f t="shared" si="42"/>
        <v>0</v>
      </c>
      <c r="AB84" s="521"/>
      <c r="AC84" s="486"/>
      <c r="AD84" s="527"/>
      <c r="AE84" s="527"/>
      <c r="AF84" s="527"/>
      <c r="AG84" s="527"/>
      <c r="AH84" s="431"/>
      <c r="AI84" s="431"/>
      <c r="AJ84" s="431"/>
      <c r="AK84" s="431"/>
      <c r="AL84" s="431"/>
      <c r="AM84" s="431"/>
      <c r="AN84" s="431"/>
      <c r="AO84" s="431"/>
      <c r="AP84" s="431"/>
      <c r="AQ84" s="431"/>
      <c r="AR84" s="431"/>
      <c r="AS84" s="431"/>
      <c r="AT84" s="431"/>
      <c r="AU84" s="431"/>
      <c r="AV84" s="431"/>
      <c r="AW84" s="431"/>
      <c r="AX84" s="431"/>
      <c r="AY84" s="431"/>
      <c r="AZ84" s="431"/>
      <c r="BA84" s="431"/>
      <c r="BB84" s="431"/>
      <c r="BC84" s="431"/>
      <c r="BD84" s="431"/>
      <c r="BE84" s="431"/>
      <c r="BF84" s="431"/>
      <c r="BG84" s="431"/>
      <c r="BH84" s="431"/>
      <c r="BI84" s="431"/>
      <c r="BJ84" s="431"/>
      <c r="BK84" s="431"/>
      <c r="BL84" s="431"/>
      <c r="BM84" s="431"/>
      <c r="BN84" s="431"/>
      <c r="BO84" s="431"/>
      <c r="BP84" s="431"/>
      <c r="BQ84" s="431"/>
      <c r="BR84" s="431"/>
      <c r="BS84" s="431"/>
      <c r="BT84" s="431"/>
      <c r="BU84" s="431"/>
      <c r="BV84" s="431"/>
      <c r="BW84" s="431"/>
      <c r="BX84" s="431"/>
      <c r="BY84" s="431"/>
      <c r="BZ84" s="431"/>
      <c r="CA84" s="431"/>
      <c r="CB84" s="431"/>
      <c r="CC84" s="431"/>
      <c r="CD84" s="431"/>
      <c r="CE84" s="431"/>
      <c r="CF84" s="431"/>
      <c r="CG84" s="431"/>
      <c r="CH84" s="431"/>
      <c r="CI84" s="431"/>
      <c r="CJ84" s="431"/>
      <c r="CK84" s="431"/>
      <c r="CL84" s="431"/>
      <c r="CM84" s="431"/>
      <c r="CN84" s="431"/>
      <c r="CO84" s="431"/>
      <c r="CP84" s="431"/>
      <c r="CQ84" s="431"/>
      <c r="CR84" s="431"/>
      <c r="CS84" s="431"/>
      <c r="CT84" s="431"/>
      <c r="CU84" s="431"/>
      <c r="CV84" s="431"/>
      <c r="CW84" s="431"/>
      <c r="CX84" s="431"/>
      <c r="CY84" s="431"/>
      <c r="CZ84" s="431"/>
      <c r="DA84" s="431"/>
      <c r="DB84" s="431"/>
      <c r="DC84" s="431"/>
      <c r="DD84" s="431"/>
      <c r="DE84" s="431"/>
      <c r="DF84" s="431"/>
      <c r="DG84" s="431"/>
      <c r="DH84" s="431"/>
      <c r="DI84" s="431"/>
      <c r="DJ84" s="431"/>
      <c r="DK84" s="431"/>
      <c r="DL84" s="431"/>
      <c r="DM84" s="431"/>
      <c r="DN84" s="431"/>
      <c r="DO84" s="431"/>
      <c r="DP84" s="431"/>
      <c r="DQ84" s="431"/>
      <c r="DR84" s="431"/>
      <c r="DS84" s="431"/>
      <c r="DT84" s="431"/>
      <c r="DU84" s="431"/>
      <c r="DV84" s="431"/>
      <c r="DW84" s="431"/>
      <c r="DX84" s="431"/>
      <c r="DY84" s="431"/>
      <c r="DZ84" s="431"/>
      <c r="EA84" s="431"/>
      <c r="EB84" s="431"/>
      <c r="EC84" s="431"/>
      <c r="ED84" s="431"/>
      <c r="EE84" s="431"/>
      <c r="EF84" s="431"/>
      <c r="EG84" s="431"/>
      <c r="EH84" s="431"/>
      <c r="EI84" s="431"/>
      <c r="EJ84" s="431"/>
      <c r="EK84" s="431"/>
      <c r="EL84" s="431"/>
      <c r="EM84" s="431"/>
      <c r="EN84" s="431"/>
      <c r="EO84" s="431"/>
      <c r="EP84" s="431"/>
      <c r="EQ84" s="431"/>
      <c r="ER84" s="431"/>
      <c r="ES84" s="431"/>
      <c r="ET84" s="431"/>
      <c r="EU84" s="431"/>
      <c r="EV84" s="431"/>
      <c r="EW84" s="431"/>
      <c r="EX84" s="431"/>
      <c r="EY84" s="431"/>
      <c r="EZ84" s="431"/>
      <c r="FA84" s="431"/>
      <c r="FB84" s="431"/>
      <c r="FC84" s="431"/>
      <c r="FD84" s="431"/>
      <c r="FE84" s="431"/>
      <c r="FF84" s="431"/>
      <c r="FG84" s="431"/>
      <c r="FH84" s="431"/>
      <c r="FI84" s="431"/>
      <c r="FJ84" s="431"/>
      <c r="FK84" s="431"/>
      <c r="FL84" s="431"/>
      <c r="FM84" s="431"/>
      <c r="FN84" s="431"/>
      <c r="FO84" s="431"/>
      <c r="FP84" s="431"/>
      <c r="FQ84" s="431"/>
      <c r="FR84" s="431"/>
      <c r="FS84" s="431"/>
      <c r="FT84" s="431"/>
      <c r="FU84" s="431"/>
      <c r="FV84" s="431"/>
      <c r="FW84" s="431"/>
      <c r="FX84" s="431"/>
      <c r="FY84" s="431"/>
      <c r="FZ84" s="431"/>
      <c r="GA84" s="431"/>
      <c r="GB84" s="431"/>
      <c r="GC84" s="431"/>
      <c r="GD84" s="431"/>
      <c r="GE84" s="431"/>
      <c r="GF84" s="431"/>
      <c r="GG84" s="431"/>
      <c r="GH84" s="431"/>
      <c r="GI84" s="431"/>
      <c r="GJ84" s="431"/>
      <c r="GK84" s="431"/>
      <c r="GL84" s="431"/>
      <c r="GM84" s="431"/>
      <c r="GN84" s="431"/>
      <c r="GO84" s="431"/>
      <c r="GP84" s="431"/>
      <c r="GQ84" s="431"/>
      <c r="GR84" s="431"/>
      <c r="GS84" s="431"/>
      <c r="GT84" s="431"/>
      <c r="GU84" s="431"/>
      <c r="GV84" s="431"/>
      <c r="GW84" s="431"/>
      <c r="GX84" s="431"/>
      <c r="GY84" s="431"/>
      <c r="GZ84" s="431"/>
      <c r="HA84" s="431"/>
      <c r="HB84" s="431"/>
      <c r="HC84" s="431"/>
      <c r="HD84" s="431"/>
      <c r="HE84" s="431"/>
      <c r="HF84" s="431"/>
      <c r="HG84" s="431"/>
      <c r="HH84" s="431"/>
      <c r="HI84" s="431"/>
      <c r="HJ84" s="431"/>
      <c r="HK84" s="431"/>
      <c r="HL84" s="431"/>
      <c r="HM84" s="431"/>
      <c r="HN84" s="431"/>
      <c r="HO84" s="431"/>
      <c r="HP84" s="431"/>
      <c r="HQ84" s="431"/>
      <c r="HR84" s="431"/>
      <c r="HS84" s="431"/>
      <c r="HT84" s="431"/>
      <c r="HU84" s="431"/>
      <c r="HV84" s="431"/>
      <c r="HW84" s="431"/>
      <c r="HX84" s="431"/>
      <c r="HY84" s="431"/>
      <c r="HZ84" s="431"/>
      <c r="IA84" s="431"/>
      <c r="IB84" s="431"/>
      <c r="IC84" s="431"/>
      <c r="ID84" s="431"/>
      <c r="IE84" s="431"/>
      <c r="IF84" s="431"/>
      <c r="IG84" s="431"/>
      <c r="IH84" s="431"/>
      <c r="II84" s="431"/>
      <c r="IJ84" s="431"/>
      <c r="IK84" s="431"/>
      <c r="IL84" s="431"/>
      <c r="IM84" s="431"/>
      <c r="IN84" s="431"/>
      <c r="IO84" s="431"/>
      <c r="IP84" s="431"/>
      <c r="IQ84" s="431"/>
      <c r="IR84" s="431"/>
      <c r="IS84" s="431"/>
      <c r="IT84" s="431"/>
      <c r="IU84" s="431"/>
      <c r="IV84" s="431"/>
      <c r="IW84" s="431"/>
      <c r="IX84" s="431"/>
      <c r="IY84" s="431"/>
      <c r="IZ84" s="431"/>
      <c r="JA84" s="431"/>
      <c r="JB84" s="431"/>
      <c r="JC84" s="431"/>
      <c r="JD84" s="431"/>
      <c r="JE84" s="431"/>
      <c r="JF84" s="431"/>
      <c r="JG84" s="431"/>
      <c r="JH84" s="431"/>
      <c r="JI84" s="431"/>
      <c r="JJ84" s="431"/>
      <c r="JK84" s="431"/>
      <c r="JL84" s="431"/>
      <c r="JM84" s="431"/>
      <c r="JN84" s="431"/>
      <c r="JO84" s="431"/>
      <c r="JP84" s="431"/>
      <c r="JQ84" s="431"/>
      <c r="JR84" s="431"/>
      <c r="JS84" s="431"/>
      <c r="JT84" s="431"/>
      <c r="JU84" s="431"/>
      <c r="JV84" s="431"/>
      <c r="JW84" s="431"/>
      <c r="JX84" s="431"/>
      <c r="JY84" s="431"/>
      <c r="JZ84" s="431"/>
      <c r="KA84" s="431"/>
      <c r="KB84" s="431"/>
      <c r="KC84" s="431"/>
      <c r="KD84" s="431"/>
      <c r="KE84" s="431"/>
      <c r="KF84" s="431"/>
      <c r="KG84" s="431"/>
      <c r="KH84" s="431"/>
      <c r="KI84" s="431"/>
      <c r="KJ84" s="431"/>
      <c r="KK84" s="431"/>
      <c r="KL84" s="431"/>
      <c r="KM84" s="431"/>
      <c r="KN84" s="431"/>
      <c r="KO84" s="431"/>
      <c r="KP84" s="431"/>
      <c r="KQ84" s="431"/>
      <c r="KR84" s="431"/>
      <c r="KS84" s="431"/>
      <c r="KT84" s="431"/>
      <c r="KU84" s="431"/>
      <c r="KV84" s="431"/>
      <c r="KW84" s="431"/>
      <c r="KX84" s="431"/>
      <c r="KY84" s="431"/>
      <c r="KZ84" s="431"/>
      <c r="LA84" s="431"/>
      <c r="LB84" s="431"/>
      <c r="LC84" s="431"/>
      <c r="LD84" s="431"/>
      <c r="LE84" s="431"/>
      <c r="LF84" s="431"/>
      <c r="LG84" s="431"/>
      <c r="LH84" s="431"/>
      <c r="LI84" s="431"/>
      <c r="LJ84" s="431"/>
      <c r="LK84" s="431"/>
      <c r="LL84" s="431"/>
      <c r="LM84" s="431"/>
      <c r="LN84" s="431"/>
      <c r="LO84" s="431"/>
      <c r="LP84" s="431"/>
      <c r="LQ84" s="431"/>
      <c r="LR84" s="431"/>
      <c r="LS84" s="431"/>
      <c r="LT84" s="431"/>
      <c r="LU84" s="431"/>
      <c r="LV84" s="431"/>
      <c r="LW84" s="431"/>
      <c r="LX84" s="431"/>
      <c r="LY84" s="431"/>
      <c r="LZ84" s="431"/>
      <c r="MA84" s="431"/>
      <c r="MB84" s="431"/>
      <c r="MC84" s="431"/>
      <c r="MD84" s="431"/>
      <c r="ME84" s="431"/>
      <c r="MF84" s="431"/>
      <c r="MG84" s="431"/>
      <c r="MH84" s="431"/>
      <c r="MI84" s="431"/>
      <c r="MJ84" s="431"/>
      <c r="MK84" s="431"/>
      <c r="ML84" s="431"/>
      <c r="MM84" s="431"/>
      <c r="MN84" s="431"/>
      <c r="MO84" s="431"/>
      <c r="MP84" s="431"/>
      <c r="MQ84" s="431"/>
      <c r="MR84" s="431"/>
      <c r="MS84" s="431"/>
      <c r="MT84" s="431"/>
      <c r="MU84" s="431"/>
      <c r="MV84" s="431"/>
      <c r="MW84" s="431"/>
      <c r="MX84" s="431"/>
      <c r="MY84" s="431"/>
      <c r="MZ84" s="431"/>
      <c r="NA84" s="431"/>
      <c r="NB84" s="431"/>
      <c r="NC84" s="431"/>
      <c r="ND84" s="431"/>
      <c r="NE84" s="431"/>
      <c r="NF84" s="431"/>
      <c r="NG84" s="431"/>
      <c r="NH84" s="431"/>
      <c r="NI84" s="431"/>
      <c r="NJ84" s="431"/>
      <c r="NK84" s="431"/>
      <c r="NL84" s="431"/>
      <c r="NM84" s="431"/>
      <c r="NN84" s="431"/>
      <c r="NO84" s="431"/>
      <c r="NP84" s="431"/>
      <c r="NQ84" s="431"/>
      <c r="NR84" s="431"/>
      <c r="NS84" s="431"/>
      <c r="NT84" s="431"/>
      <c r="NU84" s="431"/>
      <c r="NV84" s="431"/>
      <c r="NW84" s="431"/>
      <c r="NX84" s="431"/>
      <c r="NY84" s="431"/>
      <c r="NZ84" s="431"/>
      <c r="OA84" s="431"/>
      <c r="OB84" s="431"/>
      <c r="OC84" s="431"/>
      <c r="OD84" s="431"/>
      <c r="OE84" s="431"/>
      <c r="OF84" s="431"/>
      <c r="OG84" s="431"/>
      <c r="OH84" s="431"/>
      <c r="OI84" s="431"/>
      <c r="OJ84" s="431"/>
      <c r="OK84" s="431"/>
      <c r="OL84" s="431"/>
      <c r="OM84" s="431"/>
      <c r="ON84" s="431"/>
      <c r="OO84" s="431"/>
      <c r="OP84" s="431"/>
      <c r="OQ84" s="431"/>
      <c r="OR84" s="431"/>
      <c r="OS84" s="431"/>
      <c r="OT84" s="431"/>
      <c r="OU84" s="431"/>
      <c r="OV84" s="431"/>
      <c r="OW84" s="431"/>
      <c r="OX84" s="431"/>
      <c r="OY84" s="431"/>
      <c r="OZ84" s="431"/>
      <c r="PA84" s="431"/>
      <c r="PB84" s="431"/>
      <c r="PC84" s="431"/>
      <c r="PD84" s="431"/>
      <c r="PE84" s="431"/>
      <c r="PF84" s="431"/>
      <c r="PG84" s="431"/>
      <c r="PH84" s="431"/>
      <c r="PI84" s="431"/>
      <c r="PJ84" s="431"/>
      <c r="PK84" s="431"/>
      <c r="PL84" s="431"/>
      <c r="PM84" s="431"/>
      <c r="PN84" s="431"/>
      <c r="PO84" s="431"/>
      <c r="PP84" s="431"/>
      <c r="PQ84" s="431"/>
      <c r="PR84" s="431"/>
      <c r="PS84" s="431"/>
      <c r="PT84" s="431"/>
      <c r="PU84" s="431"/>
      <c r="PV84" s="431"/>
      <c r="PW84" s="431"/>
      <c r="PX84" s="431"/>
      <c r="PY84" s="431"/>
      <c r="PZ84" s="431"/>
      <c r="QA84" s="431"/>
      <c r="QB84" s="431"/>
      <c r="QC84" s="431"/>
      <c r="QD84" s="431"/>
      <c r="QE84" s="431"/>
      <c r="QF84" s="431"/>
      <c r="QG84" s="431"/>
      <c r="QH84" s="431"/>
      <c r="QI84" s="431"/>
      <c r="QJ84" s="431"/>
      <c r="QK84" s="431"/>
      <c r="QL84" s="431"/>
      <c r="QM84" s="431"/>
      <c r="QN84" s="431"/>
      <c r="QO84" s="431"/>
      <c r="QP84" s="431"/>
      <c r="QQ84" s="431"/>
      <c r="QR84" s="431"/>
      <c r="QS84" s="431"/>
      <c r="QT84" s="431"/>
      <c r="QU84" s="431"/>
      <c r="QV84" s="431"/>
      <c r="QW84" s="431"/>
      <c r="QX84" s="431"/>
      <c r="QY84" s="431"/>
      <c r="QZ84" s="431"/>
      <c r="RA84" s="431"/>
      <c r="RB84" s="431"/>
      <c r="RC84" s="431"/>
      <c r="RD84" s="431"/>
      <c r="RE84" s="431"/>
      <c r="RF84" s="431"/>
      <c r="RG84" s="431"/>
      <c r="RH84" s="431"/>
      <c r="RI84" s="431"/>
      <c r="RJ84" s="431"/>
      <c r="RK84" s="431"/>
      <c r="RL84" s="431"/>
      <c r="RM84" s="431"/>
      <c r="RN84" s="431"/>
      <c r="RO84" s="431"/>
      <c r="RP84" s="431"/>
      <c r="RQ84" s="431"/>
      <c r="RR84" s="431"/>
      <c r="RS84" s="431"/>
      <c r="RT84" s="431"/>
      <c r="RU84" s="431"/>
      <c r="RV84" s="431"/>
      <c r="RW84" s="431"/>
      <c r="RX84" s="431"/>
      <c r="RY84" s="431"/>
      <c r="RZ84" s="431"/>
      <c r="SA84" s="431"/>
      <c r="SB84" s="431"/>
      <c r="SC84" s="431"/>
      <c r="SD84" s="431"/>
      <c r="SE84" s="431"/>
      <c r="SF84" s="431"/>
      <c r="SG84" s="431"/>
      <c r="SH84" s="431"/>
      <c r="SI84" s="431"/>
      <c r="SJ84" s="431"/>
      <c r="SK84" s="431"/>
      <c r="SL84" s="431"/>
      <c r="SM84" s="431"/>
      <c r="SN84" s="431"/>
      <c r="SO84" s="431"/>
      <c r="SP84" s="431"/>
      <c r="SQ84" s="431"/>
      <c r="SR84" s="431"/>
      <c r="SS84" s="431"/>
      <c r="ST84" s="431"/>
      <c r="SU84" s="431"/>
      <c r="SV84" s="431"/>
      <c r="SW84" s="431"/>
      <c r="SX84" s="431"/>
      <c r="SY84" s="431"/>
      <c r="SZ84" s="431"/>
      <c r="TA84" s="431"/>
      <c r="TB84" s="431"/>
      <c r="TC84" s="431"/>
      <c r="TD84" s="431"/>
      <c r="TE84" s="431"/>
      <c r="TF84" s="431"/>
      <c r="TG84" s="431"/>
      <c r="TH84" s="431"/>
      <c r="TI84" s="431"/>
      <c r="TJ84" s="431"/>
      <c r="TK84" s="431"/>
      <c r="TL84" s="431"/>
      <c r="TM84" s="431"/>
      <c r="TN84" s="431"/>
      <c r="TO84" s="431"/>
      <c r="TP84" s="431"/>
      <c r="TQ84" s="431"/>
      <c r="TR84" s="431"/>
      <c r="TS84" s="431"/>
      <c r="TT84" s="431"/>
      <c r="TU84" s="431"/>
      <c r="TV84" s="431"/>
      <c r="TW84" s="431"/>
      <c r="TX84" s="431"/>
      <c r="TY84" s="431"/>
      <c r="TZ84" s="431"/>
      <c r="UA84" s="431"/>
      <c r="UB84" s="431"/>
      <c r="UC84" s="431"/>
      <c r="UD84" s="431"/>
      <c r="UE84" s="431"/>
      <c r="UF84" s="431"/>
      <c r="UG84" s="431"/>
      <c r="UH84" s="431"/>
      <c r="UI84" s="431"/>
      <c r="UJ84" s="431"/>
      <c r="UK84" s="431"/>
      <c r="UL84" s="431"/>
      <c r="UM84" s="431"/>
      <c r="UN84" s="431"/>
      <c r="UO84" s="431"/>
      <c r="UP84" s="431"/>
      <c r="UQ84" s="431"/>
      <c r="UR84" s="431"/>
      <c r="US84" s="431"/>
      <c r="UT84" s="431"/>
      <c r="UU84" s="431"/>
      <c r="UV84" s="431"/>
      <c r="UW84" s="431"/>
      <c r="UX84" s="431"/>
      <c r="UY84" s="431"/>
      <c r="UZ84" s="431"/>
      <c r="VA84" s="431"/>
      <c r="VB84" s="431"/>
      <c r="VC84" s="431"/>
      <c r="VD84" s="431"/>
      <c r="VE84" s="431"/>
      <c r="VF84" s="431"/>
      <c r="VG84" s="431"/>
      <c r="VH84" s="431"/>
      <c r="VI84" s="431"/>
      <c r="VJ84" s="431"/>
      <c r="VK84" s="431"/>
      <c r="VL84" s="431"/>
      <c r="VM84" s="431"/>
      <c r="VN84" s="431"/>
      <c r="VO84" s="431"/>
      <c r="VP84" s="431"/>
      <c r="VQ84" s="431"/>
      <c r="VR84" s="431"/>
      <c r="VS84" s="431"/>
      <c r="VT84" s="431"/>
      <c r="VU84" s="431"/>
      <c r="VV84" s="431"/>
      <c r="VW84" s="431"/>
      <c r="VX84" s="431"/>
      <c r="VY84" s="431"/>
      <c r="VZ84" s="431"/>
      <c r="WA84" s="431"/>
      <c r="WB84" s="431"/>
      <c r="WC84" s="431"/>
      <c r="WD84" s="431"/>
      <c r="WE84" s="431"/>
      <c r="WF84" s="431"/>
      <c r="WG84" s="431"/>
      <c r="WH84" s="431"/>
      <c r="WI84" s="431"/>
      <c r="WJ84" s="431"/>
      <c r="WK84" s="431"/>
      <c r="WL84" s="431"/>
      <c r="WM84" s="431"/>
      <c r="WN84" s="431"/>
      <c r="WO84" s="431"/>
      <c r="WP84" s="431"/>
      <c r="WQ84" s="431"/>
      <c r="WR84" s="431"/>
      <c r="WS84" s="431"/>
      <c r="WT84" s="431"/>
      <c r="WU84" s="431"/>
      <c r="WV84" s="431"/>
      <c r="WW84" s="431"/>
      <c r="WX84" s="431"/>
      <c r="WY84" s="431"/>
      <c r="WZ84" s="431"/>
      <c r="XA84" s="431"/>
      <c r="XB84" s="431"/>
      <c r="XC84" s="431"/>
      <c r="XD84" s="431"/>
      <c r="XE84" s="431"/>
      <c r="XF84" s="431"/>
      <c r="XG84" s="431"/>
      <c r="XH84" s="431"/>
      <c r="XI84" s="431"/>
      <c r="XJ84" s="431"/>
      <c r="XK84" s="431"/>
      <c r="XL84" s="431"/>
      <c r="XM84" s="431"/>
      <c r="XN84" s="431"/>
      <c r="XO84" s="431"/>
      <c r="XP84" s="431"/>
      <c r="XQ84" s="431"/>
      <c r="XR84" s="431"/>
      <c r="XS84" s="431"/>
      <c r="XT84" s="431"/>
      <c r="XU84" s="431"/>
      <c r="XV84" s="431"/>
      <c r="XW84" s="431"/>
      <c r="XX84" s="431"/>
      <c r="XY84" s="431"/>
      <c r="XZ84" s="431"/>
      <c r="YA84" s="431"/>
      <c r="YB84" s="431"/>
      <c r="YC84" s="431"/>
      <c r="YD84" s="431"/>
      <c r="YE84" s="431"/>
      <c r="YF84" s="431"/>
      <c r="YG84" s="431"/>
      <c r="YH84" s="431"/>
      <c r="YI84" s="431"/>
      <c r="YJ84" s="431"/>
      <c r="YK84" s="431"/>
      <c r="YL84" s="431"/>
      <c r="YM84" s="431"/>
      <c r="YN84" s="431"/>
      <c r="YO84" s="431"/>
      <c r="YP84" s="431"/>
      <c r="YQ84" s="431"/>
      <c r="YR84" s="431"/>
      <c r="YS84" s="431"/>
      <c r="YT84" s="431"/>
      <c r="YU84" s="431"/>
      <c r="YV84" s="431"/>
      <c r="YW84" s="431"/>
      <c r="YX84" s="431"/>
      <c r="YY84" s="431"/>
      <c r="YZ84" s="431"/>
      <c r="ZA84" s="431"/>
      <c r="ZB84" s="431"/>
      <c r="ZC84" s="431"/>
      <c r="ZD84" s="431"/>
      <c r="ZE84" s="431"/>
      <c r="ZF84" s="431"/>
      <c r="ZG84" s="431"/>
      <c r="ZH84" s="431"/>
      <c r="ZI84" s="431"/>
      <c r="ZJ84" s="431"/>
      <c r="ZK84" s="431"/>
      <c r="ZL84" s="431"/>
      <c r="ZM84" s="431"/>
      <c r="ZN84" s="431"/>
      <c r="ZO84" s="431"/>
      <c r="ZP84" s="431"/>
      <c r="ZQ84" s="431"/>
      <c r="ZR84" s="431"/>
      <c r="ZS84" s="431"/>
      <c r="ZT84" s="431"/>
      <c r="ZU84" s="431"/>
      <c r="ZV84" s="431"/>
      <c r="ZW84" s="431"/>
      <c r="ZX84" s="431"/>
      <c r="ZY84" s="431"/>
      <c r="ZZ84" s="431"/>
      <c r="AAA84" s="431"/>
      <c r="AAB84" s="431"/>
      <c r="AAC84" s="431"/>
      <c r="AAD84" s="431"/>
      <c r="AAE84" s="431"/>
      <c r="AAF84" s="431"/>
      <c r="AAG84" s="431"/>
      <c r="AAH84" s="431"/>
      <c r="AAI84" s="431"/>
      <c r="AAJ84" s="431"/>
      <c r="AAK84" s="431"/>
      <c r="AAL84" s="431"/>
      <c r="AAM84" s="431"/>
      <c r="AAN84" s="431"/>
      <c r="AAO84" s="431"/>
      <c r="AAP84" s="431"/>
      <c r="AAQ84" s="431"/>
      <c r="AAR84" s="431"/>
      <c r="AAS84" s="431"/>
      <c r="AAT84" s="431"/>
      <c r="AAU84" s="431"/>
      <c r="AAV84" s="431"/>
      <c r="AAW84" s="431"/>
      <c r="AAX84" s="431"/>
      <c r="AAY84" s="431"/>
      <c r="AAZ84" s="431"/>
      <c r="ABA84" s="431"/>
      <c r="ABB84" s="431"/>
      <c r="ABC84" s="431"/>
      <c r="ABD84" s="431"/>
      <c r="ABE84" s="431"/>
      <c r="ABF84" s="431"/>
      <c r="ABG84" s="431"/>
      <c r="ABH84" s="431"/>
      <c r="ABI84" s="431"/>
      <c r="ABJ84" s="431"/>
      <c r="ABK84" s="431"/>
      <c r="ABL84" s="431"/>
      <c r="ABM84" s="431"/>
      <c r="ABN84" s="431"/>
      <c r="ABO84" s="431"/>
      <c r="ABP84" s="431"/>
      <c r="ABQ84" s="431"/>
      <c r="ABR84" s="431"/>
      <c r="ABS84" s="431"/>
      <c r="ABT84" s="431"/>
      <c r="ABU84" s="431"/>
      <c r="ABV84" s="431"/>
      <c r="ABW84" s="431"/>
      <c r="ABX84" s="431"/>
      <c r="ABY84" s="431"/>
      <c r="ABZ84" s="431"/>
      <c r="ACA84" s="431"/>
      <c r="ACB84" s="431"/>
      <c r="ACC84" s="431"/>
      <c r="ACD84" s="431"/>
      <c r="ACE84" s="431"/>
      <c r="ACF84" s="431"/>
      <c r="ACG84" s="431"/>
      <c r="ACH84" s="431"/>
      <c r="ACI84" s="431"/>
      <c r="ACJ84" s="431"/>
      <c r="ACK84" s="431"/>
      <c r="ACL84" s="431"/>
      <c r="ACM84" s="431"/>
      <c r="ACN84" s="431"/>
      <c r="ACO84" s="431"/>
      <c r="ACP84" s="431"/>
      <c r="ACQ84" s="431"/>
      <c r="ACR84" s="431"/>
      <c r="ACS84" s="431"/>
      <c r="ACT84" s="431"/>
      <c r="ACU84" s="431"/>
      <c r="ACV84" s="431"/>
      <c r="ACW84" s="431"/>
      <c r="ACX84" s="431"/>
      <c r="ACY84" s="431"/>
      <c r="ACZ84" s="431"/>
      <c r="ADA84" s="431"/>
      <c r="ADB84" s="431"/>
      <c r="ADC84" s="431"/>
      <c r="ADD84" s="431"/>
      <c r="ADE84" s="431"/>
      <c r="ADF84" s="431"/>
      <c r="ADG84" s="431"/>
      <c r="ADH84" s="431"/>
      <c r="ADI84" s="431"/>
      <c r="ADJ84" s="431"/>
      <c r="ADK84" s="431"/>
      <c r="ADL84" s="431"/>
      <c r="ADM84" s="431"/>
      <c r="ADN84" s="431"/>
      <c r="ADO84" s="431"/>
      <c r="ADP84" s="431"/>
      <c r="ADQ84" s="431"/>
      <c r="ADR84" s="431"/>
      <c r="ADS84" s="431"/>
      <c r="ADT84" s="431"/>
      <c r="ADU84" s="431"/>
      <c r="ADV84" s="431"/>
      <c r="ADW84" s="431"/>
      <c r="ADX84" s="431"/>
      <c r="ADY84" s="431"/>
      <c r="ADZ84" s="431"/>
      <c r="AEA84" s="431"/>
      <c r="AEB84" s="431"/>
      <c r="AEC84" s="431"/>
      <c r="AED84" s="431"/>
      <c r="AEE84" s="431"/>
      <c r="AEF84" s="431"/>
      <c r="AEG84" s="431"/>
      <c r="AEH84" s="431"/>
      <c r="AEI84" s="431"/>
      <c r="AEJ84" s="431"/>
      <c r="AEK84" s="431"/>
      <c r="AEL84" s="431"/>
      <c r="AEM84" s="431"/>
      <c r="AEN84" s="431"/>
      <c r="AEO84" s="431"/>
      <c r="AEP84" s="431"/>
      <c r="AEQ84" s="431"/>
      <c r="AER84" s="431"/>
      <c r="AES84" s="431"/>
      <c r="AET84" s="431"/>
      <c r="AEU84" s="431"/>
      <c r="AEV84" s="431"/>
      <c r="AEW84" s="431"/>
      <c r="AEX84" s="431"/>
      <c r="AEY84" s="431"/>
      <c r="AEZ84" s="431"/>
      <c r="AFA84" s="431"/>
      <c r="AFB84" s="431"/>
      <c r="AFC84" s="431"/>
      <c r="AFD84" s="431"/>
      <c r="AFE84" s="431"/>
      <c r="AFF84" s="431"/>
      <c r="AFG84" s="431"/>
      <c r="AFH84" s="431"/>
      <c r="AFI84" s="431"/>
      <c r="AFJ84" s="431"/>
      <c r="AFK84" s="431"/>
      <c r="AFL84" s="431"/>
      <c r="AFM84" s="431"/>
      <c r="AFN84" s="431"/>
      <c r="AFO84" s="431"/>
      <c r="AFP84" s="431"/>
      <c r="AFQ84" s="431"/>
      <c r="AFR84" s="431"/>
      <c r="AFS84" s="431"/>
      <c r="AFT84" s="431"/>
      <c r="AFU84" s="431"/>
      <c r="AFV84" s="431"/>
      <c r="AFW84" s="431"/>
      <c r="AFX84" s="431"/>
      <c r="AFY84" s="431"/>
      <c r="AFZ84" s="431"/>
      <c r="AGA84" s="431"/>
      <c r="AGB84" s="431"/>
      <c r="AGC84" s="431"/>
      <c r="AGD84" s="431"/>
      <c r="AGE84" s="431"/>
      <c r="AGF84" s="431"/>
      <c r="AGG84" s="431"/>
      <c r="AGH84" s="431"/>
      <c r="AGI84" s="431"/>
      <c r="AGJ84" s="431"/>
      <c r="AGK84" s="431"/>
      <c r="AGL84" s="431"/>
      <c r="AGM84" s="431"/>
      <c r="AGN84" s="431"/>
      <c r="AGO84" s="431"/>
      <c r="AGP84" s="431"/>
      <c r="AGQ84" s="431"/>
      <c r="AGR84" s="431"/>
      <c r="AGS84" s="431"/>
      <c r="AGT84" s="431"/>
      <c r="AGU84" s="431"/>
      <c r="AGV84" s="431"/>
      <c r="AGW84" s="431"/>
      <c r="AGX84" s="431"/>
      <c r="AGY84" s="431"/>
      <c r="AGZ84" s="431"/>
      <c r="AHA84" s="431"/>
      <c r="AHB84" s="431"/>
      <c r="AHC84" s="431"/>
      <c r="AHD84" s="431"/>
      <c r="AHE84" s="431"/>
      <c r="AHF84" s="431"/>
      <c r="AHG84" s="431"/>
      <c r="AHH84" s="431"/>
      <c r="AHI84" s="431"/>
      <c r="AHJ84" s="431"/>
      <c r="AHK84" s="431"/>
      <c r="AHL84" s="431"/>
      <c r="AHM84" s="431"/>
      <c r="AHN84" s="431"/>
      <c r="AHO84" s="431"/>
      <c r="AHP84" s="431"/>
      <c r="AHQ84" s="431"/>
      <c r="AHR84" s="431"/>
      <c r="AHS84" s="431"/>
      <c r="AHT84" s="431"/>
      <c r="AHU84" s="431"/>
      <c r="AHV84" s="431"/>
      <c r="AHW84" s="431"/>
      <c r="AHX84" s="431"/>
      <c r="AHY84" s="431"/>
      <c r="AHZ84" s="431"/>
      <c r="AIA84" s="431"/>
      <c r="AIB84" s="431"/>
      <c r="AIC84" s="431"/>
      <c r="AID84" s="431"/>
      <c r="AIE84" s="431"/>
      <c r="AIF84" s="431"/>
      <c r="AIG84" s="431"/>
      <c r="AIH84" s="431"/>
      <c r="AII84" s="431"/>
      <c r="AIJ84" s="431"/>
      <c r="AIK84" s="431"/>
      <c r="AIL84" s="431"/>
      <c r="AIM84" s="431"/>
      <c r="AIN84" s="431"/>
      <c r="AIO84" s="431"/>
      <c r="AIP84" s="431"/>
      <c r="AIQ84" s="431"/>
      <c r="AIR84" s="431"/>
      <c r="AIS84" s="431"/>
      <c r="AIT84" s="431"/>
      <c r="AIU84" s="431"/>
      <c r="AIV84" s="431"/>
      <c r="AIW84" s="431"/>
      <c r="AIX84" s="431"/>
      <c r="AIY84" s="431"/>
      <c r="AIZ84" s="431"/>
      <c r="AJA84" s="431"/>
      <c r="AJB84" s="431"/>
      <c r="AJC84" s="431"/>
      <c r="AJD84" s="431"/>
      <c r="AJE84" s="431"/>
      <c r="AJF84" s="431"/>
      <c r="AJG84" s="431"/>
      <c r="AJH84" s="431"/>
      <c r="AJI84" s="431"/>
      <c r="AJJ84" s="431"/>
      <c r="AJK84" s="431"/>
      <c r="AJL84" s="431"/>
      <c r="AJM84" s="431"/>
      <c r="AJN84" s="431"/>
      <c r="AJO84" s="431"/>
      <c r="AJP84" s="431"/>
      <c r="AJQ84" s="431"/>
      <c r="AJR84" s="431"/>
      <c r="AJS84" s="431"/>
      <c r="AJT84" s="431"/>
      <c r="AJU84" s="431"/>
      <c r="AJV84" s="431"/>
      <c r="AJW84" s="431"/>
      <c r="AJX84" s="431"/>
      <c r="AJY84" s="431"/>
      <c r="AJZ84" s="431"/>
      <c r="AKA84" s="431"/>
      <c r="AKB84" s="431"/>
      <c r="AKC84" s="431"/>
      <c r="AKD84" s="431"/>
      <c r="AKE84" s="431"/>
      <c r="AKF84" s="431"/>
      <c r="AKG84" s="431"/>
      <c r="AKH84" s="431"/>
      <c r="AKI84" s="431"/>
      <c r="AKJ84" s="431"/>
      <c r="AKK84" s="431"/>
      <c r="AKL84" s="431"/>
      <c r="AKM84" s="431"/>
      <c r="AKN84" s="431"/>
      <c r="AKO84" s="431"/>
      <c r="AKP84" s="431"/>
      <c r="AKQ84" s="431"/>
      <c r="AKR84" s="431"/>
      <c r="AKS84" s="431"/>
      <c r="AKT84" s="431"/>
      <c r="AKU84" s="431"/>
      <c r="AKV84" s="431"/>
      <c r="AKW84" s="431"/>
      <c r="AKX84" s="431"/>
      <c r="AKY84" s="431"/>
      <c r="AKZ84" s="431"/>
      <c r="ALA84" s="431"/>
      <c r="ALB84" s="431"/>
      <c r="ALC84" s="431"/>
      <c r="ALD84" s="431"/>
      <c r="ALE84" s="431"/>
      <c r="ALF84" s="431"/>
      <c r="ALG84" s="431"/>
      <c r="ALH84" s="431"/>
      <c r="ALI84" s="431"/>
      <c r="ALJ84" s="431"/>
      <c r="ALK84" s="431"/>
      <c r="ALL84" s="431"/>
      <c r="ALM84" s="431"/>
      <c r="ALN84" s="431"/>
      <c r="ALO84" s="431"/>
      <c r="ALP84" s="431"/>
      <c r="ALQ84" s="431"/>
      <c r="ALR84" s="431"/>
      <c r="ALS84" s="431"/>
      <c r="ALT84" s="431"/>
      <c r="ALU84" s="431"/>
      <c r="ALV84" s="431"/>
      <c r="ALW84" s="431"/>
      <c r="ALX84" s="431"/>
      <c r="ALY84" s="431"/>
      <c r="ALZ84" s="431"/>
      <c r="AMA84" s="431"/>
      <c r="AMB84" s="431"/>
      <c r="AMC84" s="431"/>
      <c r="AMD84" s="431"/>
      <c r="AME84" s="431"/>
      <c r="AMF84" s="431"/>
      <c r="AMG84" s="431"/>
      <c r="AMH84" s="431"/>
      <c r="AMI84" s="431"/>
      <c r="AMJ84" s="431"/>
      <c r="AMK84" s="431"/>
      <c r="AML84" s="431"/>
      <c r="AMM84" s="431"/>
      <c r="AMN84" s="431"/>
      <c r="AMO84" s="431"/>
      <c r="AMP84" s="431"/>
      <c r="AMQ84" s="431"/>
      <c r="AMR84" s="431"/>
      <c r="AMS84" s="431"/>
      <c r="AMT84" s="431"/>
      <c r="AMU84" s="431"/>
      <c r="AMV84" s="431"/>
      <c r="AMW84" s="431"/>
      <c r="AMX84" s="431"/>
      <c r="AMY84" s="431"/>
      <c r="AMZ84" s="431"/>
      <c r="ANA84" s="431"/>
      <c r="ANB84" s="431"/>
      <c r="ANC84" s="431"/>
      <c r="AND84" s="431"/>
      <c r="ANE84" s="431"/>
      <c r="ANF84" s="431"/>
      <c r="ANG84" s="431"/>
      <c r="ANH84" s="431"/>
      <c r="ANI84" s="431"/>
      <c r="ANJ84" s="431"/>
      <c r="ANK84" s="431"/>
      <c r="ANL84" s="431"/>
      <c r="ANM84" s="431"/>
      <c r="ANN84" s="431"/>
      <c r="ANO84" s="431"/>
      <c r="ANP84" s="431"/>
      <c r="ANQ84" s="431"/>
      <c r="ANR84" s="431"/>
      <c r="ANS84" s="431"/>
      <c r="ANT84" s="431"/>
      <c r="ANU84" s="431"/>
      <c r="ANV84" s="431"/>
      <c r="ANW84" s="431"/>
      <c r="ANX84" s="431"/>
      <c r="ANY84" s="431"/>
      <c r="ANZ84" s="431"/>
      <c r="AOA84" s="431"/>
      <c r="AOB84" s="431"/>
      <c r="AOC84" s="431"/>
      <c r="AOD84" s="431"/>
      <c r="AOE84" s="431"/>
      <c r="AOF84" s="431"/>
      <c r="AOG84" s="431"/>
      <c r="AOH84" s="431"/>
      <c r="AOI84" s="431"/>
      <c r="AOJ84" s="431"/>
      <c r="AOK84" s="431"/>
      <c r="AOL84" s="431"/>
      <c r="AOM84" s="431"/>
      <c r="AON84" s="431"/>
      <c r="AOO84" s="431"/>
      <c r="AOP84" s="431"/>
      <c r="AOQ84" s="431"/>
      <c r="AOR84" s="431"/>
      <c r="AOS84" s="431"/>
      <c r="AOT84" s="431"/>
      <c r="AOU84" s="431"/>
      <c r="AOV84" s="431"/>
      <c r="AOW84" s="431"/>
      <c r="AOX84" s="431"/>
      <c r="AOY84" s="431"/>
      <c r="AOZ84" s="431"/>
      <c r="APA84" s="431"/>
      <c r="APB84" s="431"/>
      <c r="APC84" s="431"/>
      <c r="APD84" s="431"/>
      <c r="APE84" s="431"/>
      <c r="APF84" s="431"/>
      <c r="APG84" s="431"/>
      <c r="APH84" s="431"/>
      <c r="API84" s="431"/>
      <c r="APJ84" s="431"/>
      <c r="APK84" s="431"/>
      <c r="APL84" s="431"/>
      <c r="APM84" s="431"/>
      <c r="APN84" s="431"/>
      <c r="APO84" s="431"/>
      <c r="APP84" s="431"/>
      <c r="APQ84" s="431"/>
      <c r="APR84" s="431"/>
      <c r="APS84" s="431"/>
      <c r="APT84" s="431"/>
      <c r="APU84" s="431"/>
      <c r="APV84" s="431"/>
      <c r="APW84" s="431"/>
      <c r="APX84" s="431"/>
      <c r="APY84" s="431"/>
      <c r="APZ84" s="431"/>
      <c r="AQA84" s="431"/>
      <c r="AQB84" s="431"/>
      <c r="AQC84" s="431"/>
      <c r="AQD84" s="431"/>
      <c r="AQE84" s="431"/>
      <c r="AQF84" s="431"/>
      <c r="AQG84" s="431"/>
      <c r="AQH84" s="431"/>
      <c r="AQI84" s="431"/>
      <c r="AQJ84" s="431"/>
      <c r="AQK84" s="431"/>
      <c r="AQL84" s="431"/>
      <c r="AQM84" s="431"/>
      <c r="AQN84" s="431"/>
      <c r="AQO84" s="431"/>
      <c r="AQP84" s="431"/>
      <c r="AQQ84" s="431"/>
      <c r="AQR84" s="431"/>
      <c r="AQS84" s="431"/>
      <c r="AQT84" s="431"/>
      <c r="AQU84" s="431"/>
      <c r="AQV84" s="431"/>
      <c r="AQW84" s="431"/>
      <c r="AQX84" s="431"/>
      <c r="AQY84" s="431"/>
      <c r="AQZ84" s="431"/>
      <c r="ARA84" s="431"/>
      <c r="ARB84" s="431"/>
      <c r="ARC84" s="431"/>
      <c r="ARD84" s="431"/>
      <c r="ARE84" s="431"/>
      <c r="ARF84" s="431"/>
      <c r="ARG84" s="431"/>
      <c r="ARH84" s="431"/>
      <c r="ARI84" s="431"/>
      <c r="ARJ84" s="431"/>
      <c r="ARK84" s="431"/>
      <c r="ARL84" s="431"/>
      <c r="ARM84" s="431"/>
      <c r="ARN84" s="431"/>
      <c r="ARO84" s="431"/>
      <c r="ARP84" s="431"/>
      <c r="ARQ84" s="431"/>
      <c r="ARR84" s="431"/>
      <c r="ARS84" s="431"/>
      <c r="ART84" s="431"/>
      <c r="ARU84" s="431"/>
      <c r="ARV84" s="431"/>
      <c r="ARW84" s="431"/>
      <c r="ARX84" s="431"/>
      <c r="ARY84" s="431"/>
      <c r="ARZ84" s="431"/>
      <c r="ASA84" s="431"/>
      <c r="ASB84" s="431"/>
      <c r="ASC84" s="431"/>
      <c r="ASD84" s="431"/>
      <c r="ASE84" s="431"/>
      <c r="ASF84" s="431"/>
      <c r="ASG84" s="431"/>
      <c r="ASH84" s="431"/>
      <c r="ASI84" s="431"/>
      <c r="ASJ84" s="431"/>
      <c r="ASK84" s="431"/>
      <c r="ASL84" s="431"/>
      <c r="ASM84" s="431"/>
      <c r="ASN84" s="431"/>
      <c r="ASO84" s="431"/>
      <c r="ASP84" s="431"/>
      <c r="ASQ84" s="431"/>
      <c r="ASR84" s="431"/>
      <c r="ASS84" s="431"/>
      <c r="AST84" s="431"/>
      <c r="ASU84" s="431"/>
      <c r="ASV84" s="431"/>
      <c r="ASW84" s="431"/>
      <c r="ASX84" s="431"/>
      <c r="ASY84" s="431"/>
      <c r="ASZ84" s="431"/>
      <c r="ATA84" s="431"/>
      <c r="ATB84" s="431"/>
      <c r="ATC84" s="431"/>
      <c r="ATD84" s="431"/>
      <c r="ATE84" s="431"/>
      <c r="ATF84" s="431"/>
      <c r="ATG84" s="431"/>
      <c r="ATH84" s="431"/>
      <c r="ATI84" s="431"/>
      <c r="ATJ84" s="431"/>
      <c r="ATK84" s="431"/>
      <c r="ATL84" s="431"/>
      <c r="ATM84" s="431"/>
      <c r="ATN84" s="431"/>
      <c r="ATO84" s="431"/>
      <c r="ATP84" s="431"/>
      <c r="ATQ84" s="431"/>
      <c r="ATR84" s="431"/>
      <c r="ATS84" s="431"/>
      <c r="ATT84" s="431"/>
      <c r="ATU84" s="431"/>
      <c r="ATV84" s="431"/>
      <c r="ATW84" s="431"/>
      <c r="ATX84" s="431"/>
      <c r="ATY84" s="431"/>
      <c r="ATZ84" s="431"/>
      <c r="AUA84" s="431"/>
      <c r="AUB84" s="431"/>
      <c r="AUC84" s="431"/>
      <c r="AUD84" s="431"/>
      <c r="AUE84" s="431"/>
      <c r="AUF84" s="431"/>
      <c r="AUG84" s="431"/>
      <c r="AUH84" s="431"/>
      <c r="AUI84" s="431"/>
      <c r="AUJ84" s="431"/>
      <c r="AUK84" s="431"/>
      <c r="AUL84" s="431"/>
      <c r="AUM84" s="431"/>
      <c r="AUN84" s="431"/>
      <c r="AUO84" s="431"/>
      <c r="AUP84" s="431"/>
      <c r="AUQ84" s="431"/>
      <c r="AUR84" s="431"/>
      <c r="AUS84" s="431"/>
      <c r="AUT84" s="431"/>
      <c r="AUU84" s="431"/>
      <c r="AUV84" s="431"/>
      <c r="AUW84" s="431"/>
      <c r="AUX84" s="431"/>
      <c r="AUY84" s="431"/>
      <c r="AUZ84" s="431"/>
      <c r="AVA84" s="431"/>
      <c r="AVB84" s="431"/>
      <c r="AVC84" s="431"/>
      <c r="AVD84" s="431"/>
      <c r="AVE84" s="431"/>
      <c r="AVF84" s="431"/>
      <c r="AVG84" s="431"/>
      <c r="AVH84" s="431"/>
      <c r="AVI84" s="431"/>
      <c r="AVJ84" s="431"/>
      <c r="AVK84" s="431"/>
      <c r="AVL84" s="431"/>
      <c r="AVM84" s="431"/>
      <c r="AVN84" s="431"/>
      <c r="AVO84" s="431"/>
      <c r="AVP84" s="431"/>
      <c r="AVQ84" s="431"/>
      <c r="AVR84" s="431"/>
      <c r="AVS84" s="431"/>
      <c r="AVT84" s="431"/>
      <c r="AVU84" s="431"/>
      <c r="AVV84" s="431"/>
      <c r="AVW84" s="431"/>
      <c r="AVX84" s="431"/>
      <c r="AVY84" s="431"/>
      <c r="AVZ84" s="431"/>
      <c r="AWA84" s="431"/>
      <c r="AWB84" s="431"/>
      <c r="AWC84" s="431"/>
      <c r="AWD84" s="431"/>
      <c r="AWE84" s="431"/>
      <c r="AWF84" s="431"/>
      <c r="AWG84" s="431"/>
      <c r="AWH84" s="431"/>
      <c r="AWI84" s="431"/>
      <c r="AWJ84" s="431"/>
      <c r="AWK84" s="431"/>
      <c r="AWL84" s="431"/>
      <c r="AWM84" s="431"/>
      <c r="AWN84" s="431"/>
      <c r="AWO84" s="431"/>
      <c r="AWP84" s="431"/>
      <c r="AWQ84" s="431"/>
      <c r="AWR84" s="431"/>
      <c r="AWS84" s="431"/>
      <c r="AWT84" s="431"/>
      <c r="AWU84" s="431"/>
      <c r="AWV84" s="431"/>
      <c r="AWW84" s="431"/>
      <c r="AWX84" s="431"/>
      <c r="AWY84" s="431"/>
      <c r="AWZ84" s="431"/>
      <c r="AXA84" s="431"/>
      <c r="AXB84" s="431"/>
      <c r="AXC84" s="431"/>
      <c r="AXD84" s="431"/>
      <c r="AXE84" s="431"/>
      <c r="AXF84" s="431"/>
      <c r="AXG84" s="431"/>
      <c r="AXH84" s="431"/>
      <c r="AXI84" s="431"/>
      <c r="AXJ84" s="431"/>
      <c r="AXK84" s="431"/>
      <c r="AXL84" s="431"/>
      <c r="AXM84" s="431"/>
      <c r="AXN84" s="431"/>
      <c r="AXO84" s="431"/>
      <c r="AXP84" s="431"/>
      <c r="AXQ84" s="431"/>
      <c r="AXR84" s="431"/>
      <c r="AXS84" s="431"/>
      <c r="AXT84" s="431"/>
      <c r="AXU84" s="431"/>
      <c r="AXV84" s="431"/>
      <c r="AXW84" s="431"/>
      <c r="AXX84" s="431"/>
      <c r="AXY84" s="431"/>
      <c r="AXZ84" s="431"/>
      <c r="AYA84" s="431"/>
      <c r="AYB84" s="431"/>
      <c r="AYC84" s="431"/>
      <c r="AYD84" s="431"/>
      <c r="AYE84" s="431"/>
      <c r="AYF84" s="431"/>
      <c r="AYG84" s="431"/>
      <c r="AYH84" s="431"/>
      <c r="AYI84" s="431"/>
      <c r="AYJ84" s="431"/>
      <c r="AYK84" s="431"/>
      <c r="AYL84" s="431"/>
      <c r="AYM84" s="431"/>
      <c r="AYN84" s="431"/>
      <c r="AYO84" s="431"/>
      <c r="AYP84" s="431"/>
      <c r="AYQ84" s="431"/>
      <c r="AYR84" s="431"/>
      <c r="AYS84" s="431"/>
      <c r="AYT84" s="431"/>
      <c r="AYU84" s="431"/>
      <c r="AYV84" s="431"/>
      <c r="AYW84" s="431"/>
      <c r="AYX84" s="431"/>
      <c r="AYY84" s="431"/>
      <c r="AYZ84" s="431"/>
      <c r="AZA84" s="431"/>
      <c r="AZB84" s="431"/>
      <c r="AZC84" s="431"/>
      <c r="AZD84" s="431"/>
      <c r="AZE84" s="431"/>
      <c r="AZF84" s="431"/>
      <c r="AZG84" s="431"/>
      <c r="AZH84" s="431"/>
      <c r="AZI84" s="431"/>
      <c r="AZJ84" s="431"/>
      <c r="AZK84" s="431"/>
      <c r="AZL84" s="431"/>
      <c r="AZM84" s="431"/>
      <c r="AZN84" s="431"/>
      <c r="AZO84" s="431"/>
      <c r="AZP84" s="431"/>
      <c r="AZQ84" s="431"/>
      <c r="AZR84" s="431"/>
      <c r="AZS84" s="431"/>
      <c r="AZT84" s="431"/>
      <c r="AZU84" s="431"/>
      <c r="AZV84" s="431"/>
      <c r="AZW84" s="431"/>
      <c r="AZX84" s="431"/>
      <c r="AZY84" s="431"/>
      <c r="AZZ84" s="431"/>
      <c r="BAA84" s="431"/>
      <c r="BAB84" s="431"/>
      <c r="BAC84" s="431"/>
      <c r="BAD84" s="431"/>
      <c r="BAE84" s="431"/>
      <c r="BAF84" s="431"/>
      <c r="BAG84" s="431"/>
      <c r="BAH84" s="431"/>
      <c r="BAI84" s="431"/>
      <c r="BAJ84" s="431"/>
      <c r="BAK84" s="431"/>
      <c r="BAL84" s="431"/>
      <c r="BAM84" s="431"/>
      <c r="BAN84" s="431"/>
      <c r="BAO84" s="431"/>
      <c r="BAP84" s="431"/>
      <c r="BAQ84" s="431"/>
      <c r="BAR84" s="431"/>
      <c r="BAS84" s="431"/>
      <c r="BAT84" s="431"/>
      <c r="BAU84" s="431"/>
      <c r="BAV84" s="431"/>
      <c r="BAW84" s="431"/>
      <c r="BAX84" s="431"/>
      <c r="BAY84" s="431"/>
      <c r="BAZ84" s="431"/>
      <c r="BBA84" s="431"/>
      <c r="BBB84" s="431"/>
      <c r="BBC84" s="431"/>
      <c r="BBD84" s="431"/>
      <c r="BBE84" s="431"/>
      <c r="BBF84" s="431"/>
      <c r="BBG84" s="431"/>
      <c r="BBH84" s="431"/>
      <c r="BBI84" s="431"/>
      <c r="BBJ84" s="431"/>
      <c r="BBK84" s="431"/>
      <c r="BBL84" s="431"/>
      <c r="BBM84" s="431"/>
      <c r="BBN84" s="431"/>
      <c r="BBO84" s="431"/>
      <c r="BBP84" s="431"/>
      <c r="BBQ84" s="431"/>
      <c r="BBR84" s="431"/>
      <c r="BBS84" s="431"/>
      <c r="BBT84" s="431"/>
      <c r="BBU84" s="431"/>
      <c r="BBV84" s="431"/>
      <c r="BBW84" s="431"/>
      <c r="BBX84" s="431"/>
      <c r="BBY84" s="431"/>
      <c r="BBZ84" s="431"/>
      <c r="BCA84" s="431"/>
      <c r="BCB84" s="431"/>
      <c r="BCC84" s="431"/>
      <c r="BCD84" s="431"/>
      <c r="BCE84" s="431"/>
      <c r="BCF84" s="431"/>
      <c r="BCG84" s="431"/>
      <c r="BCH84" s="431"/>
      <c r="BCI84" s="431"/>
      <c r="BCJ84" s="431"/>
      <c r="BCK84" s="431"/>
      <c r="BCL84" s="431"/>
      <c r="BCM84" s="431"/>
      <c r="BCN84" s="431"/>
      <c r="BCO84" s="431"/>
      <c r="BCP84" s="431"/>
      <c r="BCQ84" s="431"/>
      <c r="BCR84" s="431"/>
      <c r="BCS84" s="431"/>
      <c r="BCT84" s="431"/>
      <c r="BCU84" s="431"/>
      <c r="BCV84" s="431"/>
      <c r="BCW84" s="431"/>
      <c r="BCX84" s="431"/>
      <c r="BCY84" s="431"/>
      <c r="BCZ84" s="431"/>
      <c r="BDA84" s="431"/>
      <c r="BDB84" s="431"/>
      <c r="BDC84" s="431"/>
      <c r="BDD84" s="431"/>
      <c r="BDE84" s="431"/>
      <c r="BDF84" s="431"/>
      <c r="BDG84" s="431"/>
      <c r="BDH84" s="431"/>
      <c r="BDI84" s="431"/>
      <c r="BDJ84" s="431"/>
      <c r="BDK84" s="431"/>
      <c r="BDL84" s="431"/>
      <c r="BDM84" s="431"/>
      <c r="BDN84" s="431"/>
      <c r="BDO84" s="431"/>
      <c r="BDP84" s="431"/>
      <c r="BDQ84" s="431"/>
      <c r="BDR84" s="431"/>
      <c r="BDS84" s="431"/>
      <c r="BDT84" s="431"/>
      <c r="BDU84" s="431"/>
      <c r="BDV84" s="431"/>
      <c r="BDW84" s="431"/>
      <c r="BDX84" s="431"/>
      <c r="BDY84" s="431"/>
      <c r="BDZ84" s="431"/>
      <c r="BEA84" s="431"/>
      <c r="BEB84" s="431"/>
      <c r="BEC84" s="431"/>
      <c r="BED84" s="431"/>
      <c r="BEE84" s="431"/>
      <c r="BEF84" s="431"/>
      <c r="BEG84" s="431"/>
      <c r="BEH84" s="431"/>
      <c r="BEI84" s="431"/>
      <c r="BEJ84" s="431"/>
      <c r="BEK84" s="431"/>
      <c r="BEL84" s="431"/>
      <c r="BEM84" s="431"/>
      <c r="BEN84" s="431"/>
      <c r="BEO84" s="431"/>
      <c r="BEP84" s="431"/>
      <c r="BEQ84" s="431"/>
      <c r="BER84" s="431"/>
      <c r="BES84" s="431"/>
      <c r="BET84" s="431"/>
      <c r="BEU84" s="431"/>
      <c r="BEV84" s="431"/>
      <c r="BEW84" s="431"/>
      <c r="BEX84" s="431"/>
      <c r="BEY84" s="431"/>
      <c r="BEZ84" s="431"/>
      <c r="BFA84" s="431"/>
      <c r="BFB84" s="431"/>
      <c r="BFC84" s="431"/>
      <c r="BFD84" s="431"/>
      <c r="BFE84" s="431"/>
      <c r="BFF84" s="431"/>
      <c r="BFG84" s="431"/>
      <c r="BFH84" s="431"/>
      <c r="BFI84" s="431"/>
      <c r="BFJ84" s="431"/>
      <c r="BFK84" s="431"/>
      <c r="BFL84" s="431"/>
      <c r="BFM84" s="431"/>
      <c r="BFN84" s="431"/>
      <c r="BFO84" s="431"/>
      <c r="BFP84" s="431"/>
      <c r="BFQ84" s="431"/>
      <c r="BFR84" s="431"/>
      <c r="BFS84" s="431"/>
      <c r="BFT84" s="431"/>
      <c r="BFU84" s="431"/>
      <c r="BFV84" s="431"/>
      <c r="BFW84" s="431"/>
      <c r="BFX84" s="431"/>
      <c r="BFY84" s="431"/>
      <c r="BFZ84" s="431"/>
      <c r="BGA84" s="431"/>
      <c r="BGB84" s="431"/>
      <c r="BGC84" s="431"/>
      <c r="BGD84" s="431"/>
      <c r="BGE84" s="431"/>
      <c r="BGF84" s="431"/>
      <c r="BGG84" s="431"/>
      <c r="BGH84" s="431"/>
      <c r="BGI84" s="431"/>
      <c r="BGJ84" s="431"/>
      <c r="BGK84" s="431"/>
      <c r="BGL84" s="431"/>
      <c r="BGM84" s="431"/>
      <c r="BGN84" s="431"/>
      <c r="BGO84" s="431"/>
      <c r="BGP84" s="431"/>
      <c r="BGQ84" s="431"/>
      <c r="BGR84" s="431"/>
      <c r="BGS84" s="431"/>
      <c r="BGT84" s="431"/>
      <c r="BGU84" s="431"/>
      <c r="BGV84" s="431"/>
      <c r="BGW84" s="431"/>
      <c r="BGX84" s="431"/>
      <c r="BGY84" s="431"/>
      <c r="BGZ84" s="431"/>
      <c r="BHA84" s="431"/>
      <c r="BHB84" s="431"/>
      <c r="BHC84" s="431"/>
      <c r="BHD84" s="431"/>
      <c r="BHE84" s="431"/>
      <c r="BHF84" s="431"/>
      <c r="BHG84" s="431"/>
      <c r="BHH84" s="431"/>
      <c r="BHI84" s="431"/>
      <c r="BHJ84" s="431"/>
      <c r="BHK84" s="431"/>
      <c r="BHL84" s="431"/>
      <c r="BHM84" s="431"/>
      <c r="BHN84" s="431"/>
      <c r="BHO84" s="431"/>
      <c r="BHP84" s="431"/>
      <c r="BHQ84" s="431"/>
      <c r="BHR84" s="431"/>
      <c r="BHS84" s="431"/>
      <c r="BHT84" s="431"/>
      <c r="BHU84" s="431"/>
      <c r="BHV84" s="431"/>
      <c r="BHW84" s="431"/>
      <c r="BHX84" s="431"/>
      <c r="BHY84" s="431"/>
      <c r="BHZ84" s="431"/>
      <c r="BIA84" s="431"/>
      <c r="BIB84" s="431"/>
      <c r="BIC84" s="431"/>
      <c r="BID84" s="431"/>
      <c r="BIE84" s="431"/>
      <c r="BIF84" s="431"/>
      <c r="BIG84" s="431"/>
      <c r="BIH84" s="431"/>
      <c r="BII84" s="431"/>
      <c r="BIJ84" s="431"/>
      <c r="BIK84" s="431"/>
      <c r="BIL84" s="431"/>
      <c r="BIM84" s="431"/>
      <c r="BIN84" s="431"/>
      <c r="BIO84" s="431"/>
      <c r="BIP84" s="431"/>
      <c r="BIQ84" s="431"/>
      <c r="BIR84" s="431"/>
      <c r="BIS84" s="431"/>
      <c r="BIT84" s="431"/>
      <c r="BIU84" s="431"/>
      <c r="BIV84" s="431"/>
      <c r="BIW84" s="431"/>
      <c r="BIX84" s="431"/>
      <c r="BIY84" s="431"/>
      <c r="BIZ84" s="431"/>
      <c r="BJA84" s="431"/>
      <c r="BJB84" s="431"/>
      <c r="BJC84" s="431"/>
      <c r="BJD84" s="431"/>
      <c r="BJE84" s="431"/>
      <c r="BJF84" s="431"/>
      <c r="BJG84" s="431"/>
      <c r="BJH84" s="431"/>
      <c r="BJI84" s="431"/>
      <c r="BJJ84" s="431"/>
      <c r="BJK84" s="431"/>
      <c r="BJL84" s="431"/>
      <c r="BJM84" s="431"/>
      <c r="BJN84" s="431"/>
      <c r="BJO84" s="431"/>
      <c r="BJP84" s="431"/>
      <c r="BJQ84" s="431"/>
      <c r="BJR84" s="431"/>
      <c r="BJS84" s="431"/>
      <c r="BJT84" s="431"/>
      <c r="BJU84" s="431"/>
      <c r="BJV84" s="431"/>
      <c r="BJW84" s="431"/>
      <c r="BJX84" s="431"/>
      <c r="BJY84" s="431"/>
      <c r="BJZ84" s="431"/>
      <c r="BKA84" s="431"/>
      <c r="BKB84" s="431"/>
      <c r="BKC84" s="431"/>
      <c r="BKD84" s="431"/>
      <c r="BKE84" s="431"/>
      <c r="BKF84" s="431"/>
      <c r="BKG84" s="431"/>
      <c r="BKH84" s="431"/>
      <c r="BKI84" s="431"/>
      <c r="BKJ84" s="431"/>
      <c r="BKK84" s="431"/>
      <c r="BKL84" s="431"/>
      <c r="BKM84" s="431"/>
      <c r="BKN84" s="431"/>
      <c r="BKO84" s="431"/>
      <c r="BKP84" s="431"/>
      <c r="BKQ84" s="431"/>
      <c r="BKR84" s="431"/>
      <c r="BKS84" s="431"/>
      <c r="BKT84" s="431"/>
      <c r="BKU84" s="431"/>
      <c r="BKV84" s="431"/>
      <c r="BKW84" s="431"/>
      <c r="BKX84" s="431"/>
      <c r="BKY84" s="431"/>
      <c r="BKZ84" s="431"/>
      <c r="BLA84" s="431"/>
      <c r="BLB84" s="431"/>
      <c r="BLC84" s="431"/>
      <c r="BLD84" s="431"/>
      <c r="BLE84" s="431"/>
      <c r="BLF84" s="431"/>
      <c r="BLG84" s="431"/>
      <c r="BLH84" s="431"/>
      <c r="BLI84" s="431"/>
      <c r="BLJ84" s="431"/>
      <c r="BLK84" s="431"/>
      <c r="BLL84" s="431"/>
      <c r="BLM84" s="431"/>
      <c r="BLN84" s="431"/>
      <c r="BLO84" s="431"/>
      <c r="BLP84" s="431"/>
      <c r="BLQ84" s="431"/>
      <c r="BLR84" s="431"/>
      <c r="BLS84" s="431"/>
      <c r="BLT84" s="431"/>
      <c r="BLU84" s="431"/>
      <c r="BLV84" s="431"/>
      <c r="BLW84" s="431"/>
      <c r="BLX84" s="431"/>
      <c r="BLY84" s="431"/>
      <c r="BLZ84" s="431"/>
      <c r="BMA84" s="431"/>
      <c r="BMB84" s="431"/>
      <c r="BMC84" s="431"/>
      <c r="BMD84" s="431"/>
      <c r="BME84" s="431"/>
      <c r="BMF84" s="431"/>
      <c r="BMG84" s="431"/>
      <c r="BMH84" s="431"/>
      <c r="BMI84" s="431"/>
      <c r="BMJ84" s="431"/>
      <c r="BMK84" s="431"/>
      <c r="BML84" s="431"/>
      <c r="BMM84" s="431"/>
      <c r="BMN84" s="431"/>
      <c r="BMO84" s="431"/>
      <c r="BMP84" s="431"/>
      <c r="BMQ84" s="431"/>
      <c r="BMR84" s="431"/>
      <c r="BMS84" s="431"/>
      <c r="BMT84" s="431"/>
      <c r="BMU84" s="431"/>
      <c r="BMV84" s="431"/>
      <c r="BMW84" s="431"/>
      <c r="BMX84" s="431"/>
      <c r="BMY84" s="431"/>
      <c r="BMZ84" s="431"/>
      <c r="BNA84" s="431"/>
      <c r="BNB84" s="431"/>
      <c r="BNC84" s="431"/>
      <c r="BND84" s="431"/>
      <c r="BNE84" s="431"/>
      <c r="BNF84" s="431"/>
      <c r="BNG84" s="431"/>
      <c r="BNH84" s="431"/>
      <c r="BNI84" s="431"/>
      <c r="BNJ84" s="431"/>
      <c r="BNK84" s="431"/>
      <c r="BNL84" s="431"/>
      <c r="BNM84" s="431"/>
      <c r="BNN84" s="431"/>
      <c r="BNO84" s="431"/>
      <c r="BNP84" s="431"/>
      <c r="BNQ84" s="431"/>
      <c r="BNR84" s="431"/>
      <c r="BNS84" s="431"/>
      <c r="BNT84" s="431"/>
      <c r="BNU84" s="431"/>
      <c r="BNV84" s="431"/>
      <c r="BNW84" s="431"/>
      <c r="BNX84" s="431"/>
      <c r="BNY84" s="431"/>
      <c r="BNZ84" s="431"/>
      <c r="BOA84" s="431"/>
      <c r="BOB84" s="431"/>
      <c r="BOC84" s="431"/>
      <c r="BOD84" s="431"/>
      <c r="BOE84" s="431"/>
      <c r="BOF84" s="431"/>
      <c r="BOG84" s="431"/>
      <c r="BOH84" s="431"/>
      <c r="BOI84" s="431"/>
      <c r="BOJ84" s="431"/>
      <c r="BOK84" s="431"/>
      <c r="BOL84" s="431"/>
      <c r="BOM84" s="431"/>
      <c r="BON84" s="431"/>
      <c r="BOO84" s="431"/>
      <c r="BOP84" s="431"/>
      <c r="BOQ84" s="431"/>
      <c r="BOR84" s="431"/>
      <c r="BOS84" s="431"/>
      <c r="BOT84" s="431"/>
      <c r="BOU84" s="431"/>
      <c r="BOV84" s="431"/>
      <c r="BOW84" s="431"/>
      <c r="BOX84" s="431"/>
      <c r="BOY84" s="431"/>
      <c r="BOZ84" s="431"/>
      <c r="BPA84" s="431"/>
      <c r="BPB84" s="431"/>
      <c r="BPC84" s="431"/>
      <c r="BPD84" s="431"/>
      <c r="BPE84" s="431"/>
      <c r="BPF84" s="431"/>
      <c r="BPG84" s="431"/>
      <c r="BPH84" s="431"/>
      <c r="BPI84" s="431"/>
      <c r="BPJ84" s="431"/>
      <c r="BPK84" s="431"/>
      <c r="BPL84" s="431"/>
      <c r="BPM84" s="431"/>
      <c r="BPN84" s="431"/>
      <c r="BPO84" s="431"/>
      <c r="BPP84" s="431"/>
      <c r="BPQ84" s="431"/>
      <c r="BPR84" s="431"/>
      <c r="BPS84" s="431"/>
      <c r="BPT84" s="431"/>
      <c r="BPU84" s="431"/>
      <c r="BPV84" s="431"/>
      <c r="BPW84" s="431"/>
      <c r="BPX84" s="431"/>
      <c r="BPY84" s="431"/>
      <c r="BPZ84" s="431"/>
      <c r="BQA84" s="431"/>
      <c r="BQB84" s="431"/>
      <c r="BQC84" s="431"/>
      <c r="BQD84" s="431"/>
      <c r="BQE84" s="431"/>
      <c r="BQF84" s="431"/>
      <c r="BQG84" s="431"/>
      <c r="BQH84" s="431"/>
      <c r="BQI84" s="431"/>
      <c r="BQJ84" s="431"/>
      <c r="BQK84" s="431"/>
      <c r="BQL84" s="431"/>
      <c r="BQM84" s="431"/>
      <c r="BQN84" s="431"/>
      <c r="BQO84" s="431"/>
      <c r="BQP84" s="431"/>
      <c r="BQQ84" s="431"/>
      <c r="BQR84" s="431"/>
      <c r="BQS84" s="431"/>
      <c r="BQT84" s="431"/>
      <c r="BQU84" s="431"/>
      <c r="BQV84" s="431"/>
      <c r="BQW84" s="431"/>
      <c r="BQX84" s="431"/>
      <c r="BQY84" s="431"/>
      <c r="BQZ84" s="431"/>
      <c r="BRA84" s="431"/>
      <c r="BRB84" s="431"/>
      <c r="BRC84" s="431"/>
      <c r="BRD84" s="431"/>
      <c r="BRE84" s="431"/>
      <c r="BRF84" s="431"/>
      <c r="BRG84" s="431"/>
      <c r="BRH84" s="431"/>
      <c r="BRI84" s="431"/>
      <c r="BRJ84" s="431"/>
      <c r="BRK84" s="431"/>
      <c r="BRL84" s="431"/>
      <c r="BRM84" s="431"/>
      <c r="BRN84" s="431"/>
      <c r="BRO84" s="431"/>
      <c r="BRP84" s="431"/>
      <c r="BRQ84" s="431"/>
      <c r="BRR84" s="431"/>
      <c r="BRS84" s="431"/>
      <c r="BRT84" s="431"/>
      <c r="BRU84" s="431"/>
    </row>
    <row r="85" spans="1:1841" ht="29.25" customHeight="1" x14ac:dyDescent="0.3">
      <c r="A85" s="792"/>
      <c r="B85" s="476">
        <v>14</v>
      </c>
      <c r="C85" s="476" t="s">
        <v>185</v>
      </c>
      <c r="D85" s="465">
        <v>0</v>
      </c>
      <c r="E85" s="504">
        <v>0</v>
      </c>
      <c r="F85" s="477">
        <v>0</v>
      </c>
      <c r="G85" s="477">
        <v>0</v>
      </c>
      <c r="H85" s="464"/>
      <c r="I85" s="477">
        <v>0</v>
      </c>
      <c r="J85" s="478"/>
      <c r="K85" s="477">
        <v>0</v>
      </c>
      <c r="L85" s="479"/>
      <c r="M85" s="464"/>
      <c r="N85" s="478"/>
      <c r="O85" s="464"/>
      <c r="P85" s="478"/>
      <c r="Q85" s="476"/>
      <c r="R85" s="478"/>
      <c r="S85" s="476"/>
      <c r="T85" s="478"/>
      <c r="U85" s="476"/>
      <c r="V85" s="476"/>
      <c r="W85" s="476"/>
      <c r="X85" s="480">
        <f t="shared" si="39"/>
        <v>0</v>
      </c>
      <c r="Y85" s="470">
        <f t="shared" si="40"/>
        <v>0</v>
      </c>
      <c r="Z85" s="480">
        <f t="shared" si="41"/>
        <v>0</v>
      </c>
      <c r="AA85" s="470">
        <f t="shared" si="42"/>
        <v>0</v>
      </c>
      <c r="AB85" s="521"/>
      <c r="AC85" s="486"/>
      <c r="AD85" s="527"/>
      <c r="AE85" s="527"/>
      <c r="AF85" s="527"/>
      <c r="AG85" s="527"/>
      <c r="AH85" s="431"/>
      <c r="AI85" s="431"/>
      <c r="AJ85" s="431"/>
      <c r="AK85" s="431"/>
      <c r="AL85" s="431"/>
      <c r="AM85" s="431"/>
      <c r="AN85" s="431"/>
      <c r="AO85" s="431"/>
      <c r="AP85" s="431"/>
      <c r="AQ85" s="431"/>
      <c r="AR85" s="431"/>
      <c r="AS85" s="431"/>
      <c r="AT85" s="431"/>
      <c r="AU85" s="431"/>
      <c r="AV85" s="431"/>
      <c r="AW85" s="431"/>
      <c r="AX85" s="431"/>
      <c r="AY85" s="431"/>
      <c r="AZ85" s="431"/>
      <c r="BA85" s="431"/>
      <c r="BB85" s="431"/>
      <c r="BC85" s="431"/>
      <c r="BD85" s="431"/>
      <c r="BE85" s="431"/>
      <c r="BF85" s="431"/>
      <c r="BG85" s="431"/>
      <c r="BH85" s="431"/>
      <c r="BI85" s="431"/>
      <c r="BJ85" s="431"/>
      <c r="BK85" s="431"/>
      <c r="BL85" s="431"/>
      <c r="BM85" s="431"/>
      <c r="BN85" s="431"/>
      <c r="BO85" s="431"/>
      <c r="BP85" s="431"/>
      <c r="BQ85" s="431"/>
      <c r="BR85" s="431"/>
      <c r="BS85" s="431"/>
      <c r="BT85" s="431"/>
      <c r="BU85" s="431"/>
      <c r="BV85" s="431"/>
      <c r="BW85" s="431"/>
      <c r="BX85" s="431"/>
      <c r="BY85" s="431"/>
      <c r="BZ85" s="431"/>
      <c r="CA85" s="431"/>
      <c r="CB85" s="431"/>
      <c r="CC85" s="431"/>
      <c r="CD85" s="431"/>
      <c r="CE85" s="431"/>
      <c r="CF85" s="431"/>
      <c r="CG85" s="431"/>
      <c r="CH85" s="431"/>
      <c r="CI85" s="431"/>
      <c r="CJ85" s="431"/>
      <c r="CK85" s="431"/>
      <c r="CL85" s="431"/>
      <c r="CM85" s="431"/>
      <c r="CN85" s="431"/>
      <c r="CO85" s="431"/>
      <c r="CP85" s="431"/>
      <c r="CQ85" s="431"/>
      <c r="CR85" s="431"/>
      <c r="CS85" s="431"/>
      <c r="CT85" s="431"/>
      <c r="CU85" s="431"/>
      <c r="CV85" s="431"/>
      <c r="CW85" s="431"/>
      <c r="CX85" s="431"/>
      <c r="CY85" s="431"/>
      <c r="CZ85" s="431"/>
      <c r="DA85" s="431"/>
      <c r="DB85" s="431"/>
      <c r="DC85" s="431"/>
      <c r="DD85" s="431"/>
      <c r="DE85" s="431"/>
      <c r="DF85" s="431"/>
      <c r="DG85" s="431"/>
      <c r="DH85" s="431"/>
      <c r="DI85" s="431"/>
      <c r="DJ85" s="431"/>
      <c r="DK85" s="431"/>
      <c r="DL85" s="431"/>
      <c r="DM85" s="431"/>
      <c r="DN85" s="431"/>
      <c r="DO85" s="431"/>
      <c r="DP85" s="431"/>
      <c r="DQ85" s="431"/>
      <c r="DR85" s="431"/>
      <c r="DS85" s="431"/>
      <c r="DT85" s="431"/>
      <c r="DU85" s="431"/>
      <c r="DV85" s="431"/>
      <c r="DW85" s="431"/>
      <c r="DX85" s="431"/>
      <c r="DY85" s="431"/>
      <c r="DZ85" s="431"/>
      <c r="EA85" s="431"/>
      <c r="EB85" s="431"/>
      <c r="EC85" s="431"/>
      <c r="ED85" s="431"/>
      <c r="EE85" s="431"/>
      <c r="EF85" s="431"/>
      <c r="EG85" s="431"/>
      <c r="EH85" s="431"/>
      <c r="EI85" s="431"/>
      <c r="EJ85" s="431"/>
      <c r="EK85" s="431"/>
      <c r="EL85" s="431"/>
      <c r="EM85" s="431"/>
      <c r="EN85" s="431"/>
      <c r="EO85" s="431"/>
      <c r="EP85" s="431"/>
      <c r="EQ85" s="431"/>
      <c r="ER85" s="431"/>
      <c r="ES85" s="431"/>
      <c r="ET85" s="431"/>
      <c r="EU85" s="431"/>
      <c r="EV85" s="431"/>
      <c r="EW85" s="431"/>
      <c r="EX85" s="431"/>
      <c r="EY85" s="431"/>
      <c r="EZ85" s="431"/>
      <c r="FA85" s="431"/>
      <c r="FB85" s="431"/>
      <c r="FC85" s="431"/>
      <c r="FD85" s="431"/>
      <c r="FE85" s="431"/>
      <c r="FF85" s="431"/>
      <c r="FG85" s="431"/>
      <c r="FH85" s="431"/>
      <c r="FI85" s="431"/>
      <c r="FJ85" s="431"/>
      <c r="FK85" s="431"/>
      <c r="FL85" s="431"/>
      <c r="FM85" s="431"/>
      <c r="FN85" s="431"/>
      <c r="FO85" s="431"/>
      <c r="FP85" s="431"/>
      <c r="FQ85" s="431"/>
      <c r="FR85" s="431"/>
      <c r="FS85" s="431"/>
      <c r="FT85" s="431"/>
      <c r="FU85" s="431"/>
      <c r="FV85" s="431"/>
      <c r="FW85" s="431"/>
      <c r="FX85" s="431"/>
      <c r="FY85" s="431"/>
      <c r="FZ85" s="431"/>
      <c r="GA85" s="431"/>
      <c r="GB85" s="431"/>
      <c r="GC85" s="431"/>
      <c r="GD85" s="431"/>
      <c r="GE85" s="431"/>
      <c r="GF85" s="431"/>
      <c r="GG85" s="431"/>
      <c r="GH85" s="431"/>
      <c r="GI85" s="431"/>
      <c r="GJ85" s="431"/>
      <c r="GK85" s="431"/>
      <c r="GL85" s="431"/>
      <c r="GM85" s="431"/>
      <c r="GN85" s="431"/>
      <c r="GO85" s="431"/>
      <c r="GP85" s="431"/>
      <c r="GQ85" s="431"/>
      <c r="GR85" s="431"/>
      <c r="GS85" s="431"/>
      <c r="GT85" s="431"/>
      <c r="GU85" s="431"/>
      <c r="GV85" s="431"/>
      <c r="GW85" s="431"/>
      <c r="GX85" s="431"/>
      <c r="GY85" s="431"/>
      <c r="GZ85" s="431"/>
      <c r="HA85" s="431"/>
      <c r="HB85" s="431"/>
      <c r="HC85" s="431"/>
      <c r="HD85" s="431"/>
      <c r="HE85" s="431"/>
      <c r="HF85" s="431"/>
      <c r="HG85" s="431"/>
      <c r="HH85" s="431"/>
      <c r="HI85" s="431"/>
      <c r="HJ85" s="431"/>
      <c r="HK85" s="431"/>
      <c r="HL85" s="431"/>
      <c r="HM85" s="431"/>
      <c r="HN85" s="431"/>
      <c r="HO85" s="431"/>
      <c r="HP85" s="431"/>
      <c r="HQ85" s="431"/>
      <c r="HR85" s="431"/>
      <c r="HS85" s="431"/>
      <c r="HT85" s="431"/>
      <c r="HU85" s="431"/>
      <c r="HV85" s="431"/>
      <c r="HW85" s="431"/>
      <c r="HX85" s="431"/>
      <c r="HY85" s="431"/>
      <c r="HZ85" s="431"/>
      <c r="IA85" s="431"/>
      <c r="IB85" s="431"/>
      <c r="IC85" s="431"/>
      <c r="ID85" s="431"/>
      <c r="IE85" s="431"/>
      <c r="IF85" s="431"/>
      <c r="IG85" s="431"/>
      <c r="IH85" s="431"/>
      <c r="II85" s="431"/>
      <c r="IJ85" s="431"/>
      <c r="IK85" s="431"/>
      <c r="IL85" s="431"/>
      <c r="IM85" s="431"/>
      <c r="IN85" s="431"/>
      <c r="IO85" s="431"/>
      <c r="IP85" s="431"/>
      <c r="IQ85" s="431"/>
      <c r="IR85" s="431"/>
      <c r="IS85" s="431"/>
      <c r="IT85" s="431"/>
      <c r="IU85" s="431"/>
      <c r="IV85" s="431"/>
      <c r="IW85" s="431"/>
      <c r="IX85" s="431"/>
      <c r="IY85" s="431"/>
      <c r="IZ85" s="431"/>
      <c r="JA85" s="431"/>
      <c r="JB85" s="431"/>
      <c r="JC85" s="431"/>
      <c r="JD85" s="431"/>
      <c r="JE85" s="431"/>
      <c r="JF85" s="431"/>
      <c r="JG85" s="431"/>
      <c r="JH85" s="431"/>
      <c r="JI85" s="431"/>
      <c r="JJ85" s="431"/>
      <c r="JK85" s="431"/>
      <c r="JL85" s="431"/>
      <c r="JM85" s="431"/>
      <c r="JN85" s="431"/>
      <c r="JO85" s="431"/>
      <c r="JP85" s="431"/>
      <c r="JQ85" s="431"/>
      <c r="JR85" s="431"/>
      <c r="JS85" s="431"/>
      <c r="JT85" s="431"/>
      <c r="JU85" s="431"/>
      <c r="JV85" s="431"/>
      <c r="JW85" s="431"/>
      <c r="JX85" s="431"/>
      <c r="JY85" s="431"/>
      <c r="JZ85" s="431"/>
      <c r="KA85" s="431"/>
      <c r="KB85" s="431"/>
      <c r="KC85" s="431"/>
      <c r="KD85" s="431"/>
      <c r="KE85" s="431"/>
      <c r="KF85" s="431"/>
      <c r="KG85" s="431"/>
      <c r="KH85" s="431"/>
      <c r="KI85" s="431"/>
      <c r="KJ85" s="431"/>
      <c r="KK85" s="431"/>
      <c r="KL85" s="431"/>
      <c r="KM85" s="431"/>
      <c r="KN85" s="431"/>
      <c r="KO85" s="431"/>
      <c r="KP85" s="431"/>
      <c r="KQ85" s="431"/>
      <c r="KR85" s="431"/>
      <c r="KS85" s="431"/>
      <c r="KT85" s="431"/>
      <c r="KU85" s="431"/>
      <c r="KV85" s="431"/>
      <c r="KW85" s="431"/>
      <c r="KX85" s="431"/>
      <c r="KY85" s="431"/>
      <c r="KZ85" s="431"/>
      <c r="LA85" s="431"/>
      <c r="LB85" s="431"/>
      <c r="LC85" s="431"/>
      <c r="LD85" s="431"/>
      <c r="LE85" s="431"/>
      <c r="LF85" s="431"/>
      <c r="LG85" s="431"/>
      <c r="LH85" s="431"/>
      <c r="LI85" s="431"/>
      <c r="LJ85" s="431"/>
      <c r="LK85" s="431"/>
      <c r="LL85" s="431"/>
      <c r="LM85" s="431"/>
      <c r="LN85" s="431"/>
      <c r="LO85" s="431"/>
      <c r="LP85" s="431"/>
      <c r="LQ85" s="431"/>
      <c r="LR85" s="431"/>
      <c r="LS85" s="431"/>
      <c r="LT85" s="431"/>
      <c r="LU85" s="431"/>
      <c r="LV85" s="431"/>
      <c r="LW85" s="431"/>
      <c r="LX85" s="431"/>
      <c r="LY85" s="431"/>
      <c r="LZ85" s="431"/>
      <c r="MA85" s="431"/>
      <c r="MB85" s="431"/>
      <c r="MC85" s="431"/>
      <c r="MD85" s="431"/>
      <c r="ME85" s="431"/>
      <c r="MF85" s="431"/>
      <c r="MG85" s="431"/>
      <c r="MH85" s="431"/>
      <c r="MI85" s="431"/>
      <c r="MJ85" s="431"/>
      <c r="MK85" s="431"/>
      <c r="ML85" s="431"/>
      <c r="MM85" s="431"/>
      <c r="MN85" s="431"/>
      <c r="MO85" s="431"/>
      <c r="MP85" s="431"/>
      <c r="MQ85" s="431"/>
      <c r="MR85" s="431"/>
      <c r="MS85" s="431"/>
      <c r="MT85" s="431"/>
      <c r="MU85" s="431"/>
      <c r="MV85" s="431"/>
      <c r="MW85" s="431"/>
      <c r="MX85" s="431"/>
      <c r="MY85" s="431"/>
      <c r="MZ85" s="431"/>
      <c r="NA85" s="431"/>
      <c r="NB85" s="431"/>
      <c r="NC85" s="431"/>
      <c r="ND85" s="431"/>
      <c r="NE85" s="431"/>
      <c r="NF85" s="431"/>
      <c r="NG85" s="431"/>
      <c r="NH85" s="431"/>
      <c r="NI85" s="431"/>
      <c r="NJ85" s="431"/>
      <c r="NK85" s="431"/>
      <c r="NL85" s="431"/>
      <c r="NM85" s="431"/>
      <c r="NN85" s="431"/>
      <c r="NO85" s="431"/>
      <c r="NP85" s="431"/>
      <c r="NQ85" s="431"/>
      <c r="NR85" s="431"/>
      <c r="NS85" s="431"/>
      <c r="NT85" s="431"/>
      <c r="NU85" s="431"/>
      <c r="NV85" s="431"/>
      <c r="NW85" s="431"/>
      <c r="NX85" s="431"/>
      <c r="NY85" s="431"/>
      <c r="NZ85" s="431"/>
      <c r="OA85" s="431"/>
      <c r="OB85" s="431"/>
      <c r="OC85" s="431"/>
      <c r="OD85" s="431"/>
      <c r="OE85" s="431"/>
      <c r="OF85" s="431"/>
      <c r="OG85" s="431"/>
      <c r="OH85" s="431"/>
      <c r="OI85" s="431"/>
      <c r="OJ85" s="431"/>
      <c r="OK85" s="431"/>
      <c r="OL85" s="431"/>
      <c r="OM85" s="431"/>
      <c r="ON85" s="431"/>
      <c r="OO85" s="431"/>
      <c r="OP85" s="431"/>
      <c r="OQ85" s="431"/>
      <c r="OR85" s="431"/>
      <c r="OS85" s="431"/>
      <c r="OT85" s="431"/>
      <c r="OU85" s="431"/>
      <c r="OV85" s="431"/>
      <c r="OW85" s="431"/>
      <c r="OX85" s="431"/>
      <c r="OY85" s="431"/>
      <c r="OZ85" s="431"/>
      <c r="PA85" s="431"/>
      <c r="PB85" s="431"/>
      <c r="PC85" s="431"/>
      <c r="PD85" s="431"/>
      <c r="PE85" s="431"/>
      <c r="PF85" s="431"/>
      <c r="PG85" s="431"/>
      <c r="PH85" s="431"/>
      <c r="PI85" s="431"/>
      <c r="PJ85" s="431"/>
      <c r="PK85" s="431"/>
      <c r="PL85" s="431"/>
      <c r="PM85" s="431"/>
      <c r="PN85" s="431"/>
      <c r="PO85" s="431"/>
      <c r="PP85" s="431"/>
      <c r="PQ85" s="431"/>
      <c r="PR85" s="431"/>
      <c r="PS85" s="431"/>
      <c r="PT85" s="431"/>
      <c r="PU85" s="431"/>
      <c r="PV85" s="431"/>
      <c r="PW85" s="431"/>
      <c r="PX85" s="431"/>
      <c r="PY85" s="431"/>
      <c r="PZ85" s="431"/>
      <c r="QA85" s="431"/>
      <c r="QB85" s="431"/>
      <c r="QC85" s="431"/>
      <c r="QD85" s="431"/>
      <c r="QE85" s="431"/>
      <c r="QF85" s="431"/>
      <c r="QG85" s="431"/>
      <c r="QH85" s="431"/>
      <c r="QI85" s="431"/>
      <c r="QJ85" s="431"/>
      <c r="QK85" s="431"/>
      <c r="QL85" s="431"/>
      <c r="QM85" s="431"/>
      <c r="QN85" s="431"/>
      <c r="QO85" s="431"/>
      <c r="QP85" s="431"/>
      <c r="QQ85" s="431"/>
      <c r="QR85" s="431"/>
      <c r="QS85" s="431"/>
      <c r="QT85" s="431"/>
      <c r="QU85" s="431"/>
      <c r="QV85" s="431"/>
      <c r="QW85" s="431"/>
      <c r="QX85" s="431"/>
      <c r="QY85" s="431"/>
      <c r="QZ85" s="431"/>
      <c r="RA85" s="431"/>
      <c r="RB85" s="431"/>
      <c r="RC85" s="431"/>
      <c r="RD85" s="431"/>
      <c r="RE85" s="431"/>
      <c r="RF85" s="431"/>
      <c r="RG85" s="431"/>
      <c r="RH85" s="431"/>
      <c r="RI85" s="431"/>
      <c r="RJ85" s="431"/>
      <c r="RK85" s="431"/>
      <c r="RL85" s="431"/>
      <c r="RM85" s="431"/>
      <c r="RN85" s="431"/>
      <c r="RO85" s="431"/>
      <c r="RP85" s="431"/>
      <c r="RQ85" s="431"/>
      <c r="RR85" s="431"/>
      <c r="RS85" s="431"/>
      <c r="RT85" s="431"/>
      <c r="RU85" s="431"/>
      <c r="RV85" s="431"/>
      <c r="RW85" s="431"/>
      <c r="RX85" s="431"/>
      <c r="RY85" s="431"/>
      <c r="RZ85" s="431"/>
      <c r="SA85" s="431"/>
      <c r="SB85" s="431"/>
      <c r="SC85" s="431"/>
      <c r="SD85" s="431"/>
      <c r="SE85" s="431"/>
      <c r="SF85" s="431"/>
      <c r="SG85" s="431"/>
      <c r="SH85" s="431"/>
      <c r="SI85" s="431"/>
      <c r="SJ85" s="431"/>
      <c r="SK85" s="431"/>
      <c r="SL85" s="431"/>
      <c r="SM85" s="431"/>
      <c r="SN85" s="431"/>
      <c r="SO85" s="431"/>
      <c r="SP85" s="431"/>
      <c r="SQ85" s="431"/>
      <c r="SR85" s="431"/>
      <c r="SS85" s="431"/>
      <c r="ST85" s="431"/>
      <c r="SU85" s="431"/>
      <c r="SV85" s="431"/>
      <c r="SW85" s="431"/>
      <c r="SX85" s="431"/>
      <c r="SY85" s="431"/>
      <c r="SZ85" s="431"/>
      <c r="TA85" s="431"/>
      <c r="TB85" s="431"/>
      <c r="TC85" s="431"/>
      <c r="TD85" s="431"/>
      <c r="TE85" s="431"/>
      <c r="TF85" s="431"/>
      <c r="TG85" s="431"/>
      <c r="TH85" s="431"/>
      <c r="TI85" s="431"/>
      <c r="TJ85" s="431"/>
      <c r="TK85" s="431"/>
      <c r="TL85" s="431"/>
      <c r="TM85" s="431"/>
      <c r="TN85" s="431"/>
      <c r="TO85" s="431"/>
      <c r="TP85" s="431"/>
      <c r="TQ85" s="431"/>
      <c r="TR85" s="431"/>
      <c r="TS85" s="431"/>
      <c r="TT85" s="431"/>
      <c r="TU85" s="431"/>
      <c r="TV85" s="431"/>
      <c r="TW85" s="431"/>
      <c r="TX85" s="431"/>
      <c r="TY85" s="431"/>
      <c r="TZ85" s="431"/>
      <c r="UA85" s="431"/>
      <c r="UB85" s="431"/>
      <c r="UC85" s="431"/>
      <c r="UD85" s="431"/>
      <c r="UE85" s="431"/>
      <c r="UF85" s="431"/>
      <c r="UG85" s="431"/>
      <c r="UH85" s="431"/>
      <c r="UI85" s="431"/>
      <c r="UJ85" s="431"/>
      <c r="UK85" s="431"/>
      <c r="UL85" s="431"/>
      <c r="UM85" s="431"/>
      <c r="UN85" s="431"/>
      <c r="UO85" s="431"/>
      <c r="UP85" s="431"/>
      <c r="UQ85" s="431"/>
      <c r="UR85" s="431"/>
      <c r="US85" s="431"/>
      <c r="UT85" s="431"/>
      <c r="UU85" s="431"/>
      <c r="UV85" s="431"/>
      <c r="UW85" s="431"/>
      <c r="UX85" s="431"/>
      <c r="UY85" s="431"/>
      <c r="UZ85" s="431"/>
      <c r="VA85" s="431"/>
      <c r="VB85" s="431"/>
      <c r="VC85" s="431"/>
      <c r="VD85" s="431"/>
      <c r="VE85" s="431"/>
      <c r="VF85" s="431"/>
      <c r="VG85" s="431"/>
      <c r="VH85" s="431"/>
      <c r="VI85" s="431"/>
      <c r="VJ85" s="431"/>
      <c r="VK85" s="431"/>
      <c r="VL85" s="431"/>
      <c r="VM85" s="431"/>
      <c r="VN85" s="431"/>
      <c r="VO85" s="431"/>
      <c r="VP85" s="431"/>
      <c r="VQ85" s="431"/>
      <c r="VR85" s="431"/>
      <c r="VS85" s="431"/>
      <c r="VT85" s="431"/>
      <c r="VU85" s="431"/>
      <c r="VV85" s="431"/>
      <c r="VW85" s="431"/>
      <c r="VX85" s="431"/>
      <c r="VY85" s="431"/>
      <c r="VZ85" s="431"/>
      <c r="WA85" s="431"/>
      <c r="WB85" s="431"/>
      <c r="WC85" s="431"/>
      <c r="WD85" s="431"/>
      <c r="WE85" s="431"/>
      <c r="WF85" s="431"/>
      <c r="WG85" s="431"/>
      <c r="WH85" s="431"/>
      <c r="WI85" s="431"/>
      <c r="WJ85" s="431"/>
      <c r="WK85" s="431"/>
      <c r="WL85" s="431"/>
      <c r="WM85" s="431"/>
      <c r="WN85" s="431"/>
      <c r="WO85" s="431"/>
      <c r="WP85" s="431"/>
      <c r="WQ85" s="431"/>
      <c r="WR85" s="431"/>
      <c r="WS85" s="431"/>
      <c r="WT85" s="431"/>
      <c r="WU85" s="431"/>
      <c r="WV85" s="431"/>
      <c r="WW85" s="431"/>
      <c r="WX85" s="431"/>
      <c r="WY85" s="431"/>
      <c r="WZ85" s="431"/>
      <c r="XA85" s="431"/>
      <c r="XB85" s="431"/>
      <c r="XC85" s="431"/>
      <c r="XD85" s="431"/>
      <c r="XE85" s="431"/>
      <c r="XF85" s="431"/>
      <c r="XG85" s="431"/>
      <c r="XH85" s="431"/>
      <c r="XI85" s="431"/>
      <c r="XJ85" s="431"/>
      <c r="XK85" s="431"/>
      <c r="XL85" s="431"/>
      <c r="XM85" s="431"/>
      <c r="XN85" s="431"/>
      <c r="XO85" s="431"/>
      <c r="XP85" s="431"/>
      <c r="XQ85" s="431"/>
      <c r="XR85" s="431"/>
      <c r="XS85" s="431"/>
      <c r="XT85" s="431"/>
      <c r="XU85" s="431"/>
      <c r="XV85" s="431"/>
      <c r="XW85" s="431"/>
      <c r="XX85" s="431"/>
      <c r="XY85" s="431"/>
      <c r="XZ85" s="431"/>
      <c r="YA85" s="431"/>
      <c r="YB85" s="431"/>
      <c r="YC85" s="431"/>
      <c r="YD85" s="431"/>
      <c r="YE85" s="431"/>
      <c r="YF85" s="431"/>
      <c r="YG85" s="431"/>
      <c r="YH85" s="431"/>
      <c r="YI85" s="431"/>
      <c r="YJ85" s="431"/>
      <c r="YK85" s="431"/>
      <c r="YL85" s="431"/>
      <c r="YM85" s="431"/>
      <c r="YN85" s="431"/>
      <c r="YO85" s="431"/>
      <c r="YP85" s="431"/>
      <c r="YQ85" s="431"/>
      <c r="YR85" s="431"/>
      <c r="YS85" s="431"/>
      <c r="YT85" s="431"/>
      <c r="YU85" s="431"/>
      <c r="YV85" s="431"/>
      <c r="YW85" s="431"/>
      <c r="YX85" s="431"/>
      <c r="YY85" s="431"/>
      <c r="YZ85" s="431"/>
      <c r="ZA85" s="431"/>
      <c r="ZB85" s="431"/>
      <c r="ZC85" s="431"/>
      <c r="ZD85" s="431"/>
      <c r="ZE85" s="431"/>
      <c r="ZF85" s="431"/>
      <c r="ZG85" s="431"/>
      <c r="ZH85" s="431"/>
      <c r="ZI85" s="431"/>
      <c r="ZJ85" s="431"/>
      <c r="ZK85" s="431"/>
      <c r="ZL85" s="431"/>
      <c r="ZM85" s="431"/>
      <c r="ZN85" s="431"/>
      <c r="ZO85" s="431"/>
      <c r="ZP85" s="431"/>
      <c r="ZQ85" s="431"/>
      <c r="ZR85" s="431"/>
      <c r="ZS85" s="431"/>
      <c r="ZT85" s="431"/>
      <c r="ZU85" s="431"/>
      <c r="ZV85" s="431"/>
      <c r="ZW85" s="431"/>
      <c r="ZX85" s="431"/>
      <c r="ZY85" s="431"/>
      <c r="ZZ85" s="431"/>
      <c r="AAA85" s="431"/>
      <c r="AAB85" s="431"/>
      <c r="AAC85" s="431"/>
      <c r="AAD85" s="431"/>
      <c r="AAE85" s="431"/>
      <c r="AAF85" s="431"/>
      <c r="AAG85" s="431"/>
      <c r="AAH85" s="431"/>
      <c r="AAI85" s="431"/>
      <c r="AAJ85" s="431"/>
      <c r="AAK85" s="431"/>
      <c r="AAL85" s="431"/>
      <c r="AAM85" s="431"/>
      <c r="AAN85" s="431"/>
      <c r="AAO85" s="431"/>
      <c r="AAP85" s="431"/>
      <c r="AAQ85" s="431"/>
      <c r="AAR85" s="431"/>
      <c r="AAS85" s="431"/>
      <c r="AAT85" s="431"/>
      <c r="AAU85" s="431"/>
      <c r="AAV85" s="431"/>
      <c r="AAW85" s="431"/>
      <c r="AAX85" s="431"/>
      <c r="AAY85" s="431"/>
      <c r="AAZ85" s="431"/>
      <c r="ABA85" s="431"/>
      <c r="ABB85" s="431"/>
      <c r="ABC85" s="431"/>
      <c r="ABD85" s="431"/>
      <c r="ABE85" s="431"/>
      <c r="ABF85" s="431"/>
      <c r="ABG85" s="431"/>
      <c r="ABH85" s="431"/>
      <c r="ABI85" s="431"/>
      <c r="ABJ85" s="431"/>
      <c r="ABK85" s="431"/>
      <c r="ABL85" s="431"/>
      <c r="ABM85" s="431"/>
      <c r="ABN85" s="431"/>
      <c r="ABO85" s="431"/>
      <c r="ABP85" s="431"/>
      <c r="ABQ85" s="431"/>
      <c r="ABR85" s="431"/>
      <c r="ABS85" s="431"/>
      <c r="ABT85" s="431"/>
      <c r="ABU85" s="431"/>
      <c r="ABV85" s="431"/>
      <c r="ABW85" s="431"/>
      <c r="ABX85" s="431"/>
      <c r="ABY85" s="431"/>
      <c r="ABZ85" s="431"/>
      <c r="ACA85" s="431"/>
      <c r="ACB85" s="431"/>
      <c r="ACC85" s="431"/>
      <c r="ACD85" s="431"/>
      <c r="ACE85" s="431"/>
      <c r="ACF85" s="431"/>
      <c r="ACG85" s="431"/>
      <c r="ACH85" s="431"/>
      <c r="ACI85" s="431"/>
      <c r="ACJ85" s="431"/>
      <c r="ACK85" s="431"/>
      <c r="ACL85" s="431"/>
      <c r="ACM85" s="431"/>
      <c r="ACN85" s="431"/>
      <c r="ACO85" s="431"/>
      <c r="ACP85" s="431"/>
      <c r="ACQ85" s="431"/>
      <c r="ACR85" s="431"/>
      <c r="ACS85" s="431"/>
      <c r="ACT85" s="431"/>
      <c r="ACU85" s="431"/>
      <c r="ACV85" s="431"/>
      <c r="ACW85" s="431"/>
      <c r="ACX85" s="431"/>
      <c r="ACY85" s="431"/>
      <c r="ACZ85" s="431"/>
      <c r="ADA85" s="431"/>
      <c r="ADB85" s="431"/>
      <c r="ADC85" s="431"/>
      <c r="ADD85" s="431"/>
      <c r="ADE85" s="431"/>
      <c r="ADF85" s="431"/>
      <c r="ADG85" s="431"/>
      <c r="ADH85" s="431"/>
      <c r="ADI85" s="431"/>
      <c r="ADJ85" s="431"/>
      <c r="ADK85" s="431"/>
      <c r="ADL85" s="431"/>
      <c r="ADM85" s="431"/>
      <c r="ADN85" s="431"/>
      <c r="ADO85" s="431"/>
      <c r="ADP85" s="431"/>
      <c r="ADQ85" s="431"/>
      <c r="ADR85" s="431"/>
      <c r="ADS85" s="431"/>
      <c r="ADT85" s="431"/>
      <c r="ADU85" s="431"/>
      <c r="ADV85" s="431"/>
      <c r="ADW85" s="431"/>
      <c r="ADX85" s="431"/>
      <c r="ADY85" s="431"/>
      <c r="ADZ85" s="431"/>
      <c r="AEA85" s="431"/>
      <c r="AEB85" s="431"/>
      <c r="AEC85" s="431"/>
      <c r="AED85" s="431"/>
      <c r="AEE85" s="431"/>
      <c r="AEF85" s="431"/>
      <c r="AEG85" s="431"/>
      <c r="AEH85" s="431"/>
      <c r="AEI85" s="431"/>
      <c r="AEJ85" s="431"/>
      <c r="AEK85" s="431"/>
      <c r="AEL85" s="431"/>
      <c r="AEM85" s="431"/>
      <c r="AEN85" s="431"/>
      <c r="AEO85" s="431"/>
      <c r="AEP85" s="431"/>
      <c r="AEQ85" s="431"/>
      <c r="AER85" s="431"/>
      <c r="AES85" s="431"/>
      <c r="AET85" s="431"/>
      <c r="AEU85" s="431"/>
      <c r="AEV85" s="431"/>
      <c r="AEW85" s="431"/>
      <c r="AEX85" s="431"/>
      <c r="AEY85" s="431"/>
      <c r="AEZ85" s="431"/>
      <c r="AFA85" s="431"/>
      <c r="AFB85" s="431"/>
      <c r="AFC85" s="431"/>
      <c r="AFD85" s="431"/>
      <c r="AFE85" s="431"/>
      <c r="AFF85" s="431"/>
      <c r="AFG85" s="431"/>
      <c r="AFH85" s="431"/>
      <c r="AFI85" s="431"/>
      <c r="AFJ85" s="431"/>
      <c r="AFK85" s="431"/>
      <c r="AFL85" s="431"/>
      <c r="AFM85" s="431"/>
      <c r="AFN85" s="431"/>
      <c r="AFO85" s="431"/>
      <c r="AFP85" s="431"/>
      <c r="AFQ85" s="431"/>
      <c r="AFR85" s="431"/>
      <c r="AFS85" s="431"/>
      <c r="AFT85" s="431"/>
      <c r="AFU85" s="431"/>
      <c r="AFV85" s="431"/>
      <c r="AFW85" s="431"/>
      <c r="AFX85" s="431"/>
      <c r="AFY85" s="431"/>
      <c r="AFZ85" s="431"/>
      <c r="AGA85" s="431"/>
      <c r="AGB85" s="431"/>
      <c r="AGC85" s="431"/>
      <c r="AGD85" s="431"/>
      <c r="AGE85" s="431"/>
      <c r="AGF85" s="431"/>
      <c r="AGG85" s="431"/>
      <c r="AGH85" s="431"/>
      <c r="AGI85" s="431"/>
      <c r="AGJ85" s="431"/>
      <c r="AGK85" s="431"/>
      <c r="AGL85" s="431"/>
      <c r="AGM85" s="431"/>
      <c r="AGN85" s="431"/>
      <c r="AGO85" s="431"/>
      <c r="AGP85" s="431"/>
      <c r="AGQ85" s="431"/>
      <c r="AGR85" s="431"/>
      <c r="AGS85" s="431"/>
      <c r="AGT85" s="431"/>
      <c r="AGU85" s="431"/>
      <c r="AGV85" s="431"/>
      <c r="AGW85" s="431"/>
      <c r="AGX85" s="431"/>
      <c r="AGY85" s="431"/>
      <c r="AGZ85" s="431"/>
      <c r="AHA85" s="431"/>
      <c r="AHB85" s="431"/>
      <c r="AHC85" s="431"/>
      <c r="AHD85" s="431"/>
      <c r="AHE85" s="431"/>
      <c r="AHF85" s="431"/>
      <c r="AHG85" s="431"/>
      <c r="AHH85" s="431"/>
      <c r="AHI85" s="431"/>
      <c r="AHJ85" s="431"/>
      <c r="AHK85" s="431"/>
      <c r="AHL85" s="431"/>
      <c r="AHM85" s="431"/>
      <c r="AHN85" s="431"/>
      <c r="AHO85" s="431"/>
      <c r="AHP85" s="431"/>
      <c r="AHQ85" s="431"/>
      <c r="AHR85" s="431"/>
      <c r="AHS85" s="431"/>
      <c r="AHT85" s="431"/>
      <c r="AHU85" s="431"/>
      <c r="AHV85" s="431"/>
      <c r="AHW85" s="431"/>
      <c r="AHX85" s="431"/>
      <c r="AHY85" s="431"/>
      <c r="AHZ85" s="431"/>
      <c r="AIA85" s="431"/>
      <c r="AIB85" s="431"/>
      <c r="AIC85" s="431"/>
      <c r="AID85" s="431"/>
      <c r="AIE85" s="431"/>
      <c r="AIF85" s="431"/>
      <c r="AIG85" s="431"/>
      <c r="AIH85" s="431"/>
      <c r="AII85" s="431"/>
      <c r="AIJ85" s="431"/>
      <c r="AIK85" s="431"/>
      <c r="AIL85" s="431"/>
      <c r="AIM85" s="431"/>
      <c r="AIN85" s="431"/>
      <c r="AIO85" s="431"/>
      <c r="AIP85" s="431"/>
      <c r="AIQ85" s="431"/>
      <c r="AIR85" s="431"/>
      <c r="AIS85" s="431"/>
      <c r="AIT85" s="431"/>
      <c r="AIU85" s="431"/>
      <c r="AIV85" s="431"/>
      <c r="AIW85" s="431"/>
      <c r="AIX85" s="431"/>
      <c r="AIY85" s="431"/>
      <c r="AIZ85" s="431"/>
      <c r="AJA85" s="431"/>
      <c r="AJB85" s="431"/>
      <c r="AJC85" s="431"/>
      <c r="AJD85" s="431"/>
      <c r="AJE85" s="431"/>
      <c r="AJF85" s="431"/>
      <c r="AJG85" s="431"/>
      <c r="AJH85" s="431"/>
      <c r="AJI85" s="431"/>
      <c r="AJJ85" s="431"/>
      <c r="AJK85" s="431"/>
      <c r="AJL85" s="431"/>
      <c r="AJM85" s="431"/>
      <c r="AJN85" s="431"/>
      <c r="AJO85" s="431"/>
      <c r="AJP85" s="431"/>
      <c r="AJQ85" s="431"/>
      <c r="AJR85" s="431"/>
      <c r="AJS85" s="431"/>
      <c r="AJT85" s="431"/>
      <c r="AJU85" s="431"/>
      <c r="AJV85" s="431"/>
      <c r="AJW85" s="431"/>
      <c r="AJX85" s="431"/>
      <c r="AJY85" s="431"/>
      <c r="AJZ85" s="431"/>
      <c r="AKA85" s="431"/>
      <c r="AKB85" s="431"/>
      <c r="AKC85" s="431"/>
      <c r="AKD85" s="431"/>
      <c r="AKE85" s="431"/>
      <c r="AKF85" s="431"/>
      <c r="AKG85" s="431"/>
      <c r="AKH85" s="431"/>
      <c r="AKI85" s="431"/>
      <c r="AKJ85" s="431"/>
      <c r="AKK85" s="431"/>
      <c r="AKL85" s="431"/>
      <c r="AKM85" s="431"/>
      <c r="AKN85" s="431"/>
      <c r="AKO85" s="431"/>
      <c r="AKP85" s="431"/>
      <c r="AKQ85" s="431"/>
      <c r="AKR85" s="431"/>
      <c r="AKS85" s="431"/>
      <c r="AKT85" s="431"/>
      <c r="AKU85" s="431"/>
      <c r="AKV85" s="431"/>
      <c r="AKW85" s="431"/>
      <c r="AKX85" s="431"/>
      <c r="AKY85" s="431"/>
      <c r="AKZ85" s="431"/>
      <c r="ALA85" s="431"/>
      <c r="ALB85" s="431"/>
      <c r="ALC85" s="431"/>
      <c r="ALD85" s="431"/>
      <c r="ALE85" s="431"/>
      <c r="ALF85" s="431"/>
      <c r="ALG85" s="431"/>
      <c r="ALH85" s="431"/>
      <c r="ALI85" s="431"/>
      <c r="ALJ85" s="431"/>
      <c r="ALK85" s="431"/>
      <c r="ALL85" s="431"/>
      <c r="ALM85" s="431"/>
      <c r="ALN85" s="431"/>
      <c r="ALO85" s="431"/>
      <c r="ALP85" s="431"/>
      <c r="ALQ85" s="431"/>
      <c r="ALR85" s="431"/>
      <c r="ALS85" s="431"/>
      <c r="ALT85" s="431"/>
      <c r="ALU85" s="431"/>
      <c r="ALV85" s="431"/>
      <c r="ALW85" s="431"/>
      <c r="ALX85" s="431"/>
      <c r="ALY85" s="431"/>
      <c r="ALZ85" s="431"/>
      <c r="AMA85" s="431"/>
      <c r="AMB85" s="431"/>
      <c r="AMC85" s="431"/>
      <c r="AMD85" s="431"/>
      <c r="AME85" s="431"/>
      <c r="AMF85" s="431"/>
      <c r="AMG85" s="431"/>
      <c r="AMH85" s="431"/>
      <c r="AMI85" s="431"/>
      <c r="AMJ85" s="431"/>
      <c r="AMK85" s="431"/>
      <c r="AML85" s="431"/>
      <c r="AMM85" s="431"/>
      <c r="AMN85" s="431"/>
      <c r="AMO85" s="431"/>
      <c r="AMP85" s="431"/>
      <c r="AMQ85" s="431"/>
      <c r="AMR85" s="431"/>
      <c r="AMS85" s="431"/>
      <c r="AMT85" s="431"/>
      <c r="AMU85" s="431"/>
      <c r="AMV85" s="431"/>
      <c r="AMW85" s="431"/>
      <c r="AMX85" s="431"/>
      <c r="AMY85" s="431"/>
      <c r="AMZ85" s="431"/>
      <c r="ANA85" s="431"/>
      <c r="ANB85" s="431"/>
      <c r="ANC85" s="431"/>
      <c r="AND85" s="431"/>
      <c r="ANE85" s="431"/>
      <c r="ANF85" s="431"/>
      <c r="ANG85" s="431"/>
      <c r="ANH85" s="431"/>
      <c r="ANI85" s="431"/>
      <c r="ANJ85" s="431"/>
      <c r="ANK85" s="431"/>
      <c r="ANL85" s="431"/>
      <c r="ANM85" s="431"/>
      <c r="ANN85" s="431"/>
      <c r="ANO85" s="431"/>
      <c r="ANP85" s="431"/>
      <c r="ANQ85" s="431"/>
      <c r="ANR85" s="431"/>
      <c r="ANS85" s="431"/>
      <c r="ANT85" s="431"/>
      <c r="ANU85" s="431"/>
      <c r="ANV85" s="431"/>
      <c r="ANW85" s="431"/>
      <c r="ANX85" s="431"/>
      <c r="ANY85" s="431"/>
      <c r="ANZ85" s="431"/>
      <c r="AOA85" s="431"/>
      <c r="AOB85" s="431"/>
      <c r="AOC85" s="431"/>
      <c r="AOD85" s="431"/>
      <c r="AOE85" s="431"/>
      <c r="AOF85" s="431"/>
      <c r="AOG85" s="431"/>
      <c r="AOH85" s="431"/>
      <c r="AOI85" s="431"/>
      <c r="AOJ85" s="431"/>
      <c r="AOK85" s="431"/>
      <c r="AOL85" s="431"/>
      <c r="AOM85" s="431"/>
      <c r="AON85" s="431"/>
      <c r="AOO85" s="431"/>
      <c r="AOP85" s="431"/>
      <c r="AOQ85" s="431"/>
      <c r="AOR85" s="431"/>
      <c r="AOS85" s="431"/>
      <c r="AOT85" s="431"/>
      <c r="AOU85" s="431"/>
      <c r="AOV85" s="431"/>
      <c r="AOW85" s="431"/>
      <c r="AOX85" s="431"/>
      <c r="AOY85" s="431"/>
      <c r="AOZ85" s="431"/>
      <c r="APA85" s="431"/>
      <c r="APB85" s="431"/>
      <c r="APC85" s="431"/>
      <c r="APD85" s="431"/>
      <c r="APE85" s="431"/>
      <c r="APF85" s="431"/>
      <c r="APG85" s="431"/>
      <c r="APH85" s="431"/>
      <c r="API85" s="431"/>
      <c r="APJ85" s="431"/>
      <c r="APK85" s="431"/>
      <c r="APL85" s="431"/>
      <c r="APM85" s="431"/>
      <c r="APN85" s="431"/>
      <c r="APO85" s="431"/>
      <c r="APP85" s="431"/>
      <c r="APQ85" s="431"/>
      <c r="APR85" s="431"/>
      <c r="APS85" s="431"/>
      <c r="APT85" s="431"/>
      <c r="APU85" s="431"/>
      <c r="APV85" s="431"/>
      <c r="APW85" s="431"/>
      <c r="APX85" s="431"/>
      <c r="APY85" s="431"/>
      <c r="APZ85" s="431"/>
      <c r="AQA85" s="431"/>
      <c r="AQB85" s="431"/>
      <c r="AQC85" s="431"/>
      <c r="AQD85" s="431"/>
      <c r="AQE85" s="431"/>
      <c r="AQF85" s="431"/>
      <c r="AQG85" s="431"/>
      <c r="AQH85" s="431"/>
      <c r="AQI85" s="431"/>
      <c r="AQJ85" s="431"/>
      <c r="AQK85" s="431"/>
      <c r="AQL85" s="431"/>
      <c r="AQM85" s="431"/>
      <c r="AQN85" s="431"/>
      <c r="AQO85" s="431"/>
      <c r="AQP85" s="431"/>
      <c r="AQQ85" s="431"/>
      <c r="AQR85" s="431"/>
      <c r="AQS85" s="431"/>
      <c r="AQT85" s="431"/>
      <c r="AQU85" s="431"/>
      <c r="AQV85" s="431"/>
      <c r="AQW85" s="431"/>
      <c r="AQX85" s="431"/>
      <c r="AQY85" s="431"/>
      <c r="AQZ85" s="431"/>
      <c r="ARA85" s="431"/>
      <c r="ARB85" s="431"/>
      <c r="ARC85" s="431"/>
      <c r="ARD85" s="431"/>
      <c r="ARE85" s="431"/>
      <c r="ARF85" s="431"/>
      <c r="ARG85" s="431"/>
      <c r="ARH85" s="431"/>
      <c r="ARI85" s="431"/>
      <c r="ARJ85" s="431"/>
      <c r="ARK85" s="431"/>
      <c r="ARL85" s="431"/>
      <c r="ARM85" s="431"/>
      <c r="ARN85" s="431"/>
      <c r="ARO85" s="431"/>
      <c r="ARP85" s="431"/>
      <c r="ARQ85" s="431"/>
      <c r="ARR85" s="431"/>
      <c r="ARS85" s="431"/>
      <c r="ART85" s="431"/>
      <c r="ARU85" s="431"/>
      <c r="ARV85" s="431"/>
      <c r="ARW85" s="431"/>
      <c r="ARX85" s="431"/>
      <c r="ARY85" s="431"/>
      <c r="ARZ85" s="431"/>
      <c r="ASA85" s="431"/>
      <c r="ASB85" s="431"/>
      <c r="ASC85" s="431"/>
      <c r="ASD85" s="431"/>
      <c r="ASE85" s="431"/>
      <c r="ASF85" s="431"/>
      <c r="ASG85" s="431"/>
      <c r="ASH85" s="431"/>
      <c r="ASI85" s="431"/>
      <c r="ASJ85" s="431"/>
      <c r="ASK85" s="431"/>
      <c r="ASL85" s="431"/>
      <c r="ASM85" s="431"/>
      <c r="ASN85" s="431"/>
      <c r="ASO85" s="431"/>
      <c r="ASP85" s="431"/>
      <c r="ASQ85" s="431"/>
      <c r="ASR85" s="431"/>
      <c r="ASS85" s="431"/>
      <c r="AST85" s="431"/>
      <c r="ASU85" s="431"/>
      <c r="ASV85" s="431"/>
      <c r="ASW85" s="431"/>
      <c r="ASX85" s="431"/>
      <c r="ASY85" s="431"/>
      <c r="ASZ85" s="431"/>
      <c r="ATA85" s="431"/>
      <c r="ATB85" s="431"/>
      <c r="ATC85" s="431"/>
      <c r="ATD85" s="431"/>
      <c r="ATE85" s="431"/>
      <c r="ATF85" s="431"/>
      <c r="ATG85" s="431"/>
      <c r="ATH85" s="431"/>
      <c r="ATI85" s="431"/>
      <c r="ATJ85" s="431"/>
      <c r="ATK85" s="431"/>
      <c r="ATL85" s="431"/>
      <c r="ATM85" s="431"/>
      <c r="ATN85" s="431"/>
      <c r="ATO85" s="431"/>
      <c r="ATP85" s="431"/>
      <c r="ATQ85" s="431"/>
      <c r="ATR85" s="431"/>
      <c r="ATS85" s="431"/>
      <c r="ATT85" s="431"/>
      <c r="ATU85" s="431"/>
      <c r="ATV85" s="431"/>
      <c r="ATW85" s="431"/>
      <c r="ATX85" s="431"/>
      <c r="ATY85" s="431"/>
      <c r="ATZ85" s="431"/>
      <c r="AUA85" s="431"/>
      <c r="AUB85" s="431"/>
      <c r="AUC85" s="431"/>
      <c r="AUD85" s="431"/>
      <c r="AUE85" s="431"/>
      <c r="AUF85" s="431"/>
      <c r="AUG85" s="431"/>
      <c r="AUH85" s="431"/>
      <c r="AUI85" s="431"/>
      <c r="AUJ85" s="431"/>
      <c r="AUK85" s="431"/>
      <c r="AUL85" s="431"/>
      <c r="AUM85" s="431"/>
      <c r="AUN85" s="431"/>
      <c r="AUO85" s="431"/>
      <c r="AUP85" s="431"/>
      <c r="AUQ85" s="431"/>
      <c r="AUR85" s="431"/>
      <c r="AUS85" s="431"/>
      <c r="AUT85" s="431"/>
      <c r="AUU85" s="431"/>
      <c r="AUV85" s="431"/>
      <c r="AUW85" s="431"/>
      <c r="AUX85" s="431"/>
      <c r="AUY85" s="431"/>
      <c r="AUZ85" s="431"/>
      <c r="AVA85" s="431"/>
      <c r="AVB85" s="431"/>
      <c r="AVC85" s="431"/>
      <c r="AVD85" s="431"/>
      <c r="AVE85" s="431"/>
      <c r="AVF85" s="431"/>
      <c r="AVG85" s="431"/>
      <c r="AVH85" s="431"/>
      <c r="AVI85" s="431"/>
      <c r="AVJ85" s="431"/>
      <c r="AVK85" s="431"/>
      <c r="AVL85" s="431"/>
      <c r="AVM85" s="431"/>
      <c r="AVN85" s="431"/>
      <c r="AVO85" s="431"/>
      <c r="AVP85" s="431"/>
      <c r="AVQ85" s="431"/>
      <c r="AVR85" s="431"/>
      <c r="AVS85" s="431"/>
      <c r="AVT85" s="431"/>
      <c r="AVU85" s="431"/>
      <c r="AVV85" s="431"/>
      <c r="AVW85" s="431"/>
      <c r="AVX85" s="431"/>
      <c r="AVY85" s="431"/>
      <c r="AVZ85" s="431"/>
      <c r="AWA85" s="431"/>
      <c r="AWB85" s="431"/>
      <c r="AWC85" s="431"/>
      <c r="AWD85" s="431"/>
      <c r="AWE85" s="431"/>
      <c r="AWF85" s="431"/>
      <c r="AWG85" s="431"/>
      <c r="AWH85" s="431"/>
      <c r="AWI85" s="431"/>
      <c r="AWJ85" s="431"/>
      <c r="AWK85" s="431"/>
      <c r="AWL85" s="431"/>
      <c r="AWM85" s="431"/>
      <c r="AWN85" s="431"/>
      <c r="AWO85" s="431"/>
      <c r="AWP85" s="431"/>
      <c r="AWQ85" s="431"/>
      <c r="AWR85" s="431"/>
      <c r="AWS85" s="431"/>
      <c r="AWT85" s="431"/>
      <c r="AWU85" s="431"/>
      <c r="AWV85" s="431"/>
      <c r="AWW85" s="431"/>
      <c r="AWX85" s="431"/>
      <c r="AWY85" s="431"/>
      <c r="AWZ85" s="431"/>
      <c r="AXA85" s="431"/>
      <c r="AXB85" s="431"/>
      <c r="AXC85" s="431"/>
      <c r="AXD85" s="431"/>
      <c r="AXE85" s="431"/>
      <c r="AXF85" s="431"/>
      <c r="AXG85" s="431"/>
      <c r="AXH85" s="431"/>
      <c r="AXI85" s="431"/>
      <c r="AXJ85" s="431"/>
      <c r="AXK85" s="431"/>
      <c r="AXL85" s="431"/>
      <c r="AXM85" s="431"/>
      <c r="AXN85" s="431"/>
      <c r="AXO85" s="431"/>
      <c r="AXP85" s="431"/>
      <c r="AXQ85" s="431"/>
      <c r="AXR85" s="431"/>
      <c r="AXS85" s="431"/>
      <c r="AXT85" s="431"/>
      <c r="AXU85" s="431"/>
      <c r="AXV85" s="431"/>
      <c r="AXW85" s="431"/>
      <c r="AXX85" s="431"/>
      <c r="AXY85" s="431"/>
      <c r="AXZ85" s="431"/>
      <c r="AYA85" s="431"/>
      <c r="AYB85" s="431"/>
      <c r="AYC85" s="431"/>
      <c r="AYD85" s="431"/>
      <c r="AYE85" s="431"/>
      <c r="AYF85" s="431"/>
      <c r="AYG85" s="431"/>
      <c r="AYH85" s="431"/>
      <c r="AYI85" s="431"/>
      <c r="AYJ85" s="431"/>
      <c r="AYK85" s="431"/>
      <c r="AYL85" s="431"/>
      <c r="AYM85" s="431"/>
      <c r="AYN85" s="431"/>
      <c r="AYO85" s="431"/>
      <c r="AYP85" s="431"/>
      <c r="AYQ85" s="431"/>
      <c r="AYR85" s="431"/>
      <c r="AYS85" s="431"/>
      <c r="AYT85" s="431"/>
      <c r="AYU85" s="431"/>
      <c r="AYV85" s="431"/>
      <c r="AYW85" s="431"/>
      <c r="AYX85" s="431"/>
      <c r="AYY85" s="431"/>
      <c r="AYZ85" s="431"/>
      <c r="AZA85" s="431"/>
      <c r="AZB85" s="431"/>
      <c r="AZC85" s="431"/>
      <c r="AZD85" s="431"/>
      <c r="AZE85" s="431"/>
      <c r="AZF85" s="431"/>
      <c r="AZG85" s="431"/>
      <c r="AZH85" s="431"/>
      <c r="AZI85" s="431"/>
      <c r="AZJ85" s="431"/>
      <c r="AZK85" s="431"/>
      <c r="AZL85" s="431"/>
      <c r="AZM85" s="431"/>
      <c r="AZN85" s="431"/>
      <c r="AZO85" s="431"/>
      <c r="AZP85" s="431"/>
      <c r="AZQ85" s="431"/>
      <c r="AZR85" s="431"/>
      <c r="AZS85" s="431"/>
      <c r="AZT85" s="431"/>
      <c r="AZU85" s="431"/>
      <c r="AZV85" s="431"/>
      <c r="AZW85" s="431"/>
      <c r="AZX85" s="431"/>
      <c r="AZY85" s="431"/>
      <c r="AZZ85" s="431"/>
      <c r="BAA85" s="431"/>
      <c r="BAB85" s="431"/>
      <c r="BAC85" s="431"/>
      <c r="BAD85" s="431"/>
      <c r="BAE85" s="431"/>
      <c r="BAF85" s="431"/>
      <c r="BAG85" s="431"/>
      <c r="BAH85" s="431"/>
      <c r="BAI85" s="431"/>
      <c r="BAJ85" s="431"/>
      <c r="BAK85" s="431"/>
      <c r="BAL85" s="431"/>
      <c r="BAM85" s="431"/>
      <c r="BAN85" s="431"/>
      <c r="BAO85" s="431"/>
      <c r="BAP85" s="431"/>
      <c r="BAQ85" s="431"/>
      <c r="BAR85" s="431"/>
      <c r="BAS85" s="431"/>
      <c r="BAT85" s="431"/>
      <c r="BAU85" s="431"/>
      <c r="BAV85" s="431"/>
      <c r="BAW85" s="431"/>
      <c r="BAX85" s="431"/>
      <c r="BAY85" s="431"/>
      <c r="BAZ85" s="431"/>
      <c r="BBA85" s="431"/>
      <c r="BBB85" s="431"/>
      <c r="BBC85" s="431"/>
      <c r="BBD85" s="431"/>
      <c r="BBE85" s="431"/>
      <c r="BBF85" s="431"/>
      <c r="BBG85" s="431"/>
      <c r="BBH85" s="431"/>
      <c r="BBI85" s="431"/>
      <c r="BBJ85" s="431"/>
      <c r="BBK85" s="431"/>
      <c r="BBL85" s="431"/>
      <c r="BBM85" s="431"/>
      <c r="BBN85" s="431"/>
      <c r="BBO85" s="431"/>
      <c r="BBP85" s="431"/>
      <c r="BBQ85" s="431"/>
      <c r="BBR85" s="431"/>
      <c r="BBS85" s="431"/>
      <c r="BBT85" s="431"/>
      <c r="BBU85" s="431"/>
      <c r="BBV85" s="431"/>
      <c r="BBW85" s="431"/>
      <c r="BBX85" s="431"/>
      <c r="BBY85" s="431"/>
      <c r="BBZ85" s="431"/>
      <c r="BCA85" s="431"/>
      <c r="BCB85" s="431"/>
      <c r="BCC85" s="431"/>
      <c r="BCD85" s="431"/>
      <c r="BCE85" s="431"/>
      <c r="BCF85" s="431"/>
      <c r="BCG85" s="431"/>
      <c r="BCH85" s="431"/>
      <c r="BCI85" s="431"/>
      <c r="BCJ85" s="431"/>
      <c r="BCK85" s="431"/>
      <c r="BCL85" s="431"/>
      <c r="BCM85" s="431"/>
      <c r="BCN85" s="431"/>
      <c r="BCO85" s="431"/>
      <c r="BCP85" s="431"/>
      <c r="BCQ85" s="431"/>
      <c r="BCR85" s="431"/>
      <c r="BCS85" s="431"/>
      <c r="BCT85" s="431"/>
      <c r="BCU85" s="431"/>
      <c r="BCV85" s="431"/>
      <c r="BCW85" s="431"/>
      <c r="BCX85" s="431"/>
      <c r="BCY85" s="431"/>
      <c r="BCZ85" s="431"/>
      <c r="BDA85" s="431"/>
      <c r="BDB85" s="431"/>
      <c r="BDC85" s="431"/>
      <c r="BDD85" s="431"/>
      <c r="BDE85" s="431"/>
      <c r="BDF85" s="431"/>
      <c r="BDG85" s="431"/>
      <c r="BDH85" s="431"/>
      <c r="BDI85" s="431"/>
      <c r="BDJ85" s="431"/>
      <c r="BDK85" s="431"/>
      <c r="BDL85" s="431"/>
      <c r="BDM85" s="431"/>
      <c r="BDN85" s="431"/>
      <c r="BDO85" s="431"/>
      <c r="BDP85" s="431"/>
      <c r="BDQ85" s="431"/>
      <c r="BDR85" s="431"/>
      <c r="BDS85" s="431"/>
      <c r="BDT85" s="431"/>
      <c r="BDU85" s="431"/>
      <c r="BDV85" s="431"/>
      <c r="BDW85" s="431"/>
      <c r="BDX85" s="431"/>
      <c r="BDY85" s="431"/>
      <c r="BDZ85" s="431"/>
      <c r="BEA85" s="431"/>
      <c r="BEB85" s="431"/>
      <c r="BEC85" s="431"/>
      <c r="BED85" s="431"/>
      <c r="BEE85" s="431"/>
      <c r="BEF85" s="431"/>
      <c r="BEG85" s="431"/>
      <c r="BEH85" s="431"/>
      <c r="BEI85" s="431"/>
      <c r="BEJ85" s="431"/>
      <c r="BEK85" s="431"/>
      <c r="BEL85" s="431"/>
      <c r="BEM85" s="431"/>
      <c r="BEN85" s="431"/>
      <c r="BEO85" s="431"/>
      <c r="BEP85" s="431"/>
      <c r="BEQ85" s="431"/>
      <c r="BER85" s="431"/>
      <c r="BES85" s="431"/>
      <c r="BET85" s="431"/>
      <c r="BEU85" s="431"/>
      <c r="BEV85" s="431"/>
      <c r="BEW85" s="431"/>
      <c r="BEX85" s="431"/>
      <c r="BEY85" s="431"/>
      <c r="BEZ85" s="431"/>
      <c r="BFA85" s="431"/>
      <c r="BFB85" s="431"/>
      <c r="BFC85" s="431"/>
      <c r="BFD85" s="431"/>
      <c r="BFE85" s="431"/>
      <c r="BFF85" s="431"/>
      <c r="BFG85" s="431"/>
      <c r="BFH85" s="431"/>
      <c r="BFI85" s="431"/>
      <c r="BFJ85" s="431"/>
      <c r="BFK85" s="431"/>
      <c r="BFL85" s="431"/>
      <c r="BFM85" s="431"/>
      <c r="BFN85" s="431"/>
      <c r="BFO85" s="431"/>
      <c r="BFP85" s="431"/>
      <c r="BFQ85" s="431"/>
      <c r="BFR85" s="431"/>
      <c r="BFS85" s="431"/>
      <c r="BFT85" s="431"/>
      <c r="BFU85" s="431"/>
      <c r="BFV85" s="431"/>
      <c r="BFW85" s="431"/>
      <c r="BFX85" s="431"/>
      <c r="BFY85" s="431"/>
      <c r="BFZ85" s="431"/>
      <c r="BGA85" s="431"/>
      <c r="BGB85" s="431"/>
      <c r="BGC85" s="431"/>
      <c r="BGD85" s="431"/>
      <c r="BGE85" s="431"/>
      <c r="BGF85" s="431"/>
      <c r="BGG85" s="431"/>
      <c r="BGH85" s="431"/>
      <c r="BGI85" s="431"/>
      <c r="BGJ85" s="431"/>
      <c r="BGK85" s="431"/>
      <c r="BGL85" s="431"/>
      <c r="BGM85" s="431"/>
      <c r="BGN85" s="431"/>
      <c r="BGO85" s="431"/>
      <c r="BGP85" s="431"/>
      <c r="BGQ85" s="431"/>
      <c r="BGR85" s="431"/>
      <c r="BGS85" s="431"/>
      <c r="BGT85" s="431"/>
      <c r="BGU85" s="431"/>
      <c r="BGV85" s="431"/>
      <c r="BGW85" s="431"/>
      <c r="BGX85" s="431"/>
      <c r="BGY85" s="431"/>
      <c r="BGZ85" s="431"/>
      <c r="BHA85" s="431"/>
      <c r="BHB85" s="431"/>
      <c r="BHC85" s="431"/>
      <c r="BHD85" s="431"/>
      <c r="BHE85" s="431"/>
      <c r="BHF85" s="431"/>
      <c r="BHG85" s="431"/>
      <c r="BHH85" s="431"/>
      <c r="BHI85" s="431"/>
      <c r="BHJ85" s="431"/>
      <c r="BHK85" s="431"/>
      <c r="BHL85" s="431"/>
      <c r="BHM85" s="431"/>
      <c r="BHN85" s="431"/>
      <c r="BHO85" s="431"/>
      <c r="BHP85" s="431"/>
      <c r="BHQ85" s="431"/>
      <c r="BHR85" s="431"/>
      <c r="BHS85" s="431"/>
      <c r="BHT85" s="431"/>
      <c r="BHU85" s="431"/>
      <c r="BHV85" s="431"/>
      <c r="BHW85" s="431"/>
      <c r="BHX85" s="431"/>
      <c r="BHY85" s="431"/>
      <c r="BHZ85" s="431"/>
      <c r="BIA85" s="431"/>
      <c r="BIB85" s="431"/>
      <c r="BIC85" s="431"/>
      <c r="BID85" s="431"/>
      <c r="BIE85" s="431"/>
      <c r="BIF85" s="431"/>
      <c r="BIG85" s="431"/>
      <c r="BIH85" s="431"/>
      <c r="BII85" s="431"/>
      <c r="BIJ85" s="431"/>
      <c r="BIK85" s="431"/>
      <c r="BIL85" s="431"/>
      <c r="BIM85" s="431"/>
      <c r="BIN85" s="431"/>
      <c r="BIO85" s="431"/>
      <c r="BIP85" s="431"/>
      <c r="BIQ85" s="431"/>
      <c r="BIR85" s="431"/>
      <c r="BIS85" s="431"/>
      <c r="BIT85" s="431"/>
      <c r="BIU85" s="431"/>
      <c r="BIV85" s="431"/>
      <c r="BIW85" s="431"/>
      <c r="BIX85" s="431"/>
      <c r="BIY85" s="431"/>
      <c r="BIZ85" s="431"/>
      <c r="BJA85" s="431"/>
      <c r="BJB85" s="431"/>
      <c r="BJC85" s="431"/>
      <c r="BJD85" s="431"/>
      <c r="BJE85" s="431"/>
      <c r="BJF85" s="431"/>
      <c r="BJG85" s="431"/>
      <c r="BJH85" s="431"/>
      <c r="BJI85" s="431"/>
      <c r="BJJ85" s="431"/>
      <c r="BJK85" s="431"/>
      <c r="BJL85" s="431"/>
      <c r="BJM85" s="431"/>
      <c r="BJN85" s="431"/>
      <c r="BJO85" s="431"/>
      <c r="BJP85" s="431"/>
      <c r="BJQ85" s="431"/>
      <c r="BJR85" s="431"/>
      <c r="BJS85" s="431"/>
      <c r="BJT85" s="431"/>
      <c r="BJU85" s="431"/>
      <c r="BJV85" s="431"/>
      <c r="BJW85" s="431"/>
      <c r="BJX85" s="431"/>
      <c r="BJY85" s="431"/>
      <c r="BJZ85" s="431"/>
      <c r="BKA85" s="431"/>
      <c r="BKB85" s="431"/>
      <c r="BKC85" s="431"/>
      <c r="BKD85" s="431"/>
      <c r="BKE85" s="431"/>
      <c r="BKF85" s="431"/>
      <c r="BKG85" s="431"/>
      <c r="BKH85" s="431"/>
      <c r="BKI85" s="431"/>
      <c r="BKJ85" s="431"/>
      <c r="BKK85" s="431"/>
      <c r="BKL85" s="431"/>
      <c r="BKM85" s="431"/>
      <c r="BKN85" s="431"/>
      <c r="BKO85" s="431"/>
      <c r="BKP85" s="431"/>
      <c r="BKQ85" s="431"/>
      <c r="BKR85" s="431"/>
      <c r="BKS85" s="431"/>
      <c r="BKT85" s="431"/>
      <c r="BKU85" s="431"/>
      <c r="BKV85" s="431"/>
      <c r="BKW85" s="431"/>
      <c r="BKX85" s="431"/>
      <c r="BKY85" s="431"/>
      <c r="BKZ85" s="431"/>
      <c r="BLA85" s="431"/>
      <c r="BLB85" s="431"/>
      <c r="BLC85" s="431"/>
      <c r="BLD85" s="431"/>
      <c r="BLE85" s="431"/>
      <c r="BLF85" s="431"/>
      <c r="BLG85" s="431"/>
      <c r="BLH85" s="431"/>
      <c r="BLI85" s="431"/>
      <c r="BLJ85" s="431"/>
      <c r="BLK85" s="431"/>
      <c r="BLL85" s="431"/>
      <c r="BLM85" s="431"/>
      <c r="BLN85" s="431"/>
      <c r="BLO85" s="431"/>
      <c r="BLP85" s="431"/>
      <c r="BLQ85" s="431"/>
      <c r="BLR85" s="431"/>
      <c r="BLS85" s="431"/>
      <c r="BLT85" s="431"/>
      <c r="BLU85" s="431"/>
      <c r="BLV85" s="431"/>
      <c r="BLW85" s="431"/>
      <c r="BLX85" s="431"/>
      <c r="BLY85" s="431"/>
      <c r="BLZ85" s="431"/>
      <c r="BMA85" s="431"/>
      <c r="BMB85" s="431"/>
      <c r="BMC85" s="431"/>
      <c r="BMD85" s="431"/>
      <c r="BME85" s="431"/>
      <c r="BMF85" s="431"/>
      <c r="BMG85" s="431"/>
      <c r="BMH85" s="431"/>
      <c r="BMI85" s="431"/>
      <c r="BMJ85" s="431"/>
      <c r="BMK85" s="431"/>
      <c r="BML85" s="431"/>
      <c r="BMM85" s="431"/>
      <c r="BMN85" s="431"/>
      <c r="BMO85" s="431"/>
      <c r="BMP85" s="431"/>
      <c r="BMQ85" s="431"/>
      <c r="BMR85" s="431"/>
      <c r="BMS85" s="431"/>
      <c r="BMT85" s="431"/>
      <c r="BMU85" s="431"/>
      <c r="BMV85" s="431"/>
      <c r="BMW85" s="431"/>
      <c r="BMX85" s="431"/>
      <c r="BMY85" s="431"/>
      <c r="BMZ85" s="431"/>
      <c r="BNA85" s="431"/>
      <c r="BNB85" s="431"/>
      <c r="BNC85" s="431"/>
      <c r="BND85" s="431"/>
      <c r="BNE85" s="431"/>
      <c r="BNF85" s="431"/>
      <c r="BNG85" s="431"/>
      <c r="BNH85" s="431"/>
      <c r="BNI85" s="431"/>
      <c r="BNJ85" s="431"/>
      <c r="BNK85" s="431"/>
      <c r="BNL85" s="431"/>
      <c r="BNM85" s="431"/>
      <c r="BNN85" s="431"/>
      <c r="BNO85" s="431"/>
      <c r="BNP85" s="431"/>
      <c r="BNQ85" s="431"/>
      <c r="BNR85" s="431"/>
      <c r="BNS85" s="431"/>
      <c r="BNT85" s="431"/>
      <c r="BNU85" s="431"/>
      <c r="BNV85" s="431"/>
      <c r="BNW85" s="431"/>
      <c r="BNX85" s="431"/>
      <c r="BNY85" s="431"/>
      <c r="BNZ85" s="431"/>
      <c r="BOA85" s="431"/>
      <c r="BOB85" s="431"/>
      <c r="BOC85" s="431"/>
      <c r="BOD85" s="431"/>
      <c r="BOE85" s="431"/>
      <c r="BOF85" s="431"/>
      <c r="BOG85" s="431"/>
      <c r="BOH85" s="431"/>
      <c r="BOI85" s="431"/>
      <c r="BOJ85" s="431"/>
      <c r="BOK85" s="431"/>
      <c r="BOL85" s="431"/>
      <c r="BOM85" s="431"/>
      <c r="BON85" s="431"/>
      <c r="BOO85" s="431"/>
      <c r="BOP85" s="431"/>
      <c r="BOQ85" s="431"/>
      <c r="BOR85" s="431"/>
      <c r="BOS85" s="431"/>
      <c r="BOT85" s="431"/>
      <c r="BOU85" s="431"/>
      <c r="BOV85" s="431"/>
      <c r="BOW85" s="431"/>
      <c r="BOX85" s="431"/>
      <c r="BOY85" s="431"/>
      <c r="BOZ85" s="431"/>
      <c r="BPA85" s="431"/>
      <c r="BPB85" s="431"/>
      <c r="BPC85" s="431"/>
      <c r="BPD85" s="431"/>
      <c r="BPE85" s="431"/>
      <c r="BPF85" s="431"/>
      <c r="BPG85" s="431"/>
      <c r="BPH85" s="431"/>
      <c r="BPI85" s="431"/>
      <c r="BPJ85" s="431"/>
      <c r="BPK85" s="431"/>
      <c r="BPL85" s="431"/>
      <c r="BPM85" s="431"/>
      <c r="BPN85" s="431"/>
      <c r="BPO85" s="431"/>
      <c r="BPP85" s="431"/>
      <c r="BPQ85" s="431"/>
      <c r="BPR85" s="431"/>
      <c r="BPS85" s="431"/>
      <c r="BPT85" s="431"/>
      <c r="BPU85" s="431"/>
      <c r="BPV85" s="431"/>
      <c r="BPW85" s="431"/>
      <c r="BPX85" s="431"/>
      <c r="BPY85" s="431"/>
      <c r="BPZ85" s="431"/>
      <c r="BQA85" s="431"/>
      <c r="BQB85" s="431"/>
      <c r="BQC85" s="431"/>
      <c r="BQD85" s="431"/>
      <c r="BQE85" s="431"/>
      <c r="BQF85" s="431"/>
      <c r="BQG85" s="431"/>
      <c r="BQH85" s="431"/>
      <c r="BQI85" s="431"/>
      <c r="BQJ85" s="431"/>
      <c r="BQK85" s="431"/>
      <c r="BQL85" s="431"/>
      <c r="BQM85" s="431"/>
      <c r="BQN85" s="431"/>
      <c r="BQO85" s="431"/>
      <c r="BQP85" s="431"/>
      <c r="BQQ85" s="431"/>
      <c r="BQR85" s="431"/>
      <c r="BQS85" s="431"/>
      <c r="BQT85" s="431"/>
      <c r="BQU85" s="431"/>
      <c r="BQV85" s="431"/>
      <c r="BQW85" s="431"/>
      <c r="BQX85" s="431"/>
      <c r="BQY85" s="431"/>
      <c r="BQZ85" s="431"/>
      <c r="BRA85" s="431"/>
      <c r="BRB85" s="431"/>
      <c r="BRC85" s="431"/>
      <c r="BRD85" s="431"/>
      <c r="BRE85" s="431"/>
      <c r="BRF85" s="431"/>
      <c r="BRG85" s="431"/>
      <c r="BRH85" s="431"/>
      <c r="BRI85" s="431"/>
      <c r="BRJ85" s="431"/>
      <c r="BRK85" s="431"/>
      <c r="BRL85" s="431"/>
      <c r="BRM85" s="431"/>
      <c r="BRN85" s="431"/>
      <c r="BRO85" s="431"/>
      <c r="BRP85" s="431"/>
      <c r="BRQ85" s="431"/>
      <c r="BRR85" s="431"/>
      <c r="BRS85" s="431"/>
      <c r="BRT85" s="431"/>
      <c r="BRU85" s="431"/>
    </row>
    <row r="86" spans="1:1841" ht="29.25" customHeight="1" x14ac:dyDescent="0.3">
      <c r="A86" s="792"/>
      <c r="B86" s="476">
        <v>15</v>
      </c>
      <c r="C86" s="476" t="s">
        <v>157</v>
      </c>
      <c r="D86" s="465">
        <v>0</v>
      </c>
      <c r="E86" s="504">
        <v>0</v>
      </c>
      <c r="F86" s="477">
        <v>0</v>
      </c>
      <c r="G86" s="477">
        <v>0</v>
      </c>
      <c r="H86" s="464"/>
      <c r="I86" s="477">
        <v>0</v>
      </c>
      <c r="J86" s="478"/>
      <c r="K86" s="477">
        <v>0</v>
      </c>
      <c r="L86" s="479"/>
      <c r="M86" s="464"/>
      <c r="N86" s="478"/>
      <c r="O86" s="464"/>
      <c r="P86" s="478"/>
      <c r="Q86" s="476"/>
      <c r="R86" s="478"/>
      <c r="S86" s="476"/>
      <c r="T86" s="478"/>
      <c r="U86" s="476"/>
      <c r="V86" s="476"/>
      <c r="W86" s="476"/>
      <c r="X86" s="480">
        <f t="shared" si="39"/>
        <v>0</v>
      </c>
      <c r="Y86" s="470">
        <f t="shared" si="40"/>
        <v>0</v>
      </c>
      <c r="Z86" s="480">
        <f t="shared" si="41"/>
        <v>0</v>
      </c>
      <c r="AA86" s="470">
        <f t="shared" si="42"/>
        <v>0</v>
      </c>
      <c r="AB86" s="521"/>
      <c r="AC86" s="486"/>
      <c r="AD86" s="527"/>
      <c r="AE86" s="527"/>
      <c r="AF86" s="527"/>
      <c r="AG86" s="527"/>
      <c r="AH86" s="431"/>
      <c r="AI86" s="431"/>
      <c r="AJ86" s="431"/>
      <c r="AK86" s="431"/>
      <c r="AL86" s="431"/>
      <c r="AM86" s="431"/>
      <c r="AN86" s="431"/>
      <c r="AO86" s="431"/>
      <c r="AP86" s="431"/>
      <c r="AQ86" s="431"/>
      <c r="AR86" s="431"/>
      <c r="AS86" s="431"/>
      <c r="AT86" s="431"/>
      <c r="AU86" s="431"/>
      <c r="AV86" s="431"/>
      <c r="AW86" s="431"/>
      <c r="AX86" s="431"/>
      <c r="AY86" s="431"/>
      <c r="AZ86" s="431"/>
      <c r="BA86" s="431"/>
      <c r="BB86" s="431"/>
      <c r="BC86" s="431"/>
      <c r="BD86" s="431"/>
      <c r="BE86" s="431"/>
      <c r="BF86" s="431"/>
      <c r="BG86" s="431"/>
      <c r="BH86" s="431"/>
      <c r="BI86" s="431"/>
      <c r="BJ86" s="431"/>
      <c r="BK86" s="431"/>
      <c r="BL86" s="431"/>
      <c r="BM86" s="431"/>
      <c r="BN86" s="431"/>
      <c r="BO86" s="431"/>
      <c r="BP86" s="431"/>
      <c r="BQ86" s="431"/>
      <c r="BR86" s="431"/>
      <c r="BS86" s="431"/>
      <c r="BT86" s="431"/>
      <c r="BU86" s="431"/>
      <c r="BV86" s="431"/>
      <c r="BW86" s="431"/>
      <c r="BX86" s="431"/>
      <c r="BY86" s="431"/>
      <c r="BZ86" s="431"/>
      <c r="CA86" s="431"/>
      <c r="CB86" s="431"/>
      <c r="CC86" s="431"/>
      <c r="CD86" s="431"/>
      <c r="CE86" s="431"/>
      <c r="CF86" s="431"/>
      <c r="CG86" s="431"/>
      <c r="CH86" s="431"/>
      <c r="CI86" s="431"/>
      <c r="CJ86" s="431"/>
      <c r="CK86" s="431"/>
      <c r="CL86" s="431"/>
      <c r="CM86" s="431"/>
      <c r="CN86" s="431"/>
      <c r="CO86" s="431"/>
      <c r="CP86" s="431"/>
      <c r="CQ86" s="431"/>
      <c r="CR86" s="431"/>
      <c r="CS86" s="431"/>
      <c r="CT86" s="431"/>
      <c r="CU86" s="431"/>
      <c r="CV86" s="431"/>
      <c r="CW86" s="431"/>
      <c r="CX86" s="431"/>
      <c r="CY86" s="431"/>
      <c r="CZ86" s="431"/>
      <c r="DA86" s="431"/>
      <c r="DB86" s="431"/>
      <c r="DC86" s="431"/>
      <c r="DD86" s="431"/>
      <c r="DE86" s="431"/>
      <c r="DF86" s="431"/>
      <c r="DG86" s="431"/>
      <c r="DH86" s="431"/>
      <c r="DI86" s="431"/>
      <c r="DJ86" s="431"/>
      <c r="DK86" s="431"/>
      <c r="DL86" s="431"/>
      <c r="DM86" s="431"/>
      <c r="DN86" s="431"/>
      <c r="DO86" s="431"/>
      <c r="DP86" s="431"/>
      <c r="DQ86" s="431"/>
      <c r="DR86" s="431"/>
      <c r="DS86" s="431"/>
      <c r="DT86" s="431"/>
      <c r="DU86" s="431"/>
      <c r="DV86" s="431"/>
      <c r="DW86" s="431"/>
      <c r="DX86" s="431"/>
      <c r="DY86" s="431"/>
      <c r="DZ86" s="431"/>
      <c r="EA86" s="431"/>
      <c r="EB86" s="431"/>
      <c r="EC86" s="431"/>
      <c r="ED86" s="431"/>
      <c r="EE86" s="431"/>
      <c r="EF86" s="431"/>
      <c r="EG86" s="431"/>
      <c r="EH86" s="431"/>
      <c r="EI86" s="431"/>
      <c r="EJ86" s="431"/>
      <c r="EK86" s="431"/>
      <c r="EL86" s="431"/>
      <c r="EM86" s="431"/>
      <c r="EN86" s="431"/>
      <c r="EO86" s="431"/>
      <c r="EP86" s="431"/>
      <c r="EQ86" s="431"/>
      <c r="ER86" s="431"/>
      <c r="ES86" s="431"/>
      <c r="ET86" s="431"/>
      <c r="EU86" s="431"/>
      <c r="EV86" s="431"/>
      <c r="EW86" s="431"/>
      <c r="EX86" s="431"/>
      <c r="EY86" s="431"/>
      <c r="EZ86" s="431"/>
      <c r="FA86" s="431"/>
      <c r="FB86" s="431"/>
      <c r="FC86" s="431"/>
      <c r="FD86" s="431"/>
      <c r="FE86" s="431"/>
      <c r="FF86" s="431"/>
      <c r="FG86" s="431"/>
      <c r="FH86" s="431"/>
      <c r="FI86" s="431"/>
      <c r="FJ86" s="431"/>
      <c r="FK86" s="431"/>
      <c r="FL86" s="431"/>
      <c r="FM86" s="431"/>
      <c r="FN86" s="431"/>
      <c r="FO86" s="431"/>
      <c r="FP86" s="431"/>
      <c r="FQ86" s="431"/>
      <c r="FR86" s="431"/>
      <c r="FS86" s="431"/>
      <c r="FT86" s="431"/>
      <c r="FU86" s="431"/>
      <c r="FV86" s="431"/>
      <c r="FW86" s="431"/>
      <c r="FX86" s="431"/>
      <c r="FY86" s="431"/>
      <c r="FZ86" s="431"/>
      <c r="GA86" s="431"/>
      <c r="GB86" s="431"/>
      <c r="GC86" s="431"/>
      <c r="GD86" s="431"/>
      <c r="GE86" s="431"/>
      <c r="GF86" s="431"/>
      <c r="GG86" s="431"/>
      <c r="GH86" s="431"/>
      <c r="GI86" s="431"/>
      <c r="GJ86" s="431"/>
      <c r="GK86" s="431"/>
      <c r="GL86" s="431"/>
      <c r="GM86" s="431"/>
      <c r="GN86" s="431"/>
      <c r="GO86" s="431"/>
      <c r="GP86" s="431"/>
      <c r="GQ86" s="431"/>
      <c r="GR86" s="431"/>
      <c r="GS86" s="431"/>
      <c r="GT86" s="431"/>
      <c r="GU86" s="431"/>
      <c r="GV86" s="431"/>
      <c r="GW86" s="431"/>
      <c r="GX86" s="431"/>
      <c r="GY86" s="431"/>
      <c r="GZ86" s="431"/>
      <c r="HA86" s="431"/>
      <c r="HB86" s="431"/>
      <c r="HC86" s="431"/>
      <c r="HD86" s="431"/>
      <c r="HE86" s="431"/>
      <c r="HF86" s="431"/>
      <c r="HG86" s="431"/>
      <c r="HH86" s="431"/>
      <c r="HI86" s="431"/>
      <c r="HJ86" s="431"/>
      <c r="HK86" s="431"/>
      <c r="HL86" s="431"/>
      <c r="HM86" s="431"/>
      <c r="HN86" s="431"/>
      <c r="HO86" s="431"/>
      <c r="HP86" s="431"/>
      <c r="HQ86" s="431"/>
      <c r="HR86" s="431"/>
      <c r="HS86" s="431"/>
      <c r="HT86" s="431"/>
      <c r="HU86" s="431"/>
      <c r="HV86" s="431"/>
      <c r="HW86" s="431"/>
      <c r="HX86" s="431"/>
      <c r="HY86" s="431"/>
      <c r="HZ86" s="431"/>
      <c r="IA86" s="431"/>
      <c r="IB86" s="431"/>
      <c r="IC86" s="431"/>
      <c r="ID86" s="431"/>
      <c r="IE86" s="431"/>
      <c r="IF86" s="431"/>
      <c r="IG86" s="431"/>
      <c r="IH86" s="431"/>
      <c r="II86" s="431"/>
      <c r="IJ86" s="431"/>
      <c r="IK86" s="431"/>
      <c r="IL86" s="431"/>
      <c r="IM86" s="431"/>
      <c r="IN86" s="431"/>
      <c r="IO86" s="431"/>
      <c r="IP86" s="431"/>
      <c r="IQ86" s="431"/>
      <c r="IR86" s="431"/>
      <c r="IS86" s="431"/>
      <c r="IT86" s="431"/>
      <c r="IU86" s="431"/>
      <c r="IV86" s="431"/>
      <c r="IW86" s="431"/>
      <c r="IX86" s="431"/>
      <c r="IY86" s="431"/>
      <c r="IZ86" s="431"/>
      <c r="JA86" s="431"/>
      <c r="JB86" s="431"/>
      <c r="JC86" s="431"/>
      <c r="JD86" s="431"/>
      <c r="JE86" s="431"/>
      <c r="JF86" s="431"/>
      <c r="JG86" s="431"/>
      <c r="JH86" s="431"/>
      <c r="JI86" s="431"/>
      <c r="JJ86" s="431"/>
      <c r="JK86" s="431"/>
      <c r="JL86" s="431"/>
      <c r="JM86" s="431"/>
      <c r="JN86" s="431"/>
      <c r="JO86" s="431"/>
      <c r="JP86" s="431"/>
      <c r="JQ86" s="431"/>
      <c r="JR86" s="431"/>
      <c r="JS86" s="431"/>
      <c r="JT86" s="431"/>
      <c r="JU86" s="431"/>
      <c r="JV86" s="431"/>
      <c r="JW86" s="431"/>
      <c r="JX86" s="431"/>
      <c r="JY86" s="431"/>
      <c r="JZ86" s="431"/>
      <c r="KA86" s="431"/>
      <c r="KB86" s="431"/>
      <c r="KC86" s="431"/>
      <c r="KD86" s="431"/>
      <c r="KE86" s="431"/>
      <c r="KF86" s="431"/>
      <c r="KG86" s="431"/>
      <c r="KH86" s="431"/>
      <c r="KI86" s="431"/>
      <c r="KJ86" s="431"/>
      <c r="KK86" s="431"/>
      <c r="KL86" s="431"/>
      <c r="KM86" s="431"/>
      <c r="KN86" s="431"/>
      <c r="KO86" s="431"/>
      <c r="KP86" s="431"/>
      <c r="KQ86" s="431"/>
      <c r="KR86" s="431"/>
      <c r="KS86" s="431"/>
      <c r="KT86" s="431"/>
      <c r="KU86" s="431"/>
      <c r="KV86" s="431"/>
      <c r="KW86" s="431"/>
      <c r="KX86" s="431"/>
      <c r="KY86" s="431"/>
      <c r="KZ86" s="431"/>
      <c r="LA86" s="431"/>
      <c r="LB86" s="431"/>
      <c r="LC86" s="431"/>
      <c r="LD86" s="431"/>
      <c r="LE86" s="431"/>
      <c r="LF86" s="431"/>
      <c r="LG86" s="431"/>
      <c r="LH86" s="431"/>
      <c r="LI86" s="431"/>
      <c r="LJ86" s="431"/>
      <c r="LK86" s="431"/>
      <c r="LL86" s="431"/>
      <c r="LM86" s="431"/>
      <c r="LN86" s="431"/>
      <c r="LO86" s="431"/>
      <c r="LP86" s="431"/>
      <c r="LQ86" s="431"/>
      <c r="LR86" s="431"/>
      <c r="LS86" s="431"/>
      <c r="LT86" s="431"/>
      <c r="LU86" s="431"/>
      <c r="LV86" s="431"/>
      <c r="LW86" s="431"/>
      <c r="LX86" s="431"/>
      <c r="LY86" s="431"/>
      <c r="LZ86" s="431"/>
      <c r="MA86" s="431"/>
      <c r="MB86" s="431"/>
      <c r="MC86" s="431"/>
      <c r="MD86" s="431"/>
      <c r="ME86" s="431"/>
      <c r="MF86" s="431"/>
      <c r="MG86" s="431"/>
      <c r="MH86" s="431"/>
      <c r="MI86" s="431"/>
      <c r="MJ86" s="431"/>
      <c r="MK86" s="431"/>
      <c r="ML86" s="431"/>
      <c r="MM86" s="431"/>
      <c r="MN86" s="431"/>
      <c r="MO86" s="431"/>
      <c r="MP86" s="431"/>
      <c r="MQ86" s="431"/>
      <c r="MR86" s="431"/>
      <c r="MS86" s="431"/>
      <c r="MT86" s="431"/>
      <c r="MU86" s="431"/>
      <c r="MV86" s="431"/>
      <c r="MW86" s="431"/>
      <c r="MX86" s="431"/>
      <c r="MY86" s="431"/>
      <c r="MZ86" s="431"/>
      <c r="NA86" s="431"/>
      <c r="NB86" s="431"/>
      <c r="NC86" s="431"/>
      <c r="ND86" s="431"/>
      <c r="NE86" s="431"/>
      <c r="NF86" s="431"/>
      <c r="NG86" s="431"/>
      <c r="NH86" s="431"/>
      <c r="NI86" s="431"/>
      <c r="NJ86" s="431"/>
      <c r="NK86" s="431"/>
      <c r="NL86" s="431"/>
      <c r="NM86" s="431"/>
      <c r="NN86" s="431"/>
      <c r="NO86" s="431"/>
      <c r="NP86" s="431"/>
      <c r="NQ86" s="431"/>
      <c r="NR86" s="431"/>
      <c r="NS86" s="431"/>
      <c r="NT86" s="431"/>
      <c r="NU86" s="431"/>
      <c r="NV86" s="431"/>
      <c r="NW86" s="431"/>
      <c r="NX86" s="431"/>
      <c r="NY86" s="431"/>
      <c r="NZ86" s="431"/>
      <c r="OA86" s="431"/>
      <c r="OB86" s="431"/>
      <c r="OC86" s="431"/>
      <c r="OD86" s="431"/>
      <c r="OE86" s="431"/>
      <c r="OF86" s="431"/>
      <c r="OG86" s="431"/>
      <c r="OH86" s="431"/>
      <c r="OI86" s="431"/>
      <c r="OJ86" s="431"/>
      <c r="OK86" s="431"/>
      <c r="OL86" s="431"/>
      <c r="OM86" s="431"/>
      <c r="ON86" s="431"/>
      <c r="OO86" s="431"/>
      <c r="OP86" s="431"/>
      <c r="OQ86" s="431"/>
      <c r="OR86" s="431"/>
      <c r="OS86" s="431"/>
      <c r="OT86" s="431"/>
      <c r="OU86" s="431"/>
      <c r="OV86" s="431"/>
      <c r="OW86" s="431"/>
      <c r="OX86" s="431"/>
      <c r="OY86" s="431"/>
      <c r="OZ86" s="431"/>
      <c r="PA86" s="431"/>
      <c r="PB86" s="431"/>
      <c r="PC86" s="431"/>
      <c r="PD86" s="431"/>
      <c r="PE86" s="431"/>
      <c r="PF86" s="431"/>
      <c r="PG86" s="431"/>
      <c r="PH86" s="431"/>
      <c r="PI86" s="431"/>
      <c r="PJ86" s="431"/>
      <c r="PK86" s="431"/>
      <c r="PL86" s="431"/>
      <c r="PM86" s="431"/>
      <c r="PN86" s="431"/>
      <c r="PO86" s="431"/>
      <c r="PP86" s="431"/>
      <c r="PQ86" s="431"/>
      <c r="PR86" s="431"/>
      <c r="PS86" s="431"/>
      <c r="PT86" s="431"/>
      <c r="PU86" s="431"/>
      <c r="PV86" s="431"/>
      <c r="PW86" s="431"/>
      <c r="PX86" s="431"/>
      <c r="PY86" s="431"/>
      <c r="PZ86" s="431"/>
      <c r="QA86" s="431"/>
      <c r="QB86" s="431"/>
      <c r="QC86" s="431"/>
      <c r="QD86" s="431"/>
      <c r="QE86" s="431"/>
      <c r="QF86" s="431"/>
      <c r="QG86" s="431"/>
      <c r="QH86" s="431"/>
      <c r="QI86" s="431"/>
      <c r="QJ86" s="431"/>
      <c r="QK86" s="431"/>
      <c r="QL86" s="431"/>
      <c r="QM86" s="431"/>
      <c r="QN86" s="431"/>
      <c r="QO86" s="431"/>
      <c r="QP86" s="431"/>
      <c r="QQ86" s="431"/>
      <c r="QR86" s="431"/>
      <c r="QS86" s="431"/>
      <c r="QT86" s="431"/>
      <c r="QU86" s="431"/>
      <c r="QV86" s="431"/>
      <c r="QW86" s="431"/>
      <c r="QX86" s="431"/>
      <c r="QY86" s="431"/>
      <c r="QZ86" s="431"/>
      <c r="RA86" s="431"/>
      <c r="RB86" s="431"/>
      <c r="RC86" s="431"/>
      <c r="RD86" s="431"/>
      <c r="RE86" s="431"/>
      <c r="RF86" s="431"/>
      <c r="RG86" s="431"/>
      <c r="RH86" s="431"/>
      <c r="RI86" s="431"/>
      <c r="RJ86" s="431"/>
      <c r="RK86" s="431"/>
      <c r="RL86" s="431"/>
      <c r="RM86" s="431"/>
      <c r="RN86" s="431"/>
      <c r="RO86" s="431"/>
      <c r="RP86" s="431"/>
      <c r="RQ86" s="431"/>
      <c r="RR86" s="431"/>
      <c r="RS86" s="431"/>
      <c r="RT86" s="431"/>
      <c r="RU86" s="431"/>
      <c r="RV86" s="431"/>
      <c r="RW86" s="431"/>
      <c r="RX86" s="431"/>
      <c r="RY86" s="431"/>
      <c r="RZ86" s="431"/>
      <c r="SA86" s="431"/>
      <c r="SB86" s="431"/>
      <c r="SC86" s="431"/>
      <c r="SD86" s="431"/>
      <c r="SE86" s="431"/>
      <c r="SF86" s="431"/>
      <c r="SG86" s="431"/>
      <c r="SH86" s="431"/>
      <c r="SI86" s="431"/>
      <c r="SJ86" s="431"/>
      <c r="SK86" s="431"/>
      <c r="SL86" s="431"/>
      <c r="SM86" s="431"/>
      <c r="SN86" s="431"/>
      <c r="SO86" s="431"/>
      <c r="SP86" s="431"/>
      <c r="SQ86" s="431"/>
      <c r="SR86" s="431"/>
      <c r="SS86" s="431"/>
      <c r="ST86" s="431"/>
      <c r="SU86" s="431"/>
      <c r="SV86" s="431"/>
      <c r="SW86" s="431"/>
      <c r="SX86" s="431"/>
      <c r="SY86" s="431"/>
      <c r="SZ86" s="431"/>
      <c r="TA86" s="431"/>
      <c r="TB86" s="431"/>
      <c r="TC86" s="431"/>
      <c r="TD86" s="431"/>
      <c r="TE86" s="431"/>
      <c r="TF86" s="431"/>
      <c r="TG86" s="431"/>
      <c r="TH86" s="431"/>
      <c r="TI86" s="431"/>
      <c r="TJ86" s="431"/>
      <c r="TK86" s="431"/>
      <c r="TL86" s="431"/>
      <c r="TM86" s="431"/>
      <c r="TN86" s="431"/>
      <c r="TO86" s="431"/>
      <c r="TP86" s="431"/>
      <c r="TQ86" s="431"/>
      <c r="TR86" s="431"/>
      <c r="TS86" s="431"/>
      <c r="TT86" s="431"/>
      <c r="TU86" s="431"/>
      <c r="TV86" s="431"/>
      <c r="TW86" s="431"/>
      <c r="TX86" s="431"/>
      <c r="TY86" s="431"/>
      <c r="TZ86" s="431"/>
      <c r="UA86" s="431"/>
      <c r="UB86" s="431"/>
      <c r="UC86" s="431"/>
      <c r="UD86" s="431"/>
      <c r="UE86" s="431"/>
      <c r="UF86" s="431"/>
      <c r="UG86" s="431"/>
      <c r="UH86" s="431"/>
      <c r="UI86" s="431"/>
      <c r="UJ86" s="431"/>
      <c r="UK86" s="431"/>
      <c r="UL86" s="431"/>
      <c r="UM86" s="431"/>
      <c r="UN86" s="431"/>
      <c r="UO86" s="431"/>
      <c r="UP86" s="431"/>
      <c r="UQ86" s="431"/>
      <c r="UR86" s="431"/>
      <c r="US86" s="431"/>
      <c r="UT86" s="431"/>
      <c r="UU86" s="431"/>
      <c r="UV86" s="431"/>
      <c r="UW86" s="431"/>
      <c r="UX86" s="431"/>
      <c r="UY86" s="431"/>
      <c r="UZ86" s="431"/>
      <c r="VA86" s="431"/>
      <c r="VB86" s="431"/>
      <c r="VC86" s="431"/>
      <c r="VD86" s="431"/>
      <c r="VE86" s="431"/>
      <c r="VF86" s="431"/>
      <c r="VG86" s="431"/>
      <c r="VH86" s="431"/>
      <c r="VI86" s="431"/>
      <c r="VJ86" s="431"/>
      <c r="VK86" s="431"/>
      <c r="VL86" s="431"/>
      <c r="VM86" s="431"/>
      <c r="VN86" s="431"/>
      <c r="VO86" s="431"/>
      <c r="VP86" s="431"/>
      <c r="VQ86" s="431"/>
      <c r="VR86" s="431"/>
      <c r="VS86" s="431"/>
      <c r="VT86" s="431"/>
      <c r="VU86" s="431"/>
      <c r="VV86" s="431"/>
      <c r="VW86" s="431"/>
      <c r="VX86" s="431"/>
      <c r="VY86" s="431"/>
      <c r="VZ86" s="431"/>
      <c r="WA86" s="431"/>
      <c r="WB86" s="431"/>
      <c r="WC86" s="431"/>
      <c r="WD86" s="431"/>
      <c r="WE86" s="431"/>
      <c r="WF86" s="431"/>
      <c r="WG86" s="431"/>
      <c r="WH86" s="431"/>
      <c r="WI86" s="431"/>
      <c r="WJ86" s="431"/>
      <c r="WK86" s="431"/>
      <c r="WL86" s="431"/>
      <c r="WM86" s="431"/>
      <c r="WN86" s="431"/>
      <c r="WO86" s="431"/>
      <c r="WP86" s="431"/>
      <c r="WQ86" s="431"/>
      <c r="WR86" s="431"/>
      <c r="WS86" s="431"/>
      <c r="WT86" s="431"/>
      <c r="WU86" s="431"/>
      <c r="WV86" s="431"/>
      <c r="WW86" s="431"/>
      <c r="WX86" s="431"/>
      <c r="WY86" s="431"/>
      <c r="WZ86" s="431"/>
      <c r="XA86" s="431"/>
      <c r="XB86" s="431"/>
      <c r="XC86" s="431"/>
      <c r="XD86" s="431"/>
      <c r="XE86" s="431"/>
      <c r="XF86" s="431"/>
      <c r="XG86" s="431"/>
      <c r="XH86" s="431"/>
      <c r="XI86" s="431"/>
      <c r="XJ86" s="431"/>
      <c r="XK86" s="431"/>
      <c r="XL86" s="431"/>
      <c r="XM86" s="431"/>
      <c r="XN86" s="431"/>
      <c r="XO86" s="431"/>
      <c r="XP86" s="431"/>
      <c r="XQ86" s="431"/>
      <c r="XR86" s="431"/>
      <c r="XS86" s="431"/>
      <c r="XT86" s="431"/>
      <c r="XU86" s="431"/>
      <c r="XV86" s="431"/>
      <c r="XW86" s="431"/>
      <c r="XX86" s="431"/>
      <c r="XY86" s="431"/>
      <c r="XZ86" s="431"/>
      <c r="YA86" s="431"/>
      <c r="YB86" s="431"/>
      <c r="YC86" s="431"/>
      <c r="YD86" s="431"/>
      <c r="YE86" s="431"/>
      <c r="YF86" s="431"/>
      <c r="YG86" s="431"/>
      <c r="YH86" s="431"/>
      <c r="YI86" s="431"/>
      <c r="YJ86" s="431"/>
      <c r="YK86" s="431"/>
      <c r="YL86" s="431"/>
      <c r="YM86" s="431"/>
      <c r="YN86" s="431"/>
      <c r="YO86" s="431"/>
      <c r="YP86" s="431"/>
      <c r="YQ86" s="431"/>
      <c r="YR86" s="431"/>
      <c r="YS86" s="431"/>
      <c r="YT86" s="431"/>
      <c r="YU86" s="431"/>
      <c r="YV86" s="431"/>
      <c r="YW86" s="431"/>
      <c r="YX86" s="431"/>
      <c r="YY86" s="431"/>
      <c r="YZ86" s="431"/>
      <c r="ZA86" s="431"/>
      <c r="ZB86" s="431"/>
      <c r="ZC86" s="431"/>
      <c r="ZD86" s="431"/>
      <c r="ZE86" s="431"/>
      <c r="ZF86" s="431"/>
      <c r="ZG86" s="431"/>
      <c r="ZH86" s="431"/>
      <c r="ZI86" s="431"/>
      <c r="ZJ86" s="431"/>
      <c r="ZK86" s="431"/>
      <c r="ZL86" s="431"/>
      <c r="ZM86" s="431"/>
      <c r="ZN86" s="431"/>
      <c r="ZO86" s="431"/>
      <c r="ZP86" s="431"/>
      <c r="ZQ86" s="431"/>
      <c r="ZR86" s="431"/>
      <c r="ZS86" s="431"/>
      <c r="ZT86" s="431"/>
      <c r="ZU86" s="431"/>
      <c r="ZV86" s="431"/>
      <c r="ZW86" s="431"/>
      <c r="ZX86" s="431"/>
      <c r="ZY86" s="431"/>
      <c r="ZZ86" s="431"/>
      <c r="AAA86" s="431"/>
      <c r="AAB86" s="431"/>
      <c r="AAC86" s="431"/>
      <c r="AAD86" s="431"/>
      <c r="AAE86" s="431"/>
      <c r="AAF86" s="431"/>
      <c r="AAG86" s="431"/>
      <c r="AAH86" s="431"/>
      <c r="AAI86" s="431"/>
      <c r="AAJ86" s="431"/>
      <c r="AAK86" s="431"/>
      <c r="AAL86" s="431"/>
      <c r="AAM86" s="431"/>
      <c r="AAN86" s="431"/>
      <c r="AAO86" s="431"/>
      <c r="AAP86" s="431"/>
      <c r="AAQ86" s="431"/>
      <c r="AAR86" s="431"/>
      <c r="AAS86" s="431"/>
      <c r="AAT86" s="431"/>
      <c r="AAU86" s="431"/>
      <c r="AAV86" s="431"/>
      <c r="AAW86" s="431"/>
      <c r="AAX86" s="431"/>
      <c r="AAY86" s="431"/>
      <c r="AAZ86" s="431"/>
      <c r="ABA86" s="431"/>
      <c r="ABB86" s="431"/>
      <c r="ABC86" s="431"/>
      <c r="ABD86" s="431"/>
      <c r="ABE86" s="431"/>
      <c r="ABF86" s="431"/>
      <c r="ABG86" s="431"/>
      <c r="ABH86" s="431"/>
      <c r="ABI86" s="431"/>
      <c r="ABJ86" s="431"/>
      <c r="ABK86" s="431"/>
      <c r="ABL86" s="431"/>
      <c r="ABM86" s="431"/>
      <c r="ABN86" s="431"/>
      <c r="ABO86" s="431"/>
      <c r="ABP86" s="431"/>
      <c r="ABQ86" s="431"/>
      <c r="ABR86" s="431"/>
      <c r="ABS86" s="431"/>
      <c r="ABT86" s="431"/>
      <c r="ABU86" s="431"/>
      <c r="ABV86" s="431"/>
      <c r="ABW86" s="431"/>
      <c r="ABX86" s="431"/>
      <c r="ABY86" s="431"/>
      <c r="ABZ86" s="431"/>
      <c r="ACA86" s="431"/>
      <c r="ACB86" s="431"/>
      <c r="ACC86" s="431"/>
      <c r="ACD86" s="431"/>
      <c r="ACE86" s="431"/>
      <c r="ACF86" s="431"/>
      <c r="ACG86" s="431"/>
      <c r="ACH86" s="431"/>
      <c r="ACI86" s="431"/>
      <c r="ACJ86" s="431"/>
      <c r="ACK86" s="431"/>
      <c r="ACL86" s="431"/>
      <c r="ACM86" s="431"/>
      <c r="ACN86" s="431"/>
      <c r="ACO86" s="431"/>
      <c r="ACP86" s="431"/>
      <c r="ACQ86" s="431"/>
      <c r="ACR86" s="431"/>
      <c r="ACS86" s="431"/>
      <c r="ACT86" s="431"/>
      <c r="ACU86" s="431"/>
      <c r="ACV86" s="431"/>
      <c r="ACW86" s="431"/>
      <c r="ACX86" s="431"/>
      <c r="ACY86" s="431"/>
      <c r="ACZ86" s="431"/>
      <c r="ADA86" s="431"/>
      <c r="ADB86" s="431"/>
      <c r="ADC86" s="431"/>
      <c r="ADD86" s="431"/>
      <c r="ADE86" s="431"/>
      <c r="ADF86" s="431"/>
      <c r="ADG86" s="431"/>
      <c r="ADH86" s="431"/>
      <c r="ADI86" s="431"/>
      <c r="ADJ86" s="431"/>
      <c r="ADK86" s="431"/>
      <c r="ADL86" s="431"/>
      <c r="ADM86" s="431"/>
      <c r="ADN86" s="431"/>
      <c r="ADO86" s="431"/>
      <c r="ADP86" s="431"/>
      <c r="ADQ86" s="431"/>
      <c r="ADR86" s="431"/>
      <c r="ADS86" s="431"/>
      <c r="ADT86" s="431"/>
      <c r="ADU86" s="431"/>
      <c r="ADV86" s="431"/>
      <c r="ADW86" s="431"/>
      <c r="ADX86" s="431"/>
      <c r="ADY86" s="431"/>
      <c r="ADZ86" s="431"/>
      <c r="AEA86" s="431"/>
      <c r="AEB86" s="431"/>
      <c r="AEC86" s="431"/>
      <c r="AED86" s="431"/>
      <c r="AEE86" s="431"/>
      <c r="AEF86" s="431"/>
      <c r="AEG86" s="431"/>
      <c r="AEH86" s="431"/>
      <c r="AEI86" s="431"/>
      <c r="AEJ86" s="431"/>
      <c r="AEK86" s="431"/>
      <c r="AEL86" s="431"/>
      <c r="AEM86" s="431"/>
      <c r="AEN86" s="431"/>
      <c r="AEO86" s="431"/>
      <c r="AEP86" s="431"/>
      <c r="AEQ86" s="431"/>
      <c r="AER86" s="431"/>
      <c r="AES86" s="431"/>
      <c r="AET86" s="431"/>
      <c r="AEU86" s="431"/>
      <c r="AEV86" s="431"/>
      <c r="AEW86" s="431"/>
      <c r="AEX86" s="431"/>
      <c r="AEY86" s="431"/>
      <c r="AEZ86" s="431"/>
      <c r="AFA86" s="431"/>
      <c r="AFB86" s="431"/>
      <c r="AFC86" s="431"/>
      <c r="AFD86" s="431"/>
      <c r="AFE86" s="431"/>
      <c r="AFF86" s="431"/>
      <c r="AFG86" s="431"/>
      <c r="AFH86" s="431"/>
      <c r="AFI86" s="431"/>
      <c r="AFJ86" s="431"/>
      <c r="AFK86" s="431"/>
      <c r="AFL86" s="431"/>
      <c r="AFM86" s="431"/>
      <c r="AFN86" s="431"/>
      <c r="AFO86" s="431"/>
      <c r="AFP86" s="431"/>
      <c r="AFQ86" s="431"/>
      <c r="AFR86" s="431"/>
      <c r="AFS86" s="431"/>
      <c r="AFT86" s="431"/>
      <c r="AFU86" s="431"/>
      <c r="AFV86" s="431"/>
      <c r="AFW86" s="431"/>
      <c r="AFX86" s="431"/>
      <c r="AFY86" s="431"/>
      <c r="AFZ86" s="431"/>
      <c r="AGA86" s="431"/>
      <c r="AGB86" s="431"/>
      <c r="AGC86" s="431"/>
      <c r="AGD86" s="431"/>
      <c r="AGE86" s="431"/>
      <c r="AGF86" s="431"/>
      <c r="AGG86" s="431"/>
      <c r="AGH86" s="431"/>
      <c r="AGI86" s="431"/>
      <c r="AGJ86" s="431"/>
      <c r="AGK86" s="431"/>
      <c r="AGL86" s="431"/>
      <c r="AGM86" s="431"/>
      <c r="AGN86" s="431"/>
      <c r="AGO86" s="431"/>
      <c r="AGP86" s="431"/>
      <c r="AGQ86" s="431"/>
      <c r="AGR86" s="431"/>
      <c r="AGS86" s="431"/>
      <c r="AGT86" s="431"/>
      <c r="AGU86" s="431"/>
      <c r="AGV86" s="431"/>
      <c r="AGW86" s="431"/>
      <c r="AGX86" s="431"/>
      <c r="AGY86" s="431"/>
      <c r="AGZ86" s="431"/>
      <c r="AHA86" s="431"/>
      <c r="AHB86" s="431"/>
      <c r="AHC86" s="431"/>
      <c r="AHD86" s="431"/>
      <c r="AHE86" s="431"/>
      <c r="AHF86" s="431"/>
      <c r="AHG86" s="431"/>
      <c r="AHH86" s="431"/>
      <c r="AHI86" s="431"/>
      <c r="AHJ86" s="431"/>
      <c r="AHK86" s="431"/>
      <c r="AHL86" s="431"/>
      <c r="AHM86" s="431"/>
      <c r="AHN86" s="431"/>
      <c r="AHO86" s="431"/>
      <c r="AHP86" s="431"/>
      <c r="AHQ86" s="431"/>
      <c r="AHR86" s="431"/>
      <c r="AHS86" s="431"/>
      <c r="AHT86" s="431"/>
      <c r="AHU86" s="431"/>
      <c r="AHV86" s="431"/>
      <c r="AHW86" s="431"/>
      <c r="AHX86" s="431"/>
      <c r="AHY86" s="431"/>
      <c r="AHZ86" s="431"/>
      <c r="AIA86" s="431"/>
      <c r="AIB86" s="431"/>
      <c r="AIC86" s="431"/>
      <c r="AID86" s="431"/>
      <c r="AIE86" s="431"/>
      <c r="AIF86" s="431"/>
      <c r="AIG86" s="431"/>
      <c r="AIH86" s="431"/>
      <c r="AII86" s="431"/>
      <c r="AIJ86" s="431"/>
      <c r="AIK86" s="431"/>
      <c r="AIL86" s="431"/>
      <c r="AIM86" s="431"/>
      <c r="AIN86" s="431"/>
      <c r="AIO86" s="431"/>
      <c r="AIP86" s="431"/>
      <c r="AIQ86" s="431"/>
      <c r="AIR86" s="431"/>
      <c r="AIS86" s="431"/>
      <c r="AIT86" s="431"/>
      <c r="AIU86" s="431"/>
      <c r="AIV86" s="431"/>
      <c r="AIW86" s="431"/>
      <c r="AIX86" s="431"/>
      <c r="AIY86" s="431"/>
      <c r="AIZ86" s="431"/>
      <c r="AJA86" s="431"/>
      <c r="AJB86" s="431"/>
      <c r="AJC86" s="431"/>
      <c r="AJD86" s="431"/>
      <c r="AJE86" s="431"/>
      <c r="AJF86" s="431"/>
      <c r="AJG86" s="431"/>
      <c r="AJH86" s="431"/>
      <c r="AJI86" s="431"/>
      <c r="AJJ86" s="431"/>
      <c r="AJK86" s="431"/>
      <c r="AJL86" s="431"/>
      <c r="AJM86" s="431"/>
      <c r="AJN86" s="431"/>
      <c r="AJO86" s="431"/>
      <c r="AJP86" s="431"/>
      <c r="AJQ86" s="431"/>
      <c r="AJR86" s="431"/>
      <c r="AJS86" s="431"/>
      <c r="AJT86" s="431"/>
      <c r="AJU86" s="431"/>
      <c r="AJV86" s="431"/>
      <c r="AJW86" s="431"/>
      <c r="AJX86" s="431"/>
      <c r="AJY86" s="431"/>
      <c r="AJZ86" s="431"/>
      <c r="AKA86" s="431"/>
      <c r="AKB86" s="431"/>
      <c r="AKC86" s="431"/>
      <c r="AKD86" s="431"/>
      <c r="AKE86" s="431"/>
      <c r="AKF86" s="431"/>
      <c r="AKG86" s="431"/>
      <c r="AKH86" s="431"/>
      <c r="AKI86" s="431"/>
      <c r="AKJ86" s="431"/>
      <c r="AKK86" s="431"/>
      <c r="AKL86" s="431"/>
      <c r="AKM86" s="431"/>
      <c r="AKN86" s="431"/>
      <c r="AKO86" s="431"/>
      <c r="AKP86" s="431"/>
      <c r="AKQ86" s="431"/>
      <c r="AKR86" s="431"/>
      <c r="AKS86" s="431"/>
      <c r="AKT86" s="431"/>
      <c r="AKU86" s="431"/>
      <c r="AKV86" s="431"/>
      <c r="AKW86" s="431"/>
      <c r="AKX86" s="431"/>
      <c r="AKY86" s="431"/>
      <c r="AKZ86" s="431"/>
      <c r="ALA86" s="431"/>
      <c r="ALB86" s="431"/>
      <c r="ALC86" s="431"/>
      <c r="ALD86" s="431"/>
      <c r="ALE86" s="431"/>
      <c r="ALF86" s="431"/>
      <c r="ALG86" s="431"/>
      <c r="ALH86" s="431"/>
      <c r="ALI86" s="431"/>
      <c r="ALJ86" s="431"/>
      <c r="ALK86" s="431"/>
      <c r="ALL86" s="431"/>
      <c r="ALM86" s="431"/>
      <c r="ALN86" s="431"/>
      <c r="ALO86" s="431"/>
      <c r="ALP86" s="431"/>
      <c r="ALQ86" s="431"/>
      <c r="ALR86" s="431"/>
      <c r="ALS86" s="431"/>
      <c r="ALT86" s="431"/>
      <c r="ALU86" s="431"/>
      <c r="ALV86" s="431"/>
      <c r="ALW86" s="431"/>
      <c r="ALX86" s="431"/>
      <c r="ALY86" s="431"/>
      <c r="ALZ86" s="431"/>
      <c r="AMA86" s="431"/>
      <c r="AMB86" s="431"/>
      <c r="AMC86" s="431"/>
      <c r="AMD86" s="431"/>
      <c r="AME86" s="431"/>
      <c r="AMF86" s="431"/>
      <c r="AMG86" s="431"/>
      <c r="AMH86" s="431"/>
      <c r="AMI86" s="431"/>
      <c r="AMJ86" s="431"/>
      <c r="AMK86" s="431"/>
      <c r="AML86" s="431"/>
      <c r="AMM86" s="431"/>
      <c r="AMN86" s="431"/>
      <c r="AMO86" s="431"/>
      <c r="AMP86" s="431"/>
      <c r="AMQ86" s="431"/>
      <c r="AMR86" s="431"/>
      <c r="AMS86" s="431"/>
      <c r="AMT86" s="431"/>
      <c r="AMU86" s="431"/>
      <c r="AMV86" s="431"/>
      <c r="AMW86" s="431"/>
      <c r="AMX86" s="431"/>
      <c r="AMY86" s="431"/>
      <c r="AMZ86" s="431"/>
      <c r="ANA86" s="431"/>
      <c r="ANB86" s="431"/>
      <c r="ANC86" s="431"/>
      <c r="AND86" s="431"/>
      <c r="ANE86" s="431"/>
      <c r="ANF86" s="431"/>
      <c r="ANG86" s="431"/>
      <c r="ANH86" s="431"/>
      <c r="ANI86" s="431"/>
      <c r="ANJ86" s="431"/>
      <c r="ANK86" s="431"/>
      <c r="ANL86" s="431"/>
      <c r="ANM86" s="431"/>
      <c r="ANN86" s="431"/>
      <c r="ANO86" s="431"/>
      <c r="ANP86" s="431"/>
      <c r="ANQ86" s="431"/>
      <c r="ANR86" s="431"/>
      <c r="ANS86" s="431"/>
      <c r="ANT86" s="431"/>
      <c r="ANU86" s="431"/>
      <c r="ANV86" s="431"/>
      <c r="ANW86" s="431"/>
      <c r="ANX86" s="431"/>
      <c r="ANY86" s="431"/>
      <c r="ANZ86" s="431"/>
      <c r="AOA86" s="431"/>
      <c r="AOB86" s="431"/>
      <c r="AOC86" s="431"/>
      <c r="AOD86" s="431"/>
      <c r="AOE86" s="431"/>
      <c r="AOF86" s="431"/>
      <c r="AOG86" s="431"/>
      <c r="AOH86" s="431"/>
      <c r="AOI86" s="431"/>
      <c r="AOJ86" s="431"/>
      <c r="AOK86" s="431"/>
      <c r="AOL86" s="431"/>
      <c r="AOM86" s="431"/>
      <c r="AON86" s="431"/>
      <c r="AOO86" s="431"/>
      <c r="AOP86" s="431"/>
      <c r="AOQ86" s="431"/>
      <c r="AOR86" s="431"/>
      <c r="AOS86" s="431"/>
      <c r="AOT86" s="431"/>
      <c r="AOU86" s="431"/>
      <c r="AOV86" s="431"/>
      <c r="AOW86" s="431"/>
      <c r="AOX86" s="431"/>
      <c r="AOY86" s="431"/>
      <c r="AOZ86" s="431"/>
      <c r="APA86" s="431"/>
      <c r="APB86" s="431"/>
      <c r="APC86" s="431"/>
      <c r="APD86" s="431"/>
      <c r="APE86" s="431"/>
      <c r="APF86" s="431"/>
      <c r="APG86" s="431"/>
      <c r="APH86" s="431"/>
      <c r="API86" s="431"/>
      <c r="APJ86" s="431"/>
      <c r="APK86" s="431"/>
      <c r="APL86" s="431"/>
      <c r="APM86" s="431"/>
      <c r="APN86" s="431"/>
      <c r="APO86" s="431"/>
      <c r="APP86" s="431"/>
      <c r="APQ86" s="431"/>
      <c r="APR86" s="431"/>
      <c r="APS86" s="431"/>
      <c r="APT86" s="431"/>
      <c r="APU86" s="431"/>
      <c r="APV86" s="431"/>
      <c r="APW86" s="431"/>
      <c r="APX86" s="431"/>
      <c r="APY86" s="431"/>
      <c r="APZ86" s="431"/>
      <c r="AQA86" s="431"/>
      <c r="AQB86" s="431"/>
      <c r="AQC86" s="431"/>
      <c r="AQD86" s="431"/>
      <c r="AQE86" s="431"/>
      <c r="AQF86" s="431"/>
      <c r="AQG86" s="431"/>
      <c r="AQH86" s="431"/>
      <c r="AQI86" s="431"/>
      <c r="AQJ86" s="431"/>
      <c r="AQK86" s="431"/>
      <c r="AQL86" s="431"/>
      <c r="AQM86" s="431"/>
      <c r="AQN86" s="431"/>
      <c r="AQO86" s="431"/>
      <c r="AQP86" s="431"/>
      <c r="AQQ86" s="431"/>
      <c r="AQR86" s="431"/>
      <c r="AQS86" s="431"/>
      <c r="AQT86" s="431"/>
      <c r="AQU86" s="431"/>
      <c r="AQV86" s="431"/>
      <c r="AQW86" s="431"/>
      <c r="AQX86" s="431"/>
      <c r="AQY86" s="431"/>
      <c r="AQZ86" s="431"/>
      <c r="ARA86" s="431"/>
      <c r="ARB86" s="431"/>
      <c r="ARC86" s="431"/>
      <c r="ARD86" s="431"/>
      <c r="ARE86" s="431"/>
      <c r="ARF86" s="431"/>
      <c r="ARG86" s="431"/>
      <c r="ARH86" s="431"/>
      <c r="ARI86" s="431"/>
      <c r="ARJ86" s="431"/>
      <c r="ARK86" s="431"/>
      <c r="ARL86" s="431"/>
      <c r="ARM86" s="431"/>
      <c r="ARN86" s="431"/>
      <c r="ARO86" s="431"/>
      <c r="ARP86" s="431"/>
      <c r="ARQ86" s="431"/>
      <c r="ARR86" s="431"/>
      <c r="ARS86" s="431"/>
      <c r="ART86" s="431"/>
      <c r="ARU86" s="431"/>
      <c r="ARV86" s="431"/>
      <c r="ARW86" s="431"/>
      <c r="ARX86" s="431"/>
      <c r="ARY86" s="431"/>
      <c r="ARZ86" s="431"/>
      <c r="ASA86" s="431"/>
      <c r="ASB86" s="431"/>
      <c r="ASC86" s="431"/>
      <c r="ASD86" s="431"/>
      <c r="ASE86" s="431"/>
      <c r="ASF86" s="431"/>
      <c r="ASG86" s="431"/>
      <c r="ASH86" s="431"/>
      <c r="ASI86" s="431"/>
      <c r="ASJ86" s="431"/>
      <c r="ASK86" s="431"/>
      <c r="ASL86" s="431"/>
      <c r="ASM86" s="431"/>
      <c r="ASN86" s="431"/>
      <c r="ASO86" s="431"/>
      <c r="ASP86" s="431"/>
      <c r="ASQ86" s="431"/>
      <c r="ASR86" s="431"/>
      <c r="ASS86" s="431"/>
      <c r="AST86" s="431"/>
      <c r="ASU86" s="431"/>
      <c r="ASV86" s="431"/>
      <c r="ASW86" s="431"/>
      <c r="ASX86" s="431"/>
      <c r="ASY86" s="431"/>
      <c r="ASZ86" s="431"/>
      <c r="ATA86" s="431"/>
      <c r="ATB86" s="431"/>
      <c r="ATC86" s="431"/>
      <c r="ATD86" s="431"/>
      <c r="ATE86" s="431"/>
      <c r="ATF86" s="431"/>
      <c r="ATG86" s="431"/>
      <c r="ATH86" s="431"/>
      <c r="ATI86" s="431"/>
      <c r="ATJ86" s="431"/>
      <c r="ATK86" s="431"/>
      <c r="ATL86" s="431"/>
      <c r="ATM86" s="431"/>
      <c r="ATN86" s="431"/>
      <c r="ATO86" s="431"/>
      <c r="ATP86" s="431"/>
      <c r="ATQ86" s="431"/>
      <c r="ATR86" s="431"/>
      <c r="ATS86" s="431"/>
      <c r="ATT86" s="431"/>
      <c r="ATU86" s="431"/>
      <c r="ATV86" s="431"/>
      <c r="ATW86" s="431"/>
      <c r="ATX86" s="431"/>
      <c r="ATY86" s="431"/>
      <c r="ATZ86" s="431"/>
      <c r="AUA86" s="431"/>
      <c r="AUB86" s="431"/>
      <c r="AUC86" s="431"/>
      <c r="AUD86" s="431"/>
      <c r="AUE86" s="431"/>
      <c r="AUF86" s="431"/>
      <c r="AUG86" s="431"/>
      <c r="AUH86" s="431"/>
      <c r="AUI86" s="431"/>
      <c r="AUJ86" s="431"/>
      <c r="AUK86" s="431"/>
      <c r="AUL86" s="431"/>
      <c r="AUM86" s="431"/>
      <c r="AUN86" s="431"/>
      <c r="AUO86" s="431"/>
      <c r="AUP86" s="431"/>
      <c r="AUQ86" s="431"/>
      <c r="AUR86" s="431"/>
      <c r="AUS86" s="431"/>
      <c r="AUT86" s="431"/>
      <c r="AUU86" s="431"/>
      <c r="AUV86" s="431"/>
      <c r="AUW86" s="431"/>
      <c r="AUX86" s="431"/>
      <c r="AUY86" s="431"/>
      <c r="AUZ86" s="431"/>
      <c r="AVA86" s="431"/>
      <c r="AVB86" s="431"/>
      <c r="AVC86" s="431"/>
      <c r="AVD86" s="431"/>
      <c r="AVE86" s="431"/>
      <c r="AVF86" s="431"/>
      <c r="AVG86" s="431"/>
      <c r="AVH86" s="431"/>
      <c r="AVI86" s="431"/>
      <c r="AVJ86" s="431"/>
      <c r="AVK86" s="431"/>
      <c r="AVL86" s="431"/>
      <c r="AVM86" s="431"/>
      <c r="AVN86" s="431"/>
      <c r="AVO86" s="431"/>
      <c r="AVP86" s="431"/>
      <c r="AVQ86" s="431"/>
      <c r="AVR86" s="431"/>
      <c r="AVS86" s="431"/>
      <c r="AVT86" s="431"/>
      <c r="AVU86" s="431"/>
      <c r="AVV86" s="431"/>
      <c r="AVW86" s="431"/>
      <c r="AVX86" s="431"/>
      <c r="AVY86" s="431"/>
      <c r="AVZ86" s="431"/>
      <c r="AWA86" s="431"/>
      <c r="AWB86" s="431"/>
      <c r="AWC86" s="431"/>
      <c r="AWD86" s="431"/>
      <c r="AWE86" s="431"/>
      <c r="AWF86" s="431"/>
      <c r="AWG86" s="431"/>
      <c r="AWH86" s="431"/>
      <c r="AWI86" s="431"/>
      <c r="AWJ86" s="431"/>
      <c r="AWK86" s="431"/>
      <c r="AWL86" s="431"/>
      <c r="AWM86" s="431"/>
      <c r="AWN86" s="431"/>
      <c r="AWO86" s="431"/>
      <c r="AWP86" s="431"/>
      <c r="AWQ86" s="431"/>
      <c r="AWR86" s="431"/>
      <c r="AWS86" s="431"/>
      <c r="AWT86" s="431"/>
      <c r="AWU86" s="431"/>
      <c r="AWV86" s="431"/>
      <c r="AWW86" s="431"/>
      <c r="AWX86" s="431"/>
      <c r="AWY86" s="431"/>
      <c r="AWZ86" s="431"/>
      <c r="AXA86" s="431"/>
      <c r="AXB86" s="431"/>
      <c r="AXC86" s="431"/>
      <c r="AXD86" s="431"/>
      <c r="AXE86" s="431"/>
      <c r="AXF86" s="431"/>
      <c r="AXG86" s="431"/>
      <c r="AXH86" s="431"/>
      <c r="AXI86" s="431"/>
      <c r="AXJ86" s="431"/>
      <c r="AXK86" s="431"/>
      <c r="AXL86" s="431"/>
      <c r="AXM86" s="431"/>
      <c r="AXN86" s="431"/>
      <c r="AXO86" s="431"/>
      <c r="AXP86" s="431"/>
      <c r="AXQ86" s="431"/>
      <c r="AXR86" s="431"/>
      <c r="AXS86" s="431"/>
      <c r="AXT86" s="431"/>
      <c r="AXU86" s="431"/>
      <c r="AXV86" s="431"/>
      <c r="AXW86" s="431"/>
      <c r="AXX86" s="431"/>
      <c r="AXY86" s="431"/>
      <c r="AXZ86" s="431"/>
      <c r="AYA86" s="431"/>
      <c r="AYB86" s="431"/>
      <c r="AYC86" s="431"/>
      <c r="AYD86" s="431"/>
      <c r="AYE86" s="431"/>
      <c r="AYF86" s="431"/>
      <c r="AYG86" s="431"/>
      <c r="AYH86" s="431"/>
      <c r="AYI86" s="431"/>
      <c r="AYJ86" s="431"/>
      <c r="AYK86" s="431"/>
      <c r="AYL86" s="431"/>
      <c r="AYM86" s="431"/>
      <c r="AYN86" s="431"/>
      <c r="AYO86" s="431"/>
      <c r="AYP86" s="431"/>
      <c r="AYQ86" s="431"/>
      <c r="AYR86" s="431"/>
      <c r="AYS86" s="431"/>
      <c r="AYT86" s="431"/>
      <c r="AYU86" s="431"/>
      <c r="AYV86" s="431"/>
      <c r="AYW86" s="431"/>
      <c r="AYX86" s="431"/>
      <c r="AYY86" s="431"/>
      <c r="AYZ86" s="431"/>
      <c r="AZA86" s="431"/>
      <c r="AZB86" s="431"/>
      <c r="AZC86" s="431"/>
      <c r="AZD86" s="431"/>
      <c r="AZE86" s="431"/>
      <c r="AZF86" s="431"/>
      <c r="AZG86" s="431"/>
      <c r="AZH86" s="431"/>
      <c r="AZI86" s="431"/>
      <c r="AZJ86" s="431"/>
      <c r="AZK86" s="431"/>
      <c r="AZL86" s="431"/>
      <c r="AZM86" s="431"/>
      <c r="AZN86" s="431"/>
      <c r="AZO86" s="431"/>
      <c r="AZP86" s="431"/>
      <c r="AZQ86" s="431"/>
      <c r="AZR86" s="431"/>
      <c r="AZS86" s="431"/>
      <c r="AZT86" s="431"/>
      <c r="AZU86" s="431"/>
      <c r="AZV86" s="431"/>
      <c r="AZW86" s="431"/>
      <c r="AZX86" s="431"/>
      <c r="AZY86" s="431"/>
      <c r="AZZ86" s="431"/>
      <c r="BAA86" s="431"/>
      <c r="BAB86" s="431"/>
      <c r="BAC86" s="431"/>
      <c r="BAD86" s="431"/>
      <c r="BAE86" s="431"/>
      <c r="BAF86" s="431"/>
      <c r="BAG86" s="431"/>
      <c r="BAH86" s="431"/>
      <c r="BAI86" s="431"/>
      <c r="BAJ86" s="431"/>
      <c r="BAK86" s="431"/>
      <c r="BAL86" s="431"/>
      <c r="BAM86" s="431"/>
      <c r="BAN86" s="431"/>
      <c r="BAO86" s="431"/>
      <c r="BAP86" s="431"/>
      <c r="BAQ86" s="431"/>
      <c r="BAR86" s="431"/>
      <c r="BAS86" s="431"/>
      <c r="BAT86" s="431"/>
      <c r="BAU86" s="431"/>
      <c r="BAV86" s="431"/>
      <c r="BAW86" s="431"/>
      <c r="BAX86" s="431"/>
      <c r="BAY86" s="431"/>
      <c r="BAZ86" s="431"/>
      <c r="BBA86" s="431"/>
      <c r="BBB86" s="431"/>
      <c r="BBC86" s="431"/>
      <c r="BBD86" s="431"/>
      <c r="BBE86" s="431"/>
      <c r="BBF86" s="431"/>
      <c r="BBG86" s="431"/>
      <c r="BBH86" s="431"/>
      <c r="BBI86" s="431"/>
      <c r="BBJ86" s="431"/>
      <c r="BBK86" s="431"/>
      <c r="BBL86" s="431"/>
      <c r="BBM86" s="431"/>
      <c r="BBN86" s="431"/>
      <c r="BBO86" s="431"/>
      <c r="BBP86" s="431"/>
      <c r="BBQ86" s="431"/>
      <c r="BBR86" s="431"/>
      <c r="BBS86" s="431"/>
      <c r="BBT86" s="431"/>
      <c r="BBU86" s="431"/>
      <c r="BBV86" s="431"/>
      <c r="BBW86" s="431"/>
      <c r="BBX86" s="431"/>
      <c r="BBY86" s="431"/>
      <c r="BBZ86" s="431"/>
      <c r="BCA86" s="431"/>
      <c r="BCB86" s="431"/>
      <c r="BCC86" s="431"/>
      <c r="BCD86" s="431"/>
      <c r="BCE86" s="431"/>
      <c r="BCF86" s="431"/>
      <c r="BCG86" s="431"/>
      <c r="BCH86" s="431"/>
      <c r="BCI86" s="431"/>
      <c r="BCJ86" s="431"/>
      <c r="BCK86" s="431"/>
      <c r="BCL86" s="431"/>
      <c r="BCM86" s="431"/>
      <c r="BCN86" s="431"/>
      <c r="BCO86" s="431"/>
      <c r="BCP86" s="431"/>
      <c r="BCQ86" s="431"/>
      <c r="BCR86" s="431"/>
      <c r="BCS86" s="431"/>
      <c r="BCT86" s="431"/>
      <c r="BCU86" s="431"/>
      <c r="BCV86" s="431"/>
      <c r="BCW86" s="431"/>
      <c r="BCX86" s="431"/>
      <c r="BCY86" s="431"/>
      <c r="BCZ86" s="431"/>
      <c r="BDA86" s="431"/>
      <c r="BDB86" s="431"/>
      <c r="BDC86" s="431"/>
      <c r="BDD86" s="431"/>
      <c r="BDE86" s="431"/>
      <c r="BDF86" s="431"/>
      <c r="BDG86" s="431"/>
      <c r="BDH86" s="431"/>
      <c r="BDI86" s="431"/>
      <c r="BDJ86" s="431"/>
      <c r="BDK86" s="431"/>
      <c r="BDL86" s="431"/>
      <c r="BDM86" s="431"/>
      <c r="BDN86" s="431"/>
      <c r="BDO86" s="431"/>
      <c r="BDP86" s="431"/>
      <c r="BDQ86" s="431"/>
      <c r="BDR86" s="431"/>
      <c r="BDS86" s="431"/>
      <c r="BDT86" s="431"/>
      <c r="BDU86" s="431"/>
      <c r="BDV86" s="431"/>
      <c r="BDW86" s="431"/>
      <c r="BDX86" s="431"/>
      <c r="BDY86" s="431"/>
      <c r="BDZ86" s="431"/>
      <c r="BEA86" s="431"/>
      <c r="BEB86" s="431"/>
      <c r="BEC86" s="431"/>
      <c r="BED86" s="431"/>
      <c r="BEE86" s="431"/>
      <c r="BEF86" s="431"/>
      <c r="BEG86" s="431"/>
      <c r="BEH86" s="431"/>
      <c r="BEI86" s="431"/>
      <c r="BEJ86" s="431"/>
      <c r="BEK86" s="431"/>
      <c r="BEL86" s="431"/>
      <c r="BEM86" s="431"/>
      <c r="BEN86" s="431"/>
      <c r="BEO86" s="431"/>
      <c r="BEP86" s="431"/>
      <c r="BEQ86" s="431"/>
      <c r="BER86" s="431"/>
      <c r="BES86" s="431"/>
      <c r="BET86" s="431"/>
      <c r="BEU86" s="431"/>
      <c r="BEV86" s="431"/>
      <c r="BEW86" s="431"/>
      <c r="BEX86" s="431"/>
      <c r="BEY86" s="431"/>
      <c r="BEZ86" s="431"/>
      <c r="BFA86" s="431"/>
      <c r="BFB86" s="431"/>
      <c r="BFC86" s="431"/>
      <c r="BFD86" s="431"/>
      <c r="BFE86" s="431"/>
      <c r="BFF86" s="431"/>
      <c r="BFG86" s="431"/>
      <c r="BFH86" s="431"/>
      <c r="BFI86" s="431"/>
      <c r="BFJ86" s="431"/>
      <c r="BFK86" s="431"/>
      <c r="BFL86" s="431"/>
      <c r="BFM86" s="431"/>
      <c r="BFN86" s="431"/>
      <c r="BFO86" s="431"/>
      <c r="BFP86" s="431"/>
      <c r="BFQ86" s="431"/>
      <c r="BFR86" s="431"/>
      <c r="BFS86" s="431"/>
      <c r="BFT86" s="431"/>
      <c r="BFU86" s="431"/>
      <c r="BFV86" s="431"/>
      <c r="BFW86" s="431"/>
      <c r="BFX86" s="431"/>
      <c r="BFY86" s="431"/>
      <c r="BFZ86" s="431"/>
      <c r="BGA86" s="431"/>
      <c r="BGB86" s="431"/>
      <c r="BGC86" s="431"/>
      <c r="BGD86" s="431"/>
      <c r="BGE86" s="431"/>
      <c r="BGF86" s="431"/>
      <c r="BGG86" s="431"/>
      <c r="BGH86" s="431"/>
      <c r="BGI86" s="431"/>
      <c r="BGJ86" s="431"/>
      <c r="BGK86" s="431"/>
      <c r="BGL86" s="431"/>
      <c r="BGM86" s="431"/>
      <c r="BGN86" s="431"/>
      <c r="BGO86" s="431"/>
      <c r="BGP86" s="431"/>
      <c r="BGQ86" s="431"/>
      <c r="BGR86" s="431"/>
      <c r="BGS86" s="431"/>
      <c r="BGT86" s="431"/>
      <c r="BGU86" s="431"/>
      <c r="BGV86" s="431"/>
      <c r="BGW86" s="431"/>
      <c r="BGX86" s="431"/>
      <c r="BGY86" s="431"/>
      <c r="BGZ86" s="431"/>
      <c r="BHA86" s="431"/>
      <c r="BHB86" s="431"/>
      <c r="BHC86" s="431"/>
      <c r="BHD86" s="431"/>
      <c r="BHE86" s="431"/>
      <c r="BHF86" s="431"/>
      <c r="BHG86" s="431"/>
      <c r="BHH86" s="431"/>
      <c r="BHI86" s="431"/>
      <c r="BHJ86" s="431"/>
      <c r="BHK86" s="431"/>
      <c r="BHL86" s="431"/>
      <c r="BHM86" s="431"/>
      <c r="BHN86" s="431"/>
      <c r="BHO86" s="431"/>
      <c r="BHP86" s="431"/>
      <c r="BHQ86" s="431"/>
      <c r="BHR86" s="431"/>
      <c r="BHS86" s="431"/>
      <c r="BHT86" s="431"/>
      <c r="BHU86" s="431"/>
      <c r="BHV86" s="431"/>
      <c r="BHW86" s="431"/>
      <c r="BHX86" s="431"/>
      <c r="BHY86" s="431"/>
      <c r="BHZ86" s="431"/>
      <c r="BIA86" s="431"/>
      <c r="BIB86" s="431"/>
      <c r="BIC86" s="431"/>
      <c r="BID86" s="431"/>
      <c r="BIE86" s="431"/>
      <c r="BIF86" s="431"/>
      <c r="BIG86" s="431"/>
      <c r="BIH86" s="431"/>
      <c r="BII86" s="431"/>
      <c r="BIJ86" s="431"/>
      <c r="BIK86" s="431"/>
      <c r="BIL86" s="431"/>
      <c r="BIM86" s="431"/>
      <c r="BIN86" s="431"/>
      <c r="BIO86" s="431"/>
      <c r="BIP86" s="431"/>
      <c r="BIQ86" s="431"/>
      <c r="BIR86" s="431"/>
      <c r="BIS86" s="431"/>
      <c r="BIT86" s="431"/>
      <c r="BIU86" s="431"/>
      <c r="BIV86" s="431"/>
      <c r="BIW86" s="431"/>
      <c r="BIX86" s="431"/>
      <c r="BIY86" s="431"/>
      <c r="BIZ86" s="431"/>
      <c r="BJA86" s="431"/>
      <c r="BJB86" s="431"/>
      <c r="BJC86" s="431"/>
      <c r="BJD86" s="431"/>
      <c r="BJE86" s="431"/>
      <c r="BJF86" s="431"/>
      <c r="BJG86" s="431"/>
      <c r="BJH86" s="431"/>
      <c r="BJI86" s="431"/>
      <c r="BJJ86" s="431"/>
      <c r="BJK86" s="431"/>
      <c r="BJL86" s="431"/>
      <c r="BJM86" s="431"/>
      <c r="BJN86" s="431"/>
      <c r="BJO86" s="431"/>
      <c r="BJP86" s="431"/>
      <c r="BJQ86" s="431"/>
      <c r="BJR86" s="431"/>
      <c r="BJS86" s="431"/>
      <c r="BJT86" s="431"/>
      <c r="BJU86" s="431"/>
      <c r="BJV86" s="431"/>
      <c r="BJW86" s="431"/>
      <c r="BJX86" s="431"/>
      <c r="BJY86" s="431"/>
      <c r="BJZ86" s="431"/>
      <c r="BKA86" s="431"/>
      <c r="BKB86" s="431"/>
      <c r="BKC86" s="431"/>
      <c r="BKD86" s="431"/>
      <c r="BKE86" s="431"/>
      <c r="BKF86" s="431"/>
      <c r="BKG86" s="431"/>
      <c r="BKH86" s="431"/>
      <c r="BKI86" s="431"/>
      <c r="BKJ86" s="431"/>
      <c r="BKK86" s="431"/>
      <c r="BKL86" s="431"/>
      <c r="BKM86" s="431"/>
      <c r="BKN86" s="431"/>
      <c r="BKO86" s="431"/>
      <c r="BKP86" s="431"/>
      <c r="BKQ86" s="431"/>
      <c r="BKR86" s="431"/>
      <c r="BKS86" s="431"/>
      <c r="BKT86" s="431"/>
      <c r="BKU86" s="431"/>
      <c r="BKV86" s="431"/>
      <c r="BKW86" s="431"/>
      <c r="BKX86" s="431"/>
      <c r="BKY86" s="431"/>
      <c r="BKZ86" s="431"/>
      <c r="BLA86" s="431"/>
      <c r="BLB86" s="431"/>
      <c r="BLC86" s="431"/>
      <c r="BLD86" s="431"/>
      <c r="BLE86" s="431"/>
      <c r="BLF86" s="431"/>
      <c r="BLG86" s="431"/>
      <c r="BLH86" s="431"/>
      <c r="BLI86" s="431"/>
      <c r="BLJ86" s="431"/>
      <c r="BLK86" s="431"/>
      <c r="BLL86" s="431"/>
      <c r="BLM86" s="431"/>
      <c r="BLN86" s="431"/>
      <c r="BLO86" s="431"/>
      <c r="BLP86" s="431"/>
      <c r="BLQ86" s="431"/>
      <c r="BLR86" s="431"/>
      <c r="BLS86" s="431"/>
      <c r="BLT86" s="431"/>
      <c r="BLU86" s="431"/>
      <c r="BLV86" s="431"/>
      <c r="BLW86" s="431"/>
      <c r="BLX86" s="431"/>
      <c r="BLY86" s="431"/>
      <c r="BLZ86" s="431"/>
      <c r="BMA86" s="431"/>
      <c r="BMB86" s="431"/>
      <c r="BMC86" s="431"/>
      <c r="BMD86" s="431"/>
      <c r="BME86" s="431"/>
      <c r="BMF86" s="431"/>
      <c r="BMG86" s="431"/>
      <c r="BMH86" s="431"/>
      <c r="BMI86" s="431"/>
      <c r="BMJ86" s="431"/>
      <c r="BMK86" s="431"/>
      <c r="BML86" s="431"/>
      <c r="BMM86" s="431"/>
      <c r="BMN86" s="431"/>
      <c r="BMO86" s="431"/>
      <c r="BMP86" s="431"/>
      <c r="BMQ86" s="431"/>
      <c r="BMR86" s="431"/>
      <c r="BMS86" s="431"/>
      <c r="BMT86" s="431"/>
      <c r="BMU86" s="431"/>
      <c r="BMV86" s="431"/>
      <c r="BMW86" s="431"/>
      <c r="BMX86" s="431"/>
      <c r="BMY86" s="431"/>
      <c r="BMZ86" s="431"/>
      <c r="BNA86" s="431"/>
      <c r="BNB86" s="431"/>
      <c r="BNC86" s="431"/>
      <c r="BND86" s="431"/>
      <c r="BNE86" s="431"/>
      <c r="BNF86" s="431"/>
      <c r="BNG86" s="431"/>
      <c r="BNH86" s="431"/>
      <c r="BNI86" s="431"/>
      <c r="BNJ86" s="431"/>
      <c r="BNK86" s="431"/>
      <c r="BNL86" s="431"/>
      <c r="BNM86" s="431"/>
      <c r="BNN86" s="431"/>
      <c r="BNO86" s="431"/>
      <c r="BNP86" s="431"/>
      <c r="BNQ86" s="431"/>
      <c r="BNR86" s="431"/>
      <c r="BNS86" s="431"/>
      <c r="BNT86" s="431"/>
      <c r="BNU86" s="431"/>
      <c r="BNV86" s="431"/>
      <c r="BNW86" s="431"/>
      <c r="BNX86" s="431"/>
      <c r="BNY86" s="431"/>
      <c r="BNZ86" s="431"/>
      <c r="BOA86" s="431"/>
      <c r="BOB86" s="431"/>
      <c r="BOC86" s="431"/>
      <c r="BOD86" s="431"/>
      <c r="BOE86" s="431"/>
      <c r="BOF86" s="431"/>
      <c r="BOG86" s="431"/>
      <c r="BOH86" s="431"/>
      <c r="BOI86" s="431"/>
      <c r="BOJ86" s="431"/>
      <c r="BOK86" s="431"/>
      <c r="BOL86" s="431"/>
      <c r="BOM86" s="431"/>
      <c r="BON86" s="431"/>
      <c r="BOO86" s="431"/>
      <c r="BOP86" s="431"/>
      <c r="BOQ86" s="431"/>
      <c r="BOR86" s="431"/>
      <c r="BOS86" s="431"/>
      <c r="BOT86" s="431"/>
      <c r="BOU86" s="431"/>
      <c r="BOV86" s="431"/>
      <c r="BOW86" s="431"/>
      <c r="BOX86" s="431"/>
      <c r="BOY86" s="431"/>
      <c r="BOZ86" s="431"/>
      <c r="BPA86" s="431"/>
      <c r="BPB86" s="431"/>
      <c r="BPC86" s="431"/>
      <c r="BPD86" s="431"/>
      <c r="BPE86" s="431"/>
      <c r="BPF86" s="431"/>
      <c r="BPG86" s="431"/>
      <c r="BPH86" s="431"/>
      <c r="BPI86" s="431"/>
      <c r="BPJ86" s="431"/>
      <c r="BPK86" s="431"/>
      <c r="BPL86" s="431"/>
      <c r="BPM86" s="431"/>
      <c r="BPN86" s="431"/>
      <c r="BPO86" s="431"/>
      <c r="BPP86" s="431"/>
      <c r="BPQ86" s="431"/>
      <c r="BPR86" s="431"/>
      <c r="BPS86" s="431"/>
      <c r="BPT86" s="431"/>
      <c r="BPU86" s="431"/>
      <c r="BPV86" s="431"/>
      <c r="BPW86" s="431"/>
      <c r="BPX86" s="431"/>
      <c r="BPY86" s="431"/>
      <c r="BPZ86" s="431"/>
      <c r="BQA86" s="431"/>
      <c r="BQB86" s="431"/>
      <c r="BQC86" s="431"/>
      <c r="BQD86" s="431"/>
      <c r="BQE86" s="431"/>
      <c r="BQF86" s="431"/>
      <c r="BQG86" s="431"/>
      <c r="BQH86" s="431"/>
      <c r="BQI86" s="431"/>
      <c r="BQJ86" s="431"/>
      <c r="BQK86" s="431"/>
      <c r="BQL86" s="431"/>
      <c r="BQM86" s="431"/>
      <c r="BQN86" s="431"/>
      <c r="BQO86" s="431"/>
      <c r="BQP86" s="431"/>
      <c r="BQQ86" s="431"/>
      <c r="BQR86" s="431"/>
      <c r="BQS86" s="431"/>
      <c r="BQT86" s="431"/>
      <c r="BQU86" s="431"/>
      <c r="BQV86" s="431"/>
      <c r="BQW86" s="431"/>
      <c r="BQX86" s="431"/>
      <c r="BQY86" s="431"/>
      <c r="BQZ86" s="431"/>
      <c r="BRA86" s="431"/>
      <c r="BRB86" s="431"/>
      <c r="BRC86" s="431"/>
      <c r="BRD86" s="431"/>
      <c r="BRE86" s="431"/>
      <c r="BRF86" s="431"/>
      <c r="BRG86" s="431"/>
      <c r="BRH86" s="431"/>
      <c r="BRI86" s="431"/>
      <c r="BRJ86" s="431"/>
      <c r="BRK86" s="431"/>
      <c r="BRL86" s="431"/>
      <c r="BRM86" s="431"/>
      <c r="BRN86" s="431"/>
      <c r="BRO86" s="431"/>
      <c r="BRP86" s="431"/>
      <c r="BRQ86" s="431"/>
      <c r="BRR86" s="431"/>
      <c r="BRS86" s="431"/>
      <c r="BRT86" s="431"/>
      <c r="BRU86" s="431"/>
    </row>
    <row r="87" spans="1:1841" ht="29.25" customHeight="1" x14ac:dyDescent="0.3">
      <c r="A87" s="792"/>
      <c r="B87" s="476">
        <v>16</v>
      </c>
      <c r="C87" s="476" t="s">
        <v>158</v>
      </c>
      <c r="D87" s="465">
        <v>0</v>
      </c>
      <c r="E87" s="504">
        <v>0</v>
      </c>
      <c r="F87" s="477">
        <v>0</v>
      </c>
      <c r="G87" s="477">
        <v>0</v>
      </c>
      <c r="H87" s="464"/>
      <c r="I87" s="477">
        <v>0</v>
      </c>
      <c r="J87" s="478"/>
      <c r="K87" s="477">
        <v>0</v>
      </c>
      <c r="L87" s="479"/>
      <c r="M87" s="464"/>
      <c r="N87" s="478"/>
      <c r="O87" s="464"/>
      <c r="P87" s="478"/>
      <c r="Q87" s="476"/>
      <c r="R87" s="478"/>
      <c r="S87" s="476"/>
      <c r="T87" s="478"/>
      <c r="U87" s="476"/>
      <c r="V87" s="476"/>
      <c r="W87" s="476"/>
      <c r="X87" s="480">
        <f t="shared" si="39"/>
        <v>0</v>
      </c>
      <c r="Y87" s="470">
        <f t="shared" si="40"/>
        <v>0</v>
      </c>
      <c r="Z87" s="480">
        <f t="shared" si="41"/>
        <v>0</v>
      </c>
      <c r="AA87" s="470">
        <f t="shared" si="42"/>
        <v>0</v>
      </c>
      <c r="AB87" s="521"/>
      <c r="AC87" s="486"/>
      <c r="AD87" s="527"/>
      <c r="AE87" s="527"/>
      <c r="AF87" s="527"/>
      <c r="AG87" s="527"/>
      <c r="AH87" s="431"/>
      <c r="AI87" s="431"/>
      <c r="AJ87" s="431"/>
      <c r="AK87" s="431"/>
      <c r="AL87" s="431"/>
      <c r="AM87" s="431"/>
      <c r="AN87" s="431"/>
      <c r="AO87" s="431"/>
      <c r="AP87" s="431"/>
      <c r="AQ87" s="431"/>
      <c r="AR87" s="431"/>
      <c r="AS87" s="431"/>
      <c r="AT87" s="431"/>
      <c r="AU87" s="431"/>
      <c r="AV87" s="431"/>
      <c r="AW87" s="431"/>
      <c r="AX87" s="431"/>
      <c r="AY87" s="431"/>
      <c r="AZ87" s="431"/>
      <c r="BA87" s="431"/>
      <c r="BB87" s="431"/>
      <c r="BC87" s="431"/>
      <c r="BD87" s="431"/>
      <c r="BE87" s="431"/>
      <c r="BF87" s="431"/>
      <c r="BG87" s="431"/>
      <c r="BH87" s="431"/>
      <c r="BI87" s="431"/>
      <c r="BJ87" s="431"/>
      <c r="BK87" s="431"/>
      <c r="BL87" s="431"/>
      <c r="BM87" s="431"/>
      <c r="BN87" s="431"/>
      <c r="BO87" s="431"/>
      <c r="BP87" s="431"/>
      <c r="BQ87" s="431"/>
      <c r="BR87" s="431"/>
      <c r="BS87" s="431"/>
      <c r="BT87" s="431"/>
      <c r="BU87" s="431"/>
      <c r="BV87" s="431"/>
      <c r="BW87" s="431"/>
      <c r="BX87" s="431"/>
      <c r="BY87" s="431"/>
      <c r="BZ87" s="431"/>
      <c r="CA87" s="431"/>
      <c r="CB87" s="431"/>
      <c r="CC87" s="431"/>
      <c r="CD87" s="431"/>
      <c r="CE87" s="431"/>
      <c r="CF87" s="431"/>
      <c r="CG87" s="431"/>
      <c r="CH87" s="431"/>
      <c r="CI87" s="431"/>
      <c r="CJ87" s="431"/>
      <c r="CK87" s="431"/>
      <c r="CL87" s="431"/>
      <c r="CM87" s="431"/>
      <c r="CN87" s="431"/>
      <c r="CO87" s="431"/>
      <c r="CP87" s="431"/>
      <c r="CQ87" s="431"/>
      <c r="CR87" s="431"/>
      <c r="CS87" s="431"/>
      <c r="CT87" s="431"/>
      <c r="CU87" s="431"/>
      <c r="CV87" s="431"/>
      <c r="CW87" s="431"/>
      <c r="CX87" s="431"/>
      <c r="CY87" s="431"/>
      <c r="CZ87" s="431"/>
      <c r="DA87" s="431"/>
      <c r="DB87" s="431"/>
      <c r="DC87" s="431"/>
      <c r="DD87" s="431"/>
      <c r="DE87" s="431"/>
      <c r="DF87" s="431"/>
      <c r="DG87" s="431"/>
      <c r="DH87" s="431"/>
      <c r="DI87" s="431"/>
      <c r="DJ87" s="431"/>
      <c r="DK87" s="431"/>
      <c r="DL87" s="431"/>
      <c r="DM87" s="431"/>
      <c r="DN87" s="431"/>
      <c r="DO87" s="431"/>
      <c r="DP87" s="431"/>
      <c r="DQ87" s="431"/>
      <c r="DR87" s="431"/>
      <c r="DS87" s="431"/>
      <c r="DT87" s="431"/>
      <c r="DU87" s="431"/>
      <c r="DV87" s="431"/>
      <c r="DW87" s="431"/>
      <c r="DX87" s="431"/>
      <c r="DY87" s="431"/>
      <c r="DZ87" s="431"/>
      <c r="EA87" s="431"/>
      <c r="EB87" s="431"/>
      <c r="EC87" s="431"/>
      <c r="ED87" s="431"/>
      <c r="EE87" s="431"/>
      <c r="EF87" s="431"/>
      <c r="EG87" s="431"/>
      <c r="EH87" s="431"/>
      <c r="EI87" s="431"/>
      <c r="EJ87" s="431"/>
      <c r="EK87" s="431"/>
      <c r="EL87" s="431"/>
      <c r="EM87" s="431"/>
      <c r="EN87" s="431"/>
      <c r="EO87" s="431"/>
      <c r="EP87" s="431"/>
      <c r="EQ87" s="431"/>
      <c r="ER87" s="431"/>
      <c r="ES87" s="431"/>
      <c r="ET87" s="431"/>
      <c r="EU87" s="431"/>
      <c r="EV87" s="431"/>
      <c r="EW87" s="431"/>
      <c r="EX87" s="431"/>
      <c r="EY87" s="431"/>
      <c r="EZ87" s="431"/>
      <c r="FA87" s="431"/>
      <c r="FB87" s="431"/>
      <c r="FC87" s="431"/>
      <c r="FD87" s="431"/>
      <c r="FE87" s="431"/>
      <c r="FF87" s="431"/>
      <c r="FG87" s="431"/>
      <c r="FH87" s="431"/>
      <c r="FI87" s="431"/>
      <c r="FJ87" s="431"/>
      <c r="FK87" s="431"/>
      <c r="FL87" s="431"/>
      <c r="FM87" s="431"/>
      <c r="FN87" s="431"/>
      <c r="FO87" s="431"/>
      <c r="FP87" s="431"/>
      <c r="FQ87" s="431"/>
      <c r="FR87" s="431"/>
      <c r="FS87" s="431"/>
      <c r="FT87" s="431"/>
      <c r="FU87" s="431"/>
      <c r="FV87" s="431"/>
      <c r="FW87" s="431"/>
      <c r="FX87" s="431"/>
      <c r="FY87" s="431"/>
      <c r="FZ87" s="431"/>
      <c r="GA87" s="431"/>
      <c r="GB87" s="431"/>
      <c r="GC87" s="431"/>
      <c r="GD87" s="431"/>
      <c r="GE87" s="431"/>
      <c r="GF87" s="431"/>
      <c r="GG87" s="431"/>
      <c r="GH87" s="431"/>
      <c r="GI87" s="431"/>
      <c r="GJ87" s="431"/>
      <c r="GK87" s="431"/>
      <c r="GL87" s="431"/>
      <c r="GM87" s="431"/>
      <c r="GN87" s="431"/>
      <c r="GO87" s="431"/>
      <c r="GP87" s="431"/>
      <c r="GQ87" s="431"/>
      <c r="GR87" s="431"/>
      <c r="GS87" s="431"/>
      <c r="GT87" s="431"/>
      <c r="GU87" s="431"/>
      <c r="GV87" s="431"/>
      <c r="GW87" s="431"/>
      <c r="GX87" s="431"/>
      <c r="GY87" s="431"/>
      <c r="GZ87" s="431"/>
      <c r="HA87" s="431"/>
      <c r="HB87" s="431"/>
      <c r="HC87" s="431"/>
      <c r="HD87" s="431"/>
      <c r="HE87" s="431"/>
      <c r="HF87" s="431"/>
      <c r="HG87" s="431"/>
      <c r="HH87" s="431"/>
      <c r="HI87" s="431"/>
      <c r="HJ87" s="431"/>
      <c r="HK87" s="431"/>
      <c r="HL87" s="431"/>
      <c r="HM87" s="431"/>
      <c r="HN87" s="431"/>
      <c r="HO87" s="431"/>
      <c r="HP87" s="431"/>
      <c r="HQ87" s="431"/>
      <c r="HR87" s="431"/>
      <c r="HS87" s="431"/>
      <c r="HT87" s="431"/>
      <c r="HU87" s="431"/>
      <c r="HV87" s="431"/>
      <c r="HW87" s="431"/>
      <c r="HX87" s="431"/>
      <c r="HY87" s="431"/>
      <c r="HZ87" s="431"/>
      <c r="IA87" s="431"/>
      <c r="IB87" s="431"/>
      <c r="IC87" s="431"/>
      <c r="ID87" s="431"/>
      <c r="IE87" s="431"/>
      <c r="IF87" s="431"/>
      <c r="IG87" s="431"/>
      <c r="IH87" s="431"/>
      <c r="II87" s="431"/>
      <c r="IJ87" s="431"/>
      <c r="IK87" s="431"/>
      <c r="IL87" s="431"/>
      <c r="IM87" s="431"/>
      <c r="IN87" s="431"/>
      <c r="IO87" s="431"/>
      <c r="IP87" s="431"/>
      <c r="IQ87" s="431"/>
      <c r="IR87" s="431"/>
      <c r="IS87" s="431"/>
      <c r="IT87" s="431"/>
      <c r="IU87" s="431"/>
      <c r="IV87" s="431"/>
      <c r="IW87" s="431"/>
      <c r="IX87" s="431"/>
      <c r="IY87" s="431"/>
      <c r="IZ87" s="431"/>
      <c r="JA87" s="431"/>
      <c r="JB87" s="431"/>
      <c r="JC87" s="431"/>
      <c r="JD87" s="431"/>
      <c r="JE87" s="431"/>
      <c r="JF87" s="431"/>
      <c r="JG87" s="431"/>
      <c r="JH87" s="431"/>
      <c r="JI87" s="431"/>
      <c r="JJ87" s="431"/>
      <c r="JK87" s="431"/>
      <c r="JL87" s="431"/>
      <c r="JM87" s="431"/>
      <c r="JN87" s="431"/>
      <c r="JO87" s="431"/>
      <c r="JP87" s="431"/>
      <c r="JQ87" s="431"/>
      <c r="JR87" s="431"/>
      <c r="JS87" s="431"/>
      <c r="JT87" s="431"/>
      <c r="JU87" s="431"/>
      <c r="JV87" s="431"/>
      <c r="JW87" s="431"/>
      <c r="JX87" s="431"/>
      <c r="JY87" s="431"/>
      <c r="JZ87" s="431"/>
      <c r="KA87" s="431"/>
      <c r="KB87" s="431"/>
      <c r="KC87" s="431"/>
      <c r="KD87" s="431"/>
      <c r="KE87" s="431"/>
      <c r="KF87" s="431"/>
      <c r="KG87" s="431"/>
      <c r="KH87" s="431"/>
      <c r="KI87" s="431"/>
      <c r="KJ87" s="431"/>
      <c r="KK87" s="431"/>
      <c r="KL87" s="431"/>
      <c r="KM87" s="431"/>
      <c r="KN87" s="431"/>
      <c r="KO87" s="431"/>
      <c r="KP87" s="431"/>
      <c r="KQ87" s="431"/>
      <c r="KR87" s="431"/>
      <c r="KS87" s="431"/>
      <c r="KT87" s="431"/>
      <c r="KU87" s="431"/>
      <c r="KV87" s="431"/>
      <c r="KW87" s="431"/>
      <c r="KX87" s="431"/>
      <c r="KY87" s="431"/>
      <c r="KZ87" s="431"/>
      <c r="LA87" s="431"/>
      <c r="LB87" s="431"/>
      <c r="LC87" s="431"/>
      <c r="LD87" s="431"/>
      <c r="LE87" s="431"/>
      <c r="LF87" s="431"/>
      <c r="LG87" s="431"/>
      <c r="LH87" s="431"/>
      <c r="LI87" s="431"/>
      <c r="LJ87" s="431"/>
      <c r="LK87" s="431"/>
      <c r="LL87" s="431"/>
      <c r="LM87" s="431"/>
      <c r="LN87" s="431"/>
      <c r="LO87" s="431"/>
      <c r="LP87" s="431"/>
      <c r="LQ87" s="431"/>
      <c r="LR87" s="431"/>
      <c r="LS87" s="431"/>
      <c r="LT87" s="431"/>
      <c r="LU87" s="431"/>
      <c r="LV87" s="431"/>
      <c r="LW87" s="431"/>
      <c r="LX87" s="431"/>
      <c r="LY87" s="431"/>
      <c r="LZ87" s="431"/>
      <c r="MA87" s="431"/>
      <c r="MB87" s="431"/>
      <c r="MC87" s="431"/>
      <c r="MD87" s="431"/>
      <c r="ME87" s="431"/>
      <c r="MF87" s="431"/>
      <c r="MG87" s="431"/>
      <c r="MH87" s="431"/>
      <c r="MI87" s="431"/>
      <c r="MJ87" s="431"/>
      <c r="MK87" s="431"/>
      <c r="ML87" s="431"/>
      <c r="MM87" s="431"/>
      <c r="MN87" s="431"/>
      <c r="MO87" s="431"/>
      <c r="MP87" s="431"/>
      <c r="MQ87" s="431"/>
      <c r="MR87" s="431"/>
      <c r="MS87" s="431"/>
      <c r="MT87" s="431"/>
      <c r="MU87" s="431"/>
      <c r="MV87" s="431"/>
      <c r="MW87" s="431"/>
      <c r="MX87" s="431"/>
      <c r="MY87" s="431"/>
      <c r="MZ87" s="431"/>
      <c r="NA87" s="431"/>
      <c r="NB87" s="431"/>
      <c r="NC87" s="431"/>
      <c r="ND87" s="431"/>
      <c r="NE87" s="431"/>
      <c r="NF87" s="431"/>
      <c r="NG87" s="431"/>
      <c r="NH87" s="431"/>
      <c r="NI87" s="431"/>
      <c r="NJ87" s="431"/>
      <c r="NK87" s="431"/>
      <c r="NL87" s="431"/>
      <c r="NM87" s="431"/>
      <c r="NN87" s="431"/>
      <c r="NO87" s="431"/>
      <c r="NP87" s="431"/>
      <c r="NQ87" s="431"/>
      <c r="NR87" s="431"/>
      <c r="NS87" s="431"/>
      <c r="NT87" s="431"/>
      <c r="NU87" s="431"/>
      <c r="NV87" s="431"/>
      <c r="NW87" s="431"/>
      <c r="NX87" s="431"/>
      <c r="NY87" s="431"/>
      <c r="NZ87" s="431"/>
      <c r="OA87" s="431"/>
      <c r="OB87" s="431"/>
      <c r="OC87" s="431"/>
      <c r="OD87" s="431"/>
      <c r="OE87" s="431"/>
      <c r="OF87" s="431"/>
      <c r="OG87" s="431"/>
      <c r="OH87" s="431"/>
      <c r="OI87" s="431"/>
      <c r="OJ87" s="431"/>
      <c r="OK87" s="431"/>
      <c r="OL87" s="431"/>
      <c r="OM87" s="431"/>
      <c r="ON87" s="431"/>
      <c r="OO87" s="431"/>
      <c r="OP87" s="431"/>
      <c r="OQ87" s="431"/>
      <c r="OR87" s="431"/>
      <c r="OS87" s="431"/>
      <c r="OT87" s="431"/>
      <c r="OU87" s="431"/>
      <c r="OV87" s="431"/>
      <c r="OW87" s="431"/>
      <c r="OX87" s="431"/>
      <c r="OY87" s="431"/>
      <c r="OZ87" s="431"/>
      <c r="PA87" s="431"/>
      <c r="PB87" s="431"/>
      <c r="PC87" s="431"/>
      <c r="PD87" s="431"/>
      <c r="PE87" s="431"/>
      <c r="PF87" s="431"/>
      <c r="PG87" s="431"/>
      <c r="PH87" s="431"/>
      <c r="PI87" s="431"/>
      <c r="PJ87" s="431"/>
      <c r="PK87" s="431"/>
      <c r="PL87" s="431"/>
      <c r="PM87" s="431"/>
      <c r="PN87" s="431"/>
      <c r="PO87" s="431"/>
      <c r="PP87" s="431"/>
      <c r="PQ87" s="431"/>
      <c r="PR87" s="431"/>
      <c r="PS87" s="431"/>
      <c r="PT87" s="431"/>
      <c r="PU87" s="431"/>
      <c r="PV87" s="431"/>
      <c r="PW87" s="431"/>
      <c r="PX87" s="431"/>
      <c r="PY87" s="431"/>
      <c r="PZ87" s="431"/>
      <c r="QA87" s="431"/>
      <c r="QB87" s="431"/>
      <c r="QC87" s="431"/>
      <c r="QD87" s="431"/>
      <c r="QE87" s="431"/>
      <c r="QF87" s="431"/>
      <c r="QG87" s="431"/>
      <c r="QH87" s="431"/>
      <c r="QI87" s="431"/>
      <c r="QJ87" s="431"/>
      <c r="QK87" s="431"/>
      <c r="QL87" s="431"/>
      <c r="QM87" s="431"/>
      <c r="QN87" s="431"/>
      <c r="QO87" s="431"/>
      <c r="QP87" s="431"/>
      <c r="QQ87" s="431"/>
      <c r="QR87" s="431"/>
      <c r="QS87" s="431"/>
      <c r="QT87" s="431"/>
      <c r="QU87" s="431"/>
      <c r="QV87" s="431"/>
      <c r="QW87" s="431"/>
      <c r="QX87" s="431"/>
      <c r="QY87" s="431"/>
      <c r="QZ87" s="431"/>
      <c r="RA87" s="431"/>
      <c r="RB87" s="431"/>
      <c r="RC87" s="431"/>
      <c r="RD87" s="431"/>
      <c r="RE87" s="431"/>
      <c r="RF87" s="431"/>
      <c r="RG87" s="431"/>
      <c r="RH87" s="431"/>
      <c r="RI87" s="431"/>
      <c r="RJ87" s="431"/>
      <c r="RK87" s="431"/>
      <c r="RL87" s="431"/>
      <c r="RM87" s="431"/>
      <c r="RN87" s="431"/>
      <c r="RO87" s="431"/>
      <c r="RP87" s="431"/>
      <c r="RQ87" s="431"/>
      <c r="RR87" s="431"/>
      <c r="RS87" s="431"/>
      <c r="RT87" s="431"/>
      <c r="RU87" s="431"/>
      <c r="RV87" s="431"/>
      <c r="RW87" s="431"/>
      <c r="RX87" s="431"/>
      <c r="RY87" s="431"/>
      <c r="RZ87" s="431"/>
      <c r="SA87" s="431"/>
      <c r="SB87" s="431"/>
      <c r="SC87" s="431"/>
      <c r="SD87" s="431"/>
      <c r="SE87" s="431"/>
      <c r="SF87" s="431"/>
      <c r="SG87" s="431"/>
      <c r="SH87" s="431"/>
      <c r="SI87" s="431"/>
      <c r="SJ87" s="431"/>
      <c r="SK87" s="431"/>
      <c r="SL87" s="431"/>
      <c r="SM87" s="431"/>
      <c r="SN87" s="431"/>
      <c r="SO87" s="431"/>
      <c r="SP87" s="431"/>
      <c r="SQ87" s="431"/>
      <c r="SR87" s="431"/>
      <c r="SS87" s="431"/>
      <c r="ST87" s="431"/>
      <c r="SU87" s="431"/>
      <c r="SV87" s="431"/>
      <c r="SW87" s="431"/>
      <c r="SX87" s="431"/>
      <c r="SY87" s="431"/>
      <c r="SZ87" s="431"/>
      <c r="TA87" s="431"/>
      <c r="TB87" s="431"/>
      <c r="TC87" s="431"/>
      <c r="TD87" s="431"/>
      <c r="TE87" s="431"/>
      <c r="TF87" s="431"/>
      <c r="TG87" s="431"/>
      <c r="TH87" s="431"/>
      <c r="TI87" s="431"/>
      <c r="TJ87" s="431"/>
      <c r="TK87" s="431"/>
      <c r="TL87" s="431"/>
      <c r="TM87" s="431"/>
      <c r="TN87" s="431"/>
      <c r="TO87" s="431"/>
      <c r="TP87" s="431"/>
      <c r="TQ87" s="431"/>
      <c r="TR87" s="431"/>
      <c r="TS87" s="431"/>
      <c r="TT87" s="431"/>
      <c r="TU87" s="431"/>
      <c r="TV87" s="431"/>
      <c r="TW87" s="431"/>
      <c r="TX87" s="431"/>
      <c r="TY87" s="431"/>
      <c r="TZ87" s="431"/>
      <c r="UA87" s="431"/>
      <c r="UB87" s="431"/>
      <c r="UC87" s="431"/>
      <c r="UD87" s="431"/>
      <c r="UE87" s="431"/>
      <c r="UF87" s="431"/>
      <c r="UG87" s="431"/>
      <c r="UH87" s="431"/>
      <c r="UI87" s="431"/>
      <c r="UJ87" s="431"/>
      <c r="UK87" s="431"/>
      <c r="UL87" s="431"/>
      <c r="UM87" s="431"/>
      <c r="UN87" s="431"/>
      <c r="UO87" s="431"/>
      <c r="UP87" s="431"/>
      <c r="UQ87" s="431"/>
      <c r="UR87" s="431"/>
      <c r="US87" s="431"/>
      <c r="UT87" s="431"/>
      <c r="UU87" s="431"/>
      <c r="UV87" s="431"/>
      <c r="UW87" s="431"/>
      <c r="UX87" s="431"/>
      <c r="UY87" s="431"/>
      <c r="UZ87" s="431"/>
      <c r="VA87" s="431"/>
      <c r="VB87" s="431"/>
      <c r="VC87" s="431"/>
      <c r="VD87" s="431"/>
      <c r="VE87" s="431"/>
      <c r="VF87" s="431"/>
      <c r="VG87" s="431"/>
      <c r="VH87" s="431"/>
      <c r="VI87" s="431"/>
      <c r="VJ87" s="431"/>
      <c r="VK87" s="431"/>
      <c r="VL87" s="431"/>
      <c r="VM87" s="431"/>
      <c r="VN87" s="431"/>
      <c r="VO87" s="431"/>
      <c r="VP87" s="431"/>
      <c r="VQ87" s="431"/>
      <c r="VR87" s="431"/>
      <c r="VS87" s="431"/>
      <c r="VT87" s="431"/>
      <c r="VU87" s="431"/>
      <c r="VV87" s="431"/>
      <c r="VW87" s="431"/>
      <c r="VX87" s="431"/>
      <c r="VY87" s="431"/>
      <c r="VZ87" s="431"/>
      <c r="WA87" s="431"/>
      <c r="WB87" s="431"/>
      <c r="WC87" s="431"/>
      <c r="WD87" s="431"/>
      <c r="WE87" s="431"/>
      <c r="WF87" s="431"/>
      <c r="WG87" s="431"/>
      <c r="WH87" s="431"/>
      <c r="WI87" s="431"/>
      <c r="WJ87" s="431"/>
      <c r="WK87" s="431"/>
      <c r="WL87" s="431"/>
      <c r="WM87" s="431"/>
      <c r="WN87" s="431"/>
      <c r="WO87" s="431"/>
      <c r="WP87" s="431"/>
      <c r="WQ87" s="431"/>
      <c r="WR87" s="431"/>
      <c r="WS87" s="431"/>
      <c r="WT87" s="431"/>
      <c r="WU87" s="431"/>
      <c r="WV87" s="431"/>
      <c r="WW87" s="431"/>
      <c r="WX87" s="431"/>
      <c r="WY87" s="431"/>
      <c r="WZ87" s="431"/>
      <c r="XA87" s="431"/>
      <c r="XB87" s="431"/>
      <c r="XC87" s="431"/>
      <c r="XD87" s="431"/>
      <c r="XE87" s="431"/>
      <c r="XF87" s="431"/>
      <c r="XG87" s="431"/>
      <c r="XH87" s="431"/>
      <c r="XI87" s="431"/>
      <c r="XJ87" s="431"/>
      <c r="XK87" s="431"/>
      <c r="XL87" s="431"/>
      <c r="XM87" s="431"/>
      <c r="XN87" s="431"/>
      <c r="XO87" s="431"/>
      <c r="XP87" s="431"/>
      <c r="XQ87" s="431"/>
      <c r="XR87" s="431"/>
      <c r="XS87" s="431"/>
      <c r="XT87" s="431"/>
      <c r="XU87" s="431"/>
      <c r="XV87" s="431"/>
      <c r="XW87" s="431"/>
      <c r="XX87" s="431"/>
      <c r="XY87" s="431"/>
      <c r="XZ87" s="431"/>
      <c r="YA87" s="431"/>
      <c r="YB87" s="431"/>
      <c r="YC87" s="431"/>
      <c r="YD87" s="431"/>
      <c r="YE87" s="431"/>
      <c r="YF87" s="431"/>
      <c r="YG87" s="431"/>
      <c r="YH87" s="431"/>
      <c r="YI87" s="431"/>
      <c r="YJ87" s="431"/>
      <c r="YK87" s="431"/>
      <c r="YL87" s="431"/>
      <c r="YM87" s="431"/>
      <c r="YN87" s="431"/>
      <c r="YO87" s="431"/>
      <c r="YP87" s="431"/>
      <c r="YQ87" s="431"/>
      <c r="YR87" s="431"/>
      <c r="YS87" s="431"/>
      <c r="YT87" s="431"/>
      <c r="YU87" s="431"/>
      <c r="YV87" s="431"/>
      <c r="YW87" s="431"/>
      <c r="YX87" s="431"/>
      <c r="YY87" s="431"/>
      <c r="YZ87" s="431"/>
      <c r="ZA87" s="431"/>
      <c r="ZB87" s="431"/>
      <c r="ZC87" s="431"/>
      <c r="ZD87" s="431"/>
      <c r="ZE87" s="431"/>
      <c r="ZF87" s="431"/>
      <c r="ZG87" s="431"/>
      <c r="ZH87" s="431"/>
      <c r="ZI87" s="431"/>
      <c r="ZJ87" s="431"/>
      <c r="ZK87" s="431"/>
      <c r="ZL87" s="431"/>
      <c r="ZM87" s="431"/>
      <c r="ZN87" s="431"/>
      <c r="ZO87" s="431"/>
      <c r="ZP87" s="431"/>
      <c r="ZQ87" s="431"/>
      <c r="ZR87" s="431"/>
      <c r="ZS87" s="431"/>
      <c r="ZT87" s="431"/>
      <c r="ZU87" s="431"/>
      <c r="ZV87" s="431"/>
      <c r="ZW87" s="431"/>
      <c r="ZX87" s="431"/>
      <c r="ZY87" s="431"/>
      <c r="ZZ87" s="431"/>
      <c r="AAA87" s="431"/>
      <c r="AAB87" s="431"/>
      <c r="AAC87" s="431"/>
      <c r="AAD87" s="431"/>
      <c r="AAE87" s="431"/>
      <c r="AAF87" s="431"/>
      <c r="AAG87" s="431"/>
      <c r="AAH87" s="431"/>
      <c r="AAI87" s="431"/>
      <c r="AAJ87" s="431"/>
      <c r="AAK87" s="431"/>
      <c r="AAL87" s="431"/>
      <c r="AAM87" s="431"/>
      <c r="AAN87" s="431"/>
      <c r="AAO87" s="431"/>
      <c r="AAP87" s="431"/>
      <c r="AAQ87" s="431"/>
      <c r="AAR87" s="431"/>
      <c r="AAS87" s="431"/>
      <c r="AAT87" s="431"/>
      <c r="AAU87" s="431"/>
      <c r="AAV87" s="431"/>
      <c r="AAW87" s="431"/>
      <c r="AAX87" s="431"/>
      <c r="AAY87" s="431"/>
      <c r="AAZ87" s="431"/>
      <c r="ABA87" s="431"/>
      <c r="ABB87" s="431"/>
      <c r="ABC87" s="431"/>
      <c r="ABD87" s="431"/>
      <c r="ABE87" s="431"/>
      <c r="ABF87" s="431"/>
      <c r="ABG87" s="431"/>
      <c r="ABH87" s="431"/>
      <c r="ABI87" s="431"/>
      <c r="ABJ87" s="431"/>
      <c r="ABK87" s="431"/>
      <c r="ABL87" s="431"/>
      <c r="ABM87" s="431"/>
      <c r="ABN87" s="431"/>
      <c r="ABO87" s="431"/>
      <c r="ABP87" s="431"/>
      <c r="ABQ87" s="431"/>
      <c r="ABR87" s="431"/>
      <c r="ABS87" s="431"/>
      <c r="ABT87" s="431"/>
      <c r="ABU87" s="431"/>
      <c r="ABV87" s="431"/>
      <c r="ABW87" s="431"/>
      <c r="ABX87" s="431"/>
      <c r="ABY87" s="431"/>
      <c r="ABZ87" s="431"/>
      <c r="ACA87" s="431"/>
      <c r="ACB87" s="431"/>
      <c r="ACC87" s="431"/>
      <c r="ACD87" s="431"/>
      <c r="ACE87" s="431"/>
      <c r="ACF87" s="431"/>
      <c r="ACG87" s="431"/>
      <c r="ACH87" s="431"/>
      <c r="ACI87" s="431"/>
      <c r="ACJ87" s="431"/>
      <c r="ACK87" s="431"/>
      <c r="ACL87" s="431"/>
      <c r="ACM87" s="431"/>
      <c r="ACN87" s="431"/>
      <c r="ACO87" s="431"/>
      <c r="ACP87" s="431"/>
      <c r="ACQ87" s="431"/>
      <c r="ACR87" s="431"/>
      <c r="ACS87" s="431"/>
      <c r="ACT87" s="431"/>
      <c r="ACU87" s="431"/>
      <c r="ACV87" s="431"/>
      <c r="ACW87" s="431"/>
      <c r="ACX87" s="431"/>
      <c r="ACY87" s="431"/>
      <c r="ACZ87" s="431"/>
      <c r="ADA87" s="431"/>
      <c r="ADB87" s="431"/>
      <c r="ADC87" s="431"/>
      <c r="ADD87" s="431"/>
      <c r="ADE87" s="431"/>
      <c r="ADF87" s="431"/>
      <c r="ADG87" s="431"/>
      <c r="ADH87" s="431"/>
      <c r="ADI87" s="431"/>
      <c r="ADJ87" s="431"/>
      <c r="ADK87" s="431"/>
      <c r="ADL87" s="431"/>
      <c r="ADM87" s="431"/>
      <c r="ADN87" s="431"/>
      <c r="ADO87" s="431"/>
      <c r="ADP87" s="431"/>
      <c r="ADQ87" s="431"/>
      <c r="ADR87" s="431"/>
      <c r="ADS87" s="431"/>
      <c r="ADT87" s="431"/>
      <c r="ADU87" s="431"/>
      <c r="ADV87" s="431"/>
      <c r="ADW87" s="431"/>
      <c r="ADX87" s="431"/>
      <c r="ADY87" s="431"/>
      <c r="ADZ87" s="431"/>
      <c r="AEA87" s="431"/>
      <c r="AEB87" s="431"/>
      <c r="AEC87" s="431"/>
      <c r="AED87" s="431"/>
      <c r="AEE87" s="431"/>
      <c r="AEF87" s="431"/>
      <c r="AEG87" s="431"/>
      <c r="AEH87" s="431"/>
      <c r="AEI87" s="431"/>
      <c r="AEJ87" s="431"/>
      <c r="AEK87" s="431"/>
      <c r="AEL87" s="431"/>
      <c r="AEM87" s="431"/>
      <c r="AEN87" s="431"/>
      <c r="AEO87" s="431"/>
      <c r="AEP87" s="431"/>
      <c r="AEQ87" s="431"/>
      <c r="AER87" s="431"/>
      <c r="AES87" s="431"/>
      <c r="AET87" s="431"/>
      <c r="AEU87" s="431"/>
      <c r="AEV87" s="431"/>
      <c r="AEW87" s="431"/>
      <c r="AEX87" s="431"/>
      <c r="AEY87" s="431"/>
      <c r="AEZ87" s="431"/>
      <c r="AFA87" s="431"/>
      <c r="AFB87" s="431"/>
      <c r="AFC87" s="431"/>
      <c r="AFD87" s="431"/>
      <c r="AFE87" s="431"/>
      <c r="AFF87" s="431"/>
      <c r="AFG87" s="431"/>
      <c r="AFH87" s="431"/>
      <c r="AFI87" s="431"/>
      <c r="AFJ87" s="431"/>
      <c r="AFK87" s="431"/>
      <c r="AFL87" s="431"/>
      <c r="AFM87" s="431"/>
      <c r="AFN87" s="431"/>
      <c r="AFO87" s="431"/>
      <c r="AFP87" s="431"/>
      <c r="AFQ87" s="431"/>
      <c r="AFR87" s="431"/>
      <c r="AFS87" s="431"/>
      <c r="AFT87" s="431"/>
      <c r="AFU87" s="431"/>
      <c r="AFV87" s="431"/>
      <c r="AFW87" s="431"/>
      <c r="AFX87" s="431"/>
      <c r="AFY87" s="431"/>
      <c r="AFZ87" s="431"/>
      <c r="AGA87" s="431"/>
      <c r="AGB87" s="431"/>
      <c r="AGC87" s="431"/>
      <c r="AGD87" s="431"/>
      <c r="AGE87" s="431"/>
      <c r="AGF87" s="431"/>
      <c r="AGG87" s="431"/>
      <c r="AGH87" s="431"/>
      <c r="AGI87" s="431"/>
      <c r="AGJ87" s="431"/>
      <c r="AGK87" s="431"/>
      <c r="AGL87" s="431"/>
      <c r="AGM87" s="431"/>
      <c r="AGN87" s="431"/>
      <c r="AGO87" s="431"/>
      <c r="AGP87" s="431"/>
      <c r="AGQ87" s="431"/>
      <c r="AGR87" s="431"/>
      <c r="AGS87" s="431"/>
      <c r="AGT87" s="431"/>
      <c r="AGU87" s="431"/>
      <c r="AGV87" s="431"/>
      <c r="AGW87" s="431"/>
      <c r="AGX87" s="431"/>
      <c r="AGY87" s="431"/>
      <c r="AGZ87" s="431"/>
      <c r="AHA87" s="431"/>
      <c r="AHB87" s="431"/>
      <c r="AHC87" s="431"/>
      <c r="AHD87" s="431"/>
      <c r="AHE87" s="431"/>
      <c r="AHF87" s="431"/>
      <c r="AHG87" s="431"/>
      <c r="AHH87" s="431"/>
      <c r="AHI87" s="431"/>
      <c r="AHJ87" s="431"/>
      <c r="AHK87" s="431"/>
      <c r="AHL87" s="431"/>
      <c r="AHM87" s="431"/>
      <c r="AHN87" s="431"/>
      <c r="AHO87" s="431"/>
      <c r="AHP87" s="431"/>
      <c r="AHQ87" s="431"/>
      <c r="AHR87" s="431"/>
      <c r="AHS87" s="431"/>
      <c r="AHT87" s="431"/>
      <c r="AHU87" s="431"/>
      <c r="AHV87" s="431"/>
      <c r="AHW87" s="431"/>
      <c r="AHX87" s="431"/>
      <c r="AHY87" s="431"/>
      <c r="AHZ87" s="431"/>
      <c r="AIA87" s="431"/>
      <c r="AIB87" s="431"/>
      <c r="AIC87" s="431"/>
      <c r="AID87" s="431"/>
      <c r="AIE87" s="431"/>
      <c r="AIF87" s="431"/>
      <c r="AIG87" s="431"/>
      <c r="AIH87" s="431"/>
      <c r="AII87" s="431"/>
      <c r="AIJ87" s="431"/>
      <c r="AIK87" s="431"/>
      <c r="AIL87" s="431"/>
      <c r="AIM87" s="431"/>
      <c r="AIN87" s="431"/>
      <c r="AIO87" s="431"/>
      <c r="AIP87" s="431"/>
      <c r="AIQ87" s="431"/>
      <c r="AIR87" s="431"/>
      <c r="AIS87" s="431"/>
      <c r="AIT87" s="431"/>
      <c r="AIU87" s="431"/>
      <c r="AIV87" s="431"/>
      <c r="AIW87" s="431"/>
      <c r="AIX87" s="431"/>
      <c r="AIY87" s="431"/>
      <c r="AIZ87" s="431"/>
      <c r="AJA87" s="431"/>
      <c r="AJB87" s="431"/>
      <c r="AJC87" s="431"/>
      <c r="AJD87" s="431"/>
      <c r="AJE87" s="431"/>
      <c r="AJF87" s="431"/>
      <c r="AJG87" s="431"/>
      <c r="AJH87" s="431"/>
      <c r="AJI87" s="431"/>
      <c r="AJJ87" s="431"/>
      <c r="AJK87" s="431"/>
      <c r="AJL87" s="431"/>
      <c r="AJM87" s="431"/>
      <c r="AJN87" s="431"/>
      <c r="AJO87" s="431"/>
      <c r="AJP87" s="431"/>
      <c r="AJQ87" s="431"/>
      <c r="AJR87" s="431"/>
      <c r="AJS87" s="431"/>
      <c r="AJT87" s="431"/>
      <c r="AJU87" s="431"/>
      <c r="AJV87" s="431"/>
      <c r="AJW87" s="431"/>
      <c r="AJX87" s="431"/>
      <c r="AJY87" s="431"/>
      <c r="AJZ87" s="431"/>
      <c r="AKA87" s="431"/>
      <c r="AKB87" s="431"/>
      <c r="AKC87" s="431"/>
      <c r="AKD87" s="431"/>
      <c r="AKE87" s="431"/>
      <c r="AKF87" s="431"/>
      <c r="AKG87" s="431"/>
      <c r="AKH87" s="431"/>
      <c r="AKI87" s="431"/>
      <c r="AKJ87" s="431"/>
      <c r="AKK87" s="431"/>
      <c r="AKL87" s="431"/>
      <c r="AKM87" s="431"/>
      <c r="AKN87" s="431"/>
      <c r="AKO87" s="431"/>
      <c r="AKP87" s="431"/>
      <c r="AKQ87" s="431"/>
      <c r="AKR87" s="431"/>
      <c r="AKS87" s="431"/>
      <c r="AKT87" s="431"/>
      <c r="AKU87" s="431"/>
      <c r="AKV87" s="431"/>
      <c r="AKW87" s="431"/>
      <c r="AKX87" s="431"/>
      <c r="AKY87" s="431"/>
      <c r="AKZ87" s="431"/>
      <c r="ALA87" s="431"/>
      <c r="ALB87" s="431"/>
      <c r="ALC87" s="431"/>
      <c r="ALD87" s="431"/>
      <c r="ALE87" s="431"/>
      <c r="ALF87" s="431"/>
      <c r="ALG87" s="431"/>
      <c r="ALH87" s="431"/>
      <c r="ALI87" s="431"/>
      <c r="ALJ87" s="431"/>
      <c r="ALK87" s="431"/>
      <c r="ALL87" s="431"/>
      <c r="ALM87" s="431"/>
      <c r="ALN87" s="431"/>
      <c r="ALO87" s="431"/>
      <c r="ALP87" s="431"/>
      <c r="ALQ87" s="431"/>
      <c r="ALR87" s="431"/>
      <c r="ALS87" s="431"/>
      <c r="ALT87" s="431"/>
      <c r="ALU87" s="431"/>
      <c r="ALV87" s="431"/>
      <c r="ALW87" s="431"/>
      <c r="ALX87" s="431"/>
      <c r="ALY87" s="431"/>
      <c r="ALZ87" s="431"/>
      <c r="AMA87" s="431"/>
      <c r="AMB87" s="431"/>
      <c r="AMC87" s="431"/>
      <c r="AMD87" s="431"/>
      <c r="AME87" s="431"/>
      <c r="AMF87" s="431"/>
      <c r="AMG87" s="431"/>
      <c r="AMH87" s="431"/>
      <c r="AMI87" s="431"/>
      <c r="AMJ87" s="431"/>
      <c r="AMK87" s="431"/>
      <c r="AML87" s="431"/>
      <c r="AMM87" s="431"/>
      <c r="AMN87" s="431"/>
      <c r="AMO87" s="431"/>
      <c r="AMP87" s="431"/>
      <c r="AMQ87" s="431"/>
      <c r="AMR87" s="431"/>
      <c r="AMS87" s="431"/>
      <c r="AMT87" s="431"/>
      <c r="AMU87" s="431"/>
      <c r="AMV87" s="431"/>
      <c r="AMW87" s="431"/>
      <c r="AMX87" s="431"/>
      <c r="AMY87" s="431"/>
      <c r="AMZ87" s="431"/>
      <c r="ANA87" s="431"/>
      <c r="ANB87" s="431"/>
      <c r="ANC87" s="431"/>
      <c r="AND87" s="431"/>
      <c r="ANE87" s="431"/>
      <c r="ANF87" s="431"/>
      <c r="ANG87" s="431"/>
      <c r="ANH87" s="431"/>
      <c r="ANI87" s="431"/>
      <c r="ANJ87" s="431"/>
      <c r="ANK87" s="431"/>
      <c r="ANL87" s="431"/>
      <c r="ANM87" s="431"/>
      <c r="ANN87" s="431"/>
      <c r="ANO87" s="431"/>
      <c r="ANP87" s="431"/>
      <c r="ANQ87" s="431"/>
      <c r="ANR87" s="431"/>
      <c r="ANS87" s="431"/>
      <c r="ANT87" s="431"/>
      <c r="ANU87" s="431"/>
      <c r="ANV87" s="431"/>
      <c r="ANW87" s="431"/>
      <c r="ANX87" s="431"/>
      <c r="ANY87" s="431"/>
      <c r="ANZ87" s="431"/>
      <c r="AOA87" s="431"/>
      <c r="AOB87" s="431"/>
      <c r="AOC87" s="431"/>
      <c r="AOD87" s="431"/>
      <c r="AOE87" s="431"/>
      <c r="AOF87" s="431"/>
      <c r="AOG87" s="431"/>
      <c r="AOH87" s="431"/>
      <c r="AOI87" s="431"/>
      <c r="AOJ87" s="431"/>
      <c r="AOK87" s="431"/>
      <c r="AOL87" s="431"/>
      <c r="AOM87" s="431"/>
      <c r="AON87" s="431"/>
      <c r="AOO87" s="431"/>
      <c r="AOP87" s="431"/>
      <c r="AOQ87" s="431"/>
      <c r="AOR87" s="431"/>
      <c r="AOS87" s="431"/>
      <c r="AOT87" s="431"/>
      <c r="AOU87" s="431"/>
      <c r="AOV87" s="431"/>
      <c r="AOW87" s="431"/>
      <c r="AOX87" s="431"/>
      <c r="AOY87" s="431"/>
      <c r="AOZ87" s="431"/>
      <c r="APA87" s="431"/>
      <c r="APB87" s="431"/>
      <c r="APC87" s="431"/>
      <c r="APD87" s="431"/>
      <c r="APE87" s="431"/>
      <c r="APF87" s="431"/>
      <c r="APG87" s="431"/>
      <c r="APH87" s="431"/>
      <c r="API87" s="431"/>
      <c r="APJ87" s="431"/>
      <c r="APK87" s="431"/>
      <c r="APL87" s="431"/>
      <c r="APM87" s="431"/>
      <c r="APN87" s="431"/>
      <c r="APO87" s="431"/>
      <c r="APP87" s="431"/>
      <c r="APQ87" s="431"/>
      <c r="APR87" s="431"/>
      <c r="APS87" s="431"/>
      <c r="APT87" s="431"/>
      <c r="APU87" s="431"/>
      <c r="APV87" s="431"/>
      <c r="APW87" s="431"/>
      <c r="APX87" s="431"/>
      <c r="APY87" s="431"/>
      <c r="APZ87" s="431"/>
      <c r="AQA87" s="431"/>
      <c r="AQB87" s="431"/>
      <c r="AQC87" s="431"/>
      <c r="AQD87" s="431"/>
      <c r="AQE87" s="431"/>
      <c r="AQF87" s="431"/>
      <c r="AQG87" s="431"/>
      <c r="AQH87" s="431"/>
      <c r="AQI87" s="431"/>
      <c r="AQJ87" s="431"/>
      <c r="AQK87" s="431"/>
      <c r="AQL87" s="431"/>
      <c r="AQM87" s="431"/>
      <c r="AQN87" s="431"/>
      <c r="AQO87" s="431"/>
      <c r="AQP87" s="431"/>
      <c r="AQQ87" s="431"/>
      <c r="AQR87" s="431"/>
      <c r="AQS87" s="431"/>
      <c r="AQT87" s="431"/>
      <c r="AQU87" s="431"/>
      <c r="AQV87" s="431"/>
      <c r="AQW87" s="431"/>
      <c r="AQX87" s="431"/>
      <c r="AQY87" s="431"/>
      <c r="AQZ87" s="431"/>
      <c r="ARA87" s="431"/>
      <c r="ARB87" s="431"/>
      <c r="ARC87" s="431"/>
      <c r="ARD87" s="431"/>
      <c r="ARE87" s="431"/>
      <c r="ARF87" s="431"/>
      <c r="ARG87" s="431"/>
      <c r="ARH87" s="431"/>
      <c r="ARI87" s="431"/>
      <c r="ARJ87" s="431"/>
      <c r="ARK87" s="431"/>
      <c r="ARL87" s="431"/>
      <c r="ARM87" s="431"/>
      <c r="ARN87" s="431"/>
      <c r="ARO87" s="431"/>
      <c r="ARP87" s="431"/>
      <c r="ARQ87" s="431"/>
      <c r="ARR87" s="431"/>
      <c r="ARS87" s="431"/>
      <c r="ART87" s="431"/>
      <c r="ARU87" s="431"/>
      <c r="ARV87" s="431"/>
      <c r="ARW87" s="431"/>
      <c r="ARX87" s="431"/>
      <c r="ARY87" s="431"/>
      <c r="ARZ87" s="431"/>
      <c r="ASA87" s="431"/>
      <c r="ASB87" s="431"/>
      <c r="ASC87" s="431"/>
      <c r="ASD87" s="431"/>
      <c r="ASE87" s="431"/>
      <c r="ASF87" s="431"/>
      <c r="ASG87" s="431"/>
      <c r="ASH87" s="431"/>
      <c r="ASI87" s="431"/>
      <c r="ASJ87" s="431"/>
      <c r="ASK87" s="431"/>
      <c r="ASL87" s="431"/>
      <c r="ASM87" s="431"/>
      <c r="ASN87" s="431"/>
      <c r="ASO87" s="431"/>
      <c r="ASP87" s="431"/>
      <c r="ASQ87" s="431"/>
      <c r="ASR87" s="431"/>
      <c r="ASS87" s="431"/>
      <c r="AST87" s="431"/>
      <c r="ASU87" s="431"/>
      <c r="ASV87" s="431"/>
      <c r="ASW87" s="431"/>
      <c r="ASX87" s="431"/>
      <c r="ASY87" s="431"/>
      <c r="ASZ87" s="431"/>
      <c r="ATA87" s="431"/>
      <c r="ATB87" s="431"/>
      <c r="ATC87" s="431"/>
      <c r="ATD87" s="431"/>
      <c r="ATE87" s="431"/>
      <c r="ATF87" s="431"/>
      <c r="ATG87" s="431"/>
      <c r="ATH87" s="431"/>
      <c r="ATI87" s="431"/>
      <c r="ATJ87" s="431"/>
      <c r="ATK87" s="431"/>
      <c r="ATL87" s="431"/>
      <c r="ATM87" s="431"/>
      <c r="ATN87" s="431"/>
      <c r="ATO87" s="431"/>
      <c r="ATP87" s="431"/>
      <c r="ATQ87" s="431"/>
      <c r="ATR87" s="431"/>
      <c r="ATS87" s="431"/>
      <c r="ATT87" s="431"/>
      <c r="ATU87" s="431"/>
      <c r="ATV87" s="431"/>
      <c r="ATW87" s="431"/>
      <c r="ATX87" s="431"/>
      <c r="ATY87" s="431"/>
      <c r="ATZ87" s="431"/>
      <c r="AUA87" s="431"/>
      <c r="AUB87" s="431"/>
      <c r="AUC87" s="431"/>
      <c r="AUD87" s="431"/>
      <c r="AUE87" s="431"/>
      <c r="AUF87" s="431"/>
      <c r="AUG87" s="431"/>
      <c r="AUH87" s="431"/>
      <c r="AUI87" s="431"/>
      <c r="AUJ87" s="431"/>
      <c r="AUK87" s="431"/>
      <c r="AUL87" s="431"/>
      <c r="AUM87" s="431"/>
      <c r="AUN87" s="431"/>
      <c r="AUO87" s="431"/>
      <c r="AUP87" s="431"/>
      <c r="AUQ87" s="431"/>
      <c r="AUR87" s="431"/>
      <c r="AUS87" s="431"/>
      <c r="AUT87" s="431"/>
      <c r="AUU87" s="431"/>
      <c r="AUV87" s="431"/>
      <c r="AUW87" s="431"/>
      <c r="AUX87" s="431"/>
      <c r="AUY87" s="431"/>
      <c r="AUZ87" s="431"/>
      <c r="AVA87" s="431"/>
      <c r="AVB87" s="431"/>
      <c r="AVC87" s="431"/>
      <c r="AVD87" s="431"/>
      <c r="AVE87" s="431"/>
      <c r="AVF87" s="431"/>
      <c r="AVG87" s="431"/>
      <c r="AVH87" s="431"/>
      <c r="AVI87" s="431"/>
      <c r="AVJ87" s="431"/>
      <c r="AVK87" s="431"/>
      <c r="AVL87" s="431"/>
      <c r="AVM87" s="431"/>
      <c r="AVN87" s="431"/>
      <c r="AVO87" s="431"/>
      <c r="AVP87" s="431"/>
      <c r="AVQ87" s="431"/>
      <c r="AVR87" s="431"/>
      <c r="AVS87" s="431"/>
      <c r="AVT87" s="431"/>
      <c r="AVU87" s="431"/>
      <c r="AVV87" s="431"/>
      <c r="AVW87" s="431"/>
      <c r="AVX87" s="431"/>
      <c r="AVY87" s="431"/>
      <c r="AVZ87" s="431"/>
      <c r="AWA87" s="431"/>
      <c r="AWB87" s="431"/>
      <c r="AWC87" s="431"/>
      <c r="AWD87" s="431"/>
      <c r="AWE87" s="431"/>
      <c r="AWF87" s="431"/>
      <c r="AWG87" s="431"/>
      <c r="AWH87" s="431"/>
      <c r="AWI87" s="431"/>
      <c r="AWJ87" s="431"/>
      <c r="AWK87" s="431"/>
      <c r="AWL87" s="431"/>
      <c r="AWM87" s="431"/>
      <c r="AWN87" s="431"/>
      <c r="AWO87" s="431"/>
      <c r="AWP87" s="431"/>
      <c r="AWQ87" s="431"/>
      <c r="AWR87" s="431"/>
      <c r="AWS87" s="431"/>
      <c r="AWT87" s="431"/>
      <c r="AWU87" s="431"/>
      <c r="AWV87" s="431"/>
      <c r="AWW87" s="431"/>
      <c r="AWX87" s="431"/>
      <c r="AWY87" s="431"/>
      <c r="AWZ87" s="431"/>
      <c r="AXA87" s="431"/>
      <c r="AXB87" s="431"/>
      <c r="AXC87" s="431"/>
      <c r="AXD87" s="431"/>
      <c r="AXE87" s="431"/>
      <c r="AXF87" s="431"/>
      <c r="AXG87" s="431"/>
      <c r="AXH87" s="431"/>
      <c r="AXI87" s="431"/>
      <c r="AXJ87" s="431"/>
      <c r="AXK87" s="431"/>
      <c r="AXL87" s="431"/>
      <c r="AXM87" s="431"/>
      <c r="AXN87" s="431"/>
      <c r="AXO87" s="431"/>
      <c r="AXP87" s="431"/>
      <c r="AXQ87" s="431"/>
      <c r="AXR87" s="431"/>
      <c r="AXS87" s="431"/>
      <c r="AXT87" s="431"/>
      <c r="AXU87" s="431"/>
      <c r="AXV87" s="431"/>
      <c r="AXW87" s="431"/>
      <c r="AXX87" s="431"/>
      <c r="AXY87" s="431"/>
      <c r="AXZ87" s="431"/>
      <c r="AYA87" s="431"/>
      <c r="AYB87" s="431"/>
      <c r="AYC87" s="431"/>
      <c r="AYD87" s="431"/>
      <c r="AYE87" s="431"/>
      <c r="AYF87" s="431"/>
      <c r="AYG87" s="431"/>
      <c r="AYH87" s="431"/>
      <c r="AYI87" s="431"/>
      <c r="AYJ87" s="431"/>
      <c r="AYK87" s="431"/>
      <c r="AYL87" s="431"/>
      <c r="AYM87" s="431"/>
      <c r="AYN87" s="431"/>
      <c r="AYO87" s="431"/>
      <c r="AYP87" s="431"/>
      <c r="AYQ87" s="431"/>
      <c r="AYR87" s="431"/>
      <c r="AYS87" s="431"/>
      <c r="AYT87" s="431"/>
      <c r="AYU87" s="431"/>
      <c r="AYV87" s="431"/>
      <c r="AYW87" s="431"/>
      <c r="AYX87" s="431"/>
      <c r="AYY87" s="431"/>
      <c r="AYZ87" s="431"/>
      <c r="AZA87" s="431"/>
      <c r="AZB87" s="431"/>
      <c r="AZC87" s="431"/>
      <c r="AZD87" s="431"/>
      <c r="AZE87" s="431"/>
      <c r="AZF87" s="431"/>
      <c r="AZG87" s="431"/>
      <c r="AZH87" s="431"/>
      <c r="AZI87" s="431"/>
      <c r="AZJ87" s="431"/>
      <c r="AZK87" s="431"/>
      <c r="AZL87" s="431"/>
      <c r="AZM87" s="431"/>
      <c r="AZN87" s="431"/>
      <c r="AZO87" s="431"/>
      <c r="AZP87" s="431"/>
      <c r="AZQ87" s="431"/>
      <c r="AZR87" s="431"/>
      <c r="AZS87" s="431"/>
      <c r="AZT87" s="431"/>
      <c r="AZU87" s="431"/>
      <c r="AZV87" s="431"/>
      <c r="AZW87" s="431"/>
      <c r="AZX87" s="431"/>
      <c r="AZY87" s="431"/>
      <c r="AZZ87" s="431"/>
      <c r="BAA87" s="431"/>
      <c r="BAB87" s="431"/>
      <c r="BAC87" s="431"/>
      <c r="BAD87" s="431"/>
      <c r="BAE87" s="431"/>
      <c r="BAF87" s="431"/>
      <c r="BAG87" s="431"/>
      <c r="BAH87" s="431"/>
      <c r="BAI87" s="431"/>
      <c r="BAJ87" s="431"/>
      <c r="BAK87" s="431"/>
      <c r="BAL87" s="431"/>
      <c r="BAM87" s="431"/>
      <c r="BAN87" s="431"/>
      <c r="BAO87" s="431"/>
      <c r="BAP87" s="431"/>
      <c r="BAQ87" s="431"/>
      <c r="BAR87" s="431"/>
      <c r="BAS87" s="431"/>
      <c r="BAT87" s="431"/>
      <c r="BAU87" s="431"/>
      <c r="BAV87" s="431"/>
      <c r="BAW87" s="431"/>
      <c r="BAX87" s="431"/>
      <c r="BAY87" s="431"/>
      <c r="BAZ87" s="431"/>
      <c r="BBA87" s="431"/>
      <c r="BBB87" s="431"/>
      <c r="BBC87" s="431"/>
      <c r="BBD87" s="431"/>
      <c r="BBE87" s="431"/>
      <c r="BBF87" s="431"/>
      <c r="BBG87" s="431"/>
      <c r="BBH87" s="431"/>
      <c r="BBI87" s="431"/>
      <c r="BBJ87" s="431"/>
      <c r="BBK87" s="431"/>
      <c r="BBL87" s="431"/>
      <c r="BBM87" s="431"/>
      <c r="BBN87" s="431"/>
      <c r="BBO87" s="431"/>
      <c r="BBP87" s="431"/>
      <c r="BBQ87" s="431"/>
      <c r="BBR87" s="431"/>
      <c r="BBS87" s="431"/>
      <c r="BBT87" s="431"/>
      <c r="BBU87" s="431"/>
      <c r="BBV87" s="431"/>
      <c r="BBW87" s="431"/>
      <c r="BBX87" s="431"/>
      <c r="BBY87" s="431"/>
      <c r="BBZ87" s="431"/>
      <c r="BCA87" s="431"/>
      <c r="BCB87" s="431"/>
      <c r="BCC87" s="431"/>
      <c r="BCD87" s="431"/>
      <c r="BCE87" s="431"/>
      <c r="BCF87" s="431"/>
      <c r="BCG87" s="431"/>
      <c r="BCH87" s="431"/>
      <c r="BCI87" s="431"/>
      <c r="BCJ87" s="431"/>
      <c r="BCK87" s="431"/>
      <c r="BCL87" s="431"/>
      <c r="BCM87" s="431"/>
      <c r="BCN87" s="431"/>
      <c r="BCO87" s="431"/>
      <c r="BCP87" s="431"/>
      <c r="BCQ87" s="431"/>
      <c r="BCR87" s="431"/>
      <c r="BCS87" s="431"/>
      <c r="BCT87" s="431"/>
      <c r="BCU87" s="431"/>
      <c r="BCV87" s="431"/>
      <c r="BCW87" s="431"/>
      <c r="BCX87" s="431"/>
      <c r="BCY87" s="431"/>
      <c r="BCZ87" s="431"/>
      <c r="BDA87" s="431"/>
      <c r="BDB87" s="431"/>
      <c r="BDC87" s="431"/>
      <c r="BDD87" s="431"/>
      <c r="BDE87" s="431"/>
      <c r="BDF87" s="431"/>
      <c r="BDG87" s="431"/>
      <c r="BDH87" s="431"/>
      <c r="BDI87" s="431"/>
      <c r="BDJ87" s="431"/>
      <c r="BDK87" s="431"/>
      <c r="BDL87" s="431"/>
      <c r="BDM87" s="431"/>
      <c r="BDN87" s="431"/>
      <c r="BDO87" s="431"/>
      <c r="BDP87" s="431"/>
      <c r="BDQ87" s="431"/>
      <c r="BDR87" s="431"/>
      <c r="BDS87" s="431"/>
      <c r="BDT87" s="431"/>
      <c r="BDU87" s="431"/>
      <c r="BDV87" s="431"/>
      <c r="BDW87" s="431"/>
      <c r="BDX87" s="431"/>
      <c r="BDY87" s="431"/>
      <c r="BDZ87" s="431"/>
      <c r="BEA87" s="431"/>
      <c r="BEB87" s="431"/>
      <c r="BEC87" s="431"/>
      <c r="BED87" s="431"/>
      <c r="BEE87" s="431"/>
      <c r="BEF87" s="431"/>
      <c r="BEG87" s="431"/>
      <c r="BEH87" s="431"/>
      <c r="BEI87" s="431"/>
      <c r="BEJ87" s="431"/>
      <c r="BEK87" s="431"/>
      <c r="BEL87" s="431"/>
      <c r="BEM87" s="431"/>
      <c r="BEN87" s="431"/>
      <c r="BEO87" s="431"/>
      <c r="BEP87" s="431"/>
      <c r="BEQ87" s="431"/>
      <c r="BER87" s="431"/>
      <c r="BES87" s="431"/>
      <c r="BET87" s="431"/>
      <c r="BEU87" s="431"/>
      <c r="BEV87" s="431"/>
      <c r="BEW87" s="431"/>
      <c r="BEX87" s="431"/>
      <c r="BEY87" s="431"/>
      <c r="BEZ87" s="431"/>
      <c r="BFA87" s="431"/>
      <c r="BFB87" s="431"/>
      <c r="BFC87" s="431"/>
      <c r="BFD87" s="431"/>
      <c r="BFE87" s="431"/>
      <c r="BFF87" s="431"/>
      <c r="BFG87" s="431"/>
      <c r="BFH87" s="431"/>
      <c r="BFI87" s="431"/>
      <c r="BFJ87" s="431"/>
      <c r="BFK87" s="431"/>
      <c r="BFL87" s="431"/>
      <c r="BFM87" s="431"/>
      <c r="BFN87" s="431"/>
      <c r="BFO87" s="431"/>
      <c r="BFP87" s="431"/>
      <c r="BFQ87" s="431"/>
      <c r="BFR87" s="431"/>
      <c r="BFS87" s="431"/>
      <c r="BFT87" s="431"/>
      <c r="BFU87" s="431"/>
      <c r="BFV87" s="431"/>
      <c r="BFW87" s="431"/>
      <c r="BFX87" s="431"/>
      <c r="BFY87" s="431"/>
      <c r="BFZ87" s="431"/>
      <c r="BGA87" s="431"/>
      <c r="BGB87" s="431"/>
      <c r="BGC87" s="431"/>
      <c r="BGD87" s="431"/>
      <c r="BGE87" s="431"/>
      <c r="BGF87" s="431"/>
      <c r="BGG87" s="431"/>
      <c r="BGH87" s="431"/>
      <c r="BGI87" s="431"/>
      <c r="BGJ87" s="431"/>
      <c r="BGK87" s="431"/>
      <c r="BGL87" s="431"/>
      <c r="BGM87" s="431"/>
      <c r="BGN87" s="431"/>
      <c r="BGO87" s="431"/>
      <c r="BGP87" s="431"/>
      <c r="BGQ87" s="431"/>
      <c r="BGR87" s="431"/>
      <c r="BGS87" s="431"/>
      <c r="BGT87" s="431"/>
      <c r="BGU87" s="431"/>
      <c r="BGV87" s="431"/>
      <c r="BGW87" s="431"/>
      <c r="BGX87" s="431"/>
      <c r="BGY87" s="431"/>
      <c r="BGZ87" s="431"/>
      <c r="BHA87" s="431"/>
      <c r="BHB87" s="431"/>
      <c r="BHC87" s="431"/>
      <c r="BHD87" s="431"/>
      <c r="BHE87" s="431"/>
      <c r="BHF87" s="431"/>
      <c r="BHG87" s="431"/>
      <c r="BHH87" s="431"/>
      <c r="BHI87" s="431"/>
      <c r="BHJ87" s="431"/>
      <c r="BHK87" s="431"/>
      <c r="BHL87" s="431"/>
      <c r="BHM87" s="431"/>
      <c r="BHN87" s="431"/>
      <c r="BHO87" s="431"/>
      <c r="BHP87" s="431"/>
      <c r="BHQ87" s="431"/>
      <c r="BHR87" s="431"/>
      <c r="BHS87" s="431"/>
      <c r="BHT87" s="431"/>
      <c r="BHU87" s="431"/>
      <c r="BHV87" s="431"/>
      <c r="BHW87" s="431"/>
      <c r="BHX87" s="431"/>
      <c r="BHY87" s="431"/>
      <c r="BHZ87" s="431"/>
      <c r="BIA87" s="431"/>
      <c r="BIB87" s="431"/>
      <c r="BIC87" s="431"/>
      <c r="BID87" s="431"/>
      <c r="BIE87" s="431"/>
      <c r="BIF87" s="431"/>
      <c r="BIG87" s="431"/>
      <c r="BIH87" s="431"/>
      <c r="BII87" s="431"/>
      <c r="BIJ87" s="431"/>
      <c r="BIK87" s="431"/>
      <c r="BIL87" s="431"/>
      <c r="BIM87" s="431"/>
      <c r="BIN87" s="431"/>
      <c r="BIO87" s="431"/>
      <c r="BIP87" s="431"/>
      <c r="BIQ87" s="431"/>
      <c r="BIR87" s="431"/>
      <c r="BIS87" s="431"/>
      <c r="BIT87" s="431"/>
      <c r="BIU87" s="431"/>
      <c r="BIV87" s="431"/>
      <c r="BIW87" s="431"/>
      <c r="BIX87" s="431"/>
      <c r="BIY87" s="431"/>
      <c r="BIZ87" s="431"/>
      <c r="BJA87" s="431"/>
      <c r="BJB87" s="431"/>
      <c r="BJC87" s="431"/>
      <c r="BJD87" s="431"/>
      <c r="BJE87" s="431"/>
      <c r="BJF87" s="431"/>
      <c r="BJG87" s="431"/>
      <c r="BJH87" s="431"/>
      <c r="BJI87" s="431"/>
      <c r="BJJ87" s="431"/>
      <c r="BJK87" s="431"/>
      <c r="BJL87" s="431"/>
      <c r="BJM87" s="431"/>
      <c r="BJN87" s="431"/>
      <c r="BJO87" s="431"/>
      <c r="BJP87" s="431"/>
      <c r="BJQ87" s="431"/>
      <c r="BJR87" s="431"/>
      <c r="BJS87" s="431"/>
      <c r="BJT87" s="431"/>
      <c r="BJU87" s="431"/>
      <c r="BJV87" s="431"/>
      <c r="BJW87" s="431"/>
      <c r="BJX87" s="431"/>
      <c r="BJY87" s="431"/>
      <c r="BJZ87" s="431"/>
      <c r="BKA87" s="431"/>
      <c r="BKB87" s="431"/>
      <c r="BKC87" s="431"/>
      <c r="BKD87" s="431"/>
      <c r="BKE87" s="431"/>
      <c r="BKF87" s="431"/>
      <c r="BKG87" s="431"/>
      <c r="BKH87" s="431"/>
      <c r="BKI87" s="431"/>
      <c r="BKJ87" s="431"/>
      <c r="BKK87" s="431"/>
      <c r="BKL87" s="431"/>
      <c r="BKM87" s="431"/>
      <c r="BKN87" s="431"/>
      <c r="BKO87" s="431"/>
      <c r="BKP87" s="431"/>
      <c r="BKQ87" s="431"/>
      <c r="BKR87" s="431"/>
      <c r="BKS87" s="431"/>
      <c r="BKT87" s="431"/>
      <c r="BKU87" s="431"/>
      <c r="BKV87" s="431"/>
      <c r="BKW87" s="431"/>
      <c r="BKX87" s="431"/>
      <c r="BKY87" s="431"/>
      <c r="BKZ87" s="431"/>
      <c r="BLA87" s="431"/>
      <c r="BLB87" s="431"/>
      <c r="BLC87" s="431"/>
      <c r="BLD87" s="431"/>
      <c r="BLE87" s="431"/>
      <c r="BLF87" s="431"/>
      <c r="BLG87" s="431"/>
      <c r="BLH87" s="431"/>
      <c r="BLI87" s="431"/>
      <c r="BLJ87" s="431"/>
      <c r="BLK87" s="431"/>
      <c r="BLL87" s="431"/>
      <c r="BLM87" s="431"/>
      <c r="BLN87" s="431"/>
      <c r="BLO87" s="431"/>
      <c r="BLP87" s="431"/>
      <c r="BLQ87" s="431"/>
      <c r="BLR87" s="431"/>
      <c r="BLS87" s="431"/>
      <c r="BLT87" s="431"/>
      <c r="BLU87" s="431"/>
      <c r="BLV87" s="431"/>
      <c r="BLW87" s="431"/>
      <c r="BLX87" s="431"/>
      <c r="BLY87" s="431"/>
      <c r="BLZ87" s="431"/>
      <c r="BMA87" s="431"/>
      <c r="BMB87" s="431"/>
      <c r="BMC87" s="431"/>
      <c r="BMD87" s="431"/>
      <c r="BME87" s="431"/>
      <c r="BMF87" s="431"/>
      <c r="BMG87" s="431"/>
      <c r="BMH87" s="431"/>
      <c r="BMI87" s="431"/>
      <c r="BMJ87" s="431"/>
      <c r="BMK87" s="431"/>
      <c r="BML87" s="431"/>
      <c r="BMM87" s="431"/>
      <c r="BMN87" s="431"/>
      <c r="BMO87" s="431"/>
      <c r="BMP87" s="431"/>
      <c r="BMQ87" s="431"/>
      <c r="BMR87" s="431"/>
      <c r="BMS87" s="431"/>
      <c r="BMT87" s="431"/>
      <c r="BMU87" s="431"/>
      <c r="BMV87" s="431"/>
      <c r="BMW87" s="431"/>
      <c r="BMX87" s="431"/>
      <c r="BMY87" s="431"/>
      <c r="BMZ87" s="431"/>
      <c r="BNA87" s="431"/>
      <c r="BNB87" s="431"/>
      <c r="BNC87" s="431"/>
      <c r="BND87" s="431"/>
      <c r="BNE87" s="431"/>
      <c r="BNF87" s="431"/>
      <c r="BNG87" s="431"/>
      <c r="BNH87" s="431"/>
      <c r="BNI87" s="431"/>
      <c r="BNJ87" s="431"/>
      <c r="BNK87" s="431"/>
      <c r="BNL87" s="431"/>
      <c r="BNM87" s="431"/>
      <c r="BNN87" s="431"/>
      <c r="BNO87" s="431"/>
      <c r="BNP87" s="431"/>
      <c r="BNQ87" s="431"/>
      <c r="BNR87" s="431"/>
      <c r="BNS87" s="431"/>
      <c r="BNT87" s="431"/>
      <c r="BNU87" s="431"/>
      <c r="BNV87" s="431"/>
      <c r="BNW87" s="431"/>
      <c r="BNX87" s="431"/>
      <c r="BNY87" s="431"/>
      <c r="BNZ87" s="431"/>
      <c r="BOA87" s="431"/>
      <c r="BOB87" s="431"/>
      <c r="BOC87" s="431"/>
      <c r="BOD87" s="431"/>
      <c r="BOE87" s="431"/>
      <c r="BOF87" s="431"/>
      <c r="BOG87" s="431"/>
      <c r="BOH87" s="431"/>
      <c r="BOI87" s="431"/>
      <c r="BOJ87" s="431"/>
      <c r="BOK87" s="431"/>
      <c r="BOL87" s="431"/>
      <c r="BOM87" s="431"/>
      <c r="BON87" s="431"/>
      <c r="BOO87" s="431"/>
      <c r="BOP87" s="431"/>
      <c r="BOQ87" s="431"/>
      <c r="BOR87" s="431"/>
      <c r="BOS87" s="431"/>
      <c r="BOT87" s="431"/>
      <c r="BOU87" s="431"/>
      <c r="BOV87" s="431"/>
      <c r="BOW87" s="431"/>
      <c r="BOX87" s="431"/>
      <c r="BOY87" s="431"/>
      <c r="BOZ87" s="431"/>
      <c r="BPA87" s="431"/>
      <c r="BPB87" s="431"/>
      <c r="BPC87" s="431"/>
      <c r="BPD87" s="431"/>
      <c r="BPE87" s="431"/>
      <c r="BPF87" s="431"/>
      <c r="BPG87" s="431"/>
      <c r="BPH87" s="431"/>
      <c r="BPI87" s="431"/>
      <c r="BPJ87" s="431"/>
      <c r="BPK87" s="431"/>
      <c r="BPL87" s="431"/>
      <c r="BPM87" s="431"/>
      <c r="BPN87" s="431"/>
      <c r="BPO87" s="431"/>
      <c r="BPP87" s="431"/>
      <c r="BPQ87" s="431"/>
      <c r="BPR87" s="431"/>
      <c r="BPS87" s="431"/>
      <c r="BPT87" s="431"/>
      <c r="BPU87" s="431"/>
      <c r="BPV87" s="431"/>
      <c r="BPW87" s="431"/>
      <c r="BPX87" s="431"/>
      <c r="BPY87" s="431"/>
      <c r="BPZ87" s="431"/>
      <c r="BQA87" s="431"/>
      <c r="BQB87" s="431"/>
      <c r="BQC87" s="431"/>
      <c r="BQD87" s="431"/>
      <c r="BQE87" s="431"/>
      <c r="BQF87" s="431"/>
      <c r="BQG87" s="431"/>
      <c r="BQH87" s="431"/>
      <c r="BQI87" s="431"/>
      <c r="BQJ87" s="431"/>
      <c r="BQK87" s="431"/>
      <c r="BQL87" s="431"/>
      <c r="BQM87" s="431"/>
      <c r="BQN87" s="431"/>
      <c r="BQO87" s="431"/>
      <c r="BQP87" s="431"/>
      <c r="BQQ87" s="431"/>
      <c r="BQR87" s="431"/>
      <c r="BQS87" s="431"/>
      <c r="BQT87" s="431"/>
      <c r="BQU87" s="431"/>
      <c r="BQV87" s="431"/>
      <c r="BQW87" s="431"/>
      <c r="BQX87" s="431"/>
      <c r="BQY87" s="431"/>
      <c r="BQZ87" s="431"/>
      <c r="BRA87" s="431"/>
      <c r="BRB87" s="431"/>
      <c r="BRC87" s="431"/>
      <c r="BRD87" s="431"/>
      <c r="BRE87" s="431"/>
      <c r="BRF87" s="431"/>
      <c r="BRG87" s="431"/>
      <c r="BRH87" s="431"/>
      <c r="BRI87" s="431"/>
      <c r="BRJ87" s="431"/>
      <c r="BRK87" s="431"/>
      <c r="BRL87" s="431"/>
      <c r="BRM87" s="431"/>
      <c r="BRN87" s="431"/>
      <c r="BRO87" s="431"/>
      <c r="BRP87" s="431"/>
      <c r="BRQ87" s="431"/>
      <c r="BRR87" s="431"/>
      <c r="BRS87" s="431"/>
      <c r="BRT87" s="431"/>
      <c r="BRU87" s="431"/>
    </row>
    <row r="88" spans="1:1841" ht="29.25" customHeight="1" x14ac:dyDescent="0.3">
      <c r="A88" s="792"/>
      <c r="B88" s="476">
        <v>17</v>
      </c>
      <c r="C88" s="476" t="s">
        <v>184</v>
      </c>
      <c r="D88" s="465">
        <v>0</v>
      </c>
      <c r="E88" s="504">
        <v>0</v>
      </c>
      <c r="F88" s="477">
        <v>0</v>
      </c>
      <c r="G88" s="477">
        <v>0</v>
      </c>
      <c r="H88" s="464"/>
      <c r="I88" s="477">
        <v>0</v>
      </c>
      <c r="J88" s="478"/>
      <c r="K88" s="477">
        <v>0</v>
      </c>
      <c r="L88" s="479"/>
      <c r="M88" s="464"/>
      <c r="N88" s="478"/>
      <c r="O88" s="464"/>
      <c r="P88" s="478"/>
      <c r="Q88" s="476"/>
      <c r="R88" s="478"/>
      <c r="S88" s="476"/>
      <c r="T88" s="478"/>
      <c r="U88" s="476"/>
      <c r="V88" s="476"/>
      <c r="W88" s="476"/>
      <c r="X88" s="480">
        <f t="shared" si="39"/>
        <v>0</v>
      </c>
      <c r="Y88" s="470">
        <f t="shared" si="40"/>
        <v>0</v>
      </c>
      <c r="Z88" s="480">
        <f t="shared" si="41"/>
        <v>0</v>
      </c>
      <c r="AA88" s="470">
        <f t="shared" si="42"/>
        <v>0</v>
      </c>
      <c r="AB88" s="521"/>
      <c r="AC88" s="486"/>
      <c r="AD88" s="527"/>
      <c r="AE88" s="527"/>
      <c r="AF88" s="527"/>
      <c r="AG88" s="527"/>
      <c r="AH88" s="431"/>
      <c r="AI88" s="431"/>
      <c r="AJ88" s="431"/>
      <c r="AK88" s="431"/>
      <c r="AL88" s="431"/>
      <c r="AM88" s="431"/>
      <c r="AN88" s="431"/>
      <c r="AO88" s="431"/>
      <c r="AP88" s="431"/>
      <c r="AQ88" s="431"/>
      <c r="AR88" s="431"/>
      <c r="AS88" s="431"/>
      <c r="AT88" s="431"/>
      <c r="AU88" s="431"/>
      <c r="AV88" s="431"/>
      <c r="AW88" s="431"/>
      <c r="AX88" s="431"/>
      <c r="AY88" s="431"/>
      <c r="AZ88" s="431"/>
      <c r="BA88" s="431"/>
      <c r="BB88" s="431"/>
      <c r="BC88" s="431"/>
      <c r="BD88" s="431"/>
      <c r="BE88" s="431"/>
      <c r="BF88" s="431"/>
      <c r="BG88" s="431"/>
      <c r="BH88" s="431"/>
      <c r="BI88" s="431"/>
      <c r="BJ88" s="431"/>
      <c r="BK88" s="431"/>
      <c r="BL88" s="431"/>
      <c r="BM88" s="431"/>
      <c r="BN88" s="431"/>
      <c r="BO88" s="431"/>
      <c r="BP88" s="431"/>
      <c r="BQ88" s="431"/>
      <c r="BR88" s="431"/>
      <c r="BS88" s="431"/>
      <c r="BT88" s="431"/>
      <c r="BU88" s="431"/>
      <c r="BV88" s="431"/>
      <c r="BW88" s="431"/>
      <c r="BX88" s="431"/>
      <c r="BY88" s="431"/>
      <c r="BZ88" s="431"/>
      <c r="CA88" s="431"/>
      <c r="CB88" s="431"/>
      <c r="CC88" s="431"/>
      <c r="CD88" s="431"/>
      <c r="CE88" s="431"/>
      <c r="CF88" s="431"/>
      <c r="CG88" s="431"/>
      <c r="CH88" s="431"/>
      <c r="CI88" s="431"/>
      <c r="CJ88" s="431"/>
      <c r="CK88" s="431"/>
      <c r="CL88" s="431"/>
      <c r="CM88" s="431"/>
      <c r="CN88" s="431"/>
      <c r="CO88" s="431"/>
      <c r="CP88" s="431"/>
      <c r="CQ88" s="431"/>
      <c r="CR88" s="431"/>
      <c r="CS88" s="431"/>
      <c r="CT88" s="431"/>
      <c r="CU88" s="431"/>
      <c r="CV88" s="431"/>
      <c r="CW88" s="431"/>
      <c r="CX88" s="431"/>
      <c r="CY88" s="431"/>
      <c r="CZ88" s="431"/>
      <c r="DA88" s="431"/>
      <c r="DB88" s="431"/>
      <c r="DC88" s="431"/>
      <c r="DD88" s="431"/>
      <c r="DE88" s="431"/>
      <c r="DF88" s="431"/>
      <c r="DG88" s="431"/>
      <c r="DH88" s="431"/>
      <c r="DI88" s="431"/>
      <c r="DJ88" s="431"/>
      <c r="DK88" s="431"/>
      <c r="DL88" s="431"/>
      <c r="DM88" s="431"/>
      <c r="DN88" s="431"/>
      <c r="DO88" s="431"/>
      <c r="DP88" s="431"/>
      <c r="DQ88" s="431"/>
      <c r="DR88" s="431"/>
      <c r="DS88" s="431"/>
      <c r="DT88" s="431"/>
      <c r="DU88" s="431"/>
      <c r="DV88" s="431"/>
      <c r="DW88" s="431"/>
      <c r="DX88" s="431"/>
      <c r="DY88" s="431"/>
      <c r="DZ88" s="431"/>
      <c r="EA88" s="431"/>
      <c r="EB88" s="431"/>
      <c r="EC88" s="431"/>
      <c r="ED88" s="431"/>
      <c r="EE88" s="431"/>
      <c r="EF88" s="431"/>
      <c r="EG88" s="431"/>
      <c r="EH88" s="431"/>
      <c r="EI88" s="431"/>
      <c r="EJ88" s="431"/>
      <c r="EK88" s="431"/>
      <c r="EL88" s="431"/>
      <c r="EM88" s="431"/>
      <c r="EN88" s="431"/>
      <c r="EO88" s="431"/>
      <c r="EP88" s="431"/>
      <c r="EQ88" s="431"/>
      <c r="ER88" s="431"/>
      <c r="ES88" s="431"/>
      <c r="ET88" s="431"/>
      <c r="EU88" s="431"/>
      <c r="EV88" s="431"/>
      <c r="EW88" s="431"/>
      <c r="EX88" s="431"/>
      <c r="EY88" s="431"/>
      <c r="EZ88" s="431"/>
      <c r="FA88" s="431"/>
      <c r="FB88" s="431"/>
      <c r="FC88" s="431"/>
      <c r="FD88" s="431"/>
      <c r="FE88" s="431"/>
      <c r="FF88" s="431"/>
      <c r="FG88" s="431"/>
      <c r="FH88" s="431"/>
      <c r="FI88" s="431"/>
      <c r="FJ88" s="431"/>
      <c r="FK88" s="431"/>
      <c r="FL88" s="431"/>
      <c r="FM88" s="431"/>
      <c r="FN88" s="431"/>
      <c r="FO88" s="431"/>
      <c r="FP88" s="431"/>
      <c r="FQ88" s="431"/>
      <c r="FR88" s="431"/>
      <c r="FS88" s="431"/>
      <c r="FT88" s="431"/>
      <c r="FU88" s="431"/>
      <c r="FV88" s="431"/>
      <c r="FW88" s="431"/>
      <c r="FX88" s="431"/>
      <c r="FY88" s="431"/>
      <c r="FZ88" s="431"/>
      <c r="GA88" s="431"/>
      <c r="GB88" s="431"/>
      <c r="GC88" s="431"/>
      <c r="GD88" s="431"/>
      <c r="GE88" s="431"/>
      <c r="GF88" s="431"/>
      <c r="GG88" s="431"/>
      <c r="GH88" s="431"/>
      <c r="GI88" s="431"/>
      <c r="GJ88" s="431"/>
      <c r="GK88" s="431"/>
      <c r="GL88" s="431"/>
      <c r="GM88" s="431"/>
      <c r="GN88" s="431"/>
      <c r="GO88" s="431"/>
      <c r="GP88" s="431"/>
      <c r="GQ88" s="431"/>
      <c r="GR88" s="431"/>
      <c r="GS88" s="431"/>
      <c r="GT88" s="431"/>
      <c r="GU88" s="431"/>
      <c r="GV88" s="431"/>
      <c r="GW88" s="431"/>
      <c r="GX88" s="431"/>
      <c r="GY88" s="431"/>
      <c r="GZ88" s="431"/>
      <c r="HA88" s="431"/>
      <c r="HB88" s="431"/>
      <c r="HC88" s="431"/>
      <c r="HD88" s="431"/>
      <c r="HE88" s="431"/>
      <c r="HF88" s="431"/>
      <c r="HG88" s="431"/>
      <c r="HH88" s="431"/>
      <c r="HI88" s="431"/>
      <c r="HJ88" s="431"/>
      <c r="HK88" s="431"/>
      <c r="HL88" s="431"/>
      <c r="HM88" s="431"/>
      <c r="HN88" s="431"/>
      <c r="HO88" s="431"/>
      <c r="HP88" s="431"/>
      <c r="HQ88" s="431"/>
      <c r="HR88" s="431"/>
      <c r="HS88" s="431"/>
      <c r="HT88" s="431"/>
      <c r="HU88" s="431"/>
      <c r="HV88" s="431"/>
      <c r="HW88" s="431"/>
      <c r="HX88" s="431"/>
      <c r="HY88" s="431"/>
      <c r="HZ88" s="431"/>
      <c r="IA88" s="431"/>
      <c r="IB88" s="431"/>
      <c r="IC88" s="431"/>
      <c r="ID88" s="431"/>
      <c r="IE88" s="431"/>
      <c r="IF88" s="431"/>
      <c r="IG88" s="431"/>
      <c r="IH88" s="431"/>
      <c r="II88" s="431"/>
      <c r="IJ88" s="431"/>
      <c r="IK88" s="431"/>
      <c r="IL88" s="431"/>
      <c r="IM88" s="431"/>
      <c r="IN88" s="431"/>
      <c r="IO88" s="431"/>
      <c r="IP88" s="431"/>
      <c r="IQ88" s="431"/>
      <c r="IR88" s="431"/>
      <c r="IS88" s="431"/>
      <c r="IT88" s="431"/>
      <c r="IU88" s="431"/>
      <c r="IV88" s="431"/>
      <c r="IW88" s="431"/>
      <c r="IX88" s="431"/>
      <c r="IY88" s="431"/>
      <c r="IZ88" s="431"/>
      <c r="JA88" s="431"/>
      <c r="JB88" s="431"/>
      <c r="JC88" s="431"/>
      <c r="JD88" s="431"/>
      <c r="JE88" s="431"/>
      <c r="JF88" s="431"/>
      <c r="JG88" s="431"/>
      <c r="JH88" s="431"/>
      <c r="JI88" s="431"/>
      <c r="JJ88" s="431"/>
      <c r="JK88" s="431"/>
      <c r="JL88" s="431"/>
      <c r="JM88" s="431"/>
      <c r="JN88" s="431"/>
      <c r="JO88" s="431"/>
      <c r="JP88" s="431"/>
      <c r="JQ88" s="431"/>
      <c r="JR88" s="431"/>
      <c r="JS88" s="431"/>
      <c r="JT88" s="431"/>
      <c r="JU88" s="431"/>
      <c r="JV88" s="431"/>
      <c r="JW88" s="431"/>
      <c r="JX88" s="431"/>
      <c r="JY88" s="431"/>
      <c r="JZ88" s="431"/>
      <c r="KA88" s="431"/>
      <c r="KB88" s="431"/>
      <c r="KC88" s="431"/>
      <c r="KD88" s="431"/>
      <c r="KE88" s="431"/>
      <c r="KF88" s="431"/>
      <c r="KG88" s="431"/>
      <c r="KH88" s="431"/>
      <c r="KI88" s="431"/>
      <c r="KJ88" s="431"/>
      <c r="KK88" s="431"/>
      <c r="KL88" s="431"/>
      <c r="KM88" s="431"/>
      <c r="KN88" s="431"/>
      <c r="KO88" s="431"/>
      <c r="KP88" s="431"/>
      <c r="KQ88" s="431"/>
      <c r="KR88" s="431"/>
      <c r="KS88" s="431"/>
      <c r="KT88" s="431"/>
      <c r="KU88" s="431"/>
      <c r="KV88" s="431"/>
      <c r="KW88" s="431"/>
      <c r="KX88" s="431"/>
      <c r="KY88" s="431"/>
      <c r="KZ88" s="431"/>
      <c r="LA88" s="431"/>
      <c r="LB88" s="431"/>
      <c r="LC88" s="431"/>
      <c r="LD88" s="431"/>
      <c r="LE88" s="431"/>
      <c r="LF88" s="431"/>
      <c r="LG88" s="431"/>
      <c r="LH88" s="431"/>
      <c r="LI88" s="431"/>
      <c r="LJ88" s="431"/>
      <c r="LK88" s="431"/>
      <c r="LL88" s="431"/>
      <c r="LM88" s="431"/>
      <c r="LN88" s="431"/>
      <c r="LO88" s="431"/>
      <c r="LP88" s="431"/>
      <c r="LQ88" s="431"/>
      <c r="LR88" s="431"/>
      <c r="LS88" s="431"/>
      <c r="LT88" s="431"/>
      <c r="LU88" s="431"/>
      <c r="LV88" s="431"/>
      <c r="LW88" s="431"/>
      <c r="LX88" s="431"/>
      <c r="LY88" s="431"/>
      <c r="LZ88" s="431"/>
      <c r="MA88" s="431"/>
      <c r="MB88" s="431"/>
      <c r="MC88" s="431"/>
      <c r="MD88" s="431"/>
      <c r="ME88" s="431"/>
      <c r="MF88" s="431"/>
      <c r="MG88" s="431"/>
      <c r="MH88" s="431"/>
      <c r="MI88" s="431"/>
      <c r="MJ88" s="431"/>
      <c r="MK88" s="431"/>
      <c r="ML88" s="431"/>
      <c r="MM88" s="431"/>
      <c r="MN88" s="431"/>
      <c r="MO88" s="431"/>
      <c r="MP88" s="431"/>
      <c r="MQ88" s="431"/>
      <c r="MR88" s="431"/>
      <c r="MS88" s="431"/>
      <c r="MT88" s="431"/>
      <c r="MU88" s="431"/>
      <c r="MV88" s="431"/>
      <c r="MW88" s="431"/>
      <c r="MX88" s="431"/>
      <c r="MY88" s="431"/>
      <c r="MZ88" s="431"/>
      <c r="NA88" s="431"/>
      <c r="NB88" s="431"/>
      <c r="NC88" s="431"/>
      <c r="ND88" s="431"/>
      <c r="NE88" s="431"/>
      <c r="NF88" s="431"/>
      <c r="NG88" s="431"/>
      <c r="NH88" s="431"/>
      <c r="NI88" s="431"/>
      <c r="NJ88" s="431"/>
      <c r="NK88" s="431"/>
      <c r="NL88" s="431"/>
      <c r="NM88" s="431"/>
      <c r="NN88" s="431"/>
      <c r="NO88" s="431"/>
      <c r="NP88" s="431"/>
      <c r="NQ88" s="431"/>
      <c r="NR88" s="431"/>
      <c r="NS88" s="431"/>
      <c r="NT88" s="431"/>
      <c r="NU88" s="431"/>
      <c r="NV88" s="431"/>
      <c r="NW88" s="431"/>
      <c r="NX88" s="431"/>
      <c r="NY88" s="431"/>
      <c r="NZ88" s="431"/>
      <c r="OA88" s="431"/>
      <c r="OB88" s="431"/>
      <c r="OC88" s="431"/>
      <c r="OD88" s="431"/>
      <c r="OE88" s="431"/>
      <c r="OF88" s="431"/>
      <c r="OG88" s="431"/>
      <c r="OH88" s="431"/>
      <c r="OI88" s="431"/>
      <c r="OJ88" s="431"/>
      <c r="OK88" s="431"/>
      <c r="OL88" s="431"/>
      <c r="OM88" s="431"/>
      <c r="ON88" s="431"/>
      <c r="OO88" s="431"/>
      <c r="OP88" s="431"/>
      <c r="OQ88" s="431"/>
      <c r="OR88" s="431"/>
      <c r="OS88" s="431"/>
      <c r="OT88" s="431"/>
      <c r="OU88" s="431"/>
      <c r="OV88" s="431"/>
      <c r="OW88" s="431"/>
      <c r="OX88" s="431"/>
      <c r="OY88" s="431"/>
      <c r="OZ88" s="431"/>
      <c r="PA88" s="431"/>
      <c r="PB88" s="431"/>
      <c r="PC88" s="431"/>
      <c r="PD88" s="431"/>
      <c r="PE88" s="431"/>
      <c r="PF88" s="431"/>
      <c r="PG88" s="431"/>
      <c r="PH88" s="431"/>
      <c r="PI88" s="431"/>
      <c r="PJ88" s="431"/>
      <c r="PK88" s="431"/>
      <c r="PL88" s="431"/>
      <c r="PM88" s="431"/>
      <c r="PN88" s="431"/>
      <c r="PO88" s="431"/>
      <c r="PP88" s="431"/>
      <c r="PQ88" s="431"/>
      <c r="PR88" s="431"/>
      <c r="PS88" s="431"/>
      <c r="PT88" s="431"/>
      <c r="PU88" s="431"/>
      <c r="PV88" s="431"/>
      <c r="PW88" s="431"/>
      <c r="PX88" s="431"/>
      <c r="PY88" s="431"/>
      <c r="PZ88" s="431"/>
      <c r="QA88" s="431"/>
      <c r="QB88" s="431"/>
      <c r="QC88" s="431"/>
      <c r="QD88" s="431"/>
      <c r="QE88" s="431"/>
      <c r="QF88" s="431"/>
      <c r="QG88" s="431"/>
      <c r="QH88" s="431"/>
      <c r="QI88" s="431"/>
      <c r="QJ88" s="431"/>
      <c r="QK88" s="431"/>
      <c r="QL88" s="431"/>
      <c r="QM88" s="431"/>
      <c r="QN88" s="431"/>
      <c r="QO88" s="431"/>
      <c r="QP88" s="431"/>
      <c r="QQ88" s="431"/>
      <c r="QR88" s="431"/>
      <c r="QS88" s="431"/>
      <c r="QT88" s="431"/>
      <c r="QU88" s="431"/>
      <c r="QV88" s="431"/>
      <c r="QW88" s="431"/>
      <c r="QX88" s="431"/>
      <c r="QY88" s="431"/>
      <c r="QZ88" s="431"/>
      <c r="RA88" s="431"/>
      <c r="RB88" s="431"/>
      <c r="RC88" s="431"/>
      <c r="RD88" s="431"/>
      <c r="RE88" s="431"/>
      <c r="RF88" s="431"/>
      <c r="RG88" s="431"/>
      <c r="RH88" s="431"/>
      <c r="RI88" s="431"/>
      <c r="RJ88" s="431"/>
      <c r="RK88" s="431"/>
      <c r="RL88" s="431"/>
      <c r="RM88" s="431"/>
      <c r="RN88" s="431"/>
      <c r="RO88" s="431"/>
      <c r="RP88" s="431"/>
      <c r="RQ88" s="431"/>
      <c r="RR88" s="431"/>
      <c r="RS88" s="431"/>
      <c r="RT88" s="431"/>
      <c r="RU88" s="431"/>
      <c r="RV88" s="431"/>
      <c r="RW88" s="431"/>
      <c r="RX88" s="431"/>
      <c r="RY88" s="431"/>
      <c r="RZ88" s="431"/>
      <c r="SA88" s="431"/>
      <c r="SB88" s="431"/>
      <c r="SC88" s="431"/>
      <c r="SD88" s="431"/>
      <c r="SE88" s="431"/>
      <c r="SF88" s="431"/>
      <c r="SG88" s="431"/>
      <c r="SH88" s="431"/>
      <c r="SI88" s="431"/>
      <c r="SJ88" s="431"/>
      <c r="SK88" s="431"/>
      <c r="SL88" s="431"/>
      <c r="SM88" s="431"/>
      <c r="SN88" s="431"/>
      <c r="SO88" s="431"/>
      <c r="SP88" s="431"/>
      <c r="SQ88" s="431"/>
      <c r="SR88" s="431"/>
      <c r="SS88" s="431"/>
      <c r="ST88" s="431"/>
      <c r="SU88" s="431"/>
      <c r="SV88" s="431"/>
      <c r="SW88" s="431"/>
      <c r="SX88" s="431"/>
      <c r="SY88" s="431"/>
      <c r="SZ88" s="431"/>
      <c r="TA88" s="431"/>
      <c r="TB88" s="431"/>
      <c r="TC88" s="431"/>
      <c r="TD88" s="431"/>
      <c r="TE88" s="431"/>
      <c r="TF88" s="431"/>
      <c r="TG88" s="431"/>
      <c r="TH88" s="431"/>
      <c r="TI88" s="431"/>
      <c r="TJ88" s="431"/>
      <c r="TK88" s="431"/>
      <c r="TL88" s="431"/>
      <c r="TM88" s="431"/>
      <c r="TN88" s="431"/>
      <c r="TO88" s="431"/>
      <c r="TP88" s="431"/>
      <c r="TQ88" s="431"/>
      <c r="TR88" s="431"/>
      <c r="TS88" s="431"/>
      <c r="TT88" s="431"/>
      <c r="TU88" s="431"/>
      <c r="TV88" s="431"/>
      <c r="TW88" s="431"/>
      <c r="TX88" s="431"/>
      <c r="TY88" s="431"/>
      <c r="TZ88" s="431"/>
      <c r="UA88" s="431"/>
      <c r="UB88" s="431"/>
      <c r="UC88" s="431"/>
      <c r="UD88" s="431"/>
      <c r="UE88" s="431"/>
      <c r="UF88" s="431"/>
      <c r="UG88" s="431"/>
      <c r="UH88" s="431"/>
      <c r="UI88" s="431"/>
      <c r="UJ88" s="431"/>
      <c r="UK88" s="431"/>
      <c r="UL88" s="431"/>
      <c r="UM88" s="431"/>
      <c r="UN88" s="431"/>
      <c r="UO88" s="431"/>
      <c r="UP88" s="431"/>
      <c r="UQ88" s="431"/>
      <c r="UR88" s="431"/>
      <c r="US88" s="431"/>
      <c r="UT88" s="431"/>
      <c r="UU88" s="431"/>
      <c r="UV88" s="431"/>
      <c r="UW88" s="431"/>
      <c r="UX88" s="431"/>
      <c r="UY88" s="431"/>
      <c r="UZ88" s="431"/>
      <c r="VA88" s="431"/>
      <c r="VB88" s="431"/>
      <c r="VC88" s="431"/>
      <c r="VD88" s="431"/>
      <c r="VE88" s="431"/>
      <c r="VF88" s="431"/>
      <c r="VG88" s="431"/>
      <c r="VH88" s="431"/>
      <c r="VI88" s="431"/>
      <c r="VJ88" s="431"/>
      <c r="VK88" s="431"/>
      <c r="VL88" s="431"/>
      <c r="VM88" s="431"/>
      <c r="VN88" s="431"/>
      <c r="VO88" s="431"/>
      <c r="VP88" s="431"/>
      <c r="VQ88" s="431"/>
      <c r="VR88" s="431"/>
      <c r="VS88" s="431"/>
      <c r="VT88" s="431"/>
      <c r="VU88" s="431"/>
      <c r="VV88" s="431"/>
      <c r="VW88" s="431"/>
      <c r="VX88" s="431"/>
      <c r="VY88" s="431"/>
      <c r="VZ88" s="431"/>
      <c r="WA88" s="431"/>
      <c r="WB88" s="431"/>
      <c r="WC88" s="431"/>
      <c r="WD88" s="431"/>
      <c r="WE88" s="431"/>
      <c r="WF88" s="431"/>
      <c r="WG88" s="431"/>
      <c r="WH88" s="431"/>
      <c r="WI88" s="431"/>
      <c r="WJ88" s="431"/>
      <c r="WK88" s="431"/>
      <c r="WL88" s="431"/>
      <c r="WM88" s="431"/>
      <c r="WN88" s="431"/>
      <c r="WO88" s="431"/>
      <c r="WP88" s="431"/>
      <c r="WQ88" s="431"/>
      <c r="WR88" s="431"/>
      <c r="WS88" s="431"/>
      <c r="WT88" s="431"/>
      <c r="WU88" s="431"/>
      <c r="WV88" s="431"/>
      <c r="WW88" s="431"/>
      <c r="WX88" s="431"/>
      <c r="WY88" s="431"/>
      <c r="WZ88" s="431"/>
      <c r="XA88" s="431"/>
      <c r="XB88" s="431"/>
      <c r="XC88" s="431"/>
      <c r="XD88" s="431"/>
      <c r="XE88" s="431"/>
      <c r="XF88" s="431"/>
      <c r="XG88" s="431"/>
      <c r="XH88" s="431"/>
      <c r="XI88" s="431"/>
      <c r="XJ88" s="431"/>
      <c r="XK88" s="431"/>
      <c r="XL88" s="431"/>
      <c r="XM88" s="431"/>
      <c r="XN88" s="431"/>
      <c r="XO88" s="431"/>
      <c r="XP88" s="431"/>
      <c r="XQ88" s="431"/>
      <c r="XR88" s="431"/>
      <c r="XS88" s="431"/>
      <c r="XT88" s="431"/>
      <c r="XU88" s="431"/>
      <c r="XV88" s="431"/>
      <c r="XW88" s="431"/>
      <c r="XX88" s="431"/>
      <c r="XY88" s="431"/>
      <c r="XZ88" s="431"/>
      <c r="YA88" s="431"/>
      <c r="YB88" s="431"/>
      <c r="YC88" s="431"/>
      <c r="YD88" s="431"/>
      <c r="YE88" s="431"/>
      <c r="YF88" s="431"/>
      <c r="YG88" s="431"/>
      <c r="YH88" s="431"/>
      <c r="YI88" s="431"/>
      <c r="YJ88" s="431"/>
      <c r="YK88" s="431"/>
      <c r="YL88" s="431"/>
      <c r="YM88" s="431"/>
      <c r="YN88" s="431"/>
      <c r="YO88" s="431"/>
      <c r="YP88" s="431"/>
      <c r="YQ88" s="431"/>
      <c r="YR88" s="431"/>
      <c r="YS88" s="431"/>
      <c r="YT88" s="431"/>
      <c r="YU88" s="431"/>
      <c r="YV88" s="431"/>
      <c r="YW88" s="431"/>
      <c r="YX88" s="431"/>
      <c r="YY88" s="431"/>
      <c r="YZ88" s="431"/>
      <c r="ZA88" s="431"/>
      <c r="ZB88" s="431"/>
      <c r="ZC88" s="431"/>
      <c r="ZD88" s="431"/>
      <c r="ZE88" s="431"/>
      <c r="ZF88" s="431"/>
      <c r="ZG88" s="431"/>
      <c r="ZH88" s="431"/>
      <c r="ZI88" s="431"/>
      <c r="ZJ88" s="431"/>
      <c r="ZK88" s="431"/>
      <c r="ZL88" s="431"/>
      <c r="ZM88" s="431"/>
      <c r="ZN88" s="431"/>
      <c r="ZO88" s="431"/>
      <c r="ZP88" s="431"/>
      <c r="ZQ88" s="431"/>
      <c r="ZR88" s="431"/>
      <c r="ZS88" s="431"/>
      <c r="ZT88" s="431"/>
      <c r="ZU88" s="431"/>
      <c r="ZV88" s="431"/>
      <c r="ZW88" s="431"/>
      <c r="ZX88" s="431"/>
      <c r="ZY88" s="431"/>
      <c r="ZZ88" s="431"/>
      <c r="AAA88" s="431"/>
      <c r="AAB88" s="431"/>
      <c r="AAC88" s="431"/>
      <c r="AAD88" s="431"/>
      <c r="AAE88" s="431"/>
      <c r="AAF88" s="431"/>
      <c r="AAG88" s="431"/>
      <c r="AAH88" s="431"/>
      <c r="AAI88" s="431"/>
      <c r="AAJ88" s="431"/>
      <c r="AAK88" s="431"/>
      <c r="AAL88" s="431"/>
      <c r="AAM88" s="431"/>
      <c r="AAN88" s="431"/>
      <c r="AAO88" s="431"/>
      <c r="AAP88" s="431"/>
      <c r="AAQ88" s="431"/>
      <c r="AAR88" s="431"/>
      <c r="AAS88" s="431"/>
      <c r="AAT88" s="431"/>
      <c r="AAU88" s="431"/>
      <c r="AAV88" s="431"/>
      <c r="AAW88" s="431"/>
      <c r="AAX88" s="431"/>
      <c r="AAY88" s="431"/>
      <c r="AAZ88" s="431"/>
      <c r="ABA88" s="431"/>
      <c r="ABB88" s="431"/>
      <c r="ABC88" s="431"/>
      <c r="ABD88" s="431"/>
      <c r="ABE88" s="431"/>
      <c r="ABF88" s="431"/>
      <c r="ABG88" s="431"/>
      <c r="ABH88" s="431"/>
      <c r="ABI88" s="431"/>
      <c r="ABJ88" s="431"/>
      <c r="ABK88" s="431"/>
      <c r="ABL88" s="431"/>
      <c r="ABM88" s="431"/>
      <c r="ABN88" s="431"/>
      <c r="ABO88" s="431"/>
      <c r="ABP88" s="431"/>
      <c r="ABQ88" s="431"/>
      <c r="ABR88" s="431"/>
      <c r="ABS88" s="431"/>
      <c r="ABT88" s="431"/>
      <c r="ABU88" s="431"/>
      <c r="ABV88" s="431"/>
      <c r="ABW88" s="431"/>
      <c r="ABX88" s="431"/>
      <c r="ABY88" s="431"/>
      <c r="ABZ88" s="431"/>
      <c r="ACA88" s="431"/>
      <c r="ACB88" s="431"/>
      <c r="ACC88" s="431"/>
      <c r="ACD88" s="431"/>
      <c r="ACE88" s="431"/>
      <c r="ACF88" s="431"/>
      <c r="ACG88" s="431"/>
      <c r="ACH88" s="431"/>
      <c r="ACI88" s="431"/>
      <c r="ACJ88" s="431"/>
      <c r="ACK88" s="431"/>
      <c r="ACL88" s="431"/>
      <c r="ACM88" s="431"/>
      <c r="ACN88" s="431"/>
      <c r="ACO88" s="431"/>
      <c r="ACP88" s="431"/>
      <c r="ACQ88" s="431"/>
      <c r="ACR88" s="431"/>
      <c r="ACS88" s="431"/>
      <c r="ACT88" s="431"/>
      <c r="ACU88" s="431"/>
      <c r="ACV88" s="431"/>
      <c r="ACW88" s="431"/>
      <c r="ACX88" s="431"/>
      <c r="ACY88" s="431"/>
      <c r="ACZ88" s="431"/>
      <c r="ADA88" s="431"/>
      <c r="ADB88" s="431"/>
      <c r="ADC88" s="431"/>
      <c r="ADD88" s="431"/>
      <c r="ADE88" s="431"/>
      <c r="ADF88" s="431"/>
      <c r="ADG88" s="431"/>
      <c r="ADH88" s="431"/>
      <c r="ADI88" s="431"/>
      <c r="ADJ88" s="431"/>
      <c r="ADK88" s="431"/>
      <c r="ADL88" s="431"/>
      <c r="ADM88" s="431"/>
      <c r="ADN88" s="431"/>
      <c r="ADO88" s="431"/>
      <c r="ADP88" s="431"/>
      <c r="ADQ88" s="431"/>
      <c r="ADR88" s="431"/>
      <c r="ADS88" s="431"/>
      <c r="ADT88" s="431"/>
      <c r="ADU88" s="431"/>
      <c r="ADV88" s="431"/>
      <c r="ADW88" s="431"/>
      <c r="ADX88" s="431"/>
      <c r="ADY88" s="431"/>
      <c r="ADZ88" s="431"/>
      <c r="AEA88" s="431"/>
      <c r="AEB88" s="431"/>
      <c r="AEC88" s="431"/>
      <c r="AED88" s="431"/>
      <c r="AEE88" s="431"/>
      <c r="AEF88" s="431"/>
      <c r="AEG88" s="431"/>
      <c r="AEH88" s="431"/>
      <c r="AEI88" s="431"/>
      <c r="AEJ88" s="431"/>
      <c r="AEK88" s="431"/>
      <c r="AEL88" s="431"/>
      <c r="AEM88" s="431"/>
      <c r="AEN88" s="431"/>
      <c r="AEO88" s="431"/>
      <c r="AEP88" s="431"/>
      <c r="AEQ88" s="431"/>
      <c r="AER88" s="431"/>
      <c r="AES88" s="431"/>
      <c r="AET88" s="431"/>
      <c r="AEU88" s="431"/>
      <c r="AEV88" s="431"/>
      <c r="AEW88" s="431"/>
      <c r="AEX88" s="431"/>
      <c r="AEY88" s="431"/>
      <c r="AEZ88" s="431"/>
      <c r="AFA88" s="431"/>
      <c r="AFB88" s="431"/>
      <c r="AFC88" s="431"/>
      <c r="AFD88" s="431"/>
      <c r="AFE88" s="431"/>
      <c r="AFF88" s="431"/>
      <c r="AFG88" s="431"/>
      <c r="AFH88" s="431"/>
      <c r="AFI88" s="431"/>
      <c r="AFJ88" s="431"/>
      <c r="AFK88" s="431"/>
      <c r="AFL88" s="431"/>
      <c r="AFM88" s="431"/>
      <c r="AFN88" s="431"/>
      <c r="AFO88" s="431"/>
      <c r="AFP88" s="431"/>
      <c r="AFQ88" s="431"/>
      <c r="AFR88" s="431"/>
      <c r="AFS88" s="431"/>
      <c r="AFT88" s="431"/>
      <c r="AFU88" s="431"/>
      <c r="AFV88" s="431"/>
      <c r="AFW88" s="431"/>
      <c r="AFX88" s="431"/>
      <c r="AFY88" s="431"/>
      <c r="AFZ88" s="431"/>
      <c r="AGA88" s="431"/>
      <c r="AGB88" s="431"/>
      <c r="AGC88" s="431"/>
      <c r="AGD88" s="431"/>
      <c r="AGE88" s="431"/>
      <c r="AGF88" s="431"/>
      <c r="AGG88" s="431"/>
      <c r="AGH88" s="431"/>
      <c r="AGI88" s="431"/>
      <c r="AGJ88" s="431"/>
      <c r="AGK88" s="431"/>
      <c r="AGL88" s="431"/>
      <c r="AGM88" s="431"/>
      <c r="AGN88" s="431"/>
      <c r="AGO88" s="431"/>
      <c r="AGP88" s="431"/>
      <c r="AGQ88" s="431"/>
      <c r="AGR88" s="431"/>
      <c r="AGS88" s="431"/>
      <c r="AGT88" s="431"/>
      <c r="AGU88" s="431"/>
      <c r="AGV88" s="431"/>
      <c r="AGW88" s="431"/>
      <c r="AGX88" s="431"/>
      <c r="AGY88" s="431"/>
      <c r="AGZ88" s="431"/>
      <c r="AHA88" s="431"/>
      <c r="AHB88" s="431"/>
      <c r="AHC88" s="431"/>
      <c r="AHD88" s="431"/>
      <c r="AHE88" s="431"/>
      <c r="AHF88" s="431"/>
      <c r="AHG88" s="431"/>
      <c r="AHH88" s="431"/>
      <c r="AHI88" s="431"/>
      <c r="AHJ88" s="431"/>
      <c r="AHK88" s="431"/>
      <c r="AHL88" s="431"/>
      <c r="AHM88" s="431"/>
      <c r="AHN88" s="431"/>
      <c r="AHO88" s="431"/>
      <c r="AHP88" s="431"/>
      <c r="AHQ88" s="431"/>
      <c r="AHR88" s="431"/>
      <c r="AHS88" s="431"/>
      <c r="AHT88" s="431"/>
      <c r="AHU88" s="431"/>
      <c r="AHV88" s="431"/>
      <c r="AHW88" s="431"/>
      <c r="AHX88" s="431"/>
      <c r="AHY88" s="431"/>
      <c r="AHZ88" s="431"/>
      <c r="AIA88" s="431"/>
      <c r="AIB88" s="431"/>
      <c r="AIC88" s="431"/>
      <c r="AID88" s="431"/>
      <c r="AIE88" s="431"/>
      <c r="AIF88" s="431"/>
      <c r="AIG88" s="431"/>
      <c r="AIH88" s="431"/>
      <c r="AII88" s="431"/>
      <c r="AIJ88" s="431"/>
      <c r="AIK88" s="431"/>
      <c r="AIL88" s="431"/>
      <c r="AIM88" s="431"/>
      <c r="AIN88" s="431"/>
      <c r="AIO88" s="431"/>
      <c r="AIP88" s="431"/>
      <c r="AIQ88" s="431"/>
      <c r="AIR88" s="431"/>
      <c r="AIS88" s="431"/>
      <c r="AIT88" s="431"/>
      <c r="AIU88" s="431"/>
      <c r="AIV88" s="431"/>
      <c r="AIW88" s="431"/>
      <c r="AIX88" s="431"/>
      <c r="AIY88" s="431"/>
      <c r="AIZ88" s="431"/>
      <c r="AJA88" s="431"/>
      <c r="AJB88" s="431"/>
      <c r="AJC88" s="431"/>
      <c r="AJD88" s="431"/>
      <c r="AJE88" s="431"/>
      <c r="AJF88" s="431"/>
      <c r="AJG88" s="431"/>
      <c r="AJH88" s="431"/>
      <c r="AJI88" s="431"/>
      <c r="AJJ88" s="431"/>
      <c r="AJK88" s="431"/>
      <c r="AJL88" s="431"/>
      <c r="AJM88" s="431"/>
      <c r="AJN88" s="431"/>
      <c r="AJO88" s="431"/>
      <c r="AJP88" s="431"/>
      <c r="AJQ88" s="431"/>
      <c r="AJR88" s="431"/>
      <c r="AJS88" s="431"/>
      <c r="AJT88" s="431"/>
      <c r="AJU88" s="431"/>
      <c r="AJV88" s="431"/>
      <c r="AJW88" s="431"/>
      <c r="AJX88" s="431"/>
      <c r="AJY88" s="431"/>
      <c r="AJZ88" s="431"/>
      <c r="AKA88" s="431"/>
      <c r="AKB88" s="431"/>
      <c r="AKC88" s="431"/>
      <c r="AKD88" s="431"/>
      <c r="AKE88" s="431"/>
      <c r="AKF88" s="431"/>
      <c r="AKG88" s="431"/>
      <c r="AKH88" s="431"/>
      <c r="AKI88" s="431"/>
      <c r="AKJ88" s="431"/>
      <c r="AKK88" s="431"/>
      <c r="AKL88" s="431"/>
      <c r="AKM88" s="431"/>
      <c r="AKN88" s="431"/>
      <c r="AKO88" s="431"/>
      <c r="AKP88" s="431"/>
      <c r="AKQ88" s="431"/>
      <c r="AKR88" s="431"/>
      <c r="AKS88" s="431"/>
      <c r="AKT88" s="431"/>
      <c r="AKU88" s="431"/>
      <c r="AKV88" s="431"/>
      <c r="AKW88" s="431"/>
      <c r="AKX88" s="431"/>
      <c r="AKY88" s="431"/>
      <c r="AKZ88" s="431"/>
      <c r="ALA88" s="431"/>
      <c r="ALB88" s="431"/>
      <c r="ALC88" s="431"/>
      <c r="ALD88" s="431"/>
      <c r="ALE88" s="431"/>
      <c r="ALF88" s="431"/>
      <c r="ALG88" s="431"/>
      <c r="ALH88" s="431"/>
      <c r="ALI88" s="431"/>
      <c r="ALJ88" s="431"/>
      <c r="ALK88" s="431"/>
      <c r="ALL88" s="431"/>
      <c r="ALM88" s="431"/>
      <c r="ALN88" s="431"/>
      <c r="ALO88" s="431"/>
      <c r="ALP88" s="431"/>
      <c r="ALQ88" s="431"/>
      <c r="ALR88" s="431"/>
      <c r="ALS88" s="431"/>
      <c r="ALT88" s="431"/>
      <c r="ALU88" s="431"/>
      <c r="ALV88" s="431"/>
      <c r="ALW88" s="431"/>
      <c r="ALX88" s="431"/>
      <c r="ALY88" s="431"/>
      <c r="ALZ88" s="431"/>
      <c r="AMA88" s="431"/>
      <c r="AMB88" s="431"/>
      <c r="AMC88" s="431"/>
      <c r="AMD88" s="431"/>
      <c r="AME88" s="431"/>
      <c r="AMF88" s="431"/>
      <c r="AMG88" s="431"/>
      <c r="AMH88" s="431"/>
      <c r="AMI88" s="431"/>
      <c r="AMJ88" s="431"/>
      <c r="AMK88" s="431"/>
      <c r="AML88" s="431"/>
      <c r="AMM88" s="431"/>
      <c r="AMN88" s="431"/>
      <c r="AMO88" s="431"/>
      <c r="AMP88" s="431"/>
      <c r="AMQ88" s="431"/>
      <c r="AMR88" s="431"/>
      <c r="AMS88" s="431"/>
      <c r="AMT88" s="431"/>
      <c r="AMU88" s="431"/>
      <c r="AMV88" s="431"/>
      <c r="AMW88" s="431"/>
      <c r="AMX88" s="431"/>
      <c r="AMY88" s="431"/>
      <c r="AMZ88" s="431"/>
      <c r="ANA88" s="431"/>
      <c r="ANB88" s="431"/>
      <c r="ANC88" s="431"/>
      <c r="AND88" s="431"/>
      <c r="ANE88" s="431"/>
      <c r="ANF88" s="431"/>
      <c r="ANG88" s="431"/>
      <c r="ANH88" s="431"/>
      <c r="ANI88" s="431"/>
      <c r="ANJ88" s="431"/>
      <c r="ANK88" s="431"/>
      <c r="ANL88" s="431"/>
      <c r="ANM88" s="431"/>
      <c r="ANN88" s="431"/>
      <c r="ANO88" s="431"/>
      <c r="ANP88" s="431"/>
      <c r="ANQ88" s="431"/>
      <c r="ANR88" s="431"/>
      <c r="ANS88" s="431"/>
      <c r="ANT88" s="431"/>
      <c r="ANU88" s="431"/>
      <c r="ANV88" s="431"/>
      <c r="ANW88" s="431"/>
      <c r="ANX88" s="431"/>
      <c r="ANY88" s="431"/>
      <c r="ANZ88" s="431"/>
      <c r="AOA88" s="431"/>
      <c r="AOB88" s="431"/>
      <c r="AOC88" s="431"/>
      <c r="AOD88" s="431"/>
      <c r="AOE88" s="431"/>
      <c r="AOF88" s="431"/>
      <c r="AOG88" s="431"/>
      <c r="AOH88" s="431"/>
      <c r="AOI88" s="431"/>
      <c r="AOJ88" s="431"/>
      <c r="AOK88" s="431"/>
      <c r="AOL88" s="431"/>
      <c r="AOM88" s="431"/>
      <c r="AON88" s="431"/>
      <c r="AOO88" s="431"/>
      <c r="AOP88" s="431"/>
      <c r="AOQ88" s="431"/>
      <c r="AOR88" s="431"/>
      <c r="AOS88" s="431"/>
      <c r="AOT88" s="431"/>
      <c r="AOU88" s="431"/>
      <c r="AOV88" s="431"/>
      <c r="AOW88" s="431"/>
      <c r="AOX88" s="431"/>
      <c r="AOY88" s="431"/>
      <c r="AOZ88" s="431"/>
      <c r="APA88" s="431"/>
      <c r="APB88" s="431"/>
      <c r="APC88" s="431"/>
      <c r="APD88" s="431"/>
      <c r="APE88" s="431"/>
      <c r="APF88" s="431"/>
      <c r="APG88" s="431"/>
      <c r="APH88" s="431"/>
      <c r="API88" s="431"/>
      <c r="APJ88" s="431"/>
      <c r="APK88" s="431"/>
      <c r="APL88" s="431"/>
      <c r="APM88" s="431"/>
      <c r="APN88" s="431"/>
      <c r="APO88" s="431"/>
      <c r="APP88" s="431"/>
      <c r="APQ88" s="431"/>
      <c r="APR88" s="431"/>
      <c r="APS88" s="431"/>
      <c r="APT88" s="431"/>
      <c r="APU88" s="431"/>
      <c r="APV88" s="431"/>
      <c r="APW88" s="431"/>
      <c r="APX88" s="431"/>
      <c r="APY88" s="431"/>
      <c r="APZ88" s="431"/>
      <c r="AQA88" s="431"/>
      <c r="AQB88" s="431"/>
      <c r="AQC88" s="431"/>
      <c r="AQD88" s="431"/>
      <c r="AQE88" s="431"/>
      <c r="AQF88" s="431"/>
      <c r="AQG88" s="431"/>
      <c r="AQH88" s="431"/>
      <c r="AQI88" s="431"/>
      <c r="AQJ88" s="431"/>
      <c r="AQK88" s="431"/>
      <c r="AQL88" s="431"/>
      <c r="AQM88" s="431"/>
      <c r="AQN88" s="431"/>
      <c r="AQO88" s="431"/>
      <c r="AQP88" s="431"/>
      <c r="AQQ88" s="431"/>
      <c r="AQR88" s="431"/>
      <c r="AQS88" s="431"/>
      <c r="AQT88" s="431"/>
      <c r="AQU88" s="431"/>
      <c r="AQV88" s="431"/>
      <c r="AQW88" s="431"/>
      <c r="AQX88" s="431"/>
      <c r="AQY88" s="431"/>
      <c r="AQZ88" s="431"/>
      <c r="ARA88" s="431"/>
      <c r="ARB88" s="431"/>
      <c r="ARC88" s="431"/>
      <c r="ARD88" s="431"/>
      <c r="ARE88" s="431"/>
      <c r="ARF88" s="431"/>
      <c r="ARG88" s="431"/>
      <c r="ARH88" s="431"/>
      <c r="ARI88" s="431"/>
      <c r="ARJ88" s="431"/>
      <c r="ARK88" s="431"/>
      <c r="ARL88" s="431"/>
      <c r="ARM88" s="431"/>
      <c r="ARN88" s="431"/>
      <c r="ARO88" s="431"/>
      <c r="ARP88" s="431"/>
      <c r="ARQ88" s="431"/>
      <c r="ARR88" s="431"/>
      <c r="ARS88" s="431"/>
      <c r="ART88" s="431"/>
      <c r="ARU88" s="431"/>
      <c r="ARV88" s="431"/>
      <c r="ARW88" s="431"/>
      <c r="ARX88" s="431"/>
      <c r="ARY88" s="431"/>
      <c r="ARZ88" s="431"/>
      <c r="ASA88" s="431"/>
      <c r="ASB88" s="431"/>
      <c r="ASC88" s="431"/>
      <c r="ASD88" s="431"/>
      <c r="ASE88" s="431"/>
      <c r="ASF88" s="431"/>
      <c r="ASG88" s="431"/>
      <c r="ASH88" s="431"/>
      <c r="ASI88" s="431"/>
      <c r="ASJ88" s="431"/>
      <c r="ASK88" s="431"/>
      <c r="ASL88" s="431"/>
      <c r="ASM88" s="431"/>
      <c r="ASN88" s="431"/>
      <c r="ASO88" s="431"/>
      <c r="ASP88" s="431"/>
      <c r="ASQ88" s="431"/>
      <c r="ASR88" s="431"/>
      <c r="ASS88" s="431"/>
      <c r="AST88" s="431"/>
      <c r="ASU88" s="431"/>
      <c r="ASV88" s="431"/>
      <c r="ASW88" s="431"/>
      <c r="ASX88" s="431"/>
      <c r="ASY88" s="431"/>
      <c r="ASZ88" s="431"/>
      <c r="ATA88" s="431"/>
      <c r="ATB88" s="431"/>
      <c r="ATC88" s="431"/>
      <c r="ATD88" s="431"/>
      <c r="ATE88" s="431"/>
      <c r="ATF88" s="431"/>
      <c r="ATG88" s="431"/>
      <c r="ATH88" s="431"/>
      <c r="ATI88" s="431"/>
      <c r="ATJ88" s="431"/>
      <c r="ATK88" s="431"/>
      <c r="ATL88" s="431"/>
      <c r="ATM88" s="431"/>
      <c r="ATN88" s="431"/>
      <c r="ATO88" s="431"/>
      <c r="ATP88" s="431"/>
      <c r="ATQ88" s="431"/>
      <c r="ATR88" s="431"/>
      <c r="ATS88" s="431"/>
      <c r="ATT88" s="431"/>
      <c r="ATU88" s="431"/>
      <c r="ATV88" s="431"/>
      <c r="ATW88" s="431"/>
      <c r="ATX88" s="431"/>
      <c r="ATY88" s="431"/>
      <c r="ATZ88" s="431"/>
      <c r="AUA88" s="431"/>
      <c r="AUB88" s="431"/>
      <c r="AUC88" s="431"/>
      <c r="AUD88" s="431"/>
      <c r="AUE88" s="431"/>
      <c r="AUF88" s="431"/>
      <c r="AUG88" s="431"/>
      <c r="AUH88" s="431"/>
      <c r="AUI88" s="431"/>
      <c r="AUJ88" s="431"/>
      <c r="AUK88" s="431"/>
      <c r="AUL88" s="431"/>
      <c r="AUM88" s="431"/>
      <c r="AUN88" s="431"/>
      <c r="AUO88" s="431"/>
      <c r="AUP88" s="431"/>
      <c r="AUQ88" s="431"/>
      <c r="AUR88" s="431"/>
      <c r="AUS88" s="431"/>
      <c r="AUT88" s="431"/>
      <c r="AUU88" s="431"/>
      <c r="AUV88" s="431"/>
      <c r="AUW88" s="431"/>
      <c r="AUX88" s="431"/>
      <c r="AUY88" s="431"/>
      <c r="AUZ88" s="431"/>
      <c r="AVA88" s="431"/>
      <c r="AVB88" s="431"/>
      <c r="AVC88" s="431"/>
      <c r="AVD88" s="431"/>
      <c r="AVE88" s="431"/>
      <c r="AVF88" s="431"/>
      <c r="AVG88" s="431"/>
      <c r="AVH88" s="431"/>
      <c r="AVI88" s="431"/>
      <c r="AVJ88" s="431"/>
      <c r="AVK88" s="431"/>
      <c r="AVL88" s="431"/>
      <c r="AVM88" s="431"/>
      <c r="AVN88" s="431"/>
      <c r="AVO88" s="431"/>
      <c r="AVP88" s="431"/>
      <c r="AVQ88" s="431"/>
      <c r="AVR88" s="431"/>
      <c r="AVS88" s="431"/>
      <c r="AVT88" s="431"/>
      <c r="AVU88" s="431"/>
      <c r="AVV88" s="431"/>
      <c r="AVW88" s="431"/>
      <c r="AVX88" s="431"/>
      <c r="AVY88" s="431"/>
      <c r="AVZ88" s="431"/>
      <c r="AWA88" s="431"/>
      <c r="AWB88" s="431"/>
      <c r="AWC88" s="431"/>
      <c r="AWD88" s="431"/>
      <c r="AWE88" s="431"/>
      <c r="AWF88" s="431"/>
      <c r="AWG88" s="431"/>
      <c r="AWH88" s="431"/>
      <c r="AWI88" s="431"/>
      <c r="AWJ88" s="431"/>
      <c r="AWK88" s="431"/>
      <c r="AWL88" s="431"/>
      <c r="AWM88" s="431"/>
      <c r="AWN88" s="431"/>
      <c r="AWO88" s="431"/>
      <c r="AWP88" s="431"/>
      <c r="AWQ88" s="431"/>
      <c r="AWR88" s="431"/>
      <c r="AWS88" s="431"/>
      <c r="AWT88" s="431"/>
      <c r="AWU88" s="431"/>
      <c r="AWV88" s="431"/>
      <c r="AWW88" s="431"/>
      <c r="AWX88" s="431"/>
      <c r="AWY88" s="431"/>
      <c r="AWZ88" s="431"/>
      <c r="AXA88" s="431"/>
      <c r="AXB88" s="431"/>
      <c r="AXC88" s="431"/>
      <c r="AXD88" s="431"/>
      <c r="AXE88" s="431"/>
      <c r="AXF88" s="431"/>
      <c r="AXG88" s="431"/>
      <c r="AXH88" s="431"/>
      <c r="AXI88" s="431"/>
      <c r="AXJ88" s="431"/>
      <c r="AXK88" s="431"/>
      <c r="AXL88" s="431"/>
      <c r="AXM88" s="431"/>
      <c r="AXN88" s="431"/>
      <c r="AXO88" s="431"/>
      <c r="AXP88" s="431"/>
      <c r="AXQ88" s="431"/>
      <c r="AXR88" s="431"/>
      <c r="AXS88" s="431"/>
      <c r="AXT88" s="431"/>
      <c r="AXU88" s="431"/>
      <c r="AXV88" s="431"/>
      <c r="AXW88" s="431"/>
      <c r="AXX88" s="431"/>
      <c r="AXY88" s="431"/>
      <c r="AXZ88" s="431"/>
      <c r="AYA88" s="431"/>
      <c r="AYB88" s="431"/>
      <c r="AYC88" s="431"/>
      <c r="AYD88" s="431"/>
      <c r="AYE88" s="431"/>
      <c r="AYF88" s="431"/>
      <c r="AYG88" s="431"/>
      <c r="AYH88" s="431"/>
      <c r="AYI88" s="431"/>
      <c r="AYJ88" s="431"/>
      <c r="AYK88" s="431"/>
      <c r="AYL88" s="431"/>
      <c r="AYM88" s="431"/>
      <c r="AYN88" s="431"/>
      <c r="AYO88" s="431"/>
      <c r="AYP88" s="431"/>
      <c r="AYQ88" s="431"/>
      <c r="AYR88" s="431"/>
      <c r="AYS88" s="431"/>
      <c r="AYT88" s="431"/>
      <c r="AYU88" s="431"/>
      <c r="AYV88" s="431"/>
      <c r="AYW88" s="431"/>
      <c r="AYX88" s="431"/>
      <c r="AYY88" s="431"/>
      <c r="AYZ88" s="431"/>
      <c r="AZA88" s="431"/>
      <c r="AZB88" s="431"/>
      <c r="AZC88" s="431"/>
      <c r="AZD88" s="431"/>
      <c r="AZE88" s="431"/>
      <c r="AZF88" s="431"/>
      <c r="AZG88" s="431"/>
      <c r="AZH88" s="431"/>
      <c r="AZI88" s="431"/>
      <c r="AZJ88" s="431"/>
      <c r="AZK88" s="431"/>
      <c r="AZL88" s="431"/>
      <c r="AZM88" s="431"/>
      <c r="AZN88" s="431"/>
      <c r="AZO88" s="431"/>
      <c r="AZP88" s="431"/>
      <c r="AZQ88" s="431"/>
      <c r="AZR88" s="431"/>
      <c r="AZS88" s="431"/>
      <c r="AZT88" s="431"/>
      <c r="AZU88" s="431"/>
      <c r="AZV88" s="431"/>
      <c r="AZW88" s="431"/>
      <c r="AZX88" s="431"/>
      <c r="AZY88" s="431"/>
      <c r="AZZ88" s="431"/>
      <c r="BAA88" s="431"/>
      <c r="BAB88" s="431"/>
      <c r="BAC88" s="431"/>
      <c r="BAD88" s="431"/>
      <c r="BAE88" s="431"/>
      <c r="BAF88" s="431"/>
      <c r="BAG88" s="431"/>
      <c r="BAH88" s="431"/>
      <c r="BAI88" s="431"/>
      <c r="BAJ88" s="431"/>
      <c r="BAK88" s="431"/>
      <c r="BAL88" s="431"/>
      <c r="BAM88" s="431"/>
      <c r="BAN88" s="431"/>
      <c r="BAO88" s="431"/>
      <c r="BAP88" s="431"/>
      <c r="BAQ88" s="431"/>
      <c r="BAR88" s="431"/>
      <c r="BAS88" s="431"/>
      <c r="BAT88" s="431"/>
      <c r="BAU88" s="431"/>
      <c r="BAV88" s="431"/>
      <c r="BAW88" s="431"/>
      <c r="BAX88" s="431"/>
      <c r="BAY88" s="431"/>
      <c r="BAZ88" s="431"/>
      <c r="BBA88" s="431"/>
      <c r="BBB88" s="431"/>
      <c r="BBC88" s="431"/>
      <c r="BBD88" s="431"/>
      <c r="BBE88" s="431"/>
      <c r="BBF88" s="431"/>
      <c r="BBG88" s="431"/>
      <c r="BBH88" s="431"/>
      <c r="BBI88" s="431"/>
      <c r="BBJ88" s="431"/>
      <c r="BBK88" s="431"/>
      <c r="BBL88" s="431"/>
      <c r="BBM88" s="431"/>
      <c r="BBN88" s="431"/>
      <c r="BBO88" s="431"/>
      <c r="BBP88" s="431"/>
      <c r="BBQ88" s="431"/>
      <c r="BBR88" s="431"/>
      <c r="BBS88" s="431"/>
      <c r="BBT88" s="431"/>
      <c r="BBU88" s="431"/>
      <c r="BBV88" s="431"/>
      <c r="BBW88" s="431"/>
      <c r="BBX88" s="431"/>
      <c r="BBY88" s="431"/>
      <c r="BBZ88" s="431"/>
      <c r="BCA88" s="431"/>
      <c r="BCB88" s="431"/>
      <c r="BCC88" s="431"/>
      <c r="BCD88" s="431"/>
      <c r="BCE88" s="431"/>
      <c r="BCF88" s="431"/>
      <c r="BCG88" s="431"/>
      <c r="BCH88" s="431"/>
      <c r="BCI88" s="431"/>
      <c r="BCJ88" s="431"/>
      <c r="BCK88" s="431"/>
      <c r="BCL88" s="431"/>
      <c r="BCM88" s="431"/>
      <c r="BCN88" s="431"/>
      <c r="BCO88" s="431"/>
      <c r="BCP88" s="431"/>
      <c r="BCQ88" s="431"/>
      <c r="BCR88" s="431"/>
      <c r="BCS88" s="431"/>
      <c r="BCT88" s="431"/>
      <c r="BCU88" s="431"/>
      <c r="BCV88" s="431"/>
      <c r="BCW88" s="431"/>
      <c r="BCX88" s="431"/>
      <c r="BCY88" s="431"/>
      <c r="BCZ88" s="431"/>
      <c r="BDA88" s="431"/>
      <c r="BDB88" s="431"/>
      <c r="BDC88" s="431"/>
      <c r="BDD88" s="431"/>
      <c r="BDE88" s="431"/>
      <c r="BDF88" s="431"/>
      <c r="BDG88" s="431"/>
      <c r="BDH88" s="431"/>
      <c r="BDI88" s="431"/>
      <c r="BDJ88" s="431"/>
      <c r="BDK88" s="431"/>
      <c r="BDL88" s="431"/>
      <c r="BDM88" s="431"/>
      <c r="BDN88" s="431"/>
      <c r="BDO88" s="431"/>
      <c r="BDP88" s="431"/>
      <c r="BDQ88" s="431"/>
      <c r="BDR88" s="431"/>
      <c r="BDS88" s="431"/>
      <c r="BDT88" s="431"/>
      <c r="BDU88" s="431"/>
      <c r="BDV88" s="431"/>
      <c r="BDW88" s="431"/>
      <c r="BDX88" s="431"/>
      <c r="BDY88" s="431"/>
      <c r="BDZ88" s="431"/>
      <c r="BEA88" s="431"/>
      <c r="BEB88" s="431"/>
      <c r="BEC88" s="431"/>
      <c r="BED88" s="431"/>
      <c r="BEE88" s="431"/>
      <c r="BEF88" s="431"/>
      <c r="BEG88" s="431"/>
      <c r="BEH88" s="431"/>
      <c r="BEI88" s="431"/>
      <c r="BEJ88" s="431"/>
      <c r="BEK88" s="431"/>
      <c r="BEL88" s="431"/>
      <c r="BEM88" s="431"/>
      <c r="BEN88" s="431"/>
      <c r="BEO88" s="431"/>
      <c r="BEP88" s="431"/>
      <c r="BEQ88" s="431"/>
      <c r="BER88" s="431"/>
      <c r="BES88" s="431"/>
      <c r="BET88" s="431"/>
      <c r="BEU88" s="431"/>
      <c r="BEV88" s="431"/>
      <c r="BEW88" s="431"/>
      <c r="BEX88" s="431"/>
      <c r="BEY88" s="431"/>
      <c r="BEZ88" s="431"/>
      <c r="BFA88" s="431"/>
      <c r="BFB88" s="431"/>
      <c r="BFC88" s="431"/>
      <c r="BFD88" s="431"/>
      <c r="BFE88" s="431"/>
      <c r="BFF88" s="431"/>
      <c r="BFG88" s="431"/>
      <c r="BFH88" s="431"/>
      <c r="BFI88" s="431"/>
      <c r="BFJ88" s="431"/>
      <c r="BFK88" s="431"/>
      <c r="BFL88" s="431"/>
      <c r="BFM88" s="431"/>
      <c r="BFN88" s="431"/>
      <c r="BFO88" s="431"/>
      <c r="BFP88" s="431"/>
      <c r="BFQ88" s="431"/>
      <c r="BFR88" s="431"/>
      <c r="BFS88" s="431"/>
      <c r="BFT88" s="431"/>
      <c r="BFU88" s="431"/>
      <c r="BFV88" s="431"/>
      <c r="BFW88" s="431"/>
      <c r="BFX88" s="431"/>
      <c r="BFY88" s="431"/>
      <c r="BFZ88" s="431"/>
      <c r="BGA88" s="431"/>
      <c r="BGB88" s="431"/>
      <c r="BGC88" s="431"/>
      <c r="BGD88" s="431"/>
      <c r="BGE88" s="431"/>
      <c r="BGF88" s="431"/>
      <c r="BGG88" s="431"/>
      <c r="BGH88" s="431"/>
      <c r="BGI88" s="431"/>
      <c r="BGJ88" s="431"/>
      <c r="BGK88" s="431"/>
      <c r="BGL88" s="431"/>
      <c r="BGM88" s="431"/>
      <c r="BGN88" s="431"/>
      <c r="BGO88" s="431"/>
      <c r="BGP88" s="431"/>
      <c r="BGQ88" s="431"/>
      <c r="BGR88" s="431"/>
      <c r="BGS88" s="431"/>
      <c r="BGT88" s="431"/>
      <c r="BGU88" s="431"/>
      <c r="BGV88" s="431"/>
      <c r="BGW88" s="431"/>
      <c r="BGX88" s="431"/>
      <c r="BGY88" s="431"/>
      <c r="BGZ88" s="431"/>
      <c r="BHA88" s="431"/>
      <c r="BHB88" s="431"/>
      <c r="BHC88" s="431"/>
      <c r="BHD88" s="431"/>
      <c r="BHE88" s="431"/>
      <c r="BHF88" s="431"/>
      <c r="BHG88" s="431"/>
      <c r="BHH88" s="431"/>
      <c r="BHI88" s="431"/>
      <c r="BHJ88" s="431"/>
      <c r="BHK88" s="431"/>
      <c r="BHL88" s="431"/>
      <c r="BHM88" s="431"/>
      <c r="BHN88" s="431"/>
      <c r="BHO88" s="431"/>
      <c r="BHP88" s="431"/>
      <c r="BHQ88" s="431"/>
      <c r="BHR88" s="431"/>
      <c r="BHS88" s="431"/>
      <c r="BHT88" s="431"/>
      <c r="BHU88" s="431"/>
      <c r="BHV88" s="431"/>
      <c r="BHW88" s="431"/>
      <c r="BHX88" s="431"/>
      <c r="BHY88" s="431"/>
      <c r="BHZ88" s="431"/>
      <c r="BIA88" s="431"/>
      <c r="BIB88" s="431"/>
      <c r="BIC88" s="431"/>
      <c r="BID88" s="431"/>
      <c r="BIE88" s="431"/>
      <c r="BIF88" s="431"/>
      <c r="BIG88" s="431"/>
      <c r="BIH88" s="431"/>
      <c r="BII88" s="431"/>
      <c r="BIJ88" s="431"/>
      <c r="BIK88" s="431"/>
      <c r="BIL88" s="431"/>
      <c r="BIM88" s="431"/>
      <c r="BIN88" s="431"/>
      <c r="BIO88" s="431"/>
      <c r="BIP88" s="431"/>
      <c r="BIQ88" s="431"/>
      <c r="BIR88" s="431"/>
      <c r="BIS88" s="431"/>
      <c r="BIT88" s="431"/>
      <c r="BIU88" s="431"/>
      <c r="BIV88" s="431"/>
      <c r="BIW88" s="431"/>
      <c r="BIX88" s="431"/>
      <c r="BIY88" s="431"/>
      <c r="BIZ88" s="431"/>
      <c r="BJA88" s="431"/>
      <c r="BJB88" s="431"/>
      <c r="BJC88" s="431"/>
      <c r="BJD88" s="431"/>
      <c r="BJE88" s="431"/>
      <c r="BJF88" s="431"/>
      <c r="BJG88" s="431"/>
      <c r="BJH88" s="431"/>
      <c r="BJI88" s="431"/>
      <c r="BJJ88" s="431"/>
      <c r="BJK88" s="431"/>
      <c r="BJL88" s="431"/>
      <c r="BJM88" s="431"/>
      <c r="BJN88" s="431"/>
      <c r="BJO88" s="431"/>
      <c r="BJP88" s="431"/>
      <c r="BJQ88" s="431"/>
      <c r="BJR88" s="431"/>
      <c r="BJS88" s="431"/>
      <c r="BJT88" s="431"/>
      <c r="BJU88" s="431"/>
      <c r="BJV88" s="431"/>
      <c r="BJW88" s="431"/>
      <c r="BJX88" s="431"/>
      <c r="BJY88" s="431"/>
      <c r="BJZ88" s="431"/>
      <c r="BKA88" s="431"/>
      <c r="BKB88" s="431"/>
      <c r="BKC88" s="431"/>
      <c r="BKD88" s="431"/>
      <c r="BKE88" s="431"/>
      <c r="BKF88" s="431"/>
      <c r="BKG88" s="431"/>
      <c r="BKH88" s="431"/>
      <c r="BKI88" s="431"/>
      <c r="BKJ88" s="431"/>
      <c r="BKK88" s="431"/>
      <c r="BKL88" s="431"/>
      <c r="BKM88" s="431"/>
      <c r="BKN88" s="431"/>
      <c r="BKO88" s="431"/>
      <c r="BKP88" s="431"/>
      <c r="BKQ88" s="431"/>
      <c r="BKR88" s="431"/>
      <c r="BKS88" s="431"/>
      <c r="BKT88" s="431"/>
      <c r="BKU88" s="431"/>
      <c r="BKV88" s="431"/>
      <c r="BKW88" s="431"/>
      <c r="BKX88" s="431"/>
      <c r="BKY88" s="431"/>
      <c r="BKZ88" s="431"/>
      <c r="BLA88" s="431"/>
      <c r="BLB88" s="431"/>
      <c r="BLC88" s="431"/>
      <c r="BLD88" s="431"/>
      <c r="BLE88" s="431"/>
      <c r="BLF88" s="431"/>
      <c r="BLG88" s="431"/>
      <c r="BLH88" s="431"/>
      <c r="BLI88" s="431"/>
      <c r="BLJ88" s="431"/>
      <c r="BLK88" s="431"/>
      <c r="BLL88" s="431"/>
      <c r="BLM88" s="431"/>
      <c r="BLN88" s="431"/>
      <c r="BLO88" s="431"/>
      <c r="BLP88" s="431"/>
      <c r="BLQ88" s="431"/>
      <c r="BLR88" s="431"/>
      <c r="BLS88" s="431"/>
      <c r="BLT88" s="431"/>
      <c r="BLU88" s="431"/>
      <c r="BLV88" s="431"/>
      <c r="BLW88" s="431"/>
      <c r="BLX88" s="431"/>
      <c r="BLY88" s="431"/>
      <c r="BLZ88" s="431"/>
      <c r="BMA88" s="431"/>
      <c r="BMB88" s="431"/>
      <c r="BMC88" s="431"/>
      <c r="BMD88" s="431"/>
      <c r="BME88" s="431"/>
      <c r="BMF88" s="431"/>
      <c r="BMG88" s="431"/>
      <c r="BMH88" s="431"/>
      <c r="BMI88" s="431"/>
      <c r="BMJ88" s="431"/>
      <c r="BMK88" s="431"/>
      <c r="BML88" s="431"/>
      <c r="BMM88" s="431"/>
      <c r="BMN88" s="431"/>
      <c r="BMO88" s="431"/>
      <c r="BMP88" s="431"/>
      <c r="BMQ88" s="431"/>
      <c r="BMR88" s="431"/>
      <c r="BMS88" s="431"/>
      <c r="BMT88" s="431"/>
      <c r="BMU88" s="431"/>
      <c r="BMV88" s="431"/>
      <c r="BMW88" s="431"/>
      <c r="BMX88" s="431"/>
      <c r="BMY88" s="431"/>
      <c r="BMZ88" s="431"/>
      <c r="BNA88" s="431"/>
      <c r="BNB88" s="431"/>
      <c r="BNC88" s="431"/>
      <c r="BND88" s="431"/>
      <c r="BNE88" s="431"/>
      <c r="BNF88" s="431"/>
      <c r="BNG88" s="431"/>
      <c r="BNH88" s="431"/>
      <c r="BNI88" s="431"/>
      <c r="BNJ88" s="431"/>
      <c r="BNK88" s="431"/>
      <c r="BNL88" s="431"/>
      <c r="BNM88" s="431"/>
      <c r="BNN88" s="431"/>
      <c r="BNO88" s="431"/>
      <c r="BNP88" s="431"/>
      <c r="BNQ88" s="431"/>
      <c r="BNR88" s="431"/>
      <c r="BNS88" s="431"/>
      <c r="BNT88" s="431"/>
      <c r="BNU88" s="431"/>
      <c r="BNV88" s="431"/>
      <c r="BNW88" s="431"/>
      <c r="BNX88" s="431"/>
      <c r="BNY88" s="431"/>
      <c r="BNZ88" s="431"/>
      <c r="BOA88" s="431"/>
      <c r="BOB88" s="431"/>
      <c r="BOC88" s="431"/>
      <c r="BOD88" s="431"/>
      <c r="BOE88" s="431"/>
      <c r="BOF88" s="431"/>
      <c r="BOG88" s="431"/>
      <c r="BOH88" s="431"/>
      <c r="BOI88" s="431"/>
      <c r="BOJ88" s="431"/>
      <c r="BOK88" s="431"/>
      <c r="BOL88" s="431"/>
      <c r="BOM88" s="431"/>
      <c r="BON88" s="431"/>
      <c r="BOO88" s="431"/>
      <c r="BOP88" s="431"/>
      <c r="BOQ88" s="431"/>
      <c r="BOR88" s="431"/>
      <c r="BOS88" s="431"/>
      <c r="BOT88" s="431"/>
      <c r="BOU88" s="431"/>
      <c r="BOV88" s="431"/>
      <c r="BOW88" s="431"/>
      <c r="BOX88" s="431"/>
      <c r="BOY88" s="431"/>
      <c r="BOZ88" s="431"/>
      <c r="BPA88" s="431"/>
      <c r="BPB88" s="431"/>
      <c r="BPC88" s="431"/>
      <c r="BPD88" s="431"/>
      <c r="BPE88" s="431"/>
      <c r="BPF88" s="431"/>
      <c r="BPG88" s="431"/>
      <c r="BPH88" s="431"/>
      <c r="BPI88" s="431"/>
      <c r="BPJ88" s="431"/>
      <c r="BPK88" s="431"/>
      <c r="BPL88" s="431"/>
      <c r="BPM88" s="431"/>
      <c r="BPN88" s="431"/>
      <c r="BPO88" s="431"/>
      <c r="BPP88" s="431"/>
      <c r="BPQ88" s="431"/>
      <c r="BPR88" s="431"/>
      <c r="BPS88" s="431"/>
      <c r="BPT88" s="431"/>
      <c r="BPU88" s="431"/>
      <c r="BPV88" s="431"/>
      <c r="BPW88" s="431"/>
      <c r="BPX88" s="431"/>
      <c r="BPY88" s="431"/>
      <c r="BPZ88" s="431"/>
      <c r="BQA88" s="431"/>
      <c r="BQB88" s="431"/>
      <c r="BQC88" s="431"/>
      <c r="BQD88" s="431"/>
      <c r="BQE88" s="431"/>
      <c r="BQF88" s="431"/>
      <c r="BQG88" s="431"/>
      <c r="BQH88" s="431"/>
      <c r="BQI88" s="431"/>
      <c r="BQJ88" s="431"/>
      <c r="BQK88" s="431"/>
      <c r="BQL88" s="431"/>
      <c r="BQM88" s="431"/>
      <c r="BQN88" s="431"/>
      <c r="BQO88" s="431"/>
      <c r="BQP88" s="431"/>
      <c r="BQQ88" s="431"/>
      <c r="BQR88" s="431"/>
      <c r="BQS88" s="431"/>
      <c r="BQT88" s="431"/>
      <c r="BQU88" s="431"/>
      <c r="BQV88" s="431"/>
      <c r="BQW88" s="431"/>
      <c r="BQX88" s="431"/>
      <c r="BQY88" s="431"/>
      <c r="BQZ88" s="431"/>
      <c r="BRA88" s="431"/>
      <c r="BRB88" s="431"/>
      <c r="BRC88" s="431"/>
      <c r="BRD88" s="431"/>
      <c r="BRE88" s="431"/>
      <c r="BRF88" s="431"/>
      <c r="BRG88" s="431"/>
      <c r="BRH88" s="431"/>
      <c r="BRI88" s="431"/>
      <c r="BRJ88" s="431"/>
      <c r="BRK88" s="431"/>
      <c r="BRL88" s="431"/>
      <c r="BRM88" s="431"/>
      <c r="BRN88" s="431"/>
      <c r="BRO88" s="431"/>
      <c r="BRP88" s="431"/>
      <c r="BRQ88" s="431"/>
      <c r="BRR88" s="431"/>
      <c r="BRS88" s="431"/>
      <c r="BRT88" s="431"/>
      <c r="BRU88" s="431"/>
    </row>
    <row r="89" spans="1:1841" ht="29.25" customHeight="1" x14ac:dyDescent="0.3">
      <c r="A89" s="792"/>
      <c r="B89" s="476">
        <v>18</v>
      </c>
      <c r="C89" s="476" t="s">
        <v>462</v>
      </c>
      <c r="D89" s="465">
        <v>0</v>
      </c>
      <c r="E89" s="504">
        <v>0</v>
      </c>
      <c r="F89" s="477">
        <v>0</v>
      </c>
      <c r="G89" s="477">
        <v>0</v>
      </c>
      <c r="H89" s="464"/>
      <c r="I89" s="477">
        <v>0</v>
      </c>
      <c r="J89" s="478"/>
      <c r="K89" s="477">
        <v>0</v>
      </c>
      <c r="L89" s="479"/>
      <c r="M89" s="464"/>
      <c r="N89" s="478"/>
      <c r="O89" s="464"/>
      <c r="P89" s="478"/>
      <c r="Q89" s="476"/>
      <c r="R89" s="478"/>
      <c r="S89" s="476"/>
      <c r="T89" s="478"/>
      <c r="U89" s="476"/>
      <c r="V89" s="476"/>
      <c r="W89" s="476"/>
      <c r="X89" s="480">
        <f t="shared" si="39"/>
        <v>0</v>
      </c>
      <c r="Y89" s="470">
        <f t="shared" si="40"/>
        <v>0</v>
      </c>
      <c r="Z89" s="480">
        <f t="shared" si="41"/>
        <v>0</v>
      </c>
      <c r="AA89" s="470">
        <f t="shared" si="42"/>
        <v>0</v>
      </c>
      <c r="AB89" s="521"/>
      <c r="AC89" s="486"/>
      <c r="AD89" s="527"/>
      <c r="AE89" s="527"/>
      <c r="AF89" s="527"/>
      <c r="AG89" s="527"/>
      <c r="AH89" s="431"/>
      <c r="AI89" s="431"/>
      <c r="AJ89" s="431"/>
      <c r="AK89" s="431"/>
      <c r="AL89" s="431"/>
      <c r="AM89" s="431"/>
      <c r="AN89" s="431"/>
      <c r="AO89" s="431"/>
      <c r="AP89" s="431"/>
      <c r="AQ89" s="431"/>
      <c r="AR89" s="431"/>
      <c r="AS89" s="431"/>
      <c r="AT89" s="431"/>
      <c r="AU89" s="431"/>
      <c r="AV89" s="431"/>
      <c r="AW89" s="431"/>
      <c r="AX89" s="431"/>
      <c r="AY89" s="431"/>
      <c r="AZ89" s="431"/>
      <c r="BA89" s="431"/>
      <c r="BB89" s="431"/>
      <c r="BC89" s="431"/>
      <c r="BD89" s="431"/>
      <c r="BE89" s="431"/>
      <c r="BF89" s="431"/>
      <c r="BG89" s="431"/>
      <c r="BH89" s="431"/>
      <c r="BI89" s="431"/>
      <c r="BJ89" s="431"/>
      <c r="BK89" s="431"/>
      <c r="BL89" s="431"/>
      <c r="BM89" s="431"/>
      <c r="BN89" s="431"/>
      <c r="BO89" s="431"/>
      <c r="BP89" s="431"/>
      <c r="BQ89" s="431"/>
      <c r="BR89" s="431"/>
      <c r="BS89" s="431"/>
      <c r="BT89" s="431"/>
      <c r="BU89" s="431"/>
      <c r="BV89" s="431"/>
      <c r="BW89" s="431"/>
      <c r="BX89" s="431"/>
      <c r="BY89" s="431"/>
      <c r="BZ89" s="431"/>
      <c r="CA89" s="431"/>
      <c r="CB89" s="431"/>
      <c r="CC89" s="431"/>
      <c r="CD89" s="431"/>
      <c r="CE89" s="431"/>
      <c r="CF89" s="431"/>
      <c r="CG89" s="431"/>
      <c r="CH89" s="431"/>
      <c r="CI89" s="431"/>
      <c r="CJ89" s="431"/>
      <c r="CK89" s="431"/>
      <c r="CL89" s="431"/>
      <c r="CM89" s="431"/>
      <c r="CN89" s="431"/>
      <c r="CO89" s="431"/>
      <c r="CP89" s="431"/>
      <c r="CQ89" s="431"/>
      <c r="CR89" s="431"/>
      <c r="CS89" s="431"/>
      <c r="CT89" s="431"/>
      <c r="CU89" s="431"/>
      <c r="CV89" s="431"/>
      <c r="CW89" s="431"/>
      <c r="CX89" s="431"/>
      <c r="CY89" s="431"/>
      <c r="CZ89" s="431"/>
      <c r="DA89" s="431"/>
      <c r="DB89" s="431"/>
      <c r="DC89" s="431"/>
      <c r="DD89" s="431"/>
      <c r="DE89" s="431"/>
      <c r="DF89" s="431"/>
      <c r="DG89" s="431"/>
      <c r="DH89" s="431"/>
      <c r="DI89" s="431"/>
      <c r="DJ89" s="431"/>
      <c r="DK89" s="431"/>
      <c r="DL89" s="431"/>
      <c r="DM89" s="431"/>
      <c r="DN89" s="431"/>
      <c r="DO89" s="431"/>
      <c r="DP89" s="431"/>
      <c r="DQ89" s="431"/>
      <c r="DR89" s="431"/>
      <c r="DS89" s="431"/>
      <c r="DT89" s="431"/>
      <c r="DU89" s="431"/>
      <c r="DV89" s="431"/>
      <c r="DW89" s="431"/>
      <c r="DX89" s="431"/>
      <c r="DY89" s="431"/>
      <c r="DZ89" s="431"/>
      <c r="EA89" s="431"/>
      <c r="EB89" s="431"/>
      <c r="EC89" s="431"/>
      <c r="ED89" s="431"/>
      <c r="EE89" s="431"/>
      <c r="EF89" s="431"/>
      <c r="EG89" s="431"/>
      <c r="EH89" s="431"/>
      <c r="EI89" s="431"/>
      <c r="EJ89" s="431"/>
      <c r="EK89" s="431"/>
      <c r="EL89" s="431"/>
      <c r="EM89" s="431"/>
      <c r="EN89" s="431"/>
      <c r="EO89" s="431"/>
      <c r="EP89" s="431"/>
      <c r="EQ89" s="431"/>
      <c r="ER89" s="431"/>
      <c r="ES89" s="431"/>
      <c r="ET89" s="431"/>
      <c r="EU89" s="431"/>
      <c r="EV89" s="431"/>
      <c r="EW89" s="431"/>
      <c r="EX89" s="431"/>
      <c r="EY89" s="431"/>
      <c r="EZ89" s="431"/>
      <c r="FA89" s="431"/>
      <c r="FB89" s="431"/>
      <c r="FC89" s="431"/>
      <c r="FD89" s="431"/>
      <c r="FE89" s="431"/>
      <c r="FF89" s="431"/>
      <c r="FG89" s="431"/>
      <c r="FH89" s="431"/>
      <c r="FI89" s="431"/>
      <c r="FJ89" s="431"/>
      <c r="FK89" s="431"/>
      <c r="FL89" s="431"/>
      <c r="FM89" s="431"/>
      <c r="FN89" s="431"/>
      <c r="FO89" s="431"/>
      <c r="FP89" s="431"/>
      <c r="FQ89" s="431"/>
      <c r="FR89" s="431"/>
      <c r="FS89" s="431"/>
      <c r="FT89" s="431"/>
      <c r="FU89" s="431"/>
      <c r="FV89" s="431"/>
      <c r="FW89" s="431"/>
      <c r="FX89" s="431"/>
      <c r="FY89" s="431"/>
      <c r="FZ89" s="431"/>
      <c r="GA89" s="431"/>
      <c r="GB89" s="431"/>
      <c r="GC89" s="431"/>
      <c r="GD89" s="431"/>
      <c r="GE89" s="431"/>
      <c r="GF89" s="431"/>
      <c r="GG89" s="431"/>
      <c r="GH89" s="431"/>
      <c r="GI89" s="431"/>
      <c r="GJ89" s="431"/>
      <c r="GK89" s="431"/>
      <c r="GL89" s="431"/>
      <c r="GM89" s="431"/>
      <c r="GN89" s="431"/>
      <c r="GO89" s="431"/>
      <c r="GP89" s="431"/>
      <c r="GQ89" s="431"/>
      <c r="GR89" s="431"/>
      <c r="GS89" s="431"/>
      <c r="GT89" s="431"/>
      <c r="GU89" s="431"/>
      <c r="GV89" s="431"/>
      <c r="GW89" s="431"/>
      <c r="GX89" s="431"/>
      <c r="GY89" s="431"/>
      <c r="GZ89" s="431"/>
      <c r="HA89" s="431"/>
      <c r="HB89" s="431"/>
      <c r="HC89" s="431"/>
      <c r="HD89" s="431"/>
      <c r="HE89" s="431"/>
      <c r="HF89" s="431"/>
      <c r="HG89" s="431"/>
      <c r="HH89" s="431"/>
      <c r="HI89" s="431"/>
      <c r="HJ89" s="431"/>
      <c r="HK89" s="431"/>
      <c r="HL89" s="431"/>
      <c r="HM89" s="431"/>
      <c r="HN89" s="431"/>
      <c r="HO89" s="431"/>
      <c r="HP89" s="431"/>
      <c r="HQ89" s="431"/>
      <c r="HR89" s="431"/>
      <c r="HS89" s="431"/>
      <c r="HT89" s="431"/>
      <c r="HU89" s="431"/>
      <c r="HV89" s="431"/>
      <c r="HW89" s="431"/>
      <c r="HX89" s="431"/>
      <c r="HY89" s="431"/>
      <c r="HZ89" s="431"/>
      <c r="IA89" s="431"/>
      <c r="IB89" s="431"/>
      <c r="IC89" s="431"/>
      <c r="ID89" s="431"/>
      <c r="IE89" s="431"/>
      <c r="IF89" s="431"/>
      <c r="IG89" s="431"/>
      <c r="IH89" s="431"/>
      <c r="II89" s="431"/>
      <c r="IJ89" s="431"/>
      <c r="IK89" s="431"/>
      <c r="IL89" s="431"/>
      <c r="IM89" s="431"/>
      <c r="IN89" s="431"/>
      <c r="IO89" s="431"/>
      <c r="IP89" s="431"/>
      <c r="IQ89" s="431"/>
      <c r="IR89" s="431"/>
      <c r="IS89" s="431"/>
      <c r="IT89" s="431"/>
      <c r="IU89" s="431"/>
      <c r="IV89" s="431"/>
      <c r="IW89" s="431"/>
      <c r="IX89" s="431"/>
      <c r="IY89" s="431"/>
      <c r="IZ89" s="431"/>
      <c r="JA89" s="431"/>
      <c r="JB89" s="431"/>
      <c r="JC89" s="431"/>
      <c r="JD89" s="431"/>
      <c r="JE89" s="431"/>
      <c r="JF89" s="431"/>
      <c r="JG89" s="431"/>
      <c r="JH89" s="431"/>
      <c r="JI89" s="431"/>
      <c r="JJ89" s="431"/>
      <c r="JK89" s="431"/>
      <c r="JL89" s="431"/>
      <c r="JM89" s="431"/>
      <c r="JN89" s="431"/>
      <c r="JO89" s="431"/>
      <c r="JP89" s="431"/>
      <c r="JQ89" s="431"/>
      <c r="JR89" s="431"/>
      <c r="JS89" s="431"/>
      <c r="JT89" s="431"/>
      <c r="JU89" s="431"/>
      <c r="JV89" s="431"/>
      <c r="JW89" s="431"/>
      <c r="JX89" s="431"/>
      <c r="JY89" s="431"/>
      <c r="JZ89" s="431"/>
      <c r="KA89" s="431"/>
      <c r="KB89" s="431"/>
      <c r="KC89" s="431"/>
      <c r="KD89" s="431"/>
      <c r="KE89" s="431"/>
      <c r="KF89" s="431"/>
      <c r="KG89" s="431"/>
      <c r="KH89" s="431"/>
      <c r="KI89" s="431"/>
      <c r="KJ89" s="431"/>
      <c r="KK89" s="431"/>
      <c r="KL89" s="431"/>
      <c r="KM89" s="431"/>
      <c r="KN89" s="431"/>
      <c r="KO89" s="431"/>
      <c r="KP89" s="431"/>
      <c r="KQ89" s="431"/>
      <c r="KR89" s="431"/>
      <c r="KS89" s="431"/>
      <c r="KT89" s="431"/>
      <c r="KU89" s="431"/>
      <c r="KV89" s="431"/>
      <c r="KW89" s="431"/>
      <c r="KX89" s="431"/>
      <c r="KY89" s="431"/>
      <c r="KZ89" s="431"/>
      <c r="LA89" s="431"/>
      <c r="LB89" s="431"/>
      <c r="LC89" s="431"/>
      <c r="LD89" s="431"/>
      <c r="LE89" s="431"/>
      <c r="LF89" s="431"/>
      <c r="LG89" s="431"/>
      <c r="LH89" s="431"/>
      <c r="LI89" s="431"/>
      <c r="LJ89" s="431"/>
      <c r="LK89" s="431"/>
      <c r="LL89" s="431"/>
      <c r="LM89" s="431"/>
      <c r="LN89" s="431"/>
      <c r="LO89" s="431"/>
      <c r="LP89" s="431"/>
      <c r="LQ89" s="431"/>
      <c r="LR89" s="431"/>
      <c r="LS89" s="431"/>
      <c r="LT89" s="431"/>
      <c r="LU89" s="431"/>
      <c r="LV89" s="431"/>
      <c r="LW89" s="431"/>
      <c r="LX89" s="431"/>
      <c r="LY89" s="431"/>
      <c r="LZ89" s="431"/>
      <c r="MA89" s="431"/>
      <c r="MB89" s="431"/>
      <c r="MC89" s="431"/>
      <c r="MD89" s="431"/>
      <c r="ME89" s="431"/>
      <c r="MF89" s="431"/>
      <c r="MG89" s="431"/>
      <c r="MH89" s="431"/>
      <c r="MI89" s="431"/>
      <c r="MJ89" s="431"/>
      <c r="MK89" s="431"/>
      <c r="ML89" s="431"/>
      <c r="MM89" s="431"/>
      <c r="MN89" s="431"/>
      <c r="MO89" s="431"/>
      <c r="MP89" s="431"/>
      <c r="MQ89" s="431"/>
      <c r="MR89" s="431"/>
      <c r="MS89" s="431"/>
      <c r="MT89" s="431"/>
      <c r="MU89" s="431"/>
      <c r="MV89" s="431"/>
      <c r="MW89" s="431"/>
      <c r="MX89" s="431"/>
      <c r="MY89" s="431"/>
      <c r="MZ89" s="431"/>
      <c r="NA89" s="431"/>
      <c r="NB89" s="431"/>
      <c r="NC89" s="431"/>
      <c r="ND89" s="431"/>
      <c r="NE89" s="431"/>
      <c r="NF89" s="431"/>
      <c r="NG89" s="431"/>
      <c r="NH89" s="431"/>
      <c r="NI89" s="431"/>
      <c r="NJ89" s="431"/>
      <c r="NK89" s="431"/>
      <c r="NL89" s="431"/>
      <c r="NM89" s="431"/>
      <c r="NN89" s="431"/>
      <c r="NO89" s="431"/>
      <c r="NP89" s="431"/>
      <c r="NQ89" s="431"/>
      <c r="NR89" s="431"/>
      <c r="NS89" s="431"/>
      <c r="NT89" s="431"/>
      <c r="NU89" s="431"/>
      <c r="NV89" s="431"/>
      <c r="NW89" s="431"/>
      <c r="NX89" s="431"/>
      <c r="NY89" s="431"/>
      <c r="NZ89" s="431"/>
      <c r="OA89" s="431"/>
      <c r="OB89" s="431"/>
      <c r="OC89" s="431"/>
      <c r="OD89" s="431"/>
      <c r="OE89" s="431"/>
      <c r="OF89" s="431"/>
      <c r="OG89" s="431"/>
      <c r="OH89" s="431"/>
      <c r="OI89" s="431"/>
      <c r="OJ89" s="431"/>
      <c r="OK89" s="431"/>
      <c r="OL89" s="431"/>
      <c r="OM89" s="431"/>
      <c r="ON89" s="431"/>
      <c r="OO89" s="431"/>
      <c r="OP89" s="431"/>
      <c r="OQ89" s="431"/>
      <c r="OR89" s="431"/>
      <c r="OS89" s="431"/>
      <c r="OT89" s="431"/>
      <c r="OU89" s="431"/>
      <c r="OV89" s="431"/>
      <c r="OW89" s="431"/>
      <c r="OX89" s="431"/>
      <c r="OY89" s="431"/>
      <c r="OZ89" s="431"/>
      <c r="PA89" s="431"/>
      <c r="PB89" s="431"/>
      <c r="PC89" s="431"/>
      <c r="PD89" s="431"/>
      <c r="PE89" s="431"/>
      <c r="PF89" s="431"/>
      <c r="PG89" s="431"/>
      <c r="PH89" s="431"/>
      <c r="PI89" s="431"/>
      <c r="PJ89" s="431"/>
      <c r="PK89" s="431"/>
      <c r="PL89" s="431"/>
      <c r="PM89" s="431"/>
      <c r="PN89" s="431"/>
      <c r="PO89" s="431"/>
      <c r="PP89" s="431"/>
      <c r="PQ89" s="431"/>
      <c r="PR89" s="431"/>
      <c r="PS89" s="431"/>
      <c r="PT89" s="431"/>
      <c r="PU89" s="431"/>
      <c r="PV89" s="431"/>
      <c r="PW89" s="431"/>
      <c r="PX89" s="431"/>
      <c r="PY89" s="431"/>
      <c r="PZ89" s="431"/>
      <c r="QA89" s="431"/>
      <c r="QB89" s="431"/>
      <c r="QC89" s="431"/>
      <c r="QD89" s="431"/>
      <c r="QE89" s="431"/>
      <c r="QF89" s="431"/>
      <c r="QG89" s="431"/>
      <c r="QH89" s="431"/>
      <c r="QI89" s="431"/>
      <c r="QJ89" s="431"/>
      <c r="QK89" s="431"/>
      <c r="QL89" s="431"/>
      <c r="QM89" s="431"/>
      <c r="QN89" s="431"/>
      <c r="QO89" s="431"/>
      <c r="QP89" s="431"/>
      <c r="QQ89" s="431"/>
      <c r="QR89" s="431"/>
      <c r="QS89" s="431"/>
      <c r="QT89" s="431"/>
      <c r="QU89" s="431"/>
      <c r="QV89" s="431"/>
      <c r="QW89" s="431"/>
      <c r="QX89" s="431"/>
      <c r="QY89" s="431"/>
      <c r="QZ89" s="431"/>
      <c r="RA89" s="431"/>
      <c r="RB89" s="431"/>
      <c r="RC89" s="431"/>
      <c r="RD89" s="431"/>
      <c r="RE89" s="431"/>
      <c r="RF89" s="431"/>
      <c r="RG89" s="431"/>
      <c r="RH89" s="431"/>
      <c r="RI89" s="431"/>
      <c r="RJ89" s="431"/>
      <c r="RK89" s="431"/>
      <c r="RL89" s="431"/>
      <c r="RM89" s="431"/>
      <c r="RN89" s="431"/>
      <c r="RO89" s="431"/>
      <c r="RP89" s="431"/>
      <c r="RQ89" s="431"/>
      <c r="RR89" s="431"/>
      <c r="RS89" s="431"/>
      <c r="RT89" s="431"/>
      <c r="RU89" s="431"/>
      <c r="RV89" s="431"/>
      <c r="RW89" s="431"/>
      <c r="RX89" s="431"/>
      <c r="RY89" s="431"/>
      <c r="RZ89" s="431"/>
      <c r="SA89" s="431"/>
      <c r="SB89" s="431"/>
      <c r="SC89" s="431"/>
      <c r="SD89" s="431"/>
      <c r="SE89" s="431"/>
      <c r="SF89" s="431"/>
      <c r="SG89" s="431"/>
      <c r="SH89" s="431"/>
      <c r="SI89" s="431"/>
      <c r="SJ89" s="431"/>
      <c r="SK89" s="431"/>
      <c r="SL89" s="431"/>
      <c r="SM89" s="431"/>
      <c r="SN89" s="431"/>
      <c r="SO89" s="431"/>
      <c r="SP89" s="431"/>
      <c r="SQ89" s="431"/>
      <c r="SR89" s="431"/>
      <c r="SS89" s="431"/>
      <c r="ST89" s="431"/>
      <c r="SU89" s="431"/>
      <c r="SV89" s="431"/>
      <c r="SW89" s="431"/>
      <c r="SX89" s="431"/>
      <c r="SY89" s="431"/>
      <c r="SZ89" s="431"/>
      <c r="TA89" s="431"/>
      <c r="TB89" s="431"/>
      <c r="TC89" s="431"/>
      <c r="TD89" s="431"/>
      <c r="TE89" s="431"/>
      <c r="TF89" s="431"/>
      <c r="TG89" s="431"/>
      <c r="TH89" s="431"/>
      <c r="TI89" s="431"/>
      <c r="TJ89" s="431"/>
      <c r="TK89" s="431"/>
      <c r="TL89" s="431"/>
      <c r="TM89" s="431"/>
      <c r="TN89" s="431"/>
      <c r="TO89" s="431"/>
      <c r="TP89" s="431"/>
      <c r="TQ89" s="431"/>
      <c r="TR89" s="431"/>
      <c r="TS89" s="431"/>
      <c r="TT89" s="431"/>
      <c r="TU89" s="431"/>
      <c r="TV89" s="431"/>
      <c r="TW89" s="431"/>
      <c r="TX89" s="431"/>
      <c r="TY89" s="431"/>
      <c r="TZ89" s="431"/>
      <c r="UA89" s="431"/>
      <c r="UB89" s="431"/>
      <c r="UC89" s="431"/>
      <c r="UD89" s="431"/>
      <c r="UE89" s="431"/>
      <c r="UF89" s="431"/>
      <c r="UG89" s="431"/>
      <c r="UH89" s="431"/>
      <c r="UI89" s="431"/>
      <c r="UJ89" s="431"/>
      <c r="UK89" s="431"/>
      <c r="UL89" s="431"/>
      <c r="UM89" s="431"/>
      <c r="UN89" s="431"/>
      <c r="UO89" s="431"/>
      <c r="UP89" s="431"/>
      <c r="UQ89" s="431"/>
      <c r="UR89" s="431"/>
      <c r="US89" s="431"/>
      <c r="UT89" s="431"/>
      <c r="UU89" s="431"/>
      <c r="UV89" s="431"/>
      <c r="UW89" s="431"/>
      <c r="UX89" s="431"/>
      <c r="UY89" s="431"/>
      <c r="UZ89" s="431"/>
      <c r="VA89" s="431"/>
      <c r="VB89" s="431"/>
      <c r="VC89" s="431"/>
      <c r="VD89" s="431"/>
      <c r="VE89" s="431"/>
      <c r="VF89" s="431"/>
      <c r="VG89" s="431"/>
      <c r="VH89" s="431"/>
      <c r="VI89" s="431"/>
      <c r="VJ89" s="431"/>
      <c r="VK89" s="431"/>
      <c r="VL89" s="431"/>
      <c r="VM89" s="431"/>
      <c r="VN89" s="431"/>
      <c r="VO89" s="431"/>
      <c r="VP89" s="431"/>
      <c r="VQ89" s="431"/>
      <c r="VR89" s="431"/>
      <c r="VS89" s="431"/>
      <c r="VT89" s="431"/>
      <c r="VU89" s="431"/>
      <c r="VV89" s="431"/>
      <c r="VW89" s="431"/>
      <c r="VX89" s="431"/>
      <c r="VY89" s="431"/>
      <c r="VZ89" s="431"/>
      <c r="WA89" s="431"/>
      <c r="WB89" s="431"/>
      <c r="WC89" s="431"/>
      <c r="WD89" s="431"/>
      <c r="WE89" s="431"/>
      <c r="WF89" s="431"/>
      <c r="WG89" s="431"/>
      <c r="WH89" s="431"/>
      <c r="WI89" s="431"/>
      <c r="WJ89" s="431"/>
      <c r="WK89" s="431"/>
      <c r="WL89" s="431"/>
      <c r="WM89" s="431"/>
      <c r="WN89" s="431"/>
      <c r="WO89" s="431"/>
      <c r="WP89" s="431"/>
      <c r="WQ89" s="431"/>
      <c r="WR89" s="431"/>
      <c r="WS89" s="431"/>
      <c r="WT89" s="431"/>
      <c r="WU89" s="431"/>
      <c r="WV89" s="431"/>
      <c r="WW89" s="431"/>
      <c r="WX89" s="431"/>
      <c r="WY89" s="431"/>
      <c r="WZ89" s="431"/>
      <c r="XA89" s="431"/>
      <c r="XB89" s="431"/>
      <c r="XC89" s="431"/>
      <c r="XD89" s="431"/>
      <c r="XE89" s="431"/>
      <c r="XF89" s="431"/>
      <c r="XG89" s="431"/>
      <c r="XH89" s="431"/>
      <c r="XI89" s="431"/>
      <c r="XJ89" s="431"/>
      <c r="XK89" s="431"/>
      <c r="XL89" s="431"/>
      <c r="XM89" s="431"/>
      <c r="XN89" s="431"/>
      <c r="XO89" s="431"/>
      <c r="XP89" s="431"/>
      <c r="XQ89" s="431"/>
      <c r="XR89" s="431"/>
      <c r="XS89" s="431"/>
      <c r="XT89" s="431"/>
      <c r="XU89" s="431"/>
      <c r="XV89" s="431"/>
      <c r="XW89" s="431"/>
      <c r="XX89" s="431"/>
      <c r="XY89" s="431"/>
      <c r="XZ89" s="431"/>
      <c r="YA89" s="431"/>
      <c r="YB89" s="431"/>
      <c r="YC89" s="431"/>
      <c r="YD89" s="431"/>
      <c r="YE89" s="431"/>
      <c r="YF89" s="431"/>
      <c r="YG89" s="431"/>
      <c r="YH89" s="431"/>
      <c r="YI89" s="431"/>
      <c r="YJ89" s="431"/>
      <c r="YK89" s="431"/>
      <c r="YL89" s="431"/>
      <c r="YM89" s="431"/>
      <c r="YN89" s="431"/>
      <c r="YO89" s="431"/>
      <c r="YP89" s="431"/>
      <c r="YQ89" s="431"/>
      <c r="YR89" s="431"/>
      <c r="YS89" s="431"/>
      <c r="YT89" s="431"/>
      <c r="YU89" s="431"/>
      <c r="YV89" s="431"/>
      <c r="YW89" s="431"/>
      <c r="YX89" s="431"/>
      <c r="YY89" s="431"/>
      <c r="YZ89" s="431"/>
      <c r="ZA89" s="431"/>
      <c r="ZB89" s="431"/>
      <c r="ZC89" s="431"/>
      <c r="ZD89" s="431"/>
      <c r="ZE89" s="431"/>
      <c r="ZF89" s="431"/>
      <c r="ZG89" s="431"/>
      <c r="ZH89" s="431"/>
      <c r="ZI89" s="431"/>
      <c r="ZJ89" s="431"/>
      <c r="ZK89" s="431"/>
      <c r="ZL89" s="431"/>
      <c r="ZM89" s="431"/>
      <c r="ZN89" s="431"/>
      <c r="ZO89" s="431"/>
      <c r="ZP89" s="431"/>
      <c r="ZQ89" s="431"/>
      <c r="ZR89" s="431"/>
      <c r="ZS89" s="431"/>
      <c r="ZT89" s="431"/>
      <c r="ZU89" s="431"/>
      <c r="ZV89" s="431"/>
      <c r="ZW89" s="431"/>
      <c r="ZX89" s="431"/>
      <c r="ZY89" s="431"/>
      <c r="ZZ89" s="431"/>
      <c r="AAA89" s="431"/>
      <c r="AAB89" s="431"/>
      <c r="AAC89" s="431"/>
      <c r="AAD89" s="431"/>
      <c r="AAE89" s="431"/>
      <c r="AAF89" s="431"/>
      <c r="AAG89" s="431"/>
      <c r="AAH89" s="431"/>
      <c r="AAI89" s="431"/>
      <c r="AAJ89" s="431"/>
      <c r="AAK89" s="431"/>
      <c r="AAL89" s="431"/>
      <c r="AAM89" s="431"/>
      <c r="AAN89" s="431"/>
      <c r="AAO89" s="431"/>
      <c r="AAP89" s="431"/>
      <c r="AAQ89" s="431"/>
      <c r="AAR89" s="431"/>
      <c r="AAS89" s="431"/>
      <c r="AAT89" s="431"/>
      <c r="AAU89" s="431"/>
      <c r="AAV89" s="431"/>
      <c r="AAW89" s="431"/>
      <c r="AAX89" s="431"/>
      <c r="AAY89" s="431"/>
      <c r="AAZ89" s="431"/>
      <c r="ABA89" s="431"/>
      <c r="ABB89" s="431"/>
      <c r="ABC89" s="431"/>
      <c r="ABD89" s="431"/>
      <c r="ABE89" s="431"/>
      <c r="ABF89" s="431"/>
      <c r="ABG89" s="431"/>
      <c r="ABH89" s="431"/>
      <c r="ABI89" s="431"/>
      <c r="ABJ89" s="431"/>
      <c r="ABK89" s="431"/>
      <c r="ABL89" s="431"/>
      <c r="ABM89" s="431"/>
      <c r="ABN89" s="431"/>
      <c r="ABO89" s="431"/>
      <c r="ABP89" s="431"/>
      <c r="ABQ89" s="431"/>
      <c r="ABR89" s="431"/>
      <c r="ABS89" s="431"/>
      <c r="ABT89" s="431"/>
      <c r="ABU89" s="431"/>
      <c r="ABV89" s="431"/>
      <c r="ABW89" s="431"/>
      <c r="ABX89" s="431"/>
      <c r="ABY89" s="431"/>
      <c r="ABZ89" s="431"/>
      <c r="ACA89" s="431"/>
      <c r="ACB89" s="431"/>
      <c r="ACC89" s="431"/>
      <c r="ACD89" s="431"/>
      <c r="ACE89" s="431"/>
      <c r="ACF89" s="431"/>
      <c r="ACG89" s="431"/>
      <c r="ACH89" s="431"/>
      <c r="ACI89" s="431"/>
      <c r="ACJ89" s="431"/>
      <c r="ACK89" s="431"/>
      <c r="ACL89" s="431"/>
      <c r="ACM89" s="431"/>
      <c r="ACN89" s="431"/>
      <c r="ACO89" s="431"/>
      <c r="ACP89" s="431"/>
      <c r="ACQ89" s="431"/>
      <c r="ACR89" s="431"/>
      <c r="ACS89" s="431"/>
      <c r="ACT89" s="431"/>
      <c r="ACU89" s="431"/>
      <c r="ACV89" s="431"/>
      <c r="ACW89" s="431"/>
      <c r="ACX89" s="431"/>
      <c r="ACY89" s="431"/>
      <c r="ACZ89" s="431"/>
      <c r="ADA89" s="431"/>
      <c r="ADB89" s="431"/>
      <c r="ADC89" s="431"/>
      <c r="ADD89" s="431"/>
      <c r="ADE89" s="431"/>
      <c r="ADF89" s="431"/>
      <c r="ADG89" s="431"/>
      <c r="ADH89" s="431"/>
      <c r="ADI89" s="431"/>
      <c r="ADJ89" s="431"/>
      <c r="ADK89" s="431"/>
      <c r="ADL89" s="431"/>
      <c r="ADM89" s="431"/>
      <c r="ADN89" s="431"/>
      <c r="ADO89" s="431"/>
      <c r="ADP89" s="431"/>
      <c r="ADQ89" s="431"/>
      <c r="ADR89" s="431"/>
      <c r="ADS89" s="431"/>
      <c r="ADT89" s="431"/>
      <c r="ADU89" s="431"/>
      <c r="ADV89" s="431"/>
      <c r="ADW89" s="431"/>
      <c r="ADX89" s="431"/>
      <c r="ADY89" s="431"/>
      <c r="ADZ89" s="431"/>
      <c r="AEA89" s="431"/>
      <c r="AEB89" s="431"/>
      <c r="AEC89" s="431"/>
      <c r="AED89" s="431"/>
      <c r="AEE89" s="431"/>
      <c r="AEF89" s="431"/>
      <c r="AEG89" s="431"/>
      <c r="AEH89" s="431"/>
      <c r="AEI89" s="431"/>
      <c r="AEJ89" s="431"/>
      <c r="AEK89" s="431"/>
      <c r="AEL89" s="431"/>
      <c r="AEM89" s="431"/>
      <c r="AEN89" s="431"/>
      <c r="AEO89" s="431"/>
      <c r="AEP89" s="431"/>
      <c r="AEQ89" s="431"/>
      <c r="AER89" s="431"/>
      <c r="AES89" s="431"/>
      <c r="AET89" s="431"/>
      <c r="AEU89" s="431"/>
      <c r="AEV89" s="431"/>
      <c r="AEW89" s="431"/>
      <c r="AEX89" s="431"/>
      <c r="AEY89" s="431"/>
      <c r="AEZ89" s="431"/>
      <c r="AFA89" s="431"/>
      <c r="AFB89" s="431"/>
      <c r="AFC89" s="431"/>
      <c r="AFD89" s="431"/>
      <c r="AFE89" s="431"/>
      <c r="AFF89" s="431"/>
      <c r="AFG89" s="431"/>
      <c r="AFH89" s="431"/>
      <c r="AFI89" s="431"/>
      <c r="AFJ89" s="431"/>
      <c r="AFK89" s="431"/>
      <c r="AFL89" s="431"/>
      <c r="AFM89" s="431"/>
      <c r="AFN89" s="431"/>
      <c r="AFO89" s="431"/>
      <c r="AFP89" s="431"/>
      <c r="AFQ89" s="431"/>
      <c r="AFR89" s="431"/>
      <c r="AFS89" s="431"/>
      <c r="AFT89" s="431"/>
      <c r="AFU89" s="431"/>
      <c r="AFV89" s="431"/>
      <c r="AFW89" s="431"/>
      <c r="AFX89" s="431"/>
      <c r="AFY89" s="431"/>
      <c r="AFZ89" s="431"/>
      <c r="AGA89" s="431"/>
      <c r="AGB89" s="431"/>
      <c r="AGC89" s="431"/>
      <c r="AGD89" s="431"/>
      <c r="AGE89" s="431"/>
      <c r="AGF89" s="431"/>
      <c r="AGG89" s="431"/>
      <c r="AGH89" s="431"/>
      <c r="AGI89" s="431"/>
      <c r="AGJ89" s="431"/>
      <c r="AGK89" s="431"/>
      <c r="AGL89" s="431"/>
      <c r="AGM89" s="431"/>
      <c r="AGN89" s="431"/>
      <c r="AGO89" s="431"/>
      <c r="AGP89" s="431"/>
      <c r="AGQ89" s="431"/>
      <c r="AGR89" s="431"/>
      <c r="AGS89" s="431"/>
      <c r="AGT89" s="431"/>
      <c r="AGU89" s="431"/>
      <c r="AGV89" s="431"/>
      <c r="AGW89" s="431"/>
      <c r="AGX89" s="431"/>
      <c r="AGY89" s="431"/>
      <c r="AGZ89" s="431"/>
      <c r="AHA89" s="431"/>
      <c r="AHB89" s="431"/>
      <c r="AHC89" s="431"/>
      <c r="AHD89" s="431"/>
      <c r="AHE89" s="431"/>
      <c r="AHF89" s="431"/>
      <c r="AHG89" s="431"/>
      <c r="AHH89" s="431"/>
      <c r="AHI89" s="431"/>
      <c r="AHJ89" s="431"/>
      <c r="AHK89" s="431"/>
      <c r="AHL89" s="431"/>
      <c r="AHM89" s="431"/>
      <c r="AHN89" s="431"/>
      <c r="AHO89" s="431"/>
      <c r="AHP89" s="431"/>
      <c r="AHQ89" s="431"/>
      <c r="AHR89" s="431"/>
      <c r="AHS89" s="431"/>
      <c r="AHT89" s="431"/>
      <c r="AHU89" s="431"/>
      <c r="AHV89" s="431"/>
      <c r="AHW89" s="431"/>
      <c r="AHX89" s="431"/>
      <c r="AHY89" s="431"/>
      <c r="AHZ89" s="431"/>
      <c r="AIA89" s="431"/>
      <c r="AIB89" s="431"/>
      <c r="AIC89" s="431"/>
      <c r="AID89" s="431"/>
      <c r="AIE89" s="431"/>
      <c r="AIF89" s="431"/>
      <c r="AIG89" s="431"/>
      <c r="AIH89" s="431"/>
      <c r="AII89" s="431"/>
      <c r="AIJ89" s="431"/>
      <c r="AIK89" s="431"/>
      <c r="AIL89" s="431"/>
      <c r="AIM89" s="431"/>
      <c r="AIN89" s="431"/>
      <c r="AIO89" s="431"/>
      <c r="AIP89" s="431"/>
      <c r="AIQ89" s="431"/>
      <c r="AIR89" s="431"/>
      <c r="AIS89" s="431"/>
      <c r="AIT89" s="431"/>
      <c r="AIU89" s="431"/>
      <c r="AIV89" s="431"/>
      <c r="AIW89" s="431"/>
      <c r="AIX89" s="431"/>
      <c r="AIY89" s="431"/>
      <c r="AIZ89" s="431"/>
      <c r="AJA89" s="431"/>
      <c r="AJB89" s="431"/>
      <c r="AJC89" s="431"/>
      <c r="AJD89" s="431"/>
      <c r="AJE89" s="431"/>
      <c r="AJF89" s="431"/>
      <c r="AJG89" s="431"/>
      <c r="AJH89" s="431"/>
      <c r="AJI89" s="431"/>
      <c r="AJJ89" s="431"/>
      <c r="AJK89" s="431"/>
      <c r="AJL89" s="431"/>
      <c r="AJM89" s="431"/>
      <c r="AJN89" s="431"/>
      <c r="AJO89" s="431"/>
      <c r="AJP89" s="431"/>
      <c r="AJQ89" s="431"/>
      <c r="AJR89" s="431"/>
      <c r="AJS89" s="431"/>
      <c r="AJT89" s="431"/>
      <c r="AJU89" s="431"/>
      <c r="AJV89" s="431"/>
      <c r="AJW89" s="431"/>
      <c r="AJX89" s="431"/>
      <c r="AJY89" s="431"/>
      <c r="AJZ89" s="431"/>
      <c r="AKA89" s="431"/>
      <c r="AKB89" s="431"/>
      <c r="AKC89" s="431"/>
      <c r="AKD89" s="431"/>
      <c r="AKE89" s="431"/>
      <c r="AKF89" s="431"/>
      <c r="AKG89" s="431"/>
      <c r="AKH89" s="431"/>
      <c r="AKI89" s="431"/>
      <c r="AKJ89" s="431"/>
      <c r="AKK89" s="431"/>
      <c r="AKL89" s="431"/>
      <c r="AKM89" s="431"/>
      <c r="AKN89" s="431"/>
      <c r="AKO89" s="431"/>
      <c r="AKP89" s="431"/>
      <c r="AKQ89" s="431"/>
      <c r="AKR89" s="431"/>
      <c r="AKS89" s="431"/>
      <c r="AKT89" s="431"/>
      <c r="AKU89" s="431"/>
      <c r="AKV89" s="431"/>
      <c r="AKW89" s="431"/>
      <c r="AKX89" s="431"/>
      <c r="AKY89" s="431"/>
      <c r="AKZ89" s="431"/>
      <c r="ALA89" s="431"/>
      <c r="ALB89" s="431"/>
      <c r="ALC89" s="431"/>
      <c r="ALD89" s="431"/>
      <c r="ALE89" s="431"/>
      <c r="ALF89" s="431"/>
      <c r="ALG89" s="431"/>
      <c r="ALH89" s="431"/>
      <c r="ALI89" s="431"/>
      <c r="ALJ89" s="431"/>
      <c r="ALK89" s="431"/>
      <c r="ALL89" s="431"/>
      <c r="ALM89" s="431"/>
      <c r="ALN89" s="431"/>
      <c r="ALO89" s="431"/>
      <c r="ALP89" s="431"/>
      <c r="ALQ89" s="431"/>
      <c r="ALR89" s="431"/>
      <c r="ALS89" s="431"/>
      <c r="ALT89" s="431"/>
      <c r="ALU89" s="431"/>
      <c r="ALV89" s="431"/>
      <c r="ALW89" s="431"/>
      <c r="ALX89" s="431"/>
      <c r="ALY89" s="431"/>
      <c r="ALZ89" s="431"/>
      <c r="AMA89" s="431"/>
      <c r="AMB89" s="431"/>
      <c r="AMC89" s="431"/>
      <c r="AMD89" s="431"/>
      <c r="AME89" s="431"/>
      <c r="AMF89" s="431"/>
      <c r="AMG89" s="431"/>
      <c r="AMH89" s="431"/>
      <c r="AMI89" s="431"/>
      <c r="AMJ89" s="431"/>
      <c r="AMK89" s="431"/>
      <c r="AML89" s="431"/>
      <c r="AMM89" s="431"/>
      <c r="AMN89" s="431"/>
      <c r="AMO89" s="431"/>
      <c r="AMP89" s="431"/>
      <c r="AMQ89" s="431"/>
      <c r="AMR89" s="431"/>
      <c r="AMS89" s="431"/>
      <c r="AMT89" s="431"/>
      <c r="AMU89" s="431"/>
      <c r="AMV89" s="431"/>
      <c r="AMW89" s="431"/>
      <c r="AMX89" s="431"/>
      <c r="AMY89" s="431"/>
      <c r="AMZ89" s="431"/>
      <c r="ANA89" s="431"/>
      <c r="ANB89" s="431"/>
      <c r="ANC89" s="431"/>
      <c r="AND89" s="431"/>
      <c r="ANE89" s="431"/>
      <c r="ANF89" s="431"/>
      <c r="ANG89" s="431"/>
      <c r="ANH89" s="431"/>
      <c r="ANI89" s="431"/>
      <c r="ANJ89" s="431"/>
      <c r="ANK89" s="431"/>
      <c r="ANL89" s="431"/>
      <c r="ANM89" s="431"/>
      <c r="ANN89" s="431"/>
      <c r="ANO89" s="431"/>
      <c r="ANP89" s="431"/>
      <c r="ANQ89" s="431"/>
      <c r="ANR89" s="431"/>
      <c r="ANS89" s="431"/>
      <c r="ANT89" s="431"/>
      <c r="ANU89" s="431"/>
      <c r="ANV89" s="431"/>
      <c r="ANW89" s="431"/>
      <c r="ANX89" s="431"/>
      <c r="ANY89" s="431"/>
      <c r="ANZ89" s="431"/>
      <c r="AOA89" s="431"/>
      <c r="AOB89" s="431"/>
      <c r="AOC89" s="431"/>
      <c r="AOD89" s="431"/>
      <c r="AOE89" s="431"/>
      <c r="AOF89" s="431"/>
      <c r="AOG89" s="431"/>
      <c r="AOH89" s="431"/>
      <c r="AOI89" s="431"/>
      <c r="AOJ89" s="431"/>
      <c r="AOK89" s="431"/>
      <c r="AOL89" s="431"/>
      <c r="AOM89" s="431"/>
      <c r="AON89" s="431"/>
      <c r="AOO89" s="431"/>
      <c r="AOP89" s="431"/>
      <c r="AOQ89" s="431"/>
      <c r="AOR89" s="431"/>
      <c r="AOS89" s="431"/>
      <c r="AOT89" s="431"/>
      <c r="AOU89" s="431"/>
      <c r="AOV89" s="431"/>
      <c r="AOW89" s="431"/>
      <c r="AOX89" s="431"/>
      <c r="AOY89" s="431"/>
      <c r="AOZ89" s="431"/>
      <c r="APA89" s="431"/>
      <c r="APB89" s="431"/>
      <c r="APC89" s="431"/>
      <c r="APD89" s="431"/>
      <c r="APE89" s="431"/>
      <c r="APF89" s="431"/>
      <c r="APG89" s="431"/>
      <c r="APH89" s="431"/>
      <c r="API89" s="431"/>
      <c r="APJ89" s="431"/>
      <c r="APK89" s="431"/>
      <c r="APL89" s="431"/>
      <c r="APM89" s="431"/>
      <c r="APN89" s="431"/>
      <c r="APO89" s="431"/>
      <c r="APP89" s="431"/>
      <c r="APQ89" s="431"/>
      <c r="APR89" s="431"/>
      <c r="APS89" s="431"/>
      <c r="APT89" s="431"/>
      <c r="APU89" s="431"/>
      <c r="APV89" s="431"/>
      <c r="APW89" s="431"/>
      <c r="APX89" s="431"/>
      <c r="APY89" s="431"/>
      <c r="APZ89" s="431"/>
      <c r="AQA89" s="431"/>
      <c r="AQB89" s="431"/>
      <c r="AQC89" s="431"/>
      <c r="AQD89" s="431"/>
      <c r="AQE89" s="431"/>
      <c r="AQF89" s="431"/>
      <c r="AQG89" s="431"/>
      <c r="AQH89" s="431"/>
      <c r="AQI89" s="431"/>
      <c r="AQJ89" s="431"/>
      <c r="AQK89" s="431"/>
      <c r="AQL89" s="431"/>
      <c r="AQM89" s="431"/>
      <c r="AQN89" s="431"/>
      <c r="AQO89" s="431"/>
      <c r="AQP89" s="431"/>
      <c r="AQQ89" s="431"/>
      <c r="AQR89" s="431"/>
      <c r="AQS89" s="431"/>
      <c r="AQT89" s="431"/>
      <c r="AQU89" s="431"/>
      <c r="AQV89" s="431"/>
      <c r="AQW89" s="431"/>
      <c r="AQX89" s="431"/>
      <c r="AQY89" s="431"/>
      <c r="AQZ89" s="431"/>
      <c r="ARA89" s="431"/>
      <c r="ARB89" s="431"/>
      <c r="ARC89" s="431"/>
      <c r="ARD89" s="431"/>
      <c r="ARE89" s="431"/>
      <c r="ARF89" s="431"/>
      <c r="ARG89" s="431"/>
      <c r="ARH89" s="431"/>
      <c r="ARI89" s="431"/>
      <c r="ARJ89" s="431"/>
      <c r="ARK89" s="431"/>
      <c r="ARL89" s="431"/>
      <c r="ARM89" s="431"/>
      <c r="ARN89" s="431"/>
      <c r="ARO89" s="431"/>
      <c r="ARP89" s="431"/>
      <c r="ARQ89" s="431"/>
      <c r="ARR89" s="431"/>
      <c r="ARS89" s="431"/>
      <c r="ART89" s="431"/>
      <c r="ARU89" s="431"/>
      <c r="ARV89" s="431"/>
      <c r="ARW89" s="431"/>
      <c r="ARX89" s="431"/>
      <c r="ARY89" s="431"/>
      <c r="ARZ89" s="431"/>
      <c r="ASA89" s="431"/>
      <c r="ASB89" s="431"/>
      <c r="ASC89" s="431"/>
      <c r="ASD89" s="431"/>
      <c r="ASE89" s="431"/>
      <c r="ASF89" s="431"/>
      <c r="ASG89" s="431"/>
      <c r="ASH89" s="431"/>
      <c r="ASI89" s="431"/>
      <c r="ASJ89" s="431"/>
      <c r="ASK89" s="431"/>
      <c r="ASL89" s="431"/>
      <c r="ASM89" s="431"/>
      <c r="ASN89" s="431"/>
      <c r="ASO89" s="431"/>
      <c r="ASP89" s="431"/>
      <c r="ASQ89" s="431"/>
      <c r="ASR89" s="431"/>
      <c r="ASS89" s="431"/>
      <c r="AST89" s="431"/>
      <c r="ASU89" s="431"/>
      <c r="ASV89" s="431"/>
      <c r="ASW89" s="431"/>
      <c r="ASX89" s="431"/>
      <c r="ASY89" s="431"/>
      <c r="ASZ89" s="431"/>
      <c r="ATA89" s="431"/>
      <c r="ATB89" s="431"/>
      <c r="ATC89" s="431"/>
      <c r="ATD89" s="431"/>
      <c r="ATE89" s="431"/>
      <c r="ATF89" s="431"/>
      <c r="ATG89" s="431"/>
      <c r="ATH89" s="431"/>
      <c r="ATI89" s="431"/>
      <c r="ATJ89" s="431"/>
      <c r="ATK89" s="431"/>
      <c r="ATL89" s="431"/>
      <c r="ATM89" s="431"/>
      <c r="ATN89" s="431"/>
      <c r="ATO89" s="431"/>
      <c r="ATP89" s="431"/>
      <c r="ATQ89" s="431"/>
      <c r="ATR89" s="431"/>
      <c r="ATS89" s="431"/>
      <c r="ATT89" s="431"/>
      <c r="ATU89" s="431"/>
      <c r="ATV89" s="431"/>
      <c r="ATW89" s="431"/>
      <c r="ATX89" s="431"/>
      <c r="ATY89" s="431"/>
      <c r="ATZ89" s="431"/>
      <c r="AUA89" s="431"/>
      <c r="AUB89" s="431"/>
      <c r="AUC89" s="431"/>
      <c r="AUD89" s="431"/>
      <c r="AUE89" s="431"/>
      <c r="AUF89" s="431"/>
      <c r="AUG89" s="431"/>
      <c r="AUH89" s="431"/>
      <c r="AUI89" s="431"/>
      <c r="AUJ89" s="431"/>
      <c r="AUK89" s="431"/>
      <c r="AUL89" s="431"/>
      <c r="AUM89" s="431"/>
      <c r="AUN89" s="431"/>
      <c r="AUO89" s="431"/>
      <c r="AUP89" s="431"/>
      <c r="AUQ89" s="431"/>
      <c r="AUR89" s="431"/>
      <c r="AUS89" s="431"/>
      <c r="AUT89" s="431"/>
      <c r="AUU89" s="431"/>
      <c r="AUV89" s="431"/>
      <c r="AUW89" s="431"/>
      <c r="AUX89" s="431"/>
      <c r="AUY89" s="431"/>
      <c r="AUZ89" s="431"/>
      <c r="AVA89" s="431"/>
      <c r="AVB89" s="431"/>
      <c r="AVC89" s="431"/>
      <c r="AVD89" s="431"/>
      <c r="AVE89" s="431"/>
      <c r="AVF89" s="431"/>
      <c r="AVG89" s="431"/>
      <c r="AVH89" s="431"/>
      <c r="AVI89" s="431"/>
      <c r="AVJ89" s="431"/>
      <c r="AVK89" s="431"/>
      <c r="AVL89" s="431"/>
      <c r="AVM89" s="431"/>
      <c r="AVN89" s="431"/>
      <c r="AVO89" s="431"/>
      <c r="AVP89" s="431"/>
      <c r="AVQ89" s="431"/>
      <c r="AVR89" s="431"/>
      <c r="AVS89" s="431"/>
      <c r="AVT89" s="431"/>
      <c r="AVU89" s="431"/>
      <c r="AVV89" s="431"/>
      <c r="AVW89" s="431"/>
      <c r="AVX89" s="431"/>
      <c r="AVY89" s="431"/>
      <c r="AVZ89" s="431"/>
      <c r="AWA89" s="431"/>
      <c r="AWB89" s="431"/>
      <c r="AWC89" s="431"/>
      <c r="AWD89" s="431"/>
      <c r="AWE89" s="431"/>
      <c r="AWF89" s="431"/>
      <c r="AWG89" s="431"/>
      <c r="AWH89" s="431"/>
      <c r="AWI89" s="431"/>
      <c r="AWJ89" s="431"/>
      <c r="AWK89" s="431"/>
      <c r="AWL89" s="431"/>
      <c r="AWM89" s="431"/>
      <c r="AWN89" s="431"/>
      <c r="AWO89" s="431"/>
      <c r="AWP89" s="431"/>
      <c r="AWQ89" s="431"/>
      <c r="AWR89" s="431"/>
      <c r="AWS89" s="431"/>
      <c r="AWT89" s="431"/>
      <c r="AWU89" s="431"/>
      <c r="AWV89" s="431"/>
      <c r="AWW89" s="431"/>
      <c r="AWX89" s="431"/>
      <c r="AWY89" s="431"/>
      <c r="AWZ89" s="431"/>
      <c r="AXA89" s="431"/>
      <c r="AXB89" s="431"/>
      <c r="AXC89" s="431"/>
      <c r="AXD89" s="431"/>
      <c r="AXE89" s="431"/>
      <c r="AXF89" s="431"/>
      <c r="AXG89" s="431"/>
      <c r="AXH89" s="431"/>
      <c r="AXI89" s="431"/>
      <c r="AXJ89" s="431"/>
      <c r="AXK89" s="431"/>
      <c r="AXL89" s="431"/>
      <c r="AXM89" s="431"/>
      <c r="AXN89" s="431"/>
      <c r="AXO89" s="431"/>
      <c r="AXP89" s="431"/>
      <c r="AXQ89" s="431"/>
      <c r="AXR89" s="431"/>
      <c r="AXS89" s="431"/>
      <c r="AXT89" s="431"/>
      <c r="AXU89" s="431"/>
      <c r="AXV89" s="431"/>
      <c r="AXW89" s="431"/>
      <c r="AXX89" s="431"/>
      <c r="AXY89" s="431"/>
      <c r="AXZ89" s="431"/>
      <c r="AYA89" s="431"/>
      <c r="AYB89" s="431"/>
      <c r="AYC89" s="431"/>
      <c r="AYD89" s="431"/>
      <c r="AYE89" s="431"/>
      <c r="AYF89" s="431"/>
      <c r="AYG89" s="431"/>
      <c r="AYH89" s="431"/>
      <c r="AYI89" s="431"/>
      <c r="AYJ89" s="431"/>
      <c r="AYK89" s="431"/>
      <c r="AYL89" s="431"/>
      <c r="AYM89" s="431"/>
      <c r="AYN89" s="431"/>
      <c r="AYO89" s="431"/>
      <c r="AYP89" s="431"/>
      <c r="AYQ89" s="431"/>
      <c r="AYR89" s="431"/>
      <c r="AYS89" s="431"/>
      <c r="AYT89" s="431"/>
      <c r="AYU89" s="431"/>
      <c r="AYV89" s="431"/>
      <c r="AYW89" s="431"/>
      <c r="AYX89" s="431"/>
      <c r="AYY89" s="431"/>
      <c r="AYZ89" s="431"/>
      <c r="AZA89" s="431"/>
      <c r="AZB89" s="431"/>
      <c r="AZC89" s="431"/>
      <c r="AZD89" s="431"/>
      <c r="AZE89" s="431"/>
      <c r="AZF89" s="431"/>
      <c r="AZG89" s="431"/>
      <c r="AZH89" s="431"/>
      <c r="AZI89" s="431"/>
      <c r="AZJ89" s="431"/>
      <c r="AZK89" s="431"/>
      <c r="AZL89" s="431"/>
      <c r="AZM89" s="431"/>
      <c r="AZN89" s="431"/>
      <c r="AZO89" s="431"/>
      <c r="AZP89" s="431"/>
      <c r="AZQ89" s="431"/>
      <c r="AZR89" s="431"/>
      <c r="AZS89" s="431"/>
      <c r="AZT89" s="431"/>
      <c r="AZU89" s="431"/>
      <c r="AZV89" s="431"/>
      <c r="AZW89" s="431"/>
      <c r="AZX89" s="431"/>
      <c r="AZY89" s="431"/>
      <c r="AZZ89" s="431"/>
      <c r="BAA89" s="431"/>
      <c r="BAB89" s="431"/>
      <c r="BAC89" s="431"/>
      <c r="BAD89" s="431"/>
      <c r="BAE89" s="431"/>
      <c r="BAF89" s="431"/>
      <c r="BAG89" s="431"/>
      <c r="BAH89" s="431"/>
      <c r="BAI89" s="431"/>
      <c r="BAJ89" s="431"/>
      <c r="BAK89" s="431"/>
      <c r="BAL89" s="431"/>
      <c r="BAM89" s="431"/>
      <c r="BAN89" s="431"/>
      <c r="BAO89" s="431"/>
      <c r="BAP89" s="431"/>
      <c r="BAQ89" s="431"/>
      <c r="BAR89" s="431"/>
      <c r="BAS89" s="431"/>
      <c r="BAT89" s="431"/>
      <c r="BAU89" s="431"/>
      <c r="BAV89" s="431"/>
      <c r="BAW89" s="431"/>
      <c r="BAX89" s="431"/>
      <c r="BAY89" s="431"/>
      <c r="BAZ89" s="431"/>
      <c r="BBA89" s="431"/>
      <c r="BBB89" s="431"/>
      <c r="BBC89" s="431"/>
      <c r="BBD89" s="431"/>
      <c r="BBE89" s="431"/>
      <c r="BBF89" s="431"/>
      <c r="BBG89" s="431"/>
      <c r="BBH89" s="431"/>
      <c r="BBI89" s="431"/>
      <c r="BBJ89" s="431"/>
      <c r="BBK89" s="431"/>
      <c r="BBL89" s="431"/>
      <c r="BBM89" s="431"/>
      <c r="BBN89" s="431"/>
      <c r="BBO89" s="431"/>
      <c r="BBP89" s="431"/>
      <c r="BBQ89" s="431"/>
      <c r="BBR89" s="431"/>
      <c r="BBS89" s="431"/>
      <c r="BBT89" s="431"/>
      <c r="BBU89" s="431"/>
      <c r="BBV89" s="431"/>
      <c r="BBW89" s="431"/>
      <c r="BBX89" s="431"/>
      <c r="BBY89" s="431"/>
      <c r="BBZ89" s="431"/>
      <c r="BCA89" s="431"/>
      <c r="BCB89" s="431"/>
      <c r="BCC89" s="431"/>
      <c r="BCD89" s="431"/>
      <c r="BCE89" s="431"/>
      <c r="BCF89" s="431"/>
      <c r="BCG89" s="431"/>
      <c r="BCH89" s="431"/>
      <c r="BCI89" s="431"/>
      <c r="BCJ89" s="431"/>
      <c r="BCK89" s="431"/>
      <c r="BCL89" s="431"/>
      <c r="BCM89" s="431"/>
      <c r="BCN89" s="431"/>
      <c r="BCO89" s="431"/>
      <c r="BCP89" s="431"/>
      <c r="BCQ89" s="431"/>
      <c r="BCR89" s="431"/>
      <c r="BCS89" s="431"/>
      <c r="BCT89" s="431"/>
      <c r="BCU89" s="431"/>
      <c r="BCV89" s="431"/>
      <c r="BCW89" s="431"/>
      <c r="BCX89" s="431"/>
      <c r="BCY89" s="431"/>
      <c r="BCZ89" s="431"/>
      <c r="BDA89" s="431"/>
      <c r="BDB89" s="431"/>
      <c r="BDC89" s="431"/>
      <c r="BDD89" s="431"/>
      <c r="BDE89" s="431"/>
      <c r="BDF89" s="431"/>
      <c r="BDG89" s="431"/>
      <c r="BDH89" s="431"/>
      <c r="BDI89" s="431"/>
      <c r="BDJ89" s="431"/>
      <c r="BDK89" s="431"/>
      <c r="BDL89" s="431"/>
      <c r="BDM89" s="431"/>
      <c r="BDN89" s="431"/>
      <c r="BDO89" s="431"/>
      <c r="BDP89" s="431"/>
      <c r="BDQ89" s="431"/>
      <c r="BDR89" s="431"/>
      <c r="BDS89" s="431"/>
      <c r="BDT89" s="431"/>
      <c r="BDU89" s="431"/>
      <c r="BDV89" s="431"/>
      <c r="BDW89" s="431"/>
      <c r="BDX89" s="431"/>
      <c r="BDY89" s="431"/>
      <c r="BDZ89" s="431"/>
      <c r="BEA89" s="431"/>
      <c r="BEB89" s="431"/>
      <c r="BEC89" s="431"/>
      <c r="BED89" s="431"/>
      <c r="BEE89" s="431"/>
      <c r="BEF89" s="431"/>
      <c r="BEG89" s="431"/>
      <c r="BEH89" s="431"/>
      <c r="BEI89" s="431"/>
      <c r="BEJ89" s="431"/>
      <c r="BEK89" s="431"/>
      <c r="BEL89" s="431"/>
      <c r="BEM89" s="431"/>
      <c r="BEN89" s="431"/>
      <c r="BEO89" s="431"/>
      <c r="BEP89" s="431"/>
      <c r="BEQ89" s="431"/>
      <c r="BER89" s="431"/>
      <c r="BES89" s="431"/>
      <c r="BET89" s="431"/>
      <c r="BEU89" s="431"/>
      <c r="BEV89" s="431"/>
      <c r="BEW89" s="431"/>
      <c r="BEX89" s="431"/>
      <c r="BEY89" s="431"/>
      <c r="BEZ89" s="431"/>
      <c r="BFA89" s="431"/>
      <c r="BFB89" s="431"/>
      <c r="BFC89" s="431"/>
      <c r="BFD89" s="431"/>
      <c r="BFE89" s="431"/>
      <c r="BFF89" s="431"/>
      <c r="BFG89" s="431"/>
      <c r="BFH89" s="431"/>
      <c r="BFI89" s="431"/>
      <c r="BFJ89" s="431"/>
      <c r="BFK89" s="431"/>
      <c r="BFL89" s="431"/>
      <c r="BFM89" s="431"/>
      <c r="BFN89" s="431"/>
      <c r="BFO89" s="431"/>
      <c r="BFP89" s="431"/>
      <c r="BFQ89" s="431"/>
      <c r="BFR89" s="431"/>
      <c r="BFS89" s="431"/>
      <c r="BFT89" s="431"/>
      <c r="BFU89" s="431"/>
      <c r="BFV89" s="431"/>
      <c r="BFW89" s="431"/>
      <c r="BFX89" s="431"/>
      <c r="BFY89" s="431"/>
      <c r="BFZ89" s="431"/>
      <c r="BGA89" s="431"/>
      <c r="BGB89" s="431"/>
      <c r="BGC89" s="431"/>
      <c r="BGD89" s="431"/>
      <c r="BGE89" s="431"/>
      <c r="BGF89" s="431"/>
      <c r="BGG89" s="431"/>
      <c r="BGH89" s="431"/>
      <c r="BGI89" s="431"/>
      <c r="BGJ89" s="431"/>
      <c r="BGK89" s="431"/>
      <c r="BGL89" s="431"/>
      <c r="BGM89" s="431"/>
      <c r="BGN89" s="431"/>
      <c r="BGO89" s="431"/>
      <c r="BGP89" s="431"/>
      <c r="BGQ89" s="431"/>
      <c r="BGR89" s="431"/>
      <c r="BGS89" s="431"/>
      <c r="BGT89" s="431"/>
      <c r="BGU89" s="431"/>
      <c r="BGV89" s="431"/>
      <c r="BGW89" s="431"/>
      <c r="BGX89" s="431"/>
      <c r="BGY89" s="431"/>
      <c r="BGZ89" s="431"/>
      <c r="BHA89" s="431"/>
      <c r="BHB89" s="431"/>
      <c r="BHC89" s="431"/>
      <c r="BHD89" s="431"/>
      <c r="BHE89" s="431"/>
      <c r="BHF89" s="431"/>
      <c r="BHG89" s="431"/>
      <c r="BHH89" s="431"/>
      <c r="BHI89" s="431"/>
      <c r="BHJ89" s="431"/>
      <c r="BHK89" s="431"/>
      <c r="BHL89" s="431"/>
      <c r="BHM89" s="431"/>
      <c r="BHN89" s="431"/>
      <c r="BHO89" s="431"/>
      <c r="BHP89" s="431"/>
      <c r="BHQ89" s="431"/>
      <c r="BHR89" s="431"/>
      <c r="BHS89" s="431"/>
      <c r="BHT89" s="431"/>
      <c r="BHU89" s="431"/>
      <c r="BHV89" s="431"/>
      <c r="BHW89" s="431"/>
      <c r="BHX89" s="431"/>
      <c r="BHY89" s="431"/>
      <c r="BHZ89" s="431"/>
      <c r="BIA89" s="431"/>
      <c r="BIB89" s="431"/>
      <c r="BIC89" s="431"/>
      <c r="BID89" s="431"/>
      <c r="BIE89" s="431"/>
      <c r="BIF89" s="431"/>
      <c r="BIG89" s="431"/>
      <c r="BIH89" s="431"/>
      <c r="BII89" s="431"/>
      <c r="BIJ89" s="431"/>
      <c r="BIK89" s="431"/>
      <c r="BIL89" s="431"/>
      <c r="BIM89" s="431"/>
      <c r="BIN89" s="431"/>
      <c r="BIO89" s="431"/>
      <c r="BIP89" s="431"/>
      <c r="BIQ89" s="431"/>
      <c r="BIR89" s="431"/>
      <c r="BIS89" s="431"/>
      <c r="BIT89" s="431"/>
      <c r="BIU89" s="431"/>
      <c r="BIV89" s="431"/>
      <c r="BIW89" s="431"/>
      <c r="BIX89" s="431"/>
      <c r="BIY89" s="431"/>
      <c r="BIZ89" s="431"/>
      <c r="BJA89" s="431"/>
      <c r="BJB89" s="431"/>
      <c r="BJC89" s="431"/>
      <c r="BJD89" s="431"/>
      <c r="BJE89" s="431"/>
      <c r="BJF89" s="431"/>
      <c r="BJG89" s="431"/>
      <c r="BJH89" s="431"/>
      <c r="BJI89" s="431"/>
      <c r="BJJ89" s="431"/>
      <c r="BJK89" s="431"/>
      <c r="BJL89" s="431"/>
      <c r="BJM89" s="431"/>
      <c r="BJN89" s="431"/>
      <c r="BJO89" s="431"/>
      <c r="BJP89" s="431"/>
      <c r="BJQ89" s="431"/>
      <c r="BJR89" s="431"/>
      <c r="BJS89" s="431"/>
      <c r="BJT89" s="431"/>
      <c r="BJU89" s="431"/>
      <c r="BJV89" s="431"/>
      <c r="BJW89" s="431"/>
      <c r="BJX89" s="431"/>
      <c r="BJY89" s="431"/>
      <c r="BJZ89" s="431"/>
      <c r="BKA89" s="431"/>
      <c r="BKB89" s="431"/>
      <c r="BKC89" s="431"/>
      <c r="BKD89" s="431"/>
      <c r="BKE89" s="431"/>
      <c r="BKF89" s="431"/>
      <c r="BKG89" s="431"/>
      <c r="BKH89" s="431"/>
      <c r="BKI89" s="431"/>
      <c r="BKJ89" s="431"/>
      <c r="BKK89" s="431"/>
      <c r="BKL89" s="431"/>
      <c r="BKM89" s="431"/>
      <c r="BKN89" s="431"/>
      <c r="BKO89" s="431"/>
      <c r="BKP89" s="431"/>
      <c r="BKQ89" s="431"/>
      <c r="BKR89" s="431"/>
      <c r="BKS89" s="431"/>
      <c r="BKT89" s="431"/>
      <c r="BKU89" s="431"/>
      <c r="BKV89" s="431"/>
      <c r="BKW89" s="431"/>
      <c r="BKX89" s="431"/>
      <c r="BKY89" s="431"/>
      <c r="BKZ89" s="431"/>
      <c r="BLA89" s="431"/>
      <c r="BLB89" s="431"/>
      <c r="BLC89" s="431"/>
      <c r="BLD89" s="431"/>
      <c r="BLE89" s="431"/>
      <c r="BLF89" s="431"/>
      <c r="BLG89" s="431"/>
      <c r="BLH89" s="431"/>
      <c r="BLI89" s="431"/>
      <c r="BLJ89" s="431"/>
      <c r="BLK89" s="431"/>
      <c r="BLL89" s="431"/>
      <c r="BLM89" s="431"/>
      <c r="BLN89" s="431"/>
      <c r="BLO89" s="431"/>
      <c r="BLP89" s="431"/>
      <c r="BLQ89" s="431"/>
      <c r="BLR89" s="431"/>
      <c r="BLS89" s="431"/>
      <c r="BLT89" s="431"/>
      <c r="BLU89" s="431"/>
      <c r="BLV89" s="431"/>
      <c r="BLW89" s="431"/>
      <c r="BLX89" s="431"/>
      <c r="BLY89" s="431"/>
      <c r="BLZ89" s="431"/>
      <c r="BMA89" s="431"/>
      <c r="BMB89" s="431"/>
      <c r="BMC89" s="431"/>
      <c r="BMD89" s="431"/>
      <c r="BME89" s="431"/>
      <c r="BMF89" s="431"/>
      <c r="BMG89" s="431"/>
      <c r="BMH89" s="431"/>
      <c r="BMI89" s="431"/>
      <c r="BMJ89" s="431"/>
      <c r="BMK89" s="431"/>
      <c r="BML89" s="431"/>
      <c r="BMM89" s="431"/>
      <c r="BMN89" s="431"/>
      <c r="BMO89" s="431"/>
      <c r="BMP89" s="431"/>
      <c r="BMQ89" s="431"/>
      <c r="BMR89" s="431"/>
      <c r="BMS89" s="431"/>
      <c r="BMT89" s="431"/>
      <c r="BMU89" s="431"/>
      <c r="BMV89" s="431"/>
      <c r="BMW89" s="431"/>
      <c r="BMX89" s="431"/>
      <c r="BMY89" s="431"/>
      <c r="BMZ89" s="431"/>
      <c r="BNA89" s="431"/>
      <c r="BNB89" s="431"/>
      <c r="BNC89" s="431"/>
      <c r="BND89" s="431"/>
      <c r="BNE89" s="431"/>
      <c r="BNF89" s="431"/>
      <c r="BNG89" s="431"/>
      <c r="BNH89" s="431"/>
      <c r="BNI89" s="431"/>
      <c r="BNJ89" s="431"/>
      <c r="BNK89" s="431"/>
      <c r="BNL89" s="431"/>
      <c r="BNM89" s="431"/>
      <c r="BNN89" s="431"/>
      <c r="BNO89" s="431"/>
      <c r="BNP89" s="431"/>
      <c r="BNQ89" s="431"/>
      <c r="BNR89" s="431"/>
      <c r="BNS89" s="431"/>
      <c r="BNT89" s="431"/>
      <c r="BNU89" s="431"/>
      <c r="BNV89" s="431"/>
      <c r="BNW89" s="431"/>
      <c r="BNX89" s="431"/>
      <c r="BNY89" s="431"/>
      <c r="BNZ89" s="431"/>
      <c r="BOA89" s="431"/>
      <c r="BOB89" s="431"/>
      <c r="BOC89" s="431"/>
      <c r="BOD89" s="431"/>
      <c r="BOE89" s="431"/>
      <c r="BOF89" s="431"/>
      <c r="BOG89" s="431"/>
      <c r="BOH89" s="431"/>
      <c r="BOI89" s="431"/>
      <c r="BOJ89" s="431"/>
      <c r="BOK89" s="431"/>
      <c r="BOL89" s="431"/>
      <c r="BOM89" s="431"/>
      <c r="BON89" s="431"/>
      <c r="BOO89" s="431"/>
      <c r="BOP89" s="431"/>
      <c r="BOQ89" s="431"/>
      <c r="BOR89" s="431"/>
      <c r="BOS89" s="431"/>
      <c r="BOT89" s="431"/>
      <c r="BOU89" s="431"/>
      <c r="BOV89" s="431"/>
      <c r="BOW89" s="431"/>
      <c r="BOX89" s="431"/>
      <c r="BOY89" s="431"/>
      <c r="BOZ89" s="431"/>
      <c r="BPA89" s="431"/>
      <c r="BPB89" s="431"/>
      <c r="BPC89" s="431"/>
      <c r="BPD89" s="431"/>
      <c r="BPE89" s="431"/>
      <c r="BPF89" s="431"/>
      <c r="BPG89" s="431"/>
      <c r="BPH89" s="431"/>
      <c r="BPI89" s="431"/>
      <c r="BPJ89" s="431"/>
      <c r="BPK89" s="431"/>
      <c r="BPL89" s="431"/>
      <c r="BPM89" s="431"/>
      <c r="BPN89" s="431"/>
      <c r="BPO89" s="431"/>
      <c r="BPP89" s="431"/>
      <c r="BPQ89" s="431"/>
      <c r="BPR89" s="431"/>
      <c r="BPS89" s="431"/>
      <c r="BPT89" s="431"/>
      <c r="BPU89" s="431"/>
      <c r="BPV89" s="431"/>
      <c r="BPW89" s="431"/>
      <c r="BPX89" s="431"/>
      <c r="BPY89" s="431"/>
      <c r="BPZ89" s="431"/>
      <c r="BQA89" s="431"/>
      <c r="BQB89" s="431"/>
      <c r="BQC89" s="431"/>
      <c r="BQD89" s="431"/>
      <c r="BQE89" s="431"/>
      <c r="BQF89" s="431"/>
      <c r="BQG89" s="431"/>
      <c r="BQH89" s="431"/>
      <c r="BQI89" s="431"/>
      <c r="BQJ89" s="431"/>
      <c r="BQK89" s="431"/>
      <c r="BQL89" s="431"/>
      <c r="BQM89" s="431"/>
      <c r="BQN89" s="431"/>
      <c r="BQO89" s="431"/>
      <c r="BQP89" s="431"/>
      <c r="BQQ89" s="431"/>
      <c r="BQR89" s="431"/>
      <c r="BQS89" s="431"/>
      <c r="BQT89" s="431"/>
      <c r="BQU89" s="431"/>
      <c r="BQV89" s="431"/>
      <c r="BQW89" s="431"/>
      <c r="BQX89" s="431"/>
      <c r="BQY89" s="431"/>
      <c r="BQZ89" s="431"/>
      <c r="BRA89" s="431"/>
      <c r="BRB89" s="431"/>
      <c r="BRC89" s="431"/>
      <c r="BRD89" s="431"/>
      <c r="BRE89" s="431"/>
      <c r="BRF89" s="431"/>
      <c r="BRG89" s="431"/>
      <c r="BRH89" s="431"/>
      <c r="BRI89" s="431"/>
      <c r="BRJ89" s="431"/>
      <c r="BRK89" s="431"/>
      <c r="BRL89" s="431"/>
      <c r="BRM89" s="431"/>
      <c r="BRN89" s="431"/>
      <c r="BRO89" s="431"/>
      <c r="BRP89" s="431"/>
      <c r="BRQ89" s="431"/>
      <c r="BRR89" s="431"/>
      <c r="BRS89" s="431"/>
      <c r="BRT89" s="431"/>
      <c r="BRU89" s="431"/>
    </row>
    <row r="90" spans="1:1841" ht="29.25" customHeight="1" x14ac:dyDescent="0.3">
      <c r="A90" s="792"/>
      <c r="B90" s="476">
        <v>19</v>
      </c>
      <c r="C90" s="476" t="s">
        <v>467</v>
      </c>
      <c r="D90" s="465">
        <v>0</v>
      </c>
      <c r="E90" s="504">
        <v>0</v>
      </c>
      <c r="F90" s="477">
        <v>0</v>
      </c>
      <c r="G90" s="477">
        <v>0</v>
      </c>
      <c r="H90" s="464"/>
      <c r="I90" s="477">
        <v>0</v>
      </c>
      <c r="J90" s="478"/>
      <c r="K90" s="477">
        <v>0</v>
      </c>
      <c r="L90" s="479"/>
      <c r="M90" s="464"/>
      <c r="N90" s="478"/>
      <c r="O90" s="464"/>
      <c r="P90" s="478"/>
      <c r="Q90" s="476"/>
      <c r="R90" s="478"/>
      <c r="S90" s="476"/>
      <c r="T90" s="478"/>
      <c r="U90" s="476"/>
      <c r="V90" s="476"/>
      <c r="W90" s="476"/>
      <c r="X90" s="480">
        <f t="shared" si="39"/>
        <v>0</v>
      </c>
      <c r="Y90" s="470">
        <f t="shared" si="40"/>
        <v>0</v>
      </c>
      <c r="Z90" s="480">
        <f t="shared" si="41"/>
        <v>0</v>
      </c>
      <c r="AA90" s="470">
        <f t="shared" si="42"/>
        <v>0</v>
      </c>
      <c r="AB90" s="521"/>
      <c r="AC90" s="486"/>
      <c r="AD90" s="527"/>
      <c r="AE90" s="527"/>
      <c r="AF90" s="527"/>
      <c r="AG90" s="527"/>
      <c r="AH90" s="431"/>
      <c r="AI90" s="431"/>
      <c r="AJ90" s="431"/>
      <c r="AK90" s="431"/>
      <c r="AL90" s="431"/>
      <c r="AM90" s="431"/>
      <c r="AN90" s="431"/>
      <c r="AO90" s="431"/>
      <c r="AP90" s="431"/>
      <c r="AQ90" s="431"/>
      <c r="AR90" s="431"/>
      <c r="AS90" s="431"/>
      <c r="AT90" s="431"/>
      <c r="AU90" s="431"/>
      <c r="AV90" s="431"/>
      <c r="AW90" s="431"/>
      <c r="AX90" s="431"/>
      <c r="AY90" s="431"/>
      <c r="AZ90" s="431"/>
      <c r="BA90" s="431"/>
      <c r="BB90" s="431"/>
      <c r="BC90" s="431"/>
      <c r="BD90" s="431"/>
      <c r="BE90" s="431"/>
      <c r="BF90" s="431"/>
      <c r="BG90" s="431"/>
      <c r="BH90" s="431"/>
      <c r="BI90" s="431"/>
      <c r="BJ90" s="431"/>
      <c r="BK90" s="431"/>
      <c r="BL90" s="431"/>
      <c r="BM90" s="431"/>
      <c r="BN90" s="431"/>
      <c r="BO90" s="431"/>
      <c r="BP90" s="431"/>
      <c r="BQ90" s="431"/>
      <c r="BR90" s="431"/>
      <c r="BS90" s="431"/>
      <c r="BT90" s="431"/>
      <c r="BU90" s="431"/>
      <c r="BV90" s="431"/>
      <c r="BW90" s="431"/>
      <c r="BX90" s="431"/>
      <c r="BY90" s="431"/>
      <c r="BZ90" s="431"/>
      <c r="CA90" s="431"/>
      <c r="CB90" s="431"/>
      <c r="CC90" s="431"/>
      <c r="CD90" s="431"/>
      <c r="CE90" s="431"/>
      <c r="CF90" s="431"/>
      <c r="CG90" s="431"/>
      <c r="CH90" s="431"/>
      <c r="CI90" s="431"/>
      <c r="CJ90" s="431"/>
      <c r="CK90" s="431"/>
      <c r="CL90" s="431"/>
      <c r="CM90" s="431"/>
      <c r="CN90" s="431"/>
      <c r="CO90" s="431"/>
      <c r="CP90" s="431"/>
      <c r="CQ90" s="431"/>
      <c r="CR90" s="431"/>
      <c r="CS90" s="431"/>
      <c r="CT90" s="431"/>
      <c r="CU90" s="431"/>
      <c r="CV90" s="431"/>
      <c r="CW90" s="431"/>
      <c r="CX90" s="431"/>
      <c r="CY90" s="431"/>
      <c r="CZ90" s="431"/>
      <c r="DA90" s="431"/>
      <c r="DB90" s="431"/>
      <c r="DC90" s="431"/>
      <c r="DD90" s="431"/>
      <c r="DE90" s="431"/>
      <c r="DF90" s="431"/>
      <c r="DG90" s="431"/>
      <c r="DH90" s="431"/>
      <c r="DI90" s="431"/>
      <c r="DJ90" s="431"/>
      <c r="DK90" s="431"/>
      <c r="DL90" s="431"/>
      <c r="DM90" s="431"/>
      <c r="DN90" s="431"/>
      <c r="DO90" s="431"/>
      <c r="DP90" s="431"/>
      <c r="DQ90" s="431"/>
      <c r="DR90" s="431"/>
      <c r="DS90" s="431"/>
      <c r="DT90" s="431"/>
      <c r="DU90" s="431"/>
      <c r="DV90" s="431"/>
      <c r="DW90" s="431"/>
      <c r="DX90" s="431"/>
      <c r="DY90" s="431"/>
      <c r="DZ90" s="431"/>
      <c r="EA90" s="431"/>
      <c r="EB90" s="431"/>
      <c r="EC90" s="431"/>
      <c r="ED90" s="431"/>
      <c r="EE90" s="431"/>
      <c r="EF90" s="431"/>
      <c r="EG90" s="431"/>
      <c r="EH90" s="431"/>
      <c r="EI90" s="431"/>
      <c r="EJ90" s="431"/>
      <c r="EK90" s="431"/>
      <c r="EL90" s="431"/>
      <c r="EM90" s="431"/>
      <c r="EN90" s="431"/>
      <c r="EO90" s="431"/>
      <c r="EP90" s="431"/>
      <c r="EQ90" s="431"/>
      <c r="ER90" s="431"/>
      <c r="ES90" s="431"/>
      <c r="ET90" s="431"/>
      <c r="EU90" s="431"/>
      <c r="EV90" s="431"/>
      <c r="EW90" s="431"/>
      <c r="EX90" s="431"/>
      <c r="EY90" s="431"/>
      <c r="EZ90" s="431"/>
      <c r="FA90" s="431"/>
      <c r="FB90" s="431"/>
      <c r="FC90" s="431"/>
      <c r="FD90" s="431"/>
      <c r="FE90" s="431"/>
      <c r="FF90" s="431"/>
      <c r="FG90" s="431"/>
      <c r="FH90" s="431"/>
      <c r="FI90" s="431"/>
      <c r="FJ90" s="431"/>
      <c r="FK90" s="431"/>
      <c r="FL90" s="431"/>
      <c r="FM90" s="431"/>
      <c r="FN90" s="431"/>
      <c r="FO90" s="431"/>
      <c r="FP90" s="431"/>
      <c r="FQ90" s="431"/>
      <c r="FR90" s="431"/>
      <c r="FS90" s="431"/>
      <c r="FT90" s="431"/>
      <c r="FU90" s="431"/>
      <c r="FV90" s="431"/>
      <c r="FW90" s="431"/>
      <c r="FX90" s="431"/>
      <c r="FY90" s="431"/>
      <c r="FZ90" s="431"/>
      <c r="GA90" s="431"/>
      <c r="GB90" s="431"/>
      <c r="GC90" s="431"/>
      <c r="GD90" s="431"/>
      <c r="GE90" s="431"/>
      <c r="GF90" s="431"/>
      <c r="GG90" s="431"/>
      <c r="GH90" s="431"/>
      <c r="GI90" s="431"/>
      <c r="GJ90" s="431"/>
      <c r="GK90" s="431"/>
      <c r="GL90" s="431"/>
      <c r="GM90" s="431"/>
      <c r="GN90" s="431"/>
      <c r="GO90" s="431"/>
      <c r="GP90" s="431"/>
      <c r="GQ90" s="431"/>
      <c r="GR90" s="431"/>
      <c r="GS90" s="431"/>
      <c r="GT90" s="431"/>
      <c r="GU90" s="431"/>
      <c r="GV90" s="431"/>
      <c r="GW90" s="431"/>
      <c r="GX90" s="431"/>
      <c r="GY90" s="431"/>
      <c r="GZ90" s="431"/>
      <c r="HA90" s="431"/>
      <c r="HB90" s="431"/>
      <c r="HC90" s="431"/>
      <c r="HD90" s="431"/>
      <c r="HE90" s="431"/>
      <c r="HF90" s="431"/>
      <c r="HG90" s="431"/>
      <c r="HH90" s="431"/>
      <c r="HI90" s="431"/>
      <c r="HJ90" s="431"/>
      <c r="HK90" s="431"/>
      <c r="HL90" s="431"/>
      <c r="HM90" s="431"/>
      <c r="HN90" s="431"/>
      <c r="HO90" s="431"/>
      <c r="HP90" s="431"/>
      <c r="HQ90" s="431"/>
      <c r="HR90" s="431"/>
      <c r="HS90" s="431"/>
      <c r="HT90" s="431"/>
      <c r="HU90" s="431"/>
      <c r="HV90" s="431"/>
      <c r="HW90" s="431"/>
      <c r="HX90" s="431"/>
      <c r="HY90" s="431"/>
      <c r="HZ90" s="431"/>
      <c r="IA90" s="431"/>
      <c r="IB90" s="431"/>
      <c r="IC90" s="431"/>
      <c r="ID90" s="431"/>
      <c r="IE90" s="431"/>
      <c r="IF90" s="431"/>
      <c r="IG90" s="431"/>
      <c r="IH90" s="431"/>
      <c r="II90" s="431"/>
      <c r="IJ90" s="431"/>
      <c r="IK90" s="431"/>
      <c r="IL90" s="431"/>
      <c r="IM90" s="431"/>
      <c r="IN90" s="431"/>
      <c r="IO90" s="431"/>
      <c r="IP90" s="431"/>
      <c r="IQ90" s="431"/>
      <c r="IR90" s="431"/>
      <c r="IS90" s="431"/>
      <c r="IT90" s="431"/>
      <c r="IU90" s="431"/>
      <c r="IV90" s="431"/>
      <c r="IW90" s="431"/>
      <c r="IX90" s="431"/>
      <c r="IY90" s="431"/>
      <c r="IZ90" s="431"/>
      <c r="JA90" s="431"/>
      <c r="JB90" s="431"/>
      <c r="JC90" s="431"/>
      <c r="JD90" s="431"/>
      <c r="JE90" s="431"/>
      <c r="JF90" s="431"/>
      <c r="JG90" s="431"/>
      <c r="JH90" s="431"/>
      <c r="JI90" s="431"/>
      <c r="JJ90" s="431"/>
      <c r="JK90" s="431"/>
      <c r="JL90" s="431"/>
      <c r="JM90" s="431"/>
      <c r="JN90" s="431"/>
      <c r="JO90" s="431"/>
      <c r="JP90" s="431"/>
      <c r="JQ90" s="431"/>
      <c r="JR90" s="431"/>
      <c r="JS90" s="431"/>
      <c r="JT90" s="431"/>
      <c r="JU90" s="431"/>
      <c r="JV90" s="431"/>
      <c r="JW90" s="431"/>
      <c r="JX90" s="431"/>
      <c r="JY90" s="431"/>
      <c r="JZ90" s="431"/>
      <c r="KA90" s="431"/>
      <c r="KB90" s="431"/>
      <c r="KC90" s="431"/>
      <c r="KD90" s="431"/>
      <c r="KE90" s="431"/>
      <c r="KF90" s="431"/>
      <c r="KG90" s="431"/>
      <c r="KH90" s="431"/>
      <c r="KI90" s="431"/>
      <c r="KJ90" s="431"/>
      <c r="KK90" s="431"/>
      <c r="KL90" s="431"/>
      <c r="KM90" s="431"/>
      <c r="KN90" s="431"/>
      <c r="KO90" s="431"/>
      <c r="KP90" s="431"/>
      <c r="KQ90" s="431"/>
      <c r="KR90" s="431"/>
      <c r="KS90" s="431"/>
      <c r="KT90" s="431"/>
      <c r="KU90" s="431"/>
      <c r="KV90" s="431"/>
      <c r="KW90" s="431"/>
      <c r="KX90" s="431"/>
      <c r="KY90" s="431"/>
      <c r="KZ90" s="431"/>
      <c r="LA90" s="431"/>
      <c r="LB90" s="431"/>
      <c r="LC90" s="431"/>
      <c r="LD90" s="431"/>
      <c r="LE90" s="431"/>
      <c r="LF90" s="431"/>
      <c r="LG90" s="431"/>
      <c r="LH90" s="431"/>
      <c r="LI90" s="431"/>
      <c r="LJ90" s="431"/>
      <c r="LK90" s="431"/>
      <c r="LL90" s="431"/>
      <c r="LM90" s="431"/>
      <c r="LN90" s="431"/>
      <c r="LO90" s="431"/>
      <c r="LP90" s="431"/>
      <c r="LQ90" s="431"/>
      <c r="LR90" s="431"/>
      <c r="LS90" s="431"/>
      <c r="LT90" s="431"/>
      <c r="LU90" s="431"/>
      <c r="LV90" s="431"/>
      <c r="LW90" s="431"/>
      <c r="LX90" s="431"/>
      <c r="LY90" s="431"/>
      <c r="LZ90" s="431"/>
      <c r="MA90" s="431"/>
      <c r="MB90" s="431"/>
      <c r="MC90" s="431"/>
      <c r="MD90" s="431"/>
      <c r="ME90" s="431"/>
      <c r="MF90" s="431"/>
      <c r="MG90" s="431"/>
      <c r="MH90" s="431"/>
      <c r="MI90" s="431"/>
      <c r="MJ90" s="431"/>
      <c r="MK90" s="431"/>
      <c r="ML90" s="431"/>
      <c r="MM90" s="431"/>
      <c r="MN90" s="431"/>
      <c r="MO90" s="431"/>
      <c r="MP90" s="431"/>
      <c r="MQ90" s="431"/>
      <c r="MR90" s="431"/>
      <c r="MS90" s="431"/>
      <c r="MT90" s="431"/>
      <c r="MU90" s="431"/>
      <c r="MV90" s="431"/>
      <c r="MW90" s="431"/>
      <c r="MX90" s="431"/>
      <c r="MY90" s="431"/>
      <c r="MZ90" s="431"/>
      <c r="NA90" s="431"/>
      <c r="NB90" s="431"/>
      <c r="NC90" s="431"/>
      <c r="ND90" s="431"/>
      <c r="NE90" s="431"/>
      <c r="NF90" s="431"/>
      <c r="NG90" s="431"/>
      <c r="NH90" s="431"/>
      <c r="NI90" s="431"/>
      <c r="NJ90" s="431"/>
      <c r="NK90" s="431"/>
      <c r="NL90" s="431"/>
      <c r="NM90" s="431"/>
      <c r="NN90" s="431"/>
      <c r="NO90" s="431"/>
      <c r="NP90" s="431"/>
      <c r="NQ90" s="431"/>
      <c r="NR90" s="431"/>
      <c r="NS90" s="431"/>
      <c r="NT90" s="431"/>
      <c r="NU90" s="431"/>
      <c r="NV90" s="431"/>
      <c r="NW90" s="431"/>
      <c r="NX90" s="431"/>
      <c r="NY90" s="431"/>
      <c r="NZ90" s="431"/>
      <c r="OA90" s="431"/>
      <c r="OB90" s="431"/>
      <c r="OC90" s="431"/>
      <c r="OD90" s="431"/>
      <c r="OE90" s="431"/>
      <c r="OF90" s="431"/>
      <c r="OG90" s="431"/>
      <c r="OH90" s="431"/>
      <c r="OI90" s="431"/>
      <c r="OJ90" s="431"/>
      <c r="OK90" s="431"/>
      <c r="OL90" s="431"/>
      <c r="OM90" s="431"/>
      <c r="ON90" s="431"/>
      <c r="OO90" s="431"/>
      <c r="OP90" s="431"/>
      <c r="OQ90" s="431"/>
      <c r="OR90" s="431"/>
      <c r="OS90" s="431"/>
      <c r="OT90" s="431"/>
      <c r="OU90" s="431"/>
      <c r="OV90" s="431"/>
      <c r="OW90" s="431"/>
      <c r="OX90" s="431"/>
      <c r="OY90" s="431"/>
      <c r="OZ90" s="431"/>
      <c r="PA90" s="431"/>
      <c r="PB90" s="431"/>
      <c r="PC90" s="431"/>
      <c r="PD90" s="431"/>
      <c r="PE90" s="431"/>
      <c r="PF90" s="431"/>
      <c r="PG90" s="431"/>
      <c r="PH90" s="431"/>
      <c r="PI90" s="431"/>
      <c r="PJ90" s="431"/>
      <c r="PK90" s="431"/>
      <c r="PL90" s="431"/>
      <c r="PM90" s="431"/>
      <c r="PN90" s="431"/>
      <c r="PO90" s="431"/>
      <c r="PP90" s="431"/>
      <c r="PQ90" s="431"/>
      <c r="PR90" s="431"/>
      <c r="PS90" s="431"/>
      <c r="PT90" s="431"/>
      <c r="PU90" s="431"/>
      <c r="PV90" s="431"/>
      <c r="PW90" s="431"/>
      <c r="PX90" s="431"/>
      <c r="PY90" s="431"/>
      <c r="PZ90" s="431"/>
      <c r="QA90" s="431"/>
      <c r="QB90" s="431"/>
      <c r="QC90" s="431"/>
      <c r="QD90" s="431"/>
      <c r="QE90" s="431"/>
      <c r="QF90" s="431"/>
      <c r="QG90" s="431"/>
      <c r="QH90" s="431"/>
      <c r="QI90" s="431"/>
      <c r="QJ90" s="431"/>
      <c r="QK90" s="431"/>
      <c r="QL90" s="431"/>
      <c r="QM90" s="431"/>
      <c r="QN90" s="431"/>
      <c r="QO90" s="431"/>
      <c r="QP90" s="431"/>
      <c r="QQ90" s="431"/>
      <c r="QR90" s="431"/>
      <c r="QS90" s="431"/>
      <c r="QT90" s="431"/>
      <c r="QU90" s="431"/>
      <c r="QV90" s="431"/>
      <c r="QW90" s="431"/>
      <c r="QX90" s="431"/>
      <c r="QY90" s="431"/>
      <c r="QZ90" s="431"/>
      <c r="RA90" s="431"/>
      <c r="RB90" s="431"/>
      <c r="RC90" s="431"/>
      <c r="RD90" s="431"/>
      <c r="RE90" s="431"/>
      <c r="RF90" s="431"/>
      <c r="RG90" s="431"/>
      <c r="RH90" s="431"/>
      <c r="RI90" s="431"/>
      <c r="RJ90" s="431"/>
      <c r="RK90" s="431"/>
      <c r="RL90" s="431"/>
      <c r="RM90" s="431"/>
      <c r="RN90" s="431"/>
      <c r="RO90" s="431"/>
      <c r="RP90" s="431"/>
      <c r="RQ90" s="431"/>
      <c r="RR90" s="431"/>
      <c r="RS90" s="431"/>
      <c r="RT90" s="431"/>
      <c r="RU90" s="431"/>
      <c r="RV90" s="431"/>
      <c r="RW90" s="431"/>
      <c r="RX90" s="431"/>
      <c r="RY90" s="431"/>
      <c r="RZ90" s="431"/>
      <c r="SA90" s="431"/>
      <c r="SB90" s="431"/>
      <c r="SC90" s="431"/>
      <c r="SD90" s="431"/>
      <c r="SE90" s="431"/>
      <c r="SF90" s="431"/>
      <c r="SG90" s="431"/>
      <c r="SH90" s="431"/>
      <c r="SI90" s="431"/>
      <c r="SJ90" s="431"/>
      <c r="SK90" s="431"/>
      <c r="SL90" s="431"/>
      <c r="SM90" s="431"/>
      <c r="SN90" s="431"/>
      <c r="SO90" s="431"/>
      <c r="SP90" s="431"/>
      <c r="SQ90" s="431"/>
      <c r="SR90" s="431"/>
      <c r="SS90" s="431"/>
      <c r="ST90" s="431"/>
      <c r="SU90" s="431"/>
      <c r="SV90" s="431"/>
      <c r="SW90" s="431"/>
      <c r="SX90" s="431"/>
      <c r="SY90" s="431"/>
      <c r="SZ90" s="431"/>
      <c r="TA90" s="431"/>
      <c r="TB90" s="431"/>
      <c r="TC90" s="431"/>
      <c r="TD90" s="431"/>
      <c r="TE90" s="431"/>
      <c r="TF90" s="431"/>
      <c r="TG90" s="431"/>
      <c r="TH90" s="431"/>
      <c r="TI90" s="431"/>
      <c r="TJ90" s="431"/>
      <c r="TK90" s="431"/>
      <c r="TL90" s="431"/>
      <c r="TM90" s="431"/>
      <c r="TN90" s="431"/>
      <c r="TO90" s="431"/>
      <c r="TP90" s="431"/>
      <c r="TQ90" s="431"/>
      <c r="TR90" s="431"/>
      <c r="TS90" s="431"/>
      <c r="TT90" s="431"/>
      <c r="TU90" s="431"/>
      <c r="TV90" s="431"/>
      <c r="TW90" s="431"/>
      <c r="TX90" s="431"/>
      <c r="TY90" s="431"/>
      <c r="TZ90" s="431"/>
      <c r="UA90" s="431"/>
      <c r="UB90" s="431"/>
      <c r="UC90" s="431"/>
      <c r="UD90" s="431"/>
      <c r="UE90" s="431"/>
      <c r="UF90" s="431"/>
      <c r="UG90" s="431"/>
      <c r="UH90" s="431"/>
      <c r="UI90" s="431"/>
      <c r="UJ90" s="431"/>
      <c r="UK90" s="431"/>
      <c r="UL90" s="431"/>
      <c r="UM90" s="431"/>
      <c r="UN90" s="431"/>
      <c r="UO90" s="431"/>
      <c r="UP90" s="431"/>
      <c r="UQ90" s="431"/>
      <c r="UR90" s="431"/>
      <c r="US90" s="431"/>
      <c r="UT90" s="431"/>
      <c r="UU90" s="431"/>
      <c r="UV90" s="431"/>
      <c r="UW90" s="431"/>
      <c r="UX90" s="431"/>
      <c r="UY90" s="431"/>
      <c r="UZ90" s="431"/>
      <c r="VA90" s="431"/>
      <c r="VB90" s="431"/>
      <c r="VC90" s="431"/>
      <c r="VD90" s="431"/>
      <c r="VE90" s="431"/>
      <c r="VF90" s="431"/>
      <c r="VG90" s="431"/>
      <c r="VH90" s="431"/>
      <c r="VI90" s="431"/>
      <c r="VJ90" s="431"/>
      <c r="VK90" s="431"/>
      <c r="VL90" s="431"/>
      <c r="VM90" s="431"/>
      <c r="VN90" s="431"/>
      <c r="VO90" s="431"/>
      <c r="VP90" s="431"/>
      <c r="VQ90" s="431"/>
      <c r="VR90" s="431"/>
      <c r="VS90" s="431"/>
      <c r="VT90" s="431"/>
      <c r="VU90" s="431"/>
      <c r="VV90" s="431"/>
      <c r="VW90" s="431"/>
      <c r="VX90" s="431"/>
      <c r="VY90" s="431"/>
      <c r="VZ90" s="431"/>
      <c r="WA90" s="431"/>
      <c r="WB90" s="431"/>
      <c r="WC90" s="431"/>
      <c r="WD90" s="431"/>
      <c r="WE90" s="431"/>
      <c r="WF90" s="431"/>
      <c r="WG90" s="431"/>
      <c r="WH90" s="431"/>
      <c r="WI90" s="431"/>
      <c r="WJ90" s="431"/>
      <c r="WK90" s="431"/>
      <c r="WL90" s="431"/>
      <c r="WM90" s="431"/>
      <c r="WN90" s="431"/>
      <c r="WO90" s="431"/>
      <c r="WP90" s="431"/>
      <c r="WQ90" s="431"/>
      <c r="WR90" s="431"/>
      <c r="WS90" s="431"/>
      <c r="WT90" s="431"/>
      <c r="WU90" s="431"/>
      <c r="WV90" s="431"/>
      <c r="WW90" s="431"/>
      <c r="WX90" s="431"/>
      <c r="WY90" s="431"/>
      <c r="WZ90" s="431"/>
      <c r="XA90" s="431"/>
      <c r="XB90" s="431"/>
      <c r="XC90" s="431"/>
      <c r="XD90" s="431"/>
      <c r="XE90" s="431"/>
      <c r="XF90" s="431"/>
      <c r="XG90" s="431"/>
      <c r="XH90" s="431"/>
      <c r="XI90" s="431"/>
      <c r="XJ90" s="431"/>
      <c r="XK90" s="431"/>
      <c r="XL90" s="431"/>
      <c r="XM90" s="431"/>
      <c r="XN90" s="431"/>
      <c r="XO90" s="431"/>
      <c r="XP90" s="431"/>
      <c r="XQ90" s="431"/>
      <c r="XR90" s="431"/>
      <c r="XS90" s="431"/>
      <c r="XT90" s="431"/>
      <c r="XU90" s="431"/>
      <c r="XV90" s="431"/>
      <c r="XW90" s="431"/>
      <c r="XX90" s="431"/>
      <c r="XY90" s="431"/>
      <c r="XZ90" s="431"/>
      <c r="YA90" s="431"/>
      <c r="YB90" s="431"/>
      <c r="YC90" s="431"/>
      <c r="YD90" s="431"/>
      <c r="YE90" s="431"/>
      <c r="YF90" s="431"/>
      <c r="YG90" s="431"/>
      <c r="YH90" s="431"/>
      <c r="YI90" s="431"/>
      <c r="YJ90" s="431"/>
      <c r="YK90" s="431"/>
      <c r="YL90" s="431"/>
      <c r="YM90" s="431"/>
      <c r="YN90" s="431"/>
      <c r="YO90" s="431"/>
      <c r="YP90" s="431"/>
      <c r="YQ90" s="431"/>
      <c r="YR90" s="431"/>
      <c r="YS90" s="431"/>
      <c r="YT90" s="431"/>
      <c r="YU90" s="431"/>
      <c r="YV90" s="431"/>
      <c r="YW90" s="431"/>
      <c r="YX90" s="431"/>
      <c r="YY90" s="431"/>
      <c r="YZ90" s="431"/>
      <c r="ZA90" s="431"/>
      <c r="ZB90" s="431"/>
      <c r="ZC90" s="431"/>
      <c r="ZD90" s="431"/>
      <c r="ZE90" s="431"/>
      <c r="ZF90" s="431"/>
      <c r="ZG90" s="431"/>
      <c r="ZH90" s="431"/>
      <c r="ZI90" s="431"/>
      <c r="ZJ90" s="431"/>
      <c r="ZK90" s="431"/>
      <c r="ZL90" s="431"/>
      <c r="ZM90" s="431"/>
      <c r="ZN90" s="431"/>
      <c r="ZO90" s="431"/>
      <c r="ZP90" s="431"/>
      <c r="ZQ90" s="431"/>
      <c r="ZR90" s="431"/>
      <c r="ZS90" s="431"/>
      <c r="ZT90" s="431"/>
      <c r="ZU90" s="431"/>
      <c r="ZV90" s="431"/>
      <c r="ZW90" s="431"/>
      <c r="ZX90" s="431"/>
      <c r="ZY90" s="431"/>
      <c r="ZZ90" s="431"/>
      <c r="AAA90" s="431"/>
      <c r="AAB90" s="431"/>
      <c r="AAC90" s="431"/>
      <c r="AAD90" s="431"/>
      <c r="AAE90" s="431"/>
      <c r="AAF90" s="431"/>
      <c r="AAG90" s="431"/>
      <c r="AAH90" s="431"/>
      <c r="AAI90" s="431"/>
      <c r="AAJ90" s="431"/>
      <c r="AAK90" s="431"/>
      <c r="AAL90" s="431"/>
      <c r="AAM90" s="431"/>
      <c r="AAN90" s="431"/>
      <c r="AAO90" s="431"/>
      <c r="AAP90" s="431"/>
      <c r="AAQ90" s="431"/>
      <c r="AAR90" s="431"/>
      <c r="AAS90" s="431"/>
      <c r="AAT90" s="431"/>
      <c r="AAU90" s="431"/>
      <c r="AAV90" s="431"/>
      <c r="AAW90" s="431"/>
      <c r="AAX90" s="431"/>
      <c r="AAY90" s="431"/>
      <c r="AAZ90" s="431"/>
      <c r="ABA90" s="431"/>
      <c r="ABB90" s="431"/>
      <c r="ABC90" s="431"/>
      <c r="ABD90" s="431"/>
      <c r="ABE90" s="431"/>
      <c r="ABF90" s="431"/>
      <c r="ABG90" s="431"/>
      <c r="ABH90" s="431"/>
      <c r="ABI90" s="431"/>
      <c r="ABJ90" s="431"/>
      <c r="ABK90" s="431"/>
      <c r="ABL90" s="431"/>
      <c r="ABM90" s="431"/>
      <c r="ABN90" s="431"/>
      <c r="ABO90" s="431"/>
      <c r="ABP90" s="431"/>
      <c r="ABQ90" s="431"/>
      <c r="ABR90" s="431"/>
      <c r="ABS90" s="431"/>
      <c r="ABT90" s="431"/>
      <c r="ABU90" s="431"/>
      <c r="ABV90" s="431"/>
      <c r="ABW90" s="431"/>
      <c r="ABX90" s="431"/>
      <c r="ABY90" s="431"/>
      <c r="ABZ90" s="431"/>
      <c r="ACA90" s="431"/>
      <c r="ACB90" s="431"/>
      <c r="ACC90" s="431"/>
      <c r="ACD90" s="431"/>
      <c r="ACE90" s="431"/>
      <c r="ACF90" s="431"/>
      <c r="ACG90" s="431"/>
      <c r="ACH90" s="431"/>
      <c r="ACI90" s="431"/>
      <c r="ACJ90" s="431"/>
      <c r="ACK90" s="431"/>
      <c r="ACL90" s="431"/>
      <c r="ACM90" s="431"/>
      <c r="ACN90" s="431"/>
      <c r="ACO90" s="431"/>
      <c r="ACP90" s="431"/>
      <c r="ACQ90" s="431"/>
      <c r="ACR90" s="431"/>
      <c r="ACS90" s="431"/>
      <c r="ACT90" s="431"/>
      <c r="ACU90" s="431"/>
      <c r="ACV90" s="431"/>
      <c r="ACW90" s="431"/>
      <c r="ACX90" s="431"/>
      <c r="ACY90" s="431"/>
      <c r="ACZ90" s="431"/>
      <c r="ADA90" s="431"/>
      <c r="ADB90" s="431"/>
      <c r="ADC90" s="431"/>
      <c r="ADD90" s="431"/>
      <c r="ADE90" s="431"/>
      <c r="ADF90" s="431"/>
      <c r="ADG90" s="431"/>
      <c r="ADH90" s="431"/>
      <c r="ADI90" s="431"/>
      <c r="ADJ90" s="431"/>
      <c r="ADK90" s="431"/>
      <c r="ADL90" s="431"/>
      <c r="ADM90" s="431"/>
      <c r="ADN90" s="431"/>
      <c r="ADO90" s="431"/>
      <c r="ADP90" s="431"/>
      <c r="ADQ90" s="431"/>
      <c r="ADR90" s="431"/>
      <c r="ADS90" s="431"/>
      <c r="ADT90" s="431"/>
      <c r="ADU90" s="431"/>
      <c r="ADV90" s="431"/>
      <c r="ADW90" s="431"/>
      <c r="ADX90" s="431"/>
      <c r="ADY90" s="431"/>
      <c r="ADZ90" s="431"/>
      <c r="AEA90" s="431"/>
      <c r="AEB90" s="431"/>
      <c r="AEC90" s="431"/>
      <c r="AED90" s="431"/>
      <c r="AEE90" s="431"/>
      <c r="AEF90" s="431"/>
      <c r="AEG90" s="431"/>
      <c r="AEH90" s="431"/>
      <c r="AEI90" s="431"/>
      <c r="AEJ90" s="431"/>
      <c r="AEK90" s="431"/>
      <c r="AEL90" s="431"/>
      <c r="AEM90" s="431"/>
      <c r="AEN90" s="431"/>
      <c r="AEO90" s="431"/>
      <c r="AEP90" s="431"/>
      <c r="AEQ90" s="431"/>
      <c r="AER90" s="431"/>
      <c r="AES90" s="431"/>
      <c r="AET90" s="431"/>
      <c r="AEU90" s="431"/>
      <c r="AEV90" s="431"/>
      <c r="AEW90" s="431"/>
      <c r="AEX90" s="431"/>
      <c r="AEY90" s="431"/>
      <c r="AEZ90" s="431"/>
      <c r="AFA90" s="431"/>
      <c r="AFB90" s="431"/>
      <c r="AFC90" s="431"/>
      <c r="AFD90" s="431"/>
      <c r="AFE90" s="431"/>
      <c r="AFF90" s="431"/>
      <c r="AFG90" s="431"/>
      <c r="AFH90" s="431"/>
      <c r="AFI90" s="431"/>
      <c r="AFJ90" s="431"/>
      <c r="AFK90" s="431"/>
      <c r="AFL90" s="431"/>
      <c r="AFM90" s="431"/>
      <c r="AFN90" s="431"/>
      <c r="AFO90" s="431"/>
      <c r="AFP90" s="431"/>
      <c r="AFQ90" s="431"/>
      <c r="AFR90" s="431"/>
      <c r="AFS90" s="431"/>
      <c r="AFT90" s="431"/>
      <c r="AFU90" s="431"/>
      <c r="AFV90" s="431"/>
      <c r="AFW90" s="431"/>
      <c r="AFX90" s="431"/>
      <c r="AFY90" s="431"/>
      <c r="AFZ90" s="431"/>
      <c r="AGA90" s="431"/>
      <c r="AGB90" s="431"/>
      <c r="AGC90" s="431"/>
      <c r="AGD90" s="431"/>
      <c r="AGE90" s="431"/>
      <c r="AGF90" s="431"/>
      <c r="AGG90" s="431"/>
      <c r="AGH90" s="431"/>
      <c r="AGI90" s="431"/>
      <c r="AGJ90" s="431"/>
      <c r="AGK90" s="431"/>
      <c r="AGL90" s="431"/>
      <c r="AGM90" s="431"/>
      <c r="AGN90" s="431"/>
      <c r="AGO90" s="431"/>
      <c r="AGP90" s="431"/>
      <c r="AGQ90" s="431"/>
      <c r="AGR90" s="431"/>
      <c r="AGS90" s="431"/>
      <c r="AGT90" s="431"/>
      <c r="AGU90" s="431"/>
      <c r="AGV90" s="431"/>
      <c r="AGW90" s="431"/>
      <c r="AGX90" s="431"/>
      <c r="AGY90" s="431"/>
      <c r="AGZ90" s="431"/>
      <c r="AHA90" s="431"/>
      <c r="AHB90" s="431"/>
      <c r="AHC90" s="431"/>
      <c r="AHD90" s="431"/>
      <c r="AHE90" s="431"/>
      <c r="AHF90" s="431"/>
      <c r="AHG90" s="431"/>
      <c r="AHH90" s="431"/>
      <c r="AHI90" s="431"/>
      <c r="AHJ90" s="431"/>
      <c r="AHK90" s="431"/>
      <c r="AHL90" s="431"/>
      <c r="AHM90" s="431"/>
      <c r="AHN90" s="431"/>
      <c r="AHO90" s="431"/>
      <c r="AHP90" s="431"/>
      <c r="AHQ90" s="431"/>
      <c r="AHR90" s="431"/>
      <c r="AHS90" s="431"/>
      <c r="AHT90" s="431"/>
      <c r="AHU90" s="431"/>
      <c r="AHV90" s="431"/>
      <c r="AHW90" s="431"/>
      <c r="AHX90" s="431"/>
      <c r="AHY90" s="431"/>
      <c r="AHZ90" s="431"/>
      <c r="AIA90" s="431"/>
      <c r="AIB90" s="431"/>
      <c r="AIC90" s="431"/>
      <c r="AID90" s="431"/>
      <c r="AIE90" s="431"/>
      <c r="AIF90" s="431"/>
      <c r="AIG90" s="431"/>
      <c r="AIH90" s="431"/>
      <c r="AII90" s="431"/>
      <c r="AIJ90" s="431"/>
      <c r="AIK90" s="431"/>
      <c r="AIL90" s="431"/>
      <c r="AIM90" s="431"/>
      <c r="AIN90" s="431"/>
      <c r="AIO90" s="431"/>
      <c r="AIP90" s="431"/>
      <c r="AIQ90" s="431"/>
      <c r="AIR90" s="431"/>
      <c r="AIS90" s="431"/>
      <c r="AIT90" s="431"/>
      <c r="AIU90" s="431"/>
      <c r="AIV90" s="431"/>
      <c r="AIW90" s="431"/>
      <c r="AIX90" s="431"/>
      <c r="AIY90" s="431"/>
      <c r="AIZ90" s="431"/>
      <c r="AJA90" s="431"/>
      <c r="AJB90" s="431"/>
      <c r="AJC90" s="431"/>
      <c r="AJD90" s="431"/>
      <c r="AJE90" s="431"/>
      <c r="AJF90" s="431"/>
      <c r="AJG90" s="431"/>
      <c r="AJH90" s="431"/>
      <c r="AJI90" s="431"/>
      <c r="AJJ90" s="431"/>
      <c r="AJK90" s="431"/>
      <c r="AJL90" s="431"/>
      <c r="AJM90" s="431"/>
      <c r="AJN90" s="431"/>
      <c r="AJO90" s="431"/>
      <c r="AJP90" s="431"/>
      <c r="AJQ90" s="431"/>
      <c r="AJR90" s="431"/>
      <c r="AJS90" s="431"/>
      <c r="AJT90" s="431"/>
      <c r="AJU90" s="431"/>
      <c r="AJV90" s="431"/>
      <c r="AJW90" s="431"/>
      <c r="AJX90" s="431"/>
      <c r="AJY90" s="431"/>
      <c r="AJZ90" s="431"/>
      <c r="AKA90" s="431"/>
      <c r="AKB90" s="431"/>
      <c r="AKC90" s="431"/>
      <c r="AKD90" s="431"/>
      <c r="AKE90" s="431"/>
      <c r="AKF90" s="431"/>
      <c r="AKG90" s="431"/>
      <c r="AKH90" s="431"/>
      <c r="AKI90" s="431"/>
      <c r="AKJ90" s="431"/>
      <c r="AKK90" s="431"/>
      <c r="AKL90" s="431"/>
      <c r="AKM90" s="431"/>
      <c r="AKN90" s="431"/>
      <c r="AKO90" s="431"/>
      <c r="AKP90" s="431"/>
      <c r="AKQ90" s="431"/>
      <c r="AKR90" s="431"/>
      <c r="AKS90" s="431"/>
      <c r="AKT90" s="431"/>
      <c r="AKU90" s="431"/>
      <c r="AKV90" s="431"/>
      <c r="AKW90" s="431"/>
      <c r="AKX90" s="431"/>
      <c r="AKY90" s="431"/>
      <c r="AKZ90" s="431"/>
      <c r="ALA90" s="431"/>
      <c r="ALB90" s="431"/>
      <c r="ALC90" s="431"/>
      <c r="ALD90" s="431"/>
      <c r="ALE90" s="431"/>
      <c r="ALF90" s="431"/>
      <c r="ALG90" s="431"/>
      <c r="ALH90" s="431"/>
      <c r="ALI90" s="431"/>
      <c r="ALJ90" s="431"/>
      <c r="ALK90" s="431"/>
      <c r="ALL90" s="431"/>
      <c r="ALM90" s="431"/>
      <c r="ALN90" s="431"/>
      <c r="ALO90" s="431"/>
      <c r="ALP90" s="431"/>
      <c r="ALQ90" s="431"/>
      <c r="ALR90" s="431"/>
      <c r="ALS90" s="431"/>
      <c r="ALT90" s="431"/>
      <c r="ALU90" s="431"/>
      <c r="ALV90" s="431"/>
      <c r="ALW90" s="431"/>
      <c r="ALX90" s="431"/>
      <c r="ALY90" s="431"/>
      <c r="ALZ90" s="431"/>
      <c r="AMA90" s="431"/>
      <c r="AMB90" s="431"/>
      <c r="AMC90" s="431"/>
      <c r="AMD90" s="431"/>
      <c r="AME90" s="431"/>
      <c r="AMF90" s="431"/>
      <c r="AMG90" s="431"/>
      <c r="AMH90" s="431"/>
      <c r="AMI90" s="431"/>
      <c r="AMJ90" s="431"/>
      <c r="AMK90" s="431"/>
      <c r="AML90" s="431"/>
      <c r="AMM90" s="431"/>
      <c r="AMN90" s="431"/>
      <c r="AMO90" s="431"/>
      <c r="AMP90" s="431"/>
      <c r="AMQ90" s="431"/>
      <c r="AMR90" s="431"/>
      <c r="AMS90" s="431"/>
      <c r="AMT90" s="431"/>
      <c r="AMU90" s="431"/>
      <c r="AMV90" s="431"/>
      <c r="AMW90" s="431"/>
      <c r="AMX90" s="431"/>
      <c r="AMY90" s="431"/>
      <c r="AMZ90" s="431"/>
      <c r="ANA90" s="431"/>
      <c r="ANB90" s="431"/>
      <c r="ANC90" s="431"/>
      <c r="AND90" s="431"/>
      <c r="ANE90" s="431"/>
      <c r="ANF90" s="431"/>
      <c r="ANG90" s="431"/>
      <c r="ANH90" s="431"/>
      <c r="ANI90" s="431"/>
      <c r="ANJ90" s="431"/>
      <c r="ANK90" s="431"/>
      <c r="ANL90" s="431"/>
      <c r="ANM90" s="431"/>
      <c r="ANN90" s="431"/>
      <c r="ANO90" s="431"/>
      <c r="ANP90" s="431"/>
      <c r="ANQ90" s="431"/>
      <c r="ANR90" s="431"/>
      <c r="ANS90" s="431"/>
      <c r="ANT90" s="431"/>
      <c r="ANU90" s="431"/>
      <c r="ANV90" s="431"/>
      <c r="ANW90" s="431"/>
      <c r="ANX90" s="431"/>
      <c r="ANY90" s="431"/>
      <c r="ANZ90" s="431"/>
      <c r="AOA90" s="431"/>
      <c r="AOB90" s="431"/>
      <c r="AOC90" s="431"/>
      <c r="AOD90" s="431"/>
      <c r="AOE90" s="431"/>
      <c r="AOF90" s="431"/>
      <c r="AOG90" s="431"/>
      <c r="AOH90" s="431"/>
      <c r="AOI90" s="431"/>
      <c r="AOJ90" s="431"/>
      <c r="AOK90" s="431"/>
      <c r="AOL90" s="431"/>
      <c r="AOM90" s="431"/>
      <c r="AON90" s="431"/>
      <c r="AOO90" s="431"/>
      <c r="AOP90" s="431"/>
      <c r="AOQ90" s="431"/>
      <c r="AOR90" s="431"/>
      <c r="AOS90" s="431"/>
      <c r="AOT90" s="431"/>
      <c r="AOU90" s="431"/>
      <c r="AOV90" s="431"/>
      <c r="AOW90" s="431"/>
      <c r="AOX90" s="431"/>
      <c r="AOY90" s="431"/>
      <c r="AOZ90" s="431"/>
      <c r="APA90" s="431"/>
      <c r="APB90" s="431"/>
      <c r="APC90" s="431"/>
      <c r="APD90" s="431"/>
      <c r="APE90" s="431"/>
      <c r="APF90" s="431"/>
      <c r="APG90" s="431"/>
      <c r="APH90" s="431"/>
      <c r="API90" s="431"/>
      <c r="APJ90" s="431"/>
      <c r="APK90" s="431"/>
      <c r="APL90" s="431"/>
      <c r="APM90" s="431"/>
      <c r="APN90" s="431"/>
      <c r="APO90" s="431"/>
      <c r="APP90" s="431"/>
      <c r="APQ90" s="431"/>
      <c r="APR90" s="431"/>
      <c r="APS90" s="431"/>
      <c r="APT90" s="431"/>
      <c r="APU90" s="431"/>
      <c r="APV90" s="431"/>
      <c r="APW90" s="431"/>
      <c r="APX90" s="431"/>
      <c r="APY90" s="431"/>
      <c r="APZ90" s="431"/>
      <c r="AQA90" s="431"/>
      <c r="AQB90" s="431"/>
      <c r="AQC90" s="431"/>
      <c r="AQD90" s="431"/>
      <c r="AQE90" s="431"/>
      <c r="AQF90" s="431"/>
      <c r="AQG90" s="431"/>
      <c r="AQH90" s="431"/>
      <c r="AQI90" s="431"/>
      <c r="AQJ90" s="431"/>
      <c r="AQK90" s="431"/>
      <c r="AQL90" s="431"/>
      <c r="AQM90" s="431"/>
      <c r="AQN90" s="431"/>
      <c r="AQO90" s="431"/>
      <c r="AQP90" s="431"/>
      <c r="AQQ90" s="431"/>
      <c r="AQR90" s="431"/>
      <c r="AQS90" s="431"/>
      <c r="AQT90" s="431"/>
      <c r="AQU90" s="431"/>
      <c r="AQV90" s="431"/>
      <c r="AQW90" s="431"/>
      <c r="AQX90" s="431"/>
      <c r="AQY90" s="431"/>
      <c r="AQZ90" s="431"/>
      <c r="ARA90" s="431"/>
      <c r="ARB90" s="431"/>
      <c r="ARC90" s="431"/>
      <c r="ARD90" s="431"/>
      <c r="ARE90" s="431"/>
      <c r="ARF90" s="431"/>
      <c r="ARG90" s="431"/>
      <c r="ARH90" s="431"/>
      <c r="ARI90" s="431"/>
      <c r="ARJ90" s="431"/>
      <c r="ARK90" s="431"/>
      <c r="ARL90" s="431"/>
      <c r="ARM90" s="431"/>
      <c r="ARN90" s="431"/>
      <c r="ARO90" s="431"/>
      <c r="ARP90" s="431"/>
      <c r="ARQ90" s="431"/>
      <c r="ARR90" s="431"/>
      <c r="ARS90" s="431"/>
      <c r="ART90" s="431"/>
      <c r="ARU90" s="431"/>
      <c r="ARV90" s="431"/>
      <c r="ARW90" s="431"/>
      <c r="ARX90" s="431"/>
      <c r="ARY90" s="431"/>
      <c r="ARZ90" s="431"/>
      <c r="ASA90" s="431"/>
      <c r="ASB90" s="431"/>
      <c r="ASC90" s="431"/>
      <c r="ASD90" s="431"/>
      <c r="ASE90" s="431"/>
      <c r="ASF90" s="431"/>
      <c r="ASG90" s="431"/>
      <c r="ASH90" s="431"/>
      <c r="ASI90" s="431"/>
      <c r="ASJ90" s="431"/>
      <c r="ASK90" s="431"/>
      <c r="ASL90" s="431"/>
      <c r="ASM90" s="431"/>
      <c r="ASN90" s="431"/>
      <c r="ASO90" s="431"/>
      <c r="ASP90" s="431"/>
      <c r="ASQ90" s="431"/>
      <c r="ASR90" s="431"/>
      <c r="ASS90" s="431"/>
      <c r="AST90" s="431"/>
      <c r="ASU90" s="431"/>
      <c r="ASV90" s="431"/>
      <c r="ASW90" s="431"/>
      <c r="ASX90" s="431"/>
      <c r="ASY90" s="431"/>
      <c r="ASZ90" s="431"/>
      <c r="ATA90" s="431"/>
      <c r="ATB90" s="431"/>
      <c r="ATC90" s="431"/>
      <c r="ATD90" s="431"/>
      <c r="ATE90" s="431"/>
      <c r="ATF90" s="431"/>
      <c r="ATG90" s="431"/>
      <c r="ATH90" s="431"/>
      <c r="ATI90" s="431"/>
      <c r="ATJ90" s="431"/>
      <c r="ATK90" s="431"/>
      <c r="ATL90" s="431"/>
      <c r="ATM90" s="431"/>
      <c r="ATN90" s="431"/>
      <c r="ATO90" s="431"/>
      <c r="ATP90" s="431"/>
      <c r="ATQ90" s="431"/>
      <c r="ATR90" s="431"/>
      <c r="ATS90" s="431"/>
      <c r="ATT90" s="431"/>
      <c r="ATU90" s="431"/>
      <c r="ATV90" s="431"/>
      <c r="ATW90" s="431"/>
      <c r="ATX90" s="431"/>
      <c r="ATY90" s="431"/>
      <c r="ATZ90" s="431"/>
      <c r="AUA90" s="431"/>
      <c r="AUB90" s="431"/>
      <c r="AUC90" s="431"/>
      <c r="AUD90" s="431"/>
      <c r="AUE90" s="431"/>
      <c r="AUF90" s="431"/>
      <c r="AUG90" s="431"/>
      <c r="AUH90" s="431"/>
      <c r="AUI90" s="431"/>
      <c r="AUJ90" s="431"/>
      <c r="AUK90" s="431"/>
      <c r="AUL90" s="431"/>
      <c r="AUM90" s="431"/>
      <c r="AUN90" s="431"/>
      <c r="AUO90" s="431"/>
      <c r="AUP90" s="431"/>
      <c r="AUQ90" s="431"/>
      <c r="AUR90" s="431"/>
      <c r="AUS90" s="431"/>
      <c r="AUT90" s="431"/>
      <c r="AUU90" s="431"/>
      <c r="AUV90" s="431"/>
      <c r="AUW90" s="431"/>
      <c r="AUX90" s="431"/>
      <c r="AUY90" s="431"/>
      <c r="AUZ90" s="431"/>
      <c r="AVA90" s="431"/>
      <c r="AVB90" s="431"/>
      <c r="AVC90" s="431"/>
      <c r="AVD90" s="431"/>
      <c r="AVE90" s="431"/>
      <c r="AVF90" s="431"/>
      <c r="AVG90" s="431"/>
      <c r="AVH90" s="431"/>
      <c r="AVI90" s="431"/>
      <c r="AVJ90" s="431"/>
      <c r="AVK90" s="431"/>
      <c r="AVL90" s="431"/>
      <c r="AVM90" s="431"/>
      <c r="AVN90" s="431"/>
      <c r="AVO90" s="431"/>
      <c r="AVP90" s="431"/>
      <c r="AVQ90" s="431"/>
      <c r="AVR90" s="431"/>
      <c r="AVS90" s="431"/>
      <c r="AVT90" s="431"/>
      <c r="AVU90" s="431"/>
      <c r="AVV90" s="431"/>
      <c r="AVW90" s="431"/>
      <c r="AVX90" s="431"/>
      <c r="AVY90" s="431"/>
      <c r="AVZ90" s="431"/>
      <c r="AWA90" s="431"/>
      <c r="AWB90" s="431"/>
      <c r="AWC90" s="431"/>
      <c r="AWD90" s="431"/>
      <c r="AWE90" s="431"/>
      <c r="AWF90" s="431"/>
      <c r="AWG90" s="431"/>
      <c r="AWH90" s="431"/>
      <c r="AWI90" s="431"/>
      <c r="AWJ90" s="431"/>
      <c r="AWK90" s="431"/>
      <c r="AWL90" s="431"/>
      <c r="AWM90" s="431"/>
      <c r="AWN90" s="431"/>
      <c r="AWO90" s="431"/>
      <c r="AWP90" s="431"/>
      <c r="AWQ90" s="431"/>
      <c r="AWR90" s="431"/>
      <c r="AWS90" s="431"/>
      <c r="AWT90" s="431"/>
      <c r="AWU90" s="431"/>
      <c r="AWV90" s="431"/>
      <c r="AWW90" s="431"/>
      <c r="AWX90" s="431"/>
      <c r="AWY90" s="431"/>
      <c r="AWZ90" s="431"/>
      <c r="AXA90" s="431"/>
      <c r="AXB90" s="431"/>
      <c r="AXC90" s="431"/>
      <c r="AXD90" s="431"/>
      <c r="AXE90" s="431"/>
      <c r="AXF90" s="431"/>
      <c r="AXG90" s="431"/>
      <c r="AXH90" s="431"/>
      <c r="AXI90" s="431"/>
      <c r="AXJ90" s="431"/>
      <c r="AXK90" s="431"/>
      <c r="AXL90" s="431"/>
      <c r="AXM90" s="431"/>
      <c r="AXN90" s="431"/>
      <c r="AXO90" s="431"/>
      <c r="AXP90" s="431"/>
      <c r="AXQ90" s="431"/>
      <c r="AXR90" s="431"/>
      <c r="AXS90" s="431"/>
      <c r="AXT90" s="431"/>
      <c r="AXU90" s="431"/>
      <c r="AXV90" s="431"/>
      <c r="AXW90" s="431"/>
      <c r="AXX90" s="431"/>
      <c r="AXY90" s="431"/>
      <c r="AXZ90" s="431"/>
      <c r="AYA90" s="431"/>
      <c r="AYB90" s="431"/>
      <c r="AYC90" s="431"/>
      <c r="AYD90" s="431"/>
      <c r="AYE90" s="431"/>
      <c r="AYF90" s="431"/>
      <c r="AYG90" s="431"/>
      <c r="AYH90" s="431"/>
      <c r="AYI90" s="431"/>
      <c r="AYJ90" s="431"/>
      <c r="AYK90" s="431"/>
      <c r="AYL90" s="431"/>
      <c r="AYM90" s="431"/>
      <c r="AYN90" s="431"/>
      <c r="AYO90" s="431"/>
      <c r="AYP90" s="431"/>
      <c r="AYQ90" s="431"/>
      <c r="AYR90" s="431"/>
      <c r="AYS90" s="431"/>
      <c r="AYT90" s="431"/>
      <c r="AYU90" s="431"/>
      <c r="AYV90" s="431"/>
      <c r="AYW90" s="431"/>
      <c r="AYX90" s="431"/>
      <c r="AYY90" s="431"/>
      <c r="AYZ90" s="431"/>
      <c r="AZA90" s="431"/>
      <c r="AZB90" s="431"/>
      <c r="AZC90" s="431"/>
      <c r="AZD90" s="431"/>
      <c r="AZE90" s="431"/>
      <c r="AZF90" s="431"/>
      <c r="AZG90" s="431"/>
      <c r="AZH90" s="431"/>
      <c r="AZI90" s="431"/>
      <c r="AZJ90" s="431"/>
      <c r="AZK90" s="431"/>
      <c r="AZL90" s="431"/>
      <c r="AZM90" s="431"/>
      <c r="AZN90" s="431"/>
      <c r="AZO90" s="431"/>
      <c r="AZP90" s="431"/>
      <c r="AZQ90" s="431"/>
      <c r="AZR90" s="431"/>
      <c r="AZS90" s="431"/>
      <c r="AZT90" s="431"/>
      <c r="AZU90" s="431"/>
      <c r="AZV90" s="431"/>
      <c r="AZW90" s="431"/>
      <c r="AZX90" s="431"/>
      <c r="AZY90" s="431"/>
      <c r="AZZ90" s="431"/>
      <c r="BAA90" s="431"/>
      <c r="BAB90" s="431"/>
      <c r="BAC90" s="431"/>
      <c r="BAD90" s="431"/>
      <c r="BAE90" s="431"/>
      <c r="BAF90" s="431"/>
      <c r="BAG90" s="431"/>
      <c r="BAH90" s="431"/>
      <c r="BAI90" s="431"/>
      <c r="BAJ90" s="431"/>
      <c r="BAK90" s="431"/>
      <c r="BAL90" s="431"/>
      <c r="BAM90" s="431"/>
      <c r="BAN90" s="431"/>
      <c r="BAO90" s="431"/>
      <c r="BAP90" s="431"/>
      <c r="BAQ90" s="431"/>
      <c r="BAR90" s="431"/>
      <c r="BAS90" s="431"/>
      <c r="BAT90" s="431"/>
      <c r="BAU90" s="431"/>
      <c r="BAV90" s="431"/>
      <c r="BAW90" s="431"/>
      <c r="BAX90" s="431"/>
      <c r="BAY90" s="431"/>
      <c r="BAZ90" s="431"/>
      <c r="BBA90" s="431"/>
      <c r="BBB90" s="431"/>
      <c r="BBC90" s="431"/>
      <c r="BBD90" s="431"/>
      <c r="BBE90" s="431"/>
      <c r="BBF90" s="431"/>
      <c r="BBG90" s="431"/>
      <c r="BBH90" s="431"/>
      <c r="BBI90" s="431"/>
      <c r="BBJ90" s="431"/>
      <c r="BBK90" s="431"/>
      <c r="BBL90" s="431"/>
      <c r="BBM90" s="431"/>
      <c r="BBN90" s="431"/>
      <c r="BBO90" s="431"/>
      <c r="BBP90" s="431"/>
      <c r="BBQ90" s="431"/>
      <c r="BBR90" s="431"/>
      <c r="BBS90" s="431"/>
      <c r="BBT90" s="431"/>
      <c r="BBU90" s="431"/>
      <c r="BBV90" s="431"/>
      <c r="BBW90" s="431"/>
      <c r="BBX90" s="431"/>
      <c r="BBY90" s="431"/>
      <c r="BBZ90" s="431"/>
      <c r="BCA90" s="431"/>
      <c r="BCB90" s="431"/>
      <c r="BCC90" s="431"/>
      <c r="BCD90" s="431"/>
      <c r="BCE90" s="431"/>
      <c r="BCF90" s="431"/>
      <c r="BCG90" s="431"/>
      <c r="BCH90" s="431"/>
      <c r="BCI90" s="431"/>
      <c r="BCJ90" s="431"/>
      <c r="BCK90" s="431"/>
      <c r="BCL90" s="431"/>
      <c r="BCM90" s="431"/>
      <c r="BCN90" s="431"/>
      <c r="BCO90" s="431"/>
      <c r="BCP90" s="431"/>
      <c r="BCQ90" s="431"/>
      <c r="BCR90" s="431"/>
      <c r="BCS90" s="431"/>
      <c r="BCT90" s="431"/>
      <c r="BCU90" s="431"/>
      <c r="BCV90" s="431"/>
      <c r="BCW90" s="431"/>
      <c r="BCX90" s="431"/>
      <c r="BCY90" s="431"/>
      <c r="BCZ90" s="431"/>
      <c r="BDA90" s="431"/>
      <c r="BDB90" s="431"/>
      <c r="BDC90" s="431"/>
      <c r="BDD90" s="431"/>
      <c r="BDE90" s="431"/>
      <c r="BDF90" s="431"/>
      <c r="BDG90" s="431"/>
      <c r="BDH90" s="431"/>
      <c r="BDI90" s="431"/>
      <c r="BDJ90" s="431"/>
      <c r="BDK90" s="431"/>
      <c r="BDL90" s="431"/>
      <c r="BDM90" s="431"/>
      <c r="BDN90" s="431"/>
      <c r="BDO90" s="431"/>
      <c r="BDP90" s="431"/>
      <c r="BDQ90" s="431"/>
      <c r="BDR90" s="431"/>
      <c r="BDS90" s="431"/>
      <c r="BDT90" s="431"/>
      <c r="BDU90" s="431"/>
      <c r="BDV90" s="431"/>
      <c r="BDW90" s="431"/>
      <c r="BDX90" s="431"/>
      <c r="BDY90" s="431"/>
      <c r="BDZ90" s="431"/>
      <c r="BEA90" s="431"/>
      <c r="BEB90" s="431"/>
      <c r="BEC90" s="431"/>
      <c r="BED90" s="431"/>
      <c r="BEE90" s="431"/>
      <c r="BEF90" s="431"/>
      <c r="BEG90" s="431"/>
      <c r="BEH90" s="431"/>
      <c r="BEI90" s="431"/>
      <c r="BEJ90" s="431"/>
      <c r="BEK90" s="431"/>
      <c r="BEL90" s="431"/>
      <c r="BEM90" s="431"/>
      <c r="BEN90" s="431"/>
      <c r="BEO90" s="431"/>
      <c r="BEP90" s="431"/>
      <c r="BEQ90" s="431"/>
      <c r="BER90" s="431"/>
      <c r="BES90" s="431"/>
      <c r="BET90" s="431"/>
      <c r="BEU90" s="431"/>
      <c r="BEV90" s="431"/>
      <c r="BEW90" s="431"/>
      <c r="BEX90" s="431"/>
      <c r="BEY90" s="431"/>
      <c r="BEZ90" s="431"/>
      <c r="BFA90" s="431"/>
      <c r="BFB90" s="431"/>
      <c r="BFC90" s="431"/>
      <c r="BFD90" s="431"/>
      <c r="BFE90" s="431"/>
      <c r="BFF90" s="431"/>
      <c r="BFG90" s="431"/>
      <c r="BFH90" s="431"/>
      <c r="BFI90" s="431"/>
      <c r="BFJ90" s="431"/>
      <c r="BFK90" s="431"/>
      <c r="BFL90" s="431"/>
      <c r="BFM90" s="431"/>
      <c r="BFN90" s="431"/>
      <c r="BFO90" s="431"/>
      <c r="BFP90" s="431"/>
      <c r="BFQ90" s="431"/>
      <c r="BFR90" s="431"/>
      <c r="BFS90" s="431"/>
      <c r="BFT90" s="431"/>
      <c r="BFU90" s="431"/>
      <c r="BFV90" s="431"/>
      <c r="BFW90" s="431"/>
      <c r="BFX90" s="431"/>
      <c r="BFY90" s="431"/>
      <c r="BFZ90" s="431"/>
      <c r="BGA90" s="431"/>
      <c r="BGB90" s="431"/>
      <c r="BGC90" s="431"/>
      <c r="BGD90" s="431"/>
      <c r="BGE90" s="431"/>
      <c r="BGF90" s="431"/>
      <c r="BGG90" s="431"/>
      <c r="BGH90" s="431"/>
      <c r="BGI90" s="431"/>
      <c r="BGJ90" s="431"/>
      <c r="BGK90" s="431"/>
      <c r="BGL90" s="431"/>
      <c r="BGM90" s="431"/>
      <c r="BGN90" s="431"/>
      <c r="BGO90" s="431"/>
      <c r="BGP90" s="431"/>
      <c r="BGQ90" s="431"/>
      <c r="BGR90" s="431"/>
      <c r="BGS90" s="431"/>
      <c r="BGT90" s="431"/>
      <c r="BGU90" s="431"/>
      <c r="BGV90" s="431"/>
      <c r="BGW90" s="431"/>
      <c r="BGX90" s="431"/>
      <c r="BGY90" s="431"/>
      <c r="BGZ90" s="431"/>
      <c r="BHA90" s="431"/>
      <c r="BHB90" s="431"/>
      <c r="BHC90" s="431"/>
      <c r="BHD90" s="431"/>
      <c r="BHE90" s="431"/>
      <c r="BHF90" s="431"/>
      <c r="BHG90" s="431"/>
      <c r="BHH90" s="431"/>
      <c r="BHI90" s="431"/>
      <c r="BHJ90" s="431"/>
      <c r="BHK90" s="431"/>
      <c r="BHL90" s="431"/>
      <c r="BHM90" s="431"/>
      <c r="BHN90" s="431"/>
      <c r="BHO90" s="431"/>
      <c r="BHP90" s="431"/>
      <c r="BHQ90" s="431"/>
      <c r="BHR90" s="431"/>
      <c r="BHS90" s="431"/>
      <c r="BHT90" s="431"/>
      <c r="BHU90" s="431"/>
      <c r="BHV90" s="431"/>
      <c r="BHW90" s="431"/>
      <c r="BHX90" s="431"/>
      <c r="BHY90" s="431"/>
      <c r="BHZ90" s="431"/>
      <c r="BIA90" s="431"/>
      <c r="BIB90" s="431"/>
      <c r="BIC90" s="431"/>
      <c r="BID90" s="431"/>
      <c r="BIE90" s="431"/>
      <c r="BIF90" s="431"/>
      <c r="BIG90" s="431"/>
      <c r="BIH90" s="431"/>
      <c r="BII90" s="431"/>
      <c r="BIJ90" s="431"/>
      <c r="BIK90" s="431"/>
      <c r="BIL90" s="431"/>
      <c r="BIM90" s="431"/>
      <c r="BIN90" s="431"/>
      <c r="BIO90" s="431"/>
      <c r="BIP90" s="431"/>
      <c r="BIQ90" s="431"/>
      <c r="BIR90" s="431"/>
      <c r="BIS90" s="431"/>
      <c r="BIT90" s="431"/>
      <c r="BIU90" s="431"/>
      <c r="BIV90" s="431"/>
      <c r="BIW90" s="431"/>
      <c r="BIX90" s="431"/>
      <c r="BIY90" s="431"/>
      <c r="BIZ90" s="431"/>
      <c r="BJA90" s="431"/>
      <c r="BJB90" s="431"/>
      <c r="BJC90" s="431"/>
      <c r="BJD90" s="431"/>
      <c r="BJE90" s="431"/>
      <c r="BJF90" s="431"/>
      <c r="BJG90" s="431"/>
      <c r="BJH90" s="431"/>
      <c r="BJI90" s="431"/>
      <c r="BJJ90" s="431"/>
      <c r="BJK90" s="431"/>
      <c r="BJL90" s="431"/>
      <c r="BJM90" s="431"/>
      <c r="BJN90" s="431"/>
      <c r="BJO90" s="431"/>
      <c r="BJP90" s="431"/>
      <c r="BJQ90" s="431"/>
      <c r="BJR90" s="431"/>
      <c r="BJS90" s="431"/>
      <c r="BJT90" s="431"/>
      <c r="BJU90" s="431"/>
      <c r="BJV90" s="431"/>
      <c r="BJW90" s="431"/>
      <c r="BJX90" s="431"/>
      <c r="BJY90" s="431"/>
      <c r="BJZ90" s="431"/>
      <c r="BKA90" s="431"/>
      <c r="BKB90" s="431"/>
      <c r="BKC90" s="431"/>
      <c r="BKD90" s="431"/>
      <c r="BKE90" s="431"/>
      <c r="BKF90" s="431"/>
      <c r="BKG90" s="431"/>
      <c r="BKH90" s="431"/>
      <c r="BKI90" s="431"/>
      <c r="BKJ90" s="431"/>
      <c r="BKK90" s="431"/>
      <c r="BKL90" s="431"/>
      <c r="BKM90" s="431"/>
      <c r="BKN90" s="431"/>
      <c r="BKO90" s="431"/>
      <c r="BKP90" s="431"/>
      <c r="BKQ90" s="431"/>
      <c r="BKR90" s="431"/>
      <c r="BKS90" s="431"/>
      <c r="BKT90" s="431"/>
      <c r="BKU90" s="431"/>
      <c r="BKV90" s="431"/>
      <c r="BKW90" s="431"/>
      <c r="BKX90" s="431"/>
      <c r="BKY90" s="431"/>
      <c r="BKZ90" s="431"/>
      <c r="BLA90" s="431"/>
      <c r="BLB90" s="431"/>
      <c r="BLC90" s="431"/>
      <c r="BLD90" s="431"/>
      <c r="BLE90" s="431"/>
      <c r="BLF90" s="431"/>
      <c r="BLG90" s="431"/>
      <c r="BLH90" s="431"/>
      <c r="BLI90" s="431"/>
      <c r="BLJ90" s="431"/>
      <c r="BLK90" s="431"/>
      <c r="BLL90" s="431"/>
      <c r="BLM90" s="431"/>
      <c r="BLN90" s="431"/>
      <c r="BLO90" s="431"/>
      <c r="BLP90" s="431"/>
      <c r="BLQ90" s="431"/>
      <c r="BLR90" s="431"/>
      <c r="BLS90" s="431"/>
      <c r="BLT90" s="431"/>
      <c r="BLU90" s="431"/>
      <c r="BLV90" s="431"/>
      <c r="BLW90" s="431"/>
      <c r="BLX90" s="431"/>
      <c r="BLY90" s="431"/>
      <c r="BLZ90" s="431"/>
      <c r="BMA90" s="431"/>
      <c r="BMB90" s="431"/>
      <c r="BMC90" s="431"/>
      <c r="BMD90" s="431"/>
      <c r="BME90" s="431"/>
      <c r="BMF90" s="431"/>
      <c r="BMG90" s="431"/>
      <c r="BMH90" s="431"/>
      <c r="BMI90" s="431"/>
      <c r="BMJ90" s="431"/>
      <c r="BMK90" s="431"/>
      <c r="BML90" s="431"/>
      <c r="BMM90" s="431"/>
      <c r="BMN90" s="431"/>
      <c r="BMO90" s="431"/>
      <c r="BMP90" s="431"/>
      <c r="BMQ90" s="431"/>
      <c r="BMR90" s="431"/>
      <c r="BMS90" s="431"/>
      <c r="BMT90" s="431"/>
      <c r="BMU90" s="431"/>
      <c r="BMV90" s="431"/>
      <c r="BMW90" s="431"/>
      <c r="BMX90" s="431"/>
      <c r="BMY90" s="431"/>
      <c r="BMZ90" s="431"/>
      <c r="BNA90" s="431"/>
      <c r="BNB90" s="431"/>
      <c r="BNC90" s="431"/>
      <c r="BND90" s="431"/>
      <c r="BNE90" s="431"/>
      <c r="BNF90" s="431"/>
      <c r="BNG90" s="431"/>
      <c r="BNH90" s="431"/>
      <c r="BNI90" s="431"/>
      <c r="BNJ90" s="431"/>
      <c r="BNK90" s="431"/>
      <c r="BNL90" s="431"/>
      <c r="BNM90" s="431"/>
      <c r="BNN90" s="431"/>
      <c r="BNO90" s="431"/>
      <c r="BNP90" s="431"/>
      <c r="BNQ90" s="431"/>
      <c r="BNR90" s="431"/>
      <c r="BNS90" s="431"/>
      <c r="BNT90" s="431"/>
      <c r="BNU90" s="431"/>
      <c r="BNV90" s="431"/>
      <c r="BNW90" s="431"/>
      <c r="BNX90" s="431"/>
      <c r="BNY90" s="431"/>
      <c r="BNZ90" s="431"/>
      <c r="BOA90" s="431"/>
      <c r="BOB90" s="431"/>
      <c r="BOC90" s="431"/>
      <c r="BOD90" s="431"/>
      <c r="BOE90" s="431"/>
      <c r="BOF90" s="431"/>
      <c r="BOG90" s="431"/>
      <c r="BOH90" s="431"/>
      <c r="BOI90" s="431"/>
      <c r="BOJ90" s="431"/>
      <c r="BOK90" s="431"/>
      <c r="BOL90" s="431"/>
      <c r="BOM90" s="431"/>
      <c r="BON90" s="431"/>
      <c r="BOO90" s="431"/>
      <c r="BOP90" s="431"/>
      <c r="BOQ90" s="431"/>
      <c r="BOR90" s="431"/>
      <c r="BOS90" s="431"/>
      <c r="BOT90" s="431"/>
      <c r="BOU90" s="431"/>
      <c r="BOV90" s="431"/>
      <c r="BOW90" s="431"/>
      <c r="BOX90" s="431"/>
      <c r="BOY90" s="431"/>
      <c r="BOZ90" s="431"/>
      <c r="BPA90" s="431"/>
      <c r="BPB90" s="431"/>
      <c r="BPC90" s="431"/>
      <c r="BPD90" s="431"/>
      <c r="BPE90" s="431"/>
      <c r="BPF90" s="431"/>
      <c r="BPG90" s="431"/>
      <c r="BPH90" s="431"/>
      <c r="BPI90" s="431"/>
      <c r="BPJ90" s="431"/>
      <c r="BPK90" s="431"/>
      <c r="BPL90" s="431"/>
      <c r="BPM90" s="431"/>
      <c r="BPN90" s="431"/>
      <c r="BPO90" s="431"/>
      <c r="BPP90" s="431"/>
      <c r="BPQ90" s="431"/>
      <c r="BPR90" s="431"/>
      <c r="BPS90" s="431"/>
      <c r="BPT90" s="431"/>
      <c r="BPU90" s="431"/>
      <c r="BPV90" s="431"/>
      <c r="BPW90" s="431"/>
      <c r="BPX90" s="431"/>
      <c r="BPY90" s="431"/>
      <c r="BPZ90" s="431"/>
      <c r="BQA90" s="431"/>
      <c r="BQB90" s="431"/>
      <c r="BQC90" s="431"/>
      <c r="BQD90" s="431"/>
      <c r="BQE90" s="431"/>
      <c r="BQF90" s="431"/>
      <c r="BQG90" s="431"/>
      <c r="BQH90" s="431"/>
      <c r="BQI90" s="431"/>
      <c r="BQJ90" s="431"/>
      <c r="BQK90" s="431"/>
      <c r="BQL90" s="431"/>
      <c r="BQM90" s="431"/>
      <c r="BQN90" s="431"/>
      <c r="BQO90" s="431"/>
      <c r="BQP90" s="431"/>
      <c r="BQQ90" s="431"/>
      <c r="BQR90" s="431"/>
      <c r="BQS90" s="431"/>
      <c r="BQT90" s="431"/>
      <c r="BQU90" s="431"/>
      <c r="BQV90" s="431"/>
      <c r="BQW90" s="431"/>
      <c r="BQX90" s="431"/>
      <c r="BQY90" s="431"/>
      <c r="BQZ90" s="431"/>
      <c r="BRA90" s="431"/>
      <c r="BRB90" s="431"/>
      <c r="BRC90" s="431"/>
      <c r="BRD90" s="431"/>
      <c r="BRE90" s="431"/>
      <c r="BRF90" s="431"/>
      <c r="BRG90" s="431"/>
      <c r="BRH90" s="431"/>
      <c r="BRI90" s="431"/>
      <c r="BRJ90" s="431"/>
      <c r="BRK90" s="431"/>
      <c r="BRL90" s="431"/>
      <c r="BRM90" s="431"/>
      <c r="BRN90" s="431"/>
      <c r="BRO90" s="431"/>
      <c r="BRP90" s="431"/>
      <c r="BRQ90" s="431"/>
      <c r="BRR90" s="431"/>
      <c r="BRS90" s="431"/>
      <c r="BRT90" s="431"/>
      <c r="BRU90" s="431"/>
    </row>
    <row r="91" spans="1:1841" ht="29.25" customHeight="1" x14ac:dyDescent="0.3">
      <c r="A91" s="792"/>
      <c r="B91" s="476">
        <v>20</v>
      </c>
      <c r="C91" s="476" t="s">
        <v>161</v>
      </c>
      <c r="D91" s="465">
        <v>0</v>
      </c>
      <c r="E91" s="504">
        <v>0</v>
      </c>
      <c r="F91" s="477">
        <v>0</v>
      </c>
      <c r="G91" s="477">
        <v>0</v>
      </c>
      <c r="H91" s="464"/>
      <c r="I91" s="477">
        <v>0</v>
      </c>
      <c r="J91" s="478"/>
      <c r="K91" s="477">
        <v>0</v>
      </c>
      <c r="L91" s="479"/>
      <c r="M91" s="464"/>
      <c r="N91" s="478"/>
      <c r="O91" s="464"/>
      <c r="P91" s="478"/>
      <c r="Q91" s="476"/>
      <c r="R91" s="478"/>
      <c r="S91" s="476"/>
      <c r="T91" s="478"/>
      <c r="U91" s="476"/>
      <c r="V91" s="476"/>
      <c r="W91" s="476"/>
      <c r="X91" s="480">
        <f t="shared" si="39"/>
        <v>0</v>
      </c>
      <c r="Y91" s="470">
        <f t="shared" si="40"/>
        <v>0</v>
      </c>
      <c r="Z91" s="480">
        <f t="shared" si="41"/>
        <v>0</v>
      </c>
      <c r="AA91" s="470">
        <f t="shared" si="42"/>
        <v>0</v>
      </c>
      <c r="AB91" s="521"/>
      <c r="AC91" s="486"/>
      <c r="AD91" s="527"/>
      <c r="AE91" s="527"/>
      <c r="AF91" s="527"/>
      <c r="AG91" s="527"/>
      <c r="AH91" s="431"/>
      <c r="AI91" s="431"/>
      <c r="AJ91" s="431"/>
      <c r="AK91" s="431"/>
      <c r="AL91" s="431"/>
      <c r="AM91" s="431"/>
      <c r="AN91" s="431"/>
      <c r="AO91" s="431"/>
      <c r="AP91" s="431"/>
      <c r="AQ91" s="431"/>
      <c r="AR91" s="431"/>
      <c r="AS91" s="431"/>
      <c r="AT91" s="431"/>
      <c r="AU91" s="431"/>
      <c r="AV91" s="431"/>
      <c r="AW91" s="431"/>
      <c r="AX91" s="431"/>
      <c r="AY91" s="431"/>
      <c r="AZ91" s="431"/>
      <c r="BA91" s="431"/>
      <c r="BB91" s="431"/>
      <c r="BC91" s="431"/>
      <c r="BD91" s="431"/>
      <c r="BE91" s="431"/>
      <c r="BF91" s="431"/>
      <c r="BG91" s="431"/>
      <c r="BH91" s="431"/>
      <c r="BI91" s="431"/>
      <c r="BJ91" s="431"/>
      <c r="BK91" s="431"/>
      <c r="BL91" s="431"/>
      <c r="BM91" s="431"/>
      <c r="BN91" s="431"/>
      <c r="BO91" s="431"/>
      <c r="BP91" s="431"/>
      <c r="BQ91" s="431"/>
      <c r="BR91" s="431"/>
      <c r="BS91" s="431"/>
      <c r="BT91" s="431"/>
      <c r="BU91" s="431"/>
      <c r="BV91" s="431"/>
      <c r="BW91" s="431"/>
      <c r="BX91" s="431"/>
      <c r="BY91" s="431"/>
      <c r="BZ91" s="431"/>
      <c r="CA91" s="431"/>
      <c r="CB91" s="431"/>
      <c r="CC91" s="431"/>
      <c r="CD91" s="431"/>
      <c r="CE91" s="431"/>
      <c r="CF91" s="431"/>
      <c r="CG91" s="431"/>
      <c r="CH91" s="431"/>
      <c r="CI91" s="431"/>
      <c r="CJ91" s="431"/>
      <c r="CK91" s="431"/>
      <c r="CL91" s="431"/>
      <c r="CM91" s="431"/>
      <c r="CN91" s="431"/>
      <c r="CO91" s="431"/>
      <c r="CP91" s="431"/>
      <c r="CQ91" s="431"/>
      <c r="CR91" s="431"/>
      <c r="CS91" s="431"/>
      <c r="CT91" s="431"/>
      <c r="CU91" s="431"/>
      <c r="CV91" s="431"/>
      <c r="CW91" s="431"/>
      <c r="CX91" s="431"/>
      <c r="CY91" s="431"/>
      <c r="CZ91" s="431"/>
      <c r="DA91" s="431"/>
      <c r="DB91" s="431"/>
      <c r="DC91" s="431"/>
      <c r="DD91" s="431"/>
      <c r="DE91" s="431"/>
      <c r="DF91" s="431"/>
      <c r="DG91" s="431"/>
      <c r="DH91" s="431"/>
      <c r="DI91" s="431"/>
      <c r="DJ91" s="431"/>
      <c r="DK91" s="431"/>
      <c r="DL91" s="431"/>
      <c r="DM91" s="431"/>
      <c r="DN91" s="431"/>
      <c r="DO91" s="431"/>
      <c r="DP91" s="431"/>
      <c r="DQ91" s="431"/>
      <c r="DR91" s="431"/>
      <c r="DS91" s="431"/>
      <c r="DT91" s="431"/>
      <c r="DU91" s="431"/>
      <c r="DV91" s="431"/>
      <c r="DW91" s="431"/>
      <c r="DX91" s="431"/>
      <c r="DY91" s="431"/>
      <c r="DZ91" s="431"/>
      <c r="EA91" s="431"/>
      <c r="EB91" s="431"/>
      <c r="EC91" s="431"/>
      <c r="ED91" s="431"/>
      <c r="EE91" s="431"/>
      <c r="EF91" s="431"/>
      <c r="EG91" s="431"/>
      <c r="EH91" s="431"/>
      <c r="EI91" s="431"/>
      <c r="EJ91" s="431"/>
      <c r="EK91" s="431"/>
      <c r="EL91" s="431"/>
      <c r="EM91" s="431"/>
      <c r="EN91" s="431"/>
      <c r="EO91" s="431"/>
      <c r="EP91" s="431"/>
      <c r="EQ91" s="431"/>
      <c r="ER91" s="431"/>
      <c r="ES91" s="431"/>
      <c r="ET91" s="431"/>
      <c r="EU91" s="431"/>
      <c r="EV91" s="431"/>
      <c r="EW91" s="431"/>
      <c r="EX91" s="431"/>
      <c r="EY91" s="431"/>
      <c r="EZ91" s="431"/>
      <c r="FA91" s="431"/>
      <c r="FB91" s="431"/>
      <c r="FC91" s="431"/>
      <c r="FD91" s="431"/>
      <c r="FE91" s="431"/>
      <c r="FF91" s="431"/>
      <c r="FG91" s="431"/>
      <c r="FH91" s="431"/>
      <c r="FI91" s="431"/>
      <c r="FJ91" s="431"/>
      <c r="FK91" s="431"/>
      <c r="FL91" s="431"/>
      <c r="FM91" s="431"/>
      <c r="FN91" s="431"/>
      <c r="FO91" s="431"/>
      <c r="FP91" s="431"/>
      <c r="FQ91" s="431"/>
      <c r="FR91" s="431"/>
      <c r="FS91" s="431"/>
      <c r="FT91" s="431"/>
      <c r="FU91" s="431"/>
      <c r="FV91" s="431"/>
      <c r="FW91" s="431"/>
      <c r="FX91" s="431"/>
      <c r="FY91" s="431"/>
      <c r="FZ91" s="431"/>
      <c r="GA91" s="431"/>
      <c r="GB91" s="431"/>
      <c r="GC91" s="431"/>
      <c r="GD91" s="431"/>
      <c r="GE91" s="431"/>
      <c r="GF91" s="431"/>
      <c r="GG91" s="431"/>
      <c r="GH91" s="431"/>
      <c r="GI91" s="431"/>
      <c r="GJ91" s="431"/>
      <c r="GK91" s="431"/>
      <c r="GL91" s="431"/>
      <c r="GM91" s="431"/>
      <c r="GN91" s="431"/>
      <c r="GO91" s="431"/>
      <c r="GP91" s="431"/>
      <c r="GQ91" s="431"/>
      <c r="GR91" s="431"/>
      <c r="GS91" s="431"/>
      <c r="GT91" s="431"/>
      <c r="GU91" s="431"/>
      <c r="GV91" s="431"/>
      <c r="GW91" s="431"/>
      <c r="GX91" s="431"/>
      <c r="GY91" s="431"/>
      <c r="GZ91" s="431"/>
      <c r="HA91" s="431"/>
      <c r="HB91" s="431"/>
      <c r="HC91" s="431"/>
      <c r="HD91" s="431"/>
      <c r="HE91" s="431"/>
      <c r="HF91" s="431"/>
      <c r="HG91" s="431"/>
      <c r="HH91" s="431"/>
      <c r="HI91" s="431"/>
      <c r="HJ91" s="431"/>
      <c r="HK91" s="431"/>
      <c r="HL91" s="431"/>
      <c r="HM91" s="431"/>
      <c r="HN91" s="431"/>
      <c r="HO91" s="431"/>
      <c r="HP91" s="431"/>
      <c r="HQ91" s="431"/>
      <c r="HR91" s="431"/>
      <c r="HS91" s="431"/>
      <c r="HT91" s="431"/>
      <c r="HU91" s="431"/>
      <c r="HV91" s="431"/>
      <c r="HW91" s="431"/>
      <c r="HX91" s="431"/>
      <c r="HY91" s="431"/>
      <c r="HZ91" s="431"/>
      <c r="IA91" s="431"/>
      <c r="IB91" s="431"/>
      <c r="IC91" s="431"/>
      <c r="ID91" s="431"/>
      <c r="IE91" s="431"/>
      <c r="IF91" s="431"/>
      <c r="IG91" s="431"/>
      <c r="IH91" s="431"/>
      <c r="II91" s="431"/>
      <c r="IJ91" s="431"/>
      <c r="IK91" s="431"/>
      <c r="IL91" s="431"/>
      <c r="IM91" s="431"/>
      <c r="IN91" s="431"/>
      <c r="IO91" s="431"/>
      <c r="IP91" s="431"/>
      <c r="IQ91" s="431"/>
      <c r="IR91" s="431"/>
      <c r="IS91" s="431"/>
      <c r="IT91" s="431"/>
      <c r="IU91" s="431"/>
      <c r="IV91" s="431"/>
      <c r="IW91" s="431"/>
      <c r="IX91" s="431"/>
      <c r="IY91" s="431"/>
      <c r="IZ91" s="431"/>
      <c r="JA91" s="431"/>
      <c r="JB91" s="431"/>
      <c r="JC91" s="431"/>
      <c r="JD91" s="431"/>
      <c r="JE91" s="431"/>
      <c r="JF91" s="431"/>
      <c r="JG91" s="431"/>
      <c r="JH91" s="431"/>
      <c r="JI91" s="431"/>
      <c r="JJ91" s="431"/>
      <c r="JK91" s="431"/>
      <c r="JL91" s="431"/>
      <c r="JM91" s="431"/>
      <c r="JN91" s="431"/>
      <c r="JO91" s="431"/>
      <c r="JP91" s="431"/>
      <c r="JQ91" s="431"/>
      <c r="JR91" s="431"/>
      <c r="JS91" s="431"/>
      <c r="JT91" s="431"/>
      <c r="JU91" s="431"/>
      <c r="JV91" s="431"/>
      <c r="JW91" s="431"/>
      <c r="JX91" s="431"/>
      <c r="JY91" s="431"/>
      <c r="JZ91" s="431"/>
      <c r="KA91" s="431"/>
      <c r="KB91" s="431"/>
      <c r="KC91" s="431"/>
      <c r="KD91" s="431"/>
      <c r="KE91" s="431"/>
      <c r="KF91" s="431"/>
      <c r="KG91" s="431"/>
      <c r="KH91" s="431"/>
      <c r="KI91" s="431"/>
      <c r="KJ91" s="431"/>
      <c r="KK91" s="431"/>
      <c r="KL91" s="431"/>
      <c r="KM91" s="431"/>
      <c r="KN91" s="431"/>
      <c r="KO91" s="431"/>
      <c r="KP91" s="431"/>
      <c r="KQ91" s="431"/>
      <c r="KR91" s="431"/>
      <c r="KS91" s="431"/>
      <c r="KT91" s="431"/>
      <c r="KU91" s="431"/>
      <c r="KV91" s="431"/>
      <c r="KW91" s="431"/>
      <c r="KX91" s="431"/>
      <c r="KY91" s="431"/>
      <c r="KZ91" s="431"/>
      <c r="LA91" s="431"/>
      <c r="LB91" s="431"/>
      <c r="LC91" s="431"/>
      <c r="LD91" s="431"/>
      <c r="LE91" s="431"/>
      <c r="LF91" s="431"/>
      <c r="LG91" s="431"/>
      <c r="LH91" s="431"/>
      <c r="LI91" s="431"/>
      <c r="LJ91" s="431"/>
      <c r="LK91" s="431"/>
      <c r="LL91" s="431"/>
      <c r="LM91" s="431"/>
      <c r="LN91" s="431"/>
      <c r="LO91" s="431"/>
      <c r="LP91" s="431"/>
      <c r="LQ91" s="431"/>
      <c r="LR91" s="431"/>
      <c r="LS91" s="431"/>
      <c r="LT91" s="431"/>
      <c r="LU91" s="431"/>
      <c r="LV91" s="431"/>
      <c r="LW91" s="431"/>
      <c r="LX91" s="431"/>
      <c r="LY91" s="431"/>
      <c r="LZ91" s="431"/>
      <c r="MA91" s="431"/>
      <c r="MB91" s="431"/>
      <c r="MC91" s="431"/>
      <c r="MD91" s="431"/>
      <c r="ME91" s="431"/>
      <c r="MF91" s="431"/>
      <c r="MG91" s="431"/>
      <c r="MH91" s="431"/>
      <c r="MI91" s="431"/>
      <c r="MJ91" s="431"/>
      <c r="MK91" s="431"/>
      <c r="ML91" s="431"/>
      <c r="MM91" s="431"/>
      <c r="MN91" s="431"/>
      <c r="MO91" s="431"/>
      <c r="MP91" s="431"/>
      <c r="MQ91" s="431"/>
      <c r="MR91" s="431"/>
      <c r="MS91" s="431"/>
      <c r="MT91" s="431"/>
      <c r="MU91" s="431"/>
      <c r="MV91" s="431"/>
      <c r="MW91" s="431"/>
      <c r="MX91" s="431"/>
      <c r="MY91" s="431"/>
      <c r="MZ91" s="431"/>
      <c r="NA91" s="431"/>
      <c r="NB91" s="431"/>
      <c r="NC91" s="431"/>
      <c r="ND91" s="431"/>
      <c r="NE91" s="431"/>
      <c r="NF91" s="431"/>
      <c r="NG91" s="431"/>
      <c r="NH91" s="431"/>
      <c r="NI91" s="431"/>
      <c r="NJ91" s="431"/>
      <c r="NK91" s="431"/>
      <c r="NL91" s="431"/>
      <c r="NM91" s="431"/>
      <c r="NN91" s="431"/>
      <c r="NO91" s="431"/>
      <c r="NP91" s="431"/>
      <c r="NQ91" s="431"/>
      <c r="NR91" s="431"/>
      <c r="NS91" s="431"/>
      <c r="NT91" s="431"/>
      <c r="NU91" s="431"/>
      <c r="NV91" s="431"/>
      <c r="NW91" s="431"/>
      <c r="NX91" s="431"/>
      <c r="NY91" s="431"/>
      <c r="NZ91" s="431"/>
      <c r="OA91" s="431"/>
      <c r="OB91" s="431"/>
      <c r="OC91" s="431"/>
      <c r="OD91" s="431"/>
      <c r="OE91" s="431"/>
      <c r="OF91" s="431"/>
      <c r="OG91" s="431"/>
      <c r="OH91" s="431"/>
      <c r="OI91" s="431"/>
      <c r="OJ91" s="431"/>
      <c r="OK91" s="431"/>
      <c r="OL91" s="431"/>
      <c r="OM91" s="431"/>
      <c r="ON91" s="431"/>
      <c r="OO91" s="431"/>
      <c r="OP91" s="431"/>
      <c r="OQ91" s="431"/>
      <c r="OR91" s="431"/>
      <c r="OS91" s="431"/>
      <c r="OT91" s="431"/>
      <c r="OU91" s="431"/>
      <c r="OV91" s="431"/>
      <c r="OW91" s="431"/>
      <c r="OX91" s="431"/>
      <c r="OY91" s="431"/>
      <c r="OZ91" s="431"/>
      <c r="PA91" s="431"/>
      <c r="PB91" s="431"/>
      <c r="PC91" s="431"/>
      <c r="PD91" s="431"/>
      <c r="PE91" s="431"/>
      <c r="PF91" s="431"/>
      <c r="PG91" s="431"/>
      <c r="PH91" s="431"/>
      <c r="PI91" s="431"/>
      <c r="PJ91" s="431"/>
      <c r="PK91" s="431"/>
      <c r="PL91" s="431"/>
      <c r="PM91" s="431"/>
      <c r="PN91" s="431"/>
      <c r="PO91" s="431"/>
      <c r="PP91" s="431"/>
      <c r="PQ91" s="431"/>
      <c r="PR91" s="431"/>
      <c r="PS91" s="431"/>
      <c r="PT91" s="431"/>
      <c r="PU91" s="431"/>
      <c r="PV91" s="431"/>
      <c r="PW91" s="431"/>
      <c r="PX91" s="431"/>
      <c r="PY91" s="431"/>
      <c r="PZ91" s="431"/>
      <c r="QA91" s="431"/>
      <c r="QB91" s="431"/>
      <c r="QC91" s="431"/>
      <c r="QD91" s="431"/>
      <c r="QE91" s="431"/>
      <c r="QF91" s="431"/>
      <c r="QG91" s="431"/>
      <c r="QH91" s="431"/>
      <c r="QI91" s="431"/>
      <c r="QJ91" s="431"/>
      <c r="QK91" s="431"/>
      <c r="QL91" s="431"/>
      <c r="QM91" s="431"/>
      <c r="QN91" s="431"/>
      <c r="QO91" s="431"/>
      <c r="QP91" s="431"/>
      <c r="QQ91" s="431"/>
      <c r="QR91" s="431"/>
      <c r="QS91" s="431"/>
      <c r="QT91" s="431"/>
      <c r="QU91" s="431"/>
      <c r="QV91" s="431"/>
      <c r="QW91" s="431"/>
      <c r="QX91" s="431"/>
      <c r="QY91" s="431"/>
      <c r="QZ91" s="431"/>
      <c r="RA91" s="431"/>
      <c r="RB91" s="431"/>
      <c r="RC91" s="431"/>
      <c r="RD91" s="431"/>
      <c r="RE91" s="431"/>
      <c r="RF91" s="431"/>
      <c r="RG91" s="431"/>
      <c r="RH91" s="431"/>
      <c r="RI91" s="431"/>
      <c r="RJ91" s="431"/>
      <c r="RK91" s="431"/>
      <c r="RL91" s="431"/>
      <c r="RM91" s="431"/>
      <c r="RN91" s="431"/>
      <c r="RO91" s="431"/>
      <c r="RP91" s="431"/>
      <c r="RQ91" s="431"/>
      <c r="RR91" s="431"/>
      <c r="RS91" s="431"/>
      <c r="RT91" s="431"/>
      <c r="RU91" s="431"/>
      <c r="RV91" s="431"/>
      <c r="RW91" s="431"/>
      <c r="RX91" s="431"/>
      <c r="RY91" s="431"/>
      <c r="RZ91" s="431"/>
      <c r="SA91" s="431"/>
      <c r="SB91" s="431"/>
      <c r="SC91" s="431"/>
      <c r="SD91" s="431"/>
      <c r="SE91" s="431"/>
      <c r="SF91" s="431"/>
      <c r="SG91" s="431"/>
      <c r="SH91" s="431"/>
      <c r="SI91" s="431"/>
      <c r="SJ91" s="431"/>
      <c r="SK91" s="431"/>
      <c r="SL91" s="431"/>
      <c r="SM91" s="431"/>
      <c r="SN91" s="431"/>
      <c r="SO91" s="431"/>
      <c r="SP91" s="431"/>
      <c r="SQ91" s="431"/>
      <c r="SR91" s="431"/>
      <c r="SS91" s="431"/>
      <c r="ST91" s="431"/>
      <c r="SU91" s="431"/>
      <c r="SV91" s="431"/>
      <c r="SW91" s="431"/>
      <c r="SX91" s="431"/>
      <c r="SY91" s="431"/>
      <c r="SZ91" s="431"/>
      <c r="TA91" s="431"/>
      <c r="TB91" s="431"/>
      <c r="TC91" s="431"/>
      <c r="TD91" s="431"/>
      <c r="TE91" s="431"/>
      <c r="TF91" s="431"/>
      <c r="TG91" s="431"/>
      <c r="TH91" s="431"/>
      <c r="TI91" s="431"/>
      <c r="TJ91" s="431"/>
      <c r="TK91" s="431"/>
      <c r="TL91" s="431"/>
      <c r="TM91" s="431"/>
      <c r="TN91" s="431"/>
      <c r="TO91" s="431"/>
      <c r="TP91" s="431"/>
      <c r="TQ91" s="431"/>
      <c r="TR91" s="431"/>
      <c r="TS91" s="431"/>
      <c r="TT91" s="431"/>
      <c r="TU91" s="431"/>
      <c r="TV91" s="431"/>
      <c r="TW91" s="431"/>
      <c r="TX91" s="431"/>
      <c r="TY91" s="431"/>
      <c r="TZ91" s="431"/>
      <c r="UA91" s="431"/>
      <c r="UB91" s="431"/>
      <c r="UC91" s="431"/>
      <c r="UD91" s="431"/>
      <c r="UE91" s="431"/>
      <c r="UF91" s="431"/>
      <c r="UG91" s="431"/>
      <c r="UH91" s="431"/>
      <c r="UI91" s="431"/>
      <c r="UJ91" s="431"/>
      <c r="UK91" s="431"/>
      <c r="UL91" s="431"/>
      <c r="UM91" s="431"/>
      <c r="UN91" s="431"/>
      <c r="UO91" s="431"/>
      <c r="UP91" s="431"/>
      <c r="UQ91" s="431"/>
      <c r="UR91" s="431"/>
      <c r="US91" s="431"/>
      <c r="UT91" s="431"/>
      <c r="UU91" s="431"/>
      <c r="UV91" s="431"/>
      <c r="UW91" s="431"/>
      <c r="UX91" s="431"/>
      <c r="UY91" s="431"/>
      <c r="UZ91" s="431"/>
      <c r="VA91" s="431"/>
      <c r="VB91" s="431"/>
      <c r="VC91" s="431"/>
      <c r="VD91" s="431"/>
      <c r="VE91" s="431"/>
      <c r="VF91" s="431"/>
      <c r="VG91" s="431"/>
      <c r="VH91" s="431"/>
      <c r="VI91" s="431"/>
      <c r="VJ91" s="431"/>
      <c r="VK91" s="431"/>
      <c r="VL91" s="431"/>
      <c r="VM91" s="431"/>
      <c r="VN91" s="431"/>
      <c r="VO91" s="431"/>
      <c r="VP91" s="431"/>
      <c r="VQ91" s="431"/>
      <c r="VR91" s="431"/>
      <c r="VS91" s="431"/>
      <c r="VT91" s="431"/>
      <c r="VU91" s="431"/>
      <c r="VV91" s="431"/>
      <c r="VW91" s="431"/>
      <c r="VX91" s="431"/>
      <c r="VY91" s="431"/>
      <c r="VZ91" s="431"/>
      <c r="WA91" s="431"/>
      <c r="WB91" s="431"/>
      <c r="WC91" s="431"/>
      <c r="WD91" s="431"/>
      <c r="WE91" s="431"/>
      <c r="WF91" s="431"/>
      <c r="WG91" s="431"/>
      <c r="WH91" s="431"/>
      <c r="WI91" s="431"/>
      <c r="WJ91" s="431"/>
      <c r="WK91" s="431"/>
      <c r="WL91" s="431"/>
      <c r="WM91" s="431"/>
      <c r="WN91" s="431"/>
      <c r="WO91" s="431"/>
      <c r="WP91" s="431"/>
      <c r="WQ91" s="431"/>
      <c r="WR91" s="431"/>
      <c r="WS91" s="431"/>
      <c r="WT91" s="431"/>
      <c r="WU91" s="431"/>
      <c r="WV91" s="431"/>
      <c r="WW91" s="431"/>
      <c r="WX91" s="431"/>
      <c r="WY91" s="431"/>
      <c r="WZ91" s="431"/>
      <c r="XA91" s="431"/>
      <c r="XB91" s="431"/>
      <c r="XC91" s="431"/>
      <c r="XD91" s="431"/>
      <c r="XE91" s="431"/>
      <c r="XF91" s="431"/>
      <c r="XG91" s="431"/>
      <c r="XH91" s="431"/>
      <c r="XI91" s="431"/>
      <c r="XJ91" s="431"/>
      <c r="XK91" s="431"/>
      <c r="XL91" s="431"/>
      <c r="XM91" s="431"/>
      <c r="XN91" s="431"/>
      <c r="XO91" s="431"/>
      <c r="XP91" s="431"/>
      <c r="XQ91" s="431"/>
      <c r="XR91" s="431"/>
      <c r="XS91" s="431"/>
      <c r="XT91" s="431"/>
      <c r="XU91" s="431"/>
      <c r="XV91" s="431"/>
      <c r="XW91" s="431"/>
      <c r="XX91" s="431"/>
      <c r="XY91" s="431"/>
      <c r="XZ91" s="431"/>
      <c r="YA91" s="431"/>
      <c r="YB91" s="431"/>
      <c r="YC91" s="431"/>
      <c r="YD91" s="431"/>
      <c r="YE91" s="431"/>
      <c r="YF91" s="431"/>
      <c r="YG91" s="431"/>
      <c r="YH91" s="431"/>
      <c r="YI91" s="431"/>
      <c r="YJ91" s="431"/>
      <c r="YK91" s="431"/>
      <c r="YL91" s="431"/>
      <c r="YM91" s="431"/>
      <c r="YN91" s="431"/>
      <c r="YO91" s="431"/>
      <c r="YP91" s="431"/>
      <c r="YQ91" s="431"/>
      <c r="YR91" s="431"/>
      <c r="YS91" s="431"/>
      <c r="YT91" s="431"/>
      <c r="YU91" s="431"/>
      <c r="YV91" s="431"/>
      <c r="YW91" s="431"/>
      <c r="YX91" s="431"/>
      <c r="YY91" s="431"/>
      <c r="YZ91" s="431"/>
      <c r="ZA91" s="431"/>
      <c r="ZB91" s="431"/>
      <c r="ZC91" s="431"/>
      <c r="ZD91" s="431"/>
      <c r="ZE91" s="431"/>
      <c r="ZF91" s="431"/>
      <c r="ZG91" s="431"/>
      <c r="ZH91" s="431"/>
      <c r="ZI91" s="431"/>
      <c r="ZJ91" s="431"/>
      <c r="ZK91" s="431"/>
      <c r="ZL91" s="431"/>
      <c r="ZM91" s="431"/>
      <c r="ZN91" s="431"/>
      <c r="ZO91" s="431"/>
      <c r="ZP91" s="431"/>
      <c r="ZQ91" s="431"/>
      <c r="ZR91" s="431"/>
      <c r="ZS91" s="431"/>
      <c r="ZT91" s="431"/>
      <c r="ZU91" s="431"/>
      <c r="ZV91" s="431"/>
      <c r="ZW91" s="431"/>
      <c r="ZX91" s="431"/>
      <c r="ZY91" s="431"/>
      <c r="ZZ91" s="431"/>
      <c r="AAA91" s="431"/>
      <c r="AAB91" s="431"/>
      <c r="AAC91" s="431"/>
      <c r="AAD91" s="431"/>
      <c r="AAE91" s="431"/>
      <c r="AAF91" s="431"/>
      <c r="AAG91" s="431"/>
      <c r="AAH91" s="431"/>
      <c r="AAI91" s="431"/>
      <c r="AAJ91" s="431"/>
      <c r="AAK91" s="431"/>
      <c r="AAL91" s="431"/>
      <c r="AAM91" s="431"/>
      <c r="AAN91" s="431"/>
      <c r="AAO91" s="431"/>
      <c r="AAP91" s="431"/>
      <c r="AAQ91" s="431"/>
      <c r="AAR91" s="431"/>
      <c r="AAS91" s="431"/>
      <c r="AAT91" s="431"/>
      <c r="AAU91" s="431"/>
      <c r="AAV91" s="431"/>
      <c r="AAW91" s="431"/>
      <c r="AAX91" s="431"/>
      <c r="AAY91" s="431"/>
      <c r="AAZ91" s="431"/>
      <c r="ABA91" s="431"/>
      <c r="ABB91" s="431"/>
      <c r="ABC91" s="431"/>
      <c r="ABD91" s="431"/>
      <c r="ABE91" s="431"/>
      <c r="ABF91" s="431"/>
      <c r="ABG91" s="431"/>
      <c r="ABH91" s="431"/>
      <c r="ABI91" s="431"/>
      <c r="ABJ91" s="431"/>
      <c r="ABK91" s="431"/>
      <c r="ABL91" s="431"/>
      <c r="ABM91" s="431"/>
      <c r="ABN91" s="431"/>
      <c r="ABO91" s="431"/>
      <c r="ABP91" s="431"/>
      <c r="ABQ91" s="431"/>
      <c r="ABR91" s="431"/>
      <c r="ABS91" s="431"/>
      <c r="ABT91" s="431"/>
      <c r="ABU91" s="431"/>
      <c r="ABV91" s="431"/>
      <c r="ABW91" s="431"/>
      <c r="ABX91" s="431"/>
      <c r="ABY91" s="431"/>
      <c r="ABZ91" s="431"/>
      <c r="ACA91" s="431"/>
      <c r="ACB91" s="431"/>
      <c r="ACC91" s="431"/>
      <c r="ACD91" s="431"/>
      <c r="ACE91" s="431"/>
      <c r="ACF91" s="431"/>
      <c r="ACG91" s="431"/>
      <c r="ACH91" s="431"/>
      <c r="ACI91" s="431"/>
      <c r="ACJ91" s="431"/>
      <c r="ACK91" s="431"/>
      <c r="ACL91" s="431"/>
      <c r="ACM91" s="431"/>
      <c r="ACN91" s="431"/>
      <c r="ACO91" s="431"/>
      <c r="ACP91" s="431"/>
      <c r="ACQ91" s="431"/>
      <c r="ACR91" s="431"/>
      <c r="ACS91" s="431"/>
      <c r="ACT91" s="431"/>
      <c r="ACU91" s="431"/>
      <c r="ACV91" s="431"/>
      <c r="ACW91" s="431"/>
      <c r="ACX91" s="431"/>
      <c r="ACY91" s="431"/>
      <c r="ACZ91" s="431"/>
      <c r="ADA91" s="431"/>
      <c r="ADB91" s="431"/>
      <c r="ADC91" s="431"/>
      <c r="ADD91" s="431"/>
      <c r="ADE91" s="431"/>
      <c r="ADF91" s="431"/>
      <c r="ADG91" s="431"/>
      <c r="ADH91" s="431"/>
      <c r="ADI91" s="431"/>
      <c r="ADJ91" s="431"/>
      <c r="ADK91" s="431"/>
      <c r="ADL91" s="431"/>
      <c r="ADM91" s="431"/>
      <c r="ADN91" s="431"/>
      <c r="ADO91" s="431"/>
      <c r="ADP91" s="431"/>
      <c r="ADQ91" s="431"/>
      <c r="ADR91" s="431"/>
      <c r="ADS91" s="431"/>
      <c r="ADT91" s="431"/>
      <c r="ADU91" s="431"/>
      <c r="ADV91" s="431"/>
      <c r="ADW91" s="431"/>
      <c r="ADX91" s="431"/>
      <c r="ADY91" s="431"/>
      <c r="ADZ91" s="431"/>
      <c r="AEA91" s="431"/>
      <c r="AEB91" s="431"/>
      <c r="AEC91" s="431"/>
      <c r="AED91" s="431"/>
      <c r="AEE91" s="431"/>
      <c r="AEF91" s="431"/>
      <c r="AEG91" s="431"/>
      <c r="AEH91" s="431"/>
      <c r="AEI91" s="431"/>
      <c r="AEJ91" s="431"/>
      <c r="AEK91" s="431"/>
      <c r="AEL91" s="431"/>
      <c r="AEM91" s="431"/>
      <c r="AEN91" s="431"/>
      <c r="AEO91" s="431"/>
      <c r="AEP91" s="431"/>
      <c r="AEQ91" s="431"/>
      <c r="AER91" s="431"/>
      <c r="AES91" s="431"/>
      <c r="AET91" s="431"/>
      <c r="AEU91" s="431"/>
      <c r="AEV91" s="431"/>
      <c r="AEW91" s="431"/>
      <c r="AEX91" s="431"/>
      <c r="AEY91" s="431"/>
      <c r="AEZ91" s="431"/>
      <c r="AFA91" s="431"/>
      <c r="AFB91" s="431"/>
      <c r="AFC91" s="431"/>
      <c r="AFD91" s="431"/>
      <c r="AFE91" s="431"/>
      <c r="AFF91" s="431"/>
      <c r="AFG91" s="431"/>
      <c r="AFH91" s="431"/>
      <c r="AFI91" s="431"/>
      <c r="AFJ91" s="431"/>
      <c r="AFK91" s="431"/>
      <c r="AFL91" s="431"/>
      <c r="AFM91" s="431"/>
      <c r="AFN91" s="431"/>
      <c r="AFO91" s="431"/>
      <c r="AFP91" s="431"/>
      <c r="AFQ91" s="431"/>
      <c r="AFR91" s="431"/>
      <c r="AFS91" s="431"/>
      <c r="AFT91" s="431"/>
      <c r="AFU91" s="431"/>
      <c r="AFV91" s="431"/>
      <c r="AFW91" s="431"/>
      <c r="AFX91" s="431"/>
      <c r="AFY91" s="431"/>
      <c r="AFZ91" s="431"/>
      <c r="AGA91" s="431"/>
      <c r="AGB91" s="431"/>
      <c r="AGC91" s="431"/>
      <c r="AGD91" s="431"/>
      <c r="AGE91" s="431"/>
      <c r="AGF91" s="431"/>
      <c r="AGG91" s="431"/>
      <c r="AGH91" s="431"/>
      <c r="AGI91" s="431"/>
      <c r="AGJ91" s="431"/>
      <c r="AGK91" s="431"/>
      <c r="AGL91" s="431"/>
      <c r="AGM91" s="431"/>
      <c r="AGN91" s="431"/>
      <c r="AGO91" s="431"/>
      <c r="AGP91" s="431"/>
      <c r="AGQ91" s="431"/>
      <c r="AGR91" s="431"/>
      <c r="AGS91" s="431"/>
      <c r="AGT91" s="431"/>
      <c r="AGU91" s="431"/>
      <c r="AGV91" s="431"/>
      <c r="AGW91" s="431"/>
      <c r="AGX91" s="431"/>
      <c r="AGY91" s="431"/>
      <c r="AGZ91" s="431"/>
      <c r="AHA91" s="431"/>
      <c r="AHB91" s="431"/>
      <c r="AHC91" s="431"/>
      <c r="AHD91" s="431"/>
      <c r="AHE91" s="431"/>
      <c r="AHF91" s="431"/>
      <c r="AHG91" s="431"/>
      <c r="AHH91" s="431"/>
      <c r="AHI91" s="431"/>
      <c r="AHJ91" s="431"/>
      <c r="AHK91" s="431"/>
      <c r="AHL91" s="431"/>
      <c r="AHM91" s="431"/>
      <c r="AHN91" s="431"/>
      <c r="AHO91" s="431"/>
      <c r="AHP91" s="431"/>
      <c r="AHQ91" s="431"/>
      <c r="AHR91" s="431"/>
      <c r="AHS91" s="431"/>
      <c r="AHT91" s="431"/>
      <c r="AHU91" s="431"/>
      <c r="AHV91" s="431"/>
      <c r="AHW91" s="431"/>
      <c r="AHX91" s="431"/>
      <c r="AHY91" s="431"/>
      <c r="AHZ91" s="431"/>
      <c r="AIA91" s="431"/>
      <c r="AIB91" s="431"/>
      <c r="AIC91" s="431"/>
      <c r="AID91" s="431"/>
      <c r="AIE91" s="431"/>
      <c r="AIF91" s="431"/>
      <c r="AIG91" s="431"/>
      <c r="AIH91" s="431"/>
      <c r="AII91" s="431"/>
      <c r="AIJ91" s="431"/>
      <c r="AIK91" s="431"/>
      <c r="AIL91" s="431"/>
      <c r="AIM91" s="431"/>
      <c r="AIN91" s="431"/>
      <c r="AIO91" s="431"/>
      <c r="AIP91" s="431"/>
      <c r="AIQ91" s="431"/>
      <c r="AIR91" s="431"/>
      <c r="AIS91" s="431"/>
      <c r="AIT91" s="431"/>
      <c r="AIU91" s="431"/>
      <c r="AIV91" s="431"/>
      <c r="AIW91" s="431"/>
      <c r="AIX91" s="431"/>
      <c r="AIY91" s="431"/>
      <c r="AIZ91" s="431"/>
      <c r="AJA91" s="431"/>
      <c r="AJB91" s="431"/>
      <c r="AJC91" s="431"/>
      <c r="AJD91" s="431"/>
      <c r="AJE91" s="431"/>
      <c r="AJF91" s="431"/>
      <c r="AJG91" s="431"/>
      <c r="AJH91" s="431"/>
      <c r="AJI91" s="431"/>
      <c r="AJJ91" s="431"/>
      <c r="AJK91" s="431"/>
      <c r="AJL91" s="431"/>
      <c r="AJM91" s="431"/>
      <c r="AJN91" s="431"/>
      <c r="AJO91" s="431"/>
      <c r="AJP91" s="431"/>
      <c r="AJQ91" s="431"/>
      <c r="AJR91" s="431"/>
      <c r="AJS91" s="431"/>
      <c r="AJT91" s="431"/>
      <c r="AJU91" s="431"/>
      <c r="AJV91" s="431"/>
      <c r="AJW91" s="431"/>
      <c r="AJX91" s="431"/>
      <c r="AJY91" s="431"/>
      <c r="AJZ91" s="431"/>
      <c r="AKA91" s="431"/>
      <c r="AKB91" s="431"/>
      <c r="AKC91" s="431"/>
      <c r="AKD91" s="431"/>
      <c r="AKE91" s="431"/>
      <c r="AKF91" s="431"/>
      <c r="AKG91" s="431"/>
      <c r="AKH91" s="431"/>
      <c r="AKI91" s="431"/>
      <c r="AKJ91" s="431"/>
      <c r="AKK91" s="431"/>
      <c r="AKL91" s="431"/>
      <c r="AKM91" s="431"/>
      <c r="AKN91" s="431"/>
      <c r="AKO91" s="431"/>
      <c r="AKP91" s="431"/>
      <c r="AKQ91" s="431"/>
      <c r="AKR91" s="431"/>
      <c r="AKS91" s="431"/>
      <c r="AKT91" s="431"/>
      <c r="AKU91" s="431"/>
      <c r="AKV91" s="431"/>
      <c r="AKW91" s="431"/>
      <c r="AKX91" s="431"/>
      <c r="AKY91" s="431"/>
      <c r="AKZ91" s="431"/>
      <c r="ALA91" s="431"/>
      <c r="ALB91" s="431"/>
      <c r="ALC91" s="431"/>
      <c r="ALD91" s="431"/>
      <c r="ALE91" s="431"/>
      <c r="ALF91" s="431"/>
      <c r="ALG91" s="431"/>
      <c r="ALH91" s="431"/>
      <c r="ALI91" s="431"/>
      <c r="ALJ91" s="431"/>
      <c r="ALK91" s="431"/>
      <c r="ALL91" s="431"/>
      <c r="ALM91" s="431"/>
      <c r="ALN91" s="431"/>
      <c r="ALO91" s="431"/>
      <c r="ALP91" s="431"/>
      <c r="ALQ91" s="431"/>
      <c r="ALR91" s="431"/>
      <c r="ALS91" s="431"/>
      <c r="ALT91" s="431"/>
      <c r="ALU91" s="431"/>
      <c r="ALV91" s="431"/>
      <c r="ALW91" s="431"/>
      <c r="ALX91" s="431"/>
      <c r="ALY91" s="431"/>
      <c r="ALZ91" s="431"/>
      <c r="AMA91" s="431"/>
      <c r="AMB91" s="431"/>
      <c r="AMC91" s="431"/>
      <c r="AMD91" s="431"/>
      <c r="AME91" s="431"/>
      <c r="AMF91" s="431"/>
      <c r="AMG91" s="431"/>
      <c r="AMH91" s="431"/>
      <c r="AMI91" s="431"/>
      <c r="AMJ91" s="431"/>
      <c r="AMK91" s="431"/>
      <c r="AML91" s="431"/>
      <c r="AMM91" s="431"/>
      <c r="AMN91" s="431"/>
      <c r="AMO91" s="431"/>
      <c r="AMP91" s="431"/>
      <c r="AMQ91" s="431"/>
      <c r="AMR91" s="431"/>
      <c r="AMS91" s="431"/>
      <c r="AMT91" s="431"/>
      <c r="AMU91" s="431"/>
      <c r="AMV91" s="431"/>
      <c r="AMW91" s="431"/>
      <c r="AMX91" s="431"/>
      <c r="AMY91" s="431"/>
      <c r="AMZ91" s="431"/>
      <c r="ANA91" s="431"/>
      <c r="ANB91" s="431"/>
      <c r="ANC91" s="431"/>
      <c r="AND91" s="431"/>
      <c r="ANE91" s="431"/>
      <c r="ANF91" s="431"/>
      <c r="ANG91" s="431"/>
      <c r="ANH91" s="431"/>
      <c r="ANI91" s="431"/>
      <c r="ANJ91" s="431"/>
      <c r="ANK91" s="431"/>
      <c r="ANL91" s="431"/>
      <c r="ANM91" s="431"/>
      <c r="ANN91" s="431"/>
      <c r="ANO91" s="431"/>
      <c r="ANP91" s="431"/>
      <c r="ANQ91" s="431"/>
      <c r="ANR91" s="431"/>
      <c r="ANS91" s="431"/>
      <c r="ANT91" s="431"/>
      <c r="ANU91" s="431"/>
      <c r="ANV91" s="431"/>
      <c r="ANW91" s="431"/>
      <c r="ANX91" s="431"/>
      <c r="ANY91" s="431"/>
      <c r="ANZ91" s="431"/>
      <c r="AOA91" s="431"/>
      <c r="AOB91" s="431"/>
      <c r="AOC91" s="431"/>
      <c r="AOD91" s="431"/>
      <c r="AOE91" s="431"/>
      <c r="AOF91" s="431"/>
      <c r="AOG91" s="431"/>
      <c r="AOH91" s="431"/>
      <c r="AOI91" s="431"/>
      <c r="AOJ91" s="431"/>
      <c r="AOK91" s="431"/>
      <c r="AOL91" s="431"/>
      <c r="AOM91" s="431"/>
      <c r="AON91" s="431"/>
      <c r="AOO91" s="431"/>
      <c r="AOP91" s="431"/>
      <c r="AOQ91" s="431"/>
      <c r="AOR91" s="431"/>
      <c r="AOS91" s="431"/>
      <c r="AOT91" s="431"/>
      <c r="AOU91" s="431"/>
      <c r="AOV91" s="431"/>
      <c r="AOW91" s="431"/>
      <c r="AOX91" s="431"/>
      <c r="AOY91" s="431"/>
      <c r="AOZ91" s="431"/>
      <c r="APA91" s="431"/>
      <c r="APB91" s="431"/>
      <c r="APC91" s="431"/>
      <c r="APD91" s="431"/>
      <c r="APE91" s="431"/>
      <c r="APF91" s="431"/>
      <c r="APG91" s="431"/>
      <c r="APH91" s="431"/>
      <c r="API91" s="431"/>
      <c r="APJ91" s="431"/>
      <c r="APK91" s="431"/>
      <c r="APL91" s="431"/>
      <c r="APM91" s="431"/>
      <c r="APN91" s="431"/>
      <c r="APO91" s="431"/>
      <c r="APP91" s="431"/>
      <c r="APQ91" s="431"/>
      <c r="APR91" s="431"/>
      <c r="APS91" s="431"/>
      <c r="APT91" s="431"/>
      <c r="APU91" s="431"/>
      <c r="APV91" s="431"/>
      <c r="APW91" s="431"/>
      <c r="APX91" s="431"/>
      <c r="APY91" s="431"/>
      <c r="APZ91" s="431"/>
      <c r="AQA91" s="431"/>
      <c r="AQB91" s="431"/>
      <c r="AQC91" s="431"/>
      <c r="AQD91" s="431"/>
      <c r="AQE91" s="431"/>
      <c r="AQF91" s="431"/>
      <c r="AQG91" s="431"/>
      <c r="AQH91" s="431"/>
      <c r="AQI91" s="431"/>
      <c r="AQJ91" s="431"/>
      <c r="AQK91" s="431"/>
      <c r="AQL91" s="431"/>
      <c r="AQM91" s="431"/>
      <c r="AQN91" s="431"/>
      <c r="AQO91" s="431"/>
      <c r="AQP91" s="431"/>
      <c r="AQQ91" s="431"/>
      <c r="AQR91" s="431"/>
      <c r="AQS91" s="431"/>
      <c r="AQT91" s="431"/>
      <c r="AQU91" s="431"/>
      <c r="AQV91" s="431"/>
      <c r="AQW91" s="431"/>
      <c r="AQX91" s="431"/>
      <c r="AQY91" s="431"/>
      <c r="AQZ91" s="431"/>
      <c r="ARA91" s="431"/>
      <c r="ARB91" s="431"/>
      <c r="ARC91" s="431"/>
      <c r="ARD91" s="431"/>
      <c r="ARE91" s="431"/>
      <c r="ARF91" s="431"/>
      <c r="ARG91" s="431"/>
      <c r="ARH91" s="431"/>
      <c r="ARI91" s="431"/>
      <c r="ARJ91" s="431"/>
      <c r="ARK91" s="431"/>
      <c r="ARL91" s="431"/>
      <c r="ARM91" s="431"/>
      <c r="ARN91" s="431"/>
      <c r="ARO91" s="431"/>
      <c r="ARP91" s="431"/>
      <c r="ARQ91" s="431"/>
      <c r="ARR91" s="431"/>
      <c r="ARS91" s="431"/>
      <c r="ART91" s="431"/>
      <c r="ARU91" s="431"/>
      <c r="ARV91" s="431"/>
      <c r="ARW91" s="431"/>
      <c r="ARX91" s="431"/>
      <c r="ARY91" s="431"/>
      <c r="ARZ91" s="431"/>
      <c r="ASA91" s="431"/>
      <c r="ASB91" s="431"/>
      <c r="ASC91" s="431"/>
      <c r="ASD91" s="431"/>
      <c r="ASE91" s="431"/>
      <c r="ASF91" s="431"/>
      <c r="ASG91" s="431"/>
      <c r="ASH91" s="431"/>
      <c r="ASI91" s="431"/>
      <c r="ASJ91" s="431"/>
      <c r="ASK91" s="431"/>
      <c r="ASL91" s="431"/>
      <c r="ASM91" s="431"/>
      <c r="ASN91" s="431"/>
      <c r="ASO91" s="431"/>
      <c r="ASP91" s="431"/>
      <c r="ASQ91" s="431"/>
      <c r="ASR91" s="431"/>
      <c r="ASS91" s="431"/>
      <c r="AST91" s="431"/>
      <c r="ASU91" s="431"/>
      <c r="ASV91" s="431"/>
      <c r="ASW91" s="431"/>
      <c r="ASX91" s="431"/>
      <c r="ASY91" s="431"/>
      <c r="ASZ91" s="431"/>
      <c r="ATA91" s="431"/>
      <c r="ATB91" s="431"/>
      <c r="ATC91" s="431"/>
      <c r="ATD91" s="431"/>
      <c r="ATE91" s="431"/>
      <c r="ATF91" s="431"/>
      <c r="ATG91" s="431"/>
      <c r="ATH91" s="431"/>
      <c r="ATI91" s="431"/>
      <c r="ATJ91" s="431"/>
      <c r="ATK91" s="431"/>
      <c r="ATL91" s="431"/>
      <c r="ATM91" s="431"/>
      <c r="ATN91" s="431"/>
      <c r="ATO91" s="431"/>
      <c r="ATP91" s="431"/>
      <c r="ATQ91" s="431"/>
      <c r="ATR91" s="431"/>
      <c r="ATS91" s="431"/>
      <c r="ATT91" s="431"/>
      <c r="ATU91" s="431"/>
      <c r="ATV91" s="431"/>
      <c r="ATW91" s="431"/>
      <c r="ATX91" s="431"/>
      <c r="ATY91" s="431"/>
      <c r="ATZ91" s="431"/>
      <c r="AUA91" s="431"/>
      <c r="AUB91" s="431"/>
      <c r="AUC91" s="431"/>
      <c r="AUD91" s="431"/>
      <c r="AUE91" s="431"/>
      <c r="AUF91" s="431"/>
      <c r="AUG91" s="431"/>
      <c r="AUH91" s="431"/>
      <c r="AUI91" s="431"/>
      <c r="AUJ91" s="431"/>
      <c r="AUK91" s="431"/>
      <c r="AUL91" s="431"/>
      <c r="AUM91" s="431"/>
      <c r="AUN91" s="431"/>
      <c r="AUO91" s="431"/>
      <c r="AUP91" s="431"/>
      <c r="AUQ91" s="431"/>
      <c r="AUR91" s="431"/>
      <c r="AUS91" s="431"/>
      <c r="AUT91" s="431"/>
      <c r="AUU91" s="431"/>
      <c r="AUV91" s="431"/>
      <c r="AUW91" s="431"/>
      <c r="AUX91" s="431"/>
      <c r="AUY91" s="431"/>
      <c r="AUZ91" s="431"/>
      <c r="AVA91" s="431"/>
      <c r="AVB91" s="431"/>
      <c r="AVC91" s="431"/>
      <c r="AVD91" s="431"/>
      <c r="AVE91" s="431"/>
      <c r="AVF91" s="431"/>
      <c r="AVG91" s="431"/>
      <c r="AVH91" s="431"/>
      <c r="AVI91" s="431"/>
      <c r="AVJ91" s="431"/>
      <c r="AVK91" s="431"/>
      <c r="AVL91" s="431"/>
      <c r="AVM91" s="431"/>
      <c r="AVN91" s="431"/>
      <c r="AVO91" s="431"/>
      <c r="AVP91" s="431"/>
      <c r="AVQ91" s="431"/>
      <c r="AVR91" s="431"/>
      <c r="AVS91" s="431"/>
      <c r="AVT91" s="431"/>
      <c r="AVU91" s="431"/>
      <c r="AVV91" s="431"/>
      <c r="AVW91" s="431"/>
      <c r="AVX91" s="431"/>
      <c r="AVY91" s="431"/>
      <c r="AVZ91" s="431"/>
      <c r="AWA91" s="431"/>
      <c r="AWB91" s="431"/>
      <c r="AWC91" s="431"/>
      <c r="AWD91" s="431"/>
      <c r="AWE91" s="431"/>
      <c r="AWF91" s="431"/>
      <c r="AWG91" s="431"/>
      <c r="AWH91" s="431"/>
      <c r="AWI91" s="431"/>
      <c r="AWJ91" s="431"/>
      <c r="AWK91" s="431"/>
      <c r="AWL91" s="431"/>
      <c r="AWM91" s="431"/>
      <c r="AWN91" s="431"/>
      <c r="AWO91" s="431"/>
      <c r="AWP91" s="431"/>
      <c r="AWQ91" s="431"/>
      <c r="AWR91" s="431"/>
      <c r="AWS91" s="431"/>
      <c r="AWT91" s="431"/>
      <c r="AWU91" s="431"/>
      <c r="AWV91" s="431"/>
      <c r="AWW91" s="431"/>
      <c r="AWX91" s="431"/>
      <c r="AWY91" s="431"/>
      <c r="AWZ91" s="431"/>
      <c r="AXA91" s="431"/>
      <c r="AXB91" s="431"/>
      <c r="AXC91" s="431"/>
      <c r="AXD91" s="431"/>
      <c r="AXE91" s="431"/>
      <c r="AXF91" s="431"/>
      <c r="AXG91" s="431"/>
      <c r="AXH91" s="431"/>
      <c r="AXI91" s="431"/>
      <c r="AXJ91" s="431"/>
      <c r="AXK91" s="431"/>
      <c r="AXL91" s="431"/>
      <c r="AXM91" s="431"/>
      <c r="AXN91" s="431"/>
      <c r="AXO91" s="431"/>
      <c r="AXP91" s="431"/>
      <c r="AXQ91" s="431"/>
      <c r="AXR91" s="431"/>
      <c r="AXS91" s="431"/>
      <c r="AXT91" s="431"/>
      <c r="AXU91" s="431"/>
      <c r="AXV91" s="431"/>
      <c r="AXW91" s="431"/>
      <c r="AXX91" s="431"/>
      <c r="AXY91" s="431"/>
      <c r="AXZ91" s="431"/>
      <c r="AYA91" s="431"/>
      <c r="AYB91" s="431"/>
      <c r="AYC91" s="431"/>
      <c r="AYD91" s="431"/>
      <c r="AYE91" s="431"/>
      <c r="AYF91" s="431"/>
      <c r="AYG91" s="431"/>
      <c r="AYH91" s="431"/>
      <c r="AYI91" s="431"/>
      <c r="AYJ91" s="431"/>
      <c r="AYK91" s="431"/>
      <c r="AYL91" s="431"/>
      <c r="AYM91" s="431"/>
      <c r="AYN91" s="431"/>
      <c r="AYO91" s="431"/>
      <c r="AYP91" s="431"/>
      <c r="AYQ91" s="431"/>
      <c r="AYR91" s="431"/>
      <c r="AYS91" s="431"/>
      <c r="AYT91" s="431"/>
      <c r="AYU91" s="431"/>
      <c r="AYV91" s="431"/>
      <c r="AYW91" s="431"/>
      <c r="AYX91" s="431"/>
      <c r="AYY91" s="431"/>
      <c r="AYZ91" s="431"/>
      <c r="AZA91" s="431"/>
      <c r="AZB91" s="431"/>
      <c r="AZC91" s="431"/>
      <c r="AZD91" s="431"/>
      <c r="AZE91" s="431"/>
      <c r="AZF91" s="431"/>
      <c r="AZG91" s="431"/>
      <c r="AZH91" s="431"/>
      <c r="AZI91" s="431"/>
      <c r="AZJ91" s="431"/>
      <c r="AZK91" s="431"/>
      <c r="AZL91" s="431"/>
      <c r="AZM91" s="431"/>
      <c r="AZN91" s="431"/>
      <c r="AZO91" s="431"/>
      <c r="AZP91" s="431"/>
      <c r="AZQ91" s="431"/>
      <c r="AZR91" s="431"/>
      <c r="AZS91" s="431"/>
      <c r="AZT91" s="431"/>
      <c r="AZU91" s="431"/>
      <c r="AZV91" s="431"/>
      <c r="AZW91" s="431"/>
      <c r="AZX91" s="431"/>
      <c r="AZY91" s="431"/>
      <c r="AZZ91" s="431"/>
      <c r="BAA91" s="431"/>
      <c r="BAB91" s="431"/>
      <c r="BAC91" s="431"/>
      <c r="BAD91" s="431"/>
      <c r="BAE91" s="431"/>
      <c r="BAF91" s="431"/>
      <c r="BAG91" s="431"/>
      <c r="BAH91" s="431"/>
      <c r="BAI91" s="431"/>
      <c r="BAJ91" s="431"/>
      <c r="BAK91" s="431"/>
      <c r="BAL91" s="431"/>
      <c r="BAM91" s="431"/>
      <c r="BAN91" s="431"/>
      <c r="BAO91" s="431"/>
      <c r="BAP91" s="431"/>
      <c r="BAQ91" s="431"/>
      <c r="BAR91" s="431"/>
      <c r="BAS91" s="431"/>
      <c r="BAT91" s="431"/>
      <c r="BAU91" s="431"/>
      <c r="BAV91" s="431"/>
      <c r="BAW91" s="431"/>
      <c r="BAX91" s="431"/>
      <c r="BAY91" s="431"/>
      <c r="BAZ91" s="431"/>
      <c r="BBA91" s="431"/>
      <c r="BBB91" s="431"/>
      <c r="BBC91" s="431"/>
      <c r="BBD91" s="431"/>
      <c r="BBE91" s="431"/>
      <c r="BBF91" s="431"/>
      <c r="BBG91" s="431"/>
      <c r="BBH91" s="431"/>
      <c r="BBI91" s="431"/>
      <c r="BBJ91" s="431"/>
      <c r="BBK91" s="431"/>
      <c r="BBL91" s="431"/>
      <c r="BBM91" s="431"/>
      <c r="BBN91" s="431"/>
      <c r="BBO91" s="431"/>
      <c r="BBP91" s="431"/>
      <c r="BBQ91" s="431"/>
      <c r="BBR91" s="431"/>
      <c r="BBS91" s="431"/>
      <c r="BBT91" s="431"/>
      <c r="BBU91" s="431"/>
      <c r="BBV91" s="431"/>
      <c r="BBW91" s="431"/>
      <c r="BBX91" s="431"/>
      <c r="BBY91" s="431"/>
      <c r="BBZ91" s="431"/>
      <c r="BCA91" s="431"/>
      <c r="BCB91" s="431"/>
      <c r="BCC91" s="431"/>
      <c r="BCD91" s="431"/>
      <c r="BCE91" s="431"/>
      <c r="BCF91" s="431"/>
      <c r="BCG91" s="431"/>
      <c r="BCH91" s="431"/>
      <c r="BCI91" s="431"/>
      <c r="BCJ91" s="431"/>
      <c r="BCK91" s="431"/>
      <c r="BCL91" s="431"/>
      <c r="BCM91" s="431"/>
      <c r="BCN91" s="431"/>
      <c r="BCO91" s="431"/>
      <c r="BCP91" s="431"/>
      <c r="BCQ91" s="431"/>
      <c r="BCR91" s="431"/>
      <c r="BCS91" s="431"/>
      <c r="BCT91" s="431"/>
      <c r="BCU91" s="431"/>
      <c r="BCV91" s="431"/>
      <c r="BCW91" s="431"/>
      <c r="BCX91" s="431"/>
      <c r="BCY91" s="431"/>
      <c r="BCZ91" s="431"/>
      <c r="BDA91" s="431"/>
      <c r="BDB91" s="431"/>
      <c r="BDC91" s="431"/>
      <c r="BDD91" s="431"/>
      <c r="BDE91" s="431"/>
      <c r="BDF91" s="431"/>
      <c r="BDG91" s="431"/>
      <c r="BDH91" s="431"/>
      <c r="BDI91" s="431"/>
      <c r="BDJ91" s="431"/>
      <c r="BDK91" s="431"/>
      <c r="BDL91" s="431"/>
      <c r="BDM91" s="431"/>
      <c r="BDN91" s="431"/>
      <c r="BDO91" s="431"/>
      <c r="BDP91" s="431"/>
      <c r="BDQ91" s="431"/>
      <c r="BDR91" s="431"/>
      <c r="BDS91" s="431"/>
      <c r="BDT91" s="431"/>
      <c r="BDU91" s="431"/>
      <c r="BDV91" s="431"/>
      <c r="BDW91" s="431"/>
      <c r="BDX91" s="431"/>
      <c r="BDY91" s="431"/>
      <c r="BDZ91" s="431"/>
      <c r="BEA91" s="431"/>
      <c r="BEB91" s="431"/>
      <c r="BEC91" s="431"/>
      <c r="BED91" s="431"/>
      <c r="BEE91" s="431"/>
      <c r="BEF91" s="431"/>
      <c r="BEG91" s="431"/>
      <c r="BEH91" s="431"/>
      <c r="BEI91" s="431"/>
      <c r="BEJ91" s="431"/>
      <c r="BEK91" s="431"/>
      <c r="BEL91" s="431"/>
      <c r="BEM91" s="431"/>
      <c r="BEN91" s="431"/>
      <c r="BEO91" s="431"/>
      <c r="BEP91" s="431"/>
      <c r="BEQ91" s="431"/>
      <c r="BER91" s="431"/>
      <c r="BES91" s="431"/>
      <c r="BET91" s="431"/>
      <c r="BEU91" s="431"/>
      <c r="BEV91" s="431"/>
      <c r="BEW91" s="431"/>
      <c r="BEX91" s="431"/>
      <c r="BEY91" s="431"/>
      <c r="BEZ91" s="431"/>
      <c r="BFA91" s="431"/>
      <c r="BFB91" s="431"/>
      <c r="BFC91" s="431"/>
      <c r="BFD91" s="431"/>
      <c r="BFE91" s="431"/>
      <c r="BFF91" s="431"/>
      <c r="BFG91" s="431"/>
      <c r="BFH91" s="431"/>
      <c r="BFI91" s="431"/>
      <c r="BFJ91" s="431"/>
      <c r="BFK91" s="431"/>
      <c r="BFL91" s="431"/>
      <c r="BFM91" s="431"/>
      <c r="BFN91" s="431"/>
      <c r="BFO91" s="431"/>
      <c r="BFP91" s="431"/>
      <c r="BFQ91" s="431"/>
      <c r="BFR91" s="431"/>
      <c r="BFS91" s="431"/>
      <c r="BFT91" s="431"/>
      <c r="BFU91" s="431"/>
      <c r="BFV91" s="431"/>
      <c r="BFW91" s="431"/>
      <c r="BFX91" s="431"/>
      <c r="BFY91" s="431"/>
      <c r="BFZ91" s="431"/>
      <c r="BGA91" s="431"/>
      <c r="BGB91" s="431"/>
      <c r="BGC91" s="431"/>
      <c r="BGD91" s="431"/>
      <c r="BGE91" s="431"/>
      <c r="BGF91" s="431"/>
      <c r="BGG91" s="431"/>
      <c r="BGH91" s="431"/>
      <c r="BGI91" s="431"/>
      <c r="BGJ91" s="431"/>
      <c r="BGK91" s="431"/>
      <c r="BGL91" s="431"/>
      <c r="BGM91" s="431"/>
      <c r="BGN91" s="431"/>
      <c r="BGO91" s="431"/>
      <c r="BGP91" s="431"/>
      <c r="BGQ91" s="431"/>
      <c r="BGR91" s="431"/>
      <c r="BGS91" s="431"/>
      <c r="BGT91" s="431"/>
      <c r="BGU91" s="431"/>
      <c r="BGV91" s="431"/>
      <c r="BGW91" s="431"/>
      <c r="BGX91" s="431"/>
      <c r="BGY91" s="431"/>
      <c r="BGZ91" s="431"/>
      <c r="BHA91" s="431"/>
      <c r="BHB91" s="431"/>
      <c r="BHC91" s="431"/>
      <c r="BHD91" s="431"/>
      <c r="BHE91" s="431"/>
      <c r="BHF91" s="431"/>
      <c r="BHG91" s="431"/>
      <c r="BHH91" s="431"/>
      <c r="BHI91" s="431"/>
      <c r="BHJ91" s="431"/>
      <c r="BHK91" s="431"/>
      <c r="BHL91" s="431"/>
      <c r="BHM91" s="431"/>
      <c r="BHN91" s="431"/>
      <c r="BHO91" s="431"/>
      <c r="BHP91" s="431"/>
      <c r="BHQ91" s="431"/>
      <c r="BHR91" s="431"/>
      <c r="BHS91" s="431"/>
      <c r="BHT91" s="431"/>
      <c r="BHU91" s="431"/>
      <c r="BHV91" s="431"/>
      <c r="BHW91" s="431"/>
      <c r="BHX91" s="431"/>
      <c r="BHY91" s="431"/>
      <c r="BHZ91" s="431"/>
      <c r="BIA91" s="431"/>
      <c r="BIB91" s="431"/>
      <c r="BIC91" s="431"/>
      <c r="BID91" s="431"/>
      <c r="BIE91" s="431"/>
      <c r="BIF91" s="431"/>
      <c r="BIG91" s="431"/>
      <c r="BIH91" s="431"/>
      <c r="BII91" s="431"/>
      <c r="BIJ91" s="431"/>
      <c r="BIK91" s="431"/>
      <c r="BIL91" s="431"/>
      <c r="BIM91" s="431"/>
      <c r="BIN91" s="431"/>
      <c r="BIO91" s="431"/>
      <c r="BIP91" s="431"/>
      <c r="BIQ91" s="431"/>
      <c r="BIR91" s="431"/>
      <c r="BIS91" s="431"/>
      <c r="BIT91" s="431"/>
      <c r="BIU91" s="431"/>
      <c r="BIV91" s="431"/>
      <c r="BIW91" s="431"/>
      <c r="BIX91" s="431"/>
      <c r="BIY91" s="431"/>
      <c r="BIZ91" s="431"/>
      <c r="BJA91" s="431"/>
      <c r="BJB91" s="431"/>
      <c r="BJC91" s="431"/>
      <c r="BJD91" s="431"/>
      <c r="BJE91" s="431"/>
      <c r="BJF91" s="431"/>
      <c r="BJG91" s="431"/>
      <c r="BJH91" s="431"/>
      <c r="BJI91" s="431"/>
      <c r="BJJ91" s="431"/>
      <c r="BJK91" s="431"/>
      <c r="BJL91" s="431"/>
      <c r="BJM91" s="431"/>
      <c r="BJN91" s="431"/>
      <c r="BJO91" s="431"/>
      <c r="BJP91" s="431"/>
      <c r="BJQ91" s="431"/>
      <c r="BJR91" s="431"/>
      <c r="BJS91" s="431"/>
      <c r="BJT91" s="431"/>
      <c r="BJU91" s="431"/>
      <c r="BJV91" s="431"/>
      <c r="BJW91" s="431"/>
      <c r="BJX91" s="431"/>
      <c r="BJY91" s="431"/>
      <c r="BJZ91" s="431"/>
      <c r="BKA91" s="431"/>
      <c r="BKB91" s="431"/>
      <c r="BKC91" s="431"/>
      <c r="BKD91" s="431"/>
      <c r="BKE91" s="431"/>
      <c r="BKF91" s="431"/>
      <c r="BKG91" s="431"/>
      <c r="BKH91" s="431"/>
      <c r="BKI91" s="431"/>
      <c r="BKJ91" s="431"/>
      <c r="BKK91" s="431"/>
      <c r="BKL91" s="431"/>
      <c r="BKM91" s="431"/>
      <c r="BKN91" s="431"/>
      <c r="BKO91" s="431"/>
      <c r="BKP91" s="431"/>
      <c r="BKQ91" s="431"/>
      <c r="BKR91" s="431"/>
      <c r="BKS91" s="431"/>
      <c r="BKT91" s="431"/>
      <c r="BKU91" s="431"/>
      <c r="BKV91" s="431"/>
      <c r="BKW91" s="431"/>
      <c r="BKX91" s="431"/>
      <c r="BKY91" s="431"/>
      <c r="BKZ91" s="431"/>
      <c r="BLA91" s="431"/>
      <c r="BLB91" s="431"/>
      <c r="BLC91" s="431"/>
      <c r="BLD91" s="431"/>
      <c r="BLE91" s="431"/>
      <c r="BLF91" s="431"/>
      <c r="BLG91" s="431"/>
      <c r="BLH91" s="431"/>
      <c r="BLI91" s="431"/>
      <c r="BLJ91" s="431"/>
      <c r="BLK91" s="431"/>
      <c r="BLL91" s="431"/>
      <c r="BLM91" s="431"/>
      <c r="BLN91" s="431"/>
      <c r="BLO91" s="431"/>
      <c r="BLP91" s="431"/>
      <c r="BLQ91" s="431"/>
      <c r="BLR91" s="431"/>
      <c r="BLS91" s="431"/>
      <c r="BLT91" s="431"/>
      <c r="BLU91" s="431"/>
      <c r="BLV91" s="431"/>
      <c r="BLW91" s="431"/>
      <c r="BLX91" s="431"/>
      <c r="BLY91" s="431"/>
      <c r="BLZ91" s="431"/>
      <c r="BMA91" s="431"/>
      <c r="BMB91" s="431"/>
      <c r="BMC91" s="431"/>
      <c r="BMD91" s="431"/>
      <c r="BME91" s="431"/>
      <c r="BMF91" s="431"/>
      <c r="BMG91" s="431"/>
      <c r="BMH91" s="431"/>
      <c r="BMI91" s="431"/>
      <c r="BMJ91" s="431"/>
      <c r="BMK91" s="431"/>
      <c r="BML91" s="431"/>
      <c r="BMM91" s="431"/>
      <c r="BMN91" s="431"/>
      <c r="BMO91" s="431"/>
      <c r="BMP91" s="431"/>
      <c r="BMQ91" s="431"/>
      <c r="BMR91" s="431"/>
      <c r="BMS91" s="431"/>
      <c r="BMT91" s="431"/>
      <c r="BMU91" s="431"/>
      <c r="BMV91" s="431"/>
      <c r="BMW91" s="431"/>
      <c r="BMX91" s="431"/>
      <c r="BMY91" s="431"/>
      <c r="BMZ91" s="431"/>
      <c r="BNA91" s="431"/>
      <c r="BNB91" s="431"/>
      <c r="BNC91" s="431"/>
      <c r="BND91" s="431"/>
      <c r="BNE91" s="431"/>
      <c r="BNF91" s="431"/>
      <c r="BNG91" s="431"/>
      <c r="BNH91" s="431"/>
      <c r="BNI91" s="431"/>
      <c r="BNJ91" s="431"/>
      <c r="BNK91" s="431"/>
      <c r="BNL91" s="431"/>
      <c r="BNM91" s="431"/>
      <c r="BNN91" s="431"/>
      <c r="BNO91" s="431"/>
      <c r="BNP91" s="431"/>
      <c r="BNQ91" s="431"/>
      <c r="BNR91" s="431"/>
      <c r="BNS91" s="431"/>
      <c r="BNT91" s="431"/>
      <c r="BNU91" s="431"/>
      <c r="BNV91" s="431"/>
      <c r="BNW91" s="431"/>
      <c r="BNX91" s="431"/>
      <c r="BNY91" s="431"/>
      <c r="BNZ91" s="431"/>
      <c r="BOA91" s="431"/>
      <c r="BOB91" s="431"/>
      <c r="BOC91" s="431"/>
      <c r="BOD91" s="431"/>
      <c r="BOE91" s="431"/>
      <c r="BOF91" s="431"/>
      <c r="BOG91" s="431"/>
      <c r="BOH91" s="431"/>
      <c r="BOI91" s="431"/>
      <c r="BOJ91" s="431"/>
      <c r="BOK91" s="431"/>
      <c r="BOL91" s="431"/>
      <c r="BOM91" s="431"/>
      <c r="BON91" s="431"/>
      <c r="BOO91" s="431"/>
      <c r="BOP91" s="431"/>
      <c r="BOQ91" s="431"/>
      <c r="BOR91" s="431"/>
      <c r="BOS91" s="431"/>
      <c r="BOT91" s="431"/>
      <c r="BOU91" s="431"/>
      <c r="BOV91" s="431"/>
      <c r="BOW91" s="431"/>
      <c r="BOX91" s="431"/>
      <c r="BOY91" s="431"/>
      <c r="BOZ91" s="431"/>
      <c r="BPA91" s="431"/>
      <c r="BPB91" s="431"/>
      <c r="BPC91" s="431"/>
      <c r="BPD91" s="431"/>
      <c r="BPE91" s="431"/>
      <c r="BPF91" s="431"/>
      <c r="BPG91" s="431"/>
      <c r="BPH91" s="431"/>
      <c r="BPI91" s="431"/>
      <c r="BPJ91" s="431"/>
      <c r="BPK91" s="431"/>
      <c r="BPL91" s="431"/>
      <c r="BPM91" s="431"/>
      <c r="BPN91" s="431"/>
      <c r="BPO91" s="431"/>
      <c r="BPP91" s="431"/>
      <c r="BPQ91" s="431"/>
      <c r="BPR91" s="431"/>
      <c r="BPS91" s="431"/>
      <c r="BPT91" s="431"/>
      <c r="BPU91" s="431"/>
      <c r="BPV91" s="431"/>
      <c r="BPW91" s="431"/>
      <c r="BPX91" s="431"/>
      <c r="BPY91" s="431"/>
      <c r="BPZ91" s="431"/>
      <c r="BQA91" s="431"/>
      <c r="BQB91" s="431"/>
      <c r="BQC91" s="431"/>
      <c r="BQD91" s="431"/>
      <c r="BQE91" s="431"/>
      <c r="BQF91" s="431"/>
      <c r="BQG91" s="431"/>
      <c r="BQH91" s="431"/>
      <c r="BQI91" s="431"/>
      <c r="BQJ91" s="431"/>
      <c r="BQK91" s="431"/>
      <c r="BQL91" s="431"/>
      <c r="BQM91" s="431"/>
      <c r="BQN91" s="431"/>
      <c r="BQO91" s="431"/>
      <c r="BQP91" s="431"/>
      <c r="BQQ91" s="431"/>
      <c r="BQR91" s="431"/>
      <c r="BQS91" s="431"/>
      <c r="BQT91" s="431"/>
      <c r="BQU91" s="431"/>
      <c r="BQV91" s="431"/>
      <c r="BQW91" s="431"/>
      <c r="BQX91" s="431"/>
      <c r="BQY91" s="431"/>
      <c r="BQZ91" s="431"/>
      <c r="BRA91" s="431"/>
      <c r="BRB91" s="431"/>
      <c r="BRC91" s="431"/>
      <c r="BRD91" s="431"/>
      <c r="BRE91" s="431"/>
      <c r="BRF91" s="431"/>
      <c r="BRG91" s="431"/>
      <c r="BRH91" s="431"/>
      <c r="BRI91" s="431"/>
      <c r="BRJ91" s="431"/>
      <c r="BRK91" s="431"/>
      <c r="BRL91" s="431"/>
      <c r="BRM91" s="431"/>
      <c r="BRN91" s="431"/>
      <c r="BRO91" s="431"/>
      <c r="BRP91" s="431"/>
      <c r="BRQ91" s="431"/>
      <c r="BRR91" s="431"/>
      <c r="BRS91" s="431"/>
      <c r="BRT91" s="431"/>
      <c r="BRU91" s="431"/>
    </row>
    <row r="92" spans="1:1841" ht="29.25" customHeight="1" x14ac:dyDescent="0.3">
      <c r="A92" s="793"/>
      <c r="B92" s="476">
        <v>77</v>
      </c>
      <c r="C92" s="476" t="s">
        <v>167</v>
      </c>
      <c r="D92" s="465">
        <v>973545631.57898998</v>
      </c>
      <c r="E92" s="504">
        <v>9</v>
      </c>
      <c r="F92" s="477">
        <v>0</v>
      </c>
      <c r="G92" s="477">
        <v>0</v>
      </c>
      <c r="H92" s="464"/>
      <c r="I92" s="477">
        <v>0</v>
      </c>
      <c r="J92" s="478"/>
      <c r="K92" s="477">
        <v>0</v>
      </c>
      <c r="L92" s="479"/>
      <c r="M92" s="464"/>
      <c r="N92" s="478"/>
      <c r="O92" s="464"/>
      <c r="P92" s="478"/>
      <c r="Q92" s="476"/>
      <c r="R92" s="478"/>
      <c r="S92" s="476"/>
      <c r="T92" s="478"/>
      <c r="U92" s="476"/>
      <c r="V92" s="476"/>
      <c r="W92" s="476"/>
      <c r="X92" s="480">
        <f t="shared" si="39"/>
        <v>0</v>
      </c>
      <c r="Y92" s="470">
        <f t="shared" si="40"/>
        <v>0</v>
      </c>
      <c r="Z92" s="480">
        <f t="shared" si="41"/>
        <v>0</v>
      </c>
      <c r="AA92" s="470">
        <f t="shared" si="42"/>
        <v>0</v>
      </c>
      <c r="AB92" s="521"/>
      <c r="AC92" s="486"/>
      <c r="AD92" s="527"/>
      <c r="AE92" s="527"/>
      <c r="AF92" s="527"/>
      <c r="AG92" s="527"/>
      <c r="AH92" s="431"/>
      <c r="AI92" s="431"/>
      <c r="AJ92" s="431"/>
      <c r="AK92" s="431"/>
      <c r="AL92" s="431"/>
      <c r="AM92" s="431"/>
      <c r="AN92" s="431"/>
      <c r="AO92" s="431"/>
      <c r="AP92" s="431"/>
      <c r="AQ92" s="431"/>
      <c r="AR92" s="431"/>
      <c r="AS92" s="431"/>
      <c r="AT92" s="431"/>
      <c r="AU92" s="431"/>
      <c r="AV92" s="431"/>
      <c r="AW92" s="431"/>
      <c r="AX92" s="431"/>
      <c r="AY92" s="431"/>
      <c r="AZ92" s="431"/>
      <c r="BA92" s="431"/>
      <c r="BB92" s="431"/>
      <c r="BC92" s="431"/>
      <c r="BD92" s="431"/>
      <c r="BE92" s="431"/>
      <c r="BF92" s="431"/>
      <c r="BG92" s="431"/>
      <c r="BH92" s="431"/>
      <c r="BI92" s="431"/>
      <c r="BJ92" s="431"/>
      <c r="BK92" s="431"/>
      <c r="BL92" s="431"/>
      <c r="BM92" s="431"/>
      <c r="BN92" s="431"/>
      <c r="BO92" s="431"/>
      <c r="BP92" s="431"/>
      <c r="BQ92" s="431"/>
      <c r="BR92" s="431"/>
      <c r="BS92" s="431"/>
      <c r="BT92" s="431"/>
      <c r="BU92" s="431"/>
      <c r="BV92" s="431"/>
      <c r="BW92" s="431"/>
      <c r="BX92" s="431"/>
      <c r="BY92" s="431"/>
      <c r="BZ92" s="431"/>
      <c r="CA92" s="431"/>
      <c r="CB92" s="431"/>
      <c r="CC92" s="431"/>
      <c r="CD92" s="431"/>
      <c r="CE92" s="431"/>
      <c r="CF92" s="431"/>
      <c r="CG92" s="431"/>
      <c r="CH92" s="431"/>
      <c r="CI92" s="431"/>
      <c r="CJ92" s="431"/>
      <c r="CK92" s="431"/>
      <c r="CL92" s="431"/>
      <c r="CM92" s="431"/>
      <c r="CN92" s="431"/>
      <c r="CO92" s="431"/>
      <c r="CP92" s="431"/>
      <c r="CQ92" s="431"/>
      <c r="CR92" s="431"/>
      <c r="CS92" s="431"/>
      <c r="CT92" s="431"/>
      <c r="CU92" s="431"/>
      <c r="CV92" s="431"/>
      <c r="CW92" s="431"/>
      <c r="CX92" s="431"/>
      <c r="CY92" s="431"/>
      <c r="CZ92" s="431"/>
      <c r="DA92" s="431"/>
      <c r="DB92" s="431"/>
      <c r="DC92" s="431"/>
      <c r="DD92" s="431"/>
      <c r="DE92" s="431"/>
      <c r="DF92" s="431"/>
      <c r="DG92" s="431"/>
      <c r="DH92" s="431"/>
      <c r="DI92" s="431"/>
      <c r="DJ92" s="431"/>
      <c r="DK92" s="431"/>
      <c r="DL92" s="431"/>
      <c r="DM92" s="431"/>
      <c r="DN92" s="431"/>
      <c r="DO92" s="431"/>
      <c r="DP92" s="431"/>
      <c r="DQ92" s="431"/>
      <c r="DR92" s="431"/>
      <c r="DS92" s="431"/>
      <c r="DT92" s="431"/>
      <c r="DU92" s="431"/>
      <c r="DV92" s="431"/>
      <c r="DW92" s="431"/>
      <c r="DX92" s="431"/>
      <c r="DY92" s="431"/>
      <c r="DZ92" s="431"/>
      <c r="EA92" s="431"/>
      <c r="EB92" s="431"/>
      <c r="EC92" s="431"/>
      <c r="ED92" s="431"/>
      <c r="EE92" s="431"/>
      <c r="EF92" s="431"/>
      <c r="EG92" s="431"/>
      <c r="EH92" s="431"/>
      <c r="EI92" s="431"/>
      <c r="EJ92" s="431"/>
      <c r="EK92" s="431"/>
      <c r="EL92" s="431"/>
      <c r="EM92" s="431"/>
      <c r="EN92" s="431"/>
      <c r="EO92" s="431"/>
      <c r="EP92" s="431"/>
      <c r="EQ92" s="431"/>
      <c r="ER92" s="431"/>
      <c r="ES92" s="431"/>
      <c r="ET92" s="431"/>
      <c r="EU92" s="431"/>
      <c r="EV92" s="431"/>
      <c r="EW92" s="431"/>
      <c r="EX92" s="431"/>
      <c r="EY92" s="431"/>
      <c r="EZ92" s="431"/>
      <c r="FA92" s="431"/>
      <c r="FB92" s="431"/>
      <c r="FC92" s="431"/>
      <c r="FD92" s="431"/>
      <c r="FE92" s="431"/>
      <c r="FF92" s="431"/>
      <c r="FG92" s="431"/>
      <c r="FH92" s="431"/>
      <c r="FI92" s="431"/>
      <c r="FJ92" s="431"/>
      <c r="FK92" s="431"/>
      <c r="FL92" s="431"/>
      <c r="FM92" s="431"/>
      <c r="FN92" s="431"/>
      <c r="FO92" s="431"/>
      <c r="FP92" s="431"/>
      <c r="FQ92" s="431"/>
      <c r="FR92" s="431"/>
      <c r="FS92" s="431"/>
      <c r="FT92" s="431"/>
      <c r="FU92" s="431"/>
      <c r="FV92" s="431"/>
      <c r="FW92" s="431"/>
      <c r="FX92" s="431"/>
      <c r="FY92" s="431"/>
      <c r="FZ92" s="431"/>
      <c r="GA92" s="431"/>
      <c r="GB92" s="431"/>
      <c r="GC92" s="431"/>
      <c r="GD92" s="431"/>
      <c r="GE92" s="431"/>
      <c r="GF92" s="431"/>
      <c r="GG92" s="431"/>
      <c r="GH92" s="431"/>
      <c r="GI92" s="431"/>
      <c r="GJ92" s="431"/>
      <c r="GK92" s="431"/>
      <c r="GL92" s="431"/>
      <c r="GM92" s="431"/>
      <c r="GN92" s="431"/>
      <c r="GO92" s="431"/>
      <c r="GP92" s="431"/>
      <c r="GQ92" s="431"/>
      <c r="GR92" s="431"/>
      <c r="GS92" s="431"/>
      <c r="GT92" s="431"/>
      <c r="GU92" s="431"/>
      <c r="GV92" s="431"/>
      <c r="GW92" s="431"/>
      <c r="GX92" s="431"/>
      <c r="GY92" s="431"/>
      <c r="GZ92" s="431"/>
      <c r="HA92" s="431"/>
      <c r="HB92" s="431"/>
      <c r="HC92" s="431"/>
      <c r="HD92" s="431"/>
      <c r="HE92" s="431"/>
      <c r="HF92" s="431"/>
      <c r="HG92" s="431"/>
      <c r="HH92" s="431"/>
      <c r="HI92" s="431"/>
      <c r="HJ92" s="431"/>
      <c r="HK92" s="431"/>
      <c r="HL92" s="431"/>
      <c r="HM92" s="431"/>
      <c r="HN92" s="431"/>
      <c r="HO92" s="431"/>
      <c r="HP92" s="431"/>
      <c r="HQ92" s="431"/>
      <c r="HR92" s="431"/>
      <c r="HS92" s="431"/>
      <c r="HT92" s="431"/>
      <c r="HU92" s="431"/>
      <c r="HV92" s="431"/>
      <c r="HW92" s="431"/>
      <c r="HX92" s="431"/>
      <c r="HY92" s="431"/>
      <c r="HZ92" s="431"/>
      <c r="IA92" s="431"/>
      <c r="IB92" s="431"/>
      <c r="IC92" s="431"/>
      <c r="ID92" s="431"/>
      <c r="IE92" s="431"/>
      <c r="IF92" s="431"/>
      <c r="IG92" s="431"/>
      <c r="IH92" s="431"/>
      <c r="II92" s="431"/>
      <c r="IJ92" s="431"/>
      <c r="IK92" s="431"/>
      <c r="IL92" s="431"/>
      <c r="IM92" s="431"/>
      <c r="IN92" s="431"/>
      <c r="IO92" s="431"/>
      <c r="IP92" s="431"/>
      <c r="IQ92" s="431"/>
      <c r="IR92" s="431"/>
      <c r="IS92" s="431"/>
      <c r="IT92" s="431"/>
      <c r="IU92" s="431"/>
      <c r="IV92" s="431"/>
      <c r="IW92" s="431"/>
      <c r="IX92" s="431"/>
      <c r="IY92" s="431"/>
      <c r="IZ92" s="431"/>
      <c r="JA92" s="431"/>
      <c r="JB92" s="431"/>
      <c r="JC92" s="431"/>
      <c r="JD92" s="431"/>
      <c r="JE92" s="431"/>
      <c r="JF92" s="431"/>
      <c r="JG92" s="431"/>
      <c r="JH92" s="431"/>
      <c r="JI92" s="431"/>
      <c r="JJ92" s="431"/>
      <c r="JK92" s="431"/>
      <c r="JL92" s="431"/>
      <c r="JM92" s="431"/>
      <c r="JN92" s="431"/>
      <c r="JO92" s="431"/>
      <c r="JP92" s="431"/>
      <c r="JQ92" s="431"/>
      <c r="JR92" s="431"/>
      <c r="JS92" s="431"/>
      <c r="JT92" s="431"/>
      <c r="JU92" s="431"/>
      <c r="JV92" s="431"/>
      <c r="JW92" s="431"/>
      <c r="JX92" s="431"/>
      <c r="JY92" s="431"/>
      <c r="JZ92" s="431"/>
      <c r="KA92" s="431"/>
      <c r="KB92" s="431"/>
      <c r="KC92" s="431"/>
      <c r="KD92" s="431"/>
      <c r="KE92" s="431"/>
      <c r="KF92" s="431"/>
      <c r="KG92" s="431"/>
      <c r="KH92" s="431"/>
      <c r="KI92" s="431"/>
      <c r="KJ92" s="431"/>
      <c r="KK92" s="431"/>
      <c r="KL92" s="431"/>
      <c r="KM92" s="431"/>
      <c r="KN92" s="431"/>
      <c r="KO92" s="431"/>
      <c r="KP92" s="431"/>
      <c r="KQ92" s="431"/>
      <c r="KR92" s="431"/>
      <c r="KS92" s="431"/>
      <c r="KT92" s="431"/>
      <c r="KU92" s="431"/>
      <c r="KV92" s="431"/>
      <c r="KW92" s="431"/>
      <c r="KX92" s="431"/>
      <c r="KY92" s="431"/>
      <c r="KZ92" s="431"/>
      <c r="LA92" s="431"/>
      <c r="LB92" s="431"/>
      <c r="LC92" s="431"/>
      <c r="LD92" s="431"/>
      <c r="LE92" s="431"/>
      <c r="LF92" s="431"/>
      <c r="LG92" s="431"/>
      <c r="LH92" s="431"/>
      <c r="LI92" s="431"/>
      <c r="LJ92" s="431"/>
      <c r="LK92" s="431"/>
      <c r="LL92" s="431"/>
      <c r="LM92" s="431"/>
      <c r="LN92" s="431"/>
      <c r="LO92" s="431"/>
      <c r="LP92" s="431"/>
      <c r="LQ92" s="431"/>
      <c r="LR92" s="431"/>
      <c r="LS92" s="431"/>
      <c r="LT92" s="431"/>
      <c r="LU92" s="431"/>
      <c r="LV92" s="431"/>
      <c r="LW92" s="431"/>
      <c r="LX92" s="431"/>
      <c r="LY92" s="431"/>
      <c r="LZ92" s="431"/>
      <c r="MA92" s="431"/>
      <c r="MB92" s="431"/>
      <c r="MC92" s="431"/>
      <c r="MD92" s="431"/>
      <c r="ME92" s="431"/>
      <c r="MF92" s="431"/>
      <c r="MG92" s="431"/>
      <c r="MH92" s="431"/>
      <c r="MI92" s="431"/>
      <c r="MJ92" s="431"/>
      <c r="MK92" s="431"/>
      <c r="ML92" s="431"/>
      <c r="MM92" s="431"/>
      <c r="MN92" s="431"/>
      <c r="MO92" s="431"/>
      <c r="MP92" s="431"/>
      <c r="MQ92" s="431"/>
      <c r="MR92" s="431"/>
      <c r="MS92" s="431"/>
      <c r="MT92" s="431"/>
      <c r="MU92" s="431"/>
      <c r="MV92" s="431"/>
      <c r="MW92" s="431"/>
      <c r="MX92" s="431"/>
      <c r="MY92" s="431"/>
      <c r="MZ92" s="431"/>
      <c r="NA92" s="431"/>
      <c r="NB92" s="431"/>
      <c r="NC92" s="431"/>
      <c r="ND92" s="431"/>
      <c r="NE92" s="431"/>
      <c r="NF92" s="431"/>
      <c r="NG92" s="431"/>
      <c r="NH92" s="431"/>
      <c r="NI92" s="431"/>
      <c r="NJ92" s="431"/>
      <c r="NK92" s="431"/>
      <c r="NL92" s="431"/>
      <c r="NM92" s="431"/>
      <c r="NN92" s="431"/>
      <c r="NO92" s="431"/>
      <c r="NP92" s="431"/>
      <c r="NQ92" s="431"/>
      <c r="NR92" s="431"/>
      <c r="NS92" s="431"/>
      <c r="NT92" s="431"/>
      <c r="NU92" s="431"/>
      <c r="NV92" s="431"/>
      <c r="NW92" s="431"/>
      <c r="NX92" s="431"/>
      <c r="NY92" s="431"/>
      <c r="NZ92" s="431"/>
      <c r="OA92" s="431"/>
      <c r="OB92" s="431"/>
      <c r="OC92" s="431"/>
      <c r="OD92" s="431"/>
      <c r="OE92" s="431"/>
      <c r="OF92" s="431"/>
      <c r="OG92" s="431"/>
      <c r="OH92" s="431"/>
      <c r="OI92" s="431"/>
      <c r="OJ92" s="431"/>
      <c r="OK92" s="431"/>
      <c r="OL92" s="431"/>
      <c r="OM92" s="431"/>
      <c r="ON92" s="431"/>
      <c r="OO92" s="431"/>
      <c r="OP92" s="431"/>
      <c r="OQ92" s="431"/>
      <c r="OR92" s="431"/>
      <c r="OS92" s="431"/>
      <c r="OT92" s="431"/>
      <c r="OU92" s="431"/>
      <c r="OV92" s="431"/>
      <c r="OW92" s="431"/>
      <c r="OX92" s="431"/>
      <c r="OY92" s="431"/>
      <c r="OZ92" s="431"/>
      <c r="PA92" s="431"/>
      <c r="PB92" s="431"/>
      <c r="PC92" s="431"/>
      <c r="PD92" s="431"/>
      <c r="PE92" s="431"/>
      <c r="PF92" s="431"/>
      <c r="PG92" s="431"/>
      <c r="PH92" s="431"/>
      <c r="PI92" s="431"/>
      <c r="PJ92" s="431"/>
      <c r="PK92" s="431"/>
      <c r="PL92" s="431"/>
      <c r="PM92" s="431"/>
      <c r="PN92" s="431"/>
      <c r="PO92" s="431"/>
      <c r="PP92" s="431"/>
      <c r="PQ92" s="431"/>
      <c r="PR92" s="431"/>
      <c r="PS92" s="431"/>
      <c r="PT92" s="431"/>
      <c r="PU92" s="431"/>
      <c r="PV92" s="431"/>
      <c r="PW92" s="431"/>
      <c r="PX92" s="431"/>
      <c r="PY92" s="431"/>
      <c r="PZ92" s="431"/>
      <c r="QA92" s="431"/>
      <c r="QB92" s="431"/>
      <c r="QC92" s="431"/>
      <c r="QD92" s="431"/>
      <c r="QE92" s="431"/>
      <c r="QF92" s="431"/>
      <c r="QG92" s="431"/>
      <c r="QH92" s="431"/>
      <c r="QI92" s="431"/>
      <c r="QJ92" s="431"/>
      <c r="QK92" s="431"/>
      <c r="QL92" s="431"/>
      <c r="QM92" s="431"/>
      <c r="QN92" s="431"/>
      <c r="QO92" s="431"/>
      <c r="QP92" s="431"/>
      <c r="QQ92" s="431"/>
      <c r="QR92" s="431"/>
      <c r="QS92" s="431"/>
      <c r="QT92" s="431"/>
      <c r="QU92" s="431"/>
      <c r="QV92" s="431"/>
      <c r="QW92" s="431"/>
      <c r="QX92" s="431"/>
      <c r="QY92" s="431"/>
      <c r="QZ92" s="431"/>
      <c r="RA92" s="431"/>
      <c r="RB92" s="431"/>
      <c r="RC92" s="431"/>
      <c r="RD92" s="431"/>
      <c r="RE92" s="431"/>
      <c r="RF92" s="431"/>
      <c r="RG92" s="431"/>
      <c r="RH92" s="431"/>
      <c r="RI92" s="431"/>
      <c r="RJ92" s="431"/>
      <c r="RK92" s="431"/>
      <c r="RL92" s="431"/>
      <c r="RM92" s="431"/>
      <c r="RN92" s="431"/>
      <c r="RO92" s="431"/>
      <c r="RP92" s="431"/>
      <c r="RQ92" s="431"/>
      <c r="RR92" s="431"/>
      <c r="RS92" s="431"/>
      <c r="RT92" s="431"/>
      <c r="RU92" s="431"/>
      <c r="RV92" s="431"/>
      <c r="RW92" s="431"/>
      <c r="RX92" s="431"/>
      <c r="RY92" s="431"/>
      <c r="RZ92" s="431"/>
      <c r="SA92" s="431"/>
      <c r="SB92" s="431"/>
      <c r="SC92" s="431"/>
      <c r="SD92" s="431"/>
      <c r="SE92" s="431"/>
      <c r="SF92" s="431"/>
      <c r="SG92" s="431"/>
      <c r="SH92" s="431"/>
      <c r="SI92" s="431"/>
      <c r="SJ92" s="431"/>
      <c r="SK92" s="431"/>
      <c r="SL92" s="431"/>
      <c r="SM92" s="431"/>
      <c r="SN92" s="431"/>
      <c r="SO92" s="431"/>
      <c r="SP92" s="431"/>
      <c r="SQ92" s="431"/>
      <c r="SR92" s="431"/>
      <c r="SS92" s="431"/>
      <c r="ST92" s="431"/>
      <c r="SU92" s="431"/>
      <c r="SV92" s="431"/>
      <c r="SW92" s="431"/>
      <c r="SX92" s="431"/>
      <c r="SY92" s="431"/>
      <c r="SZ92" s="431"/>
      <c r="TA92" s="431"/>
      <c r="TB92" s="431"/>
      <c r="TC92" s="431"/>
      <c r="TD92" s="431"/>
      <c r="TE92" s="431"/>
      <c r="TF92" s="431"/>
      <c r="TG92" s="431"/>
      <c r="TH92" s="431"/>
      <c r="TI92" s="431"/>
      <c r="TJ92" s="431"/>
      <c r="TK92" s="431"/>
      <c r="TL92" s="431"/>
      <c r="TM92" s="431"/>
      <c r="TN92" s="431"/>
      <c r="TO92" s="431"/>
      <c r="TP92" s="431"/>
      <c r="TQ92" s="431"/>
      <c r="TR92" s="431"/>
      <c r="TS92" s="431"/>
      <c r="TT92" s="431"/>
      <c r="TU92" s="431"/>
      <c r="TV92" s="431"/>
      <c r="TW92" s="431"/>
      <c r="TX92" s="431"/>
      <c r="TY92" s="431"/>
      <c r="TZ92" s="431"/>
      <c r="UA92" s="431"/>
      <c r="UB92" s="431"/>
      <c r="UC92" s="431"/>
      <c r="UD92" s="431"/>
      <c r="UE92" s="431"/>
      <c r="UF92" s="431"/>
      <c r="UG92" s="431"/>
      <c r="UH92" s="431"/>
      <c r="UI92" s="431"/>
      <c r="UJ92" s="431"/>
      <c r="UK92" s="431"/>
      <c r="UL92" s="431"/>
      <c r="UM92" s="431"/>
      <c r="UN92" s="431"/>
      <c r="UO92" s="431"/>
      <c r="UP92" s="431"/>
      <c r="UQ92" s="431"/>
      <c r="UR92" s="431"/>
      <c r="US92" s="431"/>
      <c r="UT92" s="431"/>
      <c r="UU92" s="431"/>
      <c r="UV92" s="431"/>
      <c r="UW92" s="431"/>
      <c r="UX92" s="431"/>
      <c r="UY92" s="431"/>
      <c r="UZ92" s="431"/>
      <c r="VA92" s="431"/>
      <c r="VB92" s="431"/>
      <c r="VC92" s="431"/>
      <c r="VD92" s="431"/>
      <c r="VE92" s="431"/>
      <c r="VF92" s="431"/>
      <c r="VG92" s="431"/>
      <c r="VH92" s="431"/>
      <c r="VI92" s="431"/>
      <c r="VJ92" s="431"/>
      <c r="VK92" s="431"/>
      <c r="VL92" s="431"/>
      <c r="VM92" s="431"/>
      <c r="VN92" s="431"/>
      <c r="VO92" s="431"/>
      <c r="VP92" s="431"/>
      <c r="VQ92" s="431"/>
      <c r="VR92" s="431"/>
      <c r="VS92" s="431"/>
      <c r="VT92" s="431"/>
      <c r="VU92" s="431"/>
      <c r="VV92" s="431"/>
      <c r="VW92" s="431"/>
      <c r="VX92" s="431"/>
      <c r="VY92" s="431"/>
      <c r="VZ92" s="431"/>
      <c r="WA92" s="431"/>
      <c r="WB92" s="431"/>
      <c r="WC92" s="431"/>
      <c r="WD92" s="431"/>
      <c r="WE92" s="431"/>
      <c r="WF92" s="431"/>
      <c r="WG92" s="431"/>
      <c r="WH92" s="431"/>
      <c r="WI92" s="431"/>
      <c r="WJ92" s="431"/>
      <c r="WK92" s="431"/>
      <c r="WL92" s="431"/>
      <c r="WM92" s="431"/>
      <c r="WN92" s="431"/>
      <c r="WO92" s="431"/>
      <c r="WP92" s="431"/>
      <c r="WQ92" s="431"/>
      <c r="WR92" s="431"/>
      <c r="WS92" s="431"/>
      <c r="WT92" s="431"/>
      <c r="WU92" s="431"/>
      <c r="WV92" s="431"/>
      <c r="WW92" s="431"/>
      <c r="WX92" s="431"/>
      <c r="WY92" s="431"/>
      <c r="WZ92" s="431"/>
      <c r="XA92" s="431"/>
      <c r="XB92" s="431"/>
      <c r="XC92" s="431"/>
      <c r="XD92" s="431"/>
      <c r="XE92" s="431"/>
      <c r="XF92" s="431"/>
      <c r="XG92" s="431"/>
      <c r="XH92" s="431"/>
      <c r="XI92" s="431"/>
      <c r="XJ92" s="431"/>
      <c r="XK92" s="431"/>
      <c r="XL92" s="431"/>
      <c r="XM92" s="431"/>
      <c r="XN92" s="431"/>
      <c r="XO92" s="431"/>
      <c r="XP92" s="431"/>
      <c r="XQ92" s="431"/>
      <c r="XR92" s="431"/>
      <c r="XS92" s="431"/>
      <c r="XT92" s="431"/>
      <c r="XU92" s="431"/>
      <c r="XV92" s="431"/>
      <c r="XW92" s="431"/>
      <c r="XX92" s="431"/>
      <c r="XY92" s="431"/>
      <c r="XZ92" s="431"/>
      <c r="YA92" s="431"/>
      <c r="YB92" s="431"/>
      <c r="YC92" s="431"/>
      <c r="YD92" s="431"/>
      <c r="YE92" s="431"/>
      <c r="YF92" s="431"/>
      <c r="YG92" s="431"/>
      <c r="YH92" s="431"/>
      <c r="YI92" s="431"/>
      <c r="YJ92" s="431"/>
      <c r="YK92" s="431"/>
      <c r="YL92" s="431"/>
      <c r="YM92" s="431"/>
      <c r="YN92" s="431"/>
      <c r="YO92" s="431"/>
      <c r="YP92" s="431"/>
      <c r="YQ92" s="431"/>
      <c r="YR92" s="431"/>
      <c r="YS92" s="431"/>
      <c r="YT92" s="431"/>
      <c r="YU92" s="431"/>
      <c r="YV92" s="431"/>
      <c r="YW92" s="431"/>
      <c r="YX92" s="431"/>
      <c r="YY92" s="431"/>
      <c r="YZ92" s="431"/>
      <c r="ZA92" s="431"/>
      <c r="ZB92" s="431"/>
      <c r="ZC92" s="431"/>
      <c r="ZD92" s="431"/>
      <c r="ZE92" s="431"/>
      <c r="ZF92" s="431"/>
      <c r="ZG92" s="431"/>
      <c r="ZH92" s="431"/>
      <c r="ZI92" s="431"/>
      <c r="ZJ92" s="431"/>
      <c r="ZK92" s="431"/>
      <c r="ZL92" s="431"/>
      <c r="ZM92" s="431"/>
      <c r="ZN92" s="431"/>
      <c r="ZO92" s="431"/>
      <c r="ZP92" s="431"/>
      <c r="ZQ92" s="431"/>
      <c r="ZR92" s="431"/>
      <c r="ZS92" s="431"/>
      <c r="ZT92" s="431"/>
      <c r="ZU92" s="431"/>
      <c r="ZV92" s="431"/>
      <c r="ZW92" s="431"/>
      <c r="ZX92" s="431"/>
      <c r="ZY92" s="431"/>
      <c r="ZZ92" s="431"/>
      <c r="AAA92" s="431"/>
      <c r="AAB92" s="431"/>
      <c r="AAC92" s="431"/>
      <c r="AAD92" s="431"/>
      <c r="AAE92" s="431"/>
      <c r="AAF92" s="431"/>
      <c r="AAG92" s="431"/>
      <c r="AAH92" s="431"/>
      <c r="AAI92" s="431"/>
      <c r="AAJ92" s="431"/>
      <c r="AAK92" s="431"/>
      <c r="AAL92" s="431"/>
      <c r="AAM92" s="431"/>
      <c r="AAN92" s="431"/>
      <c r="AAO92" s="431"/>
      <c r="AAP92" s="431"/>
      <c r="AAQ92" s="431"/>
      <c r="AAR92" s="431"/>
      <c r="AAS92" s="431"/>
      <c r="AAT92" s="431"/>
      <c r="AAU92" s="431"/>
      <c r="AAV92" s="431"/>
      <c r="AAW92" s="431"/>
      <c r="AAX92" s="431"/>
      <c r="AAY92" s="431"/>
      <c r="AAZ92" s="431"/>
      <c r="ABA92" s="431"/>
      <c r="ABB92" s="431"/>
      <c r="ABC92" s="431"/>
      <c r="ABD92" s="431"/>
      <c r="ABE92" s="431"/>
      <c r="ABF92" s="431"/>
      <c r="ABG92" s="431"/>
      <c r="ABH92" s="431"/>
      <c r="ABI92" s="431"/>
      <c r="ABJ92" s="431"/>
      <c r="ABK92" s="431"/>
      <c r="ABL92" s="431"/>
      <c r="ABM92" s="431"/>
      <c r="ABN92" s="431"/>
      <c r="ABO92" s="431"/>
      <c r="ABP92" s="431"/>
      <c r="ABQ92" s="431"/>
      <c r="ABR92" s="431"/>
      <c r="ABS92" s="431"/>
      <c r="ABT92" s="431"/>
      <c r="ABU92" s="431"/>
      <c r="ABV92" s="431"/>
      <c r="ABW92" s="431"/>
      <c r="ABX92" s="431"/>
      <c r="ABY92" s="431"/>
      <c r="ABZ92" s="431"/>
      <c r="ACA92" s="431"/>
      <c r="ACB92" s="431"/>
      <c r="ACC92" s="431"/>
      <c r="ACD92" s="431"/>
      <c r="ACE92" s="431"/>
      <c r="ACF92" s="431"/>
      <c r="ACG92" s="431"/>
      <c r="ACH92" s="431"/>
      <c r="ACI92" s="431"/>
      <c r="ACJ92" s="431"/>
      <c r="ACK92" s="431"/>
      <c r="ACL92" s="431"/>
      <c r="ACM92" s="431"/>
      <c r="ACN92" s="431"/>
      <c r="ACO92" s="431"/>
      <c r="ACP92" s="431"/>
      <c r="ACQ92" s="431"/>
      <c r="ACR92" s="431"/>
      <c r="ACS92" s="431"/>
      <c r="ACT92" s="431"/>
      <c r="ACU92" s="431"/>
      <c r="ACV92" s="431"/>
      <c r="ACW92" s="431"/>
      <c r="ACX92" s="431"/>
      <c r="ACY92" s="431"/>
      <c r="ACZ92" s="431"/>
      <c r="ADA92" s="431"/>
      <c r="ADB92" s="431"/>
      <c r="ADC92" s="431"/>
      <c r="ADD92" s="431"/>
      <c r="ADE92" s="431"/>
      <c r="ADF92" s="431"/>
      <c r="ADG92" s="431"/>
      <c r="ADH92" s="431"/>
      <c r="ADI92" s="431"/>
      <c r="ADJ92" s="431"/>
      <c r="ADK92" s="431"/>
      <c r="ADL92" s="431"/>
      <c r="ADM92" s="431"/>
      <c r="ADN92" s="431"/>
      <c r="ADO92" s="431"/>
      <c r="ADP92" s="431"/>
      <c r="ADQ92" s="431"/>
      <c r="ADR92" s="431"/>
      <c r="ADS92" s="431"/>
      <c r="ADT92" s="431"/>
      <c r="ADU92" s="431"/>
      <c r="ADV92" s="431"/>
      <c r="ADW92" s="431"/>
      <c r="ADX92" s="431"/>
      <c r="ADY92" s="431"/>
      <c r="ADZ92" s="431"/>
      <c r="AEA92" s="431"/>
      <c r="AEB92" s="431"/>
      <c r="AEC92" s="431"/>
      <c r="AED92" s="431"/>
      <c r="AEE92" s="431"/>
      <c r="AEF92" s="431"/>
      <c r="AEG92" s="431"/>
      <c r="AEH92" s="431"/>
      <c r="AEI92" s="431"/>
      <c r="AEJ92" s="431"/>
      <c r="AEK92" s="431"/>
      <c r="AEL92" s="431"/>
      <c r="AEM92" s="431"/>
      <c r="AEN92" s="431"/>
      <c r="AEO92" s="431"/>
      <c r="AEP92" s="431"/>
      <c r="AEQ92" s="431"/>
      <c r="AER92" s="431"/>
      <c r="AES92" s="431"/>
      <c r="AET92" s="431"/>
      <c r="AEU92" s="431"/>
      <c r="AEV92" s="431"/>
      <c r="AEW92" s="431"/>
      <c r="AEX92" s="431"/>
      <c r="AEY92" s="431"/>
      <c r="AEZ92" s="431"/>
      <c r="AFA92" s="431"/>
      <c r="AFB92" s="431"/>
      <c r="AFC92" s="431"/>
      <c r="AFD92" s="431"/>
      <c r="AFE92" s="431"/>
      <c r="AFF92" s="431"/>
      <c r="AFG92" s="431"/>
      <c r="AFH92" s="431"/>
      <c r="AFI92" s="431"/>
      <c r="AFJ92" s="431"/>
      <c r="AFK92" s="431"/>
      <c r="AFL92" s="431"/>
      <c r="AFM92" s="431"/>
      <c r="AFN92" s="431"/>
      <c r="AFO92" s="431"/>
      <c r="AFP92" s="431"/>
      <c r="AFQ92" s="431"/>
      <c r="AFR92" s="431"/>
      <c r="AFS92" s="431"/>
      <c r="AFT92" s="431"/>
      <c r="AFU92" s="431"/>
      <c r="AFV92" s="431"/>
      <c r="AFW92" s="431"/>
      <c r="AFX92" s="431"/>
      <c r="AFY92" s="431"/>
      <c r="AFZ92" s="431"/>
      <c r="AGA92" s="431"/>
      <c r="AGB92" s="431"/>
      <c r="AGC92" s="431"/>
      <c r="AGD92" s="431"/>
      <c r="AGE92" s="431"/>
      <c r="AGF92" s="431"/>
      <c r="AGG92" s="431"/>
      <c r="AGH92" s="431"/>
      <c r="AGI92" s="431"/>
      <c r="AGJ92" s="431"/>
      <c r="AGK92" s="431"/>
      <c r="AGL92" s="431"/>
      <c r="AGM92" s="431"/>
      <c r="AGN92" s="431"/>
      <c r="AGO92" s="431"/>
      <c r="AGP92" s="431"/>
      <c r="AGQ92" s="431"/>
      <c r="AGR92" s="431"/>
      <c r="AGS92" s="431"/>
      <c r="AGT92" s="431"/>
      <c r="AGU92" s="431"/>
      <c r="AGV92" s="431"/>
      <c r="AGW92" s="431"/>
      <c r="AGX92" s="431"/>
      <c r="AGY92" s="431"/>
      <c r="AGZ92" s="431"/>
      <c r="AHA92" s="431"/>
      <c r="AHB92" s="431"/>
      <c r="AHC92" s="431"/>
      <c r="AHD92" s="431"/>
      <c r="AHE92" s="431"/>
      <c r="AHF92" s="431"/>
      <c r="AHG92" s="431"/>
      <c r="AHH92" s="431"/>
      <c r="AHI92" s="431"/>
      <c r="AHJ92" s="431"/>
      <c r="AHK92" s="431"/>
      <c r="AHL92" s="431"/>
      <c r="AHM92" s="431"/>
      <c r="AHN92" s="431"/>
      <c r="AHO92" s="431"/>
      <c r="AHP92" s="431"/>
      <c r="AHQ92" s="431"/>
      <c r="AHR92" s="431"/>
      <c r="AHS92" s="431"/>
      <c r="AHT92" s="431"/>
      <c r="AHU92" s="431"/>
      <c r="AHV92" s="431"/>
      <c r="AHW92" s="431"/>
      <c r="AHX92" s="431"/>
      <c r="AHY92" s="431"/>
      <c r="AHZ92" s="431"/>
      <c r="AIA92" s="431"/>
      <c r="AIB92" s="431"/>
      <c r="AIC92" s="431"/>
      <c r="AID92" s="431"/>
      <c r="AIE92" s="431"/>
      <c r="AIF92" s="431"/>
      <c r="AIG92" s="431"/>
      <c r="AIH92" s="431"/>
      <c r="AII92" s="431"/>
      <c r="AIJ92" s="431"/>
      <c r="AIK92" s="431"/>
      <c r="AIL92" s="431"/>
      <c r="AIM92" s="431"/>
      <c r="AIN92" s="431"/>
      <c r="AIO92" s="431"/>
      <c r="AIP92" s="431"/>
      <c r="AIQ92" s="431"/>
      <c r="AIR92" s="431"/>
      <c r="AIS92" s="431"/>
      <c r="AIT92" s="431"/>
      <c r="AIU92" s="431"/>
      <c r="AIV92" s="431"/>
      <c r="AIW92" s="431"/>
      <c r="AIX92" s="431"/>
      <c r="AIY92" s="431"/>
      <c r="AIZ92" s="431"/>
      <c r="AJA92" s="431"/>
      <c r="AJB92" s="431"/>
      <c r="AJC92" s="431"/>
      <c r="AJD92" s="431"/>
      <c r="AJE92" s="431"/>
      <c r="AJF92" s="431"/>
      <c r="AJG92" s="431"/>
      <c r="AJH92" s="431"/>
      <c r="AJI92" s="431"/>
      <c r="AJJ92" s="431"/>
      <c r="AJK92" s="431"/>
      <c r="AJL92" s="431"/>
      <c r="AJM92" s="431"/>
      <c r="AJN92" s="431"/>
      <c r="AJO92" s="431"/>
      <c r="AJP92" s="431"/>
      <c r="AJQ92" s="431"/>
      <c r="AJR92" s="431"/>
      <c r="AJS92" s="431"/>
      <c r="AJT92" s="431"/>
      <c r="AJU92" s="431"/>
      <c r="AJV92" s="431"/>
      <c r="AJW92" s="431"/>
      <c r="AJX92" s="431"/>
      <c r="AJY92" s="431"/>
      <c r="AJZ92" s="431"/>
      <c r="AKA92" s="431"/>
      <c r="AKB92" s="431"/>
      <c r="AKC92" s="431"/>
      <c r="AKD92" s="431"/>
      <c r="AKE92" s="431"/>
      <c r="AKF92" s="431"/>
      <c r="AKG92" s="431"/>
      <c r="AKH92" s="431"/>
      <c r="AKI92" s="431"/>
      <c r="AKJ92" s="431"/>
      <c r="AKK92" s="431"/>
      <c r="AKL92" s="431"/>
      <c r="AKM92" s="431"/>
      <c r="AKN92" s="431"/>
      <c r="AKO92" s="431"/>
      <c r="AKP92" s="431"/>
      <c r="AKQ92" s="431"/>
      <c r="AKR92" s="431"/>
      <c r="AKS92" s="431"/>
      <c r="AKT92" s="431"/>
      <c r="AKU92" s="431"/>
      <c r="AKV92" s="431"/>
      <c r="AKW92" s="431"/>
      <c r="AKX92" s="431"/>
      <c r="AKY92" s="431"/>
      <c r="AKZ92" s="431"/>
      <c r="ALA92" s="431"/>
      <c r="ALB92" s="431"/>
      <c r="ALC92" s="431"/>
      <c r="ALD92" s="431"/>
      <c r="ALE92" s="431"/>
      <c r="ALF92" s="431"/>
      <c r="ALG92" s="431"/>
      <c r="ALH92" s="431"/>
      <c r="ALI92" s="431"/>
      <c r="ALJ92" s="431"/>
      <c r="ALK92" s="431"/>
      <c r="ALL92" s="431"/>
      <c r="ALM92" s="431"/>
      <c r="ALN92" s="431"/>
      <c r="ALO92" s="431"/>
      <c r="ALP92" s="431"/>
      <c r="ALQ92" s="431"/>
      <c r="ALR92" s="431"/>
      <c r="ALS92" s="431"/>
      <c r="ALT92" s="431"/>
      <c r="ALU92" s="431"/>
      <c r="ALV92" s="431"/>
      <c r="ALW92" s="431"/>
      <c r="ALX92" s="431"/>
      <c r="ALY92" s="431"/>
      <c r="ALZ92" s="431"/>
      <c r="AMA92" s="431"/>
      <c r="AMB92" s="431"/>
      <c r="AMC92" s="431"/>
      <c r="AMD92" s="431"/>
      <c r="AME92" s="431"/>
      <c r="AMF92" s="431"/>
      <c r="AMG92" s="431"/>
      <c r="AMH92" s="431"/>
      <c r="AMI92" s="431"/>
      <c r="AMJ92" s="431"/>
      <c r="AMK92" s="431"/>
      <c r="AML92" s="431"/>
      <c r="AMM92" s="431"/>
      <c r="AMN92" s="431"/>
      <c r="AMO92" s="431"/>
      <c r="AMP92" s="431"/>
      <c r="AMQ92" s="431"/>
      <c r="AMR92" s="431"/>
      <c r="AMS92" s="431"/>
      <c r="AMT92" s="431"/>
      <c r="AMU92" s="431"/>
      <c r="AMV92" s="431"/>
      <c r="AMW92" s="431"/>
      <c r="AMX92" s="431"/>
      <c r="AMY92" s="431"/>
      <c r="AMZ92" s="431"/>
      <c r="ANA92" s="431"/>
      <c r="ANB92" s="431"/>
      <c r="ANC92" s="431"/>
      <c r="AND92" s="431"/>
      <c r="ANE92" s="431"/>
      <c r="ANF92" s="431"/>
      <c r="ANG92" s="431"/>
      <c r="ANH92" s="431"/>
      <c r="ANI92" s="431"/>
      <c r="ANJ92" s="431"/>
      <c r="ANK92" s="431"/>
      <c r="ANL92" s="431"/>
      <c r="ANM92" s="431"/>
      <c r="ANN92" s="431"/>
      <c r="ANO92" s="431"/>
      <c r="ANP92" s="431"/>
      <c r="ANQ92" s="431"/>
      <c r="ANR92" s="431"/>
      <c r="ANS92" s="431"/>
      <c r="ANT92" s="431"/>
      <c r="ANU92" s="431"/>
      <c r="ANV92" s="431"/>
      <c r="ANW92" s="431"/>
      <c r="ANX92" s="431"/>
      <c r="ANY92" s="431"/>
      <c r="ANZ92" s="431"/>
      <c r="AOA92" s="431"/>
      <c r="AOB92" s="431"/>
      <c r="AOC92" s="431"/>
      <c r="AOD92" s="431"/>
      <c r="AOE92" s="431"/>
      <c r="AOF92" s="431"/>
      <c r="AOG92" s="431"/>
      <c r="AOH92" s="431"/>
      <c r="AOI92" s="431"/>
      <c r="AOJ92" s="431"/>
      <c r="AOK92" s="431"/>
      <c r="AOL92" s="431"/>
      <c r="AOM92" s="431"/>
      <c r="AON92" s="431"/>
      <c r="AOO92" s="431"/>
      <c r="AOP92" s="431"/>
      <c r="AOQ92" s="431"/>
      <c r="AOR92" s="431"/>
      <c r="AOS92" s="431"/>
      <c r="AOT92" s="431"/>
      <c r="AOU92" s="431"/>
      <c r="AOV92" s="431"/>
      <c r="AOW92" s="431"/>
      <c r="AOX92" s="431"/>
      <c r="AOY92" s="431"/>
      <c r="AOZ92" s="431"/>
      <c r="APA92" s="431"/>
      <c r="APB92" s="431"/>
      <c r="APC92" s="431"/>
      <c r="APD92" s="431"/>
      <c r="APE92" s="431"/>
      <c r="APF92" s="431"/>
      <c r="APG92" s="431"/>
      <c r="APH92" s="431"/>
      <c r="API92" s="431"/>
      <c r="APJ92" s="431"/>
      <c r="APK92" s="431"/>
      <c r="APL92" s="431"/>
      <c r="APM92" s="431"/>
      <c r="APN92" s="431"/>
      <c r="APO92" s="431"/>
      <c r="APP92" s="431"/>
      <c r="APQ92" s="431"/>
      <c r="APR92" s="431"/>
      <c r="APS92" s="431"/>
      <c r="APT92" s="431"/>
      <c r="APU92" s="431"/>
      <c r="APV92" s="431"/>
      <c r="APW92" s="431"/>
      <c r="APX92" s="431"/>
      <c r="APY92" s="431"/>
      <c r="APZ92" s="431"/>
      <c r="AQA92" s="431"/>
      <c r="AQB92" s="431"/>
      <c r="AQC92" s="431"/>
      <c r="AQD92" s="431"/>
      <c r="AQE92" s="431"/>
      <c r="AQF92" s="431"/>
      <c r="AQG92" s="431"/>
      <c r="AQH92" s="431"/>
      <c r="AQI92" s="431"/>
      <c r="AQJ92" s="431"/>
      <c r="AQK92" s="431"/>
      <c r="AQL92" s="431"/>
      <c r="AQM92" s="431"/>
      <c r="AQN92" s="431"/>
      <c r="AQO92" s="431"/>
      <c r="AQP92" s="431"/>
      <c r="AQQ92" s="431"/>
      <c r="AQR92" s="431"/>
      <c r="AQS92" s="431"/>
      <c r="AQT92" s="431"/>
      <c r="AQU92" s="431"/>
      <c r="AQV92" s="431"/>
      <c r="AQW92" s="431"/>
      <c r="AQX92" s="431"/>
      <c r="AQY92" s="431"/>
      <c r="AQZ92" s="431"/>
      <c r="ARA92" s="431"/>
      <c r="ARB92" s="431"/>
      <c r="ARC92" s="431"/>
      <c r="ARD92" s="431"/>
      <c r="ARE92" s="431"/>
      <c r="ARF92" s="431"/>
      <c r="ARG92" s="431"/>
      <c r="ARH92" s="431"/>
      <c r="ARI92" s="431"/>
      <c r="ARJ92" s="431"/>
      <c r="ARK92" s="431"/>
      <c r="ARL92" s="431"/>
      <c r="ARM92" s="431"/>
      <c r="ARN92" s="431"/>
      <c r="ARO92" s="431"/>
      <c r="ARP92" s="431"/>
      <c r="ARQ92" s="431"/>
      <c r="ARR92" s="431"/>
      <c r="ARS92" s="431"/>
      <c r="ART92" s="431"/>
      <c r="ARU92" s="431"/>
      <c r="ARV92" s="431"/>
      <c r="ARW92" s="431"/>
      <c r="ARX92" s="431"/>
      <c r="ARY92" s="431"/>
      <c r="ARZ92" s="431"/>
      <c r="ASA92" s="431"/>
      <c r="ASB92" s="431"/>
      <c r="ASC92" s="431"/>
      <c r="ASD92" s="431"/>
      <c r="ASE92" s="431"/>
      <c r="ASF92" s="431"/>
      <c r="ASG92" s="431"/>
      <c r="ASH92" s="431"/>
      <c r="ASI92" s="431"/>
      <c r="ASJ92" s="431"/>
      <c r="ASK92" s="431"/>
      <c r="ASL92" s="431"/>
      <c r="ASM92" s="431"/>
      <c r="ASN92" s="431"/>
      <c r="ASO92" s="431"/>
      <c r="ASP92" s="431"/>
      <c r="ASQ92" s="431"/>
      <c r="ASR92" s="431"/>
      <c r="ASS92" s="431"/>
      <c r="AST92" s="431"/>
      <c r="ASU92" s="431"/>
      <c r="ASV92" s="431"/>
      <c r="ASW92" s="431"/>
      <c r="ASX92" s="431"/>
      <c r="ASY92" s="431"/>
      <c r="ASZ92" s="431"/>
      <c r="ATA92" s="431"/>
      <c r="ATB92" s="431"/>
      <c r="ATC92" s="431"/>
      <c r="ATD92" s="431"/>
      <c r="ATE92" s="431"/>
      <c r="ATF92" s="431"/>
      <c r="ATG92" s="431"/>
      <c r="ATH92" s="431"/>
      <c r="ATI92" s="431"/>
      <c r="ATJ92" s="431"/>
      <c r="ATK92" s="431"/>
      <c r="ATL92" s="431"/>
      <c r="ATM92" s="431"/>
      <c r="ATN92" s="431"/>
      <c r="ATO92" s="431"/>
      <c r="ATP92" s="431"/>
      <c r="ATQ92" s="431"/>
      <c r="ATR92" s="431"/>
      <c r="ATS92" s="431"/>
      <c r="ATT92" s="431"/>
      <c r="ATU92" s="431"/>
      <c r="ATV92" s="431"/>
      <c r="ATW92" s="431"/>
      <c r="ATX92" s="431"/>
      <c r="ATY92" s="431"/>
      <c r="ATZ92" s="431"/>
      <c r="AUA92" s="431"/>
      <c r="AUB92" s="431"/>
      <c r="AUC92" s="431"/>
      <c r="AUD92" s="431"/>
      <c r="AUE92" s="431"/>
      <c r="AUF92" s="431"/>
      <c r="AUG92" s="431"/>
      <c r="AUH92" s="431"/>
      <c r="AUI92" s="431"/>
      <c r="AUJ92" s="431"/>
      <c r="AUK92" s="431"/>
      <c r="AUL92" s="431"/>
      <c r="AUM92" s="431"/>
      <c r="AUN92" s="431"/>
      <c r="AUO92" s="431"/>
      <c r="AUP92" s="431"/>
      <c r="AUQ92" s="431"/>
      <c r="AUR92" s="431"/>
      <c r="AUS92" s="431"/>
      <c r="AUT92" s="431"/>
      <c r="AUU92" s="431"/>
      <c r="AUV92" s="431"/>
      <c r="AUW92" s="431"/>
      <c r="AUX92" s="431"/>
      <c r="AUY92" s="431"/>
      <c r="AUZ92" s="431"/>
      <c r="AVA92" s="431"/>
      <c r="AVB92" s="431"/>
      <c r="AVC92" s="431"/>
      <c r="AVD92" s="431"/>
      <c r="AVE92" s="431"/>
      <c r="AVF92" s="431"/>
      <c r="AVG92" s="431"/>
      <c r="AVH92" s="431"/>
      <c r="AVI92" s="431"/>
      <c r="AVJ92" s="431"/>
      <c r="AVK92" s="431"/>
      <c r="AVL92" s="431"/>
      <c r="AVM92" s="431"/>
      <c r="AVN92" s="431"/>
      <c r="AVO92" s="431"/>
      <c r="AVP92" s="431"/>
      <c r="AVQ92" s="431"/>
      <c r="AVR92" s="431"/>
      <c r="AVS92" s="431"/>
      <c r="AVT92" s="431"/>
      <c r="AVU92" s="431"/>
      <c r="AVV92" s="431"/>
      <c r="AVW92" s="431"/>
      <c r="AVX92" s="431"/>
      <c r="AVY92" s="431"/>
      <c r="AVZ92" s="431"/>
      <c r="AWA92" s="431"/>
      <c r="AWB92" s="431"/>
      <c r="AWC92" s="431"/>
      <c r="AWD92" s="431"/>
      <c r="AWE92" s="431"/>
      <c r="AWF92" s="431"/>
      <c r="AWG92" s="431"/>
      <c r="AWH92" s="431"/>
      <c r="AWI92" s="431"/>
      <c r="AWJ92" s="431"/>
      <c r="AWK92" s="431"/>
      <c r="AWL92" s="431"/>
      <c r="AWM92" s="431"/>
      <c r="AWN92" s="431"/>
      <c r="AWO92" s="431"/>
      <c r="AWP92" s="431"/>
      <c r="AWQ92" s="431"/>
      <c r="AWR92" s="431"/>
      <c r="AWS92" s="431"/>
      <c r="AWT92" s="431"/>
      <c r="AWU92" s="431"/>
      <c r="AWV92" s="431"/>
      <c r="AWW92" s="431"/>
      <c r="AWX92" s="431"/>
      <c r="AWY92" s="431"/>
      <c r="AWZ92" s="431"/>
      <c r="AXA92" s="431"/>
      <c r="AXB92" s="431"/>
      <c r="AXC92" s="431"/>
      <c r="AXD92" s="431"/>
      <c r="AXE92" s="431"/>
      <c r="AXF92" s="431"/>
      <c r="AXG92" s="431"/>
      <c r="AXH92" s="431"/>
      <c r="AXI92" s="431"/>
      <c r="AXJ92" s="431"/>
      <c r="AXK92" s="431"/>
      <c r="AXL92" s="431"/>
      <c r="AXM92" s="431"/>
      <c r="AXN92" s="431"/>
      <c r="AXO92" s="431"/>
      <c r="AXP92" s="431"/>
      <c r="AXQ92" s="431"/>
      <c r="AXR92" s="431"/>
      <c r="AXS92" s="431"/>
      <c r="AXT92" s="431"/>
      <c r="AXU92" s="431"/>
      <c r="AXV92" s="431"/>
      <c r="AXW92" s="431"/>
      <c r="AXX92" s="431"/>
      <c r="AXY92" s="431"/>
      <c r="AXZ92" s="431"/>
      <c r="AYA92" s="431"/>
      <c r="AYB92" s="431"/>
      <c r="AYC92" s="431"/>
      <c r="AYD92" s="431"/>
      <c r="AYE92" s="431"/>
      <c r="AYF92" s="431"/>
      <c r="AYG92" s="431"/>
      <c r="AYH92" s="431"/>
      <c r="AYI92" s="431"/>
      <c r="AYJ92" s="431"/>
      <c r="AYK92" s="431"/>
      <c r="AYL92" s="431"/>
      <c r="AYM92" s="431"/>
      <c r="AYN92" s="431"/>
      <c r="AYO92" s="431"/>
      <c r="AYP92" s="431"/>
      <c r="AYQ92" s="431"/>
      <c r="AYR92" s="431"/>
      <c r="AYS92" s="431"/>
      <c r="AYT92" s="431"/>
      <c r="AYU92" s="431"/>
      <c r="AYV92" s="431"/>
      <c r="AYW92" s="431"/>
      <c r="AYX92" s="431"/>
      <c r="AYY92" s="431"/>
      <c r="AYZ92" s="431"/>
      <c r="AZA92" s="431"/>
      <c r="AZB92" s="431"/>
      <c r="AZC92" s="431"/>
      <c r="AZD92" s="431"/>
      <c r="AZE92" s="431"/>
      <c r="AZF92" s="431"/>
      <c r="AZG92" s="431"/>
      <c r="AZH92" s="431"/>
      <c r="AZI92" s="431"/>
      <c r="AZJ92" s="431"/>
      <c r="AZK92" s="431"/>
      <c r="AZL92" s="431"/>
      <c r="AZM92" s="431"/>
      <c r="AZN92" s="431"/>
      <c r="AZO92" s="431"/>
      <c r="AZP92" s="431"/>
      <c r="AZQ92" s="431"/>
      <c r="AZR92" s="431"/>
      <c r="AZS92" s="431"/>
      <c r="AZT92" s="431"/>
      <c r="AZU92" s="431"/>
      <c r="AZV92" s="431"/>
      <c r="AZW92" s="431"/>
      <c r="AZX92" s="431"/>
      <c r="AZY92" s="431"/>
      <c r="AZZ92" s="431"/>
      <c r="BAA92" s="431"/>
      <c r="BAB92" s="431"/>
      <c r="BAC92" s="431"/>
      <c r="BAD92" s="431"/>
      <c r="BAE92" s="431"/>
      <c r="BAF92" s="431"/>
      <c r="BAG92" s="431"/>
      <c r="BAH92" s="431"/>
      <c r="BAI92" s="431"/>
      <c r="BAJ92" s="431"/>
      <c r="BAK92" s="431"/>
      <c r="BAL92" s="431"/>
      <c r="BAM92" s="431"/>
      <c r="BAN92" s="431"/>
      <c r="BAO92" s="431"/>
      <c r="BAP92" s="431"/>
      <c r="BAQ92" s="431"/>
      <c r="BAR92" s="431"/>
      <c r="BAS92" s="431"/>
      <c r="BAT92" s="431"/>
      <c r="BAU92" s="431"/>
      <c r="BAV92" s="431"/>
      <c r="BAW92" s="431"/>
      <c r="BAX92" s="431"/>
      <c r="BAY92" s="431"/>
      <c r="BAZ92" s="431"/>
      <c r="BBA92" s="431"/>
      <c r="BBB92" s="431"/>
      <c r="BBC92" s="431"/>
      <c r="BBD92" s="431"/>
      <c r="BBE92" s="431"/>
      <c r="BBF92" s="431"/>
      <c r="BBG92" s="431"/>
      <c r="BBH92" s="431"/>
      <c r="BBI92" s="431"/>
      <c r="BBJ92" s="431"/>
      <c r="BBK92" s="431"/>
      <c r="BBL92" s="431"/>
      <c r="BBM92" s="431"/>
      <c r="BBN92" s="431"/>
      <c r="BBO92" s="431"/>
      <c r="BBP92" s="431"/>
      <c r="BBQ92" s="431"/>
      <c r="BBR92" s="431"/>
      <c r="BBS92" s="431"/>
      <c r="BBT92" s="431"/>
      <c r="BBU92" s="431"/>
      <c r="BBV92" s="431"/>
      <c r="BBW92" s="431"/>
      <c r="BBX92" s="431"/>
      <c r="BBY92" s="431"/>
      <c r="BBZ92" s="431"/>
      <c r="BCA92" s="431"/>
      <c r="BCB92" s="431"/>
      <c r="BCC92" s="431"/>
      <c r="BCD92" s="431"/>
      <c r="BCE92" s="431"/>
      <c r="BCF92" s="431"/>
      <c r="BCG92" s="431"/>
      <c r="BCH92" s="431"/>
      <c r="BCI92" s="431"/>
      <c r="BCJ92" s="431"/>
      <c r="BCK92" s="431"/>
      <c r="BCL92" s="431"/>
      <c r="BCM92" s="431"/>
      <c r="BCN92" s="431"/>
      <c r="BCO92" s="431"/>
      <c r="BCP92" s="431"/>
      <c r="BCQ92" s="431"/>
      <c r="BCR92" s="431"/>
      <c r="BCS92" s="431"/>
      <c r="BCT92" s="431"/>
      <c r="BCU92" s="431"/>
      <c r="BCV92" s="431"/>
      <c r="BCW92" s="431"/>
      <c r="BCX92" s="431"/>
      <c r="BCY92" s="431"/>
      <c r="BCZ92" s="431"/>
      <c r="BDA92" s="431"/>
      <c r="BDB92" s="431"/>
      <c r="BDC92" s="431"/>
      <c r="BDD92" s="431"/>
      <c r="BDE92" s="431"/>
      <c r="BDF92" s="431"/>
      <c r="BDG92" s="431"/>
      <c r="BDH92" s="431"/>
      <c r="BDI92" s="431"/>
      <c r="BDJ92" s="431"/>
      <c r="BDK92" s="431"/>
      <c r="BDL92" s="431"/>
      <c r="BDM92" s="431"/>
      <c r="BDN92" s="431"/>
      <c r="BDO92" s="431"/>
      <c r="BDP92" s="431"/>
      <c r="BDQ92" s="431"/>
      <c r="BDR92" s="431"/>
      <c r="BDS92" s="431"/>
      <c r="BDT92" s="431"/>
      <c r="BDU92" s="431"/>
      <c r="BDV92" s="431"/>
      <c r="BDW92" s="431"/>
      <c r="BDX92" s="431"/>
      <c r="BDY92" s="431"/>
      <c r="BDZ92" s="431"/>
      <c r="BEA92" s="431"/>
      <c r="BEB92" s="431"/>
      <c r="BEC92" s="431"/>
      <c r="BED92" s="431"/>
      <c r="BEE92" s="431"/>
      <c r="BEF92" s="431"/>
      <c r="BEG92" s="431"/>
      <c r="BEH92" s="431"/>
      <c r="BEI92" s="431"/>
      <c r="BEJ92" s="431"/>
      <c r="BEK92" s="431"/>
      <c r="BEL92" s="431"/>
      <c r="BEM92" s="431"/>
      <c r="BEN92" s="431"/>
      <c r="BEO92" s="431"/>
      <c r="BEP92" s="431"/>
      <c r="BEQ92" s="431"/>
      <c r="BER92" s="431"/>
      <c r="BES92" s="431"/>
      <c r="BET92" s="431"/>
      <c r="BEU92" s="431"/>
      <c r="BEV92" s="431"/>
      <c r="BEW92" s="431"/>
      <c r="BEX92" s="431"/>
      <c r="BEY92" s="431"/>
      <c r="BEZ92" s="431"/>
      <c r="BFA92" s="431"/>
      <c r="BFB92" s="431"/>
      <c r="BFC92" s="431"/>
      <c r="BFD92" s="431"/>
      <c r="BFE92" s="431"/>
      <c r="BFF92" s="431"/>
      <c r="BFG92" s="431"/>
      <c r="BFH92" s="431"/>
      <c r="BFI92" s="431"/>
      <c r="BFJ92" s="431"/>
      <c r="BFK92" s="431"/>
      <c r="BFL92" s="431"/>
      <c r="BFM92" s="431"/>
      <c r="BFN92" s="431"/>
      <c r="BFO92" s="431"/>
      <c r="BFP92" s="431"/>
      <c r="BFQ92" s="431"/>
      <c r="BFR92" s="431"/>
      <c r="BFS92" s="431"/>
      <c r="BFT92" s="431"/>
      <c r="BFU92" s="431"/>
      <c r="BFV92" s="431"/>
      <c r="BFW92" s="431"/>
      <c r="BFX92" s="431"/>
      <c r="BFY92" s="431"/>
      <c r="BFZ92" s="431"/>
      <c r="BGA92" s="431"/>
      <c r="BGB92" s="431"/>
      <c r="BGC92" s="431"/>
      <c r="BGD92" s="431"/>
      <c r="BGE92" s="431"/>
      <c r="BGF92" s="431"/>
      <c r="BGG92" s="431"/>
      <c r="BGH92" s="431"/>
      <c r="BGI92" s="431"/>
      <c r="BGJ92" s="431"/>
      <c r="BGK92" s="431"/>
      <c r="BGL92" s="431"/>
      <c r="BGM92" s="431"/>
      <c r="BGN92" s="431"/>
      <c r="BGO92" s="431"/>
      <c r="BGP92" s="431"/>
      <c r="BGQ92" s="431"/>
      <c r="BGR92" s="431"/>
      <c r="BGS92" s="431"/>
      <c r="BGT92" s="431"/>
      <c r="BGU92" s="431"/>
      <c r="BGV92" s="431"/>
      <c r="BGW92" s="431"/>
      <c r="BGX92" s="431"/>
      <c r="BGY92" s="431"/>
      <c r="BGZ92" s="431"/>
      <c r="BHA92" s="431"/>
      <c r="BHB92" s="431"/>
      <c r="BHC92" s="431"/>
      <c r="BHD92" s="431"/>
      <c r="BHE92" s="431"/>
      <c r="BHF92" s="431"/>
      <c r="BHG92" s="431"/>
      <c r="BHH92" s="431"/>
      <c r="BHI92" s="431"/>
      <c r="BHJ92" s="431"/>
      <c r="BHK92" s="431"/>
      <c r="BHL92" s="431"/>
      <c r="BHM92" s="431"/>
      <c r="BHN92" s="431"/>
      <c r="BHO92" s="431"/>
      <c r="BHP92" s="431"/>
      <c r="BHQ92" s="431"/>
      <c r="BHR92" s="431"/>
      <c r="BHS92" s="431"/>
      <c r="BHT92" s="431"/>
      <c r="BHU92" s="431"/>
      <c r="BHV92" s="431"/>
      <c r="BHW92" s="431"/>
      <c r="BHX92" s="431"/>
      <c r="BHY92" s="431"/>
      <c r="BHZ92" s="431"/>
      <c r="BIA92" s="431"/>
      <c r="BIB92" s="431"/>
      <c r="BIC92" s="431"/>
      <c r="BID92" s="431"/>
      <c r="BIE92" s="431"/>
      <c r="BIF92" s="431"/>
      <c r="BIG92" s="431"/>
      <c r="BIH92" s="431"/>
      <c r="BII92" s="431"/>
      <c r="BIJ92" s="431"/>
      <c r="BIK92" s="431"/>
      <c r="BIL92" s="431"/>
      <c r="BIM92" s="431"/>
      <c r="BIN92" s="431"/>
      <c r="BIO92" s="431"/>
      <c r="BIP92" s="431"/>
      <c r="BIQ92" s="431"/>
      <c r="BIR92" s="431"/>
      <c r="BIS92" s="431"/>
      <c r="BIT92" s="431"/>
      <c r="BIU92" s="431"/>
      <c r="BIV92" s="431"/>
      <c r="BIW92" s="431"/>
      <c r="BIX92" s="431"/>
      <c r="BIY92" s="431"/>
      <c r="BIZ92" s="431"/>
      <c r="BJA92" s="431"/>
      <c r="BJB92" s="431"/>
      <c r="BJC92" s="431"/>
      <c r="BJD92" s="431"/>
      <c r="BJE92" s="431"/>
      <c r="BJF92" s="431"/>
      <c r="BJG92" s="431"/>
      <c r="BJH92" s="431"/>
      <c r="BJI92" s="431"/>
      <c r="BJJ92" s="431"/>
      <c r="BJK92" s="431"/>
      <c r="BJL92" s="431"/>
      <c r="BJM92" s="431"/>
      <c r="BJN92" s="431"/>
      <c r="BJO92" s="431"/>
      <c r="BJP92" s="431"/>
      <c r="BJQ92" s="431"/>
      <c r="BJR92" s="431"/>
      <c r="BJS92" s="431"/>
      <c r="BJT92" s="431"/>
      <c r="BJU92" s="431"/>
      <c r="BJV92" s="431"/>
      <c r="BJW92" s="431"/>
      <c r="BJX92" s="431"/>
      <c r="BJY92" s="431"/>
      <c r="BJZ92" s="431"/>
      <c r="BKA92" s="431"/>
      <c r="BKB92" s="431"/>
      <c r="BKC92" s="431"/>
      <c r="BKD92" s="431"/>
      <c r="BKE92" s="431"/>
      <c r="BKF92" s="431"/>
      <c r="BKG92" s="431"/>
      <c r="BKH92" s="431"/>
      <c r="BKI92" s="431"/>
      <c r="BKJ92" s="431"/>
      <c r="BKK92" s="431"/>
      <c r="BKL92" s="431"/>
      <c r="BKM92" s="431"/>
      <c r="BKN92" s="431"/>
      <c r="BKO92" s="431"/>
      <c r="BKP92" s="431"/>
      <c r="BKQ92" s="431"/>
      <c r="BKR92" s="431"/>
      <c r="BKS92" s="431"/>
      <c r="BKT92" s="431"/>
      <c r="BKU92" s="431"/>
      <c r="BKV92" s="431"/>
      <c r="BKW92" s="431"/>
      <c r="BKX92" s="431"/>
      <c r="BKY92" s="431"/>
      <c r="BKZ92" s="431"/>
      <c r="BLA92" s="431"/>
      <c r="BLB92" s="431"/>
      <c r="BLC92" s="431"/>
      <c r="BLD92" s="431"/>
      <c r="BLE92" s="431"/>
      <c r="BLF92" s="431"/>
      <c r="BLG92" s="431"/>
      <c r="BLH92" s="431"/>
      <c r="BLI92" s="431"/>
      <c r="BLJ92" s="431"/>
      <c r="BLK92" s="431"/>
      <c r="BLL92" s="431"/>
      <c r="BLM92" s="431"/>
      <c r="BLN92" s="431"/>
      <c r="BLO92" s="431"/>
      <c r="BLP92" s="431"/>
      <c r="BLQ92" s="431"/>
      <c r="BLR92" s="431"/>
      <c r="BLS92" s="431"/>
      <c r="BLT92" s="431"/>
      <c r="BLU92" s="431"/>
      <c r="BLV92" s="431"/>
      <c r="BLW92" s="431"/>
      <c r="BLX92" s="431"/>
      <c r="BLY92" s="431"/>
      <c r="BLZ92" s="431"/>
      <c r="BMA92" s="431"/>
      <c r="BMB92" s="431"/>
      <c r="BMC92" s="431"/>
      <c r="BMD92" s="431"/>
      <c r="BME92" s="431"/>
      <c r="BMF92" s="431"/>
      <c r="BMG92" s="431"/>
      <c r="BMH92" s="431"/>
      <c r="BMI92" s="431"/>
      <c r="BMJ92" s="431"/>
      <c r="BMK92" s="431"/>
      <c r="BML92" s="431"/>
      <c r="BMM92" s="431"/>
      <c r="BMN92" s="431"/>
      <c r="BMO92" s="431"/>
      <c r="BMP92" s="431"/>
      <c r="BMQ92" s="431"/>
      <c r="BMR92" s="431"/>
      <c r="BMS92" s="431"/>
      <c r="BMT92" s="431"/>
      <c r="BMU92" s="431"/>
      <c r="BMV92" s="431"/>
      <c r="BMW92" s="431"/>
      <c r="BMX92" s="431"/>
      <c r="BMY92" s="431"/>
      <c r="BMZ92" s="431"/>
      <c r="BNA92" s="431"/>
      <c r="BNB92" s="431"/>
      <c r="BNC92" s="431"/>
      <c r="BND92" s="431"/>
      <c r="BNE92" s="431"/>
      <c r="BNF92" s="431"/>
      <c r="BNG92" s="431"/>
      <c r="BNH92" s="431"/>
      <c r="BNI92" s="431"/>
      <c r="BNJ92" s="431"/>
      <c r="BNK92" s="431"/>
      <c r="BNL92" s="431"/>
      <c r="BNM92" s="431"/>
      <c r="BNN92" s="431"/>
      <c r="BNO92" s="431"/>
      <c r="BNP92" s="431"/>
      <c r="BNQ92" s="431"/>
      <c r="BNR92" s="431"/>
      <c r="BNS92" s="431"/>
      <c r="BNT92" s="431"/>
      <c r="BNU92" s="431"/>
      <c r="BNV92" s="431"/>
      <c r="BNW92" s="431"/>
      <c r="BNX92" s="431"/>
      <c r="BNY92" s="431"/>
      <c r="BNZ92" s="431"/>
      <c r="BOA92" s="431"/>
      <c r="BOB92" s="431"/>
      <c r="BOC92" s="431"/>
      <c r="BOD92" s="431"/>
      <c r="BOE92" s="431"/>
      <c r="BOF92" s="431"/>
      <c r="BOG92" s="431"/>
      <c r="BOH92" s="431"/>
      <c r="BOI92" s="431"/>
      <c r="BOJ92" s="431"/>
      <c r="BOK92" s="431"/>
      <c r="BOL92" s="431"/>
      <c r="BOM92" s="431"/>
      <c r="BON92" s="431"/>
      <c r="BOO92" s="431"/>
      <c r="BOP92" s="431"/>
      <c r="BOQ92" s="431"/>
      <c r="BOR92" s="431"/>
      <c r="BOS92" s="431"/>
      <c r="BOT92" s="431"/>
      <c r="BOU92" s="431"/>
      <c r="BOV92" s="431"/>
      <c r="BOW92" s="431"/>
      <c r="BOX92" s="431"/>
      <c r="BOY92" s="431"/>
      <c r="BOZ92" s="431"/>
      <c r="BPA92" s="431"/>
      <c r="BPB92" s="431"/>
      <c r="BPC92" s="431"/>
      <c r="BPD92" s="431"/>
      <c r="BPE92" s="431"/>
      <c r="BPF92" s="431"/>
      <c r="BPG92" s="431"/>
      <c r="BPH92" s="431"/>
      <c r="BPI92" s="431"/>
      <c r="BPJ92" s="431"/>
      <c r="BPK92" s="431"/>
      <c r="BPL92" s="431"/>
      <c r="BPM92" s="431"/>
      <c r="BPN92" s="431"/>
      <c r="BPO92" s="431"/>
      <c r="BPP92" s="431"/>
      <c r="BPQ92" s="431"/>
      <c r="BPR92" s="431"/>
      <c r="BPS92" s="431"/>
      <c r="BPT92" s="431"/>
      <c r="BPU92" s="431"/>
      <c r="BPV92" s="431"/>
      <c r="BPW92" s="431"/>
      <c r="BPX92" s="431"/>
      <c r="BPY92" s="431"/>
      <c r="BPZ92" s="431"/>
      <c r="BQA92" s="431"/>
      <c r="BQB92" s="431"/>
      <c r="BQC92" s="431"/>
      <c r="BQD92" s="431"/>
      <c r="BQE92" s="431"/>
      <c r="BQF92" s="431"/>
      <c r="BQG92" s="431"/>
      <c r="BQH92" s="431"/>
      <c r="BQI92" s="431"/>
      <c r="BQJ92" s="431"/>
      <c r="BQK92" s="431"/>
      <c r="BQL92" s="431"/>
      <c r="BQM92" s="431"/>
      <c r="BQN92" s="431"/>
      <c r="BQO92" s="431"/>
      <c r="BQP92" s="431"/>
      <c r="BQQ92" s="431"/>
      <c r="BQR92" s="431"/>
      <c r="BQS92" s="431"/>
      <c r="BQT92" s="431"/>
      <c r="BQU92" s="431"/>
      <c r="BQV92" s="431"/>
      <c r="BQW92" s="431"/>
      <c r="BQX92" s="431"/>
      <c r="BQY92" s="431"/>
      <c r="BQZ92" s="431"/>
      <c r="BRA92" s="431"/>
      <c r="BRB92" s="431"/>
      <c r="BRC92" s="431"/>
      <c r="BRD92" s="431"/>
      <c r="BRE92" s="431"/>
      <c r="BRF92" s="431"/>
      <c r="BRG92" s="431"/>
      <c r="BRH92" s="431"/>
      <c r="BRI92" s="431"/>
      <c r="BRJ92" s="431"/>
      <c r="BRK92" s="431"/>
      <c r="BRL92" s="431"/>
      <c r="BRM92" s="431"/>
      <c r="BRN92" s="431"/>
      <c r="BRO92" s="431"/>
      <c r="BRP92" s="431"/>
      <c r="BRQ92" s="431"/>
      <c r="BRR92" s="431"/>
      <c r="BRS92" s="431"/>
      <c r="BRT92" s="431"/>
      <c r="BRU92" s="431"/>
    </row>
    <row r="93" spans="1:1841" s="518" customFormat="1" ht="29.25" customHeight="1" x14ac:dyDescent="0.3">
      <c r="A93" s="789"/>
      <c r="B93" s="789"/>
      <c r="C93" s="790"/>
      <c r="D93" s="516">
        <f>+'4. Magnitud_Presupuesto'!I21</f>
        <v>2049605000</v>
      </c>
      <c r="E93" s="516">
        <f>SUM(E72:E92)</f>
        <v>19</v>
      </c>
      <c r="F93" s="516">
        <f>+'4. Magnitud_Presupuesto'!V21</f>
        <v>1334735616</v>
      </c>
      <c r="G93" s="516">
        <f>SUM(G72:G92)</f>
        <v>7</v>
      </c>
      <c r="H93" s="516">
        <f>+'4. Magnitud_Presupuesto'!J21</f>
        <v>69255000</v>
      </c>
      <c r="I93" s="516">
        <f>SUM(I72:I92)</f>
        <v>17</v>
      </c>
      <c r="J93" s="516">
        <f>+'4. Magnitud_Presupuesto'!AC21</f>
        <v>0</v>
      </c>
      <c r="K93" s="516">
        <f>SUM(K72:K92)</f>
        <v>0</v>
      </c>
      <c r="L93" s="516"/>
      <c r="M93" s="516"/>
      <c r="N93" s="516"/>
      <c r="O93" s="516"/>
      <c r="P93" s="516"/>
      <c r="Q93" s="516"/>
      <c r="R93" s="516"/>
      <c r="S93" s="516"/>
      <c r="T93" s="516"/>
      <c r="U93" s="516"/>
      <c r="V93" s="516"/>
      <c r="W93" s="516"/>
      <c r="X93" s="516">
        <f>+'4. Magnitud_Presupuesto'!N21</f>
        <v>69255000</v>
      </c>
      <c r="Y93" s="516">
        <f t="shared" ref="Y93:AA93" si="44">SUM(Y72:Y92)</f>
        <v>17</v>
      </c>
      <c r="Z93" s="516">
        <f>+'4. Magnitud_Presupuesto'!AC21</f>
        <v>0</v>
      </c>
      <c r="AA93" s="516">
        <f t="shared" si="44"/>
        <v>0</v>
      </c>
      <c r="AB93" s="521"/>
      <c r="AC93" s="446"/>
      <c r="AD93" s="527"/>
      <c r="AE93" s="527"/>
      <c r="AF93" s="527"/>
      <c r="AG93" s="527"/>
      <c r="AH93" s="431"/>
      <c r="AI93" s="431"/>
      <c r="AJ93" s="431"/>
      <c r="AK93" s="431"/>
      <c r="AL93" s="431"/>
      <c r="AM93" s="431"/>
      <c r="AN93" s="431"/>
      <c r="AO93" s="431"/>
      <c r="AP93" s="431"/>
      <c r="AQ93" s="431"/>
      <c r="AR93" s="431"/>
      <c r="AS93" s="431"/>
      <c r="AT93" s="431"/>
      <c r="AU93" s="431"/>
      <c r="AV93" s="431"/>
      <c r="AW93" s="431"/>
      <c r="AX93" s="431"/>
      <c r="AY93" s="431"/>
      <c r="AZ93" s="431"/>
      <c r="BA93" s="431"/>
      <c r="BB93" s="431"/>
      <c r="BC93" s="431"/>
      <c r="BD93" s="431"/>
      <c r="BE93" s="431"/>
      <c r="BF93" s="431"/>
      <c r="BG93" s="431"/>
      <c r="BH93" s="431"/>
      <c r="BI93" s="431"/>
      <c r="BJ93" s="431"/>
      <c r="BK93" s="431"/>
      <c r="BL93" s="431"/>
      <c r="BM93" s="431"/>
      <c r="BN93" s="431"/>
      <c r="BO93" s="431"/>
      <c r="BP93" s="431"/>
      <c r="BQ93" s="431"/>
      <c r="BR93" s="431"/>
      <c r="BS93" s="431"/>
      <c r="BT93" s="431"/>
      <c r="BU93" s="431"/>
      <c r="BV93" s="431"/>
      <c r="BW93" s="431"/>
      <c r="BX93" s="431"/>
      <c r="BY93" s="431"/>
      <c r="BZ93" s="431"/>
      <c r="CA93" s="431"/>
      <c r="CB93" s="431"/>
      <c r="CC93" s="431"/>
      <c r="CD93" s="431"/>
      <c r="CE93" s="431"/>
      <c r="CF93" s="431"/>
      <c r="CG93" s="431"/>
      <c r="CH93" s="431"/>
      <c r="CI93" s="431"/>
      <c r="CJ93" s="431"/>
      <c r="CK93" s="431"/>
      <c r="CL93" s="431"/>
      <c r="CM93" s="431"/>
      <c r="CN93" s="431"/>
      <c r="CO93" s="431"/>
      <c r="CP93" s="431"/>
      <c r="CQ93" s="431"/>
      <c r="CR93" s="431"/>
      <c r="CS93" s="431"/>
      <c r="CT93" s="431"/>
      <c r="CU93" s="431"/>
      <c r="CV93" s="431"/>
      <c r="CW93" s="431"/>
      <c r="CX93" s="431"/>
      <c r="CY93" s="431"/>
      <c r="CZ93" s="431"/>
      <c r="DA93" s="431"/>
      <c r="DB93" s="431"/>
      <c r="DC93" s="431"/>
      <c r="DD93" s="431"/>
      <c r="DE93" s="431"/>
      <c r="DF93" s="431"/>
      <c r="DG93" s="431"/>
      <c r="DH93" s="431"/>
      <c r="DI93" s="431"/>
      <c r="DJ93" s="431"/>
      <c r="DK93" s="431"/>
      <c r="DL93" s="431"/>
      <c r="DM93" s="431"/>
      <c r="DN93" s="431"/>
      <c r="DO93" s="431"/>
      <c r="DP93" s="431"/>
      <c r="DQ93" s="431"/>
      <c r="DR93" s="431"/>
      <c r="DS93" s="431"/>
      <c r="DT93" s="431"/>
      <c r="DU93" s="431"/>
      <c r="DV93" s="431"/>
      <c r="DW93" s="431"/>
      <c r="DX93" s="431"/>
      <c r="DY93" s="431"/>
      <c r="DZ93" s="431"/>
      <c r="EA93" s="431"/>
      <c r="EB93" s="431"/>
      <c r="EC93" s="431"/>
      <c r="ED93" s="431"/>
      <c r="EE93" s="431"/>
      <c r="EF93" s="431"/>
      <c r="EG93" s="431"/>
      <c r="EH93" s="431"/>
      <c r="EI93" s="431"/>
      <c r="EJ93" s="431"/>
      <c r="EK93" s="431"/>
      <c r="EL93" s="431"/>
      <c r="EM93" s="431"/>
      <c r="EN93" s="431"/>
      <c r="EO93" s="431"/>
      <c r="EP93" s="431"/>
      <c r="EQ93" s="431"/>
      <c r="ER93" s="431"/>
      <c r="ES93" s="431"/>
      <c r="ET93" s="431"/>
      <c r="EU93" s="431"/>
      <c r="EV93" s="431"/>
      <c r="EW93" s="431"/>
      <c r="EX93" s="431"/>
      <c r="EY93" s="431"/>
      <c r="EZ93" s="431"/>
      <c r="FA93" s="431"/>
      <c r="FB93" s="431"/>
      <c r="FC93" s="431"/>
      <c r="FD93" s="431"/>
      <c r="FE93" s="431"/>
      <c r="FF93" s="431"/>
      <c r="FG93" s="431"/>
      <c r="FH93" s="431"/>
      <c r="FI93" s="431"/>
      <c r="FJ93" s="431"/>
      <c r="FK93" s="431"/>
      <c r="FL93" s="431"/>
      <c r="FM93" s="431"/>
      <c r="FN93" s="431"/>
      <c r="FO93" s="431"/>
      <c r="FP93" s="431"/>
      <c r="FQ93" s="431"/>
      <c r="FR93" s="431"/>
      <c r="FS93" s="431"/>
      <c r="FT93" s="431"/>
      <c r="FU93" s="431"/>
      <c r="FV93" s="431"/>
      <c r="FW93" s="431"/>
      <c r="FX93" s="431"/>
      <c r="FY93" s="431"/>
      <c r="FZ93" s="431"/>
      <c r="GA93" s="431"/>
      <c r="GB93" s="431"/>
      <c r="GC93" s="431"/>
      <c r="GD93" s="431"/>
      <c r="GE93" s="431"/>
      <c r="GF93" s="431"/>
      <c r="GG93" s="431"/>
      <c r="GH93" s="431"/>
      <c r="GI93" s="431"/>
      <c r="GJ93" s="431"/>
      <c r="GK93" s="431"/>
      <c r="GL93" s="431"/>
      <c r="GM93" s="431"/>
      <c r="GN93" s="431"/>
      <c r="GO93" s="431"/>
      <c r="GP93" s="431"/>
      <c r="GQ93" s="431"/>
      <c r="GR93" s="431"/>
      <c r="GS93" s="431"/>
      <c r="GT93" s="431"/>
      <c r="GU93" s="431"/>
      <c r="GV93" s="431"/>
      <c r="GW93" s="431"/>
      <c r="GX93" s="431"/>
      <c r="GY93" s="431"/>
      <c r="GZ93" s="431"/>
      <c r="HA93" s="431"/>
      <c r="HB93" s="431"/>
      <c r="HC93" s="431"/>
      <c r="HD93" s="431"/>
      <c r="HE93" s="431"/>
      <c r="HF93" s="431"/>
      <c r="HG93" s="431"/>
      <c r="HH93" s="431"/>
      <c r="HI93" s="431"/>
      <c r="HJ93" s="431"/>
      <c r="HK93" s="431"/>
      <c r="HL93" s="431"/>
      <c r="HM93" s="431"/>
      <c r="HN93" s="431"/>
      <c r="HO93" s="431"/>
      <c r="HP93" s="431"/>
      <c r="HQ93" s="431"/>
      <c r="HR93" s="431"/>
      <c r="HS93" s="431"/>
      <c r="HT93" s="431"/>
      <c r="HU93" s="431"/>
      <c r="HV93" s="431"/>
      <c r="HW93" s="431"/>
      <c r="HX93" s="431"/>
      <c r="HY93" s="431"/>
      <c r="HZ93" s="431"/>
      <c r="IA93" s="431"/>
      <c r="IB93" s="431"/>
      <c r="IC93" s="431"/>
      <c r="ID93" s="431"/>
      <c r="IE93" s="431"/>
      <c r="IF93" s="431"/>
      <c r="IG93" s="431"/>
      <c r="IH93" s="431"/>
      <c r="II93" s="431"/>
      <c r="IJ93" s="431"/>
      <c r="IK93" s="431"/>
      <c r="IL93" s="431"/>
      <c r="IM93" s="431"/>
      <c r="IN93" s="431"/>
      <c r="IO93" s="431"/>
      <c r="IP93" s="431"/>
      <c r="IQ93" s="431"/>
      <c r="IR93" s="431"/>
      <c r="IS93" s="431"/>
      <c r="IT93" s="431"/>
      <c r="IU93" s="431"/>
      <c r="IV93" s="431"/>
      <c r="IW93" s="431"/>
      <c r="IX93" s="431"/>
      <c r="IY93" s="431"/>
      <c r="IZ93" s="431"/>
      <c r="JA93" s="431"/>
      <c r="JB93" s="431"/>
      <c r="JC93" s="431"/>
      <c r="JD93" s="431"/>
      <c r="JE93" s="431"/>
      <c r="JF93" s="431"/>
      <c r="JG93" s="431"/>
      <c r="JH93" s="431"/>
      <c r="JI93" s="431"/>
      <c r="JJ93" s="431"/>
      <c r="JK93" s="431"/>
      <c r="JL93" s="431"/>
      <c r="JM93" s="431"/>
      <c r="JN93" s="431"/>
      <c r="JO93" s="431"/>
      <c r="JP93" s="431"/>
      <c r="JQ93" s="431"/>
      <c r="JR93" s="431"/>
      <c r="JS93" s="431"/>
      <c r="JT93" s="431"/>
      <c r="JU93" s="431"/>
      <c r="JV93" s="431"/>
      <c r="JW93" s="431"/>
      <c r="JX93" s="431"/>
      <c r="JY93" s="431"/>
      <c r="JZ93" s="431"/>
      <c r="KA93" s="431"/>
      <c r="KB93" s="431"/>
      <c r="KC93" s="431"/>
      <c r="KD93" s="431"/>
      <c r="KE93" s="431"/>
      <c r="KF93" s="431"/>
      <c r="KG93" s="431"/>
      <c r="KH93" s="431"/>
      <c r="KI93" s="431"/>
      <c r="KJ93" s="431"/>
      <c r="KK93" s="431"/>
      <c r="KL93" s="431"/>
      <c r="KM93" s="431"/>
      <c r="KN93" s="431"/>
      <c r="KO93" s="431"/>
      <c r="KP93" s="431"/>
      <c r="KQ93" s="431"/>
      <c r="KR93" s="431"/>
      <c r="KS93" s="431"/>
      <c r="KT93" s="431"/>
      <c r="KU93" s="431"/>
      <c r="KV93" s="431"/>
      <c r="KW93" s="431"/>
      <c r="KX93" s="431"/>
      <c r="KY93" s="431"/>
      <c r="KZ93" s="431"/>
      <c r="LA93" s="431"/>
      <c r="LB93" s="431"/>
      <c r="LC93" s="431"/>
      <c r="LD93" s="431"/>
      <c r="LE93" s="431"/>
      <c r="LF93" s="431"/>
      <c r="LG93" s="431"/>
      <c r="LH93" s="431"/>
      <c r="LI93" s="431"/>
      <c r="LJ93" s="431"/>
      <c r="LK93" s="431"/>
      <c r="LL93" s="431"/>
      <c r="LM93" s="431"/>
      <c r="LN93" s="431"/>
      <c r="LO93" s="431"/>
      <c r="LP93" s="431"/>
      <c r="LQ93" s="431"/>
      <c r="LR93" s="431"/>
      <c r="LS93" s="431"/>
      <c r="LT93" s="431"/>
      <c r="LU93" s="431"/>
      <c r="LV93" s="431"/>
      <c r="LW93" s="431"/>
      <c r="LX93" s="431"/>
      <c r="LY93" s="431"/>
      <c r="LZ93" s="431"/>
      <c r="MA93" s="431"/>
      <c r="MB93" s="431"/>
      <c r="MC93" s="431"/>
      <c r="MD93" s="431"/>
      <c r="ME93" s="431"/>
      <c r="MF93" s="431"/>
      <c r="MG93" s="431"/>
      <c r="MH93" s="431"/>
      <c r="MI93" s="431"/>
      <c r="MJ93" s="431"/>
      <c r="MK93" s="431"/>
      <c r="ML93" s="431"/>
      <c r="MM93" s="431"/>
      <c r="MN93" s="431"/>
      <c r="MO93" s="431"/>
      <c r="MP93" s="431"/>
      <c r="MQ93" s="431"/>
      <c r="MR93" s="431"/>
      <c r="MS93" s="431"/>
      <c r="MT93" s="431"/>
      <c r="MU93" s="431"/>
      <c r="MV93" s="431"/>
      <c r="MW93" s="431"/>
      <c r="MX93" s="431"/>
      <c r="MY93" s="431"/>
      <c r="MZ93" s="431"/>
      <c r="NA93" s="431"/>
      <c r="NB93" s="431"/>
      <c r="NC93" s="431"/>
      <c r="ND93" s="431"/>
      <c r="NE93" s="431"/>
      <c r="NF93" s="431"/>
      <c r="NG93" s="431"/>
      <c r="NH93" s="431"/>
      <c r="NI93" s="431"/>
      <c r="NJ93" s="431"/>
      <c r="NK93" s="431"/>
      <c r="NL93" s="431"/>
      <c r="NM93" s="431"/>
      <c r="NN93" s="431"/>
      <c r="NO93" s="431"/>
      <c r="NP93" s="431"/>
      <c r="NQ93" s="431"/>
      <c r="NR93" s="431"/>
      <c r="NS93" s="431"/>
      <c r="NT93" s="431"/>
      <c r="NU93" s="431"/>
      <c r="NV93" s="431"/>
      <c r="NW93" s="431"/>
      <c r="NX93" s="431"/>
      <c r="NY93" s="431"/>
      <c r="NZ93" s="431"/>
      <c r="OA93" s="431"/>
      <c r="OB93" s="431"/>
      <c r="OC93" s="431"/>
      <c r="OD93" s="431"/>
      <c r="OE93" s="431"/>
      <c r="OF93" s="431"/>
      <c r="OG93" s="431"/>
      <c r="OH93" s="431"/>
      <c r="OI93" s="431"/>
      <c r="OJ93" s="431"/>
      <c r="OK93" s="431"/>
      <c r="OL93" s="431"/>
      <c r="OM93" s="431"/>
      <c r="ON93" s="431"/>
      <c r="OO93" s="431"/>
      <c r="OP93" s="431"/>
      <c r="OQ93" s="431"/>
      <c r="OR93" s="431"/>
      <c r="OS93" s="431"/>
      <c r="OT93" s="431"/>
      <c r="OU93" s="431"/>
      <c r="OV93" s="431"/>
      <c r="OW93" s="431"/>
      <c r="OX93" s="431"/>
      <c r="OY93" s="431"/>
      <c r="OZ93" s="431"/>
      <c r="PA93" s="431"/>
      <c r="PB93" s="431"/>
      <c r="PC93" s="431"/>
      <c r="PD93" s="431"/>
      <c r="PE93" s="431"/>
      <c r="PF93" s="431"/>
      <c r="PG93" s="431"/>
      <c r="PH93" s="431"/>
      <c r="PI93" s="431"/>
      <c r="PJ93" s="431"/>
      <c r="PK93" s="431"/>
      <c r="PL93" s="431"/>
      <c r="PM93" s="431"/>
      <c r="PN93" s="431"/>
      <c r="PO93" s="431"/>
      <c r="PP93" s="431"/>
      <c r="PQ93" s="431"/>
      <c r="PR93" s="431"/>
      <c r="PS93" s="431"/>
      <c r="PT93" s="431"/>
      <c r="PU93" s="431"/>
      <c r="PV93" s="431"/>
      <c r="PW93" s="431"/>
      <c r="PX93" s="431"/>
      <c r="PY93" s="431"/>
      <c r="PZ93" s="431"/>
      <c r="QA93" s="431"/>
      <c r="QB93" s="431"/>
      <c r="QC93" s="431"/>
      <c r="QD93" s="431"/>
      <c r="QE93" s="431"/>
      <c r="QF93" s="431"/>
      <c r="QG93" s="431"/>
      <c r="QH93" s="431"/>
      <c r="QI93" s="431"/>
      <c r="QJ93" s="431"/>
      <c r="QK93" s="431"/>
      <c r="QL93" s="431"/>
      <c r="QM93" s="431"/>
      <c r="QN93" s="431"/>
      <c r="QO93" s="431"/>
      <c r="QP93" s="431"/>
      <c r="QQ93" s="431"/>
      <c r="QR93" s="431"/>
      <c r="QS93" s="431"/>
      <c r="QT93" s="431"/>
      <c r="QU93" s="431"/>
      <c r="QV93" s="431"/>
      <c r="QW93" s="431"/>
      <c r="QX93" s="431"/>
      <c r="QY93" s="431"/>
      <c r="QZ93" s="431"/>
      <c r="RA93" s="431"/>
      <c r="RB93" s="431"/>
      <c r="RC93" s="431"/>
      <c r="RD93" s="431"/>
      <c r="RE93" s="431"/>
      <c r="RF93" s="431"/>
      <c r="RG93" s="431"/>
      <c r="RH93" s="431"/>
      <c r="RI93" s="431"/>
      <c r="RJ93" s="431"/>
      <c r="RK93" s="431"/>
      <c r="RL93" s="431"/>
      <c r="RM93" s="431"/>
      <c r="RN93" s="431"/>
      <c r="RO93" s="431"/>
      <c r="RP93" s="431"/>
      <c r="RQ93" s="431"/>
      <c r="RR93" s="431"/>
      <c r="RS93" s="431"/>
      <c r="RT93" s="431"/>
      <c r="RU93" s="431"/>
      <c r="RV93" s="431"/>
      <c r="RW93" s="431"/>
      <c r="RX93" s="431"/>
      <c r="RY93" s="431"/>
      <c r="RZ93" s="431"/>
      <c r="SA93" s="431"/>
      <c r="SB93" s="431"/>
      <c r="SC93" s="431"/>
      <c r="SD93" s="431"/>
      <c r="SE93" s="431"/>
      <c r="SF93" s="431"/>
      <c r="SG93" s="431"/>
      <c r="SH93" s="431"/>
      <c r="SI93" s="431"/>
      <c r="SJ93" s="431"/>
      <c r="SK93" s="431"/>
      <c r="SL93" s="431"/>
      <c r="SM93" s="431"/>
      <c r="SN93" s="431"/>
      <c r="SO93" s="431"/>
      <c r="SP93" s="431"/>
      <c r="SQ93" s="431"/>
      <c r="SR93" s="431"/>
      <c r="SS93" s="431"/>
      <c r="ST93" s="431"/>
      <c r="SU93" s="431"/>
      <c r="SV93" s="431"/>
      <c r="SW93" s="431"/>
      <c r="SX93" s="431"/>
      <c r="SY93" s="431"/>
      <c r="SZ93" s="431"/>
      <c r="TA93" s="431"/>
      <c r="TB93" s="431"/>
      <c r="TC93" s="431"/>
      <c r="TD93" s="431"/>
      <c r="TE93" s="431"/>
      <c r="TF93" s="431"/>
      <c r="TG93" s="431"/>
      <c r="TH93" s="431"/>
      <c r="TI93" s="431"/>
      <c r="TJ93" s="431"/>
      <c r="TK93" s="431"/>
      <c r="TL93" s="431"/>
      <c r="TM93" s="431"/>
      <c r="TN93" s="431"/>
      <c r="TO93" s="431"/>
      <c r="TP93" s="431"/>
      <c r="TQ93" s="431"/>
      <c r="TR93" s="431"/>
      <c r="TS93" s="431"/>
      <c r="TT93" s="431"/>
      <c r="TU93" s="431"/>
      <c r="TV93" s="431"/>
      <c r="TW93" s="431"/>
      <c r="TX93" s="431"/>
      <c r="TY93" s="431"/>
      <c r="TZ93" s="431"/>
      <c r="UA93" s="431"/>
      <c r="UB93" s="431"/>
      <c r="UC93" s="431"/>
      <c r="UD93" s="431"/>
      <c r="UE93" s="431"/>
      <c r="UF93" s="431"/>
      <c r="UG93" s="431"/>
      <c r="UH93" s="431"/>
      <c r="UI93" s="431"/>
      <c r="UJ93" s="431"/>
      <c r="UK93" s="431"/>
      <c r="UL93" s="431"/>
      <c r="UM93" s="431"/>
      <c r="UN93" s="431"/>
      <c r="UO93" s="431"/>
      <c r="UP93" s="431"/>
      <c r="UQ93" s="431"/>
      <c r="UR93" s="431"/>
      <c r="US93" s="431"/>
      <c r="UT93" s="431"/>
      <c r="UU93" s="431"/>
      <c r="UV93" s="431"/>
      <c r="UW93" s="431"/>
      <c r="UX93" s="431"/>
      <c r="UY93" s="431"/>
      <c r="UZ93" s="431"/>
      <c r="VA93" s="431"/>
      <c r="VB93" s="431"/>
      <c r="VC93" s="431"/>
      <c r="VD93" s="431"/>
      <c r="VE93" s="431"/>
      <c r="VF93" s="431"/>
      <c r="VG93" s="431"/>
      <c r="VH93" s="431"/>
      <c r="VI93" s="431"/>
      <c r="VJ93" s="431"/>
      <c r="VK93" s="431"/>
      <c r="VL93" s="431"/>
      <c r="VM93" s="431"/>
      <c r="VN93" s="431"/>
      <c r="VO93" s="431"/>
      <c r="VP93" s="431"/>
      <c r="VQ93" s="431"/>
      <c r="VR93" s="431"/>
      <c r="VS93" s="431"/>
      <c r="VT93" s="431"/>
      <c r="VU93" s="431"/>
      <c r="VV93" s="431"/>
      <c r="VW93" s="431"/>
      <c r="VX93" s="431"/>
      <c r="VY93" s="431"/>
      <c r="VZ93" s="431"/>
      <c r="WA93" s="431"/>
      <c r="WB93" s="431"/>
      <c r="WC93" s="431"/>
      <c r="WD93" s="431"/>
      <c r="WE93" s="431"/>
      <c r="WF93" s="431"/>
      <c r="WG93" s="431"/>
      <c r="WH93" s="431"/>
      <c r="WI93" s="431"/>
      <c r="WJ93" s="431"/>
      <c r="WK93" s="431"/>
      <c r="WL93" s="431"/>
      <c r="WM93" s="431"/>
      <c r="WN93" s="431"/>
      <c r="WO93" s="431"/>
      <c r="WP93" s="431"/>
      <c r="WQ93" s="431"/>
      <c r="WR93" s="431"/>
      <c r="WS93" s="431"/>
      <c r="WT93" s="431"/>
      <c r="WU93" s="431"/>
      <c r="WV93" s="431"/>
      <c r="WW93" s="431"/>
      <c r="WX93" s="431"/>
      <c r="WY93" s="431"/>
      <c r="WZ93" s="431"/>
      <c r="XA93" s="431"/>
      <c r="XB93" s="431"/>
      <c r="XC93" s="431"/>
      <c r="XD93" s="431"/>
      <c r="XE93" s="431"/>
      <c r="XF93" s="431"/>
      <c r="XG93" s="431"/>
      <c r="XH93" s="431"/>
      <c r="XI93" s="431"/>
      <c r="XJ93" s="431"/>
      <c r="XK93" s="431"/>
      <c r="XL93" s="431"/>
      <c r="XM93" s="431"/>
      <c r="XN93" s="431"/>
      <c r="XO93" s="431"/>
      <c r="XP93" s="431"/>
      <c r="XQ93" s="431"/>
      <c r="XR93" s="431"/>
      <c r="XS93" s="431"/>
      <c r="XT93" s="431"/>
      <c r="XU93" s="431"/>
      <c r="XV93" s="431"/>
      <c r="XW93" s="431"/>
      <c r="XX93" s="431"/>
      <c r="XY93" s="431"/>
      <c r="XZ93" s="431"/>
      <c r="YA93" s="431"/>
      <c r="YB93" s="431"/>
      <c r="YC93" s="431"/>
      <c r="YD93" s="431"/>
      <c r="YE93" s="431"/>
      <c r="YF93" s="431"/>
      <c r="YG93" s="431"/>
      <c r="YH93" s="431"/>
      <c r="YI93" s="431"/>
      <c r="YJ93" s="431"/>
      <c r="YK93" s="431"/>
      <c r="YL93" s="431"/>
      <c r="YM93" s="431"/>
      <c r="YN93" s="431"/>
      <c r="YO93" s="431"/>
      <c r="YP93" s="431"/>
      <c r="YQ93" s="431"/>
      <c r="YR93" s="431"/>
      <c r="YS93" s="431"/>
      <c r="YT93" s="431"/>
      <c r="YU93" s="431"/>
      <c r="YV93" s="431"/>
      <c r="YW93" s="431"/>
      <c r="YX93" s="431"/>
      <c r="YY93" s="431"/>
      <c r="YZ93" s="431"/>
      <c r="ZA93" s="431"/>
      <c r="ZB93" s="431"/>
      <c r="ZC93" s="431"/>
      <c r="ZD93" s="431"/>
      <c r="ZE93" s="431"/>
      <c r="ZF93" s="431"/>
      <c r="ZG93" s="431"/>
      <c r="ZH93" s="431"/>
      <c r="ZI93" s="431"/>
      <c r="ZJ93" s="431"/>
      <c r="ZK93" s="431"/>
      <c r="ZL93" s="431"/>
      <c r="ZM93" s="431"/>
      <c r="ZN93" s="431"/>
      <c r="ZO93" s="431"/>
      <c r="ZP93" s="431"/>
      <c r="ZQ93" s="431"/>
      <c r="ZR93" s="431"/>
      <c r="ZS93" s="431"/>
      <c r="ZT93" s="431"/>
      <c r="ZU93" s="431"/>
      <c r="ZV93" s="431"/>
      <c r="ZW93" s="431"/>
      <c r="ZX93" s="431"/>
      <c r="ZY93" s="431"/>
      <c r="ZZ93" s="431"/>
      <c r="AAA93" s="431"/>
      <c r="AAB93" s="431"/>
      <c r="AAC93" s="431"/>
      <c r="AAD93" s="431"/>
      <c r="AAE93" s="431"/>
      <c r="AAF93" s="431"/>
      <c r="AAG93" s="431"/>
      <c r="AAH93" s="431"/>
      <c r="AAI93" s="431"/>
      <c r="AAJ93" s="431"/>
      <c r="AAK93" s="431"/>
      <c r="AAL93" s="431"/>
      <c r="AAM93" s="431"/>
      <c r="AAN93" s="431"/>
      <c r="AAO93" s="431"/>
      <c r="AAP93" s="431"/>
      <c r="AAQ93" s="431"/>
      <c r="AAR93" s="431"/>
      <c r="AAS93" s="431"/>
      <c r="AAT93" s="431"/>
      <c r="AAU93" s="431"/>
      <c r="AAV93" s="431"/>
      <c r="AAW93" s="431"/>
      <c r="AAX93" s="431"/>
      <c r="AAY93" s="431"/>
      <c r="AAZ93" s="431"/>
      <c r="ABA93" s="431"/>
      <c r="ABB93" s="431"/>
      <c r="ABC93" s="431"/>
      <c r="ABD93" s="431"/>
      <c r="ABE93" s="431"/>
      <c r="ABF93" s="431"/>
      <c r="ABG93" s="431"/>
      <c r="ABH93" s="431"/>
      <c r="ABI93" s="431"/>
      <c r="ABJ93" s="431"/>
      <c r="ABK93" s="431"/>
      <c r="ABL93" s="431"/>
      <c r="ABM93" s="431"/>
      <c r="ABN93" s="431"/>
      <c r="ABO93" s="431"/>
      <c r="ABP93" s="431"/>
      <c r="ABQ93" s="431"/>
      <c r="ABR93" s="431"/>
      <c r="ABS93" s="431"/>
      <c r="ABT93" s="431"/>
      <c r="ABU93" s="431"/>
      <c r="ABV93" s="431"/>
      <c r="ABW93" s="431"/>
      <c r="ABX93" s="431"/>
      <c r="ABY93" s="431"/>
      <c r="ABZ93" s="431"/>
      <c r="ACA93" s="431"/>
      <c r="ACB93" s="431"/>
      <c r="ACC93" s="431"/>
      <c r="ACD93" s="431"/>
      <c r="ACE93" s="431"/>
      <c r="ACF93" s="431"/>
      <c r="ACG93" s="431"/>
      <c r="ACH93" s="431"/>
      <c r="ACI93" s="431"/>
      <c r="ACJ93" s="431"/>
      <c r="ACK93" s="431"/>
      <c r="ACL93" s="431"/>
      <c r="ACM93" s="431"/>
      <c r="ACN93" s="431"/>
      <c r="ACO93" s="431"/>
      <c r="ACP93" s="431"/>
      <c r="ACQ93" s="431"/>
      <c r="ACR93" s="431"/>
      <c r="ACS93" s="431"/>
      <c r="ACT93" s="431"/>
      <c r="ACU93" s="431"/>
      <c r="ACV93" s="431"/>
      <c r="ACW93" s="431"/>
      <c r="ACX93" s="431"/>
      <c r="ACY93" s="431"/>
      <c r="ACZ93" s="431"/>
      <c r="ADA93" s="431"/>
      <c r="ADB93" s="431"/>
      <c r="ADC93" s="431"/>
      <c r="ADD93" s="431"/>
      <c r="ADE93" s="431"/>
      <c r="ADF93" s="431"/>
      <c r="ADG93" s="431"/>
      <c r="ADH93" s="431"/>
      <c r="ADI93" s="431"/>
      <c r="ADJ93" s="431"/>
      <c r="ADK93" s="431"/>
      <c r="ADL93" s="431"/>
      <c r="ADM93" s="431"/>
      <c r="ADN93" s="431"/>
      <c r="ADO93" s="431"/>
      <c r="ADP93" s="431"/>
      <c r="ADQ93" s="431"/>
      <c r="ADR93" s="431"/>
      <c r="ADS93" s="431"/>
      <c r="ADT93" s="431"/>
      <c r="ADU93" s="431"/>
      <c r="ADV93" s="431"/>
      <c r="ADW93" s="431"/>
      <c r="ADX93" s="431"/>
      <c r="ADY93" s="431"/>
      <c r="ADZ93" s="431"/>
      <c r="AEA93" s="431"/>
      <c r="AEB93" s="431"/>
      <c r="AEC93" s="431"/>
      <c r="AED93" s="431"/>
      <c r="AEE93" s="431"/>
      <c r="AEF93" s="431"/>
      <c r="AEG93" s="431"/>
      <c r="AEH93" s="431"/>
      <c r="AEI93" s="431"/>
      <c r="AEJ93" s="431"/>
      <c r="AEK93" s="431"/>
      <c r="AEL93" s="431"/>
      <c r="AEM93" s="431"/>
      <c r="AEN93" s="431"/>
      <c r="AEO93" s="431"/>
      <c r="AEP93" s="431"/>
      <c r="AEQ93" s="431"/>
      <c r="AER93" s="431"/>
      <c r="AES93" s="431"/>
      <c r="AET93" s="431"/>
      <c r="AEU93" s="431"/>
      <c r="AEV93" s="431"/>
      <c r="AEW93" s="431"/>
      <c r="AEX93" s="431"/>
      <c r="AEY93" s="431"/>
      <c r="AEZ93" s="431"/>
      <c r="AFA93" s="431"/>
      <c r="AFB93" s="431"/>
      <c r="AFC93" s="431"/>
      <c r="AFD93" s="431"/>
      <c r="AFE93" s="431"/>
      <c r="AFF93" s="431"/>
      <c r="AFG93" s="431"/>
      <c r="AFH93" s="431"/>
      <c r="AFI93" s="431"/>
      <c r="AFJ93" s="431"/>
      <c r="AFK93" s="431"/>
      <c r="AFL93" s="431"/>
      <c r="AFM93" s="431"/>
      <c r="AFN93" s="431"/>
      <c r="AFO93" s="431"/>
      <c r="AFP93" s="431"/>
      <c r="AFQ93" s="431"/>
      <c r="AFR93" s="431"/>
      <c r="AFS93" s="431"/>
      <c r="AFT93" s="431"/>
      <c r="AFU93" s="431"/>
      <c r="AFV93" s="431"/>
      <c r="AFW93" s="431"/>
      <c r="AFX93" s="431"/>
      <c r="AFY93" s="431"/>
      <c r="AFZ93" s="431"/>
      <c r="AGA93" s="431"/>
      <c r="AGB93" s="431"/>
      <c r="AGC93" s="431"/>
      <c r="AGD93" s="431"/>
      <c r="AGE93" s="431"/>
      <c r="AGF93" s="431"/>
      <c r="AGG93" s="431"/>
      <c r="AGH93" s="431"/>
      <c r="AGI93" s="431"/>
      <c r="AGJ93" s="431"/>
      <c r="AGK93" s="431"/>
      <c r="AGL93" s="431"/>
      <c r="AGM93" s="431"/>
      <c r="AGN93" s="431"/>
      <c r="AGO93" s="431"/>
      <c r="AGP93" s="431"/>
      <c r="AGQ93" s="431"/>
      <c r="AGR93" s="431"/>
      <c r="AGS93" s="431"/>
      <c r="AGT93" s="431"/>
      <c r="AGU93" s="431"/>
      <c r="AGV93" s="431"/>
      <c r="AGW93" s="431"/>
      <c r="AGX93" s="431"/>
      <c r="AGY93" s="431"/>
      <c r="AGZ93" s="431"/>
      <c r="AHA93" s="431"/>
      <c r="AHB93" s="431"/>
      <c r="AHC93" s="431"/>
      <c r="AHD93" s="431"/>
      <c r="AHE93" s="431"/>
      <c r="AHF93" s="431"/>
      <c r="AHG93" s="431"/>
      <c r="AHH93" s="431"/>
      <c r="AHI93" s="431"/>
      <c r="AHJ93" s="431"/>
      <c r="AHK93" s="431"/>
      <c r="AHL93" s="431"/>
      <c r="AHM93" s="431"/>
      <c r="AHN93" s="431"/>
      <c r="AHO93" s="431"/>
      <c r="AHP93" s="431"/>
      <c r="AHQ93" s="431"/>
      <c r="AHR93" s="431"/>
      <c r="AHS93" s="431"/>
      <c r="AHT93" s="431"/>
      <c r="AHU93" s="431"/>
      <c r="AHV93" s="431"/>
      <c r="AHW93" s="431"/>
      <c r="AHX93" s="431"/>
      <c r="AHY93" s="431"/>
      <c r="AHZ93" s="431"/>
      <c r="AIA93" s="431"/>
      <c r="AIB93" s="431"/>
      <c r="AIC93" s="431"/>
      <c r="AID93" s="431"/>
      <c r="AIE93" s="431"/>
      <c r="AIF93" s="431"/>
      <c r="AIG93" s="431"/>
      <c r="AIH93" s="431"/>
      <c r="AII93" s="431"/>
      <c r="AIJ93" s="431"/>
      <c r="AIK93" s="431"/>
      <c r="AIL93" s="431"/>
      <c r="AIM93" s="431"/>
      <c r="AIN93" s="431"/>
      <c r="AIO93" s="431"/>
      <c r="AIP93" s="431"/>
      <c r="AIQ93" s="431"/>
      <c r="AIR93" s="431"/>
      <c r="AIS93" s="431"/>
      <c r="AIT93" s="431"/>
      <c r="AIU93" s="431"/>
      <c r="AIV93" s="431"/>
      <c r="AIW93" s="431"/>
      <c r="AIX93" s="431"/>
      <c r="AIY93" s="431"/>
      <c r="AIZ93" s="431"/>
      <c r="AJA93" s="431"/>
      <c r="AJB93" s="431"/>
      <c r="AJC93" s="431"/>
      <c r="AJD93" s="431"/>
      <c r="AJE93" s="431"/>
      <c r="AJF93" s="431"/>
      <c r="AJG93" s="431"/>
      <c r="AJH93" s="431"/>
      <c r="AJI93" s="431"/>
      <c r="AJJ93" s="431"/>
      <c r="AJK93" s="431"/>
      <c r="AJL93" s="431"/>
      <c r="AJM93" s="431"/>
      <c r="AJN93" s="431"/>
      <c r="AJO93" s="431"/>
      <c r="AJP93" s="431"/>
      <c r="AJQ93" s="431"/>
      <c r="AJR93" s="431"/>
      <c r="AJS93" s="431"/>
      <c r="AJT93" s="431"/>
      <c r="AJU93" s="431"/>
      <c r="AJV93" s="431"/>
      <c r="AJW93" s="431"/>
      <c r="AJX93" s="431"/>
      <c r="AJY93" s="431"/>
      <c r="AJZ93" s="431"/>
      <c r="AKA93" s="431"/>
      <c r="AKB93" s="431"/>
      <c r="AKC93" s="431"/>
      <c r="AKD93" s="431"/>
      <c r="AKE93" s="431"/>
      <c r="AKF93" s="431"/>
      <c r="AKG93" s="431"/>
      <c r="AKH93" s="431"/>
      <c r="AKI93" s="431"/>
      <c r="AKJ93" s="431"/>
      <c r="AKK93" s="431"/>
      <c r="AKL93" s="431"/>
      <c r="AKM93" s="431"/>
      <c r="AKN93" s="431"/>
      <c r="AKO93" s="431"/>
      <c r="AKP93" s="431"/>
      <c r="AKQ93" s="431"/>
      <c r="AKR93" s="431"/>
      <c r="AKS93" s="431"/>
      <c r="AKT93" s="431"/>
      <c r="AKU93" s="431"/>
      <c r="AKV93" s="431"/>
      <c r="AKW93" s="431"/>
      <c r="AKX93" s="431"/>
      <c r="AKY93" s="431"/>
      <c r="AKZ93" s="431"/>
      <c r="ALA93" s="431"/>
      <c r="ALB93" s="431"/>
      <c r="ALC93" s="431"/>
      <c r="ALD93" s="431"/>
      <c r="ALE93" s="431"/>
      <c r="ALF93" s="431"/>
      <c r="ALG93" s="431"/>
      <c r="ALH93" s="431"/>
      <c r="ALI93" s="431"/>
      <c r="ALJ93" s="431"/>
      <c r="ALK93" s="431"/>
      <c r="ALL93" s="431"/>
      <c r="ALM93" s="431"/>
      <c r="ALN93" s="431"/>
      <c r="ALO93" s="431"/>
      <c r="ALP93" s="431"/>
      <c r="ALQ93" s="431"/>
      <c r="ALR93" s="431"/>
      <c r="ALS93" s="431"/>
      <c r="ALT93" s="431"/>
      <c r="ALU93" s="431"/>
      <c r="ALV93" s="431"/>
      <c r="ALW93" s="431"/>
      <c r="ALX93" s="431"/>
      <c r="ALY93" s="431"/>
      <c r="ALZ93" s="431"/>
      <c r="AMA93" s="431"/>
      <c r="AMB93" s="431"/>
      <c r="AMC93" s="431"/>
      <c r="AMD93" s="431"/>
      <c r="AME93" s="431"/>
      <c r="AMF93" s="431"/>
      <c r="AMG93" s="431"/>
      <c r="AMH93" s="431"/>
      <c r="AMI93" s="431"/>
      <c r="AMJ93" s="431"/>
      <c r="AMK93" s="431"/>
      <c r="AML93" s="431"/>
      <c r="AMM93" s="431"/>
      <c r="AMN93" s="431"/>
      <c r="AMO93" s="431"/>
      <c r="AMP93" s="431"/>
      <c r="AMQ93" s="431"/>
      <c r="AMR93" s="431"/>
      <c r="AMS93" s="431"/>
      <c r="AMT93" s="431"/>
      <c r="AMU93" s="431"/>
      <c r="AMV93" s="431"/>
      <c r="AMW93" s="431"/>
      <c r="AMX93" s="431"/>
      <c r="AMY93" s="431"/>
      <c r="AMZ93" s="431"/>
      <c r="ANA93" s="431"/>
      <c r="ANB93" s="431"/>
      <c r="ANC93" s="431"/>
      <c r="AND93" s="431"/>
      <c r="ANE93" s="431"/>
      <c r="ANF93" s="431"/>
      <c r="ANG93" s="431"/>
      <c r="ANH93" s="431"/>
      <c r="ANI93" s="431"/>
      <c r="ANJ93" s="431"/>
      <c r="ANK93" s="431"/>
      <c r="ANL93" s="431"/>
      <c r="ANM93" s="431"/>
      <c r="ANN93" s="431"/>
      <c r="ANO93" s="431"/>
      <c r="ANP93" s="431"/>
      <c r="ANQ93" s="431"/>
      <c r="ANR93" s="431"/>
      <c r="ANS93" s="431"/>
      <c r="ANT93" s="431"/>
      <c r="ANU93" s="431"/>
      <c r="ANV93" s="431"/>
      <c r="ANW93" s="431"/>
      <c r="ANX93" s="431"/>
      <c r="ANY93" s="431"/>
      <c r="ANZ93" s="431"/>
      <c r="AOA93" s="431"/>
      <c r="AOB93" s="431"/>
      <c r="AOC93" s="431"/>
      <c r="AOD93" s="431"/>
      <c r="AOE93" s="431"/>
      <c r="AOF93" s="431"/>
      <c r="AOG93" s="431"/>
      <c r="AOH93" s="431"/>
      <c r="AOI93" s="431"/>
      <c r="AOJ93" s="431"/>
      <c r="AOK93" s="431"/>
      <c r="AOL93" s="431"/>
      <c r="AOM93" s="431"/>
      <c r="AON93" s="431"/>
      <c r="AOO93" s="431"/>
      <c r="AOP93" s="431"/>
      <c r="AOQ93" s="431"/>
      <c r="AOR93" s="431"/>
      <c r="AOS93" s="431"/>
      <c r="AOT93" s="431"/>
      <c r="AOU93" s="431"/>
      <c r="AOV93" s="431"/>
      <c r="AOW93" s="431"/>
      <c r="AOX93" s="431"/>
      <c r="AOY93" s="431"/>
      <c r="AOZ93" s="431"/>
      <c r="APA93" s="431"/>
      <c r="APB93" s="431"/>
      <c r="APC93" s="431"/>
      <c r="APD93" s="431"/>
      <c r="APE93" s="431"/>
      <c r="APF93" s="431"/>
      <c r="APG93" s="431"/>
      <c r="APH93" s="431"/>
      <c r="API93" s="431"/>
      <c r="APJ93" s="431"/>
      <c r="APK93" s="431"/>
      <c r="APL93" s="431"/>
      <c r="APM93" s="431"/>
      <c r="APN93" s="431"/>
      <c r="APO93" s="431"/>
      <c r="APP93" s="431"/>
      <c r="APQ93" s="431"/>
      <c r="APR93" s="431"/>
      <c r="APS93" s="431"/>
      <c r="APT93" s="431"/>
      <c r="APU93" s="431"/>
      <c r="APV93" s="431"/>
      <c r="APW93" s="431"/>
      <c r="APX93" s="431"/>
      <c r="APY93" s="431"/>
      <c r="APZ93" s="431"/>
      <c r="AQA93" s="431"/>
      <c r="AQB93" s="431"/>
      <c r="AQC93" s="431"/>
      <c r="AQD93" s="431"/>
      <c r="AQE93" s="431"/>
      <c r="AQF93" s="431"/>
      <c r="AQG93" s="431"/>
      <c r="AQH93" s="431"/>
      <c r="AQI93" s="431"/>
      <c r="AQJ93" s="431"/>
      <c r="AQK93" s="431"/>
      <c r="AQL93" s="431"/>
      <c r="AQM93" s="431"/>
      <c r="AQN93" s="431"/>
      <c r="AQO93" s="431"/>
      <c r="AQP93" s="431"/>
      <c r="AQQ93" s="431"/>
      <c r="AQR93" s="431"/>
      <c r="AQS93" s="431"/>
      <c r="AQT93" s="431"/>
      <c r="AQU93" s="431"/>
      <c r="AQV93" s="431"/>
      <c r="AQW93" s="431"/>
      <c r="AQX93" s="431"/>
      <c r="AQY93" s="431"/>
      <c r="AQZ93" s="431"/>
      <c r="ARA93" s="431"/>
      <c r="ARB93" s="431"/>
      <c r="ARC93" s="431"/>
      <c r="ARD93" s="431"/>
      <c r="ARE93" s="431"/>
      <c r="ARF93" s="431"/>
      <c r="ARG93" s="431"/>
      <c r="ARH93" s="431"/>
      <c r="ARI93" s="431"/>
      <c r="ARJ93" s="431"/>
      <c r="ARK93" s="431"/>
      <c r="ARL93" s="431"/>
      <c r="ARM93" s="431"/>
      <c r="ARN93" s="431"/>
      <c r="ARO93" s="431"/>
      <c r="ARP93" s="431"/>
      <c r="ARQ93" s="431"/>
      <c r="ARR93" s="431"/>
      <c r="ARS93" s="431"/>
      <c r="ART93" s="431"/>
      <c r="ARU93" s="431"/>
      <c r="ARV93" s="431"/>
      <c r="ARW93" s="431"/>
      <c r="ARX93" s="431"/>
      <c r="ARY93" s="431"/>
      <c r="ARZ93" s="431"/>
      <c r="ASA93" s="431"/>
      <c r="ASB93" s="431"/>
      <c r="ASC93" s="431"/>
      <c r="ASD93" s="431"/>
      <c r="ASE93" s="431"/>
      <c r="ASF93" s="431"/>
      <c r="ASG93" s="431"/>
      <c r="ASH93" s="431"/>
      <c r="ASI93" s="431"/>
      <c r="ASJ93" s="431"/>
      <c r="ASK93" s="431"/>
      <c r="ASL93" s="431"/>
      <c r="ASM93" s="431"/>
      <c r="ASN93" s="431"/>
      <c r="ASO93" s="431"/>
      <c r="ASP93" s="431"/>
      <c r="ASQ93" s="431"/>
      <c r="ASR93" s="431"/>
      <c r="ASS93" s="431"/>
      <c r="AST93" s="431"/>
      <c r="ASU93" s="431"/>
      <c r="ASV93" s="431"/>
      <c r="ASW93" s="431"/>
      <c r="ASX93" s="431"/>
      <c r="ASY93" s="431"/>
      <c r="ASZ93" s="431"/>
      <c r="ATA93" s="431"/>
      <c r="ATB93" s="431"/>
      <c r="ATC93" s="431"/>
      <c r="ATD93" s="431"/>
      <c r="ATE93" s="431"/>
      <c r="ATF93" s="431"/>
      <c r="ATG93" s="431"/>
      <c r="ATH93" s="431"/>
      <c r="ATI93" s="431"/>
      <c r="ATJ93" s="431"/>
      <c r="ATK93" s="431"/>
      <c r="ATL93" s="431"/>
      <c r="ATM93" s="431"/>
      <c r="ATN93" s="431"/>
      <c r="ATO93" s="431"/>
      <c r="ATP93" s="431"/>
      <c r="ATQ93" s="431"/>
      <c r="ATR93" s="431"/>
      <c r="ATS93" s="431"/>
      <c r="ATT93" s="431"/>
      <c r="ATU93" s="431"/>
      <c r="ATV93" s="431"/>
      <c r="ATW93" s="431"/>
      <c r="ATX93" s="431"/>
      <c r="ATY93" s="431"/>
      <c r="ATZ93" s="431"/>
      <c r="AUA93" s="431"/>
      <c r="AUB93" s="431"/>
      <c r="AUC93" s="431"/>
      <c r="AUD93" s="431"/>
      <c r="AUE93" s="431"/>
      <c r="AUF93" s="431"/>
      <c r="AUG93" s="431"/>
      <c r="AUH93" s="431"/>
      <c r="AUI93" s="431"/>
      <c r="AUJ93" s="431"/>
      <c r="AUK93" s="431"/>
      <c r="AUL93" s="431"/>
      <c r="AUM93" s="431"/>
      <c r="AUN93" s="431"/>
      <c r="AUO93" s="431"/>
      <c r="AUP93" s="431"/>
      <c r="AUQ93" s="431"/>
      <c r="AUR93" s="431"/>
      <c r="AUS93" s="431"/>
      <c r="AUT93" s="431"/>
      <c r="AUU93" s="431"/>
      <c r="AUV93" s="431"/>
      <c r="AUW93" s="431"/>
      <c r="AUX93" s="431"/>
      <c r="AUY93" s="431"/>
      <c r="AUZ93" s="431"/>
      <c r="AVA93" s="431"/>
      <c r="AVB93" s="431"/>
      <c r="AVC93" s="431"/>
      <c r="AVD93" s="431"/>
      <c r="AVE93" s="431"/>
      <c r="AVF93" s="431"/>
      <c r="AVG93" s="431"/>
      <c r="AVH93" s="431"/>
      <c r="AVI93" s="431"/>
      <c r="AVJ93" s="431"/>
      <c r="AVK93" s="431"/>
      <c r="AVL93" s="431"/>
      <c r="AVM93" s="431"/>
      <c r="AVN93" s="431"/>
      <c r="AVO93" s="431"/>
      <c r="AVP93" s="431"/>
      <c r="AVQ93" s="431"/>
      <c r="AVR93" s="431"/>
      <c r="AVS93" s="431"/>
      <c r="AVT93" s="431"/>
      <c r="AVU93" s="431"/>
      <c r="AVV93" s="431"/>
      <c r="AVW93" s="431"/>
      <c r="AVX93" s="431"/>
      <c r="AVY93" s="431"/>
      <c r="AVZ93" s="431"/>
      <c r="AWA93" s="431"/>
      <c r="AWB93" s="431"/>
      <c r="AWC93" s="431"/>
      <c r="AWD93" s="431"/>
      <c r="AWE93" s="431"/>
      <c r="AWF93" s="431"/>
      <c r="AWG93" s="431"/>
      <c r="AWH93" s="431"/>
      <c r="AWI93" s="431"/>
      <c r="AWJ93" s="431"/>
      <c r="AWK93" s="431"/>
      <c r="AWL93" s="431"/>
      <c r="AWM93" s="431"/>
      <c r="AWN93" s="431"/>
      <c r="AWO93" s="431"/>
      <c r="AWP93" s="431"/>
      <c r="AWQ93" s="431"/>
      <c r="AWR93" s="431"/>
      <c r="AWS93" s="431"/>
      <c r="AWT93" s="431"/>
      <c r="AWU93" s="431"/>
      <c r="AWV93" s="431"/>
      <c r="AWW93" s="431"/>
      <c r="AWX93" s="431"/>
      <c r="AWY93" s="431"/>
      <c r="AWZ93" s="431"/>
      <c r="AXA93" s="431"/>
      <c r="AXB93" s="431"/>
      <c r="AXC93" s="431"/>
      <c r="AXD93" s="431"/>
      <c r="AXE93" s="431"/>
      <c r="AXF93" s="431"/>
      <c r="AXG93" s="431"/>
      <c r="AXH93" s="431"/>
      <c r="AXI93" s="431"/>
      <c r="AXJ93" s="431"/>
      <c r="AXK93" s="431"/>
      <c r="AXL93" s="431"/>
      <c r="AXM93" s="431"/>
      <c r="AXN93" s="431"/>
      <c r="AXO93" s="431"/>
      <c r="AXP93" s="431"/>
      <c r="AXQ93" s="431"/>
      <c r="AXR93" s="431"/>
      <c r="AXS93" s="431"/>
      <c r="AXT93" s="431"/>
      <c r="AXU93" s="431"/>
      <c r="AXV93" s="431"/>
      <c r="AXW93" s="431"/>
      <c r="AXX93" s="431"/>
      <c r="AXY93" s="431"/>
      <c r="AXZ93" s="431"/>
      <c r="AYA93" s="431"/>
      <c r="AYB93" s="431"/>
      <c r="AYC93" s="431"/>
      <c r="AYD93" s="431"/>
      <c r="AYE93" s="431"/>
      <c r="AYF93" s="431"/>
      <c r="AYG93" s="431"/>
      <c r="AYH93" s="431"/>
      <c r="AYI93" s="431"/>
      <c r="AYJ93" s="431"/>
      <c r="AYK93" s="431"/>
      <c r="AYL93" s="431"/>
      <c r="AYM93" s="431"/>
      <c r="AYN93" s="431"/>
      <c r="AYO93" s="431"/>
      <c r="AYP93" s="431"/>
      <c r="AYQ93" s="431"/>
      <c r="AYR93" s="431"/>
      <c r="AYS93" s="431"/>
      <c r="AYT93" s="431"/>
      <c r="AYU93" s="431"/>
      <c r="AYV93" s="431"/>
      <c r="AYW93" s="431"/>
      <c r="AYX93" s="431"/>
      <c r="AYY93" s="431"/>
      <c r="AYZ93" s="431"/>
      <c r="AZA93" s="431"/>
      <c r="AZB93" s="431"/>
      <c r="AZC93" s="431"/>
      <c r="AZD93" s="431"/>
      <c r="AZE93" s="431"/>
      <c r="AZF93" s="431"/>
      <c r="AZG93" s="431"/>
      <c r="AZH93" s="431"/>
      <c r="AZI93" s="431"/>
      <c r="AZJ93" s="431"/>
      <c r="AZK93" s="431"/>
      <c r="AZL93" s="431"/>
      <c r="AZM93" s="431"/>
      <c r="AZN93" s="431"/>
      <c r="AZO93" s="431"/>
      <c r="AZP93" s="431"/>
      <c r="AZQ93" s="431"/>
      <c r="AZR93" s="431"/>
      <c r="AZS93" s="431"/>
      <c r="AZT93" s="431"/>
      <c r="AZU93" s="431"/>
      <c r="AZV93" s="431"/>
      <c r="AZW93" s="431"/>
      <c r="AZX93" s="431"/>
      <c r="AZY93" s="431"/>
      <c r="AZZ93" s="431"/>
      <c r="BAA93" s="431"/>
      <c r="BAB93" s="431"/>
      <c r="BAC93" s="431"/>
      <c r="BAD93" s="431"/>
      <c r="BAE93" s="431"/>
      <c r="BAF93" s="431"/>
      <c r="BAG93" s="431"/>
      <c r="BAH93" s="431"/>
      <c r="BAI93" s="431"/>
      <c r="BAJ93" s="431"/>
      <c r="BAK93" s="431"/>
      <c r="BAL93" s="431"/>
      <c r="BAM93" s="431"/>
      <c r="BAN93" s="431"/>
      <c r="BAO93" s="431"/>
      <c r="BAP93" s="431"/>
      <c r="BAQ93" s="431"/>
      <c r="BAR93" s="431"/>
      <c r="BAS93" s="431"/>
      <c r="BAT93" s="431"/>
      <c r="BAU93" s="431"/>
      <c r="BAV93" s="431"/>
      <c r="BAW93" s="431"/>
      <c r="BAX93" s="431"/>
      <c r="BAY93" s="431"/>
      <c r="BAZ93" s="431"/>
      <c r="BBA93" s="431"/>
      <c r="BBB93" s="431"/>
      <c r="BBC93" s="431"/>
      <c r="BBD93" s="431"/>
      <c r="BBE93" s="431"/>
      <c r="BBF93" s="431"/>
      <c r="BBG93" s="431"/>
      <c r="BBH93" s="431"/>
      <c r="BBI93" s="431"/>
      <c r="BBJ93" s="431"/>
      <c r="BBK93" s="431"/>
      <c r="BBL93" s="431"/>
      <c r="BBM93" s="431"/>
      <c r="BBN93" s="431"/>
      <c r="BBO93" s="431"/>
      <c r="BBP93" s="431"/>
      <c r="BBQ93" s="431"/>
      <c r="BBR93" s="431"/>
      <c r="BBS93" s="431"/>
      <c r="BBT93" s="431"/>
      <c r="BBU93" s="431"/>
      <c r="BBV93" s="431"/>
      <c r="BBW93" s="431"/>
      <c r="BBX93" s="431"/>
      <c r="BBY93" s="431"/>
      <c r="BBZ93" s="431"/>
      <c r="BCA93" s="431"/>
      <c r="BCB93" s="431"/>
      <c r="BCC93" s="431"/>
      <c r="BCD93" s="431"/>
      <c r="BCE93" s="431"/>
      <c r="BCF93" s="431"/>
      <c r="BCG93" s="431"/>
      <c r="BCH93" s="431"/>
      <c r="BCI93" s="431"/>
      <c r="BCJ93" s="431"/>
      <c r="BCK93" s="431"/>
      <c r="BCL93" s="431"/>
      <c r="BCM93" s="431"/>
      <c r="BCN93" s="431"/>
      <c r="BCO93" s="431"/>
      <c r="BCP93" s="431"/>
      <c r="BCQ93" s="431"/>
      <c r="BCR93" s="431"/>
      <c r="BCS93" s="431"/>
      <c r="BCT93" s="431"/>
      <c r="BCU93" s="431"/>
      <c r="BCV93" s="431"/>
      <c r="BCW93" s="431"/>
      <c r="BCX93" s="431"/>
      <c r="BCY93" s="431"/>
      <c r="BCZ93" s="431"/>
      <c r="BDA93" s="431"/>
      <c r="BDB93" s="431"/>
      <c r="BDC93" s="431"/>
      <c r="BDD93" s="431"/>
      <c r="BDE93" s="431"/>
      <c r="BDF93" s="431"/>
      <c r="BDG93" s="431"/>
      <c r="BDH93" s="431"/>
      <c r="BDI93" s="431"/>
      <c r="BDJ93" s="431"/>
      <c r="BDK93" s="431"/>
      <c r="BDL93" s="431"/>
      <c r="BDM93" s="431"/>
      <c r="BDN93" s="431"/>
      <c r="BDO93" s="431"/>
      <c r="BDP93" s="431"/>
      <c r="BDQ93" s="431"/>
      <c r="BDR93" s="431"/>
      <c r="BDS93" s="431"/>
      <c r="BDT93" s="431"/>
      <c r="BDU93" s="431"/>
      <c r="BDV93" s="431"/>
      <c r="BDW93" s="431"/>
      <c r="BDX93" s="431"/>
      <c r="BDY93" s="431"/>
      <c r="BDZ93" s="431"/>
      <c r="BEA93" s="431"/>
      <c r="BEB93" s="431"/>
      <c r="BEC93" s="431"/>
      <c r="BED93" s="431"/>
      <c r="BEE93" s="431"/>
      <c r="BEF93" s="431"/>
      <c r="BEG93" s="431"/>
      <c r="BEH93" s="431"/>
      <c r="BEI93" s="431"/>
      <c r="BEJ93" s="431"/>
      <c r="BEK93" s="431"/>
      <c r="BEL93" s="431"/>
      <c r="BEM93" s="431"/>
      <c r="BEN93" s="431"/>
      <c r="BEO93" s="431"/>
      <c r="BEP93" s="431"/>
      <c r="BEQ93" s="431"/>
      <c r="BER93" s="431"/>
      <c r="BES93" s="431"/>
      <c r="BET93" s="431"/>
      <c r="BEU93" s="431"/>
      <c r="BEV93" s="431"/>
      <c r="BEW93" s="431"/>
      <c r="BEX93" s="431"/>
      <c r="BEY93" s="431"/>
      <c r="BEZ93" s="431"/>
      <c r="BFA93" s="431"/>
      <c r="BFB93" s="431"/>
      <c r="BFC93" s="431"/>
      <c r="BFD93" s="431"/>
      <c r="BFE93" s="431"/>
      <c r="BFF93" s="431"/>
      <c r="BFG93" s="431"/>
      <c r="BFH93" s="431"/>
      <c r="BFI93" s="431"/>
      <c r="BFJ93" s="431"/>
      <c r="BFK93" s="431"/>
      <c r="BFL93" s="431"/>
      <c r="BFM93" s="431"/>
      <c r="BFN93" s="431"/>
      <c r="BFO93" s="431"/>
      <c r="BFP93" s="431"/>
      <c r="BFQ93" s="431"/>
      <c r="BFR93" s="431"/>
      <c r="BFS93" s="431"/>
      <c r="BFT93" s="431"/>
      <c r="BFU93" s="431"/>
      <c r="BFV93" s="431"/>
      <c r="BFW93" s="431"/>
      <c r="BFX93" s="431"/>
      <c r="BFY93" s="431"/>
      <c r="BFZ93" s="431"/>
      <c r="BGA93" s="431"/>
      <c r="BGB93" s="431"/>
      <c r="BGC93" s="431"/>
      <c r="BGD93" s="431"/>
      <c r="BGE93" s="431"/>
      <c r="BGF93" s="431"/>
      <c r="BGG93" s="431"/>
      <c r="BGH93" s="431"/>
      <c r="BGI93" s="431"/>
      <c r="BGJ93" s="431"/>
      <c r="BGK93" s="431"/>
      <c r="BGL93" s="431"/>
      <c r="BGM93" s="431"/>
      <c r="BGN93" s="431"/>
      <c r="BGO93" s="431"/>
      <c r="BGP93" s="431"/>
      <c r="BGQ93" s="431"/>
      <c r="BGR93" s="431"/>
      <c r="BGS93" s="431"/>
      <c r="BGT93" s="431"/>
      <c r="BGU93" s="431"/>
      <c r="BGV93" s="431"/>
      <c r="BGW93" s="431"/>
      <c r="BGX93" s="431"/>
      <c r="BGY93" s="431"/>
      <c r="BGZ93" s="431"/>
      <c r="BHA93" s="431"/>
      <c r="BHB93" s="431"/>
      <c r="BHC93" s="431"/>
      <c r="BHD93" s="431"/>
      <c r="BHE93" s="431"/>
      <c r="BHF93" s="431"/>
      <c r="BHG93" s="431"/>
      <c r="BHH93" s="431"/>
      <c r="BHI93" s="431"/>
      <c r="BHJ93" s="431"/>
      <c r="BHK93" s="431"/>
      <c r="BHL93" s="431"/>
      <c r="BHM93" s="431"/>
      <c r="BHN93" s="431"/>
      <c r="BHO93" s="431"/>
      <c r="BHP93" s="431"/>
      <c r="BHQ93" s="431"/>
      <c r="BHR93" s="431"/>
      <c r="BHS93" s="431"/>
      <c r="BHT93" s="431"/>
      <c r="BHU93" s="431"/>
      <c r="BHV93" s="431"/>
      <c r="BHW93" s="431"/>
      <c r="BHX93" s="431"/>
      <c r="BHY93" s="431"/>
      <c r="BHZ93" s="431"/>
      <c r="BIA93" s="431"/>
      <c r="BIB93" s="431"/>
      <c r="BIC93" s="431"/>
      <c r="BID93" s="431"/>
      <c r="BIE93" s="431"/>
      <c r="BIF93" s="431"/>
      <c r="BIG93" s="431"/>
      <c r="BIH93" s="431"/>
      <c r="BII93" s="431"/>
      <c r="BIJ93" s="431"/>
      <c r="BIK93" s="431"/>
      <c r="BIL93" s="431"/>
      <c r="BIM93" s="431"/>
      <c r="BIN93" s="431"/>
      <c r="BIO93" s="431"/>
      <c r="BIP93" s="431"/>
      <c r="BIQ93" s="431"/>
      <c r="BIR93" s="431"/>
      <c r="BIS93" s="431"/>
      <c r="BIT93" s="431"/>
      <c r="BIU93" s="431"/>
      <c r="BIV93" s="431"/>
      <c r="BIW93" s="431"/>
      <c r="BIX93" s="431"/>
      <c r="BIY93" s="431"/>
      <c r="BIZ93" s="431"/>
      <c r="BJA93" s="431"/>
      <c r="BJB93" s="431"/>
      <c r="BJC93" s="431"/>
      <c r="BJD93" s="431"/>
      <c r="BJE93" s="431"/>
      <c r="BJF93" s="431"/>
      <c r="BJG93" s="431"/>
      <c r="BJH93" s="431"/>
      <c r="BJI93" s="431"/>
      <c r="BJJ93" s="431"/>
      <c r="BJK93" s="431"/>
      <c r="BJL93" s="431"/>
      <c r="BJM93" s="431"/>
      <c r="BJN93" s="431"/>
      <c r="BJO93" s="431"/>
      <c r="BJP93" s="431"/>
      <c r="BJQ93" s="431"/>
      <c r="BJR93" s="431"/>
      <c r="BJS93" s="431"/>
      <c r="BJT93" s="431"/>
      <c r="BJU93" s="431"/>
      <c r="BJV93" s="431"/>
      <c r="BJW93" s="431"/>
      <c r="BJX93" s="431"/>
      <c r="BJY93" s="431"/>
      <c r="BJZ93" s="431"/>
      <c r="BKA93" s="431"/>
      <c r="BKB93" s="431"/>
      <c r="BKC93" s="431"/>
      <c r="BKD93" s="431"/>
      <c r="BKE93" s="431"/>
      <c r="BKF93" s="431"/>
      <c r="BKG93" s="431"/>
      <c r="BKH93" s="431"/>
      <c r="BKI93" s="431"/>
      <c r="BKJ93" s="431"/>
      <c r="BKK93" s="431"/>
      <c r="BKL93" s="431"/>
      <c r="BKM93" s="431"/>
      <c r="BKN93" s="431"/>
      <c r="BKO93" s="431"/>
      <c r="BKP93" s="431"/>
      <c r="BKQ93" s="431"/>
      <c r="BKR93" s="431"/>
      <c r="BKS93" s="431"/>
      <c r="BKT93" s="431"/>
      <c r="BKU93" s="431"/>
      <c r="BKV93" s="431"/>
      <c r="BKW93" s="431"/>
      <c r="BKX93" s="431"/>
      <c r="BKY93" s="431"/>
      <c r="BKZ93" s="431"/>
      <c r="BLA93" s="431"/>
      <c r="BLB93" s="431"/>
      <c r="BLC93" s="431"/>
      <c r="BLD93" s="431"/>
      <c r="BLE93" s="431"/>
      <c r="BLF93" s="431"/>
      <c r="BLG93" s="431"/>
      <c r="BLH93" s="431"/>
      <c r="BLI93" s="431"/>
      <c r="BLJ93" s="431"/>
      <c r="BLK93" s="431"/>
      <c r="BLL93" s="431"/>
      <c r="BLM93" s="431"/>
      <c r="BLN93" s="431"/>
      <c r="BLO93" s="431"/>
      <c r="BLP93" s="431"/>
      <c r="BLQ93" s="431"/>
      <c r="BLR93" s="431"/>
      <c r="BLS93" s="431"/>
      <c r="BLT93" s="431"/>
      <c r="BLU93" s="431"/>
      <c r="BLV93" s="431"/>
      <c r="BLW93" s="431"/>
      <c r="BLX93" s="431"/>
      <c r="BLY93" s="431"/>
      <c r="BLZ93" s="431"/>
      <c r="BMA93" s="431"/>
      <c r="BMB93" s="431"/>
      <c r="BMC93" s="431"/>
      <c r="BMD93" s="431"/>
      <c r="BME93" s="431"/>
      <c r="BMF93" s="431"/>
      <c r="BMG93" s="431"/>
      <c r="BMH93" s="431"/>
      <c r="BMI93" s="431"/>
      <c r="BMJ93" s="431"/>
      <c r="BMK93" s="431"/>
      <c r="BML93" s="431"/>
      <c r="BMM93" s="431"/>
      <c r="BMN93" s="431"/>
      <c r="BMO93" s="431"/>
      <c r="BMP93" s="431"/>
      <c r="BMQ93" s="431"/>
      <c r="BMR93" s="431"/>
      <c r="BMS93" s="431"/>
      <c r="BMT93" s="431"/>
      <c r="BMU93" s="431"/>
      <c r="BMV93" s="431"/>
      <c r="BMW93" s="431"/>
      <c r="BMX93" s="431"/>
      <c r="BMY93" s="431"/>
      <c r="BMZ93" s="431"/>
      <c r="BNA93" s="431"/>
      <c r="BNB93" s="431"/>
      <c r="BNC93" s="431"/>
      <c r="BND93" s="431"/>
      <c r="BNE93" s="431"/>
      <c r="BNF93" s="431"/>
      <c r="BNG93" s="431"/>
      <c r="BNH93" s="431"/>
      <c r="BNI93" s="431"/>
      <c r="BNJ93" s="431"/>
      <c r="BNK93" s="431"/>
      <c r="BNL93" s="431"/>
      <c r="BNM93" s="431"/>
      <c r="BNN93" s="431"/>
      <c r="BNO93" s="431"/>
      <c r="BNP93" s="431"/>
      <c r="BNQ93" s="431"/>
      <c r="BNR93" s="431"/>
      <c r="BNS93" s="431"/>
      <c r="BNT93" s="431"/>
      <c r="BNU93" s="431"/>
      <c r="BNV93" s="431"/>
      <c r="BNW93" s="431"/>
      <c r="BNX93" s="431"/>
      <c r="BNY93" s="431"/>
      <c r="BNZ93" s="431"/>
      <c r="BOA93" s="431"/>
      <c r="BOB93" s="431"/>
      <c r="BOC93" s="431"/>
      <c r="BOD93" s="431"/>
      <c r="BOE93" s="431"/>
      <c r="BOF93" s="431"/>
      <c r="BOG93" s="431"/>
      <c r="BOH93" s="431"/>
      <c r="BOI93" s="431"/>
      <c r="BOJ93" s="431"/>
      <c r="BOK93" s="431"/>
      <c r="BOL93" s="431"/>
      <c r="BOM93" s="431"/>
      <c r="BON93" s="431"/>
      <c r="BOO93" s="431"/>
      <c r="BOP93" s="431"/>
      <c r="BOQ93" s="431"/>
      <c r="BOR93" s="431"/>
      <c r="BOS93" s="431"/>
      <c r="BOT93" s="431"/>
      <c r="BOU93" s="431"/>
      <c r="BOV93" s="431"/>
      <c r="BOW93" s="431"/>
      <c r="BOX93" s="431"/>
      <c r="BOY93" s="431"/>
      <c r="BOZ93" s="431"/>
      <c r="BPA93" s="431"/>
      <c r="BPB93" s="431"/>
      <c r="BPC93" s="431"/>
      <c r="BPD93" s="431"/>
      <c r="BPE93" s="431"/>
      <c r="BPF93" s="431"/>
      <c r="BPG93" s="431"/>
      <c r="BPH93" s="431"/>
      <c r="BPI93" s="431"/>
      <c r="BPJ93" s="431"/>
      <c r="BPK93" s="431"/>
      <c r="BPL93" s="431"/>
      <c r="BPM93" s="431"/>
      <c r="BPN93" s="431"/>
      <c r="BPO93" s="431"/>
      <c r="BPP93" s="431"/>
      <c r="BPQ93" s="431"/>
      <c r="BPR93" s="431"/>
      <c r="BPS93" s="431"/>
      <c r="BPT93" s="431"/>
      <c r="BPU93" s="431"/>
      <c r="BPV93" s="431"/>
      <c r="BPW93" s="431"/>
      <c r="BPX93" s="431"/>
      <c r="BPY93" s="431"/>
      <c r="BPZ93" s="431"/>
      <c r="BQA93" s="431"/>
      <c r="BQB93" s="431"/>
      <c r="BQC93" s="431"/>
      <c r="BQD93" s="431"/>
      <c r="BQE93" s="431"/>
      <c r="BQF93" s="431"/>
      <c r="BQG93" s="431"/>
      <c r="BQH93" s="431"/>
      <c r="BQI93" s="431"/>
      <c r="BQJ93" s="431"/>
      <c r="BQK93" s="431"/>
      <c r="BQL93" s="431"/>
      <c r="BQM93" s="431"/>
      <c r="BQN93" s="431"/>
      <c r="BQO93" s="431"/>
      <c r="BQP93" s="431"/>
      <c r="BQQ93" s="431"/>
      <c r="BQR93" s="431"/>
      <c r="BQS93" s="431"/>
      <c r="BQT93" s="431"/>
      <c r="BQU93" s="431"/>
      <c r="BQV93" s="431"/>
      <c r="BQW93" s="431"/>
      <c r="BQX93" s="431"/>
      <c r="BQY93" s="431"/>
      <c r="BQZ93" s="431"/>
      <c r="BRA93" s="431"/>
      <c r="BRB93" s="431"/>
      <c r="BRC93" s="431"/>
      <c r="BRD93" s="431"/>
      <c r="BRE93" s="431"/>
      <c r="BRF93" s="431"/>
      <c r="BRG93" s="431"/>
      <c r="BRH93" s="431"/>
      <c r="BRI93" s="431"/>
      <c r="BRJ93" s="431"/>
      <c r="BRK93" s="431"/>
      <c r="BRL93" s="431"/>
      <c r="BRM93" s="431"/>
      <c r="BRN93" s="431"/>
      <c r="BRO93" s="431"/>
      <c r="BRP93" s="431"/>
      <c r="BRQ93" s="431"/>
      <c r="BRR93" s="431"/>
      <c r="BRS93" s="431"/>
      <c r="BRT93" s="431"/>
      <c r="BRU93" s="431"/>
    </row>
    <row r="94" spans="1:1841" ht="29.25" customHeight="1" x14ac:dyDescent="0.3">
      <c r="A94" s="791" t="str">
        <f>+'3. Metas Proyecto de Inv'!X8</f>
        <v>4. Implementar 64.386 señales verticales de pedestal</v>
      </c>
      <c r="B94" s="476">
        <v>1</v>
      </c>
      <c r="C94" s="476" t="s">
        <v>179</v>
      </c>
      <c r="D94" s="504">
        <f>1810310.8*E94</f>
        <v>108618648</v>
      </c>
      <c r="E94" s="477">
        <v>60</v>
      </c>
      <c r="F94" s="464">
        <v>0</v>
      </c>
      <c r="G94" s="464">
        <v>0</v>
      </c>
      <c r="H94" s="464">
        <f>245597.857142857*I94</f>
        <v>9823914.2857142799</v>
      </c>
      <c r="I94" s="477">
        <v>40</v>
      </c>
      <c r="J94" s="478"/>
      <c r="K94" s="477">
        <v>0</v>
      </c>
      <c r="L94" s="479"/>
      <c r="M94" s="476"/>
      <c r="N94" s="478"/>
      <c r="O94" s="476"/>
      <c r="P94" s="478"/>
      <c r="Q94" s="476"/>
      <c r="R94" s="478"/>
      <c r="S94" s="476"/>
      <c r="T94" s="478"/>
      <c r="U94" s="476"/>
      <c r="V94" s="478"/>
      <c r="W94" s="476"/>
      <c r="X94" s="480">
        <f>+H94+L94</f>
        <v>9823914.2857142799</v>
      </c>
      <c r="Y94" s="469">
        <f>+I94+M94</f>
        <v>40</v>
      </c>
      <c r="Z94" s="480">
        <f>+J94+N94</f>
        <v>0</v>
      </c>
      <c r="AA94" s="470">
        <f>+K94+O94</f>
        <v>0</v>
      </c>
      <c r="AB94" s="521"/>
      <c r="AC94" s="486"/>
      <c r="AD94" s="527"/>
      <c r="AE94" s="527"/>
      <c r="AF94" s="527"/>
      <c r="AG94" s="527"/>
      <c r="AH94" s="431"/>
      <c r="AI94" s="431"/>
      <c r="AJ94" s="431"/>
      <c r="AK94" s="431"/>
      <c r="AL94" s="431"/>
      <c r="AM94" s="431"/>
      <c r="AN94" s="431"/>
      <c r="AO94" s="431"/>
      <c r="AP94" s="431"/>
      <c r="AQ94" s="431"/>
      <c r="AR94" s="431"/>
      <c r="AS94" s="431"/>
      <c r="AT94" s="431"/>
      <c r="AU94" s="431"/>
      <c r="AV94" s="431"/>
      <c r="AW94" s="431"/>
      <c r="AX94" s="431"/>
      <c r="AY94" s="431"/>
      <c r="AZ94" s="431"/>
      <c r="BA94" s="431"/>
      <c r="BB94" s="431"/>
      <c r="BC94" s="431"/>
      <c r="BD94" s="431"/>
      <c r="BE94" s="431"/>
      <c r="BF94" s="431"/>
      <c r="BG94" s="431"/>
      <c r="BH94" s="431"/>
      <c r="BI94" s="431"/>
      <c r="BJ94" s="431"/>
      <c r="BK94" s="431"/>
      <c r="BL94" s="431"/>
      <c r="BM94" s="431"/>
      <c r="BN94" s="431"/>
      <c r="BO94" s="431"/>
      <c r="BP94" s="431"/>
      <c r="BQ94" s="431"/>
      <c r="BR94" s="431"/>
      <c r="BS94" s="431"/>
      <c r="BT94" s="431"/>
      <c r="BU94" s="431"/>
      <c r="BV94" s="431"/>
      <c r="BW94" s="431"/>
      <c r="BX94" s="431"/>
      <c r="BY94" s="431"/>
      <c r="BZ94" s="431"/>
      <c r="CA94" s="431"/>
      <c r="CB94" s="431"/>
      <c r="CC94" s="431"/>
      <c r="CD94" s="431"/>
      <c r="CE94" s="431"/>
      <c r="CF94" s="431"/>
      <c r="CG94" s="431"/>
      <c r="CH94" s="431"/>
      <c r="CI94" s="431"/>
      <c r="CJ94" s="431"/>
      <c r="CK94" s="431"/>
      <c r="CL94" s="431"/>
      <c r="CM94" s="431"/>
      <c r="CN94" s="431"/>
      <c r="CO94" s="431"/>
      <c r="CP94" s="431"/>
      <c r="CQ94" s="431"/>
      <c r="CR94" s="431"/>
      <c r="CS94" s="431"/>
      <c r="CT94" s="431"/>
      <c r="CU94" s="431"/>
      <c r="CV94" s="431"/>
      <c r="CW94" s="431"/>
      <c r="CX94" s="431"/>
      <c r="CY94" s="431"/>
      <c r="CZ94" s="431"/>
      <c r="DA94" s="431"/>
      <c r="DB94" s="431"/>
      <c r="DC94" s="431"/>
      <c r="DD94" s="431"/>
      <c r="DE94" s="431"/>
      <c r="DF94" s="431"/>
      <c r="DG94" s="431"/>
      <c r="DH94" s="431"/>
      <c r="DI94" s="431"/>
      <c r="DJ94" s="431"/>
      <c r="DK94" s="431"/>
      <c r="DL94" s="431"/>
      <c r="DM94" s="431"/>
      <c r="DN94" s="431"/>
      <c r="DO94" s="431"/>
      <c r="DP94" s="431"/>
      <c r="DQ94" s="431"/>
      <c r="DR94" s="431"/>
      <c r="DS94" s="431"/>
      <c r="DT94" s="431"/>
      <c r="DU94" s="431"/>
      <c r="DV94" s="431"/>
      <c r="DW94" s="431"/>
      <c r="DX94" s="431"/>
      <c r="DY94" s="431"/>
      <c r="DZ94" s="431"/>
      <c r="EA94" s="431"/>
      <c r="EB94" s="431"/>
      <c r="EC94" s="431"/>
      <c r="ED94" s="431"/>
      <c r="EE94" s="431"/>
      <c r="EF94" s="431"/>
      <c r="EG94" s="431"/>
      <c r="EH94" s="431"/>
      <c r="EI94" s="431"/>
      <c r="EJ94" s="431"/>
      <c r="EK94" s="431"/>
      <c r="EL94" s="431"/>
      <c r="EM94" s="431"/>
      <c r="EN94" s="431"/>
      <c r="EO94" s="431"/>
      <c r="EP94" s="431"/>
      <c r="EQ94" s="431"/>
      <c r="ER94" s="431"/>
      <c r="ES94" s="431"/>
      <c r="ET94" s="431"/>
      <c r="EU94" s="431"/>
      <c r="EV94" s="431"/>
      <c r="EW94" s="431"/>
      <c r="EX94" s="431"/>
      <c r="EY94" s="431"/>
      <c r="EZ94" s="431"/>
      <c r="FA94" s="431"/>
      <c r="FB94" s="431"/>
      <c r="FC94" s="431"/>
      <c r="FD94" s="431"/>
      <c r="FE94" s="431"/>
      <c r="FF94" s="431"/>
      <c r="FG94" s="431"/>
      <c r="FH94" s="431"/>
      <c r="FI94" s="431"/>
      <c r="FJ94" s="431"/>
      <c r="FK94" s="431"/>
      <c r="FL94" s="431"/>
      <c r="FM94" s="431"/>
      <c r="FN94" s="431"/>
      <c r="FO94" s="431"/>
      <c r="FP94" s="431"/>
      <c r="FQ94" s="431"/>
      <c r="FR94" s="431"/>
      <c r="FS94" s="431"/>
      <c r="FT94" s="431"/>
      <c r="FU94" s="431"/>
      <c r="FV94" s="431"/>
      <c r="FW94" s="431"/>
      <c r="FX94" s="431"/>
      <c r="FY94" s="431"/>
      <c r="FZ94" s="431"/>
      <c r="GA94" s="431"/>
      <c r="GB94" s="431"/>
      <c r="GC94" s="431"/>
      <c r="GD94" s="431"/>
      <c r="GE94" s="431"/>
      <c r="GF94" s="431"/>
      <c r="GG94" s="431"/>
      <c r="GH94" s="431"/>
      <c r="GI94" s="431"/>
      <c r="GJ94" s="431"/>
      <c r="GK94" s="431"/>
      <c r="GL94" s="431"/>
      <c r="GM94" s="431"/>
      <c r="GN94" s="431"/>
      <c r="GO94" s="431"/>
      <c r="GP94" s="431"/>
      <c r="GQ94" s="431"/>
      <c r="GR94" s="431"/>
      <c r="GS94" s="431"/>
      <c r="GT94" s="431"/>
      <c r="GU94" s="431"/>
      <c r="GV94" s="431"/>
      <c r="GW94" s="431"/>
      <c r="GX94" s="431"/>
      <c r="GY94" s="431"/>
      <c r="GZ94" s="431"/>
      <c r="HA94" s="431"/>
      <c r="HB94" s="431"/>
      <c r="HC94" s="431"/>
      <c r="HD94" s="431"/>
      <c r="HE94" s="431"/>
      <c r="HF94" s="431"/>
      <c r="HG94" s="431"/>
      <c r="HH94" s="431"/>
      <c r="HI94" s="431"/>
      <c r="HJ94" s="431"/>
      <c r="HK94" s="431"/>
      <c r="HL94" s="431"/>
      <c r="HM94" s="431"/>
      <c r="HN94" s="431"/>
      <c r="HO94" s="431"/>
      <c r="HP94" s="431"/>
      <c r="HQ94" s="431"/>
      <c r="HR94" s="431"/>
      <c r="HS94" s="431"/>
      <c r="HT94" s="431"/>
      <c r="HU94" s="431"/>
      <c r="HV94" s="431"/>
      <c r="HW94" s="431"/>
      <c r="HX94" s="431"/>
      <c r="HY94" s="431"/>
      <c r="HZ94" s="431"/>
      <c r="IA94" s="431"/>
      <c r="IB94" s="431"/>
      <c r="IC94" s="431"/>
      <c r="ID94" s="431"/>
      <c r="IE94" s="431"/>
      <c r="IF94" s="431"/>
      <c r="IG94" s="431"/>
      <c r="IH94" s="431"/>
      <c r="II94" s="431"/>
      <c r="IJ94" s="431"/>
      <c r="IK94" s="431"/>
      <c r="IL94" s="431"/>
      <c r="IM94" s="431"/>
      <c r="IN94" s="431"/>
      <c r="IO94" s="431"/>
      <c r="IP94" s="431"/>
      <c r="IQ94" s="431"/>
      <c r="IR94" s="431"/>
      <c r="IS94" s="431"/>
      <c r="IT94" s="431"/>
      <c r="IU94" s="431"/>
      <c r="IV94" s="431"/>
      <c r="IW94" s="431"/>
      <c r="IX94" s="431"/>
      <c r="IY94" s="431"/>
      <c r="IZ94" s="431"/>
      <c r="JA94" s="431"/>
      <c r="JB94" s="431"/>
      <c r="JC94" s="431"/>
      <c r="JD94" s="431"/>
      <c r="JE94" s="431"/>
      <c r="JF94" s="431"/>
      <c r="JG94" s="431"/>
      <c r="JH94" s="431"/>
      <c r="JI94" s="431"/>
      <c r="JJ94" s="431"/>
      <c r="JK94" s="431"/>
      <c r="JL94" s="431"/>
      <c r="JM94" s="431"/>
      <c r="JN94" s="431"/>
      <c r="JO94" s="431"/>
      <c r="JP94" s="431"/>
      <c r="JQ94" s="431"/>
      <c r="JR94" s="431"/>
      <c r="JS94" s="431"/>
      <c r="JT94" s="431"/>
      <c r="JU94" s="431"/>
      <c r="JV94" s="431"/>
      <c r="JW94" s="431"/>
      <c r="JX94" s="431"/>
      <c r="JY94" s="431"/>
      <c r="JZ94" s="431"/>
      <c r="KA94" s="431"/>
      <c r="KB94" s="431"/>
      <c r="KC94" s="431"/>
      <c r="KD94" s="431"/>
      <c r="KE94" s="431"/>
      <c r="KF94" s="431"/>
      <c r="KG94" s="431"/>
      <c r="KH94" s="431"/>
      <c r="KI94" s="431"/>
      <c r="KJ94" s="431"/>
      <c r="KK94" s="431"/>
      <c r="KL94" s="431"/>
      <c r="KM94" s="431"/>
      <c r="KN94" s="431"/>
      <c r="KO94" s="431"/>
      <c r="KP94" s="431"/>
      <c r="KQ94" s="431"/>
      <c r="KR94" s="431"/>
      <c r="KS94" s="431"/>
      <c r="KT94" s="431"/>
      <c r="KU94" s="431"/>
      <c r="KV94" s="431"/>
      <c r="KW94" s="431"/>
      <c r="KX94" s="431"/>
      <c r="KY94" s="431"/>
      <c r="KZ94" s="431"/>
      <c r="LA94" s="431"/>
      <c r="LB94" s="431"/>
      <c r="LC94" s="431"/>
      <c r="LD94" s="431"/>
      <c r="LE94" s="431"/>
      <c r="LF94" s="431"/>
      <c r="LG94" s="431"/>
      <c r="LH94" s="431"/>
      <c r="LI94" s="431"/>
      <c r="LJ94" s="431"/>
      <c r="LK94" s="431"/>
      <c r="LL94" s="431"/>
      <c r="LM94" s="431"/>
      <c r="LN94" s="431"/>
      <c r="LO94" s="431"/>
      <c r="LP94" s="431"/>
      <c r="LQ94" s="431"/>
      <c r="LR94" s="431"/>
      <c r="LS94" s="431"/>
      <c r="LT94" s="431"/>
      <c r="LU94" s="431"/>
      <c r="LV94" s="431"/>
      <c r="LW94" s="431"/>
      <c r="LX94" s="431"/>
      <c r="LY94" s="431"/>
      <c r="LZ94" s="431"/>
      <c r="MA94" s="431"/>
      <c r="MB94" s="431"/>
      <c r="MC94" s="431"/>
      <c r="MD94" s="431"/>
      <c r="ME94" s="431"/>
      <c r="MF94" s="431"/>
      <c r="MG94" s="431"/>
      <c r="MH94" s="431"/>
      <c r="MI94" s="431"/>
      <c r="MJ94" s="431"/>
      <c r="MK94" s="431"/>
      <c r="ML94" s="431"/>
      <c r="MM94" s="431"/>
      <c r="MN94" s="431"/>
      <c r="MO94" s="431"/>
      <c r="MP94" s="431"/>
      <c r="MQ94" s="431"/>
      <c r="MR94" s="431"/>
      <c r="MS94" s="431"/>
      <c r="MT94" s="431"/>
      <c r="MU94" s="431"/>
      <c r="MV94" s="431"/>
      <c r="MW94" s="431"/>
      <c r="MX94" s="431"/>
      <c r="MY94" s="431"/>
      <c r="MZ94" s="431"/>
      <c r="NA94" s="431"/>
      <c r="NB94" s="431"/>
      <c r="NC94" s="431"/>
      <c r="ND94" s="431"/>
      <c r="NE94" s="431"/>
      <c r="NF94" s="431"/>
      <c r="NG94" s="431"/>
      <c r="NH94" s="431"/>
      <c r="NI94" s="431"/>
      <c r="NJ94" s="431"/>
      <c r="NK94" s="431"/>
      <c r="NL94" s="431"/>
      <c r="NM94" s="431"/>
      <c r="NN94" s="431"/>
      <c r="NO94" s="431"/>
      <c r="NP94" s="431"/>
      <c r="NQ94" s="431"/>
      <c r="NR94" s="431"/>
      <c r="NS94" s="431"/>
      <c r="NT94" s="431"/>
      <c r="NU94" s="431"/>
      <c r="NV94" s="431"/>
      <c r="NW94" s="431"/>
      <c r="NX94" s="431"/>
      <c r="NY94" s="431"/>
      <c r="NZ94" s="431"/>
      <c r="OA94" s="431"/>
      <c r="OB94" s="431"/>
      <c r="OC94" s="431"/>
      <c r="OD94" s="431"/>
      <c r="OE94" s="431"/>
      <c r="OF94" s="431"/>
      <c r="OG94" s="431"/>
      <c r="OH94" s="431"/>
      <c r="OI94" s="431"/>
      <c r="OJ94" s="431"/>
      <c r="OK94" s="431"/>
      <c r="OL94" s="431"/>
      <c r="OM94" s="431"/>
      <c r="ON94" s="431"/>
      <c r="OO94" s="431"/>
      <c r="OP94" s="431"/>
      <c r="OQ94" s="431"/>
      <c r="OR94" s="431"/>
      <c r="OS94" s="431"/>
      <c r="OT94" s="431"/>
      <c r="OU94" s="431"/>
      <c r="OV94" s="431"/>
      <c r="OW94" s="431"/>
      <c r="OX94" s="431"/>
      <c r="OY94" s="431"/>
      <c r="OZ94" s="431"/>
      <c r="PA94" s="431"/>
      <c r="PB94" s="431"/>
      <c r="PC94" s="431"/>
      <c r="PD94" s="431"/>
      <c r="PE94" s="431"/>
      <c r="PF94" s="431"/>
      <c r="PG94" s="431"/>
      <c r="PH94" s="431"/>
      <c r="PI94" s="431"/>
      <c r="PJ94" s="431"/>
      <c r="PK94" s="431"/>
      <c r="PL94" s="431"/>
      <c r="PM94" s="431"/>
      <c r="PN94" s="431"/>
      <c r="PO94" s="431"/>
      <c r="PP94" s="431"/>
      <c r="PQ94" s="431"/>
      <c r="PR94" s="431"/>
      <c r="PS94" s="431"/>
      <c r="PT94" s="431"/>
      <c r="PU94" s="431"/>
      <c r="PV94" s="431"/>
      <c r="PW94" s="431"/>
      <c r="PX94" s="431"/>
      <c r="PY94" s="431"/>
      <c r="PZ94" s="431"/>
      <c r="QA94" s="431"/>
      <c r="QB94" s="431"/>
      <c r="QC94" s="431"/>
      <c r="QD94" s="431"/>
      <c r="QE94" s="431"/>
      <c r="QF94" s="431"/>
      <c r="QG94" s="431"/>
      <c r="QH94" s="431"/>
      <c r="QI94" s="431"/>
      <c r="QJ94" s="431"/>
      <c r="QK94" s="431"/>
      <c r="QL94" s="431"/>
      <c r="QM94" s="431"/>
      <c r="QN94" s="431"/>
      <c r="QO94" s="431"/>
      <c r="QP94" s="431"/>
      <c r="QQ94" s="431"/>
      <c r="QR94" s="431"/>
      <c r="QS94" s="431"/>
      <c r="QT94" s="431"/>
      <c r="QU94" s="431"/>
      <c r="QV94" s="431"/>
      <c r="QW94" s="431"/>
      <c r="QX94" s="431"/>
      <c r="QY94" s="431"/>
      <c r="QZ94" s="431"/>
      <c r="RA94" s="431"/>
      <c r="RB94" s="431"/>
      <c r="RC94" s="431"/>
      <c r="RD94" s="431"/>
      <c r="RE94" s="431"/>
      <c r="RF94" s="431"/>
      <c r="RG94" s="431"/>
      <c r="RH94" s="431"/>
      <c r="RI94" s="431"/>
      <c r="RJ94" s="431"/>
      <c r="RK94" s="431"/>
      <c r="RL94" s="431"/>
      <c r="RM94" s="431"/>
      <c r="RN94" s="431"/>
      <c r="RO94" s="431"/>
      <c r="RP94" s="431"/>
      <c r="RQ94" s="431"/>
      <c r="RR94" s="431"/>
      <c r="RS94" s="431"/>
      <c r="RT94" s="431"/>
      <c r="RU94" s="431"/>
      <c r="RV94" s="431"/>
      <c r="RW94" s="431"/>
      <c r="RX94" s="431"/>
      <c r="RY94" s="431"/>
      <c r="RZ94" s="431"/>
      <c r="SA94" s="431"/>
      <c r="SB94" s="431"/>
      <c r="SC94" s="431"/>
      <c r="SD94" s="431"/>
      <c r="SE94" s="431"/>
      <c r="SF94" s="431"/>
      <c r="SG94" s="431"/>
      <c r="SH94" s="431"/>
      <c r="SI94" s="431"/>
      <c r="SJ94" s="431"/>
      <c r="SK94" s="431"/>
      <c r="SL94" s="431"/>
      <c r="SM94" s="431"/>
      <c r="SN94" s="431"/>
      <c r="SO94" s="431"/>
      <c r="SP94" s="431"/>
      <c r="SQ94" s="431"/>
      <c r="SR94" s="431"/>
      <c r="SS94" s="431"/>
      <c r="ST94" s="431"/>
      <c r="SU94" s="431"/>
      <c r="SV94" s="431"/>
      <c r="SW94" s="431"/>
      <c r="SX94" s="431"/>
      <c r="SY94" s="431"/>
      <c r="SZ94" s="431"/>
      <c r="TA94" s="431"/>
      <c r="TB94" s="431"/>
      <c r="TC94" s="431"/>
      <c r="TD94" s="431"/>
      <c r="TE94" s="431"/>
      <c r="TF94" s="431"/>
      <c r="TG94" s="431"/>
      <c r="TH94" s="431"/>
      <c r="TI94" s="431"/>
      <c r="TJ94" s="431"/>
      <c r="TK94" s="431"/>
      <c r="TL94" s="431"/>
      <c r="TM94" s="431"/>
      <c r="TN94" s="431"/>
      <c r="TO94" s="431"/>
      <c r="TP94" s="431"/>
      <c r="TQ94" s="431"/>
      <c r="TR94" s="431"/>
      <c r="TS94" s="431"/>
      <c r="TT94" s="431"/>
      <c r="TU94" s="431"/>
      <c r="TV94" s="431"/>
      <c r="TW94" s="431"/>
      <c r="TX94" s="431"/>
      <c r="TY94" s="431"/>
      <c r="TZ94" s="431"/>
      <c r="UA94" s="431"/>
      <c r="UB94" s="431"/>
      <c r="UC94" s="431"/>
      <c r="UD94" s="431"/>
      <c r="UE94" s="431"/>
      <c r="UF94" s="431"/>
      <c r="UG94" s="431"/>
      <c r="UH94" s="431"/>
      <c r="UI94" s="431"/>
      <c r="UJ94" s="431"/>
      <c r="UK94" s="431"/>
      <c r="UL94" s="431"/>
      <c r="UM94" s="431"/>
      <c r="UN94" s="431"/>
      <c r="UO94" s="431"/>
      <c r="UP94" s="431"/>
      <c r="UQ94" s="431"/>
      <c r="UR94" s="431"/>
      <c r="US94" s="431"/>
      <c r="UT94" s="431"/>
      <c r="UU94" s="431"/>
      <c r="UV94" s="431"/>
      <c r="UW94" s="431"/>
      <c r="UX94" s="431"/>
      <c r="UY94" s="431"/>
      <c r="UZ94" s="431"/>
      <c r="VA94" s="431"/>
      <c r="VB94" s="431"/>
      <c r="VC94" s="431"/>
      <c r="VD94" s="431"/>
      <c r="VE94" s="431"/>
      <c r="VF94" s="431"/>
      <c r="VG94" s="431"/>
      <c r="VH94" s="431"/>
      <c r="VI94" s="431"/>
      <c r="VJ94" s="431"/>
      <c r="VK94" s="431"/>
      <c r="VL94" s="431"/>
      <c r="VM94" s="431"/>
      <c r="VN94" s="431"/>
      <c r="VO94" s="431"/>
      <c r="VP94" s="431"/>
      <c r="VQ94" s="431"/>
      <c r="VR94" s="431"/>
      <c r="VS94" s="431"/>
      <c r="VT94" s="431"/>
      <c r="VU94" s="431"/>
      <c r="VV94" s="431"/>
      <c r="VW94" s="431"/>
      <c r="VX94" s="431"/>
      <c r="VY94" s="431"/>
      <c r="VZ94" s="431"/>
      <c r="WA94" s="431"/>
      <c r="WB94" s="431"/>
      <c r="WC94" s="431"/>
      <c r="WD94" s="431"/>
      <c r="WE94" s="431"/>
      <c r="WF94" s="431"/>
      <c r="WG94" s="431"/>
      <c r="WH94" s="431"/>
      <c r="WI94" s="431"/>
      <c r="WJ94" s="431"/>
      <c r="WK94" s="431"/>
      <c r="WL94" s="431"/>
      <c r="WM94" s="431"/>
      <c r="WN94" s="431"/>
      <c r="WO94" s="431"/>
      <c r="WP94" s="431"/>
      <c r="WQ94" s="431"/>
      <c r="WR94" s="431"/>
      <c r="WS94" s="431"/>
      <c r="WT94" s="431"/>
      <c r="WU94" s="431"/>
      <c r="WV94" s="431"/>
      <c r="WW94" s="431"/>
      <c r="WX94" s="431"/>
      <c r="WY94" s="431"/>
      <c r="WZ94" s="431"/>
      <c r="XA94" s="431"/>
      <c r="XB94" s="431"/>
      <c r="XC94" s="431"/>
      <c r="XD94" s="431"/>
      <c r="XE94" s="431"/>
      <c r="XF94" s="431"/>
      <c r="XG94" s="431"/>
      <c r="XH94" s="431"/>
      <c r="XI94" s="431"/>
      <c r="XJ94" s="431"/>
      <c r="XK94" s="431"/>
      <c r="XL94" s="431"/>
      <c r="XM94" s="431"/>
      <c r="XN94" s="431"/>
      <c r="XO94" s="431"/>
      <c r="XP94" s="431"/>
      <c r="XQ94" s="431"/>
      <c r="XR94" s="431"/>
      <c r="XS94" s="431"/>
      <c r="XT94" s="431"/>
      <c r="XU94" s="431"/>
      <c r="XV94" s="431"/>
      <c r="XW94" s="431"/>
      <c r="XX94" s="431"/>
      <c r="XY94" s="431"/>
      <c r="XZ94" s="431"/>
      <c r="YA94" s="431"/>
      <c r="YB94" s="431"/>
      <c r="YC94" s="431"/>
      <c r="YD94" s="431"/>
      <c r="YE94" s="431"/>
      <c r="YF94" s="431"/>
      <c r="YG94" s="431"/>
      <c r="YH94" s="431"/>
      <c r="YI94" s="431"/>
      <c r="YJ94" s="431"/>
      <c r="YK94" s="431"/>
      <c r="YL94" s="431"/>
      <c r="YM94" s="431"/>
      <c r="YN94" s="431"/>
      <c r="YO94" s="431"/>
      <c r="YP94" s="431"/>
      <c r="YQ94" s="431"/>
      <c r="YR94" s="431"/>
      <c r="YS94" s="431"/>
      <c r="YT94" s="431"/>
      <c r="YU94" s="431"/>
      <c r="YV94" s="431"/>
      <c r="YW94" s="431"/>
      <c r="YX94" s="431"/>
      <c r="YY94" s="431"/>
      <c r="YZ94" s="431"/>
      <c r="ZA94" s="431"/>
      <c r="ZB94" s="431"/>
      <c r="ZC94" s="431"/>
      <c r="ZD94" s="431"/>
      <c r="ZE94" s="431"/>
      <c r="ZF94" s="431"/>
      <c r="ZG94" s="431"/>
      <c r="ZH94" s="431"/>
      <c r="ZI94" s="431"/>
      <c r="ZJ94" s="431"/>
      <c r="ZK94" s="431"/>
      <c r="ZL94" s="431"/>
      <c r="ZM94" s="431"/>
      <c r="ZN94" s="431"/>
      <c r="ZO94" s="431"/>
      <c r="ZP94" s="431"/>
      <c r="ZQ94" s="431"/>
      <c r="ZR94" s="431"/>
      <c r="ZS94" s="431"/>
      <c r="ZT94" s="431"/>
      <c r="ZU94" s="431"/>
      <c r="ZV94" s="431"/>
      <c r="ZW94" s="431"/>
      <c r="ZX94" s="431"/>
      <c r="ZY94" s="431"/>
      <c r="ZZ94" s="431"/>
      <c r="AAA94" s="431"/>
      <c r="AAB94" s="431"/>
      <c r="AAC94" s="431"/>
      <c r="AAD94" s="431"/>
      <c r="AAE94" s="431"/>
      <c r="AAF94" s="431"/>
      <c r="AAG94" s="431"/>
      <c r="AAH94" s="431"/>
      <c r="AAI94" s="431"/>
      <c r="AAJ94" s="431"/>
      <c r="AAK94" s="431"/>
      <c r="AAL94" s="431"/>
      <c r="AAM94" s="431"/>
      <c r="AAN94" s="431"/>
      <c r="AAO94" s="431"/>
      <c r="AAP94" s="431"/>
      <c r="AAQ94" s="431"/>
      <c r="AAR94" s="431"/>
      <c r="AAS94" s="431"/>
      <c r="AAT94" s="431"/>
      <c r="AAU94" s="431"/>
      <c r="AAV94" s="431"/>
      <c r="AAW94" s="431"/>
      <c r="AAX94" s="431"/>
      <c r="AAY94" s="431"/>
      <c r="AAZ94" s="431"/>
      <c r="ABA94" s="431"/>
      <c r="ABB94" s="431"/>
      <c r="ABC94" s="431"/>
      <c r="ABD94" s="431"/>
      <c r="ABE94" s="431"/>
      <c r="ABF94" s="431"/>
      <c r="ABG94" s="431"/>
      <c r="ABH94" s="431"/>
      <c r="ABI94" s="431"/>
      <c r="ABJ94" s="431"/>
      <c r="ABK94" s="431"/>
      <c r="ABL94" s="431"/>
      <c r="ABM94" s="431"/>
      <c r="ABN94" s="431"/>
      <c r="ABO94" s="431"/>
      <c r="ABP94" s="431"/>
      <c r="ABQ94" s="431"/>
      <c r="ABR94" s="431"/>
      <c r="ABS94" s="431"/>
      <c r="ABT94" s="431"/>
      <c r="ABU94" s="431"/>
      <c r="ABV94" s="431"/>
      <c r="ABW94" s="431"/>
      <c r="ABX94" s="431"/>
      <c r="ABY94" s="431"/>
      <c r="ABZ94" s="431"/>
      <c r="ACA94" s="431"/>
      <c r="ACB94" s="431"/>
      <c r="ACC94" s="431"/>
      <c r="ACD94" s="431"/>
      <c r="ACE94" s="431"/>
      <c r="ACF94" s="431"/>
      <c r="ACG94" s="431"/>
      <c r="ACH94" s="431"/>
      <c r="ACI94" s="431"/>
      <c r="ACJ94" s="431"/>
      <c r="ACK94" s="431"/>
      <c r="ACL94" s="431"/>
      <c r="ACM94" s="431"/>
      <c r="ACN94" s="431"/>
      <c r="ACO94" s="431"/>
      <c r="ACP94" s="431"/>
      <c r="ACQ94" s="431"/>
      <c r="ACR94" s="431"/>
      <c r="ACS94" s="431"/>
      <c r="ACT94" s="431"/>
      <c r="ACU94" s="431"/>
      <c r="ACV94" s="431"/>
      <c r="ACW94" s="431"/>
      <c r="ACX94" s="431"/>
      <c r="ACY94" s="431"/>
      <c r="ACZ94" s="431"/>
      <c r="ADA94" s="431"/>
      <c r="ADB94" s="431"/>
      <c r="ADC94" s="431"/>
      <c r="ADD94" s="431"/>
      <c r="ADE94" s="431"/>
      <c r="ADF94" s="431"/>
      <c r="ADG94" s="431"/>
      <c r="ADH94" s="431"/>
      <c r="ADI94" s="431"/>
      <c r="ADJ94" s="431"/>
      <c r="ADK94" s="431"/>
      <c r="ADL94" s="431"/>
      <c r="ADM94" s="431"/>
      <c r="ADN94" s="431"/>
      <c r="ADO94" s="431"/>
      <c r="ADP94" s="431"/>
      <c r="ADQ94" s="431"/>
      <c r="ADR94" s="431"/>
      <c r="ADS94" s="431"/>
      <c r="ADT94" s="431"/>
      <c r="ADU94" s="431"/>
      <c r="ADV94" s="431"/>
      <c r="ADW94" s="431"/>
      <c r="ADX94" s="431"/>
      <c r="ADY94" s="431"/>
      <c r="ADZ94" s="431"/>
      <c r="AEA94" s="431"/>
      <c r="AEB94" s="431"/>
      <c r="AEC94" s="431"/>
      <c r="AED94" s="431"/>
      <c r="AEE94" s="431"/>
      <c r="AEF94" s="431"/>
      <c r="AEG94" s="431"/>
      <c r="AEH94" s="431"/>
      <c r="AEI94" s="431"/>
      <c r="AEJ94" s="431"/>
      <c r="AEK94" s="431"/>
      <c r="AEL94" s="431"/>
      <c r="AEM94" s="431"/>
      <c r="AEN94" s="431"/>
      <c r="AEO94" s="431"/>
      <c r="AEP94" s="431"/>
      <c r="AEQ94" s="431"/>
      <c r="AER94" s="431"/>
      <c r="AES94" s="431"/>
      <c r="AET94" s="431"/>
      <c r="AEU94" s="431"/>
      <c r="AEV94" s="431"/>
      <c r="AEW94" s="431"/>
      <c r="AEX94" s="431"/>
      <c r="AEY94" s="431"/>
      <c r="AEZ94" s="431"/>
      <c r="AFA94" s="431"/>
      <c r="AFB94" s="431"/>
      <c r="AFC94" s="431"/>
      <c r="AFD94" s="431"/>
      <c r="AFE94" s="431"/>
      <c r="AFF94" s="431"/>
      <c r="AFG94" s="431"/>
      <c r="AFH94" s="431"/>
      <c r="AFI94" s="431"/>
      <c r="AFJ94" s="431"/>
      <c r="AFK94" s="431"/>
      <c r="AFL94" s="431"/>
      <c r="AFM94" s="431"/>
      <c r="AFN94" s="431"/>
      <c r="AFO94" s="431"/>
      <c r="AFP94" s="431"/>
      <c r="AFQ94" s="431"/>
      <c r="AFR94" s="431"/>
      <c r="AFS94" s="431"/>
      <c r="AFT94" s="431"/>
      <c r="AFU94" s="431"/>
      <c r="AFV94" s="431"/>
      <c r="AFW94" s="431"/>
      <c r="AFX94" s="431"/>
      <c r="AFY94" s="431"/>
      <c r="AFZ94" s="431"/>
      <c r="AGA94" s="431"/>
      <c r="AGB94" s="431"/>
      <c r="AGC94" s="431"/>
      <c r="AGD94" s="431"/>
      <c r="AGE94" s="431"/>
      <c r="AGF94" s="431"/>
      <c r="AGG94" s="431"/>
      <c r="AGH94" s="431"/>
      <c r="AGI94" s="431"/>
      <c r="AGJ94" s="431"/>
      <c r="AGK94" s="431"/>
      <c r="AGL94" s="431"/>
      <c r="AGM94" s="431"/>
      <c r="AGN94" s="431"/>
      <c r="AGO94" s="431"/>
      <c r="AGP94" s="431"/>
      <c r="AGQ94" s="431"/>
      <c r="AGR94" s="431"/>
      <c r="AGS94" s="431"/>
      <c r="AGT94" s="431"/>
      <c r="AGU94" s="431"/>
      <c r="AGV94" s="431"/>
      <c r="AGW94" s="431"/>
      <c r="AGX94" s="431"/>
      <c r="AGY94" s="431"/>
      <c r="AGZ94" s="431"/>
      <c r="AHA94" s="431"/>
      <c r="AHB94" s="431"/>
      <c r="AHC94" s="431"/>
      <c r="AHD94" s="431"/>
      <c r="AHE94" s="431"/>
      <c r="AHF94" s="431"/>
      <c r="AHG94" s="431"/>
      <c r="AHH94" s="431"/>
      <c r="AHI94" s="431"/>
      <c r="AHJ94" s="431"/>
      <c r="AHK94" s="431"/>
      <c r="AHL94" s="431"/>
      <c r="AHM94" s="431"/>
      <c r="AHN94" s="431"/>
      <c r="AHO94" s="431"/>
      <c r="AHP94" s="431"/>
      <c r="AHQ94" s="431"/>
      <c r="AHR94" s="431"/>
      <c r="AHS94" s="431"/>
      <c r="AHT94" s="431"/>
      <c r="AHU94" s="431"/>
      <c r="AHV94" s="431"/>
      <c r="AHW94" s="431"/>
      <c r="AHX94" s="431"/>
      <c r="AHY94" s="431"/>
      <c r="AHZ94" s="431"/>
      <c r="AIA94" s="431"/>
      <c r="AIB94" s="431"/>
      <c r="AIC94" s="431"/>
      <c r="AID94" s="431"/>
      <c r="AIE94" s="431"/>
      <c r="AIF94" s="431"/>
      <c r="AIG94" s="431"/>
      <c r="AIH94" s="431"/>
      <c r="AII94" s="431"/>
      <c r="AIJ94" s="431"/>
      <c r="AIK94" s="431"/>
      <c r="AIL94" s="431"/>
      <c r="AIM94" s="431"/>
      <c r="AIN94" s="431"/>
      <c r="AIO94" s="431"/>
      <c r="AIP94" s="431"/>
      <c r="AIQ94" s="431"/>
      <c r="AIR94" s="431"/>
      <c r="AIS94" s="431"/>
      <c r="AIT94" s="431"/>
      <c r="AIU94" s="431"/>
      <c r="AIV94" s="431"/>
      <c r="AIW94" s="431"/>
      <c r="AIX94" s="431"/>
      <c r="AIY94" s="431"/>
      <c r="AIZ94" s="431"/>
      <c r="AJA94" s="431"/>
      <c r="AJB94" s="431"/>
      <c r="AJC94" s="431"/>
      <c r="AJD94" s="431"/>
      <c r="AJE94" s="431"/>
      <c r="AJF94" s="431"/>
      <c r="AJG94" s="431"/>
      <c r="AJH94" s="431"/>
      <c r="AJI94" s="431"/>
      <c r="AJJ94" s="431"/>
      <c r="AJK94" s="431"/>
      <c r="AJL94" s="431"/>
      <c r="AJM94" s="431"/>
      <c r="AJN94" s="431"/>
      <c r="AJO94" s="431"/>
      <c r="AJP94" s="431"/>
      <c r="AJQ94" s="431"/>
      <c r="AJR94" s="431"/>
      <c r="AJS94" s="431"/>
      <c r="AJT94" s="431"/>
      <c r="AJU94" s="431"/>
      <c r="AJV94" s="431"/>
      <c r="AJW94" s="431"/>
      <c r="AJX94" s="431"/>
      <c r="AJY94" s="431"/>
      <c r="AJZ94" s="431"/>
      <c r="AKA94" s="431"/>
      <c r="AKB94" s="431"/>
      <c r="AKC94" s="431"/>
      <c r="AKD94" s="431"/>
      <c r="AKE94" s="431"/>
      <c r="AKF94" s="431"/>
      <c r="AKG94" s="431"/>
      <c r="AKH94" s="431"/>
      <c r="AKI94" s="431"/>
      <c r="AKJ94" s="431"/>
      <c r="AKK94" s="431"/>
      <c r="AKL94" s="431"/>
      <c r="AKM94" s="431"/>
      <c r="AKN94" s="431"/>
      <c r="AKO94" s="431"/>
      <c r="AKP94" s="431"/>
      <c r="AKQ94" s="431"/>
      <c r="AKR94" s="431"/>
      <c r="AKS94" s="431"/>
      <c r="AKT94" s="431"/>
      <c r="AKU94" s="431"/>
      <c r="AKV94" s="431"/>
      <c r="AKW94" s="431"/>
      <c r="AKX94" s="431"/>
      <c r="AKY94" s="431"/>
      <c r="AKZ94" s="431"/>
      <c r="ALA94" s="431"/>
      <c r="ALB94" s="431"/>
      <c r="ALC94" s="431"/>
      <c r="ALD94" s="431"/>
      <c r="ALE94" s="431"/>
      <c r="ALF94" s="431"/>
      <c r="ALG94" s="431"/>
      <c r="ALH94" s="431"/>
      <c r="ALI94" s="431"/>
      <c r="ALJ94" s="431"/>
      <c r="ALK94" s="431"/>
      <c r="ALL94" s="431"/>
      <c r="ALM94" s="431"/>
      <c r="ALN94" s="431"/>
      <c r="ALO94" s="431"/>
      <c r="ALP94" s="431"/>
      <c r="ALQ94" s="431"/>
      <c r="ALR94" s="431"/>
      <c r="ALS94" s="431"/>
      <c r="ALT94" s="431"/>
      <c r="ALU94" s="431"/>
      <c r="ALV94" s="431"/>
      <c r="ALW94" s="431"/>
      <c r="ALX94" s="431"/>
      <c r="ALY94" s="431"/>
      <c r="ALZ94" s="431"/>
      <c r="AMA94" s="431"/>
      <c r="AMB94" s="431"/>
      <c r="AMC94" s="431"/>
      <c r="AMD94" s="431"/>
      <c r="AME94" s="431"/>
      <c r="AMF94" s="431"/>
      <c r="AMG94" s="431"/>
      <c r="AMH94" s="431"/>
      <c r="AMI94" s="431"/>
      <c r="AMJ94" s="431"/>
      <c r="AMK94" s="431"/>
      <c r="AML94" s="431"/>
      <c r="AMM94" s="431"/>
      <c r="AMN94" s="431"/>
      <c r="AMO94" s="431"/>
      <c r="AMP94" s="431"/>
      <c r="AMQ94" s="431"/>
      <c r="AMR94" s="431"/>
      <c r="AMS94" s="431"/>
      <c r="AMT94" s="431"/>
      <c r="AMU94" s="431"/>
      <c r="AMV94" s="431"/>
      <c r="AMW94" s="431"/>
      <c r="AMX94" s="431"/>
      <c r="AMY94" s="431"/>
      <c r="AMZ94" s="431"/>
      <c r="ANA94" s="431"/>
      <c r="ANB94" s="431"/>
      <c r="ANC94" s="431"/>
      <c r="AND94" s="431"/>
      <c r="ANE94" s="431"/>
      <c r="ANF94" s="431"/>
      <c r="ANG94" s="431"/>
      <c r="ANH94" s="431"/>
      <c r="ANI94" s="431"/>
      <c r="ANJ94" s="431"/>
      <c r="ANK94" s="431"/>
      <c r="ANL94" s="431"/>
      <c r="ANM94" s="431"/>
      <c r="ANN94" s="431"/>
      <c r="ANO94" s="431"/>
      <c r="ANP94" s="431"/>
      <c r="ANQ94" s="431"/>
      <c r="ANR94" s="431"/>
      <c r="ANS94" s="431"/>
      <c r="ANT94" s="431"/>
      <c r="ANU94" s="431"/>
      <c r="ANV94" s="431"/>
      <c r="ANW94" s="431"/>
      <c r="ANX94" s="431"/>
      <c r="ANY94" s="431"/>
      <c r="ANZ94" s="431"/>
      <c r="AOA94" s="431"/>
      <c r="AOB94" s="431"/>
      <c r="AOC94" s="431"/>
      <c r="AOD94" s="431"/>
      <c r="AOE94" s="431"/>
      <c r="AOF94" s="431"/>
      <c r="AOG94" s="431"/>
      <c r="AOH94" s="431"/>
      <c r="AOI94" s="431"/>
      <c r="AOJ94" s="431"/>
      <c r="AOK94" s="431"/>
      <c r="AOL94" s="431"/>
      <c r="AOM94" s="431"/>
      <c r="AON94" s="431"/>
      <c r="AOO94" s="431"/>
      <c r="AOP94" s="431"/>
      <c r="AOQ94" s="431"/>
      <c r="AOR94" s="431"/>
      <c r="AOS94" s="431"/>
      <c r="AOT94" s="431"/>
      <c r="AOU94" s="431"/>
      <c r="AOV94" s="431"/>
      <c r="AOW94" s="431"/>
      <c r="AOX94" s="431"/>
      <c r="AOY94" s="431"/>
      <c r="AOZ94" s="431"/>
      <c r="APA94" s="431"/>
      <c r="APB94" s="431"/>
      <c r="APC94" s="431"/>
      <c r="APD94" s="431"/>
      <c r="APE94" s="431"/>
      <c r="APF94" s="431"/>
      <c r="APG94" s="431"/>
      <c r="APH94" s="431"/>
      <c r="API94" s="431"/>
      <c r="APJ94" s="431"/>
      <c r="APK94" s="431"/>
      <c r="APL94" s="431"/>
      <c r="APM94" s="431"/>
      <c r="APN94" s="431"/>
      <c r="APO94" s="431"/>
      <c r="APP94" s="431"/>
      <c r="APQ94" s="431"/>
      <c r="APR94" s="431"/>
      <c r="APS94" s="431"/>
      <c r="APT94" s="431"/>
      <c r="APU94" s="431"/>
      <c r="APV94" s="431"/>
      <c r="APW94" s="431"/>
      <c r="APX94" s="431"/>
      <c r="APY94" s="431"/>
      <c r="APZ94" s="431"/>
      <c r="AQA94" s="431"/>
      <c r="AQB94" s="431"/>
      <c r="AQC94" s="431"/>
      <c r="AQD94" s="431"/>
      <c r="AQE94" s="431"/>
      <c r="AQF94" s="431"/>
      <c r="AQG94" s="431"/>
      <c r="AQH94" s="431"/>
      <c r="AQI94" s="431"/>
      <c r="AQJ94" s="431"/>
      <c r="AQK94" s="431"/>
      <c r="AQL94" s="431"/>
      <c r="AQM94" s="431"/>
      <c r="AQN94" s="431"/>
      <c r="AQO94" s="431"/>
      <c r="AQP94" s="431"/>
      <c r="AQQ94" s="431"/>
      <c r="AQR94" s="431"/>
      <c r="AQS94" s="431"/>
      <c r="AQT94" s="431"/>
      <c r="AQU94" s="431"/>
      <c r="AQV94" s="431"/>
      <c r="AQW94" s="431"/>
      <c r="AQX94" s="431"/>
      <c r="AQY94" s="431"/>
      <c r="AQZ94" s="431"/>
      <c r="ARA94" s="431"/>
      <c r="ARB94" s="431"/>
      <c r="ARC94" s="431"/>
      <c r="ARD94" s="431"/>
      <c r="ARE94" s="431"/>
      <c r="ARF94" s="431"/>
      <c r="ARG94" s="431"/>
      <c r="ARH94" s="431"/>
      <c r="ARI94" s="431"/>
      <c r="ARJ94" s="431"/>
      <c r="ARK94" s="431"/>
      <c r="ARL94" s="431"/>
      <c r="ARM94" s="431"/>
      <c r="ARN94" s="431"/>
      <c r="ARO94" s="431"/>
      <c r="ARP94" s="431"/>
      <c r="ARQ94" s="431"/>
      <c r="ARR94" s="431"/>
      <c r="ARS94" s="431"/>
      <c r="ART94" s="431"/>
      <c r="ARU94" s="431"/>
      <c r="ARV94" s="431"/>
      <c r="ARW94" s="431"/>
      <c r="ARX94" s="431"/>
      <c r="ARY94" s="431"/>
      <c r="ARZ94" s="431"/>
      <c r="ASA94" s="431"/>
      <c r="ASB94" s="431"/>
      <c r="ASC94" s="431"/>
      <c r="ASD94" s="431"/>
      <c r="ASE94" s="431"/>
      <c r="ASF94" s="431"/>
      <c r="ASG94" s="431"/>
      <c r="ASH94" s="431"/>
      <c r="ASI94" s="431"/>
      <c r="ASJ94" s="431"/>
      <c r="ASK94" s="431"/>
      <c r="ASL94" s="431"/>
      <c r="ASM94" s="431"/>
      <c r="ASN94" s="431"/>
      <c r="ASO94" s="431"/>
      <c r="ASP94" s="431"/>
      <c r="ASQ94" s="431"/>
      <c r="ASR94" s="431"/>
      <c r="ASS94" s="431"/>
      <c r="AST94" s="431"/>
      <c r="ASU94" s="431"/>
      <c r="ASV94" s="431"/>
      <c r="ASW94" s="431"/>
      <c r="ASX94" s="431"/>
      <c r="ASY94" s="431"/>
      <c r="ASZ94" s="431"/>
      <c r="ATA94" s="431"/>
      <c r="ATB94" s="431"/>
      <c r="ATC94" s="431"/>
      <c r="ATD94" s="431"/>
      <c r="ATE94" s="431"/>
      <c r="ATF94" s="431"/>
      <c r="ATG94" s="431"/>
      <c r="ATH94" s="431"/>
      <c r="ATI94" s="431"/>
      <c r="ATJ94" s="431"/>
      <c r="ATK94" s="431"/>
      <c r="ATL94" s="431"/>
      <c r="ATM94" s="431"/>
      <c r="ATN94" s="431"/>
      <c r="ATO94" s="431"/>
      <c r="ATP94" s="431"/>
      <c r="ATQ94" s="431"/>
      <c r="ATR94" s="431"/>
      <c r="ATS94" s="431"/>
      <c r="ATT94" s="431"/>
      <c r="ATU94" s="431"/>
      <c r="ATV94" s="431"/>
      <c r="ATW94" s="431"/>
      <c r="ATX94" s="431"/>
      <c r="ATY94" s="431"/>
      <c r="ATZ94" s="431"/>
      <c r="AUA94" s="431"/>
      <c r="AUB94" s="431"/>
      <c r="AUC94" s="431"/>
      <c r="AUD94" s="431"/>
      <c r="AUE94" s="431"/>
      <c r="AUF94" s="431"/>
      <c r="AUG94" s="431"/>
      <c r="AUH94" s="431"/>
      <c r="AUI94" s="431"/>
      <c r="AUJ94" s="431"/>
      <c r="AUK94" s="431"/>
      <c r="AUL94" s="431"/>
      <c r="AUM94" s="431"/>
      <c r="AUN94" s="431"/>
      <c r="AUO94" s="431"/>
      <c r="AUP94" s="431"/>
      <c r="AUQ94" s="431"/>
      <c r="AUR94" s="431"/>
      <c r="AUS94" s="431"/>
      <c r="AUT94" s="431"/>
      <c r="AUU94" s="431"/>
      <c r="AUV94" s="431"/>
      <c r="AUW94" s="431"/>
      <c r="AUX94" s="431"/>
      <c r="AUY94" s="431"/>
      <c r="AUZ94" s="431"/>
      <c r="AVA94" s="431"/>
      <c r="AVB94" s="431"/>
      <c r="AVC94" s="431"/>
      <c r="AVD94" s="431"/>
      <c r="AVE94" s="431"/>
      <c r="AVF94" s="431"/>
      <c r="AVG94" s="431"/>
      <c r="AVH94" s="431"/>
      <c r="AVI94" s="431"/>
      <c r="AVJ94" s="431"/>
      <c r="AVK94" s="431"/>
      <c r="AVL94" s="431"/>
      <c r="AVM94" s="431"/>
      <c r="AVN94" s="431"/>
      <c r="AVO94" s="431"/>
      <c r="AVP94" s="431"/>
      <c r="AVQ94" s="431"/>
      <c r="AVR94" s="431"/>
      <c r="AVS94" s="431"/>
      <c r="AVT94" s="431"/>
      <c r="AVU94" s="431"/>
      <c r="AVV94" s="431"/>
      <c r="AVW94" s="431"/>
      <c r="AVX94" s="431"/>
      <c r="AVY94" s="431"/>
      <c r="AVZ94" s="431"/>
      <c r="AWA94" s="431"/>
      <c r="AWB94" s="431"/>
      <c r="AWC94" s="431"/>
      <c r="AWD94" s="431"/>
      <c r="AWE94" s="431"/>
      <c r="AWF94" s="431"/>
      <c r="AWG94" s="431"/>
      <c r="AWH94" s="431"/>
      <c r="AWI94" s="431"/>
      <c r="AWJ94" s="431"/>
      <c r="AWK94" s="431"/>
      <c r="AWL94" s="431"/>
      <c r="AWM94" s="431"/>
      <c r="AWN94" s="431"/>
      <c r="AWO94" s="431"/>
      <c r="AWP94" s="431"/>
      <c r="AWQ94" s="431"/>
      <c r="AWR94" s="431"/>
      <c r="AWS94" s="431"/>
      <c r="AWT94" s="431"/>
      <c r="AWU94" s="431"/>
      <c r="AWV94" s="431"/>
      <c r="AWW94" s="431"/>
      <c r="AWX94" s="431"/>
      <c r="AWY94" s="431"/>
      <c r="AWZ94" s="431"/>
      <c r="AXA94" s="431"/>
      <c r="AXB94" s="431"/>
      <c r="AXC94" s="431"/>
      <c r="AXD94" s="431"/>
      <c r="AXE94" s="431"/>
      <c r="AXF94" s="431"/>
      <c r="AXG94" s="431"/>
      <c r="AXH94" s="431"/>
      <c r="AXI94" s="431"/>
      <c r="AXJ94" s="431"/>
      <c r="AXK94" s="431"/>
      <c r="AXL94" s="431"/>
      <c r="AXM94" s="431"/>
      <c r="AXN94" s="431"/>
      <c r="AXO94" s="431"/>
      <c r="AXP94" s="431"/>
      <c r="AXQ94" s="431"/>
      <c r="AXR94" s="431"/>
      <c r="AXS94" s="431"/>
      <c r="AXT94" s="431"/>
      <c r="AXU94" s="431"/>
      <c r="AXV94" s="431"/>
      <c r="AXW94" s="431"/>
      <c r="AXX94" s="431"/>
      <c r="AXY94" s="431"/>
      <c r="AXZ94" s="431"/>
      <c r="AYA94" s="431"/>
      <c r="AYB94" s="431"/>
      <c r="AYC94" s="431"/>
      <c r="AYD94" s="431"/>
      <c r="AYE94" s="431"/>
      <c r="AYF94" s="431"/>
      <c r="AYG94" s="431"/>
      <c r="AYH94" s="431"/>
      <c r="AYI94" s="431"/>
      <c r="AYJ94" s="431"/>
      <c r="AYK94" s="431"/>
      <c r="AYL94" s="431"/>
      <c r="AYM94" s="431"/>
      <c r="AYN94" s="431"/>
      <c r="AYO94" s="431"/>
      <c r="AYP94" s="431"/>
      <c r="AYQ94" s="431"/>
      <c r="AYR94" s="431"/>
      <c r="AYS94" s="431"/>
      <c r="AYT94" s="431"/>
      <c r="AYU94" s="431"/>
      <c r="AYV94" s="431"/>
      <c r="AYW94" s="431"/>
      <c r="AYX94" s="431"/>
      <c r="AYY94" s="431"/>
      <c r="AYZ94" s="431"/>
      <c r="AZA94" s="431"/>
      <c r="AZB94" s="431"/>
      <c r="AZC94" s="431"/>
      <c r="AZD94" s="431"/>
      <c r="AZE94" s="431"/>
      <c r="AZF94" s="431"/>
      <c r="AZG94" s="431"/>
      <c r="AZH94" s="431"/>
      <c r="AZI94" s="431"/>
      <c r="AZJ94" s="431"/>
      <c r="AZK94" s="431"/>
      <c r="AZL94" s="431"/>
      <c r="AZM94" s="431"/>
      <c r="AZN94" s="431"/>
      <c r="AZO94" s="431"/>
      <c r="AZP94" s="431"/>
      <c r="AZQ94" s="431"/>
      <c r="AZR94" s="431"/>
      <c r="AZS94" s="431"/>
      <c r="AZT94" s="431"/>
      <c r="AZU94" s="431"/>
      <c r="AZV94" s="431"/>
      <c r="AZW94" s="431"/>
      <c r="AZX94" s="431"/>
      <c r="AZY94" s="431"/>
      <c r="AZZ94" s="431"/>
      <c r="BAA94" s="431"/>
      <c r="BAB94" s="431"/>
      <c r="BAC94" s="431"/>
      <c r="BAD94" s="431"/>
      <c r="BAE94" s="431"/>
      <c r="BAF94" s="431"/>
      <c r="BAG94" s="431"/>
      <c r="BAH94" s="431"/>
      <c r="BAI94" s="431"/>
      <c r="BAJ94" s="431"/>
      <c r="BAK94" s="431"/>
      <c r="BAL94" s="431"/>
      <c r="BAM94" s="431"/>
      <c r="BAN94" s="431"/>
      <c r="BAO94" s="431"/>
      <c r="BAP94" s="431"/>
      <c r="BAQ94" s="431"/>
      <c r="BAR94" s="431"/>
      <c r="BAS94" s="431"/>
      <c r="BAT94" s="431"/>
      <c r="BAU94" s="431"/>
      <c r="BAV94" s="431"/>
      <c r="BAW94" s="431"/>
      <c r="BAX94" s="431"/>
      <c r="BAY94" s="431"/>
      <c r="BAZ94" s="431"/>
      <c r="BBA94" s="431"/>
      <c r="BBB94" s="431"/>
      <c r="BBC94" s="431"/>
      <c r="BBD94" s="431"/>
      <c r="BBE94" s="431"/>
      <c r="BBF94" s="431"/>
      <c r="BBG94" s="431"/>
      <c r="BBH94" s="431"/>
      <c r="BBI94" s="431"/>
      <c r="BBJ94" s="431"/>
      <c r="BBK94" s="431"/>
      <c r="BBL94" s="431"/>
      <c r="BBM94" s="431"/>
      <c r="BBN94" s="431"/>
      <c r="BBO94" s="431"/>
      <c r="BBP94" s="431"/>
      <c r="BBQ94" s="431"/>
      <c r="BBR94" s="431"/>
      <c r="BBS94" s="431"/>
      <c r="BBT94" s="431"/>
      <c r="BBU94" s="431"/>
      <c r="BBV94" s="431"/>
      <c r="BBW94" s="431"/>
      <c r="BBX94" s="431"/>
      <c r="BBY94" s="431"/>
      <c r="BBZ94" s="431"/>
      <c r="BCA94" s="431"/>
      <c r="BCB94" s="431"/>
      <c r="BCC94" s="431"/>
      <c r="BCD94" s="431"/>
      <c r="BCE94" s="431"/>
      <c r="BCF94" s="431"/>
      <c r="BCG94" s="431"/>
      <c r="BCH94" s="431"/>
      <c r="BCI94" s="431"/>
      <c r="BCJ94" s="431"/>
      <c r="BCK94" s="431"/>
      <c r="BCL94" s="431"/>
      <c r="BCM94" s="431"/>
      <c r="BCN94" s="431"/>
      <c r="BCO94" s="431"/>
      <c r="BCP94" s="431"/>
      <c r="BCQ94" s="431"/>
      <c r="BCR94" s="431"/>
      <c r="BCS94" s="431"/>
      <c r="BCT94" s="431"/>
      <c r="BCU94" s="431"/>
      <c r="BCV94" s="431"/>
      <c r="BCW94" s="431"/>
      <c r="BCX94" s="431"/>
      <c r="BCY94" s="431"/>
      <c r="BCZ94" s="431"/>
      <c r="BDA94" s="431"/>
      <c r="BDB94" s="431"/>
      <c r="BDC94" s="431"/>
      <c r="BDD94" s="431"/>
      <c r="BDE94" s="431"/>
      <c r="BDF94" s="431"/>
      <c r="BDG94" s="431"/>
      <c r="BDH94" s="431"/>
      <c r="BDI94" s="431"/>
      <c r="BDJ94" s="431"/>
      <c r="BDK94" s="431"/>
      <c r="BDL94" s="431"/>
      <c r="BDM94" s="431"/>
      <c r="BDN94" s="431"/>
      <c r="BDO94" s="431"/>
      <c r="BDP94" s="431"/>
      <c r="BDQ94" s="431"/>
      <c r="BDR94" s="431"/>
      <c r="BDS94" s="431"/>
      <c r="BDT94" s="431"/>
      <c r="BDU94" s="431"/>
      <c r="BDV94" s="431"/>
      <c r="BDW94" s="431"/>
      <c r="BDX94" s="431"/>
      <c r="BDY94" s="431"/>
      <c r="BDZ94" s="431"/>
      <c r="BEA94" s="431"/>
      <c r="BEB94" s="431"/>
      <c r="BEC94" s="431"/>
      <c r="BED94" s="431"/>
      <c r="BEE94" s="431"/>
      <c r="BEF94" s="431"/>
      <c r="BEG94" s="431"/>
      <c r="BEH94" s="431"/>
      <c r="BEI94" s="431"/>
      <c r="BEJ94" s="431"/>
      <c r="BEK94" s="431"/>
      <c r="BEL94" s="431"/>
      <c r="BEM94" s="431"/>
      <c r="BEN94" s="431"/>
      <c r="BEO94" s="431"/>
      <c r="BEP94" s="431"/>
      <c r="BEQ94" s="431"/>
      <c r="BER94" s="431"/>
      <c r="BES94" s="431"/>
      <c r="BET94" s="431"/>
      <c r="BEU94" s="431"/>
      <c r="BEV94" s="431"/>
      <c r="BEW94" s="431"/>
      <c r="BEX94" s="431"/>
      <c r="BEY94" s="431"/>
      <c r="BEZ94" s="431"/>
      <c r="BFA94" s="431"/>
      <c r="BFB94" s="431"/>
      <c r="BFC94" s="431"/>
      <c r="BFD94" s="431"/>
      <c r="BFE94" s="431"/>
      <c r="BFF94" s="431"/>
      <c r="BFG94" s="431"/>
      <c r="BFH94" s="431"/>
      <c r="BFI94" s="431"/>
      <c r="BFJ94" s="431"/>
      <c r="BFK94" s="431"/>
      <c r="BFL94" s="431"/>
      <c r="BFM94" s="431"/>
      <c r="BFN94" s="431"/>
      <c r="BFO94" s="431"/>
      <c r="BFP94" s="431"/>
      <c r="BFQ94" s="431"/>
      <c r="BFR94" s="431"/>
      <c r="BFS94" s="431"/>
      <c r="BFT94" s="431"/>
      <c r="BFU94" s="431"/>
      <c r="BFV94" s="431"/>
      <c r="BFW94" s="431"/>
      <c r="BFX94" s="431"/>
      <c r="BFY94" s="431"/>
      <c r="BFZ94" s="431"/>
      <c r="BGA94" s="431"/>
      <c r="BGB94" s="431"/>
      <c r="BGC94" s="431"/>
      <c r="BGD94" s="431"/>
      <c r="BGE94" s="431"/>
      <c r="BGF94" s="431"/>
      <c r="BGG94" s="431"/>
      <c r="BGH94" s="431"/>
      <c r="BGI94" s="431"/>
      <c r="BGJ94" s="431"/>
      <c r="BGK94" s="431"/>
      <c r="BGL94" s="431"/>
      <c r="BGM94" s="431"/>
      <c r="BGN94" s="431"/>
      <c r="BGO94" s="431"/>
      <c r="BGP94" s="431"/>
      <c r="BGQ94" s="431"/>
      <c r="BGR94" s="431"/>
      <c r="BGS94" s="431"/>
      <c r="BGT94" s="431"/>
      <c r="BGU94" s="431"/>
      <c r="BGV94" s="431"/>
      <c r="BGW94" s="431"/>
      <c r="BGX94" s="431"/>
      <c r="BGY94" s="431"/>
      <c r="BGZ94" s="431"/>
      <c r="BHA94" s="431"/>
      <c r="BHB94" s="431"/>
      <c r="BHC94" s="431"/>
      <c r="BHD94" s="431"/>
      <c r="BHE94" s="431"/>
      <c r="BHF94" s="431"/>
      <c r="BHG94" s="431"/>
      <c r="BHH94" s="431"/>
      <c r="BHI94" s="431"/>
      <c r="BHJ94" s="431"/>
      <c r="BHK94" s="431"/>
      <c r="BHL94" s="431"/>
      <c r="BHM94" s="431"/>
      <c r="BHN94" s="431"/>
      <c r="BHO94" s="431"/>
      <c r="BHP94" s="431"/>
      <c r="BHQ94" s="431"/>
      <c r="BHR94" s="431"/>
      <c r="BHS94" s="431"/>
      <c r="BHT94" s="431"/>
      <c r="BHU94" s="431"/>
      <c r="BHV94" s="431"/>
      <c r="BHW94" s="431"/>
      <c r="BHX94" s="431"/>
      <c r="BHY94" s="431"/>
      <c r="BHZ94" s="431"/>
      <c r="BIA94" s="431"/>
      <c r="BIB94" s="431"/>
      <c r="BIC94" s="431"/>
      <c r="BID94" s="431"/>
      <c r="BIE94" s="431"/>
      <c r="BIF94" s="431"/>
      <c r="BIG94" s="431"/>
      <c r="BIH94" s="431"/>
      <c r="BII94" s="431"/>
      <c r="BIJ94" s="431"/>
      <c r="BIK94" s="431"/>
      <c r="BIL94" s="431"/>
      <c r="BIM94" s="431"/>
      <c r="BIN94" s="431"/>
      <c r="BIO94" s="431"/>
      <c r="BIP94" s="431"/>
      <c r="BIQ94" s="431"/>
      <c r="BIR94" s="431"/>
      <c r="BIS94" s="431"/>
      <c r="BIT94" s="431"/>
      <c r="BIU94" s="431"/>
      <c r="BIV94" s="431"/>
      <c r="BIW94" s="431"/>
      <c r="BIX94" s="431"/>
      <c r="BIY94" s="431"/>
      <c r="BIZ94" s="431"/>
      <c r="BJA94" s="431"/>
      <c r="BJB94" s="431"/>
      <c r="BJC94" s="431"/>
      <c r="BJD94" s="431"/>
      <c r="BJE94" s="431"/>
      <c r="BJF94" s="431"/>
      <c r="BJG94" s="431"/>
      <c r="BJH94" s="431"/>
      <c r="BJI94" s="431"/>
      <c r="BJJ94" s="431"/>
      <c r="BJK94" s="431"/>
      <c r="BJL94" s="431"/>
      <c r="BJM94" s="431"/>
      <c r="BJN94" s="431"/>
      <c r="BJO94" s="431"/>
      <c r="BJP94" s="431"/>
      <c r="BJQ94" s="431"/>
      <c r="BJR94" s="431"/>
      <c r="BJS94" s="431"/>
      <c r="BJT94" s="431"/>
      <c r="BJU94" s="431"/>
      <c r="BJV94" s="431"/>
      <c r="BJW94" s="431"/>
      <c r="BJX94" s="431"/>
      <c r="BJY94" s="431"/>
      <c r="BJZ94" s="431"/>
      <c r="BKA94" s="431"/>
      <c r="BKB94" s="431"/>
      <c r="BKC94" s="431"/>
      <c r="BKD94" s="431"/>
      <c r="BKE94" s="431"/>
      <c r="BKF94" s="431"/>
      <c r="BKG94" s="431"/>
      <c r="BKH94" s="431"/>
      <c r="BKI94" s="431"/>
      <c r="BKJ94" s="431"/>
      <c r="BKK94" s="431"/>
      <c r="BKL94" s="431"/>
      <c r="BKM94" s="431"/>
      <c r="BKN94" s="431"/>
      <c r="BKO94" s="431"/>
      <c r="BKP94" s="431"/>
      <c r="BKQ94" s="431"/>
      <c r="BKR94" s="431"/>
      <c r="BKS94" s="431"/>
      <c r="BKT94" s="431"/>
      <c r="BKU94" s="431"/>
      <c r="BKV94" s="431"/>
      <c r="BKW94" s="431"/>
      <c r="BKX94" s="431"/>
      <c r="BKY94" s="431"/>
      <c r="BKZ94" s="431"/>
      <c r="BLA94" s="431"/>
      <c r="BLB94" s="431"/>
      <c r="BLC94" s="431"/>
      <c r="BLD94" s="431"/>
      <c r="BLE94" s="431"/>
      <c r="BLF94" s="431"/>
      <c r="BLG94" s="431"/>
      <c r="BLH94" s="431"/>
      <c r="BLI94" s="431"/>
      <c r="BLJ94" s="431"/>
      <c r="BLK94" s="431"/>
      <c r="BLL94" s="431"/>
      <c r="BLM94" s="431"/>
      <c r="BLN94" s="431"/>
      <c r="BLO94" s="431"/>
      <c r="BLP94" s="431"/>
      <c r="BLQ94" s="431"/>
      <c r="BLR94" s="431"/>
      <c r="BLS94" s="431"/>
      <c r="BLT94" s="431"/>
      <c r="BLU94" s="431"/>
      <c r="BLV94" s="431"/>
      <c r="BLW94" s="431"/>
      <c r="BLX94" s="431"/>
      <c r="BLY94" s="431"/>
      <c r="BLZ94" s="431"/>
      <c r="BMA94" s="431"/>
      <c r="BMB94" s="431"/>
      <c r="BMC94" s="431"/>
      <c r="BMD94" s="431"/>
      <c r="BME94" s="431"/>
      <c r="BMF94" s="431"/>
      <c r="BMG94" s="431"/>
      <c r="BMH94" s="431"/>
      <c r="BMI94" s="431"/>
      <c r="BMJ94" s="431"/>
      <c r="BMK94" s="431"/>
      <c r="BML94" s="431"/>
      <c r="BMM94" s="431"/>
      <c r="BMN94" s="431"/>
      <c r="BMO94" s="431"/>
      <c r="BMP94" s="431"/>
      <c r="BMQ94" s="431"/>
      <c r="BMR94" s="431"/>
      <c r="BMS94" s="431"/>
      <c r="BMT94" s="431"/>
      <c r="BMU94" s="431"/>
      <c r="BMV94" s="431"/>
      <c r="BMW94" s="431"/>
      <c r="BMX94" s="431"/>
      <c r="BMY94" s="431"/>
      <c r="BMZ94" s="431"/>
      <c r="BNA94" s="431"/>
      <c r="BNB94" s="431"/>
      <c r="BNC94" s="431"/>
      <c r="BND94" s="431"/>
      <c r="BNE94" s="431"/>
      <c r="BNF94" s="431"/>
      <c r="BNG94" s="431"/>
      <c r="BNH94" s="431"/>
      <c r="BNI94" s="431"/>
      <c r="BNJ94" s="431"/>
      <c r="BNK94" s="431"/>
      <c r="BNL94" s="431"/>
      <c r="BNM94" s="431"/>
      <c r="BNN94" s="431"/>
      <c r="BNO94" s="431"/>
      <c r="BNP94" s="431"/>
      <c r="BNQ94" s="431"/>
      <c r="BNR94" s="431"/>
      <c r="BNS94" s="431"/>
      <c r="BNT94" s="431"/>
      <c r="BNU94" s="431"/>
      <c r="BNV94" s="431"/>
      <c r="BNW94" s="431"/>
      <c r="BNX94" s="431"/>
      <c r="BNY94" s="431"/>
      <c r="BNZ94" s="431"/>
      <c r="BOA94" s="431"/>
      <c r="BOB94" s="431"/>
      <c r="BOC94" s="431"/>
      <c r="BOD94" s="431"/>
      <c r="BOE94" s="431"/>
      <c r="BOF94" s="431"/>
      <c r="BOG94" s="431"/>
      <c r="BOH94" s="431"/>
      <c r="BOI94" s="431"/>
      <c r="BOJ94" s="431"/>
      <c r="BOK94" s="431"/>
      <c r="BOL94" s="431"/>
      <c r="BOM94" s="431"/>
      <c r="BON94" s="431"/>
      <c r="BOO94" s="431"/>
      <c r="BOP94" s="431"/>
      <c r="BOQ94" s="431"/>
      <c r="BOR94" s="431"/>
      <c r="BOS94" s="431"/>
      <c r="BOT94" s="431"/>
      <c r="BOU94" s="431"/>
      <c r="BOV94" s="431"/>
      <c r="BOW94" s="431"/>
      <c r="BOX94" s="431"/>
      <c r="BOY94" s="431"/>
      <c r="BOZ94" s="431"/>
      <c r="BPA94" s="431"/>
      <c r="BPB94" s="431"/>
      <c r="BPC94" s="431"/>
      <c r="BPD94" s="431"/>
      <c r="BPE94" s="431"/>
      <c r="BPF94" s="431"/>
      <c r="BPG94" s="431"/>
      <c r="BPH94" s="431"/>
      <c r="BPI94" s="431"/>
      <c r="BPJ94" s="431"/>
      <c r="BPK94" s="431"/>
      <c r="BPL94" s="431"/>
      <c r="BPM94" s="431"/>
      <c r="BPN94" s="431"/>
      <c r="BPO94" s="431"/>
      <c r="BPP94" s="431"/>
      <c r="BPQ94" s="431"/>
      <c r="BPR94" s="431"/>
      <c r="BPS94" s="431"/>
      <c r="BPT94" s="431"/>
      <c r="BPU94" s="431"/>
      <c r="BPV94" s="431"/>
      <c r="BPW94" s="431"/>
      <c r="BPX94" s="431"/>
      <c r="BPY94" s="431"/>
      <c r="BPZ94" s="431"/>
      <c r="BQA94" s="431"/>
      <c r="BQB94" s="431"/>
      <c r="BQC94" s="431"/>
      <c r="BQD94" s="431"/>
      <c r="BQE94" s="431"/>
      <c r="BQF94" s="431"/>
      <c r="BQG94" s="431"/>
      <c r="BQH94" s="431"/>
      <c r="BQI94" s="431"/>
      <c r="BQJ94" s="431"/>
      <c r="BQK94" s="431"/>
      <c r="BQL94" s="431"/>
      <c r="BQM94" s="431"/>
      <c r="BQN94" s="431"/>
      <c r="BQO94" s="431"/>
      <c r="BQP94" s="431"/>
      <c r="BQQ94" s="431"/>
      <c r="BQR94" s="431"/>
      <c r="BQS94" s="431"/>
      <c r="BQT94" s="431"/>
      <c r="BQU94" s="431"/>
      <c r="BQV94" s="431"/>
      <c r="BQW94" s="431"/>
      <c r="BQX94" s="431"/>
      <c r="BQY94" s="431"/>
      <c r="BQZ94" s="431"/>
      <c r="BRA94" s="431"/>
      <c r="BRB94" s="431"/>
      <c r="BRC94" s="431"/>
      <c r="BRD94" s="431"/>
      <c r="BRE94" s="431"/>
      <c r="BRF94" s="431"/>
      <c r="BRG94" s="431"/>
      <c r="BRH94" s="431"/>
      <c r="BRI94" s="431"/>
      <c r="BRJ94" s="431"/>
      <c r="BRK94" s="431"/>
      <c r="BRL94" s="431"/>
      <c r="BRM94" s="431"/>
      <c r="BRN94" s="431"/>
      <c r="BRO94" s="431"/>
      <c r="BRP94" s="431"/>
      <c r="BRQ94" s="431"/>
      <c r="BRR94" s="431"/>
      <c r="BRS94" s="431"/>
      <c r="BRT94" s="431"/>
      <c r="BRU94" s="431"/>
    </row>
    <row r="95" spans="1:1841" ht="29.25" customHeight="1" x14ac:dyDescent="0.3">
      <c r="A95" s="792"/>
      <c r="B95" s="476">
        <v>2</v>
      </c>
      <c r="C95" s="476" t="s">
        <v>144</v>
      </c>
      <c r="D95" s="504">
        <f t="shared" ref="D95:D114" si="45">1810310.8*E95</f>
        <v>18103108</v>
      </c>
      <c r="E95" s="477">
        <v>10</v>
      </c>
      <c r="F95" s="464">
        <v>0</v>
      </c>
      <c r="G95" s="464">
        <v>0</v>
      </c>
      <c r="H95" s="464">
        <f t="shared" ref="H95:H113" si="46">245597.857142857*I95</f>
        <v>736793.57142857101</v>
      </c>
      <c r="I95" s="477">
        <v>3</v>
      </c>
      <c r="J95" s="478"/>
      <c r="K95" s="477">
        <v>0</v>
      </c>
      <c r="L95" s="479"/>
      <c r="M95" s="476"/>
      <c r="N95" s="478"/>
      <c r="O95" s="476"/>
      <c r="P95" s="478"/>
      <c r="Q95" s="476"/>
      <c r="R95" s="478"/>
      <c r="S95" s="476"/>
      <c r="T95" s="478"/>
      <c r="U95" s="476"/>
      <c r="V95" s="478"/>
      <c r="W95" s="476"/>
      <c r="X95" s="480">
        <f t="shared" ref="X95:X114" si="47">+H95+L95</f>
        <v>736793.57142857101</v>
      </c>
      <c r="Y95" s="469">
        <f t="shared" ref="Y95:Y114" si="48">+I95+M95</f>
        <v>3</v>
      </c>
      <c r="Z95" s="480">
        <f t="shared" ref="Z95:Z114" si="49">+J95+N95</f>
        <v>0</v>
      </c>
      <c r="AA95" s="470">
        <f t="shared" ref="AA95:AA114" si="50">+K95+O95</f>
        <v>0</v>
      </c>
      <c r="AB95" s="521"/>
      <c r="AC95" s="486"/>
      <c r="AD95" s="527"/>
      <c r="AE95" s="527"/>
      <c r="AF95" s="527"/>
      <c r="AG95" s="527"/>
      <c r="AH95" s="431"/>
      <c r="AI95" s="431"/>
      <c r="AJ95" s="431"/>
      <c r="AK95" s="431"/>
      <c r="AL95" s="431"/>
      <c r="AM95" s="431"/>
      <c r="AN95" s="431"/>
      <c r="AO95" s="431"/>
      <c r="AP95" s="431"/>
      <c r="AQ95" s="431"/>
      <c r="AR95" s="431"/>
      <c r="AS95" s="431"/>
      <c r="AT95" s="431"/>
      <c r="AU95" s="431"/>
      <c r="AV95" s="431"/>
      <c r="AW95" s="431"/>
      <c r="AX95" s="431"/>
      <c r="AY95" s="431"/>
      <c r="AZ95" s="431"/>
      <c r="BA95" s="431"/>
      <c r="BB95" s="431"/>
      <c r="BC95" s="431"/>
      <c r="BD95" s="431"/>
      <c r="BE95" s="431"/>
      <c r="BF95" s="431"/>
      <c r="BG95" s="431"/>
      <c r="BH95" s="431"/>
      <c r="BI95" s="431"/>
      <c r="BJ95" s="431"/>
      <c r="BK95" s="431"/>
      <c r="BL95" s="431"/>
      <c r="BM95" s="431"/>
      <c r="BN95" s="431"/>
      <c r="BO95" s="431"/>
      <c r="BP95" s="431"/>
      <c r="BQ95" s="431"/>
      <c r="BR95" s="431"/>
      <c r="BS95" s="431"/>
      <c r="BT95" s="431"/>
      <c r="BU95" s="431"/>
      <c r="BV95" s="431"/>
      <c r="BW95" s="431"/>
      <c r="BX95" s="431"/>
      <c r="BY95" s="431"/>
      <c r="BZ95" s="431"/>
      <c r="CA95" s="431"/>
      <c r="CB95" s="431"/>
      <c r="CC95" s="431"/>
      <c r="CD95" s="431"/>
      <c r="CE95" s="431"/>
      <c r="CF95" s="431"/>
      <c r="CG95" s="431"/>
      <c r="CH95" s="431"/>
      <c r="CI95" s="431"/>
      <c r="CJ95" s="431"/>
      <c r="CK95" s="431"/>
      <c r="CL95" s="431"/>
      <c r="CM95" s="431"/>
      <c r="CN95" s="431"/>
      <c r="CO95" s="431"/>
      <c r="CP95" s="431"/>
      <c r="CQ95" s="431"/>
      <c r="CR95" s="431"/>
      <c r="CS95" s="431"/>
      <c r="CT95" s="431"/>
      <c r="CU95" s="431"/>
      <c r="CV95" s="431"/>
      <c r="CW95" s="431"/>
      <c r="CX95" s="431"/>
      <c r="CY95" s="431"/>
      <c r="CZ95" s="431"/>
      <c r="DA95" s="431"/>
      <c r="DB95" s="431"/>
      <c r="DC95" s="431"/>
      <c r="DD95" s="431"/>
      <c r="DE95" s="431"/>
      <c r="DF95" s="431"/>
      <c r="DG95" s="431"/>
      <c r="DH95" s="431"/>
      <c r="DI95" s="431"/>
      <c r="DJ95" s="431"/>
      <c r="DK95" s="431"/>
      <c r="DL95" s="431"/>
      <c r="DM95" s="431"/>
      <c r="DN95" s="431"/>
      <c r="DO95" s="431"/>
      <c r="DP95" s="431"/>
      <c r="DQ95" s="431"/>
      <c r="DR95" s="431"/>
      <c r="DS95" s="431"/>
      <c r="DT95" s="431"/>
      <c r="DU95" s="431"/>
      <c r="DV95" s="431"/>
      <c r="DW95" s="431"/>
      <c r="DX95" s="431"/>
      <c r="DY95" s="431"/>
      <c r="DZ95" s="431"/>
      <c r="EA95" s="431"/>
      <c r="EB95" s="431"/>
      <c r="EC95" s="431"/>
      <c r="ED95" s="431"/>
      <c r="EE95" s="431"/>
      <c r="EF95" s="431"/>
      <c r="EG95" s="431"/>
      <c r="EH95" s="431"/>
      <c r="EI95" s="431"/>
      <c r="EJ95" s="431"/>
      <c r="EK95" s="431"/>
      <c r="EL95" s="431"/>
      <c r="EM95" s="431"/>
      <c r="EN95" s="431"/>
      <c r="EO95" s="431"/>
      <c r="EP95" s="431"/>
      <c r="EQ95" s="431"/>
      <c r="ER95" s="431"/>
      <c r="ES95" s="431"/>
      <c r="ET95" s="431"/>
      <c r="EU95" s="431"/>
      <c r="EV95" s="431"/>
      <c r="EW95" s="431"/>
      <c r="EX95" s="431"/>
      <c r="EY95" s="431"/>
      <c r="EZ95" s="431"/>
      <c r="FA95" s="431"/>
      <c r="FB95" s="431"/>
      <c r="FC95" s="431"/>
      <c r="FD95" s="431"/>
      <c r="FE95" s="431"/>
      <c r="FF95" s="431"/>
      <c r="FG95" s="431"/>
      <c r="FH95" s="431"/>
      <c r="FI95" s="431"/>
      <c r="FJ95" s="431"/>
      <c r="FK95" s="431"/>
      <c r="FL95" s="431"/>
      <c r="FM95" s="431"/>
      <c r="FN95" s="431"/>
      <c r="FO95" s="431"/>
      <c r="FP95" s="431"/>
      <c r="FQ95" s="431"/>
      <c r="FR95" s="431"/>
      <c r="FS95" s="431"/>
      <c r="FT95" s="431"/>
      <c r="FU95" s="431"/>
      <c r="FV95" s="431"/>
      <c r="FW95" s="431"/>
      <c r="FX95" s="431"/>
      <c r="FY95" s="431"/>
      <c r="FZ95" s="431"/>
      <c r="GA95" s="431"/>
      <c r="GB95" s="431"/>
      <c r="GC95" s="431"/>
      <c r="GD95" s="431"/>
      <c r="GE95" s="431"/>
      <c r="GF95" s="431"/>
      <c r="GG95" s="431"/>
      <c r="GH95" s="431"/>
      <c r="GI95" s="431"/>
      <c r="GJ95" s="431"/>
      <c r="GK95" s="431"/>
      <c r="GL95" s="431"/>
      <c r="GM95" s="431"/>
      <c r="GN95" s="431"/>
      <c r="GO95" s="431"/>
      <c r="GP95" s="431"/>
      <c r="GQ95" s="431"/>
      <c r="GR95" s="431"/>
      <c r="GS95" s="431"/>
      <c r="GT95" s="431"/>
      <c r="GU95" s="431"/>
      <c r="GV95" s="431"/>
      <c r="GW95" s="431"/>
      <c r="GX95" s="431"/>
      <c r="GY95" s="431"/>
      <c r="GZ95" s="431"/>
      <c r="HA95" s="431"/>
      <c r="HB95" s="431"/>
      <c r="HC95" s="431"/>
      <c r="HD95" s="431"/>
      <c r="HE95" s="431"/>
      <c r="HF95" s="431"/>
      <c r="HG95" s="431"/>
      <c r="HH95" s="431"/>
      <c r="HI95" s="431"/>
      <c r="HJ95" s="431"/>
      <c r="HK95" s="431"/>
      <c r="HL95" s="431"/>
      <c r="HM95" s="431"/>
      <c r="HN95" s="431"/>
      <c r="HO95" s="431"/>
      <c r="HP95" s="431"/>
      <c r="HQ95" s="431"/>
      <c r="HR95" s="431"/>
      <c r="HS95" s="431"/>
      <c r="HT95" s="431"/>
      <c r="HU95" s="431"/>
      <c r="HV95" s="431"/>
      <c r="HW95" s="431"/>
      <c r="HX95" s="431"/>
      <c r="HY95" s="431"/>
      <c r="HZ95" s="431"/>
      <c r="IA95" s="431"/>
      <c r="IB95" s="431"/>
      <c r="IC95" s="431"/>
      <c r="ID95" s="431"/>
      <c r="IE95" s="431"/>
      <c r="IF95" s="431"/>
      <c r="IG95" s="431"/>
      <c r="IH95" s="431"/>
      <c r="II95" s="431"/>
      <c r="IJ95" s="431"/>
      <c r="IK95" s="431"/>
      <c r="IL95" s="431"/>
      <c r="IM95" s="431"/>
      <c r="IN95" s="431"/>
      <c r="IO95" s="431"/>
      <c r="IP95" s="431"/>
      <c r="IQ95" s="431"/>
      <c r="IR95" s="431"/>
      <c r="IS95" s="431"/>
      <c r="IT95" s="431"/>
      <c r="IU95" s="431"/>
      <c r="IV95" s="431"/>
      <c r="IW95" s="431"/>
      <c r="IX95" s="431"/>
      <c r="IY95" s="431"/>
      <c r="IZ95" s="431"/>
      <c r="JA95" s="431"/>
      <c r="JB95" s="431"/>
      <c r="JC95" s="431"/>
      <c r="JD95" s="431"/>
      <c r="JE95" s="431"/>
      <c r="JF95" s="431"/>
      <c r="JG95" s="431"/>
      <c r="JH95" s="431"/>
      <c r="JI95" s="431"/>
      <c r="JJ95" s="431"/>
      <c r="JK95" s="431"/>
      <c r="JL95" s="431"/>
      <c r="JM95" s="431"/>
      <c r="JN95" s="431"/>
      <c r="JO95" s="431"/>
      <c r="JP95" s="431"/>
      <c r="JQ95" s="431"/>
      <c r="JR95" s="431"/>
      <c r="JS95" s="431"/>
      <c r="JT95" s="431"/>
      <c r="JU95" s="431"/>
      <c r="JV95" s="431"/>
      <c r="JW95" s="431"/>
      <c r="JX95" s="431"/>
      <c r="JY95" s="431"/>
      <c r="JZ95" s="431"/>
      <c r="KA95" s="431"/>
      <c r="KB95" s="431"/>
      <c r="KC95" s="431"/>
      <c r="KD95" s="431"/>
      <c r="KE95" s="431"/>
      <c r="KF95" s="431"/>
      <c r="KG95" s="431"/>
      <c r="KH95" s="431"/>
      <c r="KI95" s="431"/>
      <c r="KJ95" s="431"/>
      <c r="KK95" s="431"/>
      <c r="KL95" s="431"/>
      <c r="KM95" s="431"/>
      <c r="KN95" s="431"/>
      <c r="KO95" s="431"/>
      <c r="KP95" s="431"/>
      <c r="KQ95" s="431"/>
      <c r="KR95" s="431"/>
      <c r="KS95" s="431"/>
      <c r="KT95" s="431"/>
      <c r="KU95" s="431"/>
      <c r="KV95" s="431"/>
      <c r="KW95" s="431"/>
      <c r="KX95" s="431"/>
      <c r="KY95" s="431"/>
      <c r="KZ95" s="431"/>
      <c r="LA95" s="431"/>
      <c r="LB95" s="431"/>
      <c r="LC95" s="431"/>
      <c r="LD95" s="431"/>
      <c r="LE95" s="431"/>
      <c r="LF95" s="431"/>
      <c r="LG95" s="431"/>
      <c r="LH95" s="431"/>
      <c r="LI95" s="431"/>
      <c r="LJ95" s="431"/>
      <c r="LK95" s="431"/>
      <c r="LL95" s="431"/>
      <c r="LM95" s="431"/>
      <c r="LN95" s="431"/>
      <c r="LO95" s="431"/>
      <c r="LP95" s="431"/>
      <c r="LQ95" s="431"/>
      <c r="LR95" s="431"/>
      <c r="LS95" s="431"/>
      <c r="LT95" s="431"/>
      <c r="LU95" s="431"/>
      <c r="LV95" s="431"/>
      <c r="LW95" s="431"/>
      <c r="LX95" s="431"/>
      <c r="LY95" s="431"/>
      <c r="LZ95" s="431"/>
      <c r="MA95" s="431"/>
      <c r="MB95" s="431"/>
      <c r="MC95" s="431"/>
      <c r="MD95" s="431"/>
      <c r="ME95" s="431"/>
      <c r="MF95" s="431"/>
      <c r="MG95" s="431"/>
      <c r="MH95" s="431"/>
      <c r="MI95" s="431"/>
      <c r="MJ95" s="431"/>
      <c r="MK95" s="431"/>
      <c r="ML95" s="431"/>
      <c r="MM95" s="431"/>
      <c r="MN95" s="431"/>
      <c r="MO95" s="431"/>
      <c r="MP95" s="431"/>
      <c r="MQ95" s="431"/>
      <c r="MR95" s="431"/>
      <c r="MS95" s="431"/>
      <c r="MT95" s="431"/>
      <c r="MU95" s="431"/>
      <c r="MV95" s="431"/>
      <c r="MW95" s="431"/>
      <c r="MX95" s="431"/>
      <c r="MY95" s="431"/>
      <c r="MZ95" s="431"/>
      <c r="NA95" s="431"/>
      <c r="NB95" s="431"/>
      <c r="NC95" s="431"/>
      <c r="ND95" s="431"/>
      <c r="NE95" s="431"/>
      <c r="NF95" s="431"/>
      <c r="NG95" s="431"/>
      <c r="NH95" s="431"/>
      <c r="NI95" s="431"/>
      <c r="NJ95" s="431"/>
      <c r="NK95" s="431"/>
      <c r="NL95" s="431"/>
      <c r="NM95" s="431"/>
      <c r="NN95" s="431"/>
      <c r="NO95" s="431"/>
      <c r="NP95" s="431"/>
      <c r="NQ95" s="431"/>
      <c r="NR95" s="431"/>
      <c r="NS95" s="431"/>
      <c r="NT95" s="431"/>
      <c r="NU95" s="431"/>
      <c r="NV95" s="431"/>
      <c r="NW95" s="431"/>
      <c r="NX95" s="431"/>
      <c r="NY95" s="431"/>
      <c r="NZ95" s="431"/>
      <c r="OA95" s="431"/>
      <c r="OB95" s="431"/>
      <c r="OC95" s="431"/>
      <c r="OD95" s="431"/>
      <c r="OE95" s="431"/>
      <c r="OF95" s="431"/>
      <c r="OG95" s="431"/>
      <c r="OH95" s="431"/>
      <c r="OI95" s="431"/>
      <c r="OJ95" s="431"/>
      <c r="OK95" s="431"/>
      <c r="OL95" s="431"/>
      <c r="OM95" s="431"/>
      <c r="ON95" s="431"/>
      <c r="OO95" s="431"/>
      <c r="OP95" s="431"/>
      <c r="OQ95" s="431"/>
      <c r="OR95" s="431"/>
      <c r="OS95" s="431"/>
      <c r="OT95" s="431"/>
      <c r="OU95" s="431"/>
      <c r="OV95" s="431"/>
      <c r="OW95" s="431"/>
      <c r="OX95" s="431"/>
      <c r="OY95" s="431"/>
      <c r="OZ95" s="431"/>
      <c r="PA95" s="431"/>
      <c r="PB95" s="431"/>
      <c r="PC95" s="431"/>
      <c r="PD95" s="431"/>
      <c r="PE95" s="431"/>
      <c r="PF95" s="431"/>
      <c r="PG95" s="431"/>
      <c r="PH95" s="431"/>
      <c r="PI95" s="431"/>
      <c r="PJ95" s="431"/>
      <c r="PK95" s="431"/>
      <c r="PL95" s="431"/>
      <c r="PM95" s="431"/>
      <c r="PN95" s="431"/>
      <c r="PO95" s="431"/>
      <c r="PP95" s="431"/>
      <c r="PQ95" s="431"/>
      <c r="PR95" s="431"/>
      <c r="PS95" s="431"/>
      <c r="PT95" s="431"/>
      <c r="PU95" s="431"/>
      <c r="PV95" s="431"/>
      <c r="PW95" s="431"/>
      <c r="PX95" s="431"/>
      <c r="PY95" s="431"/>
      <c r="PZ95" s="431"/>
      <c r="QA95" s="431"/>
      <c r="QB95" s="431"/>
      <c r="QC95" s="431"/>
      <c r="QD95" s="431"/>
      <c r="QE95" s="431"/>
      <c r="QF95" s="431"/>
      <c r="QG95" s="431"/>
      <c r="QH95" s="431"/>
      <c r="QI95" s="431"/>
      <c r="QJ95" s="431"/>
      <c r="QK95" s="431"/>
      <c r="QL95" s="431"/>
      <c r="QM95" s="431"/>
      <c r="QN95" s="431"/>
      <c r="QO95" s="431"/>
      <c r="QP95" s="431"/>
      <c r="QQ95" s="431"/>
      <c r="QR95" s="431"/>
      <c r="QS95" s="431"/>
      <c r="QT95" s="431"/>
      <c r="QU95" s="431"/>
      <c r="QV95" s="431"/>
      <c r="QW95" s="431"/>
      <c r="QX95" s="431"/>
      <c r="QY95" s="431"/>
      <c r="QZ95" s="431"/>
      <c r="RA95" s="431"/>
      <c r="RB95" s="431"/>
      <c r="RC95" s="431"/>
      <c r="RD95" s="431"/>
      <c r="RE95" s="431"/>
      <c r="RF95" s="431"/>
      <c r="RG95" s="431"/>
      <c r="RH95" s="431"/>
      <c r="RI95" s="431"/>
      <c r="RJ95" s="431"/>
      <c r="RK95" s="431"/>
      <c r="RL95" s="431"/>
      <c r="RM95" s="431"/>
      <c r="RN95" s="431"/>
      <c r="RO95" s="431"/>
      <c r="RP95" s="431"/>
      <c r="RQ95" s="431"/>
      <c r="RR95" s="431"/>
      <c r="RS95" s="431"/>
      <c r="RT95" s="431"/>
      <c r="RU95" s="431"/>
      <c r="RV95" s="431"/>
      <c r="RW95" s="431"/>
      <c r="RX95" s="431"/>
      <c r="RY95" s="431"/>
      <c r="RZ95" s="431"/>
      <c r="SA95" s="431"/>
      <c r="SB95" s="431"/>
      <c r="SC95" s="431"/>
      <c r="SD95" s="431"/>
      <c r="SE95" s="431"/>
      <c r="SF95" s="431"/>
      <c r="SG95" s="431"/>
      <c r="SH95" s="431"/>
      <c r="SI95" s="431"/>
      <c r="SJ95" s="431"/>
      <c r="SK95" s="431"/>
      <c r="SL95" s="431"/>
      <c r="SM95" s="431"/>
      <c r="SN95" s="431"/>
      <c r="SO95" s="431"/>
      <c r="SP95" s="431"/>
      <c r="SQ95" s="431"/>
      <c r="SR95" s="431"/>
      <c r="SS95" s="431"/>
      <c r="ST95" s="431"/>
      <c r="SU95" s="431"/>
      <c r="SV95" s="431"/>
      <c r="SW95" s="431"/>
      <c r="SX95" s="431"/>
      <c r="SY95" s="431"/>
      <c r="SZ95" s="431"/>
      <c r="TA95" s="431"/>
      <c r="TB95" s="431"/>
      <c r="TC95" s="431"/>
      <c r="TD95" s="431"/>
      <c r="TE95" s="431"/>
      <c r="TF95" s="431"/>
      <c r="TG95" s="431"/>
      <c r="TH95" s="431"/>
      <c r="TI95" s="431"/>
      <c r="TJ95" s="431"/>
      <c r="TK95" s="431"/>
      <c r="TL95" s="431"/>
      <c r="TM95" s="431"/>
      <c r="TN95" s="431"/>
      <c r="TO95" s="431"/>
      <c r="TP95" s="431"/>
      <c r="TQ95" s="431"/>
      <c r="TR95" s="431"/>
      <c r="TS95" s="431"/>
      <c r="TT95" s="431"/>
      <c r="TU95" s="431"/>
      <c r="TV95" s="431"/>
      <c r="TW95" s="431"/>
      <c r="TX95" s="431"/>
      <c r="TY95" s="431"/>
      <c r="TZ95" s="431"/>
      <c r="UA95" s="431"/>
      <c r="UB95" s="431"/>
      <c r="UC95" s="431"/>
      <c r="UD95" s="431"/>
      <c r="UE95" s="431"/>
      <c r="UF95" s="431"/>
      <c r="UG95" s="431"/>
      <c r="UH95" s="431"/>
      <c r="UI95" s="431"/>
      <c r="UJ95" s="431"/>
      <c r="UK95" s="431"/>
      <c r="UL95" s="431"/>
      <c r="UM95" s="431"/>
      <c r="UN95" s="431"/>
      <c r="UO95" s="431"/>
      <c r="UP95" s="431"/>
      <c r="UQ95" s="431"/>
      <c r="UR95" s="431"/>
      <c r="US95" s="431"/>
      <c r="UT95" s="431"/>
      <c r="UU95" s="431"/>
      <c r="UV95" s="431"/>
      <c r="UW95" s="431"/>
      <c r="UX95" s="431"/>
      <c r="UY95" s="431"/>
      <c r="UZ95" s="431"/>
      <c r="VA95" s="431"/>
      <c r="VB95" s="431"/>
      <c r="VC95" s="431"/>
      <c r="VD95" s="431"/>
      <c r="VE95" s="431"/>
      <c r="VF95" s="431"/>
      <c r="VG95" s="431"/>
      <c r="VH95" s="431"/>
      <c r="VI95" s="431"/>
      <c r="VJ95" s="431"/>
      <c r="VK95" s="431"/>
      <c r="VL95" s="431"/>
      <c r="VM95" s="431"/>
      <c r="VN95" s="431"/>
      <c r="VO95" s="431"/>
      <c r="VP95" s="431"/>
      <c r="VQ95" s="431"/>
      <c r="VR95" s="431"/>
      <c r="VS95" s="431"/>
      <c r="VT95" s="431"/>
      <c r="VU95" s="431"/>
      <c r="VV95" s="431"/>
      <c r="VW95" s="431"/>
      <c r="VX95" s="431"/>
      <c r="VY95" s="431"/>
      <c r="VZ95" s="431"/>
      <c r="WA95" s="431"/>
      <c r="WB95" s="431"/>
      <c r="WC95" s="431"/>
      <c r="WD95" s="431"/>
      <c r="WE95" s="431"/>
      <c r="WF95" s="431"/>
      <c r="WG95" s="431"/>
      <c r="WH95" s="431"/>
      <c r="WI95" s="431"/>
      <c r="WJ95" s="431"/>
      <c r="WK95" s="431"/>
      <c r="WL95" s="431"/>
      <c r="WM95" s="431"/>
      <c r="WN95" s="431"/>
      <c r="WO95" s="431"/>
      <c r="WP95" s="431"/>
      <c r="WQ95" s="431"/>
      <c r="WR95" s="431"/>
      <c r="WS95" s="431"/>
      <c r="WT95" s="431"/>
      <c r="WU95" s="431"/>
      <c r="WV95" s="431"/>
      <c r="WW95" s="431"/>
      <c r="WX95" s="431"/>
      <c r="WY95" s="431"/>
      <c r="WZ95" s="431"/>
      <c r="XA95" s="431"/>
      <c r="XB95" s="431"/>
      <c r="XC95" s="431"/>
      <c r="XD95" s="431"/>
      <c r="XE95" s="431"/>
      <c r="XF95" s="431"/>
      <c r="XG95" s="431"/>
      <c r="XH95" s="431"/>
      <c r="XI95" s="431"/>
      <c r="XJ95" s="431"/>
      <c r="XK95" s="431"/>
      <c r="XL95" s="431"/>
      <c r="XM95" s="431"/>
      <c r="XN95" s="431"/>
      <c r="XO95" s="431"/>
      <c r="XP95" s="431"/>
      <c r="XQ95" s="431"/>
      <c r="XR95" s="431"/>
      <c r="XS95" s="431"/>
      <c r="XT95" s="431"/>
      <c r="XU95" s="431"/>
      <c r="XV95" s="431"/>
      <c r="XW95" s="431"/>
      <c r="XX95" s="431"/>
      <c r="XY95" s="431"/>
      <c r="XZ95" s="431"/>
      <c r="YA95" s="431"/>
      <c r="YB95" s="431"/>
      <c r="YC95" s="431"/>
      <c r="YD95" s="431"/>
      <c r="YE95" s="431"/>
      <c r="YF95" s="431"/>
      <c r="YG95" s="431"/>
      <c r="YH95" s="431"/>
      <c r="YI95" s="431"/>
      <c r="YJ95" s="431"/>
      <c r="YK95" s="431"/>
      <c r="YL95" s="431"/>
      <c r="YM95" s="431"/>
      <c r="YN95" s="431"/>
      <c r="YO95" s="431"/>
      <c r="YP95" s="431"/>
      <c r="YQ95" s="431"/>
      <c r="YR95" s="431"/>
      <c r="YS95" s="431"/>
      <c r="YT95" s="431"/>
      <c r="YU95" s="431"/>
      <c r="YV95" s="431"/>
      <c r="YW95" s="431"/>
      <c r="YX95" s="431"/>
      <c r="YY95" s="431"/>
      <c r="YZ95" s="431"/>
      <c r="ZA95" s="431"/>
      <c r="ZB95" s="431"/>
      <c r="ZC95" s="431"/>
      <c r="ZD95" s="431"/>
      <c r="ZE95" s="431"/>
      <c r="ZF95" s="431"/>
      <c r="ZG95" s="431"/>
      <c r="ZH95" s="431"/>
      <c r="ZI95" s="431"/>
      <c r="ZJ95" s="431"/>
      <c r="ZK95" s="431"/>
      <c r="ZL95" s="431"/>
      <c r="ZM95" s="431"/>
      <c r="ZN95" s="431"/>
      <c r="ZO95" s="431"/>
      <c r="ZP95" s="431"/>
      <c r="ZQ95" s="431"/>
      <c r="ZR95" s="431"/>
      <c r="ZS95" s="431"/>
      <c r="ZT95" s="431"/>
      <c r="ZU95" s="431"/>
      <c r="ZV95" s="431"/>
      <c r="ZW95" s="431"/>
      <c r="ZX95" s="431"/>
      <c r="ZY95" s="431"/>
      <c r="ZZ95" s="431"/>
      <c r="AAA95" s="431"/>
      <c r="AAB95" s="431"/>
      <c r="AAC95" s="431"/>
      <c r="AAD95" s="431"/>
      <c r="AAE95" s="431"/>
      <c r="AAF95" s="431"/>
      <c r="AAG95" s="431"/>
      <c r="AAH95" s="431"/>
      <c r="AAI95" s="431"/>
      <c r="AAJ95" s="431"/>
      <c r="AAK95" s="431"/>
      <c r="AAL95" s="431"/>
      <c r="AAM95" s="431"/>
      <c r="AAN95" s="431"/>
      <c r="AAO95" s="431"/>
      <c r="AAP95" s="431"/>
      <c r="AAQ95" s="431"/>
      <c r="AAR95" s="431"/>
      <c r="AAS95" s="431"/>
      <c r="AAT95" s="431"/>
      <c r="AAU95" s="431"/>
      <c r="AAV95" s="431"/>
      <c r="AAW95" s="431"/>
      <c r="AAX95" s="431"/>
      <c r="AAY95" s="431"/>
      <c r="AAZ95" s="431"/>
      <c r="ABA95" s="431"/>
      <c r="ABB95" s="431"/>
      <c r="ABC95" s="431"/>
      <c r="ABD95" s="431"/>
      <c r="ABE95" s="431"/>
      <c r="ABF95" s="431"/>
      <c r="ABG95" s="431"/>
      <c r="ABH95" s="431"/>
      <c r="ABI95" s="431"/>
      <c r="ABJ95" s="431"/>
      <c r="ABK95" s="431"/>
      <c r="ABL95" s="431"/>
      <c r="ABM95" s="431"/>
      <c r="ABN95" s="431"/>
      <c r="ABO95" s="431"/>
      <c r="ABP95" s="431"/>
      <c r="ABQ95" s="431"/>
      <c r="ABR95" s="431"/>
      <c r="ABS95" s="431"/>
      <c r="ABT95" s="431"/>
      <c r="ABU95" s="431"/>
      <c r="ABV95" s="431"/>
      <c r="ABW95" s="431"/>
      <c r="ABX95" s="431"/>
      <c r="ABY95" s="431"/>
      <c r="ABZ95" s="431"/>
      <c r="ACA95" s="431"/>
      <c r="ACB95" s="431"/>
      <c r="ACC95" s="431"/>
      <c r="ACD95" s="431"/>
      <c r="ACE95" s="431"/>
      <c r="ACF95" s="431"/>
      <c r="ACG95" s="431"/>
      <c r="ACH95" s="431"/>
      <c r="ACI95" s="431"/>
      <c r="ACJ95" s="431"/>
      <c r="ACK95" s="431"/>
      <c r="ACL95" s="431"/>
      <c r="ACM95" s="431"/>
      <c r="ACN95" s="431"/>
      <c r="ACO95" s="431"/>
      <c r="ACP95" s="431"/>
      <c r="ACQ95" s="431"/>
      <c r="ACR95" s="431"/>
      <c r="ACS95" s="431"/>
      <c r="ACT95" s="431"/>
      <c r="ACU95" s="431"/>
      <c r="ACV95" s="431"/>
      <c r="ACW95" s="431"/>
      <c r="ACX95" s="431"/>
      <c r="ACY95" s="431"/>
      <c r="ACZ95" s="431"/>
      <c r="ADA95" s="431"/>
      <c r="ADB95" s="431"/>
      <c r="ADC95" s="431"/>
      <c r="ADD95" s="431"/>
      <c r="ADE95" s="431"/>
      <c r="ADF95" s="431"/>
      <c r="ADG95" s="431"/>
      <c r="ADH95" s="431"/>
      <c r="ADI95" s="431"/>
      <c r="ADJ95" s="431"/>
      <c r="ADK95" s="431"/>
      <c r="ADL95" s="431"/>
      <c r="ADM95" s="431"/>
      <c r="ADN95" s="431"/>
      <c r="ADO95" s="431"/>
      <c r="ADP95" s="431"/>
      <c r="ADQ95" s="431"/>
      <c r="ADR95" s="431"/>
      <c r="ADS95" s="431"/>
      <c r="ADT95" s="431"/>
      <c r="ADU95" s="431"/>
      <c r="ADV95" s="431"/>
      <c r="ADW95" s="431"/>
      <c r="ADX95" s="431"/>
      <c r="ADY95" s="431"/>
      <c r="ADZ95" s="431"/>
      <c r="AEA95" s="431"/>
      <c r="AEB95" s="431"/>
      <c r="AEC95" s="431"/>
      <c r="AED95" s="431"/>
      <c r="AEE95" s="431"/>
      <c r="AEF95" s="431"/>
      <c r="AEG95" s="431"/>
      <c r="AEH95" s="431"/>
      <c r="AEI95" s="431"/>
      <c r="AEJ95" s="431"/>
      <c r="AEK95" s="431"/>
      <c r="AEL95" s="431"/>
      <c r="AEM95" s="431"/>
      <c r="AEN95" s="431"/>
      <c r="AEO95" s="431"/>
      <c r="AEP95" s="431"/>
      <c r="AEQ95" s="431"/>
      <c r="AER95" s="431"/>
      <c r="AES95" s="431"/>
      <c r="AET95" s="431"/>
      <c r="AEU95" s="431"/>
      <c r="AEV95" s="431"/>
      <c r="AEW95" s="431"/>
      <c r="AEX95" s="431"/>
      <c r="AEY95" s="431"/>
      <c r="AEZ95" s="431"/>
      <c r="AFA95" s="431"/>
      <c r="AFB95" s="431"/>
      <c r="AFC95" s="431"/>
      <c r="AFD95" s="431"/>
      <c r="AFE95" s="431"/>
      <c r="AFF95" s="431"/>
      <c r="AFG95" s="431"/>
      <c r="AFH95" s="431"/>
      <c r="AFI95" s="431"/>
      <c r="AFJ95" s="431"/>
      <c r="AFK95" s="431"/>
      <c r="AFL95" s="431"/>
      <c r="AFM95" s="431"/>
      <c r="AFN95" s="431"/>
      <c r="AFO95" s="431"/>
      <c r="AFP95" s="431"/>
      <c r="AFQ95" s="431"/>
      <c r="AFR95" s="431"/>
      <c r="AFS95" s="431"/>
      <c r="AFT95" s="431"/>
      <c r="AFU95" s="431"/>
      <c r="AFV95" s="431"/>
      <c r="AFW95" s="431"/>
      <c r="AFX95" s="431"/>
      <c r="AFY95" s="431"/>
      <c r="AFZ95" s="431"/>
      <c r="AGA95" s="431"/>
      <c r="AGB95" s="431"/>
      <c r="AGC95" s="431"/>
      <c r="AGD95" s="431"/>
      <c r="AGE95" s="431"/>
      <c r="AGF95" s="431"/>
      <c r="AGG95" s="431"/>
      <c r="AGH95" s="431"/>
      <c r="AGI95" s="431"/>
      <c r="AGJ95" s="431"/>
      <c r="AGK95" s="431"/>
      <c r="AGL95" s="431"/>
      <c r="AGM95" s="431"/>
      <c r="AGN95" s="431"/>
      <c r="AGO95" s="431"/>
      <c r="AGP95" s="431"/>
      <c r="AGQ95" s="431"/>
      <c r="AGR95" s="431"/>
      <c r="AGS95" s="431"/>
      <c r="AGT95" s="431"/>
      <c r="AGU95" s="431"/>
      <c r="AGV95" s="431"/>
      <c r="AGW95" s="431"/>
      <c r="AGX95" s="431"/>
      <c r="AGY95" s="431"/>
      <c r="AGZ95" s="431"/>
      <c r="AHA95" s="431"/>
      <c r="AHB95" s="431"/>
      <c r="AHC95" s="431"/>
      <c r="AHD95" s="431"/>
      <c r="AHE95" s="431"/>
      <c r="AHF95" s="431"/>
      <c r="AHG95" s="431"/>
      <c r="AHH95" s="431"/>
      <c r="AHI95" s="431"/>
      <c r="AHJ95" s="431"/>
      <c r="AHK95" s="431"/>
      <c r="AHL95" s="431"/>
      <c r="AHM95" s="431"/>
      <c r="AHN95" s="431"/>
      <c r="AHO95" s="431"/>
      <c r="AHP95" s="431"/>
      <c r="AHQ95" s="431"/>
      <c r="AHR95" s="431"/>
      <c r="AHS95" s="431"/>
      <c r="AHT95" s="431"/>
      <c r="AHU95" s="431"/>
      <c r="AHV95" s="431"/>
      <c r="AHW95" s="431"/>
      <c r="AHX95" s="431"/>
      <c r="AHY95" s="431"/>
      <c r="AHZ95" s="431"/>
      <c r="AIA95" s="431"/>
      <c r="AIB95" s="431"/>
      <c r="AIC95" s="431"/>
      <c r="AID95" s="431"/>
      <c r="AIE95" s="431"/>
      <c r="AIF95" s="431"/>
      <c r="AIG95" s="431"/>
      <c r="AIH95" s="431"/>
      <c r="AII95" s="431"/>
      <c r="AIJ95" s="431"/>
      <c r="AIK95" s="431"/>
      <c r="AIL95" s="431"/>
      <c r="AIM95" s="431"/>
      <c r="AIN95" s="431"/>
      <c r="AIO95" s="431"/>
      <c r="AIP95" s="431"/>
      <c r="AIQ95" s="431"/>
      <c r="AIR95" s="431"/>
      <c r="AIS95" s="431"/>
      <c r="AIT95" s="431"/>
      <c r="AIU95" s="431"/>
      <c r="AIV95" s="431"/>
      <c r="AIW95" s="431"/>
      <c r="AIX95" s="431"/>
      <c r="AIY95" s="431"/>
      <c r="AIZ95" s="431"/>
      <c r="AJA95" s="431"/>
      <c r="AJB95" s="431"/>
      <c r="AJC95" s="431"/>
      <c r="AJD95" s="431"/>
      <c r="AJE95" s="431"/>
      <c r="AJF95" s="431"/>
      <c r="AJG95" s="431"/>
      <c r="AJH95" s="431"/>
      <c r="AJI95" s="431"/>
      <c r="AJJ95" s="431"/>
      <c r="AJK95" s="431"/>
      <c r="AJL95" s="431"/>
      <c r="AJM95" s="431"/>
      <c r="AJN95" s="431"/>
      <c r="AJO95" s="431"/>
      <c r="AJP95" s="431"/>
      <c r="AJQ95" s="431"/>
      <c r="AJR95" s="431"/>
      <c r="AJS95" s="431"/>
      <c r="AJT95" s="431"/>
      <c r="AJU95" s="431"/>
      <c r="AJV95" s="431"/>
      <c r="AJW95" s="431"/>
      <c r="AJX95" s="431"/>
      <c r="AJY95" s="431"/>
      <c r="AJZ95" s="431"/>
      <c r="AKA95" s="431"/>
      <c r="AKB95" s="431"/>
      <c r="AKC95" s="431"/>
      <c r="AKD95" s="431"/>
      <c r="AKE95" s="431"/>
      <c r="AKF95" s="431"/>
      <c r="AKG95" s="431"/>
      <c r="AKH95" s="431"/>
      <c r="AKI95" s="431"/>
      <c r="AKJ95" s="431"/>
      <c r="AKK95" s="431"/>
      <c r="AKL95" s="431"/>
      <c r="AKM95" s="431"/>
      <c r="AKN95" s="431"/>
      <c r="AKO95" s="431"/>
      <c r="AKP95" s="431"/>
      <c r="AKQ95" s="431"/>
      <c r="AKR95" s="431"/>
      <c r="AKS95" s="431"/>
      <c r="AKT95" s="431"/>
      <c r="AKU95" s="431"/>
      <c r="AKV95" s="431"/>
      <c r="AKW95" s="431"/>
      <c r="AKX95" s="431"/>
      <c r="AKY95" s="431"/>
      <c r="AKZ95" s="431"/>
      <c r="ALA95" s="431"/>
      <c r="ALB95" s="431"/>
      <c r="ALC95" s="431"/>
      <c r="ALD95" s="431"/>
      <c r="ALE95" s="431"/>
      <c r="ALF95" s="431"/>
      <c r="ALG95" s="431"/>
      <c r="ALH95" s="431"/>
      <c r="ALI95" s="431"/>
      <c r="ALJ95" s="431"/>
      <c r="ALK95" s="431"/>
      <c r="ALL95" s="431"/>
      <c r="ALM95" s="431"/>
      <c r="ALN95" s="431"/>
      <c r="ALO95" s="431"/>
      <c r="ALP95" s="431"/>
      <c r="ALQ95" s="431"/>
      <c r="ALR95" s="431"/>
      <c r="ALS95" s="431"/>
      <c r="ALT95" s="431"/>
      <c r="ALU95" s="431"/>
      <c r="ALV95" s="431"/>
      <c r="ALW95" s="431"/>
      <c r="ALX95" s="431"/>
      <c r="ALY95" s="431"/>
      <c r="ALZ95" s="431"/>
      <c r="AMA95" s="431"/>
      <c r="AMB95" s="431"/>
      <c r="AMC95" s="431"/>
      <c r="AMD95" s="431"/>
      <c r="AME95" s="431"/>
      <c r="AMF95" s="431"/>
      <c r="AMG95" s="431"/>
      <c r="AMH95" s="431"/>
      <c r="AMI95" s="431"/>
      <c r="AMJ95" s="431"/>
      <c r="AMK95" s="431"/>
      <c r="AML95" s="431"/>
      <c r="AMM95" s="431"/>
      <c r="AMN95" s="431"/>
      <c r="AMO95" s="431"/>
      <c r="AMP95" s="431"/>
      <c r="AMQ95" s="431"/>
      <c r="AMR95" s="431"/>
      <c r="AMS95" s="431"/>
      <c r="AMT95" s="431"/>
      <c r="AMU95" s="431"/>
      <c r="AMV95" s="431"/>
      <c r="AMW95" s="431"/>
      <c r="AMX95" s="431"/>
      <c r="AMY95" s="431"/>
      <c r="AMZ95" s="431"/>
      <c r="ANA95" s="431"/>
      <c r="ANB95" s="431"/>
      <c r="ANC95" s="431"/>
      <c r="AND95" s="431"/>
      <c r="ANE95" s="431"/>
      <c r="ANF95" s="431"/>
      <c r="ANG95" s="431"/>
      <c r="ANH95" s="431"/>
      <c r="ANI95" s="431"/>
      <c r="ANJ95" s="431"/>
      <c r="ANK95" s="431"/>
      <c r="ANL95" s="431"/>
      <c r="ANM95" s="431"/>
      <c r="ANN95" s="431"/>
      <c r="ANO95" s="431"/>
      <c r="ANP95" s="431"/>
      <c r="ANQ95" s="431"/>
      <c r="ANR95" s="431"/>
      <c r="ANS95" s="431"/>
      <c r="ANT95" s="431"/>
      <c r="ANU95" s="431"/>
      <c r="ANV95" s="431"/>
      <c r="ANW95" s="431"/>
      <c r="ANX95" s="431"/>
      <c r="ANY95" s="431"/>
      <c r="ANZ95" s="431"/>
      <c r="AOA95" s="431"/>
      <c r="AOB95" s="431"/>
      <c r="AOC95" s="431"/>
      <c r="AOD95" s="431"/>
      <c r="AOE95" s="431"/>
      <c r="AOF95" s="431"/>
      <c r="AOG95" s="431"/>
      <c r="AOH95" s="431"/>
      <c r="AOI95" s="431"/>
      <c r="AOJ95" s="431"/>
      <c r="AOK95" s="431"/>
      <c r="AOL95" s="431"/>
      <c r="AOM95" s="431"/>
      <c r="AON95" s="431"/>
      <c r="AOO95" s="431"/>
      <c r="AOP95" s="431"/>
      <c r="AOQ95" s="431"/>
      <c r="AOR95" s="431"/>
      <c r="AOS95" s="431"/>
      <c r="AOT95" s="431"/>
      <c r="AOU95" s="431"/>
      <c r="AOV95" s="431"/>
      <c r="AOW95" s="431"/>
      <c r="AOX95" s="431"/>
      <c r="AOY95" s="431"/>
      <c r="AOZ95" s="431"/>
      <c r="APA95" s="431"/>
      <c r="APB95" s="431"/>
      <c r="APC95" s="431"/>
      <c r="APD95" s="431"/>
      <c r="APE95" s="431"/>
      <c r="APF95" s="431"/>
      <c r="APG95" s="431"/>
      <c r="APH95" s="431"/>
      <c r="API95" s="431"/>
      <c r="APJ95" s="431"/>
      <c r="APK95" s="431"/>
      <c r="APL95" s="431"/>
      <c r="APM95" s="431"/>
      <c r="APN95" s="431"/>
      <c r="APO95" s="431"/>
      <c r="APP95" s="431"/>
      <c r="APQ95" s="431"/>
      <c r="APR95" s="431"/>
      <c r="APS95" s="431"/>
      <c r="APT95" s="431"/>
      <c r="APU95" s="431"/>
      <c r="APV95" s="431"/>
      <c r="APW95" s="431"/>
      <c r="APX95" s="431"/>
      <c r="APY95" s="431"/>
      <c r="APZ95" s="431"/>
      <c r="AQA95" s="431"/>
      <c r="AQB95" s="431"/>
      <c r="AQC95" s="431"/>
      <c r="AQD95" s="431"/>
      <c r="AQE95" s="431"/>
      <c r="AQF95" s="431"/>
      <c r="AQG95" s="431"/>
      <c r="AQH95" s="431"/>
      <c r="AQI95" s="431"/>
      <c r="AQJ95" s="431"/>
      <c r="AQK95" s="431"/>
      <c r="AQL95" s="431"/>
      <c r="AQM95" s="431"/>
      <c r="AQN95" s="431"/>
      <c r="AQO95" s="431"/>
      <c r="AQP95" s="431"/>
      <c r="AQQ95" s="431"/>
      <c r="AQR95" s="431"/>
      <c r="AQS95" s="431"/>
      <c r="AQT95" s="431"/>
      <c r="AQU95" s="431"/>
      <c r="AQV95" s="431"/>
      <c r="AQW95" s="431"/>
      <c r="AQX95" s="431"/>
      <c r="AQY95" s="431"/>
      <c r="AQZ95" s="431"/>
      <c r="ARA95" s="431"/>
      <c r="ARB95" s="431"/>
      <c r="ARC95" s="431"/>
      <c r="ARD95" s="431"/>
      <c r="ARE95" s="431"/>
      <c r="ARF95" s="431"/>
      <c r="ARG95" s="431"/>
      <c r="ARH95" s="431"/>
      <c r="ARI95" s="431"/>
      <c r="ARJ95" s="431"/>
      <c r="ARK95" s="431"/>
      <c r="ARL95" s="431"/>
      <c r="ARM95" s="431"/>
      <c r="ARN95" s="431"/>
      <c r="ARO95" s="431"/>
      <c r="ARP95" s="431"/>
      <c r="ARQ95" s="431"/>
      <c r="ARR95" s="431"/>
      <c r="ARS95" s="431"/>
      <c r="ART95" s="431"/>
      <c r="ARU95" s="431"/>
      <c r="ARV95" s="431"/>
      <c r="ARW95" s="431"/>
      <c r="ARX95" s="431"/>
      <c r="ARY95" s="431"/>
      <c r="ARZ95" s="431"/>
      <c r="ASA95" s="431"/>
      <c r="ASB95" s="431"/>
      <c r="ASC95" s="431"/>
      <c r="ASD95" s="431"/>
      <c r="ASE95" s="431"/>
      <c r="ASF95" s="431"/>
      <c r="ASG95" s="431"/>
      <c r="ASH95" s="431"/>
      <c r="ASI95" s="431"/>
      <c r="ASJ95" s="431"/>
      <c r="ASK95" s="431"/>
      <c r="ASL95" s="431"/>
      <c r="ASM95" s="431"/>
      <c r="ASN95" s="431"/>
      <c r="ASO95" s="431"/>
      <c r="ASP95" s="431"/>
      <c r="ASQ95" s="431"/>
      <c r="ASR95" s="431"/>
      <c r="ASS95" s="431"/>
      <c r="AST95" s="431"/>
      <c r="ASU95" s="431"/>
      <c r="ASV95" s="431"/>
      <c r="ASW95" s="431"/>
      <c r="ASX95" s="431"/>
      <c r="ASY95" s="431"/>
      <c r="ASZ95" s="431"/>
      <c r="ATA95" s="431"/>
      <c r="ATB95" s="431"/>
      <c r="ATC95" s="431"/>
      <c r="ATD95" s="431"/>
      <c r="ATE95" s="431"/>
      <c r="ATF95" s="431"/>
      <c r="ATG95" s="431"/>
      <c r="ATH95" s="431"/>
      <c r="ATI95" s="431"/>
      <c r="ATJ95" s="431"/>
      <c r="ATK95" s="431"/>
      <c r="ATL95" s="431"/>
      <c r="ATM95" s="431"/>
      <c r="ATN95" s="431"/>
      <c r="ATO95" s="431"/>
      <c r="ATP95" s="431"/>
      <c r="ATQ95" s="431"/>
      <c r="ATR95" s="431"/>
      <c r="ATS95" s="431"/>
      <c r="ATT95" s="431"/>
      <c r="ATU95" s="431"/>
      <c r="ATV95" s="431"/>
      <c r="ATW95" s="431"/>
      <c r="ATX95" s="431"/>
      <c r="ATY95" s="431"/>
      <c r="ATZ95" s="431"/>
      <c r="AUA95" s="431"/>
      <c r="AUB95" s="431"/>
      <c r="AUC95" s="431"/>
      <c r="AUD95" s="431"/>
      <c r="AUE95" s="431"/>
      <c r="AUF95" s="431"/>
      <c r="AUG95" s="431"/>
      <c r="AUH95" s="431"/>
      <c r="AUI95" s="431"/>
      <c r="AUJ95" s="431"/>
      <c r="AUK95" s="431"/>
      <c r="AUL95" s="431"/>
      <c r="AUM95" s="431"/>
      <c r="AUN95" s="431"/>
      <c r="AUO95" s="431"/>
      <c r="AUP95" s="431"/>
      <c r="AUQ95" s="431"/>
      <c r="AUR95" s="431"/>
      <c r="AUS95" s="431"/>
      <c r="AUT95" s="431"/>
      <c r="AUU95" s="431"/>
      <c r="AUV95" s="431"/>
      <c r="AUW95" s="431"/>
      <c r="AUX95" s="431"/>
      <c r="AUY95" s="431"/>
      <c r="AUZ95" s="431"/>
      <c r="AVA95" s="431"/>
      <c r="AVB95" s="431"/>
      <c r="AVC95" s="431"/>
      <c r="AVD95" s="431"/>
      <c r="AVE95" s="431"/>
      <c r="AVF95" s="431"/>
      <c r="AVG95" s="431"/>
      <c r="AVH95" s="431"/>
      <c r="AVI95" s="431"/>
      <c r="AVJ95" s="431"/>
      <c r="AVK95" s="431"/>
      <c r="AVL95" s="431"/>
      <c r="AVM95" s="431"/>
      <c r="AVN95" s="431"/>
      <c r="AVO95" s="431"/>
      <c r="AVP95" s="431"/>
      <c r="AVQ95" s="431"/>
      <c r="AVR95" s="431"/>
      <c r="AVS95" s="431"/>
      <c r="AVT95" s="431"/>
      <c r="AVU95" s="431"/>
      <c r="AVV95" s="431"/>
      <c r="AVW95" s="431"/>
      <c r="AVX95" s="431"/>
      <c r="AVY95" s="431"/>
      <c r="AVZ95" s="431"/>
      <c r="AWA95" s="431"/>
      <c r="AWB95" s="431"/>
      <c r="AWC95" s="431"/>
      <c r="AWD95" s="431"/>
      <c r="AWE95" s="431"/>
      <c r="AWF95" s="431"/>
      <c r="AWG95" s="431"/>
      <c r="AWH95" s="431"/>
      <c r="AWI95" s="431"/>
      <c r="AWJ95" s="431"/>
      <c r="AWK95" s="431"/>
      <c r="AWL95" s="431"/>
      <c r="AWM95" s="431"/>
      <c r="AWN95" s="431"/>
      <c r="AWO95" s="431"/>
      <c r="AWP95" s="431"/>
      <c r="AWQ95" s="431"/>
      <c r="AWR95" s="431"/>
      <c r="AWS95" s="431"/>
      <c r="AWT95" s="431"/>
      <c r="AWU95" s="431"/>
      <c r="AWV95" s="431"/>
      <c r="AWW95" s="431"/>
      <c r="AWX95" s="431"/>
      <c r="AWY95" s="431"/>
      <c r="AWZ95" s="431"/>
      <c r="AXA95" s="431"/>
      <c r="AXB95" s="431"/>
      <c r="AXC95" s="431"/>
      <c r="AXD95" s="431"/>
      <c r="AXE95" s="431"/>
      <c r="AXF95" s="431"/>
      <c r="AXG95" s="431"/>
      <c r="AXH95" s="431"/>
      <c r="AXI95" s="431"/>
      <c r="AXJ95" s="431"/>
      <c r="AXK95" s="431"/>
      <c r="AXL95" s="431"/>
      <c r="AXM95" s="431"/>
      <c r="AXN95" s="431"/>
      <c r="AXO95" s="431"/>
      <c r="AXP95" s="431"/>
      <c r="AXQ95" s="431"/>
      <c r="AXR95" s="431"/>
      <c r="AXS95" s="431"/>
      <c r="AXT95" s="431"/>
      <c r="AXU95" s="431"/>
      <c r="AXV95" s="431"/>
      <c r="AXW95" s="431"/>
      <c r="AXX95" s="431"/>
      <c r="AXY95" s="431"/>
      <c r="AXZ95" s="431"/>
      <c r="AYA95" s="431"/>
      <c r="AYB95" s="431"/>
      <c r="AYC95" s="431"/>
      <c r="AYD95" s="431"/>
      <c r="AYE95" s="431"/>
      <c r="AYF95" s="431"/>
      <c r="AYG95" s="431"/>
      <c r="AYH95" s="431"/>
      <c r="AYI95" s="431"/>
      <c r="AYJ95" s="431"/>
      <c r="AYK95" s="431"/>
      <c r="AYL95" s="431"/>
      <c r="AYM95" s="431"/>
      <c r="AYN95" s="431"/>
      <c r="AYO95" s="431"/>
      <c r="AYP95" s="431"/>
      <c r="AYQ95" s="431"/>
      <c r="AYR95" s="431"/>
      <c r="AYS95" s="431"/>
      <c r="AYT95" s="431"/>
      <c r="AYU95" s="431"/>
      <c r="AYV95" s="431"/>
      <c r="AYW95" s="431"/>
      <c r="AYX95" s="431"/>
      <c r="AYY95" s="431"/>
      <c r="AYZ95" s="431"/>
      <c r="AZA95" s="431"/>
      <c r="AZB95" s="431"/>
      <c r="AZC95" s="431"/>
      <c r="AZD95" s="431"/>
      <c r="AZE95" s="431"/>
      <c r="AZF95" s="431"/>
      <c r="AZG95" s="431"/>
      <c r="AZH95" s="431"/>
      <c r="AZI95" s="431"/>
      <c r="AZJ95" s="431"/>
      <c r="AZK95" s="431"/>
      <c r="AZL95" s="431"/>
      <c r="AZM95" s="431"/>
      <c r="AZN95" s="431"/>
      <c r="AZO95" s="431"/>
      <c r="AZP95" s="431"/>
      <c r="AZQ95" s="431"/>
      <c r="AZR95" s="431"/>
      <c r="AZS95" s="431"/>
      <c r="AZT95" s="431"/>
      <c r="AZU95" s="431"/>
      <c r="AZV95" s="431"/>
      <c r="AZW95" s="431"/>
      <c r="AZX95" s="431"/>
      <c r="AZY95" s="431"/>
      <c r="AZZ95" s="431"/>
      <c r="BAA95" s="431"/>
      <c r="BAB95" s="431"/>
      <c r="BAC95" s="431"/>
      <c r="BAD95" s="431"/>
      <c r="BAE95" s="431"/>
      <c r="BAF95" s="431"/>
      <c r="BAG95" s="431"/>
      <c r="BAH95" s="431"/>
      <c r="BAI95" s="431"/>
      <c r="BAJ95" s="431"/>
      <c r="BAK95" s="431"/>
      <c r="BAL95" s="431"/>
      <c r="BAM95" s="431"/>
      <c r="BAN95" s="431"/>
      <c r="BAO95" s="431"/>
      <c r="BAP95" s="431"/>
      <c r="BAQ95" s="431"/>
      <c r="BAR95" s="431"/>
      <c r="BAS95" s="431"/>
      <c r="BAT95" s="431"/>
      <c r="BAU95" s="431"/>
      <c r="BAV95" s="431"/>
      <c r="BAW95" s="431"/>
      <c r="BAX95" s="431"/>
      <c r="BAY95" s="431"/>
      <c r="BAZ95" s="431"/>
      <c r="BBA95" s="431"/>
      <c r="BBB95" s="431"/>
      <c r="BBC95" s="431"/>
      <c r="BBD95" s="431"/>
      <c r="BBE95" s="431"/>
      <c r="BBF95" s="431"/>
      <c r="BBG95" s="431"/>
      <c r="BBH95" s="431"/>
      <c r="BBI95" s="431"/>
      <c r="BBJ95" s="431"/>
      <c r="BBK95" s="431"/>
      <c r="BBL95" s="431"/>
      <c r="BBM95" s="431"/>
      <c r="BBN95" s="431"/>
      <c r="BBO95" s="431"/>
      <c r="BBP95" s="431"/>
      <c r="BBQ95" s="431"/>
      <c r="BBR95" s="431"/>
      <c r="BBS95" s="431"/>
      <c r="BBT95" s="431"/>
      <c r="BBU95" s="431"/>
      <c r="BBV95" s="431"/>
      <c r="BBW95" s="431"/>
      <c r="BBX95" s="431"/>
      <c r="BBY95" s="431"/>
      <c r="BBZ95" s="431"/>
      <c r="BCA95" s="431"/>
      <c r="BCB95" s="431"/>
      <c r="BCC95" s="431"/>
      <c r="BCD95" s="431"/>
      <c r="BCE95" s="431"/>
      <c r="BCF95" s="431"/>
      <c r="BCG95" s="431"/>
      <c r="BCH95" s="431"/>
      <c r="BCI95" s="431"/>
      <c r="BCJ95" s="431"/>
      <c r="BCK95" s="431"/>
      <c r="BCL95" s="431"/>
      <c r="BCM95" s="431"/>
      <c r="BCN95" s="431"/>
      <c r="BCO95" s="431"/>
      <c r="BCP95" s="431"/>
      <c r="BCQ95" s="431"/>
      <c r="BCR95" s="431"/>
      <c r="BCS95" s="431"/>
      <c r="BCT95" s="431"/>
      <c r="BCU95" s="431"/>
      <c r="BCV95" s="431"/>
      <c r="BCW95" s="431"/>
      <c r="BCX95" s="431"/>
      <c r="BCY95" s="431"/>
      <c r="BCZ95" s="431"/>
      <c r="BDA95" s="431"/>
      <c r="BDB95" s="431"/>
      <c r="BDC95" s="431"/>
      <c r="BDD95" s="431"/>
      <c r="BDE95" s="431"/>
      <c r="BDF95" s="431"/>
      <c r="BDG95" s="431"/>
      <c r="BDH95" s="431"/>
      <c r="BDI95" s="431"/>
      <c r="BDJ95" s="431"/>
      <c r="BDK95" s="431"/>
      <c r="BDL95" s="431"/>
      <c r="BDM95" s="431"/>
      <c r="BDN95" s="431"/>
      <c r="BDO95" s="431"/>
      <c r="BDP95" s="431"/>
      <c r="BDQ95" s="431"/>
      <c r="BDR95" s="431"/>
      <c r="BDS95" s="431"/>
      <c r="BDT95" s="431"/>
      <c r="BDU95" s="431"/>
      <c r="BDV95" s="431"/>
      <c r="BDW95" s="431"/>
      <c r="BDX95" s="431"/>
      <c r="BDY95" s="431"/>
      <c r="BDZ95" s="431"/>
      <c r="BEA95" s="431"/>
      <c r="BEB95" s="431"/>
      <c r="BEC95" s="431"/>
      <c r="BED95" s="431"/>
      <c r="BEE95" s="431"/>
      <c r="BEF95" s="431"/>
      <c r="BEG95" s="431"/>
      <c r="BEH95" s="431"/>
      <c r="BEI95" s="431"/>
      <c r="BEJ95" s="431"/>
      <c r="BEK95" s="431"/>
      <c r="BEL95" s="431"/>
      <c r="BEM95" s="431"/>
      <c r="BEN95" s="431"/>
      <c r="BEO95" s="431"/>
      <c r="BEP95" s="431"/>
      <c r="BEQ95" s="431"/>
      <c r="BER95" s="431"/>
      <c r="BES95" s="431"/>
      <c r="BET95" s="431"/>
      <c r="BEU95" s="431"/>
      <c r="BEV95" s="431"/>
      <c r="BEW95" s="431"/>
      <c r="BEX95" s="431"/>
      <c r="BEY95" s="431"/>
      <c r="BEZ95" s="431"/>
      <c r="BFA95" s="431"/>
      <c r="BFB95" s="431"/>
      <c r="BFC95" s="431"/>
      <c r="BFD95" s="431"/>
      <c r="BFE95" s="431"/>
      <c r="BFF95" s="431"/>
      <c r="BFG95" s="431"/>
      <c r="BFH95" s="431"/>
      <c r="BFI95" s="431"/>
      <c r="BFJ95" s="431"/>
      <c r="BFK95" s="431"/>
      <c r="BFL95" s="431"/>
      <c r="BFM95" s="431"/>
      <c r="BFN95" s="431"/>
      <c r="BFO95" s="431"/>
      <c r="BFP95" s="431"/>
      <c r="BFQ95" s="431"/>
      <c r="BFR95" s="431"/>
      <c r="BFS95" s="431"/>
      <c r="BFT95" s="431"/>
      <c r="BFU95" s="431"/>
      <c r="BFV95" s="431"/>
      <c r="BFW95" s="431"/>
      <c r="BFX95" s="431"/>
      <c r="BFY95" s="431"/>
      <c r="BFZ95" s="431"/>
      <c r="BGA95" s="431"/>
      <c r="BGB95" s="431"/>
      <c r="BGC95" s="431"/>
      <c r="BGD95" s="431"/>
      <c r="BGE95" s="431"/>
      <c r="BGF95" s="431"/>
      <c r="BGG95" s="431"/>
      <c r="BGH95" s="431"/>
      <c r="BGI95" s="431"/>
      <c r="BGJ95" s="431"/>
      <c r="BGK95" s="431"/>
      <c r="BGL95" s="431"/>
      <c r="BGM95" s="431"/>
      <c r="BGN95" s="431"/>
      <c r="BGO95" s="431"/>
      <c r="BGP95" s="431"/>
      <c r="BGQ95" s="431"/>
      <c r="BGR95" s="431"/>
      <c r="BGS95" s="431"/>
      <c r="BGT95" s="431"/>
      <c r="BGU95" s="431"/>
      <c r="BGV95" s="431"/>
      <c r="BGW95" s="431"/>
      <c r="BGX95" s="431"/>
      <c r="BGY95" s="431"/>
      <c r="BGZ95" s="431"/>
      <c r="BHA95" s="431"/>
      <c r="BHB95" s="431"/>
      <c r="BHC95" s="431"/>
      <c r="BHD95" s="431"/>
      <c r="BHE95" s="431"/>
      <c r="BHF95" s="431"/>
      <c r="BHG95" s="431"/>
      <c r="BHH95" s="431"/>
      <c r="BHI95" s="431"/>
      <c r="BHJ95" s="431"/>
      <c r="BHK95" s="431"/>
      <c r="BHL95" s="431"/>
      <c r="BHM95" s="431"/>
      <c r="BHN95" s="431"/>
      <c r="BHO95" s="431"/>
      <c r="BHP95" s="431"/>
      <c r="BHQ95" s="431"/>
      <c r="BHR95" s="431"/>
      <c r="BHS95" s="431"/>
      <c r="BHT95" s="431"/>
      <c r="BHU95" s="431"/>
      <c r="BHV95" s="431"/>
      <c r="BHW95" s="431"/>
      <c r="BHX95" s="431"/>
      <c r="BHY95" s="431"/>
      <c r="BHZ95" s="431"/>
      <c r="BIA95" s="431"/>
      <c r="BIB95" s="431"/>
      <c r="BIC95" s="431"/>
      <c r="BID95" s="431"/>
      <c r="BIE95" s="431"/>
      <c r="BIF95" s="431"/>
      <c r="BIG95" s="431"/>
      <c r="BIH95" s="431"/>
      <c r="BII95" s="431"/>
      <c r="BIJ95" s="431"/>
      <c r="BIK95" s="431"/>
      <c r="BIL95" s="431"/>
      <c r="BIM95" s="431"/>
      <c r="BIN95" s="431"/>
      <c r="BIO95" s="431"/>
      <c r="BIP95" s="431"/>
      <c r="BIQ95" s="431"/>
      <c r="BIR95" s="431"/>
      <c r="BIS95" s="431"/>
      <c r="BIT95" s="431"/>
      <c r="BIU95" s="431"/>
      <c r="BIV95" s="431"/>
      <c r="BIW95" s="431"/>
      <c r="BIX95" s="431"/>
      <c r="BIY95" s="431"/>
      <c r="BIZ95" s="431"/>
      <c r="BJA95" s="431"/>
      <c r="BJB95" s="431"/>
      <c r="BJC95" s="431"/>
      <c r="BJD95" s="431"/>
      <c r="BJE95" s="431"/>
      <c r="BJF95" s="431"/>
      <c r="BJG95" s="431"/>
      <c r="BJH95" s="431"/>
      <c r="BJI95" s="431"/>
      <c r="BJJ95" s="431"/>
      <c r="BJK95" s="431"/>
      <c r="BJL95" s="431"/>
      <c r="BJM95" s="431"/>
      <c r="BJN95" s="431"/>
      <c r="BJO95" s="431"/>
      <c r="BJP95" s="431"/>
      <c r="BJQ95" s="431"/>
      <c r="BJR95" s="431"/>
      <c r="BJS95" s="431"/>
      <c r="BJT95" s="431"/>
      <c r="BJU95" s="431"/>
      <c r="BJV95" s="431"/>
      <c r="BJW95" s="431"/>
      <c r="BJX95" s="431"/>
      <c r="BJY95" s="431"/>
      <c r="BJZ95" s="431"/>
      <c r="BKA95" s="431"/>
      <c r="BKB95" s="431"/>
      <c r="BKC95" s="431"/>
      <c r="BKD95" s="431"/>
      <c r="BKE95" s="431"/>
      <c r="BKF95" s="431"/>
      <c r="BKG95" s="431"/>
      <c r="BKH95" s="431"/>
      <c r="BKI95" s="431"/>
      <c r="BKJ95" s="431"/>
      <c r="BKK95" s="431"/>
      <c r="BKL95" s="431"/>
      <c r="BKM95" s="431"/>
      <c r="BKN95" s="431"/>
      <c r="BKO95" s="431"/>
      <c r="BKP95" s="431"/>
      <c r="BKQ95" s="431"/>
      <c r="BKR95" s="431"/>
      <c r="BKS95" s="431"/>
      <c r="BKT95" s="431"/>
      <c r="BKU95" s="431"/>
      <c r="BKV95" s="431"/>
      <c r="BKW95" s="431"/>
      <c r="BKX95" s="431"/>
      <c r="BKY95" s="431"/>
      <c r="BKZ95" s="431"/>
      <c r="BLA95" s="431"/>
      <c r="BLB95" s="431"/>
      <c r="BLC95" s="431"/>
      <c r="BLD95" s="431"/>
      <c r="BLE95" s="431"/>
      <c r="BLF95" s="431"/>
      <c r="BLG95" s="431"/>
      <c r="BLH95" s="431"/>
      <c r="BLI95" s="431"/>
      <c r="BLJ95" s="431"/>
      <c r="BLK95" s="431"/>
      <c r="BLL95" s="431"/>
      <c r="BLM95" s="431"/>
      <c r="BLN95" s="431"/>
      <c r="BLO95" s="431"/>
      <c r="BLP95" s="431"/>
      <c r="BLQ95" s="431"/>
      <c r="BLR95" s="431"/>
      <c r="BLS95" s="431"/>
      <c r="BLT95" s="431"/>
      <c r="BLU95" s="431"/>
      <c r="BLV95" s="431"/>
      <c r="BLW95" s="431"/>
      <c r="BLX95" s="431"/>
      <c r="BLY95" s="431"/>
      <c r="BLZ95" s="431"/>
      <c r="BMA95" s="431"/>
      <c r="BMB95" s="431"/>
      <c r="BMC95" s="431"/>
      <c r="BMD95" s="431"/>
      <c r="BME95" s="431"/>
      <c r="BMF95" s="431"/>
      <c r="BMG95" s="431"/>
      <c r="BMH95" s="431"/>
      <c r="BMI95" s="431"/>
      <c r="BMJ95" s="431"/>
      <c r="BMK95" s="431"/>
      <c r="BML95" s="431"/>
      <c r="BMM95" s="431"/>
      <c r="BMN95" s="431"/>
      <c r="BMO95" s="431"/>
      <c r="BMP95" s="431"/>
      <c r="BMQ95" s="431"/>
      <c r="BMR95" s="431"/>
      <c r="BMS95" s="431"/>
      <c r="BMT95" s="431"/>
      <c r="BMU95" s="431"/>
      <c r="BMV95" s="431"/>
      <c r="BMW95" s="431"/>
      <c r="BMX95" s="431"/>
      <c r="BMY95" s="431"/>
      <c r="BMZ95" s="431"/>
      <c r="BNA95" s="431"/>
      <c r="BNB95" s="431"/>
      <c r="BNC95" s="431"/>
      <c r="BND95" s="431"/>
      <c r="BNE95" s="431"/>
      <c r="BNF95" s="431"/>
      <c r="BNG95" s="431"/>
      <c r="BNH95" s="431"/>
      <c r="BNI95" s="431"/>
      <c r="BNJ95" s="431"/>
      <c r="BNK95" s="431"/>
      <c r="BNL95" s="431"/>
      <c r="BNM95" s="431"/>
      <c r="BNN95" s="431"/>
      <c r="BNO95" s="431"/>
      <c r="BNP95" s="431"/>
      <c r="BNQ95" s="431"/>
      <c r="BNR95" s="431"/>
      <c r="BNS95" s="431"/>
      <c r="BNT95" s="431"/>
      <c r="BNU95" s="431"/>
      <c r="BNV95" s="431"/>
      <c r="BNW95" s="431"/>
      <c r="BNX95" s="431"/>
      <c r="BNY95" s="431"/>
      <c r="BNZ95" s="431"/>
      <c r="BOA95" s="431"/>
      <c r="BOB95" s="431"/>
      <c r="BOC95" s="431"/>
      <c r="BOD95" s="431"/>
      <c r="BOE95" s="431"/>
      <c r="BOF95" s="431"/>
      <c r="BOG95" s="431"/>
      <c r="BOH95" s="431"/>
      <c r="BOI95" s="431"/>
      <c r="BOJ95" s="431"/>
      <c r="BOK95" s="431"/>
      <c r="BOL95" s="431"/>
      <c r="BOM95" s="431"/>
      <c r="BON95" s="431"/>
      <c r="BOO95" s="431"/>
      <c r="BOP95" s="431"/>
      <c r="BOQ95" s="431"/>
      <c r="BOR95" s="431"/>
      <c r="BOS95" s="431"/>
      <c r="BOT95" s="431"/>
      <c r="BOU95" s="431"/>
      <c r="BOV95" s="431"/>
      <c r="BOW95" s="431"/>
      <c r="BOX95" s="431"/>
      <c r="BOY95" s="431"/>
      <c r="BOZ95" s="431"/>
      <c r="BPA95" s="431"/>
      <c r="BPB95" s="431"/>
      <c r="BPC95" s="431"/>
      <c r="BPD95" s="431"/>
      <c r="BPE95" s="431"/>
      <c r="BPF95" s="431"/>
      <c r="BPG95" s="431"/>
      <c r="BPH95" s="431"/>
      <c r="BPI95" s="431"/>
      <c r="BPJ95" s="431"/>
      <c r="BPK95" s="431"/>
      <c r="BPL95" s="431"/>
      <c r="BPM95" s="431"/>
      <c r="BPN95" s="431"/>
      <c r="BPO95" s="431"/>
      <c r="BPP95" s="431"/>
      <c r="BPQ95" s="431"/>
      <c r="BPR95" s="431"/>
      <c r="BPS95" s="431"/>
      <c r="BPT95" s="431"/>
      <c r="BPU95" s="431"/>
      <c r="BPV95" s="431"/>
      <c r="BPW95" s="431"/>
      <c r="BPX95" s="431"/>
      <c r="BPY95" s="431"/>
      <c r="BPZ95" s="431"/>
      <c r="BQA95" s="431"/>
      <c r="BQB95" s="431"/>
      <c r="BQC95" s="431"/>
      <c r="BQD95" s="431"/>
      <c r="BQE95" s="431"/>
      <c r="BQF95" s="431"/>
      <c r="BQG95" s="431"/>
      <c r="BQH95" s="431"/>
      <c r="BQI95" s="431"/>
      <c r="BQJ95" s="431"/>
      <c r="BQK95" s="431"/>
      <c r="BQL95" s="431"/>
      <c r="BQM95" s="431"/>
      <c r="BQN95" s="431"/>
      <c r="BQO95" s="431"/>
      <c r="BQP95" s="431"/>
      <c r="BQQ95" s="431"/>
      <c r="BQR95" s="431"/>
      <c r="BQS95" s="431"/>
      <c r="BQT95" s="431"/>
      <c r="BQU95" s="431"/>
      <c r="BQV95" s="431"/>
      <c r="BQW95" s="431"/>
      <c r="BQX95" s="431"/>
      <c r="BQY95" s="431"/>
      <c r="BQZ95" s="431"/>
      <c r="BRA95" s="431"/>
      <c r="BRB95" s="431"/>
      <c r="BRC95" s="431"/>
      <c r="BRD95" s="431"/>
      <c r="BRE95" s="431"/>
      <c r="BRF95" s="431"/>
      <c r="BRG95" s="431"/>
      <c r="BRH95" s="431"/>
      <c r="BRI95" s="431"/>
      <c r="BRJ95" s="431"/>
      <c r="BRK95" s="431"/>
      <c r="BRL95" s="431"/>
      <c r="BRM95" s="431"/>
      <c r="BRN95" s="431"/>
      <c r="BRO95" s="431"/>
      <c r="BRP95" s="431"/>
      <c r="BRQ95" s="431"/>
      <c r="BRR95" s="431"/>
      <c r="BRS95" s="431"/>
      <c r="BRT95" s="431"/>
      <c r="BRU95" s="431"/>
    </row>
    <row r="96" spans="1:1841" ht="29.25" customHeight="1" x14ac:dyDescent="0.3">
      <c r="A96" s="792"/>
      <c r="B96" s="476">
        <v>3</v>
      </c>
      <c r="C96" s="476" t="s">
        <v>399</v>
      </c>
      <c r="D96" s="504">
        <f t="shared" si="45"/>
        <v>9051554</v>
      </c>
      <c r="E96" s="477">
        <v>5</v>
      </c>
      <c r="F96" s="464">
        <v>0</v>
      </c>
      <c r="G96" s="464">
        <v>0</v>
      </c>
      <c r="H96" s="464">
        <f t="shared" si="46"/>
        <v>0</v>
      </c>
      <c r="I96" s="477">
        <v>0</v>
      </c>
      <c r="J96" s="478"/>
      <c r="K96" s="477">
        <v>0</v>
      </c>
      <c r="L96" s="479"/>
      <c r="M96" s="476"/>
      <c r="N96" s="478"/>
      <c r="O96" s="476"/>
      <c r="P96" s="478"/>
      <c r="Q96" s="476"/>
      <c r="R96" s="478"/>
      <c r="S96" s="476"/>
      <c r="T96" s="478"/>
      <c r="U96" s="476"/>
      <c r="V96" s="478"/>
      <c r="W96" s="476"/>
      <c r="X96" s="480">
        <f t="shared" si="47"/>
        <v>0</v>
      </c>
      <c r="Y96" s="469">
        <f t="shared" si="48"/>
        <v>0</v>
      </c>
      <c r="Z96" s="480">
        <f t="shared" si="49"/>
        <v>0</v>
      </c>
      <c r="AA96" s="470">
        <f t="shared" si="50"/>
        <v>0</v>
      </c>
      <c r="AB96" s="521"/>
      <c r="AC96" s="486"/>
      <c r="AD96" s="527"/>
      <c r="AE96" s="527"/>
      <c r="AF96" s="527"/>
      <c r="AG96" s="527"/>
      <c r="AH96" s="431"/>
      <c r="AI96" s="431"/>
      <c r="AJ96" s="431"/>
      <c r="AK96" s="431"/>
      <c r="AL96" s="431"/>
      <c r="AM96" s="431"/>
      <c r="AN96" s="431"/>
      <c r="AO96" s="431"/>
      <c r="AP96" s="431"/>
      <c r="AQ96" s="431"/>
      <c r="AR96" s="431"/>
      <c r="AS96" s="431"/>
      <c r="AT96" s="431"/>
      <c r="AU96" s="431"/>
      <c r="AV96" s="431"/>
      <c r="AW96" s="431"/>
      <c r="AX96" s="431"/>
      <c r="AY96" s="431"/>
      <c r="AZ96" s="431"/>
      <c r="BA96" s="431"/>
      <c r="BB96" s="431"/>
      <c r="BC96" s="431"/>
      <c r="BD96" s="431"/>
      <c r="BE96" s="431"/>
      <c r="BF96" s="431"/>
      <c r="BG96" s="431"/>
      <c r="BH96" s="431"/>
      <c r="BI96" s="431"/>
      <c r="BJ96" s="431"/>
      <c r="BK96" s="431"/>
      <c r="BL96" s="431"/>
      <c r="BM96" s="431"/>
      <c r="BN96" s="431"/>
      <c r="BO96" s="431"/>
      <c r="BP96" s="431"/>
      <c r="BQ96" s="431"/>
      <c r="BR96" s="431"/>
      <c r="BS96" s="431"/>
      <c r="BT96" s="431"/>
      <c r="BU96" s="431"/>
      <c r="BV96" s="431"/>
      <c r="BW96" s="431"/>
      <c r="BX96" s="431"/>
      <c r="BY96" s="431"/>
      <c r="BZ96" s="431"/>
      <c r="CA96" s="431"/>
      <c r="CB96" s="431"/>
      <c r="CC96" s="431"/>
      <c r="CD96" s="431"/>
      <c r="CE96" s="431"/>
      <c r="CF96" s="431"/>
      <c r="CG96" s="431"/>
      <c r="CH96" s="431"/>
      <c r="CI96" s="431"/>
      <c r="CJ96" s="431"/>
      <c r="CK96" s="431"/>
      <c r="CL96" s="431"/>
      <c r="CM96" s="431"/>
      <c r="CN96" s="431"/>
      <c r="CO96" s="431"/>
      <c r="CP96" s="431"/>
      <c r="CQ96" s="431"/>
      <c r="CR96" s="431"/>
      <c r="CS96" s="431"/>
      <c r="CT96" s="431"/>
      <c r="CU96" s="431"/>
      <c r="CV96" s="431"/>
      <c r="CW96" s="431"/>
      <c r="CX96" s="431"/>
      <c r="CY96" s="431"/>
      <c r="CZ96" s="431"/>
      <c r="DA96" s="431"/>
      <c r="DB96" s="431"/>
      <c r="DC96" s="431"/>
      <c r="DD96" s="431"/>
      <c r="DE96" s="431"/>
      <c r="DF96" s="431"/>
      <c r="DG96" s="431"/>
      <c r="DH96" s="431"/>
      <c r="DI96" s="431"/>
      <c r="DJ96" s="431"/>
      <c r="DK96" s="431"/>
      <c r="DL96" s="431"/>
      <c r="DM96" s="431"/>
      <c r="DN96" s="431"/>
      <c r="DO96" s="431"/>
      <c r="DP96" s="431"/>
      <c r="DQ96" s="431"/>
      <c r="DR96" s="431"/>
      <c r="DS96" s="431"/>
      <c r="DT96" s="431"/>
      <c r="DU96" s="431"/>
      <c r="DV96" s="431"/>
      <c r="DW96" s="431"/>
      <c r="DX96" s="431"/>
      <c r="DY96" s="431"/>
      <c r="DZ96" s="431"/>
      <c r="EA96" s="431"/>
      <c r="EB96" s="431"/>
      <c r="EC96" s="431"/>
      <c r="ED96" s="431"/>
      <c r="EE96" s="431"/>
      <c r="EF96" s="431"/>
      <c r="EG96" s="431"/>
      <c r="EH96" s="431"/>
      <c r="EI96" s="431"/>
      <c r="EJ96" s="431"/>
      <c r="EK96" s="431"/>
      <c r="EL96" s="431"/>
      <c r="EM96" s="431"/>
      <c r="EN96" s="431"/>
      <c r="EO96" s="431"/>
      <c r="EP96" s="431"/>
      <c r="EQ96" s="431"/>
      <c r="ER96" s="431"/>
      <c r="ES96" s="431"/>
      <c r="ET96" s="431"/>
      <c r="EU96" s="431"/>
      <c r="EV96" s="431"/>
      <c r="EW96" s="431"/>
      <c r="EX96" s="431"/>
      <c r="EY96" s="431"/>
      <c r="EZ96" s="431"/>
      <c r="FA96" s="431"/>
      <c r="FB96" s="431"/>
      <c r="FC96" s="431"/>
      <c r="FD96" s="431"/>
      <c r="FE96" s="431"/>
      <c r="FF96" s="431"/>
      <c r="FG96" s="431"/>
      <c r="FH96" s="431"/>
      <c r="FI96" s="431"/>
      <c r="FJ96" s="431"/>
      <c r="FK96" s="431"/>
      <c r="FL96" s="431"/>
      <c r="FM96" s="431"/>
      <c r="FN96" s="431"/>
      <c r="FO96" s="431"/>
      <c r="FP96" s="431"/>
      <c r="FQ96" s="431"/>
      <c r="FR96" s="431"/>
      <c r="FS96" s="431"/>
      <c r="FT96" s="431"/>
      <c r="FU96" s="431"/>
      <c r="FV96" s="431"/>
      <c r="FW96" s="431"/>
      <c r="FX96" s="431"/>
      <c r="FY96" s="431"/>
      <c r="FZ96" s="431"/>
      <c r="GA96" s="431"/>
      <c r="GB96" s="431"/>
      <c r="GC96" s="431"/>
      <c r="GD96" s="431"/>
      <c r="GE96" s="431"/>
      <c r="GF96" s="431"/>
      <c r="GG96" s="431"/>
      <c r="GH96" s="431"/>
      <c r="GI96" s="431"/>
      <c r="GJ96" s="431"/>
      <c r="GK96" s="431"/>
      <c r="GL96" s="431"/>
      <c r="GM96" s="431"/>
      <c r="GN96" s="431"/>
      <c r="GO96" s="431"/>
      <c r="GP96" s="431"/>
      <c r="GQ96" s="431"/>
      <c r="GR96" s="431"/>
      <c r="GS96" s="431"/>
      <c r="GT96" s="431"/>
      <c r="GU96" s="431"/>
      <c r="GV96" s="431"/>
      <c r="GW96" s="431"/>
      <c r="GX96" s="431"/>
      <c r="GY96" s="431"/>
      <c r="GZ96" s="431"/>
      <c r="HA96" s="431"/>
      <c r="HB96" s="431"/>
      <c r="HC96" s="431"/>
      <c r="HD96" s="431"/>
      <c r="HE96" s="431"/>
      <c r="HF96" s="431"/>
      <c r="HG96" s="431"/>
      <c r="HH96" s="431"/>
      <c r="HI96" s="431"/>
      <c r="HJ96" s="431"/>
      <c r="HK96" s="431"/>
      <c r="HL96" s="431"/>
      <c r="HM96" s="431"/>
      <c r="HN96" s="431"/>
      <c r="HO96" s="431"/>
      <c r="HP96" s="431"/>
      <c r="HQ96" s="431"/>
      <c r="HR96" s="431"/>
      <c r="HS96" s="431"/>
      <c r="HT96" s="431"/>
      <c r="HU96" s="431"/>
      <c r="HV96" s="431"/>
      <c r="HW96" s="431"/>
      <c r="HX96" s="431"/>
      <c r="HY96" s="431"/>
      <c r="HZ96" s="431"/>
      <c r="IA96" s="431"/>
      <c r="IB96" s="431"/>
      <c r="IC96" s="431"/>
      <c r="ID96" s="431"/>
      <c r="IE96" s="431"/>
      <c r="IF96" s="431"/>
      <c r="IG96" s="431"/>
      <c r="IH96" s="431"/>
      <c r="II96" s="431"/>
      <c r="IJ96" s="431"/>
      <c r="IK96" s="431"/>
      <c r="IL96" s="431"/>
      <c r="IM96" s="431"/>
      <c r="IN96" s="431"/>
      <c r="IO96" s="431"/>
      <c r="IP96" s="431"/>
      <c r="IQ96" s="431"/>
      <c r="IR96" s="431"/>
      <c r="IS96" s="431"/>
      <c r="IT96" s="431"/>
      <c r="IU96" s="431"/>
      <c r="IV96" s="431"/>
      <c r="IW96" s="431"/>
      <c r="IX96" s="431"/>
      <c r="IY96" s="431"/>
      <c r="IZ96" s="431"/>
      <c r="JA96" s="431"/>
      <c r="JB96" s="431"/>
      <c r="JC96" s="431"/>
      <c r="JD96" s="431"/>
      <c r="JE96" s="431"/>
      <c r="JF96" s="431"/>
      <c r="JG96" s="431"/>
      <c r="JH96" s="431"/>
      <c r="JI96" s="431"/>
      <c r="JJ96" s="431"/>
      <c r="JK96" s="431"/>
      <c r="JL96" s="431"/>
      <c r="JM96" s="431"/>
      <c r="JN96" s="431"/>
      <c r="JO96" s="431"/>
      <c r="JP96" s="431"/>
      <c r="JQ96" s="431"/>
      <c r="JR96" s="431"/>
      <c r="JS96" s="431"/>
      <c r="JT96" s="431"/>
      <c r="JU96" s="431"/>
      <c r="JV96" s="431"/>
      <c r="JW96" s="431"/>
      <c r="JX96" s="431"/>
      <c r="JY96" s="431"/>
      <c r="JZ96" s="431"/>
      <c r="KA96" s="431"/>
      <c r="KB96" s="431"/>
      <c r="KC96" s="431"/>
      <c r="KD96" s="431"/>
      <c r="KE96" s="431"/>
      <c r="KF96" s="431"/>
      <c r="KG96" s="431"/>
      <c r="KH96" s="431"/>
      <c r="KI96" s="431"/>
      <c r="KJ96" s="431"/>
      <c r="KK96" s="431"/>
      <c r="KL96" s="431"/>
      <c r="KM96" s="431"/>
      <c r="KN96" s="431"/>
      <c r="KO96" s="431"/>
      <c r="KP96" s="431"/>
      <c r="KQ96" s="431"/>
      <c r="KR96" s="431"/>
      <c r="KS96" s="431"/>
      <c r="KT96" s="431"/>
      <c r="KU96" s="431"/>
      <c r="KV96" s="431"/>
      <c r="KW96" s="431"/>
      <c r="KX96" s="431"/>
      <c r="KY96" s="431"/>
      <c r="KZ96" s="431"/>
      <c r="LA96" s="431"/>
      <c r="LB96" s="431"/>
      <c r="LC96" s="431"/>
      <c r="LD96" s="431"/>
      <c r="LE96" s="431"/>
      <c r="LF96" s="431"/>
      <c r="LG96" s="431"/>
      <c r="LH96" s="431"/>
      <c r="LI96" s="431"/>
      <c r="LJ96" s="431"/>
      <c r="LK96" s="431"/>
      <c r="LL96" s="431"/>
      <c r="LM96" s="431"/>
      <c r="LN96" s="431"/>
      <c r="LO96" s="431"/>
      <c r="LP96" s="431"/>
      <c r="LQ96" s="431"/>
      <c r="LR96" s="431"/>
      <c r="LS96" s="431"/>
      <c r="LT96" s="431"/>
      <c r="LU96" s="431"/>
      <c r="LV96" s="431"/>
      <c r="LW96" s="431"/>
      <c r="LX96" s="431"/>
      <c r="LY96" s="431"/>
      <c r="LZ96" s="431"/>
      <c r="MA96" s="431"/>
      <c r="MB96" s="431"/>
      <c r="MC96" s="431"/>
      <c r="MD96" s="431"/>
      <c r="ME96" s="431"/>
      <c r="MF96" s="431"/>
      <c r="MG96" s="431"/>
      <c r="MH96" s="431"/>
      <c r="MI96" s="431"/>
      <c r="MJ96" s="431"/>
      <c r="MK96" s="431"/>
      <c r="ML96" s="431"/>
      <c r="MM96" s="431"/>
      <c r="MN96" s="431"/>
      <c r="MO96" s="431"/>
      <c r="MP96" s="431"/>
      <c r="MQ96" s="431"/>
      <c r="MR96" s="431"/>
      <c r="MS96" s="431"/>
      <c r="MT96" s="431"/>
      <c r="MU96" s="431"/>
      <c r="MV96" s="431"/>
      <c r="MW96" s="431"/>
      <c r="MX96" s="431"/>
      <c r="MY96" s="431"/>
      <c r="MZ96" s="431"/>
      <c r="NA96" s="431"/>
      <c r="NB96" s="431"/>
      <c r="NC96" s="431"/>
      <c r="ND96" s="431"/>
      <c r="NE96" s="431"/>
      <c r="NF96" s="431"/>
      <c r="NG96" s="431"/>
      <c r="NH96" s="431"/>
      <c r="NI96" s="431"/>
      <c r="NJ96" s="431"/>
      <c r="NK96" s="431"/>
      <c r="NL96" s="431"/>
      <c r="NM96" s="431"/>
      <c r="NN96" s="431"/>
      <c r="NO96" s="431"/>
      <c r="NP96" s="431"/>
      <c r="NQ96" s="431"/>
      <c r="NR96" s="431"/>
      <c r="NS96" s="431"/>
      <c r="NT96" s="431"/>
      <c r="NU96" s="431"/>
      <c r="NV96" s="431"/>
      <c r="NW96" s="431"/>
      <c r="NX96" s="431"/>
      <c r="NY96" s="431"/>
      <c r="NZ96" s="431"/>
      <c r="OA96" s="431"/>
      <c r="OB96" s="431"/>
      <c r="OC96" s="431"/>
      <c r="OD96" s="431"/>
      <c r="OE96" s="431"/>
      <c r="OF96" s="431"/>
      <c r="OG96" s="431"/>
      <c r="OH96" s="431"/>
      <c r="OI96" s="431"/>
      <c r="OJ96" s="431"/>
      <c r="OK96" s="431"/>
      <c r="OL96" s="431"/>
      <c r="OM96" s="431"/>
      <c r="ON96" s="431"/>
      <c r="OO96" s="431"/>
      <c r="OP96" s="431"/>
      <c r="OQ96" s="431"/>
      <c r="OR96" s="431"/>
      <c r="OS96" s="431"/>
      <c r="OT96" s="431"/>
      <c r="OU96" s="431"/>
      <c r="OV96" s="431"/>
      <c r="OW96" s="431"/>
      <c r="OX96" s="431"/>
      <c r="OY96" s="431"/>
      <c r="OZ96" s="431"/>
      <c r="PA96" s="431"/>
      <c r="PB96" s="431"/>
      <c r="PC96" s="431"/>
      <c r="PD96" s="431"/>
      <c r="PE96" s="431"/>
      <c r="PF96" s="431"/>
      <c r="PG96" s="431"/>
      <c r="PH96" s="431"/>
      <c r="PI96" s="431"/>
      <c r="PJ96" s="431"/>
      <c r="PK96" s="431"/>
      <c r="PL96" s="431"/>
      <c r="PM96" s="431"/>
      <c r="PN96" s="431"/>
      <c r="PO96" s="431"/>
      <c r="PP96" s="431"/>
      <c r="PQ96" s="431"/>
      <c r="PR96" s="431"/>
      <c r="PS96" s="431"/>
      <c r="PT96" s="431"/>
      <c r="PU96" s="431"/>
      <c r="PV96" s="431"/>
      <c r="PW96" s="431"/>
      <c r="PX96" s="431"/>
      <c r="PY96" s="431"/>
      <c r="PZ96" s="431"/>
      <c r="QA96" s="431"/>
      <c r="QB96" s="431"/>
      <c r="QC96" s="431"/>
      <c r="QD96" s="431"/>
      <c r="QE96" s="431"/>
      <c r="QF96" s="431"/>
      <c r="QG96" s="431"/>
      <c r="QH96" s="431"/>
      <c r="QI96" s="431"/>
      <c r="QJ96" s="431"/>
      <c r="QK96" s="431"/>
      <c r="QL96" s="431"/>
      <c r="QM96" s="431"/>
      <c r="QN96" s="431"/>
      <c r="QO96" s="431"/>
      <c r="QP96" s="431"/>
      <c r="QQ96" s="431"/>
      <c r="QR96" s="431"/>
      <c r="QS96" s="431"/>
      <c r="QT96" s="431"/>
      <c r="QU96" s="431"/>
      <c r="QV96" s="431"/>
      <c r="QW96" s="431"/>
      <c r="QX96" s="431"/>
      <c r="QY96" s="431"/>
      <c r="QZ96" s="431"/>
      <c r="RA96" s="431"/>
      <c r="RB96" s="431"/>
      <c r="RC96" s="431"/>
      <c r="RD96" s="431"/>
      <c r="RE96" s="431"/>
      <c r="RF96" s="431"/>
      <c r="RG96" s="431"/>
      <c r="RH96" s="431"/>
      <c r="RI96" s="431"/>
      <c r="RJ96" s="431"/>
      <c r="RK96" s="431"/>
      <c r="RL96" s="431"/>
      <c r="RM96" s="431"/>
      <c r="RN96" s="431"/>
      <c r="RO96" s="431"/>
      <c r="RP96" s="431"/>
      <c r="RQ96" s="431"/>
      <c r="RR96" s="431"/>
      <c r="RS96" s="431"/>
      <c r="RT96" s="431"/>
      <c r="RU96" s="431"/>
      <c r="RV96" s="431"/>
      <c r="RW96" s="431"/>
      <c r="RX96" s="431"/>
      <c r="RY96" s="431"/>
      <c r="RZ96" s="431"/>
      <c r="SA96" s="431"/>
      <c r="SB96" s="431"/>
      <c r="SC96" s="431"/>
      <c r="SD96" s="431"/>
      <c r="SE96" s="431"/>
      <c r="SF96" s="431"/>
      <c r="SG96" s="431"/>
      <c r="SH96" s="431"/>
      <c r="SI96" s="431"/>
      <c r="SJ96" s="431"/>
      <c r="SK96" s="431"/>
      <c r="SL96" s="431"/>
      <c r="SM96" s="431"/>
      <c r="SN96" s="431"/>
      <c r="SO96" s="431"/>
      <c r="SP96" s="431"/>
      <c r="SQ96" s="431"/>
      <c r="SR96" s="431"/>
      <c r="SS96" s="431"/>
      <c r="ST96" s="431"/>
      <c r="SU96" s="431"/>
      <c r="SV96" s="431"/>
      <c r="SW96" s="431"/>
      <c r="SX96" s="431"/>
      <c r="SY96" s="431"/>
      <c r="SZ96" s="431"/>
      <c r="TA96" s="431"/>
      <c r="TB96" s="431"/>
      <c r="TC96" s="431"/>
      <c r="TD96" s="431"/>
      <c r="TE96" s="431"/>
      <c r="TF96" s="431"/>
      <c r="TG96" s="431"/>
      <c r="TH96" s="431"/>
      <c r="TI96" s="431"/>
      <c r="TJ96" s="431"/>
      <c r="TK96" s="431"/>
      <c r="TL96" s="431"/>
      <c r="TM96" s="431"/>
      <c r="TN96" s="431"/>
      <c r="TO96" s="431"/>
      <c r="TP96" s="431"/>
      <c r="TQ96" s="431"/>
      <c r="TR96" s="431"/>
      <c r="TS96" s="431"/>
      <c r="TT96" s="431"/>
      <c r="TU96" s="431"/>
      <c r="TV96" s="431"/>
      <c r="TW96" s="431"/>
      <c r="TX96" s="431"/>
      <c r="TY96" s="431"/>
      <c r="TZ96" s="431"/>
      <c r="UA96" s="431"/>
      <c r="UB96" s="431"/>
      <c r="UC96" s="431"/>
      <c r="UD96" s="431"/>
      <c r="UE96" s="431"/>
      <c r="UF96" s="431"/>
      <c r="UG96" s="431"/>
      <c r="UH96" s="431"/>
      <c r="UI96" s="431"/>
      <c r="UJ96" s="431"/>
      <c r="UK96" s="431"/>
      <c r="UL96" s="431"/>
      <c r="UM96" s="431"/>
      <c r="UN96" s="431"/>
      <c r="UO96" s="431"/>
      <c r="UP96" s="431"/>
      <c r="UQ96" s="431"/>
      <c r="UR96" s="431"/>
      <c r="US96" s="431"/>
      <c r="UT96" s="431"/>
      <c r="UU96" s="431"/>
      <c r="UV96" s="431"/>
      <c r="UW96" s="431"/>
      <c r="UX96" s="431"/>
      <c r="UY96" s="431"/>
      <c r="UZ96" s="431"/>
      <c r="VA96" s="431"/>
      <c r="VB96" s="431"/>
      <c r="VC96" s="431"/>
      <c r="VD96" s="431"/>
      <c r="VE96" s="431"/>
      <c r="VF96" s="431"/>
      <c r="VG96" s="431"/>
      <c r="VH96" s="431"/>
      <c r="VI96" s="431"/>
      <c r="VJ96" s="431"/>
      <c r="VK96" s="431"/>
      <c r="VL96" s="431"/>
      <c r="VM96" s="431"/>
      <c r="VN96" s="431"/>
      <c r="VO96" s="431"/>
      <c r="VP96" s="431"/>
      <c r="VQ96" s="431"/>
      <c r="VR96" s="431"/>
      <c r="VS96" s="431"/>
      <c r="VT96" s="431"/>
      <c r="VU96" s="431"/>
      <c r="VV96" s="431"/>
      <c r="VW96" s="431"/>
      <c r="VX96" s="431"/>
      <c r="VY96" s="431"/>
      <c r="VZ96" s="431"/>
      <c r="WA96" s="431"/>
      <c r="WB96" s="431"/>
      <c r="WC96" s="431"/>
      <c r="WD96" s="431"/>
      <c r="WE96" s="431"/>
      <c r="WF96" s="431"/>
      <c r="WG96" s="431"/>
      <c r="WH96" s="431"/>
      <c r="WI96" s="431"/>
      <c r="WJ96" s="431"/>
      <c r="WK96" s="431"/>
      <c r="WL96" s="431"/>
      <c r="WM96" s="431"/>
      <c r="WN96" s="431"/>
      <c r="WO96" s="431"/>
      <c r="WP96" s="431"/>
      <c r="WQ96" s="431"/>
      <c r="WR96" s="431"/>
      <c r="WS96" s="431"/>
      <c r="WT96" s="431"/>
      <c r="WU96" s="431"/>
      <c r="WV96" s="431"/>
      <c r="WW96" s="431"/>
      <c r="WX96" s="431"/>
      <c r="WY96" s="431"/>
      <c r="WZ96" s="431"/>
      <c r="XA96" s="431"/>
      <c r="XB96" s="431"/>
      <c r="XC96" s="431"/>
      <c r="XD96" s="431"/>
      <c r="XE96" s="431"/>
      <c r="XF96" s="431"/>
      <c r="XG96" s="431"/>
      <c r="XH96" s="431"/>
      <c r="XI96" s="431"/>
      <c r="XJ96" s="431"/>
      <c r="XK96" s="431"/>
      <c r="XL96" s="431"/>
      <c r="XM96" s="431"/>
      <c r="XN96" s="431"/>
      <c r="XO96" s="431"/>
      <c r="XP96" s="431"/>
      <c r="XQ96" s="431"/>
      <c r="XR96" s="431"/>
      <c r="XS96" s="431"/>
      <c r="XT96" s="431"/>
      <c r="XU96" s="431"/>
      <c r="XV96" s="431"/>
      <c r="XW96" s="431"/>
      <c r="XX96" s="431"/>
      <c r="XY96" s="431"/>
      <c r="XZ96" s="431"/>
      <c r="YA96" s="431"/>
      <c r="YB96" s="431"/>
      <c r="YC96" s="431"/>
      <c r="YD96" s="431"/>
      <c r="YE96" s="431"/>
      <c r="YF96" s="431"/>
      <c r="YG96" s="431"/>
      <c r="YH96" s="431"/>
      <c r="YI96" s="431"/>
      <c r="YJ96" s="431"/>
      <c r="YK96" s="431"/>
      <c r="YL96" s="431"/>
      <c r="YM96" s="431"/>
      <c r="YN96" s="431"/>
      <c r="YO96" s="431"/>
      <c r="YP96" s="431"/>
      <c r="YQ96" s="431"/>
      <c r="YR96" s="431"/>
      <c r="YS96" s="431"/>
      <c r="YT96" s="431"/>
      <c r="YU96" s="431"/>
      <c r="YV96" s="431"/>
      <c r="YW96" s="431"/>
      <c r="YX96" s="431"/>
      <c r="YY96" s="431"/>
      <c r="YZ96" s="431"/>
      <c r="ZA96" s="431"/>
      <c r="ZB96" s="431"/>
      <c r="ZC96" s="431"/>
      <c r="ZD96" s="431"/>
      <c r="ZE96" s="431"/>
      <c r="ZF96" s="431"/>
      <c r="ZG96" s="431"/>
      <c r="ZH96" s="431"/>
      <c r="ZI96" s="431"/>
      <c r="ZJ96" s="431"/>
      <c r="ZK96" s="431"/>
      <c r="ZL96" s="431"/>
      <c r="ZM96" s="431"/>
      <c r="ZN96" s="431"/>
      <c r="ZO96" s="431"/>
      <c r="ZP96" s="431"/>
      <c r="ZQ96" s="431"/>
      <c r="ZR96" s="431"/>
      <c r="ZS96" s="431"/>
      <c r="ZT96" s="431"/>
      <c r="ZU96" s="431"/>
      <c r="ZV96" s="431"/>
      <c r="ZW96" s="431"/>
      <c r="ZX96" s="431"/>
      <c r="ZY96" s="431"/>
      <c r="ZZ96" s="431"/>
      <c r="AAA96" s="431"/>
      <c r="AAB96" s="431"/>
      <c r="AAC96" s="431"/>
      <c r="AAD96" s="431"/>
      <c r="AAE96" s="431"/>
      <c r="AAF96" s="431"/>
      <c r="AAG96" s="431"/>
      <c r="AAH96" s="431"/>
      <c r="AAI96" s="431"/>
      <c r="AAJ96" s="431"/>
      <c r="AAK96" s="431"/>
      <c r="AAL96" s="431"/>
      <c r="AAM96" s="431"/>
      <c r="AAN96" s="431"/>
      <c r="AAO96" s="431"/>
      <c r="AAP96" s="431"/>
      <c r="AAQ96" s="431"/>
      <c r="AAR96" s="431"/>
      <c r="AAS96" s="431"/>
      <c r="AAT96" s="431"/>
      <c r="AAU96" s="431"/>
      <c r="AAV96" s="431"/>
      <c r="AAW96" s="431"/>
      <c r="AAX96" s="431"/>
      <c r="AAY96" s="431"/>
      <c r="AAZ96" s="431"/>
      <c r="ABA96" s="431"/>
      <c r="ABB96" s="431"/>
      <c r="ABC96" s="431"/>
      <c r="ABD96" s="431"/>
      <c r="ABE96" s="431"/>
      <c r="ABF96" s="431"/>
      <c r="ABG96" s="431"/>
      <c r="ABH96" s="431"/>
      <c r="ABI96" s="431"/>
      <c r="ABJ96" s="431"/>
      <c r="ABK96" s="431"/>
      <c r="ABL96" s="431"/>
      <c r="ABM96" s="431"/>
      <c r="ABN96" s="431"/>
      <c r="ABO96" s="431"/>
      <c r="ABP96" s="431"/>
      <c r="ABQ96" s="431"/>
      <c r="ABR96" s="431"/>
      <c r="ABS96" s="431"/>
      <c r="ABT96" s="431"/>
      <c r="ABU96" s="431"/>
      <c r="ABV96" s="431"/>
      <c r="ABW96" s="431"/>
      <c r="ABX96" s="431"/>
      <c r="ABY96" s="431"/>
      <c r="ABZ96" s="431"/>
      <c r="ACA96" s="431"/>
      <c r="ACB96" s="431"/>
      <c r="ACC96" s="431"/>
      <c r="ACD96" s="431"/>
      <c r="ACE96" s="431"/>
      <c r="ACF96" s="431"/>
      <c r="ACG96" s="431"/>
      <c r="ACH96" s="431"/>
      <c r="ACI96" s="431"/>
      <c r="ACJ96" s="431"/>
      <c r="ACK96" s="431"/>
      <c r="ACL96" s="431"/>
      <c r="ACM96" s="431"/>
      <c r="ACN96" s="431"/>
      <c r="ACO96" s="431"/>
      <c r="ACP96" s="431"/>
      <c r="ACQ96" s="431"/>
      <c r="ACR96" s="431"/>
      <c r="ACS96" s="431"/>
      <c r="ACT96" s="431"/>
      <c r="ACU96" s="431"/>
      <c r="ACV96" s="431"/>
      <c r="ACW96" s="431"/>
      <c r="ACX96" s="431"/>
      <c r="ACY96" s="431"/>
      <c r="ACZ96" s="431"/>
      <c r="ADA96" s="431"/>
      <c r="ADB96" s="431"/>
      <c r="ADC96" s="431"/>
      <c r="ADD96" s="431"/>
      <c r="ADE96" s="431"/>
      <c r="ADF96" s="431"/>
      <c r="ADG96" s="431"/>
      <c r="ADH96" s="431"/>
      <c r="ADI96" s="431"/>
      <c r="ADJ96" s="431"/>
      <c r="ADK96" s="431"/>
      <c r="ADL96" s="431"/>
      <c r="ADM96" s="431"/>
      <c r="ADN96" s="431"/>
      <c r="ADO96" s="431"/>
      <c r="ADP96" s="431"/>
      <c r="ADQ96" s="431"/>
      <c r="ADR96" s="431"/>
      <c r="ADS96" s="431"/>
      <c r="ADT96" s="431"/>
      <c r="ADU96" s="431"/>
      <c r="ADV96" s="431"/>
      <c r="ADW96" s="431"/>
      <c r="ADX96" s="431"/>
      <c r="ADY96" s="431"/>
      <c r="ADZ96" s="431"/>
      <c r="AEA96" s="431"/>
      <c r="AEB96" s="431"/>
      <c r="AEC96" s="431"/>
      <c r="AED96" s="431"/>
      <c r="AEE96" s="431"/>
      <c r="AEF96" s="431"/>
      <c r="AEG96" s="431"/>
      <c r="AEH96" s="431"/>
      <c r="AEI96" s="431"/>
      <c r="AEJ96" s="431"/>
      <c r="AEK96" s="431"/>
      <c r="AEL96" s="431"/>
      <c r="AEM96" s="431"/>
      <c r="AEN96" s="431"/>
      <c r="AEO96" s="431"/>
      <c r="AEP96" s="431"/>
      <c r="AEQ96" s="431"/>
      <c r="AER96" s="431"/>
      <c r="AES96" s="431"/>
      <c r="AET96" s="431"/>
      <c r="AEU96" s="431"/>
      <c r="AEV96" s="431"/>
      <c r="AEW96" s="431"/>
      <c r="AEX96" s="431"/>
      <c r="AEY96" s="431"/>
      <c r="AEZ96" s="431"/>
      <c r="AFA96" s="431"/>
      <c r="AFB96" s="431"/>
      <c r="AFC96" s="431"/>
      <c r="AFD96" s="431"/>
      <c r="AFE96" s="431"/>
      <c r="AFF96" s="431"/>
      <c r="AFG96" s="431"/>
      <c r="AFH96" s="431"/>
      <c r="AFI96" s="431"/>
      <c r="AFJ96" s="431"/>
      <c r="AFK96" s="431"/>
      <c r="AFL96" s="431"/>
      <c r="AFM96" s="431"/>
      <c r="AFN96" s="431"/>
      <c r="AFO96" s="431"/>
      <c r="AFP96" s="431"/>
      <c r="AFQ96" s="431"/>
      <c r="AFR96" s="431"/>
      <c r="AFS96" s="431"/>
      <c r="AFT96" s="431"/>
      <c r="AFU96" s="431"/>
      <c r="AFV96" s="431"/>
      <c r="AFW96" s="431"/>
      <c r="AFX96" s="431"/>
      <c r="AFY96" s="431"/>
      <c r="AFZ96" s="431"/>
      <c r="AGA96" s="431"/>
      <c r="AGB96" s="431"/>
      <c r="AGC96" s="431"/>
      <c r="AGD96" s="431"/>
      <c r="AGE96" s="431"/>
      <c r="AGF96" s="431"/>
      <c r="AGG96" s="431"/>
      <c r="AGH96" s="431"/>
      <c r="AGI96" s="431"/>
      <c r="AGJ96" s="431"/>
      <c r="AGK96" s="431"/>
      <c r="AGL96" s="431"/>
      <c r="AGM96" s="431"/>
      <c r="AGN96" s="431"/>
      <c r="AGO96" s="431"/>
      <c r="AGP96" s="431"/>
      <c r="AGQ96" s="431"/>
      <c r="AGR96" s="431"/>
      <c r="AGS96" s="431"/>
      <c r="AGT96" s="431"/>
      <c r="AGU96" s="431"/>
      <c r="AGV96" s="431"/>
      <c r="AGW96" s="431"/>
      <c r="AGX96" s="431"/>
      <c r="AGY96" s="431"/>
      <c r="AGZ96" s="431"/>
      <c r="AHA96" s="431"/>
      <c r="AHB96" s="431"/>
      <c r="AHC96" s="431"/>
      <c r="AHD96" s="431"/>
      <c r="AHE96" s="431"/>
      <c r="AHF96" s="431"/>
      <c r="AHG96" s="431"/>
      <c r="AHH96" s="431"/>
      <c r="AHI96" s="431"/>
      <c r="AHJ96" s="431"/>
      <c r="AHK96" s="431"/>
      <c r="AHL96" s="431"/>
      <c r="AHM96" s="431"/>
      <c r="AHN96" s="431"/>
      <c r="AHO96" s="431"/>
      <c r="AHP96" s="431"/>
      <c r="AHQ96" s="431"/>
      <c r="AHR96" s="431"/>
      <c r="AHS96" s="431"/>
      <c r="AHT96" s="431"/>
      <c r="AHU96" s="431"/>
      <c r="AHV96" s="431"/>
      <c r="AHW96" s="431"/>
      <c r="AHX96" s="431"/>
      <c r="AHY96" s="431"/>
      <c r="AHZ96" s="431"/>
      <c r="AIA96" s="431"/>
      <c r="AIB96" s="431"/>
      <c r="AIC96" s="431"/>
      <c r="AID96" s="431"/>
      <c r="AIE96" s="431"/>
      <c r="AIF96" s="431"/>
      <c r="AIG96" s="431"/>
      <c r="AIH96" s="431"/>
      <c r="AII96" s="431"/>
      <c r="AIJ96" s="431"/>
      <c r="AIK96" s="431"/>
      <c r="AIL96" s="431"/>
      <c r="AIM96" s="431"/>
      <c r="AIN96" s="431"/>
      <c r="AIO96" s="431"/>
      <c r="AIP96" s="431"/>
      <c r="AIQ96" s="431"/>
      <c r="AIR96" s="431"/>
      <c r="AIS96" s="431"/>
      <c r="AIT96" s="431"/>
      <c r="AIU96" s="431"/>
      <c r="AIV96" s="431"/>
      <c r="AIW96" s="431"/>
      <c r="AIX96" s="431"/>
      <c r="AIY96" s="431"/>
      <c r="AIZ96" s="431"/>
      <c r="AJA96" s="431"/>
      <c r="AJB96" s="431"/>
      <c r="AJC96" s="431"/>
      <c r="AJD96" s="431"/>
      <c r="AJE96" s="431"/>
      <c r="AJF96" s="431"/>
      <c r="AJG96" s="431"/>
      <c r="AJH96" s="431"/>
      <c r="AJI96" s="431"/>
      <c r="AJJ96" s="431"/>
      <c r="AJK96" s="431"/>
      <c r="AJL96" s="431"/>
      <c r="AJM96" s="431"/>
      <c r="AJN96" s="431"/>
      <c r="AJO96" s="431"/>
      <c r="AJP96" s="431"/>
      <c r="AJQ96" s="431"/>
      <c r="AJR96" s="431"/>
      <c r="AJS96" s="431"/>
      <c r="AJT96" s="431"/>
      <c r="AJU96" s="431"/>
      <c r="AJV96" s="431"/>
      <c r="AJW96" s="431"/>
      <c r="AJX96" s="431"/>
      <c r="AJY96" s="431"/>
      <c r="AJZ96" s="431"/>
      <c r="AKA96" s="431"/>
      <c r="AKB96" s="431"/>
      <c r="AKC96" s="431"/>
      <c r="AKD96" s="431"/>
      <c r="AKE96" s="431"/>
      <c r="AKF96" s="431"/>
      <c r="AKG96" s="431"/>
      <c r="AKH96" s="431"/>
      <c r="AKI96" s="431"/>
      <c r="AKJ96" s="431"/>
      <c r="AKK96" s="431"/>
      <c r="AKL96" s="431"/>
      <c r="AKM96" s="431"/>
      <c r="AKN96" s="431"/>
      <c r="AKO96" s="431"/>
      <c r="AKP96" s="431"/>
      <c r="AKQ96" s="431"/>
      <c r="AKR96" s="431"/>
      <c r="AKS96" s="431"/>
      <c r="AKT96" s="431"/>
      <c r="AKU96" s="431"/>
      <c r="AKV96" s="431"/>
      <c r="AKW96" s="431"/>
      <c r="AKX96" s="431"/>
      <c r="AKY96" s="431"/>
      <c r="AKZ96" s="431"/>
      <c r="ALA96" s="431"/>
      <c r="ALB96" s="431"/>
      <c r="ALC96" s="431"/>
      <c r="ALD96" s="431"/>
      <c r="ALE96" s="431"/>
      <c r="ALF96" s="431"/>
      <c r="ALG96" s="431"/>
      <c r="ALH96" s="431"/>
      <c r="ALI96" s="431"/>
      <c r="ALJ96" s="431"/>
      <c r="ALK96" s="431"/>
      <c r="ALL96" s="431"/>
      <c r="ALM96" s="431"/>
      <c r="ALN96" s="431"/>
      <c r="ALO96" s="431"/>
      <c r="ALP96" s="431"/>
      <c r="ALQ96" s="431"/>
      <c r="ALR96" s="431"/>
      <c r="ALS96" s="431"/>
      <c r="ALT96" s="431"/>
      <c r="ALU96" s="431"/>
      <c r="ALV96" s="431"/>
      <c r="ALW96" s="431"/>
      <c r="ALX96" s="431"/>
      <c r="ALY96" s="431"/>
      <c r="ALZ96" s="431"/>
      <c r="AMA96" s="431"/>
      <c r="AMB96" s="431"/>
      <c r="AMC96" s="431"/>
      <c r="AMD96" s="431"/>
      <c r="AME96" s="431"/>
      <c r="AMF96" s="431"/>
      <c r="AMG96" s="431"/>
      <c r="AMH96" s="431"/>
      <c r="AMI96" s="431"/>
      <c r="AMJ96" s="431"/>
      <c r="AMK96" s="431"/>
      <c r="AML96" s="431"/>
      <c r="AMM96" s="431"/>
      <c r="AMN96" s="431"/>
      <c r="AMO96" s="431"/>
      <c r="AMP96" s="431"/>
      <c r="AMQ96" s="431"/>
      <c r="AMR96" s="431"/>
      <c r="AMS96" s="431"/>
      <c r="AMT96" s="431"/>
      <c r="AMU96" s="431"/>
      <c r="AMV96" s="431"/>
      <c r="AMW96" s="431"/>
      <c r="AMX96" s="431"/>
      <c r="AMY96" s="431"/>
      <c r="AMZ96" s="431"/>
      <c r="ANA96" s="431"/>
      <c r="ANB96" s="431"/>
      <c r="ANC96" s="431"/>
      <c r="AND96" s="431"/>
      <c r="ANE96" s="431"/>
      <c r="ANF96" s="431"/>
      <c r="ANG96" s="431"/>
      <c r="ANH96" s="431"/>
      <c r="ANI96" s="431"/>
      <c r="ANJ96" s="431"/>
      <c r="ANK96" s="431"/>
      <c r="ANL96" s="431"/>
      <c r="ANM96" s="431"/>
      <c r="ANN96" s="431"/>
      <c r="ANO96" s="431"/>
      <c r="ANP96" s="431"/>
      <c r="ANQ96" s="431"/>
      <c r="ANR96" s="431"/>
      <c r="ANS96" s="431"/>
      <c r="ANT96" s="431"/>
      <c r="ANU96" s="431"/>
      <c r="ANV96" s="431"/>
      <c r="ANW96" s="431"/>
      <c r="ANX96" s="431"/>
      <c r="ANY96" s="431"/>
      <c r="ANZ96" s="431"/>
      <c r="AOA96" s="431"/>
      <c r="AOB96" s="431"/>
      <c r="AOC96" s="431"/>
      <c r="AOD96" s="431"/>
      <c r="AOE96" s="431"/>
      <c r="AOF96" s="431"/>
      <c r="AOG96" s="431"/>
      <c r="AOH96" s="431"/>
      <c r="AOI96" s="431"/>
      <c r="AOJ96" s="431"/>
      <c r="AOK96" s="431"/>
      <c r="AOL96" s="431"/>
      <c r="AOM96" s="431"/>
      <c r="AON96" s="431"/>
      <c r="AOO96" s="431"/>
      <c r="AOP96" s="431"/>
      <c r="AOQ96" s="431"/>
      <c r="AOR96" s="431"/>
      <c r="AOS96" s="431"/>
      <c r="AOT96" s="431"/>
      <c r="AOU96" s="431"/>
      <c r="AOV96" s="431"/>
      <c r="AOW96" s="431"/>
      <c r="AOX96" s="431"/>
      <c r="AOY96" s="431"/>
      <c r="AOZ96" s="431"/>
      <c r="APA96" s="431"/>
      <c r="APB96" s="431"/>
      <c r="APC96" s="431"/>
      <c r="APD96" s="431"/>
      <c r="APE96" s="431"/>
      <c r="APF96" s="431"/>
      <c r="APG96" s="431"/>
      <c r="APH96" s="431"/>
      <c r="API96" s="431"/>
      <c r="APJ96" s="431"/>
      <c r="APK96" s="431"/>
      <c r="APL96" s="431"/>
      <c r="APM96" s="431"/>
      <c r="APN96" s="431"/>
      <c r="APO96" s="431"/>
      <c r="APP96" s="431"/>
      <c r="APQ96" s="431"/>
      <c r="APR96" s="431"/>
      <c r="APS96" s="431"/>
      <c r="APT96" s="431"/>
      <c r="APU96" s="431"/>
      <c r="APV96" s="431"/>
      <c r="APW96" s="431"/>
      <c r="APX96" s="431"/>
      <c r="APY96" s="431"/>
      <c r="APZ96" s="431"/>
      <c r="AQA96" s="431"/>
      <c r="AQB96" s="431"/>
      <c r="AQC96" s="431"/>
      <c r="AQD96" s="431"/>
      <c r="AQE96" s="431"/>
      <c r="AQF96" s="431"/>
      <c r="AQG96" s="431"/>
      <c r="AQH96" s="431"/>
      <c r="AQI96" s="431"/>
      <c r="AQJ96" s="431"/>
      <c r="AQK96" s="431"/>
      <c r="AQL96" s="431"/>
      <c r="AQM96" s="431"/>
      <c r="AQN96" s="431"/>
      <c r="AQO96" s="431"/>
      <c r="AQP96" s="431"/>
      <c r="AQQ96" s="431"/>
      <c r="AQR96" s="431"/>
      <c r="AQS96" s="431"/>
      <c r="AQT96" s="431"/>
      <c r="AQU96" s="431"/>
      <c r="AQV96" s="431"/>
      <c r="AQW96" s="431"/>
      <c r="AQX96" s="431"/>
      <c r="AQY96" s="431"/>
      <c r="AQZ96" s="431"/>
      <c r="ARA96" s="431"/>
      <c r="ARB96" s="431"/>
      <c r="ARC96" s="431"/>
      <c r="ARD96" s="431"/>
      <c r="ARE96" s="431"/>
      <c r="ARF96" s="431"/>
      <c r="ARG96" s="431"/>
      <c r="ARH96" s="431"/>
      <c r="ARI96" s="431"/>
      <c r="ARJ96" s="431"/>
      <c r="ARK96" s="431"/>
      <c r="ARL96" s="431"/>
      <c r="ARM96" s="431"/>
      <c r="ARN96" s="431"/>
      <c r="ARO96" s="431"/>
      <c r="ARP96" s="431"/>
      <c r="ARQ96" s="431"/>
      <c r="ARR96" s="431"/>
      <c r="ARS96" s="431"/>
      <c r="ART96" s="431"/>
      <c r="ARU96" s="431"/>
      <c r="ARV96" s="431"/>
      <c r="ARW96" s="431"/>
      <c r="ARX96" s="431"/>
      <c r="ARY96" s="431"/>
      <c r="ARZ96" s="431"/>
      <c r="ASA96" s="431"/>
      <c r="ASB96" s="431"/>
      <c r="ASC96" s="431"/>
      <c r="ASD96" s="431"/>
      <c r="ASE96" s="431"/>
      <c r="ASF96" s="431"/>
      <c r="ASG96" s="431"/>
      <c r="ASH96" s="431"/>
      <c r="ASI96" s="431"/>
      <c r="ASJ96" s="431"/>
      <c r="ASK96" s="431"/>
      <c r="ASL96" s="431"/>
      <c r="ASM96" s="431"/>
      <c r="ASN96" s="431"/>
      <c r="ASO96" s="431"/>
      <c r="ASP96" s="431"/>
      <c r="ASQ96" s="431"/>
      <c r="ASR96" s="431"/>
      <c r="ASS96" s="431"/>
      <c r="AST96" s="431"/>
      <c r="ASU96" s="431"/>
      <c r="ASV96" s="431"/>
      <c r="ASW96" s="431"/>
      <c r="ASX96" s="431"/>
      <c r="ASY96" s="431"/>
      <c r="ASZ96" s="431"/>
      <c r="ATA96" s="431"/>
      <c r="ATB96" s="431"/>
      <c r="ATC96" s="431"/>
      <c r="ATD96" s="431"/>
      <c r="ATE96" s="431"/>
      <c r="ATF96" s="431"/>
      <c r="ATG96" s="431"/>
      <c r="ATH96" s="431"/>
      <c r="ATI96" s="431"/>
      <c r="ATJ96" s="431"/>
      <c r="ATK96" s="431"/>
      <c r="ATL96" s="431"/>
      <c r="ATM96" s="431"/>
      <c r="ATN96" s="431"/>
      <c r="ATO96" s="431"/>
      <c r="ATP96" s="431"/>
      <c r="ATQ96" s="431"/>
      <c r="ATR96" s="431"/>
      <c r="ATS96" s="431"/>
      <c r="ATT96" s="431"/>
      <c r="ATU96" s="431"/>
      <c r="ATV96" s="431"/>
      <c r="ATW96" s="431"/>
      <c r="ATX96" s="431"/>
      <c r="ATY96" s="431"/>
      <c r="ATZ96" s="431"/>
      <c r="AUA96" s="431"/>
      <c r="AUB96" s="431"/>
      <c r="AUC96" s="431"/>
      <c r="AUD96" s="431"/>
      <c r="AUE96" s="431"/>
      <c r="AUF96" s="431"/>
      <c r="AUG96" s="431"/>
      <c r="AUH96" s="431"/>
      <c r="AUI96" s="431"/>
      <c r="AUJ96" s="431"/>
      <c r="AUK96" s="431"/>
      <c r="AUL96" s="431"/>
      <c r="AUM96" s="431"/>
      <c r="AUN96" s="431"/>
      <c r="AUO96" s="431"/>
      <c r="AUP96" s="431"/>
      <c r="AUQ96" s="431"/>
      <c r="AUR96" s="431"/>
      <c r="AUS96" s="431"/>
      <c r="AUT96" s="431"/>
      <c r="AUU96" s="431"/>
      <c r="AUV96" s="431"/>
      <c r="AUW96" s="431"/>
      <c r="AUX96" s="431"/>
      <c r="AUY96" s="431"/>
      <c r="AUZ96" s="431"/>
      <c r="AVA96" s="431"/>
      <c r="AVB96" s="431"/>
      <c r="AVC96" s="431"/>
      <c r="AVD96" s="431"/>
      <c r="AVE96" s="431"/>
      <c r="AVF96" s="431"/>
      <c r="AVG96" s="431"/>
      <c r="AVH96" s="431"/>
      <c r="AVI96" s="431"/>
      <c r="AVJ96" s="431"/>
      <c r="AVK96" s="431"/>
      <c r="AVL96" s="431"/>
      <c r="AVM96" s="431"/>
      <c r="AVN96" s="431"/>
      <c r="AVO96" s="431"/>
      <c r="AVP96" s="431"/>
      <c r="AVQ96" s="431"/>
      <c r="AVR96" s="431"/>
      <c r="AVS96" s="431"/>
      <c r="AVT96" s="431"/>
      <c r="AVU96" s="431"/>
      <c r="AVV96" s="431"/>
      <c r="AVW96" s="431"/>
      <c r="AVX96" s="431"/>
      <c r="AVY96" s="431"/>
      <c r="AVZ96" s="431"/>
      <c r="AWA96" s="431"/>
      <c r="AWB96" s="431"/>
      <c r="AWC96" s="431"/>
      <c r="AWD96" s="431"/>
      <c r="AWE96" s="431"/>
      <c r="AWF96" s="431"/>
      <c r="AWG96" s="431"/>
      <c r="AWH96" s="431"/>
      <c r="AWI96" s="431"/>
      <c r="AWJ96" s="431"/>
      <c r="AWK96" s="431"/>
      <c r="AWL96" s="431"/>
      <c r="AWM96" s="431"/>
      <c r="AWN96" s="431"/>
      <c r="AWO96" s="431"/>
      <c r="AWP96" s="431"/>
      <c r="AWQ96" s="431"/>
      <c r="AWR96" s="431"/>
      <c r="AWS96" s="431"/>
      <c r="AWT96" s="431"/>
      <c r="AWU96" s="431"/>
      <c r="AWV96" s="431"/>
      <c r="AWW96" s="431"/>
      <c r="AWX96" s="431"/>
      <c r="AWY96" s="431"/>
      <c r="AWZ96" s="431"/>
      <c r="AXA96" s="431"/>
      <c r="AXB96" s="431"/>
      <c r="AXC96" s="431"/>
      <c r="AXD96" s="431"/>
      <c r="AXE96" s="431"/>
      <c r="AXF96" s="431"/>
      <c r="AXG96" s="431"/>
      <c r="AXH96" s="431"/>
      <c r="AXI96" s="431"/>
      <c r="AXJ96" s="431"/>
      <c r="AXK96" s="431"/>
      <c r="AXL96" s="431"/>
      <c r="AXM96" s="431"/>
      <c r="AXN96" s="431"/>
      <c r="AXO96" s="431"/>
      <c r="AXP96" s="431"/>
      <c r="AXQ96" s="431"/>
      <c r="AXR96" s="431"/>
      <c r="AXS96" s="431"/>
      <c r="AXT96" s="431"/>
      <c r="AXU96" s="431"/>
      <c r="AXV96" s="431"/>
      <c r="AXW96" s="431"/>
      <c r="AXX96" s="431"/>
      <c r="AXY96" s="431"/>
      <c r="AXZ96" s="431"/>
      <c r="AYA96" s="431"/>
      <c r="AYB96" s="431"/>
      <c r="AYC96" s="431"/>
      <c r="AYD96" s="431"/>
      <c r="AYE96" s="431"/>
      <c r="AYF96" s="431"/>
      <c r="AYG96" s="431"/>
      <c r="AYH96" s="431"/>
      <c r="AYI96" s="431"/>
      <c r="AYJ96" s="431"/>
      <c r="AYK96" s="431"/>
      <c r="AYL96" s="431"/>
      <c r="AYM96" s="431"/>
      <c r="AYN96" s="431"/>
      <c r="AYO96" s="431"/>
      <c r="AYP96" s="431"/>
      <c r="AYQ96" s="431"/>
      <c r="AYR96" s="431"/>
      <c r="AYS96" s="431"/>
      <c r="AYT96" s="431"/>
      <c r="AYU96" s="431"/>
      <c r="AYV96" s="431"/>
      <c r="AYW96" s="431"/>
      <c r="AYX96" s="431"/>
      <c r="AYY96" s="431"/>
      <c r="AYZ96" s="431"/>
      <c r="AZA96" s="431"/>
      <c r="AZB96" s="431"/>
      <c r="AZC96" s="431"/>
      <c r="AZD96" s="431"/>
      <c r="AZE96" s="431"/>
      <c r="AZF96" s="431"/>
      <c r="AZG96" s="431"/>
      <c r="AZH96" s="431"/>
      <c r="AZI96" s="431"/>
      <c r="AZJ96" s="431"/>
      <c r="AZK96" s="431"/>
      <c r="AZL96" s="431"/>
      <c r="AZM96" s="431"/>
      <c r="AZN96" s="431"/>
      <c r="AZO96" s="431"/>
      <c r="AZP96" s="431"/>
      <c r="AZQ96" s="431"/>
      <c r="AZR96" s="431"/>
      <c r="AZS96" s="431"/>
      <c r="AZT96" s="431"/>
      <c r="AZU96" s="431"/>
      <c r="AZV96" s="431"/>
      <c r="AZW96" s="431"/>
      <c r="AZX96" s="431"/>
      <c r="AZY96" s="431"/>
      <c r="AZZ96" s="431"/>
      <c r="BAA96" s="431"/>
      <c r="BAB96" s="431"/>
      <c r="BAC96" s="431"/>
      <c r="BAD96" s="431"/>
      <c r="BAE96" s="431"/>
      <c r="BAF96" s="431"/>
      <c r="BAG96" s="431"/>
      <c r="BAH96" s="431"/>
      <c r="BAI96" s="431"/>
      <c r="BAJ96" s="431"/>
      <c r="BAK96" s="431"/>
      <c r="BAL96" s="431"/>
      <c r="BAM96" s="431"/>
      <c r="BAN96" s="431"/>
      <c r="BAO96" s="431"/>
      <c r="BAP96" s="431"/>
      <c r="BAQ96" s="431"/>
      <c r="BAR96" s="431"/>
      <c r="BAS96" s="431"/>
      <c r="BAT96" s="431"/>
      <c r="BAU96" s="431"/>
      <c r="BAV96" s="431"/>
      <c r="BAW96" s="431"/>
      <c r="BAX96" s="431"/>
      <c r="BAY96" s="431"/>
      <c r="BAZ96" s="431"/>
      <c r="BBA96" s="431"/>
      <c r="BBB96" s="431"/>
      <c r="BBC96" s="431"/>
      <c r="BBD96" s="431"/>
      <c r="BBE96" s="431"/>
      <c r="BBF96" s="431"/>
      <c r="BBG96" s="431"/>
      <c r="BBH96" s="431"/>
      <c r="BBI96" s="431"/>
      <c r="BBJ96" s="431"/>
      <c r="BBK96" s="431"/>
      <c r="BBL96" s="431"/>
      <c r="BBM96" s="431"/>
      <c r="BBN96" s="431"/>
      <c r="BBO96" s="431"/>
      <c r="BBP96" s="431"/>
      <c r="BBQ96" s="431"/>
      <c r="BBR96" s="431"/>
      <c r="BBS96" s="431"/>
      <c r="BBT96" s="431"/>
      <c r="BBU96" s="431"/>
      <c r="BBV96" s="431"/>
      <c r="BBW96" s="431"/>
      <c r="BBX96" s="431"/>
      <c r="BBY96" s="431"/>
      <c r="BBZ96" s="431"/>
      <c r="BCA96" s="431"/>
      <c r="BCB96" s="431"/>
      <c r="BCC96" s="431"/>
      <c r="BCD96" s="431"/>
      <c r="BCE96" s="431"/>
      <c r="BCF96" s="431"/>
      <c r="BCG96" s="431"/>
      <c r="BCH96" s="431"/>
      <c r="BCI96" s="431"/>
      <c r="BCJ96" s="431"/>
      <c r="BCK96" s="431"/>
      <c r="BCL96" s="431"/>
      <c r="BCM96" s="431"/>
      <c r="BCN96" s="431"/>
      <c r="BCO96" s="431"/>
      <c r="BCP96" s="431"/>
      <c r="BCQ96" s="431"/>
      <c r="BCR96" s="431"/>
      <c r="BCS96" s="431"/>
      <c r="BCT96" s="431"/>
      <c r="BCU96" s="431"/>
      <c r="BCV96" s="431"/>
      <c r="BCW96" s="431"/>
      <c r="BCX96" s="431"/>
      <c r="BCY96" s="431"/>
      <c r="BCZ96" s="431"/>
      <c r="BDA96" s="431"/>
      <c r="BDB96" s="431"/>
      <c r="BDC96" s="431"/>
      <c r="BDD96" s="431"/>
      <c r="BDE96" s="431"/>
      <c r="BDF96" s="431"/>
      <c r="BDG96" s="431"/>
      <c r="BDH96" s="431"/>
      <c r="BDI96" s="431"/>
      <c r="BDJ96" s="431"/>
      <c r="BDK96" s="431"/>
      <c r="BDL96" s="431"/>
      <c r="BDM96" s="431"/>
      <c r="BDN96" s="431"/>
      <c r="BDO96" s="431"/>
      <c r="BDP96" s="431"/>
      <c r="BDQ96" s="431"/>
      <c r="BDR96" s="431"/>
      <c r="BDS96" s="431"/>
      <c r="BDT96" s="431"/>
      <c r="BDU96" s="431"/>
      <c r="BDV96" s="431"/>
      <c r="BDW96" s="431"/>
      <c r="BDX96" s="431"/>
      <c r="BDY96" s="431"/>
      <c r="BDZ96" s="431"/>
      <c r="BEA96" s="431"/>
      <c r="BEB96" s="431"/>
      <c r="BEC96" s="431"/>
      <c r="BED96" s="431"/>
      <c r="BEE96" s="431"/>
      <c r="BEF96" s="431"/>
      <c r="BEG96" s="431"/>
      <c r="BEH96" s="431"/>
      <c r="BEI96" s="431"/>
      <c r="BEJ96" s="431"/>
      <c r="BEK96" s="431"/>
      <c r="BEL96" s="431"/>
      <c r="BEM96" s="431"/>
      <c r="BEN96" s="431"/>
      <c r="BEO96" s="431"/>
      <c r="BEP96" s="431"/>
      <c r="BEQ96" s="431"/>
      <c r="BER96" s="431"/>
      <c r="BES96" s="431"/>
      <c r="BET96" s="431"/>
      <c r="BEU96" s="431"/>
      <c r="BEV96" s="431"/>
      <c r="BEW96" s="431"/>
      <c r="BEX96" s="431"/>
      <c r="BEY96" s="431"/>
      <c r="BEZ96" s="431"/>
      <c r="BFA96" s="431"/>
      <c r="BFB96" s="431"/>
      <c r="BFC96" s="431"/>
      <c r="BFD96" s="431"/>
      <c r="BFE96" s="431"/>
      <c r="BFF96" s="431"/>
      <c r="BFG96" s="431"/>
      <c r="BFH96" s="431"/>
      <c r="BFI96" s="431"/>
      <c r="BFJ96" s="431"/>
      <c r="BFK96" s="431"/>
      <c r="BFL96" s="431"/>
      <c r="BFM96" s="431"/>
      <c r="BFN96" s="431"/>
      <c r="BFO96" s="431"/>
      <c r="BFP96" s="431"/>
      <c r="BFQ96" s="431"/>
      <c r="BFR96" s="431"/>
      <c r="BFS96" s="431"/>
      <c r="BFT96" s="431"/>
      <c r="BFU96" s="431"/>
      <c r="BFV96" s="431"/>
      <c r="BFW96" s="431"/>
      <c r="BFX96" s="431"/>
      <c r="BFY96" s="431"/>
      <c r="BFZ96" s="431"/>
      <c r="BGA96" s="431"/>
      <c r="BGB96" s="431"/>
      <c r="BGC96" s="431"/>
      <c r="BGD96" s="431"/>
      <c r="BGE96" s="431"/>
      <c r="BGF96" s="431"/>
      <c r="BGG96" s="431"/>
      <c r="BGH96" s="431"/>
      <c r="BGI96" s="431"/>
      <c r="BGJ96" s="431"/>
      <c r="BGK96" s="431"/>
      <c r="BGL96" s="431"/>
      <c r="BGM96" s="431"/>
      <c r="BGN96" s="431"/>
      <c r="BGO96" s="431"/>
      <c r="BGP96" s="431"/>
      <c r="BGQ96" s="431"/>
      <c r="BGR96" s="431"/>
      <c r="BGS96" s="431"/>
      <c r="BGT96" s="431"/>
      <c r="BGU96" s="431"/>
      <c r="BGV96" s="431"/>
      <c r="BGW96" s="431"/>
      <c r="BGX96" s="431"/>
      <c r="BGY96" s="431"/>
      <c r="BGZ96" s="431"/>
      <c r="BHA96" s="431"/>
      <c r="BHB96" s="431"/>
      <c r="BHC96" s="431"/>
      <c r="BHD96" s="431"/>
      <c r="BHE96" s="431"/>
      <c r="BHF96" s="431"/>
      <c r="BHG96" s="431"/>
      <c r="BHH96" s="431"/>
      <c r="BHI96" s="431"/>
      <c r="BHJ96" s="431"/>
      <c r="BHK96" s="431"/>
      <c r="BHL96" s="431"/>
      <c r="BHM96" s="431"/>
      <c r="BHN96" s="431"/>
      <c r="BHO96" s="431"/>
      <c r="BHP96" s="431"/>
      <c r="BHQ96" s="431"/>
      <c r="BHR96" s="431"/>
      <c r="BHS96" s="431"/>
      <c r="BHT96" s="431"/>
      <c r="BHU96" s="431"/>
      <c r="BHV96" s="431"/>
      <c r="BHW96" s="431"/>
      <c r="BHX96" s="431"/>
      <c r="BHY96" s="431"/>
      <c r="BHZ96" s="431"/>
      <c r="BIA96" s="431"/>
      <c r="BIB96" s="431"/>
      <c r="BIC96" s="431"/>
      <c r="BID96" s="431"/>
      <c r="BIE96" s="431"/>
      <c r="BIF96" s="431"/>
      <c r="BIG96" s="431"/>
      <c r="BIH96" s="431"/>
      <c r="BII96" s="431"/>
      <c r="BIJ96" s="431"/>
      <c r="BIK96" s="431"/>
      <c r="BIL96" s="431"/>
      <c r="BIM96" s="431"/>
      <c r="BIN96" s="431"/>
      <c r="BIO96" s="431"/>
      <c r="BIP96" s="431"/>
      <c r="BIQ96" s="431"/>
      <c r="BIR96" s="431"/>
      <c r="BIS96" s="431"/>
      <c r="BIT96" s="431"/>
      <c r="BIU96" s="431"/>
      <c r="BIV96" s="431"/>
      <c r="BIW96" s="431"/>
      <c r="BIX96" s="431"/>
      <c r="BIY96" s="431"/>
      <c r="BIZ96" s="431"/>
      <c r="BJA96" s="431"/>
      <c r="BJB96" s="431"/>
      <c r="BJC96" s="431"/>
      <c r="BJD96" s="431"/>
      <c r="BJE96" s="431"/>
      <c r="BJF96" s="431"/>
      <c r="BJG96" s="431"/>
      <c r="BJH96" s="431"/>
      <c r="BJI96" s="431"/>
      <c r="BJJ96" s="431"/>
      <c r="BJK96" s="431"/>
      <c r="BJL96" s="431"/>
      <c r="BJM96" s="431"/>
      <c r="BJN96" s="431"/>
      <c r="BJO96" s="431"/>
      <c r="BJP96" s="431"/>
      <c r="BJQ96" s="431"/>
      <c r="BJR96" s="431"/>
      <c r="BJS96" s="431"/>
      <c r="BJT96" s="431"/>
      <c r="BJU96" s="431"/>
      <c r="BJV96" s="431"/>
      <c r="BJW96" s="431"/>
      <c r="BJX96" s="431"/>
      <c r="BJY96" s="431"/>
      <c r="BJZ96" s="431"/>
      <c r="BKA96" s="431"/>
      <c r="BKB96" s="431"/>
      <c r="BKC96" s="431"/>
      <c r="BKD96" s="431"/>
      <c r="BKE96" s="431"/>
      <c r="BKF96" s="431"/>
      <c r="BKG96" s="431"/>
      <c r="BKH96" s="431"/>
      <c r="BKI96" s="431"/>
      <c r="BKJ96" s="431"/>
      <c r="BKK96" s="431"/>
      <c r="BKL96" s="431"/>
      <c r="BKM96" s="431"/>
      <c r="BKN96" s="431"/>
      <c r="BKO96" s="431"/>
      <c r="BKP96" s="431"/>
      <c r="BKQ96" s="431"/>
      <c r="BKR96" s="431"/>
      <c r="BKS96" s="431"/>
      <c r="BKT96" s="431"/>
      <c r="BKU96" s="431"/>
      <c r="BKV96" s="431"/>
      <c r="BKW96" s="431"/>
      <c r="BKX96" s="431"/>
      <c r="BKY96" s="431"/>
      <c r="BKZ96" s="431"/>
      <c r="BLA96" s="431"/>
      <c r="BLB96" s="431"/>
      <c r="BLC96" s="431"/>
      <c r="BLD96" s="431"/>
      <c r="BLE96" s="431"/>
      <c r="BLF96" s="431"/>
      <c r="BLG96" s="431"/>
      <c r="BLH96" s="431"/>
      <c r="BLI96" s="431"/>
      <c r="BLJ96" s="431"/>
      <c r="BLK96" s="431"/>
      <c r="BLL96" s="431"/>
      <c r="BLM96" s="431"/>
      <c r="BLN96" s="431"/>
      <c r="BLO96" s="431"/>
      <c r="BLP96" s="431"/>
      <c r="BLQ96" s="431"/>
      <c r="BLR96" s="431"/>
      <c r="BLS96" s="431"/>
      <c r="BLT96" s="431"/>
      <c r="BLU96" s="431"/>
      <c r="BLV96" s="431"/>
      <c r="BLW96" s="431"/>
      <c r="BLX96" s="431"/>
      <c r="BLY96" s="431"/>
      <c r="BLZ96" s="431"/>
      <c r="BMA96" s="431"/>
      <c r="BMB96" s="431"/>
      <c r="BMC96" s="431"/>
      <c r="BMD96" s="431"/>
      <c r="BME96" s="431"/>
      <c r="BMF96" s="431"/>
      <c r="BMG96" s="431"/>
      <c r="BMH96" s="431"/>
      <c r="BMI96" s="431"/>
      <c r="BMJ96" s="431"/>
      <c r="BMK96" s="431"/>
      <c r="BML96" s="431"/>
      <c r="BMM96" s="431"/>
      <c r="BMN96" s="431"/>
      <c r="BMO96" s="431"/>
      <c r="BMP96" s="431"/>
      <c r="BMQ96" s="431"/>
      <c r="BMR96" s="431"/>
      <c r="BMS96" s="431"/>
      <c r="BMT96" s="431"/>
      <c r="BMU96" s="431"/>
      <c r="BMV96" s="431"/>
      <c r="BMW96" s="431"/>
      <c r="BMX96" s="431"/>
      <c r="BMY96" s="431"/>
      <c r="BMZ96" s="431"/>
      <c r="BNA96" s="431"/>
      <c r="BNB96" s="431"/>
      <c r="BNC96" s="431"/>
      <c r="BND96" s="431"/>
      <c r="BNE96" s="431"/>
      <c r="BNF96" s="431"/>
      <c r="BNG96" s="431"/>
      <c r="BNH96" s="431"/>
      <c r="BNI96" s="431"/>
      <c r="BNJ96" s="431"/>
      <c r="BNK96" s="431"/>
      <c r="BNL96" s="431"/>
      <c r="BNM96" s="431"/>
      <c r="BNN96" s="431"/>
      <c r="BNO96" s="431"/>
      <c r="BNP96" s="431"/>
      <c r="BNQ96" s="431"/>
      <c r="BNR96" s="431"/>
      <c r="BNS96" s="431"/>
      <c r="BNT96" s="431"/>
      <c r="BNU96" s="431"/>
      <c r="BNV96" s="431"/>
      <c r="BNW96" s="431"/>
      <c r="BNX96" s="431"/>
      <c r="BNY96" s="431"/>
      <c r="BNZ96" s="431"/>
      <c r="BOA96" s="431"/>
      <c r="BOB96" s="431"/>
      <c r="BOC96" s="431"/>
      <c r="BOD96" s="431"/>
      <c r="BOE96" s="431"/>
      <c r="BOF96" s="431"/>
      <c r="BOG96" s="431"/>
      <c r="BOH96" s="431"/>
      <c r="BOI96" s="431"/>
      <c r="BOJ96" s="431"/>
      <c r="BOK96" s="431"/>
      <c r="BOL96" s="431"/>
      <c r="BOM96" s="431"/>
      <c r="BON96" s="431"/>
      <c r="BOO96" s="431"/>
      <c r="BOP96" s="431"/>
      <c r="BOQ96" s="431"/>
      <c r="BOR96" s="431"/>
      <c r="BOS96" s="431"/>
      <c r="BOT96" s="431"/>
      <c r="BOU96" s="431"/>
      <c r="BOV96" s="431"/>
      <c r="BOW96" s="431"/>
      <c r="BOX96" s="431"/>
      <c r="BOY96" s="431"/>
      <c r="BOZ96" s="431"/>
      <c r="BPA96" s="431"/>
      <c r="BPB96" s="431"/>
      <c r="BPC96" s="431"/>
      <c r="BPD96" s="431"/>
      <c r="BPE96" s="431"/>
      <c r="BPF96" s="431"/>
      <c r="BPG96" s="431"/>
      <c r="BPH96" s="431"/>
      <c r="BPI96" s="431"/>
      <c r="BPJ96" s="431"/>
      <c r="BPK96" s="431"/>
      <c r="BPL96" s="431"/>
      <c r="BPM96" s="431"/>
      <c r="BPN96" s="431"/>
      <c r="BPO96" s="431"/>
      <c r="BPP96" s="431"/>
      <c r="BPQ96" s="431"/>
      <c r="BPR96" s="431"/>
      <c r="BPS96" s="431"/>
      <c r="BPT96" s="431"/>
      <c r="BPU96" s="431"/>
      <c r="BPV96" s="431"/>
      <c r="BPW96" s="431"/>
      <c r="BPX96" s="431"/>
      <c r="BPY96" s="431"/>
      <c r="BPZ96" s="431"/>
      <c r="BQA96" s="431"/>
      <c r="BQB96" s="431"/>
      <c r="BQC96" s="431"/>
      <c r="BQD96" s="431"/>
      <c r="BQE96" s="431"/>
      <c r="BQF96" s="431"/>
      <c r="BQG96" s="431"/>
      <c r="BQH96" s="431"/>
      <c r="BQI96" s="431"/>
      <c r="BQJ96" s="431"/>
      <c r="BQK96" s="431"/>
      <c r="BQL96" s="431"/>
      <c r="BQM96" s="431"/>
      <c r="BQN96" s="431"/>
      <c r="BQO96" s="431"/>
      <c r="BQP96" s="431"/>
      <c r="BQQ96" s="431"/>
      <c r="BQR96" s="431"/>
      <c r="BQS96" s="431"/>
      <c r="BQT96" s="431"/>
      <c r="BQU96" s="431"/>
      <c r="BQV96" s="431"/>
      <c r="BQW96" s="431"/>
      <c r="BQX96" s="431"/>
      <c r="BQY96" s="431"/>
      <c r="BQZ96" s="431"/>
      <c r="BRA96" s="431"/>
      <c r="BRB96" s="431"/>
      <c r="BRC96" s="431"/>
      <c r="BRD96" s="431"/>
      <c r="BRE96" s="431"/>
      <c r="BRF96" s="431"/>
      <c r="BRG96" s="431"/>
      <c r="BRH96" s="431"/>
      <c r="BRI96" s="431"/>
      <c r="BRJ96" s="431"/>
      <c r="BRK96" s="431"/>
      <c r="BRL96" s="431"/>
      <c r="BRM96" s="431"/>
      <c r="BRN96" s="431"/>
      <c r="BRO96" s="431"/>
      <c r="BRP96" s="431"/>
      <c r="BRQ96" s="431"/>
      <c r="BRR96" s="431"/>
      <c r="BRS96" s="431"/>
      <c r="BRT96" s="431"/>
      <c r="BRU96" s="431"/>
    </row>
    <row r="97" spans="1:1841" ht="29.25" customHeight="1" x14ac:dyDescent="0.3">
      <c r="A97" s="792"/>
      <c r="B97" s="476">
        <v>4</v>
      </c>
      <c r="C97" s="476" t="s">
        <v>181</v>
      </c>
      <c r="D97" s="504">
        <f t="shared" si="45"/>
        <v>90515540</v>
      </c>
      <c r="E97" s="477">
        <v>50</v>
      </c>
      <c r="F97" s="464">
        <v>0</v>
      </c>
      <c r="G97" s="464">
        <v>0</v>
      </c>
      <c r="H97" s="464">
        <f t="shared" si="46"/>
        <v>5894348.5714285681</v>
      </c>
      <c r="I97" s="477">
        <v>24</v>
      </c>
      <c r="J97" s="478"/>
      <c r="K97" s="477">
        <v>0</v>
      </c>
      <c r="L97" s="479"/>
      <c r="M97" s="476"/>
      <c r="N97" s="478"/>
      <c r="O97" s="476"/>
      <c r="P97" s="478"/>
      <c r="Q97" s="476"/>
      <c r="R97" s="478"/>
      <c r="S97" s="476"/>
      <c r="T97" s="478"/>
      <c r="U97" s="476"/>
      <c r="V97" s="478"/>
      <c r="W97" s="476"/>
      <c r="X97" s="480">
        <f t="shared" si="47"/>
        <v>5894348.5714285681</v>
      </c>
      <c r="Y97" s="469">
        <f t="shared" si="48"/>
        <v>24</v>
      </c>
      <c r="Z97" s="480">
        <f t="shared" si="49"/>
        <v>0</v>
      </c>
      <c r="AA97" s="470">
        <f t="shared" si="50"/>
        <v>0</v>
      </c>
      <c r="AB97" s="521"/>
      <c r="AC97" s="486"/>
      <c r="AD97" s="527"/>
      <c r="AE97" s="527"/>
      <c r="AF97" s="527"/>
      <c r="AG97" s="527"/>
      <c r="AH97" s="431"/>
      <c r="AI97" s="431"/>
      <c r="AJ97" s="431"/>
      <c r="AK97" s="431"/>
      <c r="AL97" s="431"/>
      <c r="AM97" s="431"/>
      <c r="AN97" s="431"/>
      <c r="AO97" s="431"/>
      <c r="AP97" s="431"/>
      <c r="AQ97" s="431"/>
      <c r="AR97" s="431"/>
      <c r="AS97" s="431"/>
      <c r="AT97" s="431"/>
      <c r="AU97" s="431"/>
      <c r="AV97" s="431"/>
      <c r="AW97" s="431"/>
      <c r="AX97" s="431"/>
      <c r="AY97" s="431"/>
      <c r="AZ97" s="431"/>
      <c r="BA97" s="431"/>
      <c r="BB97" s="431"/>
      <c r="BC97" s="431"/>
      <c r="BD97" s="431"/>
      <c r="BE97" s="431"/>
      <c r="BF97" s="431"/>
      <c r="BG97" s="431"/>
      <c r="BH97" s="431"/>
      <c r="BI97" s="431"/>
      <c r="BJ97" s="431"/>
      <c r="BK97" s="431"/>
      <c r="BL97" s="431"/>
      <c r="BM97" s="431"/>
      <c r="BN97" s="431"/>
      <c r="BO97" s="431"/>
      <c r="BP97" s="431"/>
      <c r="BQ97" s="431"/>
      <c r="BR97" s="431"/>
      <c r="BS97" s="431"/>
      <c r="BT97" s="431"/>
      <c r="BU97" s="431"/>
      <c r="BV97" s="431"/>
      <c r="BW97" s="431"/>
      <c r="BX97" s="431"/>
      <c r="BY97" s="431"/>
      <c r="BZ97" s="431"/>
      <c r="CA97" s="431"/>
      <c r="CB97" s="431"/>
      <c r="CC97" s="431"/>
      <c r="CD97" s="431"/>
      <c r="CE97" s="431"/>
      <c r="CF97" s="431"/>
      <c r="CG97" s="431"/>
      <c r="CH97" s="431"/>
      <c r="CI97" s="431"/>
      <c r="CJ97" s="431"/>
      <c r="CK97" s="431"/>
      <c r="CL97" s="431"/>
      <c r="CM97" s="431"/>
      <c r="CN97" s="431"/>
      <c r="CO97" s="431"/>
      <c r="CP97" s="431"/>
      <c r="CQ97" s="431"/>
      <c r="CR97" s="431"/>
      <c r="CS97" s="431"/>
      <c r="CT97" s="431"/>
      <c r="CU97" s="431"/>
      <c r="CV97" s="431"/>
      <c r="CW97" s="431"/>
      <c r="CX97" s="431"/>
      <c r="CY97" s="431"/>
      <c r="CZ97" s="431"/>
      <c r="DA97" s="431"/>
      <c r="DB97" s="431"/>
      <c r="DC97" s="431"/>
      <c r="DD97" s="431"/>
      <c r="DE97" s="431"/>
      <c r="DF97" s="431"/>
      <c r="DG97" s="431"/>
      <c r="DH97" s="431"/>
      <c r="DI97" s="431"/>
      <c r="DJ97" s="431"/>
      <c r="DK97" s="431"/>
      <c r="DL97" s="431"/>
      <c r="DM97" s="431"/>
      <c r="DN97" s="431"/>
      <c r="DO97" s="431"/>
      <c r="DP97" s="431"/>
      <c r="DQ97" s="431"/>
      <c r="DR97" s="431"/>
      <c r="DS97" s="431"/>
      <c r="DT97" s="431"/>
      <c r="DU97" s="431"/>
      <c r="DV97" s="431"/>
      <c r="DW97" s="431"/>
      <c r="DX97" s="431"/>
      <c r="DY97" s="431"/>
      <c r="DZ97" s="431"/>
      <c r="EA97" s="431"/>
      <c r="EB97" s="431"/>
      <c r="EC97" s="431"/>
      <c r="ED97" s="431"/>
      <c r="EE97" s="431"/>
      <c r="EF97" s="431"/>
      <c r="EG97" s="431"/>
      <c r="EH97" s="431"/>
      <c r="EI97" s="431"/>
      <c r="EJ97" s="431"/>
      <c r="EK97" s="431"/>
      <c r="EL97" s="431"/>
      <c r="EM97" s="431"/>
      <c r="EN97" s="431"/>
      <c r="EO97" s="431"/>
      <c r="EP97" s="431"/>
      <c r="EQ97" s="431"/>
      <c r="ER97" s="431"/>
      <c r="ES97" s="431"/>
      <c r="ET97" s="431"/>
      <c r="EU97" s="431"/>
      <c r="EV97" s="431"/>
      <c r="EW97" s="431"/>
      <c r="EX97" s="431"/>
      <c r="EY97" s="431"/>
      <c r="EZ97" s="431"/>
      <c r="FA97" s="431"/>
      <c r="FB97" s="431"/>
      <c r="FC97" s="431"/>
      <c r="FD97" s="431"/>
      <c r="FE97" s="431"/>
      <c r="FF97" s="431"/>
      <c r="FG97" s="431"/>
      <c r="FH97" s="431"/>
      <c r="FI97" s="431"/>
      <c r="FJ97" s="431"/>
      <c r="FK97" s="431"/>
      <c r="FL97" s="431"/>
      <c r="FM97" s="431"/>
      <c r="FN97" s="431"/>
      <c r="FO97" s="431"/>
      <c r="FP97" s="431"/>
      <c r="FQ97" s="431"/>
      <c r="FR97" s="431"/>
      <c r="FS97" s="431"/>
      <c r="FT97" s="431"/>
      <c r="FU97" s="431"/>
      <c r="FV97" s="431"/>
      <c r="FW97" s="431"/>
      <c r="FX97" s="431"/>
      <c r="FY97" s="431"/>
      <c r="FZ97" s="431"/>
      <c r="GA97" s="431"/>
      <c r="GB97" s="431"/>
      <c r="GC97" s="431"/>
      <c r="GD97" s="431"/>
      <c r="GE97" s="431"/>
      <c r="GF97" s="431"/>
      <c r="GG97" s="431"/>
      <c r="GH97" s="431"/>
      <c r="GI97" s="431"/>
      <c r="GJ97" s="431"/>
      <c r="GK97" s="431"/>
      <c r="GL97" s="431"/>
      <c r="GM97" s="431"/>
      <c r="GN97" s="431"/>
      <c r="GO97" s="431"/>
      <c r="GP97" s="431"/>
      <c r="GQ97" s="431"/>
      <c r="GR97" s="431"/>
      <c r="GS97" s="431"/>
      <c r="GT97" s="431"/>
      <c r="GU97" s="431"/>
      <c r="GV97" s="431"/>
      <c r="GW97" s="431"/>
      <c r="GX97" s="431"/>
      <c r="GY97" s="431"/>
      <c r="GZ97" s="431"/>
      <c r="HA97" s="431"/>
      <c r="HB97" s="431"/>
      <c r="HC97" s="431"/>
      <c r="HD97" s="431"/>
      <c r="HE97" s="431"/>
      <c r="HF97" s="431"/>
      <c r="HG97" s="431"/>
      <c r="HH97" s="431"/>
      <c r="HI97" s="431"/>
      <c r="HJ97" s="431"/>
      <c r="HK97" s="431"/>
      <c r="HL97" s="431"/>
      <c r="HM97" s="431"/>
      <c r="HN97" s="431"/>
      <c r="HO97" s="431"/>
      <c r="HP97" s="431"/>
      <c r="HQ97" s="431"/>
      <c r="HR97" s="431"/>
      <c r="HS97" s="431"/>
      <c r="HT97" s="431"/>
      <c r="HU97" s="431"/>
      <c r="HV97" s="431"/>
      <c r="HW97" s="431"/>
      <c r="HX97" s="431"/>
      <c r="HY97" s="431"/>
      <c r="HZ97" s="431"/>
      <c r="IA97" s="431"/>
      <c r="IB97" s="431"/>
      <c r="IC97" s="431"/>
      <c r="ID97" s="431"/>
      <c r="IE97" s="431"/>
      <c r="IF97" s="431"/>
      <c r="IG97" s="431"/>
      <c r="IH97" s="431"/>
      <c r="II97" s="431"/>
      <c r="IJ97" s="431"/>
      <c r="IK97" s="431"/>
      <c r="IL97" s="431"/>
      <c r="IM97" s="431"/>
      <c r="IN97" s="431"/>
      <c r="IO97" s="431"/>
      <c r="IP97" s="431"/>
      <c r="IQ97" s="431"/>
      <c r="IR97" s="431"/>
      <c r="IS97" s="431"/>
      <c r="IT97" s="431"/>
      <c r="IU97" s="431"/>
      <c r="IV97" s="431"/>
      <c r="IW97" s="431"/>
      <c r="IX97" s="431"/>
      <c r="IY97" s="431"/>
      <c r="IZ97" s="431"/>
      <c r="JA97" s="431"/>
      <c r="JB97" s="431"/>
      <c r="JC97" s="431"/>
      <c r="JD97" s="431"/>
      <c r="JE97" s="431"/>
      <c r="JF97" s="431"/>
      <c r="JG97" s="431"/>
      <c r="JH97" s="431"/>
      <c r="JI97" s="431"/>
      <c r="JJ97" s="431"/>
      <c r="JK97" s="431"/>
      <c r="JL97" s="431"/>
      <c r="JM97" s="431"/>
      <c r="JN97" s="431"/>
      <c r="JO97" s="431"/>
      <c r="JP97" s="431"/>
      <c r="JQ97" s="431"/>
      <c r="JR97" s="431"/>
      <c r="JS97" s="431"/>
      <c r="JT97" s="431"/>
      <c r="JU97" s="431"/>
      <c r="JV97" s="431"/>
      <c r="JW97" s="431"/>
      <c r="JX97" s="431"/>
      <c r="JY97" s="431"/>
      <c r="JZ97" s="431"/>
      <c r="KA97" s="431"/>
      <c r="KB97" s="431"/>
      <c r="KC97" s="431"/>
      <c r="KD97" s="431"/>
      <c r="KE97" s="431"/>
      <c r="KF97" s="431"/>
      <c r="KG97" s="431"/>
      <c r="KH97" s="431"/>
      <c r="KI97" s="431"/>
      <c r="KJ97" s="431"/>
      <c r="KK97" s="431"/>
      <c r="KL97" s="431"/>
      <c r="KM97" s="431"/>
      <c r="KN97" s="431"/>
      <c r="KO97" s="431"/>
      <c r="KP97" s="431"/>
      <c r="KQ97" s="431"/>
      <c r="KR97" s="431"/>
      <c r="KS97" s="431"/>
      <c r="KT97" s="431"/>
      <c r="KU97" s="431"/>
      <c r="KV97" s="431"/>
      <c r="KW97" s="431"/>
      <c r="KX97" s="431"/>
      <c r="KY97" s="431"/>
      <c r="KZ97" s="431"/>
      <c r="LA97" s="431"/>
      <c r="LB97" s="431"/>
      <c r="LC97" s="431"/>
      <c r="LD97" s="431"/>
      <c r="LE97" s="431"/>
      <c r="LF97" s="431"/>
      <c r="LG97" s="431"/>
      <c r="LH97" s="431"/>
      <c r="LI97" s="431"/>
      <c r="LJ97" s="431"/>
      <c r="LK97" s="431"/>
      <c r="LL97" s="431"/>
      <c r="LM97" s="431"/>
      <c r="LN97" s="431"/>
      <c r="LO97" s="431"/>
      <c r="LP97" s="431"/>
      <c r="LQ97" s="431"/>
      <c r="LR97" s="431"/>
      <c r="LS97" s="431"/>
      <c r="LT97" s="431"/>
      <c r="LU97" s="431"/>
      <c r="LV97" s="431"/>
      <c r="LW97" s="431"/>
      <c r="LX97" s="431"/>
      <c r="LY97" s="431"/>
      <c r="LZ97" s="431"/>
      <c r="MA97" s="431"/>
      <c r="MB97" s="431"/>
      <c r="MC97" s="431"/>
      <c r="MD97" s="431"/>
      <c r="ME97" s="431"/>
      <c r="MF97" s="431"/>
      <c r="MG97" s="431"/>
      <c r="MH97" s="431"/>
      <c r="MI97" s="431"/>
      <c r="MJ97" s="431"/>
      <c r="MK97" s="431"/>
      <c r="ML97" s="431"/>
      <c r="MM97" s="431"/>
      <c r="MN97" s="431"/>
      <c r="MO97" s="431"/>
      <c r="MP97" s="431"/>
      <c r="MQ97" s="431"/>
      <c r="MR97" s="431"/>
      <c r="MS97" s="431"/>
      <c r="MT97" s="431"/>
      <c r="MU97" s="431"/>
      <c r="MV97" s="431"/>
      <c r="MW97" s="431"/>
      <c r="MX97" s="431"/>
      <c r="MY97" s="431"/>
      <c r="MZ97" s="431"/>
      <c r="NA97" s="431"/>
      <c r="NB97" s="431"/>
      <c r="NC97" s="431"/>
      <c r="ND97" s="431"/>
      <c r="NE97" s="431"/>
      <c r="NF97" s="431"/>
      <c r="NG97" s="431"/>
      <c r="NH97" s="431"/>
      <c r="NI97" s="431"/>
      <c r="NJ97" s="431"/>
      <c r="NK97" s="431"/>
      <c r="NL97" s="431"/>
      <c r="NM97" s="431"/>
      <c r="NN97" s="431"/>
      <c r="NO97" s="431"/>
      <c r="NP97" s="431"/>
      <c r="NQ97" s="431"/>
      <c r="NR97" s="431"/>
      <c r="NS97" s="431"/>
      <c r="NT97" s="431"/>
      <c r="NU97" s="431"/>
      <c r="NV97" s="431"/>
      <c r="NW97" s="431"/>
      <c r="NX97" s="431"/>
      <c r="NY97" s="431"/>
      <c r="NZ97" s="431"/>
      <c r="OA97" s="431"/>
      <c r="OB97" s="431"/>
      <c r="OC97" s="431"/>
      <c r="OD97" s="431"/>
      <c r="OE97" s="431"/>
      <c r="OF97" s="431"/>
      <c r="OG97" s="431"/>
      <c r="OH97" s="431"/>
      <c r="OI97" s="431"/>
      <c r="OJ97" s="431"/>
      <c r="OK97" s="431"/>
      <c r="OL97" s="431"/>
      <c r="OM97" s="431"/>
      <c r="ON97" s="431"/>
      <c r="OO97" s="431"/>
      <c r="OP97" s="431"/>
      <c r="OQ97" s="431"/>
      <c r="OR97" s="431"/>
      <c r="OS97" s="431"/>
      <c r="OT97" s="431"/>
      <c r="OU97" s="431"/>
      <c r="OV97" s="431"/>
      <c r="OW97" s="431"/>
      <c r="OX97" s="431"/>
      <c r="OY97" s="431"/>
      <c r="OZ97" s="431"/>
      <c r="PA97" s="431"/>
      <c r="PB97" s="431"/>
      <c r="PC97" s="431"/>
      <c r="PD97" s="431"/>
      <c r="PE97" s="431"/>
      <c r="PF97" s="431"/>
      <c r="PG97" s="431"/>
      <c r="PH97" s="431"/>
      <c r="PI97" s="431"/>
      <c r="PJ97" s="431"/>
      <c r="PK97" s="431"/>
      <c r="PL97" s="431"/>
      <c r="PM97" s="431"/>
      <c r="PN97" s="431"/>
      <c r="PO97" s="431"/>
      <c r="PP97" s="431"/>
      <c r="PQ97" s="431"/>
      <c r="PR97" s="431"/>
      <c r="PS97" s="431"/>
      <c r="PT97" s="431"/>
      <c r="PU97" s="431"/>
      <c r="PV97" s="431"/>
      <c r="PW97" s="431"/>
      <c r="PX97" s="431"/>
      <c r="PY97" s="431"/>
      <c r="PZ97" s="431"/>
      <c r="QA97" s="431"/>
      <c r="QB97" s="431"/>
      <c r="QC97" s="431"/>
      <c r="QD97" s="431"/>
      <c r="QE97" s="431"/>
      <c r="QF97" s="431"/>
      <c r="QG97" s="431"/>
      <c r="QH97" s="431"/>
      <c r="QI97" s="431"/>
      <c r="QJ97" s="431"/>
      <c r="QK97" s="431"/>
      <c r="QL97" s="431"/>
      <c r="QM97" s="431"/>
      <c r="QN97" s="431"/>
      <c r="QO97" s="431"/>
      <c r="QP97" s="431"/>
      <c r="QQ97" s="431"/>
      <c r="QR97" s="431"/>
      <c r="QS97" s="431"/>
      <c r="QT97" s="431"/>
      <c r="QU97" s="431"/>
      <c r="QV97" s="431"/>
      <c r="QW97" s="431"/>
      <c r="QX97" s="431"/>
      <c r="QY97" s="431"/>
      <c r="QZ97" s="431"/>
      <c r="RA97" s="431"/>
      <c r="RB97" s="431"/>
      <c r="RC97" s="431"/>
      <c r="RD97" s="431"/>
      <c r="RE97" s="431"/>
      <c r="RF97" s="431"/>
      <c r="RG97" s="431"/>
      <c r="RH97" s="431"/>
      <c r="RI97" s="431"/>
      <c r="RJ97" s="431"/>
      <c r="RK97" s="431"/>
      <c r="RL97" s="431"/>
      <c r="RM97" s="431"/>
      <c r="RN97" s="431"/>
      <c r="RO97" s="431"/>
      <c r="RP97" s="431"/>
      <c r="RQ97" s="431"/>
      <c r="RR97" s="431"/>
      <c r="RS97" s="431"/>
      <c r="RT97" s="431"/>
      <c r="RU97" s="431"/>
      <c r="RV97" s="431"/>
      <c r="RW97" s="431"/>
      <c r="RX97" s="431"/>
      <c r="RY97" s="431"/>
      <c r="RZ97" s="431"/>
      <c r="SA97" s="431"/>
      <c r="SB97" s="431"/>
      <c r="SC97" s="431"/>
      <c r="SD97" s="431"/>
      <c r="SE97" s="431"/>
      <c r="SF97" s="431"/>
      <c r="SG97" s="431"/>
      <c r="SH97" s="431"/>
      <c r="SI97" s="431"/>
      <c r="SJ97" s="431"/>
      <c r="SK97" s="431"/>
      <c r="SL97" s="431"/>
      <c r="SM97" s="431"/>
      <c r="SN97" s="431"/>
      <c r="SO97" s="431"/>
      <c r="SP97" s="431"/>
      <c r="SQ97" s="431"/>
      <c r="SR97" s="431"/>
      <c r="SS97" s="431"/>
      <c r="ST97" s="431"/>
      <c r="SU97" s="431"/>
      <c r="SV97" s="431"/>
      <c r="SW97" s="431"/>
      <c r="SX97" s="431"/>
      <c r="SY97" s="431"/>
      <c r="SZ97" s="431"/>
      <c r="TA97" s="431"/>
      <c r="TB97" s="431"/>
      <c r="TC97" s="431"/>
      <c r="TD97" s="431"/>
      <c r="TE97" s="431"/>
      <c r="TF97" s="431"/>
      <c r="TG97" s="431"/>
      <c r="TH97" s="431"/>
      <c r="TI97" s="431"/>
      <c r="TJ97" s="431"/>
      <c r="TK97" s="431"/>
      <c r="TL97" s="431"/>
      <c r="TM97" s="431"/>
      <c r="TN97" s="431"/>
      <c r="TO97" s="431"/>
      <c r="TP97" s="431"/>
      <c r="TQ97" s="431"/>
      <c r="TR97" s="431"/>
      <c r="TS97" s="431"/>
      <c r="TT97" s="431"/>
      <c r="TU97" s="431"/>
      <c r="TV97" s="431"/>
      <c r="TW97" s="431"/>
      <c r="TX97" s="431"/>
      <c r="TY97" s="431"/>
      <c r="TZ97" s="431"/>
      <c r="UA97" s="431"/>
      <c r="UB97" s="431"/>
      <c r="UC97" s="431"/>
      <c r="UD97" s="431"/>
      <c r="UE97" s="431"/>
      <c r="UF97" s="431"/>
      <c r="UG97" s="431"/>
      <c r="UH97" s="431"/>
      <c r="UI97" s="431"/>
      <c r="UJ97" s="431"/>
      <c r="UK97" s="431"/>
      <c r="UL97" s="431"/>
      <c r="UM97" s="431"/>
      <c r="UN97" s="431"/>
      <c r="UO97" s="431"/>
      <c r="UP97" s="431"/>
      <c r="UQ97" s="431"/>
      <c r="UR97" s="431"/>
      <c r="US97" s="431"/>
      <c r="UT97" s="431"/>
      <c r="UU97" s="431"/>
      <c r="UV97" s="431"/>
      <c r="UW97" s="431"/>
      <c r="UX97" s="431"/>
      <c r="UY97" s="431"/>
      <c r="UZ97" s="431"/>
      <c r="VA97" s="431"/>
      <c r="VB97" s="431"/>
      <c r="VC97" s="431"/>
      <c r="VD97" s="431"/>
      <c r="VE97" s="431"/>
      <c r="VF97" s="431"/>
      <c r="VG97" s="431"/>
      <c r="VH97" s="431"/>
      <c r="VI97" s="431"/>
      <c r="VJ97" s="431"/>
      <c r="VK97" s="431"/>
      <c r="VL97" s="431"/>
      <c r="VM97" s="431"/>
      <c r="VN97" s="431"/>
      <c r="VO97" s="431"/>
      <c r="VP97" s="431"/>
      <c r="VQ97" s="431"/>
      <c r="VR97" s="431"/>
      <c r="VS97" s="431"/>
      <c r="VT97" s="431"/>
      <c r="VU97" s="431"/>
      <c r="VV97" s="431"/>
      <c r="VW97" s="431"/>
      <c r="VX97" s="431"/>
      <c r="VY97" s="431"/>
      <c r="VZ97" s="431"/>
      <c r="WA97" s="431"/>
      <c r="WB97" s="431"/>
      <c r="WC97" s="431"/>
      <c r="WD97" s="431"/>
      <c r="WE97" s="431"/>
      <c r="WF97" s="431"/>
      <c r="WG97" s="431"/>
      <c r="WH97" s="431"/>
      <c r="WI97" s="431"/>
      <c r="WJ97" s="431"/>
      <c r="WK97" s="431"/>
      <c r="WL97" s="431"/>
      <c r="WM97" s="431"/>
      <c r="WN97" s="431"/>
      <c r="WO97" s="431"/>
      <c r="WP97" s="431"/>
      <c r="WQ97" s="431"/>
      <c r="WR97" s="431"/>
      <c r="WS97" s="431"/>
      <c r="WT97" s="431"/>
      <c r="WU97" s="431"/>
      <c r="WV97" s="431"/>
      <c r="WW97" s="431"/>
      <c r="WX97" s="431"/>
      <c r="WY97" s="431"/>
      <c r="WZ97" s="431"/>
      <c r="XA97" s="431"/>
      <c r="XB97" s="431"/>
      <c r="XC97" s="431"/>
      <c r="XD97" s="431"/>
      <c r="XE97" s="431"/>
      <c r="XF97" s="431"/>
      <c r="XG97" s="431"/>
      <c r="XH97" s="431"/>
      <c r="XI97" s="431"/>
      <c r="XJ97" s="431"/>
      <c r="XK97" s="431"/>
      <c r="XL97" s="431"/>
      <c r="XM97" s="431"/>
      <c r="XN97" s="431"/>
      <c r="XO97" s="431"/>
      <c r="XP97" s="431"/>
      <c r="XQ97" s="431"/>
      <c r="XR97" s="431"/>
      <c r="XS97" s="431"/>
      <c r="XT97" s="431"/>
      <c r="XU97" s="431"/>
      <c r="XV97" s="431"/>
      <c r="XW97" s="431"/>
      <c r="XX97" s="431"/>
      <c r="XY97" s="431"/>
      <c r="XZ97" s="431"/>
      <c r="YA97" s="431"/>
      <c r="YB97" s="431"/>
      <c r="YC97" s="431"/>
      <c r="YD97" s="431"/>
      <c r="YE97" s="431"/>
      <c r="YF97" s="431"/>
      <c r="YG97" s="431"/>
      <c r="YH97" s="431"/>
      <c r="YI97" s="431"/>
      <c r="YJ97" s="431"/>
      <c r="YK97" s="431"/>
      <c r="YL97" s="431"/>
      <c r="YM97" s="431"/>
      <c r="YN97" s="431"/>
      <c r="YO97" s="431"/>
      <c r="YP97" s="431"/>
      <c r="YQ97" s="431"/>
      <c r="YR97" s="431"/>
      <c r="YS97" s="431"/>
      <c r="YT97" s="431"/>
      <c r="YU97" s="431"/>
      <c r="YV97" s="431"/>
      <c r="YW97" s="431"/>
      <c r="YX97" s="431"/>
      <c r="YY97" s="431"/>
      <c r="YZ97" s="431"/>
      <c r="ZA97" s="431"/>
      <c r="ZB97" s="431"/>
      <c r="ZC97" s="431"/>
      <c r="ZD97" s="431"/>
      <c r="ZE97" s="431"/>
      <c r="ZF97" s="431"/>
      <c r="ZG97" s="431"/>
      <c r="ZH97" s="431"/>
      <c r="ZI97" s="431"/>
      <c r="ZJ97" s="431"/>
      <c r="ZK97" s="431"/>
      <c r="ZL97" s="431"/>
      <c r="ZM97" s="431"/>
      <c r="ZN97" s="431"/>
      <c r="ZO97" s="431"/>
      <c r="ZP97" s="431"/>
      <c r="ZQ97" s="431"/>
      <c r="ZR97" s="431"/>
      <c r="ZS97" s="431"/>
      <c r="ZT97" s="431"/>
      <c r="ZU97" s="431"/>
      <c r="ZV97" s="431"/>
      <c r="ZW97" s="431"/>
      <c r="ZX97" s="431"/>
      <c r="ZY97" s="431"/>
      <c r="ZZ97" s="431"/>
      <c r="AAA97" s="431"/>
      <c r="AAB97" s="431"/>
      <c r="AAC97" s="431"/>
      <c r="AAD97" s="431"/>
      <c r="AAE97" s="431"/>
      <c r="AAF97" s="431"/>
      <c r="AAG97" s="431"/>
      <c r="AAH97" s="431"/>
      <c r="AAI97" s="431"/>
      <c r="AAJ97" s="431"/>
      <c r="AAK97" s="431"/>
      <c r="AAL97" s="431"/>
      <c r="AAM97" s="431"/>
      <c r="AAN97" s="431"/>
      <c r="AAO97" s="431"/>
      <c r="AAP97" s="431"/>
      <c r="AAQ97" s="431"/>
      <c r="AAR97" s="431"/>
      <c r="AAS97" s="431"/>
      <c r="AAT97" s="431"/>
      <c r="AAU97" s="431"/>
      <c r="AAV97" s="431"/>
      <c r="AAW97" s="431"/>
      <c r="AAX97" s="431"/>
      <c r="AAY97" s="431"/>
      <c r="AAZ97" s="431"/>
      <c r="ABA97" s="431"/>
      <c r="ABB97" s="431"/>
      <c r="ABC97" s="431"/>
      <c r="ABD97" s="431"/>
      <c r="ABE97" s="431"/>
      <c r="ABF97" s="431"/>
      <c r="ABG97" s="431"/>
      <c r="ABH97" s="431"/>
      <c r="ABI97" s="431"/>
      <c r="ABJ97" s="431"/>
      <c r="ABK97" s="431"/>
      <c r="ABL97" s="431"/>
      <c r="ABM97" s="431"/>
      <c r="ABN97" s="431"/>
      <c r="ABO97" s="431"/>
      <c r="ABP97" s="431"/>
      <c r="ABQ97" s="431"/>
      <c r="ABR97" s="431"/>
      <c r="ABS97" s="431"/>
      <c r="ABT97" s="431"/>
      <c r="ABU97" s="431"/>
      <c r="ABV97" s="431"/>
      <c r="ABW97" s="431"/>
      <c r="ABX97" s="431"/>
      <c r="ABY97" s="431"/>
      <c r="ABZ97" s="431"/>
      <c r="ACA97" s="431"/>
      <c r="ACB97" s="431"/>
      <c r="ACC97" s="431"/>
      <c r="ACD97" s="431"/>
      <c r="ACE97" s="431"/>
      <c r="ACF97" s="431"/>
      <c r="ACG97" s="431"/>
      <c r="ACH97" s="431"/>
      <c r="ACI97" s="431"/>
      <c r="ACJ97" s="431"/>
      <c r="ACK97" s="431"/>
      <c r="ACL97" s="431"/>
      <c r="ACM97" s="431"/>
      <c r="ACN97" s="431"/>
      <c r="ACO97" s="431"/>
      <c r="ACP97" s="431"/>
      <c r="ACQ97" s="431"/>
      <c r="ACR97" s="431"/>
      <c r="ACS97" s="431"/>
      <c r="ACT97" s="431"/>
      <c r="ACU97" s="431"/>
      <c r="ACV97" s="431"/>
      <c r="ACW97" s="431"/>
      <c r="ACX97" s="431"/>
      <c r="ACY97" s="431"/>
      <c r="ACZ97" s="431"/>
      <c r="ADA97" s="431"/>
      <c r="ADB97" s="431"/>
      <c r="ADC97" s="431"/>
      <c r="ADD97" s="431"/>
      <c r="ADE97" s="431"/>
      <c r="ADF97" s="431"/>
      <c r="ADG97" s="431"/>
      <c r="ADH97" s="431"/>
      <c r="ADI97" s="431"/>
      <c r="ADJ97" s="431"/>
      <c r="ADK97" s="431"/>
      <c r="ADL97" s="431"/>
      <c r="ADM97" s="431"/>
      <c r="ADN97" s="431"/>
      <c r="ADO97" s="431"/>
      <c r="ADP97" s="431"/>
      <c r="ADQ97" s="431"/>
      <c r="ADR97" s="431"/>
      <c r="ADS97" s="431"/>
      <c r="ADT97" s="431"/>
      <c r="ADU97" s="431"/>
      <c r="ADV97" s="431"/>
      <c r="ADW97" s="431"/>
      <c r="ADX97" s="431"/>
      <c r="ADY97" s="431"/>
      <c r="ADZ97" s="431"/>
      <c r="AEA97" s="431"/>
      <c r="AEB97" s="431"/>
      <c r="AEC97" s="431"/>
      <c r="AED97" s="431"/>
      <c r="AEE97" s="431"/>
      <c r="AEF97" s="431"/>
      <c r="AEG97" s="431"/>
      <c r="AEH97" s="431"/>
      <c r="AEI97" s="431"/>
      <c r="AEJ97" s="431"/>
      <c r="AEK97" s="431"/>
      <c r="AEL97" s="431"/>
      <c r="AEM97" s="431"/>
      <c r="AEN97" s="431"/>
      <c r="AEO97" s="431"/>
      <c r="AEP97" s="431"/>
      <c r="AEQ97" s="431"/>
      <c r="AER97" s="431"/>
      <c r="AES97" s="431"/>
      <c r="AET97" s="431"/>
      <c r="AEU97" s="431"/>
      <c r="AEV97" s="431"/>
      <c r="AEW97" s="431"/>
      <c r="AEX97" s="431"/>
      <c r="AEY97" s="431"/>
      <c r="AEZ97" s="431"/>
      <c r="AFA97" s="431"/>
      <c r="AFB97" s="431"/>
      <c r="AFC97" s="431"/>
      <c r="AFD97" s="431"/>
      <c r="AFE97" s="431"/>
      <c r="AFF97" s="431"/>
      <c r="AFG97" s="431"/>
      <c r="AFH97" s="431"/>
      <c r="AFI97" s="431"/>
      <c r="AFJ97" s="431"/>
      <c r="AFK97" s="431"/>
      <c r="AFL97" s="431"/>
      <c r="AFM97" s="431"/>
      <c r="AFN97" s="431"/>
      <c r="AFO97" s="431"/>
      <c r="AFP97" s="431"/>
      <c r="AFQ97" s="431"/>
      <c r="AFR97" s="431"/>
      <c r="AFS97" s="431"/>
      <c r="AFT97" s="431"/>
      <c r="AFU97" s="431"/>
      <c r="AFV97" s="431"/>
      <c r="AFW97" s="431"/>
      <c r="AFX97" s="431"/>
      <c r="AFY97" s="431"/>
      <c r="AFZ97" s="431"/>
      <c r="AGA97" s="431"/>
      <c r="AGB97" s="431"/>
      <c r="AGC97" s="431"/>
      <c r="AGD97" s="431"/>
      <c r="AGE97" s="431"/>
      <c r="AGF97" s="431"/>
      <c r="AGG97" s="431"/>
      <c r="AGH97" s="431"/>
      <c r="AGI97" s="431"/>
      <c r="AGJ97" s="431"/>
      <c r="AGK97" s="431"/>
      <c r="AGL97" s="431"/>
      <c r="AGM97" s="431"/>
      <c r="AGN97" s="431"/>
      <c r="AGO97" s="431"/>
      <c r="AGP97" s="431"/>
      <c r="AGQ97" s="431"/>
      <c r="AGR97" s="431"/>
      <c r="AGS97" s="431"/>
      <c r="AGT97" s="431"/>
      <c r="AGU97" s="431"/>
      <c r="AGV97" s="431"/>
      <c r="AGW97" s="431"/>
      <c r="AGX97" s="431"/>
      <c r="AGY97" s="431"/>
      <c r="AGZ97" s="431"/>
      <c r="AHA97" s="431"/>
      <c r="AHB97" s="431"/>
      <c r="AHC97" s="431"/>
      <c r="AHD97" s="431"/>
      <c r="AHE97" s="431"/>
      <c r="AHF97" s="431"/>
      <c r="AHG97" s="431"/>
      <c r="AHH97" s="431"/>
      <c r="AHI97" s="431"/>
      <c r="AHJ97" s="431"/>
      <c r="AHK97" s="431"/>
      <c r="AHL97" s="431"/>
      <c r="AHM97" s="431"/>
      <c r="AHN97" s="431"/>
      <c r="AHO97" s="431"/>
      <c r="AHP97" s="431"/>
      <c r="AHQ97" s="431"/>
      <c r="AHR97" s="431"/>
      <c r="AHS97" s="431"/>
      <c r="AHT97" s="431"/>
      <c r="AHU97" s="431"/>
      <c r="AHV97" s="431"/>
      <c r="AHW97" s="431"/>
      <c r="AHX97" s="431"/>
      <c r="AHY97" s="431"/>
      <c r="AHZ97" s="431"/>
      <c r="AIA97" s="431"/>
      <c r="AIB97" s="431"/>
      <c r="AIC97" s="431"/>
      <c r="AID97" s="431"/>
      <c r="AIE97" s="431"/>
      <c r="AIF97" s="431"/>
      <c r="AIG97" s="431"/>
      <c r="AIH97" s="431"/>
      <c r="AII97" s="431"/>
      <c r="AIJ97" s="431"/>
      <c r="AIK97" s="431"/>
      <c r="AIL97" s="431"/>
      <c r="AIM97" s="431"/>
      <c r="AIN97" s="431"/>
      <c r="AIO97" s="431"/>
      <c r="AIP97" s="431"/>
      <c r="AIQ97" s="431"/>
      <c r="AIR97" s="431"/>
      <c r="AIS97" s="431"/>
      <c r="AIT97" s="431"/>
      <c r="AIU97" s="431"/>
      <c r="AIV97" s="431"/>
      <c r="AIW97" s="431"/>
      <c r="AIX97" s="431"/>
      <c r="AIY97" s="431"/>
      <c r="AIZ97" s="431"/>
      <c r="AJA97" s="431"/>
      <c r="AJB97" s="431"/>
      <c r="AJC97" s="431"/>
      <c r="AJD97" s="431"/>
      <c r="AJE97" s="431"/>
      <c r="AJF97" s="431"/>
      <c r="AJG97" s="431"/>
      <c r="AJH97" s="431"/>
      <c r="AJI97" s="431"/>
      <c r="AJJ97" s="431"/>
      <c r="AJK97" s="431"/>
      <c r="AJL97" s="431"/>
      <c r="AJM97" s="431"/>
      <c r="AJN97" s="431"/>
      <c r="AJO97" s="431"/>
      <c r="AJP97" s="431"/>
      <c r="AJQ97" s="431"/>
      <c r="AJR97" s="431"/>
      <c r="AJS97" s="431"/>
      <c r="AJT97" s="431"/>
      <c r="AJU97" s="431"/>
      <c r="AJV97" s="431"/>
      <c r="AJW97" s="431"/>
      <c r="AJX97" s="431"/>
      <c r="AJY97" s="431"/>
      <c r="AJZ97" s="431"/>
      <c r="AKA97" s="431"/>
      <c r="AKB97" s="431"/>
      <c r="AKC97" s="431"/>
      <c r="AKD97" s="431"/>
      <c r="AKE97" s="431"/>
      <c r="AKF97" s="431"/>
      <c r="AKG97" s="431"/>
      <c r="AKH97" s="431"/>
      <c r="AKI97" s="431"/>
      <c r="AKJ97" s="431"/>
      <c r="AKK97" s="431"/>
      <c r="AKL97" s="431"/>
      <c r="AKM97" s="431"/>
      <c r="AKN97" s="431"/>
      <c r="AKO97" s="431"/>
      <c r="AKP97" s="431"/>
      <c r="AKQ97" s="431"/>
      <c r="AKR97" s="431"/>
      <c r="AKS97" s="431"/>
      <c r="AKT97" s="431"/>
      <c r="AKU97" s="431"/>
      <c r="AKV97" s="431"/>
      <c r="AKW97" s="431"/>
      <c r="AKX97" s="431"/>
      <c r="AKY97" s="431"/>
      <c r="AKZ97" s="431"/>
      <c r="ALA97" s="431"/>
      <c r="ALB97" s="431"/>
      <c r="ALC97" s="431"/>
      <c r="ALD97" s="431"/>
      <c r="ALE97" s="431"/>
      <c r="ALF97" s="431"/>
      <c r="ALG97" s="431"/>
      <c r="ALH97" s="431"/>
      <c r="ALI97" s="431"/>
      <c r="ALJ97" s="431"/>
      <c r="ALK97" s="431"/>
      <c r="ALL97" s="431"/>
      <c r="ALM97" s="431"/>
      <c r="ALN97" s="431"/>
      <c r="ALO97" s="431"/>
      <c r="ALP97" s="431"/>
      <c r="ALQ97" s="431"/>
      <c r="ALR97" s="431"/>
      <c r="ALS97" s="431"/>
      <c r="ALT97" s="431"/>
      <c r="ALU97" s="431"/>
      <c r="ALV97" s="431"/>
      <c r="ALW97" s="431"/>
      <c r="ALX97" s="431"/>
      <c r="ALY97" s="431"/>
      <c r="ALZ97" s="431"/>
      <c r="AMA97" s="431"/>
      <c r="AMB97" s="431"/>
      <c r="AMC97" s="431"/>
      <c r="AMD97" s="431"/>
      <c r="AME97" s="431"/>
      <c r="AMF97" s="431"/>
      <c r="AMG97" s="431"/>
      <c r="AMH97" s="431"/>
      <c r="AMI97" s="431"/>
      <c r="AMJ97" s="431"/>
      <c r="AMK97" s="431"/>
      <c r="AML97" s="431"/>
      <c r="AMM97" s="431"/>
      <c r="AMN97" s="431"/>
      <c r="AMO97" s="431"/>
      <c r="AMP97" s="431"/>
      <c r="AMQ97" s="431"/>
      <c r="AMR97" s="431"/>
      <c r="AMS97" s="431"/>
      <c r="AMT97" s="431"/>
      <c r="AMU97" s="431"/>
      <c r="AMV97" s="431"/>
      <c r="AMW97" s="431"/>
      <c r="AMX97" s="431"/>
      <c r="AMY97" s="431"/>
      <c r="AMZ97" s="431"/>
      <c r="ANA97" s="431"/>
      <c r="ANB97" s="431"/>
      <c r="ANC97" s="431"/>
      <c r="AND97" s="431"/>
      <c r="ANE97" s="431"/>
      <c r="ANF97" s="431"/>
      <c r="ANG97" s="431"/>
      <c r="ANH97" s="431"/>
      <c r="ANI97" s="431"/>
      <c r="ANJ97" s="431"/>
      <c r="ANK97" s="431"/>
      <c r="ANL97" s="431"/>
      <c r="ANM97" s="431"/>
      <c r="ANN97" s="431"/>
      <c r="ANO97" s="431"/>
      <c r="ANP97" s="431"/>
      <c r="ANQ97" s="431"/>
      <c r="ANR97" s="431"/>
      <c r="ANS97" s="431"/>
      <c r="ANT97" s="431"/>
      <c r="ANU97" s="431"/>
      <c r="ANV97" s="431"/>
      <c r="ANW97" s="431"/>
      <c r="ANX97" s="431"/>
      <c r="ANY97" s="431"/>
      <c r="ANZ97" s="431"/>
      <c r="AOA97" s="431"/>
      <c r="AOB97" s="431"/>
      <c r="AOC97" s="431"/>
      <c r="AOD97" s="431"/>
      <c r="AOE97" s="431"/>
      <c r="AOF97" s="431"/>
      <c r="AOG97" s="431"/>
      <c r="AOH97" s="431"/>
      <c r="AOI97" s="431"/>
      <c r="AOJ97" s="431"/>
      <c r="AOK97" s="431"/>
      <c r="AOL97" s="431"/>
      <c r="AOM97" s="431"/>
      <c r="AON97" s="431"/>
      <c r="AOO97" s="431"/>
      <c r="AOP97" s="431"/>
      <c r="AOQ97" s="431"/>
      <c r="AOR97" s="431"/>
      <c r="AOS97" s="431"/>
      <c r="AOT97" s="431"/>
      <c r="AOU97" s="431"/>
      <c r="AOV97" s="431"/>
      <c r="AOW97" s="431"/>
      <c r="AOX97" s="431"/>
      <c r="AOY97" s="431"/>
      <c r="AOZ97" s="431"/>
      <c r="APA97" s="431"/>
      <c r="APB97" s="431"/>
      <c r="APC97" s="431"/>
      <c r="APD97" s="431"/>
      <c r="APE97" s="431"/>
      <c r="APF97" s="431"/>
      <c r="APG97" s="431"/>
      <c r="APH97" s="431"/>
      <c r="API97" s="431"/>
      <c r="APJ97" s="431"/>
      <c r="APK97" s="431"/>
      <c r="APL97" s="431"/>
      <c r="APM97" s="431"/>
      <c r="APN97" s="431"/>
      <c r="APO97" s="431"/>
      <c r="APP97" s="431"/>
      <c r="APQ97" s="431"/>
      <c r="APR97" s="431"/>
      <c r="APS97" s="431"/>
      <c r="APT97" s="431"/>
      <c r="APU97" s="431"/>
      <c r="APV97" s="431"/>
      <c r="APW97" s="431"/>
      <c r="APX97" s="431"/>
      <c r="APY97" s="431"/>
      <c r="APZ97" s="431"/>
      <c r="AQA97" s="431"/>
      <c r="AQB97" s="431"/>
      <c r="AQC97" s="431"/>
      <c r="AQD97" s="431"/>
      <c r="AQE97" s="431"/>
      <c r="AQF97" s="431"/>
      <c r="AQG97" s="431"/>
      <c r="AQH97" s="431"/>
      <c r="AQI97" s="431"/>
      <c r="AQJ97" s="431"/>
      <c r="AQK97" s="431"/>
      <c r="AQL97" s="431"/>
      <c r="AQM97" s="431"/>
      <c r="AQN97" s="431"/>
      <c r="AQO97" s="431"/>
      <c r="AQP97" s="431"/>
      <c r="AQQ97" s="431"/>
      <c r="AQR97" s="431"/>
      <c r="AQS97" s="431"/>
      <c r="AQT97" s="431"/>
      <c r="AQU97" s="431"/>
      <c r="AQV97" s="431"/>
      <c r="AQW97" s="431"/>
      <c r="AQX97" s="431"/>
      <c r="AQY97" s="431"/>
      <c r="AQZ97" s="431"/>
      <c r="ARA97" s="431"/>
      <c r="ARB97" s="431"/>
      <c r="ARC97" s="431"/>
      <c r="ARD97" s="431"/>
      <c r="ARE97" s="431"/>
      <c r="ARF97" s="431"/>
      <c r="ARG97" s="431"/>
      <c r="ARH97" s="431"/>
      <c r="ARI97" s="431"/>
      <c r="ARJ97" s="431"/>
      <c r="ARK97" s="431"/>
      <c r="ARL97" s="431"/>
      <c r="ARM97" s="431"/>
      <c r="ARN97" s="431"/>
      <c r="ARO97" s="431"/>
      <c r="ARP97" s="431"/>
      <c r="ARQ97" s="431"/>
      <c r="ARR97" s="431"/>
      <c r="ARS97" s="431"/>
      <c r="ART97" s="431"/>
      <c r="ARU97" s="431"/>
      <c r="ARV97" s="431"/>
      <c r="ARW97" s="431"/>
      <c r="ARX97" s="431"/>
      <c r="ARY97" s="431"/>
      <c r="ARZ97" s="431"/>
      <c r="ASA97" s="431"/>
      <c r="ASB97" s="431"/>
      <c r="ASC97" s="431"/>
      <c r="ASD97" s="431"/>
      <c r="ASE97" s="431"/>
      <c r="ASF97" s="431"/>
      <c r="ASG97" s="431"/>
      <c r="ASH97" s="431"/>
      <c r="ASI97" s="431"/>
      <c r="ASJ97" s="431"/>
      <c r="ASK97" s="431"/>
      <c r="ASL97" s="431"/>
      <c r="ASM97" s="431"/>
      <c r="ASN97" s="431"/>
      <c r="ASO97" s="431"/>
      <c r="ASP97" s="431"/>
      <c r="ASQ97" s="431"/>
      <c r="ASR97" s="431"/>
      <c r="ASS97" s="431"/>
      <c r="AST97" s="431"/>
      <c r="ASU97" s="431"/>
      <c r="ASV97" s="431"/>
      <c r="ASW97" s="431"/>
      <c r="ASX97" s="431"/>
      <c r="ASY97" s="431"/>
      <c r="ASZ97" s="431"/>
      <c r="ATA97" s="431"/>
      <c r="ATB97" s="431"/>
      <c r="ATC97" s="431"/>
      <c r="ATD97" s="431"/>
      <c r="ATE97" s="431"/>
      <c r="ATF97" s="431"/>
      <c r="ATG97" s="431"/>
      <c r="ATH97" s="431"/>
      <c r="ATI97" s="431"/>
      <c r="ATJ97" s="431"/>
      <c r="ATK97" s="431"/>
      <c r="ATL97" s="431"/>
      <c r="ATM97" s="431"/>
      <c r="ATN97" s="431"/>
      <c r="ATO97" s="431"/>
      <c r="ATP97" s="431"/>
      <c r="ATQ97" s="431"/>
      <c r="ATR97" s="431"/>
      <c r="ATS97" s="431"/>
      <c r="ATT97" s="431"/>
      <c r="ATU97" s="431"/>
      <c r="ATV97" s="431"/>
      <c r="ATW97" s="431"/>
      <c r="ATX97" s="431"/>
      <c r="ATY97" s="431"/>
      <c r="ATZ97" s="431"/>
      <c r="AUA97" s="431"/>
      <c r="AUB97" s="431"/>
      <c r="AUC97" s="431"/>
      <c r="AUD97" s="431"/>
      <c r="AUE97" s="431"/>
      <c r="AUF97" s="431"/>
      <c r="AUG97" s="431"/>
      <c r="AUH97" s="431"/>
      <c r="AUI97" s="431"/>
      <c r="AUJ97" s="431"/>
      <c r="AUK97" s="431"/>
      <c r="AUL97" s="431"/>
      <c r="AUM97" s="431"/>
      <c r="AUN97" s="431"/>
      <c r="AUO97" s="431"/>
      <c r="AUP97" s="431"/>
      <c r="AUQ97" s="431"/>
      <c r="AUR97" s="431"/>
      <c r="AUS97" s="431"/>
      <c r="AUT97" s="431"/>
      <c r="AUU97" s="431"/>
      <c r="AUV97" s="431"/>
      <c r="AUW97" s="431"/>
      <c r="AUX97" s="431"/>
      <c r="AUY97" s="431"/>
      <c r="AUZ97" s="431"/>
      <c r="AVA97" s="431"/>
      <c r="AVB97" s="431"/>
      <c r="AVC97" s="431"/>
      <c r="AVD97" s="431"/>
      <c r="AVE97" s="431"/>
      <c r="AVF97" s="431"/>
      <c r="AVG97" s="431"/>
      <c r="AVH97" s="431"/>
      <c r="AVI97" s="431"/>
      <c r="AVJ97" s="431"/>
      <c r="AVK97" s="431"/>
      <c r="AVL97" s="431"/>
      <c r="AVM97" s="431"/>
      <c r="AVN97" s="431"/>
      <c r="AVO97" s="431"/>
      <c r="AVP97" s="431"/>
      <c r="AVQ97" s="431"/>
      <c r="AVR97" s="431"/>
      <c r="AVS97" s="431"/>
      <c r="AVT97" s="431"/>
      <c r="AVU97" s="431"/>
      <c r="AVV97" s="431"/>
      <c r="AVW97" s="431"/>
      <c r="AVX97" s="431"/>
      <c r="AVY97" s="431"/>
      <c r="AVZ97" s="431"/>
      <c r="AWA97" s="431"/>
      <c r="AWB97" s="431"/>
      <c r="AWC97" s="431"/>
      <c r="AWD97" s="431"/>
      <c r="AWE97" s="431"/>
      <c r="AWF97" s="431"/>
      <c r="AWG97" s="431"/>
      <c r="AWH97" s="431"/>
      <c r="AWI97" s="431"/>
      <c r="AWJ97" s="431"/>
      <c r="AWK97" s="431"/>
      <c r="AWL97" s="431"/>
      <c r="AWM97" s="431"/>
      <c r="AWN97" s="431"/>
      <c r="AWO97" s="431"/>
      <c r="AWP97" s="431"/>
      <c r="AWQ97" s="431"/>
      <c r="AWR97" s="431"/>
      <c r="AWS97" s="431"/>
      <c r="AWT97" s="431"/>
      <c r="AWU97" s="431"/>
      <c r="AWV97" s="431"/>
      <c r="AWW97" s="431"/>
      <c r="AWX97" s="431"/>
      <c r="AWY97" s="431"/>
      <c r="AWZ97" s="431"/>
      <c r="AXA97" s="431"/>
      <c r="AXB97" s="431"/>
      <c r="AXC97" s="431"/>
      <c r="AXD97" s="431"/>
      <c r="AXE97" s="431"/>
      <c r="AXF97" s="431"/>
      <c r="AXG97" s="431"/>
      <c r="AXH97" s="431"/>
      <c r="AXI97" s="431"/>
      <c r="AXJ97" s="431"/>
      <c r="AXK97" s="431"/>
      <c r="AXL97" s="431"/>
      <c r="AXM97" s="431"/>
      <c r="AXN97" s="431"/>
      <c r="AXO97" s="431"/>
      <c r="AXP97" s="431"/>
      <c r="AXQ97" s="431"/>
      <c r="AXR97" s="431"/>
      <c r="AXS97" s="431"/>
      <c r="AXT97" s="431"/>
      <c r="AXU97" s="431"/>
      <c r="AXV97" s="431"/>
      <c r="AXW97" s="431"/>
      <c r="AXX97" s="431"/>
      <c r="AXY97" s="431"/>
      <c r="AXZ97" s="431"/>
      <c r="AYA97" s="431"/>
      <c r="AYB97" s="431"/>
      <c r="AYC97" s="431"/>
      <c r="AYD97" s="431"/>
      <c r="AYE97" s="431"/>
      <c r="AYF97" s="431"/>
      <c r="AYG97" s="431"/>
      <c r="AYH97" s="431"/>
      <c r="AYI97" s="431"/>
      <c r="AYJ97" s="431"/>
      <c r="AYK97" s="431"/>
      <c r="AYL97" s="431"/>
      <c r="AYM97" s="431"/>
      <c r="AYN97" s="431"/>
      <c r="AYO97" s="431"/>
      <c r="AYP97" s="431"/>
      <c r="AYQ97" s="431"/>
      <c r="AYR97" s="431"/>
      <c r="AYS97" s="431"/>
      <c r="AYT97" s="431"/>
      <c r="AYU97" s="431"/>
      <c r="AYV97" s="431"/>
      <c r="AYW97" s="431"/>
      <c r="AYX97" s="431"/>
      <c r="AYY97" s="431"/>
      <c r="AYZ97" s="431"/>
      <c r="AZA97" s="431"/>
      <c r="AZB97" s="431"/>
      <c r="AZC97" s="431"/>
      <c r="AZD97" s="431"/>
      <c r="AZE97" s="431"/>
      <c r="AZF97" s="431"/>
      <c r="AZG97" s="431"/>
      <c r="AZH97" s="431"/>
      <c r="AZI97" s="431"/>
      <c r="AZJ97" s="431"/>
      <c r="AZK97" s="431"/>
      <c r="AZL97" s="431"/>
      <c r="AZM97" s="431"/>
      <c r="AZN97" s="431"/>
      <c r="AZO97" s="431"/>
      <c r="AZP97" s="431"/>
      <c r="AZQ97" s="431"/>
      <c r="AZR97" s="431"/>
      <c r="AZS97" s="431"/>
      <c r="AZT97" s="431"/>
      <c r="AZU97" s="431"/>
      <c r="AZV97" s="431"/>
      <c r="AZW97" s="431"/>
      <c r="AZX97" s="431"/>
      <c r="AZY97" s="431"/>
      <c r="AZZ97" s="431"/>
      <c r="BAA97" s="431"/>
      <c r="BAB97" s="431"/>
      <c r="BAC97" s="431"/>
      <c r="BAD97" s="431"/>
      <c r="BAE97" s="431"/>
      <c r="BAF97" s="431"/>
      <c r="BAG97" s="431"/>
      <c r="BAH97" s="431"/>
      <c r="BAI97" s="431"/>
      <c r="BAJ97" s="431"/>
      <c r="BAK97" s="431"/>
      <c r="BAL97" s="431"/>
      <c r="BAM97" s="431"/>
      <c r="BAN97" s="431"/>
      <c r="BAO97" s="431"/>
      <c r="BAP97" s="431"/>
      <c r="BAQ97" s="431"/>
      <c r="BAR97" s="431"/>
      <c r="BAS97" s="431"/>
      <c r="BAT97" s="431"/>
      <c r="BAU97" s="431"/>
      <c r="BAV97" s="431"/>
      <c r="BAW97" s="431"/>
      <c r="BAX97" s="431"/>
      <c r="BAY97" s="431"/>
      <c r="BAZ97" s="431"/>
      <c r="BBA97" s="431"/>
      <c r="BBB97" s="431"/>
      <c r="BBC97" s="431"/>
      <c r="BBD97" s="431"/>
      <c r="BBE97" s="431"/>
      <c r="BBF97" s="431"/>
      <c r="BBG97" s="431"/>
      <c r="BBH97" s="431"/>
      <c r="BBI97" s="431"/>
      <c r="BBJ97" s="431"/>
      <c r="BBK97" s="431"/>
      <c r="BBL97" s="431"/>
      <c r="BBM97" s="431"/>
      <c r="BBN97" s="431"/>
      <c r="BBO97" s="431"/>
      <c r="BBP97" s="431"/>
      <c r="BBQ97" s="431"/>
      <c r="BBR97" s="431"/>
      <c r="BBS97" s="431"/>
      <c r="BBT97" s="431"/>
      <c r="BBU97" s="431"/>
      <c r="BBV97" s="431"/>
      <c r="BBW97" s="431"/>
      <c r="BBX97" s="431"/>
      <c r="BBY97" s="431"/>
      <c r="BBZ97" s="431"/>
      <c r="BCA97" s="431"/>
      <c r="BCB97" s="431"/>
      <c r="BCC97" s="431"/>
      <c r="BCD97" s="431"/>
      <c r="BCE97" s="431"/>
      <c r="BCF97" s="431"/>
      <c r="BCG97" s="431"/>
      <c r="BCH97" s="431"/>
      <c r="BCI97" s="431"/>
      <c r="BCJ97" s="431"/>
      <c r="BCK97" s="431"/>
      <c r="BCL97" s="431"/>
      <c r="BCM97" s="431"/>
      <c r="BCN97" s="431"/>
      <c r="BCO97" s="431"/>
      <c r="BCP97" s="431"/>
      <c r="BCQ97" s="431"/>
      <c r="BCR97" s="431"/>
      <c r="BCS97" s="431"/>
      <c r="BCT97" s="431"/>
      <c r="BCU97" s="431"/>
      <c r="BCV97" s="431"/>
      <c r="BCW97" s="431"/>
      <c r="BCX97" s="431"/>
      <c r="BCY97" s="431"/>
      <c r="BCZ97" s="431"/>
      <c r="BDA97" s="431"/>
      <c r="BDB97" s="431"/>
      <c r="BDC97" s="431"/>
      <c r="BDD97" s="431"/>
      <c r="BDE97" s="431"/>
      <c r="BDF97" s="431"/>
      <c r="BDG97" s="431"/>
      <c r="BDH97" s="431"/>
      <c r="BDI97" s="431"/>
      <c r="BDJ97" s="431"/>
      <c r="BDK97" s="431"/>
      <c r="BDL97" s="431"/>
      <c r="BDM97" s="431"/>
      <c r="BDN97" s="431"/>
      <c r="BDO97" s="431"/>
      <c r="BDP97" s="431"/>
      <c r="BDQ97" s="431"/>
      <c r="BDR97" s="431"/>
      <c r="BDS97" s="431"/>
      <c r="BDT97" s="431"/>
      <c r="BDU97" s="431"/>
      <c r="BDV97" s="431"/>
      <c r="BDW97" s="431"/>
      <c r="BDX97" s="431"/>
      <c r="BDY97" s="431"/>
      <c r="BDZ97" s="431"/>
      <c r="BEA97" s="431"/>
      <c r="BEB97" s="431"/>
      <c r="BEC97" s="431"/>
      <c r="BED97" s="431"/>
      <c r="BEE97" s="431"/>
      <c r="BEF97" s="431"/>
      <c r="BEG97" s="431"/>
      <c r="BEH97" s="431"/>
      <c r="BEI97" s="431"/>
      <c r="BEJ97" s="431"/>
      <c r="BEK97" s="431"/>
      <c r="BEL97" s="431"/>
      <c r="BEM97" s="431"/>
      <c r="BEN97" s="431"/>
      <c r="BEO97" s="431"/>
      <c r="BEP97" s="431"/>
      <c r="BEQ97" s="431"/>
      <c r="BER97" s="431"/>
      <c r="BES97" s="431"/>
      <c r="BET97" s="431"/>
      <c r="BEU97" s="431"/>
      <c r="BEV97" s="431"/>
      <c r="BEW97" s="431"/>
      <c r="BEX97" s="431"/>
      <c r="BEY97" s="431"/>
      <c r="BEZ97" s="431"/>
      <c r="BFA97" s="431"/>
      <c r="BFB97" s="431"/>
      <c r="BFC97" s="431"/>
      <c r="BFD97" s="431"/>
      <c r="BFE97" s="431"/>
      <c r="BFF97" s="431"/>
      <c r="BFG97" s="431"/>
      <c r="BFH97" s="431"/>
      <c r="BFI97" s="431"/>
      <c r="BFJ97" s="431"/>
      <c r="BFK97" s="431"/>
      <c r="BFL97" s="431"/>
      <c r="BFM97" s="431"/>
      <c r="BFN97" s="431"/>
      <c r="BFO97" s="431"/>
      <c r="BFP97" s="431"/>
      <c r="BFQ97" s="431"/>
      <c r="BFR97" s="431"/>
      <c r="BFS97" s="431"/>
      <c r="BFT97" s="431"/>
      <c r="BFU97" s="431"/>
      <c r="BFV97" s="431"/>
      <c r="BFW97" s="431"/>
      <c r="BFX97" s="431"/>
      <c r="BFY97" s="431"/>
      <c r="BFZ97" s="431"/>
      <c r="BGA97" s="431"/>
      <c r="BGB97" s="431"/>
      <c r="BGC97" s="431"/>
      <c r="BGD97" s="431"/>
      <c r="BGE97" s="431"/>
      <c r="BGF97" s="431"/>
      <c r="BGG97" s="431"/>
      <c r="BGH97" s="431"/>
      <c r="BGI97" s="431"/>
      <c r="BGJ97" s="431"/>
      <c r="BGK97" s="431"/>
      <c r="BGL97" s="431"/>
      <c r="BGM97" s="431"/>
      <c r="BGN97" s="431"/>
      <c r="BGO97" s="431"/>
      <c r="BGP97" s="431"/>
      <c r="BGQ97" s="431"/>
      <c r="BGR97" s="431"/>
      <c r="BGS97" s="431"/>
      <c r="BGT97" s="431"/>
      <c r="BGU97" s="431"/>
      <c r="BGV97" s="431"/>
      <c r="BGW97" s="431"/>
      <c r="BGX97" s="431"/>
      <c r="BGY97" s="431"/>
      <c r="BGZ97" s="431"/>
      <c r="BHA97" s="431"/>
      <c r="BHB97" s="431"/>
      <c r="BHC97" s="431"/>
      <c r="BHD97" s="431"/>
      <c r="BHE97" s="431"/>
      <c r="BHF97" s="431"/>
      <c r="BHG97" s="431"/>
      <c r="BHH97" s="431"/>
      <c r="BHI97" s="431"/>
      <c r="BHJ97" s="431"/>
      <c r="BHK97" s="431"/>
      <c r="BHL97" s="431"/>
      <c r="BHM97" s="431"/>
      <c r="BHN97" s="431"/>
      <c r="BHO97" s="431"/>
      <c r="BHP97" s="431"/>
      <c r="BHQ97" s="431"/>
      <c r="BHR97" s="431"/>
      <c r="BHS97" s="431"/>
      <c r="BHT97" s="431"/>
      <c r="BHU97" s="431"/>
      <c r="BHV97" s="431"/>
      <c r="BHW97" s="431"/>
      <c r="BHX97" s="431"/>
      <c r="BHY97" s="431"/>
      <c r="BHZ97" s="431"/>
      <c r="BIA97" s="431"/>
      <c r="BIB97" s="431"/>
      <c r="BIC97" s="431"/>
      <c r="BID97" s="431"/>
      <c r="BIE97" s="431"/>
      <c r="BIF97" s="431"/>
      <c r="BIG97" s="431"/>
      <c r="BIH97" s="431"/>
      <c r="BII97" s="431"/>
      <c r="BIJ97" s="431"/>
      <c r="BIK97" s="431"/>
      <c r="BIL97" s="431"/>
      <c r="BIM97" s="431"/>
      <c r="BIN97" s="431"/>
      <c r="BIO97" s="431"/>
      <c r="BIP97" s="431"/>
      <c r="BIQ97" s="431"/>
      <c r="BIR97" s="431"/>
      <c r="BIS97" s="431"/>
      <c r="BIT97" s="431"/>
      <c r="BIU97" s="431"/>
      <c r="BIV97" s="431"/>
      <c r="BIW97" s="431"/>
      <c r="BIX97" s="431"/>
      <c r="BIY97" s="431"/>
      <c r="BIZ97" s="431"/>
      <c r="BJA97" s="431"/>
      <c r="BJB97" s="431"/>
      <c r="BJC97" s="431"/>
      <c r="BJD97" s="431"/>
      <c r="BJE97" s="431"/>
      <c r="BJF97" s="431"/>
      <c r="BJG97" s="431"/>
      <c r="BJH97" s="431"/>
      <c r="BJI97" s="431"/>
      <c r="BJJ97" s="431"/>
      <c r="BJK97" s="431"/>
      <c r="BJL97" s="431"/>
      <c r="BJM97" s="431"/>
      <c r="BJN97" s="431"/>
      <c r="BJO97" s="431"/>
      <c r="BJP97" s="431"/>
      <c r="BJQ97" s="431"/>
      <c r="BJR97" s="431"/>
      <c r="BJS97" s="431"/>
      <c r="BJT97" s="431"/>
      <c r="BJU97" s="431"/>
      <c r="BJV97" s="431"/>
      <c r="BJW97" s="431"/>
      <c r="BJX97" s="431"/>
      <c r="BJY97" s="431"/>
      <c r="BJZ97" s="431"/>
      <c r="BKA97" s="431"/>
      <c r="BKB97" s="431"/>
      <c r="BKC97" s="431"/>
      <c r="BKD97" s="431"/>
      <c r="BKE97" s="431"/>
      <c r="BKF97" s="431"/>
      <c r="BKG97" s="431"/>
      <c r="BKH97" s="431"/>
      <c r="BKI97" s="431"/>
      <c r="BKJ97" s="431"/>
      <c r="BKK97" s="431"/>
      <c r="BKL97" s="431"/>
      <c r="BKM97" s="431"/>
      <c r="BKN97" s="431"/>
      <c r="BKO97" s="431"/>
      <c r="BKP97" s="431"/>
      <c r="BKQ97" s="431"/>
      <c r="BKR97" s="431"/>
      <c r="BKS97" s="431"/>
      <c r="BKT97" s="431"/>
      <c r="BKU97" s="431"/>
      <c r="BKV97" s="431"/>
      <c r="BKW97" s="431"/>
      <c r="BKX97" s="431"/>
      <c r="BKY97" s="431"/>
      <c r="BKZ97" s="431"/>
      <c r="BLA97" s="431"/>
      <c r="BLB97" s="431"/>
      <c r="BLC97" s="431"/>
      <c r="BLD97" s="431"/>
      <c r="BLE97" s="431"/>
      <c r="BLF97" s="431"/>
      <c r="BLG97" s="431"/>
      <c r="BLH97" s="431"/>
      <c r="BLI97" s="431"/>
      <c r="BLJ97" s="431"/>
      <c r="BLK97" s="431"/>
      <c r="BLL97" s="431"/>
      <c r="BLM97" s="431"/>
      <c r="BLN97" s="431"/>
      <c r="BLO97" s="431"/>
      <c r="BLP97" s="431"/>
      <c r="BLQ97" s="431"/>
      <c r="BLR97" s="431"/>
      <c r="BLS97" s="431"/>
      <c r="BLT97" s="431"/>
      <c r="BLU97" s="431"/>
      <c r="BLV97" s="431"/>
      <c r="BLW97" s="431"/>
      <c r="BLX97" s="431"/>
      <c r="BLY97" s="431"/>
      <c r="BLZ97" s="431"/>
      <c r="BMA97" s="431"/>
      <c r="BMB97" s="431"/>
      <c r="BMC97" s="431"/>
      <c r="BMD97" s="431"/>
      <c r="BME97" s="431"/>
      <c r="BMF97" s="431"/>
      <c r="BMG97" s="431"/>
      <c r="BMH97" s="431"/>
      <c r="BMI97" s="431"/>
      <c r="BMJ97" s="431"/>
      <c r="BMK97" s="431"/>
      <c r="BML97" s="431"/>
      <c r="BMM97" s="431"/>
      <c r="BMN97" s="431"/>
      <c r="BMO97" s="431"/>
      <c r="BMP97" s="431"/>
      <c r="BMQ97" s="431"/>
      <c r="BMR97" s="431"/>
      <c r="BMS97" s="431"/>
      <c r="BMT97" s="431"/>
      <c r="BMU97" s="431"/>
      <c r="BMV97" s="431"/>
      <c r="BMW97" s="431"/>
      <c r="BMX97" s="431"/>
      <c r="BMY97" s="431"/>
      <c r="BMZ97" s="431"/>
      <c r="BNA97" s="431"/>
      <c r="BNB97" s="431"/>
      <c r="BNC97" s="431"/>
      <c r="BND97" s="431"/>
      <c r="BNE97" s="431"/>
      <c r="BNF97" s="431"/>
      <c r="BNG97" s="431"/>
      <c r="BNH97" s="431"/>
      <c r="BNI97" s="431"/>
      <c r="BNJ97" s="431"/>
      <c r="BNK97" s="431"/>
      <c r="BNL97" s="431"/>
      <c r="BNM97" s="431"/>
      <c r="BNN97" s="431"/>
      <c r="BNO97" s="431"/>
      <c r="BNP97" s="431"/>
      <c r="BNQ97" s="431"/>
      <c r="BNR97" s="431"/>
      <c r="BNS97" s="431"/>
      <c r="BNT97" s="431"/>
      <c r="BNU97" s="431"/>
      <c r="BNV97" s="431"/>
      <c r="BNW97" s="431"/>
      <c r="BNX97" s="431"/>
      <c r="BNY97" s="431"/>
      <c r="BNZ97" s="431"/>
      <c r="BOA97" s="431"/>
      <c r="BOB97" s="431"/>
      <c r="BOC97" s="431"/>
      <c r="BOD97" s="431"/>
      <c r="BOE97" s="431"/>
      <c r="BOF97" s="431"/>
      <c r="BOG97" s="431"/>
      <c r="BOH97" s="431"/>
      <c r="BOI97" s="431"/>
      <c r="BOJ97" s="431"/>
      <c r="BOK97" s="431"/>
      <c r="BOL97" s="431"/>
      <c r="BOM97" s="431"/>
      <c r="BON97" s="431"/>
      <c r="BOO97" s="431"/>
      <c r="BOP97" s="431"/>
      <c r="BOQ97" s="431"/>
      <c r="BOR97" s="431"/>
      <c r="BOS97" s="431"/>
      <c r="BOT97" s="431"/>
      <c r="BOU97" s="431"/>
      <c r="BOV97" s="431"/>
      <c r="BOW97" s="431"/>
      <c r="BOX97" s="431"/>
      <c r="BOY97" s="431"/>
      <c r="BOZ97" s="431"/>
      <c r="BPA97" s="431"/>
      <c r="BPB97" s="431"/>
      <c r="BPC97" s="431"/>
      <c r="BPD97" s="431"/>
      <c r="BPE97" s="431"/>
      <c r="BPF97" s="431"/>
      <c r="BPG97" s="431"/>
      <c r="BPH97" s="431"/>
      <c r="BPI97" s="431"/>
      <c r="BPJ97" s="431"/>
      <c r="BPK97" s="431"/>
      <c r="BPL97" s="431"/>
      <c r="BPM97" s="431"/>
      <c r="BPN97" s="431"/>
      <c r="BPO97" s="431"/>
      <c r="BPP97" s="431"/>
      <c r="BPQ97" s="431"/>
      <c r="BPR97" s="431"/>
      <c r="BPS97" s="431"/>
      <c r="BPT97" s="431"/>
      <c r="BPU97" s="431"/>
      <c r="BPV97" s="431"/>
      <c r="BPW97" s="431"/>
      <c r="BPX97" s="431"/>
      <c r="BPY97" s="431"/>
      <c r="BPZ97" s="431"/>
      <c r="BQA97" s="431"/>
      <c r="BQB97" s="431"/>
      <c r="BQC97" s="431"/>
      <c r="BQD97" s="431"/>
      <c r="BQE97" s="431"/>
      <c r="BQF97" s="431"/>
      <c r="BQG97" s="431"/>
      <c r="BQH97" s="431"/>
      <c r="BQI97" s="431"/>
      <c r="BQJ97" s="431"/>
      <c r="BQK97" s="431"/>
      <c r="BQL97" s="431"/>
      <c r="BQM97" s="431"/>
      <c r="BQN97" s="431"/>
      <c r="BQO97" s="431"/>
      <c r="BQP97" s="431"/>
      <c r="BQQ97" s="431"/>
      <c r="BQR97" s="431"/>
      <c r="BQS97" s="431"/>
      <c r="BQT97" s="431"/>
      <c r="BQU97" s="431"/>
      <c r="BQV97" s="431"/>
      <c r="BQW97" s="431"/>
      <c r="BQX97" s="431"/>
      <c r="BQY97" s="431"/>
      <c r="BQZ97" s="431"/>
      <c r="BRA97" s="431"/>
      <c r="BRB97" s="431"/>
      <c r="BRC97" s="431"/>
      <c r="BRD97" s="431"/>
      <c r="BRE97" s="431"/>
      <c r="BRF97" s="431"/>
      <c r="BRG97" s="431"/>
      <c r="BRH97" s="431"/>
      <c r="BRI97" s="431"/>
      <c r="BRJ97" s="431"/>
      <c r="BRK97" s="431"/>
      <c r="BRL97" s="431"/>
      <c r="BRM97" s="431"/>
      <c r="BRN97" s="431"/>
      <c r="BRO97" s="431"/>
      <c r="BRP97" s="431"/>
      <c r="BRQ97" s="431"/>
      <c r="BRR97" s="431"/>
      <c r="BRS97" s="431"/>
      <c r="BRT97" s="431"/>
      <c r="BRU97" s="431"/>
    </row>
    <row r="98" spans="1:1841" ht="29.25" customHeight="1" x14ac:dyDescent="0.3">
      <c r="A98" s="792"/>
      <c r="B98" s="476">
        <v>5</v>
      </c>
      <c r="C98" s="476" t="s">
        <v>150</v>
      </c>
      <c r="D98" s="504">
        <f t="shared" si="45"/>
        <v>181031080</v>
      </c>
      <c r="E98" s="477">
        <v>100</v>
      </c>
      <c r="F98" s="464">
        <v>0</v>
      </c>
      <c r="G98" s="464">
        <v>0</v>
      </c>
      <c r="H98" s="464">
        <f t="shared" si="46"/>
        <v>16700654.285714276</v>
      </c>
      <c r="I98" s="477">
        <v>68</v>
      </c>
      <c r="J98" s="478"/>
      <c r="K98" s="477">
        <v>0</v>
      </c>
      <c r="L98" s="479"/>
      <c r="M98" s="476"/>
      <c r="N98" s="478"/>
      <c r="O98" s="476"/>
      <c r="P98" s="478"/>
      <c r="Q98" s="476"/>
      <c r="R98" s="478"/>
      <c r="S98" s="476"/>
      <c r="T98" s="478"/>
      <c r="U98" s="476"/>
      <c r="V98" s="478"/>
      <c r="W98" s="476"/>
      <c r="X98" s="480">
        <f t="shared" si="47"/>
        <v>16700654.285714276</v>
      </c>
      <c r="Y98" s="469">
        <f t="shared" si="48"/>
        <v>68</v>
      </c>
      <c r="Z98" s="480">
        <f t="shared" si="49"/>
        <v>0</v>
      </c>
      <c r="AA98" s="470">
        <f t="shared" si="50"/>
        <v>0</v>
      </c>
      <c r="AB98" s="521"/>
      <c r="AC98" s="486"/>
      <c r="AD98" s="527"/>
      <c r="AE98" s="527"/>
      <c r="AF98" s="527"/>
      <c r="AG98" s="527"/>
      <c r="AH98" s="431"/>
      <c r="AI98" s="431"/>
      <c r="AJ98" s="431"/>
      <c r="AK98" s="431"/>
      <c r="AL98" s="431"/>
      <c r="AM98" s="431"/>
      <c r="AN98" s="431"/>
      <c r="AO98" s="431"/>
      <c r="AP98" s="431"/>
      <c r="AQ98" s="431"/>
      <c r="AR98" s="431"/>
      <c r="AS98" s="431"/>
      <c r="AT98" s="431"/>
      <c r="AU98" s="431"/>
      <c r="AV98" s="431"/>
      <c r="AW98" s="431"/>
      <c r="AX98" s="431"/>
      <c r="AY98" s="431"/>
      <c r="AZ98" s="431"/>
      <c r="BA98" s="431"/>
      <c r="BB98" s="431"/>
      <c r="BC98" s="431"/>
      <c r="BD98" s="431"/>
      <c r="BE98" s="431"/>
      <c r="BF98" s="431"/>
      <c r="BG98" s="431"/>
      <c r="BH98" s="431"/>
      <c r="BI98" s="431"/>
      <c r="BJ98" s="431"/>
      <c r="BK98" s="431"/>
      <c r="BL98" s="431"/>
      <c r="BM98" s="431"/>
      <c r="BN98" s="431"/>
      <c r="BO98" s="431"/>
      <c r="BP98" s="431"/>
      <c r="BQ98" s="431"/>
      <c r="BR98" s="431"/>
      <c r="BS98" s="431"/>
      <c r="BT98" s="431"/>
      <c r="BU98" s="431"/>
      <c r="BV98" s="431"/>
      <c r="BW98" s="431"/>
      <c r="BX98" s="431"/>
      <c r="BY98" s="431"/>
      <c r="BZ98" s="431"/>
      <c r="CA98" s="431"/>
      <c r="CB98" s="431"/>
      <c r="CC98" s="431"/>
      <c r="CD98" s="431"/>
      <c r="CE98" s="431"/>
      <c r="CF98" s="431"/>
      <c r="CG98" s="431"/>
      <c r="CH98" s="431"/>
      <c r="CI98" s="431"/>
      <c r="CJ98" s="431"/>
      <c r="CK98" s="431"/>
      <c r="CL98" s="431"/>
      <c r="CM98" s="431"/>
      <c r="CN98" s="431"/>
      <c r="CO98" s="431"/>
      <c r="CP98" s="431"/>
      <c r="CQ98" s="431"/>
      <c r="CR98" s="431"/>
      <c r="CS98" s="431"/>
      <c r="CT98" s="431"/>
      <c r="CU98" s="431"/>
      <c r="CV98" s="431"/>
      <c r="CW98" s="431"/>
      <c r="CX98" s="431"/>
      <c r="CY98" s="431"/>
      <c r="CZ98" s="431"/>
      <c r="DA98" s="431"/>
      <c r="DB98" s="431"/>
      <c r="DC98" s="431"/>
      <c r="DD98" s="431"/>
      <c r="DE98" s="431"/>
      <c r="DF98" s="431"/>
      <c r="DG98" s="431"/>
      <c r="DH98" s="431"/>
      <c r="DI98" s="431"/>
      <c r="DJ98" s="431"/>
      <c r="DK98" s="431"/>
      <c r="DL98" s="431"/>
      <c r="DM98" s="431"/>
      <c r="DN98" s="431"/>
      <c r="DO98" s="431"/>
      <c r="DP98" s="431"/>
      <c r="DQ98" s="431"/>
      <c r="DR98" s="431"/>
      <c r="DS98" s="431"/>
      <c r="DT98" s="431"/>
      <c r="DU98" s="431"/>
      <c r="DV98" s="431"/>
      <c r="DW98" s="431"/>
      <c r="DX98" s="431"/>
      <c r="DY98" s="431"/>
      <c r="DZ98" s="431"/>
      <c r="EA98" s="431"/>
      <c r="EB98" s="431"/>
      <c r="EC98" s="431"/>
      <c r="ED98" s="431"/>
      <c r="EE98" s="431"/>
      <c r="EF98" s="431"/>
      <c r="EG98" s="431"/>
      <c r="EH98" s="431"/>
      <c r="EI98" s="431"/>
      <c r="EJ98" s="431"/>
      <c r="EK98" s="431"/>
      <c r="EL98" s="431"/>
      <c r="EM98" s="431"/>
      <c r="EN98" s="431"/>
      <c r="EO98" s="431"/>
      <c r="EP98" s="431"/>
      <c r="EQ98" s="431"/>
      <c r="ER98" s="431"/>
      <c r="ES98" s="431"/>
      <c r="ET98" s="431"/>
      <c r="EU98" s="431"/>
      <c r="EV98" s="431"/>
      <c r="EW98" s="431"/>
      <c r="EX98" s="431"/>
      <c r="EY98" s="431"/>
      <c r="EZ98" s="431"/>
      <c r="FA98" s="431"/>
      <c r="FB98" s="431"/>
      <c r="FC98" s="431"/>
      <c r="FD98" s="431"/>
      <c r="FE98" s="431"/>
      <c r="FF98" s="431"/>
      <c r="FG98" s="431"/>
      <c r="FH98" s="431"/>
      <c r="FI98" s="431"/>
      <c r="FJ98" s="431"/>
      <c r="FK98" s="431"/>
      <c r="FL98" s="431"/>
      <c r="FM98" s="431"/>
      <c r="FN98" s="431"/>
      <c r="FO98" s="431"/>
      <c r="FP98" s="431"/>
      <c r="FQ98" s="431"/>
      <c r="FR98" s="431"/>
      <c r="FS98" s="431"/>
      <c r="FT98" s="431"/>
      <c r="FU98" s="431"/>
      <c r="FV98" s="431"/>
      <c r="FW98" s="431"/>
      <c r="FX98" s="431"/>
      <c r="FY98" s="431"/>
      <c r="FZ98" s="431"/>
      <c r="GA98" s="431"/>
      <c r="GB98" s="431"/>
      <c r="GC98" s="431"/>
      <c r="GD98" s="431"/>
      <c r="GE98" s="431"/>
      <c r="GF98" s="431"/>
      <c r="GG98" s="431"/>
      <c r="GH98" s="431"/>
      <c r="GI98" s="431"/>
      <c r="GJ98" s="431"/>
      <c r="GK98" s="431"/>
      <c r="GL98" s="431"/>
      <c r="GM98" s="431"/>
      <c r="GN98" s="431"/>
      <c r="GO98" s="431"/>
      <c r="GP98" s="431"/>
      <c r="GQ98" s="431"/>
      <c r="GR98" s="431"/>
      <c r="GS98" s="431"/>
      <c r="GT98" s="431"/>
      <c r="GU98" s="431"/>
      <c r="GV98" s="431"/>
      <c r="GW98" s="431"/>
      <c r="GX98" s="431"/>
      <c r="GY98" s="431"/>
      <c r="GZ98" s="431"/>
      <c r="HA98" s="431"/>
      <c r="HB98" s="431"/>
      <c r="HC98" s="431"/>
      <c r="HD98" s="431"/>
      <c r="HE98" s="431"/>
      <c r="HF98" s="431"/>
      <c r="HG98" s="431"/>
      <c r="HH98" s="431"/>
      <c r="HI98" s="431"/>
      <c r="HJ98" s="431"/>
      <c r="HK98" s="431"/>
      <c r="HL98" s="431"/>
      <c r="HM98" s="431"/>
      <c r="HN98" s="431"/>
      <c r="HO98" s="431"/>
      <c r="HP98" s="431"/>
      <c r="HQ98" s="431"/>
      <c r="HR98" s="431"/>
      <c r="HS98" s="431"/>
      <c r="HT98" s="431"/>
      <c r="HU98" s="431"/>
      <c r="HV98" s="431"/>
      <c r="HW98" s="431"/>
      <c r="HX98" s="431"/>
      <c r="HY98" s="431"/>
      <c r="HZ98" s="431"/>
      <c r="IA98" s="431"/>
      <c r="IB98" s="431"/>
      <c r="IC98" s="431"/>
      <c r="ID98" s="431"/>
      <c r="IE98" s="431"/>
      <c r="IF98" s="431"/>
      <c r="IG98" s="431"/>
      <c r="IH98" s="431"/>
      <c r="II98" s="431"/>
      <c r="IJ98" s="431"/>
      <c r="IK98" s="431"/>
      <c r="IL98" s="431"/>
      <c r="IM98" s="431"/>
      <c r="IN98" s="431"/>
      <c r="IO98" s="431"/>
      <c r="IP98" s="431"/>
      <c r="IQ98" s="431"/>
      <c r="IR98" s="431"/>
      <c r="IS98" s="431"/>
      <c r="IT98" s="431"/>
      <c r="IU98" s="431"/>
      <c r="IV98" s="431"/>
      <c r="IW98" s="431"/>
      <c r="IX98" s="431"/>
      <c r="IY98" s="431"/>
      <c r="IZ98" s="431"/>
      <c r="JA98" s="431"/>
      <c r="JB98" s="431"/>
      <c r="JC98" s="431"/>
      <c r="JD98" s="431"/>
      <c r="JE98" s="431"/>
      <c r="JF98" s="431"/>
      <c r="JG98" s="431"/>
      <c r="JH98" s="431"/>
      <c r="JI98" s="431"/>
      <c r="JJ98" s="431"/>
      <c r="JK98" s="431"/>
      <c r="JL98" s="431"/>
      <c r="JM98" s="431"/>
      <c r="JN98" s="431"/>
      <c r="JO98" s="431"/>
      <c r="JP98" s="431"/>
      <c r="JQ98" s="431"/>
      <c r="JR98" s="431"/>
      <c r="JS98" s="431"/>
      <c r="JT98" s="431"/>
      <c r="JU98" s="431"/>
      <c r="JV98" s="431"/>
      <c r="JW98" s="431"/>
      <c r="JX98" s="431"/>
      <c r="JY98" s="431"/>
      <c r="JZ98" s="431"/>
      <c r="KA98" s="431"/>
      <c r="KB98" s="431"/>
      <c r="KC98" s="431"/>
      <c r="KD98" s="431"/>
      <c r="KE98" s="431"/>
      <c r="KF98" s="431"/>
      <c r="KG98" s="431"/>
      <c r="KH98" s="431"/>
      <c r="KI98" s="431"/>
      <c r="KJ98" s="431"/>
      <c r="KK98" s="431"/>
      <c r="KL98" s="431"/>
      <c r="KM98" s="431"/>
      <c r="KN98" s="431"/>
      <c r="KO98" s="431"/>
      <c r="KP98" s="431"/>
      <c r="KQ98" s="431"/>
      <c r="KR98" s="431"/>
      <c r="KS98" s="431"/>
      <c r="KT98" s="431"/>
      <c r="KU98" s="431"/>
      <c r="KV98" s="431"/>
      <c r="KW98" s="431"/>
      <c r="KX98" s="431"/>
      <c r="KY98" s="431"/>
      <c r="KZ98" s="431"/>
      <c r="LA98" s="431"/>
      <c r="LB98" s="431"/>
      <c r="LC98" s="431"/>
      <c r="LD98" s="431"/>
      <c r="LE98" s="431"/>
      <c r="LF98" s="431"/>
      <c r="LG98" s="431"/>
      <c r="LH98" s="431"/>
      <c r="LI98" s="431"/>
      <c r="LJ98" s="431"/>
      <c r="LK98" s="431"/>
      <c r="LL98" s="431"/>
      <c r="LM98" s="431"/>
      <c r="LN98" s="431"/>
      <c r="LO98" s="431"/>
      <c r="LP98" s="431"/>
      <c r="LQ98" s="431"/>
      <c r="LR98" s="431"/>
      <c r="LS98" s="431"/>
      <c r="LT98" s="431"/>
      <c r="LU98" s="431"/>
      <c r="LV98" s="431"/>
      <c r="LW98" s="431"/>
      <c r="LX98" s="431"/>
      <c r="LY98" s="431"/>
      <c r="LZ98" s="431"/>
      <c r="MA98" s="431"/>
      <c r="MB98" s="431"/>
      <c r="MC98" s="431"/>
      <c r="MD98" s="431"/>
      <c r="ME98" s="431"/>
      <c r="MF98" s="431"/>
      <c r="MG98" s="431"/>
      <c r="MH98" s="431"/>
      <c r="MI98" s="431"/>
      <c r="MJ98" s="431"/>
      <c r="MK98" s="431"/>
      <c r="ML98" s="431"/>
      <c r="MM98" s="431"/>
      <c r="MN98" s="431"/>
      <c r="MO98" s="431"/>
      <c r="MP98" s="431"/>
      <c r="MQ98" s="431"/>
      <c r="MR98" s="431"/>
      <c r="MS98" s="431"/>
      <c r="MT98" s="431"/>
      <c r="MU98" s="431"/>
      <c r="MV98" s="431"/>
      <c r="MW98" s="431"/>
      <c r="MX98" s="431"/>
      <c r="MY98" s="431"/>
      <c r="MZ98" s="431"/>
      <c r="NA98" s="431"/>
      <c r="NB98" s="431"/>
      <c r="NC98" s="431"/>
      <c r="ND98" s="431"/>
      <c r="NE98" s="431"/>
      <c r="NF98" s="431"/>
      <c r="NG98" s="431"/>
      <c r="NH98" s="431"/>
      <c r="NI98" s="431"/>
      <c r="NJ98" s="431"/>
      <c r="NK98" s="431"/>
      <c r="NL98" s="431"/>
      <c r="NM98" s="431"/>
      <c r="NN98" s="431"/>
      <c r="NO98" s="431"/>
      <c r="NP98" s="431"/>
      <c r="NQ98" s="431"/>
      <c r="NR98" s="431"/>
      <c r="NS98" s="431"/>
      <c r="NT98" s="431"/>
      <c r="NU98" s="431"/>
      <c r="NV98" s="431"/>
      <c r="NW98" s="431"/>
      <c r="NX98" s="431"/>
      <c r="NY98" s="431"/>
      <c r="NZ98" s="431"/>
      <c r="OA98" s="431"/>
      <c r="OB98" s="431"/>
      <c r="OC98" s="431"/>
      <c r="OD98" s="431"/>
      <c r="OE98" s="431"/>
      <c r="OF98" s="431"/>
      <c r="OG98" s="431"/>
      <c r="OH98" s="431"/>
      <c r="OI98" s="431"/>
      <c r="OJ98" s="431"/>
      <c r="OK98" s="431"/>
      <c r="OL98" s="431"/>
      <c r="OM98" s="431"/>
      <c r="ON98" s="431"/>
      <c r="OO98" s="431"/>
      <c r="OP98" s="431"/>
      <c r="OQ98" s="431"/>
      <c r="OR98" s="431"/>
      <c r="OS98" s="431"/>
      <c r="OT98" s="431"/>
      <c r="OU98" s="431"/>
      <c r="OV98" s="431"/>
      <c r="OW98" s="431"/>
      <c r="OX98" s="431"/>
      <c r="OY98" s="431"/>
      <c r="OZ98" s="431"/>
      <c r="PA98" s="431"/>
      <c r="PB98" s="431"/>
      <c r="PC98" s="431"/>
      <c r="PD98" s="431"/>
      <c r="PE98" s="431"/>
      <c r="PF98" s="431"/>
      <c r="PG98" s="431"/>
      <c r="PH98" s="431"/>
      <c r="PI98" s="431"/>
      <c r="PJ98" s="431"/>
      <c r="PK98" s="431"/>
      <c r="PL98" s="431"/>
      <c r="PM98" s="431"/>
      <c r="PN98" s="431"/>
      <c r="PO98" s="431"/>
      <c r="PP98" s="431"/>
      <c r="PQ98" s="431"/>
      <c r="PR98" s="431"/>
      <c r="PS98" s="431"/>
      <c r="PT98" s="431"/>
      <c r="PU98" s="431"/>
      <c r="PV98" s="431"/>
      <c r="PW98" s="431"/>
      <c r="PX98" s="431"/>
      <c r="PY98" s="431"/>
      <c r="PZ98" s="431"/>
      <c r="QA98" s="431"/>
      <c r="QB98" s="431"/>
      <c r="QC98" s="431"/>
      <c r="QD98" s="431"/>
      <c r="QE98" s="431"/>
      <c r="QF98" s="431"/>
      <c r="QG98" s="431"/>
      <c r="QH98" s="431"/>
      <c r="QI98" s="431"/>
      <c r="QJ98" s="431"/>
      <c r="QK98" s="431"/>
      <c r="QL98" s="431"/>
      <c r="QM98" s="431"/>
      <c r="QN98" s="431"/>
      <c r="QO98" s="431"/>
      <c r="QP98" s="431"/>
      <c r="QQ98" s="431"/>
      <c r="QR98" s="431"/>
      <c r="QS98" s="431"/>
      <c r="QT98" s="431"/>
      <c r="QU98" s="431"/>
      <c r="QV98" s="431"/>
      <c r="QW98" s="431"/>
      <c r="QX98" s="431"/>
      <c r="QY98" s="431"/>
      <c r="QZ98" s="431"/>
      <c r="RA98" s="431"/>
      <c r="RB98" s="431"/>
      <c r="RC98" s="431"/>
      <c r="RD98" s="431"/>
      <c r="RE98" s="431"/>
      <c r="RF98" s="431"/>
      <c r="RG98" s="431"/>
      <c r="RH98" s="431"/>
      <c r="RI98" s="431"/>
      <c r="RJ98" s="431"/>
      <c r="RK98" s="431"/>
      <c r="RL98" s="431"/>
      <c r="RM98" s="431"/>
      <c r="RN98" s="431"/>
      <c r="RO98" s="431"/>
      <c r="RP98" s="431"/>
      <c r="RQ98" s="431"/>
      <c r="RR98" s="431"/>
      <c r="RS98" s="431"/>
      <c r="RT98" s="431"/>
      <c r="RU98" s="431"/>
      <c r="RV98" s="431"/>
      <c r="RW98" s="431"/>
      <c r="RX98" s="431"/>
      <c r="RY98" s="431"/>
      <c r="RZ98" s="431"/>
      <c r="SA98" s="431"/>
      <c r="SB98" s="431"/>
      <c r="SC98" s="431"/>
      <c r="SD98" s="431"/>
      <c r="SE98" s="431"/>
      <c r="SF98" s="431"/>
      <c r="SG98" s="431"/>
      <c r="SH98" s="431"/>
      <c r="SI98" s="431"/>
      <c r="SJ98" s="431"/>
      <c r="SK98" s="431"/>
      <c r="SL98" s="431"/>
      <c r="SM98" s="431"/>
      <c r="SN98" s="431"/>
      <c r="SO98" s="431"/>
      <c r="SP98" s="431"/>
      <c r="SQ98" s="431"/>
      <c r="SR98" s="431"/>
      <c r="SS98" s="431"/>
      <c r="ST98" s="431"/>
      <c r="SU98" s="431"/>
      <c r="SV98" s="431"/>
      <c r="SW98" s="431"/>
      <c r="SX98" s="431"/>
      <c r="SY98" s="431"/>
      <c r="SZ98" s="431"/>
      <c r="TA98" s="431"/>
      <c r="TB98" s="431"/>
      <c r="TC98" s="431"/>
      <c r="TD98" s="431"/>
      <c r="TE98" s="431"/>
      <c r="TF98" s="431"/>
      <c r="TG98" s="431"/>
      <c r="TH98" s="431"/>
      <c r="TI98" s="431"/>
      <c r="TJ98" s="431"/>
      <c r="TK98" s="431"/>
      <c r="TL98" s="431"/>
      <c r="TM98" s="431"/>
      <c r="TN98" s="431"/>
      <c r="TO98" s="431"/>
      <c r="TP98" s="431"/>
      <c r="TQ98" s="431"/>
      <c r="TR98" s="431"/>
      <c r="TS98" s="431"/>
      <c r="TT98" s="431"/>
      <c r="TU98" s="431"/>
      <c r="TV98" s="431"/>
      <c r="TW98" s="431"/>
      <c r="TX98" s="431"/>
      <c r="TY98" s="431"/>
      <c r="TZ98" s="431"/>
      <c r="UA98" s="431"/>
      <c r="UB98" s="431"/>
      <c r="UC98" s="431"/>
      <c r="UD98" s="431"/>
      <c r="UE98" s="431"/>
      <c r="UF98" s="431"/>
      <c r="UG98" s="431"/>
      <c r="UH98" s="431"/>
      <c r="UI98" s="431"/>
      <c r="UJ98" s="431"/>
      <c r="UK98" s="431"/>
      <c r="UL98" s="431"/>
      <c r="UM98" s="431"/>
      <c r="UN98" s="431"/>
      <c r="UO98" s="431"/>
      <c r="UP98" s="431"/>
      <c r="UQ98" s="431"/>
      <c r="UR98" s="431"/>
      <c r="US98" s="431"/>
      <c r="UT98" s="431"/>
      <c r="UU98" s="431"/>
      <c r="UV98" s="431"/>
      <c r="UW98" s="431"/>
      <c r="UX98" s="431"/>
      <c r="UY98" s="431"/>
      <c r="UZ98" s="431"/>
      <c r="VA98" s="431"/>
      <c r="VB98" s="431"/>
      <c r="VC98" s="431"/>
      <c r="VD98" s="431"/>
      <c r="VE98" s="431"/>
      <c r="VF98" s="431"/>
      <c r="VG98" s="431"/>
      <c r="VH98" s="431"/>
      <c r="VI98" s="431"/>
      <c r="VJ98" s="431"/>
      <c r="VK98" s="431"/>
      <c r="VL98" s="431"/>
      <c r="VM98" s="431"/>
      <c r="VN98" s="431"/>
      <c r="VO98" s="431"/>
      <c r="VP98" s="431"/>
      <c r="VQ98" s="431"/>
      <c r="VR98" s="431"/>
      <c r="VS98" s="431"/>
      <c r="VT98" s="431"/>
      <c r="VU98" s="431"/>
      <c r="VV98" s="431"/>
      <c r="VW98" s="431"/>
      <c r="VX98" s="431"/>
      <c r="VY98" s="431"/>
      <c r="VZ98" s="431"/>
      <c r="WA98" s="431"/>
      <c r="WB98" s="431"/>
      <c r="WC98" s="431"/>
      <c r="WD98" s="431"/>
      <c r="WE98" s="431"/>
      <c r="WF98" s="431"/>
      <c r="WG98" s="431"/>
      <c r="WH98" s="431"/>
      <c r="WI98" s="431"/>
      <c r="WJ98" s="431"/>
      <c r="WK98" s="431"/>
      <c r="WL98" s="431"/>
      <c r="WM98" s="431"/>
      <c r="WN98" s="431"/>
      <c r="WO98" s="431"/>
      <c r="WP98" s="431"/>
      <c r="WQ98" s="431"/>
      <c r="WR98" s="431"/>
      <c r="WS98" s="431"/>
      <c r="WT98" s="431"/>
      <c r="WU98" s="431"/>
      <c r="WV98" s="431"/>
      <c r="WW98" s="431"/>
      <c r="WX98" s="431"/>
      <c r="WY98" s="431"/>
      <c r="WZ98" s="431"/>
      <c r="XA98" s="431"/>
      <c r="XB98" s="431"/>
      <c r="XC98" s="431"/>
      <c r="XD98" s="431"/>
      <c r="XE98" s="431"/>
      <c r="XF98" s="431"/>
      <c r="XG98" s="431"/>
      <c r="XH98" s="431"/>
      <c r="XI98" s="431"/>
      <c r="XJ98" s="431"/>
      <c r="XK98" s="431"/>
      <c r="XL98" s="431"/>
      <c r="XM98" s="431"/>
      <c r="XN98" s="431"/>
      <c r="XO98" s="431"/>
      <c r="XP98" s="431"/>
      <c r="XQ98" s="431"/>
      <c r="XR98" s="431"/>
      <c r="XS98" s="431"/>
      <c r="XT98" s="431"/>
      <c r="XU98" s="431"/>
      <c r="XV98" s="431"/>
      <c r="XW98" s="431"/>
      <c r="XX98" s="431"/>
      <c r="XY98" s="431"/>
      <c r="XZ98" s="431"/>
      <c r="YA98" s="431"/>
      <c r="YB98" s="431"/>
      <c r="YC98" s="431"/>
      <c r="YD98" s="431"/>
      <c r="YE98" s="431"/>
      <c r="YF98" s="431"/>
      <c r="YG98" s="431"/>
      <c r="YH98" s="431"/>
      <c r="YI98" s="431"/>
      <c r="YJ98" s="431"/>
      <c r="YK98" s="431"/>
      <c r="YL98" s="431"/>
      <c r="YM98" s="431"/>
      <c r="YN98" s="431"/>
      <c r="YO98" s="431"/>
      <c r="YP98" s="431"/>
      <c r="YQ98" s="431"/>
      <c r="YR98" s="431"/>
      <c r="YS98" s="431"/>
      <c r="YT98" s="431"/>
      <c r="YU98" s="431"/>
      <c r="YV98" s="431"/>
      <c r="YW98" s="431"/>
      <c r="YX98" s="431"/>
      <c r="YY98" s="431"/>
      <c r="YZ98" s="431"/>
      <c r="ZA98" s="431"/>
      <c r="ZB98" s="431"/>
      <c r="ZC98" s="431"/>
      <c r="ZD98" s="431"/>
      <c r="ZE98" s="431"/>
      <c r="ZF98" s="431"/>
      <c r="ZG98" s="431"/>
      <c r="ZH98" s="431"/>
      <c r="ZI98" s="431"/>
      <c r="ZJ98" s="431"/>
      <c r="ZK98" s="431"/>
      <c r="ZL98" s="431"/>
      <c r="ZM98" s="431"/>
      <c r="ZN98" s="431"/>
      <c r="ZO98" s="431"/>
      <c r="ZP98" s="431"/>
      <c r="ZQ98" s="431"/>
      <c r="ZR98" s="431"/>
      <c r="ZS98" s="431"/>
      <c r="ZT98" s="431"/>
      <c r="ZU98" s="431"/>
      <c r="ZV98" s="431"/>
      <c r="ZW98" s="431"/>
      <c r="ZX98" s="431"/>
      <c r="ZY98" s="431"/>
      <c r="ZZ98" s="431"/>
      <c r="AAA98" s="431"/>
      <c r="AAB98" s="431"/>
      <c r="AAC98" s="431"/>
      <c r="AAD98" s="431"/>
      <c r="AAE98" s="431"/>
      <c r="AAF98" s="431"/>
      <c r="AAG98" s="431"/>
      <c r="AAH98" s="431"/>
      <c r="AAI98" s="431"/>
      <c r="AAJ98" s="431"/>
      <c r="AAK98" s="431"/>
      <c r="AAL98" s="431"/>
      <c r="AAM98" s="431"/>
      <c r="AAN98" s="431"/>
      <c r="AAO98" s="431"/>
      <c r="AAP98" s="431"/>
      <c r="AAQ98" s="431"/>
      <c r="AAR98" s="431"/>
      <c r="AAS98" s="431"/>
      <c r="AAT98" s="431"/>
      <c r="AAU98" s="431"/>
      <c r="AAV98" s="431"/>
      <c r="AAW98" s="431"/>
      <c r="AAX98" s="431"/>
      <c r="AAY98" s="431"/>
      <c r="AAZ98" s="431"/>
      <c r="ABA98" s="431"/>
      <c r="ABB98" s="431"/>
      <c r="ABC98" s="431"/>
      <c r="ABD98" s="431"/>
      <c r="ABE98" s="431"/>
      <c r="ABF98" s="431"/>
      <c r="ABG98" s="431"/>
      <c r="ABH98" s="431"/>
      <c r="ABI98" s="431"/>
      <c r="ABJ98" s="431"/>
      <c r="ABK98" s="431"/>
      <c r="ABL98" s="431"/>
      <c r="ABM98" s="431"/>
      <c r="ABN98" s="431"/>
      <c r="ABO98" s="431"/>
      <c r="ABP98" s="431"/>
      <c r="ABQ98" s="431"/>
      <c r="ABR98" s="431"/>
      <c r="ABS98" s="431"/>
      <c r="ABT98" s="431"/>
      <c r="ABU98" s="431"/>
      <c r="ABV98" s="431"/>
      <c r="ABW98" s="431"/>
      <c r="ABX98" s="431"/>
      <c r="ABY98" s="431"/>
      <c r="ABZ98" s="431"/>
      <c r="ACA98" s="431"/>
      <c r="ACB98" s="431"/>
      <c r="ACC98" s="431"/>
      <c r="ACD98" s="431"/>
      <c r="ACE98" s="431"/>
      <c r="ACF98" s="431"/>
      <c r="ACG98" s="431"/>
      <c r="ACH98" s="431"/>
      <c r="ACI98" s="431"/>
      <c r="ACJ98" s="431"/>
      <c r="ACK98" s="431"/>
      <c r="ACL98" s="431"/>
      <c r="ACM98" s="431"/>
      <c r="ACN98" s="431"/>
      <c r="ACO98" s="431"/>
      <c r="ACP98" s="431"/>
      <c r="ACQ98" s="431"/>
      <c r="ACR98" s="431"/>
      <c r="ACS98" s="431"/>
      <c r="ACT98" s="431"/>
      <c r="ACU98" s="431"/>
      <c r="ACV98" s="431"/>
      <c r="ACW98" s="431"/>
      <c r="ACX98" s="431"/>
      <c r="ACY98" s="431"/>
      <c r="ACZ98" s="431"/>
      <c r="ADA98" s="431"/>
      <c r="ADB98" s="431"/>
      <c r="ADC98" s="431"/>
      <c r="ADD98" s="431"/>
      <c r="ADE98" s="431"/>
      <c r="ADF98" s="431"/>
      <c r="ADG98" s="431"/>
      <c r="ADH98" s="431"/>
      <c r="ADI98" s="431"/>
      <c r="ADJ98" s="431"/>
      <c r="ADK98" s="431"/>
      <c r="ADL98" s="431"/>
      <c r="ADM98" s="431"/>
      <c r="ADN98" s="431"/>
      <c r="ADO98" s="431"/>
      <c r="ADP98" s="431"/>
      <c r="ADQ98" s="431"/>
      <c r="ADR98" s="431"/>
      <c r="ADS98" s="431"/>
      <c r="ADT98" s="431"/>
      <c r="ADU98" s="431"/>
      <c r="ADV98" s="431"/>
      <c r="ADW98" s="431"/>
      <c r="ADX98" s="431"/>
      <c r="ADY98" s="431"/>
      <c r="ADZ98" s="431"/>
      <c r="AEA98" s="431"/>
      <c r="AEB98" s="431"/>
      <c r="AEC98" s="431"/>
      <c r="AED98" s="431"/>
      <c r="AEE98" s="431"/>
      <c r="AEF98" s="431"/>
      <c r="AEG98" s="431"/>
      <c r="AEH98" s="431"/>
      <c r="AEI98" s="431"/>
      <c r="AEJ98" s="431"/>
      <c r="AEK98" s="431"/>
      <c r="AEL98" s="431"/>
      <c r="AEM98" s="431"/>
      <c r="AEN98" s="431"/>
      <c r="AEO98" s="431"/>
      <c r="AEP98" s="431"/>
      <c r="AEQ98" s="431"/>
      <c r="AER98" s="431"/>
      <c r="AES98" s="431"/>
      <c r="AET98" s="431"/>
      <c r="AEU98" s="431"/>
      <c r="AEV98" s="431"/>
      <c r="AEW98" s="431"/>
      <c r="AEX98" s="431"/>
      <c r="AEY98" s="431"/>
      <c r="AEZ98" s="431"/>
      <c r="AFA98" s="431"/>
      <c r="AFB98" s="431"/>
      <c r="AFC98" s="431"/>
      <c r="AFD98" s="431"/>
      <c r="AFE98" s="431"/>
      <c r="AFF98" s="431"/>
      <c r="AFG98" s="431"/>
      <c r="AFH98" s="431"/>
      <c r="AFI98" s="431"/>
      <c r="AFJ98" s="431"/>
      <c r="AFK98" s="431"/>
      <c r="AFL98" s="431"/>
      <c r="AFM98" s="431"/>
      <c r="AFN98" s="431"/>
      <c r="AFO98" s="431"/>
      <c r="AFP98" s="431"/>
      <c r="AFQ98" s="431"/>
      <c r="AFR98" s="431"/>
      <c r="AFS98" s="431"/>
      <c r="AFT98" s="431"/>
      <c r="AFU98" s="431"/>
      <c r="AFV98" s="431"/>
      <c r="AFW98" s="431"/>
      <c r="AFX98" s="431"/>
      <c r="AFY98" s="431"/>
      <c r="AFZ98" s="431"/>
      <c r="AGA98" s="431"/>
      <c r="AGB98" s="431"/>
      <c r="AGC98" s="431"/>
      <c r="AGD98" s="431"/>
      <c r="AGE98" s="431"/>
      <c r="AGF98" s="431"/>
      <c r="AGG98" s="431"/>
      <c r="AGH98" s="431"/>
      <c r="AGI98" s="431"/>
      <c r="AGJ98" s="431"/>
      <c r="AGK98" s="431"/>
      <c r="AGL98" s="431"/>
      <c r="AGM98" s="431"/>
      <c r="AGN98" s="431"/>
      <c r="AGO98" s="431"/>
      <c r="AGP98" s="431"/>
      <c r="AGQ98" s="431"/>
      <c r="AGR98" s="431"/>
      <c r="AGS98" s="431"/>
      <c r="AGT98" s="431"/>
      <c r="AGU98" s="431"/>
      <c r="AGV98" s="431"/>
      <c r="AGW98" s="431"/>
      <c r="AGX98" s="431"/>
      <c r="AGY98" s="431"/>
      <c r="AGZ98" s="431"/>
      <c r="AHA98" s="431"/>
      <c r="AHB98" s="431"/>
      <c r="AHC98" s="431"/>
      <c r="AHD98" s="431"/>
      <c r="AHE98" s="431"/>
      <c r="AHF98" s="431"/>
      <c r="AHG98" s="431"/>
      <c r="AHH98" s="431"/>
      <c r="AHI98" s="431"/>
      <c r="AHJ98" s="431"/>
      <c r="AHK98" s="431"/>
      <c r="AHL98" s="431"/>
      <c r="AHM98" s="431"/>
      <c r="AHN98" s="431"/>
      <c r="AHO98" s="431"/>
      <c r="AHP98" s="431"/>
      <c r="AHQ98" s="431"/>
      <c r="AHR98" s="431"/>
      <c r="AHS98" s="431"/>
      <c r="AHT98" s="431"/>
      <c r="AHU98" s="431"/>
      <c r="AHV98" s="431"/>
      <c r="AHW98" s="431"/>
      <c r="AHX98" s="431"/>
      <c r="AHY98" s="431"/>
      <c r="AHZ98" s="431"/>
      <c r="AIA98" s="431"/>
      <c r="AIB98" s="431"/>
      <c r="AIC98" s="431"/>
      <c r="AID98" s="431"/>
      <c r="AIE98" s="431"/>
      <c r="AIF98" s="431"/>
      <c r="AIG98" s="431"/>
      <c r="AIH98" s="431"/>
      <c r="AII98" s="431"/>
      <c r="AIJ98" s="431"/>
      <c r="AIK98" s="431"/>
      <c r="AIL98" s="431"/>
      <c r="AIM98" s="431"/>
      <c r="AIN98" s="431"/>
      <c r="AIO98" s="431"/>
      <c r="AIP98" s="431"/>
      <c r="AIQ98" s="431"/>
      <c r="AIR98" s="431"/>
      <c r="AIS98" s="431"/>
      <c r="AIT98" s="431"/>
      <c r="AIU98" s="431"/>
      <c r="AIV98" s="431"/>
      <c r="AIW98" s="431"/>
      <c r="AIX98" s="431"/>
      <c r="AIY98" s="431"/>
      <c r="AIZ98" s="431"/>
      <c r="AJA98" s="431"/>
      <c r="AJB98" s="431"/>
      <c r="AJC98" s="431"/>
      <c r="AJD98" s="431"/>
      <c r="AJE98" s="431"/>
      <c r="AJF98" s="431"/>
      <c r="AJG98" s="431"/>
      <c r="AJH98" s="431"/>
      <c r="AJI98" s="431"/>
      <c r="AJJ98" s="431"/>
      <c r="AJK98" s="431"/>
      <c r="AJL98" s="431"/>
      <c r="AJM98" s="431"/>
      <c r="AJN98" s="431"/>
      <c r="AJO98" s="431"/>
      <c r="AJP98" s="431"/>
      <c r="AJQ98" s="431"/>
      <c r="AJR98" s="431"/>
      <c r="AJS98" s="431"/>
      <c r="AJT98" s="431"/>
      <c r="AJU98" s="431"/>
      <c r="AJV98" s="431"/>
      <c r="AJW98" s="431"/>
      <c r="AJX98" s="431"/>
      <c r="AJY98" s="431"/>
      <c r="AJZ98" s="431"/>
      <c r="AKA98" s="431"/>
      <c r="AKB98" s="431"/>
      <c r="AKC98" s="431"/>
      <c r="AKD98" s="431"/>
      <c r="AKE98" s="431"/>
      <c r="AKF98" s="431"/>
      <c r="AKG98" s="431"/>
      <c r="AKH98" s="431"/>
      <c r="AKI98" s="431"/>
      <c r="AKJ98" s="431"/>
      <c r="AKK98" s="431"/>
      <c r="AKL98" s="431"/>
      <c r="AKM98" s="431"/>
      <c r="AKN98" s="431"/>
      <c r="AKO98" s="431"/>
      <c r="AKP98" s="431"/>
      <c r="AKQ98" s="431"/>
      <c r="AKR98" s="431"/>
      <c r="AKS98" s="431"/>
      <c r="AKT98" s="431"/>
      <c r="AKU98" s="431"/>
      <c r="AKV98" s="431"/>
      <c r="AKW98" s="431"/>
      <c r="AKX98" s="431"/>
      <c r="AKY98" s="431"/>
      <c r="AKZ98" s="431"/>
      <c r="ALA98" s="431"/>
      <c r="ALB98" s="431"/>
      <c r="ALC98" s="431"/>
      <c r="ALD98" s="431"/>
      <c r="ALE98" s="431"/>
      <c r="ALF98" s="431"/>
      <c r="ALG98" s="431"/>
      <c r="ALH98" s="431"/>
      <c r="ALI98" s="431"/>
      <c r="ALJ98" s="431"/>
      <c r="ALK98" s="431"/>
      <c r="ALL98" s="431"/>
      <c r="ALM98" s="431"/>
      <c r="ALN98" s="431"/>
      <c r="ALO98" s="431"/>
      <c r="ALP98" s="431"/>
      <c r="ALQ98" s="431"/>
      <c r="ALR98" s="431"/>
      <c r="ALS98" s="431"/>
      <c r="ALT98" s="431"/>
      <c r="ALU98" s="431"/>
      <c r="ALV98" s="431"/>
      <c r="ALW98" s="431"/>
      <c r="ALX98" s="431"/>
      <c r="ALY98" s="431"/>
      <c r="ALZ98" s="431"/>
      <c r="AMA98" s="431"/>
      <c r="AMB98" s="431"/>
      <c r="AMC98" s="431"/>
      <c r="AMD98" s="431"/>
      <c r="AME98" s="431"/>
      <c r="AMF98" s="431"/>
      <c r="AMG98" s="431"/>
      <c r="AMH98" s="431"/>
      <c r="AMI98" s="431"/>
      <c r="AMJ98" s="431"/>
      <c r="AMK98" s="431"/>
      <c r="AML98" s="431"/>
      <c r="AMM98" s="431"/>
      <c r="AMN98" s="431"/>
      <c r="AMO98" s="431"/>
      <c r="AMP98" s="431"/>
      <c r="AMQ98" s="431"/>
      <c r="AMR98" s="431"/>
      <c r="AMS98" s="431"/>
      <c r="AMT98" s="431"/>
      <c r="AMU98" s="431"/>
      <c r="AMV98" s="431"/>
      <c r="AMW98" s="431"/>
      <c r="AMX98" s="431"/>
      <c r="AMY98" s="431"/>
      <c r="AMZ98" s="431"/>
      <c r="ANA98" s="431"/>
      <c r="ANB98" s="431"/>
      <c r="ANC98" s="431"/>
      <c r="AND98" s="431"/>
      <c r="ANE98" s="431"/>
      <c r="ANF98" s="431"/>
      <c r="ANG98" s="431"/>
      <c r="ANH98" s="431"/>
      <c r="ANI98" s="431"/>
      <c r="ANJ98" s="431"/>
      <c r="ANK98" s="431"/>
      <c r="ANL98" s="431"/>
      <c r="ANM98" s="431"/>
      <c r="ANN98" s="431"/>
      <c r="ANO98" s="431"/>
      <c r="ANP98" s="431"/>
      <c r="ANQ98" s="431"/>
      <c r="ANR98" s="431"/>
      <c r="ANS98" s="431"/>
      <c r="ANT98" s="431"/>
      <c r="ANU98" s="431"/>
      <c r="ANV98" s="431"/>
      <c r="ANW98" s="431"/>
      <c r="ANX98" s="431"/>
      <c r="ANY98" s="431"/>
      <c r="ANZ98" s="431"/>
      <c r="AOA98" s="431"/>
      <c r="AOB98" s="431"/>
      <c r="AOC98" s="431"/>
      <c r="AOD98" s="431"/>
      <c r="AOE98" s="431"/>
      <c r="AOF98" s="431"/>
      <c r="AOG98" s="431"/>
      <c r="AOH98" s="431"/>
      <c r="AOI98" s="431"/>
      <c r="AOJ98" s="431"/>
      <c r="AOK98" s="431"/>
      <c r="AOL98" s="431"/>
      <c r="AOM98" s="431"/>
      <c r="AON98" s="431"/>
      <c r="AOO98" s="431"/>
      <c r="AOP98" s="431"/>
      <c r="AOQ98" s="431"/>
      <c r="AOR98" s="431"/>
      <c r="AOS98" s="431"/>
      <c r="AOT98" s="431"/>
      <c r="AOU98" s="431"/>
      <c r="AOV98" s="431"/>
      <c r="AOW98" s="431"/>
      <c r="AOX98" s="431"/>
      <c r="AOY98" s="431"/>
      <c r="AOZ98" s="431"/>
      <c r="APA98" s="431"/>
      <c r="APB98" s="431"/>
      <c r="APC98" s="431"/>
      <c r="APD98" s="431"/>
      <c r="APE98" s="431"/>
      <c r="APF98" s="431"/>
      <c r="APG98" s="431"/>
      <c r="APH98" s="431"/>
      <c r="API98" s="431"/>
      <c r="APJ98" s="431"/>
      <c r="APK98" s="431"/>
      <c r="APL98" s="431"/>
      <c r="APM98" s="431"/>
      <c r="APN98" s="431"/>
      <c r="APO98" s="431"/>
      <c r="APP98" s="431"/>
      <c r="APQ98" s="431"/>
      <c r="APR98" s="431"/>
      <c r="APS98" s="431"/>
      <c r="APT98" s="431"/>
      <c r="APU98" s="431"/>
      <c r="APV98" s="431"/>
      <c r="APW98" s="431"/>
      <c r="APX98" s="431"/>
      <c r="APY98" s="431"/>
      <c r="APZ98" s="431"/>
      <c r="AQA98" s="431"/>
      <c r="AQB98" s="431"/>
      <c r="AQC98" s="431"/>
      <c r="AQD98" s="431"/>
      <c r="AQE98" s="431"/>
      <c r="AQF98" s="431"/>
      <c r="AQG98" s="431"/>
      <c r="AQH98" s="431"/>
      <c r="AQI98" s="431"/>
      <c r="AQJ98" s="431"/>
      <c r="AQK98" s="431"/>
      <c r="AQL98" s="431"/>
      <c r="AQM98" s="431"/>
      <c r="AQN98" s="431"/>
      <c r="AQO98" s="431"/>
      <c r="AQP98" s="431"/>
      <c r="AQQ98" s="431"/>
      <c r="AQR98" s="431"/>
      <c r="AQS98" s="431"/>
      <c r="AQT98" s="431"/>
      <c r="AQU98" s="431"/>
      <c r="AQV98" s="431"/>
      <c r="AQW98" s="431"/>
      <c r="AQX98" s="431"/>
      <c r="AQY98" s="431"/>
      <c r="AQZ98" s="431"/>
      <c r="ARA98" s="431"/>
      <c r="ARB98" s="431"/>
      <c r="ARC98" s="431"/>
      <c r="ARD98" s="431"/>
      <c r="ARE98" s="431"/>
      <c r="ARF98" s="431"/>
      <c r="ARG98" s="431"/>
      <c r="ARH98" s="431"/>
      <c r="ARI98" s="431"/>
      <c r="ARJ98" s="431"/>
      <c r="ARK98" s="431"/>
      <c r="ARL98" s="431"/>
      <c r="ARM98" s="431"/>
      <c r="ARN98" s="431"/>
      <c r="ARO98" s="431"/>
      <c r="ARP98" s="431"/>
      <c r="ARQ98" s="431"/>
      <c r="ARR98" s="431"/>
      <c r="ARS98" s="431"/>
      <c r="ART98" s="431"/>
      <c r="ARU98" s="431"/>
      <c r="ARV98" s="431"/>
      <c r="ARW98" s="431"/>
      <c r="ARX98" s="431"/>
      <c r="ARY98" s="431"/>
      <c r="ARZ98" s="431"/>
      <c r="ASA98" s="431"/>
      <c r="ASB98" s="431"/>
      <c r="ASC98" s="431"/>
      <c r="ASD98" s="431"/>
      <c r="ASE98" s="431"/>
      <c r="ASF98" s="431"/>
      <c r="ASG98" s="431"/>
      <c r="ASH98" s="431"/>
      <c r="ASI98" s="431"/>
      <c r="ASJ98" s="431"/>
      <c r="ASK98" s="431"/>
      <c r="ASL98" s="431"/>
      <c r="ASM98" s="431"/>
      <c r="ASN98" s="431"/>
      <c r="ASO98" s="431"/>
      <c r="ASP98" s="431"/>
      <c r="ASQ98" s="431"/>
      <c r="ASR98" s="431"/>
      <c r="ASS98" s="431"/>
      <c r="AST98" s="431"/>
      <c r="ASU98" s="431"/>
      <c r="ASV98" s="431"/>
      <c r="ASW98" s="431"/>
      <c r="ASX98" s="431"/>
      <c r="ASY98" s="431"/>
      <c r="ASZ98" s="431"/>
      <c r="ATA98" s="431"/>
      <c r="ATB98" s="431"/>
      <c r="ATC98" s="431"/>
      <c r="ATD98" s="431"/>
      <c r="ATE98" s="431"/>
      <c r="ATF98" s="431"/>
      <c r="ATG98" s="431"/>
      <c r="ATH98" s="431"/>
      <c r="ATI98" s="431"/>
      <c r="ATJ98" s="431"/>
      <c r="ATK98" s="431"/>
      <c r="ATL98" s="431"/>
      <c r="ATM98" s="431"/>
      <c r="ATN98" s="431"/>
      <c r="ATO98" s="431"/>
      <c r="ATP98" s="431"/>
      <c r="ATQ98" s="431"/>
      <c r="ATR98" s="431"/>
      <c r="ATS98" s="431"/>
      <c r="ATT98" s="431"/>
      <c r="ATU98" s="431"/>
      <c r="ATV98" s="431"/>
      <c r="ATW98" s="431"/>
      <c r="ATX98" s="431"/>
      <c r="ATY98" s="431"/>
      <c r="ATZ98" s="431"/>
      <c r="AUA98" s="431"/>
      <c r="AUB98" s="431"/>
      <c r="AUC98" s="431"/>
      <c r="AUD98" s="431"/>
      <c r="AUE98" s="431"/>
      <c r="AUF98" s="431"/>
      <c r="AUG98" s="431"/>
      <c r="AUH98" s="431"/>
      <c r="AUI98" s="431"/>
      <c r="AUJ98" s="431"/>
      <c r="AUK98" s="431"/>
      <c r="AUL98" s="431"/>
      <c r="AUM98" s="431"/>
      <c r="AUN98" s="431"/>
      <c r="AUO98" s="431"/>
      <c r="AUP98" s="431"/>
      <c r="AUQ98" s="431"/>
      <c r="AUR98" s="431"/>
      <c r="AUS98" s="431"/>
      <c r="AUT98" s="431"/>
      <c r="AUU98" s="431"/>
      <c r="AUV98" s="431"/>
      <c r="AUW98" s="431"/>
      <c r="AUX98" s="431"/>
      <c r="AUY98" s="431"/>
      <c r="AUZ98" s="431"/>
      <c r="AVA98" s="431"/>
      <c r="AVB98" s="431"/>
      <c r="AVC98" s="431"/>
      <c r="AVD98" s="431"/>
      <c r="AVE98" s="431"/>
      <c r="AVF98" s="431"/>
      <c r="AVG98" s="431"/>
      <c r="AVH98" s="431"/>
      <c r="AVI98" s="431"/>
      <c r="AVJ98" s="431"/>
      <c r="AVK98" s="431"/>
      <c r="AVL98" s="431"/>
      <c r="AVM98" s="431"/>
      <c r="AVN98" s="431"/>
      <c r="AVO98" s="431"/>
      <c r="AVP98" s="431"/>
      <c r="AVQ98" s="431"/>
      <c r="AVR98" s="431"/>
      <c r="AVS98" s="431"/>
      <c r="AVT98" s="431"/>
      <c r="AVU98" s="431"/>
      <c r="AVV98" s="431"/>
      <c r="AVW98" s="431"/>
      <c r="AVX98" s="431"/>
      <c r="AVY98" s="431"/>
      <c r="AVZ98" s="431"/>
      <c r="AWA98" s="431"/>
      <c r="AWB98" s="431"/>
      <c r="AWC98" s="431"/>
      <c r="AWD98" s="431"/>
      <c r="AWE98" s="431"/>
      <c r="AWF98" s="431"/>
      <c r="AWG98" s="431"/>
      <c r="AWH98" s="431"/>
      <c r="AWI98" s="431"/>
      <c r="AWJ98" s="431"/>
      <c r="AWK98" s="431"/>
      <c r="AWL98" s="431"/>
      <c r="AWM98" s="431"/>
      <c r="AWN98" s="431"/>
      <c r="AWO98" s="431"/>
      <c r="AWP98" s="431"/>
      <c r="AWQ98" s="431"/>
      <c r="AWR98" s="431"/>
      <c r="AWS98" s="431"/>
      <c r="AWT98" s="431"/>
      <c r="AWU98" s="431"/>
      <c r="AWV98" s="431"/>
      <c r="AWW98" s="431"/>
      <c r="AWX98" s="431"/>
      <c r="AWY98" s="431"/>
      <c r="AWZ98" s="431"/>
      <c r="AXA98" s="431"/>
      <c r="AXB98" s="431"/>
      <c r="AXC98" s="431"/>
      <c r="AXD98" s="431"/>
      <c r="AXE98" s="431"/>
      <c r="AXF98" s="431"/>
      <c r="AXG98" s="431"/>
      <c r="AXH98" s="431"/>
      <c r="AXI98" s="431"/>
      <c r="AXJ98" s="431"/>
      <c r="AXK98" s="431"/>
      <c r="AXL98" s="431"/>
      <c r="AXM98" s="431"/>
      <c r="AXN98" s="431"/>
      <c r="AXO98" s="431"/>
      <c r="AXP98" s="431"/>
      <c r="AXQ98" s="431"/>
      <c r="AXR98" s="431"/>
      <c r="AXS98" s="431"/>
      <c r="AXT98" s="431"/>
      <c r="AXU98" s="431"/>
      <c r="AXV98" s="431"/>
      <c r="AXW98" s="431"/>
      <c r="AXX98" s="431"/>
      <c r="AXY98" s="431"/>
      <c r="AXZ98" s="431"/>
      <c r="AYA98" s="431"/>
      <c r="AYB98" s="431"/>
      <c r="AYC98" s="431"/>
      <c r="AYD98" s="431"/>
      <c r="AYE98" s="431"/>
      <c r="AYF98" s="431"/>
      <c r="AYG98" s="431"/>
      <c r="AYH98" s="431"/>
      <c r="AYI98" s="431"/>
      <c r="AYJ98" s="431"/>
      <c r="AYK98" s="431"/>
      <c r="AYL98" s="431"/>
      <c r="AYM98" s="431"/>
      <c r="AYN98" s="431"/>
      <c r="AYO98" s="431"/>
      <c r="AYP98" s="431"/>
      <c r="AYQ98" s="431"/>
      <c r="AYR98" s="431"/>
      <c r="AYS98" s="431"/>
      <c r="AYT98" s="431"/>
      <c r="AYU98" s="431"/>
      <c r="AYV98" s="431"/>
      <c r="AYW98" s="431"/>
      <c r="AYX98" s="431"/>
      <c r="AYY98" s="431"/>
      <c r="AYZ98" s="431"/>
      <c r="AZA98" s="431"/>
      <c r="AZB98" s="431"/>
      <c r="AZC98" s="431"/>
      <c r="AZD98" s="431"/>
      <c r="AZE98" s="431"/>
      <c r="AZF98" s="431"/>
      <c r="AZG98" s="431"/>
      <c r="AZH98" s="431"/>
      <c r="AZI98" s="431"/>
      <c r="AZJ98" s="431"/>
      <c r="AZK98" s="431"/>
      <c r="AZL98" s="431"/>
      <c r="AZM98" s="431"/>
      <c r="AZN98" s="431"/>
      <c r="AZO98" s="431"/>
      <c r="AZP98" s="431"/>
      <c r="AZQ98" s="431"/>
      <c r="AZR98" s="431"/>
      <c r="AZS98" s="431"/>
      <c r="AZT98" s="431"/>
      <c r="AZU98" s="431"/>
      <c r="AZV98" s="431"/>
      <c r="AZW98" s="431"/>
      <c r="AZX98" s="431"/>
      <c r="AZY98" s="431"/>
      <c r="AZZ98" s="431"/>
      <c r="BAA98" s="431"/>
      <c r="BAB98" s="431"/>
      <c r="BAC98" s="431"/>
      <c r="BAD98" s="431"/>
      <c r="BAE98" s="431"/>
      <c r="BAF98" s="431"/>
      <c r="BAG98" s="431"/>
      <c r="BAH98" s="431"/>
      <c r="BAI98" s="431"/>
      <c r="BAJ98" s="431"/>
      <c r="BAK98" s="431"/>
      <c r="BAL98" s="431"/>
      <c r="BAM98" s="431"/>
      <c r="BAN98" s="431"/>
      <c r="BAO98" s="431"/>
      <c r="BAP98" s="431"/>
      <c r="BAQ98" s="431"/>
      <c r="BAR98" s="431"/>
      <c r="BAS98" s="431"/>
      <c r="BAT98" s="431"/>
      <c r="BAU98" s="431"/>
      <c r="BAV98" s="431"/>
      <c r="BAW98" s="431"/>
      <c r="BAX98" s="431"/>
      <c r="BAY98" s="431"/>
      <c r="BAZ98" s="431"/>
      <c r="BBA98" s="431"/>
      <c r="BBB98" s="431"/>
      <c r="BBC98" s="431"/>
      <c r="BBD98" s="431"/>
      <c r="BBE98" s="431"/>
      <c r="BBF98" s="431"/>
      <c r="BBG98" s="431"/>
      <c r="BBH98" s="431"/>
      <c r="BBI98" s="431"/>
      <c r="BBJ98" s="431"/>
      <c r="BBK98" s="431"/>
      <c r="BBL98" s="431"/>
      <c r="BBM98" s="431"/>
      <c r="BBN98" s="431"/>
      <c r="BBO98" s="431"/>
      <c r="BBP98" s="431"/>
      <c r="BBQ98" s="431"/>
      <c r="BBR98" s="431"/>
      <c r="BBS98" s="431"/>
      <c r="BBT98" s="431"/>
      <c r="BBU98" s="431"/>
      <c r="BBV98" s="431"/>
      <c r="BBW98" s="431"/>
      <c r="BBX98" s="431"/>
      <c r="BBY98" s="431"/>
      <c r="BBZ98" s="431"/>
      <c r="BCA98" s="431"/>
      <c r="BCB98" s="431"/>
      <c r="BCC98" s="431"/>
      <c r="BCD98" s="431"/>
      <c r="BCE98" s="431"/>
      <c r="BCF98" s="431"/>
      <c r="BCG98" s="431"/>
      <c r="BCH98" s="431"/>
      <c r="BCI98" s="431"/>
      <c r="BCJ98" s="431"/>
      <c r="BCK98" s="431"/>
      <c r="BCL98" s="431"/>
      <c r="BCM98" s="431"/>
      <c r="BCN98" s="431"/>
      <c r="BCO98" s="431"/>
      <c r="BCP98" s="431"/>
      <c r="BCQ98" s="431"/>
      <c r="BCR98" s="431"/>
      <c r="BCS98" s="431"/>
      <c r="BCT98" s="431"/>
      <c r="BCU98" s="431"/>
      <c r="BCV98" s="431"/>
      <c r="BCW98" s="431"/>
      <c r="BCX98" s="431"/>
      <c r="BCY98" s="431"/>
      <c r="BCZ98" s="431"/>
      <c r="BDA98" s="431"/>
      <c r="BDB98" s="431"/>
      <c r="BDC98" s="431"/>
      <c r="BDD98" s="431"/>
      <c r="BDE98" s="431"/>
      <c r="BDF98" s="431"/>
      <c r="BDG98" s="431"/>
      <c r="BDH98" s="431"/>
      <c r="BDI98" s="431"/>
      <c r="BDJ98" s="431"/>
      <c r="BDK98" s="431"/>
      <c r="BDL98" s="431"/>
      <c r="BDM98" s="431"/>
      <c r="BDN98" s="431"/>
      <c r="BDO98" s="431"/>
      <c r="BDP98" s="431"/>
      <c r="BDQ98" s="431"/>
      <c r="BDR98" s="431"/>
      <c r="BDS98" s="431"/>
      <c r="BDT98" s="431"/>
      <c r="BDU98" s="431"/>
      <c r="BDV98" s="431"/>
      <c r="BDW98" s="431"/>
      <c r="BDX98" s="431"/>
      <c r="BDY98" s="431"/>
      <c r="BDZ98" s="431"/>
      <c r="BEA98" s="431"/>
      <c r="BEB98" s="431"/>
      <c r="BEC98" s="431"/>
      <c r="BED98" s="431"/>
      <c r="BEE98" s="431"/>
      <c r="BEF98" s="431"/>
      <c r="BEG98" s="431"/>
      <c r="BEH98" s="431"/>
      <c r="BEI98" s="431"/>
      <c r="BEJ98" s="431"/>
      <c r="BEK98" s="431"/>
      <c r="BEL98" s="431"/>
      <c r="BEM98" s="431"/>
      <c r="BEN98" s="431"/>
      <c r="BEO98" s="431"/>
      <c r="BEP98" s="431"/>
      <c r="BEQ98" s="431"/>
      <c r="BER98" s="431"/>
      <c r="BES98" s="431"/>
      <c r="BET98" s="431"/>
      <c r="BEU98" s="431"/>
      <c r="BEV98" s="431"/>
      <c r="BEW98" s="431"/>
      <c r="BEX98" s="431"/>
      <c r="BEY98" s="431"/>
      <c r="BEZ98" s="431"/>
      <c r="BFA98" s="431"/>
      <c r="BFB98" s="431"/>
      <c r="BFC98" s="431"/>
      <c r="BFD98" s="431"/>
      <c r="BFE98" s="431"/>
      <c r="BFF98" s="431"/>
      <c r="BFG98" s="431"/>
      <c r="BFH98" s="431"/>
      <c r="BFI98" s="431"/>
      <c r="BFJ98" s="431"/>
      <c r="BFK98" s="431"/>
      <c r="BFL98" s="431"/>
      <c r="BFM98" s="431"/>
      <c r="BFN98" s="431"/>
      <c r="BFO98" s="431"/>
      <c r="BFP98" s="431"/>
      <c r="BFQ98" s="431"/>
      <c r="BFR98" s="431"/>
      <c r="BFS98" s="431"/>
      <c r="BFT98" s="431"/>
      <c r="BFU98" s="431"/>
      <c r="BFV98" s="431"/>
      <c r="BFW98" s="431"/>
      <c r="BFX98" s="431"/>
      <c r="BFY98" s="431"/>
      <c r="BFZ98" s="431"/>
      <c r="BGA98" s="431"/>
      <c r="BGB98" s="431"/>
      <c r="BGC98" s="431"/>
      <c r="BGD98" s="431"/>
      <c r="BGE98" s="431"/>
      <c r="BGF98" s="431"/>
      <c r="BGG98" s="431"/>
      <c r="BGH98" s="431"/>
      <c r="BGI98" s="431"/>
      <c r="BGJ98" s="431"/>
      <c r="BGK98" s="431"/>
      <c r="BGL98" s="431"/>
      <c r="BGM98" s="431"/>
      <c r="BGN98" s="431"/>
      <c r="BGO98" s="431"/>
      <c r="BGP98" s="431"/>
      <c r="BGQ98" s="431"/>
      <c r="BGR98" s="431"/>
      <c r="BGS98" s="431"/>
      <c r="BGT98" s="431"/>
      <c r="BGU98" s="431"/>
      <c r="BGV98" s="431"/>
      <c r="BGW98" s="431"/>
      <c r="BGX98" s="431"/>
      <c r="BGY98" s="431"/>
      <c r="BGZ98" s="431"/>
      <c r="BHA98" s="431"/>
      <c r="BHB98" s="431"/>
      <c r="BHC98" s="431"/>
      <c r="BHD98" s="431"/>
      <c r="BHE98" s="431"/>
      <c r="BHF98" s="431"/>
      <c r="BHG98" s="431"/>
      <c r="BHH98" s="431"/>
      <c r="BHI98" s="431"/>
      <c r="BHJ98" s="431"/>
      <c r="BHK98" s="431"/>
      <c r="BHL98" s="431"/>
      <c r="BHM98" s="431"/>
      <c r="BHN98" s="431"/>
      <c r="BHO98" s="431"/>
      <c r="BHP98" s="431"/>
      <c r="BHQ98" s="431"/>
      <c r="BHR98" s="431"/>
      <c r="BHS98" s="431"/>
      <c r="BHT98" s="431"/>
      <c r="BHU98" s="431"/>
      <c r="BHV98" s="431"/>
      <c r="BHW98" s="431"/>
      <c r="BHX98" s="431"/>
      <c r="BHY98" s="431"/>
      <c r="BHZ98" s="431"/>
      <c r="BIA98" s="431"/>
      <c r="BIB98" s="431"/>
      <c r="BIC98" s="431"/>
      <c r="BID98" s="431"/>
      <c r="BIE98" s="431"/>
      <c r="BIF98" s="431"/>
      <c r="BIG98" s="431"/>
      <c r="BIH98" s="431"/>
      <c r="BII98" s="431"/>
      <c r="BIJ98" s="431"/>
      <c r="BIK98" s="431"/>
      <c r="BIL98" s="431"/>
      <c r="BIM98" s="431"/>
      <c r="BIN98" s="431"/>
      <c r="BIO98" s="431"/>
      <c r="BIP98" s="431"/>
      <c r="BIQ98" s="431"/>
      <c r="BIR98" s="431"/>
      <c r="BIS98" s="431"/>
      <c r="BIT98" s="431"/>
      <c r="BIU98" s="431"/>
      <c r="BIV98" s="431"/>
      <c r="BIW98" s="431"/>
      <c r="BIX98" s="431"/>
      <c r="BIY98" s="431"/>
      <c r="BIZ98" s="431"/>
      <c r="BJA98" s="431"/>
      <c r="BJB98" s="431"/>
      <c r="BJC98" s="431"/>
      <c r="BJD98" s="431"/>
      <c r="BJE98" s="431"/>
      <c r="BJF98" s="431"/>
      <c r="BJG98" s="431"/>
      <c r="BJH98" s="431"/>
      <c r="BJI98" s="431"/>
      <c r="BJJ98" s="431"/>
      <c r="BJK98" s="431"/>
      <c r="BJL98" s="431"/>
      <c r="BJM98" s="431"/>
      <c r="BJN98" s="431"/>
      <c r="BJO98" s="431"/>
      <c r="BJP98" s="431"/>
      <c r="BJQ98" s="431"/>
      <c r="BJR98" s="431"/>
      <c r="BJS98" s="431"/>
      <c r="BJT98" s="431"/>
      <c r="BJU98" s="431"/>
      <c r="BJV98" s="431"/>
      <c r="BJW98" s="431"/>
      <c r="BJX98" s="431"/>
      <c r="BJY98" s="431"/>
      <c r="BJZ98" s="431"/>
      <c r="BKA98" s="431"/>
      <c r="BKB98" s="431"/>
      <c r="BKC98" s="431"/>
      <c r="BKD98" s="431"/>
      <c r="BKE98" s="431"/>
      <c r="BKF98" s="431"/>
      <c r="BKG98" s="431"/>
      <c r="BKH98" s="431"/>
      <c r="BKI98" s="431"/>
      <c r="BKJ98" s="431"/>
      <c r="BKK98" s="431"/>
      <c r="BKL98" s="431"/>
      <c r="BKM98" s="431"/>
      <c r="BKN98" s="431"/>
      <c r="BKO98" s="431"/>
      <c r="BKP98" s="431"/>
      <c r="BKQ98" s="431"/>
      <c r="BKR98" s="431"/>
      <c r="BKS98" s="431"/>
      <c r="BKT98" s="431"/>
      <c r="BKU98" s="431"/>
      <c r="BKV98" s="431"/>
      <c r="BKW98" s="431"/>
      <c r="BKX98" s="431"/>
      <c r="BKY98" s="431"/>
      <c r="BKZ98" s="431"/>
      <c r="BLA98" s="431"/>
      <c r="BLB98" s="431"/>
      <c r="BLC98" s="431"/>
      <c r="BLD98" s="431"/>
      <c r="BLE98" s="431"/>
      <c r="BLF98" s="431"/>
      <c r="BLG98" s="431"/>
      <c r="BLH98" s="431"/>
      <c r="BLI98" s="431"/>
      <c r="BLJ98" s="431"/>
      <c r="BLK98" s="431"/>
      <c r="BLL98" s="431"/>
      <c r="BLM98" s="431"/>
      <c r="BLN98" s="431"/>
      <c r="BLO98" s="431"/>
      <c r="BLP98" s="431"/>
      <c r="BLQ98" s="431"/>
      <c r="BLR98" s="431"/>
      <c r="BLS98" s="431"/>
      <c r="BLT98" s="431"/>
      <c r="BLU98" s="431"/>
      <c r="BLV98" s="431"/>
      <c r="BLW98" s="431"/>
      <c r="BLX98" s="431"/>
      <c r="BLY98" s="431"/>
      <c r="BLZ98" s="431"/>
      <c r="BMA98" s="431"/>
      <c r="BMB98" s="431"/>
      <c r="BMC98" s="431"/>
      <c r="BMD98" s="431"/>
      <c r="BME98" s="431"/>
      <c r="BMF98" s="431"/>
      <c r="BMG98" s="431"/>
      <c r="BMH98" s="431"/>
      <c r="BMI98" s="431"/>
      <c r="BMJ98" s="431"/>
      <c r="BMK98" s="431"/>
      <c r="BML98" s="431"/>
      <c r="BMM98" s="431"/>
      <c r="BMN98" s="431"/>
      <c r="BMO98" s="431"/>
      <c r="BMP98" s="431"/>
      <c r="BMQ98" s="431"/>
      <c r="BMR98" s="431"/>
      <c r="BMS98" s="431"/>
      <c r="BMT98" s="431"/>
      <c r="BMU98" s="431"/>
      <c r="BMV98" s="431"/>
      <c r="BMW98" s="431"/>
      <c r="BMX98" s="431"/>
      <c r="BMY98" s="431"/>
      <c r="BMZ98" s="431"/>
      <c r="BNA98" s="431"/>
      <c r="BNB98" s="431"/>
      <c r="BNC98" s="431"/>
      <c r="BND98" s="431"/>
      <c r="BNE98" s="431"/>
      <c r="BNF98" s="431"/>
      <c r="BNG98" s="431"/>
      <c r="BNH98" s="431"/>
      <c r="BNI98" s="431"/>
      <c r="BNJ98" s="431"/>
      <c r="BNK98" s="431"/>
      <c r="BNL98" s="431"/>
      <c r="BNM98" s="431"/>
      <c r="BNN98" s="431"/>
      <c r="BNO98" s="431"/>
      <c r="BNP98" s="431"/>
      <c r="BNQ98" s="431"/>
      <c r="BNR98" s="431"/>
      <c r="BNS98" s="431"/>
      <c r="BNT98" s="431"/>
      <c r="BNU98" s="431"/>
      <c r="BNV98" s="431"/>
      <c r="BNW98" s="431"/>
      <c r="BNX98" s="431"/>
      <c r="BNY98" s="431"/>
      <c r="BNZ98" s="431"/>
      <c r="BOA98" s="431"/>
      <c r="BOB98" s="431"/>
      <c r="BOC98" s="431"/>
      <c r="BOD98" s="431"/>
      <c r="BOE98" s="431"/>
      <c r="BOF98" s="431"/>
      <c r="BOG98" s="431"/>
      <c r="BOH98" s="431"/>
      <c r="BOI98" s="431"/>
      <c r="BOJ98" s="431"/>
      <c r="BOK98" s="431"/>
      <c r="BOL98" s="431"/>
      <c r="BOM98" s="431"/>
      <c r="BON98" s="431"/>
      <c r="BOO98" s="431"/>
      <c r="BOP98" s="431"/>
      <c r="BOQ98" s="431"/>
      <c r="BOR98" s="431"/>
      <c r="BOS98" s="431"/>
      <c r="BOT98" s="431"/>
      <c r="BOU98" s="431"/>
      <c r="BOV98" s="431"/>
      <c r="BOW98" s="431"/>
      <c r="BOX98" s="431"/>
      <c r="BOY98" s="431"/>
      <c r="BOZ98" s="431"/>
      <c r="BPA98" s="431"/>
      <c r="BPB98" s="431"/>
      <c r="BPC98" s="431"/>
      <c r="BPD98" s="431"/>
      <c r="BPE98" s="431"/>
      <c r="BPF98" s="431"/>
      <c r="BPG98" s="431"/>
      <c r="BPH98" s="431"/>
      <c r="BPI98" s="431"/>
      <c r="BPJ98" s="431"/>
      <c r="BPK98" s="431"/>
      <c r="BPL98" s="431"/>
      <c r="BPM98" s="431"/>
      <c r="BPN98" s="431"/>
      <c r="BPO98" s="431"/>
      <c r="BPP98" s="431"/>
      <c r="BPQ98" s="431"/>
      <c r="BPR98" s="431"/>
      <c r="BPS98" s="431"/>
      <c r="BPT98" s="431"/>
      <c r="BPU98" s="431"/>
      <c r="BPV98" s="431"/>
      <c r="BPW98" s="431"/>
      <c r="BPX98" s="431"/>
      <c r="BPY98" s="431"/>
      <c r="BPZ98" s="431"/>
      <c r="BQA98" s="431"/>
      <c r="BQB98" s="431"/>
      <c r="BQC98" s="431"/>
      <c r="BQD98" s="431"/>
      <c r="BQE98" s="431"/>
      <c r="BQF98" s="431"/>
      <c r="BQG98" s="431"/>
      <c r="BQH98" s="431"/>
      <c r="BQI98" s="431"/>
      <c r="BQJ98" s="431"/>
      <c r="BQK98" s="431"/>
      <c r="BQL98" s="431"/>
      <c r="BQM98" s="431"/>
      <c r="BQN98" s="431"/>
      <c r="BQO98" s="431"/>
      <c r="BQP98" s="431"/>
      <c r="BQQ98" s="431"/>
      <c r="BQR98" s="431"/>
      <c r="BQS98" s="431"/>
      <c r="BQT98" s="431"/>
      <c r="BQU98" s="431"/>
      <c r="BQV98" s="431"/>
      <c r="BQW98" s="431"/>
      <c r="BQX98" s="431"/>
      <c r="BQY98" s="431"/>
      <c r="BQZ98" s="431"/>
      <c r="BRA98" s="431"/>
      <c r="BRB98" s="431"/>
      <c r="BRC98" s="431"/>
      <c r="BRD98" s="431"/>
      <c r="BRE98" s="431"/>
      <c r="BRF98" s="431"/>
      <c r="BRG98" s="431"/>
      <c r="BRH98" s="431"/>
      <c r="BRI98" s="431"/>
      <c r="BRJ98" s="431"/>
      <c r="BRK98" s="431"/>
      <c r="BRL98" s="431"/>
      <c r="BRM98" s="431"/>
      <c r="BRN98" s="431"/>
      <c r="BRO98" s="431"/>
      <c r="BRP98" s="431"/>
      <c r="BRQ98" s="431"/>
      <c r="BRR98" s="431"/>
      <c r="BRS98" s="431"/>
      <c r="BRT98" s="431"/>
      <c r="BRU98" s="431"/>
    </row>
    <row r="99" spans="1:1841" ht="29.25" customHeight="1" x14ac:dyDescent="0.3">
      <c r="A99" s="792"/>
      <c r="B99" s="476">
        <v>6</v>
      </c>
      <c r="C99" s="476" t="s">
        <v>151</v>
      </c>
      <c r="D99" s="504">
        <f t="shared" si="45"/>
        <v>90515540</v>
      </c>
      <c r="E99" s="477">
        <v>50</v>
      </c>
      <c r="F99" s="464">
        <v>0</v>
      </c>
      <c r="G99" s="464">
        <v>0</v>
      </c>
      <c r="H99" s="464">
        <f t="shared" si="46"/>
        <v>4175163.571428569</v>
      </c>
      <c r="I99" s="477">
        <v>17</v>
      </c>
      <c r="J99" s="478"/>
      <c r="K99" s="477">
        <v>0</v>
      </c>
      <c r="L99" s="479"/>
      <c r="M99" s="476"/>
      <c r="N99" s="478"/>
      <c r="O99" s="476"/>
      <c r="P99" s="478"/>
      <c r="Q99" s="476"/>
      <c r="R99" s="478"/>
      <c r="S99" s="476"/>
      <c r="T99" s="478"/>
      <c r="U99" s="476"/>
      <c r="V99" s="478"/>
      <c r="W99" s="476"/>
      <c r="X99" s="480">
        <f t="shared" si="47"/>
        <v>4175163.571428569</v>
      </c>
      <c r="Y99" s="469">
        <f t="shared" si="48"/>
        <v>17</v>
      </c>
      <c r="Z99" s="480">
        <f t="shared" si="49"/>
        <v>0</v>
      </c>
      <c r="AA99" s="470">
        <f t="shared" si="50"/>
        <v>0</v>
      </c>
      <c r="AB99" s="521"/>
      <c r="AC99" s="486"/>
      <c r="AD99" s="527"/>
      <c r="AE99" s="527"/>
      <c r="AF99" s="527"/>
      <c r="AG99" s="527"/>
      <c r="AH99" s="431"/>
      <c r="AI99" s="431"/>
      <c r="AJ99" s="431"/>
      <c r="AK99" s="431"/>
      <c r="AL99" s="431"/>
      <c r="AM99" s="431"/>
      <c r="AN99" s="431"/>
      <c r="AO99" s="431"/>
      <c r="AP99" s="431"/>
      <c r="AQ99" s="431"/>
      <c r="AR99" s="431"/>
      <c r="AS99" s="431"/>
      <c r="AT99" s="431"/>
      <c r="AU99" s="431"/>
      <c r="AV99" s="431"/>
      <c r="AW99" s="431"/>
      <c r="AX99" s="431"/>
      <c r="AY99" s="431"/>
      <c r="AZ99" s="431"/>
      <c r="BA99" s="431"/>
      <c r="BB99" s="431"/>
      <c r="BC99" s="431"/>
      <c r="BD99" s="431"/>
      <c r="BE99" s="431"/>
      <c r="BF99" s="431"/>
      <c r="BG99" s="431"/>
      <c r="BH99" s="431"/>
      <c r="BI99" s="431"/>
      <c r="BJ99" s="431"/>
      <c r="BK99" s="431"/>
      <c r="BL99" s="431"/>
      <c r="BM99" s="431"/>
      <c r="BN99" s="431"/>
      <c r="BO99" s="431"/>
      <c r="BP99" s="431"/>
      <c r="BQ99" s="431"/>
      <c r="BR99" s="431"/>
      <c r="BS99" s="431"/>
      <c r="BT99" s="431"/>
      <c r="BU99" s="431"/>
      <c r="BV99" s="431"/>
      <c r="BW99" s="431"/>
      <c r="BX99" s="431"/>
      <c r="BY99" s="431"/>
      <c r="BZ99" s="431"/>
      <c r="CA99" s="431"/>
      <c r="CB99" s="431"/>
      <c r="CC99" s="431"/>
      <c r="CD99" s="431"/>
      <c r="CE99" s="431"/>
      <c r="CF99" s="431"/>
      <c r="CG99" s="431"/>
      <c r="CH99" s="431"/>
      <c r="CI99" s="431"/>
      <c r="CJ99" s="431"/>
      <c r="CK99" s="431"/>
      <c r="CL99" s="431"/>
      <c r="CM99" s="431"/>
      <c r="CN99" s="431"/>
      <c r="CO99" s="431"/>
      <c r="CP99" s="431"/>
      <c r="CQ99" s="431"/>
      <c r="CR99" s="431"/>
      <c r="CS99" s="431"/>
      <c r="CT99" s="431"/>
      <c r="CU99" s="431"/>
      <c r="CV99" s="431"/>
      <c r="CW99" s="431"/>
      <c r="CX99" s="431"/>
      <c r="CY99" s="431"/>
      <c r="CZ99" s="431"/>
      <c r="DA99" s="431"/>
      <c r="DB99" s="431"/>
      <c r="DC99" s="431"/>
      <c r="DD99" s="431"/>
      <c r="DE99" s="431"/>
      <c r="DF99" s="431"/>
      <c r="DG99" s="431"/>
      <c r="DH99" s="431"/>
      <c r="DI99" s="431"/>
      <c r="DJ99" s="431"/>
      <c r="DK99" s="431"/>
      <c r="DL99" s="431"/>
      <c r="DM99" s="431"/>
      <c r="DN99" s="431"/>
      <c r="DO99" s="431"/>
      <c r="DP99" s="431"/>
      <c r="DQ99" s="431"/>
      <c r="DR99" s="431"/>
      <c r="DS99" s="431"/>
      <c r="DT99" s="431"/>
      <c r="DU99" s="431"/>
      <c r="DV99" s="431"/>
      <c r="DW99" s="431"/>
      <c r="DX99" s="431"/>
      <c r="DY99" s="431"/>
      <c r="DZ99" s="431"/>
      <c r="EA99" s="431"/>
      <c r="EB99" s="431"/>
      <c r="EC99" s="431"/>
      <c r="ED99" s="431"/>
      <c r="EE99" s="431"/>
      <c r="EF99" s="431"/>
      <c r="EG99" s="431"/>
      <c r="EH99" s="431"/>
      <c r="EI99" s="431"/>
      <c r="EJ99" s="431"/>
      <c r="EK99" s="431"/>
      <c r="EL99" s="431"/>
      <c r="EM99" s="431"/>
      <c r="EN99" s="431"/>
      <c r="EO99" s="431"/>
      <c r="EP99" s="431"/>
      <c r="EQ99" s="431"/>
      <c r="ER99" s="431"/>
      <c r="ES99" s="431"/>
      <c r="ET99" s="431"/>
      <c r="EU99" s="431"/>
      <c r="EV99" s="431"/>
      <c r="EW99" s="431"/>
      <c r="EX99" s="431"/>
      <c r="EY99" s="431"/>
      <c r="EZ99" s="431"/>
      <c r="FA99" s="431"/>
      <c r="FB99" s="431"/>
      <c r="FC99" s="431"/>
      <c r="FD99" s="431"/>
      <c r="FE99" s="431"/>
      <c r="FF99" s="431"/>
      <c r="FG99" s="431"/>
      <c r="FH99" s="431"/>
      <c r="FI99" s="431"/>
      <c r="FJ99" s="431"/>
      <c r="FK99" s="431"/>
      <c r="FL99" s="431"/>
      <c r="FM99" s="431"/>
      <c r="FN99" s="431"/>
      <c r="FO99" s="431"/>
      <c r="FP99" s="431"/>
      <c r="FQ99" s="431"/>
      <c r="FR99" s="431"/>
      <c r="FS99" s="431"/>
      <c r="FT99" s="431"/>
      <c r="FU99" s="431"/>
      <c r="FV99" s="431"/>
      <c r="FW99" s="431"/>
      <c r="FX99" s="431"/>
      <c r="FY99" s="431"/>
      <c r="FZ99" s="431"/>
      <c r="GA99" s="431"/>
      <c r="GB99" s="431"/>
      <c r="GC99" s="431"/>
      <c r="GD99" s="431"/>
      <c r="GE99" s="431"/>
      <c r="GF99" s="431"/>
      <c r="GG99" s="431"/>
      <c r="GH99" s="431"/>
      <c r="GI99" s="431"/>
      <c r="GJ99" s="431"/>
      <c r="GK99" s="431"/>
      <c r="GL99" s="431"/>
      <c r="GM99" s="431"/>
      <c r="GN99" s="431"/>
      <c r="GO99" s="431"/>
      <c r="GP99" s="431"/>
      <c r="GQ99" s="431"/>
      <c r="GR99" s="431"/>
      <c r="GS99" s="431"/>
      <c r="GT99" s="431"/>
      <c r="GU99" s="431"/>
      <c r="GV99" s="431"/>
      <c r="GW99" s="431"/>
      <c r="GX99" s="431"/>
      <c r="GY99" s="431"/>
      <c r="GZ99" s="431"/>
      <c r="HA99" s="431"/>
      <c r="HB99" s="431"/>
      <c r="HC99" s="431"/>
      <c r="HD99" s="431"/>
      <c r="HE99" s="431"/>
      <c r="HF99" s="431"/>
      <c r="HG99" s="431"/>
      <c r="HH99" s="431"/>
      <c r="HI99" s="431"/>
      <c r="HJ99" s="431"/>
      <c r="HK99" s="431"/>
      <c r="HL99" s="431"/>
      <c r="HM99" s="431"/>
      <c r="HN99" s="431"/>
      <c r="HO99" s="431"/>
      <c r="HP99" s="431"/>
      <c r="HQ99" s="431"/>
      <c r="HR99" s="431"/>
      <c r="HS99" s="431"/>
      <c r="HT99" s="431"/>
      <c r="HU99" s="431"/>
      <c r="HV99" s="431"/>
      <c r="HW99" s="431"/>
      <c r="HX99" s="431"/>
      <c r="HY99" s="431"/>
      <c r="HZ99" s="431"/>
      <c r="IA99" s="431"/>
      <c r="IB99" s="431"/>
      <c r="IC99" s="431"/>
      <c r="ID99" s="431"/>
      <c r="IE99" s="431"/>
      <c r="IF99" s="431"/>
      <c r="IG99" s="431"/>
      <c r="IH99" s="431"/>
      <c r="II99" s="431"/>
      <c r="IJ99" s="431"/>
      <c r="IK99" s="431"/>
      <c r="IL99" s="431"/>
      <c r="IM99" s="431"/>
      <c r="IN99" s="431"/>
      <c r="IO99" s="431"/>
      <c r="IP99" s="431"/>
      <c r="IQ99" s="431"/>
      <c r="IR99" s="431"/>
      <c r="IS99" s="431"/>
      <c r="IT99" s="431"/>
      <c r="IU99" s="431"/>
      <c r="IV99" s="431"/>
      <c r="IW99" s="431"/>
      <c r="IX99" s="431"/>
      <c r="IY99" s="431"/>
      <c r="IZ99" s="431"/>
      <c r="JA99" s="431"/>
      <c r="JB99" s="431"/>
      <c r="JC99" s="431"/>
      <c r="JD99" s="431"/>
      <c r="JE99" s="431"/>
      <c r="JF99" s="431"/>
      <c r="JG99" s="431"/>
      <c r="JH99" s="431"/>
      <c r="JI99" s="431"/>
      <c r="JJ99" s="431"/>
      <c r="JK99" s="431"/>
      <c r="JL99" s="431"/>
      <c r="JM99" s="431"/>
      <c r="JN99" s="431"/>
      <c r="JO99" s="431"/>
      <c r="JP99" s="431"/>
      <c r="JQ99" s="431"/>
      <c r="JR99" s="431"/>
      <c r="JS99" s="431"/>
      <c r="JT99" s="431"/>
      <c r="JU99" s="431"/>
      <c r="JV99" s="431"/>
      <c r="JW99" s="431"/>
      <c r="JX99" s="431"/>
      <c r="JY99" s="431"/>
      <c r="JZ99" s="431"/>
      <c r="KA99" s="431"/>
      <c r="KB99" s="431"/>
      <c r="KC99" s="431"/>
      <c r="KD99" s="431"/>
      <c r="KE99" s="431"/>
      <c r="KF99" s="431"/>
      <c r="KG99" s="431"/>
      <c r="KH99" s="431"/>
      <c r="KI99" s="431"/>
      <c r="KJ99" s="431"/>
      <c r="KK99" s="431"/>
      <c r="KL99" s="431"/>
      <c r="KM99" s="431"/>
      <c r="KN99" s="431"/>
      <c r="KO99" s="431"/>
      <c r="KP99" s="431"/>
      <c r="KQ99" s="431"/>
      <c r="KR99" s="431"/>
      <c r="KS99" s="431"/>
      <c r="KT99" s="431"/>
      <c r="KU99" s="431"/>
      <c r="KV99" s="431"/>
      <c r="KW99" s="431"/>
      <c r="KX99" s="431"/>
      <c r="KY99" s="431"/>
      <c r="KZ99" s="431"/>
      <c r="LA99" s="431"/>
      <c r="LB99" s="431"/>
      <c r="LC99" s="431"/>
      <c r="LD99" s="431"/>
      <c r="LE99" s="431"/>
      <c r="LF99" s="431"/>
      <c r="LG99" s="431"/>
      <c r="LH99" s="431"/>
      <c r="LI99" s="431"/>
      <c r="LJ99" s="431"/>
      <c r="LK99" s="431"/>
      <c r="LL99" s="431"/>
      <c r="LM99" s="431"/>
      <c r="LN99" s="431"/>
      <c r="LO99" s="431"/>
      <c r="LP99" s="431"/>
      <c r="LQ99" s="431"/>
      <c r="LR99" s="431"/>
      <c r="LS99" s="431"/>
      <c r="LT99" s="431"/>
      <c r="LU99" s="431"/>
      <c r="LV99" s="431"/>
      <c r="LW99" s="431"/>
      <c r="LX99" s="431"/>
      <c r="LY99" s="431"/>
      <c r="LZ99" s="431"/>
      <c r="MA99" s="431"/>
      <c r="MB99" s="431"/>
      <c r="MC99" s="431"/>
      <c r="MD99" s="431"/>
      <c r="ME99" s="431"/>
      <c r="MF99" s="431"/>
      <c r="MG99" s="431"/>
      <c r="MH99" s="431"/>
      <c r="MI99" s="431"/>
      <c r="MJ99" s="431"/>
      <c r="MK99" s="431"/>
      <c r="ML99" s="431"/>
      <c r="MM99" s="431"/>
      <c r="MN99" s="431"/>
      <c r="MO99" s="431"/>
      <c r="MP99" s="431"/>
      <c r="MQ99" s="431"/>
      <c r="MR99" s="431"/>
      <c r="MS99" s="431"/>
      <c r="MT99" s="431"/>
      <c r="MU99" s="431"/>
      <c r="MV99" s="431"/>
      <c r="MW99" s="431"/>
      <c r="MX99" s="431"/>
      <c r="MY99" s="431"/>
      <c r="MZ99" s="431"/>
      <c r="NA99" s="431"/>
      <c r="NB99" s="431"/>
      <c r="NC99" s="431"/>
      <c r="ND99" s="431"/>
      <c r="NE99" s="431"/>
      <c r="NF99" s="431"/>
      <c r="NG99" s="431"/>
      <c r="NH99" s="431"/>
      <c r="NI99" s="431"/>
      <c r="NJ99" s="431"/>
      <c r="NK99" s="431"/>
      <c r="NL99" s="431"/>
      <c r="NM99" s="431"/>
      <c r="NN99" s="431"/>
      <c r="NO99" s="431"/>
      <c r="NP99" s="431"/>
      <c r="NQ99" s="431"/>
      <c r="NR99" s="431"/>
      <c r="NS99" s="431"/>
      <c r="NT99" s="431"/>
      <c r="NU99" s="431"/>
      <c r="NV99" s="431"/>
      <c r="NW99" s="431"/>
      <c r="NX99" s="431"/>
      <c r="NY99" s="431"/>
      <c r="NZ99" s="431"/>
      <c r="OA99" s="431"/>
      <c r="OB99" s="431"/>
      <c r="OC99" s="431"/>
      <c r="OD99" s="431"/>
      <c r="OE99" s="431"/>
      <c r="OF99" s="431"/>
      <c r="OG99" s="431"/>
      <c r="OH99" s="431"/>
      <c r="OI99" s="431"/>
      <c r="OJ99" s="431"/>
      <c r="OK99" s="431"/>
      <c r="OL99" s="431"/>
      <c r="OM99" s="431"/>
      <c r="ON99" s="431"/>
      <c r="OO99" s="431"/>
      <c r="OP99" s="431"/>
      <c r="OQ99" s="431"/>
      <c r="OR99" s="431"/>
      <c r="OS99" s="431"/>
      <c r="OT99" s="431"/>
      <c r="OU99" s="431"/>
      <c r="OV99" s="431"/>
      <c r="OW99" s="431"/>
      <c r="OX99" s="431"/>
      <c r="OY99" s="431"/>
      <c r="OZ99" s="431"/>
      <c r="PA99" s="431"/>
      <c r="PB99" s="431"/>
      <c r="PC99" s="431"/>
      <c r="PD99" s="431"/>
      <c r="PE99" s="431"/>
      <c r="PF99" s="431"/>
      <c r="PG99" s="431"/>
      <c r="PH99" s="431"/>
      <c r="PI99" s="431"/>
      <c r="PJ99" s="431"/>
      <c r="PK99" s="431"/>
      <c r="PL99" s="431"/>
      <c r="PM99" s="431"/>
      <c r="PN99" s="431"/>
      <c r="PO99" s="431"/>
      <c r="PP99" s="431"/>
      <c r="PQ99" s="431"/>
      <c r="PR99" s="431"/>
      <c r="PS99" s="431"/>
      <c r="PT99" s="431"/>
      <c r="PU99" s="431"/>
      <c r="PV99" s="431"/>
      <c r="PW99" s="431"/>
      <c r="PX99" s="431"/>
      <c r="PY99" s="431"/>
      <c r="PZ99" s="431"/>
      <c r="QA99" s="431"/>
      <c r="QB99" s="431"/>
      <c r="QC99" s="431"/>
      <c r="QD99" s="431"/>
      <c r="QE99" s="431"/>
      <c r="QF99" s="431"/>
      <c r="QG99" s="431"/>
      <c r="QH99" s="431"/>
      <c r="QI99" s="431"/>
      <c r="QJ99" s="431"/>
      <c r="QK99" s="431"/>
      <c r="QL99" s="431"/>
      <c r="QM99" s="431"/>
      <c r="QN99" s="431"/>
      <c r="QO99" s="431"/>
      <c r="QP99" s="431"/>
      <c r="QQ99" s="431"/>
      <c r="QR99" s="431"/>
      <c r="QS99" s="431"/>
      <c r="QT99" s="431"/>
      <c r="QU99" s="431"/>
      <c r="QV99" s="431"/>
      <c r="QW99" s="431"/>
      <c r="QX99" s="431"/>
      <c r="QY99" s="431"/>
      <c r="QZ99" s="431"/>
      <c r="RA99" s="431"/>
      <c r="RB99" s="431"/>
      <c r="RC99" s="431"/>
      <c r="RD99" s="431"/>
      <c r="RE99" s="431"/>
      <c r="RF99" s="431"/>
      <c r="RG99" s="431"/>
      <c r="RH99" s="431"/>
      <c r="RI99" s="431"/>
      <c r="RJ99" s="431"/>
      <c r="RK99" s="431"/>
      <c r="RL99" s="431"/>
      <c r="RM99" s="431"/>
      <c r="RN99" s="431"/>
      <c r="RO99" s="431"/>
      <c r="RP99" s="431"/>
      <c r="RQ99" s="431"/>
      <c r="RR99" s="431"/>
      <c r="RS99" s="431"/>
      <c r="RT99" s="431"/>
      <c r="RU99" s="431"/>
      <c r="RV99" s="431"/>
      <c r="RW99" s="431"/>
      <c r="RX99" s="431"/>
      <c r="RY99" s="431"/>
      <c r="RZ99" s="431"/>
      <c r="SA99" s="431"/>
      <c r="SB99" s="431"/>
      <c r="SC99" s="431"/>
      <c r="SD99" s="431"/>
      <c r="SE99" s="431"/>
      <c r="SF99" s="431"/>
      <c r="SG99" s="431"/>
      <c r="SH99" s="431"/>
      <c r="SI99" s="431"/>
      <c r="SJ99" s="431"/>
      <c r="SK99" s="431"/>
      <c r="SL99" s="431"/>
      <c r="SM99" s="431"/>
      <c r="SN99" s="431"/>
      <c r="SO99" s="431"/>
      <c r="SP99" s="431"/>
      <c r="SQ99" s="431"/>
      <c r="SR99" s="431"/>
      <c r="SS99" s="431"/>
      <c r="ST99" s="431"/>
      <c r="SU99" s="431"/>
      <c r="SV99" s="431"/>
      <c r="SW99" s="431"/>
      <c r="SX99" s="431"/>
      <c r="SY99" s="431"/>
      <c r="SZ99" s="431"/>
      <c r="TA99" s="431"/>
      <c r="TB99" s="431"/>
      <c r="TC99" s="431"/>
      <c r="TD99" s="431"/>
      <c r="TE99" s="431"/>
      <c r="TF99" s="431"/>
      <c r="TG99" s="431"/>
      <c r="TH99" s="431"/>
      <c r="TI99" s="431"/>
      <c r="TJ99" s="431"/>
      <c r="TK99" s="431"/>
      <c r="TL99" s="431"/>
      <c r="TM99" s="431"/>
      <c r="TN99" s="431"/>
      <c r="TO99" s="431"/>
      <c r="TP99" s="431"/>
      <c r="TQ99" s="431"/>
      <c r="TR99" s="431"/>
      <c r="TS99" s="431"/>
      <c r="TT99" s="431"/>
      <c r="TU99" s="431"/>
      <c r="TV99" s="431"/>
      <c r="TW99" s="431"/>
      <c r="TX99" s="431"/>
      <c r="TY99" s="431"/>
      <c r="TZ99" s="431"/>
      <c r="UA99" s="431"/>
      <c r="UB99" s="431"/>
      <c r="UC99" s="431"/>
      <c r="UD99" s="431"/>
      <c r="UE99" s="431"/>
      <c r="UF99" s="431"/>
      <c r="UG99" s="431"/>
      <c r="UH99" s="431"/>
      <c r="UI99" s="431"/>
      <c r="UJ99" s="431"/>
      <c r="UK99" s="431"/>
      <c r="UL99" s="431"/>
      <c r="UM99" s="431"/>
      <c r="UN99" s="431"/>
      <c r="UO99" s="431"/>
      <c r="UP99" s="431"/>
      <c r="UQ99" s="431"/>
      <c r="UR99" s="431"/>
      <c r="US99" s="431"/>
      <c r="UT99" s="431"/>
      <c r="UU99" s="431"/>
      <c r="UV99" s="431"/>
      <c r="UW99" s="431"/>
      <c r="UX99" s="431"/>
      <c r="UY99" s="431"/>
      <c r="UZ99" s="431"/>
      <c r="VA99" s="431"/>
      <c r="VB99" s="431"/>
      <c r="VC99" s="431"/>
      <c r="VD99" s="431"/>
      <c r="VE99" s="431"/>
      <c r="VF99" s="431"/>
      <c r="VG99" s="431"/>
      <c r="VH99" s="431"/>
      <c r="VI99" s="431"/>
      <c r="VJ99" s="431"/>
      <c r="VK99" s="431"/>
      <c r="VL99" s="431"/>
      <c r="VM99" s="431"/>
      <c r="VN99" s="431"/>
      <c r="VO99" s="431"/>
      <c r="VP99" s="431"/>
      <c r="VQ99" s="431"/>
      <c r="VR99" s="431"/>
      <c r="VS99" s="431"/>
      <c r="VT99" s="431"/>
      <c r="VU99" s="431"/>
      <c r="VV99" s="431"/>
      <c r="VW99" s="431"/>
      <c r="VX99" s="431"/>
      <c r="VY99" s="431"/>
      <c r="VZ99" s="431"/>
      <c r="WA99" s="431"/>
      <c r="WB99" s="431"/>
      <c r="WC99" s="431"/>
      <c r="WD99" s="431"/>
      <c r="WE99" s="431"/>
      <c r="WF99" s="431"/>
      <c r="WG99" s="431"/>
      <c r="WH99" s="431"/>
      <c r="WI99" s="431"/>
      <c r="WJ99" s="431"/>
      <c r="WK99" s="431"/>
      <c r="WL99" s="431"/>
      <c r="WM99" s="431"/>
      <c r="WN99" s="431"/>
      <c r="WO99" s="431"/>
      <c r="WP99" s="431"/>
      <c r="WQ99" s="431"/>
      <c r="WR99" s="431"/>
      <c r="WS99" s="431"/>
      <c r="WT99" s="431"/>
      <c r="WU99" s="431"/>
      <c r="WV99" s="431"/>
      <c r="WW99" s="431"/>
      <c r="WX99" s="431"/>
      <c r="WY99" s="431"/>
      <c r="WZ99" s="431"/>
      <c r="XA99" s="431"/>
      <c r="XB99" s="431"/>
      <c r="XC99" s="431"/>
      <c r="XD99" s="431"/>
      <c r="XE99" s="431"/>
      <c r="XF99" s="431"/>
      <c r="XG99" s="431"/>
      <c r="XH99" s="431"/>
      <c r="XI99" s="431"/>
      <c r="XJ99" s="431"/>
      <c r="XK99" s="431"/>
      <c r="XL99" s="431"/>
      <c r="XM99" s="431"/>
      <c r="XN99" s="431"/>
      <c r="XO99" s="431"/>
      <c r="XP99" s="431"/>
      <c r="XQ99" s="431"/>
      <c r="XR99" s="431"/>
      <c r="XS99" s="431"/>
      <c r="XT99" s="431"/>
      <c r="XU99" s="431"/>
      <c r="XV99" s="431"/>
      <c r="XW99" s="431"/>
      <c r="XX99" s="431"/>
      <c r="XY99" s="431"/>
      <c r="XZ99" s="431"/>
      <c r="YA99" s="431"/>
      <c r="YB99" s="431"/>
      <c r="YC99" s="431"/>
      <c r="YD99" s="431"/>
      <c r="YE99" s="431"/>
      <c r="YF99" s="431"/>
      <c r="YG99" s="431"/>
      <c r="YH99" s="431"/>
      <c r="YI99" s="431"/>
      <c r="YJ99" s="431"/>
      <c r="YK99" s="431"/>
      <c r="YL99" s="431"/>
      <c r="YM99" s="431"/>
      <c r="YN99" s="431"/>
      <c r="YO99" s="431"/>
      <c r="YP99" s="431"/>
      <c r="YQ99" s="431"/>
      <c r="YR99" s="431"/>
      <c r="YS99" s="431"/>
      <c r="YT99" s="431"/>
      <c r="YU99" s="431"/>
      <c r="YV99" s="431"/>
      <c r="YW99" s="431"/>
      <c r="YX99" s="431"/>
      <c r="YY99" s="431"/>
      <c r="YZ99" s="431"/>
      <c r="ZA99" s="431"/>
      <c r="ZB99" s="431"/>
      <c r="ZC99" s="431"/>
      <c r="ZD99" s="431"/>
      <c r="ZE99" s="431"/>
      <c r="ZF99" s="431"/>
      <c r="ZG99" s="431"/>
      <c r="ZH99" s="431"/>
      <c r="ZI99" s="431"/>
      <c r="ZJ99" s="431"/>
      <c r="ZK99" s="431"/>
      <c r="ZL99" s="431"/>
      <c r="ZM99" s="431"/>
      <c r="ZN99" s="431"/>
      <c r="ZO99" s="431"/>
      <c r="ZP99" s="431"/>
      <c r="ZQ99" s="431"/>
      <c r="ZR99" s="431"/>
      <c r="ZS99" s="431"/>
      <c r="ZT99" s="431"/>
      <c r="ZU99" s="431"/>
      <c r="ZV99" s="431"/>
      <c r="ZW99" s="431"/>
      <c r="ZX99" s="431"/>
      <c r="ZY99" s="431"/>
      <c r="ZZ99" s="431"/>
      <c r="AAA99" s="431"/>
      <c r="AAB99" s="431"/>
      <c r="AAC99" s="431"/>
      <c r="AAD99" s="431"/>
      <c r="AAE99" s="431"/>
      <c r="AAF99" s="431"/>
      <c r="AAG99" s="431"/>
      <c r="AAH99" s="431"/>
      <c r="AAI99" s="431"/>
      <c r="AAJ99" s="431"/>
      <c r="AAK99" s="431"/>
      <c r="AAL99" s="431"/>
      <c r="AAM99" s="431"/>
      <c r="AAN99" s="431"/>
      <c r="AAO99" s="431"/>
      <c r="AAP99" s="431"/>
      <c r="AAQ99" s="431"/>
      <c r="AAR99" s="431"/>
      <c r="AAS99" s="431"/>
      <c r="AAT99" s="431"/>
      <c r="AAU99" s="431"/>
      <c r="AAV99" s="431"/>
      <c r="AAW99" s="431"/>
      <c r="AAX99" s="431"/>
      <c r="AAY99" s="431"/>
      <c r="AAZ99" s="431"/>
      <c r="ABA99" s="431"/>
      <c r="ABB99" s="431"/>
      <c r="ABC99" s="431"/>
      <c r="ABD99" s="431"/>
      <c r="ABE99" s="431"/>
      <c r="ABF99" s="431"/>
      <c r="ABG99" s="431"/>
      <c r="ABH99" s="431"/>
      <c r="ABI99" s="431"/>
      <c r="ABJ99" s="431"/>
      <c r="ABK99" s="431"/>
      <c r="ABL99" s="431"/>
      <c r="ABM99" s="431"/>
      <c r="ABN99" s="431"/>
      <c r="ABO99" s="431"/>
      <c r="ABP99" s="431"/>
      <c r="ABQ99" s="431"/>
      <c r="ABR99" s="431"/>
      <c r="ABS99" s="431"/>
      <c r="ABT99" s="431"/>
      <c r="ABU99" s="431"/>
      <c r="ABV99" s="431"/>
      <c r="ABW99" s="431"/>
      <c r="ABX99" s="431"/>
      <c r="ABY99" s="431"/>
      <c r="ABZ99" s="431"/>
      <c r="ACA99" s="431"/>
      <c r="ACB99" s="431"/>
      <c r="ACC99" s="431"/>
      <c r="ACD99" s="431"/>
      <c r="ACE99" s="431"/>
      <c r="ACF99" s="431"/>
      <c r="ACG99" s="431"/>
      <c r="ACH99" s="431"/>
      <c r="ACI99" s="431"/>
      <c r="ACJ99" s="431"/>
      <c r="ACK99" s="431"/>
      <c r="ACL99" s="431"/>
      <c r="ACM99" s="431"/>
      <c r="ACN99" s="431"/>
      <c r="ACO99" s="431"/>
      <c r="ACP99" s="431"/>
      <c r="ACQ99" s="431"/>
      <c r="ACR99" s="431"/>
      <c r="ACS99" s="431"/>
      <c r="ACT99" s="431"/>
      <c r="ACU99" s="431"/>
      <c r="ACV99" s="431"/>
      <c r="ACW99" s="431"/>
      <c r="ACX99" s="431"/>
      <c r="ACY99" s="431"/>
      <c r="ACZ99" s="431"/>
      <c r="ADA99" s="431"/>
      <c r="ADB99" s="431"/>
      <c r="ADC99" s="431"/>
      <c r="ADD99" s="431"/>
      <c r="ADE99" s="431"/>
      <c r="ADF99" s="431"/>
      <c r="ADG99" s="431"/>
      <c r="ADH99" s="431"/>
      <c r="ADI99" s="431"/>
      <c r="ADJ99" s="431"/>
      <c r="ADK99" s="431"/>
      <c r="ADL99" s="431"/>
      <c r="ADM99" s="431"/>
      <c r="ADN99" s="431"/>
      <c r="ADO99" s="431"/>
      <c r="ADP99" s="431"/>
      <c r="ADQ99" s="431"/>
      <c r="ADR99" s="431"/>
      <c r="ADS99" s="431"/>
      <c r="ADT99" s="431"/>
      <c r="ADU99" s="431"/>
      <c r="ADV99" s="431"/>
      <c r="ADW99" s="431"/>
      <c r="ADX99" s="431"/>
      <c r="ADY99" s="431"/>
      <c r="ADZ99" s="431"/>
      <c r="AEA99" s="431"/>
      <c r="AEB99" s="431"/>
      <c r="AEC99" s="431"/>
      <c r="AED99" s="431"/>
      <c r="AEE99" s="431"/>
      <c r="AEF99" s="431"/>
      <c r="AEG99" s="431"/>
      <c r="AEH99" s="431"/>
      <c r="AEI99" s="431"/>
      <c r="AEJ99" s="431"/>
      <c r="AEK99" s="431"/>
      <c r="AEL99" s="431"/>
      <c r="AEM99" s="431"/>
      <c r="AEN99" s="431"/>
      <c r="AEO99" s="431"/>
      <c r="AEP99" s="431"/>
      <c r="AEQ99" s="431"/>
      <c r="AER99" s="431"/>
      <c r="AES99" s="431"/>
      <c r="AET99" s="431"/>
      <c r="AEU99" s="431"/>
      <c r="AEV99" s="431"/>
      <c r="AEW99" s="431"/>
      <c r="AEX99" s="431"/>
      <c r="AEY99" s="431"/>
      <c r="AEZ99" s="431"/>
      <c r="AFA99" s="431"/>
      <c r="AFB99" s="431"/>
      <c r="AFC99" s="431"/>
      <c r="AFD99" s="431"/>
      <c r="AFE99" s="431"/>
      <c r="AFF99" s="431"/>
      <c r="AFG99" s="431"/>
      <c r="AFH99" s="431"/>
      <c r="AFI99" s="431"/>
      <c r="AFJ99" s="431"/>
      <c r="AFK99" s="431"/>
      <c r="AFL99" s="431"/>
      <c r="AFM99" s="431"/>
      <c r="AFN99" s="431"/>
      <c r="AFO99" s="431"/>
      <c r="AFP99" s="431"/>
      <c r="AFQ99" s="431"/>
      <c r="AFR99" s="431"/>
      <c r="AFS99" s="431"/>
      <c r="AFT99" s="431"/>
      <c r="AFU99" s="431"/>
      <c r="AFV99" s="431"/>
      <c r="AFW99" s="431"/>
      <c r="AFX99" s="431"/>
      <c r="AFY99" s="431"/>
      <c r="AFZ99" s="431"/>
      <c r="AGA99" s="431"/>
      <c r="AGB99" s="431"/>
      <c r="AGC99" s="431"/>
      <c r="AGD99" s="431"/>
      <c r="AGE99" s="431"/>
      <c r="AGF99" s="431"/>
      <c r="AGG99" s="431"/>
      <c r="AGH99" s="431"/>
      <c r="AGI99" s="431"/>
      <c r="AGJ99" s="431"/>
      <c r="AGK99" s="431"/>
      <c r="AGL99" s="431"/>
      <c r="AGM99" s="431"/>
      <c r="AGN99" s="431"/>
      <c r="AGO99" s="431"/>
      <c r="AGP99" s="431"/>
      <c r="AGQ99" s="431"/>
      <c r="AGR99" s="431"/>
      <c r="AGS99" s="431"/>
      <c r="AGT99" s="431"/>
      <c r="AGU99" s="431"/>
      <c r="AGV99" s="431"/>
      <c r="AGW99" s="431"/>
      <c r="AGX99" s="431"/>
      <c r="AGY99" s="431"/>
      <c r="AGZ99" s="431"/>
      <c r="AHA99" s="431"/>
      <c r="AHB99" s="431"/>
      <c r="AHC99" s="431"/>
      <c r="AHD99" s="431"/>
      <c r="AHE99" s="431"/>
      <c r="AHF99" s="431"/>
      <c r="AHG99" s="431"/>
      <c r="AHH99" s="431"/>
      <c r="AHI99" s="431"/>
      <c r="AHJ99" s="431"/>
      <c r="AHK99" s="431"/>
      <c r="AHL99" s="431"/>
      <c r="AHM99" s="431"/>
      <c r="AHN99" s="431"/>
      <c r="AHO99" s="431"/>
      <c r="AHP99" s="431"/>
      <c r="AHQ99" s="431"/>
      <c r="AHR99" s="431"/>
      <c r="AHS99" s="431"/>
      <c r="AHT99" s="431"/>
      <c r="AHU99" s="431"/>
      <c r="AHV99" s="431"/>
      <c r="AHW99" s="431"/>
      <c r="AHX99" s="431"/>
      <c r="AHY99" s="431"/>
      <c r="AHZ99" s="431"/>
      <c r="AIA99" s="431"/>
      <c r="AIB99" s="431"/>
      <c r="AIC99" s="431"/>
      <c r="AID99" s="431"/>
      <c r="AIE99" s="431"/>
      <c r="AIF99" s="431"/>
      <c r="AIG99" s="431"/>
      <c r="AIH99" s="431"/>
      <c r="AII99" s="431"/>
      <c r="AIJ99" s="431"/>
      <c r="AIK99" s="431"/>
      <c r="AIL99" s="431"/>
      <c r="AIM99" s="431"/>
      <c r="AIN99" s="431"/>
      <c r="AIO99" s="431"/>
      <c r="AIP99" s="431"/>
      <c r="AIQ99" s="431"/>
      <c r="AIR99" s="431"/>
      <c r="AIS99" s="431"/>
      <c r="AIT99" s="431"/>
      <c r="AIU99" s="431"/>
      <c r="AIV99" s="431"/>
      <c r="AIW99" s="431"/>
      <c r="AIX99" s="431"/>
      <c r="AIY99" s="431"/>
      <c r="AIZ99" s="431"/>
      <c r="AJA99" s="431"/>
      <c r="AJB99" s="431"/>
      <c r="AJC99" s="431"/>
      <c r="AJD99" s="431"/>
      <c r="AJE99" s="431"/>
      <c r="AJF99" s="431"/>
      <c r="AJG99" s="431"/>
      <c r="AJH99" s="431"/>
      <c r="AJI99" s="431"/>
      <c r="AJJ99" s="431"/>
      <c r="AJK99" s="431"/>
      <c r="AJL99" s="431"/>
      <c r="AJM99" s="431"/>
      <c r="AJN99" s="431"/>
      <c r="AJO99" s="431"/>
      <c r="AJP99" s="431"/>
      <c r="AJQ99" s="431"/>
      <c r="AJR99" s="431"/>
      <c r="AJS99" s="431"/>
      <c r="AJT99" s="431"/>
      <c r="AJU99" s="431"/>
      <c r="AJV99" s="431"/>
      <c r="AJW99" s="431"/>
      <c r="AJX99" s="431"/>
      <c r="AJY99" s="431"/>
      <c r="AJZ99" s="431"/>
      <c r="AKA99" s="431"/>
      <c r="AKB99" s="431"/>
      <c r="AKC99" s="431"/>
      <c r="AKD99" s="431"/>
      <c r="AKE99" s="431"/>
      <c r="AKF99" s="431"/>
      <c r="AKG99" s="431"/>
      <c r="AKH99" s="431"/>
      <c r="AKI99" s="431"/>
      <c r="AKJ99" s="431"/>
      <c r="AKK99" s="431"/>
      <c r="AKL99" s="431"/>
      <c r="AKM99" s="431"/>
      <c r="AKN99" s="431"/>
      <c r="AKO99" s="431"/>
      <c r="AKP99" s="431"/>
      <c r="AKQ99" s="431"/>
      <c r="AKR99" s="431"/>
      <c r="AKS99" s="431"/>
      <c r="AKT99" s="431"/>
      <c r="AKU99" s="431"/>
      <c r="AKV99" s="431"/>
      <c r="AKW99" s="431"/>
      <c r="AKX99" s="431"/>
      <c r="AKY99" s="431"/>
      <c r="AKZ99" s="431"/>
      <c r="ALA99" s="431"/>
      <c r="ALB99" s="431"/>
      <c r="ALC99" s="431"/>
      <c r="ALD99" s="431"/>
      <c r="ALE99" s="431"/>
      <c r="ALF99" s="431"/>
      <c r="ALG99" s="431"/>
      <c r="ALH99" s="431"/>
      <c r="ALI99" s="431"/>
      <c r="ALJ99" s="431"/>
      <c r="ALK99" s="431"/>
      <c r="ALL99" s="431"/>
      <c r="ALM99" s="431"/>
      <c r="ALN99" s="431"/>
      <c r="ALO99" s="431"/>
      <c r="ALP99" s="431"/>
      <c r="ALQ99" s="431"/>
      <c r="ALR99" s="431"/>
      <c r="ALS99" s="431"/>
      <c r="ALT99" s="431"/>
      <c r="ALU99" s="431"/>
      <c r="ALV99" s="431"/>
      <c r="ALW99" s="431"/>
      <c r="ALX99" s="431"/>
      <c r="ALY99" s="431"/>
      <c r="ALZ99" s="431"/>
      <c r="AMA99" s="431"/>
      <c r="AMB99" s="431"/>
      <c r="AMC99" s="431"/>
      <c r="AMD99" s="431"/>
      <c r="AME99" s="431"/>
      <c r="AMF99" s="431"/>
      <c r="AMG99" s="431"/>
      <c r="AMH99" s="431"/>
      <c r="AMI99" s="431"/>
      <c r="AMJ99" s="431"/>
      <c r="AMK99" s="431"/>
      <c r="AML99" s="431"/>
      <c r="AMM99" s="431"/>
      <c r="AMN99" s="431"/>
      <c r="AMO99" s="431"/>
      <c r="AMP99" s="431"/>
      <c r="AMQ99" s="431"/>
      <c r="AMR99" s="431"/>
      <c r="AMS99" s="431"/>
      <c r="AMT99" s="431"/>
      <c r="AMU99" s="431"/>
      <c r="AMV99" s="431"/>
      <c r="AMW99" s="431"/>
      <c r="AMX99" s="431"/>
      <c r="AMY99" s="431"/>
      <c r="AMZ99" s="431"/>
      <c r="ANA99" s="431"/>
      <c r="ANB99" s="431"/>
      <c r="ANC99" s="431"/>
      <c r="AND99" s="431"/>
      <c r="ANE99" s="431"/>
      <c r="ANF99" s="431"/>
      <c r="ANG99" s="431"/>
      <c r="ANH99" s="431"/>
      <c r="ANI99" s="431"/>
      <c r="ANJ99" s="431"/>
      <c r="ANK99" s="431"/>
      <c r="ANL99" s="431"/>
      <c r="ANM99" s="431"/>
      <c r="ANN99" s="431"/>
      <c r="ANO99" s="431"/>
      <c r="ANP99" s="431"/>
      <c r="ANQ99" s="431"/>
      <c r="ANR99" s="431"/>
      <c r="ANS99" s="431"/>
      <c r="ANT99" s="431"/>
      <c r="ANU99" s="431"/>
      <c r="ANV99" s="431"/>
      <c r="ANW99" s="431"/>
      <c r="ANX99" s="431"/>
      <c r="ANY99" s="431"/>
      <c r="ANZ99" s="431"/>
      <c r="AOA99" s="431"/>
      <c r="AOB99" s="431"/>
      <c r="AOC99" s="431"/>
      <c r="AOD99" s="431"/>
      <c r="AOE99" s="431"/>
      <c r="AOF99" s="431"/>
      <c r="AOG99" s="431"/>
      <c r="AOH99" s="431"/>
      <c r="AOI99" s="431"/>
      <c r="AOJ99" s="431"/>
      <c r="AOK99" s="431"/>
      <c r="AOL99" s="431"/>
      <c r="AOM99" s="431"/>
      <c r="AON99" s="431"/>
      <c r="AOO99" s="431"/>
      <c r="AOP99" s="431"/>
      <c r="AOQ99" s="431"/>
      <c r="AOR99" s="431"/>
      <c r="AOS99" s="431"/>
      <c r="AOT99" s="431"/>
      <c r="AOU99" s="431"/>
      <c r="AOV99" s="431"/>
      <c r="AOW99" s="431"/>
      <c r="AOX99" s="431"/>
      <c r="AOY99" s="431"/>
      <c r="AOZ99" s="431"/>
      <c r="APA99" s="431"/>
      <c r="APB99" s="431"/>
      <c r="APC99" s="431"/>
      <c r="APD99" s="431"/>
      <c r="APE99" s="431"/>
      <c r="APF99" s="431"/>
      <c r="APG99" s="431"/>
      <c r="APH99" s="431"/>
      <c r="API99" s="431"/>
      <c r="APJ99" s="431"/>
      <c r="APK99" s="431"/>
      <c r="APL99" s="431"/>
      <c r="APM99" s="431"/>
      <c r="APN99" s="431"/>
      <c r="APO99" s="431"/>
      <c r="APP99" s="431"/>
      <c r="APQ99" s="431"/>
      <c r="APR99" s="431"/>
      <c r="APS99" s="431"/>
      <c r="APT99" s="431"/>
      <c r="APU99" s="431"/>
      <c r="APV99" s="431"/>
      <c r="APW99" s="431"/>
      <c r="APX99" s="431"/>
      <c r="APY99" s="431"/>
      <c r="APZ99" s="431"/>
      <c r="AQA99" s="431"/>
      <c r="AQB99" s="431"/>
      <c r="AQC99" s="431"/>
      <c r="AQD99" s="431"/>
      <c r="AQE99" s="431"/>
      <c r="AQF99" s="431"/>
      <c r="AQG99" s="431"/>
      <c r="AQH99" s="431"/>
      <c r="AQI99" s="431"/>
      <c r="AQJ99" s="431"/>
      <c r="AQK99" s="431"/>
      <c r="AQL99" s="431"/>
      <c r="AQM99" s="431"/>
      <c r="AQN99" s="431"/>
      <c r="AQO99" s="431"/>
      <c r="AQP99" s="431"/>
      <c r="AQQ99" s="431"/>
      <c r="AQR99" s="431"/>
      <c r="AQS99" s="431"/>
      <c r="AQT99" s="431"/>
      <c r="AQU99" s="431"/>
      <c r="AQV99" s="431"/>
      <c r="AQW99" s="431"/>
      <c r="AQX99" s="431"/>
      <c r="AQY99" s="431"/>
      <c r="AQZ99" s="431"/>
      <c r="ARA99" s="431"/>
      <c r="ARB99" s="431"/>
      <c r="ARC99" s="431"/>
      <c r="ARD99" s="431"/>
      <c r="ARE99" s="431"/>
      <c r="ARF99" s="431"/>
      <c r="ARG99" s="431"/>
      <c r="ARH99" s="431"/>
      <c r="ARI99" s="431"/>
      <c r="ARJ99" s="431"/>
      <c r="ARK99" s="431"/>
      <c r="ARL99" s="431"/>
      <c r="ARM99" s="431"/>
      <c r="ARN99" s="431"/>
      <c r="ARO99" s="431"/>
      <c r="ARP99" s="431"/>
      <c r="ARQ99" s="431"/>
      <c r="ARR99" s="431"/>
      <c r="ARS99" s="431"/>
      <c r="ART99" s="431"/>
      <c r="ARU99" s="431"/>
      <c r="ARV99" s="431"/>
      <c r="ARW99" s="431"/>
      <c r="ARX99" s="431"/>
      <c r="ARY99" s="431"/>
      <c r="ARZ99" s="431"/>
      <c r="ASA99" s="431"/>
      <c r="ASB99" s="431"/>
      <c r="ASC99" s="431"/>
      <c r="ASD99" s="431"/>
      <c r="ASE99" s="431"/>
      <c r="ASF99" s="431"/>
      <c r="ASG99" s="431"/>
      <c r="ASH99" s="431"/>
      <c r="ASI99" s="431"/>
      <c r="ASJ99" s="431"/>
      <c r="ASK99" s="431"/>
      <c r="ASL99" s="431"/>
      <c r="ASM99" s="431"/>
      <c r="ASN99" s="431"/>
      <c r="ASO99" s="431"/>
      <c r="ASP99" s="431"/>
      <c r="ASQ99" s="431"/>
      <c r="ASR99" s="431"/>
      <c r="ASS99" s="431"/>
      <c r="AST99" s="431"/>
      <c r="ASU99" s="431"/>
      <c r="ASV99" s="431"/>
      <c r="ASW99" s="431"/>
      <c r="ASX99" s="431"/>
      <c r="ASY99" s="431"/>
      <c r="ASZ99" s="431"/>
      <c r="ATA99" s="431"/>
      <c r="ATB99" s="431"/>
      <c r="ATC99" s="431"/>
      <c r="ATD99" s="431"/>
      <c r="ATE99" s="431"/>
      <c r="ATF99" s="431"/>
      <c r="ATG99" s="431"/>
      <c r="ATH99" s="431"/>
      <c r="ATI99" s="431"/>
      <c r="ATJ99" s="431"/>
      <c r="ATK99" s="431"/>
      <c r="ATL99" s="431"/>
      <c r="ATM99" s="431"/>
      <c r="ATN99" s="431"/>
      <c r="ATO99" s="431"/>
      <c r="ATP99" s="431"/>
      <c r="ATQ99" s="431"/>
      <c r="ATR99" s="431"/>
      <c r="ATS99" s="431"/>
      <c r="ATT99" s="431"/>
      <c r="ATU99" s="431"/>
      <c r="ATV99" s="431"/>
      <c r="ATW99" s="431"/>
      <c r="ATX99" s="431"/>
      <c r="ATY99" s="431"/>
      <c r="ATZ99" s="431"/>
      <c r="AUA99" s="431"/>
      <c r="AUB99" s="431"/>
      <c r="AUC99" s="431"/>
      <c r="AUD99" s="431"/>
      <c r="AUE99" s="431"/>
      <c r="AUF99" s="431"/>
      <c r="AUG99" s="431"/>
      <c r="AUH99" s="431"/>
      <c r="AUI99" s="431"/>
      <c r="AUJ99" s="431"/>
      <c r="AUK99" s="431"/>
      <c r="AUL99" s="431"/>
      <c r="AUM99" s="431"/>
      <c r="AUN99" s="431"/>
      <c r="AUO99" s="431"/>
      <c r="AUP99" s="431"/>
      <c r="AUQ99" s="431"/>
      <c r="AUR99" s="431"/>
      <c r="AUS99" s="431"/>
      <c r="AUT99" s="431"/>
      <c r="AUU99" s="431"/>
      <c r="AUV99" s="431"/>
      <c r="AUW99" s="431"/>
      <c r="AUX99" s="431"/>
      <c r="AUY99" s="431"/>
      <c r="AUZ99" s="431"/>
      <c r="AVA99" s="431"/>
      <c r="AVB99" s="431"/>
      <c r="AVC99" s="431"/>
      <c r="AVD99" s="431"/>
      <c r="AVE99" s="431"/>
      <c r="AVF99" s="431"/>
      <c r="AVG99" s="431"/>
      <c r="AVH99" s="431"/>
      <c r="AVI99" s="431"/>
      <c r="AVJ99" s="431"/>
      <c r="AVK99" s="431"/>
      <c r="AVL99" s="431"/>
      <c r="AVM99" s="431"/>
      <c r="AVN99" s="431"/>
      <c r="AVO99" s="431"/>
      <c r="AVP99" s="431"/>
      <c r="AVQ99" s="431"/>
      <c r="AVR99" s="431"/>
      <c r="AVS99" s="431"/>
      <c r="AVT99" s="431"/>
      <c r="AVU99" s="431"/>
      <c r="AVV99" s="431"/>
      <c r="AVW99" s="431"/>
      <c r="AVX99" s="431"/>
      <c r="AVY99" s="431"/>
      <c r="AVZ99" s="431"/>
      <c r="AWA99" s="431"/>
      <c r="AWB99" s="431"/>
      <c r="AWC99" s="431"/>
      <c r="AWD99" s="431"/>
      <c r="AWE99" s="431"/>
      <c r="AWF99" s="431"/>
      <c r="AWG99" s="431"/>
      <c r="AWH99" s="431"/>
      <c r="AWI99" s="431"/>
      <c r="AWJ99" s="431"/>
      <c r="AWK99" s="431"/>
      <c r="AWL99" s="431"/>
      <c r="AWM99" s="431"/>
      <c r="AWN99" s="431"/>
      <c r="AWO99" s="431"/>
      <c r="AWP99" s="431"/>
      <c r="AWQ99" s="431"/>
      <c r="AWR99" s="431"/>
      <c r="AWS99" s="431"/>
      <c r="AWT99" s="431"/>
      <c r="AWU99" s="431"/>
      <c r="AWV99" s="431"/>
      <c r="AWW99" s="431"/>
      <c r="AWX99" s="431"/>
      <c r="AWY99" s="431"/>
      <c r="AWZ99" s="431"/>
      <c r="AXA99" s="431"/>
      <c r="AXB99" s="431"/>
      <c r="AXC99" s="431"/>
      <c r="AXD99" s="431"/>
      <c r="AXE99" s="431"/>
      <c r="AXF99" s="431"/>
      <c r="AXG99" s="431"/>
      <c r="AXH99" s="431"/>
      <c r="AXI99" s="431"/>
      <c r="AXJ99" s="431"/>
      <c r="AXK99" s="431"/>
      <c r="AXL99" s="431"/>
      <c r="AXM99" s="431"/>
      <c r="AXN99" s="431"/>
      <c r="AXO99" s="431"/>
      <c r="AXP99" s="431"/>
      <c r="AXQ99" s="431"/>
      <c r="AXR99" s="431"/>
      <c r="AXS99" s="431"/>
      <c r="AXT99" s="431"/>
      <c r="AXU99" s="431"/>
      <c r="AXV99" s="431"/>
      <c r="AXW99" s="431"/>
      <c r="AXX99" s="431"/>
      <c r="AXY99" s="431"/>
      <c r="AXZ99" s="431"/>
      <c r="AYA99" s="431"/>
      <c r="AYB99" s="431"/>
      <c r="AYC99" s="431"/>
      <c r="AYD99" s="431"/>
      <c r="AYE99" s="431"/>
      <c r="AYF99" s="431"/>
      <c r="AYG99" s="431"/>
      <c r="AYH99" s="431"/>
      <c r="AYI99" s="431"/>
      <c r="AYJ99" s="431"/>
      <c r="AYK99" s="431"/>
      <c r="AYL99" s="431"/>
      <c r="AYM99" s="431"/>
      <c r="AYN99" s="431"/>
      <c r="AYO99" s="431"/>
      <c r="AYP99" s="431"/>
      <c r="AYQ99" s="431"/>
      <c r="AYR99" s="431"/>
      <c r="AYS99" s="431"/>
      <c r="AYT99" s="431"/>
      <c r="AYU99" s="431"/>
      <c r="AYV99" s="431"/>
      <c r="AYW99" s="431"/>
      <c r="AYX99" s="431"/>
      <c r="AYY99" s="431"/>
      <c r="AYZ99" s="431"/>
      <c r="AZA99" s="431"/>
      <c r="AZB99" s="431"/>
      <c r="AZC99" s="431"/>
      <c r="AZD99" s="431"/>
      <c r="AZE99" s="431"/>
      <c r="AZF99" s="431"/>
      <c r="AZG99" s="431"/>
      <c r="AZH99" s="431"/>
      <c r="AZI99" s="431"/>
      <c r="AZJ99" s="431"/>
      <c r="AZK99" s="431"/>
      <c r="AZL99" s="431"/>
      <c r="AZM99" s="431"/>
      <c r="AZN99" s="431"/>
      <c r="AZO99" s="431"/>
      <c r="AZP99" s="431"/>
      <c r="AZQ99" s="431"/>
      <c r="AZR99" s="431"/>
      <c r="AZS99" s="431"/>
      <c r="AZT99" s="431"/>
      <c r="AZU99" s="431"/>
      <c r="AZV99" s="431"/>
      <c r="AZW99" s="431"/>
      <c r="AZX99" s="431"/>
      <c r="AZY99" s="431"/>
      <c r="AZZ99" s="431"/>
      <c r="BAA99" s="431"/>
      <c r="BAB99" s="431"/>
      <c r="BAC99" s="431"/>
      <c r="BAD99" s="431"/>
      <c r="BAE99" s="431"/>
      <c r="BAF99" s="431"/>
      <c r="BAG99" s="431"/>
      <c r="BAH99" s="431"/>
      <c r="BAI99" s="431"/>
      <c r="BAJ99" s="431"/>
      <c r="BAK99" s="431"/>
      <c r="BAL99" s="431"/>
      <c r="BAM99" s="431"/>
      <c r="BAN99" s="431"/>
      <c r="BAO99" s="431"/>
      <c r="BAP99" s="431"/>
      <c r="BAQ99" s="431"/>
      <c r="BAR99" s="431"/>
      <c r="BAS99" s="431"/>
      <c r="BAT99" s="431"/>
      <c r="BAU99" s="431"/>
      <c r="BAV99" s="431"/>
      <c r="BAW99" s="431"/>
      <c r="BAX99" s="431"/>
      <c r="BAY99" s="431"/>
      <c r="BAZ99" s="431"/>
      <c r="BBA99" s="431"/>
      <c r="BBB99" s="431"/>
      <c r="BBC99" s="431"/>
      <c r="BBD99" s="431"/>
      <c r="BBE99" s="431"/>
      <c r="BBF99" s="431"/>
      <c r="BBG99" s="431"/>
      <c r="BBH99" s="431"/>
      <c r="BBI99" s="431"/>
      <c r="BBJ99" s="431"/>
      <c r="BBK99" s="431"/>
      <c r="BBL99" s="431"/>
      <c r="BBM99" s="431"/>
      <c r="BBN99" s="431"/>
      <c r="BBO99" s="431"/>
      <c r="BBP99" s="431"/>
      <c r="BBQ99" s="431"/>
      <c r="BBR99" s="431"/>
      <c r="BBS99" s="431"/>
      <c r="BBT99" s="431"/>
      <c r="BBU99" s="431"/>
      <c r="BBV99" s="431"/>
      <c r="BBW99" s="431"/>
      <c r="BBX99" s="431"/>
      <c r="BBY99" s="431"/>
      <c r="BBZ99" s="431"/>
      <c r="BCA99" s="431"/>
      <c r="BCB99" s="431"/>
      <c r="BCC99" s="431"/>
      <c r="BCD99" s="431"/>
      <c r="BCE99" s="431"/>
      <c r="BCF99" s="431"/>
      <c r="BCG99" s="431"/>
      <c r="BCH99" s="431"/>
      <c r="BCI99" s="431"/>
      <c r="BCJ99" s="431"/>
      <c r="BCK99" s="431"/>
      <c r="BCL99" s="431"/>
      <c r="BCM99" s="431"/>
      <c r="BCN99" s="431"/>
      <c r="BCO99" s="431"/>
      <c r="BCP99" s="431"/>
      <c r="BCQ99" s="431"/>
      <c r="BCR99" s="431"/>
      <c r="BCS99" s="431"/>
      <c r="BCT99" s="431"/>
      <c r="BCU99" s="431"/>
      <c r="BCV99" s="431"/>
      <c r="BCW99" s="431"/>
      <c r="BCX99" s="431"/>
      <c r="BCY99" s="431"/>
      <c r="BCZ99" s="431"/>
      <c r="BDA99" s="431"/>
      <c r="BDB99" s="431"/>
      <c r="BDC99" s="431"/>
      <c r="BDD99" s="431"/>
      <c r="BDE99" s="431"/>
      <c r="BDF99" s="431"/>
      <c r="BDG99" s="431"/>
      <c r="BDH99" s="431"/>
      <c r="BDI99" s="431"/>
      <c r="BDJ99" s="431"/>
      <c r="BDK99" s="431"/>
      <c r="BDL99" s="431"/>
      <c r="BDM99" s="431"/>
      <c r="BDN99" s="431"/>
      <c r="BDO99" s="431"/>
      <c r="BDP99" s="431"/>
      <c r="BDQ99" s="431"/>
      <c r="BDR99" s="431"/>
      <c r="BDS99" s="431"/>
      <c r="BDT99" s="431"/>
      <c r="BDU99" s="431"/>
      <c r="BDV99" s="431"/>
      <c r="BDW99" s="431"/>
      <c r="BDX99" s="431"/>
      <c r="BDY99" s="431"/>
      <c r="BDZ99" s="431"/>
      <c r="BEA99" s="431"/>
      <c r="BEB99" s="431"/>
      <c r="BEC99" s="431"/>
      <c r="BED99" s="431"/>
      <c r="BEE99" s="431"/>
      <c r="BEF99" s="431"/>
      <c r="BEG99" s="431"/>
      <c r="BEH99" s="431"/>
      <c r="BEI99" s="431"/>
      <c r="BEJ99" s="431"/>
      <c r="BEK99" s="431"/>
      <c r="BEL99" s="431"/>
      <c r="BEM99" s="431"/>
      <c r="BEN99" s="431"/>
      <c r="BEO99" s="431"/>
      <c r="BEP99" s="431"/>
      <c r="BEQ99" s="431"/>
      <c r="BER99" s="431"/>
      <c r="BES99" s="431"/>
      <c r="BET99" s="431"/>
      <c r="BEU99" s="431"/>
      <c r="BEV99" s="431"/>
      <c r="BEW99" s="431"/>
      <c r="BEX99" s="431"/>
      <c r="BEY99" s="431"/>
      <c r="BEZ99" s="431"/>
      <c r="BFA99" s="431"/>
      <c r="BFB99" s="431"/>
      <c r="BFC99" s="431"/>
      <c r="BFD99" s="431"/>
      <c r="BFE99" s="431"/>
      <c r="BFF99" s="431"/>
      <c r="BFG99" s="431"/>
      <c r="BFH99" s="431"/>
      <c r="BFI99" s="431"/>
      <c r="BFJ99" s="431"/>
      <c r="BFK99" s="431"/>
      <c r="BFL99" s="431"/>
      <c r="BFM99" s="431"/>
      <c r="BFN99" s="431"/>
      <c r="BFO99" s="431"/>
      <c r="BFP99" s="431"/>
      <c r="BFQ99" s="431"/>
      <c r="BFR99" s="431"/>
      <c r="BFS99" s="431"/>
      <c r="BFT99" s="431"/>
      <c r="BFU99" s="431"/>
      <c r="BFV99" s="431"/>
      <c r="BFW99" s="431"/>
      <c r="BFX99" s="431"/>
      <c r="BFY99" s="431"/>
      <c r="BFZ99" s="431"/>
      <c r="BGA99" s="431"/>
      <c r="BGB99" s="431"/>
      <c r="BGC99" s="431"/>
      <c r="BGD99" s="431"/>
      <c r="BGE99" s="431"/>
      <c r="BGF99" s="431"/>
      <c r="BGG99" s="431"/>
      <c r="BGH99" s="431"/>
      <c r="BGI99" s="431"/>
      <c r="BGJ99" s="431"/>
      <c r="BGK99" s="431"/>
      <c r="BGL99" s="431"/>
      <c r="BGM99" s="431"/>
      <c r="BGN99" s="431"/>
      <c r="BGO99" s="431"/>
      <c r="BGP99" s="431"/>
      <c r="BGQ99" s="431"/>
      <c r="BGR99" s="431"/>
      <c r="BGS99" s="431"/>
      <c r="BGT99" s="431"/>
      <c r="BGU99" s="431"/>
      <c r="BGV99" s="431"/>
      <c r="BGW99" s="431"/>
      <c r="BGX99" s="431"/>
      <c r="BGY99" s="431"/>
      <c r="BGZ99" s="431"/>
      <c r="BHA99" s="431"/>
      <c r="BHB99" s="431"/>
      <c r="BHC99" s="431"/>
      <c r="BHD99" s="431"/>
      <c r="BHE99" s="431"/>
      <c r="BHF99" s="431"/>
      <c r="BHG99" s="431"/>
      <c r="BHH99" s="431"/>
      <c r="BHI99" s="431"/>
      <c r="BHJ99" s="431"/>
      <c r="BHK99" s="431"/>
      <c r="BHL99" s="431"/>
      <c r="BHM99" s="431"/>
      <c r="BHN99" s="431"/>
      <c r="BHO99" s="431"/>
      <c r="BHP99" s="431"/>
      <c r="BHQ99" s="431"/>
      <c r="BHR99" s="431"/>
      <c r="BHS99" s="431"/>
      <c r="BHT99" s="431"/>
      <c r="BHU99" s="431"/>
      <c r="BHV99" s="431"/>
      <c r="BHW99" s="431"/>
      <c r="BHX99" s="431"/>
      <c r="BHY99" s="431"/>
      <c r="BHZ99" s="431"/>
      <c r="BIA99" s="431"/>
      <c r="BIB99" s="431"/>
      <c r="BIC99" s="431"/>
      <c r="BID99" s="431"/>
      <c r="BIE99" s="431"/>
      <c r="BIF99" s="431"/>
      <c r="BIG99" s="431"/>
      <c r="BIH99" s="431"/>
      <c r="BII99" s="431"/>
      <c r="BIJ99" s="431"/>
      <c r="BIK99" s="431"/>
      <c r="BIL99" s="431"/>
      <c r="BIM99" s="431"/>
      <c r="BIN99" s="431"/>
      <c r="BIO99" s="431"/>
      <c r="BIP99" s="431"/>
      <c r="BIQ99" s="431"/>
      <c r="BIR99" s="431"/>
      <c r="BIS99" s="431"/>
      <c r="BIT99" s="431"/>
      <c r="BIU99" s="431"/>
      <c r="BIV99" s="431"/>
      <c r="BIW99" s="431"/>
      <c r="BIX99" s="431"/>
      <c r="BIY99" s="431"/>
      <c r="BIZ99" s="431"/>
      <c r="BJA99" s="431"/>
      <c r="BJB99" s="431"/>
      <c r="BJC99" s="431"/>
      <c r="BJD99" s="431"/>
      <c r="BJE99" s="431"/>
      <c r="BJF99" s="431"/>
      <c r="BJG99" s="431"/>
      <c r="BJH99" s="431"/>
      <c r="BJI99" s="431"/>
      <c r="BJJ99" s="431"/>
      <c r="BJK99" s="431"/>
      <c r="BJL99" s="431"/>
      <c r="BJM99" s="431"/>
      <c r="BJN99" s="431"/>
      <c r="BJO99" s="431"/>
      <c r="BJP99" s="431"/>
      <c r="BJQ99" s="431"/>
      <c r="BJR99" s="431"/>
      <c r="BJS99" s="431"/>
      <c r="BJT99" s="431"/>
      <c r="BJU99" s="431"/>
      <c r="BJV99" s="431"/>
      <c r="BJW99" s="431"/>
      <c r="BJX99" s="431"/>
      <c r="BJY99" s="431"/>
      <c r="BJZ99" s="431"/>
      <c r="BKA99" s="431"/>
      <c r="BKB99" s="431"/>
      <c r="BKC99" s="431"/>
      <c r="BKD99" s="431"/>
      <c r="BKE99" s="431"/>
      <c r="BKF99" s="431"/>
      <c r="BKG99" s="431"/>
      <c r="BKH99" s="431"/>
      <c r="BKI99" s="431"/>
      <c r="BKJ99" s="431"/>
      <c r="BKK99" s="431"/>
      <c r="BKL99" s="431"/>
      <c r="BKM99" s="431"/>
      <c r="BKN99" s="431"/>
      <c r="BKO99" s="431"/>
      <c r="BKP99" s="431"/>
      <c r="BKQ99" s="431"/>
      <c r="BKR99" s="431"/>
      <c r="BKS99" s="431"/>
      <c r="BKT99" s="431"/>
      <c r="BKU99" s="431"/>
      <c r="BKV99" s="431"/>
      <c r="BKW99" s="431"/>
      <c r="BKX99" s="431"/>
      <c r="BKY99" s="431"/>
      <c r="BKZ99" s="431"/>
      <c r="BLA99" s="431"/>
      <c r="BLB99" s="431"/>
      <c r="BLC99" s="431"/>
      <c r="BLD99" s="431"/>
      <c r="BLE99" s="431"/>
      <c r="BLF99" s="431"/>
      <c r="BLG99" s="431"/>
      <c r="BLH99" s="431"/>
      <c r="BLI99" s="431"/>
      <c r="BLJ99" s="431"/>
      <c r="BLK99" s="431"/>
      <c r="BLL99" s="431"/>
      <c r="BLM99" s="431"/>
      <c r="BLN99" s="431"/>
      <c r="BLO99" s="431"/>
      <c r="BLP99" s="431"/>
      <c r="BLQ99" s="431"/>
      <c r="BLR99" s="431"/>
      <c r="BLS99" s="431"/>
      <c r="BLT99" s="431"/>
      <c r="BLU99" s="431"/>
      <c r="BLV99" s="431"/>
      <c r="BLW99" s="431"/>
      <c r="BLX99" s="431"/>
      <c r="BLY99" s="431"/>
      <c r="BLZ99" s="431"/>
      <c r="BMA99" s="431"/>
      <c r="BMB99" s="431"/>
      <c r="BMC99" s="431"/>
      <c r="BMD99" s="431"/>
      <c r="BME99" s="431"/>
      <c r="BMF99" s="431"/>
      <c r="BMG99" s="431"/>
      <c r="BMH99" s="431"/>
      <c r="BMI99" s="431"/>
      <c r="BMJ99" s="431"/>
      <c r="BMK99" s="431"/>
      <c r="BML99" s="431"/>
      <c r="BMM99" s="431"/>
      <c r="BMN99" s="431"/>
      <c r="BMO99" s="431"/>
      <c r="BMP99" s="431"/>
      <c r="BMQ99" s="431"/>
      <c r="BMR99" s="431"/>
      <c r="BMS99" s="431"/>
      <c r="BMT99" s="431"/>
      <c r="BMU99" s="431"/>
      <c r="BMV99" s="431"/>
      <c r="BMW99" s="431"/>
      <c r="BMX99" s="431"/>
      <c r="BMY99" s="431"/>
      <c r="BMZ99" s="431"/>
      <c r="BNA99" s="431"/>
      <c r="BNB99" s="431"/>
      <c r="BNC99" s="431"/>
      <c r="BND99" s="431"/>
      <c r="BNE99" s="431"/>
      <c r="BNF99" s="431"/>
      <c r="BNG99" s="431"/>
      <c r="BNH99" s="431"/>
      <c r="BNI99" s="431"/>
      <c r="BNJ99" s="431"/>
      <c r="BNK99" s="431"/>
      <c r="BNL99" s="431"/>
      <c r="BNM99" s="431"/>
      <c r="BNN99" s="431"/>
      <c r="BNO99" s="431"/>
      <c r="BNP99" s="431"/>
      <c r="BNQ99" s="431"/>
      <c r="BNR99" s="431"/>
      <c r="BNS99" s="431"/>
      <c r="BNT99" s="431"/>
      <c r="BNU99" s="431"/>
      <c r="BNV99" s="431"/>
      <c r="BNW99" s="431"/>
      <c r="BNX99" s="431"/>
      <c r="BNY99" s="431"/>
      <c r="BNZ99" s="431"/>
      <c r="BOA99" s="431"/>
      <c r="BOB99" s="431"/>
      <c r="BOC99" s="431"/>
      <c r="BOD99" s="431"/>
      <c r="BOE99" s="431"/>
      <c r="BOF99" s="431"/>
      <c r="BOG99" s="431"/>
      <c r="BOH99" s="431"/>
      <c r="BOI99" s="431"/>
      <c r="BOJ99" s="431"/>
      <c r="BOK99" s="431"/>
      <c r="BOL99" s="431"/>
      <c r="BOM99" s="431"/>
      <c r="BON99" s="431"/>
      <c r="BOO99" s="431"/>
      <c r="BOP99" s="431"/>
      <c r="BOQ99" s="431"/>
      <c r="BOR99" s="431"/>
      <c r="BOS99" s="431"/>
      <c r="BOT99" s="431"/>
      <c r="BOU99" s="431"/>
      <c r="BOV99" s="431"/>
      <c r="BOW99" s="431"/>
      <c r="BOX99" s="431"/>
      <c r="BOY99" s="431"/>
      <c r="BOZ99" s="431"/>
      <c r="BPA99" s="431"/>
      <c r="BPB99" s="431"/>
      <c r="BPC99" s="431"/>
      <c r="BPD99" s="431"/>
      <c r="BPE99" s="431"/>
      <c r="BPF99" s="431"/>
      <c r="BPG99" s="431"/>
      <c r="BPH99" s="431"/>
      <c r="BPI99" s="431"/>
      <c r="BPJ99" s="431"/>
      <c r="BPK99" s="431"/>
      <c r="BPL99" s="431"/>
      <c r="BPM99" s="431"/>
      <c r="BPN99" s="431"/>
      <c r="BPO99" s="431"/>
      <c r="BPP99" s="431"/>
      <c r="BPQ99" s="431"/>
      <c r="BPR99" s="431"/>
      <c r="BPS99" s="431"/>
      <c r="BPT99" s="431"/>
      <c r="BPU99" s="431"/>
      <c r="BPV99" s="431"/>
      <c r="BPW99" s="431"/>
      <c r="BPX99" s="431"/>
      <c r="BPY99" s="431"/>
      <c r="BPZ99" s="431"/>
      <c r="BQA99" s="431"/>
      <c r="BQB99" s="431"/>
      <c r="BQC99" s="431"/>
      <c r="BQD99" s="431"/>
      <c r="BQE99" s="431"/>
      <c r="BQF99" s="431"/>
      <c r="BQG99" s="431"/>
      <c r="BQH99" s="431"/>
      <c r="BQI99" s="431"/>
      <c r="BQJ99" s="431"/>
      <c r="BQK99" s="431"/>
      <c r="BQL99" s="431"/>
      <c r="BQM99" s="431"/>
      <c r="BQN99" s="431"/>
      <c r="BQO99" s="431"/>
      <c r="BQP99" s="431"/>
      <c r="BQQ99" s="431"/>
      <c r="BQR99" s="431"/>
      <c r="BQS99" s="431"/>
      <c r="BQT99" s="431"/>
      <c r="BQU99" s="431"/>
      <c r="BQV99" s="431"/>
      <c r="BQW99" s="431"/>
      <c r="BQX99" s="431"/>
      <c r="BQY99" s="431"/>
      <c r="BQZ99" s="431"/>
      <c r="BRA99" s="431"/>
      <c r="BRB99" s="431"/>
      <c r="BRC99" s="431"/>
      <c r="BRD99" s="431"/>
      <c r="BRE99" s="431"/>
      <c r="BRF99" s="431"/>
      <c r="BRG99" s="431"/>
      <c r="BRH99" s="431"/>
      <c r="BRI99" s="431"/>
      <c r="BRJ99" s="431"/>
      <c r="BRK99" s="431"/>
      <c r="BRL99" s="431"/>
      <c r="BRM99" s="431"/>
      <c r="BRN99" s="431"/>
      <c r="BRO99" s="431"/>
      <c r="BRP99" s="431"/>
      <c r="BRQ99" s="431"/>
      <c r="BRR99" s="431"/>
      <c r="BRS99" s="431"/>
      <c r="BRT99" s="431"/>
      <c r="BRU99" s="431"/>
    </row>
    <row r="100" spans="1:1841" ht="29.25" customHeight="1" x14ac:dyDescent="0.3">
      <c r="A100" s="792"/>
      <c r="B100" s="476">
        <v>7</v>
      </c>
      <c r="C100" s="476" t="s">
        <v>152</v>
      </c>
      <c r="D100" s="504">
        <f t="shared" si="45"/>
        <v>362062160</v>
      </c>
      <c r="E100" s="477">
        <v>200</v>
      </c>
      <c r="F100" s="464">
        <v>0</v>
      </c>
      <c r="G100" s="464">
        <v>0</v>
      </c>
      <c r="H100" s="464">
        <f t="shared" si="46"/>
        <v>40032450.714285694</v>
      </c>
      <c r="I100" s="477">
        <v>163</v>
      </c>
      <c r="J100" s="478"/>
      <c r="K100" s="477">
        <v>0</v>
      </c>
      <c r="L100" s="479"/>
      <c r="M100" s="476"/>
      <c r="N100" s="478"/>
      <c r="O100" s="476"/>
      <c r="P100" s="478"/>
      <c r="Q100" s="476"/>
      <c r="R100" s="478"/>
      <c r="S100" s="476"/>
      <c r="T100" s="478"/>
      <c r="U100" s="476"/>
      <c r="V100" s="478"/>
      <c r="W100" s="476"/>
      <c r="X100" s="480">
        <f t="shared" si="47"/>
        <v>40032450.714285694</v>
      </c>
      <c r="Y100" s="469">
        <f t="shared" si="48"/>
        <v>163</v>
      </c>
      <c r="Z100" s="480">
        <f t="shared" si="49"/>
        <v>0</v>
      </c>
      <c r="AA100" s="470">
        <f t="shared" si="50"/>
        <v>0</v>
      </c>
      <c r="AB100" s="521"/>
      <c r="AC100" s="486"/>
      <c r="AD100" s="527"/>
      <c r="AE100" s="527"/>
      <c r="AF100" s="527"/>
      <c r="AG100" s="527"/>
      <c r="AH100" s="431"/>
      <c r="AI100" s="431"/>
      <c r="AJ100" s="431"/>
      <c r="AK100" s="431"/>
      <c r="AL100" s="431"/>
      <c r="AM100" s="431"/>
      <c r="AN100" s="431"/>
      <c r="AO100" s="431"/>
      <c r="AP100" s="431"/>
      <c r="AQ100" s="431"/>
      <c r="AR100" s="431"/>
      <c r="AS100" s="431"/>
      <c r="AT100" s="431"/>
      <c r="AU100" s="431"/>
      <c r="AV100" s="431"/>
      <c r="AW100" s="431"/>
      <c r="AX100" s="431"/>
      <c r="AY100" s="431"/>
      <c r="AZ100" s="431"/>
      <c r="BA100" s="431"/>
      <c r="BB100" s="431"/>
      <c r="BC100" s="431"/>
      <c r="BD100" s="431"/>
      <c r="BE100" s="431"/>
      <c r="BF100" s="431"/>
      <c r="BG100" s="431"/>
      <c r="BH100" s="431"/>
      <c r="BI100" s="431"/>
      <c r="BJ100" s="431"/>
      <c r="BK100" s="431"/>
      <c r="BL100" s="431"/>
      <c r="BM100" s="431"/>
      <c r="BN100" s="431"/>
      <c r="BO100" s="431"/>
      <c r="BP100" s="431"/>
      <c r="BQ100" s="431"/>
      <c r="BR100" s="431"/>
      <c r="BS100" s="431"/>
      <c r="BT100" s="431"/>
      <c r="BU100" s="431"/>
      <c r="BV100" s="431"/>
      <c r="BW100" s="431"/>
      <c r="BX100" s="431"/>
      <c r="BY100" s="431"/>
      <c r="BZ100" s="431"/>
      <c r="CA100" s="431"/>
      <c r="CB100" s="431"/>
      <c r="CC100" s="431"/>
      <c r="CD100" s="431"/>
      <c r="CE100" s="431"/>
      <c r="CF100" s="431"/>
      <c r="CG100" s="431"/>
      <c r="CH100" s="431"/>
      <c r="CI100" s="431"/>
      <c r="CJ100" s="431"/>
      <c r="CK100" s="431"/>
      <c r="CL100" s="431"/>
      <c r="CM100" s="431"/>
      <c r="CN100" s="431"/>
      <c r="CO100" s="431"/>
      <c r="CP100" s="431"/>
      <c r="CQ100" s="431"/>
      <c r="CR100" s="431"/>
      <c r="CS100" s="431"/>
      <c r="CT100" s="431"/>
      <c r="CU100" s="431"/>
      <c r="CV100" s="431"/>
      <c r="CW100" s="431"/>
      <c r="CX100" s="431"/>
      <c r="CY100" s="431"/>
      <c r="CZ100" s="431"/>
      <c r="DA100" s="431"/>
      <c r="DB100" s="431"/>
      <c r="DC100" s="431"/>
      <c r="DD100" s="431"/>
      <c r="DE100" s="431"/>
      <c r="DF100" s="431"/>
      <c r="DG100" s="431"/>
      <c r="DH100" s="431"/>
      <c r="DI100" s="431"/>
      <c r="DJ100" s="431"/>
      <c r="DK100" s="431"/>
      <c r="DL100" s="431"/>
      <c r="DM100" s="431"/>
      <c r="DN100" s="431"/>
      <c r="DO100" s="431"/>
      <c r="DP100" s="431"/>
      <c r="DQ100" s="431"/>
      <c r="DR100" s="431"/>
      <c r="DS100" s="431"/>
      <c r="DT100" s="431"/>
      <c r="DU100" s="431"/>
      <c r="DV100" s="431"/>
      <c r="DW100" s="431"/>
      <c r="DX100" s="431"/>
      <c r="DY100" s="431"/>
      <c r="DZ100" s="431"/>
      <c r="EA100" s="431"/>
      <c r="EB100" s="431"/>
      <c r="EC100" s="431"/>
      <c r="ED100" s="431"/>
      <c r="EE100" s="431"/>
      <c r="EF100" s="431"/>
      <c r="EG100" s="431"/>
      <c r="EH100" s="431"/>
      <c r="EI100" s="431"/>
      <c r="EJ100" s="431"/>
      <c r="EK100" s="431"/>
      <c r="EL100" s="431"/>
      <c r="EM100" s="431"/>
      <c r="EN100" s="431"/>
      <c r="EO100" s="431"/>
      <c r="EP100" s="431"/>
      <c r="EQ100" s="431"/>
      <c r="ER100" s="431"/>
      <c r="ES100" s="431"/>
      <c r="ET100" s="431"/>
      <c r="EU100" s="431"/>
      <c r="EV100" s="431"/>
      <c r="EW100" s="431"/>
      <c r="EX100" s="431"/>
      <c r="EY100" s="431"/>
      <c r="EZ100" s="431"/>
      <c r="FA100" s="431"/>
      <c r="FB100" s="431"/>
      <c r="FC100" s="431"/>
      <c r="FD100" s="431"/>
      <c r="FE100" s="431"/>
      <c r="FF100" s="431"/>
      <c r="FG100" s="431"/>
      <c r="FH100" s="431"/>
      <c r="FI100" s="431"/>
      <c r="FJ100" s="431"/>
      <c r="FK100" s="431"/>
      <c r="FL100" s="431"/>
      <c r="FM100" s="431"/>
      <c r="FN100" s="431"/>
      <c r="FO100" s="431"/>
      <c r="FP100" s="431"/>
      <c r="FQ100" s="431"/>
      <c r="FR100" s="431"/>
      <c r="FS100" s="431"/>
      <c r="FT100" s="431"/>
      <c r="FU100" s="431"/>
      <c r="FV100" s="431"/>
      <c r="FW100" s="431"/>
      <c r="FX100" s="431"/>
      <c r="FY100" s="431"/>
      <c r="FZ100" s="431"/>
      <c r="GA100" s="431"/>
      <c r="GB100" s="431"/>
      <c r="GC100" s="431"/>
      <c r="GD100" s="431"/>
      <c r="GE100" s="431"/>
      <c r="GF100" s="431"/>
      <c r="GG100" s="431"/>
      <c r="GH100" s="431"/>
      <c r="GI100" s="431"/>
      <c r="GJ100" s="431"/>
      <c r="GK100" s="431"/>
      <c r="GL100" s="431"/>
      <c r="GM100" s="431"/>
      <c r="GN100" s="431"/>
      <c r="GO100" s="431"/>
      <c r="GP100" s="431"/>
      <c r="GQ100" s="431"/>
      <c r="GR100" s="431"/>
      <c r="GS100" s="431"/>
      <c r="GT100" s="431"/>
      <c r="GU100" s="431"/>
      <c r="GV100" s="431"/>
      <c r="GW100" s="431"/>
      <c r="GX100" s="431"/>
      <c r="GY100" s="431"/>
      <c r="GZ100" s="431"/>
      <c r="HA100" s="431"/>
      <c r="HB100" s="431"/>
      <c r="HC100" s="431"/>
      <c r="HD100" s="431"/>
      <c r="HE100" s="431"/>
      <c r="HF100" s="431"/>
      <c r="HG100" s="431"/>
      <c r="HH100" s="431"/>
      <c r="HI100" s="431"/>
      <c r="HJ100" s="431"/>
      <c r="HK100" s="431"/>
      <c r="HL100" s="431"/>
      <c r="HM100" s="431"/>
      <c r="HN100" s="431"/>
      <c r="HO100" s="431"/>
      <c r="HP100" s="431"/>
      <c r="HQ100" s="431"/>
      <c r="HR100" s="431"/>
      <c r="HS100" s="431"/>
      <c r="HT100" s="431"/>
      <c r="HU100" s="431"/>
      <c r="HV100" s="431"/>
      <c r="HW100" s="431"/>
      <c r="HX100" s="431"/>
      <c r="HY100" s="431"/>
      <c r="HZ100" s="431"/>
      <c r="IA100" s="431"/>
      <c r="IB100" s="431"/>
      <c r="IC100" s="431"/>
      <c r="ID100" s="431"/>
      <c r="IE100" s="431"/>
      <c r="IF100" s="431"/>
      <c r="IG100" s="431"/>
      <c r="IH100" s="431"/>
      <c r="II100" s="431"/>
      <c r="IJ100" s="431"/>
      <c r="IK100" s="431"/>
      <c r="IL100" s="431"/>
      <c r="IM100" s="431"/>
      <c r="IN100" s="431"/>
      <c r="IO100" s="431"/>
      <c r="IP100" s="431"/>
      <c r="IQ100" s="431"/>
      <c r="IR100" s="431"/>
      <c r="IS100" s="431"/>
      <c r="IT100" s="431"/>
      <c r="IU100" s="431"/>
      <c r="IV100" s="431"/>
      <c r="IW100" s="431"/>
      <c r="IX100" s="431"/>
      <c r="IY100" s="431"/>
      <c r="IZ100" s="431"/>
      <c r="JA100" s="431"/>
      <c r="JB100" s="431"/>
      <c r="JC100" s="431"/>
      <c r="JD100" s="431"/>
      <c r="JE100" s="431"/>
      <c r="JF100" s="431"/>
      <c r="JG100" s="431"/>
      <c r="JH100" s="431"/>
      <c r="JI100" s="431"/>
      <c r="JJ100" s="431"/>
      <c r="JK100" s="431"/>
      <c r="JL100" s="431"/>
      <c r="JM100" s="431"/>
      <c r="JN100" s="431"/>
      <c r="JO100" s="431"/>
      <c r="JP100" s="431"/>
      <c r="JQ100" s="431"/>
      <c r="JR100" s="431"/>
      <c r="JS100" s="431"/>
      <c r="JT100" s="431"/>
      <c r="JU100" s="431"/>
      <c r="JV100" s="431"/>
      <c r="JW100" s="431"/>
      <c r="JX100" s="431"/>
      <c r="JY100" s="431"/>
      <c r="JZ100" s="431"/>
      <c r="KA100" s="431"/>
      <c r="KB100" s="431"/>
      <c r="KC100" s="431"/>
      <c r="KD100" s="431"/>
      <c r="KE100" s="431"/>
      <c r="KF100" s="431"/>
      <c r="KG100" s="431"/>
      <c r="KH100" s="431"/>
      <c r="KI100" s="431"/>
      <c r="KJ100" s="431"/>
      <c r="KK100" s="431"/>
      <c r="KL100" s="431"/>
      <c r="KM100" s="431"/>
      <c r="KN100" s="431"/>
      <c r="KO100" s="431"/>
      <c r="KP100" s="431"/>
      <c r="KQ100" s="431"/>
      <c r="KR100" s="431"/>
      <c r="KS100" s="431"/>
      <c r="KT100" s="431"/>
      <c r="KU100" s="431"/>
      <c r="KV100" s="431"/>
      <c r="KW100" s="431"/>
      <c r="KX100" s="431"/>
      <c r="KY100" s="431"/>
      <c r="KZ100" s="431"/>
      <c r="LA100" s="431"/>
      <c r="LB100" s="431"/>
      <c r="LC100" s="431"/>
      <c r="LD100" s="431"/>
      <c r="LE100" s="431"/>
      <c r="LF100" s="431"/>
      <c r="LG100" s="431"/>
      <c r="LH100" s="431"/>
      <c r="LI100" s="431"/>
      <c r="LJ100" s="431"/>
      <c r="LK100" s="431"/>
      <c r="LL100" s="431"/>
      <c r="LM100" s="431"/>
      <c r="LN100" s="431"/>
      <c r="LO100" s="431"/>
      <c r="LP100" s="431"/>
      <c r="LQ100" s="431"/>
      <c r="LR100" s="431"/>
      <c r="LS100" s="431"/>
      <c r="LT100" s="431"/>
      <c r="LU100" s="431"/>
      <c r="LV100" s="431"/>
      <c r="LW100" s="431"/>
      <c r="LX100" s="431"/>
      <c r="LY100" s="431"/>
      <c r="LZ100" s="431"/>
      <c r="MA100" s="431"/>
      <c r="MB100" s="431"/>
      <c r="MC100" s="431"/>
      <c r="MD100" s="431"/>
      <c r="ME100" s="431"/>
      <c r="MF100" s="431"/>
      <c r="MG100" s="431"/>
      <c r="MH100" s="431"/>
      <c r="MI100" s="431"/>
      <c r="MJ100" s="431"/>
      <c r="MK100" s="431"/>
      <c r="ML100" s="431"/>
      <c r="MM100" s="431"/>
      <c r="MN100" s="431"/>
      <c r="MO100" s="431"/>
      <c r="MP100" s="431"/>
      <c r="MQ100" s="431"/>
      <c r="MR100" s="431"/>
      <c r="MS100" s="431"/>
      <c r="MT100" s="431"/>
      <c r="MU100" s="431"/>
      <c r="MV100" s="431"/>
      <c r="MW100" s="431"/>
      <c r="MX100" s="431"/>
      <c r="MY100" s="431"/>
      <c r="MZ100" s="431"/>
      <c r="NA100" s="431"/>
      <c r="NB100" s="431"/>
      <c r="NC100" s="431"/>
      <c r="ND100" s="431"/>
      <c r="NE100" s="431"/>
      <c r="NF100" s="431"/>
      <c r="NG100" s="431"/>
      <c r="NH100" s="431"/>
      <c r="NI100" s="431"/>
      <c r="NJ100" s="431"/>
      <c r="NK100" s="431"/>
      <c r="NL100" s="431"/>
      <c r="NM100" s="431"/>
      <c r="NN100" s="431"/>
      <c r="NO100" s="431"/>
      <c r="NP100" s="431"/>
      <c r="NQ100" s="431"/>
      <c r="NR100" s="431"/>
      <c r="NS100" s="431"/>
      <c r="NT100" s="431"/>
      <c r="NU100" s="431"/>
      <c r="NV100" s="431"/>
      <c r="NW100" s="431"/>
      <c r="NX100" s="431"/>
      <c r="NY100" s="431"/>
      <c r="NZ100" s="431"/>
      <c r="OA100" s="431"/>
      <c r="OB100" s="431"/>
      <c r="OC100" s="431"/>
      <c r="OD100" s="431"/>
      <c r="OE100" s="431"/>
      <c r="OF100" s="431"/>
      <c r="OG100" s="431"/>
      <c r="OH100" s="431"/>
      <c r="OI100" s="431"/>
      <c r="OJ100" s="431"/>
      <c r="OK100" s="431"/>
      <c r="OL100" s="431"/>
      <c r="OM100" s="431"/>
      <c r="ON100" s="431"/>
      <c r="OO100" s="431"/>
      <c r="OP100" s="431"/>
      <c r="OQ100" s="431"/>
      <c r="OR100" s="431"/>
      <c r="OS100" s="431"/>
      <c r="OT100" s="431"/>
      <c r="OU100" s="431"/>
      <c r="OV100" s="431"/>
      <c r="OW100" s="431"/>
      <c r="OX100" s="431"/>
      <c r="OY100" s="431"/>
      <c r="OZ100" s="431"/>
      <c r="PA100" s="431"/>
      <c r="PB100" s="431"/>
      <c r="PC100" s="431"/>
      <c r="PD100" s="431"/>
      <c r="PE100" s="431"/>
      <c r="PF100" s="431"/>
      <c r="PG100" s="431"/>
      <c r="PH100" s="431"/>
      <c r="PI100" s="431"/>
      <c r="PJ100" s="431"/>
      <c r="PK100" s="431"/>
      <c r="PL100" s="431"/>
      <c r="PM100" s="431"/>
      <c r="PN100" s="431"/>
      <c r="PO100" s="431"/>
      <c r="PP100" s="431"/>
      <c r="PQ100" s="431"/>
      <c r="PR100" s="431"/>
      <c r="PS100" s="431"/>
      <c r="PT100" s="431"/>
      <c r="PU100" s="431"/>
      <c r="PV100" s="431"/>
      <c r="PW100" s="431"/>
      <c r="PX100" s="431"/>
      <c r="PY100" s="431"/>
      <c r="PZ100" s="431"/>
      <c r="QA100" s="431"/>
      <c r="QB100" s="431"/>
      <c r="QC100" s="431"/>
      <c r="QD100" s="431"/>
      <c r="QE100" s="431"/>
      <c r="QF100" s="431"/>
      <c r="QG100" s="431"/>
      <c r="QH100" s="431"/>
      <c r="QI100" s="431"/>
      <c r="QJ100" s="431"/>
      <c r="QK100" s="431"/>
      <c r="QL100" s="431"/>
      <c r="QM100" s="431"/>
      <c r="QN100" s="431"/>
      <c r="QO100" s="431"/>
      <c r="QP100" s="431"/>
      <c r="QQ100" s="431"/>
      <c r="QR100" s="431"/>
      <c r="QS100" s="431"/>
      <c r="QT100" s="431"/>
      <c r="QU100" s="431"/>
      <c r="QV100" s="431"/>
      <c r="QW100" s="431"/>
      <c r="QX100" s="431"/>
      <c r="QY100" s="431"/>
      <c r="QZ100" s="431"/>
      <c r="RA100" s="431"/>
      <c r="RB100" s="431"/>
      <c r="RC100" s="431"/>
      <c r="RD100" s="431"/>
      <c r="RE100" s="431"/>
      <c r="RF100" s="431"/>
      <c r="RG100" s="431"/>
      <c r="RH100" s="431"/>
      <c r="RI100" s="431"/>
      <c r="RJ100" s="431"/>
      <c r="RK100" s="431"/>
      <c r="RL100" s="431"/>
      <c r="RM100" s="431"/>
      <c r="RN100" s="431"/>
      <c r="RO100" s="431"/>
      <c r="RP100" s="431"/>
      <c r="RQ100" s="431"/>
      <c r="RR100" s="431"/>
      <c r="RS100" s="431"/>
      <c r="RT100" s="431"/>
      <c r="RU100" s="431"/>
      <c r="RV100" s="431"/>
      <c r="RW100" s="431"/>
      <c r="RX100" s="431"/>
      <c r="RY100" s="431"/>
      <c r="RZ100" s="431"/>
      <c r="SA100" s="431"/>
      <c r="SB100" s="431"/>
      <c r="SC100" s="431"/>
      <c r="SD100" s="431"/>
      <c r="SE100" s="431"/>
      <c r="SF100" s="431"/>
      <c r="SG100" s="431"/>
      <c r="SH100" s="431"/>
      <c r="SI100" s="431"/>
      <c r="SJ100" s="431"/>
      <c r="SK100" s="431"/>
      <c r="SL100" s="431"/>
      <c r="SM100" s="431"/>
      <c r="SN100" s="431"/>
      <c r="SO100" s="431"/>
      <c r="SP100" s="431"/>
      <c r="SQ100" s="431"/>
      <c r="SR100" s="431"/>
      <c r="SS100" s="431"/>
      <c r="ST100" s="431"/>
      <c r="SU100" s="431"/>
      <c r="SV100" s="431"/>
      <c r="SW100" s="431"/>
      <c r="SX100" s="431"/>
      <c r="SY100" s="431"/>
      <c r="SZ100" s="431"/>
      <c r="TA100" s="431"/>
      <c r="TB100" s="431"/>
      <c r="TC100" s="431"/>
      <c r="TD100" s="431"/>
      <c r="TE100" s="431"/>
      <c r="TF100" s="431"/>
      <c r="TG100" s="431"/>
      <c r="TH100" s="431"/>
      <c r="TI100" s="431"/>
      <c r="TJ100" s="431"/>
      <c r="TK100" s="431"/>
      <c r="TL100" s="431"/>
      <c r="TM100" s="431"/>
      <c r="TN100" s="431"/>
      <c r="TO100" s="431"/>
      <c r="TP100" s="431"/>
      <c r="TQ100" s="431"/>
      <c r="TR100" s="431"/>
      <c r="TS100" s="431"/>
      <c r="TT100" s="431"/>
      <c r="TU100" s="431"/>
      <c r="TV100" s="431"/>
      <c r="TW100" s="431"/>
      <c r="TX100" s="431"/>
      <c r="TY100" s="431"/>
      <c r="TZ100" s="431"/>
      <c r="UA100" s="431"/>
      <c r="UB100" s="431"/>
      <c r="UC100" s="431"/>
      <c r="UD100" s="431"/>
      <c r="UE100" s="431"/>
      <c r="UF100" s="431"/>
      <c r="UG100" s="431"/>
      <c r="UH100" s="431"/>
      <c r="UI100" s="431"/>
      <c r="UJ100" s="431"/>
      <c r="UK100" s="431"/>
      <c r="UL100" s="431"/>
      <c r="UM100" s="431"/>
      <c r="UN100" s="431"/>
      <c r="UO100" s="431"/>
      <c r="UP100" s="431"/>
      <c r="UQ100" s="431"/>
      <c r="UR100" s="431"/>
      <c r="US100" s="431"/>
      <c r="UT100" s="431"/>
      <c r="UU100" s="431"/>
      <c r="UV100" s="431"/>
      <c r="UW100" s="431"/>
      <c r="UX100" s="431"/>
      <c r="UY100" s="431"/>
      <c r="UZ100" s="431"/>
      <c r="VA100" s="431"/>
      <c r="VB100" s="431"/>
      <c r="VC100" s="431"/>
      <c r="VD100" s="431"/>
      <c r="VE100" s="431"/>
      <c r="VF100" s="431"/>
      <c r="VG100" s="431"/>
      <c r="VH100" s="431"/>
      <c r="VI100" s="431"/>
      <c r="VJ100" s="431"/>
      <c r="VK100" s="431"/>
      <c r="VL100" s="431"/>
      <c r="VM100" s="431"/>
      <c r="VN100" s="431"/>
      <c r="VO100" s="431"/>
      <c r="VP100" s="431"/>
      <c r="VQ100" s="431"/>
      <c r="VR100" s="431"/>
      <c r="VS100" s="431"/>
      <c r="VT100" s="431"/>
      <c r="VU100" s="431"/>
      <c r="VV100" s="431"/>
      <c r="VW100" s="431"/>
      <c r="VX100" s="431"/>
      <c r="VY100" s="431"/>
      <c r="VZ100" s="431"/>
      <c r="WA100" s="431"/>
      <c r="WB100" s="431"/>
      <c r="WC100" s="431"/>
      <c r="WD100" s="431"/>
      <c r="WE100" s="431"/>
      <c r="WF100" s="431"/>
      <c r="WG100" s="431"/>
      <c r="WH100" s="431"/>
      <c r="WI100" s="431"/>
      <c r="WJ100" s="431"/>
      <c r="WK100" s="431"/>
      <c r="WL100" s="431"/>
      <c r="WM100" s="431"/>
      <c r="WN100" s="431"/>
      <c r="WO100" s="431"/>
      <c r="WP100" s="431"/>
      <c r="WQ100" s="431"/>
      <c r="WR100" s="431"/>
      <c r="WS100" s="431"/>
      <c r="WT100" s="431"/>
      <c r="WU100" s="431"/>
      <c r="WV100" s="431"/>
      <c r="WW100" s="431"/>
      <c r="WX100" s="431"/>
      <c r="WY100" s="431"/>
      <c r="WZ100" s="431"/>
      <c r="XA100" s="431"/>
      <c r="XB100" s="431"/>
      <c r="XC100" s="431"/>
      <c r="XD100" s="431"/>
      <c r="XE100" s="431"/>
      <c r="XF100" s="431"/>
      <c r="XG100" s="431"/>
      <c r="XH100" s="431"/>
      <c r="XI100" s="431"/>
      <c r="XJ100" s="431"/>
      <c r="XK100" s="431"/>
      <c r="XL100" s="431"/>
      <c r="XM100" s="431"/>
      <c r="XN100" s="431"/>
      <c r="XO100" s="431"/>
      <c r="XP100" s="431"/>
      <c r="XQ100" s="431"/>
      <c r="XR100" s="431"/>
      <c r="XS100" s="431"/>
      <c r="XT100" s="431"/>
      <c r="XU100" s="431"/>
      <c r="XV100" s="431"/>
      <c r="XW100" s="431"/>
      <c r="XX100" s="431"/>
      <c r="XY100" s="431"/>
      <c r="XZ100" s="431"/>
      <c r="YA100" s="431"/>
      <c r="YB100" s="431"/>
      <c r="YC100" s="431"/>
      <c r="YD100" s="431"/>
      <c r="YE100" s="431"/>
      <c r="YF100" s="431"/>
      <c r="YG100" s="431"/>
      <c r="YH100" s="431"/>
      <c r="YI100" s="431"/>
      <c r="YJ100" s="431"/>
      <c r="YK100" s="431"/>
      <c r="YL100" s="431"/>
      <c r="YM100" s="431"/>
      <c r="YN100" s="431"/>
      <c r="YO100" s="431"/>
      <c r="YP100" s="431"/>
      <c r="YQ100" s="431"/>
      <c r="YR100" s="431"/>
      <c r="YS100" s="431"/>
      <c r="YT100" s="431"/>
      <c r="YU100" s="431"/>
      <c r="YV100" s="431"/>
      <c r="YW100" s="431"/>
      <c r="YX100" s="431"/>
      <c r="YY100" s="431"/>
      <c r="YZ100" s="431"/>
      <c r="ZA100" s="431"/>
      <c r="ZB100" s="431"/>
      <c r="ZC100" s="431"/>
      <c r="ZD100" s="431"/>
      <c r="ZE100" s="431"/>
      <c r="ZF100" s="431"/>
      <c r="ZG100" s="431"/>
      <c r="ZH100" s="431"/>
      <c r="ZI100" s="431"/>
      <c r="ZJ100" s="431"/>
      <c r="ZK100" s="431"/>
      <c r="ZL100" s="431"/>
      <c r="ZM100" s="431"/>
      <c r="ZN100" s="431"/>
      <c r="ZO100" s="431"/>
      <c r="ZP100" s="431"/>
      <c r="ZQ100" s="431"/>
      <c r="ZR100" s="431"/>
      <c r="ZS100" s="431"/>
      <c r="ZT100" s="431"/>
      <c r="ZU100" s="431"/>
      <c r="ZV100" s="431"/>
      <c r="ZW100" s="431"/>
      <c r="ZX100" s="431"/>
      <c r="ZY100" s="431"/>
      <c r="ZZ100" s="431"/>
      <c r="AAA100" s="431"/>
      <c r="AAB100" s="431"/>
      <c r="AAC100" s="431"/>
      <c r="AAD100" s="431"/>
      <c r="AAE100" s="431"/>
      <c r="AAF100" s="431"/>
      <c r="AAG100" s="431"/>
      <c r="AAH100" s="431"/>
      <c r="AAI100" s="431"/>
      <c r="AAJ100" s="431"/>
      <c r="AAK100" s="431"/>
      <c r="AAL100" s="431"/>
      <c r="AAM100" s="431"/>
      <c r="AAN100" s="431"/>
      <c r="AAO100" s="431"/>
      <c r="AAP100" s="431"/>
      <c r="AAQ100" s="431"/>
      <c r="AAR100" s="431"/>
      <c r="AAS100" s="431"/>
      <c r="AAT100" s="431"/>
      <c r="AAU100" s="431"/>
      <c r="AAV100" s="431"/>
      <c r="AAW100" s="431"/>
      <c r="AAX100" s="431"/>
      <c r="AAY100" s="431"/>
      <c r="AAZ100" s="431"/>
      <c r="ABA100" s="431"/>
      <c r="ABB100" s="431"/>
      <c r="ABC100" s="431"/>
      <c r="ABD100" s="431"/>
      <c r="ABE100" s="431"/>
      <c r="ABF100" s="431"/>
      <c r="ABG100" s="431"/>
      <c r="ABH100" s="431"/>
      <c r="ABI100" s="431"/>
      <c r="ABJ100" s="431"/>
      <c r="ABK100" s="431"/>
      <c r="ABL100" s="431"/>
      <c r="ABM100" s="431"/>
      <c r="ABN100" s="431"/>
      <c r="ABO100" s="431"/>
      <c r="ABP100" s="431"/>
      <c r="ABQ100" s="431"/>
      <c r="ABR100" s="431"/>
      <c r="ABS100" s="431"/>
      <c r="ABT100" s="431"/>
      <c r="ABU100" s="431"/>
      <c r="ABV100" s="431"/>
      <c r="ABW100" s="431"/>
      <c r="ABX100" s="431"/>
      <c r="ABY100" s="431"/>
      <c r="ABZ100" s="431"/>
      <c r="ACA100" s="431"/>
      <c r="ACB100" s="431"/>
      <c r="ACC100" s="431"/>
      <c r="ACD100" s="431"/>
      <c r="ACE100" s="431"/>
      <c r="ACF100" s="431"/>
      <c r="ACG100" s="431"/>
      <c r="ACH100" s="431"/>
      <c r="ACI100" s="431"/>
      <c r="ACJ100" s="431"/>
      <c r="ACK100" s="431"/>
      <c r="ACL100" s="431"/>
      <c r="ACM100" s="431"/>
      <c r="ACN100" s="431"/>
      <c r="ACO100" s="431"/>
      <c r="ACP100" s="431"/>
      <c r="ACQ100" s="431"/>
      <c r="ACR100" s="431"/>
      <c r="ACS100" s="431"/>
      <c r="ACT100" s="431"/>
      <c r="ACU100" s="431"/>
      <c r="ACV100" s="431"/>
      <c r="ACW100" s="431"/>
      <c r="ACX100" s="431"/>
      <c r="ACY100" s="431"/>
      <c r="ACZ100" s="431"/>
      <c r="ADA100" s="431"/>
      <c r="ADB100" s="431"/>
      <c r="ADC100" s="431"/>
      <c r="ADD100" s="431"/>
      <c r="ADE100" s="431"/>
      <c r="ADF100" s="431"/>
      <c r="ADG100" s="431"/>
      <c r="ADH100" s="431"/>
      <c r="ADI100" s="431"/>
      <c r="ADJ100" s="431"/>
      <c r="ADK100" s="431"/>
      <c r="ADL100" s="431"/>
      <c r="ADM100" s="431"/>
      <c r="ADN100" s="431"/>
      <c r="ADO100" s="431"/>
      <c r="ADP100" s="431"/>
      <c r="ADQ100" s="431"/>
      <c r="ADR100" s="431"/>
      <c r="ADS100" s="431"/>
      <c r="ADT100" s="431"/>
      <c r="ADU100" s="431"/>
      <c r="ADV100" s="431"/>
      <c r="ADW100" s="431"/>
      <c r="ADX100" s="431"/>
      <c r="ADY100" s="431"/>
      <c r="ADZ100" s="431"/>
      <c r="AEA100" s="431"/>
      <c r="AEB100" s="431"/>
      <c r="AEC100" s="431"/>
      <c r="AED100" s="431"/>
      <c r="AEE100" s="431"/>
      <c r="AEF100" s="431"/>
      <c r="AEG100" s="431"/>
      <c r="AEH100" s="431"/>
      <c r="AEI100" s="431"/>
      <c r="AEJ100" s="431"/>
      <c r="AEK100" s="431"/>
      <c r="AEL100" s="431"/>
      <c r="AEM100" s="431"/>
      <c r="AEN100" s="431"/>
      <c r="AEO100" s="431"/>
      <c r="AEP100" s="431"/>
      <c r="AEQ100" s="431"/>
      <c r="AER100" s="431"/>
      <c r="AES100" s="431"/>
      <c r="AET100" s="431"/>
      <c r="AEU100" s="431"/>
      <c r="AEV100" s="431"/>
      <c r="AEW100" s="431"/>
      <c r="AEX100" s="431"/>
      <c r="AEY100" s="431"/>
      <c r="AEZ100" s="431"/>
      <c r="AFA100" s="431"/>
      <c r="AFB100" s="431"/>
      <c r="AFC100" s="431"/>
      <c r="AFD100" s="431"/>
      <c r="AFE100" s="431"/>
      <c r="AFF100" s="431"/>
      <c r="AFG100" s="431"/>
      <c r="AFH100" s="431"/>
      <c r="AFI100" s="431"/>
      <c r="AFJ100" s="431"/>
      <c r="AFK100" s="431"/>
      <c r="AFL100" s="431"/>
      <c r="AFM100" s="431"/>
      <c r="AFN100" s="431"/>
      <c r="AFO100" s="431"/>
      <c r="AFP100" s="431"/>
      <c r="AFQ100" s="431"/>
      <c r="AFR100" s="431"/>
      <c r="AFS100" s="431"/>
      <c r="AFT100" s="431"/>
      <c r="AFU100" s="431"/>
      <c r="AFV100" s="431"/>
      <c r="AFW100" s="431"/>
      <c r="AFX100" s="431"/>
      <c r="AFY100" s="431"/>
      <c r="AFZ100" s="431"/>
      <c r="AGA100" s="431"/>
      <c r="AGB100" s="431"/>
      <c r="AGC100" s="431"/>
      <c r="AGD100" s="431"/>
      <c r="AGE100" s="431"/>
      <c r="AGF100" s="431"/>
      <c r="AGG100" s="431"/>
      <c r="AGH100" s="431"/>
      <c r="AGI100" s="431"/>
      <c r="AGJ100" s="431"/>
      <c r="AGK100" s="431"/>
      <c r="AGL100" s="431"/>
      <c r="AGM100" s="431"/>
      <c r="AGN100" s="431"/>
      <c r="AGO100" s="431"/>
      <c r="AGP100" s="431"/>
      <c r="AGQ100" s="431"/>
      <c r="AGR100" s="431"/>
      <c r="AGS100" s="431"/>
      <c r="AGT100" s="431"/>
      <c r="AGU100" s="431"/>
      <c r="AGV100" s="431"/>
      <c r="AGW100" s="431"/>
      <c r="AGX100" s="431"/>
      <c r="AGY100" s="431"/>
      <c r="AGZ100" s="431"/>
      <c r="AHA100" s="431"/>
      <c r="AHB100" s="431"/>
      <c r="AHC100" s="431"/>
      <c r="AHD100" s="431"/>
      <c r="AHE100" s="431"/>
      <c r="AHF100" s="431"/>
      <c r="AHG100" s="431"/>
      <c r="AHH100" s="431"/>
      <c r="AHI100" s="431"/>
      <c r="AHJ100" s="431"/>
      <c r="AHK100" s="431"/>
      <c r="AHL100" s="431"/>
      <c r="AHM100" s="431"/>
      <c r="AHN100" s="431"/>
      <c r="AHO100" s="431"/>
      <c r="AHP100" s="431"/>
      <c r="AHQ100" s="431"/>
      <c r="AHR100" s="431"/>
      <c r="AHS100" s="431"/>
      <c r="AHT100" s="431"/>
      <c r="AHU100" s="431"/>
      <c r="AHV100" s="431"/>
      <c r="AHW100" s="431"/>
      <c r="AHX100" s="431"/>
      <c r="AHY100" s="431"/>
      <c r="AHZ100" s="431"/>
      <c r="AIA100" s="431"/>
      <c r="AIB100" s="431"/>
      <c r="AIC100" s="431"/>
      <c r="AID100" s="431"/>
      <c r="AIE100" s="431"/>
      <c r="AIF100" s="431"/>
      <c r="AIG100" s="431"/>
      <c r="AIH100" s="431"/>
      <c r="AII100" s="431"/>
      <c r="AIJ100" s="431"/>
      <c r="AIK100" s="431"/>
      <c r="AIL100" s="431"/>
      <c r="AIM100" s="431"/>
      <c r="AIN100" s="431"/>
      <c r="AIO100" s="431"/>
      <c r="AIP100" s="431"/>
      <c r="AIQ100" s="431"/>
      <c r="AIR100" s="431"/>
      <c r="AIS100" s="431"/>
      <c r="AIT100" s="431"/>
      <c r="AIU100" s="431"/>
      <c r="AIV100" s="431"/>
      <c r="AIW100" s="431"/>
      <c r="AIX100" s="431"/>
      <c r="AIY100" s="431"/>
      <c r="AIZ100" s="431"/>
      <c r="AJA100" s="431"/>
      <c r="AJB100" s="431"/>
      <c r="AJC100" s="431"/>
      <c r="AJD100" s="431"/>
      <c r="AJE100" s="431"/>
      <c r="AJF100" s="431"/>
      <c r="AJG100" s="431"/>
      <c r="AJH100" s="431"/>
      <c r="AJI100" s="431"/>
      <c r="AJJ100" s="431"/>
      <c r="AJK100" s="431"/>
      <c r="AJL100" s="431"/>
      <c r="AJM100" s="431"/>
      <c r="AJN100" s="431"/>
      <c r="AJO100" s="431"/>
      <c r="AJP100" s="431"/>
      <c r="AJQ100" s="431"/>
      <c r="AJR100" s="431"/>
      <c r="AJS100" s="431"/>
      <c r="AJT100" s="431"/>
      <c r="AJU100" s="431"/>
      <c r="AJV100" s="431"/>
      <c r="AJW100" s="431"/>
      <c r="AJX100" s="431"/>
      <c r="AJY100" s="431"/>
      <c r="AJZ100" s="431"/>
      <c r="AKA100" s="431"/>
      <c r="AKB100" s="431"/>
      <c r="AKC100" s="431"/>
      <c r="AKD100" s="431"/>
      <c r="AKE100" s="431"/>
      <c r="AKF100" s="431"/>
      <c r="AKG100" s="431"/>
      <c r="AKH100" s="431"/>
      <c r="AKI100" s="431"/>
      <c r="AKJ100" s="431"/>
      <c r="AKK100" s="431"/>
      <c r="AKL100" s="431"/>
      <c r="AKM100" s="431"/>
      <c r="AKN100" s="431"/>
      <c r="AKO100" s="431"/>
      <c r="AKP100" s="431"/>
      <c r="AKQ100" s="431"/>
      <c r="AKR100" s="431"/>
      <c r="AKS100" s="431"/>
      <c r="AKT100" s="431"/>
      <c r="AKU100" s="431"/>
      <c r="AKV100" s="431"/>
      <c r="AKW100" s="431"/>
      <c r="AKX100" s="431"/>
      <c r="AKY100" s="431"/>
      <c r="AKZ100" s="431"/>
      <c r="ALA100" s="431"/>
      <c r="ALB100" s="431"/>
      <c r="ALC100" s="431"/>
      <c r="ALD100" s="431"/>
      <c r="ALE100" s="431"/>
      <c r="ALF100" s="431"/>
      <c r="ALG100" s="431"/>
      <c r="ALH100" s="431"/>
      <c r="ALI100" s="431"/>
      <c r="ALJ100" s="431"/>
      <c r="ALK100" s="431"/>
      <c r="ALL100" s="431"/>
      <c r="ALM100" s="431"/>
      <c r="ALN100" s="431"/>
      <c r="ALO100" s="431"/>
      <c r="ALP100" s="431"/>
      <c r="ALQ100" s="431"/>
      <c r="ALR100" s="431"/>
      <c r="ALS100" s="431"/>
      <c r="ALT100" s="431"/>
      <c r="ALU100" s="431"/>
      <c r="ALV100" s="431"/>
      <c r="ALW100" s="431"/>
      <c r="ALX100" s="431"/>
      <c r="ALY100" s="431"/>
      <c r="ALZ100" s="431"/>
      <c r="AMA100" s="431"/>
      <c r="AMB100" s="431"/>
      <c r="AMC100" s="431"/>
      <c r="AMD100" s="431"/>
      <c r="AME100" s="431"/>
      <c r="AMF100" s="431"/>
      <c r="AMG100" s="431"/>
      <c r="AMH100" s="431"/>
      <c r="AMI100" s="431"/>
      <c r="AMJ100" s="431"/>
      <c r="AMK100" s="431"/>
      <c r="AML100" s="431"/>
      <c r="AMM100" s="431"/>
      <c r="AMN100" s="431"/>
      <c r="AMO100" s="431"/>
      <c r="AMP100" s="431"/>
      <c r="AMQ100" s="431"/>
      <c r="AMR100" s="431"/>
      <c r="AMS100" s="431"/>
      <c r="AMT100" s="431"/>
      <c r="AMU100" s="431"/>
      <c r="AMV100" s="431"/>
      <c r="AMW100" s="431"/>
      <c r="AMX100" s="431"/>
      <c r="AMY100" s="431"/>
      <c r="AMZ100" s="431"/>
      <c r="ANA100" s="431"/>
      <c r="ANB100" s="431"/>
      <c r="ANC100" s="431"/>
      <c r="AND100" s="431"/>
      <c r="ANE100" s="431"/>
      <c r="ANF100" s="431"/>
      <c r="ANG100" s="431"/>
      <c r="ANH100" s="431"/>
      <c r="ANI100" s="431"/>
      <c r="ANJ100" s="431"/>
      <c r="ANK100" s="431"/>
      <c r="ANL100" s="431"/>
      <c r="ANM100" s="431"/>
      <c r="ANN100" s="431"/>
      <c r="ANO100" s="431"/>
      <c r="ANP100" s="431"/>
      <c r="ANQ100" s="431"/>
      <c r="ANR100" s="431"/>
      <c r="ANS100" s="431"/>
      <c r="ANT100" s="431"/>
      <c r="ANU100" s="431"/>
      <c r="ANV100" s="431"/>
      <c r="ANW100" s="431"/>
      <c r="ANX100" s="431"/>
      <c r="ANY100" s="431"/>
      <c r="ANZ100" s="431"/>
      <c r="AOA100" s="431"/>
      <c r="AOB100" s="431"/>
      <c r="AOC100" s="431"/>
      <c r="AOD100" s="431"/>
      <c r="AOE100" s="431"/>
      <c r="AOF100" s="431"/>
      <c r="AOG100" s="431"/>
      <c r="AOH100" s="431"/>
      <c r="AOI100" s="431"/>
      <c r="AOJ100" s="431"/>
      <c r="AOK100" s="431"/>
      <c r="AOL100" s="431"/>
      <c r="AOM100" s="431"/>
      <c r="AON100" s="431"/>
      <c r="AOO100" s="431"/>
      <c r="AOP100" s="431"/>
      <c r="AOQ100" s="431"/>
      <c r="AOR100" s="431"/>
      <c r="AOS100" s="431"/>
      <c r="AOT100" s="431"/>
      <c r="AOU100" s="431"/>
      <c r="AOV100" s="431"/>
      <c r="AOW100" s="431"/>
      <c r="AOX100" s="431"/>
      <c r="AOY100" s="431"/>
      <c r="AOZ100" s="431"/>
      <c r="APA100" s="431"/>
      <c r="APB100" s="431"/>
      <c r="APC100" s="431"/>
      <c r="APD100" s="431"/>
      <c r="APE100" s="431"/>
      <c r="APF100" s="431"/>
      <c r="APG100" s="431"/>
      <c r="APH100" s="431"/>
      <c r="API100" s="431"/>
      <c r="APJ100" s="431"/>
      <c r="APK100" s="431"/>
      <c r="APL100" s="431"/>
      <c r="APM100" s="431"/>
      <c r="APN100" s="431"/>
      <c r="APO100" s="431"/>
      <c r="APP100" s="431"/>
      <c r="APQ100" s="431"/>
      <c r="APR100" s="431"/>
      <c r="APS100" s="431"/>
      <c r="APT100" s="431"/>
      <c r="APU100" s="431"/>
      <c r="APV100" s="431"/>
      <c r="APW100" s="431"/>
      <c r="APX100" s="431"/>
      <c r="APY100" s="431"/>
      <c r="APZ100" s="431"/>
      <c r="AQA100" s="431"/>
      <c r="AQB100" s="431"/>
      <c r="AQC100" s="431"/>
      <c r="AQD100" s="431"/>
      <c r="AQE100" s="431"/>
      <c r="AQF100" s="431"/>
      <c r="AQG100" s="431"/>
      <c r="AQH100" s="431"/>
      <c r="AQI100" s="431"/>
      <c r="AQJ100" s="431"/>
      <c r="AQK100" s="431"/>
      <c r="AQL100" s="431"/>
      <c r="AQM100" s="431"/>
      <c r="AQN100" s="431"/>
      <c r="AQO100" s="431"/>
      <c r="AQP100" s="431"/>
      <c r="AQQ100" s="431"/>
      <c r="AQR100" s="431"/>
      <c r="AQS100" s="431"/>
      <c r="AQT100" s="431"/>
      <c r="AQU100" s="431"/>
      <c r="AQV100" s="431"/>
      <c r="AQW100" s="431"/>
      <c r="AQX100" s="431"/>
      <c r="AQY100" s="431"/>
      <c r="AQZ100" s="431"/>
      <c r="ARA100" s="431"/>
      <c r="ARB100" s="431"/>
      <c r="ARC100" s="431"/>
      <c r="ARD100" s="431"/>
      <c r="ARE100" s="431"/>
      <c r="ARF100" s="431"/>
      <c r="ARG100" s="431"/>
      <c r="ARH100" s="431"/>
      <c r="ARI100" s="431"/>
      <c r="ARJ100" s="431"/>
      <c r="ARK100" s="431"/>
      <c r="ARL100" s="431"/>
      <c r="ARM100" s="431"/>
      <c r="ARN100" s="431"/>
      <c r="ARO100" s="431"/>
      <c r="ARP100" s="431"/>
      <c r="ARQ100" s="431"/>
      <c r="ARR100" s="431"/>
      <c r="ARS100" s="431"/>
      <c r="ART100" s="431"/>
      <c r="ARU100" s="431"/>
      <c r="ARV100" s="431"/>
      <c r="ARW100" s="431"/>
      <c r="ARX100" s="431"/>
      <c r="ARY100" s="431"/>
      <c r="ARZ100" s="431"/>
      <c r="ASA100" s="431"/>
      <c r="ASB100" s="431"/>
      <c r="ASC100" s="431"/>
      <c r="ASD100" s="431"/>
      <c r="ASE100" s="431"/>
      <c r="ASF100" s="431"/>
      <c r="ASG100" s="431"/>
      <c r="ASH100" s="431"/>
      <c r="ASI100" s="431"/>
      <c r="ASJ100" s="431"/>
      <c r="ASK100" s="431"/>
      <c r="ASL100" s="431"/>
      <c r="ASM100" s="431"/>
      <c r="ASN100" s="431"/>
      <c r="ASO100" s="431"/>
      <c r="ASP100" s="431"/>
      <c r="ASQ100" s="431"/>
      <c r="ASR100" s="431"/>
      <c r="ASS100" s="431"/>
      <c r="AST100" s="431"/>
      <c r="ASU100" s="431"/>
      <c r="ASV100" s="431"/>
      <c r="ASW100" s="431"/>
      <c r="ASX100" s="431"/>
      <c r="ASY100" s="431"/>
      <c r="ASZ100" s="431"/>
      <c r="ATA100" s="431"/>
      <c r="ATB100" s="431"/>
      <c r="ATC100" s="431"/>
      <c r="ATD100" s="431"/>
      <c r="ATE100" s="431"/>
      <c r="ATF100" s="431"/>
      <c r="ATG100" s="431"/>
      <c r="ATH100" s="431"/>
      <c r="ATI100" s="431"/>
      <c r="ATJ100" s="431"/>
      <c r="ATK100" s="431"/>
      <c r="ATL100" s="431"/>
      <c r="ATM100" s="431"/>
      <c r="ATN100" s="431"/>
      <c r="ATO100" s="431"/>
      <c r="ATP100" s="431"/>
      <c r="ATQ100" s="431"/>
      <c r="ATR100" s="431"/>
      <c r="ATS100" s="431"/>
      <c r="ATT100" s="431"/>
      <c r="ATU100" s="431"/>
      <c r="ATV100" s="431"/>
      <c r="ATW100" s="431"/>
      <c r="ATX100" s="431"/>
      <c r="ATY100" s="431"/>
      <c r="ATZ100" s="431"/>
      <c r="AUA100" s="431"/>
      <c r="AUB100" s="431"/>
      <c r="AUC100" s="431"/>
      <c r="AUD100" s="431"/>
      <c r="AUE100" s="431"/>
      <c r="AUF100" s="431"/>
      <c r="AUG100" s="431"/>
      <c r="AUH100" s="431"/>
      <c r="AUI100" s="431"/>
      <c r="AUJ100" s="431"/>
      <c r="AUK100" s="431"/>
      <c r="AUL100" s="431"/>
      <c r="AUM100" s="431"/>
      <c r="AUN100" s="431"/>
      <c r="AUO100" s="431"/>
      <c r="AUP100" s="431"/>
      <c r="AUQ100" s="431"/>
      <c r="AUR100" s="431"/>
      <c r="AUS100" s="431"/>
      <c r="AUT100" s="431"/>
      <c r="AUU100" s="431"/>
      <c r="AUV100" s="431"/>
      <c r="AUW100" s="431"/>
      <c r="AUX100" s="431"/>
      <c r="AUY100" s="431"/>
      <c r="AUZ100" s="431"/>
      <c r="AVA100" s="431"/>
      <c r="AVB100" s="431"/>
      <c r="AVC100" s="431"/>
      <c r="AVD100" s="431"/>
      <c r="AVE100" s="431"/>
      <c r="AVF100" s="431"/>
      <c r="AVG100" s="431"/>
      <c r="AVH100" s="431"/>
      <c r="AVI100" s="431"/>
      <c r="AVJ100" s="431"/>
      <c r="AVK100" s="431"/>
      <c r="AVL100" s="431"/>
      <c r="AVM100" s="431"/>
      <c r="AVN100" s="431"/>
      <c r="AVO100" s="431"/>
      <c r="AVP100" s="431"/>
      <c r="AVQ100" s="431"/>
      <c r="AVR100" s="431"/>
      <c r="AVS100" s="431"/>
      <c r="AVT100" s="431"/>
      <c r="AVU100" s="431"/>
      <c r="AVV100" s="431"/>
      <c r="AVW100" s="431"/>
      <c r="AVX100" s="431"/>
      <c r="AVY100" s="431"/>
      <c r="AVZ100" s="431"/>
      <c r="AWA100" s="431"/>
      <c r="AWB100" s="431"/>
      <c r="AWC100" s="431"/>
      <c r="AWD100" s="431"/>
      <c r="AWE100" s="431"/>
      <c r="AWF100" s="431"/>
      <c r="AWG100" s="431"/>
      <c r="AWH100" s="431"/>
      <c r="AWI100" s="431"/>
      <c r="AWJ100" s="431"/>
      <c r="AWK100" s="431"/>
      <c r="AWL100" s="431"/>
      <c r="AWM100" s="431"/>
      <c r="AWN100" s="431"/>
      <c r="AWO100" s="431"/>
      <c r="AWP100" s="431"/>
      <c r="AWQ100" s="431"/>
      <c r="AWR100" s="431"/>
      <c r="AWS100" s="431"/>
      <c r="AWT100" s="431"/>
      <c r="AWU100" s="431"/>
      <c r="AWV100" s="431"/>
      <c r="AWW100" s="431"/>
      <c r="AWX100" s="431"/>
      <c r="AWY100" s="431"/>
      <c r="AWZ100" s="431"/>
      <c r="AXA100" s="431"/>
      <c r="AXB100" s="431"/>
      <c r="AXC100" s="431"/>
      <c r="AXD100" s="431"/>
      <c r="AXE100" s="431"/>
      <c r="AXF100" s="431"/>
      <c r="AXG100" s="431"/>
      <c r="AXH100" s="431"/>
      <c r="AXI100" s="431"/>
      <c r="AXJ100" s="431"/>
      <c r="AXK100" s="431"/>
      <c r="AXL100" s="431"/>
      <c r="AXM100" s="431"/>
      <c r="AXN100" s="431"/>
      <c r="AXO100" s="431"/>
      <c r="AXP100" s="431"/>
      <c r="AXQ100" s="431"/>
      <c r="AXR100" s="431"/>
      <c r="AXS100" s="431"/>
      <c r="AXT100" s="431"/>
      <c r="AXU100" s="431"/>
      <c r="AXV100" s="431"/>
      <c r="AXW100" s="431"/>
      <c r="AXX100" s="431"/>
      <c r="AXY100" s="431"/>
      <c r="AXZ100" s="431"/>
      <c r="AYA100" s="431"/>
      <c r="AYB100" s="431"/>
      <c r="AYC100" s="431"/>
      <c r="AYD100" s="431"/>
      <c r="AYE100" s="431"/>
      <c r="AYF100" s="431"/>
      <c r="AYG100" s="431"/>
      <c r="AYH100" s="431"/>
      <c r="AYI100" s="431"/>
      <c r="AYJ100" s="431"/>
      <c r="AYK100" s="431"/>
      <c r="AYL100" s="431"/>
      <c r="AYM100" s="431"/>
      <c r="AYN100" s="431"/>
      <c r="AYO100" s="431"/>
      <c r="AYP100" s="431"/>
      <c r="AYQ100" s="431"/>
      <c r="AYR100" s="431"/>
      <c r="AYS100" s="431"/>
      <c r="AYT100" s="431"/>
      <c r="AYU100" s="431"/>
      <c r="AYV100" s="431"/>
      <c r="AYW100" s="431"/>
      <c r="AYX100" s="431"/>
      <c r="AYY100" s="431"/>
      <c r="AYZ100" s="431"/>
      <c r="AZA100" s="431"/>
      <c r="AZB100" s="431"/>
      <c r="AZC100" s="431"/>
      <c r="AZD100" s="431"/>
      <c r="AZE100" s="431"/>
      <c r="AZF100" s="431"/>
      <c r="AZG100" s="431"/>
      <c r="AZH100" s="431"/>
      <c r="AZI100" s="431"/>
      <c r="AZJ100" s="431"/>
      <c r="AZK100" s="431"/>
      <c r="AZL100" s="431"/>
      <c r="AZM100" s="431"/>
      <c r="AZN100" s="431"/>
      <c r="AZO100" s="431"/>
      <c r="AZP100" s="431"/>
      <c r="AZQ100" s="431"/>
      <c r="AZR100" s="431"/>
      <c r="AZS100" s="431"/>
      <c r="AZT100" s="431"/>
      <c r="AZU100" s="431"/>
      <c r="AZV100" s="431"/>
      <c r="AZW100" s="431"/>
      <c r="AZX100" s="431"/>
      <c r="AZY100" s="431"/>
      <c r="AZZ100" s="431"/>
      <c r="BAA100" s="431"/>
      <c r="BAB100" s="431"/>
      <c r="BAC100" s="431"/>
      <c r="BAD100" s="431"/>
      <c r="BAE100" s="431"/>
      <c r="BAF100" s="431"/>
      <c r="BAG100" s="431"/>
      <c r="BAH100" s="431"/>
      <c r="BAI100" s="431"/>
      <c r="BAJ100" s="431"/>
      <c r="BAK100" s="431"/>
      <c r="BAL100" s="431"/>
      <c r="BAM100" s="431"/>
      <c r="BAN100" s="431"/>
      <c r="BAO100" s="431"/>
      <c r="BAP100" s="431"/>
      <c r="BAQ100" s="431"/>
      <c r="BAR100" s="431"/>
      <c r="BAS100" s="431"/>
      <c r="BAT100" s="431"/>
      <c r="BAU100" s="431"/>
      <c r="BAV100" s="431"/>
      <c r="BAW100" s="431"/>
      <c r="BAX100" s="431"/>
      <c r="BAY100" s="431"/>
      <c r="BAZ100" s="431"/>
      <c r="BBA100" s="431"/>
      <c r="BBB100" s="431"/>
      <c r="BBC100" s="431"/>
      <c r="BBD100" s="431"/>
      <c r="BBE100" s="431"/>
      <c r="BBF100" s="431"/>
      <c r="BBG100" s="431"/>
      <c r="BBH100" s="431"/>
      <c r="BBI100" s="431"/>
      <c r="BBJ100" s="431"/>
      <c r="BBK100" s="431"/>
      <c r="BBL100" s="431"/>
      <c r="BBM100" s="431"/>
      <c r="BBN100" s="431"/>
      <c r="BBO100" s="431"/>
      <c r="BBP100" s="431"/>
      <c r="BBQ100" s="431"/>
      <c r="BBR100" s="431"/>
      <c r="BBS100" s="431"/>
      <c r="BBT100" s="431"/>
      <c r="BBU100" s="431"/>
      <c r="BBV100" s="431"/>
      <c r="BBW100" s="431"/>
      <c r="BBX100" s="431"/>
      <c r="BBY100" s="431"/>
      <c r="BBZ100" s="431"/>
      <c r="BCA100" s="431"/>
      <c r="BCB100" s="431"/>
      <c r="BCC100" s="431"/>
      <c r="BCD100" s="431"/>
      <c r="BCE100" s="431"/>
      <c r="BCF100" s="431"/>
      <c r="BCG100" s="431"/>
      <c r="BCH100" s="431"/>
      <c r="BCI100" s="431"/>
      <c r="BCJ100" s="431"/>
      <c r="BCK100" s="431"/>
      <c r="BCL100" s="431"/>
      <c r="BCM100" s="431"/>
      <c r="BCN100" s="431"/>
      <c r="BCO100" s="431"/>
      <c r="BCP100" s="431"/>
      <c r="BCQ100" s="431"/>
      <c r="BCR100" s="431"/>
      <c r="BCS100" s="431"/>
      <c r="BCT100" s="431"/>
      <c r="BCU100" s="431"/>
      <c r="BCV100" s="431"/>
      <c r="BCW100" s="431"/>
      <c r="BCX100" s="431"/>
      <c r="BCY100" s="431"/>
      <c r="BCZ100" s="431"/>
      <c r="BDA100" s="431"/>
      <c r="BDB100" s="431"/>
      <c r="BDC100" s="431"/>
      <c r="BDD100" s="431"/>
      <c r="BDE100" s="431"/>
      <c r="BDF100" s="431"/>
      <c r="BDG100" s="431"/>
      <c r="BDH100" s="431"/>
      <c r="BDI100" s="431"/>
      <c r="BDJ100" s="431"/>
      <c r="BDK100" s="431"/>
      <c r="BDL100" s="431"/>
      <c r="BDM100" s="431"/>
      <c r="BDN100" s="431"/>
      <c r="BDO100" s="431"/>
      <c r="BDP100" s="431"/>
      <c r="BDQ100" s="431"/>
      <c r="BDR100" s="431"/>
      <c r="BDS100" s="431"/>
      <c r="BDT100" s="431"/>
      <c r="BDU100" s="431"/>
      <c r="BDV100" s="431"/>
      <c r="BDW100" s="431"/>
      <c r="BDX100" s="431"/>
      <c r="BDY100" s="431"/>
      <c r="BDZ100" s="431"/>
      <c r="BEA100" s="431"/>
      <c r="BEB100" s="431"/>
      <c r="BEC100" s="431"/>
      <c r="BED100" s="431"/>
      <c r="BEE100" s="431"/>
      <c r="BEF100" s="431"/>
      <c r="BEG100" s="431"/>
      <c r="BEH100" s="431"/>
      <c r="BEI100" s="431"/>
      <c r="BEJ100" s="431"/>
      <c r="BEK100" s="431"/>
      <c r="BEL100" s="431"/>
      <c r="BEM100" s="431"/>
      <c r="BEN100" s="431"/>
      <c r="BEO100" s="431"/>
      <c r="BEP100" s="431"/>
      <c r="BEQ100" s="431"/>
      <c r="BER100" s="431"/>
      <c r="BES100" s="431"/>
      <c r="BET100" s="431"/>
      <c r="BEU100" s="431"/>
      <c r="BEV100" s="431"/>
      <c r="BEW100" s="431"/>
      <c r="BEX100" s="431"/>
      <c r="BEY100" s="431"/>
      <c r="BEZ100" s="431"/>
      <c r="BFA100" s="431"/>
      <c r="BFB100" s="431"/>
      <c r="BFC100" s="431"/>
      <c r="BFD100" s="431"/>
      <c r="BFE100" s="431"/>
      <c r="BFF100" s="431"/>
      <c r="BFG100" s="431"/>
      <c r="BFH100" s="431"/>
      <c r="BFI100" s="431"/>
      <c r="BFJ100" s="431"/>
      <c r="BFK100" s="431"/>
      <c r="BFL100" s="431"/>
      <c r="BFM100" s="431"/>
      <c r="BFN100" s="431"/>
      <c r="BFO100" s="431"/>
      <c r="BFP100" s="431"/>
      <c r="BFQ100" s="431"/>
      <c r="BFR100" s="431"/>
      <c r="BFS100" s="431"/>
      <c r="BFT100" s="431"/>
      <c r="BFU100" s="431"/>
      <c r="BFV100" s="431"/>
      <c r="BFW100" s="431"/>
      <c r="BFX100" s="431"/>
      <c r="BFY100" s="431"/>
      <c r="BFZ100" s="431"/>
      <c r="BGA100" s="431"/>
      <c r="BGB100" s="431"/>
      <c r="BGC100" s="431"/>
      <c r="BGD100" s="431"/>
      <c r="BGE100" s="431"/>
      <c r="BGF100" s="431"/>
      <c r="BGG100" s="431"/>
      <c r="BGH100" s="431"/>
      <c r="BGI100" s="431"/>
      <c r="BGJ100" s="431"/>
      <c r="BGK100" s="431"/>
      <c r="BGL100" s="431"/>
      <c r="BGM100" s="431"/>
      <c r="BGN100" s="431"/>
      <c r="BGO100" s="431"/>
      <c r="BGP100" s="431"/>
      <c r="BGQ100" s="431"/>
      <c r="BGR100" s="431"/>
      <c r="BGS100" s="431"/>
      <c r="BGT100" s="431"/>
      <c r="BGU100" s="431"/>
      <c r="BGV100" s="431"/>
      <c r="BGW100" s="431"/>
      <c r="BGX100" s="431"/>
      <c r="BGY100" s="431"/>
      <c r="BGZ100" s="431"/>
      <c r="BHA100" s="431"/>
      <c r="BHB100" s="431"/>
      <c r="BHC100" s="431"/>
      <c r="BHD100" s="431"/>
      <c r="BHE100" s="431"/>
      <c r="BHF100" s="431"/>
      <c r="BHG100" s="431"/>
      <c r="BHH100" s="431"/>
      <c r="BHI100" s="431"/>
      <c r="BHJ100" s="431"/>
      <c r="BHK100" s="431"/>
      <c r="BHL100" s="431"/>
      <c r="BHM100" s="431"/>
      <c r="BHN100" s="431"/>
      <c r="BHO100" s="431"/>
      <c r="BHP100" s="431"/>
      <c r="BHQ100" s="431"/>
      <c r="BHR100" s="431"/>
      <c r="BHS100" s="431"/>
      <c r="BHT100" s="431"/>
      <c r="BHU100" s="431"/>
      <c r="BHV100" s="431"/>
      <c r="BHW100" s="431"/>
      <c r="BHX100" s="431"/>
      <c r="BHY100" s="431"/>
      <c r="BHZ100" s="431"/>
      <c r="BIA100" s="431"/>
      <c r="BIB100" s="431"/>
      <c r="BIC100" s="431"/>
      <c r="BID100" s="431"/>
      <c r="BIE100" s="431"/>
      <c r="BIF100" s="431"/>
      <c r="BIG100" s="431"/>
      <c r="BIH100" s="431"/>
      <c r="BII100" s="431"/>
      <c r="BIJ100" s="431"/>
      <c r="BIK100" s="431"/>
      <c r="BIL100" s="431"/>
      <c r="BIM100" s="431"/>
      <c r="BIN100" s="431"/>
      <c r="BIO100" s="431"/>
      <c r="BIP100" s="431"/>
      <c r="BIQ100" s="431"/>
      <c r="BIR100" s="431"/>
      <c r="BIS100" s="431"/>
      <c r="BIT100" s="431"/>
      <c r="BIU100" s="431"/>
      <c r="BIV100" s="431"/>
      <c r="BIW100" s="431"/>
      <c r="BIX100" s="431"/>
      <c r="BIY100" s="431"/>
      <c r="BIZ100" s="431"/>
      <c r="BJA100" s="431"/>
      <c r="BJB100" s="431"/>
      <c r="BJC100" s="431"/>
      <c r="BJD100" s="431"/>
      <c r="BJE100" s="431"/>
      <c r="BJF100" s="431"/>
      <c r="BJG100" s="431"/>
      <c r="BJH100" s="431"/>
      <c r="BJI100" s="431"/>
      <c r="BJJ100" s="431"/>
      <c r="BJK100" s="431"/>
      <c r="BJL100" s="431"/>
      <c r="BJM100" s="431"/>
      <c r="BJN100" s="431"/>
      <c r="BJO100" s="431"/>
      <c r="BJP100" s="431"/>
      <c r="BJQ100" s="431"/>
      <c r="BJR100" s="431"/>
      <c r="BJS100" s="431"/>
      <c r="BJT100" s="431"/>
      <c r="BJU100" s="431"/>
      <c r="BJV100" s="431"/>
      <c r="BJW100" s="431"/>
      <c r="BJX100" s="431"/>
      <c r="BJY100" s="431"/>
      <c r="BJZ100" s="431"/>
      <c r="BKA100" s="431"/>
      <c r="BKB100" s="431"/>
      <c r="BKC100" s="431"/>
      <c r="BKD100" s="431"/>
      <c r="BKE100" s="431"/>
      <c r="BKF100" s="431"/>
      <c r="BKG100" s="431"/>
      <c r="BKH100" s="431"/>
      <c r="BKI100" s="431"/>
      <c r="BKJ100" s="431"/>
      <c r="BKK100" s="431"/>
      <c r="BKL100" s="431"/>
      <c r="BKM100" s="431"/>
      <c r="BKN100" s="431"/>
      <c r="BKO100" s="431"/>
      <c r="BKP100" s="431"/>
      <c r="BKQ100" s="431"/>
      <c r="BKR100" s="431"/>
      <c r="BKS100" s="431"/>
      <c r="BKT100" s="431"/>
      <c r="BKU100" s="431"/>
      <c r="BKV100" s="431"/>
      <c r="BKW100" s="431"/>
      <c r="BKX100" s="431"/>
      <c r="BKY100" s="431"/>
      <c r="BKZ100" s="431"/>
      <c r="BLA100" s="431"/>
      <c r="BLB100" s="431"/>
      <c r="BLC100" s="431"/>
      <c r="BLD100" s="431"/>
      <c r="BLE100" s="431"/>
      <c r="BLF100" s="431"/>
      <c r="BLG100" s="431"/>
      <c r="BLH100" s="431"/>
      <c r="BLI100" s="431"/>
      <c r="BLJ100" s="431"/>
      <c r="BLK100" s="431"/>
      <c r="BLL100" s="431"/>
      <c r="BLM100" s="431"/>
      <c r="BLN100" s="431"/>
      <c r="BLO100" s="431"/>
      <c r="BLP100" s="431"/>
      <c r="BLQ100" s="431"/>
      <c r="BLR100" s="431"/>
      <c r="BLS100" s="431"/>
      <c r="BLT100" s="431"/>
      <c r="BLU100" s="431"/>
      <c r="BLV100" s="431"/>
      <c r="BLW100" s="431"/>
      <c r="BLX100" s="431"/>
      <c r="BLY100" s="431"/>
      <c r="BLZ100" s="431"/>
      <c r="BMA100" s="431"/>
      <c r="BMB100" s="431"/>
      <c r="BMC100" s="431"/>
      <c r="BMD100" s="431"/>
      <c r="BME100" s="431"/>
      <c r="BMF100" s="431"/>
      <c r="BMG100" s="431"/>
      <c r="BMH100" s="431"/>
      <c r="BMI100" s="431"/>
      <c r="BMJ100" s="431"/>
      <c r="BMK100" s="431"/>
      <c r="BML100" s="431"/>
      <c r="BMM100" s="431"/>
      <c r="BMN100" s="431"/>
      <c r="BMO100" s="431"/>
      <c r="BMP100" s="431"/>
      <c r="BMQ100" s="431"/>
      <c r="BMR100" s="431"/>
      <c r="BMS100" s="431"/>
      <c r="BMT100" s="431"/>
      <c r="BMU100" s="431"/>
      <c r="BMV100" s="431"/>
      <c r="BMW100" s="431"/>
      <c r="BMX100" s="431"/>
      <c r="BMY100" s="431"/>
      <c r="BMZ100" s="431"/>
      <c r="BNA100" s="431"/>
      <c r="BNB100" s="431"/>
      <c r="BNC100" s="431"/>
      <c r="BND100" s="431"/>
      <c r="BNE100" s="431"/>
      <c r="BNF100" s="431"/>
      <c r="BNG100" s="431"/>
      <c r="BNH100" s="431"/>
      <c r="BNI100" s="431"/>
      <c r="BNJ100" s="431"/>
      <c r="BNK100" s="431"/>
      <c r="BNL100" s="431"/>
      <c r="BNM100" s="431"/>
      <c r="BNN100" s="431"/>
      <c r="BNO100" s="431"/>
      <c r="BNP100" s="431"/>
      <c r="BNQ100" s="431"/>
      <c r="BNR100" s="431"/>
      <c r="BNS100" s="431"/>
      <c r="BNT100" s="431"/>
      <c r="BNU100" s="431"/>
      <c r="BNV100" s="431"/>
      <c r="BNW100" s="431"/>
      <c r="BNX100" s="431"/>
      <c r="BNY100" s="431"/>
      <c r="BNZ100" s="431"/>
      <c r="BOA100" s="431"/>
      <c r="BOB100" s="431"/>
      <c r="BOC100" s="431"/>
      <c r="BOD100" s="431"/>
      <c r="BOE100" s="431"/>
      <c r="BOF100" s="431"/>
      <c r="BOG100" s="431"/>
      <c r="BOH100" s="431"/>
      <c r="BOI100" s="431"/>
      <c r="BOJ100" s="431"/>
      <c r="BOK100" s="431"/>
      <c r="BOL100" s="431"/>
      <c r="BOM100" s="431"/>
      <c r="BON100" s="431"/>
      <c r="BOO100" s="431"/>
      <c r="BOP100" s="431"/>
      <c r="BOQ100" s="431"/>
      <c r="BOR100" s="431"/>
      <c r="BOS100" s="431"/>
      <c r="BOT100" s="431"/>
      <c r="BOU100" s="431"/>
      <c r="BOV100" s="431"/>
      <c r="BOW100" s="431"/>
      <c r="BOX100" s="431"/>
      <c r="BOY100" s="431"/>
      <c r="BOZ100" s="431"/>
      <c r="BPA100" s="431"/>
      <c r="BPB100" s="431"/>
      <c r="BPC100" s="431"/>
      <c r="BPD100" s="431"/>
      <c r="BPE100" s="431"/>
      <c r="BPF100" s="431"/>
      <c r="BPG100" s="431"/>
      <c r="BPH100" s="431"/>
      <c r="BPI100" s="431"/>
      <c r="BPJ100" s="431"/>
      <c r="BPK100" s="431"/>
      <c r="BPL100" s="431"/>
      <c r="BPM100" s="431"/>
      <c r="BPN100" s="431"/>
      <c r="BPO100" s="431"/>
      <c r="BPP100" s="431"/>
      <c r="BPQ100" s="431"/>
      <c r="BPR100" s="431"/>
      <c r="BPS100" s="431"/>
      <c r="BPT100" s="431"/>
      <c r="BPU100" s="431"/>
      <c r="BPV100" s="431"/>
      <c r="BPW100" s="431"/>
      <c r="BPX100" s="431"/>
      <c r="BPY100" s="431"/>
      <c r="BPZ100" s="431"/>
      <c r="BQA100" s="431"/>
      <c r="BQB100" s="431"/>
      <c r="BQC100" s="431"/>
      <c r="BQD100" s="431"/>
      <c r="BQE100" s="431"/>
      <c r="BQF100" s="431"/>
      <c r="BQG100" s="431"/>
      <c r="BQH100" s="431"/>
      <c r="BQI100" s="431"/>
      <c r="BQJ100" s="431"/>
      <c r="BQK100" s="431"/>
      <c r="BQL100" s="431"/>
      <c r="BQM100" s="431"/>
      <c r="BQN100" s="431"/>
      <c r="BQO100" s="431"/>
      <c r="BQP100" s="431"/>
      <c r="BQQ100" s="431"/>
      <c r="BQR100" s="431"/>
      <c r="BQS100" s="431"/>
      <c r="BQT100" s="431"/>
      <c r="BQU100" s="431"/>
      <c r="BQV100" s="431"/>
      <c r="BQW100" s="431"/>
      <c r="BQX100" s="431"/>
      <c r="BQY100" s="431"/>
      <c r="BQZ100" s="431"/>
      <c r="BRA100" s="431"/>
      <c r="BRB100" s="431"/>
      <c r="BRC100" s="431"/>
      <c r="BRD100" s="431"/>
      <c r="BRE100" s="431"/>
      <c r="BRF100" s="431"/>
      <c r="BRG100" s="431"/>
      <c r="BRH100" s="431"/>
      <c r="BRI100" s="431"/>
      <c r="BRJ100" s="431"/>
      <c r="BRK100" s="431"/>
      <c r="BRL100" s="431"/>
      <c r="BRM100" s="431"/>
      <c r="BRN100" s="431"/>
      <c r="BRO100" s="431"/>
      <c r="BRP100" s="431"/>
      <c r="BRQ100" s="431"/>
      <c r="BRR100" s="431"/>
      <c r="BRS100" s="431"/>
      <c r="BRT100" s="431"/>
      <c r="BRU100" s="431"/>
    </row>
    <row r="101" spans="1:1841" ht="29.25" customHeight="1" x14ac:dyDescent="0.3">
      <c r="A101" s="792"/>
      <c r="B101" s="476">
        <v>8</v>
      </c>
      <c r="C101" s="476" t="s">
        <v>153</v>
      </c>
      <c r="D101" s="504">
        <f t="shared" si="45"/>
        <v>162927972</v>
      </c>
      <c r="E101" s="477">
        <v>90</v>
      </c>
      <c r="F101" s="464">
        <v>0</v>
      </c>
      <c r="G101" s="464">
        <v>0</v>
      </c>
      <c r="H101" s="464">
        <f t="shared" si="46"/>
        <v>11051903.571428565</v>
      </c>
      <c r="I101" s="477">
        <v>45</v>
      </c>
      <c r="J101" s="478"/>
      <c r="K101" s="477">
        <v>0</v>
      </c>
      <c r="L101" s="479"/>
      <c r="M101" s="476"/>
      <c r="N101" s="478"/>
      <c r="O101" s="476"/>
      <c r="P101" s="478"/>
      <c r="Q101" s="476"/>
      <c r="R101" s="478"/>
      <c r="S101" s="476"/>
      <c r="T101" s="478"/>
      <c r="U101" s="476"/>
      <c r="V101" s="478"/>
      <c r="W101" s="476"/>
      <c r="X101" s="480">
        <f t="shared" si="47"/>
        <v>11051903.571428565</v>
      </c>
      <c r="Y101" s="469">
        <f t="shared" si="48"/>
        <v>45</v>
      </c>
      <c r="Z101" s="480">
        <f t="shared" si="49"/>
        <v>0</v>
      </c>
      <c r="AA101" s="470">
        <f t="shared" si="50"/>
        <v>0</v>
      </c>
      <c r="AB101" s="521"/>
      <c r="AC101" s="486"/>
      <c r="AD101" s="527"/>
      <c r="AE101" s="527"/>
      <c r="AF101" s="527"/>
      <c r="AG101" s="527"/>
      <c r="AH101" s="431"/>
      <c r="AI101" s="431"/>
      <c r="AJ101" s="431"/>
      <c r="AK101" s="431"/>
      <c r="AL101" s="431"/>
      <c r="AM101" s="431"/>
      <c r="AN101" s="431"/>
      <c r="AO101" s="431"/>
      <c r="AP101" s="431"/>
      <c r="AQ101" s="431"/>
      <c r="AR101" s="431"/>
      <c r="AS101" s="431"/>
      <c r="AT101" s="431"/>
      <c r="AU101" s="431"/>
      <c r="AV101" s="431"/>
      <c r="AW101" s="431"/>
      <c r="AX101" s="431"/>
      <c r="AY101" s="431"/>
      <c r="AZ101" s="431"/>
      <c r="BA101" s="431"/>
      <c r="BB101" s="431"/>
      <c r="BC101" s="431"/>
      <c r="BD101" s="431"/>
      <c r="BE101" s="431"/>
      <c r="BF101" s="431"/>
      <c r="BG101" s="431"/>
      <c r="BH101" s="431"/>
      <c r="BI101" s="431"/>
      <c r="BJ101" s="431"/>
      <c r="BK101" s="431"/>
      <c r="BL101" s="431"/>
      <c r="BM101" s="431"/>
      <c r="BN101" s="431"/>
      <c r="BO101" s="431"/>
      <c r="BP101" s="431"/>
      <c r="BQ101" s="431"/>
      <c r="BR101" s="431"/>
      <c r="BS101" s="431"/>
      <c r="BT101" s="431"/>
      <c r="BU101" s="431"/>
      <c r="BV101" s="431"/>
      <c r="BW101" s="431"/>
      <c r="BX101" s="431"/>
      <c r="BY101" s="431"/>
      <c r="BZ101" s="431"/>
      <c r="CA101" s="431"/>
      <c r="CB101" s="431"/>
      <c r="CC101" s="431"/>
      <c r="CD101" s="431"/>
      <c r="CE101" s="431"/>
      <c r="CF101" s="431"/>
      <c r="CG101" s="431"/>
      <c r="CH101" s="431"/>
      <c r="CI101" s="431"/>
      <c r="CJ101" s="431"/>
      <c r="CK101" s="431"/>
      <c r="CL101" s="431"/>
      <c r="CM101" s="431"/>
      <c r="CN101" s="431"/>
      <c r="CO101" s="431"/>
      <c r="CP101" s="431"/>
      <c r="CQ101" s="431"/>
      <c r="CR101" s="431"/>
      <c r="CS101" s="431"/>
      <c r="CT101" s="431"/>
      <c r="CU101" s="431"/>
      <c r="CV101" s="431"/>
      <c r="CW101" s="431"/>
      <c r="CX101" s="431"/>
      <c r="CY101" s="431"/>
      <c r="CZ101" s="431"/>
      <c r="DA101" s="431"/>
      <c r="DB101" s="431"/>
      <c r="DC101" s="431"/>
      <c r="DD101" s="431"/>
      <c r="DE101" s="431"/>
      <c r="DF101" s="431"/>
      <c r="DG101" s="431"/>
      <c r="DH101" s="431"/>
      <c r="DI101" s="431"/>
      <c r="DJ101" s="431"/>
      <c r="DK101" s="431"/>
      <c r="DL101" s="431"/>
      <c r="DM101" s="431"/>
      <c r="DN101" s="431"/>
      <c r="DO101" s="431"/>
      <c r="DP101" s="431"/>
      <c r="DQ101" s="431"/>
      <c r="DR101" s="431"/>
      <c r="DS101" s="431"/>
      <c r="DT101" s="431"/>
      <c r="DU101" s="431"/>
      <c r="DV101" s="431"/>
      <c r="DW101" s="431"/>
      <c r="DX101" s="431"/>
      <c r="DY101" s="431"/>
      <c r="DZ101" s="431"/>
      <c r="EA101" s="431"/>
      <c r="EB101" s="431"/>
      <c r="EC101" s="431"/>
      <c r="ED101" s="431"/>
      <c r="EE101" s="431"/>
      <c r="EF101" s="431"/>
      <c r="EG101" s="431"/>
      <c r="EH101" s="431"/>
      <c r="EI101" s="431"/>
      <c r="EJ101" s="431"/>
      <c r="EK101" s="431"/>
      <c r="EL101" s="431"/>
      <c r="EM101" s="431"/>
      <c r="EN101" s="431"/>
      <c r="EO101" s="431"/>
      <c r="EP101" s="431"/>
      <c r="EQ101" s="431"/>
      <c r="ER101" s="431"/>
      <c r="ES101" s="431"/>
      <c r="ET101" s="431"/>
      <c r="EU101" s="431"/>
      <c r="EV101" s="431"/>
      <c r="EW101" s="431"/>
      <c r="EX101" s="431"/>
      <c r="EY101" s="431"/>
      <c r="EZ101" s="431"/>
      <c r="FA101" s="431"/>
      <c r="FB101" s="431"/>
      <c r="FC101" s="431"/>
      <c r="FD101" s="431"/>
      <c r="FE101" s="431"/>
      <c r="FF101" s="431"/>
      <c r="FG101" s="431"/>
      <c r="FH101" s="431"/>
      <c r="FI101" s="431"/>
      <c r="FJ101" s="431"/>
      <c r="FK101" s="431"/>
      <c r="FL101" s="431"/>
      <c r="FM101" s="431"/>
      <c r="FN101" s="431"/>
      <c r="FO101" s="431"/>
      <c r="FP101" s="431"/>
      <c r="FQ101" s="431"/>
      <c r="FR101" s="431"/>
      <c r="FS101" s="431"/>
      <c r="FT101" s="431"/>
      <c r="FU101" s="431"/>
      <c r="FV101" s="431"/>
      <c r="FW101" s="431"/>
      <c r="FX101" s="431"/>
      <c r="FY101" s="431"/>
      <c r="FZ101" s="431"/>
      <c r="GA101" s="431"/>
      <c r="GB101" s="431"/>
      <c r="GC101" s="431"/>
      <c r="GD101" s="431"/>
      <c r="GE101" s="431"/>
      <c r="GF101" s="431"/>
      <c r="GG101" s="431"/>
      <c r="GH101" s="431"/>
      <c r="GI101" s="431"/>
      <c r="GJ101" s="431"/>
      <c r="GK101" s="431"/>
      <c r="GL101" s="431"/>
      <c r="GM101" s="431"/>
      <c r="GN101" s="431"/>
      <c r="GO101" s="431"/>
      <c r="GP101" s="431"/>
      <c r="GQ101" s="431"/>
      <c r="GR101" s="431"/>
      <c r="GS101" s="431"/>
      <c r="GT101" s="431"/>
      <c r="GU101" s="431"/>
      <c r="GV101" s="431"/>
      <c r="GW101" s="431"/>
      <c r="GX101" s="431"/>
      <c r="GY101" s="431"/>
      <c r="GZ101" s="431"/>
      <c r="HA101" s="431"/>
      <c r="HB101" s="431"/>
      <c r="HC101" s="431"/>
      <c r="HD101" s="431"/>
      <c r="HE101" s="431"/>
      <c r="HF101" s="431"/>
      <c r="HG101" s="431"/>
      <c r="HH101" s="431"/>
      <c r="HI101" s="431"/>
      <c r="HJ101" s="431"/>
      <c r="HK101" s="431"/>
      <c r="HL101" s="431"/>
      <c r="HM101" s="431"/>
      <c r="HN101" s="431"/>
      <c r="HO101" s="431"/>
      <c r="HP101" s="431"/>
      <c r="HQ101" s="431"/>
      <c r="HR101" s="431"/>
      <c r="HS101" s="431"/>
      <c r="HT101" s="431"/>
      <c r="HU101" s="431"/>
      <c r="HV101" s="431"/>
      <c r="HW101" s="431"/>
      <c r="HX101" s="431"/>
      <c r="HY101" s="431"/>
      <c r="HZ101" s="431"/>
      <c r="IA101" s="431"/>
      <c r="IB101" s="431"/>
      <c r="IC101" s="431"/>
      <c r="ID101" s="431"/>
      <c r="IE101" s="431"/>
      <c r="IF101" s="431"/>
      <c r="IG101" s="431"/>
      <c r="IH101" s="431"/>
      <c r="II101" s="431"/>
      <c r="IJ101" s="431"/>
      <c r="IK101" s="431"/>
      <c r="IL101" s="431"/>
      <c r="IM101" s="431"/>
      <c r="IN101" s="431"/>
      <c r="IO101" s="431"/>
      <c r="IP101" s="431"/>
      <c r="IQ101" s="431"/>
      <c r="IR101" s="431"/>
      <c r="IS101" s="431"/>
      <c r="IT101" s="431"/>
      <c r="IU101" s="431"/>
      <c r="IV101" s="431"/>
      <c r="IW101" s="431"/>
      <c r="IX101" s="431"/>
      <c r="IY101" s="431"/>
      <c r="IZ101" s="431"/>
      <c r="JA101" s="431"/>
      <c r="JB101" s="431"/>
      <c r="JC101" s="431"/>
      <c r="JD101" s="431"/>
      <c r="JE101" s="431"/>
      <c r="JF101" s="431"/>
      <c r="JG101" s="431"/>
      <c r="JH101" s="431"/>
      <c r="JI101" s="431"/>
      <c r="JJ101" s="431"/>
      <c r="JK101" s="431"/>
      <c r="JL101" s="431"/>
      <c r="JM101" s="431"/>
      <c r="JN101" s="431"/>
      <c r="JO101" s="431"/>
      <c r="JP101" s="431"/>
      <c r="JQ101" s="431"/>
      <c r="JR101" s="431"/>
      <c r="JS101" s="431"/>
      <c r="JT101" s="431"/>
      <c r="JU101" s="431"/>
      <c r="JV101" s="431"/>
      <c r="JW101" s="431"/>
      <c r="JX101" s="431"/>
      <c r="JY101" s="431"/>
      <c r="JZ101" s="431"/>
      <c r="KA101" s="431"/>
      <c r="KB101" s="431"/>
      <c r="KC101" s="431"/>
      <c r="KD101" s="431"/>
      <c r="KE101" s="431"/>
      <c r="KF101" s="431"/>
      <c r="KG101" s="431"/>
      <c r="KH101" s="431"/>
      <c r="KI101" s="431"/>
      <c r="KJ101" s="431"/>
      <c r="KK101" s="431"/>
      <c r="KL101" s="431"/>
      <c r="KM101" s="431"/>
      <c r="KN101" s="431"/>
      <c r="KO101" s="431"/>
      <c r="KP101" s="431"/>
      <c r="KQ101" s="431"/>
      <c r="KR101" s="431"/>
      <c r="KS101" s="431"/>
      <c r="KT101" s="431"/>
      <c r="KU101" s="431"/>
      <c r="KV101" s="431"/>
      <c r="KW101" s="431"/>
      <c r="KX101" s="431"/>
      <c r="KY101" s="431"/>
      <c r="KZ101" s="431"/>
      <c r="LA101" s="431"/>
      <c r="LB101" s="431"/>
      <c r="LC101" s="431"/>
      <c r="LD101" s="431"/>
      <c r="LE101" s="431"/>
      <c r="LF101" s="431"/>
      <c r="LG101" s="431"/>
      <c r="LH101" s="431"/>
      <c r="LI101" s="431"/>
      <c r="LJ101" s="431"/>
      <c r="LK101" s="431"/>
      <c r="LL101" s="431"/>
      <c r="LM101" s="431"/>
      <c r="LN101" s="431"/>
      <c r="LO101" s="431"/>
      <c r="LP101" s="431"/>
      <c r="LQ101" s="431"/>
      <c r="LR101" s="431"/>
      <c r="LS101" s="431"/>
      <c r="LT101" s="431"/>
      <c r="LU101" s="431"/>
      <c r="LV101" s="431"/>
      <c r="LW101" s="431"/>
      <c r="LX101" s="431"/>
      <c r="LY101" s="431"/>
      <c r="LZ101" s="431"/>
      <c r="MA101" s="431"/>
      <c r="MB101" s="431"/>
      <c r="MC101" s="431"/>
      <c r="MD101" s="431"/>
      <c r="ME101" s="431"/>
      <c r="MF101" s="431"/>
      <c r="MG101" s="431"/>
      <c r="MH101" s="431"/>
      <c r="MI101" s="431"/>
      <c r="MJ101" s="431"/>
      <c r="MK101" s="431"/>
      <c r="ML101" s="431"/>
      <c r="MM101" s="431"/>
      <c r="MN101" s="431"/>
      <c r="MO101" s="431"/>
      <c r="MP101" s="431"/>
      <c r="MQ101" s="431"/>
      <c r="MR101" s="431"/>
      <c r="MS101" s="431"/>
      <c r="MT101" s="431"/>
      <c r="MU101" s="431"/>
      <c r="MV101" s="431"/>
      <c r="MW101" s="431"/>
      <c r="MX101" s="431"/>
      <c r="MY101" s="431"/>
      <c r="MZ101" s="431"/>
      <c r="NA101" s="431"/>
      <c r="NB101" s="431"/>
      <c r="NC101" s="431"/>
      <c r="ND101" s="431"/>
      <c r="NE101" s="431"/>
      <c r="NF101" s="431"/>
      <c r="NG101" s="431"/>
      <c r="NH101" s="431"/>
      <c r="NI101" s="431"/>
      <c r="NJ101" s="431"/>
      <c r="NK101" s="431"/>
      <c r="NL101" s="431"/>
      <c r="NM101" s="431"/>
      <c r="NN101" s="431"/>
      <c r="NO101" s="431"/>
      <c r="NP101" s="431"/>
      <c r="NQ101" s="431"/>
      <c r="NR101" s="431"/>
      <c r="NS101" s="431"/>
      <c r="NT101" s="431"/>
      <c r="NU101" s="431"/>
      <c r="NV101" s="431"/>
      <c r="NW101" s="431"/>
      <c r="NX101" s="431"/>
      <c r="NY101" s="431"/>
      <c r="NZ101" s="431"/>
      <c r="OA101" s="431"/>
      <c r="OB101" s="431"/>
      <c r="OC101" s="431"/>
      <c r="OD101" s="431"/>
      <c r="OE101" s="431"/>
      <c r="OF101" s="431"/>
      <c r="OG101" s="431"/>
      <c r="OH101" s="431"/>
      <c r="OI101" s="431"/>
      <c r="OJ101" s="431"/>
      <c r="OK101" s="431"/>
      <c r="OL101" s="431"/>
      <c r="OM101" s="431"/>
      <c r="ON101" s="431"/>
      <c r="OO101" s="431"/>
      <c r="OP101" s="431"/>
      <c r="OQ101" s="431"/>
      <c r="OR101" s="431"/>
      <c r="OS101" s="431"/>
      <c r="OT101" s="431"/>
      <c r="OU101" s="431"/>
      <c r="OV101" s="431"/>
      <c r="OW101" s="431"/>
      <c r="OX101" s="431"/>
      <c r="OY101" s="431"/>
      <c r="OZ101" s="431"/>
      <c r="PA101" s="431"/>
      <c r="PB101" s="431"/>
      <c r="PC101" s="431"/>
      <c r="PD101" s="431"/>
      <c r="PE101" s="431"/>
      <c r="PF101" s="431"/>
      <c r="PG101" s="431"/>
      <c r="PH101" s="431"/>
      <c r="PI101" s="431"/>
      <c r="PJ101" s="431"/>
      <c r="PK101" s="431"/>
      <c r="PL101" s="431"/>
      <c r="PM101" s="431"/>
      <c r="PN101" s="431"/>
      <c r="PO101" s="431"/>
      <c r="PP101" s="431"/>
      <c r="PQ101" s="431"/>
      <c r="PR101" s="431"/>
      <c r="PS101" s="431"/>
      <c r="PT101" s="431"/>
      <c r="PU101" s="431"/>
      <c r="PV101" s="431"/>
      <c r="PW101" s="431"/>
      <c r="PX101" s="431"/>
      <c r="PY101" s="431"/>
      <c r="PZ101" s="431"/>
      <c r="QA101" s="431"/>
      <c r="QB101" s="431"/>
      <c r="QC101" s="431"/>
      <c r="QD101" s="431"/>
      <c r="QE101" s="431"/>
      <c r="QF101" s="431"/>
      <c r="QG101" s="431"/>
      <c r="QH101" s="431"/>
      <c r="QI101" s="431"/>
      <c r="QJ101" s="431"/>
      <c r="QK101" s="431"/>
      <c r="QL101" s="431"/>
      <c r="QM101" s="431"/>
      <c r="QN101" s="431"/>
      <c r="QO101" s="431"/>
      <c r="QP101" s="431"/>
      <c r="QQ101" s="431"/>
      <c r="QR101" s="431"/>
      <c r="QS101" s="431"/>
      <c r="QT101" s="431"/>
      <c r="QU101" s="431"/>
      <c r="QV101" s="431"/>
      <c r="QW101" s="431"/>
      <c r="QX101" s="431"/>
      <c r="QY101" s="431"/>
      <c r="QZ101" s="431"/>
      <c r="RA101" s="431"/>
      <c r="RB101" s="431"/>
      <c r="RC101" s="431"/>
      <c r="RD101" s="431"/>
      <c r="RE101" s="431"/>
      <c r="RF101" s="431"/>
      <c r="RG101" s="431"/>
      <c r="RH101" s="431"/>
      <c r="RI101" s="431"/>
      <c r="RJ101" s="431"/>
      <c r="RK101" s="431"/>
      <c r="RL101" s="431"/>
      <c r="RM101" s="431"/>
      <c r="RN101" s="431"/>
      <c r="RO101" s="431"/>
      <c r="RP101" s="431"/>
      <c r="RQ101" s="431"/>
      <c r="RR101" s="431"/>
      <c r="RS101" s="431"/>
      <c r="RT101" s="431"/>
      <c r="RU101" s="431"/>
      <c r="RV101" s="431"/>
      <c r="RW101" s="431"/>
      <c r="RX101" s="431"/>
      <c r="RY101" s="431"/>
      <c r="RZ101" s="431"/>
      <c r="SA101" s="431"/>
      <c r="SB101" s="431"/>
      <c r="SC101" s="431"/>
      <c r="SD101" s="431"/>
      <c r="SE101" s="431"/>
      <c r="SF101" s="431"/>
      <c r="SG101" s="431"/>
      <c r="SH101" s="431"/>
      <c r="SI101" s="431"/>
      <c r="SJ101" s="431"/>
      <c r="SK101" s="431"/>
      <c r="SL101" s="431"/>
      <c r="SM101" s="431"/>
      <c r="SN101" s="431"/>
      <c r="SO101" s="431"/>
      <c r="SP101" s="431"/>
      <c r="SQ101" s="431"/>
      <c r="SR101" s="431"/>
      <c r="SS101" s="431"/>
      <c r="ST101" s="431"/>
      <c r="SU101" s="431"/>
      <c r="SV101" s="431"/>
      <c r="SW101" s="431"/>
      <c r="SX101" s="431"/>
      <c r="SY101" s="431"/>
      <c r="SZ101" s="431"/>
      <c r="TA101" s="431"/>
      <c r="TB101" s="431"/>
      <c r="TC101" s="431"/>
      <c r="TD101" s="431"/>
      <c r="TE101" s="431"/>
      <c r="TF101" s="431"/>
      <c r="TG101" s="431"/>
      <c r="TH101" s="431"/>
      <c r="TI101" s="431"/>
      <c r="TJ101" s="431"/>
      <c r="TK101" s="431"/>
      <c r="TL101" s="431"/>
      <c r="TM101" s="431"/>
      <c r="TN101" s="431"/>
      <c r="TO101" s="431"/>
      <c r="TP101" s="431"/>
      <c r="TQ101" s="431"/>
      <c r="TR101" s="431"/>
      <c r="TS101" s="431"/>
      <c r="TT101" s="431"/>
      <c r="TU101" s="431"/>
      <c r="TV101" s="431"/>
      <c r="TW101" s="431"/>
      <c r="TX101" s="431"/>
      <c r="TY101" s="431"/>
      <c r="TZ101" s="431"/>
      <c r="UA101" s="431"/>
      <c r="UB101" s="431"/>
      <c r="UC101" s="431"/>
      <c r="UD101" s="431"/>
      <c r="UE101" s="431"/>
      <c r="UF101" s="431"/>
      <c r="UG101" s="431"/>
      <c r="UH101" s="431"/>
      <c r="UI101" s="431"/>
      <c r="UJ101" s="431"/>
      <c r="UK101" s="431"/>
      <c r="UL101" s="431"/>
      <c r="UM101" s="431"/>
      <c r="UN101" s="431"/>
      <c r="UO101" s="431"/>
      <c r="UP101" s="431"/>
      <c r="UQ101" s="431"/>
      <c r="UR101" s="431"/>
      <c r="US101" s="431"/>
      <c r="UT101" s="431"/>
      <c r="UU101" s="431"/>
      <c r="UV101" s="431"/>
      <c r="UW101" s="431"/>
      <c r="UX101" s="431"/>
      <c r="UY101" s="431"/>
      <c r="UZ101" s="431"/>
      <c r="VA101" s="431"/>
      <c r="VB101" s="431"/>
      <c r="VC101" s="431"/>
      <c r="VD101" s="431"/>
      <c r="VE101" s="431"/>
      <c r="VF101" s="431"/>
      <c r="VG101" s="431"/>
      <c r="VH101" s="431"/>
      <c r="VI101" s="431"/>
      <c r="VJ101" s="431"/>
      <c r="VK101" s="431"/>
      <c r="VL101" s="431"/>
      <c r="VM101" s="431"/>
      <c r="VN101" s="431"/>
      <c r="VO101" s="431"/>
      <c r="VP101" s="431"/>
      <c r="VQ101" s="431"/>
      <c r="VR101" s="431"/>
      <c r="VS101" s="431"/>
      <c r="VT101" s="431"/>
      <c r="VU101" s="431"/>
      <c r="VV101" s="431"/>
      <c r="VW101" s="431"/>
      <c r="VX101" s="431"/>
      <c r="VY101" s="431"/>
      <c r="VZ101" s="431"/>
      <c r="WA101" s="431"/>
      <c r="WB101" s="431"/>
      <c r="WC101" s="431"/>
      <c r="WD101" s="431"/>
      <c r="WE101" s="431"/>
      <c r="WF101" s="431"/>
      <c r="WG101" s="431"/>
      <c r="WH101" s="431"/>
      <c r="WI101" s="431"/>
      <c r="WJ101" s="431"/>
      <c r="WK101" s="431"/>
      <c r="WL101" s="431"/>
      <c r="WM101" s="431"/>
      <c r="WN101" s="431"/>
      <c r="WO101" s="431"/>
      <c r="WP101" s="431"/>
      <c r="WQ101" s="431"/>
      <c r="WR101" s="431"/>
      <c r="WS101" s="431"/>
      <c r="WT101" s="431"/>
      <c r="WU101" s="431"/>
      <c r="WV101" s="431"/>
      <c r="WW101" s="431"/>
      <c r="WX101" s="431"/>
      <c r="WY101" s="431"/>
      <c r="WZ101" s="431"/>
      <c r="XA101" s="431"/>
      <c r="XB101" s="431"/>
      <c r="XC101" s="431"/>
      <c r="XD101" s="431"/>
      <c r="XE101" s="431"/>
      <c r="XF101" s="431"/>
      <c r="XG101" s="431"/>
      <c r="XH101" s="431"/>
      <c r="XI101" s="431"/>
      <c r="XJ101" s="431"/>
      <c r="XK101" s="431"/>
      <c r="XL101" s="431"/>
      <c r="XM101" s="431"/>
      <c r="XN101" s="431"/>
      <c r="XO101" s="431"/>
      <c r="XP101" s="431"/>
      <c r="XQ101" s="431"/>
      <c r="XR101" s="431"/>
      <c r="XS101" s="431"/>
      <c r="XT101" s="431"/>
      <c r="XU101" s="431"/>
      <c r="XV101" s="431"/>
      <c r="XW101" s="431"/>
      <c r="XX101" s="431"/>
      <c r="XY101" s="431"/>
      <c r="XZ101" s="431"/>
      <c r="YA101" s="431"/>
      <c r="YB101" s="431"/>
      <c r="YC101" s="431"/>
      <c r="YD101" s="431"/>
      <c r="YE101" s="431"/>
      <c r="YF101" s="431"/>
      <c r="YG101" s="431"/>
      <c r="YH101" s="431"/>
      <c r="YI101" s="431"/>
      <c r="YJ101" s="431"/>
      <c r="YK101" s="431"/>
      <c r="YL101" s="431"/>
      <c r="YM101" s="431"/>
      <c r="YN101" s="431"/>
      <c r="YO101" s="431"/>
      <c r="YP101" s="431"/>
      <c r="YQ101" s="431"/>
      <c r="YR101" s="431"/>
      <c r="YS101" s="431"/>
      <c r="YT101" s="431"/>
      <c r="YU101" s="431"/>
      <c r="YV101" s="431"/>
      <c r="YW101" s="431"/>
      <c r="YX101" s="431"/>
      <c r="YY101" s="431"/>
      <c r="YZ101" s="431"/>
      <c r="ZA101" s="431"/>
      <c r="ZB101" s="431"/>
      <c r="ZC101" s="431"/>
      <c r="ZD101" s="431"/>
      <c r="ZE101" s="431"/>
      <c r="ZF101" s="431"/>
      <c r="ZG101" s="431"/>
      <c r="ZH101" s="431"/>
      <c r="ZI101" s="431"/>
      <c r="ZJ101" s="431"/>
      <c r="ZK101" s="431"/>
      <c r="ZL101" s="431"/>
      <c r="ZM101" s="431"/>
      <c r="ZN101" s="431"/>
      <c r="ZO101" s="431"/>
      <c r="ZP101" s="431"/>
      <c r="ZQ101" s="431"/>
      <c r="ZR101" s="431"/>
      <c r="ZS101" s="431"/>
      <c r="ZT101" s="431"/>
      <c r="ZU101" s="431"/>
      <c r="ZV101" s="431"/>
      <c r="ZW101" s="431"/>
      <c r="ZX101" s="431"/>
      <c r="ZY101" s="431"/>
      <c r="ZZ101" s="431"/>
      <c r="AAA101" s="431"/>
      <c r="AAB101" s="431"/>
      <c r="AAC101" s="431"/>
      <c r="AAD101" s="431"/>
      <c r="AAE101" s="431"/>
      <c r="AAF101" s="431"/>
      <c r="AAG101" s="431"/>
      <c r="AAH101" s="431"/>
      <c r="AAI101" s="431"/>
      <c r="AAJ101" s="431"/>
      <c r="AAK101" s="431"/>
      <c r="AAL101" s="431"/>
      <c r="AAM101" s="431"/>
      <c r="AAN101" s="431"/>
      <c r="AAO101" s="431"/>
      <c r="AAP101" s="431"/>
      <c r="AAQ101" s="431"/>
      <c r="AAR101" s="431"/>
      <c r="AAS101" s="431"/>
      <c r="AAT101" s="431"/>
      <c r="AAU101" s="431"/>
      <c r="AAV101" s="431"/>
      <c r="AAW101" s="431"/>
      <c r="AAX101" s="431"/>
      <c r="AAY101" s="431"/>
      <c r="AAZ101" s="431"/>
      <c r="ABA101" s="431"/>
      <c r="ABB101" s="431"/>
      <c r="ABC101" s="431"/>
      <c r="ABD101" s="431"/>
      <c r="ABE101" s="431"/>
      <c r="ABF101" s="431"/>
      <c r="ABG101" s="431"/>
      <c r="ABH101" s="431"/>
      <c r="ABI101" s="431"/>
      <c r="ABJ101" s="431"/>
      <c r="ABK101" s="431"/>
      <c r="ABL101" s="431"/>
      <c r="ABM101" s="431"/>
      <c r="ABN101" s="431"/>
      <c r="ABO101" s="431"/>
      <c r="ABP101" s="431"/>
      <c r="ABQ101" s="431"/>
      <c r="ABR101" s="431"/>
      <c r="ABS101" s="431"/>
      <c r="ABT101" s="431"/>
      <c r="ABU101" s="431"/>
      <c r="ABV101" s="431"/>
      <c r="ABW101" s="431"/>
      <c r="ABX101" s="431"/>
      <c r="ABY101" s="431"/>
      <c r="ABZ101" s="431"/>
      <c r="ACA101" s="431"/>
      <c r="ACB101" s="431"/>
      <c r="ACC101" s="431"/>
      <c r="ACD101" s="431"/>
      <c r="ACE101" s="431"/>
      <c r="ACF101" s="431"/>
      <c r="ACG101" s="431"/>
      <c r="ACH101" s="431"/>
      <c r="ACI101" s="431"/>
      <c r="ACJ101" s="431"/>
      <c r="ACK101" s="431"/>
      <c r="ACL101" s="431"/>
      <c r="ACM101" s="431"/>
      <c r="ACN101" s="431"/>
      <c r="ACO101" s="431"/>
      <c r="ACP101" s="431"/>
      <c r="ACQ101" s="431"/>
      <c r="ACR101" s="431"/>
      <c r="ACS101" s="431"/>
      <c r="ACT101" s="431"/>
      <c r="ACU101" s="431"/>
      <c r="ACV101" s="431"/>
      <c r="ACW101" s="431"/>
      <c r="ACX101" s="431"/>
      <c r="ACY101" s="431"/>
      <c r="ACZ101" s="431"/>
      <c r="ADA101" s="431"/>
      <c r="ADB101" s="431"/>
      <c r="ADC101" s="431"/>
      <c r="ADD101" s="431"/>
      <c r="ADE101" s="431"/>
      <c r="ADF101" s="431"/>
      <c r="ADG101" s="431"/>
      <c r="ADH101" s="431"/>
      <c r="ADI101" s="431"/>
      <c r="ADJ101" s="431"/>
      <c r="ADK101" s="431"/>
      <c r="ADL101" s="431"/>
      <c r="ADM101" s="431"/>
      <c r="ADN101" s="431"/>
      <c r="ADO101" s="431"/>
      <c r="ADP101" s="431"/>
      <c r="ADQ101" s="431"/>
      <c r="ADR101" s="431"/>
      <c r="ADS101" s="431"/>
      <c r="ADT101" s="431"/>
      <c r="ADU101" s="431"/>
      <c r="ADV101" s="431"/>
      <c r="ADW101" s="431"/>
      <c r="ADX101" s="431"/>
      <c r="ADY101" s="431"/>
      <c r="ADZ101" s="431"/>
      <c r="AEA101" s="431"/>
      <c r="AEB101" s="431"/>
      <c r="AEC101" s="431"/>
      <c r="AED101" s="431"/>
      <c r="AEE101" s="431"/>
      <c r="AEF101" s="431"/>
      <c r="AEG101" s="431"/>
      <c r="AEH101" s="431"/>
      <c r="AEI101" s="431"/>
      <c r="AEJ101" s="431"/>
      <c r="AEK101" s="431"/>
      <c r="AEL101" s="431"/>
      <c r="AEM101" s="431"/>
      <c r="AEN101" s="431"/>
      <c r="AEO101" s="431"/>
      <c r="AEP101" s="431"/>
      <c r="AEQ101" s="431"/>
      <c r="AER101" s="431"/>
      <c r="AES101" s="431"/>
      <c r="AET101" s="431"/>
      <c r="AEU101" s="431"/>
      <c r="AEV101" s="431"/>
      <c r="AEW101" s="431"/>
      <c r="AEX101" s="431"/>
      <c r="AEY101" s="431"/>
      <c r="AEZ101" s="431"/>
      <c r="AFA101" s="431"/>
      <c r="AFB101" s="431"/>
      <c r="AFC101" s="431"/>
      <c r="AFD101" s="431"/>
      <c r="AFE101" s="431"/>
      <c r="AFF101" s="431"/>
      <c r="AFG101" s="431"/>
      <c r="AFH101" s="431"/>
      <c r="AFI101" s="431"/>
      <c r="AFJ101" s="431"/>
      <c r="AFK101" s="431"/>
      <c r="AFL101" s="431"/>
      <c r="AFM101" s="431"/>
      <c r="AFN101" s="431"/>
      <c r="AFO101" s="431"/>
      <c r="AFP101" s="431"/>
      <c r="AFQ101" s="431"/>
      <c r="AFR101" s="431"/>
      <c r="AFS101" s="431"/>
      <c r="AFT101" s="431"/>
      <c r="AFU101" s="431"/>
      <c r="AFV101" s="431"/>
      <c r="AFW101" s="431"/>
      <c r="AFX101" s="431"/>
      <c r="AFY101" s="431"/>
      <c r="AFZ101" s="431"/>
      <c r="AGA101" s="431"/>
      <c r="AGB101" s="431"/>
      <c r="AGC101" s="431"/>
      <c r="AGD101" s="431"/>
      <c r="AGE101" s="431"/>
      <c r="AGF101" s="431"/>
      <c r="AGG101" s="431"/>
      <c r="AGH101" s="431"/>
      <c r="AGI101" s="431"/>
      <c r="AGJ101" s="431"/>
      <c r="AGK101" s="431"/>
      <c r="AGL101" s="431"/>
      <c r="AGM101" s="431"/>
      <c r="AGN101" s="431"/>
      <c r="AGO101" s="431"/>
      <c r="AGP101" s="431"/>
      <c r="AGQ101" s="431"/>
      <c r="AGR101" s="431"/>
      <c r="AGS101" s="431"/>
      <c r="AGT101" s="431"/>
      <c r="AGU101" s="431"/>
      <c r="AGV101" s="431"/>
      <c r="AGW101" s="431"/>
      <c r="AGX101" s="431"/>
      <c r="AGY101" s="431"/>
      <c r="AGZ101" s="431"/>
      <c r="AHA101" s="431"/>
      <c r="AHB101" s="431"/>
      <c r="AHC101" s="431"/>
      <c r="AHD101" s="431"/>
      <c r="AHE101" s="431"/>
      <c r="AHF101" s="431"/>
      <c r="AHG101" s="431"/>
      <c r="AHH101" s="431"/>
      <c r="AHI101" s="431"/>
      <c r="AHJ101" s="431"/>
      <c r="AHK101" s="431"/>
      <c r="AHL101" s="431"/>
      <c r="AHM101" s="431"/>
      <c r="AHN101" s="431"/>
      <c r="AHO101" s="431"/>
      <c r="AHP101" s="431"/>
      <c r="AHQ101" s="431"/>
      <c r="AHR101" s="431"/>
      <c r="AHS101" s="431"/>
      <c r="AHT101" s="431"/>
      <c r="AHU101" s="431"/>
      <c r="AHV101" s="431"/>
      <c r="AHW101" s="431"/>
      <c r="AHX101" s="431"/>
      <c r="AHY101" s="431"/>
      <c r="AHZ101" s="431"/>
      <c r="AIA101" s="431"/>
      <c r="AIB101" s="431"/>
      <c r="AIC101" s="431"/>
      <c r="AID101" s="431"/>
      <c r="AIE101" s="431"/>
      <c r="AIF101" s="431"/>
      <c r="AIG101" s="431"/>
      <c r="AIH101" s="431"/>
      <c r="AII101" s="431"/>
      <c r="AIJ101" s="431"/>
      <c r="AIK101" s="431"/>
      <c r="AIL101" s="431"/>
      <c r="AIM101" s="431"/>
      <c r="AIN101" s="431"/>
      <c r="AIO101" s="431"/>
      <c r="AIP101" s="431"/>
      <c r="AIQ101" s="431"/>
      <c r="AIR101" s="431"/>
      <c r="AIS101" s="431"/>
      <c r="AIT101" s="431"/>
      <c r="AIU101" s="431"/>
      <c r="AIV101" s="431"/>
      <c r="AIW101" s="431"/>
      <c r="AIX101" s="431"/>
      <c r="AIY101" s="431"/>
      <c r="AIZ101" s="431"/>
      <c r="AJA101" s="431"/>
      <c r="AJB101" s="431"/>
      <c r="AJC101" s="431"/>
      <c r="AJD101" s="431"/>
      <c r="AJE101" s="431"/>
      <c r="AJF101" s="431"/>
      <c r="AJG101" s="431"/>
      <c r="AJH101" s="431"/>
      <c r="AJI101" s="431"/>
      <c r="AJJ101" s="431"/>
      <c r="AJK101" s="431"/>
      <c r="AJL101" s="431"/>
      <c r="AJM101" s="431"/>
      <c r="AJN101" s="431"/>
      <c r="AJO101" s="431"/>
      <c r="AJP101" s="431"/>
      <c r="AJQ101" s="431"/>
      <c r="AJR101" s="431"/>
      <c r="AJS101" s="431"/>
      <c r="AJT101" s="431"/>
      <c r="AJU101" s="431"/>
      <c r="AJV101" s="431"/>
      <c r="AJW101" s="431"/>
      <c r="AJX101" s="431"/>
      <c r="AJY101" s="431"/>
      <c r="AJZ101" s="431"/>
      <c r="AKA101" s="431"/>
      <c r="AKB101" s="431"/>
      <c r="AKC101" s="431"/>
      <c r="AKD101" s="431"/>
      <c r="AKE101" s="431"/>
      <c r="AKF101" s="431"/>
      <c r="AKG101" s="431"/>
      <c r="AKH101" s="431"/>
      <c r="AKI101" s="431"/>
      <c r="AKJ101" s="431"/>
      <c r="AKK101" s="431"/>
      <c r="AKL101" s="431"/>
      <c r="AKM101" s="431"/>
      <c r="AKN101" s="431"/>
      <c r="AKO101" s="431"/>
      <c r="AKP101" s="431"/>
      <c r="AKQ101" s="431"/>
      <c r="AKR101" s="431"/>
      <c r="AKS101" s="431"/>
      <c r="AKT101" s="431"/>
      <c r="AKU101" s="431"/>
      <c r="AKV101" s="431"/>
      <c r="AKW101" s="431"/>
      <c r="AKX101" s="431"/>
      <c r="AKY101" s="431"/>
      <c r="AKZ101" s="431"/>
      <c r="ALA101" s="431"/>
      <c r="ALB101" s="431"/>
      <c r="ALC101" s="431"/>
      <c r="ALD101" s="431"/>
      <c r="ALE101" s="431"/>
      <c r="ALF101" s="431"/>
      <c r="ALG101" s="431"/>
      <c r="ALH101" s="431"/>
      <c r="ALI101" s="431"/>
      <c r="ALJ101" s="431"/>
      <c r="ALK101" s="431"/>
      <c r="ALL101" s="431"/>
      <c r="ALM101" s="431"/>
      <c r="ALN101" s="431"/>
      <c r="ALO101" s="431"/>
      <c r="ALP101" s="431"/>
      <c r="ALQ101" s="431"/>
      <c r="ALR101" s="431"/>
      <c r="ALS101" s="431"/>
      <c r="ALT101" s="431"/>
      <c r="ALU101" s="431"/>
      <c r="ALV101" s="431"/>
      <c r="ALW101" s="431"/>
      <c r="ALX101" s="431"/>
      <c r="ALY101" s="431"/>
      <c r="ALZ101" s="431"/>
      <c r="AMA101" s="431"/>
      <c r="AMB101" s="431"/>
      <c r="AMC101" s="431"/>
      <c r="AMD101" s="431"/>
      <c r="AME101" s="431"/>
      <c r="AMF101" s="431"/>
      <c r="AMG101" s="431"/>
      <c r="AMH101" s="431"/>
      <c r="AMI101" s="431"/>
      <c r="AMJ101" s="431"/>
      <c r="AMK101" s="431"/>
      <c r="AML101" s="431"/>
      <c r="AMM101" s="431"/>
      <c r="AMN101" s="431"/>
      <c r="AMO101" s="431"/>
      <c r="AMP101" s="431"/>
      <c r="AMQ101" s="431"/>
      <c r="AMR101" s="431"/>
      <c r="AMS101" s="431"/>
      <c r="AMT101" s="431"/>
      <c r="AMU101" s="431"/>
      <c r="AMV101" s="431"/>
      <c r="AMW101" s="431"/>
      <c r="AMX101" s="431"/>
      <c r="AMY101" s="431"/>
      <c r="AMZ101" s="431"/>
      <c r="ANA101" s="431"/>
      <c r="ANB101" s="431"/>
      <c r="ANC101" s="431"/>
      <c r="AND101" s="431"/>
      <c r="ANE101" s="431"/>
      <c r="ANF101" s="431"/>
      <c r="ANG101" s="431"/>
      <c r="ANH101" s="431"/>
      <c r="ANI101" s="431"/>
      <c r="ANJ101" s="431"/>
      <c r="ANK101" s="431"/>
      <c r="ANL101" s="431"/>
      <c r="ANM101" s="431"/>
      <c r="ANN101" s="431"/>
      <c r="ANO101" s="431"/>
      <c r="ANP101" s="431"/>
      <c r="ANQ101" s="431"/>
      <c r="ANR101" s="431"/>
      <c r="ANS101" s="431"/>
      <c r="ANT101" s="431"/>
      <c r="ANU101" s="431"/>
      <c r="ANV101" s="431"/>
      <c r="ANW101" s="431"/>
      <c r="ANX101" s="431"/>
      <c r="ANY101" s="431"/>
      <c r="ANZ101" s="431"/>
      <c r="AOA101" s="431"/>
      <c r="AOB101" s="431"/>
      <c r="AOC101" s="431"/>
      <c r="AOD101" s="431"/>
      <c r="AOE101" s="431"/>
      <c r="AOF101" s="431"/>
      <c r="AOG101" s="431"/>
      <c r="AOH101" s="431"/>
      <c r="AOI101" s="431"/>
      <c r="AOJ101" s="431"/>
      <c r="AOK101" s="431"/>
      <c r="AOL101" s="431"/>
      <c r="AOM101" s="431"/>
      <c r="AON101" s="431"/>
      <c r="AOO101" s="431"/>
      <c r="AOP101" s="431"/>
      <c r="AOQ101" s="431"/>
      <c r="AOR101" s="431"/>
      <c r="AOS101" s="431"/>
      <c r="AOT101" s="431"/>
      <c r="AOU101" s="431"/>
      <c r="AOV101" s="431"/>
      <c r="AOW101" s="431"/>
      <c r="AOX101" s="431"/>
      <c r="AOY101" s="431"/>
      <c r="AOZ101" s="431"/>
      <c r="APA101" s="431"/>
      <c r="APB101" s="431"/>
      <c r="APC101" s="431"/>
      <c r="APD101" s="431"/>
      <c r="APE101" s="431"/>
      <c r="APF101" s="431"/>
      <c r="APG101" s="431"/>
      <c r="APH101" s="431"/>
      <c r="API101" s="431"/>
      <c r="APJ101" s="431"/>
      <c r="APK101" s="431"/>
      <c r="APL101" s="431"/>
      <c r="APM101" s="431"/>
      <c r="APN101" s="431"/>
      <c r="APO101" s="431"/>
      <c r="APP101" s="431"/>
      <c r="APQ101" s="431"/>
      <c r="APR101" s="431"/>
      <c r="APS101" s="431"/>
      <c r="APT101" s="431"/>
      <c r="APU101" s="431"/>
      <c r="APV101" s="431"/>
      <c r="APW101" s="431"/>
      <c r="APX101" s="431"/>
      <c r="APY101" s="431"/>
      <c r="APZ101" s="431"/>
      <c r="AQA101" s="431"/>
      <c r="AQB101" s="431"/>
      <c r="AQC101" s="431"/>
      <c r="AQD101" s="431"/>
      <c r="AQE101" s="431"/>
      <c r="AQF101" s="431"/>
      <c r="AQG101" s="431"/>
      <c r="AQH101" s="431"/>
      <c r="AQI101" s="431"/>
      <c r="AQJ101" s="431"/>
      <c r="AQK101" s="431"/>
      <c r="AQL101" s="431"/>
      <c r="AQM101" s="431"/>
      <c r="AQN101" s="431"/>
      <c r="AQO101" s="431"/>
      <c r="AQP101" s="431"/>
      <c r="AQQ101" s="431"/>
      <c r="AQR101" s="431"/>
      <c r="AQS101" s="431"/>
      <c r="AQT101" s="431"/>
      <c r="AQU101" s="431"/>
      <c r="AQV101" s="431"/>
      <c r="AQW101" s="431"/>
      <c r="AQX101" s="431"/>
      <c r="AQY101" s="431"/>
      <c r="AQZ101" s="431"/>
      <c r="ARA101" s="431"/>
      <c r="ARB101" s="431"/>
      <c r="ARC101" s="431"/>
      <c r="ARD101" s="431"/>
      <c r="ARE101" s="431"/>
      <c r="ARF101" s="431"/>
      <c r="ARG101" s="431"/>
      <c r="ARH101" s="431"/>
      <c r="ARI101" s="431"/>
      <c r="ARJ101" s="431"/>
      <c r="ARK101" s="431"/>
      <c r="ARL101" s="431"/>
      <c r="ARM101" s="431"/>
      <c r="ARN101" s="431"/>
      <c r="ARO101" s="431"/>
      <c r="ARP101" s="431"/>
      <c r="ARQ101" s="431"/>
      <c r="ARR101" s="431"/>
      <c r="ARS101" s="431"/>
      <c r="ART101" s="431"/>
      <c r="ARU101" s="431"/>
      <c r="ARV101" s="431"/>
      <c r="ARW101" s="431"/>
      <c r="ARX101" s="431"/>
      <c r="ARY101" s="431"/>
      <c r="ARZ101" s="431"/>
      <c r="ASA101" s="431"/>
      <c r="ASB101" s="431"/>
      <c r="ASC101" s="431"/>
      <c r="ASD101" s="431"/>
      <c r="ASE101" s="431"/>
      <c r="ASF101" s="431"/>
      <c r="ASG101" s="431"/>
      <c r="ASH101" s="431"/>
      <c r="ASI101" s="431"/>
      <c r="ASJ101" s="431"/>
      <c r="ASK101" s="431"/>
      <c r="ASL101" s="431"/>
      <c r="ASM101" s="431"/>
      <c r="ASN101" s="431"/>
      <c r="ASO101" s="431"/>
      <c r="ASP101" s="431"/>
      <c r="ASQ101" s="431"/>
      <c r="ASR101" s="431"/>
      <c r="ASS101" s="431"/>
      <c r="AST101" s="431"/>
      <c r="ASU101" s="431"/>
      <c r="ASV101" s="431"/>
      <c r="ASW101" s="431"/>
      <c r="ASX101" s="431"/>
      <c r="ASY101" s="431"/>
      <c r="ASZ101" s="431"/>
      <c r="ATA101" s="431"/>
      <c r="ATB101" s="431"/>
      <c r="ATC101" s="431"/>
      <c r="ATD101" s="431"/>
      <c r="ATE101" s="431"/>
      <c r="ATF101" s="431"/>
      <c r="ATG101" s="431"/>
      <c r="ATH101" s="431"/>
      <c r="ATI101" s="431"/>
      <c r="ATJ101" s="431"/>
      <c r="ATK101" s="431"/>
      <c r="ATL101" s="431"/>
      <c r="ATM101" s="431"/>
      <c r="ATN101" s="431"/>
      <c r="ATO101" s="431"/>
      <c r="ATP101" s="431"/>
      <c r="ATQ101" s="431"/>
      <c r="ATR101" s="431"/>
      <c r="ATS101" s="431"/>
      <c r="ATT101" s="431"/>
      <c r="ATU101" s="431"/>
      <c r="ATV101" s="431"/>
      <c r="ATW101" s="431"/>
      <c r="ATX101" s="431"/>
      <c r="ATY101" s="431"/>
      <c r="ATZ101" s="431"/>
      <c r="AUA101" s="431"/>
      <c r="AUB101" s="431"/>
      <c r="AUC101" s="431"/>
      <c r="AUD101" s="431"/>
      <c r="AUE101" s="431"/>
      <c r="AUF101" s="431"/>
      <c r="AUG101" s="431"/>
      <c r="AUH101" s="431"/>
      <c r="AUI101" s="431"/>
      <c r="AUJ101" s="431"/>
      <c r="AUK101" s="431"/>
      <c r="AUL101" s="431"/>
      <c r="AUM101" s="431"/>
      <c r="AUN101" s="431"/>
      <c r="AUO101" s="431"/>
      <c r="AUP101" s="431"/>
      <c r="AUQ101" s="431"/>
      <c r="AUR101" s="431"/>
      <c r="AUS101" s="431"/>
      <c r="AUT101" s="431"/>
      <c r="AUU101" s="431"/>
      <c r="AUV101" s="431"/>
      <c r="AUW101" s="431"/>
      <c r="AUX101" s="431"/>
      <c r="AUY101" s="431"/>
      <c r="AUZ101" s="431"/>
      <c r="AVA101" s="431"/>
      <c r="AVB101" s="431"/>
      <c r="AVC101" s="431"/>
      <c r="AVD101" s="431"/>
      <c r="AVE101" s="431"/>
      <c r="AVF101" s="431"/>
      <c r="AVG101" s="431"/>
      <c r="AVH101" s="431"/>
      <c r="AVI101" s="431"/>
      <c r="AVJ101" s="431"/>
      <c r="AVK101" s="431"/>
      <c r="AVL101" s="431"/>
      <c r="AVM101" s="431"/>
      <c r="AVN101" s="431"/>
      <c r="AVO101" s="431"/>
      <c r="AVP101" s="431"/>
      <c r="AVQ101" s="431"/>
      <c r="AVR101" s="431"/>
      <c r="AVS101" s="431"/>
      <c r="AVT101" s="431"/>
      <c r="AVU101" s="431"/>
      <c r="AVV101" s="431"/>
      <c r="AVW101" s="431"/>
      <c r="AVX101" s="431"/>
      <c r="AVY101" s="431"/>
      <c r="AVZ101" s="431"/>
      <c r="AWA101" s="431"/>
      <c r="AWB101" s="431"/>
      <c r="AWC101" s="431"/>
      <c r="AWD101" s="431"/>
      <c r="AWE101" s="431"/>
      <c r="AWF101" s="431"/>
      <c r="AWG101" s="431"/>
      <c r="AWH101" s="431"/>
      <c r="AWI101" s="431"/>
      <c r="AWJ101" s="431"/>
      <c r="AWK101" s="431"/>
      <c r="AWL101" s="431"/>
      <c r="AWM101" s="431"/>
      <c r="AWN101" s="431"/>
      <c r="AWO101" s="431"/>
      <c r="AWP101" s="431"/>
      <c r="AWQ101" s="431"/>
      <c r="AWR101" s="431"/>
      <c r="AWS101" s="431"/>
      <c r="AWT101" s="431"/>
      <c r="AWU101" s="431"/>
      <c r="AWV101" s="431"/>
      <c r="AWW101" s="431"/>
      <c r="AWX101" s="431"/>
      <c r="AWY101" s="431"/>
      <c r="AWZ101" s="431"/>
      <c r="AXA101" s="431"/>
      <c r="AXB101" s="431"/>
      <c r="AXC101" s="431"/>
      <c r="AXD101" s="431"/>
      <c r="AXE101" s="431"/>
      <c r="AXF101" s="431"/>
      <c r="AXG101" s="431"/>
      <c r="AXH101" s="431"/>
      <c r="AXI101" s="431"/>
      <c r="AXJ101" s="431"/>
      <c r="AXK101" s="431"/>
      <c r="AXL101" s="431"/>
      <c r="AXM101" s="431"/>
      <c r="AXN101" s="431"/>
      <c r="AXO101" s="431"/>
      <c r="AXP101" s="431"/>
      <c r="AXQ101" s="431"/>
      <c r="AXR101" s="431"/>
      <c r="AXS101" s="431"/>
      <c r="AXT101" s="431"/>
      <c r="AXU101" s="431"/>
      <c r="AXV101" s="431"/>
      <c r="AXW101" s="431"/>
      <c r="AXX101" s="431"/>
      <c r="AXY101" s="431"/>
      <c r="AXZ101" s="431"/>
      <c r="AYA101" s="431"/>
      <c r="AYB101" s="431"/>
      <c r="AYC101" s="431"/>
      <c r="AYD101" s="431"/>
      <c r="AYE101" s="431"/>
      <c r="AYF101" s="431"/>
      <c r="AYG101" s="431"/>
      <c r="AYH101" s="431"/>
      <c r="AYI101" s="431"/>
      <c r="AYJ101" s="431"/>
      <c r="AYK101" s="431"/>
      <c r="AYL101" s="431"/>
      <c r="AYM101" s="431"/>
      <c r="AYN101" s="431"/>
      <c r="AYO101" s="431"/>
      <c r="AYP101" s="431"/>
      <c r="AYQ101" s="431"/>
      <c r="AYR101" s="431"/>
      <c r="AYS101" s="431"/>
      <c r="AYT101" s="431"/>
      <c r="AYU101" s="431"/>
      <c r="AYV101" s="431"/>
      <c r="AYW101" s="431"/>
      <c r="AYX101" s="431"/>
      <c r="AYY101" s="431"/>
      <c r="AYZ101" s="431"/>
      <c r="AZA101" s="431"/>
      <c r="AZB101" s="431"/>
      <c r="AZC101" s="431"/>
      <c r="AZD101" s="431"/>
      <c r="AZE101" s="431"/>
      <c r="AZF101" s="431"/>
      <c r="AZG101" s="431"/>
      <c r="AZH101" s="431"/>
      <c r="AZI101" s="431"/>
      <c r="AZJ101" s="431"/>
      <c r="AZK101" s="431"/>
      <c r="AZL101" s="431"/>
      <c r="AZM101" s="431"/>
      <c r="AZN101" s="431"/>
      <c r="AZO101" s="431"/>
      <c r="AZP101" s="431"/>
      <c r="AZQ101" s="431"/>
      <c r="AZR101" s="431"/>
      <c r="AZS101" s="431"/>
      <c r="AZT101" s="431"/>
      <c r="AZU101" s="431"/>
      <c r="AZV101" s="431"/>
      <c r="AZW101" s="431"/>
      <c r="AZX101" s="431"/>
      <c r="AZY101" s="431"/>
      <c r="AZZ101" s="431"/>
      <c r="BAA101" s="431"/>
      <c r="BAB101" s="431"/>
      <c r="BAC101" s="431"/>
      <c r="BAD101" s="431"/>
      <c r="BAE101" s="431"/>
      <c r="BAF101" s="431"/>
      <c r="BAG101" s="431"/>
      <c r="BAH101" s="431"/>
      <c r="BAI101" s="431"/>
      <c r="BAJ101" s="431"/>
      <c r="BAK101" s="431"/>
      <c r="BAL101" s="431"/>
      <c r="BAM101" s="431"/>
      <c r="BAN101" s="431"/>
      <c r="BAO101" s="431"/>
      <c r="BAP101" s="431"/>
      <c r="BAQ101" s="431"/>
      <c r="BAR101" s="431"/>
      <c r="BAS101" s="431"/>
      <c r="BAT101" s="431"/>
      <c r="BAU101" s="431"/>
      <c r="BAV101" s="431"/>
      <c r="BAW101" s="431"/>
      <c r="BAX101" s="431"/>
      <c r="BAY101" s="431"/>
      <c r="BAZ101" s="431"/>
      <c r="BBA101" s="431"/>
      <c r="BBB101" s="431"/>
      <c r="BBC101" s="431"/>
      <c r="BBD101" s="431"/>
      <c r="BBE101" s="431"/>
      <c r="BBF101" s="431"/>
      <c r="BBG101" s="431"/>
      <c r="BBH101" s="431"/>
      <c r="BBI101" s="431"/>
      <c r="BBJ101" s="431"/>
      <c r="BBK101" s="431"/>
      <c r="BBL101" s="431"/>
      <c r="BBM101" s="431"/>
      <c r="BBN101" s="431"/>
      <c r="BBO101" s="431"/>
      <c r="BBP101" s="431"/>
      <c r="BBQ101" s="431"/>
      <c r="BBR101" s="431"/>
      <c r="BBS101" s="431"/>
      <c r="BBT101" s="431"/>
      <c r="BBU101" s="431"/>
      <c r="BBV101" s="431"/>
      <c r="BBW101" s="431"/>
      <c r="BBX101" s="431"/>
      <c r="BBY101" s="431"/>
      <c r="BBZ101" s="431"/>
      <c r="BCA101" s="431"/>
      <c r="BCB101" s="431"/>
      <c r="BCC101" s="431"/>
      <c r="BCD101" s="431"/>
      <c r="BCE101" s="431"/>
      <c r="BCF101" s="431"/>
      <c r="BCG101" s="431"/>
      <c r="BCH101" s="431"/>
      <c r="BCI101" s="431"/>
      <c r="BCJ101" s="431"/>
      <c r="BCK101" s="431"/>
      <c r="BCL101" s="431"/>
      <c r="BCM101" s="431"/>
      <c r="BCN101" s="431"/>
      <c r="BCO101" s="431"/>
      <c r="BCP101" s="431"/>
      <c r="BCQ101" s="431"/>
      <c r="BCR101" s="431"/>
      <c r="BCS101" s="431"/>
      <c r="BCT101" s="431"/>
      <c r="BCU101" s="431"/>
      <c r="BCV101" s="431"/>
      <c r="BCW101" s="431"/>
      <c r="BCX101" s="431"/>
      <c r="BCY101" s="431"/>
      <c r="BCZ101" s="431"/>
      <c r="BDA101" s="431"/>
      <c r="BDB101" s="431"/>
      <c r="BDC101" s="431"/>
      <c r="BDD101" s="431"/>
      <c r="BDE101" s="431"/>
      <c r="BDF101" s="431"/>
      <c r="BDG101" s="431"/>
      <c r="BDH101" s="431"/>
      <c r="BDI101" s="431"/>
      <c r="BDJ101" s="431"/>
      <c r="BDK101" s="431"/>
      <c r="BDL101" s="431"/>
      <c r="BDM101" s="431"/>
      <c r="BDN101" s="431"/>
      <c r="BDO101" s="431"/>
      <c r="BDP101" s="431"/>
      <c r="BDQ101" s="431"/>
      <c r="BDR101" s="431"/>
      <c r="BDS101" s="431"/>
      <c r="BDT101" s="431"/>
      <c r="BDU101" s="431"/>
      <c r="BDV101" s="431"/>
      <c r="BDW101" s="431"/>
      <c r="BDX101" s="431"/>
      <c r="BDY101" s="431"/>
      <c r="BDZ101" s="431"/>
      <c r="BEA101" s="431"/>
      <c r="BEB101" s="431"/>
      <c r="BEC101" s="431"/>
      <c r="BED101" s="431"/>
      <c r="BEE101" s="431"/>
      <c r="BEF101" s="431"/>
      <c r="BEG101" s="431"/>
      <c r="BEH101" s="431"/>
      <c r="BEI101" s="431"/>
      <c r="BEJ101" s="431"/>
      <c r="BEK101" s="431"/>
      <c r="BEL101" s="431"/>
      <c r="BEM101" s="431"/>
      <c r="BEN101" s="431"/>
      <c r="BEO101" s="431"/>
      <c r="BEP101" s="431"/>
      <c r="BEQ101" s="431"/>
      <c r="BER101" s="431"/>
      <c r="BES101" s="431"/>
      <c r="BET101" s="431"/>
      <c r="BEU101" s="431"/>
      <c r="BEV101" s="431"/>
      <c r="BEW101" s="431"/>
      <c r="BEX101" s="431"/>
      <c r="BEY101" s="431"/>
      <c r="BEZ101" s="431"/>
      <c r="BFA101" s="431"/>
      <c r="BFB101" s="431"/>
      <c r="BFC101" s="431"/>
      <c r="BFD101" s="431"/>
      <c r="BFE101" s="431"/>
      <c r="BFF101" s="431"/>
      <c r="BFG101" s="431"/>
      <c r="BFH101" s="431"/>
      <c r="BFI101" s="431"/>
      <c r="BFJ101" s="431"/>
      <c r="BFK101" s="431"/>
      <c r="BFL101" s="431"/>
      <c r="BFM101" s="431"/>
      <c r="BFN101" s="431"/>
      <c r="BFO101" s="431"/>
      <c r="BFP101" s="431"/>
      <c r="BFQ101" s="431"/>
      <c r="BFR101" s="431"/>
      <c r="BFS101" s="431"/>
      <c r="BFT101" s="431"/>
      <c r="BFU101" s="431"/>
      <c r="BFV101" s="431"/>
      <c r="BFW101" s="431"/>
      <c r="BFX101" s="431"/>
      <c r="BFY101" s="431"/>
      <c r="BFZ101" s="431"/>
      <c r="BGA101" s="431"/>
      <c r="BGB101" s="431"/>
      <c r="BGC101" s="431"/>
      <c r="BGD101" s="431"/>
      <c r="BGE101" s="431"/>
      <c r="BGF101" s="431"/>
      <c r="BGG101" s="431"/>
      <c r="BGH101" s="431"/>
      <c r="BGI101" s="431"/>
      <c r="BGJ101" s="431"/>
      <c r="BGK101" s="431"/>
      <c r="BGL101" s="431"/>
      <c r="BGM101" s="431"/>
      <c r="BGN101" s="431"/>
      <c r="BGO101" s="431"/>
      <c r="BGP101" s="431"/>
      <c r="BGQ101" s="431"/>
      <c r="BGR101" s="431"/>
      <c r="BGS101" s="431"/>
      <c r="BGT101" s="431"/>
      <c r="BGU101" s="431"/>
      <c r="BGV101" s="431"/>
      <c r="BGW101" s="431"/>
      <c r="BGX101" s="431"/>
      <c r="BGY101" s="431"/>
      <c r="BGZ101" s="431"/>
      <c r="BHA101" s="431"/>
      <c r="BHB101" s="431"/>
      <c r="BHC101" s="431"/>
      <c r="BHD101" s="431"/>
      <c r="BHE101" s="431"/>
      <c r="BHF101" s="431"/>
      <c r="BHG101" s="431"/>
      <c r="BHH101" s="431"/>
      <c r="BHI101" s="431"/>
      <c r="BHJ101" s="431"/>
      <c r="BHK101" s="431"/>
      <c r="BHL101" s="431"/>
      <c r="BHM101" s="431"/>
      <c r="BHN101" s="431"/>
      <c r="BHO101" s="431"/>
      <c r="BHP101" s="431"/>
      <c r="BHQ101" s="431"/>
      <c r="BHR101" s="431"/>
      <c r="BHS101" s="431"/>
      <c r="BHT101" s="431"/>
      <c r="BHU101" s="431"/>
      <c r="BHV101" s="431"/>
      <c r="BHW101" s="431"/>
      <c r="BHX101" s="431"/>
      <c r="BHY101" s="431"/>
      <c r="BHZ101" s="431"/>
      <c r="BIA101" s="431"/>
      <c r="BIB101" s="431"/>
      <c r="BIC101" s="431"/>
      <c r="BID101" s="431"/>
      <c r="BIE101" s="431"/>
      <c r="BIF101" s="431"/>
      <c r="BIG101" s="431"/>
      <c r="BIH101" s="431"/>
      <c r="BII101" s="431"/>
      <c r="BIJ101" s="431"/>
      <c r="BIK101" s="431"/>
      <c r="BIL101" s="431"/>
      <c r="BIM101" s="431"/>
      <c r="BIN101" s="431"/>
      <c r="BIO101" s="431"/>
      <c r="BIP101" s="431"/>
      <c r="BIQ101" s="431"/>
      <c r="BIR101" s="431"/>
      <c r="BIS101" s="431"/>
      <c r="BIT101" s="431"/>
      <c r="BIU101" s="431"/>
      <c r="BIV101" s="431"/>
      <c r="BIW101" s="431"/>
      <c r="BIX101" s="431"/>
      <c r="BIY101" s="431"/>
      <c r="BIZ101" s="431"/>
      <c r="BJA101" s="431"/>
      <c r="BJB101" s="431"/>
      <c r="BJC101" s="431"/>
      <c r="BJD101" s="431"/>
      <c r="BJE101" s="431"/>
      <c r="BJF101" s="431"/>
      <c r="BJG101" s="431"/>
      <c r="BJH101" s="431"/>
      <c r="BJI101" s="431"/>
      <c r="BJJ101" s="431"/>
      <c r="BJK101" s="431"/>
      <c r="BJL101" s="431"/>
      <c r="BJM101" s="431"/>
      <c r="BJN101" s="431"/>
      <c r="BJO101" s="431"/>
      <c r="BJP101" s="431"/>
      <c r="BJQ101" s="431"/>
      <c r="BJR101" s="431"/>
      <c r="BJS101" s="431"/>
      <c r="BJT101" s="431"/>
      <c r="BJU101" s="431"/>
      <c r="BJV101" s="431"/>
      <c r="BJW101" s="431"/>
      <c r="BJX101" s="431"/>
      <c r="BJY101" s="431"/>
      <c r="BJZ101" s="431"/>
      <c r="BKA101" s="431"/>
      <c r="BKB101" s="431"/>
      <c r="BKC101" s="431"/>
      <c r="BKD101" s="431"/>
      <c r="BKE101" s="431"/>
      <c r="BKF101" s="431"/>
      <c r="BKG101" s="431"/>
      <c r="BKH101" s="431"/>
      <c r="BKI101" s="431"/>
      <c r="BKJ101" s="431"/>
      <c r="BKK101" s="431"/>
      <c r="BKL101" s="431"/>
      <c r="BKM101" s="431"/>
      <c r="BKN101" s="431"/>
      <c r="BKO101" s="431"/>
      <c r="BKP101" s="431"/>
      <c r="BKQ101" s="431"/>
      <c r="BKR101" s="431"/>
      <c r="BKS101" s="431"/>
      <c r="BKT101" s="431"/>
      <c r="BKU101" s="431"/>
      <c r="BKV101" s="431"/>
      <c r="BKW101" s="431"/>
      <c r="BKX101" s="431"/>
      <c r="BKY101" s="431"/>
      <c r="BKZ101" s="431"/>
      <c r="BLA101" s="431"/>
      <c r="BLB101" s="431"/>
      <c r="BLC101" s="431"/>
      <c r="BLD101" s="431"/>
      <c r="BLE101" s="431"/>
      <c r="BLF101" s="431"/>
      <c r="BLG101" s="431"/>
      <c r="BLH101" s="431"/>
      <c r="BLI101" s="431"/>
      <c r="BLJ101" s="431"/>
      <c r="BLK101" s="431"/>
      <c r="BLL101" s="431"/>
      <c r="BLM101" s="431"/>
      <c r="BLN101" s="431"/>
      <c r="BLO101" s="431"/>
      <c r="BLP101" s="431"/>
      <c r="BLQ101" s="431"/>
      <c r="BLR101" s="431"/>
      <c r="BLS101" s="431"/>
      <c r="BLT101" s="431"/>
      <c r="BLU101" s="431"/>
      <c r="BLV101" s="431"/>
      <c r="BLW101" s="431"/>
      <c r="BLX101" s="431"/>
      <c r="BLY101" s="431"/>
      <c r="BLZ101" s="431"/>
      <c r="BMA101" s="431"/>
      <c r="BMB101" s="431"/>
      <c r="BMC101" s="431"/>
      <c r="BMD101" s="431"/>
      <c r="BME101" s="431"/>
      <c r="BMF101" s="431"/>
      <c r="BMG101" s="431"/>
      <c r="BMH101" s="431"/>
      <c r="BMI101" s="431"/>
      <c r="BMJ101" s="431"/>
      <c r="BMK101" s="431"/>
      <c r="BML101" s="431"/>
      <c r="BMM101" s="431"/>
      <c r="BMN101" s="431"/>
      <c r="BMO101" s="431"/>
      <c r="BMP101" s="431"/>
      <c r="BMQ101" s="431"/>
      <c r="BMR101" s="431"/>
      <c r="BMS101" s="431"/>
      <c r="BMT101" s="431"/>
      <c r="BMU101" s="431"/>
      <c r="BMV101" s="431"/>
      <c r="BMW101" s="431"/>
      <c r="BMX101" s="431"/>
      <c r="BMY101" s="431"/>
      <c r="BMZ101" s="431"/>
      <c r="BNA101" s="431"/>
      <c r="BNB101" s="431"/>
      <c r="BNC101" s="431"/>
      <c r="BND101" s="431"/>
      <c r="BNE101" s="431"/>
      <c r="BNF101" s="431"/>
      <c r="BNG101" s="431"/>
      <c r="BNH101" s="431"/>
      <c r="BNI101" s="431"/>
      <c r="BNJ101" s="431"/>
      <c r="BNK101" s="431"/>
      <c r="BNL101" s="431"/>
      <c r="BNM101" s="431"/>
      <c r="BNN101" s="431"/>
      <c r="BNO101" s="431"/>
      <c r="BNP101" s="431"/>
      <c r="BNQ101" s="431"/>
      <c r="BNR101" s="431"/>
      <c r="BNS101" s="431"/>
      <c r="BNT101" s="431"/>
      <c r="BNU101" s="431"/>
      <c r="BNV101" s="431"/>
      <c r="BNW101" s="431"/>
      <c r="BNX101" s="431"/>
      <c r="BNY101" s="431"/>
      <c r="BNZ101" s="431"/>
      <c r="BOA101" s="431"/>
      <c r="BOB101" s="431"/>
      <c r="BOC101" s="431"/>
      <c r="BOD101" s="431"/>
      <c r="BOE101" s="431"/>
      <c r="BOF101" s="431"/>
      <c r="BOG101" s="431"/>
      <c r="BOH101" s="431"/>
      <c r="BOI101" s="431"/>
      <c r="BOJ101" s="431"/>
      <c r="BOK101" s="431"/>
      <c r="BOL101" s="431"/>
      <c r="BOM101" s="431"/>
      <c r="BON101" s="431"/>
      <c r="BOO101" s="431"/>
      <c r="BOP101" s="431"/>
      <c r="BOQ101" s="431"/>
      <c r="BOR101" s="431"/>
      <c r="BOS101" s="431"/>
      <c r="BOT101" s="431"/>
      <c r="BOU101" s="431"/>
      <c r="BOV101" s="431"/>
      <c r="BOW101" s="431"/>
      <c r="BOX101" s="431"/>
      <c r="BOY101" s="431"/>
      <c r="BOZ101" s="431"/>
      <c r="BPA101" s="431"/>
      <c r="BPB101" s="431"/>
      <c r="BPC101" s="431"/>
      <c r="BPD101" s="431"/>
      <c r="BPE101" s="431"/>
      <c r="BPF101" s="431"/>
      <c r="BPG101" s="431"/>
      <c r="BPH101" s="431"/>
      <c r="BPI101" s="431"/>
      <c r="BPJ101" s="431"/>
      <c r="BPK101" s="431"/>
      <c r="BPL101" s="431"/>
      <c r="BPM101" s="431"/>
      <c r="BPN101" s="431"/>
      <c r="BPO101" s="431"/>
      <c r="BPP101" s="431"/>
      <c r="BPQ101" s="431"/>
      <c r="BPR101" s="431"/>
      <c r="BPS101" s="431"/>
      <c r="BPT101" s="431"/>
      <c r="BPU101" s="431"/>
      <c r="BPV101" s="431"/>
      <c r="BPW101" s="431"/>
      <c r="BPX101" s="431"/>
      <c r="BPY101" s="431"/>
      <c r="BPZ101" s="431"/>
      <c r="BQA101" s="431"/>
      <c r="BQB101" s="431"/>
      <c r="BQC101" s="431"/>
      <c r="BQD101" s="431"/>
      <c r="BQE101" s="431"/>
      <c r="BQF101" s="431"/>
      <c r="BQG101" s="431"/>
      <c r="BQH101" s="431"/>
      <c r="BQI101" s="431"/>
      <c r="BQJ101" s="431"/>
      <c r="BQK101" s="431"/>
      <c r="BQL101" s="431"/>
      <c r="BQM101" s="431"/>
      <c r="BQN101" s="431"/>
      <c r="BQO101" s="431"/>
      <c r="BQP101" s="431"/>
      <c r="BQQ101" s="431"/>
      <c r="BQR101" s="431"/>
      <c r="BQS101" s="431"/>
      <c r="BQT101" s="431"/>
      <c r="BQU101" s="431"/>
      <c r="BQV101" s="431"/>
      <c r="BQW101" s="431"/>
      <c r="BQX101" s="431"/>
      <c r="BQY101" s="431"/>
      <c r="BQZ101" s="431"/>
      <c r="BRA101" s="431"/>
      <c r="BRB101" s="431"/>
      <c r="BRC101" s="431"/>
      <c r="BRD101" s="431"/>
      <c r="BRE101" s="431"/>
      <c r="BRF101" s="431"/>
      <c r="BRG101" s="431"/>
      <c r="BRH101" s="431"/>
      <c r="BRI101" s="431"/>
      <c r="BRJ101" s="431"/>
      <c r="BRK101" s="431"/>
      <c r="BRL101" s="431"/>
      <c r="BRM101" s="431"/>
      <c r="BRN101" s="431"/>
      <c r="BRO101" s="431"/>
      <c r="BRP101" s="431"/>
      <c r="BRQ101" s="431"/>
      <c r="BRR101" s="431"/>
      <c r="BRS101" s="431"/>
      <c r="BRT101" s="431"/>
      <c r="BRU101" s="431"/>
    </row>
    <row r="102" spans="1:1841" ht="29.25" customHeight="1" x14ac:dyDescent="0.3">
      <c r="A102" s="792"/>
      <c r="B102" s="476">
        <v>9</v>
      </c>
      <c r="C102" s="476" t="s">
        <v>182</v>
      </c>
      <c r="D102" s="504">
        <f t="shared" si="45"/>
        <v>36206216</v>
      </c>
      <c r="E102" s="477">
        <v>20</v>
      </c>
      <c r="F102" s="464">
        <v>0</v>
      </c>
      <c r="G102" s="464">
        <v>0</v>
      </c>
      <c r="H102" s="464">
        <f t="shared" si="46"/>
        <v>2210380.7142857132</v>
      </c>
      <c r="I102" s="477">
        <v>9</v>
      </c>
      <c r="J102" s="478"/>
      <c r="K102" s="477">
        <v>0</v>
      </c>
      <c r="L102" s="479"/>
      <c r="M102" s="476"/>
      <c r="N102" s="478"/>
      <c r="O102" s="476"/>
      <c r="P102" s="478"/>
      <c r="Q102" s="476"/>
      <c r="R102" s="478"/>
      <c r="S102" s="476"/>
      <c r="T102" s="478"/>
      <c r="U102" s="476"/>
      <c r="V102" s="478"/>
      <c r="W102" s="476"/>
      <c r="X102" s="480">
        <f t="shared" si="47"/>
        <v>2210380.7142857132</v>
      </c>
      <c r="Y102" s="469">
        <f t="shared" si="48"/>
        <v>9</v>
      </c>
      <c r="Z102" s="480">
        <f t="shared" si="49"/>
        <v>0</v>
      </c>
      <c r="AA102" s="470">
        <f t="shared" si="50"/>
        <v>0</v>
      </c>
      <c r="AB102" s="521"/>
      <c r="AC102" s="486"/>
      <c r="AD102" s="527"/>
      <c r="AE102" s="527"/>
      <c r="AF102" s="527"/>
      <c r="AG102" s="527"/>
      <c r="AH102" s="431"/>
      <c r="AI102" s="431"/>
      <c r="AJ102" s="431"/>
      <c r="AK102" s="431"/>
      <c r="AL102" s="431"/>
      <c r="AM102" s="431"/>
      <c r="AN102" s="431"/>
      <c r="AO102" s="431"/>
      <c r="AP102" s="431"/>
      <c r="AQ102" s="431"/>
      <c r="AR102" s="431"/>
      <c r="AS102" s="431"/>
      <c r="AT102" s="431"/>
      <c r="AU102" s="431"/>
      <c r="AV102" s="431"/>
      <c r="AW102" s="431"/>
      <c r="AX102" s="431"/>
      <c r="AY102" s="431"/>
      <c r="AZ102" s="431"/>
      <c r="BA102" s="431"/>
      <c r="BB102" s="431"/>
      <c r="BC102" s="431"/>
      <c r="BD102" s="431"/>
      <c r="BE102" s="431"/>
      <c r="BF102" s="431"/>
      <c r="BG102" s="431"/>
      <c r="BH102" s="431"/>
      <c r="BI102" s="431"/>
      <c r="BJ102" s="431"/>
      <c r="BK102" s="431"/>
      <c r="BL102" s="431"/>
      <c r="BM102" s="431"/>
      <c r="BN102" s="431"/>
      <c r="BO102" s="431"/>
      <c r="BP102" s="431"/>
      <c r="BQ102" s="431"/>
      <c r="BR102" s="431"/>
      <c r="BS102" s="431"/>
      <c r="BT102" s="431"/>
      <c r="BU102" s="431"/>
      <c r="BV102" s="431"/>
      <c r="BW102" s="431"/>
      <c r="BX102" s="431"/>
      <c r="BY102" s="431"/>
      <c r="BZ102" s="431"/>
      <c r="CA102" s="431"/>
      <c r="CB102" s="431"/>
      <c r="CC102" s="431"/>
      <c r="CD102" s="431"/>
      <c r="CE102" s="431"/>
      <c r="CF102" s="431"/>
      <c r="CG102" s="431"/>
      <c r="CH102" s="431"/>
      <c r="CI102" s="431"/>
      <c r="CJ102" s="431"/>
      <c r="CK102" s="431"/>
      <c r="CL102" s="431"/>
      <c r="CM102" s="431"/>
      <c r="CN102" s="431"/>
      <c r="CO102" s="431"/>
      <c r="CP102" s="431"/>
      <c r="CQ102" s="431"/>
      <c r="CR102" s="431"/>
      <c r="CS102" s="431"/>
      <c r="CT102" s="431"/>
      <c r="CU102" s="431"/>
      <c r="CV102" s="431"/>
      <c r="CW102" s="431"/>
      <c r="CX102" s="431"/>
      <c r="CY102" s="431"/>
      <c r="CZ102" s="431"/>
      <c r="DA102" s="431"/>
      <c r="DB102" s="431"/>
      <c r="DC102" s="431"/>
      <c r="DD102" s="431"/>
      <c r="DE102" s="431"/>
      <c r="DF102" s="431"/>
      <c r="DG102" s="431"/>
      <c r="DH102" s="431"/>
      <c r="DI102" s="431"/>
      <c r="DJ102" s="431"/>
      <c r="DK102" s="431"/>
      <c r="DL102" s="431"/>
      <c r="DM102" s="431"/>
      <c r="DN102" s="431"/>
      <c r="DO102" s="431"/>
      <c r="DP102" s="431"/>
      <c r="DQ102" s="431"/>
      <c r="DR102" s="431"/>
      <c r="DS102" s="431"/>
      <c r="DT102" s="431"/>
      <c r="DU102" s="431"/>
      <c r="DV102" s="431"/>
      <c r="DW102" s="431"/>
      <c r="DX102" s="431"/>
      <c r="DY102" s="431"/>
      <c r="DZ102" s="431"/>
      <c r="EA102" s="431"/>
      <c r="EB102" s="431"/>
      <c r="EC102" s="431"/>
      <c r="ED102" s="431"/>
      <c r="EE102" s="431"/>
      <c r="EF102" s="431"/>
      <c r="EG102" s="431"/>
      <c r="EH102" s="431"/>
      <c r="EI102" s="431"/>
      <c r="EJ102" s="431"/>
      <c r="EK102" s="431"/>
      <c r="EL102" s="431"/>
      <c r="EM102" s="431"/>
      <c r="EN102" s="431"/>
      <c r="EO102" s="431"/>
      <c r="EP102" s="431"/>
      <c r="EQ102" s="431"/>
      <c r="ER102" s="431"/>
      <c r="ES102" s="431"/>
      <c r="ET102" s="431"/>
      <c r="EU102" s="431"/>
      <c r="EV102" s="431"/>
      <c r="EW102" s="431"/>
      <c r="EX102" s="431"/>
      <c r="EY102" s="431"/>
      <c r="EZ102" s="431"/>
      <c r="FA102" s="431"/>
      <c r="FB102" s="431"/>
      <c r="FC102" s="431"/>
      <c r="FD102" s="431"/>
      <c r="FE102" s="431"/>
      <c r="FF102" s="431"/>
      <c r="FG102" s="431"/>
      <c r="FH102" s="431"/>
      <c r="FI102" s="431"/>
      <c r="FJ102" s="431"/>
      <c r="FK102" s="431"/>
      <c r="FL102" s="431"/>
      <c r="FM102" s="431"/>
      <c r="FN102" s="431"/>
      <c r="FO102" s="431"/>
      <c r="FP102" s="431"/>
      <c r="FQ102" s="431"/>
      <c r="FR102" s="431"/>
      <c r="FS102" s="431"/>
      <c r="FT102" s="431"/>
      <c r="FU102" s="431"/>
      <c r="FV102" s="431"/>
      <c r="FW102" s="431"/>
      <c r="FX102" s="431"/>
      <c r="FY102" s="431"/>
      <c r="FZ102" s="431"/>
      <c r="GA102" s="431"/>
      <c r="GB102" s="431"/>
      <c r="GC102" s="431"/>
      <c r="GD102" s="431"/>
      <c r="GE102" s="431"/>
      <c r="GF102" s="431"/>
      <c r="GG102" s="431"/>
      <c r="GH102" s="431"/>
      <c r="GI102" s="431"/>
      <c r="GJ102" s="431"/>
      <c r="GK102" s="431"/>
      <c r="GL102" s="431"/>
      <c r="GM102" s="431"/>
      <c r="GN102" s="431"/>
      <c r="GO102" s="431"/>
      <c r="GP102" s="431"/>
      <c r="GQ102" s="431"/>
      <c r="GR102" s="431"/>
      <c r="GS102" s="431"/>
      <c r="GT102" s="431"/>
      <c r="GU102" s="431"/>
      <c r="GV102" s="431"/>
      <c r="GW102" s="431"/>
      <c r="GX102" s="431"/>
      <c r="GY102" s="431"/>
      <c r="GZ102" s="431"/>
      <c r="HA102" s="431"/>
      <c r="HB102" s="431"/>
      <c r="HC102" s="431"/>
      <c r="HD102" s="431"/>
      <c r="HE102" s="431"/>
      <c r="HF102" s="431"/>
      <c r="HG102" s="431"/>
      <c r="HH102" s="431"/>
      <c r="HI102" s="431"/>
      <c r="HJ102" s="431"/>
      <c r="HK102" s="431"/>
      <c r="HL102" s="431"/>
      <c r="HM102" s="431"/>
      <c r="HN102" s="431"/>
      <c r="HO102" s="431"/>
      <c r="HP102" s="431"/>
      <c r="HQ102" s="431"/>
      <c r="HR102" s="431"/>
      <c r="HS102" s="431"/>
      <c r="HT102" s="431"/>
      <c r="HU102" s="431"/>
      <c r="HV102" s="431"/>
      <c r="HW102" s="431"/>
      <c r="HX102" s="431"/>
      <c r="HY102" s="431"/>
      <c r="HZ102" s="431"/>
      <c r="IA102" s="431"/>
      <c r="IB102" s="431"/>
      <c r="IC102" s="431"/>
      <c r="ID102" s="431"/>
      <c r="IE102" s="431"/>
      <c r="IF102" s="431"/>
      <c r="IG102" s="431"/>
      <c r="IH102" s="431"/>
      <c r="II102" s="431"/>
      <c r="IJ102" s="431"/>
      <c r="IK102" s="431"/>
      <c r="IL102" s="431"/>
      <c r="IM102" s="431"/>
      <c r="IN102" s="431"/>
      <c r="IO102" s="431"/>
      <c r="IP102" s="431"/>
      <c r="IQ102" s="431"/>
      <c r="IR102" s="431"/>
      <c r="IS102" s="431"/>
      <c r="IT102" s="431"/>
      <c r="IU102" s="431"/>
      <c r="IV102" s="431"/>
      <c r="IW102" s="431"/>
      <c r="IX102" s="431"/>
      <c r="IY102" s="431"/>
      <c r="IZ102" s="431"/>
      <c r="JA102" s="431"/>
      <c r="JB102" s="431"/>
      <c r="JC102" s="431"/>
      <c r="JD102" s="431"/>
      <c r="JE102" s="431"/>
      <c r="JF102" s="431"/>
      <c r="JG102" s="431"/>
      <c r="JH102" s="431"/>
      <c r="JI102" s="431"/>
      <c r="JJ102" s="431"/>
      <c r="JK102" s="431"/>
      <c r="JL102" s="431"/>
      <c r="JM102" s="431"/>
      <c r="JN102" s="431"/>
      <c r="JO102" s="431"/>
      <c r="JP102" s="431"/>
      <c r="JQ102" s="431"/>
      <c r="JR102" s="431"/>
      <c r="JS102" s="431"/>
      <c r="JT102" s="431"/>
      <c r="JU102" s="431"/>
      <c r="JV102" s="431"/>
      <c r="JW102" s="431"/>
      <c r="JX102" s="431"/>
      <c r="JY102" s="431"/>
      <c r="JZ102" s="431"/>
      <c r="KA102" s="431"/>
      <c r="KB102" s="431"/>
      <c r="KC102" s="431"/>
      <c r="KD102" s="431"/>
      <c r="KE102" s="431"/>
      <c r="KF102" s="431"/>
      <c r="KG102" s="431"/>
      <c r="KH102" s="431"/>
      <c r="KI102" s="431"/>
      <c r="KJ102" s="431"/>
      <c r="KK102" s="431"/>
      <c r="KL102" s="431"/>
      <c r="KM102" s="431"/>
      <c r="KN102" s="431"/>
      <c r="KO102" s="431"/>
      <c r="KP102" s="431"/>
      <c r="KQ102" s="431"/>
      <c r="KR102" s="431"/>
      <c r="KS102" s="431"/>
      <c r="KT102" s="431"/>
      <c r="KU102" s="431"/>
      <c r="KV102" s="431"/>
      <c r="KW102" s="431"/>
      <c r="KX102" s="431"/>
      <c r="KY102" s="431"/>
      <c r="KZ102" s="431"/>
      <c r="LA102" s="431"/>
      <c r="LB102" s="431"/>
      <c r="LC102" s="431"/>
      <c r="LD102" s="431"/>
      <c r="LE102" s="431"/>
      <c r="LF102" s="431"/>
      <c r="LG102" s="431"/>
      <c r="LH102" s="431"/>
      <c r="LI102" s="431"/>
      <c r="LJ102" s="431"/>
      <c r="LK102" s="431"/>
      <c r="LL102" s="431"/>
      <c r="LM102" s="431"/>
      <c r="LN102" s="431"/>
      <c r="LO102" s="431"/>
      <c r="LP102" s="431"/>
      <c r="LQ102" s="431"/>
      <c r="LR102" s="431"/>
      <c r="LS102" s="431"/>
      <c r="LT102" s="431"/>
      <c r="LU102" s="431"/>
      <c r="LV102" s="431"/>
      <c r="LW102" s="431"/>
      <c r="LX102" s="431"/>
      <c r="LY102" s="431"/>
      <c r="LZ102" s="431"/>
      <c r="MA102" s="431"/>
      <c r="MB102" s="431"/>
      <c r="MC102" s="431"/>
      <c r="MD102" s="431"/>
      <c r="ME102" s="431"/>
      <c r="MF102" s="431"/>
      <c r="MG102" s="431"/>
      <c r="MH102" s="431"/>
      <c r="MI102" s="431"/>
      <c r="MJ102" s="431"/>
      <c r="MK102" s="431"/>
      <c r="ML102" s="431"/>
      <c r="MM102" s="431"/>
      <c r="MN102" s="431"/>
      <c r="MO102" s="431"/>
      <c r="MP102" s="431"/>
      <c r="MQ102" s="431"/>
      <c r="MR102" s="431"/>
      <c r="MS102" s="431"/>
      <c r="MT102" s="431"/>
      <c r="MU102" s="431"/>
      <c r="MV102" s="431"/>
      <c r="MW102" s="431"/>
      <c r="MX102" s="431"/>
      <c r="MY102" s="431"/>
      <c r="MZ102" s="431"/>
      <c r="NA102" s="431"/>
      <c r="NB102" s="431"/>
      <c r="NC102" s="431"/>
      <c r="ND102" s="431"/>
      <c r="NE102" s="431"/>
      <c r="NF102" s="431"/>
      <c r="NG102" s="431"/>
      <c r="NH102" s="431"/>
      <c r="NI102" s="431"/>
      <c r="NJ102" s="431"/>
      <c r="NK102" s="431"/>
      <c r="NL102" s="431"/>
      <c r="NM102" s="431"/>
      <c r="NN102" s="431"/>
      <c r="NO102" s="431"/>
      <c r="NP102" s="431"/>
      <c r="NQ102" s="431"/>
      <c r="NR102" s="431"/>
      <c r="NS102" s="431"/>
      <c r="NT102" s="431"/>
      <c r="NU102" s="431"/>
      <c r="NV102" s="431"/>
      <c r="NW102" s="431"/>
      <c r="NX102" s="431"/>
      <c r="NY102" s="431"/>
      <c r="NZ102" s="431"/>
      <c r="OA102" s="431"/>
      <c r="OB102" s="431"/>
      <c r="OC102" s="431"/>
      <c r="OD102" s="431"/>
      <c r="OE102" s="431"/>
      <c r="OF102" s="431"/>
      <c r="OG102" s="431"/>
      <c r="OH102" s="431"/>
      <c r="OI102" s="431"/>
      <c r="OJ102" s="431"/>
      <c r="OK102" s="431"/>
      <c r="OL102" s="431"/>
      <c r="OM102" s="431"/>
      <c r="ON102" s="431"/>
      <c r="OO102" s="431"/>
      <c r="OP102" s="431"/>
      <c r="OQ102" s="431"/>
      <c r="OR102" s="431"/>
      <c r="OS102" s="431"/>
      <c r="OT102" s="431"/>
      <c r="OU102" s="431"/>
      <c r="OV102" s="431"/>
      <c r="OW102" s="431"/>
      <c r="OX102" s="431"/>
      <c r="OY102" s="431"/>
      <c r="OZ102" s="431"/>
      <c r="PA102" s="431"/>
      <c r="PB102" s="431"/>
      <c r="PC102" s="431"/>
      <c r="PD102" s="431"/>
      <c r="PE102" s="431"/>
      <c r="PF102" s="431"/>
      <c r="PG102" s="431"/>
      <c r="PH102" s="431"/>
      <c r="PI102" s="431"/>
      <c r="PJ102" s="431"/>
      <c r="PK102" s="431"/>
      <c r="PL102" s="431"/>
      <c r="PM102" s="431"/>
      <c r="PN102" s="431"/>
      <c r="PO102" s="431"/>
      <c r="PP102" s="431"/>
      <c r="PQ102" s="431"/>
      <c r="PR102" s="431"/>
      <c r="PS102" s="431"/>
      <c r="PT102" s="431"/>
      <c r="PU102" s="431"/>
      <c r="PV102" s="431"/>
      <c r="PW102" s="431"/>
      <c r="PX102" s="431"/>
      <c r="PY102" s="431"/>
      <c r="PZ102" s="431"/>
      <c r="QA102" s="431"/>
      <c r="QB102" s="431"/>
      <c r="QC102" s="431"/>
      <c r="QD102" s="431"/>
      <c r="QE102" s="431"/>
      <c r="QF102" s="431"/>
      <c r="QG102" s="431"/>
      <c r="QH102" s="431"/>
      <c r="QI102" s="431"/>
      <c r="QJ102" s="431"/>
      <c r="QK102" s="431"/>
      <c r="QL102" s="431"/>
      <c r="QM102" s="431"/>
      <c r="QN102" s="431"/>
      <c r="QO102" s="431"/>
      <c r="QP102" s="431"/>
      <c r="QQ102" s="431"/>
      <c r="QR102" s="431"/>
      <c r="QS102" s="431"/>
      <c r="QT102" s="431"/>
      <c r="QU102" s="431"/>
      <c r="QV102" s="431"/>
      <c r="QW102" s="431"/>
      <c r="QX102" s="431"/>
      <c r="QY102" s="431"/>
      <c r="QZ102" s="431"/>
      <c r="RA102" s="431"/>
      <c r="RB102" s="431"/>
      <c r="RC102" s="431"/>
      <c r="RD102" s="431"/>
      <c r="RE102" s="431"/>
      <c r="RF102" s="431"/>
      <c r="RG102" s="431"/>
      <c r="RH102" s="431"/>
      <c r="RI102" s="431"/>
      <c r="RJ102" s="431"/>
      <c r="RK102" s="431"/>
      <c r="RL102" s="431"/>
      <c r="RM102" s="431"/>
      <c r="RN102" s="431"/>
      <c r="RO102" s="431"/>
      <c r="RP102" s="431"/>
      <c r="RQ102" s="431"/>
      <c r="RR102" s="431"/>
      <c r="RS102" s="431"/>
      <c r="RT102" s="431"/>
      <c r="RU102" s="431"/>
      <c r="RV102" s="431"/>
      <c r="RW102" s="431"/>
      <c r="RX102" s="431"/>
      <c r="RY102" s="431"/>
      <c r="RZ102" s="431"/>
      <c r="SA102" s="431"/>
      <c r="SB102" s="431"/>
      <c r="SC102" s="431"/>
      <c r="SD102" s="431"/>
      <c r="SE102" s="431"/>
      <c r="SF102" s="431"/>
      <c r="SG102" s="431"/>
      <c r="SH102" s="431"/>
      <c r="SI102" s="431"/>
      <c r="SJ102" s="431"/>
      <c r="SK102" s="431"/>
      <c r="SL102" s="431"/>
      <c r="SM102" s="431"/>
      <c r="SN102" s="431"/>
      <c r="SO102" s="431"/>
      <c r="SP102" s="431"/>
      <c r="SQ102" s="431"/>
      <c r="SR102" s="431"/>
      <c r="SS102" s="431"/>
      <c r="ST102" s="431"/>
      <c r="SU102" s="431"/>
      <c r="SV102" s="431"/>
      <c r="SW102" s="431"/>
      <c r="SX102" s="431"/>
      <c r="SY102" s="431"/>
      <c r="SZ102" s="431"/>
      <c r="TA102" s="431"/>
      <c r="TB102" s="431"/>
      <c r="TC102" s="431"/>
      <c r="TD102" s="431"/>
      <c r="TE102" s="431"/>
      <c r="TF102" s="431"/>
      <c r="TG102" s="431"/>
      <c r="TH102" s="431"/>
      <c r="TI102" s="431"/>
      <c r="TJ102" s="431"/>
      <c r="TK102" s="431"/>
      <c r="TL102" s="431"/>
      <c r="TM102" s="431"/>
      <c r="TN102" s="431"/>
      <c r="TO102" s="431"/>
      <c r="TP102" s="431"/>
      <c r="TQ102" s="431"/>
      <c r="TR102" s="431"/>
      <c r="TS102" s="431"/>
      <c r="TT102" s="431"/>
      <c r="TU102" s="431"/>
      <c r="TV102" s="431"/>
      <c r="TW102" s="431"/>
      <c r="TX102" s="431"/>
      <c r="TY102" s="431"/>
      <c r="TZ102" s="431"/>
      <c r="UA102" s="431"/>
      <c r="UB102" s="431"/>
      <c r="UC102" s="431"/>
      <c r="UD102" s="431"/>
      <c r="UE102" s="431"/>
      <c r="UF102" s="431"/>
      <c r="UG102" s="431"/>
      <c r="UH102" s="431"/>
      <c r="UI102" s="431"/>
      <c r="UJ102" s="431"/>
      <c r="UK102" s="431"/>
      <c r="UL102" s="431"/>
      <c r="UM102" s="431"/>
      <c r="UN102" s="431"/>
      <c r="UO102" s="431"/>
      <c r="UP102" s="431"/>
      <c r="UQ102" s="431"/>
      <c r="UR102" s="431"/>
      <c r="US102" s="431"/>
      <c r="UT102" s="431"/>
      <c r="UU102" s="431"/>
      <c r="UV102" s="431"/>
      <c r="UW102" s="431"/>
      <c r="UX102" s="431"/>
      <c r="UY102" s="431"/>
      <c r="UZ102" s="431"/>
      <c r="VA102" s="431"/>
      <c r="VB102" s="431"/>
      <c r="VC102" s="431"/>
      <c r="VD102" s="431"/>
      <c r="VE102" s="431"/>
      <c r="VF102" s="431"/>
      <c r="VG102" s="431"/>
      <c r="VH102" s="431"/>
      <c r="VI102" s="431"/>
      <c r="VJ102" s="431"/>
      <c r="VK102" s="431"/>
      <c r="VL102" s="431"/>
      <c r="VM102" s="431"/>
      <c r="VN102" s="431"/>
      <c r="VO102" s="431"/>
      <c r="VP102" s="431"/>
      <c r="VQ102" s="431"/>
      <c r="VR102" s="431"/>
      <c r="VS102" s="431"/>
      <c r="VT102" s="431"/>
      <c r="VU102" s="431"/>
      <c r="VV102" s="431"/>
      <c r="VW102" s="431"/>
      <c r="VX102" s="431"/>
      <c r="VY102" s="431"/>
      <c r="VZ102" s="431"/>
      <c r="WA102" s="431"/>
      <c r="WB102" s="431"/>
      <c r="WC102" s="431"/>
      <c r="WD102" s="431"/>
      <c r="WE102" s="431"/>
      <c r="WF102" s="431"/>
      <c r="WG102" s="431"/>
      <c r="WH102" s="431"/>
      <c r="WI102" s="431"/>
      <c r="WJ102" s="431"/>
      <c r="WK102" s="431"/>
      <c r="WL102" s="431"/>
      <c r="WM102" s="431"/>
      <c r="WN102" s="431"/>
      <c r="WO102" s="431"/>
      <c r="WP102" s="431"/>
      <c r="WQ102" s="431"/>
      <c r="WR102" s="431"/>
      <c r="WS102" s="431"/>
      <c r="WT102" s="431"/>
      <c r="WU102" s="431"/>
      <c r="WV102" s="431"/>
      <c r="WW102" s="431"/>
      <c r="WX102" s="431"/>
      <c r="WY102" s="431"/>
      <c r="WZ102" s="431"/>
      <c r="XA102" s="431"/>
      <c r="XB102" s="431"/>
      <c r="XC102" s="431"/>
      <c r="XD102" s="431"/>
      <c r="XE102" s="431"/>
      <c r="XF102" s="431"/>
      <c r="XG102" s="431"/>
      <c r="XH102" s="431"/>
      <c r="XI102" s="431"/>
      <c r="XJ102" s="431"/>
      <c r="XK102" s="431"/>
      <c r="XL102" s="431"/>
      <c r="XM102" s="431"/>
      <c r="XN102" s="431"/>
      <c r="XO102" s="431"/>
      <c r="XP102" s="431"/>
      <c r="XQ102" s="431"/>
      <c r="XR102" s="431"/>
      <c r="XS102" s="431"/>
      <c r="XT102" s="431"/>
      <c r="XU102" s="431"/>
      <c r="XV102" s="431"/>
      <c r="XW102" s="431"/>
      <c r="XX102" s="431"/>
      <c r="XY102" s="431"/>
      <c r="XZ102" s="431"/>
      <c r="YA102" s="431"/>
      <c r="YB102" s="431"/>
      <c r="YC102" s="431"/>
      <c r="YD102" s="431"/>
      <c r="YE102" s="431"/>
      <c r="YF102" s="431"/>
      <c r="YG102" s="431"/>
      <c r="YH102" s="431"/>
      <c r="YI102" s="431"/>
      <c r="YJ102" s="431"/>
      <c r="YK102" s="431"/>
      <c r="YL102" s="431"/>
      <c r="YM102" s="431"/>
      <c r="YN102" s="431"/>
      <c r="YO102" s="431"/>
      <c r="YP102" s="431"/>
      <c r="YQ102" s="431"/>
      <c r="YR102" s="431"/>
      <c r="YS102" s="431"/>
      <c r="YT102" s="431"/>
      <c r="YU102" s="431"/>
      <c r="YV102" s="431"/>
      <c r="YW102" s="431"/>
      <c r="YX102" s="431"/>
      <c r="YY102" s="431"/>
      <c r="YZ102" s="431"/>
      <c r="ZA102" s="431"/>
      <c r="ZB102" s="431"/>
      <c r="ZC102" s="431"/>
      <c r="ZD102" s="431"/>
      <c r="ZE102" s="431"/>
      <c r="ZF102" s="431"/>
      <c r="ZG102" s="431"/>
      <c r="ZH102" s="431"/>
      <c r="ZI102" s="431"/>
      <c r="ZJ102" s="431"/>
      <c r="ZK102" s="431"/>
      <c r="ZL102" s="431"/>
      <c r="ZM102" s="431"/>
      <c r="ZN102" s="431"/>
      <c r="ZO102" s="431"/>
      <c r="ZP102" s="431"/>
      <c r="ZQ102" s="431"/>
      <c r="ZR102" s="431"/>
      <c r="ZS102" s="431"/>
      <c r="ZT102" s="431"/>
      <c r="ZU102" s="431"/>
      <c r="ZV102" s="431"/>
      <c r="ZW102" s="431"/>
      <c r="ZX102" s="431"/>
      <c r="ZY102" s="431"/>
      <c r="ZZ102" s="431"/>
      <c r="AAA102" s="431"/>
      <c r="AAB102" s="431"/>
      <c r="AAC102" s="431"/>
      <c r="AAD102" s="431"/>
      <c r="AAE102" s="431"/>
      <c r="AAF102" s="431"/>
      <c r="AAG102" s="431"/>
      <c r="AAH102" s="431"/>
      <c r="AAI102" s="431"/>
      <c r="AAJ102" s="431"/>
      <c r="AAK102" s="431"/>
      <c r="AAL102" s="431"/>
      <c r="AAM102" s="431"/>
      <c r="AAN102" s="431"/>
      <c r="AAO102" s="431"/>
      <c r="AAP102" s="431"/>
      <c r="AAQ102" s="431"/>
      <c r="AAR102" s="431"/>
      <c r="AAS102" s="431"/>
      <c r="AAT102" s="431"/>
      <c r="AAU102" s="431"/>
      <c r="AAV102" s="431"/>
      <c r="AAW102" s="431"/>
      <c r="AAX102" s="431"/>
      <c r="AAY102" s="431"/>
      <c r="AAZ102" s="431"/>
      <c r="ABA102" s="431"/>
      <c r="ABB102" s="431"/>
      <c r="ABC102" s="431"/>
      <c r="ABD102" s="431"/>
      <c r="ABE102" s="431"/>
      <c r="ABF102" s="431"/>
      <c r="ABG102" s="431"/>
      <c r="ABH102" s="431"/>
      <c r="ABI102" s="431"/>
      <c r="ABJ102" s="431"/>
      <c r="ABK102" s="431"/>
      <c r="ABL102" s="431"/>
      <c r="ABM102" s="431"/>
      <c r="ABN102" s="431"/>
      <c r="ABO102" s="431"/>
      <c r="ABP102" s="431"/>
      <c r="ABQ102" s="431"/>
      <c r="ABR102" s="431"/>
      <c r="ABS102" s="431"/>
      <c r="ABT102" s="431"/>
      <c r="ABU102" s="431"/>
      <c r="ABV102" s="431"/>
      <c r="ABW102" s="431"/>
      <c r="ABX102" s="431"/>
      <c r="ABY102" s="431"/>
      <c r="ABZ102" s="431"/>
      <c r="ACA102" s="431"/>
      <c r="ACB102" s="431"/>
      <c r="ACC102" s="431"/>
      <c r="ACD102" s="431"/>
      <c r="ACE102" s="431"/>
      <c r="ACF102" s="431"/>
      <c r="ACG102" s="431"/>
      <c r="ACH102" s="431"/>
      <c r="ACI102" s="431"/>
      <c r="ACJ102" s="431"/>
      <c r="ACK102" s="431"/>
      <c r="ACL102" s="431"/>
      <c r="ACM102" s="431"/>
      <c r="ACN102" s="431"/>
      <c r="ACO102" s="431"/>
      <c r="ACP102" s="431"/>
      <c r="ACQ102" s="431"/>
      <c r="ACR102" s="431"/>
      <c r="ACS102" s="431"/>
      <c r="ACT102" s="431"/>
      <c r="ACU102" s="431"/>
      <c r="ACV102" s="431"/>
      <c r="ACW102" s="431"/>
      <c r="ACX102" s="431"/>
      <c r="ACY102" s="431"/>
      <c r="ACZ102" s="431"/>
      <c r="ADA102" s="431"/>
      <c r="ADB102" s="431"/>
      <c r="ADC102" s="431"/>
      <c r="ADD102" s="431"/>
      <c r="ADE102" s="431"/>
      <c r="ADF102" s="431"/>
      <c r="ADG102" s="431"/>
      <c r="ADH102" s="431"/>
      <c r="ADI102" s="431"/>
      <c r="ADJ102" s="431"/>
      <c r="ADK102" s="431"/>
      <c r="ADL102" s="431"/>
      <c r="ADM102" s="431"/>
      <c r="ADN102" s="431"/>
      <c r="ADO102" s="431"/>
      <c r="ADP102" s="431"/>
      <c r="ADQ102" s="431"/>
      <c r="ADR102" s="431"/>
      <c r="ADS102" s="431"/>
      <c r="ADT102" s="431"/>
      <c r="ADU102" s="431"/>
      <c r="ADV102" s="431"/>
      <c r="ADW102" s="431"/>
      <c r="ADX102" s="431"/>
      <c r="ADY102" s="431"/>
      <c r="ADZ102" s="431"/>
      <c r="AEA102" s="431"/>
      <c r="AEB102" s="431"/>
      <c r="AEC102" s="431"/>
      <c r="AED102" s="431"/>
      <c r="AEE102" s="431"/>
      <c r="AEF102" s="431"/>
      <c r="AEG102" s="431"/>
      <c r="AEH102" s="431"/>
      <c r="AEI102" s="431"/>
      <c r="AEJ102" s="431"/>
      <c r="AEK102" s="431"/>
      <c r="AEL102" s="431"/>
      <c r="AEM102" s="431"/>
      <c r="AEN102" s="431"/>
      <c r="AEO102" s="431"/>
      <c r="AEP102" s="431"/>
      <c r="AEQ102" s="431"/>
      <c r="AER102" s="431"/>
      <c r="AES102" s="431"/>
      <c r="AET102" s="431"/>
      <c r="AEU102" s="431"/>
      <c r="AEV102" s="431"/>
      <c r="AEW102" s="431"/>
      <c r="AEX102" s="431"/>
      <c r="AEY102" s="431"/>
      <c r="AEZ102" s="431"/>
      <c r="AFA102" s="431"/>
      <c r="AFB102" s="431"/>
      <c r="AFC102" s="431"/>
      <c r="AFD102" s="431"/>
      <c r="AFE102" s="431"/>
      <c r="AFF102" s="431"/>
      <c r="AFG102" s="431"/>
      <c r="AFH102" s="431"/>
      <c r="AFI102" s="431"/>
      <c r="AFJ102" s="431"/>
      <c r="AFK102" s="431"/>
      <c r="AFL102" s="431"/>
      <c r="AFM102" s="431"/>
      <c r="AFN102" s="431"/>
      <c r="AFO102" s="431"/>
      <c r="AFP102" s="431"/>
      <c r="AFQ102" s="431"/>
      <c r="AFR102" s="431"/>
      <c r="AFS102" s="431"/>
      <c r="AFT102" s="431"/>
      <c r="AFU102" s="431"/>
      <c r="AFV102" s="431"/>
      <c r="AFW102" s="431"/>
      <c r="AFX102" s="431"/>
      <c r="AFY102" s="431"/>
      <c r="AFZ102" s="431"/>
      <c r="AGA102" s="431"/>
      <c r="AGB102" s="431"/>
      <c r="AGC102" s="431"/>
      <c r="AGD102" s="431"/>
      <c r="AGE102" s="431"/>
      <c r="AGF102" s="431"/>
      <c r="AGG102" s="431"/>
      <c r="AGH102" s="431"/>
      <c r="AGI102" s="431"/>
      <c r="AGJ102" s="431"/>
      <c r="AGK102" s="431"/>
      <c r="AGL102" s="431"/>
      <c r="AGM102" s="431"/>
      <c r="AGN102" s="431"/>
      <c r="AGO102" s="431"/>
      <c r="AGP102" s="431"/>
      <c r="AGQ102" s="431"/>
      <c r="AGR102" s="431"/>
      <c r="AGS102" s="431"/>
      <c r="AGT102" s="431"/>
      <c r="AGU102" s="431"/>
      <c r="AGV102" s="431"/>
      <c r="AGW102" s="431"/>
      <c r="AGX102" s="431"/>
      <c r="AGY102" s="431"/>
      <c r="AGZ102" s="431"/>
      <c r="AHA102" s="431"/>
      <c r="AHB102" s="431"/>
      <c r="AHC102" s="431"/>
      <c r="AHD102" s="431"/>
      <c r="AHE102" s="431"/>
      <c r="AHF102" s="431"/>
      <c r="AHG102" s="431"/>
      <c r="AHH102" s="431"/>
      <c r="AHI102" s="431"/>
      <c r="AHJ102" s="431"/>
      <c r="AHK102" s="431"/>
      <c r="AHL102" s="431"/>
      <c r="AHM102" s="431"/>
      <c r="AHN102" s="431"/>
      <c r="AHO102" s="431"/>
      <c r="AHP102" s="431"/>
      <c r="AHQ102" s="431"/>
      <c r="AHR102" s="431"/>
      <c r="AHS102" s="431"/>
      <c r="AHT102" s="431"/>
      <c r="AHU102" s="431"/>
      <c r="AHV102" s="431"/>
      <c r="AHW102" s="431"/>
      <c r="AHX102" s="431"/>
      <c r="AHY102" s="431"/>
      <c r="AHZ102" s="431"/>
      <c r="AIA102" s="431"/>
      <c r="AIB102" s="431"/>
      <c r="AIC102" s="431"/>
      <c r="AID102" s="431"/>
      <c r="AIE102" s="431"/>
      <c r="AIF102" s="431"/>
      <c r="AIG102" s="431"/>
      <c r="AIH102" s="431"/>
      <c r="AII102" s="431"/>
      <c r="AIJ102" s="431"/>
      <c r="AIK102" s="431"/>
      <c r="AIL102" s="431"/>
      <c r="AIM102" s="431"/>
      <c r="AIN102" s="431"/>
      <c r="AIO102" s="431"/>
      <c r="AIP102" s="431"/>
      <c r="AIQ102" s="431"/>
      <c r="AIR102" s="431"/>
      <c r="AIS102" s="431"/>
      <c r="AIT102" s="431"/>
      <c r="AIU102" s="431"/>
      <c r="AIV102" s="431"/>
      <c r="AIW102" s="431"/>
      <c r="AIX102" s="431"/>
      <c r="AIY102" s="431"/>
      <c r="AIZ102" s="431"/>
      <c r="AJA102" s="431"/>
      <c r="AJB102" s="431"/>
      <c r="AJC102" s="431"/>
      <c r="AJD102" s="431"/>
      <c r="AJE102" s="431"/>
      <c r="AJF102" s="431"/>
      <c r="AJG102" s="431"/>
      <c r="AJH102" s="431"/>
      <c r="AJI102" s="431"/>
      <c r="AJJ102" s="431"/>
      <c r="AJK102" s="431"/>
      <c r="AJL102" s="431"/>
      <c r="AJM102" s="431"/>
      <c r="AJN102" s="431"/>
      <c r="AJO102" s="431"/>
      <c r="AJP102" s="431"/>
      <c r="AJQ102" s="431"/>
      <c r="AJR102" s="431"/>
      <c r="AJS102" s="431"/>
      <c r="AJT102" s="431"/>
      <c r="AJU102" s="431"/>
      <c r="AJV102" s="431"/>
      <c r="AJW102" s="431"/>
      <c r="AJX102" s="431"/>
      <c r="AJY102" s="431"/>
      <c r="AJZ102" s="431"/>
      <c r="AKA102" s="431"/>
      <c r="AKB102" s="431"/>
      <c r="AKC102" s="431"/>
      <c r="AKD102" s="431"/>
      <c r="AKE102" s="431"/>
      <c r="AKF102" s="431"/>
      <c r="AKG102" s="431"/>
      <c r="AKH102" s="431"/>
      <c r="AKI102" s="431"/>
      <c r="AKJ102" s="431"/>
      <c r="AKK102" s="431"/>
      <c r="AKL102" s="431"/>
      <c r="AKM102" s="431"/>
      <c r="AKN102" s="431"/>
      <c r="AKO102" s="431"/>
      <c r="AKP102" s="431"/>
      <c r="AKQ102" s="431"/>
      <c r="AKR102" s="431"/>
      <c r="AKS102" s="431"/>
      <c r="AKT102" s="431"/>
      <c r="AKU102" s="431"/>
      <c r="AKV102" s="431"/>
      <c r="AKW102" s="431"/>
      <c r="AKX102" s="431"/>
      <c r="AKY102" s="431"/>
      <c r="AKZ102" s="431"/>
      <c r="ALA102" s="431"/>
      <c r="ALB102" s="431"/>
      <c r="ALC102" s="431"/>
      <c r="ALD102" s="431"/>
      <c r="ALE102" s="431"/>
      <c r="ALF102" s="431"/>
      <c r="ALG102" s="431"/>
      <c r="ALH102" s="431"/>
      <c r="ALI102" s="431"/>
      <c r="ALJ102" s="431"/>
      <c r="ALK102" s="431"/>
      <c r="ALL102" s="431"/>
      <c r="ALM102" s="431"/>
      <c r="ALN102" s="431"/>
      <c r="ALO102" s="431"/>
      <c r="ALP102" s="431"/>
      <c r="ALQ102" s="431"/>
      <c r="ALR102" s="431"/>
      <c r="ALS102" s="431"/>
      <c r="ALT102" s="431"/>
      <c r="ALU102" s="431"/>
      <c r="ALV102" s="431"/>
      <c r="ALW102" s="431"/>
      <c r="ALX102" s="431"/>
      <c r="ALY102" s="431"/>
      <c r="ALZ102" s="431"/>
      <c r="AMA102" s="431"/>
      <c r="AMB102" s="431"/>
      <c r="AMC102" s="431"/>
      <c r="AMD102" s="431"/>
      <c r="AME102" s="431"/>
      <c r="AMF102" s="431"/>
      <c r="AMG102" s="431"/>
      <c r="AMH102" s="431"/>
      <c r="AMI102" s="431"/>
      <c r="AMJ102" s="431"/>
      <c r="AMK102" s="431"/>
      <c r="AML102" s="431"/>
      <c r="AMM102" s="431"/>
      <c r="AMN102" s="431"/>
      <c r="AMO102" s="431"/>
      <c r="AMP102" s="431"/>
      <c r="AMQ102" s="431"/>
      <c r="AMR102" s="431"/>
      <c r="AMS102" s="431"/>
      <c r="AMT102" s="431"/>
      <c r="AMU102" s="431"/>
      <c r="AMV102" s="431"/>
      <c r="AMW102" s="431"/>
      <c r="AMX102" s="431"/>
      <c r="AMY102" s="431"/>
      <c r="AMZ102" s="431"/>
      <c r="ANA102" s="431"/>
      <c r="ANB102" s="431"/>
      <c r="ANC102" s="431"/>
      <c r="AND102" s="431"/>
      <c r="ANE102" s="431"/>
      <c r="ANF102" s="431"/>
      <c r="ANG102" s="431"/>
      <c r="ANH102" s="431"/>
      <c r="ANI102" s="431"/>
      <c r="ANJ102" s="431"/>
      <c r="ANK102" s="431"/>
      <c r="ANL102" s="431"/>
      <c r="ANM102" s="431"/>
      <c r="ANN102" s="431"/>
      <c r="ANO102" s="431"/>
      <c r="ANP102" s="431"/>
      <c r="ANQ102" s="431"/>
      <c r="ANR102" s="431"/>
      <c r="ANS102" s="431"/>
      <c r="ANT102" s="431"/>
      <c r="ANU102" s="431"/>
      <c r="ANV102" s="431"/>
      <c r="ANW102" s="431"/>
      <c r="ANX102" s="431"/>
      <c r="ANY102" s="431"/>
      <c r="ANZ102" s="431"/>
      <c r="AOA102" s="431"/>
      <c r="AOB102" s="431"/>
      <c r="AOC102" s="431"/>
      <c r="AOD102" s="431"/>
      <c r="AOE102" s="431"/>
      <c r="AOF102" s="431"/>
      <c r="AOG102" s="431"/>
      <c r="AOH102" s="431"/>
      <c r="AOI102" s="431"/>
      <c r="AOJ102" s="431"/>
      <c r="AOK102" s="431"/>
      <c r="AOL102" s="431"/>
      <c r="AOM102" s="431"/>
      <c r="AON102" s="431"/>
      <c r="AOO102" s="431"/>
      <c r="AOP102" s="431"/>
      <c r="AOQ102" s="431"/>
      <c r="AOR102" s="431"/>
      <c r="AOS102" s="431"/>
      <c r="AOT102" s="431"/>
      <c r="AOU102" s="431"/>
      <c r="AOV102" s="431"/>
      <c r="AOW102" s="431"/>
      <c r="AOX102" s="431"/>
      <c r="AOY102" s="431"/>
      <c r="AOZ102" s="431"/>
      <c r="APA102" s="431"/>
      <c r="APB102" s="431"/>
      <c r="APC102" s="431"/>
      <c r="APD102" s="431"/>
      <c r="APE102" s="431"/>
      <c r="APF102" s="431"/>
      <c r="APG102" s="431"/>
      <c r="APH102" s="431"/>
      <c r="API102" s="431"/>
      <c r="APJ102" s="431"/>
      <c r="APK102" s="431"/>
      <c r="APL102" s="431"/>
      <c r="APM102" s="431"/>
      <c r="APN102" s="431"/>
      <c r="APO102" s="431"/>
      <c r="APP102" s="431"/>
      <c r="APQ102" s="431"/>
      <c r="APR102" s="431"/>
      <c r="APS102" s="431"/>
      <c r="APT102" s="431"/>
      <c r="APU102" s="431"/>
      <c r="APV102" s="431"/>
      <c r="APW102" s="431"/>
      <c r="APX102" s="431"/>
      <c r="APY102" s="431"/>
      <c r="APZ102" s="431"/>
      <c r="AQA102" s="431"/>
      <c r="AQB102" s="431"/>
      <c r="AQC102" s="431"/>
      <c r="AQD102" s="431"/>
      <c r="AQE102" s="431"/>
      <c r="AQF102" s="431"/>
      <c r="AQG102" s="431"/>
      <c r="AQH102" s="431"/>
      <c r="AQI102" s="431"/>
      <c r="AQJ102" s="431"/>
      <c r="AQK102" s="431"/>
      <c r="AQL102" s="431"/>
      <c r="AQM102" s="431"/>
      <c r="AQN102" s="431"/>
      <c r="AQO102" s="431"/>
      <c r="AQP102" s="431"/>
      <c r="AQQ102" s="431"/>
      <c r="AQR102" s="431"/>
      <c r="AQS102" s="431"/>
      <c r="AQT102" s="431"/>
      <c r="AQU102" s="431"/>
      <c r="AQV102" s="431"/>
      <c r="AQW102" s="431"/>
      <c r="AQX102" s="431"/>
      <c r="AQY102" s="431"/>
      <c r="AQZ102" s="431"/>
      <c r="ARA102" s="431"/>
      <c r="ARB102" s="431"/>
      <c r="ARC102" s="431"/>
      <c r="ARD102" s="431"/>
      <c r="ARE102" s="431"/>
      <c r="ARF102" s="431"/>
      <c r="ARG102" s="431"/>
      <c r="ARH102" s="431"/>
      <c r="ARI102" s="431"/>
      <c r="ARJ102" s="431"/>
      <c r="ARK102" s="431"/>
      <c r="ARL102" s="431"/>
      <c r="ARM102" s="431"/>
      <c r="ARN102" s="431"/>
      <c r="ARO102" s="431"/>
      <c r="ARP102" s="431"/>
      <c r="ARQ102" s="431"/>
      <c r="ARR102" s="431"/>
      <c r="ARS102" s="431"/>
      <c r="ART102" s="431"/>
      <c r="ARU102" s="431"/>
      <c r="ARV102" s="431"/>
      <c r="ARW102" s="431"/>
      <c r="ARX102" s="431"/>
      <c r="ARY102" s="431"/>
      <c r="ARZ102" s="431"/>
      <c r="ASA102" s="431"/>
      <c r="ASB102" s="431"/>
      <c r="ASC102" s="431"/>
      <c r="ASD102" s="431"/>
      <c r="ASE102" s="431"/>
      <c r="ASF102" s="431"/>
      <c r="ASG102" s="431"/>
      <c r="ASH102" s="431"/>
      <c r="ASI102" s="431"/>
      <c r="ASJ102" s="431"/>
      <c r="ASK102" s="431"/>
      <c r="ASL102" s="431"/>
      <c r="ASM102" s="431"/>
      <c r="ASN102" s="431"/>
      <c r="ASO102" s="431"/>
      <c r="ASP102" s="431"/>
      <c r="ASQ102" s="431"/>
      <c r="ASR102" s="431"/>
      <c r="ASS102" s="431"/>
      <c r="AST102" s="431"/>
      <c r="ASU102" s="431"/>
      <c r="ASV102" s="431"/>
      <c r="ASW102" s="431"/>
      <c r="ASX102" s="431"/>
      <c r="ASY102" s="431"/>
      <c r="ASZ102" s="431"/>
      <c r="ATA102" s="431"/>
      <c r="ATB102" s="431"/>
      <c r="ATC102" s="431"/>
      <c r="ATD102" s="431"/>
      <c r="ATE102" s="431"/>
      <c r="ATF102" s="431"/>
      <c r="ATG102" s="431"/>
      <c r="ATH102" s="431"/>
      <c r="ATI102" s="431"/>
      <c r="ATJ102" s="431"/>
      <c r="ATK102" s="431"/>
      <c r="ATL102" s="431"/>
      <c r="ATM102" s="431"/>
      <c r="ATN102" s="431"/>
      <c r="ATO102" s="431"/>
      <c r="ATP102" s="431"/>
      <c r="ATQ102" s="431"/>
      <c r="ATR102" s="431"/>
      <c r="ATS102" s="431"/>
      <c r="ATT102" s="431"/>
      <c r="ATU102" s="431"/>
      <c r="ATV102" s="431"/>
      <c r="ATW102" s="431"/>
      <c r="ATX102" s="431"/>
      <c r="ATY102" s="431"/>
      <c r="ATZ102" s="431"/>
      <c r="AUA102" s="431"/>
      <c r="AUB102" s="431"/>
      <c r="AUC102" s="431"/>
      <c r="AUD102" s="431"/>
      <c r="AUE102" s="431"/>
      <c r="AUF102" s="431"/>
      <c r="AUG102" s="431"/>
      <c r="AUH102" s="431"/>
      <c r="AUI102" s="431"/>
      <c r="AUJ102" s="431"/>
      <c r="AUK102" s="431"/>
      <c r="AUL102" s="431"/>
      <c r="AUM102" s="431"/>
      <c r="AUN102" s="431"/>
      <c r="AUO102" s="431"/>
      <c r="AUP102" s="431"/>
      <c r="AUQ102" s="431"/>
      <c r="AUR102" s="431"/>
      <c r="AUS102" s="431"/>
      <c r="AUT102" s="431"/>
      <c r="AUU102" s="431"/>
      <c r="AUV102" s="431"/>
      <c r="AUW102" s="431"/>
      <c r="AUX102" s="431"/>
      <c r="AUY102" s="431"/>
      <c r="AUZ102" s="431"/>
      <c r="AVA102" s="431"/>
      <c r="AVB102" s="431"/>
      <c r="AVC102" s="431"/>
      <c r="AVD102" s="431"/>
      <c r="AVE102" s="431"/>
      <c r="AVF102" s="431"/>
      <c r="AVG102" s="431"/>
      <c r="AVH102" s="431"/>
      <c r="AVI102" s="431"/>
      <c r="AVJ102" s="431"/>
      <c r="AVK102" s="431"/>
      <c r="AVL102" s="431"/>
      <c r="AVM102" s="431"/>
      <c r="AVN102" s="431"/>
      <c r="AVO102" s="431"/>
      <c r="AVP102" s="431"/>
      <c r="AVQ102" s="431"/>
      <c r="AVR102" s="431"/>
      <c r="AVS102" s="431"/>
      <c r="AVT102" s="431"/>
      <c r="AVU102" s="431"/>
      <c r="AVV102" s="431"/>
      <c r="AVW102" s="431"/>
      <c r="AVX102" s="431"/>
      <c r="AVY102" s="431"/>
      <c r="AVZ102" s="431"/>
      <c r="AWA102" s="431"/>
      <c r="AWB102" s="431"/>
      <c r="AWC102" s="431"/>
      <c r="AWD102" s="431"/>
      <c r="AWE102" s="431"/>
      <c r="AWF102" s="431"/>
      <c r="AWG102" s="431"/>
      <c r="AWH102" s="431"/>
      <c r="AWI102" s="431"/>
      <c r="AWJ102" s="431"/>
      <c r="AWK102" s="431"/>
      <c r="AWL102" s="431"/>
      <c r="AWM102" s="431"/>
      <c r="AWN102" s="431"/>
      <c r="AWO102" s="431"/>
      <c r="AWP102" s="431"/>
      <c r="AWQ102" s="431"/>
      <c r="AWR102" s="431"/>
      <c r="AWS102" s="431"/>
      <c r="AWT102" s="431"/>
      <c r="AWU102" s="431"/>
      <c r="AWV102" s="431"/>
      <c r="AWW102" s="431"/>
      <c r="AWX102" s="431"/>
      <c r="AWY102" s="431"/>
      <c r="AWZ102" s="431"/>
      <c r="AXA102" s="431"/>
      <c r="AXB102" s="431"/>
      <c r="AXC102" s="431"/>
      <c r="AXD102" s="431"/>
      <c r="AXE102" s="431"/>
      <c r="AXF102" s="431"/>
      <c r="AXG102" s="431"/>
      <c r="AXH102" s="431"/>
      <c r="AXI102" s="431"/>
      <c r="AXJ102" s="431"/>
      <c r="AXK102" s="431"/>
      <c r="AXL102" s="431"/>
      <c r="AXM102" s="431"/>
      <c r="AXN102" s="431"/>
      <c r="AXO102" s="431"/>
      <c r="AXP102" s="431"/>
      <c r="AXQ102" s="431"/>
      <c r="AXR102" s="431"/>
      <c r="AXS102" s="431"/>
      <c r="AXT102" s="431"/>
      <c r="AXU102" s="431"/>
      <c r="AXV102" s="431"/>
      <c r="AXW102" s="431"/>
      <c r="AXX102" s="431"/>
      <c r="AXY102" s="431"/>
      <c r="AXZ102" s="431"/>
      <c r="AYA102" s="431"/>
      <c r="AYB102" s="431"/>
      <c r="AYC102" s="431"/>
      <c r="AYD102" s="431"/>
      <c r="AYE102" s="431"/>
      <c r="AYF102" s="431"/>
      <c r="AYG102" s="431"/>
      <c r="AYH102" s="431"/>
      <c r="AYI102" s="431"/>
      <c r="AYJ102" s="431"/>
      <c r="AYK102" s="431"/>
      <c r="AYL102" s="431"/>
      <c r="AYM102" s="431"/>
      <c r="AYN102" s="431"/>
      <c r="AYO102" s="431"/>
      <c r="AYP102" s="431"/>
      <c r="AYQ102" s="431"/>
      <c r="AYR102" s="431"/>
      <c r="AYS102" s="431"/>
      <c r="AYT102" s="431"/>
      <c r="AYU102" s="431"/>
      <c r="AYV102" s="431"/>
      <c r="AYW102" s="431"/>
      <c r="AYX102" s="431"/>
      <c r="AYY102" s="431"/>
      <c r="AYZ102" s="431"/>
      <c r="AZA102" s="431"/>
      <c r="AZB102" s="431"/>
      <c r="AZC102" s="431"/>
      <c r="AZD102" s="431"/>
      <c r="AZE102" s="431"/>
      <c r="AZF102" s="431"/>
      <c r="AZG102" s="431"/>
      <c r="AZH102" s="431"/>
      <c r="AZI102" s="431"/>
      <c r="AZJ102" s="431"/>
      <c r="AZK102" s="431"/>
      <c r="AZL102" s="431"/>
      <c r="AZM102" s="431"/>
      <c r="AZN102" s="431"/>
      <c r="AZO102" s="431"/>
      <c r="AZP102" s="431"/>
      <c r="AZQ102" s="431"/>
      <c r="AZR102" s="431"/>
      <c r="AZS102" s="431"/>
      <c r="AZT102" s="431"/>
      <c r="AZU102" s="431"/>
      <c r="AZV102" s="431"/>
      <c r="AZW102" s="431"/>
      <c r="AZX102" s="431"/>
      <c r="AZY102" s="431"/>
      <c r="AZZ102" s="431"/>
      <c r="BAA102" s="431"/>
      <c r="BAB102" s="431"/>
      <c r="BAC102" s="431"/>
      <c r="BAD102" s="431"/>
      <c r="BAE102" s="431"/>
      <c r="BAF102" s="431"/>
      <c r="BAG102" s="431"/>
      <c r="BAH102" s="431"/>
      <c r="BAI102" s="431"/>
      <c r="BAJ102" s="431"/>
      <c r="BAK102" s="431"/>
      <c r="BAL102" s="431"/>
      <c r="BAM102" s="431"/>
      <c r="BAN102" s="431"/>
      <c r="BAO102" s="431"/>
      <c r="BAP102" s="431"/>
      <c r="BAQ102" s="431"/>
      <c r="BAR102" s="431"/>
      <c r="BAS102" s="431"/>
      <c r="BAT102" s="431"/>
      <c r="BAU102" s="431"/>
      <c r="BAV102" s="431"/>
      <c r="BAW102" s="431"/>
      <c r="BAX102" s="431"/>
      <c r="BAY102" s="431"/>
      <c r="BAZ102" s="431"/>
      <c r="BBA102" s="431"/>
      <c r="BBB102" s="431"/>
      <c r="BBC102" s="431"/>
      <c r="BBD102" s="431"/>
      <c r="BBE102" s="431"/>
      <c r="BBF102" s="431"/>
      <c r="BBG102" s="431"/>
      <c r="BBH102" s="431"/>
      <c r="BBI102" s="431"/>
      <c r="BBJ102" s="431"/>
      <c r="BBK102" s="431"/>
      <c r="BBL102" s="431"/>
      <c r="BBM102" s="431"/>
      <c r="BBN102" s="431"/>
      <c r="BBO102" s="431"/>
      <c r="BBP102" s="431"/>
      <c r="BBQ102" s="431"/>
      <c r="BBR102" s="431"/>
      <c r="BBS102" s="431"/>
      <c r="BBT102" s="431"/>
      <c r="BBU102" s="431"/>
      <c r="BBV102" s="431"/>
      <c r="BBW102" s="431"/>
      <c r="BBX102" s="431"/>
      <c r="BBY102" s="431"/>
      <c r="BBZ102" s="431"/>
      <c r="BCA102" s="431"/>
      <c r="BCB102" s="431"/>
      <c r="BCC102" s="431"/>
      <c r="BCD102" s="431"/>
      <c r="BCE102" s="431"/>
      <c r="BCF102" s="431"/>
      <c r="BCG102" s="431"/>
      <c r="BCH102" s="431"/>
      <c r="BCI102" s="431"/>
      <c r="BCJ102" s="431"/>
      <c r="BCK102" s="431"/>
      <c r="BCL102" s="431"/>
      <c r="BCM102" s="431"/>
      <c r="BCN102" s="431"/>
      <c r="BCO102" s="431"/>
      <c r="BCP102" s="431"/>
      <c r="BCQ102" s="431"/>
      <c r="BCR102" s="431"/>
      <c r="BCS102" s="431"/>
      <c r="BCT102" s="431"/>
      <c r="BCU102" s="431"/>
      <c r="BCV102" s="431"/>
      <c r="BCW102" s="431"/>
      <c r="BCX102" s="431"/>
      <c r="BCY102" s="431"/>
      <c r="BCZ102" s="431"/>
      <c r="BDA102" s="431"/>
      <c r="BDB102" s="431"/>
      <c r="BDC102" s="431"/>
      <c r="BDD102" s="431"/>
      <c r="BDE102" s="431"/>
      <c r="BDF102" s="431"/>
      <c r="BDG102" s="431"/>
      <c r="BDH102" s="431"/>
      <c r="BDI102" s="431"/>
      <c r="BDJ102" s="431"/>
      <c r="BDK102" s="431"/>
      <c r="BDL102" s="431"/>
      <c r="BDM102" s="431"/>
      <c r="BDN102" s="431"/>
      <c r="BDO102" s="431"/>
      <c r="BDP102" s="431"/>
      <c r="BDQ102" s="431"/>
      <c r="BDR102" s="431"/>
      <c r="BDS102" s="431"/>
      <c r="BDT102" s="431"/>
      <c r="BDU102" s="431"/>
      <c r="BDV102" s="431"/>
      <c r="BDW102" s="431"/>
      <c r="BDX102" s="431"/>
      <c r="BDY102" s="431"/>
      <c r="BDZ102" s="431"/>
      <c r="BEA102" s="431"/>
      <c r="BEB102" s="431"/>
      <c r="BEC102" s="431"/>
      <c r="BED102" s="431"/>
      <c r="BEE102" s="431"/>
      <c r="BEF102" s="431"/>
      <c r="BEG102" s="431"/>
      <c r="BEH102" s="431"/>
      <c r="BEI102" s="431"/>
      <c r="BEJ102" s="431"/>
      <c r="BEK102" s="431"/>
      <c r="BEL102" s="431"/>
      <c r="BEM102" s="431"/>
      <c r="BEN102" s="431"/>
      <c r="BEO102" s="431"/>
      <c r="BEP102" s="431"/>
      <c r="BEQ102" s="431"/>
      <c r="BER102" s="431"/>
      <c r="BES102" s="431"/>
      <c r="BET102" s="431"/>
      <c r="BEU102" s="431"/>
      <c r="BEV102" s="431"/>
      <c r="BEW102" s="431"/>
      <c r="BEX102" s="431"/>
      <c r="BEY102" s="431"/>
      <c r="BEZ102" s="431"/>
      <c r="BFA102" s="431"/>
      <c r="BFB102" s="431"/>
      <c r="BFC102" s="431"/>
      <c r="BFD102" s="431"/>
      <c r="BFE102" s="431"/>
      <c r="BFF102" s="431"/>
      <c r="BFG102" s="431"/>
      <c r="BFH102" s="431"/>
      <c r="BFI102" s="431"/>
      <c r="BFJ102" s="431"/>
      <c r="BFK102" s="431"/>
      <c r="BFL102" s="431"/>
      <c r="BFM102" s="431"/>
      <c r="BFN102" s="431"/>
      <c r="BFO102" s="431"/>
      <c r="BFP102" s="431"/>
      <c r="BFQ102" s="431"/>
      <c r="BFR102" s="431"/>
      <c r="BFS102" s="431"/>
      <c r="BFT102" s="431"/>
      <c r="BFU102" s="431"/>
      <c r="BFV102" s="431"/>
      <c r="BFW102" s="431"/>
      <c r="BFX102" s="431"/>
      <c r="BFY102" s="431"/>
      <c r="BFZ102" s="431"/>
      <c r="BGA102" s="431"/>
      <c r="BGB102" s="431"/>
      <c r="BGC102" s="431"/>
      <c r="BGD102" s="431"/>
      <c r="BGE102" s="431"/>
      <c r="BGF102" s="431"/>
      <c r="BGG102" s="431"/>
      <c r="BGH102" s="431"/>
      <c r="BGI102" s="431"/>
      <c r="BGJ102" s="431"/>
      <c r="BGK102" s="431"/>
      <c r="BGL102" s="431"/>
      <c r="BGM102" s="431"/>
      <c r="BGN102" s="431"/>
      <c r="BGO102" s="431"/>
      <c r="BGP102" s="431"/>
      <c r="BGQ102" s="431"/>
      <c r="BGR102" s="431"/>
      <c r="BGS102" s="431"/>
      <c r="BGT102" s="431"/>
      <c r="BGU102" s="431"/>
      <c r="BGV102" s="431"/>
      <c r="BGW102" s="431"/>
      <c r="BGX102" s="431"/>
      <c r="BGY102" s="431"/>
      <c r="BGZ102" s="431"/>
      <c r="BHA102" s="431"/>
      <c r="BHB102" s="431"/>
      <c r="BHC102" s="431"/>
      <c r="BHD102" s="431"/>
      <c r="BHE102" s="431"/>
      <c r="BHF102" s="431"/>
      <c r="BHG102" s="431"/>
      <c r="BHH102" s="431"/>
      <c r="BHI102" s="431"/>
      <c r="BHJ102" s="431"/>
      <c r="BHK102" s="431"/>
      <c r="BHL102" s="431"/>
      <c r="BHM102" s="431"/>
      <c r="BHN102" s="431"/>
      <c r="BHO102" s="431"/>
      <c r="BHP102" s="431"/>
      <c r="BHQ102" s="431"/>
      <c r="BHR102" s="431"/>
      <c r="BHS102" s="431"/>
      <c r="BHT102" s="431"/>
      <c r="BHU102" s="431"/>
      <c r="BHV102" s="431"/>
      <c r="BHW102" s="431"/>
      <c r="BHX102" s="431"/>
      <c r="BHY102" s="431"/>
      <c r="BHZ102" s="431"/>
      <c r="BIA102" s="431"/>
      <c r="BIB102" s="431"/>
      <c r="BIC102" s="431"/>
      <c r="BID102" s="431"/>
      <c r="BIE102" s="431"/>
      <c r="BIF102" s="431"/>
      <c r="BIG102" s="431"/>
      <c r="BIH102" s="431"/>
      <c r="BII102" s="431"/>
      <c r="BIJ102" s="431"/>
      <c r="BIK102" s="431"/>
      <c r="BIL102" s="431"/>
      <c r="BIM102" s="431"/>
      <c r="BIN102" s="431"/>
      <c r="BIO102" s="431"/>
      <c r="BIP102" s="431"/>
      <c r="BIQ102" s="431"/>
      <c r="BIR102" s="431"/>
      <c r="BIS102" s="431"/>
      <c r="BIT102" s="431"/>
      <c r="BIU102" s="431"/>
      <c r="BIV102" s="431"/>
      <c r="BIW102" s="431"/>
      <c r="BIX102" s="431"/>
      <c r="BIY102" s="431"/>
      <c r="BIZ102" s="431"/>
      <c r="BJA102" s="431"/>
      <c r="BJB102" s="431"/>
      <c r="BJC102" s="431"/>
      <c r="BJD102" s="431"/>
      <c r="BJE102" s="431"/>
      <c r="BJF102" s="431"/>
      <c r="BJG102" s="431"/>
      <c r="BJH102" s="431"/>
      <c r="BJI102" s="431"/>
      <c r="BJJ102" s="431"/>
      <c r="BJK102" s="431"/>
      <c r="BJL102" s="431"/>
      <c r="BJM102" s="431"/>
      <c r="BJN102" s="431"/>
      <c r="BJO102" s="431"/>
      <c r="BJP102" s="431"/>
      <c r="BJQ102" s="431"/>
      <c r="BJR102" s="431"/>
      <c r="BJS102" s="431"/>
      <c r="BJT102" s="431"/>
      <c r="BJU102" s="431"/>
      <c r="BJV102" s="431"/>
      <c r="BJW102" s="431"/>
      <c r="BJX102" s="431"/>
      <c r="BJY102" s="431"/>
      <c r="BJZ102" s="431"/>
      <c r="BKA102" s="431"/>
      <c r="BKB102" s="431"/>
      <c r="BKC102" s="431"/>
      <c r="BKD102" s="431"/>
      <c r="BKE102" s="431"/>
      <c r="BKF102" s="431"/>
      <c r="BKG102" s="431"/>
      <c r="BKH102" s="431"/>
      <c r="BKI102" s="431"/>
      <c r="BKJ102" s="431"/>
      <c r="BKK102" s="431"/>
      <c r="BKL102" s="431"/>
      <c r="BKM102" s="431"/>
      <c r="BKN102" s="431"/>
      <c r="BKO102" s="431"/>
      <c r="BKP102" s="431"/>
      <c r="BKQ102" s="431"/>
      <c r="BKR102" s="431"/>
      <c r="BKS102" s="431"/>
      <c r="BKT102" s="431"/>
      <c r="BKU102" s="431"/>
      <c r="BKV102" s="431"/>
      <c r="BKW102" s="431"/>
      <c r="BKX102" s="431"/>
      <c r="BKY102" s="431"/>
      <c r="BKZ102" s="431"/>
      <c r="BLA102" s="431"/>
      <c r="BLB102" s="431"/>
      <c r="BLC102" s="431"/>
      <c r="BLD102" s="431"/>
      <c r="BLE102" s="431"/>
      <c r="BLF102" s="431"/>
      <c r="BLG102" s="431"/>
      <c r="BLH102" s="431"/>
      <c r="BLI102" s="431"/>
      <c r="BLJ102" s="431"/>
      <c r="BLK102" s="431"/>
      <c r="BLL102" s="431"/>
      <c r="BLM102" s="431"/>
      <c r="BLN102" s="431"/>
      <c r="BLO102" s="431"/>
      <c r="BLP102" s="431"/>
      <c r="BLQ102" s="431"/>
      <c r="BLR102" s="431"/>
      <c r="BLS102" s="431"/>
      <c r="BLT102" s="431"/>
      <c r="BLU102" s="431"/>
      <c r="BLV102" s="431"/>
      <c r="BLW102" s="431"/>
      <c r="BLX102" s="431"/>
      <c r="BLY102" s="431"/>
      <c r="BLZ102" s="431"/>
      <c r="BMA102" s="431"/>
      <c r="BMB102" s="431"/>
      <c r="BMC102" s="431"/>
      <c r="BMD102" s="431"/>
      <c r="BME102" s="431"/>
      <c r="BMF102" s="431"/>
      <c r="BMG102" s="431"/>
      <c r="BMH102" s="431"/>
      <c r="BMI102" s="431"/>
      <c r="BMJ102" s="431"/>
      <c r="BMK102" s="431"/>
      <c r="BML102" s="431"/>
      <c r="BMM102" s="431"/>
      <c r="BMN102" s="431"/>
      <c r="BMO102" s="431"/>
      <c r="BMP102" s="431"/>
      <c r="BMQ102" s="431"/>
      <c r="BMR102" s="431"/>
      <c r="BMS102" s="431"/>
      <c r="BMT102" s="431"/>
      <c r="BMU102" s="431"/>
      <c r="BMV102" s="431"/>
      <c r="BMW102" s="431"/>
      <c r="BMX102" s="431"/>
      <c r="BMY102" s="431"/>
      <c r="BMZ102" s="431"/>
      <c r="BNA102" s="431"/>
      <c r="BNB102" s="431"/>
      <c r="BNC102" s="431"/>
      <c r="BND102" s="431"/>
      <c r="BNE102" s="431"/>
      <c r="BNF102" s="431"/>
      <c r="BNG102" s="431"/>
      <c r="BNH102" s="431"/>
      <c r="BNI102" s="431"/>
      <c r="BNJ102" s="431"/>
      <c r="BNK102" s="431"/>
      <c r="BNL102" s="431"/>
      <c r="BNM102" s="431"/>
      <c r="BNN102" s="431"/>
      <c r="BNO102" s="431"/>
      <c r="BNP102" s="431"/>
      <c r="BNQ102" s="431"/>
      <c r="BNR102" s="431"/>
      <c r="BNS102" s="431"/>
      <c r="BNT102" s="431"/>
      <c r="BNU102" s="431"/>
      <c r="BNV102" s="431"/>
      <c r="BNW102" s="431"/>
      <c r="BNX102" s="431"/>
      <c r="BNY102" s="431"/>
      <c r="BNZ102" s="431"/>
      <c r="BOA102" s="431"/>
      <c r="BOB102" s="431"/>
      <c r="BOC102" s="431"/>
      <c r="BOD102" s="431"/>
      <c r="BOE102" s="431"/>
      <c r="BOF102" s="431"/>
      <c r="BOG102" s="431"/>
      <c r="BOH102" s="431"/>
      <c r="BOI102" s="431"/>
      <c r="BOJ102" s="431"/>
      <c r="BOK102" s="431"/>
      <c r="BOL102" s="431"/>
      <c r="BOM102" s="431"/>
      <c r="BON102" s="431"/>
      <c r="BOO102" s="431"/>
      <c r="BOP102" s="431"/>
      <c r="BOQ102" s="431"/>
      <c r="BOR102" s="431"/>
      <c r="BOS102" s="431"/>
      <c r="BOT102" s="431"/>
      <c r="BOU102" s="431"/>
      <c r="BOV102" s="431"/>
      <c r="BOW102" s="431"/>
      <c r="BOX102" s="431"/>
      <c r="BOY102" s="431"/>
      <c r="BOZ102" s="431"/>
      <c r="BPA102" s="431"/>
      <c r="BPB102" s="431"/>
      <c r="BPC102" s="431"/>
      <c r="BPD102" s="431"/>
      <c r="BPE102" s="431"/>
      <c r="BPF102" s="431"/>
      <c r="BPG102" s="431"/>
      <c r="BPH102" s="431"/>
      <c r="BPI102" s="431"/>
      <c r="BPJ102" s="431"/>
      <c r="BPK102" s="431"/>
      <c r="BPL102" s="431"/>
      <c r="BPM102" s="431"/>
      <c r="BPN102" s="431"/>
      <c r="BPO102" s="431"/>
      <c r="BPP102" s="431"/>
      <c r="BPQ102" s="431"/>
      <c r="BPR102" s="431"/>
      <c r="BPS102" s="431"/>
      <c r="BPT102" s="431"/>
      <c r="BPU102" s="431"/>
      <c r="BPV102" s="431"/>
      <c r="BPW102" s="431"/>
      <c r="BPX102" s="431"/>
      <c r="BPY102" s="431"/>
      <c r="BPZ102" s="431"/>
      <c r="BQA102" s="431"/>
      <c r="BQB102" s="431"/>
      <c r="BQC102" s="431"/>
      <c r="BQD102" s="431"/>
      <c r="BQE102" s="431"/>
      <c r="BQF102" s="431"/>
      <c r="BQG102" s="431"/>
      <c r="BQH102" s="431"/>
      <c r="BQI102" s="431"/>
      <c r="BQJ102" s="431"/>
      <c r="BQK102" s="431"/>
      <c r="BQL102" s="431"/>
      <c r="BQM102" s="431"/>
      <c r="BQN102" s="431"/>
      <c r="BQO102" s="431"/>
      <c r="BQP102" s="431"/>
      <c r="BQQ102" s="431"/>
      <c r="BQR102" s="431"/>
      <c r="BQS102" s="431"/>
      <c r="BQT102" s="431"/>
      <c r="BQU102" s="431"/>
      <c r="BQV102" s="431"/>
      <c r="BQW102" s="431"/>
      <c r="BQX102" s="431"/>
      <c r="BQY102" s="431"/>
      <c r="BQZ102" s="431"/>
      <c r="BRA102" s="431"/>
      <c r="BRB102" s="431"/>
      <c r="BRC102" s="431"/>
      <c r="BRD102" s="431"/>
      <c r="BRE102" s="431"/>
      <c r="BRF102" s="431"/>
      <c r="BRG102" s="431"/>
      <c r="BRH102" s="431"/>
      <c r="BRI102" s="431"/>
      <c r="BRJ102" s="431"/>
      <c r="BRK102" s="431"/>
      <c r="BRL102" s="431"/>
      <c r="BRM102" s="431"/>
      <c r="BRN102" s="431"/>
      <c r="BRO102" s="431"/>
      <c r="BRP102" s="431"/>
      <c r="BRQ102" s="431"/>
      <c r="BRR102" s="431"/>
      <c r="BRS102" s="431"/>
      <c r="BRT102" s="431"/>
      <c r="BRU102" s="431"/>
    </row>
    <row r="103" spans="1:1841" ht="29.25" customHeight="1" x14ac:dyDescent="0.3">
      <c r="A103" s="792"/>
      <c r="B103" s="476">
        <v>10</v>
      </c>
      <c r="C103" s="476" t="s">
        <v>183</v>
      </c>
      <c r="D103" s="504">
        <f t="shared" si="45"/>
        <v>45257770</v>
      </c>
      <c r="E103" s="477">
        <v>25</v>
      </c>
      <c r="F103" s="464">
        <v>0</v>
      </c>
      <c r="G103" s="464">
        <v>0</v>
      </c>
      <c r="H103" s="464">
        <f t="shared" si="46"/>
        <v>1964782.8571428561</v>
      </c>
      <c r="I103" s="477">
        <v>8</v>
      </c>
      <c r="J103" s="478"/>
      <c r="K103" s="477">
        <v>0</v>
      </c>
      <c r="L103" s="479"/>
      <c r="M103" s="476"/>
      <c r="N103" s="478"/>
      <c r="O103" s="476"/>
      <c r="P103" s="478"/>
      <c r="Q103" s="476"/>
      <c r="R103" s="478"/>
      <c r="S103" s="476"/>
      <c r="T103" s="478"/>
      <c r="U103" s="476"/>
      <c r="V103" s="478"/>
      <c r="W103" s="476"/>
      <c r="X103" s="480">
        <f t="shared" si="47"/>
        <v>1964782.8571428561</v>
      </c>
      <c r="Y103" s="469">
        <f t="shared" si="48"/>
        <v>8</v>
      </c>
      <c r="Z103" s="480">
        <f t="shared" si="49"/>
        <v>0</v>
      </c>
      <c r="AA103" s="470">
        <f t="shared" si="50"/>
        <v>0</v>
      </c>
      <c r="AB103" s="521"/>
      <c r="AC103" s="486"/>
      <c r="AD103" s="527"/>
      <c r="AE103" s="527"/>
      <c r="AF103" s="527"/>
      <c r="AG103" s="527"/>
      <c r="AH103" s="431"/>
      <c r="AI103" s="431"/>
      <c r="AJ103" s="431"/>
      <c r="AK103" s="431"/>
      <c r="AL103" s="431"/>
      <c r="AM103" s="431"/>
      <c r="AN103" s="431"/>
      <c r="AO103" s="431"/>
      <c r="AP103" s="431"/>
      <c r="AQ103" s="431"/>
      <c r="AR103" s="431"/>
      <c r="AS103" s="431"/>
      <c r="AT103" s="431"/>
      <c r="AU103" s="431"/>
      <c r="AV103" s="431"/>
      <c r="AW103" s="431"/>
      <c r="AX103" s="431"/>
      <c r="AY103" s="431"/>
      <c r="AZ103" s="431"/>
      <c r="BA103" s="431"/>
      <c r="BB103" s="431"/>
      <c r="BC103" s="431"/>
      <c r="BD103" s="431"/>
      <c r="BE103" s="431"/>
      <c r="BF103" s="431"/>
      <c r="BG103" s="431"/>
      <c r="BH103" s="431"/>
      <c r="BI103" s="431"/>
      <c r="BJ103" s="431"/>
      <c r="BK103" s="431"/>
      <c r="BL103" s="431"/>
      <c r="BM103" s="431"/>
      <c r="BN103" s="431"/>
      <c r="BO103" s="431"/>
      <c r="BP103" s="431"/>
      <c r="BQ103" s="431"/>
      <c r="BR103" s="431"/>
      <c r="BS103" s="431"/>
      <c r="BT103" s="431"/>
      <c r="BU103" s="431"/>
      <c r="BV103" s="431"/>
      <c r="BW103" s="431"/>
      <c r="BX103" s="431"/>
      <c r="BY103" s="431"/>
      <c r="BZ103" s="431"/>
      <c r="CA103" s="431"/>
      <c r="CB103" s="431"/>
      <c r="CC103" s="431"/>
      <c r="CD103" s="431"/>
      <c r="CE103" s="431"/>
      <c r="CF103" s="431"/>
      <c r="CG103" s="431"/>
      <c r="CH103" s="431"/>
      <c r="CI103" s="431"/>
      <c r="CJ103" s="431"/>
      <c r="CK103" s="431"/>
      <c r="CL103" s="431"/>
      <c r="CM103" s="431"/>
      <c r="CN103" s="431"/>
      <c r="CO103" s="431"/>
      <c r="CP103" s="431"/>
      <c r="CQ103" s="431"/>
      <c r="CR103" s="431"/>
      <c r="CS103" s="431"/>
      <c r="CT103" s="431"/>
      <c r="CU103" s="431"/>
      <c r="CV103" s="431"/>
      <c r="CW103" s="431"/>
      <c r="CX103" s="431"/>
      <c r="CY103" s="431"/>
      <c r="CZ103" s="431"/>
      <c r="DA103" s="431"/>
      <c r="DB103" s="431"/>
      <c r="DC103" s="431"/>
      <c r="DD103" s="431"/>
      <c r="DE103" s="431"/>
      <c r="DF103" s="431"/>
      <c r="DG103" s="431"/>
      <c r="DH103" s="431"/>
      <c r="DI103" s="431"/>
      <c r="DJ103" s="431"/>
      <c r="DK103" s="431"/>
      <c r="DL103" s="431"/>
      <c r="DM103" s="431"/>
      <c r="DN103" s="431"/>
      <c r="DO103" s="431"/>
      <c r="DP103" s="431"/>
      <c r="DQ103" s="431"/>
      <c r="DR103" s="431"/>
      <c r="DS103" s="431"/>
      <c r="DT103" s="431"/>
      <c r="DU103" s="431"/>
      <c r="DV103" s="431"/>
      <c r="DW103" s="431"/>
      <c r="DX103" s="431"/>
      <c r="DY103" s="431"/>
      <c r="DZ103" s="431"/>
      <c r="EA103" s="431"/>
      <c r="EB103" s="431"/>
      <c r="EC103" s="431"/>
      <c r="ED103" s="431"/>
      <c r="EE103" s="431"/>
      <c r="EF103" s="431"/>
      <c r="EG103" s="431"/>
      <c r="EH103" s="431"/>
      <c r="EI103" s="431"/>
      <c r="EJ103" s="431"/>
      <c r="EK103" s="431"/>
      <c r="EL103" s="431"/>
      <c r="EM103" s="431"/>
      <c r="EN103" s="431"/>
      <c r="EO103" s="431"/>
      <c r="EP103" s="431"/>
      <c r="EQ103" s="431"/>
      <c r="ER103" s="431"/>
      <c r="ES103" s="431"/>
      <c r="ET103" s="431"/>
      <c r="EU103" s="431"/>
      <c r="EV103" s="431"/>
      <c r="EW103" s="431"/>
      <c r="EX103" s="431"/>
      <c r="EY103" s="431"/>
      <c r="EZ103" s="431"/>
      <c r="FA103" s="431"/>
      <c r="FB103" s="431"/>
      <c r="FC103" s="431"/>
      <c r="FD103" s="431"/>
      <c r="FE103" s="431"/>
      <c r="FF103" s="431"/>
      <c r="FG103" s="431"/>
      <c r="FH103" s="431"/>
      <c r="FI103" s="431"/>
      <c r="FJ103" s="431"/>
      <c r="FK103" s="431"/>
      <c r="FL103" s="431"/>
      <c r="FM103" s="431"/>
      <c r="FN103" s="431"/>
      <c r="FO103" s="431"/>
      <c r="FP103" s="431"/>
      <c r="FQ103" s="431"/>
      <c r="FR103" s="431"/>
      <c r="FS103" s="431"/>
      <c r="FT103" s="431"/>
      <c r="FU103" s="431"/>
      <c r="FV103" s="431"/>
      <c r="FW103" s="431"/>
      <c r="FX103" s="431"/>
      <c r="FY103" s="431"/>
      <c r="FZ103" s="431"/>
      <c r="GA103" s="431"/>
      <c r="GB103" s="431"/>
      <c r="GC103" s="431"/>
      <c r="GD103" s="431"/>
      <c r="GE103" s="431"/>
      <c r="GF103" s="431"/>
      <c r="GG103" s="431"/>
      <c r="GH103" s="431"/>
      <c r="GI103" s="431"/>
      <c r="GJ103" s="431"/>
      <c r="GK103" s="431"/>
      <c r="GL103" s="431"/>
      <c r="GM103" s="431"/>
      <c r="GN103" s="431"/>
      <c r="GO103" s="431"/>
      <c r="GP103" s="431"/>
      <c r="GQ103" s="431"/>
      <c r="GR103" s="431"/>
      <c r="GS103" s="431"/>
      <c r="GT103" s="431"/>
      <c r="GU103" s="431"/>
      <c r="GV103" s="431"/>
      <c r="GW103" s="431"/>
      <c r="GX103" s="431"/>
      <c r="GY103" s="431"/>
      <c r="GZ103" s="431"/>
      <c r="HA103" s="431"/>
      <c r="HB103" s="431"/>
      <c r="HC103" s="431"/>
      <c r="HD103" s="431"/>
      <c r="HE103" s="431"/>
      <c r="HF103" s="431"/>
      <c r="HG103" s="431"/>
      <c r="HH103" s="431"/>
      <c r="HI103" s="431"/>
      <c r="HJ103" s="431"/>
      <c r="HK103" s="431"/>
      <c r="HL103" s="431"/>
      <c r="HM103" s="431"/>
      <c r="HN103" s="431"/>
      <c r="HO103" s="431"/>
      <c r="HP103" s="431"/>
      <c r="HQ103" s="431"/>
      <c r="HR103" s="431"/>
      <c r="HS103" s="431"/>
      <c r="HT103" s="431"/>
      <c r="HU103" s="431"/>
      <c r="HV103" s="431"/>
      <c r="HW103" s="431"/>
      <c r="HX103" s="431"/>
      <c r="HY103" s="431"/>
      <c r="HZ103" s="431"/>
      <c r="IA103" s="431"/>
      <c r="IB103" s="431"/>
      <c r="IC103" s="431"/>
      <c r="ID103" s="431"/>
      <c r="IE103" s="431"/>
      <c r="IF103" s="431"/>
      <c r="IG103" s="431"/>
      <c r="IH103" s="431"/>
      <c r="II103" s="431"/>
      <c r="IJ103" s="431"/>
      <c r="IK103" s="431"/>
      <c r="IL103" s="431"/>
      <c r="IM103" s="431"/>
      <c r="IN103" s="431"/>
      <c r="IO103" s="431"/>
      <c r="IP103" s="431"/>
      <c r="IQ103" s="431"/>
      <c r="IR103" s="431"/>
      <c r="IS103" s="431"/>
      <c r="IT103" s="431"/>
      <c r="IU103" s="431"/>
      <c r="IV103" s="431"/>
      <c r="IW103" s="431"/>
      <c r="IX103" s="431"/>
      <c r="IY103" s="431"/>
      <c r="IZ103" s="431"/>
      <c r="JA103" s="431"/>
      <c r="JB103" s="431"/>
      <c r="JC103" s="431"/>
      <c r="JD103" s="431"/>
      <c r="JE103" s="431"/>
      <c r="JF103" s="431"/>
      <c r="JG103" s="431"/>
      <c r="JH103" s="431"/>
      <c r="JI103" s="431"/>
      <c r="JJ103" s="431"/>
      <c r="JK103" s="431"/>
      <c r="JL103" s="431"/>
      <c r="JM103" s="431"/>
      <c r="JN103" s="431"/>
      <c r="JO103" s="431"/>
      <c r="JP103" s="431"/>
      <c r="JQ103" s="431"/>
      <c r="JR103" s="431"/>
      <c r="JS103" s="431"/>
      <c r="JT103" s="431"/>
      <c r="JU103" s="431"/>
      <c r="JV103" s="431"/>
      <c r="JW103" s="431"/>
      <c r="JX103" s="431"/>
      <c r="JY103" s="431"/>
      <c r="JZ103" s="431"/>
      <c r="KA103" s="431"/>
      <c r="KB103" s="431"/>
      <c r="KC103" s="431"/>
      <c r="KD103" s="431"/>
      <c r="KE103" s="431"/>
      <c r="KF103" s="431"/>
      <c r="KG103" s="431"/>
      <c r="KH103" s="431"/>
      <c r="KI103" s="431"/>
      <c r="KJ103" s="431"/>
      <c r="KK103" s="431"/>
      <c r="KL103" s="431"/>
      <c r="KM103" s="431"/>
      <c r="KN103" s="431"/>
      <c r="KO103" s="431"/>
      <c r="KP103" s="431"/>
      <c r="KQ103" s="431"/>
      <c r="KR103" s="431"/>
      <c r="KS103" s="431"/>
      <c r="KT103" s="431"/>
      <c r="KU103" s="431"/>
      <c r="KV103" s="431"/>
      <c r="KW103" s="431"/>
      <c r="KX103" s="431"/>
      <c r="KY103" s="431"/>
      <c r="KZ103" s="431"/>
      <c r="LA103" s="431"/>
      <c r="LB103" s="431"/>
      <c r="LC103" s="431"/>
      <c r="LD103" s="431"/>
      <c r="LE103" s="431"/>
      <c r="LF103" s="431"/>
      <c r="LG103" s="431"/>
      <c r="LH103" s="431"/>
      <c r="LI103" s="431"/>
      <c r="LJ103" s="431"/>
      <c r="LK103" s="431"/>
      <c r="LL103" s="431"/>
      <c r="LM103" s="431"/>
      <c r="LN103" s="431"/>
      <c r="LO103" s="431"/>
      <c r="LP103" s="431"/>
      <c r="LQ103" s="431"/>
      <c r="LR103" s="431"/>
      <c r="LS103" s="431"/>
      <c r="LT103" s="431"/>
      <c r="LU103" s="431"/>
      <c r="LV103" s="431"/>
      <c r="LW103" s="431"/>
      <c r="LX103" s="431"/>
      <c r="LY103" s="431"/>
      <c r="LZ103" s="431"/>
      <c r="MA103" s="431"/>
      <c r="MB103" s="431"/>
      <c r="MC103" s="431"/>
      <c r="MD103" s="431"/>
      <c r="ME103" s="431"/>
      <c r="MF103" s="431"/>
      <c r="MG103" s="431"/>
      <c r="MH103" s="431"/>
      <c r="MI103" s="431"/>
      <c r="MJ103" s="431"/>
      <c r="MK103" s="431"/>
      <c r="ML103" s="431"/>
      <c r="MM103" s="431"/>
      <c r="MN103" s="431"/>
      <c r="MO103" s="431"/>
      <c r="MP103" s="431"/>
      <c r="MQ103" s="431"/>
      <c r="MR103" s="431"/>
      <c r="MS103" s="431"/>
      <c r="MT103" s="431"/>
      <c r="MU103" s="431"/>
      <c r="MV103" s="431"/>
      <c r="MW103" s="431"/>
      <c r="MX103" s="431"/>
      <c r="MY103" s="431"/>
      <c r="MZ103" s="431"/>
      <c r="NA103" s="431"/>
      <c r="NB103" s="431"/>
      <c r="NC103" s="431"/>
      <c r="ND103" s="431"/>
      <c r="NE103" s="431"/>
      <c r="NF103" s="431"/>
      <c r="NG103" s="431"/>
      <c r="NH103" s="431"/>
      <c r="NI103" s="431"/>
      <c r="NJ103" s="431"/>
      <c r="NK103" s="431"/>
      <c r="NL103" s="431"/>
      <c r="NM103" s="431"/>
      <c r="NN103" s="431"/>
      <c r="NO103" s="431"/>
      <c r="NP103" s="431"/>
      <c r="NQ103" s="431"/>
      <c r="NR103" s="431"/>
      <c r="NS103" s="431"/>
      <c r="NT103" s="431"/>
      <c r="NU103" s="431"/>
      <c r="NV103" s="431"/>
      <c r="NW103" s="431"/>
      <c r="NX103" s="431"/>
      <c r="NY103" s="431"/>
      <c r="NZ103" s="431"/>
      <c r="OA103" s="431"/>
      <c r="OB103" s="431"/>
      <c r="OC103" s="431"/>
      <c r="OD103" s="431"/>
      <c r="OE103" s="431"/>
      <c r="OF103" s="431"/>
      <c r="OG103" s="431"/>
      <c r="OH103" s="431"/>
      <c r="OI103" s="431"/>
      <c r="OJ103" s="431"/>
      <c r="OK103" s="431"/>
      <c r="OL103" s="431"/>
      <c r="OM103" s="431"/>
      <c r="ON103" s="431"/>
      <c r="OO103" s="431"/>
      <c r="OP103" s="431"/>
      <c r="OQ103" s="431"/>
      <c r="OR103" s="431"/>
      <c r="OS103" s="431"/>
      <c r="OT103" s="431"/>
      <c r="OU103" s="431"/>
      <c r="OV103" s="431"/>
      <c r="OW103" s="431"/>
      <c r="OX103" s="431"/>
      <c r="OY103" s="431"/>
      <c r="OZ103" s="431"/>
      <c r="PA103" s="431"/>
      <c r="PB103" s="431"/>
      <c r="PC103" s="431"/>
      <c r="PD103" s="431"/>
      <c r="PE103" s="431"/>
      <c r="PF103" s="431"/>
      <c r="PG103" s="431"/>
      <c r="PH103" s="431"/>
      <c r="PI103" s="431"/>
      <c r="PJ103" s="431"/>
      <c r="PK103" s="431"/>
      <c r="PL103" s="431"/>
      <c r="PM103" s="431"/>
      <c r="PN103" s="431"/>
      <c r="PO103" s="431"/>
      <c r="PP103" s="431"/>
      <c r="PQ103" s="431"/>
      <c r="PR103" s="431"/>
      <c r="PS103" s="431"/>
      <c r="PT103" s="431"/>
      <c r="PU103" s="431"/>
      <c r="PV103" s="431"/>
      <c r="PW103" s="431"/>
      <c r="PX103" s="431"/>
      <c r="PY103" s="431"/>
      <c r="PZ103" s="431"/>
      <c r="QA103" s="431"/>
      <c r="QB103" s="431"/>
      <c r="QC103" s="431"/>
      <c r="QD103" s="431"/>
      <c r="QE103" s="431"/>
      <c r="QF103" s="431"/>
      <c r="QG103" s="431"/>
      <c r="QH103" s="431"/>
      <c r="QI103" s="431"/>
      <c r="QJ103" s="431"/>
      <c r="QK103" s="431"/>
      <c r="QL103" s="431"/>
      <c r="QM103" s="431"/>
      <c r="QN103" s="431"/>
      <c r="QO103" s="431"/>
      <c r="QP103" s="431"/>
      <c r="QQ103" s="431"/>
      <c r="QR103" s="431"/>
      <c r="QS103" s="431"/>
      <c r="QT103" s="431"/>
      <c r="QU103" s="431"/>
      <c r="QV103" s="431"/>
      <c r="QW103" s="431"/>
      <c r="QX103" s="431"/>
      <c r="QY103" s="431"/>
      <c r="QZ103" s="431"/>
      <c r="RA103" s="431"/>
      <c r="RB103" s="431"/>
      <c r="RC103" s="431"/>
      <c r="RD103" s="431"/>
      <c r="RE103" s="431"/>
      <c r="RF103" s="431"/>
      <c r="RG103" s="431"/>
      <c r="RH103" s="431"/>
      <c r="RI103" s="431"/>
      <c r="RJ103" s="431"/>
      <c r="RK103" s="431"/>
      <c r="RL103" s="431"/>
      <c r="RM103" s="431"/>
      <c r="RN103" s="431"/>
      <c r="RO103" s="431"/>
      <c r="RP103" s="431"/>
      <c r="RQ103" s="431"/>
      <c r="RR103" s="431"/>
      <c r="RS103" s="431"/>
      <c r="RT103" s="431"/>
      <c r="RU103" s="431"/>
      <c r="RV103" s="431"/>
      <c r="RW103" s="431"/>
      <c r="RX103" s="431"/>
      <c r="RY103" s="431"/>
      <c r="RZ103" s="431"/>
      <c r="SA103" s="431"/>
      <c r="SB103" s="431"/>
      <c r="SC103" s="431"/>
      <c r="SD103" s="431"/>
      <c r="SE103" s="431"/>
      <c r="SF103" s="431"/>
      <c r="SG103" s="431"/>
      <c r="SH103" s="431"/>
      <c r="SI103" s="431"/>
      <c r="SJ103" s="431"/>
      <c r="SK103" s="431"/>
      <c r="SL103" s="431"/>
      <c r="SM103" s="431"/>
      <c r="SN103" s="431"/>
      <c r="SO103" s="431"/>
      <c r="SP103" s="431"/>
      <c r="SQ103" s="431"/>
      <c r="SR103" s="431"/>
      <c r="SS103" s="431"/>
      <c r="ST103" s="431"/>
      <c r="SU103" s="431"/>
      <c r="SV103" s="431"/>
      <c r="SW103" s="431"/>
      <c r="SX103" s="431"/>
      <c r="SY103" s="431"/>
      <c r="SZ103" s="431"/>
      <c r="TA103" s="431"/>
      <c r="TB103" s="431"/>
      <c r="TC103" s="431"/>
      <c r="TD103" s="431"/>
      <c r="TE103" s="431"/>
      <c r="TF103" s="431"/>
      <c r="TG103" s="431"/>
      <c r="TH103" s="431"/>
      <c r="TI103" s="431"/>
      <c r="TJ103" s="431"/>
      <c r="TK103" s="431"/>
      <c r="TL103" s="431"/>
      <c r="TM103" s="431"/>
      <c r="TN103" s="431"/>
      <c r="TO103" s="431"/>
      <c r="TP103" s="431"/>
      <c r="TQ103" s="431"/>
      <c r="TR103" s="431"/>
      <c r="TS103" s="431"/>
      <c r="TT103" s="431"/>
      <c r="TU103" s="431"/>
      <c r="TV103" s="431"/>
      <c r="TW103" s="431"/>
      <c r="TX103" s="431"/>
      <c r="TY103" s="431"/>
      <c r="TZ103" s="431"/>
      <c r="UA103" s="431"/>
      <c r="UB103" s="431"/>
      <c r="UC103" s="431"/>
      <c r="UD103" s="431"/>
      <c r="UE103" s="431"/>
      <c r="UF103" s="431"/>
      <c r="UG103" s="431"/>
      <c r="UH103" s="431"/>
      <c r="UI103" s="431"/>
      <c r="UJ103" s="431"/>
      <c r="UK103" s="431"/>
      <c r="UL103" s="431"/>
      <c r="UM103" s="431"/>
      <c r="UN103" s="431"/>
      <c r="UO103" s="431"/>
      <c r="UP103" s="431"/>
      <c r="UQ103" s="431"/>
      <c r="UR103" s="431"/>
      <c r="US103" s="431"/>
      <c r="UT103" s="431"/>
      <c r="UU103" s="431"/>
      <c r="UV103" s="431"/>
      <c r="UW103" s="431"/>
      <c r="UX103" s="431"/>
      <c r="UY103" s="431"/>
      <c r="UZ103" s="431"/>
      <c r="VA103" s="431"/>
      <c r="VB103" s="431"/>
      <c r="VC103" s="431"/>
      <c r="VD103" s="431"/>
      <c r="VE103" s="431"/>
      <c r="VF103" s="431"/>
      <c r="VG103" s="431"/>
      <c r="VH103" s="431"/>
      <c r="VI103" s="431"/>
      <c r="VJ103" s="431"/>
      <c r="VK103" s="431"/>
      <c r="VL103" s="431"/>
      <c r="VM103" s="431"/>
      <c r="VN103" s="431"/>
      <c r="VO103" s="431"/>
      <c r="VP103" s="431"/>
      <c r="VQ103" s="431"/>
      <c r="VR103" s="431"/>
      <c r="VS103" s="431"/>
      <c r="VT103" s="431"/>
      <c r="VU103" s="431"/>
      <c r="VV103" s="431"/>
      <c r="VW103" s="431"/>
      <c r="VX103" s="431"/>
      <c r="VY103" s="431"/>
      <c r="VZ103" s="431"/>
      <c r="WA103" s="431"/>
      <c r="WB103" s="431"/>
      <c r="WC103" s="431"/>
      <c r="WD103" s="431"/>
      <c r="WE103" s="431"/>
      <c r="WF103" s="431"/>
      <c r="WG103" s="431"/>
      <c r="WH103" s="431"/>
      <c r="WI103" s="431"/>
      <c r="WJ103" s="431"/>
      <c r="WK103" s="431"/>
      <c r="WL103" s="431"/>
      <c r="WM103" s="431"/>
      <c r="WN103" s="431"/>
      <c r="WO103" s="431"/>
      <c r="WP103" s="431"/>
      <c r="WQ103" s="431"/>
      <c r="WR103" s="431"/>
      <c r="WS103" s="431"/>
      <c r="WT103" s="431"/>
      <c r="WU103" s="431"/>
      <c r="WV103" s="431"/>
      <c r="WW103" s="431"/>
      <c r="WX103" s="431"/>
      <c r="WY103" s="431"/>
      <c r="WZ103" s="431"/>
      <c r="XA103" s="431"/>
      <c r="XB103" s="431"/>
      <c r="XC103" s="431"/>
      <c r="XD103" s="431"/>
      <c r="XE103" s="431"/>
      <c r="XF103" s="431"/>
      <c r="XG103" s="431"/>
      <c r="XH103" s="431"/>
      <c r="XI103" s="431"/>
      <c r="XJ103" s="431"/>
      <c r="XK103" s="431"/>
      <c r="XL103" s="431"/>
      <c r="XM103" s="431"/>
      <c r="XN103" s="431"/>
      <c r="XO103" s="431"/>
      <c r="XP103" s="431"/>
      <c r="XQ103" s="431"/>
      <c r="XR103" s="431"/>
      <c r="XS103" s="431"/>
      <c r="XT103" s="431"/>
      <c r="XU103" s="431"/>
      <c r="XV103" s="431"/>
      <c r="XW103" s="431"/>
      <c r="XX103" s="431"/>
      <c r="XY103" s="431"/>
      <c r="XZ103" s="431"/>
      <c r="YA103" s="431"/>
      <c r="YB103" s="431"/>
      <c r="YC103" s="431"/>
      <c r="YD103" s="431"/>
      <c r="YE103" s="431"/>
      <c r="YF103" s="431"/>
      <c r="YG103" s="431"/>
      <c r="YH103" s="431"/>
      <c r="YI103" s="431"/>
      <c r="YJ103" s="431"/>
      <c r="YK103" s="431"/>
      <c r="YL103" s="431"/>
      <c r="YM103" s="431"/>
      <c r="YN103" s="431"/>
      <c r="YO103" s="431"/>
      <c r="YP103" s="431"/>
      <c r="YQ103" s="431"/>
      <c r="YR103" s="431"/>
      <c r="YS103" s="431"/>
      <c r="YT103" s="431"/>
      <c r="YU103" s="431"/>
      <c r="YV103" s="431"/>
      <c r="YW103" s="431"/>
      <c r="YX103" s="431"/>
      <c r="YY103" s="431"/>
      <c r="YZ103" s="431"/>
      <c r="ZA103" s="431"/>
      <c r="ZB103" s="431"/>
      <c r="ZC103" s="431"/>
      <c r="ZD103" s="431"/>
      <c r="ZE103" s="431"/>
      <c r="ZF103" s="431"/>
      <c r="ZG103" s="431"/>
      <c r="ZH103" s="431"/>
      <c r="ZI103" s="431"/>
      <c r="ZJ103" s="431"/>
      <c r="ZK103" s="431"/>
      <c r="ZL103" s="431"/>
      <c r="ZM103" s="431"/>
      <c r="ZN103" s="431"/>
      <c r="ZO103" s="431"/>
      <c r="ZP103" s="431"/>
      <c r="ZQ103" s="431"/>
      <c r="ZR103" s="431"/>
      <c r="ZS103" s="431"/>
      <c r="ZT103" s="431"/>
      <c r="ZU103" s="431"/>
      <c r="ZV103" s="431"/>
      <c r="ZW103" s="431"/>
      <c r="ZX103" s="431"/>
      <c r="ZY103" s="431"/>
      <c r="ZZ103" s="431"/>
      <c r="AAA103" s="431"/>
      <c r="AAB103" s="431"/>
      <c r="AAC103" s="431"/>
      <c r="AAD103" s="431"/>
      <c r="AAE103" s="431"/>
      <c r="AAF103" s="431"/>
      <c r="AAG103" s="431"/>
      <c r="AAH103" s="431"/>
      <c r="AAI103" s="431"/>
      <c r="AAJ103" s="431"/>
      <c r="AAK103" s="431"/>
      <c r="AAL103" s="431"/>
      <c r="AAM103" s="431"/>
      <c r="AAN103" s="431"/>
      <c r="AAO103" s="431"/>
      <c r="AAP103" s="431"/>
      <c r="AAQ103" s="431"/>
      <c r="AAR103" s="431"/>
      <c r="AAS103" s="431"/>
      <c r="AAT103" s="431"/>
      <c r="AAU103" s="431"/>
      <c r="AAV103" s="431"/>
      <c r="AAW103" s="431"/>
      <c r="AAX103" s="431"/>
      <c r="AAY103" s="431"/>
      <c r="AAZ103" s="431"/>
      <c r="ABA103" s="431"/>
      <c r="ABB103" s="431"/>
      <c r="ABC103" s="431"/>
      <c r="ABD103" s="431"/>
      <c r="ABE103" s="431"/>
      <c r="ABF103" s="431"/>
      <c r="ABG103" s="431"/>
      <c r="ABH103" s="431"/>
      <c r="ABI103" s="431"/>
      <c r="ABJ103" s="431"/>
      <c r="ABK103" s="431"/>
      <c r="ABL103" s="431"/>
      <c r="ABM103" s="431"/>
      <c r="ABN103" s="431"/>
      <c r="ABO103" s="431"/>
      <c r="ABP103" s="431"/>
      <c r="ABQ103" s="431"/>
      <c r="ABR103" s="431"/>
      <c r="ABS103" s="431"/>
      <c r="ABT103" s="431"/>
      <c r="ABU103" s="431"/>
      <c r="ABV103" s="431"/>
      <c r="ABW103" s="431"/>
      <c r="ABX103" s="431"/>
      <c r="ABY103" s="431"/>
      <c r="ABZ103" s="431"/>
      <c r="ACA103" s="431"/>
      <c r="ACB103" s="431"/>
      <c r="ACC103" s="431"/>
      <c r="ACD103" s="431"/>
      <c r="ACE103" s="431"/>
      <c r="ACF103" s="431"/>
      <c r="ACG103" s="431"/>
      <c r="ACH103" s="431"/>
      <c r="ACI103" s="431"/>
      <c r="ACJ103" s="431"/>
      <c r="ACK103" s="431"/>
      <c r="ACL103" s="431"/>
      <c r="ACM103" s="431"/>
      <c r="ACN103" s="431"/>
      <c r="ACO103" s="431"/>
      <c r="ACP103" s="431"/>
      <c r="ACQ103" s="431"/>
      <c r="ACR103" s="431"/>
      <c r="ACS103" s="431"/>
      <c r="ACT103" s="431"/>
      <c r="ACU103" s="431"/>
      <c r="ACV103" s="431"/>
      <c r="ACW103" s="431"/>
      <c r="ACX103" s="431"/>
      <c r="ACY103" s="431"/>
      <c r="ACZ103" s="431"/>
      <c r="ADA103" s="431"/>
      <c r="ADB103" s="431"/>
      <c r="ADC103" s="431"/>
      <c r="ADD103" s="431"/>
      <c r="ADE103" s="431"/>
      <c r="ADF103" s="431"/>
      <c r="ADG103" s="431"/>
      <c r="ADH103" s="431"/>
      <c r="ADI103" s="431"/>
      <c r="ADJ103" s="431"/>
      <c r="ADK103" s="431"/>
      <c r="ADL103" s="431"/>
      <c r="ADM103" s="431"/>
      <c r="ADN103" s="431"/>
      <c r="ADO103" s="431"/>
      <c r="ADP103" s="431"/>
      <c r="ADQ103" s="431"/>
      <c r="ADR103" s="431"/>
      <c r="ADS103" s="431"/>
      <c r="ADT103" s="431"/>
      <c r="ADU103" s="431"/>
      <c r="ADV103" s="431"/>
      <c r="ADW103" s="431"/>
      <c r="ADX103" s="431"/>
      <c r="ADY103" s="431"/>
      <c r="ADZ103" s="431"/>
      <c r="AEA103" s="431"/>
      <c r="AEB103" s="431"/>
      <c r="AEC103" s="431"/>
      <c r="AED103" s="431"/>
      <c r="AEE103" s="431"/>
      <c r="AEF103" s="431"/>
      <c r="AEG103" s="431"/>
      <c r="AEH103" s="431"/>
      <c r="AEI103" s="431"/>
      <c r="AEJ103" s="431"/>
      <c r="AEK103" s="431"/>
      <c r="AEL103" s="431"/>
      <c r="AEM103" s="431"/>
      <c r="AEN103" s="431"/>
      <c r="AEO103" s="431"/>
      <c r="AEP103" s="431"/>
      <c r="AEQ103" s="431"/>
      <c r="AER103" s="431"/>
      <c r="AES103" s="431"/>
      <c r="AET103" s="431"/>
      <c r="AEU103" s="431"/>
      <c r="AEV103" s="431"/>
      <c r="AEW103" s="431"/>
      <c r="AEX103" s="431"/>
      <c r="AEY103" s="431"/>
      <c r="AEZ103" s="431"/>
      <c r="AFA103" s="431"/>
      <c r="AFB103" s="431"/>
      <c r="AFC103" s="431"/>
      <c r="AFD103" s="431"/>
      <c r="AFE103" s="431"/>
      <c r="AFF103" s="431"/>
      <c r="AFG103" s="431"/>
      <c r="AFH103" s="431"/>
      <c r="AFI103" s="431"/>
      <c r="AFJ103" s="431"/>
      <c r="AFK103" s="431"/>
      <c r="AFL103" s="431"/>
      <c r="AFM103" s="431"/>
      <c r="AFN103" s="431"/>
      <c r="AFO103" s="431"/>
      <c r="AFP103" s="431"/>
      <c r="AFQ103" s="431"/>
      <c r="AFR103" s="431"/>
      <c r="AFS103" s="431"/>
      <c r="AFT103" s="431"/>
      <c r="AFU103" s="431"/>
      <c r="AFV103" s="431"/>
      <c r="AFW103" s="431"/>
      <c r="AFX103" s="431"/>
      <c r="AFY103" s="431"/>
      <c r="AFZ103" s="431"/>
      <c r="AGA103" s="431"/>
      <c r="AGB103" s="431"/>
      <c r="AGC103" s="431"/>
      <c r="AGD103" s="431"/>
      <c r="AGE103" s="431"/>
      <c r="AGF103" s="431"/>
      <c r="AGG103" s="431"/>
      <c r="AGH103" s="431"/>
      <c r="AGI103" s="431"/>
      <c r="AGJ103" s="431"/>
      <c r="AGK103" s="431"/>
      <c r="AGL103" s="431"/>
      <c r="AGM103" s="431"/>
      <c r="AGN103" s="431"/>
      <c r="AGO103" s="431"/>
      <c r="AGP103" s="431"/>
      <c r="AGQ103" s="431"/>
      <c r="AGR103" s="431"/>
      <c r="AGS103" s="431"/>
      <c r="AGT103" s="431"/>
      <c r="AGU103" s="431"/>
      <c r="AGV103" s="431"/>
      <c r="AGW103" s="431"/>
      <c r="AGX103" s="431"/>
      <c r="AGY103" s="431"/>
      <c r="AGZ103" s="431"/>
      <c r="AHA103" s="431"/>
      <c r="AHB103" s="431"/>
      <c r="AHC103" s="431"/>
      <c r="AHD103" s="431"/>
      <c r="AHE103" s="431"/>
      <c r="AHF103" s="431"/>
      <c r="AHG103" s="431"/>
      <c r="AHH103" s="431"/>
      <c r="AHI103" s="431"/>
      <c r="AHJ103" s="431"/>
      <c r="AHK103" s="431"/>
      <c r="AHL103" s="431"/>
      <c r="AHM103" s="431"/>
      <c r="AHN103" s="431"/>
      <c r="AHO103" s="431"/>
      <c r="AHP103" s="431"/>
      <c r="AHQ103" s="431"/>
      <c r="AHR103" s="431"/>
      <c r="AHS103" s="431"/>
      <c r="AHT103" s="431"/>
      <c r="AHU103" s="431"/>
      <c r="AHV103" s="431"/>
      <c r="AHW103" s="431"/>
      <c r="AHX103" s="431"/>
      <c r="AHY103" s="431"/>
      <c r="AHZ103" s="431"/>
      <c r="AIA103" s="431"/>
      <c r="AIB103" s="431"/>
      <c r="AIC103" s="431"/>
      <c r="AID103" s="431"/>
      <c r="AIE103" s="431"/>
      <c r="AIF103" s="431"/>
      <c r="AIG103" s="431"/>
      <c r="AIH103" s="431"/>
      <c r="AII103" s="431"/>
      <c r="AIJ103" s="431"/>
      <c r="AIK103" s="431"/>
      <c r="AIL103" s="431"/>
      <c r="AIM103" s="431"/>
      <c r="AIN103" s="431"/>
      <c r="AIO103" s="431"/>
      <c r="AIP103" s="431"/>
      <c r="AIQ103" s="431"/>
      <c r="AIR103" s="431"/>
      <c r="AIS103" s="431"/>
      <c r="AIT103" s="431"/>
      <c r="AIU103" s="431"/>
      <c r="AIV103" s="431"/>
      <c r="AIW103" s="431"/>
      <c r="AIX103" s="431"/>
      <c r="AIY103" s="431"/>
      <c r="AIZ103" s="431"/>
      <c r="AJA103" s="431"/>
      <c r="AJB103" s="431"/>
      <c r="AJC103" s="431"/>
      <c r="AJD103" s="431"/>
      <c r="AJE103" s="431"/>
      <c r="AJF103" s="431"/>
      <c r="AJG103" s="431"/>
      <c r="AJH103" s="431"/>
      <c r="AJI103" s="431"/>
      <c r="AJJ103" s="431"/>
      <c r="AJK103" s="431"/>
      <c r="AJL103" s="431"/>
      <c r="AJM103" s="431"/>
      <c r="AJN103" s="431"/>
      <c r="AJO103" s="431"/>
      <c r="AJP103" s="431"/>
      <c r="AJQ103" s="431"/>
      <c r="AJR103" s="431"/>
      <c r="AJS103" s="431"/>
      <c r="AJT103" s="431"/>
      <c r="AJU103" s="431"/>
      <c r="AJV103" s="431"/>
      <c r="AJW103" s="431"/>
      <c r="AJX103" s="431"/>
      <c r="AJY103" s="431"/>
      <c r="AJZ103" s="431"/>
      <c r="AKA103" s="431"/>
      <c r="AKB103" s="431"/>
      <c r="AKC103" s="431"/>
      <c r="AKD103" s="431"/>
      <c r="AKE103" s="431"/>
      <c r="AKF103" s="431"/>
      <c r="AKG103" s="431"/>
      <c r="AKH103" s="431"/>
      <c r="AKI103" s="431"/>
      <c r="AKJ103" s="431"/>
      <c r="AKK103" s="431"/>
      <c r="AKL103" s="431"/>
      <c r="AKM103" s="431"/>
      <c r="AKN103" s="431"/>
      <c r="AKO103" s="431"/>
      <c r="AKP103" s="431"/>
      <c r="AKQ103" s="431"/>
      <c r="AKR103" s="431"/>
      <c r="AKS103" s="431"/>
      <c r="AKT103" s="431"/>
      <c r="AKU103" s="431"/>
      <c r="AKV103" s="431"/>
      <c r="AKW103" s="431"/>
      <c r="AKX103" s="431"/>
      <c r="AKY103" s="431"/>
      <c r="AKZ103" s="431"/>
      <c r="ALA103" s="431"/>
      <c r="ALB103" s="431"/>
      <c r="ALC103" s="431"/>
      <c r="ALD103" s="431"/>
      <c r="ALE103" s="431"/>
      <c r="ALF103" s="431"/>
      <c r="ALG103" s="431"/>
      <c r="ALH103" s="431"/>
      <c r="ALI103" s="431"/>
      <c r="ALJ103" s="431"/>
      <c r="ALK103" s="431"/>
      <c r="ALL103" s="431"/>
      <c r="ALM103" s="431"/>
      <c r="ALN103" s="431"/>
      <c r="ALO103" s="431"/>
      <c r="ALP103" s="431"/>
      <c r="ALQ103" s="431"/>
      <c r="ALR103" s="431"/>
      <c r="ALS103" s="431"/>
      <c r="ALT103" s="431"/>
      <c r="ALU103" s="431"/>
      <c r="ALV103" s="431"/>
      <c r="ALW103" s="431"/>
      <c r="ALX103" s="431"/>
      <c r="ALY103" s="431"/>
      <c r="ALZ103" s="431"/>
      <c r="AMA103" s="431"/>
      <c r="AMB103" s="431"/>
      <c r="AMC103" s="431"/>
      <c r="AMD103" s="431"/>
      <c r="AME103" s="431"/>
      <c r="AMF103" s="431"/>
      <c r="AMG103" s="431"/>
      <c r="AMH103" s="431"/>
      <c r="AMI103" s="431"/>
      <c r="AMJ103" s="431"/>
      <c r="AMK103" s="431"/>
      <c r="AML103" s="431"/>
      <c r="AMM103" s="431"/>
      <c r="AMN103" s="431"/>
      <c r="AMO103" s="431"/>
      <c r="AMP103" s="431"/>
      <c r="AMQ103" s="431"/>
      <c r="AMR103" s="431"/>
      <c r="AMS103" s="431"/>
      <c r="AMT103" s="431"/>
      <c r="AMU103" s="431"/>
      <c r="AMV103" s="431"/>
      <c r="AMW103" s="431"/>
      <c r="AMX103" s="431"/>
      <c r="AMY103" s="431"/>
      <c r="AMZ103" s="431"/>
      <c r="ANA103" s="431"/>
      <c r="ANB103" s="431"/>
      <c r="ANC103" s="431"/>
      <c r="AND103" s="431"/>
      <c r="ANE103" s="431"/>
      <c r="ANF103" s="431"/>
      <c r="ANG103" s="431"/>
      <c r="ANH103" s="431"/>
      <c r="ANI103" s="431"/>
      <c r="ANJ103" s="431"/>
      <c r="ANK103" s="431"/>
      <c r="ANL103" s="431"/>
      <c r="ANM103" s="431"/>
      <c r="ANN103" s="431"/>
      <c r="ANO103" s="431"/>
      <c r="ANP103" s="431"/>
      <c r="ANQ103" s="431"/>
      <c r="ANR103" s="431"/>
      <c r="ANS103" s="431"/>
      <c r="ANT103" s="431"/>
      <c r="ANU103" s="431"/>
      <c r="ANV103" s="431"/>
      <c r="ANW103" s="431"/>
      <c r="ANX103" s="431"/>
      <c r="ANY103" s="431"/>
      <c r="ANZ103" s="431"/>
      <c r="AOA103" s="431"/>
      <c r="AOB103" s="431"/>
      <c r="AOC103" s="431"/>
      <c r="AOD103" s="431"/>
      <c r="AOE103" s="431"/>
      <c r="AOF103" s="431"/>
      <c r="AOG103" s="431"/>
      <c r="AOH103" s="431"/>
      <c r="AOI103" s="431"/>
      <c r="AOJ103" s="431"/>
      <c r="AOK103" s="431"/>
      <c r="AOL103" s="431"/>
      <c r="AOM103" s="431"/>
      <c r="AON103" s="431"/>
      <c r="AOO103" s="431"/>
      <c r="AOP103" s="431"/>
      <c r="AOQ103" s="431"/>
      <c r="AOR103" s="431"/>
      <c r="AOS103" s="431"/>
      <c r="AOT103" s="431"/>
      <c r="AOU103" s="431"/>
      <c r="AOV103" s="431"/>
      <c r="AOW103" s="431"/>
      <c r="AOX103" s="431"/>
      <c r="AOY103" s="431"/>
      <c r="AOZ103" s="431"/>
      <c r="APA103" s="431"/>
      <c r="APB103" s="431"/>
      <c r="APC103" s="431"/>
      <c r="APD103" s="431"/>
      <c r="APE103" s="431"/>
      <c r="APF103" s="431"/>
      <c r="APG103" s="431"/>
      <c r="APH103" s="431"/>
      <c r="API103" s="431"/>
      <c r="APJ103" s="431"/>
      <c r="APK103" s="431"/>
      <c r="APL103" s="431"/>
      <c r="APM103" s="431"/>
      <c r="APN103" s="431"/>
      <c r="APO103" s="431"/>
      <c r="APP103" s="431"/>
      <c r="APQ103" s="431"/>
      <c r="APR103" s="431"/>
      <c r="APS103" s="431"/>
      <c r="APT103" s="431"/>
      <c r="APU103" s="431"/>
      <c r="APV103" s="431"/>
      <c r="APW103" s="431"/>
      <c r="APX103" s="431"/>
      <c r="APY103" s="431"/>
      <c r="APZ103" s="431"/>
      <c r="AQA103" s="431"/>
      <c r="AQB103" s="431"/>
      <c r="AQC103" s="431"/>
      <c r="AQD103" s="431"/>
      <c r="AQE103" s="431"/>
      <c r="AQF103" s="431"/>
      <c r="AQG103" s="431"/>
      <c r="AQH103" s="431"/>
      <c r="AQI103" s="431"/>
      <c r="AQJ103" s="431"/>
      <c r="AQK103" s="431"/>
      <c r="AQL103" s="431"/>
      <c r="AQM103" s="431"/>
      <c r="AQN103" s="431"/>
      <c r="AQO103" s="431"/>
      <c r="AQP103" s="431"/>
      <c r="AQQ103" s="431"/>
      <c r="AQR103" s="431"/>
      <c r="AQS103" s="431"/>
      <c r="AQT103" s="431"/>
      <c r="AQU103" s="431"/>
      <c r="AQV103" s="431"/>
      <c r="AQW103" s="431"/>
      <c r="AQX103" s="431"/>
      <c r="AQY103" s="431"/>
      <c r="AQZ103" s="431"/>
      <c r="ARA103" s="431"/>
      <c r="ARB103" s="431"/>
      <c r="ARC103" s="431"/>
      <c r="ARD103" s="431"/>
      <c r="ARE103" s="431"/>
      <c r="ARF103" s="431"/>
      <c r="ARG103" s="431"/>
      <c r="ARH103" s="431"/>
      <c r="ARI103" s="431"/>
      <c r="ARJ103" s="431"/>
      <c r="ARK103" s="431"/>
      <c r="ARL103" s="431"/>
      <c r="ARM103" s="431"/>
      <c r="ARN103" s="431"/>
      <c r="ARO103" s="431"/>
      <c r="ARP103" s="431"/>
      <c r="ARQ103" s="431"/>
      <c r="ARR103" s="431"/>
      <c r="ARS103" s="431"/>
      <c r="ART103" s="431"/>
      <c r="ARU103" s="431"/>
      <c r="ARV103" s="431"/>
      <c r="ARW103" s="431"/>
      <c r="ARX103" s="431"/>
      <c r="ARY103" s="431"/>
      <c r="ARZ103" s="431"/>
      <c r="ASA103" s="431"/>
      <c r="ASB103" s="431"/>
      <c r="ASC103" s="431"/>
      <c r="ASD103" s="431"/>
      <c r="ASE103" s="431"/>
      <c r="ASF103" s="431"/>
      <c r="ASG103" s="431"/>
      <c r="ASH103" s="431"/>
      <c r="ASI103" s="431"/>
      <c r="ASJ103" s="431"/>
      <c r="ASK103" s="431"/>
      <c r="ASL103" s="431"/>
      <c r="ASM103" s="431"/>
      <c r="ASN103" s="431"/>
      <c r="ASO103" s="431"/>
      <c r="ASP103" s="431"/>
      <c r="ASQ103" s="431"/>
      <c r="ASR103" s="431"/>
      <c r="ASS103" s="431"/>
      <c r="AST103" s="431"/>
      <c r="ASU103" s="431"/>
      <c r="ASV103" s="431"/>
      <c r="ASW103" s="431"/>
      <c r="ASX103" s="431"/>
      <c r="ASY103" s="431"/>
      <c r="ASZ103" s="431"/>
      <c r="ATA103" s="431"/>
      <c r="ATB103" s="431"/>
      <c r="ATC103" s="431"/>
      <c r="ATD103" s="431"/>
      <c r="ATE103" s="431"/>
      <c r="ATF103" s="431"/>
      <c r="ATG103" s="431"/>
      <c r="ATH103" s="431"/>
      <c r="ATI103" s="431"/>
      <c r="ATJ103" s="431"/>
      <c r="ATK103" s="431"/>
      <c r="ATL103" s="431"/>
      <c r="ATM103" s="431"/>
      <c r="ATN103" s="431"/>
      <c r="ATO103" s="431"/>
      <c r="ATP103" s="431"/>
      <c r="ATQ103" s="431"/>
      <c r="ATR103" s="431"/>
      <c r="ATS103" s="431"/>
      <c r="ATT103" s="431"/>
      <c r="ATU103" s="431"/>
      <c r="ATV103" s="431"/>
      <c r="ATW103" s="431"/>
      <c r="ATX103" s="431"/>
      <c r="ATY103" s="431"/>
      <c r="ATZ103" s="431"/>
      <c r="AUA103" s="431"/>
      <c r="AUB103" s="431"/>
      <c r="AUC103" s="431"/>
      <c r="AUD103" s="431"/>
      <c r="AUE103" s="431"/>
      <c r="AUF103" s="431"/>
      <c r="AUG103" s="431"/>
      <c r="AUH103" s="431"/>
      <c r="AUI103" s="431"/>
      <c r="AUJ103" s="431"/>
      <c r="AUK103" s="431"/>
      <c r="AUL103" s="431"/>
      <c r="AUM103" s="431"/>
      <c r="AUN103" s="431"/>
      <c r="AUO103" s="431"/>
      <c r="AUP103" s="431"/>
      <c r="AUQ103" s="431"/>
      <c r="AUR103" s="431"/>
      <c r="AUS103" s="431"/>
      <c r="AUT103" s="431"/>
      <c r="AUU103" s="431"/>
      <c r="AUV103" s="431"/>
      <c r="AUW103" s="431"/>
      <c r="AUX103" s="431"/>
      <c r="AUY103" s="431"/>
      <c r="AUZ103" s="431"/>
      <c r="AVA103" s="431"/>
      <c r="AVB103" s="431"/>
      <c r="AVC103" s="431"/>
      <c r="AVD103" s="431"/>
      <c r="AVE103" s="431"/>
      <c r="AVF103" s="431"/>
      <c r="AVG103" s="431"/>
      <c r="AVH103" s="431"/>
      <c r="AVI103" s="431"/>
      <c r="AVJ103" s="431"/>
      <c r="AVK103" s="431"/>
      <c r="AVL103" s="431"/>
      <c r="AVM103" s="431"/>
      <c r="AVN103" s="431"/>
      <c r="AVO103" s="431"/>
      <c r="AVP103" s="431"/>
      <c r="AVQ103" s="431"/>
      <c r="AVR103" s="431"/>
      <c r="AVS103" s="431"/>
      <c r="AVT103" s="431"/>
      <c r="AVU103" s="431"/>
      <c r="AVV103" s="431"/>
      <c r="AVW103" s="431"/>
      <c r="AVX103" s="431"/>
      <c r="AVY103" s="431"/>
      <c r="AVZ103" s="431"/>
      <c r="AWA103" s="431"/>
      <c r="AWB103" s="431"/>
      <c r="AWC103" s="431"/>
      <c r="AWD103" s="431"/>
      <c r="AWE103" s="431"/>
      <c r="AWF103" s="431"/>
      <c r="AWG103" s="431"/>
      <c r="AWH103" s="431"/>
      <c r="AWI103" s="431"/>
      <c r="AWJ103" s="431"/>
      <c r="AWK103" s="431"/>
      <c r="AWL103" s="431"/>
      <c r="AWM103" s="431"/>
      <c r="AWN103" s="431"/>
      <c r="AWO103" s="431"/>
      <c r="AWP103" s="431"/>
      <c r="AWQ103" s="431"/>
      <c r="AWR103" s="431"/>
      <c r="AWS103" s="431"/>
      <c r="AWT103" s="431"/>
      <c r="AWU103" s="431"/>
      <c r="AWV103" s="431"/>
      <c r="AWW103" s="431"/>
      <c r="AWX103" s="431"/>
      <c r="AWY103" s="431"/>
      <c r="AWZ103" s="431"/>
      <c r="AXA103" s="431"/>
      <c r="AXB103" s="431"/>
      <c r="AXC103" s="431"/>
      <c r="AXD103" s="431"/>
      <c r="AXE103" s="431"/>
      <c r="AXF103" s="431"/>
      <c r="AXG103" s="431"/>
      <c r="AXH103" s="431"/>
      <c r="AXI103" s="431"/>
      <c r="AXJ103" s="431"/>
      <c r="AXK103" s="431"/>
      <c r="AXL103" s="431"/>
      <c r="AXM103" s="431"/>
      <c r="AXN103" s="431"/>
      <c r="AXO103" s="431"/>
      <c r="AXP103" s="431"/>
      <c r="AXQ103" s="431"/>
      <c r="AXR103" s="431"/>
      <c r="AXS103" s="431"/>
      <c r="AXT103" s="431"/>
      <c r="AXU103" s="431"/>
      <c r="AXV103" s="431"/>
      <c r="AXW103" s="431"/>
      <c r="AXX103" s="431"/>
      <c r="AXY103" s="431"/>
      <c r="AXZ103" s="431"/>
      <c r="AYA103" s="431"/>
      <c r="AYB103" s="431"/>
      <c r="AYC103" s="431"/>
      <c r="AYD103" s="431"/>
      <c r="AYE103" s="431"/>
      <c r="AYF103" s="431"/>
      <c r="AYG103" s="431"/>
      <c r="AYH103" s="431"/>
      <c r="AYI103" s="431"/>
      <c r="AYJ103" s="431"/>
      <c r="AYK103" s="431"/>
      <c r="AYL103" s="431"/>
      <c r="AYM103" s="431"/>
      <c r="AYN103" s="431"/>
      <c r="AYO103" s="431"/>
      <c r="AYP103" s="431"/>
      <c r="AYQ103" s="431"/>
      <c r="AYR103" s="431"/>
      <c r="AYS103" s="431"/>
      <c r="AYT103" s="431"/>
      <c r="AYU103" s="431"/>
      <c r="AYV103" s="431"/>
      <c r="AYW103" s="431"/>
      <c r="AYX103" s="431"/>
      <c r="AYY103" s="431"/>
      <c r="AYZ103" s="431"/>
      <c r="AZA103" s="431"/>
      <c r="AZB103" s="431"/>
      <c r="AZC103" s="431"/>
      <c r="AZD103" s="431"/>
      <c r="AZE103" s="431"/>
      <c r="AZF103" s="431"/>
      <c r="AZG103" s="431"/>
      <c r="AZH103" s="431"/>
      <c r="AZI103" s="431"/>
      <c r="AZJ103" s="431"/>
      <c r="AZK103" s="431"/>
      <c r="AZL103" s="431"/>
      <c r="AZM103" s="431"/>
      <c r="AZN103" s="431"/>
      <c r="AZO103" s="431"/>
      <c r="AZP103" s="431"/>
      <c r="AZQ103" s="431"/>
      <c r="AZR103" s="431"/>
      <c r="AZS103" s="431"/>
      <c r="AZT103" s="431"/>
      <c r="AZU103" s="431"/>
      <c r="AZV103" s="431"/>
      <c r="AZW103" s="431"/>
      <c r="AZX103" s="431"/>
      <c r="AZY103" s="431"/>
      <c r="AZZ103" s="431"/>
      <c r="BAA103" s="431"/>
      <c r="BAB103" s="431"/>
      <c r="BAC103" s="431"/>
      <c r="BAD103" s="431"/>
      <c r="BAE103" s="431"/>
      <c r="BAF103" s="431"/>
      <c r="BAG103" s="431"/>
      <c r="BAH103" s="431"/>
      <c r="BAI103" s="431"/>
      <c r="BAJ103" s="431"/>
      <c r="BAK103" s="431"/>
      <c r="BAL103" s="431"/>
      <c r="BAM103" s="431"/>
      <c r="BAN103" s="431"/>
      <c r="BAO103" s="431"/>
      <c r="BAP103" s="431"/>
      <c r="BAQ103" s="431"/>
      <c r="BAR103" s="431"/>
      <c r="BAS103" s="431"/>
      <c r="BAT103" s="431"/>
      <c r="BAU103" s="431"/>
      <c r="BAV103" s="431"/>
      <c r="BAW103" s="431"/>
      <c r="BAX103" s="431"/>
      <c r="BAY103" s="431"/>
      <c r="BAZ103" s="431"/>
      <c r="BBA103" s="431"/>
      <c r="BBB103" s="431"/>
      <c r="BBC103" s="431"/>
      <c r="BBD103" s="431"/>
      <c r="BBE103" s="431"/>
      <c r="BBF103" s="431"/>
      <c r="BBG103" s="431"/>
      <c r="BBH103" s="431"/>
      <c r="BBI103" s="431"/>
      <c r="BBJ103" s="431"/>
      <c r="BBK103" s="431"/>
      <c r="BBL103" s="431"/>
      <c r="BBM103" s="431"/>
      <c r="BBN103" s="431"/>
      <c r="BBO103" s="431"/>
      <c r="BBP103" s="431"/>
      <c r="BBQ103" s="431"/>
      <c r="BBR103" s="431"/>
      <c r="BBS103" s="431"/>
      <c r="BBT103" s="431"/>
      <c r="BBU103" s="431"/>
      <c r="BBV103" s="431"/>
      <c r="BBW103" s="431"/>
      <c r="BBX103" s="431"/>
      <c r="BBY103" s="431"/>
      <c r="BBZ103" s="431"/>
      <c r="BCA103" s="431"/>
      <c r="BCB103" s="431"/>
      <c r="BCC103" s="431"/>
      <c r="BCD103" s="431"/>
      <c r="BCE103" s="431"/>
      <c r="BCF103" s="431"/>
      <c r="BCG103" s="431"/>
      <c r="BCH103" s="431"/>
      <c r="BCI103" s="431"/>
      <c r="BCJ103" s="431"/>
      <c r="BCK103" s="431"/>
      <c r="BCL103" s="431"/>
      <c r="BCM103" s="431"/>
      <c r="BCN103" s="431"/>
      <c r="BCO103" s="431"/>
      <c r="BCP103" s="431"/>
      <c r="BCQ103" s="431"/>
      <c r="BCR103" s="431"/>
      <c r="BCS103" s="431"/>
      <c r="BCT103" s="431"/>
      <c r="BCU103" s="431"/>
      <c r="BCV103" s="431"/>
      <c r="BCW103" s="431"/>
      <c r="BCX103" s="431"/>
      <c r="BCY103" s="431"/>
      <c r="BCZ103" s="431"/>
      <c r="BDA103" s="431"/>
      <c r="BDB103" s="431"/>
      <c r="BDC103" s="431"/>
      <c r="BDD103" s="431"/>
      <c r="BDE103" s="431"/>
      <c r="BDF103" s="431"/>
      <c r="BDG103" s="431"/>
      <c r="BDH103" s="431"/>
      <c r="BDI103" s="431"/>
      <c r="BDJ103" s="431"/>
      <c r="BDK103" s="431"/>
      <c r="BDL103" s="431"/>
      <c r="BDM103" s="431"/>
      <c r="BDN103" s="431"/>
      <c r="BDO103" s="431"/>
      <c r="BDP103" s="431"/>
      <c r="BDQ103" s="431"/>
      <c r="BDR103" s="431"/>
      <c r="BDS103" s="431"/>
      <c r="BDT103" s="431"/>
      <c r="BDU103" s="431"/>
      <c r="BDV103" s="431"/>
      <c r="BDW103" s="431"/>
      <c r="BDX103" s="431"/>
      <c r="BDY103" s="431"/>
      <c r="BDZ103" s="431"/>
      <c r="BEA103" s="431"/>
      <c r="BEB103" s="431"/>
      <c r="BEC103" s="431"/>
      <c r="BED103" s="431"/>
      <c r="BEE103" s="431"/>
      <c r="BEF103" s="431"/>
      <c r="BEG103" s="431"/>
      <c r="BEH103" s="431"/>
      <c r="BEI103" s="431"/>
      <c r="BEJ103" s="431"/>
      <c r="BEK103" s="431"/>
      <c r="BEL103" s="431"/>
      <c r="BEM103" s="431"/>
      <c r="BEN103" s="431"/>
      <c r="BEO103" s="431"/>
      <c r="BEP103" s="431"/>
      <c r="BEQ103" s="431"/>
      <c r="BER103" s="431"/>
      <c r="BES103" s="431"/>
      <c r="BET103" s="431"/>
      <c r="BEU103" s="431"/>
      <c r="BEV103" s="431"/>
      <c r="BEW103" s="431"/>
      <c r="BEX103" s="431"/>
      <c r="BEY103" s="431"/>
      <c r="BEZ103" s="431"/>
      <c r="BFA103" s="431"/>
      <c r="BFB103" s="431"/>
      <c r="BFC103" s="431"/>
      <c r="BFD103" s="431"/>
      <c r="BFE103" s="431"/>
      <c r="BFF103" s="431"/>
      <c r="BFG103" s="431"/>
      <c r="BFH103" s="431"/>
      <c r="BFI103" s="431"/>
      <c r="BFJ103" s="431"/>
      <c r="BFK103" s="431"/>
      <c r="BFL103" s="431"/>
      <c r="BFM103" s="431"/>
      <c r="BFN103" s="431"/>
      <c r="BFO103" s="431"/>
      <c r="BFP103" s="431"/>
      <c r="BFQ103" s="431"/>
      <c r="BFR103" s="431"/>
      <c r="BFS103" s="431"/>
      <c r="BFT103" s="431"/>
      <c r="BFU103" s="431"/>
      <c r="BFV103" s="431"/>
      <c r="BFW103" s="431"/>
      <c r="BFX103" s="431"/>
      <c r="BFY103" s="431"/>
      <c r="BFZ103" s="431"/>
      <c r="BGA103" s="431"/>
      <c r="BGB103" s="431"/>
      <c r="BGC103" s="431"/>
      <c r="BGD103" s="431"/>
      <c r="BGE103" s="431"/>
      <c r="BGF103" s="431"/>
      <c r="BGG103" s="431"/>
      <c r="BGH103" s="431"/>
      <c r="BGI103" s="431"/>
      <c r="BGJ103" s="431"/>
      <c r="BGK103" s="431"/>
      <c r="BGL103" s="431"/>
      <c r="BGM103" s="431"/>
      <c r="BGN103" s="431"/>
      <c r="BGO103" s="431"/>
      <c r="BGP103" s="431"/>
      <c r="BGQ103" s="431"/>
      <c r="BGR103" s="431"/>
      <c r="BGS103" s="431"/>
      <c r="BGT103" s="431"/>
      <c r="BGU103" s="431"/>
      <c r="BGV103" s="431"/>
      <c r="BGW103" s="431"/>
      <c r="BGX103" s="431"/>
      <c r="BGY103" s="431"/>
      <c r="BGZ103" s="431"/>
      <c r="BHA103" s="431"/>
      <c r="BHB103" s="431"/>
      <c r="BHC103" s="431"/>
      <c r="BHD103" s="431"/>
      <c r="BHE103" s="431"/>
      <c r="BHF103" s="431"/>
      <c r="BHG103" s="431"/>
      <c r="BHH103" s="431"/>
      <c r="BHI103" s="431"/>
      <c r="BHJ103" s="431"/>
      <c r="BHK103" s="431"/>
      <c r="BHL103" s="431"/>
      <c r="BHM103" s="431"/>
      <c r="BHN103" s="431"/>
      <c r="BHO103" s="431"/>
      <c r="BHP103" s="431"/>
      <c r="BHQ103" s="431"/>
      <c r="BHR103" s="431"/>
      <c r="BHS103" s="431"/>
      <c r="BHT103" s="431"/>
      <c r="BHU103" s="431"/>
      <c r="BHV103" s="431"/>
      <c r="BHW103" s="431"/>
      <c r="BHX103" s="431"/>
      <c r="BHY103" s="431"/>
      <c r="BHZ103" s="431"/>
      <c r="BIA103" s="431"/>
      <c r="BIB103" s="431"/>
      <c r="BIC103" s="431"/>
      <c r="BID103" s="431"/>
      <c r="BIE103" s="431"/>
      <c r="BIF103" s="431"/>
      <c r="BIG103" s="431"/>
      <c r="BIH103" s="431"/>
      <c r="BII103" s="431"/>
      <c r="BIJ103" s="431"/>
      <c r="BIK103" s="431"/>
      <c r="BIL103" s="431"/>
      <c r="BIM103" s="431"/>
      <c r="BIN103" s="431"/>
      <c r="BIO103" s="431"/>
      <c r="BIP103" s="431"/>
      <c r="BIQ103" s="431"/>
      <c r="BIR103" s="431"/>
      <c r="BIS103" s="431"/>
      <c r="BIT103" s="431"/>
      <c r="BIU103" s="431"/>
      <c r="BIV103" s="431"/>
      <c r="BIW103" s="431"/>
      <c r="BIX103" s="431"/>
      <c r="BIY103" s="431"/>
      <c r="BIZ103" s="431"/>
      <c r="BJA103" s="431"/>
      <c r="BJB103" s="431"/>
      <c r="BJC103" s="431"/>
      <c r="BJD103" s="431"/>
      <c r="BJE103" s="431"/>
      <c r="BJF103" s="431"/>
      <c r="BJG103" s="431"/>
      <c r="BJH103" s="431"/>
      <c r="BJI103" s="431"/>
      <c r="BJJ103" s="431"/>
      <c r="BJK103" s="431"/>
      <c r="BJL103" s="431"/>
      <c r="BJM103" s="431"/>
      <c r="BJN103" s="431"/>
      <c r="BJO103" s="431"/>
      <c r="BJP103" s="431"/>
      <c r="BJQ103" s="431"/>
      <c r="BJR103" s="431"/>
      <c r="BJS103" s="431"/>
      <c r="BJT103" s="431"/>
      <c r="BJU103" s="431"/>
      <c r="BJV103" s="431"/>
      <c r="BJW103" s="431"/>
      <c r="BJX103" s="431"/>
      <c r="BJY103" s="431"/>
      <c r="BJZ103" s="431"/>
      <c r="BKA103" s="431"/>
      <c r="BKB103" s="431"/>
      <c r="BKC103" s="431"/>
      <c r="BKD103" s="431"/>
      <c r="BKE103" s="431"/>
      <c r="BKF103" s="431"/>
      <c r="BKG103" s="431"/>
      <c r="BKH103" s="431"/>
      <c r="BKI103" s="431"/>
      <c r="BKJ103" s="431"/>
      <c r="BKK103" s="431"/>
      <c r="BKL103" s="431"/>
      <c r="BKM103" s="431"/>
      <c r="BKN103" s="431"/>
      <c r="BKO103" s="431"/>
      <c r="BKP103" s="431"/>
      <c r="BKQ103" s="431"/>
      <c r="BKR103" s="431"/>
      <c r="BKS103" s="431"/>
      <c r="BKT103" s="431"/>
      <c r="BKU103" s="431"/>
      <c r="BKV103" s="431"/>
      <c r="BKW103" s="431"/>
      <c r="BKX103" s="431"/>
      <c r="BKY103" s="431"/>
      <c r="BKZ103" s="431"/>
      <c r="BLA103" s="431"/>
      <c r="BLB103" s="431"/>
      <c r="BLC103" s="431"/>
      <c r="BLD103" s="431"/>
      <c r="BLE103" s="431"/>
      <c r="BLF103" s="431"/>
      <c r="BLG103" s="431"/>
      <c r="BLH103" s="431"/>
      <c r="BLI103" s="431"/>
      <c r="BLJ103" s="431"/>
      <c r="BLK103" s="431"/>
      <c r="BLL103" s="431"/>
      <c r="BLM103" s="431"/>
      <c r="BLN103" s="431"/>
      <c r="BLO103" s="431"/>
      <c r="BLP103" s="431"/>
      <c r="BLQ103" s="431"/>
      <c r="BLR103" s="431"/>
      <c r="BLS103" s="431"/>
      <c r="BLT103" s="431"/>
      <c r="BLU103" s="431"/>
      <c r="BLV103" s="431"/>
      <c r="BLW103" s="431"/>
      <c r="BLX103" s="431"/>
      <c r="BLY103" s="431"/>
      <c r="BLZ103" s="431"/>
      <c r="BMA103" s="431"/>
      <c r="BMB103" s="431"/>
      <c r="BMC103" s="431"/>
      <c r="BMD103" s="431"/>
      <c r="BME103" s="431"/>
      <c r="BMF103" s="431"/>
      <c r="BMG103" s="431"/>
      <c r="BMH103" s="431"/>
      <c r="BMI103" s="431"/>
      <c r="BMJ103" s="431"/>
      <c r="BMK103" s="431"/>
      <c r="BML103" s="431"/>
      <c r="BMM103" s="431"/>
      <c r="BMN103" s="431"/>
      <c r="BMO103" s="431"/>
      <c r="BMP103" s="431"/>
      <c r="BMQ103" s="431"/>
      <c r="BMR103" s="431"/>
      <c r="BMS103" s="431"/>
      <c r="BMT103" s="431"/>
      <c r="BMU103" s="431"/>
      <c r="BMV103" s="431"/>
      <c r="BMW103" s="431"/>
      <c r="BMX103" s="431"/>
      <c r="BMY103" s="431"/>
      <c r="BMZ103" s="431"/>
      <c r="BNA103" s="431"/>
      <c r="BNB103" s="431"/>
      <c r="BNC103" s="431"/>
      <c r="BND103" s="431"/>
      <c r="BNE103" s="431"/>
      <c r="BNF103" s="431"/>
      <c r="BNG103" s="431"/>
      <c r="BNH103" s="431"/>
      <c r="BNI103" s="431"/>
      <c r="BNJ103" s="431"/>
      <c r="BNK103" s="431"/>
      <c r="BNL103" s="431"/>
      <c r="BNM103" s="431"/>
      <c r="BNN103" s="431"/>
      <c r="BNO103" s="431"/>
      <c r="BNP103" s="431"/>
      <c r="BNQ103" s="431"/>
      <c r="BNR103" s="431"/>
      <c r="BNS103" s="431"/>
      <c r="BNT103" s="431"/>
      <c r="BNU103" s="431"/>
      <c r="BNV103" s="431"/>
      <c r="BNW103" s="431"/>
      <c r="BNX103" s="431"/>
      <c r="BNY103" s="431"/>
      <c r="BNZ103" s="431"/>
      <c r="BOA103" s="431"/>
      <c r="BOB103" s="431"/>
      <c r="BOC103" s="431"/>
      <c r="BOD103" s="431"/>
      <c r="BOE103" s="431"/>
      <c r="BOF103" s="431"/>
      <c r="BOG103" s="431"/>
      <c r="BOH103" s="431"/>
      <c r="BOI103" s="431"/>
      <c r="BOJ103" s="431"/>
      <c r="BOK103" s="431"/>
      <c r="BOL103" s="431"/>
      <c r="BOM103" s="431"/>
      <c r="BON103" s="431"/>
      <c r="BOO103" s="431"/>
      <c r="BOP103" s="431"/>
      <c r="BOQ103" s="431"/>
      <c r="BOR103" s="431"/>
      <c r="BOS103" s="431"/>
      <c r="BOT103" s="431"/>
      <c r="BOU103" s="431"/>
      <c r="BOV103" s="431"/>
      <c r="BOW103" s="431"/>
      <c r="BOX103" s="431"/>
      <c r="BOY103" s="431"/>
      <c r="BOZ103" s="431"/>
      <c r="BPA103" s="431"/>
      <c r="BPB103" s="431"/>
      <c r="BPC103" s="431"/>
      <c r="BPD103" s="431"/>
      <c r="BPE103" s="431"/>
      <c r="BPF103" s="431"/>
      <c r="BPG103" s="431"/>
      <c r="BPH103" s="431"/>
      <c r="BPI103" s="431"/>
      <c r="BPJ103" s="431"/>
      <c r="BPK103" s="431"/>
      <c r="BPL103" s="431"/>
      <c r="BPM103" s="431"/>
      <c r="BPN103" s="431"/>
      <c r="BPO103" s="431"/>
      <c r="BPP103" s="431"/>
      <c r="BPQ103" s="431"/>
      <c r="BPR103" s="431"/>
      <c r="BPS103" s="431"/>
      <c r="BPT103" s="431"/>
      <c r="BPU103" s="431"/>
      <c r="BPV103" s="431"/>
      <c r="BPW103" s="431"/>
      <c r="BPX103" s="431"/>
      <c r="BPY103" s="431"/>
      <c r="BPZ103" s="431"/>
      <c r="BQA103" s="431"/>
      <c r="BQB103" s="431"/>
      <c r="BQC103" s="431"/>
      <c r="BQD103" s="431"/>
      <c r="BQE103" s="431"/>
      <c r="BQF103" s="431"/>
      <c r="BQG103" s="431"/>
      <c r="BQH103" s="431"/>
      <c r="BQI103" s="431"/>
      <c r="BQJ103" s="431"/>
      <c r="BQK103" s="431"/>
      <c r="BQL103" s="431"/>
      <c r="BQM103" s="431"/>
      <c r="BQN103" s="431"/>
      <c r="BQO103" s="431"/>
      <c r="BQP103" s="431"/>
      <c r="BQQ103" s="431"/>
      <c r="BQR103" s="431"/>
      <c r="BQS103" s="431"/>
      <c r="BQT103" s="431"/>
      <c r="BQU103" s="431"/>
      <c r="BQV103" s="431"/>
      <c r="BQW103" s="431"/>
      <c r="BQX103" s="431"/>
      <c r="BQY103" s="431"/>
      <c r="BQZ103" s="431"/>
      <c r="BRA103" s="431"/>
      <c r="BRB103" s="431"/>
      <c r="BRC103" s="431"/>
      <c r="BRD103" s="431"/>
      <c r="BRE103" s="431"/>
      <c r="BRF103" s="431"/>
      <c r="BRG103" s="431"/>
      <c r="BRH103" s="431"/>
      <c r="BRI103" s="431"/>
      <c r="BRJ103" s="431"/>
      <c r="BRK103" s="431"/>
      <c r="BRL103" s="431"/>
      <c r="BRM103" s="431"/>
      <c r="BRN103" s="431"/>
      <c r="BRO103" s="431"/>
      <c r="BRP103" s="431"/>
      <c r="BRQ103" s="431"/>
      <c r="BRR103" s="431"/>
      <c r="BRS103" s="431"/>
      <c r="BRT103" s="431"/>
      <c r="BRU103" s="431"/>
    </row>
    <row r="104" spans="1:1841" ht="29.25" customHeight="1" x14ac:dyDescent="0.3">
      <c r="A104" s="792"/>
      <c r="B104" s="476">
        <v>11</v>
      </c>
      <c r="C104" s="476" t="s">
        <v>154</v>
      </c>
      <c r="D104" s="504">
        <f t="shared" si="45"/>
        <v>54309324</v>
      </c>
      <c r="E104" s="477">
        <v>30</v>
      </c>
      <c r="F104" s="464">
        <v>0</v>
      </c>
      <c r="G104" s="464">
        <v>0</v>
      </c>
      <c r="H104" s="464">
        <f t="shared" si="46"/>
        <v>3438369.9999999981</v>
      </c>
      <c r="I104" s="477">
        <v>14</v>
      </c>
      <c r="J104" s="478"/>
      <c r="K104" s="477">
        <v>0</v>
      </c>
      <c r="L104" s="479"/>
      <c r="M104" s="476"/>
      <c r="N104" s="478"/>
      <c r="O104" s="476"/>
      <c r="P104" s="478"/>
      <c r="Q104" s="476"/>
      <c r="R104" s="478"/>
      <c r="S104" s="476"/>
      <c r="T104" s="478"/>
      <c r="U104" s="476"/>
      <c r="V104" s="478"/>
      <c r="W104" s="476"/>
      <c r="X104" s="480">
        <f t="shared" si="47"/>
        <v>3438369.9999999981</v>
      </c>
      <c r="Y104" s="469">
        <f t="shared" si="48"/>
        <v>14</v>
      </c>
      <c r="Z104" s="480">
        <f t="shared" si="49"/>
        <v>0</v>
      </c>
      <c r="AA104" s="470">
        <f t="shared" si="50"/>
        <v>0</v>
      </c>
      <c r="AB104" s="521"/>
      <c r="AC104" s="486"/>
      <c r="AD104" s="527"/>
      <c r="AE104" s="527"/>
      <c r="AF104" s="527"/>
      <c r="AG104" s="527"/>
      <c r="AH104" s="431"/>
      <c r="AI104" s="431"/>
      <c r="AJ104" s="431"/>
      <c r="AK104" s="431"/>
      <c r="AL104" s="431"/>
      <c r="AM104" s="431"/>
      <c r="AN104" s="431"/>
      <c r="AO104" s="431"/>
      <c r="AP104" s="431"/>
      <c r="AQ104" s="431"/>
      <c r="AR104" s="431"/>
      <c r="AS104" s="431"/>
      <c r="AT104" s="431"/>
      <c r="AU104" s="431"/>
      <c r="AV104" s="431"/>
      <c r="AW104" s="431"/>
      <c r="AX104" s="431"/>
      <c r="AY104" s="431"/>
      <c r="AZ104" s="431"/>
      <c r="BA104" s="431"/>
      <c r="BB104" s="431"/>
      <c r="BC104" s="431"/>
      <c r="BD104" s="431"/>
      <c r="BE104" s="431"/>
      <c r="BF104" s="431"/>
      <c r="BG104" s="431"/>
      <c r="BH104" s="431"/>
      <c r="BI104" s="431"/>
      <c r="BJ104" s="431"/>
      <c r="BK104" s="431"/>
      <c r="BL104" s="431"/>
      <c r="BM104" s="431"/>
      <c r="BN104" s="431"/>
      <c r="BO104" s="431"/>
      <c r="BP104" s="431"/>
      <c r="BQ104" s="431"/>
      <c r="BR104" s="431"/>
      <c r="BS104" s="431"/>
      <c r="BT104" s="431"/>
      <c r="BU104" s="431"/>
      <c r="BV104" s="431"/>
      <c r="BW104" s="431"/>
      <c r="BX104" s="431"/>
      <c r="BY104" s="431"/>
      <c r="BZ104" s="431"/>
      <c r="CA104" s="431"/>
      <c r="CB104" s="431"/>
      <c r="CC104" s="431"/>
      <c r="CD104" s="431"/>
      <c r="CE104" s="431"/>
      <c r="CF104" s="431"/>
      <c r="CG104" s="431"/>
      <c r="CH104" s="431"/>
      <c r="CI104" s="431"/>
      <c r="CJ104" s="431"/>
      <c r="CK104" s="431"/>
      <c r="CL104" s="431"/>
      <c r="CM104" s="431"/>
      <c r="CN104" s="431"/>
      <c r="CO104" s="431"/>
      <c r="CP104" s="431"/>
      <c r="CQ104" s="431"/>
      <c r="CR104" s="431"/>
      <c r="CS104" s="431"/>
      <c r="CT104" s="431"/>
      <c r="CU104" s="431"/>
      <c r="CV104" s="431"/>
      <c r="CW104" s="431"/>
      <c r="CX104" s="431"/>
      <c r="CY104" s="431"/>
      <c r="CZ104" s="431"/>
      <c r="DA104" s="431"/>
      <c r="DB104" s="431"/>
      <c r="DC104" s="431"/>
      <c r="DD104" s="431"/>
      <c r="DE104" s="431"/>
      <c r="DF104" s="431"/>
      <c r="DG104" s="431"/>
      <c r="DH104" s="431"/>
      <c r="DI104" s="431"/>
      <c r="DJ104" s="431"/>
      <c r="DK104" s="431"/>
      <c r="DL104" s="431"/>
      <c r="DM104" s="431"/>
      <c r="DN104" s="431"/>
      <c r="DO104" s="431"/>
      <c r="DP104" s="431"/>
      <c r="DQ104" s="431"/>
      <c r="DR104" s="431"/>
      <c r="DS104" s="431"/>
      <c r="DT104" s="431"/>
      <c r="DU104" s="431"/>
      <c r="DV104" s="431"/>
      <c r="DW104" s="431"/>
      <c r="DX104" s="431"/>
      <c r="DY104" s="431"/>
      <c r="DZ104" s="431"/>
      <c r="EA104" s="431"/>
      <c r="EB104" s="431"/>
      <c r="EC104" s="431"/>
      <c r="ED104" s="431"/>
      <c r="EE104" s="431"/>
      <c r="EF104" s="431"/>
      <c r="EG104" s="431"/>
      <c r="EH104" s="431"/>
      <c r="EI104" s="431"/>
      <c r="EJ104" s="431"/>
      <c r="EK104" s="431"/>
      <c r="EL104" s="431"/>
      <c r="EM104" s="431"/>
      <c r="EN104" s="431"/>
      <c r="EO104" s="431"/>
      <c r="EP104" s="431"/>
      <c r="EQ104" s="431"/>
      <c r="ER104" s="431"/>
      <c r="ES104" s="431"/>
      <c r="ET104" s="431"/>
      <c r="EU104" s="431"/>
      <c r="EV104" s="431"/>
      <c r="EW104" s="431"/>
      <c r="EX104" s="431"/>
      <c r="EY104" s="431"/>
      <c r="EZ104" s="431"/>
      <c r="FA104" s="431"/>
      <c r="FB104" s="431"/>
      <c r="FC104" s="431"/>
      <c r="FD104" s="431"/>
      <c r="FE104" s="431"/>
      <c r="FF104" s="431"/>
      <c r="FG104" s="431"/>
      <c r="FH104" s="431"/>
      <c r="FI104" s="431"/>
      <c r="FJ104" s="431"/>
      <c r="FK104" s="431"/>
      <c r="FL104" s="431"/>
      <c r="FM104" s="431"/>
      <c r="FN104" s="431"/>
      <c r="FO104" s="431"/>
      <c r="FP104" s="431"/>
      <c r="FQ104" s="431"/>
      <c r="FR104" s="431"/>
      <c r="FS104" s="431"/>
      <c r="FT104" s="431"/>
      <c r="FU104" s="431"/>
      <c r="FV104" s="431"/>
      <c r="FW104" s="431"/>
      <c r="FX104" s="431"/>
      <c r="FY104" s="431"/>
      <c r="FZ104" s="431"/>
      <c r="GA104" s="431"/>
      <c r="GB104" s="431"/>
      <c r="GC104" s="431"/>
      <c r="GD104" s="431"/>
      <c r="GE104" s="431"/>
      <c r="GF104" s="431"/>
      <c r="GG104" s="431"/>
      <c r="GH104" s="431"/>
      <c r="GI104" s="431"/>
      <c r="GJ104" s="431"/>
      <c r="GK104" s="431"/>
      <c r="GL104" s="431"/>
      <c r="GM104" s="431"/>
      <c r="GN104" s="431"/>
      <c r="GO104" s="431"/>
      <c r="GP104" s="431"/>
      <c r="GQ104" s="431"/>
      <c r="GR104" s="431"/>
      <c r="GS104" s="431"/>
      <c r="GT104" s="431"/>
      <c r="GU104" s="431"/>
      <c r="GV104" s="431"/>
      <c r="GW104" s="431"/>
      <c r="GX104" s="431"/>
      <c r="GY104" s="431"/>
      <c r="GZ104" s="431"/>
      <c r="HA104" s="431"/>
      <c r="HB104" s="431"/>
      <c r="HC104" s="431"/>
      <c r="HD104" s="431"/>
      <c r="HE104" s="431"/>
      <c r="HF104" s="431"/>
      <c r="HG104" s="431"/>
      <c r="HH104" s="431"/>
      <c r="HI104" s="431"/>
      <c r="HJ104" s="431"/>
      <c r="HK104" s="431"/>
      <c r="HL104" s="431"/>
      <c r="HM104" s="431"/>
      <c r="HN104" s="431"/>
      <c r="HO104" s="431"/>
      <c r="HP104" s="431"/>
      <c r="HQ104" s="431"/>
      <c r="HR104" s="431"/>
      <c r="HS104" s="431"/>
      <c r="HT104" s="431"/>
      <c r="HU104" s="431"/>
      <c r="HV104" s="431"/>
      <c r="HW104" s="431"/>
      <c r="HX104" s="431"/>
      <c r="HY104" s="431"/>
      <c r="HZ104" s="431"/>
      <c r="IA104" s="431"/>
      <c r="IB104" s="431"/>
      <c r="IC104" s="431"/>
      <c r="ID104" s="431"/>
      <c r="IE104" s="431"/>
      <c r="IF104" s="431"/>
      <c r="IG104" s="431"/>
      <c r="IH104" s="431"/>
      <c r="II104" s="431"/>
      <c r="IJ104" s="431"/>
      <c r="IK104" s="431"/>
      <c r="IL104" s="431"/>
      <c r="IM104" s="431"/>
      <c r="IN104" s="431"/>
      <c r="IO104" s="431"/>
      <c r="IP104" s="431"/>
      <c r="IQ104" s="431"/>
      <c r="IR104" s="431"/>
      <c r="IS104" s="431"/>
      <c r="IT104" s="431"/>
      <c r="IU104" s="431"/>
      <c r="IV104" s="431"/>
      <c r="IW104" s="431"/>
      <c r="IX104" s="431"/>
      <c r="IY104" s="431"/>
      <c r="IZ104" s="431"/>
      <c r="JA104" s="431"/>
      <c r="JB104" s="431"/>
      <c r="JC104" s="431"/>
      <c r="JD104" s="431"/>
      <c r="JE104" s="431"/>
      <c r="JF104" s="431"/>
      <c r="JG104" s="431"/>
      <c r="JH104" s="431"/>
      <c r="JI104" s="431"/>
      <c r="JJ104" s="431"/>
      <c r="JK104" s="431"/>
      <c r="JL104" s="431"/>
      <c r="JM104" s="431"/>
      <c r="JN104" s="431"/>
      <c r="JO104" s="431"/>
      <c r="JP104" s="431"/>
      <c r="JQ104" s="431"/>
      <c r="JR104" s="431"/>
      <c r="JS104" s="431"/>
      <c r="JT104" s="431"/>
      <c r="JU104" s="431"/>
      <c r="JV104" s="431"/>
      <c r="JW104" s="431"/>
      <c r="JX104" s="431"/>
      <c r="JY104" s="431"/>
      <c r="JZ104" s="431"/>
      <c r="KA104" s="431"/>
      <c r="KB104" s="431"/>
      <c r="KC104" s="431"/>
      <c r="KD104" s="431"/>
      <c r="KE104" s="431"/>
      <c r="KF104" s="431"/>
      <c r="KG104" s="431"/>
      <c r="KH104" s="431"/>
      <c r="KI104" s="431"/>
      <c r="KJ104" s="431"/>
      <c r="KK104" s="431"/>
      <c r="KL104" s="431"/>
      <c r="KM104" s="431"/>
      <c r="KN104" s="431"/>
      <c r="KO104" s="431"/>
      <c r="KP104" s="431"/>
      <c r="KQ104" s="431"/>
      <c r="KR104" s="431"/>
      <c r="KS104" s="431"/>
      <c r="KT104" s="431"/>
      <c r="KU104" s="431"/>
      <c r="KV104" s="431"/>
      <c r="KW104" s="431"/>
      <c r="KX104" s="431"/>
      <c r="KY104" s="431"/>
      <c r="KZ104" s="431"/>
      <c r="LA104" s="431"/>
      <c r="LB104" s="431"/>
      <c r="LC104" s="431"/>
      <c r="LD104" s="431"/>
      <c r="LE104" s="431"/>
      <c r="LF104" s="431"/>
      <c r="LG104" s="431"/>
      <c r="LH104" s="431"/>
      <c r="LI104" s="431"/>
      <c r="LJ104" s="431"/>
      <c r="LK104" s="431"/>
      <c r="LL104" s="431"/>
      <c r="LM104" s="431"/>
      <c r="LN104" s="431"/>
      <c r="LO104" s="431"/>
      <c r="LP104" s="431"/>
      <c r="LQ104" s="431"/>
      <c r="LR104" s="431"/>
      <c r="LS104" s="431"/>
      <c r="LT104" s="431"/>
      <c r="LU104" s="431"/>
      <c r="LV104" s="431"/>
      <c r="LW104" s="431"/>
      <c r="LX104" s="431"/>
      <c r="LY104" s="431"/>
      <c r="LZ104" s="431"/>
      <c r="MA104" s="431"/>
      <c r="MB104" s="431"/>
      <c r="MC104" s="431"/>
      <c r="MD104" s="431"/>
      <c r="ME104" s="431"/>
      <c r="MF104" s="431"/>
      <c r="MG104" s="431"/>
      <c r="MH104" s="431"/>
      <c r="MI104" s="431"/>
      <c r="MJ104" s="431"/>
      <c r="MK104" s="431"/>
      <c r="ML104" s="431"/>
      <c r="MM104" s="431"/>
      <c r="MN104" s="431"/>
      <c r="MO104" s="431"/>
      <c r="MP104" s="431"/>
      <c r="MQ104" s="431"/>
      <c r="MR104" s="431"/>
      <c r="MS104" s="431"/>
      <c r="MT104" s="431"/>
      <c r="MU104" s="431"/>
      <c r="MV104" s="431"/>
      <c r="MW104" s="431"/>
      <c r="MX104" s="431"/>
      <c r="MY104" s="431"/>
      <c r="MZ104" s="431"/>
      <c r="NA104" s="431"/>
      <c r="NB104" s="431"/>
      <c r="NC104" s="431"/>
      <c r="ND104" s="431"/>
      <c r="NE104" s="431"/>
      <c r="NF104" s="431"/>
      <c r="NG104" s="431"/>
      <c r="NH104" s="431"/>
      <c r="NI104" s="431"/>
      <c r="NJ104" s="431"/>
      <c r="NK104" s="431"/>
      <c r="NL104" s="431"/>
      <c r="NM104" s="431"/>
      <c r="NN104" s="431"/>
      <c r="NO104" s="431"/>
      <c r="NP104" s="431"/>
      <c r="NQ104" s="431"/>
      <c r="NR104" s="431"/>
      <c r="NS104" s="431"/>
      <c r="NT104" s="431"/>
      <c r="NU104" s="431"/>
      <c r="NV104" s="431"/>
      <c r="NW104" s="431"/>
      <c r="NX104" s="431"/>
      <c r="NY104" s="431"/>
      <c r="NZ104" s="431"/>
      <c r="OA104" s="431"/>
      <c r="OB104" s="431"/>
      <c r="OC104" s="431"/>
      <c r="OD104" s="431"/>
      <c r="OE104" s="431"/>
      <c r="OF104" s="431"/>
      <c r="OG104" s="431"/>
      <c r="OH104" s="431"/>
      <c r="OI104" s="431"/>
      <c r="OJ104" s="431"/>
      <c r="OK104" s="431"/>
      <c r="OL104" s="431"/>
      <c r="OM104" s="431"/>
      <c r="ON104" s="431"/>
      <c r="OO104" s="431"/>
      <c r="OP104" s="431"/>
      <c r="OQ104" s="431"/>
      <c r="OR104" s="431"/>
      <c r="OS104" s="431"/>
      <c r="OT104" s="431"/>
      <c r="OU104" s="431"/>
      <c r="OV104" s="431"/>
      <c r="OW104" s="431"/>
      <c r="OX104" s="431"/>
      <c r="OY104" s="431"/>
      <c r="OZ104" s="431"/>
      <c r="PA104" s="431"/>
      <c r="PB104" s="431"/>
      <c r="PC104" s="431"/>
      <c r="PD104" s="431"/>
      <c r="PE104" s="431"/>
      <c r="PF104" s="431"/>
      <c r="PG104" s="431"/>
      <c r="PH104" s="431"/>
      <c r="PI104" s="431"/>
      <c r="PJ104" s="431"/>
      <c r="PK104" s="431"/>
      <c r="PL104" s="431"/>
      <c r="PM104" s="431"/>
      <c r="PN104" s="431"/>
      <c r="PO104" s="431"/>
      <c r="PP104" s="431"/>
      <c r="PQ104" s="431"/>
      <c r="PR104" s="431"/>
      <c r="PS104" s="431"/>
      <c r="PT104" s="431"/>
      <c r="PU104" s="431"/>
      <c r="PV104" s="431"/>
      <c r="PW104" s="431"/>
      <c r="PX104" s="431"/>
      <c r="PY104" s="431"/>
      <c r="PZ104" s="431"/>
      <c r="QA104" s="431"/>
      <c r="QB104" s="431"/>
      <c r="QC104" s="431"/>
      <c r="QD104" s="431"/>
      <c r="QE104" s="431"/>
      <c r="QF104" s="431"/>
      <c r="QG104" s="431"/>
      <c r="QH104" s="431"/>
      <c r="QI104" s="431"/>
      <c r="QJ104" s="431"/>
      <c r="QK104" s="431"/>
      <c r="QL104" s="431"/>
      <c r="QM104" s="431"/>
      <c r="QN104" s="431"/>
      <c r="QO104" s="431"/>
      <c r="QP104" s="431"/>
      <c r="QQ104" s="431"/>
      <c r="QR104" s="431"/>
      <c r="QS104" s="431"/>
      <c r="QT104" s="431"/>
      <c r="QU104" s="431"/>
      <c r="QV104" s="431"/>
      <c r="QW104" s="431"/>
      <c r="QX104" s="431"/>
      <c r="QY104" s="431"/>
      <c r="QZ104" s="431"/>
      <c r="RA104" s="431"/>
      <c r="RB104" s="431"/>
      <c r="RC104" s="431"/>
      <c r="RD104" s="431"/>
      <c r="RE104" s="431"/>
      <c r="RF104" s="431"/>
      <c r="RG104" s="431"/>
      <c r="RH104" s="431"/>
      <c r="RI104" s="431"/>
      <c r="RJ104" s="431"/>
      <c r="RK104" s="431"/>
      <c r="RL104" s="431"/>
      <c r="RM104" s="431"/>
      <c r="RN104" s="431"/>
      <c r="RO104" s="431"/>
      <c r="RP104" s="431"/>
      <c r="RQ104" s="431"/>
      <c r="RR104" s="431"/>
      <c r="RS104" s="431"/>
      <c r="RT104" s="431"/>
      <c r="RU104" s="431"/>
      <c r="RV104" s="431"/>
      <c r="RW104" s="431"/>
      <c r="RX104" s="431"/>
      <c r="RY104" s="431"/>
      <c r="RZ104" s="431"/>
      <c r="SA104" s="431"/>
      <c r="SB104" s="431"/>
      <c r="SC104" s="431"/>
      <c r="SD104" s="431"/>
      <c r="SE104" s="431"/>
      <c r="SF104" s="431"/>
      <c r="SG104" s="431"/>
      <c r="SH104" s="431"/>
      <c r="SI104" s="431"/>
      <c r="SJ104" s="431"/>
      <c r="SK104" s="431"/>
      <c r="SL104" s="431"/>
      <c r="SM104" s="431"/>
      <c r="SN104" s="431"/>
      <c r="SO104" s="431"/>
      <c r="SP104" s="431"/>
      <c r="SQ104" s="431"/>
      <c r="SR104" s="431"/>
      <c r="SS104" s="431"/>
      <c r="ST104" s="431"/>
      <c r="SU104" s="431"/>
      <c r="SV104" s="431"/>
      <c r="SW104" s="431"/>
      <c r="SX104" s="431"/>
      <c r="SY104" s="431"/>
      <c r="SZ104" s="431"/>
      <c r="TA104" s="431"/>
      <c r="TB104" s="431"/>
      <c r="TC104" s="431"/>
      <c r="TD104" s="431"/>
      <c r="TE104" s="431"/>
      <c r="TF104" s="431"/>
      <c r="TG104" s="431"/>
      <c r="TH104" s="431"/>
      <c r="TI104" s="431"/>
      <c r="TJ104" s="431"/>
      <c r="TK104" s="431"/>
      <c r="TL104" s="431"/>
      <c r="TM104" s="431"/>
      <c r="TN104" s="431"/>
      <c r="TO104" s="431"/>
      <c r="TP104" s="431"/>
      <c r="TQ104" s="431"/>
      <c r="TR104" s="431"/>
      <c r="TS104" s="431"/>
      <c r="TT104" s="431"/>
      <c r="TU104" s="431"/>
      <c r="TV104" s="431"/>
      <c r="TW104" s="431"/>
      <c r="TX104" s="431"/>
      <c r="TY104" s="431"/>
      <c r="TZ104" s="431"/>
      <c r="UA104" s="431"/>
      <c r="UB104" s="431"/>
      <c r="UC104" s="431"/>
      <c r="UD104" s="431"/>
      <c r="UE104" s="431"/>
      <c r="UF104" s="431"/>
      <c r="UG104" s="431"/>
      <c r="UH104" s="431"/>
      <c r="UI104" s="431"/>
      <c r="UJ104" s="431"/>
      <c r="UK104" s="431"/>
      <c r="UL104" s="431"/>
      <c r="UM104" s="431"/>
      <c r="UN104" s="431"/>
      <c r="UO104" s="431"/>
      <c r="UP104" s="431"/>
      <c r="UQ104" s="431"/>
      <c r="UR104" s="431"/>
      <c r="US104" s="431"/>
      <c r="UT104" s="431"/>
      <c r="UU104" s="431"/>
      <c r="UV104" s="431"/>
      <c r="UW104" s="431"/>
      <c r="UX104" s="431"/>
      <c r="UY104" s="431"/>
      <c r="UZ104" s="431"/>
      <c r="VA104" s="431"/>
      <c r="VB104" s="431"/>
      <c r="VC104" s="431"/>
      <c r="VD104" s="431"/>
      <c r="VE104" s="431"/>
      <c r="VF104" s="431"/>
      <c r="VG104" s="431"/>
      <c r="VH104" s="431"/>
      <c r="VI104" s="431"/>
      <c r="VJ104" s="431"/>
      <c r="VK104" s="431"/>
      <c r="VL104" s="431"/>
      <c r="VM104" s="431"/>
      <c r="VN104" s="431"/>
      <c r="VO104" s="431"/>
      <c r="VP104" s="431"/>
      <c r="VQ104" s="431"/>
      <c r="VR104" s="431"/>
      <c r="VS104" s="431"/>
      <c r="VT104" s="431"/>
      <c r="VU104" s="431"/>
      <c r="VV104" s="431"/>
      <c r="VW104" s="431"/>
      <c r="VX104" s="431"/>
      <c r="VY104" s="431"/>
      <c r="VZ104" s="431"/>
      <c r="WA104" s="431"/>
      <c r="WB104" s="431"/>
      <c r="WC104" s="431"/>
      <c r="WD104" s="431"/>
      <c r="WE104" s="431"/>
      <c r="WF104" s="431"/>
      <c r="WG104" s="431"/>
      <c r="WH104" s="431"/>
      <c r="WI104" s="431"/>
      <c r="WJ104" s="431"/>
      <c r="WK104" s="431"/>
      <c r="WL104" s="431"/>
      <c r="WM104" s="431"/>
      <c r="WN104" s="431"/>
      <c r="WO104" s="431"/>
      <c r="WP104" s="431"/>
      <c r="WQ104" s="431"/>
      <c r="WR104" s="431"/>
      <c r="WS104" s="431"/>
      <c r="WT104" s="431"/>
      <c r="WU104" s="431"/>
      <c r="WV104" s="431"/>
      <c r="WW104" s="431"/>
      <c r="WX104" s="431"/>
      <c r="WY104" s="431"/>
      <c r="WZ104" s="431"/>
      <c r="XA104" s="431"/>
      <c r="XB104" s="431"/>
      <c r="XC104" s="431"/>
      <c r="XD104" s="431"/>
      <c r="XE104" s="431"/>
      <c r="XF104" s="431"/>
      <c r="XG104" s="431"/>
      <c r="XH104" s="431"/>
      <c r="XI104" s="431"/>
      <c r="XJ104" s="431"/>
      <c r="XK104" s="431"/>
      <c r="XL104" s="431"/>
      <c r="XM104" s="431"/>
      <c r="XN104" s="431"/>
      <c r="XO104" s="431"/>
      <c r="XP104" s="431"/>
      <c r="XQ104" s="431"/>
      <c r="XR104" s="431"/>
      <c r="XS104" s="431"/>
      <c r="XT104" s="431"/>
      <c r="XU104" s="431"/>
      <c r="XV104" s="431"/>
      <c r="XW104" s="431"/>
      <c r="XX104" s="431"/>
      <c r="XY104" s="431"/>
      <c r="XZ104" s="431"/>
      <c r="YA104" s="431"/>
      <c r="YB104" s="431"/>
      <c r="YC104" s="431"/>
      <c r="YD104" s="431"/>
      <c r="YE104" s="431"/>
      <c r="YF104" s="431"/>
      <c r="YG104" s="431"/>
      <c r="YH104" s="431"/>
      <c r="YI104" s="431"/>
      <c r="YJ104" s="431"/>
      <c r="YK104" s="431"/>
      <c r="YL104" s="431"/>
      <c r="YM104" s="431"/>
      <c r="YN104" s="431"/>
      <c r="YO104" s="431"/>
      <c r="YP104" s="431"/>
      <c r="YQ104" s="431"/>
      <c r="YR104" s="431"/>
      <c r="YS104" s="431"/>
      <c r="YT104" s="431"/>
      <c r="YU104" s="431"/>
      <c r="YV104" s="431"/>
      <c r="YW104" s="431"/>
      <c r="YX104" s="431"/>
      <c r="YY104" s="431"/>
      <c r="YZ104" s="431"/>
      <c r="ZA104" s="431"/>
      <c r="ZB104" s="431"/>
      <c r="ZC104" s="431"/>
      <c r="ZD104" s="431"/>
      <c r="ZE104" s="431"/>
      <c r="ZF104" s="431"/>
      <c r="ZG104" s="431"/>
      <c r="ZH104" s="431"/>
      <c r="ZI104" s="431"/>
      <c r="ZJ104" s="431"/>
      <c r="ZK104" s="431"/>
      <c r="ZL104" s="431"/>
      <c r="ZM104" s="431"/>
      <c r="ZN104" s="431"/>
      <c r="ZO104" s="431"/>
      <c r="ZP104" s="431"/>
      <c r="ZQ104" s="431"/>
      <c r="ZR104" s="431"/>
      <c r="ZS104" s="431"/>
      <c r="ZT104" s="431"/>
      <c r="ZU104" s="431"/>
      <c r="ZV104" s="431"/>
      <c r="ZW104" s="431"/>
      <c r="ZX104" s="431"/>
      <c r="ZY104" s="431"/>
      <c r="ZZ104" s="431"/>
      <c r="AAA104" s="431"/>
      <c r="AAB104" s="431"/>
      <c r="AAC104" s="431"/>
      <c r="AAD104" s="431"/>
      <c r="AAE104" s="431"/>
      <c r="AAF104" s="431"/>
      <c r="AAG104" s="431"/>
      <c r="AAH104" s="431"/>
      <c r="AAI104" s="431"/>
      <c r="AAJ104" s="431"/>
      <c r="AAK104" s="431"/>
      <c r="AAL104" s="431"/>
      <c r="AAM104" s="431"/>
      <c r="AAN104" s="431"/>
      <c r="AAO104" s="431"/>
      <c r="AAP104" s="431"/>
      <c r="AAQ104" s="431"/>
      <c r="AAR104" s="431"/>
      <c r="AAS104" s="431"/>
      <c r="AAT104" s="431"/>
      <c r="AAU104" s="431"/>
      <c r="AAV104" s="431"/>
      <c r="AAW104" s="431"/>
      <c r="AAX104" s="431"/>
      <c r="AAY104" s="431"/>
      <c r="AAZ104" s="431"/>
      <c r="ABA104" s="431"/>
      <c r="ABB104" s="431"/>
      <c r="ABC104" s="431"/>
      <c r="ABD104" s="431"/>
      <c r="ABE104" s="431"/>
      <c r="ABF104" s="431"/>
      <c r="ABG104" s="431"/>
      <c r="ABH104" s="431"/>
      <c r="ABI104" s="431"/>
      <c r="ABJ104" s="431"/>
      <c r="ABK104" s="431"/>
      <c r="ABL104" s="431"/>
      <c r="ABM104" s="431"/>
      <c r="ABN104" s="431"/>
      <c r="ABO104" s="431"/>
      <c r="ABP104" s="431"/>
      <c r="ABQ104" s="431"/>
      <c r="ABR104" s="431"/>
      <c r="ABS104" s="431"/>
      <c r="ABT104" s="431"/>
      <c r="ABU104" s="431"/>
      <c r="ABV104" s="431"/>
      <c r="ABW104" s="431"/>
      <c r="ABX104" s="431"/>
      <c r="ABY104" s="431"/>
      <c r="ABZ104" s="431"/>
      <c r="ACA104" s="431"/>
      <c r="ACB104" s="431"/>
      <c r="ACC104" s="431"/>
      <c r="ACD104" s="431"/>
      <c r="ACE104" s="431"/>
      <c r="ACF104" s="431"/>
      <c r="ACG104" s="431"/>
      <c r="ACH104" s="431"/>
      <c r="ACI104" s="431"/>
      <c r="ACJ104" s="431"/>
      <c r="ACK104" s="431"/>
      <c r="ACL104" s="431"/>
      <c r="ACM104" s="431"/>
      <c r="ACN104" s="431"/>
      <c r="ACO104" s="431"/>
      <c r="ACP104" s="431"/>
      <c r="ACQ104" s="431"/>
      <c r="ACR104" s="431"/>
      <c r="ACS104" s="431"/>
      <c r="ACT104" s="431"/>
      <c r="ACU104" s="431"/>
      <c r="ACV104" s="431"/>
      <c r="ACW104" s="431"/>
      <c r="ACX104" s="431"/>
      <c r="ACY104" s="431"/>
      <c r="ACZ104" s="431"/>
      <c r="ADA104" s="431"/>
      <c r="ADB104" s="431"/>
      <c r="ADC104" s="431"/>
      <c r="ADD104" s="431"/>
      <c r="ADE104" s="431"/>
      <c r="ADF104" s="431"/>
      <c r="ADG104" s="431"/>
      <c r="ADH104" s="431"/>
      <c r="ADI104" s="431"/>
      <c r="ADJ104" s="431"/>
      <c r="ADK104" s="431"/>
      <c r="ADL104" s="431"/>
      <c r="ADM104" s="431"/>
      <c r="ADN104" s="431"/>
      <c r="ADO104" s="431"/>
      <c r="ADP104" s="431"/>
      <c r="ADQ104" s="431"/>
      <c r="ADR104" s="431"/>
      <c r="ADS104" s="431"/>
      <c r="ADT104" s="431"/>
      <c r="ADU104" s="431"/>
      <c r="ADV104" s="431"/>
      <c r="ADW104" s="431"/>
      <c r="ADX104" s="431"/>
      <c r="ADY104" s="431"/>
      <c r="ADZ104" s="431"/>
      <c r="AEA104" s="431"/>
      <c r="AEB104" s="431"/>
      <c r="AEC104" s="431"/>
      <c r="AED104" s="431"/>
      <c r="AEE104" s="431"/>
      <c r="AEF104" s="431"/>
      <c r="AEG104" s="431"/>
      <c r="AEH104" s="431"/>
      <c r="AEI104" s="431"/>
      <c r="AEJ104" s="431"/>
      <c r="AEK104" s="431"/>
      <c r="AEL104" s="431"/>
      <c r="AEM104" s="431"/>
      <c r="AEN104" s="431"/>
      <c r="AEO104" s="431"/>
      <c r="AEP104" s="431"/>
      <c r="AEQ104" s="431"/>
      <c r="AER104" s="431"/>
      <c r="AES104" s="431"/>
      <c r="AET104" s="431"/>
      <c r="AEU104" s="431"/>
      <c r="AEV104" s="431"/>
      <c r="AEW104" s="431"/>
      <c r="AEX104" s="431"/>
      <c r="AEY104" s="431"/>
      <c r="AEZ104" s="431"/>
      <c r="AFA104" s="431"/>
      <c r="AFB104" s="431"/>
      <c r="AFC104" s="431"/>
      <c r="AFD104" s="431"/>
      <c r="AFE104" s="431"/>
      <c r="AFF104" s="431"/>
      <c r="AFG104" s="431"/>
      <c r="AFH104" s="431"/>
      <c r="AFI104" s="431"/>
      <c r="AFJ104" s="431"/>
      <c r="AFK104" s="431"/>
      <c r="AFL104" s="431"/>
      <c r="AFM104" s="431"/>
      <c r="AFN104" s="431"/>
      <c r="AFO104" s="431"/>
      <c r="AFP104" s="431"/>
      <c r="AFQ104" s="431"/>
      <c r="AFR104" s="431"/>
      <c r="AFS104" s="431"/>
      <c r="AFT104" s="431"/>
      <c r="AFU104" s="431"/>
      <c r="AFV104" s="431"/>
      <c r="AFW104" s="431"/>
      <c r="AFX104" s="431"/>
      <c r="AFY104" s="431"/>
      <c r="AFZ104" s="431"/>
      <c r="AGA104" s="431"/>
      <c r="AGB104" s="431"/>
      <c r="AGC104" s="431"/>
      <c r="AGD104" s="431"/>
      <c r="AGE104" s="431"/>
      <c r="AGF104" s="431"/>
      <c r="AGG104" s="431"/>
      <c r="AGH104" s="431"/>
      <c r="AGI104" s="431"/>
      <c r="AGJ104" s="431"/>
      <c r="AGK104" s="431"/>
      <c r="AGL104" s="431"/>
      <c r="AGM104" s="431"/>
      <c r="AGN104" s="431"/>
      <c r="AGO104" s="431"/>
      <c r="AGP104" s="431"/>
      <c r="AGQ104" s="431"/>
      <c r="AGR104" s="431"/>
      <c r="AGS104" s="431"/>
      <c r="AGT104" s="431"/>
      <c r="AGU104" s="431"/>
      <c r="AGV104" s="431"/>
      <c r="AGW104" s="431"/>
      <c r="AGX104" s="431"/>
      <c r="AGY104" s="431"/>
      <c r="AGZ104" s="431"/>
      <c r="AHA104" s="431"/>
      <c r="AHB104" s="431"/>
      <c r="AHC104" s="431"/>
      <c r="AHD104" s="431"/>
      <c r="AHE104" s="431"/>
      <c r="AHF104" s="431"/>
      <c r="AHG104" s="431"/>
      <c r="AHH104" s="431"/>
      <c r="AHI104" s="431"/>
      <c r="AHJ104" s="431"/>
      <c r="AHK104" s="431"/>
      <c r="AHL104" s="431"/>
      <c r="AHM104" s="431"/>
      <c r="AHN104" s="431"/>
      <c r="AHO104" s="431"/>
      <c r="AHP104" s="431"/>
      <c r="AHQ104" s="431"/>
      <c r="AHR104" s="431"/>
      <c r="AHS104" s="431"/>
      <c r="AHT104" s="431"/>
      <c r="AHU104" s="431"/>
      <c r="AHV104" s="431"/>
      <c r="AHW104" s="431"/>
      <c r="AHX104" s="431"/>
      <c r="AHY104" s="431"/>
      <c r="AHZ104" s="431"/>
      <c r="AIA104" s="431"/>
      <c r="AIB104" s="431"/>
      <c r="AIC104" s="431"/>
      <c r="AID104" s="431"/>
      <c r="AIE104" s="431"/>
      <c r="AIF104" s="431"/>
      <c r="AIG104" s="431"/>
      <c r="AIH104" s="431"/>
      <c r="AII104" s="431"/>
      <c r="AIJ104" s="431"/>
      <c r="AIK104" s="431"/>
      <c r="AIL104" s="431"/>
      <c r="AIM104" s="431"/>
      <c r="AIN104" s="431"/>
      <c r="AIO104" s="431"/>
      <c r="AIP104" s="431"/>
      <c r="AIQ104" s="431"/>
      <c r="AIR104" s="431"/>
      <c r="AIS104" s="431"/>
      <c r="AIT104" s="431"/>
      <c r="AIU104" s="431"/>
      <c r="AIV104" s="431"/>
      <c r="AIW104" s="431"/>
      <c r="AIX104" s="431"/>
      <c r="AIY104" s="431"/>
      <c r="AIZ104" s="431"/>
      <c r="AJA104" s="431"/>
      <c r="AJB104" s="431"/>
      <c r="AJC104" s="431"/>
      <c r="AJD104" s="431"/>
      <c r="AJE104" s="431"/>
      <c r="AJF104" s="431"/>
      <c r="AJG104" s="431"/>
      <c r="AJH104" s="431"/>
      <c r="AJI104" s="431"/>
      <c r="AJJ104" s="431"/>
      <c r="AJK104" s="431"/>
      <c r="AJL104" s="431"/>
      <c r="AJM104" s="431"/>
      <c r="AJN104" s="431"/>
      <c r="AJO104" s="431"/>
      <c r="AJP104" s="431"/>
      <c r="AJQ104" s="431"/>
      <c r="AJR104" s="431"/>
      <c r="AJS104" s="431"/>
      <c r="AJT104" s="431"/>
      <c r="AJU104" s="431"/>
      <c r="AJV104" s="431"/>
      <c r="AJW104" s="431"/>
      <c r="AJX104" s="431"/>
      <c r="AJY104" s="431"/>
      <c r="AJZ104" s="431"/>
      <c r="AKA104" s="431"/>
      <c r="AKB104" s="431"/>
      <c r="AKC104" s="431"/>
      <c r="AKD104" s="431"/>
      <c r="AKE104" s="431"/>
      <c r="AKF104" s="431"/>
      <c r="AKG104" s="431"/>
      <c r="AKH104" s="431"/>
      <c r="AKI104" s="431"/>
      <c r="AKJ104" s="431"/>
      <c r="AKK104" s="431"/>
      <c r="AKL104" s="431"/>
      <c r="AKM104" s="431"/>
      <c r="AKN104" s="431"/>
      <c r="AKO104" s="431"/>
      <c r="AKP104" s="431"/>
      <c r="AKQ104" s="431"/>
      <c r="AKR104" s="431"/>
      <c r="AKS104" s="431"/>
      <c r="AKT104" s="431"/>
      <c r="AKU104" s="431"/>
      <c r="AKV104" s="431"/>
      <c r="AKW104" s="431"/>
      <c r="AKX104" s="431"/>
      <c r="AKY104" s="431"/>
      <c r="AKZ104" s="431"/>
      <c r="ALA104" s="431"/>
      <c r="ALB104" s="431"/>
      <c r="ALC104" s="431"/>
      <c r="ALD104" s="431"/>
      <c r="ALE104" s="431"/>
      <c r="ALF104" s="431"/>
      <c r="ALG104" s="431"/>
      <c r="ALH104" s="431"/>
      <c r="ALI104" s="431"/>
      <c r="ALJ104" s="431"/>
      <c r="ALK104" s="431"/>
      <c r="ALL104" s="431"/>
      <c r="ALM104" s="431"/>
      <c r="ALN104" s="431"/>
      <c r="ALO104" s="431"/>
      <c r="ALP104" s="431"/>
      <c r="ALQ104" s="431"/>
      <c r="ALR104" s="431"/>
      <c r="ALS104" s="431"/>
      <c r="ALT104" s="431"/>
      <c r="ALU104" s="431"/>
      <c r="ALV104" s="431"/>
      <c r="ALW104" s="431"/>
      <c r="ALX104" s="431"/>
      <c r="ALY104" s="431"/>
      <c r="ALZ104" s="431"/>
      <c r="AMA104" s="431"/>
      <c r="AMB104" s="431"/>
      <c r="AMC104" s="431"/>
      <c r="AMD104" s="431"/>
      <c r="AME104" s="431"/>
      <c r="AMF104" s="431"/>
      <c r="AMG104" s="431"/>
      <c r="AMH104" s="431"/>
      <c r="AMI104" s="431"/>
      <c r="AMJ104" s="431"/>
      <c r="AMK104" s="431"/>
      <c r="AML104" s="431"/>
      <c r="AMM104" s="431"/>
      <c r="AMN104" s="431"/>
      <c r="AMO104" s="431"/>
      <c r="AMP104" s="431"/>
      <c r="AMQ104" s="431"/>
      <c r="AMR104" s="431"/>
      <c r="AMS104" s="431"/>
      <c r="AMT104" s="431"/>
      <c r="AMU104" s="431"/>
      <c r="AMV104" s="431"/>
      <c r="AMW104" s="431"/>
      <c r="AMX104" s="431"/>
      <c r="AMY104" s="431"/>
      <c r="AMZ104" s="431"/>
      <c r="ANA104" s="431"/>
      <c r="ANB104" s="431"/>
      <c r="ANC104" s="431"/>
      <c r="AND104" s="431"/>
      <c r="ANE104" s="431"/>
      <c r="ANF104" s="431"/>
      <c r="ANG104" s="431"/>
      <c r="ANH104" s="431"/>
      <c r="ANI104" s="431"/>
      <c r="ANJ104" s="431"/>
      <c r="ANK104" s="431"/>
      <c r="ANL104" s="431"/>
      <c r="ANM104" s="431"/>
      <c r="ANN104" s="431"/>
      <c r="ANO104" s="431"/>
      <c r="ANP104" s="431"/>
      <c r="ANQ104" s="431"/>
      <c r="ANR104" s="431"/>
      <c r="ANS104" s="431"/>
      <c r="ANT104" s="431"/>
      <c r="ANU104" s="431"/>
      <c r="ANV104" s="431"/>
      <c r="ANW104" s="431"/>
      <c r="ANX104" s="431"/>
      <c r="ANY104" s="431"/>
      <c r="ANZ104" s="431"/>
      <c r="AOA104" s="431"/>
      <c r="AOB104" s="431"/>
      <c r="AOC104" s="431"/>
      <c r="AOD104" s="431"/>
      <c r="AOE104" s="431"/>
      <c r="AOF104" s="431"/>
      <c r="AOG104" s="431"/>
      <c r="AOH104" s="431"/>
      <c r="AOI104" s="431"/>
      <c r="AOJ104" s="431"/>
      <c r="AOK104" s="431"/>
      <c r="AOL104" s="431"/>
      <c r="AOM104" s="431"/>
      <c r="AON104" s="431"/>
      <c r="AOO104" s="431"/>
      <c r="AOP104" s="431"/>
      <c r="AOQ104" s="431"/>
      <c r="AOR104" s="431"/>
      <c r="AOS104" s="431"/>
      <c r="AOT104" s="431"/>
      <c r="AOU104" s="431"/>
      <c r="AOV104" s="431"/>
      <c r="AOW104" s="431"/>
      <c r="AOX104" s="431"/>
      <c r="AOY104" s="431"/>
      <c r="AOZ104" s="431"/>
      <c r="APA104" s="431"/>
      <c r="APB104" s="431"/>
      <c r="APC104" s="431"/>
      <c r="APD104" s="431"/>
      <c r="APE104" s="431"/>
      <c r="APF104" s="431"/>
      <c r="APG104" s="431"/>
      <c r="APH104" s="431"/>
      <c r="API104" s="431"/>
      <c r="APJ104" s="431"/>
      <c r="APK104" s="431"/>
      <c r="APL104" s="431"/>
      <c r="APM104" s="431"/>
      <c r="APN104" s="431"/>
      <c r="APO104" s="431"/>
      <c r="APP104" s="431"/>
      <c r="APQ104" s="431"/>
      <c r="APR104" s="431"/>
      <c r="APS104" s="431"/>
      <c r="APT104" s="431"/>
      <c r="APU104" s="431"/>
      <c r="APV104" s="431"/>
      <c r="APW104" s="431"/>
      <c r="APX104" s="431"/>
      <c r="APY104" s="431"/>
      <c r="APZ104" s="431"/>
      <c r="AQA104" s="431"/>
      <c r="AQB104" s="431"/>
      <c r="AQC104" s="431"/>
      <c r="AQD104" s="431"/>
      <c r="AQE104" s="431"/>
      <c r="AQF104" s="431"/>
      <c r="AQG104" s="431"/>
      <c r="AQH104" s="431"/>
      <c r="AQI104" s="431"/>
      <c r="AQJ104" s="431"/>
      <c r="AQK104" s="431"/>
      <c r="AQL104" s="431"/>
      <c r="AQM104" s="431"/>
      <c r="AQN104" s="431"/>
      <c r="AQO104" s="431"/>
      <c r="AQP104" s="431"/>
      <c r="AQQ104" s="431"/>
      <c r="AQR104" s="431"/>
      <c r="AQS104" s="431"/>
      <c r="AQT104" s="431"/>
      <c r="AQU104" s="431"/>
      <c r="AQV104" s="431"/>
      <c r="AQW104" s="431"/>
      <c r="AQX104" s="431"/>
      <c r="AQY104" s="431"/>
      <c r="AQZ104" s="431"/>
      <c r="ARA104" s="431"/>
      <c r="ARB104" s="431"/>
      <c r="ARC104" s="431"/>
      <c r="ARD104" s="431"/>
      <c r="ARE104" s="431"/>
      <c r="ARF104" s="431"/>
      <c r="ARG104" s="431"/>
      <c r="ARH104" s="431"/>
      <c r="ARI104" s="431"/>
      <c r="ARJ104" s="431"/>
      <c r="ARK104" s="431"/>
      <c r="ARL104" s="431"/>
      <c r="ARM104" s="431"/>
      <c r="ARN104" s="431"/>
      <c r="ARO104" s="431"/>
      <c r="ARP104" s="431"/>
      <c r="ARQ104" s="431"/>
      <c r="ARR104" s="431"/>
      <c r="ARS104" s="431"/>
      <c r="ART104" s="431"/>
      <c r="ARU104" s="431"/>
      <c r="ARV104" s="431"/>
      <c r="ARW104" s="431"/>
      <c r="ARX104" s="431"/>
      <c r="ARY104" s="431"/>
      <c r="ARZ104" s="431"/>
      <c r="ASA104" s="431"/>
      <c r="ASB104" s="431"/>
      <c r="ASC104" s="431"/>
      <c r="ASD104" s="431"/>
      <c r="ASE104" s="431"/>
      <c r="ASF104" s="431"/>
      <c r="ASG104" s="431"/>
      <c r="ASH104" s="431"/>
      <c r="ASI104" s="431"/>
      <c r="ASJ104" s="431"/>
      <c r="ASK104" s="431"/>
      <c r="ASL104" s="431"/>
      <c r="ASM104" s="431"/>
      <c r="ASN104" s="431"/>
      <c r="ASO104" s="431"/>
      <c r="ASP104" s="431"/>
      <c r="ASQ104" s="431"/>
      <c r="ASR104" s="431"/>
      <c r="ASS104" s="431"/>
      <c r="AST104" s="431"/>
      <c r="ASU104" s="431"/>
      <c r="ASV104" s="431"/>
      <c r="ASW104" s="431"/>
      <c r="ASX104" s="431"/>
      <c r="ASY104" s="431"/>
      <c r="ASZ104" s="431"/>
      <c r="ATA104" s="431"/>
      <c r="ATB104" s="431"/>
      <c r="ATC104" s="431"/>
      <c r="ATD104" s="431"/>
      <c r="ATE104" s="431"/>
      <c r="ATF104" s="431"/>
      <c r="ATG104" s="431"/>
      <c r="ATH104" s="431"/>
      <c r="ATI104" s="431"/>
      <c r="ATJ104" s="431"/>
      <c r="ATK104" s="431"/>
      <c r="ATL104" s="431"/>
      <c r="ATM104" s="431"/>
      <c r="ATN104" s="431"/>
      <c r="ATO104" s="431"/>
      <c r="ATP104" s="431"/>
      <c r="ATQ104" s="431"/>
      <c r="ATR104" s="431"/>
      <c r="ATS104" s="431"/>
      <c r="ATT104" s="431"/>
      <c r="ATU104" s="431"/>
      <c r="ATV104" s="431"/>
      <c r="ATW104" s="431"/>
      <c r="ATX104" s="431"/>
      <c r="ATY104" s="431"/>
      <c r="ATZ104" s="431"/>
      <c r="AUA104" s="431"/>
      <c r="AUB104" s="431"/>
      <c r="AUC104" s="431"/>
      <c r="AUD104" s="431"/>
      <c r="AUE104" s="431"/>
      <c r="AUF104" s="431"/>
      <c r="AUG104" s="431"/>
      <c r="AUH104" s="431"/>
      <c r="AUI104" s="431"/>
      <c r="AUJ104" s="431"/>
      <c r="AUK104" s="431"/>
      <c r="AUL104" s="431"/>
      <c r="AUM104" s="431"/>
      <c r="AUN104" s="431"/>
      <c r="AUO104" s="431"/>
      <c r="AUP104" s="431"/>
      <c r="AUQ104" s="431"/>
      <c r="AUR104" s="431"/>
      <c r="AUS104" s="431"/>
      <c r="AUT104" s="431"/>
      <c r="AUU104" s="431"/>
      <c r="AUV104" s="431"/>
      <c r="AUW104" s="431"/>
      <c r="AUX104" s="431"/>
      <c r="AUY104" s="431"/>
      <c r="AUZ104" s="431"/>
      <c r="AVA104" s="431"/>
      <c r="AVB104" s="431"/>
      <c r="AVC104" s="431"/>
      <c r="AVD104" s="431"/>
      <c r="AVE104" s="431"/>
      <c r="AVF104" s="431"/>
      <c r="AVG104" s="431"/>
      <c r="AVH104" s="431"/>
      <c r="AVI104" s="431"/>
      <c r="AVJ104" s="431"/>
      <c r="AVK104" s="431"/>
      <c r="AVL104" s="431"/>
      <c r="AVM104" s="431"/>
      <c r="AVN104" s="431"/>
      <c r="AVO104" s="431"/>
      <c r="AVP104" s="431"/>
      <c r="AVQ104" s="431"/>
      <c r="AVR104" s="431"/>
      <c r="AVS104" s="431"/>
      <c r="AVT104" s="431"/>
      <c r="AVU104" s="431"/>
      <c r="AVV104" s="431"/>
      <c r="AVW104" s="431"/>
      <c r="AVX104" s="431"/>
      <c r="AVY104" s="431"/>
      <c r="AVZ104" s="431"/>
      <c r="AWA104" s="431"/>
      <c r="AWB104" s="431"/>
      <c r="AWC104" s="431"/>
      <c r="AWD104" s="431"/>
      <c r="AWE104" s="431"/>
      <c r="AWF104" s="431"/>
      <c r="AWG104" s="431"/>
      <c r="AWH104" s="431"/>
      <c r="AWI104" s="431"/>
      <c r="AWJ104" s="431"/>
      <c r="AWK104" s="431"/>
      <c r="AWL104" s="431"/>
      <c r="AWM104" s="431"/>
      <c r="AWN104" s="431"/>
      <c r="AWO104" s="431"/>
      <c r="AWP104" s="431"/>
      <c r="AWQ104" s="431"/>
      <c r="AWR104" s="431"/>
      <c r="AWS104" s="431"/>
      <c r="AWT104" s="431"/>
      <c r="AWU104" s="431"/>
      <c r="AWV104" s="431"/>
      <c r="AWW104" s="431"/>
      <c r="AWX104" s="431"/>
      <c r="AWY104" s="431"/>
      <c r="AWZ104" s="431"/>
      <c r="AXA104" s="431"/>
      <c r="AXB104" s="431"/>
      <c r="AXC104" s="431"/>
      <c r="AXD104" s="431"/>
      <c r="AXE104" s="431"/>
      <c r="AXF104" s="431"/>
      <c r="AXG104" s="431"/>
      <c r="AXH104" s="431"/>
      <c r="AXI104" s="431"/>
      <c r="AXJ104" s="431"/>
      <c r="AXK104" s="431"/>
      <c r="AXL104" s="431"/>
      <c r="AXM104" s="431"/>
      <c r="AXN104" s="431"/>
      <c r="AXO104" s="431"/>
      <c r="AXP104" s="431"/>
      <c r="AXQ104" s="431"/>
      <c r="AXR104" s="431"/>
      <c r="AXS104" s="431"/>
      <c r="AXT104" s="431"/>
      <c r="AXU104" s="431"/>
      <c r="AXV104" s="431"/>
      <c r="AXW104" s="431"/>
      <c r="AXX104" s="431"/>
      <c r="AXY104" s="431"/>
      <c r="AXZ104" s="431"/>
      <c r="AYA104" s="431"/>
      <c r="AYB104" s="431"/>
      <c r="AYC104" s="431"/>
      <c r="AYD104" s="431"/>
      <c r="AYE104" s="431"/>
      <c r="AYF104" s="431"/>
      <c r="AYG104" s="431"/>
      <c r="AYH104" s="431"/>
      <c r="AYI104" s="431"/>
      <c r="AYJ104" s="431"/>
      <c r="AYK104" s="431"/>
      <c r="AYL104" s="431"/>
      <c r="AYM104" s="431"/>
      <c r="AYN104" s="431"/>
      <c r="AYO104" s="431"/>
      <c r="AYP104" s="431"/>
      <c r="AYQ104" s="431"/>
      <c r="AYR104" s="431"/>
      <c r="AYS104" s="431"/>
      <c r="AYT104" s="431"/>
      <c r="AYU104" s="431"/>
      <c r="AYV104" s="431"/>
      <c r="AYW104" s="431"/>
      <c r="AYX104" s="431"/>
      <c r="AYY104" s="431"/>
      <c r="AYZ104" s="431"/>
      <c r="AZA104" s="431"/>
      <c r="AZB104" s="431"/>
      <c r="AZC104" s="431"/>
      <c r="AZD104" s="431"/>
      <c r="AZE104" s="431"/>
      <c r="AZF104" s="431"/>
      <c r="AZG104" s="431"/>
      <c r="AZH104" s="431"/>
      <c r="AZI104" s="431"/>
      <c r="AZJ104" s="431"/>
      <c r="AZK104" s="431"/>
      <c r="AZL104" s="431"/>
      <c r="AZM104" s="431"/>
      <c r="AZN104" s="431"/>
      <c r="AZO104" s="431"/>
      <c r="AZP104" s="431"/>
      <c r="AZQ104" s="431"/>
      <c r="AZR104" s="431"/>
      <c r="AZS104" s="431"/>
      <c r="AZT104" s="431"/>
      <c r="AZU104" s="431"/>
      <c r="AZV104" s="431"/>
      <c r="AZW104" s="431"/>
      <c r="AZX104" s="431"/>
      <c r="AZY104" s="431"/>
      <c r="AZZ104" s="431"/>
      <c r="BAA104" s="431"/>
      <c r="BAB104" s="431"/>
      <c r="BAC104" s="431"/>
      <c r="BAD104" s="431"/>
      <c r="BAE104" s="431"/>
      <c r="BAF104" s="431"/>
      <c r="BAG104" s="431"/>
      <c r="BAH104" s="431"/>
      <c r="BAI104" s="431"/>
      <c r="BAJ104" s="431"/>
      <c r="BAK104" s="431"/>
      <c r="BAL104" s="431"/>
      <c r="BAM104" s="431"/>
      <c r="BAN104" s="431"/>
      <c r="BAO104" s="431"/>
      <c r="BAP104" s="431"/>
      <c r="BAQ104" s="431"/>
      <c r="BAR104" s="431"/>
      <c r="BAS104" s="431"/>
      <c r="BAT104" s="431"/>
      <c r="BAU104" s="431"/>
      <c r="BAV104" s="431"/>
      <c r="BAW104" s="431"/>
      <c r="BAX104" s="431"/>
      <c r="BAY104" s="431"/>
      <c r="BAZ104" s="431"/>
      <c r="BBA104" s="431"/>
      <c r="BBB104" s="431"/>
      <c r="BBC104" s="431"/>
      <c r="BBD104" s="431"/>
      <c r="BBE104" s="431"/>
      <c r="BBF104" s="431"/>
      <c r="BBG104" s="431"/>
      <c r="BBH104" s="431"/>
      <c r="BBI104" s="431"/>
      <c r="BBJ104" s="431"/>
      <c r="BBK104" s="431"/>
      <c r="BBL104" s="431"/>
      <c r="BBM104" s="431"/>
      <c r="BBN104" s="431"/>
      <c r="BBO104" s="431"/>
      <c r="BBP104" s="431"/>
      <c r="BBQ104" s="431"/>
      <c r="BBR104" s="431"/>
      <c r="BBS104" s="431"/>
      <c r="BBT104" s="431"/>
      <c r="BBU104" s="431"/>
      <c r="BBV104" s="431"/>
      <c r="BBW104" s="431"/>
      <c r="BBX104" s="431"/>
      <c r="BBY104" s="431"/>
      <c r="BBZ104" s="431"/>
      <c r="BCA104" s="431"/>
      <c r="BCB104" s="431"/>
      <c r="BCC104" s="431"/>
      <c r="BCD104" s="431"/>
      <c r="BCE104" s="431"/>
      <c r="BCF104" s="431"/>
      <c r="BCG104" s="431"/>
      <c r="BCH104" s="431"/>
      <c r="BCI104" s="431"/>
      <c r="BCJ104" s="431"/>
      <c r="BCK104" s="431"/>
      <c r="BCL104" s="431"/>
      <c r="BCM104" s="431"/>
      <c r="BCN104" s="431"/>
      <c r="BCO104" s="431"/>
      <c r="BCP104" s="431"/>
      <c r="BCQ104" s="431"/>
      <c r="BCR104" s="431"/>
      <c r="BCS104" s="431"/>
      <c r="BCT104" s="431"/>
      <c r="BCU104" s="431"/>
      <c r="BCV104" s="431"/>
      <c r="BCW104" s="431"/>
      <c r="BCX104" s="431"/>
      <c r="BCY104" s="431"/>
      <c r="BCZ104" s="431"/>
      <c r="BDA104" s="431"/>
      <c r="BDB104" s="431"/>
      <c r="BDC104" s="431"/>
      <c r="BDD104" s="431"/>
      <c r="BDE104" s="431"/>
      <c r="BDF104" s="431"/>
      <c r="BDG104" s="431"/>
      <c r="BDH104" s="431"/>
      <c r="BDI104" s="431"/>
      <c r="BDJ104" s="431"/>
      <c r="BDK104" s="431"/>
      <c r="BDL104" s="431"/>
      <c r="BDM104" s="431"/>
      <c r="BDN104" s="431"/>
      <c r="BDO104" s="431"/>
      <c r="BDP104" s="431"/>
      <c r="BDQ104" s="431"/>
      <c r="BDR104" s="431"/>
      <c r="BDS104" s="431"/>
      <c r="BDT104" s="431"/>
      <c r="BDU104" s="431"/>
      <c r="BDV104" s="431"/>
      <c r="BDW104" s="431"/>
      <c r="BDX104" s="431"/>
      <c r="BDY104" s="431"/>
      <c r="BDZ104" s="431"/>
      <c r="BEA104" s="431"/>
      <c r="BEB104" s="431"/>
      <c r="BEC104" s="431"/>
      <c r="BED104" s="431"/>
      <c r="BEE104" s="431"/>
      <c r="BEF104" s="431"/>
      <c r="BEG104" s="431"/>
      <c r="BEH104" s="431"/>
      <c r="BEI104" s="431"/>
      <c r="BEJ104" s="431"/>
      <c r="BEK104" s="431"/>
      <c r="BEL104" s="431"/>
      <c r="BEM104" s="431"/>
      <c r="BEN104" s="431"/>
      <c r="BEO104" s="431"/>
      <c r="BEP104" s="431"/>
      <c r="BEQ104" s="431"/>
      <c r="BER104" s="431"/>
      <c r="BES104" s="431"/>
      <c r="BET104" s="431"/>
      <c r="BEU104" s="431"/>
      <c r="BEV104" s="431"/>
      <c r="BEW104" s="431"/>
      <c r="BEX104" s="431"/>
      <c r="BEY104" s="431"/>
      <c r="BEZ104" s="431"/>
      <c r="BFA104" s="431"/>
      <c r="BFB104" s="431"/>
      <c r="BFC104" s="431"/>
      <c r="BFD104" s="431"/>
      <c r="BFE104" s="431"/>
      <c r="BFF104" s="431"/>
      <c r="BFG104" s="431"/>
      <c r="BFH104" s="431"/>
      <c r="BFI104" s="431"/>
      <c r="BFJ104" s="431"/>
      <c r="BFK104" s="431"/>
      <c r="BFL104" s="431"/>
      <c r="BFM104" s="431"/>
      <c r="BFN104" s="431"/>
      <c r="BFO104" s="431"/>
      <c r="BFP104" s="431"/>
      <c r="BFQ104" s="431"/>
      <c r="BFR104" s="431"/>
      <c r="BFS104" s="431"/>
      <c r="BFT104" s="431"/>
      <c r="BFU104" s="431"/>
      <c r="BFV104" s="431"/>
      <c r="BFW104" s="431"/>
      <c r="BFX104" s="431"/>
      <c r="BFY104" s="431"/>
      <c r="BFZ104" s="431"/>
      <c r="BGA104" s="431"/>
      <c r="BGB104" s="431"/>
      <c r="BGC104" s="431"/>
      <c r="BGD104" s="431"/>
      <c r="BGE104" s="431"/>
      <c r="BGF104" s="431"/>
      <c r="BGG104" s="431"/>
      <c r="BGH104" s="431"/>
      <c r="BGI104" s="431"/>
      <c r="BGJ104" s="431"/>
      <c r="BGK104" s="431"/>
      <c r="BGL104" s="431"/>
      <c r="BGM104" s="431"/>
      <c r="BGN104" s="431"/>
      <c r="BGO104" s="431"/>
      <c r="BGP104" s="431"/>
      <c r="BGQ104" s="431"/>
      <c r="BGR104" s="431"/>
      <c r="BGS104" s="431"/>
      <c r="BGT104" s="431"/>
      <c r="BGU104" s="431"/>
      <c r="BGV104" s="431"/>
      <c r="BGW104" s="431"/>
      <c r="BGX104" s="431"/>
      <c r="BGY104" s="431"/>
      <c r="BGZ104" s="431"/>
      <c r="BHA104" s="431"/>
      <c r="BHB104" s="431"/>
      <c r="BHC104" s="431"/>
      <c r="BHD104" s="431"/>
      <c r="BHE104" s="431"/>
      <c r="BHF104" s="431"/>
      <c r="BHG104" s="431"/>
      <c r="BHH104" s="431"/>
      <c r="BHI104" s="431"/>
      <c r="BHJ104" s="431"/>
      <c r="BHK104" s="431"/>
      <c r="BHL104" s="431"/>
      <c r="BHM104" s="431"/>
      <c r="BHN104" s="431"/>
      <c r="BHO104" s="431"/>
      <c r="BHP104" s="431"/>
      <c r="BHQ104" s="431"/>
      <c r="BHR104" s="431"/>
      <c r="BHS104" s="431"/>
      <c r="BHT104" s="431"/>
      <c r="BHU104" s="431"/>
      <c r="BHV104" s="431"/>
      <c r="BHW104" s="431"/>
      <c r="BHX104" s="431"/>
      <c r="BHY104" s="431"/>
      <c r="BHZ104" s="431"/>
      <c r="BIA104" s="431"/>
      <c r="BIB104" s="431"/>
      <c r="BIC104" s="431"/>
      <c r="BID104" s="431"/>
      <c r="BIE104" s="431"/>
      <c r="BIF104" s="431"/>
      <c r="BIG104" s="431"/>
      <c r="BIH104" s="431"/>
      <c r="BII104" s="431"/>
      <c r="BIJ104" s="431"/>
      <c r="BIK104" s="431"/>
      <c r="BIL104" s="431"/>
      <c r="BIM104" s="431"/>
      <c r="BIN104" s="431"/>
      <c r="BIO104" s="431"/>
      <c r="BIP104" s="431"/>
      <c r="BIQ104" s="431"/>
      <c r="BIR104" s="431"/>
      <c r="BIS104" s="431"/>
      <c r="BIT104" s="431"/>
      <c r="BIU104" s="431"/>
      <c r="BIV104" s="431"/>
      <c r="BIW104" s="431"/>
      <c r="BIX104" s="431"/>
      <c r="BIY104" s="431"/>
      <c r="BIZ104" s="431"/>
      <c r="BJA104" s="431"/>
      <c r="BJB104" s="431"/>
      <c r="BJC104" s="431"/>
      <c r="BJD104" s="431"/>
      <c r="BJE104" s="431"/>
      <c r="BJF104" s="431"/>
      <c r="BJG104" s="431"/>
      <c r="BJH104" s="431"/>
      <c r="BJI104" s="431"/>
      <c r="BJJ104" s="431"/>
      <c r="BJK104" s="431"/>
      <c r="BJL104" s="431"/>
      <c r="BJM104" s="431"/>
      <c r="BJN104" s="431"/>
      <c r="BJO104" s="431"/>
      <c r="BJP104" s="431"/>
      <c r="BJQ104" s="431"/>
      <c r="BJR104" s="431"/>
      <c r="BJS104" s="431"/>
      <c r="BJT104" s="431"/>
      <c r="BJU104" s="431"/>
      <c r="BJV104" s="431"/>
      <c r="BJW104" s="431"/>
      <c r="BJX104" s="431"/>
      <c r="BJY104" s="431"/>
      <c r="BJZ104" s="431"/>
      <c r="BKA104" s="431"/>
      <c r="BKB104" s="431"/>
      <c r="BKC104" s="431"/>
      <c r="BKD104" s="431"/>
      <c r="BKE104" s="431"/>
      <c r="BKF104" s="431"/>
      <c r="BKG104" s="431"/>
      <c r="BKH104" s="431"/>
      <c r="BKI104" s="431"/>
      <c r="BKJ104" s="431"/>
      <c r="BKK104" s="431"/>
      <c r="BKL104" s="431"/>
      <c r="BKM104" s="431"/>
      <c r="BKN104" s="431"/>
      <c r="BKO104" s="431"/>
      <c r="BKP104" s="431"/>
      <c r="BKQ104" s="431"/>
      <c r="BKR104" s="431"/>
      <c r="BKS104" s="431"/>
      <c r="BKT104" s="431"/>
      <c r="BKU104" s="431"/>
      <c r="BKV104" s="431"/>
      <c r="BKW104" s="431"/>
      <c r="BKX104" s="431"/>
      <c r="BKY104" s="431"/>
      <c r="BKZ104" s="431"/>
      <c r="BLA104" s="431"/>
      <c r="BLB104" s="431"/>
      <c r="BLC104" s="431"/>
      <c r="BLD104" s="431"/>
      <c r="BLE104" s="431"/>
      <c r="BLF104" s="431"/>
      <c r="BLG104" s="431"/>
      <c r="BLH104" s="431"/>
      <c r="BLI104" s="431"/>
      <c r="BLJ104" s="431"/>
      <c r="BLK104" s="431"/>
      <c r="BLL104" s="431"/>
      <c r="BLM104" s="431"/>
      <c r="BLN104" s="431"/>
      <c r="BLO104" s="431"/>
      <c r="BLP104" s="431"/>
      <c r="BLQ104" s="431"/>
      <c r="BLR104" s="431"/>
      <c r="BLS104" s="431"/>
      <c r="BLT104" s="431"/>
      <c r="BLU104" s="431"/>
      <c r="BLV104" s="431"/>
      <c r="BLW104" s="431"/>
      <c r="BLX104" s="431"/>
      <c r="BLY104" s="431"/>
      <c r="BLZ104" s="431"/>
      <c r="BMA104" s="431"/>
      <c r="BMB104" s="431"/>
      <c r="BMC104" s="431"/>
      <c r="BMD104" s="431"/>
      <c r="BME104" s="431"/>
      <c r="BMF104" s="431"/>
      <c r="BMG104" s="431"/>
      <c r="BMH104" s="431"/>
      <c r="BMI104" s="431"/>
      <c r="BMJ104" s="431"/>
      <c r="BMK104" s="431"/>
      <c r="BML104" s="431"/>
      <c r="BMM104" s="431"/>
      <c r="BMN104" s="431"/>
      <c r="BMO104" s="431"/>
      <c r="BMP104" s="431"/>
      <c r="BMQ104" s="431"/>
      <c r="BMR104" s="431"/>
      <c r="BMS104" s="431"/>
      <c r="BMT104" s="431"/>
      <c r="BMU104" s="431"/>
      <c r="BMV104" s="431"/>
      <c r="BMW104" s="431"/>
      <c r="BMX104" s="431"/>
      <c r="BMY104" s="431"/>
      <c r="BMZ104" s="431"/>
      <c r="BNA104" s="431"/>
      <c r="BNB104" s="431"/>
      <c r="BNC104" s="431"/>
      <c r="BND104" s="431"/>
      <c r="BNE104" s="431"/>
      <c r="BNF104" s="431"/>
      <c r="BNG104" s="431"/>
      <c r="BNH104" s="431"/>
      <c r="BNI104" s="431"/>
      <c r="BNJ104" s="431"/>
      <c r="BNK104" s="431"/>
      <c r="BNL104" s="431"/>
      <c r="BNM104" s="431"/>
      <c r="BNN104" s="431"/>
      <c r="BNO104" s="431"/>
      <c r="BNP104" s="431"/>
      <c r="BNQ104" s="431"/>
      <c r="BNR104" s="431"/>
      <c r="BNS104" s="431"/>
      <c r="BNT104" s="431"/>
      <c r="BNU104" s="431"/>
      <c r="BNV104" s="431"/>
      <c r="BNW104" s="431"/>
      <c r="BNX104" s="431"/>
      <c r="BNY104" s="431"/>
      <c r="BNZ104" s="431"/>
      <c r="BOA104" s="431"/>
      <c r="BOB104" s="431"/>
      <c r="BOC104" s="431"/>
      <c r="BOD104" s="431"/>
      <c r="BOE104" s="431"/>
      <c r="BOF104" s="431"/>
      <c r="BOG104" s="431"/>
      <c r="BOH104" s="431"/>
      <c r="BOI104" s="431"/>
      <c r="BOJ104" s="431"/>
      <c r="BOK104" s="431"/>
      <c r="BOL104" s="431"/>
      <c r="BOM104" s="431"/>
      <c r="BON104" s="431"/>
      <c r="BOO104" s="431"/>
      <c r="BOP104" s="431"/>
      <c r="BOQ104" s="431"/>
      <c r="BOR104" s="431"/>
      <c r="BOS104" s="431"/>
      <c r="BOT104" s="431"/>
      <c r="BOU104" s="431"/>
      <c r="BOV104" s="431"/>
      <c r="BOW104" s="431"/>
      <c r="BOX104" s="431"/>
      <c r="BOY104" s="431"/>
      <c r="BOZ104" s="431"/>
      <c r="BPA104" s="431"/>
      <c r="BPB104" s="431"/>
      <c r="BPC104" s="431"/>
      <c r="BPD104" s="431"/>
      <c r="BPE104" s="431"/>
      <c r="BPF104" s="431"/>
      <c r="BPG104" s="431"/>
      <c r="BPH104" s="431"/>
      <c r="BPI104" s="431"/>
      <c r="BPJ104" s="431"/>
      <c r="BPK104" s="431"/>
      <c r="BPL104" s="431"/>
      <c r="BPM104" s="431"/>
      <c r="BPN104" s="431"/>
      <c r="BPO104" s="431"/>
      <c r="BPP104" s="431"/>
      <c r="BPQ104" s="431"/>
      <c r="BPR104" s="431"/>
      <c r="BPS104" s="431"/>
      <c r="BPT104" s="431"/>
      <c r="BPU104" s="431"/>
      <c r="BPV104" s="431"/>
      <c r="BPW104" s="431"/>
      <c r="BPX104" s="431"/>
      <c r="BPY104" s="431"/>
      <c r="BPZ104" s="431"/>
      <c r="BQA104" s="431"/>
      <c r="BQB104" s="431"/>
      <c r="BQC104" s="431"/>
      <c r="BQD104" s="431"/>
      <c r="BQE104" s="431"/>
      <c r="BQF104" s="431"/>
      <c r="BQG104" s="431"/>
      <c r="BQH104" s="431"/>
      <c r="BQI104" s="431"/>
      <c r="BQJ104" s="431"/>
      <c r="BQK104" s="431"/>
      <c r="BQL104" s="431"/>
      <c r="BQM104" s="431"/>
      <c r="BQN104" s="431"/>
      <c r="BQO104" s="431"/>
      <c r="BQP104" s="431"/>
      <c r="BQQ104" s="431"/>
      <c r="BQR104" s="431"/>
      <c r="BQS104" s="431"/>
      <c r="BQT104" s="431"/>
      <c r="BQU104" s="431"/>
      <c r="BQV104" s="431"/>
      <c r="BQW104" s="431"/>
      <c r="BQX104" s="431"/>
      <c r="BQY104" s="431"/>
      <c r="BQZ104" s="431"/>
      <c r="BRA104" s="431"/>
      <c r="BRB104" s="431"/>
      <c r="BRC104" s="431"/>
      <c r="BRD104" s="431"/>
      <c r="BRE104" s="431"/>
      <c r="BRF104" s="431"/>
      <c r="BRG104" s="431"/>
      <c r="BRH104" s="431"/>
      <c r="BRI104" s="431"/>
      <c r="BRJ104" s="431"/>
      <c r="BRK104" s="431"/>
      <c r="BRL104" s="431"/>
      <c r="BRM104" s="431"/>
      <c r="BRN104" s="431"/>
      <c r="BRO104" s="431"/>
      <c r="BRP104" s="431"/>
      <c r="BRQ104" s="431"/>
      <c r="BRR104" s="431"/>
      <c r="BRS104" s="431"/>
      <c r="BRT104" s="431"/>
      <c r="BRU104" s="431"/>
    </row>
    <row r="105" spans="1:1841" ht="29.25" customHeight="1" x14ac:dyDescent="0.3">
      <c r="A105" s="792"/>
      <c r="B105" s="476">
        <v>12</v>
      </c>
      <c r="C105" s="476" t="s">
        <v>436</v>
      </c>
      <c r="D105" s="504">
        <f t="shared" si="45"/>
        <v>181031080</v>
      </c>
      <c r="E105" s="477">
        <v>100</v>
      </c>
      <c r="F105" s="464">
        <v>0</v>
      </c>
      <c r="G105" s="464">
        <v>0</v>
      </c>
      <c r="H105" s="464">
        <f t="shared" si="46"/>
        <v>16700654.285714276</v>
      </c>
      <c r="I105" s="477">
        <v>68</v>
      </c>
      <c r="J105" s="478"/>
      <c r="K105" s="477">
        <v>0</v>
      </c>
      <c r="L105" s="479"/>
      <c r="M105" s="476"/>
      <c r="N105" s="478"/>
      <c r="O105" s="476"/>
      <c r="P105" s="478"/>
      <c r="Q105" s="476"/>
      <c r="R105" s="478"/>
      <c r="S105" s="476"/>
      <c r="T105" s="478"/>
      <c r="U105" s="476"/>
      <c r="V105" s="478"/>
      <c r="W105" s="476"/>
      <c r="X105" s="480">
        <f t="shared" si="47"/>
        <v>16700654.285714276</v>
      </c>
      <c r="Y105" s="469">
        <f t="shared" si="48"/>
        <v>68</v>
      </c>
      <c r="Z105" s="480">
        <f t="shared" si="49"/>
        <v>0</v>
      </c>
      <c r="AA105" s="470">
        <f t="shared" si="50"/>
        <v>0</v>
      </c>
      <c r="AB105" s="521"/>
      <c r="AC105" s="486"/>
      <c r="AD105" s="527"/>
      <c r="AE105" s="527"/>
      <c r="AF105" s="527"/>
      <c r="AG105" s="527"/>
      <c r="AH105" s="431"/>
      <c r="AI105" s="431"/>
      <c r="AJ105" s="431"/>
      <c r="AK105" s="431"/>
      <c r="AL105" s="431"/>
      <c r="AM105" s="431"/>
      <c r="AN105" s="431"/>
      <c r="AO105" s="431"/>
      <c r="AP105" s="431"/>
      <c r="AQ105" s="431"/>
      <c r="AR105" s="431"/>
      <c r="AS105" s="431"/>
      <c r="AT105" s="431"/>
      <c r="AU105" s="431"/>
      <c r="AV105" s="431"/>
      <c r="AW105" s="431"/>
      <c r="AX105" s="431"/>
      <c r="AY105" s="431"/>
      <c r="AZ105" s="431"/>
      <c r="BA105" s="431"/>
      <c r="BB105" s="431"/>
      <c r="BC105" s="431"/>
      <c r="BD105" s="431"/>
      <c r="BE105" s="431"/>
      <c r="BF105" s="431"/>
      <c r="BG105" s="431"/>
      <c r="BH105" s="431"/>
      <c r="BI105" s="431"/>
      <c r="BJ105" s="431"/>
      <c r="BK105" s="431"/>
      <c r="BL105" s="431"/>
      <c r="BM105" s="431"/>
      <c r="BN105" s="431"/>
      <c r="BO105" s="431"/>
      <c r="BP105" s="431"/>
      <c r="BQ105" s="431"/>
      <c r="BR105" s="431"/>
      <c r="BS105" s="431"/>
      <c r="BT105" s="431"/>
      <c r="BU105" s="431"/>
      <c r="BV105" s="431"/>
      <c r="BW105" s="431"/>
      <c r="BX105" s="431"/>
      <c r="BY105" s="431"/>
      <c r="BZ105" s="431"/>
      <c r="CA105" s="431"/>
      <c r="CB105" s="431"/>
      <c r="CC105" s="431"/>
      <c r="CD105" s="431"/>
      <c r="CE105" s="431"/>
      <c r="CF105" s="431"/>
      <c r="CG105" s="431"/>
      <c r="CH105" s="431"/>
      <c r="CI105" s="431"/>
      <c r="CJ105" s="431"/>
      <c r="CK105" s="431"/>
      <c r="CL105" s="431"/>
      <c r="CM105" s="431"/>
      <c r="CN105" s="431"/>
      <c r="CO105" s="431"/>
      <c r="CP105" s="431"/>
      <c r="CQ105" s="431"/>
      <c r="CR105" s="431"/>
      <c r="CS105" s="431"/>
      <c r="CT105" s="431"/>
      <c r="CU105" s="431"/>
      <c r="CV105" s="431"/>
      <c r="CW105" s="431"/>
      <c r="CX105" s="431"/>
      <c r="CY105" s="431"/>
      <c r="CZ105" s="431"/>
      <c r="DA105" s="431"/>
      <c r="DB105" s="431"/>
      <c r="DC105" s="431"/>
      <c r="DD105" s="431"/>
      <c r="DE105" s="431"/>
      <c r="DF105" s="431"/>
      <c r="DG105" s="431"/>
      <c r="DH105" s="431"/>
      <c r="DI105" s="431"/>
      <c r="DJ105" s="431"/>
      <c r="DK105" s="431"/>
      <c r="DL105" s="431"/>
      <c r="DM105" s="431"/>
      <c r="DN105" s="431"/>
      <c r="DO105" s="431"/>
      <c r="DP105" s="431"/>
      <c r="DQ105" s="431"/>
      <c r="DR105" s="431"/>
      <c r="DS105" s="431"/>
      <c r="DT105" s="431"/>
      <c r="DU105" s="431"/>
      <c r="DV105" s="431"/>
      <c r="DW105" s="431"/>
      <c r="DX105" s="431"/>
      <c r="DY105" s="431"/>
      <c r="DZ105" s="431"/>
      <c r="EA105" s="431"/>
      <c r="EB105" s="431"/>
      <c r="EC105" s="431"/>
      <c r="ED105" s="431"/>
      <c r="EE105" s="431"/>
      <c r="EF105" s="431"/>
      <c r="EG105" s="431"/>
      <c r="EH105" s="431"/>
      <c r="EI105" s="431"/>
      <c r="EJ105" s="431"/>
      <c r="EK105" s="431"/>
      <c r="EL105" s="431"/>
      <c r="EM105" s="431"/>
      <c r="EN105" s="431"/>
      <c r="EO105" s="431"/>
      <c r="EP105" s="431"/>
      <c r="EQ105" s="431"/>
      <c r="ER105" s="431"/>
      <c r="ES105" s="431"/>
      <c r="ET105" s="431"/>
      <c r="EU105" s="431"/>
      <c r="EV105" s="431"/>
      <c r="EW105" s="431"/>
      <c r="EX105" s="431"/>
      <c r="EY105" s="431"/>
      <c r="EZ105" s="431"/>
      <c r="FA105" s="431"/>
      <c r="FB105" s="431"/>
      <c r="FC105" s="431"/>
      <c r="FD105" s="431"/>
      <c r="FE105" s="431"/>
      <c r="FF105" s="431"/>
      <c r="FG105" s="431"/>
      <c r="FH105" s="431"/>
      <c r="FI105" s="431"/>
      <c r="FJ105" s="431"/>
      <c r="FK105" s="431"/>
      <c r="FL105" s="431"/>
      <c r="FM105" s="431"/>
      <c r="FN105" s="431"/>
      <c r="FO105" s="431"/>
      <c r="FP105" s="431"/>
      <c r="FQ105" s="431"/>
      <c r="FR105" s="431"/>
      <c r="FS105" s="431"/>
      <c r="FT105" s="431"/>
      <c r="FU105" s="431"/>
      <c r="FV105" s="431"/>
      <c r="FW105" s="431"/>
      <c r="FX105" s="431"/>
      <c r="FY105" s="431"/>
      <c r="FZ105" s="431"/>
      <c r="GA105" s="431"/>
      <c r="GB105" s="431"/>
      <c r="GC105" s="431"/>
      <c r="GD105" s="431"/>
      <c r="GE105" s="431"/>
      <c r="GF105" s="431"/>
      <c r="GG105" s="431"/>
      <c r="GH105" s="431"/>
      <c r="GI105" s="431"/>
      <c r="GJ105" s="431"/>
      <c r="GK105" s="431"/>
      <c r="GL105" s="431"/>
      <c r="GM105" s="431"/>
      <c r="GN105" s="431"/>
      <c r="GO105" s="431"/>
      <c r="GP105" s="431"/>
      <c r="GQ105" s="431"/>
      <c r="GR105" s="431"/>
      <c r="GS105" s="431"/>
      <c r="GT105" s="431"/>
      <c r="GU105" s="431"/>
      <c r="GV105" s="431"/>
      <c r="GW105" s="431"/>
      <c r="GX105" s="431"/>
      <c r="GY105" s="431"/>
      <c r="GZ105" s="431"/>
      <c r="HA105" s="431"/>
      <c r="HB105" s="431"/>
      <c r="HC105" s="431"/>
      <c r="HD105" s="431"/>
      <c r="HE105" s="431"/>
      <c r="HF105" s="431"/>
      <c r="HG105" s="431"/>
      <c r="HH105" s="431"/>
      <c r="HI105" s="431"/>
      <c r="HJ105" s="431"/>
      <c r="HK105" s="431"/>
      <c r="HL105" s="431"/>
      <c r="HM105" s="431"/>
      <c r="HN105" s="431"/>
      <c r="HO105" s="431"/>
      <c r="HP105" s="431"/>
      <c r="HQ105" s="431"/>
      <c r="HR105" s="431"/>
      <c r="HS105" s="431"/>
      <c r="HT105" s="431"/>
      <c r="HU105" s="431"/>
      <c r="HV105" s="431"/>
      <c r="HW105" s="431"/>
      <c r="HX105" s="431"/>
      <c r="HY105" s="431"/>
      <c r="HZ105" s="431"/>
      <c r="IA105" s="431"/>
      <c r="IB105" s="431"/>
      <c r="IC105" s="431"/>
      <c r="ID105" s="431"/>
      <c r="IE105" s="431"/>
      <c r="IF105" s="431"/>
      <c r="IG105" s="431"/>
      <c r="IH105" s="431"/>
      <c r="II105" s="431"/>
      <c r="IJ105" s="431"/>
      <c r="IK105" s="431"/>
      <c r="IL105" s="431"/>
      <c r="IM105" s="431"/>
      <c r="IN105" s="431"/>
      <c r="IO105" s="431"/>
      <c r="IP105" s="431"/>
      <c r="IQ105" s="431"/>
      <c r="IR105" s="431"/>
      <c r="IS105" s="431"/>
      <c r="IT105" s="431"/>
      <c r="IU105" s="431"/>
      <c r="IV105" s="431"/>
      <c r="IW105" s="431"/>
      <c r="IX105" s="431"/>
      <c r="IY105" s="431"/>
      <c r="IZ105" s="431"/>
      <c r="JA105" s="431"/>
      <c r="JB105" s="431"/>
      <c r="JC105" s="431"/>
      <c r="JD105" s="431"/>
      <c r="JE105" s="431"/>
      <c r="JF105" s="431"/>
      <c r="JG105" s="431"/>
      <c r="JH105" s="431"/>
      <c r="JI105" s="431"/>
      <c r="JJ105" s="431"/>
      <c r="JK105" s="431"/>
      <c r="JL105" s="431"/>
      <c r="JM105" s="431"/>
      <c r="JN105" s="431"/>
      <c r="JO105" s="431"/>
      <c r="JP105" s="431"/>
      <c r="JQ105" s="431"/>
      <c r="JR105" s="431"/>
      <c r="JS105" s="431"/>
      <c r="JT105" s="431"/>
      <c r="JU105" s="431"/>
      <c r="JV105" s="431"/>
      <c r="JW105" s="431"/>
      <c r="JX105" s="431"/>
      <c r="JY105" s="431"/>
      <c r="JZ105" s="431"/>
      <c r="KA105" s="431"/>
      <c r="KB105" s="431"/>
      <c r="KC105" s="431"/>
      <c r="KD105" s="431"/>
      <c r="KE105" s="431"/>
      <c r="KF105" s="431"/>
      <c r="KG105" s="431"/>
      <c r="KH105" s="431"/>
      <c r="KI105" s="431"/>
      <c r="KJ105" s="431"/>
      <c r="KK105" s="431"/>
      <c r="KL105" s="431"/>
      <c r="KM105" s="431"/>
      <c r="KN105" s="431"/>
      <c r="KO105" s="431"/>
      <c r="KP105" s="431"/>
      <c r="KQ105" s="431"/>
      <c r="KR105" s="431"/>
      <c r="KS105" s="431"/>
      <c r="KT105" s="431"/>
      <c r="KU105" s="431"/>
      <c r="KV105" s="431"/>
      <c r="KW105" s="431"/>
      <c r="KX105" s="431"/>
      <c r="KY105" s="431"/>
      <c r="KZ105" s="431"/>
      <c r="LA105" s="431"/>
      <c r="LB105" s="431"/>
      <c r="LC105" s="431"/>
      <c r="LD105" s="431"/>
      <c r="LE105" s="431"/>
      <c r="LF105" s="431"/>
      <c r="LG105" s="431"/>
      <c r="LH105" s="431"/>
      <c r="LI105" s="431"/>
      <c r="LJ105" s="431"/>
      <c r="LK105" s="431"/>
      <c r="LL105" s="431"/>
      <c r="LM105" s="431"/>
      <c r="LN105" s="431"/>
      <c r="LO105" s="431"/>
      <c r="LP105" s="431"/>
      <c r="LQ105" s="431"/>
      <c r="LR105" s="431"/>
      <c r="LS105" s="431"/>
      <c r="LT105" s="431"/>
      <c r="LU105" s="431"/>
      <c r="LV105" s="431"/>
      <c r="LW105" s="431"/>
      <c r="LX105" s="431"/>
      <c r="LY105" s="431"/>
      <c r="LZ105" s="431"/>
      <c r="MA105" s="431"/>
      <c r="MB105" s="431"/>
      <c r="MC105" s="431"/>
      <c r="MD105" s="431"/>
      <c r="ME105" s="431"/>
      <c r="MF105" s="431"/>
      <c r="MG105" s="431"/>
      <c r="MH105" s="431"/>
      <c r="MI105" s="431"/>
      <c r="MJ105" s="431"/>
      <c r="MK105" s="431"/>
      <c r="ML105" s="431"/>
      <c r="MM105" s="431"/>
      <c r="MN105" s="431"/>
      <c r="MO105" s="431"/>
      <c r="MP105" s="431"/>
      <c r="MQ105" s="431"/>
      <c r="MR105" s="431"/>
      <c r="MS105" s="431"/>
      <c r="MT105" s="431"/>
      <c r="MU105" s="431"/>
      <c r="MV105" s="431"/>
      <c r="MW105" s="431"/>
      <c r="MX105" s="431"/>
      <c r="MY105" s="431"/>
      <c r="MZ105" s="431"/>
      <c r="NA105" s="431"/>
      <c r="NB105" s="431"/>
      <c r="NC105" s="431"/>
      <c r="ND105" s="431"/>
      <c r="NE105" s="431"/>
      <c r="NF105" s="431"/>
      <c r="NG105" s="431"/>
      <c r="NH105" s="431"/>
      <c r="NI105" s="431"/>
      <c r="NJ105" s="431"/>
      <c r="NK105" s="431"/>
      <c r="NL105" s="431"/>
      <c r="NM105" s="431"/>
      <c r="NN105" s="431"/>
      <c r="NO105" s="431"/>
      <c r="NP105" s="431"/>
      <c r="NQ105" s="431"/>
      <c r="NR105" s="431"/>
      <c r="NS105" s="431"/>
      <c r="NT105" s="431"/>
      <c r="NU105" s="431"/>
      <c r="NV105" s="431"/>
      <c r="NW105" s="431"/>
      <c r="NX105" s="431"/>
      <c r="NY105" s="431"/>
      <c r="NZ105" s="431"/>
      <c r="OA105" s="431"/>
      <c r="OB105" s="431"/>
      <c r="OC105" s="431"/>
      <c r="OD105" s="431"/>
      <c r="OE105" s="431"/>
      <c r="OF105" s="431"/>
      <c r="OG105" s="431"/>
      <c r="OH105" s="431"/>
      <c r="OI105" s="431"/>
      <c r="OJ105" s="431"/>
      <c r="OK105" s="431"/>
      <c r="OL105" s="431"/>
      <c r="OM105" s="431"/>
      <c r="ON105" s="431"/>
      <c r="OO105" s="431"/>
      <c r="OP105" s="431"/>
      <c r="OQ105" s="431"/>
      <c r="OR105" s="431"/>
      <c r="OS105" s="431"/>
      <c r="OT105" s="431"/>
      <c r="OU105" s="431"/>
      <c r="OV105" s="431"/>
      <c r="OW105" s="431"/>
      <c r="OX105" s="431"/>
      <c r="OY105" s="431"/>
      <c r="OZ105" s="431"/>
      <c r="PA105" s="431"/>
      <c r="PB105" s="431"/>
      <c r="PC105" s="431"/>
      <c r="PD105" s="431"/>
      <c r="PE105" s="431"/>
      <c r="PF105" s="431"/>
      <c r="PG105" s="431"/>
      <c r="PH105" s="431"/>
      <c r="PI105" s="431"/>
      <c r="PJ105" s="431"/>
      <c r="PK105" s="431"/>
      <c r="PL105" s="431"/>
      <c r="PM105" s="431"/>
      <c r="PN105" s="431"/>
      <c r="PO105" s="431"/>
      <c r="PP105" s="431"/>
      <c r="PQ105" s="431"/>
      <c r="PR105" s="431"/>
      <c r="PS105" s="431"/>
      <c r="PT105" s="431"/>
      <c r="PU105" s="431"/>
      <c r="PV105" s="431"/>
      <c r="PW105" s="431"/>
      <c r="PX105" s="431"/>
      <c r="PY105" s="431"/>
      <c r="PZ105" s="431"/>
      <c r="QA105" s="431"/>
      <c r="QB105" s="431"/>
      <c r="QC105" s="431"/>
      <c r="QD105" s="431"/>
      <c r="QE105" s="431"/>
      <c r="QF105" s="431"/>
      <c r="QG105" s="431"/>
      <c r="QH105" s="431"/>
      <c r="QI105" s="431"/>
      <c r="QJ105" s="431"/>
      <c r="QK105" s="431"/>
      <c r="QL105" s="431"/>
      <c r="QM105" s="431"/>
      <c r="QN105" s="431"/>
      <c r="QO105" s="431"/>
      <c r="QP105" s="431"/>
      <c r="QQ105" s="431"/>
      <c r="QR105" s="431"/>
      <c r="QS105" s="431"/>
      <c r="QT105" s="431"/>
      <c r="QU105" s="431"/>
      <c r="QV105" s="431"/>
      <c r="QW105" s="431"/>
      <c r="QX105" s="431"/>
      <c r="QY105" s="431"/>
      <c r="QZ105" s="431"/>
      <c r="RA105" s="431"/>
      <c r="RB105" s="431"/>
      <c r="RC105" s="431"/>
      <c r="RD105" s="431"/>
      <c r="RE105" s="431"/>
      <c r="RF105" s="431"/>
      <c r="RG105" s="431"/>
      <c r="RH105" s="431"/>
      <c r="RI105" s="431"/>
      <c r="RJ105" s="431"/>
      <c r="RK105" s="431"/>
      <c r="RL105" s="431"/>
      <c r="RM105" s="431"/>
      <c r="RN105" s="431"/>
      <c r="RO105" s="431"/>
      <c r="RP105" s="431"/>
      <c r="RQ105" s="431"/>
      <c r="RR105" s="431"/>
      <c r="RS105" s="431"/>
      <c r="RT105" s="431"/>
      <c r="RU105" s="431"/>
      <c r="RV105" s="431"/>
      <c r="RW105" s="431"/>
      <c r="RX105" s="431"/>
      <c r="RY105" s="431"/>
      <c r="RZ105" s="431"/>
      <c r="SA105" s="431"/>
      <c r="SB105" s="431"/>
      <c r="SC105" s="431"/>
      <c r="SD105" s="431"/>
      <c r="SE105" s="431"/>
      <c r="SF105" s="431"/>
      <c r="SG105" s="431"/>
      <c r="SH105" s="431"/>
      <c r="SI105" s="431"/>
      <c r="SJ105" s="431"/>
      <c r="SK105" s="431"/>
      <c r="SL105" s="431"/>
      <c r="SM105" s="431"/>
      <c r="SN105" s="431"/>
      <c r="SO105" s="431"/>
      <c r="SP105" s="431"/>
      <c r="SQ105" s="431"/>
      <c r="SR105" s="431"/>
      <c r="SS105" s="431"/>
      <c r="ST105" s="431"/>
      <c r="SU105" s="431"/>
      <c r="SV105" s="431"/>
      <c r="SW105" s="431"/>
      <c r="SX105" s="431"/>
      <c r="SY105" s="431"/>
      <c r="SZ105" s="431"/>
      <c r="TA105" s="431"/>
      <c r="TB105" s="431"/>
      <c r="TC105" s="431"/>
      <c r="TD105" s="431"/>
      <c r="TE105" s="431"/>
      <c r="TF105" s="431"/>
      <c r="TG105" s="431"/>
      <c r="TH105" s="431"/>
      <c r="TI105" s="431"/>
      <c r="TJ105" s="431"/>
      <c r="TK105" s="431"/>
      <c r="TL105" s="431"/>
      <c r="TM105" s="431"/>
      <c r="TN105" s="431"/>
      <c r="TO105" s="431"/>
      <c r="TP105" s="431"/>
      <c r="TQ105" s="431"/>
      <c r="TR105" s="431"/>
      <c r="TS105" s="431"/>
      <c r="TT105" s="431"/>
      <c r="TU105" s="431"/>
      <c r="TV105" s="431"/>
      <c r="TW105" s="431"/>
      <c r="TX105" s="431"/>
      <c r="TY105" s="431"/>
      <c r="TZ105" s="431"/>
      <c r="UA105" s="431"/>
      <c r="UB105" s="431"/>
      <c r="UC105" s="431"/>
      <c r="UD105" s="431"/>
      <c r="UE105" s="431"/>
      <c r="UF105" s="431"/>
      <c r="UG105" s="431"/>
      <c r="UH105" s="431"/>
      <c r="UI105" s="431"/>
      <c r="UJ105" s="431"/>
      <c r="UK105" s="431"/>
      <c r="UL105" s="431"/>
      <c r="UM105" s="431"/>
      <c r="UN105" s="431"/>
      <c r="UO105" s="431"/>
      <c r="UP105" s="431"/>
      <c r="UQ105" s="431"/>
      <c r="UR105" s="431"/>
      <c r="US105" s="431"/>
      <c r="UT105" s="431"/>
      <c r="UU105" s="431"/>
      <c r="UV105" s="431"/>
      <c r="UW105" s="431"/>
      <c r="UX105" s="431"/>
      <c r="UY105" s="431"/>
      <c r="UZ105" s="431"/>
      <c r="VA105" s="431"/>
      <c r="VB105" s="431"/>
      <c r="VC105" s="431"/>
      <c r="VD105" s="431"/>
      <c r="VE105" s="431"/>
      <c r="VF105" s="431"/>
      <c r="VG105" s="431"/>
      <c r="VH105" s="431"/>
      <c r="VI105" s="431"/>
      <c r="VJ105" s="431"/>
      <c r="VK105" s="431"/>
      <c r="VL105" s="431"/>
      <c r="VM105" s="431"/>
      <c r="VN105" s="431"/>
      <c r="VO105" s="431"/>
      <c r="VP105" s="431"/>
      <c r="VQ105" s="431"/>
      <c r="VR105" s="431"/>
      <c r="VS105" s="431"/>
      <c r="VT105" s="431"/>
      <c r="VU105" s="431"/>
      <c r="VV105" s="431"/>
      <c r="VW105" s="431"/>
      <c r="VX105" s="431"/>
      <c r="VY105" s="431"/>
      <c r="VZ105" s="431"/>
      <c r="WA105" s="431"/>
      <c r="WB105" s="431"/>
      <c r="WC105" s="431"/>
      <c r="WD105" s="431"/>
      <c r="WE105" s="431"/>
      <c r="WF105" s="431"/>
      <c r="WG105" s="431"/>
      <c r="WH105" s="431"/>
      <c r="WI105" s="431"/>
      <c r="WJ105" s="431"/>
      <c r="WK105" s="431"/>
      <c r="WL105" s="431"/>
      <c r="WM105" s="431"/>
      <c r="WN105" s="431"/>
      <c r="WO105" s="431"/>
      <c r="WP105" s="431"/>
      <c r="WQ105" s="431"/>
      <c r="WR105" s="431"/>
      <c r="WS105" s="431"/>
      <c r="WT105" s="431"/>
      <c r="WU105" s="431"/>
      <c r="WV105" s="431"/>
      <c r="WW105" s="431"/>
      <c r="WX105" s="431"/>
      <c r="WY105" s="431"/>
      <c r="WZ105" s="431"/>
      <c r="XA105" s="431"/>
      <c r="XB105" s="431"/>
      <c r="XC105" s="431"/>
      <c r="XD105" s="431"/>
      <c r="XE105" s="431"/>
      <c r="XF105" s="431"/>
      <c r="XG105" s="431"/>
      <c r="XH105" s="431"/>
      <c r="XI105" s="431"/>
      <c r="XJ105" s="431"/>
      <c r="XK105" s="431"/>
      <c r="XL105" s="431"/>
      <c r="XM105" s="431"/>
      <c r="XN105" s="431"/>
      <c r="XO105" s="431"/>
      <c r="XP105" s="431"/>
      <c r="XQ105" s="431"/>
      <c r="XR105" s="431"/>
      <c r="XS105" s="431"/>
      <c r="XT105" s="431"/>
      <c r="XU105" s="431"/>
      <c r="XV105" s="431"/>
      <c r="XW105" s="431"/>
      <c r="XX105" s="431"/>
      <c r="XY105" s="431"/>
      <c r="XZ105" s="431"/>
      <c r="YA105" s="431"/>
      <c r="YB105" s="431"/>
      <c r="YC105" s="431"/>
      <c r="YD105" s="431"/>
      <c r="YE105" s="431"/>
      <c r="YF105" s="431"/>
      <c r="YG105" s="431"/>
      <c r="YH105" s="431"/>
      <c r="YI105" s="431"/>
      <c r="YJ105" s="431"/>
      <c r="YK105" s="431"/>
      <c r="YL105" s="431"/>
      <c r="YM105" s="431"/>
      <c r="YN105" s="431"/>
      <c r="YO105" s="431"/>
      <c r="YP105" s="431"/>
      <c r="YQ105" s="431"/>
      <c r="YR105" s="431"/>
      <c r="YS105" s="431"/>
      <c r="YT105" s="431"/>
      <c r="YU105" s="431"/>
      <c r="YV105" s="431"/>
      <c r="YW105" s="431"/>
      <c r="YX105" s="431"/>
      <c r="YY105" s="431"/>
      <c r="YZ105" s="431"/>
      <c r="ZA105" s="431"/>
      <c r="ZB105" s="431"/>
      <c r="ZC105" s="431"/>
      <c r="ZD105" s="431"/>
      <c r="ZE105" s="431"/>
      <c r="ZF105" s="431"/>
      <c r="ZG105" s="431"/>
      <c r="ZH105" s="431"/>
      <c r="ZI105" s="431"/>
      <c r="ZJ105" s="431"/>
      <c r="ZK105" s="431"/>
      <c r="ZL105" s="431"/>
      <c r="ZM105" s="431"/>
      <c r="ZN105" s="431"/>
      <c r="ZO105" s="431"/>
      <c r="ZP105" s="431"/>
      <c r="ZQ105" s="431"/>
      <c r="ZR105" s="431"/>
      <c r="ZS105" s="431"/>
      <c r="ZT105" s="431"/>
      <c r="ZU105" s="431"/>
      <c r="ZV105" s="431"/>
      <c r="ZW105" s="431"/>
      <c r="ZX105" s="431"/>
      <c r="ZY105" s="431"/>
      <c r="ZZ105" s="431"/>
      <c r="AAA105" s="431"/>
      <c r="AAB105" s="431"/>
      <c r="AAC105" s="431"/>
      <c r="AAD105" s="431"/>
      <c r="AAE105" s="431"/>
      <c r="AAF105" s="431"/>
      <c r="AAG105" s="431"/>
      <c r="AAH105" s="431"/>
      <c r="AAI105" s="431"/>
      <c r="AAJ105" s="431"/>
      <c r="AAK105" s="431"/>
      <c r="AAL105" s="431"/>
      <c r="AAM105" s="431"/>
      <c r="AAN105" s="431"/>
      <c r="AAO105" s="431"/>
      <c r="AAP105" s="431"/>
      <c r="AAQ105" s="431"/>
      <c r="AAR105" s="431"/>
      <c r="AAS105" s="431"/>
      <c r="AAT105" s="431"/>
      <c r="AAU105" s="431"/>
      <c r="AAV105" s="431"/>
      <c r="AAW105" s="431"/>
      <c r="AAX105" s="431"/>
      <c r="AAY105" s="431"/>
      <c r="AAZ105" s="431"/>
      <c r="ABA105" s="431"/>
      <c r="ABB105" s="431"/>
      <c r="ABC105" s="431"/>
      <c r="ABD105" s="431"/>
      <c r="ABE105" s="431"/>
      <c r="ABF105" s="431"/>
      <c r="ABG105" s="431"/>
      <c r="ABH105" s="431"/>
      <c r="ABI105" s="431"/>
      <c r="ABJ105" s="431"/>
      <c r="ABK105" s="431"/>
      <c r="ABL105" s="431"/>
      <c r="ABM105" s="431"/>
      <c r="ABN105" s="431"/>
      <c r="ABO105" s="431"/>
      <c r="ABP105" s="431"/>
      <c r="ABQ105" s="431"/>
      <c r="ABR105" s="431"/>
      <c r="ABS105" s="431"/>
      <c r="ABT105" s="431"/>
      <c r="ABU105" s="431"/>
      <c r="ABV105" s="431"/>
      <c r="ABW105" s="431"/>
      <c r="ABX105" s="431"/>
      <c r="ABY105" s="431"/>
      <c r="ABZ105" s="431"/>
      <c r="ACA105" s="431"/>
      <c r="ACB105" s="431"/>
      <c r="ACC105" s="431"/>
      <c r="ACD105" s="431"/>
      <c r="ACE105" s="431"/>
      <c r="ACF105" s="431"/>
      <c r="ACG105" s="431"/>
      <c r="ACH105" s="431"/>
      <c r="ACI105" s="431"/>
      <c r="ACJ105" s="431"/>
      <c r="ACK105" s="431"/>
      <c r="ACL105" s="431"/>
      <c r="ACM105" s="431"/>
      <c r="ACN105" s="431"/>
      <c r="ACO105" s="431"/>
      <c r="ACP105" s="431"/>
      <c r="ACQ105" s="431"/>
      <c r="ACR105" s="431"/>
      <c r="ACS105" s="431"/>
      <c r="ACT105" s="431"/>
      <c r="ACU105" s="431"/>
      <c r="ACV105" s="431"/>
      <c r="ACW105" s="431"/>
      <c r="ACX105" s="431"/>
      <c r="ACY105" s="431"/>
      <c r="ACZ105" s="431"/>
      <c r="ADA105" s="431"/>
      <c r="ADB105" s="431"/>
      <c r="ADC105" s="431"/>
      <c r="ADD105" s="431"/>
      <c r="ADE105" s="431"/>
      <c r="ADF105" s="431"/>
      <c r="ADG105" s="431"/>
      <c r="ADH105" s="431"/>
      <c r="ADI105" s="431"/>
      <c r="ADJ105" s="431"/>
      <c r="ADK105" s="431"/>
      <c r="ADL105" s="431"/>
      <c r="ADM105" s="431"/>
      <c r="ADN105" s="431"/>
      <c r="ADO105" s="431"/>
      <c r="ADP105" s="431"/>
      <c r="ADQ105" s="431"/>
      <c r="ADR105" s="431"/>
      <c r="ADS105" s="431"/>
      <c r="ADT105" s="431"/>
      <c r="ADU105" s="431"/>
      <c r="ADV105" s="431"/>
      <c r="ADW105" s="431"/>
      <c r="ADX105" s="431"/>
      <c r="ADY105" s="431"/>
      <c r="ADZ105" s="431"/>
      <c r="AEA105" s="431"/>
      <c r="AEB105" s="431"/>
      <c r="AEC105" s="431"/>
      <c r="AED105" s="431"/>
      <c r="AEE105" s="431"/>
      <c r="AEF105" s="431"/>
      <c r="AEG105" s="431"/>
      <c r="AEH105" s="431"/>
      <c r="AEI105" s="431"/>
      <c r="AEJ105" s="431"/>
      <c r="AEK105" s="431"/>
      <c r="AEL105" s="431"/>
      <c r="AEM105" s="431"/>
      <c r="AEN105" s="431"/>
      <c r="AEO105" s="431"/>
      <c r="AEP105" s="431"/>
      <c r="AEQ105" s="431"/>
      <c r="AER105" s="431"/>
      <c r="AES105" s="431"/>
      <c r="AET105" s="431"/>
      <c r="AEU105" s="431"/>
      <c r="AEV105" s="431"/>
      <c r="AEW105" s="431"/>
      <c r="AEX105" s="431"/>
      <c r="AEY105" s="431"/>
      <c r="AEZ105" s="431"/>
      <c r="AFA105" s="431"/>
      <c r="AFB105" s="431"/>
      <c r="AFC105" s="431"/>
      <c r="AFD105" s="431"/>
      <c r="AFE105" s="431"/>
      <c r="AFF105" s="431"/>
      <c r="AFG105" s="431"/>
      <c r="AFH105" s="431"/>
      <c r="AFI105" s="431"/>
      <c r="AFJ105" s="431"/>
      <c r="AFK105" s="431"/>
      <c r="AFL105" s="431"/>
      <c r="AFM105" s="431"/>
      <c r="AFN105" s="431"/>
      <c r="AFO105" s="431"/>
      <c r="AFP105" s="431"/>
      <c r="AFQ105" s="431"/>
      <c r="AFR105" s="431"/>
      <c r="AFS105" s="431"/>
      <c r="AFT105" s="431"/>
      <c r="AFU105" s="431"/>
      <c r="AFV105" s="431"/>
      <c r="AFW105" s="431"/>
      <c r="AFX105" s="431"/>
      <c r="AFY105" s="431"/>
      <c r="AFZ105" s="431"/>
      <c r="AGA105" s="431"/>
      <c r="AGB105" s="431"/>
      <c r="AGC105" s="431"/>
      <c r="AGD105" s="431"/>
      <c r="AGE105" s="431"/>
      <c r="AGF105" s="431"/>
      <c r="AGG105" s="431"/>
      <c r="AGH105" s="431"/>
      <c r="AGI105" s="431"/>
      <c r="AGJ105" s="431"/>
      <c r="AGK105" s="431"/>
      <c r="AGL105" s="431"/>
      <c r="AGM105" s="431"/>
      <c r="AGN105" s="431"/>
      <c r="AGO105" s="431"/>
      <c r="AGP105" s="431"/>
      <c r="AGQ105" s="431"/>
      <c r="AGR105" s="431"/>
      <c r="AGS105" s="431"/>
      <c r="AGT105" s="431"/>
      <c r="AGU105" s="431"/>
      <c r="AGV105" s="431"/>
      <c r="AGW105" s="431"/>
      <c r="AGX105" s="431"/>
      <c r="AGY105" s="431"/>
      <c r="AGZ105" s="431"/>
      <c r="AHA105" s="431"/>
      <c r="AHB105" s="431"/>
      <c r="AHC105" s="431"/>
      <c r="AHD105" s="431"/>
      <c r="AHE105" s="431"/>
      <c r="AHF105" s="431"/>
      <c r="AHG105" s="431"/>
      <c r="AHH105" s="431"/>
      <c r="AHI105" s="431"/>
      <c r="AHJ105" s="431"/>
      <c r="AHK105" s="431"/>
      <c r="AHL105" s="431"/>
      <c r="AHM105" s="431"/>
      <c r="AHN105" s="431"/>
      <c r="AHO105" s="431"/>
      <c r="AHP105" s="431"/>
      <c r="AHQ105" s="431"/>
      <c r="AHR105" s="431"/>
      <c r="AHS105" s="431"/>
      <c r="AHT105" s="431"/>
      <c r="AHU105" s="431"/>
      <c r="AHV105" s="431"/>
      <c r="AHW105" s="431"/>
      <c r="AHX105" s="431"/>
      <c r="AHY105" s="431"/>
      <c r="AHZ105" s="431"/>
      <c r="AIA105" s="431"/>
      <c r="AIB105" s="431"/>
      <c r="AIC105" s="431"/>
      <c r="AID105" s="431"/>
      <c r="AIE105" s="431"/>
      <c r="AIF105" s="431"/>
      <c r="AIG105" s="431"/>
      <c r="AIH105" s="431"/>
      <c r="AII105" s="431"/>
      <c r="AIJ105" s="431"/>
      <c r="AIK105" s="431"/>
      <c r="AIL105" s="431"/>
      <c r="AIM105" s="431"/>
      <c r="AIN105" s="431"/>
      <c r="AIO105" s="431"/>
      <c r="AIP105" s="431"/>
      <c r="AIQ105" s="431"/>
      <c r="AIR105" s="431"/>
      <c r="AIS105" s="431"/>
      <c r="AIT105" s="431"/>
      <c r="AIU105" s="431"/>
      <c r="AIV105" s="431"/>
      <c r="AIW105" s="431"/>
      <c r="AIX105" s="431"/>
      <c r="AIY105" s="431"/>
      <c r="AIZ105" s="431"/>
      <c r="AJA105" s="431"/>
      <c r="AJB105" s="431"/>
      <c r="AJC105" s="431"/>
      <c r="AJD105" s="431"/>
      <c r="AJE105" s="431"/>
      <c r="AJF105" s="431"/>
      <c r="AJG105" s="431"/>
      <c r="AJH105" s="431"/>
      <c r="AJI105" s="431"/>
      <c r="AJJ105" s="431"/>
      <c r="AJK105" s="431"/>
      <c r="AJL105" s="431"/>
      <c r="AJM105" s="431"/>
      <c r="AJN105" s="431"/>
      <c r="AJO105" s="431"/>
      <c r="AJP105" s="431"/>
      <c r="AJQ105" s="431"/>
      <c r="AJR105" s="431"/>
      <c r="AJS105" s="431"/>
      <c r="AJT105" s="431"/>
      <c r="AJU105" s="431"/>
      <c r="AJV105" s="431"/>
      <c r="AJW105" s="431"/>
      <c r="AJX105" s="431"/>
      <c r="AJY105" s="431"/>
      <c r="AJZ105" s="431"/>
      <c r="AKA105" s="431"/>
      <c r="AKB105" s="431"/>
      <c r="AKC105" s="431"/>
      <c r="AKD105" s="431"/>
      <c r="AKE105" s="431"/>
      <c r="AKF105" s="431"/>
      <c r="AKG105" s="431"/>
      <c r="AKH105" s="431"/>
      <c r="AKI105" s="431"/>
      <c r="AKJ105" s="431"/>
      <c r="AKK105" s="431"/>
      <c r="AKL105" s="431"/>
      <c r="AKM105" s="431"/>
      <c r="AKN105" s="431"/>
      <c r="AKO105" s="431"/>
      <c r="AKP105" s="431"/>
      <c r="AKQ105" s="431"/>
      <c r="AKR105" s="431"/>
      <c r="AKS105" s="431"/>
      <c r="AKT105" s="431"/>
      <c r="AKU105" s="431"/>
      <c r="AKV105" s="431"/>
      <c r="AKW105" s="431"/>
      <c r="AKX105" s="431"/>
      <c r="AKY105" s="431"/>
      <c r="AKZ105" s="431"/>
      <c r="ALA105" s="431"/>
      <c r="ALB105" s="431"/>
      <c r="ALC105" s="431"/>
      <c r="ALD105" s="431"/>
      <c r="ALE105" s="431"/>
      <c r="ALF105" s="431"/>
      <c r="ALG105" s="431"/>
      <c r="ALH105" s="431"/>
      <c r="ALI105" s="431"/>
      <c r="ALJ105" s="431"/>
      <c r="ALK105" s="431"/>
      <c r="ALL105" s="431"/>
      <c r="ALM105" s="431"/>
      <c r="ALN105" s="431"/>
      <c r="ALO105" s="431"/>
      <c r="ALP105" s="431"/>
      <c r="ALQ105" s="431"/>
      <c r="ALR105" s="431"/>
      <c r="ALS105" s="431"/>
      <c r="ALT105" s="431"/>
      <c r="ALU105" s="431"/>
      <c r="ALV105" s="431"/>
      <c r="ALW105" s="431"/>
      <c r="ALX105" s="431"/>
      <c r="ALY105" s="431"/>
      <c r="ALZ105" s="431"/>
      <c r="AMA105" s="431"/>
      <c r="AMB105" s="431"/>
      <c r="AMC105" s="431"/>
      <c r="AMD105" s="431"/>
      <c r="AME105" s="431"/>
      <c r="AMF105" s="431"/>
      <c r="AMG105" s="431"/>
      <c r="AMH105" s="431"/>
      <c r="AMI105" s="431"/>
      <c r="AMJ105" s="431"/>
      <c r="AMK105" s="431"/>
      <c r="AML105" s="431"/>
      <c r="AMM105" s="431"/>
      <c r="AMN105" s="431"/>
      <c r="AMO105" s="431"/>
      <c r="AMP105" s="431"/>
      <c r="AMQ105" s="431"/>
      <c r="AMR105" s="431"/>
      <c r="AMS105" s="431"/>
      <c r="AMT105" s="431"/>
      <c r="AMU105" s="431"/>
      <c r="AMV105" s="431"/>
      <c r="AMW105" s="431"/>
      <c r="AMX105" s="431"/>
      <c r="AMY105" s="431"/>
      <c r="AMZ105" s="431"/>
      <c r="ANA105" s="431"/>
      <c r="ANB105" s="431"/>
      <c r="ANC105" s="431"/>
      <c r="AND105" s="431"/>
      <c r="ANE105" s="431"/>
      <c r="ANF105" s="431"/>
      <c r="ANG105" s="431"/>
      <c r="ANH105" s="431"/>
      <c r="ANI105" s="431"/>
      <c r="ANJ105" s="431"/>
      <c r="ANK105" s="431"/>
      <c r="ANL105" s="431"/>
      <c r="ANM105" s="431"/>
      <c r="ANN105" s="431"/>
      <c r="ANO105" s="431"/>
      <c r="ANP105" s="431"/>
      <c r="ANQ105" s="431"/>
      <c r="ANR105" s="431"/>
      <c r="ANS105" s="431"/>
      <c r="ANT105" s="431"/>
      <c r="ANU105" s="431"/>
      <c r="ANV105" s="431"/>
      <c r="ANW105" s="431"/>
      <c r="ANX105" s="431"/>
      <c r="ANY105" s="431"/>
      <c r="ANZ105" s="431"/>
      <c r="AOA105" s="431"/>
      <c r="AOB105" s="431"/>
      <c r="AOC105" s="431"/>
      <c r="AOD105" s="431"/>
      <c r="AOE105" s="431"/>
      <c r="AOF105" s="431"/>
      <c r="AOG105" s="431"/>
      <c r="AOH105" s="431"/>
      <c r="AOI105" s="431"/>
      <c r="AOJ105" s="431"/>
      <c r="AOK105" s="431"/>
      <c r="AOL105" s="431"/>
      <c r="AOM105" s="431"/>
      <c r="AON105" s="431"/>
      <c r="AOO105" s="431"/>
      <c r="AOP105" s="431"/>
      <c r="AOQ105" s="431"/>
      <c r="AOR105" s="431"/>
      <c r="AOS105" s="431"/>
      <c r="AOT105" s="431"/>
      <c r="AOU105" s="431"/>
      <c r="AOV105" s="431"/>
      <c r="AOW105" s="431"/>
      <c r="AOX105" s="431"/>
      <c r="AOY105" s="431"/>
      <c r="AOZ105" s="431"/>
      <c r="APA105" s="431"/>
      <c r="APB105" s="431"/>
      <c r="APC105" s="431"/>
      <c r="APD105" s="431"/>
      <c r="APE105" s="431"/>
      <c r="APF105" s="431"/>
      <c r="APG105" s="431"/>
      <c r="APH105" s="431"/>
      <c r="API105" s="431"/>
      <c r="APJ105" s="431"/>
      <c r="APK105" s="431"/>
      <c r="APL105" s="431"/>
      <c r="APM105" s="431"/>
      <c r="APN105" s="431"/>
      <c r="APO105" s="431"/>
      <c r="APP105" s="431"/>
      <c r="APQ105" s="431"/>
      <c r="APR105" s="431"/>
      <c r="APS105" s="431"/>
      <c r="APT105" s="431"/>
      <c r="APU105" s="431"/>
      <c r="APV105" s="431"/>
      <c r="APW105" s="431"/>
      <c r="APX105" s="431"/>
      <c r="APY105" s="431"/>
      <c r="APZ105" s="431"/>
      <c r="AQA105" s="431"/>
      <c r="AQB105" s="431"/>
      <c r="AQC105" s="431"/>
      <c r="AQD105" s="431"/>
      <c r="AQE105" s="431"/>
      <c r="AQF105" s="431"/>
      <c r="AQG105" s="431"/>
      <c r="AQH105" s="431"/>
      <c r="AQI105" s="431"/>
      <c r="AQJ105" s="431"/>
      <c r="AQK105" s="431"/>
      <c r="AQL105" s="431"/>
      <c r="AQM105" s="431"/>
      <c r="AQN105" s="431"/>
      <c r="AQO105" s="431"/>
      <c r="AQP105" s="431"/>
      <c r="AQQ105" s="431"/>
      <c r="AQR105" s="431"/>
      <c r="AQS105" s="431"/>
      <c r="AQT105" s="431"/>
      <c r="AQU105" s="431"/>
      <c r="AQV105" s="431"/>
      <c r="AQW105" s="431"/>
      <c r="AQX105" s="431"/>
      <c r="AQY105" s="431"/>
      <c r="AQZ105" s="431"/>
      <c r="ARA105" s="431"/>
      <c r="ARB105" s="431"/>
      <c r="ARC105" s="431"/>
      <c r="ARD105" s="431"/>
      <c r="ARE105" s="431"/>
      <c r="ARF105" s="431"/>
      <c r="ARG105" s="431"/>
      <c r="ARH105" s="431"/>
      <c r="ARI105" s="431"/>
      <c r="ARJ105" s="431"/>
      <c r="ARK105" s="431"/>
      <c r="ARL105" s="431"/>
      <c r="ARM105" s="431"/>
      <c r="ARN105" s="431"/>
      <c r="ARO105" s="431"/>
      <c r="ARP105" s="431"/>
      <c r="ARQ105" s="431"/>
      <c r="ARR105" s="431"/>
      <c r="ARS105" s="431"/>
      <c r="ART105" s="431"/>
      <c r="ARU105" s="431"/>
      <c r="ARV105" s="431"/>
      <c r="ARW105" s="431"/>
      <c r="ARX105" s="431"/>
      <c r="ARY105" s="431"/>
      <c r="ARZ105" s="431"/>
      <c r="ASA105" s="431"/>
      <c r="ASB105" s="431"/>
      <c r="ASC105" s="431"/>
      <c r="ASD105" s="431"/>
      <c r="ASE105" s="431"/>
      <c r="ASF105" s="431"/>
      <c r="ASG105" s="431"/>
      <c r="ASH105" s="431"/>
      <c r="ASI105" s="431"/>
      <c r="ASJ105" s="431"/>
      <c r="ASK105" s="431"/>
      <c r="ASL105" s="431"/>
      <c r="ASM105" s="431"/>
      <c r="ASN105" s="431"/>
      <c r="ASO105" s="431"/>
      <c r="ASP105" s="431"/>
      <c r="ASQ105" s="431"/>
      <c r="ASR105" s="431"/>
      <c r="ASS105" s="431"/>
      <c r="AST105" s="431"/>
      <c r="ASU105" s="431"/>
      <c r="ASV105" s="431"/>
      <c r="ASW105" s="431"/>
      <c r="ASX105" s="431"/>
      <c r="ASY105" s="431"/>
      <c r="ASZ105" s="431"/>
      <c r="ATA105" s="431"/>
      <c r="ATB105" s="431"/>
      <c r="ATC105" s="431"/>
      <c r="ATD105" s="431"/>
      <c r="ATE105" s="431"/>
      <c r="ATF105" s="431"/>
      <c r="ATG105" s="431"/>
      <c r="ATH105" s="431"/>
      <c r="ATI105" s="431"/>
      <c r="ATJ105" s="431"/>
      <c r="ATK105" s="431"/>
      <c r="ATL105" s="431"/>
      <c r="ATM105" s="431"/>
      <c r="ATN105" s="431"/>
      <c r="ATO105" s="431"/>
      <c r="ATP105" s="431"/>
      <c r="ATQ105" s="431"/>
      <c r="ATR105" s="431"/>
      <c r="ATS105" s="431"/>
      <c r="ATT105" s="431"/>
      <c r="ATU105" s="431"/>
      <c r="ATV105" s="431"/>
      <c r="ATW105" s="431"/>
      <c r="ATX105" s="431"/>
      <c r="ATY105" s="431"/>
      <c r="ATZ105" s="431"/>
      <c r="AUA105" s="431"/>
      <c r="AUB105" s="431"/>
      <c r="AUC105" s="431"/>
      <c r="AUD105" s="431"/>
      <c r="AUE105" s="431"/>
      <c r="AUF105" s="431"/>
      <c r="AUG105" s="431"/>
      <c r="AUH105" s="431"/>
      <c r="AUI105" s="431"/>
      <c r="AUJ105" s="431"/>
      <c r="AUK105" s="431"/>
      <c r="AUL105" s="431"/>
      <c r="AUM105" s="431"/>
      <c r="AUN105" s="431"/>
      <c r="AUO105" s="431"/>
      <c r="AUP105" s="431"/>
      <c r="AUQ105" s="431"/>
      <c r="AUR105" s="431"/>
      <c r="AUS105" s="431"/>
      <c r="AUT105" s="431"/>
      <c r="AUU105" s="431"/>
      <c r="AUV105" s="431"/>
      <c r="AUW105" s="431"/>
      <c r="AUX105" s="431"/>
      <c r="AUY105" s="431"/>
      <c r="AUZ105" s="431"/>
      <c r="AVA105" s="431"/>
      <c r="AVB105" s="431"/>
      <c r="AVC105" s="431"/>
      <c r="AVD105" s="431"/>
      <c r="AVE105" s="431"/>
      <c r="AVF105" s="431"/>
      <c r="AVG105" s="431"/>
      <c r="AVH105" s="431"/>
      <c r="AVI105" s="431"/>
      <c r="AVJ105" s="431"/>
      <c r="AVK105" s="431"/>
      <c r="AVL105" s="431"/>
      <c r="AVM105" s="431"/>
      <c r="AVN105" s="431"/>
      <c r="AVO105" s="431"/>
      <c r="AVP105" s="431"/>
      <c r="AVQ105" s="431"/>
      <c r="AVR105" s="431"/>
      <c r="AVS105" s="431"/>
      <c r="AVT105" s="431"/>
      <c r="AVU105" s="431"/>
      <c r="AVV105" s="431"/>
      <c r="AVW105" s="431"/>
      <c r="AVX105" s="431"/>
      <c r="AVY105" s="431"/>
      <c r="AVZ105" s="431"/>
      <c r="AWA105" s="431"/>
      <c r="AWB105" s="431"/>
      <c r="AWC105" s="431"/>
      <c r="AWD105" s="431"/>
      <c r="AWE105" s="431"/>
      <c r="AWF105" s="431"/>
      <c r="AWG105" s="431"/>
      <c r="AWH105" s="431"/>
      <c r="AWI105" s="431"/>
      <c r="AWJ105" s="431"/>
      <c r="AWK105" s="431"/>
      <c r="AWL105" s="431"/>
      <c r="AWM105" s="431"/>
      <c r="AWN105" s="431"/>
      <c r="AWO105" s="431"/>
      <c r="AWP105" s="431"/>
      <c r="AWQ105" s="431"/>
      <c r="AWR105" s="431"/>
      <c r="AWS105" s="431"/>
      <c r="AWT105" s="431"/>
      <c r="AWU105" s="431"/>
      <c r="AWV105" s="431"/>
      <c r="AWW105" s="431"/>
      <c r="AWX105" s="431"/>
      <c r="AWY105" s="431"/>
      <c r="AWZ105" s="431"/>
      <c r="AXA105" s="431"/>
      <c r="AXB105" s="431"/>
      <c r="AXC105" s="431"/>
      <c r="AXD105" s="431"/>
      <c r="AXE105" s="431"/>
      <c r="AXF105" s="431"/>
      <c r="AXG105" s="431"/>
      <c r="AXH105" s="431"/>
      <c r="AXI105" s="431"/>
      <c r="AXJ105" s="431"/>
      <c r="AXK105" s="431"/>
      <c r="AXL105" s="431"/>
      <c r="AXM105" s="431"/>
      <c r="AXN105" s="431"/>
      <c r="AXO105" s="431"/>
      <c r="AXP105" s="431"/>
      <c r="AXQ105" s="431"/>
      <c r="AXR105" s="431"/>
      <c r="AXS105" s="431"/>
      <c r="AXT105" s="431"/>
      <c r="AXU105" s="431"/>
      <c r="AXV105" s="431"/>
      <c r="AXW105" s="431"/>
      <c r="AXX105" s="431"/>
      <c r="AXY105" s="431"/>
      <c r="AXZ105" s="431"/>
      <c r="AYA105" s="431"/>
      <c r="AYB105" s="431"/>
      <c r="AYC105" s="431"/>
      <c r="AYD105" s="431"/>
      <c r="AYE105" s="431"/>
      <c r="AYF105" s="431"/>
      <c r="AYG105" s="431"/>
      <c r="AYH105" s="431"/>
      <c r="AYI105" s="431"/>
      <c r="AYJ105" s="431"/>
      <c r="AYK105" s="431"/>
      <c r="AYL105" s="431"/>
      <c r="AYM105" s="431"/>
      <c r="AYN105" s="431"/>
      <c r="AYO105" s="431"/>
      <c r="AYP105" s="431"/>
      <c r="AYQ105" s="431"/>
      <c r="AYR105" s="431"/>
      <c r="AYS105" s="431"/>
      <c r="AYT105" s="431"/>
      <c r="AYU105" s="431"/>
      <c r="AYV105" s="431"/>
      <c r="AYW105" s="431"/>
      <c r="AYX105" s="431"/>
      <c r="AYY105" s="431"/>
      <c r="AYZ105" s="431"/>
      <c r="AZA105" s="431"/>
      <c r="AZB105" s="431"/>
      <c r="AZC105" s="431"/>
      <c r="AZD105" s="431"/>
      <c r="AZE105" s="431"/>
      <c r="AZF105" s="431"/>
      <c r="AZG105" s="431"/>
      <c r="AZH105" s="431"/>
      <c r="AZI105" s="431"/>
      <c r="AZJ105" s="431"/>
      <c r="AZK105" s="431"/>
      <c r="AZL105" s="431"/>
      <c r="AZM105" s="431"/>
      <c r="AZN105" s="431"/>
      <c r="AZO105" s="431"/>
      <c r="AZP105" s="431"/>
      <c r="AZQ105" s="431"/>
      <c r="AZR105" s="431"/>
      <c r="AZS105" s="431"/>
      <c r="AZT105" s="431"/>
      <c r="AZU105" s="431"/>
      <c r="AZV105" s="431"/>
      <c r="AZW105" s="431"/>
      <c r="AZX105" s="431"/>
      <c r="AZY105" s="431"/>
      <c r="AZZ105" s="431"/>
      <c r="BAA105" s="431"/>
      <c r="BAB105" s="431"/>
      <c r="BAC105" s="431"/>
      <c r="BAD105" s="431"/>
      <c r="BAE105" s="431"/>
      <c r="BAF105" s="431"/>
      <c r="BAG105" s="431"/>
      <c r="BAH105" s="431"/>
      <c r="BAI105" s="431"/>
      <c r="BAJ105" s="431"/>
      <c r="BAK105" s="431"/>
      <c r="BAL105" s="431"/>
      <c r="BAM105" s="431"/>
      <c r="BAN105" s="431"/>
      <c r="BAO105" s="431"/>
      <c r="BAP105" s="431"/>
      <c r="BAQ105" s="431"/>
      <c r="BAR105" s="431"/>
      <c r="BAS105" s="431"/>
      <c r="BAT105" s="431"/>
      <c r="BAU105" s="431"/>
      <c r="BAV105" s="431"/>
      <c r="BAW105" s="431"/>
      <c r="BAX105" s="431"/>
      <c r="BAY105" s="431"/>
      <c r="BAZ105" s="431"/>
      <c r="BBA105" s="431"/>
      <c r="BBB105" s="431"/>
      <c r="BBC105" s="431"/>
      <c r="BBD105" s="431"/>
      <c r="BBE105" s="431"/>
      <c r="BBF105" s="431"/>
      <c r="BBG105" s="431"/>
      <c r="BBH105" s="431"/>
      <c r="BBI105" s="431"/>
      <c r="BBJ105" s="431"/>
      <c r="BBK105" s="431"/>
      <c r="BBL105" s="431"/>
      <c r="BBM105" s="431"/>
      <c r="BBN105" s="431"/>
      <c r="BBO105" s="431"/>
      <c r="BBP105" s="431"/>
      <c r="BBQ105" s="431"/>
      <c r="BBR105" s="431"/>
      <c r="BBS105" s="431"/>
      <c r="BBT105" s="431"/>
      <c r="BBU105" s="431"/>
      <c r="BBV105" s="431"/>
      <c r="BBW105" s="431"/>
      <c r="BBX105" s="431"/>
      <c r="BBY105" s="431"/>
      <c r="BBZ105" s="431"/>
      <c r="BCA105" s="431"/>
      <c r="BCB105" s="431"/>
      <c r="BCC105" s="431"/>
      <c r="BCD105" s="431"/>
      <c r="BCE105" s="431"/>
      <c r="BCF105" s="431"/>
      <c r="BCG105" s="431"/>
      <c r="BCH105" s="431"/>
      <c r="BCI105" s="431"/>
      <c r="BCJ105" s="431"/>
      <c r="BCK105" s="431"/>
      <c r="BCL105" s="431"/>
      <c r="BCM105" s="431"/>
      <c r="BCN105" s="431"/>
      <c r="BCO105" s="431"/>
      <c r="BCP105" s="431"/>
      <c r="BCQ105" s="431"/>
      <c r="BCR105" s="431"/>
      <c r="BCS105" s="431"/>
      <c r="BCT105" s="431"/>
      <c r="BCU105" s="431"/>
      <c r="BCV105" s="431"/>
      <c r="BCW105" s="431"/>
      <c r="BCX105" s="431"/>
      <c r="BCY105" s="431"/>
      <c r="BCZ105" s="431"/>
      <c r="BDA105" s="431"/>
      <c r="BDB105" s="431"/>
      <c r="BDC105" s="431"/>
      <c r="BDD105" s="431"/>
      <c r="BDE105" s="431"/>
      <c r="BDF105" s="431"/>
      <c r="BDG105" s="431"/>
      <c r="BDH105" s="431"/>
      <c r="BDI105" s="431"/>
      <c r="BDJ105" s="431"/>
      <c r="BDK105" s="431"/>
      <c r="BDL105" s="431"/>
      <c r="BDM105" s="431"/>
      <c r="BDN105" s="431"/>
      <c r="BDO105" s="431"/>
      <c r="BDP105" s="431"/>
      <c r="BDQ105" s="431"/>
      <c r="BDR105" s="431"/>
      <c r="BDS105" s="431"/>
      <c r="BDT105" s="431"/>
      <c r="BDU105" s="431"/>
      <c r="BDV105" s="431"/>
      <c r="BDW105" s="431"/>
      <c r="BDX105" s="431"/>
      <c r="BDY105" s="431"/>
      <c r="BDZ105" s="431"/>
      <c r="BEA105" s="431"/>
      <c r="BEB105" s="431"/>
      <c r="BEC105" s="431"/>
      <c r="BED105" s="431"/>
      <c r="BEE105" s="431"/>
      <c r="BEF105" s="431"/>
      <c r="BEG105" s="431"/>
      <c r="BEH105" s="431"/>
      <c r="BEI105" s="431"/>
      <c r="BEJ105" s="431"/>
      <c r="BEK105" s="431"/>
      <c r="BEL105" s="431"/>
      <c r="BEM105" s="431"/>
      <c r="BEN105" s="431"/>
      <c r="BEO105" s="431"/>
      <c r="BEP105" s="431"/>
      <c r="BEQ105" s="431"/>
      <c r="BER105" s="431"/>
      <c r="BES105" s="431"/>
      <c r="BET105" s="431"/>
      <c r="BEU105" s="431"/>
      <c r="BEV105" s="431"/>
      <c r="BEW105" s="431"/>
      <c r="BEX105" s="431"/>
      <c r="BEY105" s="431"/>
      <c r="BEZ105" s="431"/>
      <c r="BFA105" s="431"/>
      <c r="BFB105" s="431"/>
      <c r="BFC105" s="431"/>
      <c r="BFD105" s="431"/>
      <c r="BFE105" s="431"/>
      <c r="BFF105" s="431"/>
      <c r="BFG105" s="431"/>
      <c r="BFH105" s="431"/>
      <c r="BFI105" s="431"/>
      <c r="BFJ105" s="431"/>
      <c r="BFK105" s="431"/>
      <c r="BFL105" s="431"/>
      <c r="BFM105" s="431"/>
      <c r="BFN105" s="431"/>
      <c r="BFO105" s="431"/>
      <c r="BFP105" s="431"/>
      <c r="BFQ105" s="431"/>
      <c r="BFR105" s="431"/>
      <c r="BFS105" s="431"/>
      <c r="BFT105" s="431"/>
      <c r="BFU105" s="431"/>
      <c r="BFV105" s="431"/>
      <c r="BFW105" s="431"/>
      <c r="BFX105" s="431"/>
      <c r="BFY105" s="431"/>
      <c r="BFZ105" s="431"/>
      <c r="BGA105" s="431"/>
      <c r="BGB105" s="431"/>
      <c r="BGC105" s="431"/>
      <c r="BGD105" s="431"/>
      <c r="BGE105" s="431"/>
      <c r="BGF105" s="431"/>
      <c r="BGG105" s="431"/>
      <c r="BGH105" s="431"/>
      <c r="BGI105" s="431"/>
      <c r="BGJ105" s="431"/>
      <c r="BGK105" s="431"/>
      <c r="BGL105" s="431"/>
      <c r="BGM105" s="431"/>
      <c r="BGN105" s="431"/>
      <c r="BGO105" s="431"/>
      <c r="BGP105" s="431"/>
      <c r="BGQ105" s="431"/>
      <c r="BGR105" s="431"/>
      <c r="BGS105" s="431"/>
      <c r="BGT105" s="431"/>
      <c r="BGU105" s="431"/>
      <c r="BGV105" s="431"/>
      <c r="BGW105" s="431"/>
      <c r="BGX105" s="431"/>
      <c r="BGY105" s="431"/>
      <c r="BGZ105" s="431"/>
      <c r="BHA105" s="431"/>
      <c r="BHB105" s="431"/>
      <c r="BHC105" s="431"/>
      <c r="BHD105" s="431"/>
      <c r="BHE105" s="431"/>
      <c r="BHF105" s="431"/>
      <c r="BHG105" s="431"/>
      <c r="BHH105" s="431"/>
      <c r="BHI105" s="431"/>
      <c r="BHJ105" s="431"/>
      <c r="BHK105" s="431"/>
      <c r="BHL105" s="431"/>
      <c r="BHM105" s="431"/>
      <c r="BHN105" s="431"/>
      <c r="BHO105" s="431"/>
      <c r="BHP105" s="431"/>
      <c r="BHQ105" s="431"/>
      <c r="BHR105" s="431"/>
      <c r="BHS105" s="431"/>
      <c r="BHT105" s="431"/>
      <c r="BHU105" s="431"/>
      <c r="BHV105" s="431"/>
      <c r="BHW105" s="431"/>
      <c r="BHX105" s="431"/>
      <c r="BHY105" s="431"/>
      <c r="BHZ105" s="431"/>
      <c r="BIA105" s="431"/>
      <c r="BIB105" s="431"/>
      <c r="BIC105" s="431"/>
      <c r="BID105" s="431"/>
      <c r="BIE105" s="431"/>
      <c r="BIF105" s="431"/>
      <c r="BIG105" s="431"/>
      <c r="BIH105" s="431"/>
      <c r="BII105" s="431"/>
      <c r="BIJ105" s="431"/>
      <c r="BIK105" s="431"/>
      <c r="BIL105" s="431"/>
      <c r="BIM105" s="431"/>
      <c r="BIN105" s="431"/>
      <c r="BIO105" s="431"/>
      <c r="BIP105" s="431"/>
      <c r="BIQ105" s="431"/>
      <c r="BIR105" s="431"/>
      <c r="BIS105" s="431"/>
      <c r="BIT105" s="431"/>
      <c r="BIU105" s="431"/>
      <c r="BIV105" s="431"/>
      <c r="BIW105" s="431"/>
      <c r="BIX105" s="431"/>
      <c r="BIY105" s="431"/>
      <c r="BIZ105" s="431"/>
      <c r="BJA105" s="431"/>
      <c r="BJB105" s="431"/>
      <c r="BJC105" s="431"/>
      <c r="BJD105" s="431"/>
      <c r="BJE105" s="431"/>
      <c r="BJF105" s="431"/>
      <c r="BJG105" s="431"/>
      <c r="BJH105" s="431"/>
      <c r="BJI105" s="431"/>
      <c r="BJJ105" s="431"/>
      <c r="BJK105" s="431"/>
      <c r="BJL105" s="431"/>
      <c r="BJM105" s="431"/>
      <c r="BJN105" s="431"/>
      <c r="BJO105" s="431"/>
      <c r="BJP105" s="431"/>
      <c r="BJQ105" s="431"/>
      <c r="BJR105" s="431"/>
      <c r="BJS105" s="431"/>
      <c r="BJT105" s="431"/>
      <c r="BJU105" s="431"/>
      <c r="BJV105" s="431"/>
      <c r="BJW105" s="431"/>
      <c r="BJX105" s="431"/>
      <c r="BJY105" s="431"/>
      <c r="BJZ105" s="431"/>
      <c r="BKA105" s="431"/>
      <c r="BKB105" s="431"/>
      <c r="BKC105" s="431"/>
      <c r="BKD105" s="431"/>
      <c r="BKE105" s="431"/>
      <c r="BKF105" s="431"/>
      <c r="BKG105" s="431"/>
      <c r="BKH105" s="431"/>
      <c r="BKI105" s="431"/>
      <c r="BKJ105" s="431"/>
      <c r="BKK105" s="431"/>
      <c r="BKL105" s="431"/>
      <c r="BKM105" s="431"/>
      <c r="BKN105" s="431"/>
      <c r="BKO105" s="431"/>
      <c r="BKP105" s="431"/>
      <c r="BKQ105" s="431"/>
      <c r="BKR105" s="431"/>
      <c r="BKS105" s="431"/>
      <c r="BKT105" s="431"/>
      <c r="BKU105" s="431"/>
      <c r="BKV105" s="431"/>
      <c r="BKW105" s="431"/>
      <c r="BKX105" s="431"/>
      <c r="BKY105" s="431"/>
      <c r="BKZ105" s="431"/>
      <c r="BLA105" s="431"/>
      <c r="BLB105" s="431"/>
      <c r="BLC105" s="431"/>
      <c r="BLD105" s="431"/>
      <c r="BLE105" s="431"/>
      <c r="BLF105" s="431"/>
      <c r="BLG105" s="431"/>
      <c r="BLH105" s="431"/>
      <c r="BLI105" s="431"/>
      <c r="BLJ105" s="431"/>
      <c r="BLK105" s="431"/>
      <c r="BLL105" s="431"/>
      <c r="BLM105" s="431"/>
      <c r="BLN105" s="431"/>
      <c r="BLO105" s="431"/>
      <c r="BLP105" s="431"/>
      <c r="BLQ105" s="431"/>
      <c r="BLR105" s="431"/>
      <c r="BLS105" s="431"/>
      <c r="BLT105" s="431"/>
      <c r="BLU105" s="431"/>
      <c r="BLV105" s="431"/>
      <c r="BLW105" s="431"/>
      <c r="BLX105" s="431"/>
      <c r="BLY105" s="431"/>
      <c r="BLZ105" s="431"/>
      <c r="BMA105" s="431"/>
      <c r="BMB105" s="431"/>
      <c r="BMC105" s="431"/>
      <c r="BMD105" s="431"/>
      <c r="BME105" s="431"/>
      <c r="BMF105" s="431"/>
      <c r="BMG105" s="431"/>
      <c r="BMH105" s="431"/>
      <c r="BMI105" s="431"/>
      <c r="BMJ105" s="431"/>
      <c r="BMK105" s="431"/>
      <c r="BML105" s="431"/>
      <c r="BMM105" s="431"/>
      <c r="BMN105" s="431"/>
      <c r="BMO105" s="431"/>
      <c r="BMP105" s="431"/>
      <c r="BMQ105" s="431"/>
      <c r="BMR105" s="431"/>
      <c r="BMS105" s="431"/>
      <c r="BMT105" s="431"/>
      <c r="BMU105" s="431"/>
      <c r="BMV105" s="431"/>
      <c r="BMW105" s="431"/>
      <c r="BMX105" s="431"/>
      <c r="BMY105" s="431"/>
      <c r="BMZ105" s="431"/>
      <c r="BNA105" s="431"/>
      <c r="BNB105" s="431"/>
      <c r="BNC105" s="431"/>
      <c r="BND105" s="431"/>
      <c r="BNE105" s="431"/>
      <c r="BNF105" s="431"/>
      <c r="BNG105" s="431"/>
      <c r="BNH105" s="431"/>
      <c r="BNI105" s="431"/>
      <c r="BNJ105" s="431"/>
      <c r="BNK105" s="431"/>
      <c r="BNL105" s="431"/>
      <c r="BNM105" s="431"/>
      <c r="BNN105" s="431"/>
      <c r="BNO105" s="431"/>
      <c r="BNP105" s="431"/>
      <c r="BNQ105" s="431"/>
      <c r="BNR105" s="431"/>
      <c r="BNS105" s="431"/>
      <c r="BNT105" s="431"/>
      <c r="BNU105" s="431"/>
      <c r="BNV105" s="431"/>
      <c r="BNW105" s="431"/>
      <c r="BNX105" s="431"/>
      <c r="BNY105" s="431"/>
      <c r="BNZ105" s="431"/>
      <c r="BOA105" s="431"/>
      <c r="BOB105" s="431"/>
      <c r="BOC105" s="431"/>
      <c r="BOD105" s="431"/>
      <c r="BOE105" s="431"/>
      <c r="BOF105" s="431"/>
      <c r="BOG105" s="431"/>
      <c r="BOH105" s="431"/>
      <c r="BOI105" s="431"/>
      <c r="BOJ105" s="431"/>
      <c r="BOK105" s="431"/>
      <c r="BOL105" s="431"/>
      <c r="BOM105" s="431"/>
      <c r="BON105" s="431"/>
      <c r="BOO105" s="431"/>
      <c r="BOP105" s="431"/>
      <c r="BOQ105" s="431"/>
      <c r="BOR105" s="431"/>
      <c r="BOS105" s="431"/>
      <c r="BOT105" s="431"/>
      <c r="BOU105" s="431"/>
      <c r="BOV105" s="431"/>
      <c r="BOW105" s="431"/>
      <c r="BOX105" s="431"/>
      <c r="BOY105" s="431"/>
      <c r="BOZ105" s="431"/>
      <c r="BPA105" s="431"/>
      <c r="BPB105" s="431"/>
      <c r="BPC105" s="431"/>
      <c r="BPD105" s="431"/>
      <c r="BPE105" s="431"/>
      <c r="BPF105" s="431"/>
      <c r="BPG105" s="431"/>
      <c r="BPH105" s="431"/>
      <c r="BPI105" s="431"/>
      <c r="BPJ105" s="431"/>
      <c r="BPK105" s="431"/>
      <c r="BPL105" s="431"/>
      <c r="BPM105" s="431"/>
      <c r="BPN105" s="431"/>
      <c r="BPO105" s="431"/>
      <c r="BPP105" s="431"/>
      <c r="BPQ105" s="431"/>
      <c r="BPR105" s="431"/>
      <c r="BPS105" s="431"/>
      <c r="BPT105" s="431"/>
      <c r="BPU105" s="431"/>
      <c r="BPV105" s="431"/>
      <c r="BPW105" s="431"/>
      <c r="BPX105" s="431"/>
      <c r="BPY105" s="431"/>
      <c r="BPZ105" s="431"/>
      <c r="BQA105" s="431"/>
      <c r="BQB105" s="431"/>
      <c r="BQC105" s="431"/>
      <c r="BQD105" s="431"/>
      <c r="BQE105" s="431"/>
      <c r="BQF105" s="431"/>
      <c r="BQG105" s="431"/>
      <c r="BQH105" s="431"/>
      <c r="BQI105" s="431"/>
      <c r="BQJ105" s="431"/>
      <c r="BQK105" s="431"/>
      <c r="BQL105" s="431"/>
      <c r="BQM105" s="431"/>
      <c r="BQN105" s="431"/>
      <c r="BQO105" s="431"/>
      <c r="BQP105" s="431"/>
      <c r="BQQ105" s="431"/>
      <c r="BQR105" s="431"/>
      <c r="BQS105" s="431"/>
      <c r="BQT105" s="431"/>
      <c r="BQU105" s="431"/>
      <c r="BQV105" s="431"/>
      <c r="BQW105" s="431"/>
      <c r="BQX105" s="431"/>
      <c r="BQY105" s="431"/>
      <c r="BQZ105" s="431"/>
      <c r="BRA105" s="431"/>
      <c r="BRB105" s="431"/>
      <c r="BRC105" s="431"/>
      <c r="BRD105" s="431"/>
      <c r="BRE105" s="431"/>
      <c r="BRF105" s="431"/>
      <c r="BRG105" s="431"/>
      <c r="BRH105" s="431"/>
      <c r="BRI105" s="431"/>
      <c r="BRJ105" s="431"/>
      <c r="BRK105" s="431"/>
      <c r="BRL105" s="431"/>
      <c r="BRM105" s="431"/>
      <c r="BRN105" s="431"/>
      <c r="BRO105" s="431"/>
      <c r="BRP105" s="431"/>
      <c r="BRQ105" s="431"/>
      <c r="BRR105" s="431"/>
      <c r="BRS105" s="431"/>
      <c r="BRT105" s="431"/>
      <c r="BRU105" s="431"/>
    </row>
    <row r="106" spans="1:1841" ht="29.25" customHeight="1" x14ac:dyDescent="0.3">
      <c r="A106" s="792"/>
      <c r="B106" s="476">
        <v>13</v>
      </c>
      <c r="C106" s="476" t="s">
        <v>156</v>
      </c>
      <c r="D106" s="504">
        <f t="shared" si="45"/>
        <v>54309324</v>
      </c>
      <c r="E106" s="477">
        <v>30</v>
      </c>
      <c r="F106" s="464">
        <v>0</v>
      </c>
      <c r="G106" s="464">
        <v>0</v>
      </c>
      <c r="H106" s="464">
        <f t="shared" si="46"/>
        <v>2455978.57142857</v>
      </c>
      <c r="I106" s="477">
        <v>10</v>
      </c>
      <c r="J106" s="478"/>
      <c r="K106" s="477">
        <v>0</v>
      </c>
      <c r="L106" s="479"/>
      <c r="M106" s="476"/>
      <c r="N106" s="478"/>
      <c r="O106" s="476"/>
      <c r="P106" s="478"/>
      <c r="Q106" s="476"/>
      <c r="R106" s="478"/>
      <c r="S106" s="476"/>
      <c r="T106" s="478"/>
      <c r="U106" s="476"/>
      <c r="V106" s="478"/>
      <c r="W106" s="476"/>
      <c r="X106" s="480">
        <f t="shared" si="47"/>
        <v>2455978.57142857</v>
      </c>
      <c r="Y106" s="469">
        <f t="shared" si="48"/>
        <v>10</v>
      </c>
      <c r="Z106" s="480">
        <f t="shared" si="49"/>
        <v>0</v>
      </c>
      <c r="AA106" s="470">
        <f t="shared" si="50"/>
        <v>0</v>
      </c>
      <c r="AB106" s="521"/>
      <c r="AC106" s="486"/>
      <c r="AD106" s="527"/>
      <c r="AE106" s="527"/>
      <c r="AF106" s="527"/>
      <c r="AG106" s="527"/>
      <c r="AH106" s="431"/>
      <c r="AI106" s="431"/>
      <c r="AJ106" s="431"/>
      <c r="AK106" s="431"/>
      <c r="AL106" s="431"/>
      <c r="AM106" s="431"/>
      <c r="AN106" s="431"/>
      <c r="AO106" s="431"/>
      <c r="AP106" s="431"/>
      <c r="AQ106" s="431"/>
      <c r="AR106" s="431"/>
      <c r="AS106" s="431"/>
      <c r="AT106" s="431"/>
      <c r="AU106" s="431"/>
      <c r="AV106" s="431"/>
      <c r="AW106" s="431"/>
      <c r="AX106" s="431"/>
      <c r="AY106" s="431"/>
      <c r="AZ106" s="431"/>
      <c r="BA106" s="431"/>
      <c r="BB106" s="431"/>
      <c r="BC106" s="431"/>
      <c r="BD106" s="431"/>
      <c r="BE106" s="431"/>
      <c r="BF106" s="431"/>
      <c r="BG106" s="431"/>
      <c r="BH106" s="431"/>
      <c r="BI106" s="431"/>
      <c r="BJ106" s="431"/>
      <c r="BK106" s="431"/>
      <c r="BL106" s="431"/>
      <c r="BM106" s="431"/>
      <c r="BN106" s="431"/>
      <c r="BO106" s="431"/>
      <c r="BP106" s="431"/>
      <c r="BQ106" s="431"/>
      <c r="BR106" s="431"/>
      <c r="BS106" s="431"/>
      <c r="BT106" s="431"/>
      <c r="BU106" s="431"/>
      <c r="BV106" s="431"/>
      <c r="BW106" s="431"/>
      <c r="BX106" s="431"/>
      <c r="BY106" s="431"/>
      <c r="BZ106" s="431"/>
      <c r="CA106" s="431"/>
      <c r="CB106" s="431"/>
      <c r="CC106" s="431"/>
      <c r="CD106" s="431"/>
      <c r="CE106" s="431"/>
      <c r="CF106" s="431"/>
      <c r="CG106" s="431"/>
      <c r="CH106" s="431"/>
      <c r="CI106" s="431"/>
      <c r="CJ106" s="431"/>
      <c r="CK106" s="431"/>
      <c r="CL106" s="431"/>
      <c r="CM106" s="431"/>
      <c r="CN106" s="431"/>
      <c r="CO106" s="431"/>
      <c r="CP106" s="431"/>
      <c r="CQ106" s="431"/>
      <c r="CR106" s="431"/>
      <c r="CS106" s="431"/>
      <c r="CT106" s="431"/>
      <c r="CU106" s="431"/>
      <c r="CV106" s="431"/>
      <c r="CW106" s="431"/>
      <c r="CX106" s="431"/>
      <c r="CY106" s="431"/>
      <c r="CZ106" s="431"/>
      <c r="DA106" s="431"/>
      <c r="DB106" s="431"/>
      <c r="DC106" s="431"/>
      <c r="DD106" s="431"/>
      <c r="DE106" s="431"/>
      <c r="DF106" s="431"/>
      <c r="DG106" s="431"/>
      <c r="DH106" s="431"/>
      <c r="DI106" s="431"/>
      <c r="DJ106" s="431"/>
      <c r="DK106" s="431"/>
      <c r="DL106" s="431"/>
      <c r="DM106" s="431"/>
      <c r="DN106" s="431"/>
      <c r="DO106" s="431"/>
      <c r="DP106" s="431"/>
      <c r="DQ106" s="431"/>
      <c r="DR106" s="431"/>
      <c r="DS106" s="431"/>
      <c r="DT106" s="431"/>
      <c r="DU106" s="431"/>
      <c r="DV106" s="431"/>
      <c r="DW106" s="431"/>
      <c r="DX106" s="431"/>
      <c r="DY106" s="431"/>
      <c r="DZ106" s="431"/>
      <c r="EA106" s="431"/>
      <c r="EB106" s="431"/>
      <c r="EC106" s="431"/>
      <c r="ED106" s="431"/>
      <c r="EE106" s="431"/>
      <c r="EF106" s="431"/>
      <c r="EG106" s="431"/>
      <c r="EH106" s="431"/>
      <c r="EI106" s="431"/>
      <c r="EJ106" s="431"/>
      <c r="EK106" s="431"/>
      <c r="EL106" s="431"/>
      <c r="EM106" s="431"/>
      <c r="EN106" s="431"/>
      <c r="EO106" s="431"/>
      <c r="EP106" s="431"/>
      <c r="EQ106" s="431"/>
      <c r="ER106" s="431"/>
      <c r="ES106" s="431"/>
      <c r="ET106" s="431"/>
      <c r="EU106" s="431"/>
      <c r="EV106" s="431"/>
      <c r="EW106" s="431"/>
      <c r="EX106" s="431"/>
      <c r="EY106" s="431"/>
      <c r="EZ106" s="431"/>
      <c r="FA106" s="431"/>
      <c r="FB106" s="431"/>
      <c r="FC106" s="431"/>
      <c r="FD106" s="431"/>
      <c r="FE106" s="431"/>
      <c r="FF106" s="431"/>
      <c r="FG106" s="431"/>
      <c r="FH106" s="431"/>
      <c r="FI106" s="431"/>
      <c r="FJ106" s="431"/>
      <c r="FK106" s="431"/>
      <c r="FL106" s="431"/>
      <c r="FM106" s="431"/>
      <c r="FN106" s="431"/>
      <c r="FO106" s="431"/>
      <c r="FP106" s="431"/>
      <c r="FQ106" s="431"/>
      <c r="FR106" s="431"/>
      <c r="FS106" s="431"/>
      <c r="FT106" s="431"/>
      <c r="FU106" s="431"/>
      <c r="FV106" s="431"/>
      <c r="FW106" s="431"/>
      <c r="FX106" s="431"/>
      <c r="FY106" s="431"/>
      <c r="FZ106" s="431"/>
      <c r="GA106" s="431"/>
      <c r="GB106" s="431"/>
      <c r="GC106" s="431"/>
      <c r="GD106" s="431"/>
      <c r="GE106" s="431"/>
      <c r="GF106" s="431"/>
      <c r="GG106" s="431"/>
      <c r="GH106" s="431"/>
      <c r="GI106" s="431"/>
      <c r="GJ106" s="431"/>
      <c r="GK106" s="431"/>
      <c r="GL106" s="431"/>
      <c r="GM106" s="431"/>
      <c r="GN106" s="431"/>
      <c r="GO106" s="431"/>
      <c r="GP106" s="431"/>
      <c r="GQ106" s="431"/>
      <c r="GR106" s="431"/>
      <c r="GS106" s="431"/>
      <c r="GT106" s="431"/>
      <c r="GU106" s="431"/>
      <c r="GV106" s="431"/>
      <c r="GW106" s="431"/>
      <c r="GX106" s="431"/>
      <c r="GY106" s="431"/>
      <c r="GZ106" s="431"/>
      <c r="HA106" s="431"/>
      <c r="HB106" s="431"/>
      <c r="HC106" s="431"/>
      <c r="HD106" s="431"/>
      <c r="HE106" s="431"/>
      <c r="HF106" s="431"/>
      <c r="HG106" s="431"/>
      <c r="HH106" s="431"/>
      <c r="HI106" s="431"/>
      <c r="HJ106" s="431"/>
      <c r="HK106" s="431"/>
      <c r="HL106" s="431"/>
      <c r="HM106" s="431"/>
      <c r="HN106" s="431"/>
      <c r="HO106" s="431"/>
      <c r="HP106" s="431"/>
      <c r="HQ106" s="431"/>
      <c r="HR106" s="431"/>
      <c r="HS106" s="431"/>
      <c r="HT106" s="431"/>
      <c r="HU106" s="431"/>
      <c r="HV106" s="431"/>
      <c r="HW106" s="431"/>
      <c r="HX106" s="431"/>
      <c r="HY106" s="431"/>
      <c r="HZ106" s="431"/>
      <c r="IA106" s="431"/>
      <c r="IB106" s="431"/>
      <c r="IC106" s="431"/>
      <c r="ID106" s="431"/>
      <c r="IE106" s="431"/>
      <c r="IF106" s="431"/>
      <c r="IG106" s="431"/>
      <c r="IH106" s="431"/>
      <c r="II106" s="431"/>
      <c r="IJ106" s="431"/>
      <c r="IK106" s="431"/>
      <c r="IL106" s="431"/>
      <c r="IM106" s="431"/>
      <c r="IN106" s="431"/>
      <c r="IO106" s="431"/>
      <c r="IP106" s="431"/>
      <c r="IQ106" s="431"/>
      <c r="IR106" s="431"/>
      <c r="IS106" s="431"/>
      <c r="IT106" s="431"/>
      <c r="IU106" s="431"/>
      <c r="IV106" s="431"/>
      <c r="IW106" s="431"/>
      <c r="IX106" s="431"/>
      <c r="IY106" s="431"/>
      <c r="IZ106" s="431"/>
      <c r="JA106" s="431"/>
      <c r="JB106" s="431"/>
      <c r="JC106" s="431"/>
      <c r="JD106" s="431"/>
      <c r="JE106" s="431"/>
      <c r="JF106" s="431"/>
      <c r="JG106" s="431"/>
      <c r="JH106" s="431"/>
      <c r="JI106" s="431"/>
      <c r="JJ106" s="431"/>
      <c r="JK106" s="431"/>
      <c r="JL106" s="431"/>
      <c r="JM106" s="431"/>
      <c r="JN106" s="431"/>
      <c r="JO106" s="431"/>
      <c r="JP106" s="431"/>
      <c r="JQ106" s="431"/>
      <c r="JR106" s="431"/>
      <c r="JS106" s="431"/>
      <c r="JT106" s="431"/>
      <c r="JU106" s="431"/>
      <c r="JV106" s="431"/>
      <c r="JW106" s="431"/>
      <c r="JX106" s="431"/>
      <c r="JY106" s="431"/>
      <c r="JZ106" s="431"/>
      <c r="KA106" s="431"/>
      <c r="KB106" s="431"/>
      <c r="KC106" s="431"/>
      <c r="KD106" s="431"/>
      <c r="KE106" s="431"/>
      <c r="KF106" s="431"/>
      <c r="KG106" s="431"/>
      <c r="KH106" s="431"/>
      <c r="KI106" s="431"/>
      <c r="KJ106" s="431"/>
      <c r="KK106" s="431"/>
      <c r="KL106" s="431"/>
      <c r="KM106" s="431"/>
      <c r="KN106" s="431"/>
      <c r="KO106" s="431"/>
      <c r="KP106" s="431"/>
      <c r="KQ106" s="431"/>
      <c r="KR106" s="431"/>
      <c r="KS106" s="431"/>
      <c r="KT106" s="431"/>
      <c r="KU106" s="431"/>
      <c r="KV106" s="431"/>
      <c r="KW106" s="431"/>
      <c r="KX106" s="431"/>
      <c r="KY106" s="431"/>
      <c r="KZ106" s="431"/>
      <c r="LA106" s="431"/>
      <c r="LB106" s="431"/>
      <c r="LC106" s="431"/>
      <c r="LD106" s="431"/>
      <c r="LE106" s="431"/>
      <c r="LF106" s="431"/>
      <c r="LG106" s="431"/>
      <c r="LH106" s="431"/>
      <c r="LI106" s="431"/>
      <c r="LJ106" s="431"/>
      <c r="LK106" s="431"/>
      <c r="LL106" s="431"/>
      <c r="LM106" s="431"/>
      <c r="LN106" s="431"/>
      <c r="LO106" s="431"/>
      <c r="LP106" s="431"/>
      <c r="LQ106" s="431"/>
      <c r="LR106" s="431"/>
      <c r="LS106" s="431"/>
      <c r="LT106" s="431"/>
      <c r="LU106" s="431"/>
      <c r="LV106" s="431"/>
      <c r="LW106" s="431"/>
      <c r="LX106" s="431"/>
      <c r="LY106" s="431"/>
      <c r="LZ106" s="431"/>
      <c r="MA106" s="431"/>
      <c r="MB106" s="431"/>
      <c r="MC106" s="431"/>
      <c r="MD106" s="431"/>
      <c r="ME106" s="431"/>
      <c r="MF106" s="431"/>
      <c r="MG106" s="431"/>
      <c r="MH106" s="431"/>
      <c r="MI106" s="431"/>
      <c r="MJ106" s="431"/>
      <c r="MK106" s="431"/>
      <c r="ML106" s="431"/>
      <c r="MM106" s="431"/>
      <c r="MN106" s="431"/>
      <c r="MO106" s="431"/>
      <c r="MP106" s="431"/>
      <c r="MQ106" s="431"/>
      <c r="MR106" s="431"/>
      <c r="MS106" s="431"/>
      <c r="MT106" s="431"/>
      <c r="MU106" s="431"/>
      <c r="MV106" s="431"/>
      <c r="MW106" s="431"/>
      <c r="MX106" s="431"/>
      <c r="MY106" s="431"/>
      <c r="MZ106" s="431"/>
      <c r="NA106" s="431"/>
      <c r="NB106" s="431"/>
      <c r="NC106" s="431"/>
      <c r="ND106" s="431"/>
      <c r="NE106" s="431"/>
      <c r="NF106" s="431"/>
      <c r="NG106" s="431"/>
      <c r="NH106" s="431"/>
      <c r="NI106" s="431"/>
      <c r="NJ106" s="431"/>
      <c r="NK106" s="431"/>
      <c r="NL106" s="431"/>
      <c r="NM106" s="431"/>
      <c r="NN106" s="431"/>
      <c r="NO106" s="431"/>
      <c r="NP106" s="431"/>
      <c r="NQ106" s="431"/>
      <c r="NR106" s="431"/>
      <c r="NS106" s="431"/>
      <c r="NT106" s="431"/>
      <c r="NU106" s="431"/>
      <c r="NV106" s="431"/>
      <c r="NW106" s="431"/>
      <c r="NX106" s="431"/>
      <c r="NY106" s="431"/>
      <c r="NZ106" s="431"/>
      <c r="OA106" s="431"/>
      <c r="OB106" s="431"/>
      <c r="OC106" s="431"/>
      <c r="OD106" s="431"/>
      <c r="OE106" s="431"/>
      <c r="OF106" s="431"/>
      <c r="OG106" s="431"/>
      <c r="OH106" s="431"/>
      <c r="OI106" s="431"/>
      <c r="OJ106" s="431"/>
      <c r="OK106" s="431"/>
      <c r="OL106" s="431"/>
      <c r="OM106" s="431"/>
      <c r="ON106" s="431"/>
      <c r="OO106" s="431"/>
      <c r="OP106" s="431"/>
      <c r="OQ106" s="431"/>
      <c r="OR106" s="431"/>
      <c r="OS106" s="431"/>
      <c r="OT106" s="431"/>
      <c r="OU106" s="431"/>
      <c r="OV106" s="431"/>
      <c r="OW106" s="431"/>
      <c r="OX106" s="431"/>
      <c r="OY106" s="431"/>
      <c r="OZ106" s="431"/>
      <c r="PA106" s="431"/>
      <c r="PB106" s="431"/>
      <c r="PC106" s="431"/>
      <c r="PD106" s="431"/>
      <c r="PE106" s="431"/>
      <c r="PF106" s="431"/>
      <c r="PG106" s="431"/>
      <c r="PH106" s="431"/>
      <c r="PI106" s="431"/>
      <c r="PJ106" s="431"/>
      <c r="PK106" s="431"/>
      <c r="PL106" s="431"/>
      <c r="PM106" s="431"/>
      <c r="PN106" s="431"/>
      <c r="PO106" s="431"/>
      <c r="PP106" s="431"/>
      <c r="PQ106" s="431"/>
      <c r="PR106" s="431"/>
      <c r="PS106" s="431"/>
      <c r="PT106" s="431"/>
      <c r="PU106" s="431"/>
      <c r="PV106" s="431"/>
      <c r="PW106" s="431"/>
      <c r="PX106" s="431"/>
      <c r="PY106" s="431"/>
      <c r="PZ106" s="431"/>
      <c r="QA106" s="431"/>
      <c r="QB106" s="431"/>
      <c r="QC106" s="431"/>
      <c r="QD106" s="431"/>
      <c r="QE106" s="431"/>
      <c r="QF106" s="431"/>
      <c r="QG106" s="431"/>
      <c r="QH106" s="431"/>
      <c r="QI106" s="431"/>
      <c r="QJ106" s="431"/>
      <c r="QK106" s="431"/>
      <c r="QL106" s="431"/>
      <c r="QM106" s="431"/>
      <c r="QN106" s="431"/>
      <c r="QO106" s="431"/>
      <c r="QP106" s="431"/>
      <c r="QQ106" s="431"/>
      <c r="QR106" s="431"/>
      <c r="QS106" s="431"/>
      <c r="QT106" s="431"/>
      <c r="QU106" s="431"/>
      <c r="QV106" s="431"/>
      <c r="QW106" s="431"/>
      <c r="QX106" s="431"/>
      <c r="QY106" s="431"/>
      <c r="QZ106" s="431"/>
      <c r="RA106" s="431"/>
      <c r="RB106" s="431"/>
      <c r="RC106" s="431"/>
      <c r="RD106" s="431"/>
      <c r="RE106" s="431"/>
      <c r="RF106" s="431"/>
      <c r="RG106" s="431"/>
      <c r="RH106" s="431"/>
      <c r="RI106" s="431"/>
      <c r="RJ106" s="431"/>
      <c r="RK106" s="431"/>
      <c r="RL106" s="431"/>
      <c r="RM106" s="431"/>
      <c r="RN106" s="431"/>
      <c r="RO106" s="431"/>
      <c r="RP106" s="431"/>
      <c r="RQ106" s="431"/>
      <c r="RR106" s="431"/>
      <c r="RS106" s="431"/>
      <c r="RT106" s="431"/>
      <c r="RU106" s="431"/>
      <c r="RV106" s="431"/>
      <c r="RW106" s="431"/>
      <c r="RX106" s="431"/>
      <c r="RY106" s="431"/>
      <c r="RZ106" s="431"/>
      <c r="SA106" s="431"/>
      <c r="SB106" s="431"/>
      <c r="SC106" s="431"/>
      <c r="SD106" s="431"/>
      <c r="SE106" s="431"/>
      <c r="SF106" s="431"/>
      <c r="SG106" s="431"/>
      <c r="SH106" s="431"/>
      <c r="SI106" s="431"/>
      <c r="SJ106" s="431"/>
      <c r="SK106" s="431"/>
      <c r="SL106" s="431"/>
      <c r="SM106" s="431"/>
      <c r="SN106" s="431"/>
      <c r="SO106" s="431"/>
      <c r="SP106" s="431"/>
      <c r="SQ106" s="431"/>
      <c r="SR106" s="431"/>
      <c r="SS106" s="431"/>
      <c r="ST106" s="431"/>
      <c r="SU106" s="431"/>
      <c r="SV106" s="431"/>
      <c r="SW106" s="431"/>
      <c r="SX106" s="431"/>
      <c r="SY106" s="431"/>
      <c r="SZ106" s="431"/>
      <c r="TA106" s="431"/>
      <c r="TB106" s="431"/>
      <c r="TC106" s="431"/>
      <c r="TD106" s="431"/>
      <c r="TE106" s="431"/>
      <c r="TF106" s="431"/>
      <c r="TG106" s="431"/>
      <c r="TH106" s="431"/>
      <c r="TI106" s="431"/>
      <c r="TJ106" s="431"/>
      <c r="TK106" s="431"/>
      <c r="TL106" s="431"/>
      <c r="TM106" s="431"/>
      <c r="TN106" s="431"/>
      <c r="TO106" s="431"/>
      <c r="TP106" s="431"/>
      <c r="TQ106" s="431"/>
      <c r="TR106" s="431"/>
      <c r="TS106" s="431"/>
      <c r="TT106" s="431"/>
      <c r="TU106" s="431"/>
      <c r="TV106" s="431"/>
      <c r="TW106" s="431"/>
      <c r="TX106" s="431"/>
      <c r="TY106" s="431"/>
      <c r="TZ106" s="431"/>
      <c r="UA106" s="431"/>
      <c r="UB106" s="431"/>
      <c r="UC106" s="431"/>
      <c r="UD106" s="431"/>
      <c r="UE106" s="431"/>
      <c r="UF106" s="431"/>
      <c r="UG106" s="431"/>
      <c r="UH106" s="431"/>
      <c r="UI106" s="431"/>
      <c r="UJ106" s="431"/>
      <c r="UK106" s="431"/>
      <c r="UL106" s="431"/>
      <c r="UM106" s="431"/>
      <c r="UN106" s="431"/>
      <c r="UO106" s="431"/>
      <c r="UP106" s="431"/>
      <c r="UQ106" s="431"/>
      <c r="UR106" s="431"/>
      <c r="US106" s="431"/>
      <c r="UT106" s="431"/>
      <c r="UU106" s="431"/>
      <c r="UV106" s="431"/>
      <c r="UW106" s="431"/>
      <c r="UX106" s="431"/>
      <c r="UY106" s="431"/>
      <c r="UZ106" s="431"/>
      <c r="VA106" s="431"/>
      <c r="VB106" s="431"/>
      <c r="VC106" s="431"/>
      <c r="VD106" s="431"/>
      <c r="VE106" s="431"/>
      <c r="VF106" s="431"/>
      <c r="VG106" s="431"/>
      <c r="VH106" s="431"/>
      <c r="VI106" s="431"/>
      <c r="VJ106" s="431"/>
      <c r="VK106" s="431"/>
      <c r="VL106" s="431"/>
      <c r="VM106" s="431"/>
      <c r="VN106" s="431"/>
      <c r="VO106" s="431"/>
      <c r="VP106" s="431"/>
      <c r="VQ106" s="431"/>
      <c r="VR106" s="431"/>
      <c r="VS106" s="431"/>
      <c r="VT106" s="431"/>
      <c r="VU106" s="431"/>
      <c r="VV106" s="431"/>
      <c r="VW106" s="431"/>
      <c r="VX106" s="431"/>
      <c r="VY106" s="431"/>
      <c r="VZ106" s="431"/>
      <c r="WA106" s="431"/>
      <c r="WB106" s="431"/>
      <c r="WC106" s="431"/>
      <c r="WD106" s="431"/>
      <c r="WE106" s="431"/>
      <c r="WF106" s="431"/>
      <c r="WG106" s="431"/>
      <c r="WH106" s="431"/>
      <c r="WI106" s="431"/>
      <c r="WJ106" s="431"/>
      <c r="WK106" s="431"/>
      <c r="WL106" s="431"/>
      <c r="WM106" s="431"/>
      <c r="WN106" s="431"/>
      <c r="WO106" s="431"/>
      <c r="WP106" s="431"/>
      <c r="WQ106" s="431"/>
      <c r="WR106" s="431"/>
      <c r="WS106" s="431"/>
      <c r="WT106" s="431"/>
      <c r="WU106" s="431"/>
      <c r="WV106" s="431"/>
      <c r="WW106" s="431"/>
      <c r="WX106" s="431"/>
      <c r="WY106" s="431"/>
      <c r="WZ106" s="431"/>
      <c r="XA106" s="431"/>
      <c r="XB106" s="431"/>
      <c r="XC106" s="431"/>
      <c r="XD106" s="431"/>
      <c r="XE106" s="431"/>
      <c r="XF106" s="431"/>
      <c r="XG106" s="431"/>
      <c r="XH106" s="431"/>
      <c r="XI106" s="431"/>
      <c r="XJ106" s="431"/>
      <c r="XK106" s="431"/>
      <c r="XL106" s="431"/>
      <c r="XM106" s="431"/>
      <c r="XN106" s="431"/>
      <c r="XO106" s="431"/>
      <c r="XP106" s="431"/>
      <c r="XQ106" s="431"/>
      <c r="XR106" s="431"/>
      <c r="XS106" s="431"/>
      <c r="XT106" s="431"/>
      <c r="XU106" s="431"/>
      <c r="XV106" s="431"/>
      <c r="XW106" s="431"/>
      <c r="XX106" s="431"/>
      <c r="XY106" s="431"/>
      <c r="XZ106" s="431"/>
      <c r="YA106" s="431"/>
      <c r="YB106" s="431"/>
      <c r="YC106" s="431"/>
      <c r="YD106" s="431"/>
      <c r="YE106" s="431"/>
      <c r="YF106" s="431"/>
      <c r="YG106" s="431"/>
      <c r="YH106" s="431"/>
      <c r="YI106" s="431"/>
      <c r="YJ106" s="431"/>
      <c r="YK106" s="431"/>
      <c r="YL106" s="431"/>
      <c r="YM106" s="431"/>
      <c r="YN106" s="431"/>
      <c r="YO106" s="431"/>
      <c r="YP106" s="431"/>
      <c r="YQ106" s="431"/>
      <c r="YR106" s="431"/>
      <c r="YS106" s="431"/>
      <c r="YT106" s="431"/>
      <c r="YU106" s="431"/>
      <c r="YV106" s="431"/>
      <c r="YW106" s="431"/>
      <c r="YX106" s="431"/>
      <c r="YY106" s="431"/>
      <c r="YZ106" s="431"/>
      <c r="ZA106" s="431"/>
      <c r="ZB106" s="431"/>
      <c r="ZC106" s="431"/>
      <c r="ZD106" s="431"/>
      <c r="ZE106" s="431"/>
      <c r="ZF106" s="431"/>
      <c r="ZG106" s="431"/>
      <c r="ZH106" s="431"/>
      <c r="ZI106" s="431"/>
      <c r="ZJ106" s="431"/>
      <c r="ZK106" s="431"/>
      <c r="ZL106" s="431"/>
      <c r="ZM106" s="431"/>
      <c r="ZN106" s="431"/>
      <c r="ZO106" s="431"/>
      <c r="ZP106" s="431"/>
      <c r="ZQ106" s="431"/>
      <c r="ZR106" s="431"/>
      <c r="ZS106" s="431"/>
      <c r="ZT106" s="431"/>
      <c r="ZU106" s="431"/>
      <c r="ZV106" s="431"/>
      <c r="ZW106" s="431"/>
      <c r="ZX106" s="431"/>
      <c r="ZY106" s="431"/>
      <c r="ZZ106" s="431"/>
      <c r="AAA106" s="431"/>
      <c r="AAB106" s="431"/>
      <c r="AAC106" s="431"/>
      <c r="AAD106" s="431"/>
      <c r="AAE106" s="431"/>
      <c r="AAF106" s="431"/>
      <c r="AAG106" s="431"/>
      <c r="AAH106" s="431"/>
      <c r="AAI106" s="431"/>
      <c r="AAJ106" s="431"/>
      <c r="AAK106" s="431"/>
      <c r="AAL106" s="431"/>
      <c r="AAM106" s="431"/>
      <c r="AAN106" s="431"/>
      <c r="AAO106" s="431"/>
      <c r="AAP106" s="431"/>
      <c r="AAQ106" s="431"/>
      <c r="AAR106" s="431"/>
      <c r="AAS106" s="431"/>
      <c r="AAT106" s="431"/>
      <c r="AAU106" s="431"/>
      <c r="AAV106" s="431"/>
      <c r="AAW106" s="431"/>
      <c r="AAX106" s="431"/>
      <c r="AAY106" s="431"/>
      <c r="AAZ106" s="431"/>
      <c r="ABA106" s="431"/>
      <c r="ABB106" s="431"/>
      <c r="ABC106" s="431"/>
      <c r="ABD106" s="431"/>
      <c r="ABE106" s="431"/>
      <c r="ABF106" s="431"/>
      <c r="ABG106" s="431"/>
      <c r="ABH106" s="431"/>
      <c r="ABI106" s="431"/>
      <c r="ABJ106" s="431"/>
      <c r="ABK106" s="431"/>
      <c r="ABL106" s="431"/>
      <c r="ABM106" s="431"/>
      <c r="ABN106" s="431"/>
      <c r="ABO106" s="431"/>
      <c r="ABP106" s="431"/>
      <c r="ABQ106" s="431"/>
      <c r="ABR106" s="431"/>
      <c r="ABS106" s="431"/>
      <c r="ABT106" s="431"/>
      <c r="ABU106" s="431"/>
      <c r="ABV106" s="431"/>
      <c r="ABW106" s="431"/>
      <c r="ABX106" s="431"/>
      <c r="ABY106" s="431"/>
      <c r="ABZ106" s="431"/>
      <c r="ACA106" s="431"/>
      <c r="ACB106" s="431"/>
      <c r="ACC106" s="431"/>
      <c r="ACD106" s="431"/>
      <c r="ACE106" s="431"/>
      <c r="ACF106" s="431"/>
      <c r="ACG106" s="431"/>
      <c r="ACH106" s="431"/>
      <c r="ACI106" s="431"/>
      <c r="ACJ106" s="431"/>
      <c r="ACK106" s="431"/>
      <c r="ACL106" s="431"/>
      <c r="ACM106" s="431"/>
      <c r="ACN106" s="431"/>
      <c r="ACO106" s="431"/>
      <c r="ACP106" s="431"/>
      <c r="ACQ106" s="431"/>
      <c r="ACR106" s="431"/>
      <c r="ACS106" s="431"/>
      <c r="ACT106" s="431"/>
      <c r="ACU106" s="431"/>
      <c r="ACV106" s="431"/>
      <c r="ACW106" s="431"/>
      <c r="ACX106" s="431"/>
      <c r="ACY106" s="431"/>
      <c r="ACZ106" s="431"/>
      <c r="ADA106" s="431"/>
      <c r="ADB106" s="431"/>
      <c r="ADC106" s="431"/>
      <c r="ADD106" s="431"/>
      <c r="ADE106" s="431"/>
      <c r="ADF106" s="431"/>
      <c r="ADG106" s="431"/>
      <c r="ADH106" s="431"/>
      <c r="ADI106" s="431"/>
      <c r="ADJ106" s="431"/>
      <c r="ADK106" s="431"/>
      <c r="ADL106" s="431"/>
      <c r="ADM106" s="431"/>
      <c r="ADN106" s="431"/>
      <c r="ADO106" s="431"/>
      <c r="ADP106" s="431"/>
      <c r="ADQ106" s="431"/>
      <c r="ADR106" s="431"/>
      <c r="ADS106" s="431"/>
      <c r="ADT106" s="431"/>
      <c r="ADU106" s="431"/>
      <c r="ADV106" s="431"/>
      <c r="ADW106" s="431"/>
      <c r="ADX106" s="431"/>
      <c r="ADY106" s="431"/>
      <c r="ADZ106" s="431"/>
      <c r="AEA106" s="431"/>
      <c r="AEB106" s="431"/>
      <c r="AEC106" s="431"/>
      <c r="AED106" s="431"/>
      <c r="AEE106" s="431"/>
      <c r="AEF106" s="431"/>
      <c r="AEG106" s="431"/>
      <c r="AEH106" s="431"/>
      <c r="AEI106" s="431"/>
      <c r="AEJ106" s="431"/>
      <c r="AEK106" s="431"/>
      <c r="AEL106" s="431"/>
      <c r="AEM106" s="431"/>
      <c r="AEN106" s="431"/>
      <c r="AEO106" s="431"/>
      <c r="AEP106" s="431"/>
      <c r="AEQ106" s="431"/>
      <c r="AER106" s="431"/>
      <c r="AES106" s="431"/>
      <c r="AET106" s="431"/>
      <c r="AEU106" s="431"/>
      <c r="AEV106" s="431"/>
      <c r="AEW106" s="431"/>
      <c r="AEX106" s="431"/>
      <c r="AEY106" s="431"/>
      <c r="AEZ106" s="431"/>
      <c r="AFA106" s="431"/>
      <c r="AFB106" s="431"/>
      <c r="AFC106" s="431"/>
      <c r="AFD106" s="431"/>
      <c r="AFE106" s="431"/>
      <c r="AFF106" s="431"/>
      <c r="AFG106" s="431"/>
      <c r="AFH106" s="431"/>
      <c r="AFI106" s="431"/>
      <c r="AFJ106" s="431"/>
      <c r="AFK106" s="431"/>
      <c r="AFL106" s="431"/>
      <c r="AFM106" s="431"/>
      <c r="AFN106" s="431"/>
      <c r="AFO106" s="431"/>
      <c r="AFP106" s="431"/>
      <c r="AFQ106" s="431"/>
      <c r="AFR106" s="431"/>
      <c r="AFS106" s="431"/>
      <c r="AFT106" s="431"/>
      <c r="AFU106" s="431"/>
      <c r="AFV106" s="431"/>
      <c r="AFW106" s="431"/>
      <c r="AFX106" s="431"/>
      <c r="AFY106" s="431"/>
      <c r="AFZ106" s="431"/>
      <c r="AGA106" s="431"/>
      <c r="AGB106" s="431"/>
      <c r="AGC106" s="431"/>
      <c r="AGD106" s="431"/>
      <c r="AGE106" s="431"/>
      <c r="AGF106" s="431"/>
      <c r="AGG106" s="431"/>
      <c r="AGH106" s="431"/>
      <c r="AGI106" s="431"/>
      <c r="AGJ106" s="431"/>
      <c r="AGK106" s="431"/>
      <c r="AGL106" s="431"/>
      <c r="AGM106" s="431"/>
      <c r="AGN106" s="431"/>
      <c r="AGO106" s="431"/>
      <c r="AGP106" s="431"/>
      <c r="AGQ106" s="431"/>
      <c r="AGR106" s="431"/>
      <c r="AGS106" s="431"/>
      <c r="AGT106" s="431"/>
      <c r="AGU106" s="431"/>
      <c r="AGV106" s="431"/>
      <c r="AGW106" s="431"/>
      <c r="AGX106" s="431"/>
      <c r="AGY106" s="431"/>
      <c r="AGZ106" s="431"/>
      <c r="AHA106" s="431"/>
      <c r="AHB106" s="431"/>
      <c r="AHC106" s="431"/>
      <c r="AHD106" s="431"/>
      <c r="AHE106" s="431"/>
      <c r="AHF106" s="431"/>
      <c r="AHG106" s="431"/>
      <c r="AHH106" s="431"/>
      <c r="AHI106" s="431"/>
      <c r="AHJ106" s="431"/>
      <c r="AHK106" s="431"/>
      <c r="AHL106" s="431"/>
      <c r="AHM106" s="431"/>
      <c r="AHN106" s="431"/>
      <c r="AHO106" s="431"/>
      <c r="AHP106" s="431"/>
      <c r="AHQ106" s="431"/>
      <c r="AHR106" s="431"/>
      <c r="AHS106" s="431"/>
      <c r="AHT106" s="431"/>
      <c r="AHU106" s="431"/>
      <c r="AHV106" s="431"/>
      <c r="AHW106" s="431"/>
      <c r="AHX106" s="431"/>
      <c r="AHY106" s="431"/>
      <c r="AHZ106" s="431"/>
      <c r="AIA106" s="431"/>
      <c r="AIB106" s="431"/>
      <c r="AIC106" s="431"/>
      <c r="AID106" s="431"/>
      <c r="AIE106" s="431"/>
      <c r="AIF106" s="431"/>
      <c r="AIG106" s="431"/>
      <c r="AIH106" s="431"/>
      <c r="AII106" s="431"/>
      <c r="AIJ106" s="431"/>
      <c r="AIK106" s="431"/>
      <c r="AIL106" s="431"/>
      <c r="AIM106" s="431"/>
      <c r="AIN106" s="431"/>
      <c r="AIO106" s="431"/>
      <c r="AIP106" s="431"/>
      <c r="AIQ106" s="431"/>
      <c r="AIR106" s="431"/>
      <c r="AIS106" s="431"/>
      <c r="AIT106" s="431"/>
      <c r="AIU106" s="431"/>
      <c r="AIV106" s="431"/>
      <c r="AIW106" s="431"/>
      <c r="AIX106" s="431"/>
      <c r="AIY106" s="431"/>
      <c r="AIZ106" s="431"/>
      <c r="AJA106" s="431"/>
      <c r="AJB106" s="431"/>
      <c r="AJC106" s="431"/>
      <c r="AJD106" s="431"/>
      <c r="AJE106" s="431"/>
      <c r="AJF106" s="431"/>
      <c r="AJG106" s="431"/>
      <c r="AJH106" s="431"/>
      <c r="AJI106" s="431"/>
      <c r="AJJ106" s="431"/>
      <c r="AJK106" s="431"/>
      <c r="AJL106" s="431"/>
      <c r="AJM106" s="431"/>
      <c r="AJN106" s="431"/>
      <c r="AJO106" s="431"/>
      <c r="AJP106" s="431"/>
      <c r="AJQ106" s="431"/>
      <c r="AJR106" s="431"/>
      <c r="AJS106" s="431"/>
      <c r="AJT106" s="431"/>
      <c r="AJU106" s="431"/>
      <c r="AJV106" s="431"/>
      <c r="AJW106" s="431"/>
      <c r="AJX106" s="431"/>
      <c r="AJY106" s="431"/>
      <c r="AJZ106" s="431"/>
      <c r="AKA106" s="431"/>
      <c r="AKB106" s="431"/>
      <c r="AKC106" s="431"/>
      <c r="AKD106" s="431"/>
      <c r="AKE106" s="431"/>
      <c r="AKF106" s="431"/>
      <c r="AKG106" s="431"/>
      <c r="AKH106" s="431"/>
      <c r="AKI106" s="431"/>
      <c r="AKJ106" s="431"/>
      <c r="AKK106" s="431"/>
      <c r="AKL106" s="431"/>
      <c r="AKM106" s="431"/>
      <c r="AKN106" s="431"/>
      <c r="AKO106" s="431"/>
      <c r="AKP106" s="431"/>
      <c r="AKQ106" s="431"/>
      <c r="AKR106" s="431"/>
      <c r="AKS106" s="431"/>
      <c r="AKT106" s="431"/>
      <c r="AKU106" s="431"/>
      <c r="AKV106" s="431"/>
      <c r="AKW106" s="431"/>
      <c r="AKX106" s="431"/>
      <c r="AKY106" s="431"/>
      <c r="AKZ106" s="431"/>
      <c r="ALA106" s="431"/>
      <c r="ALB106" s="431"/>
      <c r="ALC106" s="431"/>
      <c r="ALD106" s="431"/>
      <c r="ALE106" s="431"/>
      <c r="ALF106" s="431"/>
      <c r="ALG106" s="431"/>
      <c r="ALH106" s="431"/>
      <c r="ALI106" s="431"/>
      <c r="ALJ106" s="431"/>
      <c r="ALK106" s="431"/>
      <c r="ALL106" s="431"/>
      <c r="ALM106" s="431"/>
      <c r="ALN106" s="431"/>
      <c r="ALO106" s="431"/>
      <c r="ALP106" s="431"/>
      <c r="ALQ106" s="431"/>
      <c r="ALR106" s="431"/>
      <c r="ALS106" s="431"/>
      <c r="ALT106" s="431"/>
      <c r="ALU106" s="431"/>
      <c r="ALV106" s="431"/>
      <c r="ALW106" s="431"/>
      <c r="ALX106" s="431"/>
      <c r="ALY106" s="431"/>
      <c r="ALZ106" s="431"/>
      <c r="AMA106" s="431"/>
      <c r="AMB106" s="431"/>
      <c r="AMC106" s="431"/>
      <c r="AMD106" s="431"/>
      <c r="AME106" s="431"/>
      <c r="AMF106" s="431"/>
      <c r="AMG106" s="431"/>
      <c r="AMH106" s="431"/>
      <c r="AMI106" s="431"/>
      <c r="AMJ106" s="431"/>
      <c r="AMK106" s="431"/>
      <c r="AML106" s="431"/>
      <c r="AMM106" s="431"/>
      <c r="AMN106" s="431"/>
      <c r="AMO106" s="431"/>
      <c r="AMP106" s="431"/>
      <c r="AMQ106" s="431"/>
      <c r="AMR106" s="431"/>
      <c r="AMS106" s="431"/>
      <c r="AMT106" s="431"/>
      <c r="AMU106" s="431"/>
      <c r="AMV106" s="431"/>
      <c r="AMW106" s="431"/>
      <c r="AMX106" s="431"/>
      <c r="AMY106" s="431"/>
      <c r="AMZ106" s="431"/>
      <c r="ANA106" s="431"/>
      <c r="ANB106" s="431"/>
      <c r="ANC106" s="431"/>
      <c r="AND106" s="431"/>
      <c r="ANE106" s="431"/>
      <c r="ANF106" s="431"/>
      <c r="ANG106" s="431"/>
      <c r="ANH106" s="431"/>
      <c r="ANI106" s="431"/>
      <c r="ANJ106" s="431"/>
      <c r="ANK106" s="431"/>
      <c r="ANL106" s="431"/>
      <c r="ANM106" s="431"/>
      <c r="ANN106" s="431"/>
      <c r="ANO106" s="431"/>
      <c r="ANP106" s="431"/>
      <c r="ANQ106" s="431"/>
      <c r="ANR106" s="431"/>
      <c r="ANS106" s="431"/>
      <c r="ANT106" s="431"/>
      <c r="ANU106" s="431"/>
      <c r="ANV106" s="431"/>
      <c r="ANW106" s="431"/>
      <c r="ANX106" s="431"/>
      <c r="ANY106" s="431"/>
      <c r="ANZ106" s="431"/>
      <c r="AOA106" s="431"/>
      <c r="AOB106" s="431"/>
      <c r="AOC106" s="431"/>
      <c r="AOD106" s="431"/>
      <c r="AOE106" s="431"/>
      <c r="AOF106" s="431"/>
      <c r="AOG106" s="431"/>
      <c r="AOH106" s="431"/>
      <c r="AOI106" s="431"/>
      <c r="AOJ106" s="431"/>
      <c r="AOK106" s="431"/>
      <c r="AOL106" s="431"/>
      <c r="AOM106" s="431"/>
      <c r="AON106" s="431"/>
      <c r="AOO106" s="431"/>
      <c r="AOP106" s="431"/>
      <c r="AOQ106" s="431"/>
      <c r="AOR106" s="431"/>
      <c r="AOS106" s="431"/>
      <c r="AOT106" s="431"/>
      <c r="AOU106" s="431"/>
      <c r="AOV106" s="431"/>
      <c r="AOW106" s="431"/>
      <c r="AOX106" s="431"/>
      <c r="AOY106" s="431"/>
      <c r="AOZ106" s="431"/>
      <c r="APA106" s="431"/>
      <c r="APB106" s="431"/>
      <c r="APC106" s="431"/>
      <c r="APD106" s="431"/>
      <c r="APE106" s="431"/>
      <c r="APF106" s="431"/>
      <c r="APG106" s="431"/>
      <c r="APH106" s="431"/>
      <c r="API106" s="431"/>
      <c r="APJ106" s="431"/>
      <c r="APK106" s="431"/>
      <c r="APL106" s="431"/>
      <c r="APM106" s="431"/>
      <c r="APN106" s="431"/>
      <c r="APO106" s="431"/>
      <c r="APP106" s="431"/>
      <c r="APQ106" s="431"/>
      <c r="APR106" s="431"/>
      <c r="APS106" s="431"/>
      <c r="APT106" s="431"/>
      <c r="APU106" s="431"/>
      <c r="APV106" s="431"/>
      <c r="APW106" s="431"/>
      <c r="APX106" s="431"/>
      <c r="APY106" s="431"/>
      <c r="APZ106" s="431"/>
      <c r="AQA106" s="431"/>
      <c r="AQB106" s="431"/>
      <c r="AQC106" s="431"/>
      <c r="AQD106" s="431"/>
      <c r="AQE106" s="431"/>
      <c r="AQF106" s="431"/>
      <c r="AQG106" s="431"/>
      <c r="AQH106" s="431"/>
      <c r="AQI106" s="431"/>
      <c r="AQJ106" s="431"/>
      <c r="AQK106" s="431"/>
      <c r="AQL106" s="431"/>
      <c r="AQM106" s="431"/>
      <c r="AQN106" s="431"/>
      <c r="AQO106" s="431"/>
      <c r="AQP106" s="431"/>
      <c r="AQQ106" s="431"/>
      <c r="AQR106" s="431"/>
      <c r="AQS106" s="431"/>
      <c r="AQT106" s="431"/>
      <c r="AQU106" s="431"/>
      <c r="AQV106" s="431"/>
      <c r="AQW106" s="431"/>
      <c r="AQX106" s="431"/>
      <c r="AQY106" s="431"/>
      <c r="AQZ106" s="431"/>
      <c r="ARA106" s="431"/>
      <c r="ARB106" s="431"/>
      <c r="ARC106" s="431"/>
      <c r="ARD106" s="431"/>
      <c r="ARE106" s="431"/>
      <c r="ARF106" s="431"/>
      <c r="ARG106" s="431"/>
      <c r="ARH106" s="431"/>
      <c r="ARI106" s="431"/>
      <c r="ARJ106" s="431"/>
      <c r="ARK106" s="431"/>
      <c r="ARL106" s="431"/>
      <c r="ARM106" s="431"/>
      <c r="ARN106" s="431"/>
      <c r="ARO106" s="431"/>
      <c r="ARP106" s="431"/>
      <c r="ARQ106" s="431"/>
      <c r="ARR106" s="431"/>
      <c r="ARS106" s="431"/>
      <c r="ART106" s="431"/>
      <c r="ARU106" s="431"/>
      <c r="ARV106" s="431"/>
      <c r="ARW106" s="431"/>
      <c r="ARX106" s="431"/>
      <c r="ARY106" s="431"/>
      <c r="ARZ106" s="431"/>
      <c r="ASA106" s="431"/>
      <c r="ASB106" s="431"/>
      <c r="ASC106" s="431"/>
      <c r="ASD106" s="431"/>
      <c r="ASE106" s="431"/>
      <c r="ASF106" s="431"/>
      <c r="ASG106" s="431"/>
      <c r="ASH106" s="431"/>
      <c r="ASI106" s="431"/>
      <c r="ASJ106" s="431"/>
      <c r="ASK106" s="431"/>
      <c r="ASL106" s="431"/>
      <c r="ASM106" s="431"/>
      <c r="ASN106" s="431"/>
      <c r="ASO106" s="431"/>
      <c r="ASP106" s="431"/>
      <c r="ASQ106" s="431"/>
      <c r="ASR106" s="431"/>
      <c r="ASS106" s="431"/>
      <c r="AST106" s="431"/>
      <c r="ASU106" s="431"/>
      <c r="ASV106" s="431"/>
      <c r="ASW106" s="431"/>
      <c r="ASX106" s="431"/>
      <c r="ASY106" s="431"/>
      <c r="ASZ106" s="431"/>
      <c r="ATA106" s="431"/>
      <c r="ATB106" s="431"/>
      <c r="ATC106" s="431"/>
      <c r="ATD106" s="431"/>
      <c r="ATE106" s="431"/>
      <c r="ATF106" s="431"/>
      <c r="ATG106" s="431"/>
      <c r="ATH106" s="431"/>
      <c r="ATI106" s="431"/>
      <c r="ATJ106" s="431"/>
      <c r="ATK106" s="431"/>
      <c r="ATL106" s="431"/>
      <c r="ATM106" s="431"/>
      <c r="ATN106" s="431"/>
      <c r="ATO106" s="431"/>
      <c r="ATP106" s="431"/>
      <c r="ATQ106" s="431"/>
      <c r="ATR106" s="431"/>
      <c r="ATS106" s="431"/>
      <c r="ATT106" s="431"/>
      <c r="ATU106" s="431"/>
      <c r="ATV106" s="431"/>
      <c r="ATW106" s="431"/>
      <c r="ATX106" s="431"/>
      <c r="ATY106" s="431"/>
      <c r="ATZ106" s="431"/>
      <c r="AUA106" s="431"/>
      <c r="AUB106" s="431"/>
      <c r="AUC106" s="431"/>
      <c r="AUD106" s="431"/>
      <c r="AUE106" s="431"/>
      <c r="AUF106" s="431"/>
      <c r="AUG106" s="431"/>
      <c r="AUH106" s="431"/>
      <c r="AUI106" s="431"/>
      <c r="AUJ106" s="431"/>
      <c r="AUK106" s="431"/>
      <c r="AUL106" s="431"/>
      <c r="AUM106" s="431"/>
      <c r="AUN106" s="431"/>
      <c r="AUO106" s="431"/>
      <c r="AUP106" s="431"/>
      <c r="AUQ106" s="431"/>
      <c r="AUR106" s="431"/>
      <c r="AUS106" s="431"/>
      <c r="AUT106" s="431"/>
      <c r="AUU106" s="431"/>
      <c r="AUV106" s="431"/>
      <c r="AUW106" s="431"/>
      <c r="AUX106" s="431"/>
      <c r="AUY106" s="431"/>
      <c r="AUZ106" s="431"/>
      <c r="AVA106" s="431"/>
      <c r="AVB106" s="431"/>
      <c r="AVC106" s="431"/>
      <c r="AVD106" s="431"/>
      <c r="AVE106" s="431"/>
      <c r="AVF106" s="431"/>
      <c r="AVG106" s="431"/>
      <c r="AVH106" s="431"/>
      <c r="AVI106" s="431"/>
      <c r="AVJ106" s="431"/>
      <c r="AVK106" s="431"/>
      <c r="AVL106" s="431"/>
      <c r="AVM106" s="431"/>
      <c r="AVN106" s="431"/>
      <c r="AVO106" s="431"/>
      <c r="AVP106" s="431"/>
      <c r="AVQ106" s="431"/>
      <c r="AVR106" s="431"/>
      <c r="AVS106" s="431"/>
      <c r="AVT106" s="431"/>
      <c r="AVU106" s="431"/>
      <c r="AVV106" s="431"/>
      <c r="AVW106" s="431"/>
      <c r="AVX106" s="431"/>
      <c r="AVY106" s="431"/>
      <c r="AVZ106" s="431"/>
      <c r="AWA106" s="431"/>
      <c r="AWB106" s="431"/>
      <c r="AWC106" s="431"/>
      <c r="AWD106" s="431"/>
      <c r="AWE106" s="431"/>
      <c r="AWF106" s="431"/>
      <c r="AWG106" s="431"/>
      <c r="AWH106" s="431"/>
      <c r="AWI106" s="431"/>
      <c r="AWJ106" s="431"/>
      <c r="AWK106" s="431"/>
      <c r="AWL106" s="431"/>
      <c r="AWM106" s="431"/>
      <c r="AWN106" s="431"/>
      <c r="AWO106" s="431"/>
      <c r="AWP106" s="431"/>
      <c r="AWQ106" s="431"/>
      <c r="AWR106" s="431"/>
      <c r="AWS106" s="431"/>
      <c r="AWT106" s="431"/>
      <c r="AWU106" s="431"/>
      <c r="AWV106" s="431"/>
      <c r="AWW106" s="431"/>
      <c r="AWX106" s="431"/>
      <c r="AWY106" s="431"/>
      <c r="AWZ106" s="431"/>
      <c r="AXA106" s="431"/>
      <c r="AXB106" s="431"/>
      <c r="AXC106" s="431"/>
      <c r="AXD106" s="431"/>
      <c r="AXE106" s="431"/>
      <c r="AXF106" s="431"/>
      <c r="AXG106" s="431"/>
      <c r="AXH106" s="431"/>
      <c r="AXI106" s="431"/>
      <c r="AXJ106" s="431"/>
      <c r="AXK106" s="431"/>
      <c r="AXL106" s="431"/>
      <c r="AXM106" s="431"/>
      <c r="AXN106" s="431"/>
      <c r="AXO106" s="431"/>
      <c r="AXP106" s="431"/>
      <c r="AXQ106" s="431"/>
      <c r="AXR106" s="431"/>
      <c r="AXS106" s="431"/>
      <c r="AXT106" s="431"/>
      <c r="AXU106" s="431"/>
      <c r="AXV106" s="431"/>
      <c r="AXW106" s="431"/>
      <c r="AXX106" s="431"/>
      <c r="AXY106" s="431"/>
      <c r="AXZ106" s="431"/>
      <c r="AYA106" s="431"/>
      <c r="AYB106" s="431"/>
      <c r="AYC106" s="431"/>
      <c r="AYD106" s="431"/>
      <c r="AYE106" s="431"/>
      <c r="AYF106" s="431"/>
      <c r="AYG106" s="431"/>
      <c r="AYH106" s="431"/>
      <c r="AYI106" s="431"/>
      <c r="AYJ106" s="431"/>
      <c r="AYK106" s="431"/>
      <c r="AYL106" s="431"/>
      <c r="AYM106" s="431"/>
      <c r="AYN106" s="431"/>
      <c r="AYO106" s="431"/>
      <c r="AYP106" s="431"/>
      <c r="AYQ106" s="431"/>
      <c r="AYR106" s="431"/>
      <c r="AYS106" s="431"/>
      <c r="AYT106" s="431"/>
      <c r="AYU106" s="431"/>
      <c r="AYV106" s="431"/>
      <c r="AYW106" s="431"/>
      <c r="AYX106" s="431"/>
      <c r="AYY106" s="431"/>
      <c r="AYZ106" s="431"/>
      <c r="AZA106" s="431"/>
      <c r="AZB106" s="431"/>
      <c r="AZC106" s="431"/>
      <c r="AZD106" s="431"/>
      <c r="AZE106" s="431"/>
      <c r="AZF106" s="431"/>
      <c r="AZG106" s="431"/>
      <c r="AZH106" s="431"/>
      <c r="AZI106" s="431"/>
      <c r="AZJ106" s="431"/>
      <c r="AZK106" s="431"/>
      <c r="AZL106" s="431"/>
      <c r="AZM106" s="431"/>
      <c r="AZN106" s="431"/>
      <c r="AZO106" s="431"/>
      <c r="AZP106" s="431"/>
      <c r="AZQ106" s="431"/>
      <c r="AZR106" s="431"/>
      <c r="AZS106" s="431"/>
      <c r="AZT106" s="431"/>
      <c r="AZU106" s="431"/>
      <c r="AZV106" s="431"/>
      <c r="AZW106" s="431"/>
      <c r="AZX106" s="431"/>
      <c r="AZY106" s="431"/>
      <c r="AZZ106" s="431"/>
      <c r="BAA106" s="431"/>
      <c r="BAB106" s="431"/>
      <c r="BAC106" s="431"/>
      <c r="BAD106" s="431"/>
      <c r="BAE106" s="431"/>
      <c r="BAF106" s="431"/>
      <c r="BAG106" s="431"/>
      <c r="BAH106" s="431"/>
      <c r="BAI106" s="431"/>
      <c r="BAJ106" s="431"/>
      <c r="BAK106" s="431"/>
      <c r="BAL106" s="431"/>
      <c r="BAM106" s="431"/>
      <c r="BAN106" s="431"/>
      <c r="BAO106" s="431"/>
      <c r="BAP106" s="431"/>
      <c r="BAQ106" s="431"/>
      <c r="BAR106" s="431"/>
      <c r="BAS106" s="431"/>
      <c r="BAT106" s="431"/>
      <c r="BAU106" s="431"/>
      <c r="BAV106" s="431"/>
      <c r="BAW106" s="431"/>
      <c r="BAX106" s="431"/>
      <c r="BAY106" s="431"/>
      <c r="BAZ106" s="431"/>
      <c r="BBA106" s="431"/>
      <c r="BBB106" s="431"/>
      <c r="BBC106" s="431"/>
      <c r="BBD106" s="431"/>
      <c r="BBE106" s="431"/>
      <c r="BBF106" s="431"/>
      <c r="BBG106" s="431"/>
      <c r="BBH106" s="431"/>
      <c r="BBI106" s="431"/>
      <c r="BBJ106" s="431"/>
      <c r="BBK106" s="431"/>
      <c r="BBL106" s="431"/>
      <c r="BBM106" s="431"/>
      <c r="BBN106" s="431"/>
      <c r="BBO106" s="431"/>
      <c r="BBP106" s="431"/>
      <c r="BBQ106" s="431"/>
      <c r="BBR106" s="431"/>
      <c r="BBS106" s="431"/>
      <c r="BBT106" s="431"/>
      <c r="BBU106" s="431"/>
      <c r="BBV106" s="431"/>
      <c r="BBW106" s="431"/>
      <c r="BBX106" s="431"/>
      <c r="BBY106" s="431"/>
      <c r="BBZ106" s="431"/>
      <c r="BCA106" s="431"/>
      <c r="BCB106" s="431"/>
      <c r="BCC106" s="431"/>
      <c r="BCD106" s="431"/>
      <c r="BCE106" s="431"/>
      <c r="BCF106" s="431"/>
      <c r="BCG106" s="431"/>
      <c r="BCH106" s="431"/>
      <c r="BCI106" s="431"/>
      <c r="BCJ106" s="431"/>
      <c r="BCK106" s="431"/>
      <c r="BCL106" s="431"/>
      <c r="BCM106" s="431"/>
      <c r="BCN106" s="431"/>
      <c r="BCO106" s="431"/>
      <c r="BCP106" s="431"/>
      <c r="BCQ106" s="431"/>
      <c r="BCR106" s="431"/>
      <c r="BCS106" s="431"/>
      <c r="BCT106" s="431"/>
      <c r="BCU106" s="431"/>
      <c r="BCV106" s="431"/>
      <c r="BCW106" s="431"/>
      <c r="BCX106" s="431"/>
      <c r="BCY106" s="431"/>
      <c r="BCZ106" s="431"/>
      <c r="BDA106" s="431"/>
      <c r="BDB106" s="431"/>
      <c r="BDC106" s="431"/>
      <c r="BDD106" s="431"/>
      <c r="BDE106" s="431"/>
      <c r="BDF106" s="431"/>
      <c r="BDG106" s="431"/>
      <c r="BDH106" s="431"/>
      <c r="BDI106" s="431"/>
      <c r="BDJ106" s="431"/>
      <c r="BDK106" s="431"/>
      <c r="BDL106" s="431"/>
      <c r="BDM106" s="431"/>
      <c r="BDN106" s="431"/>
      <c r="BDO106" s="431"/>
      <c r="BDP106" s="431"/>
      <c r="BDQ106" s="431"/>
      <c r="BDR106" s="431"/>
      <c r="BDS106" s="431"/>
      <c r="BDT106" s="431"/>
      <c r="BDU106" s="431"/>
      <c r="BDV106" s="431"/>
      <c r="BDW106" s="431"/>
      <c r="BDX106" s="431"/>
      <c r="BDY106" s="431"/>
      <c r="BDZ106" s="431"/>
      <c r="BEA106" s="431"/>
      <c r="BEB106" s="431"/>
      <c r="BEC106" s="431"/>
      <c r="BED106" s="431"/>
      <c r="BEE106" s="431"/>
      <c r="BEF106" s="431"/>
      <c r="BEG106" s="431"/>
      <c r="BEH106" s="431"/>
      <c r="BEI106" s="431"/>
      <c r="BEJ106" s="431"/>
      <c r="BEK106" s="431"/>
      <c r="BEL106" s="431"/>
      <c r="BEM106" s="431"/>
      <c r="BEN106" s="431"/>
      <c r="BEO106" s="431"/>
      <c r="BEP106" s="431"/>
      <c r="BEQ106" s="431"/>
      <c r="BER106" s="431"/>
      <c r="BES106" s="431"/>
      <c r="BET106" s="431"/>
      <c r="BEU106" s="431"/>
      <c r="BEV106" s="431"/>
      <c r="BEW106" s="431"/>
      <c r="BEX106" s="431"/>
      <c r="BEY106" s="431"/>
      <c r="BEZ106" s="431"/>
      <c r="BFA106" s="431"/>
      <c r="BFB106" s="431"/>
      <c r="BFC106" s="431"/>
      <c r="BFD106" s="431"/>
      <c r="BFE106" s="431"/>
      <c r="BFF106" s="431"/>
      <c r="BFG106" s="431"/>
      <c r="BFH106" s="431"/>
      <c r="BFI106" s="431"/>
      <c r="BFJ106" s="431"/>
      <c r="BFK106" s="431"/>
      <c r="BFL106" s="431"/>
      <c r="BFM106" s="431"/>
      <c r="BFN106" s="431"/>
      <c r="BFO106" s="431"/>
      <c r="BFP106" s="431"/>
      <c r="BFQ106" s="431"/>
      <c r="BFR106" s="431"/>
      <c r="BFS106" s="431"/>
      <c r="BFT106" s="431"/>
      <c r="BFU106" s="431"/>
      <c r="BFV106" s="431"/>
      <c r="BFW106" s="431"/>
      <c r="BFX106" s="431"/>
      <c r="BFY106" s="431"/>
      <c r="BFZ106" s="431"/>
      <c r="BGA106" s="431"/>
      <c r="BGB106" s="431"/>
      <c r="BGC106" s="431"/>
      <c r="BGD106" s="431"/>
      <c r="BGE106" s="431"/>
      <c r="BGF106" s="431"/>
      <c r="BGG106" s="431"/>
      <c r="BGH106" s="431"/>
      <c r="BGI106" s="431"/>
      <c r="BGJ106" s="431"/>
      <c r="BGK106" s="431"/>
      <c r="BGL106" s="431"/>
      <c r="BGM106" s="431"/>
      <c r="BGN106" s="431"/>
      <c r="BGO106" s="431"/>
      <c r="BGP106" s="431"/>
      <c r="BGQ106" s="431"/>
      <c r="BGR106" s="431"/>
      <c r="BGS106" s="431"/>
      <c r="BGT106" s="431"/>
      <c r="BGU106" s="431"/>
      <c r="BGV106" s="431"/>
      <c r="BGW106" s="431"/>
      <c r="BGX106" s="431"/>
      <c r="BGY106" s="431"/>
      <c r="BGZ106" s="431"/>
      <c r="BHA106" s="431"/>
      <c r="BHB106" s="431"/>
      <c r="BHC106" s="431"/>
      <c r="BHD106" s="431"/>
      <c r="BHE106" s="431"/>
      <c r="BHF106" s="431"/>
      <c r="BHG106" s="431"/>
      <c r="BHH106" s="431"/>
      <c r="BHI106" s="431"/>
      <c r="BHJ106" s="431"/>
      <c r="BHK106" s="431"/>
      <c r="BHL106" s="431"/>
      <c r="BHM106" s="431"/>
      <c r="BHN106" s="431"/>
      <c r="BHO106" s="431"/>
      <c r="BHP106" s="431"/>
      <c r="BHQ106" s="431"/>
      <c r="BHR106" s="431"/>
      <c r="BHS106" s="431"/>
      <c r="BHT106" s="431"/>
      <c r="BHU106" s="431"/>
      <c r="BHV106" s="431"/>
      <c r="BHW106" s="431"/>
      <c r="BHX106" s="431"/>
      <c r="BHY106" s="431"/>
      <c r="BHZ106" s="431"/>
      <c r="BIA106" s="431"/>
      <c r="BIB106" s="431"/>
      <c r="BIC106" s="431"/>
      <c r="BID106" s="431"/>
      <c r="BIE106" s="431"/>
      <c r="BIF106" s="431"/>
      <c r="BIG106" s="431"/>
      <c r="BIH106" s="431"/>
      <c r="BII106" s="431"/>
      <c r="BIJ106" s="431"/>
      <c r="BIK106" s="431"/>
      <c r="BIL106" s="431"/>
      <c r="BIM106" s="431"/>
      <c r="BIN106" s="431"/>
      <c r="BIO106" s="431"/>
      <c r="BIP106" s="431"/>
      <c r="BIQ106" s="431"/>
      <c r="BIR106" s="431"/>
      <c r="BIS106" s="431"/>
      <c r="BIT106" s="431"/>
      <c r="BIU106" s="431"/>
      <c r="BIV106" s="431"/>
      <c r="BIW106" s="431"/>
      <c r="BIX106" s="431"/>
      <c r="BIY106" s="431"/>
      <c r="BIZ106" s="431"/>
      <c r="BJA106" s="431"/>
      <c r="BJB106" s="431"/>
      <c r="BJC106" s="431"/>
      <c r="BJD106" s="431"/>
      <c r="BJE106" s="431"/>
      <c r="BJF106" s="431"/>
      <c r="BJG106" s="431"/>
      <c r="BJH106" s="431"/>
      <c r="BJI106" s="431"/>
      <c r="BJJ106" s="431"/>
      <c r="BJK106" s="431"/>
      <c r="BJL106" s="431"/>
      <c r="BJM106" s="431"/>
      <c r="BJN106" s="431"/>
      <c r="BJO106" s="431"/>
      <c r="BJP106" s="431"/>
      <c r="BJQ106" s="431"/>
      <c r="BJR106" s="431"/>
      <c r="BJS106" s="431"/>
      <c r="BJT106" s="431"/>
      <c r="BJU106" s="431"/>
      <c r="BJV106" s="431"/>
      <c r="BJW106" s="431"/>
      <c r="BJX106" s="431"/>
      <c r="BJY106" s="431"/>
      <c r="BJZ106" s="431"/>
      <c r="BKA106" s="431"/>
      <c r="BKB106" s="431"/>
      <c r="BKC106" s="431"/>
      <c r="BKD106" s="431"/>
      <c r="BKE106" s="431"/>
      <c r="BKF106" s="431"/>
      <c r="BKG106" s="431"/>
      <c r="BKH106" s="431"/>
      <c r="BKI106" s="431"/>
      <c r="BKJ106" s="431"/>
      <c r="BKK106" s="431"/>
      <c r="BKL106" s="431"/>
      <c r="BKM106" s="431"/>
      <c r="BKN106" s="431"/>
      <c r="BKO106" s="431"/>
      <c r="BKP106" s="431"/>
      <c r="BKQ106" s="431"/>
      <c r="BKR106" s="431"/>
      <c r="BKS106" s="431"/>
      <c r="BKT106" s="431"/>
      <c r="BKU106" s="431"/>
      <c r="BKV106" s="431"/>
      <c r="BKW106" s="431"/>
      <c r="BKX106" s="431"/>
      <c r="BKY106" s="431"/>
      <c r="BKZ106" s="431"/>
      <c r="BLA106" s="431"/>
      <c r="BLB106" s="431"/>
      <c r="BLC106" s="431"/>
      <c r="BLD106" s="431"/>
      <c r="BLE106" s="431"/>
      <c r="BLF106" s="431"/>
      <c r="BLG106" s="431"/>
      <c r="BLH106" s="431"/>
      <c r="BLI106" s="431"/>
      <c r="BLJ106" s="431"/>
      <c r="BLK106" s="431"/>
      <c r="BLL106" s="431"/>
      <c r="BLM106" s="431"/>
      <c r="BLN106" s="431"/>
      <c r="BLO106" s="431"/>
      <c r="BLP106" s="431"/>
      <c r="BLQ106" s="431"/>
      <c r="BLR106" s="431"/>
      <c r="BLS106" s="431"/>
      <c r="BLT106" s="431"/>
      <c r="BLU106" s="431"/>
      <c r="BLV106" s="431"/>
      <c r="BLW106" s="431"/>
      <c r="BLX106" s="431"/>
      <c r="BLY106" s="431"/>
      <c r="BLZ106" s="431"/>
      <c r="BMA106" s="431"/>
      <c r="BMB106" s="431"/>
      <c r="BMC106" s="431"/>
      <c r="BMD106" s="431"/>
      <c r="BME106" s="431"/>
      <c r="BMF106" s="431"/>
      <c r="BMG106" s="431"/>
      <c r="BMH106" s="431"/>
      <c r="BMI106" s="431"/>
      <c r="BMJ106" s="431"/>
      <c r="BMK106" s="431"/>
      <c r="BML106" s="431"/>
      <c r="BMM106" s="431"/>
      <c r="BMN106" s="431"/>
      <c r="BMO106" s="431"/>
      <c r="BMP106" s="431"/>
      <c r="BMQ106" s="431"/>
      <c r="BMR106" s="431"/>
      <c r="BMS106" s="431"/>
      <c r="BMT106" s="431"/>
      <c r="BMU106" s="431"/>
      <c r="BMV106" s="431"/>
      <c r="BMW106" s="431"/>
      <c r="BMX106" s="431"/>
      <c r="BMY106" s="431"/>
      <c r="BMZ106" s="431"/>
      <c r="BNA106" s="431"/>
      <c r="BNB106" s="431"/>
      <c r="BNC106" s="431"/>
      <c r="BND106" s="431"/>
      <c r="BNE106" s="431"/>
      <c r="BNF106" s="431"/>
      <c r="BNG106" s="431"/>
      <c r="BNH106" s="431"/>
      <c r="BNI106" s="431"/>
      <c r="BNJ106" s="431"/>
      <c r="BNK106" s="431"/>
      <c r="BNL106" s="431"/>
      <c r="BNM106" s="431"/>
      <c r="BNN106" s="431"/>
      <c r="BNO106" s="431"/>
      <c r="BNP106" s="431"/>
      <c r="BNQ106" s="431"/>
      <c r="BNR106" s="431"/>
      <c r="BNS106" s="431"/>
      <c r="BNT106" s="431"/>
      <c r="BNU106" s="431"/>
      <c r="BNV106" s="431"/>
      <c r="BNW106" s="431"/>
      <c r="BNX106" s="431"/>
      <c r="BNY106" s="431"/>
      <c r="BNZ106" s="431"/>
      <c r="BOA106" s="431"/>
      <c r="BOB106" s="431"/>
      <c r="BOC106" s="431"/>
      <c r="BOD106" s="431"/>
      <c r="BOE106" s="431"/>
      <c r="BOF106" s="431"/>
      <c r="BOG106" s="431"/>
      <c r="BOH106" s="431"/>
      <c r="BOI106" s="431"/>
      <c r="BOJ106" s="431"/>
      <c r="BOK106" s="431"/>
      <c r="BOL106" s="431"/>
      <c r="BOM106" s="431"/>
      <c r="BON106" s="431"/>
      <c r="BOO106" s="431"/>
      <c r="BOP106" s="431"/>
      <c r="BOQ106" s="431"/>
      <c r="BOR106" s="431"/>
      <c r="BOS106" s="431"/>
      <c r="BOT106" s="431"/>
      <c r="BOU106" s="431"/>
      <c r="BOV106" s="431"/>
      <c r="BOW106" s="431"/>
      <c r="BOX106" s="431"/>
      <c r="BOY106" s="431"/>
      <c r="BOZ106" s="431"/>
      <c r="BPA106" s="431"/>
      <c r="BPB106" s="431"/>
      <c r="BPC106" s="431"/>
      <c r="BPD106" s="431"/>
      <c r="BPE106" s="431"/>
      <c r="BPF106" s="431"/>
      <c r="BPG106" s="431"/>
      <c r="BPH106" s="431"/>
      <c r="BPI106" s="431"/>
      <c r="BPJ106" s="431"/>
      <c r="BPK106" s="431"/>
      <c r="BPL106" s="431"/>
      <c r="BPM106" s="431"/>
      <c r="BPN106" s="431"/>
      <c r="BPO106" s="431"/>
      <c r="BPP106" s="431"/>
      <c r="BPQ106" s="431"/>
      <c r="BPR106" s="431"/>
      <c r="BPS106" s="431"/>
      <c r="BPT106" s="431"/>
      <c r="BPU106" s="431"/>
      <c r="BPV106" s="431"/>
      <c r="BPW106" s="431"/>
      <c r="BPX106" s="431"/>
      <c r="BPY106" s="431"/>
      <c r="BPZ106" s="431"/>
      <c r="BQA106" s="431"/>
      <c r="BQB106" s="431"/>
      <c r="BQC106" s="431"/>
      <c r="BQD106" s="431"/>
      <c r="BQE106" s="431"/>
      <c r="BQF106" s="431"/>
      <c r="BQG106" s="431"/>
      <c r="BQH106" s="431"/>
      <c r="BQI106" s="431"/>
      <c r="BQJ106" s="431"/>
      <c r="BQK106" s="431"/>
      <c r="BQL106" s="431"/>
      <c r="BQM106" s="431"/>
      <c r="BQN106" s="431"/>
      <c r="BQO106" s="431"/>
      <c r="BQP106" s="431"/>
      <c r="BQQ106" s="431"/>
      <c r="BQR106" s="431"/>
      <c r="BQS106" s="431"/>
      <c r="BQT106" s="431"/>
      <c r="BQU106" s="431"/>
      <c r="BQV106" s="431"/>
      <c r="BQW106" s="431"/>
      <c r="BQX106" s="431"/>
      <c r="BQY106" s="431"/>
      <c r="BQZ106" s="431"/>
      <c r="BRA106" s="431"/>
      <c r="BRB106" s="431"/>
      <c r="BRC106" s="431"/>
      <c r="BRD106" s="431"/>
      <c r="BRE106" s="431"/>
      <c r="BRF106" s="431"/>
      <c r="BRG106" s="431"/>
      <c r="BRH106" s="431"/>
      <c r="BRI106" s="431"/>
      <c r="BRJ106" s="431"/>
      <c r="BRK106" s="431"/>
      <c r="BRL106" s="431"/>
      <c r="BRM106" s="431"/>
      <c r="BRN106" s="431"/>
      <c r="BRO106" s="431"/>
      <c r="BRP106" s="431"/>
      <c r="BRQ106" s="431"/>
      <c r="BRR106" s="431"/>
      <c r="BRS106" s="431"/>
      <c r="BRT106" s="431"/>
      <c r="BRU106" s="431"/>
    </row>
    <row r="107" spans="1:1841" ht="29.25" customHeight="1" x14ac:dyDescent="0.3">
      <c r="A107" s="792"/>
      <c r="B107" s="476">
        <v>14</v>
      </c>
      <c r="C107" s="476" t="s">
        <v>185</v>
      </c>
      <c r="D107" s="504">
        <f t="shared" si="45"/>
        <v>9051554</v>
      </c>
      <c r="E107" s="477">
        <v>5</v>
      </c>
      <c r="F107" s="464">
        <v>0</v>
      </c>
      <c r="G107" s="464">
        <v>0</v>
      </c>
      <c r="H107" s="464">
        <f t="shared" si="46"/>
        <v>0</v>
      </c>
      <c r="I107" s="477">
        <v>0</v>
      </c>
      <c r="J107" s="478"/>
      <c r="K107" s="477">
        <v>0</v>
      </c>
      <c r="L107" s="479"/>
      <c r="M107" s="476"/>
      <c r="N107" s="478"/>
      <c r="O107" s="476"/>
      <c r="P107" s="478"/>
      <c r="Q107" s="476"/>
      <c r="R107" s="478"/>
      <c r="S107" s="476"/>
      <c r="T107" s="478"/>
      <c r="U107" s="476"/>
      <c r="V107" s="478"/>
      <c r="W107" s="476"/>
      <c r="X107" s="480">
        <f t="shared" si="47"/>
        <v>0</v>
      </c>
      <c r="Y107" s="469">
        <f t="shared" si="48"/>
        <v>0</v>
      </c>
      <c r="Z107" s="480">
        <f t="shared" si="49"/>
        <v>0</v>
      </c>
      <c r="AA107" s="470">
        <f t="shared" si="50"/>
        <v>0</v>
      </c>
      <c r="AB107" s="521"/>
      <c r="AC107" s="486"/>
      <c r="AD107" s="527"/>
      <c r="AE107" s="527"/>
      <c r="AF107" s="527"/>
      <c r="AG107" s="527"/>
      <c r="AH107" s="431"/>
      <c r="AI107" s="431"/>
      <c r="AJ107" s="431"/>
      <c r="AK107" s="431"/>
      <c r="AL107" s="431"/>
      <c r="AM107" s="431"/>
      <c r="AN107" s="431"/>
      <c r="AO107" s="431"/>
      <c r="AP107" s="431"/>
      <c r="AQ107" s="431"/>
      <c r="AR107" s="431"/>
      <c r="AS107" s="431"/>
      <c r="AT107" s="431"/>
      <c r="AU107" s="431"/>
      <c r="AV107" s="431"/>
      <c r="AW107" s="431"/>
      <c r="AX107" s="431"/>
      <c r="AY107" s="431"/>
      <c r="AZ107" s="431"/>
      <c r="BA107" s="431"/>
      <c r="BB107" s="431"/>
      <c r="BC107" s="431"/>
      <c r="BD107" s="431"/>
      <c r="BE107" s="431"/>
      <c r="BF107" s="431"/>
      <c r="BG107" s="431"/>
      <c r="BH107" s="431"/>
      <c r="BI107" s="431"/>
      <c r="BJ107" s="431"/>
      <c r="BK107" s="431"/>
      <c r="BL107" s="431"/>
      <c r="BM107" s="431"/>
      <c r="BN107" s="431"/>
      <c r="BO107" s="431"/>
      <c r="BP107" s="431"/>
      <c r="BQ107" s="431"/>
      <c r="BR107" s="431"/>
      <c r="BS107" s="431"/>
      <c r="BT107" s="431"/>
      <c r="BU107" s="431"/>
      <c r="BV107" s="431"/>
      <c r="BW107" s="431"/>
      <c r="BX107" s="431"/>
      <c r="BY107" s="431"/>
      <c r="BZ107" s="431"/>
      <c r="CA107" s="431"/>
      <c r="CB107" s="431"/>
      <c r="CC107" s="431"/>
      <c r="CD107" s="431"/>
      <c r="CE107" s="431"/>
      <c r="CF107" s="431"/>
      <c r="CG107" s="431"/>
      <c r="CH107" s="431"/>
      <c r="CI107" s="431"/>
      <c r="CJ107" s="431"/>
      <c r="CK107" s="431"/>
      <c r="CL107" s="431"/>
      <c r="CM107" s="431"/>
      <c r="CN107" s="431"/>
      <c r="CO107" s="431"/>
      <c r="CP107" s="431"/>
      <c r="CQ107" s="431"/>
      <c r="CR107" s="431"/>
      <c r="CS107" s="431"/>
      <c r="CT107" s="431"/>
      <c r="CU107" s="431"/>
      <c r="CV107" s="431"/>
      <c r="CW107" s="431"/>
      <c r="CX107" s="431"/>
      <c r="CY107" s="431"/>
      <c r="CZ107" s="431"/>
      <c r="DA107" s="431"/>
      <c r="DB107" s="431"/>
      <c r="DC107" s="431"/>
      <c r="DD107" s="431"/>
      <c r="DE107" s="431"/>
      <c r="DF107" s="431"/>
      <c r="DG107" s="431"/>
      <c r="DH107" s="431"/>
      <c r="DI107" s="431"/>
      <c r="DJ107" s="431"/>
      <c r="DK107" s="431"/>
      <c r="DL107" s="431"/>
      <c r="DM107" s="431"/>
      <c r="DN107" s="431"/>
      <c r="DO107" s="431"/>
      <c r="DP107" s="431"/>
      <c r="DQ107" s="431"/>
      <c r="DR107" s="431"/>
      <c r="DS107" s="431"/>
      <c r="DT107" s="431"/>
      <c r="DU107" s="431"/>
      <c r="DV107" s="431"/>
      <c r="DW107" s="431"/>
      <c r="DX107" s="431"/>
      <c r="DY107" s="431"/>
      <c r="DZ107" s="431"/>
      <c r="EA107" s="431"/>
      <c r="EB107" s="431"/>
      <c r="EC107" s="431"/>
      <c r="ED107" s="431"/>
      <c r="EE107" s="431"/>
      <c r="EF107" s="431"/>
      <c r="EG107" s="431"/>
      <c r="EH107" s="431"/>
      <c r="EI107" s="431"/>
      <c r="EJ107" s="431"/>
      <c r="EK107" s="431"/>
      <c r="EL107" s="431"/>
      <c r="EM107" s="431"/>
      <c r="EN107" s="431"/>
      <c r="EO107" s="431"/>
      <c r="EP107" s="431"/>
      <c r="EQ107" s="431"/>
      <c r="ER107" s="431"/>
      <c r="ES107" s="431"/>
      <c r="ET107" s="431"/>
      <c r="EU107" s="431"/>
      <c r="EV107" s="431"/>
      <c r="EW107" s="431"/>
      <c r="EX107" s="431"/>
      <c r="EY107" s="431"/>
      <c r="EZ107" s="431"/>
      <c r="FA107" s="431"/>
      <c r="FB107" s="431"/>
      <c r="FC107" s="431"/>
      <c r="FD107" s="431"/>
      <c r="FE107" s="431"/>
      <c r="FF107" s="431"/>
      <c r="FG107" s="431"/>
      <c r="FH107" s="431"/>
      <c r="FI107" s="431"/>
      <c r="FJ107" s="431"/>
      <c r="FK107" s="431"/>
      <c r="FL107" s="431"/>
      <c r="FM107" s="431"/>
      <c r="FN107" s="431"/>
      <c r="FO107" s="431"/>
      <c r="FP107" s="431"/>
      <c r="FQ107" s="431"/>
      <c r="FR107" s="431"/>
      <c r="FS107" s="431"/>
      <c r="FT107" s="431"/>
      <c r="FU107" s="431"/>
      <c r="FV107" s="431"/>
      <c r="FW107" s="431"/>
      <c r="FX107" s="431"/>
      <c r="FY107" s="431"/>
      <c r="FZ107" s="431"/>
      <c r="GA107" s="431"/>
      <c r="GB107" s="431"/>
      <c r="GC107" s="431"/>
      <c r="GD107" s="431"/>
      <c r="GE107" s="431"/>
      <c r="GF107" s="431"/>
      <c r="GG107" s="431"/>
      <c r="GH107" s="431"/>
      <c r="GI107" s="431"/>
      <c r="GJ107" s="431"/>
      <c r="GK107" s="431"/>
      <c r="GL107" s="431"/>
      <c r="GM107" s="431"/>
      <c r="GN107" s="431"/>
      <c r="GO107" s="431"/>
      <c r="GP107" s="431"/>
      <c r="GQ107" s="431"/>
      <c r="GR107" s="431"/>
      <c r="GS107" s="431"/>
      <c r="GT107" s="431"/>
      <c r="GU107" s="431"/>
      <c r="GV107" s="431"/>
      <c r="GW107" s="431"/>
      <c r="GX107" s="431"/>
      <c r="GY107" s="431"/>
      <c r="GZ107" s="431"/>
      <c r="HA107" s="431"/>
      <c r="HB107" s="431"/>
      <c r="HC107" s="431"/>
      <c r="HD107" s="431"/>
      <c r="HE107" s="431"/>
      <c r="HF107" s="431"/>
      <c r="HG107" s="431"/>
      <c r="HH107" s="431"/>
      <c r="HI107" s="431"/>
      <c r="HJ107" s="431"/>
      <c r="HK107" s="431"/>
      <c r="HL107" s="431"/>
      <c r="HM107" s="431"/>
      <c r="HN107" s="431"/>
      <c r="HO107" s="431"/>
      <c r="HP107" s="431"/>
      <c r="HQ107" s="431"/>
      <c r="HR107" s="431"/>
      <c r="HS107" s="431"/>
      <c r="HT107" s="431"/>
      <c r="HU107" s="431"/>
      <c r="HV107" s="431"/>
      <c r="HW107" s="431"/>
      <c r="HX107" s="431"/>
      <c r="HY107" s="431"/>
      <c r="HZ107" s="431"/>
      <c r="IA107" s="431"/>
      <c r="IB107" s="431"/>
      <c r="IC107" s="431"/>
      <c r="ID107" s="431"/>
      <c r="IE107" s="431"/>
      <c r="IF107" s="431"/>
      <c r="IG107" s="431"/>
      <c r="IH107" s="431"/>
      <c r="II107" s="431"/>
      <c r="IJ107" s="431"/>
      <c r="IK107" s="431"/>
      <c r="IL107" s="431"/>
      <c r="IM107" s="431"/>
      <c r="IN107" s="431"/>
      <c r="IO107" s="431"/>
      <c r="IP107" s="431"/>
      <c r="IQ107" s="431"/>
      <c r="IR107" s="431"/>
      <c r="IS107" s="431"/>
      <c r="IT107" s="431"/>
      <c r="IU107" s="431"/>
      <c r="IV107" s="431"/>
      <c r="IW107" s="431"/>
      <c r="IX107" s="431"/>
      <c r="IY107" s="431"/>
      <c r="IZ107" s="431"/>
      <c r="JA107" s="431"/>
      <c r="JB107" s="431"/>
      <c r="JC107" s="431"/>
      <c r="JD107" s="431"/>
      <c r="JE107" s="431"/>
      <c r="JF107" s="431"/>
      <c r="JG107" s="431"/>
      <c r="JH107" s="431"/>
      <c r="JI107" s="431"/>
      <c r="JJ107" s="431"/>
      <c r="JK107" s="431"/>
      <c r="JL107" s="431"/>
      <c r="JM107" s="431"/>
      <c r="JN107" s="431"/>
      <c r="JO107" s="431"/>
      <c r="JP107" s="431"/>
      <c r="JQ107" s="431"/>
      <c r="JR107" s="431"/>
      <c r="JS107" s="431"/>
      <c r="JT107" s="431"/>
      <c r="JU107" s="431"/>
      <c r="JV107" s="431"/>
      <c r="JW107" s="431"/>
      <c r="JX107" s="431"/>
      <c r="JY107" s="431"/>
      <c r="JZ107" s="431"/>
      <c r="KA107" s="431"/>
      <c r="KB107" s="431"/>
      <c r="KC107" s="431"/>
      <c r="KD107" s="431"/>
      <c r="KE107" s="431"/>
      <c r="KF107" s="431"/>
      <c r="KG107" s="431"/>
      <c r="KH107" s="431"/>
      <c r="KI107" s="431"/>
      <c r="KJ107" s="431"/>
      <c r="KK107" s="431"/>
      <c r="KL107" s="431"/>
      <c r="KM107" s="431"/>
      <c r="KN107" s="431"/>
      <c r="KO107" s="431"/>
      <c r="KP107" s="431"/>
      <c r="KQ107" s="431"/>
      <c r="KR107" s="431"/>
      <c r="KS107" s="431"/>
      <c r="KT107" s="431"/>
      <c r="KU107" s="431"/>
      <c r="KV107" s="431"/>
      <c r="KW107" s="431"/>
      <c r="KX107" s="431"/>
      <c r="KY107" s="431"/>
      <c r="KZ107" s="431"/>
      <c r="LA107" s="431"/>
      <c r="LB107" s="431"/>
      <c r="LC107" s="431"/>
      <c r="LD107" s="431"/>
      <c r="LE107" s="431"/>
      <c r="LF107" s="431"/>
      <c r="LG107" s="431"/>
      <c r="LH107" s="431"/>
      <c r="LI107" s="431"/>
      <c r="LJ107" s="431"/>
      <c r="LK107" s="431"/>
      <c r="LL107" s="431"/>
      <c r="LM107" s="431"/>
      <c r="LN107" s="431"/>
      <c r="LO107" s="431"/>
      <c r="LP107" s="431"/>
      <c r="LQ107" s="431"/>
      <c r="LR107" s="431"/>
      <c r="LS107" s="431"/>
      <c r="LT107" s="431"/>
      <c r="LU107" s="431"/>
      <c r="LV107" s="431"/>
      <c r="LW107" s="431"/>
      <c r="LX107" s="431"/>
      <c r="LY107" s="431"/>
      <c r="LZ107" s="431"/>
      <c r="MA107" s="431"/>
      <c r="MB107" s="431"/>
      <c r="MC107" s="431"/>
      <c r="MD107" s="431"/>
      <c r="ME107" s="431"/>
      <c r="MF107" s="431"/>
      <c r="MG107" s="431"/>
      <c r="MH107" s="431"/>
      <c r="MI107" s="431"/>
      <c r="MJ107" s="431"/>
      <c r="MK107" s="431"/>
      <c r="ML107" s="431"/>
      <c r="MM107" s="431"/>
      <c r="MN107" s="431"/>
      <c r="MO107" s="431"/>
      <c r="MP107" s="431"/>
      <c r="MQ107" s="431"/>
      <c r="MR107" s="431"/>
      <c r="MS107" s="431"/>
      <c r="MT107" s="431"/>
      <c r="MU107" s="431"/>
      <c r="MV107" s="431"/>
      <c r="MW107" s="431"/>
      <c r="MX107" s="431"/>
      <c r="MY107" s="431"/>
      <c r="MZ107" s="431"/>
      <c r="NA107" s="431"/>
      <c r="NB107" s="431"/>
      <c r="NC107" s="431"/>
      <c r="ND107" s="431"/>
      <c r="NE107" s="431"/>
      <c r="NF107" s="431"/>
      <c r="NG107" s="431"/>
      <c r="NH107" s="431"/>
      <c r="NI107" s="431"/>
      <c r="NJ107" s="431"/>
      <c r="NK107" s="431"/>
      <c r="NL107" s="431"/>
      <c r="NM107" s="431"/>
      <c r="NN107" s="431"/>
      <c r="NO107" s="431"/>
      <c r="NP107" s="431"/>
      <c r="NQ107" s="431"/>
      <c r="NR107" s="431"/>
      <c r="NS107" s="431"/>
      <c r="NT107" s="431"/>
      <c r="NU107" s="431"/>
      <c r="NV107" s="431"/>
      <c r="NW107" s="431"/>
      <c r="NX107" s="431"/>
      <c r="NY107" s="431"/>
      <c r="NZ107" s="431"/>
      <c r="OA107" s="431"/>
      <c r="OB107" s="431"/>
      <c r="OC107" s="431"/>
      <c r="OD107" s="431"/>
      <c r="OE107" s="431"/>
      <c r="OF107" s="431"/>
      <c r="OG107" s="431"/>
      <c r="OH107" s="431"/>
      <c r="OI107" s="431"/>
      <c r="OJ107" s="431"/>
      <c r="OK107" s="431"/>
      <c r="OL107" s="431"/>
      <c r="OM107" s="431"/>
      <c r="ON107" s="431"/>
      <c r="OO107" s="431"/>
      <c r="OP107" s="431"/>
      <c r="OQ107" s="431"/>
      <c r="OR107" s="431"/>
      <c r="OS107" s="431"/>
      <c r="OT107" s="431"/>
      <c r="OU107" s="431"/>
      <c r="OV107" s="431"/>
      <c r="OW107" s="431"/>
      <c r="OX107" s="431"/>
      <c r="OY107" s="431"/>
      <c r="OZ107" s="431"/>
      <c r="PA107" s="431"/>
      <c r="PB107" s="431"/>
      <c r="PC107" s="431"/>
      <c r="PD107" s="431"/>
      <c r="PE107" s="431"/>
      <c r="PF107" s="431"/>
      <c r="PG107" s="431"/>
      <c r="PH107" s="431"/>
      <c r="PI107" s="431"/>
      <c r="PJ107" s="431"/>
      <c r="PK107" s="431"/>
      <c r="PL107" s="431"/>
      <c r="PM107" s="431"/>
      <c r="PN107" s="431"/>
      <c r="PO107" s="431"/>
      <c r="PP107" s="431"/>
      <c r="PQ107" s="431"/>
      <c r="PR107" s="431"/>
      <c r="PS107" s="431"/>
      <c r="PT107" s="431"/>
      <c r="PU107" s="431"/>
      <c r="PV107" s="431"/>
      <c r="PW107" s="431"/>
      <c r="PX107" s="431"/>
      <c r="PY107" s="431"/>
      <c r="PZ107" s="431"/>
      <c r="QA107" s="431"/>
      <c r="QB107" s="431"/>
      <c r="QC107" s="431"/>
      <c r="QD107" s="431"/>
      <c r="QE107" s="431"/>
      <c r="QF107" s="431"/>
      <c r="QG107" s="431"/>
      <c r="QH107" s="431"/>
      <c r="QI107" s="431"/>
      <c r="QJ107" s="431"/>
      <c r="QK107" s="431"/>
      <c r="QL107" s="431"/>
      <c r="QM107" s="431"/>
      <c r="QN107" s="431"/>
      <c r="QO107" s="431"/>
      <c r="QP107" s="431"/>
      <c r="QQ107" s="431"/>
      <c r="QR107" s="431"/>
      <c r="QS107" s="431"/>
      <c r="QT107" s="431"/>
      <c r="QU107" s="431"/>
      <c r="QV107" s="431"/>
      <c r="QW107" s="431"/>
      <c r="QX107" s="431"/>
      <c r="QY107" s="431"/>
      <c r="QZ107" s="431"/>
      <c r="RA107" s="431"/>
      <c r="RB107" s="431"/>
      <c r="RC107" s="431"/>
      <c r="RD107" s="431"/>
      <c r="RE107" s="431"/>
      <c r="RF107" s="431"/>
      <c r="RG107" s="431"/>
      <c r="RH107" s="431"/>
      <c r="RI107" s="431"/>
      <c r="RJ107" s="431"/>
      <c r="RK107" s="431"/>
      <c r="RL107" s="431"/>
      <c r="RM107" s="431"/>
      <c r="RN107" s="431"/>
      <c r="RO107" s="431"/>
      <c r="RP107" s="431"/>
      <c r="RQ107" s="431"/>
      <c r="RR107" s="431"/>
      <c r="RS107" s="431"/>
      <c r="RT107" s="431"/>
      <c r="RU107" s="431"/>
      <c r="RV107" s="431"/>
      <c r="RW107" s="431"/>
      <c r="RX107" s="431"/>
      <c r="RY107" s="431"/>
      <c r="RZ107" s="431"/>
      <c r="SA107" s="431"/>
      <c r="SB107" s="431"/>
      <c r="SC107" s="431"/>
      <c r="SD107" s="431"/>
      <c r="SE107" s="431"/>
      <c r="SF107" s="431"/>
      <c r="SG107" s="431"/>
      <c r="SH107" s="431"/>
      <c r="SI107" s="431"/>
      <c r="SJ107" s="431"/>
      <c r="SK107" s="431"/>
      <c r="SL107" s="431"/>
      <c r="SM107" s="431"/>
      <c r="SN107" s="431"/>
      <c r="SO107" s="431"/>
      <c r="SP107" s="431"/>
      <c r="SQ107" s="431"/>
      <c r="SR107" s="431"/>
      <c r="SS107" s="431"/>
      <c r="ST107" s="431"/>
      <c r="SU107" s="431"/>
      <c r="SV107" s="431"/>
      <c r="SW107" s="431"/>
      <c r="SX107" s="431"/>
      <c r="SY107" s="431"/>
      <c r="SZ107" s="431"/>
      <c r="TA107" s="431"/>
      <c r="TB107" s="431"/>
      <c r="TC107" s="431"/>
      <c r="TD107" s="431"/>
      <c r="TE107" s="431"/>
      <c r="TF107" s="431"/>
      <c r="TG107" s="431"/>
      <c r="TH107" s="431"/>
      <c r="TI107" s="431"/>
      <c r="TJ107" s="431"/>
      <c r="TK107" s="431"/>
      <c r="TL107" s="431"/>
      <c r="TM107" s="431"/>
      <c r="TN107" s="431"/>
      <c r="TO107" s="431"/>
      <c r="TP107" s="431"/>
      <c r="TQ107" s="431"/>
      <c r="TR107" s="431"/>
      <c r="TS107" s="431"/>
      <c r="TT107" s="431"/>
      <c r="TU107" s="431"/>
      <c r="TV107" s="431"/>
      <c r="TW107" s="431"/>
      <c r="TX107" s="431"/>
      <c r="TY107" s="431"/>
      <c r="TZ107" s="431"/>
      <c r="UA107" s="431"/>
      <c r="UB107" s="431"/>
      <c r="UC107" s="431"/>
      <c r="UD107" s="431"/>
      <c r="UE107" s="431"/>
      <c r="UF107" s="431"/>
      <c r="UG107" s="431"/>
      <c r="UH107" s="431"/>
      <c r="UI107" s="431"/>
      <c r="UJ107" s="431"/>
      <c r="UK107" s="431"/>
      <c r="UL107" s="431"/>
      <c r="UM107" s="431"/>
      <c r="UN107" s="431"/>
      <c r="UO107" s="431"/>
      <c r="UP107" s="431"/>
      <c r="UQ107" s="431"/>
      <c r="UR107" s="431"/>
      <c r="US107" s="431"/>
      <c r="UT107" s="431"/>
      <c r="UU107" s="431"/>
      <c r="UV107" s="431"/>
      <c r="UW107" s="431"/>
      <c r="UX107" s="431"/>
      <c r="UY107" s="431"/>
      <c r="UZ107" s="431"/>
      <c r="VA107" s="431"/>
      <c r="VB107" s="431"/>
      <c r="VC107" s="431"/>
      <c r="VD107" s="431"/>
      <c r="VE107" s="431"/>
      <c r="VF107" s="431"/>
      <c r="VG107" s="431"/>
      <c r="VH107" s="431"/>
      <c r="VI107" s="431"/>
      <c r="VJ107" s="431"/>
      <c r="VK107" s="431"/>
      <c r="VL107" s="431"/>
      <c r="VM107" s="431"/>
      <c r="VN107" s="431"/>
      <c r="VO107" s="431"/>
      <c r="VP107" s="431"/>
      <c r="VQ107" s="431"/>
      <c r="VR107" s="431"/>
      <c r="VS107" s="431"/>
      <c r="VT107" s="431"/>
      <c r="VU107" s="431"/>
      <c r="VV107" s="431"/>
      <c r="VW107" s="431"/>
      <c r="VX107" s="431"/>
      <c r="VY107" s="431"/>
      <c r="VZ107" s="431"/>
      <c r="WA107" s="431"/>
      <c r="WB107" s="431"/>
      <c r="WC107" s="431"/>
      <c r="WD107" s="431"/>
      <c r="WE107" s="431"/>
      <c r="WF107" s="431"/>
      <c r="WG107" s="431"/>
      <c r="WH107" s="431"/>
      <c r="WI107" s="431"/>
      <c r="WJ107" s="431"/>
      <c r="WK107" s="431"/>
      <c r="WL107" s="431"/>
      <c r="WM107" s="431"/>
      <c r="WN107" s="431"/>
      <c r="WO107" s="431"/>
      <c r="WP107" s="431"/>
      <c r="WQ107" s="431"/>
      <c r="WR107" s="431"/>
      <c r="WS107" s="431"/>
      <c r="WT107" s="431"/>
      <c r="WU107" s="431"/>
      <c r="WV107" s="431"/>
      <c r="WW107" s="431"/>
      <c r="WX107" s="431"/>
      <c r="WY107" s="431"/>
      <c r="WZ107" s="431"/>
      <c r="XA107" s="431"/>
      <c r="XB107" s="431"/>
      <c r="XC107" s="431"/>
      <c r="XD107" s="431"/>
      <c r="XE107" s="431"/>
      <c r="XF107" s="431"/>
      <c r="XG107" s="431"/>
      <c r="XH107" s="431"/>
      <c r="XI107" s="431"/>
      <c r="XJ107" s="431"/>
      <c r="XK107" s="431"/>
      <c r="XL107" s="431"/>
      <c r="XM107" s="431"/>
      <c r="XN107" s="431"/>
      <c r="XO107" s="431"/>
      <c r="XP107" s="431"/>
      <c r="XQ107" s="431"/>
      <c r="XR107" s="431"/>
      <c r="XS107" s="431"/>
      <c r="XT107" s="431"/>
      <c r="XU107" s="431"/>
      <c r="XV107" s="431"/>
      <c r="XW107" s="431"/>
      <c r="XX107" s="431"/>
      <c r="XY107" s="431"/>
      <c r="XZ107" s="431"/>
      <c r="YA107" s="431"/>
      <c r="YB107" s="431"/>
      <c r="YC107" s="431"/>
      <c r="YD107" s="431"/>
      <c r="YE107" s="431"/>
      <c r="YF107" s="431"/>
      <c r="YG107" s="431"/>
      <c r="YH107" s="431"/>
      <c r="YI107" s="431"/>
      <c r="YJ107" s="431"/>
      <c r="YK107" s="431"/>
      <c r="YL107" s="431"/>
      <c r="YM107" s="431"/>
      <c r="YN107" s="431"/>
      <c r="YO107" s="431"/>
      <c r="YP107" s="431"/>
      <c r="YQ107" s="431"/>
      <c r="YR107" s="431"/>
      <c r="YS107" s="431"/>
      <c r="YT107" s="431"/>
      <c r="YU107" s="431"/>
      <c r="YV107" s="431"/>
      <c r="YW107" s="431"/>
      <c r="YX107" s="431"/>
      <c r="YY107" s="431"/>
      <c r="YZ107" s="431"/>
      <c r="ZA107" s="431"/>
      <c r="ZB107" s="431"/>
      <c r="ZC107" s="431"/>
      <c r="ZD107" s="431"/>
      <c r="ZE107" s="431"/>
      <c r="ZF107" s="431"/>
      <c r="ZG107" s="431"/>
      <c r="ZH107" s="431"/>
      <c r="ZI107" s="431"/>
      <c r="ZJ107" s="431"/>
      <c r="ZK107" s="431"/>
      <c r="ZL107" s="431"/>
      <c r="ZM107" s="431"/>
      <c r="ZN107" s="431"/>
      <c r="ZO107" s="431"/>
      <c r="ZP107" s="431"/>
      <c r="ZQ107" s="431"/>
      <c r="ZR107" s="431"/>
      <c r="ZS107" s="431"/>
      <c r="ZT107" s="431"/>
      <c r="ZU107" s="431"/>
      <c r="ZV107" s="431"/>
      <c r="ZW107" s="431"/>
      <c r="ZX107" s="431"/>
      <c r="ZY107" s="431"/>
      <c r="ZZ107" s="431"/>
      <c r="AAA107" s="431"/>
      <c r="AAB107" s="431"/>
      <c r="AAC107" s="431"/>
      <c r="AAD107" s="431"/>
      <c r="AAE107" s="431"/>
      <c r="AAF107" s="431"/>
      <c r="AAG107" s="431"/>
      <c r="AAH107" s="431"/>
      <c r="AAI107" s="431"/>
      <c r="AAJ107" s="431"/>
      <c r="AAK107" s="431"/>
      <c r="AAL107" s="431"/>
      <c r="AAM107" s="431"/>
      <c r="AAN107" s="431"/>
      <c r="AAO107" s="431"/>
      <c r="AAP107" s="431"/>
      <c r="AAQ107" s="431"/>
      <c r="AAR107" s="431"/>
      <c r="AAS107" s="431"/>
      <c r="AAT107" s="431"/>
      <c r="AAU107" s="431"/>
      <c r="AAV107" s="431"/>
      <c r="AAW107" s="431"/>
      <c r="AAX107" s="431"/>
      <c r="AAY107" s="431"/>
      <c r="AAZ107" s="431"/>
      <c r="ABA107" s="431"/>
      <c r="ABB107" s="431"/>
      <c r="ABC107" s="431"/>
      <c r="ABD107" s="431"/>
      <c r="ABE107" s="431"/>
      <c r="ABF107" s="431"/>
      <c r="ABG107" s="431"/>
      <c r="ABH107" s="431"/>
      <c r="ABI107" s="431"/>
      <c r="ABJ107" s="431"/>
      <c r="ABK107" s="431"/>
      <c r="ABL107" s="431"/>
      <c r="ABM107" s="431"/>
      <c r="ABN107" s="431"/>
      <c r="ABO107" s="431"/>
      <c r="ABP107" s="431"/>
      <c r="ABQ107" s="431"/>
      <c r="ABR107" s="431"/>
      <c r="ABS107" s="431"/>
      <c r="ABT107" s="431"/>
      <c r="ABU107" s="431"/>
      <c r="ABV107" s="431"/>
      <c r="ABW107" s="431"/>
      <c r="ABX107" s="431"/>
      <c r="ABY107" s="431"/>
      <c r="ABZ107" s="431"/>
      <c r="ACA107" s="431"/>
      <c r="ACB107" s="431"/>
      <c r="ACC107" s="431"/>
      <c r="ACD107" s="431"/>
      <c r="ACE107" s="431"/>
      <c r="ACF107" s="431"/>
      <c r="ACG107" s="431"/>
      <c r="ACH107" s="431"/>
      <c r="ACI107" s="431"/>
      <c r="ACJ107" s="431"/>
      <c r="ACK107" s="431"/>
      <c r="ACL107" s="431"/>
      <c r="ACM107" s="431"/>
      <c r="ACN107" s="431"/>
      <c r="ACO107" s="431"/>
      <c r="ACP107" s="431"/>
      <c r="ACQ107" s="431"/>
      <c r="ACR107" s="431"/>
      <c r="ACS107" s="431"/>
      <c r="ACT107" s="431"/>
      <c r="ACU107" s="431"/>
      <c r="ACV107" s="431"/>
      <c r="ACW107" s="431"/>
      <c r="ACX107" s="431"/>
      <c r="ACY107" s="431"/>
      <c r="ACZ107" s="431"/>
      <c r="ADA107" s="431"/>
      <c r="ADB107" s="431"/>
      <c r="ADC107" s="431"/>
      <c r="ADD107" s="431"/>
      <c r="ADE107" s="431"/>
      <c r="ADF107" s="431"/>
      <c r="ADG107" s="431"/>
      <c r="ADH107" s="431"/>
      <c r="ADI107" s="431"/>
      <c r="ADJ107" s="431"/>
      <c r="ADK107" s="431"/>
      <c r="ADL107" s="431"/>
      <c r="ADM107" s="431"/>
      <c r="ADN107" s="431"/>
      <c r="ADO107" s="431"/>
      <c r="ADP107" s="431"/>
      <c r="ADQ107" s="431"/>
      <c r="ADR107" s="431"/>
      <c r="ADS107" s="431"/>
      <c r="ADT107" s="431"/>
      <c r="ADU107" s="431"/>
      <c r="ADV107" s="431"/>
      <c r="ADW107" s="431"/>
      <c r="ADX107" s="431"/>
      <c r="ADY107" s="431"/>
      <c r="ADZ107" s="431"/>
      <c r="AEA107" s="431"/>
      <c r="AEB107" s="431"/>
      <c r="AEC107" s="431"/>
      <c r="AED107" s="431"/>
      <c r="AEE107" s="431"/>
      <c r="AEF107" s="431"/>
      <c r="AEG107" s="431"/>
      <c r="AEH107" s="431"/>
      <c r="AEI107" s="431"/>
      <c r="AEJ107" s="431"/>
      <c r="AEK107" s="431"/>
      <c r="AEL107" s="431"/>
      <c r="AEM107" s="431"/>
      <c r="AEN107" s="431"/>
      <c r="AEO107" s="431"/>
      <c r="AEP107" s="431"/>
      <c r="AEQ107" s="431"/>
      <c r="AER107" s="431"/>
      <c r="AES107" s="431"/>
      <c r="AET107" s="431"/>
      <c r="AEU107" s="431"/>
      <c r="AEV107" s="431"/>
      <c r="AEW107" s="431"/>
      <c r="AEX107" s="431"/>
      <c r="AEY107" s="431"/>
      <c r="AEZ107" s="431"/>
      <c r="AFA107" s="431"/>
      <c r="AFB107" s="431"/>
      <c r="AFC107" s="431"/>
      <c r="AFD107" s="431"/>
      <c r="AFE107" s="431"/>
      <c r="AFF107" s="431"/>
      <c r="AFG107" s="431"/>
      <c r="AFH107" s="431"/>
      <c r="AFI107" s="431"/>
      <c r="AFJ107" s="431"/>
      <c r="AFK107" s="431"/>
      <c r="AFL107" s="431"/>
      <c r="AFM107" s="431"/>
      <c r="AFN107" s="431"/>
      <c r="AFO107" s="431"/>
      <c r="AFP107" s="431"/>
      <c r="AFQ107" s="431"/>
      <c r="AFR107" s="431"/>
      <c r="AFS107" s="431"/>
      <c r="AFT107" s="431"/>
      <c r="AFU107" s="431"/>
      <c r="AFV107" s="431"/>
      <c r="AFW107" s="431"/>
      <c r="AFX107" s="431"/>
      <c r="AFY107" s="431"/>
      <c r="AFZ107" s="431"/>
      <c r="AGA107" s="431"/>
      <c r="AGB107" s="431"/>
      <c r="AGC107" s="431"/>
      <c r="AGD107" s="431"/>
      <c r="AGE107" s="431"/>
      <c r="AGF107" s="431"/>
      <c r="AGG107" s="431"/>
      <c r="AGH107" s="431"/>
      <c r="AGI107" s="431"/>
      <c r="AGJ107" s="431"/>
      <c r="AGK107" s="431"/>
      <c r="AGL107" s="431"/>
      <c r="AGM107" s="431"/>
      <c r="AGN107" s="431"/>
      <c r="AGO107" s="431"/>
      <c r="AGP107" s="431"/>
      <c r="AGQ107" s="431"/>
      <c r="AGR107" s="431"/>
      <c r="AGS107" s="431"/>
      <c r="AGT107" s="431"/>
      <c r="AGU107" s="431"/>
      <c r="AGV107" s="431"/>
      <c r="AGW107" s="431"/>
      <c r="AGX107" s="431"/>
      <c r="AGY107" s="431"/>
      <c r="AGZ107" s="431"/>
      <c r="AHA107" s="431"/>
      <c r="AHB107" s="431"/>
      <c r="AHC107" s="431"/>
      <c r="AHD107" s="431"/>
      <c r="AHE107" s="431"/>
      <c r="AHF107" s="431"/>
      <c r="AHG107" s="431"/>
      <c r="AHH107" s="431"/>
      <c r="AHI107" s="431"/>
      <c r="AHJ107" s="431"/>
      <c r="AHK107" s="431"/>
      <c r="AHL107" s="431"/>
      <c r="AHM107" s="431"/>
      <c r="AHN107" s="431"/>
      <c r="AHO107" s="431"/>
      <c r="AHP107" s="431"/>
      <c r="AHQ107" s="431"/>
      <c r="AHR107" s="431"/>
      <c r="AHS107" s="431"/>
      <c r="AHT107" s="431"/>
      <c r="AHU107" s="431"/>
      <c r="AHV107" s="431"/>
      <c r="AHW107" s="431"/>
      <c r="AHX107" s="431"/>
      <c r="AHY107" s="431"/>
      <c r="AHZ107" s="431"/>
      <c r="AIA107" s="431"/>
      <c r="AIB107" s="431"/>
      <c r="AIC107" s="431"/>
      <c r="AID107" s="431"/>
      <c r="AIE107" s="431"/>
      <c r="AIF107" s="431"/>
      <c r="AIG107" s="431"/>
      <c r="AIH107" s="431"/>
      <c r="AII107" s="431"/>
      <c r="AIJ107" s="431"/>
      <c r="AIK107" s="431"/>
      <c r="AIL107" s="431"/>
      <c r="AIM107" s="431"/>
      <c r="AIN107" s="431"/>
      <c r="AIO107" s="431"/>
      <c r="AIP107" s="431"/>
      <c r="AIQ107" s="431"/>
      <c r="AIR107" s="431"/>
      <c r="AIS107" s="431"/>
      <c r="AIT107" s="431"/>
      <c r="AIU107" s="431"/>
      <c r="AIV107" s="431"/>
      <c r="AIW107" s="431"/>
      <c r="AIX107" s="431"/>
      <c r="AIY107" s="431"/>
      <c r="AIZ107" s="431"/>
      <c r="AJA107" s="431"/>
      <c r="AJB107" s="431"/>
      <c r="AJC107" s="431"/>
      <c r="AJD107" s="431"/>
      <c r="AJE107" s="431"/>
      <c r="AJF107" s="431"/>
      <c r="AJG107" s="431"/>
      <c r="AJH107" s="431"/>
      <c r="AJI107" s="431"/>
      <c r="AJJ107" s="431"/>
      <c r="AJK107" s="431"/>
      <c r="AJL107" s="431"/>
      <c r="AJM107" s="431"/>
      <c r="AJN107" s="431"/>
      <c r="AJO107" s="431"/>
      <c r="AJP107" s="431"/>
      <c r="AJQ107" s="431"/>
      <c r="AJR107" s="431"/>
      <c r="AJS107" s="431"/>
      <c r="AJT107" s="431"/>
      <c r="AJU107" s="431"/>
      <c r="AJV107" s="431"/>
      <c r="AJW107" s="431"/>
      <c r="AJX107" s="431"/>
      <c r="AJY107" s="431"/>
      <c r="AJZ107" s="431"/>
      <c r="AKA107" s="431"/>
      <c r="AKB107" s="431"/>
      <c r="AKC107" s="431"/>
      <c r="AKD107" s="431"/>
      <c r="AKE107" s="431"/>
      <c r="AKF107" s="431"/>
      <c r="AKG107" s="431"/>
      <c r="AKH107" s="431"/>
      <c r="AKI107" s="431"/>
      <c r="AKJ107" s="431"/>
      <c r="AKK107" s="431"/>
      <c r="AKL107" s="431"/>
      <c r="AKM107" s="431"/>
      <c r="AKN107" s="431"/>
      <c r="AKO107" s="431"/>
      <c r="AKP107" s="431"/>
      <c r="AKQ107" s="431"/>
      <c r="AKR107" s="431"/>
      <c r="AKS107" s="431"/>
      <c r="AKT107" s="431"/>
      <c r="AKU107" s="431"/>
      <c r="AKV107" s="431"/>
      <c r="AKW107" s="431"/>
      <c r="AKX107" s="431"/>
      <c r="AKY107" s="431"/>
      <c r="AKZ107" s="431"/>
      <c r="ALA107" s="431"/>
      <c r="ALB107" s="431"/>
      <c r="ALC107" s="431"/>
      <c r="ALD107" s="431"/>
      <c r="ALE107" s="431"/>
      <c r="ALF107" s="431"/>
      <c r="ALG107" s="431"/>
      <c r="ALH107" s="431"/>
      <c r="ALI107" s="431"/>
      <c r="ALJ107" s="431"/>
      <c r="ALK107" s="431"/>
      <c r="ALL107" s="431"/>
      <c r="ALM107" s="431"/>
      <c r="ALN107" s="431"/>
      <c r="ALO107" s="431"/>
      <c r="ALP107" s="431"/>
      <c r="ALQ107" s="431"/>
      <c r="ALR107" s="431"/>
      <c r="ALS107" s="431"/>
      <c r="ALT107" s="431"/>
      <c r="ALU107" s="431"/>
      <c r="ALV107" s="431"/>
      <c r="ALW107" s="431"/>
      <c r="ALX107" s="431"/>
      <c r="ALY107" s="431"/>
      <c r="ALZ107" s="431"/>
      <c r="AMA107" s="431"/>
      <c r="AMB107" s="431"/>
      <c r="AMC107" s="431"/>
      <c r="AMD107" s="431"/>
      <c r="AME107" s="431"/>
      <c r="AMF107" s="431"/>
      <c r="AMG107" s="431"/>
      <c r="AMH107" s="431"/>
      <c r="AMI107" s="431"/>
      <c r="AMJ107" s="431"/>
      <c r="AMK107" s="431"/>
      <c r="AML107" s="431"/>
      <c r="AMM107" s="431"/>
      <c r="AMN107" s="431"/>
      <c r="AMO107" s="431"/>
      <c r="AMP107" s="431"/>
      <c r="AMQ107" s="431"/>
      <c r="AMR107" s="431"/>
      <c r="AMS107" s="431"/>
      <c r="AMT107" s="431"/>
      <c r="AMU107" s="431"/>
      <c r="AMV107" s="431"/>
      <c r="AMW107" s="431"/>
      <c r="AMX107" s="431"/>
      <c r="AMY107" s="431"/>
      <c r="AMZ107" s="431"/>
      <c r="ANA107" s="431"/>
      <c r="ANB107" s="431"/>
      <c r="ANC107" s="431"/>
      <c r="AND107" s="431"/>
      <c r="ANE107" s="431"/>
      <c r="ANF107" s="431"/>
      <c r="ANG107" s="431"/>
      <c r="ANH107" s="431"/>
      <c r="ANI107" s="431"/>
      <c r="ANJ107" s="431"/>
      <c r="ANK107" s="431"/>
      <c r="ANL107" s="431"/>
      <c r="ANM107" s="431"/>
      <c r="ANN107" s="431"/>
      <c r="ANO107" s="431"/>
      <c r="ANP107" s="431"/>
      <c r="ANQ107" s="431"/>
      <c r="ANR107" s="431"/>
      <c r="ANS107" s="431"/>
      <c r="ANT107" s="431"/>
      <c r="ANU107" s="431"/>
      <c r="ANV107" s="431"/>
      <c r="ANW107" s="431"/>
      <c r="ANX107" s="431"/>
      <c r="ANY107" s="431"/>
      <c r="ANZ107" s="431"/>
      <c r="AOA107" s="431"/>
      <c r="AOB107" s="431"/>
      <c r="AOC107" s="431"/>
      <c r="AOD107" s="431"/>
      <c r="AOE107" s="431"/>
      <c r="AOF107" s="431"/>
      <c r="AOG107" s="431"/>
      <c r="AOH107" s="431"/>
      <c r="AOI107" s="431"/>
      <c r="AOJ107" s="431"/>
      <c r="AOK107" s="431"/>
      <c r="AOL107" s="431"/>
      <c r="AOM107" s="431"/>
      <c r="AON107" s="431"/>
      <c r="AOO107" s="431"/>
      <c r="AOP107" s="431"/>
      <c r="AOQ107" s="431"/>
      <c r="AOR107" s="431"/>
      <c r="AOS107" s="431"/>
      <c r="AOT107" s="431"/>
      <c r="AOU107" s="431"/>
      <c r="AOV107" s="431"/>
      <c r="AOW107" s="431"/>
      <c r="AOX107" s="431"/>
      <c r="AOY107" s="431"/>
      <c r="AOZ107" s="431"/>
      <c r="APA107" s="431"/>
      <c r="APB107" s="431"/>
      <c r="APC107" s="431"/>
      <c r="APD107" s="431"/>
      <c r="APE107" s="431"/>
      <c r="APF107" s="431"/>
      <c r="APG107" s="431"/>
      <c r="APH107" s="431"/>
      <c r="API107" s="431"/>
      <c r="APJ107" s="431"/>
      <c r="APK107" s="431"/>
      <c r="APL107" s="431"/>
      <c r="APM107" s="431"/>
      <c r="APN107" s="431"/>
      <c r="APO107" s="431"/>
      <c r="APP107" s="431"/>
      <c r="APQ107" s="431"/>
      <c r="APR107" s="431"/>
      <c r="APS107" s="431"/>
      <c r="APT107" s="431"/>
      <c r="APU107" s="431"/>
      <c r="APV107" s="431"/>
      <c r="APW107" s="431"/>
      <c r="APX107" s="431"/>
      <c r="APY107" s="431"/>
      <c r="APZ107" s="431"/>
      <c r="AQA107" s="431"/>
      <c r="AQB107" s="431"/>
      <c r="AQC107" s="431"/>
      <c r="AQD107" s="431"/>
      <c r="AQE107" s="431"/>
      <c r="AQF107" s="431"/>
      <c r="AQG107" s="431"/>
      <c r="AQH107" s="431"/>
      <c r="AQI107" s="431"/>
      <c r="AQJ107" s="431"/>
      <c r="AQK107" s="431"/>
      <c r="AQL107" s="431"/>
      <c r="AQM107" s="431"/>
      <c r="AQN107" s="431"/>
      <c r="AQO107" s="431"/>
      <c r="AQP107" s="431"/>
      <c r="AQQ107" s="431"/>
      <c r="AQR107" s="431"/>
      <c r="AQS107" s="431"/>
      <c r="AQT107" s="431"/>
      <c r="AQU107" s="431"/>
      <c r="AQV107" s="431"/>
      <c r="AQW107" s="431"/>
      <c r="AQX107" s="431"/>
      <c r="AQY107" s="431"/>
      <c r="AQZ107" s="431"/>
      <c r="ARA107" s="431"/>
      <c r="ARB107" s="431"/>
      <c r="ARC107" s="431"/>
      <c r="ARD107" s="431"/>
      <c r="ARE107" s="431"/>
      <c r="ARF107" s="431"/>
      <c r="ARG107" s="431"/>
      <c r="ARH107" s="431"/>
      <c r="ARI107" s="431"/>
      <c r="ARJ107" s="431"/>
      <c r="ARK107" s="431"/>
      <c r="ARL107" s="431"/>
      <c r="ARM107" s="431"/>
      <c r="ARN107" s="431"/>
      <c r="ARO107" s="431"/>
      <c r="ARP107" s="431"/>
      <c r="ARQ107" s="431"/>
      <c r="ARR107" s="431"/>
      <c r="ARS107" s="431"/>
      <c r="ART107" s="431"/>
      <c r="ARU107" s="431"/>
      <c r="ARV107" s="431"/>
      <c r="ARW107" s="431"/>
      <c r="ARX107" s="431"/>
      <c r="ARY107" s="431"/>
      <c r="ARZ107" s="431"/>
      <c r="ASA107" s="431"/>
      <c r="ASB107" s="431"/>
      <c r="ASC107" s="431"/>
      <c r="ASD107" s="431"/>
      <c r="ASE107" s="431"/>
      <c r="ASF107" s="431"/>
      <c r="ASG107" s="431"/>
      <c r="ASH107" s="431"/>
      <c r="ASI107" s="431"/>
      <c r="ASJ107" s="431"/>
      <c r="ASK107" s="431"/>
      <c r="ASL107" s="431"/>
      <c r="ASM107" s="431"/>
      <c r="ASN107" s="431"/>
      <c r="ASO107" s="431"/>
      <c r="ASP107" s="431"/>
      <c r="ASQ107" s="431"/>
      <c r="ASR107" s="431"/>
      <c r="ASS107" s="431"/>
      <c r="AST107" s="431"/>
      <c r="ASU107" s="431"/>
      <c r="ASV107" s="431"/>
      <c r="ASW107" s="431"/>
      <c r="ASX107" s="431"/>
      <c r="ASY107" s="431"/>
      <c r="ASZ107" s="431"/>
      <c r="ATA107" s="431"/>
      <c r="ATB107" s="431"/>
      <c r="ATC107" s="431"/>
      <c r="ATD107" s="431"/>
      <c r="ATE107" s="431"/>
      <c r="ATF107" s="431"/>
      <c r="ATG107" s="431"/>
      <c r="ATH107" s="431"/>
      <c r="ATI107" s="431"/>
      <c r="ATJ107" s="431"/>
      <c r="ATK107" s="431"/>
      <c r="ATL107" s="431"/>
      <c r="ATM107" s="431"/>
      <c r="ATN107" s="431"/>
      <c r="ATO107" s="431"/>
      <c r="ATP107" s="431"/>
      <c r="ATQ107" s="431"/>
      <c r="ATR107" s="431"/>
      <c r="ATS107" s="431"/>
      <c r="ATT107" s="431"/>
      <c r="ATU107" s="431"/>
      <c r="ATV107" s="431"/>
      <c r="ATW107" s="431"/>
      <c r="ATX107" s="431"/>
      <c r="ATY107" s="431"/>
      <c r="ATZ107" s="431"/>
      <c r="AUA107" s="431"/>
      <c r="AUB107" s="431"/>
      <c r="AUC107" s="431"/>
      <c r="AUD107" s="431"/>
      <c r="AUE107" s="431"/>
      <c r="AUF107" s="431"/>
      <c r="AUG107" s="431"/>
      <c r="AUH107" s="431"/>
      <c r="AUI107" s="431"/>
      <c r="AUJ107" s="431"/>
      <c r="AUK107" s="431"/>
      <c r="AUL107" s="431"/>
      <c r="AUM107" s="431"/>
      <c r="AUN107" s="431"/>
      <c r="AUO107" s="431"/>
      <c r="AUP107" s="431"/>
      <c r="AUQ107" s="431"/>
      <c r="AUR107" s="431"/>
      <c r="AUS107" s="431"/>
      <c r="AUT107" s="431"/>
      <c r="AUU107" s="431"/>
      <c r="AUV107" s="431"/>
      <c r="AUW107" s="431"/>
      <c r="AUX107" s="431"/>
      <c r="AUY107" s="431"/>
      <c r="AUZ107" s="431"/>
      <c r="AVA107" s="431"/>
      <c r="AVB107" s="431"/>
      <c r="AVC107" s="431"/>
      <c r="AVD107" s="431"/>
      <c r="AVE107" s="431"/>
      <c r="AVF107" s="431"/>
      <c r="AVG107" s="431"/>
      <c r="AVH107" s="431"/>
      <c r="AVI107" s="431"/>
      <c r="AVJ107" s="431"/>
      <c r="AVK107" s="431"/>
      <c r="AVL107" s="431"/>
      <c r="AVM107" s="431"/>
      <c r="AVN107" s="431"/>
      <c r="AVO107" s="431"/>
      <c r="AVP107" s="431"/>
      <c r="AVQ107" s="431"/>
      <c r="AVR107" s="431"/>
      <c r="AVS107" s="431"/>
      <c r="AVT107" s="431"/>
      <c r="AVU107" s="431"/>
      <c r="AVV107" s="431"/>
      <c r="AVW107" s="431"/>
      <c r="AVX107" s="431"/>
      <c r="AVY107" s="431"/>
      <c r="AVZ107" s="431"/>
      <c r="AWA107" s="431"/>
      <c r="AWB107" s="431"/>
      <c r="AWC107" s="431"/>
      <c r="AWD107" s="431"/>
      <c r="AWE107" s="431"/>
      <c r="AWF107" s="431"/>
      <c r="AWG107" s="431"/>
      <c r="AWH107" s="431"/>
      <c r="AWI107" s="431"/>
      <c r="AWJ107" s="431"/>
      <c r="AWK107" s="431"/>
      <c r="AWL107" s="431"/>
      <c r="AWM107" s="431"/>
      <c r="AWN107" s="431"/>
      <c r="AWO107" s="431"/>
      <c r="AWP107" s="431"/>
      <c r="AWQ107" s="431"/>
      <c r="AWR107" s="431"/>
      <c r="AWS107" s="431"/>
      <c r="AWT107" s="431"/>
      <c r="AWU107" s="431"/>
      <c r="AWV107" s="431"/>
      <c r="AWW107" s="431"/>
      <c r="AWX107" s="431"/>
      <c r="AWY107" s="431"/>
      <c r="AWZ107" s="431"/>
      <c r="AXA107" s="431"/>
      <c r="AXB107" s="431"/>
      <c r="AXC107" s="431"/>
      <c r="AXD107" s="431"/>
      <c r="AXE107" s="431"/>
      <c r="AXF107" s="431"/>
      <c r="AXG107" s="431"/>
      <c r="AXH107" s="431"/>
      <c r="AXI107" s="431"/>
      <c r="AXJ107" s="431"/>
      <c r="AXK107" s="431"/>
      <c r="AXL107" s="431"/>
      <c r="AXM107" s="431"/>
      <c r="AXN107" s="431"/>
      <c r="AXO107" s="431"/>
      <c r="AXP107" s="431"/>
      <c r="AXQ107" s="431"/>
      <c r="AXR107" s="431"/>
      <c r="AXS107" s="431"/>
      <c r="AXT107" s="431"/>
      <c r="AXU107" s="431"/>
      <c r="AXV107" s="431"/>
      <c r="AXW107" s="431"/>
      <c r="AXX107" s="431"/>
      <c r="AXY107" s="431"/>
      <c r="AXZ107" s="431"/>
      <c r="AYA107" s="431"/>
      <c r="AYB107" s="431"/>
      <c r="AYC107" s="431"/>
      <c r="AYD107" s="431"/>
      <c r="AYE107" s="431"/>
      <c r="AYF107" s="431"/>
      <c r="AYG107" s="431"/>
      <c r="AYH107" s="431"/>
      <c r="AYI107" s="431"/>
      <c r="AYJ107" s="431"/>
      <c r="AYK107" s="431"/>
      <c r="AYL107" s="431"/>
      <c r="AYM107" s="431"/>
      <c r="AYN107" s="431"/>
      <c r="AYO107" s="431"/>
      <c r="AYP107" s="431"/>
      <c r="AYQ107" s="431"/>
      <c r="AYR107" s="431"/>
      <c r="AYS107" s="431"/>
      <c r="AYT107" s="431"/>
      <c r="AYU107" s="431"/>
      <c r="AYV107" s="431"/>
      <c r="AYW107" s="431"/>
      <c r="AYX107" s="431"/>
      <c r="AYY107" s="431"/>
      <c r="AYZ107" s="431"/>
      <c r="AZA107" s="431"/>
      <c r="AZB107" s="431"/>
      <c r="AZC107" s="431"/>
      <c r="AZD107" s="431"/>
      <c r="AZE107" s="431"/>
      <c r="AZF107" s="431"/>
      <c r="AZG107" s="431"/>
      <c r="AZH107" s="431"/>
      <c r="AZI107" s="431"/>
      <c r="AZJ107" s="431"/>
      <c r="AZK107" s="431"/>
      <c r="AZL107" s="431"/>
      <c r="AZM107" s="431"/>
      <c r="AZN107" s="431"/>
      <c r="AZO107" s="431"/>
      <c r="AZP107" s="431"/>
      <c r="AZQ107" s="431"/>
      <c r="AZR107" s="431"/>
      <c r="AZS107" s="431"/>
      <c r="AZT107" s="431"/>
      <c r="AZU107" s="431"/>
      <c r="AZV107" s="431"/>
      <c r="AZW107" s="431"/>
      <c r="AZX107" s="431"/>
      <c r="AZY107" s="431"/>
      <c r="AZZ107" s="431"/>
      <c r="BAA107" s="431"/>
      <c r="BAB107" s="431"/>
      <c r="BAC107" s="431"/>
      <c r="BAD107" s="431"/>
      <c r="BAE107" s="431"/>
      <c r="BAF107" s="431"/>
      <c r="BAG107" s="431"/>
      <c r="BAH107" s="431"/>
      <c r="BAI107" s="431"/>
      <c r="BAJ107" s="431"/>
      <c r="BAK107" s="431"/>
      <c r="BAL107" s="431"/>
      <c r="BAM107" s="431"/>
      <c r="BAN107" s="431"/>
      <c r="BAO107" s="431"/>
      <c r="BAP107" s="431"/>
      <c r="BAQ107" s="431"/>
      <c r="BAR107" s="431"/>
      <c r="BAS107" s="431"/>
      <c r="BAT107" s="431"/>
      <c r="BAU107" s="431"/>
      <c r="BAV107" s="431"/>
      <c r="BAW107" s="431"/>
      <c r="BAX107" s="431"/>
      <c r="BAY107" s="431"/>
      <c r="BAZ107" s="431"/>
      <c r="BBA107" s="431"/>
      <c r="BBB107" s="431"/>
      <c r="BBC107" s="431"/>
      <c r="BBD107" s="431"/>
      <c r="BBE107" s="431"/>
      <c r="BBF107" s="431"/>
      <c r="BBG107" s="431"/>
      <c r="BBH107" s="431"/>
      <c r="BBI107" s="431"/>
      <c r="BBJ107" s="431"/>
      <c r="BBK107" s="431"/>
      <c r="BBL107" s="431"/>
      <c r="BBM107" s="431"/>
      <c r="BBN107" s="431"/>
      <c r="BBO107" s="431"/>
      <c r="BBP107" s="431"/>
      <c r="BBQ107" s="431"/>
      <c r="BBR107" s="431"/>
      <c r="BBS107" s="431"/>
      <c r="BBT107" s="431"/>
      <c r="BBU107" s="431"/>
      <c r="BBV107" s="431"/>
      <c r="BBW107" s="431"/>
      <c r="BBX107" s="431"/>
      <c r="BBY107" s="431"/>
      <c r="BBZ107" s="431"/>
      <c r="BCA107" s="431"/>
      <c r="BCB107" s="431"/>
      <c r="BCC107" s="431"/>
      <c r="BCD107" s="431"/>
      <c r="BCE107" s="431"/>
      <c r="BCF107" s="431"/>
      <c r="BCG107" s="431"/>
      <c r="BCH107" s="431"/>
      <c r="BCI107" s="431"/>
      <c r="BCJ107" s="431"/>
      <c r="BCK107" s="431"/>
      <c r="BCL107" s="431"/>
      <c r="BCM107" s="431"/>
      <c r="BCN107" s="431"/>
      <c r="BCO107" s="431"/>
      <c r="BCP107" s="431"/>
      <c r="BCQ107" s="431"/>
      <c r="BCR107" s="431"/>
      <c r="BCS107" s="431"/>
      <c r="BCT107" s="431"/>
      <c r="BCU107" s="431"/>
      <c r="BCV107" s="431"/>
      <c r="BCW107" s="431"/>
      <c r="BCX107" s="431"/>
      <c r="BCY107" s="431"/>
      <c r="BCZ107" s="431"/>
      <c r="BDA107" s="431"/>
      <c r="BDB107" s="431"/>
      <c r="BDC107" s="431"/>
      <c r="BDD107" s="431"/>
      <c r="BDE107" s="431"/>
      <c r="BDF107" s="431"/>
      <c r="BDG107" s="431"/>
      <c r="BDH107" s="431"/>
      <c r="BDI107" s="431"/>
      <c r="BDJ107" s="431"/>
      <c r="BDK107" s="431"/>
      <c r="BDL107" s="431"/>
      <c r="BDM107" s="431"/>
      <c r="BDN107" s="431"/>
      <c r="BDO107" s="431"/>
      <c r="BDP107" s="431"/>
      <c r="BDQ107" s="431"/>
      <c r="BDR107" s="431"/>
      <c r="BDS107" s="431"/>
      <c r="BDT107" s="431"/>
      <c r="BDU107" s="431"/>
      <c r="BDV107" s="431"/>
      <c r="BDW107" s="431"/>
      <c r="BDX107" s="431"/>
      <c r="BDY107" s="431"/>
      <c r="BDZ107" s="431"/>
      <c r="BEA107" s="431"/>
      <c r="BEB107" s="431"/>
      <c r="BEC107" s="431"/>
      <c r="BED107" s="431"/>
      <c r="BEE107" s="431"/>
      <c r="BEF107" s="431"/>
      <c r="BEG107" s="431"/>
      <c r="BEH107" s="431"/>
      <c r="BEI107" s="431"/>
      <c r="BEJ107" s="431"/>
      <c r="BEK107" s="431"/>
      <c r="BEL107" s="431"/>
      <c r="BEM107" s="431"/>
      <c r="BEN107" s="431"/>
      <c r="BEO107" s="431"/>
      <c r="BEP107" s="431"/>
      <c r="BEQ107" s="431"/>
      <c r="BER107" s="431"/>
      <c r="BES107" s="431"/>
      <c r="BET107" s="431"/>
      <c r="BEU107" s="431"/>
      <c r="BEV107" s="431"/>
      <c r="BEW107" s="431"/>
      <c r="BEX107" s="431"/>
      <c r="BEY107" s="431"/>
      <c r="BEZ107" s="431"/>
      <c r="BFA107" s="431"/>
      <c r="BFB107" s="431"/>
      <c r="BFC107" s="431"/>
      <c r="BFD107" s="431"/>
      <c r="BFE107" s="431"/>
      <c r="BFF107" s="431"/>
      <c r="BFG107" s="431"/>
      <c r="BFH107" s="431"/>
      <c r="BFI107" s="431"/>
      <c r="BFJ107" s="431"/>
      <c r="BFK107" s="431"/>
      <c r="BFL107" s="431"/>
      <c r="BFM107" s="431"/>
      <c r="BFN107" s="431"/>
      <c r="BFO107" s="431"/>
      <c r="BFP107" s="431"/>
      <c r="BFQ107" s="431"/>
      <c r="BFR107" s="431"/>
      <c r="BFS107" s="431"/>
      <c r="BFT107" s="431"/>
      <c r="BFU107" s="431"/>
      <c r="BFV107" s="431"/>
      <c r="BFW107" s="431"/>
      <c r="BFX107" s="431"/>
      <c r="BFY107" s="431"/>
      <c r="BFZ107" s="431"/>
      <c r="BGA107" s="431"/>
      <c r="BGB107" s="431"/>
      <c r="BGC107" s="431"/>
      <c r="BGD107" s="431"/>
      <c r="BGE107" s="431"/>
      <c r="BGF107" s="431"/>
      <c r="BGG107" s="431"/>
      <c r="BGH107" s="431"/>
      <c r="BGI107" s="431"/>
      <c r="BGJ107" s="431"/>
      <c r="BGK107" s="431"/>
      <c r="BGL107" s="431"/>
      <c r="BGM107" s="431"/>
      <c r="BGN107" s="431"/>
      <c r="BGO107" s="431"/>
      <c r="BGP107" s="431"/>
      <c r="BGQ107" s="431"/>
      <c r="BGR107" s="431"/>
      <c r="BGS107" s="431"/>
      <c r="BGT107" s="431"/>
      <c r="BGU107" s="431"/>
      <c r="BGV107" s="431"/>
      <c r="BGW107" s="431"/>
      <c r="BGX107" s="431"/>
      <c r="BGY107" s="431"/>
      <c r="BGZ107" s="431"/>
      <c r="BHA107" s="431"/>
      <c r="BHB107" s="431"/>
      <c r="BHC107" s="431"/>
      <c r="BHD107" s="431"/>
      <c r="BHE107" s="431"/>
      <c r="BHF107" s="431"/>
      <c r="BHG107" s="431"/>
      <c r="BHH107" s="431"/>
      <c r="BHI107" s="431"/>
      <c r="BHJ107" s="431"/>
      <c r="BHK107" s="431"/>
      <c r="BHL107" s="431"/>
      <c r="BHM107" s="431"/>
      <c r="BHN107" s="431"/>
      <c r="BHO107" s="431"/>
      <c r="BHP107" s="431"/>
      <c r="BHQ107" s="431"/>
      <c r="BHR107" s="431"/>
      <c r="BHS107" s="431"/>
      <c r="BHT107" s="431"/>
      <c r="BHU107" s="431"/>
      <c r="BHV107" s="431"/>
      <c r="BHW107" s="431"/>
      <c r="BHX107" s="431"/>
      <c r="BHY107" s="431"/>
      <c r="BHZ107" s="431"/>
      <c r="BIA107" s="431"/>
      <c r="BIB107" s="431"/>
      <c r="BIC107" s="431"/>
      <c r="BID107" s="431"/>
      <c r="BIE107" s="431"/>
      <c r="BIF107" s="431"/>
      <c r="BIG107" s="431"/>
      <c r="BIH107" s="431"/>
      <c r="BII107" s="431"/>
      <c r="BIJ107" s="431"/>
      <c r="BIK107" s="431"/>
      <c r="BIL107" s="431"/>
      <c r="BIM107" s="431"/>
      <c r="BIN107" s="431"/>
      <c r="BIO107" s="431"/>
      <c r="BIP107" s="431"/>
      <c r="BIQ107" s="431"/>
      <c r="BIR107" s="431"/>
      <c r="BIS107" s="431"/>
      <c r="BIT107" s="431"/>
      <c r="BIU107" s="431"/>
      <c r="BIV107" s="431"/>
      <c r="BIW107" s="431"/>
      <c r="BIX107" s="431"/>
      <c r="BIY107" s="431"/>
      <c r="BIZ107" s="431"/>
      <c r="BJA107" s="431"/>
      <c r="BJB107" s="431"/>
      <c r="BJC107" s="431"/>
      <c r="BJD107" s="431"/>
      <c r="BJE107" s="431"/>
      <c r="BJF107" s="431"/>
      <c r="BJG107" s="431"/>
      <c r="BJH107" s="431"/>
      <c r="BJI107" s="431"/>
      <c r="BJJ107" s="431"/>
      <c r="BJK107" s="431"/>
      <c r="BJL107" s="431"/>
      <c r="BJM107" s="431"/>
      <c r="BJN107" s="431"/>
      <c r="BJO107" s="431"/>
      <c r="BJP107" s="431"/>
      <c r="BJQ107" s="431"/>
      <c r="BJR107" s="431"/>
      <c r="BJS107" s="431"/>
      <c r="BJT107" s="431"/>
      <c r="BJU107" s="431"/>
      <c r="BJV107" s="431"/>
      <c r="BJW107" s="431"/>
      <c r="BJX107" s="431"/>
      <c r="BJY107" s="431"/>
      <c r="BJZ107" s="431"/>
      <c r="BKA107" s="431"/>
      <c r="BKB107" s="431"/>
      <c r="BKC107" s="431"/>
      <c r="BKD107" s="431"/>
      <c r="BKE107" s="431"/>
      <c r="BKF107" s="431"/>
      <c r="BKG107" s="431"/>
      <c r="BKH107" s="431"/>
      <c r="BKI107" s="431"/>
      <c r="BKJ107" s="431"/>
      <c r="BKK107" s="431"/>
      <c r="BKL107" s="431"/>
      <c r="BKM107" s="431"/>
      <c r="BKN107" s="431"/>
      <c r="BKO107" s="431"/>
      <c r="BKP107" s="431"/>
      <c r="BKQ107" s="431"/>
      <c r="BKR107" s="431"/>
      <c r="BKS107" s="431"/>
      <c r="BKT107" s="431"/>
      <c r="BKU107" s="431"/>
      <c r="BKV107" s="431"/>
      <c r="BKW107" s="431"/>
      <c r="BKX107" s="431"/>
      <c r="BKY107" s="431"/>
      <c r="BKZ107" s="431"/>
      <c r="BLA107" s="431"/>
      <c r="BLB107" s="431"/>
      <c r="BLC107" s="431"/>
      <c r="BLD107" s="431"/>
      <c r="BLE107" s="431"/>
      <c r="BLF107" s="431"/>
      <c r="BLG107" s="431"/>
      <c r="BLH107" s="431"/>
      <c r="BLI107" s="431"/>
      <c r="BLJ107" s="431"/>
      <c r="BLK107" s="431"/>
      <c r="BLL107" s="431"/>
      <c r="BLM107" s="431"/>
      <c r="BLN107" s="431"/>
      <c r="BLO107" s="431"/>
      <c r="BLP107" s="431"/>
      <c r="BLQ107" s="431"/>
      <c r="BLR107" s="431"/>
      <c r="BLS107" s="431"/>
      <c r="BLT107" s="431"/>
      <c r="BLU107" s="431"/>
      <c r="BLV107" s="431"/>
      <c r="BLW107" s="431"/>
      <c r="BLX107" s="431"/>
      <c r="BLY107" s="431"/>
      <c r="BLZ107" s="431"/>
      <c r="BMA107" s="431"/>
      <c r="BMB107" s="431"/>
      <c r="BMC107" s="431"/>
      <c r="BMD107" s="431"/>
      <c r="BME107" s="431"/>
      <c r="BMF107" s="431"/>
      <c r="BMG107" s="431"/>
      <c r="BMH107" s="431"/>
      <c r="BMI107" s="431"/>
      <c r="BMJ107" s="431"/>
      <c r="BMK107" s="431"/>
      <c r="BML107" s="431"/>
      <c r="BMM107" s="431"/>
      <c r="BMN107" s="431"/>
      <c r="BMO107" s="431"/>
      <c r="BMP107" s="431"/>
      <c r="BMQ107" s="431"/>
      <c r="BMR107" s="431"/>
      <c r="BMS107" s="431"/>
      <c r="BMT107" s="431"/>
      <c r="BMU107" s="431"/>
      <c r="BMV107" s="431"/>
      <c r="BMW107" s="431"/>
      <c r="BMX107" s="431"/>
      <c r="BMY107" s="431"/>
      <c r="BMZ107" s="431"/>
      <c r="BNA107" s="431"/>
      <c r="BNB107" s="431"/>
      <c r="BNC107" s="431"/>
      <c r="BND107" s="431"/>
      <c r="BNE107" s="431"/>
      <c r="BNF107" s="431"/>
      <c r="BNG107" s="431"/>
      <c r="BNH107" s="431"/>
      <c r="BNI107" s="431"/>
      <c r="BNJ107" s="431"/>
      <c r="BNK107" s="431"/>
      <c r="BNL107" s="431"/>
      <c r="BNM107" s="431"/>
      <c r="BNN107" s="431"/>
      <c r="BNO107" s="431"/>
      <c r="BNP107" s="431"/>
      <c r="BNQ107" s="431"/>
      <c r="BNR107" s="431"/>
      <c r="BNS107" s="431"/>
      <c r="BNT107" s="431"/>
      <c r="BNU107" s="431"/>
      <c r="BNV107" s="431"/>
      <c r="BNW107" s="431"/>
      <c r="BNX107" s="431"/>
      <c r="BNY107" s="431"/>
      <c r="BNZ107" s="431"/>
      <c r="BOA107" s="431"/>
      <c r="BOB107" s="431"/>
      <c r="BOC107" s="431"/>
      <c r="BOD107" s="431"/>
      <c r="BOE107" s="431"/>
      <c r="BOF107" s="431"/>
      <c r="BOG107" s="431"/>
      <c r="BOH107" s="431"/>
      <c r="BOI107" s="431"/>
      <c r="BOJ107" s="431"/>
      <c r="BOK107" s="431"/>
      <c r="BOL107" s="431"/>
      <c r="BOM107" s="431"/>
      <c r="BON107" s="431"/>
      <c r="BOO107" s="431"/>
      <c r="BOP107" s="431"/>
      <c r="BOQ107" s="431"/>
      <c r="BOR107" s="431"/>
      <c r="BOS107" s="431"/>
      <c r="BOT107" s="431"/>
      <c r="BOU107" s="431"/>
      <c r="BOV107" s="431"/>
      <c r="BOW107" s="431"/>
      <c r="BOX107" s="431"/>
      <c r="BOY107" s="431"/>
      <c r="BOZ107" s="431"/>
      <c r="BPA107" s="431"/>
      <c r="BPB107" s="431"/>
      <c r="BPC107" s="431"/>
      <c r="BPD107" s="431"/>
      <c r="BPE107" s="431"/>
      <c r="BPF107" s="431"/>
      <c r="BPG107" s="431"/>
      <c r="BPH107" s="431"/>
      <c r="BPI107" s="431"/>
      <c r="BPJ107" s="431"/>
      <c r="BPK107" s="431"/>
      <c r="BPL107" s="431"/>
      <c r="BPM107" s="431"/>
      <c r="BPN107" s="431"/>
      <c r="BPO107" s="431"/>
      <c r="BPP107" s="431"/>
      <c r="BPQ107" s="431"/>
      <c r="BPR107" s="431"/>
      <c r="BPS107" s="431"/>
      <c r="BPT107" s="431"/>
      <c r="BPU107" s="431"/>
      <c r="BPV107" s="431"/>
      <c r="BPW107" s="431"/>
      <c r="BPX107" s="431"/>
      <c r="BPY107" s="431"/>
      <c r="BPZ107" s="431"/>
      <c r="BQA107" s="431"/>
      <c r="BQB107" s="431"/>
      <c r="BQC107" s="431"/>
      <c r="BQD107" s="431"/>
      <c r="BQE107" s="431"/>
      <c r="BQF107" s="431"/>
      <c r="BQG107" s="431"/>
      <c r="BQH107" s="431"/>
      <c r="BQI107" s="431"/>
      <c r="BQJ107" s="431"/>
      <c r="BQK107" s="431"/>
      <c r="BQL107" s="431"/>
      <c r="BQM107" s="431"/>
      <c r="BQN107" s="431"/>
      <c r="BQO107" s="431"/>
      <c r="BQP107" s="431"/>
      <c r="BQQ107" s="431"/>
      <c r="BQR107" s="431"/>
      <c r="BQS107" s="431"/>
      <c r="BQT107" s="431"/>
      <c r="BQU107" s="431"/>
      <c r="BQV107" s="431"/>
      <c r="BQW107" s="431"/>
      <c r="BQX107" s="431"/>
      <c r="BQY107" s="431"/>
      <c r="BQZ107" s="431"/>
      <c r="BRA107" s="431"/>
      <c r="BRB107" s="431"/>
      <c r="BRC107" s="431"/>
      <c r="BRD107" s="431"/>
      <c r="BRE107" s="431"/>
      <c r="BRF107" s="431"/>
      <c r="BRG107" s="431"/>
      <c r="BRH107" s="431"/>
      <c r="BRI107" s="431"/>
      <c r="BRJ107" s="431"/>
      <c r="BRK107" s="431"/>
      <c r="BRL107" s="431"/>
      <c r="BRM107" s="431"/>
      <c r="BRN107" s="431"/>
      <c r="BRO107" s="431"/>
      <c r="BRP107" s="431"/>
      <c r="BRQ107" s="431"/>
      <c r="BRR107" s="431"/>
      <c r="BRS107" s="431"/>
      <c r="BRT107" s="431"/>
      <c r="BRU107" s="431"/>
    </row>
    <row r="108" spans="1:1841" ht="29.25" customHeight="1" x14ac:dyDescent="0.3">
      <c r="A108" s="792"/>
      <c r="B108" s="476">
        <v>15</v>
      </c>
      <c r="C108" s="476" t="s">
        <v>157</v>
      </c>
      <c r="D108" s="504">
        <f t="shared" si="45"/>
        <v>9051554</v>
      </c>
      <c r="E108" s="477">
        <v>5</v>
      </c>
      <c r="F108" s="464">
        <v>0</v>
      </c>
      <c r="G108" s="464">
        <v>0</v>
      </c>
      <c r="H108" s="464">
        <f t="shared" si="46"/>
        <v>0</v>
      </c>
      <c r="I108" s="477">
        <v>0</v>
      </c>
      <c r="J108" s="478"/>
      <c r="K108" s="477">
        <v>0</v>
      </c>
      <c r="L108" s="479"/>
      <c r="M108" s="476"/>
      <c r="N108" s="478"/>
      <c r="O108" s="476"/>
      <c r="P108" s="478"/>
      <c r="Q108" s="476"/>
      <c r="R108" s="478"/>
      <c r="S108" s="476"/>
      <c r="T108" s="478"/>
      <c r="U108" s="476"/>
      <c r="V108" s="478"/>
      <c r="W108" s="476"/>
      <c r="X108" s="480">
        <f t="shared" si="47"/>
        <v>0</v>
      </c>
      <c r="Y108" s="469">
        <f t="shared" si="48"/>
        <v>0</v>
      </c>
      <c r="Z108" s="480">
        <f t="shared" si="49"/>
        <v>0</v>
      </c>
      <c r="AA108" s="470">
        <f t="shared" si="50"/>
        <v>0</v>
      </c>
      <c r="AB108" s="521"/>
      <c r="AC108" s="486"/>
      <c r="AD108" s="527"/>
      <c r="AE108" s="527"/>
      <c r="AF108" s="527"/>
      <c r="AG108" s="527"/>
      <c r="AH108" s="431"/>
      <c r="AI108" s="431"/>
      <c r="AJ108" s="431"/>
      <c r="AK108" s="431"/>
      <c r="AL108" s="431"/>
      <c r="AM108" s="431"/>
      <c r="AN108" s="431"/>
      <c r="AO108" s="431"/>
      <c r="AP108" s="431"/>
      <c r="AQ108" s="431"/>
      <c r="AR108" s="431"/>
      <c r="AS108" s="431"/>
      <c r="AT108" s="431"/>
      <c r="AU108" s="431"/>
      <c r="AV108" s="431"/>
      <c r="AW108" s="431"/>
      <c r="AX108" s="431"/>
      <c r="AY108" s="431"/>
      <c r="AZ108" s="431"/>
      <c r="BA108" s="431"/>
      <c r="BB108" s="431"/>
      <c r="BC108" s="431"/>
      <c r="BD108" s="431"/>
      <c r="BE108" s="431"/>
      <c r="BF108" s="431"/>
      <c r="BG108" s="431"/>
      <c r="BH108" s="431"/>
      <c r="BI108" s="431"/>
      <c r="BJ108" s="431"/>
      <c r="BK108" s="431"/>
      <c r="BL108" s="431"/>
      <c r="BM108" s="431"/>
      <c r="BN108" s="431"/>
      <c r="BO108" s="431"/>
      <c r="BP108" s="431"/>
      <c r="BQ108" s="431"/>
      <c r="BR108" s="431"/>
      <c r="BS108" s="431"/>
      <c r="BT108" s="431"/>
      <c r="BU108" s="431"/>
      <c r="BV108" s="431"/>
      <c r="BW108" s="431"/>
      <c r="BX108" s="431"/>
      <c r="BY108" s="431"/>
      <c r="BZ108" s="431"/>
      <c r="CA108" s="431"/>
      <c r="CB108" s="431"/>
      <c r="CC108" s="431"/>
      <c r="CD108" s="431"/>
      <c r="CE108" s="431"/>
      <c r="CF108" s="431"/>
      <c r="CG108" s="431"/>
      <c r="CH108" s="431"/>
      <c r="CI108" s="431"/>
      <c r="CJ108" s="431"/>
      <c r="CK108" s="431"/>
      <c r="CL108" s="431"/>
      <c r="CM108" s="431"/>
      <c r="CN108" s="431"/>
      <c r="CO108" s="431"/>
      <c r="CP108" s="431"/>
      <c r="CQ108" s="431"/>
      <c r="CR108" s="431"/>
      <c r="CS108" s="431"/>
      <c r="CT108" s="431"/>
      <c r="CU108" s="431"/>
      <c r="CV108" s="431"/>
      <c r="CW108" s="431"/>
      <c r="CX108" s="431"/>
      <c r="CY108" s="431"/>
      <c r="CZ108" s="431"/>
      <c r="DA108" s="431"/>
      <c r="DB108" s="431"/>
      <c r="DC108" s="431"/>
      <c r="DD108" s="431"/>
      <c r="DE108" s="431"/>
      <c r="DF108" s="431"/>
      <c r="DG108" s="431"/>
      <c r="DH108" s="431"/>
      <c r="DI108" s="431"/>
      <c r="DJ108" s="431"/>
      <c r="DK108" s="431"/>
      <c r="DL108" s="431"/>
      <c r="DM108" s="431"/>
      <c r="DN108" s="431"/>
      <c r="DO108" s="431"/>
      <c r="DP108" s="431"/>
      <c r="DQ108" s="431"/>
      <c r="DR108" s="431"/>
      <c r="DS108" s="431"/>
      <c r="DT108" s="431"/>
      <c r="DU108" s="431"/>
      <c r="DV108" s="431"/>
      <c r="DW108" s="431"/>
      <c r="DX108" s="431"/>
      <c r="DY108" s="431"/>
      <c r="DZ108" s="431"/>
      <c r="EA108" s="431"/>
      <c r="EB108" s="431"/>
      <c r="EC108" s="431"/>
      <c r="ED108" s="431"/>
      <c r="EE108" s="431"/>
      <c r="EF108" s="431"/>
      <c r="EG108" s="431"/>
      <c r="EH108" s="431"/>
      <c r="EI108" s="431"/>
      <c r="EJ108" s="431"/>
      <c r="EK108" s="431"/>
      <c r="EL108" s="431"/>
      <c r="EM108" s="431"/>
      <c r="EN108" s="431"/>
      <c r="EO108" s="431"/>
      <c r="EP108" s="431"/>
      <c r="EQ108" s="431"/>
      <c r="ER108" s="431"/>
      <c r="ES108" s="431"/>
      <c r="ET108" s="431"/>
      <c r="EU108" s="431"/>
      <c r="EV108" s="431"/>
      <c r="EW108" s="431"/>
      <c r="EX108" s="431"/>
      <c r="EY108" s="431"/>
      <c r="EZ108" s="431"/>
      <c r="FA108" s="431"/>
      <c r="FB108" s="431"/>
      <c r="FC108" s="431"/>
      <c r="FD108" s="431"/>
      <c r="FE108" s="431"/>
      <c r="FF108" s="431"/>
      <c r="FG108" s="431"/>
      <c r="FH108" s="431"/>
      <c r="FI108" s="431"/>
      <c r="FJ108" s="431"/>
      <c r="FK108" s="431"/>
      <c r="FL108" s="431"/>
      <c r="FM108" s="431"/>
      <c r="FN108" s="431"/>
      <c r="FO108" s="431"/>
      <c r="FP108" s="431"/>
      <c r="FQ108" s="431"/>
      <c r="FR108" s="431"/>
      <c r="FS108" s="431"/>
      <c r="FT108" s="431"/>
      <c r="FU108" s="431"/>
      <c r="FV108" s="431"/>
      <c r="FW108" s="431"/>
      <c r="FX108" s="431"/>
      <c r="FY108" s="431"/>
      <c r="FZ108" s="431"/>
      <c r="GA108" s="431"/>
      <c r="GB108" s="431"/>
      <c r="GC108" s="431"/>
      <c r="GD108" s="431"/>
      <c r="GE108" s="431"/>
      <c r="GF108" s="431"/>
      <c r="GG108" s="431"/>
      <c r="GH108" s="431"/>
      <c r="GI108" s="431"/>
      <c r="GJ108" s="431"/>
      <c r="GK108" s="431"/>
      <c r="GL108" s="431"/>
      <c r="GM108" s="431"/>
      <c r="GN108" s="431"/>
      <c r="GO108" s="431"/>
      <c r="GP108" s="431"/>
      <c r="GQ108" s="431"/>
      <c r="GR108" s="431"/>
      <c r="GS108" s="431"/>
      <c r="GT108" s="431"/>
      <c r="GU108" s="431"/>
      <c r="GV108" s="431"/>
      <c r="GW108" s="431"/>
      <c r="GX108" s="431"/>
      <c r="GY108" s="431"/>
      <c r="GZ108" s="431"/>
      <c r="HA108" s="431"/>
      <c r="HB108" s="431"/>
      <c r="HC108" s="431"/>
      <c r="HD108" s="431"/>
      <c r="HE108" s="431"/>
      <c r="HF108" s="431"/>
      <c r="HG108" s="431"/>
      <c r="HH108" s="431"/>
      <c r="HI108" s="431"/>
      <c r="HJ108" s="431"/>
      <c r="HK108" s="431"/>
      <c r="HL108" s="431"/>
      <c r="HM108" s="431"/>
      <c r="HN108" s="431"/>
      <c r="HO108" s="431"/>
      <c r="HP108" s="431"/>
      <c r="HQ108" s="431"/>
      <c r="HR108" s="431"/>
      <c r="HS108" s="431"/>
      <c r="HT108" s="431"/>
      <c r="HU108" s="431"/>
      <c r="HV108" s="431"/>
      <c r="HW108" s="431"/>
      <c r="HX108" s="431"/>
      <c r="HY108" s="431"/>
      <c r="HZ108" s="431"/>
      <c r="IA108" s="431"/>
      <c r="IB108" s="431"/>
      <c r="IC108" s="431"/>
      <c r="ID108" s="431"/>
      <c r="IE108" s="431"/>
      <c r="IF108" s="431"/>
      <c r="IG108" s="431"/>
      <c r="IH108" s="431"/>
      <c r="II108" s="431"/>
      <c r="IJ108" s="431"/>
      <c r="IK108" s="431"/>
      <c r="IL108" s="431"/>
      <c r="IM108" s="431"/>
      <c r="IN108" s="431"/>
      <c r="IO108" s="431"/>
      <c r="IP108" s="431"/>
      <c r="IQ108" s="431"/>
      <c r="IR108" s="431"/>
      <c r="IS108" s="431"/>
      <c r="IT108" s="431"/>
      <c r="IU108" s="431"/>
      <c r="IV108" s="431"/>
      <c r="IW108" s="431"/>
      <c r="IX108" s="431"/>
      <c r="IY108" s="431"/>
      <c r="IZ108" s="431"/>
      <c r="JA108" s="431"/>
      <c r="JB108" s="431"/>
      <c r="JC108" s="431"/>
      <c r="JD108" s="431"/>
      <c r="JE108" s="431"/>
      <c r="JF108" s="431"/>
      <c r="JG108" s="431"/>
      <c r="JH108" s="431"/>
      <c r="JI108" s="431"/>
      <c r="JJ108" s="431"/>
      <c r="JK108" s="431"/>
      <c r="JL108" s="431"/>
      <c r="JM108" s="431"/>
      <c r="JN108" s="431"/>
      <c r="JO108" s="431"/>
      <c r="JP108" s="431"/>
      <c r="JQ108" s="431"/>
      <c r="JR108" s="431"/>
      <c r="JS108" s="431"/>
      <c r="JT108" s="431"/>
      <c r="JU108" s="431"/>
      <c r="JV108" s="431"/>
      <c r="JW108" s="431"/>
      <c r="JX108" s="431"/>
      <c r="JY108" s="431"/>
      <c r="JZ108" s="431"/>
      <c r="KA108" s="431"/>
      <c r="KB108" s="431"/>
      <c r="KC108" s="431"/>
      <c r="KD108" s="431"/>
      <c r="KE108" s="431"/>
      <c r="KF108" s="431"/>
      <c r="KG108" s="431"/>
      <c r="KH108" s="431"/>
      <c r="KI108" s="431"/>
      <c r="KJ108" s="431"/>
      <c r="KK108" s="431"/>
      <c r="KL108" s="431"/>
      <c r="KM108" s="431"/>
      <c r="KN108" s="431"/>
      <c r="KO108" s="431"/>
      <c r="KP108" s="431"/>
      <c r="KQ108" s="431"/>
      <c r="KR108" s="431"/>
      <c r="KS108" s="431"/>
      <c r="KT108" s="431"/>
      <c r="KU108" s="431"/>
      <c r="KV108" s="431"/>
      <c r="KW108" s="431"/>
      <c r="KX108" s="431"/>
      <c r="KY108" s="431"/>
      <c r="KZ108" s="431"/>
      <c r="LA108" s="431"/>
      <c r="LB108" s="431"/>
      <c r="LC108" s="431"/>
      <c r="LD108" s="431"/>
      <c r="LE108" s="431"/>
      <c r="LF108" s="431"/>
      <c r="LG108" s="431"/>
      <c r="LH108" s="431"/>
      <c r="LI108" s="431"/>
      <c r="LJ108" s="431"/>
      <c r="LK108" s="431"/>
      <c r="LL108" s="431"/>
      <c r="LM108" s="431"/>
      <c r="LN108" s="431"/>
      <c r="LO108" s="431"/>
      <c r="LP108" s="431"/>
      <c r="LQ108" s="431"/>
      <c r="LR108" s="431"/>
      <c r="LS108" s="431"/>
      <c r="LT108" s="431"/>
      <c r="LU108" s="431"/>
      <c r="LV108" s="431"/>
      <c r="LW108" s="431"/>
      <c r="LX108" s="431"/>
      <c r="LY108" s="431"/>
      <c r="LZ108" s="431"/>
      <c r="MA108" s="431"/>
      <c r="MB108" s="431"/>
      <c r="MC108" s="431"/>
      <c r="MD108" s="431"/>
      <c r="ME108" s="431"/>
      <c r="MF108" s="431"/>
      <c r="MG108" s="431"/>
      <c r="MH108" s="431"/>
      <c r="MI108" s="431"/>
      <c r="MJ108" s="431"/>
      <c r="MK108" s="431"/>
      <c r="ML108" s="431"/>
      <c r="MM108" s="431"/>
      <c r="MN108" s="431"/>
      <c r="MO108" s="431"/>
      <c r="MP108" s="431"/>
      <c r="MQ108" s="431"/>
      <c r="MR108" s="431"/>
      <c r="MS108" s="431"/>
      <c r="MT108" s="431"/>
      <c r="MU108" s="431"/>
      <c r="MV108" s="431"/>
      <c r="MW108" s="431"/>
      <c r="MX108" s="431"/>
      <c r="MY108" s="431"/>
      <c r="MZ108" s="431"/>
      <c r="NA108" s="431"/>
      <c r="NB108" s="431"/>
      <c r="NC108" s="431"/>
      <c r="ND108" s="431"/>
      <c r="NE108" s="431"/>
      <c r="NF108" s="431"/>
      <c r="NG108" s="431"/>
      <c r="NH108" s="431"/>
      <c r="NI108" s="431"/>
      <c r="NJ108" s="431"/>
      <c r="NK108" s="431"/>
      <c r="NL108" s="431"/>
      <c r="NM108" s="431"/>
      <c r="NN108" s="431"/>
      <c r="NO108" s="431"/>
      <c r="NP108" s="431"/>
      <c r="NQ108" s="431"/>
      <c r="NR108" s="431"/>
      <c r="NS108" s="431"/>
      <c r="NT108" s="431"/>
      <c r="NU108" s="431"/>
      <c r="NV108" s="431"/>
      <c r="NW108" s="431"/>
      <c r="NX108" s="431"/>
      <c r="NY108" s="431"/>
      <c r="NZ108" s="431"/>
      <c r="OA108" s="431"/>
      <c r="OB108" s="431"/>
      <c r="OC108" s="431"/>
      <c r="OD108" s="431"/>
      <c r="OE108" s="431"/>
      <c r="OF108" s="431"/>
      <c r="OG108" s="431"/>
      <c r="OH108" s="431"/>
      <c r="OI108" s="431"/>
      <c r="OJ108" s="431"/>
      <c r="OK108" s="431"/>
      <c r="OL108" s="431"/>
      <c r="OM108" s="431"/>
      <c r="ON108" s="431"/>
      <c r="OO108" s="431"/>
      <c r="OP108" s="431"/>
      <c r="OQ108" s="431"/>
      <c r="OR108" s="431"/>
      <c r="OS108" s="431"/>
      <c r="OT108" s="431"/>
      <c r="OU108" s="431"/>
      <c r="OV108" s="431"/>
      <c r="OW108" s="431"/>
      <c r="OX108" s="431"/>
      <c r="OY108" s="431"/>
      <c r="OZ108" s="431"/>
      <c r="PA108" s="431"/>
      <c r="PB108" s="431"/>
      <c r="PC108" s="431"/>
      <c r="PD108" s="431"/>
      <c r="PE108" s="431"/>
      <c r="PF108" s="431"/>
      <c r="PG108" s="431"/>
      <c r="PH108" s="431"/>
      <c r="PI108" s="431"/>
      <c r="PJ108" s="431"/>
      <c r="PK108" s="431"/>
      <c r="PL108" s="431"/>
      <c r="PM108" s="431"/>
      <c r="PN108" s="431"/>
      <c r="PO108" s="431"/>
      <c r="PP108" s="431"/>
      <c r="PQ108" s="431"/>
      <c r="PR108" s="431"/>
      <c r="PS108" s="431"/>
      <c r="PT108" s="431"/>
      <c r="PU108" s="431"/>
      <c r="PV108" s="431"/>
      <c r="PW108" s="431"/>
      <c r="PX108" s="431"/>
      <c r="PY108" s="431"/>
      <c r="PZ108" s="431"/>
      <c r="QA108" s="431"/>
      <c r="QB108" s="431"/>
      <c r="QC108" s="431"/>
      <c r="QD108" s="431"/>
      <c r="QE108" s="431"/>
      <c r="QF108" s="431"/>
      <c r="QG108" s="431"/>
      <c r="QH108" s="431"/>
      <c r="QI108" s="431"/>
      <c r="QJ108" s="431"/>
      <c r="QK108" s="431"/>
      <c r="QL108" s="431"/>
      <c r="QM108" s="431"/>
      <c r="QN108" s="431"/>
      <c r="QO108" s="431"/>
      <c r="QP108" s="431"/>
      <c r="QQ108" s="431"/>
      <c r="QR108" s="431"/>
      <c r="QS108" s="431"/>
      <c r="QT108" s="431"/>
      <c r="QU108" s="431"/>
      <c r="QV108" s="431"/>
      <c r="QW108" s="431"/>
      <c r="QX108" s="431"/>
      <c r="QY108" s="431"/>
      <c r="QZ108" s="431"/>
      <c r="RA108" s="431"/>
      <c r="RB108" s="431"/>
      <c r="RC108" s="431"/>
      <c r="RD108" s="431"/>
      <c r="RE108" s="431"/>
      <c r="RF108" s="431"/>
      <c r="RG108" s="431"/>
      <c r="RH108" s="431"/>
      <c r="RI108" s="431"/>
      <c r="RJ108" s="431"/>
      <c r="RK108" s="431"/>
      <c r="RL108" s="431"/>
      <c r="RM108" s="431"/>
      <c r="RN108" s="431"/>
      <c r="RO108" s="431"/>
      <c r="RP108" s="431"/>
      <c r="RQ108" s="431"/>
      <c r="RR108" s="431"/>
      <c r="RS108" s="431"/>
      <c r="RT108" s="431"/>
      <c r="RU108" s="431"/>
      <c r="RV108" s="431"/>
      <c r="RW108" s="431"/>
      <c r="RX108" s="431"/>
      <c r="RY108" s="431"/>
      <c r="RZ108" s="431"/>
      <c r="SA108" s="431"/>
      <c r="SB108" s="431"/>
      <c r="SC108" s="431"/>
      <c r="SD108" s="431"/>
      <c r="SE108" s="431"/>
      <c r="SF108" s="431"/>
      <c r="SG108" s="431"/>
      <c r="SH108" s="431"/>
      <c r="SI108" s="431"/>
      <c r="SJ108" s="431"/>
      <c r="SK108" s="431"/>
      <c r="SL108" s="431"/>
      <c r="SM108" s="431"/>
      <c r="SN108" s="431"/>
      <c r="SO108" s="431"/>
      <c r="SP108" s="431"/>
      <c r="SQ108" s="431"/>
      <c r="SR108" s="431"/>
      <c r="SS108" s="431"/>
      <c r="ST108" s="431"/>
      <c r="SU108" s="431"/>
      <c r="SV108" s="431"/>
      <c r="SW108" s="431"/>
      <c r="SX108" s="431"/>
      <c r="SY108" s="431"/>
      <c r="SZ108" s="431"/>
      <c r="TA108" s="431"/>
      <c r="TB108" s="431"/>
      <c r="TC108" s="431"/>
      <c r="TD108" s="431"/>
      <c r="TE108" s="431"/>
      <c r="TF108" s="431"/>
      <c r="TG108" s="431"/>
      <c r="TH108" s="431"/>
      <c r="TI108" s="431"/>
      <c r="TJ108" s="431"/>
      <c r="TK108" s="431"/>
      <c r="TL108" s="431"/>
      <c r="TM108" s="431"/>
      <c r="TN108" s="431"/>
      <c r="TO108" s="431"/>
      <c r="TP108" s="431"/>
      <c r="TQ108" s="431"/>
      <c r="TR108" s="431"/>
      <c r="TS108" s="431"/>
      <c r="TT108" s="431"/>
      <c r="TU108" s="431"/>
      <c r="TV108" s="431"/>
      <c r="TW108" s="431"/>
      <c r="TX108" s="431"/>
      <c r="TY108" s="431"/>
      <c r="TZ108" s="431"/>
      <c r="UA108" s="431"/>
      <c r="UB108" s="431"/>
      <c r="UC108" s="431"/>
      <c r="UD108" s="431"/>
      <c r="UE108" s="431"/>
      <c r="UF108" s="431"/>
      <c r="UG108" s="431"/>
      <c r="UH108" s="431"/>
      <c r="UI108" s="431"/>
      <c r="UJ108" s="431"/>
      <c r="UK108" s="431"/>
      <c r="UL108" s="431"/>
      <c r="UM108" s="431"/>
      <c r="UN108" s="431"/>
      <c r="UO108" s="431"/>
      <c r="UP108" s="431"/>
      <c r="UQ108" s="431"/>
      <c r="UR108" s="431"/>
      <c r="US108" s="431"/>
      <c r="UT108" s="431"/>
      <c r="UU108" s="431"/>
      <c r="UV108" s="431"/>
      <c r="UW108" s="431"/>
      <c r="UX108" s="431"/>
      <c r="UY108" s="431"/>
      <c r="UZ108" s="431"/>
      <c r="VA108" s="431"/>
      <c r="VB108" s="431"/>
      <c r="VC108" s="431"/>
      <c r="VD108" s="431"/>
      <c r="VE108" s="431"/>
      <c r="VF108" s="431"/>
      <c r="VG108" s="431"/>
      <c r="VH108" s="431"/>
      <c r="VI108" s="431"/>
      <c r="VJ108" s="431"/>
      <c r="VK108" s="431"/>
      <c r="VL108" s="431"/>
      <c r="VM108" s="431"/>
      <c r="VN108" s="431"/>
      <c r="VO108" s="431"/>
      <c r="VP108" s="431"/>
      <c r="VQ108" s="431"/>
      <c r="VR108" s="431"/>
      <c r="VS108" s="431"/>
      <c r="VT108" s="431"/>
      <c r="VU108" s="431"/>
      <c r="VV108" s="431"/>
      <c r="VW108" s="431"/>
      <c r="VX108" s="431"/>
      <c r="VY108" s="431"/>
      <c r="VZ108" s="431"/>
      <c r="WA108" s="431"/>
      <c r="WB108" s="431"/>
      <c r="WC108" s="431"/>
      <c r="WD108" s="431"/>
      <c r="WE108" s="431"/>
      <c r="WF108" s="431"/>
      <c r="WG108" s="431"/>
      <c r="WH108" s="431"/>
      <c r="WI108" s="431"/>
      <c r="WJ108" s="431"/>
      <c r="WK108" s="431"/>
      <c r="WL108" s="431"/>
      <c r="WM108" s="431"/>
      <c r="WN108" s="431"/>
      <c r="WO108" s="431"/>
      <c r="WP108" s="431"/>
      <c r="WQ108" s="431"/>
      <c r="WR108" s="431"/>
      <c r="WS108" s="431"/>
      <c r="WT108" s="431"/>
      <c r="WU108" s="431"/>
      <c r="WV108" s="431"/>
      <c r="WW108" s="431"/>
      <c r="WX108" s="431"/>
      <c r="WY108" s="431"/>
      <c r="WZ108" s="431"/>
      <c r="XA108" s="431"/>
      <c r="XB108" s="431"/>
      <c r="XC108" s="431"/>
      <c r="XD108" s="431"/>
      <c r="XE108" s="431"/>
      <c r="XF108" s="431"/>
      <c r="XG108" s="431"/>
      <c r="XH108" s="431"/>
      <c r="XI108" s="431"/>
      <c r="XJ108" s="431"/>
      <c r="XK108" s="431"/>
      <c r="XL108" s="431"/>
      <c r="XM108" s="431"/>
      <c r="XN108" s="431"/>
      <c r="XO108" s="431"/>
      <c r="XP108" s="431"/>
      <c r="XQ108" s="431"/>
      <c r="XR108" s="431"/>
      <c r="XS108" s="431"/>
      <c r="XT108" s="431"/>
      <c r="XU108" s="431"/>
      <c r="XV108" s="431"/>
      <c r="XW108" s="431"/>
      <c r="XX108" s="431"/>
      <c r="XY108" s="431"/>
      <c r="XZ108" s="431"/>
      <c r="YA108" s="431"/>
      <c r="YB108" s="431"/>
      <c r="YC108" s="431"/>
      <c r="YD108" s="431"/>
      <c r="YE108" s="431"/>
      <c r="YF108" s="431"/>
      <c r="YG108" s="431"/>
      <c r="YH108" s="431"/>
      <c r="YI108" s="431"/>
      <c r="YJ108" s="431"/>
      <c r="YK108" s="431"/>
      <c r="YL108" s="431"/>
      <c r="YM108" s="431"/>
      <c r="YN108" s="431"/>
      <c r="YO108" s="431"/>
      <c r="YP108" s="431"/>
      <c r="YQ108" s="431"/>
      <c r="YR108" s="431"/>
      <c r="YS108" s="431"/>
      <c r="YT108" s="431"/>
      <c r="YU108" s="431"/>
      <c r="YV108" s="431"/>
      <c r="YW108" s="431"/>
      <c r="YX108" s="431"/>
      <c r="YY108" s="431"/>
      <c r="YZ108" s="431"/>
      <c r="ZA108" s="431"/>
      <c r="ZB108" s="431"/>
      <c r="ZC108" s="431"/>
      <c r="ZD108" s="431"/>
      <c r="ZE108" s="431"/>
      <c r="ZF108" s="431"/>
      <c r="ZG108" s="431"/>
      <c r="ZH108" s="431"/>
      <c r="ZI108" s="431"/>
      <c r="ZJ108" s="431"/>
      <c r="ZK108" s="431"/>
      <c r="ZL108" s="431"/>
      <c r="ZM108" s="431"/>
      <c r="ZN108" s="431"/>
      <c r="ZO108" s="431"/>
      <c r="ZP108" s="431"/>
      <c r="ZQ108" s="431"/>
      <c r="ZR108" s="431"/>
      <c r="ZS108" s="431"/>
      <c r="ZT108" s="431"/>
      <c r="ZU108" s="431"/>
      <c r="ZV108" s="431"/>
      <c r="ZW108" s="431"/>
      <c r="ZX108" s="431"/>
      <c r="ZY108" s="431"/>
      <c r="ZZ108" s="431"/>
      <c r="AAA108" s="431"/>
      <c r="AAB108" s="431"/>
      <c r="AAC108" s="431"/>
      <c r="AAD108" s="431"/>
      <c r="AAE108" s="431"/>
      <c r="AAF108" s="431"/>
      <c r="AAG108" s="431"/>
      <c r="AAH108" s="431"/>
      <c r="AAI108" s="431"/>
      <c r="AAJ108" s="431"/>
      <c r="AAK108" s="431"/>
      <c r="AAL108" s="431"/>
      <c r="AAM108" s="431"/>
      <c r="AAN108" s="431"/>
      <c r="AAO108" s="431"/>
      <c r="AAP108" s="431"/>
      <c r="AAQ108" s="431"/>
      <c r="AAR108" s="431"/>
      <c r="AAS108" s="431"/>
      <c r="AAT108" s="431"/>
      <c r="AAU108" s="431"/>
      <c r="AAV108" s="431"/>
      <c r="AAW108" s="431"/>
      <c r="AAX108" s="431"/>
      <c r="AAY108" s="431"/>
      <c r="AAZ108" s="431"/>
      <c r="ABA108" s="431"/>
      <c r="ABB108" s="431"/>
      <c r="ABC108" s="431"/>
      <c r="ABD108" s="431"/>
      <c r="ABE108" s="431"/>
      <c r="ABF108" s="431"/>
      <c r="ABG108" s="431"/>
      <c r="ABH108" s="431"/>
      <c r="ABI108" s="431"/>
      <c r="ABJ108" s="431"/>
      <c r="ABK108" s="431"/>
      <c r="ABL108" s="431"/>
      <c r="ABM108" s="431"/>
      <c r="ABN108" s="431"/>
      <c r="ABO108" s="431"/>
      <c r="ABP108" s="431"/>
      <c r="ABQ108" s="431"/>
      <c r="ABR108" s="431"/>
      <c r="ABS108" s="431"/>
      <c r="ABT108" s="431"/>
      <c r="ABU108" s="431"/>
      <c r="ABV108" s="431"/>
      <c r="ABW108" s="431"/>
      <c r="ABX108" s="431"/>
      <c r="ABY108" s="431"/>
      <c r="ABZ108" s="431"/>
      <c r="ACA108" s="431"/>
      <c r="ACB108" s="431"/>
      <c r="ACC108" s="431"/>
      <c r="ACD108" s="431"/>
      <c r="ACE108" s="431"/>
      <c r="ACF108" s="431"/>
      <c r="ACG108" s="431"/>
      <c r="ACH108" s="431"/>
      <c r="ACI108" s="431"/>
      <c r="ACJ108" s="431"/>
      <c r="ACK108" s="431"/>
      <c r="ACL108" s="431"/>
      <c r="ACM108" s="431"/>
      <c r="ACN108" s="431"/>
      <c r="ACO108" s="431"/>
      <c r="ACP108" s="431"/>
      <c r="ACQ108" s="431"/>
      <c r="ACR108" s="431"/>
      <c r="ACS108" s="431"/>
      <c r="ACT108" s="431"/>
      <c r="ACU108" s="431"/>
      <c r="ACV108" s="431"/>
      <c r="ACW108" s="431"/>
      <c r="ACX108" s="431"/>
      <c r="ACY108" s="431"/>
      <c r="ACZ108" s="431"/>
      <c r="ADA108" s="431"/>
      <c r="ADB108" s="431"/>
      <c r="ADC108" s="431"/>
      <c r="ADD108" s="431"/>
      <c r="ADE108" s="431"/>
      <c r="ADF108" s="431"/>
      <c r="ADG108" s="431"/>
      <c r="ADH108" s="431"/>
      <c r="ADI108" s="431"/>
      <c r="ADJ108" s="431"/>
      <c r="ADK108" s="431"/>
      <c r="ADL108" s="431"/>
      <c r="ADM108" s="431"/>
      <c r="ADN108" s="431"/>
      <c r="ADO108" s="431"/>
      <c r="ADP108" s="431"/>
      <c r="ADQ108" s="431"/>
      <c r="ADR108" s="431"/>
      <c r="ADS108" s="431"/>
      <c r="ADT108" s="431"/>
      <c r="ADU108" s="431"/>
      <c r="ADV108" s="431"/>
      <c r="ADW108" s="431"/>
      <c r="ADX108" s="431"/>
      <c r="ADY108" s="431"/>
      <c r="ADZ108" s="431"/>
      <c r="AEA108" s="431"/>
      <c r="AEB108" s="431"/>
      <c r="AEC108" s="431"/>
      <c r="AED108" s="431"/>
      <c r="AEE108" s="431"/>
      <c r="AEF108" s="431"/>
      <c r="AEG108" s="431"/>
      <c r="AEH108" s="431"/>
      <c r="AEI108" s="431"/>
      <c r="AEJ108" s="431"/>
      <c r="AEK108" s="431"/>
      <c r="AEL108" s="431"/>
      <c r="AEM108" s="431"/>
      <c r="AEN108" s="431"/>
      <c r="AEO108" s="431"/>
      <c r="AEP108" s="431"/>
      <c r="AEQ108" s="431"/>
      <c r="AER108" s="431"/>
      <c r="AES108" s="431"/>
      <c r="AET108" s="431"/>
      <c r="AEU108" s="431"/>
      <c r="AEV108" s="431"/>
      <c r="AEW108" s="431"/>
      <c r="AEX108" s="431"/>
      <c r="AEY108" s="431"/>
      <c r="AEZ108" s="431"/>
      <c r="AFA108" s="431"/>
      <c r="AFB108" s="431"/>
      <c r="AFC108" s="431"/>
      <c r="AFD108" s="431"/>
      <c r="AFE108" s="431"/>
      <c r="AFF108" s="431"/>
      <c r="AFG108" s="431"/>
      <c r="AFH108" s="431"/>
      <c r="AFI108" s="431"/>
      <c r="AFJ108" s="431"/>
      <c r="AFK108" s="431"/>
      <c r="AFL108" s="431"/>
      <c r="AFM108" s="431"/>
      <c r="AFN108" s="431"/>
      <c r="AFO108" s="431"/>
      <c r="AFP108" s="431"/>
      <c r="AFQ108" s="431"/>
      <c r="AFR108" s="431"/>
      <c r="AFS108" s="431"/>
      <c r="AFT108" s="431"/>
      <c r="AFU108" s="431"/>
      <c r="AFV108" s="431"/>
      <c r="AFW108" s="431"/>
      <c r="AFX108" s="431"/>
      <c r="AFY108" s="431"/>
      <c r="AFZ108" s="431"/>
      <c r="AGA108" s="431"/>
      <c r="AGB108" s="431"/>
      <c r="AGC108" s="431"/>
      <c r="AGD108" s="431"/>
      <c r="AGE108" s="431"/>
      <c r="AGF108" s="431"/>
      <c r="AGG108" s="431"/>
      <c r="AGH108" s="431"/>
      <c r="AGI108" s="431"/>
      <c r="AGJ108" s="431"/>
      <c r="AGK108" s="431"/>
      <c r="AGL108" s="431"/>
      <c r="AGM108" s="431"/>
      <c r="AGN108" s="431"/>
      <c r="AGO108" s="431"/>
      <c r="AGP108" s="431"/>
      <c r="AGQ108" s="431"/>
      <c r="AGR108" s="431"/>
      <c r="AGS108" s="431"/>
      <c r="AGT108" s="431"/>
      <c r="AGU108" s="431"/>
      <c r="AGV108" s="431"/>
      <c r="AGW108" s="431"/>
      <c r="AGX108" s="431"/>
      <c r="AGY108" s="431"/>
      <c r="AGZ108" s="431"/>
      <c r="AHA108" s="431"/>
      <c r="AHB108" s="431"/>
      <c r="AHC108" s="431"/>
      <c r="AHD108" s="431"/>
      <c r="AHE108" s="431"/>
      <c r="AHF108" s="431"/>
      <c r="AHG108" s="431"/>
      <c r="AHH108" s="431"/>
      <c r="AHI108" s="431"/>
      <c r="AHJ108" s="431"/>
      <c r="AHK108" s="431"/>
      <c r="AHL108" s="431"/>
      <c r="AHM108" s="431"/>
      <c r="AHN108" s="431"/>
      <c r="AHO108" s="431"/>
      <c r="AHP108" s="431"/>
      <c r="AHQ108" s="431"/>
      <c r="AHR108" s="431"/>
      <c r="AHS108" s="431"/>
      <c r="AHT108" s="431"/>
      <c r="AHU108" s="431"/>
      <c r="AHV108" s="431"/>
      <c r="AHW108" s="431"/>
      <c r="AHX108" s="431"/>
      <c r="AHY108" s="431"/>
      <c r="AHZ108" s="431"/>
      <c r="AIA108" s="431"/>
      <c r="AIB108" s="431"/>
      <c r="AIC108" s="431"/>
      <c r="AID108" s="431"/>
      <c r="AIE108" s="431"/>
      <c r="AIF108" s="431"/>
      <c r="AIG108" s="431"/>
      <c r="AIH108" s="431"/>
      <c r="AII108" s="431"/>
      <c r="AIJ108" s="431"/>
      <c r="AIK108" s="431"/>
      <c r="AIL108" s="431"/>
      <c r="AIM108" s="431"/>
      <c r="AIN108" s="431"/>
      <c r="AIO108" s="431"/>
      <c r="AIP108" s="431"/>
      <c r="AIQ108" s="431"/>
      <c r="AIR108" s="431"/>
      <c r="AIS108" s="431"/>
      <c r="AIT108" s="431"/>
      <c r="AIU108" s="431"/>
      <c r="AIV108" s="431"/>
      <c r="AIW108" s="431"/>
      <c r="AIX108" s="431"/>
      <c r="AIY108" s="431"/>
      <c r="AIZ108" s="431"/>
      <c r="AJA108" s="431"/>
      <c r="AJB108" s="431"/>
      <c r="AJC108" s="431"/>
      <c r="AJD108" s="431"/>
      <c r="AJE108" s="431"/>
      <c r="AJF108" s="431"/>
      <c r="AJG108" s="431"/>
      <c r="AJH108" s="431"/>
      <c r="AJI108" s="431"/>
      <c r="AJJ108" s="431"/>
      <c r="AJK108" s="431"/>
      <c r="AJL108" s="431"/>
      <c r="AJM108" s="431"/>
      <c r="AJN108" s="431"/>
      <c r="AJO108" s="431"/>
      <c r="AJP108" s="431"/>
      <c r="AJQ108" s="431"/>
      <c r="AJR108" s="431"/>
      <c r="AJS108" s="431"/>
      <c r="AJT108" s="431"/>
      <c r="AJU108" s="431"/>
      <c r="AJV108" s="431"/>
      <c r="AJW108" s="431"/>
      <c r="AJX108" s="431"/>
      <c r="AJY108" s="431"/>
      <c r="AJZ108" s="431"/>
      <c r="AKA108" s="431"/>
      <c r="AKB108" s="431"/>
      <c r="AKC108" s="431"/>
      <c r="AKD108" s="431"/>
      <c r="AKE108" s="431"/>
      <c r="AKF108" s="431"/>
      <c r="AKG108" s="431"/>
      <c r="AKH108" s="431"/>
      <c r="AKI108" s="431"/>
      <c r="AKJ108" s="431"/>
      <c r="AKK108" s="431"/>
      <c r="AKL108" s="431"/>
      <c r="AKM108" s="431"/>
      <c r="AKN108" s="431"/>
      <c r="AKO108" s="431"/>
      <c r="AKP108" s="431"/>
      <c r="AKQ108" s="431"/>
      <c r="AKR108" s="431"/>
      <c r="AKS108" s="431"/>
      <c r="AKT108" s="431"/>
      <c r="AKU108" s="431"/>
      <c r="AKV108" s="431"/>
      <c r="AKW108" s="431"/>
      <c r="AKX108" s="431"/>
      <c r="AKY108" s="431"/>
      <c r="AKZ108" s="431"/>
      <c r="ALA108" s="431"/>
      <c r="ALB108" s="431"/>
      <c r="ALC108" s="431"/>
      <c r="ALD108" s="431"/>
      <c r="ALE108" s="431"/>
      <c r="ALF108" s="431"/>
      <c r="ALG108" s="431"/>
      <c r="ALH108" s="431"/>
      <c r="ALI108" s="431"/>
      <c r="ALJ108" s="431"/>
      <c r="ALK108" s="431"/>
      <c r="ALL108" s="431"/>
      <c r="ALM108" s="431"/>
      <c r="ALN108" s="431"/>
      <c r="ALO108" s="431"/>
      <c r="ALP108" s="431"/>
      <c r="ALQ108" s="431"/>
      <c r="ALR108" s="431"/>
      <c r="ALS108" s="431"/>
      <c r="ALT108" s="431"/>
      <c r="ALU108" s="431"/>
      <c r="ALV108" s="431"/>
      <c r="ALW108" s="431"/>
      <c r="ALX108" s="431"/>
      <c r="ALY108" s="431"/>
      <c r="ALZ108" s="431"/>
      <c r="AMA108" s="431"/>
      <c r="AMB108" s="431"/>
      <c r="AMC108" s="431"/>
      <c r="AMD108" s="431"/>
      <c r="AME108" s="431"/>
      <c r="AMF108" s="431"/>
      <c r="AMG108" s="431"/>
      <c r="AMH108" s="431"/>
      <c r="AMI108" s="431"/>
      <c r="AMJ108" s="431"/>
      <c r="AMK108" s="431"/>
      <c r="AML108" s="431"/>
      <c r="AMM108" s="431"/>
      <c r="AMN108" s="431"/>
      <c r="AMO108" s="431"/>
      <c r="AMP108" s="431"/>
      <c r="AMQ108" s="431"/>
      <c r="AMR108" s="431"/>
      <c r="AMS108" s="431"/>
      <c r="AMT108" s="431"/>
      <c r="AMU108" s="431"/>
      <c r="AMV108" s="431"/>
      <c r="AMW108" s="431"/>
      <c r="AMX108" s="431"/>
      <c r="AMY108" s="431"/>
      <c r="AMZ108" s="431"/>
      <c r="ANA108" s="431"/>
      <c r="ANB108" s="431"/>
      <c r="ANC108" s="431"/>
      <c r="AND108" s="431"/>
      <c r="ANE108" s="431"/>
      <c r="ANF108" s="431"/>
      <c r="ANG108" s="431"/>
      <c r="ANH108" s="431"/>
      <c r="ANI108" s="431"/>
      <c r="ANJ108" s="431"/>
      <c r="ANK108" s="431"/>
      <c r="ANL108" s="431"/>
      <c r="ANM108" s="431"/>
      <c r="ANN108" s="431"/>
      <c r="ANO108" s="431"/>
      <c r="ANP108" s="431"/>
      <c r="ANQ108" s="431"/>
      <c r="ANR108" s="431"/>
      <c r="ANS108" s="431"/>
      <c r="ANT108" s="431"/>
      <c r="ANU108" s="431"/>
      <c r="ANV108" s="431"/>
      <c r="ANW108" s="431"/>
      <c r="ANX108" s="431"/>
      <c r="ANY108" s="431"/>
      <c r="ANZ108" s="431"/>
      <c r="AOA108" s="431"/>
      <c r="AOB108" s="431"/>
      <c r="AOC108" s="431"/>
      <c r="AOD108" s="431"/>
      <c r="AOE108" s="431"/>
      <c r="AOF108" s="431"/>
      <c r="AOG108" s="431"/>
      <c r="AOH108" s="431"/>
      <c r="AOI108" s="431"/>
      <c r="AOJ108" s="431"/>
      <c r="AOK108" s="431"/>
      <c r="AOL108" s="431"/>
      <c r="AOM108" s="431"/>
      <c r="AON108" s="431"/>
      <c r="AOO108" s="431"/>
      <c r="AOP108" s="431"/>
      <c r="AOQ108" s="431"/>
      <c r="AOR108" s="431"/>
      <c r="AOS108" s="431"/>
      <c r="AOT108" s="431"/>
      <c r="AOU108" s="431"/>
      <c r="AOV108" s="431"/>
      <c r="AOW108" s="431"/>
      <c r="AOX108" s="431"/>
      <c r="AOY108" s="431"/>
      <c r="AOZ108" s="431"/>
      <c r="APA108" s="431"/>
      <c r="APB108" s="431"/>
      <c r="APC108" s="431"/>
      <c r="APD108" s="431"/>
      <c r="APE108" s="431"/>
      <c r="APF108" s="431"/>
      <c r="APG108" s="431"/>
      <c r="APH108" s="431"/>
      <c r="API108" s="431"/>
      <c r="APJ108" s="431"/>
      <c r="APK108" s="431"/>
      <c r="APL108" s="431"/>
      <c r="APM108" s="431"/>
      <c r="APN108" s="431"/>
      <c r="APO108" s="431"/>
      <c r="APP108" s="431"/>
      <c r="APQ108" s="431"/>
      <c r="APR108" s="431"/>
      <c r="APS108" s="431"/>
      <c r="APT108" s="431"/>
      <c r="APU108" s="431"/>
      <c r="APV108" s="431"/>
      <c r="APW108" s="431"/>
      <c r="APX108" s="431"/>
      <c r="APY108" s="431"/>
      <c r="APZ108" s="431"/>
      <c r="AQA108" s="431"/>
      <c r="AQB108" s="431"/>
      <c r="AQC108" s="431"/>
      <c r="AQD108" s="431"/>
      <c r="AQE108" s="431"/>
      <c r="AQF108" s="431"/>
      <c r="AQG108" s="431"/>
      <c r="AQH108" s="431"/>
      <c r="AQI108" s="431"/>
      <c r="AQJ108" s="431"/>
      <c r="AQK108" s="431"/>
      <c r="AQL108" s="431"/>
      <c r="AQM108" s="431"/>
      <c r="AQN108" s="431"/>
      <c r="AQO108" s="431"/>
      <c r="AQP108" s="431"/>
      <c r="AQQ108" s="431"/>
      <c r="AQR108" s="431"/>
      <c r="AQS108" s="431"/>
      <c r="AQT108" s="431"/>
      <c r="AQU108" s="431"/>
      <c r="AQV108" s="431"/>
      <c r="AQW108" s="431"/>
      <c r="AQX108" s="431"/>
      <c r="AQY108" s="431"/>
      <c r="AQZ108" s="431"/>
      <c r="ARA108" s="431"/>
      <c r="ARB108" s="431"/>
      <c r="ARC108" s="431"/>
      <c r="ARD108" s="431"/>
      <c r="ARE108" s="431"/>
      <c r="ARF108" s="431"/>
      <c r="ARG108" s="431"/>
      <c r="ARH108" s="431"/>
      <c r="ARI108" s="431"/>
      <c r="ARJ108" s="431"/>
      <c r="ARK108" s="431"/>
      <c r="ARL108" s="431"/>
      <c r="ARM108" s="431"/>
      <c r="ARN108" s="431"/>
      <c r="ARO108" s="431"/>
      <c r="ARP108" s="431"/>
      <c r="ARQ108" s="431"/>
      <c r="ARR108" s="431"/>
      <c r="ARS108" s="431"/>
      <c r="ART108" s="431"/>
      <c r="ARU108" s="431"/>
      <c r="ARV108" s="431"/>
      <c r="ARW108" s="431"/>
      <c r="ARX108" s="431"/>
      <c r="ARY108" s="431"/>
      <c r="ARZ108" s="431"/>
      <c r="ASA108" s="431"/>
      <c r="ASB108" s="431"/>
      <c r="ASC108" s="431"/>
      <c r="ASD108" s="431"/>
      <c r="ASE108" s="431"/>
      <c r="ASF108" s="431"/>
      <c r="ASG108" s="431"/>
      <c r="ASH108" s="431"/>
      <c r="ASI108" s="431"/>
      <c r="ASJ108" s="431"/>
      <c r="ASK108" s="431"/>
      <c r="ASL108" s="431"/>
      <c r="ASM108" s="431"/>
      <c r="ASN108" s="431"/>
      <c r="ASO108" s="431"/>
      <c r="ASP108" s="431"/>
      <c r="ASQ108" s="431"/>
      <c r="ASR108" s="431"/>
      <c r="ASS108" s="431"/>
      <c r="AST108" s="431"/>
      <c r="ASU108" s="431"/>
      <c r="ASV108" s="431"/>
      <c r="ASW108" s="431"/>
      <c r="ASX108" s="431"/>
      <c r="ASY108" s="431"/>
      <c r="ASZ108" s="431"/>
      <c r="ATA108" s="431"/>
      <c r="ATB108" s="431"/>
      <c r="ATC108" s="431"/>
      <c r="ATD108" s="431"/>
      <c r="ATE108" s="431"/>
      <c r="ATF108" s="431"/>
      <c r="ATG108" s="431"/>
      <c r="ATH108" s="431"/>
      <c r="ATI108" s="431"/>
      <c r="ATJ108" s="431"/>
      <c r="ATK108" s="431"/>
      <c r="ATL108" s="431"/>
      <c r="ATM108" s="431"/>
      <c r="ATN108" s="431"/>
      <c r="ATO108" s="431"/>
      <c r="ATP108" s="431"/>
      <c r="ATQ108" s="431"/>
      <c r="ATR108" s="431"/>
      <c r="ATS108" s="431"/>
      <c r="ATT108" s="431"/>
      <c r="ATU108" s="431"/>
      <c r="ATV108" s="431"/>
      <c r="ATW108" s="431"/>
      <c r="ATX108" s="431"/>
      <c r="ATY108" s="431"/>
      <c r="ATZ108" s="431"/>
      <c r="AUA108" s="431"/>
      <c r="AUB108" s="431"/>
      <c r="AUC108" s="431"/>
      <c r="AUD108" s="431"/>
      <c r="AUE108" s="431"/>
      <c r="AUF108" s="431"/>
      <c r="AUG108" s="431"/>
      <c r="AUH108" s="431"/>
      <c r="AUI108" s="431"/>
      <c r="AUJ108" s="431"/>
      <c r="AUK108" s="431"/>
      <c r="AUL108" s="431"/>
      <c r="AUM108" s="431"/>
      <c r="AUN108" s="431"/>
      <c r="AUO108" s="431"/>
      <c r="AUP108" s="431"/>
      <c r="AUQ108" s="431"/>
      <c r="AUR108" s="431"/>
      <c r="AUS108" s="431"/>
      <c r="AUT108" s="431"/>
      <c r="AUU108" s="431"/>
      <c r="AUV108" s="431"/>
      <c r="AUW108" s="431"/>
      <c r="AUX108" s="431"/>
      <c r="AUY108" s="431"/>
      <c r="AUZ108" s="431"/>
      <c r="AVA108" s="431"/>
      <c r="AVB108" s="431"/>
      <c r="AVC108" s="431"/>
      <c r="AVD108" s="431"/>
      <c r="AVE108" s="431"/>
      <c r="AVF108" s="431"/>
      <c r="AVG108" s="431"/>
      <c r="AVH108" s="431"/>
      <c r="AVI108" s="431"/>
      <c r="AVJ108" s="431"/>
      <c r="AVK108" s="431"/>
      <c r="AVL108" s="431"/>
      <c r="AVM108" s="431"/>
      <c r="AVN108" s="431"/>
      <c r="AVO108" s="431"/>
      <c r="AVP108" s="431"/>
      <c r="AVQ108" s="431"/>
      <c r="AVR108" s="431"/>
      <c r="AVS108" s="431"/>
      <c r="AVT108" s="431"/>
      <c r="AVU108" s="431"/>
      <c r="AVV108" s="431"/>
      <c r="AVW108" s="431"/>
      <c r="AVX108" s="431"/>
      <c r="AVY108" s="431"/>
      <c r="AVZ108" s="431"/>
      <c r="AWA108" s="431"/>
      <c r="AWB108" s="431"/>
      <c r="AWC108" s="431"/>
      <c r="AWD108" s="431"/>
      <c r="AWE108" s="431"/>
      <c r="AWF108" s="431"/>
      <c r="AWG108" s="431"/>
      <c r="AWH108" s="431"/>
      <c r="AWI108" s="431"/>
      <c r="AWJ108" s="431"/>
      <c r="AWK108" s="431"/>
      <c r="AWL108" s="431"/>
      <c r="AWM108" s="431"/>
      <c r="AWN108" s="431"/>
      <c r="AWO108" s="431"/>
      <c r="AWP108" s="431"/>
      <c r="AWQ108" s="431"/>
      <c r="AWR108" s="431"/>
      <c r="AWS108" s="431"/>
      <c r="AWT108" s="431"/>
      <c r="AWU108" s="431"/>
      <c r="AWV108" s="431"/>
      <c r="AWW108" s="431"/>
      <c r="AWX108" s="431"/>
      <c r="AWY108" s="431"/>
      <c r="AWZ108" s="431"/>
      <c r="AXA108" s="431"/>
      <c r="AXB108" s="431"/>
      <c r="AXC108" s="431"/>
      <c r="AXD108" s="431"/>
      <c r="AXE108" s="431"/>
      <c r="AXF108" s="431"/>
      <c r="AXG108" s="431"/>
      <c r="AXH108" s="431"/>
      <c r="AXI108" s="431"/>
      <c r="AXJ108" s="431"/>
      <c r="AXK108" s="431"/>
      <c r="AXL108" s="431"/>
      <c r="AXM108" s="431"/>
      <c r="AXN108" s="431"/>
      <c r="AXO108" s="431"/>
      <c r="AXP108" s="431"/>
      <c r="AXQ108" s="431"/>
      <c r="AXR108" s="431"/>
      <c r="AXS108" s="431"/>
      <c r="AXT108" s="431"/>
      <c r="AXU108" s="431"/>
      <c r="AXV108" s="431"/>
      <c r="AXW108" s="431"/>
      <c r="AXX108" s="431"/>
      <c r="AXY108" s="431"/>
      <c r="AXZ108" s="431"/>
      <c r="AYA108" s="431"/>
      <c r="AYB108" s="431"/>
      <c r="AYC108" s="431"/>
      <c r="AYD108" s="431"/>
      <c r="AYE108" s="431"/>
      <c r="AYF108" s="431"/>
      <c r="AYG108" s="431"/>
      <c r="AYH108" s="431"/>
      <c r="AYI108" s="431"/>
      <c r="AYJ108" s="431"/>
      <c r="AYK108" s="431"/>
      <c r="AYL108" s="431"/>
      <c r="AYM108" s="431"/>
      <c r="AYN108" s="431"/>
      <c r="AYO108" s="431"/>
      <c r="AYP108" s="431"/>
      <c r="AYQ108" s="431"/>
      <c r="AYR108" s="431"/>
      <c r="AYS108" s="431"/>
      <c r="AYT108" s="431"/>
      <c r="AYU108" s="431"/>
      <c r="AYV108" s="431"/>
      <c r="AYW108" s="431"/>
      <c r="AYX108" s="431"/>
      <c r="AYY108" s="431"/>
      <c r="AYZ108" s="431"/>
      <c r="AZA108" s="431"/>
      <c r="AZB108" s="431"/>
      <c r="AZC108" s="431"/>
      <c r="AZD108" s="431"/>
      <c r="AZE108" s="431"/>
      <c r="AZF108" s="431"/>
      <c r="AZG108" s="431"/>
      <c r="AZH108" s="431"/>
      <c r="AZI108" s="431"/>
      <c r="AZJ108" s="431"/>
      <c r="AZK108" s="431"/>
      <c r="AZL108" s="431"/>
      <c r="AZM108" s="431"/>
      <c r="AZN108" s="431"/>
      <c r="AZO108" s="431"/>
      <c r="AZP108" s="431"/>
      <c r="AZQ108" s="431"/>
      <c r="AZR108" s="431"/>
      <c r="AZS108" s="431"/>
      <c r="AZT108" s="431"/>
      <c r="AZU108" s="431"/>
      <c r="AZV108" s="431"/>
      <c r="AZW108" s="431"/>
      <c r="AZX108" s="431"/>
      <c r="AZY108" s="431"/>
      <c r="AZZ108" s="431"/>
      <c r="BAA108" s="431"/>
      <c r="BAB108" s="431"/>
      <c r="BAC108" s="431"/>
      <c r="BAD108" s="431"/>
      <c r="BAE108" s="431"/>
      <c r="BAF108" s="431"/>
      <c r="BAG108" s="431"/>
      <c r="BAH108" s="431"/>
      <c r="BAI108" s="431"/>
      <c r="BAJ108" s="431"/>
      <c r="BAK108" s="431"/>
      <c r="BAL108" s="431"/>
      <c r="BAM108" s="431"/>
      <c r="BAN108" s="431"/>
      <c r="BAO108" s="431"/>
      <c r="BAP108" s="431"/>
      <c r="BAQ108" s="431"/>
      <c r="BAR108" s="431"/>
      <c r="BAS108" s="431"/>
      <c r="BAT108" s="431"/>
      <c r="BAU108" s="431"/>
      <c r="BAV108" s="431"/>
      <c r="BAW108" s="431"/>
      <c r="BAX108" s="431"/>
      <c r="BAY108" s="431"/>
      <c r="BAZ108" s="431"/>
      <c r="BBA108" s="431"/>
      <c r="BBB108" s="431"/>
      <c r="BBC108" s="431"/>
      <c r="BBD108" s="431"/>
      <c r="BBE108" s="431"/>
      <c r="BBF108" s="431"/>
      <c r="BBG108" s="431"/>
      <c r="BBH108" s="431"/>
      <c r="BBI108" s="431"/>
      <c r="BBJ108" s="431"/>
      <c r="BBK108" s="431"/>
      <c r="BBL108" s="431"/>
      <c r="BBM108" s="431"/>
      <c r="BBN108" s="431"/>
      <c r="BBO108" s="431"/>
      <c r="BBP108" s="431"/>
      <c r="BBQ108" s="431"/>
      <c r="BBR108" s="431"/>
      <c r="BBS108" s="431"/>
      <c r="BBT108" s="431"/>
      <c r="BBU108" s="431"/>
      <c r="BBV108" s="431"/>
      <c r="BBW108" s="431"/>
      <c r="BBX108" s="431"/>
      <c r="BBY108" s="431"/>
      <c r="BBZ108" s="431"/>
      <c r="BCA108" s="431"/>
      <c r="BCB108" s="431"/>
      <c r="BCC108" s="431"/>
      <c r="BCD108" s="431"/>
      <c r="BCE108" s="431"/>
      <c r="BCF108" s="431"/>
      <c r="BCG108" s="431"/>
      <c r="BCH108" s="431"/>
      <c r="BCI108" s="431"/>
      <c r="BCJ108" s="431"/>
      <c r="BCK108" s="431"/>
      <c r="BCL108" s="431"/>
      <c r="BCM108" s="431"/>
      <c r="BCN108" s="431"/>
      <c r="BCO108" s="431"/>
      <c r="BCP108" s="431"/>
      <c r="BCQ108" s="431"/>
      <c r="BCR108" s="431"/>
      <c r="BCS108" s="431"/>
      <c r="BCT108" s="431"/>
      <c r="BCU108" s="431"/>
      <c r="BCV108" s="431"/>
      <c r="BCW108" s="431"/>
      <c r="BCX108" s="431"/>
      <c r="BCY108" s="431"/>
      <c r="BCZ108" s="431"/>
      <c r="BDA108" s="431"/>
      <c r="BDB108" s="431"/>
      <c r="BDC108" s="431"/>
      <c r="BDD108" s="431"/>
      <c r="BDE108" s="431"/>
      <c r="BDF108" s="431"/>
      <c r="BDG108" s="431"/>
      <c r="BDH108" s="431"/>
      <c r="BDI108" s="431"/>
      <c r="BDJ108" s="431"/>
      <c r="BDK108" s="431"/>
      <c r="BDL108" s="431"/>
      <c r="BDM108" s="431"/>
      <c r="BDN108" s="431"/>
      <c r="BDO108" s="431"/>
      <c r="BDP108" s="431"/>
      <c r="BDQ108" s="431"/>
      <c r="BDR108" s="431"/>
      <c r="BDS108" s="431"/>
      <c r="BDT108" s="431"/>
      <c r="BDU108" s="431"/>
      <c r="BDV108" s="431"/>
      <c r="BDW108" s="431"/>
      <c r="BDX108" s="431"/>
      <c r="BDY108" s="431"/>
      <c r="BDZ108" s="431"/>
      <c r="BEA108" s="431"/>
      <c r="BEB108" s="431"/>
      <c r="BEC108" s="431"/>
      <c r="BED108" s="431"/>
      <c r="BEE108" s="431"/>
      <c r="BEF108" s="431"/>
      <c r="BEG108" s="431"/>
      <c r="BEH108" s="431"/>
      <c r="BEI108" s="431"/>
      <c r="BEJ108" s="431"/>
      <c r="BEK108" s="431"/>
      <c r="BEL108" s="431"/>
      <c r="BEM108" s="431"/>
      <c r="BEN108" s="431"/>
      <c r="BEO108" s="431"/>
      <c r="BEP108" s="431"/>
      <c r="BEQ108" s="431"/>
      <c r="BER108" s="431"/>
      <c r="BES108" s="431"/>
      <c r="BET108" s="431"/>
      <c r="BEU108" s="431"/>
      <c r="BEV108" s="431"/>
      <c r="BEW108" s="431"/>
      <c r="BEX108" s="431"/>
      <c r="BEY108" s="431"/>
      <c r="BEZ108" s="431"/>
      <c r="BFA108" s="431"/>
      <c r="BFB108" s="431"/>
      <c r="BFC108" s="431"/>
      <c r="BFD108" s="431"/>
      <c r="BFE108" s="431"/>
      <c r="BFF108" s="431"/>
      <c r="BFG108" s="431"/>
      <c r="BFH108" s="431"/>
      <c r="BFI108" s="431"/>
      <c r="BFJ108" s="431"/>
      <c r="BFK108" s="431"/>
      <c r="BFL108" s="431"/>
      <c r="BFM108" s="431"/>
      <c r="BFN108" s="431"/>
      <c r="BFO108" s="431"/>
      <c r="BFP108" s="431"/>
      <c r="BFQ108" s="431"/>
      <c r="BFR108" s="431"/>
      <c r="BFS108" s="431"/>
      <c r="BFT108" s="431"/>
      <c r="BFU108" s="431"/>
      <c r="BFV108" s="431"/>
      <c r="BFW108" s="431"/>
      <c r="BFX108" s="431"/>
      <c r="BFY108" s="431"/>
      <c r="BFZ108" s="431"/>
      <c r="BGA108" s="431"/>
      <c r="BGB108" s="431"/>
      <c r="BGC108" s="431"/>
      <c r="BGD108" s="431"/>
      <c r="BGE108" s="431"/>
      <c r="BGF108" s="431"/>
      <c r="BGG108" s="431"/>
      <c r="BGH108" s="431"/>
      <c r="BGI108" s="431"/>
      <c r="BGJ108" s="431"/>
      <c r="BGK108" s="431"/>
      <c r="BGL108" s="431"/>
      <c r="BGM108" s="431"/>
      <c r="BGN108" s="431"/>
      <c r="BGO108" s="431"/>
      <c r="BGP108" s="431"/>
      <c r="BGQ108" s="431"/>
      <c r="BGR108" s="431"/>
      <c r="BGS108" s="431"/>
      <c r="BGT108" s="431"/>
      <c r="BGU108" s="431"/>
      <c r="BGV108" s="431"/>
      <c r="BGW108" s="431"/>
      <c r="BGX108" s="431"/>
      <c r="BGY108" s="431"/>
      <c r="BGZ108" s="431"/>
      <c r="BHA108" s="431"/>
      <c r="BHB108" s="431"/>
      <c r="BHC108" s="431"/>
      <c r="BHD108" s="431"/>
      <c r="BHE108" s="431"/>
      <c r="BHF108" s="431"/>
      <c r="BHG108" s="431"/>
      <c r="BHH108" s="431"/>
      <c r="BHI108" s="431"/>
      <c r="BHJ108" s="431"/>
      <c r="BHK108" s="431"/>
      <c r="BHL108" s="431"/>
      <c r="BHM108" s="431"/>
      <c r="BHN108" s="431"/>
      <c r="BHO108" s="431"/>
      <c r="BHP108" s="431"/>
      <c r="BHQ108" s="431"/>
      <c r="BHR108" s="431"/>
      <c r="BHS108" s="431"/>
      <c r="BHT108" s="431"/>
      <c r="BHU108" s="431"/>
      <c r="BHV108" s="431"/>
      <c r="BHW108" s="431"/>
      <c r="BHX108" s="431"/>
      <c r="BHY108" s="431"/>
      <c r="BHZ108" s="431"/>
      <c r="BIA108" s="431"/>
      <c r="BIB108" s="431"/>
      <c r="BIC108" s="431"/>
      <c r="BID108" s="431"/>
      <c r="BIE108" s="431"/>
      <c r="BIF108" s="431"/>
      <c r="BIG108" s="431"/>
      <c r="BIH108" s="431"/>
      <c r="BII108" s="431"/>
      <c r="BIJ108" s="431"/>
      <c r="BIK108" s="431"/>
      <c r="BIL108" s="431"/>
      <c r="BIM108" s="431"/>
      <c r="BIN108" s="431"/>
      <c r="BIO108" s="431"/>
      <c r="BIP108" s="431"/>
      <c r="BIQ108" s="431"/>
      <c r="BIR108" s="431"/>
      <c r="BIS108" s="431"/>
      <c r="BIT108" s="431"/>
      <c r="BIU108" s="431"/>
      <c r="BIV108" s="431"/>
      <c r="BIW108" s="431"/>
      <c r="BIX108" s="431"/>
      <c r="BIY108" s="431"/>
      <c r="BIZ108" s="431"/>
      <c r="BJA108" s="431"/>
      <c r="BJB108" s="431"/>
      <c r="BJC108" s="431"/>
      <c r="BJD108" s="431"/>
      <c r="BJE108" s="431"/>
      <c r="BJF108" s="431"/>
      <c r="BJG108" s="431"/>
      <c r="BJH108" s="431"/>
      <c r="BJI108" s="431"/>
      <c r="BJJ108" s="431"/>
      <c r="BJK108" s="431"/>
      <c r="BJL108" s="431"/>
      <c r="BJM108" s="431"/>
      <c r="BJN108" s="431"/>
      <c r="BJO108" s="431"/>
      <c r="BJP108" s="431"/>
      <c r="BJQ108" s="431"/>
      <c r="BJR108" s="431"/>
      <c r="BJS108" s="431"/>
      <c r="BJT108" s="431"/>
      <c r="BJU108" s="431"/>
      <c r="BJV108" s="431"/>
      <c r="BJW108" s="431"/>
      <c r="BJX108" s="431"/>
      <c r="BJY108" s="431"/>
      <c r="BJZ108" s="431"/>
      <c r="BKA108" s="431"/>
      <c r="BKB108" s="431"/>
      <c r="BKC108" s="431"/>
      <c r="BKD108" s="431"/>
      <c r="BKE108" s="431"/>
      <c r="BKF108" s="431"/>
      <c r="BKG108" s="431"/>
      <c r="BKH108" s="431"/>
      <c r="BKI108" s="431"/>
      <c r="BKJ108" s="431"/>
      <c r="BKK108" s="431"/>
      <c r="BKL108" s="431"/>
      <c r="BKM108" s="431"/>
      <c r="BKN108" s="431"/>
      <c r="BKO108" s="431"/>
      <c r="BKP108" s="431"/>
      <c r="BKQ108" s="431"/>
      <c r="BKR108" s="431"/>
      <c r="BKS108" s="431"/>
      <c r="BKT108" s="431"/>
      <c r="BKU108" s="431"/>
      <c r="BKV108" s="431"/>
      <c r="BKW108" s="431"/>
      <c r="BKX108" s="431"/>
      <c r="BKY108" s="431"/>
      <c r="BKZ108" s="431"/>
      <c r="BLA108" s="431"/>
      <c r="BLB108" s="431"/>
      <c r="BLC108" s="431"/>
      <c r="BLD108" s="431"/>
      <c r="BLE108" s="431"/>
      <c r="BLF108" s="431"/>
      <c r="BLG108" s="431"/>
      <c r="BLH108" s="431"/>
      <c r="BLI108" s="431"/>
      <c r="BLJ108" s="431"/>
      <c r="BLK108" s="431"/>
      <c r="BLL108" s="431"/>
      <c r="BLM108" s="431"/>
      <c r="BLN108" s="431"/>
      <c r="BLO108" s="431"/>
      <c r="BLP108" s="431"/>
      <c r="BLQ108" s="431"/>
      <c r="BLR108" s="431"/>
      <c r="BLS108" s="431"/>
      <c r="BLT108" s="431"/>
      <c r="BLU108" s="431"/>
      <c r="BLV108" s="431"/>
      <c r="BLW108" s="431"/>
      <c r="BLX108" s="431"/>
      <c r="BLY108" s="431"/>
      <c r="BLZ108" s="431"/>
      <c r="BMA108" s="431"/>
      <c r="BMB108" s="431"/>
      <c r="BMC108" s="431"/>
      <c r="BMD108" s="431"/>
      <c r="BME108" s="431"/>
      <c r="BMF108" s="431"/>
      <c r="BMG108" s="431"/>
      <c r="BMH108" s="431"/>
      <c r="BMI108" s="431"/>
      <c r="BMJ108" s="431"/>
      <c r="BMK108" s="431"/>
      <c r="BML108" s="431"/>
      <c r="BMM108" s="431"/>
      <c r="BMN108" s="431"/>
      <c r="BMO108" s="431"/>
      <c r="BMP108" s="431"/>
      <c r="BMQ108" s="431"/>
      <c r="BMR108" s="431"/>
      <c r="BMS108" s="431"/>
      <c r="BMT108" s="431"/>
      <c r="BMU108" s="431"/>
      <c r="BMV108" s="431"/>
      <c r="BMW108" s="431"/>
      <c r="BMX108" s="431"/>
      <c r="BMY108" s="431"/>
      <c r="BMZ108" s="431"/>
      <c r="BNA108" s="431"/>
      <c r="BNB108" s="431"/>
      <c r="BNC108" s="431"/>
      <c r="BND108" s="431"/>
      <c r="BNE108" s="431"/>
      <c r="BNF108" s="431"/>
      <c r="BNG108" s="431"/>
      <c r="BNH108" s="431"/>
      <c r="BNI108" s="431"/>
      <c r="BNJ108" s="431"/>
      <c r="BNK108" s="431"/>
      <c r="BNL108" s="431"/>
      <c r="BNM108" s="431"/>
      <c r="BNN108" s="431"/>
      <c r="BNO108" s="431"/>
      <c r="BNP108" s="431"/>
      <c r="BNQ108" s="431"/>
      <c r="BNR108" s="431"/>
      <c r="BNS108" s="431"/>
      <c r="BNT108" s="431"/>
      <c r="BNU108" s="431"/>
      <c r="BNV108" s="431"/>
      <c r="BNW108" s="431"/>
      <c r="BNX108" s="431"/>
      <c r="BNY108" s="431"/>
      <c r="BNZ108" s="431"/>
      <c r="BOA108" s="431"/>
      <c r="BOB108" s="431"/>
      <c r="BOC108" s="431"/>
      <c r="BOD108" s="431"/>
      <c r="BOE108" s="431"/>
      <c r="BOF108" s="431"/>
      <c r="BOG108" s="431"/>
      <c r="BOH108" s="431"/>
      <c r="BOI108" s="431"/>
      <c r="BOJ108" s="431"/>
      <c r="BOK108" s="431"/>
      <c r="BOL108" s="431"/>
      <c r="BOM108" s="431"/>
      <c r="BON108" s="431"/>
      <c r="BOO108" s="431"/>
      <c r="BOP108" s="431"/>
      <c r="BOQ108" s="431"/>
      <c r="BOR108" s="431"/>
      <c r="BOS108" s="431"/>
      <c r="BOT108" s="431"/>
      <c r="BOU108" s="431"/>
      <c r="BOV108" s="431"/>
      <c r="BOW108" s="431"/>
      <c r="BOX108" s="431"/>
      <c r="BOY108" s="431"/>
      <c r="BOZ108" s="431"/>
      <c r="BPA108" s="431"/>
      <c r="BPB108" s="431"/>
      <c r="BPC108" s="431"/>
      <c r="BPD108" s="431"/>
      <c r="BPE108" s="431"/>
      <c r="BPF108" s="431"/>
      <c r="BPG108" s="431"/>
      <c r="BPH108" s="431"/>
      <c r="BPI108" s="431"/>
      <c r="BPJ108" s="431"/>
      <c r="BPK108" s="431"/>
      <c r="BPL108" s="431"/>
      <c r="BPM108" s="431"/>
      <c r="BPN108" s="431"/>
      <c r="BPO108" s="431"/>
      <c r="BPP108" s="431"/>
      <c r="BPQ108" s="431"/>
      <c r="BPR108" s="431"/>
      <c r="BPS108" s="431"/>
      <c r="BPT108" s="431"/>
      <c r="BPU108" s="431"/>
      <c r="BPV108" s="431"/>
      <c r="BPW108" s="431"/>
      <c r="BPX108" s="431"/>
      <c r="BPY108" s="431"/>
      <c r="BPZ108" s="431"/>
      <c r="BQA108" s="431"/>
      <c r="BQB108" s="431"/>
      <c r="BQC108" s="431"/>
      <c r="BQD108" s="431"/>
      <c r="BQE108" s="431"/>
      <c r="BQF108" s="431"/>
      <c r="BQG108" s="431"/>
      <c r="BQH108" s="431"/>
      <c r="BQI108" s="431"/>
      <c r="BQJ108" s="431"/>
      <c r="BQK108" s="431"/>
      <c r="BQL108" s="431"/>
      <c r="BQM108" s="431"/>
      <c r="BQN108" s="431"/>
      <c r="BQO108" s="431"/>
      <c r="BQP108" s="431"/>
      <c r="BQQ108" s="431"/>
      <c r="BQR108" s="431"/>
      <c r="BQS108" s="431"/>
      <c r="BQT108" s="431"/>
      <c r="BQU108" s="431"/>
      <c r="BQV108" s="431"/>
      <c r="BQW108" s="431"/>
      <c r="BQX108" s="431"/>
      <c r="BQY108" s="431"/>
      <c r="BQZ108" s="431"/>
      <c r="BRA108" s="431"/>
      <c r="BRB108" s="431"/>
      <c r="BRC108" s="431"/>
      <c r="BRD108" s="431"/>
      <c r="BRE108" s="431"/>
      <c r="BRF108" s="431"/>
      <c r="BRG108" s="431"/>
      <c r="BRH108" s="431"/>
      <c r="BRI108" s="431"/>
      <c r="BRJ108" s="431"/>
      <c r="BRK108" s="431"/>
      <c r="BRL108" s="431"/>
      <c r="BRM108" s="431"/>
      <c r="BRN108" s="431"/>
      <c r="BRO108" s="431"/>
      <c r="BRP108" s="431"/>
      <c r="BRQ108" s="431"/>
      <c r="BRR108" s="431"/>
      <c r="BRS108" s="431"/>
      <c r="BRT108" s="431"/>
      <c r="BRU108" s="431"/>
    </row>
    <row r="109" spans="1:1841" ht="29.25" customHeight="1" x14ac:dyDescent="0.3">
      <c r="A109" s="792"/>
      <c r="B109" s="476">
        <v>16</v>
      </c>
      <c r="C109" s="476" t="s">
        <v>158</v>
      </c>
      <c r="D109" s="504">
        <f t="shared" si="45"/>
        <v>27154662</v>
      </c>
      <c r="E109" s="477">
        <v>15</v>
      </c>
      <c r="F109" s="464">
        <v>0</v>
      </c>
      <c r="G109" s="464">
        <v>0</v>
      </c>
      <c r="H109" s="464">
        <f t="shared" si="46"/>
        <v>2210380.7142857132</v>
      </c>
      <c r="I109" s="477">
        <v>9</v>
      </c>
      <c r="J109" s="478"/>
      <c r="K109" s="477">
        <v>0</v>
      </c>
      <c r="L109" s="479"/>
      <c r="M109" s="476"/>
      <c r="N109" s="478"/>
      <c r="O109" s="476"/>
      <c r="P109" s="478"/>
      <c r="Q109" s="476"/>
      <c r="R109" s="478"/>
      <c r="S109" s="476"/>
      <c r="T109" s="478"/>
      <c r="U109" s="476"/>
      <c r="V109" s="478"/>
      <c r="W109" s="476"/>
      <c r="X109" s="480">
        <f t="shared" si="47"/>
        <v>2210380.7142857132</v>
      </c>
      <c r="Y109" s="469">
        <f t="shared" si="48"/>
        <v>9</v>
      </c>
      <c r="Z109" s="480">
        <f t="shared" si="49"/>
        <v>0</v>
      </c>
      <c r="AA109" s="470">
        <f t="shared" si="50"/>
        <v>0</v>
      </c>
      <c r="AB109" s="521"/>
      <c r="AC109" s="486"/>
      <c r="AD109" s="527"/>
      <c r="AE109" s="527"/>
      <c r="AF109" s="527"/>
      <c r="AG109" s="527"/>
      <c r="AH109" s="431"/>
      <c r="AI109" s="431"/>
      <c r="AJ109" s="431"/>
      <c r="AK109" s="431"/>
      <c r="AL109" s="431"/>
      <c r="AM109" s="431"/>
      <c r="AN109" s="431"/>
      <c r="AO109" s="431"/>
      <c r="AP109" s="431"/>
      <c r="AQ109" s="431"/>
      <c r="AR109" s="431"/>
      <c r="AS109" s="431"/>
      <c r="AT109" s="431"/>
      <c r="AU109" s="431"/>
      <c r="AV109" s="431"/>
      <c r="AW109" s="431"/>
      <c r="AX109" s="431"/>
      <c r="AY109" s="431"/>
      <c r="AZ109" s="431"/>
      <c r="BA109" s="431"/>
      <c r="BB109" s="431"/>
      <c r="BC109" s="431"/>
      <c r="BD109" s="431"/>
      <c r="BE109" s="431"/>
      <c r="BF109" s="431"/>
      <c r="BG109" s="431"/>
      <c r="BH109" s="431"/>
      <c r="BI109" s="431"/>
      <c r="BJ109" s="431"/>
      <c r="BK109" s="431"/>
      <c r="BL109" s="431"/>
      <c r="BM109" s="431"/>
      <c r="BN109" s="431"/>
      <c r="BO109" s="431"/>
      <c r="BP109" s="431"/>
      <c r="BQ109" s="431"/>
      <c r="BR109" s="431"/>
      <c r="BS109" s="431"/>
      <c r="BT109" s="431"/>
      <c r="BU109" s="431"/>
      <c r="BV109" s="431"/>
      <c r="BW109" s="431"/>
      <c r="BX109" s="431"/>
      <c r="BY109" s="431"/>
      <c r="BZ109" s="431"/>
      <c r="CA109" s="431"/>
      <c r="CB109" s="431"/>
      <c r="CC109" s="431"/>
      <c r="CD109" s="431"/>
      <c r="CE109" s="431"/>
      <c r="CF109" s="431"/>
      <c r="CG109" s="431"/>
      <c r="CH109" s="431"/>
      <c r="CI109" s="431"/>
      <c r="CJ109" s="431"/>
      <c r="CK109" s="431"/>
      <c r="CL109" s="431"/>
      <c r="CM109" s="431"/>
      <c r="CN109" s="431"/>
      <c r="CO109" s="431"/>
      <c r="CP109" s="431"/>
      <c r="CQ109" s="431"/>
      <c r="CR109" s="431"/>
      <c r="CS109" s="431"/>
      <c r="CT109" s="431"/>
      <c r="CU109" s="431"/>
      <c r="CV109" s="431"/>
      <c r="CW109" s="431"/>
      <c r="CX109" s="431"/>
      <c r="CY109" s="431"/>
      <c r="CZ109" s="431"/>
      <c r="DA109" s="431"/>
      <c r="DB109" s="431"/>
      <c r="DC109" s="431"/>
      <c r="DD109" s="431"/>
      <c r="DE109" s="431"/>
      <c r="DF109" s="431"/>
      <c r="DG109" s="431"/>
      <c r="DH109" s="431"/>
      <c r="DI109" s="431"/>
      <c r="DJ109" s="431"/>
      <c r="DK109" s="431"/>
      <c r="DL109" s="431"/>
      <c r="DM109" s="431"/>
      <c r="DN109" s="431"/>
      <c r="DO109" s="431"/>
      <c r="DP109" s="431"/>
      <c r="DQ109" s="431"/>
      <c r="DR109" s="431"/>
      <c r="DS109" s="431"/>
      <c r="DT109" s="431"/>
      <c r="DU109" s="431"/>
      <c r="DV109" s="431"/>
      <c r="DW109" s="431"/>
      <c r="DX109" s="431"/>
      <c r="DY109" s="431"/>
      <c r="DZ109" s="431"/>
      <c r="EA109" s="431"/>
      <c r="EB109" s="431"/>
      <c r="EC109" s="431"/>
      <c r="ED109" s="431"/>
      <c r="EE109" s="431"/>
      <c r="EF109" s="431"/>
      <c r="EG109" s="431"/>
      <c r="EH109" s="431"/>
      <c r="EI109" s="431"/>
      <c r="EJ109" s="431"/>
      <c r="EK109" s="431"/>
      <c r="EL109" s="431"/>
      <c r="EM109" s="431"/>
      <c r="EN109" s="431"/>
      <c r="EO109" s="431"/>
      <c r="EP109" s="431"/>
      <c r="EQ109" s="431"/>
      <c r="ER109" s="431"/>
      <c r="ES109" s="431"/>
      <c r="ET109" s="431"/>
      <c r="EU109" s="431"/>
      <c r="EV109" s="431"/>
      <c r="EW109" s="431"/>
      <c r="EX109" s="431"/>
      <c r="EY109" s="431"/>
      <c r="EZ109" s="431"/>
      <c r="FA109" s="431"/>
      <c r="FB109" s="431"/>
      <c r="FC109" s="431"/>
      <c r="FD109" s="431"/>
      <c r="FE109" s="431"/>
      <c r="FF109" s="431"/>
      <c r="FG109" s="431"/>
      <c r="FH109" s="431"/>
      <c r="FI109" s="431"/>
      <c r="FJ109" s="431"/>
      <c r="FK109" s="431"/>
      <c r="FL109" s="431"/>
      <c r="FM109" s="431"/>
      <c r="FN109" s="431"/>
      <c r="FO109" s="431"/>
      <c r="FP109" s="431"/>
      <c r="FQ109" s="431"/>
      <c r="FR109" s="431"/>
      <c r="FS109" s="431"/>
      <c r="FT109" s="431"/>
      <c r="FU109" s="431"/>
      <c r="FV109" s="431"/>
      <c r="FW109" s="431"/>
      <c r="FX109" s="431"/>
      <c r="FY109" s="431"/>
      <c r="FZ109" s="431"/>
      <c r="GA109" s="431"/>
      <c r="GB109" s="431"/>
      <c r="GC109" s="431"/>
      <c r="GD109" s="431"/>
      <c r="GE109" s="431"/>
      <c r="GF109" s="431"/>
      <c r="GG109" s="431"/>
      <c r="GH109" s="431"/>
      <c r="GI109" s="431"/>
      <c r="GJ109" s="431"/>
      <c r="GK109" s="431"/>
      <c r="GL109" s="431"/>
      <c r="GM109" s="431"/>
      <c r="GN109" s="431"/>
      <c r="GO109" s="431"/>
      <c r="GP109" s="431"/>
      <c r="GQ109" s="431"/>
      <c r="GR109" s="431"/>
      <c r="GS109" s="431"/>
      <c r="GT109" s="431"/>
      <c r="GU109" s="431"/>
      <c r="GV109" s="431"/>
      <c r="GW109" s="431"/>
      <c r="GX109" s="431"/>
      <c r="GY109" s="431"/>
      <c r="GZ109" s="431"/>
      <c r="HA109" s="431"/>
      <c r="HB109" s="431"/>
      <c r="HC109" s="431"/>
      <c r="HD109" s="431"/>
      <c r="HE109" s="431"/>
      <c r="HF109" s="431"/>
      <c r="HG109" s="431"/>
      <c r="HH109" s="431"/>
      <c r="HI109" s="431"/>
      <c r="HJ109" s="431"/>
      <c r="HK109" s="431"/>
      <c r="HL109" s="431"/>
      <c r="HM109" s="431"/>
      <c r="HN109" s="431"/>
      <c r="HO109" s="431"/>
      <c r="HP109" s="431"/>
      <c r="HQ109" s="431"/>
      <c r="HR109" s="431"/>
      <c r="HS109" s="431"/>
      <c r="HT109" s="431"/>
      <c r="HU109" s="431"/>
      <c r="HV109" s="431"/>
      <c r="HW109" s="431"/>
      <c r="HX109" s="431"/>
      <c r="HY109" s="431"/>
      <c r="HZ109" s="431"/>
      <c r="IA109" s="431"/>
      <c r="IB109" s="431"/>
      <c r="IC109" s="431"/>
      <c r="ID109" s="431"/>
      <c r="IE109" s="431"/>
      <c r="IF109" s="431"/>
      <c r="IG109" s="431"/>
      <c r="IH109" s="431"/>
      <c r="II109" s="431"/>
      <c r="IJ109" s="431"/>
      <c r="IK109" s="431"/>
      <c r="IL109" s="431"/>
      <c r="IM109" s="431"/>
      <c r="IN109" s="431"/>
      <c r="IO109" s="431"/>
      <c r="IP109" s="431"/>
      <c r="IQ109" s="431"/>
      <c r="IR109" s="431"/>
      <c r="IS109" s="431"/>
      <c r="IT109" s="431"/>
      <c r="IU109" s="431"/>
      <c r="IV109" s="431"/>
      <c r="IW109" s="431"/>
      <c r="IX109" s="431"/>
      <c r="IY109" s="431"/>
      <c r="IZ109" s="431"/>
      <c r="JA109" s="431"/>
      <c r="JB109" s="431"/>
      <c r="JC109" s="431"/>
      <c r="JD109" s="431"/>
      <c r="JE109" s="431"/>
      <c r="JF109" s="431"/>
      <c r="JG109" s="431"/>
      <c r="JH109" s="431"/>
      <c r="JI109" s="431"/>
      <c r="JJ109" s="431"/>
      <c r="JK109" s="431"/>
      <c r="JL109" s="431"/>
      <c r="JM109" s="431"/>
      <c r="JN109" s="431"/>
      <c r="JO109" s="431"/>
      <c r="JP109" s="431"/>
      <c r="JQ109" s="431"/>
      <c r="JR109" s="431"/>
      <c r="JS109" s="431"/>
      <c r="JT109" s="431"/>
      <c r="JU109" s="431"/>
      <c r="JV109" s="431"/>
      <c r="JW109" s="431"/>
      <c r="JX109" s="431"/>
      <c r="JY109" s="431"/>
      <c r="JZ109" s="431"/>
      <c r="KA109" s="431"/>
      <c r="KB109" s="431"/>
      <c r="KC109" s="431"/>
      <c r="KD109" s="431"/>
      <c r="KE109" s="431"/>
      <c r="KF109" s="431"/>
      <c r="KG109" s="431"/>
      <c r="KH109" s="431"/>
      <c r="KI109" s="431"/>
      <c r="KJ109" s="431"/>
      <c r="KK109" s="431"/>
      <c r="KL109" s="431"/>
      <c r="KM109" s="431"/>
      <c r="KN109" s="431"/>
      <c r="KO109" s="431"/>
      <c r="KP109" s="431"/>
      <c r="KQ109" s="431"/>
      <c r="KR109" s="431"/>
      <c r="KS109" s="431"/>
      <c r="KT109" s="431"/>
      <c r="KU109" s="431"/>
      <c r="KV109" s="431"/>
      <c r="KW109" s="431"/>
      <c r="KX109" s="431"/>
      <c r="KY109" s="431"/>
      <c r="KZ109" s="431"/>
      <c r="LA109" s="431"/>
      <c r="LB109" s="431"/>
      <c r="LC109" s="431"/>
      <c r="LD109" s="431"/>
      <c r="LE109" s="431"/>
      <c r="LF109" s="431"/>
      <c r="LG109" s="431"/>
      <c r="LH109" s="431"/>
      <c r="LI109" s="431"/>
      <c r="LJ109" s="431"/>
      <c r="LK109" s="431"/>
      <c r="LL109" s="431"/>
      <c r="LM109" s="431"/>
      <c r="LN109" s="431"/>
      <c r="LO109" s="431"/>
      <c r="LP109" s="431"/>
      <c r="LQ109" s="431"/>
      <c r="LR109" s="431"/>
      <c r="LS109" s="431"/>
      <c r="LT109" s="431"/>
      <c r="LU109" s="431"/>
      <c r="LV109" s="431"/>
      <c r="LW109" s="431"/>
      <c r="LX109" s="431"/>
      <c r="LY109" s="431"/>
      <c r="LZ109" s="431"/>
      <c r="MA109" s="431"/>
      <c r="MB109" s="431"/>
      <c r="MC109" s="431"/>
      <c r="MD109" s="431"/>
      <c r="ME109" s="431"/>
      <c r="MF109" s="431"/>
      <c r="MG109" s="431"/>
      <c r="MH109" s="431"/>
      <c r="MI109" s="431"/>
      <c r="MJ109" s="431"/>
      <c r="MK109" s="431"/>
      <c r="ML109" s="431"/>
      <c r="MM109" s="431"/>
      <c r="MN109" s="431"/>
      <c r="MO109" s="431"/>
      <c r="MP109" s="431"/>
      <c r="MQ109" s="431"/>
      <c r="MR109" s="431"/>
      <c r="MS109" s="431"/>
      <c r="MT109" s="431"/>
      <c r="MU109" s="431"/>
      <c r="MV109" s="431"/>
      <c r="MW109" s="431"/>
      <c r="MX109" s="431"/>
      <c r="MY109" s="431"/>
      <c r="MZ109" s="431"/>
      <c r="NA109" s="431"/>
      <c r="NB109" s="431"/>
      <c r="NC109" s="431"/>
      <c r="ND109" s="431"/>
      <c r="NE109" s="431"/>
      <c r="NF109" s="431"/>
      <c r="NG109" s="431"/>
      <c r="NH109" s="431"/>
      <c r="NI109" s="431"/>
      <c r="NJ109" s="431"/>
      <c r="NK109" s="431"/>
      <c r="NL109" s="431"/>
      <c r="NM109" s="431"/>
      <c r="NN109" s="431"/>
      <c r="NO109" s="431"/>
      <c r="NP109" s="431"/>
      <c r="NQ109" s="431"/>
      <c r="NR109" s="431"/>
      <c r="NS109" s="431"/>
      <c r="NT109" s="431"/>
      <c r="NU109" s="431"/>
      <c r="NV109" s="431"/>
      <c r="NW109" s="431"/>
      <c r="NX109" s="431"/>
      <c r="NY109" s="431"/>
      <c r="NZ109" s="431"/>
      <c r="OA109" s="431"/>
      <c r="OB109" s="431"/>
      <c r="OC109" s="431"/>
      <c r="OD109" s="431"/>
      <c r="OE109" s="431"/>
      <c r="OF109" s="431"/>
      <c r="OG109" s="431"/>
      <c r="OH109" s="431"/>
      <c r="OI109" s="431"/>
      <c r="OJ109" s="431"/>
      <c r="OK109" s="431"/>
      <c r="OL109" s="431"/>
      <c r="OM109" s="431"/>
      <c r="ON109" s="431"/>
      <c r="OO109" s="431"/>
      <c r="OP109" s="431"/>
      <c r="OQ109" s="431"/>
      <c r="OR109" s="431"/>
      <c r="OS109" s="431"/>
      <c r="OT109" s="431"/>
      <c r="OU109" s="431"/>
      <c r="OV109" s="431"/>
      <c r="OW109" s="431"/>
      <c r="OX109" s="431"/>
      <c r="OY109" s="431"/>
      <c r="OZ109" s="431"/>
      <c r="PA109" s="431"/>
      <c r="PB109" s="431"/>
      <c r="PC109" s="431"/>
      <c r="PD109" s="431"/>
      <c r="PE109" s="431"/>
      <c r="PF109" s="431"/>
      <c r="PG109" s="431"/>
      <c r="PH109" s="431"/>
      <c r="PI109" s="431"/>
      <c r="PJ109" s="431"/>
      <c r="PK109" s="431"/>
      <c r="PL109" s="431"/>
      <c r="PM109" s="431"/>
      <c r="PN109" s="431"/>
      <c r="PO109" s="431"/>
      <c r="PP109" s="431"/>
      <c r="PQ109" s="431"/>
      <c r="PR109" s="431"/>
      <c r="PS109" s="431"/>
      <c r="PT109" s="431"/>
      <c r="PU109" s="431"/>
      <c r="PV109" s="431"/>
      <c r="PW109" s="431"/>
      <c r="PX109" s="431"/>
      <c r="PY109" s="431"/>
      <c r="PZ109" s="431"/>
      <c r="QA109" s="431"/>
      <c r="QB109" s="431"/>
      <c r="QC109" s="431"/>
      <c r="QD109" s="431"/>
      <c r="QE109" s="431"/>
      <c r="QF109" s="431"/>
      <c r="QG109" s="431"/>
      <c r="QH109" s="431"/>
      <c r="QI109" s="431"/>
      <c r="QJ109" s="431"/>
      <c r="QK109" s="431"/>
      <c r="QL109" s="431"/>
      <c r="QM109" s="431"/>
      <c r="QN109" s="431"/>
      <c r="QO109" s="431"/>
      <c r="QP109" s="431"/>
      <c r="QQ109" s="431"/>
      <c r="QR109" s="431"/>
      <c r="QS109" s="431"/>
      <c r="QT109" s="431"/>
      <c r="QU109" s="431"/>
      <c r="QV109" s="431"/>
      <c r="QW109" s="431"/>
      <c r="QX109" s="431"/>
      <c r="QY109" s="431"/>
      <c r="QZ109" s="431"/>
      <c r="RA109" s="431"/>
      <c r="RB109" s="431"/>
      <c r="RC109" s="431"/>
      <c r="RD109" s="431"/>
      <c r="RE109" s="431"/>
      <c r="RF109" s="431"/>
      <c r="RG109" s="431"/>
      <c r="RH109" s="431"/>
      <c r="RI109" s="431"/>
      <c r="RJ109" s="431"/>
      <c r="RK109" s="431"/>
      <c r="RL109" s="431"/>
      <c r="RM109" s="431"/>
      <c r="RN109" s="431"/>
      <c r="RO109" s="431"/>
      <c r="RP109" s="431"/>
      <c r="RQ109" s="431"/>
      <c r="RR109" s="431"/>
      <c r="RS109" s="431"/>
      <c r="RT109" s="431"/>
      <c r="RU109" s="431"/>
      <c r="RV109" s="431"/>
      <c r="RW109" s="431"/>
      <c r="RX109" s="431"/>
      <c r="RY109" s="431"/>
      <c r="RZ109" s="431"/>
      <c r="SA109" s="431"/>
      <c r="SB109" s="431"/>
      <c r="SC109" s="431"/>
      <c r="SD109" s="431"/>
      <c r="SE109" s="431"/>
      <c r="SF109" s="431"/>
      <c r="SG109" s="431"/>
      <c r="SH109" s="431"/>
      <c r="SI109" s="431"/>
      <c r="SJ109" s="431"/>
      <c r="SK109" s="431"/>
      <c r="SL109" s="431"/>
      <c r="SM109" s="431"/>
      <c r="SN109" s="431"/>
      <c r="SO109" s="431"/>
      <c r="SP109" s="431"/>
      <c r="SQ109" s="431"/>
      <c r="SR109" s="431"/>
      <c r="SS109" s="431"/>
      <c r="ST109" s="431"/>
      <c r="SU109" s="431"/>
      <c r="SV109" s="431"/>
      <c r="SW109" s="431"/>
      <c r="SX109" s="431"/>
      <c r="SY109" s="431"/>
      <c r="SZ109" s="431"/>
      <c r="TA109" s="431"/>
      <c r="TB109" s="431"/>
      <c r="TC109" s="431"/>
      <c r="TD109" s="431"/>
      <c r="TE109" s="431"/>
      <c r="TF109" s="431"/>
      <c r="TG109" s="431"/>
      <c r="TH109" s="431"/>
      <c r="TI109" s="431"/>
      <c r="TJ109" s="431"/>
      <c r="TK109" s="431"/>
      <c r="TL109" s="431"/>
      <c r="TM109" s="431"/>
      <c r="TN109" s="431"/>
      <c r="TO109" s="431"/>
      <c r="TP109" s="431"/>
      <c r="TQ109" s="431"/>
      <c r="TR109" s="431"/>
      <c r="TS109" s="431"/>
      <c r="TT109" s="431"/>
      <c r="TU109" s="431"/>
      <c r="TV109" s="431"/>
      <c r="TW109" s="431"/>
      <c r="TX109" s="431"/>
      <c r="TY109" s="431"/>
      <c r="TZ109" s="431"/>
      <c r="UA109" s="431"/>
      <c r="UB109" s="431"/>
      <c r="UC109" s="431"/>
      <c r="UD109" s="431"/>
      <c r="UE109" s="431"/>
      <c r="UF109" s="431"/>
      <c r="UG109" s="431"/>
      <c r="UH109" s="431"/>
      <c r="UI109" s="431"/>
      <c r="UJ109" s="431"/>
      <c r="UK109" s="431"/>
      <c r="UL109" s="431"/>
      <c r="UM109" s="431"/>
      <c r="UN109" s="431"/>
      <c r="UO109" s="431"/>
      <c r="UP109" s="431"/>
      <c r="UQ109" s="431"/>
      <c r="UR109" s="431"/>
      <c r="US109" s="431"/>
      <c r="UT109" s="431"/>
      <c r="UU109" s="431"/>
      <c r="UV109" s="431"/>
      <c r="UW109" s="431"/>
      <c r="UX109" s="431"/>
      <c r="UY109" s="431"/>
      <c r="UZ109" s="431"/>
      <c r="VA109" s="431"/>
      <c r="VB109" s="431"/>
      <c r="VC109" s="431"/>
      <c r="VD109" s="431"/>
      <c r="VE109" s="431"/>
      <c r="VF109" s="431"/>
      <c r="VG109" s="431"/>
      <c r="VH109" s="431"/>
      <c r="VI109" s="431"/>
      <c r="VJ109" s="431"/>
      <c r="VK109" s="431"/>
      <c r="VL109" s="431"/>
      <c r="VM109" s="431"/>
      <c r="VN109" s="431"/>
      <c r="VO109" s="431"/>
      <c r="VP109" s="431"/>
      <c r="VQ109" s="431"/>
      <c r="VR109" s="431"/>
      <c r="VS109" s="431"/>
      <c r="VT109" s="431"/>
      <c r="VU109" s="431"/>
      <c r="VV109" s="431"/>
      <c r="VW109" s="431"/>
      <c r="VX109" s="431"/>
      <c r="VY109" s="431"/>
      <c r="VZ109" s="431"/>
      <c r="WA109" s="431"/>
      <c r="WB109" s="431"/>
      <c r="WC109" s="431"/>
      <c r="WD109" s="431"/>
      <c r="WE109" s="431"/>
      <c r="WF109" s="431"/>
      <c r="WG109" s="431"/>
      <c r="WH109" s="431"/>
      <c r="WI109" s="431"/>
      <c r="WJ109" s="431"/>
      <c r="WK109" s="431"/>
      <c r="WL109" s="431"/>
      <c r="WM109" s="431"/>
      <c r="WN109" s="431"/>
      <c r="WO109" s="431"/>
      <c r="WP109" s="431"/>
      <c r="WQ109" s="431"/>
      <c r="WR109" s="431"/>
      <c r="WS109" s="431"/>
      <c r="WT109" s="431"/>
      <c r="WU109" s="431"/>
      <c r="WV109" s="431"/>
      <c r="WW109" s="431"/>
      <c r="WX109" s="431"/>
      <c r="WY109" s="431"/>
      <c r="WZ109" s="431"/>
      <c r="XA109" s="431"/>
      <c r="XB109" s="431"/>
      <c r="XC109" s="431"/>
      <c r="XD109" s="431"/>
      <c r="XE109" s="431"/>
      <c r="XF109" s="431"/>
      <c r="XG109" s="431"/>
      <c r="XH109" s="431"/>
      <c r="XI109" s="431"/>
      <c r="XJ109" s="431"/>
      <c r="XK109" s="431"/>
      <c r="XL109" s="431"/>
      <c r="XM109" s="431"/>
      <c r="XN109" s="431"/>
      <c r="XO109" s="431"/>
      <c r="XP109" s="431"/>
      <c r="XQ109" s="431"/>
      <c r="XR109" s="431"/>
      <c r="XS109" s="431"/>
      <c r="XT109" s="431"/>
      <c r="XU109" s="431"/>
      <c r="XV109" s="431"/>
      <c r="XW109" s="431"/>
      <c r="XX109" s="431"/>
      <c r="XY109" s="431"/>
      <c r="XZ109" s="431"/>
      <c r="YA109" s="431"/>
      <c r="YB109" s="431"/>
      <c r="YC109" s="431"/>
      <c r="YD109" s="431"/>
      <c r="YE109" s="431"/>
      <c r="YF109" s="431"/>
      <c r="YG109" s="431"/>
      <c r="YH109" s="431"/>
      <c r="YI109" s="431"/>
      <c r="YJ109" s="431"/>
      <c r="YK109" s="431"/>
      <c r="YL109" s="431"/>
      <c r="YM109" s="431"/>
      <c r="YN109" s="431"/>
      <c r="YO109" s="431"/>
      <c r="YP109" s="431"/>
      <c r="YQ109" s="431"/>
      <c r="YR109" s="431"/>
      <c r="YS109" s="431"/>
      <c r="YT109" s="431"/>
      <c r="YU109" s="431"/>
      <c r="YV109" s="431"/>
      <c r="YW109" s="431"/>
      <c r="YX109" s="431"/>
      <c r="YY109" s="431"/>
      <c r="YZ109" s="431"/>
      <c r="ZA109" s="431"/>
      <c r="ZB109" s="431"/>
      <c r="ZC109" s="431"/>
      <c r="ZD109" s="431"/>
      <c r="ZE109" s="431"/>
      <c r="ZF109" s="431"/>
      <c r="ZG109" s="431"/>
      <c r="ZH109" s="431"/>
      <c r="ZI109" s="431"/>
      <c r="ZJ109" s="431"/>
      <c r="ZK109" s="431"/>
      <c r="ZL109" s="431"/>
      <c r="ZM109" s="431"/>
      <c r="ZN109" s="431"/>
      <c r="ZO109" s="431"/>
      <c r="ZP109" s="431"/>
      <c r="ZQ109" s="431"/>
      <c r="ZR109" s="431"/>
      <c r="ZS109" s="431"/>
      <c r="ZT109" s="431"/>
      <c r="ZU109" s="431"/>
      <c r="ZV109" s="431"/>
      <c r="ZW109" s="431"/>
      <c r="ZX109" s="431"/>
      <c r="ZY109" s="431"/>
      <c r="ZZ109" s="431"/>
      <c r="AAA109" s="431"/>
      <c r="AAB109" s="431"/>
      <c r="AAC109" s="431"/>
      <c r="AAD109" s="431"/>
      <c r="AAE109" s="431"/>
      <c r="AAF109" s="431"/>
      <c r="AAG109" s="431"/>
      <c r="AAH109" s="431"/>
      <c r="AAI109" s="431"/>
      <c r="AAJ109" s="431"/>
      <c r="AAK109" s="431"/>
      <c r="AAL109" s="431"/>
      <c r="AAM109" s="431"/>
      <c r="AAN109" s="431"/>
      <c r="AAO109" s="431"/>
      <c r="AAP109" s="431"/>
      <c r="AAQ109" s="431"/>
      <c r="AAR109" s="431"/>
      <c r="AAS109" s="431"/>
      <c r="AAT109" s="431"/>
      <c r="AAU109" s="431"/>
      <c r="AAV109" s="431"/>
      <c r="AAW109" s="431"/>
      <c r="AAX109" s="431"/>
      <c r="AAY109" s="431"/>
      <c r="AAZ109" s="431"/>
      <c r="ABA109" s="431"/>
      <c r="ABB109" s="431"/>
      <c r="ABC109" s="431"/>
      <c r="ABD109" s="431"/>
      <c r="ABE109" s="431"/>
      <c r="ABF109" s="431"/>
      <c r="ABG109" s="431"/>
      <c r="ABH109" s="431"/>
      <c r="ABI109" s="431"/>
      <c r="ABJ109" s="431"/>
      <c r="ABK109" s="431"/>
      <c r="ABL109" s="431"/>
      <c r="ABM109" s="431"/>
      <c r="ABN109" s="431"/>
      <c r="ABO109" s="431"/>
      <c r="ABP109" s="431"/>
      <c r="ABQ109" s="431"/>
      <c r="ABR109" s="431"/>
      <c r="ABS109" s="431"/>
      <c r="ABT109" s="431"/>
      <c r="ABU109" s="431"/>
      <c r="ABV109" s="431"/>
      <c r="ABW109" s="431"/>
      <c r="ABX109" s="431"/>
      <c r="ABY109" s="431"/>
      <c r="ABZ109" s="431"/>
      <c r="ACA109" s="431"/>
      <c r="ACB109" s="431"/>
      <c r="ACC109" s="431"/>
      <c r="ACD109" s="431"/>
      <c r="ACE109" s="431"/>
      <c r="ACF109" s="431"/>
      <c r="ACG109" s="431"/>
      <c r="ACH109" s="431"/>
      <c r="ACI109" s="431"/>
      <c r="ACJ109" s="431"/>
      <c r="ACK109" s="431"/>
      <c r="ACL109" s="431"/>
      <c r="ACM109" s="431"/>
      <c r="ACN109" s="431"/>
      <c r="ACO109" s="431"/>
      <c r="ACP109" s="431"/>
      <c r="ACQ109" s="431"/>
      <c r="ACR109" s="431"/>
      <c r="ACS109" s="431"/>
      <c r="ACT109" s="431"/>
      <c r="ACU109" s="431"/>
      <c r="ACV109" s="431"/>
      <c r="ACW109" s="431"/>
      <c r="ACX109" s="431"/>
      <c r="ACY109" s="431"/>
      <c r="ACZ109" s="431"/>
      <c r="ADA109" s="431"/>
      <c r="ADB109" s="431"/>
      <c r="ADC109" s="431"/>
      <c r="ADD109" s="431"/>
      <c r="ADE109" s="431"/>
      <c r="ADF109" s="431"/>
      <c r="ADG109" s="431"/>
      <c r="ADH109" s="431"/>
      <c r="ADI109" s="431"/>
      <c r="ADJ109" s="431"/>
      <c r="ADK109" s="431"/>
      <c r="ADL109" s="431"/>
      <c r="ADM109" s="431"/>
      <c r="ADN109" s="431"/>
      <c r="ADO109" s="431"/>
      <c r="ADP109" s="431"/>
      <c r="ADQ109" s="431"/>
      <c r="ADR109" s="431"/>
      <c r="ADS109" s="431"/>
      <c r="ADT109" s="431"/>
      <c r="ADU109" s="431"/>
      <c r="ADV109" s="431"/>
      <c r="ADW109" s="431"/>
      <c r="ADX109" s="431"/>
      <c r="ADY109" s="431"/>
      <c r="ADZ109" s="431"/>
      <c r="AEA109" s="431"/>
      <c r="AEB109" s="431"/>
      <c r="AEC109" s="431"/>
      <c r="AED109" s="431"/>
      <c r="AEE109" s="431"/>
      <c r="AEF109" s="431"/>
      <c r="AEG109" s="431"/>
      <c r="AEH109" s="431"/>
      <c r="AEI109" s="431"/>
      <c r="AEJ109" s="431"/>
      <c r="AEK109" s="431"/>
      <c r="AEL109" s="431"/>
      <c r="AEM109" s="431"/>
      <c r="AEN109" s="431"/>
      <c r="AEO109" s="431"/>
      <c r="AEP109" s="431"/>
      <c r="AEQ109" s="431"/>
      <c r="AER109" s="431"/>
      <c r="AES109" s="431"/>
      <c r="AET109" s="431"/>
      <c r="AEU109" s="431"/>
      <c r="AEV109" s="431"/>
      <c r="AEW109" s="431"/>
      <c r="AEX109" s="431"/>
      <c r="AEY109" s="431"/>
      <c r="AEZ109" s="431"/>
      <c r="AFA109" s="431"/>
      <c r="AFB109" s="431"/>
      <c r="AFC109" s="431"/>
      <c r="AFD109" s="431"/>
      <c r="AFE109" s="431"/>
      <c r="AFF109" s="431"/>
      <c r="AFG109" s="431"/>
      <c r="AFH109" s="431"/>
      <c r="AFI109" s="431"/>
      <c r="AFJ109" s="431"/>
      <c r="AFK109" s="431"/>
      <c r="AFL109" s="431"/>
      <c r="AFM109" s="431"/>
      <c r="AFN109" s="431"/>
      <c r="AFO109" s="431"/>
      <c r="AFP109" s="431"/>
      <c r="AFQ109" s="431"/>
      <c r="AFR109" s="431"/>
      <c r="AFS109" s="431"/>
      <c r="AFT109" s="431"/>
      <c r="AFU109" s="431"/>
      <c r="AFV109" s="431"/>
      <c r="AFW109" s="431"/>
      <c r="AFX109" s="431"/>
      <c r="AFY109" s="431"/>
      <c r="AFZ109" s="431"/>
      <c r="AGA109" s="431"/>
      <c r="AGB109" s="431"/>
      <c r="AGC109" s="431"/>
      <c r="AGD109" s="431"/>
      <c r="AGE109" s="431"/>
      <c r="AGF109" s="431"/>
      <c r="AGG109" s="431"/>
      <c r="AGH109" s="431"/>
      <c r="AGI109" s="431"/>
      <c r="AGJ109" s="431"/>
      <c r="AGK109" s="431"/>
      <c r="AGL109" s="431"/>
      <c r="AGM109" s="431"/>
      <c r="AGN109" s="431"/>
      <c r="AGO109" s="431"/>
      <c r="AGP109" s="431"/>
      <c r="AGQ109" s="431"/>
      <c r="AGR109" s="431"/>
      <c r="AGS109" s="431"/>
      <c r="AGT109" s="431"/>
      <c r="AGU109" s="431"/>
      <c r="AGV109" s="431"/>
      <c r="AGW109" s="431"/>
      <c r="AGX109" s="431"/>
      <c r="AGY109" s="431"/>
      <c r="AGZ109" s="431"/>
      <c r="AHA109" s="431"/>
      <c r="AHB109" s="431"/>
      <c r="AHC109" s="431"/>
      <c r="AHD109" s="431"/>
      <c r="AHE109" s="431"/>
      <c r="AHF109" s="431"/>
      <c r="AHG109" s="431"/>
      <c r="AHH109" s="431"/>
      <c r="AHI109" s="431"/>
      <c r="AHJ109" s="431"/>
      <c r="AHK109" s="431"/>
      <c r="AHL109" s="431"/>
      <c r="AHM109" s="431"/>
      <c r="AHN109" s="431"/>
      <c r="AHO109" s="431"/>
      <c r="AHP109" s="431"/>
      <c r="AHQ109" s="431"/>
      <c r="AHR109" s="431"/>
      <c r="AHS109" s="431"/>
      <c r="AHT109" s="431"/>
      <c r="AHU109" s="431"/>
      <c r="AHV109" s="431"/>
      <c r="AHW109" s="431"/>
      <c r="AHX109" s="431"/>
      <c r="AHY109" s="431"/>
      <c r="AHZ109" s="431"/>
      <c r="AIA109" s="431"/>
      <c r="AIB109" s="431"/>
      <c r="AIC109" s="431"/>
      <c r="AID109" s="431"/>
      <c r="AIE109" s="431"/>
      <c r="AIF109" s="431"/>
      <c r="AIG109" s="431"/>
      <c r="AIH109" s="431"/>
      <c r="AII109" s="431"/>
      <c r="AIJ109" s="431"/>
      <c r="AIK109" s="431"/>
      <c r="AIL109" s="431"/>
      <c r="AIM109" s="431"/>
      <c r="AIN109" s="431"/>
      <c r="AIO109" s="431"/>
      <c r="AIP109" s="431"/>
      <c r="AIQ109" s="431"/>
      <c r="AIR109" s="431"/>
      <c r="AIS109" s="431"/>
      <c r="AIT109" s="431"/>
      <c r="AIU109" s="431"/>
      <c r="AIV109" s="431"/>
      <c r="AIW109" s="431"/>
      <c r="AIX109" s="431"/>
      <c r="AIY109" s="431"/>
      <c r="AIZ109" s="431"/>
      <c r="AJA109" s="431"/>
      <c r="AJB109" s="431"/>
      <c r="AJC109" s="431"/>
      <c r="AJD109" s="431"/>
      <c r="AJE109" s="431"/>
      <c r="AJF109" s="431"/>
      <c r="AJG109" s="431"/>
      <c r="AJH109" s="431"/>
      <c r="AJI109" s="431"/>
      <c r="AJJ109" s="431"/>
      <c r="AJK109" s="431"/>
      <c r="AJL109" s="431"/>
      <c r="AJM109" s="431"/>
      <c r="AJN109" s="431"/>
      <c r="AJO109" s="431"/>
      <c r="AJP109" s="431"/>
      <c r="AJQ109" s="431"/>
      <c r="AJR109" s="431"/>
      <c r="AJS109" s="431"/>
      <c r="AJT109" s="431"/>
      <c r="AJU109" s="431"/>
      <c r="AJV109" s="431"/>
      <c r="AJW109" s="431"/>
      <c r="AJX109" s="431"/>
      <c r="AJY109" s="431"/>
      <c r="AJZ109" s="431"/>
      <c r="AKA109" s="431"/>
      <c r="AKB109" s="431"/>
      <c r="AKC109" s="431"/>
      <c r="AKD109" s="431"/>
      <c r="AKE109" s="431"/>
      <c r="AKF109" s="431"/>
      <c r="AKG109" s="431"/>
      <c r="AKH109" s="431"/>
      <c r="AKI109" s="431"/>
      <c r="AKJ109" s="431"/>
      <c r="AKK109" s="431"/>
      <c r="AKL109" s="431"/>
      <c r="AKM109" s="431"/>
      <c r="AKN109" s="431"/>
      <c r="AKO109" s="431"/>
      <c r="AKP109" s="431"/>
      <c r="AKQ109" s="431"/>
      <c r="AKR109" s="431"/>
      <c r="AKS109" s="431"/>
      <c r="AKT109" s="431"/>
      <c r="AKU109" s="431"/>
      <c r="AKV109" s="431"/>
      <c r="AKW109" s="431"/>
      <c r="AKX109" s="431"/>
      <c r="AKY109" s="431"/>
      <c r="AKZ109" s="431"/>
      <c r="ALA109" s="431"/>
      <c r="ALB109" s="431"/>
      <c r="ALC109" s="431"/>
      <c r="ALD109" s="431"/>
      <c r="ALE109" s="431"/>
      <c r="ALF109" s="431"/>
      <c r="ALG109" s="431"/>
      <c r="ALH109" s="431"/>
      <c r="ALI109" s="431"/>
      <c r="ALJ109" s="431"/>
      <c r="ALK109" s="431"/>
      <c r="ALL109" s="431"/>
      <c r="ALM109" s="431"/>
      <c r="ALN109" s="431"/>
      <c r="ALO109" s="431"/>
      <c r="ALP109" s="431"/>
      <c r="ALQ109" s="431"/>
      <c r="ALR109" s="431"/>
      <c r="ALS109" s="431"/>
      <c r="ALT109" s="431"/>
      <c r="ALU109" s="431"/>
      <c r="ALV109" s="431"/>
      <c r="ALW109" s="431"/>
      <c r="ALX109" s="431"/>
      <c r="ALY109" s="431"/>
      <c r="ALZ109" s="431"/>
      <c r="AMA109" s="431"/>
      <c r="AMB109" s="431"/>
      <c r="AMC109" s="431"/>
      <c r="AMD109" s="431"/>
      <c r="AME109" s="431"/>
      <c r="AMF109" s="431"/>
      <c r="AMG109" s="431"/>
      <c r="AMH109" s="431"/>
      <c r="AMI109" s="431"/>
      <c r="AMJ109" s="431"/>
      <c r="AMK109" s="431"/>
      <c r="AML109" s="431"/>
      <c r="AMM109" s="431"/>
      <c r="AMN109" s="431"/>
      <c r="AMO109" s="431"/>
      <c r="AMP109" s="431"/>
      <c r="AMQ109" s="431"/>
      <c r="AMR109" s="431"/>
      <c r="AMS109" s="431"/>
      <c r="AMT109" s="431"/>
      <c r="AMU109" s="431"/>
      <c r="AMV109" s="431"/>
      <c r="AMW109" s="431"/>
      <c r="AMX109" s="431"/>
      <c r="AMY109" s="431"/>
      <c r="AMZ109" s="431"/>
      <c r="ANA109" s="431"/>
      <c r="ANB109" s="431"/>
      <c r="ANC109" s="431"/>
      <c r="AND109" s="431"/>
      <c r="ANE109" s="431"/>
      <c r="ANF109" s="431"/>
      <c r="ANG109" s="431"/>
      <c r="ANH109" s="431"/>
      <c r="ANI109" s="431"/>
      <c r="ANJ109" s="431"/>
      <c r="ANK109" s="431"/>
      <c r="ANL109" s="431"/>
      <c r="ANM109" s="431"/>
      <c r="ANN109" s="431"/>
      <c r="ANO109" s="431"/>
      <c r="ANP109" s="431"/>
      <c r="ANQ109" s="431"/>
      <c r="ANR109" s="431"/>
      <c r="ANS109" s="431"/>
      <c r="ANT109" s="431"/>
      <c r="ANU109" s="431"/>
      <c r="ANV109" s="431"/>
      <c r="ANW109" s="431"/>
      <c r="ANX109" s="431"/>
      <c r="ANY109" s="431"/>
      <c r="ANZ109" s="431"/>
      <c r="AOA109" s="431"/>
      <c r="AOB109" s="431"/>
      <c r="AOC109" s="431"/>
      <c r="AOD109" s="431"/>
      <c r="AOE109" s="431"/>
      <c r="AOF109" s="431"/>
      <c r="AOG109" s="431"/>
      <c r="AOH109" s="431"/>
      <c r="AOI109" s="431"/>
      <c r="AOJ109" s="431"/>
      <c r="AOK109" s="431"/>
      <c r="AOL109" s="431"/>
      <c r="AOM109" s="431"/>
      <c r="AON109" s="431"/>
      <c r="AOO109" s="431"/>
      <c r="AOP109" s="431"/>
      <c r="AOQ109" s="431"/>
      <c r="AOR109" s="431"/>
      <c r="AOS109" s="431"/>
      <c r="AOT109" s="431"/>
      <c r="AOU109" s="431"/>
      <c r="AOV109" s="431"/>
      <c r="AOW109" s="431"/>
      <c r="AOX109" s="431"/>
      <c r="AOY109" s="431"/>
      <c r="AOZ109" s="431"/>
      <c r="APA109" s="431"/>
      <c r="APB109" s="431"/>
      <c r="APC109" s="431"/>
      <c r="APD109" s="431"/>
      <c r="APE109" s="431"/>
      <c r="APF109" s="431"/>
      <c r="APG109" s="431"/>
      <c r="APH109" s="431"/>
      <c r="API109" s="431"/>
      <c r="APJ109" s="431"/>
      <c r="APK109" s="431"/>
      <c r="APL109" s="431"/>
      <c r="APM109" s="431"/>
      <c r="APN109" s="431"/>
      <c r="APO109" s="431"/>
      <c r="APP109" s="431"/>
      <c r="APQ109" s="431"/>
      <c r="APR109" s="431"/>
      <c r="APS109" s="431"/>
      <c r="APT109" s="431"/>
      <c r="APU109" s="431"/>
      <c r="APV109" s="431"/>
      <c r="APW109" s="431"/>
      <c r="APX109" s="431"/>
      <c r="APY109" s="431"/>
      <c r="APZ109" s="431"/>
      <c r="AQA109" s="431"/>
      <c r="AQB109" s="431"/>
      <c r="AQC109" s="431"/>
      <c r="AQD109" s="431"/>
      <c r="AQE109" s="431"/>
      <c r="AQF109" s="431"/>
      <c r="AQG109" s="431"/>
      <c r="AQH109" s="431"/>
      <c r="AQI109" s="431"/>
      <c r="AQJ109" s="431"/>
      <c r="AQK109" s="431"/>
      <c r="AQL109" s="431"/>
      <c r="AQM109" s="431"/>
      <c r="AQN109" s="431"/>
      <c r="AQO109" s="431"/>
      <c r="AQP109" s="431"/>
      <c r="AQQ109" s="431"/>
      <c r="AQR109" s="431"/>
      <c r="AQS109" s="431"/>
      <c r="AQT109" s="431"/>
      <c r="AQU109" s="431"/>
      <c r="AQV109" s="431"/>
      <c r="AQW109" s="431"/>
      <c r="AQX109" s="431"/>
      <c r="AQY109" s="431"/>
      <c r="AQZ109" s="431"/>
      <c r="ARA109" s="431"/>
      <c r="ARB109" s="431"/>
      <c r="ARC109" s="431"/>
      <c r="ARD109" s="431"/>
      <c r="ARE109" s="431"/>
      <c r="ARF109" s="431"/>
      <c r="ARG109" s="431"/>
      <c r="ARH109" s="431"/>
      <c r="ARI109" s="431"/>
      <c r="ARJ109" s="431"/>
      <c r="ARK109" s="431"/>
      <c r="ARL109" s="431"/>
      <c r="ARM109" s="431"/>
      <c r="ARN109" s="431"/>
      <c r="ARO109" s="431"/>
      <c r="ARP109" s="431"/>
      <c r="ARQ109" s="431"/>
      <c r="ARR109" s="431"/>
      <c r="ARS109" s="431"/>
      <c r="ART109" s="431"/>
      <c r="ARU109" s="431"/>
      <c r="ARV109" s="431"/>
      <c r="ARW109" s="431"/>
      <c r="ARX109" s="431"/>
      <c r="ARY109" s="431"/>
      <c r="ARZ109" s="431"/>
      <c r="ASA109" s="431"/>
      <c r="ASB109" s="431"/>
      <c r="ASC109" s="431"/>
      <c r="ASD109" s="431"/>
      <c r="ASE109" s="431"/>
      <c r="ASF109" s="431"/>
      <c r="ASG109" s="431"/>
      <c r="ASH109" s="431"/>
      <c r="ASI109" s="431"/>
      <c r="ASJ109" s="431"/>
      <c r="ASK109" s="431"/>
      <c r="ASL109" s="431"/>
      <c r="ASM109" s="431"/>
      <c r="ASN109" s="431"/>
      <c r="ASO109" s="431"/>
      <c r="ASP109" s="431"/>
      <c r="ASQ109" s="431"/>
      <c r="ASR109" s="431"/>
      <c r="ASS109" s="431"/>
      <c r="AST109" s="431"/>
      <c r="ASU109" s="431"/>
      <c r="ASV109" s="431"/>
      <c r="ASW109" s="431"/>
      <c r="ASX109" s="431"/>
      <c r="ASY109" s="431"/>
      <c r="ASZ109" s="431"/>
      <c r="ATA109" s="431"/>
      <c r="ATB109" s="431"/>
      <c r="ATC109" s="431"/>
      <c r="ATD109" s="431"/>
      <c r="ATE109" s="431"/>
      <c r="ATF109" s="431"/>
      <c r="ATG109" s="431"/>
      <c r="ATH109" s="431"/>
      <c r="ATI109" s="431"/>
      <c r="ATJ109" s="431"/>
      <c r="ATK109" s="431"/>
      <c r="ATL109" s="431"/>
      <c r="ATM109" s="431"/>
      <c r="ATN109" s="431"/>
      <c r="ATO109" s="431"/>
      <c r="ATP109" s="431"/>
      <c r="ATQ109" s="431"/>
      <c r="ATR109" s="431"/>
      <c r="ATS109" s="431"/>
      <c r="ATT109" s="431"/>
      <c r="ATU109" s="431"/>
      <c r="ATV109" s="431"/>
      <c r="ATW109" s="431"/>
      <c r="ATX109" s="431"/>
      <c r="ATY109" s="431"/>
      <c r="ATZ109" s="431"/>
      <c r="AUA109" s="431"/>
      <c r="AUB109" s="431"/>
      <c r="AUC109" s="431"/>
      <c r="AUD109" s="431"/>
      <c r="AUE109" s="431"/>
      <c r="AUF109" s="431"/>
      <c r="AUG109" s="431"/>
      <c r="AUH109" s="431"/>
      <c r="AUI109" s="431"/>
      <c r="AUJ109" s="431"/>
      <c r="AUK109" s="431"/>
      <c r="AUL109" s="431"/>
      <c r="AUM109" s="431"/>
      <c r="AUN109" s="431"/>
      <c r="AUO109" s="431"/>
      <c r="AUP109" s="431"/>
      <c r="AUQ109" s="431"/>
      <c r="AUR109" s="431"/>
      <c r="AUS109" s="431"/>
      <c r="AUT109" s="431"/>
      <c r="AUU109" s="431"/>
      <c r="AUV109" s="431"/>
      <c r="AUW109" s="431"/>
      <c r="AUX109" s="431"/>
      <c r="AUY109" s="431"/>
      <c r="AUZ109" s="431"/>
      <c r="AVA109" s="431"/>
      <c r="AVB109" s="431"/>
      <c r="AVC109" s="431"/>
      <c r="AVD109" s="431"/>
      <c r="AVE109" s="431"/>
      <c r="AVF109" s="431"/>
      <c r="AVG109" s="431"/>
      <c r="AVH109" s="431"/>
      <c r="AVI109" s="431"/>
      <c r="AVJ109" s="431"/>
      <c r="AVK109" s="431"/>
      <c r="AVL109" s="431"/>
      <c r="AVM109" s="431"/>
      <c r="AVN109" s="431"/>
      <c r="AVO109" s="431"/>
      <c r="AVP109" s="431"/>
      <c r="AVQ109" s="431"/>
      <c r="AVR109" s="431"/>
      <c r="AVS109" s="431"/>
      <c r="AVT109" s="431"/>
      <c r="AVU109" s="431"/>
      <c r="AVV109" s="431"/>
      <c r="AVW109" s="431"/>
      <c r="AVX109" s="431"/>
      <c r="AVY109" s="431"/>
      <c r="AVZ109" s="431"/>
      <c r="AWA109" s="431"/>
      <c r="AWB109" s="431"/>
      <c r="AWC109" s="431"/>
      <c r="AWD109" s="431"/>
      <c r="AWE109" s="431"/>
      <c r="AWF109" s="431"/>
      <c r="AWG109" s="431"/>
      <c r="AWH109" s="431"/>
      <c r="AWI109" s="431"/>
      <c r="AWJ109" s="431"/>
      <c r="AWK109" s="431"/>
      <c r="AWL109" s="431"/>
      <c r="AWM109" s="431"/>
      <c r="AWN109" s="431"/>
      <c r="AWO109" s="431"/>
      <c r="AWP109" s="431"/>
      <c r="AWQ109" s="431"/>
      <c r="AWR109" s="431"/>
      <c r="AWS109" s="431"/>
      <c r="AWT109" s="431"/>
      <c r="AWU109" s="431"/>
      <c r="AWV109" s="431"/>
      <c r="AWW109" s="431"/>
      <c r="AWX109" s="431"/>
      <c r="AWY109" s="431"/>
      <c r="AWZ109" s="431"/>
      <c r="AXA109" s="431"/>
      <c r="AXB109" s="431"/>
      <c r="AXC109" s="431"/>
      <c r="AXD109" s="431"/>
      <c r="AXE109" s="431"/>
      <c r="AXF109" s="431"/>
      <c r="AXG109" s="431"/>
      <c r="AXH109" s="431"/>
      <c r="AXI109" s="431"/>
      <c r="AXJ109" s="431"/>
      <c r="AXK109" s="431"/>
      <c r="AXL109" s="431"/>
      <c r="AXM109" s="431"/>
      <c r="AXN109" s="431"/>
      <c r="AXO109" s="431"/>
      <c r="AXP109" s="431"/>
      <c r="AXQ109" s="431"/>
      <c r="AXR109" s="431"/>
      <c r="AXS109" s="431"/>
      <c r="AXT109" s="431"/>
      <c r="AXU109" s="431"/>
      <c r="AXV109" s="431"/>
      <c r="AXW109" s="431"/>
      <c r="AXX109" s="431"/>
      <c r="AXY109" s="431"/>
      <c r="AXZ109" s="431"/>
      <c r="AYA109" s="431"/>
      <c r="AYB109" s="431"/>
      <c r="AYC109" s="431"/>
      <c r="AYD109" s="431"/>
      <c r="AYE109" s="431"/>
      <c r="AYF109" s="431"/>
      <c r="AYG109" s="431"/>
      <c r="AYH109" s="431"/>
      <c r="AYI109" s="431"/>
      <c r="AYJ109" s="431"/>
      <c r="AYK109" s="431"/>
      <c r="AYL109" s="431"/>
      <c r="AYM109" s="431"/>
      <c r="AYN109" s="431"/>
      <c r="AYO109" s="431"/>
      <c r="AYP109" s="431"/>
      <c r="AYQ109" s="431"/>
      <c r="AYR109" s="431"/>
      <c r="AYS109" s="431"/>
      <c r="AYT109" s="431"/>
      <c r="AYU109" s="431"/>
      <c r="AYV109" s="431"/>
      <c r="AYW109" s="431"/>
      <c r="AYX109" s="431"/>
      <c r="AYY109" s="431"/>
      <c r="AYZ109" s="431"/>
      <c r="AZA109" s="431"/>
      <c r="AZB109" s="431"/>
      <c r="AZC109" s="431"/>
      <c r="AZD109" s="431"/>
      <c r="AZE109" s="431"/>
      <c r="AZF109" s="431"/>
      <c r="AZG109" s="431"/>
      <c r="AZH109" s="431"/>
      <c r="AZI109" s="431"/>
      <c r="AZJ109" s="431"/>
      <c r="AZK109" s="431"/>
      <c r="AZL109" s="431"/>
      <c r="AZM109" s="431"/>
      <c r="AZN109" s="431"/>
      <c r="AZO109" s="431"/>
      <c r="AZP109" s="431"/>
      <c r="AZQ109" s="431"/>
      <c r="AZR109" s="431"/>
      <c r="AZS109" s="431"/>
      <c r="AZT109" s="431"/>
      <c r="AZU109" s="431"/>
      <c r="AZV109" s="431"/>
      <c r="AZW109" s="431"/>
      <c r="AZX109" s="431"/>
      <c r="AZY109" s="431"/>
      <c r="AZZ109" s="431"/>
      <c r="BAA109" s="431"/>
      <c r="BAB109" s="431"/>
      <c r="BAC109" s="431"/>
      <c r="BAD109" s="431"/>
      <c r="BAE109" s="431"/>
      <c r="BAF109" s="431"/>
      <c r="BAG109" s="431"/>
      <c r="BAH109" s="431"/>
      <c r="BAI109" s="431"/>
      <c r="BAJ109" s="431"/>
      <c r="BAK109" s="431"/>
      <c r="BAL109" s="431"/>
      <c r="BAM109" s="431"/>
      <c r="BAN109" s="431"/>
      <c r="BAO109" s="431"/>
      <c r="BAP109" s="431"/>
      <c r="BAQ109" s="431"/>
      <c r="BAR109" s="431"/>
      <c r="BAS109" s="431"/>
      <c r="BAT109" s="431"/>
      <c r="BAU109" s="431"/>
      <c r="BAV109" s="431"/>
      <c r="BAW109" s="431"/>
      <c r="BAX109" s="431"/>
      <c r="BAY109" s="431"/>
      <c r="BAZ109" s="431"/>
      <c r="BBA109" s="431"/>
      <c r="BBB109" s="431"/>
      <c r="BBC109" s="431"/>
      <c r="BBD109" s="431"/>
      <c r="BBE109" s="431"/>
      <c r="BBF109" s="431"/>
      <c r="BBG109" s="431"/>
      <c r="BBH109" s="431"/>
      <c r="BBI109" s="431"/>
      <c r="BBJ109" s="431"/>
      <c r="BBK109" s="431"/>
      <c r="BBL109" s="431"/>
      <c r="BBM109" s="431"/>
      <c r="BBN109" s="431"/>
      <c r="BBO109" s="431"/>
      <c r="BBP109" s="431"/>
      <c r="BBQ109" s="431"/>
      <c r="BBR109" s="431"/>
      <c r="BBS109" s="431"/>
      <c r="BBT109" s="431"/>
      <c r="BBU109" s="431"/>
      <c r="BBV109" s="431"/>
      <c r="BBW109" s="431"/>
      <c r="BBX109" s="431"/>
      <c r="BBY109" s="431"/>
      <c r="BBZ109" s="431"/>
      <c r="BCA109" s="431"/>
      <c r="BCB109" s="431"/>
      <c r="BCC109" s="431"/>
      <c r="BCD109" s="431"/>
      <c r="BCE109" s="431"/>
      <c r="BCF109" s="431"/>
      <c r="BCG109" s="431"/>
      <c r="BCH109" s="431"/>
      <c r="BCI109" s="431"/>
      <c r="BCJ109" s="431"/>
      <c r="BCK109" s="431"/>
      <c r="BCL109" s="431"/>
      <c r="BCM109" s="431"/>
      <c r="BCN109" s="431"/>
      <c r="BCO109" s="431"/>
      <c r="BCP109" s="431"/>
      <c r="BCQ109" s="431"/>
      <c r="BCR109" s="431"/>
      <c r="BCS109" s="431"/>
      <c r="BCT109" s="431"/>
      <c r="BCU109" s="431"/>
      <c r="BCV109" s="431"/>
      <c r="BCW109" s="431"/>
      <c r="BCX109" s="431"/>
      <c r="BCY109" s="431"/>
      <c r="BCZ109" s="431"/>
      <c r="BDA109" s="431"/>
      <c r="BDB109" s="431"/>
      <c r="BDC109" s="431"/>
      <c r="BDD109" s="431"/>
      <c r="BDE109" s="431"/>
      <c r="BDF109" s="431"/>
      <c r="BDG109" s="431"/>
      <c r="BDH109" s="431"/>
      <c r="BDI109" s="431"/>
      <c r="BDJ109" s="431"/>
      <c r="BDK109" s="431"/>
      <c r="BDL109" s="431"/>
      <c r="BDM109" s="431"/>
      <c r="BDN109" s="431"/>
      <c r="BDO109" s="431"/>
      <c r="BDP109" s="431"/>
      <c r="BDQ109" s="431"/>
      <c r="BDR109" s="431"/>
      <c r="BDS109" s="431"/>
      <c r="BDT109" s="431"/>
      <c r="BDU109" s="431"/>
      <c r="BDV109" s="431"/>
      <c r="BDW109" s="431"/>
      <c r="BDX109" s="431"/>
      <c r="BDY109" s="431"/>
      <c r="BDZ109" s="431"/>
      <c r="BEA109" s="431"/>
      <c r="BEB109" s="431"/>
      <c r="BEC109" s="431"/>
      <c r="BED109" s="431"/>
      <c r="BEE109" s="431"/>
      <c r="BEF109" s="431"/>
      <c r="BEG109" s="431"/>
      <c r="BEH109" s="431"/>
      <c r="BEI109" s="431"/>
      <c r="BEJ109" s="431"/>
      <c r="BEK109" s="431"/>
      <c r="BEL109" s="431"/>
      <c r="BEM109" s="431"/>
      <c r="BEN109" s="431"/>
      <c r="BEO109" s="431"/>
      <c r="BEP109" s="431"/>
      <c r="BEQ109" s="431"/>
      <c r="BER109" s="431"/>
      <c r="BES109" s="431"/>
      <c r="BET109" s="431"/>
      <c r="BEU109" s="431"/>
      <c r="BEV109" s="431"/>
      <c r="BEW109" s="431"/>
      <c r="BEX109" s="431"/>
      <c r="BEY109" s="431"/>
      <c r="BEZ109" s="431"/>
      <c r="BFA109" s="431"/>
      <c r="BFB109" s="431"/>
      <c r="BFC109" s="431"/>
      <c r="BFD109" s="431"/>
      <c r="BFE109" s="431"/>
      <c r="BFF109" s="431"/>
      <c r="BFG109" s="431"/>
      <c r="BFH109" s="431"/>
      <c r="BFI109" s="431"/>
      <c r="BFJ109" s="431"/>
      <c r="BFK109" s="431"/>
      <c r="BFL109" s="431"/>
      <c r="BFM109" s="431"/>
      <c r="BFN109" s="431"/>
      <c r="BFO109" s="431"/>
      <c r="BFP109" s="431"/>
      <c r="BFQ109" s="431"/>
      <c r="BFR109" s="431"/>
      <c r="BFS109" s="431"/>
      <c r="BFT109" s="431"/>
      <c r="BFU109" s="431"/>
      <c r="BFV109" s="431"/>
      <c r="BFW109" s="431"/>
      <c r="BFX109" s="431"/>
      <c r="BFY109" s="431"/>
      <c r="BFZ109" s="431"/>
      <c r="BGA109" s="431"/>
      <c r="BGB109" s="431"/>
      <c r="BGC109" s="431"/>
      <c r="BGD109" s="431"/>
      <c r="BGE109" s="431"/>
      <c r="BGF109" s="431"/>
      <c r="BGG109" s="431"/>
      <c r="BGH109" s="431"/>
      <c r="BGI109" s="431"/>
      <c r="BGJ109" s="431"/>
      <c r="BGK109" s="431"/>
      <c r="BGL109" s="431"/>
      <c r="BGM109" s="431"/>
      <c r="BGN109" s="431"/>
      <c r="BGO109" s="431"/>
      <c r="BGP109" s="431"/>
      <c r="BGQ109" s="431"/>
      <c r="BGR109" s="431"/>
      <c r="BGS109" s="431"/>
      <c r="BGT109" s="431"/>
      <c r="BGU109" s="431"/>
      <c r="BGV109" s="431"/>
      <c r="BGW109" s="431"/>
      <c r="BGX109" s="431"/>
      <c r="BGY109" s="431"/>
      <c r="BGZ109" s="431"/>
      <c r="BHA109" s="431"/>
      <c r="BHB109" s="431"/>
      <c r="BHC109" s="431"/>
      <c r="BHD109" s="431"/>
      <c r="BHE109" s="431"/>
      <c r="BHF109" s="431"/>
      <c r="BHG109" s="431"/>
      <c r="BHH109" s="431"/>
      <c r="BHI109" s="431"/>
      <c r="BHJ109" s="431"/>
      <c r="BHK109" s="431"/>
      <c r="BHL109" s="431"/>
      <c r="BHM109" s="431"/>
      <c r="BHN109" s="431"/>
      <c r="BHO109" s="431"/>
      <c r="BHP109" s="431"/>
      <c r="BHQ109" s="431"/>
      <c r="BHR109" s="431"/>
      <c r="BHS109" s="431"/>
      <c r="BHT109" s="431"/>
      <c r="BHU109" s="431"/>
      <c r="BHV109" s="431"/>
      <c r="BHW109" s="431"/>
      <c r="BHX109" s="431"/>
      <c r="BHY109" s="431"/>
      <c r="BHZ109" s="431"/>
      <c r="BIA109" s="431"/>
      <c r="BIB109" s="431"/>
      <c r="BIC109" s="431"/>
      <c r="BID109" s="431"/>
      <c r="BIE109" s="431"/>
      <c r="BIF109" s="431"/>
      <c r="BIG109" s="431"/>
      <c r="BIH109" s="431"/>
      <c r="BII109" s="431"/>
      <c r="BIJ109" s="431"/>
      <c r="BIK109" s="431"/>
      <c r="BIL109" s="431"/>
      <c r="BIM109" s="431"/>
      <c r="BIN109" s="431"/>
      <c r="BIO109" s="431"/>
      <c r="BIP109" s="431"/>
      <c r="BIQ109" s="431"/>
      <c r="BIR109" s="431"/>
      <c r="BIS109" s="431"/>
      <c r="BIT109" s="431"/>
      <c r="BIU109" s="431"/>
      <c r="BIV109" s="431"/>
      <c r="BIW109" s="431"/>
      <c r="BIX109" s="431"/>
      <c r="BIY109" s="431"/>
      <c r="BIZ109" s="431"/>
      <c r="BJA109" s="431"/>
      <c r="BJB109" s="431"/>
      <c r="BJC109" s="431"/>
      <c r="BJD109" s="431"/>
      <c r="BJE109" s="431"/>
      <c r="BJF109" s="431"/>
      <c r="BJG109" s="431"/>
      <c r="BJH109" s="431"/>
      <c r="BJI109" s="431"/>
      <c r="BJJ109" s="431"/>
      <c r="BJK109" s="431"/>
      <c r="BJL109" s="431"/>
      <c r="BJM109" s="431"/>
      <c r="BJN109" s="431"/>
      <c r="BJO109" s="431"/>
      <c r="BJP109" s="431"/>
      <c r="BJQ109" s="431"/>
      <c r="BJR109" s="431"/>
      <c r="BJS109" s="431"/>
      <c r="BJT109" s="431"/>
      <c r="BJU109" s="431"/>
      <c r="BJV109" s="431"/>
      <c r="BJW109" s="431"/>
      <c r="BJX109" s="431"/>
      <c r="BJY109" s="431"/>
      <c r="BJZ109" s="431"/>
      <c r="BKA109" s="431"/>
      <c r="BKB109" s="431"/>
      <c r="BKC109" s="431"/>
      <c r="BKD109" s="431"/>
      <c r="BKE109" s="431"/>
      <c r="BKF109" s="431"/>
      <c r="BKG109" s="431"/>
      <c r="BKH109" s="431"/>
      <c r="BKI109" s="431"/>
      <c r="BKJ109" s="431"/>
      <c r="BKK109" s="431"/>
      <c r="BKL109" s="431"/>
      <c r="BKM109" s="431"/>
      <c r="BKN109" s="431"/>
      <c r="BKO109" s="431"/>
      <c r="BKP109" s="431"/>
      <c r="BKQ109" s="431"/>
      <c r="BKR109" s="431"/>
      <c r="BKS109" s="431"/>
      <c r="BKT109" s="431"/>
      <c r="BKU109" s="431"/>
      <c r="BKV109" s="431"/>
      <c r="BKW109" s="431"/>
      <c r="BKX109" s="431"/>
      <c r="BKY109" s="431"/>
      <c r="BKZ109" s="431"/>
      <c r="BLA109" s="431"/>
      <c r="BLB109" s="431"/>
      <c r="BLC109" s="431"/>
      <c r="BLD109" s="431"/>
      <c r="BLE109" s="431"/>
      <c r="BLF109" s="431"/>
      <c r="BLG109" s="431"/>
      <c r="BLH109" s="431"/>
      <c r="BLI109" s="431"/>
      <c r="BLJ109" s="431"/>
      <c r="BLK109" s="431"/>
      <c r="BLL109" s="431"/>
      <c r="BLM109" s="431"/>
      <c r="BLN109" s="431"/>
      <c r="BLO109" s="431"/>
      <c r="BLP109" s="431"/>
      <c r="BLQ109" s="431"/>
      <c r="BLR109" s="431"/>
      <c r="BLS109" s="431"/>
      <c r="BLT109" s="431"/>
      <c r="BLU109" s="431"/>
      <c r="BLV109" s="431"/>
      <c r="BLW109" s="431"/>
      <c r="BLX109" s="431"/>
      <c r="BLY109" s="431"/>
      <c r="BLZ109" s="431"/>
      <c r="BMA109" s="431"/>
      <c r="BMB109" s="431"/>
      <c r="BMC109" s="431"/>
      <c r="BMD109" s="431"/>
      <c r="BME109" s="431"/>
      <c r="BMF109" s="431"/>
      <c r="BMG109" s="431"/>
      <c r="BMH109" s="431"/>
      <c r="BMI109" s="431"/>
      <c r="BMJ109" s="431"/>
      <c r="BMK109" s="431"/>
      <c r="BML109" s="431"/>
      <c r="BMM109" s="431"/>
      <c r="BMN109" s="431"/>
      <c r="BMO109" s="431"/>
      <c r="BMP109" s="431"/>
      <c r="BMQ109" s="431"/>
      <c r="BMR109" s="431"/>
      <c r="BMS109" s="431"/>
      <c r="BMT109" s="431"/>
      <c r="BMU109" s="431"/>
      <c r="BMV109" s="431"/>
      <c r="BMW109" s="431"/>
      <c r="BMX109" s="431"/>
      <c r="BMY109" s="431"/>
      <c r="BMZ109" s="431"/>
      <c r="BNA109" s="431"/>
      <c r="BNB109" s="431"/>
      <c r="BNC109" s="431"/>
      <c r="BND109" s="431"/>
      <c r="BNE109" s="431"/>
      <c r="BNF109" s="431"/>
      <c r="BNG109" s="431"/>
      <c r="BNH109" s="431"/>
      <c r="BNI109" s="431"/>
      <c r="BNJ109" s="431"/>
      <c r="BNK109" s="431"/>
      <c r="BNL109" s="431"/>
      <c r="BNM109" s="431"/>
      <c r="BNN109" s="431"/>
      <c r="BNO109" s="431"/>
      <c r="BNP109" s="431"/>
      <c r="BNQ109" s="431"/>
      <c r="BNR109" s="431"/>
      <c r="BNS109" s="431"/>
      <c r="BNT109" s="431"/>
      <c r="BNU109" s="431"/>
      <c r="BNV109" s="431"/>
      <c r="BNW109" s="431"/>
      <c r="BNX109" s="431"/>
      <c r="BNY109" s="431"/>
      <c r="BNZ109" s="431"/>
      <c r="BOA109" s="431"/>
      <c r="BOB109" s="431"/>
      <c r="BOC109" s="431"/>
      <c r="BOD109" s="431"/>
      <c r="BOE109" s="431"/>
      <c r="BOF109" s="431"/>
      <c r="BOG109" s="431"/>
      <c r="BOH109" s="431"/>
      <c r="BOI109" s="431"/>
      <c r="BOJ109" s="431"/>
      <c r="BOK109" s="431"/>
      <c r="BOL109" s="431"/>
      <c r="BOM109" s="431"/>
      <c r="BON109" s="431"/>
      <c r="BOO109" s="431"/>
      <c r="BOP109" s="431"/>
      <c r="BOQ109" s="431"/>
      <c r="BOR109" s="431"/>
      <c r="BOS109" s="431"/>
      <c r="BOT109" s="431"/>
      <c r="BOU109" s="431"/>
      <c r="BOV109" s="431"/>
      <c r="BOW109" s="431"/>
      <c r="BOX109" s="431"/>
      <c r="BOY109" s="431"/>
      <c r="BOZ109" s="431"/>
      <c r="BPA109" s="431"/>
      <c r="BPB109" s="431"/>
      <c r="BPC109" s="431"/>
      <c r="BPD109" s="431"/>
      <c r="BPE109" s="431"/>
      <c r="BPF109" s="431"/>
      <c r="BPG109" s="431"/>
      <c r="BPH109" s="431"/>
      <c r="BPI109" s="431"/>
      <c r="BPJ109" s="431"/>
      <c r="BPK109" s="431"/>
      <c r="BPL109" s="431"/>
      <c r="BPM109" s="431"/>
      <c r="BPN109" s="431"/>
      <c r="BPO109" s="431"/>
      <c r="BPP109" s="431"/>
      <c r="BPQ109" s="431"/>
      <c r="BPR109" s="431"/>
      <c r="BPS109" s="431"/>
      <c r="BPT109" s="431"/>
      <c r="BPU109" s="431"/>
      <c r="BPV109" s="431"/>
      <c r="BPW109" s="431"/>
      <c r="BPX109" s="431"/>
      <c r="BPY109" s="431"/>
      <c r="BPZ109" s="431"/>
      <c r="BQA109" s="431"/>
      <c r="BQB109" s="431"/>
      <c r="BQC109" s="431"/>
      <c r="BQD109" s="431"/>
      <c r="BQE109" s="431"/>
      <c r="BQF109" s="431"/>
      <c r="BQG109" s="431"/>
      <c r="BQH109" s="431"/>
      <c r="BQI109" s="431"/>
      <c r="BQJ109" s="431"/>
      <c r="BQK109" s="431"/>
      <c r="BQL109" s="431"/>
      <c r="BQM109" s="431"/>
      <c r="BQN109" s="431"/>
      <c r="BQO109" s="431"/>
      <c r="BQP109" s="431"/>
      <c r="BQQ109" s="431"/>
      <c r="BQR109" s="431"/>
      <c r="BQS109" s="431"/>
      <c r="BQT109" s="431"/>
      <c r="BQU109" s="431"/>
      <c r="BQV109" s="431"/>
      <c r="BQW109" s="431"/>
      <c r="BQX109" s="431"/>
      <c r="BQY109" s="431"/>
      <c r="BQZ109" s="431"/>
      <c r="BRA109" s="431"/>
      <c r="BRB109" s="431"/>
      <c r="BRC109" s="431"/>
      <c r="BRD109" s="431"/>
      <c r="BRE109" s="431"/>
      <c r="BRF109" s="431"/>
      <c r="BRG109" s="431"/>
      <c r="BRH109" s="431"/>
      <c r="BRI109" s="431"/>
      <c r="BRJ109" s="431"/>
      <c r="BRK109" s="431"/>
      <c r="BRL109" s="431"/>
      <c r="BRM109" s="431"/>
      <c r="BRN109" s="431"/>
      <c r="BRO109" s="431"/>
      <c r="BRP109" s="431"/>
      <c r="BRQ109" s="431"/>
      <c r="BRR109" s="431"/>
      <c r="BRS109" s="431"/>
      <c r="BRT109" s="431"/>
      <c r="BRU109" s="431"/>
    </row>
    <row r="110" spans="1:1841" ht="29.25" customHeight="1" x14ac:dyDescent="0.3">
      <c r="A110" s="792"/>
      <c r="B110" s="476">
        <v>17</v>
      </c>
      <c r="C110" s="476" t="s">
        <v>184</v>
      </c>
      <c r="D110" s="504">
        <f t="shared" si="45"/>
        <v>9051554</v>
      </c>
      <c r="E110" s="477">
        <v>5</v>
      </c>
      <c r="F110" s="464">
        <v>0</v>
      </c>
      <c r="G110" s="464">
        <v>0</v>
      </c>
      <c r="H110" s="464">
        <f t="shared" si="46"/>
        <v>491195.71428571403</v>
      </c>
      <c r="I110" s="477">
        <v>2</v>
      </c>
      <c r="J110" s="478"/>
      <c r="K110" s="477">
        <v>0</v>
      </c>
      <c r="L110" s="479"/>
      <c r="M110" s="476"/>
      <c r="N110" s="478"/>
      <c r="O110" s="476"/>
      <c r="P110" s="478"/>
      <c r="Q110" s="476"/>
      <c r="R110" s="478"/>
      <c r="S110" s="476"/>
      <c r="T110" s="478"/>
      <c r="U110" s="476"/>
      <c r="V110" s="478"/>
      <c r="W110" s="476"/>
      <c r="X110" s="480">
        <f t="shared" si="47"/>
        <v>491195.71428571403</v>
      </c>
      <c r="Y110" s="469">
        <f t="shared" si="48"/>
        <v>2</v>
      </c>
      <c r="Z110" s="480">
        <f t="shared" si="49"/>
        <v>0</v>
      </c>
      <c r="AA110" s="470">
        <f t="shared" si="50"/>
        <v>0</v>
      </c>
      <c r="AB110" s="521"/>
      <c r="AC110" s="486"/>
      <c r="AD110" s="527"/>
      <c r="AE110" s="527"/>
      <c r="AF110" s="527"/>
      <c r="AG110" s="527"/>
      <c r="AH110" s="431"/>
      <c r="AI110" s="431"/>
      <c r="AJ110" s="431"/>
      <c r="AK110" s="431"/>
      <c r="AL110" s="431"/>
      <c r="AM110" s="431"/>
      <c r="AN110" s="431"/>
      <c r="AO110" s="431"/>
      <c r="AP110" s="431"/>
      <c r="AQ110" s="431"/>
      <c r="AR110" s="431"/>
      <c r="AS110" s="431"/>
      <c r="AT110" s="431"/>
      <c r="AU110" s="431"/>
      <c r="AV110" s="431"/>
      <c r="AW110" s="431"/>
      <c r="AX110" s="431"/>
      <c r="AY110" s="431"/>
      <c r="AZ110" s="431"/>
      <c r="BA110" s="431"/>
      <c r="BB110" s="431"/>
      <c r="BC110" s="431"/>
      <c r="BD110" s="431"/>
      <c r="BE110" s="431"/>
      <c r="BF110" s="431"/>
      <c r="BG110" s="431"/>
      <c r="BH110" s="431"/>
      <c r="BI110" s="431"/>
      <c r="BJ110" s="431"/>
      <c r="BK110" s="431"/>
      <c r="BL110" s="431"/>
      <c r="BM110" s="431"/>
      <c r="BN110" s="431"/>
      <c r="BO110" s="431"/>
      <c r="BP110" s="431"/>
      <c r="BQ110" s="431"/>
      <c r="BR110" s="431"/>
      <c r="BS110" s="431"/>
      <c r="BT110" s="431"/>
      <c r="BU110" s="431"/>
      <c r="BV110" s="431"/>
      <c r="BW110" s="431"/>
      <c r="BX110" s="431"/>
      <c r="BY110" s="431"/>
      <c r="BZ110" s="431"/>
      <c r="CA110" s="431"/>
      <c r="CB110" s="431"/>
      <c r="CC110" s="431"/>
      <c r="CD110" s="431"/>
      <c r="CE110" s="431"/>
      <c r="CF110" s="431"/>
      <c r="CG110" s="431"/>
      <c r="CH110" s="431"/>
      <c r="CI110" s="431"/>
      <c r="CJ110" s="431"/>
      <c r="CK110" s="431"/>
      <c r="CL110" s="431"/>
      <c r="CM110" s="431"/>
      <c r="CN110" s="431"/>
      <c r="CO110" s="431"/>
      <c r="CP110" s="431"/>
      <c r="CQ110" s="431"/>
      <c r="CR110" s="431"/>
      <c r="CS110" s="431"/>
      <c r="CT110" s="431"/>
      <c r="CU110" s="431"/>
      <c r="CV110" s="431"/>
      <c r="CW110" s="431"/>
      <c r="CX110" s="431"/>
      <c r="CY110" s="431"/>
      <c r="CZ110" s="431"/>
      <c r="DA110" s="431"/>
      <c r="DB110" s="431"/>
      <c r="DC110" s="431"/>
      <c r="DD110" s="431"/>
      <c r="DE110" s="431"/>
      <c r="DF110" s="431"/>
      <c r="DG110" s="431"/>
      <c r="DH110" s="431"/>
      <c r="DI110" s="431"/>
      <c r="DJ110" s="431"/>
      <c r="DK110" s="431"/>
      <c r="DL110" s="431"/>
      <c r="DM110" s="431"/>
      <c r="DN110" s="431"/>
      <c r="DO110" s="431"/>
      <c r="DP110" s="431"/>
      <c r="DQ110" s="431"/>
      <c r="DR110" s="431"/>
      <c r="DS110" s="431"/>
      <c r="DT110" s="431"/>
      <c r="DU110" s="431"/>
      <c r="DV110" s="431"/>
      <c r="DW110" s="431"/>
      <c r="DX110" s="431"/>
      <c r="DY110" s="431"/>
      <c r="DZ110" s="431"/>
      <c r="EA110" s="431"/>
      <c r="EB110" s="431"/>
      <c r="EC110" s="431"/>
      <c r="ED110" s="431"/>
      <c r="EE110" s="431"/>
      <c r="EF110" s="431"/>
      <c r="EG110" s="431"/>
      <c r="EH110" s="431"/>
      <c r="EI110" s="431"/>
      <c r="EJ110" s="431"/>
      <c r="EK110" s="431"/>
      <c r="EL110" s="431"/>
      <c r="EM110" s="431"/>
      <c r="EN110" s="431"/>
      <c r="EO110" s="431"/>
      <c r="EP110" s="431"/>
      <c r="EQ110" s="431"/>
      <c r="ER110" s="431"/>
      <c r="ES110" s="431"/>
      <c r="ET110" s="431"/>
      <c r="EU110" s="431"/>
      <c r="EV110" s="431"/>
      <c r="EW110" s="431"/>
      <c r="EX110" s="431"/>
      <c r="EY110" s="431"/>
      <c r="EZ110" s="431"/>
      <c r="FA110" s="431"/>
      <c r="FB110" s="431"/>
      <c r="FC110" s="431"/>
      <c r="FD110" s="431"/>
      <c r="FE110" s="431"/>
      <c r="FF110" s="431"/>
      <c r="FG110" s="431"/>
      <c r="FH110" s="431"/>
      <c r="FI110" s="431"/>
      <c r="FJ110" s="431"/>
      <c r="FK110" s="431"/>
      <c r="FL110" s="431"/>
      <c r="FM110" s="431"/>
      <c r="FN110" s="431"/>
      <c r="FO110" s="431"/>
      <c r="FP110" s="431"/>
      <c r="FQ110" s="431"/>
      <c r="FR110" s="431"/>
      <c r="FS110" s="431"/>
      <c r="FT110" s="431"/>
      <c r="FU110" s="431"/>
      <c r="FV110" s="431"/>
      <c r="FW110" s="431"/>
      <c r="FX110" s="431"/>
      <c r="FY110" s="431"/>
      <c r="FZ110" s="431"/>
      <c r="GA110" s="431"/>
      <c r="GB110" s="431"/>
      <c r="GC110" s="431"/>
      <c r="GD110" s="431"/>
      <c r="GE110" s="431"/>
      <c r="GF110" s="431"/>
      <c r="GG110" s="431"/>
      <c r="GH110" s="431"/>
      <c r="GI110" s="431"/>
      <c r="GJ110" s="431"/>
      <c r="GK110" s="431"/>
      <c r="GL110" s="431"/>
      <c r="GM110" s="431"/>
      <c r="GN110" s="431"/>
      <c r="GO110" s="431"/>
      <c r="GP110" s="431"/>
      <c r="GQ110" s="431"/>
      <c r="GR110" s="431"/>
      <c r="GS110" s="431"/>
      <c r="GT110" s="431"/>
      <c r="GU110" s="431"/>
      <c r="GV110" s="431"/>
      <c r="GW110" s="431"/>
      <c r="GX110" s="431"/>
      <c r="GY110" s="431"/>
      <c r="GZ110" s="431"/>
      <c r="HA110" s="431"/>
      <c r="HB110" s="431"/>
      <c r="HC110" s="431"/>
      <c r="HD110" s="431"/>
      <c r="HE110" s="431"/>
      <c r="HF110" s="431"/>
      <c r="HG110" s="431"/>
      <c r="HH110" s="431"/>
      <c r="HI110" s="431"/>
      <c r="HJ110" s="431"/>
      <c r="HK110" s="431"/>
      <c r="HL110" s="431"/>
      <c r="HM110" s="431"/>
      <c r="HN110" s="431"/>
      <c r="HO110" s="431"/>
      <c r="HP110" s="431"/>
      <c r="HQ110" s="431"/>
      <c r="HR110" s="431"/>
      <c r="HS110" s="431"/>
      <c r="HT110" s="431"/>
      <c r="HU110" s="431"/>
      <c r="HV110" s="431"/>
      <c r="HW110" s="431"/>
      <c r="HX110" s="431"/>
      <c r="HY110" s="431"/>
      <c r="HZ110" s="431"/>
      <c r="IA110" s="431"/>
      <c r="IB110" s="431"/>
      <c r="IC110" s="431"/>
      <c r="ID110" s="431"/>
      <c r="IE110" s="431"/>
      <c r="IF110" s="431"/>
      <c r="IG110" s="431"/>
      <c r="IH110" s="431"/>
      <c r="II110" s="431"/>
      <c r="IJ110" s="431"/>
      <c r="IK110" s="431"/>
      <c r="IL110" s="431"/>
      <c r="IM110" s="431"/>
      <c r="IN110" s="431"/>
      <c r="IO110" s="431"/>
      <c r="IP110" s="431"/>
      <c r="IQ110" s="431"/>
      <c r="IR110" s="431"/>
      <c r="IS110" s="431"/>
      <c r="IT110" s="431"/>
      <c r="IU110" s="431"/>
      <c r="IV110" s="431"/>
      <c r="IW110" s="431"/>
      <c r="IX110" s="431"/>
      <c r="IY110" s="431"/>
      <c r="IZ110" s="431"/>
      <c r="JA110" s="431"/>
      <c r="JB110" s="431"/>
      <c r="JC110" s="431"/>
      <c r="JD110" s="431"/>
      <c r="JE110" s="431"/>
      <c r="JF110" s="431"/>
      <c r="JG110" s="431"/>
      <c r="JH110" s="431"/>
      <c r="JI110" s="431"/>
      <c r="JJ110" s="431"/>
      <c r="JK110" s="431"/>
      <c r="JL110" s="431"/>
      <c r="JM110" s="431"/>
      <c r="JN110" s="431"/>
      <c r="JO110" s="431"/>
      <c r="JP110" s="431"/>
      <c r="JQ110" s="431"/>
      <c r="JR110" s="431"/>
      <c r="JS110" s="431"/>
      <c r="JT110" s="431"/>
      <c r="JU110" s="431"/>
      <c r="JV110" s="431"/>
      <c r="JW110" s="431"/>
      <c r="JX110" s="431"/>
      <c r="JY110" s="431"/>
      <c r="JZ110" s="431"/>
      <c r="KA110" s="431"/>
      <c r="KB110" s="431"/>
      <c r="KC110" s="431"/>
      <c r="KD110" s="431"/>
      <c r="KE110" s="431"/>
      <c r="KF110" s="431"/>
      <c r="KG110" s="431"/>
      <c r="KH110" s="431"/>
      <c r="KI110" s="431"/>
      <c r="KJ110" s="431"/>
      <c r="KK110" s="431"/>
      <c r="KL110" s="431"/>
      <c r="KM110" s="431"/>
      <c r="KN110" s="431"/>
      <c r="KO110" s="431"/>
      <c r="KP110" s="431"/>
      <c r="KQ110" s="431"/>
      <c r="KR110" s="431"/>
      <c r="KS110" s="431"/>
      <c r="KT110" s="431"/>
      <c r="KU110" s="431"/>
      <c r="KV110" s="431"/>
      <c r="KW110" s="431"/>
      <c r="KX110" s="431"/>
      <c r="KY110" s="431"/>
      <c r="KZ110" s="431"/>
      <c r="LA110" s="431"/>
      <c r="LB110" s="431"/>
      <c r="LC110" s="431"/>
      <c r="LD110" s="431"/>
      <c r="LE110" s="431"/>
      <c r="LF110" s="431"/>
      <c r="LG110" s="431"/>
      <c r="LH110" s="431"/>
      <c r="LI110" s="431"/>
      <c r="LJ110" s="431"/>
      <c r="LK110" s="431"/>
      <c r="LL110" s="431"/>
      <c r="LM110" s="431"/>
      <c r="LN110" s="431"/>
      <c r="LO110" s="431"/>
      <c r="LP110" s="431"/>
      <c r="LQ110" s="431"/>
      <c r="LR110" s="431"/>
      <c r="LS110" s="431"/>
      <c r="LT110" s="431"/>
      <c r="LU110" s="431"/>
      <c r="LV110" s="431"/>
      <c r="LW110" s="431"/>
      <c r="LX110" s="431"/>
      <c r="LY110" s="431"/>
      <c r="LZ110" s="431"/>
      <c r="MA110" s="431"/>
      <c r="MB110" s="431"/>
      <c r="MC110" s="431"/>
      <c r="MD110" s="431"/>
      <c r="ME110" s="431"/>
      <c r="MF110" s="431"/>
      <c r="MG110" s="431"/>
      <c r="MH110" s="431"/>
      <c r="MI110" s="431"/>
      <c r="MJ110" s="431"/>
      <c r="MK110" s="431"/>
      <c r="ML110" s="431"/>
      <c r="MM110" s="431"/>
      <c r="MN110" s="431"/>
      <c r="MO110" s="431"/>
      <c r="MP110" s="431"/>
      <c r="MQ110" s="431"/>
      <c r="MR110" s="431"/>
      <c r="MS110" s="431"/>
      <c r="MT110" s="431"/>
      <c r="MU110" s="431"/>
      <c r="MV110" s="431"/>
      <c r="MW110" s="431"/>
      <c r="MX110" s="431"/>
      <c r="MY110" s="431"/>
      <c r="MZ110" s="431"/>
      <c r="NA110" s="431"/>
      <c r="NB110" s="431"/>
      <c r="NC110" s="431"/>
      <c r="ND110" s="431"/>
      <c r="NE110" s="431"/>
      <c r="NF110" s="431"/>
      <c r="NG110" s="431"/>
      <c r="NH110" s="431"/>
      <c r="NI110" s="431"/>
      <c r="NJ110" s="431"/>
      <c r="NK110" s="431"/>
      <c r="NL110" s="431"/>
      <c r="NM110" s="431"/>
      <c r="NN110" s="431"/>
      <c r="NO110" s="431"/>
      <c r="NP110" s="431"/>
      <c r="NQ110" s="431"/>
      <c r="NR110" s="431"/>
      <c r="NS110" s="431"/>
      <c r="NT110" s="431"/>
      <c r="NU110" s="431"/>
      <c r="NV110" s="431"/>
      <c r="NW110" s="431"/>
      <c r="NX110" s="431"/>
      <c r="NY110" s="431"/>
      <c r="NZ110" s="431"/>
      <c r="OA110" s="431"/>
      <c r="OB110" s="431"/>
      <c r="OC110" s="431"/>
      <c r="OD110" s="431"/>
      <c r="OE110" s="431"/>
      <c r="OF110" s="431"/>
      <c r="OG110" s="431"/>
      <c r="OH110" s="431"/>
      <c r="OI110" s="431"/>
      <c r="OJ110" s="431"/>
      <c r="OK110" s="431"/>
      <c r="OL110" s="431"/>
      <c r="OM110" s="431"/>
      <c r="ON110" s="431"/>
      <c r="OO110" s="431"/>
      <c r="OP110" s="431"/>
      <c r="OQ110" s="431"/>
      <c r="OR110" s="431"/>
      <c r="OS110" s="431"/>
      <c r="OT110" s="431"/>
      <c r="OU110" s="431"/>
      <c r="OV110" s="431"/>
      <c r="OW110" s="431"/>
      <c r="OX110" s="431"/>
      <c r="OY110" s="431"/>
      <c r="OZ110" s="431"/>
      <c r="PA110" s="431"/>
      <c r="PB110" s="431"/>
      <c r="PC110" s="431"/>
      <c r="PD110" s="431"/>
      <c r="PE110" s="431"/>
      <c r="PF110" s="431"/>
      <c r="PG110" s="431"/>
      <c r="PH110" s="431"/>
      <c r="PI110" s="431"/>
      <c r="PJ110" s="431"/>
      <c r="PK110" s="431"/>
      <c r="PL110" s="431"/>
      <c r="PM110" s="431"/>
      <c r="PN110" s="431"/>
      <c r="PO110" s="431"/>
      <c r="PP110" s="431"/>
      <c r="PQ110" s="431"/>
      <c r="PR110" s="431"/>
      <c r="PS110" s="431"/>
      <c r="PT110" s="431"/>
      <c r="PU110" s="431"/>
      <c r="PV110" s="431"/>
      <c r="PW110" s="431"/>
      <c r="PX110" s="431"/>
      <c r="PY110" s="431"/>
      <c r="PZ110" s="431"/>
      <c r="QA110" s="431"/>
      <c r="QB110" s="431"/>
      <c r="QC110" s="431"/>
      <c r="QD110" s="431"/>
      <c r="QE110" s="431"/>
      <c r="QF110" s="431"/>
      <c r="QG110" s="431"/>
      <c r="QH110" s="431"/>
      <c r="QI110" s="431"/>
      <c r="QJ110" s="431"/>
      <c r="QK110" s="431"/>
      <c r="QL110" s="431"/>
      <c r="QM110" s="431"/>
      <c r="QN110" s="431"/>
      <c r="QO110" s="431"/>
      <c r="QP110" s="431"/>
      <c r="QQ110" s="431"/>
      <c r="QR110" s="431"/>
      <c r="QS110" s="431"/>
      <c r="QT110" s="431"/>
      <c r="QU110" s="431"/>
      <c r="QV110" s="431"/>
      <c r="QW110" s="431"/>
      <c r="QX110" s="431"/>
      <c r="QY110" s="431"/>
      <c r="QZ110" s="431"/>
      <c r="RA110" s="431"/>
      <c r="RB110" s="431"/>
      <c r="RC110" s="431"/>
      <c r="RD110" s="431"/>
      <c r="RE110" s="431"/>
      <c r="RF110" s="431"/>
      <c r="RG110" s="431"/>
      <c r="RH110" s="431"/>
      <c r="RI110" s="431"/>
      <c r="RJ110" s="431"/>
      <c r="RK110" s="431"/>
      <c r="RL110" s="431"/>
      <c r="RM110" s="431"/>
      <c r="RN110" s="431"/>
      <c r="RO110" s="431"/>
      <c r="RP110" s="431"/>
      <c r="RQ110" s="431"/>
      <c r="RR110" s="431"/>
      <c r="RS110" s="431"/>
      <c r="RT110" s="431"/>
      <c r="RU110" s="431"/>
      <c r="RV110" s="431"/>
      <c r="RW110" s="431"/>
      <c r="RX110" s="431"/>
      <c r="RY110" s="431"/>
      <c r="RZ110" s="431"/>
      <c r="SA110" s="431"/>
      <c r="SB110" s="431"/>
      <c r="SC110" s="431"/>
      <c r="SD110" s="431"/>
      <c r="SE110" s="431"/>
      <c r="SF110" s="431"/>
      <c r="SG110" s="431"/>
      <c r="SH110" s="431"/>
      <c r="SI110" s="431"/>
      <c r="SJ110" s="431"/>
      <c r="SK110" s="431"/>
      <c r="SL110" s="431"/>
      <c r="SM110" s="431"/>
      <c r="SN110" s="431"/>
      <c r="SO110" s="431"/>
      <c r="SP110" s="431"/>
      <c r="SQ110" s="431"/>
      <c r="SR110" s="431"/>
      <c r="SS110" s="431"/>
      <c r="ST110" s="431"/>
      <c r="SU110" s="431"/>
      <c r="SV110" s="431"/>
      <c r="SW110" s="431"/>
      <c r="SX110" s="431"/>
      <c r="SY110" s="431"/>
      <c r="SZ110" s="431"/>
      <c r="TA110" s="431"/>
      <c r="TB110" s="431"/>
      <c r="TC110" s="431"/>
      <c r="TD110" s="431"/>
      <c r="TE110" s="431"/>
      <c r="TF110" s="431"/>
      <c r="TG110" s="431"/>
      <c r="TH110" s="431"/>
      <c r="TI110" s="431"/>
      <c r="TJ110" s="431"/>
      <c r="TK110" s="431"/>
      <c r="TL110" s="431"/>
      <c r="TM110" s="431"/>
      <c r="TN110" s="431"/>
      <c r="TO110" s="431"/>
      <c r="TP110" s="431"/>
      <c r="TQ110" s="431"/>
      <c r="TR110" s="431"/>
      <c r="TS110" s="431"/>
      <c r="TT110" s="431"/>
      <c r="TU110" s="431"/>
      <c r="TV110" s="431"/>
      <c r="TW110" s="431"/>
      <c r="TX110" s="431"/>
      <c r="TY110" s="431"/>
      <c r="TZ110" s="431"/>
      <c r="UA110" s="431"/>
      <c r="UB110" s="431"/>
      <c r="UC110" s="431"/>
      <c r="UD110" s="431"/>
      <c r="UE110" s="431"/>
      <c r="UF110" s="431"/>
      <c r="UG110" s="431"/>
      <c r="UH110" s="431"/>
      <c r="UI110" s="431"/>
      <c r="UJ110" s="431"/>
      <c r="UK110" s="431"/>
      <c r="UL110" s="431"/>
      <c r="UM110" s="431"/>
      <c r="UN110" s="431"/>
      <c r="UO110" s="431"/>
      <c r="UP110" s="431"/>
      <c r="UQ110" s="431"/>
      <c r="UR110" s="431"/>
      <c r="US110" s="431"/>
      <c r="UT110" s="431"/>
      <c r="UU110" s="431"/>
      <c r="UV110" s="431"/>
      <c r="UW110" s="431"/>
      <c r="UX110" s="431"/>
      <c r="UY110" s="431"/>
      <c r="UZ110" s="431"/>
      <c r="VA110" s="431"/>
      <c r="VB110" s="431"/>
      <c r="VC110" s="431"/>
      <c r="VD110" s="431"/>
      <c r="VE110" s="431"/>
      <c r="VF110" s="431"/>
      <c r="VG110" s="431"/>
      <c r="VH110" s="431"/>
      <c r="VI110" s="431"/>
      <c r="VJ110" s="431"/>
      <c r="VK110" s="431"/>
      <c r="VL110" s="431"/>
      <c r="VM110" s="431"/>
      <c r="VN110" s="431"/>
      <c r="VO110" s="431"/>
      <c r="VP110" s="431"/>
      <c r="VQ110" s="431"/>
      <c r="VR110" s="431"/>
      <c r="VS110" s="431"/>
      <c r="VT110" s="431"/>
      <c r="VU110" s="431"/>
      <c r="VV110" s="431"/>
      <c r="VW110" s="431"/>
      <c r="VX110" s="431"/>
      <c r="VY110" s="431"/>
      <c r="VZ110" s="431"/>
      <c r="WA110" s="431"/>
      <c r="WB110" s="431"/>
      <c r="WC110" s="431"/>
      <c r="WD110" s="431"/>
      <c r="WE110" s="431"/>
      <c r="WF110" s="431"/>
      <c r="WG110" s="431"/>
      <c r="WH110" s="431"/>
      <c r="WI110" s="431"/>
      <c r="WJ110" s="431"/>
      <c r="WK110" s="431"/>
      <c r="WL110" s="431"/>
      <c r="WM110" s="431"/>
      <c r="WN110" s="431"/>
      <c r="WO110" s="431"/>
      <c r="WP110" s="431"/>
      <c r="WQ110" s="431"/>
      <c r="WR110" s="431"/>
      <c r="WS110" s="431"/>
      <c r="WT110" s="431"/>
      <c r="WU110" s="431"/>
      <c r="WV110" s="431"/>
      <c r="WW110" s="431"/>
      <c r="WX110" s="431"/>
      <c r="WY110" s="431"/>
      <c r="WZ110" s="431"/>
      <c r="XA110" s="431"/>
      <c r="XB110" s="431"/>
      <c r="XC110" s="431"/>
      <c r="XD110" s="431"/>
      <c r="XE110" s="431"/>
      <c r="XF110" s="431"/>
      <c r="XG110" s="431"/>
      <c r="XH110" s="431"/>
      <c r="XI110" s="431"/>
      <c r="XJ110" s="431"/>
      <c r="XK110" s="431"/>
      <c r="XL110" s="431"/>
      <c r="XM110" s="431"/>
      <c r="XN110" s="431"/>
      <c r="XO110" s="431"/>
      <c r="XP110" s="431"/>
      <c r="XQ110" s="431"/>
      <c r="XR110" s="431"/>
      <c r="XS110" s="431"/>
      <c r="XT110" s="431"/>
      <c r="XU110" s="431"/>
      <c r="XV110" s="431"/>
      <c r="XW110" s="431"/>
      <c r="XX110" s="431"/>
      <c r="XY110" s="431"/>
      <c r="XZ110" s="431"/>
      <c r="YA110" s="431"/>
      <c r="YB110" s="431"/>
      <c r="YC110" s="431"/>
      <c r="YD110" s="431"/>
      <c r="YE110" s="431"/>
      <c r="YF110" s="431"/>
      <c r="YG110" s="431"/>
      <c r="YH110" s="431"/>
      <c r="YI110" s="431"/>
      <c r="YJ110" s="431"/>
      <c r="YK110" s="431"/>
      <c r="YL110" s="431"/>
      <c r="YM110" s="431"/>
      <c r="YN110" s="431"/>
      <c r="YO110" s="431"/>
      <c r="YP110" s="431"/>
      <c r="YQ110" s="431"/>
      <c r="YR110" s="431"/>
      <c r="YS110" s="431"/>
      <c r="YT110" s="431"/>
      <c r="YU110" s="431"/>
      <c r="YV110" s="431"/>
      <c r="YW110" s="431"/>
      <c r="YX110" s="431"/>
      <c r="YY110" s="431"/>
      <c r="YZ110" s="431"/>
      <c r="ZA110" s="431"/>
      <c r="ZB110" s="431"/>
      <c r="ZC110" s="431"/>
      <c r="ZD110" s="431"/>
      <c r="ZE110" s="431"/>
      <c r="ZF110" s="431"/>
      <c r="ZG110" s="431"/>
      <c r="ZH110" s="431"/>
      <c r="ZI110" s="431"/>
      <c r="ZJ110" s="431"/>
      <c r="ZK110" s="431"/>
      <c r="ZL110" s="431"/>
      <c r="ZM110" s="431"/>
      <c r="ZN110" s="431"/>
      <c r="ZO110" s="431"/>
      <c r="ZP110" s="431"/>
      <c r="ZQ110" s="431"/>
      <c r="ZR110" s="431"/>
      <c r="ZS110" s="431"/>
      <c r="ZT110" s="431"/>
      <c r="ZU110" s="431"/>
      <c r="ZV110" s="431"/>
      <c r="ZW110" s="431"/>
      <c r="ZX110" s="431"/>
      <c r="ZY110" s="431"/>
      <c r="ZZ110" s="431"/>
      <c r="AAA110" s="431"/>
      <c r="AAB110" s="431"/>
      <c r="AAC110" s="431"/>
      <c r="AAD110" s="431"/>
      <c r="AAE110" s="431"/>
      <c r="AAF110" s="431"/>
      <c r="AAG110" s="431"/>
      <c r="AAH110" s="431"/>
      <c r="AAI110" s="431"/>
      <c r="AAJ110" s="431"/>
      <c r="AAK110" s="431"/>
      <c r="AAL110" s="431"/>
      <c r="AAM110" s="431"/>
      <c r="AAN110" s="431"/>
      <c r="AAO110" s="431"/>
      <c r="AAP110" s="431"/>
      <c r="AAQ110" s="431"/>
      <c r="AAR110" s="431"/>
      <c r="AAS110" s="431"/>
      <c r="AAT110" s="431"/>
      <c r="AAU110" s="431"/>
      <c r="AAV110" s="431"/>
      <c r="AAW110" s="431"/>
      <c r="AAX110" s="431"/>
      <c r="AAY110" s="431"/>
      <c r="AAZ110" s="431"/>
      <c r="ABA110" s="431"/>
      <c r="ABB110" s="431"/>
      <c r="ABC110" s="431"/>
      <c r="ABD110" s="431"/>
      <c r="ABE110" s="431"/>
      <c r="ABF110" s="431"/>
      <c r="ABG110" s="431"/>
      <c r="ABH110" s="431"/>
      <c r="ABI110" s="431"/>
      <c r="ABJ110" s="431"/>
      <c r="ABK110" s="431"/>
      <c r="ABL110" s="431"/>
      <c r="ABM110" s="431"/>
      <c r="ABN110" s="431"/>
      <c r="ABO110" s="431"/>
      <c r="ABP110" s="431"/>
      <c r="ABQ110" s="431"/>
      <c r="ABR110" s="431"/>
      <c r="ABS110" s="431"/>
      <c r="ABT110" s="431"/>
      <c r="ABU110" s="431"/>
      <c r="ABV110" s="431"/>
      <c r="ABW110" s="431"/>
      <c r="ABX110" s="431"/>
      <c r="ABY110" s="431"/>
      <c r="ABZ110" s="431"/>
      <c r="ACA110" s="431"/>
      <c r="ACB110" s="431"/>
      <c r="ACC110" s="431"/>
      <c r="ACD110" s="431"/>
      <c r="ACE110" s="431"/>
      <c r="ACF110" s="431"/>
      <c r="ACG110" s="431"/>
      <c r="ACH110" s="431"/>
      <c r="ACI110" s="431"/>
      <c r="ACJ110" s="431"/>
      <c r="ACK110" s="431"/>
      <c r="ACL110" s="431"/>
      <c r="ACM110" s="431"/>
      <c r="ACN110" s="431"/>
      <c r="ACO110" s="431"/>
      <c r="ACP110" s="431"/>
      <c r="ACQ110" s="431"/>
      <c r="ACR110" s="431"/>
      <c r="ACS110" s="431"/>
      <c r="ACT110" s="431"/>
      <c r="ACU110" s="431"/>
      <c r="ACV110" s="431"/>
      <c r="ACW110" s="431"/>
      <c r="ACX110" s="431"/>
      <c r="ACY110" s="431"/>
      <c r="ACZ110" s="431"/>
      <c r="ADA110" s="431"/>
      <c r="ADB110" s="431"/>
      <c r="ADC110" s="431"/>
      <c r="ADD110" s="431"/>
      <c r="ADE110" s="431"/>
      <c r="ADF110" s="431"/>
      <c r="ADG110" s="431"/>
      <c r="ADH110" s="431"/>
      <c r="ADI110" s="431"/>
      <c r="ADJ110" s="431"/>
      <c r="ADK110" s="431"/>
      <c r="ADL110" s="431"/>
      <c r="ADM110" s="431"/>
      <c r="ADN110" s="431"/>
      <c r="ADO110" s="431"/>
      <c r="ADP110" s="431"/>
      <c r="ADQ110" s="431"/>
      <c r="ADR110" s="431"/>
      <c r="ADS110" s="431"/>
      <c r="ADT110" s="431"/>
      <c r="ADU110" s="431"/>
      <c r="ADV110" s="431"/>
      <c r="ADW110" s="431"/>
      <c r="ADX110" s="431"/>
      <c r="ADY110" s="431"/>
      <c r="ADZ110" s="431"/>
      <c r="AEA110" s="431"/>
      <c r="AEB110" s="431"/>
      <c r="AEC110" s="431"/>
      <c r="AED110" s="431"/>
      <c r="AEE110" s="431"/>
      <c r="AEF110" s="431"/>
      <c r="AEG110" s="431"/>
      <c r="AEH110" s="431"/>
      <c r="AEI110" s="431"/>
      <c r="AEJ110" s="431"/>
      <c r="AEK110" s="431"/>
      <c r="AEL110" s="431"/>
      <c r="AEM110" s="431"/>
      <c r="AEN110" s="431"/>
      <c r="AEO110" s="431"/>
      <c r="AEP110" s="431"/>
      <c r="AEQ110" s="431"/>
      <c r="AER110" s="431"/>
      <c r="AES110" s="431"/>
      <c r="AET110" s="431"/>
      <c r="AEU110" s="431"/>
      <c r="AEV110" s="431"/>
      <c r="AEW110" s="431"/>
      <c r="AEX110" s="431"/>
      <c r="AEY110" s="431"/>
      <c r="AEZ110" s="431"/>
      <c r="AFA110" s="431"/>
      <c r="AFB110" s="431"/>
      <c r="AFC110" s="431"/>
      <c r="AFD110" s="431"/>
      <c r="AFE110" s="431"/>
      <c r="AFF110" s="431"/>
      <c r="AFG110" s="431"/>
      <c r="AFH110" s="431"/>
      <c r="AFI110" s="431"/>
      <c r="AFJ110" s="431"/>
      <c r="AFK110" s="431"/>
      <c r="AFL110" s="431"/>
      <c r="AFM110" s="431"/>
      <c r="AFN110" s="431"/>
      <c r="AFO110" s="431"/>
      <c r="AFP110" s="431"/>
      <c r="AFQ110" s="431"/>
      <c r="AFR110" s="431"/>
      <c r="AFS110" s="431"/>
      <c r="AFT110" s="431"/>
      <c r="AFU110" s="431"/>
      <c r="AFV110" s="431"/>
      <c r="AFW110" s="431"/>
      <c r="AFX110" s="431"/>
      <c r="AFY110" s="431"/>
      <c r="AFZ110" s="431"/>
      <c r="AGA110" s="431"/>
      <c r="AGB110" s="431"/>
      <c r="AGC110" s="431"/>
      <c r="AGD110" s="431"/>
      <c r="AGE110" s="431"/>
      <c r="AGF110" s="431"/>
      <c r="AGG110" s="431"/>
      <c r="AGH110" s="431"/>
      <c r="AGI110" s="431"/>
      <c r="AGJ110" s="431"/>
      <c r="AGK110" s="431"/>
      <c r="AGL110" s="431"/>
      <c r="AGM110" s="431"/>
      <c r="AGN110" s="431"/>
      <c r="AGO110" s="431"/>
      <c r="AGP110" s="431"/>
      <c r="AGQ110" s="431"/>
      <c r="AGR110" s="431"/>
      <c r="AGS110" s="431"/>
      <c r="AGT110" s="431"/>
      <c r="AGU110" s="431"/>
      <c r="AGV110" s="431"/>
      <c r="AGW110" s="431"/>
      <c r="AGX110" s="431"/>
      <c r="AGY110" s="431"/>
      <c r="AGZ110" s="431"/>
      <c r="AHA110" s="431"/>
      <c r="AHB110" s="431"/>
      <c r="AHC110" s="431"/>
      <c r="AHD110" s="431"/>
      <c r="AHE110" s="431"/>
      <c r="AHF110" s="431"/>
      <c r="AHG110" s="431"/>
      <c r="AHH110" s="431"/>
      <c r="AHI110" s="431"/>
      <c r="AHJ110" s="431"/>
      <c r="AHK110" s="431"/>
      <c r="AHL110" s="431"/>
      <c r="AHM110" s="431"/>
      <c r="AHN110" s="431"/>
      <c r="AHO110" s="431"/>
      <c r="AHP110" s="431"/>
      <c r="AHQ110" s="431"/>
      <c r="AHR110" s="431"/>
      <c r="AHS110" s="431"/>
      <c r="AHT110" s="431"/>
      <c r="AHU110" s="431"/>
      <c r="AHV110" s="431"/>
      <c r="AHW110" s="431"/>
      <c r="AHX110" s="431"/>
      <c r="AHY110" s="431"/>
      <c r="AHZ110" s="431"/>
      <c r="AIA110" s="431"/>
      <c r="AIB110" s="431"/>
      <c r="AIC110" s="431"/>
      <c r="AID110" s="431"/>
      <c r="AIE110" s="431"/>
      <c r="AIF110" s="431"/>
      <c r="AIG110" s="431"/>
      <c r="AIH110" s="431"/>
      <c r="AII110" s="431"/>
      <c r="AIJ110" s="431"/>
      <c r="AIK110" s="431"/>
      <c r="AIL110" s="431"/>
      <c r="AIM110" s="431"/>
      <c r="AIN110" s="431"/>
      <c r="AIO110" s="431"/>
      <c r="AIP110" s="431"/>
      <c r="AIQ110" s="431"/>
      <c r="AIR110" s="431"/>
      <c r="AIS110" s="431"/>
      <c r="AIT110" s="431"/>
      <c r="AIU110" s="431"/>
      <c r="AIV110" s="431"/>
      <c r="AIW110" s="431"/>
      <c r="AIX110" s="431"/>
      <c r="AIY110" s="431"/>
      <c r="AIZ110" s="431"/>
      <c r="AJA110" s="431"/>
      <c r="AJB110" s="431"/>
      <c r="AJC110" s="431"/>
      <c r="AJD110" s="431"/>
      <c r="AJE110" s="431"/>
      <c r="AJF110" s="431"/>
      <c r="AJG110" s="431"/>
      <c r="AJH110" s="431"/>
      <c r="AJI110" s="431"/>
      <c r="AJJ110" s="431"/>
      <c r="AJK110" s="431"/>
      <c r="AJL110" s="431"/>
      <c r="AJM110" s="431"/>
      <c r="AJN110" s="431"/>
      <c r="AJO110" s="431"/>
      <c r="AJP110" s="431"/>
      <c r="AJQ110" s="431"/>
      <c r="AJR110" s="431"/>
      <c r="AJS110" s="431"/>
      <c r="AJT110" s="431"/>
      <c r="AJU110" s="431"/>
      <c r="AJV110" s="431"/>
      <c r="AJW110" s="431"/>
      <c r="AJX110" s="431"/>
      <c r="AJY110" s="431"/>
      <c r="AJZ110" s="431"/>
      <c r="AKA110" s="431"/>
      <c r="AKB110" s="431"/>
      <c r="AKC110" s="431"/>
      <c r="AKD110" s="431"/>
      <c r="AKE110" s="431"/>
      <c r="AKF110" s="431"/>
      <c r="AKG110" s="431"/>
      <c r="AKH110" s="431"/>
      <c r="AKI110" s="431"/>
      <c r="AKJ110" s="431"/>
      <c r="AKK110" s="431"/>
      <c r="AKL110" s="431"/>
      <c r="AKM110" s="431"/>
      <c r="AKN110" s="431"/>
      <c r="AKO110" s="431"/>
      <c r="AKP110" s="431"/>
      <c r="AKQ110" s="431"/>
      <c r="AKR110" s="431"/>
      <c r="AKS110" s="431"/>
      <c r="AKT110" s="431"/>
      <c r="AKU110" s="431"/>
      <c r="AKV110" s="431"/>
      <c r="AKW110" s="431"/>
      <c r="AKX110" s="431"/>
      <c r="AKY110" s="431"/>
      <c r="AKZ110" s="431"/>
      <c r="ALA110" s="431"/>
      <c r="ALB110" s="431"/>
      <c r="ALC110" s="431"/>
      <c r="ALD110" s="431"/>
      <c r="ALE110" s="431"/>
      <c r="ALF110" s="431"/>
      <c r="ALG110" s="431"/>
      <c r="ALH110" s="431"/>
      <c r="ALI110" s="431"/>
      <c r="ALJ110" s="431"/>
      <c r="ALK110" s="431"/>
      <c r="ALL110" s="431"/>
      <c r="ALM110" s="431"/>
      <c r="ALN110" s="431"/>
      <c r="ALO110" s="431"/>
      <c r="ALP110" s="431"/>
      <c r="ALQ110" s="431"/>
      <c r="ALR110" s="431"/>
      <c r="ALS110" s="431"/>
      <c r="ALT110" s="431"/>
      <c r="ALU110" s="431"/>
      <c r="ALV110" s="431"/>
      <c r="ALW110" s="431"/>
      <c r="ALX110" s="431"/>
      <c r="ALY110" s="431"/>
      <c r="ALZ110" s="431"/>
      <c r="AMA110" s="431"/>
      <c r="AMB110" s="431"/>
      <c r="AMC110" s="431"/>
      <c r="AMD110" s="431"/>
      <c r="AME110" s="431"/>
      <c r="AMF110" s="431"/>
      <c r="AMG110" s="431"/>
      <c r="AMH110" s="431"/>
      <c r="AMI110" s="431"/>
      <c r="AMJ110" s="431"/>
      <c r="AMK110" s="431"/>
      <c r="AML110" s="431"/>
      <c r="AMM110" s="431"/>
      <c r="AMN110" s="431"/>
      <c r="AMO110" s="431"/>
      <c r="AMP110" s="431"/>
      <c r="AMQ110" s="431"/>
      <c r="AMR110" s="431"/>
      <c r="AMS110" s="431"/>
      <c r="AMT110" s="431"/>
      <c r="AMU110" s="431"/>
      <c r="AMV110" s="431"/>
      <c r="AMW110" s="431"/>
      <c r="AMX110" s="431"/>
      <c r="AMY110" s="431"/>
      <c r="AMZ110" s="431"/>
      <c r="ANA110" s="431"/>
      <c r="ANB110" s="431"/>
      <c r="ANC110" s="431"/>
      <c r="AND110" s="431"/>
      <c r="ANE110" s="431"/>
      <c r="ANF110" s="431"/>
      <c r="ANG110" s="431"/>
      <c r="ANH110" s="431"/>
      <c r="ANI110" s="431"/>
      <c r="ANJ110" s="431"/>
      <c r="ANK110" s="431"/>
      <c r="ANL110" s="431"/>
      <c r="ANM110" s="431"/>
      <c r="ANN110" s="431"/>
      <c r="ANO110" s="431"/>
      <c r="ANP110" s="431"/>
      <c r="ANQ110" s="431"/>
      <c r="ANR110" s="431"/>
      <c r="ANS110" s="431"/>
      <c r="ANT110" s="431"/>
      <c r="ANU110" s="431"/>
      <c r="ANV110" s="431"/>
      <c r="ANW110" s="431"/>
      <c r="ANX110" s="431"/>
      <c r="ANY110" s="431"/>
      <c r="ANZ110" s="431"/>
      <c r="AOA110" s="431"/>
      <c r="AOB110" s="431"/>
      <c r="AOC110" s="431"/>
      <c r="AOD110" s="431"/>
      <c r="AOE110" s="431"/>
      <c r="AOF110" s="431"/>
      <c r="AOG110" s="431"/>
      <c r="AOH110" s="431"/>
      <c r="AOI110" s="431"/>
      <c r="AOJ110" s="431"/>
      <c r="AOK110" s="431"/>
      <c r="AOL110" s="431"/>
      <c r="AOM110" s="431"/>
      <c r="AON110" s="431"/>
      <c r="AOO110" s="431"/>
      <c r="AOP110" s="431"/>
      <c r="AOQ110" s="431"/>
      <c r="AOR110" s="431"/>
      <c r="AOS110" s="431"/>
      <c r="AOT110" s="431"/>
      <c r="AOU110" s="431"/>
      <c r="AOV110" s="431"/>
      <c r="AOW110" s="431"/>
      <c r="AOX110" s="431"/>
      <c r="AOY110" s="431"/>
      <c r="AOZ110" s="431"/>
      <c r="APA110" s="431"/>
      <c r="APB110" s="431"/>
      <c r="APC110" s="431"/>
      <c r="APD110" s="431"/>
      <c r="APE110" s="431"/>
      <c r="APF110" s="431"/>
      <c r="APG110" s="431"/>
      <c r="APH110" s="431"/>
      <c r="API110" s="431"/>
      <c r="APJ110" s="431"/>
      <c r="APK110" s="431"/>
      <c r="APL110" s="431"/>
      <c r="APM110" s="431"/>
      <c r="APN110" s="431"/>
      <c r="APO110" s="431"/>
      <c r="APP110" s="431"/>
      <c r="APQ110" s="431"/>
      <c r="APR110" s="431"/>
      <c r="APS110" s="431"/>
      <c r="APT110" s="431"/>
      <c r="APU110" s="431"/>
      <c r="APV110" s="431"/>
      <c r="APW110" s="431"/>
      <c r="APX110" s="431"/>
      <c r="APY110" s="431"/>
      <c r="APZ110" s="431"/>
      <c r="AQA110" s="431"/>
      <c r="AQB110" s="431"/>
      <c r="AQC110" s="431"/>
      <c r="AQD110" s="431"/>
      <c r="AQE110" s="431"/>
      <c r="AQF110" s="431"/>
      <c r="AQG110" s="431"/>
      <c r="AQH110" s="431"/>
      <c r="AQI110" s="431"/>
      <c r="AQJ110" s="431"/>
      <c r="AQK110" s="431"/>
      <c r="AQL110" s="431"/>
      <c r="AQM110" s="431"/>
      <c r="AQN110" s="431"/>
      <c r="AQO110" s="431"/>
      <c r="AQP110" s="431"/>
      <c r="AQQ110" s="431"/>
      <c r="AQR110" s="431"/>
      <c r="AQS110" s="431"/>
      <c r="AQT110" s="431"/>
      <c r="AQU110" s="431"/>
      <c r="AQV110" s="431"/>
      <c r="AQW110" s="431"/>
      <c r="AQX110" s="431"/>
      <c r="AQY110" s="431"/>
      <c r="AQZ110" s="431"/>
      <c r="ARA110" s="431"/>
      <c r="ARB110" s="431"/>
      <c r="ARC110" s="431"/>
      <c r="ARD110" s="431"/>
      <c r="ARE110" s="431"/>
      <c r="ARF110" s="431"/>
      <c r="ARG110" s="431"/>
      <c r="ARH110" s="431"/>
      <c r="ARI110" s="431"/>
      <c r="ARJ110" s="431"/>
      <c r="ARK110" s="431"/>
      <c r="ARL110" s="431"/>
      <c r="ARM110" s="431"/>
      <c r="ARN110" s="431"/>
      <c r="ARO110" s="431"/>
      <c r="ARP110" s="431"/>
      <c r="ARQ110" s="431"/>
      <c r="ARR110" s="431"/>
      <c r="ARS110" s="431"/>
      <c r="ART110" s="431"/>
      <c r="ARU110" s="431"/>
      <c r="ARV110" s="431"/>
      <c r="ARW110" s="431"/>
      <c r="ARX110" s="431"/>
      <c r="ARY110" s="431"/>
      <c r="ARZ110" s="431"/>
      <c r="ASA110" s="431"/>
      <c r="ASB110" s="431"/>
      <c r="ASC110" s="431"/>
      <c r="ASD110" s="431"/>
      <c r="ASE110" s="431"/>
      <c r="ASF110" s="431"/>
      <c r="ASG110" s="431"/>
      <c r="ASH110" s="431"/>
      <c r="ASI110" s="431"/>
      <c r="ASJ110" s="431"/>
      <c r="ASK110" s="431"/>
      <c r="ASL110" s="431"/>
      <c r="ASM110" s="431"/>
      <c r="ASN110" s="431"/>
      <c r="ASO110" s="431"/>
      <c r="ASP110" s="431"/>
      <c r="ASQ110" s="431"/>
      <c r="ASR110" s="431"/>
      <c r="ASS110" s="431"/>
      <c r="AST110" s="431"/>
      <c r="ASU110" s="431"/>
      <c r="ASV110" s="431"/>
      <c r="ASW110" s="431"/>
      <c r="ASX110" s="431"/>
      <c r="ASY110" s="431"/>
      <c r="ASZ110" s="431"/>
      <c r="ATA110" s="431"/>
      <c r="ATB110" s="431"/>
      <c r="ATC110" s="431"/>
      <c r="ATD110" s="431"/>
      <c r="ATE110" s="431"/>
      <c r="ATF110" s="431"/>
      <c r="ATG110" s="431"/>
      <c r="ATH110" s="431"/>
      <c r="ATI110" s="431"/>
      <c r="ATJ110" s="431"/>
      <c r="ATK110" s="431"/>
      <c r="ATL110" s="431"/>
      <c r="ATM110" s="431"/>
      <c r="ATN110" s="431"/>
      <c r="ATO110" s="431"/>
      <c r="ATP110" s="431"/>
      <c r="ATQ110" s="431"/>
      <c r="ATR110" s="431"/>
      <c r="ATS110" s="431"/>
      <c r="ATT110" s="431"/>
      <c r="ATU110" s="431"/>
      <c r="ATV110" s="431"/>
      <c r="ATW110" s="431"/>
      <c r="ATX110" s="431"/>
      <c r="ATY110" s="431"/>
      <c r="ATZ110" s="431"/>
      <c r="AUA110" s="431"/>
      <c r="AUB110" s="431"/>
      <c r="AUC110" s="431"/>
      <c r="AUD110" s="431"/>
      <c r="AUE110" s="431"/>
      <c r="AUF110" s="431"/>
      <c r="AUG110" s="431"/>
      <c r="AUH110" s="431"/>
      <c r="AUI110" s="431"/>
      <c r="AUJ110" s="431"/>
      <c r="AUK110" s="431"/>
      <c r="AUL110" s="431"/>
      <c r="AUM110" s="431"/>
      <c r="AUN110" s="431"/>
      <c r="AUO110" s="431"/>
      <c r="AUP110" s="431"/>
      <c r="AUQ110" s="431"/>
      <c r="AUR110" s="431"/>
      <c r="AUS110" s="431"/>
      <c r="AUT110" s="431"/>
      <c r="AUU110" s="431"/>
      <c r="AUV110" s="431"/>
      <c r="AUW110" s="431"/>
      <c r="AUX110" s="431"/>
      <c r="AUY110" s="431"/>
      <c r="AUZ110" s="431"/>
      <c r="AVA110" s="431"/>
      <c r="AVB110" s="431"/>
      <c r="AVC110" s="431"/>
      <c r="AVD110" s="431"/>
      <c r="AVE110" s="431"/>
      <c r="AVF110" s="431"/>
      <c r="AVG110" s="431"/>
      <c r="AVH110" s="431"/>
      <c r="AVI110" s="431"/>
      <c r="AVJ110" s="431"/>
      <c r="AVK110" s="431"/>
      <c r="AVL110" s="431"/>
      <c r="AVM110" s="431"/>
      <c r="AVN110" s="431"/>
      <c r="AVO110" s="431"/>
      <c r="AVP110" s="431"/>
      <c r="AVQ110" s="431"/>
      <c r="AVR110" s="431"/>
      <c r="AVS110" s="431"/>
      <c r="AVT110" s="431"/>
      <c r="AVU110" s="431"/>
      <c r="AVV110" s="431"/>
      <c r="AVW110" s="431"/>
      <c r="AVX110" s="431"/>
      <c r="AVY110" s="431"/>
      <c r="AVZ110" s="431"/>
      <c r="AWA110" s="431"/>
      <c r="AWB110" s="431"/>
      <c r="AWC110" s="431"/>
      <c r="AWD110" s="431"/>
      <c r="AWE110" s="431"/>
      <c r="AWF110" s="431"/>
      <c r="AWG110" s="431"/>
      <c r="AWH110" s="431"/>
      <c r="AWI110" s="431"/>
      <c r="AWJ110" s="431"/>
      <c r="AWK110" s="431"/>
      <c r="AWL110" s="431"/>
      <c r="AWM110" s="431"/>
      <c r="AWN110" s="431"/>
      <c r="AWO110" s="431"/>
      <c r="AWP110" s="431"/>
      <c r="AWQ110" s="431"/>
      <c r="AWR110" s="431"/>
      <c r="AWS110" s="431"/>
      <c r="AWT110" s="431"/>
      <c r="AWU110" s="431"/>
      <c r="AWV110" s="431"/>
      <c r="AWW110" s="431"/>
      <c r="AWX110" s="431"/>
      <c r="AWY110" s="431"/>
      <c r="AWZ110" s="431"/>
      <c r="AXA110" s="431"/>
      <c r="AXB110" s="431"/>
      <c r="AXC110" s="431"/>
      <c r="AXD110" s="431"/>
      <c r="AXE110" s="431"/>
      <c r="AXF110" s="431"/>
      <c r="AXG110" s="431"/>
      <c r="AXH110" s="431"/>
      <c r="AXI110" s="431"/>
      <c r="AXJ110" s="431"/>
      <c r="AXK110" s="431"/>
      <c r="AXL110" s="431"/>
      <c r="AXM110" s="431"/>
      <c r="AXN110" s="431"/>
      <c r="AXO110" s="431"/>
      <c r="AXP110" s="431"/>
      <c r="AXQ110" s="431"/>
      <c r="AXR110" s="431"/>
      <c r="AXS110" s="431"/>
      <c r="AXT110" s="431"/>
      <c r="AXU110" s="431"/>
      <c r="AXV110" s="431"/>
      <c r="AXW110" s="431"/>
      <c r="AXX110" s="431"/>
      <c r="AXY110" s="431"/>
      <c r="AXZ110" s="431"/>
      <c r="AYA110" s="431"/>
      <c r="AYB110" s="431"/>
      <c r="AYC110" s="431"/>
      <c r="AYD110" s="431"/>
      <c r="AYE110" s="431"/>
      <c r="AYF110" s="431"/>
      <c r="AYG110" s="431"/>
      <c r="AYH110" s="431"/>
      <c r="AYI110" s="431"/>
      <c r="AYJ110" s="431"/>
      <c r="AYK110" s="431"/>
      <c r="AYL110" s="431"/>
      <c r="AYM110" s="431"/>
      <c r="AYN110" s="431"/>
      <c r="AYO110" s="431"/>
      <c r="AYP110" s="431"/>
      <c r="AYQ110" s="431"/>
      <c r="AYR110" s="431"/>
      <c r="AYS110" s="431"/>
      <c r="AYT110" s="431"/>
      <c r="AYU110" s="431"/>
      <c r="AYV110" s="431"/>
      <c r="AYW110" s="431"/>
      <c r="AYX110" s="431"/>
      <c r="AYY110" s="431"/>
      <c r="AYZ110" s="431"/>
      <c r="AZA110" s="431"/>
      <c r="AZB110" s="431"/>
      <c r="AZC110" s="431"/>
      <c r="AZD110" s="431"/>
      <c r="AZE110" s="431"/>
      <c r="AZF110" s="431"/>
      <c r="AZG110" s="431"/>
      <c r="AZH110" s="431"/>
      <c r="AZI110" s="431"/>
      <c r="AZJ110" s="431"/>
      <c r="AZK110" s="431"/>
      <c r="AZL110" s="431"/>
      <c r="AZM110" s="431"/>
      <c r="AZN110" s="431"/>
      <c r="AZO110" s="431"/>
      <c r="AZP110" s="431"/>
      <c r="AZQ110" s="431"/>
      <c r="AZR110" s="431"/>
      <c r="AZS110" s="431"/>
      <c r="AZT110" s="431"/>
      <c r="AZU110" s="431"/>
      <c r="AZV110" s="431"/>
      <c r="AZW110" s="431"/>
      <c r="AZX110" s="431"/>
      <c r="AZY110" s="431"/>
      <c r="AZZ110" s="431"/>
      <c r="BAA110" s="431"/>
      <c r="BAB110" s="431"/>
      <c r="BAC110" s="431"/>
      <c r="BAD110" s="431"/>
      <c r="BAE110" s="431"/>
      <c r="BAF110" s="431"/>
      <c r="BAG110" s="431"/>
      <c r="BAH110" s="431"/>
      <c r="BAI110" s="431"/>
      <c r="BAJ110" s="431"/>
      <c r="BAK110" s="431"/>
      <c r="BAL110" s="431"/>
      <c r="BAM110" s="431"/>
      <c r="BAN110" s="431"/>
      <c r="BAO110" s="431"/>
      <c r="BAP110" s="431"/>
      <c r="BAQ110" s="431"/>
      <c r="BAR110" s="431"/>
      <c r="BAS110" s="431"/>
      <c r="BAT110" s="431"/>
      <c r="BAU110" s="431"/>
      <c r="BAV110" s="431"/>
      <c r="BAW110" s="431"/>
      <c r="BAX110" s="431"/>
      <c r="BAY110" s="431"/>
      <c r="BAZ110" s="431"/>
      <c r="BBA110" s="431"/>
      <c r="BBB110" s="431"/>
      <c r="BBC110" s="431"/>
      <c r="BBD110" s="431"/>
      <c r="BBE110" s="431"/>
      <c r="BBF110" s="431"/>
      <c r="BBG110" s="431"/>
      <c r="BBH110" s="431"/>
      <c r="BBI110" s="431"/>
      <c r="BBJ110" s="431"/>
      <c r="BBK110" s="431"/>
      <c r="BBL110" s="431"/>
      <c r="BBM110" s="431"/>
      <c r="BBN110" s="431"/>
      <c r="BBO110" s="431"/>
      <c r="BBP110" s="431"/>
      <c r="BBQ110" s="431"/>
      <c r="BBR110" s="431"/>
      <c r="BBS110" s="431"/>
      <c r="BBT110" s="431"/>
      <c r="BBU110" s="431"/>
      <c r="BBV110" s="431"/>
      <c r="BBW110" s="431"/>
      <c r="BBX110" s="431"/>
      <c r="BBY110" s="431"/>
      <c r="BBZ110" s="431"/>
      <c r="BCA110" s="431"/>
      <c r="BCB110" s="431"/>
      <c r="BCC110" s="431"/>
      <c r="BCD110" s="431"/>
      <c r="BCE110" s="431"/>
      <c r="BCF110" s="431"/>
      <c r="BCG110" s="431"/>
      <c r="BCH110" s="431"/>
      <c r="BCI110" s="431"/>
      <c r="BCJ110" s="431"/>
      <c r="BCK110" s="431"/>
      <c r="BCL110" s="431"/>
      <c r="BCM110" s="431"/>
      <c r="BCN110" s="431"/>
      <c r="BCO110" s="431"/>
      <c r="BCP110" s="431"/>
      <c r="BCQ110" s="431"/>
      <c r="BCR110" s="431"/>
      <c r="BCS110" s="431"/>
      <c r="BCT110" s="431"/>
      <c r="BCU110" s="431"/>
      <c r="BCV110" s="431"/>
      <c r="BCW110" s="431"/>
      <c r="BCX110" s="431"/>
      <c r="BCY110" s="431"/>
      <c r="BCZ110" s="431"/>
      <c r="BDA110" s="431"/>
      <c r="BDB110" s="431"/>
      <c r="BDC110" s="431"/>
      <c r="BDD110" s="431"/>
      <c r="BDE110" s="431"/>
      <c r="BDF110" s="431"/>
      <c r="BDG110" s="431"/>
      <c r="BDH110" s="431"/>
      <c r="BDI110" s="431"/>
      <c r="BDJ110" s="431"/>
      <c r="BDK110" s="431"/>
      <c r="BDL110" s="431"/>
      <c r="BDM110" s="431"/>
      <c r="BDN110" s="431"/>
      <c r="BDO110" s="431"/>
      <c r="BDP110" s="431"/>
      <c r="BDQ110" s="431"/>
      <c r="BDR110" s="431"/>
      <c r="BDS110" s="431"/>
      <c r="BDT110" s="431"/>
      <c r="BDU110" s="431"/>
      <c r="BDV110" s="431"/>
      <c r="BDW110" s="431"/>
      <c r="BDX110" s="431"/>
      <c r="BDY110" s="431"/>
      <c r="BDZ110" s="431"/>
      <c r="BEA110" s="431"/>
      <c r="BEB110" s="431"/>
      <c r="BEC110" s="431"/>
      <c r="BED110" s="431"/>
      <c r="BEE110" s="431"/>
      <c r="BEF110" s="431"/>
      <c r="BEG110" s="431"/>
      <c r="BEH110" s="431"/>
      <c r="BEI110" s="431"/>
      <c r="BEJ110" s="431"/>
      <c r="BEK110" s="431"/>
      <c r="BEL110" s="431"/>
      <c r="BEM110" s="431"/>
      <c r="BEN110" s="431"/>
      <c r="BEO110" s="431"/>
      <c r="BEP110" s="431"/>
      <c r="BEQ110" s="431"/>
      <c r="BER110" s="431"/>
      <c r="BES110" s="431"/>
      <c r="BET110" s="431"/>
      <c r="BEU110" s="431"/>
      <c r="BEV110" s="431"/>
      <c r="BEW110" s="431"/>
      <c r="BEX110" s="431"/>
      <c r="BEY110" s="431"/>
      <c r="BEZ110" s="431"/>
      <c r="BFA110" s="431"/>
      <c r="BFB110" s="431"/>
      <c r="BFC110" s="431"/>
      <c r="BFD110" s="431"/>
      <c r="BFE110" s="431"/>
      <c r="BFF110" s="431"/>
      <c r="BFG110" s="431"/>
      <c r="BFH110" s="431"/>
      <c r="BFI110" s="431"/>
      <c r="BFJ110" s="431"/>
      <c r="BFK110" s="431"/>
      <c r="BFL110" s="431"/>
      <c r="BFM110" s="431"/>
      <c r="BFN110" s="431"/>
      <c r="BFO110" s="431"/>
      <c r="BFP110" s="431"/>
      <c r="BFQ110" s="431"/>
      <c r="BFR110" s="431"/>
      <c r="BFS110" s="431"/>
      <c r="BFT110" s="431"/>
      <c r="BFU110" s="431"/>
      <c r="BFV110" s="431"/>
      <c r="BFW110" s="431"/>
      <c r="BFX110" s="431"/>
      <c r="BFY110" s="431"/>
      <c r="BFZ110" s="431"/>
      <c r="BGA110" s="431"/>
      <c r="BGB110" s="431"/>
      <c r="BGC110" s="431"/>
      <c r="BGD110" s="431"/>
      <c r="BGE110" s="431"/>
      <c r="BGF110" s="431"/>
      <c r="BGG110" s="431"/>
      <c r="BGH110" s="431"/>
      <c r="BGI110" s="431"/>
      <c r="BGJ110" s="431"/>
      <c r="BGK110" s="431"/>
      <c r="BGL110" s="431"/>
      <c r="BGM110" s="431"/>
      <c r="BGN110" s="431"/>
      <c r="BGO110" s="431"/>
      <c r="BGP110" s="431"/>
      <c r="BGQ110" s="431"/>
      <c r="BGR110" s="431"/>
      <c r="BGS110" s="431"/>
      <c r="BGT110" s="431"/>
      <c r="BGU110" s="431"/>
      <c r="BGV110" s="431"/>
      <c r="BGW110" s="431"/>
      <c r="BGX110" s="431"/>
      <c r="BGY110" s="431"/>
      <c r="BGZ110" s="431"/>
      <c r="BHA110" s="431"/>
      <c r="BHB110" s="431"/>
      <c r="BHC110" s="431"/>
      <c r="BHD110" s="431"/>
      <c r="BHE110" s="431"/>
      <c r="BHF110" s="431"/>
      <c r="BHG110" s="431"/>
      <c r="BHH110" s="431"/>
      <c r="BHI110" s="431"/>
      <c r="BHJ110" s="431"/>
      <c r="BHK110" s="431"/>
      <c r="BHL110" s="431"/>
      <c r="BHM110" s="431"/>
      <c r="BHN110" s="431"/>
      <c r="BHO110" s="431"/>
      <c r="BHP110" s="431"/>
      <c r="BHQ110" s="431"/>
      <c r="BHR110" s="431"/>
      <c r="BHS110" s="431"/>
      <c r="BHT110" s="431"/>
      <c r="BHU110" s="431"/>
      <c r="BHV110" s="431"/>
      <c r="BHW110" s="431"/>
      <c r="BHX110" s="431"/>
      <c r="BHY110" s="431"/>
      <c r="BHZ110" s="431"/>
      <c r="BIA110" s="431"/>
      <c r="BIB110" s="431"/>
      <c r="BIC110" s="431"/>
      <c r="BID110" s="431"/>
      <c r="BIE110" s="431"/>
      <c r="BIF110" s="431"/>
      <c r="BIG110" s="431"/>
      <c r="BIH110" s="431"/>
      <c r="BII110" s="431"/>
      <c r="BIJ110" s="431"/>
      <c r="BIK110" s="431"/>
      <c r="BIL110" s="431"/>
      <c r="BIM110" s="431"/>
      <c r="BIN110" s="431"/>
      <c r="BIO110" s="431"/>
      <c r="BIP110" s="431"/>
      <c r="BIQ110" s="431"/>
      <c r="BIR110" s="431"/>
      <c r="BIS110" s="431"/>
      <c r="BIT110" s="431"/>
      <c r="BIU110" s="431"/>
      <c r="BIV110" s="431"/>
      <c r="BIW110" s="431"/>
      <c r="BIX110" s="431"/>
      <c r="BIY110" s="431"/>
      <c r="BIZ110" s="431"/>
      <c r="BJA110" s="431"/>
      <c r="BJB110" s="431"/>
      <c r="BJC110" s="431"/>
      <c r="BJD110" s="431"/>
      <c r="BJE110" s="431"/>
      <c r="BJF110" s="431"/>
      <c r="BJG110" s="431"/>
      <c r="BJH110" s="431"/>
      <c r="BJI110" s="431"/>
      <c r="BJJ110" s="431"/>
      <c r="BJK110" s="431"/>
      <c r="BJL110" s="431"/>
      <c r="BJM110" s="431"/>
      <c r="BJN110" s="431"/>
      <c r="BJO110" s="431"/>
      <c r="BJP110" s="431"/>
      <c r="BJQ110" s="431"/>
      <c r="BJR110" s="431"/>
      <c r="BJS110" s="431"/>
      <c r="BJT110" s="431"/>
      <c r="BJU110" s="431"/>
      <c r="BJV110" s="431"/>
      <c r="BJW110" s="431"/>
      <c r="BJX110" s="431"/>
      <c r="BJY110" s="431"/>
      <c r="BJZ110" s="431"/>
      <c r="BKA110" s="431"/>
      <c r="BKB110" s="431"/>
      <c r="BKC110" s="431"/>
      <c r="BKD110" s="431"/>
      <c r="BKE110" s="431"/>
      <c r="BKF110" s="431"/>
      <c r="BKG110" s="431"/>
      <c r="BKH110" s="431"/>
      <c r="BKI110" s="431"/>
      <c r="BKJ110" s="431"/>
      <c r="BKK110" s="431"/>
      <c r="BKL110" s="431"/>
      <c r="BKM110" s="431"/>
      <c r="BKN110" s="431"/>
      <c r="BKO110" s="431"/>
      <c r="BKP110" s="431"/>
      <c r="BKQ110" s="431"/>
      <c r="BKR110" s="431"/>
      <c r="BKS110" s="431"/>
      <c r="BKT110" s="431"/>
      <c r="BKU110" s="431"/>
      <c r="BKV110" s="431"/>
      <c r="BKW110" s="431"/>
      <c r="BKX110" s="431"/>
      <c r="BKY110" s="431"/>
      <c r="BKZ110" s="431"/>
      <c r="BLA110" s="431"/>
      <c r="BLB110" s="431"/>
      <c r="BLC110" s="431"/>
      <c r="BLD110" s="431"/>
      <c r="BLE110" s="431"/>
      <c r="BLF110" s="431"/>
      <c r="BLG110" s="431"/>
      <c r="BLH110" s="431"/>
      <c r="BLI110" s="431"/>
      <c r="BLJ110" s="431"/>
      <c r="BLK110" s="431"/>
      <c r="BLL110" s="431"/>
      <c r="BLM110" s="431"/>
      <c r="BLN110" s="431"/>
      <c r="BLO110" s="431"/>
      <c r="BLP110" s="431"/>
      <c r="BLQ110" s="431"/>
      <c r="BLR110" s="431"/>
      <c r="BLS110" s="431"/>
      <c r="BLT110" s="431"/>
      <c r="BLU110" s="431"/>
      <c r="BLV110" s="431"/>
      <c r="BLW110" s="431"/>
      <c r="BLX110" s="431"/>
      <c r="BLY110" s="431"/>
      <c r="BLZ110" s="431"/>
      <c r="BMA110" s="431"/>
      <c r="BMB110" s="431"/>
      <c r="BMC110" s="431"/>
      <c r="BMD110" s="431"/>
      <c r="BME110" s="431"/>
      <c r="BMF110" s="431"/>
      <c r="BMG110" s="431"/>
      <c r="BMH110" s="431"/>
      <c r="BMI110" s="431"/>
      <c r="BMJ110" s="431"/>
      <c r="BMK110" s="431"/>
      <c r="BML110" s="431"/>
      <c r="BMM110" s="431"/>
      <c r="BMN110" s="431"/>
      <c r="BMO110" s="431"/>
      <c r="BMP110" s="431"/>
      <c r="BMQ110" s="431"/>
      <c r="BMR110" s="431"/>
      <c r="BMS110" s="431"/>
      <c r="BMT110" s="431"/>
      <c r="BMU110" s="431"/>
      <c r="BMV110" s="431"/>
      <c r="BMW110" s="431"/>
      <c r="BMX110" s="431"/>
      <c r="BMY110" s="431"/>
      <c r="BMZ110" s="431"/>
      <c r="BNA110" s="431"/>
      <c r="BNB110" s="431"/>
      <c r="BNC110" s="431"/>
      <c r="BND110" s="431"/>
      <c r="BNE110" s="431"/>
      <c r="BNF110" s="431"/>
      <c r="BNG110" s="431"/>
      <c r="BNH110" s="431"/>
      <c r="BNI110" s="431"/>
      <c r="BNJ110" s="431"/>
      <c r="BNK110" s="431"/>
      <c r="BNL110" s="431"/>
      <c r="BNM110" s="431"/>
      <c r="BNN110" s="431"/>
      <c r="BNO110" s="431"/>
      <c r="BNP110" s="431"/>
      <c r="BNQ110" s="431"/>
      <c r="BNR110" s="431"/>
      <c r="BNS110" s="431"/>
      <c r="BNT110" s="431"/>
      <c r="BNU110" s="431"/>
      <c r="BNV110" s="431"/>
      <c r="BNW110" s="431"/>
      <c r="BNX110" s="431"/>
      <c r="BNY110" s="431"/>
      <c r="BNZ110" s="431"/>
      <c r="BOA110" s="431"/>
      <c r="BOB110" s="431"/>
      <c r="BOC110" s="431"/>
      <c r="BOD110" s="431"/>
      <c r="BOE110" s="431"/>
      <c r="BOF110" s="431"/>
      <c r="BOG110" s="431"/>
      <c r="BOH110" s="431"/>
      <c r="BOI110" s="431"/>
      <c r="BOJ110" s="431"/>
      <c r="BOK110" s="431"/>
      <c r="BOL110" s="431"/>
      <c r="BOM110" s="431"/>
      <c r="BON110" s="431"/>
      <c r="BOO110" s="431"/>
      <c r="BOP110" s="431"/>
      <c r="BOQ110" s="431"/>
      <c r="BOR110" s="431"/>
      <c r="BOS110" s="431"/>
      <c r="BOT110" s="431"/>
      <c r="BOU110" s="431"/>
      <c r="BOV110" s="431"/>
      <c r="BOW110" s="431"/>
      <c r="BOX110" s="431"/>
      <c r="BOY110" s="431"/>
      <c r="BOZ110" s="431"/>
      <c r="BPA110" s="431"/>
      <c r="BPB110" s="431"/>
      <c r="BPC110" s="431"/>
      <c r="BPD110" s="431"/>
      <c r="BPE110" s="431"/>
      <c r="BPF110" s="431"/>
      <c r="BPG110" s="431"/>
      <c r="BPH110" s="431"/>
      <c r="BPI110" s="431"/>
      <c r="BPJ110" s="431"/>
      <c r="BPK110" s="431"/>
      <c r="BPL110" s="431"/>
      <c r="BPM110" s="431"/>
      <c r="BPN110" s="431"/>
      <c r="BPO110" s="431"/>
      <c r="BPP110" s="431"/>
      <c r="BPQ110" s="431"/>
      <c r="BPR110" s="431"/>
      <c r="BPS110" s="431"/>
      <c r="BPT110" s="431"/>
      <c r="BPU110" s="431"/>
      <c r="BPV110" s="431"/>
      <c r="BPW110" s="431"/>
      <c r="BPX110" s="431"/>
      <c r="BPY110" s="431"/>
      <c r="BPZ110" s="431"/>
      <c r="BQA110" s="431"/>
      <c r="BQB110" s="431"/>
      <c r="BQC110" s="431"/>
      <c r="BQD110" s="431"/>
      <c r="BQE110" s="431"/>
      <c r="BQF110" s="431"/>
      <c r="BQG110" s="431"/>
      <c r="BQH110" s="431"/>
      <c r="BQI110" s="431"/>
      <c r="BQJ110" s="431"/>
      <c r="BQK110" s="431"/>
      <c r="BQL110" s="431"/>
      <c r="BQM110" s="431"/>
      <c r="BQN110" s="431"/>
      <c r="BQO110" s="431"/>
      <c r="BQP110" s="431"/>
      <c r="BQQ110" s="431"/>
      <c r="BQR110" s="431"/>
      <c r="BQS110" s="431"/>
      <c r="BQT110" s="431"/>
      <c r="BQU110" s="431"/>
      <c r="BQV110" s="431"/>
      <c r="BQW110" s="431"/>
      <c r="BQX110" s="431"/>
      <c r="BQY110" s="431"/>
      <c r="BQZ110" s="431"/>
      <c r="BRA110" s="431"/>
      <c r="BRB110" s="431"/>
      <c r="BRC110" s="431"/>
      <c r="BRD110" s="431"/>
      <c r="BRE110" s="431"/>
      <c r="BRF110" s="431"/>
      <c r="BRG110" s="431"/>
      <c r="BRH110" s="431"/>
      <c r="BRI110" s="431"/>
      <c r="BRJ110" s="431"/>
      <c r="BRK110" s="431"/>
      <c r="BRL110" s="431"/>
      <c r="BRM110" s="431"/>
      <c r="BRN110" s="431"/>
      <c r="BRO110" s="431"/>
      <c r="BRP110" s="431"/>
      <c r="BRQ110" s="431"/>
      <c r="BRR110" s="431"/>
      <c r="BRS110" s="431"/>
      <c r="BRT110" s="431"/>
      <c r="BRU110" s="431"/>
    </row>
    <row r="111" spans="1:1841" ht="29.25" customHeight="1" x14ac:dyDescent="0.3">
      <c r="A111" s="792"/>
      <c r="B111" s="476">
        <v>18</v>
      </c>
      <c r="C111" s="476" t="s">
        <v>462</v>
      </c>
      <c r="D111" s="504">
        <f t="shared" si="45"/>
        <v>12672175.6</v>
      </c>
      <c r="E111" s="477">
        <v>7</v>
      </c>
      <c r="F111" s="464">
        <v>0</v>
      </c>
      <c r="G111" s="464">
        <v>0</v>
      </c>
      <c r="H111" s="464">
        <f t="shared" si="46"/>
        <v>736793.57142857101</v>
      </c>
      <c r="I111" s="477">
        <v>3</v>
      </c>
      <c r="J111" s="478"/>
      <c r="K111" s="477">
        <v>0</v>
      </c>
      <c r="L111" s="479"/>
      <c r="M111" s="476"/>
      <c r="N111" s="478"/>
      <c r="O111" s="476"/>
      <c r="P111" s="478"/>
      <c r="Q111" s="476"/>
      <c r="R111" s="478"/>
      <c r="S111" s="476"/>
      <c r="T111" s="478"/>
      <c r="U111" s="476"/>
      <c r="V111" s="478"/>
      <c r="W111" s="476"/>
      <c r="X111" s="480">
        <f t="shared" si="47"/>
        <v>736793.57142857101</v>
      </c>
      <c r="Y111" s="469">
        <f t="shared" si="48"/>
        <v>3</v>
      </c>
      <c r="Z111" s="480">
        <f t="shared" si="49"/>
        <v>0</v>
      </c>
      <c r="AA111" s="470">
        <f t="shared" si="50"/>
        <v>0</v>
      </c>
      <c r="AB111" s="521"/>
      <c r="AC111" s="486"/>
      <c r="AD111" s="527"/>
      <c r="AE111" s="527"/>
      <c r="AF111" s="527"/>
      <c r="AG111" s="527"/>
      <c r="AH111" s="431"/>
      <c r="AI111" s="431"/>
      <c r="AJ111" s="431"/>
      <c r="AK111" s="431"/>
      <c r="AL111" s="431"/>
      <c r="AM111" s="431"/>
      <c r="AN111" s="431"/>
      <c r="AO111" s="431"/>
      <c r="AP111" s="431"/>
      <c r="AQ111" s="431"/>
      <c r="AR111" s="431"/>
      <c r="AS111" s="431"/>
      <c r="AT111" s="431"/>
      <c r="AU111" s="431"/>
      <c r="AV111" s="431"/>
      <c r="AW111" s="431"/>
      <c r="AX111" s="431"/>
      <c r="AY111" s="431"/>
      <c r="AZ111" s="431"/>
      <c r="BA111" s="431"/>
      <c r="BB111" s="431"/>
      <c r="BC111" s="431"/>
      <c r="BD111" s="431"/>
      <c r="BE111" s="431"/>
      <c r="BF111" s="431"/>
      <c r="BG111" s="431"/>
      <c r="BH111" s="431"/>
      <c r="BI111" s="431"/>
      <c r="BJ111" s="431"/>
      <c r="BK111" s="431"/>
      <c r="BL111" s="431"/>
      <c r="BM111" s="431"/>
      <c r="BN111" s="431"/>
      <c r="BO111" s="431"/>
      <c r="BP111" s="431"/>
      <c r="BQ111" s="431"/>
      <c r="BR111" s="431"/>
      <c r="BS111" s="431"/>
      <c r="BT111" s="431"/>
      <c r="BU111" s="431"/>
      <c r="BV111" s="431"/>
      <c r="BW111" s="431"/>
      <c r="BX111" s="431"/>
      <c r="BY111" s="431"/>
      <c r="BZ111" s="431"/>
      <c r="CA111" s="431"/>
      <c r="CB111" s="431"/>
      <c r="CC111" s="431"/>
      <c r="CD111" s="431"/>
      <c r="CE111" s="431"/>
      <c r="CF111" s="431"/>
      <c r="CG111" s="431"/>
      <c r="CH111" s="431"/>
      <c r="CI111" s="431"/>
      <c r="CJ111" s="431"/>
      <c r="CK111" s="431"/>
      <c r="CL111" s="431"/>
      <c r="CM111" s="431"/>
      <c r="CN111" s="431"/>
      <c r="CO111" s="431"/>
      <c r="CP111" s="431"/>
      <c r="CQ111" s="431"/>
      <c r="CR111" s="431"/>
      <c r="CS111" s="431"/>
      <c r="CT111" s="431"/>
      <c r="CU111" s="431"/>
      <c r="CV111" s="431"/>
      <c r="CW111" s="431"/>
      <c r="CX111" s="431"/>
      <c r="CY111" s="431"/>
      <c r="CZ111" s="431"/>
      <c r="DA111" s="431"/>
      <c r="DB111" s="431"/>
      <c r="DC111" s="431"/>
      <c r="DD111" s="431"/>
      <c r="DE111" s="431"/>
      <c r="DF111" s="431"/>
      <c r="DG111" s="431"/>
      <c r="DH111" s="431"/>
      <c r="DI111" s="431"/>
      <c r="DJ111" s="431"/>
      <c r="DK111" s="431"/>
      <c r="DL111" s="431"/>
      <c r="DM111" s="431"/>
      <c r="DN111" s="431"/>
      <c r="DO111" s="431"/>
      <c r="DP111" s="431"/>
      <c r="DQ111" s="431"/>
      <c r="DR111" s="431"/>
      <c r="DS111" s="431"/>
      <c r="DT111" s="431"/>
      <c r="DU111" s="431"/>
      <c r="DV111" s="431"/>
      <c r="DW111" s="431"/>
      <c r="DX111" s="431"/>
      <c r="DY111" s="431"/>
      <c r="DZ111" s="431"/>
      <c r="EA111" s="431"/>
      <c r="EB111" s="431"/>
      <c r="EC111" s="431"/>
      <c r="ED111" s="431"/>
      <c r="EE111" s="431"/>
      <c r="EF111" s="431"/>
      <c r="EG111" s="431"/>
      <c r="EH111" s="431"/>
      <c r="EI111" s="431"/>
      <c r="EJ111" s="431"/>
      <c r="EK111" s="431"/>
      <c r="EL111" s="431"/>
      <c r="EM111" s="431"/>
      <c r="EN111" s="431"/>
      <c r="EO111" s="431"/>
      <c r="EP111" s="431"/>
      <c r="EQ111" s="431"/>
      <c r="ER111" s="431"/>
      <c r="ES111" s="431"/>
      <c r="ET111" s="431"/>
      <c r="EU111" s="431"/>
      <c r="EV111" s="431"/>
      <c r="EW111" s="431"/>
      <c r="EX111" s="431"/>
      <c r="EY111" s="431"/>
      <c r="EZ111" s="431"/>
      <c r="FA111" s="431"/>
      <c r="FB111" s="431"/>
      <c r="FC111" s="431"/>
      <c r="FD111" s="431"/>
      <c r="FE111" s="431"/>
      <c r="FF111" s="431"/>
      <c r="FG111" s="431"/>
      <c r="FH111" s="431"/>
      <c r="FI111" s="431"/>
      <c r="FJ111" s="431"/>
      <c r="FK111" s="431"/>
      <c r="FL111" s="431"/>
      <c r="FM111" s="431"/>
      <c r="FN111" s="431"/>
      <c r="FO111" s="431"/>
      <c r="FP111" s="431"/>
      <c r="FQ111" s="431"/>
      <c r="FR111" s="431"/>
      <c r="FS111" s="431"/>
      <c r="FT111" s="431"/>
      <c r="FU111" s="431"/>
      <c r="FV111" s="431"/>
      <c r="FW111" s="431"/>
      <c r="FX111" s="431"/>
      <c r="FY111" s="431"/>
      <c r="FZ111" s="431"/>
      <c r="GA111" s="431"/>
      <c r="GB111" s="431"/>
      <c r="GC111" s="431"/>
      <c r="GD111" s="431"/>
      <c r="GE111" s="431"/>
      <c r="GF111" s="431"/>
      <c r="GG111" s="431"/>
      <c r="GH111" s="431"/>
      <c r="GI111" s="431"/>
      <c r="GJ111" s="431"/>
      <c r="GK111" s="431"/>
      <c r="GL111" s="431"/>
      <c r="GM111" s="431"/>
      <c r="GN111" s="431"/>
      <c r="GO111" s="431"/>
      <c r="GP111" s="431"/>
      <c r="GQ111" s="431"/>
      <c r="GR111" s="431"/>
      <c r="GS111" s="431"/>
      <c r="GT111" s="431"/>
      <c r="GU111" s="431"/>
      <c r="GV111" s="431"/>
      <c r="GW111" s="431"/>
      <c r="GX111" s="431"/>
      <c r="GY111" s="431"/>
      <c r="GZ111" s="431"/>
      <c r="HA111" s="431"/>
      <c r="HB111" s="431"/>
      <c r="HC111" s="431"/>
      <c r="HD111" s="431"/>
      <c r="HE111" s="431"/>
      <c r="HF111" s="431"/>
      <c r="HG111" s="431"/>
      <c r="HH111" s="431"/>
      <c r="HI111" s="431"/>
      <c r="HJ111" s="431"/>
      <c r="HK111" s="431"/>
      <c r="HL111" s="431"/>
      <c r="HM111" s="431"/>
      <c r="HN111" s="431"/>
      <c r="HO111" s="431"/>
      <c r="HP111" s="431"/>
      <c r="HQ111" s="431"/>
      <c r="HR111" s="431"/>
      <c r="HS111" s="431"/>
      <c r="HT111" s="431"/>
      <c r="HU111" s="431"/>
      <c r="HV111" s="431"/>
      <c r="HW111" s="431"/>
      <c r="HX111" s="431"/>
      <c r="HY111" s="431"/>
      <c r="HZ111" s="431"/>
      <c r="IA111" s="431"/>
      <c r="IB111" s="431"/>
      <c r="IC111" s="431"/>
      <c r="ID111" s="431"/>
      <c r="IE111" s="431"/>
      <c r="IF111" s="431"/>
      <c r="IG111" s="431"/>
      <c r="IH111" s="431"/>
      <c r="II111" s="431"/>
      <c r="IJ111" s="431"/>
      <c r="IK111" s="431"/>
      <c r="IL111" s="431"/>
      <c r="IM111" s="431"/>
      <c r="IN111" s="431"/>
      <c r="IO111" s="431"/>
      <c r="IP111" s="431"/>
      <c r="IQ111" s="431"/>
      <c r="IR111" s="431"/>
      <c r="IS111" s="431"/>
      <c r="IT111" s="431"/>
      <c r="IU111" s="431"/>
      <c r="IV111" s="431"/>
      <c r="IW111" s="431"/>
      <c r="IX111" s="431"/>
      <c r="IY111" s="431"/>
      <c r="IZ111" s="431"/>
      <c r="JA111" s="431"/>
      <c r="JB111" s="431"/>
      <c r="JC111" s="431"/>
      <c r="JD111" s="431"/>
      <c r="JE111" s="431"/>
      <c r="JF111" s="431"/>
      <c r="JG111" s="431"/>
      <c r="JH111" s="431"/>
      <c r="JI111" s="431"/>
      <c r="JJ111" s="431"/>
      <c r="JK111" s="431"/>
      <c r="JL111" s="431"/>
      <c r="JM111" s="431"/>
      <c r="JN111" s="431"/>
      <c r="JO111" s="431"/>
      <c r="JP111" s="431"/>
      <c r="JQ111" s="431"/>
      <c r="JR111" s="431"/>
      <c r="JS111" s="431"/>
      <c r="JT111" s="431"/>
      <c r="JU111" s="431"/>
      <c r="JV111" s="431"/>
      <c r="JW111" s="431"/>
      <c r="JX111" s="431"/>
      <c r="JY111" s="431"/>
      <c r="JZ111" s="431"/>
      <c r="KA111" s="431"/>
      <c r="KB111" s="431"/>
      <c r="KC111" s="431"/>
      <c r="KD111" s="431"/>
      <c r="KE111" s="431"/>
      <c r="KF111" s="431"/>
      <c r="KG111" s="431"/>
      <c r="KH111" s="431"/>
      <c r="KI111" s="431"/>
      <c r="KJ111" s="431"/>
      <c r="KK111" s="431"/>
      <c r="KL111" s="431"/>
      <c r="KM111" s="431"/>
      <c r="KN111" s="431"/>
      <c r="KO111" s="431"/>
      <c r="KP111" s="431"/>
      <c r="KQ111" s="431"/>
      <c r="KR111" s="431"/>
      <c r="KS111" s="431"/>
      <c r="KT111" s="431"/>
      <c r="KU111" s="431"/>
      <c r="KV111" s="431"/>
      <c r="KW111" s="431"/>
      <c r="KX111" s="431"/>
      <c r="KY111" s="431"/>
      <c r="KZ111" s="431"/>
      <c r="LA111" s="431"/>
      <c r="LB111" s="431"/>
      <c r="LC111" s="431"/>
      <c r="LD111" s="431"/>
      <c r="LE111" s="431"/>
      <c r="LF111" s="431"/>
      <c r="LG111" s="431"/>
      <c r="LH111" s="431"/>
      <c r="LI111" s="431"/>
      <c r="LJ111" s="431"/>
      <c r="LK111" s="431"/>
      <c r="LL111" s="431"/>
      <c r="LM111" s="431"/>
      <c r="LN111" s="431"/>
      <c r="LO111" s="431"/>
      <c r="LP111" s="431"/>
      <c r="LQ111" s="431"/>
      <c r="LR111" s="431"/>
      <c r="LS111" s="431"/>
      <c r="LT111" s="431"/>
      <c r="LU111" s="431"/>
      <c r="LV111" s="431"/>
      <c r="LW111" s="431"/>
      <c r="LX111" s="431"/>
      <c r="LY111" s="431"/>
      <c r="LZ111" s="431"/>
      <c r="MA111" s="431"/>
      <c r="MB111" s="431"/>
      <c r="MC111" s="431"/>
      <c r="MD111" s="431"/>
      <c r="ME111" s="431"/>
      <c r="MF111" s="431"/>
      <c r="MG111" s="431"/>
      <c r="MH111" s="431"/>
      <c r="MI111" s="431"/>
      <c r="MJ111" s="431"/>
      <c r="MK111" s="431"/>
      <c r="ML111" s="431"/>
      <c r="MM111" s="431"/>
      <c r="MN111" s="431"/>
      <c r="MO111" s="431"/>
      <c r="MP111" s="431"/>
      <c r="MQ111" s="431"/>
      <c r="MR111" s="431"/>
      <c r="MS111" s="431"/>
      <c r="MT111" s="431"/>
      <c r="MU111" s="431"/>
      <c r="MV111" s="431"/>
      <c r="MW111" s="431"/>
      <c r="MX111" s="431"/>
      <c r="MY111" s="431"/>
      <c r="MZ111" s="431"/>
      <c r="NA111" s="431"/>
      <c r="NB111" s="431"/>
      <c r="NC111" s="431"/>
      <c r="ND111" s="431"/>
      <c r="NE111" s="431"/>
      <c r="NF111" s="431"/>
      <c r="NG111" s="431"/>
      <c r="NH111" s="431"/>
      <c r="NI111" s="431"/>
      <c r="NJ111" s="431"/>
      <c r="NK111" s="431"/>
      <c r="NL111" s="431"/>
      <c r="NM111" s="431"/>
      <c r="NN111" s="431"/>
      <c r="NO111" s="431"/>
      <c r="NP111" s="431"/>
      <c r="NQ111" s="431"/>
      <c r="NR111" s="431"/>
      <c r="NS111" s="431"/>
      <c r="NT111" s="431"/>
      <c r="NU111" s="431"/>
      <c r="NV111" s="431"/>
      <c r="NW111" s="431"/>
      <c r="NX111" s="431"/>
      <c r="NY111" s="431"/>
      <c r="NZ111" s="431"/>
      <c r="OA111" s="431"/>
      <c r="OB111" s="431"/>
      <c r="OC111" s="431"/>
      <c r="OD111" s="431"/>
      <c r="OE111" s="431"/>
      <c r="OF111" s="431"/>
      <c r="OG111" s="431"/>
      <c r="OH111" s="431"/>
      <c r="OI111" s="431"/>
      <c r="OJ111" s="431"/>
      <c r="OK111" s="431"/>
      <c r="OL111" s="431"/>
      <c r="OM111" s="431"/>
      <c r="ON111" s="431"/>
      <c r="OO111" s="431"/>
      <c r="OP111" s="431"/>
      <c r="OQ111" s="431"/>
      <c r="OR111" s="431"/>
      <c r="OS111" s="431"/>
      <c r="OT111" s="431"/>
      <c r="OU111" s="431"/>
      <c r="OV111" s="431"/>
      <c r="OW111" s="431"/>
      <c r="OX111" s="431"/>
      <c r="OY111" s="431"/>
      <c r="OZ111" s="431"/>
      <c r="PA111" s="431"/>
      <c r="PB111" s="431"/>
      <c r="PC111" s="431"/>
      <c r="PD111" s="431"/>
      <c r="PE111" s="431"/>
      <c r="PF111" s="431"/>
      <c r="PG111" s="431"/>
      <c r="PH111" s="431"/>
      <c r="PI111" s="431"/>
      <c r="PJ111" s="431"/>
      <c r="PK111" s="431"/>
      <c r="PL111" s="431"/>
      <c r="PM111" s="431"/>
      <c r="PN111" s="431"/>
      <c r="PO111" s="431"/>
      <c r="PP111" s="431"/>
      <c r="PQ111" s="431"/>
      <c r="PR111" s="431"/>
      <c r="PS111" s="431"/>
      <c r="PT111" s="431"/>
      <c r="PU111" s="431"/>
      <c r="PV111" s="431"/>
      <c r="PW111" s="431"/>
      <c r="PX111" s="431"/>
      <c r="PY111" s="431"/>
      <c r="PZ111" s="431"/>
      <c r="QA111" s="431"/>
      <c r="QB111" s="431"/>
      <c r="QC111" s="431"/>
      <c r="QD111" s="431"/>
      <c r="QE111" s="431"/>
      <c r="QF111" s="431"/>
      <c r="QG111" s="431"/>
      <c r="QH111" s="431"/>
      <c r="QI111" s="431"/>
      <c r="QJ111" s="431"/>
      <c r="QK111" s="431"/>
      <c r="QL111" s="431"/>
      <c r="QM111" s="431"/>
      <c r="QN111" s="431"/>
      <c r="QO111" s="431"/>
      <c r="QP111" s="431"/>
      <c r="QQ111" s="431"/>
      <c r="QR111" s="431"/>
      <c r="QS111" s="431"/>
      <c r="QT111" s="431"/>
      <c r="QU111" s="431"/>
      <c r="QV111" s="431"/>
      <c r="QW111" s="431"/>
      <c r="QX111" s="431"/>
      <c r="QY111" s="431"/>
      <c r="QZ111" s="431"/>
      <c r="RA111" s="431"/>
      <c r="RB111" s="431"/>
      <c r="RC111" s="431"/>
      <c r="RD111" s="431"/>
      <c r="RE111" s="431"/>
      <c r="RF111" s="431"/>
      <c r="RG111" s="431"/>
      <c r="RH111" s="431"/>
      <c r="RI111" s="431"/>
      <c r="RJ111" s="431"/>
      <c r="RK111" s="431"/>
      <c r="RL111" s="431"/>
      <c r="RM111" s="431"/>
      <c r="RN111" s="431"/>
      <c r="RO111" s="431"/>
      <c r="RP111" s="431"/>
      <c r="RQ111" s="431"/>
      <c r="RR111" s="431"/>
      <c r="RS111" s="431"/>
      <c r="RT111" s="431"/>
      <c r="RU111" s="431"/>
      <c r="RV111" s="431"/>
      <c r="RW111" s="431"/>
      <c r="RX111" s="431"/>
      <c r="RY111" s="431"/>
      <c r="RZ111" s="431"/>
      <c r="SA111" s="431"/>
      <c r="SB111" s="431"/>
      <c r="SC111" s="431"/>
      <c r="SD111" s="431"/>
      <c r="SE111" s="431"/>
      <c r="SF111" s="431"/>
      <c r="SG111" s="431"/>
      <c r="SH111" s="431"/>
      <c r="SI111" s="431"/>
      <c r="SJ111" s="431"/>
      <c r="SK111" s="431"/>
      <c r="SL111" s="431"/>
      <c r="SM111" s="431"/>
      <c r="SN111" s="431"/>
      <c r="SO111" s="431"/>
      <c r="SP111" s="431"/>
      <c r="SQ111" s="431"/>
      <c r="SR111" s="431"/>
      <c r="SS111" s="431"/>
      <c r="ST111" s="431"/>
      <c r="SU111" s="431"/>
      <c r="SV111" s="431"/>
      <c r="SW111" s="431"/>
      <c r="SX111" s="431"/>
      <c r="SY111" s="431"/>
      <c r="SZ111" s="431"/>
      <c r="TA111" s="431"/>
      <c r="TB111" s="431"/>
      <c r="TC111" s="431"/>
      <c r="TD111" s="431"/>
      <c r="TE111" s="431"/>
      <c r="TF111" s="431"/>
      <c r="TG111" s="431"/>
      <c r="TH111" s="431"/>
      <c r="TI111" s="431"/>
      <c r="TJ111" s="431"/>
      <c r="TK111" s="431"/>
      <c r="TL111" s="431"/>
      <c r="TM111" s="431"/>
      <c r="TN111" s="431"/>
      <c r="TO111" s="431"/>
      <c r="TP111" s="431"/>
      <c r="TQ111" s="431"/>
      <c r="TR111" s="431"/>
      <c r="TS111" s="431"/>
      <c r="TT111" s="431"/>
      <c r="TU111" s="431"/>
      <c r="TV111" s="431"/>
      <c r="TW111" s="431"/>
      <c r="TX111" s="431"/>
      <c r="TY111" s="431"/>
      <c r="TZ111" s="431"/>
      <c r="UA111" s="431"/>
      <c r="UB111" s="431"/>
      <c r="UC111" s="431"/>
      <c r="UD111" s="431"/>
      <c r="UE111" s="431"/>
      <c r="UF111" s="431"/>
      <c r="UG111" s="431"/>
      <c r="UH111" s="431"/>
      <c r="UI111" s="431"/>
      <c r="UJ111" s="431"/>
      <c r="UK111" s="431"/>
      <c r="UL111" s="431"/>
      <c r="UM111" s="431"/>
      <c r="UN111" s="431"/>
      <c r="UO111" s="431"/>
      <c r="UP111" s="431"/>
      <c r="UQ111" s="431"/>
      <c r="UR111" s="431"/>
      <c r="US111" s="431"/>
      <c r="UT111" s="431"/>
      <c r="UU111" s="431"/>
      <c r="UV111" s="431"/>
      <c r="UW111" s="431"/>
      <c r="UX111" s="431"/>
      <c r="UY111" s="431"/>
      <c r="UZ111" s="431"/>
      <c r="VA111" s="431"/>
      <c r="VB111" s="431"/>
      <c r="VC111" s="431"/>
      <c r="VD111" s="431"/>
      <c r="VE111" s="431"/>
      <c r="VF111" s="431"/>
      <c r="VG111" s="431"/>
      <c r="VH111" s="431"/>
      <c r="VI111" s="431"/>
      <c r="VJ111" s="431"/>
      <c r="VK111" s="431"/>
      <c r="VL111" s="431"/>
      <c r="VM111" s="431"/>
      <c r="VN111" s="431"/>
      <c r="VO111" s="431"/>
      <c r="VP111" s="431"/>
      <c r="VQ111" s="431"/>
      <c r="VR111" s="431"/>
      <c r="VS111" s="431"/>
      <c r="VT111" s="431"/>
      <c r="VU111" s="431"/>
      <c r="VV111" s="431"/>
      <c r="VW111" s="431"/>
      <c r="VX111" s="431"/>
      <c r="VY111" s="431"/>
      <c r="VZ111" s="431"/>
      <c r="WA111" s="431"/>
      <c r="WB111" s="431"/>
      <c r="WC111" s="431"/>
      <c r="WD111" s="431"/>
      <c r="WE111" s="431"/>
      <c r="WF111" s="431"/>
      <c r="WG111" s="431"/>
      <c r="WH111" s="431"/>
      <c r="WI111" s="431"/>
      <c r="WJ111" s="431"/>
      <c r="WK111" s="431"/>
      <c r="WL111" s="431"/>
      <c r="WM111" s="431"/>
      <c r="WN111" s="431"/>
      <c r="WO111" s="431"/>
      <c r="WP111" s="431"/>
      <c r="WQ111" s="431"/>
      <c r="WR111" s="431"/>
      <c r="WS111" s="431"/>
      <c r="WT111" s="431"/>
      <c r="WU111" s="431"/>
      <c r="WV111" s="431"/>
      <c r="WW111" s="431"/>
      <c r="WX111" s="431"/>
      <c r="WY111" s="431"/>
      <c r="WZ111" s="431"/>
      <c r="XA111" s="431"/>
      <c r="XB111" s="431"/>
      <c r="XC111" s="431"/>
      <c r="XD111" s="431"/>
      <c r="XE111" s="431"/>
      <c r="XF111" s="431"/>
      <c r="XG111" s="431"/>
      <c r="XH111" s="431"/>
      <c r="XI111" s="431"/>
      <c r="XJ111" s="431"/>
      <c r="XK111" s="431"/>
      <c r="XL111" s="431"/>
      <c r="XM111" s="431"/>
      <c r="XN111" s="431"/>
      <c r="XO111" s="431"/>
      <c r="XP111" s="431"/>
      <c r="XQ111" s="431"/>
      <c r="XR111" s="431"/>
      <c r="XS111" s="431"/>
      <c r="XT111" s="431"/>
      <c r="XU111" s="431"/>
      <c r="XV111" s="431"/>
      <c r="XW111" s="431"/>
      <c r="XX111" s="431"/>
      <c r="XY111" s="431"/>
      <c r="XZ111" s="431"/>
      <c r="YA111" s="431"/>
      <c r="YB111" s="431"/>
      <c r="YC111" s="431"/>
      <c r="YD111" s="431"/>
      <c r="YE111" s="431"/>
      <c r="YF111" s="431"/>
      <c r="YG111" s="431"/>
      <c r="YH111" s="431"/>
      <c r="YI111" s="431"/>
      <c r="YJ111" s="431"/>
      <c r="YK111" s="431"/>
      <c r="YL111" s="431"/>
      <c r="YM111" s="431"/>
      <c r="YN111" s="431"/>
      <c r="YO111" s="431"/>
      <c r="YP111" s="431"/>
      <c r="YQ111" s="431"/>
      <c r="YR111" s="431"/>
      <c r="YS111" s="431"/>
      <c r="YT111" s="431"/>
      <c r="YU111" s="431"/>
      <c r="YV111" s="431"/>
      <c r="YW111" s="431"/>
      <c r="YX111" s="431"/>
      <c r="YY111" s="431"/>
      <c r="YZ111" s="431"/>
      <c r="ZA111" s="431"/>
      <c r="ZB111" s="431"/>
      <c r="ZC111" s="431"/>
      <c r="ZD111" s="431"/>
      <c r="ZE111" s="431"/>
      <c r="ZF111" s="431"/>
      <c r="ZG111" s="431"/>
      <c r="ZH111" s="431"/>
      <c r="ZI111" s="431"/>
      <c r="ZJ111" s="431"/>
      <c r="ZK111" s="431"/>
      <c r="ZL111" s="431"/>
      <c r="ZM111" s="431"/>
      <c r="ZN111" s="431"/>
      <c r="ZO111" s="431"/>
      <c r="ZP111" s="431"/>
      <c r="ZQ111" s="431"/>
      <c r="ZR111" s="431"/>
      <c r="ZS111" s="431"/>
      <c r="ZT111" s="431"/>
      <c r="ZU111" s="431"/>
      <c r="ZV111" s="431"/>
      <c r="ZW111" s="431"/>
      <c r="ZX111" s="431"/>
      <c r="ZY111" s="431"/>
      <c r="ZZ111" s="431"/>
      <c r="AAA111" s="431"/>
      <c r="AAB111" s="431"/>
      <c r="AAC111" s="431"/>
      <c r="AAD111" s="431"/>
      <c r="AAE111" s="431"/>
      <c r="AAF111" s="431"/>
      <c r="AAG111" s="431"/>
      <c r="AAH111" s="431"/>
      <c r="AAI111" s="431"/>
      <c r="AAJ111" s="431"/>
      <c r="AAK111" s="431"/>
      <c r="AAL111" s="431"/>
      <c r="AAM111" s="431"/>
      <c r="AAN111" s="431"/>
      <c r="AAO111" s="431"/>
      <c r="AAP111" s="431"/>
      <c r="AAQ111" s="431"/>
      <c r="AAR111" s="431"/>
      <c r="AAS111" s="431"/>
      <c r="AAT111" s="431"/>
      <c r="AAU111" s="431"/>
      <c r="AAV111" s="431"/>
      <c r="AAW111" s="431"/>
      <c r="AAX111" s="431"/>
      <c r="AAY111" s="431"/>
      <c r="AAZ111" s="431"/>
      <c r="ABA111" s="431"/>
      <c r="ABB111" s="431"/>
      <c r="ABC111" s="431"/>
      <c r="ABD111" s="431"/>
      <c r="ABE111" s="431"/>
      <c r="ABF111" s="431"/>
      <c r="ABG111" s="431"/>
      <c r="ABH111" s="431"/>
      <c r="ABI111" s="431"/>
      <c r="ABJ111" s="431"/>
      <c r="ABK111" s="431"/>
      <c r="ABL111" s="431"/>
      <c r="ABM111" s="431"/>
      <c r="ABN111" s="431"/>
      <c r="ABO111" s="431"/>
      <c r="ABP111" s="431"/>
      <c r="ABQ111" s="431"/>
      <c r="ABR111" s="431"/>
      <c r="ABS111" s="431"/>
      <c r="ABT111" s="431"/>
      <c r="ABU111" s="431"/>
      <c r="ABV111" s="431"/>
      <c r="ABW111" s="431"/>
      <c r="ABX111" s="431"/>
      <c r="ABY111" s="431"/>
      <c r="ABZ111" s="431"/>
      <c r="ACA111" s="431"/>
      <c r="ACB111" s="431"/>
      <c r="ACC111" s="431"/>
      <c r="ACD111" s="431"/>
      <c r="ACE111" s="431"/>
      <c r="ACF111" s="431"/>
      <c r="ACG111" s="431"/>
      <c r="ACH111" s="431"/>
      <c r="ACI111" s="431"/>
      <c r="ACJ111" s="431"/>
      <c r="ACK111" s="431"/>
      <c r="ACL111" s="431"/>
      <c r="ACM111" s="431"/>
      <c r="ACN111" s="431"/>
      <c r="ACO111" s="431"/>
      <c r="ACP111" s="431"/>
      <c r="ACQ111" s="431"/>
      <c r="ACR111" s="431"/>
      <c r="ACS111" s="431"/>
      <c r="ACT111" s="431"/>
      <c r="ACU111" s="431"/>
      <c r="ACV111" s="431"/>
      <c r="ACW111" s="431"/>
      <c r="ACX111" s="431"/>
      <c r="ACY111" s="431"/>
      <c r="ACZ111" s="431"/>
      <c r="ADA111" s="431"/>
      <c r="ADB111" s="431"/>
      <c r="ADC111" s="431"/>
      <c r="ADD111" s="431"/>
      <c r="ADE111" s="431"/>
      <c r="ADF111" s="431"/>
      <c r="ADG111" s="431"/>
      <c r="ADH111" s="431"/>
      <c r="ADI111" s="431"/>
      <c r="ADJ111" s="431"/>
      <c r="ADK111" s="431"/>
      <c r="ADL111" s="431"/>
      <c r="ADM111" s="431"/>
      <c r="ADN111" s="431"/>
      <c r="ADO111" s="431"/>
      <c r="ADP111" s="431"/>
      <c r="ADQ111" s="431"/>
      <c r="ADR111" s="431"/>
      <c r="ADS111" s="431"/>
      <c r="ADT111" s="431"/>
      <c r="ADU111" s="431"/>
      <c r="ADV111" s="431"/>
      <c r="ADW111" s="431"/>
      <c r="ADX111" s="431"/>
      <c r="ADY111" s="431"/>
      <c r="ADZ111" s="431"/>
      <c r="AEA111" s="431"/>
      <c r="AEB111" s="431"/>
      <c r="AEC111" s="431"/>
      <c r="AED111" s="431"/>
      <c r="AEE111" s="431"/>
      <c r="AEF111" s="431"/>
      <c r="AEG111" s="431"/>
      <c r="AEH111" s="431"/>
      <c r="AEI111" s="431"/>
      <c r="AEJ111" s="431"/>
      <c r="AEK111" s="431"/>
      <c r="AEL111" s="431"/>
      <c r="AEM111" s="431"/>
      <c r="AEN111" s="431"/>
      <c r="AEO111" s="431"/>
      <c r="AEP111" s="431"/>
      <c r="AEQ111" s="431"/>
      <c r="AER111" s="431"/>
      <c r="AES111" s="431"/>
      <c r="AET111" s="431"/>
      <c r="AEU111" s="431"/>
      <c r="AEV111" s="431"/>
      <c r="AEW111" s="431"/>
      <c r="AEX111" s="431"/>
      <c r="AEY111" s="431"/>
      <c r="AEZ111" s="431"/>
      <c r="AFA111" s="431"/>
      <c r="AFB111" s="431"/>
      <c r="AFC111" s="431"/>
      <c r="AFD111" s="431"/>
      <c r="AFE111" s="431"/>
      <c r="AFF111" s="431"/>
      <c r="AFG111" s="431"/>
      <c r="AFH111" s="431"/>
      <c r="AFI111" s="431"/>
      <c r="AFJ111" s="431"/>
      <c r="AFK111" s="431"/>
      <c r="AFL111" s="431"/>
      <c r="AFM111" s="431"/>
      <c r="AFN111" s="431"/>
      <c r="AFO111" s="431"/>
      <c r="AFP111" s="431"/>
      <c r="AFQ111" s="431"/>
      <c r="AFR111" s="431"/>
      <c r="AFS111" s="431"/>
      <c r="AFT111" s="431"/>
      <c r="AFU111" s="431"/>
      <c r="AFV111" s="431"/>
      <c r="AFW111" s="431"/>
      <c r="AFX111" s="431"/>
      <c r="AFY111" s="431"/>
      <c r="AFZ111" s="431"/>
      <c r="AGA111" s="431"/>
      <c r="AGB111" s="431"/>
      <c r="AGC111" s="431"/>
      <c r="AGD111" s="431"/>
      <c r="AGE111" s="431"/>
      <c r="AGF111" s="431"/>
      <c r="AGG111" s="431"/>
      <c r="AGH111" s="431"/>
      <c r="AGI111" s="431"/>
      <c r="AGJ111" s="431"/>
      <c r="AGK111" s="431"/>
      <c r="AGL111" s="431"/>
      <c r="AGM111" s="431"/>
      <c r="AGN111" s="431"/>
      <c r="AGO111" s="431"/>
      <c r="AGP111" s="431"/>
      <c r="AGQ111" s="431"/>
      <c r="AGR111" s="431"/>
      <c r="AGS111" s="431"/>
      <c r="AGT111" s="431"/>
      <c r="AGU111" s="431"/>
      <c r="AGV111" s="431"/>
      <c r="AGW111" s="431"/>
      <c r="AGX111" s="431"/>
      <c r="AGY111" s="431"/>
      <c r="AGZ111" s="431"/>
      <c r="AHA111" s="431"/>
      <c r="AHB111" s="431"/>
      <c r="AHC111" s="431"/>
      <c r="AHD111" s="431"/>
      <c r="AHE111" s="431"/>
      <c r="AHF111" s="431"/>
      <c r="AHG111" s="431"/>
      <c r="AHH111" s="431"/>
      <c r="AHI111" s="431"/>
      <c r="AHJ111" s="431"/>
      <c r="AHK111" s="431"/>
      <c r="AHL111" s="431"/>
      <c r="AHM111" s="431"/>
      <c r="AHN111" s="431"/>
      <c r="AHO111" s="431"/>
      <c r="AHP111" s="431"/>
      <c r="AHQ111" s="431"/>
      <c r="AHR111" s="431"/>
      <c r="AHS111" s="431"/>
      <c r="AHT111" s="431"/>
      <c r="AHU111" s="431"/>
      <c r="AHV111" s="431"/>
      <c r="AHW111" s="431"/>
      <c r="AHX111" s="431"/>
      <c r="AHY111" s="431"/>
      <c r="AHZ111" s="431"/>
      <c r="AIA111" s="431"/>
      <c r="AIB111" s="431"/>
      <c r="AIC111" s="431"/>
      <c r="AID111" s="431"/>
      <c r="AIE111" s="431"/>
      <c r="AIF111" s="431"/>
      <c r="AIG111" s="431"/>
      <c r="AIH111" s="431"/>
      <c r="AII111" s="431"/>
      <c r="AIJ111" s="431"/>
      <c r="AIK111" s="431"/>
      <c r="AIL111" s="431"/>
      <c r="AIM111" s="431"/>
      <c r="AIN111" s="431"/>
      <c r="AIO111" s="431"/>
      <c r="AIP111" s="431"/>
      <c r="AIQ111" s="431"/>
      <c r="AIR111" s="431"/>
      <c r="AIS111" s="431"/>
      <c r="AIT111" s="431"/>
      <c r="AIU111" s="431"/>
      <c r="AIV111" s="431"/>
      <c r="AIW111" s="431"/>
      <c r="AIX111" s="431"/>
      <c r="AIY111" s="431"/>
      <c r="AIZ111" s="431"/>
      <c r="AJA111" s="431"/>
      <c r="AJB111" s="431"/>
      <c r="AJC111" s="431"/>
      <c r="AJD111" s="431"/>
      <c r="AJE111" s="431"/>
      <c r="AJF111" s="431"/>
      <c r="AJG111" s="431"/>
      <c r="AJH111" s="431"/>
      <c r="AJI111" s="431"/>
      <c r="AJJ111" s="431"/>
      <c r="AJK111" s="431"/>
      <c r="AJL111" s="431"/>
      <c r="AJM111" s="431"/>
      <c r="AJN111" s="431"/>
      <c r="AJO111" s="431"/>
      <c r="AJP111" s="431"/>
      <c r="AJQ111" s="431"/>
      <c r="AJR111" s="431"/>
      <c r="AJS111" s="431"/>
      <c r="AJT111" s="431"/>
      <c r="AJU111" s="431"/>
      <c r="AJV111" s="431"/>
      <c r="AJW111" s="431"/>
      <c r="AJX111" s="431"/>
      <c r="AJY111" s="431"/>
      <c r="AJZ111" s="431"/>
      <c r="AKA111" s="431"/>
      <c r="AKB111" s="431"/>
      <c r="AKC111" s="431"/>
      <c r="AKD111" s="431"/>
      <c r="AKE111" s="431"/>
      <c r="AKF111" s="431"/>
      <c r="AKG111" s="431"/>
      <c r="AKH111" s="431"/>
      <c r="AKI111" s="431"/>
      <c r="AKJ111" s="431"/>
      <c r="AKK111" s="431"/>
      <c r="AKL111" s="431"/>
      <c r="AKM111" s="431"/>
      <c r="AKN111" s="431"/>
      <c r="AKO111" s="431"/>
      <c r="AKP111" s="431"/>
      <c r="AKQ111" s="431"/>
      <c r="AKR111" s="431"/>
      <c r="AKS111" s="431"/>
      <c r="AKT111" s="431"/>
      <c r="AKU111" s="431"/>
      <c r="AKV111" s="431"/>
      <c r="AKW111" s="431"/>
      <c r="AKX111" s="431"/>
      <c r="AKY111" s="431"/>
      <c r="AKZ111" s="431"/>
      <c r="ALA111" s="431"/>
      <c r="ALB111" s="431"/>
      <c r="ALC111" s="431"/>
      <c r="ALD111" s="431"/>
      <c r="ALE111" s="431"/>
      <c r="ALF111" s="431"/>
      <c r="ALG111" s="431"/>
      <c r="ALH111" s="431"/>
      <c r="ALI111" s="431"/>
      <c r="ALJ111" s="431"/>
      <c r="ALK111" s="431"/>
      <c r="ALL111" s="431"/>
      <c r="ALM111" s="431"/>
      <c r="ALN111" s="431"/>
      <c r="ALO111" s="431"/>
      <c r="ALP111" s="431"/>
      <c r="ALQ111" s="431"/>
      <c r="ALR111" s="431"/>
      <c r="ALS111" s="431"/>
      <c r="ALT111" s="431"/>
      <c r="ALU111" s="431"/>
      <c r="ALV111" s="431"/>
      <c r="ALW111" s="431"/>
      <c r="ALX111" s="431"/>
      <c r="ALY111" s="431"/>
      <c r="ALZ111" s="431"/>
      <c r="AMA111" s="431"/>
      <c r="AMB111" s="431"/>
      <c r="AMC111" s="431"/>
      <c r="AMD111" s="431"/>
      <c r="AME111" s="431"/>
      <c r="AMF111" s="431"/>
      <c r="AMG111" s="431"/>
      <c r="AMH111" s="431"/>
      <c r="AMI111" s="431"/>
      <c r="AMJ111" s="431"/>
      <c r="AMK111" s="431"/>
      <c r="AML111" s="431"/>
      <c r="AMM111" s="431"/>
      <c r="AMN111" s="431"/>
      <c r="AMO111" s="431"/>
      <c r="AMP111" s="431"/>
      <c r="AMQ111" s="431"/>
      <c r="AMR111" s="431"/>
      <c r="AMS111" s="431"/>
      <c r="AMT111" s="431"/>
      <c r="AMU111" s="431"/>
      <c r="AMV111" s="431"/>
      <c r="AMW111" s="431"/>
      <c r="AMX111" s="431"/>
      <c r="AMY111" s="431"/>
      <c r="AMZ111" s="431"/>
      <c r="ANA111" s="431"/>
      <c r="ANB111" s="431"/>
      <c r="ANC111" s="431"/>
      <c r="AND111" s="431"/>
      <c r="ANE111" s="431"/>
      <c r="ANF111" s="431"/>
      <c r="ANG111" s="431"/>
      <c r="ANH111" s="431"/>
      <c r="ANI111" s="431"/>
      <c r="ANJ111" s="431"/>
      <c r="ANK111" s="431"/>
      <c r="ANL111" s="431"/>
      <c r="ANM111" s="431"/>
      <c r="ANN111" s="431"/>
      <c r="ANO111" s="431"/>
      <c r="ANP111" s="431"/>
      <c r="ANQ111" s="431"/>
      <c r="ANR111" s="431"/>
      <c r="ANS111" s="431"/>
      <c r="ANT111" s="431"/>
      <c r="ANU111" s="431"/>
      <c r="ANV111" s="431"/>
      <c r="ANW111" s="431"/>
      <c r="ANX111" s="431"/>
      <c r="ANY111" s="431"/>
      <c r="ANZ111" s="431"/>
      <c r="AOA111" s="431"/>
      <c r="AOB111" s="431"/>
      <c r="AOC111" s="431"/>
      <c r="AOD111" s="431"/>
      <c r="AOE111" s="431"/>
      <c r="AOF111" s="431"/>
      <c r="AOG111" s="431"/>
      <c r="AOH111" s="431"/>
      <c r="AOI111" s="431"/>
      <c r="AOJ111" s="431"/>
      <c r="AOK111" s="431"/>
      <c r="AOL111" s="431"/>
      <c r="AOM111" s="431"/>
      <c r="AON111" s="431"/>
      <c r="AOO111" s="431"/>
      <c r="AOP111" s="431"/>
      <c r="AOQ111" s="431"/>
      <c r="AOR111" s="431"/>
      <c r="AOS111" s="431"/>
      <c r="AOT111" s="431"/>
      <c r="AOU111" s="431"/>
      <c r="AOV111" s="431"/>
      <c r="AOW111" s="431"/>
      <c r="AOX111" s="431"/>
      <c r="AOY111" s="431"/>
      <c r="AOZ111" s="431"/>
      <c r="APA111" s="431"/>
      <c r="APB111" s="431"/>
      <c r="APC111" s="431"/>
      <c r="APD111" s="431"/>
      <c r="APE111" s="431"/>
      <c r="APF111" s="431"/>
      <c r="APG111" s="431"/>
      <c r="APH111" s="431"/>
      <c r="API111" s="431"/>
      <c r="APJ111" s="431"/>
      <c r="APK111" s="431"/>
      <c r="APL111" s="431"/>
      <c r="APM111" s="431"/>
      <c r="APN111" s="431"/>
      <c r="APO111" s="431"/>
      <c r="APP111" s="431"/>
      <c r="APQ111" s="431"/>
      <c r="APR111" s="431"/>
      <c r="APS111" s="431"/>
      <c r="APT111" s="431"/>
      <c r="APU111" s="431"/>
      <c r="APV111" s="431"/>
      <c r="APW111" s="431"/>
      <c r="APX111" s="431"/>
      <c r="APY111" s="431"/>
      <c r="APZ111" s="431"/>
      <c r="AQA111" s="431"/>
      <c r="AQB111" s="431"/>
      <c r="AQC111" s="431"/>
      <c r="AQD111" s="431"/>
      <c r="AQE111" s="431"/>
      <c r="AQF111" s="431"/>
      <c r="AQG111" s="431"/>
      <c r="AQH111" s="431"/>
      <c r="AQI111" s="431"/>
      <c r="AQJ111" s="431"/>
      <c r="AQK111" s="431"/>
      <c r="AQL111" s="431"/>
      <c r="AQM111" s="431"/>
      <c r="AQN111" s="431"/>
      <c r="AQO111" s="431"/>
      <c r="AQP111" s="431"/>
      <c r="AQQ111" s="431"/>
      <c r="AQR111" s="431"/>
      <c r="AQS111" s="431"/>
      <c r="AQT111" s="431"/>
      <c r="AQU111" s="431"/>
      <c r="AQV111" s="431"/>
      <c r="AQW111" s="431"/>
      <c r="AQX111" s="431"/>
      <c r="AQY111" s="431"/>
      <c r="AQZ111" s="431"/>
      <c r="ARA111" s="431"/>
      <c r="ARB111" s="431"/>
      <c r="ARC111" s="431"/>
      <c r="ARD111" s="431"/>
      <c r="ARE111" s="431"/>
      <c r="ARF111" s="431"/>
      <c r="ARG111" s="431"/>
      <c r="ARH111" s="431"/>
      <c r="ARI111" s="431"/>
      <c r="ARJ111" s="431"/>
      <c r="ARK111" s="431"/>
      <c r="ARL111" s="431"/>
      <c r="ARM111" s="431"/>
      <c r="ARN111" s="431"/>
      <c r="ARO111" s="431"/>
      <c r="ARP111" s="431"/>
      <c r="ARQ111" s="431"/>
      <c r="ARR111" s="431"/>
      <c r="ARS111" s="431"/>
      <c r="ART111" s="431"/>
      <c r="ARU111" s="431"/>
      <c r="ARV111" s="431"/>
      <c r="ARW111" s="431"/>
      <c r="ARX111" s="431"/>
      <c r="ARY111" s="431"/>
      <c r="ARZ111" s="431"/>
      <c r="ASA111" s="431"/>
      <c r="ASB111" s="431"/>
      <c r="ASC111" s="431"/>
      <c r="ASD111" s="431"/>
      <c r="ASE111" s="431"/>
      <c r="ASF111" s="431"/>
      <c r="ASG111" s="431"/>
      <c r="ASH111" s="431"/>
      <c r="ASI111" s="431"/>
      <c r="ASJ111" s="431"/>
      <c r="ASK111" s="431"/>
      <c r="ASL111" s="431"/>
      <c r="ASM111" s="431"/>
      <c r="ASN111" s="431"/>
      <c r="ASO111" s="431"/>
      <c r="ASP111" s="431"/>
      <c r="ASQ111" s="431"/>
      <c r="ASR111" s="431"/>
      <c r="ASS111" s="431"/>
      <c r="AST111" s="431"/>
      <c r="ASU111" s="431"/>
      <c r="ASV111" s="431"/>
      <c r="ASW111" s="431"/>
      <c r="ASX111" s="431"/>
      <c r="ASY111" s="431"/>
      <c r="ASZ111" s="431"/>
      <c r="ATA111" s="431"/>
      <c r="ATB111" s="431"/>
      <c r="ATC111" s="431"/>
      <c r="ATD111" s="431"/>
      <c r="ATE111" s="431"/>
      <c r="ATF111" s="431"/>
      <c r="ATG111" s="431"/>
      <c r="ATH111" s="431"/>
      <c r="ATI111" s="431"/>
      <c r="ATJ111" s="431"/>
      <c r="ATK111" s="431"/>
      <c r="ATL111" s="431"/>
      <c r="ATM111" s="431"/>
      <c r="ATN111" s="431"/>
      <c r="ATO111" s="431"/>
      <c r="ATP111" s="431"/>
      <c r="ATQ111" s="431"/>
      <c r="ATR111" s="431"/>
      <c r="ATS111" s="431"/>
      <c r="ATT111" s="431"/>
      <c r="ATU111" s="431"/>
      <c r="ATV111" s="431"/>
      <c r="ATW111" s="431"/>
      <c r="ATX111" s="431"/>
      <c r="ATY111" s="431"/>
      <c r="ATZ111" s="431"/>
      <c r="AUA111" s="431"/>
      <c r="AUB111" s="431"/>
      <c r="AUC111" s="431"/>
      <c r="AUD111" s="431"/>
      <c r="AUE111" s="431"/>
      <c r="AUF111" s="431"/>
      <c r="AUG111" s="431"/>
      <c r="AUH111" s="431"/>
      <c r="AUI111" s="431"/>
      <c r="AUJ111" s="431"/>
      <c r="AUK111" s="431"/>
      <c r="AUL111" s="431"/>
      <c r="AUM111" s="431"/>
      <c r="AUN111" s="431"/>
      <c r="AUO111" s="431"/>
      <c r="AUP111" s="431"/>
      <c r="AUQ111" s="431"/>
      <c r="AUR111" s="431"/>
      <c r="AUS111" s="431"/>
      <c r="AUT111" s="431"/>
      <c r="AUU111" s="431"/>
      <c r="AUV111" s="431"/>
      <c r="AUW111" s="431"/>
      <c r="AUX111" s="431"/>
      <c r="AUY111" s="431"/>
      <c r="AUZ111" s="431"/>
      <c r="AVA111" s="431"/>
      <c r="AVB111" s="431"/>
      <c r="AVC111" s="431"/>
      <c r="AVD111" s="431"/>
      <c r="AVE111" s="431"/>
      <c r="AVF111" s="431"/>
      <c r="AVG111" s="431"/>
      <c r="AVH111" s="431"/>
      <c r="AVI111" s="431"/>
      <c r="AVJ111" s="431"/>
      <c r="AVK111" s="431"/>
      <c r="AVL111" s="431"/>
      <c r="AVM111" s="431"/>
      <c r="AVN111" s="431"/>
      <c r="AVO111" s="431"/>
      <c r="AVP111" s="431"/>
      <c r="AVQ111" s="431"/>
      <c r="AVR111" s="431"/>
      <c r="AVS111" s="431"/>
      <c r="AVT111" s="431"/>
      <c r="AVU111" s="431"/>
      <c r="AVV111" s="431"/>
      <c r="AVW111" s="431"/>
      <c r="AVX111" s="431"/>
      <c r="AVY111" s="431"/>
      <c r="AVZ111" s="431"/>
      <c r="AWA111" s="431"/>
      <c r="AWB111" s="431"/>
      <c r="AWC111" s="431"/>
      <c r="AWD111" s="431"/>
      <c r="AWE111" s="431"/>
      <c r="AWF111" s="431"/>
      <c r="AWG111" s="431"/>
      <c r="AWH111" s="431"/>
      <c r="AWI111" s="431"/>
      <c r="AWJ111" s="431"/>
      <c r="AWK111" s="431"/>
      <c r="AWL111" s="431"/>
      <c r="AWM111" s="431"/>
      <c r="AWN111" s="431"/>
      <c r="AWO111" s="431"/>
      <c r="AWP111" s="431"/>
      <c r="AWQ111" s="431"/>
      <c r="AWR111" s="431"/>
      <c r="AWS111" s="431"/>
      <c r="AWT111" s="431"/>
      <c r="AWU111" s="431"/>
      <c r="AWV111" s="431"/>
      <c r="AWW111" s="431"/>
      <c r="AWX111" s="431"/>
      <c r="AWY111" s="431"/>
      <c r="AWZ111" s="431"/>
      <c r="AXA111" s="431"/>
      <c r="AXB111" s="431"/>
      <c r="AXC111" s="431"/>
      <c r="AXD111" s="431"/>
      <c r="AXE111" s="431"/>
      <c r="AXF111" s="431"/>
      <c r="AXG111" s="431"/>
      <c r="AXH111" s="431"/>
      <c r="AXI111" s="431"/>
      <c r="AXJ111" s="431"/>
      <c r="AXK111" s="431"/>
      <c r="AXL111" s="431"/>
      <c r="AXM111" s="431"/>
      <c r="AXN111" s="431"/>
      <c r="AXO111" s="431"/>
      <c r="AXP111" s="431"/>
      <c r="AXQ111" s="431"/>
      <c r="AXR111" s="431"/>
      <c r="AXS111" s="431"/>
      <c r="AXT111" s="431"/>
      <c r="AXU111" s="431"/>
      <c r="AXV111" s="431"/>
      <c r="AXW111" s="431"/>
      <c r="AXX111" s="431"/>
      <c r="AXY111" s="431"/>
      <c r="AXZ111" s="431"/>
      <c r="AYA111" s="431"/>
      <c r="AYB111" s="431"/>
      <c r="AYC111" s="431"/>
      <c r="AYD111" s="431"/>
      <c r="AYE111" s="431"/>
      <c r="AYF111" s="431"/>
      <c r="AYG111" s="431"/>
      <c r="AYH111" s="431"/>
      <c r="AYI111" s="431"/>
      <c r="AYJ111" s="431"/>
      <c r="AYK111" s="431"/>
      <c r="AYL111" s="431"/>
      <c r="AYM111" s="431"/>
      <c r="AYN111" s="431"/>
      <c r="AYO111" s="431"/>
      <c r="AYP111" s="431"/>
      <c r="AYQ111" s="431"/>
      <c r="AYR111" s="431"/>
      <c r="AYS111" s="431"/>
      <c r="AYT111" s="431"/>
      <c r="AYU111" s="431"/>
      <c r="AYV111" s="431"/>
      <c r="AYW111" s="431"/>
      <c r="AYX111" s="431"/>
      <c r="AYY111" s="431"/>
      <c r="AYZ111" s="431"/>
      <c r="AZA111" s="431"/>
      <c r="AZB111" s="431"/>
      <c r="AZC111" s="431"/>
      <c r="AZD111" s="431"/>
      <c r="AZE111" s="431"/>
      <c r="AZF111" s="431"/>
      <c r="AZG111" s="431"/>
      <c r="AZH111" s="431"/>
      <c r="AZI111" s="431"/>
      <c r="AZJ111" s="431"/>
      <c r="AZK111" s="431"/>
      <c r="AZL111" s="431"/>
      <c r="AZM111" s="431"/>
      <c r="AZN111" s="431"/>
      <c r="AZO111" s="431"/>
      <c r="AZP111" s="431"/>
      <c r="AZQ111" s="431"/>
      <c r="AZR111" s="431"/>
      <c r="AZS111" s="431"/>
      <c r="AZT111" s="431"/>
      <c r="AZU111" s="431"/>
      <c r="AZV111" s="431"/>
      <c r="AZW111" s="431"/>
      <c r="AZX111" s="431"/>
      <c r="AZY111" s="431"/>
      <c r="AZZ111" s="431"/>
      <c r="BAA111" s="431"/>
      <c r="BAB111" s="431"/>
      <c r="BAC111" s="431"/>
      <c r="BAD111" s="431"/>
      <c r="BAE111" s="431"/>
      <c r="BAF111" s="431"/>
      <c r="BAG111" s="431"/>
      <c r="BAH111" s="431"/>
      <c r="BAI111" s="431"/>
      <c r="BAJ111" s="431"/>
      <c r="BAK111" s="431"/>
      <c r="BAL111" s="431"/>
      <c r="BAM111" s="431"/>
      <c r="BAN111" s="431"/>
      <c r="BAO111" s="431"/>
      <c r="BAP111" s="431"/>
      <c r="BAQ111" s="431"/>
      <c r="BAR111" s="431"/>
      <c r="BAS111" s="431"/>
      <c r="BAT111" s="431"/>
      <c r="BAU111" s="431"/>
      <c r="BAV111" s="431"/>
      <c r="BAW111" s="431"/>
      <c r="BAX111" s="431"/>
      <c r="BAY111" s="431"/>
      <c r="BAZ111" s="431"/>
      <c r="BBA111" s="431"/>
      <c r="BBB111" s="431"/>
      <c r="BBC111" s="431"/>
      <c r="BBD111" s="431"/>
      <c r="BBE111" s="431"/>
      <c r="BBF111" s="431"/>
      <c r="BBG111" s="431"/>
      <c r="BBH111" s="431"/>
      <c r="BBI111" s="431"/>
      <c r="BBJ111" s="431"/>
      <c r="BBK111" s="431"/>
      <c r="BBL111" s="431"/>
      <c r="BBM111" s="431"/>
      <c r="BBN111" s="431"/>
      <c r="BBO111" s="431"/>
      <c r="BBP111" s="431"/>
      <c r="BBQ111" s="431"/>
      <c r="BBR111" s="431"/>
      <c r="BBS111" s="431"/>
      <c r="BBT111" s="431"/>
      <c r="BBU111" s="431"/>
      <c r="BBV111" s="431"/>
      <c r="BBW111" s="431"/>
      <c r="BBX111" s="431"/>
      <c r="BBY111" s="431"/>
      <c r="BBZ111" s="431"/>
      <c r="BCA111" s="431"/>
      <c r="BCB111" s="431"/>
      <c r="BCC111" s="431"/>
      <c r="BCD111" s="431"/>
      <c r="BCE111" s="431"/>
      <c r="BCF111" s="431"/>
      <c r="BCG111" s="431"/>
      <c r="BCH111" s="431"/>
      <c r="BCI111" s="431"/>
      <c r="BCJ111" s="431"/>
      <c r="BCK111" s="431"/>
      <c r="BCL111" s="431"/>
      <c r="BCM111" s="431"/>
      <c r="BCN111" s="431"/>
      <c r="BCO111" s="431"/>
      <c r="BCP111" s="431"/>
      <c r="BCQ111" s="431"/>
      <c r="BCR111" s="431"/>
      <c r="BCS111" s="431"/>
      <c r="BCT111" s="431"/>
      <c r="BCU111" s="431"/>
      <c r="BCV111" s="431"/>
      <c r="BCW111" s="431"/>
      <c r="BCX111" s="431"/>
      <c r="BCY111" s="431"/>
      <c r="BCZ111" s="431"/>
      <c r="BDA111" s="431"/>
      <c r="BDB111" s="431"/>
      <c r="BDC111" s="431"/>
      <c r="BDD111" s="431"/>
      <c r="BDE111" s="431"/>
      <c r="BDF111" s="431"/>
      <c r="BDG111" s="431"/>
      <c r="BDH111" s="431"/>
      <c r="BDI111" s="431"/>
      <c r="BDJ111" s="431"/>
      <c r="BDK111" s="431"/>
      <c r="BDL111" s="431"/>
      <c r="BDM111" s="431"/>
      <c r="BDN111" s="431"/>
      <c r="BDO111" s="431"/>
      <c r="BDP111" s="431"/>
      <c r="BDQ111" s="431"/>
      <c r="BDR111" s="431"/>
      <c r="BDS111" s="431"/>
      <c r="BDT111" s="431"/>
      <c r="BDU111" s="431"/>
      <c r="BDV111" s="431"/>
      <c r="BDW111" s="431"/>
      <c r="BDX111" s="431"/>
      <c r="BDY111" s="431"/>
      <c r="BDZ111" s="431"/>
      <c r="BEA111" s="431"/>
      <c r="BEB111" s="431"/>
      <c r="BEC111" s="431"/>
      <c r="BED111" s="431"/>
      <c r="BEE111" s="431"/>
      <c r="BEF111" s="431"/>
      <c r="BEG111" s="431"/>
      <c r="BEH111" s="431"/>
      <c r="BEI111" s="431"/>
      <c r="BEJ111" s="431"/>
      <c r="BEK111" s="431"/>
      <c r="BEL111" s="431"/>
      <c r="BEM111" s="431"/>
      <c r="BEN111" s="431"/>
      <c r="BEO111" s="431"/>
      <c r="BEP111" s="431"/>
      <c r="BEQ111" s="431"/>
      <c r="BER111" s="431"/>
      <c r="BES111" s="431"/>
      <c r="BET111" s="431"/>
      <c r="BEU111" s="431"/>
      <c r="BEV111" s="431"/>
      <c r="BEW111" s="431"/>
      <c r="BEX111" s="431"/>
      <c r="BEY111" s="431"/>
      <c r="BEZ111" s="431"/>
      <c r="BFA111" s="431"/>
      <c r="BFB111" s="431"/>
      <c r="BFC111" s="431"/>
      <c r="BFD111" s="431"/>
      <c r="BFE111" s="431"/>
      <c r="BFF111" s="431"/>
      <c r="BFG111" s="431"/>
      <c r="BFH111" s="431"/>
      <c r="BFI111" s="431"/>
      <c r="BFJ111" s="431"/>
      <c r="BFK111" s="431"/>
      <c r="BFL111" s="431"/>
      <c r="BFM111" s="431"/>
      <c r="BFN111" s="431"/>
      <c r="BFO111" s="431"/>
      <c r="BFP111" s="431"/>
      <c r="BFQ111" s="431"/>
      <c r="BFR111" s="431"/>
      <c r="BFS111" s="431"/>
      <c r="BFT111" s="431"/>
      <c r="BFU111" s="431"/>
      <c r="BFV111" s="431"/>
      <c r="BFW111" s="431"/>
      <c r="BFX111" s="431"/>
      <c r="BFY111" s="431"/>
      <c r="BFZ111" s="431"/>
      <c r="BGA111" s="431"/>
      <c r="BGB111" s="431"/>
      <c r="BGC111" s="431"/>
      <c r="BGD111" s="431"/>
      <c r="BGE111" s="431"/>
      <c r="BGF111" s="431"/>
      <c r="BGG111" s="431"/>
      <c r="BGH111" s="431"/>
      <c r="BGI111" s="431"/>
      <c r="BGJ111" s="431"/>
      <c r="BGK111" s="431"/>
      <c r="BGL111" s="431"/>
      <c r="BGM111" s="431"/>
      <c r="BGN111" s="431"/>
      <c r="BGO111" s="431"/>
      <c r="BGP111" s="431"/>
      <c r="BGQ111" s="431"/>
      <c r="BGR111" s="431"/>
      <c r="BGS111" s="431"/>
      <c r="BGT111" s="431"/>
      <c r="BGU111" s="431"/>
      <c r="BGV111" s="431"/>
      <c r="BGW111" s="431"/>
      <c r="BGX111" s="431"/>
      <c r="BGY111" s="431"/>
      <c r="BGZ111" s="431"/>
      <c r="BHA111" s="431"/>
      <c r="BHB111" s="431"/>
      <c r="BHC111" s="431"/>
      <c r="BHD111" s="431"/>
      <c r="BHE111" s="431"/>
      <c r="BHF111" s="431"/>
      <c r="BHG111" s="431"/>
      <c r="BHH111" s="431"/>
      <c r="BHI111" s="431"/>
      <c r="BHJ111" s="431"/>
      <c r="BHK111" s="431"/>
      <c r="BHL111" s="431"/>
      <c r="BHM111" s="431"/>
      <c r="BHN111" s="431"/>
      <c r="BHO111" s="431"/>
      <c r="BHP111" s="431"/>
      <c r="BHQ111" s="431"/>
      <c r="BHR111" s="431"/>
      <c r="BHS111" s="431"/>
      <c r="BHT111" s="431"/>
      <c r="BHU111" s="431"/>
      <c r="BHV111" s="431"/>
      <c r="BHW111" s="431"/>
      <c r="BHX111" s="431"/>
      <c r="BHY111" s="431"/>
      <c r="BHZ111" s="431"/>
      <c r="BIA111" s="431"/>
      <c r="BIB111" s="431"/>
      <c r="BIC111" s="431"/>
      <c r="BID111" s="431"/>
      <c r="BIE111" s="431"/>
      <c r="BIF111" s="431"/>
      <c r="BIG111" s="431"/>
      <c r="BIH111" s="431"/>
      <c r="BII111" s="431"/>
      <c r="BIJ111" s="431"/>
      <c r="BIK111" s="431"/>
      <c r="BIL111" s="431"/>
      <c r="BIM111" s="431"/>
      <c r="BIN111" s="431"/>
      <c r="BIO111" s="431"/>
      <c r="BIP111" s="431"/>
      <c r="BIQ111" s="431"/>
      <c r="BIR111" s="431"/>
      <c r="BIS111" s="431"/>
      <c r="BIT111" s="431"/>
      <c r="BIU111" s="431"/>
      <c r="BIV111" s="431"/>
      <c r="BIW111" s="431"/>
      <c r="BIX111" s="431"/>
      <c r="BIY111" s="431"/>
      <c r="BIZ111" s="431"/>
      <c r="BJA111" s="431"/>
      <c r="BJB111" s="431"/>
      <c r="BJC111" s="431"/>
      <c r="BJD111" s="431"/>
      <c r="BJE111" s="431"/>
      <c r="BJF111" s="431"/>
      <c r="BJG111" s="431"/>
      <c r="BJH111" s="431"/>
      <c r="BJI111" s="431"/>
      <c r="BJJ111" s="431"/>
      <c r="BJK111" s="431"/>
      <c r="BJL111" s="431"/>
      <c r="BJM111" s="431"/>
      <c r="BJN111" s="431"/>
      <c r="BJO111" s="431"/>
      <c r="BJP111" s="431"/>
      <c r="BJQ111" s="431"/>
      <c r="BJR111" s="431"/>
      <c r="BJS111" s="431"/>
      <c r="BJT111" s="431"/>
      <c r="BJU111" s="431"/>
      <c r="BJV111" s="431"/>
      <c r="BJW111" s="431"/>
      <c r="BJX111" s="431"/>
      <c r="BJY111" s="431"/>
      <c r="BJZ111" s="431"/>
      <c r="BKA111" s="431"/>
      <c r="BKB111" s="431"/>
      <c r="BKC111" s="431"/>
      <c r="BKD111" s="431"/>
      <c r="BKE111" s="431"/>
      <c r="BKF111" s="431"/>
      <c r="BKG111" s="431"/>
      <c r="BKH111" s="431"/>
      <c r="BKI111" s="431"/>
      <c r="BKJ111" s="431"/>
      <c r="BKK111" s="431"/>
      <c r="BKL111" s="431"/>
      <c r="BKM111" s="431"/>
      <c r="BKN111" s="431"/>
      <c r="BKO111" s="431"/>
      <c r="BKP111" s="431"/>
      <c r="BKQ111" s="431"/>
      <c r="BKR111" s="431"/>
      <c r="BKS111" s="431"/>
      <c r="BKT111" s="431"/>
      <c r="BKU111" s="431"/>
      <c r="BKV111" s="431"/>
      <c r="BKW111" s="431"/>
      <c r="BKX111" s="431"/>
      <c r="BKY111" s="431"/>
      <c r="BKZ111" s="431"/>
      <c r="BLA111" s="431"/>
      <c r="BLB111" s="431"/>
      <c r="BLC111" s="431"/>
      <c r="BLD111" s="431"/>
      <c r="BLE111" s="431"/>
      <c r="BLF111" s="431"/>
      <c r="BLG111" s="431"/>
      <c r="BLH111" s="431"/>
      <c r="BLI111" s="431"/>
      <c r="BLJ111" s="431"/>
      <c r="BLK111" s="431"/>
      <c r="BLL111" s="431"/>
      <c r="BLM111" s="431"/>
      <c r="BLN111" s="431"/>
      <c r="BLO111" s="431"/>
      <c r="BLP111" s="431"/>
      <c r="BLQ111" s="431"/>
      <c r="BLR111" s="431"/>
      <c r="BLS111" s="431"/>
      <c r="BLT111" s="431"/>
      <c r="BLU111" s="431"/>
      <c r="BLV111" s="431"/>
      <c r="BLW111" s="431"/>
      <c r="BLX111" s="431"/>
      <c r="BLY111" s="431"/>
      <c r="BLZ111" s="431"/>
      <c r="BMA111" s="431"/>
      <c r="BMB111" s="431"/>
      <c r="BMC111" s="431"/>
      <c r="BMD111" s="431"/>
      <c r="BME111" s="431"/>
      <c r="BMF111" s="431"/>
      <c r="BMG111" s="431"/>
      <c r="BMH111" s="431"/>
      <c r="BMI111" s="431"/>
      <c r="BMJ111" s="431"/>
      <c r="BMK111" s="431"/>
      <c r="BML111" s="431"/>
      <c r="BMM111" s="431"/>
      <c r="BMN111" s="431"/>
      <c r="BMO111" s="431"/>
      <c r="BMP111" s="431"/>
      <c r="BMQ111" s="431"/>
      <c r="BMR111" s="431"/>
      <c r="BMS111" s="431"/>
      <c r="BMT111" s="431"/>
      <c r="BMU111" s="431"/>
      <c r="BMV111" s="431"/>
      <c r="BMW111" s="431"/>
      <c r="BMX111" s="431"/>
      <c r="BMY111" s="431"/>
      <c r="BMZ111" s="431"/>
      <c r="BNA111" s="431"/>
      <c r="BNB111" s="431"/>
      <c r="BNC111" s="431"/>
      <c r="BND111" s="431"/>
      <c r="BNE111" s="431"/>
      <c r="BNF111" s="431"/>
      <c r="BNG111" s="431"/>
      <c r="BNH111" s="431"/>
      <c r="BNI111" s="431"/>
      <c r="BNJ111" s="431"/>
      <c r="BNK111" s="431"/>
      <c r="BNL111" s="431"/>
      <c r="BNM111" s="431"/>
      <c r="BNN111" s="431"/>
      <c r="BNO111" s="431"/>
      <c r="BNP111" s="431"/>
      <c r="BNQ111" s="431"/>
      <c r="BNR111" s="431"/>
      <c r="BNS111" s="431"/>
      <c r="BNT111" s="431"/>
      <c r="BNU111" s="431"/>
      <c r="BNV111" s="431"/>
      <c r="BNW111" s="431"/>
      <c r="BNX111" s="431"/>
      <c r="BNY111" s="431"/>
      <c r="BNZ111" s="431"/>
      <c r="BOA111" s="431"/>
      <c r="BOB111" s="431"/>
      <c r="BOC111" s="431"/>
      <c r="BOD111" s="431"/>
      <c r="BOE111" s="431"/>
      <c r="BOF111" s="431"/>
      <c r="BOG111" s="431"/>
      <c r="BOH111" s="431"/>
      <c r="BOI111" s="431"/>
      <c r="BOJ111" s="431"/>
      <c r="BOK111" s="431"/>
      <c r="BOL111" s="431"/>
      <c r="BOM111" s="431"/>
      <c r="BON111" s="431"/>
      <c r="BOO111" s="431"/>
      <c r="BOP111" s="431"/>
      <c r="BOQ111" s="431"/>
      <c r="BOR111" s="431"/>
      <c r="BOS111" s="431"/>
      <c r="BOT111" s="431"/>
      <c r="BOU111" s="431"/>
      <c r="BOV111" s="431"/>
      <c r="BOW111" s="431"/>
      <c r="BOX111" s="431"/>
      <c r="BOY111" s="431"/>
      <c r="BOZ111" s="431"/>
      <c r="BPA111" s="431"/>
      <c r="BPB111" s="431"/>
      <c r="BPC111" s="431"/>
      <c r="BPD111" s="431"/>
      <c r="BPE111" s="431"/>
      <c r="BPF111" s="431"/>
      <c r="BPG111" s="431"/>
      <c r="BPH111" s="431"/>
      <c r="BPI111" s="431"/>
      <c r="BPJ111" s="431"/>
      <c r="BPK111" s="431"/>
      <c r="BPL111" s="431"/>
      <c r="BPM111" s="431"/>
      <c r="BPN111" s="431"/>
      <c r="BPO111" s="431"/>
      <c r="BPP111" s="431"/>
      <c r="BPQ111" s="431"/>
      <c r="BPR111" s="431"/>
      <c r="BPS111" s="431"/>
      <c r="BPT111" s="431"/>
      <c r="BPU111" s="431"/>
      <c r="BPV111" s="431"/>
      <c r="BPW111" s="431"/>
      <c r="BPX111" s="431"/>
      <c r="BPY111" s="431"/>
      <c r="BPZ111" s="431"/>
      <c r="BQA111" s="431"/>
      <c r="BQB111" s="431"/>
      <c r="BQC111" s="431"/>
      <c r="BQD111" s="431"/>
      <c r="BQE111" s="431"/>
      <c r="BQF111" s="431"/>
      <c r="BQG111" s="431"/>
      <c r="BQH111" s="431"/>
      <c r="BQI111" s="431"/>
      <c r="BQJ111" s="431"/>
      <c r="BQK111" s="431"/>
      <c r="BQL111" s="431"/>
      <c r="BQM111" s="431"/>
      <c r="BQN111" s="431"/>
      <c r="BQO111" s="431"/>
      <c r="BQP111" s="431"/>
      <c r="BQQ111" s="431"/>
      <c r="BQR111" s="431"/>
      <c r="BQS111" s="431"/>
      <c r="BQT111" s="431"/>
      <c r="BQU111" s="431"/>
      <c r="BQV111" s="431"/>
      <c r="BQW111" s="431"/>
      <c r="BQX111" s="431"/>
      <c r="BQY111" s="431"/>
      <c r="BQZ111" s="431"/>
      <c r="BRA111" s="431"/>
      <c r="BRB111" s="431"/>
      <c r="BRC111" s="431"/>
      <c r="BRD111" s="431"/>
      <c r="BRE111" s="431"/>
      <c r="BRF111" s="431"/>
      <c r="BRG111" s="431"/>
      <c r="BRH111" s="431"/>
      <c r="BRI111" s="431"/>
      <c r="BRJ111" s="431"/>
      <c r="BRK111" s="431"/>
      <c r="BRL111" s="431"/>
      <c r="BRM111" s="431"/>
      <c r="BRN111" s="431"/>
      <c r="BRO111" s="431"/>
      <c r="BRP111" s="431"/>
      <c r="BRQ111" s="431"/>
      <c r="BRR111" s="431"/>
      <c r="BRS111" s="431"/>
      <c r="BRT111" s="431"/>
      <c r="BRU111" s="431"/>
    </row>
    <row r="112" spans="1:1841" ht="29.25" customHeight="1" x14ac:dyDescent="0.3">
      <c r="A112" s="792"/>
      <c r="B112" s="476">
        <v>19</v>
      </c>
      <c r="C112" s="476" t="s">
        <v>467</v>
      </c>
      <c r="D112" s="504">
        <f t="shared" si="45"/>
        <v>452577700</v>
      </c>
      <c r="E112" s="477">
        <v>250</v>
      </c>
      <c r="F112" s="464">
        <v>0</v>
      </c>
      <c r="G112" s="464">
        <v>0</v>
      </c>
      <c r="H112" s="464">
        <f t="shared" si="46"/>
        <v>52803539.285714261</v>
      </c>
      <c r="I112" s="477">
        <v>215</v>
      </c>
      <c r="J112" s="478"/>
      <c r="K112" s="477">
        <v>0</v>
      </c>
      <c r="L112" s="479"/>
      <c r="M112" s="476"/>
      <c r="N112" s="478"/>
      <c r="O112" s="476"/>
      <c r="P112" s="478"/>
      <c r="Q112" s="476"/>
      <c r="R112" s="478"/>
      <c r="S112" s="476"/>
      <c r="T112" s="478"/>
      <c r="U112" s="476"/>
      <c r="V112" s="478"/>
      <c r="W112" s="476"/>
      <c r="X112" s="480">
        <f t="shared" si="47"/>
        <v>52803539.285714261</v>
      </c>
      <c r="Y112" s="469">
        <f t="shared" si="48"/>
        <v>215</v>
      </c>
      <c r="Z112" s="480">
        <f t="shared" si="49"/>
        <v>0</v>
      </c>
      <c r="AA112" s="470">
        <f t="shared" si="50"/>
        <v>0</v>
      </c>
      <c r="AB112" s="521"/>
      <c r="AC112" s="486"/>
      <c r="AD112" s="527"/>
      <c r="AE112" s="527"/>
      <c r="AF112" s="527"/>
      <c r="AG112" s="527"/>
      <c r="AH112" s="431"/>
      <c r="AI112" s="431"/>
      <c r="AJ112" s="431"/>
      <c r="AK112" s="431"/>
      <c r="AL112" s="431"/>
      <c r="AM112" s="431"/>
      <c r="AN112" s="431"/>
      <c r="AO112" s="431"/>
      <c r="AP112" s="431"/>
      <c r="AQ112" s="431"/>
      <c r="AR112" s="431"/>
      <c r="AS112" s="431"/>
      <c r="AT112" s="431"/>
      <c r="AU112" s="431"/>
      <c r="AV112" s="431"/>
      <c r="AW112" s="431"/>
      <c r="AX112" s="431"/>
      <c r="AY112" s="431"/>
      <c r="AZ112" s="431"/>
      <c r="BA112" s="431"/>
      <c r="BB112" s="431"/>
      <c r="BC112" s="431"/>
      <c r="BD112" s="431"/>
      <c r="BE112" s="431"/>
      <c r="BF112" s="431"/>
      <c r="BG112" s="431"/>
      <c r="BH112" s="431"/>
      <c r="BI112" s="431"/>
      <c r="BJ112" s="431"/>
      <c r="BK112" s="431"/>
      <c r="BL112" s="431"/>
      <c r="BM112" s="431"/>
      <c r="BN112" s="431"/>
      <c r="BO112" s="431"/>
      <c r="BP112" s="431"/>
      <c r="BQ112" s="431"/>
      <c r="BR112" s="431"/>
      <c r="BS112" s="431"/>
      <c r="BT112" s="431"/>
      <c r="BU112" s="431"/>
      <c r="BV112" s="431"/>
      <c r="BW112" s="431"/>
      <c r="BX112" s="431"/>
      <c r="BY112" s="431"/>
      <c r="BZ112" s="431"/>
      <c r="CA112" s="431"/>
      <c r="CB112" s="431"/>
      <c r="CC112" s="431"/>
      <c r="CD112" s="431"/>
      <c r="CE112" s="431"/>
      <c r="CF112" s="431"/>
      <c r="CG112" s="431"/>
      <c r="CH112" s="431"/>
      <c r="CI112" s="431"/>
      <c r="CJ112" s="431"/>
      <c r="CK112" s="431"/>
      <c r="CL112" s="431"/>
      <c r="CM112" s="431"/>
      <c r="CN112" s="431"/>
      <c r="CO112" s="431"/>
      <c r="CP112" s="431"/>
      <c r="CQ112" s="431"/>
      <c r="CR112" s="431"/>
      <c r="CS112" s="431"/>
      <c r="CT112" s="431"/>
      <c r="CU112" s="431"/>
      <c r="CV112" s="431"/>
      <c r="CW112" s="431"/>
      <c r="CX112" s="431"/>
      <c r="CY112" s="431"/>
      <c r="CZ112" s="431"/>
      <c r="DA112" s="431"/>
      <c r="DB112" s="431"/>
      <c r="DC112" s="431"/>
      <c r="DD112" s="431"/>
      <c r="DE112" s="431"/>
      <c r="DF112" s="431"/>
      <c r="DG112" s="431"/>
      <c r="DH112" s="431"/>
      <c r="DI112" s="431"/>
      <c r="DJ112" s="431"/>
      <c r="DK112" s="431"/>
      <c r="DL112" s="431"/>
      <c r="DM112" s="431"/>
      <c r="DN112" s="431"/>
      <c r="DO112" s="431"/>
      <c r="DP112" s="431"/>
      <c r="DQ112" s="431"/>
      <c r="DR112" s="431"/>
      <c r="DS112" s="431"/>
      <c r="DT112" s="431"/>
      <c r="DU112" s="431"/>
      <c r="DV112" s="431"/>
      <c r="DW112" s="431"/>
      <c r="DX112" s="431"/>
      <c r="DY112" s="431"/>
      <c r="DZ112" s="431"/>
      <c r="EA112" s="431"/>
      <c r="EB112" s="431"/>
      <c r="EC112" s="431"/>
      <c r="ED112" s="431"/>
      <c r="EE112" s="431"/>
      <c r="EF112" s="431"/>
      <c r="EG112" s="431"/>
      <c r="EH112" s="431"/>
      <c r="EI112" s="431"/>
      <c r="EJ112" s="431"/>
      <c r="EK112" s="431"/>
      <c r="EL112" s="431"/>
      <c r="EM112" s="431"/>
      <c r="EN112" s="431"/>
      <c r="EO112" s="431"/>
      <c r="EP112" s="431"/>
      <c r="EQ112" s="431"/>
      <c r="ER112" s="431"/>
      <c r="ES112" s="431"/>
      <c r="ET112" s="431"/>
      <c r="EU112" s="431"/>
      <c r="EV112" s="431"/>
      <c r="EW112" s="431"/>
      <c r="EX112" s="431"/>
      <c r="EY112" s="431"/>
      <c r="EZ112" s="431"/>
      <c r="FA112" s="431"/>
      <c r="FB112" s="431"/>
      <c r="FC112" s="431"/>
      <c r="FD112" s="431"/>
      <c r="FE112" s="431"/>
      <c r="FF112" s="431"/>
      <c r="FG112" s="431"/>
      <c r="FH112" s="431"/>
      <c r="FI112" s="431"/>
      <c r="FJ112" s="431"/>
      <c r="FK112" s="431"/>
      <c r="FL112" s="431"/>
      <c r="FM112" s="431"/>
      <c r="FN112" s="431"/>
      <c r="FO112" s="431"/>
      <c r="FP112" s="431"/>
      <c r="FQ112" s="431"/>
      <c r="FR112" s="431"/>
      <c r="FS112" s="431"/>
      <c r="FT112" s="431"/>
      <c r="FU112" s="431"/>
      <c r="FV112" s="431"/>
      <c r="FW112" s="431"/>
      <c r="FX112" s="431"/>
      <c r="FY112" s="431"/>
      <c r="FZ112" s="431"/>
      <c r="GA112" s="431"/>
      <c r="GB112" s="431"/>
      <c r="GC112" s="431"/>
      <c r="GD112" s="431"/>
      <c r="GE112" s="431"/>
      <c r="GF112" s="431"/>
      <c r="GG112" s="431"/>
      <c r="GH112" s="431"/>
      <c r="GI112" s="431"/>
      <c r="GJ112" s="431"/>
      <c r="GK112" s="431"/>
      <c r="GL112" s="431"/>
      <c r="GM112" s="431"/>
      <c r="GN112" s="431"/>
      <c r="GO112" s="431"/>
      <c r="GP112" s="431"/>
      <c r="GQ112" s="431"/>
      <c r="GR112" s="431"/>
      <c r="GS112" s="431"/>
      <c r="GT112" s="431"/>
      <c r="GU112" s="431"/>
      <c r="GV112" s="431"/>
      <c r="GW112" s="431"/>
      <c r="GX112" s="431"/>
      <c r="GY112" s="431"/>
      <c r="GZ112" s="431"/>
      <c r="HA112" s="431"/>
      <c r="HB112" s="431"/>
      <c r="HC112" s="431"/>
      <c r="HD112" s="431"/>
      <c r="HE112" s="431"/>
      <c r="HF112" s="431"/>
      <c r="HG112" s="431"/>
      <c r="HH112" s="431"/>
      <c r="HI112" s="431"/>
      <c r="HJ112" s="431"/>
      <c r="HK112" s="431"/>
      <c r="HL112" s="431"/>
      <c r="HM112" s="431"/>
      <c r="HN112" s="431"/>
      <c r="HO112" s="431"/>
      <c r="HP112" s="431"/>
      <c r="HQ112" s="431"/>
      <c r="HR112" s="431"/>
      <c r="HS112" s="431"/>
      <c r="HT112" s="431"/>
      <c r="HU112" s="431"/>
      <c r="HV112" s="431"/>
      <c r="HW112" s="431"/>
      <c r="HX112" s="431"/>
      <c r="HY112" s="431"/>
      <c r="HZ112" s="431"/>
      <c r="IA112" s="431"/>
      <c r="IB112" s="431"/>
      <c r="IC112" s="431"/>
      <c r="ID112" s="431"/>
      <c r="IE112" s="431"/>
      <c r="IF112" s="431"/>
      <c r="IG112" s="431"/>
      <c r="IH112" s="431"/>
      <c r="II112" s="431"/>
      <c r="IJ112" s="431"/>
      <c r="IK112" s="431"/>
      <c r="IL112" s="431"/>
      <c r="IM112" s="431"/>
      <c r="IN112" s="431"/>
      <c r="IO112" s="431"/>
      <c r="IP112" s="431"/>
      <c r="IQ112" s="431"/>
      <c r="IR112" s="431"/>
      <c r="IS112" s="431"/>
      <c r="IT112" s="431"/>
      <c r="IU112" s="431"/>
      <c r="IV112" s="431"/>
      <c r="IW112" s="431"/>
      <c r="IX112" s="431"/>
      <c r="IY112" s="431"/>
      <c r="IZ112" s="431"/>
      <c r="JA112" s="431"/>
      <c r="JB112" s="431"/>
      <c r="JC112" s="431"/>
      <c r="JD112" s="431"/>
      <c r="JE112" s="431"/>
      <c r="JF112" s="431"/>
      <c r="JG112" s="431"/>
      <c r="JH112" s="431"/>
      <c r="JI112" s="431"/>
      <c r="JJ112" s="431"/>
      <c r="JK112" s="431"/>
      <c r="JL112" s="431"/>
      <c r="JM112" s="431"/>
      <c r="JN112" s="431"/>
      <c r="JO112" s="431"/>
      <c r="JP112" s="431"/>
      <c r="JQ112" s="431"/>
      <c r="JR112" s="431"/>
      <c r="JS112" s="431"/>
      <c r="JT112" s="431"/>
      <c r="JU112" s="431"/>
      <c r="JV112" s="431"/>
      <c r="JW112" s="431"/>
      <c r="JX112" s="431"/>
      <c r="JY112" s="431"/>
      <c r="JZ112" s="431"/>
      <c r="KA112" s="431"/>
      <c r="KB112" s="431"/>
      <c r="KC112" s="431"/>
      <c r="KD112" s="431"/>
      <c r="KE112" s="431"/>
      <c r="KF112" s="431"/>
      <c r="KG112" s="431"/>
      <c r="KH112" s="431"/>
      <c r="KI112" s="431"/>
      <c r="KJ112" s="431"/>
      <c r="KK112" s="431"/>
      <c r="KL112" s="431"/>
      <c r="KM112" s="431"/>
      <c r="KN112" s="431"/>
      <c r="KO112" s="431"/>
      <c r="KP112" s="431"/>
      <c r="KQ112" s="431"/>
      <c r="KR112" s="431"/>
      <c r="KS112" s="431"/>
      <c r="KT112" s="431"/>
      <c r="KU112" s="431"/>
      <c r="KV112" s="431"/>
      <c r="KW112" s="431"/>
      <c r="KX112" s="431"/>
      <c r="KY112" s="431"/>
      <c r="KZ112" s="431"/>
      <c r="LA112" s="431"/>
      <c r="LB112" s="431"/>
      <c r="LC112" s="431"/>
      <c r="LD112" s="431"/>
      <c r="LE112" s="431"/>
      <c r="LF112" s="431"/>
      <c r="LG112" s="431"/>
      <c r="LH112" s="431"/>
      <c r="LI112" s="431"/>
      <c r="LJ112" s="431"/>
      <c r="LK112" s="431"/>
      <c r="LL112" s="431"/>
      <c r="LM112" s="431"/>
      <c r="LN112" s="431"/>
      <c r="LO112" s="431"/>
      <c r="LP112" s="431"/>
      <c r="LQ112" s="431"/>
      <c r="LR112" s="431"/>
      <c r="LS112" s="431"/>
      <c r="LT112" s="431"/>
      <c r="LU112" s="431"/>
      <c r="LV112" s="431"/>
      <c r="LW112" s="431"/>
      <c r="LX112" s="431"/>
      <c r="LY112" s="431"/>
      <c r="LZ112" s="431"/>
      <c r="MA112" s="431"/>
      <c r="MB112" s="431"/>
      <c r="MC112" s="431"/>
      <c r="MD112" s="431"/>
      <c r="ME112" s="431"/>
      <c r="MF112" s="431"/>
      <c r="MG112" s="431"/>
      <c r="MH112" s="431"/>
      <c r="MI112" s="431"/>
      <c r="MJ112" s="431"/>
      <c r="MK112" s="431"/>
      <c r="ML112" s="431"/>
      <c r="MM112" s="431"/>
      <c r="MN112" s="431"/>
      <c r="MO112" s="431"/>
      <c r="MP112" s="431"/>
      <c r="MQ112" s="431"/>
      <c r="MR112" s="431"/>
      <c r="MS112" s="431"/>
      <c r="MT112" s="431"/>
      <c r="MU112" s="431"/>
      <c r="MV112" s="431"/>
      <c r="MW112" s="431"/>
      <c r="MX112" s="431"/>
      <c r="MY112" s="431"/>
      <c r="MZ112" s="431"/>
      <c r="NA112" s="431"/>
      <c r="NB112" s="431"/>
      <c r="NC112" s="431"/>
      <c r="ND112" s="431"/>
      <c r="NE112" s="431"/>
      <c r="NF112" s="431"/>
      <c r="NG112" s="431"/>
      <c r="NH112" s="431"/>
      <c r="NI112" s="431"/>
      <c r="NJ112" s="431"/>
      <c r="NK112" s="431"/>
      <c r="NL112" s="431"/>
      <c r="NM112" s="431"/>
      <c r="NN112" s="431"/>
      <c r="NO112" s="431"/>
      <c r="NP112" s="431"/>
      <c r="NQ112" s="431"/>
      <c r="NR112" s="431"/>
      <c r="NS112" s="431"/>
      <c r="NT112" s="431"/>
      <c r="NU112" s="431"/>
      <c r="NV112" s="431"/>
      <c r="NW112" s="431"/>
      <c r="NX112" s="431"/>
      <c r="NY112" s="431"/>
      <c r="NZ112" s="431"/>
      <c r="OA112" s="431"/>
      <c r="OB112" s="431"/>
      <c r="OC112" s="431"/>
      <c r="OD112" s="431"/>
      <c r="OE112" s="431"/>
      <c r="OF112" s="431"/>
      <c r="OG112" s="431"/>
      <c r="OH112" s="431"/>
      <c r="OI112" s="431"/>
      <c r="OJ112" s="431"/>
      <c r="OK112" s="431"/>
      <c r="OL112" s="431"/>
      <c r="OM112" s="431"/>
      <c r="ON112" s="431"/>
      <c r="OO112" s="431"/>
      <c r="OP112" s="431"/>
      <c r="OQ112" s="431"/>
      <c r="OR112" s="431"/>
      <c r="OS112" s="431"/>
      <c r="OT112" s="431"/>
      <c r="OU112" s="431"/>
      <c r="OV112" s="431"/>
      <c r="OW112" s="431"/>
      <c r="OX112" s="431"/>
      <c r="OY112" s="431"/>
      <c r="OZ112" s="431"/>
      <c r="PA112" s="431"/>
      <c r="PB112" s="431"/>
      <c r="PC112" s="431"/>
      <c r="PD112" s="431"/>
      <c r="PE112" s="431"/>
      <c r="PF112" s="431"/>
      <c r="PG112" s="431"/>
      <c r="PH112" s="431"/>
      <c r="PI112" s="431"/>
      <c r="PJ112" s="431"/>
      <c r="PK112" s="431"/>
      <c r="PL112" s="431"/>
      <c r="PM112" s="431"/>
      <c r="PN112" s="431"/>
      <c r="PO112" s="431"/>
      <c r="PP112" s="431"/>
      <c r="PQ112" s="431"/>
      <c r="PR112" s="431"/>
      <c r="PS112" s="431"/>
      <c r="PT112" s="431"/>
      <c r="PU112" s="431"/>
      <c r="PV112" s="431"/>
      <c r="PW112" s="431"/>
      <c r="PX112" s="431"/>
      <c r="PY112" s="431"/>
      <c r="PZ112" s="431"/>
      <c r="QA112" s="431"/>
      <c r="QB112" s="431"/>
      <c r="QC112" s="431"/>
      <c r="QD112" s="431"/>
      <c r="QE112" s="431"/>
      <c r="QF112" s="431"/>
      <c r="QG112" s="431"/>
      <c r="QH112" s="431"/>
      <c r="QI112" s="431"/>
      <c r="QJ112" s="431"/>
      <c r="QK112" s="431"/>
      <c r="QL112" s="431"/>
      <c r="QM112" s="431"/>
      <c r="QN112" s="431"/>
      <c r="QO112" s="431"/>
      <c r="QP112" s="431"/>
      <c r="QQ112" s="431"/>
      <c r="QR112" s="431"/>
      <c r="QS112" s="431"/>
      <c r="QT112" s="431"/>
      <c r="QU112" s="431"/>
      <c r="QV112" s="431"/>
      <c r="QW112" s="431"/>
      <c r="QX112" s="431"/>
      <c r="QY112" s="431"/>
      <c r="QZ112" s="431"/>
      <c r="RA112" s="431"/>
      <c r="RB112" s="431"/>
      <c r="RC112" s="431"/>
      <c r="RD112" s="431"/>
      <c r="RE112" s="431"/>
      <c r="RF112" s="431"/>
      <c r="RG112" s="431"/>
      <c r="RH112" s="431"/>
      <c r="RI112" s="431"/>
      <c r="RJ112" s="431"/>
      <c r="RK112" s="431"/>
      <c r="RL112" s="431"/>
      <c r="RM112" s="431"/>
      <c r="RN112" s="431"/>
      <c r="RO112" s="431"/>
      <c r="RP112" s="431"/>
      <c r="RQ112" s="431"/>
      <c r="RR112" s="431"/>
      <c r="RS112" s="431"/>
      <c r="RT112" s="431"/>
      <c r="RU112" s="431"/>
      <c r="RV112" s="431"/>
      <c r="RW112" s="431"/>
      <c r="RX112" s="431"/>
      <c r="RY112" s="431"/>
      <c r="RZ112" s="431"/>
      <c r="SA112" s="431"/>
      <c r="SB112" s="431"/>
      <c r="SC112" s="431"/>
      <c r="SD112" s="431"/>
      <c r="SE112" s="431"/>
      <c r="SF112" s="431"/>
      <c r="SG112" s="431"/>
      <c r="SH112" s="431"/>
      <c r="SI112" s="431"/>
      <c r="SJ112" s="431"/>
      <c r="SK112" s="431"/>
      <c r="SL112" s="431"/>
      <c r="SM112" s="431"/>
      <c r="SN112" s="431"/>
      <c r="SO112" s="431"/>
      <c r="SP112" s="431"/>
      <c r="SQ112" s="431"/>
      <c r="SR112" s="431"/>
      <c r="SS112" s="431"/>
      <c r="ST112" s="431"/>
      <c r="SU112" s="431"/>
      <c r="SV112" s="431"/>
      <c r="SW112" s="431"/>
      <c r="SX112" s="431"/>
      <c r="SY112" s="431"/>
      <c r="SZ112" s="431"/>
      <c r="TA112" s="431"/>
      <c r="TB112" s="431"/>
      <c r="TC112" s="431"/>
      <c r="TD112" s="431"/>
      <c r="TE112" s="431"/>
      <c r="TF112" s="431"/>
      <c r="TG112" s="431"/>
      <c r="TH112" s="431"/>
      <c r="TI112" s="431"/>
      <c r="TJ112" s="431"/>
      <c r="TK112" s="431"/>
      <c r="TL112" s="431"/>
      <c r="TM112" s="431"/>
      <c r="TN112" s="431"/>
      <c r="TO112" s="431"/>
      <c r="TP112" s="431"/>
      <c r="TQ112" s="431"/>
      <c r="TR112" s="431"/>
      <c r="TS112" s="431"/>
      <c r="TT112" s="431"/>
      <c r="TU112" s="431"/>
      <c r="TV112" s="431"/>
      <c r="TW112" s="431"/>
      <c r="TX112" s="431"/>
      <c r="TY112" s="431"/>
      <c r="TZ112" s="431"/>
      <c r="UA112" s="431"/>
      <c r="UB112" s="431"/>
      <c r="UC112" s="431"/>
      <c r="UD112" s="431"/>
      <c r="UE112" s="431"/>
      <c r="UF112" s="431"/>
      <c r="UG112" s="431"/>
      <c r="UH112" s="431"/>
      <c r="UI112" s="431"/>
      <c r="UJ112" s="431"/>
      <c r="UK112" s="431"/>
      <c r="UL112" s="431"/>
      <c r="UM112" s="431"/>
      <c r="UN112" s="431"/>
      <c r="UO112" s="431"/>
      <c r="UP112" s="431"/>
      <c r="UQ112" s="431"/>
      <c r="UR112" s="431"/>
      <c r="US112" s="431"/>
      <c r="UT112" s="431"/>
      <c r="UU112" s="431"/>
      <c r="UV112" s="431"/>
      <c r="UW112" s="431"/>
      <c r="UX112" s="431"/>
      <c r="UY112" s="431"/>
      <c r="UZ112" s="431"/>
      <c r="VA112" s="431"/>
      <c r="VB112" s="431"/>
      <c r="VC112" s="431"/>
      <c r="VD112" s="431"/>
      <c r="VE112" s="431"/>
      <c r="VF112" s="431"/>
      <c r="VG112" s="431"/>
      <c r="VH112" s="431"/>
      <c r="VI112" s="431"/>
      <c r="VJ112" s="431"/>
      <c r="VK112" s="431"/>
      <c r="VL112" s="431"/>
      <c r="VM112" s="431"/>
      <c r="VN112" s="431"/>
      <c r="VO112" s="431"/>
      <c r="VP112" s="431"/>
      <c r="VQ112" s="431"/>
      <c r="VR112" s="431"/>
      <c r="VS112" s="431"/>
      <c r="VT112" s="431"/>
      <c r="VU112" s="431"/>
      <c r="VV112" s="431"/>
      <c r="VW112" s="431"/>
      <c r="VX112" s="431"/>
      <c r="VY112" s="431"/>
      <c r="VZ112" s="431"/>
      <c r="WA112" s="431"/>
      <c r="WB112" s="431"/>
      <c r="WC112" s="431"/>
      <c r="WD112" s="431"/>
      <c r="WE112" s="431"/>
      <c r="WF112" s="431"/>
      <c r="WG112" s="431"/>
      <c r="WH112" s="431"/>
      <c r="WI112" s="431"/>
      <c r="WJ112" s="431"/>
      <c r="WK112" s="431"/>
      <c r="WL112" s="431"/>
      <c r="WM112" s="431"/>
      <c r="WN112" s="431"/>
      <c r="WO112" s="431"/>
      <c r="WP112" s="431"/>
      <c r="WQ112" s="431"/>
      <c r="WR112" s="431"/>
      <c r="WS112" s="431"/>
      <c r="WT112" s="431"/>
      <c r="WU112" s="431"/>
      <c r="WV112" s="431"/>
      <c r="WW112" s="431"/>
      <c r="WX112" s="431"/>
      <c r="WY112" s="431"/>
      <c r="WZ112" s="431"/>
      <c r="XA112" s="431"/>
      <c r="XB112" s="431"/>
      <c r="XC112" s="431"/>
      <c r="XD112" s="431"/>
      <c r="XE112" s="431"/>
      <c r="XF112" s="431"/>
      <c r="XG112" s="431"/>
      <c r="XH112" s="431"/>
      <c r="XI112" s="431"/>
      <c r="XJ112" s="431"/>
      <c r="XK112" s="431"/>
      <c r="XL112" s="431"/>
      <c r="XM112" s="431"/>
      <c r="XN112" s="431"/>
      <c r="XO112" s="431"/>
      <c r="XP112" s="431"/>
      <c r="XQ112" s="431"/>
      <c r="XR112" s="431"/>
      <c r="XS112" s="431"/>
      <c r="XT112" s="431"/>
      <c r="XU112" s="431"/>
      <c r="XV112" s="431"/>
      <c r="XW112" s="431"/>
      <c r="XX112" s="431"/>
      <c r="XY112" s="431"/>
      <c r="XZ112" s="431"/>
      <c r="YA112" s="431"/>
      <c r="YB112" s="431"/>
      <c r="YC112" s="431"/>
      <c r="YD112" s="431"/>
      <c r="YE112" s="431"/>
      <c r="YF112" s="431"/>
      <c r="YG112" s="431"/>
      <c r="YH112" s="431"/>
      <c r="YI112" s="431"/>
      <c r="YJ112" s="431"/>
      <c r="YK112" s="431"/>
      <c r="YL112" s="431"/>
      <c r="YM112" s="431"/>
      <c r="YN112" s="431"/>
      <c r="YO112" s="431"/>
      <c r="YP112" s="431"/>
      <c r="YQ112" s="431"/>
      <c r="YR112" s="431"/>
      <c r="YS112" s="431"/>
      <c r="YT112" s="431"/>
      <c r="YU112" s="431"/>
      <c r="YV112" s="431"/>
      <c r="YW112" s="431"/>
      <c r="YX112" s="431"/>
      <c r="YY112" s="431"/>
      <c r="YZ112" s="431"/>
      <c r="ZA112" s="431"/>
      <c r="ZB112" s="431"/>
      <c r="ZC112" s="431"/>
      <c r="ZD112" s="431"/>
      <c r="ZE112" s="431"/>
      <c r="ZF112" s="431"/>
      <c r="ZG112" s="431"/>
      <c r="ZH112" s="431"/>
      <c r="ZI112" s="431"/>
      <c r="ZJ112" s="431"/>
      <c r="ZK112" s="431"/>
      <c r="ZL112" s="431"/>
      <c r="ZM112" s="431"/>
      <c r="ZN112" s="431"/>
      <c r="ZO112" s="431"/>
      <c r="ZP112" s="431"/>
      <c r="ZQ112" s="431"/>
      <c r="ZR112" s="431"/>
      <c r="ZS112" s="431"/>
      <c r="ZT112" s="431"/>
      <c r="ZU112" s="431"/>
      <c r="ZV112" s="431"/>
      <c r="ZW112" s="431"/>
      <c r="ZX112" s="431"/>
      <c r="ZY112" s="431"/>
      <c r="ZZ112" s="431"/>
      <c r="AAA112" s="431"/>
      <c r="AAB112" s="431"/>
      <c r="AAC112" s="431"/>
      <c r="AAD112" s="431"/>
      <c r="AAE112" s="431"/>
      <c r="AAF112" s="431"/>
      <c r="AAG112" s="431"/>
      <c r="AAH112" s="431"/>
      <c r="AAI112" s="431"/>
      <c r="AAJ112" s="431"/>
      <c r="AAK112" s="431"/>
      <c r="AAL112" s="431"/>
      <c r="AAM112" s="431"/>
      <c r="AAN112" s="431"/>
      <c r="AAO112" s="431"/>
      <c r="AAP112" s="431"/>
      <c r="AAQ112" s="431"/>
      <c r="AAR112" s="431"/>
      <c r="AAS112" s="431"/>
      <c r="AAT112" s="431"/>
      <c r="AAU112" s="431"/>
      <c r="AAV112" s="431"/>
      <c r="AAW112" s="431"/>
      <c r="AAX112" s="431"/>
      <c r="AAY112" s="431"/>
      <c r="AAZ112" s="431"/>
      <c r="ABA112" s="431"/>
      <c r="ABB112" s="431"/>
      <c r="ABC112" s="431"/>
      <c r="ABD112" s="431"/>
      <c r="ABE112" s="431"/>
      <c r="ABF112" s="431"/>
      <c r="ABG112" s="431"/>
      <c r="ABH112" s="431"/>
      <c r="ABI112" s="431"/>
      <c r="ABJ112" s="431"/>
      <c r="ABK112" s="431"/>
      <c r="ABL112" s="431"/>
      <c r="ABM112" s="431"/>
      <c r="ABN112" s="431"/>
      <c r="ABO112" s="431"/>
      <c r="ABP112" s="431"/>
      <c r="ABQ112" s="431"/>
      <c r="ABR112" s="431"/>
      <c r="ABS112" s="431"/>
      <c r="ABT112" s="431"/>
      <c r="ABU112" s="431"/>
      <c r="ABV112" s="431"/>
      <c r="ABW112" s="431"/>
      <c r="ABX112" s="431"/>
      <c r="ABY112" s="431"/>
      <c r="ABZ112" s="431"/>
      <c r="ACA112" s="431"/>
      <c r="ACB112" s="431"/>
      <c r="ACC112" s="431"/>
      <c r="ACD112" s="431"/>
      <c r="ACE112" s="431"/>
      <c r="ACF112" s="431"/>
      <c r="ACG112" s="431"/>
      <c r="ACH112" s="431"/>
      <c r="ACI112" s="431"/>
      <c r="ACJ112" s="431"/>
      <c r="ACK112" s="431"/>
      <c r="ACL112" s="431"/>
      <c r="ACM112" s="431"/>
      <c r="ACN112" s="431"/>
      <c r="ACO112" s="431"/>
      <c r="ACP112" s="431"/>
      <c r="ACQ112" s="431"/>
      <c r="ACR112" s="431"/>
      <c r="ACS112" s="431"/>
      <c r="ACT112" s="431"/>
      <c r="ACU112" s="431"/>
      <c r="ACV112" s="431"/>
      <c r="ACW112" s="431"/>
      <c r="ACX112" s="431"/>
      <c r="ACY112" s="431"/>
      <c r="ACZ112" s="431"/>
      <c r="ADA112" s="431"/>
      <c r="ADB112" s="431"/>
      <c r="ADC112" s="431"/>
      <c r="ADD112" s="431"/>
      <c r="ADE112" s="431"/>
      <c r="ADF112" s="431"/>
      <c r="ADG112" s="431"/>
      <c r="ADH112" s="431"/>
      <c r="ADI112" s="431"/>
      <c r="ADJ112" s="431"/>
      <c r="ADK112" s="431"/>
      <c r="ADL112" s="431"/>
      <c r="ADM112" s="431"/>
      <c r="ADN112" s="431"/>
      <c r="ADO112" s="431"/>
      <c r="ADP112" s="431"/>
      <c r="ADQ112" s="431"/>
      <c r="ADR112" s="431"/>
      <c r="ADS112" s="431"/>
      <c r="ADT112" s="431"/>
      <c r="ADU112" s="431"/>
      <c r="ADV112" s="431"/>
      <c r="ADW112" s="431"/>
      <c r="ADX112" s="431"/>
      <c r="ADY112" s="431"/>
      <c r="ADZ112" s="431"/>
      <c r="AEA112" s="431"/>
      <c r="AEB112" s="431"/>
      <c r="AEC112" s="431"/>
      <c r="AED112" s="431"/>
      <c r="AEE112" s="431"/>
      <c r="AEF112" s="431"/>
      <c r="AEG112" s="431"/>
      <c r="AEH112" s="431"/>
      <c r="AEI112" s="431"/>
      <c r="AEJ112" s="431"/>
      <c r="AEK112" s="431"/>
      <c r="AEL112" s="431"/>
      <c r="AEM112" s="431"/>
      <c r="AEN112" s="431"/>
      <c r="AEO112" s="431"/>
      <c r="AEP112" s="431"/>
      <c r="AEQ112" s="431"/>
      <c r="AER112" s="431"/>
      <c r="AES112" s="431"/>
      <c r="AET112" s="431"/>
      <c r="AEU112" s="431"/>
      <c r="AEV112" s="431"/>
      <c r="AEW112" s="431"/>
      <c r="AEX112" s="431"/>
      <c r="AEY112" s="431"/>
      <c r="AEZ112" s="431"/>
      <c r="AFA112" s="431"/>
      <c r="AFB112" s="431"/>
      <c r="AFC112" s="431"/>
      <c r="AFD112" s="431"/>
      <c r="AFE112" s="431"/>
      <c r="AFF112" s="431"/>
      <c r="AFG112" s="431"/>
      <c r="AFH112" s="431"/>
      <c r="AFI112" s="431"/>
      <c r="AFJ112" s="431"/>
      <c r="AFK112" s="431"/>
      <c r="AFL112" s="431"/>
      <c r="AFM112" s="431"/>
      <c r="AFN112" s="431"/>
      <c r="AFO112" s="431"/>
      <c r="AFP112" s="431"/>
      <c r="AFQ112" s="431"/>
      <c r="AFR112" s="431"/>
      <c r="AFS112" s="431"/>
      <c r="AFT112" s="431"/>
      <c r="AFU112" s="431"/>
      <c r="AFV112" s="431"/>
      <c r="AFW112" s="431"/>
      <c r="AFX112" s="431"/>
      <c r="AFY112" s="431"/>
      <c r="AFZ112" s="431"/>
      <c r="AGA112" s="431"/>
      <c r="AGB112" s="431"/>
      <c r="AGC112" s="431"/>
      <c r="AGD112" s="431"/>
      <c r="AGE112" s="431"/>
      <c r="AGF112" s="431"/>
      <c r="AGG112" s="431"/>
      <c r="AGH112" s="431"/>
      <c r="AGI112" s="431"/>
      <c r="AGJ112" s="431"/>
      <c r="AGK112" s="431"/>
      <c r="AGL112" s="431"/>
      <c r="AGM112" s="431"/>
      <c r="AGN112" s="431"/>
      <c r="AGO112" s="431"/>
      <c r="AGP112" s="431"/>
      <c r="AGQ112" s="431"/>
      <c r="AGR112" s="431"/>
      <c r="AGS112" s="431"/>
      <c r="AGT112" s="431"/>
      <c r="AGU112" s="431"/>
      <c r="AGV112" s="431"/>
      <c r="AGW112" s="431"/>
      <c r="AGX112" s="431"/>
      <c r="AGY112" s="431"/>
      <c r="AGZ112" s="431"/>
      <c r="AHA112" s="431"/>
      <c r="AHB112" s="431"/>
      <c r="AHC112" s="431"/>
      <c r="AHD112" s="431"/>
      <c r="AHE112" s="431"/>
      <c r="AHF112" s="431"/>
      <c r="AHG112" s="431"/>
      <c r="AHH112" s="431"/>
      <c r="AHI112" s="431"/>
      <c r="AHJ112" s="431"/>
      <c r="AHK112" s="431"/>
      <c r="AHL112" s="431"/>
      <c r="AHM112" s="431"/>
      <c r="AHN112" s="431"/>
      <c r="AHO112" s="431"/>
      <c r="AHP112" s="431"/>
      <c r="AHQ112" s="431"/>
      <c r="AHR112" s="431"/>
      <c r="AHS112" s="431"/>
      <c r="AHT112" s="431"/>
      <c r="AHU112" s="431"/>
      <c r="AHV112" s="431"/>
      <c r="AHW112" s="431"/>
      <c r="AHX112" s="431"/>
      <c r="AHY112" s="431"/>
      <c r="AHZ112" s="431"/>
      <c r="AIA112" s="431"/>
      <c r="AIB112" s="431"/>
      <c r="AIC112" s="431"/>
      <c r="AID112" s="431"/>
      <c r="AIE112" s="431"/>
      <c r="AIF112" s="431"/>
      <c r="AIG112" s="431"/>
      <c r="AIH112" s="431"/>
      <c r="AII112" s="431"/>
      <c r="AIJ112" s="431"/>
      <c r="AIK112" s="431"/>
      <c r="AIL112" s="431"/>
      <c r="AIM112" s="431"/>
      <c r="AIN112" s="431"/>
      <c r="AIO112" s="431"/>
      <c r="AIP112" s="431"/>
      <c r="AIQ112" s="431"/>
      <c r="AIR112" s="431"/>
      <c r="AIS112" s="431"/>
      <c r="AIT112" s="431"/>
      <c r="AIU112" s="431"/>
      <c r="AIV112" s="431"/>
      <c r="AIW112" s="431"/>
      <c r="AIX112" s="431"/>
      <c r="AIY112" s="431"/>
      <c r="AIZ112" s="431"/>
      <c r="AJA112" s="431"/>
      <c r="AJB112" s="431"/>
      <c r="AJC112" s="431"/>
      <c r="AJD112" s="431"/>
      <c r="AJE112" s="431"/>
      <c r="AJF112" s="431"/>
      <c r="AJG112" s="431"/>
      <c r="AJH112" s="431"/>
      <c r="AJI112" s="431"/>
      <c r="AJJ112" s="431"/>
      <c r="AJK112" s="431"/>
      <c r="AJL112" s="431"/>
      <c r="AJM112" s="431"/>
      <c r="AJN112" s="431"/>
      <c r="AJO112" s="431"/>
      <c r="AJP112" s="431"/>
      <c r="AJQ112" s="431"/>
      <c r="AJR112" s="431"/>
      <c r="AJS112" s="431"/>
      <c r="AJT112" s="431"/>
      <c r="AJU112" s="431"/>
      <c r="AJV112" s="431"/>
      <c r="AJW112" s="431"/>
      <c r="AJX112" s="431"/>
      <c r="AJY112" s="431"/>
      <c r="AJZ112" s="431"/>
      <c r="AKA112" s="431"/>
      <c r="AKB112" s="431"/>
      <c r="AKC112" s="431"/>
      <c r="AKD112" s="431"/>
      <c r="AKE112" s="431"/>
      <c r="AKF112" s="431"/>
      <c r="AKG112" s="431"/>
      <c r="AKH112" s="431"/>
      <c r="AKI112" s="431"/>
      <c r="AKJ112" s="431"/>
      <c r="AKK112" s="431"/>
      <c r="AKL112" s="431"/>
      <c r="AKM112" s="431"/>
      <c r="AKN112" s="431"/>
      <c r="AKO112" s="431"/>
      <c r="AKP112" s="431"/>
      <c r="AKQ112" s="431"/>
      <c r="AKR112" s="431"/>
      <c r="AKS112" s="431"/>
      <c r="AKT112" s="431"/>
      <c r="AKU112" s="431"/>
      <c r="AKV112" s="431"/>
      <c r="AKW112" s="431"/>
      <c r="AKX112" s="431"/>
      <c r="AKY112" s="431"/>
      <c r="AKZ112" s="431"/>
      <c r="ALA112" s="431"/>
      <c r="ALB112" s="431"/>
      <c r="ALC112" s="431"/>
      <c r="ALD112" s="431"/>
      <c r="ALE112" s="431"/>
      <c r="ALF112" s="431"/>
      <c r="ALG112" s="431"/>
      <c r="ALH112" s="431"/>
      <c r="ALI112" s="431"/>
      <c r="ALJ112" s="431"/>
      <c r="ALK112" s="431"/>
      <c r="ALL112" s="431"/>
      <c r="ALM112" s="431"/>
      <c r="ALN112" s="431"/>
      <c r="ALO112" s="431"/>
      <c r="ALP112" s="431"/>
      <c r="ALQ112" s="431"/>
      <c r="ALR112" s="431"/>
      <c r="ALS112" s="431"/>
      <c r="ALT112" s="431"/>
      <c r="ALU112" s="431"/>
      <c r="ALV112" s="431"/>
      <c r="ALW112" s="431"/>
      <c r="ALX112" s="431"/>
      <c r="ALY112" s="431"/>
      <c r="ALZ112" s="431"/>
      <c r="AMA112" s="431"/>
      <c r="AMB112" s="431"/>
      <c r="AMC112" s="431"/>
      <c r="AMD112" s="431"/>
      <c r="AME112" s="431"/>
      <c r="AMF112" s="431"/>
      <c r="AMG112" s="431"/>
      <c r="AMH112" s="431"/>
      <c r="AMI112" s="431"/>
      <c r="AMJ112" s="431"/>
      <c r="AMK112" s="431"/>
      <c r="AML112" s="431"/>
      <c r="AMM112" s="431"/>
      <c r="AMN112" s="431"/>
      <c r="AMO112" s="431"/>
      <c r="AMP112" s="431"/>
      <c r="AMQ112" s="431"/>
      <c r="AMR112" s="431"/>
      <c r="AMS112" s="431"/>
      <c r="AMT112" s="431"/>
      <c r="AMU112" s="431"/>
      <c r="AMV112" s="431"/>
      <c r="AMW112" s="431"/>
      <c r="AMX112" s="431"/>
      <c r="AMY112" s="431"/>
      <c r="AMZ112" s="431"/>
      <c r="ANA112" s="431"/>
      <c r="ANB112" s="431"/>
      <c r="ANC112" s="431"/>
      <c r="AND112" s="431"/>
      <c r="ANE112" s="431"/>
      <c r="ANF112" s="431"/>
      <c r="ANG112" s="431"/>
      <c r="ANH112" s="431"/>
      <c r="ANI112" s="431"/>
      <c r="ANJ112" s="431"/>
      <c r="ANK112" s="431"/>
      <c r="ANL112" s="431"/>
      <c r="ANM112" s="431"/>
      <c r="ANN112" s="431"/>
      <c r="ANO112" s="431"/>
      <c r="ANP112" s="431"/>
      <c r="ANQ112" s="431"/>
      <c r="ANR112" s="431"/>
      <c r="ANS112" s="431"/>
      <c r="ANT112" s="431"/>
      <c r="ANU112" s="431"/>
      <c r="ANV112" s="431"/>
      <c r="ANW112" s="431"/>
      <c r="ANX112" s="431"/>
      <c r="ANY112" s="431"/>
      <c r="ANZ112" s="431"/>
      <c r="AOA112" s="431"/>
      <c r="AOB112" s="431"/>
      <c r="AOC112" s="431"/>
      <c r="AOD112" s="431"/>
      <c r="AOE112" s="431"/>
      <c r="AOF112" s="431"/>
      <c r="AOG112" s="431"/>
      <c r="AOH112" s="431"/>
      <c r="AOI112" s="431"/>
      <c r="AOJ112" s="431"/>
      <c r="AOK112" s="431"/>
      <c r="AOL112" s="431"/>
      <c r="AOM112" s="431"/>
      <c r="AON112" s="431"/>
      <c r="AOO112" s="431"/>
      <c r="AOP112" s="431"/>
      <c r="AOQ112" s="431"/>
      <c r="AOR112" s="431"/>
      <c r="AOS112" s="431"/>
      <c r="AOT112" s="431"/>
      <c r="AOU112" s="431"/>
      <c r="AOV112" s="431"/>
      <c r="AOW112" s="431"/>
      <c r="AOX112" s="431"/>
      <c r="AOY112" s="431"/>
      <c r="AOZ112" s="431"/>
      <c r="APA112" s="431"/>
      <c r="APB112" s="431"/>
      <c r="APC112" s="431"/>
      <c r="APD112" s="431"/>
      <c r="APE112" s="431"/>
      <c r="APF112" s="431"/>
      <c r="APG112" s="431"/>
      <c r="APH112" s="431"/>
      <c r="API112" s="431"/>
      <c r="APJ112" s="431"/>
      <c r="APK112" s="431"/>
      <c r="APL112" s="431"/>
      <c r="APM112" s="431"/>
      <c r="APN112" s="431"/>
      <c r="APO112" s="431"/>
      <c r="APP112" s="431"/>
      <c r="APQ112" s="431"/>
      <c r="APR112" s="431"/>
      <c r="APS112" s="431"/>
      <c r="APT112" s="431"/>
      <c r="APU112" s="431"/>
      <c r="APV112" s="431"/>
      <c r="APW112" s="431"/>
      <c r="APX112" s="431"/>
      <c r="APY112" s="431"/>
      <c r="APZ112" s="431"/>
      <c r="AQA112" s="431"/>
      <c r="AQB112" s="431"/>
      <c r="AQC112" s="431"/>
      <c r="AQD112" s="431"/>
      <c r="AQE112" s="431"/>
      <c r="AQF112" s="431"/>
      <c r="AQG112" s="431"/>
      <c r="AQH112" s="431"/>
      <c r="AQI112" s="431"/>
      <c r="AQJ112" s="431"/>
      <c r="AQK112" s="431"/>
      <c r="AQL112" s="431"/>
      <c r="AQM112" s="431"/>
      <c r="AQN112" s="431"/>
      <c r="AQO112" s="431"/>
      <c r="AQP112" s="431"/>
      <c r="AQQ112" s="431"/>
      <c r="AQR112" s="431"/>
      <c r="AQS112" s="431"/>
      <c r="AQT112" s="431"/>
      <c r="AQU112" s="431"/>
      <c r="AQV112" s="431"/>
      <c r="AQW112" s="431"/>
      <c r="AQX112" s="431"/>
      <c r="AQY112" s="431"/>
      <c r="AQZ112" s="431"/>
      <c r="ARA112" s="431"/>
      <c r="ARB112" s="431"/>
      <c r="ARC112" s="431"/>
      <c r="ARD112" s="431"/>
      <c r="ARE112" s="431"/>
      <c r="ARF112" s="431"/>
      <c r="ARG112" s="431"/>
      <c r="ARH112" s="431"/>
      <c r="ARI112" s="431"/>
      <c r="ARJ112" s="431"/>
      <c r="ARK112" s="431"/>
      <c r="ARL112" s="431"/>
      <c r="ARM112" s="431"/>
      <c r="ARN112" s="431"/>
      <c r="ARO112" s="431"/>
      <c r="ARP112" s="431"/>
      <c r="ARQ112" s="431"/>
      <c r="ARR112" s="431"/>
      <c r="ARS112" s="431"/>
      <c r="ART112" s="431"/>
      <c r="ARU112" s="431"/>
      <c r="ARV112" s="431"/>
      <c r="ARW112" s="431"/>
      <c r="ARX112" s="431"/>
      <c r="ARY112" s="431"/>
      <c r="ARZ112" s="431"/>
      <c r="ASA112" s="431"/>
      <c r="ASB112" s="431"/>
      <c r="ASC112" s="431"/>
      <c r="ASD112" s="431"/>
      <c r="ASE112" s="431"/>
      <c r="ASF112" s="431"/>
      <c r="ASG112" s="431"/>
      <c r="ASH112" s="431"/>
      <c r="ASI112" s="431"/>
      <c r="ASJ112" s="431"/>
      <c r="ASK112" s="431"/>
      <c r="ASL112" s="431"/>
      <c r="ASM112" s="431"/>
      <c r="ASN112" s="431"/>
      <c r="ASO112" s="431"/>
      <c r="ASP112" s="431"/>
      <c r="ASQ112" s="431"/>
      <c r="ASR112" s="431"/>
      <c r="ASS112" s="431"/>
      <c r="AST112" s="431"/>
      <c r="ASU112" s="431"/>
      <c r="ASV112" s="431"/>
      <c r="ASW112" s="431"/>
      <c r="ASX112" s="431"/>
      <c r="ASY112" s="431"/>
      <c r="ASZ112" s="431"/>
      <c r="ATA112" s="431"/>
      <c r="ATB112" s="431"/>
      <c r="ATC112" s="431"/>
      <c r="ATD112" s="431"/>
      <c r="ATE112" s="431"/>
      <c r="ATF112" s="431"/>
      <c r="ATG112" s="431"/>
      <c r="ATH112" s="431"/>
      <c r="ATI112" s="431"/>
      <c r="ATJ112" s="431"/>
      <c r="ATK112" s="431"/>
      <c r="ATL112" s="431"/>
      <c r="ATM112" s="431"/>
      <c r="ATN112" s="431"/>
      <c r="ATO112" s="431"/>
      <c r="ATP112" s="431"/>
      <c r="ATQ112" s="431"/>
      <c r="ATR112" s="431"/>
      <c r="ATS112" s="431"/>
      <c r="ATT112" s="431"/>
      <c r="ATU112" s="431"/>
      <c r="ATV112" s="431"/>
      <c r="ATW112" s="431"/>
      <c r="ATX112" s="431"/>
      <c r="ATY112" s="431"/>
      <c r="ATZ112" s="431"/>
      <c r="AUA112" s="431"/>
      <c r="AUB112" s="431"/>
      <c r="AUC112" s="431"/>
      <c r="AUD112" s="431"/>
      <c r="AUE112" s="431"/>
      <c r="AUF112" s="431"/>
      <c r="AUG112" s="431"/>
      <c r="AUH112" s="431"/>
      <c r="AUI112" s="431"/>
      <c r="AUJ112" s="431"/>
      <c r="AUK112" s="431"/>
      <c r="AUL112" s="431"/>
      <c r="AUM112" s="431"/>
      <c r="AUN112" s="431"/>
      <c r="AUO112" s="431"/>
      <c r="AUP112" s="431"/>
      <c r="AUQ112" s="431"/>
      <c r="AUR112" s="431"/>
      <c r="AUS112" s="431"/>
      <c r="AUT112" s="431"/>
      <c r="AUU112" s="431"/>
      <c r="AUV112" s="431"/>
      <c r="AUW112" s="431"/>
      <c r="AUX112" s="431"/>
      <c r="AUY112" s="431"/>
      <c r="AUZ112" s="431"/>
      <c r="AVA112" s="431"/>
      <c r="AVB112" s="431"/>
      <c r="AVC112" s="431"/>
      <c r="AVD112" s="431"/>
      <c r="AVE112" s="431"/>
      <c r="AVF112" s="431"/>
      <c r="AVG112" s="431"/>
      <c r="AVH112" s="431"/>
      <c r="AVI112" s="431"/>
      <c r="AVJ112" s="431"/>
      <c r="AVK112" s="431"/>
      <c r="AVL112" s="431"/>
      <c r="AVM112" s="431"/>
      <c r="AVN112" s="431"/>
      <c r="AVO112" s="431"/>
      <c r="AVP112" s="431"/>
      <c r="AVQ112" s="431"/>
      <c r="AVR112" s="431"/>
      <c r="AVS112" s="431"/>
      <c r="AVT112" s="431"/>
      <c r="AVU112" s="431"/>
      <c r="AVV112" s="431"/>
      <c r="AVW112" s="431"/>
      <c r="AVX112" s="431"/>
      <c r="AVY112" s="431"/>
      <c r="AVZ112" s="431"/>
      <c r="AWA112" s="431"/>
      <c r="AWB112" s="431"/>
      <c r="AWC112" s="431"/>
      <c r="AWD112" s="431"/>
      <c r="AWE112" s="431"/>
      <c r="AWF112" s="431"/>
      <c r="AWG112" s="431"/>
      <c r="AWH112" s="431"/>
      <c r="AWI112" s="431"/>
      <c r="AWJ112" s="431"/>
      <c r="AWK112" s="431"/>
      <c r="AWL112" s="431"/>
      <c r="AWM112" s="431"/>
      <c r="AWN112" s="431"/>
      <c r="AWO112" s="431"/>
      <c r="AWP112" s="431"/>
      <c r="AWQ112" s="431"/>
      <c r="AWR112" s="431"/>
      <c r="AWS112" s="431"/>
      <c r="AWT112" s="431"/>
      <c r="AWU112" s="431"/>
      <c r="AWV112" s="431"/>
      <c r="AWW112" s="431"/>
      <c r="AWX112" s="431"/>
      <c r="AWY112" s="431"/>
      <c r="AWZ112" s="431"/>
      <c r="AXA112" s="431"/>
      <c r="AXB112" s="431"/>
      <c r="AXC112" s="431"/>
      <c r="AXD112" s="431"/>
      <c r="AXE112" s="431"/>
      <c r="AXF112" s="431"/>
      <c r="AXG112" s="431"/>
      <c r="AXH112" s="431"/>
      <c r="AXI112" s="431"/>
      <c r="AXJ112" s="431"/>
      <c r="AXK112" s="431"/>
      <c r="AXL112" s="431"/>
      <c r="AXM112" s="431"/>
      <c r="AXN112" s="431"/>
      <c r="AXO112" s="431"/>
      <c r="AXP112" s="431"/>
      <c r="AXQ112" s="431"/>
      <c r="AXR112" s="431"/>
      <c r="AXS112" s="431"/>
      <c r="AXT112" s="431"/>
      <c r="AXU112" s="431"/>
      <c r="AXV112" s="431"/>
      <c r="AXW112" s="431"/>
      <c r="AXX112" s="431"/>
      <c r="AXY112" s="431"/>
      <c r="AXZ112" s="431"/>
      <c r="AYA112" s="431"/>
      <c r="AYB112" s="431"/>
      <c r="AYC112" s="431"/>
      <c r="AYD112" s="431"/>
      <c r="AYE112" s="431"/>
      <c r="AYF112" s="431"/>
      <c r="AYG112" s="431"/>
      <c r="AYH112" s="431"/>
      <c r="AYI112" s="431"/>
      <c r="AYJ112" s="431"/>
      <c r="AYK112" s="431"/>
      <c r="AYL112" s="431"/>
      <c r="AYM112" s="431"/>
      <c r="AYN112" s="431"/>
      <c r="AYO112" s="431"/>
      <c r="AYP112" s="431"/>
      <c r="AYQ112" s="431"/>
      <c r="AYR112" s="431"/>
      <c r="AYS112" s="431"/>
      <c r="AYT112" s="431"/>
      <c r="AYU112" s="431"/>
      <c r="AYV112" s="431"/>
      <c r="AYW112" s="431"/>
      <c r="AYX112" s="431"/>
      <c r="AYY112" s="431"/>
      <c r="AYZ112" s="431"/>
      <c r="AZA112" s="431"/>
      <c r="AZB112" s="431"/>
      <c r="AZC112" s="431"/>
      <c r="AZD112" s="431"/>
      <c r="AZE112" s="431"/>
      <c r="AZF112" s="431"/>
      <c r="AZG112" s="431"/>
      <c r="AZH112" s="431"/>
      <c r="AZI112" s="431"/>
      <c r="AZJ112" s="431"/>
      <c r="AZK112" s="431"/>
      <c r="AZL112" s="431"/>
      <c r="AZM112" s="431"/>
      <c r="AZN112" s="431"/>
      <c r="AZO112" s="431"/>
      <c r="AZP112" s="431"/>
      <c r="AZQ112" s="431"/>
      <c r="AZR112" s="431"/>
      <c r="AZS112" s="431"/>
      <c r="AZT112" s="431"/>
      <c r="AZU112" s="431"/>
      <c r="AZV112" s="431"/>
      <c r="AZW112" s="431"/>
      <c r="AZX112" s="431"/>
      <c r="AZY112" s="431"/>
      <c r="AZZ112" s="431"/>
      <c r="BAA112" s="431"/>
      <c r="BAB112" s="431"/>
      <c r="BAC112" s="431"/>
      <c r="BAD112" s="431"/>
      <c r="BAE112" s="431"/>
      <c r="BAF112" s="431"/>
      <c r="BAG112" s="431"/>
      <c r="BAH112" s="431"/>
      <c r="BAI112" s="431"/>
      <c r="BAJ112" s="431"/>
      <c r="BAK112" s="431"/>
      <c r="BAL112" s="431"/>
      <c r="BAM112" s="431"/>
      <c r="BAN112" s="431"/>
      <c r="BAO112" s="431"/>
      <c r="BAP112" s="431"/>
      <c r="BAQ112" s="431"/>
      <c r="BAR112" s="431"/>
      <c r="BAS112" s="431"/>
      <c r="BAT112" s="431"/>
      <c r="BAU112" s="431"/>
      <c r="BAV112" s="431"/>
      <c r="BAW112" s="431"/>
      <c r="BAX112" s="431"/>
      <c r="BAY112" s="431"/>
      <c r="BAZ112" s="431"/>
      <c r="BBA112" s="431"/>
      <c r="BBB112" s="431"/>
      <c r="BBC112" s="431"/>
      <c r="BBD112" s="431"/>
      <c r="BBE112" s="431"/>
      <c r="BBF112" s="431"/>
      <c r="BBG112" s="431"/>
      <c r="BBH112" s="431"/>
      <c r="BBI112" s="431"/>
      <c r="BBJ112" s="431"/>
      <c r="BBK112" s="431"/>
      <c r="BBL112" s="431"/>
      <c r="BBM112" s="431"/>
      <c r="BBN112" s="431"/>
      <c r="BBO112" s="431"/>
      <c r="BBP112" s="431"/>
      <c r="BBQ112" s="431"/>
      <c r="BBR112" s="431"/>
      <c r="BBS112" s="431"/>
      <c r="BBT112" s="431"/>
      <c r="BBU112" s="431"/>
      <c r="BBV112" s="431"/>
      <c r="BBW112" s="431"/>
      <c r="BBX112" s="431"/>
      <c r="BBY112" s="431"/>
      <c r="BBZ112" s="431"/>
      <c r="BCA112" s="431"/>
      <c r="BCB112" s="431"/>
      <c r="BCC112" s="431"/>
      <c r="BCD112" s="431"/>
      <c r="BCE112" s="431"/>
      <c r="BCF112" s="431"/>
      <c r="BCG112" s="431"/>
      <c r="BCH112" s="431"/>
      <c r="BCI112" s="431"/>
      <c r="BCJ112" s="431"/>
      <c r="BCK112" s="431"/>
      <c r="BCL112" s="431"/>
      <c r="BCM112" s="431"/>
      <c r="BCN112" s="431"/>
      <c r="BCO112" s="431"/>
      <c r="BCP112" s="431"/>
      <c r="BCQ112" s="431"/>
      <c r="BCR112" s="431"/>
      <c r="BCS112" s="431"/>
      <c r="BCT112" s="431"/>
      <c r="BCU112" s="431"/>
      <c r="BCV112" s="431"/>
      <c r="BCW112" s="431"/>
      <c r="BCX112" s="431"/>
      <c r="BCY112" s="431"/>
      <c r="BCZ112" s="431"/>
      <c r="BDA112" s="431"/>
      <c r="BDB112" s="431"/>
      <c r="BDC112" s="431"/>
      <c r="BDD112" s="431"/>
      <c r="BDE112" s="431"/>
      <c r="BDF112" s="431"/>
      <c r="BDG112" s="431"/>
      <c r="BDH112" s="431"/>
      <c r="BDI112" s="431"/>
      <c r="BDJ112" s="431"/>
      <c r="BDK112" s="431"/>
      <c r="BDL112" s="431"/>
      <c r="BDM112" s="431"/>
      <c r="BDN112" s="431"/>
      <c r="BDO112" s="431"/>
      <c r="BDP112" s="431"/>
      <c r="BDQ112" s="431"/>
      <c r="BDR112" s="431"/>
      <c r="BDS112" s="431"/>
      <c r="BDT112" s="431"/>
      <c r="BDU112" s="431"/>
      <c r="BDV112" s="431"/>
      <c r="BDW112" s="431"/>
      <c r="BDX112" s="431"/>
      <c r="BDY112" s="431"/>
      <c r="BDZ112" s="431"/>
      <c r="BEA112" s="431"/>
      <c r="BEB112" s="431"/>
      <c r="BEC112" s="431"/>
      <c r="BED112" s="431"/>
      <c r="BEE112" s="431"/>
      <c r="BEF112" s="431"/>
      <c r="BEG112" s="431"/>
      <c r="BEH112" s="431"/>
      <c r="BEI112" s="431"/>
      <c r="BEJ112" s="431"/>
      <c r="BEK112" s="431"/>
      <c r="BEL112" s="431"/>
      <c r="BEM112" s="431"/>
      <c r="BEN112" s="431"/>
      <c r="BEO112" s="431"/>
      <c r="BEP112" s="431"/>
      <c r="BEQ112" s="431"/>
      <c r="BER112" s="431"/>
      <c r="BES112" s="431"/>
      <c r="BET112" s="431"/>
      <c r="BEU112" s="431"/>
      <c r="BEV112" s="431"/>
      <c r="BEW112" s="431"/>
      <c r="BEX112" s="431"/>
      <c r="BEY112" s="431"/>
      <c r="BEZ112" s="431"/>
      <c r="BFA112" s="431"/>
      <c r="BFB112" s="431"/>
      <c r="BFC112" s="431"/>
      <c r="BFD112" s="431"/>
      <c r="BFE112" s="431"/>
      <c r="BFF112" s="431"/>
      <c r="BFG112" s="431"/>
      <c r="BFH112" s="431"/>
      <c r="BFI112" s="431"/>
      <c r="BFJ112" s="431"/>
      <c r="BFK112" s="431"/>
      <c r="BFL112" s="431"/>
      <c r="BFM112" s="431"/>
      <c r="BFN112" s="431"/>
      <c r="BFO112" s="431"/>
      <c r="BFP112" s="431"/>
      <c r="BFQ112" s="431"/>
      <c r="BFR112" s="431"/>
      <c r="BFS112" s="431"/>
      <c r="BFT112" s="431"/>
      <c r="BFU112" s="431"/>
      <c r="BFV112" s="431"/>
      <c r="BFW112" s="431"/>
      <c r="BFX112" s="431"/>
      <c r="BFY112" s="431"/>
      <c r="BFZ112" s="431"/>
      <c r="BGA112" s="431"/>
      <c r="BGB112" s="431"/>
      <c r="BGC112" s="431"/>
      <c r="BGD112" s="431"/>
      <c r="BGE112" s="431"/>
      <c r="BGF112" s="431"/>
      <c r="BGG112" s="431"/>
      <c r="BGH112" s="431"/>
      <c r="BGI112" s="431"/>
      <c r="BGJ112" s="431"/>
      <c r="BGK112" s="431"/>
      <c r="BGL112" s="431"/>
      <c r="BGM112" s="431"/>
      <c r="BGN112" s="431"/>
      <c r="BGO112" s="431"/>
      <c r="BGP112" s="431"/>
      <c r="BGQ112" s="431"/>
      <c r="BGR112" s="431"/>
      <c r="BGS112" s="431"/>
      <c r="BGT112" s="431"/>
      <c r="BGU112" s="431"/>
      <c r="BGV112" s="431"/>
      <c r="BGW112" s="431"/>
      <c r="BGX112" s="431"/>
      <c r="BGY112" s="431"/>
      <c r="BGZ112" s="431"/>
      <c r="BHA112" s="431"/>
      <c r="BHB112" s="431"/>
      <c r="BHC112" s="431"/>
      <c r="BHD112" s="431"/>
      <c r="BHE112" s="431"/>
      <c r="BHF112" s="431"/>
      <c r="BHG112" s="431"/>
      <c r="BHH112" s="431"/>
      <c r="BHI112" s="431"/>
      <c r="BHJ112" s="431"/>
      <c r="BHK112" s="431"/>
      <c r="BHL112" s="431"/>
      <c r="BHM112" s="431"/>
      <c r="BHN112" s="431"/>
      <c r="BHO112" s="431"/>
      <c r="BHP112" s="431"/>
      <c r="BHQ112" s="431"/>
      <c r="BHR112" s="431"/>
      <c r="BHS112" s="431"/>
      <c r="BHT112" s="431"/>
      <c r="BHU112" s="431"/>
      <c r="BHV112" s="431"/>
      <c r="BHW112" s="431"/>
      <c r="BHX112" s="431"/>
      <c r="BHY112" s="431"/>
      <c r="BHZ112" s="431"/>
      <c r="BIA112" s="431"/>
      <c r="BIB112" s="431"/>
      <c r="BIC112" s="431"/>
      <c r="BID112" s="431"/>
      <c r="BIE112" s="431"/>
      <c r="BIF112" s="431"/>
      <c r="BIG112" s="431"/>
      <c r="BIH112" s="431"/>
      <c r="BII112" s="431"/>
      <c r="BIJ112" s="431"/>
      <c r="BIK112" s="431"/>
      <c r="BIL112" s="431"/>
      <c r="BIM112" s="431"/>
      <c r="BIN112" s="431"/>
      <c r="BIO112" s="431"/>
      <c r="BIP112" s="431"/>
      <c r="BIQ112" s="431"/>
      <c r="BIR112" s="431"/>
      <c r="BIS112" s="431"/>
      <c r="BIT112" s="431"/>
      <c r="BIU112" s="431"/>
      <c r="BIV112" s="431"/>
      <c r="BIW112" s="431"/>
      <c r="BIX112" s="431"/>
      <c r="BIY112" s="431"/>
      <c r="BIZ112" s="431"/>
      <c r="BJA112" s="431"/>
      <c r="BJB112" s="431"/>
      <c r="BJC112" s="431"/>
      <c r="BJD112" s="431"/>
      <c r="BJE112" s="431"/>
      <c r="BJF112" s="431"/>
      <c r="BJG112" s="431"/>
      <c r="BJH112" s="431"/>
      <c r="BJI112" s="431"/>
      <c r="BJJ112" s="431"/>
      <c r="BJK112" s="431"/>
      <c r="BJL112" s="431"/>
      <c r="BJM112" s="431"/>
      <c r="BJN112" s="431"/>
      <c r="BJO112" s="431"/>
      <c r="BJP112" s="431"/>
      <c r="BJQ112" s="431"/>
      <c r="BJR112" s="431"/>
      <c r="BJS112" s="431"/>
      <c r="BJT112" s="431"/>
      <c r="BJU112" s="431"/>
      <c r="BJV112" s="431"/>
      <c r="BJW112" s="431"/>
      <c r="BJX112" s="431"/>
      <c r="BJY112" s="431"/>
      <c r="BJZ112" s="431"/>
      <c r="BKA112" s="431"/>
      <c r="BKB112" s="431"/>
      <c r="BKC112" s="431"/>
      <c r="BKD112" s="431"/>
      <c r="BKE112" s="431"/>
      <c r="BKF112" s="431"/>
      <c r="BKG112" s="431"/>
      <c r="BKH112" s="431"/>
      <c r="BKI112" s="431"/>
      <c r="BKJ112" s="431"/>
      <c r="BKK112" s="431"/>
      <c r="BKL112" s="431"/>
      <c r="BKM112" s="431"/>
      <c r="BKN112" s="431"/>
      <c r="BKO112" s="431"/>
      <c r="BKP112" s="431"/>
      <c r="BKQ112" s="431"/>
      <c r="BKR112" s="431"/>
      <c r="BKS112" s="431"/>
      <c r="BKT112" s="431"/>
      <c r="BKU112" s="431"/>
      <c r="BKV112" s="431"/>
      <c r="BKW112" s="431"/>
      <c r="BKX112" s="431"/>
      <c r="BKY112" s="431"/>
      <c r="BKZ112" s="431"/>
      <c r="BLA112" s="431"/>
      <c r="BLB112" s="431"/>
      <c r="BLC112" s="431"/>
      <c r="BLD112" s="431"/>
      <c r="BLE112" s="431"/>
      <c r="BLF112" s="431"/>
      <c r="BLG112" s="431"/>
      <c r="BLH112" s="431"/>
      <c r="BLI112" s="431"/>
      <c r="BLJ112" s="431"/>
      <c r="BLK112" s="431"/>
      <c r="BLL112" s="431"/>
      <c r="BLM112" s="431"/>
      <c r="BLN112" s="431"/>
      <c r="BLO112" s="431"/>
      <c r="BLP112" s="431"/>
      <c r="BLQ112" s="431"/>
      <c r="BLR112" s="431"/>
      <c r="BLS112" s="431"/>
      <c r="BLT112" s="431"/>
      <c r="BLU112" s="431"/>
      <c r="BLV112" s="431"/>
      <c r="BLW112" s="431"/>
      <c r="BLX112" s="431"/>
      <c r="BLY112" s="431"/>
      <c r="BLZ112" s="431"/>
      <c r="BMA112" s="431"/>
      <c r="BMB112" s="431"/>
      <c r="BMC112" s="431"/>
      <c r="BMD112" s="431"/>
      <c r="BME112" s="431"/>
      <c r="BMF112" s="431"/>
      <c r="BMG112" s="431"/>
      <c r="BMH112" s="431"/>
      <c r="BMI112" s="431"/>
      <c r="BMJ112" s="431"/>
      <c r="BMK112" s="431"/>
      <c r="BML112" s="431"/>
      <c r="BMM112" s="431"/>
      <c r="BMN112" s="431"/>
      <c r="BMO112" s="431"/>
      <c r="BMP112" s="431"/>
      <c r="BMQ112" s="431"/>
      <c r="BMR112" s="431"/>
      <c r="BMS112" s="431"/>
      <c r="BMT112" s="431"/>
      <c r="BMU112" s="431"/>
      <c r="BMV112" s="431"/>
      <c r="BMW112" s="431"/>
      <c r="BMX112" s="431"/>
      <c r="BMY112" s="431"/>
      <c r="BMZ112" s="431"/>
      <c r="BNA112" s="431"/>
      <c r="BNB112" s="431"/>
      <c r="BNC112" s="431"/>
      <c r="BND112" s="431"/>
      <c r="BNE112" s="431"/>
      <c r="BNF112" s="431"/>
      <c r="BNG112" s="431"/>
      <c r="BNH112" s="431"/>
      <c r="BNI112" s="431"/>
      <c r="BNJ112" s="431"/>
      <c r="BNK112" s="431"/>
      <c r="BNL112" s="431"/>
      <c r="BNM112" s="431"/>
      <c r="BNN112" s="431"/>
      <c r="BNO112" s="431"/>
      <c r="BNP112" s="431"/>
      <c r="BNQ112" s="431"/>
      <c r="BNR112" s="431"/>
      <c r="BNS112" s="431"/>
      <c r="BNT112" s="431"/>
      <c r="BNU112" s="431"/>
      <c r="BNV112" s="431"/>
      <c r="BNW112" s="431"/>
      <c r="BNX112" s="431"/>
      <c r="BNY112" s="431"/>
      <c r="BNZ112" s="431"/>
      <c r="BOA112" s="431"/>
      <c r="BOB112" s="431"/>
      <c r="BOC112" s="431"/>
      <c r="BOD112" s="431"/>
      <c r="BOE112" s="431"/>
      <c r="BOF112" s="431"/>
      <c r="BOG112" s="431"/>
      <c r="BOH112" s="431"/>
      <c r="BOI112" s="431"/>
      <c r="BOJ112" s="431"/>
      <c r="BOK112" s="431"/>
      <c r="BOL112" s="431"/>
      <c r="BOM112" s="431"/>
      <c r="BON112" s="431"/>
      <c r="BOO112" s="431"/>
      <c r="BOP112" s="431"/>
      <c r="BOQ112" s="431"/>
      <c r="BOR112" s="431"/>
      <c r="BOS112" s="431"/>
      <c r="BOT112" s="431"/>
      <c r="BOU112" s="431"/>
      <c r="BOV112" s="431"/>
      <c r="BOW112" s="431"/>
      <c r="BOX112" s="431"/>
      <c r="BOY112" s="431"/>
      <c r="BOZ112" s="431"/>
      <c r="BPA112" s="431"/>
      <c r="BPB112" s="431"/>
      <c r="BPC112" s="431"/>
      <c r="BPD112" s="431"/>
      <c r="BPE112" s="431"/>
      <c r="BPF112" s="431"/>
      <c r="BPG112" s="431"/>
      <c r="BPH112" s="431"/>
      <c r="BPI112" s="431"/>
      <c r="BPJ112" s="431"/>
      <c r="BPK112" s="431"/>
      <c r="BPL112" s="431"/>
      <c r="BPM112" s="431"/>
      <c r="BPN112" s="431"/>
      <c r="BPO112" s="431"/>
      <c r="BPP112" s="431"/>
      <c r="BPQ112" s="431"/>
      <c r="BPR112" s="431"/>
      <c r="BPS112" s="431"/>
      <c r="BPT112" s="431"/>
      <c r="BPU112" s="431"/>
      <c r="BPV112" s="431"/>
      <c r="BPW112" s="431"/>
      <c r="BPX112" s="431"/>
      <c r="BPY112" s="431"/>
      <c r="BPZ112" s="431"/>
      <c r="BQA112" s="431"/>
      <c r="BQB112" s="431"/>
      <c r="BQC112" s="431"/>
      <c r="BQD112" s="431"/>
      <c r="BQE112" s="431"/>
      <c r="BQF112" s="431"/>
      <c r="BQG112" s="431"/>
      <c r="BQH112" s="431"/>
      <c r="BQI112" s="431"/>
      <c r="BQJ112" s="431"/>
      <c r="BQK112" s="431"/>
      <c r="BQL112" s="431"/>
      <c r="BQM112" s="431"/>
      <c r="BQN112" s="431"/>
      <c r="BQO112" s="431"/>
      <c r="BQP112" s="431"/>
      <c r="BQQ112" s="431"/>
      <c r="BQR112" s="431"/>
      <c r="BQS112" s="431"/>
      <c r="BQT112" s="431"/>
      <c r="BQU112" s="431"/>
      <c r="BQV112" s="431"/>
      <c r="BQW112" s="431"/>
      <c r="BQX112" s="431"/>
      <c r="BQY112" s="431"/>
      <c r="BQZ112" s="431"/>
      <c r="BRA112" s="431"/>
      <c r="BRB112" s="431"/>
      <c r="BRC112" s="431"/>
      <c r="BRD112" s="431"/>
      <c r="BRE112" s="431"/>
      <c r="BRF112" s="431"/>
      <c r="BRG112" s="431"/>
      <c r="BRH112" s="431"/>
      <c r="BRI112" s="431"/>
      <c r="BRJ112" s="431"/>
      <c r="BRK112" s="431"/>
      <c r="BRL112" s="431"/>
      <c r="BRM112" s="431"/>
      <c r="BRN112" s="431"/>
      <c r="BRO112" s="431"/>
      <c r="BRP112" s="431"/>
      <c r="BRQ112" s="431"/>
      <c r="BRR112" s="431"/>
      <c r="BRS112" s="431"/>
      <c r="BRT112" s="431"/>
      <c r="BRU112" s="431"/>
    </row>
    <row r="113" spans="1:1841" ht="29.25" customHeight="1" x14ac:dyDescent="0.3">
      <c r="A113" s="792"/>
      <c r="B113" s="476">
        <v>20</v>
      </c>
      <c r="C113" s="476" t="s">
        <v>161</v>
      </c>
      <c r="D113" s="504">
        <f t="shared" si="45"/>
        <v>9051554</v>
      </c>
      <c r="E113" s="477">
        <v>5</v>
      </c>
      <c r="F113" s="464">
        <v>0</v>
      </c>
      <c r="G113" s="464">
        <v>0</v>
      </c>
      <c r="H113" s="464">
        <f t="shared" si="46"/>
        <v>491195.71428571403</v>
      </c>
      <c r="I113" s="477">
        <v>2</v>
      </c>
      <c r="J113" s="478"/>
      <c r="K113" s="477">
        <v>0</v>
      </c>
      <c r="L113" s="479"/>
      <c r="M113" s="476"/>
      <c r="N113" s="478"/>
      <c r="O113" s="476"/>
      <c r="P113" s="478"/>
      <c r="Q113" s="476"/>
      <c r="R113" s="478"/>
      <c r="S113" s="476"/>
      <c r="T113" s="478"/>
      <c r="U113" s="476"/>
      <c r="V113" s="478"/>
      <c r="W113" s="476"/>
      <c r="X113" s="480">
        <f t="shared" si="47"/>
        <v>491195.71428571403</v>
      </c>
      <c r="Y113" s="469">
        <f t="shared" si="48"/>
        <v>2</v>
      </c>
      <c r="Z113" s="480">
        <f t="shared" si="49"/>
        <v>0</v>
      </c>
      <c r="AA113" s="470">
        <f t="shared" si="50"/>
        <v>0</v>
      </c>
      <c r="AB113" s="521"/>
      <c r="AC113" s="486"/>
      <c r="AD113" s="527"/>
      <c r="AE113" s="527"/>
      <c r="AF113" s="527"/>
      <c r="AG113" s="527"/>
      <c r="AH113" s="431"/>
      <c r="AI113" s="431"/>
      <c r="AJ113" s="431"/>
      <c r="AK113" s="431"/>
      <c r="AL113" s="431"/>
      <c r="AM113" s="431"/>
      <c r="AN113" s="431"/>
      <c r="AO113" s="431"/>
      <c r="AP113" s="431"/>
      <c r="AQ113" s="431"/>
      <c r="AR113" s="431"/>
      <c r="AS113" s="431"/>
      <c r="AT113" s="431"/>
      <c r="AU113" s="431"/>
      <c r="AV113" s="431"/>
      <c r="AW113" s="431"/>
      <c r="AX113" s="431"/>
      <c r="AY113" s="431"/>
      <c r="AZ113" s="431"/>
      <c r="BA113" s="431"/>
      <c r="BB113" s="431"/>
      <c r="BC113" s="431"/>
      <c r="BD113" s="431"/>
      <c r="BE113" s="431"/>
      <c r="BF113" s="431"/>
      <c r="BG113" s="431"/>
      <c r="BH113" s="431"/>
      <c r="BI113" s="431"/>
      <c r="BJ113" s="431"/>
      <c r="BK113" s="431"/>
      <c r="BL113" s="431"/>
      <c r="BM113" s="431"/>
      <c r="BN113" s="431"/>
      <c r="BO113" s="431"/>
      <c r="BP113" s="431"/>
      <c r="BQ113" s="431"/>
      <c r="BR113" s="431"/>
      <c r="BS113" s="431"/>
      <c r="BT113" s="431"/>
      <c r="BU113" s="431"/>
      <c r="BV113" s="431"/>
      <c r="BW113" s="431"/>
      <c r="BX113" s="431"/>
      <c r="BY113" s="431"/>
      <c r="BZ113" s="431"/>
      <c r="CA113" s="431"/>
      <c r="CB113" s="431"/>
      <c r="CC113" s="431"/>
      <c r="CD113" s="431"/>
      <c r="CE113" s="431"/>
      <c r="CF113" s="431"/>
      <c r="CG113" s="431"/>
      <c r="CH113" s="431"/>
      <c r="CI113" s="431"/>
      <c r="CJ113" s="431"/>
      <c r="CK113" s="431"/>
      <c r="CL113" s="431"/>
      <c r="CM113" s="431"/>
      <c r="CN113" s="431"/>
      <c r="CO113" s="431"/>
      <c r="CP113" s="431"/>
      <c r="CQ113" s="431"/>
      <c r="CR113" s="431"/>
      <c r="CS113" s="431"/>
      <c r="CT113" s="431"/>
      <c r="CU113" s="431"/>
      <c r="CV113" s="431"/>
      <c r="CW113" s="431"/>
      <c r="CX113" s="431"/>
      <c r="CY113" s="431"/>
      <c r="CZ113" s="431"/>
      <c r="DA113" s="431"/>
      <c r="DB113" s="431"/>
      <c r="DC113" s="431"/>
      <c r="DD113" s="431"/>
      <c r="DE113" s="431"/>
      <c r="DF113" s="431"/>
      <c r="DG113" s="431"/>
      <c r="DH113" s="431"/>
      <c r="DI113" s="431"/>
      <c r="DJ113" s="431"/>
      <c r="DK113" s="431"/>
      <c r="DL113" s="431"/>
      <c r="DM113" s="431"/>
      <c r="DN113" s="431"/>
      <c r="DO113" s="431"/>
      <c r="DP113" s="431"/>
      <c r="DQ113" s="431"/>
      <c r="DR113" s="431"/>
      <c r="DS113" s="431"/>
      <c r="DT113" s="431"/>
      <c r="DU113" s="431"/>
      <c r="DV113" s="431"/>
      <c r="DW113" s="431"/>
      <c r="DX113" s="431"/>
      <c r="DY113" s="431"/>
      <c r="DZ113" s="431"/>
      <c r="EA113" s="431"/>
      <c r="EB113" s="431"/>
      <c r="EC113" s="431"/>
      <c r="ED113" s="431"/>
      <c r="EE113" s="431"/>
      <c r="EF113" s="431"/>
      <c r="EG113" s="431"/>
      <c r="EH113" s="431"/>
      <c r="EI113" s="431"/>
      <c r="EJ113" s="431"/>
      <c r="EK113" s="431"/>
      <c r="EL113" s="431"/>
      <c r="EM113" s="431"/>
      <c r="EN113" s="431"/>
      <c r="EO113" s="431"/>
      <c r="EP113" s="431"/>
      <c r="EQ113" s="431"/>
      <c r="ER113" s="431"/>
      <c r="ES113" s="431"/>
      <c r="ET113" s="431"/>
      <c r="EU113" s="431"/>
      <c r="EV113" s="431"/>
      <c r="EW113" s="431"/>
      <c r="EX113" s="431"/>
      <c r="EY113" s="431"/>
      <c r="EZ113" s="431"/>
      <c r="FA113" s="431"/>
      <c r="FB113" s="431"/>
      <c r="FC113" s="431"/>
      <c r="FD113" s="431"/>
      <c r="FE113" s="431"/>
      <c r="FF113" s="431"/>
      <c r="FG113" s="431"/>
      <c r="FH113" s="431"/>
      <c r="FI113" s="431"/>
      <c r="FJ113" s="431"/>
      <c r="FK113" s="431"/>
      <c r="FL113" s="431"/>
      <c r="FM113" s="431"/>
      <c r="FN113" s="431"/>
      <c r="FO113" s="431"/>
      <c r="FP113" s="431"/>
      <c r="FQ113" s="431"/>
      <c r="FR113" s="431"/>
      <c r="FS113" s="431"/>
      <c r="FT113" s="431"/>
      <c r="FU113" s="431"/>
      <c r="FV113" s="431"/>
      <c r="FW113" s="431"/>
      <c r="FX113" s="431"/>
      <c r="FY113" s="431"/>
      <c r="FZ113" s="431"/>
      <c r="GA113" s="431"/>
      <c r="GB113" s="431"/>
      <c r="GC113" s="431"/>
      <c r="GD113" s="431"/>
      <c r="GE113" s="431"/>
      <c r="GF113" s="431"/>
      <c r="GG113" s="431"/>
      <c r="GH113" s="431"/>
      <c r="GI113" s="431"/>
      <c r="GJ113" s="431"/>
      <c r="GK113" s="431"/>
      <c r="GL113" s="431"/>
      <c r="GM113" s="431"/>
      <c r="GN113" s="431"/>
      <c r="GO113" s="431"/>
      <c r="GP113" s="431"/>
      <c r="GQ113" s="431"/>
      <c r="GR113" s="431"/>
      <c r="GS113" s="431"/>
      <c r="GT113" s="431"/>
      <c r="GU113" s="431"/>
      <c r="GV113" s="431"/>
      <c r="GW113" s="431"/>
      <c r="GX113" s="431"/>
      <c r="GY113" s="431"/>
      <c r="GZ113" s="431"/>
      <c r="HA113" s="431"/>
      <c r="HB113" s="431"/>
      <c r="HC113" s="431"/>
      <c r="HD113" s="431"/>
      <c r="HE113" s="431"/>
      <c r="HF113" s="431"/>
      <c r="HG113" s="431"/>
      <c r="HH113" s="431"/>
      <c r="HI113" s="431"/>
      <c r="HJ113" s="431"/>
      <c r="HK113" s="431"/>
      <c r="HL113" s="431"/>
      <c r="HM113" s="431"/>
      <c r="HN113" s="431"/>
      <c r="HO113" s="431"/>
      <c r="HP113" s="431"/>
      <c r="HQ113" s="431"/>
      <c r="HR113" s="431"/>
      <c r="HS113" s="431"/>
      <c r="HT113" s="431"/>
      <c r="HU113" s="431"/>
      <c r="HV113" s="431"/>
      <c r="HW113" s="431"/>
      <c r="HX113" s="431"/>
      <c r="HY113" s="431"/>
      <c r="HZ113" s="431"/>
      <c r="IA113" s="431"/>
      <c r="IB113" s="431"/>
      <c r="IC113" s="431"/>
      <c r="ID113" s="431"/>
      <c r="IE113" s="431"/>
      <c r="IF113" s="431"/>
      <c r="IG113" s="431"/>
      <c r="IH113" s="431"/>
      <c r="II113" s="431"/>
      <c r="IJ113" s="431"/>
      <c r="IK113" s="431"/>
      <c r="IL113" s="431"/>
      <c r="IM113" s="431"/>
      <c r="IN113" s="431"/>
      <c r="IO113" s="431"/>
      <c r="IP113" s="431"/>
      <c r="IQ113" s="431"/>
      <c r="IR113" s="431"/>
      <c r="IS113" s="431"/>
      <c r="IT113" s="431"/>
      <c r="IU113" s="431"/>
      <c r="IV113" s="431"/>
      <c r="IW113" s="431"/>
      <c r="IX113" s="431"/>
      <c r="IY113" s="431"/>
      <c r="IZ113" s="431"/>
      <c r="JA113" s="431"/>
      <c r="JB113" s="431"/>
      <c r="JC113" s="431"/>
      <c r="JD113" s="431"/>
      <c r="JE113" s="431"/>
      <c r="JF113" s="431"/>
      <c r="JG113" s="431"/>
      <c r="JH113" s="431"/>
      <c r="JI113" s="431"/>
      <c r="JJ113" s="431"/>
      <c r="JK113" s="431"/>
      <c r="JL113" s="431"/>
      <c r="JM113" s="431"/>
      <c r="JN113" s="431"/>
      <c r="JO113" s="431"/>
      <c r="JP113" s="431"/>
      <c r="JQ113" s="431"/>
      <c r="JR113" s="431"/>
      <c r="JS113" s="431"/>
      <c r="JT113" s="431"/>
      <c r="JU113" s="431"/>
      <c r="JV113" s="431"/>
      <c r="JW113" s="431"/>
      <c r="JX113" s="431"/>
      <c r="JY113" s="431"/>
      <c r="JZ113" s="431"/>
      <c r="KA113" s="431"/>
      <c r="KB113" s="431"/>
      <c r="KC113" s="431"/>
      <c r="KD113" s="431"/>
      <c r="KE113" s="431"/>
      <c r="KF113" s="431"/>
      <c r="KG113" s="431"/>
      <c r="KH113" s="431"/>
      <c r="KI113" s="431"/>
      <c r="KJ113" s="431"/>
      <c r="KK113" s="431"/>
      <c r="KL113" s="431"/>
      <c r="KM113" s="431"/>
      <c r="KN113" s="431"/>
      <c r="KO113" s="431"/>
      <c r="KP113" s="431"/>
      <c r="KQ113" s="431"/>
      <c r="KR113" s="431"/>
      <c r="KS113" s="431"/>
      <c r="KT113" s="431"/>
      <c r="KU113" s="431"/>
      <c r="KV113" s="431"/>
      <c r="KW113" s="431"/>
      <c r="KX113" s="431"/>
      <c r="KY113" s="431"/>
      <c r="KZ113" s="431"/>
      <c r="LA113" s="431"/>
      <c r="LB113" s="431"/>
      <c r="LC113" s="431"/>
      <c r="LD113" s="431"/>
      <c r="LE113" s="431"/>
      <c r="LF113" s="431"/>
      <c r="LG113" s="431"/>
      <c r="LH113" s="431"/>
      <c r="LI113" s="431"/>
      <c r="LJ113" s="431"/>
      <c r="LK113" s="431"/>
      <c r="LL113" s="431"/>
      <c r="LM113" s="431"/>
      <c r="LN113" s="431"/>
      <c r="LO113" s="431"/>
      <c r="LP113" s="431"/>
      <c r="LQ113" s="431"/>
      <c r="LR113" s="431"/>
      <c r="LS113" s="431"/>
      <c r="LT113" s="431"/>
      <c r="LU113" s="431"/>
      <c r="LV113" s="431"/>
      <c r="LW113" s="431"/>
      <c r="LX113" s="431"/>
      <c r="LY113" s="431"/>
      <c r="LZ113" s="431"/>
      <c r="MA113" s="431"/>
      <c r="MB113" s="431"/>
      <c r="MC113" s="431"/>
      <c r="MD113" s="431"/>
      <c r="ME113" s="431"/>
      <c r="MF113" s="431"/>
      <c r="MG113" s="431"/>
      <c r="MH113" s="431"/>
      <c r="MI113" s="431"/>
      <c r="MJ113" s="431"/>
      <c r="MK113" s="431"/>
      <c r="ML113" s="431"/>
      <c r="MM113" s="431"/>
      <c r="MN113" s="431"/>
      <c r="MO113" s="431"/>
      <c r="MP113" s="431"/>
      <c r="MQ113" s="431"/>
      <c r="MR113" s="431"/>
      <c r="MS113" s="431"/>
      <c r="MT113" s="431"/>
      <c r="MU113" s="431"/>
      <c r="MV113" s="431"/>
      <c r="MW113" s="431"/>
      <c r="MX113" s="431"/>
      <c r="MY113" s="431"/>
      <c r="MZ113" s="431"/>
      <c r="NA113" s="431"/>
      <c r="NB113" s="431"/>
      <c r="NC113" s="431"/>
      <c r="ND113" s="431"/>
      <c r="NE113" s="431"/>
      <c r="NF113" s="431"/>
      <c r="NG113" s="431"/>
      <c r="NH113" s="431"/>
      <c r="NI113" s="431"/>
      <c r="NJ113" s="431"/>
      <c r="NK113" s="431"/>
      <c r="NL113" s="431"/>
      <c r="NM113" s="431"/>
      <c r="NN113" s="431"/>
      <c r="NO113" s="431"/>
      <c r="NP113" s="431"/>
      <c r="NQ113" s="431"/>
      <c r="NR113" s="431"/>
      <c r="NS113" s="431"/>
      <c r="NT113" s="431"/>
      <c r="NU113" s="431"/>
      <c r="NV113" s="431"/>
      <c r="NW113" s="431"/>
      <c r="NX113" s="431"/>
      <c r="NY113" s="431"/>
      <c r="NZ113" s="431"/>
      <c r="OA113" s="431"/>
      <c r="OB113" s="431"/>
      <c r="OC113" s="431"/>
      <c r="OD113" s="431"/>
      <c r="OE113" s="431"/>
      <c r="OF113" s="431"/>
      <c r="OG113" s="431"/>
      <c r="OH113" s="431"/>
      <c r="OI113" s="431"/>
      <c r="OJ113" s="431"/>
      <c r="OK113" s="431"/>
      <c r="OL113" s="431"/>
      <c r="OM113" s="431"/>
      <c r="ON113" s="431"/>
      <c r="OO113" s="431"/>
      <c r="OP113" s="431"/>
      <c r="OQ113" s="431"/>
      <c r="OR113" s="431"/>
      <c r="OS113" s="431"/>
      <c r="OT113" s="431"/>
      <c r="OU113" s="431"/>
      <c r="OV113" s="431"/>
      <c r="OW113" s="431"/>
      <c r="OX113" s="431"/>
      <c r="OY113" s="431"/>
      <c r="OZ113" s="431"/>
      <c r="PA113" s="431"/>
      <c r="PB113" s="431"/>
      <c r="PC113" s="431"/>
      <c r="PD113" s="431"/>
      <c r="PE113" s="431"/>
      <c r="PF113" s="431"/>
      <c r="PG113" s="431"/>
      <c r="PH113" s="431"/>
      <c r="PI113" s="431"/>
      <c r="PJ113" s="431"/>
      <c r="PK113" s="431"/>
      <c r="PL113" s="431"/>
      <c r="PM113" s="431"/>
      <c r="PN113" s="431"/>
      <c r="PO113" s="431"/>
      <c r="PP113" s="431"/>
      <c r="PQ113" s="431"/>
      <c r="PR113" s="431"/>
      <c r="PS113" s="431"/>
      <c r="PT113" s="431"/>
      <c r="PU113" s="431"/>
      <c r="PV113" s="431"/>
      <c r="PW113" s="431"/>
      <c r="PX113" s="431"/>
      <c r="PY113" s="431"/>
      <c r="PZ113" s="431"/>
      <c r="QA113" s="431"/>
      <c r="QB113" s="431"/>
      <c r="QC113" s="431"/>
      <c r="QD113" s="431"/>
      <c r="QE113" s="431"/>
      <c r="QF113" s="431"/>
      <c r="QG113" s="431"/>
      <c r="QH113" s="431"/>
      <c r="QI113" s="431"/>
      <c r="QJ113" s="431"/>
      <c r="QK113" s="431"/>
      <c r="QL113" s="431"/>
      <c r="QM113" s="431"/>
      <c r="QN113" s="431"/>
      <c r="QO113" s="431"/>
      <c r="QP113" s="431"/>
      <c r="QQ113" s="431"/>
      <c r="QR113" s="431"/>
      <c r="QS113" s="431"/>
      <c r="QT113" s="431"/>
      <c r="QU113" s="431"/>
      <c r="QV113" s="431"/>
      <c r="QW113" s="431"/>
      <c r="QX113" s="431"/>
      <c r="QY113" s="431"/>
      <c r="QZ113" s="431"/>
      <c r="RA113" s="431"/>
      <c r="RB113" s="431"/>
      <c r="RC113" s="431"/>
      <c r="RD113" s="431"/>
      <c r="RE113" s="431"/>
      <c r="RF113" s="431"/>
      <c r="RG113" s="431"/>
      <c r="RH113" s="431"/>
      <c r="RI113" s="431"/>
      <c r="RJ113" s="431"/>
      <c r="RK113" s="431"/>
      <c r="RL113" s="431"/>
      <c r="RM113" s="431"/>
      <c r="RN113" s="431"/>
      <c r="RO113" s="431"/>
      <c r="RP113" s="431"/>
      <c r="RQ113" s="431"/>
      <c r="RR113" s="431"/>
      <c r="RS113" s="431"/>
      <c r="RT113" s="431"/>
      <c r="RU113" s="431"/>
      <c r="RV113" s="431"/>
      <c r="RW113" s="431"/>
      <c r="RX113" s="431"/>
      <c r="RY113" s="431"/>
      <c r="RZ113" s="431"/>
      <c r="SA113" s="431"/>
      <c r="SB113" s="431"/>
      <c r="SC113" s="431"/>
      <c r="SD113" s="431"/>
      <c r="SE113" s="431"/>
      <c r="SF113" s="431"/>
      <c r="SG113" s="431"/>
      <c r="SH113" s="431"/>
      <c r="SI113" s="431"/>
      <c r="SJ113" s="431"/>
      <c r="SK113" s="431"/>
      <c r="SL113" s="431"/>
      <c r="SM113" s="431"/>
      <c r="SN113" s="431"/>
      <c r="SO113" s="431"/>
      <c r="SP113" s="431"/>
      <c r="SQ113" s="431"/>
      <c r="SR113" s="431"/>
      <c r="SS113" s="431"/>
      <c r="ST113" s="431"/>
      <c r="SU113" s="431"/>
      <c r="SV113" s="431"/>
      <c r="SW113" s="431"/>
      <c r="SX113" s="431"/>
      <c r="SY113" s="431"/>
      <c r="SZ113" s="431"/>
      <c r="TA113" s="431"/>
      <c r="TB113" s="431"/>
      <c r="TC113" s="431"/>
      <c r="TD113" s="431"/>
      <c r="TE113" s="431"/>
      <c r="TF113" s="431"/>
      <c r="TG113" s="431"/>
      <c r="TH113" s="431"/>
      <c r="TI113" s="431"/>
      <c r="TJ113" s="431"/>
      <c r="TK113" s="431"/>
      <c r="TL113" s="431"/>
      <c r="TM113" s="431"/>
      <c r="TN113" s="431"/>
      <c r="TO113" s="431"/>
      <c r="TP113" s="431"/>
      <c r="TQ113" s="431"/>
      <c r="TR113" s="431"/>
      <c r="TS113" s="431"/>
      <c r="TT113" s="431"/>
      <c r="TU113" s="431"/>
      <c r="TV113" s="431"/>
      <c r="TW113" s="431"/>
      <c r="TX113" s="431"/>
      <c r="TY113" s="431"/>
      <c r="TZ113" s="431"/>
      <c r="UA113" s="431"/>
      <c r="UB113" s="431"/>
      <c r="UC113" s="431"/>
      <c r="UD113" s="431"/>
      <c r="UE113" s="431"/>
      <c r="UF113" s="431"/>
      <c r="UG113" s="431"/>
      <c r="UH113" s="431"/>
      <c r="UI113" s="431"/>
      <c r="UJ113" s="431"/>
      <c r="UK113" s="431"/>
      <c r="UL113" s="431"/>
      <c r="UM113" s="431"/>
      <c r="UN113" s="431"/>
      <c r="UO113" s="431"/>
      <c r="UP113" s="431"/>
      <c r="UQ113" s="431"/>
      <c r="UR113" s="431"/>
      <c r="US113" s="431"/>
      <c r="UT113" s="431"/>
      <c r="UU113" s="431"/>
      <c r="UV113" s="431"/>
      <c r="UW113" s="431"/>
      <c r="UX113" s="431"/>
      <c r="UY113" s="431"/>
      <c r="UZ113" s="431"/>
      <c r="VA113" s="431"/>
      <c r="VB113" s="431"/>
      <c r="VC113" s="431"/>
      <c r="VD113" s="431"/>
      <c r="VE113" s="431"/>
      <c r="VF113" s="431"/>
      <c r="VG113" s="431"/>
      <c r="VH113" s="431"/>
      <c r="VI113" s="431"/>
      <c r="VJ113" s="431"/>
      <c r="VK113" s="431"/>
      <c r="VL113" s="431"/>
      <c r="VM113" s="431"/>
      <c r="VN113" s="431"/>
      <c r="VO113" s="431"/>
      <c r="VP113" s="431"/>
      <c r="VQ113" s="431"/>
      <c r="VR113" s="431"/>
      <c r="VS113" s="431"/>
      <c r="VT113" s="431"/>
      <c r="VU113" s="431"/>
      <c r="VV113" s="431"/>
      <c r="VW113" s="431"/>
      <c r="VX113" s="431"/>
      <c r="VY113" s="431"/>
      <c r="VZ113" s="431"/>
      <c r="WA113" s="431"/>
      <c r="WB113" s="431"/>
      <c r="WC113" s="431"/>
      <c r="WD113" s="431"/>
      <c r="WE113" s="431"/>
      <c r="WF113" s="431"/>
      <c r="WG113" s="431"/>
      <c r="WH113" s="431"/>
      <c r="WI113" s="431"/>
      <c r="WJ113" s="431"/>
      <c r="WK113" s="431"/>
      <c r="WL113" s="431"/>
      <c r="WM113" s="431"/>
      <c r="WN113" s="431"/>
      <c r="WO113" s="431"/>
      <c r="WP113" s="431"/>
      <c r="WQ113" s="431"/>
      <c r="WR113" s="431"/>
      <c r="WS113" s="431"/>
      <c r="WT113" s="431"/>
      <c r="WU113" s="431"/>
      <c r="WV113" s="431"/>
      <c r="WW113" s="431"/>
      <c r="WX113" s="431"/>
      <c r="WY113" s="431"/>
      <c r="WZ113" s="431"/>
      <c r="XA113" s="431"/>
      <c r="XB113" s="431"/>
      <c r="XC113" s="431"/>
      <c r="XD113" s="431"/>
      <c r="XE113" s="431"/>
      <c r="XF113" s="431"/>
      <c r="XG113" s="431"/>
      <c r="XH113" s="431"/>
      <c r="XI113" s="431"/>
      <c r="XJ113" s="431"/>
      <c r="XK113" s="431"/>
      <c r="XL113" s="431"/>
      <c r="XM113" s="431"/>
      <c r="XN113" s="431"/>
      <c r="XO113" s="431"/>
      <c r="XP113" s="431"/>
      <c r="XQ113" s="431"/>
      <c r="XR113" s="431"/>
      <c r="XS113" s="431"/>
      <c r="XT113" s="431"/>
      <c r="XU113" s="431"/>
      <c r="XV113" s="431"/>
      <c r="XW113" s="431"/>
      <c r="XX113" s="431"/>
      <c r="XY113" s="431"/>
      <c r="XZ113" s="431"/>
      <c r="YA113" s="431"/>
      <c r="YB113" s="431"/>
      <c r="YC113" s="431"/>
      <c r="YD113" s="431"/>
      <c r="YE113" s="431"/>
      <c r="YF113" s="431"/>
      <c r="YG113" s="431"/>
      <c r="YH113" s="431"/>
      <c r="YI113" s="431"/>
      <c r="YJ113" s="431"/>
      <c r="YK113" s="431"/>
      <c r="YL113" s="431"/>
      <c r="YM113" s="431"/>
      <c r="YN113" s="431"/>
      <c r="YO113" s="431"/>
      <c r="YP113" s="431"/>
      <c r="YQ113" s="431"/>
      <c r="YR113" s="431"/>
      <c r="YS113" s="431"/>
      <c r="YT113" s="431"/>
      <c r="YU113" s="431"/>
      <c r="YV113" s="431"/>
      <c r="YW113" s="431"/>
      <c r="YX113" s="431"/>
      <c r="YY113" s="431"/>
      <c r="YZ113" s="431"/>
      <c r="ZA113" s="431"/>
      <c r="ZB113" s="431"/>
      <c r="ZC113" s="431"/>
      <c r="ZD113" s="431"/>
      <c r="ZE113" s="431"/>
      <c r="ZF113" s="431"/>
      <c r="ZG113" s="431"/>
      <c r="ZH113" s="431"/>
      <c r="ZI113" s="431"/>
      <c r="ZJ113" s="431"/>
      <c r="ZK113" s="431"/>
      <c r="ZL113" s="431"/>
      <c r="ZM113" s="431"/>
      <c r="ZN113" s="431"/>
      <c r="ZO113" s="431"/>
      <c r="ZP113" s="431"/>
      <c r="ZQ113" s="431"/>
      <c r="ZR113" s="431"/>
      <c r="ZS113" s="431"/>
      <c r="ZT113" s="431"/>
      <c r="ZU113" s="431"/>
      <c r="ZV113" s="431"/>
      <c r="ZW113" s="431"/>
      <c r="ZX113" s="431"/>
      <c r="ZY113" s="431"/>
      <c r="ZZ113" s="431"/>
      <c r="AAA113" s="431"/>
      <c r="AAB113" s="431"/>
      <c r="AAC113" s="431"/>
      <c r="AAD113" s="431"/>
      <c r="AAE113" s="431"/>
      <c r="AAF113" s="431"/>
      <c r="AAG113" s="431"/>
      <c r="AAH113" s="431"/>
      <c r="AAI113" s="431"/>
      <c r="AAJ113" s="431"/>
      <c r="AAK113" s="431"/>
      <c r="AAL113" s="431"/>
      <c r="AAM113" s="431"/>
      <c r="AAN113" s="431"/>
      <c r="AAO113" s="431"/>
      <c r="AAP113" s="431"/>
      <c r="AAQ113" s="431"/>
      <c r="AAR113" s="431"/>
      <c r="AAS113" s="431"/>
      <c r="AAT113" s="431"/>
      <c r="AAU113" s="431"/>
      <c r="AAV113" s="431"/>
      <c r="AAW113" s="431"/>
      <c r="AAX113" s="431"/>
      <c r="AAY113" s="431"/>
      <c r="AAZ113" s="431"/>
      <c r="ABA113" s="431"/>
      <c r="ABB113" s="431"/>
      <c r="ABC113" s="431"/>
      <c r="ABD113" s="431"/>
      <c r="ABE113" s="431"/>
      <c r="ABF113" s="431"/>
      <c r="ABG113" s="431"/>
      <c r="ABH113" s="431"/>
      <c r="ABI113" s="431"/>
      <c r="ABJ113" s="431"/>
      <c r="ABK113" s="431"/>
      <c r="ABL113" s="431"/>
      <c r="ABM113" s="431"/>
      <c r="ABN113" s="431"/>
      <c r="ABO113" s="431"/>
      <c r="ABP113" s="431"/>
      <c r="ABQ113" s="431"/>
      <c r="ABR113" s="431"/>
      <c r="ABS113" s="431"/>
      <c r="ABT113" s="431"/>
      <c r="ABU113" s="431"/>
      <c r="ABV113" s="431"/>
      <c r="ABW113" s="431"/>
      <c r="ABX113" s="431"/>
      <c r="ABY113" s="431"/>
      <c r="ABZ113" s="431"/>
      <c r="ACA113" s="431"/>
      <c r="ACB113" s="431"/>
      <c r="ACC113" s="431"/>
      <c r="ACD113" s="431"/>
      <c r="ACE113" s="431"/>
      <c r="ACF113" s="431"/>
      <c r="ACG113" s="431"/>
      <c r="ACH113" s="431"/>
      <c r="ACI113" s="431"/>
      <c r="ACJ113" s="431"/>
      <c r="ACK113" s="431"/>
      <c r="ACL113" s="431"/>
      <c r="ACM113" s="431"/>
      <c r="ACN113" s="431"/>
      <c r="ACO113" s="431"/>
      <c r="ACP113" s="431"/>
      <c r="ACQ113" s="431"/>
      <c r="ACR113" s="431"/>
      <c r="ACS113" s="431"/>
      <c r="ACT113" s="431"/>
      <c r="ACU113" s="431"/>
      <c r="ACV113" s="431"/>
      <c r="ACW113" s="431"/>
      <c r="ACX113" s="431"/>
      <c r="ACY113" s="431"/>
      <c r="ACZ113" s="431"/>
      <c r="ADA113" s="431"/>
      <c r="ADB113" s="431"/>
      <c r="ADC113" s="431"/>
      <c r="ADD113" s="431"/>
      <c r="ADE113" s="431"/>
      <c r="ADF113" s="431"/>
      <c r="ADG113" s="431"/>
      <c r="ADH113" s="431"/>
      <c r="ADI113" s="431"/>
      <c r="ADJ113" s="431"/>
      <c r="ADK113" s="431"/>
      <c r="ADL113" s="431"/>
      <c r="ADM113" s="431"/>
      <c r="ADN113" s="431"/>
      <c r="ADO113" s="431"/>
      <c r="ADP113" s="431"/>
      <c r="ADQ113" s="431"/>
      <c r="ADR113" s="431"/>
      <c r="ADS113" s="431"/>
      <c r="ADT113" s="431"/>
      <c r="ADU113" s="431"/>
      <c r="ADV113" s="431"/>
      <c r="ADW113" s="431"/>
      <c r="ADX113" s="431"/>
      <c r="ADY113" s="431"/>
      <c r="ADZ113" s="431"/>
      <c r="AEA113" s="431"/>
      <c r="AEB113" s="431"/>
      <c r="AEC113" s="431"/>
      <c r="AED113" s="431"/>
      <c r="AEE113" s="431"/>
      <c r="AEF113" s="431"/>
      <c r="AEG113" s="431"/>
      <c r="AEH113" s="431"/>
      <c r="AEI113" s="431"/>
      <c r="AEJ113" s="431"/>
      <c r="AEK113" s="431"/>
      <c r="AEL113" s="431"/>
      <c r="AEM113" s="431"/>
      <c r="AEN113" s="431"/>
      <c r="AEO113" s="431"/>
      <c r="AEP113" s="431"/>
      <c r="AEQ113" s="431"/>
      <c r="AER113" s="431"/>
      <c r="AES113" s="431"/>
      <c r="AET113" s="431"/>
      <c r="AEU113" s="431"/>
      <c r="AEV113" s="431"/>
      <c r="AEW113" s="431"/>
      <c r="AEX113" s="431"/>
      <c r="AEY113" s="431"/>
      <c r="AEZ113" s="431"/>
      <c r="AFA113" s="431"/>
      <c r="AFB113" s="431"/>
      <c r="AFC113" s="431"/>
      <c r="AFD113" s="431"/>
      <c r="AFE113" s="431"/>
      <c r="AFF113" s="431"/>
      <c r="AFG113" s="431"/>
      <c r="AFH113" s="431"/>
      <c r="AFI113" s="431"/>
      <c r="AFJ113" s="431"/>
      <c r="AFK113" s="431"/>
      <c r="AFL113" s="431"/>
      <c r="AFM113" s="431"/>
      <c r="AFN113" s="431"/>
      <c r="AFO113" s="431"/>
      <c r="AFP113" s="431"/>
      <c r="AFQ113" s="431"/>
      <c r="AFR113" s="431"/>
      <c r="AFS113" s="431"/>
      <c r="AFT113" s="431"/>
      <c r="AFU113" s="431"/>
      <c r="AFV113" s="431"/>
      <c r="AFW113" s="431"/>
      <c r="AFX113" s="431"/>
      <c r="AFY113" s="431"/>
      <c r="AFZ113" s="431"/>
      <c r="AGA113" s="431"/>
      <c r="AGB113" s="431"/>
      <c r="AGC113" s="431"/>
      <c r="AGD113" s="431"/>
      <c r="AGE113" s="431"/>
      <c r="AGF113" s="431"/>
      <c r="AGG113" s="431"/>
      <c r="AGH113" s="431"/>
      <c r="AGI113" s="431"/>
      <c r="AGJ113" s="431"/>
      <c r="AGK113" s="431"/>
      <c r="AGL113" s="431"/>
      <c r="AGM113" s="431"/>
      <c r="AGN113" s="431"/>
      <c r="AGO113" s="431"/>
      <c r="AGP113" s="431"/>
      <c r="AGQ113" s="431"/>
      <c r="AGR113" s="431"/>
      <c r="AGS113" s="431"/>
      <c r="AGT113" s="431"/>
      <c r="AGU113" s="431"/>
      <c r="AGV113" s="431"/>
      <c r="AGW113" s="431"/>
      <c r="AGX113" s="431"/>
      <c r="AGY113" s="431"/>
      <c r="AGZ113" s="431"/>
      <c r="AHA113" s="431"/>
      <c r="AHB113" s="431"/>
      <c r="AHC113" s="431"/>
      <c r="AHD113" s="431"/>
      <c r="AHE113" s="431"/>
      <c r="AHF113" s="431"/>
      <c r="AHG113" s="431"/>
      <c r="AHH113" s="431"/>
      <c r="AHI113" s="431"/>
      <c r="AHJ113" s="431"/>
      <c r="AHK113" s="431"/>
      <c r="AHL113" s="431"/>
      <c r="AHM113" s="431"/>
      <c r="AHN113" s="431"/>
      <c r="AHO113" s="431"/>
      <c r="AHP113" s="431"/>
      <c r="AHQ113" s="431"/>
      <c r="AHR113" s="431"/>
      <c r="AHS113" s="431"/>
      <c r="AHT113" s="431"/>
      <c r="AHU113" s="431"/>
      <c r="AHV113" s="431"/>
      <c r="AHW113" s="431"/>
      <c r="AHX113" s="431"/>
      <c r="AHY113" s="431"/>
      <c r="AHZ113" s="431"/>
      <c r="AIA113" s="431"/>
      <c r="AIB113" s="431"/>
      <c r="AIC113" s="431"/>
      <c r="AID113" s="431"/>
      <c r="AIE113" s="431"/>
      <c r="AIF113" s="431"/>
      <c r="AIG113" s="431"/>
      <c r="AIH113" s="431"/>
      <c r="AII113" s="431"/>
      <c r="AIJ113" s="431"/>
      <c r="AIK113" s="431"/>
      <c r="AIL113" s="431"/>
      <c r="AIM113" s="431"/>
      <c r="AIN113" s="431"/>
      <c r="AIO113" s="431"/>
      <c r="AIP113" s="431"/>
      <c r="AIQ113" s="431"/>
      <c r="AIR113" s="431"/>
      <c r="AIS113" s="431"/>
      <c r="AIT113" s="431"/>
      <c r="AIU113" s="431"/>
      <c r="AIV113" s="431"/>
      <c r="AIW113" s="431"/>
      <c r="AIX113" s="431"/>
      <c r="AIY113" s="431"/>
      <c r="AIZ113" s="431"/>
      <c r="AJA113" s="431"/>
      <c r="AJB113" s="431"/>
      <c r="AJC113" s="431"/>
      <c r="AJD113" s="431"/>
      <c r="AJE113" s="431"/>
      <c r="AJF113" s="431"/>
      <c r="AJG113" s="431"/>
      <c r="AJH113" s="431"/>
      <c r="AJI113" s="431"/>
      <c r="AJJ113" s="431"/>
      <c r="AJK113" s="431"/>
      <c r="AJL113" s="431"/>
      <c r="AJM113" s="431"/>
      <c r="AJN113" s="431"/>
      <c r="AJO113" s="431"/>
      <c r="AJP113" s="431"/>
      <c r="AJQ113" s="431"/>
      <c r="AJR113" s="431"/>
      <c r="AJS113" s="431"/>
      <c r="AJT113" s="431"/>
      <c r="AJU113" s="431"/>
      <c r="AJV113" s="431"/>
      <c r="AJW113" s="431"/>
      <c r="AJX113" s="431"/>
      <c r="AJY113" s="431"/>
      <c r="AJZ113" s="431"/>
      <c r="AKA113" s="431"/>
      <c r="AKB113" s="431"/>
      <c r="AKC113" s="431"/>
      <c r="AKD113" s="431"/>
      <c r="AKE113" s="431"/>
      <c r="AKF113" s="431"/>
      <c r="AKG113" s="431"/>
      <c r="AKH113" s="431"/>
      <c r="AKI113" s="431"/>
      <c r="AKJ113" s="431"/>
      <c r="AKK113" s="431"/>
      <c r="AKL113" s="431"/>
      <c r="AKM113" s="431"/>
      <c r="AKN113" s="431"/>
      <c r="AKO113" s="431"/>
      <c r="AKP113" s="431"/>
      <c r="AKQ113" s="431"/>
      <c r="AKR113" s="431"/>
      <c r="AKS113" s="431"/>
      <c r="AKT113" s="431"/>
      <c r="AKU113" s="431"/>
      <c r="AKV113" s="431"/>
      <c r="AKW113" s="431"/>
      <c r="AKX113" s="431"/>
      <c r="AKY113" s="431"/>
      <c r="AKZ113" s="431"/>
      <c r="ALA113" s="431"/>
      <c r="ALB113" s="431"/>
      <c r="ALC113" s="431"/>
      <c r="ALD113" s="431"/>
      <c r="ALE113" s="431"/>
      <c r="ALF113" s="431"/>
      <c r="ALG113" s="431"/>
      <c r="ALH113" s="431"/>
      <c r="ALI113" s="431"/>
      <c r="ALJ113" s="431"/>
      <c r="ALK113" s="431"/>
      <c r="ALL113" s="431"/>
      <c r="ALM113" s="431"/>
      <c r="ALN113" s="431"/>
      <c r="ALO113" s="431"/>
      <c r="ALP113" s="431"/>
      <c r="ALQ113" s="431"/>
      <c r="ALR113" s="431"/>
      <c r="ALS113" s="431"/>
      <c r="ALT113" s="431"/>
      <c r="ALU113" s="431"/>
      <c r="ALV113" s="431"/>
      <c r="ALW113" s="431"/>
      <c r="ALX113" s="431"/>
      <c r="ALY113" s="431"/>
      <c r="ALZ113" s="431"/>
      <c r="AMA113" s="431"/>
      <c r="AMB113" s="431"/>
      <c r="AMC113" s="431"/>
      <c r="AMD113" s="431"/>
      <c r="AME113" s="431"/>
      <c r="AMF113" s="431"/>
      <c r="AMG113" s="431"/>
      <c r="AMH113" s="431"/>
      <c r="AMI113" s="431"/>
      <c r="AMJ113" s="431"/>
      <c r="AMK113" s="431"/>
      <c r="AML113" s="431"/>
      <c r="AMM113" s="431"/>
      <c r="AMN113" s="431"/>
      <c r="AMO113" s="431"/>
      <c r="AMP113" s="431"/>
      <c r="AMQ113" s="431"/>
      <c r="AMR113" s="431"/>
      <c r="AMS113" s="431"/>
      <c r="AMT113" s="431"/>
      <c r="AMU113" s="431"/>
      <c r="AMV113" s="431"/>
      <c r="AMW113" s="431"/>
      <c r="AMX113" s="431"/>
      <c r="AMY113" s="431"/>
      <c r="AMZ113" s="431"/>
      <c r="ANA113" s="431"/>
      <c r="ANB113" s="431"/>
      <c r="ANC113" s="431"/>
      <c r="AND113" s="431"/>
      <c r="ANE113" s="431"/>
      <c r="ANF113" s="431"/>
      <c r="ANG113" s="431"/>
      <c r="ANH113" s="431"/>
      <c r="ANI113" s="431"/>
      <c r="ANJ113" s="431"/>
      <c r="ANK113" s="431"/>
      <c r="ANL113" s="431"/>
      <c r="ANM113" s="431"/>
      <c r="ANN113" s="431"/>
      <c r="ANO113" s="431"/>
      <c r="ANP113" s="431"/>
      <c r="ANQ113" s="431"/>
      <c r="ANR113" s="431"/>
      <c r="ANS113" s="431"/>
      <c r="ANT113" s="431"/>
      <c r="ANU113" s="431"/>
      <c r="ANV113" s="431"/>
      <c r="ANW113" s="431"/>
      <c r="ANX113" s="431"/>
      <c r="ANY113" s="431"/>
      <c r="ANZ113" s="431"/>
      <c r="AOA113" s="431"/>
      <c r="AOB113" s="431"/>
      <c r="AOC113" s="431"/>
      <c r="AOD113" s="431"/>
      <c r="AOE113" s="431"/>
      <c r="AOF113" s="431"/>
      <c r="AOG113" s="431"/>
      <c r="AOH113" s="431"/>
      <c r="AOI113" s="431"/>
      <c r="AOJ113" s="431"/>
      <c r="AOK113" s="431"/>
      <c r="AOL113" s="431"/>
      <c r="AOM113" s="431"/>
      <c r="AON113" s="431"/>
      <c r="AOO113" s="431"/>
      <c r="AOP113" s="431"/>
      <c r="AOQ113" s="431"/>
      <c r="AOR113" s="431"/>
      <c r="AOS113" s="431"/>
      <c r="AOT113" s="431"/>
      <c r="AOU113" s="431"/>
      <c r="AOV113" s="431"/>
      <c r="AOW113" s="431"/>
      <c r="AOX113" s="431"/>
      <c r="AOY113" s="431"/>
      <c r="AOZ113" s="431"/>
      <c r="APA113" s="431"/>
      <c r="APB113" s="431"/>
      <c r="APC113" s="431"/>
      <c r="APD113" s="431"/>
      <c r="APE113" s="431"/>
      <c r="APF113" s="431"/>
      <c r="APG113" s="431"/>
      <c r="APH113" s="431"/>
      <c r="API113" s="431"/>
      <c r="APJ113" s="431"/>
      <c r="APK113" s="431"/>
      <c r="APL113" s="431"/>
      <c r="APM113" s="431"/>
      <c r="APN113" s="431"/>
      <c r="APO113" s="431"/>
      <c r="APP113" s="431"/>
      <c r="APQ113" s="431"/>
      <c r="APR113" s="431"/>
      <c r="APS113" s="431"/>
      <c r="APT113" s="431"/>
      <c r="APU113" s="431"/>
      <c r="APV113" s="431"/>
      <c r="APW113" s="431"/>
      <c r="APX113" s="431"/>
      <c r="APY113" s="431"/>
      <c r="APZ113" s="431"/>
      <c r="AQA113" s="431"/>
      <c r="AQB113" s="431"/>
      <c r="AQC113" s="431"/>
      <c r="AQD113" s="431"/>
      <c r="AQE113" s="431"/>
      <c r="AQF113" s="431"/>
      <c r="AQG113" s="431"/>
      <c r="AQH113" s="431"/>
      <c r="AQI113" s="431"/>
      <c r="AQJ113" s="431"/>
      <c r="AQK113" s="431"/>
      <c r="AQL113" s="431"/>
      <c r="AQM113" s="431"/>
      <c r="AQN113" s="431"/>
      <c r="AQO113" s="431"/>
      <c r="AQP113" s="431"/>
      <c r="AQQ113" s="431"/>
      <c r="AQR113" s="431"/>
      <c r="AQS113" s="431"/>
      <c r="AQT113" s="431"/>
      <c r="AQU113" s="431"/>
      <c r="AQV113" s="431"/>
      <c r="AQW113" s="431"/>
      <c r="AQX113" s="431"/>
      <c r="AQY113" s="431"/>
      <c r="AQZ113" s="431"/>
      <c r="ARA113" s="431"/>
      <c r="ARB113" s="431"/>
      <c r="ARC113" s="431"/>
      <c r="ARD113" s="431"/>
      <c r="ARE113" s="431"/>
      <c r="ARF113" s="431"/>
      <c r="ARG113" s="431"/>
      <c r="ARH113" s="431"/>
      <c r="ARI113" s="431"/>
      <c r="ARJ113" s="431"/>
      <c r="ARK113" s="431"/>
      <c r="ARL113" s="431"/>
      <c r="ARM113" s="431"/>
      <c r="ARN113" s="431"/>
      <c r="ARO113" s="431"/>
      <c r="ARP113" s="431"/>
      <c r="ARQ113" s="431"/>
      <c r="ARR113" s="431"/>
      <c r="ARS113" s="431"/>
      <c r="ART113" s="431"/>
      <c r="ARU113" s="431"/>
      <c r="ARV113" s="431"/>
      <c r="ARW113" s="431"/>
      <c r="ARX113" s="431"/>
      <c r="ARY113" s="431"/>
      <c r="ARZ113" s="431"/>
      <c r="ASA113" s="431"/>
      <c r="ASB113" s="431"/>
      <c r="ASC113" s="431"/>
      <c r="ASD113" s="431"/>
      <c r="ASE113" s="431"/>
      <c r="ASF113" s="431"/>
      <c r="ASG113" s="431"/>
      <c r="ASH113" s="431"/>
      <c r="ASI113" s="431"/>
      <c r="ASJ113" s="431"/>
      <c r="ASK113" s="431"/>
      <c r="ASL113" s="431"/>
      <c r="ASM113" s="431"/>
      <c r="ASN113" s="431"/>
      <c r="ASO113" s="431"/>
      <c r="ASP113" s="431"/>
      <c r="ASQ113" s="431"/>
      <c r="ASR113" s="431"/>
      <c r="ASS113" s="431"/>
      <c r="AST113" s="431"/>
      <c r="ASU113" s="431"/>
      <c r="ASV113" s="431"/>
      <c r="ASW113" s="431"/>
      <c r="ASX113" s="431"/>
      <c r="ASY113" s="431"/>
      <c r="ASZ113" s="431"/>
      <c r="ATA113" s="431"/>
      <c r="ATB113" s="431"/>
      <c r="ATC113" s="431"/>
      <c r="ATD113" s="431"/>
      <c r="ATE113" s="431"/>
      <c r="ATF113" s="431"/>
      <c r="ATG113" s="431"/>
      <c r="ATH113" s="431"/>
      <c r="ATI113" s="431"/>
      <c r="ATJ113" s="431"/>
      <c r="ATK113" s="431"/>
      <c r="ATL113" s="431"/>
      <c r="ATM113" s="431"/>
      <c r="ATN113" s="431"/>
      <c r="ATO113" s="431"/>
      <c r="ATP113" s="431"/>
      <c r="ATQ113" s="431"/>
      <c r="ATR113" s="431"/>
      <c r="ATS113" s="431"/>
      <c r="ATT113" s="431"/>
      <c r="ATU113" s="431"/>
      <c r="ATV113" s="431"/>
      <c r="ATW113" s="431"/>
      <c r="ATX113" s="431"/>
      <c r="ATY113" s="431"/>
      <c r="ATZ113" s="431"/>
      <c r="AUA113" s="431"/>
      <c r="AUB113" s="431"/>
      <c r="AUC113" s="431"/>
      <c r="AUD113" s="431"/>
      <c r="AUE113" s="431"/>
      <c r="AUF113" s="431"/>
      <c r="AUG113" s="431"/>
      <c r="AUH113" s="431"/>
      <c r="AUI113" s="431"/>
      <c r="AUJ113" s="431"/>
      <c r="AUK113" s="431"/>
      <c r="AUL113" s="431"/>
      <c r="AUM113" s="431"/>
      <c r="AUN113" s="431"/>
      <c r="AUO113" s="431"/>
      <c r="AUP113" s="431"/>
      <c r="AUQ113" s="431"/>
      <c r="AUR113" s="431"/>
      <c r="AUS113" s="431"/>
      <c r="AUT113" s="431"/>
      <c r="AUU113" s="431"/>
      <c r="AUV113" s="431"/>
      <c r="AUW113" s="431"/>
      <c r="AUX113" s="431"/>
      <c r="AUY113" s="431"/>
      <c r="AUZ113" s="431"/>
      <c r="AVA113" s="431"/>
      <c r="AVB113" s="431"/>
      <c r="AVC113" s="431"/>
      <c r="AVD113" s="431"/>
      <c r="AVE113" s="431"/>
      <c r="AVF113" s="431"/>
      <c r="AVG113" s="431"/>
      <c r="AVH113" s="431"/>
      <c r="AVI113" s="431"/>
      <c r="AVJ113" s="431"/>
      <c r="AVK113" s="431"/>
      <c r="AVL113" s="431"/>
      <c r="AVM113" s="431"/>
      <c r="AVN113" s="431"/>
      <c r="AVO113" s="431"/>
      <c r="AVP113" s="431"/>
      <c r="AVQ113" s="431"/>
      <c r="AVR113" s="431"/>
      <c r="AVS113" s="431"/>
      <c r="AVT113" s="431"/>
      <c r="AVU113" s="431"/>
      <c r="AVV113" s="431"/>
      <c r="AVW113" s="431"/>
      <c r="AVX113" s="431"/>
      <c r="AVY113" s="431"/>
      <c r="AVZ113" s="431"/>
      <c r="AWA113" s="431"/>
      <c r="AWB113" s="431"/>
      <c r="AWC113" s="431"/>
      <c r="AWD113" s="431"/>
      <c r="AWE113" s="431"/>
      <c r="AWF113" s="431"/>
      <c r="AWG113" s="431"/>
      <c r="AWH113" s="431"/>
      <c r="AWI113" s="431"/>
      <c r="AWJ113" s="431"/>
      <c r="AWK113" s="431"/>
      <c r="AWL113" s="431"/>
      <c r="AWM113" s="431"/>
      <c r="AWN113" s="431"/>
      <c r="AWO113" s="431"/>
      <c r="AWP113" s="431"/>
      <c r="AWQ113" s="431"/>
      <c r="AWR113" s="431"/>
      <c r="AWS113" s="431"/>
      <c r="AWT113" s="431"/>
      <c r="AWU113" s="431"/>
      <c r="AWV113" s="431"/>
      <c r="AWW113" s="431"/>
      <c r="AWX113" s="431"/>
      <c r="AWY113" s="431"/>
      <c r="AWZ113" s="431"/>
      <c r="AXA113" s="431"/>
      <c r="AXB113" s="431"/>
      <c r="AXC113" s="431"/>
      <c r="AXD113" s="431"/>
      <c r="AXE113" s="431"/>
      <c r="AXF113" s="431"/>
      <c r="AXG113" s="431"/>
      <c r="AXH113" s="431"/>
      <c r="AXI113" s="431"/>
      <c r="AXJ113" s="431"/>
      <c r="AXK113" s="431"/>
      <c r="AXL113" s="431"/>
      <c r="AXM113" s="431"/>
      <c r="AXN113" s="431"/>
      <c r="AXO113" s="431"/>
      <c r="AXP113" s="431"/>
      <c r="AXQ113" s="431"/>
      <c r="AXR113" s="431"/>
      <c r="AXS113" s="431"/>
      <c r="AXT113" s="431"/>
      <c r="AXU113" s="431"/>
      <c r="AXV113" s="431"/>
      <c r="AXW113" s="431"/>
      <c r="AXX113" s="431"/>
      <c r="AXY113" s="431"/>
      <c r="AXZ113" s="431"/>
      <c r="AYA113" s="431"/>
      <c r="AYB113" s="431"/>
      <c r="AYC113" s="431"/>
      <c r="AYD113" s="431"/>
      <c r="AYE113" s="431"/>
      <c r="AYF113" s="431"/>
      <c r="AYG113" s="431"/>
      <c r="AYH113" s="431"/>
      <c r="AYI113" s="431"/>
      <c r="AYJ113" s="431"/>
      <c r="AYK113" s="431"/>
      <c r="AYL113" s="431"/>
      <c r="AYM113" s="431"/>
      <c r="AYN113" s="431"/>
      <c r="AYO113" s="431"/>
      <c r="AYP113" s="431"/>
      <c r="AYQ113" s="431"/>
      <c r="AYR113" s="431"/>
      <c r="AYS113" s="431"/>
      <c r="AYT113" s="431"/>
      <c r="AYU113" s="431"/>
      <c r="AYV113" s="431"/>
      <c r="AYW113" s="431"/>
      <c r="AYX113" s="431"/>
      <c r="AYY113" s="431"/>
      <c r="AYZ113" s="431"/>
      <c r="AZA113" s="431"/>
      <c r="AZB113" s="431"/>
      <c r="AZC113" s="431"/>
      <c r="AZD113" s="431"/>
      <c r="AZE113" s="431"/>
      <c r="AZF113" s="431"/>
      <c r="AZG113" s="431"/>
      <c r="AZH113" s="431"/>
      <c r="AZI113" s="431"/>
      <c r="AZJ113" s="431"/>
      <c r="AZK113" s="431"/>
      <c r="AZL113" s="431"/>
      <c r="AZM113" s="431"/>
      <c r="AZN113" s="431"/>
      <c r="AZO113" s="431"/>
      <c r="AZP113" s="431"/>
      <c r="AZQ113" s="431"/>
      <c r="AZR113" s="431"/>
      <c r="AZS113" s="431"/>
      <c r="AZT113" s="431"/>
      <c r="AZU113" s="431"/>
      <c r="AZV113" s="431"/>
      <c r="AZW113" s="431"/>
      <c r="AZX113" s="431"/>
      <c r="AZY113" s="431"/>
      <c r="AZZ113" s="431"/>
      <c r="BAA113" s="431"/>
      <c r="BAB113" s="431"/>
      <c r="BAC113" s="431"/>
      <c r="BAD113" s="431"/>
      <c r="BAE113" s="431"/>
      <c r="BAF113" s="431"/>
      <c r="BAG113" s="431"/>
      <c r="BAH113" s="431"/>
      <c r="BAI113" s="431"/>
      <c r="BAJ113" s="431"/>
      <c r="BAK113" s="431"/>
      <c r="BAL113" s="431"/>
      <c r="BAM113" s="431"/>
      <c r="BAN113" s="431"/>
      <c r="BAO113" s="431"/>
      <c r="BAP113" s="431"/>
      <c r="BAQ113" s="431"/>
      <c r="BAR113" s="431"/>
      <c r="BAS113" s="431"/>
      <c r="BAT113" s="431"/>
      <c r="BAU113" s="431"/>
      <c r="BAV113" s="431"/>
      <c r="BAW113" s="431"/>
      <c r="BAX113" s="431"/>
      <c r="BAY113" s="431"/>
      <c r="BAZ113" s="431"/>
      <c r="BBA113" s="431"/>
      <c r="BBB113" s="431"/>
      <c r="BBC113" s="431"/>
      <c r="BBD113" s="431"/>
      <c r="BBE113" s="431"/>
      <c r="BBF113" s="431"/>
      <c r="BBG113" s="431"/>
      <c r="BBH113" s="431"/>
      <c r="BBI113" s="431"/>
      <c r="BBJ113" s="431"/>
      <c r="BBK113" s="431"/>
      <c r="BBL113" s="431"/>
      <c r="BBM113" s="431"/>
      <c r="BBN113" s="431"/>
      <c r="BBO113" s="431"/>
      <c r="BBP113" s="431"/>
      <c r="BBQ113" s="431"/>
      <c r="BBR113" s="431"/>
      <c r="BBS113" s="431"/>
      <c r="BBT113" s="431"/>
      <c r="BBU113" s="431"/>
      <c r="BBV113" s="431"/>
      <c r="BBW113" s="431"/>
      <c r="BBX113" s="431"/>
      <c r="BBY113" s="431"/>
      <c r="BBZ113" s="431"/>
      <c r="BCA113" s="431"/>
      <c r="BCB113" s="431"/>
      <c r="BCC113" s="431"/>
      <c r="BCD113" s="431"/>
      <c r="BCE113" s="431"/>
      <c r="BCF113" s="431"/>
      <c r="BCG113" s="431"/>
      <c r="BCH113" s="431"/>
      <c r="BCI113" s="431"/>
      <c r="BCJ113" s="431"/>
      <c r="BCK113" s="431"/>
      <c r="BCL113" s="431"/>
      <c r="BCM113" s="431"/>
      <c r="BCN113" s="431"/>
      <c r="BCO113" s="431"/>
      <c r="BCP113" s="431"/>
      <c r="BCQ113" s="431"/>
      <c r="BCR113" s="431"/>
      <c r="BCS113" s="431"/>
      <c r="BCT113" s="431"/>
      <c r="BCU113" s="431"/>
      <c r="BCV113" s="431"/>
      <c r="BCW113" s="431"/>
      <c r="BCX113" s="431"/>
      <c r="BCY113" s="431"/>
      <c r="BCZ113" s="431"/>
      <c r="BDA113" s="431"/>
      <c r="BDB113" s="431"/>
      <c r="BDC113" s="431"/>
      <c r="BDD113" s="431"/>
      <c r="BDE113" s="431"/>
      <c r="BDF113" s="431"/>
      <c r="BDG113" s="431"/>
      <c r="BDH113" s="431"/>
      <c r="BDI113" s="431"/>
      <c r="BDJ113" s="431"/>
      <c r="BDK113" s="431"/>
      <c r="BDL113" s="431"/>
      <c r="BDM113" s="431"/>
      <c r="BDN113" s="431"/>
      <c r="BDO113" s="431"/>
      <c r="BDP113" s="431"/>
      <c r="BDQ113" s="431"/>
      <c r="BDR113" s="431"/>
      <c r="BDS113" s="431"/>
      <c r="BDT113" s="431"/>
      <c r="BDU113" s="431"/>
      <c r="BDV113" s="431"/>
      <c r="BDW113" s="431"/>
      <c r="BDX113" s="431"/>
      <c r="BDY113" s="431"/>
      <c r="BDZ113" s="431"/>
      <c r="BEA113" s="431"/>
      <c r="BEB113" s="431"/>
      <c r="BEC113" s="431"/>
      <c r="BED113" s="431"/>
      <c r="BEE113" s="431"/>
      <c r="BEF113" s="431"/>
      <c r="BEG113" s="431"/>
      <c r="BEH113" s="431"/>
      <c r="BEI113" s="431"/>
      <c r="BEJ113" s="431"/>
      <c r="BEK113" s="431"/>
      <c r="BEL113" s="431"/>
      <c r="BEM113" s="431"/>
      <c r="BEN113" s="431"/>
      <c r="BEO113" s="431"/>
      <c r="BEP113" s="431"/>
      <c r="BEQ113" s="431"/>
      <c r="BER113" s="431"/>
      <c r="BES113" s="431"/>
      <c r="BET113" s="431"/>
      <c r="BEU113" s="431"/>
      <c r="BEV113" s="431"/>
      <c r="BEW113" s="431"/>
      <c r="BEX113" s="431"/>
      <c r="BEY113" s="431"/>
      <c r="BEZ113" s="431"/>
      <c r="BFA113" s="431"/>
      <c r="BFB113" s="431"/>
      <c r="BFC113" s="431"/>
      <c r="BFD113" s="431"/>
      <c r="BFE113" s="431"/>
      <c r="BFF113" s="431"/>
      <c r="BFG113" s="431"/>
      <c r="BFH113" s="431"/>
      <c r="BFI113" s="431"/>
      <c r="BFJ113" s="431"/>
      <c r="BFK113" s="431"/>
      <c r="BFL113" s="431"/>
      <c r="BFM113" s="431"/>
      <c r="BFN113" s="431"/>
      <c r="BFO113" s="431"/>
      <c r="BFP113" s="431"/>
      <c r="BFQ113" s="431"/>
      <c r="BFR113" s="431"/>
      <c r="BFS113" s="431"/>
      <c r="BFT113" s="431"/>
      <c r="BFU113" s="431"/>
      <c r="BFV113" s="431"/>
      <c r="BFW113" s="431"/>
      <c r="BFX113" s="431"/>
      <c r="BFY113" s="431"/>
      <c r="BFZ113" s="431"/>
      <c r="BGA113" s="431"/>
      <c r="BGB113" s="431"/>
      <c r="BGC113" s="431"/>
      <c r="BGD113" s="431"/>
      <c r="BGE113" s="431"/>
      <c r="BGF113" s="431"/>
      <c r="BGG113" s="431"/>
      <c r="BGH113" s="431"/>
      <c r="BGI113" s="431"/>
      <c r="BGJ113" s="431"/>
      <c r="BGK113" s="431"/>
      <c r="BGL113" s="431"/>
      <c r="BGM113" s="431"/>
      <c r="BGN113" s="431"/>
      <c r="BGO113" s="431"/>
      <c r="BGP113" s="431"/>
      <c r="BGQ113" s="431"/>
      <c r="BGR113" s="431"/>
      <c r="BGS113" s="431"/>
      <c r="BGT113" s="431"/>
      <c r="BGU113" s="431"/>
      <c r="BGV113" s="431"/>
      <c r="BGW113" s="431"/>
      <c r="BGX113" s="431"/>
      <c r="BGY113" s="431"/>
      <c r="BGZ113" s="431"/>
      <c r="BHA113" s="431"/>
      <c r="BHB113" s="431"/>
      <c r="BHC113" s="431"/>
      <c r="BHD113" s="431"/>
      <c r="BHE113" s="431"/>
      <c r="BHF113" s="431"/>
      <c r="BHG113" s="431"/>
      <c r="BHH113" s="431"/>
      <c r="BHI113" s="431"/>
      <c r="BHJ113" s="431"/>
      <c r="BHK113" s="431"/>
      <c r="BHL113" s="431"/>
      <c r="BHM113" s="431"/>
      <c r="BHN113" s="431"/>
      <c r="BHO113" s="431"/>
      <c r="BHP113" s="431"/>
      <c r="BHQ113" s="431"/>
      <c r="BHR113" s="431"/>
      <c r="BHS113" s="431"/>
      <c r="BHT113" s="431"/>
      <c r="BHU113" s="431"/>
      <c r="BHV113" s="431"/>
      <c r="BHW113" s="431"/>
      <c r="BHX113" s="431"/>
      <c r="BHY113" s="431"/>
      <c r="BHZ113" s="431"/>
      <c r="BIA113" s="431"/>
      <c r="BIB113" s="431"/>
      <c r="BIC113" s="431"/>
      <c r="BID113" s="431"/>
      <c r="BIE113" s="431"/>
      <c r="BIF113" s="431"/>
      <c r="BIG113" s="431"/>
      <c r="BIH113" s="431"/>
      <c r="BII113" s="431"/>
      <c r="BIJ113" s="431"/>
      <c r="BIK113" s="431"/>
      <c r="BIL113" s="431"/>
      <c r="BIM113" s="431"/>
      <c r="BIN113" s="431"/>
      <c r="BIO113" s="431"/>
      <c r="BIP113" s="431"/>
      <c r="BIQ113" s="431"/>
      <c r="BIR113" s="431"/>
      <c r="BIS113" s="431"/>
      <c r="BIT113" s="431"/>
      <c r="BIU113" s="431"/>
      <c r="BIV113" s="431"/>
      <c r="BIW113" s="431"/>
      <c r="BIX113" s="431"/>
      <c r="BIY113" s="431"/>
      <c r="BIZ113" s="431"/>
      <c r="BJA113" s="431"/>
      <c r="BJB113" s="431"/>
      <c r="BJC113" s="431"/>
      <c r="BJD113" s="431"/>
      <c r="BJE113" s="431"/>
      <c r="BJF113" s="431"/>
      <c r="BJG113" s="431"/>
      <c r="BJH113" s="431"/>
      <c r="BJI113" s="431"/>
      <c r="BJJ113" s="431"/>
      <c r="BJK113" s="431"/>
      <c r="BJL113" s="431"/>
      <c r="BJM113" s="431"/>
      <c r="BJN113" s="431"/>
      <c r="BJO113" s="431"/>
      <c r="BJP113" s="431"/>
      <c r="BJQ113" s="431"/>
      <c r="BJR113" s="431"/>
      <c r="BJS113" s="431"/>
      <c r="BJT113" s="431"/>
      <c r="BJU113" s="431"/>
      <c r="BJV113" s="431"/>
      <c r="BJW113" s="431"/>
      <c r="BJX113" s="431"/>
      <c r="BJY113" s="431"/>
      <c r="BJZ113" s="431"/>
      <c r="BKA113" s="431"/>
      <c r="BKB113" s="431"/>
      <c r="BKC113" s="431"/>
      <c r="BKD113" s="431"/>
      <c r="BKE113" s="431"/>
      <c r="BKF113" s="431"/>
      <c r="BKG113" s="431"/>
      <c r="BKH113" s="431"/>
      <c r="BKI113" s="431"/>
      <c r="BKJ113" s="431"/>
      <c r="BKK113" s="431"/>
      <c r="BKL113" s="431"/>
      <c r="BKM113" s="431"/>
      <c r="BKN113" s="431"/>
      <c r="BKO113" s="431"/>
      <c r="BKP113" s="431"/>
      <c r="BKQ113" s="431"/>
      <c r="BKR113" s="431"/>
      <c r="BKS113" s="431"/>
      <c r="BKT113" s="431"/>
      <c r="BKU113" s="431"/>
      <c r="BKV113" s="431"/>
      <c r="BKW113" s="431"/>
      <c r="BKX113" s="431"/>
      <c r="BKY113" s="431"/>
      <c r="BKZ113" s="431"/>
      <c r="BLA113" s="431"/>
      <c r="BLB113" s="431"/>
      <c r="BLC113" s="431"/>
      <c r="BLD113" s="431"/>
      <c r="BLE113" s="431"/>
      <c r="BLF113" s="431"/>
      <c r="BLG113" s="431"/>
      <c r="BLH113" s="431"/>
      <c r="BLI113" s="431"/>
      <c r="BLJ113" s="431"/>
      <c r="BLK113" s="431"/>
      <c r="BLL113" s="431"/>
      <c r="BLM113" s="431"/>
      <c r="BLN113" s="431"/>
      <c r="BLO113" s="431"/>
      <c r="BLP113" s="431"/>
      <c r="BLQ113" s="431"/>
      <c r="BLR113" s="431"/>
      <c r="BLS113" s="431"/>
      <c r="BLT113" s="431"/>
      <c r="BLU113" s="431"/>
      <c r="BLV113" s="431"/>
      <c r="BLW113" s="431"/>
      <c r="BLX113" s="431"/>
      <c r="BLY113" s="431"/>
      <c r="BLZ113" s="431"/>
      <c r="BMA113" s="431"/>
      <c r="BMB113" s="431"/>
      <c r="BMC113" s="431"/>
      <c r="BMD113" s="431"/>
      <c r="BME113" s="431"/>
      <c r="BMF113" s="431"/>
      <c r="BMG113" s="431"/>
      <c r="BMH113" s="431"/>
      <c r="BMI113" s="431"/>
      <c r="BMJ113" s="431"/>
      <c r="BMK113" s="431"/>
      <c r="BML113" s="431"/>
      <c r="BMM113" s="431"/>
      <c r="BMN113" s="431"/>
      <c r="BMO113" s="431"/>
      <c r="BMP113" s="431"/>
      <c r="BMQ113" s="431"/>
      <c r="BMR113" s="431"/>
      <c r="BMS113" s="431"/>
      <c r="BMT113" s="431"/>
      <c r="BMU113" s="431"/>
      <c r="BMV113" s="431"/>
      <c r="BMW113" s="431"/>
      <c r="BMX113" s="431"/>
      <c r="BMY113" s="431"/>
      <c r="BMZ113" s="431"/>
      <c r="BNA113" s="431"/>
      <c r="BNB113" s="431"/>
      <c r="BNC113" s="431"/>
      <c r="BND113" s="431"/>
      <c r="BNE113" s="431"/>
      <c r="BNF113" s="431"/>
      <c r="BNG113" s="431"/>
      <c r="BNH113" s="431"/>
      <c r="BNI113" s="431"/>
      <c r="BNJ113" s="431"/>
      <c r="BNK113" s="431"/>
      <c r="BNL113" s="431"/>
      <c r="BNM113" s="431"/>
      <c r="BNN113" s="431"/>
      <c r="BNO113" s="431"/>
      <c r="BNP113" s="431"/>
      <c r="BNQ113" s="431"/>
      <c r="BNR113" s="431"/>
      <c r="BNS113" s="431"/>
      <c r="BNT113" s="431"/>
      <c r="BNU113" s="431"/>
      <c r="BNV113" s="431"/>
      <c r="BNW113" s="431"/>
      <c r="BNX113" s="431"/>
      <c r="BNY113" s="431"/>
      <c r="BNZ113" s="431"/>
      <c r="BOA113" s="431"/>
      <c r="BOB113" s="431"/>
      <c r="BOC113" s="431"/>
      <c r="BOD113" s="431"/>
      <c r="BOE113" s="431"/>
      <c r="BOF113" s="431"/>
      <c r="BOG113" s="431"/>
      <c r="BOH113" s="431"/>
      <c r="BOI113" s="431"/>
      <c r="BOJ113" s="431"/>
      <c r="BOK113" s="431"/>
      <c r="BOL113" s="431"/>
      <c r="BOM113" s="431"/>
      <c r="BON113" s="431"/>
      <c r="BOO113" s="431"/>
      <c r="BOP113" s="431"/>
      <c r="BOQ113" s="431"/>
      <c r="BOR113" s="431"/>
      <c r="BOS113" s="431"/>
      <c r="BOT113" s="431"/>
      <c r="BOU113" s="431"/>
      <c r="BOV113" s="431"/>
      <c r="BOW113" s="431"/>
      <c r="BOX113" s="431"/>
      <c r="BOY113" s="431"/>
      <c r="BOZ113" s="431"/>
      <c r="BPA113" s="431"/>
      <c r="BPB113" s="431"/>
      <c r="BPC113" s="431"/>
      <c r="BPD113" s="431"/>
      <c r="BPE113" s="431"/>
      <c r="BPF113" s="431"/>
      <c r="BPG113" s="431"/>
      <c r="BPH113" s="431"/>
      <c r="BPI113" s="431"/>
      <c r="BPJ113" s="431"/>
      <c r="BPK113" s="431"/>
      <c r="BPL113" s="431"/>
      <c r="BPM113" s="431"/>
      <c r="BPN113" s="431"/>
      <c r="BPO113" s="431"/>
      <c r="BPP113" s="431"/>
      <c r="BPQ113" s="431"/>
      <c r="BPR113" s="431"/>
      <c r="BPS113" s="431"/>
      <c r="BPT113" s="431"/>
      <c r="BPU113" s="431"/>
      <c r="BPV113" s="431"/>
      <c r="BPW113" s="431"/>
      <c r="BPX113" s="431"/>
      <c r="BPY113" s="431"/>
      <c r="BPZ113" s="431"/>
      <c r="BQA113" s="431"/>
      <c r="BQB113" s="431"/>
      <c r="BQC113" s="431"/>
      <c r="BQD113" s="431"/>
      <c r="BQE113" s="431"/>
      <c r="BQF113" s="431"/>
      <c r="BQG113" s="431"/>
      <c r="BQH113" s="431"/>
      <c r="BQI113" s="431"/>
      <c r="BQJ113" s="431"/>
      <c r="BQK113" s="431"/>
      <c r="BQL113" s="431"/>
      <c r="BQM113" s="431"/>
      <c r="BQN113" s="431"/>
      <c r="BQO113" s="431"/>
      <c r="BQP113" s="431"/>
      <c r="BQQ113" s="431"/>
      <c r="BQR113" s="431"/>
      <c r="BQS113" s="431"/>
      <c r="BQT113" s="431"/>
      <c r="BQU113" s="431"/>
      <c r="BQV113" s="431"/>
      <c r="BQW113" s="431"/>
      <c r="BQX113" s="431"/>
      <c r="BQY113" s="431"/>
      <c r="BQZ113" s="431"/>
      <c r="BRA113" s="431"/>
      <c r="BRB113" s="431"/>
      <c r="BRC113" s="431"/>
      <c r="BRD113" s="431"/>
      <c r="BRE113" s="431"/>
      <c r="BRF113" s="431"/>
      <c r="BRG113" s="431"/>
      <c r="BRH113" s="431"/>
      <c r="BRI113" s="431"/>
      <c r="BRJ113" s="431"/>
      <c r="BRK113" s="431"/>
      <c r="BRL113" s="431"/>
      <c r="BRM113" s="431"/>
      <c r="BRN113" s="431"/>
      <c r="BRO113" s="431"/>
      <c r="BRP113" s="431"/>
      <c r="BRQ113" s="431"/>
      <c r="BRR113" s="431"/>
      <c r="BRS113" s="431"/>
      <c r="BRT113" s="431"/>
      <c r="BRU113" s="431"/>
    </row>
    <row r="114" spans="1:1841" ht="29.25" customHeight="1" x14ac:dyDescent="0.3">
      <c r="A114" s="793"/>
      <c r="B114" s="476">
        <v>77</v>
      </c>
      <c r="C114" s="476" t="s">
        <v>167</v>
      </c>
      <c r="D114" s="504">
        <f t="shared" si="45"/>
        <v>340338430.40000004</v>
      </c>
      <c r="E114" s="477">
        <v>188</v>
      </c>
      <c r="F114" s="464">
        <v>0</v>
      </c>
      <c r="G114" s="464">
        <v>0</v>
      </c>
      <c r="H114" s="464"/>
      <c r="I114" s="477">
        <v>0</v>
      </c>
      <c r="J114" s="478"/>
      <c r="K114" s="477">
        <v>0</v>
      </c>
      <c r="L114" s="479"/>
      <c r="M114" s="481"/>
      <c r="N114" s="478"/>
      <c r="O114" s="476"/>
      <c r="P114" s="478"/>
      <c r="Q114" s="476"/>
      <c r="R114" s="478"/>
      <c r="S114" s="476"/>
      <c r="T114" s="478"/>
      <c r="U114" s="476"/>
      <c r="V114" s="478"/>
      <c r="W114" s="476"/>
      <c r="X114" s="480">
        <f t="shared" si="47"/>
        <v>0</v>
      </c>
      <c r="Y114" s="469">
        <f t="shared" si="48"/>
        <v>0</v>
      </c>
      <c r="Z114" s="480">
        <f t="shared" si="49"/>
        <v>0</v>
      </c>
      <c r="AA114" s="470">
        <f t="shared" si="50"/>
        <v>0</v>
      </c>
      <c r="AB114" s="521"/>
      <c r="AC114" s="486"/>
      <c r="AD114" s="527"/>
      <c r="AE114" s="527"/>
      <c r="AF114" s="527"/>
      <c r="AG114" s="527"/>
      <c r="AH114" s="431"/>
      <c r="AI114" s="431"/>
      <c r="AJ114" s="431"/>
      <c r="AK114" s="431"/>
      <c r="AL114" s="431"/>
      <c r="AM114" s="431"/>
      <c r="AN114" s="431"/>
      <c r="AO114" s="431"/>
      <c r="AP114" s="431"/>
      <c r="AQ114" s="431"/>
      <c r="AR114" s="431"/>
      <c r="AS114" s="431"/>
      <c r="AT114" s="431"/>
      <c r="AU114" s="431"/>
      <c r="AV114" s="431"/>
      <c r="AW114" s="431"/>
      <c r="AX114" s="431"/>
      <c r="AY114" s="431"/>
      <c r="AZ114" s="431"/>
      <c r="BA114" s="431"/>
      <c r="BB114" s="431"/>
      <c r="BC114" s="431"/>
      <c r="BD114" s="431"/>
      <c r="BE114" s="431"/>
      <c r="BF114" s="431"/>
      <c r="BG114" s="431"/>
      <c r="BH114" s="431"/>
      <c r="BI114" s="431"/>
      <c r="BJ114" s="431"/>
      <c r="BK114" s="431"/>
      <c r="BL114" s="431"/>
      <c r="BM114" s="431"/>
      <c r="BN114" s="431"/>
      <c r="BO114" s="431"/>
      <c r="BP114" s="431"/>
      <c r="BQ114" s="431"/>
      <c r="BR114" s="431"/>
      <c r="BS114" s="431"/>
      <c r="BT114" s="431"/>
      <c r="BU114" s="431"/>
      <c r="BV114" s="431"/>
      <c r="BW114" s="431"/>
      <c r="BX114" s="431"/>
      <c r="BY114" s="431"/>
      <c r="BZ114" s="431"/>
      <c r="CA114" s="431"/>
      <c r="CB114" s="431"/>
      <c r="CC114" s="431"/>
      <c r="CD114" s="431"/>
      <c r="CE114" s="431"/>
      <c r="CF114" s="431"/>
      <c r="CG114" s="431"/>
      <c r="CH114" s="431"/>
      <c r="CI114" s="431"/>
      <c r="CJ114" s="431"/>
      <c r="CK114" s="431"/>
      <c r="CL114" s="431"/>
      <c r="CM114" s="431"/>
      <c r="CN114" s="431"/>
      <c r="CO114" s="431"/>
      <c r="CP114" s="431"/>
      <c r="CQ114" s="431"/>
      <c r="CR114" s="431"/>
      <c r="CS114" s="431"/>
      <c r="CT114" s="431"/>
      <c r="CU114" s="431"/>
      <c r="CV114" s="431"/>
      <c r="CW114" s="431"/>
      <c r="CX114" s="431"/>
      <c r="CY114" s="431"/>
      <c r="CZ114" s="431"/>
      <c r="DA114" s="431"/>
      <c r="DB114" s="431"/>
      <c r="DC114" s="431"/>
      <c r="DD114" s="431"/>
      <c r="DE114" s="431"/>
      <c r="DF114" s="431"/>
      <c r="DG114" s="431"/>
      <c r="DH114" s="431"/>
      <c r="DI114" s="431"/>
      <c r="DJ114" s="431"/>
      <c r="DK114" s="431"/>
      <c r="DL114" s="431"/>
      <c r="DM114" s="431"/>
      <c r="DN114" s="431"/>
      <c r="DO114" s="431"/>
      <c r="DP114" s="431"/>
      <c r="DQ114" s="431"/>
      <c r="DR114" s="431"/>
      <c r="DS114" s="431"/>
      <c r="DT114" s="431"/>
      <c r="DU114" s="431"/>
      <c r="DV114" s="431"/>
      <c r="DW114" s="431"/>
      <c r="DX114" s="431"/>
      <c r="DY114" s="431"/>
      <c r="DZ114" s="431"/>
      <c r="EA114" s="431"/>
      <c r="EB114" s="431"/>
      <c r="EC114" s="431"/>
      <c r="ED114" s="431"/>
      <c r="EE114" s="431"/>
      <c r="EF114" s="431"/>
      <c r="EG114" s="431"/>
      <c r="EH114" s="431"/>
      <c r="EI114" s="431"/>
      <c r="EJ114" s="431"/>
      <c r="EK114" s="431"/>
      <c r="EL114" s="431"/>
      <c r="EM114" s="431"/>
      <c r="EN114" s="431"/>
      <c r="EO114" s="431"/>
      <c r="EP114" s="431"/>
      <c r="EQ114" s="431"/>
      <c r="ER114" s="431"/>
      <c r="ES114" s="431"/>
      <c r="ET114" s="431"/>
      <c r="EU114" s="431"/>
      <c r="EV114" s="431"/>
      <c r="EW114" s="431"/>
      <c r="EX114" s="431"/>
      <c r="EY114" s="431"/>
      <c r="EZ114" s="431"/>
      <c r="FA114" s="431"/>
      <c r="FB114" s="431"/>
      <c r="FC114" s="431"/>
      <c r="FD114" s="431"/>
      <c r="FE114" s="431"/>
      <c r="FF114" s="431"/>
      <c r="FG114" s="431"/>
      <c r="FH114" s="431"/>
      <c r="FI114" s="431"/>
      <c r="FJ114" s="431"/>
      <c r="FK114" s="431"/>
      <c r="FL114" s="431"/>
      <c r="FM114" s="431"/>
      <c r="FN114" s="431"/>
      <c r="FO114" s="431"/>
      <c r="FP114" s="431"/>
      <c r="FQ114" s="431"/>
      <c r="FR114" s="431"/>
      <c r="FS114" s="431"/>
      <c r="FT114" s="431"/>
      <c r="FU114" s="431"/>
      <c r="FV114" s="431"/>
      <c r="FW114" s="431"/>
      <c r="FX114" s="431"/>
      <c r="FY114" s="431"/>
      <c r="FZ114" s="431"/>
      <c r="GA114" s="431"/>
      <c r="GB114" s="431"/>
      <c r="GC114" s="431"/>
      <c r="GD114" s="431"/>
      <c r="GE114" s="431"/>
      <c r="GF114" s="431"/>
      <c r="GG114" s="431"/>
      <c r="GH114" s="431"/>
      <c r="GI114" s="431"/>
      <c r="GJ114" s="431"/>
      <c r="GK114" s="431"/>
      <c r="GL114" s="431"/>
      <c r="GM114" s="431"/>
      <c r="GN114" s="431"/>
      <c r="GO114" s="431"/>
      <c r="GP114" s="431"/>
      <c r="GQ114" s="431"/>
      <c r="GR114" s="431"/>
      <c r="GS114" s="431"/>
      <c r="GT114" s="431"/>
      <c r="GU114" s="431"/>
      <c r="GV114" s="431"/>
      <c r="GW114" s="431"/>
      <c r="GX114" s="431"/>
      <c r="GY114" s="431"/>
      <c r="GZ114" s="431"/>
      <c r="HA114" s="431"/>
      <c r="HB114" s="431"/>
      <c r="HC114" s="431"/>
      <c r="HD114" s="431"/>
      <c r="HE114" s="431"/>
      <c r="HF114" s="431"/>
      <c r="HG114" s="431"/>
      <c r="HH114" s="431"/>
      <c r="HI114" s="431"/>
      <c r="HJ114" s="431"/>
      <c r="HK114" s="431"/>
      <c r="HL114" s="431"/>
      <c r="HM114" s="431"/>
      <c r="HN114" s="431"/>
      <c r="HO114" s="431"/>
      <c r="HP114" s="431"/>
      <c r="HQ114" s="431"/>
      <c r="HR114" s="431"/>
      <c r="HS114" s="431"/>
      <c r="HT114" s="431"/>
      <c r="HU114" s="431"/>
      <c r="HV114" s="431"/>
      <c r="HW114" s="431"/>
      <c r="HX114" s="431"/>
      <c r="HY114" s="431"/>
      <c r="HZ114" s="431"/>
      <c r="IA114" s="431"/>
      <c r="IB114" s="431"/>
      <c r="IC114" s="431"/>
      <c r="ID114" s="431"/>
      <c r="IE114" s="431"/>
      <c r="IF114" s="431"/>
      <c r="IG114" s="431"/>
      <c r="IH114" s="431"/>
      <c r="II114" s="431"/>
      <c r="IJ114" s="431"/>
      <c r="IK114" s="431"/>
      <c r="IL114" s="431"/>
      <c r="IM114" s="431"/>
      <c r="IN114" s="431"/>
      <c r="IO114" s="431"/>
      <c r="IP114" s="431"/>
      <c r="IQ114" s="431"/>
      <c r="IR114" s="431"/>
      <c r="IS114" s="431"/>
      <c r="IT114" s="431"/>
      <c r="IU114" s="431"/>
      <c r="IV114" s="431"/>
      <c r="IW114" s="431"/>
      <c r="IX114" s="431"/>
      <c r="IY114" s="431"/>
      <c r="IZ114" s="431"/>
      <c r="JA114" s="431"/>
      <c r="JB114" s="431"/>
      <c r="JC114" s="431"/>
      <c r="JD114" s="431"/>
      <c r="JE114" s="431"/>
      <c r="JF114" s="431"/>
      <c r="JG114" s="431"/>
      <c r="JH114" s="431"/>
      <c r="JI114" s="431"/>
      <c r="JJ114" s="431"/>
      <c r="JK114" s="431"/>
      <c r="JL114" s="431"/>
      <c r="JM114" s="431"/>
      <c r="JN114" s="431"/>
      <c r="JO114" s="431"/>
      <c r="JP114" s="431"/>
      <c r="JQ114" s="431"/>
      <c r="JR114" s="431"/>
      <c r="JS114" s="431"/>
      <c r="JT114" s="431"/>
      <c r="JU114" s="431"/>
      <c r="JV114" s="431"/>
      <c r="JW114" s="431"/>
      <c r="JX114" s="431"/>
      <c r="JY114" s="431"/>
      <c r="JZ114" s="431"/>
      <c r="KA114" s="431"/>
      <c r="KB114" s="431"/>
      <c r="KC114" s="431"/>
      <c r="KD114" s="431"/>
      <c r="KE114" s="431"/>
      <c r="KF114" s="431"/>
      <c r="KG114" s="431"/>
      <c r="KH114" s="431"/>
      <c r="KI114" s="431"/>
      <c r="KJ114" s="431"/>
      <c r="KK114" s="431"/>
      <c r="KL114" s="431"/>
      <c r="KM114" s="431"/>
      <c r="KN114" s="431"/>
      <c r="KO114" s="431"/>
      <c r="KP114" s="431"/>
      <c r="KQ114" s="431"/>
      <c r="KR114" s="431"/>
      <c r="KS114" s="431"/>
      <c r="KT114" s="431"/>
      <c r="KU114" s="431"/>
      <c r="KV114" s="431"/>
      <c r="KW114" s="431"/>
      <c r="KX114" s="431"/>
      <c r="KY114" s="431"/>
      <c r="KZ114" s="431"/>
      <c r="LA114" s="431"/>
      <c r="LB114" s="431"/>
      <c r="LC114" s="431"/>
      <c r="LD114" s="431"/>
      <c r="LE114" s="431"/>
      <c r="LF114" s="431"/>
      <c r="LG114" s="431"/>
      <c r="LH114" s="431"/>
      <c r="LI114" s="431"/>
      <c r="LJ114" s="431"/>
      <c r="LK114" s="431"/>
      <c r="LL114" s="431"/>
      <c r="LM114" s="431"/>
      <c r="LN114" s="431"/>
      <c r="LO114" s="431"/>
      <c r="LP114" s="431"/>
      <c r="LQ114" s="431"/>
      <c r="LR114" s="431"/>
      <c r="LS114" s="431"/>
      <c r="LT114" s="431"/>
      <c r="LU114" s="431"/>
      <c r="LV114" s="431"/>
      <c r="LW114" s="431"/>
      <c r="LX114" s="431"/>
      <c r="LY114" s="431"/>
      <c r="LZ114" s="431"/>
      <c r="MA114" s="431"/>
      <c r="MB114" s="431"/>
      <c r="MC114" s="431"/>
      <c r="MD114" s="431"/>
      <c r="ME114" s="431"/>
      <c r="MF114" s="431"/>
      <c r="MG114" s="431"/>
      <c r="MH114" s="431"/>
      <c r="MI114" s="431"/>
      <c r="MJ114" s="431"/>
      <c r="MK114" s="431"/>
      <c r="ML114" s="431"/>
      <c r="MM114" s="431"/>
      <c r="MN114" s="431"/>
      <c r="MO114" s="431"/>
      <c r="MP114" s="431"/>
      <c r="MQ114" s="431"/>
      <c r="MR114" s="431"/>
      <c r="MS114" s="431"/>
      <c r="MT114" s="431"/>
      <c r="MU114" s="431"/>
      <c r="MV114" s="431"/>
      <c r="MW114" s="431"/>
      <c r="MX114" s="431"/>
      <c r="MY114" s="431"/>
      <c r="MZ114" s="431"/>
      <c r="NA114" s="431"/>
      <c r="NB114" s="431"/>
      <c r="NC114" s="431"/>
      <c r="ND114" s="431"/>
      <c r="NE114" s="431"/>
      <c r="NF114" s="431"/>
      <c r="NG114" s="431"/>
      <c r="NH114" s="431"/>
      <c r="NI114" s="431"/>
      <c r="NJ114" s="431"/>
      <c r="NK114" s="431"/>
      <c r="NL114" s="431"/>
      <c r="NM114" s="431"/>
      <c r="NN114" s="431"/>
      <c r="NO114" s="431"/>
      <c r="NP114" s="431"/>
      <c r="NQ114" s="431"/>
      <c r="NR114" s="431"/>
      <c r="NS114" s="431"/>
      <c r="NT114" s="431"/>
      <c r="NU114" s="431"/>
      <c r="NV114" s="431"/>
      <c r="NW114" s="431"/>
      <c r="NX114" s="431"/>
      <c r="NY114" s="431"/>
      <c r="NZ114" s="431"/>
      <c r="OA114" s="431"/>
      <c r="OB114" s="431"/>
      <c r="OC114" s="431"/>
      <c r="OD114" s="431"/>
      <c r="OE114" s="431"/>
      <c r="OF114" s="431"/>
      <c r="OG114" s="431"/>
      <c r="OH114" s="431"/>
      <c r="OI114" s="431"/>
      <c r="OJ114" s="431"/>
      <c r="OK114" s="431"/>
      <c r="OL114" s="431"/>
      <c r="OM114" s="431"/>
      <c r="ON114" s="431"/>
      <c r="OO114" s="431"/>
      <c r="OP114" s="431"/>
      <c r="OQ114" s="431"/>
      <c r="OR114" s="431"/>
      <c r="OS114" s="431"/>
      <c r="OT114" s="431"/>
      <c r="OU114" s="431"/>
      <c r="OV114" s="431"/>
      <c r="OW114" s="431"/>
      <c r="OX114" s="431"/>
      <c r="OY114" s="431"/>
      <c r="OZ114" s="431"/>
      <c r="PA114" s="431"/>
      <c r="PB114" s="431"/>
      <c r="PC114" s="431"/>
      <c r="PD114" s="431"/>
      <c r="PE114" s="431"/>
      <c r="PF114" s="431"/>
      <c r="PG114" s="431"/>
      <c r="PH114" s="431"/>
      <c r="PI114" s="431"/>
      <c r="PJ114" s="431"/>
      <c r="PK114" s="431"/>
      <c r="PL114" s="431"/>
      <c r="PM114" s="431"/>
      <c r="PN114" s="431"/>
      <c r="PO114" s="431"/>
      <c r="PP114" s="431"/>
      <c r="PQ114" s="431"/>
      <c r="PR114" s="431"/>
      <c r="PS114" s="431"/>
      <c r="PT114" s="431"/>
      <c r="PU114" s="431"/>
      <c r="PV114" s="431"/>
      <c r="PW114" s="431"/>
      <c r="PX114" s="431"/>
      <c r="PY114" s="431"/>
      <c r="PZ114" s="431"/>
      <c r="QA114" s="431"/>
      <c r="QB114" s="431"/>
      <c r="QC114" s="431"/>
      <c r="QD114" s="431"/>
      <c r="QE114" s="431"/>
      <c r="QF114" s="431"/>
      <c r="QG114" s="431"/>
      <c r="QH114" s="431"/>
      <c r="QI114" s="431"/>
      <c r="QJ114" s="431"/>
      <c r="QK114" s="431"/>
      <c r="QL114" s="431"/>
      <c r="QM114" s="431"/>
      <c r="QN114" s="431"/>
      <c r="QO114" s="431"/>
      <c r="QP114" s="431"/>
      <c r="QQ114" s="431"/>
      <c r="QR114" s="431"/>
      <c r="QS114" s="431"/>
      <c r="QT114" s="431"/>
      <c r="QU114" s="431"/>
      <c r="QV114" s="431"/>
      <c r="QW114" s="431"/>
      <c r="QX114" s="431"/>
      <c r="QY114" s="431"/>
      <c r="QZ114" s="431"/>
      <c r="RA114" s="431"/>
      <c r="RB114" s="431"/>
      <c r="RC114" s="431"/>
      <c r="RD114" s="431"/>
      <c r="RE114" s="431"/>
      <c r="RF114" s="431"/>
      <c r="RG114" s="431"/>
      <c r="RH114" s="431"/>
      <c r="RI114" s="431"/>
      <c r="RJ114" s="431"/>
      <c r="RK114" s="431"/>
      <c r="RL114" s="431"/>
      <c r="RM114" s="431"/>
      <c r="RN114" s="431"/>
      <c r="RO114" s="431"/>
      <c r="RP114" s="431"/>
      <c r="RQ114" s="431"/>
      <c r="RR114" s="431"/>
      <c r="RS114" s="431"/>
      <c r="RT114" s="431"/>
      <c r="RU114" s="431"/>
      <c r="RV114" s="431"/>
      <c r="RW114" s="431"/>
      <c r="RX114" s="431"/>
      <c r="RY114" s="431"/>
      <c r="RZ114" s="431"/>
      <c r="SA114" s="431"/>
      <c r="SB114" s="431"/>
      <c r="SC114" s="431"/>
      <c r="SD114" s="431"/>
      <c r="SE114" s="431"/>
      <c r="SF114" s="431"/>
      <c r="SG114" s="431"/>
      <c r="SH114" s="431"/>
      <c r="SI114" s="431"/>
      <c r="SJ114" s="431"/>
      <c r="SK114" s="431"/>
      <c r="SL114" s="431"/>
      <c r="SM114" s="431"/>
      <c r="SN114" s="431"/>
      <c r="SO114" s="431"/>
      <c r="SP114" s="431"/>
      <c r="SQ114" s="431"/>
      <c r="SR114" s="431"/>
      <c r="SS114" s="431"/>
      <c r="ST114" s="431"/>
      <c r="SU114" s="431"/>
      <c r="SV114" s="431"/>
      <c r="SW114" s="431"/>
      <c r="SX114" s="431"/>
      <c r="SY114" s="431"/>
      <c r="SZ114" s="431"/>
      <c r="TA114" s="431"/>
      <c r="TB114" s="431"/>
      <c r="TC114" s="431"/>
      <c r="TD114" s="431"/>
      <c r="TE114" s="431"/>
      <c r="TF114" s="431"/>
      <c r="TG114" s="431"/>
      <c r="TH114" s="431"/>
      <c r="TI114" s="431"/>
      <c r="TJ114" s="431"/>
      <c r="TK114" s="431"/>
      <c r="TL114" s="431"/>
      <c r="TM114" s="431"/>
      <c r="TN114" s="431"/>
      <c r="TO114" s="431"/>
      <c r="TP114" s="431"/>
      <c r="TQ114" s="431"/>
      <c r="TR114" s="431"/>
      <c r="TS114" s="431"/>
      <c r="TT114" s="431"/>
      <c r="TU114" s="431"/>
      <c r="TV114" s="431"/>
      <c r="TW114" s="431"/>
      <c r="TX114" s="431"/>
      <c r="TY114" s="431"/>
      <c r="TZ114" s="431"/>
      <c r="UA114" s="431"/>
      <c r="UB114" s="431"/>
      <c r="UC114" s="431"/>
      <c r="UD114" s="431"/>
      <c r="UE114" s="431"/>
      <c r="UF114" s="431"/>
      <c r="UG114" s="431"/>
      <c r="UH114" s="431"/>
      <c r="UI114" s="431"/>
      <c r="UJ114" s="431"/>
      <c r="UK114" s="431"/>
      <c r="UL114" s="431"/>
      <c r="UM114" s="431"/>
      <c r="UN114" s="431"/>
      <c r="UO114" s="431"/>
      <c r="UP114" s="431"/>
      <c r="UQ114" s="431"/>
      <c r="UR114" s="431"/>
      <c r="US114" s="431"/>
      <c r="UT114" s="431"/>
      <c r="UU114" s="431"/>
      <c r="UV114" s="431"/>
      <c r="UW114" s="431"/>
      <c r="UX114" s="431"/>
      <c r="UY114" s="431"/>
      <c r="UZ114" s="431"/>
      <c r="VA114" s="431"/>
      <c r="VB114" s="431"/>
      <c r="VC114" s="431"/>
      <c r="VD114" s="431"/>
      <c r="VE114" s="431"/>
      <c r="VF114" s="431"/>
      <c r="VG114" s="431"/>
      <c r="VH114" s="431"/>
      <c r="VI114" s="431"/>
      <c r="VJ114" s="431"/>
      <c r="VK114" s="431"/>
      <c r="VL114" s="431"/>
      <c r="VM114" s="431"/>
      <c r="VN114" s="431"/>
      <c r="VO114" s="431"/>
      <c r="VP114" s="431"/>
      <c r="VQ114" s="431"/>
      <c r="VR114" s="431"/>
      <c r="VS114" s="431"/>
      <c r="VT114" s="431"/>
      <c r="VU114" s="431"/>
      <c r="VV114" s="431"/>
      <c r="VW114" s="431"/>
      <c r="VX114" s="431"/>
      <c r="VY114" s="431"/>
      <c r="VZ114" s="431"/>
      <c r="WA114" s="431"/>
      <c r="WB114" s="431"/>
      <c r="WC114" s="431"/>
      <c r="WD114" s="431"/>
      <c r="WE114" s="431"/>
      <c r="WF114" s="431"/>
      <c r="WG114" s="431"/>
      <c r="WH114" s="431"/>
      <c r="WI114" s="431"/>
      <c r="WJ114" s="431"/>
      <c r="WK114" s="431"/>
      <c r="WL114" s="431"/>
      <c r="WM114" s="431"/>
      <c r="WN114" s="431"/>
      <c r="WO114" s="431"/>
      <c r="WP114" s="431"/>
      <c r="WQ114" s="431"/>
      <c r="WR114" s="431"/>
      <c r="WS114" s="431"/>
      <c r="WT114" s="431"/>
      <c r="WU114" s="431"/>
      <c r="WV114" s="431"/>
      <c r="WW114" s="431"/>
      <c r="WX114" s="431"/>
      <c r="WY114" s="431"/>
      <c r="WZ114" s="431"/>
      <c r="XA114" s="431"/>
      <c r="XB114" s="431"/>
      <c r="XC114" s="431"/>
      <c r="XD114" s="431"/>
      <c r="XE114" s="431"/>
      <c r="XF114" s="431"/>
      <c r="XG114" s="431"/>
      <c r="XH114" s="431"/>
      <c r="XI114" s="431"/>
      <c r="XJ114" s="431"/>
      <c r="XK114" s="431"/>
      <c r="XL114" s="431"/>
      <c r="XM114" s="431"/>
      <c r="XN114" s="431"/>
      <c r="XO114" s="431"/>
      <c r="XP114" s="431"/>
      <c r="XQ114" s="431"/>
      <c r="XR114" s="431"/>
      <c r="XS114" s="431"/>
      <c r="XT114" s="431"/>
      <c r="XU114" s="431"/>
      <c r="XV114" s="431"/>
      <c r="XW114" s="431"/>
      <c r="XX114" s="431"/>
      <c r="XY114" s="431"/>
      <c r="XZ114" s="431"/>
      <c r="YA114" s="431"/>
      <c r="YB114" s="431"/>
      <c r="YC114" s="431"/>
      <c r="YD114" s="431"/>
      <c r="YE114" s="431"/>
      <c r="YF114" s="431"/>
      <c r="YG114" s="431"/>
      <c r="YH114" s="431"/>
      <c r="YI114" s="431"/>
      <c r="YJ114" s="431"/>
      <c r="YK114" s="431"/>
      <c r="YL114" s="431"/>
      <c r="YM114" s="431"/>
      <c r="YN114" s="431"/>
      <c r="YO114" s="431"/>
      <c r="YP114" s="431"/>
      <c r="YQ114" s="431"/>
      <c r="YR114" s="431"/>
      <c r="YS114" s="431"/>
      <c r="YT114" s="431"/>
      <c r="YU114" s="431"/>
      <c r="YV114" s="431"/>
      <c r="YW114" s="431"/>
      <c r="YX114" s="431"/>
      <c r="YY114" s="431"/>
      <c r="YZ114" s="431"/>
      <c r="ZA114" s="431"/>
      <c r="ZB114" s="431"/>
      <c r="ZC114" s="431"/>
      <c r="ZD114" s="431"/>
      <c r="ZE114" s="431"/>
      <c r="ZF114" s="431"/>
      <c r="ZG114" s="431"/>
      <c r="ZH114" s="431"/>
      <c r="ZI114" s="431"/>
      <c r="ZJ114" s="431"/>
      <c r="ZK114" s="431"/>
      <c r="ZL114" s="431"/>
      <c r="ZM114" s="431"/>
      <c r="ZN114" s="431"/>
      <c r="ZO114" s="431"/>
      <c r="ZP114" s="431"/>
      <c r="ZQ114" s="431"/>
      <c r="ZR114" s="431"/>
      <c r="ZS114" s="431"/>
      <c r="ZT114" s="431"/>
      <c r="ZU114" s="431"/>
      <c r="ZV114" s="431"/>
      <c r="ZW114" s="431"/>
      <c r="ZX114" s="431"/>
      <c r="ZY114" s="431"/>
      <c r="ZZ114" s="431"/>
      <c r="AAA114" s="431"/>
      <c r="AAB114" s="431"/>
      <c r="AAC114" s="431"/>
      <c r="AAD114" s="431"/>
      <c r="AAE114" s="431"/>
      <c r="AAF114" s="431"/>
      <c r="AAG114" s="431"/>
      <c r="AAH114" s="431"/>
      <c r="AAI114" s="431"/>
      <c r="AAJ114" s="431"/>
      <c r="AAK114" s="431"/>
      <c r="AAL114" s="431"/>
      <c r="AAM114" s="431"/>
      <c r="AAN114" s="431"/>
      <c r="AAO114" s="431"/>
      <c r="AAP114" s="431"/>
      <c r="AAQ114" s="431"/>
      <c r="AAR114" s="431"/>
      <c r="AAS114" s="431"/>
      <c r="AAT114" s="431"/>
      <c r="AAU114" s="431"/>
      <c r="AAV114" s="431"/>
      <c r="AAW114" s="431"/>
      <c r="AAX114" s="431"/>
      <c r="AAY114" s="431"/>
      <c r="AAZ114" s="431"/>
      <c r="ABA114" s="431"/>
      <c r="ABB114" s="431"/>
      <c r="ABC114" s="431"/>
      <c r="ABD114" s="431"/>
      <c r="ABE114" s="431"/>
      <c r="ABF114" s="431"/>
      <c r="ABG114" s="431"/>
      <c r="ABH114" s="431"/>
      <c r="ABI114" s="431"/>
      <c r="ABJ114" s="431"/>
      <c r="ABK114" s="431"/>
      <c r="ABL114" s="431"/>
      <c r="ABM114" s="431"/>
      <c r="ABN114" s="431"/>
      <c r="ABO114" s="431"/>
      <c r="ABP114" s="431"/>
      <c r="ABQ114" s="431"/>
      <c r="ABR114" s="431"/>
      <c r="ABS114" s="431"/>
      <c r="ABT114" s="431"/>
      <c r="ABU114" s="431"/>
      <c r="ABV114" s="431"/>
      <c r="ABW114" s="431"/>
      <c r="ABX114" s="431"/>
      <c r="ABY114" s="431"/>
      <c r="ABZ114" s="431"/>
      <c r="ACA114" s="431"/>
      <c r="ACB114" s="431"/>
      <c r="ACC114" s="431"/>
      <c r="ACD114" s="431"/>
      <c r="ACE114" s="431"/>
      <c r="ACF114" s="431"/>
      <c r="ACG114" s="431"/>
      <c r="ACH114" s="431"/>
      <c r="ACI114" s="431"/>
      <c r="ACJ114" s="431"/>
      <c r="ACK114" s="431"/>
      <c r="ACL114" s="431"/>
      <c r="ACM114" s="431"/>
      <c r="ACN114" s="431"/>
      <c r="ACO114" s="431"/>
      <c r="ACP114" s="431"/>
      <c r="ACQ114" s="431"/>
      <c r="ACR114" s="431"/>
      <c r="ACS114" s="431"/>
      <c r="ACT114" s="431"/>
      <c r="ACU114" s="431"/>
      <c r="ACV114" s="431"/>
      <c r="ACW114" s="431"/>
      <c r="ACX114" s="431"/>
      <c r="ACY114" s="431"/>
      <c r="ACZ114" s="431"/>
      <c r="ADA114" s="431"/>
      <c r="ADB114" s="431"/>
      <c r="ADC114" s="431"/>
      <c r="ADD114" s="431"/>
      <c r="ADE114" s="431"/>
      <c r="ADF114" s="431"/>
      <c r="ADG114" s="431"/>
      <c r="ADH114" s="431"/>
      <c r="ADI114" s="431"/>
      <c r="ADJ114" s="431"/>
      <c r="ADK114" s="431"/>
      <c r="ADL114" s="431"/>
      <c r="ADM114" s="431"/>
      <c r="ADN114" s="431"/>
      <c r="ADO114" s="431"/>
      <c r="ADP114" s="431"/>
      <c r="ADQ114" s="431"/>
      <c r="ADR114" s="431"/>
      <c r="ADS114" s="431"/>
      <c r="ADT114" s="431"/>
      <c r="ADU114" s="431"/>
      <c r="ADV114" s="431"/>
      <c r="ADW114" s="431"/>
      <c r="ADX114" s="431"/>
      <c r="ADY114" s="431"/>
      <c r="ADZ114" s="431"/>
      <c r="AEA114" s="431"/>
      <c r="AEB114" s="431"/>
      <c r="AEC114" s="431"/>
      <c r="AED114" s="431"/>
      <c r="AEE114" s="431"/>
      <c r="AEF114" s="431"/>
      <c r="AEG114" s="431"/>
      <c r="AEH114" s="431"/>
      <c r="AEI114" s="431"/>
      <c r="AEJ114" s="431"/>
      <c r="AEK114" s="431"/>
      <c r="AEL114" s="431"/>
      <c r="AEM114" s="431"/>
      <c r="AEN114" s="431"/>
      <c r="AEO114" s="431"/>
      <c r="AEP114" s="431"/>
      <c r="AEQ114" s="431"/>
      <c r="AER114" s="431"/>
      <c r="AES114" s="431"/>
      <c r="AET114" s="431"/>
      <c r="AEU114" s="431"/>
      <c r="AEV114" s="431"/>
      <c r="AEW114" s="431"/>
      <c r="AEX114" s="431"/>
      <c r="AEY114" s="431"/>
      <c r="AEZ114" s="431"/>
      <c r="AFA114" s="431"/>
      <c r="AFB114" s="431"/>
      <c r="AFC114" s="431"/>
      <c r="AFD114" s="431"/>
      <c r="AFE114" s="431"/>
      <c r="AFF114" s="431"/>
      <c r="AFG114" s="431"/>
      <c r="AFH114" s="431"/>
      <c r="AFI114" s="431"/>
      <c r="AFJ114" s="431"/>
      <c r="AFK114" s="431"/>
      <c r="AFL114" s="431"/>
      <c r="AFM114" s="431"/>
      <c r="AFN114" s="431"/>
      <c r="AFO114" s="431"/>
      <c r="AFP114" s="431"/>
      <c r="AFQ114" s="431"/>
      <c r="AFR114" s="431"/>
      <c r="AFS114" s="431"/>
      <c r="AFT114" s="431"/>
      <c r="AFU114" s="431"/>
      <c r="AFV114" s="431"/>
      <c r="AFW114" s="431"/>
      <c r="AFX114" s="431"/>
      <c r="AFY114" s="431"/>
      <c r="AFZ114" s="431"/>
      <c r="AGA114" s="431"/>
      <c r="AGB114" s="431"/>
      <c r="AGC114" s="431"/>
      <c r="AGD114" s="431"/>
      <c r="AGE114" s="431"/>
      <c r="AGF114" s="431"/>
      <c r="AGG114" s="431"/>
      <c r="AGH114" s="431"/>
      <c r="AGI114" s="431"/>
      <c r="AGJ114" s="431"/>
      <c r="AGK114" s="431"/>
      <c r="AGL114" s="431"/>
      <c r="AGM114" s="431"/>
      <c r="AGN114" s="431"/>
      <c r="AGO114" s="431"/>
      <c r="AGP114" s="431"/>
      <c r="AGQ114" s="431"/>
      <c r="AGR114" s="431"/>
      <c r="AGS114" s="431"/>
      <c r="AGT114" s="431"/>
      <c r="AGU114" s="431"/>
      <c r="AGV114" s="431"/>
      <c r="AGW114" s="431"/>
      <c r="AGX114" s="431"/>
      <c r="AGY114" s="431"/>
      <c r="AGZ114" s="431"/>
      <c r="AHA114" s="431"/>
      <c r="AHB114" s="431"/>
      <c r="AHC114" s="431"/>
      <c r="AHD114" s="431"/>
      <c r="AHE114" s="431"/>
      <c r="AHF114" s="431"/>
      <c r="AHG114" s="431"/>
      <c r="AHH114" s="431"/>
      <c r="AHI114" s="431"/>
      <c r="AHJ114" s="431"/>
      <c r="AHK114" s="431"/>
      <c r="AHL114" s="431"/>
      <c r="AHM114" s="431"/>
      <c r="AHN114" s="431"/>
      <c r="AHO114" s="431"/>
      <c r="AHP114" s="431"/>
      <c r="AHQ114" s="431"/>
      <c r="AHR114" s="431"/>
      <c r="AHS114" s="431"/>
      <c r="AHT114" s="431"/>
      <c r="AHU114" s="431"/>
      <c r="AHV114" s="431"/>
      <c r="AHW114" s="431"/>
      <c r="AHX114" s="431"/>
      <c r="AHY114" s="431"/>
      <c r="AHZ114" s="431"/>
      <c r="AIA114" s="431"/>
      <c r="AIB114" s="431"/>
      <c r="AIC114" s="431"/>
      <c r="AID114" s="431"/>
      <c r="AIE114" s="431"/>
      <c r="AIF114" s="431"/>
      <c r="AIG114" s="431"/>
      <c r="AIH114" s="431"/>
      <c r="AII114" s="431"/>
      <c r="AIJ114" s="431"/>
      <c r="AIK114" s="431"/>
      <c r="AIL114" s="431"/>
      <c r="AIM114" s="431"/>
      <c r="AIN114" s="431"/>
      <c r="AIO114" s="431"/>
      <c r="AIP114" s="431"/>
      <c r="AIQ114" s="431"/>
      <c r="AIR114" s="431"/>
      <c r="AIS114" s="431"/>
      <c r="AIT114" s="431"/>
      <c r="AIU114" s="431"/>
      <c r="AIV114" s="431"/>
      <c r="AIW114" s="431"/>
      <c r="AIX114" s="431"/>
      <c r="AIY114" s="431"/>
      <c r="AIZ114" s="431"/>
      <c r="AJA114" s="431"/>
      <c r="AJB114" s="431"/>
      <c r="AJC114" s="431"/>
      <c r="AJD114" s="431"/>
      <c r="AJE114" s="431"/>
      <c r="AJF114" s="431"/>
      <c r="AJG114" s="431"/>
      <c r="AJH114" s="431"/>
      <c r="AJI114" s="431"/>
      <c r="AJJ114" s="431"/>
      <c r="AJK114" s="431"/>
      <c r="AJL114" s="431"/>
      <c r="AJM114" s="431"/>
      <c r="AJN114" s="431"/>
      <c r="AJO114" s="431"/>
      <c r="AJP114" s="431"/>
      <c r="AJQ114" s="431"/>
      <c r="AJR114" s="431"/>
      <c r="AJS114" s="431"/>
      <c r="AJT114" s="431"/>
      <c r="AJU114" s="431"/>
      <c r="AJV114" s="431"/>
      <c r="AJW114" s="431"/>
      <c r="AJX114" s="431"/>
      <c r="AJY114" s="431"/>
      <c r="AJZ114" s="431"/>
      <c r="AKA114" s="431"/>
      <c r="AKB114" s="431"/>
      <c r="AKC114" s="431"/>
      <c r="AKD114" s="431"/>
      <c r="AKE114" s="431"/>
      <c r="AKF114" s="431"/>
      <c r="AKG114" s="431"/>
      <c r="AKH114" s="431"/>
      <c r="AKI114" s="431"/>
      <c r="AKJ114" s="431"/>
      <c r="AKK114" s="431"/>
      <c r="AKL114" s="431"/>
      <c r="AKM114" s="431"/>
      <c r="AKN114" s="431"/>
      <c r="AKO114" s="431"/>
      <c r="AKP114" s="431"/>
      <c r="AKQ114" s="431"/>
      <c r="AKR114" s="431"/>
      <c r="AKS114" s="431"/>
      <c r="AKT114" s="431"/>
      <c r="AKU114" s="431"/>
      <c r="AKV114" s="431"/>
      <c r="AKW114" s="431"/>
      <c r="AKX114" s="431"/>
      <c r="AKY114" s="431"/>
      <c r="AKZ114" s="431"/>
      <c r="ALA114" s="431"/>
      <c r="ALB114" s="431"/>
      <c r="ALC114" s="431"/>
      <c r="ALD114" s="431"/>
      <c r="ALE114" s="431"/>
      <c r="ALF114" s="431"/>
      <c r="ALG114" s="431"/>
      <c r="ALH114" s="431"/>
      <c r="ALI114" s="431"/>
      <c r="ALJ114" s="431"/>
      <c r="ALK114" s="431"/>
      <c r="ALL114" s="431"/>
      <c r="ALM114" s="431"/>
      <c r="ALN114" s="431"/>
      <c r="ALO114" s="431"/>
      <c r="ALP114" s="431"/>
      <c r="ALQ114" s="431"/>
      <c r="ALR114" s="431"/>
      <c r="ALS114" s="431"/>
      <c r="ALT114" s="431"/>
      <c r="ALU114" s="431"/>
      <c r="ALV114" s="431"/>
      <c r="ALW114" s="431"/>
      <c r="ALX114" s="431"/>
      <c r="ALY114" s="431"/>
      <c r="ALZ114" s="431"/>
      <c r="AMA114" s="431"/>
      <c r="AMB114" s="431"/>
      <c r="AMC114" s="431"/>
      <c r="AMD114" s="431"/>
      <c r="AME114" s="431"/>
      <c r="AMF114" s="431"/>
      <c r="AMG114" s="431"/>
      <c r="AMH114" s="431"/>
      <c r="AMI114" s="431"/>
      <c r="AMJ114" s="431"/>
      <c r="AMK114" s="431"/>
      <c r="AML114" s="431"/>
      <c r="AMM114" s="431"/>
      <c r="AMN114" s="431"/>
      <c r="AMO114" s="431"/>
      <c r="AMP114" s="431"/>
      <c r="AMQ114" s="431"/>
      <c r="AMR114" s="431"/>
      <c r="AMS114" s="431"/>
      <c r="AMT114" s="431"/>
      <c r="AMU114" s="431"/>
      <c r="AMV114" s="431"/>
      <c r="AMW114" s="431"/>
      <c r="AMX114" s="431"/>
      <c r="AMY114" s="431"/>
      <c r="AMZ114" s="431"/>
      <c r="ANA114" s="431"/>
      <c r="ANB114" s="431"/>
      <c r="ANC114" s="431"/>
      <c r="AND114" s="431"/>
      <c r="ANE114" s="431"/>
      <c r="ANF114" s="431"/>
      <c r="ANG114" s="431"/>
      <c r="ANH114" s="431"/>
      <c r="ANI114" s="431"/>
      <c r="ANJ114" s="431"/>
      <c r="ANK114" s="431"/>
      <c r="ANL114" s="431"/>
      <c r="ANM114" s="431"/>
      <c r="ANN114" s="431"/>
      <c r="ANO114" s="431"/>
      <c r="ANP114" s="431"/>
      <c r="ANQ114" s="431"/>
      <c r="ANR114" s="431"/>
      <c r="ANS114" s="431"/>
      <c r="ANT114" s="431"/>
      <c r="ANU114" s="431"/>
      <c r="ANV114" s="431"/>
      <c r="ANW114" s="431"/>
      <c r="ANX114" s="431"/>
      <c r="ANY114" s="431"/>
      <c r="ANZ114" s="431"/>
      <c r="AOA114" s="431"/>
      <c r="AOB114" s="431"/>
      <c r="AOC114" s="431"/>
      <c r="AOD114" s="431"/>
      <c r="AOE114" s="431"/>
      <c r="AOF114" s="431"/>
      <c r="AOG114" s="431"/>
      <c r="AOH114" s="431"/>
      <c r="AOI114" s="431"/>
      <c r="AOJ114" s="431"/>
      <c r="AOK114" s="431"/>
      <c r="AOL114" s="431"/>
      <c r="AOM114" s="431"/>
      <c r="AON114" s="431"/>
      <c r="AOO114" s="431"/>
      <c r="AOP114" s="431"/>
      <c r="AOQ114" s="431"/>
      <c r="AOR114" s="431"/>
      <c r="AOS114" s="431"/>
      <c r="AOT114" s="431"/>
      <c r="AOU114" s="431"/>
      <c r="AOV114" s="431"/>
      <c r="AOW114" s="431"/>
      <c r="AOX114" s="431"/>
      <c r="AOY114" s="431"/>
      <c r="AOZ114" s="431"/>
      <c r="APA114" s="431"/>
      <c r="APB114" s="431"/>
      <c r="APC114" s="431"/>
      <c r="APD114" s="431"/>
      <c r="APE114" s="431"/>
      <c r="APF114" s="431"/>
      <c r="APG114" s="431"/>
      <c r="APH114" s="431"/>
      <c r="API114" s="431"/>
      <c r="APJ114" s="431"/>
      <c r="APK114" s="431"/>
      <c r="APL114" s="431"/>
      <c r="APM114" s="431"/>
      <c r="APN114" s="431"/>
      <c r="APO114" s="431"/>
      <c r="APP114" s="431"/>
      <c r="APQ114" s="431"/>
      <c r="APR114" s="431"/>
      <c r="APS114" s="431"/>
      <c r="APT114" s="431"/>
      <c r="APU114" s="431"/>
      <c r="APV114" s="431"/>
      <c r="APW114" s="431"/>
      <c r="APX114" s="431"/>
      <c r="APY114" s="431"/>
      <c r="APZ114" s="431"/>
      <c r="AQA114" s="431"/>
      <c r="AQB114" s="431"/>
      <c r="AQC114" s="431"/>
      <c r="AQD114" s="431"/>
      <c r="AQE114" s="431"/>
      <c r="AQF114" s="431"/>
      <c r="AQG114" s="431"/>
      <c r="AQH114" s="431"/>
      <c r="AQI114" s="431"/>
      <c r="AQJ114" s="431"/>
      <c r="AQK114" s="431"/>
      <c r="AQL114" s="431"/>
      <c r="AQM114" s="431"/>
      <c r="AQN114" s="431"/>
      <c r="AQO114" s="431"/>
      <c r="AQP114" s="431"/>
      <c r="AQQ114" s="431"/>
      <c r="AQR114" s="431"/>
      <c r="AQS114" s="431"/>
      <c r="AQT114" s="431"/>
      <c r="AQU114" s="431"/>
      <c r="AQV114" s="431"/>
      <c r="AQW114" s="431"/>
      <c r="AQX114" s="431"/>
      <c r="AQY114" s="431"/>
      <c r="AQZ114" s="431"/>
      <c r="ARA114" s="431"/>
      <c r="ARB114" s="431"/>
      <c r="ARC114" s="431"/>
      <c r="ARD114" s="431"/>
      <c r="ARE114" s="431"/>
      <c r="ARF114" s="431"/>
      <c r="ARG114" s="431"/>
      <c r="ARH114" s="431"/>
      <c r="ARI114" s="431"/>
      <c r="ARJ114" s="431"/>
      <c r="ARK114" s="431"/>
      <c r="ARL114" s="431"/>
      <c r="ARM114" s="431"/>
      <c r="ARN114" s="431"/>
      <c r="ARO114" s="431"/>
      <c r="ARP114" s="431"/>
      <c r="ARQ114" s="431"/>
      <c r="ARR114" s="431"/>
      <c r="ARS114" s="431"/>
      <c r="ART114" s="431"/>
      <c r="ARU114" s="431"/>
      <c r="ARV114" s="431"/>
      <c r="ARW114" s="431"/>
      <c r="ARX114" s="431"/>
      <c r="ARY114" s="431"/>
      <c r="ARZ114" s="431"/>
      <c r="ASA114" s="431"/>
      <c r="ASB114" s="431"/>
      <c r="ASC114" s="431"/>
      <c r="ASD114" s="431"/>
      <c r="ASE114" s="431"/>
      <c r="ASF114" s="431"/>
      <c r="ASG114" s="431"/>
      <c r="ASH114" s="431"/>
      <c r="ASI114" s="431"/>
      <c r="ASJ114" s="431"/>
      <c r="ASK114" s="431"/>
      <c r="ASL114" s="431"/>
      <c r="ASM114" s="431"/>
      <c r="ASN114" s="431"/>
      <c r="ASO114" s="431"/>
      <c r="ASP114" s="431"/>
      <c r="ASQ114" s="431"/>
      <c r="ASR114" s="431"/>
      <c r="ASS114" s="431"/>
      <c r="AST114" s="431"/>
      <c r="ASU114" s="431"/>
      <c r="ASV114" s="431"/>
      <c r="ASW114" s="431"/>
      <c r="ASX114" s="431"/>
      <c r="ASY114" s="431"/>
      <c r="ASZ114" s="431"/>
      <c r="ATA114" s="431"/>
      <c r="ATB114" s="431"/>
      <c r="ATC114" s="431"/>
      <c r="ATD114" s="431"/>
      <c r="ATE114" s="431"/>
      <c r="ATF114" s="431"/>
      <c r="ATG114" s="431"/>
      <c r="ATH114" s="431"/>
      <c r="ATI114" s="431"/>
      <c r="ATJ114" s="431"/>
      <c r="ATK114" s="431"/>
      <c r="ATL114" s="431"/>
      <c r="ATM114" s="431"/>
      <c r="ATN114" s="431"/>
      <c r="ATO114" s="431"/>
      <c r="ATP114" s="431"/>
      <c r="ATQ114" s="431"/>
      <c r="ATR114" s="431"/>
      <c r="ATS114" s="431"/>
      <c r="ATT114" s="431"/>
      <c r="ATU114" s="431"/>
      <c r="ATV114" s="431"/>
      <c r="ATW114" s="431"/>
      <c r="ATX114" s="431"/>
      <c r="ATY114" s="431"/>
      <c r="ATZ114" s="431"/>
      <c r="AUA114" s="431"/>
      <c r="AUB114" s="431"/>
      <c r="AUC114" s="431"/>
      <c r="AUD114" s="431"/>
      <c r="AUE114" s="431"/>
      <c r="AUF114" s="431"/>
      <c r="AUG114" s="431"/>
      <c r="AUH114" s="431"/>
      <c r="AUI114" s="431"/>
      <c r="AUJ114" s="431"/>
      <c r="AUK114" s="431"/>
      <c r="AUL114" s="431"/>
      <c r="AUM114" s="431"/>
      <c r="AUN114" s="431"/>
      <c r="AUO114" s="431"/>
      <c r="AUP114" s="431"/>
      <c r="AUQ114" s="431"/>
      <c r="AUR114" s="431"/>
      <c r="AUS114" s="431"/>
      <c r="AUT114" s="431"/>
      <c r="AUU114" s="431"/>
      <c r="AUV114" s="431"/>
      <c r="AUW114" s="431"/>
      <c r="AUX114" s="431"/>
      <c r="AUY114" s="431"/>
      <c r="AUZ114" s="431"/>
      <c r="AVA114" s="431"/>
      <c r="AVB114" s="431"/>
      <c r="AVC114" s="431"/>
      <c r="AVD114" s="431"/>
      <c r="AVE114" s="431"/>
      <c r="AVF114" s="431"/>
      <c r="AVG114" s="431"/>
      <c r="AVH114" s="431"/>
      <c r="AVI114" s="431"/>
      <c r="AVJ114" s="431"/>
      <c r="AVK114" s="431"/>
      <c r="AVL114" s="431"/>
      <c r="AVM114" s="431"/>
      <c r="AVN114" s="431"/>
      <c r="AVO114" s="431"/>
      <c r="AVP114" s="431"/>
      <c r="AVQ114" s="431"/>
      <c r="AVR114" s="431"/>
      <c r="AVS114" s="431"/>
      <c r="AVT114" s="431"/>
      <c r="AVU114" s="431"/>
      <c r="AVV114" s="431"/>
      <c r="AVW114" s="431"/>
      <c r="AVX114" s="431"/>
      <c r="AVY114" s="431"/>
      <c r="AVZ114" s="431"/>
      <c r="AWA114" s="431"/>
      <c r="AWB114" s="431"/>
      <c r="AWC114" s="431"/>
      <c r="AWD114" s="431"/>
      <c r="AWE114" s="431"/>
      <c r="AWF114" s="431"/>
      <c r="AWG114" s="431"/>
      <c r="AWH114" s="431"/>
      <c r="AWI114" s="431"/>
      <c r="AWJ114" s="431"/>
      <c r="AWK114" s="431"/>
      <c r="AWL114" s="431"/>
      <c r="AWM114" s="431"/>
      <c r="AWN114" s="431"/>
      <c r="AWO114" s="431"/>
      <c r="AWP114" s="431"/>
      <c r="AWQ114" s="431"/>
      <c r="AWR114" s="431"/>
      <c r="AWS114" s="431"/>
      <c r="AWT114" s="431"/>
      <c r="AWU114" s="431"/>
      <c r="AWV114" s="431"/>
      <c r="AWW114" s="431"/>
      <c r="AWX114" s="431"/>
      <c r="AWY114" s="431"/>
      <c r="AWZ114" s="431"/>
      <c r="AXA114" s="431"/>
      <c r="AXB114" s="431"/>
      <c r="AXC114" s="431"/>
      <c r="AXD114" s="431"/>
      <c r="AXE114" s="431"/>
      <c r="AXF114" s="431"/>
      <c r="AXG114" s="431"/>
      <c r="AXH114" s="431"/>
      <c r="AXI114" s="431"/>
      <c r="AXJ114" s="431"/>
      <c r="AXK114" s="431"/>
      <c r="AXL114" s="431"/>
      <c r="AXM114" s="431"/>
      <c r="AXN114" s="431"/>
      <c r="AXO114" s="431"/>
      <c r="AXP114" s="431"/>
      <c r="AXQ114" s="431"/>
      <c r="AXR114" s="431"/>
      <c r="AXS114" s="431"/>
      <c r="AXT114" s="431"/>
      <c r="AXU114" s="431"/>
      <c r="AXV114" s="431"/>
      <c r="AXW114" s="431"/>
      <c r="AXX114" s="431"/>
      <c r="AXY114" s="431"/>
      <c r="AXZ114" s="431"/>
      <c r="AYA114" s="431"/>
      <c r="AYB114" s="431"/>
      <c r="AYC114" s="431"/>
      <c r="AYD114" s="431"/>
      <c r="AYE114" s="431"/>
      <c r="AYF114" s="431"/>
      <c r="AYG114" s="431"/>
      <c r="AYH114" s="431"/>
      <c r="AYI114" s="431"/>
      <c r="AYJ114" s="431"/>
      <c r="AYK114" s="431"/>
      <c r="AYL114" s="431"/>
      <c r="AYM114" s="431"/>
      <c r="AYN114" s="431"/>
      <c r="AYO114" s="431"/>
      <c r="AYP114" s="431"/>
      <c r="AYQ114" s="431"/>
      <c r="AYR114" s="431"/>
      <c r="AYS114" s="431"/>
      <c r="AYT114" s="431"/>
      <c r="AYU114" s="431"/>
      <c r="AYV114" s="431"/>
      <c r="AYW114" s="431"/>
      <c r="AYX114" s="431"/>
      <c r="AYY114" s="431"/>
      <c r="AYZ114" s="431"/>
      <c r="AZA114" s="431"/>
      <c r="AZB114" s="431"/>
      <c r="AZC114" s="431"/>
      <c r="AZD114" s="431"/>
      <c r="AZE114" s="431"/>
      <c r="AZF114" s="431"/>
      <c r="AZG114" s="431"/>
      <c r="AZH114" s="431"/>
      <c r="AZI114" s="431"/>
      <c r="AZJ114" s="431"/>
      <c r="AZK114" s="431"/>
      <c r="AZL114" s="431"/>
      <c r="AZM114" s="431"/>
      <c r="AZN114" s="431"/>
      <c r="AZO114" s="431"/>
      <c r="AZP114" s="431"/>
      <c r="AZQ114" s="431"/>
      <c r="AZR114" s="431"/>
      <c r="AZS114" s="431"/>
      <c r="AZT114" s="431"/>
      <c r="AZU114" s="431"/>
      <c r="AZV114" s="431"/>
      <c r="AZW114" s="431"/>
      <c r="AZX114" s="431"/>
      <c r="AZY114" s="431"/>
      <c r="AZZ114" s="431"/>
      <c r="BAA114" s="431"/>
      <c r="BAB114" s="431"/>
      <c r="BAC114" s="431"/>
      <c r="BAD114" s="431"/>
      <c r="BAE114" s="431"/>
      <c r="BAF114" s="431"/>
      <c r="BAG114" s="431"/>
      <c r="BAH114" s="431"/>
      <c r="BAI114" s="431"/>
      <c r="BAJ114" s="431"/>
      <c r="BAK114" s="431"/>
      <c r="BAL114" s="431"/>
      <c r="BAM114" s="431"/>
      <c r="BAN114" s="431"/>
      <c r="BAO114" s="431"/>
      <c r="BAP114" s="431"/>
      <c r="BAQ114" s="431"/>
      <c r="BAR114" s="431"/>
      <c r="BAS114" s="431"/>
      <c r="BAT114" s="431"/>
      <c r="BAU114" s="431"/>
      <c r="BAV114" s="431"/>
      <c r="BAW114" s="431"/>
      <c r="BAX114" s="431"/>
      <c r="BAY114" s="431"/>
      <c r="BAZ114" s="431"/>
      <c r="BBA114" s="431"/>
      <c r="BBB114" s="431"/>
      <c r="BBC114" s="431"/>
      <c r="BBD114" s="431"/>
      <c r="BBE114" s="431"/>
      <c r="BBF114" s="431"/>
      <c r="BBG114" s="431"/>
      <c r="BBH114" s="431"/>
      <c r="BBI114" s="431"/>
      <c r="BBJ114" s="431"/>
      <c r="BBK114" s="431"/>
      <c r="BBL114" s="431"/>
      <c r="BBM114" s="431"/>
      <c r="BBN114" s="431"/>
      <c r="BBO114" s="431"/>
      <c r="BBP114" s="431"/>
      <c r="BBQ114" s="431"/>
      <c r="BBR114" s="431"/>
      <c r="BBS114" s="431"/>
      <c r="BBT114" s="431"/>
      <c r="BBU114" s="431"/>
      <c r="BBV114" s="431"/>
      <c r="BBW114" s="431"/>
      <c r="BBX114" s="431"/>
      <c r="BBY114" s="431"/>
      <c r="BBZ114" s="431"/>
      <c r="BCA114" s="431"/>
      <c r="BCB114" s="431"/>
      <c r="BCC114" s="431"/>
      <c r="BCD114" s="431"/>
      <c r="BCE114" s="431"/>
      <c r="BCF114" s="431"/>
      <c r="BCG114" s="431"/>
      <c r="BCH114" s="431"/>
      <c r="BCI114" s="431"/>
      <c r="BCJ114" s="431"/>
      <c r="BCK114" s="431"/>
      <c r="BCL114" s="431"/>
      <c r="BCM114" s="431"/>
      <c r="BCN114" s="431"/>
      <c r="BCO114" s="431"/>
      <c r="BCP114" s="431"/>
      <c r="BCQ114" s="431"/>
      <c r="BCR114" s="431"/>
      <c r="BCS114" s="431"/>
      <c r="BCT114" s="431"/>
      <c r="BCU114" s="431"/>
      <c r="BCV114" s="431"/>
      <c r="BCW114" s="431"/>
      <c r="BCX114" s="431"/>
      <c r="BCY114" s="431"/>
      <c r="BCZ114" s="431"/>
      <c r="BDA114" s="431"/>
      <c r="BDB114" s="431"/>
      <c r="BDC114" s="431"/>
      <c r="BDD114" s="431"/>
      <c r="BDE114" s="431"/>
      <c r="BDF114" s="431"/>
      <c r="BDG114" s="431"/>
      <c r="BDH114" s="431"/>
      <c r="BDI114" s="431"/>
      <c r="BDJ114" s="431"/>
      <c r="BDK114" s="431"/>
      <c r="BDL114" s="431"/>
      <c r="BDM114" s="431"/>
      <c r="BDN114" s="431"/>
      <c r="BDO114" s="431"/>
      <c r="BDP114" s="431"/>
      <c r="BDQ114" s="431"/>
      <c r="BDR114" s="431"/>
      <c r="BDS114" s="431"/>
      <c r="BDT114" s="431"/>
      <c r="BDU114" s="431"/>
      <c r="BDV114" s="431"/>
      <c r="BDW114" s="431"/>
      <c r="BDX114" s="431"/>
      <c r="BDY114" s="431"/>
      <c r="BDZ114" s="431"/>
      <c r="BEA114" s="431"/>
      <c r="BEB114" s="431"/>
      <c r="BEC114" s="431"/>
      <c r="BED114" s="431"/>
      <c r="BEE114" s="431"/>
      <c r="BEF114" s="431"/>
      <c r="BEG114" s="431"/>
      <c r="BEH114" s="431"/>
      <c r="BEI114" s="431"/>
      <c r="BEJ114" s="431"/>
      <c r="BEK114" s="431"/>
      <c r="BEL114" s="431"/>
      <c r="BEM114" s="431"/>
      <c r="BEN114" s="431"/>
      <c r="BEO114" s="431"/>
      <c r="BEP114" s="431"/>
      <c r="BEQ114" s="431"/>
      <c r="BER114" s="431"/>
      <c r="BES114" s="431"/>
      <c r="BET114" s="431"/>
      <c r="BEU114" s="431"/>
      <c r="BEV114" s="431"/>
      <c r="BEW114" s="431"/>
      <c r="BEX114" s="431"/>
      <c r="BEY114" s="431"/>
      <c r="BEZ114" s="431"/>
      <c r="BFA114" s="431"/>
      <c r="BFB114" s="431"/>
      <c r="BFC114" s="431"/>
      <c r="BFD114" s="431"/>
      <c r="BFE114" s="431"/>
      <c r="BFF114" s="431"/>
      <c r="BFG114" s="431"/>
      <c r="BFH114" s="431"/>
      <c r="BFI114" s="431"/>
      <c r="BFJ114" s="431"/>
      <c r="BFK114" s="431"/>
      <c r="BFL114" s="431"/>
      <c r="BFM114" s="431"/>
      <c r="BFN114" s="431"/>
      <c r="BFO114" s="431"/>
      <c r="BFP114" s="431"/>
      <c r="BFQ114" s="431"/>
      <c r="BFR114" s="431"/>
      <c r="BFS114" s="431"/>
      <c r="BFT114" s="431"/>
      <c r="BFU114" s="431"/>
      <c r="BFV114" s="431"/>
      <c r="BFW114" s="431"/>
      <c r="BFX114" s="431"/>
      <c r="BFY114" s="431"/>
      <c r="BFZ114" s="431"/>
      <c r="BGA114" s="431"/>
      <c r="BGB114" s="431"/>
      <c r="BGC114" s="431"/>
      <c r="BGD114" s="431"/>
      <c r="BGE114" s="431"/>
      <c r="BGF114" s="431"/>
      <c r="BGG114" s="431"/>
      <c r="BGH114" s="431"/>
      <c r="BGI114" s="431"/>
      <c r="BGJ114" s="431"/>
      <c r="BGK114" s="431"/>
      <c r="BGL114" s="431"/>
      <c r="BGM114" s="431"/>
      <c r="BGN114" s="431"/>
      <c r="BGO114" s="431"/>
      <c r="BGP114" s="431"/>
      <c r="BGQ114" s="431"/>
      <c r="BGR114" s="431"/>
      <c r="BGS114" s="431"/>
      <c r="BGT114" s="431"/>
      <c r="BGU114" s="431"/>
      <c r="BGV114" s="431"/>
      <c r="BGW114" s="431"/>
      <c r="BGX114" s="431"/>
      <c r="BGY114" s="431"/>
      <c r="BGZ114" s="431"/>
      <c r="BHA114" s="431"/>
      <c r="BHB114" s="431"/>
      <c r="BHC114" s="431"/>
      <c r="BHD114" s="431"/>
      <c r="BHE114" s="431"/>
      <c r="BHF114" s="431"/>
      <c r="BHG114" s="431"/>
      <c r="BHH114" s="431"/>
      <c r="BHI114" s="431"/>
      <c r="BHJ114" s="431"/>
      <c r="BHK114" s="431"/>
      <c r="BHL114" s="431"/>
      <c r="BHM114" s="431"/>
      <c r="BHN114" s="431"/>
      <c r="BHO114" s="431"/>
      <c r="BHP114" s="431"/>
      <c r="BHQ114" s="431"/>
      <c r="BHR114" s="431"/>
      <c r="BHS114" s="431"/>
      <c r="BHT114" s="431"/>
      <c r="BHU114" s="431"/>
      <c r="BHV114" s="431"/>
      <c r="BHW114" s="431"/>
      <c r="BHX114" s="431"/>
      <c r="BHY114" s="431"/>
      <c r="BHZ114" s="431"/>
      <c r="BIA114" s="431"/>
      <c r="BIB114" s="431"/>
      <c r="BIC114" s="431"/>
      <c r="BID114" s="431"/>
      <c r="BIE114" s="431"/>
      <c r="BIF114" s="431"/>
      <c r="BIG114" s="431"/>
      <c r="BIH114" s="431"/>
      <c r="BII114" s="431"/>
      <c r="BIJ114" s="431"/>
      <c r="BIK114" s="431"/>
      <c r="BIL114" s="431"/>
      <c r="BIM114" s="431"/>
      <c r="BIN114" s="431"/>
      <c r="BIO114" s="431"/>
      <c r="BIP114" s="431"/>
      <c r="BIQ114" s="431"/>
      <c r="BIR114" s="431"/>
      <c r="BIS114" s="431"/>
      <c r="BIT114" s="431"/>
      <c r="BIU114" s="431"/>
      <c r="BIV114" s="431"/>
      <c r="BIW114" s="431"/>
      <c r="BIX114" s="431"/>
      <c r="BIY114" s="431"/>
      <c r="BIZ114" s="431"/>
      <c r="BJA114" s="431"/>
      <c r="BJB114" s="431"/>
      <c r="BJC114" s="431"/>
      <c r="BJD114" s="431"/>
      <c r="BJE114" s="431"/>
      <c r="BJF114" s="431"/>
      <c r="BJG114" s="431"/>
      <c r="BJH114" s="431"/>
      <c r="BJI114" s="431"/>
      <c r="BJJ114" s="431"/>
      <c r="BJK114" s="431"/>
      <c r="BJL114" s="431"/>
      <c r="BJM114" s="431"/>
      <c r="BJN114" s="431"/>
      <c r="BJO114" s="431"/>
      <c r="BJP114" s="431"/>
      <c r="BJQ114" s="431"/>
      <c r="BJR114" s="431"/>
      <c r="BJS114" s="431"/>
      <c r="BJT114" s="431"/>
      <c r="BJU114" s="431"/>
      <c r="BJV114" s="431"/>
      <c r="BJW114" s="431"/>
      <c r="BJX114" s="431"/>
      <c r="BJY114" s="431"/>
      <c r="BJZ114" s="431"/>
      <c r="BKA114" s="431"/>
      <c r="BKB114" s="431"/>
      <c r="BKC114" s="431"/>
      <c r="BKD114" s="431"/>
      <c r="BKE114" s="431"/>
      <c r="BKF114" s="431"/>
      <c r="BKG114" s="431"/>
      <c r="BKH114" s="431"/>
      <c r="BKI114" s="431"/>
      <c r="BKJ114" s="431"/>
      <c r="BKK114" s="431"/>
      <c r="BKL114" s="431"/>
      <c r="BKM114" s="431"/>
      <c r="BKN114" s="431"/>
      <c r="BKO114" s="431"/>
      <c r="BKP114" s="431"/>
      <c r="BKQ114" s="431"/>
      <c r="BKR114" s="431"/>
      <c r="BKS114" s="431"/>
      <c r="BKT114" s="431"/>
      <c r="BKU114" s="431"/>
      <c r="BKV114" s="431"/>
      <c r="BKW114" s="431"/>
      <c r="BKX114" s="431"/>
      <c r="BKY114" s="431"/>
      <c r="BKZ114" s="431"/>
      <c r="BLA114" s="431"/>
      <c r="BLB114" s="431"/>
      <c r="BLC114" s="431"/>
      <c r="BLD114" s="431"/>
      <c r="BLE114" s="431"/>
      <c r="BLF114" s="431"/>
      <c r="BLG114" s="431"/>
      <c r="BLH114" s="431"/>
      <c r="BLI114" s="431"/>
      <c r="BLJ114" s="431"/>
      <c r="BLK114" s="431"/>
      <c r="BLL114" s="431"/>
      <c r="BLM114" s="431"/>
      <c r="BLN114" s="431"/>
      <c r="BLO114" s="431"/>
      <c r="BLP114" s="431"/>
      <c r="BLQ114" s="431"/>
      <c r="BLR114" s="431"/>
      <c r="BLS114" s="431"/>
      <c r="BLT114" s="431"/>
      <c r="BLU114" s="431"/>
      <c r="BLV114" s="431"/>
      <c r="BLW114" s="431"/>
      <c r="BLX114" s="431"/>
      <c r="BLY114" s="431"/>
      <c r="BLZ114" s="431"/>
      <c r="BMA114" s="431"/>
      <c r="BMB114" s="431"/>
      <c r="BMC114" s="431"/>
      <c r="BMD114" s="431"/>
      <c r="BME114" s="431"/>
      <c r="BMF114" s="431"/>
      <c r="BMG114" s="431"/>
      <c r="BMH114" s="431"/>
      <c r="BMI114" s="431"/>
      <c r="BMJ114" s="431"/>
      <c r="BMK114" s="431"/>
      <c r="BML114" s="431"/>
      <c r="BMM114" s="431"/>
      <c r="BMN114" s="431"/>
      <c r="BMO114" s="431"/>
      <c r="BMP114" s="431"/>
      <c r="BMQ114" s="431"/>
      <c r="BMR114" s="431"/>
      <c r="BMS114" s="431"/>
      <c r="BMT114" s="431"/>
      <c r="BMU114" s="431"/>
      <c r="BMV114" s="431"/>
      <c r="BMW114" s="431"/>
      <c r="BMX114" s="431"/>
      <c r="BMY114" s="431"/>
      <c r="BMZ114" s="431"/>
      <c r="BNA114" s="431"/>
      <c r="BNB114" s="431"/>
      <c r="BNC114" s="431"/>
      <c r="BND114" s="431"/>
      <c r="BNE114" s="431"/>
      <c r="BNF114" s="431"/>
      <c r="BNG114" s="431"/>
      <c r="BNH114" s="431"/>
      <c r="BNI114" s="431"/>
      <c r="BNJ114" s="431"/>
      <c r="BNK114" s="431"/>
      <c r="BNL114" s="431"/>
      <c r="BNM114" s="431"/>
      <c r="BNN114" s="431"/>
      <c r="BNO114" s="431"/>
      <c r="BNP114" s="431"/>
      <c r="BNQ114" s="431"/>
      <c r="BNR114" s="431"/>
      <c r="BNS114" s="431"/>
      <c r="BNT114" s="431"/>
      <c r="BNU114" s="431"/>
      <c r="BNV114" s="431"/>
      <c r="BNW114" s="431"/>
      <c r="BNX114" s="431"/>
      <c r="BNY114" s="431"/>
      <c r="BNZ114" s="431"/>
      <c r="BOA114" s="431"/>
      <c r="BOB114" s="431"/>
      <c r="BOC114" s="431"/>
      <c r="BOD114" s="431"/>
      <c r="BOE114" s="431"/>
      <c r="BOF114" s="431"/>
      <c r="BOG114" s="431"/>
      <c r="BOH114" s="431"/>
      <c r="BOI114" s="431"/>
      <c r="BOJ114" s="431"/>
      <c r="BOK114" s="431"/>
      <c r="BOL114" s="431"/>
      <c r="BOM114" s="431"/>
      <c r="BON114" s="431"/>
      <c r="BOO114" s="431"/>
      <c r="BOP114" s="431"/>
      <c r="BOQ114" s="431"/>
      <c r="BOR114" s="431"/>
      <c r="BOS114" s="431"/>
      <c r="BOT114" s="431"/>
      <c r="BOU114" s="431"/>
      <c r="BOV114" s="431"/>
      <c r="BOW114" s="431"/>
      <c r="BOX114" s="431"/>
      <c r="BOY114" s="431"/>
      <c r="BOZ114" s="431"/>
      <c r="BPA114" s="431"/>
      <c r="BPB114" s="431"/>
      <c r="BPC114" s="431"/>
      <c r="BPD114" s="431"/>
      <c r="BPE114" s="431"/>
      <c r="BPF114" s="431"/>
      <c r="BPG114" s="431"/>
      <c r="BPH114" s="431"/>
      <c r="BPI114" s="431"/>
      <c r="BPJ114" s="431"/>
      <c r="BPK114" s="431"/>
      <c r="BPL114" s="431"/>
      <c r="BPM114" s="431"/>
      <c r="BPN114" s="431"/>
      <c r="BPO114" s="431"/>
      <c r="BPP114" s="431"/>
      <c r="BPQ114" s="431"/>
      <c r="BPR114" s="431"/>
      <c r="BPS114" s="431"/>
      <c r="BPT114" s="431"/>
      <c r="BPU114" s="431"/>
      <c r="BPV114" s="431"/>
      <c r="BPW114" s="431"/>
      <c r="BPX114" s="431"/>
      <c r="BPY114" s="431"/>
      <c r="BPZ114" s="431"/>
      <c r="BQA114" s="431"/>
      <c r="BQB114" s="431"/>
      <c r="BQC114" s="431"/>
      <c r="BQD114" s="431"/>
      <c r="BQE114" s="431"/>
      <c r="BQF114" s="431"/>
      <c r="BQG114" s="431"/>
      <c r="BQH114" s="431"/>
      <c r="BQI114" s="431"/>
      <c r="BQJ114" s="431"/>
      <c r="BQK114" s="431"/>
      <c r="BQL114" s="431"/>
      <c r="BQM114" s="431"/>
      <c r="BQN114" s="431"/>
      <c r="BQO114" s="431"/>
      <c r="BQP114" s="431"/>
      <c r="BQQ114" s="431"/>
      <c r="BQR114" s="431"/>
      <c r="BQS114" s="431"/>
      <c r="BQT114" s="431"/>
      <c r="BQU114" s="431"/>
      <c r="BQV114" s="431"/>
      <c r="BQW114" s="431"/>
      <c r="BQX114" s="431"/>
      <c r="BQY114" s="431"/>
      <c r="BQZ114" s="431"/>
      <c r="BRA114" s="431"/>
      <c r="BRB114" s="431"/>
      <c r="BRC114" s="431"/>
      <c r="BRD114" s="431"/>
      <c r="BRE114" s="431"/>
      <c r="BRF114" s="431"/>
      <c r="BRG114" s="431"/>
      <c r="BRH114" s="431"/>
      <c r="BRI114" s="431"/>
      <c r="BRJ114" s="431"/>
      <c r="BRK114" s="431"/>
      <c r="BRL114" s="431"/>
      <c r="BRM114" s="431"/>
      <c r="BRN114" s="431"/>
      <c r="BRO114" s="431"/>
      <c r="BRP114" s="431"/>
      <c r="BRQ114" s="431"/>
      <c r="BRR114" s="431"/>
      <c r="BRS114" s="431"/>
      <c r="BRT114" s="431"/>
      <c r="BRU114" s="431"/>
    </row>
    <row r="115" spans="1:1841" s="518" customFormat="1" ht="29.25" customHeight="1" x14ac:dyDescent="0.3">
      <c r="A115" s="789"/>
      <c r="B115" s="789"/>
      <c r="C115" s="790"/>
      <c r="D115" s="516">
        <f>+'4. Magnitud_Presupuesto'!I27</f>
        <v>2262888500</v>
      </c>
      <c r="E115" s="516">
        <f>SUM(E94:E114)</f>
        <v>1250</v>
      </c>
      <c r="F115" s="516">
        <f>+'4. Magnitud_Presupuesto'!V27</f>
        <v>0</v>
      </c>
      <c r="G115" s="516">
        <f>SUM(G114)</f>
        <v>0</v>
      </c>
      <c r="H115" s="516">
        <f>+'4. Magnitud_Presupuesto'!J27</f>
        <v>171918500</v>
      </c>
      <c r="I115" s="516">
        <f>SUM(I94:I114)</f>
        <v>700</v>
      </c>
      <c r="J115" s="516"/>
      <c r="K115" s="516">
        <f>SUM(K94:K114)</f>
        <v>0</v>
      </c>
      <c r="L115" s="516"/>
      <c r="M115" s="516"/>
      <c r="N115" s="516"/>
      <c r="O115" s="516"/>
      <c r="P115" s="516"/>
      <c r="Q115" s="516"/>
      <c r="R115" s="516"/>
      <c r="S115" s="516"/>
      <c r="T115" s="516"/>
      <c r="U115" s="516"/>
      <c r="V115" s="516"/>
      <c r="W115" s="516"/>
      <c r="X115" s="516">
        <f>+'4. Magnitud_Presupuesto'!N27</f>
        <v>171918500</v>
      </c>
      <c r="Y115" s="516">
        <f t="shared" ref="Y115:AA115" si="51">SUM(Y94:Y114)</f>
        <v>700</v>
      </c>
      <c r="Z115" s="516">
        <f>+'4. Magnitud_Presupuesto'!AC27</f>
        <v>0</v>
      </c>
      <c r="AA115" s="516">
        <f t="shared" si="51"/>
        <v>0</v>
      </c>
      <c r="AB115" s="521"/>
      <c r="AC115" s="446"/>
      <c r="AD115" s="536"/>
      <c r="AE115" s="527"/>
      <c r="AF115" s="527"/>
      <c r="AG115" s="527"/>
      <c r="AH115" s="431"/>
      <c r="AI115" s="431"/>
      <c r="AJ115" s="431"/>
      <c r="AK115" s="431"/>
      <c r="AL115" s="431"/>
      <c r="AM115" s="431"/>
      <c r="AN115" s="431"/>
      <c r="AO115" s="431"/>
      <c r="AP115" s="431"/>
      <c r="AQ115" s="431"/>
      <c r="AR115" s="431"/>
      <c r="AS115" s="431"/>
      <c r="AT115" s="431"/>
      <c r="AU115" s="431"/>
      <c r="AV115" s="431"/>
      <c r="AW115" s="431"/>
      <c r="AX115" s="431"/>
      <c r="AY115" s="431"/>
      <c r="AZ115" s="431"/>
      <c r="BA115" s="431"/>
      <c r="BB115" s="431"/>
      <c r="BC115" s="431"/>
      <c r="BD115" s="431"/>
      <c r="BE115" s="431"/>
      <c r="BF115" s="431"/>
      <c r="BG115" s="431"/>
      <c r="BH115" s="431"/>
      <c r="BI115" s="431"/>
      <c r="BJ115" s="431"/>
      <c r="BK115" s="431"/>
      <c r="BL115" s="431"/>
      <c r="BM115" s="431"/>
      <c r="BN115" s="431"/>
      <c r="BO115" s="431"/>
      <c r="BP115" s="431"/>
      <c r="BQ115" s="431"/>
      <c r="BR115" s="431"/>
      <c r="BS115" s="431"/>
      <c r="BT115" s="431"/>
      <c r="BU115" s="431"/>
      <c r="BV115" s="431"/>
      <c r="BW115" s="431"/>
      <c r="BX115" s="431"/>
      <c r="BY115" s="431"/>
      <c r="BZ115" s="431"/>
      <c r="CA115" s="431"/>
      <c r="CB115" s="431"/>
      <c r="CC115" s="431"/>
      <c r="CD115" s="431"/>
      <c r="CE115" s="431"/>
      <c r="CF115" s="431"/>
      <c r="CG115" s="431"/>
      <c r="CH115" s="431"/>
      <c r="CI115" s="431"/>
      <c r="CJ115" s="431"/>
      <c r="CK115" s="431"/>
      <c r="CL115" s="431"/>
      <c r="CM115" s="431"/>
      <c r="CN115" s="431"/>
      <c r="CO115" s="431"/>
      <c r="CP115" s="431"/>
      <c r="CQ115" s="431"/>
      <c r="CR115" s="431"/>
      <c r="CS115" s="431"/>
      <c r="CT115" s="431"/>
      <c r="CU115" s="431"/>
      <c r="CV115" s="431"/>
      <c r="CW115" s="431"/>
      <c r="CX115" s="431"/>
      <c r="CY115" s="431"/>
      <c r="CZ115" s="431"/>
      <c r="DA115" s="431"/>
      <c r="DB115" s="431"/>
      <c r="DC115" s="431"/>
      <c r="DD115" s="431"/>
      <c r="DE115" s="431"/>
      <c r="DF115" s="431"/>
      <c r="DG115" s="431"/>
      <c r="DH115" s="431"/>
      <c r="DI115" s="431"/>
      <c r="DJ115" s="431"/>
      <c r="DK115" s="431"/>
      <c r="DL115" s="431"/>
      <c r="DM115" s="431"/>
      <c r="DN115" s="431"/>
      <c r="DO115" s="431"/>
      <c r="DP115" s="431"/>
      <c r="DQ115" s="431"/>
      <c r="DR115" s="431"/>
      <c r="DS115" s="431"/>
      <c r="DT115" s="431"/>
      <c r="DU115" s="431"/>
      <c r="DV115" s="431"/>
      <c r="DW115" s="431"/>
      <c r="DX115" s="431"/>
      <c r="DY115" s="431"/>
      <c r="DZ115" s="431"/>
      <c r="EA115" s="431"/>
      <c r="EB115" s="431"/>
      <c r="EC115" s="431"/>
      <c r="ED115" s="431"/>
      <c r="EE115" s="431"/>
      <c r="EF115" s="431"/>
      <c r="EG115" s="431"/>
      <c r="EH115" s="431"/>
      <c r="EI115" s="431"/>
      <c r="EJ115" s="431"/>
      <c r="EK115" s="431"/>
      <c r="EL115" s="431"/>
      <c r="EM115" s="431"/>
      <c r="EN115" s="431"/>
      <c r="EO115" s="431"/>
      <c r="EP115" s="431"/>
      <c r="EQ115" s="431"/>
      <c r="ER115" s="431"/>
      <c r="ES115" s="431"/>
      <c r="ET115" s="431"/>
      <c r="EU115" s="431"/>
      <c r="EV115" s="431"/>
      <c r="EW115" s="431"/>
      <c r="EX115" s="431"/>
      <c r="EY115" s="431"/>
      <c r="EZ115" s="431"/>
      <c r="FA115" s="431"/>
      <c r="FB115" s="431"/>
      <c r="FC115" s="431"/>
      <c r="FD115" s="431"/>
      <c r="FE115" s="431"/>
      <c r="FF115" s="431"/>
      <c r="FG115" s="431"/>
      <c r="FH115" s="431"/>
      <c r="FI115" s="431"/>
      <c r="FJ115" s="431"/>
      <c r="FK115" s="431"/>
      <c r="FL115" s="431"/>
      <c r="FM115" s="431"/>
      <c r="FN115" s="431"/>
      <c r="FO115" s="431"/>
      <c r="FP115" s="431"/>
      <c r="FQ115" s="431"/>
      <c r="FR115" s="431"/>
      <c r="FS115" s="431"/>
      <c r="FT115" s="431"/>
      <c r="FU115" s="431"/>
      <c r="FV115" s="431"/>
      <c r="FW115" s="431"/>
      <c r="FX115" s="431"/>
      <c r="FY115" s="431"/>
      <c r="FZ115" s="431"/>
      <c r="GA115" s="431"/>
      <c r="GB115" s="431"/>
      <c r="GC115" s="431"/>
      <c r="GD115" s="431"/>
      <c r="GE115" s="431"/>
      <c r="GF115" s="431"/>
      <c r="GG115" s="431"/>
      <c r="GH115" s="431"/>
      <c r="GI115" s="431"/>
      <c r="GJ115" s="431"/>
      <c r="GK115" s="431"/>
      <c r="GL115" s="431"/>
      <c r="GM115" s="431"/>
      <c r="GN115" s="431"/>
      <c r="GO115" s="431"/>
      <c r="GP115" s="431"/>
      <c r="GQ115" s="431"/>
      <c r="GR115" s="431"/>
      <c r="GS115" s="431"/>
      <c r="GT115" s="431"/>
      <c r="GU115" s="431"/>
      <c r="GV115" s="431"/>
      <c r="GW115" s="431"/>
      <c r="GX115" s="431"/>
      <c r="GY115" s="431"/>
      <c r="GZ115" s="431"/>
      <c r="HA115" s="431"/>
      <c r="HB115" s="431"/>
      <c r="HC115" s="431"/>
      <c r="HD115" s="431"/>
      <c r="HE115" s="431"/>
      <c r="HF115" s="431"/>
      <c r="HG115" s="431"/>
      <c r="HH115" s="431"/>
      <c r="HI115" s="431"/>
      <c r="HJ115" s="431"/>
      <c r="HK115" s="431"/>
      <c r="HL115" s="431"/>
      <c r="HM115" s="431"/>
      <c r="HN115" s="431"/>
      <c r="HO115" s="431"/>
      <c r="HP115" s="431"/>
      <c r="HQ115" s="431"/>
      <c r="HR115" s="431"/>
      <c r="HS115" s="431"/>
      <c r="HT115" s="431"/>
      <c r="HU115" s="431"/>
      <c r="HV115" s="431"/>
      <c r="HW115" s="431"/>
      <c r="HX115" s="431"/>
      <c r="HY115" s="431"/>
      <c r="HZ115" s="431"/>
      <c r="IA115" s="431"/>
      <c r="IB115" s="431"/>
      <c r="IC115" s="431"/>
      <c r="ID115" s="431"/>
      <c r="IE115" s="431"/>
      <c r="IF115" s="431"/>
      <c r="IG115" s="431"/>
      <c r="IH115" s="431"/>
      <c r="II115" s="431"/>
      <c r="IJ115" s="431"/>
      <c r="IK115" s="431"/>
      <c r="IL115" s="431"/>
      <c r="IM115" s="431"/>
      <c r="IN115" s="431"/>
      <c r="IO115" s="431"/>
      <c r="IP115" s="431"/>
      <c r="IQ115" s="431"/>
      <c r="IR115" s="431"/>
      <c r="IS115" s="431"/>
      <c r="IT115" s="431"/>
      <c r="IU115" s="431"/>
      <c r="IV115" s="431"/>
      <c r="IW115" s="431"/>
      <c r="IX115" s="431"/>
      <c r="IY115" s="431"/>
      <c r="IZ115" s="431"/>
      <c r="JA115" s="431"/>
      <c r="JB115" s="431"/>
      <c r="JC115" s="431"/>
      <c r="JD115" s="431"/>
      <c r="JE115" s="431"/>
      <c r="JF115" s="431"/>
      <c r="JG115" s="431"/>
      <c r="JH115" s="431"/>
      <c r="JI115" s="431"/>
      <c r="JJ115" s="431"/>
      <c r="JK115" s="431"/>
      <c r="JL115" s="431"/>
      <c r="JM115" s="431"/>
      <c r="JN115" s="431"/>
      <c r="JO115" s="431"/>
      <c r="JP115" s="431"/>
      <c r="JQ115" s="431"/>
      <c r="JR115" s="431"/>
      <c r="JS115" s="431"/>
      <c r="JT115" s="431"/>
      <c r="JU115" s="431"/>
      <c r="JV115" s="431"/>
      <c r="JW115" s="431"/>
      <c r="JX115" s="431"/>
      <c r="JY115" s="431"/>
      <c r="JZ115" s="431"/>
      <c r="KA115" s="431"/>
      <c r="KB115" s="431"/>
      <c r="KC115" s="431"/>
      <c r="KD115" s="431"/>
      <c r="KE115" s="431"/>
      <c r="KF115" s="431"/>
      <c r="KG115" s="431"/>
      <c r="KH115" s="431"/>
      <c r="KI115" s="431"/>
      <c r="KJ115" s="431"/>
      <c r="KK115" s="431"/>
      <c r="KL115" s="431"/>
      <c r="KM115" s="431"/>
      <c r="KN115" s="431"/>
      <c r="KO115" s="431"/>
      <c r="KP115" s="431"/>
      <c r="KQ115" s="431"/>
      <c r="KR115" s="431"/>
      <c r="KS115" s="431"/>
      <c r="KT115" s="431"/>
      <c r="KU115" s="431"/>
      <c r="KV115" s="431"/>
      <c r="KW115" s="431"/>
      <c r="KX115" s="431"/>
      <c r="KY115" s="431"/>
      <c r="KZ115" s="431"/>
      <c r="LA115" s="431"/>
      <c r="LB115" s="431"/>
      <c r="LC115" s="431"/>
      <c r="LD115" s="431"/>
      <c r="LE115" s="431"/>
      <c r="LF115" s="431"/>
      <c r="LG115" s="431"/>
      <c r="LH115" s="431"/>
      <c r="LI115" s="431"/>
      <c r="LJ115" s="431"/>
      <c r="LK115" s="431"/>
      <c r="LL115" s="431"/>
      <c r="LM115" s="431"/>
      <c r="LN115" s="431"/>
      <c r="LO115" s="431"/>
      <c r="LP115" s="431"/>
      <c r="LQ115" s="431"/>
      <c r="LR115" s="431"/>
      <c r="LS115" s="431"/>
      <c r="LT115" s="431"/>
      <c r="LU115" s="431"/>
      <c r="LV115" s="431"/>
      <c r="LW115" s="431"/>
      <c r="LX115" s="431"/>
      <c r="LY115" s="431"/>
      <c r="LZ115" s="431"/>
      <c r="MA115" s="431"/>
      <c r="MB115" s="431"/>
      <c r="MC115" s="431"/>
      <c r="MD115" s="431"/>
      <c r="ME115" s="431"/>
      <c r="MF115" s="431"/>
      <c r="MG115" s="431"/>
      <c r="MH115" s="431"/>
      <c r="MI115" s="431"/>
      <c r="MJ115" s="431"/>
      <c r="MK115" s="431"/>
      <c r="ML115" s="431"/>
      <c r="MM115" s="431"/>
      <c r="MN115" s="431"/>
      <c r="MO115" s="431"/>
      <c r="MP115" s="431"/>
      <c r="MQ115" s="431"/>
      <c r="MR115" s="431"/>
      <c r="MS115" s="431"/>
      <c r="MT115" s="431"/>
      <c r="MU115" s="431"/>
      <c r="MV115" s="431"/>
      <c r="MW115" s="431"/>
      <c r="MX115" s="431"/>
      <c r="MY115" s="431"/>
      <c r="MZ115" s="431"/>
      <c r="NA115" s="431"/>
      <c r="NB115" s="431"/>
      <c r="NC115" s="431"/>
      <c r="ND115" s="431"/>
      <c r="NE115" s="431"/>
      <c r="NF115" s="431"/>
      <c r="NG115" s="431"/>
      <c r="NH115" s="431"/>
      <c r="NI115" s="431"/>
      <c r="NJ115" s="431"/>
      <c r="NK115" s="431"/>
      <c r="NL115" s="431"/>
      <c r="NM115" s="431"/>
      <c r="NN115" s="431"/>
      <c r="NO115" s="431"/>
      <c r="NP115" s="431"/>
      <c r="NQ115" s="431"/>
      <c r="NR115" s="431"/>
      <c r="NS115" s="431"/>
      <c r="NT115" s="431"/>
      <c r="NU115" s="431"/>
      <c r="NV115" s="431"/>
      <c r="NW115" s="431"/>
      <c r="NX115" s="431"/>
      <c r="NY115" s="431"/>
      <c r="NZ115" s="431"/>
      <c r="OA115" s="431"/>
      <c r="OB115" s="431"/>
      <c r="OC115" s="431"/>
      <c r="OD115" s="431"/>
      <c r="OE115" s="431"/>
      <c r="OF115" s="431"/>
      <c r="OG115" s="431"/>
      <c r="OH115" s="431"/>
      <c r="OI115" s="431"/>
      <c r="OJ115" s="431"/>
      <c r="OK115" s="431"/>
      <c r="OL115" s="431"/>
      <c r="OM115" s="431"/>
      <c r="ON115" s="431"/>
      <c r="OO115" s="431"/>
      <c r="OP115" s="431"/>
      <c r="OQ115" s="431"/>
      <c r="OR115" s="431"/>
      <c r="OS115" s="431"/>
      <c r="OT115" s="431"/>
      <c r="OU115" s="431"/>
      <c r="OV115" s="431"/>
      <c r="OW115" s="431"/>
      <c r="OX115" s="431"/>
      <c r="OY115" s="431"/>
      <c r="OZ115" s="431"/>
      <c r="PA115" s="431"/>
      <c r="PB115" s="431"/>
      <c r="PC115" s="431"/>
      <c r="PD115" s="431"/>
      <c r="PE115" s="431"/>
      <c r="PF115" s="431"/>
      <c r="PG115" s="431"/>
      <c r="PH115" s="431"/>
      <c r="PI115" s="431"/>
      <c r="PJ115" s="431"/>
      <c r="PK115" s="431"/>
      <c r="PL115" s="431"/>
      <c r="PM115" s="431"/>
      <c r="PN115" s="431"/>
      <c r="PO115" s="431"/>
      <c r="PP115" s="431"/>
      <c r="PQ115" s="431"/>
      <c r="PR115" s="431"/>
      <c r="PS115" s="431"/>
      <c r="PT115" s="431"/>
      <c r="PU115" s="431"/>
      <c r="PV115" s="431"/>
      <c r="PW115" s="431"/>
      <c r="PX115" s="431"/>
      <c r="PY115" s="431"/>
      <c r="PZ115" s="431"/>
      <c r="QA115" s="431"/>
      <c r="QB115" s="431"/>
      <c r="QC115" s="431"/>
      <c r="QD115" s="431"/>
      <c r="QE115" s="431"/>
      <c r="QF115" s="431"/>
      <c r="QG115" s="431"/>
      <c r="QH115" s="431"/>
      <c r="QI115" s="431"/>
      <c r="QJ115" s="431"/>
      <c r="QK115" s="431"/>
      <c r="QL115" s="431"/>
      <c r="QM115" s="431"/>
      <c r="QN115" s="431"/>
      <c r="QO115" s="431"/>
      <c r="QP115" s="431"/>
      <c r="QQ115" s="431"/>
      <c r="QR115" s="431"/>
      <c r="QS115" s="431"/>
      <c r="QT115" s="431"/>
      <c r="QU115" s="431"/>
      <c r="QV115" s="431"/>
      <c r="QW115" s="431"/>
      <c r="QX115" s="431"/>
      <c r="QY115" s="431"/>
      <c r="QZ115" s="431"/>
      <c r="RA115" s="431"/>
      <c r="RB115" s="431"/>
      <c r="RC115" s="431"/>
      <c r="RD115" s="431"/>
      <c r="RE115" s="431"/>
      <c r="RF115" s="431"/>
      <c r="RG115" s="431"/>
      <c r="RH115" s="431"/>
      <c r="RI115" s="431"/>
      <c r="RJ115" s="431"/>
      <c r="RK115" s="431"/>
      <c r="RL115" s="431"/>
      <c r="RM115" s="431"/>
      <c r="RN115" s="431"/>
      <c r="RO115" s="431"/>
      <c r="RP115" s="431"/>
      <c r="RQ115" s="431"/>
      <c r="RR115" s="431"/>
      <c r="RS115" s="431"/>
      <c r="RT115" s="431"/>
      <c r="RU115" s="431"/>
      <c r="RV115" s="431"/>
      <c r="RW115" s="431"/>
      <c r="RX115" s="431"/>
      <c r="RY115" s="431"/>
      <c r="RZ115" s="431"/>
      <c r="SA115" s="431"/>
      <c r="SB115" s="431"/>
      <c r="SC115" s="431"/>
      <c r="SD115" s="431"/>
      <c r="SE115" s="431"/>
      <c r="SF115" s="431"/>
      <c r="SG115" s="431"/>
      <c r="SH115" s="431"/>
      <c r="SI115" s="431"/>
      <c r="SJ115" s="431"/>
      <c r="SK115" s="431"/>
      <c r="SL115" s="431"/>
      <c r="SM115" s="431"/>
      <c r="SN115" s="431"/>
      <c r="SO115" s="431"/>
      <c r="SP115" s="431"/>
      <c r="SQ115" s="431"/>
      <c r="SR115" s="431"/>
      <c r="SS115" s="431"/>
      <c r="ST115" s="431"/>
      <c r="SU115" s="431"/>
      <c r="SV115" s="431"/>
      <c r="SW115" s="431"/>
      <c r="SX115" s="431"/>
      <c r="SY115" s="431"/>
      <c r="SZ115" s="431"/>
      <c r="TA115" s="431"/>
      <c r="TB115" s="431"/>
      <c r="TC115" s="431"/>
      <c r="TD115" s="431"/>
      <c r="TE115" s="431"/>
      <c r="TF115" s="431"/>
      <c r="TG115" s="431"/>
      <c r="TH115" s="431"/>
      <c r="TI115" s="431"/>
      <c r="TJ115" s="431"/>
      <c r="TK115" s="431"/>
      <c r="TL115" s="431"/>
      <c r="TM115" s="431"/>
      <c r="TN115" s="431"/>
      <c r="TO115" s="431"/>
      <c r="TP115" s="431"/>
      <c r="TQ115" s="431"/>
      <c r="TR115" s="431"/>
      <c r="TS115" s="431"/>
      <c r="TT115" s="431"/>
      <c r="TU115" s="431"/>
      <c r="TV115" s="431"/>
      <c r="TW115" s="431"/>
      <c r="TX115" s="431"/>
      <c r="TY115" s="431"/>
      <c r="TZ115" s="431"/>
      <c r="UA115" s="431"/>
      <c r="UB115" s="431"/>
      <c r="UC115" s="431"/>
      <c r="UD115" s="431"/>
      <c r="UE115" s="431"/>
      <c r="UF115" s="431"/>
      <c r="UG115" s="431"/>
      <c r="UH115" s="431"/>
      <c r="UI115" s="431"/>
      <c r="UJ115" s="431"/>
      <c r="UK115" s="431"/>
      <c r="UL115" s="431"/>
      <c r="UM115" s="431"/>
      <c r="UN115" s="431"/>
      <c r="UO115" s="431"/>
      <c r="UP115" s="431"/>
      <c r="UQ115" s="431"/>
      <c r="UR115" s="431"/>
      <c r="US115" s="431"/>
      <c r="UT115" s="431"/>
      <c r="UU115" s="431"/>
      <c r="UV115" s="431"/>
      <c r="UW115" s="431"/>
      <c r="UX115" s="431"/>
      <c r="UY115" s="431"/>
      <c r="UZ115" s="431"/>
      <c r="VA115" s="431"/>
      <c r="VB115" s="431"/>
      <c r="VC115" s="431"/>
      <c r="VD115" s="431"/>
      <c r="VE115" s="431"/>
      <c r="VF115" s="431"/>
      <c r="VG115" s="431"/>
      <c r="VH115" s="431"/>
      <c r="VI115" s="431"/>
      <c r="VJ115" s="431"/>
      <c r="VK115" s="431"/>
      <c r="VL115" s="431"/>
      <c r="VM115" s="431"/>
      <c r="VN115" s="431"/>
      <c r="VO115" s="431"/>
      <c r="VP115" s="431"/>
      <c r="VQ115" s="431"/>
      <c r="VR115" s="431"/>
      <c r="VS115" s="431"/>
      <c r="VT115" s="431"/>
      <c r="VU115" s="431"/>
      <c r="VV115" s="431"/>
      <c r="VW115" s="431"/>
      <c r="VX115" s="431"/>
      <c r="VY115" s="431"/>
      <c r="VZ115" s="431"/>
      <c r="WA115" s="431"/>
      <c r="WB115" s="431"/>
      <c r="WC115" s="431"/>
      <c r="WD115" s="431"/>
      <c r="WE115" s="431"/>
      <c r="WF115" s="431"/>
      <c r="WG115" s="431"/>
      <c r="WH115" s="431"/>
      <c r="WI115" s="431"/>
      <c r="WJ115" s="431"/>
      <c r="WK115" s="431"/>
      <c r="WL115" s="431"/>
      <c r="WM115" s="431"/>
      <c r="WN115" s="431"/>
      <c r="WO115" s="431"/>
      <c r="WP115" s="431"/>
      <c r="WQ115" s="431"/>
      <c r="WR115" s="431"/>
      <c r="WS115" s="431"/>
      <c r="WT115" s="431"/>
      <c r="WU115" s="431"/>
      <c r="WV115" s="431"/>
      <c r="WW115" s="431"/>
      <c r="WX115" s="431"/>
      <c r="WY115" s="431"/>
      <c r="WZ115" s="431"/>
      <c r="XA115" s="431"/>
      <c r="XB115" s="431"/>
      <c r="XC115" s="431"/>
      <c r="XD115" s="431"/>
      <c r="XE115" s="431"/>
      <c r="XF115" s="431"/>
      <c r="XG115" s="431"/>
      <c r="XH115" s="431"/>
      <c r="XI115" s="431"/>
      <c r="XJ115" s="431"/>
      <c r="XK115" s="431"/>
      <c r="XL115" s="431"/>
      <c r="XM115" s="431"/>
      <c r="XN115" s="431"/>
      <c r="XO115" s="431"/>
      <c r="XP115" s="431"/>
      <c r="XQ115" s="431"/>
      <c r="XR115" s="431"/>
      <c r="XS115" s="431"/>
      <c r="XT115" s="431"/>
      <c r="XU115" s="431"/>
      <c r="XV115" s="431"/>
      <c r="XW115" s="431"/>
      <c r="XX115" s="431"/>
      <c r="XY115" s="431"/>
      <c r="XZ115" s="431"/>
      <c r="YA115" s="431"/>
      <c r="YB115" s="431"/>
      <c r="YC115" s="431"/>
      <c r="YD115" s="431"/>
      <c r="YE115" s="431"/>
      <c r="YF115" s="431"/>
      <c r="YG115" s="431"/>
      <c r="YH115" s="431"/>
      <c r="YI115" s="431"/>
      <c r="YJ115" s="431"/>
      <c r="YK115" s="431"/>
      <c r="YL115" s="431"/>
      <c r="YM115" s="431"/>
      <c r="YN115" s="431"/>
      <c r="YO115" s="431"/>
      <c r="YP115" s="431"/>
      <c r="YQ115" s="431"/>
      <c r="YR115" s="431"/>
      <c r="YS115" s="431"/>
      <c r="YT115" s="431"/>
      <c r="YU115" s="431"/>
      <c r="YV115" s="431"/>
      <c r="YW115" s="431"/>
      <c r="YX115" s="431"/>
      <c r="YY115" s="431"/>
      <c r="YZ115" s="431"/>
      <c r="ZA115" s="431"/>
      <c r="ZB115" s="431"/>
      <c r="ZC115" s="431"/>
      <c r="ZD115" s="431"/>
      <c r="ZE115" s="431"/>
      <c r="ZF115" s="431"/>
      <c r="ZG115" s="431"/>
      <c r="ZH115" s="431"/>
      <c r="ZI115" s="431"/>
      <c r="ZJ115" s="431"/>
      <c r="ZK115" s="431"/>
      <c r="ZL115" s="431"/>
      <c r="ZM115" s="431"/>
      <c r="ZN115" s="431"/>
      <c r="ZO115" s="431"/>
      <c r="ZP115" s="431"/>
      <c r="ZQ115" s="431"/>
      <c r="ZR115" s="431"/>
      <c r="ZS115" s="431"/>
      <c r="ZT115" s="431"/>
      <c r="ZU115" s="431"/>
      <c r="ZV115" s="431"/>
      <c r="ZW115" s="431"/>
      <c r="ZX115" s="431"/>
      <c r="ZY115" s="431"/>
      <c r="ZZ115" s="431"/>
      <c r="AAA115" s="431"/>
      <c r="AAB115" s="431"/>
      <c r="AAC115" s="431"/>
      <c r="AAD115" s="431"/>
      <c r="AAE115" s="431"/>
      <c r="AAF115" s="431"/>
      <c r="AAG115" s="431"/>
      <c r="AAH115" s="431"/>
      <c r="AAI115" s="431"/>
      <c r="AAJ115" s="431"/>
      <c r="AAK115" s="431"/>
      <c r="AAL115" s="431"/>
      <c r="AAM115" s="431"/>
      <c r="AAN115" s="431"/>
      <c r="AAO115" s="431"/>
      <c r="AAP115" s="431"/>
      <c r="AAQ115" s="431"/>
      <c r="AAR115" s="431"/>
      <c r="AAS115" s="431"/>
      <c r="AAT115" s="431"/>
      <c r="AAU115" s="431"/>
      <c r="AAV115" s="431"/>
      <c r="AAW115" s="431"/>
      <c r="AAX115" s="431"/>
      <c r="AAY115" s="431"/>
      <c r="AAZ115" s="431"/>
      <c r="ABA115" s="431"/>
      <c r="ABB115" s="431"/>
      <c r="ABC115" s="431"/>
      <c r="ABD115" s="431"/>
      <c r="ABE115" s="431"/>
      <c r="ABF115" s="431"/>
      <c r="ABG115" s="431"/>
      <c r="ABH115" s="431"/>
      <c r="ABI115" s="431"/>
      <c r="ABJ115" s="431"/>
      <c r="ABK115" s="431"/>
      <c r="ABL115" s="431"/>
      <c r="ABM115" s="431"/>
      <c r="ABN115" s="431"/>
      <c r="ABO115" s="431"/>
      <c r="ABP115" s="431"/>
      <c r="ABQ115" s="431"/>
      <c r="ABR115" s="431"/>
      <c r="ABS115" s="431"/>
      <c r="ABT115" s="431"/>
      <c r="ABU115" s="431"/>
      <c r="ABV115" s="431"/>
      <c r="ABW115" s="431"/>
      <c r="ABX115" s="431"/>
      <c r="ABY115" s="431"/>
      <c r="ABZ115" s="431"/>
      <c r="ACA115" s="431"/>
      <c r="ACB115" s="431"/>
      <c r="ACC115" s="431"/>
      <c r="ACD115" s="431"/>
      <c r="ACE115" s="431"/>
      <c r="ACF115" s="431"/>
      <c r="ACG115" s="431"/>
      <c r="ACH115" s="431"/>
      <c r="ACI115" s="431"/>
      <c r="ACJ115" s="431"/>
      <c r="ACK115" s="431"/>
      <c r="ACL115" s="431"/>
      <c r="ACM115" s="431"/>
      <c r="ACN115" s="431"/>
      <c r="ACO115" s="431"/>
      <c r="ACP115" s="431"/>
      <c r="ACQ115" s="431"/>
      <c r="ACR115" s="431"/>
      <c r="ACS115" s="431"/>
      <c r="ACT115" s="431"/>
      <c r="ACU115" s="431"/>
      <c r="ACV115" s="431"/>
      <c r="ACW115" s="431"/>
      <c r="ACX115" s="431"/>
      <c r="ACY115" s="431"/>
      <c r="ACZ115" s="431"/>
      <c r="ADA115" s="431"/>
      <c r="ADB115" s="431"/>
      <c r="ADC115" s="431"/>
      <c r="ADD115" s="431"/>
      <c r="ADE115" s="431"/>
      <c r="ADF115" s="431"/>
      <c r="ADG115" s="431"/>
      <c r="ADH115" s="431"/>
      <c r="ADI115" s="431"/>
      <c r="ADJ115" s="431"/>
      <c r="ADK115" s="431"/>
      <c r="ADL115" s="431"/>
      <c r="ADM115" s="431"/>
      <c r="ADN115" s="431"/>
      <c r="ADO115" s="431"/>
      <c r="ADP115" s="431"/>
      <c r="ADQ115" s="431"/>
      <c r="ADR115" s="431"/>
      <c r="ADS115" s="431"/>
      <c r="ADT115" s="431"/>
      <c r="ADU115" s="431"/>
      <c r="ADV115" s="431"/>
      <c r="ADW115" s="431"/>
      <c r="ADX115" s="431"/>
      <c r="ADY115" s="431"/>
      <c r="ADZ115" s="431"/>
      <c r="AEA115" s="431"/>
      <c r="AEB115" s="431"/>
      <c r="AEC115" s="431"/>
      <c r="AED115" s="431"/>
      <c r="AEE115" s="431"/>
      <c r="AEF115" s="431"/>
      <c r="AEG115" s="431"/>
      <c r="AEH115" s="431"/>
      <c r="AEI115" s="431"/>
      <c r="AEJ115" s="431"/>
      <c r="AEK115" s="431"/>
      <c r="AEL115" s="431"/>
      <c r="AEM115" s="431"/>
      <c r="AEN115" s="431"/>
      <c r="AEO115" s="431"/>
      <c r="AEP115" s="431"/>
      <c r="AEQ115" s="431"/>
      <c r="AER115" s="431"/>
      <c r="AES115" s="431"/>
      <c r="AET115" s="431"/>
      <c r="AEU115" s="431"/>
      <c r="AEV115" s="431"/>
      <c r="AEW115" s="431"/>
      <c r="AEX115" s="431"/>
      <c r="AEY115" s="431"/>
      <c r="AEZ115" s="431"/>
      <c r="AFA115" s="431"/>
      <c r="AFB115" s="431"/>
      <c r="AFC115" s="431"/>
      <c r="AFD115" s="431"/>
      <c r="AFE115" s="431"/>
      <c r="AFF115" s="431"/>
      <c r="AFG115" s="431"/>
      <c r="AFH115" s="431"/>
      <c r="AFI115" s="431"/>
      <c r="AFJ115" s="431"/>
      <c r="AFK115" s="431"/>
      <c r="AFL115" s="431"/>
      <c r="AFM115" s="431"/>
      <c r="AFN115" s="431"/>
      <c r="AFO115" s="431"/>
      <c r="AFP115" s="431"/>
      <c r="AFQ115" s="431"/>
      <c r="AFR115" s="431"/>
      <c r="AFS115" s="431"/>
      <c r="AFT115" s="431"/>
      <c r="AFU115" s="431"/>
      <c r="AFV115" s="431"/>
      <c r="AFW115" s="431"/>
      <c r="AFX115" s="431"/>
      <c r="AFY115" s="431"/>
      <c r="AFZ115" s="431"/>
      <c r="AGA115" s="431"/>
      <c r="AGB115" s="431"/>
      <c r="AGC115" s="431"/>
      <c r="AGD115" s="431"/>
      <c r="AGE115" s="431"/>
      <c r="AGF115" s="431"/>
      <c r="AGG115" s="431"/>
      <c r="AGH115" s="431"/>
      <c r="AGI115" s="431"/>
      <c r="AGJ115" s="431"/>
      <c r="AGK115" s="431"/>
      <c r="AGL115" s="431"/>
      <c r="AGM115" s="431"/>
      <c r="AGN115" s="431"/>
      <c r="AGO115" s="431"/>
      <c r="AGP115" s="431"/>
      <c r="AGQ115" s="431"/>
      <c r="AGR115" s="431"/>
      <c r="AGS115" s="431"/>
      <c r="AGT115" s="431"/>
      <c r="AGU115" s="431"/>
      <c r="AGV115" s="431"/>
      <c r="AGW115" s="431"/>
      <c r="AGX115" s="431"/>
      <c r="AGY115" s="431"/>
      <c r="AGZ115" s="431"/>
      <c r="AHA115" s="431"/>
      <c r="AHB115" s="431"/>
      <c r="AHC115" s="431"/>
      <c r="AHD115" s="431"/>
      <c r="AHE115" s="431"/>
      <c r="AHF115" s="431"/>
      <c r="AHG115" s="431"/>
      <c r="AHH115" s="431"/>
      <c r="AHI115" s="431"/>
      <c r="AHJ115" s="431"/>
      <c r="AHK115" s="431"/>
      <c r="AHL115" s="431"/>
      <c r="AHM115" s="431"/>
      <c r="AHN115" s="431"/>
      <c r="AHO115" s="431"/>
      <c r="AHP115" s="431"/>
      <c r="AHQ115" s="431"/>
      <c r="AHR115" s="431"/>
      <c r="AHS115" s="431"/>
      <c r="AHT115" s="431"/>
      <c r="AHU115" s="431"/>
      <c r="AHV115" s="431"/>
      <c r="AHW115" s="431"/>
      <c r="AHX115" s="431"/>
      <c r="AHY115" s="431"/>
      <c r="AHZ115" s="431"/>
      <c r="AIA115" s="431"/>
      <c r="AIB115" s="431"/>
      <c r="AIC115" s="431"/>
      <c r="AID115" s="431"/>
      <c r="AIE115" s="431"/>
      <c r="AIF115" s="431"/>
      <c r="AIG115" s="431"/>
      <c r="AIH115" s="431"/>
      <c r="AII115" s="431"/>
      <c r="AIJ115" s="431"/>
      <c r="AIK115" s="431"/>
      <c r="AIL115" s="431"/>
      <c r="AIM115" s="431"/>
      <c r="AIN115" s="431"/>
      <c r="AIO115" s="431"/>
      <c r="AIP115" s="431"/>
      <c r="AIQ115" s="431"/>
      <c r="AIR115" s="431"/>
      <c r="AIS115" s="431"/>
      <c r="AIT115" s="431"/>
      <c r="AIU115" s="431"/>
      <c r="AIV115" s="431"/>
      <c r="AIW115" s="431"/>
      <c r="AIX115" s="431"/>
      <c r="AIY115" s="431"/>
      <c r="AIZ115" s="431"/>
      <c r="AJA115" s="431"/>
      <c r="AJB115" s="431"/>
      <c r="AJC115" s="431"/>
      <c r="AJD115" s="431"/>
      <c r="AJE115" s="431"/>
      <c r="AJF115" s="431"/>
      <c r="AJG115" s="431"/>
      <c r="AJH115" s="431"/>
      <c r="AJI115" s="431"/>
      <c r="AJJ115" s="431"/>
      <c r="AJK115" s="431"/>
      <c r="AJL115" s="431"/>
      <c r="AJM115" s="431"/>
      <c r="AJN115" s="431"/>
      <c r="AJO115" s="431"/>
      <c r="AJP115" s="431"/>
      <c r="AJQ115" s="431"/>
      <c r="AJR115" s="431"/>
      <c r="AJS115" s="431"/>
      <c r="AJT115" s="431"/>
      <c r="AJU115" s="431"/>
      <c r="AJV115" s="431"/>
      <c r="AJW115" s="431"/>
      <c r="AJX115" s="431"/>
      <c r="AJY115" s="431"/>
      <c r="AJZ115" s="431"/>
      <c r="AKA115" s="431"/>
      <c r="AKB115" s="431"/>
      <c r="AKC115" s="431"/>
      <c r="AKD115" s="431"/>
      <c r="AKE115" s="431"/>
      <c r="AKF115" s="431"/>
      <c r="AKG115" s="431"/>
      <c r="AKH115" s="431"/>
      <c r="AKI115" s="431"/>
      <c r="AKJ115" s="431"/>
      <c r="AKK115" s="431"/>
      <c r="AKL115" s="431"/>
      <c r="AKM115" s="431"/>
      <c r="AKN115" s="431"/>
      <c r="AKO115" s="431"/>
      <c r="AKP115" s="431"/>
      <c r="AKQ115" s="431"/>
      <c r="AKR115" s="431"/>
      <c r="AKS115" s="431"/>
      <c r="AKT115" s="431"/>
      <c r="AKU115" s="431"/>
      <c r="AKV115" s="431"/>
      <c r="AKW115" s="431"/>
      <c r="AKX115" s="431"/>
      <c r="AKY115" s="431"/>
      <c r="AKZ115" s="431"/>
      <c r="ALA115" s="431"/>
      <c r="ALB115" s="431"/>
      <c r="ALC115" s="431"/>
      <c r="ALD115" s="431"/>
      <c r="ALE115" s="431"/>
      <c r="ALF115" s="431"/>
      <c r="ALG115" s="431"/>
      <c r="ALH115" s="431"/>
      <c r="ALI115" s="431"/>
      <c r="ALJ115" s="431"/>
      <c r="ALK115" s="431"/>
      <c r="ALL115" s="431"/>
      <c r="ALM115" s="431"/>
      <c r="ALN115" s="431"/>
      <c r="ALO115" s="431"/>
      <c r="ALP115" s="431"/>
      <c r="ALQ115" s="431"/>
      <c r="ALR115" s="431"/>
      <c r="ALS115" s="431"/>
      <c r="ALT115" s="431"/>
      <c r="ALU115" s="431"/>
      <c r="ALV115" s="431"/>
      <c r="ALW115" s="431"/>
      <c r="ALX115" s="431"/>
      <c r="ALY115" s="431"/>
      <c r="ALZ115" s="431"/>
      <c r="AMA115" s="431"/>
      <c r="AMB115" s="431"/>
      <c r="AMC115" s="431"/>
      <c r="AMD115" s="431"/>
      <c r="AME115" s="431"/>
      <c r="AMF115" s="431"/>
      <c r="AMG115" s="431"/>
      <c r="AMH115" s="431"/>
      <c r="AMI115" s="431"/>
      <c r="AMJ115" s="431"/>
      <c r="AMK115" s="431"/>
      <c r="AML115" s="431"/>
      <c r="AMM115" s="431"/>
      <c r="AMN115" s="431"/>
      <c r="AMO115" s="431"/>
      <c r="AMP115" s="431"/>
      <c r="AMQ115" s="431"/>
      <c r="AMR115" s="431"/>
      <c r="AMS115" s="431"/>
      <c r="AMT115" s="431"/>
      <c r="AMU115" s="431"/>
      <c r="AMV115" s="431"/>
      <c r="AMW115" s="431"/>
      <c r="AMX115" s="431"/>
      <c r="AMY115" s="431"/>
      <c r="AMZ115" s="431"/>
      <c r="ANA115" s="431"/>
      <c r="ANB115" s="431"/>
      <c r="ANC115" s="431"/>
      <c r="AND115" s="431"/>
      <c r="ANE115" s="431"/>
      <c r="ANF115" s="431"/>
      <c r="ANG115" s="431"/>
      <c r="ANH115" s="431"/>
      <c r="ANI115" s="431"/>
      <c r="ANJ115" s="431"/>
      <c r="ANK115" s="431"/>
      <c r="ANL115" s="431"/>
      <c r="ANM115" s="431"/>
      <c r="ANN115" s="431"/>
      <c r="ANO115" s="431"/>
      <c r="ANP115" s="431"/>
      <c r="ANQ115" s="431"/>
      <c r="ANR115" s="431"/>
      <c r="ANS115" s="431"/>
      <c r="ANT115" s="431"/>
      <c r="ANU115" s="431"/>
      <c r="ANV115" s="431"/>
      <c r="ANW115" s="431"/>
      <c r="ANX115" s="431"/>
      <c r="ANY115" s="431"/>
      <c r="ANZ115" s="431"/>
      <c r="AOA115" s="431"/>
      <c r="AOB115" s="431"/>
      <c r="AOC115" s="431"/>
      <c r="AOD115" s="431"/>
      <c r="AOE115" s="431"/>
      <c r="AOF115" s="431"/>
      <c r="AOG115" s="431"/>
      <c r="AOH115" s="431"/>
      <c r="AOI115" s="431"/>
      <c r="AOJ115" s="431"/>
      <c r="AOK115" s="431"/>
      <c r="AOL115" s="431"/>
      <c r="AOM115" s="431"/>
      <c r="AON115" s="431"/>
      <c r="AOO115" s="431"/>
      <c r="AOP115" s="431"/>
      <c r="AOQ115" s="431"/>
      <c r="AOR115" s="431"/>
      <c r="AOS115" s="431"/>
      <c r="AOT115" s="431"/>
      <c r="AOU115" s="431"/>
      <c r="AOV115" s="431"/>
      <c r="AOW115" s="431"/>
      <c r="AOX115" s="431"/>
      <c r="AOY115" s="431"/>
      <c r="AOZ115" s="431"/>
      <c r="APA115" s="431"/>
      <c r="APB115" s="431"/>
      <c r="APC115" s="431"/>
      <c r="APD115" s="431"/>
      <c r="APE115" s="431"/>
      <c r="APF115" s="431"/>
      <c r="APG115" s="431"/>
      <c r="APH115" s="431"/>
      <c r="API115" s="431"/>
      <c r="APJ115" s="431"/>
      <c r="APK115" s="431"/>
      <c r="APL115" s="431"/>
      <c r="APM115" s="431"/>
      <c r="APN115" s="431"/>
      <c r="APO115" s="431"/>
      <c r="APP115" s="431"/>
      <c r="APQ115" s="431"/>
      <c r="APR115" s="431"/>
      <c r="APS115" s="431"/>
      <c r="APT115" s="431"/>
      <c r="APU115" s="431"/>
      <c r="APV115" s="431"/>
      <c r="APW115" s="431"/>
      <c r="APX115" s="431"/>
      <c r="APY115" s="431"/>
      <c r="APZ115" s="431"/>
      <c r="AQA115" s="431"/>
      <c r="AQB115" s="431"/>
      <c r="AQC115" s="431"/>
      <c r="AQD115" s="431"/>
      <c r="AQE115" s="431"/>
      <c r="AQF115" s="431"/>
      <c r="AQG115" s="431"/>
      <c r="AQH115" s="431"/>
      <c r="AQI115" s="431"/>
      <c r="AQJ115" s="431"/>
      <c r="AQK115" s="431"/>
      <c r="AQL115" s="431"/>
      <c r="AQM115" s="431"/>
      <c r="AQN115" s="431"/>
      <c r="AQO115" s="431"/>
      <c r="AQP115" s="431"/>
      <c r="AQQ115" s="431"/>
      <c r="AQR115" s="431"/>
      <c r="AQS115" s="431"/>
      <c r="AQT115" s="431"/>
      <c r="AQU115" s="431"/>
      <c r="AQV115" s="431"/>
      <c r="AQW115" s="431"/>
      <c r="AQX115" s="431"/>
      <c r="AQY115" s="431"/>
      <c r="AQZ115" s="431"/>
      <c r="ARA115" s="431"/>
      <c r="ARB115" s="431"/>
      <c r="ARC115" s="431"/>
      <c r="ARD115" s="431"/>
      <c r="ARE115" s="431"/>
      <c r="ARF115" s="431"/>
      <c r="ARG115" s="431"/>
      <c r="ARH115" s="431"/>
      <c r="ARI115" s="431"/>
      <c r="ARJ115" s="431"/>
      <c r="ARK115" s="431"/>
      <c r="ARL115" s="431"/>
      <c r="ARM115" s="431"/>
      <c r="ARN115" s="431"/>
      <c r="ARO115" s="431"/>
      <c r="ARP115" s="431"/>
      <c r="ARQ115" s="431"/>
      <c r="ARR115" s="431"/>
      <c r="ARS115" s="431"/>
      <c r="ART115" s="431"/>
      <c r="ARU115" s="431"/>
      <c r="ARV115" s="431"/>
      <c r="ARW115" s="431"/>
      <c r="ARX115" s="431"/>
      <c r="ARY115" s="431"/>
      <c r="ARZ115" s="431"/>
      <c r="ASA115" s="431"/>
      <c r="ASB115" s="431"/>
      <c r="ASC115" s="431"/>
      <c r="ASD115" s="431"/>
      <c r="ASE115" s="431"/>
      <c r="ASF115" s="431"/>
      <c r="ASG115" s="431"/>
      <c r="ASH115" s="431"/>
      <c r="ASI115" s="431"/>
      <c r="ASJ115" s="431"/>
      <c r="ASK115" s="431"/>
      <c r="ASL115" s="431"/>
      <c r="ASM115" s="431"/>
      <c r="ASN115" s="431"/>
      <c r="ASO115" s="431"/>
      <c r="ASP115" s="431"/>
      <c r="ASQ115" s="431"/>
      <c r="ASR115" s="431"/>
      <c r="ASS115" s="431"/>
      <c r="AST115" s="431"/>
      <c r="ASU115" s="431"/>
      <c r="ASV115" s="431"/>
      <c r="ASW115" s="431"/>
      <c r="ASX115" s="431"/>
      <c r="ASY115" s="431"/>
      <c r="ASZ115" s="431"/>
      <c r="ATA115" s="431"/>
      <c r="ATB115" s="431"/>
      <c r="ATC115" s="431"/>
      <c r="ATD115" s="431"/>
      <c r="ATE115" s="431"/>
      <c r="ATF115" s="431"/>
      <c r="ATG115" s="431"/>
      <c r="ATH115" s="431"/>
      <c r="ATI115" s="431"/>
      <c r="ATJ115" s="431"/>
      <c r="ATK115" s="431"/>
      <c r="ATL115" s="431"/>
      <c r="ATM115" s="431"/>
      <c r="ATN115" s="431"/>
      <c r="ATO115" s="431"/>
      <c r="ATP115" s="431"/>
      <c r="ATQ115" s="431"/>
      <c r="ATR115" s="431"/>
      <c r="ATS115" s="431"/>
      <c r="ATT115" s="431"/>
      <c r="ATU115" s="431"/>
      <c r="ATV115" s="431"/>
      <c r="ATW115" s="431"/>
      <c r="ATX115" s="431"/>
      <c r="ATY115" s="431"/>
      <c r="ATZ115" s="431"/>
      <c r="AUA115" s="431"/>
      <c r="AUB115" s="431"/>
      <c r="AUC115" s="431"/>
      <c r="AUD115" s="431"/>
      <c r="AUE115" s="431"/>
      <c r="AUF115" s="431"/>
      <c r="AUG115" s="431"/>
      <c r="AUH115" s="431"/>
      <c r="AUI115" s="431"/>
      <c r="AUJ115" s="431"/>
      <c r="AUK115" s="431"/>
      <c r="AUL115" s="431"/>
      <c r="AUM115" s="431"/>
      <c r="AUN115" s="431"/>
      <c r="AUO115" s="431"/>
      <c r="AUP115" s="431"/>
      <c r="AUQ115" s="431"/>
      <c r="AUR115" s="431"/>
      <c r="AUS115" s="431"/>
      <c r="AUT115" s="431"/>
      <c r="AUU115" s="431"/>
      <c r="AUV115" s="431"/>
      <c r="AUW115" s="431"/>
      <c r="AUX115" s="431"/>
      <c r="AUY115" s="431"/>
      <c r="AUZ115" s="431"/>
      <c r="AVA115" s="431"/>
      <c r="AVB115" s="431"/>
      <c r="AVC115" s="431"/>
      <c r="AVD115" s="431"/>
      <c r="AVE115" s="431"/>
      <c r="AVF115" s="431"/>
      <c r="AVG115" s="431"/>
      <c r="AVH115" s="431"/>
      <c r="AVI115" s="431"/>
      <c r="AVJ115" s="431"/>
      <c r="AVK115" s="431"/>
      <c r="AVL115" s="431"/>
      <c r="AVM115" s="431"/>
      <c r="AVN115" s="431"/>
      <c r="AVO115" s="431"/>
      <c r="AVP115" s="431"/>
      <c r="AVQ115" s="431"/>
      <c r="AVR115" s="431"/>
      <c r="AVS115" s="431"/>
      <c r="AVT115" s="431"/>
      <c r="AVU115" s="431"/>
      <c r="AVV115" s="431"/>
      <c r="AVW115" s="431"/>
      <c r="AVX115" s="431"/>
      <c r="AVY115" s="431"/>
      <c r="AVZ115" s="431"/>
      <c r="AWA115" s="431"/>
      <c r="AWB115" s="431"/>
      <c r="AWC115" s="431"/>
      <c r="AWD115" s="431"/>
      <c r="AWE115" s="431"/>
      <c r="AWF115" s="431"/>
      <c r="AWG115" s="431"/>
      <c r="AWH115" s="431"/>
      <c r="AWI115" s="431"/>
      <c r="AWJ115" s="431"/>
      <c r="AWK115" s="431"/>
      <c r="AWL115" s="431"/>
      <c r="AWM115" s="431"/>
      <c r="AWN115" s="431"/>
      <c r="AWO115" s="431"/>
      <c r="AWP115" s="431"/>
      <c r="AWQ115" s="431"/>
      <c r="AWR115" s="431"/>
      <c r="AWS115" s="431"/>
      <c r="AWT115" s="431"/>
      <c r="AWU115" s="431"/>
      <c r="AWV115" s="431"/>
      <c r="AWW115" s="431"/>
      <c r="AWX115" s="431"/>
      <c r="AWY115" s="431"/>
      <c r="AWZ115" s="431"/>
      <c r="AXA115" s="431"/>
      <c r="AXB115" s="431"/>
      <c r="AXC115" s="431"/>
      <c r="AXD115" s="431"/>
      <c r="AXE115" s="431"/>
      <c r="AXF115" s="431"/>
      <c r="AXG115" s="431"/>
      <c r="AXH115" s="431"/>
      <c r="AXI115" s="431"/>
      <c r="AXJ115" s="431"/>
      <c r="AXK115" s="431"/>
      <c r="AXL115" s="431"/>
      <c r="AXM115" s="431"/>
      <c r="AXN115" s="431"/>
      <c r="AXO115" s="431"/>
      <c r="AXP115" s="431"/>
      <c r="AXQ115" s="431"/>
      <c r="AXR115" s="431"/>
      <c r="AXS115" s="431"/>
      <c r="AXT115" s="431"/>
      <c r="AXU115" s="431"/>
      <c r="AXV115" s="431"/>
      <c r="AXW115" s="431"/>
      <c r="AXX115" s="431"/>
      <c r="AXY115" s="431"/>
      <c r="AXZ115" s="431"/>
      <c r="AYA115" s="431"/>
      <c r="AYB115" s="431"/>
      <c r="AYC115" s="431"/>
      <c r="AYD115" s="431"/>
      <c r="AYE115" s="431"/>
      <c r="AYF115" s="431"/>
      <c r="AYG115" s="431"/>
      <c r="AYH115" s="431"/>
      <c r="AYI115" s="431"/>
      <c r="AYJ115" s="431"/>
      <c r="AYK115" s="431"/>
      <c r="AYL115" s="431"/>
      <c r="AYM115" s="431"/>
      <c r="AYN115" s="431"/>
      <c r="AYO115" s="431"/>
      <c r="AYP115" s="431"/>
      <c r="AYQ115" s="431"/>
      <c r="AYR115" s="431"/>
      <c r="AYS115" s="431"/>
      <c r="AYT115" s="431"/>
      <c r="AYU115" s="431"/>
      <c r="AYV115" s="431"/>
      <c r="AYW115" s="431"/>
      <c r="AYX115" s="431"/>
      <c r="AYY115" s="431"/>
      <c r="AYZ115" s="431"/>
      <c r="AZA115" s="431"/>
      <c r="AZB115" s="431"/>
      <c r="AZC115" s="431"/>
      <c r="AZD115" s="431"/>
      <c r="AZE115" s="431"/>
      <c r="AZF115" s="431"/>
      <c r="AZG115" s="431"/>
      <c r="AZH115" s="431"/>
      <c r="AZI115" s="431"/>
      <c r="AZJ115" s="431"/>
      <c r="AZK115" s="431"/>
      <c r="AZL115" s="431"/>
      <c r="AZM115" s="431"/>
      <c r="AZN115" s="431"/>
      <c r="AZO115" s="431"/>
      <c r="AZP115" s="431"/>
      <c r="AZQ115" s="431"/>
      <c r="AZR115" s="431"/>
      <c r="AZS115" s="431"/>
      <c r="AZT115" s="431"/>
      <c r="AZU115" s="431"/>
      <c r="AZV115" s="431"/>
      <c r="AZW115" s="431"/>
      <c r="AZX115" s="431"/>
      <c r="AZY115" s="431"/>
      <c r="AZZ115" s="431"/>
      <c r="BAA115" s="431"/>
      <c r="BAB115" s="431"/>
      <c r="BAC115" s="431"/>
      <c r="BAD115" s="431"/>
      <c r="BAE115" s="431"/>
      <c r="BAF115" s="431"/>
      <c r="BAG115" s="431"/>
      <c r="BAH115" s="431"/>
      <c r="BAI115" s="431"/>
      <c r="BAJ115" s="431"/>
      <c r="BAK115" s="431"/>
      <c r="BAL115" s="431"/>
      <c r="BAM115" s="431"/>
      <c r="BAN115" s="431"/>
      <c r="BAO115" s="431"/>
      <c r="BAP115" s="431"/>
      <c r="BAQ115" s="431"/>
      <c r="BAR115" s="431"/>
      <c r="BAS115" s="431"/>
      <c r="BAT115" s="431"/>
      <c r="BAU115" s="431"/>
      <c r="BAV115" s="431"/>
      <c r="BAW115" s="431"/>
      <c r="BAX115" s="431"/>
      <c r="BAY115" s="431"/>
      <c r="BAZ115" s="431"/>
      <c r="BBA115" s="431"/>
      <c r="BBB115" s="431"/>
      <c r="BBC115" s="431"/>
      <c r="BBD115" s="431"/>
      <c r="BBE115" s="431"/>
      <c r="BBF115" s="431"/>
      <c r="BBG115" s="431"/>
      <c r="BBH115" s="431"/>
      <c r="BBI115" s="431"/>
      <c r="BBJ115" s="431"/>
      <c r="BBK115" s="431"/>
      <c r="BBL115" s="431"/>
      <c r="BBM115" s="431"/>
      <c r="BBN115" s="431"/>
      <c r="BBO115" s="431"/>
      <c r="BBP115" s="431"/>
      <c r="BBQ115" s="431"/>
      <c r="BBR115" s="431"/>
      <c r="BBS115" s="431"/>
      <c r="BBT115" s="431"/>
      <c r="BBU115" s="431"/>
      <c r="BBV115" s="431"/>
      <c r="BBW115" s="431"/>
      <c r="BBX115" s="431"/>
      <c r="BBY115" s="431"/>
      <c r="BBZ115" s="431"/>
      <c r="BCA115" s="431"/>
      <c r="BCB115" s="431"/>
      <c r="BCC115" s="431"/>
      <c r="BCD115" s="431"/>
      <c r="BCE115" s="431"/>
      <c r="BCF115" s="431"/>
      <c r="BCG115" s="431"/>
      <c r="BCH115" s="431"/>
      <c r="BCI115" s="431"/>
      <c r="BCJ115" s="431"/>
      <c r="BCK115" s="431"/>
      <c r="BCL115" s="431"/>
      <c r="BCM115" s="431"/>
      <c r="BCN115" s="431"/>
      <c r="BCO115" s="431"/>
      <c r="BCP115" s="431"/>
      <c r="BCQ115" s="431"/>
      <c r="BCR115" s="431"/>
      <c r="BCS115" s="431"/>
      <c r="BCT115" s="431"/>
      <c r="BCU115" s="431"/>
      <c r="BCV115" s="431"/>
      <c r="BCW115" s="431"/>
      <c r="BCX115" s="431"/>
      <c r="BCY115" s="431"/>
      <c r="BCZ115" s="431"/>
      <c r="BDA115" s="431"/>
      <c r="BDB115" s="431"/>
      <c r="BDC115" s="431"/>
      <c r="BDD115" s="431"/>
      <c r="BDE115" s="431"/>
      <c r="BDF115" s="431"/>
      <c r="BDG115" s="431"/>
      <c r="BDH115" s="431"/>
      <c r="BDI115" s="431"/>
      <c r="BDJ115" s="431"/>
      <c r="BDK115" s="431"/>
      <c r="BDL115" s="431"/>
      <c r="BDM115" s="431"/>
      <c r="BDN115" s="431"/>
      <c r="BDO115" s="431"/>
      <c r="BDP115" s="431"/>
      <c r="BDQ115" s="431"/>
      <c r="BDR115" s="431"/>
      <c r="BDS115" s="431"/>
      <c r="BDT115" s="431"/>
      <c r="BDU115" s="431"/>
      <c r="BDV115" s="431"/>
      <c r="BDW115" s="431"/>
      <c r="BDX115" s="431"/>
      <c r="BDY115" s="431"/>
      <c r="BDZ115" s="431"/>
      <c r="BEA115" s="431"/>
      <c r="BEB115" s="431"/>
      <c r="BEC115" s="431"/>
      <c r="BED115" s="431"/>
      <c r="BEE115" s="431"/>
      <c r="BEF115" s="431"/>
      <c r="BEG115" s="431"/>
      <c r="BEH115" s="431"/>
      <c r="BEI115" s="431"/>
      <c r="BEJ115" s="431"/>
      <c r="BEK115" s="431"/>
      <c r="BEL115" s="431"/>
      <c r="BEM115" s="431"/>
      <c r="BEN115" s="431"/>
      <c r="BEO115" s="431"/>
      <c r="BEP115" s="431"/>
      <c r="BEQ115" s="431"/>
      <c r="BER115" s="431"/>
      <c r="BES115" s="431"/>
      <c r="BET115" s="431"/>
      <c r="BEU115" s="431"/>
      <c r="BEV115" s="431"/>
      <c r="BEW115" s="431"/>
      <c r="BEX115" s="431"/>
      <c r="BEY115" s="431"/>
      <c r="BEZ115" s="431"/>
      <c r="BFA115" s="431"/>
      <c r="BFB115" s="431"/>
      <c r="BFC115" s="431"/>
      <c r="BFD115" s="431"/>
      <c r="BFE115" s="431"/>
      <c r="BFF115" s="431"/>
      <c r="BFG115" s="431"/>
      <c r="BFH115" s="431"/>
      <c r="BFI115" s="431"/>
      <c r="BFJ115" s="431"/>
      <c r="BFK115" s="431"/>
      <c r="BFL115" s="431"/>
      <c r="BFM115" s="431"/>
      <c r="BFN115" s="431"/>
      <c r="BFO115" s="431"/>
      <c r="BFP115" s="431"/>
      <c r="BFQ115" s="431"/>
      <c r="BFR115" s="431"/>
      <c r="BFS115" s="431"/>
      <c r="BFT115" s="431"/>
      <c r="BFU115" s="431"/>
      <c r="BFV115" s="431"/>
      <c r="BFW115" s="431"/>
      <c r="BFX115" s="431"/>
      <c r="BFY115" s="431"/>
      <c r="BFZ115" s="431"/>
      <c r="BGA115" s="431"/>
      <c r="BGB115" s="431"/>
      <c r="BGC115" s="431"/>
      <c r="BGD115" s="431"/>
      <c r="BGE115" s="431"/>
      <c r="BGF115" s="431"/>
      <c r="BGG115" s="431"/>
      <c r="BGH115" s="431"/>
      <c r="BGI115" s="431"/>
      <c r="BGJ115" s="431"/>
      <c r="BGK115" s="431"/>
      <c r="BGL115" s="431"/>
      <c r="BGM115" s="431"/>
      <c r="BGN115" s="431"/>
      <c r="BGO115" s="431"/>
      <c r="BGP115" s="431"/>
      <c r="BGQ115" s="431"/>
      <c r="BGR115" s="431"/>
      <c r="BGS115" s="431"/>
      <c r="BGT115" s="431"/>
      <c r="BGU115" s="431"/>
      <c r="BGV115" s="431"/>
      <c r="BGW115" s="431"/>
      <c r="BGX115" s="431"/>
      <c r="BGY115" s="431"/>
      <c r="BGZ115" s="431"/>
      <c r="BHA115" s="431"/>
      <c r="BHB115" s="431"/>
      <c r="BHC115" s="431"/>
      <c r="BHD115" s="431"/>
      <c r="BHE115" s="431"/>
      <c r="BHF115" s="431"/>
      <c r="BHG115" s="431"/>
      <c r="BHH115" s="431"/>
      <c r="BHI115" s="431"/>
      <c r="BHJ115" s="431"/>
      <c r="BHK115" s="431"/>
      <c r="BHL115" s="431"/>
      <c r="BHM115" s="431"/>
      <c r="BHN115" s="431"/>
      <c r="BHO115" s="431"/>
      <c r="BHP115" s="431"/>
      <c r="BHQ115" s="431"/>
      <c r="BHR115" s="431"/>
      <c r="BHS115" s="431"/>
      <c r="BHT115" s="431"/>
      <c r="BHU115" s="431"/>
      <c r="BHV115" s="431"/>
      <c r="BHW115" s="431"/>
      <c r="BHX115" s="431"/>
      <c r="BHY115" s="431"/>
      <c r="BHZ115" s="431"/>
      <c r="BIA115" s="431"/>
      <c r="BIB115" s="431"/>
      <c r="BIC115" s="431"/>
      <c r="BID115" s="431"/>
      <c r="BIE115" s="431"/>
      <c r="BIF115" s="431"/>
      <c r="BIG115" s="431"/>
      <c r="BIH115" s="431"/>
      <c r="BII115" s="431"/>
      <c r="BIJ115" s="431"/>
      <c r="BIK115" s="431"/>
      <c r="BIL115" s="431"/>
      <c r="BIM115" s="431"/>
      <c r="BIN115" s="431"/>
      <c r="BIO115" s="431"/>
      <c r="BIP115" s="431"/>
      <c r="BIQ115" s="431"/>
      <c r="BIR115" s="431"/>
      <c r="BIS115" s="431"/>
      <c r="BIT115" s="431"/>
      <c r="BIU115" s="431"/>
      <c r="BIV115" s="431"/>
      <c r="BIW115" s="431"/>
      <c r="BIX115" s="431"/>
      <c r="BIY115" s="431"/>
      <c r="BIZ115" s="431"/>
      <c r="BJA115" s="431"/>
      <c r="BJB115" s="431"/>
      <c r="BJC115" s="431"/>
      <c r="BJD115" s="431"/>
      <c r="BJE115" s="431"/>
      <c r="BJF115" s="431"/>
      <c r="BJG115" s="431"/>
      <c r="BJH115" s="431"/>
      <c r="BJI115" s="431"/>
      <c r="BJJ115" s="431"/>
      <c r="BJK115" s="431"/>
      <c r="BJL115" s="431"/>
      <c r="BJM115" s="431"/>
      <c r="BJN115" s="431"/>
      <c r="BJO115" s="431"/>
      <c r="BJP115" s="431"/>
      <c r="BJQ115" s="431"/>
      <c r="BJR115" s="431"/>
      <c r="BJS115" s="431"/>
      <c r="BJT115" s="431"/>
      <c r="BJU115" s="431"/>
      <c r="BJV115" s="431"/>
      <c r="BJW115" s="431"/>
      <c r="BJX115" s="431"/>
      <c r="BJY115" s="431"/>
      <c r="BJZ115" s="431"/>
      <c r="BKA115" s="431"/>
      <c r="BKB115" s="431"/>
      <c r="BKC115" s="431"/>
      <c r="BKD115" s="431"/>
      <c r="BKE115" s="431"/>
      <c r="BKF115" s="431"/>
      <c r="BKG115" s="431"/>
      <c r="BKH115" s="431"/>
      <c r="BKI115" s="431"/>
      <c r="BKJ115" s="431"/>
      <c r="BKK115" s="431"/>
      <c r="BKL115" s="431"/>
      <c r="BKM115" s="431"/>
      <c r="BKN115" s="431"/>
      <c r="BKO115" s="431"/>
      <c r="BKP115" s="431"/>
      <c r="BKQ115" s="431"/>
      <c r="BKR115" s="431"/>
      <c r="BKS115" s="431"/>
      <c r="BKT115" s="431"/>
      <c r="BKU115" s="431"/>
      <c r="BKV115" s="431"/>
      <c r="BKW115" s="431"/>
      <c r="BKX115" s="431"/>
      <c r="BKY115" s="431"/>
      <c r="BKZ115" s="431"/>
      <c r="BLA115" s="431"/>
      <c r="BLB115" s="431"/>
      <c r="BLC115" s="431"/>
      <c r="BLD115" s="431"/>
      <c r="BLE115" s="431"/>
      <c r="BLF115" s="431"/>
      <c r="BLG115" s="431"/>
      <c r="BLH115" s="431"/>
      <c r="BLI115" s="431"/>
      <c r="BLJ115" s="431"/>
      <c r="BLK115" s="431"/>
      <c r="BLL115" s="431"/>
      <c r="BLM115" s="431"/>
      <c r="BLN115" s="431"/>
      <c r="BLO115" s="431"/>
      <c r="BLP115" s="431"/>
      <c r="BLQ115" s="431"/>
      <c r="BLR115" s="431"/>
      <c r="BLS115" s="431"/>
      <c r="BLT115" s="431"/>
      <c r="BLU115" s="431"/>
      <c r="BLV115" s="431"/>
      <c r="BLW115" s="431"/>
      <c r="BLX115" s="431"/>
      <c r="BLY115" s="431"/>
      <c r="BLZ115" s="431"/>
      <c r="BMA115" s="431"/>
      <c r="BMB115" s="431"/>
      <c r="BMC115" s="431"/>
      <c r="BMD115" s="431"/>
      <c r="BME115" s="431"/>
      <c r="BMF115" s="431"/>
      <c r="BMG115" s="431"/>
      <c r="BMH115" s="431"/>
      <c r="BMI115" s="431"/>
      <c r="BMJ115" s="431"/>
      <c r="BMK115" s="431"/>
      <c r="BML115" s="431"/>
      <c r="BMM115" s="431"/>
      <c r="BMN115" s="431"/>
      <c r="BMO115" s="431"/>
      <c r="BMP115" s="431"/>
      <c r="BMQ115" s="431"/>
      <c r="BMR115" s="431"/>
      <c r="BMS115" s="431"/>
      <c r="BMT115" s="431"/>
      <c r="BMU115" s="431"/>
      <c r="BMV115" s="431"/>
      <c r="BMW115" s="431"/>
      <c r="BMX115" s="431"/>
      <c r="BMY115" s="431"/>
      <c r="BMZ115" s="431"/>
      <c r="BNA115" s="431"/>
      <c r="BNB115" s="431"/>
      <c r="BNC115" s="431"/>
      <c r="BND115" s="431"/>
      <c r="BNE115" s="431"/>
      <c r="BNF115" s="431"/>
      <c r="BNG115" s="431"/>
      <c r="BNH115" s="431"/>
      <c r="BNI115" s="431"/>
      <c r="BNJ115" s="431"/>
      <c r="BNK115" s="431"/>
      <c r="BNL115" s="431"/>
      <c r="BNM115" s="431"/>
      <c r="BNN115" s="431"/>
      <c r="BNO115" s="431"/>
      <c r="BNP115" s="431"/>
      <c r="BNQ115" s="431"/>
      <c r="BNR115" s="431"/>
      <c r="BNS115" s="431"/>
      <c r="BNT115" s="431"/>
      <c r="BNU115" s="431"/>
      <c r="BNV115" s="431"/>
      <c r="BNW115" s="431"/>
      <c r="BNX115" s="431"/>
      <c r="BNY115" s="431"/>
      <c r="BNZ115" s="431"/>
      <c r="BOA115" s="431"/>
      <c r="BOB115" s="431"/>
      <c r="BOC115" s="431"/>
      <c r="BOD115" s="431"/>
      <c r="BOE115" s="431"/>
      <c r="BOF115" s="431"/>
      <c r="BOG115" s="431"/>
      <c r="BOH115" s="431"/>
      <c r="BOI115" s="431"/>
      <c r="BOJ115" s="431"/>
      <c r="BOK115" s="431"/>
      <c r="BOL115" s="431"/>
      <c r="BOM115" s="431"/>
      <c r="BON115" s="431"/>
      <c r="BOO115" s="431"/>
      <c r="BOP115" s="431"/>
      <c r="BOQ115" s="431"/>
      <c r="BOR115" s="431"/>
      <c r="BOS115" s="431"/>
      <c r="BOT115" s="431"/>
      <c r="BOU115" s="431"/>
      <c r="BOV115" s="431"/>
      <c r="BOW115" s="431"/>
      <c r="BOX115" s="431"/>
      <c r="BOY115" s="431"/>
      <c r="BOZ115" s="431"/>
      <c r="BPA115" s="431"/>
      <c r="BPB115" s="431"/>
      <c r="BPC115" s="431"/>
      <c r="BPD115" s="431"/>
      <c r="BPE115" s="431"/>
      <c r="BPF115" s="431"/>
      <c r="BPG115" s="431"/>
      <c r="BPH115" s="431"/>
      <c r="BPI115" s="431"/>
      <c r="BPJ115" s="431"/>
      <c r="BPK115" s="431"/>
      <c r="BPL115" s="431"/>
      <c r="BPM115" s="431"/>
      <c r="BPN115" s="431"/>
      <c r="BPO115" s="431"/>
      <c r="BPP115" s="431"/>
      <c r="BPQ115" s="431"/>
      <c r="BPR115" s="431"/>
      <c r="BPS115" s="431"/>
      <c r="BPT115" s="431"/>
      <c r="BPU115" s="431"/>
      <c r="BPV115" s="431"/>
      <c r="BPW115" s="431"/>
      <c r="BPX115" s="431"/>
      <c r="BPY115" s="431"/>
      <c r="BPZ115" s="431"/>
      <c r="BQA115" s="431"/>
      <c r="BQB115" s="431"/>
      <c r="BQC115" s="431"/>
      <c r="BQD115" s="431"/>
      <c r="BQE115" s="431"/>
      <c r="BQF115" s="431"/>
      <c r="BQG115" s="431"/>
      <c r="BQH115" s="431"/>
      <c r="BQI115" s="431"/>
      <c r="BQJ115" s="431"/>
      <c r="BQK115" s="431"/>
      <c r="BQL115" s="431"/>
      <c r="BQM115" s="431"/>
      <c r="BQN115" s="431"/>
      <c r="BQO115" s="431"/>
      <c r="BQP115" s="431"/>
      <c r="BQQ115" s="431"/>
      <c r="BQR115" s="431"/>
      <c r="BQS115" s="431"/>
      <c r="BQT115" s="431"/>
      <c r="BQU115" s="431"/>
      <c r="BQV115" s="431"/>
      <c r="BQW115" s="431"/>
      <c r="BQX115" s="431"/>
      <c r="BQY115" s="431"/>
      <c r="BQZ115" s="431"/>
      <c r="BRA115" s="431"/>
      <c r="BRB115" s="431"/>
      <c r="BRC115" s="431"/>
      <c r="BRD115" s="431"/>
      <c r="BRE115" s="431"/>
      <c r="BRF115" s="431"/>
      <c r="BRG115" s="431"/>
      <c r="BRH115" s="431"/>
      <c r="BRI115" s="431"/>
      <c r="BRJ115" s="431"/>
      <c r="BRK115" s="431"/>
      <c r="BRL115" s="431"/>
      <c r="BRM115" s="431"/>
      <c r="BRN115" s="431"/>
      <c r="BRO115" s="431"/>
      <c r="BRP115" s="431"/>
      <c r="BRQ115" s="431"/>
      <c r="BRR115" s="431"/>
      <c r="BRS115" s="431"/>
      <c r="BRT115" s="431"/>
      <c r="BRU115" s="431"/>
    </row>
    <row r="116" spans="1:1841" ht="29.25" customHeight="1" x14ac:dyDescent="0.3">
      <c r="A116" s="791" t="str">
        <f>+'3. Metas Proyecto de Inv'!X9</f>
        <v>5. Intervenir 1.819 instituciones educativas con señalización de zona escolar en las vías aledañas.</v>
      </c>
      <c r="B116" s="476">
        <v>1</v>
      </c>
      <c r="C116" s="476" t="s">
        <v>179</v>
      </c>
      <c r="D116" s="465">
        <f>59182897.9166667*E116</f>
        <v>295914489.58333349</v>
      </c>
      <c r="E116" s="477">
        <v>5</v>
      </c>
      <c r="F116" s="464">
        <v>0</v>
      </c>
      <c r="G116" s="464">
        <v>0</v>
      </c>
      <c r="H116" s="464">
        <f>23393200*I116</f>
        <v>70179600</v>
      </c>
      <c r="I116" s="477">
        <v>3</v>
      </c>
      <c r="J116" s="478"/>
      <c r="K116" s="464">
        <v>0</v>
      </c>
      <c r="L116" s="479"/>
      <c r="M116" s="476"/>
      <c r="N116" s="478"/>
      <c r="O116" s="476"/>
      <c r="P116" s="478"/>
      <c r="Q116" s="476"/>
      <c r="R116" s="478"/>
      <c r="S116" s="476"/>
      <c r="T116" s="478"/>
      <c r="U116" s="476"/>
      <c r="V116" s="478"/>
      <c r="W116" s="478"/>
      <c r="X116" s="480">
        <f>+H116+L116</f>
        <v>70179600</v>
      </c>
      <c r="Y116" s="469">
        <f>+I116+M116</f>
        <v>3</v>
      </c>
      <c r="Z116" s="480">
        <f>+J116+N116</f>
        <v>0</v>
      </c>
      <c r="AA116" s="470">
        <f>+K116+O116</f>
        <v>0</v>
      </c>
      <c r="AB116" s="521"/>
      <c r="AC116" s="475"/>
      <c r="AD116" s="527"/>
      <c r="AE116" s="527"/>
      <c r="AF116" s="527"/>
      <c r="AG116" s="527"/>
      <c r="AH116" s="431"/>
      <c r="AI116" s="431"/>
      <c r="AJ116" s="431"/>
      <c r="AK116" s="431"/>
      <c r="AL116" s="431"/>
      <c r="AM116" s="431"/>
      <c r="AN116" s="431"/>
      <c r="AO116" s="431"/>
      <c r="AP116" s="431"/>
      <c r="AQ116" s="431"/>
      <c r="AR116" s="431"/>
      <c r="AS116" s="431"/>
      <c r="AT116" s="431"/>
      <c r="AU116" s="431"/>
      <c r="AV116" s="431"/>
      <c r="AW116" s="431"/>
      <c r="AX116" s="431"/>
      <c r="AY116" s="431"/>
      <c r="AZ116" s="431"/>
      <c r="BA116" s="431"/>
      <c r="BB116" s="431"/>
      <c r="BC116" s="431"/>
      <c r="BD116" s="431"/>
      <c r="BE116" s="431"/>
      <c r="BF116" s="431"/>
      <c r="BG116" s="431"/>
      <c r="BH116" s="431"/>
      <c r="BI116" s="431"/>
      <c r="BJ116" s="431"/>
      <c r="BK116" s="431"/>
      <c r="BL116" s="431"/>
      <c r="BM116" s="431"/>
      <c r="BN116" s="431"/>
      <c r="BO116" s="431"/>
      <c r="BP116" s="431"/>
      <c r="BQ116" s="431"/>
      <c r="BR116" s="431"/>
      <c r="BS116" s="431"/>
      <c r="BT116" s="431"/>
      <c r="BU116" s="431"/>
      <c r="BV116" s="431"/>
      <c r="BW116" s="431"/>
      <c r="BX116" s="431"/>
      <c r="BY116" s="431"/>
      <c r="BZ116" s="431"/>
      <c r="CA116" s="431"/>
      <c r="CB116" s="431"/>
      <c r="CC116" s="431"/>
      <c r="CD116" s="431"/>
      <c r="CE116" s="431"/>
      <c r="CF116" s="431"/>
      <c r="CG116" s="431"/>
      <c r="CH116" s="431"/>
      <c r="CI116" s="431"/>
      <c r="CJ116" s="431"/>
      <c r="CK116" s="431"/>
      <c r="CL116" s="431"/>
      <c r="CM116" s="431"/>
      <c r="CN116" s="431"/>
      <c r="CO116" s="431"/>
      <c r="CP116" s="431"/>
      <c r="CQ116" s="431"/>
      <c r="CR116" s="431"/>
      <c r="CS116" s="431"/>
      <c r="CT116" s="431"/>
      <c r="CU116" s="431"/>
      <c r="CV116" s="431"/>
      <c r="CW116" s="431"/>
      <c r="CX116" s="431"/>
      <c r="CY116" s="431"/>
      <c r="CZ116" s="431"/>
      <c r="DA116" s="431"/>
      <c r="DB116" s="431"/>
      <c r="DC116" s="431"/>
      <c r="DD116" s="431"/>
      <c r="DE116" s="431"/>
      <c r="DF116" s="431"/>
      <c r="DG116" s="431"/>
      <c r="DH116" s="431"/>
      <c r="DI116" s="431"/>
      <c r="DJ116" s="431"/>
      <c r="DK116" s="431"/>
      <c r="DL116" s="431"/>
      <c r="DM116" s="431"/>
      <c r="DN116" s="431"/>
      <c r="DO116" s="431"/>
      <c r="DP116" s="431"/>
      <c r="DQ116" s="431"/>
      <c r="DR116" s="431"/>
      <c r="DS116" s="431"/>
      <c r="DT116" s="431"/>
      <c r="DU116" s="431"/>
      <c r="DV116" s="431"/>
      <c r="DW116" s="431"/>
      <c r="DX116" s="431"/>
      <c r="DY116" s="431"/>
      <c r="DZ116" s="431"/>
      <c r="EA116" s="431"/>
      <c r="EB116" s="431"/>
      <c r="EC116" s="431"/>
      <c r="ED116" s="431"/>
      <c r="EE116" s="431"/>
      <c r="EF116" s="431"/>
      <c r="EG116" s="431"/>
      <c r="EH116" s="431"/>
      <c r="EI116" s="431"/>
      <c r="EJ116" s="431"/>
      <c r="EK116" s="431"/>
      <c r="EL116" s="431"/>
      <c r="EM116" s="431"/>
      <c r="EN116" s="431"/>
      <c r="EO116" s="431"/>
      <c r="EP116" s="431"/>
      <c r="EQ116" s="431"/>
      <c r="ER116" s="431"/>
      <c r="ES116" s="431"/>
      <c r="ET116" s="431"/>
      <c r="EU116" s="431"/>
      <c r="EV116" s="431"/>
      <c r="EW116" s="431"/>
      <c r="EX116" s="431"/>
      <c r="EY116" s="431"/>
      <c r="EZ116" s="431"/>
      <c r="FA116" s="431"/>
      <c r="FB116" s="431"/>
      <c r="FC116" s="431"/>
      <c r="FD116" s="431"/>
      <c r="FE116" s="431"/>
      <c r="FF116" s="431"/>
      <c r="FG116" s="431"/>
      <c r="FH116" s="431"/>
      <c r="FI116" s="431"/>
      <c r="FJ116" s="431"/>
      <c r="FK116" s="431"/>
      <c r="FL116" s="431"/>
      <c r="FM116" s="431"/>
      <c r="FN116" s="431"/>
      <c r="FO116" s="431"/>
      <c r="FP116" s="431"/>
      <c r="FQ116" s="431"/>
      <c r="FR116" s="431"/>
      <c r="FS116" s="431"/>
      <c r="FT116" s="431"/>
      <c r="FU116" s="431"/>
      <c r="FV116" s="431"/>
      <c r="FW116" s="431"/>
      <c r="FX116" s="431"/>
      <c r="FY116" s="431"/>
      <c r="FZ116" s="431"/>
      <c r="GA116" s="431"/>
      <c r="GB116" s="431"/>
      <c r="GC116" s="431"/>
      <c r="GD116" s="431"/>
      <c r="GE116" s="431"/>
      <c r="GF116" s="431"/>
      <c r="GG116" s="431"/>
      <c r="GH116" s="431"/>
      <c r="GI116" s="431"/>
      <c r="GJ116" s="431"/>
      <c r="GK116" s="431"/>
      <c r="GL116" s="431"/>
      <c r="GM116" s="431"/>
      <c r="GN116" s="431"/>
      <c r="GO116" s="431"/>
      <c r="GP116" s="431"/>
      <c r="GQ116" s="431"/>
      <c r="GR116" s="431"/>
      <c r="GS116" s="431"/>
      <c r="GT116" s="431"/>
      <c r="GU116" s="431"/>
      <c r="GV116" s="431"/>
      <c r="GW116" s="431"/>
      <c r="GX116" s="431"/>
      <c r="GY116" s="431"/>
      <c r="GZ116" s="431"/>
      <c r="HA116" s="431"/>
      <c r="HB116" s="431"/>
      <c r="HC116" s="431"/>
      <c r="HD116" s="431"/>
      <c r="HE116" s="431"/>
      <c r="HF116" s="431"/>
      <c r="HG116" s="431"/>
      <c r="HH116" s="431"/>
      <c r="HI116" s="431"/>
      <c r="HJ116" s="431"/>
      <c r="HK116" s="431"/>
      <c r="HL116" s="431"/>
      <c r="HM116" s="431"/>
      <c r="HN116" s="431"/>
      <c r="HO116" s="431"/>
      <c r="HP116" s="431"/>
      <c r="HQ116" s="431"/>
      <c r="HR116" s="431"/>
      <c r="HS116" s="431"/>
      <c r="HT116" s="431"/>
      <c r="HU116" s="431"/>
      <c r="HV116" s="431"/>
      <c r="HW116" s="431"/>
      <c r="HX116" s="431"/>
      <c r="HY116" s="431"/>
      <c r="HZ116" s="431"/>
      <c r="IA116" s="431"/>
      <c r="IB116" s="431"/>
      <c r="IC116" s="431"/>
      <c r="ID116" s="431"/>
      <c r="IE116" s="431"/>
      <c r="IF116" s="431"/>
      <c r="IG116" s="431"/>
      <c r="IH116" s="431"/>
      <c r="II116" s="431"/>
      <c r="IJ116" s="431"/>
      <c r="IK116" s="431"/>
      <c r="IL116" s="431"/>
      <c r="IM116" s="431"/>
      <c r="IN116" s="431"/>
      <c r="IO116" s="431"/>
      <c r="IP116" s="431"/>
      <c r="IQ116" s="431"/>
      <c r="IR116" s="431"/>
      <c r="IS116" s="431"/>
      <c r="IT116" s="431"/>
      <c r="IU116" s="431"/>
      <c r="IV116" s="431"/>
      <c r="IW116" s="431"/>
      <c r="IX116" s="431"/>
      <c r="IY116" s="431"/>
      <c r="IZ116" s="431"/>
      <c r="JA116" s="431"/>
      <c r="JB116" s="431"/>
      <c r="JC116" s="431"/>
      <c r="JD116" s="431"/>
      <c r="JE116" s="431"/>
      <c r="JF116" s="431"/>
      <c r="JG116" s="431"/>
      <c r="JH116" s="431"/>
      <c r="JI116" s="431"/>
      <c r="JJ116" s="431"/>
      <c r="JK116" s="431"/>
      <c r="JL116" s="431"/>
      <c r="JM116" s="431"/>
      <c r="JN116" s="431"/>
      <c r="JO116" s="431"/>
      <c r="JP116" s="431"/>
      <c r="JQ116" s="431"/>
      <c r="JR116" s="431"/>
      <c r="JS116" s="431"/>
      <c r="JT116" s="431"/>
      <c r="JU116" s="431"/>
      <c r="JV116" s="431"/>
      <c r="JW116" s="431"/>
      <c r="JX116" s="431"/>
      <c r="JY116" s="431"/>
      <c r="JZ116" s="431"/>
      <c r="KA116" s="431"/>
      <c r="KB116" s="431"/>
      <c r="KC116" s="431"/>
      <c r="KD116" s="431"/>
      <c r="KE116" s="431"/>
      <c r="KF116" s="431"/>
      <c r="KG116" s="431"/>
      <c r="KH116" s="431"/>
      <c r="KI116" s="431"/>
      <c r="KJ116" s="431"/>
      <c r="KK116" s="431"/>
      <c r="KL116" s="431"/>
      <c r="KM116" s="431"/>
      <c r="KN116" s="431"/>
      <c r="KO116" s="431"/>
      <c r="KP116" s="431"/>
      <c r="KQ116" s="431"/>
      <c r="KR116" s="431"/>
      <c r="KS116" s="431"/>
      <c r="KT116" s="431"/>
      <c r="KU116" s="431"/>
      <c r="KV116" s="431"/>
      <c r="KW116" s="431"/>
      <c r="KX116" s="431"/>
      <c r="KY116" s="431"/>
      <c r="KZ116" s="431"/>
      <c r="LA116" s="431"/>
      <c r="LB116" s="431"/>
      <c r="LC116" s="431"/>
      <c r="LD116" s="431"/>
      <c r="LE116" s="431"/>
      <c r="LF116" s="431"/>
      <c r="LG116" s="431"/>
      <c r="LH116" s="431"/>
      <c r="LI116" s="431"/>
      <c r="LJ116" s="431"/>
      <c r="LK116" s="431"/>
      <c r="LL116" s="431"/>
      <c r="LM116" s="431"/>
      <c r="LN116" s="431"/>
      <c r="LO116" s="431"/>
      <c r="LP116" s="431"/>
      <c r="LQ116" s="431"/>
      <c r="LR116" s="431"/>
      <c r="LS116" s="431"/>
      <c r="LT116" s="431"/>
      <c r="LU116" s="431"/>
      <c r="LV116" s="431"/>
      <c r="LW116" s="431"/>
      <c r="LX116" s="431"/>
      <c r="LY116" s="431"/>
      <c r="LZ116" s="431"/>
      <c r="MA116" s="431"/>
      <c r="MB116" s="431"/>
      <c r="MC116" s="431"/>
      <c r="MD116" s="431"/>
      <c r="ME116" s="431"/>
      <c r="MF116" s="431"/>
      <c r="MG116" s="431"/>
      <c r="MH116" s="431"/>
      <c r="MI116" s="431"/>
      <c r="MJ116" s="431"/>
      <c r="MK116" s="431"/>
      <c r="ML116" s="431"/>
      <c r="MM116" s="431"/>
      <c r="MN116" s="431"/>
      <c r="MO116" s="431"/>
      <c r="MP116" s="431"/>
      <c r="MQ116" s="431"/>
      <c r="MR116" s="431"/>
      <c r="MS116" s="431"/>
      <c r="MT116" s="431"/>
      <c r="MU116" s="431"/>
      <c r="MV116" s="431"/>
      <c r="MW116" s="431"/>
      <c r="MX116" s="431"/>
      <c r="MY116" s="431"/>
      <c r="MZ116" s="431"/>
      <c r="NA116" s="431"/>
      <c r="NB116" s="431"/>
      <c r="NC116" s="431"/>
      <c r="ND116" s="431"/>
      <c r="NE116" s="431"/>
      <c r="NF116" s="431"/>
      <c r="NG116" s="431"/>
      <c r="NH116" s="431"/>
      <c r="NI116" s="431"/>
      <c r="NJ116" s="431"/>
      <c r="NK116" s="431"/>
      <c r="NL116" s="431"/>
      <c r="NM116" s="431"/>
      <c r="NN116" s="431"/>
      <c r="NO116" s="431"/>
      <c r="NP116" s="431"/>
      <c r="NQ116" s="431"/>
      <c r="NR116" s="431"/>
      <c r="NS116" s="431"/>
      <c r="NT116" s="431"/>
      <c r="NU116" s="431"/>
      <c r="NV116" s="431"/>
      <c r="NW116" s="431"/>
      <c r="NX116" s="431"/>
      <c r="NY116" s="431"/>
      <c r="NZ116" s="431"/>
      <c r="OA116" s="431"/>
      <c r="OB116" s="431"/>
      <c r="OC116" s="431"/>
      <c r="OD116" s="431"/>
      <c r="OE116" s="431"/>
      <c r="OF116" s="431"/>
      <c r="OG116" s="431"/>
      <c r="OH116" s="431"/>
      <c r="OI116" s="431"/>
      <c r="OJ116" s="431"/>
      <c r="OK116" s="431"/>
      <c r="OL116" s="431"/>
      <c r="OM116" s="431"/>
      <c r="ON116" s="431"/>
      <c r="OO116" s="431"/>
      <c r="OP116" s="431"/>
      <c r="OQ116" s="431"/>
      <c r="OR116" s="431"/>
      <c r="OS116" s="431"/>
      <c r="OT116" s="431"/>
      <c r="OU116" s="431"/>
      <c r="OV116" s="431"/>
      <c r="OW116" s="431"/>
      <c r="OX116" s="431"/>
      <c r="OY116" s="431"/>
      <c r="OZ116" s="431"/>
      <c r="PA116" s="431"/>
      <c r="PB116" s="431"/>
      <c r="PC116" s="431"/>
      <c r="PD116" s="431"/>
      <c r="PE116" s="431"/>
      <c r="PF116" s="431"/>
      <c r="PG116" s="431"/>
      <c r="PH116" s="431"/>
      <c r="PI116" s="431"/>
      <c r="PJ116" s="431"/>
      <c r="PK116" s="431"/>
      <c r="PL116" s="431"/>
      <c r="PM116" s="431"/>
      <c r="PN116" s="431"/>
      <c r="PO116" s="431"/>
      <c r="PP116" s="431"/>
      <c r="PQ116" s="431"/>
      <c r="PR116" s="431"/>
      <c r="PS116" s="431"/>
      <c r="PT116" s="431"/>
      <c r="PU116" s="431"/>
      <c r="PV116" s="431"/>
      <c r="PW116" s="431"/>
      <c r="PX116" s="431"/>
      <c r="PY116" s="431"/>
      <c r="PZ116" s="431"/>
      <c r="QA116" s="431"/>
      <c r="QB116" s="431"/>
      <c r="QC116" s="431"/>
      <c r="QD116" s="431"/>
      <c r="QE116" s="431"/>
      <c r="QF116" s="431"/>
      <c r="QG116" s="431"/>
      <c r="QH116" s="431"/>
      <c r="QI116" s="431"/>
      <c r="QJ116" s="431"/>
      <c r="QK116" s="431"/>
      <c r="QL116" s="431"/>
      <c r="QM116" s="431"/>
      <c r="QN116" s="431"/>
      <c r="QO116" s="431"/>
      <c r="QP116" s="431"/>
      <c r="QQ116" s="431"/>
      <c r="QR116" s="431"/>
      <c r="QS116" s="431"/>
      <c r="QT116" s="431"/>
      <c r="QU116" s="431"/>
      <c r="QV116" s="431"/>
      <c r="QW116" s="431"/>
      <c r="QX116" s="431"/>
      <c r="QY116" s="431"/>
      <c r="QZ116" s="431"/>
      <c r="RA116" s="431"/>
      <c r="RB116" s="431"/>
      <c r="RC116" s="431"/>
      <c r="RD116" s="431"/>
      <c r="RE116" s="431"/>
      <c r="RF116" s="431"/>
      <c r="RG116" s="431"/>
      <c r="RH116" s="431"/>
      <c r="RI116" s="431"/>
      <c r="RJ116" s="431"/>
      <c r="RK116" s="431"/>
      <c r="RL116" s="431"/>
      <c r="RM116" s="431"/>
      <c r="RN116" s="431"/>
      <c r="RO116" s="431"/>
      <c r="RP116" s="431"/>
      <c r="RQ116" s="431"/>
      <c r="RR116" s="431"/>
      <c r="RS116" s="431"/>
      <c r="RT116" s="431"/>
      <c r="RU116" s="431"/>
      <c r="RV116" s="431"/>
      <c r="RW116" s="431"/>
      <c r="RX116" s="431"/>
      <c r="RY116" s="431"/>
      <c r="RZ116" s="431"/>
      <c r="SA116" s="431"/>
      <c r="SB116" s="431"/>
      <c r="SC116" s="431"/>
      <c r="SD116" s="431"/>
      <c r="SE116" s="431"/>
      <c r="SF116" s="431"/>
      <c r="SG116" s="431"/>
      <c r="SH116" s="431"/>
      <c r="SI116" s="431"/>
      <c r="SJ116" s="431"/>
      <c r="SK116" s="431"/>
      <c r="SL116" s="431"/>
      <c r="SM116" s="431"/>
      <c r="SN116" s="431"/>
      <c r="SO116" s="431"/>
      <c r="SP116" s="431"/>
      <c r="SQ116" s="431"/>
      <c r="SR116" s="431"/>
      <c r="SS116" s="431"/>
      <c r="ST116" s="431"/>
      <c r="SU116" s="431"/>
      <c r="SV116" s="431"/>
      <c r="SW116" s="431"/>
      <c r="SX116" s="431"/>
      <c r="SY116" s="431"/>
      <c r="SZ116" s="431"/>
      <c r="TA116" s="431"/>
      <c r="TB116" s="431"/>
      <c r="TC116" s="431"/>
      <c r="TD116" s="431"/>
      <c r="TE116" s="431"/>
      <c r="TF116" s="431"/>
      <c r="TG116" s="431"/>
      <c r="TH116" s="431"/>
      <c r="TI116" s="431"/>
      <c r="TJ116" s="431"/>
      <c r="TK116" s="431"/>
      <c r="TL116" s="431"/>
      <c r="TM116" s="431"/>
      <c r="TN116" s="431"/>
      <c r="TO116" s="431"/>
      <c r="TP116" s="431"/>
      <c r="TQ116" s="431"/>
      <c r="TR116" s="431"/>
      <c r="TS116" s="431"/>
      <c r="TT116" s="431"/>
      <c r="TU116" s="431"/>
      <c r="TV116" s="431"/>
      <c r="TW116" s="431"/>
      <c r="TX116" s="431"/>
      <c r="TY116" s="431"/>
      <c r="TZ116" s="431"/>
      <c r="UA116" s="431"/>
      <c r="UB116" s="431"/>
      <c r="UC116" s="431"/>
      <c r="UD116" s="431"/>
      <c r="UE116" s="431"/>
      <c r="UF116" s="431"/>
      <c r="UG116" s="431"/>
      <c r="UH116" s="431"/>
      <c r="UI116" s="431"/>
      <c r="UJ116" s="431"/>
      <c r="UK116" s="431"/>
      <c r="UL116" s="431"/>
      <c r="UM116" s="431"/>
      <c r="UN116" s="431"/>
      <c r="UO116" s="431"/>
      <c r="UP116" s="431"/>
      <c r="UQ116" s="431"/>
      <c r="UR116" s="431"/>
      <c r="US116" s="431"/>
      <c r="UT116" s="431"/>
      <c r="UU116" s="431"/>
      <c r="UV116" s="431"/>
      <c r="UW116" s="431"/>
      <c r="UX116" s="431"/>
      <c r="UY116" s="431"/>
      <c r="UZ116" s="431"/>
      <c r="VA116" s="431"/>
      <c r="VB116" s="431"/>
      <c r="VC116" s="431"/>
      <c r="VD116" s="431"/>
      <c r="VE116" s="431"/>
      <c r="VF116" s="431"/>
      <c r="VG116" s="431"/>
      <c r="VH116" s="431"/>
      <c r="VI116" s="431"/>
      <c r="VJ116" s="431"/>
      <c r="VK116" s="431"/>
      <c r="VL116" s="431"/>
      <c r="VM116" s="431"/>
      <c r="VN116" s="431"/>
      <c r="VO116" s="431"/>
      <c r="VP116" s="431"/>
      <c r="VQ116" s="431"/>
      <c r="VR116" s="431"/>
      <c r="VS116" s="431"/>
      <c r="VT116" s="431"/>
      <c r="VU116" s="431"/>
      <c r="VV116" s="431"/>
      <c r="VW116" s="431"/>
      <c r="VX116" s="431"/>
      <c r="VY116" s="431"/>
      <c r="VZ116" s="431"/>
      <c r="WA116" s="431"/>
      <c r="WB116" s="431"/>
      <c r="WC116" s="431"/>
      <c r="WD116" s="431"/>
      <c r="WE116" s="431"/>
      <c r="WF116" s="431"/>
      <c r="WG116" s="431"/>
      <c r="WH116" s="431"/>
      <c r="WI116" s="431"/>
      <c r="WJ116" s="431"/>
      <c r="WK116" s="431"/>
      <c r="WL116" s="431"/>
      <c r="WM116" s="431"/>
      <c r="WN116" s="431"/>
      <c r="WO116" s="431"/>
      <c r="WP116" s="431"/>
      <c r="WQ116" s="431"/>
      <c r="WR116" s="431"/>
      <c r="WS116" s="431"/>
      <c r="WT116" s="431"/>
      <c r="WU116" s="431"/>
      <c r="WV116" s="431"/>
      <c r="WW116" s="431"/>
      <c r="WX116" s="431"/>
      <c r="WY116" s="431"/>
      <c r="WZ116" s="431"/>
      <c r="XA116" s="431"/>
      <c r="XB116" s="431"/>
      <c r="XC116" s="431"/>
      <c r="XD116" s="431"/>
      <c r="XE116" s="431"/>
      <c r="XF116" s="431"/>
      <c r="XG116" s="431"/>
      <c r="XH116" s="431"/>
      <c r="XI116" s="431"/>
      <c r="XJ116" s="431"/>
      <c r="XK116" s="431"/>
      <c r="XL116" s="431"/>
      <c r="XM116" s="431"/>
      <c r="XN116" s="431"/>
      <c r="XO116" s="431"/>
      <c r="XP116" s="431"/>
      <c r="XQ116" s="431"/>
      <c r="XR116" s="431"/>
      <c r="XS116" s="431"/>
      <c r="XT116" s="431"/>
      <c r="XU116" s="431"/>
      <c r="XV116" s="431"/>
      <c r="XW116" s="431"/>
      <c r="XX116" s="431"/>
      <c r="XY116" s="431"/>
      <c r="XZ116" s="431"/>
      <c r="YA116" s="431"/>
      <c r="YB116" s="431"/>
      <c r="YC116" s="431"/>
      <c r="YD116" s="431"/>
      <c r="YE116" s="431"/>
      <c r="YF116" s="431"/>
      <c r="YG116" s="431"/>
      <c r="YH116" s="431"/>
      <c r="YI116" s="431"/>
      <c r="YJ116" s="431"/>
      <c r="YK116" s="431"/>
      <c r="YL116" s="431"/>
      <c r="YM116" s="431"/>
      <c r="YN116" s="431"/>
      <c r="YO116" s="431"/>
      <c r="YP116" s="431"/>
      <c r="YQ116" s="431"/>
      <c r="YR116" s="431"/>
      <c r="YS116" s="431"/>
      <c r="YT116" s="431"/>
      <c r="YU116" s="431"/>
      <c r="YV116" s="431"/>
      <c r="YW116" s="431"/>
      <c r="YX116" s="431"/>
      <c r="YY116" s="431"/>
      <c r="YZ116" s="431"/>
      <c r="ZA116" s="431"/>
      <c r="ZB116" s="431"/>
      <c r="ZC116" s="431"/>
      <c r="ZD116" s="431"/>
      <c r="ZE116" s="431"/>
      <c r="ZF116" s="431"/>
      <c r="ZG116" s="431"/>
      <c r="ZH116" s="431"/>
      <c r="ZI116" s="431"/>
      <c r="ZJ116" s="431"/>
      <c r="ZK116" s="431"/>
      <c r="ZL116" s="431"/>
      <c r="ZM116" s="431"/>
      <c r="ZN116" s="431"/>
      <c r="ZO116" s="431"/>
      <c r="ZP116" s="431"/>
      <c r="ZQ116" s="431"/>
      <c r="ZR116" s="431"/>
      <c r="ZS116" s="431"/>
      <c r="ZT116" s="431"/>
      <c r="ZU116" s="431"/>
      <c r="ZV116" s="431"/>
      <c r="ZW116" s="431"/>
      <c r="ZX116" s="431"/>
      <c r="ZY116" s="431"/>
      <c r="ZZ116" s="431"/>
      <c r="AAA116" s="431"/>
      <c r="AAB116" s="431"/>
      <c r="AAC116" s="431"/>
      <c r="AAD116" s="431"/>
      <c r="AAE116" s="431"/>
      <c r="AAF116" s="431"/>
      <c r="AAG116" s="431"/>
      <c r="AAH116" s="431"/>
      <c r="AAI116" s="431"/>
      <c r="AAJ116" s="431"/>
      <c r="AAK116" s="431"/>
      <c r="AAL116" s="431"/>
      <c r="AAM116" s="431"/>
      <c r="AAN116" s="431"/>
      <c r="AAO116" s="431"/>
      <c r="AAP116" s="431"/>
      <c r="AAQ116" s="431"/>
      <c r="AAR116" s="431"/>
      <c r="AAS116" s="431"/>
      <c r="AAT116" s="431"/>
      <c r="AAU116" s="431"/>
      <c r="AAV116" s="431"/>
      <c r="AAW116" s="431"/>
      <c r="AAX116" s="431"/>
      <c r="AAY116" s="431"/>
      <c r="AAZ116" s="431"/>
      <c r="ABA116" s="431"/>
      <c r="ABB116" s="431"/>
      <c r="ABC116" s="431"/>
      <c r="ABD116" s="431"/>
      <c r="ABE116" s="431"/>
      <c r="ABF116" s="431"/>
      <c r="ABG116" s="431"/>
      <c r="ABH116" s="431"/>
      <c r="ABI116" s="431"/>
      <c r="ABJ116" s="431"/>
      <c r="ABK116" s="431"/>
      <c r="ABL116" s="431"/>
      <c r="ABM116" s="431"/>
      <c r="ABN116" s="431"/>
      <c r="ABO116" s="431"/>
      <c r="ABP116" s="431"/>
      <c r="ABQ116" s="431"/>
      <c r="ABR116" s="431"/>
      <c r="ABS116" s="431"/>
      <c r="ABT116" s="431"/>
      <c r="ABU116" s="431"/>
      <c r="ABV116" s="431"/>
      <c r="ABW116" s="431"/>
      <c r="ABX116" s="431"/>
      <c r="ABY116" s="431"/>
      <c r="ABZ116" s="431"/>
      <c r="ACA116" s="431"/>
      <c r="ACB116" s="431"/>
      <c r="ACC116" s="431"/>
      <c r="ACD116" s="431"/>
      <c r="ACE116" s="431"/>
      <c r="ACF116" s="431"/>
      <c r="ACG116" s="431"/>
      <c r="ACH116" s="431"/>
      <c r="ACI116" s="431"/>
      <c r="ACJ116" s="431"/>
      <c r="ACK116" s="431"/>
      <c r="ACL116" s="431"/>
      <c r="ACM116" s="431"/>
      <c r="ACN116" s="431"/>
      <c r="ACO116" s="431"/>
      <c r="ACP116" s="431"/>
      <c r="ACQ116" s="431"/>
      <c r="ACR116" s="431"/>
      <c r="ACS116" s="431"/>
      <c r="ACT116" s="431"/>
      <c r="ACU116" s="431"/>
      <c r="ACV116" s="431"/>
      <c r="ACW116" s="431"/>
      <c r="ACX116" s="431"/>
      <c r="ACY116" s="431"/>
      <c r="ACZ116" s="431"/>
      <c r="ADA116" s="431"/>
      <c r="ADB116" s="431"/>
      <c r="ADC116" s="431"/>
      <c r="ADD116" s="431"/>
      <c r="ADE116" s="431"/>
      <c r="ADF116" s="431"/>
      <c r="ADG116" s="431"/>
      <c r="ADH116" s="431"/>
      <c r="ADI116" s="431"/>
      <c r="ADJ116" s="431"/>
      <c r="ADK116" s="431"/>
      <c r="ADL116" s="431"/>
      <c r="ADM116" s="431"/>
      <c r="ADN116" s="431"/>
      <c r="ADO116" s="431"/>
      <c r="ADP116" s="431"/>
      <c r="ADQ116" s="431"/>
      <c r="ADR116" s="431"/>
      <c r="ADS116" s="431"/>
      <c r="ADT116" s="431"/>
      <c r="ADU116" s="431"/>
      <c r="ADV116" s="431"/>
      <c r="ADW116" s="431"/>
      <c r="ADX116" s="431"/>
      <c r="ADY116" s="431"/>
      <c r="ADZ116" s="431"/>
      <c r="AEA116" s="431"/>
      <c r="AEB116" s="431"/>
      <c r="AEC116" s="431"/>
      <c r="AED116" s="431"/>
      <c r="AEE116" s="431"/>
      <c r="AEF116" s="431"/>
      <c r="AEG116" s="431"/>
      <c r="AEH116" s="431"/>
      <c r="AEI116" s="431"/>
      <c r="AEJ116" s="431"/>
      <c r="AEK116" s="431"/>
      <c r="AEL116" s="431"/>
      <c r="AEM116" s="431"/>
      <c r="AEN116" s="431"/>
      <c r="AEO116" s="431"/>
      <c r="AEP116" s="431"/>
      <c r="AEQ116" s="431"/>
      <c r="AER116" s="431"/>
      <c r="AES116" s="431"/>
      <c r="AET116" s="431"/>
      <c r="AEU116" s="431"/>
      <c r="AEV116" s="431"/>
      <c r="AEW116" s="431"/>
      <c r="AEX116" s="431"/>
      <c r="AEY116" s="431"/>
      <c r="AEZ116" s="431"/>
      <c r="AFA116" s="431"/>
      <c r="AFB116" s="431"/>
      <c r="AFC116" s="431"/>
      <c r="AFD116" s="431"/>
      <c r="AFE116" s="431"/>
      <c r="AFF116" s="431"/>
      <c r="AFG116" s="431"/>
      <c r="AFH116" s="431"/>
      <c r="AFI116" s="431"/>
      <c r="AFJ116" s="431"/>
      <c r="AFK116" s="431"/>
      <c r="AFL116" s="431"/>
      <c r="AFM116" s="431"/>
      <c r="AFN116" s="431"/>
      <c r="AFO116" s="431"/>
      <c r="AFP116" s="431"/>
      <c r="AFQ116" s="431"/>
      <c r="AFR116" s="431"/>
      <c r="AFS116" s="431"/>
      <c r="AFT116" s="431"/>
      <c r="AFU116" s="431"/>
      <c r="AFV116" s="431"/>
      <c r="AFW116" s="431"/>
      <c r="AFX116" s="431"/>
      <c r="AFY116" s="431"/>
      <c r="AFZ116" s="431"/>
      <c r="AGA116" s="431"/>
      <c r="AGB116" s="431"/>
      <c r="AGC116" s="431"/>
      <c r="AGD116" s="431"/>
      <c r="AGE116" s="431"/>
      <c r="AGF116" s="431"/>
      <c r="AGG116" s="431"/>
      <c r="AGH116" s="431"/>
      <c r="AGI116" s="431"/>
      <c r="AGJ116" s="431"/>
      <c r="AGK116" s="431"/>
      <c r="AGL116" s="431"/>
      <c r="AGM116" s="431"/>
      <c r="AGN116" s="431"/>
      <c r="AGO116" s="431"/>
      <c r="AGP116" s="431"/>
      <c r="AGQ116" s="431"/>
      <c r="AGR116" s="431"/>
      <c r="AGS116" s="431"/>
      <c r="AGT116" s="431"/>
      <c r="AGU116" s="431"/>
      <c r="AGV116" s="431"/>
      <c r="AGW116" s="431"/>
      <c r="AGX116" s="431"/>
      <c r="AGY116" s="431"/>
      <c r="AGZ116" s="431"/>
      <c r="AHA116" s="431"/>
      <c r="AHB116" s="431"/>
      <c r="AHC116" s="431"/>
      <c r="AHD116" s="431"/>
      <c r="AHE116" s="431"/>
      <c r="AHF116" s="431"/>
      <c r="AHG116" s="431"/>
      <c r="AHH116" s="431"/>
      <c r="AHI116" s="431"/>
      <c r="AHJ116" s="431"/>
      <c r="AHK116" s="431"/>
      <c r="AHL116" s="431"/>
      <c r="AHM116" s="431"/>
      <c r="AHN116" s="431"/>
      <c r="AHO116" s="431"/>
      <c r="AHP116" s="431"/>
      <c r="AHQ116" s="431"/>
      <c r="AHR116" s="431"/>
      <c r="AHS116" s="431"/>
      <c r="AHT116" s="431"/>
      <c r="AHU116" s="431"/>
      <c r="AHV116" s="431"/>
      <c r="AHW116" s="431"/>
      <c r="AHX116" s="431"/>
      <c r="AHY116" s="431"/>
      <c r="AHZ116" s="431"/>
      <c r="AIA116" s="431"/>
      <c r="AIB116" s="431"/>
      <c r="AIC116" s="431"/>
      <c r="AID116" s="431"/>
      <c r="AIE116" s="431"/>
      <c r="AIF116" s="431"/>
      <c r="AIG116" s="431"/>
      <c r="AIH116" s="431"/>
      <c r="AII116" s="431"/>
      <c r="AIJ116" s="431"/>
      <c r="AIK116" s="431"/>
      <c r="AIL116" s="431"/>
      <c r="AIM116" s="431"/>
      <c r="AIN116" s="431"/>
      <c r="AIO116" s="431"/>
      <c r="AIP116" s="431"/>
      <c r="AIQ116" s="431"/>
      <c r="AIR116" s="431"/>
      <c r="AIS116" s="431"/>
      <c r="AIT116" s="431"/>
      <c r="AIU116" s="431"/>
      <c r="AIV116" s="431"/>
      <c r="AIW116" s="431"/>
      <c r="AIX116" s="431"/>
      <c r="AIY116" s="431"/>
      <c r="AIZ116" s="431"/>
      <c r="AJA116" s="431"/>
      <c r="AJB116" s="431"/>
      <c r="AJC116" s="431"/>
      <c r="AJD116" s="431"/>
      <c r="AJE116" s="431"/>
      <c r="AJF116" s="431"/>
      <c r="AJG116" s="431"/>
      <c r="AJH116" s="431"/>
      <c r="AJI116" s="431"/>
      <c r="AJJ116" s="431"/>
      <c r="AJK116" s="431"/>
      <c r="AJL116" s="431"/>
      <c r="AJM116" s="431"/>
      <c r="AJN116" s="431"/>
      <c r="AJO116" s="431"/>
      <c r="AJP116" s="431"/>
      <c r="AJQ116" s="431"/>
      <c r="AJR116" s="431"/>
      <c r="AJS116" s="431"/>
      <c r="AJT116" s="431"/>
      <c r="AJU116" s="431"/>
      <c r="AJV116" s="431"/>
      <c r="AJW116" s="431"/>
      <c r="AJX116" s="431"/>
      <c r="AJY116" s="431"/>
      <c r="AJZ116" s="431"/>
      <c r="AKA116" s="431"/>
      <c r="AKB116" s="431"/>
      <c r="AKC116" s="431"/>
      <c r="AKD116" s="431"/>
      <c r="AKE116" s="431"/>
      <c r="AKF116" s="431"/>
      <c r="AKG116" s="431"/>
      <c r="AKH116" s="431"/>
      <c r="AKI116" s="431"/>
      <c r="AKJ116" s="431"/>
      <c r="AKK116" s="431"/>
      <c r="AKL116" s="431"/>
      <c r="AKM116" s="431"/>
      <c r="AKN116" s="431"/>
      <c r="AKO116" s="431"/>
      <c r="AKP116" s="431"/>
      <c r="AKQ116" s="431"/>
      <c r="AKR116" s="431"/>
      <c r="AKS116" s="431"/>
      <c r="AKT116" s="431"/>
      <c r="AKU116" s="431"/>
      <c r="AKV116" s="431"/>
      <c r="AKW116" s="431"/>
      <c r="AKX116" s="431"/>
      <c r="AKY116" s="431"/>
      <c r="AKZ116" s="431"/>
      <c r="ALA116" s="431"/>
      <c r="ALB116" s="431"/>
      <c r="ALC116" s="431"/>
      <c r="ALD116" s="431"/>
      <c r="ALE116" s="431"/>
      <c r="ALF116" s="431"/>
      <c r="ALG116" s="431"/>
      <c r="ALH116" s="431"/>
      <c r="ALI116" s="431"/>
      <c r="ALJ116" s="431"/>
      <c r="ALK116" s="431"/>
      <c r="ALL116" s="431"/>
      <c r="ALM116" s="431"/>
      <c r="ALN116" s="431"/>
      <c r="ALO116" s="431"/>
      <c r="ALP116" s="431"/>
      <c r="ALQ116" s="431"/>
      <c r="ALR116" s="431"/>
      <c r="ALS116" s="431"/>
      <c r="ALT116" s="431"/>
      <c r="ALU116" s="431"/>
      <c r="ALV116" s="431"/>
      <c r="ALW116" s="431"/>
      <c r="ALX116" s="431"/>
      <c r="ALY116" s="431"/>
      <c r="ALZ116" s="431"/>
      <c r="AMA116" s="431"/>
      <c r="AMB116" s="431"/>
      <c r="AMC116" s="431"/>
      <c r="AMD116" s="431"/>
      <c r="AME116" s="431"/>
      <c r="AMF116" s="431"/>
      <c r="AMG116" s="431"/>
      <c r="AMH116" s="431"/>
      <c r="AMI116" s="431"/>
      <c r="AMJ116" s="431"/>
      <c r="AMK116" s="431"/>
      <c r="AML116" s="431"/>
      <c r="AMM116" s="431"/>
      <c r="AMN116" s="431"/>
      <c r="AMO116" s="431"/>
      <c r="AMP116" s="431"/>
      <c r="AMQ116" s="431"/>
      <c r="AMR116" s="431"/>
      <c r="AMS116" s="431"/>
      <c r="AMT116" s="431"/>
      <c r="AMU116" s="431"/>
      <c r="AMV116" s="431"/>
      <c r="AMW116" s="431"/>
      <c r="AMX116" s="431"/>
      <c r="AMY116" s="431"/>
      <c r="AMZ116" s="431"/>
      <c r="ANA116" s="431"/>
      <c r="ANB116" s="431"/>
      <c r="ANC116" s="431"/>
      <c r="AND116" s="431"/>
      <c r="ANE116" s="431"/>
      <c r="ANF116" s="431"/>
      <c r="ANG116" s="431"/>
      <c r="ANH116" s="431"/>
      <c r="ANI116" s="431"/>
      <c r="ANJ116" s="431"/>
      <c r="ANK116" s="431"/>
      <c r="ANL116" s="431"/>
      <c r="ANM116" s="431"/>
      <c r="ANN116" s="431"/>
      <c r="ANO116" s="431"/>
      <c r="ANP116" s="431"/>
      <c r="ANQ116" s="431"/>
      <c r="ANR116" s="431"/>
      <c r="ANS116" s="431"/>
      <c r="ANT116" s="431"/>
      <c r="ANU116" s="431"/>
      <c r="ANV116" s="431"/>
      <c r="ANW116" s="431"/>
      <c r="ANX116" s="431"/>
      <c r="ANY116" s="431"/>
      <c r="ANZ116" s="431"/>
      <c r="AOA116" s="431"/>
      <c r="AOB116" s="431"/>
      <c r="AOC116" s="431"/>
      <c r="AOD116" s="431"/>
      <c r="AOE116" s="431"/>
      <c r="AOF116" s="431"/>
      <c r="AOG116" s="431"/>
      <c r="AOH116" s="431"/>
      <c r="AOI116" s="431"/>
      <c r="AOJ116" s="431"/>
      <c r="AOK116" s="431"/>
      <c r="AOL116" s="431"/>
      <c r="AOM116" s="431"/>
      <c r="AON116" s="431"/>
      <c r="AOO116" s="431"/>
      <c r="AOP116" s="431"/>
      <c r="AOQ116" s="431"/>
      <c r="AOR116" s="431"/>
      <c r="AOS116" s="431"/>
      <c r="AOT116" s="431"/>
      <c r="AOU116" s="431"/>
      <c r="AOV116" s="431"/>
      <c r="AOW116" s="431"/>
      <c r="AOX116" s="431"/>
      <c r="AOY116" s="431"/>
      <c r="AOZ116" s="431"/>
      <c r="APA116" s="431"/>
      <c r="APB116" s="431"/>
      <c r="APC116" s="431"/>
      <c r="APD116" s="431"/>
      <c r="APE116" s="431"/>
      <c r="APF116" s="431"/>
      <c r="APG116" s="431"/>
      <c r="APH116" s="431"/>
      <c r="API116" s="431"/>
      <c r="APJ116" s="431"/>
      <c r="APK116" s="431"/>
      <c r="APL116" s="431"/>
      <c r="APM116" s="431"/>
      <c r="APN116" s="431"/>
      <c r="APO116" s="431"/>
      <c r="APP116" s="431"/>
      <c r="APQ116" s="431"/>
      <c r="APR116" s="431"/>
      <c r="APS116" s="431"/>
      <c r="APT116" s="431"/>
      <c r="APU116" s="431"/>
      <c r="APV116" s="431"/>
      <c r="APW116" s="431"/>
      <c r="APX116" s="431"/>
      <c r="APY116" s="431"/>
      <c r="APZ116" s="431"/>
      <c r="AQA116" s="431"/>
      <c r="AQB116" s="431"/>
      <c r="AQC116" s="431"/>
      <c r="AQD116" s="431"/>
      <c r="AQE116" s="431"/>
      <c r="AQF116" s="431"/>
      <c r="AQG116" s="431"/>
      <c r="AQH116" s="431"/>
      <c r="AQI116" s="431"/>
      <c r="AQJ116" s="431"/>
      <c r="AQK116" s="431"/>
      <c r="AQL116" s="431"/>
      <c r="AQM116" s="431"/>
      <c r="AQN116" s="431"/>
      <c r="AQO116" s="431"/>
      <c r="AQP116" s="431"/>
      <c r="AQQ116" s="431"/>
      <c r="AQR116" s="431"/>
      <c r="AQS116" s="431"/>
      <c r="AQT116" s="431"/>
      <c r="AQU116" s="431"/>
      <c r="AQV116" s="431"/>
      <c r="AQW116" s="431"/>
      <c r="AQX116" s="431"/>
      <c r="AQY116" s="431"/>
      <c r="AQZ116" s="431"/>
      <c r="ARA116" s="431"/>
      <c r="ARB116" s="431"/>
      <c r="ARC116" s="431"/>
      <c r="ARD116" s="431"/>
      <c r="ARE116" s="431"/>
      <c r="ARF116" s="431"/>
      <c r="ARG116" s="431"/>
      <c r="ARH116" s="431"/>
      <c r="ARI116" s="431"/>
      <c r="ARJ116" s="431"/>
      <c r="ARK116" s="431"/>
      <c r="ARL116" s="431"/>
      <c r="ARM116" s="431"/>
      <c r="ARN116" s="431"/>
      <c r="ARO116" s="431"/>
      <c r="ARP116" s="431"/>
      <c r="ARQ116" s="431"/>
      <c r="ARR116" s="431"/>
      <c r="ARS116" s="431"/>
      <c r="ART116" s="431"/>
      <c r="ARU116" s="431"/>
      <c r="ARV116" s="431"/>
      <c r="ARW116" s="431"/>
      <c r="ARX116" s="431"/>
      <c r="ARY116" s="431"/>
      <c r="ARZ116" s="431"/>
      <c r="ASA116" s="431"/>
      <c r="ASB116" s="431"/>
      <c r="ASC116" s="431"/>
      <c r="ASD116" s="431"/>
      <c r="ASE116" s="431"/>
      <c r="ASF116" s="431"/>
      <c r="ASG116" s="431"/>
      <c r="ASH116" s="431"/>
      <c r="ASI116" s="431"/>
      <c r="ASJ116" s="431"/>
      <c r="ASK116" s="431"/>
      <c r="ASL116" s="431"/>
      <c r="ASM116" s="431"/>
      <c r="ASN116" s="431"/>
      <c r="ASO116" s="431"/>
      <c r="ASP116" s="431"/>
      <c r="ASQ116" s="431"/>
      <c r="ASR116" s="431"/>
      <c r="ASS116" s="431"/>
      <c r="AST116" s="431"/>
      <c r="ASU116" s="431"/>
      <c r="ASV116" s="431"/>
      <c r="ASW116" s="431"/>
      <c r="ASX116" s="431"/>
      <c r="ASY116" s="431"/>
      <c r="ASZ116" s="431"/>
      <c r="ATA116" s="431"/>
      <c r="ATB116" s="431"/>
      <c r="ATC116" s="431"/>
      <c r="ATD116" s="431"/>
      <c r="ATE116" s="431"/>
      <c r="ATF116" s="431"/>
      <c r="ATG116" s="431"/>
      <c r="ATH116" s="431"/>
      <c r="ATI116" s="431"/>
      <c r="ATJ116" s="431"/>
      <c r="ATK116" s="431"/>
      <c r="ATL116" s="431"/>
      <c r="ATM116" s="431"/>
      <c r="ATN116" s="431"/>
      <c r="ATO116" s="431"/>
      <c r="ATP116" s="431"/>
      <c r="ATQ116" s="431"/>
      <c r="ATR116" s="431"/>
      <c r="ATS116" s="431"/>
      <c r="ATT116" s="431"/>
      <c r="ATU116" s="431"/>
      <c r="ATV116" s="431"/>
      <c r="ATW116" s="431"/>
      <c r="ATX116" s="431"/>
      <c r="ATY116" s="431"/>
      <c r="ATZ116" s="431"/>
      <c r="AUA116" s="431"/>
      <c r="AUB116" s="431"/>
      <c r="AUC116" s="431"/>
      <c r="AUD116" s="431"/>
      <c r="AUE116" s="431"/>
      <c r="AUF116" s="431"/>
      <c r="AUG116" s="431"/>
      <c r="AUH116" s="431"/>
      <c r="AUI116" s="431"/>
      <c r="AUJ116" s="431"/>
      <c r="AUK116" s="431"/>
      <c r="AUL116" s="431"/>
      <c r="AUM116" s="431"/>
      <c r="AUN116" s="431"/>
      <c r="AUO116" s="431"/>
      <c r="AUP116" s="431"/>
      <c r="AUQ116" s="431"/>
      <c r="AUR116" s="431"/>
      <c r="AUS116" s="431"/>
      <c r="AUT116" s="431"/>
      <c r="AUU116" s="431"/>
      <c r="AUV116" s="431"/>
      <c r="AUW116" s="431"/>
      <c r="AUX116" s="431"/>
      <c r="AUY116" s="431"/>
      <c r="AUZ116" s="431"/>
      <c r="AVA116" s="431"/>
      <c r="AVB116" s="431"/>
      <c r="AVC116" s="431"/>
      <c r="AVD116" s="431"/>
      <c r="AVE116" s="431"/>
      <c r="AVF116" s="431"/>
      <c r="AVG116" s="431"/>
      <c r="AVH116" s="431"/>
      <c r="AVI116" s="431"/>
      <c r="AVJ116" s="431"/>
      <c r="AVK116" s="431"/>
      <c r="AVL116" s="431"/>
      <c r="AVM116" s="431"/>
      <c r="AVN116" s="431"/>
      <c r="AVO116" s="431"/>
      <c r="AVP116" s="431"/>
      <c r="AVQ116" s="431"/>
      <c r="AVR116" s="431"/>
      <c r="AVS116" s="431"/>
      <c r="AVT116" s="431"/>
      <c r="AVU116" s="431"/>
      <c r="AVV116" s="431"/>
      <c r="AVW116" s="431"/>
      <c r="AVX116" s="431"/>
      <c r="AVY116" s="431"/>
      <c r="AVZ116" s="431"/>
      <c r="AWA116" s="431"/>
      <c r="AWB116" s="431"/>
      <c r="AWC116" s="431"/>
      <c r="AWD116" s="431"/>
      <c r="AWE116" s="431"/>
      <c r="AWF116" s="431"/>
      <c r="AWG116" s="431"/>
      <c r="AWH116" s="431"/>
      <c r="AWI116" s="431"/>
      <c r="AWJ116" s="431"/>
      <c r="AWK116" s="431"/>
      <c r="AWL116" s="431"/>
      <c r="AWM116" s="431"/>
      <c r="AWN116" s="431"/>
      <c r="AWO116" s="431"/>
      <c r="AWP116" s="431"/>
      <c r="AWQ116" s="431"/>
      <c r="AWR116" s="431"/>
      <c r="AWS116" s="431"/>
      <c r="AWT116" s="431"/>
      <c r="AWU116" s="431"/>
      <c r="AWV116" s="431"/>
      <c r="AWW116" s="431"/>
      <c r="AWX116" s="431"/>
      <c r="AWY116" s="431"/>
      <c r="AWZ116" s="431"/>
      <c r="AXA116" s="431"/>
      <c r="AXB116" s="431"/>
      <c r="AXC116" s="431"/>
      <c r="AXD116" s="431"/>
      <c r="AXE116" s="431"/>
      <c r="AXF116" s="431"/>
      <c r="AXG116" s="431"/>
      <c r="AXH116" s="431"/>
      <c r="AXI116" s="431"/>
      <c r="AXJ116" s="431"/>
      <c r="AXK116" s="431"/>
      <c r="AXL116" s="431"/>
      <c r="AXM116" s="431"/>
      <c r="AXN116" s="431"/>
      <c r="AXO116" s="431"/>
      <c r="AXP116" s="431"/>
      <c r="AXQ116" s="431"/>
      <c r="AXR116" s="431"/>
      <c r="AXS116" s="431"/>
      <c r="AXT116" s="431"/>
      <c r="AXU116" s="431"/>
      <c r="AXV116" s="431"/>
      <c r="AXW116" s="431"/>
      <c r="AXX116" s="431"/>
      <c r="AXY116" s="431"/>
      <c r="AXZ116" s="431"/>
      <c r="AYA116" s="431"/>
      <c r="AYB116" s="431"/>
      <c r="AYC116" s="431"/>
      <c r="AYD116" s="431"/>
      <c r="AYE116" s="431"/>
      <c r="AYF116" s="431"/>
      <c r="AYG116" s="431"/>
      <c r="AYH116" s="431"/>
      <c r="AYI116" s="431"/>
      <c r="AYJ116" s="431"/>
      <c r="AYK116" s="431"/>
      <c r="AYL116" s="431"/>
      <c r="AYM116" s="431"/>
      <c r="AYN116" s="431"/>
      <c r="AYO116" s="431"/>
      <c r="AYP116" s="431"/>
      <c r="AYQ116" s="431"/>
      <c r="AYR116" s="431"/>
      <c r="AYS116" s="431"/>
      <c r="AYT116" s="431"/>
      <c r="AYU116" s="431"/>
      <c r="AYV116" s="431"/>
      <c r="AYW116" s="431"/>
      <c r="AYX116" s="431"/>
      <c r="AYY116" s="431"/>
      <c r="AYZ116" s="431"/>
      <c r="AZA116" s="431"/>
      <c r="AZB116" s="431"/>
      <c r="AZC116" s="431"/>
      <c r="AZD116" s="431"/>
      <c r="AZE116" s="431"/>
      <c r="AZF116" s="431"/>
      <c r="AZG116" s="431"/>
      <c r="AZH116" s="431"/>
      <c r="AZI116" s="431"/>
      <c r="AZJ116" s="431"/>
      <c r="AZK116" s="431"/>
      <c r="AZL116" s="431"/>
      <c r="AZM116" s="431"/>
      <c r="AZN116" s="431"/>
      <c r="AZO116" s="431"/>
      <c r="AZP116" s="431"/>
      <c r="AZQ116" s="431"/>
      <c r="AZR116" s="431"/>
      <c r="AZS116" s="431"/>
      <c r="AZT116" s="431"/>
      <c r="AZU116" s="431"/>
      <c r="AZV116" s="431"/>
      <c r="AZW116" s="431"/>
      <c r="AZX116" s="431"/>
      <c r="AZY116" s="431"/>
      <c r="AZZ116" s="431"/>
      <c r="BAA116" s="431"/>
      <c r="BAB116" s="431"/>
      <c r="BAC116" s="431"/>
      <c r="BAD116" s="431"/>
      <c r="BAE116" s="431"/>
      <c r="BAF116" s="431"/>
      <c r="BAG116" s="431"/>
      <c r="BAH116" s="431"/>
      <c r="BAI116" s="431"/>
      <c r="BAJ116" s="431"/>
      <c r="BAK116" s="431"/>
      <c r="BAL116" s="431"/>
      <c r="BAM116" s="431"/>
      <c r="BAN116" s="431"/>
      <c r="BAO116" s="431"/>
      <c r="BAP116" s="431"/>
      <c r="BAQ116" s="431"/>
      <c r="BAR116" s="431"/>
      <c r="BAS116" s="431"/>
      <c r="BAT116" s="431"/>
      <c r="BAU116" s="431"/>
      <c r="BAV116" s="431"/>
      <c r="BAW116" s="431"/>
      <c r="BAX116" s="431"/>
      <c r="BAY116" s="431"/>
      <c r="BAZ116" s="431"/>
      <c r="BBA116" s="431"/>
      <c r="BBB116" s="431"/>
      <c r="BBC116" s="431"/>
      <c r="BBD116" s="431"/>
      <c r="BBE116" s="431"/>
      <c r="BBF116" s="431"/>
      <c r="BBG116" s="431"/>
      <c r="BBH116" s="431"/>
      <c r="BBI116" s="431"/>
      <c r="BBJ116" s="431"/>
      <c r="BBK116" s="431"/>
      <c r="BBL116" s="431"/>
      <c r="BBM116" s="431"/>
      <c r="BBN116" s="431"/>
      <c r="BBO116" s="431"/>
      <c r="BBP116" s="431"/>
      <c r="BBQ116" s="431"/>
      <c r="BBR116" s="431"/>
      <c r="BBS116" s="431"/>
      <c r="BBT116" s="431"/>
      <c r="BBU116" s="431"/>
      <c r="BBV116" s="431"/>
      <c r="BBW116" s="431"/>
      <c r="BBX116" s="431"/>
      <c r="BBY116" s="431"/>
      <c r="BBZ116" s="431"/>
      <c r="BCA116" s="431"/>
      <c r="BCB116" s="431"/>
      <c r="BCC116" s="431"/>
      <c r="BCD116" s="431"/>
      <c r="BCE116" s="431"/>
      <c r="BCF116" s="431"/>
      <c r="BCG116" s="431"/>
      <c r="BCH116" s="431"/>
      <c r="BCI116" s="431"/>
      <c r="BCJ116" s="431"/>
      <c r="BCK116" s="431"/>
      <c r="BCL116" s="431"/>
      <c r="BCM116" s="431"/>
      <c r="BCN116" s="431"/>
      <c r="BCO116" s="431"/>
      <c r="BCP116" s="431"/>
      <c r="BCQ116" s="431"/>
      <c r="BCR116" s="431"/>
      <c r="BCS116" s="431"/>
      <c r="BCT116" s="431"/>
      <c r="BCU116" s="431"/>
      <c r="BCV116" s="431"/>
      <c r="BCW116" s="431"/>
      <c r="BCX116" s="431"/>
      <c r="BCY116" s="431"/>
      <c r="BCZ116" s="431"/>
      <c r="BDA116" s="431"/>
      <c r="BDB116" s="431"/>
      <c r="BDC116" s="431"/>
      <c r="BDD116" s="431"/>
      <c r="BDE116" s="431"/>
      <c r="BDF116" s="431"/>
      <c r="BDG116" s="431"/>
      <c r="BDH116" s="431"/>
      <c r="BDI116" s="431"/>
      <c r="BDJ116" s="431"/>
      <c r="BDK116" s="431"/>
      <c r="BDL116" s="431"/>
      <c r="BDM116" s="431"/>
      <c r="BDN116" s="431"/>
      <c r="BDO116" s="431"/>
      <c r="BDP116" s="431"/>
      <c r="BDQ116" s="431"/>
      <c r="BDR116" s="431"/>
      <c r="BDS116" s="431"/>
      <c r="BDT116" s="431"/>
      <c r="BDU116" s="431"/>
      <c r="BDV116" s="431"/>
      <c r="BDW116" s="431"/>
      <c r="BDX116" s="431"/>
      <c r="BDY116" s="431"/>
      <c r="BDZ116" s="431"/>
      <c r="BEA116" s="431"/>
      <c r="BEB116" s="431"/>
      <c r="BEC116" s="431"/>
      <c r="BED116" s="431"/>
      <c r="BEE116" s="431"/>
      <c r="BEF116" s="431"/>
      <c r="BEG116" s="431"/>
      <c r="BEH116" s="431"/>
      <c r="BEI116" s="431"/>
      <c r="BEJ116" s="431"/>
      <c r="BEK116" s="431"/>
      <c r="BEL116" s="431"/>
      <c r="BEM116" s="431"/>
      <c r="BEN116" s="431"/>
      <c r="BEO116" s="431"/>
      <c r="BEP116" s="431"/>
      <c r="BEQ116" s="431"/>
      <c r="BER116" s="431"/>
      <c r="BES116" s="431"/>
      <c r="BET116" s="431"/>
      <c r="BEU116" s="431"/>
      <c r="BEV116" s="431"/>
      <c r="BEW116" s="431"/>
      <c r="BEX116" s="431"/>
      <c r="BEY116" s="431"/>
      <c r="BEZ116" s="431"/>
      <c r="BFA116" s="431"/>
      <c r="BFB116" s="431"/>
      <c r="BFC116" s="431"/>
      <c r="BFD116" s="431"/>
      <c r="BFE116" s="431"/>
      <c r="BFF116" s="431"/>
      <c r="BFG116" s="431"/>
      <c r="BFH116" s="431"/>
      <c r="BFI116" s="431"/>
      <c r="BFJ116" s="431"/>
      <c r="BFK116" s="431"/>
      <c r="BFL116" s="431"/>
      <c r="BFM116" s="431"/>
      <c r="BFN116" s="431"/>
      <c r="BFO116" s="431"/>
      <c r="BFP116" s="431"/>
      <c r="BFQ116" s="431"/>
      <c r="BFR116" s="431"/>
      <c r="BFS116" s="431"/>
      <c r="BFT116" s="431"/>
      <c r="BFU116" s="431"/>
      <c r="BFV116" s="431"/>
      <c r="BFW116" s="431"/>
      <c r="BFX116" s="431"/>
      <c r="BFY116" s="431"/>
      <c r="BFZ116" s="431"/>
      <c r="BGA116" s="431"/>
      <c r="BGB116" s="431"/>
      <c r="BGC116" s="431"/>
      <c r="BGD116" s="431"/>
      <c r="BGE116" s="431"/>
      <c r="BGF116" s="431"/>
      <c r="BGG116" s="431"/>
      <c r="BGH116" s="431"/>
      <c r="BGI116" s="431"/>
      <c r="BGJ116" s="431"/>
      <c r="BGK116" s="431"/>
      <c r="BGL116" s="431"/>
      <c r="BGM116" s="431"/>
      <c r="BGN116" s="431"/>
      <c r="BGO116" s="431"/>
      <c r="BGP116" s="431"/>
      <c r="BGQ116" s="431"/>
      <c r="BGR116" s="431"/>
      <c r="BGS116" s="431"/>
      <c r="BGT116" s="431"/>
      <c r="BGU116" s="431"/>
      <c r="BGV116" s="431"/>
      <c r="BGW116" s="431"/>
      <c r="BGX116" s="431"/>
      <c r="BGY116" s="431"/>
      <c r="BGZ116" s="431"/>
      <c r="BHA116" s="431"/>
      <c r="BHB116" s="431"/>
      <c r="BHC116" s="431"/>
      <c r="BHD116" s="431"/>
      <c r="BHE116" s="431"/>
      <c r="BHF116" s="431"/>
      <c r="BHG116" s="431"/>
      <c r="BHH116" s="431"/>
      <c r="BHI116" s="431"/>
      <c r="BHJ116" s="431"/>
      <c r="BHK116" s="431"/>
      <c r="BHL116" s="431"/>
      <c r="BHM116" s="431"/>
      <c r="BHN116" s="431"/>
      <c r="BHO116" s="431"/>
      <c r="BHP116" s="431"/>
      <c r="BHQ116" s="431"/>
      <c r="BHR116" s="431"/>
      <c r="BHS116" s="431"/>
      <c r="BHT116" s="431"/>
      <c r="BHU116" s="431"/>
      <c r="BHV116" s="431"/>
      <c r="BHW116" s="431"/>
      <c r="BHX116" s="431"/>
      <c r="BHY116" s="431"/>
      <c r="BHZ116" s="431"/>
      <c r="BIA116" s="431"/>
      <c r="BIB116" s="431"/>
      <c r="BIC116" s="431"/>
      <c r="BID116" s="431"/>
      <c r="BIE116" s="431"/>
      <c r="BIF116" s="431"/>
      <c r="BIG116" s="431"/>
      <c r="BIH116" s="431"/>
      <c r="BII116" s="431"/>
      <c r="BIJ116" s="431"/>
      <c r="BIK116" s="431"/>
      <c r="BIL116" s="431"/>
      <c r="BIM116" s="431"/>
      <c r="BIN116" s="431"/>
      <c r="BIO116" s="431"/>
      <c r="BIP116" s="431"/>
      <c r="BIQ116" s="431"/>
      <c r="BIR116" s="431"/>
      <c r="BIS116" s="431"/>
      <c r="BIT116" s="431"/>
      <c r="BIU116" s="431"/>
      <c r="BIV116" s="431"/>
      <c r="BIW116" s="431"/>
      <c r="BIX116" s="431"/>
      <c r="BIY116" s="431"/>
      <c r="BIZ116" s="431"/>
      <c r="BJA116" s="431"/>
      <c r="BJB116" s="431"/>
      <c r="BJC116" s="431"/>
      <c r="BJD116" s="431"/>
      <c r="BJE116" s="431"/>
      <c r="BJF116" s="431"/>
      <c r="BJG116" s="431"/>
      <c r="BJH116" s="431"/>
      <c r="BJI116" s="431"/>
      <c r="BJJ116" s="431"/>
      <c r="BJK116" s="431"/>
      <c r="BJL116" s="431"/>
      <c r="BJM116" s="431"/>
      <c r="BJN116" s="431"/>
      <c r="BJO116" s="431"/>
      <c r="BJP116" s="431"/>
      <c r="BJQ116" s="431"/>
      <c r="BJR116" s="431"/>
      <c r="BJS116" s="431"/>
      <c r="BJT116" s="431"/>
      <c r="BJU116" s="431"/>
      <c r="BJV116" s="431"/>
      <c r="BJW116" s="431"/>
      <c r="BJX116" s="431"/>
      <c r="BJY116" s="431"/>
      <c r="BJZ116" s="431"/>
      <c r="BKA116" s="431"/>
      <c r="BKB116" s="431"/>
      <c r="BKC116" s="431"/>
      <c r="BKD116" s="431"/>
      <c r="BKE116" s="431"/>
      <c r="BKF116" s="431"/>
      <c r="BKG116" s="431"/>
      <c r="BKH116" s="431"/>
      <c r="BKI116" s="431"/>
      <c r="BKJ116" s="431"/>
      <c r="BKK116" s="431"/>
      <c r="BKL116" s="431"/>
      <c r="BKM116" s="431"/>
      <c r="BKN116" s="431"/>
      <c r="BKO116" s="431"/>
      <c r="BKP116" s="431"/>
      <c r="BKQ116" s="431"/>
      <c r="BKR116" s="431"/>
      <c r="BKS116" s="431"/>
      <c r="BKT116" s="431"/>
      <c r="BKU116" s="431"/>
      <c r="BKV116" s="431"/>
      <c r="BKW116" s="431"/>
      <c r="BKX116" s="431"/>
      <c r="BKY116" s="431"/>
      <c r="BKZ116" s="431"/>
      <c r="BLA116" s="431"/>
      <c r="BLB116" s="431"/>
      <c r="BLC116" s="431"/>
      <c r="BLD116" s="431"/>
      <c r="BLE116" s="431"/>
      <c r="BLF116" s="431"/>
      <c r="BLG116" s="431"/>
      <c r="BLH116" s="431"/>
      <c r="BLI116" s="431"/>
      <c r="BLJ116" s="431"/>
      <c r="BLK116" s="431"/>
      <c r="BLL116" s="431"/>
      <c r="BLM116" s="431"/>
      <c r="BLN116" s="431"/>
      <c r="BLO116" s="431"/>
      <c r="BLP116" s="431"/>
      <c r="BLQ116" s="431"/>
      <c r="BLR116" s="431"/>
      <c r="BLS116" s="431"/>
      <c r="BLT116" s="431"/>
      <c r="BLU116" s="431"/>
      <c r="BLV116" s="431"/>
      <c r="BLW116" s="431"/>
      <c r="BLX116" s="431"/>
      <c r="BLY116" s="431"/>
      <c r="BLZ116" s="431"/>
      <c r="BMA116" s="431"/>
      <c r="BMB116" s="431"/>
      <c r="BMC116" s="431"/>
      <c r="BMD116" s="431"/>
      <c r="BME116" s="431"/>
      <c r="BMF116" s="431"/>
      <c r="BMG116" s="431"/>
      <c r="BMH116" s="431"/>
      <c r="BMI116" s="431"/>
      <c r="BMJ116" s="431"/>
      <c r="BMK116" s="431"/>
      <c r="BML116" s="431"/>
      <c r="BMM116" s="431"/>
      <c r="BMN116" s="431"/>
      <c r="BMO116" s="431"/>
      <c r="BMP116" s="431"/>
      <c r="BMQ116" s="431"/>
      <c r="BMR116" s="431"/>
      <c r="BMS116" s="431"/>
      <c r="BMT116" s="431"/>
      <c r="BMU116" s="431"/>
      <c r="BMV116" s="431"/>
      <c r="BMW116" s="431"/>
      <c r="BMX116" s="431"/>
      <c r="BMY116" s="431"/>
      <c r="BMZ116" s="431"/>
      <c r="BNA116" s="431"/>
      <c r="BNB116" s="431"/>
      <c r="BNC116" s="431"/>
      <c r="BND116" s="431"/>
      <c r="BNE116" s="431"/>
      <c r="BNF116" s="431"/>
      <c r="BNG116" s="431"/>
      <c r="BNH116" s="431"/>
      <c r="BNI116" s="431"/>
      <c r="BNJ116" s="431"/>
      <c r="BNK116" s="431"/>
      <c r="BNL116" s="431"/>
      <c r="BNM116" s="431"/>
      <c r="BNN116" s="431"/>
      <c r="BNO116" s="431"/>
      <c r="BNP116" s="431"/>
      <c r="BNQ116" s="431"/>
      <c r="BNR116" s="431"/>
      <c r="BNS116" s="431"/>
      <c r="BNT116" s="431"/>
      <c r="BNU116" s="431"/>
      <c r="BNV116" s="431"/>
      <c r="BNW116" s="431"/>
      <c r="BNX116" s="431"/>
      <c r="BNY116" s="431"/>
      <c r="BNZ116" s="431"/>
      <c r="BOA116" s="431"/>
      <c r="BOB116" s="431"/>
      <c r="BOC116" s="431"/>
      <c r="BOD116" s="431"/>
      <c r="BOE116" s="431"/>
      <c r="BOF116" s="431"/>
      <c r="BOG116" s="431"/>
      <c r="BOH116" s="431"/>
      <c r="BOI116" s="431"/>
      <c r="BOJ116" s="431"/>
      <c r="BOK116" s="431"/>
      <c r="BOL116" s="431"/>
      <c r="BOM116" s="431"/>
      <c r="BON116" s="431"/>
      <c r="BOO116" s="431"/>
      <c r="BOP116" s="431"/>
      <c r="BOQ116" s="431"/>
      <c r="BOR116" s="431"/>
      <c r="BOS116" s="431"/>
      <c r="BOT116" s="431"/>
      <c r="BOU116" s="431"/>
      <c r="BOV116" s="431"/>
      <c r="BOW116" s="431"/>
      <c r="BOX116" s="431"/>
      <c r="BOY116" s="431"/>
      <c r="BOZ116" s="431"/>
      <c r="BPA116" s="431"/>
      <c r="BPB116" s="431"/>
      <c r="BPC116" s="431"/>
      <c r="BPD116" s="431"/>
      <c r="BPE116" s="431"/>
      <c r="BPF116" s="431"/>
      <c r="BPG116" s="431"/>
      <c r="BPH116" s="431"/>
      <c r="BPI116" s="431"/>
      <c r="BPJ116" s="431"/>
      <c r="BPK116" s="431"/>
      <c r="BPL116" s="431"/>
      <c r="BPM116" s="431"/>
      <c r="BPN116" s="431"/>
      <c r="BPO116" s="431"/>
      <c r="BPP116" s="431"/>
      <c r="BPQ116" s="431"/>
      <c r="BPR116" s="431"/>
      <c r="BPS116" s="431"/>
      <c r="BPT116" s="431"/>
      <c r="BPU116" s="431"/>
      <c r="BPV116" s="431"/>
      <c r="BPW116" s="431"/>
      <c r="BPX116" s="431"/>
      <c r="BPY116" s="431"/>
      <c r="BPZ116" s="431"/>
      <c r="BQA116" s="431"/>
      <c r="BQB116" s="431"/>
      <c r="BQC116" s="431"/>
      <c r="BQD116" s="431"/>
      <c r="BQE116" s="431"/>
      <c r="BQF116" s="431"/>
      <c r="BQG116" s="431"/>
      <c r="BQH116" s="431"/>
      <c r="BQI116" s="431"/>
      <c r="BQJ116" s="431"/>
      <c r="BQK116" s="431"/>
      <c r="BQL116" s="431"/>
      <c r="BQM116" s="431"/>
      <c r="BQN116" s="431"/>
      <c r="BQO116" s="431"/>
      <c r="BQP116" s="431"/>
      <c r="BQQ116" s="431"/>
      <c r="BQR116" s="431"/>
      <c r="BQS116" s="431"/>
      <c r="BQT116" s="431"/>
      <c r="BQU116" s="431"/>
      <c r="BQV116" s="431"/>
      <c r="BQW116" s="431"/>
      <c r="BQX116" s="431"/>
      <c r="BQY116" s="431"/>
      <c r="BQZ116" s="431"/>
      <c r="BRA116" s="431"/>
      <c r="BRB116" s="431"/>
      <c r="BRC116" s="431"/>
      <c r="BRD116" s="431"/>
      <c r="BRE116" s="431"/>
      <c r="BRF116" s="431"/>
      <c r="BRG116" s="431"/>
      <c r="BRH116" s="431"/>
      <c r="BRI116" s="431"/>
      <c r="BRJ116" s="431"/>
      <c r="BRK116" s="431"/>
      <c r="BRL116" s="431"/>
      <c r="BRM116" s="431"/>
      <c r="BRN116" s="431"/>
      <c r="BRO116" s="431"/>
      <c r="BRP116" s="431"/>
      <c r="BRQ116" s="431"/>
      <c r="BRR116" s="431"/>
      <c r="BRS116" s="431"/>
      <c r="BRT116" s="431"/>
      <c r="BRU116" s="431"/>
    </row>
    <row r="117" spans="1:1841" ht="29.25" customHeight="1" x14ac:dyDescent="0.3">
      <c r="A117" s="792"/>
      <c r="B117" s="476">
        <v>2</v>
      </c>
      <c r="C117" s="476" t="s">
        <v>144</v>
      </c>
      <c r="D117" s="465">
        <f t="shared" ref="D117:D136" si="52">59182897.9166667*E117</f>
        <v>118365795.8333334</v>
      </c>
      <c r="E117" s="477">
        <v>2</v>
      </c>
      <c r="F117" s="464">
        <v>46789068.823529497</v>
      </c>
      <c r="G117" s="464">
        <v>5</v>
      </c>
      <c r="H117" s="464">
        <f t="shared" ref="H117:H134" si="53">23393200*I117</f>
        <v>0</v>
      </c>
      <c r="I117" s="477">
        <v>0</v>
      </c>
      <c r="J117" s="478">
        <v>46789068.823529497</v>
      </c>
      <c r="K117" s="464">
        <v>5</v>
      </c>
      <c r="L117" s="479"/>
      <c r="M117" s="476"/>
      <c r="N117" s="478"/>
      <c r="O117" s="476"/>
      <c r="P117" s="478"/>
      <c r="Q117" s="476"/>
      <c r="R117" s="478"/>
      <c r="S117" s="476"/>
      <c r="T117" s="478"/>
      <c r="U117" s="476"/>
      <c r="V117" s="478"/>
      <c r="W117" s="478"/>
      <c r="X117" s="480">
        <f t="shared" ref="X117:X136" si="54">+H117+L117</f>
        <v>0</v>
      </c>
      <c r="Y117" s="469">
        <f t="shared" ref="Y117:Y136" si="55">+I117+M117</f>
        <v>0</v>
      </c>
      <c r="Z117" s="480">
        <f t="shared" ref="Z117:Z136" si="56">+J117+N117</f>
        <v>46789068.823529497</v>
      </c>
      <c r="AA117" s="470">
        <f t="shared" ref="AA117:AA136" si="57">+K117+O117</f>
        <v>5</v>
      </c>
      <c r="AB117" s="521"/>
      <c r="AC117" s="486"/>
      <c r="AD117" s="527"/>
      <c r="AE117" s="527"/>
      <c r="AF117" s="527"/>
      <c r="AG117" s="527"/>
      <c r="AH117" s="431"/>
      <c r="AI117" s="431"/>
      <c r="AJ117" s="431"/>
      <c r="AK117" s="431"/>
      <c r="AL117" s="431"/>
      <c r="AM117" s="431"/>
      <c r="AN117" s="431"/>
      <c r="AO117" s="431"/>
      <c r="AP117" s="431"/>
      <c r="AQ117" s="431"/>
      <c r="AR117" s="431"/>
      <c r="AS117" s="431"/>
      <c r="AT117" s="431"/>
      <c r="AU117" s="431"/>
      <c r="AV117" s="431"/>
      <c r="AW117" s="431"/>
      <c r="AX117" s="431"/>
      <c r="AY117" s="431"/>
      <c r="AZ117" s="431"/>
      <c r="BA117" s="431"/>
      <c r="BB117" s="431"/>
      <c r="BC117" s="431"/>
      <c r="BD117" s="431"/>
      <c r="BE117" s="431"/>
      <c r="BF117" s="431"/>
      <c r="BG117" s="431"/>
      <c r="BH117" s="431"/>
      <c r="BI117" s="431"/>
      <c r="BJ117" s="431"/>
      <c r="BK117" s="431"/>
      <c r="BL117" s="431"/>
      <c r="BM117" s="431"/>
      <c r="BN117" s="431"/>
      <c r="BO117" s="431"/>
      <c r="BP117" s="431"/>
      <c r="BQ117" s="431"/>
      <c r="BR117" s="431"/>
      <c r="BS117" s="431"/>
      <c r="BT117" s="431"/>
      <c r="BU117" s="431"/>
      <c r="BV117" s="431"/>
      <c r="BW117" s="431"/>
      <c r="BX117" s="431"/>
      <c r="BY117" s="431"/>
      <c r="BZ117" s="431"/>
      <c r="CA117" s="431"/>
      <c r="CB117" s="431"/>
      <c r="CC117" s="431"/>
      <c r="CD117" s="431"/>
      <c r="CE117" s="431"/>
      <c r="CF117" s="431"/>
      <c r="CG117" s="431"/>
      <c r="CH117" s="431"/>
      <c r="CI117" s="431"/>
      <c r="CJ117" s="431"/>
      <c r="CK117" s="431"/>
      <c r="CL117" s="431"/>
      <c r="CM117" s="431"/>
      <c r="CN117" s="431"/>
      <c r="CO117" s="431"/>
      <c r="CP117" s="431"/>
      <c r="CQ117" s="431"/>
      <c r="CR117" s="431"/>
      <c r="CS117" s="431"/>
      <c r="CT117" s="431"/>
      <c r="CU117" s="431"/>
      <c r="CV117" s="431"/>
      <c r="CW117" s="431"/>
      <c r="CX117" s="431"/>
      <c r="CY117" s="431"/>
      <c r="CZ117" s="431"/>
      <c r="DA117" s="431"/>
      <c r="DB117" s="431"/>
      <c r="DC117" s="431"/>
      <c r="DD117" s="431"/>
      <c r="DE117" s="431"/>
      <c r="DF117" s="431"/>
      <c r="DG117" s="431"/>
      <c r="DH117" s="431"/>
      <c r="DI117" s="431"/>
      <c r="DJ117" s="431"/>
      <c r="DK117" s="431"/>
      <c r="DL117" s="431"/>
      <c r="DM117" s="431"/>
      <c r="DN117" s="431"/>
      <c r="DO117" s="431"/>
      <c r="DP117" s="431"/>
      <c r="DQ117" s="431"/>
      <c r="DR117" s="431"/>
      <c r="DS117" s="431"/>
      <c r="DT117" s="431"/>
      <c r="DU117" s="431"/>
      <c r="DV117" s="431"/>
      <c r="DW117" s="431"/>
      <c r="DX117" s="431"/>
      <c r="DY117" s="431"/>
      <c r="DZ117" s="431"/>
      <c r="EA117" s="431"/>
      <c r="EB117" s="431"/>
      <c r="EC117" s="431"/>
      <c r="ED117" s="431"/>
      <c r="EE117" s="431"/>
      <c r="EF117" s="431"/>
      <c r="EG117" s="431"/>
      <c r="EH117" s="431"/>
      <c r="EI117" s="431"/>
      <c r="EJ117" s="431"/>
      <c r="EK117" s="431"/>
      <c r="EL117" s="431"/>
      <c r="EM117" s="431"/>
      <c r="EN117" s="431"/>
      <c r="EO117" s="431"/>
      <c r="EP117" s="431"/>
      <c r="EQ117" s="431"/>
      <c r="ER117" s="431"/>
      <c r="ES117" s="431"/>
      <c r="ET117" s="431"/>
      <c r="EU117" s="431"/>
      <c r="EV117" s="431"/>
      <c r="EW117" s="431"/>
      <c r="EX117" s="431"/>
      <c r="EY117" s="431"/>
      <c r="EZ117" s="431"/>
      <c r="FA117" s="431"/>
      <c r="FB117" s="431"/>
      <c r="FC117" s="431"/>
      <c r="FD117" s="431"/>
      <c r="FE117" s="431"/>
      <c r="FF117" s="431"/>
      <c r="FG117" s="431"/>
      <c r="FH117" s="431"/>
      <c r="FI117" s="431"/>
      <c r="FJ117" s="431"/>
      <c r="FK117" s="431"/>
      <c r="FL117" s="431"/>
      <c r="FM117" s="431"/>
      <c r="FN117" s="431"/>
      <c r="FO117" s="431"/>
      <c r="FP117" s="431"/>
      <c r="FQ117" s="431"/>
      <c r="FR117" s="431"/>
      <c r="FS117" s="431"/>
      <c r="FT117" s="431"/>
      <c r="FU117" s="431"/>
      <c r="FV117" s="431"/>
      <c r="FW117" s="431"/>
      <c r="FX117" s="431"/>
      <c r="FY117" s="431"/>
      <c r="FZ117" s="431"/>
      <c r="GA117" s="431"/>
      <c r="GB117" s="431"/>
      <c r="GC117" s="431"/>
      <c r="GD117" s="431"/>
      <c r="GE117" s="431"/>
      <c r="GF117" s="431"/>
      <c r="GG117" s="431"/>
      <c r="GH117" s="431"/>
      <c r="GI117" s="431"/>
      <c r="GJ117" s="431"/>
      <c r="GK117" s="431"/>
      <c r="GL117" s="431"/>
      <c r="GM117" s="431"/>
      <c r="GN117" s="431"/>
      <c r="GO117" s="431"/>
      <c r="GP117" s="431"/>
      <c r="GQ117" s="431"/>
      <c r="GR117" s="431"/>
      <c r="GS117" s="431"/>
      <c r="GT117" s="431"/>
      <c r="GU117" s="431"/>
      <c r="GV117" s="431"/>
      <c r="GW117" s="431"/>
      <c r="GX117" s="431"/>
      <c r="GY117" s="431"/>
      <c r="GZ117" s="431"/>
      <c r="HA117" s="431"/>
      <c r="HB117" s="431"/>
      <c r="HC117" s="431"/>
      <c r="HD117" s="431"/>
      <c r="HE117" s="431"/>
      <c r="HF117" s="431"/>
      <c r="HG117" s="431"/>
      <c r="HH117" s="431"/>
      <c r="HI117" s="431"/>
      <c r="HJ117" s="431"/>
      <c r="HK117" s="431"/>
      <c r="HL117" s="431"/>
      <c r="HM117" s="431"/>
      <c r="HN117" s="431"/>
      <c r="HO117" s="431"/>
      <c r="HP117" s="431"/>
      <c r="HQ117" s="431"/>
      <c r="HR117" s="431"/>
      <c r="HS117" s="431"/>
      <c r="HT117" s="431"/>
      <c r="HU117" s="431"/>
      <c r="HV117" s="431"/>
      <c r="HW117" s="431"/>
      <c r="HX117" s="431"/>
      <c r="HY117" s="431"/>
      <c r="HZ117" s="431"/>
      <c r="IA117" s="431"/>
      <c r="IB117" s="431"/>
      <c r="IC117" s="431"/>
      <c r="ID117" s="431"/>
      <c r="IE117" s="431"/>
      <c r="IF117" s="431"/>
      <c r="IG117" s="431"/>
      <c r="IH117" s="431"/>
      <c r="II117" s="431"/>
      <c r="IJ117" s="431"/>
      <c r="IK117" s="431"/>
      <c r="IL117" s="431"/>
      <c r="IM117" s="431"/>
      <c r="IN117" s="431"/>
      <c r="IO117" s="431"/>
      <c r="IP117" s="431"/>
      <c r="IQ117" s="431"/>
      <c r="IR117" s="431"/>
      <c r="IS117" s="431"/>
      <c r="IT117" s="431"/>
      <c r="IU117" s="431"/>
      <c r="IV117" s="431"/>
      <c r="IW117" s="431"/>
      <c r="IX117" s="431"/>
      <c r="IY117" s="431"/>
      <c r="IZ117" s="431"/>
      <c r="JA117" s="431"/>
      <c r="JB117" s="431"/>
      <c r="JC117" s="431"/>
      <c r="JD117" s="431"/>
      <c r="JE117" s="431"/>
      <c r="JF117" s="431"/>
      <c r="JG117" s="431"/>
      <c r="JH117" s="431"/>
      <c r="JI117" s="431"/>
      <c r="JJ117" s="431"/>
      <c r="JK117" s="431"/>
      <c r="JL117" s="431"/>
      <c r="JM117" s="431"/>
      <c r="JN117" s="431"/>
      <c r="JO117" s="431"/>
      <c r="JP117" s="431"/>
      <c r="JQ117" s="431"/>
      <c r="JR117" s="431"/>
      <c r="JS117" s="431"/>
      <c r="JT117" s="431"/>
      <c r="JU117" s="431"/>
      <c r="JV117" s="431"/>
      <c r="JW117" s="431"/>
      <c r="JX117" s="431"/>
      <c r="JY117" s="431"/>
      <c r="JZ117" s="431"/>
      <c r="KA117" s="431"/>
      <c r="KB117" s="431"/>
      <c r="KC117" s="431"/>
      <c r="KD117" s="431"/>
      <c r="KE117" s="431"/>
      <c r="KF117" s="431"/>
      <c r="KG117" s="431"/>
      <c r="KH117" s="431"/>
      <c r="KI117" s="431"/>
      <c r="KJ117" s="431"/>
      <c r="KK117" s="431"/>
      <c r="KL117" s="431"/>
      <c r="KM117" s="431"/>
      <c r="KN117" s="431"/>
      <c r="KO117" s="431"/>
      <c r="KP117" s="431"/>
      <c r="KQ117" s="431"/>
      <c r="KR117" s="431"/>
      <c r="KS117" s="431"/>
      <c r="KT117" s="431"/>
      <c r="KU117" s="431"/>
      <c r="KV117" s="431"/>
      <c r="KW117" s="431"/>
      <c r="KX117" s="431"/>
      <c r="KY117" s="431"/>
      <c r="KZ117" s="431"/>
      <c r="LA117" s="431"/>
      <c r="LB117" s="431"/>
      <c r="LC117" s="431"/>
      <c r="LD117" s="431"/>
      <c r="LE117" s="431"/>
      <c r="LF117" s="431"/>
      <c r="LG117" s="431"/>
      <c r="LH117" s="431"/>
      <c r="LI117" s="431"/>
      <c r="LJ117" s="431"/>
      <c r="LK117" s="431"/>
      <c r="LL117" s="431"/>
      <c r="LM117" s="431"/>
      <c r="LN117" s="431"/>
      <c r="LO117" s="431"/>
      <c r="LP117" s="431"/>
      <c r="LQ117" s="431"/>
      <c r="LR117" s="431"/>
      <c r="LS117" s="431"/>
      <c r="LT117" s="431"/>
      <c r="LU117" s="431"/>
      <c r="LV117" s="431"/>
      <c r="LW117" s="431"/>
      <c r="LX117" s="431"/>
      <c r="LY117" s="431"/>
      <c r="LZ117" s="431"/>
      <c r="MA117" s="431"/>
      <c r="MB117" s="431"/>
      <c r="MC117" s="431"/>
      <c r="MD117" s="431"/>
      <c r="ME117" s="431"/>
      <c r="MF117" s="431"/>
      <c r="MG117" s="431"/>
      <c r="MH117" s="431"/>
      <c r="MI117" s="431"/>
      <c r="MJ117" s="431"/>
      <c r="MK117" s="431"/>
      <c r="ML117" s="431"/>
      <c r="MM117" s="431"/>
      <c r="MN117" s="431"/>
      <c r="MO117" s="431"/>
      <c r="MP117" s="431"/>
      <c r="MQ117" s="431"/>
      <c r="MR117" s="431"/>
      <c r="MS117" s="431"/>
      <c r="MT117" s="431"/>
      <c r="MU117" s="431"/>
      <c r="MV117" s="431"/>
      <c r="MW117" s="431"/>
      <c r="MX117" s="431"/>
      <c r="MY117" s="431"/>
      <c r="MZ117" s="431"/>
      <c r="NA117" s="431"/>
      <c r="NB117" s="431"/>
      <c r="NC117" s="431"/>
      <c r="ND117" s="431"/>
      <c r="NE117" s="431"/>
      <c r="NF117" s="431"/>
      <c r="NG117" s="431"/>
      <c r="NH117" s="431"/>
      <c r="NI117" s="431"/>
      <c r="NJ117" s="431"/>
      <c r="NK117" s="431"/>
      <c r="NL117" s="431"/>
      <c r="NM117" s="431"/>
      <c r="NN117" s="431"/>
      <c r="NO117" s="431"/>
      <c r="NP117" s="431"/>
      <c r="NQ117" s="431"/>
      <c r="NR117" s="431"/>
      <c r="NS117" s="431"/>
      <c r="NT117" s="431"/>
      <c r="NU117" s="431"/>
      <c r="NV117" s="431"/>
      <c r="NW117" s="431"/>
      <c r="NX117" s="431"/>
      <c r="NY117" s="431"/>
      <c r="NZ117" s="431"/>
      <c r="OA117" s="431"/>
      <c r="OB117" s="431"/>
      <c r="OC117" s="431"/>
      <c r="OD117" s="431"/>
      <c r="OE117" s="431"/>
      <c r="OF117" s="431"/>
      <c r="OG117" s="431"/>
      <c r="OH117" s="431"/>
      <c r="OI117" s="431"/>
      <c r="OJ117" s="431"/>
      <c r="OK117" s="431"/>
      <c r="OL117" s="431"/>
      <c r="OM117" s="431"/>
      <c r="ON117" s="431"/>
      <c r="OO117" s="431"/>
      <c r="OP117" s="431"/>
      <c r="OQ117" s="431"/>
      <c r="OR117" s="431"/>
      <c r="OS117" s="431"/>
      <c r="OT117" s="431"/>
      <c r="OU117" s="431"/>
      <c r="OV117" s="431"/>
      <c r="OW117" s="431"/>
      <c r="OX117" s="431"/>
      <c r="OY117" s="431"/>
      <c r="OZ117" s="431"/>
      <c r="PA117" s="431"/>
      <c r="PB117" s="431"/>
      <c r="PC117" s="431"/>
      <c r="PD117" s="431"/>
      <c r="PE117" s="431"/>
      <c r="PF117" s="431"/>
      <c r="PG117" s="431"/>
      <c r="PH117" s="431"/>
      <c r="PI117" s="431"/>
      <c r="PJ117" s="431"/>
      <c r="PK117" s="431"/>
      <c r="PL117" s="431"/>
      <c r="PM117" s="431"/>
      <c r="PN117" s="431"/>
      <c r="PO117" s="431"/>
      <c r="PP117" s="431"/>
      <c r="PQ117" s="431"/>
      <c r="PR117" s="431"/>
      <c r="PS117" s="431"/>
      <c r="PT117" s="431"/>
      <c r="PU117" s="431"/>
      <c r="PV117" s="431"/>
      <c r="PW117" s="431"/>
      <c r="PX117" s="431"/>
      <c r="PY117" s="431"/>
      <c r="PZ117" s="431"/>
      <c r="QA117" s="431"/>
      <c r="QB117" s="431"/>
      <c r="QC117" s="431"/>
      <c r="QD117" s="431"/>
      <c r="QE117" s="431"/>
      <c r="QF117" s="431"/>
      <c r="QG117" s="431"/>
      <c r="QH117" s="431"/>
      <c r="QI117" s="431"/>
      <c r="QJ117" s="431"/>
      <c r="QK117" s="431"/>
      <c r="QL117" s="431"/>
      <c r="QM117" s="431"/>
      <c r="QN117" s="431"/>
      <c r="QO117" s="431"/>
      <c r="QP117" s="431"/>
      <c r="QQ117" s="431"/>
      <c r="QR117" s="431"/>
      <c r="QS117" s="431"/>
      <c r="QT117" s="431"/>
      <c r="QU117" s="431"/>
      <c r="QV117" s="431"/>
      <c r="QW117" s="431"/>
      <c r="QX117" s="431"/>
      <c r="QY117" s="431"/>
      <c r="QZ117" s="431"/>
      <c r="RA117" s="431"/>
      <c r="RB117" s="431"/>
      <c r="RC117" s="431"/>
      <c r="RD117" s="431"/>
      <c r="RE117" s="431"/>
      <c r="RF117" s="431"/>
      <c r="RG117" s="431"/>
      <c r="RH117" s="431"/>
      <c r="RI117" s="431"/>
      <c r="RJ117" s="431"/>
      <c r="RK117" s="431"/>
      <c r="RL117" s="431"/>
      <c r="RM117" s="431"/>
      <c r="RN117" s="431"/>
      <c r="RO117" s="431"/>
      <c r="RP117" s="431"/>
      <c r="RQ117" s="431"/>
      <c r="RR117" s="431"/>
      <c r="RS117" s="431"/>
      <c r="RT117" s="431"/>
      <c r="RU117" s="431"/>
      <c r="RV117" s="431"/>
      <c r="RW117" s="431"/>
      <c r="RX117" s="431"/>
      <c r="RY117" s="431"/>
      <c r="RZ117" s="431"/>
      <c r="SA117" s="431"/>
      <c r="SB117" s="431"/>
      <c r="SC117" s="431"/>
      <c r="SD117" s="431"/>
      <c r="SE117" s="431"/>
      <c r="SF117" s="431"/>
      <c r="SG117" s="431"/>
      <c r="SH117" s="431"/>
      <c r="SI117" s="431"/>
      <c r="SJ117" s="431"/>
      <c r="SK117" s="431"/>
      <c r="SL117" s="431"/>
      <c r="SM117" s="431"/>
      <c r="SN117" s="431"/>
      <c r="SO117" s="431"/>
      <c r="SP117" s="431"/>
      <c r="SQ117" s="431"/>
      <c r="SR117" s="431"/>
      <c r="SS117" s="431"/>
      <c r="ST117" s="431"/>
      <c r="SU117" s="431"/>
      <c r="SV117" s="431"/>
      <c r="SW117" s="431"/>
      <c r="SX117" s="431"/>
      <c r="SY117" s="431"/>
      <c r="SZ117" s="431"/>
      <c r="TA117" s="431"/>
      <c r="TB117" s="431"/>
      <c r="TC117" s="431"/>
      <c r="TD117" s="431"/>
      <c r="TE117" s="431"/>
      <c r="TF117" s="431"/>
      <c r="TG117" s="431"/>
      <c r="TH117" s="431"/>
      <c r="TI117" s="431"/>
      <c r="TJ117" s="431"/>
      <c r="TK117" s="431"/>
      <c r="TL117" s="431"/>
      <c r="TM117" s="431"/>
      <c r="TN117" s="431"/>
      <c r="TO117" s="431"/>
      <c r="TP117" s="431"/>
      <c r="TQ117" s="431"/>
      <c r="TR117" s="431"/>
      <c r="TS117" s="431"/>
      <c r="TT117" s="431"/>
      <c r="TU117" s="431"/>
      <c r="TV117" s="431"/>
      <c r="TW117" s="431"/>
      <c r="TX117" s="431"/>
      <c r="TY117" s="431"/>
      <c r="TZ117" s="431"/>
      <c r="UA117" s="431"/>
      <c r="UB117" s="431"/>
      <c r="UC117" s="431"/>
      <c r="UD117" s="431"/>
      <c r="UE117" s="431"/>
      <c r="UF117" s="431"/>
      <c r="UG117" s="431"/>
      <c r="UH117" s="431"/>
      <c r="UI117" s="431"/>
      <c r="UJ117" s="431"/>
      <c r="UK117" s="431"/>
      <c r="UL117" s="431"/>
      <c r="UM117" s="431"/>
      <c r="UN117" s="431"/>
      <c r="UO117" s="431"/>
      <c r="UP117" s="431"/>
      <c r="UQ117" s="431"/>
      <c r="UR117" s="431"/>
      <c r="US117" s="431"/>
      <c r="UT117" s="431"/>
      <c r="UU117" s="431"/>
      <c r="UV117" s="431"/>
      <c r="UW117" s="431"/>
      <c r="UX117" s="431"/>
      <c r="UY117" s="431"/>
      <c r="UZ117" s="431"/>
      <c r="VA117" s="431"/>
      <c r="VB117" s="431"/>
      <c r="VC117" s="431"/>
      <c r="VD117" s="431"/>
      <c r="VE117" s="431"/>
      <c r="VF117" s="431"/>
      <c r="VG117" s="431"/>
      <c r="VH117" s="431"/>
      <c r="VI117" s="431"/>
      <c r="VJ117" s="431"/>
      <c r="VK117" s="431"/>
      <c r="VL117" s="431"/>
      <c r="VM117" s="431"/>
      <c r="VN117" s="431"/>
      <c r="VO117" s="431"/>
      <c r="VP117" s="431"/>
      <c r="VQ117" s="431"/>
      <c r="VR117" s="431"/>
      <c r="VS117" s="431"/>
      <c r="VT117" s="431"/>
      <c r="VU117" s="431"/>
      <c r="VV117" s="431"/>
      <c r="VW117" s="431"/>
      <c r="VX117" s="431"/>
      <c r="VY117" s="431"/>
      <c r="VZ117" s="431"/>
      <c r="WA117" s="431"/>
      <c r="WB117" s="431"/>
      <c r="WC117" s="431"/>
      <c r="WD117" s="431"/>
      <c r="WE117" s="431"/>
      <c r="WF117" s="431"/>
      <c r="WG117" s="431"/>
      <c r="WH117" s="431"/>
      <c r="WI117" s="431"/>
      <c r="WJ117" s="431"/>
      <c r="WK117" s="431"/>
      <c r="WL117" s="431"/>
      <c r="WM117" s="431"/>
      <c r="WN117" s="431"/>
      <c r="WO117" s="431"/>
      <c r="WP117" s="431"/>
      <c r="WQ117" s="431"/>
      <c r="WR117" s="431"/>
      <c r="WS117" s="431"/>
      <c r="WT117" s="431"/>
      <c r="WU117" s="431"/>
      <c r="WV117" s="431"/>
      <c r="WW117" s="431"/>
      <c r="WX117" s="431"/>
      <c r="WY117" s="431"/>
      <c r="WZ117" s="431"/>
      <c r="XA117" s="431"/>
      <c r="XB117" s="431"/>
      <c r="XC117" s="431"/>
      <c r="XD117" s="431"/>
      <c r="XE117" s="431"/>
      <c r="XF117" s="431"/>
      <c r="XG117" s="431"/>
      <c r="XH117" s="431"/>
      <c r="XI117" s="431"/>
      <c r="XJ117" s="431"/>
      <c r="XK117" s="431"/>
      <c r="XL117" s="431"/>
      <c r="XM117" s="431"/>
      <c r="XN117" s="431"/>
      <c r="XO117" s="431"/>
      <c r="XP117" s="431"/>
      <c r="XQ117" s="431"/>
      <c r="XR117" s="431"/>
      <c r="XS117" s="431"/>
      <c r="XT117" s="431"/>
      <c r="XU117" s="431"/>
      <c r="XV117" s="431"/>
      <c r="XW117" s="431"/>
      <c r="XX117" s="431"/>
      <c r="XY117" s="431"/>
      <c r="XZ117" s="431"/>
      <c r="YA117" s="431"/>
      <c r="YB117" s="431"/>
      <c r="YC117" s="431"/>
      <c r="YD117" s="431"/>
      <c r="YE117" s="431"/>
      <c r="YF117" s="431"/>
      <c r="YG117" s="431"/>
      <c r="YH117" s="431"/>
      <c r="YI117" s="431"/>
      <c r="YJ117" s="431"/>
      <c r="YK117" s="431"/>
      <c r="YL117" s="431"/>
      <c r="YM117" s="431"/>
      <c r="YN117" s="431"/>
      <c r="YO117" s="431"/>
      <c r="YP117" s="431"/>
      <c r="YQ117" s="431"/>
      <c r="YR117" s="431"/>
      <c r="YS117" s="431"/>
      <c r="YT117" s="431"/>
      <c r="YU117" s="431"/>
      <c r="YV117" s="431"/>
      <c r="YW117" s="431"/>
      <c r="YX117" s="431"/>
      <c r="YY117" s="431"/>
      <c r="YZ117" s="431"/>
      <c r="ZA117" s="431"/>
      <c r="ZB117" s="431"/>
      <c r="ZC117" s="431"/>
      <c r="ZD117" s="431"/>
      <c r="ZE117" s="431"/>
      <c r="ZF117" s="431"/>
      <c r="ZG117" s="431"/>
      <c r="ZH117" s="431"/>
      <c r="ZI117" s="431"/>
      <c r="ZJ117" s="431"/>
      <c r="ZK117" s="431"/>
      <c r="ZL117" s="431"/>
      <c r="ZM117" s="431"/>
      <c r="ZN117" s="431"/>
      <c r="ZO117" s="431"/>
      <c r="ZP117" s="431"/>
      <c r="ZQ117" s="431"/>
      <c r="ZR117" s="431"/>
      <c r="ZS117" s="431"/>
      <c r="ZT117" s="431"/>
      <c r="ZU117" s="431"/>
      <c r="ZV117" s="431"/>
      <c r="ZW117" s="431"/>
      <c r="ZX117" s="431"/>
      <c r="ZY117" s="431"/>
      <c r="ZZ117" s="431"/>
      <c r="AAA117" s="431"/>
      <c r="AAB117" s="431"/>
      <c r="AAC117" s="431"/>
      <c r="AAD117" s="431"/>
      <c r="AAE117" s="431"/>
      <c r="AAF117" s="431"/>
      <c r="AAG117" s="431"/>
      <c r="AAH117" s="431"/>
      <c r="AAI117" s="431"/>
      <c r="AAJ117" s="431"/>
      <c r="AAK117" s="431"/>
      <c r="AAL117" s="431"/>
      <c r="AAM117" s="431"/>
      <c r="AAN117" s="431"/>
      <c r="AAO117" s="431"/>
      <c r="AAP117" s="431"/>
      <c r="AAQ117" s="431"/>
      <c r="AAR117" s="431"/>
      <c r="AAS117" s="431"/>
      <c r="AAT117" s="431"/>
      <c r="AAU117" s="431"/>
      <c r="AAV117" s="431"/>
      <c r="AAW117" s="431"/>
      <c r="AAX117" s="431"/>
      <c r="AAY117" s="431"/>
      <c r="AAZ117" s="431"/>
      <c r="ABA117" s="431"/>
      <c r="ABB117" s="431"/>
      <c r="ABC117" s="431"/>
      <c r="ABD117" s="431"/>
      <c r="ABE117" s="431"/>
      <c r="ABF117" s="431"/>
      <c r="ABG117" s="431"/>
      <c r="ABH117" s="431"/>
      <c r="ABI117" s="431"/>
      <c r="ABJ117" s="431"/>
      <c r="ABK117" s="431"/>
      <c r="ABL117" s="431"/>
      <c r="ABM117" s="431"/>
      <c r="ABN117" s="431"/>
      <c r="ABO117" s="431"/>
      <c r="ABP117" s="431"/>
      <c r="ABQ117" s="431"/>
      <c r="ABR117" s="431"/>
      <c r="ABS117" s="431"/>
      <c r="ABT117" s="431"/>
      <c r="ABU117" s="431"/>
      <c r="ABV117" s="431"/>
      <c r="ABW117" s="431"/>
      <c r="ABX117" s="431"/>
      <c r="ABY117" s="431"/>
      <c r="ABZ117" s="431"/>
      <c r="ACA117" s="431"/>
      <c r="ACB117" s="431"/>
      <c r="ACC117" s="431"/>
      <c r="ACD117" s="431"/>
      <c r="ACE117" s="431"/>
      <c r="ACF117" s="431"/>
      <c r="ACG117" s="431"/>
      <c r="ACH117" s="431"/>
      <c r="ACI117" s="431"/>
      <c r="ACJ117" s="431"/>
      <c r="ACK117" s="431"/>
      <c r="ACL117" s="431"/>
      <c r="ACM117" s="431"/>
      <c r="ACN117" s="431"/>
      <c r="ACO117" s="431"/>
      <c r="ACP117" s="431"/>
      <c r="ACQ117" s="431"/>
      <c r="ACR117" s="431"/>
      <c r="ACS117" s="431"/>
      <c r="ACT117" s="431"/>
      <c r="ACU117" s="431"/>
      <c r="ACV117" s="431"/>
      <c r="ACW117" s="431"/>
      <c r="ACX117" s="431"/>
      <c r="ACY117" s="431"/>
      <c r="ACZ117" s="431"/>
      <c r="ADA117" s="431"/>
      <c r="ADB117" s="431"/>
      <c r="ADC117" s="431"/>
      <c r="ADD117" s="431"/>
      <c r="ADE117" s="431"/>
      <c r="ADF117" s="431"/>
      <c r="ADG117" s="431"/>
      <c r="ADH117" s="431"/>
      <c r="ADI117" s="431"/>
      <c r="ADJ117" s="431"/>
      <c r="ADK117" s="431"/>
      <c r="ADL117" s="431"/>
      <c r="ADM117" s="431"/>
      <c r="ADN117" s="431"/>
      <c r="ADO117" s="431"/>
      <c r="ADP117" s="431"/>
      <c r="ADQ117" s="431"/>
      <c r="ADR117" s="431"/>
      <c r="ADS117" s="431"/>
      <c r="ADT117" s="431"/>
      <c r="ADU117" s="431"/>
      <c r="ADV117" s="431"/>
      <c r="ADW117" s="431"/>
      <c r="ADX117" s="431"/>
      <c r="ADY117" s="431"/>
      <c r="ADZ117" s="431"/>
      <c r="AEA117" s="431"/>
      <c r="AEB117" s="431"/>
      <c r="AEC117" s="431"/>
      <c r="AED117" s="431"/>
      <c r="AEE117" s="431"/>
      <c r="AEF117" s="431"/>
      <c r="AEG117" s="431"/>
      <c r="AEH117" s="431"/>
      <c r="AEI117" s="431"/>
      <c r="AEJ117" s="431"/>
      <c r="AEK117" s="431"/>
      <c r="AEL117" s="431"/>
      <c r="AEM117" s="431"/>
      <c r="AEN117" s="431"/>
      <c r="AEO117" s="431"/>
      <c r="AEP117" s="431"/>
      <c r="AEQ117" s="431"/>
      <c r="AER117" s="431"/>
      <c r="AES117" s="431"/>
      <c r="AET117" s="431"/>
      <c r="AEU117" s="431"/>
      <c r="AEV117" s="431"/>
      <c r="AEW117" s="431"/>
      <c r="AEX117" s="431"/>
      <c r="AEY117" s="431"/>
      <c r="AEZ117" s="431"/>
      <c r="AFA117" s="431"/>
      <c r="AFB117" s="431"/>
      <c r="AFC117" s="431"/>
      <c r="AFD117" s="431"/>
      <c r="AFE117" s="431"/>
      <c r="AFF117" s="431"/>
      <c r="AFG117" s="431"/>
      <c r="AFH117" s="431"/>
      <c r="AFI117" s="431"/>
      <c r="AFJ117" s="431"/>
      <c r="AFK117" s="431"/>
      <c r="AFL117" s="431"/>
      <c r="AFM117" s="431"/>
      <c r="AFN117" s="431"/>
      <c r="AFO117" s="431"/>
      <c r="AFP117" s="431"/>
      <c r="AFQ117" s="431"/>
      <c r="AFR117" s="431"/>
      <c r="AFS117" s="431"/>
      <c r="AFT117" s="431"/>
      <c r="AFU117" s="431"/>
      <c r="AFV117" s="431"/>
      <c r="AFW117" s="431"/>
      <c r="AFX117" s="431"/>
      <c r="AFY117" s="431"/>
      <c r="AFZ117" s="431"/>
      <c r="AGA117" s="431"/>
      <c r="AGB117" s="431"/>
      <c r="AGC117" s="431"/>
      <c r="AGD117" s="431"/>
      <c r="AGE117" s="431"/>
      <c r="AGF117" s="431"/>
      <c r="AGG117" s="431"/>
      <c r="AGH117" s="431"/>
      <c r="AGI117" s="431"/>
      <c r="AGJ117" s="431"/>
      <c r="AGK117" s="431"/>
      <c r="AGL117" s="431"/>
      <c r="AGM117" s="431"/>
      <c r="AGN117" s="431"/>
      <c r="AGO117" s="431"/>
      <c r="AGP117" s="431"/>
      <c r="AGQ117" s="431"/>
      <c r="AGR117" s="431"/>
      <c r="AGS117" s="431"/>
      <c r="AGT117" s="431"/>
      <c r="AGU117" s="431"/>
      <c r="AGV117" s="431"/>
      <c r="AGW117" s="431"/>
      <c r="AGX117" s="431"/>
      <c r="AGY117" s="431"/>
      <c r="AGZ117" s="431"/>
      <c r="AHA117" s="431"/>
      <c r="AHB117" s="431"/>
      <c r="AHC117" s="431"/>
      <c r="AHD117" s="431"/>
      <c r="AHE117" s="431"/>
      <c r="AHF117" s="431"/>
      <c r="AHG117" s="431"/>
      <c r="AHH117" s="431"/>
      <c r="AHI117" s="431"/>
      <c r="AHJ117" s="431"/>
      <c r="AHK117" s="431"/>
      <c r="AHL117" s="431"/>
      <c r="AHM117" s="431"/>
      <c r="AHN117" s="431"/>
      <c r="AHO117" s="431"/>
      <c r="AHP117" s="431"/>
      <c r="AHQ117" s="431"/>
      <c r="AHR117" s="431"/>
      <c r="AHS117" s="431"/>
      <c r="AHT117" s="431"/>
      <c r="AHU117" s="431"/>
      <c r="AHV117" s="431"/>
      <c r="AHW117" s="431"/>
      <c r="AHX117" s="431"/>
      <c r="AHY117" s="431"/>
      <c r="AHZ117" s="431"/>
      <c r="AIA117" s="431"/>
      <c r="AIB117" s="431"/>
      <c r="AIC117" s="431"/>
      <c r="AID117" s="431"/>
      <c r="AIE117" s="431"/>
      <c r="AIF117" s="431"/>
      <c r="AIG117" s="431"/>
      <c r="AIH117" s="431"/>
      <c r="AII117" s="431"/>
      <c r="AIJ117" s="431"/>
      <c r="AIK117" s="431"/>
      <c r="AIL117" s="431"/>
      <c r="AIM117" s="431"/>
      <c r="AIN117" s="431"/>
      <c r="AIO117" s="431"/>
      <c r="AIP117" s="431"/>
      <c r="AIQ117" s="431"/>
      <c r="AIR117" s="431"/>
      <c r="AIS117" s="431"/>
      <c r="AIT117" s="431"/>
      <c r="AIU117" s="431"/>
      <c r="AIV117" s="431"/>
      <c r="AIW117" s="431"/>
      <c r="AIX117" s="431"/>
      <c r="AIY117" s="431"/>
      <c r="AIZ117" s="431"/>
      <c r="AJA117" s="431"/>
      <c r="AJB117" s="431"/>
      <c r="AJC117" s="431"/>
      <c r="AJD117" s="431"/>
      <c r="AJE117" s="431"/>
      <c r="AJF117" s="431"/>
      <c r="AJG117" s="431"/>
      <c r="AJH117" s="431"/>
      <c r="AJI117" s="431"/>
      <c r="AJJ117" s="431"/>
      <c r="AJK117" s="431"/>
      <c r="AJL117" s="431"/>
      <c r="AJM117" s="431"/>
      <c r="AJN117" s="431"/>
      <c r="AJO117" s="431"/>
      <c r="AJP117" s="431"/>
      <c r="AJQ117" s="431"/>
      <c r="AJR117" s="431"/>
      <c r="AJS117" s="431"/>
      <c r="AJT117" s="431"/>
      <c r="AJU117" s="431"/>
      <c r="AJV117" s="431"/>
      <c r="AJW117" s="431"/>
      <c r="AJX117" s="431"/>
      <c r="AJY117" s="431"/>
      <c r="AJZ117" s="431"/>
      <c r="AKA117" s="431"/>
      <c r="AKB117" s="431"/>
      <c r="AKC117" s="431"/>
      <c r="AKD117" s="431"/>
      <c r="AKE117" s="431"/>
      <c r="AKF117" s="431"/>
      <c r="AKG117" s="431"/>
      <c r="AKH117" s="431"/>
      <c r="AKI117" s="431"/>
      <c r="AKJ117" s="431"/>
      <c r="AKK117" s="431"/>
      <c r="AKL117" s="431"/>
      <c r="AKM117" s="431"/>
      <c r="AKN117" s="431"/>
      <c r="AKO117" s="431"/>
      <c r="AKP117" s="431"/>
      <c r="AKQ117" s="431"/>
      <c r="AKR117" s="431"/>
      <c r="AKS117" s="431"/>
      <c r="AKT117" s="431"/>
      <c r="AKU117" s="431"/>
      <c r="AKV117" s="431"/>
      <c r="AKW117" s="431"/>
      <c r="AKX117" s="431"/>
      <c r="AKY117" s="431"/>
      <c r="AKZ117" s="431"/>
      <c r="ALA117" s="431"/>
      <c r="ALB117" s="431"/>
      <c r="ALC117" s="431"/>
      <c r="ALD117" s="431"/>
      <c r="ALE117" s="431"/>
      <c r="ALF117" s="431"/>
      <c r="ALG117" s="431"/>
      <c r="ALH117" s="431"/>
      <c r="ALI117" s="431"/>
      <c r="ALJ117" s="431"/>
      <c r="ALK117" s="431"/>
      <c r="ALL117" s="431"/>
      <c r="ALM117" s="431"/>
      <c r="ALN117" s="431"/>
      <c r="ALO117" s="431"/>
      <c r="ALP117" s="431"/>
      <c r="ALQ117" s="431"/>
      <c r="ALR117" s="431"/>
      <c r="ALS117" s="431"/>
      <c r="ALT117" s="431"/>
      <c r="ALU117" s="431"/>
      <c r="ALV117" s="431"/>
      <c r="ALW117" s="431"/>
      <c r="ALX117" s="431"/>
      <c r="ALY117" s="431"/>
      <c r="ALZ117" s="431"/>
      <c r="AMA117" s="431"/>
      <c r="AMB117" s="431"/>
      <c r="AMC117" s="431"/>
      <c r="AMD117" s="431"/>
      <c r="AME117" s="431"/>
      <c r="AMF117" s="431"/>
      <c r="AMG117" s="431"/>
      <c r="AMH117" s="431"/>
      <c r="AMI117" s="431"/>
      <c r="AMJ117" s="431"/>
      <c r="AMK117" s="431"/>
      <c r="AML117" s="431"/>
      <c r="AMM117" s="431"/>
      <c r="AMN117" s="431"/>
      <c r="AMO117" s="431"/>
      <c r="AMP117" s="431"/>
      <c r="AMQ117" s="431"/>
      <c r="AMR117" s="431"/>
      <c r="AMS117" s="431"/>
      <c r="AMT117" s="431"/>
      <c r="AMU117" s="431"/>
      <c r="AMV117" s="431"/>
      <c r="AMW117" s="431"/>
      <c r="AMX117" s="431"/>
      <c r="AMY117" s="431"/>
      <c r="AMZ117" s="431"/>
      <c r="ANA117" s="431"/>
      <c r="ANB117" s="431"/>
      <c r="ANC117" s="431"/>
      <c r="AND117" s="431"/>
      <c r="ANE117" s="431"/>
      <c r="ANF117" s="431"/>
      <c r="ANG117" s="431"/>
      <c r="ANH117" s="431"/>
      <c r="ANI117" s="431"/>
      <c r="ANJ117" s="431"/>
      <c r="ANK117" s="431"/>
      <c r="ANL117" s="431"/>
      <c r="ANM117" s="431"/>
      <c r="ANN117" s="431"/>
      <c r="ANO117" s="431"/>
      <c r="ANP117" s="431"/>
      <c r="ANQ117" s="431"/>
      <c r="ANR117" s="431"/>
      <c r="ANS117" s="431"/>
      <c r="ANT117" s="431"/>
      <c r="ANU117" s="431"/>
      <c r="ANV117" s="431"/>
      <c r="ANW117" s="431"/>
      <c r="ANX117" s="431"/>
      <c r="ANY117" s="431"/>
      <c r="ANZ117" s="431"/>
      <c r="AOA117" s="431"/>
      <c r="AOB117" s="431"/>
      <c r="AOC117" s="431"/>
      <c r="AOD117" s="431"/>
      <c r="AOE117" s="431"/>
      <c r="AOF117" s="431"/>
      <c r="AOG117" s="431"/>
      <c r="AOH117" s="431"/>
      <c r="AOI117" s="431"/>
      <c r="AOJ117" s="431"/>
      <c r="AOK117" s="431"/>
      <c r="AOL117" s="431"/>
      <c r="AOM117" s="431"/>
      <c r="AON117" s="431"/>
      <c r="AOO117" s="431"/>
      <c r="AOP117" s="431"/>
      <c r="AOQ117" s="431"/>
      <c r="AOR117" s="431"/>
      <c r="AOS117" s="431"/>
      <c r="AOT117" s="431"/>
      <c r="AOU117" s="431"/>
      <c r="AOV117" s="431"/>
      <c r="AOW117" s="431"/>
      <c r="AOX117" s="431"/>
      <c r="AOY117" s="431"/>
      <c r="AOZ117" s="431"/>
      <c r="APA117" s="431"/>
      <c r="APB117" s="431"/>
      <c r="APC117" s="431"/>
      <c r="APD117" s="431"/>
      <c r="APE117" s="431"/>
      <c r="APF117" s="431"/>
      <c r="APG117" s="431"/>
      <c r="APH117" s="431"/>
      <c r="API117" s="431"/>
      <c r="APJ117" s="431"/>
      <c r="APK117" s="431"/>
      <c r="APL117" s="431"/>
      <c r="APM117" s="431"/>
      <c r="APN117" s="431"/>
      <c r="APO117" s="431"/>
      <c r="APP117" s="431"/>
      <c r="APQ117" s="431"/>
      <c r="APR117" s="431"/>
      <c r="APS117" s="431"/>
      <c r="APT117" s="431"/>
      <c r="APU117" s="431"/>
      <c r="APV117" s="431"/>
      <c r="APW117" s="431"/>
      <c r="APX117" s="431"/>
      <c r="APY117" s="431"/>
      <c r="APZ117" s="431"/>
      <c r="AQA117" s="431"/>
      <c r="AQB117" s="431"/>
      <c r="AQC117" s="431"/>
      <c r="AQD117" s="431"/>
      <c r="AQE117" s="431"/>
      <c r="AQF117" s="431"/>
      <c r="AQG117" s="431"/>
      <c r="AQH117" s="431"/>
      <c r="AQI117" s="431"/>
      <c r="AQJ117" s="431"/>
      <c r="AQK117" s="431"/>
      <c r="AQL117" s="431"/>
      <c r="AQM117" s="431"/>
      <c r="AQN117" s="431"/>
      <c r="AQO117" s="431"/>
      <c r="AQP117" s="431"/>
      <c r="AQQ117" s="431"/>
      <c r="AQR117" s="431"/>
      <c r="AQS117" s="431"/>
      <c r="AQT117" s="431"/>
      <c r="AQU117" s="431"/>
      <c r="AQV117" s="431"/>
      <c r="AQW117" s="431"/>
      <c r="AQX117" s="431"/>
      <c r="AQY117" s="431"/>
      <c r="AQZ117" s="431"/>
      <c r="ARA117" s="431"/>
      <c r="ARB117" s="431"/>
      <c r="ARC117" s="431"/>
      <c r="ARD117" s="431"/>
      <c r="ARE117" s="431"/>
      <c r="ARF117" s="431"/>
      <c r="ARG117" s="431"/>
      <c r="ARH117" s="431"/>
      <c r="ARI117" s="431"/>
      <c r="ARJ117" s="431"/>
      <c r="ARK117" s="431"/>
      <c r="ARL117" s="431"/>
      <c r="ARM117" s="431"/>
      <c r="ARN117" s="431"/>
      <c r="ARO117" s="431"/>
      <c r="ARP117" s="431"/>
      <c r="ARQ117" s="431"/>
      <c r="ARR117" s="431"/>
      <c r="ARS117" s="431"/>
      <c r="ART117" s="431"/>
      <c r="ARU117" s="431"/>
      <c r="ARV117" s="431"/>
      <c r="ARW117" s="431"/>
      <c r="ARX117" s="431"/>
      <c r="ARY117" s="431"/>
      <c r="ARZ117" s="431"/>
      <c r="ASA117" s="431"/>
      <c r="ASB117" s="431"/>
      <c r="ASC117" s="431"/>
      <c r="ASD117" s="431"/>
      <c r="ASE117" s="431"/>
      <c r="ASF117" s="431"/>
      <c r="ASG117" s="431"/>
      <c r="ASH117" s="431"/>
      <c r="ASI117" s="431"/>
      <c r="ASJ117" s="431"/>
      <c r="ASK117" s="431"/>
      <c r="ASL117" s="431"/>
      <c r="ASM117" s="431"/>
      <c r="ASN117" s="431"/>
      <c r="ASO117" s="431"/>
      <c r="ASP117" s="431"/>
      <c r="ASQ117" s="431"/>
      <c r="ASR117" s="431"/>
      <c r="ASS117" s="431"/>
      <c r="AST117" s="431"/>
      <c r="ASU117" s="431"/>
      <c r="ASV117" s="431"/>
      <c r="ASW117" s="431"/>
      <c r="ASX117" s="431"/>
      <c r="ASY117" s="431"/>
      <c r="ASZ117" s="431"/>
      <c r="ATA117" s="431"/>
      <c r="ATB117" s="431"/>
      <c r="ATC117" s="431"/>
      <c r="ATD117" s="431"/>
      <c r="ATE117" s="431"/>
      <c r="ATF117" s="431"/>
      <c r="ATG117" s="431"/>
      <c r="ATH117" s="431"/>
      <c r="ATI117" s="431"/>
      <c r="ATJ117" s="431"/>
      <c r="ATK117" s="431"/>
      <c r="ATL117" s="431"/>
      <c r="ATM117" s="431"/>
      <c r="ATN117" s="431"/>
      <c r="ATO117" s="431"/>
      <c r="ATP117" s="431"/>
      <c r="ATQ117" s="431"/>
      <c r="ATR117" s="431"/>
      <c r="ATS117" s="431"/>
      <c r="ATT117" s="431"/>
      <c r="ATU117" s="431"/>
      <c r="ATV117" s="431"/>
      <c r="ATW117" s="431"/>
      <c r="ATX117" s="431"/>
      <c r="ATY117" s="431"/>
      <c r="ATZ117" s="431"/>
      <c r="AUA117" s="431"/>
      <c r="AUB117" s="431"/>
      <c r="AUC117" s="431"/>
      <c r="AUD117" s="431"/>
      <c r="AUE117" s="431"/>
      <c r="AUF117" s="431"/>
      <c r="AUG117" s="431"/>
      <c r="AUH117" s="431"/>
      <c r="AUI117" s="431"/>
      <c r="AUJ117" s="431"/>
      <c r="AUK117" s="431"/>
      <c r="AUL117" s="431"/>
      <c r="AUM117" s="431"/>
      <c r="AUN117" s="431"/>
      <c r="AUO117" s="431"/>
      <c r="AUP117" s="431"/>
      <c r="AUQ117" s="431"/>
      <c r="AUR117" s="431"/>
      <c r="AUS117" s="431"/>
      <c r="AUT117" s="431"/>
      <c r="AUU117" s="431"/>
      <c r="AUV117" s="431"/>
      <c r="AUW117" s="431"/>
      <c r="AUX117" s="431"/>
      <c r="AUY117" s="431"/>
      <c r="AUZ117" s="431"/>
      <c r="AVA117" s="431"/>
      <c r="AVB117" s="431"/>
      <c r="AVC117" s="431"/>
      <c r="AVD117" s="431"/>
      <c r="AVE117" s="431"/>
      <c r="AVF117" s="431"/>
      <c r="AVG117" s="431"/>
      <c r="AVH117" s="431"/>
      <c r="AVI117" s="431"/>
      <c r="AVJ117" s="431"/>
      <c r="AVK117" s="431"/>
      <c r="AVL117" s="431"/>
      <c r="AVM117" s="431"/>
      <c r="AVN117" s="431"/>
      <c r="AVO117" s="431"/>
      <c r="AVP117" s="431"/>
      <c r="AVQ117" s="431"/>
      <c r="AVR117" s="431"/>
      <c r="AVS117" s="431"/>
      <c r="AVT117" s="431"/>
      <c r="AVU117" s="431"/>
      <c r="AVV117" s="431"/>
      <c r="AVW117" s="431"/>
      <c r="AVX117" s="431"/>
      <c r="AVY117" s="431"/>
      <c r="AVZ117" s="431"/>
      <c r="AWA117" s="431"/>
      <c r="AWB117" s="431"/>
      <c r="AWC117" s="431"/>
      <c r="AWD117" s="431"/>
      <c r="AWE117" s="431"/>
      <c r="AWF117" s="431"/>
      <c r="AWG117" s="431"/>
      <c r="AWH117" s="431"/>
      <c r="AWI117" s="431"/>
      <c r="AWJ117" s="431"/>
      <c r="AWK117" s="431"/>
      <c r="AWL117" s="431"/>
      <c r="AWM117" s="431"/>
      <c r="AWN117" s="431"/>
      <c r="AWO117" s="431"/>
      <c r="AWP117" s="431"/>
      <c r="AWQ117" s="431"/>
      <c r="AWR117" s="431"/>
      <c r="AWS117" s="431"/>
      <c r="AWT117" s="431"/>
      <c r="AWU117" s="431"/>
      <c r="AWV117" s="431"/>
      <c r="AWW117" s="431"/>
      <c r="AWX117" s="431"/>
      <c r="AWY117" s="431"/>
      <c r="AWZ117" s="431"/>
      <c r="AXA117" s="431"/>
      <c r="AXB117" s="431"/>
      <c r="AXC117" s="431"/>
      <c r="AXD117" s="431"/>
      <c r="AXE117" s="431"/>
      <c r="AXF117" s="431"/>
      <c r="AXG117" s="431"/>
      <c r="AXH117" s="431"/>
      <c r="AXI117" s="431"/>
      <c r="AXJ117" s="431"/>
      <c r="AXK117" s="431"/>
      <c r="AXL117" s="431"/>
      <c r="AXM117" s="431"/>
      <c r="AXN117" s="431"/>
      <c r="AXO117" s="431"/>
      <c r="AXP117" s="431"/>
      <c r="AXQ117" s="431"/>
      <c r="AXR117" s="431"/>
      <c r="AXS117" s="431"/>
      <c r="AXT117" s="431"/>
      <c r="AXU117" s="431"/>
      <c r="AXV117" s="431"/>
      <c r="AXW117" s="431"/>
      <c r="AXX117" s="431"/>
      <c r="AXY117" s="431"/>
      <c r="AXZ117" s="431"/>
      <c r="AYA117" s="431"/>
      <c r="AYB117" s="431"/>
      <c r="AYC117" s="431"/>
      <c r="AYD117" s="431"/>
      <c r="AYE117" s="431"/>
      <c r="AYF117" s="431"/>
      <c r="AYG117" s="431"/>
      <c r="AYH117" s="431"/>
      <c r="AYI117" s="431"/>
      <c r="AYJ117" s="431"/>
      <c r="AYK117" s="431"/>
      <c r="AYL117" s="431"/>
      <c r="AYM117" s="431"/>
      <c r="AYN117" s="431"/>
      <c r="AYO117" s="431"/>
      <c r="AYP117" s="431"/>
      <c r="AYQ117" s="431"/>
      <c r="AYR117" s="431"/>
      <c r="AYS117" s="431"/>
      <c r="AYT117" s="431"/>
      <c r="AYU117" s="431"/>
      <c r="AYV117" s="431"/>
      <c r="AYW117" s="431"/>
      <c r="AYX117" s="431"/>
      <c r="AYY117" s="431"/>
      <c r="AYZ117" s="431"/>
      <c r="AZA117" s="431"/>
      <c r="AZB117" s="431"/>
      <c r="AZC117" s="431"/>
      <c r="AZD117" s="431"/>
      <c r="AZE117" s="431"/>
      <c r="AZF117" s="431"/>
      <c r="AZG117" s="431"/>
      <c r="AZH117" s="431"/>
      <c r="AZI117" s="431"/>
      <c r="AZJ117" s="431"/>
      <c r="AZK117" s="431"/>
      <c r="AZL117" s="431"/>
      <c r="AZM117" s="431"/>
      <c r="AZN117" s="431"/>
      <c r="AZO117" s="431"/>
      <c r="AZP117" s="431"/>
      <c r="AZQ117" s="431"/>
      <c r="AZR117" s="431"/>
      <c r="AZS117" s="431"/>
      <c r="AZT117" s="431"/>
      <c r="AZU117" s="431"/>
      <c r="AZV117" s="431"/>
      <c r="AZW117" s="431"/>
      <c r="AZX117" s="431"/>
      <c r="AZY117" s="431"/>
      <c r="AZZ117" s="431"/>
      <c r="BAA117" s="431"/>
      <c r="BAB117" s="431"/>
      <c r="BAC117" s="431"/>
      <c r="BAD117" s="431"/>
      <c r="BAE117" s="431"/>
      <c r="BAF117" s="431"/>
      <c r="BAG117" s="431"/>
      <c r="BAH117" s="431"/>
      <c r="BAI117" s="431"/>
      <c r="BAJ117" s="431"/>
      <c r="BAK117" s="431"/>
      <c r="BAL117" s="431"/>
      <c r="BAM117" s="431"/>
      <c r="BAN117" s="431"/>
      <c r="BAO117" s="431"/>
      <c r="BAP117" s="431"/>
      <c r="BAQ117" s="431"/>
      <c r="BAR117" s="431"/>
      <c r="BAS117" s="431"/>
      <c r="BAT117" s="431"/>
      <c r="BAU117" s="431"/>
      <c r="BAV117" s="431"/>
      <c r="BAW117" s="431"/>
      <c r="BAX117" s="431"/>
      <c r="BAY117" s="431"/>
      <c r="BAZ117" s="431"/>
      <c r="BBA117" s="431"/>
      <c r="BBB117" s="431"/>
      <c r="BBC117" s="431"/>
      <c r="BBD117" s="431"/>
      <c r="BBE117" s="431"/>
      <c r="BBF117" s="431"/>
      <c r="BBG117" s="431"/>
      <c r="BBH117" s="431"/>
      <c r="BBI117" s="431"/>
      <c r="BBJ117" s="431"/>
      <c r="BBK117" s="431"/>
      <c r="BBL117" s="431"/>
      <c r="BBM117" s="431"/>
      <c r="BBN117" s="431"/>
      <c r="BBO117" s="431"/>
      <c r="BBP117" s="431"/>
      <c r="BBQ117" s="431"/>
      <c r="BBR117" s="431"/>
      <c r="BBS117" s="431"/>
      <c r="BBT117" s="431"/>
      <c r="BBU117" s="431"/>
      <c r="BBV117" s="431"/>
      <c r="BBW117" s="431"/>
      <c r="BBX117" s="431"/>
      <c r="BBY117" s="431"/>
      <c r="BBZ117" s="431"/>
      <c r="BCA117" s="431"/>
      <c r="BCB117" s="431"/>
      <c r="BCC117" s="431"/>
      <c r="BCD117" s="431"/>
      <c r="BCE117" s="431"/>
      <c r="BCF117" s="431"/>
      <c r="BCG117" s="431"/>
      <c r="BCH117" s="431"/>
      <c r="BCI117" s="431"/>
      <c r="BCJ117" s="431"/>
      <c r="BCK117" s="431"/>
      <c r="BCL117" s="431"/>
      <c r="BCM117" s="431"/>
      <c r="BCN117" s="431"/>
      <c r="BCO117" s="431"/>
      <c r="BCP117" s="431"/>
      <c r="BCQ117" s="431"/>
      <c r="BCR117" s="431"/>
      <c r="BCS117" s="431"/>
      <c r="BCT117" s="431"/>
      <c r="BCU117" s="431"/>
      <c r="BCV117" s="431"/>
      <c r="BCW117" s="431"/>
      <c r="BCX117" s="431"/>
      <c r="BCY117" s="431"/>
      <c r="BCZ117" s="431"/>
      <c r="BDA117" s="431"/>
      <c r="BDB117" s="431"/>
      <c r="BDC117" s="431"/>
      <c r="BDD117" s="431"/>
      <c r="BDE117" s="431"/>
      <c r="BDF117" s="431"/>
      <c r="BDG117" s="431"/>
      <c r="BDH117" s="431"/>
      <c r="BDI117" s="431"/>
      <c r="BDJ117" s="431"/>
      <c r="BDK117" s="431"/>
      <c r="BDL117" s="431"/>
      <c r="BDM117" s="431"/>
      <c r="BDN117" s="431"/>
      <c r="BDO117" s="431"/>
      <c r="BDP117" s="431"/>
      <c r="BDQ117" s="431"/>
      <c r="BDR117" s="431"/>
      <c r="BDS117" s="431"/>
      <c r="BDT117" s="431"/>
      <c r="BDU117" s="431"/>
      <c r="BDV117" s="431"/>
      <c r="BDW117" s="431"/>
      <c r="BDX117" s="431"/>
      <c r="BDY117" s="431"/>
      <c r="BDZ117" s="431"/>
      <c r="BEA117" s="431"/>
      <c r="BEB117" s="431"/>
      <c r="BEC117" s="431"/>
      <c r="BED117" s="431"/>
      <c r="BEE117" s="431"/>
      <c r="BEF117" s="431"/>
      <c r="BEG117" s="431"/>
      <c r="BEH117" s="431"/>
      <c r="BEI117" s="431"/>
      <c r="BEJ117" s="431"/>
      <c r="BEK117" s="431"/>
      <c r="BEL117" s="431"/>
      <c r="BEM117" s="431"/>
      <c r="BEN117" s="431"/>
      <c r="BEO117" s="431"/>
      <c r="BEP117" s="431"/>
      <c r="BEQ117" s="431"/>
      <c r="BER117" s="431"/>
      <c r="BES117" s="431"/>
      <c r="BET117" s="431"/>
      <c r="BEU117" s="431"/>
      <c r="BEV117" s="431"/>
      <c r="BEW117" s="431"/>
      <c r="BEX117" s="431"/>
      <c r="BEY117" s="431"/>
      <c r="BEZ117" s="431"/>
      <c r="BFA117" s="431"/>
      <c r="BFB117" s="431"/>
      <c r="BFC117" s="431"/>
      <c r="BFD117" s="431"/>
      <c r="BFE117" s="431"/>
      <c r="BFF117" s="431"/>
      <c r="BFG117" s="431"/>
      <c r="BFH117" s="431"/>
      <c r="BFI117" s="431"/>
      <c r="BFJ117" s="431"/>
      <c r="BFK117" s="431"/>
      <c r="BFL117" s="431"/>
      <c r="BFM117" s="431"/>
      <c r="BFN117" s="431"/>
      <c r="BFO117" s="431"/>
      <c r="BFP117" s="431"/>
      <c r="BFQ117" s="431"/>
      <c r="BFR117" s="431"/>
      <c r="BFS117" s="431"/>
      <c r="BFT117" s="431"/>
      <c r="BFU117" s="431"/>
      <c r="BFV117" s="431"/>
      <c r="BFW117" s="431"/>
      <c r="BFX117" s="431"/>
      <c r="BFY117" s="431"/>
      <c r="BFZ117" s="431"/>
      <c r="BGA117" s="431"/>
      <c r="BGB117" s="431"/>
      <c r="BGC117" s="431"/>
      <c r="BGD117" s="431"/>
      <c r="BGE117" s="431"/>
      <c r="BGF117" s="431"/>
      <c r="BGG117" s="431"/>
      <c r="BGH117" s="431"/>
      <c r="BGI117" s="431"/>
      <c r="BGJ117" s="431"/>
      <c r="BGK117" s="431"/>
      <c r="BGL117" s="431"/>
      <c r="BGM117" s="431"/>
      <c r="BGN117" s="431"/>
      <c r="BGO117" s="431"/>
      <c r="BGP117" s="431"/>
      <c r="BGQ117" s="431"/>
      <c r="BGR117" s="431"/>
      <c r="BGS117" s="431"/>
      <c r="BGT117" s="431"/>
      <c r="BGU117" s="431"/>
      <c r="BGV117" s="431"/>
      <c r="BGW117" s="431"/>
      <c r="BGX117" s="431"/>
      <c r="BGY117" s="431"/>
      <c r="BGZ117" s="431"/>
      <c r="BHA117" s="431"/>
      <c r="BHB117" s="431"/>
      <c r="BHC117" s="431"/>
      <c r="BHD117" s="431"/>
      <c r="BHE117" s="431"/>
      <c r="BHF117" s="431"/>
      <c r="BHG117" s="431"/>
      <c r="BHH117" s="431"/>
      <c r="BHI117" s="431"/>
      <c r="BHJ117" s="431"/>
      <c r="BHK117" s="431"/>
      <c r="BHL117" s="431"/>
      <c r="BHM117" s="431"/>
      <c r="BHN117" s="431"/>
      <c r="BHO117" s="431"/>
      <c r="BHP117" s="431"/>
      <c r="BHQ117" s="431"/>
      <c r="BHR117" s="431"/>
      <c r="BHS117" s="431"/>
      <c r="BHT117" s="431"/>
      <c r="BHU117" s="431"/>
      <c r="BHV117" s="431"/>
      <c r="BHW117" s="431"/>
      <c r="BHX117" s="431"/>
      <c r="BHY117" s="431"/>
      <c r="BHZ117" s="431"/>
      <c r="BIA117" s="431"/>
      <c r="BIB117" s="431"/>
      <c r="BIC117" s="431"/>
      <c r="BID117" s="431"/>
      <c r="BIE117" s="431"/>
      <c r="BIF117" s="431"/>
      <c r="BIG117" s="431"/>
      <c r="BIH117" s="431"/>
      <c r="BII117" s="431"/>
      <c r="BIJ117" s="431"/>
      <c r="BIK117" s="431"/>
      <c r="BIL117" s="431"/>
      <c r="BIM117" s="431"/>
      <c r="BIN117" s="431"/>
      <c r="BIO117" s="431"/>
      <c r="BIP117" s="431"/>
      <c r="BIQ117" s="431"/>
      <c r="BIR117" s="431"/>
      <c r="BIS117" s="431"/>
      <c r="BIT117" s="431"/>
      <c r="BIU117" s="431"/>
      <c r="BIV117" s="431"/>
      <c r="BIW117" s="431"/>
      <c r="BIX117" s="431"/>
      <c r="BIY117" s="431"/>
      <c r="BIZ117" s="431"/>
      <c r="BJA117" s="431"/>
      <c r="BJB117" s="431"/>
      <c r="BJC117" s="431"/>
      <c r="BJD117" s="431"/>
      <c r="BJE117" s="431"/>
      <c r="BJF117" s="431"/>
      <c r="BJG117" s="431"/>
      <c r="BJH117" s="431"/>
      <c r="BJI117" s="431"/>
      <c r="BJJ117" s="431"/>
      <c r="BJK117" s="431"/>
      <c r="BJL117" s="431"/>
      <c r="BJM117" s="431"/>
      <c r="BJN117" s="431"/>
      <c r="BJO117" s="431"/>
      <c r="BJP117" s="431"/>
      <c r="BJQ117" s="431"/>
      <c r="BJR117" s="431"/>
      <c r="BJS117" s="431"/>
      <c r="BJT117" s="431"/>
      <c r="BJU117" s="431"/>
      <c r="BJV117" s="431"/>
      <c r="BJW117" s="431"/>
      <c r="BJX117" s="431"/>
      <c r="BJY117" s="431"/>
      <c r="BJZ117" s="431"/>
      <c r="BKA117" s="431"/>
      <c r="BKB117" s="431"/>
      <c r="BKC117" s="431"/>
      <c r="BKD117" s="431"/>
      <c r="BKE117" s="431"/>
      <c r="BKF117" s="431"/>
      <c r="BKG117" s="431"/>
      <c r="BKH117" s="431"/>
      <c r="BKI117" s="431"/>
      <c r="BKJ117" s="431"/>
      <c r="BKK117" s="431"/>
      <c r="BKL117" s="431"/>
      <c r="BKM117" s="431"/>
      <c r="BKN117" s="431"/>
      <c r="BKO117" s="431"/>
      <c r="BKP117" s="431"/>
      <c r="BKQ117" s="431"/>
      <c r="BKR117" s="431"/>
      <c r="BKS117" s="431"/>
      <c r="BKT117" s="431"/>
      <c r="BKU117" s="431"/>
      <c r="BKV117" s="431"/>
      <c r="BKW117" s="431"/>
      <c r="BKX117" s="431"/>
      <c r="BKY117" s="431"/>
      <c r="BKZ117" s="431"/>
      <c r="BLA117" s="431"/>
      <c r="BLB117" s="431"/>
      <c r="BLC117" s="431"/>
      <c r="BLD117" s="431"/>
      <c r="BLE117" s="431"/>
      <c r="BLF117" s="431"/>
      <c r="BLG117" s="431"/>
      <c r="BLH117" s="431"/>
      <c r="BLI117" s="431"/>
      <c r="BLJ117" s="431"/>
      <c r="BLK117" s="431"/>
      <c r="BLL117" s="431"/>
      <c r="BLM117" s="431"/>
      <c r="BLN117" s="431"/>
      <c r="BLO117" s="431"/>
      <c r="BLP117" s="431"/>
      <c r="BLQ117" s="431"/>
      <c r="BLR117" s="431"/>
      <c r="BLS117" s="431"/>
      <c r="BLT117" s="431"/>
      <c r="BLU117" s="431"/>
      <c r="BLV117" s="431"/>
      <c r="BLW117" s="431"/>
      <c r="BLX117" s="431"/>
      <c r="BLY117" s="431"/>
      <c r="BLZ117" s="431"/>
      <c r="BMA117" s="431"/>
      <c r="BMB117" s="431"/>
      <c r="BMC117" s="431"/>
      <c r="BMD117" s="431"/>
      <c r="BME117" s="431"/>
      <c r="BMF117" s="431"/>
      <c r="BMG117" s="431"/>
      <c r="BMH117" s="431"/>
      <c r="BMI117" s="431"/>
      <c r="BMJ117" s="431"/>
      <c r="BMK117" s="431"/>
      <c r="BML117" s="431"/>
      <c r="BMM117" s="431"/>
      <c r="BMN117" s="431"/>
      <c r="BMO117" s="431"/>
      <c r="BMP117" s="431"/>
      <c r="BMQ117" s="431"/>
      <c r="BMR117" s="431"/>
      <c r="BMS117" s="431"/>
      <c r="BMT117" s="431"/>
      <c r="BMU117" s="431"/>
      <c r="BMV117" s="431"/>
      <c r="BMW117" s="431"/>
      <c r="BMX117" s="431"/>
      <c r="BMY117" s="431"/>
      <c r="BMZ117" s="431"/>
      <c r="BNA117" s="431"/>
      <c r="BNB117" s="431"/>
      <c r="BNC117" s="431"/>
      <c r="BND117" s="431"/>
      <c r="BNE117" s="431"/>
      <c r="BNF117" s="431"/>
      <c r="BNG117" s="431"/>
      <c r="BNH117" s="431"/>
      <c r="BNI117" s="431"/>
      <c r="BNJ117" s="431"/>
      <c r="BNK117" s="431"/>
      <c r="BNL117" s="431"/>
      <c r="BNM117" s="431"/>
      <c r="BNN117" s="431"/>
      <c r="BNO117" s="431"/>
      <c r="BNP117" s="431"/>
      <c r="BNQ117" s="431"/>
      <c r="BNR117" s="431"/>
      <c r="BNS117" s="431"/>
      <c r="BNT117" s="431"/>
      <c r="BNU117" s="431"/>
      <c r="BNV117" s="431"/>
      <c r="BNW117" s="431"/>
      <c r="BNX117" s="431"/>
      <c r="BNY117" s="431"/>
      <c r="BNZ117" s="431"/>
      <c r="BOA117" s="431"/>
      <c r="BOB117" s="431"/>
      <c r="BOC117" s="431"/>
      <c r="BOD117" s="431"/>
      <c r="BOE117" s="431"/>
      <c r="BOF117" s="431"/>
      <c r="BOG117" s="431"/>
      <c r="BOH117" s="431"/>
      <c r="BOI117" s="431"/>
      <c r="BOJ117" s="431"/>
      <c r="BOK117" s="431"/>
      <c r="BOL117" s="431"/>
      <c r="BOM117" s="431"/>
      <c r="BON117" s="431"/>
      <c r="BOO117" s="431"/>
      <c r="BOP117" s="431"/>
      <c r="BOQ117" s="431"/>
      <c r="BOR117" s="431"/>
      <c r="BOS117" s="431"/>
      <c r="BOT117" s="431"/>
      <c r="BOU117" s="431"/>
      <c r="BOV117" s="431"/>
      <c r="BOW117" s="431"/>
      <c r="BOX117" s="431"/>
      <c r="BOY117" s="431"/>
      <c r="BOZ117" s="431"/>
      <c r="BPA117" s="431"/>
      <c r="BPB117" s="431"/>
      <c r="BPC117" s="431"/>
      <c r="BPD117" s="431"/>
      <c r="BPE117" s="431"/>
      <c r="BPF117" s="431"/>
      <c r="BPG117" s="431"/>
      <c r="BPH117" s="431"/>
      <c r="BPI117" s="431"/>
      <c r="BPJ117" s="431"/>
      <c r="BPK117" s="431"/>
      <c r="BPL117" s="431"/>
      <c r="BPM117" s="431"/>
      <c r="BPN117" s="431"/>
      <c r="BPO117" s="431"/>
      <c r="BPP117" s="431"/>
      <c r="BPQ117" s="431"/>
      <c r="BPR117" s="431"/>
      <c r="BPS117" s="431"/>
      <c r="BPT117" s="431"/>
      <c r="BPU117" s="431"/>
      <c r="BPV117" s="431"/>
      <c r="BPW117" s="431"/>
      <c r="BPX117" s="431"/>
      <c r="BPY117" s="431"/>
      <c r="BPZ117" s="431"/>
      <c r="BQA117" s="431"/>
      <c r="BQB117" s="431"/>
      <c r="BQC117" s="431"/>
      <c r="BQD117" s="431"/>
      <c r="BQE117" s="431"/>
      <c r="BQF117" s="431"/>
      <c r="BQG117" s="431"/>
      <c r="BQH117" s="431"/>
      <c r="BQI117" s="431"/>
      <c r="BQJ117" s="431"/>
      <c r="BQK117" s="431"/>
      <c r="BQL117" s="431"/>
      <c r="BQM117" s="431"/>
      <c r="BQN117" s="431"/>
      <c r="BQO117" s="431"/>
      <c r="BQP117" s="431"/>
      <c r="BQQ117" s="431"/>
      <c r="BQR117" s="431"/>
      <c r="BQS117" s="431"/>
      <c r="BQT117" s="431"/>
      <c r="BQU117" s="431"/>
      <c r="BQV117" s="431"/>
      <c r="BQW117" s="431"/>
      <c r="BQX117" s="431"/>
      <c r="BQY117" s="431"/>
      <c r="BQZ117" s="431"/>
      <c r="BRA117" s="431"/>
      <c r="BRB117" s="431"/>
      <c r="BRC117" s="431"/>
      <c r="BRD117" s="431"/>
      <c r="BRE117" s="431"/>
      <c r="BRF117" s="431"/>
      <c r="BRG117" s="431"/>
      <c r="BRH117" s="431"/>
      <c r="BRI117" s="431"/>
      <c r="BRJ117" s="431"/>
      <c r="BRK117" s="431"/>
      <c r="BRL117" s="431"/>
      <c r="BRM117" s="431"/>
      <c r="BRN117" s="431"/>
      <c r="BRO117" s="431"/>
      <c r="BRP117" s="431"/>
      <c r="BRQ117" s="431"/>
      <c r="BRR117" s="431"/>
      <c r="BRS117" s="431"/>
      <c r="BRT117" s="431"/>
      <c r="BRU117" s="431"/>
    </row>
    <row r="118" spans="1:1841" ht="29.25" customHeight="1" x14ac:dyDescent="0.3">
      <c r="A118" s="792"/>
      <c r="B118" s="476">
        <v>3</v>
      </c>
      <c r="C118" s="476" t="s">
        <v>399</v>
      </c>
      <c r="D118" s="465">
        <f t="shared" si="52"/>
        <v>118365795.8333334</v>
      </c>
      <c r="E118" s="477">
        <v>2</v>
      </c>
      <c r="F118" s="464">
        <v>0</v>
      </c>
      <c r="G118" s="464">
        <v>0</v>
      </c>
      <c r="H118" s="464">
        <f t="shared" si="53"/>
        <v>23393200</v>
      </c>
      <c r="I118" s="477">
        <v>1</v>
      </c>
      <c r="J118" s="478">
        <v>0</v>
      </c>
      <c r="K118" s="464">
        <v>0</v>
      </c>
      <c r="L118" s="479"/>
      <c r="M118" s="476"/>
      <c r="N118" s="478"/>
      <c r="O118" s="476"/>
      <c r="P118" s="478"/>
      <c r="Q118" s="476"/>
      <c r="R118" s="478"/>
      <c r="S118" s="476"/>
      <c r="T118" s="478"/>
      <c r="U118" s="476"/>
      <c r="V118" s="478"/>
      <c r="W118" s="478"/>
      <c r="X118" s="480">
        <f t="shared" si="54"/>
        <v>23393200</v>
      </c>
      <c r="Y118" s="469">
        <f t="shared" si="55"/>
        <v>1</v>
      </c>
      <c r="Z118" s="480">
        <f t="shared" si="56"/>
        <v>0</v>
      </c>
      <c r="AA118" s="470">
        <f t="shared" si="57"/>
        <v>0</v>
      </c>
      <c r="AB118" s="521"/>
      <c r="AC118" s="486"/>
      <c r="AD118" s="527"/>
      <c r="AE118" s="527"/>
      <c r="AF118" s="527"/>
      <c r="AG118" s="527"/>
      <c r="AH118" s="431"/>
      <c r="AI118" s="431"/>
      <c r="AJ118" s="431"/>
      <c r="AK118" s="431"/>
      <c r="AL118" s="431"/>
      <c r="AM118" s="431"/>
      <c r="AN118" s="431"/>
      <c r="AO118" s="431"/>
      <c r="AP118" s="431"/>
      <c r="AQ118" s="431"/>
      <c r="AR118" s="431"/>
      <c r="AS118" s="431"/>
      <c r="AT118" s="431"/>
      <c r="AU118" s="431"/>
      <c r="AV118" s="431"/>
      <c r="AW118" s="431"/>
      <c r="AX118" s="431"/>
      <c r="AY118" s="431"/>
      <c r="AZ118" s="431"/>
      <c r="BA118" s="431"/>
      <c r="BB118" s="431"/>
      <c r="BC118" s="431"/>
      <c r="BD118" s="431"/>
      <c r="BE118" s="431"/>
      <c r="BF118" s="431"/>
      <c r="BG118" s="431"/>
      <c r="BH118" s="431"/>
      <c r="BI118" s="431"/>
      <c r="BJ118" s="431"/>
      <c r="BK118" s="431"/>
      <c r="BL118" s="431"/>
      <c r="BM118" s="431"/>
      <c r="BN118" s="431"/>
      <c r="BO118" s="431"/>
      <c r="BP118" s="431"/>
      <c r="BQ118" s="431"/>
      <c r="BR118" s="431"/>
      <c r="BS118" s="431"/>
      <c r="BT118" s="431"/>
      <c r="BU118" s="431"/>
      <c r="BV118" s="431"/>
      <c r="BW118" s="431"/>
      <c r="BX118" s="431"/>
      <c r="BY118" s="431"/>
      <c r="BZ118" s="431"/>
      <c r="CA118" s="431"/>
      <c r="CB118" s="431"/>
      <c r="CC118" s="431"/>
      <c r="CD118" s="431"/>
      <c r="CE118" s="431"/>
      <c r="CF118" s="431"/>
      <c r="CG118" s="431"/>
      <c r="CH118" s="431"/>
      <c r="CI118" s="431"/>
      <c r="CJ118" s="431"/>
      <c r="CK118" s="431"/>
      <c r="CL118" s="431"/>
      <c r="CM118" s="431"/>
      <c r="CN118" s="431"/>
      <c r="CO118" s="431"/>
      <c r="CP118" s="431"/>
      <c r="CQ118" s="431"/>
      <c r="CR118" s="431"/>
      <c r="CS118" s="431"/>
      <c r="CT118" s="431"/>
      <c r="CU118" s="431"/>
      <c r="CV118" s="431"/>
      <c r="CW118" s="431"/>
      <c r="CX118" s="431"/>
      <c r="CY118" s="431"/>
      <c r="CZ118" s="431"/>
      <c r="DA118" s="431"/>
      <c r="DB118" s="431"/>
      <c r="DC118" s="431"/>
      <c r="DD118" s="431"/>
      <c r="DE118" s="431"/>
      <c r="DF118" s="431"/>
      <c r="DG118" s="431"/>
      <c r="DH118" s="431"/>
      <c r="DI118" s="431"/>
      <c r="DJ118" s="431"/>
      <c r="DK118" s="431"/>
      <c r="DL118" s="431"/>
      <c r="DM118" s="431"/>
      <c r="DN118" s="431"/>
      <c r="DO118" s="431"/>
      <c r="DP118" s="431"/>
      <c r="DQ118" s="431"/>
      <c r="DR118" s="431"/>
      <c r="DS118" s="431"/>
      <c r="DT118" s="431"/>
      <c r="DU118" s="431"/>
      <c r="DV118" s="431"/>
      <c r="DW118" s="431"/>
      <c r="DX118" s="431"/>
      <c r="DY118" s="431"/>
      <c r="DZ118" s="431"/>
      <c r="EA118" s="431"/>
      <c r="EB118" s="431"/>
      <c r="EC118" s="431"/>
      <c r="ED118" s="431"/>
      <c r="EE118" s="431"/>
      <c r="EF118" s="431"/>
      <c r="EG118" s="431"/>
      <c r="EH118" s="431"/>
      <c r="EI118" s="431"/>
      <c r="EJ118" s="431"/>
      <c r="EK118" s="431"/>
      <c r="EL118" s="431"/>
      <c r="EM118" s="431"/>
      <c r="EN118" s="431"/>
      <c r="EO118" s="431"/>
      <c r="EP118" s="431"/>
      <c r="EQ118" s="431"/>
      <c r="ER118" s="431"/>
      <c r="ES118" s="431"/>
      <c r="ET118" s="431"/>
      <c r="EU118" s="431"/>
      <c r="EV118" s="431"/>
      <c r="EW118" s="431"/>
      <c r="EX118" s="431"/>
      <c r="EY118" s="431"/>
      <c r="EZ118" s="431"/>
      <c r="FA118" s="431"/>
      <c r="FB118" s="431"/>
      <c r="FC118" s="431"/>
      <c r="FD118" s="431"/>
      <c r="FE118" s="431"/>
      <c r="FF118" s="431"/>
      <c r="FG118" s="431"/>
      <c r="FH118" s="431"/>
      <c r="FI118" s="431"/>
      <c r="FJ118" s="431"/>
      <c r="FK118" s="431"/>
      <c r="FL118" s="431"/>
      <c r="FM118" s="431"/>
      <c r="FN118" s="431"/>
      <c r="FO118" s="431"/>
      <c r="FP118" s="431"/>
      <c r="FQ118" s="431"/>
      <c r="FR118" s="431"/>
      <c r="FS118" s="431"/>
      <c r="FT118" s="431"/>
      <c r="FU118" s="431"/>
      <c r="FV118" s="431"/>
      <c r="FW118" s="431"/>
      <c r="FX118" s="431"/>
      <c r="FY118" s="431"/>
      <c r="FZ118" s="431"/>
      <c r="GA118" s="431"/>
      <c r="GB118" s="431"/>
      <c r="GC118" s="431"/>
      <c r="GD118" s="431"/>
      <c r="GE118" s="431"/>
      <c r="GF118" s="431"/>
      <c r="GG118" s="431"/>
      <c r="GH118" s="431"/>
      <c r="GI118" s="431"/>
      <c r="GJ118" s="431"/>
      <c r="GK118" s="431"/>
      <c r="GL118" s="431"/>
      <c r="GM118" s="431"/>
      <c r="GN118" s="431"/>
      <c r="GO118" s="431"/>
      <c r="GP118" s="431"/>
      <c r="GQ118" s="431"/>
      <c r="GR118" s="431"/>
      <c r="GS118" s="431"/>
      <c r="GT118" s="431"/>
      <c r="GU118" s="431"/>
      <c r="GV118" s="431"/>
      <c r="GW118" s="431"/>
      <c r="GX118" s="431"/>
      <c r="GY118" s="431"/>
      <c r="GZ118" s="431"/>
      <c r="HA118" s="431"/>
      <c r="HB118" s="431"/>
      <c r="HC118" s="431"/>
      <c r="HD118" s="431"/>
      <c r="HE118" s="431"/>
      <c r="HF118" s="431"/>
      <c r="HG118" s="431"/>
      <c r="HH118" s="431"/>
      <c r="HI118" s="431"/>
      <c r="HJ118" s="431"/>
      <c r="HK118" s="431"/>
      <c r="HL118" s="431"/>
      <c r="HM118" s="431"/>
      <c r="HN118" s="431"/>
      <c r="HO118" s="431"/>
      <c r="HP118" s="431"/>
      <c r="HQ118" s="431"/>
      <c r="HR118" s="431"/>
      <c r="HS118" s="431"/>
      <c r="HT118" s="431"/>
      <c r="HU118" s="431"/>
      <c r="HV118" s="431"/>
      <c r="HW118" s="431"/>
      <c r="HX118" s="431"/>
      <c r="HY118" s="431"/>
      <c r="HZ118" s="431"/>
      <c r="IA118" s="431"/>
      <c r="IB118" s="431"/>
      <c r="IC118" s="431"/>
      <c r="ID118" s="431"/>
      <c r="IE118" s="431"/>
      <c r="IF118" s="431"/>
      <c r="IG118" s="431"/>
      <c r="IH118" s="431"/>
      <c r="II118" s="431"/>
      <c r="IJ118" s="431"/>
      <c r="IK118" s="431"/>
      <c r="IL118" s="431"/>
      <c r="IM118" s="431"/>
      <c r="IN118" s="431"/>
      <c r="IO118" s="431"/>
      <c r="IP118" s="431"/>
      <c r="IQ118" s="431"/>
      <c r="IR118" s="431"/>
      <c r="IS118" s="431"/>
      <c r="IT118" s="431"/>
      <c r="IU118" s="431"/>
      <c r="IV118" s="431"/>
      <c r="IW118" s="431"/>
      <c r="IX118" s="431"/>
      <c r="IY118" s="431"/>
      <c r="IZ118" s="431"/>
      <c r="JA118" s="431"/>
      <c r="JB118" s="431"/>
      <c r="JC118" s="431"/>
      <c r="JD118" s="431"/>
      <c r="JE118" s="431"/>
      <c r="JF118" s="431"/>
      <c r="JG118" s="431"/>
      <c r="JH118" s="431"/>
      <c r="JI118" s="431"/>
      <c r="JJ118" s="431"/>
      <c r="JK118" s="431"/>
      <c r="JL118" s="431"/>
      <c r="JM118" s="431"/>
      <c r="JN118" s="431"/>
      <c r="JO118" s="431"/>
      <c r="JP118" s="431"/>
      <c r="JQ118" s="431"/>
      <c r="JR118" s="431"/>
      <c r="JS118" s="431"/>
      <c r="JT118" s="431"/>
      <c r="JU118" s="431"/>
      <c r="JV118" s="431"/>
      <c r="JW118" s="431"/>
      <c r="JX118" s="431"/>
      <c r="JY118" s="431"/>
      <c r="JZ118" s="431"/>
      <c r="KA118" s="431"/>
      <c r="KB118" s="431"/>
      <c r="KC118" s="431"/>
      <c r="KD118" s="431"/>
      <c r="KE118" s="431"/>
      <c r="KF118" s="431"/>
      <c r="KG118" s="431"/>
      <c r="KH118" s="431"/>
      <c r="KI118" s="431"/>
      <c r="KJ118" s="431"/>
      <c r="KK118" s="431"/>
      <c r="KL118" s="431"/>
      <c r="KM118" s="431"/>
      <c r="KN118" s="431"/>
      <c r="KO118" s="431"/>
      <c r="KP118" s="431"/>
      <c r="KQ118" s="431"/>
      <c r="KR118" s="431"/>
      <c r="KS118" s="431"/>
      <c r="KT118" s="431"/>
      <c r="KU118" s="431"/>
      <c r="KV118" s="431"/>
      <c r="KW118" s="431"/>
      <c r="KX118" s="431"/>
      <c r="KY118" s="431"/>
      <c r="KZ118" s="431"/>
      <c r="LA118" s="431"/>
      <c r="LB118" s="431"/>
      <c r="LC118" s="431"/>
      <c r="LD118" s="431"/>
      <c r="LE118" s="431"/>
      <c r="LF118" s="431"/>
      <c r="LG118" s="431"/>
      <c r="LH118" s="431"/>
      <c r="LI118" s="431"/>
      <c r="LJ118" s="431"/>
      <c r="LK118" s="431"/>
      <c r="LL118" s="431"/>
      <c r="LM118" s="431"/>
      <c r="LN118" s="431"/>
      <c r="LO118" s="431"/>
      <c r="LP118" s="431"/>
      <c r="LQ118" s="431"/>
      <c r="LR118" s="431"/>
      <c r="LS118" s="431"/>
      <c r="LT118" s="431"/>
      <c r="LU118" s="431"/>
      <c r="LV118" s="431"/>
      <c r="LW118" s="431"/>
      <c r="LX118" s="431"/>
      <c r="LY118" s="431"/>
      <c r="LZ118" s="431"/>
      <c r="MA118" s="431"/>
      <c r="MB118" s="431"/>
      <c r="MC118" s="431"/>
      <c r="MD118" s="431"/>
      <c r="ME118" s="431"/>
      <c r="MF118" s="431"/>
      <c r="MG118" s="431"/>
      <c r="MH118" s="431"/>
      <c r="MI118" s="431"/>
      <c r="MJ118" s="431"/>
      <c r="MK118" s="431"/>
      <c r="ML118" s="431"/>
      <c r="MM118" s="431"/>
      <c r="MN118" s="431"/>
      <c r="MO118" s="431"/>
      <c r="MP118" s="431"/>
      <c r="MQ118" s="431"/>
      <c r="MR118" s="431"/>
      <c r="MS118" s="431"/>
      <c r="MT118" s="431"/>
      <c r="MU118" s="431"/>
      <c r="MV118" s="431"/>
      <c r="MW118" s="431"/>
      <c r="MX118" s="431"/>
      <c r="MY118" s="431"/>
      <c r="MZ118" s="431"/>
      <c r="NA118" s="431"/>
      <c r="NB118" s="431"/>
      <c r="NC118" s="431"/>
      <c r="ND118" s="431"/>
      <c r="NE118" s="431"/>
      <c r="NF118" s="431"/>
      <c r="NG118" s="431"/>
      <c r="NH118" s="431"/>
      <c r="NI118" s="431"/>
      <c r="NJ118" s="431"/>
      <c r="NK118" s="431"/>
      <c r="NL118" s="431"/>
      <c r="NM118" s="431"/>
      <c r="NN118" s="431"/>
      <c r="NO118" s="431"/>
      <c r="NP118" s="431"/>
      <c r="NQ118" s="431"/>
      <c r="NR118" s="431"/>
      <c r="NS118" s="431"/>
      <c r="NT118" s="431"/>
      <c r="NU118" s="431"/>
      <c r="NV118" s="431"/>
      <c r="NW118" s="431"/>
      <c r="NX118" s="431"/>
      <c r="NY118" s="431"/>
      <c r="NZ118" s="431"/>
      <c r="OA118" s="431"/>
      <c r="OB118" s="431"/>
      <c r="OC118" s="431"/>
      <c r="OD118" s="431"/>
      <c r="OE118" s="431"/>
      <c r="OF118" s="431"/>
      <c r="OG118" s="431"/>
      <c r="OH118" s="431"/>
      <c r="OI118" s="431"/>
      <c r="OJ118" s="431"/>
      <c r="OK118" s="431"/>
      <c r="OL118" s="431"/>
      <c r="OM118" s="431"/>
      <c r="ON118" s="431"/>
      <c r="OO118" s="431"/>
      <c r="OP118" s="431"/>
      <c r="OQ118" s="431"/>
      <c r="OR118" s="431"/>
      <c r="OS118" s="431"/>
      <c r="OT118" s="431"/>
      <c r="OU118" s="431"/>
      <c r="OV118" s="431"/>
      <c r="OW118" s="431"/>
      <c r="OX118" s="431"/>
      <c r="OY118" s="431"/>
      <c r="OZ118" s="431"/>
      <c r="PA118" s="431"/>
      <c r="PB118" s="431"/>
      <c r="PC118" s="431"/>
      <c r="PD118" s="431"/>
      <c r="PE118" s="431"/>
      <c r="PF118" s="431"/>
      <c r="PG118" s="431"/>
      <c r="PH118" s="431"/>
      <c r="PI118" s="431"/>
      <c r="PJ118" s="431"/>
      <c r="PK118" s="431"/>
      <c r="PL118" s="431"/>
      <c r="PM118" s="431"/>
      <c r="PN118" s="431"/>
      <c r="PO118" s="431"/>
      <c r="PP118" s="431"/>
      <c r="PQ118" s="431"/>
      <c r="PR118" s="431"/>
      <c r="PS118" s="431"/>
      <c r="PT118" s="431"/>
      <c r="PU118" s="431"/>
      <c r="PV118" s="431"/>
      <c r="PW118" s="431"/>
      <c r="PX118" s="431"/>
      <c r="PY118" s="431"/>
      <c r="PZ118" s="431"/>
      <c r="QA118" s="431"/>
      <c r="QB118" s="431"/>
      <c r="QC118" s="431"/>
      <c r="QD118" s="431"/>
      <c r="QE118" s="431"/>
      <c r="QF118" s="431"/>
      <c r="QG118" s="431"/>
      <c r="QH118" s="431"/>
      <c r="QI118" s="431"/>
      <c r="QJ118" s="431"/>
      <c r="QK118" s="431"/>
      <c r="QL118" s="431"/>
      <c r="QM118" s="431"/>
      <c r="QN118" s="431"/>
      <c r="QO118" s="431"/>
      <c r="QP118" s="431"/>
      <c r="QQ118" s="431"/>
      <c r="QR118" s="431"/>
      <c r="QS118" s="431"/>
      <c r="QT118" s="431"/>
      <c r="QU118" s="431"/>
      <c r="QV118" s="431"/>
      <c r="QW118" s="431"/>
      <c r="QX118" s="431"/>
      <c r="QY118" s="431"/>
      <c r="QZ118" s="431"/>
      <c r="RA118" s="431"/>
      <c r="RB118" s="431"/>
      <c r="RC118" s="431"/>
      <c r="RD118" s="431"/>
      <c r="RE118" s="431"/>
      <c r="RF118" s="431"/>
      <c r="RG118" s="431"/>
      <c r="RH118" s="431"/>
      <c r="RI118" s="431"/>
      <c r="RJ118" s="431"/>
      <c r="RK118" s="431"/>
      <c r="RL118" s="431"/>
      <c r="RM118" s="431"/>
      <c r="RN118" s="431"/>
      <c r="RO118" s="431"/>
      <c r="RP118" s="431"/>
      <c r="RQ118" s="431"/>
      <c r="RR118" s="431"/>
      <c r="RS118" s="431"/>
      <c r="RT118" s="431"/>
      <c r="RU118" s="431"/>
      <c r="RV118" s="431"/>
      <c r="RW118" s="431"/>
      <c r="RX118" s="431"/>
      <c r="RY118" s="431"/>
      <c r="RZ118" s="431"/>
      <c r="SA118" s="431"/>
      <c r="SB118" s="431"/>
      <c r="SC118" s="431"/>
      <c r="SD118" s="431"/>
      <c r="SE118" s="431"/>
      <c r="SF118" s="431"/>
      <c r="SG118" s="431"/>
      <c r="SH118" s="431"/>
      <c r="SI118" s="431"/>
      <c r="SJ118" s="431"/>
      <c r="SK118" s="431"/>
      <c r="SL118" s="431"/>
      <c r="SM118" s="431"/>
      <c r="SN118" s="431"/>
      <c r="SO118" s="431"/>
      <c r="SP118" s="431"/>
      <c r="SQ118" s="431"/>
      <c r="SR118" s="431"/>
      <c r="SS118" s="431"/>
      <c r="ST118" s="431"/>
      <c r="SU118" s="431"/>
      <c r="SV118" s="431"/>
      <c r="SW118" s="431"/>
      <c r="SX118" s="431"/>
      <c r="SY118" s="431"/>
      <c r="SZ118" s="431"/>
      <c r="TA118" s="431"/>
      <c r="TB118" s="431"/>
      <c r="TC118" s="431"/>
      <c r="TD118" s="431"/>
      <c r="TE118" s="431"/>
      <c r="TF118" s="431"/>
      <c r="TG118" s="431"/>
      <c r="TH118" s="431"/>
      <c r="TI118" s="431"/>
      <c r="TJ118" s="431"/>
      <c r="TK118" s="431"/>
      <c r="TL118" s="431"/>
      <c r="TM118" s="431"/>
      <c r="TN118" s="431"/>
      <c r="TO118" s="431"/>
      <c r="TP118" s="431"/>
      <c r="TQ118" s="431"/>
      <c r="TR118" s="431"/>
      <c r="TS118" s="431"/>
      <c r="TT118" s="431"/>
      <c r="TU118" s="431"/>
      <c r="TV118" s="431"/>
      <c r="TW118" s="431"/>
      <c r="TX118" s="431"/>
      <c r="TY118" s="431"/>
      <c r="TZ118" s="431"/>
      <c r="UA118" s="431"/>
      <c r="UB118" s="431"/>
      <c r="UC118" s="431"/>
      <c r="UD118" s="431"/>
      <c r="UE118" s="431"/>
      <c r="UF118" s="431"/>
      <c r="UG118" s="431"/>
      <c r="UH118" s="431"/>
      <c r="UI118" s="431"/>
      <c r="UJ118" s="431"/>
      <c r="UK118" s="431"/>
      <c r="UL118" s="431"/>
      <c r="UM118" s="431"/>
      <c r="UN118" s="431"/>
      <c r="UO118" s="431"/>
      <c r="UP118" s="431"/>
      <c r="UQ118" s="431"/>
      <c r="UR118" s="431"/>
      <c r="US118" s="431"/>
      <c r="UT118" s="431"/>
      <c r="UU118" s="431"/>
      <c r="UV118" s="431"/>
      <c r="UW118" s="431"/>
      <c r="UX118" s="431"/>
      <c r="UY118" s="431"/>
      <c r="UZ118" s="431"/>
      <c r="VA118" s="431"/>
      <c r="VB118" s="431"/>
      <c r="VC118" s="431"/>
      <c r="VD118" s="431"/>
      <c r="VE118" s="431"/>
      <c r="VF118" s="431"/>
      <c r="VG118" s="431"/>
      <c r="VH118" s="431"/>
      <c r="VI118" s="431"/>
      <c r="VJ118" s="431"/>
      <c r="VK118" s="431"/>
      <c r="VL118" s="431"/>
      <c r="VM118" s="431"/>
      <c r="VN118" s="431"/>
      <c r="VO118" s="431"/>
      <c r="VP118" s="431"/>
      <c r="VQ118" s="431"/>
      <c r="VR118" s="431"/>
      <c r="VS118" s="431"/>
      <c r="VT118" s="431"/>
      <c r="VU118" s="431"/>
      <c r="VV118" s="431"/>
      <c r="VW118" s="431"/>
      <c r="VX118" s="431"/>
      <c r="VY118" s="431"/>
      <c r="VZ118" s="431"/>
      <c r="WA118" s="431"/>
      <c r="WB118" s="431"/>
      <c r="WC118" s="431"/>
      <c r="WD118" s="431"/>
      <c r="WE118" s="431"/>
      <c r="WF118" s="431"/>
      <c r="WG118" s="431"/>
      <c r="WH118" s="431"/>
      <c r="WI118" s="431"/>
      <c r="WJ118" s="431"/>
      <c r="WK118" s="431"/>
      <c r="WL118" s="431"/>
      <c r="WM118" s="431"/>
      <c r="WN118" s="431"/>
      <c r="WO118" s="431"/>
      <c r="WP118" s="431"/>
      <c r="WQ118" s="431"/>
      <c r="WR118" s="431"/>
      <c r="WS118" s="431"/>
      <c r="WT118" s="431"/>
      <c r="WU118" s="431"/>
      <c r="WV118" s="431"/>
      <c r="WW118" s="431"/>
      <c r="WX118" s="431"/>
      <c r="WY118" s="431"/>
      <c r="WZ118" s="431"/>
      <c r="XA118" s="431"/>
      <c r="XB118" s="431"/>
      <c r="XC118" s="431"/>
      <c r="XD118" s="431"/>
      <c r="XE118" s="431"/>
      <c r="XF118" s="431"/>
      <c r="XG118" s="431"/>
      <c r="XH118" s="431"/>
      <c r="XI118" s="431"/>
      <c r="XJ118" s="431"/>
      <c r="XK118" s="431"/>
      <c r="XL118" s="431"/>
      <c r="XM118" s="431"/>
      <c r="XN118" s="431"/>
      <c r="XO118" s="431"/>
      <c r="XP118" s="431"/>
      <c r="XQ118" s="431"/>
      <c r="XR118" s="431"/>
      <c r="XS118" s="431"/>
      <c r="XT118" s="431"/>
      <c r="XU118" s="431"/>
      <c r="XV118" s="431"/>
      <c r="XW118" s="431"/>
      <c r="XX118" s="431"/>
      <c r="XY118" s="431"/>
      <c r="XZ118" s="431"/>
      <c r="YA118" s="431"/>
      <c r="YB118" s="431"/>
      <c r="YC118" s="431"/>
      <c r="YD118" s="431"/>
      <c r="YE118" s="431"/>
      <c r="YF118" s="431"/>
      <c r="YG118" s="431"/>
      <c r="YH118" s="431"/>
      <c r="YI118" s="431"/>
      <c r="YJ118" s="431"/>
      <c r="YK118" s="431"/>
      <c r="YL118" s="431"/>
      <c r="YM118" s="431"/>
      <c r="YN118" s="431"/>
      <c r="YO118" s="431"/>
      <c r="YP118" s="431"/>
      <c r="YQ118" s="431"/>
      <c r="YR118" s="431"/>
      <c r="YS118" s="431"/>
      <c r="YT118" s="431"/>
      <c r="YU118" s="431"/>
      <c r="YV118" s="431"/>
      <c r="YW118" s="431"/>
      <c r="YX118" s="431"/>
      <c r="YY118" s="431"/>
      <c r="YZ118" s="431"/>
      <c r="ZA118" s="431"/>
      <c r="ZB118" s="431"/>
      <c r="ZC118" s="431"/>
      <c r="ZD118" s="431"/>
      <c r="ZE118" s="431"/>
      <c r="ZF118" s="431"/>
      <c r="ZG118" s="431"/>
      <c r="ZH118" s="431"/>
      <c r="ZI118" s="431"/>
      <c r="ZJ118" s="431"/>
      <c r="ZK118" s="431"/>
      <c r="ZL118" s="431"/>
      <c r="ZM118" s="431"/>
      <c r="ZN118" s="431"/>
      <c r="ZO118" s="431"/>
      <c r="ZP118" s="431"/>
      <c r="ZQ118" s="431"/>
      <c r="ZR118" s="431"/>
      <c r="ZS118" s="431"/>
      <c r="ZT118" s="431"/>
      <c r="ZU118" s="431"/>
      <c r="ZV118" s="431"/>
      <c r="ZW118" s="431"/>
      <c r="ZX118" s="431"/>
      <c r="ZY118" s="431"/>
      <c r="ZZ118" s="431"/>
      <c r="AAA118" s="431"/>
      <c r="AAB118" s="431"/>
      <c r="AAC118" s="431"/>
      <c r="AAD118" s="431"/>
      <c r="AAE118" s="431"/>
      <c r="AAF118" s="431"/>
      <c r="AAG118" s="431"/>
      <c r="AAH118" s="431"/>
      <c r="AAI118" s="431"/>
      <c r="AAJ118" s="431"/>
      <c r="AAK118" s="431"/>
      <c r="AAL118" s="431"/>
      <c r="AAM118" s="431"/>
      <c r="AAN118" s="431"/>
      <c r="AAO118" s="431"/>
      <c r="AAP118" s="431"/>
      <c r="AAQ118" s="431"/>
      <c r="AAR118" s="431"/>
      <c r="AAS118" s="431"/>
      <c r="AAT118" s="431"/>
      <c r="AAU118" s="431"/>
      <c r="AAV118" s="431"/>
      <c r="AAW118" s="431"/>
      <c r="AAX118" s="431"/>
      <c r="AAY118" s="431"/>
      <c r="AAZ118" s="431"/>
      <c r="ABA118" s="431"/>
      <c r="ABB118" s="431"/>
      <c r="ABC118" s="431"/>
      <c r="ABD118" s="431"/>
      <c r="ABE118" s="431"/>
      <c r="ABF118" s="431"/>
      <c r="ABG118" s="431"/>
      <c r="ABH118" s="431"/>
      <c r="ABI118" s="431"/>
      <c r="ABJ118" s="431"/>
      <c r="ABK118" s="431"/>
      <c r="ABL118" s="431"/>
      <c r="ABM118" s="431"/>
      <c r="ABN118" s="431"/>
      <c r="ABO118" s="431"/>
      <c r="ABP118" s="431"/>
      <c r="ABQ118" s="431"/>
      <c r="ABR118" s="431"/>
      <c r="ABS118" s="431"/>
      <c r="ABT118" s="431"/>
      <c r="ABU118" s="431"/>
      <c r="ABV118" s="431"/>
      <c r="ABW118" s="431"/>
      <c r="ABX118" s="431"/>
      <c r="ABY118" s="431"/>
      <c r="ABZ118" s="431"/>
      <c r="ACA118" s="431"/>
      <c r="ACB118" s="431"/>
      <c r="ACC118" s="431"/>
      <c r="ACD118" s="431"/>
      <c r="ACE118" s="431"/>
      <c r="ACF118" s="431"/>
      <c r="ACG118" s="431"/>
      <c r="ACH118" s="431"/>
      <c r="ACI118" s="431"/>
      <c r="ACJ118" s="431"/>
      <c r="ACK118" s="431"/>
      <c r="ACL118" s="431"/>
      <c r="ACM118" s="431"/>
      <c r="ACN118" s="431"/>
      <c r="ACO118" s="431"/>
      <c r="ACP118" s="431"/>
      <c r="ACQ118" s="431"/>
      <c r="ACR118" s="431"/>
      <c r="ACS118" s="431"/>
      <c r="ACT118" s="431"/>
      <c r="ACU118" s="431"/>
      <c r="ACV118" s="431"/>
      <c r="ACW118" s="431"/>
      <c r="ACX118" s="431"/>
      <c r="ACY118" s="431"/>
      <c r="ACZ118" s="431"/>
      <c r="ADA118" s="431"/>
      <c r="ADB118" s="431"/>
      <c r="ADC118" s="431"/>
      <c r="ADD118" s="431"/>
      <c r="ADE118" s="431"/>
      <c r="ADF118" s="431"/>
      <c r="ADG118" s="431"/>
      <c r="ADH118" s="431"/>
      <c r="ADI118" s="431"/>
      <c r="ADJ118" s="431"/>
      <c r="ADK118" s="431"/>
      <c r="ADL118" s="431"/>
      <c r="ADM118" s="431"/>
      <c r="ADN118" s="431"/>
      <c r="ADO118" s="431"/>
      <c r="ADP118" s="431"/>
      <c r="ADQ118" s="431"/>
      <c r="ADR118" s="431"/>
      <c r="ADS118" s="431"/>
      <c r="ADT118" s="431"/>
      <c r="ADU118" s="431"/>
      <c r="ADV118" s="431"/>
      <c r="ADW118" s="431"/>
      <c r="ADX118" s="431"/>
      <c r="ADY118" s="431"/>
      <c r="ADZ118" s="431"/>
      <c r="AEA118" s="431"/>
      <c r="AEB118" s="431"/>
      <c r="AEC118" s="431"/>
      <c r="AED118" s="431"/>
      <c r="AEE118" s="431"/>
      <c r="AEF118" s="431"/>
      <c r="AEG118" s="431"/>
      <c r="AEH118" s="431"/>
      <c r="AEI118" s="431"/>
      <c r="AEJ118" s="431"/>
      <c r="AEK118" s="431"/>
      <c r="AEL118" s="431"/>
      <c r="AEM118" s="431"/>
      <c r="AEN118" s="431"/>
      <c r="AEO118" s="431"/>
      <c r="AEP118" s="431"/>
      <c r="AEQ118" s="431"/>
      <c r="AER118" s="431"/>
      <c r="AES118" s="431"/>
      <c r="AET118" s="431"/>
      <c r="AEU118" s="431"/>
      <c r="AEV118" s="431"/>
      <c r="AEW118" s="431"/>
      <c r="AEX118" s="431"/>
      <c r="AEY118" s="431"/>
      <c r="AEZ118" s="431"/>
      <c r="AFA118" s="431"/>
      <c r="AFB118" s="431"/>
      <c r="AFC118" s="431"/>
      <c r="AFD118" s="431"/>
      <c r="AFE118" s="431"/>
      <c r="AFF118" s="431"/>
      <c r="AFG118" s="431"/>
      <c r="AFH118" s="431"/>
      <c r="AFI118" s="431"/>
      <c r="AFJ118" s="431"/>
      <c r="AFK118" s="431"/>
      <c r="AFL118" s="431"/>
      <c r="AFM118" s="431"/>
      <c r="AFN118" s="431"/>
      <c r="AFO118" s="431"/>
      <c r="AFP118" s="431"/>
      <c r="AFQ118" s="431"/>
      <c r="AFR118" s="431"/>
      <c r="AFS118" s="431"/>
      <c r="AFT118" s="431"/>
      <c r="AFU118" s="431"/>
      <c r="AFV118" s="431"/>
      <c r="AFW118" s="431"/>
      <c r="AFX118" s="431"/>
      <c r="AFY118" s="431"/>
      <c r="AFZ118" s="431"/>
      <c r="AGA118" s="431"/>
      <c r="AGB118" s="431"/>
      <c r="AGC118" s="431"/>
      <c r="AGD118" s="431"/>
      <c r="AGE118" s="431"/>
      <c r="AGF118" s="431"/>
      <c r="AGG118" s="431"/>
      <c r="AGH118" s="431"/>
      <c r="AGI118" s="431"/>
      <c r="AGJ118" s="431"/>
      <c r="AGK118" s="431"/>
      <c r="AGL118" s="431"/>
      <c r="AGM118" s="431"/>
      <c r="AGN118" s="431"/>
      <c r="AGO118" s="431"/>
      <c r="AGP118" s="431"/>
      <c r="AGQ118" s="431"/>
      <c r="AGR118" s="431"/>
      <c r="AGS118" s="431"/>
      <c r="AGT118" s="431"/>
      <c r="AGU118" s="431"/>
      <c r="AGV118" s="431"/>
      <c r="AGW118" s="431"/>
      <c r="AGX118" s="431"/>
      <c r="AGY118" s="431"/>
      <c r="AGZ118" s="431"/>
      <c r="AHA118" s="431"/>
      <c r="AHB118" s="431"/>
      <c r="AHC118" s="431"/>
      <c r="AHD118" s="431"/>
      <c r="AHE118" s="431"/>
      <c r="AHF118" s="431"/>
      <c r="AHG118" s="431"/>
      <c r="AHH118" s="431"/>
      <c r="AHI118" s="431"/>
      <c r="AHJ118" s="431"/>
      <c r="AHK118" s="431"/>
      <c r="AHL118" s="431"/>
      <c r="AHM118" s="431"/>
      <c r="AHN118" s="431"/>
      <c r="AHO118" s="431"/>
      <c r="AHP118" s="431"/>
      <c r="AHQ118" s="431"/>
      <c r="AHR118" s="431"/>
      <c r="AHS118" s="431"/>
      <c r="AHT118" s="431"/>
      <c r="AHU118" s="431"/>
      <c r="AHV118" s="431"/>
      <c r="AHW118" s="431"/>
      <c r="AHX118" s="431"/>
      <c r="AHY118" s="431"/>
      <c r="AHZ118" s="431"/>
      <c r="AIA118" s="431"/>
      <c r="AIB118" s="431"/>
      <c r="AIC118" s="431"/>
      <c r="AID118" s="431"/>
      <c r="AIE118" s="431"/>
      <c r="AIF118" s="431"/>
      <c r="AIG118" s="431"/>
      <c r="AIH118" s="431"/>
      <c r="AII118" s="431"/>
      <c r="AIJ118" s="431"/>
      <c r="AIK118" s="431"/>
      <c r="AIL118" s="431"/>
      <c r="AIM118" s="431"/>
      <c r="AIN118" s="431"/>
      <c r="AIO118" s="431"/>
      <c r="AIP118" s="431"/>
      <c r="AIQ118" s="431"/>
      <c r="AIR118" s="431"/>
      <c r="AIS118" s="431"/>
      <c r="AIT118" s="431"/>
      <c r="AIU118" s="431"/>
      <c r="AIV118" s="431"/>
      <c r="AIW118" s="431"/>
      <c r="AIX118" s="431"/>
      <c r="AIY118" s="431"/>
      <c r="AIZ118" s="431"/>
      <c r="AJA118" s="431"/>
      <c r="AJB118" s="431"/>
      <c r="AJC118" s="431"/>
      <c r="AJD118" s="431"/>
      <c r="AJE118" s="431"/>
      <c r="AJF118" s="431"/>
      <c r="AJG118" s="431"/>
      <c r="AJH118" s="431"/>
      <c r="AJI118" s="431"/>
      <c r="AJJ118" s="431"/>
      <c r="AJK118" s="431"/>
      <c r="AJL118" s="431"/>
      <c r="AJM118" s="431"/>
      <c r="AJN118" s="431"/>
      <c r="AJO118" s="431"/>
      <c r="AJP118" s="431"/>
      <c r="AJQ118" s="431"/>
      <c r="AJR118" s="431"/>
      <c r="AJS118" s="431"/>
      <c r="AJT118" s="431"/>
      <c r="AJU118" s="431"/>
      <c r="AJV118" s="431"/>
      <c r="AJW118" s="431"/>
      <c r="AJX118" s="431"/>
      <c r="AJY118" s="431"/>
      <c r="AJZ118" s="431"/>
      <c r="AKA118" s="431"/>
      <c r="AKB118" s="431"/>
      <c r="AKC118" s="431"/>
      <c r="AKD118" s="431"/>
      <c r="AKE118" s="431"/>
      <c r="AKF118" s="431"/>
      <c r="AKG118" s="431"/>
      <c r="AKH118" s="431"/>
      <c r="AKI118" s="431"/>
      <c r="AKJ118" s="431"/>
      <c r="AKK118" s="431"/>
      <c r="AKL118" s="431"/>
      <c r="AKM118" s="431"/>
      <c r="AKN118" s="431"/>
      <c r="AKO118" s="431"/>
      <c r="AKP118" s="431"/>
      <c r="AKQ118" s="431"/>
      <c r="AKR118" s="431"/>
      <c r="AKS118" s="431"/>
      <c r="AKT118" s="431"/>
      <c r="AKU118" s="431"/>
      <c r="AKV118" s="431"/>
      <c r="AKW118" s="431"/>
      <c r="AKX118" s="431"/>
      <c r="AKY118" s="431"/>
      <c r="AKZ118" s="431"/>
      <c r="ALA118" s="431"/>
      <c r="ALB118" s="431"/>
      <c r="ALC118" s="431"/>
      <c r="ALD118" s="431"/>
      <c r="ALE118" s="431"/>
      <c r="ALF118" s="431"/>
      <c r="ALG118" s="431"/>
      <c r="ALH118" s="431"/>
      <c r="ALI118" s="431"/>
      <c r="ALJ118" s="431"/>
      <c r="ALK118" s="431"/>
      <c r="ALL118" s="431"/>
      <c r="ALM118" s="431"/>
      <c r="ALN118" s="431"/>
      <c r="ALO118" s="431"/>
      <c r="ALP118" s="431"/>
      <c r="ALQ118" s="431"/>
      <c r="ALR118" s="431"/>
      <c r="ALS118" s="431"/>
      <c r="ALT118" s="431"/>
      <c r="ALU118" s="431"/>
      <c r="ALV118" s="431"/>
      <c r="ALW118" s="431"/>
      <c r="ALX118" s="431"/>
      <c r="ALY118" s="431"/>
      <c r="ALZ118" s="431"/>
      <c r="AMA118" s="431"/>
      <c r="AMB118" s="431"/>
      <c r="AMC118" s="431"/>
      <c r="AMD118" s="431"/>
      <c r="AME118" s="431"/>
      <c r="AMF118" s="431"/>
      <c r="AMG118" s="431"/>
      <c r="AMH118" s="431"/>
      <c r="AMI118" s="431"/>
      <c r="AMJ118" s="431"/>
      <c r="AMK118" s="431"/>
      <c r="AML118" s="431"/>
      <c r="AMM118" s="431"/>
      <c r="AMN118" s="431"/>
      <c r="AMO118" s="431"/>
      <c r="AMP118" s="431"/>
      <c r="AMQ118" s="431"/>
      <c r="AMR118" s="431"/>
      <c r="AMS118" s="431"/>
      <c r="AMT118" s="431"/>
      <c r="AMU118" s="431"/>
      <c r="AMV118" s="431"/>
      <c r="AMW118" s="431"/>
      <c r="AMX118" s="431"/>
      <c r="AMY118" s="431"/>
      <c r="AMZ118" s="431"/>
      <c r="ANA118" s="431"/>
      <c r="ANB118" s="431"/>
      <c r="ANC118" s="431"/>
      <c r="AND118" s="431"/>
      <c r="ANE118" s="431"/>
      <c r="ANF118" s="431"/>
      <c r="ANG118" s="431"/>
      <c r="ANH118" s="431"/>
      <c r="ANI118" s="431"/>
      <c r="ANJ118" s="431"/>
      <c r="ANK118" s="431"/>
      <c r="ANL118" s="431"/>
      <c r="ANM118" s="431"/>
      <c r="ANN118" s="431"/>
      <c r="ANO118" s="431"/>
      <c r="ANP118" s="431"/>
      <c r="ANQ118" s="431"/>
      <c r="ANR118" s="431"/>
      <c r="ANS118" s="431"/>
      <c r="ANT118" s="431"/>
      <c r="ANU118" s="431"/>
      <c r="ANV118" s="431"/>
      <c r="ANW118" s="431"/>
      <c r="ANX118" s="431"/>
      <c r="ANY118" s="431"/>
      <c r="ANZ118" s="431"/>
      <c r="AOA118" s="431"/>
      <c r="AOB118" s="431"/>
      <c r="AOC118" s="431"/>
      <c r="AOD118" s="431"/>
      <c r="AOE118" s="431"/>
      <c r="AOF118" s="431"/>
      <c r="AOG118" s="431"/>
      <c r="AOH118" s="431"/>
      <c r="AOI118" s="431"/>
      <c r="AOJ118" s="431"/>
      <c r="AOK118" s="431"/>
      <c r="AOL118" s="431"/>
      <c r="AOM118" s="431"/>
      <c r="AON118" s="431"/>
      <c r="AOO118" s="431"/>
      <c r="AOP118" s="431"/>
      <c r="AOQ118" s="431"/>
      <c r="AOR118" s="431"/>
      <c r="AOS118" s="431"/>
      <c r="AOT118" s="431"/>
      <c r="AOU118" s="431"/>
      <c r="AOV118" s="431"/>
      <c r="AOW118" s="431"/>
      <c r="AOX118" s="431"/>
      <c r="AOY118" s="431"/>
      <c r="AOZ118" s="431"/>
      <c r="APA118" s="431"/>
      <c r="APB118" s="431"/>
      <c r="APC118" s="431"/>
      <c r="APD118" s="431"/>
      <c r="APE118" s="431"/>
      <c r="APF118" s="431"/>
      <c r="APG118" s="431"/>
      <c r="APH118" s="431"/>
      <c r="API118" s="431"/>
      <c r="APJ118" s="431"/>
      <c r="APK118" s="431"/>
      <c r="APL118" s="431"/>
      <c r="APM118" s="431"/>
      <c r="APN118" s="431"/>
      <c r="APO118" s="431"/>
      <c r="APP118" s="431"/>
      <c r="APQ118" s="431"/>
      <c r="APR118" s="431"/>
      <c r="APS118" s="431"/>
      <c r="APT118" s="431"/>
      <c r="APU118" s="431"/>
      <c r="APV118" s="431"/>
      <c r="APW118" s="431"/>
      <c r="APX118" s="431"/>
      <c r="APY118" s="431"/>
      <c r="APZ118" s="431"/>
      <c r="AQA118" s="431"/>
      <c r="AQB118" s="431"/>
      <c r="AQC118" s="431"/>
      <c r="AQD118" s="431"/>
      <c r="AQE118" s="431"/>
      <c r="AQF118" s="431"/>
      <c r="AQG118" s="431"/>
      <c r="AQH118" s="431"/>
      <c r="AQI118" s="431"/>
      <c r="AQJ118" s="431"/>
      <c r="AQK118" s="431"/>
      <c r="AQL118" s="431"/>
      <c r="AQM118" s="431"/>
      <c r="AQN118" s="431"/>
      <c r="AQO118" s="431"/>
      <c r="AQP118" s="431"/>
      <c r="AQQ118" s="431"/>
      <c r="AQR118" s="431"/>
      <c r="AQS118" s="431"/>
      <c r="AQT118" s="431"/>
      <c r="AQU118" s="431"/>
      <c r="AQV118" s="431"/>
      <c r="AQW118" s="431"/>
      <c r="AQX118" s="431"/>
      <c r="AQY118" s="431"/>
      <c r="AQZ118" s="431"/>
      <c r="ARA118" s="431"/>
      <c r="ARB118" s="431"/>
      <c r="ARC118" s="431"/>
      <c r="ARD118" s="431"/>
      <c r="ARE118" s="431"/>
      <c r="ARF118" s="431"/>
      <c r="ARG118" s="431"/>
      <c r="ARH118" s="431"/>
      <c r="ARI118" s="431"/>
      <c r="ARJ118" s="431"/>
      <c r="ARK118" s="431"/>
      <c r="ARL118" s="431"/>
      <c r="ARM118" s="431"/>
      <c r="ARN118" s="431"/>
      <c r="ARO118" s="431"/>
      <c r="ARP118" s="431"/>
      <c r="ARQ118" s="431"/>
      <c r="ARR118" s="431"/>
      <c r="ARS118" s="431"/>
      <c r="ART118" s="431"/>
      <c r="ARU118" s="431"/>
      <c r="ARV118" s="431"/>
      <c r="ARW118" s="431"/>
      <c r="ARX118" s="431"/>
      <c r="ARY118" s="431"/>
      <c r="ARZ118" s="431"/>
      <c r="ASA118" s="431"/>
      <c r="ASB118" s="431"/>
      <c r="ASC118" s="431"/>
      <c r="ASD118" s="431"/>
      <c r="ASE118" s="431"/>
      <c r="ASF118" s="431"/>
      <c r="ASG118" s="431"/>
      <c r="ASH118" s="431"/>
      <c r="ASI118" s="431"/>
      <c r="ASJ118" s="431"/>
      <c r="ASK118" s="431"/>
      <c r="ASL118" s="431"/>
      <c r="ASM118" s="431"/>
      <c r="ASN118" s="431"/>
      <c r="ASO118" s="431"/>
      <c r="ASP118" s="431"/>
      <c r="ASQ118" s="431"/>
      <c r="ASR118" s="431"/>
      <c r="ASS118" s="431"/>
      <c r="AST118" s="431"/>
      <c r="ASU118" s="431"/>
      <c r="ASV118" s="431"/>
      <c r="ASW118" s="431"/>
      <c r="ASX118" s="431"/>
      <c r="ASY118" s="431"/>
      <c r="ASZ118" s="431"/>
      <c r="ATA118" s="431"/>
      <c r="ATB118" s="431"/>
      <c r="ATC118" s="431"/>
      <c r="ATD118" s="431"/>
      <c r="ATE118" s="431"/>
      <c r="ATF118" s="431"/>
      <c r="ATG118" s="431"/>
      <c r="ATH118" s="431"/>
      <c r="ATI118" s="431"/>
      <c r="ATJ118" s="431"/>
      <c r="ATK118" s="431"/>
      <c r="ATL118" s="431"/>
      <c r="ATM118" s="431"/>
      <c r="ATN118" s="431"/>
      <c r="ATO118" s="431"/>
      <c r="ATP118" s="431"/>
      <c r="ATQ118" s="431"/>
      <c r="ATR118" s="431"/>
      <c r="ATS118" s="431"/>
      <c r="ATT118" s="431"/>
      <c r="ATU118" s="431"/>
      <c r="ATV118" s="431"/>
      <c r="ATW118" s="431"/>
      <c r="ATX118" s="431"/>
      <c r="ATY118" s="431"/>
      <c r="ATZ118" s="431"/>
      <c r="AUA118" s="431"/>
      <c r="AUB118" s="431"/>
      <c r="AUC118" s="431"/>
      <c r="AUD118" s="431"/>
      <c r="AUE118" s="431"/>
      <c r="AUF118" s="431"/>
      <c r="AUG118" s="431"/>
      <c r="AUH118" s="431"/>
      <c r="AUI118" s="431"/>
      <c r="AUJ118" s="431"/>
      <c r="AUK118" s="431"/>
      <c r="AUL118" s="431"/>
      <c r="AUM118" s="431"/>
      <c r="AUN118" s="431"/>
      <c r="AUO118" s="431"/>
      <c r="AUP118" s="431"/>
      <c r="AUQ118" s="431"/>
      <c r="AUR118" s="431"/>
      <c r="AUS118" s="431"/>
      <c r="AUT118" s="431"/>
      <c r="AUU118" s="431"/>
      <c r="AUV118" s="431"/>
      <c r="AUW118" s="431"/>
      <c r="AUX118" s="431"/>
      <c r="AUY118" s="431"/>
      <c r="AUZ118" s="431"/>
      <c r="AVA118" s="431"/>
      <c r="AVB118" s="431"/>
      <c r="AVC118" s="431"/>
      <c r="AVD118" s="431"/>
      <c r="AVE118" s="431"/>
      <c r="AVF118" s="431"/>
      <c r="AVG118" s="431"/>
      <c r="AVH118" s="431"/>
      <c r="AVI118" s="431"/>
      <c r="AVJ118" s="431"/>
      <c r="AVK118" s="431"/>
      <c r="AVL118" s="431"/>
      <c r="AVM118" s="431"/>
      <c r="AVN118" s="431"/>
      <c r="AVO118" s="431"/>
      <c r="AVP118" s="431"/>
      <c r="AVQ118" s="431"/>
      <c r="AVR118" s="431"/>
      <c r="AVS118" s="431"/>
      <c r="AVT118" s="431"/>
      <c r="AVU118" s="431"/>
      <c r="AVV118" s="431"/>
      <c r="AVW118" s="431"/>
      <c r="AVX118" s="431"/>
      <c r="AVY118" s="431"/>
      <c r="AVZ118" s="431"/>
      <c r="AWA118" s="431"/>
      <c r="AWB118" s="431"/>
      <c r="AWC118" s="431"/>
      <c r="AWD118" s="431"/>
      <c r="AWE118" s="431"/>
      <c r="AWF118" s="431"/>
      <c r="AWG118" s="431"/>
      <c r="AWH118" s="431"/>
      <c r="AWI118" s="431"/>
      <c r="AWJ118" s="431"/>
      <c r="AWK118" s="431"/>
      <c r="AWL118" s="431"/>
      <c r="AWM118" s="431"/>
      <c r="AWN118" s="431"/>
      <c r="AWO118" s="431"/>
      <c r="AWP118" s="431"/>
      <c r="AWQ118" s="431"/>
      <c r="AWR118" s="431"/>
      <c r="AWS118" s="431"/>
      <c r="AWT118" s="431"/>
      <c r="AWU118" s="431"/>
      <c r="AWV118" s="431"/>
      <c r="AWW118" s="431"/>
      <c r="AWX118" s="431"/>
      <c r="AWY118" s="431"/>
      <c r="AWZ118" s="431"/>
      <c r="AXA118" s="431"/>
      <c r="AXB118" s="431"/>
      <c r="AXC118" s="431"/>
      <c r="AXD118" s="431"/>
      <c r="AXE118" s="431"/>
      <c r="AXF118" s="431"/>
      <c r="AXG118" s="431"/>
      <c r="AXH118" s="431"/>
      <c r="AXI118" s="431"/>
      <c r="AXJ118" s="431"/>
      <c r="AXK118" s="431"/>
      <c r="AXL118" s="431"/>
      <c r="AXM118" s="431"/>
      <c r="AXN118" s="431"/>
      <c r="AXO118" s="431"/>
      <c r="AXP118" s="431"/>
      <c r="AXQ118" s="431"/>
      <c r="AXR118" s="431"/>
      <c r="AXS118" s="431"/>
      <c r="AXT118" s="431"/>
      <c r="AXU118" s="431"/>
      <c r="AXV118" s="431"/>
      <c r="AXW118" s="431"/>
      <c r="AXX118" s="431"/>
      <c r="AXY118" s="431"/>
      <c r="AXZ118" s="431"/>
      <c r="AYA118" s="431"/>
      <c r="AYB118" s="431"/>
      <c r="AYC118" s="431"/>
      <c r="AYD118" s="431"/>
      <c r="AYE118" s="431"/>
      <c r="AYF118" s="431"/>
      <c r="AYG118" s="431"/>
      <c r="AYH118" s="431"/>
      <c r="AYI118" s="431"/>
      <c r="AYJ118" s="431"/>
      <c r="AYK118" s="431"/>
      <c r="AYL118" s="431"/>
      <c r="AYM118" s="431"/>
      <c r="AYN118" s="431"/>
      <c r="AYO118" s="431"/>
      <c r="AYP118" s="431"/>
      <c r="AYQ118" s="431"/>
      <c r="AYR118" s="431"/>
      <c r="AYS118" s="431"/>
      <c r="AYT118" s="431"/>
      <c r="AYU118" s="431"/>
      <c r="AYV118" s="431"/>
      <c r="AYW118" s="431"/>
      <c r="AYX118" s="431"/>
      <c r="AYY118" s="431"/>
      <c r="AYZ118" s="431"/>
      <c r="AZA118" s="431"/>
      <c r="AZB118" s="431"/>
      <c r="AZC118" s="431"/>
      <c r="AZD118" s="431"/>
      <c r="AZE118" s="431"/>
      <c r="AZF118" s="431"/>
      <c r="AZG118" s="431"/>
      <c r="AZH118" s="431"/>
      <c r="AZI118" s="431"/>
      <c r="AZJ118" s="431"/>
      <c r="AZK118" s="431"/>
      <c r="AZL118" s="431"/>
      <c r="AZM118" s="431"/>
      <c r="AZN118" s="431"/>
      <c r="AZO118" s="431"/>
      <c r="AZP118" s="431"/>
      <c r="AZQ118" s="431"/>
      <c r="AZR118" s="431"/>
      <c r="AZS118" s="431"/>
      <c r="AZT118" s="431"/>
      <c r="AZU118" s="431"/>
      <c r="AZV118" s="431"/>
      <c r="AZW118" s="431"/>
      <c r="AZX118" s="431"/>
      <c r="AZY118" s="431"/>
      <c r="AZZ118" s="431"/>
      <c r="BAA118" s="431"/>
      <c r="BAB118" s="431"/>
      <c r="BAC118" s="431"/>
      <c r="BAD118" s="431"/>
      <c r="BAE118" s="431"/>
      <c r="BAF118" s="431"/>
      <c r="BAG118" s="431"/>
      <c r="BAH118" s="431"/>
      <c r="BAI118" s="431"/>
      <c r="BAJ118" s="431"/>
      <c r="BAK118" s="431"/>
      <c r="BAL118" s="431"/>
      <c r="BAM118" s="431"/>
      <c r="BAN118" s="431"/>
      <c r="BAO118" s="431"/>
      <c r="BAP118" s="431"/>
      <c r="BAQ118" s="431"/>
      <c r="BAR118" s="431"/>
      <c r="BAS118" s="431"/>
      <c r="BAT118" s="431"/>
      <c r="BAU118" s="431"/>
      <c r="BAV118" s="431"/>
      <c r="BAW118" s="431"/>
      <c r="BAX118" s="431"/>
      <c r="BAY118" s="431"/>
      <c r="BAZ118" s="431"/>
      <c r="BBA118" s="431"/>
      <c r="BBB118" s="431"/>
      <c r="BBC118" s="431"/>
      <c r="BBD118" s="431"/>
      <c r="BBE118" s="431"/>
      <c r="BBF118" s="431"/>
      <c r="BBG118" s="431"/>
      <c r="BBH118" s="431"/>
      <c r="BBI118" s="431"/>
      <c r="BBJ118" s="431"/>
      <c r="BBK118" s="431"/>
      <c r="BBL118" s="431"/>
      <c r="BBM118" s="431"/>
      <c r="BBN118" s="431"/>
      <c r="BBO118" s="431"/>
      <c r="BBP118" s="431"/>
      <c r="BBQ118" s="431"/>
      <c r="BBR118" s="431"/>
      <c r="BBS118" s="431"/>
      <c r="BBT118" s="431"/>
      <c r="BBU118" s="431"/>
      <c r="BBV118" s="431"/>
      <c r="BBW118" s="431"/>
      <c r="BBX118" s="431"/>
      <c r="BBY118" s="431"/>
      <c r="BBZ118" s="431"/>
      <c r="BCA118" s="431"/>
      <c r="BCB118" s="431"/>
      <c r="BCC118" s="431"/>
      <c r="BCD118" s="431"/>
      <c r="BCE118" s="431"/>
      <c r="BCF118" s="431"/>
      <c r="BCG118" s="431"/>
      <c r="BCH118" s="431"/>
      <c r="BCI118" s="431"/>
      <c r="BCJ118" s="431"/>
      <c r="BCK118" s="431"/>
      <c r="BCL118" s="431"/>
      <c r="BCM118" s="431"/>
      <c r="BCN118" s="431"/>
      <c r="BCO118" s="431"/>
      <c r="BCP118" s="431"/>
      <c r="BCQ118" s="431"/>
      <c r="BCR118" s="431"/>
      <c r="BCS118" s="431"/>
      <c r="BCT118" s="431"/>
      <c r="BCU118" s="431"/>
      <c r="BCV118" s="431"/>
      <c r="BCW118" s="431"/>
      <c r="BCX118" s="431"/>
      <c r="BCY118" s="431"/>
      <c r="BCZ118" s="431"/>
      <c r="BDA118" s="431"/>
      <c r="BDB118" s="431"/>
      <c r="BDC118" s="431"/>
      <c r="BDD118" s="431"/>
      <c r="BDE118" s="431"/>
      <c r="BDF118" s="431"/>
      <c r="BDG118" s="431"/>
      <c r="BDH118" s="431"/>
      <c r="BDI118" s="431"/>
      <c r="BDJ118" s="431"/>
      <c r="BDK118" s="431"/>
      <c r="BDL118" s="431"/>
      <c r="BDM118" s="431"/>
      <c r="BDN118" s="431"/>
      <c r="BDO118" s="431"/>
      <c r="BDP118" s="431"/>
      <c r="BDQ118" s="431"/>
      <c r="BDR118" s="431"/>
      <c r="BDS118" s="431"/>
      <c r="BDT118" s="431"/>
      <c r="BDU118" s="431"/>
      <c r="BDV118" s="431"/>
      <c r="BDW118" s="431"/>
      <c r="BDX118" s="431"/>
      <c r="BDY118" s="431"/>
      <c r="BDZ118" s="431"/>
      <c r="BEA118" s="431"/>
      <c r="BEB118" s="431"/>
      <c r="BEC118" s="431"/>
      <c r="BED118" s="431"/>
      <c r="BEE118" s="431"/>
      <c r="BEF118" s="431"/>
      <c r="BEG118" s="431"/>
      <c r="BEH118" s="431"/>
      <c r="BEI118" s="431"/>
      <c r="BEJ118" s="431"/>
      <c r="BEK118" s="431"/>
      <c r="BEL118" s="431"/>
      <c r="BEM118" s="431"/>
      <c r="BEN118" s="431"/>
      <c r="BEO118" s="431"/>
      <c r="BEP118" s="431"/>
      <c r="BEQ118" s="431"/>
      <c r="BER118" s="431"/>
      <c r="BES118" s="431"/>
      <c r="BET118" s="431"/>
      <c r="BEU118" s="431"/>
      <c r="BEV118" s="431"/>
      <c r="BEW118" s="431"/>
      <c r="BEX118" s="431"/>
      <c r="BEY118" s="431"/>
      <c r="BEZ118" s="431"/>
      <c r="BFA118" s="431"/>
      <c r="BFB118" s="431"/>
      <c r="BFC118" s="431"/>
      <c r="BFD118" s="431"/>
      <c r="BFE118" s="431"/>
      <c r="BFF118" s="431"/>
      <c r="BFG118" s="431"/>
      <c r="BFH118" s="431"/>
      <c r="BFI118" s="431"/>
      <c r="BFJ118" s="431"/>
      <c r="BFK118" s="431"/>
      <c r="BFL118" s="431"/>
      <c r="BFM118" s="431"/>
      <c r="BFN118" s="431"/>
      <c r="BFO118" s="431"/>
      <c r="BFP118" s="431"/>
      <c r="BFQ118" s="431"/>
      <c r="BFR118" s="431"/>
      <c r="BFS118" s="431"/>
      <c r="BFT118" s="431"/>
      <c r="BFU118" s="431"/>
      <c r="BFV118" s="431"/>
      <c r="BFW118" s="431"/>
      <c r="BFX118" s="431"/>
      <c r="BFY118" s="431"/>
      <c r="BFZ118" s="431"/>
      <c r="BGA118" s="431"/>
      <c r="BGB118" s="431"/>
      <c r="BGC118" s="431"/>
      <c r="BGD118" s="431"/>
      <c r="BGE118" s="431"/>
      <c r="BGF118" s="431"/>
      <c r="BGG118" s="431"/>
      <c r="BGH118" s="431"/>
      <c r="BGI118" s="431"/>
      <c r="BGJ118" s="431"/>
      <c r="BGK118" s="431"/>
      <c r="BGL118" s="431"/>
      <c r="BGM118" s="431"/>
      <c r="BGN118" s="431"/>
      <c r="BGO118" s="431"/>
      <c r="BGP118" s="431"/>
      <c r="BGQ118" s="431"/>
      <c r="BGR118" s="431"/>
      <c r="BGS118" s="431"/>
      <c r="BGT118" s="431"/>
      <c r="BGU118" s="431"/>
      <c r="BGV118" s="431"/>
      <c r="BGW118" s="431"/>
      <c r="BGX118" s="431"/>
      <c r="BGY118" s="431"/>
      <c r="BGZ118" s="431"/>
      <c r="BHA118" s="431"/>
      <c r="BHB118" s="431"/>
      <c r="BHC118" s="431"/>
      <c r="BHD118" s="431"/>
      <c r="BHE118" s="431"/>
      <c r="BHF118" s="431"/>
      <c r="BHG118" s="431"/>
      <c r="BHH118" s="431"/>
      <c r="BHI118" s="431"/>
      <c r="BHJ118" s="431"/>
      <c r="BHK118" s="431"/>
      <c r="BHL118" s="431"/>
      <c r="BHM118" s="431"/>
      <c r="BHN118" s="431"/>
      <c r="BHO118" s="431"/>
      <c r="BHP118" s="431"/>
      <c r="BHQ118" s="431"/>
      <c r="BHR118" s="431"/>
      <c r="BHS118" s="431"/>
      <c r="BHT118" s="431"/>
      <c r="BHU118" s="431"/>
      <c r="BHV118" s="431"/>
      <c r="BHW118" s="431"/>
      <c r="BHX118" s="431"/>
      <c r="BHY118" s="431"/>
      <c r="BHZ118" s="431"/>
      <c r="BIA118" s="431"/>
      <c r="BIB118" s="431"/>
      <c r="BIC118" s="431"/>
      <c r="BID118" s="431"/>
      <c r="BIE118" s="431"/>
      <c r="BIF118" s="431"/>
      <c r="BIG118" s="431"/>
      <c r="BIH118" s="431"/>
      <c r="BII118" s="431"/>
      <c r="BIJ118" s="431"/>
      <c r="BIK118" s="431"/>
      <c r="BIL118" s="431"/>
      <c r="BIM118" s="431"/>
      <c r="BIN118" s="431"/>
      <c r="BIO118" s="431"/>
      <c r="BIP118" s="431"/>
      <c r="BIQ118" s="431"/>
      <c r="BIR118" s="431"/>
      <c r="BIS118" s="431"/>
      <c r="BIT118" s="431"/>
      <c r="BIU118" s="431"/>
      <c r="BIV118" s="431"/>
      <c r="BIW118" s="431"/>
      <c r="BIX118" s="431"/>
      <c r="BIY118" s="431"/>
      <c r="BIZ118" s="431"/>
      <c r="BJA118" s="431"/>
      <c r="BJB118" s="431"/>
      <c r="BJC118" s="431"/>
      <c r="BJD118" s="431"/>
      <c r="BJE118" s="431"/>
      <c r="BJF118" s="431"/>
      <c r="BJG118" s="431"/>
      <c r="BJH118" s="431"/>
      <c r="BJI118" s="431"/>
      <c r="BJJ118" s="431"/>
      <c r="BJK118" s="431"/>
      <c r="BJL118" s="431"/>
      <c r="BJM118" s="431"/>
      <c r="BJN118" s="431"/>
      <c r="BJO118" s="431"/>
      <c r="BJP118" s="431"/>
      <c r="BJQ118" s="431"/>
      <c r="BJR118" s="431"/>
      <c r="BJS118" s="431"/>
      <c r="BJT118" s="431"/>
      <c r="BJU118" s="431"/>
      <c r="BJV118" s="431"/>
      <c r="BJW118" s="431"/>
      <c r="BJX118" s="431"/>
      <c r="BJY118" s="431"/>
      <c r="BJZ118" s="431"/>
      <c r="BKA118" s="431"/>
      <c r="BKB118" s="431"/>
      <c r="BKC118" s="431"/>
      <c r="BKD118" s="431"/>
      <c r="BKE118" s="431"/>
      <c r="BKF118" s="431"/>
      <c r="BKG118" s="431"/>
      <c r="BKH118" s="431"/>
      <c r="BKI118" s="431"/>
      <c r="BKJ118" s="431"/>
      <c r="BKK118" s="431"/>
      <c r="BKL118" s="431"/>
      <c r="BKM118" s="431"/>
      <c r="BKN118" s="431"/>
      <c r="BKO118" s="431"/>
      <c r="BKP118" s="431"/>
      <c r="BKQ118" s="431"/>
      <c r="BKR118" s="431"/>
      <c r="BKS118" s="431"/>
      <c r="BKT118" s="431"/>
      <c r="BKU118" s="431"/>
      <c r="BKV118" s="431"/>
      <c r="BKW118" s="431"/>
      <c r="BKX118" s="431"/>
      <c r="BKY118" s="431"/>
      <c r="BKZ118" s="431"/>
      <c r="BLA118" s="431"/>
      <c r="BLB118" s="431"/>
      <c r="BLC118" s="431"/>
      <c r="BLD118" s="431"/>
      <c r="BLE118" s="431"/>
      <c r="BLF118" s="431"/>
      <c r="BLG118" s="431"/>
      <c r="BLH118" s="431"/>
      <c r="BLI118" s="431"/>
      <c r="BLJ118" s="431"/>
      <c r="BLK118" s="431"/>
      <c r="BLL118" s="431"/>
      <c r="BLM118" s="431"/>
      <c r="BLN118" s="431"/>
      <c r="BLO118" s="431"/>
      <c r="BLP118" s="431"/>
      <c r="BLQ118" s="431"/>
      <c r="BLR118" s="431"/>
      <c r="BLS118" s="431"/>
      <c r="BLT118" s="431"/>
      <c r="BLU118" s="431"/>
      <c r="BLV118" s="431"/>
      <c r="BLW118" s="431"/>
      <c r="BLX118" s="431"/>
      <c r="BLY118" s="431"/>
      <c r="BLZ118" s="431"/>
      <c r="BMA118" s="431"/>
      <c r="BMB118" s="431"/>
      <c r="BMC118" s="431"/>
      <c r="BMD118" s="431"/>
      <c r="BME118" s="431"/>
      <c r="BMF118" s="431"/>
      <c r="BMG118" s="431"/>
      <c r="BMH118" s="431"/>
      <c r="BMI118" s="431"/>
      <c r="BMJ118" s="431"/>
      <c r="BMK118" s="431"/>
      <c r="BML118" s="431"/>
      <c r="BMM118" s="431"/>
      <c r="BMN118" s="431"/>
      <c r="BMO118" s="431"/>
      <c r="BMP118" s="431"/>
      <c r="BMQ118" s="431"/>
      <c r="BMR118" s="431"/>
      <c r="BMS118" s="431"/>
      <c r="BMT118" s="431"/>
      <c r="BMU118" s="431"/>
      <c r="BMV118" s="431"/>
      <c r="BMW118" s="431"/>
      <c r="BMX118" s="431"/>
      <c r="BMY118" s="431"/>
      <c r="BMZ118" s="431"/>
      <c r="BNA118" s="431"/>
      <c r="BNB118" s="431"/>
      <c r="BNC118" s="431"/>
      <c r="BND118" s="431"/>
      <c r="BNE118" s="431"/>
      <c r="BNF118" s="431"/>
      <c r="BNG118" s="431"/>
      <c r="BNH118" s="431"/>
      <c r="BNI118" s="431"/>
      <c r="BNJ118" s="431"/>
      <c r="BNK118" s="431"/>
      <c r="BNL118" s="431"/>
      <c r="BNM118" s="431"/>
      <c r="BNN118" s="431"/>
      <c r="BNO118" s="431"/>
      <c r="BNP118" s="431"/>
      <c r="BNQ118" s="431"/>
      <c r="BNR118" s="431"/>
      <c r="BNS118" s="431"/>
      <c r="BNT118" s="431"/>
      <c r="BNU118" s="431"/>
      <c r="BNV118" s="431"/>
      <c r="BNW118" s="431"/>
      <c r="BNX118" s="431"/>
      <c r="BNY118" s="431"/>
      <c r="BNZ118" s="431"/>
      <c r="BOA118" s="431"/>
      <c r="BOB118" s="431"/>
      <c r="BOC118" s="431"/>
      <c r="BOD118" s="431"/>
      <c r="BOE118" s="431"/>
      <c r="BOF118" s="431"/>
      <c r="BOG118" s="431"/>
      <c r="BOH118" s="431"/>
      <c r="BOI118" s="431"/>
      <c r="BOJ118" s="431"/>
      <c r="BOK118" s="431"/>
      <c r="BOL118" s="431"/>
      <c r="BOM118" s="431"/>
      <c r="BON118" s="431"/>
      <c r="BOO118" s="431"/>
      <c r="BOP118" s="431"/>
      <c r="BOQ118" s="431"/>
      <c r="BOR118" s="431"/>
      <c r="BOS118" s="431"/>
      <c r="BOT118" s="431"/>
      <c r="BOU118" s="431"/>
      <c r="BOV118" s="431"/>
      <c r="BOW118" s="431"/>
      <c r="BOX118" s="431"/>
      <c r="BOY118" s="431"/>
      <c r="BOZ118" s="431"/>
      <c r="BPA118" s="431"/>
      <c r="BPB118" s="431"/>
      <c r="BPC118" s="431"/>
      <c r="BPD118" s="431"/>
      <c r="BPE118" s="431"/>
      <c r="BPF118" s="431"/>
      <c r="BPG118" s="431"/>
      <c r="BPH118" s="431"/>
      <c r="BPI118" s="431"/>
      <c r="BPJ118" s="431"/>
      <c r="BPK118" s="431"/>
      <c r="BPL118" s="431"/>
      <c r="BPM118" s="431"/>
      <c r="BPN118" s="431"/>
      <c r="BPO118" s="431"/>
      <c r="BPP118" s="431"/>
      <c r="BPQ118" s="431"/>
      <c r="BPR118" s="431"/>
      <c r="BPS118" s="431"/>
      <c r="BPT118" s="431"/>
      <c r="BPU118" s="431"/>
      <c r="BPV118" s="431"/>
      <c r="BPW118" s="431"/>
      <c r="BPX118" s="431"/>
      <c r="BPY118" s="431"/>
      <c r="BPZ118" s="431"/>
      <c r="BQA118" s="431"/>
      <c r="BQB118" s="431"/>
      <c r="BQC118" s="431"/>
      <c r="BQD118" s="431"/>
      <c r="BQE118" s="431"/>
      <c r="BQF118" s="431"/>
      <c r="BQG118" s="431"/>
      <c r="BQH118" s="431"/>
      <c r="BQI118" s="431"/>
      <c r="BQJ118" s="431"/>
      <c r="BQK118" s="431"/>
      <c r="BQL118" s="431"/>
      <c r="BQM118" s="431"/>
      <c r="BQN118" s="431"/>
      <c r="BQO118" s="431"/>
      <c r="BQP118" s="431"/>
      <c r="BQQ118" s="431"/>
      <c r="BQR118" s="431"/>
      <c r="BQS118" s="431"/>
      <c r="BQT118" s="431"/>
      <c r="BQU118" s="431"/>
      <c r="BQV118" s="431"/>
      <c r="BQW118" s="431"/>
      <c r="BQX118" s="431"/>
      <c r="BQY118" s="431"/>
      <c r="BQZ118" s="431"/>
      <c r="BRA118" s="431"/>
      <c r="BRB118" s="431"/>
      <c r="BRC118" s="431"/>
      <c r="BRD118" s="431"/>
      <c r="BRE118" s="431"/>
      <c r="BRF118" s="431"/>
      <c r="BRG118" s="431"/>
      <c r="BRH118" s="431"/>
      <c r="BRI118" s="431"/>
      <c r="BRJ118" s="431"/>
      <c r="BRK118" s="431"/>
      <c r="BRL118" s="431"/>
      <c r="BRM118" s="431"/>
      <c r="BRN118" s="431"/>
      <c r="BRO118" s="431"/>
      <c r="BRP118" s="431"/>
      <c r="BRQ118" s="431"/>
      <c r="BRR118" s="431"/>
      <c r="BRS118" s="431"/>
      <c r="BRT118" s="431"/>
      <c r="BRU118" s="431"/>
    </row>
    <row r="119" spans="1:1841" ht="29.25" customHeight="1" x14ac:dyDescent="0.3">
      <c r="A119" s="792"/>
      <c r="B119" s="476">
        <v>4</v>
      </c>
      <c r="C119" s="476" t="s">
        <v>181</v>
      </c>
      <c r="D119" s="465">
        <f t="shared" si="52"/>
        <v>59182897.916666701</v>
      </c>
      <c r="E119" s="477">
        <v>1</v>
      </c>
      <c r="F119" s="464">
        <v>0</v>
      </c>
      <c r="G119" s="464">
        <v>0</v>
      </c>
      <c r="H119" s="464">
        <f t="shared" si="53"/>
        <v>0</v>
      </c>
      <c r="I119" s="477">
        <v>0</v>
      </c>
      <c r="J119" s="478">
        <v>0</v>
      </c>
      <c r="K119" s="464">
        <v>0</v>
      </c>
      <c r="L119" s="479"/>
      <c r="M119" s="476"/>
      <c r="N119" s="478"/>
      <c r="O119" s="476"/>
      <c r="P119" s="478"/>
      <c r="Q119" s="476"/>
      <c r="R119" s="478"/>
      <c r="S119" s="476"/>
      <c r="T119" s="478"/>
      <c r="U119" s="476"/>
      <c r="V119" s="478"/>
      <c r="W119" s="478"/>
      <c r="X119" s="480">
        <f t="shared" si="54"/>
        <v>0</v>
      </c>
      <c r="Y119" s="469">
        <f t="shared" si="55"/>
        <v>0</v>
      </c>
      <c r="Z119" s="480">
        <f t="shared" si="56"/>
        <v>0</v>
      </c>
      <c r="AA119" s="470">
        <f t="shared" si="57"/>
        <v>0</v>
      </c>
      <c r="AB119" s="521"/>
      <c r="AC119" s="486"/>
      <c r="AD119" s="527"/>
      <c r="AE119" s="527"/>
      <c r="AF119" s="527"/>
      <c r="AG119" s="527"/>
      <c r="AH119" s="431"/>
      <c r="AI119" s="431"/>
      <c r="AJ119" s="431"/>
      <c r="AK119" s="431"/>
      <c r="AL119" s="431"/>
      <c r="AM119" s="431"/>
      <c r="AN119" s="431"/>
      <c r="AO119" s="431"/>
      <c r="AP119" s="431"/>
      <c r="AQ119" s="431"/>
      <c r="AR119" s="431"/>
      <c r="AS119" s="431"/>
      <c r="AT119" s="431"/>
      <c r="AU119" s="431"/>
      <c r="AV119" s="431"/>
      <c r="AW119" s="431"/>
      <c r="AX119" s="431"/>
      <c r="AY119" s="431"/>
      <c r="AZ119" s="431"/>
      <c r="BA119" s="431"/>
      <c r="BB119" s="431"/>
      <c r="BC119" s="431"/>
      <c r="BD119" s="431"/>
      <c r="BE119" s="431"/>
      <c r="BF119" s="431"/>
      <c r="BG119" s="431"/>
      <c r="BH119" s="431"/>
      <c r="BI119" s="431"/>
      <c r="BJ119" s="431"/>
      <c r="BK119" s="431"/>
      <c r="BL119" s="431"/>
      <c r="BM119" s="431"/>
      <c r="BN119" s="431"/>
      <c r="BO119" s="431"/>
      <c r="BP119" s="431"/>
      <c r="BQ119" s="431"/>
      <c r="BR119" s="431"/>
      <c r="BS119" s="431"/>
      <c r="BT119" s="431"/>
      <c r="BU119" s="431"/>
      <c r="BV119" s="431"/>
      <c r="BW119" s="431"/>
      <c r="BX119" s="431"/>
      <c r="BY119" s="431"/>
      <c r="BZ119" s="431"/>
      <c r="CA119" s="431"/>
      <c r="CB119" s="431"/>
      <c r="CC119" s="431"/>
      <c r="CD119" s="431"/>
      <c r="CE119" s="431"/>
      <c r="CF119" s="431"/>
      <c r="CG119" s="431"/>
      <c r="CH119" s="431"/>
      <c r="CI119" s="431"/>
      <c r="CJ119" s="431"/>
      <c r="CK119" s="431"/>
      <c r="CL119" s="431"/>
      <c r="CM119" s="431"/>
      <c r="CN119" s="431"/>
      <c r="CO119" s="431"/>
      <c r="CP119" s="431"/>
      <c r="CQ119" s="431"/>
      <c r="CR119" s="431"/>
      <c r="CS119" s="431"/>
      <c r="CT119" s="431"/>
      <c r="CU119" s="431"/>
      <c r="CV119" s="431"/>
      <c r="CW119" s="431"/>
      <c r="CX119" s="431"/>
      <c r="CY119" s="431"/>
      <c r="CZ119" s="431"/>
      <c r="DA119" s="431"/>
      <c r="DB119" s="431"/>
      <c r="DC119" s="431"/>
      <c r="DD119" s="431"/>
      <c r="DE119" s="431"/>
      <c r="DF119" s="431"/>
      <c r="DG119" s="431"/>
      <c r="DH119" s="431"/>
      <c r="DI119" s="431"/>
      <c r="DJ119" s="431"/>
      <c r="DK119" s="431"/>
      <c r="DL119" s="431"/>
      <c r="DM119" s="431"/>
      <c r="DN119" s="431"/>
      <c r="DO119" s="431"/>
      <c r="DP119" s="431"/>
      <c r="DQ119" s="431"/>
      <c r="DR119" s="431"/>
      <c r="DS119" s="431"/>
      <c r="DT119" s="431"/>
      <c r="DU119" s="431"/>
      <c r="DV119" s="431"/>
      <c r="DW119" s="431"/>
      <c r="DX119" s="431"/>
      <c r="DY119" s="431"/>
      <c r="DZ119" s="431"/>
      <c r="EA119" s="431"/>
      <c r="EB119" s="431"/>
      <c r="EC119" s="431"/>
      <c r="ED119" s="431"/>
      <c r="EE119" s="431"/>
      <c r="EF119" s="431"/>
      <c r="EG119" s="431"/>
      <c r="EH119" s="431"/>
      <c r="EI119" s="431"/>
      <c r="EJ119" s="431"/>
      <c r="EK119" s="431"/>
      <c r="EL119" s="431"/>
      <c r="EM119" s="431"/>
      <c r="EN119" s="431"/>
      <c r="EO119" s="431"/>
      <c r="EP119" s="431"/>
      <c r="EQ119" s="431"/>
      <c r="ER119" s="431"/>
      <c r="ES119" s="431"/>
      <c r="ET119" s="431"/>
      <c r="EU119" s="431"/>
      <c r="EV119" s="431"/>
      <c r="EW119" s="431"/>
      <c r="EX119" s="431"/>
      <c r="EY119" s="431"/>
      <c r="EZ119" s="431"/>
      <c r="FA119" s="431"/>
      <c r="FB119" s="431"/>
      <c r="FC119" s="431"/>
      <c r="FD119" s="431"/>
      <c r="FE119" s="431"/>
      <c r="FF119" s="431"/>
      <c r="FG119" s="431"/>
      <c r="FH119" s="431"/>
      <c r="FI119" s="431"/>
      <c r="FJ119" s="431"/>
      <c r="FK119" s="431"/>
      <c r="FL119" s="431"/>
      <c r="FM119" s="431"/>
      <c r="FN119" s="431"/>
      <c r="FO119" s="431"/>
      <c r="FP119" s="431"/>
      <c r="FQ119" s="431"/>
      <c r="FR119" s="431"/>
      <c r="FS119" s="431"/>
      <c r="FT119" s="431"/>
      <c r="FU119" s="431"/>
      <c r="FV119" s="431"/>
      <c r="FW119" s="431"/>
      <c r="FX119" s="431"/>
      <c r="FY119" s="431"/>
      <c r="FZ119" s="431"/>
      <c r="GA119" s="431"/>
      <c r="GB119" s="431"/>
      <c r="GC119" s="431"/>
      <c r="GD119" s="431"/>
      <c r="GE119" s="431"/>
      <c r="GF119" s="431"/>
      <c r="GG119" s="431"/>
      <c r="GH119" s="431"/>
      <c r="GI119" s="431"/>
      <c r="GJ119" s="431"/>
      <c r="GK119" s="431"/>
      <c r="GL119" s="431"/>
      <c r="GM119" s="431"/>
      <c r="GN119" s="431"/>
      <c r="GO119" s="431"/>
      <c r="GP119" s="431"/>
      <c r="GQ119" s="431"/>
      <c r="GR119" s="431"/>
      <c r="GS119" s="431"/>
      <c r="GT119" s="431"/>
      <c r="GU119" s="431"/>
      <c r="GV119" s="431"/>
      <c r="GW119" s="431"/>
      <c r="GX119" s="431"/>
      <c r="GY119" s="431"/>
      <c r="GZ119" s="431"/>
      <c r="HA119" s="431"/>
      <c r="HB119" s="431"/>
      <c r="HC119" s="431"/>
      <c r="HD119" s="431"/>
      <c r="HE119" s="431"/>
      <c r="HF119" s="431"/>
      <c r="HG119" s="431"/>
      <c r="HH119" s="431"/>
      <c r="HI119" s="431"/>
      <c r="HJ119" s="431"/>
      <c r="HK119" s="431"/>
      <c r="HL119" s="431"/>
      <c r="HM119" s="431"/>
      <c r="HN119" s="431"/>
      <c r="HO119" s="431"/>
      <c r="HP119" s="431"/>
      <c r="HQ119" s="431"/>
      <c r="HR119" s="431"/>
      <c r="HS119" s="431"/>
      <c r="HT119" s="431"/>
      <c r="HU119" s="431"/>
      <c r="HV119" s="431"/>
      <c r="HW119" s="431"/>
      <c r="HX119" s="431"/>
      <c r="HY119" s="431"/>
      <c r="HZ119" s="431"/>
      <c r="IA119" s="431"/>
      <c r="IB119" s="431"/>
      <c r="IC119" s="431"/>
      <c r="ID119" s="431"/>
      <c r="IE119" s="431"/>
      <c r="IF119" s="431"/>
      <c r="IG119" s="431"/>
      <c r="IH119" s="431"/>
      <c r="II119" s="431"/>
      <c r="IJ119" s="431"/>
      <c r="IK119" s="431"/>
      <c r="IL119" s="431"/>
      <c r="IM119" s="431"/>
      <c r="IN119" s="431"/>
      <c r="IO119" s="431"/>
      <c r="IP119" s="431"/>
      <c r="IQ119" s="431"/>
      <c r="IR119" s="431"/>
      <c r="IS119" s="431"/>
      <c r="IT119" s="431"/>
      <c r="IU119" s="431"/>
      <c r="IV119" s="431"/>
      <c r="IW119" s="431"/>
      <c r="IX119" s="431"/>
      <c r="IY119" s="431"/>
      <c r="IZ119" s="431"/>
      <c r="JA119" s="431"/>
      <c r="JB119" s="431"/>
      <c r="JC119" s="431"/>
      <c r="JD119" s="431"/>
      <c r="JE119" s="431"/>
      <c r="JF119" s="431"/>
      <c r="JG119" s="431"/>
      <c r="JH119" s="431"/>
      <c r="JI119" s="431"/>
      <c r="JJ119" s="431"/>
      <c r="JK119" s="431"/>
      <c r="JL119" s="431"/>
      <c r="JM119" s="431"/>
      <c r="JN119" s="431"/>
      <c r="JO119" s="431"/>
      <c r="JP119" s="431"/>
      <c r="JQ119" s="431"/>
      <c r="JR119" s="431"/>
      <c r="JS119" s="431"/>
      <c r="JT119" s="431"/>
      <c r="JU119" s="431"/>
      <c r="JV119" s="431"/>
      <c r="JW119" s="431"/>
      <c r="JX119" s="431"/>
      <c r="JY119" s="431"/>
      <c r="JZ119" s="431"/>
      <c r="KA119" s="431"/>
      <c r="KB119" s="431"/>
      <c r="KC119" s="431"/>
      <c r="KD119" s="431"/>
      <c r="KE119" s="431"/>
      <c r="KF119" s="431"/>
      <c r="KG119" s="431"/>
      <c r="KH119" s="431"/>
      <c r="KI119" s="431"/>
      <c r="KJ119" s="431"/>
      <c r="KK119" s="431"/>
      <c r="KL119" s="431"/>
      <c r="KM119" s="431"/>
      <c r="KN119" s="431"/>
      <c r="KO119" s="431"/>
      <c r="KP119" s="431"/>
      <c r="KQ119" s="431"/>
      <c r="KR119" s="431"/>
      <c r="KS119" s="431"/>
      <c r="KT119" s="431"/>
      <c r="KU119" s="431"/>
      <c r="KV119" s="431"/>
      <c r="KW119" s="431"/>
      <c r="KX119" s="431"/>
      <c r="KY119" s="431"/>
      <c r="KZ119" s="431"/>
      <c r="LA119" s="431"/>
      <c r="LB119" s="431"/>
      <c r="LC119" s="431"/>
      <c r="LD119" s="431"/>
      <c r="LE119" s="431"/>
      <c r="LF119" s="431"/>
      <c r="LG119" s="431"/>
      <c r="LH119" s="431"/>
      <c r="LI119" s="431"/>
      <c r="LJ119" s="431"/>
      <c r="LK119" s="431"/>
      <c r="LL119" s="431"/>
      <c r="LM119" s="431"/>
      <c r="LN119" s="431"/>
      <c r="LO119" s="431"/>
      <c r="LP119" s="431"/>
      <c r="LQ119" s="431"/>
      <c r="LR119" s="431"/>
      <c r="LS119" s="431"/>
      <c r="LT119" s="431"/>
      <c r="LU119" s="431"/>
      <c r="LV119" s="431"/>
      <c r="LW119" s="431"/>
      <c r="LX119" s="431"/>
      <c r="LY119" s="431"/>
      <c r="LZ119" s="431"/>
      <c r="MA119" s="431"/>
      <c r="MB119" s="431"/>
      <c r="MC119" s="431"/>
      <c r="MD119" s="431"/>
      <c r="ME119" s="431"/>
      <c r="MF119" s="431"/>
      <c r="MG119" s="431"/>
      <c r="MH119" s="431"/>
      <c r="MI119" s="431"/>
      <c r="MJ119" s="431"/>
      <c r="MK119" s="431"/>
      <c r="ML119" s="431"/>
      <c r="MM119" s="431"/>
      <c r="MN119" s="431"/>
      <c r="MO119" s="431"/>
      <c r="MP119" s="431"/>
      <c r="MQ119" s="431"/>
      <c r="MR119" s="431"/>
      <c r="MS119" s="431"/>
      <c r="MT119" s="431"/>
      <c r="MU119" s="431"/>
      <c r="MV119" s="431"/>
      <c r="MW119" s="431"/>
      <c r="MX119" s="431"/>
      <c r="MY119" s="431"/>
      <c r="MZ119" s="431"/>
      <c r="NA119" s="431"/>
      <c r="NB119" s="431"/>
      <c r="NC119" s="431"/>
      <c r="ND119" s="431"/>
      <c r="NE119" s="431"/>
      <c r="NF119" s="431"/>
      <c r="NG119" s="431"/>
      <c r="NH119" s="431"/>
      <c r="NI119" s="431"/>
      <c r="NJ119" s="431"/>
      <c r="NK119" s="431"/>
      <c r="NL119" s="431"/>
      <c r="NM119" s="431"/>
      <c r="NN119" s="431"/>
      <c r="NO119" s="431"/>
      <c r="NP119" s="431"/>
      <c r="NQ119" s="431"/>
      <c r="NR119" s="431"/>
      <c r="NS119" s="431"/>
      <c r="NT119" s="431"/>
      <c r="NU119" s="431"/>
      <c r="NV119" s="431"/>
      <c r="NW119" s="431"/>
      <c r="NX119" s="431"/>
      <c r="NY119" s="431"/>
      <c r="NZ119" s="431"/>
      <c r="OA119" s="431"/>
      <c r="OB119" s="431"/>
      <c r="OC119" s="431"/>
      <c r="OD119" s="431"/>
      <c r="OE119" s="431"/>
      <c r="OF119" s="431"/>
      <c r="OG119" s="431"/>
      <c r="OH119" s="431"/>
      <c r="OI119" s="431"/>
      <c r="OJ119" s="431"/>
      <c r="OK119" s="431"/>
      <c r="OL119" s="431"/>
      <c r="OM119" s="431"/>
      <c r="ON119" s="431"/>
      <c r="OO119" s="431"/>
      <c r="OP119" s="431"/>
      <c r="OQ119" s="431"/>
      <c r="OR119" s="431"/>
      <c r="OS119" s="431"/>
      <c r="OT119" s="431"/>
      <c r="OU119" s="431"/>
      <c r="OV119" s="431"/>
      <c r="OW119" s="431"/>
      <c r="OX119" s="431"/>
      <c r="OY119" s="431"/>
      <c r="OZ119" s="431"/>
      <c r="PA119" s="431"/>
      <c r="PB119" s="431"/>
      <c r="PC119" s="431"/>
      <c r="PD119" s="431"/>
      <c r="PE119" s="431"/>
      <c r="PF119" s="431"/>
      <c r="PG119" s="431"/>
      <c r="PH119" s="431"/>
      <c r="PI119" s="431"/>
      <c r="PJ119" s="431"/>
      <c r="PK119" s="431"/>
      <c r="PL119" s="431"/>
      <c r="PM119" s="431"/>
      <c r="PN119" s="431"/>
      <c r="PO119" s="431"/>
      <c r="PP119" s="431"/>
      <c r="PQ119" s="431"/>
      <c r="PR119" s="431"/>
      <c r="PS119" s="431"/>
      <c r="PT119" s="431"/>
      <c r="PU119" s="431"/>
      <c r="PV119" s="431"/>
      <c r="PW119" s="431"/>
      <c r="PX119" s="431"/>
      <c r="PY119" s="431"/>
      <c r="PZ119" s="431"/>
      <c r="QA119" s="431"/>
      <c r="QB119" s="431"/>
      <c r="QC119" s="431"/>
      <c r="QD119" s="431"/>
      <c r="QE119" s="431"/>
      <c r="QF119" s="431"/>
      <c r="QG119" s="431"/>
      <c r="QH119" s="431"/>
      <c r="QI119" s="431"/>
      <c r="QJ119" s="431"/>
      <c r="QK119" s="431"/>
      <c r="QL119" s="431"/>
      <c r="QM119" s="431"/>
      <c r="QN119" s="431"/>
      <c r="QO119" s="431"/>
      <c r="QP119" s="431"/>
      <c r="QQ119" s="431"/>
      <c r="QR119" s="431"/>
      <c r="QS119" s="431"/>
      <c r="QT119" s="431"/>
      <c r="QU119" s="431"/>
      <c r="QV119" s="431"/>
      <c r="QW119" s="431"/>
      <c r="QX119" s="431"/>
      <c r="QY119" s="431"/>
      <c r="QZ119" s="431"/>
      <c r="RA119" s="431"/>
      <c r="RB119" s="431"/>
      <c r="RC119" s="431"/>
      <c r="RD119" s="431"/>
      <c r="RE119" s="431"/>
      <c r="RF119" s="431"/>
      <c r="RG119" s="431"/>
      <c r="RH119" s="431"/>
      <c r="RI119" s="431"/>
      <c r="RJ119" s="431"/>
      <c r="RK119" s="431"/>
      <c r="RL119" s="431"/>
      <c r="RM119" s="431"/>
      <c r="RN119" s="431"/>
      <c r="RO119" s="431"/>
      <c r="RP119" s="431"/>
      <c r="RQ119" s="431"/>
      <c r="RR119" s="431"/>
      <c r="RS119" s="431"/>
      <c r="RT119" s="431"/>
      <c r="RU119" s="431"/>
      <c r="RV119" s="431"/>
      <c r="RW119" s="431"/>
      <c r="RX119" s="431"/>
      <c r="RY119" s="431"/>
      <c r="RZ119" s="431"/>
      <c r="SA119" s="431"/>
      <c r="SB119" s="431"/>
      <c r="SC119" s="431"/>
      <c r="SD119" s="431"/>
      <c r="SE119" s="431"/>
      <c r="SF119" s="431"/>
      <c r="SG119" s="431"/>
      <c r="SH119" s="431"/>
      <c r="SI119" s="431"/>
      <c r="SJ119" s="431"/>
      <c r="SK119" s="431"/>
      <c r="SL119" s="431"/>
      <c r="SM119" s="431"/>
      <c r="SN119" s="431"/>
      <c r="SO119" s="431"/>
      <c r="SP119" s="431"/>
      <c r="SQ119" s="431"/>
      <c r="SR119" s="431"/>
      <c r="SS119" s="431"/>
      <c r="ST119" s="431"/>
      <c r="SU119" s="431"/>
      <c r="SV119" s="431"/>
      <c r="SW119" s="431"/>
      <c r="SX119" s="431"/>
      <c r="SY119" s="431"/>
      <c r="SZ119" s="431"/>
      <c r="TA119" s="431"/>
      <c r="TB119" s="431"/>
      <c r="TC119" s="431"/>
      <c r="TD119" s="431"/>
      <c r="TE119" s="431"/>
      <c r="TF119" s="431"/>
      <c r="TG119" s="431"/>
      <c r="TH119" s="431"/>
      <c r="TI119" s="431"/>
      <c r="TJ119" s="431"/>
      <c r="TK119" s="431"/>
      <c r="TL119" s="431"/>
      <c r="TM119" s="431"/>
      <c r="TN119" s="431"/>
      <c r="TO119" s="431"/>
      <c r="TP119" s="431"/>
      <c r="TQ119" s="431"/>
      <c r="TR119" s="431"/>
      <c r="TS119" s="431"/>
      <c r="TT119" s="431"/>
      <c r="TU119" s="431"/>
      <c r="TV119" s="431"/>
      <c r="TW119" s="431"/>
      <c r="TX119" s="431"/>
      <c r="TY119" s="431"/>
      <c r="TZ119" s="431"/>
      <c r="UA119" s="431"/>
      <c r="UB119" s="431"/>
      <c r="UC119" s="431"/>
      <c r="UD119" s="431"/>
      <c r="UE119" s="431"/>
      <c r="UF119" s="431"/>
      <c r="UG119" s="431"/>
      <c r="UH119" s="431"/>
      <c r="UI119" s="431"/>
      <c r="UJ119" s="431"/>
      <c r="UK119" s="431"/>
      <c r="UL119" s="431"/>
      <c r="UM119" s="431"/>
      <c r="UN119" s="431"/>
      <c r="UO119" s="431"/>
      <c r="UP119" s="431"/>
      <c r="UQ119" s="431"/>
      <c r="UR119" s="431"/>
      <c r="US119" s="431"/>
      <c r="UT119" s="431"/>
      <c r="UU119" s="431"/>
      <c r="UV119" s="431"/>
      <c r="UW119" s="431"/>
      <c r="UX119" s="431"/>
      <c r="UY119" s="431"/>
      <c r="UZ119" s="431"/>
      <c r="VA119" s="431"/>
      <c r="VB119" s="431"/>
      <c r="VC119" s="431"/>
      <c r="VD119" s="431"/>
      <c r="VE119" s="431"/>
      <c r="VF119" s="431"/>
      <c r="VG119" s="431"/>
      <c r="VH119" s="431"/>
      <c r="VI119" s="431"/>
      <c r="VJ119" s="431"/>
      <c r="VK119" s="431"/>
      <c r="VL119" s="431"/>
      <c r="VM119" s="431"/>
      <c r="VN119" s="431"/>
      <c r="VO119" s="431"/>
      <c r="VP119" s="431"/>
      <c r="VQ119" s="431"/>
      <c r="VR119" s="431"/>
      <c r="VS119" s="431"/>
      <c r="VT119" s="431"/>
      <c r="VU119" s="431"/>
      <c r="VV119" s="431"/>
      <c r="VW119" s="431"/>
      <c r="VX119" s="431"/>
      <c r="VY119" s="431"/>
      <c r="VZ119" s="431"/>
      <c r="WA119" s="431"/>
      <c r="WB119" s="431"/>
      <c r="WC119" s="431"/>
      <c r="WD119" s="431"/>
      <c r="WE119" s="431"/>
      <c r="WF119" s="431"/>
      <c r="WG119" s="431"/>
      <c r="WH119" s="431"/>
      <c r="WI119" s="431"/>
      <c r="WJ119" s="431"/>
      <c r="WK119" s="431"/>
      <c r="WL119" s="431"/>
      <c r="WM119" s="431"/>
      <c r="WN119" s="431"/>
      <c r="WO119" s="431"/>
      <c r="WP119" s="431"/>
      <c r="WQ119" s="431"/>
      <c r="WR119" s="431"/>
      <c r="WS119" s="431"/>
      <c r="WT119" s="431"/>
      <c r="WU119" s="431"/>
      <c r="WV119" s="431"/>
      <c r="WW119" s="431"/>
      <c r="WX119" s="431"/>
      <c r="WY119" s="431"/>
      <c r="WZ119" s="431"/>
      <c r="XA119" s="431"/>
      <c r="XB119" s="431"/>
      <c r="XC119" s="431"/>
      <c r="XD119" s="431"/>
      <c r="XE119" s="431"/>
      <c r="XF119" s="431"/>
      <c r="XG119" s="431"/>
      <c r="XH119" s="431"/>
      <c r="XI119" s="431"/>
      <c r="XJ119" s="431"/>
      <c r="XK119" s="431"/>
      <c r="XL119" s="431"/>
      <c r="XM119" s="431"/>
      <c r="XN119" s="431"/>
      <c r="XO119" s="431"/>
      <c r="XP119" s="431"/>
      <c r="XQ119" s="431"/>
      <c r="XR119" s="431"/>
      <c r="XS119" s="431"/>
      <c r="XT119" s="431"/>
      <c r="XU119" s="431"/>
      <c r="XV119" s="431"/>
      <c r="XW119" s="431"/>
      <c r="XX119" s="431"/>
      <c r="XY119" s="431"/>
      <c r="XZ119" s="431"/>
      <c r="YA119" s="431"/>
      <c r="YB119" s="431"/>
      <c r="YC119" s="431"/>
      <c r="YD119" s="431"/>
      <c r="YE119" s="431"/>
      <c r="YF119" s="431"/>
      <c r="YG119" s="431"/>
      <c r="YH119" s="431"/>
      <c r="YI119" s="431"/>
      <c r="YJ119" s="431"/>
      <c r="YK119" s="431"/>
      <c r="YL119" s="431"/>
      <c r="YM119" s="431"/>
      <c r="YN119" s="431"/>
      <c r="YO119" s="431"/>
      <c r="YP119" s="431"/>
      <c r="YQ119" s="431"/>
      <c r="YR119" s="431"/>
      <c r="YS119" s="431"/>
      <c r="YT119" s="431"/>
      <c r="YU119" s="431"/>
      <c r="YV119" s="431"/>
      <c r="YW119" s="431"/>
      <c r="YX119" s="431"/>
      <c r="YY119" s="431"/>
      <c r="YZ119" s="431"/>
      <c r="ZA119" s="431"/>
      <c r="ZB119" s="431"/>
      <c r="ZC119" s="431"/>
      <c r="ZD119" s="431"/>
      <c r="ZE119" s="431"/>
      <c r="ZF119" s="431"/>
      <c r="ZG119" s="431"/>
      <c r="ZH119" s="431"/>
      <c r="ZI119" s="431"/>
      <c r="ZJ119" s="431"/>
      <c r="ZK119" s="431"/>
      <c r="ZL119" s="431"/>
      <c r="ZM119" s="431"/>
      <c r="ZN119" s="431"/>
      <c r="ZO119" s="431"/>
      <c r="ZP119" s="431"/>
      <c r="ZQ119" s="431"/>
      <c r="ZR119" s="431"/>
      <c r="ZS119" s="431"/>
      <c r="ZT119" s="431"/>
      <c r="ZU119" s="431"/>
      <c r="ZV119" s="431"/>
      <c r="ZW119" s="431"/>
      <c r="ZX119" s="431"/>
      <c r="ZY119" s="431"/>
      <c r="ZZ119" s="431"/>
      <c r="AAA119" s="431"/>
      <c r="AAB119" s="431"/>
      <c r="AAC119" s="431"/>
      <c r="AAD119" s="431"/>
      <c r="AAE119" s="431"/>
      <c r="AAF119" s="431"/>
      <c r="AAG119" s="431"/>
      <c r="AAH119" s="431"/>
      <c r="AAI119" s="431"/>
      <c r="AAJ119" s="431"/>
      <c r="AAK119" s="431"/>
      <c r="AAL119" s="431"/>
      <c r="AAM119" s="431"/>
      <c r="AAN119" s="431"/>
      <c r="AAO119" s="431"/>
      <c r="AAP119" s="431"/>
      <c r="AAQ119" s="431"/>
      <c r="AAR119" s="431"/>
      <c r="AAS119" s="431"/>
      <c r="AAT119" s="431"/>
      <c r="AAU119" s="431"/>
      <c r="AAV119" s="431"/>
      <c r="AAW119" s="431"/>
      <c r="AAX119" s="431"/>
      <c r="AAY119" s="431"/>
      <c r="AAZ119" s="431"/>
      <c r="ABA119" s="431"/>
      <c r="ABB119" s="431"/>
      <c r="ABC119" s="431"/>
      <c r="ABD119" s="431"/>
      <c r="ABE119" s="431"/>
      <c r="ABF119" s="431"/>
      <c r="ABG119" s="431"/>
      <c r="ABH119" s="431"/>
      <c r="ABI119" s="431"/>
      <c r="ABJ119" s="431"/>
      <c r="ABK119" s="431"/>
      <c r="ABL119" s="431"/>
      <c r="ABM119" s="431"/>
      <c r="ABN119" s="431"/>
      <c r="ABO119" s="431"/>
      <c r="ABP119" s="431"/>
      <c r="ABQ119" s="431"/>
      <c r="ABR119" s="431"/>
      <c r="ABS119" s="431"/>
      <c r="ABT119" s="431"/>
      <c r="ABU119" s="431"/>
      <c r="ABV119" s="431"/>
      <c r="ABW119" s="431"/>
      <c r="ABX119" s="431"/>
      <c r="ABY119" s="431"/>
      <c r="ABZ119" s="431"/>
      <c r="ACA119" s="431"/>
      <c r="ACB119" s="431"/>
      <c r="ACC119" s="431"/>
      <c r="ACD119" s="431"/>
      <c r="ACE119" s="431"/>
      <c r="ACF119" s="431"/>
      <c r="ACG119" s="431"/>
      <c r="ACH119" s="431"/>
      <c r="ACI119" s="431"/>
      <c r="ACJ119" s="431"/>
      <c r="ACK119" s="431"/>
      <c r="ACL119" s="431"/>
      <c r="ACM119" s="431"/>
      <c r="ACN119" s="431"/>
      <c r="ACO119" s="431"/>
      <c r="ACP119" s="431"/>
      <c r="ACQ119" s="431"/>
      <c r="ACR119" s="431"/>
      <c r="ACS119" s="431"/>
      <c r="ACT119" s="431"/>
      <c r="ACU119" s="431"/>
      <c r="ACV119" s="431"/>
      <c r="ACW119" s="431"/>
      <c r="ACX119" s="431"/>
      <c r="ACY119" s="431"/>
      <c r="ACZ119" s="431"/>
      <c r="ADA119" s="431"/>
      <c r="ADB119" s="431"/>
      <c r="ADC119" s="431"/>
      <c r="ADD119" s="431"/>
      <c r="ADE119" s="431"/>
      <c r="ADF119" s="431"/>
      <c r="ADG119" s="431"/>
      <c r="ADH119" s="431"/>
      <c r="ADI119" s="431"/>
      <c r="ADJ119" s="431"/>
      <c r="ADK119" s="431"/>
      <c r="ADL119" s="431"/>
      <c r="ADM119" s="431"/>
      <c r="ADN119" s="431"/>
      <c r="ADO119" s="431"/>
      <c r="ADP119" s="431"/>
      <c r="ADQ119" s="431"/>
      <c r="ADR119" s="431"/>
      <c r="ADS119" s="431"/>
      <c r="ADT119" s="431"/>
      <c r="ADU119" s="431"/>
      <c r="ADV119" s="431"/>
      <c r="ADW119" s="431"/>
      <c r="ADX119" s="431"/>
      <c r="ADY119" s="431"/>
      <c r="ADZ119" s="431"/>
      <c r="AEA119" s="431"/>
      <c r="AEB119" s="431"/>
      <c r="AEC119" s="431"/>
      <c r="AED119" s="431"/>
      <c r="AEE119" s="431"/>
      <c r="AEF119" s="431"/>
      <c r="AEG119" s="431"/>
      <c r="AEH119" s="431"/>
      <c r="AEI119" s="431"/>
      <c r="AEJ119" s="431"/>
      <c r="AEK119" s="431"/>
      <c r="AEL119" s="431"/>
      <c r="AEM119" s="431"/>
      <c r="AEN119" s="431"/>
      <c r="AEO119" s="431"/>
      <c r="AEP119" s="431"/>
      <c r="AEQ119" s="431"/>
      <c r="AER119" s="431"/>
      <c r="AES119" s="431"/>
      <c r="AET119" s="431"/>
      <c r="AEU119" s="431"/>
      <c r="AEV119" s="431"/>
      <c r="AEW119" s="431"/>
      <c r="AEX119" s="431"/>
      <c r="AEY119" s="431"/>
      <c r="AEZ119" s="431"/>
      <c r="AFA119" s="431"/>
      <c r="AFB119" s="431"/>
      <c r="AFC119" s="431"/>
      <c r="AFD119" s="431"/>
      <c r="AFE119" s="431"/>
      <c r="AFF119" s="431"/>
      <c r="AFG119" s="431"/>
      <c r="AFH119" s="431"/>
      <c r="AFI119" s="431"/>
      <c r="AFJ119" s="431"/>
      <c r="AFK119" s="431"/>
      <c r="AFL119" s="431"/>
      <c r="AFM119" s="431"/>
      <c r="AFN119" s="431"/>
      <c r="AFO119" s="431"/>
      <c r="AFP119" s="431"/>
      <c r="AFQ119" s="431"/>
      <c r="AFR119" s="431"/>
      <c r="AFS119" s="431"/>
      <c r="AFT119" s="431"/>
      <c r="AFU119" s="431"/>
      <c r="AFV119" s="431"/>
      <c r="AFW119" s="431"/>
      <c r="AFX119" s="431"/>
      <c r="AFY119" s="431"/>
      <c r="AFZ119" s="431"/>
      <c r="AGA119" s="431"/>
      <c r="AGB119" s="431"/>
      <c r="AGC119" s="431"/>
      <c r="AGD119" s="431"/>
      <c r="AGE119" s="431"/>
      <c r="AGF119" s="431"/>
      <c r="AGG119" s="431"/>
      <c r="AGH119" s="431"/>
      <c r="AGI119" s="431"/>
      <c r="AGJ119" s="431"/>
      <c r="AGK119" s="431"/>
      <c r="AGL119" s="431"/>
      <c r="AGM119" s="431"/>
      <c r="AGN119" s="431"/>
      <c r="AGO119" s="431"/>
      <c r="AGP119" s="431"/>
      <c r="AGQ119" s="431"/>
      <c r="AGR119" s="431"/>
      <c r="AGS119" s="431"/>
      <c r="AGT119" s="431"/>
      <c r="AGU119" s="431"/>
      <c r="AGV119" s="431"/>
      <c r="AGW119" s="431"/>
      <c r="AGX119" s="431"/>
      <c r="AGY119" s="431"/>
      <c r="AGZ119" s="431"/>
      <c r="AHA119" s="431"/>
      <c r="AHB119" s="431"/>
      <c r="AHC119" s="431"/>
      <c r="AHD119" s="431"/>
      <c r="AHE119" s="431"/>
      <c r="AHF119" s="431"/>
      <c r="AHG119" s="431"/>
      <c r="AHH119" s="431"/>
      <c r="AHI119" s="431"/>
      <c r="AHJ119" s="431"/>
      <c r="AHK119" s="431"/>
      <c r="AHL119" s="431"/>
      <c r="AHM119" s="431"/>
      <c r="AHN119" s="431"/>
      <c r="AHO119" s="431"/>
      <c r="AHP119" s="431"/>
      <c r="AHQ119" s="431"/>
      <c r="AHR119" s="431"/>
      <c r="AHS119" s="431"/>
      <c r="AHT119" s="431"/>
      <c r="AHU119" s="431"/>
      <c r="AHV119" s="431"/>
      <c r="AHW119" s="431"/>
      <c r="AHX119" s="431"/>
      <c r="AHY119" s="431"/>
      <c r="AHZ119" s="431"/>
      <c r="AIA119" s="431"/>
      <c r="AIB119" s="431"/>
      <c r="AIC119" s="431"/>
      <c r="AID119" s="431"/>
      <c r="AIE119" s="431"/>
      <c r="AIF119" s="431"/>
      <c r="AIG119" s="431"/>
      <c r="AIH119" s="431"/>
      <c r="AII119" s="431"/>
      <c r="AIJ119" s="431"/>
      <c r="AIK119" s="431"/>
      <c r="AIL119" s="431"/>
      <c r="AIM119" s="431"/>
      <c r="AIN119" s="431"/>
      <c r="AIO119" s="431"/>
      <c r="AIP119" s="431"/>
      <c r="AIQ119" s="431"/>
      <c r="AIR119" s="431"/>
      <c r="AIS119" s="431"/>
      <c r="AIT119" s="431"/>
      <c r="AIU119" s="431"/>
      <c r="AIV119" s="431"/>
      <c r="AIW119" s="431"/>
      <c r="AIX119" s="431"/>
      <c r="AIY119" s="431"/>
      <c r="AIZ119" s="431"/>
      <c r="AJA119" s="431"/>
      <c r="AJB119" s="431"/>
      <c r="AJC119" s="431"/>
      <c r="AJD119" s="431"/>
      <c r="AJE119" s="431"/>
      <c r="AJF119" s="431"/>
      <c r="AJG119" s="431"/>
      <c r="AJH119" s="431"/>
      <c r="AJI119" s="431"/>
      <c r="AJJ119" s="431"/>
      <c r="AJK119" s="431"/>
      <c r="AJL119" s="431"/>
      <c r="AJM119" s="431"/>
      <c r="AJN119" s="431"/>
      <c r="AJO119" s="431"/>
      <c r="AJP119" s="431"/>
      <c r="AJQ119" s="431"/>
      <c r="AJR119" s="431"/>
      <c r="AJS119" s="431"/>
      <c r="AJT119" s="431"/>
      <c r="AJU119" s="431"/>
      <c r="AJV119" s="431"/>
      <c r="AJW119" s="431"/>
      <c r="AJX119" s="431"/>
      <c r="AJY119" s="431"/>
      <c r="AJZ119" s="431"/>
      <c r="AKA119" s="431"/>
      <c r="AKB119" s="431"/>
      <c r="AKC119" s="431"/>
      <c r="AKD119" s="431"/>
      <c r="AKE119" s="431"/>
      <c r="AKF119" s="431"/>
      <c r="AKG119" s="431"/>
      <c r="AKH119" s="431"/>
      <c r="AKI119" s="431"/>
      <c r="AKJ119" s="431"/>
      <c r="AKK119" s="431"/>
      <c r="AKL119" s="431"/>
      <c r="AKM119" s="431"/>
      <c r="AKN119" s="431"/>
      <c r="AKO119" s="431"/>
      <c r="AKP119" s="431"/>
      <c r="AKQ119" s="431"/>
      <c r="AKR119" s="431"/>
      <c r="AKS119" s="431"/>
      <c r="AKT119" s="431"/>
      <c r="AKU119" s="431"/>
      <c r="AKV119" s="431"/>
      <c r="AKW119" s="431"/>
      <c r="AKX119" s="431"/>
      <c r="AKY119" s="431"/>
      <c r="AKZ119" s="431"/>
      <c r="ALA119" s="431"/>
      <c r="ALB119" s="431"/>
      <c r="ALC119" s="431"/>
      <c r="ALD119" s="431"/>
      <c r="ALE119" s="431"/>
      <c r="ALF119" s="431"/>
      <c r="ALG119" s="431"/>
      <c r="ALH119" s="431"/>
      <c r="ALI119" s="431"/>
      <c r="ALJ119" s="431"/>
      <c r="ALK119" s="431"/>
      <c r="ALL119" s="431"/>
      <c r="ALM119" s="431"/>
      <c r="ALN119" s="431"/>
      <c r="ALO119" s="431"/>
      <c r="ALP119" s="431"/>
      <c r="ALQ119" s="431"/>
      <c r="ALR119" s="431"/>
      <c r="ALS119" s="431"/>
      <c r="ALT119" s="431"/>
      <c r="ALU119" s="431"/>
      <c r="ALV119" s="431"/>
      <c r="ALW119" s="431"/>
      <c r="ALX119" s="431"/>
      <c r="ALY119" s="431"/>
      <c r="ALZ119" s="431"/>
      <c r="AMA119" s="431"/>
      <c r="AMB119" s="431"/>
      <c r="AMC119" s="431"/>
      <c r="AMD119" s="431"/>
      <c r="AME119" s="431"/>
      <c r="AMF119" s="431"/>
      <c r="AMG119" s="431"/>
      <c r="AMH119" s="431"/>
      <c r="AMI119" s="431"/>
      <c r="AMJ119" s="431"/>
      <c r="AMK119" s="431"/>
      <c r="AML119" s="431"/>
      <c r="AMM119" s="431"/>
      <c r="AMN119" s="431"/>
      <c r="AMO119" s="431"/>
      <c r="AMP119" s="431"/>
      <c r="AMQ119" s="431"/>
      <c r="AMR119" s="431"/>
      <c r="AMS119" s="431"/>
      <c r="AMT119" s="431"/>
      <c r="AMU119" s="431"/>
      <c r="AMV119" s="431"/>
      <c r="AMW119" s="431"/>
      <c r="AMX119" s="431"/>
      <c r="AMY119" s="431"/>
      <c r="AMZ119" s="431"/>
      <c r="ANA119" s="431"/>
      <c r="ANB119" s="431"/>
      <c r="ANC119" s="431"/>
      <c r="AND119" s="431"/>
      <c r="ANE119" s="431"/>
      <c r="ANF119" s="431"/>
      <c r="ANG119" s="431"/>
      <c r="ANH119" s="431"/>
      <c r="ANI119" s="431"/>
      <c r="ANJ119" s="431"/>
      <c r="ANK119" s="431"/>
      <c r="ANL119" s="431"/>
      <c r="ANM119" s="431"/>
      <c r="ANN119" s="431"/>
      <c r="ANO119" s="431"/>
      <c r="ANP119" s="431"/>
      <c r="ANQ119" s="431"/>
      <c r="ANR119" s="431"/>
      <c r="ANS119" s="431"/>
      <c r="ANT119" s="431"/>
      <c r="ANU119" s="431"/>
      <c r="ANV119" s="431"/>
      <c r="ANW119" s="431"/>
      <c r="ANX119" s="431"/>
      <c r="ANY119" s="431"/>
      <c r="ANZ119" s="431"/>
      <c r="AOA119" s="431"/>
      <c r="AOB119" s="431"/>
      <c r="AOC119" s="431"/>
      <c r="AOD119" s="431"/>
      <c r="AOE119" s="431"/>
      <c r="AOF119" s="431"/>
      <c r="AOG119" s="431"/>
      <c r="AOH119" s="431"/>
      <c r="AOI119" s="431"/>
      <c r="AOJ119" s="431"/>
      <c r="AOK119" s="431"/>
      <c r="AOL119" s="431"/>
      <c r="AOM119" s="431"/>
      <c r="AON119" s="431"/>
      <c r="AOO119" s="431"/>
      <c r="AOP119" s="431"/>
      <c r="AOQ119" s="431"/>
      <c r="AOR119" s="431"/>
      <c r="AOS119" s="431"/>
      <c r="AOT119" s="431"/>
      <c r="AOU119" s="431"/>
      <c r="AOV119" s="431"/>
      <c r="AOW119" s="431"/>
      <c r="AOX119" s="431"/>
      <c r="AOY119" s="431"/>
      <c r="AOZ119" s="431"/>
      <c r="APA119" s="431"/>
      <c r="APB119" s="431"/>
      <c r="APC119" s="431"/>
      <c r="APD119" s="431"/>
      <c r="APE119" s="431"/>
      <c r="APF119" s="431"/>
      <c r="APG119" s="431"/>
      <c r="APH119" s="431"/>
      <c r="API119" s="431"/>
      <c r="APJ119" s="431"/>
      <c r="APK119" s="431"/>
      <c r="APL119" s="431"/>
      <c r="APM119" s="431"/>
      <c r="APN119" s="431"/>
      <c r="APO119" s="431"/>
      <c r="APP119" s="431"/>
      <c r="APQ119" s="431"/>
      <c r="APR119" s="431"/>
      <c r="APS119" s="431"/>
      <c r="APT119" s="431"/>
      <c r="APU119" s="431"/>
      <c r="APV119" s="431"/>
      <c r="APW119" s="431"/>
      <c r="APX119" s="431"/>
      <c r="APY119" s="431"/>
      <c r="APZ119" s="431"/>
      <c r="AQA119" s="431"/>
      <c r="AQB119" s="431"/>
      <c r="AQC119" s="431"/>
      <c r="AQD119" s="431"/>
      <c r="AQE119" s="431"/>
      <c r="AQF119" s="431"/>
      <c r="AQG119" s="431"/>
      <c r="AQH119" s="431"/>
      <c r="AQI119" s="431"/>
      <c r="AQJ119" s="431"/>
      <c r="AQK119" s="431"/>
      <c r="AQL119" s="431"/>
      <c r="AQM119" s="431"/>
      <c r="AQN119" s="431"/>
      <c r="AQO119" s="431"/>
      <c r="AQP119" s="431"/>
      <c r="AQQ119" s="431"/>
      <c r="AQR119" s="431"/>
      <c r="AQS119" s="431"/>
      <c r="AQT119" s="431"/>
      <c r="AQU119" s="431"/>
      <c r="AQV119" s="431"/>
      <c r="AQW119" s="431"/>
      <c r="AQX119" s="431"/>
      <c r="AQY119" s="431"/>
      <c r="AQZ119" s="431"/>
      <c r="ARA119" s="431"/>
      <c r="ARB119" s="431"/>
      <c r="ARC119" s="431"/>
      <c r="ARD119" s="431"/>
      <c r="ARE119" s="431"/>
      <c r="ARF119" s="431"/>
      <c r="ARG119" s="431"/>
      <c r="ARH119" s="431"/>
      <c r="ARI119" s="431"/>
      <c r="ARJ119" s="431"/>
      <c r="ARK119" s="431"/>
      <c r="ARL119" s="431"/>
      <c r="ARM119" s="431"/>
      <c r="ARN119" s="431"/>
      <c r="ARO119" s="431"/>
      <c r="ARP119" s="431"/>
      <c r="ARQ119" s="431"/>
      <c r="ARR119" s="431"/>
      <c r="ARS119" s="431"/>
      <c r="ART119" s="431"/>
      <c r="ARU119" s="431"/>
      <c r="ARV119" s="431"/>
      <c r="ARW119" s="431"/>
      <c r="ARX119" s="431"/>
      <c r="ARY119" s="431"/>
      <c r="ARZ119" s="431"/>
      <c r="ASA119" s="431"/>
      <c r="ASB119" s="431"/>
      <c r="ASC119" s="431"/>
      <c r="ASD119" s="431"/>
      <c r="ASE119" s="431"/>
      <c r="ASF119" s="431"/>
      <c r="ASG119" s="431"/>
      <c r="ASH119" s="431"/>
      <c r="ASI119" s="431"/>
      <c r="ASJ119" s="431"/>
      <c r="ASK119" s="431"/>
      <c r="ASL119" s="431"/>
      <c r="ASM119" s="431"/>
      <c r="ASN119" s="431"/>
      <c r="ASO119" s="431"/>
      <c r="ASP119" s="431"/>
      <c r="ASQ119" s="431"/>
      <c r="ASR119" s="431"/>
      <c r="ASS119" s="431"/>
      <c r="AST119" s="431"/>
      <c r="ASU119" s="431"/>
      <c r="ASV119" s="431"/>
      <c r="ASW119" s="431"/>
      <c r="ASX119" s="431"/>
      <c r="ASY119" s="431"/>
      <c r="ASZ119" s="431"/>
      <c r="ATA119" s="431"/>
      <c r="ATB119" s="431"/>
      <c r="ATC119" s="431"/>
      <c r="ATD119" s="431"/>
      <c r="ATE119" s="431"/>
      <c r="ATF119" s="431"/>
      <c r="ATG119" s="431"/>
      <c r="ATH119" s="431"/>
      <c r="ATI119" s="431"/>
      <c r="ATJ119" s="431"/>
      <c r="ATK119" s="431"/>
      <c r="ATL119" s="431"/>
      <c r="ATM119" s="431"/>
      <c r="ATN119" s="431"/>
      <c r="ATO119" s="431"/>
      <c r="ATP119" s="431"/>
      <c r="ATQ119" s="431"/>
      <c r="ATR119" s="431"/>
      <c r="ATS119" s="431"/>
      <c r="ATT119" s="431"/>
      <c r="ATU119" s="431"/>
      <c r="ATV119" s="431"/>
      <c r="ATW119" s="431"/>
      <c r="ATX119" s="431"/>
      <c r="ATY119" s="431"/>
      <c r="ATZ119" s="431"/>
      <c r="AUA119" s="431"/>
      <c r="AUB119" s="431"/>
      <c r="AUC119" s="431"/>
      <c r="AUD119" s="431"/>
      <c r="AUE119" s="431"/>
      <c r="AUF119" s="431"/>
      <c r="AUG119" s="431"/>
      <c r="AUH119" s="431"/>
      <c r="AUI119" s="431"/>
      <c r="AUJ119" s="431"/>
      <c r="AUK119" s="431"/>
      <c r="AUL119" s="431"/>
      <c r="AUM119" s="431"/>
      <c r="AUN119" s="431"/>
      <c r="AUO119" s="431"/>
      <c r="AUP119" s="431"/>
      <c r="AUQ119" s="431"/>
      <c r="AUR119" s="431"/>
      <c r="AUS119" s="431"/>
      <c r="AUT119" s="431"/>
      <c r="AUU119" s="431"/>
      <c r="AUV119" s="431"/>
      <c r="AUW119" s="431"/>
      <c r="AUX119" s="431"/>
      <c r="AUY119" s="431"/>
      <c r="AUZ119" s="431"/>
      <c r="AVA119" s="431"/>
      <c r="AVB119" s="431"/>
      <c r="AVC119" s="431"/>
      <c r="AVD119" s="431"/>
      <c r="AVE119" s="431"/>
      <c r="AVF119" s="431"/>
      <c r="AVG119" s="431"/>
      <c r="AVH119" s="431"/>
      <c r="AVI119" s="431"/>
      <c r="AVJ119" s="431"/>
      <c r="AVK119" s="431"/>
      <c r="AVL119" s="431"/>
      <c r="AVM119" s="431"/>
      <c r="AVN119" s="431"/>
      <c r="AVO119" s="431"/>
      <c r="AVP119" s="431"/>
      <c r="AVQ119" s="431"/>
      <c r="AVR119" s="431"/>
      <c r="AVS119" s="431"/>
      <c r="AVT119" s="431"/>
      <c r="AVU119" s="431"/>
      <c r="AVV119" s="431"/>
      <c r="AVW119" s="431"/>
      <c r="AVX119" s="431"/>
      <c r="AVY119" s="431"/>
      <c r="AVZ119" s="431"/>
      <c r="AWA119" s="431"/>
      <c r="AWB119" s="431"/>
      <c r="AWC119" s="431"/>
      <c r="AWD119" s="431"/>
      <c r="AWE119" s="431"/>
      <c r="AWF119" s="431"/>
      <c r="AWG119" s="431"/>
      <c r="AWH119" s="431"/>
      <c r="AWI119" s="431"/>
      <c r="AWJ119" s="431"/>
      <c r="AWK119" s="431"/>
      <c r="AWL119" s="431"/>
      <c r="AWM119" s="431"/>
      <c r="AWN119" s="431"/>
      <c r="AWO119" s="431"/>
      <c r="AWP119" s="431"/>
      <c r="AWQ119" s="431"/>
      <c r="AWR119" s="431"/>
      <c r="AWS119" s="431"/>
      <c r="AWT119" s="431"/>
      <c r="AWU119" s="431"/>
      <c r="AWV119" s="431"/>
      <c r="AWW119" s="431"/>
      <c r="AWX119" s="431"/>
      <c r="AWY119" s="431"/>
      <c r="AWZ119" s="431"/>
      <c r="AXA119" s="431"/>
      <c r="AXB119" s="431"/>
      <c r="AXC119" s="431"/>
      <c r="AXD119" s="431"/>
      <c r="AXE119" s="431"/>
      <c r="AXF119" s="431"/>
      <c r="AXG119" s="431"/>
      <c r="AXH119" s="431"/>
      <c r="AXI119" s="431"/>
      <c r="AXJ119" s="431"/>
      <c r="AXK119" s="431"/>
      <c r="AXL119" s="431"/>
      <c r="AXM119" s="431"/>
      <c r="AXN119" s="431"/>
      <c r="AXO119" s="431"/>
      <c r="AXP119" s="431"/>
      <c r="AXQ119" s="431"/>
      <c r="AXR119" s="431"/>
      <c r="AXS119" s="431"/>
      <c r="AXT119" s="431"/>
      <c r="AXU119" s="431"/>
      <c r="AXV119" s="431"/>
      <c r="AXW119" s="431"/>
      <c r="AXX119" s="431"/>
      <c r="AXY119" s="431"/>
      <c r="AXZ119" s="431"/>
      <c r="AYA119" s="431"/>
      <c r="AYB119" s="431"/>
      <c r="AYC119" s="431"/>
      <c r="AYD119" s="431"/>
      <c r="AYE119" s="431"/>
      <c r="AYF119" s="431"/>
      <c r="AYG119" s="431"/>
      <c r="AYH119" s="431"/>
      <c r="AYI119" s="431"/>
      <c r="AYJ119" s="431"/>
      <c r="AYK119" s="431"/>
      <c r="AYL119" s="431"/>
      <c r="AYM119" s="431"/>
      <c r="AYN119" s="431"/>
      <c r="AYO119" s="431"/>
      <c r="AYP119" s="431"/>
      <c r="AYQ119" s="431"/>
      <c r="AYR119" s="431"/>
      <c r="AYS119" s="431"/>
      <c r="AYT119" s="431"/>
      <c r="AYU119" s="431"/>
      <c r="AYV119" s="431"/>
      <c r="AYW119" s="431"/>
      <c r="AYX119" s="431"/>
      <c r="AYY119" s="431"/>
      <c r="AYZ119" s="431"/>
      <c r="AZA119" s="431"/>
      <c r="AZB119" s="431"/>
      <c r="AZC119" s="431"/>
      <c r="AZD119" s="431"/>
      <c r="AZE119" s="431"/>
      <c r="AZF119" s="431"/>
      <c r="AZG119" s="431"/>
      <c r="AZH119" s="431"/>
      <c r="AZI119" s="431"/>
      <c r="AZJ119" s="431"/>
      <c r="AZK119" s="431"/>
      <c r="AZL119" s="431"/>
      <c r="AZM119" s="431"/>
      <c r="AZN119" s="431"/>
      <c r="AZO119" s="431"/>
      <c r="AZP119" s="431"/>
      <c r="AZQ119" s="431"/>
      <c r="AZR119" s="431"/>
      <c r="AZS119" s="431"/>
      <c r="AZT119" s="431"/>
      <c r="AZU119" s="431"/>
      <c r="AZV119" s="431"/>
      <c r="AZW119" s="431"/>
      <c r="AZX119" s="431"/>
      <c r="AZY119" s="431"/>
      <c r="AZZ119" s="431"/>
      <c r="BAA119" s="431"/>
      <c r="BAB119" s="431"/>
      <c r="BAC119" s="431"/>
      <c r="BAD119" s="431"/>
      <c r="BAE119" s="431"/>
      <c r="BAF119" s="431"/>
      <c r="BAG119" s="431"/>
      <c r="BAH119" s="431"/>
      <c r="BAI119" s="431"/>
      <c r="BAJ119" s="431"/>
      <c r="BAK119" s="431"/>
      <c r="BAL119" s="431"/>
      <c r="BAM119" s="431"/>
      <c r="BAN119" s="431"/>
      <c r="BAO119" s="431"/>
      <c r="BAP119" s="431"/>
      <c r="BAQ119" s="431"/>
      <c r="BAR119" s="431"/>
      <c r="BAS119" s="431"/>
      <c r="BAT119" s="431"/>
      <c r="BAU119" s="431"/>
      <c r="BAV119" s="431"/>
      <c r="BAW119" s="431"/>
      <c r="BAX119" s="431"/>
      <c r="BAY119" s="431"/>
      <c r="BAZ119" s="431"/>
      <c r="BBA119" s="431"/>
      <c r="BBB119" s="431"/>
      <c r="BBC119" s="431"/>
      <c r="BBD119" s="431"/>
      <c r="BBE119" s="431"/>
      <c r="BBF119" s="431"/>
      <c r="BBG119" s="431"/>
      <c r="BBH119" s="431"/>
      <c r="BBI119" s="431"/>
      <c r="BBJ119" s="431"/>
      <c r="BBK119" s="431"/>
      <c r="BBL119" s="431"/>
      <c r="BBM119" s="431"/>
      <c r="BBN119" s="431"/>
      <c r="BBO119" s="431"/>
      <c r="BBP119" s="431"/>
      <c r="BBQ119" s="431"/>
      <c r="BBR119" s="431"/>
      <c r="BBS119" s="431"/>
      <c r="BBT119" s="431"/>
      <c r="BBU119" s="431"/>
      <c r="BBV119" s="431"/>
      <c r="BBW119" s="431"/>
      <c r="BBX119" s="431"/>
      <c r="BBY119" s="431"/>
      <c r="BBZ119" s="431"/>
      <c r="BCA119" s="431"/>
      <c r="BCB119" s="431"/>
      <c r="BCC119" s="431"/>
      <c r="BCD119" s="431"/>
      <c r="BCE119" s="431"/>
      <c r="BCF119" s="431"/>
      <c r="BCG119" s="431"/>
      <c r="BCH119" s="431"/>
      <c r="BCI119" s="431"/>
      <c r="BCJ119" s="431"/>
      <c r="BCK119" s="431"/>
      <c r="BCL119" s="431"/>
      <c r="BCM119" s="431"/>
      <c r="BCN119" s="431"/>
      <c r="BCO119" s="431"/>
      <c r="BCP119" s="431"/>
      <c r="BCQ119" s="431"/>
      <c r="BCR119" s="431"/>
      <c r="BCS119" s="431"/>
      <c r="BCT119" s="431"/>
      <c r="BCU119" s="431"/>
      <c r="BCV119" s="431"/>
      <c r="BCW119" s="431"/>
      <c r="BCX119" s="431"/>
      <c r="BCY119" s="431"/>
      <c r="BCZ119" s="431"/>
      <c r="BDA119" s="431"/>
      <c r="BDB119" s="431"/>
      <c r="BDC119" s="431"/>
      <c r="BDD119" s="431"/>
      <c r="BDE119" s="431"/>
      <c r="BDF119" s="431"/>
      <c r="BDG119" s="431"/>
      <c r="BDH119" s="431"/>
      <c r="BDI119" s="431"/>
      <c r="BDJ119" s="431"/>
      <c r="BDK119" s="431"/>
      <c r="BDL119" s="431"/>
      <c r="BDM119" s="431"/>
      <c r="BDN119" s="431"/>
      <c r="BDO119" s="431"/>
      <c r="BDP119" s="431"/>
      <c r="BDQ119" s="431"/>
      <c r="BDR119" s="431"/>
      <c r="BDS119" s="431"/>
      <c r="BDT119" s="431"/>
      <c r="BDU119" s="431"/>
      <c r="BDV119" s="431"/>
      <c r="BDW119" s="431"/>
      <c r="BDX119" s="431"/>
      <c r="BDY119" s="431"/>
      <c r="BDZ119" s="431"/>
      <c r="BEA119" s="431"/>
      <c r="BEB119" s="431"/>
      <c r="BEC119" s="431"/>
      <c r="BED119" s="431"/>
      <c r="BEE119" s="431"/>
      <c r="BEF119" s="431"/>
      <c r="BEG119" s="431"/>
      <c r="BEH119" s="431"/>
      <c r="BEI119" s="431"/>
      <c r="BEJ119" s="431"/>
      <c r="BEK119" s="431"/>
      <c r="BEL119" s="431"/>
      <c r="BEM119" s="431"/>
      <c r="BEN119" s="431"/>
      <c r="BEO119" s="431"/>
      <c r="BEP119" s="431"/>
      <c r="BEQ119" s="431"/>
      <c r="BER119" s="431"/>
      <c r="BES119" s="431"/>
      <c r="BET119" s="431"/>
      <c r="BEU119" s="431"/>
      <c r="BEV119" s="431"/>
      <c r="BEW119" s="431"/>
      <c r="BEX119" s="431"/>
      <c r="BEY119" s="431"/>
      <c r="BEZ119" s="431"/>
      <c r="BFA119" s="431"/>
      <c r="BFB119" s="431"/>
      <c r="BFC119" s="431"/>
      <c r="BFD119" s="431"/>
      <c r="BFE119" s="431"/>
      <c r="BFF119" s="431"/>
      <c r="BFG119" s="431"/>
      <c r="BFH119" s="431"/>
      <c r="BFI119" s="431"/>
      <c r="BFJ119" s="431"/>
      <c r="BFK119" s="431"/>
      <c r="BFL119" s="431"/>
      <c r="BFM119" s="431"/>
      <c r="BFN119" s="431"/>
      <c r="BFO119" s="431"/>
      <c r="BFP119" s="431"/>
      <c r="BFQ119" s="431"/>
      <c r="BFR119" s="431"/>
      <c r="BFS119" s="431"/>
      <c r="BFT119" s="431"/>
      <c r="BFU119" s="431"/>
      <c r="BFV119" s="431"/>
      <c r="BFW119" s="431"/>
      <c r="BFX119" s="431"/>
      <c r="BFY119" s="431"/>
      <c r="BFZ119" s="431"/>
      <c r="BGA119" s="431"/>
      <c r="BGB119" s="431"/>
      <c r="BGC119" s="431"/>
      <c r="BGD119" s="431"/>
      <c r="BGE119" s="431"/>
      <c r="BGF119" s="431"/>
      <c r="BGG119" s="431"/>
      <c r="BGH119" s="431"/>
      <c r="BGI119" s="431"/>
      <c r="BGJ119" s="431"/>
      <c r="BGK119" s="431"/>
      <c r="BGL119" s="431"/>
      <c r="BGM119" s="431"/>
      <c r="BGN119" s="431"/>
      <c r="BGO119" s="431"/>
      <c r="BGP119" s="431"/>
      <c r="BGQ119" s="431"/>
      <c r="BGR119" s="431"/>
      <c r="BGS119" s="431"/>
      <c r="BGT119" s="431"/>
      <c r="BGU119" s="431"/>
      <c r="BGV119" s="431"/>
      <c r="BGW119" s="431"/>
      <c r="BGX119" s="431"/>
      <c r="BGY119" s="431"/>
      <c r="BGZ119" s="431"/>
      <c r="BHA119" s="431"/>
      <c r="BHB119" s="431"/>
      <c r="BHC119" s="431"/>
      <c r="BHD119" s="431"/>
      <c r="BHE119" s="431"/>
      <c r="BHF119" s="431"/>
      <c r="BHG119" s="431"/>
      <c r="BHH119" s="431"/>
      <c r="BHI119" s="431"/>
      <c r="BHJ119" s="431"/>
      <c r="BHK119" s="431"/>
      <c r="BHL119" s="431"/>
      <c r="BHM119" s="431"/>
      <c r="BHN119" s="431"/>
      <c r="BHO119" s="431"/>
      <c r="BHP119" s="431"/>
      <c r="BHQ119" s="431"/>
      <c r="BHR119" s="431"/>
      <c r="BHS119" s="431"/>
      <c r="BHT119" s="431"/>
      <c r="BHU119" s="431"/>
      <c r="BHV119" s="431"/>
      <c r="BHW119" s="431"/>
      <c r="BHX119" s="431"/>
      <c r="BHY119" s="431"/>
      <c r="BHZ119" s="431"/>
      <c r="BIA119" s="431"/>
      <c r="BIB119" s="431"/>
      <c r="BIC119" s="431"/>
      <c r="BID119" s="431"/>
      <c r="BIE119" s="431"/>
      <c r="BIF119" s="431"/>
      <c r="BIG119" s="431"/>
      <c r="BIH119" s="431"/>
      <c r="BII119" s="431"/>
      <c r="BIJ119" s="431"/>
      <c r="BIK119" s="431"/>
      <c r="BIL119" s="431"/>
      <c r="BIM119" s="431"/>
      <c r="BIN119" s="431"/>
      <c r="BIO119" s="431"/>
      <c r="BIP119" s="431"/>
      <c r="BIQ119" s="431"/>
      <c r="BIR119" s="431"/>
      <c r="BIS119" s="431"/>
      <c r="BIT119" s="431"/>
      <c r="BIU119" s="431"/>
      <c r="BIV119" s="431"/>
      <c r="BIW119" s="431"/>
      <c r="BIX119" s="431"/>
      <c r="BIY119" s="431"/>
      <c r="BIZ119" s="431"/>
      <c r="BJA119" s="431"/>
      <c r="BJB119" s="431"/>
      <c r="BJC119" s="431"/>
      <c r="BJD119" s="431"/>
      <c r="BJE119" s="431"/>
      <c r="BJF119" s="431"/>
      <c r="BJG119" s="431"/>
      <c r="BJH119" s="431"/>
      <c r="BJI119" s="431"/>
      <c r="BJJ119" s="431"/>
      <c r="BJK119" s="431"/>
      <c r="BJL119" s="431"/>
      <c r="BJM119" s="431"/>
      <c r="BJN119" s="431"/>
      <c r="BJO119" s="431"/>
      <c r="BJP119" s="431"/>
      <c r="BJQ119" s="431"/>
      <c r="BJR119" s="431"/>
      <c r="BJS119" s="431"/>
      <c r="BJT119" s="431"/>
      <c r="BJU119" s="431"/>
      <c r="BJV119" s="431"/>
      <c r="BJW119" s="431"/>
      <c r="BJX119" s="431"/>
      <c r="BJY119" s="431"/>
      <c r="BJZ119" s="431"/>
      <c r="BKA119" s="431"/>
      <c r="BKB119" s="431"/>
      <c r="BKC119" s="431"/>
      <c r="BKD119" s="431"/>
      <c r="BKE119" s="431"/>
      <c r="BKF119" s="431"/>
      <c r="BKG119" s="431"/>
      <c r="BKH119" s="431"/>
      <c r="BKI119" s="431"/>
      <c r="BKJ119" s="431"/>
      <c r="BKK119" s="431"/>
      <c r="BKL119" s="431"/>
      <c r="BKM119" s="431"/>
      <c r="BKN119" s="431"/>
      <c r="BKO119" s="431"/>
      <c r="BKP119" s="431"/>
      <c r="BKQ119" s="431"/>
      <c r="BKR119" s="431"/>
      <c r="BKS119" s="431"/>
      <c r="BKT119" s="431"/>
      <c r="BKU119" s="431"/>
      <c r="BKV119" s="431"/>
      <c r="BKW119" s="431"/>
      <c r="BKX119" s="431"/>
      <c r="BKY119" s="431"/>
      <c r="BKZ119" s="431"/>
      <c r="BLA119" s="431"/>
      <c r="BLB119" s="431"/>
      <c r="BLC119" s="431"/>
      <c r="BLD119" s="431"/>
      <c r="BLE119" s="431"/>
      <c r="BLF119" s="431"/>
      <c r="BLG119" s="431"/>
      <c r="BLH119" s="431"/>
      <c r="BLI119" s="431"/>
      <c r="BLJ119" s="431"/>
      <c r="BLK119" s="431"/>
      <c r="BLL119" s="431"/>
      <c r="BLM119" s="431"/>
      <c r="BLN119" s="431"/>
      <c r="BLO119" s="431"/>
      <c r="BLP119" s="431"/>
      <c r="BLQ119" s="431"/>
      <c r="BLR119" s="431"/>
      <c r="BLS119" s="431"/>
      <c r="BLT119" s="431"/>
      <c r="BLU119" s="431"/>
      <c r="BLV119" s="431"/>
      <c r="BLW119" s="431"/>
      <c r="BLX119" s="431"/>
      <c r="BLY119" s="431"/>
      <c r="BLZ119" s="431"/>
      <c r="BMA119" s="431"/>
      <c r="BMB119" s="431"/>
      <c r="BMC119" s="431"/>
      <c r="BMD119" s="431"/>
      <c r="BME119" s="431"/>
      <c r="BMF119" s="431"/>
      <c r="BMG119" s="431"/>
      <c r="BMH119" s="431"/>
      <c r="BMI119" s="431"/>
      <c r="BMJ119" s="431"/>
      <c r="BMK119" s="431"/>
      <c r="BML119" s="431"/>
      <c r="BMM119" s="431"/>
      <c r="BMN119" s="431"/>
      <c r="BMO119" s="431"/>
      <c r="BMP119" s="431"/>
      <c r="BMQ119" s="431"/>
      <c r="BMR119" s="431"/>
      <c r="BMS119" s="431"/>
      <c r="BMT119" s="431"/>
      <c r="BMU119" s="431"/>
      <c r="BMV119" s="431"/>
      <c r="BMW119" s="431"/>
      <c r="BMX119" s="431"/>
      <c r="BMY119" s="431"/>
      <c r="BMZ119" s="431"/>
      <c r="BNA119" s="431"/>
      <c r="BNB119" s="431"/>
      <c r="BNC119" s="431"/>
      <c r="BND119" s="431"/>
      <c r="BNE119" s="431"/>
      <c r="BNF119" s="431"/>
      <c r="BNG119" s="431"/>
      <c r="BNH119" s="431"/>
      <c r="BNI119" s="431"/>
      <c r="BNJ119" s="431"/>
      <c r="BNK119" s="431"/>
      <c r="BNL119" s="431"/>
      <c r="BNM119" s="431"/>
      <c r="BNN119" s="431"/>
      <c r="BNO119" s="431"/>
      <c r="BNP119" s="431"/>
      <c r="BNQ119" s="431"/>
      <c r="BNR119" s="431"/>
      <c r="BNS119" s="431"/>
      <c r="BNT119" s="431"/>
      <c r="BNU119" s="431"/>
      <c r="BNV119" s="431"/>
      <c r="BNW119" s="431"/>
      <c r="BNX119" s="431"/>
      <c r="BNY119" s="431"/>
      <c r="BNZ119" s="431"/>
      <c r="BOA119" s="431"/>
      <c r="BOB119" s="431"/>
      <c r="BOC119" s="431"/>
      <c r="BOD119" s="431"/>
      <c r="BOE119" s="431"/>
      <c r="BOF119" s="431"/>
      <c r="BOG119" s="431"/>
      <c r="BOH119" s="431"/>
      <c r="BOI119" s="431"/>
      <c r="BOJ119" s="431"/>
      <c r="BOK119" s="431"/>
      <c r="BOL119" s="431"/>
      <c r="BOM119" s="431"/>
      <c r="BON119" s="431"/>
      <c r="BOO119" s="431"/>
      <c r="BOP119" s="431"/>
      <c r="BOQ119" s="431"/>
      <c r="BOR119" s="431"/>
      <c r="BOS119" s="431"/>
      <c r="BOT119" s="431"/>
      <c r="BOU119" s="431"/>
      <c r="BOV119" s="431"/>
      <c r="BOW119" s="431"/>
      <c r="BOX119" s="431"/>
      <c r="BOY119" s="431"/>
      <c r="BOZ119" s="431"/>
      <c r="BPA119" s="431"/>
      <c r="BPB119" s="431"/>
      <c r="BPC119" s="431"/>
      <c r="BPD119" s="431"/>
      <c r="BPE119" s="431"/>
      <c r="BPF119" s="431"/>
      <c r="BPG119" s="431"/>
      <c r="BPH119" s="431"/>
      <c r="BPI119" s="431"/>
      <c r="BPJ119" s="431"/>
      <c r="BPK119" s="431"/>
      <c r="BPL119" s="431"/>
      <c r="BPM119" s="431"/>
      <c r="BPN119" s="431"/>
      <c r="BPO119" s="431"/>
      <c r="BPP119" s="431"/>
      <c r="BPQ119" s="431"/>
      <c r="BPR119" s="431"/>
      <c r="BPS119" s="431"/>
      <c r="BPT119" s="431"/>
      <c r="BPU119" s="431"/>
      <c r="BPV119" s="431"/>
      <c r="BPW119" s="431"/>
      <c r="BPX119" s="431"/>
      <c r="BPY119" s="431"/>
      <c r="BPZ119" s="431"/>
      <c r="BQA119" s="431"/>
      <c r="BQB119" s="431"/>
      <c r="BQC119" s="431"/>
      <c r="BQD119" s="431"/>
      <c r="BQE119" s="431"/>
      <c r="BQF119" s="431"/>
      <c r="BQG119" s="431"/>
      <c r="BQH119" s="431"/>
      <c r="BQI119" s="431"/>
      <c r="BQJ119" s="431"/>
      <c r="BQK119" s="431"/>
      <c r="BQL119" s="431"/>
      <c r="BQM119" s="431"/>
      <c r="BQN119" s="431"/>
      <c r="BQO119" s="431"/>
      <c r="BQP119" s="431"/>
      <c r="BQQ119" s="431"/>
      <c r="BQR119" s="431"/>
      <c r="BQS119" s="431"/>
      <c r="BQT119" s="431"/>
      <c r="BQU119" s="431"/>
      <c r="BQV119" s="431"/>
      <c r="BQW119" s="431"/>
      <c r="BQX119" s="431"/>
      <c r="BQY119" s="431"/>
      <c r="BQZ119" s="431"/>
      <c r="BRA119" s="431"/>
      <c r="BRB119" s="431"/>
      <c r="BRC119" s="431"/>
      <c r="BRD119" s="431"/>
      <c r="BRE119" s="431"/>
      <c r="BRF119" s="431"/>
      <c r="BRG119" s="431"/>
      <c r="BRH119" s="431"/>
      <c r="BRI119" s="431"/>
      <c r="BRJ119" s="431"/>
      <c r="BRK119" s="431"/>
      <c r="BRL119" s="431"/>
      <c r="BRM119" s="431"/>
      <c r="BRN119" s="431"/>
      <c r="BRO119" s="431"/>
      <c r="BRP119" s="431"/>
      <c r="BRQ119" s="431"/>
      <c r="BRR119" s="431"/>
      <c r="BRS119" s="431"/>
      <c r="BRT119" s="431"/>
      <c r="BRU119" s="431"/>
    </row>
    <row r="120" spans="1:1841" ht="29.25" customHeight="1" x14ac:dyDescent="0.3">
      <c r="A120" s="792"/>
      <c r="B120" s="476">
        <v>5</v>
      </c>
      <c r="C120" s="476" t="s">
        <v>150</v>
      </c>
      <c r="D120" s="465">
        <f t="shared" si="52"/>
        <v>59182897.916666701</v>
      </c>
      <c r="E120" s="477">
        <v>1</v>
      </c>
      <c r="F120" s="464">
        <v>0</v>
      </c>
      <c r="G120" s="464">
        <v>0</v>
      </c>
      <c r="H120" s="464">
        <f t="shared" si="53"/>
        <v>0</v>
      </c>
      <c r="I120" s="477">
        <v>0</v>
      </c>
      <c r="J120" s="478">
        <v>0</v>
      </c>
      <c r="K120" s="464">
        <v>0</v>
      </c>
      <c r="L120" s="479"/>
      <c r="M120" s="476"/>
      <c r="N120" s="478"/>
      <c r="O120" s="476"/>
      <c r="P120" s="478"/>
      <c r="Q120" s="476"/>
      <c r="R120" s="478"/>
      <c r="S120" s="476"/>
      <c r="T120" s="478"/>
      <c r="U120" s="476"/>
      <c r="V120" s="478"/>
      <c r="W120" s="478"/>
      <c r="X120" s="480">
        <f t="shared" si="54"/>
        <v>0</v>
      </c>
      <c r="Y120" s="469">
        <f t="shared" si="55"/>
        <v>0</v>
      </c>
      <c r="Z120" s="480">
        <f t="shared" si="56"/>
        <v>0</v>
      </c>
      <c r="AA120" s="470">
        <f t="shared" si="57"/>
        <v>0</v>
      </c>
      <c r="AB120" s="521"/>
      <c r="AC120" s="486"/>
      <c r="AD120" s="527"/>
      <c r="AE120" s="527"/>
      <c r="AF120" s="527"/>
      <c r="AG120" s="527"/>
      <c r="AH120" s="431"/>
      <c r="AI120" s="431"/>
      <c r="AJ120" s="431"/>
      <c r="AK120" s="431"/>
      <c r="AL120" s="431"/>
      <c r="AM120" s="431"/>
      <c r="AN120" s="431"/>
      <c r="AO120" s="431"/>
      <c r="AP120" s="431"/>
      <c r="AQ120" s="431"/>
      <c r="AR120" s="431"/>
      <c r="AS120" s="431"/>
      <c r="AT120" s="431"/>
      <c r="AU120" s="431"/>
      <c r="AV120" s="431"/>
      <c r="AW120" s="431"/>
      <c r="AX120" s="431"/>
      <c r="AY120" s="431"/>
      <c r="AZ120" s="431"/>
      <c r="BA120" s="431"/>
      <c r="BB120" s="431"/>
      <c r="BC120" s="431"/>
      <c r="BD120" s="431"/>
      <c r="BE120" s="431"/>
      <c r="BF120" s="431"/>
      <c r="BG120" s="431"/>
      <c r="BH120" s="431"/>
      <c r="BI120" s="431"/>
      <c r="BJ120" s="431"/>
      <c r="BK120" s="431"/>
      <c r="BL120" s="431"/>
      <c r="BM120" s="431"/>
      <c r="BN120" s="431"/>
      <c r="BO120" s="431"/>
      <c r="BP120" s="431"/>
      <c r="BQ120" s="431"/>
      <c r="BR120" s="431"/>
      <c r="BS120" s="431"/>
      <c r="BT120" s="431"/>
      <c r="BU120" s="431"/>
      <c r="BV120" s="431"/>
      <c r="BW120" s="431"/>
      <c r="BX120" s="431"/>
      <c r="BY120" s="431"/>
      <c r="BZ120" s="431"/>
      <c r="CA120" s="431"/>
      <c r="CB120" s="431"/>
      <c r="CC120" s="431"/>
      <c r="CD120" s="431"/>
      <c r="CE120" s="431"/>
      <c r="CF120" s="431"/>
      <c r="CG120" s="431"/>
      <c r="CH120" s="431"/>
      <c r="CI120" s="431"/>
      <c r="CJ120" s="431"/>
      <c r="CK120" s="431"/>
      <c r="CL120" s="431"/>
      <c r="CM120" s="431"/>
      <c r="CN120" s="431"/>
      <c r="CO120" s="431"/>
      <c r="CP120" s="431"/>
      <c r="CQ120" s="431"/>
      <c r="CR120" s="431"/>
      <c r="CS120" s="431"/>
      <c r="CT120" s="431"/>
      <c r="CU120" s="431"/>
      <c r="CV120" s="431"/>
      <c r="CW120" s="431"/>
      <c r="CX120" s="431"/>
      <c r="CY120" s="431"/>
      <c r="CZ120" s="431"/>
      <c r="DA120" s="431"/>
      <c r="DB120" s="431"/>
      <c r="DC120" s="431"/>
      <c r="DD120" s="431"/>
      <c r="DE120" s="431"/>
      <c r="DF120" s="431"/>
      <c r="DG120" s="431"/>
      <c r="DH120" s="431"/>
      <c r="DI120" s="431"/>
      <c r="DJ120" s="431"/>
      <c r="DK120" s="431"/>
      <c r="DL120" s="431"/>
      <c r="DM120" s="431"/>
      <c r="DN120" s="431"/>
      <c r="DO120" s="431"/>
      <c r="DP120" s="431"/>
      <c r="DQ120" s="431"/>
      <c r="DR120" s="431"/>
      <c r="DS120" s="431"/>
      <c r="DT120" s="431"/>
      <c r="DU120" s="431"/>
      <c r="DV120" s="431"/>
      <c r="DW120" s="431"/>
      <c r="DX120" s="431"/>
      <c r="DY120" s="431"/>
      <c r="DZ120" s="431"/>
      <c r="EA120" s="431"/>
      <c r="EB120" s="431"/>
      <c r="EC120" s="431"/>
      <c r="ED120" s="431"/>
      <c r="EE120" s="431"/>
      <c r="EF120" s="431"/>
      <c r="EG120" s="431"/>
      <c r="EH120" s="431"/>
      <c r="EI120" s="431"/>
      <c r="EJ120" s="431"/>
      <c r="EK120" s="431"/>
      <c r="EL120" s="431"/>
      <c r="EM120" s="431"/>
      <c r="EN120" s="431"/>
      <c r="EO120" s="431"/>
      <c r="EP120" s="431"/>
      <c r="EQ120" s="431"/>
      <c r="ER120" s="431"/>
      <c r="ES120" s="431"/>
      <c r="ET120" s="431"/>
      <c r="EU120" s="431"/>
      <c r="EV120" s="431"/>
      <c r="EW120" s="431"/>
      <c r="EX120" s="431"/>
      <c r="EY120" s="431"/>
      <c r="EZ120" s="431"/>
      <c r="FA120" s="431"/>
      <c r="FB120" s="431"/>
      <c r="FC120" s="431"/>
      <c r="FD120" s="431"/>
      <c r="FE120" s="431"/>
      <c r="FF120" s="431"/>
      <c r="FG120" s="431"/>
      <c r="FH120" s="431"/>
      <c r="FI120" s="431"/>
      <c r="FJ120" s="431"/>
      <c r="FK120" s="431"/>
      <c r="FL120" s="431"/>
      <c r="FM120" s="431"/>
      <c r="FN120" s="431"/>
      <c r="FO120" s="431"/>
      <c r="FP120" s="431"/>
      <c r="FQ120" s="431"/>
      <c r="FR120" s="431"/>
      <c r="FS120" s="431"/>
      <c r="FT120" s="431"/>
      <c r="FU120" s="431"/>
      <c r="FV120" s="431"/>
      <c r="FW120" s="431"/>
      <c r="FX120" s="431"/>
      <c r="FY120" s="431"/>
      <c r="FZ120" s="431"/>
      <c r="GA120" s="431"/>
      <c r="GB120" s="431"/>
      <c r="GC120" s="431"/>
      <c r="GD120" s="431"/>
      <c r="GE120" s="431"/>
      <c r="GF120" s="431"/>
      <c r="GG120" s="431"/>
      <c r="GH120" s="431"/>
      <c r="GI120" s="431"/>
      <c r="GJ120" s="431"/>
      <c r="GK120" s="431"/>
      <c r="GL120" s="431"/>
      <c r="GM120" s="431"/>
      <c r="GN120" s="431"/>
      <c r="GO120" s="431"/>
      <c r="GP120" s="431"/>
      <c r="GQ120" s="431"/>
      <c r="GR120" s="431"/>
      <c r="GS120" s="431"/>
      <c r="GT120" s="431"/>
      <c r="GU120" s="431"/>
      <c r="GV120" s="431"/>
      <c r="GW120" s="431"/>
      <c r="GX120" s="431"/>
      <c r="GY120" s="431"/>
      <c r="GZ120" s="431"/>
      <c r="HA120" s="431"/>
      <c r="HB120" s="431"/>
      <c r="HC120" s="431"/>
      <c r="HD120" s="431"/>
      <c r="HE120" s="431"/>
      <c r="HF120" s="431"/>
      <c r="HG120" s="431"/>
      <c r="HH120" s="431"/>
      <c r="HI120" s="431"/>
      <c r="HJ120" s="431"/>
      <c r="HK120" s="431"/>
      <c r="HL120" s="431"/>
      <c r="HM120" s="431"/>
      <c r="HN120" s="431"/>
      <c r="HO120" s="431"/>
      <c r="HP120" s="431"/>
      <c r="HQ120" s="431"/>
      <c r="HR120" s="431"/>
      <c r="HS120" s="431"/>
      <c r="HT120" s="431"/>
      <c r="HU120" s="431"/>
      <c r="HV120" s="431"/>
      <c r="HW120" s="431"/>
      <c r="HX120" s="431"/>
      <c r="HY120" s="431"/>
      <c r="HZ120" s="431"/>
      <c r="IA120" s="431"/>
      <c r="IB120" s="431"/>
      <c r="IC120" s="431"/>
      <c r="ID120" s="431"/>
      <c r="IE120" s="431"/>
      <c r="IF120" s="431"/>
      <c r="IG120" s="431"/>
      <c r="IH120" s="431"/>
      <c r="II120" s="431"/>
      <c r="IJ120" s="431"/>
      <c r="IK120" s="431"/>
      <c r="IL120" s="431"/>
      <c r="IM120" s="431"/>
      <c r="IN120" s="431"/>
      <c r="IO120" s="431"/>
      <c r="IP120" s="431"/>
      <c r="IQ120" s="431"/>
      <c r="IR120" s="431"/>
      <c r="IS120" s="431"/>
      <c r="IT120" s="431"/>
      <c r="IU120" s="431"/>
      <c r="IV120" s="431"/>
      <c r="IW120" s="431"/>
      <c r="IX120" s="431"/>
      <c r="IY120" s="431"/>
      <c r="IZ120" s="431"/>
      <c r="JA120" s="431"/>
      <c r="JB120" s="431"/>
      <c r="JC120" s="431"/>
      <c r="JD120" s="431"/>
      <c r="JE120" s="431"/>
      <c r="JF120" s="431"/>
      <c r="JG120" s="431"/>
      <c r="JH120" s="431"/>
      <c r="JI120" s="431"/>
      <c r="JJ120" s="431"/>
      <c r="JK120" s="431"/>
      <c r="JL120" s="431"/>
      <c r="JM120" s="431"/>
      <c r="JN120" s="431"/>
      <c r="JO120" s="431"/>
      <c r="JP120" s="431"/>
      <c r="JQ120" s="431"/>
      <c r="JR120" s="431"/>
      <c r="JS120" s="431"/>
      <c r="JT120" s="431"/>
      <c r="JU120" s="431"/>
      <c r="JV120" s="431"/>
      <c r="JW120" s="431"/>
      <c r="JX120" s="431"/>
      <c r="JY120" s="431"/>
      <c r="JZ120" s="431"/>
      <c r="KA120" s="431"/>
      <c r="KB120" s="431"/>
      <c r="KC120" s="431"/>
      <c r="KD120" s="431"/>
      <c r="KE120" s="431"/>
      <c r="KF120" s="431"/>
      <c r="KG120" s="431"/>
      <c r="KH120" s="431"/>
      <c r="KI120" s="431"/>
      <c r="KJ120" s="431"/>
      <c r="KK120" s="431"/>
      <c r="KL120" s="431"/>
      <c r="KM120" s="431"/>
      <c r="KN120" s="431"/>
      <c r="KO120" s="431"/>
      <c r="KP120" s="431"/>
      <c r="KQ120" s="431"/>
      <c r="KR120" s="431"/>
      <c r="KS120" s="431"/>
      <c r="KT120" s="431"/>
      <c r="KU120" s="431"/>
      <c r="KV120" s="431"/>
      <c r="KW120" s="431"/>
      <c r="KX120" s="431"/>
      <c r="KY120" s="431"/>
      <c r="KZ120" s="431"/>
      <c r="LA120" s="431"/>
      <c r="LB120" s="431"/>
      <c r="LC120" s="431"/>
      <c r="LD120" s="431"/>
      <c r="LE120" s="431"/>
      <c r="LF120" s="431"/>
      <c r="LG120" s="431"/>
      <c r="LH120" s="431"/>
      <c r="LI120" s="431"/>
      <c r="LJ120" s="431"/>
      <c r="LK120" s="431"/>
      <c r="LL120" s="431"/>
      <c r="LM120" s="431"/>
      <c r="LN120" s="431"/>
      <c r="LO120" s="431"/>
      <c r="LP120" s="431"/>
      <c r="LQ120" s="431"/>
      <c r="LR120" s="431"/>
      <c r="LS120" s="431"/>
      <c r="LT120" s="431"/>
      <c r="LU120" s="431"/>
      <c r="LV120" s="431"/>
      <c r="LW120" s="431"/>
      <c r="LX120" s="431"/>
      <c r="LY120" s="431"/>
      <c r="LZ120" s="431"/>
      <c r="MA120" s="431"/>
      <c r="MB120" s="431"/>
      <c r="MC120" s="431"/>
      <c r="MD120" s="431"/>
      <c r="ME120" s="431"/>
      <c r="MF120" s="431"/>
      <c r="MG120" s="431"/>
      <c r="MH120" s="431"/>
      <c r="MI120" s="431"/>
      <c r="MJ120" s="431"/>
      <c r="MK120" s="431"/>
      <c r="ML120" s="431"/>
      <c r="MM120" s="431"/>
      <c r="MN120" s="431"/>
      <c r="MO120" s="431"/>
      <c r="MP120" s="431"/>
      <c r="MQ120" s="431"/>
      <c r="MR120" s="431"/>
      <c r="MS120" s="431"/>
      <c r="MT120" s="431"/>
      <c r="MU120" s="431"/>
      <c r="MV120" s="431"/>
      <c r="MW120" s="431"/>
      <c r="MX120" s="431"/>
      <c r="MY120" s="431"/>
      <c r="MZ120" s="431"/>
      <c r="NA120" s="431"/>
      <c r="NB120" s="431"/>
      <c r="NC120" s="431"/>
      <c r="ND120" s="431"/>
      <c r="NE120" s="431"/>
      <c r="NF120" s="431"/>
      <c r="NG120" s="431"/>
      <c r="NH120" s="431"/>
      <c r="NI120" s="431"/>
      <c r="NJ120" s="431"/>
      <c r="NK120" s="431"/>
      <c r="NL120" s="431"/>
      <c r="NM120" s="431"/>
      <c r="NN120" s="431"/>
      <c r="NO120" s="431"/>
      <c r="NP120" s="431"/>
      <c r="NQ120" s="431"/>
      <c r="NR120" s="431"/>
      <c r="NS120" s="431"/>
      <c r="NT120" s="431"/>
      <c r="NU120" s="431"/>
      <c r="NV120" s="431"/>
      <c r="NW120" s="431"/>
      <c r="NX120" s="431"/>
      <c r="NY120" s="431"/>
      <c r="NZ120" s="431"/>
      <c r="OA120" s="431"/>
      <c r="OB120" s="431"/>
      <c r="OC120" s="431"/>
      <c r="OD120" s="431"/>
      <c r="OE120" s="431"/>
      <c r="OF120" s="431"/>
      <c r="OG120" s="431"/>
      <c r="OH120" s="431"/>
      <c r="OI120" s="431"/>
      <c r="OJ120" s="431"/>
      <c r="OK120" s="431"/>
      <c r="OL120" s="431"/>
      <c r="OM120" s="431"/>
      <c r="ON120" s="431"/>
      <c r="OO120" s="431"/>
      <c r="OP120" s="431"/>
      <c r="OQ120" s="431"/>
      <c r="OR120" s="431"/>
      <c r="OS120" s="431"/>
      <c r="OT120" s="431"/>
      <c r="OU120" s="431"/>
      <c r="OV120" s="431"/>
      <c r="OW120" s="431"/>
      <c r="OX120" s="431"/>
      <c r="OY120" s="431"/>
      <c r="OZ120" s="431"/>
      <c r="PA120" s="431"/>
      <c r="PB120" s="431"/>
      <c r="PC120" s="431"/>
      <c r="PD120" s="431"/>
      <c r="PE120" s="431"/>
      <c r="PF120" s="431"/>
      <c r="PG120" s="431"/>
      <c r="PH120" s="431"/>
      <c r="PI120" s="431"/>
      <c r="PJ120" s="431"/>
      <c r="PK120" s="431"/>
      <c r="PL120" s="431"/>
      <c r="PM120" s="431"/>
      <c r="PN120" s="431"/>
      <c r="PO120" s="431"/>
      <c r="PP120" s="431"/>
      <c r="PQ120" s="431"/>
      <c r="PR120" s="431"/>
      <c r="PS120" s="431"/>
      <c r="PT120" s="431"/>
      <c r="PU120" s="431"/>
      <c r="PV120" s="431"/>
      <c r="PW120" s="431"/>
      <c r="PX120" s="431"/>
      <c r="PY120" s="431"/>
      <c r="PZ120" s="431"/>
      <c r="QA120" s="431"/>
      <c r="QB120" s="431"/>
      <c r="QC120" s="431"/>
      <c r="QD120" s="431"/>
      <c r="QE120" s="431"/>
      <c r="QF120" s="431"/>
      <c r="QG120" s="431"/>
      <c r="QH120" s="431"/>
      <c r="QI120" s="431"/>
      <c r="QJ120" s="431"/>
      <c r="QK120" s="431"/>
      <c r="QL120" s="431"/>
      <c r="QM120" s="431"/>
      <c r="QN120" s="431"/>
      <c r="QO120" s="431"/>
      <c r="QP120" s="431"/>
      <c r="QQ120" s="431"/>
      <c r="QR120" s="431"/>
      <c r="QS120" s="431"/>
      <c r="QT120" s="431"/>
      <c r="QU120" s="431"/>
      <c r="QV120" s="431"/>
      <c r="QW120" s="431"/>
      <c r="QX120" s="431"/>
      <c r="QY120" s="431"/>
      <c r="QZ120" s="431"/>
      <c r="RA120" s="431"/>
      <c r="RB120" s="431"/>
      <c r="RC120" s="431"/>
      <c r="RD120" s="431"/>
      <c r="RE120" s="431"/>
      <c r="RF120" s="431"/>
      <c r="RG120" s="431"/>
      <c r="RH120" s="431"/>
      <c r="RI120" s="431"/>
      <c r="RJ120" s="431"/>
      <c r="RK120" s="431"/>
      <c r="RL120" s="431"/>
      <c r="RM120" s="431"/>
      <c r="RN120" s="431"/>
      <c r="RO120" s="431"/>
      <c r="RP120" s="431"/>
      <c r="RQ120" s="431"/>
      <c r="RR120" s="431"/>
      <c r="RS120" s="431"/>
      <c r="RT120" s="431"/>
      <c r="RU120" s="431"/>
      <c r="RV120" s="431"/>
      <c r="RW120" s="431"/>
      <c r="RX120" s="431"/>
      <c r="RY120" s="431"/>
      <c r="RZ120" s="431"/>
      <c r="SA120" s="431"/>
      <c r="SB120" s="431"/>
      <c r="SC120" s="431"/>
      <c r="SD120" s="431"/>
      <c r="SE120" s="431"/>
      <c r="SF120" s="431"/>
      <c r="SG120" s="431"/>
      <c r="SH120" s="431"/>
      <c r="SI120" s="431"/>
      <c r="SJ120" s="431"/>
      <c r="SK120" s="431"/>
      <c r="SL120" s="431"/>
      <c r="SM120" s="431"/>
      <c r="SN120" s="431"/>
      <c r="SO120" s="431"/>
      <c r="SP120" s="431"/>
      <c r="SQ120" s="431"/>
      <c r="SR120" s="431"/>
      <c r="SS120" s="431"/>
      <c r="ST120" s="431"/>
      <c r="SU120" s="431"/>
      <c r="SV120" s="431"/>
      <c r="SW120" s="431"/>
      <c r="SX120" s="431"/>
      <c r="SY120" s="431"/>
      <c r="SZ120" s="431"/>
      <c r="TA120" s="431"/>
      <c r="TB120" s="431"/>
      <c r="TC120" s="431"/>
      <c r="TD120" s="431"/>
      <c r="TE120" s="431"/>
      <c r="TF120" s="431"/>
      <c r="TG120" s="431"/>
      <c r="TH120" s="431"/>
      <c r="TI120" s="431"/>
      <c r="TJ120" s="431"/>
      <c r="TK120" s="431"/>
      <c r="TL120" s="431"/>
      <c r="TM120" s="431"/>
      <c r="TN120" s="431"/>
      <c r="TO120" s="431"/>
      <c r="TP120" s="431"/>
      <c r="TQ120" s="431"/>
      <c r="TR120" s="431"/>
      <c r="TS120" s="431"/>
      <c r="TT120" s="431"/>
      <c r="TU120" s="431"/>
      <c r="TV120" s="431"/>
      <c r="TW120" s="431"/>
      <c r="TX120" s="431"/>
      <c r="TY120" s="431"/>
      <c r="TZ120" s="431"/>
      <c r="UA120" s="431"/>
      <c r="UB120" s="431"/>
      <c r="UC120" s="431"/>
      <c r="UD120" s="431"/>
      <c r="UE120" s="431"/>
      <c r="UF120" s="431"/>
      <c r="UG120" s="431"/>
      <c r="UH120" s="431"/>
      <c r="UI120" s="431"/>
      <c r="UJ120" s="431"/>
      <c r="UK120" s="431"/>
      <c r="UL120" s="431"/>
      <c r="UM120" s="431"/>
      <c r="UN120" s="431"/>
      <c r="UO120" s="431"/>
      <c r="UP120" s="431"/>
      <c r="UQ120" s="431"/>
      <c r="UR120" s="431"/>
      <c r="US120" s="431"/>
      <c r="UT120" s="431"/>
      <c r="UU120" s="431"/>
      <c r="UV120" s="431"/>
      <c r="UW120" s="431"/>
      <c r="UX120" s="431"/>
      <c r="UY120" s="431"/>
      <c r="UZ120" s="431"/>
      <c r="VA120" s="431"/>
      <c r="VB120" s="431"/>
      <c r="VC120" s="431"/>
      <c r="VD120" s="431"/>
      <c r="VE120" s="431"/>
      <c r="VF120" s="431"/>
      <c r="VG120" s="431"/>
      <c r="VH120" s="431"/>
      <c r="VI120" s="431"/>
      <c r="VJ120" s="431"/>
      <c r="VK120" s="431"/>
      <c r="VL120" s="431"/>
      <c r="VM120" s="431"/>
      <c r="VN120" s="431"/>
      <c r="VO120" s="431"/>
      <c r="VP120" s="431"/>
      <c r="VQ120" s="431"/>
      <c r="VR120" s="431"/>
      <c r="VS120" s="431"/>
      <c r="VT120" s="431"/>
      <c r="VU120" s="431"/>
      <c r="VV120" s="431"/>
      <c r="VW120" s="431"/>
      <c r="VX120" s="431"/>
      <c r="VY120" s="431"/>
      <c r="VZ120" s="431"/>
      <c r="WA120" s="431"/>
      <c r="WB120" s="431"/>
      <c r="WC120" s="431"/>
      <c r="WD120" s="431"/>
      <c r="WE120" s="431"/>
      <c r="WF120" s="431"/>
      <c r="WG120" s="431"/>
      <c r="WH120" s="431"/>
      <c r="WI120" s="431"/>
      <c r="WJ120" s="431"/>
      <c r="WK120" s="431"/>
      <c r="WL120" s="431"/>
      <c r="WM120" s="431"/>
      <c r="WN120" s="431"/>
      <c r="WO120" s="431"/>
      <c r="WP120" s="431"/>
      <c r="WQ120" s="431"/>
      <c r="WR120" s="431"/>
      <c r="WS120" s="431"/>
      <c r="WT120" s="431"/>
      <c r="WU120" s="431"/>
      <c r="WV120" s="431"/>
      <c r="WW120" s="431"/>
      <c r="WX120" s="431"/>
      <c r="WY120" s="431"/>
      <c r="WZ120" s="431"/>
      <c r="XA120" s="431"/>
      <c r="XB120" s="431"/>
      <c r="XC120" s="431"/>
      <c r="XD120" s="431"/>
      <c r="XE120" s="431"/>
      <c r="XF120" s="431"/>
      <c r="XG120" s="431"/>
      <c r="XH120" s="431"/>
      <c r="XI120" s="431"/>
      <c r="XJ120" s="431"/>
      <c r="XK120" s="431"/>
      <c r="XL120" s="431"/>
      <c r="XM120" s="431"/>
      <c r="XN120" s="431"/>
      <c r="XO120" s="431"/>
      <c r="XP120" s="431"/>
      <c r="XQ120" s="431"/>
      <c r="XR120" s="431"/>
      <c r="XS120" s="431"/>
      <c r="XT120" s="431"/>
      <c r="XU120" s="431"/>
      <c r="XV120" s="431"/>
      <c r="XW120" s="431"/>
      <c r="XX120" s="431"/>
      <c r="XY120" s="431"/>
      <c r="XZ120" s="431"/>
      <c r="YA120" s="431"/>
      <c r="YB120" s="431"/>
      <c r="YC120" s="431"/>
      <c r="YD120" s="431"/>
      <c r="YE120" s="431"/>
      <c r="YF120" s="431"/>
      <c r="YG120" s="431"/>
      <c r="YH120" s="431"/>
      <c r="YI120" s="431"/>
      <c r="YJ120" s="431"/>
      <c r="YK120" s="431"/>
      <c r="YL120" s="431"/>
      <c r="YM120" s="431"/>
      <c r="YN120" s="431"/>
      <c r="YO120" s="431"/>
      <c r="YP120" s="431"/>
      <c r="YQ120" s="431"/>
      <c r="YR120" s="431"/>
      <c r="YS120" s="431"/>
      <c r="YT120" s="431"/>
      <c r="YU120" s="431"/>
      <c r="YV120" s="431"/>
      <c r="YW120" s="431"/>
      <c r="YX120" s="431"/>
      <c r="YY120" s="431"/>
      <c r="YZ120" s="431"/>
      <c r="ZA120" s="431"/>
      <c r="ZB120" s="431"/>
      <c r="ZC120" s="431"/>
      <c r="ZD120" s="431"/>
      <c r="ZE120" s="431"/>
      <c r="ZF120" s="431"/>
      <c r="ZG120" s="431"/>
      <c r="ZH120" s="431"/>
      <c r="ZI120" s="431"/>
      <c r="ZJ120" s="431"/>
      <c r="ZK120" s="431"/>
      <c r="ZL120" s="431"/>
      <c r="ZM120" s="431"/>
      <c r="ZN120" s="431"/>
      <c r="ZO120" s="431"/>
      <c r="ZP120" s="431"/>
      <c r="ZQ120" s="431"/>
      <c r="ZR120" s="431"/>
      <c r="ZS120" s="431"/>
      <c r="ZT120" s="431"/>
      <c r="ZU120" s="431"/>
      <c r="ZV120" s="431"/>
      <c r="ZW120" s="431"/>
      <c r="ZX120" s="431"/>
      <c r="ZY120" s="431"/>
      <c r="ZZ120" s="431"/>
      <c r="AAA120" s="431"/>
      <c r="AAB120" s="431"/>
      <c r="AAC120" s="431"/>
      <c r="AAD120" s="431"/>
      <c r="AAE120" s="431"/>
      <c r="AAF120" s="431"/>
      <c r="AAG120" s="431"/>
      <c r="AAH120" s="431"/>
      <c r="AAI120" s="431"/>
      <c r="AAJ120" s="431"/>
      <c r="AAK120" s="431"/>
      <c r="AAL120" s="431"/>
      <c r="AAM120" s="431"/>
      <c r="AAN120" s="431"/>
      <c r="AAO120" s="431"/>
      <c r="AAP120" s="431"/>
      <c r="AAQ120" s="431"/>
      <c r="AAR120" s="431"/>
      <c r="AAS120" s="431"/>
      <c r="AAT120" s="431"/>
      <c r="AAU120" s="431"/>
      <c r="AAV120" s="431"/>
      <c r="AAW120" s="431"/>
      <c r="AAX120" s="431"/>
      <c r="AAY120" s="431"/>
      <c r="AAZ120" s="431"/>
      <c r="ABA120" s="431"/>
      <c r="ABB120" s="431"/>
      <c r="ABC120" s="431"/>
      <c r="ABD120" s="431"/>
      <c r="ABE120" s="431"/>
      <c r="ABF120" s="431"/>
      <c r="ABG120" s="431"/>
      <c r="ABH120" s="431"/>
      <c r="ABI120" s="431"/>
      <c r="ABJ120" s="431"/>
      <c r="ABK120" s="431"/>
      <c r="ABL120" s="431"/>
      <c r="ABM120" s="431"/>
      <c r="ABN120" s="431"/>
      <c r="ABO120" s="431"/>
      <c r="ABP120" s="431"/>
      <c r="ABQ120" s="431"/>
      <c r="ABR120" s="431"/>
      <c r="ABS120" s="431"/>
      <c r="ABT120" s="431"/>
      <c r="ABU120" s="431"/>
      <c r="ABV120" s="431"/>
      <c r="ABW120" s="431"/>
      <c r="ABX120" s="431"/>
      <c r="ABY120" s="431"/>
      <c r="ABZ120" s="431"/>
      <c r="ACA120" s="431"/>
      <c r="ACB120" s="431"/>
      <c r="ACC120" s="431"/>
      <c r="ACD120" s="431"/>
      <c r="ACE120" s="431"/>
      <c r="ACF120" s="431"/>
      <c r="ACG120" s="431"/>
      <c r="ACH120" s="431"/>
      <c r="ACI120" s="431"/>
      <c r="ACJ120" s="431"/>
      <c r="ACK120" s="431"/>
      <c r="ACL120" s="431"/>
      <c r="ACM120" s="431"/>
      <c r="ACN120" s="431"/>
      <c r="ACO120" s="431"/>
      <c r="ACP120" s="431"/>
      <c r="ACQ120" s="431"/>
      <c r="ACR120" s="431"/>
      <c r="ACS120" s="431"/>
      <c r="ACT120" s="431"/>
      <c r="ACU120" s="431"/>
      <c r="ACV120" s="431"/>
      <c r="ACW120" s="431"/>
      <c r="ACX120" s="431"/>
      <c r="ACY120" s="431"/>
      <c r="ACZ120" s="431"/>
      <c r="ADA120" s="431"/>
      <c r="ADB120" s="431"/>
      <c r="ADC120" s="431"/>
      <c r="ADD120" s="431"/>
      <c r="ADE120" s="431"/>
      <c r="ADF120" s="431"/>
      <c r="ADG120" s="431"/>
      <c r="ADH120" s="431"/>
      <c r="ADI120" s="431"/>
      <c r="ADJ120" s="431"/>
      <c r="ADK120" s="431"/>
      <c r="ADL120" s="431"/>
      <c r="ADM120" s="431"/>
      <c r="ADN120" s="431"/>
      <c r="ADO120" s="431"/>
      <c r="ADP120" s="431"/>
      <c r="ADQ120" s="431"/>
      <c r="ADR120" s="431"/>
      <c r="ADS120" s="431"/>
      <c r="ADT120" s="431"/>
      <c r="ADU120" s="431"/>
      <c r="ADV120" s="431"/>
      <c r="ADW120" s="431"/>
      <c r="ADX120" s="431"/>
      <c r="ADY120" s="431"/>
      <c r="ADZ120" s="431"/>
      <c r="AEA120" s="431"/>
      <c r="AEB120" s="431"/>
      <c r="AEC120" s="431"/>
      <c r="AED120" s="431"/>
      <c r="AEE120" s="431"/>
      <c r="AEF120" s="431"/>
      <c r="AEG120" s="431"/>
      <c r="AEH120" s="431"/>
      <c r="AEI120" s="431"/>
      <c r="AEJ120" s="431"/>
      <c r="AEK120" s="431"/>
      <c r="AEL120" s="431"/>
      <c r="AEM120" s="431"/>
      <c r="AEN120" s="431"/>
      <c r="AEO120" s="431"/>
      <c r="AEP120" s="431"/>
      <c r="AEQ120" s="431"/>
      <c r="AER120" s="431"/>
      <c r="AES120" s="431"/>
      <c r="AET120" s="431"/>
      <c r="AEU120" s="431"/>
      <c r="AEV120" s="431"/>
      <c r="AEW120" s="431"/>
      <c r="AEX120" s="431"/>
      <c r="AEY120" s="431"/>
      <c r="AEZ120" s="431"/>
      <c r="AFA120" s="431"/>
      <c r="AFB120" s="431"/>
      <c r="AFC120" s="431"/>
      <c r="AFD120" s="431"/>
      <c r="AFE120" s="431"/>
      <c r="AFF120" s="431"/>
      <c r="AFG120" s="431"/>
      <c r="AFH120" s="431"/>
      <c r="AFI120" s="431"/>
      <c r="AFJ120" s="431"/>
      <c r="AFK120" s="431"/>
      <c r="AFL120" s="431"/>
      <c r="AFM120" s="431"/>
      <c r="AFN120" s="431"/>
      <c r="AFO120" s="431"/>
      <c r="AFP120" s="431"/>
      <c r="AFQ120" s="431"/>
      <c r="AFR120" s="431"/>
      <c r="AFS120" s="431"/>
      <c r="AFT120" s="431"/>
      <c r="AFU120" s="431"/>
      <c r="AFV120" s="431"/>
      <c r="AFW120" s="431"/>
      <c r="AFX120" s="431"/>
      <c r="AFY120" s="431"/>
      <c r="AFZ120" s="431"/>
      <c r="AGA120" s="431"/>
      <c r="AGB120" s="431"/>
      <c r="AGC120" s="431"/>
      <c r="AGD120" s="431"/>
      <c r="AGE120" s="431"/>
      <c r="AGF120" s="431"/>
      <c r="AGG120" s="431"/>
      <c r="AGH120" s="431"/>
      <c r="AGI120" s="431"/>
      <c r="AGJ120" s="431"/>
      <c r="AGK120" s="431"/>
      <c r="AGL120" s="431"/>
      <c r="AGM120" s="431"/>
      <c r="AGN120" s="431"/>
      <c r="AGO120" s="431"/>
      <c r="AGP120" s="431"/>
      <c r="AGQ120" s="431"/>
      <c r="AGR120" s="431"/>
      <c r="AGS120" s="431"/>
      <c r="AGT120" s="431"/>
      <c r="AGU120" s="431"/>
      <c r="AGV120" s="431"/>
      <c r="AGW120" s="431"/>
      <c r="AGX120" s="431"/>
      <c r="AGY120" s="431"/>
      <c r="AGZ120" s="431"/>
      <c r="AHA120" s="431"/>
      <c r="AHB120" s="431"/>
      <c r="AHC120" s="431"/>
      <c r="AHD120" s="431"/>
      <c r="AHE120" s="431"/>
      <c r="AHF120" s="431"/>
      <c r="AHG120" s="431"/>
      <c r="AHH120" s="431"/>
      <c r="AHI120" s="431"/>
      <c r="AHJ120" s="431"/>
      <c r="AHK120" s="431"/>
      <c r="AHL120" s="431"/>
      <c r="AHM120" s="431"/>
      <c r="AHN120" s="431"/>
      <c r="AHO120" s="431"/>
      <c r="AHP120" s="431"/>
      <c r="AHQ120" s="431"/>
      <c r="AHR120" s="431"/>
      <c r="AHS120" s="431"/>
      <c r="AHT120" s="431"/>
      <c r="AHU120" s="431"/>
      <c r="AHV120" s="431"/>
      <c r="AHW120" s="431"/>
      <c r="AHX120" s="431"/>
      <c r="AHY120" s="431"/>
      <c r="AHZ120" s="431"/>
      <c r="AIA120" s="431"/>
      <c r="AIB120" s="431"/>
      <c r="AIC120" s="431"/>
      <c r="AID120" s="431"/>
      <c r="AIE120" s="431"/>
      <c r="AIF120" s="431"/>
      <c r="AIG120" s="431"/>
      <c r="AIH120" s="431"/>
      <c r="AII120" s="431"/>
      <c r="AIJ120" s="431"/>
      <c r="AIK120" s="431"/>
      <c r="AIL120" s="431"/>
      <c r="AIM120" s="431"/>
      <c r="AIN120" s="431"/>
      <c r="AIO120" s="431"/>
      <c r="AIP120" s="431"/>
      <c r="AIQ120" s="431"/>
      <c r="AIR120" s="431"/>
      <c r="AIS120" s="431"/>
      <c r="AIT120" s="431"/>
      <c r="AIU120" s="431"/>
      <c r="AIV120" s="431"/>
      <c r="AIW120" s="431"/>
      <c r="AIX120" s="431"/>
      <c r="AIY120" s="431"/>
      <c r="AIZ120" s="431"/>
      <c r="AJA120" s="431"/>
      <c r="AJB120" s="431"/>
      <c r="AJC120" s="431"/>
      <c r="AJD120" s="431"/>
      <c r="AJE120" s="431"/>
      <c r="AJF120" s="431"/>
      <c r="AJG120" s="431"/>
      <c r="AJH120" s="431"/>
      <c r="AJI120" s="431"/>
      <c r="AJJ120" s="431"/>
      <c r="AJK120" s="431"/>
      <c r="AJL120" s="431"/>
      <c r="AJM120" s="431"/>
      <c r="AJN120" s="431"/>
      <c r="AJO120" s="431"/>
      <c r="AJP120" s="431"/>
      <c r="AJQ120" s="431"/>
      <c r="AJR120" s="431"/>
      <c r="AJS120" s="431"/>
      <c r="AJT120" s="431"/>
      <c r="AJU120" s="431"/>
      <c r="AJV120" s="431"/>
      <c r="AJW120" s="431"/>
      <c r="AJX120" s="431"/>
      <c r="AJY120" s="431"/>
      <c r="AJZ120" s="431"/>
      <c r="AKA120" s="431"/>
      <c r="AKB120" s="431"/>
      <c r="AKC120" s="431"/>
      <c r="AKD120" s="431"/>
      <c r="AKE120" s="431"/>
      <c r="AKF120" s="431"/>
      <c r="AKG120" s="431"/>
      <c r="AKH120" s="431"/>
      <c r="AKI120" s="431"/>
      <c r="AKJ120" s="431"/>
      <c r="AKK120" s="431"/>
      <c r="AKL120" s="431"/>
      <c r="AKM120" s="431"/>
      <c r="AKN120" s="431"/>
      <c r="AKO120" s="431"/>
      <c r="AKP120" s="431"/>
      <c r="AKQ120" s="431"/>
      <c r="AKR120" s="431"/>
      <c r="AKS120" s="431"/>
      <c r="AKT120" s="431"/>
      <c r="AKU120" s="431"/>
      <c r="AKV120" s="431"/>
      <c r="AKW120" s="431"/>
      <c r="AKX120" s="431"/>
      <c r="AKY120" s="431"/>
      <c r="AKZ120" s="431"/>
      <c r="ALA120" s="431"/>
      <c r="ALB120" s="431"/>
      <c r="ALC120" s="431"/>
      <c r="ALD120" s="431"/>
      <c r="ALE120" s="431"/>
      <c r="ALF120" s="431"/>
      <c r="ALG120" s="431"/>
      <c r="ALH120" s="431"/>
      <c r="ALI120" s="431"/>
      <c r="ALJ120" s="431"/>
      <c r="ALK120" s="431"/>
      <c r="ALL120" s="431"/>
      <c r="ALM120" s="431"/>
      <c r="ALN120" s="431"/>
      <c r="ALO120" s="431"/>
      <c r="ALP120" s="431"/>
      <c r="ALQ120" s="431"/>
      <c r="ALR120" s="431"/>
      <c r="ALS120" s="431"/>
      <c r="ALT120" s="431"/>
      <c r="ALU120" s="431"/>
      <c r="ALV120" s="431"/>
      <c r="ALW120" s="431"/>
      <c r="ALX120" s="431"/>
      <c r="ALY120" s="431"/>
      <c r="ALZ120" s="431"/>
      <c r="AMA120" s="431"/>
      <c r="AMB120" s="431"/>
      <c r="AMC120" s="431"/>
      <c r="AMD120" s="431"/>
      <c r="AME120" s="431"/>
      <c r="AMF120" s="431"/>
      <c r="AMG120" s="431"/>
      <c r="AMH120" s="431"/>
      <c r="AMI120" s="431"/>
      <c r="AMJ120" s="431"/>
      <c r="AMK120" s="431"/>
      <c r="AML120" s="431"/>
      <c r="AMM120" s="431"/>
      <c r="AMN120" s="431"/>
      <c r="AMO120" s="431"/>
      <c r="AMP120" s="431"/>
      <c r="AMQ120" s="431"/>
      <c r="AMR120" s="431"/>
      <c r="AMS120" s="431"/>
      <c r="AMT120" s="431"/>
      <c r="AMU120" s="431"/>
      <c r="AMV120" s="431"/>
      <c r="AMW120" s="431"/>
      <c r="AMX120" s="431"/>
      <c r="AMY120" s="431"/>
      <c r="AMZ120" s="431"/>
      <c r="ANA120" s="431"/>
      <c r="ANB120" s="431"/>
      <c r="ANC120" s="431"/>
      <c r="AND120" s="431"/>
      <c r="ANE120" s="431"/>
      <c r="ANF120" s="431"/>
      <c r="ANG120" s="431"/>
      <c r="ANH120" s="431"/>
      <c r="ANI120" s="431"/>
      <c r="ANJ120" s="431"/>
      <c r="ANK120" s="431"/>
      <c r="ANL120" s="431"/>
      <c r="ANM120" s="431"/>
      <c r="ANN120" s="431"/>
      <c r="ANO120" s="431"/>
      <c r="ANP120" s="431"/>
      <c r="ANQ120" s="431"/>
      <c r="ANR120" s="431"/>
      <c r="ANS120" s="431"/>
      <c r="ANT120" s="431"/>
      <c r="ANU120" s="431"/>
      <c r="ANV120" s="431"/>
      <c r="ANW120" s="431"/>
      <c r="ANX120" s="431"/>
      <c r="ANY120" s="431"/>
      <c r="ANZ120" s="431"/>
      <c r="AOA120" s="431"/>
      <c r="AOB120" s="431"/>
      <c r="AOC120" s="431"/>
      <c r="AOD120" s="431"/>
      <c r="AOE120" s="431"/>
      <c r="AOF120" s="431"/>
      <c r="AOG120" s="431"/>
      <c r="AOH120" s="431"/>
      <c r="AOI120" s="431"/>
      <c r="AOJ120" s="431"/>
      <c r="AOK120" s="431"/>
      <c r="AOL120" s="431"/>
      <c r="AOM120" s="431"/>
      <c r="AON120" s="431"/>
      <c r="AOO120" s="431"/>
      <c r="AOP120" s="431"/>
      <c r="AOQ120" s="431"/>
      <c r="AOR120" s="431"/>
      <c r="AOS120" s="431"/>
      <c r="AOT120" s="431"/>
      <c r="AOU120" s="431"/>
      <c r="AOV120" s="431"/>
      <c r="AOW120" s="431"/>
      <c r="AOX120" s="431"/>
      <c r="AOY120" s="431"/>
      <c r="AOZ120" s="431"/>
      <c r="APA120" s="431"/>
      <c r="APB120" s="431"/>
      <c r="APC120" s="431"/>
      <c r="APD120" s="431"/>
      <c r="APE120" s="431"/>
      <c r="APF120" s="431"/>
      <c r="APG120" s="431"/>
      <c r="APH120" s="431"/>
      <c r="API120" s="431"/>
      <c r="APJ120" s="431"/>
      <c r="APK120" s="431"/>
      <c r="APL120" s="431"/>
      <c r="APM120" s="431"/>
      <c r="APN120" s="431"/>
      <c r="APO120" s="431"/>
      <c r="APP120" s="431"/>
      <c r="APQ120" s="431"/>
      <c r="APR120" s="431"/>
      <c r="APS120" s="431"/>
      <c r="APT120" s="431"/>
      <c r="APU120" s="431"/>
      <c r="APV120" s="431"/>
      <c r="APW120" s="431"/>
      <c r="APX120" s="431"/>
      <c r="APY120" s="431"/>
      <c r="APZ120" s="431"/>
      <c r="AQA120" s="431"/>
      <c r="AQB120" s="431"/>
      <c r="AQC120" s="431"/>
      <c r="AQD120" s="431"/>
      <c r="AQE120" s="431"/>
      <c r="AQF120" s="431"/>
      <c r="AQG120" s="431"/>
      <c r="AQH120" s="431"/>
      <c r="AQI120" s="431"/>
      <c r="AQJ120" s="431"/>
      <c r="AQK120" s="431"/>
      <c r="AQL120" s="431"/>
      <c r="AQM120" s="431"/>
      <c r="AQN120" s="431"/>
      <c r="AQO120" s="431"/>
      <c r="AQP120" s="431"/>
      <c r="AQQ120" s="431"/>
      <c r="AQR120" s="431"/>
      <c r="AQS120" s="431"/>
      <c r="AQT120" s="431"/>
      <c r="AQU120" s="431"/>
      <c r="AQV120" s="431"/>
      <c r="AQW120" s="431"/>
      <c r="AQX120" s="431"/>
      <c r="AQY120" s="431"/>
      <c r="AQZ120" s="431"/>
      <c r="ARA120" s="431"/>
      <c r="ARB120" s="431"/>
      <c r="ARC120" s="431"/>
      <c r="ARD120" s="431"/>
      <c r="ARE120" s="431"/>
      <c r="ARF120" s="431"/>
      <c r="ARG120" s="431"/>
      <c r="ARH120" s="431"/>
      <c r="ARI120" s="431"/>
      <c r="ARJ120" s="431"/>
      <c r="ARK120" s="431"/>
      <c r="ARL120" s="431"/>
      <c r="ARM120" s="431"/>
      <c r="ARN120" s="431"/>
      <c r="ARO120" s="431"/>
      <c r="ARP120" s="431"/>
      <c r="ARQ120" s="431"/>
      <c r="ARR120" s="431"/>
      <c r="ARS120" s="431"/>
      <c r="ART120" s="431"/>
      <c r="ARU120" s="431"/>
      <c r="ARV120" s="431"/>
      <c r="ARW120" s="431"/>
      <c r="ARX120" s="431"/>
      <c r="ARY120" s="431"/>
      <c r="ARZ120" s="431"/>
      <c r="ASA120" s="431"/>
      <c r="ASB120" s="431"/>
      <c r="ASC120" s="431"/>
      <c r="ASD120" s="431"/>
      <c r="ASE120" s="431"/>
      <c r="ASF120" s="431"/>
      <c r="ASG120" s="431"/>
      <c r="ASH120" s="431"/>
      <c r="ASI120" s="431"/>
      <c r="ASJ120" s="431"/>
      <c r="ASK120" s="431"/>
      <c r="ASL120" s="431"/>
      <c r="ASM120" s="431"/>
      <c r="ASN120" s="431"/>
      <c r="ASO120" s="431"/>
      <c r="ASP120" s="431"/>
      <c r="ASQ120" s="431"/>
      <c r="ASR120" s="431"/>
      <c r="ASS120" s="431"/>
      <c r="AST120" s="431"/>
      <c r="ASU120" s="431"/>
      <c r="ASV120" s="431"/>
      <c r="ASW120" s="431"/>
      <c r="ASX120" s="431"/>
      <c r="ASY120" s="431"/>
      <c r="ASZ120" s="431"/>
      <c r="ATA120" s="431"/>
      <c r="ATB120" s="431"/>
      <c r="ATC120" s="431"/>
      <c r="ATD120" s="431"/>
      <c r="ATE120" s="431"/>
      <c r="ATF120" s="431"/>
      <c r="ATG120" s="431"/>
      <c r="ATH120" s="431"/>
      <c r="ATI120" s="431"/>
      <c r="ATJ120" s="431"/>
      <c r="ATK120" s="431"/>
      <c r="ATL120" s="431"/>
      <c r="ATM120" s="431"/>
      <c r="ATN120" s="431"/>
      <c r="ATO120" s="431"/>
      <c r="ATP120" s="431"/>
      <c r="ATQ120" s="431"/>
      <c r="ATR120" s="431"/>
      <c r="ATS120" s="431"/>
      <c r="ATT120" s="431"/>
      <c r="ATU120" s="431"/>
      <c r="ATV120" s="431"/>
      <c r="ATW120" s="431"/>
      <c r="ATX120" s="431"/>
      <c r="ATY120" s="431"/>
      <c r="ATZ120" s="431"/>
      <c r="AUA120" s="431"/>
      <c r="AUB120" s="431"/>
      <c r="AUC120" s="431"/>
      <c r="AUD120" s="431"/>
      <c r="AUE120" s="431"/>
      <c r="AUF120" s="431"/>
      <c r="AUG120" s="431"/>
      <c r="AUH120" s="431"/>
      <c r="AUI120" s="431"/>
      <c r="AUJ120" s="431"/>
      <c r="AUK120" s="431"/>
      <c r="AUL120" s="431"/>
      <c r="AUM120" s="431"/>
      <c r="AUN120" s="431"/>
      <c r="AUO120" s="431"/>
      <c r="AUP120" s="431"/>
      <c r="AUQ120" s="431"/>
      <c r="AUR120" s="431"/>
      <c r="AUS120" s="431"/>
      <c r="AUT120" s="431"/>
      <c r="AUU120" s="431"/>
      <c r="AUV120" s="431"/>
      <c r="AUW120" s="431"/>
      <c r="AUX120" s="431"/>
      <c r="AUY120" s="431"/>
      <c r="AUZ120" s="431"/>
      <c r="AVA120" s="431"/>
      <c r="AVB120" s="431"/>
      <c r="AVC120" s="431"/>
      <c r="AVD120" s="431"/>
      <c r="AVE120" s="431"/>
      <c r="AVF120" s="431"/>
      <c r="AVG120" s="431"/>
      <c r="AVH120" s="431"/>
      <c r="AVI120" s="431"/>
      <c r="AVJ120" s="431"/>
      <c r="AVK120" s="431"/>
      <c r="AVL120" s="431"/>
      <c r="AVM120" s="431"/>
      <c r="AVN120" s="431"/>
      <c r="AVO120" s="431"/>
      <c r="AVP120" s="431"/>
      <c r="AVQ120" s="431"/>
      <c r="AVR120" s="431"/>
      <c r="AVS120" s="431"/>
      <c r="AVT120" s="431"/>
      <c r="AVU120" s="431"/>
      <c r="AVV120" s="431"/>
      <c r="AVW120" s="431"/>
      <c r="AVX120" s="431"/>
      <c r="AVY120" s="431"/>
      <c r="AVZ120" s="431"/>
      <c r="AWA120" s="431"/>
      <c r="AWB120" s="431"/>
      <c r="AWC120" s="431"/>
      <c r="AWD120" s="431"/>
      <c r="AWE120" s="431"/>
      <c r="AWF120" s="431"/>
      <c r="AWG120" s="431"/>
      <c r="AWH120" s="431"/>
      <c r="AWI120" s="431"/>
      <c r="AWJ120" s="431"/>
      <c r="AWK120" s="431"/>
      <c r="AWL120" s="431"/>
      <c r="AWM120" s="431"/>
      <c r="AWN120" s="431"/>
      <c r="AWO120" s="431"/>
      <c r="AWP120" s="431"/>
      <c r="AWQ120" s="431"/>
      <c r="AWR120" s="431"/>
      <c r="AWS120" s="431"/>
      <c r="AWT120" s="431"/>
      <c r="AWU120" s="431"/>
      <c r="AWV120" s="431"/>
      <c r="AWW120" s="431"/>
      <c r="AWX120" s="431"/>
      <c r="AWY120" s="431"/>
      <c r="AWZ120" s="431"/>
      <c r="AXA120" s="431"/>
      <c r="AXB120" s="431"/>
      <c r="AXC120" s="431"/>
      <c r="AXD120" s="431"/>
      <c r="AXE120" s="431"/>
      <c r="AXF120" s="431"/>
      <c r="AXG120" s="431"/>
      <c r="AXH120" s="431"/>
      <c r="AXI120" s="431"/>
      <c r="AXJ120" s="431"/>
      <c r="AXK120" s="431"/>
      <c r="AXL120" s="431"/>
      <c r="AXM120" s="431"/>
      <c r="AXN120" s="431"/>
      <c r="AXO120" s="431"/>
      <c r="AXP120" s="431"/>
      <c r="AXQ120" s="431"/>
      <c r="AXR120" s="431"/>
      <c r="AXS120" s="431"/>
      <c r="AXT120" s="431"/>
      <c r="AXU120" s="431"/>
      <c r="AXV120" s="431"/>
      <c r="AXW120" s="431"/>
      <c r="AXX120" s="431"/>
      <c r="AXY120" s="431"/>
      <c r="AXZ120" s="431"/>
      <c r="AYA120" s="431"/>
      <c r="AYB120" s="431"/>
      <c r="AYC120" s="431"/>
      <c r="AYD120" s="431"/>
      <c r="AYE120" s="431"/>
      <c r="AYF120" s="431"/>
      <c r="AYG120" s="431"/>
      <c r="AYH120" s="431"/>
      <c r="AYI120" s="431"/>
      <c r="AYJ120" s="431"/>
      <c r="AYK120" s="431"/>
      <c r="AYL120" s="431"/>
      <c r="AYM120" s="431"/>
      <c r="AYN120" s="431"/>
      <c r="AYO120" s="431"/>
      <c r="AYP120" s="431"/>
      <c r="AYQ120" s="431"/>
      <c r="AYR120" s="431"/>
      <c r="AYS120" s="431"/>
      <c r="AYT120" s="431"/>
      <c r="AYU120" s="431"/>
      <c r="AYV120" s="431"/>
      <c r="AYW120" s="431"/>
      <c r="AYX120" s="431"/>
      <c r="AYY120" s="431"/>
      <c r="AYZ120" s="431"/>
      <c r="AZA120" s="431"/>
      <c r="AZB120" s="431"/>
      <c r="AZC120" s="431"/>
      <c r="AZD120" s="431"/>
      <c r="AZE120" s="431"/>
      <c r="AZF120" s="431"/>
      <c r="AZG120" s="431"/>
      <c r="AZH120" s="431"/>
      <c r="AZI120" s="431"/>
      <c r="AZJ120" s="431"/>
      <c r="AZK120" s="431"/>
      <c r="AZL120" s="431"/>
      <c r="AZM120" s="431"/>
      <c r="AZN120" s="431"/>
      <c r="AZO120" s="431"/>
      <c r="AZP120" s="431"/>
      <c r="AZQ120" s="431"/>
      <c r="AZR120" s="431"/>
      <c r="AZS120" s="431"/>
      <c r="AZT120" s="431"/>
      <c r="AZU120" s="431"/>
      <c r="AZV120" s="431"/>
      <c r="AZW120" s="431"/>
      <c r="AZX120" s="431"/>
      <c r="AZY120" s="431"/>
      <c r="AZZ120" s="431"/>
      <c r="BAA120" s="431"/>
      <c r="BAB120" s="431"/>
      <c r="BAC120" s="431"/>
      <c r="BAD120" s="431"/>
      <c r="BAE120" s="431"/>
      <c r="BAF120" s="431"/>
      <c r="BAG120" s="431"/>
      <c r="BAH120" s="431"/>
      <c r="BAI120" s="431"/>
      <c r="BAJ120" s="431"/>
      <c r="BAK120" s="431"/>
      <c r="BAL120" s="431"/>
      <c r="BAM120" s="431"/>
      <c r="BAN120" s="431"/>
      <c r="BAO120" s="431"/>
      <c r="BAP120" s="431"/>
      <c r="BAQ120" s="431"/>
      <c r="BAR120" s="431"/>
      <c r="BAS120" s="431"/>
      <c r="BAT120" s="431"/>
      <c r="BAU120" s="431"/>
      <c r="BAV120" s="431"/>
      <c r="BAW120" s="431"/>
      <c r="BAX120" s="431"/>
      <c r="BAY120" s="431"/>
      <c r="BAZ120" s="431"/>
      <c r="BBA120" s="431"/>
      <c r="BBB120" s="431"/>
      <c r="BBC120" s="431"/>
      <c r="BBD120" s="431"/>
      <c r="BBE120" s="431"/>
      <c r="BBF120" s="431"/>
      <c r="BBG120" s="431"/>
      <c r="BBH120" s="431"/>
      <c r="BBI120" s="431"/>
      <c r="BBJ120" s="431"/>
      <c r="BBK120" s="431"/>
      <c r="BBL120" s="431"/>
      <c r="BBM120" s="431"/>
      <c r="BBN120" s="431"/>
      <c r="BBO120" s="431"/>
      <c r="BBP120" s="431"/>
      <c r="BBQ120" s="431"/>
      <c r="BBR120" s="431"/>
      <c r="BBS120" s="431"/>
      <c r="BBT120" s="431"/>
      <c r="BBU120" s="431"/>
      <c r="BBV120" s="431"/>
      <c r="BBW120" s="431"/>
      <c r="BBX120" s="431"/>
      <c r="BBY120" s="431"/>
      <c r="BBZ120" s="431"/>
      <c r="BCA120" s="431"/>
      <c r="BCB120" s="431"/>
      <c r="BCC120" s="431"/>
      <c r="BCD120" s="431"/>
      <c r="BCE120" s="431"/>
      <c r="BCF120" s="431"/>
      <c r="BCG120" s="431"/>
      <c r="BCH120" s="431"/>
      <c r="BCI120" s="431"/>
      <c r="BCJ120" s="431"/>
      <c r="BCK120" s="431"/>
      <c r="BCL120" s="431"/>
      <c r="BCM120" s="431"/>
      <c r="BCN120" s="431"/>
      <c r="BCO120" s="431"/>
      <c r="BCP120" s="431"/>
      <c r="BCQ120" s="431"/>
      <c r="BCR120" s="431"/>
      <c r="BCS120" s="431"/>
      <c r="BCT120" s="431"/>
      <c r="BCU120" s="431"/>
      <c r="BCV120" s="431"/>
      <c r="BCW120" s="431"/>
      <c r="BCX120" s="431"/>
      <c r="BCY120" s="431"/>
      <c r="BCZ120" s="431"/>
      <c r="BDA120" s="431"/>
      <c r="BDB120" s="431"/>
      <c r="BDC120" s="431"/>
      <c r="BDD120" s="431"/>
      <c r="BDE120" s="431"/>
      <c r="BDF120" s="431"/>
      <c r="BDG120" s="431"/>
      <c r="BDH120" s="431"/>
      <c r="BDI120" s="431"/>
      <c r="BDJ120" s="431"/>
      <c r="BDK120" s="431"/>
      <c r="BDL120" s="431"/>
      <c r="BDM120" s="431"/>
      <c r="BDN120" s="431"/>
      <c r="BDO120" s="431"/>
      <c r="BDP120" s="431"/>
      <c r="BDQ120" s="431"/>
      <c r="BDR120" s="431"/>
      <c r="BDS120" s="431"/>
      <c r="BDT120" s="431"/>
      <c r="BDU120" s="431"/>
      <c r="BDV120" s="431"/>
      <c r="BDW120" s="431"/>
      <c r="BDX120" s="431"/>
      <c r="BDY120" s="431"/>
      <c r="BDZ120" s="431"/>
      <c r="BEA120" s="431"/>
      <c r="BEB120" s="431"/>
      <c r="BEC120" s="431"/>
      <c r="BED120" s="431"/>
      <c r="BEE120" s="431"/>
      <c r="BEF120" s="431"/>
      <c r="BEG120" s="431"/>
      <c r="BEH120" s="431"/>
      <c r="BEI120" s="431"/>
      <c r="BEJ120" s="431"/>
      <c r="BEK120" s="431"/>
      <c r="BEL120" s="431"/>
      <c r="BEM120" s="431"/>
      <c r="BEN120" s="431"/>
      <c r="BEO120" s="431"/>
      <c r="BEP120" s="431"/>
      <c r="BEQ120" s="431"/>
      <c r="BER120" s="431"/>
      <c r="BES120" s="431"/>
      <c r="BET120" s="431"/>
      <c r="BEU120" s="431"/>
      <c r="BEV120" s="431"/>
      <c r="BEW120" s="431"/>
      <c r="BEX120" s="431"/>
      <c r="BEY120" s="431"/>
      <c r="BEZ120" s="431"/>
      <c r="BFA120" s="431"/>
      <c r="BFB120" s="431"/>
      <c r="BFC120" s="431"/>
      <c r="BFD120" s="431"/>
      <c r="BFE120" s="431"/>
      <c r="BFF120" s="431"/>
      <c r="BFG120" s="431"/>
      <c r="BFH120" s="431"/>
      <c r="BFI120" s="431"/>
      <c r="BFJ120" s="431"/>
      <c r="BFK120" s="431"/>
      <c r="BFL120" s="431"/>
      <c r="BFM120" s="431"/>
      <c r="BFN120" s="431"/>
      <c r="BFO120" s="431"/>
      <c r="BFP120" s="431"/>
      <c r="BFQ120" s="431"/>
      <c r="BFR120" s="431"/>
      <c r="BFS120" s="431"/>
      <c r="BFT120" s="431"/>
      <c r="BFU120" s="431"/>
      <c r="BFV120" s="431"/>
      <c r="BFW120" s="431"/>
      <c r="BFX120" s="431"/>
      <c r="BFY120" s="431"/>
      <c r="BFZ120" s="431"/>
      <c r="BGA120" s="431"/>
      <c r="BGB120" s="431"/>
      <c r="BGC120" s="431"/>
      <c r="BGD120" s="431"/>
      <c r="BGE120" s="431"/>
      <c r="BGF120" s="431"/>
      <c r="BGG120" s="431"/>
      <c r="BGH120" s="431"/>
      <c r="BGI120" s="431"/>
      <c r="BGJ120" s="431"/>
      <c r="BGK120" s="431"/>
      <c r="BGL120" s="431"/>
      <c r="BGM120" s="431"/>
      <c r="BGN120" s="431"/>
      <c r="BGO120" s="431"/>
      <c r="BGP120" s="431"/>
      <c r="BGQ120" s="431"/>
      <c r="BGR120" s="431"/>
      <c r="BGS120" s="431"/>
      <c r="BGT120" s="431"/>
      <c r="BGU120" s="431"/>
      <c r="BGV120" s="431"/>
      <c r="BGW120" s="431"/>
      <c r="BGX120" s="431"/>
      <c r="BGY120" s="431"/>
      <c r="BGZ120" s="431"/>
      <c r="BHA120" s="431"/>
      <c r="BHB120" s="431"/>
      <c r="BHC120" s="431"/>
      <c r="BHD120" s="431"/>
      <c r="BHE120" s="431"/>
      <c r="BHF120" s="431"/>
      <c r="BHG120" s="431"/>
      <c r="BHH120" s="431"/>
      <c r="BHI120" s="431"/>
      <c r="BHJ120" s="431"/>
      <c r="BHK120" s="431"/>
      <c r="BHL120" s="431"/>
      <c r="BHM120" s="431"/>
      <c r="BHN120" s="431"/>
      <c r="BHO120" s="431"/>
      <c r="BHP120" s="431"/>
      <c r="BHQ120" s="431"/>
      <c r="BHR120" s="431"/>
      <c r="BHS120" s="431"/>
      <c r="BHT120" s="431"/>
      <c r="BHU120" s="431"/>
      <c r="BHV120" s="431"/>
      <c r="BHW120" s="431"/>
      <c r="BHX120" s="431"/>
      <c r="BHY120" s="431"/>
      <c r="BHZ120" s="431"/>
      <c r="BIA120" s="431"/>
      <c r="BIB120" s="431"/>
      <c r="BIC120" s="431"/>
      <c r="BID120" s="431"/>
      <c r="BIE120" s="431"/>
      <c r="BIF120" s="431"/>
      <c r="BIG120" s="431"/>
      <c r="BIH120" s="431"/>
      <c r="BII120" s="431"/>
      <c r="BIJ120" s="431"/>
      <c r="BIK120" s="431"/>
      <c r="BIL120" s="431"/>
      <c r="BIM120" s="431"/>
      <c r="BIN120" s="431"/>
      <c r="BIO120" s="431"/>
      <c r="BIP120" s="431"/>
      <c r="BIQ120" s="431"/>
      <c r="BIR120" s="431"/>
      <c r="BIS120" s="431"/>
      <c r="BIT120" s="431"/>
      <c r="BIU120" s="431"/>
      <c r="BIV120" s="431"/>
      <c r="BIW120" s="431"/>
      <c r="BIX120" s="431"/>
      <c r="BIY120" s="431"/>
      <c r="BIZ120" s="431"/>
      <c r="BJA120" s="431"/>
      <c r="BJB120" s="431"/>
      <c r="BJC120" s="431"/>
      <c r="BJD120" s="431"/>
      <c r="BJE120" s="431"/>
      <c r="BJF120" s="431"/>
      <c r="BJG120" s="431"/>
      <c r="BJH120" s="431"/>
      <c r="BJI120" s="431"/>
      <c r="BJJ120" s="431"/>
      <c r="BJK120" s="431"/>
      <c r="BJL120" s="431"/>
      <c r="BJM120" s="431"/>
      <c r="BJN120" s="431"/>
      <c r="BJO120" s="431"/>
      <c r="BJP120" s="431"/>
      <c r="BJQ120" s="431"/>
      <c r="BJR120" s="431"/>
      <c r="BJS120" s="431"/>
      <c r="BJT120" s="431"/>
      <c r="BJU120" s="431"/>
      <c r="BJV120" s="431"/>
      <c r="BJW120" s="431"/>
      <c r="BJX120" s="431"/>
      <c r="BJY120" s="431"/>
      <c r="BJZ120" s="431"/>
      <c r="BKA120" s="431"/>
      <c r="BKB120" s="431"/>
      <c r="BKC120" s="431"/>
      <c r="BKD120" s="431"/>
      <c r="BKE120" s="431"/>
      <c r="BKF120" s="431"/>
      <c r="BKG120" s="431"/>
      <c r="BKH120" s="431"/>
      <c r="BKI120" s="431"/>
      <c r="BKJ120" s="431"/>
      <c r="BKK120" s="431"/>
      <c r="BKL120" s="431"/>
      <c r="BKM120" s="431"/>
      <c r="BKN120" s="431"/>
      <c r="BKO120" s="431"/>
      <c r="BKP120" s="431"/>
      <c r="BKQ120" s="431"/>
      <c r="BKR120" s="431"/>
      <c r="BKS120" s="431"/>
      <c r="BKT120" s="431"/>
      <c r="BKU120" s="431"/>
      <c r="BKV120" s="431"/>
      <c r="BKW120" s="431"/>
      <c r="BKX120" s="431"/>
      <c r="BKY120" s="431"/>
      <c r="BKZ120" s="431"/>
      <c r="BLA120" s="431"/>
      <c r="BLB120" s="431"/>
      <c r="BLC120" s="431"/>
      <c r="BLD120" s="431"/>
      <c r="BLE120" s="431"/>
      <c r="BLF120" s="431"/>
      <c r="BLG120" s="431"/>
      <c r="BLH120" s="431"/>
      <c r="BLI120" s="431"/>
      <c r="BLJ120" s="431"/>
      <c r="BLK120" s="431"/>
      <c r="BLL120" s="431"/>
      <c r="BLM120" s="431"/>
      <c r="BLN120" s="431"/>
      <c r="BLO120" s="431"/>
      <c r="BLP120" s="431"/>
      <c r="BLQ120" s="431"/>
      <c r="BLR120" s="431"/>
      <c r="BLS120" s="431"/>
      <c r="BLT120" s="431"/>
      <c r="BLU120" s="431"/>
      <c r="BLV120" s="431"/>
      <c r="BLW120" s="431"/>
      <c r="BLX120" s="431"/>
      <c r="BLY120" s="431"/>
      <c r="BLZ120" s="431"/>
      <c r="BMA120" s="431"/>
      <c r="BMB120" s="431"/>
      <c r="BMC120" s="431"/>
      <c r="BMD120" s="431"/>
      <c r="BME120" s="431"/>
      <c r="BMF120" s="431"/>
      <c r="BMG120" s="431"/>
      <c r="BMH120" s="431"/>
      <c r="BMI120" s="431"/>
      <c r="BMJ120" s="431"/>
      <c r="BMK120" s="431"/>
      <c r="BML120" s="431"/>
      <c r="BMM120" s="431"/>
      <c r="BMN120" s="431"/>
      <c r="BMO120" s="431"/>
      <c r="BMP120" s="431"/>
      <c r="BMQ120" s="431"/>
      <c r="BMR120" s="431"/>
      <c r="BMS120" s="431"/>
      <c r="BMT120" s="431"/>
      <c r="BMU120" s="431"/>
      <c r="BMV120" s="431"/>
      <c r="BMW120" s="431"/>
      <c r="BMX120" s="431"/>
      <c r="BMY120" s="431"/>
      <c r="BMZ120" s="431"/>
      <c r="BNA120" s="431"/>
      <c r="BNB120" s="431"/>
      <c r="BNC120" s="431"/>
      <c r="BND120" s="431"/>
      <c r="BNE120" s="431"/>
      <c r="BNF120" s="431"/>
      <c r="BNG120" s="431"/>
      <c r="BNH120" s="431"/>
      <c r="BNI120" s="431"/>
      <c r="BNJ120" s="431"/>
      <c r="BNK120" s="431"/>
      <c r="BNL120" s="431"/>
      <c r="BNM120" s="431"/>
      <c r="BNN120" s="431"/>
      <c r="BNO120" s="431"/>
      <c r="BNP120" s="431"/>
      <c r="BNQ120" s="431"/>
      <c r="BNR120" s="431"/>
      <c r="BNS120" s="431"/>
      <c r="BNT120" s="431"/>
      <c r="BNU120" s="431"/>
      <c r="BNV120" s="431"/>
      <c r="BNW120" s="431"/>
      <c r="BNX120" s="431"/>
      <c r="BNY120" s="431"/>
      <c r="BNZ120" s="431"/>
      <c r="BOA120" s="431"/>
      <c r="BOB120" s="431"/>
      <c r="BOC120" s="431"/>
      <c r="BOD120" s="431"/>
      <c r="BOE120" s="431"/>
      <c r="BOF120" s="431"/>
      <c r="BOG120" s="431"/>
      <c r="BOH120" s="431"/>
      <c r="BOI120" s="431"/>
      <c r="BOJ120" s="431"/>
      <c r="BOK120" s="431"/>
      <c r="BOL120" s="431"/>
      <c r="BOM120" s="431"/>
      <c r="BON120" s="431"/>
      <c r="BOO120" s="431"/>
      <c r="BOP120" s="431"/>
      <c r="BOQ120" s="431"/>
      <c r="BOR120" s="431"/>
      <c r="BOS120" s="431"/>
      <c r="BOT120" s="431"/>
      <c r="BOU120" s="431"/>
      <c r="BOV120" s="431"/>
      <c r="BOW120" s="431"/>
      <c r="BOX120" s="431"/>
      <c r="BOY120" s="431"/>
      <c r="BOZ120" s="431"/>
      <c r="BPA120" s="431"/>
      <c r="BPB120" s="431"/>
      <c r="BPC120" s="431"/>
      <c r="BPD120" s="431"/>
      <c r="BPE120" s="431"/>
      <c r="BPF120" s="431"/>
      <c r="BPG120" s="431"/>
      <c r="BPH120" s="431"/>
      <c r="BPI120" s="431"/>
      <c r="BPJ120" s="431"/>
      <c r="BPK120" s="431"/>
      <c r="BPL120" s="431"/>
      <c r="BPM120" s="431"/>
      <c r="BPN120" s="431"/>
      <c r="BPO120" s="431"/>
      <c r="BPP120" s="431"/>
      <c r="BPQ120" s="431"/>
      <c r="BPR120" s="431"/>
      <c r="BPS120" s="431"/>
      <c r="BPT120" s="431"/>
      <c r="BPU120" s="431"/>
      <c r="BPV120" s="431"/>
      <c r="BPW120" s="431"/>
      <c r="BPX120" s="431"/>
      <c r="BPY120" s="431"/>
      <c r="BPZ120" s="431"/>
      <c r="BQA120" s="431"/>
      <c r="BQB120" s="431"/>
      <c r="BQC120" s="431"/>
      <c r="BQD120" s="431"/>
      <c r="BQE120" s="431"/>
      <c r="BQF120" s="431"/>
      <c r="BQG120" s="431"/>
      <c r="BQH120" s="431"/>
      <c r="BQI120" s="431"/>
      <c r="BQJ120" s="431"/>
      <c r="BQK120" s="431"/>
      <c r="BQL120" s="431"/>
      <c r="BQM120" s="431"/>
      <c r="BQN120" s="431"/>
      <c r="BQO120" s="431"/>
      <c r="BQP120" s="431"/>
      <c r="BQQ120" s="431"/>
      <c r="BQR120" s="431"/>
      <c r="BQS120" s="431"/>
      <c r="BQT120" s="431"/>
      <c r="BQU120" s="431"/>
      <c r="BQV120" s="431"/>
      <c r="BQW120" s="431"/>
      <c r="BQX120" s="431"/>
      <c r="BQY120" s="431"/>
      <c r="BQZ120" s="431"/>
      <c r="BRA120" s="431"/>
      <c r="BRB120" s="431"/>
      <c r="BRC120" s="431"/>
      <c r="BRD120" s="431"/>
      <c r="BRE120" s="431"/>
      <c r="BRF120" s="431"/>
      <c r="BRG120" s="431"/>
      <c r="BRH120" s="431"/>
      <c r="BRI120" s="431"/>
      <c r="BRJ120" s="431"/>
      <c r="BRK120" s="431"/>
      <c r="BRL120" s="431"/>
      <c r="BRM120" s="431"/>
      <c r="BRN120" s="431"/>
      <c r="BRO120" s="431"/>
      <c r="BRP120" s="431"/>
      <c r="BRQ120" s="431"/>
      <c r="BRR120" s="431"/>
      <c r="BRS120" s="431"/>
      <c r="BRT120" s="431"/>
      <c r="BRU120" s="431"/>
    </row>
    <row r="121" spans="1:1841" ht="29.25" customHeight="1" x14ac:dyDescent="0.3">
      <c r="A121" s="792"/>
      <c r="B121" s="476">
        <v>6</v>
      </c>
      <c r="C121" s="476" t="s">
        <v>151</v>
      </c>
      <c r="D121" s="465">
        <f t="shared" si="52"/>
        <v>118365795.8333334</v>
      </c>
      <c r="E121" s="477">
        <v>2</v>
      </c>
      <c r="F121" s="464">
        <v>0</v>
      </c>
      <c r="G121" s="464">
        <v>0</v>
      </c>
      <c r="H121" s="464">
        <f t="shared" si="53"/>
        <v>0</v>
      </c>
      <c r="I121" s="477">
        <v>0</v>
      </c>
      <c r="J121" s="478">
        <v>0</v>
      </c>
      <c r="K121" s="464">
        <v>0</v>
      </c>
      <c r="L121" s="479"/>
      <c r="M121" s="476"/>
      <c r="N121" s="478"/>
      <c r="O121" s="476"/>
      <c r="P121" s="478"/>
      <c r="Q121" s="476"/>
      <c r="R121" s="478"/>
      <c r="S121" s="476"/>
      <c r="T121" s="478"/>
      <c r="U121" s="476"/>
      <c r="V121" s="478"/>
      <c r="W121" s="478"/>
      <c r="X121" s="480">
        <f t="shared" si="54"/>
        <v>0</v>
      </c>
      <c r="Y121" s="469">
        <f t="shared" si="55"/>
        <v>0</v>
      </c>
      <c r="Z121" s="480">
        <f t="shared" si="56"/>
        <v>0</v>
      </c>
      <c r="AA121" s="470">
        <f t="shared" si="57"/>
        <v>0</v>
      </c>
      <c r="AB121" s="521"/>
      <c r="AC121" s="486"/>
      <c r="AD121" s="527"/>
      <c r="AE121" s="527"/>
      <c r="AF121" s="527"/>
      <c r="AG121" s="527"/>
      <c r="AH121" s="431"/>
      <c r="AI121" s="431"/>
      <c r="AJ121" s="431"/>
      <c r="AK121" s="431"/>
      <c r="AL121" s="431"/>
      <c r="AM121" s="431"/>
      <c r="AN121" s="431"/>
      <c r="AO121" s="431"/>
      <c r="AP121" s="431"/>
      <c r="AQ121" s="431"/>
      <c r="AR121" s="431"/>
      <c r="AS121" s="431"/>
      <c r="AT121" s="431"/>
      <c r="AU121" s="431"/>
      <c r="AV121" s="431"/>
      <c r="AW121" s="431"/>
      <c r="AX121" s="431"/>
      <c r="AY121" s="431"/>
      <c r="AZ121" s="431"/>
      <c r="BA121" s="431"/>
      <c r="BB121" s="431"/>
      <c r="BC121" s="431"/>
      <c r="BD121" s="431"/>
      <c r="BE121" s="431"/>
      <c r="BF121" s="431"/>
      <c r="BG121" s="431"/>
      <c r="BH121" s="431"/>
      <c r="BI121" s="431"/>
      <c r="BJ121" s="431"/>
      <c r="BK121" s="431"/>
      <c r="BL121" s="431"/>
      <c r="BM121" s="431"/>
      <c r="BN121" s="431"/>
      <c r="BO121" s="431"/>
      <c r="BP121" s="431"/>
      <c r="BQ121" s="431"/>
      <c r="BR121" s="431"/>
      <c r="BS121" s="431"/>
      <c r="BT121" s="431"/>
      <c r="BU121" s="431"/>
      <c r="BV121" s="431"/>
      <c r="BW121" s="431"/>
      <c r="BX121" s="431"/>
      <c r="BY121" s="431"/>
      <c r="BZ121" s="431"/>
      <c r="CA121" s="431"/>
      <c r="CB121" s="431"/>
      <c r="CC121" s="431"/>
      <c r="CD121" s="431"/>
      <c r="CE121" s="431"/>
      <c r="CF121" s="431"/>
      <c r="CG121" s="431"/>
      <c r="CH121" s="431"/>
      <c r="CI121" s="431"/>
      <c r="CJ121" s="431"/>
      <c r="CK121" s="431"/>
      <c r="CL121" s="431"/>
      <c r="CM121" s="431"/>
      <c r="CN121" s="431"/>
      <c r="CO121" s="431"/>
      <c r="CP121" s="431"/>
      <c r="CQ121" s="431"/>
      <c r="CR121" s="431"/>
      <c r="CS121" s="431"/>
      <c r="CT121" s="431"/>
      <c r="CU121" s="431"/>
      <c r="CV121" s="431"/>
      <c r="CW121" s="431"/>
      <c r="CX121" s="431"/>
      <c r="CY121" s="431"/>
      <c r="CZ121" s="431"/>
      <c r="DA121" s="431"/>
      <c r="DB121" s="431"/>
      <c r="DC121" s="431"/>
      <c r="DD121" s="431"/>
      <c r="DE121" s="431"/>
      <c r="DF121" s="431"/>
      <c r="DG121" s="431"/>
      <c r="DH121" s="431"/>
      <c r="DI121" s="431"/>
      <c r="DJ121" s="431"/>
      <c r="DK121" s="431"/>
      <c r="DL121" s="431"/>
      <c r="DM121" s="431"/>
      <c r="DN121" s="431"/>
      <c r="DO121" s="431"/>
      <c r="DP121" s="431"/>
      <c r="DQ121" s="431"/>
      <c r="DR121" s="431"/>
      <c r="DS121" s="431"/>
      <c r="DT121" s="431"/>
      <c r="DU121" s="431"/>
      <c r="DV121" s="431"/>
      <c r="DW121" s="431"/>
      <c r="DX121" s="431"/>
      <c r="DY121" s="431"/>
      <c r="DZ121" s="431"/>
      <c r="EA121" s="431"/>
      <c r="EB121" s="431"/>
      <c r="EC121" s="431"/>
      <c r="ED121" s="431"/>
      <c r="EE121" s="431"/>
      <c r="EF121" s="431"/>
      <c r="EG121" s="431"/>
      <c r="EH121" s="431"/>
      <c r="EI121" s="431"/>
      <c r="EJ121" s="431"/>
      <c r="EK121" s="431"/>
      <c r="EL121" s="431"/>
      <c r="EM121" s="431"/>
      <c r="EN121" s="431"/>
      <c r="EO121" s="431"/>
      <c r="EP121" s="431"/>
      <c r="EQ121" s="431"/>
      <c r="ER121" s="431"/>
      <c r="ES121" s="431"/>
      <c r="ET121" s="431"/>
      <c r="EU121" s="431"/>
      <c r="EV121" s="431"/>
      <c r="EW121" s="431"/>
      <c r="EX121" s="431"/>
      <c r="EY121" s="431"/>
      <c r="EZ121" s="431"/>
      <c r="FA121" s="431"/>
      <c r="FB121" s="431"/>
      <c r="FC121" s="431"/>
      <c r="FD121" s="431"/>
      <c r="FE121" s="431"/>
      <c r="FF121" s="431"/>
      <c r="FG121" s="431"/>
      <c r="FH121" s="431"/>
      <c r="FI121" s="431"/>
      <c r="FJ121" s="431"/>
      <c r="FK121" s="431"/>
      <c r="FL121" s="431"/>
      <c r="FM121" s="431"/>
      <c r="FN121" s="431"/>
      <c r="FO121" s="431"/>
      <c r="FP121" s="431"/>
      <c r="FQ121" s="431"/>
      <c r="FR121" s="431"/>
      <c r="FS121" s="431"/>
      <c r="FT121" s="431"/>
      <c r="FU121" s="431"/>
      <c r="FV121" s="431"/>
      <c r="FW121" s="431"/>
      <c r="FX121" s="431"/>
      <c r="FY121" s="431"/>
      <c r="FZ121" s="431"/>
      <c r="GA121" s="431"/>
      <c r="GB121" s="431"/>
      <c r="GC121" s="431"/>
      <c r="GD121" s="431"/>
      <c r="GE121" s="431"/>
      <c r="GF121" s="431"/>
      <c r="GG121" s="431"/>
      <c r="GH121" s="431"/>
      <c r="GI121" s="431"/>
      <c r="GJ121" s="431"/>
      <c r="GK121" s="431"/>
      <c r="GL121" s="431"/>
      <c r="GM121" s="431"/>
      <c r="GN121" s="431"/>
      <c r="GO121" s="431"/>
      <c r="GP121" s="431"/>
      <c r="GQ121" s="431"/>
      <c r="GR121" s="431"/>
      <c r="GS121" s="431"/>
      <c r="GT121" s="431"/>
      <c r="GU121" s="431"/>
      <c r="GV121" s="431"/>
      <c r="GW121" s="431"/>
      <c r="GX121" s="431"/>
      <c r="GY121" s="431"/>
      <c r="GZ121" s="431"/>
      <c r="HA121" s="431"/>
      <c r="HB121" s="431"/>
      <c r="HC121" s="431"/>
      <c r="HD121" s="431"/>
      <c r="HE121" s="431"/>
      <c r="HF121" s="431"/>
      <c r="HG121" s="431"/>
      <c r="HH121" s="431"/>
      <c r="HI121" s="431"/>
      <c r="HJ121" s="431"/>
      <c r="HK121" s="431"/>
      <c r="HL121" s="431"/>
      <c r="HM121" s="431"/>
      <c r="HN121" s="431"/>
      <c r="HO121" s="431"/>
      <c r="HP121" s="431"/>
      <c r="HQ121" s="431"/>
      <c r="HR121" s="431"/>
      <c r="HS121" s="431"/>
      <c r="HT121" s="431"/>
      <c r="HU121" s="431"/>
      <c r="HV121" s="431"/>
      <c r="HW121" s="431"/>
      <c r="HX121" s="431"/>
      <c r="HY121" s="431"/>
      <c r="HZ121" s="431"/>
      <c r="IA121" s="431"/>
      <c r="IB121" s="431"/>
      <c r="IC121" s="431"/>
      <c r="ID121" s="431"/>
      <c r="IE121" s="431"/>
      <c r="IF121" s="431"/>
      <c r="IG121" s="431"/>
      <c r="IH121" s="431"/>
      <c r="II121" s="431"/>
      <c r="IJ121" s="431"/>
      <c r="IK121" s="431"/>
      <c r="IL121" s="431"/>
      <c r="IM121" s="431"/>
      <c r="IN121" s="431"/>
      <c r="IO121" s="431"/>
      <c r="IP121" s="431"/>
      <c r="IQ121" s="431"/>
      <c r="IR121" s="431"/>
      <c r="IS121" s="431"/>
      <c r="IT121" s="431"/>
      <c r="IU121" s="431"/>
      <c r="IV121" s="431"/>
      <c r="IW121" s="431"/>
      <c r="IX121" s="431"/>
      <c r="IY121" s="431"/>
      <c r="IZ121" s="431"/>
      <c r="JA121" s="431"/>
      <c r="JB121" s="431"/>
      <c r="JC121" s="431"/>
      <c r="JD121" s="431"/>
      <c r="JE121" s="431"/>
      <c r="JF121" s="431"/>
      <c r="JG121" s="431"/>
      <c r="JH121" s="431"/>
      <c r="JI121" s="431"/>
      <c r="JJ121" s="431"/>
      <c r="JK121" s="431"/>
      <c r="JL121" s="431"/>
      <c r="JM121" s="431"/>
      <c r="JN121" s="431"/>
      <c r="JO121" s="431"/>
      <c r="JP121" s="431"/>
      <c r="JQ121" s="431"/>
      <c r="JR121" s="431"/>
      <c r="JS121" s="431"/>
      <c r="JT121" s="431"/>
      <c r="JU121" s="431"/>
      <c r="JV121" s="431"/>
      <c r="JW121" s="431"/>
      <c r="JX121" s="431"/>
      <c r="JY121" s="431"/>
      <c r="JZ121" s="431"/>
      <c r="KA121" s="431"/>
      <c r="KB121" s="431"/>
      <c r="KC121" s="431"/>
      <c r="KD121" s="431"/>
      <c r="KE121" s="431"/>
      <c r="KF121" s="431"/>
      <c r="KG121" s="431"/>
      <c r="KH121" s="431"/>
      <c r="KI121" s="431"/>
      <c r="KJ121" s="431"/>
      <c r="KK121" s="431"/>
      <c r="KL121" s="431"/>
      <c r="KM121" s="431"/>
      <c r="KN121" s="431"/>
      <c r="KO121" s="431"/>
      <c r="KP121" s="431"/>
      <c r="KQ121" s="431"/>
      <c r="KR121" s="431"/>
      <c r="KS121" s="431"/>
      <c r="KT121" s="431"/>
      <c r="KU121" s="431"/>
      <c r="KV121" s="431"/>
      <c r="KW121" s="431"/>
      <c r="KX121" s="431"/>
      <c r="KY121" s="431"/>
      <c r="KZ121" s="431"/>
      <c r="LA121" s="431"/>
      <c r="LB121" s="431"/>
      <c r="LC121" s="431"/>
      <c r="LD121" s="431"/>
      <c r="LE121" s="431"/>
      <c r="LF121" s="431"/>
      <c r="LG121" s="431"/>
      <c r="LH121" s="431"/>
      <c r="LI121" s="431"/>
      <c r="LJ121" s="431"/>
      <c r="LK121" s="431"/>
      <c r="LL121" s="431"/>
      <c r="LM121" s="431"/>
      <c r="LN121" s="431"/>
      <c r="LO121" s="431"/>
      <c r="LP121" s="431"/>
      <c r="LQ121" s="431"/>
      <c r="LR121" s="431"/>
      <c r="LS121" s="431"/>
      <c r="LT121" s="431"/>
      <c r="LU121" s="431"/>
      <c r="LV121" s="431"/>
      <c r="LW121" s="431"/>
      <c r="LX121" s="431"/>
      <c r="LY121" s="431"/>
      <c r="LZ121" s="431"/>
      <c r="MA121" s="431"/>
      <c r="MB121" s="431"/>
      <c r="MC121" s="431"/>
      <c r="MD121" s="431"/>
      <c r="ME121" s="431"/>
      <c r="MF121" s="431"/>
      <c r="MG121" s="431"/>
      <c r="MH121" s="431"/>
      <c r="MI121" s="431"/>
      <c r="MJ121" s="431"/>
      <c r="MK121" s="431"/>
      <c r="ML121" s="431"/>
      <c r="MM121" s="431"/>
      <c r="MN121" s="431"/>
      <c r="MO121" s="431"/>
      <c r="MP121" s="431"/>
      <c r="MQ121" s="431"/>
      <c r="MR121" s="431"/>
      <c r="MS121" s="431"/>
      <c r="MT121" s="431"/>
      <c r="MU121" s="431"/>
      <c r="MV121" s="431"/>
      <c r="MW121" s="431"/>
      <c r="MX121" s="431"/>
      <c r="MY121" s="431"/>
      <c r="MZ121" s="431"/>
      <c r="NA121" s="431"/>
      <c r="NB121" s="431"/>
      <c r="NC121" s="431"/>
      <c r="ND121" s="431"/>
      <c r="NE121" s="431"/>
      <c r="NF121" s="431"/>
      <c r="NG121" s="431"/>
      <c r="NH121" s="431"/>
      <c r="NI121" s="431"/>
      <c r="NJ121" s="431"/>
      <c r="NK121" s="431"/>
      <c r="NL121" s="431"/>
      <c r="NM121" s="431"/>
      <c r="NN121" s="431"/>
      <c r="NO121" s="431"/>
      <c r="NP121" s="431"/>
      <c r="NQ121" s="431"/>
      <c r="NR121" s="431"/>
      <c r="NS121" s="431"/>
      <c r="NT121" s="431"/>
      <c r="NU121" s="431"/>
      <c r="NV121" s="431"/>
      <c r="NW121" s="431"/>
      <c r="NX121" s="431"/>
      <c r="NY121" s="431"/>
      <c r="NZ121" s="431"/>
      <c r="OA121" s="431"/>
      <c r="OB121" s="431"/>
      <c r="OC121" s="431"/>
      <c r="OD121" s="431"/>
      <c r="OE121" s="431"/>
      <c r="OF121" s="431"/>
      <c r="OG121" s="431"/>
      <c r="OH121" s="431"/>
      <c r="OI121" s="431"/>
      <c r="OJ121" s="431"/>
      <c r="OK121" s="431"/>
      <c r="OL121" s="431"/>
      <c r="OM121" s="431"/>
      <c r="ON121" s="431"/>
      <c r="OO121" s="431"/>
      <c r="OP121" s="431"/>
      <c r="OQ121" s="431"/>
      <c r="OR121" s="431"/>
      <c r="OS121" s="431"/>
      <c r="OT121" s="431"/>
      <c r="OU121" s="431"/>
      <c r="OV121" s="431"/>
      <c r="OW121" s="431"/>
      <c r="OX121" s="431"/>
      <c r="OY121" s="431"/>
      <c r="OZ121" s="431"/>
      <c r="PA121" s="431"/>
      <c r="PB121" s="431"/>
      <c r="PC121" s="431"/>
      <c r="PD121" s="431"/>
      <c r="PE121" s="431"/>
      <c r="PF121" s="431"/>
      <c r="PG121" s="431"/>
      <c r="PH121" s="431"/>
      <c r="PI121" s="431"/>
      <c r="PJ121" s="431"/>
      <c r="PK121" s="431"/>
      <c r="PL121" s="431"/>
      <c r="PM121" s="431"/>
      <c r="PN121" s="431"/>
      <c r="PO121" s="431"/>
      <c r="PP121" s="431"/>
      <c r="PQ121" s="431"/>
      <c r="PR121" s="431"/>
      <c r="PS121" s="431"/>
      <c r="PT121" s="431"/>
      <c r="PU121" s="431"/>
      <c r="PV121" s="431"/>
      <c r="PW121" s="431"/>
      <c r="PX121" s="431"/>
      <c r="PY121" s="431"/>
      <c r="PZ121" s="431"/>
      <c r="QA121" s="431"/>
      <c r="QB121" s="431"/>
      <c r="QC121" s="431"/>
      <c r="QD121" s="431"/>
      <c r="QE121" s="431"/>
      <c r="QF121" s="431"/>
      <c r="QG121" s="431"/>
      <c r="QH121" s="431"/>
      <c r="QI121" s="431"/>
      <c r="QJ121" s="431"/>
      <c r="QK121" s="431"/>
      <c r="QL121" s="431"/>
      <c r="QM121" s="431"/>
      <c r="QN121" s="431"/>
      <c r="QO121" s="431"/>
      <c r="QP121" s="431"/>
      <c r="QQ121" s="431"/>
      <c r="QR121" s="431"/>
      <c r="QS121" s="431"/>
      <c r="QT121" s="431"/>
      <c r="QU121" s="431"/>
      <c r="QV121" s="431"/>
      <c r="QW121" s="431"/>
      <c r="QX121" s="431"/>
      <c r="QY121" s="431"/>
      <c r="QZ121" s="431"/>
      <c r="RA121" s="431"/>
      <c r="RB121" s="431"/>
      <c r="RC121" s="431"/>
      <c r="RD121" s="431"/>
      <c r="RE121" s="431"/>
      <c r="RF121" s="431"/>
      <c r="RG121" s="431"/>
      <c r="RH121" s="431"/>
      <c r="RI121" s="431"/>
      <c r="RJ121" s="431"/>
      <c r="RK121" s="431"/>
      <c r="RL121" s="431"/>
      <c r="RM121" s="431"/>
      <c r="RN121" s="431"/>
      <c r="RO121" s="431"/>
      <c r="RP121" s="431"/>
      <c r="RQ121" s="431"/>
      <c r="RR121" s="431"/>
      <c r="RS121" s="431"/>
      <c r="RT121" s="431"/>
      <c r="RU121" s="431"/>
      <c r="RV121" s="431"/>
      <c r="RW121" s="431"/>
      <c r="RX121" s="431"/>
      <c r="RY121" s="431"/>
      <c r="RZ121" s="431"/>
      <c r="SA121" s="431"/>
      <c r="SB121" s="431"/>
      <c r="SC121" s="431"/>
      <c r="SD121" s="431"/>
      <c r="SE121" s="431"/>
      <c r="SF121" s="431"/>
      <c r="SG121" s="431"/>
      <c r="SH121" s="431"/>
      <c r="SI121" s="431"/>
      <c r="SJ121" s="431"/>
      <c r="SK121" s="431"/>
      <c r="SL121" s="431"/>
      <c r="SM121" s="431"/>
      <c r="SN121" s="431"/>
      <c r="SO121" s="431"/>
      <c r="SP121" s="431"/>
      <c r="SQ121" s="431"/>
      <c r="SR121" s="431"/>
      <c r="SS121" s="431"/>
      <c r="ST121" s="431"/>
      <c r="SU121" s="431"/>
      <c r="SV121" s="431"/>
      <c r="SW121" s="431"/>
      <c r="SX121" s="431"/>
      <c r="SY121" s="431"/>
      <c r="SZ121" s="431"/>
      <c r="TA121" s="431"/>
      <c r="TB121" s="431"/>
      <c r="TC121" s="431"/>
      <c r="TD121" s="431"/>
      <c r="TE121" s="431"/>
      <c r="TF121" s="431"/>
      <c r="TG121" s="431"/>
      <c r="TH121" s="431"/>
      <c r="TI121" s="431"/>
      <c r="TJ121" s="431"/>
      <c r="TK121" s="431"/>
      <c r="TL121" s="431"/>
      <c r="TM121" s="431"/>
      <c r="TN121" s="431"/>
      <c r="TO121" s="431"/>
      <c r="TP121" s="431"/>
      <c r="TQ121" s="431"/>
      <c r="TR121" s="431"/>
      <c r="TS121" s="431"/>
      <c r="TT121" s="431"/>
      <c r="TU121" s="431"/>
      <c r="TV121" s="431"/>
      <c r="TW121" s="431"/>
      <c r="TX121" s="431"/>
      <c r="TY121" s="431"/>
      <c r="TZ121" s="431"/>
      <c r="UA121" s="431"/>
      <c r="UB121" s="431"/>
      <c r="UC121" s="431"/>
      <c r="UD121" s="431"/>
      <c r="UE121" s="431"/>
      <c r="UF121" s="431"/>
      <c r="UG121" s="431"/>
      <c r="UH121" s="431"/>
      <c r="UI121" s="431"/>
      <c r="UJ121" s="431"/>
      <c r="UK121" s="431"/>
      <c r="UL121" s="431"/>
      <c r="UM121" s="431"/>
      <c r="UN121" s="431"/>
      <c r="UO121" s="431"/>
      <c r="UP121" s="431"/>
      <c r="UQ121" s="431"/>
      <c r="UR121" s="431"/>
      <c r="US121" s="431"/>
      <c r="UT121" s="431"/>
      <c r="UU121" s="431"/>
      <c r="UV121" s="431"/>
      <c r="UW121" s="431"/>
      <c r="UX121" s="431"/>
      <c r="UY121" s="431"/>
      <c r="UZ121" s="431"/>
      <c r="VA121" s="431"/>
      <c r="VB121" s="431"/>
      <c r="VC121" s="431"/>
      <c r="VD121" s="431"/>
      <c r="VE121" s="431"/>
      <c r="VF121" s="431"/>
      <c r="VG121" s="431"/>
      <c r="VH121" s="431"/>
      <c r="VI121" s="431"/>
      <c r="VJ121" s="431"/>
      <c r="VK121" s="431"/>
      <c r="VL121" s="431"/>
      <c r="VM121" s="431"/>
      <c r="VN121" s="431"/>
      <c r="VO121" s="431"/>
      <c r="VP121" s="431"/>
      <c r="VQ121" s="431"/>
      <c r="VR121" s="431"/>
      <c r="VS121" s="431"/>
      <c r="VT121" s="431"/>
      <c r="VU121" s="431"/>
      <c r="VV121" s="431"/>
      <c r="VW121" s="431"/>
      <c r="VX121" s="431"/>
      <c r="VY121" s="431"/>
      <c r="VZ121" s="431"/>
      <c r="WA121" s="431"/>
      <c r="WB121" s="431"/>
      <c r="WC121" s="431"/>
      <c r="WD121" s="431"/>
      <c r="WE121" s="431"/>
      <c r="WF121" s="431"/>
      <c r="WG121" s="431"/>
      <c r="WH121" s="431"/>
      <c r="WI121" s="431"/>
      <c r="WJ121" s="431"/>
      <c r="WK121" s="431"/>
      <c r="WL121" s="431"/>
      <c r="WM121" s="431"/>
      <c r="WN121" s="431"/>
      <c r="WO121" s="431"/>
      <c r="WP121" s="431"/>
      <c r="WQ121" s="431"/>
      <c r="WR121" s="431"/>
      <c r="WS121" s="431"/>
      <c r="WT121" s="431"/>
      <c r="WU121" s="431"/>
      <c r="WV121" s="431"/>
      <c r="WW121" s="431"/>
      <c r="WX121" s="431"/>
      <c r="WY121" s="431"/>
      <c r="WZ121" s="431"/>
      <c r="XA121" s="431"/>
      <c r="XB121" s="431"/>
      <c r="XC121" s="431"/>
      <c r="XD121" s="431"/>
      <c r="XE121" s="431"/>
      <c r="XF121" s="431"/>
      <c r="XG121" s="431"/>
      <c r="XH121" s="431"/>
      <c r="XI121" s="431"/>
      <c r="XJ121" s="431"/>
      <c r="XK121" s="431"/>
      <c r="XL121" s="431"/>
      <c r="XM121" s="431"/>
      <c r="XN121" s="431"/>
      <c r="XO121" s="431"/>
      <c r="XP121" s="431"/>
      <c r="XQ121" s="431"/>
      <c r="XR121" s="431"/>
      <c r="XS121" s="431"/>
      <c r="XT121" s="431"/>
      <c r="XU121" s="431"/>
      <c r="XV121" s="431"/>
      <c r="XW121" s="431"/>
      <c r="XX121" s="431"/>
      <c r="XY121" s="431"/>
      <c r="XZ121" s="431"/>
      <c r="YA121" s="431"/>
      <c r="YB121" s="431"/>
      <c r="YC121" s="431"/>
      <c r="YD121" s="431"/>
      <c r="YE121" s="431"/>
      <c r="YF121" s="431"/>
      <c r="YG121" s="431"/>
      <c r="YH121" s="431"/>
      <c r="YI121" s="431"/>
      <c r="YJ121" s="431"/>
      <c r="YK121" s="431"/>
      <c r="YL121" s="431"/>
      <c r="YM121" s="431"/>
      <c r="YN121" s="431"/>
      <c r="YO121" s="431"/>
      <c r="YP121" s="431"/>
      <c r="YQ121" s="431"/>
      <c r="YR121" s="431"/>
      <c r="YS121" s="431"/>
      <c r="YT121" s="431"/>
      <c r="YU121" s="431"/>
      <c r="YV121" s="431"/>
      <c r="YW121" s="431"/>
      <c r="YX121" s="431"/>
      <c r="YY121" s="431"/>
      <c r="YZ121" s="431"/>
      <c r="ZA121" s="431"/>
      <c r="ZB121" s="431"/>
      <c r="ZC121" s="431"/>
      <c r="ZD121" s="431"/>
      <c r="ZE121" s="431"/>
      <c r="ZF121" s="431"/>
      <c r="ZG121" s="431"/>
      <c r="ZH121" s="431"/>
      <c r="ZI121" s="431"/>
      <c r="ZJ121" s="431"/>
      <c r="ZK121" s="431"/>
      <c r="ZL121" s="431"/>
      <c r="ZM121" s="431"/>
      <c r="ZN121" s="431"/>
      <c r="ZO121" s="431"/>
      <c r="ZP121" s="431"/>
      <c r="ZQ121" s="431"/>
      <c r="ZR121" s="431"/>
      <c r="ZS121" s="431"/>
      <c r="ZT121" s="431"/>
      <c r="ZU121" s="431"/>
      <c r="ZV121" s="431"/>
      <c r="ZW121" s="431"/>
      <c r="ZX121" s="431"/>
      <c r="ZY121" s="431"/>
      <c r="ZZ121" s="431"/>
      <c r="AAA121" s="431"/>
      <c r="AAB121" s="431"/>
      <c r="AAC121" s="431"/>
      <c r="AAD121" s="431"/>
      <c r="AAE121" s="431"/>
      <c r="AAF121" s="431"/>
      <c r="AAG121" s="431"/>
      <c r="AAH121" s="431"/>
      <c r="AAI121" s="431"/>
      <c r="AAJ121" s="431"/>
      <c r="AAK121" s="431"/>
      <c r="AAL121" s="431"/>
      <c r="AAM121" s="431"/>
      <c r="AAN121" s="431"/>
      <c r="AAO121" s="431"/>
      <c r="AAP121" s="431"/>
      <c r="AAQ121" s="431"/>
      <c r="AAR121" s="431"/>
      <c r="AAS121" s="431"/>
      <c r="AAT121" s="431"/>
      <c r="AAU121" s="431"/>
      <c r="AAV121" s="431"/>
      <c r="AAW121" s="431"/>
      <c r="AAX121" s="431"/>
      <c r="AAY121" s="431"/>
      <c r="AAZ121" s="431"/>
      <c r="ABA121" s="431"/>
      <c r="ABB121" s="431"/>
      <c r="ABC121" s="431"/>
      <c r="ABD121" s="431"/>
      <c r="ABE121" s="431"/>
      <c r="ABF121" s="431"/>
      <c r="ABG121" s="431"/>
      <c r="ABH121" s="431"/>
      <c r="ABI121" s="431"/>
      <c r="ABJ121" s="431"/>
      <c r="ABK121" s="431"/>
      <c r="ABL121" s="431"/>
      <c r="ABM121" s="431"/>
      <c r="ABN121" s="431"/>
      <c r="ABO121" s="431"/>
      <c r="ABP121" s="431"/>
      <c r="ABQ121" s="431"/>
      <c r="ABR121" s="431"/>
      <c r="ABS121" s="431"/>
      <c r="ABT121" s="431"/>
      <c r="ABU121" s="431"/>
      <c r="ABV121" s="431"/>
      <c r="ABW121" s="431"/>
      <c r="ABX121" s="431"/>
      <c r="ABY121" s="431"/>
      <c r="ABZ121" s="431"/>
      <c r="ACA121" s="431"/>
      <c r="ACB121" s="431"/>
      <c r="ACC121" s="431"/>
      <c r="ACD121" s="431"/>
      <c r="ACE121" s="431"/>
      <c r="ACF121" s="431"/>
      <c r="ACG121" s="431"/>
      <c r="ACH121" s="431"/>
      <c r="ACI121" s="431"/>
      <c r="ACJ121" s="431"/>
      <c r="ACK121" s="431"/>
      <c r="ACL121" s="431"/>
      <c r="ACM121" s="431"/>
      <c r="ACN121" s="431"/>
      <c r="ACO121" s="431"/>
      <c r="ACP121" s="431"/>
      <c r="ACQ121" s="431"/>
      <c r="ACR121" s="431"/>
      <c r="ACS121" s="431"/>
      <c r="ACT121" s="431"/>
      <c r="ACU121" s="431"/>
      <c r="ACV121" s="431"/>
      <c r="ACW121" s="431"/>
      <c r="ACX121" s="431"/>
      <c r="ACY121" s="431"/>
      <c r="ACZ121" s="431"/>
      <c r="ADA121" s="431"/>
      <c r="ADB121" s="431"/>
      <c r="ADC121" s="431"/>
      <c r="ADD121" s="431"/>
      <c r="ADE121" s="431"/>
      <c r="ADF121" s="431"/>
      <c r="ADG121" s="431"/>
      <c r="ADH121" s="431"/>
      <c r="ADI121" s="431"/>
      <c r="ADJ121" s="431"/>
      <c r="ADK121" s="431"/>
      <c r="ADL121" s="431"/>
      <c r="ADM121" s="431"/>
      <c r="ADN121" s="431"/>
      <c r="ADO121" s="431"/>
      <c r="ADP121" s="431"/>
      <c r="ADQ121" s="431"/>
      <c r="ADR121" s="431"/>
      <c r="ADS121" s="431"/>
      <c r="ADT121" s="431"/>
      <c r="ADU121" s="431"/>
      <c r="ADV121" s="431"/>
      <c r="ADW121" s="431"/>
      <c r="ADX121" s="431"/>
      <c r="ADY121" s="431"/>
      <c r="ADZ121" s="431"/>
      <c r="AEA121" s="431"/>
      <c r="AEB121" s="431"/>
      <c r="AEC121" s="431"/>
      <c r="AED121" s="431"/>
      <c r="AEE121" s="431"/>
      <c r="AEF121" s="431"/>
      <c r="AEG121" s="431"/>
      <c r="AEH121" s="431"/>
      <c r="AEI121" s="431"/>
      <c r="AEJ121" s="431"/>
      <c r="AEK121" s="431"/>
      <c r="AEL121" s="431"/>
      <c r="AEM121" s="431"/>
      <c r="AEN121" s="431"/>
      <c r="AEO121" s="431"/>
      <c r="AEP121" s="431"/>
      <c r="AEQ121" s="431"/>
      <c r="AER121" s="431"/>
      <c r="AES121" s="431"/>
      <c r="AET121" s="431"/>
      <c r="AEU121" s="431"/>
      <c r="AEV121" s="431"/>
      <c r="AEW121" s="431"/>
      <c r="AEX121" s="431"/>
      <c r="AEY121" s="431"/>
      <c r="AEZ121" s="431"/>
      <c r="AFA121" s="431"/>
      <c r="AFB121" s="431"/>
      <c r="AFC121" s="431"/>
      <c r="AFD121" s="431"/>
      <c r="AFE121" s="431"/>
      <c r="AFF121" s="431"/>
      <c r="AFG121" s="431"/>
      <c r="AFH121" s="431"/>
      <c r="AFI121" s="431"/>
      <c r="AFJ121" s="431"/>
      <c r="AFK121" s="431"/>
      <c r="AFL121" s="431"/>
      <c r="AFM121" s="431"/>
      <c r="AFN121" s="431"/>
      <c r="AFO121" s="431"/>
      <c r="AFP121" s="431"/>
      <c r="AFQ121" s="431"/>
      <c r="AFR121" s="431"/>
      <c r="AFS121" s="431"/>
      <c r="AFT121" s="431"/>
      <c r="AFU121" s="431"/>
      <c r="AFV121" s="431"/>
      <c r="AFW121" s="431"/>
      <c r="AFX121" s="431"/>
      <c r="AFY121" s="431"/>
      <c r="AFZ121" s="431"/>
      <c r="AGA121" s="431"/>
      <c r="AGB121" s="431"/>
      <c r="AGC121" s="431"/>
      <c r="AGD121" s="431"/>
      <c r="AGE121" s="431"/>
      <c r="AGF121" s="431"/>
      <c r="AGG121" s="431"/>
      <c r="AGH121" s="431"/>
      <c r="AGI121" s="431"/>
      <c r="AGJ121" s="431"/>
      <c r="AGK121" s="431"/>
      <c r="AGL121" s="431"/>
      <c r="AGM121" s="431"/>
      <c r="AGN121" s="431"/>
      <c r="AGO121" s="431"/>
      <c r="AGP121" s="431"/>
      <c r="AGQ121" s="431"/>
      <c r="AGR121" s="431"/>
      <c r="AGS121" s="431"/>
      <c r="AGT121" s="431"/>
      <c r="AGU121" s="431"/>
      <c r="AGV121" s="431"/>
      <c r="AGW121" s="431"/>
      <c r="AGX121" s="431"/>
      <c r="AGY121" s="431"/>
      <c r="AGZ121" s="431"/>
      <c r="AHA121" s="431"/>
      <c r="AHB121" s="431"/>
      <c r="AHC121" s="431"/>
      <c r="AHD121" s="431"/>
      <c r="AHE121" s="431"/>
      <c r="AHF121" s="431"/>
      <c r="AHG121" s="431"/>
      <c r="AHH121" s="431"/>
      <c r="AHI121" s="431"/>
      <c r="AHJ121" s="431"/>
      <c r="AHK121" s="431"/>
      <c r="AHL121" s="431"/>
      <c r="AHM121" s="431"/>
      <c r="AHN121" s="431"/>
      <c r="AHO121" s="431"/>
      <c r="AHP121" s="431"/>
      <c r="AHQ121" s="431"/>
      <c r="AHR121" s="431"/>
      <c r="AHS121" s="431"/>
      <c r="AHT121" s="431"/>
      <c r="AHU121" s="431"/>
      <c r="AHV121" s="431"/>
      <c r="AHW121" s="431"/>
      <c r="AHX121" s="431"/>
      <c r="AHY121" s="431"/>
      <c r="AHZ121" s="431"/>
      <c r="AIA121" s="431"/>
      <c r="AIB121" s="431"/>
      <c r="AIC121" s="431"/>
      <c r="AID121" s="431"/>
      <c r="AIE121" s="431"/>
      <c r="AIF121" s="431"/>
      <c r="AIG121" s="431"/>
      <c r="AIH121" s="431"/>
      <c r="AII121" s="431"/>
      <c r="AIJ121" s="431"/>
      <c r="AIK121" s="431"/>
      <c r="AIL121" s="431"/>
      <c r="AIM121" s="431"/>
      <c r="AIN121" s="431"/>
      <c r="AIO121" s="431"/>
      <c r="AIP121" s="431"/>
      <c r="AIQ121" s="431"/>
      <c r="AIR121" s="431"/>
      <c r="AIS121" s="431"/>
      <c r="AIT121" s="431"/>
      <c r="AIU121" s="431"/>
      <c r="AIV121" s="431"/>
      <c r="AIW121" s="431"/>
      <c r="AIX121" s="431"/>
      <c r="AIY121" s="431"/>
      <c r="AIZ121" s="431"/>
      <c r="AJA121" s="431"/>
      <c r="AJB121" s="431"/>
      <c r="AJC121" s="431"/>
      <c r="AJD121" s="431"/>
      <c r="AJE121" s="431"/>
      <c r="AJF121" s="431"/>
      <c r="AJG121" s="431"/>
      <c r="AJH121" s="431"/>
      <c r="AJI121" s="431"/>
      <c r="AJJ121" s="431"/>
      <c r="AJK121" s="431"/>
      <c r="AJL121" s="431"/>
      <c r="AJM121" s="431"/>
      <c r="AJN121" s="431"/>
      <c r="AJO121" s="431"/>
      <c r="AJP121" s="431"/>
      <c r="AJQ121" s="431"/>
      <c r="AJR121" s="431"/>
      <c r="AJS121" s="431"/>
      <c r="AJT121" s="431"/>
      <c r="AJU121" s="431"/>
      <c r="AJV121" s="431"/>
      <c r="AJW121" s="431"/>
      <c r="AJX121" s="431"/>
      <c r="AJY121" s="431"/>
      <c r="AJZ121" s="431"/>
      <c r="AKA121" s="431"/>
      <c r="AKB121" s="431"/>
      <c r="AKC121" s="431"/>
      <c r="AKD121" s="431"/>
      <c r="AKE121" s="431"/>
      <c r="AKF121" s="431"/>
      <c r="AKG121" s="431"/>
      <c r="AKH121" s="431"/>
      <c r="AKI121" s="431"/>
      <c r="AKJ121" s="431"/>
      <c r="AKK121" s="431"/>
      <c r="AKL121" s="431"/>
      <c r="AKM121" s="431"/>
      <c r="AKN121" s="431"/>
      <c r="AKO121" s="431"/>
      <c r="AKP121" s="431"/>
      <c r="AKQ121" s="431"/>
      <c r="AKR121" s="431"/>
      <c r="AKS121" s="431"/>
      <c r="AKT121" s="431"/>
      <c r="AKU121" s="431"/>
      <c r="AKV121" s="431"/>
      <c r="AKW121" s="431"/>
      <c r="AKX121" s="431"/>
      <c r="AKY121" s="431"/>
      <c r="AKZ121" s="431"/>
      <c r="ALA121" s="431"/>
      <c r="ALB121" s="431"/>
      <c r="ALC121" s="431"/>
      <c r="ALD121" s="431"/>
      <c r="ALE121" s="431"/>
      <c r="ALF121" s="431"/>
      <c r="ALG121" s="431"/>
      <c r="ALH121" s="431"/>
      <c r="ALI121" s="431"/>
      <c r="ALJ121" s="431"/>
      <c r="ALK121" s="431"/>
      <c r="ALL121" s="431"/>
      <c r="ALM121" s="431"/>
      <c r="ALN121" s="431"/>
      <c r="ALO121" s="431"/>
      <c r="ALP121" s="431"/>
      <c r="ALQ121" s="431"/>
      <c r="ALR121" s="431"/>
      <c r="ALS121" s="431"/>
      <c r="ALT121" s="431"/>
      <c r="ALU121" s="431"/>
      <c r="ALV121" s="431"/>
      <c r="ALW121" s="431"/>
      <c r="ALX121" s="431"/>
      <c r="ALY121" s="431"/>
      <c r="ALZ121" s="431"/>
      <c r="AMA121" s="431"/>
      <c r="AMB121" s="431"/>
      <c r="AMC121" s="431"/>
      <c r="AMD121" s="431"/>
      <c r="AME121" s="431"/>
      <c r="AMF121" s="431"/>
      <c r="AMG121" s="431"/>
      <c r="AMH121" s="431"/>
      <c r="AMI121" s="431"/>
      <c r="AMJ121" s="431"/>
      <c r="AMK121" s="431"/>
      <c r="AML121" s="431"/>
      <c r="AMM121" s="431"/>
      <c r="AMN121" s="431"/>
      <c r="AMO121" s="431"/>
      <c r="AMP121" s="431"/>
      <c r="AMQ121" s="431"/>
      <c r="AMR121" s="431"/>
      <c r="AMS121" s="431"/>
      <c r="AMT121" s="431"/>
      <c r="AMU121" s="431"/>
      <c r="AMV121" s="431"/>
      <c r="AMW121" s="431"/>
      <c r="AMX121" s="431"/>
      <c r="AMY121" s="431"/>
      <c r="AMZ121" s="431"/>
      <c r="ANA121" s="431"/>
      <c r="ANB121" s="431"/>
      <c r="ANC121" s="431"/>
      <c r="AND121" s="431"/>
      <c r="ANE121" s="431"/>
      <c r="ANF121" s="431"/>
      <c r="ANG121" s="431"/>
      <c r="ANH121" s="431"/>
      <c r="ANI121" s="431"/>
      <c r="ANJ121" s="431"/>
      <c r="ANK121" s="431"/>
      <c r="ANL121" s="431"/>
      <c r="ANM121" s="431"/>
      <c r="ANN121" s="431"/>
      <c r="ANO121" s="431"/>
      <c r="ANP121" s="431"/>
      <c r="ANQ121" s="431"/>
      <c r="ANR121" s="431"/>
      <c r="ANS121" s="431"/>
      <c r="ANT121" s="431"/>
      <c r="ANU121" s="431"/>
      <c r="ANV121" s="431"/>
      <c r="ANW121" s="431"/>
      <c r="ANX121" s="431"/>
      <c r="ANY121" s="431"/>
      <c r="ANZ121" s="431"/>
      <c r="AOA121" s="431"/>
      <c r="AOB121" s="431"/>
      <c r="AOC121" s="431"/>
      <c r="AOD121" s="431"/>
      <c r="AOE121" s="431"/>
      <c r="AOF121" s="431"/>
      <c r="AOG121" s="431"/>
      <c r="AOH121" s="431"/>
      <c r="AOI121" s="431"/>
      <c r="AOJ121" s="431"/>
      <c r="AOK121" s="431"/>
      <c r="AOL121" s="431"/>
      <c r="AOM121" s="431"/>
      <c r="AON121" s="431"/>
      <c r="AOO121" s="431"/>
      <c r="AOP121" s="431"/>
      <c r="AOQ121" s="431"/>
      <c r="AOR121" s="431"/>
      <c r="AOS121" s="431"/>
      <c r="AOT121" s="431"/>
      <c r="AOU121" s="431"/>
      <c r="AOV121" s="431"/>
      <c r="AOW121" s="431"/>
      <c r="AOX121" s="431"/>
      <c r="AOY121" s="431"/>
      <c r="AOZ121" s="431"/>
      <c r="APA121" s="431"/>
      <c r="APB121" s="431"/>
      <c r="APC121" s="431"/>
      <c r="APD121" s="431"/>
      <c r="APE121" s="431"/>
      <c r="APF121" s="431"/>
      <c r="APG121" s="431"/>
      <c r="APH121" s="431"/>
      <c r="API121" s="431"/>
      <c r="APJ121" s="431"/>
      <c r="APK121" s="431"/>
      <c r="APL121" s="431"/>
      <c r="APM121" s="431"/>
      <c r="APN121" s="431"/>
      <c r="APO121" s="431"/>
      <c r="APP121" s="431"/>
      <c r="APQ121" s="431"/>
      <c r="APR121" s="431"/>
      <c r="APS121" s="431"/>
      <c r="APT121" s="431"/>
      <c r="APU121" s="431"/>
      <c r="APV121" s="431"/>
      <c r="APW121" s="431"/>
      <c r="APX121" s="431"/>
      <c r="APY121" s="431"/>
      <c r="APZ121" s="431"/>
      <c r="AQA121" s="431"/>
      <c r="AQB121" s="431"/>
      <c r="AQC121" s="431"/>
      <c r="AQD121" s="431"/>
      <c r="AQE121" s="431"/>
      <c r="AQF121" s="431"/>
      <c r="AQG121" s="431"/>
      <c r="AQH121" s="431"/>
      <c r="AQI121" s="431"/>
      <c r="AQJ121" s="431"/>
      <c r="AQK121" s="431"/>
      <c r="AQL121" s="431"/>
      <c r="AQM121" s="431"/>
      <c r="AQN121" s="431"/>
      <c r="AQO121" s="431"/>
      <c r="AQP121" s="431"/>
      <c r="AQQ121" s="431"/>
      <c r="AQR121" s="431"/>
      <c r="AQS121" s="431"/>
      <c r="AQT121" s="431"/>
      <c r="AQU121" s="431"/>
      <c r="AQV121" s="431"/>
      <c r="AQW121" s="431"/>
      <c r="AQX121" s="431"/>
      <c r="AQY121" s="431"/>
      <c r="AQZ121" s="431"/>
      <c r="ARA121" s="431"/>
      <c r="ARB121" s="431"/>
      <c r="ARC121" s="431"/>
      <c r="ARD121" s="431"/>
      <c r="ARE121" s="431"/>
      <c r="ARF121" s="431"/>
      <c r="ARG121" s="431"/>
      <c r="ARH121" s="431"/>
      <c r="ARI121" s="431"/>
      <c r="ARJ121" s="431"/>
      <c r="ARK121" s="431"/>
      <c r="ARL121" s="431"/>
      <c r="ARM121" s="431"/>
      <c r="ARN121" s="431"/>
      <c r="ARO121" s="431"/>
      <c r="ARP121" s="431"/>
      <c r="ARQ121" s="431"/>
      <c r="ARR121" s="431"/>
      <c r="ARS121" s="431"/>
      <c r="ART121" s="431"/>
      <c r="ARU121" s="431"/>
      <c r="ARV121" s="431"/>
      <c r="ARW121" s="431"/>
      <c r="ARX121" s="431"/>
      <c r="ARY121" s="431"/>
      <c r="ARZ121" s="431"/>
      <c r="ASA121" s="431"/>
      <c r="ASB121" s="431"/>
      <c r="ASC121" s="431"/>
      <c r="ASD121" s="431"/>
      <c r="ASE121" s="431"/>
      <c r="ASF121" s="431"/>
      <c r="ASG121" s="431"/>
      <c r="ASH121" s="431"/>
      <c r="ASI121" s="431"/>
      <c r="ASJ121" s="431"/>
      <c r="ASK121" s="431"/>
      <c r="ASL121" s="431"/>
      <c r="ASM121" s="431"/>
      <c r="ASN121" s="431"/>
      <c r="ASO121" s="431"/>
      <c r="ASP121" s="431"/>
      <c r="ASQ121" s="431"/>
      <c r="ASR121" s="431"/>
      <c r="ASS121" s="431"/>
      <c r="AST121" s="431"/>
      <c r="ASU121" s="431"/>
      <c r="ASV121" s="431"/>
      <c r="ASW121" s="431"/>
      <c r="ASX121" s="431"/>
      <c r="ASY121" s="431"/>
      <c r="ASZ121" s="431"/>
      <c r="ATA121" s="431"/>
      <c r="ATB121" s="431"/>
      <c r="ATC121" s="431"/>
      <c r="ATD121" s="431"/>
      <c r="ATE121" s="431"/>
      <c r="ATF121" s="431"/>
      <c r="ATG121" s="431"/>
      <c r="ATH121" s="431"/>
      <c r="ATI121" s="431"/>
      <c r="ATJ121" s="431"/>
      <c r="ATK121" s="431"/>
      <c r="ATL121" s="431"/>
      <c r="ATM121" s="431"/>
      <c r="ATN121" s="431"/>
      <c r="ATO121" s="431"/>
      <c r="ATP121" s="431"/>
      <c r="ATQ121" s="431"/>
      <c r="ATR121" s="431"/>
      <c r="ATS121" s="431"/>
      <c r="ATT121" s="431"/>
      <c r="ATU121" s="431"/>
      <c r="ATV121" s="431"/>
      <c r="ATW121" s="431"/>
      <c r="ATX121" s="431"/>
      <c r="ATY121" s="431"/>
      <c r="ATZ121" s="431"/>
      <c r="AUA121" s="431"/>
      <c r="AUB121" s="431"/>
      <c r="AUC121" s="431"/>
      <c r="AUD121" s="431"/>
      <c r="AUE121" s="431"/>
      <c r="AUF121" s="431"/>
      <c r="AUG121" s="431"/>
      <c r="AUH121" s="431"/>
      <c r="AUI121" s="431"/>
      <c r="AUJ121" s="431"/>
      <c r="AUK121" s="431"/>
      <c r="AUL121" s="431"/>
      <c r="AUM121" s="431"/>
      <c r="AUN121" s="431"/>
      <c r="AUO121" s="431"/>
      <c r="AUP121" s="431"/>
      <c r="AUQ121" s="431"/>
      <c r="AUR121" s="431"/>
      <c r="AUS121" s="431"/>
      <c r="AUT121" s="431"/>
      <c r="AUU121" s="431"/>
      <c r="AUV121" s="431"/>
      <c r="AUW121" s="431"/>
      <c r="AUX121" s="431"/>
      <c r="AUY121" s="431"/>
      <c r="AUZ121" s="431"/>
      <c r="AVA121" s="431"/>
      <c r="AVB121" s="431"/>
      <c r="AVC121" s="431"/>
      <c r="AVD121" s="431"/>
      <c r="AVE121" s="431"/>
      <c r="AVF121" s="431"/>
      <c r="AVG121" s="431"/>
      <c r="AVH121" s="431"/>
      <c r="AVI121" s="431"/>
      <c r="AVJ121" s="431"/>
      <c r="AVK121" s="431"/>
      <c r="AVL121" s="431"/>
      <c r="AVM121" s="431"/>
      <c r="AVN121" s="431"/>
      <c r="AVO121" s="431"/>
      <c r="AVP121" s="431"/>
      <c r="AVQ121" s="431"/>
      <c r="AVR121" s="431"/>
      <c r="AVS121" s="431"/>
      <c r="AVT121" s="431"/>
      <c r="AVU121" s="431"/>
      <c r="AVV121" s="431"/>
      <c r="AVW121" s="431"/>
      <c r="AVX121" s="431"/>
      <c r="AVY121" s="431"/>
      <c r="AVZ121" s="431"/>
      <c r="AWA121" s="431"/>
      <c r="AWB121" s="431"/>
      <c r="AWC121" s="431"/>
      <c r="AWD121" s="431"/>
      <c r="AWE121" s="431"/>
      <c r="AWF121" s="431"/>
      <c r="AWG121" s="431"/>
      <c r="AWH121" s="431"/>
      <c r="AWI121" s="431"/>
      <c r="AWJ121" s="431"/>
      <c r="AWK121" s="431"/>
      <c r="AWL121" s="431"/>
      <c r="AWM121" s="431"/>
      <c r="AWN121" s="431"/>
      <c r="AWO121" s="431"/>
      <c r="AWP121" s="431"/>
      <c r="AWQ121" s="431"/>
      <c r="AWR121" s="431"/>
      <c r="AWS121" s="431"/>
      <c r="AWT121" s="431"/>
      <c r="AWU121" s="431"/>
      <c r="AWV121" s="431"/>
      <c r="AWW121" s="431"/>
      <c r="AWX121" s="431"/>
      <c r="AWY121" s="431"/>
      <c r="AWZ121" s="431"/>
      <c r="AXA121" s="431"/>
      <c r="AXB121" s="431"/>
      <c r="AXC121" s="431"/>
      <c r="AXD121" s="431"/>
      <c r="AXE121" s="431"/>
      <c r="AXF121" s="431"/>
      <c r="AXG121" s="431"/>
      <c r="AXH121" s="431"/>
      <c r="AXI121" s="431"/>
      <c r="AXJ121" s="431"/>
      <c r="AXK121" s="431"/>
      <c r="AXL121" s="431"/>
      <c r="AXM121" s="431"/>
      <c r="AXN121" s="431"/>
      <c r="AXO121" s="431"/>
      <c r="AXP121" s="431"/>
      <c r="AXQ121" s="431"/>
      <c r="AXR121" s="431"/>
      <c r="AXS121" s="431"/>
      <c r="AXT121" s="431"/>
      <c r="AXU121" s="431"/>
      <c r="AXV121" s="431"/>
      <c r="AXW121" s="431"/>
      <c r="AXX121" s="431"/>
      <c r="AXY121" s="431"/>
      <c r="AXZ121" s="431"/>
      <c r="AYA121" s="431"/>
      <c r="AYB121" s="431"/>
      <c r="AYC121" s="431"/>
      <c r="AYD121" s="431"/>
      <c r="AYE121" s="431"/>
      <c r="AYF121" s="431"/>
      <c r="AYG121" s="431"/>
      <c r="AYH121" s="431"/>
      <c r="AYI121" s="431"/>
      <c r="AYJ121" s="431"/>
      <c r="AYK121" s="431"/>
      <c r="AYL121" s="431"/>
      <c r="AYM121" s="431"/>
      <c r="AYN121" s="431"/>
      <c r="AYO121" s="431"/>
      <c r="AYP121" s="431"/>
      <c r="AYQ121" s="431"/>
      <c r="AYR121" s="431"/>
      <c r="AYS121" s="431"/>
      <c r="AYT121" s="431"/>
      <c r="AYU121" s="431"/>
      <c r="AYV121" s="431"/>
      <c r="AYW121" s="431"/>
      <c r="AYX121" s="431"/>
      <c r="AYY121" s="431"/>
      <c r="AYZ121" s="431"/>
      <c r="AZA121" s="431"/>
      <c r="AZB121" s="431"/>
      <c r="AZC121" s="431"/>
      <c r="AZD121" s="431"/>
      <c r="AZE121" s="431"/>
      <c r="AZF121" s="431"/>
      <c r="AZG121" s="431"/>
      <c r="AZH121" s="431"/>
      <c r="AZI121" s="431"/>
      <c r="AZJ121" s="431"/>
      <c r="AZK121" s="431"/>
      <c r="AZL121" s="431"/>
      <c r="AZM121" s="431"/>
      <c r="AZN121" s="431"/>
      <c r="AZO121" s="431"/>
      <c r="AZP121" s="431"/>
      <c r="AZQ121" s="431"/>
      <c r="AZR121" s="431"/>
      <c r="AZS121" s="431"/>
      <c r="AZT121" s="431"/>
      <c r="AZU121" s="431"/>
      <c r="AZV121" s="431"/>
      <c r="AZW121" s="431"/>
      <c r="AZX121" s="431"/>
      <c r="AZY121" s="431"/>
      <c r="AZZ121" s="431"/>
      <c r="BAA121" s="431"/>
      <c r="BAB121" s="431"/>
      <c r="BAC121" s="431"/>
      <c r="BAD121" s="431"/>
      <c r="BAE121" s="431"/>
      <c r="BAF121" s="431"/>
      <c r="BAG121" s="431"/>
      <c r="BAH121" s="431"/>
      <c r="BAI121" s="431"/>
      <c r="BAJ121" s="431"/>
      <c r="BAK121" s="431"/>
      <c r="BAL121" s="431"/>
      <c r="BAM121" s="431"/>
      <c r="BAN121" s="431"/>
      <c r="BAO121" s="431"/>
      <c r="BAP121" s="431"/>
      <c r="BAQ121" s="431"/>
      <c r="BAR121" s="431"/>
      <c r="BAS121" s="431"/>
      <c r="BAT121" s="431"/>
      <c r="BAU121" s="431"/>
      <c r="BAV121" s="431"/>
      <c r="BAW121" s="431"/>
      <c r="BAX121" s="431"/>
      <c r="BAY121" s="431"/>
      <c r="BAZ121" s="431"/>
      <c r="BBA121" s="431"/>
      <c r="BBB121" s="431"/>
      <c r="BBC121" s="431"/>
      <c r="BBD121" s="431"/>
      <c r="BBE121" s="431"/>
      <c r="BBF121" s="431"/>
      <c r="BBG121" s="431"/>
      <c r="BBH121" s="431"/>
      <c r="BBI121" s="431"/>
      <c r="BBJ121" s="431"/>
      <c r="BBK121" s="431"/>
      <c r="BBL121" s="431"/>
      <c r="BBM121" s="431"/>
      <c r="BBN121" s="431"/>
      <c r="BBO121" s="431"/>
      <c r="BBP121" s="431"/>
      <c r="BBQ121" s="431"/>
      <c r="BBR121" s="431"/>
      <c r="BBS121" s="431"/>
      <c r="BBT121" s="431"/>
      <c r="BBU121" s="431"/>
      <c r="BBV121" s="431"/>
      <c r="BBW121" s="431"/>
      <c r="BBX121" s="431"/>
      <c r="BBY121" s="431"/>
      <c r="BBZ121" s="431"/>
      <c r="BCA121" s="431"/>
      <c r="BCB121" s="431"/>
      <c r="BCC121" s="431"/>
      <c r="BCD121" s="431"/>
      <c r="BCE121" s="431"/>
      <c r="BCF121" s="431"/>
      <c r="BCG121" s="431"/>
      <c r="BCH121" s="431"/>
      <c r="BCI121" s="431"/>
      <c r="BCJ121" s="431"/>
      <c r="BCK121" s="431"/>
      <c r="BCL121" s="431"/>
      <c r="BCM121" s="431"/>
      <c r="BCN121" s="431"/>
      <c r="BCO121" s="431"/>
      <c r="BCP121" s="431"/>
      <c r="BCQ121" s="431"/>
      <c r="BCR121" s="431"/>
      <c r="BCS121" s="431"/>
      <c r="BCT121" s="431"/>
      <c r="BCU121" s="431"/>
      <c r="BCV121" s="431"/>
      <c r="BCW121" s="431"/>
      <c r="BCX121" s="431"/>
      <c r="BCY121" s="431"/>
      <c r="BCZ121" s="431"/>
      <c r="BDA121" s="431"/>
      <c r="BDB121" s="431"/>
      <c r="BDC121" s="431"/>
      <c r="BDD121" s="431"/>
      <c r="BDE121" s="431"/>
      <c r="BDF121" s="431"/>
      <c r="BDG121" s="431"/>
      <c r="BDH121" s="431"/>
      <c r="BDI121" s="431"/>
      <c r="BDJ121" s="431"/>
      <c r="BDK121" s="431"/>
      <c r="BDL121" s="431"/>
      <c r="BDM121" s="431"/>
      <c r="BDN121" s="431"/>
      <c r="BDO121" s="431"/>
      <c r="BDP121" s="431"/>
      <c r="BDQ121" s="431"/>
      <c r="BDR121" s="431"/>
      <c r="BDS121" s="431"/>
      <c r="BDT121" s="431"/>
      <c r="BDU121" s="431"/>
      <c r="BDV121" s="431"/>
      <c r="BDW121" s="431"/>
      <c r="BDX121" s="431"/>
      <c r="BDY121" s="431"/>
      <c r="BDZ121" s="431"/>
      <c r="BEA121" s="431"/>
      <c r="BEB121" s="431"/>
      <c r="BEC121" s="431"/>
      <c r="BED121" s="431"/>
      <c r="BEE121" s="431"/>
      <c r="BEF121" s="431"/>
      <c r="BEG121" s="431"/>
      <c r="BEH121" s="431"/>
      <c r="BEI121" s="431"/>
      <c r="BEJ121" s="431"/>
      <c r="BEK121" s="431"/>
      <c r="BEL121" s="431"/>
      <c r="BEM121" s="431"/>
      <c r="BEN121" s="431"/>
      <c r="BEO121" s="431"/>
      <c r="BEP121" s="431"/>
      <c r="BEQ121" s="431"/>
      <c r="BER121" s="431"/>
      <c r="BES121" s="431"/>
      <c r="BET121" s="431"/>
      <c r="BEU121" s="431"/>
      <c r="BEV121" s="431"/>
      <c r="BEW121" s="431"/>
      <c r="BEX121" s="431"/>
      <c r="BEY121" s="431"/>
      <c r="BEZ121" s="431"/>
      <c r="BFA121" s="431"/>
      <c r="BFB121" s="431"/>
      <c r="BFC121" s="431"/>
      <c r="BFD121" s="431"/>
      <c r="BFE121" s="431"/>
      <c r="BFF121" s="431"/>
      <c r="BFG121" s="431"/>
      <c r="BFH121" s="431"/>
      <c r="BFI121" s="431"/>
      <c r="BFJ121" s="431"/>
      <c r="BFK121" s="431"/>
      <c r="BFL121" s="431"/>
      <c r="BFM121" s="431"/>
      <c r="BFN121" s="431"/>
      <c r="BFO121" s="431"/>
      <c r="BFP121" s="431"/>
      <c r="BFQ121" s="431"/>
      <c r="BFR121" s="431"/>
      <c r="BFS121" s="431"/>
      <c r="BFT121" s="431"/>
      <c r="BFU121" s="431"/>
      <c r="BFV121" s="431"/>
      <c r="BFW121" s="431"/>
      <c r="BFX121" s="431"/>
      <c r="BFY121" s="431"/>
      <c r="BFZ121" s="431"/>
      <c r="BGA121" s="431"/>
      <c r="BGB121" s="431"/>
      <c r="BGC121" s="431"/>
      <c r="BGD121" s="431"/>
      <c r="BGE121" s="431"/>
      <c r="BGF121" s="431"/>
      <c r="BGG121" s="431"/>
      <c r="BGH121" s="431"/>
      <c r="BGI121" s="431"/>
      <c r="BGJ121" s="431"/>
      <c r="BGK121" s="431"/>
      <c r="BGL121" s="431"/>
      <c r="BGM121" s="431"/>
      <c r="BGN121" s="431"/>
      <c r="BGO121" s="431"/>
      <c r="BGP121" s="431"/>
      <c r="BGQ121" s="431"/>
      <c r="BGR121" s="431"/>
      <c r="BGS121" s="431"/>
      <c r="BGT121" s="431"/>
      <c r="BGU121" s="431"/>
      <c r="BGV121" s="431"/>
      <c r="BGW121" s="431"/>
      <c r="BGX121" s="431"/>
      <c r="BGY121" s="431"/>
      <c r="BGZ121" s="431"/>
      <c r="BHA121" s="431"/>
      <c r="BHB121" s="431"/>
      <c r="BHC121" s="431"/>
      <c r="BHD121" s="431"/>
      <c r="BHE121" s="431"/>
      <c r="BHF121" s="431"/>
      <c r="BHG121" s="431"/>
      <c r="BHH121" s="431"/>
      <c r="BHI121" s="431"/>
      <c r="BHJ121" s="431"/>
      <c r="BHK121" s="431"/>
      <c r="BHL121" s="431"/>
      <c r="BHM121" s="431"/>
      <c r="BHN121" s="431"/>
      <c r="BHO121" s="431"/>
      <c r="BHP121" s="431"/>
      <c r="BHQ121" s="431"/>
      <c r="BHR121" s="431"/>
      <c r="BHS121" s="431"/>
      <c r="BHT121" s="431"/>
      <c r="BHU121" s="431"/>
      <c r="BHV121" s="431"/>
      <c r="BHW121" s="431"/>
      <c r="BHX121" s="431"/>
      <c r="BHY121" s="431"/>
      <c r="BHZ121" s="431"/>
      <c r="BIA121" s="431"/>
      <c r="BIB121" s="431"/>
      <c r="BIC121" s="431"/>
      <c r="BID121" s="431"/>
      <c r="BIE121" s="431"/>
      <c r="BIF121" s="431"/>
      <c r="BIG121" s="431"/>
      <c r="BIH121" s="431"/>
      <c r="BII121" s="431"/>
      <c r="BIJ121" s="431"/>
      <c r="BIK121" s="431"/>
      <c r="BIL121" s="431"/>
      <c r="BIM121" s="431"/>
      <c r="BIN121" s="431"/>
      <c r="BIO121" s="431"/>
      <c r="BIP121" s="431"/>
      <c r="BIQ121" s="431"/>
      <c r="BIR121" s="431"/>
      <c r="BIS121" s="431"/>
      <c r="BIT121" s="431"/>
      <c r="BIU121" s="431"/>
      <c r="BIV121" s="431"/>
      <c r="BIW121" s="431"/>
      <c r="BIX121" s="431"/>
      <c r="BIY121" s="431"/>
      <c r="BIZ121" s="431"/>
      <c r="BJA121" s="431"/>
      <c r="BJB121" s="431"/>
      <c r="BJC121" s="431"/>
      <c r="BJD121" s="431"/>
      <c r="BJE121" s="431"/>
      <c r="BJF121" s="431"/>
      <c r="BJG121" s="431"/>
      <c r="BJH121" s="431"/>
      <c r="BJI121" s="431"/>
      <c r="BJJ121" s="431"/>
      <c r="BJK121" s="431"/>
      <c r="BJL121" s="431"/>
      <c r="BJM121" s="431"/>
      <c r="BJN121" s="431"/>
      <c r="BJO121" s="431"/>
      <c r="BJP121" s="431"/>
      <c r="BJQ121" s="431"/>
      <c r="BJR121" s="431"/>
      <c r="BJS121" s="431"/>
      <c r="BJT121" s="431"/>
      <c r="BJU121" s="431"/>
      <c r="BJV121" s="431"/>
      <c r="BJW121" s="431"/>
      <c r="BJX121" s="431"/>
      <c r="BJY121" s="431"/>
      <c r="BJZ121" s="431"/>
      <c r="BKA121" s="431"/>
      <c r="BKB121" s="431"/>
      <c r="BKC121" s="431"/>
      <c r="BKD121" s="431"/>
      <c r="BKE121" s="431"/>
      <c r="BKF121" s="431"/>
      <c r="BKG121" s="431"/>
      <c r="BKH121" s="431"/>
      <c r="BKI121" s="431"/>
      <c r="BKJ121" s="431"/>
      <c r="BKK121" s="431"/>
      <c r="BKL121" s="431"/>
      <c r="BKM121" s="431"/>
      <c r="BKN121" s="431"/>
      <c r="BKO121" s="431"/>
      <c r="BKP121" s="431"/>
      <c r="BKQ121" s="431"/>
      <c r="BKR121" s="431"/>
      <c r="BKS121" s="431"/>
      <c r="BKT121" s="431"/>
      <c r="BKU121" s="431"/>
      <c r="BKV121" s="431"/>
      <c r="BKW121" s="431"/>
      <c r="BKX121" s="431"/>
      <c r="BKY121" s="431"/>
      <c r="BKZ121" s="431"/>
      <c r="BLA121" s="431"/>
      <c r="BLB121" s="431"/>
      <c r="BLC121" s="431"/>
      <c r="BLD121" s="431"/>
      <c r="BLE121" s="431"/>
      <c r="BLF121" s="431"/>
      <c r="BLG121" s="431"/>
      <c r="BLH121" s="431"/>
      <c r="BLI121" s="431"/>
      <c r="BLJ121" s="431"/>
      <c r="BLK121" s="431"/>
      <c r="BLL121" s="431"/>
      <c r="BLM121" s="431"/>
      <c r="BLN121" s="431"/>
      <c r="BLO121" s="431"/>
      <c r="BLP121" s="431"/>
      <c r="BLQ121" s="431"/>
      <c r="BLR121" s="431"/>
      <c r="BLS121" s="431"/>
      <c r="BLT121" s="431"/>
      <c r="BLU121" s="431"/>
      <c r="BLV121" s="431"/>
      <c r="BLW121" s="431"/>
      <c r="BLX121" s="431"/>
      <c r="BLY121" s="431"/>
      <c r="BLZ121" s="431"/>
      <c r="BMA121" s="431"/>
      <c r="BMB121" s="431"/>
      <c r="BMC121" s="431"/>
      <c r="BMD121" s="431"/>
      <c r="BME121" s="431"/>
      <c r="BMF121" s="431"/>
      <c r="BMG121" s="431"/>
      <c r="BMH121" s="431"/>
      <c r="BMI121" s="431"/>
      <c r="BMJ121" s="431"/>
      <c r="BMK121" s="431"/>
      <c r="BML121" s="431"/>
      <c r="BMM121" s="431"/>
      <c r="BMN121" s="431"/>
      <c r="BMO121" s="431"/>
      <c r="BMP121" s="431"/>
      <c r="BMQ121" s="431"/>
      <c r="BMR121" s="431"/>
      <c r="BMS121" s="431"/>
      <c r="BMT121" s="431"/>
      <c r="BMU121" s="431"/>
      <c r="BMV121" s="431"/>
      <c r="BMW121" s="431"/>
      <c r="BMX121" s="431"/>
      <c r="BMY121" s="431"/>
      <c r="BMZ121" s="431"/>
      <c r="BNA121" s="431"/>
      <c r="BNB121" s="431"/>
      <c r="BNC121" s="431"/>
      <c r="BND121" s="431"/>
      <c r="BNE121" s="431"/>
      <c r="BNF121" s="431"/>
      <c r="BNG121" s="431"/>
      <c r="BNH121" s="431"/>
      <c r="BNI121" s="431"/>
      <c r="BNJ121" s="431"/>
      <c r="BNK121" s="431"/>
      <c r="BNL121" s="431"/>
      <c r="BNM121" s="431"/>
      <c r="BNN121" s="431"/>
      <c r="BNO121" s="431"/>
      <c r="BNP121" s="431"/>
      <c r="BNQ121" s="431"/>
      <c r="BNR121" s="431"/>
      <c r="BNS121" s="431"/>
      <c r="BNT121" s="431"/>
      <c r="BNU121" s="431"/>
      <c r="BNV121" s="431"/>
      <c r="BNW121" s="431"/>
      <c r="BNX121" s="431"/>
      <c r="BNY121" s="431"/>
      <c r="BNZ121" s="431"/>
      <c r="BOA121" s="431"/>
      <c r="BOB121" s="431"/>
      <c r="BOC121" s="431"/>
      <c r="BOD121" s="431"/>
      <c r="BOE121" s="431"/>
      <c r="BOF121" s="431"/>
      <c r="BOG121" s="431"/>
      <c r="BOH121" s="431"/>
      <c r="BOI121" s="431"/>
      <c r="BOJ121" s="431"/>
      <c r="BOK121" s="431"/>
      <c r="BOL121" s="431"/>
      <c r="BOM121" s="431"/>
      <c r="BON121" s="431"/>
      <c r="BOO121" s="431"/>
      <c r="BOP121" s="431"/>
      <c r="BOQ121" s="431"/>
      <c r="BOR121" s="431"/>
      <c r="BOS121" s="431"/>
      <c r="BOT121" s="431"/>
      <c r="BOU121" s="431"/>
      <c r="BOV121" s="431"/>
      <c r="BOW121" s="431"/>
      <c r="BOX121" s="431"/>
      <c r="BOY121" s="431"/>
      <c r="BOZ121" s="431"/>
      <c r="BPA121" s="431"/>
      <c r="BPB121" s="431"/>
      <c r="BPC121" s="431"/>
      <c r="BPD121" s="431"/>
      <c r="BPE121" s="431"/>
      <c r="BPF121" s="431"/>
      <c r="BPG121" s="431"/>
      <c r="BPH121" s="431"/>
      <c r="BPI121" s="431"/>
      <c r="BPJ121" s="431"/>
      <c r="BPK121" s="431"/>
      <c r="BPL121" s="431"/>
      <c r="BPM121" s="431"/>
      <c r="BPN121" s="431"/>
      <c r="BPO121" s="431"/>
      <c r="BPP121" s="431"/>
      <c r="BPQ121" s="431"/>
      <c r="BPR121" s="431"/>
      <c r="BPS121" s="431"/>
      <c r="BPT121" s="431"/>
      <c r="BPU121" s="431"/>
      <c r="BPV121" s="431"/>
      <c r="BPW121" s="431"/>
      <c r="BPX121" s="431"/>
      <c r="BPY121" s="431"/>
      <c r="BPZ121" s="431"/>
      <c r="BQA121" s="431"/>
      <c r="BQB121" s="431"/>
      <c r="BQC121" s="431"/>
      <c r="BQD121" s="431"/>
      <c r="BQE121" s="431"/>
      <c r="BQF121" s="431"/>
      <c r="BQG121" s="431"/>
      <c r="BQH121" s="431"/>
      <c r="BQI121" s="431"/>
      <c r="BQJ121" s="431"/>
      <c r="BQK121" s="431"/>
      <c r="BQL121" s="431"/>
      <c r="BQM121" s="431"/>
      <c r="BQN121" s="431"/>
      <c r="BQO121" s="431"/>
      <c r="BQP121" s="431"/>
      <c r="BQQ121" s="431"/>
      <c r="BQR121" s="431"/>
      <c r="BQS121" s="431"/>
      <c r="BQT121" s="431"/>
      <c r="BQU121" s="431"/>
      <c r="BQV121" s="431"/>
      <c r="BQW121" s="431"/>
      <c r="BQX121" s="431"/>
      <c r="BQY121" s="431"/>
      <c r="BQZ121" s="431"/>
      <c r="BRA121" s="431"/>
      <c r="BRB121" s="431"/>
      <c r="BRC121" s="431"/>
      <c r="BRD121" s="431"/>
      <c r="BRE121" s="431"/>
      <c r="BRF121" s="431"/>
      <c r="BRG121" s="431"/>
      <c r="BRH121" s="431"/>
      <c r="BRI121" s="431"/>
      <c r="BRJ121" s="431"/>
      <c r="BRK121" s="431"/>
      <c r="BRL121" s="431"/>
      <c r="BRM121" s="431"/>
      <c r="BRN121" s="431"/>
      <c r="BRO121" s="431"/>
      <c r="BRP121" s="431"/>
      <c r="BRQ121" s="431"/>
      <c r="BRR121" s="431"/>
      <c r="BRS121" s="431"/>
      <c r="BRT121" s="431"/>
      <c r="BRU121" s="431"/>
    </row>
    <row r="122" spans="1:1841" ht="29.25" customHeight="1" x14ac:dyDescent="0.3">
      <c r="A122" s="792"/>
      <c r="B122" s="476">
        <v>7</v>
      </c>
      <c r="C122" s="476" t="s">
        <v>152</v>
      </c>
      <c r="D122" s="465">
        <f t="shared" si="52"/>
        <v>532646081.2500003</v>
      </c>
      <c r="E122" s="477">
        <v>9</v>
      </c>
      <c r="F122" s="464">
        <v>0</v>
      </c>
      <c r="G122" s="464">
        <v>0</v>
      </c>
      <c r="H122" s="464">
        <f t="shared" si="53"/>
        <v>140359200</v>
      </c>
      <c r="I122" s="477">
        <v>6</v>
      </c>
      <c r="J122" s="478">
        <v>0</v>
      </c>
      <c r="K122" s="464">
        <v>0</v>
      </c>
      <c r="L122" s="479"/>
      <c r="M122" s="476"/>
      <c r="N122" s="478"/>
      <c r="O122" s="476"/>
      <c r="P122" s="478"/>
      <c r="Q122" s="476"/>
      <c r="R122" s="478"/>
      <c r="S122" s="476"/>
      <c r="T122" s="478"/>
      <c r="U122" s="476"/>
      <c r="V122" s="478"/>
      <c r="W122" s="478"/>
      <c r="X122" s="480">
        <f t="shared" si="54"/>
        <v>140359200</v>
      </c>
      <c r="Y122" s="469">
        <f t="shared" si="55"/>
        <v>6</v>
      </c>
      <c r="Z122" s="480">
        <f t="shared" si="56"/>
        <v>0</v>
      </c>
      <c r="AA122" s="470">
        <f t="shared" si="57"/>
        <v>0</v>
      </c>
      <c r="AB122" s="521"/>
      <c r="AC122" s="486"/>
      <c r="AD122" s="527"/>
      <c r="AE122" s="527"/>
      <c r="AF122" s="527"/>
      <c r="AG122" s="527"/>
      <c r="AH122" s="431"/>
      <c r="AI122" s="431"/>
      <c r="AJ122" s="431"/>
      <c r="AK122" s="431"/>
      <c r="AL122" s="431"/>
      <c r="AM122" s="431"/>
      <c r="AN122" s="431"/>
      <c r="AO122" s="431"/>
      <c r="AP122" s="431"/>
      <c r="AQ122" s="431"/>
      <c r="AR122" s="431"/>
      <c r="AS122" s="431"/>
      <c r="AT122" s="431"/>
      <c r="AU122" s="431"/>
      <c r="AV122" s="431"/>
      <c r="AW122" s="431"/>
      <c r="AX122" s="431"/>
      <c r="AY122" s="431"/>
      <c r="AZ122" s="431"/>
      <c r="BA122" s="431"/>
      <c r="BB122" s="431"/>
      <c r="BC122" s="431"/>
      <c r="BD122" s="431"/>
      <c r="BE122" s="431"/>
      <c r="BF122" s="431"/>
      <c r="BG122" s="431"/>
      <c r="BH122" s="431"/>
      <c r="BI122" s="431"/>
      <c r="BJ122" s="431"/>
      <c r="BK122" s="431"/>
      <c r="BL122" s="431"/>
      <c r="BM122" s="431"/>
      <c r="BN122" s="431"/>
      <c r="BO122" s="431"/>
      <c r="BP122" s="431"/>
      <c r="BQ122" s="431"/>
      <c r="BR122" s="431"/>
      <c r="BS122" s="431"/>
      <c r="BT122" s="431"/>
      <c r="BU122" s="431"/>
      <c r="BV122" s="431"/>
      <c r="BW122" s="431"/>
      <c r="BX122" s="431"/>
      <c r="BY122" s="431"/>
      <c r="BZ122" s="431"/>
      <c r="CA122" s="431"/>
      <c r="CB122" s="431"/>
      <c r="CC122" s="431"/>
      <c r="CD122" s="431"/>
      <c r="CE122" s="431"/>
      <c r="CF122" s="431"/>
      <c r="CG122" s="431"/>
      <c r="CH122" s="431"/>
      <c r="CI122" s="431"/>
      <c r="CJ122" s="431"/>
      <c r="CK122" s="431"/>
      <c r="CL122" s="431"/>
      <c r="CM122" s="431"/>
      <c r="CN122" s="431"/>
      <c r="CO122" s="431"/>
      <c r="CP122" s="431"/>
      <c r="CQ122" s="431"/>
      <c r="CR122" s="431"/>
      <c r="CS122" s="431"/>
      <c r="CT122" s="431"/>
      <c r="CU122" s="431"/>
      <c r="CV122" s="431"/>
      <c r="CW122" s="431"/>
      <c r="CX122" s="431"/>
      <c r="CY122" s="431"/>
      <c r="CZ122" s="431"/>
      <c r="DA122" s="431"/>
      <c r="DB122" s="431"/>
      <c r="DC122" s="431"/>
      <c r="DD122" s="431"/>
      <c r="DE122" s="431"/>
      <c r="DF122" s="431"/>
      <c r="DG122" s="431"/>
      <c r="DH122" s="431"/>
      <c r="DI122" s="431"/>
      <c r="DJ122" s="431"/>
      <c r="DK122" s="431"/>
      <c r="DL122" s="431"/>
      <c r="DM122" s="431"/>
      <c r="DN122" s="431"/>
      <c r="DO122" s="431"/>
      <c r="DP122" s="431"/>
      <c r="DQ122" s="431"/>
      <c r="DR122" s="431"/>
      <c r="DS122" s="431"/>
      <c r="DT122" s="431"/>
      <c r="DU122" s="431"/>
      <c r="DV122" s="431"/>
      <c r="DW122" s="431"/>
      <c r="DX122" s="431"/>
      <c r="DY122" s="431"/>
      <c r="DZ122" s="431"/>
      <c r="EA122" s="431"/>
      <c r="EB122" s="431"/>
      <c r="EC122" s="431"/>
      <c r="ED122" s="431"/>
      <c r="EE122" s="431"/>
      <c r="EF122" s="431"/>
      <c r="EG122" s="431"/>
      <c r="EH122" s="431"/>
      <c r="EI122" s="431"/>
      <c r="EJ122" s="431"/>
      <c r="EK122" s="431"/>
      <c r="EL122" s="431"/>
      <c r="EM122" s="431"/>
      <c r="EN122" s="431"/>
      <c r="EO122" s="431"/>
      <c r="EP122" s="431"/>
      <c r="EQ122" s="431"/>
      <c r="ER122" s="431"/>
      <c r="ES122" s="431"/>
      <c r="ET122" s="431"/>
      <c r="EU122" s="431"/>
      <c r="EV122" s="431"/>
      <c r="EW122" s="431"/>
      <c r="EX122" s="431"/>
      <c r="EY122" s="431"/>
      <c r="EZ122" s="431"/>
      <c r="FA122" s="431"/>
      <c r="FB122" s="431"/>
      <c r="FC122" s="431"/>
      <c r="FD122" s="431"/>
      <c r="FE122" s="431"/>
      <c r="FF122" s="431"/>
      <c r="FG122" s="431"/>
      <c r="FH122" s="431"/>
      <c r="FI122" s="431"/>
      <c r="FJ122" s="431"/>
      <c r="FK122" s="431"/>
      <c r="FL122" s="431"/>
      <c r="FM122" s="431"/>
      <c r="FN122" s="431"/>
      <c r="FO122" s="431"/>
      <c r="FP122" s="431"/>
      <c r="FQ122" s="431"/>
      <c r="FR122" s="431"/>
      <c r="FS122" s="431"/>
      <c r="FT122" s="431"/>
      <c r="FU122" s="431"/>
      <c r="FV122" s="431"/>
      <c r="FW122" s="431"/>
      <c r="FX122" s="431"/>
      <c r="FY122" s="431"/>
      <c r="FZ122" s="431"/>
      <c r="GA122" s="431"/>
      <c r="GB122" s="431"/>
      <c r="GC122" s="431"/>
      <c r="GD122" s="431"/>
      <c r="GE122" s="431"/>
      <c r="GF122" s="431"/>
      <c r="GG122" s="431"/>
      <c r="GH122" s="431"/>
      <c r="GI122" s="431"/>
      <c r="GJ122" s="431"/>
      <c r="GK122" s="431"/>
      <c r="GL122" s="431"/>
      <c r="GM122" s="431"/>
      <c r="GN122" s="431"/>
      <c r="GO122" s="431"/>
      <c r="GP122" s="431"/>
      <c r="GQ122" s="431"/>
      <c r="GR122" s="431"/>
      <c r="GS122" s="431"/>
      <c r="GT122" s="431"/>
      <c r="GU122" s="431"/>
      <c r="GV122" s="431"/>
      <c r="GW122" s="431"/>
      <c r="GX122" s="431"/>
      <c r="GY122" s="431"/>
      <c r="GZ122" s="431"/>
      <c r="HA122" s="431"/>
      <c r="HB122" s="431"/>
      <c r="HC122" s="431"/>
      <c r="HD122" s="431"/>
      <c r="HE122" s="431"/>
      <c r="HF122" s="431"/>
      <c r="HG122" s="431"/>
      <c r="HH122" s="431"/>
      <c r="HI122" s="431"/>
      <c r="HJ122" s="431"/>
      <c r="HK122" s="431"/>
      <c r="HL122" s="431"/>
      <c r="HM122" s="431"/>
      <c r="HN122" s="431"/>
      <c r="HO122" s="431"/>
      <c r="HP122" s="431"/>
      <c r="HQ122" s="431"/>
      <c r="HR122" s="431"/>
      <c r="HS122" s="431"/>
      <c r="HT122" s="431"/>
      <c r="HU122" s="431"/>
      <c r="HV122" s="431"/>
      <c r="HW122" s="431"/>
      <c r="HX122" s="431"/>
      <c r="HY122" s="431"/>
      <c r="HZ122" s="431"/>
      <c r="IA122" s="431"/>
      <c r="IB122" s="431"/>
      <c r="IC122" s="431"/>
      <c r="ID122" s="431"/>
      <c r="IE122" s="431"/>
      <c r="IF122" s="431"/>
      <c r="IG122" s="431"/>
      <c r="IH122" s="431"/>
      <c r="II122" s="431"/>
      <c r="IJ122" s="431"/>
      <c r="IK122" s="431"/>
      <c r="IL122" s="431"/>
      <c r="IM122" s="431"/>
      <c r="IN122" s="431"/>
      <c r="IO122" s="431"/>
      <c r="IP122" s="431"/>
      <c r="IQ122" s="431"/>
      <c r="IR122" s="431"/>
      <c r="IS122" s="431"/>
      <c r="IT122" s="431"/>
      <c r="IU122" s="431"/>
      <c r="IV122" s="431"/>
      <c r="IW122" s="431"/>
      <c r="IX122" s="431"/>
      <c r="IY122" s="431"/>
      <c r="IZ122" s="431"/>
      <c r="JA122" s="431"/>
      <c r="JB122" s="431"/>
      <c r="JC122" s="431"/>
      <c r="JD122" s="431"/>
      <c r="JE122" s="431"/>
      <c r="JF122" s="431"/>
      <c r="JG122" s="431"/>
      <c r="JH122" s="431"/>
      <c r="JI122" s="431"/>
      <c r="JJ122" s="431"/>
      <c r="JK122" s="431"/>
      <c r="JL122" s="431"/>
      <c r="JM122" s="431"/>
      <c r="JN122" s="431"/>
      <c r="JO122" s="431"/>
      <c r="JP122" s="431"/>
      <c r="JQ122" s="431"/>
      <c r="JR122" s="431"/>
      <c r="JS122" s="431"/>
      <c r="JT122" s="431"/>
      <c r="JU122" s="431"/>
      <c r="JV122" s="431"/>
      <c r="JW122" s="431"/>
      <c r="JX122" s="431"/>
      <c r="JY122" s="431"/>
      <c r="JZ122" s="431"/>
      <c r="KA122" s="431"/>
      <c r="KB122" s="431"/>
      <c r="KC122" s="431"/>
      <c r="KD122" s="431"/>
      <c r="KE122" s="431"/>
      <c r="KF122" s="431"/>
      <c r="KG122" s="431"/>
      <c r="KH122" s="431"/>
      <c r="KI122" s="431"/>
      <c r="KJ122" s="431"/>
      <c r="KK122" s="431"/>
      <c r="KL122" s="431"/>
      <c r="KM122" s="431"/>
      <c r="KN122" s="431"/>
      <c r="KO122" s="431"/>
      <c r="KP122" s="431"/>
      <c r="KQ122" s="431"/>
      <c r="KR122" s="431"/>
      <c r="KS122" s="431"/>
      <c r="KT122" s="431"/>
      <c r="KU122" s="431"/>
      <c r="KV122" s="431"/>
      <c r="KW122" s="431"/>
      <c r="KX122" s="431"/>
      <c r="KY122" s="431"/>
      <c r="KZ122" s="431"/>
      <c r="LA122" s="431"/>
      <c r="LB122" s="431"/>
      <c r="LC122" s="431"/>
      <c r="LD122" s="431"/>
      <c r="LE122" s="431"/>
      <c r="LF122" s="431"/>
      <c r="LG122" s="431"/>
      <c r="LH122" s="431"/>
      <c r="LI122" s="431"/>
      <c r="LJ122" s="431"/>
      <c r="LK122" s="431"/>
      <c r="LL122" s="431"/>
      <c r="LM122" s="431"/>
      <c r="LN122" s="431"/>
      <c r="LO122" s="431"/>
      <c r="LP122" s="431"/>
      <c r="LQ122" s="431"/>
      <c r="LR122" s="431"/>
      <c r="LS122" s="431"/>
      <c r="LT122" s="431"/>
      <c r="LU122" s="431"/>
      <c r="LV122" s="431"/>
      <c r="LW122" s="431"/>
      <c r="LX122" s="431"/>
      <c r="LY122" s="431"/>
      <c r="LZ122" s="431"/>
      <c r="MA122" s="431"/>
      <c r="MB122" s="431"/>
      <c r="MC122" s="431"/>
      <c r="MD122" s="431"/>
      <c r="ME122" s="431"/>
      <c r="MF122" s="431"/>
      <c r="MG122" s="431"/>
      <c r="MH122" s="431"/>
      <c r="MI122" s="431"/>
      <c r="MJ122" s="431"/>
      <c r="MK122" s="431"/>
      <c r="ML122" s="431"/>
      <c r="MM122" s="431"/>
      <c r="MN122" s="431"/>
      <c r="MO122" s="431"/>
      <c r="MP122" s="431"/>
      <c r="MQ122" s="431"/>
      <c r="MR122" s="431"/>
      <c r="MS122" s="431"/>
      <c r="MT122" s="431"/>
      <c r="MU122" s="431"/>
      <c r="MV122" s="431"/>
      <c r="MW122" s="431"/>
      <c r="MX122" s="431"/>
      <c r="MY122" s="431"/>
      <c r="MZ122" s="431"/>
      <c r="NA122" s="431"/>
      <c r="NB122" s="431"/>
      <c r="NC122" s="431"/>
      <c r="ND122" s="431"/>
      <c r="NE122" s="431"/>
      <c r="NF122" s="431"/>
      <c r="NG122" s="431"/>
      <c r="NH122" s="431"/>
      <c r="NI122" s="431"/>
      <c r="NJ122" s="431"/>
      <c r="NK122" s="431"/>
      <c r="NL122" s="431"/>
      <c r="NM122" s="431"/>
      <c r="NN122" s="431"/>
      <c r="NO122" s="431"/>
      <c r="NP122" s="431"/>
      <c r="NQ122" s="431"/>
      <c r="NR122" s="431"/>
      <c r="NS122" s="431"/>
      <c r="NT122" s="431"/>
      <c r="NU122" s="431"/>
      <c r="NV122" s="431"/>
      <c r="NW122" s="431"/>
      <c r="NX122" s="431"/>
      <c r="NY122" s="431"/>
      <c r="NZ122" s="431"/>
      <c r="OA122" s="431"/>
      <c r="OB122" s="431"/>
      <c r="OC122" s="431"/>
      <c r="OD122" s="431"/>
      <c r="OE122" s="431"/>
      <c r="OF122" s="431"/>
      <c r="OG122" s="431"/>
      <c r="OH122" s="431"/>
      <c r="OI122" s="431"/>
      <c r="OJ122" s="431"/>
      <c r="OK122" s="431"/>
      <c r="OL122" s="431"/>
      <c r="OM122" s="431"/>
      <c r="ON122" s="431"/>
      <c r="OO122" s="431"/>
      <c r="OP122" s="431"/>
      <c r="OQ122" s="431"/>
      <c r="OR122" s="431"/>
      <c r="OS122" s="431"/>
      <c r="OT122" s="431"/>
      <c r="OU122" s="431"/>
      <c r="OV122" s="431"/>
      <c r="OW122" s="431"/>
      <c r="OX122" s="431"/>
      <c r="OY122" s="431"/>
      <c r="OZ122" s="431"/>
      <c r="PA122" s="431"/>
      <c r="PB122" s="431"/>
      <c r="PC122" s="431"/>
      <c r="PD122" s="431"/>
      <c r="PE122" s="431"/>
      <c r="PF122" s="431"/>
      <c r="PG122" s="431"/>
      <c r="PH122" s="431"/>
      <c r="PI122" s="431"/>
      <c r="PJ122" s="431"/>
      <c r="PK122" s="431"/>
      <c r="PL122" s="431"/>
      <c r="PM122" s="431"/>
      <c r="PN122" s="431"/>
      <c r="PO122" s="431"/>
      <c r="PP122" s="431"/>
      <c r="PQ122" s="431"/>
      <c r="PR122" s="431"/>
      <c r="PS122" s="431"/>
      <c r="PT122" s="431"/>
      <c r="PU122" s="431"/>
      <c r="PV122" s="431"/>
      <c r="PW122" s="431"/>
      <c r="PX122" s="431"/>
      <c r="PY122" s="431"/>
      <c r="PZ122" s="431"/>
      <c r="QA122" s="431"/>
      <c r="QB122" s="431"/>
      <c r="QC122" s="431"/>
      <c r="QD122" s="431"/>
      <c r="QE122" s="431"/>
      <c r="QF122" s="431"/>
      <c r="QG122" s="431"/>
      <c r="QH122" s="431"/>
      <c r="QI122" s="431"/>
      <c r="QJ122" s="431"/>
      <c r="QK122" s="431"/>
      <c r="QL122" s="431"/>
      <c r="QM122" s="431"/>
      <c r="QN122" s="431"/>
      <c r="QO122" s="431"/>
      <c r="QP122" s="431"/>
      <c r="QQ122" s="431"/>
      <c r="QR122" s="431"/>
      <c r="QS122" s="431"/>
      <c r="QT122" s="431"/>
      <c r="QU122" s="431"/>
      <c r="QV122" s="431"/>
      <c r="QW122" s="431"/>
      <c r="QX122" s="431"/>
      <c r="QY122" s="431"/>
      <c r="QZ122" s="431"/>
      <c r="RA122" s="431"/>
      <c r="RB122" s="431"/>
      <c r="RC122" s="431"/>
      <c r="RD122" s="431"/>
      <c r="RE122" s="431"/>
      <c r="RF122" s="431"/>
      <c r="RG122" s="431"/>
      <c r="RH122" s="431"/>
      <c r="RI122" s="431"/>
      <c r="RJ122" s="431"/>
      <c r="RK122" s="431"/>
      <c r="RL122" s="431"/>
      <c r="RM122" s="431"/>
      <c r="RN122" s="431"/>
      <c r="RO122" s="431"/>
      <c r="RP122" s="431"/>
      <c r="RQ122" s="431"/>
      <c r="RR122" s="431"/>
      <c r="RS122" s="431"/>
      <c r="RT122" s="431"/>
      <c r="RU122" s="431"/>
      <c r="RV122" s="431"/>
      <c r="RW122" s="431"/>
      <c r="RX122" s="431"/>
      <c r="RY122" s="431"/>
      <c r="RZ122" s="431"/>
      <c r="SA122" s="431"/>
      <c r="SB122" s="431"/>
      <c r="SC122" s="431"/>
      <c r="SD122" s="431"/>
      <c r="SE122" s="431"/>
      <c r="SF122" s="431"/>
      <c r="SG122" s="431"/>
      <c r="SH122" s="431"/>
      <c r="SI122" s="431"/>
      <c r="SJ122" s="431"/>
      <c r="SK122" s="431"/>
      <c r="SL122" s="431"/>
      <c r="SM122" s="431"/>
      <c r="SN122" s="431"/>
      <c r="SO122" s="431"/>
      <c r="SP122" s="431"/>
      <c r="SQ122" s="431"/>
      <c r="SR122" s="431"/>
      <c r="SS122" s="431"/>
      <c r="ST122" s="431"/>
      <c r="SU122" s="431"/>
      <c r="SV122" s="431"/>
      <c r="SW122" s="431"/>
      <c r="SX122" s="431"/>
      <c r="SY122" s="431"/>
      <c r="SZ122" s="431"/>
      <c r="TA122" s="431"/>
      <c r="TB122" s="431"/>
      <c r="TC122" s="431"/>
      <c r="TD122" s="431"/>
      <c r="TE122" s="431"/>
      <c r="TF122" s="431"/>
      <c r="TG122" s="431"/>
      <c r="TH122" s="431"/>
      <c r="TI122" s="431"/>
      <c r="TJ122" s="431"/>
      <c r="TK122" s="431"/>
      <c r="TL122" s="431"/>
      <c r="TM122" s="431"/>
      <c r="TN122" s="431"/>
      <c r="TO122" s="431"/>
      <c r="TP122" s="431"/>
      <c r="TQ122" s="431"/>
      <c r="TR122" s="431"/>
      <c r="TS122" s="431"/>
      <c r="TT122" s="431"/>
      <c r="TU122" s="431"/>
      <c r="TV122" s="431"/>
      <c r="TW122" s="431"/>
      <c r="TX122" s="431"/>
      <c r="TY122" s="431"/>
      <c r="TZ122" s="431"/>
      <c r="UA122" s="431"/>
      <c r="UB122" s="431"/>
      <c r="UC122" s="431"/>
      <c r="UD122" s="431"/>
      <c r="UE122" s="431"/>
      <c r="UF122" s="431"/>
      <c r="UG122" s="431"/>
      <c r="UH122" s="431"/>
      <c r="UI122" s="431"/>
      <c r="UJ122" s="431"/>
      <c r="UK122" s="431"/>
      <c r="UL122" s="431"/>
      <c r="UM122" s="431"/>
      <c r="UN122" s="431"/>
      <c r="UO122" s="431"/>
      <c r="UP122" s="431"/>
      <c r="UQ122" s="431"/>
      <c r="UR122" s="431"/>
      <c r="US122" s="431"/>
      <c r="UT122" s="431"/>
      <c r="UU122" s="431"/>
      <c r="UV122" s="431"/>
      <c r="UW122" s="431"/>
      <c r="UX122" s="431"/>
      <c r="UY122" s="431"/>
      <c r="UZ122" s="431"/>
      <c r="VA122" s="431"/>
      <c r="VB122" s="431"/>
      <c r="VC122" s="431"/>
      <c r="VD122" s="431"/>
      <c r="VE122" s="431"/>
      <c r="VF122" s="431"/>
      <c r="VG122" s="431"/>
      <c r="VH122" s="431"/>
      <c r="VI122" s="431"/>
      <c r="VJ122" s="431"/>
      <c r="VK122" s="431"/>
      <c r="VL122" s="431"/>
      <c r="VM122" s="431"/>
      <c r="VN122" s="431"/>
      <c r="VO122" s="431"/>
      <c r="VP122" s="431"/>
      <c r="VQ122" s="431"/>
      <c r="VR122" s="431"/>
      <c r="VS122" s="431"/>
      <c r="VT122" s="431"/>
      <c r="VU122" s="431"/>
      <c r="VV122" s="431"/>
      <c r="VW122" s="431"/>
      <c r="VX122" s="431"/>
      <c r="VY122" s="431"/>
      <c r="VZ122" s="431"/>
      <c r="WA122" s="431"/>
      <c r="WB122" s="431"/>
      <c r="WC122" s="431"/>
      <c r="WD122" s="431"/>
      <c r="WE122" s="431"/>
      <c r="WF122" s="431"/>
      <c r="WG122" s="431"/>
      <c r="WH122" s="431"/>
      <c r="WI122" s="431"/>
      <c r="WJ122" s="431"/>
      <c r="WK122" s="431"/>
      <c r="WL122" s="431"/>
      <c r="WM122" s="431"/>
      <c r="WN122" s="431"/>
      <c r="WO122" s="431"/>
      <c r="WP122" s="431"/>
      <c r="WQ122" s="431"/>
      <c r="WR122" s="431"/>
      <c r="WS122" s="431"/>
      <c r="WT122" s="431"/>
      <c r="WU122" s="431"/>
      <c r="WV122" s="431"/>
      <c r="WW122" s="431"/>
      <c r="WX122" s="431"/>
      <c r="WY122" s="431"/>
      <c r="WZ122" s="431"/>
      <c r="XA122" s="431"/>
      <c r="XB122" s="431"/>
      <c r="XC122" s="431"/>
      <c r="XD122" s="431"/>
      <c r="XE122" s="431"/>
      <c r="XF122" s="431"/>
      <c r="XG122" s="431"/>
      <c r="XH122" s="431"/>
      <c r="XI122" s="431"/>
      <c r="XJ122" s="431"/>
      <c r="XK122" s="431"/>
      <c r="XL122" s="431"/>
      <c r="XM122" s="431"/>
      <c r="XN122" s="431"/>
      <c r="XO122" s="431"/>
      <c r="XP122" s="431"/>
      <c r="XQ122" s="431"/>
      <c r="XR122" s="431"/>
      <c r="XS122" s="431"/>
      <c r="XT122" s="431"/>
      <c r="XU122" s="431"/>
      <c r="XV122" s="431"/>
      <c r="XW122" s="431"/>
      <c r="XX122" s="431"/>
      <c r="XY122" s="431"/>
      <c r="XZ122" s="431"/>
      <c r="YA122" s="431"/>
      <c r="YB122" s="431"/>
      <c r="YC122" s="431"/>
      <c r="YD122" s="431"/>
      <c r="YE122" s="431"/>
      <c r="YF122" s="431"/>
      <c r="YG122" s="431"/>
      <c r="YH122" s="431"/>
      <c r="YI122" s="431"/>
      <c r="YJ122" s="431"/>
      <c r="YK122" s="431"/>
      <c r="YL122" s="431"/>
      <c r="YM122" s="431"/>
      <c r="YN122" s="431"/>
      <c r="YO122" s="431"/>
      <c r="YP122" s="431"/>
      <c r="YQ122" s="431"/>
      <c r="YR122" s="431"/>
      <c r="YS122" s="431"/>
      <c r="YT122" s="431"/>
      <c r="YU122" s="431"/>
      <c r="YV122" s="431"/>
      <c r="YW122" s="431"/>
      <c r="YX122" s="431"/>
      <c r="YY122" s="431"/>
      <c r="YZ122" s="431"/>
      <c r="ZA122" s="431"/>
      <c r="ZB122" s="431"/>
      <c r="ZC122" s="431"/>
      <c r="ZD122" s="431"/>
      <c r="ZE122" s="431"/>
      <c r="ZF122" s="431"/>
      <c r="ZG122" s="431"/>
      <c r="ZH122" s="431"/>
      <c r="ZI122" s="431"/>
      <c r="ZJ122" s="431"/>
      <c r="ZK122" s="431"/>
      <c r="ZL122" s="431"/>
      <c r="ZM122" s="431"/>
      <c r="ZN122" s="431"/>
      <c r="ZO122" s="431"/>
      <c r="ZP122" s="431"/>
      <c r="ZQ122" s="431"/>
      <c r="ZR122" s="431"/>
      <c r="ZS122" s="431"/>
      <c r="ZT122" s="431"/>
      <c r="ZU122" s="431"/>
      <c r="ZV122" s="431"/>
      <c r="ZW122" s="431"/>
      <c r="ZX122" s="431"/>
      <c r="ZY122" s="431"/>
      <c r="ZZ122" s="431"/>
      <c r="AAA122" s="431"/>
      <c r="AAB122" s="431"/>
      <c r="AAC122" s="431"/>
      <c r="AAD122" s="431"/>
      <c r="AAE122" s="431"/>
      <c r="AAF122" s="431"/>
      <c r="AAG122" s="431"/>
      <c r="AAH122" s="431"/>
      <c r="AAI122" s="431"/>
      <c r="AAJ122" s="431"/>
      <c r="AAK122" s="431"/>
      <c r="AAL122" s="431"/>
      <c r="AAM122" s="431"/>
      <c r="AAN122" s="431"/>
      <c r="AAO122" s="431"/>
      <c r="AAP122" s="431"/>
      <c r="AAQ122" s="431"/>
      <c r="AAR122" s="431"/>
      <c r="AAS122" s="431"/>
      <c r="AAT122" s="431"/>
      <c r="AAU122" s="431"/>
      <c r="AAV122" s="431"/>
      <c r="AAW122" s="431"/>
      <c r="AAX122" s="431"/>
      <c r="AAY122" s="431"/>
      <c r="AAZ122" s="431"/>
      <c r="ABA122" s="431"/>
      <c r="ABB122" s="431"/>
      <c r="ABC122" s="431"/>
      <c r="ABD122" s="431"/>
      <c r="ABE122" s="431"/>
      <c r="ABF122" s="431"/>
      <c r="ABG122" s="431"/>
      <c r="ABH122" s="431"/>
      <c r="ABI122" s="431"/>
      <c r="ABJ122" s="431"/>
      <c r="ABK122" s="431"/>
      <c r="ABL122" s="431"/>
      <c r="ABM122" s="431"/>
      <c r="ABN122" s="431"/>
      <c r="ABO122" s="431"/>
      <c r="ABP122" s="431"/>
      <c r="ABQ122" s="431"/>
      <c r="ABR122" s="431"/>
      <c r="ABS122" s="431"/>
      <c r="ABT122" s="431"/>
      <c r="ABU122" s="431"/>
      <c r="ABV122" s="431"/>
      <c r="ABW122" s="431"/>
      <c r="ABX122" s="431"/>
      <c r="ABY122" s="431"/>
      <c r="ABZ122" s="431"/>
      <c r="ACA122" s="431"/>
      <c r="ACB122" s="431"/>
      <c r="ACC122" s="431"/>
      <c r="ACD122" s="431"/>
      <c r="ACE122" s="431"/>
      <c r="ACF122" s="431"/>
      <c r="ACG122" s="431"/>
      <c r="ACH122" s="431"/>
      <c r="ACI122" s="431"/>
      <c r="ACJ122" s="431"/>
      <c r="ACK122" s="431"/>
      <c r="ACL122" s="431"/>
      <c r="ACM122" s="431"/>
      <c r="ACN122" s="431"/>
      <c r="ACO122" s="431"/>
      <c r="ACP122" s="431"/>
      <c r="ACQ122" s="431"/>
      <c r="ACR122" s="431"/>
      <c r="ACS122" s="431"/>
      <c r="ACT122" s="431"/>
      <c r="ACU122" s="431"/>
      <c r="ACV122" s="431"/>
      <c r="ACW122" s="431"/>
      <c r="ACX122" s="431"/>
      <c r="ACY122" s="431"/>
      <c r="ACZ122" s="431"/>
      <c r="ADA122" s="431"/>
      <c r="ADB122" s="431"/>
      <c r="ADC122" s="431"/>
      <c r="ADD122" s="431"/>
      <c r="ADE122" s="431"/>
      <c r="ADF122" s="431"/>
      <c r="ADG122" s="431"/>
      <c r="ADH122" s="431"/>
      <c r="ADI122" s="431"/>
      <c r="ADJ122" s="431"/>
      <c r="ADK122" s="431"/>
      <c r="ADL122" s="431"/>
      <c r="ADM122" s="431"/>
      <c r="ADN122" s="431"/>
      <c r="ADO122" s="431"/>
      <c r="ADP122" s="431"/>
      <c r="ADQ122" s="431"/>
      <c r="ADR122" s="431"/>
      <c r="ADS122" s="431"/>
      <c r="ADT122" s="431"/>
      <c r="ADU122" s="431"/>
      <c r="ADV122" s="431"/>
      <c r="ADW122" s="431"/>
      <c r="ADX122" s="431"/>
      <c r="ADY122" s="431"/>
      <c r="ADZ122" s="431"/>
      <c r="AEA122" s="431"/>
      <c r="AEB122" s="431"/>
      <c r="AEC122" s="431"/>
      <c r="AED122" s="431"/>
      <c r="AEE122" s="431"/>
      <c r="AEF122" s="431"/>
      <c r="AEG122" s="431"/>
      <c r="AEH122" s="431"/>
      <c r="AEI122" s="431"/>
      <c r="AEJ122" s="431"/>
      <c r="AEK122" s="431"/>
      <c r="AEL122" s="431"/>
      <c r="AEM122" s="431"/>
      <c r="AEN122" s="431"/>
      <c r="AEO122" s="431"/>
      <c r="AEP122" s="431"/>
      <c r="AEQ122" s="431"/>
      <c r="AER122" s="431"/>
      <c r="AES122" s="431"/>
      <c r="AET122" s="431"/>
      <c r="AEU122" s="431"/>
      <c r="AEV122" s="431"/>
      <c r="AEW122" s="431"/>
      <c r="AEX122" s="431"/>
      <c r="AEY122" s="431"/>
      <c r="AEZ122" s="431"/>
      <c r="AFA122" s="431"/>
      <c r="AFB122" s="431"/>
      <c r="AFC122" s="431"/>
      <c r="AFD122" s="431"/>
      <c r="AFE122" s="431"/>
      <c r="AFF122" s="431"/>
      <c r="AFG122" s="431"/>
      <c r="AFH122" s="431"/>
      <c r="AFI122" s="431"/>
      <c r="AFJ122" s="431"/>
      <c r="AFK122" s="431"/>
      <c r="AFL122" s="431"/>
      <c r="AFM122" s="431"/>
      <c r="AFN122" s="431"/>
      <c r="AFO122" s="431"/>
      <c r="AFP122" s="431"/>
      <c r="AFQ122" s="431"/>
      <c r="AFR122" s="431"/>
      <c r="AFS122" s="431"/>
      <c r="AFT122" s="431"/>
      <c r="AFU122" s="431"/>
      <c r="AFV122" s="431"/>
      <c r="AFW122" s="431"/>
      <c r="AFX122" s="431"/>
      <c r="AFY122" s="431"/>
      <c r="AFZ122" s="431"/>
      <c r="AGA122" s="431"/>
      <c r="AGB122" s="431"/>
      <c r="AGC122" s="431"/>
      <c r="AGD122" s="431"/>
      <c r="AGE122" s="431"/>
      <c r="AGF122" s="431"/>
      <c r="AGG122" s="431"/>
      <c r="AGH122" s="431"/>
      <c r="AGI122" s="431"/>
      <c r="AGJ122" s="431"/>
      <c r="AGK122" s="431"/>
      <c r="AGL122" s="431"/>
      <c r="AGM122" s="431"/>
      <c r="AGN122" s="431"/>
      <c r="AGO122" s="431"/>
      <c r="AGP122" s="431"/>
      <c r="AGQ122" s="431"/>
      <c r="AGR122" s="431"/>
      <c r="AGS122" s="431"/>
      <c r="AGT122" s="431"/>
      <c r="AGU122" s="431"/>
      <c r="AGV122" s="431"/>
      <c r="AGW122" s="431"/>
      <c r="AGX122" s="431"/>
      <c r="AGY122" s="431"/>
      <c r="AGZ122" s="431"/>
      <c r="AHA122" s="431"/>
      <c r="AHB122" s="431"/>
      <c r="AHC122" s="431"/>
      <c r="AHD122" s="431"/>
      <c r="AHE122" s="431"/>
      <c r="AHF122" s="431"/>
      <c r="AHG122" s="431"/>
      <c r="AHH122" s="431"/>
      <c r="AHI122" s="431"/>
      <c r="AHJ122" s="431"/>
      <c r="AHK122" s="431"/>
      <c r="AHL122" s="431"/>
      <c r="AHM122" s="431"/>
      <c r="AHN122" s="431"/>
      <c r="AHO122" s="431"/>
      <c r="AHP122" s="431"/>
      <c r="AHQ122" s="431"/>
      <c r="AHR122" s="431"/>
      <c r="AHS122" s="431"/>
      <c r="AHT122" s="431"/>
      <c r="AHU122" s="431"/>
      <c r="AHV122" s="431"/>
      <c r="AHW122" s="431"/>
      <c r="AHX122" s="431"/>
      <c r="AHY122" s="431"/>
      <c r="AHZ122" s="431"/>
      <c r="AIA122" s="431"/>
      <c r="AIB122" s="431"/>
      <c r="AIC122" s="431"/>
      <c r="AID122" s="431"/>
      <c r="AIE122" s="431"/>
      <c r="AIF122" s="431"/>
      <c r="AIG122" s="431"/>
      <c r="AIH122" s="431"/>
      <c r="AII122" s="431"/>
      <c r="AIJ122" s="431"/>
      <c r="AIK122" s="431"/>
      <c r="AIL122" s="431"/>
      <c r="AIM122" s="431"/>
      <c r="AIN122" s="431"/>
      <c r="AIO122" s="431"/>
      <c r="AIP122" s="431"/>
      <c r="AIQ122" s="431"/>
      <c r="AIR122" s="431"/>
      <c r="AIS122" s="431"/>
      <c r="AIT122" s="431"/>
      <c r="AIU122" s="431"/>
      <c r="AIV122" s="431"/>
      <c r="AIW122" s="431"/>
      <c r="AIX122" s="431"/>
      <c r="AIY122" s="431"/>
      <c r="AIZ122" s="431"/>
      <c r="AJA122" s="431"/>
      <c r="AJB122" s="431"/>
      <c r="AJC122" s="431"/>
      <c r="AJD122" s="431"/>
      <c r="AJE122" s="431"/>
      <c r="AJF122" s="431"/>
      <c r="AJG122" s="431"/>
      <c r="AJH122" s="431"/>
      <c r="AJI122" s="431"/>
      <c r="AJJ122" s="431"/>
      <c r="AJK122" s="431"/>
      <c r="AJL122" s="431"/>
      <c r="AJM122" s="431"/>
      <c r="AJN122" s="431"/>
      <c r="AJO122" s="431"/>
      <c r="AJP122" s="431"/>
      <c r="AJQ122" s="431"/>
      <c r="AJR122" s="431"/>
      <c r="AJS122" s="431"/>
      <c r="AJT122" s="431"/>
      <c r="AJU122" s="431"/>
      <c r="AJV122" s="431"/>
      <c r="AJW122" s="431"/>
      <c r="AJX122" s="431"/>
      <c r="AJY122" s="431"/>
      <c r="AJZ122" s="431"/>
      <c r="AKA122" s="431"/>
      <c r="AKB122" s="431"/>
      <c r="AKC122" s="431"/>
      <c r="AKD122" s="431"/>
      <c r="AKE122" s="431"/>
      <c r="AKF122" s="431"/>
      <c r="AKG122" s="431"/>
      <c r="AKH122" s="431"/>
      <c r="AKI122" s="431"/>
      <c r="AKJ122" s="431"/>
      <c r="AKK122" s="431"/>
      <c r="AKL122" s="431"/>
      <c r="AKM122" s="431"/>
      <c r="AKN122" s="431"/>
      <c r="AKO122" s="431"/>
      <c r="AKP122" s="431"/>
      <c r="AKQ122" s="431"/>
      <c r="AKR122" s="431"/>
      <c r="AKS122" s="431"/>
      <c r="AKT122" s="431"/>
      <c r="AKU122" s="431"/>
      <c r="AKV122" s="431"/>
      <c r="AKW122" s="431"/>
      <c r="AKX122" s="431"/>
      <c r="AKY122" s="431"/>
      <c r="AKZ122" s="431"/>
      <c r="ALA122" s="431"/>
      <c r="ALB122" s="431"/>
      <c r="ALC122" s="431"/>
      <c r="ALD122" s="431"/>
      <c r="ALE122" s="431"/>
      <c r="ALF122" s="431"/>
      <c r="ALG122" s="431"/>
      <c r="ALH122" s="431"/>
      <c r="ALI122" s="431"/>
      <c r="ALJ122" s="431"/>
      <c r="ALK122" s="431"/>
      <c r="ALL122" s="431"/>
      <c r="ALM122" s="431"/>
      <c r="ALN122" s="431"/>
      <c r="ALO122" s="431"/>
      <c r="ALP122" s="431"/>
      <c r="ALQ122" s="431"/>
      <c r="ALR122" s="431"/>
      <c r="ALS122" s="431"/>
      <c r="ALT122" s="431"/>
      <c r="ALU122" s="431"/>
      <c r="ALV122" s="431"/>
      <c r="ALW122" s="431"/>
      <c r="ALX122" s="431"/>
      <c r="ALY122" s="431"/>
      <c r="ALZ122" s="431"/>
      <c r="AMA122" s="431"/>
      <c r="AMB122" s="431"/>
      <c r="AMC122" s="431"/>
      <c r="AMD122" s="431"/>
      <c r="AME122" s="431"/>
      <c r="AMF122" s="431"/>
      <c r="AMG122" s="431"/>
      <c r="AMH122" s="431"/>
      <c r="AMI122" s="431"/>
      <c r="AMJ122" s="431"/>
      <c r="AMK122" s="431"/>
      <c r="AML122" s="431"/>
      <c r="AMM122" s="431"/>
      <c r="AMN122" s="431"/>
      <c r="AMO122" s="431"/>
      <c r="AMP122" s="431"/>
      <c r="AMQ122" s="431"/>
      <c r="AMR122" s="431"/>
      <c r="AMS122" s="431"/>
      <c r="AMT122" s="431"/>
      <c r="AMU122" s="431"/>
      <c r="AMV122" s="431"/>
      <c r="AMW122" s="431"/>
      <c r="AMX122" s="431"/>
      <c r="AMY122" s="431"/>
      <c r="AMZ122" s="431"/>
      <c r="ANA122" s="431"/>
      <c r="ANB122" s="431"/>
      <c r="ANC122" s="431"/>
      <c r="AND122" s="431"/>
      <c r="ANE122" s="431"/>
      <c r="ANF122" s="431"/>
      <c r="ANG122" s="431"/>
      <c r="ANH122" s="431"/>
      <c r="ANI122" s="431"/>
      <c r="ANJ122" s="431"/>
      <c r="ANK122" s="431"/>
      <c r="ANL122" s="431"/>
      <c r="ANM122" s="431"/>
      <c r="ANN122" s="431"/>
      <c r="ANO122" s="431"/>
      <c r="ANP122" s="431"/>
      <c r="ANQ122" s="431"/>
      <c r="ANR122" s="431"/>
      <c r="ANS122" s="431"/>
      <c r="ANT122" s="431"/>
      <c r="ANU122" s="431"/>
      <c r="ANV122" s="431"/>
      <c r="ANW122" s="431"/>
      <c r="ANX122" s="431"/>
      <c r="ANY122" s="431"/>
      <c r="ANZ122" s="431"/>
      <c r="AOA122" s="431"/>
      <c r="AOB122" s="431"/>
      <c r="AOC122" s="431"/>
      <c r="AOD122" s="431"/>
      <c r="AOE122" s="431"/>
      <c r="AOF122" s="431"/>
      <c r="AOG122" s="431"/>
      <c r="AOH122" s="431"/>
      <c r="AOI122" s="431"/>
      <c r="AOJ122" s="431"/>
      <c r="AOK122" s="431"/>
      <c r="AOL122" s="431"/>
      <c r="AOM122" s="431"/>
      <c r="AON122" s="431"/>
      <c r="AOO122" s="431"/>
      <c r="AOP122" s="431"/>
      <c r="AOQ122" s="431"/>
      <c r="AOR122" s="431"/>
      <c r="AOS122" s="431"/>
      <c r="AOT122" s="431"/>
      <c r="AOU122" s="431"/>
      <c r="AOV122" s="431"/>
      <c r="AOW122" s="431"/>
      <c r="AOX122" s="431"/>
      <c r="AOY122" s="431"/>
      <c r="AOZ122" s="431"/>
      <c r="APA122" s="431"/>
      <c r="APB122" s="431"/>
      <c r="APC122" s="431"/>
      <c r="APD122" s="431"/>
      <c r="APE122" s="431"/>
      <c r="APF122" s="431"/>
      <c r="APG122" s="431"/>
      <c r="APH122" s="431"/>
      <c r="API122" s="431"/>
      <c r="APJ122" s="431"/>
      <c r="APK122" s="431"/>
      <c r="APL122" s="431"/>
      <c r="APM122" s="431"/>
      <c r="APN122" s="431"/>
      <c r="APO122" s="431"/>
      <c r="APP122" s="431"/>
      <c r="APQ122" s="431"/>
      <c r="APR122" s="431"/>
      <c r="APS122" s="431"/>
      <c r="APT122" s="431"/>
      <c r="APU122" s="431"/>
      <c r="APV122" s="431"/>
      <c r="APW122" s="431"/>
      <c r="APX122" s="431"/>
      <c r="APY122" s="431"/>
      <c r="APZ122" s="431"/>
      <c r="AQA122" s="431"/>
      <c r="AQB122" s="431"/>
      <c r="AQC122" s="431"/>
      <c r="AQD122" s="431"/>
      <c r="AQE122" s="431"/>
      <c r="AQF122" s="431"/>
      <c r="AQG122" s="431"/>
      <c r="AQH122" s="431"/>
      <c r="AQI122" s="431"/>
      <c r="AQJ122" s="431"/>
      <c r="AQK122" s="431"/>
      <c r="AQL122" s="431"/>
      <c r="AQM122" s="431"/>
      <c r="AQN122" s="431"/>
      <c r="AQO122" s="431"/>
      <c r="AQP122" s="431"/>
      <c r="AQQ122" s="431"/>
      <c r="AQR122" s="431"/>
      <c r="AQS122" s="431"/>
      <c r="AQT122" s="431"/>
      <c r="AQU122" s="431"/>
      <c r="AQV122" s="431"/>
      <c r="AQW122" s="431"/>
      <c r="AQX122" s="431"/>
      <c r="AQY122" s="431"/>
      <c r="AQZ122" s="431"/>
      <c r="ARA122" s="431"/>
      <c r="ARB122" s="431"/>
      <c r="ARC122" s="431"/>
      <c r="ARD122" s="431"/>
      <c r="ARE122" s="431"/>
      <c r="ARF122" s="431"/>
      <c r="ARG122" s="431"/>
      <c r="ARH122" s="431"/>
      <c r="ARI122" s="431"/>
      <c r="ARJ122" s="431"/>
      <c r="ARK122" s="431"/>
      <c r="ARL122" s="431"/>
      <c r="ARM122" s="431"/>
      <c r="ARN122" s="431"/>
      <c r="ARO122" s="431"/>
      <c r="ARP122" s="431"/>
      <c r="ARQ122" s="431"/>
      <c r="ARR122" s="431"/>
      <c r="ARS122" s="431"/>
      <c r="ART122" s="431"/>
      <c r="ARU122" s="431"/>
      <c r="ARV122" s="431"/>
      <c r="ARW122" s="431"/>
      <c r="ARX122" s="431"/>
      <c r="ARY122" s="431"/>
      <c r="ARZ122" s="431"/>
      <c r="ASA122" s="431"/>
      <c r="ASB122" s="431"/>
      <c r="ASC122" s="431"/>
      <c r="ASD122" s="431"/>
      <c r="ASE122" s="431"/>
      <c r="ASF122" s="431"/>
      <c r="ASG122" s="431"/>
      <c r="ASH122" s="431"/>
      <c r="ASI122" s="431"/>
      <c r="ASJ122" s="431"/>
      <c r="ASK122" s="431"/>
      <c r="ASL122" s="431"/>
      <c r="ASM122" s="431"/>
      <c r="ASN122" s="431"/>
      <c r="ASO122" s="431"/>
      <c r="ASP122" s="431"/>
      <c r="ASQ122" s="431"/>
      <c r="ASR122" s="431"/>
      <c r="ASS122" s="431"/>
      <c r="AST122" s="431"/>
      <c r="ASU122" s="431"/>
      <c r="ASV122" s="431"/>
      <c r="ASW122" s="431"/>
      <c r="ASX122" s="431"/>
      <c r="ASY122" s="431"/>
      <c r="ASZ122" s="431"/>
      <c r="ATA122" s="431"/>
      <c r="ATB122" s="431"/>
      <c r="ATC122" s="431"/>
      <c r="ATD122" s="431"/>
      <c r="ATE122" s="431"/>
      <c r="ATF122" s="431"/>
      <c r="ATG122" s="431"/>
      <c r="ATH122" s="431"/>
      <c r="ATI122" s="431"/>
      <c r="ATJ122" s="431"/>
      <c r="ATK122" s="431"/>
      <c r="ATL122" s="431"/>
      <c r="ATM122" s="431"/>
      <c r="ATN122" s="431"/>
      <c r="ATO122" s="431"/>
      <c r="ATP122" s="431"/>
      <c r="ATQ122" s="431"/>
      <c r="ATR122" s="431"/>
      <c r="ATS122" s="431"/>
      <c r="ATT122" s="431"/>
      <c r="ATU122" s="431"/>
      <c r="ATV122" s="431"/>
      <c r="ATW122" s="431"/>
      <c r="ATX122" s="431"/>
      <c r="ATY122" s="431"/>
      <c r="ATZ122" s="431"/>
      <c r="AUA122" s="431"/>
      <c r="AUB122" s="431"/>
      <c r="AUC122" s="431"/>
      <c r="AUD122" s="431"/>
      <c r="AUE122" s="431"/>
      <c r="AUF122" s="431"/>
      <c r="AUG122" s="431"/>
      <c r="AUH122" s="431"/>
      <c r="AUI122" s="431"/>
      <c r="AUJ122" s="431"/>
      <c r="AUK122" s="431"/>
      <c r="AUL122" s="431"/>
      <c r="AUM122" s="431"/>
      <c r="AUN122" s="431"/>
      <c r="AUO122" s="431"/>
      <c r="AUP122" s="431"/>
      <c r="AUQ122" s="431"/>
      <c r="AUR122" s="431"/>
      <c r="AUS122" s="431"/>
      <c r="AUT122" s="431"/>
      <c r="AUU122" s="431"/>
      <c r="AUV122" s="431"/>
      <c r="AUW122" s="431"/>
      <c r="AUX122" s="431"/>
      <c r="AUY122" s="431"/>
      <c r="AUZ122" s="431"/>
      <c r="AVA122" s="431"/>
      <c r="AVB122" s="431"/>
      <c r="AVC122" s="431"/>
      <c r="AVD122" s="431"/>
      <c r="AVE122" s="431"/>
      <c r="AVF122" s="431"/>
      <c r="AVG122" s="431"/>
      <c r="AVH122" s="431"/>
      <c r="AVI122" s="431"/>
      <c r="AVJ122" s="431"/>
      <c r="AVK122" s="431"/>
      <c r="AVL122" s="431"/>
      <c r="AVM122" s="431"/>
      <c r="AVN122" s="431"/>
      <c r="AVO122" s="431"/>
      <c r="AVP122" s="431"/>
      <c r="AVQ122" s="431"/>
      <c r="AVR122" s="431"/>
      <c r="AVS122" s="431"/>
      <c r="AVT122" s="431"/>
      <c r="AVU122" s="431"/>
      <c r="AVV122" s="431"/>
      <c r="AVW122" s="431"/>
      <c r="AVX122" s="431"/>
      <c r="AVY122" s="431"/>
      <c r="AVZ122" s="431"/>
      <c r="AWA122" s="431"/>
      <c r="AWB122" s="431"/>
      <c r="AWC122" s="431"/>
      <c r="AWD122" s="431"/>
      <c r="AWE122" s="431"/>
      <c r="AWF122" s="431"/>
      <c r="AWG122" s="431"/>
      <c r="AWH122" s="431"/>
      <c r="AWI122" s="431"/>
      <c r="AWJ122" s="431"/>
      <c r="AWK122" s="431"/>
      <c r="AWL122" s="431"/>
      <c r="AWM122" s="431"/>
      <c r="AWN122" s="431"/>
      <c r="AWO122" s="431"/>
      <c r="AWP122" s="431"/>
      <c r="AWQ122" s="431"/>
      <c r="AWR122" s="431"/>
      <c r="AWS122" s="431"/>
      <c r="AWT122" s="431"/>
      <c r="AWU122" s="431"/>
      <c r="AWV122" s="431"/>
      <c r="AWW122" s="431"/>
      <c r="AWX122" s="431"/>
      <c r="AWY122" s="431"/>
      <c r="AWZ122" s="431"/>
      <c r="AXA122" s="431"/>
      <c r="AXB122" s="431"/>
      <c r="AXC122" s="431"/>
      <c r="AXD122" s="431"/>
      <c r="AXE122" s="431"/>
      <c r="AXF122" s="431"/>
      <c r="AXG122" s="431"/>
      <c r="AXH122" s="431"/>
      <c r="AXI122" s="431"/>
      <c r="AXJ122" s="431"/>
      <c r="AXK122" s="431"/>
      <c r="AXL122" s="431"/>
      <c r="AXM122" s="431"/>
      <c r="AXN122" s="431"/>
      <c r="AXO122" s="431"/>
      <c r="AXP122" s="431"/>
      <c r="AXQ122" s="431"/>
      <c r="AXR122" s="431"/>
      <c r="AXS122" s="431"/>
      <c r="AXT122" s="431"/>
      <c r="AXU122" s="431"/>
      <c r="AXV122" s="431"/>
      <c r="AXW122" s="431"/>
      <c r="AXX122" s="431"/>
      <c r="AXY122" s="431"/>
      <c r="AXZ122" s="431"/>
      <c r="AYA122" s="431"/>
      <c r="AYB122" s="431"/>
      <c r="AYC122" s="431"/>
      <c r="AYD122" s="431"/>
      <c r="AYE122" s="431"/>
      <c r="AYF122" s="431"/>
      <c r="AYG122" s="431"/>
      <c r="AYH122" s="431"/>
      <c r="AYI122" s="431"/>
      <c r="AYJ122" s="431"/>
      <c r="AYK122" s="431"/>
      <c r="AYL122" s="431"/>
      <c r="AYM122" s="431"/>
      <c r="AYN122" s="431"/>
      <c r="AYO122" s="431"/>
      <c r="AYP122" s="431"/>
      <c r="AYQ122" s="431"/>
      <c r="AYR122" s="431"/>
      <c r="AYS122" s="431"/>
      <c r="AYT122" s="431"/>
      <c r="AYU122" s="431"/>
      <c r="AYV122" s="431"/>
      <c r="AYW122" s="431"/>
      <c r="AYX122" s="431"/>
      <c r="AYY122" s="431"/>
      <c r="AYZ122" s="431"/>
      <c r="AZA122" s="431"/>
      <c r="AZB122" s="431"/>
      <c r="AZC122" s="431"/>
      <c r="AZD122" s="431"/>
      <c r="AZE122" s="431"/>
      <c r="AZF122" s="431"/>
      <c r="AZG122" s="431"/>
      <c r="AZH122" s="431"/>
      <c r="AZI122" s="431"/>
      <c r="AZJ122" s="431"/>
      <c r="AZK122" s="431"/>
      <c r="AZL122" s="431"/>
      <c r="AZM122" s="431"/>
      <c r="AZN122" s="431"/>
      <c r="AZO122" s="431"/>
      <c r="AZP122" s="431"/>
      <c r="AZQ122" s="431"/>
      <c r="AZR122" s="431"/>
      <c r="AZS122" s="431"/>
      <c r="AZT122" s="431"/>
      <c r="AZU122" s="431"/>
      <c r="AZV122" s="431"/>
      <c r="AZW122" s="431"/>
      <c r="AZX122" s="431"/>
      <c r="AZY122" s="431"/>
      <c r="AZZ122" s="431"/>
      <c r="BAA122" s="431"/>
      <c r="BAB122" s="431"/>
      <c r="BAC122" s="431"/>
      <c r="BAD122" s="431"/>
      <c r="BAE122" s="431"/>
      <c r="BAF122" s="431"/>
      <c r="BAG122" s="431"/>
      <c r="BAH122" s="431"/>
      <c r="BAI122" s="431"/>
      <c r="BAJ122" s="431"/>
      <c r="BAK122" s="431"/>
      <c r="BAL122" s="431"/>
      <c r="BAM122" s="431"/>
      <c r="BAN122" s="431"/>
      <c r="BAO122" s="431"/>
      <c r="BAP122" s="431"/>
      <c r="BAQ122" s="431"/>
      <c r="BAR122" s="431"/>
      <c r="BAS122" s="431"/>
      <c r="BAT122" s="431"/>
      <c r="BAU122" s="431"/>
      <c r="BAV122" s="431"/>
      <c r="BAW122" s="431"/>
      <c r="BAX122" s="431"/>
      <c r="BAY122" s="431"/>
      <c r="BAZ122" s="431"/>
      <c r="BBA122" s="431"/>
      <c r="BBB122" s="431"/>
      <c r="BBC122" s="431"/>
      <c r="BBD122" s="431"/>
      <c r="BBE122" s="431"/>
      <c r="BBF122" s="431"/>
      <c r="BBG122" s="431"/>
      <c r="BBH122" s="431"/>
      <c r="BBI122" s="431"/>
      <c r="BBJ122" s="431"/>
      <c r="BBK122" s="431"/>
      <c r="BBL122" s="431"/>
      <c r="BBM122" s="431"/>
      <c r="BBN122" s="431"/>
      <c r="BBO122" s="431"/>
      <c r="BBP122" s="431"/>
      <c r="BBQ122" s="431"/>
      <c r="BBR122" s="431"/>
      <c r="BBS122" s="431"/>
      <c r="BBT122" s="431"/>
      <c r="BBU122" s="431"/>
      <c r="BBV122" s="431"/>
      <c r="BBW122" s="431"/>
      <c r="BBX122" s="431"/>
      <c r="BBY122" s="431"/>
      <c r="BBZ122" s="431"/>
      <c r="BCA122" s="431"/>
      <c r="BCB122" s="431"/>
      <c r="BCC122" s="431"/>
      <c r="BCD122" s="431"/>
      <c r="BCE122" s="431"/>
      <c r="BCF122" s="431"/>
      <c r="BCG122" s="431"/>
      <c r="BCH122" s="431"/>
      <c r="BCI122" s="431"/>
      <c r="BCJ122" s="431"/>
      <c r="BCK122" s="431"/>
      <c r="BCL122" s="431"/>
      <c r="BCM122" s="431"/>
      <c r="BCN122" s="431"/>
      <c r="BCO122" s="431"/>
      <c r="BCP122" s="431"/>
      <c r="BCQ122" s="431"/>
      <c r="BCR122" s="431"/>
      <c r="BCS122" s="431"/>
      <c r="BCT122" s="431"/>
      <c r="BCU122" s="431"/>
      <c r="BCV122" s="431"/>
      <c r="BCW122" s="431"/>
      <c r="BCX122" s="431"/>
      <c r="BCY122" s="431"/>
      <c r="BCZ122" s="431"/>
      <c r="BDA122" s="431"/>
      <c r="BDB122" s="431"/>
      <c r="BDC122" s="431"/>
      <c r="BDD122" s="431"/>
      <c r="BDE122" s="431"/>
      <c r="BDF122" s="431"/>
      <c r="BDG122" s="431"/>
      <c r="BDH122" s="431"/>
      <c r="BDI122" s="431"/>
      <c r="BDJ122" s="431"/>
      <c r="BDK122" s="431"/>
      <c r="BDL122" s="431"/>
      <c r="BDM122" s="431"/>
      <c r="BDN122" s="431"/>
      <c r="BDO122" s="431"/>
      <c r="BDP122" s="431"/>
      <c r="BDQ122" s="431"/>
      <c r="BDR122" s="431"/>
      <c r="BDS122" s="431"/>
      <c r="BDT122" s="431"/>
      <c r="BDU122" s="431"/>
      <c r="BDV122" s="431"/>
      <c r="BDW122" s="431"/>
      <c r="BDX122" s="431"/>
      <c r="BDY122" s="431"/>
      <c r="BDZ122" s="431"/>
      <c r="BEA122" s="431"/>
      <c r="BEB122" s="431"/>
      <c r="BEC122" s="431"/>
      <c r="BED122" s="431"/>
      <c r="BEE122" s="431"/>
      <c r="BEF122" s="431"/>
      <c r="BEG122" s="431"/>
      <c r="BEH122" s="431"/>
      <c r="BEI122" s="431"/>
      <c r="BEJ122" s="431"/>
      <c r="BEK122" s="431"/>
      <c r="BEL122" s="431"/>
      <c r="BEM122" s="431"/>
      <c r="BEN122" s="431"/>
      <c r="BEO122" s="431"/>
      <c r="BEP122" s="431"/>
      <c r="BEQ122" s="431"/>
      <c r="BER122" s="431"/>
      <c r="BES122" s="431"/>
      <c r="BET122" s="431"/>
      <c r="BEU122" s="431"/>
      <c r="BEV122" s="431"/>
      <c r="BEW122" s="431"/>
      <c r="BEX122" s="431"/>
      <c r="BEY122" s="431"/>
      <c r="BEZ122" s="431"/>
      <c r="BFA122" s="431"/>
      <c r="BFB122" s="431"/>
      <c r="BFC122" s="431"/>
      <c r="BFD122" s="431"/>
      <c r="BFE122" s="431"/>
      <c r="BFF122" s="431"/>
      <c r="BFG122" s="431"/>
      <c r="BFH122" s="431"/>
      <c r="BFI122" s="431"/>
      <c r="BFJ122" s="431"/>
      <c r="BFK122" s="431"/>
      <c r="BFL122" s="431"/>
      <c r="BFM122" s="431"/>
      <c r="BFN122" s="431"/>
      <c r="BFO122" s="431"/>
      <c r="BFP122" s="431"/>
      <c r="BFQ122" s="431"/>
      <c r="BFR122" s="431"/>
      <c r="BFS122" s="431"/>
      <c r="BFT122" s="431"/>
      <c r="BFU122" s="431"/>
      <c r="BFV122" s="431"/>
      <c r="BFW122" s="431"/>
      <c r="BFX122" s="431"/>
      <c r="BFY122" s="431"/>
      <c r="BFZ122" s="431"/>
      <c r="BGA122" s="431"/>
      <c r="BGB122" s="431"/>
      <c r="BGC122" s="431"/>
      <c r="BGD122" s="431"/>
      <c r="BGE122" s="431"/>
      <c r="BGF122" s="431"/>
      <c r="BGG122" s="431"/>
      <c r="BGH122" s="431"/>
      <c r="BGI122" s="431"/>
      <c r="BGJ122" s="431"/>
      <c r="BGK122" s="431"/>
      <c r="BGL122" s="431"/>
      <c r="BGM122" s="431"/>
      <c r="BGN122" s="431"/>
      <c r="BGO122" s="431"/>
      <c r="BGP122" s="431"/>
      <c r="BGQ122" s="431"/>
      <c r="BGR122" s="431"/>
      <c r="BGS122" s="431"/>
      <c r="BGT122" s="431"/>
      <c r="BGU122" s="431"/>
      <c r="BGV122" s="431"/>
      <c r="BGW122" s="431"/>
      <c r="BGX122" s="431"/>
      <c r="BGY122" s="431"/>
      <c r="BGZ122" s="431"/>
      <c r="BHA122" s="431"/>
      <c r="BHB122" s="431"/>
      <c r="BHC122" s="431"/>
      <c r="BHD122" s="431"/>
      <c r="BHE122" s="431"/>
      <c r="BHF122" s="431"/>
      <c r="BHG122" s="431"/>
      <c r="BHH122" s="431"/>
      <c r="BHI122" s="431"/>
      <c r="BHJ122" s="431"/>
      <c r="BHK122" s="431"/>
      <c r="BHL122" s="431"/>
      <c r="BHM122" s="431"/>
      <c r="BHN122" s="431"/>
      <c r="BHO122" s="431"/>
      <c r="BHP122" s="431"/>
      <c r="BHQ122" s="431"/>
      <c r="BHR122" s="431"/>
      <c r="BHS122" s="431"/>
      <c r="BHT122" s="431"/>
      <c r="BHU122" s="431"/>
      <c r="BHV122" s="431"/>
      <c r="BHW122" s="431"/>
      <c r="BHX122" s="431"/>
      <c r="BHY122" s="431"/>
      <c r="BHZ122" s="431"/>
      <c r="BIA122" s="431"/>
      <c r="BIB122" s="431"/>
      <c r="BIC122" s="431"/>
      <c r="BID122" s="431"/>
      <c r="BIE122" s="431"/>
      <c r="BIF122" s="431"/>
      <c r="BIG122" s="431"/>
      <c r="BIH122" s="431"/>
      <c r="BII122" s="431"/>
      <c r="BIJ122" s="431"/>
      <c r="BIK122" s="431"/>
      <c r="BIL122" s="431"/>
      <c r="BIM122" s="431"/>
      <c r="BIN122" s="431"/>
      <c r="BIO122" s="431"/>
      <c r="BIP122" s="431"/>
      <c r="BIQ122" s="431"/>
      <c r="BIR122" s="431"/>
      <c r="BIS122" s="431"/>
      <c r="BIT122" s="431"/>
      <c r="BIU122" s="431"/>
      <c r="BIV122" s="431"/>
      <c r="BIW122" s="431"/>
      <c r="BIX122" s="431"/>
      <c r="BIY122" s="431"/>
      <c r="BIZ122" s="431"/>
      <c r="BJA122" s="431"/>
      <c r="BJB122" s="431"/>
      <c r="BJC122" s="431"/>
      <c r="BJD122" s="431"/>
      <c r="BJE122" s="431"/>
      <c r="BJF122" s="431"/>
      <c r="BJG122" s="431"/>
      <c r="BJH122" s="431"/>
      <c r="BJI122" s="431"/>
      <c r="BJJ122" s="431"/>
      <c r="BJK122" s="431"/>
      <c r="BJL122" s="431"/>
      <c r="BJM122" s="431"/>
      <c r="BJN122" s="431"/>
      <c r="BJO122" s="431"/>
      <c r="BJP122" s="431"/>
      <c r="BJQ122" s="431"/>
      <c r="BJR122" s="431"/>
      <c r="BJS122" s="431"/>
      <c r="BJT122" s="431"/>
      <c r="BJU122" s="431"/>
      <c r="BJV122" s="431"/>
      <c r="BJW122" s="431"/>
      <c r="BJX122" s="431"/>
      <c r="BJY122" s="431"/>
      <c r="BJZ122" s="431"/>
      <c r="BKA122" s="431"/>
      <c r="BKB122" s="431"/>
      <c r="BKC122" s="431"/>
      <c r="BKD122" s="431"/>
      <c r="BKE122" s="431"/>
      <c r="BKF122" s="431"/>
      <c r="BKG122" s="431"/>
      <c r="BKH122" s="431"/>
      <c r="BKI122" s="431"/>
      <c r="BKJ122" s="431"/>
      <c r="BKK122" s="431"/>
      <c r="BKL122" s="431"/>
      <c r="BKM122" s="431"/>
      <c r="BKN122" s="431"/>
      <c r="BKO122" s="431"/>
      <c r="BKP122" s="431"/>
      <c r="BKQ122" s="431"/>
      <c r="BKR122" s="431"/>
      <c r="BKS122" s="431"/>
      <c r="BKT122" s="431"/>
      <c r="BKU122" s="431"/>
      <c r="BKV122" s="431"/>
      <c r="BKW122" s="431"/>
      <c r="BKX122" s="431"/>
      <c r="BKY122" s="431"/>
      <c r="BKZ122" s="431"/>
      <c r="BLA122" s="431"/>
      <c r="BLB122" s="431"/>
      <c r="BLC122" s="431"/>
      <c r="BLD122" s="431"/>
      <c r="BLE122" s="431"/>
      <c r="BLF122" s="431"/>
      <c r="BLG122" s="431"/>
      <c r="BLH122" s="431"/>
      <c r="BLI122" s="431"/>
      <c r="BLJ122" s="431"/>
      <c r="BLK122" s="431"/>
      <c r="BLL122" s="431"/>
      <c r="BLM122" s="431"/>
      <c r="BLN122" s="431"/>
      <c r="BLO122" s="431"/>
      <c r="BLP122" s="431"/>
      <c r="BLQ122" s="431"/>
      <c r="BLR122" s="431"/>
      <c r="BLS122" s="431"/>
      <c r="BLT122" s="431"/>
      <c r="BLU122" s="431"/>
      <c r="BLV122" s="431"/>
      <c r="BLW122" s="431"/>
      <c r="BLX122" s="431"/>
      <c r="BLY122" s="431"/>
      <c r="BLZ122" s="431"/>
      <c r="BMA122" s="431"/>
      <c r="BMB122" s="431"/>
      <c r="BMC122" s="431"/>
      <c r="BMD122" s="431"/>
      <c r="BME122" s="431"/>
      <c r="BMF122" s="431"/>
      <c r="BMG122" s="431"/>
      <c r="BMH122" s="431"/>
      <c r="BMI122" s="431"/>
      <c r="BMJ122" s="431"/>
      <c r="BMK122" s="431"/>
      <c r="BML122" s="431"/>
      <c r="BMM122" s="431"/>
      <c r="BMN122" s="431"/>
      <c r="BMO122" s="431"/>
      <c r="BMP122" s="431"/>
      <c r="BMQ122" s="431"/>
      <c r="BMR122" s="431"/>
      <c r="BMS122" s="431"/>
      <c r="BMT122" s="431"/>
      <c r="BMU122" s="431"/>
      <c r="BMV122" s="431"/>
      <c r="BMW122" s="431"/>
      <c r="BMX122" s="431"/>
      <c r="BMY122" s="431"/>
      <c r="BMZ122" s="431"/>
      <c r="BNA122" s="431"/>
      <c r="BNB122" s="431"/>
      <c r="BNC122" s="431"/>
      <c r="BND122" s="431"/>
      <c r="BNE122" s="431"/>
      <c r="BNF122" s="431"/>
      <c r="BNG122" s="431"/>
      <c r="BNH122" s="431"/>
      <c r="BNI122" s="431"/>
      <c r="BNJ122" s="431"/>
      <c r="BNK122" s="431"/>
      <c r="BNL122" s="431"/>
      <c r="BNM122" s="431"/>
      <c r="BNN122" s="431"/>
      <c r="BNO122" s="431"/>
      <c r="BNP122" s="431"/>
      <c r="BNQ122" s="431"/>
      <c r="BNR122" s="431"/>
      <c r="BNS122" s="431"/>
      <c r="BNT122" s="431"/>
      <c r="BNU122" s="431"/>
      <c r="BNV122" s="431"/>
      <c r="BNW122" s="431"/>
      <c r="BNX122" s="431"/>
      <c r="BNY122" s="431"/>
      <c r="BNZ122" s="431"/>
      <c r="BOA122" s="431"/>
      <c r="BOB122" s="431"/>
      <c r="BOC122" s="431"/>
      <c r="BOD122" s="431"/>
      <c r="BOE122" s="431"/>
      <c r="BOF122" s="431"/>
      <c r="BOG122" s="431"/>
      <c r="BOH122" s="431"/>
      <c r="BOI122" s="431"/>
      <c r="BOJ122" s="431"/>
      <c r="BOK122" s="431"/>
      <c r="BOL122" s="431"/>
      <c r="BOM122" s="431"/>
      <c r="BON122" s="431"/>
      <c r="BOO122" s="431"/>
      <c r="BOP122" s="431"/>
      <c r="BOQ122" s="431"/>
      <c r="BOR122" s="431"/>
      <c r="BOS122" s="431"/>
      <c r="BOT122" s="431"/>
      <c r="BOU122" s="431"/>
      <c r="BOV122" s="431"/>
      <c r="BOW122" s="431"/>
      <c r="BOX122" s="431"/>
      <c r="BOY122" s="431"/>
      <c r="BOZ122" s="431"/>
      <c r="BPA122" s="431"/>
      <c r="BPB122" s="431"/>
      <c r="BPC122" s="431"/>
      <c r="BPD122" s="431"/>
      <c r="BPE122" s="431"/>
      <c r="BPF122" s="431"/>
      <c r="BPG122" s="431"/>
      <c r="BPH122" s="431"/>
      <c r="BPI122" s="431"/>
      <c r="BPJ122" s="431"/>
      <c r="BPK122" s="431"/>
      <c r="BPL122" s="431"/>
      <c r="BPM122" s="431"/>
      <c r="BPN122" s="431"/>
      <c r="BPO122" s="431"/>
      <c r="BPP122" s="431"/>
      <c r="BPQ122" s="431"/>
      <c r="BPR122" s="431"/>
      <c r="BPS122" s="431"/>
      <c r="BPT122" s="431"/>
      <c r="BPU122" s="431"/>
      <c r="BPV122" s="431"/>
      <c r="BPW122" s="431"/>
      <c r="BPX122" s="431"/>
      <c r="BPY122" s="431"/>
      <c r="BPZ122" s="431"/>
      <c r="BQA122" s="431"/>
      <c r="BQB122" s="431"/>
      <c r="BQC122" s="431"/>
      <c r="BQD122" s="431"/>
      <c r="BQE122" s="431"/>
      <c r="BQF122" s="431"/>
      <c r="BQG122" s="431"/>
      <c r="BQH122" s="431"/>
      <c r="BQI122" s="431"/>
      <c r="BQJ122" s="431"/>
      <c r="BQK122" s="431"/>
      <c r="BQL122" s="431"/>
      <c r="BQM122" s="431"/>
      <c r="BQN122" s="431"/>
      <c r="BQO122" s="431"/>
      <c r="BQP122" s="431"/>
      <c r="BQQ122" s="431"/>
      <c r="BQR122" s="431"/>
      <c r="BQS122" s="431"/>
      <c r="BQT122" s="431"/>
      <c r="BQU122" s="431"/>
      <c r="BQV122" s="431"/>
      <c r="BQW122" s="431"/>
      <c r="BQX122" s="431"/>
      <c r="BQY122" s="431"/>
      <c r="BQZ122" s="431"/>
      <c r="BRA122" s="431"/>
      <c r="BRB122" s="431"/>
      <c r="BRC122" s="431"/>
      <c r="BRD122" s="431"/>
      <c r="BRE122" s="431"/>
      <c r="BRF122" s="431"/>
      <c r="BRG122" s="431"/>
      <c r="BRH122" s="431"/>
      <c r="BRI122" s="431"/>
      <c r="BRJ122" s="431"/>
      <c r="BRK122" s="431"/>
      <c r="BRL122" s="431"/>
      <c r="BRM122" s="431"/>
      <c r="BRN122" s="431"/>
      <c r="BRO122" s="431"/>
      <c r="BRP122" s="431"/>
      <c r="BRQ122" s="431"/>
      <c r="BRR122" s="431"/>
      <c r="BRS122" s="431"/>
      <c r="BRT122" s="431"/>
      <c r="BRU122" s="431"/>
    </row>
    <row r="123" spans="1:1841" ht="29.25" customHeight="1" x14ac:dyDescent="0.3">
      <c r="A123" s="792"/>
      <c r="B123" s="476">
        <v>8</v>
      </c>
      <c r="C123" s="476" t="s">
        <v>153</v>
      </c>
      <c r="D123" s="465">
        <f t="shared" si="52"/>
        <v>118365795.8333334</v>
      </c>
      <c r="E123" s="477">
        <v>2</v>
      </c>
      <c r="F123" s="464">
        <v>0</v>
      </c>
      <c r="G123" s="464">
        <v>0</v>
      </c>
      <c r="H123" s="464">
        <f t="shared" si="53"/>
        <v>23393200</v>
      </c>
      <c r="I123" s="477">
        <v>1</v>
      </c>
      <c r="J123" s="478">
        <v>0</v>
      </c>
      <c r="K123" s="464">
        <v>0</v>
      </c>
      <c r="L123" s="479"/>
      <c r="M123" s="476"/>
      <c r="N123" s="478"/>
      <c r="O123" s="476"/>
      <c r="P123" s="478"/>
      <c r="Q123" s="476"/>
      <c r="R123" s="478"/>
      <c r="S123" s="476"/>
      <c r="T123" s="478"/>
      <c r="U123" s="476"/>
      <c r="V123" s="478"/>
      <c r="W123" s="478"/>
      <c r="X123" s="480">
        <f t="shared" si="54"/>
        <v>23393200</v>
      </c>
      <c r="Y123" s="469">
        <f t="shared" si="55"/>
        <v>1</v>
      </c>
      <c r="Z123" s="480">
        <f t="shared" si="56"/>
        <v>0</v>
      </c>
      <c r="AA123" s="470">
        <f t="shared" si="57"/>
        <v>0</v>
      </c>
      <c r="AB123" s="521"/>
      <c r="AC123" s="486"/>
      <c r="AD123" s="527"/>
      <c r="AE123" s="527"/>
      <c r="AF123" s="527"/>
      <c r="AG123" s="527"/>
      <c r="AH123" s="431"/>
      <c r="AI123" s="431"/>
      <c r="AJ123" s="431"/>
      <c r="AK123" s="431"/>
      <c r="AL123" s="431"/>
      <c r="AM123" s="431"/>
      <c r="AN123" s="431"/>
      <c r="AO123" s="431"/>
      <c r="AP123" s="431"/>
      <c r="AQ123" s="431"/>
      <c r="AR123" s="431"/>
      <c r="AS123" s="431"/>
      <c r="AT123" s="431"/>
      <c r="AU123" s="431"/>
      <c r="AV123" s="431"/>
      <c r="AW123" s="431"/>
      <c r="AX123" s="431"/>
      <c r="AY123" s="431"/>
      <c r="AZ123" s="431"/>
      <c r="BA123" s="431"/>
      <c r="BB123" s="431"/>
      <c r="BC123" s="431"/>
      <c r="BD123" s="431"/>
      <c r="BE123" s="431"/>
      <c r="BF123" s="431"/>
      <c r="BG123" s="431"/>
      <c r="BH123" s="431"/>
      <c r="BI123" s="431"/>
      <c r="BJ123" s="431"/>
      <c r="BK123" s="431"/>
      <c r="BL123" s="431"/>
      <c r="BM123" s="431"/>
      <c r="BN123" s="431"/>
      <c r="BO123" s="431"/>
      <c r="BP123" s="431"/>
      <c r="BQ123" s="431"/>
      <c r="BR123" s="431"/>
      <c r="BS123" s="431"/>
      <c r="BT123" s="431"/>
      <c r="BU123" s="431"/>
      <c r="BV123" s="431"/>
      <c r="BW123" s="431"/>
      <c r="BX123" s="431"/>
      <c r="BY123" s="431"/>
      <c r="BZ123" s="431"/>
      <c r="CA123" s="431"/>
      <c r="CB123" s="431"/>
      <c r="CC123" s="431"/>
      <c r="CD123" s="431"/>
      <c r="CE123" s="431"/>
      <c r="CF123" s="431"/>
      <c r="CG123" s="431"/>
      <c r="CH123" s="431"/>
      <c r="CI123" s="431"/>
      <c r="CJ123" s="431"/>
      <c r="CK123" s="431"/>
      <c r="CL123" s="431"/>
      <c r="CM123" s="431"/>
      <c r="CN123" s="431"/>
      <c r="CO123" s="431"/>
      <c r="CP123" s="431"/>
      <c r="CQ123" s="431"/>
      <c r="CR123" s="431"/>
      <c r="CS123" s="431"/>
      <c r="CT123" s="431"/>
      <c r="CU123" s="431"/>
      <c r="CV123" s="431"/>
      <c r="CW123" s="431"/>
      <c r="CX123" s="431"/>
      <c r="CY123" s="431"/>
      <c r="CZ123" s="431"/>
      <c r="DA123" s="431"/>
      <c r="DB123" s="431"/>
      <c r="DC123" s="431"/>
      <c r="DD123" s="431"/>
      <c r="DE123" s="431"/>
      <c r="DF123" s="431"/>
      <c r="DG123" s="431"/>
      <c r="DH123" s="431"/>
      <c r="DI123" s="431"/>
      <c r="DJ123" s="431"/>
      <c r="DK123" s="431"/>
      <c r="DL123" s="431"/>
      <c r="DM123" s="431"/>
      <c r="DN123" s="431"/>
      <c r="DO123" s="431"/>
      <c r="DP123" s="431"/>
      <c r="DQ123" s="431"/>
      <c r="DR123" s="431"/>
      <c r="DS123" s="431"/>
      <c r="DT123" s="431"/>
      <c r="DU123" s="431"/>
      <c r="DV123" s="431"/>
      <c r="DW123" s="431"/>
      <c r="DX123" s="431"/>
      <c r="DY123" s="431"/>
      <c r="DZ123" s="431"/>
      <c r="EA123" s="431"/>
      <c r="EB123" s="431"/>
      <c r="EC123" s="431"/>
      <c r="ED123" s="431"/>
      <c r="EE123" s="431"/>
      <c r="EF123" s="431"/>
      <c r="EG123" s="431"/>
      <c r="EH123" s="431"/>
      <c r="EI123" s="431"/>
      <c r="EJ123" s="431"/>
      <c r="EK123" s="431"/>
      <c r="EL123" s="431"/>
      <c r="EM123" s="431"/>
      <c r="EN123" s="431"/>
      <c r="EO123" s="431"/>
      <c r="EP123" s="431"/>
      <c r="EQ123" s="431"/>
      <c r="ER123" s="431"/>
      <c r="ES123" s="431"/>
      <c r="ET123" s="431"/>
      <c r="EU123" s="431"/>
      <c r="EV123" s="431"/>
      <c r="EW123" s="431"/>
      <c r="EX123" s="431"/>
      <c r="EY123" s="431"/>
      <c r="EZ123" s="431"/>
      <c r="FA123" s="431"/>
      <c r="FB123" s="431"/>
      <c r="FC123" s="431"/>
      <c r="FD123" s="431"/>
      <c r="FE123" s="431"/>
      <c r="FF123" s="431"/>
      <c r="FG123" s="431"/>
      <c r="FH123" s="431"/>
      <c r="FI123" s="431"/>
      <c r="FJ123" s="431"/>
      <c r="FK123" s="431"/>
      <c r="FL123" s="431"/>
      <c r="FM123" s="431"/>
      <c r="FN123" s="431"/>
      <c r="FO123" s="431"/>
      <c r="FP123" s="431"/>
      <c r="FQ123" s="431"/>
      <c r="FR123" s="431"/>
      <c r="FS123" s="431"/>
      <c r="FT123" s="431"/>
      <c r="FU123" s="431"/>
      <c r="FV123" s="431"/>
      <c r="FW123" s="431"/>
      <c r="FX123" s="431"/>
      <c r="FY123" s="431"/>
      <c r="FZ123" s="431"/>
      <c r="GA123" s="431"/>
      <c r="GB123" s="431"/>
      <c r="GC123" s="431"/>
      <c r="GD123" s="431"/>
      <c r="GE123" s="431"/>
      <c r="GF123" s="431"/>
      <c r="GG123" s="431"/>
      <c r="GH123" s="431"/>
      <c r="GI123" s="431"/>
      <c r="GJ123" s="431"/>
      <c r="GK123" s="431"/>
      <c r="GL123" s="431"/>
      <c r="GM123" s="431"/>
      <c r="GN123" s="431"/>
      <c r="GO123" s="431"/>
      <c r="GP123" s="431"/>
      <c r="GQ123" s="431"/>
      <c r="GR123" s="431"/>
      <c r="GS123" s="431"/>
      <c r="GT123" s="431"/>
      <c r="GU123" s="431"/>
      <c r="GV123" s="431"/>
      <c r="GW123" s="431"/>
      <c r="GX123" s="431"/>
      <c r="GY123" s="431"/>
      <c r="GZ123" s="431"/>
      <c r="HA123" s="431"/>
      <c r="HB123" s="431"/>
      <c r="HC123" s="431"/>
      <c r="HD123" s="431"/>
      <c r="HE123" s="431"/>
      <c r="HF123" s="431"/>
      <c r="HG123" s="431"/>
      <c r="HH123" s="431"/>
      <c r="HI123" s="431"/>
      <c r="HJ123" s="431"/>
      <c r="HK123" s="431"/>
      <c r="HL123" s="431"/>
      <c r="HM123" s="431"/>
      <c r="HN123" s="431"/>
      <c r="HO123" s="431"/>
      <c r="HP123" s="431"/>
      <c r="HQ123" s="431"/>
      <c r="HR123" s="431"/>
      <c r="HS123" s="431"/>
      <c r="HT123" s="431"/>
      <c r="HU123" s="431"/>
      <c r="HV123" s="431"/>
      <c r="HW123" s="431"/>
      <c r="HX123" s="431"/>
      <c r="HY123" s="431"/>
      <c r="HZ123" s="431"/>
      <c r="IA123" s="431"/>
      <c r="IB123" s="431"/>
      <c r="IC123" s="431"/>
      <c r="ID123" s="431"/>
      <c r="IE123" s="431"/>
      <c r="IF123" s="431"/>
      <c r="IG123" s="431"/>
      <c r="IH123" s="431"/>
      <c r="II123" s="431"/>
      <c r="IJ123" s="431"/>
      <c r="IK123" s="431"/>
      <c r="IL123" s="431"/>
      <c r="IM123" s="431"/>
      <c r="IN123" s="431"/>
      <c r="IO123" s="431"/>
      <c r="IP123" s="431"/>
      <c r="IQ123" s="431"/>
      <c r="IR123" s="431"/>
      <c r="IS123" s="431"/>
      <c r="IT123" s="431"/>
      <c r="IU123" s="431"/>
      <c r="IV123" s="431"/>
      <c r="IW123" s="431"/>
      <c r="IX123" s="431"/>
      <c r="IY123" s="431"/>
      <c r="IZ123" s="431"/>
      <c r="JA123" s="431"/>
      <c r="JB123" s="431"/>
      <c r="JC123" s="431"/>
      <c r="JD123" s="431"/>
      <c r="JE123" s="431"/>
      <c r="JF123" s="431"/>
      <c r="JG123" s="431"/>
      <c r="JH123" s="431"/>
      <c r="JI123" s="431"/>
      <c r="JJ123" s="431"/>
      <c r="JK123" s="431"/>
      <c r="JL123" s="431"/>
      <c r="JM123" s="431"/>
      <c r="JN123" s="431"/>
      <c r="JO123" s="431"/>
      <c r="JP123" s="431"/>
      <c r="JQ123" s="431"/>
      <c r="JR123" s="431"/>
      <c r="JS123" s="431"/>
      <c r="JT123" s="431"/>
      <c r="JU123" s="431"/>
      <c r="JV123" s="431"/>
      <c r="JW123" s="431"/>
      <c r="JX123" s="431"/>
      <c r="JY123" s="431"/>
      <c r="JZ123" s="431"/>
      <c r="KA123" s="431"/>
      <c r="KB123" s="431"/>
      <c r="KC123" s="431"/>
      <c r="KD123" s="431"/>
      <c r="KE123" s="431"/>
      <c r="KF123" s="431"/>
      <c r="KG123" s="431"/>
      <c r="KH123" s="431"/>
      <c r="KI123" s="431"/>
      <c r="KJ123" s="431"/>
      <c r="KK123" s="431"/>
      <c r="KL123" s="431"/>
      <c r="KM123" s="431"/>
      <c r="KN123" s="431"/>
      <c r="KO123" s="431"/>
      <c r="KP123" s="431"/>
      <c r="KQ123" s="431"/>
      <c r="KR123" s="431"/>
      <c r="KS123" s="431"/>
      <c r="KT123" s="431"/>
      <c r="KU123" s="431"/>
      <c r="KV123" s="431"/>
      <c r="KW123" s="431"/>
      <c r="KX123" s="431"/>
      <c r="KY123" s="431"/>
      <c r="KZ123" s="431"/>
      <c r="LA123" s="431"/>
      <c r="LB123" s="431"/>
      <c r="LC123" s="431"/>
      <c r="LD123" s="431"/>
      <c r="LE123" s="431"/>
      <c r="LF123" s="431"/>
      <c r="LG123" s="431"/>
      <c r="LH123" s="431"/>
      <c r="LI123" s="431"/>
      <c r="LJ123" s="431"/>
      <c r="LK123" s="431"/>
      <c r="LL123" s="431"/>
      <c r="LM123" s="431"/>
      <c r="LN123" s="431"/>
      <c r="LO123" s="431"/>
      <c r="LP123" s="431"/>
      <c r="LQ123" s="431"/>
      <c r="LR123" s="431"/>
      <c r="LS123" s="431"/>
      <c r="LT123" s="431"/>
      <c r="LU123" s="431"/>
      <c r="LV123" s="431"/>
      <c r="LW123" s="431"/>
      <c r="LX123" s="431"/>
      <c r="LY123" s="431"/>
      <c r="LZ123" s="431"/>
      <c r="MA123" s="431"/>
      <c r="MB123" s="431"/>
      <c r="MC123" s="431"/>
      <c r="MD123" s="431"/>
      <c r="ME123" s="431"/>
      <c r="MF123" s="431"/>
      <c r="MG123" s="431"/>
      <c r="MH123" s="431"/>
      <c r="MI123" s="431"/>
      <c r="MJ123" s="431"/>
      <c r="MK123" s="431"/>
      <c r="ML123" s="431"/>
      <c r="MM123" s="431"/>
      <c r="MN123" s="431"/>
      <c r="MO123" s="431"/>
      <c r="MP123" s="431"/>
      <c r="MQ123" s="431"/>
      <c r="MR123" s="431"/>
      <c r="MS123" s="431"/>
      <c r="MT123" s="431"/>
      <c r="MU123" s="431"/>
      <c r="MV123" s="431"/>
      <c r="MW123" s="431"/>
      <c r="MX123" s="431"/>
      <c r="MY123" s="431"/>
      <c r="MZ123" s="431"/>
      <c r="NA123" s="431"/>
      <c r="NB123" s="431"/>
      <c r="NC123" s="431"/>
      <c r="ND123" s="431"/>
      <c r="NE123" s="431"/>
      <c r="NF123" s="431"/>
      <c r="NG123" s="431"/>
      <c r="NH123" s="431"/>
      <c r="NI123" s="431"/>
      <c r="NJ123" s="431"/>
      <c r="NK123" s="431"/>
      <c r="NL123" s="431"/>
      <c r="NM123" s="431"/>
      <c r="NN123" s="431"/>
      <c r="NO123" s="431"/>
      <c r="NP123" s="431"/>
      <c r="NQ123" s="431"/>
      <c r="NR123" s="431"/>
      <c r="NS123" s="431"/>
      <c r="NT123" s="431"/>
      <c r="NU123" s="431"/>
      <c r="NV123" s="431"/>
      <c r="NW123" s="431"/>
      <c r="NX123" s="431"/>
      <c r="NY123" s="431"/>
      <c r="NZ123" s="431"/>
      <c r="OA123" s="431"/>
      <c r="OB123" s="431"/>
      <c r="OC123" s="431"/>
      <c r="OD123" s="431"/>
      <c r="OE123" s="431"/>
      <c r="OF123" s="431"/>
      <c r="OG123" s="431"/>
      <c r="OH123" s="431"/>
      <c r="OI123" s="431"/>
      <c r="OJ123" s="431"/>
      <c r="OK123" s="431"/>
      <c r="OL123" s="431"/>
      <c r="OM123" s="431"/>
      <c r="ON123" s="431"/>
      <c r="OO123" s="431"/>
      <c r="OP123" s="431"/>
      <c r="OQ123" s="431"/>
      <c r="OR123" s="431"/>
      <c r="OS123" s="431"/>
      <c r="OT123" s="431"/>
      <c r="OU123" s="431"/>
      <c r="OV123" s="431"/>
      <c r="OW123" s="431"/>
      <c r="OX123" s="431"/>
      <c r="OY123" s="431"/>
      <c r="OZ123" s="431"/>
      <c r="PA123" s="431"/>
      <c r="PB123" s="431"/>
      <c r="PC123" s="431"/>
      <c r="PD123" s="431"/>
      <c r="PE123" s="431"/>
      <c r="PF123" s="431"/>
      <c r="PG123" s="431"/>
      <c r="PH123" s="431"/>
      <c r="PI123" s="431"/>
      <c r="PJ123" s="431"/>
      <c r="PK123" s="431"/>
      <c r="PL123" s="431"/>
      <c r="PM123" s="431"/>
      <c r="PN123" s="431"/>
      <c r="PO123" s="431"/>
      <c r="PP123" s="431"/>
      <c r="PQ123" s="431"/>
      <c r="PR123" s="431"/>
      <c r="PS123" s="431"/>
      <c r="PT123" s="431"/>
      <c r="PU123" s="431"/>
      <c r="PV123" s="431"/>
      <c r="PW123" s="431"/>
      <c r="PX123" s="431"/>
      <c r="PY123" s="431"/>
      <c r="PZ123" s="431"/>
      <c r="QA123" s="431"/>
      <c r="QB123" s="431"/>
      <c r="QC123" s="431"/>
      <c r="QD123" s="431"/>
      <c r="QE123" s="431"/>
      <c r="QF123" s="431"/>
      <c r="QG123" s="431"/>
      <c r="QH123" s="431"/>
      <c r="QI123" s="431"/>
      <c r="QJ123" s="431"/>
      <c r="QK123" s="431"/>
      <c r="QL123" s="431"/>
      <c r="QM123" s="431"/>
      <c r="QN123" s="431"/>
      <c r="QO123" s="431"/>
      <c r="QP123" s="431"/>
      <c r="QQ123" s="431"/>
      <c r="QR123" s="431"/>
      <c r="QS123" s="431"/>
      <c r="QT123" s="431"/>
      <c r="QU123" s="431"/>
      <c r="QV123" s="431"/>
      <c r="QW123" s="431"/>
      <c r="QX123" s="431"/>
      <c r="QY123" s="431"/>
      <c r="QZ123" s="431"/>
      <c r="RA123" s="431"/>
      <c r="RB123" s="431"/>
      <c r="RC123" s="431"/>
      <c r="RD123" s="431"/>
      <c r="RE123" s="431"/>
      <c r="RF123" s="431"/>
      <c r="RG123" s="431"/>
      <c r="RH123" s="431"/>
      <c r="RI123" s="431"/>
      <c r="RJ123" s="431"/>
      <c r="RK123" s="431"/>
      <c r="RL123" s="431"/>
      <c r="RM123" s="431"/>
      <c r="RN123" s="431"/>
      <c r="RO123" s="431"/>
      <c r="RP123" s="431"/>
      <c r="RQ123" s="431"/>
      <c r="RR123" s="431"/>
      <c r="RS123" s="431"/>
      <c r="RT123" s="431"/>
      <c r="RU123" s="431"/>
      <c r="RV123" s="431"/>
      <c r="RW123" s="431"/>
      <c r="RX123" s="431"/>
      <c r="RY123" s="431"/>
      <c r="RZ123" s="431"/>
      <c r="SA123" s="431"/>
      <c r="SB123" s="431"/>
      <c r="SC123" s="431"/>
      <c r="SD123" s="431"/>
      <c r="SE123" s="431"/>
      <c r="SF123" s="431"/>
      <c r="SG123" s="431"/>
      <c r="SH123" s="431"/>
      <c r="SI123" s="431"/>
      <c r="SJ123" s="431"/>
      <c r="SK123" s="431"/>
      <c r="SL123" s="431"/>
      <c r="SM123" s="431"/>
      <c r="SN123" s="431"/>
      <c r="SO123" s="431"/>
      <c r="SP123" s="431"/>
      <c r="SQ123" s="431"/>
      <c r="SR123" s="431"/>
      <c r="SS123" s="431"/>
      <c r="ST123" s="431"/>
      <c r="SU123" s="431"/>
      <c r="SV123" s="431"/>
      <c r="SW123" s="431"/>
      <c r="SX123" s="431"/>
      <c r="SY123" s="431"/>
      <c r="SZ123" s="431"/>
      <c r="TA123" s="431"/>
      <c r="TB123" s="431"/>
      <c r="TC123" s="431"/>
      <c r="TD123" s="431"/>
      <c r="TE123" s="431"/>
      <c r="TF123" s="431"/>
      <c r="TG123" s="431"/>
      <c r="TH123" s="431"/>
      <c r="TI123" s="431"/>
      <c r="TJ123" s="431"/>
      <c r="TK123" s="431"/>
      <c r="TL123" s="431"/>
      <c r="TM123" s="431"/>
      <c r="TN123" s="431"/>
      <c r="TO123" s="431"/>
      <c r="TP123" s="431"/>
      <c r="TQ123" s="431"/>
      <c r="TR123" s="431"/>
      <c r="TS123" s="431"/>
      <c r="TT123" s="431"/>
      <c r="TU123" s="431"/>
      <c r="TV123" s="431"/>
      <c r="TW123" s="431"/>
      <c r="TX123" s="431"/>
      <c r="TY123" s="431"/>
      <c r="TZ123" s="431"/>
      <c r="UA123" s="431"/>
      <c r="UB123" s="431"/>
      <c r="UC123" s="431"/>
      <c r="UD123" s="431"/>
      <c r="UE123" s="431"/>
      <c r="UF123" s="431"/>
      <c r="UG123" s="431"/>
      <c r="UH123" s="431"/>
      <c r="UI123" s="431"/>
      <c r="UJ123" s="431"/>
      <c r="UK123" s="431"/>
      <c r="UL123" s="431"/>
      <c r="UM123" s="431"/>
      <c r="UN123" s="431"/>
      <c r="UO123" s="431"/>
      <c r="UP123" s="431"/>
      <c r="UQ123" s="431"/>
      <c r="UR123" s="431"/>
      <c r="US123" s="431"/>
      <c r="UT123" s="431"/>
      <c r="UU123" s="431"/>
      <c r="UV123" s="431"/>
      <c r="UW123" s="431"/>
      <c r="UX123" s="431"/>
      <c r="UY123" s="431"/>
      <c r="UZ123" s="431"/>
      <c r="VA123" s="431"/>
      <c r="VB123" s="431"/>
      <c r="VC123" s="431"/>
      <c r="VD123" s="431"/>
      <c r="VE123" s="431"/>
      <c r="VF123" s="431"/>
      <c r="VG123" s="431"/>
      <c r="VH123" s="431"/>
      <c r="VI123" s="431"/>
      <c r="VJ123" s="431"/>
      <c r="VK123" s="431"/>
      <c r="VL123" s="431"/>
      <c r="VM123" s="431"/>
      <c r="VN123" s="431"/>
      <c r="VO123" s="431"/>
      <c r="VP123" s="431"/>
      <c r="VQ123" s="431"/>
      <c r="VR123" s="431"/>
      <c r="VS123" s="431"/>
      <c r="VT123" s="431"/>
      <c r="VU123" s="431"/>
      <c r="VV123" s="431"/>
      <c r="VW123" s="431"/>
      <c r="VX123" s="431"/>
      <c r="VY123" s="431"/>
      <c r="VZ123" s="431"/>
      <c r="WA123" s="431"/>
      <c r="WB123" s="431"/>
      <c r="WC123" s="431"/>
      <c r="WD123" s="431"/>
      <c r="WE123" s="431"/>
      <c r="WF123" s="431"/>
      <c r="WG123" s="431"/>
      <c r="WH123" s="431"/>
      <c r="WI123" s="431"/>
      <c r="WJ123" s="431"/>
      <c r="WK123" s="431"/>
      <c r="WL123" s="431"/>
      <c r="WM123" s="431"/>
      <c r="WN123" s="431"/>
      <c r="WO123" s="431"/>
      <c r="WP123" s="431"/>
      <c r="WQ123" s="431"/>
      <c r="WR123" s="431"/>
      <c r="WS123" s="431"/>
      <c r="WT123" s="431"/>
      <c r="WU123" s="431"/>
      <c r="WV123" s="431"/>
      <c r="WW123" s="431"/>
      <c r="WX123" s="431"/>
      <c r="WY123" s="431"/>
      <c r="WZ123" s="431"/>
      <c r="XA123" s="431"/>
      <c r="XB123" s="431"/>
      <c r="XC123" s="431"/>
      <c r="XD123" s="431"/>
      <c r="XE123" s="431"/>
      <c r="XF123" s="431"/>
      <c r="XG123" s="431"/>
      <c r="XH123" s="431"/>
      <c r="XI123" s="431"/>
      <c r="XJ123" s="431"/>
      <c r="XK123" s="431"/>
      <c r="XL123" s="431"/>
      <c r="XM123" s="431"/>
      <c r="XN123" s="431"/>
      <c r="XO123" s="431"/>
      <c r="XP123" s="431"/>
      <c r="XQ123" s="431"/>
      <c r="XR123" s="431"/>
      <c r="XS123" s="431"/>
      <c r="XT123" s="431"/>
      <c r="XU123" s="431"/>
      <c r="XV123" s="431"/>
      <c r="XW123" s="431"/>
      <c r="XX123" s="431"/>
      <c r="XY123" s="431"/>
      <c r="XZ123" s="431"/>
      <c r="YA123" s="431"/>
      <c r="YB123" s="431"/>
      <c r="YC123" s="431"/>
      <c r="YD123" s="431"/>
      <c r="YE123" s="431"/>
      <c r="YF123" s="431"/>
      <c r="YG123" s="431"/>
      <c r="YH123" s="431"/>
      <c r="YI123" s="431"/>
      <c r="YJ123" s="431"/>
      <c r="YK123" s="431"/>
      <c r="YL123" s="431"/>
      <c r="YM123" s="431"/>
      <c r="YN123" s="431"/>
      <c r="YO123" s="431"/>
      <c r="YP123" s="431"/>
      <c r="YQ123" s="431"/>
      <c r="YR123" s="431"/>
      <c r="YS123" s="431"/>
      <c r="YT123" s="431"/>
      <c r="YU123" s="431"/>
      <c r="YV123" s="431"/>
      <c r="YW123" s="431"/>
      <c r="YX123" s="431"/>
      <c r="YY123" s="431"/>
      <c r="YZ123" s="431"/>
      <c r="ZA123" s="431"/>
      <c r="ZB123" s="431"/>
      <c r="ZC123" s="431"/>
      <c r="ZD123" s="431"/>
      <c r="ZE123" s="431"/>
      <c r="ZF123" s="431"/>
      <c r="ZG123" s="431"/>
      <c r="ZH123" s="431"/>
      <c r="ZI123" s="431"/>
      <c r="ZJ123" s="431"/>
      <c r="ZK123" s="431"/>
      <c r="ZL123" s="431"/>
      <c r="ZM123" s="431"/>
      <c r="ZN123" s="431"/>
      <c r="ZO123" s="431"/>
      <c r="ZP123" s="431"/>
      <c r="ZQ123" s="431"/>
      <c r="ZR123" s="431"/>
      <c r="ZS123" s="431"/>
      <c r="ZT123" s="431"/>
      <c r="ZU123" s="431"/>
      <c r="ZV123" s="431"/>
      <c r="ZW123" s="431"/>
      <c r="ZX123" s="431"/>
      <c r="ZY123" s="431"/>
      <c r="ZZ123" s="431"/>
      <c r="AAA123" s="431"/>
      <c r="AAB123" s="431"/>
      <c r="AAC123" s="431"/>
      <c r="AAD123" s="431"/>
      <c r="AAE123" s="431"/>
      <c r="AAF123" s="431"/>
      <c r="AAG123" s="431"/>
      <c r="AAH123" s="431"/>
      <c r="AAI123" s="431"/>
      <c r="AAJ123" s="431"/>
      <c r="AAK123" s="431"/>
      <c r="AAL123" s="431"/>
      <c r="AAM123" s="431"/>
      <c r="AAN123" s="431"/>
      <c r="AAO123" s="431"/>
      <c r="AAP123" s="431"/>
      <c r="AAQ123" s="431"/>
      <c r="AAR123" s="431"/>
      <c r="AAS123" s="431"/>
      <c r="AAT123" s="431"/>
      <c r="AAU123" s="431"/>
      <c r="AAV123" s="431"/>
      <c r="AAW123" s="431"/>
      <c r="AAX123" s="431"/>
      <c r="AAY123" s="431"/>
      <c r="AAZ123" s="431"/>
      <c r="ABA123" s="431"/>
      <c r="ABB123" s="431"/>
      <c r="ABC123" s="431"/>
      <c r="ABD123" s="431"/>
      <c r="ABE123" s="431"/>
      <c r="ABF123" s="431"/>
      <c r="ABG123" s="431"/>
      <c r="ABH123" s="431"/>
      <c r="ABI123" s="431"/>
      <c r="ABJ123" s="431"/>
      <c r="ABK123" s="431"/>
      <c r="ABL123" s="431"/>
      <c r="ABM123" s="431"/>
      <c r="ABN123" s="431"/>
      <c r="ABO123" s="431"/>
      <c r="ABP123" s="431"/>
      <c r="ABQ123" s="431"/>
      <c r="ABR123" s="431"/>
      <c r="ABS123" s="431"/>
      <c r="ABT123" s="431"/>
      <c r="ABU123" s="431"/>
      <c r="ABV123" s="431"/>
      <c r="ABW123" s="431"/>
      <c r="ABX123" s="431"/>
      <c r="ABY123" s="431"/>
      <c r="ABZ123" s="431"/>
      <c r="ACA123" s="431"/>
      <c r="ACB123" s="431"/>
      <c r="ACC123" s="431"/>
      <c r="ACD123" s="431"/>
      <c r="ACE123" s="431"/>
      <c r="ACF123" s="431"/>
      <c r="ACG123" s="431"/>
      <c r="ACH123" s="431"/>
      <c r="ACI123" s="431"/>
      <c r="ACJ123" s="431"/>
      <c r="ACK123" s="431"/>
      <c r="ACL123" s="431"/>
      <c r="ACM123" s="431"/>
      <c r="ACN123" s="431"/>
      <c r="ACO123" s="431"/>
      <c r="ACP123" s="431"/>
      <c r="ACQ123" s="431"/>
      <c r="ACR123" s="431"/>
      <c r="ACS123" s="431"/>
      <c r="ACT123" s="431"/>
      <c r="ACU123" s="431"/>
      <c r="ACV123" s="431"/>
      <c r="ACW123" s="431"/>
      <c r="ACX123" s="431"/>
      <c r="ACY123" s="431"/>
      <c r="ACZ123" s="431"/>
      <c r="ADA123" s="431"/>
      <c r="ADB123" s="431"/>
      <c r="ADC123" s="431"/>
      <c r="ADD123" s="431"/>
      <c r="ADE123" s="431"/>
      <c r="ADF123" s="431"/>
      <c r="ADG123" s="431"/>
      <c r="ADH123" s="431"/>
      <c r="ADI123" s="431"/>
      <c r="ADJ123" s="431"/>
      <c r="ADK123" s="431"/>
      <c r="ADL123" s="431"/>
      <c r="ADM123" s="431"/>
      <c r="ADN123" s="431"/>
      <c r="ADO123" s="431"/>
      <c r="ADP123" s="431"/>
      <c r="ADQ123" s="431"/>
      <c r="ADR123" s="431"/>
      <c r="ADS123" s="431"/>
      <c r="ADT123" s="431"/>
      <c r="ADU123" s="431"/>
      <c r="ADV123" s="431"/>
      <c r="ADW123" s="431"/>
      <c r="ADX123" s="431"/>
      <c r="ADY123" s="431"/>
      <c r="ADZ123" s="431"/>
      <c r="AEA123" s="431"/>
      <c r="AEB123" s="431"/>
      <c r="AEC123" s="431"/>
      <c r="AED123" s="431"/>
      <c r="AEE123" s="431"/>
      <c r="AEF123" s="431"/>
      <c r="AEG123" s="431"/>
      <c r="AEH123" s="431"/>
      <c r="AEI123" s="431"/>
      <c r="AEJ123" s="431"/>
      <c r="AEK123" s="431"/>
      <c r="AEL123" s="431"/>
      <c r="AEM123" s="431"/>
      <c r="AEN123" s="431"/>
      <c r="AEO123" s="431"/>
      <c r="AEP123" s="431"/>
      <c r="AEQ123" s="431"/>
      <c r="AER123" s="431"/>
      <c r="AES123" s="431"/>
      <c r="AET123" s="431"/>
      <c r="AEU123" s="431"/>
      <c r="AEV123" s="431"/>
      <c r="AEW123" s="431"/>
      <c r="AEX123" s="431"/>
      <c r="AEY123" s="431"/>
      <c r="AEZ123" s="431"/>
      <c r="AFA123" s="431"/>
      <c r="AFB123" s="431"/>
      <c r="AFC123" s="431"/>
      <c r="AFD123" s="431"/>
      <c r="AFE123" s="431"/>
      <c r="AFF123" s="431"/>
      <c r="AFG123" s="431"/>
      <c r="AFH123" s="431"/>
      <c r="AFI123" s="431"/>
      <c r="AFJ123" s="431"/>
      <c r="AFK123" s="431"/>
      <c r="AFL123" s="431"/>
      <c r="AFM123" s="431"/>
      <c r="AFN123" s="431"/>
      <c r="AFO123" s="431"/>
      <c r="AFP123" s="431"/>
      <c r="AFQ123" s="431"/>
      <c r="AFR123" s="431"/>
      <c r="AFS123" s="431"/>
      <c r="AFT123" s="431"/>
      <c r="AFU123" s="431"/>
      <c r="AFV123" s="431"/>
      <c r="AFW123" s="431"/>
      <c r="AFX123" s="431"/>
      <c r="AFY123" s="431"/>
      <c r="AFZ123" s="431"/>
      <c r="AGA123" s="431"/>
      <c r="AGB123" s="431"/>
      <c r="AGC123" s="431"/>
      <c r="AGD123" s="431"/>
      <c r="AGE123" s="431"/>
      <c r="AGF123" s="431"/>
      <c r="AGG123" s="431"/>
      <c r="AGH123" s="431"/>
      <c r="AGI123" s="431"/>
      <c r="AGJ123" s="431"/>
      <c r="AGK123" s="431"/>
      <c r="AGL123" s="431"/>
      <c r="AGM123" s="431"/>
      <c r="AGN123" s="431"/>
      <c r="AGO123" s="431"/>
      <c r="AGP123" s="431"/>
      <c r="AGQ123" s="431"/>
      <c r="AGR123" s="431"/>
      <c r="AGS123" s="431"/>
      <c r="AGT123" s="431"/>
      <c r="AGU123" s="431"/>
      <c r="AGV123" s="431"/>
      <c r="AGW123" s="431"/>
      <c r="AGX123" s="431"/>
      <c r="AGY123" s="431"/>
      <c r="AGZ123" s="431"/>
      <c r="AHA123" s="431"/>
      <c r="AHB123" s="431"/>
      <c r="AHC123" s="431"/>
      <c r="AHD123" s="431"/>
      <c r="AHE123" s="431"/>
      <c r="AHF123" s="431"/>
      <c r="AHG123" s="431"/>
      <c r="AHH123" s="431"/>
      <c r="AHI123" s="431"/>
      <c r="AHJ123" s="431"/>
      <c r="AHK123" s="431"/>
      <c r="AHL123" s="431"/>
      <c r="AHM123" s="431"/>
      <c r="AHN123" s="431"/>
      <c r="AHO123" s="431"/>
      <c r="AHP123" s="431"/>
      <c r="AHQ123" s="431"/>
      <c r="AHR123" s="431"/>
      <c r="AHS123" s="431"/>
      <c r="AHT123" s="431"/>
      <c r="AHU123" s="431"/>
      <c r="AHV123" s="431"/>
      <c r="AHW123" s="431"/>
      <c r="AHX123" s="431"/>
      <c r="AHY123" s="431"/>
      <c r="AHZ123" s="431"/>
      <c r="AIA123" s="431"/>
      <c r="AIB123" s="431"/>
      <c r="AIC123" s="431"/>
      <c r="AID123" s="431"/>
      <c r="AIE123" s="431"/>
      <c r="AIF123" s="431"/>
      <c r="AIG123" s="431"/>
      <c r="AIH123" s="431"/>
      <c r="AII123" s="431"/>
      <c r="AIJ123" s="431"/>
      <c r="AIK123" s="431"/>
      <c r="AIL123" s="431"/>
      <c r="AIM123" s="431"/>
      <c r="AIN123" s="431"/>
      <c r="AIO123" s="431"/>
      <c r="AIP123" s="431"/>
      <c r="AIQ123" s="431"/>
      <c r="AIR123" s="431"/>
      <c r="AIS123" s="431"/>
      <c r="AIT123" s="431"/>
      <c r="AIU123" s="431"/>
      <c r="AIV123" s="431"/>
      <c r="AIW123" s="431"/>
      <c r="AIX123" s="431"/>
      <c r="AIY123" s="431"/>
      <c r="AIZ123" s="431"/>
      <c r="AJA123" s="431"/>
      <c r="AJB123" s="431"/>
      <c r="AJC123" s="431"/>
      <c r="AJD123" s="431"/>
      <c r="AJE123" s="431"/>
      <c r="AJF123" s="431"/>
      <c r="AJG123" s="431"/>
      <c r="AJH123" s="431"/>
      <c r="AJI123" s="431"/>
      <c r="AJJ123" s="431"/>
      <c r="AJK123" s="431"/>
      <c r="AJL123" s="431"/>
      <c r="AJM123" s="431"/>
      <c r="AJN123" s="431"/>
      <c r="AJO123" s="431"/>
      <c r="AJP123" s="431"/>
      <c r="AJQ123" s="431"/>
      <c r="AJR123" s="431"/>
      <c r="AJS123" s="431"/>
      <c r="AJT123" s="431"/>
      <c r="AJU123" s="431"/>
      <c r="AJV123" s="431"/>
      <c r="AJW123" s="431"/>
      <c r="AJX123" s="431"/>
      <c r="AJY123" s="431"/>
      <c r="AJZ123" s="431"/>
      <c r="AKA123" s="431"/>
      <c r="AKB123" s="431"/>
      <c r="AKC123" s="431"/>
      <c r="AKD123" s="431"/>
      <c r="AKE123" s="431"/>
      <c r="AKF123" s="431"/>
      <c r="AKG123" s="431"/>
      <c r="AKH123" s="431"/>
      <c r="AKI123" s="431"/>
      <c r="AKJ123" s="431"/>
      <c r="AKK123" s="431"/>
      <c r="AKL123" s="431"/>
      <c r="AKM123" s="431"/>
      <c r="AKN123" s="431"/>
      <c r="AKO123" s="431"/>
      <c r="AKP123" s="431"/>
      <c r="AKQ123" s="431"/>
      <c r="AKR123" s="431"/>
      <c r="AKS123" s="431"/>
      <c r="AKT123" s="431"/>
      <c r="AKU123" s="431"/>
      <c r="AKV123" s="431"/>
      <c r="AKW123" s="431"/>
      <c r="AKX123" s="431"/>
      <c r="AKY123" s="431"/>
      <c r="AKZ123" s="431"/>
      <c r="ALA123" s="431"/>
      <c r="ALB123" s="431"/>
      <c r="ALC123" s="431"/>
      <c r="ALD123" s="431"/>
      <c r="ALE123" s="431"/>
      <c r="ALF123" s="431"/>
      <c r="ALG123" s="431"/>
      <c r="ALH123" s="431"/>
      <c r="ALI123" s="431"/>
      <c r="ALJ123" s="431"/>
      <c r="ALK123" s="431"/>
      <c r="ALL123" s="431"/>
      <c r="ALM123" s="431"/>
      <c r="ALN123" s="431"/>
      <c r="ALO123" s="431"/>
      <c r="ALP123" s="431"/>
      <c r="ALQ123" s="431"/>
      <c r="ALR123" s="431"/>
      <c r="ALS123" s="431"/>
      <c r="ALT123" s="431"/>
      <c r="ALU123" s="431"/>
      <c r="ALV123" s="431"/>
      <c r="ALW123" s="431"/>
      <c r="ALX123" s="431"/>
      <c r="ALY123" s="431"/>
      <c r="ALZ123" s="431"/>
      <c r="AMA123" s="431"/>
      <c r="AMB123" s="431"/>
      <c r="AMC123" s="431"/>
      <c r="AMD123" s="431"/>
      <c r="AME123" s="431"/>
      <c r="AMF123" s="431"/>
      <c r="AMG123" s="431"/>
      <c r="AMH123" s="431"/>
      <c r="AMI123" s="431"/>
      <c r="AMJ123" s="431"/>
      <c r="AMK123" s="431"/>
      <c r="AML123" s="431"/>
      <c r="AMM123" s="431"/>
      <c r="AMN123" s="431"/>
      <c r="AMO123" s="431"/>
      <c r="AMP123" s="431"/>
      <c r="AMQ123" s="431"/>
      <c r="AMR123" s="431"/>
      <c r="AMS123" s="431"/>
      <c r="AMT123" s="431"/>
      <c r="AMU123" s="431"/>
      <c r="AMV123" s="431"/>
      <c r="AMW123" s="431"/>
      <c r="AMX123" s="431"/>
      <c r="AMY123" s="431"/>
      <c r="AMZ123" s="431"/>
      <c r="ANA123" s="431"/>
      <c r="ANB123" s="431"/>
      <c r="ANC123" s="431"/>
      <c r="AND123" s="431"/>
      <c r="ANE123" s="431"/>
      <c r="ANF123" s="431"/>
      <c r="ANG123" s="431"/>
      <c r="ANH123" s="431"/>
      <c r="ANI123" s="431"/>
      <c r="ANJ123" s="431"/>
      <c r="ANK123" s="431"/>
      <c r="ANL123" s="431"/>
      <c r="ANM123" s="431"/>
      <c r="ANN123" s="431"/>
      <c r="ANO123" s="431"/>
      <c r="ANP123" s="431"/>
      <c r="ANQ123" s="431"/>
      <c r="ANR123" s="431"/>
      <c r="ANS123" s="431"/>
      <c r="ANT123" s="431"/>
      <c r="ANU123" s="431"/>
      <c r="ANV123" s="431"/>
      <c r="ANW123" s="431"/>
      <c r="ANX123" s="431"/>
      <c r="ANY123" s="431"/>
      <c r="ANZ123" s="431"/>
      <c r="AOA123" s="431"/>
      <c r="AOB123" s="431"/>
      <c r="AOC123" s="431"/>
      <c r="AOD123" s="431"/>
      <c r="AOE123" s="431"/>
      <c r="AOF123" s="431"/>
      <c r="AOG123" s="431"/>
      <c r="AOH123" s="431"/>
      <c r="AOI123" s="431"/>
      <c r="AOJ123" s="431"/>
      <c r="AOK123" s="431"/>
      <c r="AOL123" s="431"/>
      <c r="AOM123" s="431"/>
      <c r="AON123" s="431"/>
      <c r="AOO123" s="431"/>
      <c r="AOP123" s="431"/>
      <c r="AOQ123" s="431"/>
      <c r="AOR123" s="431"/>
      <c r="AOS123" s="431"/>
      <c r="AOT123" s="431"/>
      <c r="AOU123" s="431"/>
      <c r="AOV123" s="431"/>
      <c r="AOW123" s="431"/>
      <c r="AOX123" s="431"/>
      <c r="AOY123" s="431"/>
      <c r="AOZ123" s="431"/>
      <c r="APA123" s="431"/>
      <c r="APB123" s="431"/>
      <c r="APC123" s="431"/>
      <c r="APD123" s="431"/>
      <c r="APE123" s="431"/>
      <c r="APF123" s="431"/>
      <c r="APG123" s="431"/>
      <c r="APH123" s="431"/>
      <c r="API123" s="431"/>
      <c r="APJ123" s="431"/>
      <c r="APK123" s="431"/>
      <c r="APL123" s="431"/>
      <c r="APM123" s="431"/>
      <c r="APN123" s="431"/>
      <c r="APO123" s="431"/>
      <c r="APP123" s="431"/>
      <c r="APQ123" s="431"/>
      <c r="APR123" s="431"/>
      <c r="APS123" s="431"/>
      <c r="APT123" s="431"/>
      <c r="APU123" s="431"/>
      <c r="APV123" s="431"/>
      <c r="APW123" s="431"/>
      <c r="APX123" s="431"/>
      <c r="APY123" s="431"/>
      <c r="APZ123" s="431"/>
      <c r="AQA123" s="431"/>
      <c r="AQB123" s="431"/>
      <c r="AQC123" s="431"/>
      <c r="AQD123" s="431"/>
      <c r="AQE123" s="431"/>
      <c r="AQF123" s="431"/>
      <c r="AQG123" s="431"/>
      <c r="AQH123" s="431"/>
      <c r="AQI123" s="431"/>
      <c r="AQJ123" s="431"/>
      <c r="AQK123" s="431"/>
      <c r="AQL123" s="431"/>
      <c r="AQM123" s="431"/>
      <c r="AQN123" s="431"/>
      <c r="AQO123" s="431"/>
      <c r="AQP123" s="431"/>
      <c r="AQQ123" s="431"/>
      <c r="AQR123" s="431"/>
      <c r="AQS123" s="431"/>
      <c r="AQT123" s="431"/>
      <c r="AQU123" s="431"/>
      <c r="AQV123" s="431"/>
      <c r="AQW123" s="431"/>
      <c r="AQX123" s="431"/>
      <c r="AQY123" s="431"/>
      <c r="AQZ123" s="431"/>
      <c r="ARA123" s="431"/>
      <c r="ARB123" s="431"/>
      <c r="ARC123" s="431"/>
      <c r="ARD123" s="431"/>
      <c r="ARE123" s="431"/>
      <c r="ARF123" s="431"/>
      <c r="ARG123" s="431"/>
      <c r="ARH123" s="431"/>
      <c r="ARI123" s="431"/>
      <c r="ARJ123" s="431"/>
      <c r="ARK123" s="431"/>
      <c r="ARL123" s="431"/>
      <c r="ARM123" s="431"/>
      <c r="ARN123" s="431"/>
      <c r="ARO123" s="431"/>
      <c r="ARP123" s="431"/>
      <c r="ARQ123" s="431"/>
      <c r="ARR123" s="431"/>
      <c r="ARS123" s="431"/>
      <c r="ART123" s="431"/>
      <c r="ARU123" s="431"/>
      <c r="ARV123" s="431"/>
      <c r="ARW123" s="431"/>
      <c r="ARX123" s="431"/>
      <c r="ARY123" s="431"/>
      <c r="ARZ123" s="431"/>
      <c r="ASA123" s="431"/>
      <c r="ASB123" s="431"/>
      <c r="ASC123" s="431"/>
      <c r="ASD123" s="431"/>
      <c r="ASE123" s="431"/>
      <c r="ASF123" s="431"/>
      <c r="ASG123" s="431"/>
      <c r="ASH123" s="431"/>
      <c r="ASI123" s="431"/>
      <c r="ASJ123" s="431"/>
      <c r="ASK123" s="431"/>
      <c r="ASL123" s="431"/>
      <c r="ASM123" s="431"/>
      <c r="ASN123" s="431"/>
      <c r="ASO123" s="431"/>
      <c r="ASP123" s="431"/>
      <c r="ASQ123" s="431"/>
      <c r="ASR123" s="431"/>
      <c r="ASS123" s="431"/>
      <c r="AST123" s="431"/>
      <c r="ASU123" s="431"/>
      <c r="ASV123" s="431"/>
      <c r="ASW123" s="431"/>
      <c r="ASX123" s="431"/>
      <c r="ASY123" s="431"/>
      <c r="ASZ123" s="431"/>
      <c r="ATA123" s="431"/>
      <c r="ATB123" s="431"/>
      <c r="ATC123" s="431"/>
      <c r="ATD123" s="431"/>
      <c r="ATE123" s="431"/>
      <c r="ATF123" s="431"/>
      <c r="ATG123" s="431"/>
      <c r="ATH123" s="431"/>
      <c r="ATI123" s="431"/>
      <c r="ATJ123" s="431"/>
      <c r="ATK123" s="431"/>
      <c r="ATL123" s="431"/>
      <c r="ATM123" s="431"/>
      <c r="ATN123" s="431"/>
      <c r="ATO123" s="431"/>
      <c r="ATP123" s="431"/>
      <c r="ATQ123" s="431"/>
      <c r="ATR123" s="431"/>
      <c r="ATS123" s="431"/>
      <c r="ATT123" s="431"/>
      <c r="ATU123" s="431"/>
      <c r="ATV123" s="431"/>
      <c r="ATW123" s="431"/>
      <c r="ATX123" s="431"/>
      <c r="ATY123" s="431"/>
      <c r="ATZ123" s="431"/>
      <c r="AUA123" s="431"/>
      <c r="AUB123" s="431"/>
      <c r="AUC123" s="431"/>
      <c r="AUD123" s="431"/>
      <c r="AUE123" s="431"/>
      <c r="AUF123" s="431"/>
      <c r="AUG123" s="431"/>
      <c r="AUH123" s="431"/>
      <c r="AUI123" s="431"/>
      <c r="AUJ123" s="431"/>
      <c r="AUK123" s="431"/>
      <c r="AUL123" s="431"/>
      <c r="AUM123" s="431"/>
      <c r="AUN123" s="431"/>
      <c r="AUO123" s="431"/>
      <c r="AUP123" s="431"/>
      <c r="AUQ123" s="431"/>
      <c r="AUR123" s="431"/>
      <c r="AUS123" s="431"/>
      <c r="AUT123" s="431"/>
      <c r="AUU123" s="431"/>
      <c r="AUV123" s="431"/>
      <c r="AUW123" s="431"/>
      <c r="AUX123" s="431"/>
      <c r="AUY123" s="431"/>
      <c r="AUZ123" s="431"/>
      <c r="AVA123" s="431"/>
      <c r="AVB123" s="431"/>
      <c r="AVC123" s="431"/>
      <c r="AVD123" s="431"/>
      <c r="AVE123" s="431"/>
      <c r="AVF123" s="431"/>
      <c r="AVG123" s="431"/>
      <c r="AVH123" s="431"/>
      <c r="AVI123" s="431"/>
      <c r="AVJ123" s="431"/>
      <c r="AVK123" s="431"/>
      <c r="AVL123" s="431"/>
      <c r="AVM123" s="431"/>
      <c r="AVN123" s="431"/>
      <c r="AVO123" s="431"/>
      <c r="AVP123" s="431"/>
      <c r="AVQ123" s="431"/>
      <c r="AVR123" s="431"/>
      <c r="AVS123" s="431"/>
      <c r="AVT123" s="431"/>
      <c r="AVU123" s="431"/>
      <c r="AVV123" s="431"/>
      <c r="AVW123" s="431"/>
      <c r="AVX123" s="431"/>
      <c r="AVY123" s="431"/>
      <c r="AVZ123" s="431"/>
      <c r="AWA123" s="431"/>
      <c r="AWB123" s="431"/>
      <c r="AWC123" s="431"/>
      <c r="AWD123" s="431"/>
      <c r="AWE123" s="431"/>
      <c r="AWF123" s="431"/>
      <c r="AWG123" s="431"/>
      <c r="AWH123" s="431"/>
      <c r="AWI123" s="431"/>
      <c r="AWJ123" s="431"/>
      <c r="AWK123" s="431"/>
      <c r="AWL123" s="431"/>
      <c r="AWM123" s="431"/>
      <c r="AWN123" s="431"/>
      <c r="AWO123" s="431"/>
      <c r="AWP123" s="431"/>
      <c r="AWQ123" s="431"/>
      <c r="AWR123" s="431"/>
      <c r="AWS123" s="431"/>
      <c r="AWT123" s="431"/>
      <c r="AWU123" s="431"/>
      <c r="AWV123" s="431"/>
      <c r="AWW123" s="431"/>
      <c r="AWX123" s="431"/>
      <c r="AWY123" s="431"/>
      <c r="AWZ123" s="431"/>
      <c r="AXA123" s="431"/>
      <c r="AXB123" s="431"/>
      <c r="AXC123" s="431"/>
      <c r="AXD123" s="431"/>
      <c r="AXE123" s="431"/>
      <c r="AXF123" s="431"/>
      <c r="AXG123" s="431"/>
      <c r="AXH123" s="431"/>
      <c r="AXI123" s="431"/>
      <c r="AXJ123" s="431"/>
      <c r="AXK123" s="431"/>
      <c r="AXL123" s="431"/>
      <c r="AXM123" s="431"/>
      <c r="AXN123" s="431"/>
      <c r="AXO123" s="431"/>
      <c r="AXP123" s="431"/>
      <c r="AXQ123" s="431"/>
      <c r="AXR123" s="431"/>
      <c r="AXS123" s="431"/>
      <c r="AXT123" s="431"/>
      <c r="AXU123" s="431"/>
      <c r="AXV123" s="431"/>
      <c r="AXW123" s="431"/>
      <c r="AXX123" s="431"/>
      <c r="AXY123" s="431"/>
      <c r="AXZ123" s="431"/>
      <c r="AYA123" s="431"/>
      <c r="AYB123" s="431"/>
      <c r="AYC123" s="431"/>
      <c r="AYD123" s="431"/>
      <c r="AYE123" s="431"/>
      <c r="AYF123" s="431"/>
      <c r="AYG123" s="431"/>
      <c r="AYH123" s="431"/>
      <c r="AYI123" s="431"/>
      <c r="AYJ123" s="431"/>
      <c r="AYK123" s="431"/>
      <c r="AYL123" s="431"/>
      <c r="AYM123" s="431"/>
      <c r="AYN123" s="431"/>
      <c r="AYO123" s="431"/>
      <c r="AYP123" s="431"/>
      <c r="AYQ123" s="431"/>
      <c r="AYR123" s="431"/>
      <c r="AYS123" s="431"/>
      <c r="AYT123" s="431"/>
      <c r="AYU123" s="431"/>
      <c r="AYV123" s="431"/>
      <c r="AYW123" s="431"/>
      <c r="AYX123" s="431"/>
      <c r="AYY123" s="431"/>
      <c r="AYZ123" s="431"/>
      <c r="AZA123" s="431"/>
      <c r="AZB123" s="431"/>
      <c r="AZC123" s="431"/>
      <c r="AZD123" s="431"/>
      <c r="AZE123" s="431"/>
      <c r="AZF123" s="431"/>
      <c r="AZG123" s="431"/>
      <c r="AZH123" s="431"/>
      <c r="AZI123" s="431"/>
      <c r="AZJ123" s="431"/>
      <c r="AZK123" s="431"/>
      <c r="AZL123" s="431"/>
      <c r="AZM123" s="431"/>
      <c r="AZN123" s="431"/>
      <c r="AZO123" s="431"/>
      <c r="AZP123" s="431"/>
      <c r="AZQ123" s="431"/>
      <c r="AZR123" s="431"/>
      <c r="AZS123" s="431"/>
      <c r="AZT123" s="431"/>
      <c r="AZU123" s="431"/>
      <c r="AZV123" s="431"/>
      <c r="AZW123" s="431"/>
      <c r="AZX123" s="431"/>
      <c r="AZY123" s="431"/>
      <c r="AZZ123" s="431"/>
      <c r="BAA123" s="431"/>
      <c r="BAB123" s="431"/>
      <c r="BAC123" s="431"/>
      <c r="BAD123" s="431"/>
      <c r="BAE123" s="431"/>
      <c r="BAF123" s="431"/>
      <c r="BAG123" s="431"/>
      <c r="BAH123" s="431"/>
      <c r="BAI123" s="431"/>
      <c r="BAJ123" s="431"/>
      <c r="BAK123" s="431"/>
      <c r="BAL123" s="431"/>
      <c r="BAM123" s="431"/>
      <c r="BAN123" s="431"/>
      <c r="BAO123" s="431"/>
      <c r="BAP123" s="431"/>
      <c r="BAQ123" s="431"/>
      <c r="BAR123" s="431"/>
      <c r="BAS123" s="431"/>
      <c r="BAT123" s="431"/>
      <c r="BAU123" s="431"/>
      <c r="BAV123" s="431"/>
      <c r="BAW123" s="431"/>
      <c r="BAX123" s="431"/>
      <c r="BAY123" s="431"/>
      <c r="BAZ123" s="431"/>
      <c r="BBA123" s="431"/>
      <c r="BBB123" s="431"/>
      <c r="BBC123" s="431"/>
      <c r="BBD123" s="431"/>
      <c r="BBE123" s="431"/>
      <c r="BBF123" s="431"/>
      <c r="BBG123" s="431"/>
      <c r="BBH123" s="431"/>
      <c r="BBI123" s="431"/>
      <c r="BBJ123" s="431"/>
      <c r="BBK123" s="431"/>
      <c r="BBL123" s="431"/>
      <c r="BBM123" s="431"/>
      <c r="BBN123" s="431"/>
      <c r="BBO123" s="431"/>
      <c r="BBP123" s="431"/>
      <c r="BBQ123" s="431"/>
      <c r="BBR123" s="431"/>
      <c r="BBS123" s="431"/>
      <c r="BBT123" s="431"/>
      <c r="BBU123" s="431"/>
      <c r="BBV123" s="431"/>
      <c r="BBW123" s="431"/>
      <c r="BBX123" s="431"/>
      <c r="BBY123" s="431"/>
      <c r="BBZ123" s="431"/>
      <c r="BCA123" s="431"/>
      <c r="BCB123" s="431"/>
      <c r="BCC123" s="431"/>
      <c r="BCD123" s="431"/>
      <c r="BCE123" s="431"/>
      <c r="BCF123" s="431"/>
      <c r="BCG123" s="431"/>
      <c r="BCH123" s="431"/>
      <c r="BCI123" s="431"/>
      <c r="BCJ123" s="431"/>
      <c r="BCK123" s="431"/>
      <c r="BCL123" s="431"/>
      <c r="BCM123" s="431"/>
      <c r="BCN123" s="431"/>
      <c r="BCO123" s="431"/>
      <c r="BCP123" s="431"/>
      <c r="BCQ123" s="431"/>
      <c r="BCR123" s="431"/>
      <c r="BCS123" s="431"/>
      <c r="BCT123" s="431"/>
      <c r="BCU123" s="431"/>
      <c r="BCV123" s="431"/>
      <c r="BCW123" s="431"/>
      <c r="BCX123" s="431"/>
      <c r="BCY123" s="431"/>
      <c r="BCZ123" s="431"/>
      <c r="BDA123" s="431"/>
      <c r="BDB123" s="431"/>
      <c r="BDC123" s="431"/>
      <c r="BDD123" s="431"/>
      <c r="BDE123" s="431"/>
      <c r="BDF123" s="431"/>
      <c r="BDG123" s="431"/>
      <c r="BDH123" s="431"/>
      <c r="BDI123" s="431"/>
      <c r="BDJ123" s="431"/>
      <c r="BDK123" s="431"/>
      <c r="BDL123" s="431"/>
      <c r="BDM123" s="431"/>
      <c r="BDN123" s="431"/>
      <c r="BDO123" s="431"/>
      <c r="BDP123" s="431"/>
      <c r="BDQ123" s="431"/>
      <c r="BDR123" s="431"/>
      <c r="BDS123" s="431"/>
      <c r="BDT123" s="431"/>
      <c r="BDU123" s="431"/>
      <c r="BDV123" s="431"/>
      <c r="BDW123" s="431"/>
      <c r="BDX123" s="431"/>
      <c r="BDY123" s="431"/>
      <c r="BDZ123" s="431"/>
      <c r="BEA123" s="431"/>
      <c r="BEB123" s="431"/>
      <c r="BEC123" s="431"/>
      <c r="BED123" s="431"/>
      <c r="BEE123" s="431"/>
      <c r="BEF123" s="431"/>
      <c r="BEG123" s="431"/>
      <c r="BEH123" s="431"/>
      <c r="BEI123" s="431"/>
      <c r="BEJ123" s="431"/>
      <c r="BEK123" s="431"/>
      <c r="BEL123" s="431"/>
      <c r="BEM123" s="431"/>
      <c r="BEN123" s="431"/>
      <c r="BEO123" s="431"/>
      <c r="BEP123" s="431"/>
      <c r="BEQ123" s="431"/>
      <c r="BER123" s="431"/>
      <c r="BES123" s="431"/>
      <c r="BET123" s="431"/>
      <c r="BEU123" s="431"/>
      <c r="BEV123" s="431"/>
      <c r="BEW123" s="431"/>
      <c r="BEX123" s="431"/>
      <c r="BEY123" s="431"/>
      <c r="BEZ123" s="431"/>
      <c r="BFA123" s="431"/>
      <c r="BFB123" s="431"/>
      <c r="BFC123" s="431"/>
      <c r="BFD123" s="431"/>
      <c r="BFE123" s="431"/>
      <c r="BFF123" s="431"/>
      <c r="BFG123" s="431"/>
      <c r="BFH123" s="431"/>
      <c r="BFI123" s="431"/>
      <c r="BFJ123" s="431"/>
      <c r="BFK123" s="431"/>
      <c r="BFL123" s="431"/>
      <c r="BFM123" s="431"/>
      <c r="BFN123" s="431"/>
      <c r="BFO123" s="431"/>
      <c r="BFP123" s="431"/>
      <c r="BFQ123" s="431"/>
      <c r="BFR123" s="431"/>
      <c r="BFS123" s="431"/>
      <c r="BFT123" s="431"/>
      <c r="BFU123" s="431"/>
      <c r="BFV123" s="431"/>
      <c r="BFW123" s="431"/>
      <c r="BFX123" s="431"/>
      <c r="BFY123" s="431"/>
      <c r="BFZ123" s="431"/>
      <c r="BGA123" s="431"/>
      <c r="BGB123" s="431"/>
      <c r="BGC123" s="431"/>
      <c r="BGD123" s="431"/>
      <c r="BGE123" s="431"/>
      <c r="BGF123" s="431"/>
      <c r="BGG123" s="431"/>
      <c r="BGH123" s="431"/>
      <c r="BGI123" s="431"/>
      <c r="BGJ123" s="431"/>
      <c r="BGK123" s="431"/>
      <c r="BGL123" s="431"/>
      <c r="BGM123" s="431"/>
      <c r="BGN123" s="431"/>
      <c r="BGO123" s="431"/>
      <c r="BGP123" s="431"/>
      <c r="BGQ123" s="431"/>
      <c r="BGR123" s="431"/>
      <c r="BGS123" s="431"/>
      <c r="BGT123" s="431"/>
      <c r="BGU123" s="431"/>
      <c r="BGV123" s="431"/>
      <c r="BGW123" s="431"/>
      <c r="BGX123" s="431"/>
      <c r="BGY123" s="431"/>
      <c r="BGZ123" s="431"/>
      <c r="BHA123" s="431"/>
      <c r="BHB123" s="431"/>
      <c r="BHC123" s="431"/>
      <c r="BHD123" s="431"/>
      <c r="BHE123" s="431"/>
      <c r="BHF123" s="431"/>
      <c r="BHG123" s="431"/>
      <c r="BHH123" s="431"/>
      <c r="BHI123" s="431"/>
      <c r="BHJ123" s="431"/>
      <c r="BHK123" s="431"/>
      <c r="BHL123" s="431"/>
      <c r="BHM123" s="431"/>
      <c r="BHN123" s="431"/>
      <c r="BHO123" s="431"/>
      <c r="BHP123" s="431"/>
      <c r="BHQ123" s="431"/>
      <c r="BHR123" s="431"/>
      <c r="BHS123" s="431"/>
      <c r="BHT123" s="431"/>
      <c r="BHU123" s="431"/>
      <c r="BHV123" s="431"/>
      <c r="BHW123" s="431"/>
      <c r="BHX123" s="431"/>
      <c r="BHY123" s="431"/>
      <c r="BHZ123" s="431"/>
      <c r="BIA123" s="431"/>
      <c r="BIB123" s="431"/>
      <c r="BIC123" s="431"/>
      <c r="BID123" s="431"/>
      <c r="BIE123" s="431"/>
      <c r="BIF123" s="431"/>
      <c r="BIG123" s="431"/>
      <c r="BIH123" s="431"/>
      <c r="BII123" s="431"/>
      <c r="BIJ123" s="431"/>
      <c r="BIK123" s="431"/>
      <c r="BIL123" s="431"/>
      <c r="BIM123" s="431"/>
      <c r="BIN123" s="431"/>
      <c r="BIO123" s="431"/>
      <c r="BIP123" s="431"/>
      <c r="BIQ123" s="431"/>
      <c r="BIR123" s="431"/>
      <c r="BIS123" s="431"/>
      <c r="BIT123" s="431"/>
      <c r="BIU123" s="431"/>
      <c r="BIV123" s="431"/>
      <c r="BIW123" s="431"/>
      <c r="BIX123" s="431"/>
      <c r="BIY123" s="431"/>
      <c r="BIZ123" s="431"/>
      <c r="BJA123" s="431"/>
      <c r="BJB123" s="431"/>
      <c r="BJC123" s="431"/>
      <c r="BJD123" s="431"/>
      <c r="BJE123" s="431"/>
      <c r="BJF123" s="431"/>
      <c r="BJG123" s="431"/>
      <c r="BJH123" s="431"/>
      <c r="BJI123" s="431"/>
      <c r="BJJ123" s="431"/>
      <c r="BJK123" s="431"/>
      <c r="BJL123" s="431"/>
      <c r="BJM123" s="431"/>
      <c r="BJN123" s="431"/>
      <c r="BJO123" s="431"/>
      <c r="BJP123" s="431"/>
      <c r="BJQ123" s="431"/>
      <c r="BJR123" s="431"/>
      <c r="BJS123" s="431"/>
      <c r="BJT123" s="431"/>
      <c r="BJU123" s="431"/>
      <c r="BJV123" s="431"/>
      <c r="BJW123" s="431"/>
      <c r="BJX123" s="431"/>
      <c r="BJY123" s="431"/>
      <c r="BJZ123" s="431"/>
      <c r="BKA123" s="431"/>
      <c r="BKB123" s="431"/>
      <c r="BKC123" s="431"/>
      <c r="BKD123" s="431"/>
      <c r="BKE123" s="431"/>
      <c r="BKF123" s="431"/>
      <c r="BKG123" s="431"/>
      <c r="BKH123" s="431"/>
      <c r="BKI123" s="431"/>
      <c r="BKJ123" s="431"/>
      <c r="BKK123" s="431"/>
      <c r="BKL123" s="431"/>
      <c r="BKM123" s="431"/>
      <c r="BKN123" s="431"/>
      <c r="BKO123" s="431"/>
      <c r="BKP123" s="431"/>
      <c r="BKQ123" s="431"/>
      <c r="BKR123" s="431"/>
      <c r="BKS123" s="431"/>
      <c r="BKT123" s="431"/>
      <c r="BKU123" s="431"/>
      <c r="BKV123" s="431"/>
      <c r="BKW123" s="431"/>
      <c r="BKX123" s="431"/>
      <c r="BKY123" s="431"/>
      <c r="BKZ123" s="431"/>
      <c r="BLA123" s="431"/>
      <c r="BLB123" s="431"/>
      <c r="BLC123" s="431"/>
      <c r="BLD123" s="431"/>
      <c r="BLE123" s="431"/>
      <c r="BLF123" s="431"/>
      <c r="BLG123" s="431"/>
      <c r="BLH123" s="431"/>
      <c r="BLI123" s="431"/>
      <c r="BLJ123" s="431"/>
      <c r="BLK123" s="431"/>
      <c r="BLL123" s="431"/>
      <c r="BLM123" s="431"/>
      <c r="BLN123" s="431"/>
      <c r="BLO123" s="431"/>
      <c r="BLP123" s="431"/>
      <c r="BLQ123" s="431"/>
      <c r="BLR123" s="431"/>
      <c r="BLS123" s="431"/>
      <c r="BLT123" s="431"/>
      <c r="BLU123" s="431"/>
      <c r="BLV123" s="431"/>
      <c r="BLW123" s="431"/>
      <c r="BLX123" s="431"/>
      <c r="BLY123" s="431"/>
      <c r="BLZ123" s="431"/>
      <c r="BMA123" s="431"/>
      <c r="BMB123" s="431"/>
      <c r="BMC123" s="431"/>
      <c r="BMD123" s="431"/>
      <c r="BME123" s="431"/>
      <c r="BMF123" s="431"/>
      <c r="BMG123" s="431"/>
      <c r="BMH123" s="431"/>
      <c r="BMI123" s="431"/>
      <c r="BMJ123" s="431"/>
      <c r="BMK123" s="431"/>
      <c r="BML123" s="431"/>
      <c r="BMM123" s="431"/>
      <c r="BMN123" s="431"/>
      <c r="BMO123" s="431"/>
      <c r="BMP123" s="431"/>
      <c r="BMQ123" s="431"/>
      <c r="BMR123" s="431"/>
      <c r="BMS123" s="431"/>
      <c r="BMT123" s="431"/>
      <c r="BMU123" s="431"/>
      <c r="BMV123" s="431"/>
      <c r="BMW123" s="431"/>
      <c r="BMX123" s="431"/>
      <c r="BMY123" s="431"/>
      <c r="BMZ123" s="431"/>
      <c r="BNA123" s="431"/>
      <c r="BNB123" s="431"/>
      <c r="BNC123" s="431"/>
      <c r="BND123" s="431"/>
      <c r="BNE123" s="431"/>
      <c r="BNF123" s="431"/>
      <c r="BNG123" s="431"/>
      <c r="BNH123" s="431"/>
      <c r="BNI123" s="431"/>
      <c r="BNJ123" s="431"/>
      <c r="BNK123" s="431"/>
      <c r="BNL123" s="431"/>
      <c r="BNM123" s="431"/>
      <c r="BNN123" s="431"/>
      <c r="BNO123" s="431"/>
      <c r="BNP123" s="431"/>
      <c r="BNQ123" s="431"/>
      <c r="BNR123" s="431"/>
      <c r="BNS123" s="431"/>
      <c r="BNT123" s="431"/>
      <c r="BNU123" s="431"/>
      <c r="BNV123" s="431"/>
      <c r="BNW123" s="431"/>
      <c r="BNX123" s="431"/>
      <c r="BNY123" s="431"/>
      <c r="BNZ123" s="431"/>
      <c r="BOA123" s="431"/>
      <c r="BOB123" s="431"/>
      <c r="BOC123" s="431"/>
      <c r="BOD123" s="431"/>
      <c r="BOE123" s="431"/>
      <c r="BOF123" s="431"/>
      <c r="BOG123" s="431"/>
      <c r="BOH123" s="431"/>
      <c r="BOI123" s="431"/>
      <c r="BOJ123" s="431"/>
      <c r="BOK123" s="431"/>
      <c r="BOL123" s="431"/>
      <c r="BOM123" s="431"/>
      <c r="BON123" s="431"/>
      <c r="BOO123" s="431"/>
      <c r="BOP123" s="431"/>
      <c r="BOQ123" s="431"/>
      <c r="BOR123" s="431"/>
      <c r="BOS123" s="431"/>
      <c r="BOT123" s="431"/>
      <c r="BOU123" s="431"/>
      <c r="BOV123" s="431"/>
      <c r="BOW123" s="431"/>
      <c r="BOX123" s="431"/>
      <c r="BOY123" s="431"/>
      <c r="BOZ123" s="431"/>
      <c r="BPA123" s="431"/>
      <c r="BPB123" s="431"/>
      <c r="BPC123" s="431"/>
      <c r="BPD123" s="431"/>
      <c r="BPE123" s="431"/>
      <c r="BPF123" s="431"/>
      <c r="BPG123" s="431"/>
      <c r="BPH123" s="431"/>
      <c r="BPI123" s="431"/>
      <c r="BPJ123" s="431"/>
      <c r="BPK123" s="431"/>
      <c r="BPL123" s="431"/>
      <c r="BPM123" s="431"/>
      <c r="BPN123" s="431"/>
      <c r="BPO123" s="431"/>
      <c r="BPP123" s="431"/>
      <c r="BPQ123" s="431"/>
      <c r="BPR123" s="431"/>
      <c r="BPS123" s="431"/>
      <c r="BPT123" s="431"/>
      <c r="BPU123" s="431"/>
      <c r="BPV123" s="431"/>
      <c r="BPW123" s="431"/>
      <c r="BPX123" s="431"/>
      <c r="BPY123" s="431"/>
      <c r="BPZ123" s="431"/>
      <c r="BQA123" s="431"/>
      <c r="BQB123" s="431"/>
      <c r="BQC123" s="431"/>
      <c r="BQD123" s="431"/>
      <c r="BQE123" s="431"/>
      <c r="BQF123" s="431"/>
      <c r="BQG123" s="431"/>
      <c r="BQH123" s="431"/>
      <c r="BQI123" s="431"/>
      <c r="BQJ123" s="431"/>
      <c r="BQK123" s="431"/>
      <c r="BQL123" s="431"/>
      <c r="BQM123" s="431"/>
      <c r="BQN123" s="431"/>
      <c r="BQO123" s="431"/>
      <c r="BQP123" s="431"/>
      <c r="BQQ123" s="431"/>
      <c r="BQR123" s="431"/>
      <c r="BQS123" s="431"/>
      <c r="BQT123" s="431"/>
      <c r="BQU123" s="431"/>
      <c r="BQV123" s="431"/>
      <c r="BQW123" s="431"/>
      <c r="BQX123" s="431"/>
      <c r="BQY123" s="431"/>
      <c r="BQZ123" s="431"/>
      <c r="BRA123" s="431"/>
      <c r="BRB123" s="431"/>
      <c r="BRC123" s="431"/>
      <c r="BRD123" s="431"/>
      <c r="BRE123" s="431"/>
      <c r="BRF123" s="431"/>
      <c r="BRG123" s="431"/>
      <c r="BRH123" s="431"/>
      <c r="BRI123" s="431"/>
      <c r="BRJ123" s="431"/>
      <c r="BRK123" s="431"/>
      <c r="BRL123" s="431"/>
      <c r="BRM123" s="431"/>
      <c r="BRN123" s="431"/>
      <c r="BRO123" s="431"/>
      <c r="BRP123" s="431"/>
      <c r="BRQ123" s="431"/>
      <c r="BRR123" s="431"/>
      <c r="BRS123" s="431"/>
      <c r="BRT123" s="431"/>
      <c r="BRU123" s="431"/>
    </row>
    <row r="124" spans="1:1841" ht="29.25" customHeight="1" x14ac:dyDescent="0.3">
      <c r="A124" s="792"/>
      <c r="B124" s="476">
        <v>9</v>
      </c>
      <c r="C124" s="476" t="s">
        <v>182</v>
      </c>
      <c r="D124" s="465">
        <f t="shared" si="52"/>
        <v>118365795.8333334</v>
      </c>
      <c r="E124" s="477">
        <v>2</v>
      </c>
      <c r="F124" s="464">
        <v>0</v>
      </c>
      <c r="G124" s="464">
        <v>0</v>
      </c>
      <c r="H124" s="464">
        <f t="shared" si="53"/>
        <v>23393200</v>
      </c>
      <c r="I124" s="477">
        <v>1</v>
      </c>
      <c r="J124" s="478">
        <v>0</v>
      </c>
      <c r="K124" s="464">
        <v>0</v>
      </c>
      <c r="L124" s="479"/>
      <c r="M124" s="476"/>
      <c r="N124" s="478"/>
      <c r="O124" s="476"/>
      <c r="P124" s="478"/>
      <c r="Q124" s="476"/>
      <c r="R124" s="478"/>
      <c r="S124" s="476"/>
      <c r="T124" s="478"/>
      <c r="U124" s="476"/>
      <c r="V124" s="478"/>
      <c r="W124" s="478"/>
      <c r="X124" s="480">
        <f t="shared" si="54"/>
        <v>23393200</v>
      </c>
      <c r="Y124" s="469">
        <f t="shared" si="55"/>
        <v>1</v>
      </c>
      <c r="Z124" s="480">
        <f t="shared" si="56"/>
        <v>0</v>
      </c>
      <c r="AA124" s="470">
        <f t="shared" si="57"/>
        <v>0</v>
      </c>
      <c r="AB124" s="521"/>
      <c r="AC124" s="486"/>
      <c r="AD124" s="527"/>
      <c r="AE124" s="527"/>
      <c r="AF124" s="527"/>
      <c r="AG124" s="527"/>
      <c r="AH124" s="431"/>
      <c r="AI124" s="431"/>
      <c r="AJ124" s="431"/>
      <c r="AK124" s="431"/>
      <c r="AL124" s="431"/>
      <c r="AM124" s="431"/>
      <c r="AN124" s="431"/>
      <c r="AO124" s="431"/>
      <c r="AP124" s="431"/>
      <c r="AQ124" s="431"/>
      <c r="AR124" s="431"/>
      <c r="AS124" s="431"/>
      <c r="AT124" s="431"/>
      <c r="AU124" s="431"/>
      <c r="AV124" s="431"/>
      <c r="AW124" s="431"/>
      <c r="AX124" s="431"/>
      <c r="AY124" s="431"/>
      <c r="AZ124" s="431"/>
      <c r="BA124" s="431"/>
      <c r="BB124" s="431"/>
      <c r="BC124" s="431"/>
      <c r="BD124" s="431"/>
      <c r="BE124" s="431"/>
      <c r="BF124" s="431"/>
      <c r="BG124" s="431"/>
      <c r="BH124" s="431"/>
      <c r="BI124" s="431"/>
      <c r="BJ124" s="431"/>
      <c r="BK124" s="431"/>
      <c r="BL124" s="431"/>
      <c r="BM124" s="431"/>
      <c r="BN124" s="431"/>
      <c r="BO124" s="431"/>
      <c r="BP124" s="431"/>
      <c r="BQ124" s="431"/>
      <c r="BR124" s="431"/>
      <c r="BS124" s="431"/>
      <c r="BT124" s="431"/>
      <c r="BU124" s="431"/>
      <c r="BV124" s="431"/>
      <c r="BW124" s="431"/>
      <c r="BX124" s="431"/>
      <c r="BY124" s="431"/>
      <c r="BZ124" s="431"/>
      <c r="CA124" s="431"/>
      <c r="CB124" s="431"/>
      <c r="CC124" s="431"/>
      <c r="CD124" s="431"/>
      <c r="CE124" s="431"/>
      <c r="CF124" s="431"/>
      <c r="CG124" s="431"/>
      <c r="CH124" s="431"/>
      <c r="CI124" s="431"/>
      <c r="CJ124" s="431"/>
      <c r="CK124" s="431"/>
      <c r="CL124" s="431"/>
      <c r="CM124" s="431"/>
      <c r="CN124" s="431"/>
      <c r="CO124" s="431"/>
      <c r="CP124" s="431"/>
      <c r="CQ124" s="431"/>
      <c r="CR124" s="431"/>
      <c r="CS124" s="431"/>
      <c r="CT124" s="431"/>
      <c r="CU124" s="431"/>
      <c r="CV124" s="431"/>
      <c r="CW124" s="431"/>
      <c r="CX124" s="431"/>
      <c r="CY124" s="431"/>
      <c r="CZ124" s="431"/>
      <c r="DA124" s="431"/>
      <c r="DB124" s="431"/>
      <c r="DC124" s="431"/>
      <c r="DD124" s="431"/>
      <c r="DE124" s="431"/>
      <c r="DF124" s="431"/>
      <c r="DG124" s="431"/>
      <c r="DH124" s="431"/>
      <c r="DI124" s="431"/>
      <c r="DJ124" s="431"/>
      <c r="DK124" s="431"/>
      <c r="DL124" s="431"/>
      <c r="DM124" s="431"/>
      <c r="DN124" s="431"/>
      <c r="DO124" s="431"/>
      <c r="DP124" s="431"/>
      <c r="DQ124" s="431"/>
      <c r="DR124" s="431"/>
      <c r="DS124" s="431"/>
      <c r="DT124" s="431"/>
      <c r="DU124" s="431"/>
      <c r="DV124" s="431"/>
      <c r="DW124" s="431"/>
      <c r="DX124" s="431"/>
      <c r="DY124" s="431"/>
      <c r="DZ124" s="431"/>
      <c r="EA124" s="431"/>
      <c r="EB124" s="431"/>
      <c r="EC124" s="431"/>
      <c r="ED124" s="431"/>
      <c r="EE124" s="431"/>
      <c r="EF124" s="431"/>
      <c r="EG124" s="431"/>
      <c r="EH124" s="431"/>
      <c r="EI124" s="431"/>
      <c r="EJ124" s="431"/>
      <c r="EK124" s="431"/>
      <c r="EL124" s="431"/>
      <c r="EM124" s="431"/>
      <c r="EN124" s="431"/>
      <c r="EO124" s="431"/>
      <c r="EP124" s="431"/>
      <c r="EQ124" s="431"/>
      <c r="ER124" s="431"/>
      <c r="ES124" s="431"/>
      <c r="ET124" s="431"/>
      <c r="EU124" s="431"/>
      <c r="EV124" s="431"/>
      <c r="EW124" s="431"/>
      <c r="EX124" s="431"/>
      <c r="EY124" s="431"/>
      <c r="EZ124" s="431"/>
      <c r="FA124" s="431"/>
      <c r="FB124" s="431"/>
      <c r="FC124" s="431"/>
      <c r="FD124" s="431"/>
      <c r="FE124" s="431"/>
      <c r="FF124" s="431"/>
      <c r="FG124" s="431"/>
      <c r="FH124" s="431"/>
      <c r="FI124" s="431"/>
      <c r="FJ124" s="431"/>
      <c r="FK124" s="431"/>
      <c r="FL124" s="431"/>
      <c r="FM124" s="431"/>
      <c r="FN124" s="431"/>
      <c r="FO124" s="431"/>
      <c r="FP124" s="431"/>
      <c r="FQ124" s="431"/>
      <c r="FR124" s="431"/>
      <c r="FS124" s="431"/>
      <c r="FT124" s="431"/>
      <c r="FU124" s="431"/>
      <c r="FV124" s="431"/>
      <c r="FW124" s="431"/>
      <c r="FX124" s="431"/>
      <c r="FY124" s="431"/>
      <c r="FZ124" s="431"/>
      <c r="GA124" s="431"/>
      <c r="GB124" s="431"/>
      <c r="GC124" s="431"/>
      <c r="GD124" s="431"/>
      <c r="GE124" s="431"/>
      <c r="GF124" s="431"/>
      <c r="GG124" s="431"/>
      <c r="GH124" s="431"/>
      <c r="GI124" s="431"/>
      <c r="GJ124" s="431"/>
      <c r="GK124" s="431"/>
      <c r="GL124" s="431"/>
      <c r="GM124" s="431"/>
      <c r="GN124" s="431"/>
      <c r="GO124" s="431"/>
      <c r="GP124" s="431"/>
      <c r="GQ124" s="431"/>
      <c r="GR124" s="431"/>
      <c r="GS124" s="431"/>
      <c r="GT124" s="431"/>
      <c r="GU124" s="431"/>
      <c r="GV124" s="431"/>
      <c r="GW124" s="431"/>
      <c r="GX124" s="431"/>
      <c r="GY124" s="431"/>
      <c r="GZ124" s="431"/>
      <c r="HA124" s="431"/>
      <c r="HB124" s="431"/>
      <c r="HC124" s="431"/>
      <c r="HD124" s="431"/>
      <c r="HE124" s="431"/>
      <c r="HF124" s="431"/>
      <c r="HG124" s="431"/>
      <c r="HH124" s="431"/>
      <c r="HI124" s="431"/>
      <c r="HJ124" s="431"/>
      <c r="HK124" s="431"/>
      <c r="HL124" s="431"/>
      <c r="HM124" s="431"/>
      <c r="HN124" s="431"/>
      <c r="HO124" s="431"/>
      <c r="HP124" s="431"/>
      <c r="HQ124" s="431"/>
      <c r="HR124" s="431"/>
      <c r="HS124" s="431"/>
      <c r="HT124" s="431"/>
      <c r="HU124" s="431"/>
      <c r="HV124" s="431"/>
      <c r="HW124" s="431"/>
      <c r="HX124" s="431"/>
      <c r="HY124" s="431"/>
      <c r="HZ124" s="431"/>
      <c r="IA124" s="431"/>
      <c r="IB124" s="431"/>
      <c r="IC124" s="431"/>
      <c r="ID124" s="431"/>
      <c r="IE124" s="431"/>
      <c r="IF124" s="431"/>
      <c r="IG124" s="431"/>
      <c r="IH124" s="431"/>
      <c r="II124" s="431"/>
      <c r="IJ124" s="431"/>
      <c r="IK124" s="431"/>
      <c r="IL124" s="431"/>
      <c r="IM124" s="431"/>
      <c r="IN124" s="431"/>
      <c r="IO124" s="431"/>
      <c r="IP124" s="431"/>
      <c r="IQ124" s="431"/>
      <c r="IR124" s="431"/>
      <c r="IS124" s="431"/>
      <c r="IT124" s="431"/>
      <c r="IU124" s="431"/>
      <c r="IV124" s="431"/>
      <c r="IW124" s="431"/>
      <c r="IX124" s="431"/>
      <c r="IY124" s="431"/>
      <c r="IZ124" s="431"/>
      <c r="JA124" s="431"/>
      <c r="JB124" s="431"/>
      <c r="JC124" s="431"/>
      <c r="JD124" s="431"/>
      <c r="JE124" s="431"/>
      <c r="JF124" s="431"/>
      <c r="JG124" s="431"/>
      <c r="JH124" s="431"/>
      <c r="JI124" s="431"/>
      <c r="JJ124" s="431"/>
      <c r="JK124" s="431"/>
      <c r="JL124" s="431"/>
      <c r="JM124" s="431"/>
      <c r="JN124" s="431"/>
      <c r="JO124" s="431"/>
      <c r="JP124" s="431"/>
      <c r="JQ124" s="431"/>
      <c r="JR124" s="431"/>
      <c r="JS124" s="431"/>
      <c r="JT124" s="431"/>
      <c r="JU124" s="431"/>
      <c r="JV124" s="431"/>
      <c r="JW124" s="431"/>
      <c r="JX124" s="431"/>
      <c r="JY124" s="431"/>
      <c r="JZ124" s="431"/>
      <c r="KA124" s="431"/>
      <c r="KB124" s="431"/>
      <c r="KC124" s="431"/>
      <c r="KD124" s="431"/>
      <c r="KE124" s="431"/>
      <c r="KF124" s="431"/>
      <c r="KG124" s="431"/>
      <c r="KH124" s="431"/>
      <c r="KI124" s="431"/>
      <c r="KJ124" s="431"/>
      <c r="KK124" s="431"/>
      <c r="KL124" s="431"/>
      <c r="KM124" s="431"/>
      <c r="KN124" s="431"/>
      <c r="KO124" s="431"/>
      <c r="KP124" s="431"/>
      <c r="KQ124" s="431"/>
      <c r="KR124" s="431"/>
      <c r="KS124" s="431"/>
      <c r="KT124" s="431"/>
      <c r="KU124" s="431"/>
      <c r="KV124" s="431"/>
      <c r="KW124" s="431"/>
      <c r="KX124" s="431"/>
      <c r="KY124" s="431"/>
      <c r="KZ124" s="431"/>
      <c r="LA124" s="431"/>
      <c r="LB124" s="431"/>
      <c r="LC124" s="431"/>
      <c r="LD124" s="431"/>
      <c r="LE124" s="431"/>
      <c r="LF124" s="431"/>
      <c r="LG124" s="431"/>
      <c r="LH124" s="431"/>
      <c r="LI124" s="431"/>
      <c r="LJ124" s="431"/>
      <c r="LK124" s="431"/>
      <c r="LL124" s="431"/>
      <c r="LM124" s="431"/>
      <c r="LN124" s="431"/>
      <c r="LO124" s="431"/>
      <c r="LP124" s="431"/>
      <c r="LQ124" s="431"/>
      <c r="LR124" s="431"/>
      <c r="LS124" s="431"/>
      <c r="LT124" s="431"/>
      <c r="LU124" s="431"/>
      <c r="LV124" s="431"/>
      <c r="LW124" s="431"/>
      <c r="LX124" s="431"/>
      <c r="LY124" s="431"/>
      <c r="LZ124" s="431"/>
      <c r="MA124" s="431"/>
      <c r="MB124" s="431"/>
      <c r="MC124" s="431"/>
      <c r="MD124" s="431"/>
      <c r="ME124" s="431"/>
      <c r="MF124" s="431"/>
      <c r="MG124" s="431"/>
      <c r="MH124" s="431"/>
      <c r="MI124" s="431"/>
      <c r="MJ124" s="431"/>
      <c r="MK124" s="431"/>
      <c r="ML124" s="431"/>
      <c r="MM124" s="431"/>
      <c r="MN124" s="431"/>
      <c r="MO124" s="431"/>
      <c r="MP124" s="431"/>
      <c r="MQ124" s="431"/>
      <c r="MR124" s="431"/>
      <c r="MS124" s="431"/>
      <c r="MT124" s="431"/>
      <c r="MU124" s="431"/>
      <c r="MV124" s="431"/>
      <c r="MW124" s="431"/>
      <c r="MX124" s="431"/>
      <c r="MY124" s="431"/>
      <c r="MZ124" s="431"/>
      <c r="NA124" s="431"/>
      <c r="NB124" s="431"/>
      <c r="NC124" s="431"/>
      <c r="ND124" s="431"/>
      <c r="NE124" s="431"/>
      <c r="NF124" s="431"/>
      <c r="NG124" s="431"/>
      <c r="NH124" s="431"/>
      <c r="NI124" s="431"/>
      <c r="NJ124" s="431"/>
      <c r="NK124" s="431"/>
      <c r="NL124" s="431"/>
      <c r="NM124" s="431"/>
      <c r="NN124" s="431"/>
      <c r="NO124" s="431"/>
      <c r="NP124" s="431"/>
      <c r="NQ124" s="431"/>
      <c r="NR124" s="431"/>
      <c r="NS124" s="431"/>
      <c r="NT124" s="431"/>
      <c r="NU124" s="431"/>
      <c r="NV124" s="431"/>
      <c r="NW124" s="431"/>
      <c r="NX124" s="431"/>
      <c r="NY124" s="431"/>
      <c r="NZ124" s="431"/>
      <c r="OA124" s="431"/>
      <c r="OB124" s="431"/>
      <c r="OC124" s="431"/>
      <c r="OD124" s="431"/>
      <c r="OE124" s="431"/>
      <c r="OF124" s="431"/>
      <c r="OG124" s="431"/>
      <c r="OH124" s="431"/>
      <c r="OI124" s="431"/>
      <c r="OJ124" s="431"/>
      <c r="OK124" s="431"/>
      <c r="OL124" s="431"/>
      <c r="OM124" s="431"/>
      <c r="ON124" s="431"/>
      <c r="OO124" s="431"/>
      <c r="OP124" s="431"/>
      <c r="OQ124" s="431"/>
      <c r="OR124" s="431"/>
      <c r="OS124" s="431"/>
      <c r="OT124" s="431"/>
      <c r="OU124" s="431"/>
      <c r="OV124" s="431"/>
      <c r="OW124" s="431"/>
      <c r="OX124" s="431"/>
      <c r="OY124" s="431"/>
      <c r="OZ124" s="431"/>
      <c r="PA124" s="431"/>
      <c r="PB124" s="431"/>
      <c r="PC124" s="431"/>
      <c r="PD124" s="431"/>
      <c r="PE124" s="431"/>
      <c r="PF124" s="431"/>
      <c r="PG124" s="431"/>
      <c r="PH124" s="431"/>
      <c r="PI124" s="431"/>
      <c r="PJ124" s="431"/>
      <c r="PK124" s="431"/>
      <c r="PL124" s="431"/>
      <c r="PM124" s="431"/>
      <c r="PN124" s="431"/>
      <c r="PO124" s="431"/>
      <c r="PP124" s="431"/>
      <c r="PQ124" s="431"/>
      <c r="PR124" s="431"/>
      <c r="PS124" s="431"/>
      <c r="PT124" s="431"/>
      <c r="PU124" s="431"/>
      <c r="PV124" s="431"/>
      <c r="PW124" s="431"/>
      <c r="PX124" s="431"/>
      <c r="PY124" s="431"/>
      <c r="PZ124" s="431"/>
      <c r="QA124" s="431"/>
      <c r="QB124" s="431"/>
      <c r="QC124" s="431"/>
      <c r="QD124" s="431"/>
      <c r="QE124" s="431"/>
      <c r="QF124" s="431"/>
      <c r="QG124" s="431"/>
      <c r="QH124" s="431"/>
      <c r="QI124" s="431"/>
      <c r="QJ124" s="431"/>
      <c r="QK124" s="431"/>
      <c r="QL124" s="431"/>
      <c r="QM124" s="431"/>
      <c r="QN124" s="431"/>
      <c r="QO124" s="431"/>
      <c r="QP124" s="431"/>
      <c r="QQ124" s="431"/>
      <c r="QR124" s="431"/>
      <c r="QS124" s="431"/>
      <c r="QT124" s="431"/>
      <c r="QU124" s="431"/>
      <c r="QV124" s="431"/>
      <c r="QW124" s="431"/>
      <c r="QX124" s="431"/>
      <c r="QY124" s="431"/>
      <c r="QZ124" s="431"/>
      <c r="RA124" s="431"/>
      <c r="RB124" s="431"/>
      <c r="RC124" s="431"/>
      <c r="RD124" s="431"/>
      <c r="RE124" s="431"/>
      <c r="RF124" s="431"/>
      <c r="RG124" s="431"/>
      <c r="RH124" s="431"/>
      <c r="RI124" s="431"/>
      <c r="RJ124" s="431"/>
      <c r="RK124" s="431"/>
      <c r="RL124" s="431"/>
      <c r="RM124" s="431"/>
      <c r="RN124" s="431"/>
      <c r="RO124" s="431"/>
      <c r="RP124" s="431"/>
      <c r="RQ124" s="431"/>
      <c r="RR124" s="431"/>
      <c r="RS124" s="431"/>
      <c r="RT124" s="431"/>
      <c r="RU124" s="431"/>
      <c r="RV124" s="431"/>
      <c r="RW124" s="431"/>
      <c r="RX124" s="431"/>
      <c r="RY124" s="431"/>
      <c r="RZ124" s="431"/>
      <c r="SA124" s="431"/>
      <c r="SB124" s="431"/>
      <c r="SC124" s="431"/>
      <c r="SD124" s="431"/>
      <c r="SE124" s="431"/>
      <c r="SF124" s="431"/>
      <c r="SG124" s="431"/>
      <c r="SH124" s="431"/>
      <c r="SI124" s="431"/>
      <c r="SJ124" s="431"/>
      <c r="SK124" s="431"/>
      <c r="SL124" s="431"/>
      <c r="SM124" s="431"/>
      <c r="SN124" s="431"/>
      <c r="SO124" s="431"/>
      <c r="SP124" s="431"/>
      <c r="SQ124" s="431"/>
      <c r="SR124" s="431"/>
      <c r="SS124" s="431"/>
      <c r="ST124" s="431"/>
      <c r="SU124" s="431"/>
      <c r="SV124" s="431"/>
      <c r="SW124" s="431"/>
      <c r="SX124" s="431"/>
      <c r="SY124" s="431"/>
      <c r="SZ124" s="431"/>
      <c r="TA124" s="431"/>
      <c r="TB124" s="431"/>
      <c r="TC124" s="431"/>
      <c r="TD124" s="431"/>
      <c r="TE124" s="431"/>
      <c r="TF124" s="431"/>
      <c r="TG124" s="431"/>
      <c r="TH124" s="431"/>
      <c r="TI124" s="431"/>
      <c r="TJ124" s="431"/>
      <c r="TK124" s="431"/>
      <c r="TL124" s="431"/>
      <c r="TM124" s="431"/>
      <c r="TN124" s="431"/>
      <c r="TO124" s="431"/>
      <c r="TP124" s="431"/>
      <c r="TQ124" s="431"/>
      <c r="TR124" s="431"/>
      <c r="TS124" s="431"/>
      <c r="TT124" s="431"/>
      <c r="TU124" s="431"/>
      <c r="TV124" s="431"/>
      <c r="TW124" s="431"/>
      <c r="TX124" s="431"/>
      <c r="TY124" s="431"/>
      <c r="TZ124" s="431"/>
      <c r="UA124" s="431"/>
      <c r="UB124" s="431"/>
      <c r="UC124" s="431"/>
      <c r="UD124" s="431"/>
      <c r="UE124" s="431"/>
      <c r="UF124" s="431"/>
      <c r="UG124" s="431"/>
      <c r="UH124" s="431"/>
      <c r="UI124" s="431"/>
      <c r="UJ124" s="431"/>
      <c r="UK124" s="431"/>
      <c r="UL124" s="431"/>
      <c r="UM124" s="431"/>
      <c r="UN124" s="431"/>
      <c r="UO124" s="431"/>
      <c r="UP124" s="431"/>
      <c r="UQ124" s="431"/>
      <c r="UR124" s="431"/>
      <c r="US124" s="431"/>
      <c r="UT124" s="431"/>
      <c r="UU124" s="431"/>
      <c r="UV124" s="431"/>
      <c r="UW124" s="431"/>
      <c r="UX124" s="431"/>
      <c r="UY124" s="431"/>
      <c r="UZ124" s="431"/>
      <c r="VA124" s="431"/>
      <c r="VB124" s="431"/>
      <c r="VC124" s="431"/>
      <c r="VD124" s="431"/>
      <c r="VE124" s="431"/>
      <c r="VF124" s="431"/>
      <c r="VG124" s="431"/>
      <c r="VH124" s="431"/>
      <c r="VI124" s="431"/>
      <c r="VJ124" s="431"/>
      <c r="VK124" s="431"/>
      <c r="VL124" s="431"/>
      <c r="VM124" s="431"/>
      <c r="VN124" s="431"/>
      <c r="VO124" s="431"/>
      <c r="VP124" s="431"/>
      <c r="VQ124" s="431"/>
      <c r="VR124" s="431"/>
      <c r="VS124" s="431"/>
      <c r="VT124" s="431"/>
      <c r="VU124" s="431"/>
      <c r="VV124" s="431"/>
      <c r="VW124" s="431"/>
      <c r="VX124" s="431"/>
      <c r="VY124" s="431"/>
      <c r="VZ124" s="431"/>
      <c r="WA124" s="431"/>
      <c r="WB124" s="431"/>
      <c r="WC124" s="431"/>
      <c r="WD124" s="431"/>
      <c r="WE124" s="431"/>
      <c r="WF124" s="431"/>
      <c r="WG124" s="431"/>
      <c r="WH124" s="431"/>
      <c r="WI124" s="431"/>
      <c r="WJ124" s="431"/>
      <c r="WK124" s="431"/>
      <c r="WL124" s="431"/>
      <c r="WM124" s="431"/>
      <c r="WN124" s="431"/>
      <c r="WO124" s="431"/>
      <c r="WP124" s="431"/>
      <c r="WQ124" s="431"/>
      <c r="WR124" s="431"/>
      <c r="WS124" s="431"/>
      <c r="WT124" s="431"/>
      <c r="WU124" s="431"/>
      <c r="WV124" s="431"/>
      <c r="WW124" s="431"/>
      <c r="WX124" s="431"/>
      <c r="WY124" s="431"/>
      <c r="WZ124" s="431"/>
      <c r="XA124" s="431"/>
      <c r="XB124" s="431"/>
      <c r="XC124" s="431"/>
      <c r="XD124" s="431"/>
      <c r="XE124" s="431"/>
      <c r="XF124" s="431"/>
      <c r="XG124" s="431"/>
      <c r="XH124" s="431"/>
      <c r="XI124" s="431"/>
      <c r="XJ124" s="431"/>
      <c r="XK124" s="431"/>
      <c r="XL124" s="431"/>
      <c r="XM124" s="431"/>
      <c r="XN124" s="431"/>
      <c r="XO124" s="431"/>
      <c r="XP124" s="431"/>
      <c r="XQ124" s="431"/>
      <c r="XR124" s="431"/>
      <c r="XS124" s="431"/>
      <c r="XT124" s="431"/>
      <c r="XU124" s="431"/>
      <c r="XV124" s="431"/>
      <c r="XW124" s="431"/>
      <c r="XX124" s="431"/>
      <c r="XY124" s="431"/>
      <c r="XZ124" s="431"/>
      <c r="YA124" s="431"/>
      <c r="YB124" s="431"/>
      <c r="YC124" s="431"/>
      <c r="YD124" s="431"/>
      <c r="YE124" s="431"/>
      <c r="YF124" s="431"/>
      <c r="YG124" s="431"/>
      <c r="YH124" s="431"/>
      <c r="YI124" s="431"/>
      <c r="YJ124" s="431"/>
      <c r="YK124" s="431"/>
      <c r="YL124" s="431"/>
      <c r="YM124" s="431"/>
      <c r="YN124" s="431"/>
      <c r="YO124" s="431"/>
      <c r="YP124" s="431"/>
      <c r="YQ124" s="431"/>
      <c r="YR124" s="431"/>
      <c r="YS124" s="431"/>
      <c r="YT124" s="431"/>
      <c r="YU124" s="431"/>
      <c r="YV124" s="431"/>
      <c r="YW124" s="431"/>
      <c r="YX124" s="431"/>
      <c r="YY124" s="431"/>
      <c r="YZ124" s="431"/>
      <c r="ZA124" s="431"/>
      <c r="ZB124" s="431"/>
      <c r="ZC124" s="431"/>
      <c r="ZD124" s="431"/>
      <c r="ZE124" s="431"/>
      <c r="ZF124" s="431"/>
      <c r="ZG124" s="431"/>
      <c r="ZH124" s="431"/>
      <c r="ZI124" s="431"/>
      <c r="ZJ124" s="431"/>
      <c r="ZK124" s="431"/>
      <c r="ZL124" s="431"/>
      <c r="ZM124" s="431"/>
      <c r="ZN124" s="431"/>
      <c r="ZO124" s="431"/>
      <c r="ZP124" s="431"/>
      <c r="ZQ124" s="431"/>
      <c r="ZR124" s="431"/>
      <c r="ZS124" s="431"/>
      <c r="ZT124" s="431"/>
      <c r="ZU124" s="431"/>
      <c r="ZV124" s="431"/>
      <c r="ZW124" s="431"/>
      <c r="ZX124" s="431"/>
      <c r="ZY124" s="431"/>
      <c r="ZZ124" s="431"/>
      <c r="AAA124" s="431"/>
      <c r="AAB124" s="431"/>
      <c r="AAC124" s="431"/>
      <c r="AAD124" s="431"/>
      <c r="AAE124" s="431"/>
      <c r="AAF124" s="431"/>
      <c r="AAG124" s="431"/>
      <c r="AAH124" s="431"/>
      <c r="AAI124" s="431"/>
      <c r="AAJ124" s="431"/>
      <c r="AAK124" s="431"/>
      <c r="AAL124" s="431"/>
      <c r="AAM124" s="431"/>
      <c r="AAN124" s="431"/>
      <c r="AAO124" s="431"/>
      <c r="AAP124" s="431"/>
      <c r="AAQ124" s="431"/>
      <c r="AAR124" s="431"/>
      <c r="AAS124" s="431"/>
      <c r="AAT124" s="431"/>
      <c r="AAU124" s="431"/>
      <c r="AAV124" s="431"/>
      <c r="AAW124" s="431"/>
      <c r="AAX124" s="431"/>
      <c r="AAY124" s="431"/>
      <c r="AAZ124" s="431"/>
      <c r="ABA124" s="431"/>
      <c r="ABB124" s="431"/>
      <c r="ABC124" s="431"/>
      <c r="ABD124" s="431"/>
      <c r="ABE124" s="431"/>
      <c r="ABF124" s="431"/>
      <c r="ABG124" s="431"/>
      <c r="ABH124" s="431"/>
      <c r="ABI124" s="431"/>
      <c r="ABJ124" s="431"/>
      <c r="ABK124" s="431"/>
      <c r="ABL124" s="431"/>
      <c r="ABM124" s="431"/>
      <c r="ABN124" s="431"/>
      <c r="ABO124" s="431"/>
      <c r="ABP124" s="431"/>
      <c r="ABQ124" s="431"/>
      <c r="ABR124" s="431"/>
      <c r="ABS124" s="431"/>
      <c r="ABT124" s="431"/>
      <c r="ABU124" s="431"/>
      <c r="ABV124" s="431"/>
      <c r="ABW124" s="431"/>
      <c r="ABX124" s="431"/>
      <c r="ABY124" s="431"/>
      <c r="ABZ124" s="431"/>
      <c r="ACA124" s="431"/>
      <c r="ACB124" s="431"/>
      <c r="ACC124" s="431"/>
      <c r="ACD124" s="431"/>
      <c r="ACE124" s="431"/>
      <c r="ACF124" s="431"/>
      <c r="ACG124" s="431"/>
      <c r="ACH124" s="431"/>
      <c r="ACI124" s="431"/>
      <c r="ACJ124" s="431"/>
      <c r="ACK124" s="431"/>
      <c r="ACL124" s="431"/>
      <c r="ACM124" s="431"/>
      <c r="ACN124" s="431"/>
      <c r="ACO124" s="431"/>
      <c r="ACP124" s="431"/>
      <c r="ACQ124" s="431"/>
      <c r="ACR124" s="431"/>
      <c r="ACS124" s="431"/>
      <c r="ACT124" s="431"/>
      <c r="ACU124" s="431"/>
      <c r="ACV124" s="431"/>
      <c r="ACW124" s="431"/>
      <c r="ACX124" s="431"/>
      <c r="ACY124" s="431"/>
      <c r="ACZ124" s="431"/>
      <c r="ADA124" s="431"/>
      <c r="ADB124" s="431"/>
      <c r="ADC124" s="431"/>
      <c r="ADD124" s="431"/>
      <c r="ADE124" s="431"/>
      <c r="ADF124" s="431"/>
      <c r="ADG124" s="431"/>
      <c r="ADH124" s="431"/>
      <c r="ADI124" s="431"/>
      <c r="ADJ124" s="431"/>
      <c r="ADK124" s="431"/>
      <c r="ADL124" s="431"/>
      <c r="ADM124" s="431"/>
      <c r="ADN124" s="431"/>
      <c r="ADO124" s="431"/>
      <c r="ADP124" s="431"/>
      <c r="ADQ124" s="431"/>
      <c r="ADR124" s="431"/>
      <c r="ADS124" s="431"/>
      <c r="ADT124" s="431"/>
      <c r="ADU124" s="431"/>
      <c r="ADV124" s="431"/>
      <c r="ADW124" s="431"/>
      <c r="ADX124" s="431"/>
      <c r="ADY124" s="431"/>
      <c r="ADZ124" s="431"/>
      <c r="AEA124" s="431"/>
      <c r="AEB124" s="431"/>
      <c r="AEC124" s="431"/>
      <c r="AED124" s="431"/>
      <c r="AEE124" s="431"/>
      <c r="AEF124" s="431"/>
      <c r="AEG124" s="431"/>
      <c r="AEH124" s="431"/>
      <c r="AEI124" s="431"/>
      <c r="AEJ124" s="431"/>
      <c r="AEK124" s="431"/>
      <c r="AEL124" s="431"/>
      <c r="AEM124" s="431"/>
      <c r="AEN124" s="431"/>
      <c r="AEO124" s="431"/>
      <c r="AEP124" s="431"/>
      <c r="AEQ124" s="431"/>
      <c r="AER124" s="431"/>
      <c r="AES124" s="431"/>
      <c r="AET124" s="431"/>
      <c r="AEU124" s="431"/>
      <c r="AEV124" s="431"/>
      <c r="AEW124" s="431"/>
      <c r="AEX124" s="431"/>
      <c r="AEY124" s="431"/>
      <c r="AEZ124" s="431"/>
      <c r="AFA124" s="431"/>
      <c r="AFB124" s="431"/>
      <c r="AFC124" s="431"/>
      <c r="AFD124" s="431"/>
      <c r="AFE124" s="431"/>
      <c r="AFF124" s="431"/>
      <c r="AFG124" s="431"/>
      <c r="AFH124" s="431"/>
      <c r="AFI124" s="431"/>
      <c r="AFJ124" s="431"/>
      <c r="AFK124" s="431"/>
      <c r="AFL124" s="431"/>
      <c r="AFM124" s="431"/>
      <c r="AFN124" s="431"/>
      <c r="AFO124" s="431"/>
      <c r="AFP124" s="431"/>
      <c r="AFQ124" s="431"/>
      <c r="AFR124" s="431"/>
      <c r="AFS124" s="431"/>
      <c r="AFT124" s="431"/>
      <c r="AFU124" s="431"/>
      <c r="AFV124" s="431"/>
      <c r="AFW124" s="431"/>
      <c r="AFX124" s="431"/>
      <c r="AFY124" s="431"/>
      <c r="AFZ124" s="431"/>
      <c r="AGA124" s="431"/>
      <c r="AGB124" s="431"/>
      <c r="AGC124" s="431"/>
      <c r="AGD124" s="431"/>
      <c r="AGE124" s="431"/>
      <c r="AGF124" s="431"/>
      <c r="AGG124" s="431"/>
      <c r="AGH124" s="431"/>
      <c r="AGI124" s="431"/>
      <c r="AGJ124" s="431"/>
      <c r="AGK124" s="431"/>
      <c r="AGL124" s="431"/>
      <c r="AGM124" s="431"/>
      <c r="AGN124" s="431"/>
      <c r="AGO124" s="431"/>
      <c r="AGP124" s="431"/>
      <c r="AGQ124" s="431"/>
      <c r="AGR124" s="431"/>
      <c r="AGS124" s="431"/>
      <c r="AGT124" s="431"/>
      <c r="AGU124" s="431"/>
      <c r="AGV124" s="431"/>
      <c r="AGW124" s="431"/>
      <c r="AGX124" s="431"/>
      <c r="AGY124" s="431"/>
      <c r="AGZ124" s="431"/>
      <c r="AHA124" s="431"/>
      <c r="AHB124" s="431"/>
      <c r="AHC124" s="431"/>
      <c r="AHD124" s="431"/>
      <c r="AHE124" s="431"/>
      <c r="AHF124" s="431"/>
      <c r="AHG124" s="431"/>
      <c r="AHH124" s="431"/>
      <c r="AHI124" s="431"/>
      <c r="AHJ124" s="431"/>
      <c r="AHK124" s="431"/>
      <c r="AHL124" s="431"/>
      <c r="AHM124" s="431"/>
      <c r="AHN124" s="431"/>
      <c r="AHO124" s="431"/>
      <c r="AHP124" s="431"/>
      <c r="AHQ124" s="431"/>
      <c r="AHR124" s="431"/>
      <c r="AHS124" s="431"/>
      <c r="AHT124" s="431"/>
      <c r="AHU124" s="431"/>
      <c r="AHV124" s="431"/>
      <c r="AHW124" s="431"/>
      <c r="AHX124" s="431"/>
      <c r="AHY124" s="431"/>
      <c r="AHZ124" s="431"/>
      <c r="AIA124" s="431"/>
      <c r="AIB124" s="431"/>
      <c r="AIC124" s="431"/>
      <c r="AID124" s="431"/>
      <c r="AIE124" s="431"/>
      <c r="AIF124" s="431"/>
      <c r="AIG124" s="431"/>
      <c r="AIH124" s="431"/>
      <c r="AII124" s="431"/>
      <c r="AIJ124" s="431"/>
      <c r="AIK124" s="431"/>
      <c r="AIL124" s="431"/>
      <c r="AIM124" s="431"/>
      <c r="AIN124" s="431"/>
      <c r="AIO124" s="431"/>
      <c r="AIP124" s="431"/>
      <c r="AIQ124" s="431"/>
      <c r="AIR124" s="431"/>
      <c r="AIS124" s="431"/>
      <c r="AIT124" s="431"/>
      <c r="AIU124" s="431"/>
      <c r="AIV124" s="431"/>
      <c r="AIW124" s="431"/>
      <c r="AIX124" s="431"/>
      <c r="AIY124" s="431"/>
      <c r="AIZ124" s="431"/>
      <c r="AJA124" s="431"/>
      <c r="AJB124" s="431"/>
      <c r="AJC124" s="431"/>
      <c r="AJD124" s="431"/>
      <c r="AJE124" s="431"/>
      <c r="AJF124" s="431"/>
      <c r="AJG124" s="431"/>
      <c r="AJH124" s="431"/>
      <c r="AJI124" s="431"/>
      <c r="AJJ124" s="431"/>
      <c r="AJK124" s="431"/>
      <c r="AJL124" s="431"/>
      <c r="AJM124" s="431"/>
      <c r="AJN124" s="431"/>
      <c r="AJO124" s="431"/>
      <c r="AJP124" s="431"/>
      <c r="AJQ124" s="431"/>
      <c r="AJR124" s="431"/>
      <c r="AJS124" s="431"/>
      <c r="AJT124" s="431"/>
      <c r="AJU124" s="431"/>
      <c r="AJV124" s="431"/>
      <c r="AJW124" s="431"/>
      <c r="AJX124" s="431"/>
      <c r="AJY124" s="431"/>
      <c r="AJZ124" s="431"/>
      <c r="AKA124" s="431"/>
      <c r="AKB124" s="431"/>
      <c r="AKC124" s="431"/>
      <c r="AKD124" s="431"/>
      <c r="AKE124" s="431"/>
      <c r="AKF124" s="431"/>
      <c r="AKG124" s="431"/>
      <c r="AKH124" s="431"/>
      <c r="AKI124" s="431"/>
      <c r="AKJ124" s="431"/>
      <c r="AKK124" s="431"/>
      <c r="AKL124" s="431"/>
      <c r="AKM124" s="431"/>
      <c r="AKN124" s="431"/>
      <c r="AKO124" s="431"/>
      <c r="AKP124" s="431"/>
      <c r="AKQ124" s="431"/>
      <c r="AKR124" s="431"/>
      <c r="AKS124" s="431"/>
      <c r="AKT124" s="431"/>
      <c r="AKU124" s="431"/>
      <c r="AKV124" s="431"/>
      <c r="AKW124" s="431"/>
      <c r="AKX124" s="431"/>
      <c r="AKY124" s="431"/>
      <c r="AKZ124" s="431"/>
      <c r="ALA124" s="431"/>
      <c r="ALB124" s="431"/>
      <c r="ALC124" s="431"/>
      <c r="ALD124" s="431"/>
      <c r="ALE124" s="431"/>
      <c r="ALF124" s="431"/>
      <c r="ALG124" s="431"/>
      <c r="ALH124" s="431"/>
      <c r="ALI124" s="431"/>
      <c r="ALJ124" s="431"/>
      <c r="ALK124" s="431"/>
      <c r="ALL124" s="431"/>
      <c r="ALM124" s="431"/>
      <c r="ALN124" s="431"/>
      <c r="ALO124" s="431"/>
      <c r="ALP124" s="431"/>
      <c r="ALQ124" s="431"/>
      <c r="ALR124" s="431"/>
      <c r="ALS124" s="431"/>
      <c r="ALT124" s="431"/>
      <c r="ALU124" s="431"/>
      <c r="ALV124" s="431"/>
      <c r="ALW124" s="431"/>
      <c r="ALX124" s="431"/>
      <c r="ALY124" s="431"/>
      <c r="ALZ124" s="431"/>
      <c r="AMA124" s="431"/>
      <c r="AMB124" s="431"/>
      <c r="AMC124" s="431"/>
      <c r="AMD124" s="431"/>
      <c r="AME124" s="431"/>
      <c r="AMF124" s="431"/>
      <c r="AMG124" s="431"/>
      <c r="AMH124" s="431"/>
      <c r="AMI124" s="431"/>
      <c r="AMJ124" s="431"/>
      <c r="AMK124" s="431"/>
      <c r="AML124" s="431"/>
      <c r="AMM124" s="431"/>
      <c r="AMN124" s="431"/>
      <c r="AMO124" s="431"/>
      <c r="AMP124" s="431"/>
      <c r="AMQ124" s="431"/>
      <c r="AMR124" s="431"/>
      <c r="AMS124" s="431"/>
      <c r="AMT124" s="431"/>
      <c r="AMU124" s="431"/>
      <c r="AMV124" s="431"/>
      <c r="AMW124" s="431"/>
      <c r="AMX124" s="431"/>
      <c r="AMY124" s="431"/>
      <c r="AMZ124" s="431"/>
      <c r="ANA124" s="431"/>
      <c r="ANB124" s="431"/>
      <c r="ANC124" s="431"/>
      <c r="AND124" s="431"/>
      <c r="ANE124" s="431"/>
      <c r="ANF124" s="431"/>
      <c r="ANG124" s="431"/>
      <c r="ANH124" s="431"/>
      <c r="ANI124" s="431"/>
      <c r="ANJ124" s="431"/>
      <c r="ANK124" s="431"/>
      <c r="ANL124" s="431"/>
      <c r="ANM124" s="431"/>
      <c r="ANN124" s="431"/>
      <c r="ANO124" s="431"/>
      <c r="ANP124" s="431"/>
      <c r="ANQ124" s="431"/>
      <c r="ANR124" s="431"/>
      <c r="ANS124" s="431"/>
      <c r="ANT124" s="431"/>
      <c r="ANU124" s="431"/>
      <c r="ANV124" s="431"/>
      <c r="ANW124" s="431"/>
      <c r="ANX124" s="431"/>
      <c r="ANY124" s="431"/>
      <c r="ANZ124" s="431"/>
      <c r="AOA124" s="431"/>
      <c r="AOB124" s="431"/>
      <c r="AOC124" s="431"/>
      <c r="AOD124" s="431"/>
      <c r="AOE124" s="431"/>
      <c r="AOF124" s="431"/>
      <c r="AOG124" s="431"/>
      <c r="AOH124" s="431"/>
      <c r="AOI124" s="431"/>
      <c r="AOJ124" s="431"/>
      <c r="AOK124" s="431"/>
      <c r="AOL124" s="431"/>
      <c r="AOM124" s="431"/>
      <c r="AON124" s="431"/>
      <c r="AOO124" s="431"/>
      <c r="AOP124" s="431"/>
      <c r="AOQ124" s="431"/>
      <c r="AOR124" s="431"/>
      <c r="AOS124" s="431"/>
      <c r="AOT124" s="431"/>
      <c r="AOU124" s="431"/>
      <c r="AOV124" s="431"/>
      <c r="AOW124" s="431"/>
      <c r="AOX124" s="431"/>
      <c r="AOY124" s="431"/>
      <c r="AOZ124" s="431"/>
      <c r="APA124" s="431"/>
      <c r="APB124" s="431"/>
      <c r="APC124" s="431"/>
      <c r="APD124" s="431"/>
      <c r="APE124" s="431"/>
      <c r="APF124" s="431"/>
      <c r="APG124" s="431"/>
      <c r="APH124" s="431"/>
      <c r="API124" s="431"/>
      <c r="APJ124" s="431"/>
      <c r="APK124" s="431"/>
      <c r="APL124" s="431"/>
      <c r="APM124" s="431"/>
      <c r="APN124" s="431"/>
      <c r="APO124" s="431"/>
      <c r="APP124" s="431"/>
      <c r="APQ124" s="431"/>
      <c r="APR124" s="431"/>
      <c r="APS124" s="431"/>
      <c r="APT124" s="431"/>
      <c r="APU124" s="431"/>
      <c r="APV124" s="431"/>
      <c r="APW124" s="431"/>
      <c r="APX124" s="431"/>
      <c r="APY124" s="431"/>
      <c r="APZ124" s="431"/>
      <c r="AQA124" s="431"/>
      <c r="AQB124" s="431"/>
      <c r="AQC124" s="431"/>
      <c r="AQD124" s="431"/>
      <c r="AQE124" s="431"/>
      <c r="AQF124" s="431"/>
      <c r="AQG124" s="431"/>
      <c r="AQH124" s="431"/>
      <c r="AQI124" s="431"/>
      <c r="AQJ124" s="431"/>
      <c r="AQK124" s="431"/>
      <c r="AQL124" s="431"/>
      <c r="AQM124" s="431"/>
      <c r="AQN124" s="431"/>
      <c r="AQO124" s="431"/>
      <c r="AQP124" s="431"/>
      <c r="AQQ124" s="431"/>
      <c r="AQR124" s="431"/>
      <c r="AQS124" s="431"/>
      <c r="AQT124" s="431"/>
      <c r="AQU124" s="431"/>
      <c r="AQV124" s="431"/>
      <c r="AQW124" s="431"/>
      <c r="AQX124" s="431"/>
      <c r="AQY124" s="431"/>
      <c r="AQZ124" s="431"/>
      <c r="ARA124" s="431"/>
      <c r="ARB124" s="431"/>
      <c r="ARC124" s="431"/>
      <c r="ARD124" s="431"/>
      <c r="ARE124" s="431"/>
      <c r="ARF124" s="431"/>
      <c r="ARG124" s="431"/>
      <c r="ARH124" s="431"/>
      <c r="ARI124" s="431"/>
      <c r="ARJ124" s="431"/>
      <c r="ARK124" s="431"/>
      <c r="ARL124" s="431"/>
      <c r="ARM124" s="431"/>
      <c r="ARN124" s="431"/>
      <c r="ARO124" s="431"/>
      <c r="ARP124" s="431"/>
      <c r="ARQ124" s="431"/>
      <c r="ARR124" s="431"/>
      <c r="ARS124" s="431"/>
      <c r="ART124" s="431"/>
      <c r="ARU124" s="431"/>
      <c r="ARV124" s="431"/>
      <c r="ARW124" s="431"/>
      <c r="ARX124" s="431"/>
      <c r="ARY124" s="431"/>
      <c r="ARZ124" s="431"/>
      <c r="ASA124" s="431"/>
      <c r="ASB124" s="431"/>
      <c r="ASC124" s="431"/>
      <c r="ASD124" s="431"/>
      <c r="ASE124" s="431"/>
      <c r="ASF124" s="431"/>
      <c r="ASG124" s="431"/>
      <c r="ASH124" s="431"/>
      <c r="ASI124" s="431"/>
      <c r="ASJ124" s="431"/>
      <c r="ASK124" s="431"/>
      <c r="ASL124" s="431"/>
      <c r="ASM124" s="431"/>
      <c r="ASN124" s="431"/>
      <c r="ASO124" s="431"/>
      <c r="ASP124" s="431"/>
      <c r="ASQ124" s="431"/>
      <c r="ASR124" s="431"/>
      <c r="ASS124" s="431"/>
      <c r="AST124" s="431"/>
      <c r="ASU124" s="431"/>
      <c r="ASV124" s="431"/>
      <c r="ASW124" s="431"/>
      <c r="ASX124" s="431"/>
      <c r="ASY124" s="431"/>
      <c r="ASZ124" s="431"/>
      <c r="ATA124" s="431"/>
      <c r="ATB124" s="431"/>
      <c r="ATC124" s="431"/>
      <c r="ATD124" s="431"/>
      <c r="ATE124" s="431"/>
      <c r="ATF124" s="431"/>
      <c r="ATG124" s="431"/>
      <c r="ATH124" s="431"/>
      <c r="ATI124" s="431"/>
      <c r="ATJ124" s="431"/>
      <c r="ATK124" s="431"/>
      <c r="ATL124" s="431"/>
      <c r="ATM124" s="431"/>
      <c r="ATN124" s="431"/>
      <c r="ATO124" s="431"/>
      <c r="ATP124" s="431"/>
      <c r="ATQ124" s="431"/>
      <c r="ATR124" s="431"/>
      <c r="ATS124" s="431"/>
      <c r="ATT124" s="431"/>
      <c r="ATU124" s="431"/>
      <c r="ATV124" s="431"/>
      <c r="ATW124" s="431"/>
      <c r="ATX124" s="431"/>
      <c r="ATY124" s="431"/>
      <c r="ATZ124" s="431"/>
      <c r="AUA124" s="431"/>
      <c r="AUB124" s="431"/>
      <c r="AUC124" s="431"/>
      <c r="AUD124" s="431"/>
      <c r="AUE124" s="431"/>
      <c r="AUF124" s="431"/>
      <c r="AUG124" s="431"/>
      <c r="AUH124" s="431"/>
      <c r="AUI124" s="431"/>
      <c r="AUJ124" s="431"/>
      <c r="AUK124" s="431"/>
      <c r="AUL124" s="431"/>
      <c r="AUM124" s="431"/>
      <c r="AUN124" s="431"/>
      <c r="AUO124" s="431"/>
      <c r="AUP124" s="431"/>
      <c r="AUQ124" s="431"/>
      <c r="AUR124" s="431"/>
      <c r="AUS124" s="431"/>
      <c r="AUT124" s="431"/>
      <c r="AUU124" s="431"/>
      <c r="AUV124" s="431"/>
      <c r="AUW124" s="431"/>
      <c r="AUX124" s="431"/>
      <c r="AUY124" s="431"/>
      <c r="AUZ124" s="431"/>
      <c r="AVA124" s="431"/>
      <c r="AVB124" s="431"/>
      <c r="AVC124" s="431"/>
      <c r="AVD124" s="431"/>
      <c r="AVE124" s="431"/>
      <c r="AVF124" s="431"/>
      <c r="AVG124" s="431"/>
      <c r="AVH124" s="431"/>
      <c r="AVI124" s="431"/>
      <c r="AVJ124" s="431"/>
      <c r="AVK124" s="431"/>
      <c r="AVL124" s="431"/>
      <c r="AVM124" s="431"/>
      <c r="AVN124" s="431"/>
      <c r="AVO124" s="431"/>
      <c r="AVP124" s="431"/>
      <c r="AVQ124" s="431"/>
      <c r="AVR124" s="431"/>
      <c r="AVS124" s="431"/>
      <c r="AVT124" s="431"/>
      <c r="AVU124" s="431"/>
      <c r="AVV124" s="431"/>
      <c r="AVW124" s="431"/>
      <c r="AVX124" s="431"/>
      <c r="AVY124" s="431"/>
      <c r="AVZ124" s="431"/>
      <c r="AWA124" s="431"/>
      <c r="AWB124" s="431"/>
      <c r="AWC124" s="431"/>
      <c r="AWD124" s="431"/>
      <c r="AWE124" s="431"/>
      <c r="AWF124" s="431"/>
      <c r="AWG124" s="431"/>
      <c r="AWH124" s="431"/>
      <c r="AWI124" s="431"/>
      <c r="AWJ124" s="431"/>
      <c r="AWK124" s="431"/>
      <c r="AWL124" s="431"/>
      <c r="AWM124" s="431"/>
      <c r="AWN124" s="431"/>
      <c r="AWO124" s="431"/>
      <c r="AWP124" s="431"/>
      <c r="AWQ124" s="431"/>
      <c r="AWR124" s="431"/>
      <c r="AWS124" s="431"/>
      <c r="AWT124" s="431"/>
      <c r="AWU124" s="431"/>
      <c r="AWV124" s="431"/>
      <c r="AWW124" s="431"/>
      <c r="AWX124" s="431"/>
      <c r="AWY124" s="431"/>
      <c r="AWZ124" s="431"/>
      <c r="AXA124" s="431"/>
      <c r="AXB124" s="431"/>
      <c r="AXC124" s="431"/>
      <c r="AXD124" s="431"/>
      <c r="AXE124" s="431"/>
      <c r="AXF124" s="431"/>
      <c r="AXG124" s="431"/>
      <c r="AXH124" s="431"/>
      <c r="AXI124" s="431"/>
      <c r="AXJ124" s="431"/>
      <c r="AXK124" s="431"/>
      <c r="AXL124" s="431"/>
      <c r="AXM124" s="431"/>
      <c r="AXN124" s="431"/>
      <c r="AXO124" s="431"/>
      <c r="AXP124" s="431"/>
      <c r="AXQ124" s="431"/>
      <c r="AXR124" s="431"/>
      <c r="AXS124" s="431"/>
      <c r="AXT124" s="431"/>
      <c r="AXU124" s="431"/>
      <c r="AXV124" s="431"/>
      <c r="AXW124" s="431"/>
      <c r="AXX124" s="431"/>
      <c r="AXY124" s="431"/>
      <c r="AXZ124" s="431"/>
      <c r="AYA124" s="431"/>
      <c r="AYB124" s="431"/>
      <c r="AYC124" s="431"/>
      <c r="AYD124" s="431"/>
      <c r="AYE124" s="431"/>
      <c r="AYF124" s="431"/>
      <c r="AYG124" s="431"/>
      <c r="AYH124" s="431"/>
      <c r="AYI124" s="431"/>
      <c r="AYJ124" s="431"/>
      <c r="AYK124" s="431"/>
      <c r="AYL124" s="431"/>
      <c r="AYM124" s="431"/>
      <c r="AYN124" s="431"/>
      <c r="AYO124" s="431"/>
      <c r="AYP124" s="431"/>
      <c r="AYQ124" s="431"/>
      <c r="AYR124" s="431"/>
      <c r="AYS124" s="431"/>
      <c r="AYT124" s="431"/>
      <c r="AYU124" s="431"/>
      <c r="AYV124" s="431"/>
      <c r="AYW124" s="431"/>
      <c r="AYX124" s="431"/>
      <c r="AYY124" s="431"/>
      <c r="AYZ124" s="431"/>
      <c r="AZA124" s="431"/>
      <c r="AZB124" s="431"/>
      <c r="AZC124" s="431"/>
      <c r="AZD124" s="431"/>
      <c r="AZE124" s="431"/>
      <c r="AZF124" s="431"/>
      <c r="AZG124" s="431"/>
      <c r="AZH124" s="431"/>
      <c r="AZI124" s="431"/>
      <c r="AZJ124" s="431"/>
      <c r="AZK124" s="431"/>
      <c r="AZL124" s="431"/>
      <c r="AZM124" s="431"/>
      <c r="AZN124" s="431"/>
      <c r="AZO124" s="431"/>
      <c r="AZP124" s="431"/>
      <c r="AZQ124" s="431"/>
      <c r="AZR124" s="431"/>
      <c r="AZS124" s="431"/>
      <c r="AZT124" s="431"/>
      <c r="AZU124" s="431"/>
      <c r="AZV124" s="431"/>
      <c r="AZW124" s="431"/>
      <c r="AZX124" s="431"/>
      <c r="AZY124" s="431"/>
      <c r="AZZ124" s="431"/>
      <c r="BAA124" s="431"/>
      <c r="BAB124" s="431"/>
      <c r="BAC124" s="431"/>
      <c r="BAD124" s="431"/>
      <c r="BAE124" s="431"/>
      <c r="BAF124" s="431"/>
      <c r="BAG124" s="431"/>
      <c r="BAH124" s="431"/>
      <c r="BAI124" s="431"/>
      <c r="BAJ124" s="431"/>
      <c r="BAK124" s="431"/>
      <c r="BAL124" s="431"/>
      <c r="BAM124" s="431"/>
      <c r="BAN124" s="431"/>
      <c r="BAO124" s="431"/>
      <c r="BAP124" s="431"/>
      <c r="BAQ124" s="431"/>
      <c r="BAR124" s="431"/>
      <c r="BAS124" s="431"/>
      <c r="BAT124" s="431"/>
      <c r="BAU124" s="431"/>
      <c r="BAV124" s="431"/>
      <c r="BAW124" s="431"/>
      <c r="BAX124" s="431"/>
      <c r="BAY124" s="431"/>
      <c r="BAZ124" s="431"/>
      <c r="BBA124" s="431"/>
      <c r="BBB124" s="431"/>
      <c r="BBC124" s="431"/>
      <c r="BBD124" s="431"/>
      <c r="BBE124" s="431"/>
      <c r="BBF124" s="431"/>
      <c r="BBG124" s="431"/>
      <c r="BBH124" s="431"/>
      <c r="BBI124" s="431"/>
      <c r="BBJ124" s="431"/>
      <c r="BBK124" s="431"/>
      <c r="BBL124" s="431"/>
      <c r="BBM124" s="431"/>
      <c r="BBN124" s="431"/>
      <c r="BBO124" s="431"/>
      <c r="BBP124" s="431"/>
      <c r="BBQ124" s="431"/>
      <c r="BBR124" s="431"/>
      <c r="BBS124" s="431"/>
      <c r="BBT124" s="431"/>
      <c r="BBU124" s="431"/>
      <c r="BBV124" s="431"/>
      <c r="BBW124" s="431"/>
      <c r="BBX124" s="431"/>
      <c r="BBY124" s="431"/>
      <c r="BBZ124" s="431"/>
      <c r="BCA124" s="431"/>
      <c r="BCB124" s="431"/>
      <c r="BCC124" s="431"/>
      <c r="BCD124" s="431"/>
      <c r="BCE124" s="431"/>
      <c r="BCF124" s="431"/>
      <c r="BCG124" s="431"/>
      <c r="BCH124" s="431"/>
      <c r="BCI124" s="431"/>
      <c r="BCJ124" s="431"/>
      <c r="BCK124" s="431"/>
      <c r="BCL124" s="431"/>
      <c r="BCM124" s="431"/>
      <c r="BCN124" s="431"/>
      <c r="BCO124" s="431"/>
      <c r="BCP124" s="431"/>
      <c r="BCQ124" s="431"/>
      <c r="BCR124" s="431"/>
      <c r="BCS124" s="431"/>
      <c r="BCT124" s="431"/>
      <c r="BCU124" s="431"/>
      <c r="BCV124" s="431"/>
      <c r="BCW124" s="431"/>
      <c r="BCX124" s="431"/>
      <c r="BCY124" s="431"/>
      <c r="BCZ124" s="431"/>
      <c r="BDA124" s="431"/>
      <c r="BDB124" s="431"/>
      <c r="BDC124" s="431"/>
      <c r="BDD124" s="431"/>
      <c r="BDE124" s="431"/>
      <c r="BDF124" s="431"/>
      <c r="BDG124" s="431"/>
      <c r="BDH124" s="431"/>
      <c r="BDI124" s="431"/>
      <c r="BDJ124" s="431"/>
      <c r="BDK124" s="431"/>
      <c r="BDL124" s="431"/>
      <c r="BDM124" s="431"/>
      <c r="BDN124" s="431"/>
      <c r="BDO124" s="431"/>
      <c r="BDP124" s="431"/>
      <c r="BDQ124" s="431"/>
      <c r="BDR124" s="431"/>
      <c r="BDS124" s="431"/>
      <c r="BDT124" s="431"/>
      <c r="BDU124" s="431"/>
      <c r="BDV124" s="431"/>
      <c r="BDW124" s="431"/>
      <c r="BDX124" s="431"/>
      <c r="BDY124" s="431"/>
      <c r="BDZ124" s="431"/>
      <c r="BEA124" s="431"/>
      <c r="BEB124" s="431"/>
      <c r="BEC124" s="431"/>
      <c r="BED124" s="431"/>
      <c r="BEE124" s="431"/>
      <c r="BEF124" s="431"/>
      <c r="BEG124" s="431"/>
      <c r="BEH124" s="431"/>
      <c r="BEI124" s="431"/>
      <c r="BEJ124" s="431"/>
      <c r="BEK124" s="431"/>
      <c r="BEL124" s="431"/>
      <c r="BEM124" s="431"/>
      <c r="BEN124" s="431"/>
      <c r="BEO124" s="431"/>
      <c r="BEP124" s="431"/>
      <c r="BEQ124" s="431"/>
      <c r="BER124" s="431"/>
      <c r="BES124" s="431"/>
      <c r="BET124" s="431"/>
      <c r="BEU124" s="431"/>
      <c r="BEV124" s="431"/>
      <c r="BEW124" s="431"/>
      <c r="BEX124" s="431"/>
      <c r="BEY124" s="431"/>
      <c r="BEZ124" s="431"/>
      <c r="BFA124" s="431"/>
      <c r="BFB124" s="431"/>
      <c r="BFC124" s="431"/>
      <c r="BFD124" s="431"/>
      <c r="BFE124" s="431"/>
      <c r="BFF124" s="431"/>
      <c r="BFG124" s="431"/>
      <c r="BFH124" s="431"/>
      <c r="BFI124" s="431"/>
      <c r="BFJ124" s="431"/>
      <c r="BFK124" s="431"/>
      <c r="BFL124" s="431"/>
      <c r="BFM124" s="431"/>
      <c r="BFN124" s="431"/>
      <c r="BFO124" s="431"/>
      <c r="BFP124" s="431"/>
      <c r="BFQ124" s="431"/>
      <c r="BFR124" s="431"/>
      <c r="BFS124" s="431"/>
      <c r="BFT124" s="431"/>
      <c r="BFU124" s="431"/>
      <c r="BFV124" s="431"/>
      <c r="BFW124" s="431"/>
      <c r="BFX124" s="431"/>
      <c r="BFY124" s="431"/>
      <c r="BFZ124" s="431"/>
      <c r="BGA124" s="431"/>
      <c r="BGB124" s="431"/>
      <c r="BGC124" s="431"/>
      <c r="BGD124" s="431"/>
      <c r="BGE124" s="431"/>
      <c r="BGF124" s="431"/>
      <c r="BGG124" s="431"/>
      <c r="BGH124" s="431"/>
      <c r="BGI124" s="431"/>
      <c r="BGJ124" s="431"/>
      <c r="BGK124" s="431"/>
      <c r="BGL124" s="431"/>
      <c r="BGM124" s="431"/>
      <c r="BGN124" s="431"/>
      <c r="BGO124" s="431"/>
      <c r="BGP124" s="431"/>
      <c r="BGQ124" s="431"/>
      <c r="BGR124" s="431"/>
      <c r="BGS124" s="431"/>
      <c r="BGT124" s="431"/>
      <c r="BGU124" s="431"/>
      <c r="BGV124" s="431"/>
      <c r="BGW124" s="431"/>
      <c r="BGX124" s="431"/>
      <c r="BGY124" s="431"/>
      <c r="BGZ124" s="431"/>
      <c r="BHA124" s="431"/>
      <c r="BHB124" s="431"/>
      <c r="BHC124" s="431"/>
      <c r="BHD124" s="431"/>
      <c r="BHE124" s="431"/>
      <c r="BHF124" s="431"/>
      <c r="BHG124" s="431"/>
      <c r="BHH124" s="431"/>
      <c r="BHI124" s="431"/>
      <c r="BHJ124" s="431"/>
      <c r="BHK124" s="431"/>
      <c r="BHL124" s="431"/>
      <c r="BHM124" s="431"/>
      <c r="BHN124" s="431"/>
      <c r="BHO124" s="431"/>
      <c r="BHP124" s="431"/>
      <c r="BHQ124" s="431"/>
      <c r="BHR124" s="431"/>
      <c r="BHS124" s="431"/>
      <c r="BHT124" s="431"/>
      <c r="BHU124" s="431"/>
      <c r="BHV124" s="431"/>
      <c r="BHW124" s="431"/>
      <c r="BHX124" s="431"/>
      <c r="BHY124" s="431"/>
      <c r="BHZ124" s="431"/>
      <c r="BIA124" s="431"/>
      <c r="BIB124" s="431"/>
      <c r="BIC124" s="431"/>
      <c r="BID124" s="431"/>
      <c r="BIE124" s="431"/>
      <c r="BIF124" s="431"/>
      <c r="BIG124" s="431"/>
      <c r="BIH124" s="431"/>
      <c r="BII124" s="431"/>
      <c r="BIJ124" s="431"/>
      <c r="BIK124" s="431"/>
      <c r="BIL124" s="431"/>
      <c r="BIM124" s="431"/>
      <c r="BIN124" s="431"/>
      <c r="BIO124" s="431"/>
      <c r="BIP124" s="431"/>
      <c r="BIQ124" s="431"/>
      <c r="BIR124" s="431"/>
      <c r="BIS124" s="431"/>
      <c r="BIT124" s="431"/>
      <c r="BIU124" s="431"/>
      <c r="BIV124" s="431"/>
      <c r="BIW124" s="431"/>
      <c r="BIX124" s="431"/>
      <c r="BIY124" s="431"/>
      <c r="BIZ124" s="431"/>
      <c r="BJA124" s="431"/>
      <c r="BJB124" s="431"/>
      <c r="BJC124" s="431"/>
      <c r="BJD124" s="431"/>
      <c r="BJE124" s="431"/>
      <c r="BJF124" s="431"/>
      <c r="BJG124" s="431"/>
      <c r="BJH124" s="431"/>
      <c r="BJI124" s="431"/>
      <c r="BJJ124" s="431"/>
      <c r="BJK124" s="431"/>
      <c r="BJL124" s="431"/>
      <c r="BJM124" s="431"/>
      <c r="BJN124" s="431"/>
      <c r="BJO124" s="431"/>
      <c r="BJP124" s="431"/>
      <c r="BJQ124" s="431"/>
      <c r="BJR124" s="431"/>
      <c r="BJS124" s="431"/>
      <c r="BJT124" s="431"/>
      <c r="BJU124" s="431"/>
      <c r="BJV124" s="431"/>
      <c r="BJW124" s="431"/>
      <c r="BJX124" s="431"/>
      <c r="BJY124" s="431"/>
      <c r="BJZ124" s="431"/>
      <c r="BKA124" s="431"/>
      <c r="BKB124" s="431"/>
      <c r="BKC124" s="431"/>
      <c r="BKD124" s="431"/>
      <c r="BKE124" s="431"/>
      <c r="BKF124" s="431"/>
      <c r="BKG124" s="431"/>
      <c r="BKH124" s="431"/>
      <c r="BKI124" s="431"/>
      <c r="BKJ124" s="431"/>
      <c r="BKK124" s="431"/>
      <c r="BKL124" s="431"/>
      <c r="BKM124" s="431"/>
      <c r="BKN124" s="431"/>
      <c r="BKO124" s="431"/>
      <c r="BKP124" s="431"/>
      <c r="BKQ124" s="431"/>
      <c r="BKR124" s="431"/>
      <c r="BKS124" s="431"/>
      <c r="BKT124" s="431"/>
      <c r="BKU124" s="431"/>
      <c r="BKV124" s="431"/>
      <c r="BKW124" s="431"/>
      <c r="BKX124" s="431"/>
      <c r="BKY124" s="431"/>
      <c r="BKZ124" s="431"/>
      <c r="BLA124" s="431"/>
      <c r="BLB124" s="431"/>
      <c r="BLC124" s="431"/>
      <c r="BLD124" s="431"/>
      <c r="BLE124" s="431"/>
      <c r="BLF124" s="431"/>
      <c r="BLG124" s="431"/>
      <c r="BLH124" s="431"/>
      <c r="BLI124" s="431"/>
      <c r="BLJ124" s="431"/>
      <c r="BLK124" s="431"/>
      <c r="BLL124" s="431"/>
      <c r="BLM124" s="431"/>
      <c r="BLN124" s="431"/>
      <c r="BLO124" s="431"/>
      <c r="BLP124" s="431"/>
      <c r="BLQ124" s="431"/>
      <c r="BLR124" s="431"/>
      <c r="BLS124" s="431"/>
      <c r="BLT124" s="431"/>
      <c r="BLU124" s="431"/>
      <c r="BLV124" s="431"/>
      <c r="BLW124" s="431"/>
      <c r="BLX124" s="431"/>
      <c r="BLY124" s="431"/>
      <c r="BLZ124" s="431"/>
      <c r="BMA124" s="431"/>
      <c r="BMB124" s="431"/>
      <c r="BMC124" s="431"/>
      <c r="BMD124" s="431"/>
      <c r="BME124" s="431"/>
      <c r="BMF124" s="431"/>
      <c r="BMG124" s="431"/>
      <c r="BMH124" s="431"/>
      <c r="BMI124" s="431"/>
      <c r="BMJ124" s="431"/>
      <c r="BMK124" s="431"/>
      <c r="BML124" s="431"/>
      <c r="BMM124" s="431"/>
      <c r="BMN124" s="431"/>
      <c r="BMO124" s="431"/>
      <c r="BMP124" s="431"/>
      <c r="BMQ124" s="431"/>
      <c r="BMR124" s="431"/>
      <c r="BMS124" s="431"/>
      <c r="BMT124" s="431"/>
      <c r="BMU124" s="431"/>
      <c r="BMV124" s="431"/>
      <c r="BMW124" s="431"/>
      <c r="BMX124" s="431"/>
      <c r="BMY124" s="431"/>
      <c r="BMZ124" s="431"/>
      <c r="BNA124" s="431"/>
      <c r="BNB124" s="431"/>
      <c r="BNC124" s="431"/>
      <c r="BND124" s="431"/>
      <c r="BNE124" s="431"/>
      <c r="BNF124" s="431"/>
      <c r="BNG124" s="431"/>
      <c r="BNH124" s="431"/>
      <c r="BNI124" s="431"/>
      <c r="BNJ124" s="431"/>
      <c r="BNK124" s="431"/>
      <c r="BNL124" s="431"/>
      <c r="BNM124" s="431"/>
      <c r="BNN124" s="431"/>
      <c r="BNO124" s="431"/>
      <c r="BNP124" s="431"/>
      <c r="BNQ124" s="431"/>
      <c r="BNR124" s="431"/>
      <c r="BNS124" s="431"/>
      <c r="BNT124" s="431"/>
      <c r="BNU124" s="431"/>
      <c r="BNV124" s="431"/>
      <c r="BNW124" s="431"/>
      <c r="BNX124" s="431"/>
      <c r="BNY124" s="431"/>
      <c r="BNZ124" s="431"/>
      <c r="BOA124" s="431"/>
      <c r="BOB124" s="431"/>
      <c r="BOC124" s="431"/>
      <c r="BOD124" s="431"/>
      <c r="BOE124" s="431"/>
      <c r="BOF124" s="431"/>
      <c r="BOG124" s="431"/>
      <c r="BOH124" s="431"/>
      <c r="BOI124" s="431"/>
      <c r="BOJ124" s="431"/>
      <c r="BOK124" s="431"/>
      <c r="BOL124" s="431"/>
      <c r="BOM124" s="431"/>
      <c r="BON124" s="431"/>
      <c r="BOO124" s="431"/>
      <c r="BOP124" s="431"/>
      <c r="BOQ124" s="431"/>
      <c r="BOR124" s="431"/>
      <c r="BOS124" s="431"/>
      <c r="BOT124" s="431"/>
      <c r="BOU124" s="431"/>
      <c r="BOV124" s="431"/>
      <c r="BOW124" s="431"/>
      <c r="BOX124" s="431"/>
      <c r="BOY124" s="431"/>
      <c r="BOZ124" s="431"/>
      <c r="BPA124" s="431"/>
      <c r="BPB124" s="431"/>
      <c r="BPC124" s="431"/>
      <c r="BPD124" s="431"/>
      <c r="BPE124" s="431"/>
      <c r="BPF124" s="431"/>
      <c r="BPG124" s="431"/>
      <c r="BPH124" s="431"/>
      <c r="BPI124" s="431"/>
      <c r="BPJ124" s="431"/>
      <c r="BPK124" s="431"/>
      <c r="BPL124" s="431"/>
      <c r="BPM124" s="431"/>
      <c r="BPN124" s="431"/>
      <c r="BPO124" s="431"/>
      <c r="BPP124" s="431"/>
      <c r="BPQ124" s="431"/>
      <c r="BPR124" s="431"/>
      <c r="BPS124" s="431"/>
      <c r="BPT124" s="431"/>
      <c r="BPU124" s="431"/>
      <c r="BPV124" s="431"/>
      <c r="BPW124" s="431"/>
      <c r="BPX124" s="431"/>
      <c r="BPY124" s="431"/>
      <c r="BPZ124" s="431"/>
      <c r="BQA124" s="431"/>
      <c r="BQB124" s="431"/>
      <c r="BQC124" s="431"/>
      <c r="BQD124" s="431"/>
      <c r="BQE124" s="431"/>
      <c r="BQF124" s="431"/>
      <c r="BQG124" s="431"/>
      <c r="BQH124" s="431"/>
      <c r="BQI124" s="431"/>
      <c r="BQJ124" s="431"/>
      <c r="BQK124" s="431"/>
      <c r="BQL124" s="431"/>
      <c r="BQM124" s="431"/>
      <c r="BQN124" s="431"/>
      <c r="BQO124" s="431"/>
      <c r="BQP124" s="431"/>
      <c r="BQQ124" s="431"/>
      <c r="BQR124" s="431"/>
      <c r="BQS124" s="431"/>
      <c r="BQT124" s="431"/>
      <c r="BQU124" s="431"/>
      <c r="BQV124" s="431"/>
      <c r="BQW124" s="431"/>
      <c r="BQX124" s="431"/>
      <c r="BQY124" s="431"/>
      <c r="BQZ124" s="431"/>
      <c r="BRA124" s="431"/>
      <c r="BRB124" s="431"/>
      <c r="BRC124" s="431"/>
      <c r="BRD124" s="431"/>
      <c r="BRE124" s="431"/>
      <c r="BRF124" s="431"/>
      <c r="BRG124" s="431"/>
      <c r="BRH124" s="431"/>
      <c r="BRI124" s="431"/>
      <c r="BRJ124" s="431"/>
      <c r="BRK124" s="431"/>
      <c r="BRL124" s="431"/>
      <c r="BRM124" s="431"/>
      <c r="BRN124" s="431"/>
      <c r="BRO124" s="431"/>
      <c r="BRP124" s="431"/>
      <c r="BRQ124" s="431"/>
      <c r="BRR124" s="431"/>
      <c r="BRS124" s="431"/>
      <c r="BRT124" s="431"/>
      <c r="BRU124" s="431"/>
    </row>
    <row r="125" spans="1:1841" ht="29.25" customHeight="1" x14ac:dyDescent="0.3">
      <c r="A125" s="792"/>
      <c r="B125" s="476">
        <v>10</v>
      </c>
      <c r="C125" s="476" t="s">
        <v>183</v>
      </c>
      <c r="D125" s="465">
        <f t="shared" si="52"/>
        <v>59182897.916666701</v>
      </c>
      <c r="E125" s="477">
        <v>1</v>
      </c>
      <c r="F125" s="464">
        <v>9357813.7647059001</v>
      </c>
      <c r="G125" s="464">
        <v>1</v>
      </c>
      <c r="H125" s="464">
        <f t="shared" si="53"/>
        <v>0</v>
      </c>
      <c r="I125" s="477">
        <v>0</v>
      </c>
      <c r="J125" s="478">
        <v>9357813.7647059001</v>
      </c>
      <c r="K125" s="464">
        <v>1</v>
      </c>
      <c r="L125" s="479"/>
      <c r="M125" s="476"/>
      <c r="N125" s="478"/>
      <c r="O125" s="476"/>
      <c r="P125" s="478"/>
      <c r="Q125" s="476"/>
      <c r="R125" s="478"/>
      <c r="S125" s="476"/>
      <c r="T125" s="478"/>
      <c r="U125" s="476"/>
      <c r="V125" s="478"/>
      <c r="W125" s="478"/>
      <c r="X125" s="480">
        <f t="shared" si="54"/>
        <v>0</v>
      </c>
      <c r="Y125" s="469">
        <f t="shared" si="55"/>
        <v>0</v>
      </c>
      <c r="Z125" s="480">
        <f t="shared" si="56"/>
        <v>9357813.7647059001</v>
      </c>
      <c r="AA125" s="470">
        <f t="shared" si="57"/>
        <v>1</v>
      </c>
      <c r="AB125" s="521"/>
      <c r="AC125" s="486"/>
      <c r="AD125" s="527"/>
      <c r="AE125" s="527"/>
      <c r="AF125" s="527"/>
      <c r="AG125" s="527"/>
      <c r="AH125" s="431"/>
      <c r="AI125" s="431"/>
      <c r="AJ125" s="431"/>
      <c r="AK125" s="431"/>
      <c r="AL125" s="431"/>
      <c r="AM125" s="431"/>
      <c r="AN125" s="431"/>
      <c r="AO125" s="431"/>
      <c r="AP125" s="431"/>
      <c r="AQ125" s="431"/>
      <c r="AR125" s="431"/>
      <c r="AS125" s="431"/>
      <c r="AT125" s="431"/>
      <c r="AU125" s="431"/>
      <c r="AV125" s="431"/>
      <c r="AW125" s="431"/>
      <c r="AX125" s="431"/>
      <c r="AY125" s="431"/>
      <c r="AZ125" s="431"/>
      <c r="BA125" s="431"/>
      <c r="BB125" s="431"/>
      <c r="BC125" s="431"/>
      <c r="BD125" s="431"/>
      <c r="BE125" s="431"/>
      <c r="BF125" s="431"/>
      <c r="BG125" s="431"/>
      <c r="BH125" s="431"/>
      <c r="BI125" s="431"/>
      <c r="BJ125" s="431"/>
      <c r="BK125" s="431"/>
      <c r="BL125" s="431"/>
      <c r="BM125" s="431"/>
      <c r="BN125" s="431"/>
      <c r="BO125" s="431"/>
      <c r="BP125" s="431"/>
      <c r="BQ125" s="431"/>
      <c r="BR125" s="431"/>
      <c r="BS125" s="431"/>
      <c r="BT125" s="431"/>
      <c r="BU125" s="431"/>
      <c r="BV125" s="431"/>
      <c r="BW125" s="431"/>
      <c r="BX125" s="431"/>
      <c r="BY125" s="431"/>
      <c r="BZ125" s="431"/>
      <c r="CA125" s="431"/>
      <c r="CB125" s="431"/>
      <c r="CC125" s="431"/>
      <c r="CD125" s="431"/>
      <c r="CE125" s="431"/>
      <c r="CF125" s="431"/>
      <c r="CG125" s="431"/>
      <c r="CH125" s="431"/>
      <c r="CI125" s="431"/>
      <c r="CJ125" s="431"/>
      <c r="CK125" s="431"/>
      <c r="CL125" s="431"/>
      <c r="CM125" s="431"/>
      <c r="CN125" s="431"/>
      <c r="CO125" s="431"/>
      <c r="CP125" s="431"/>
      <c r="CQ125" s="431"/>
      <c r="CR125" s="431"/>
      <c r="CS125" s="431"/>
      <c r="CT125" s="431"/>
      <c r="CU125" s="431"/>
      <c r="CV125" s="431"/>
      <c r="CW125" s="431"/>
      <c r="CX125" s="431"/>
      <c r="CY125" s="431"/>
      <c r="CZ125" s="431"/>
      <c r="DA125" s="431"/>
      <c r="DB125" s="431"/>
      <c r="DC125" s="431"/>
      <c r="DD125" s="431"/>
      <c r="DE125" s="431"/>
      <c r="DF125" s="431"/>
      <c r="DG125" s="431"/>
      <c r="DH125" s="431"/>
      <c r="DI125" s="431"/>
      <c r="DJ125" s="431"/>
      <c r="DK125" s="431"/>
      <c r="DL125" s="431"/>
      <c r="DM125" s="431"/>
      <c r="DN125" s="431"/>
      <c r="DO125" s="431"/>
      <c r="DP125" s="431"/>
      <c r="DQ125" s="431"/>
      <c r="DR125" s="431"/>
      <c r="DS125" s="431"/>
      <c r="DT125" s="431"/>
      <c r="DU125" s="431"/>
      <c r="DV125" s="431"/>
      <c r="DW125" s="431"/>
      <c r="DX125" s="431"/>
      <c r="DY125" s="431"/>
      <c r="DZ125" s="431"/>
      <c r="EA125" s="431"/>
      <c r="EB125" s="431"/>
      <c r="EC125" s="431"/>
      <c r="ED125" s="431"/>
      <c r="EE125" s="431"/>
      <c r="EF125" s="431"/>
      <c r="EG125" s="431"/>
      <c r="EH125" s="431"/>
      <c r="EI125" s="431"/>
      <c r="EJ125" s="431"/>
      <c r="EK125" s="431"/>
      <c r="EL125" s="431"/>
      <c r="EM125" s="431"/>
      <c r="EN125" s="431"/>
      <c r="EO125" s="431"/>
      <c r="EP125" s="431"/>
      <c r="EQ125" s="431"/>
      <c r="ER125" s="431"/>
      <c r="ES125" s="431"/>
      <c r="ET125" s="431"/>
      <c r="EU125" s="431"/>
      <c r="EV125" s="431"/>
      <c r="EW125" s="431"/>
      <c r="EX125" s="431"/>
      <c r="EY125" s="431"/>
      <c r="EZ125" s="431"/>
      <c r="FA125" s="431"/>
      <c r="FB125" s="431"/>
      <c r="FC125" s="431"/>
      <c r="FD125" s="431"/>
      <c r="FE125" s="431"/>
      <c r="FF125" s="431"/>
      <c r="FG125" s="431"/>
      <c r="FH125" s="431"/>
      <c r="FI125" s="431"/>
      <c r="FJ125" s="431"/>
      <c r="FK125" s="431"/>
      <c r="FL125" s="431"/>
      <c r="FM125" s="431"/>
      <c r="FN125" s="431"/>
      <c r="FO125" s="431"/>
      <c r="FP125" s="431"/>
      <c r="FQ125" s="431"/>
      <c r="FR125" s="431"/>
      <c r="FS125" s="431"/>
      <c r="FT125" s="431"/>
      <c r="FU125" s="431"/>
      <c r="FV125" s="431"/>
      <c r="FW125" s="431"/>
      <c r="FX125" s="431"/>
      <c r="FY125" s="431"/>
      <c r="FZ125" s="431"/>
      <c r="GA125" s="431"/>
      <c r="GB125" s="431"/>
      <c r="GC125" s="431"/>
      <c r="GD125" s="431"/>
      <c r="GE125" s="431"/>
      <c r="GF125" s="431"/>
      <c r="GG125" s="431"/>
      <c r="GH125" s="431"/>
      <c r="GI125" s="431"/>
      <c r="GJ125" s="431"/>
      <c r="GK125" s="431"/>
      <c r="GL125" s="431"/>
      <c r="GM125" s="431"/>
      <c r="GN125" s="431"/>
      <c r="GO125" s="431"/>
      <c r="GP125" s="431"/>
      <c r="GQ125" s="431"/>
      <c r="GR125" s="431"/>
      <c r="GS125" s="431"/>
      <c r="GT125" s="431"/>
      <c r="GU125" s="431"/>
      <c r="GV125" s="431"/>
      <c r="GW125" s="431"/>
      <c r="GX125" s="431"/>
      <c r="GY125" s="431"/>
      <c r="GZ125" s="431"/>
      <c r="HA125" s="431"/>
      <c r="HB125" s="431"/>
      <c r="HC125" s="431"/>
      <c r="HD125" s="431"/>
      <c r="HE125" s="431"/>
      <c r="HF125" s="431"/>
      <c r="HG125" s="431"/>
      <c r="HH125" s="431"/>
      <c r="HI125" s="431"/>
      <c r="HJ125" s="431"/>
      <c r="HK125" s="431"/>
      <c r="HL125" s="431"/>
      <c r="HM125" s="431"/>
      <c r="HN125" s="431"/>
      <c r="HO125" s="431"/>
      <c r="HP125" s="431"/>
      <c r="HQ125" s="431"/>
      <c r="HR125" s="431"/>
      <c r="HS125" s="431"/>
      <c r="HT125" s="431"/>
      <c r="HU125" s="431"/>
      <c r="HV125" s="431"/>
      <c r="HW125" s="431"/>
      <c r="HX125" s="431"/>
      <c r="HY125" s="431"/>
      <c r="HZ125" s="431"/>
      <c r="IA125" s="431"/>
      <c r="IB125" s="431"/>
      <c r="IC125" s="431"/>
      <c r="ID125" s="431"/>
      <c r="IE125" s="431"/>
      <c r="IF125" s="431"/>
      <c r="IG125" s="431"/>
      <c r="IH125" s="431"/>
      <c r="II125" s="431"/>
      <c r="IJ125" s="431"/>
      <c r="IK125" s="431"/>
      <c r="IL125" s="431"/>
      <c r="IM125" s="431"/>
      <c r="IN125" s="431"/>
      <c r="IO125" s="431"/>
      <c r="IP125" s="431"/>
      <c r="IQ125" s="431"/>
      <c r="IR125" s="431"/>
      <c r="IS125" s="431"/>
      <c r="IT125" s="431"/>
      <c r="IU125" s="431"/>
      <c r="IV125" s="431"/>
      <c r="IW125" s="431"/>
      <c r="IX125" s="431"/>
      <c r="IY125" s="431"/>
      <c r="IZ125" s="431"/>
      <c r="JA125" s="431"/>
      <c r="JB125" s="431"/>
      <c r="JC125" s="431"/>
      <c r="JD125" s="431"/>
      <c r="JE125" s="431"/>
      <c r="JF125" s="431"/>
      <c r="JG125" s="431"/>
      <c r="JH125" s="431"/>
      <c r="JI125" s="431"/>
      <c r="JJ125" s="431"/>
      <c r="JK125" s="431"/>
      <c r="JL125" s="431"/>
      <c r="JM125" s="431"/>
      <c r="JN125" s="431"/>
      <c r="JO125" s="431"/>
      <c r="JP125" s="431"/>
      <c r="JQ125" s="431"/>
      <c r="JR125" s="431"/>
      <c r="JS125" s="431"/>
      <c r="JT125" s="431"/>
      <c r="JU125" s="431"/>
      <c r="JV125" s="431"/>
      <c r="JW125" s="431"/>
      <c r="JX125" s="431"/>
      <c r="JY125" s="431"/>
      <c r="JZ125" s="431"/>
      <c r="KA125" s="431"/>
      <c r="KB125" s="431"/>
      <c r="KC125" s="431"/>
      <c r="KD125" s="431"/>
      <c r="KE125" s="431"/>
      <c r="KF125" s="431"/>
      <c r="KG125" s="431"/>
      <c r="KH125" s="431"/>
      <c r="KI125" s="431"/>
      <c r="KJ125" s="431"/>
      <c r="KK125" s="431"/>
      <c r="KL125" s="431"/>
      <c r="KM125" s="431"/>
      <c r="KN125" s="431"/>
      <c r="KO125" s="431"/>
      <c r="KP125" s="431"/>
      <c r="KQ125" s="431"/>
      <c r="KR125" s="431"/>
      <c r="KS125" s="431"/>
      <c r="KT125" s="431"/>
      <c r="KU125" s="431"/>
      <c r="KV125" s="431"/>
      <c r="KW125" s="431"/>
      <c r="KX125" s="431"/>
      <c r="KY125" s="431"/>
      <c r="KZ125" s="431"/>
      <c r="LA125" s="431"/>
      <c r="LB125" s="431"/>
      <c r="LC125" s="431"/>
      <c r="LD125" s="431"/>
      <c r="LE125" s="431"/>
      <c r="LF125" s="431"/>
      <c r="LG125" s="431"/>
      <c r="LH125" s="431"/>
      <c r="LI125" s="431"/>
      <c r="LJ125" s="431"/>
      <c r="LK125" s="431"/>
      <c r="LL125" s="431"/>
      <c r="LM125" s="431"/>
      <c r="LN125" s="431"/>
      <c r="LO125" s="431"/>
      <c r="LP125" s="431"/>
      <c r="LQ125" s="431"/>
      <c r="LR125" s="431"/>
      <c r="LS125" s="431"/>
      <c r="LT125" s="431"/>
      <c r="LU125" s="431"/>
      <c r="LV125" s="431"/>
      <c r="LW125" s="431"/>
      <c r="LX125" s="431"/>
      <c r="LY125" s="431"/>
      <c r="LZ125" s="431"/>
      <c r="MA125" s="431"/>
      <c r="MB125" s="431"/>
      <c r="MC125" s="431"/>
      <c r="MD125" s="431"/>
      <c r="ME125" s="431"/>
      <c r="MF125" s="431"/>
      <c r="MG125" s="431"/>
      <c r="MH125" s="431"/>
      <c r="MI125" s="431"/>
      <c r="MJ125" s="431"/>
      <c r="MK125" s="431"/>
      <c r="ML125" s="431"/>
      <c r="MM125" s="431"/>
      <c r="MN125" s="431"/>
      <c r="MO125" s="431"/>
      <c r="MP125" s="431"/>
      <c r="MQ125" s="431"/>
      <c r="MR125" s="431"/>
      <c r="MS125" s="431"/>
      <c r="MT125" s="431"/>
      <c r="MU125" s="431"/>
      <c r="MV125" s="431"/>
      <c r="MW125" s="431"/>
      <c r="MX125" s="431"/>
      <c r="MY125" s="431"/>
      <c r="MZ125" s="431"/>
      <c r="NA125" s="431"/>
      <c r="NB125" s="431"/>
      <c r="NC125" s="431"/>
      <c r="ND125" s="431"/>
      <c r="NE125" s="431"/>
      <c r="NF125" s="431"/>
      <c r="NG125" s="431"/>
      <c r="NH125" s="431"/>
      <c r="NI125" s="431"/>
      <c r="NJ125" s="431"/>
      <c r="NK125" s="431"/>
      <c r="NL125" s="431"/>
      <c r="NM125" s="431"/>
      <c r="NN125" s="431"/>
      <c r="NO125" s="431"/>
      <c r="NP125" s="431"/>
      <c r="NQ125" s="431"/>
      <c r="NR125" s="431"/>
      <c r="NS125" s="431"/>
      <c r="NT125" s="431"/>
      <c r="NU125" s="431"/>
      <c r="NV125" s="431"/>
      <c r="NW125" s="431"/>
      <c r="NX125" s="431"/>
      <c r="NY125" s="431"/>
      <c r="NZ125" s="431"/>
      <c r="OA125" s="431"/>
      <c r="OB125" s="431"/>
      <c r="OC125" s="431"/>
      <c r="OD125" s="431"/>
      <c r="OE125" s="431"/>
      <c r="OF125" s="431"/>
      <c r="OG125" s="431"/>
      <c r="OH125" s="431"/>
      <c r="OI125" s="431"/>
      <c r="OJ125" s="431"/>
      <c r="OK125" s="431"/>
      <c r="OL125" s="431"/>
      <c r="OM125" s="431"/>
      <c r="ON125" s="431"/>
      <c r="OO125" s="431"/>
      <c r="OP125" s="431"/>
      <c r="OQ125" s="431"/>
      <c r="OR125" s="431"/>
      <c r="OS125" s="431"/>
      <c r="OT125" s="431"/>
      <c r="OU125" s="431"/>
      <c r="OV125" s="431"/>
      <c r="OW125" s="431"/>
      <c r="OX125" s="431"/>
      <c r="OY125" s="431"/>
      <c r="OZ125" s="431"/>
      <c r="PA125" s="431"/>
      <c r="PB125" s="431"/>
      <c r="PC125" s="431"/>
      <c r="PD125" s="431"/>
      <c r="PE125" s="431"/>
      <c r="PF125" s="431"/>
      <c r="PG125" s="431"/>
      <c r="PH125" s="431"/>
      <c r="PI125" s="431"/>
      <c r="PJ125" s="431"/>
      <c r="PK125" s="431"/>
      <c r="PL125" s="431"/>
      <c r="PM125" s="431"/>
      <c r="PN125" s="431"/>
      <c r="PO125" s="431"/>
      <c r="PP125" s="431"/>
      <c r="PQ125" s="431"/>
      <c r="PR125" s="431"/>
      <c r="PS125" s="431"/>
      <c r="PT125" s="431"/>
      <c r="PU125" s="431"/>
      <c r="PV125" s="431"/>
      <c r="PW125" s="431"/>
      <c r="PX125" s="431"/>
      <c r="PY125" s="431"/>
      <c r="PZ125" s="431"/>
      <c r="QA125" s="431"/>
      <c r="QB125" s="431"/>
      <c r="QC125" s="431"/>
      <c r="QD125" s="431"/>
      <c r="QE125" s="431"/>
      <c r="QF125" s="431"/>
      <c r="QG125" s="431"/>
      <c r="QH125" s="431"/>
      <c r="QI125" s="431"/>
      <c r="QJ125" s="431"/>
      <c r="QK125" s="431"/>
      <c r="QL125" s="431"/>
      <c r="QM125" s="431"/>
      <c r="QN125" s="431"/>
      <c r="QO125" s="431"/>
      <c r="QP125" s="431"/>
      <c r="QQ125" s="431"/>
      <c r="QR125" s="431"/>
      <c r="QS125" s="431"/>
      <c r="QT125" s="431"/>
      <c r="QU125" s="431"/>
      <c r="QV125" s="431"/>
      <c r="QW125" s="431"/>
      <c r="QX125" s="431"/>
      <c r="QY125" s="431"/>
      <c r="QZ125" s="431"/>
      <c r="RA125" s="431"/>
      <c r="RB125" s="431"/>
      <c r="RC125" s="431"/>
      <c r="RD125" s="431"/>
      <c r="RE125" s="431"/>
      <c r="RF125" s="431"/>
      <c r="RG125" s="431"/>
      <c r="RH125" s="431"/>
      <c r="RI125" s="431"/>
      <c r="RJ125" s="431"/>
      <c r="RK125" s="431"/>
      <c r="RL125" s="431"/>
      <c r="RM125" s="431"/>
      <c r="RN125" s="431"/>
      <c r="RO125" s="431"/>
      <c r="RP125" s="431"/>
      <c r="RQ125" s="431"/>
      <c r="RR125" s="431"/>
      <c r="RS125" s="431"/>
      <c r="RT125" s="431"/>
      <c r="RU125" s="431"/>
      <c r="RV125" s="431"/>
      <c r="RW125" s="431"/>
      <c r="RX125" s="431"/>
      <c r="RY125" s="431"/>
      <c r="RZ125" s="431"/>
      <c r="SA125" s="431"/>
      <c r="SB125" s="431"/>
      <c r="SC125" s="431"/>
      <c r="SD125" s="431"/>
      <c r="SE125" s="431"/>
      <c r="SF125" s="431"/>
      <c r="SG125" s="431"/>
      <c r="SH125" s="431"/>
      <c r="SI125" s="431"/>
      <c r="SJ125" s="431"/>
      <c r="SK125" s="431"/>
      <c r="SL125" s="431"/>
      <c r="SM125" s="431"/>
      <c r="SN125" s="431"/>
      <c r="SO125" s="431"/>
      <c r="SP125" s="431"/>
      <c r="SQ125" s="431"/>
      <c r="SR125" s="431"/>
      <c r="SS125" s="431"/>
      <c r="ST125" s="431"/>
      <c r="SU125" s="431"/>
      <c r="SV125" s="431"/>
      <c r="SW125" s="431"/>
      <c r="SX125" s="431"/>
      <c r="SY125" s="431"/>
      <c r="SZ125" s="431"/>
      <c r="TA125" s="431"/>
      <c r="TB125" s="431"/>
      <c r="TC125" s="431"/>
      <c r="TD125" s="431"/>
      <c r="TE125" s="431"/>
      <c r="TF125" s="431"/>
      <c r="TG125" s="431"/>
      <c r="TH125" s="431"/>
      <c r="TI125" s="431"/>
      <c r="TJ125" s="431"/>
      <c r="TK125" s="431"/>
      <c r="TL125" s="431"/>
      <c r="TM125" s="431"/>
      <c r="TN125" s="431"/>
      <c r="TO125" s="431"/>
      <c r="TP125" s="431"/>
      <c r="TQ125" s="431"/>
      <c r="TR125" s="431"/>
      <c r="TS125" s="431"/>
      <c r="TT125" s="431"/>
      <c r="TU125" s="431"/>
      <c r="TV125" s="431"/>
      <c r="TW125" s="431"/>
      <c r="TX125" s="431"/>
      <c r="TY125" s="431"/>
      <c r="TZ125" s="431"/>
      <c r="UA125" s="431"/>
      <c r="UB125" s="431"/>
      <c r="UC125" s="431"/>
      <c r="UD125" s="431"/>
      <c r="UE125" s="431"/>
      <c r="UF125" s="431"/>
      <c r="UG125" s="431"/>
      <c r="UH125" s="431"/>
      <c r="UI125" s="431"/>
      <c r="UJ125" s="431"/>
      <c r="UK125" s="431"/>
      <c r="UL125" s="431"/>
      <c r="UM125" s="431"/>
      <c r="UN125" s="431"/>
      <c r="UO125" s="431"/>
      <c r="UP125" s="431"/>
      <c r="UQ125" s="431"/>
      <c r="UR125" s="431"/>
      <c r="US125" s="431"/>
      <c r="UT125" s="431"/>
      <c r="UU125" s="431"/>
      <c r="UV125" s="431"/>
      <c r="UW125" s="431"/>
      <c r="UX125" s="431"/>
      <c r="UY125" s="431"/>
      <c r="UZ125" s="431"/>
      <c r="VA125" s="431"/>
      <c r="VB125" s="431"/>
      <c r="VC125" s="431"/>
      <c r="VD125" s="431"/>
      <c r="VE125" s="431"/>
      <c r="VF125" s="431"/>
      <c r="VG125" s="431"/>
      <c r="VH125" s="431"/>
      <c r="VI125" s="431"/>
      <c r="VJ125" s="431"/>
      <c r="VK125" s="431"/>
      <c r="VL125" s="431"/>
      <c r="VM125" s="431"/>
      <c r="VN125" s="431"/>
      <c r="VO125" s="431"/>
      <c r="VP125" s="431"/>
      <c r="VQ125" s="431"/>
      <c r="VR125" s="431"/>
      <c r="VS125" s="431"/>
      <c r="VT125" s="431"/>
      <c r="VU125" s="431"/>
      <c r="VV125" s="431"/>
      <c r="VW125" s="431"/>
      <c r="VX125" s="431"/>
      <c r="VY125" s="431"/>
      <c r="VZ125" s="431"/>
      <c r="WA125" s="431"/>
      <c r="WB125" s="431"/>
      <c r="WC125" s="431"/>
      <c r="WD125" s="431"/>
      <c r="WE125" s="431"/>
      <c r="WF125" s="431"/>
      <c r="WG125" s="431"/>
      <c r="WH125" s="431"/>
      <c r="WI125" s="431"/>
      <c r="WJ125" s="431"/>
      <c r="WK125" s="431"/>
      <c r="WL125" s="431"/>
      <c r="WM125" s="431"/>
      <c r="WN125" s="431"/>
      <c r="WO125" s="431"/>
      <c r="WP125" s="431"/>
      <c r="WQ125" s="431"/>
      <c r="WR125" s="431"/>
      <c r="WS125" s="431"/>
      <c r="WT125" s="431"/>
      <c r="WU125" s="431"/>
      <c r="WV125" s="431"/>
      <c r="WW125" s="431"/>
      <c r="WX125" s="431"/>
      <c r="WY125" s="431"/>
      <c r="WZ125" s="431"/>
      <c r="XA125" s="431"/>
      <c r="XB125" s="431"/>
      <c r="XC125" s="431"/>
      <c r="XD125" s="431"/>
      <c r="XE125" s="431"/>
      <c r="XF125" s="431"/>
      <c r="XG125" s="431"/>
      <c r="XH125" s="431"/>
      <c r="XI125" s="431"/>
      <c r="XJ125" s="431"/>
      <c r="XK125" s="431"/>
      <c r="XL125" s="431"/>
      <c r="XM125" s="431"/>
      <c r="XN125" s="431"/>
      <c r="XO125" s="431"/>
      <c r="XP125" s="431"/>
      <c r="XQ125" s="431"/>
      <c r="XR125" s="431"/>
      <c r="XS125" s="431"/>
      <c r="XT125" s="431"/>
      <c r="XU125" s="431"/>
      <c r="XV125" s="431"/>
      <c r="XW125" s="431"/>
      <c r="XX125" s="431"/>
      <c r="XY125" s="431"/>
      <c r="XZ125" s="431"/>
      <c r="YA125" s="431"/>
      <c r="YB125" s="431"/>
      <c r="YC125" s="431"/>
      <c r="YD125" s="431"/>
      <c r="YE125" s="431"/>
      <c r="YF125" s="431"/>
      <c r="YG125" s="431"/>
      <c r="YH125" s="431"/>
      <c r="YI125" s="431"/>
      <c r="YJ125" s="431"/>
      <c r="YK125" s="431"/>
      <c r="YL125" s="431"/>
      <c r="YM125" s="431"/>
      <c r="YN125" s="431"/>
      <c r="YO125" s="431"/>
      <c r="YP125" s="431"/>
      <c r="YQ125" s="431"/>
      <c r="YR125" s="431"/>
      <c r="YS125" s="431"/>
      <c r="YT125" s="431"/>
      <c r="YU125" s="431"/>
      <c r="YV125" s="431"/>
      <c r="YW125" s="431"/>
      <c r="YX125" s="431"/>
      <c r="YY125" s="431"/>
      <c r="YZ125" s="431"/>
      <c r="ZA125" s="431"/>
      <c r="ZB125" s="431"/>
      <c r="ZC125" s="431"/>
      <c r="ZD125" s="431"/>
      <c r="ZE125" s="431"/>
      <c r="ZF125" s="431"/>
      <c r="ZG125" s="431"/>
      <c r="ZH125" s="431"/>
      <c r="ZI125" s="431"/>
      <c r="ZJ125" s="431"/>
      <c r="ZK125" s="431"/>
      <c r="ZL125" s="431"/>
      <c r="ZM125" s="431"/>
      <c r="ZN125" s="431"/>
      <c r="ZO125" s="431"/>
      <c r="ZP125" s="431"/>
      <c r="ZQ125" s="431"/>
      <c r="ZR125" s="431"/>
      <c r="ZS125" s="431"/>
      <c r="ZT125" s="431"/>
      <c r="ZU125" s="431"/>
      <c r="ZV125" s="431"/>
      <c r="ZW125" s="431"/>
      <c r="ZX125" s="431"/>
      <c r="ZY125" s="431"/>
      <c r="ZZ125" s="431"/>
      <c r="AAA125" s="431"/>
      <c r="AAB125" s="431"/>
      <c r="AAC125" s="431"/>
      <c r="AAD125" s="431"/>
      <c r="AAE125" s="431"/>
      <c r="AAF125" s="431"/>
      <c r="AAG125" s="431"/>
      <c r="AAH125" s="431"/>
      <c r="AAI125" s="431"/>
      <c r="AAJ125" s="431"/>
      <c r="AAK125" s="431"/>
      <c r="AAL125" s="431"/>
      <c r="AAM125" s="431"/>
      <c r="AAN125" s="431"/>
      <c r="AAO125" s="431"/>
      <c r="AAP125" s="431"/>
      <c r="AAQ125" s="431"/>
      <c r="AAR125" s="431"/>
      <c r="AAS125" s="431"/>
      <c r="AAT125" s="431"/>
      <c r="AAU125" s="431"/>
      <c r="AAV125" s="431"/>
      <c r="AAW125" s="431"/>
      <c r="AAX125" s="431"/>
      <c r="AAY125" s="431"/>
      <c r="AAZ125" s="431"/>
      <c r="ABA125" s="431"/>
      <c r="ABB125" s="431"/>
      <c r="ABC125" s="431"/>
      <c r="ABD125" s="431"/>
      <c r="ABE125" s="431"/>
      <c r="ABF125" s="431"/>
      <c r="ABG125" s="431"/>
      <c r="ABH125" s="431"/>
      <c r="ABI125" s="431"/>
      <c r="ABJ125" s="431"/>
      <c r="ABK125" s="431"/>
      <c r="ABL125" s="431"/>
      <c r="ABM125" s="431"/>
      <c r="ABN125" s="431"/>
      <c r="ABO125" s="431"/>
      <c r="ABP125" s="431"/>
      <c r="ABQ125" s="431"/>
      <c r="ABR125" s="431"/>
      <c r="ABS125" s="431"/>
      <c r="ABT125" s="431"/>
      <c r="ABU125" s="431"/>
      <c r="ABV125" s="431"/>
      <c r="ABW125" s="431"/>
      <c r="ABX125" s="431"/>
      <c r="ABY125" s="431"/>
      <c r="ABZ125" s="431"/>
      <c r="ACA125" s="431"/>
      <c r="ACB125" s="431"/>
      <c r="ACC125" s="431"/>
      <c r="ACD125" s="431"/>
      <c r="ACE125" s="431"/>
      <c r="ACF125" s="431"/>
      <c r="ACG125" s="431"/>
      <c r="ACH125" s="431"/>
      <c r="ACI125" s="431"/>
      <c r="ACJ125" s="431"/>
      <c r="ACK125" s="431"/>
      <c r="ACL125" s="431"/>
      <c r="ACM125" s="431"/>
      <c r="ACN125" s="431"/>
      <c r="ACO125" s="431"/>
      <c r="ACP125" s="431"/>
      <c r="ACQ125" s="431"/>
      <c r="ACR125" s="431"/>
      <c r="ACS125" s="431"/>
      <c r="ACT125" s="431"/>
      <c r="ACU125" s="431"/>
      <c r="ACV125" s="431"/>
      <c r="ACW125" s="431"/>
      <c r="ACX125" s="431"/>
      <c r="ACY125" s="431"/>
      <c r="ACZ125" s="431"/>
      <c r="ADA125" s="431"/>
      <c r="ADB125" s="431"/>
      <c r="ADC125" s="431"/>
      <c r="ADD125" s="431"/>
      <c r="ADE125" s="431"/>
      <c r="ADF125" s="431"/>
      <c r="ADG125" s="431"/>
      <c r="ADH125" s="431"/>
      <c r="ADI125" s="431"/>
      <c r="ADJ125" s="431"/>
      <c r="ADK125" s="431"/>
      <c r="ADL125" s="431"/>
      <c r="ADM125" s="431"/>
      <c r="ADN125" s="431"/>
      <c r="ADO125" s="431"/>
      <c r="ADP125" s="431"/>
      <c r="ADQ125" s="431"/>
      <c r="ADR125" s="431"/>
      <c r="ADS125" s="431"/>
      <c r="ADT125" s="431"/>
      <c r="ADU125" s="431"/>
      <c r="ADV125" s="431"/>
      <c r="ADW125" s="431"/>
      <c r="ADX125" s="431"/>
      <c r="ADY125" s="431"/>
      <c r="ADZ125" s="431"/>
      <c r="AEA125" s="431"/>
      <c r="AEB125" s="431"/>
      <c r="AEC125" s="431"/>
      <c r="AED125" s="431"/>
      <c r="AEE125" s="431"/>
      <c r="AEF125" s="431"/>
      <c r="AEG125" s="431"/>
      <c r="AEH125" s="431"/>
      <c r="AEI125" s="431"/>
      <c r="AEJ125" s="431"/>
      <c r="AEK125" s="431"/>
      <c r="AEL125" s="431"/>
      <c r="AEM125" s="431"/>
      <c r="AEN125" s="431"/>
      <c r="AEO125" s="431"/>
      <c r="AEP125" s="431"/>
      <c r="AEQ125" s="431"/>
      <c r="AER125" s="431"/>
      <c r="AES125" s="431"/>
      <c r="AET125" s="431"/>
      <c r="AEU125" s="431"/>
      <c r="AEV125" s="431"/>
      <c r="AEW125" s="431"/>
      <c r="AEX125" s="431"/>
      <c r="AEY125" s="431"/>
      <c r="AEZ125" s="431"/>
      <c r="AFA125" s="431"/>
      <c r="AFB125" s="431"/>
      <c r="AFC125" s="431"/>
      <c r="AFD125" s="431"/>
      <c r="AFE125" s="431"/>
      <c r="AFF125" s="431"/>
      <c r="AFG125" s="431"/>
      <c r="AFH125" s="431"/>
      <c r="AFI125" s="431"/>
      <c r="AFJ125" s="431"/>
      <c r="AFK125" s="431"/>
      <c r="AFL125" s="431"/>
      <c r="AFM125" s="431"/>
      <c r="AFN125" s="431"/>
      <c r="AFO125" s="431"/>
      <c r="AFP125" s="431"/>
      <c r="AFQ125" s="431"/>
      <c r="AFR125" s="431"/>
      <c r="AFS125" s="431"/>
      <c r="AFT125" s="431"/>
      <c r="AFU125" s="431"/>
      <c r="AFV125" s="431"/>
      <c r="AFW125" s="431"/>
      <c r="AFX125" s="431"/>
      <c r="AFY125" s="431"/>
      <c r="AFZ125" s="431"/>
      <c r="AGA125" s="431"/>
      <c r="AGB125" s="431"/>
      <c r="AGC125" s="431"/>
      <c r="AGD125" s="431"/>
      <c r="AGE125" s="431"/>
      <c r="AGF125" s="431"/>
      <c r="AGG125" s="431"/>
      <c r="AGH125" s="431"/>
      <c r="AGI125" s="431"/>
      <c r="AGJ125" s="431"/>
      <c r="AGK125" s="431"/>
      <c r="AGL125" s="431"/>
      <c r="AGM125" s="431"/>
      <c r="AGN125" s="431"/>
      <c r="AGO125" s="431"/>
      <c r="AGP125" s="431"/>
      <c r="AGQ125" s="431"/>
      <c r="AGR125" s="431"/>
      <c r="AGS125" s="431"/>
      <c r="AGT125" s="431"/>
      <c r="AGU125" s="431"/>
      <c r="AGV125" s="431"/>
      <c r="AGW125" s="431"/>
      <c r="AGX125" s="431"/>
      <c r="AGY125" s="431"/>
      <c r="AGZ125" s="431"/>
      <c r="AHA125" s="431"/>
      <c r="AHB125" s="431"/>
      <c r="AHC125" s="431"/>
      <c r="AHD125" s="431"/>
      <c r="AHE125" s="431"/>
      <c r="AHF125" s="431"/>
      <c r="AHG125" s="431"/>
      <c r="AHH125" s="431"/>
      <c r="AHI125" s="431"/>
      <c r="AHJ125" s="431"/>
      <c r="AHK125" s="431"/>
      <c r="AHL125" s="431"/>
      <c r="AHM125" s="431"/>
      <c r="AHN125" s="431"/>
      <c r="AHO125" s="431"/>
      <c r="AHP125" s="431"/>
      <c r="AHQ125" s="431"/>
      <c r="AHR125" s="431"/>
      <c r="AHS125" s="431"/>
      <c r="AHT125" s="431"/>
      <c r="AHU125" s="431"/>
      <c r="AHV125" s="431"/>
      <c r="AHW125" s="431"/>
      <c r="AHX125" s="431"/>
      <c r="AHY125" s="431"/>
      <c r="AHZ125" s="431"/>
      <c r="AIA125" s="431"/>
      <c r="AIB125" s="431"/>
      <c r="AIC125" s="431"/>
      <c r="AID125" s="431"/>
      <c r="AIE125" s="431"/>
      <c r="AIF125" s="431"/>
      <c r="AIG125" s="431"/>
      <c r="AIH125" s="431"/>
      <c r="AII125" s="431"/>
      <c r="AIJ125" s="431"/>
      <c r="AIK125" s="431"/>
      <c r="AIL125" s="431"/>
      <c r="AIM125" s="431"/>
      <c r="AIN125" s="431"/>
      <c r="AIO125" s="431"/>
      <c r="AIP125" s="431"/>
      <c r="AIQ125" s="431"/>
      <c r="AIR125" s="431"/>
      <c r="AIS125" s="431"/>
      <c r="AIT125" s="431"/>
      <c r="AIU125" s="431"/>
      <c r="AIV125" s="431"/>
      <c r="AIW125" s="431"/>
      <c r="AIX125" s="431"/>
      <c r="AIY125" s="431"/>
      <c r="AIZ125" s="431"/>
      <c r="AJA125" s="431"/>
      <c r="AJB125" s="431"/>
      <c r="AJC125" s="431"/>
      <c r="AJD125" s="431"/>
      <c r="AJE125" s="431"/>
      <c r="AJF125" s="431"/>
      <c r="AJG125" s="431"/>
      <c r="AJH125" s="431"/>
      <c r="AJI125" s="431"/>
      <c r="AJJ125" s="431"/>
      <c r="AJK125" s="431"/>
      <c r="AJL125" s="431"/>
      <c r="AJM125" s="431"/>
      <c r="AJN125" s="431"/>
      <c r="AJO125" s="431"/>
      <c r="AJP125" s="431"/>
      <c r="AJQ125" s="431"/>
      <c r="AJR125" s="431"/>
      <c r="AJS125" s="431"/>
      <c r="AJT125" s="431"/>
      <c r="AJU125" s="431"/>
      <c r="AJV125" s="431"/>
      <c r="AJW125" s="431"/>
      <c r="AJX125" s="431"/>
      <c r="AJY125" s="431"/>
      <c r="AJZ125" s="431"/>
      <c r="AKA125" s="431"/>
      <c r="AKB125" s="431"/>
      <c r="AKC125" s="431"/>
      <c r="AKD125" s="431"/>
      <c r="AKE125" s="431"/>
      <c r="AKF125" s="431"/>
      <c r="AKG125" s="431"/>
      <c r="AKH125" s="431"/>
      <c r="AKI125" s="431"/>
      <c r="AKJ125" s="431"/>
      <c r="AKK125" s="431"/>
      <c r="AKL125" s="431"/>
      <c r="AKM125" s="431"/>
      <c r="AKN125" s="431"/>
      <c r="AKO125" s="431"/>
      <c r="AKP125" s="431"/>
      <c r="AKQ125" s="431"/>
      <c r="AKR125" s="431"/>
      <c r="AKS125" s="431"/>
      <c r="AKT125" s="431"/>
      <c r="AKU125" s="431"/>
      <c r="AKV125" s="431"/>
      <c r="AKW125" s="431"/>
      <c r="AKX125" s="431"/>
      <c r="AKY125" s="431"/>
      <c r="AKZ125" s="431"/>
      <c r="ALA125" s="431"/>
      <c r="ALB125" s="431"/>
      <c r="ALC125" s="431"/>
      <c r="ALD125" s="431"/>
      <c r="ALE125" s="431"/>
      <c r="ALF125" s="431"/>
      <c r="ALG125" s="431"/>
      <c r="ALH125" s="431"/>
      <c r="ALI125" s="431"/>
      <c r="ALJ125" s="431"/>
      <c r="ALK125" s="431"/>
      <c r="ALL125" s="431"/>
      <c r="ALM125" s="431"/>
      <c r="ALN125" s="431"/>
      <c r="ALO125" s="431"/>
      <c r="ALP125" s="431"/>
      <c r="ALQ125" s="431"/>
      <c r="ALR125" s="431"/>
      <c r="ALS125" s="431"/>
      <c r="ALT125" s="431"/>
      <c r="ALU125" s="431"/>
      <c r="ALV125" s="431"/>
      <c r="ALW125" s="431"/>
      <c r="ALX125" s="431"/>
      <c r="ALY125" s="431"/>
      <c r="ALZ125" s="431"/>
      <c r="AMA125" s="431"/>
      <c r="AMB125" s="431"/>
      <c r="AMC125" s="431"/>
      <c r="AMD125" s="431"/>
      <c r="AME125" s="431"/>
      <c r="AMF125" s="431"/>
      <c r="AMG125" s="431"/>
      <c r="AMH125" s="431"/>
      <c r="AMI125" s="431"/>
      <c r="AMJ125" s="431"/>
      <c r="AMK125" s="431"/>
      <c r="AML125" s="431"/>
      <c r="AMM125" s="431"/>
      <c r="AMN125" s="431"/>
      <c r="AMO125" s="431"/>
      <c r="AMP125" s="431"/>
      <c r="AMQ125" s="431"/>
      <c r="AMR125" s="431"/>
      <c r="AMS125" s="431"/>
      <c r="AMT125" s="431"/>
      <c r="AMU125" s="431"/>
      <c r="AMV125" s="431"/>
      <c r="AMW125" s="431"/>
      <c r="AMX125" s="431"/>
      <c r="AMY125" s="431"/>
      <c r="AMZ125" s="431"/>
      <c r="ANA125" s="431"/>
      <c r="ANB125" s="431"/>
      <c r="ANC125" s="431"/>
      <c r="AND125" s="431"/>
      <c r="ANE125" s="431"/>
      <c r="ANF125" s="431"/>
      <c r="ANG125" s="431"/>
      <c r="ANH125" s="431"/>
      <c r="ANI125" s="431"/>
      <c r="ANJ125" s="431"/>
      <c r="ANK125" s="431"/>
      <c r="ANL125" s="431"/>
      <c r="ANM125" s="431"/>
      <c r="ANN125" s="431"/>
      <c r="ANO125" s="431"/>
      <c r="ANP125" s="431"/>
      <c r="ANQ125" s="431"/>
      <c r="ANR125" s="431"/>
      <c r="ANS125" s="431"/>
      <c r="ANT125" s="431"/>
      <c r="ANU125" s="431"/>
      <c r="ANV125" s="431"/>
      <c r="ANW125" s="431"/>
      <c r="ANX125" s="431"/>
      <c r="ANY125" s="431"/>
      <c r="ANZ125" s="431"/>
      <c r="AOA125" s="431"/>
      <c r="AOB125" s="431"/>
      <c r="AOC125" s="431"/>
      <c r="AOD125" s="431"/>
      <c r="AOE125" s="431"/>
      <c r="AOF125" s="431"/>
      <c r="AOG125" s="431"/>
      <c r="AOH125" s="431"/>
      <c r="AOI125" s="431"/>
      <c r="AOJ125" s="431"/>
      <c r="AOK125" s="431"/>
      <c r="AOL125" s="431"/>
      <c r="AOM125" s="431"/>
      <c r="AON125" s="431"/>
      <c r="AOO125" s="431"/>
      <c r="AOP125" s="431"/>
      <c r="AOQ125" s="431"/>
      <c r="AOR125" s="431"/>
      <c r="AOS125" s="431"/>
      <c r="AOT125" s="431"/>
      <c r="AOU125" s="431"/>
      <c r="AOV125" s="431"/>
      <c r="AOW125" s="431"/>
      <c r="AOX125" s="431"/>
      <c r="AOY125" s="431"/>
      <c r="AOZ125" s="431"/>
      <c r="APA125" s="431"/>
      <c r="APB125" s="431"/>
      <c r="APC125" s="431"/>
      <c r="APD125" s="431"/>
      <c r="APE125" s="431"/>
      <c r="APF125" s="431"/>
      <c r="APG125" s="431"/>
      <c r="APH125" s="431"/>
      <c r="API125" s="431"/>
      <c r="APJ125" s="431"/>
      <c r="APK125" s="431"/>
      <c r="APL125" s="431"/>
      <c r="APM125" s="431"/>
      <c r="APN125" s="431"/>
      <c r="APO125" s="431"/>
      <c r="APP125" s="431"/>
      <c r="APQ125" s="431"/>
      <c r="APR125" s="431"/>
      <c r="APS125" s="431"/>
      <c r="APT125" s="431"/>
      <c r="APU125" s="431"/>
      <c r="APV125" s="431"/>
      <c r="APW125" s="431"/>
      <c r="APX125" s="431"/>
      <c r="APY125" s="431"/>
      <c r="APZ125" s="431"/>
      <c r="AQA125" s="431"/>
      <c r="AQB125" s="431"/>
      <c r="AQC125" s="431"/>
      <c r="AQD125" s="431"/>
      <c r="AQE125" s="431"/>
      <c r="AQF125" s="431"/>
      <c r="AQG125" s="431"/>
      <c r="AQH125" s="431"/>
      <c r="AQI125" s="431"/>
      <c r="AQJ125" s="431"/>
      <c r="AQK125" s="431"/>
      <c r="AQL125" s="431"/>
      <c r="AQM125" s="431"/>
      <c r="AQN125" s="431"/>
      <c r="AQO125" s="431"/>
      <c r="AQP125" s="431"/>
      <c r="AQQ125" s="431"/>
      <c r="AQR125" s="431"/>
      <c r="AQS125" s="431"/>
      <c r="AQT125" s="431"/>
      <c r="AQU125" s="431"/>
      <c r="AQV125" s="431"/>
      <c r="AQW125" s="431"/>
      <c r="AQX125" s="431"/>
      <c r="AQY125" s="431"/>
      <c r="AQZ125" s="431"/>
      <c r="ARA125" s="431"/>
      <c r="ARB125" s="431"/>
      <c r="ARC125" s="431"/>
      <c r="ARD125" s="431"/>
      <c r="ARE125" s="431"/>
      <c r="ARF125" s="431"/>
      <c r="ARG125" s="431"/>
      <c r="ARH125" s="431"/>
      <c r="ARI125" s="431"/>
      <c r="ARJ125" s="431"/>
      <c r="ARK125" s="431"/>
      <c r="ARL125" s="431"/>
      <c r="ARM125" s="431"/>
      <c r="ARN125" s="431"/>
      <c r="ARO125" s="431"/>
      <c r="ARP125" s="431"/>
      <c r="ARQ125" s="431"/>
      <c r="ARR125" s="431"/>
      <c r="ARS125" s="431"/>
      <c r="ART125" s="431"/>
      <c r="ARU125" s="431"/>
      <c r="ARV125" s="431"/>
      <c r="ARW125" s="431"/>
      <c r="ARX125" s="431"/>
      <c r="ARY125" s="431"/>
      <c r="ARZ125" s="431"/>
      <c r="ASA125" s="431"/>
      <c r="ASB125" s="431"/>
      <c r="ASC125" s="431"/>
      <c r="ASD125" s="431"/>
      <c r="ASE125" s="431"/>
      <c r="ASF125" s="431"/>
      <c r="ASG125" s="431"/>
      <c r="ASH125" s="431"/>
      <c r="ASI125" s="431"/>
      <c r="ASJ125" s="431"/>
      <c r="ASK125" s="431"/>
      <c r="ASL125" s="431"/>
      <c r="ASM125" s="431"/>
      <c r="ASN125" s="431"/>
      <c r="ASO125" s="431"/>
      <c r="ASP125" s="431"/>
      <c r="ASQ125" s="431"/>
      <c r="ASR125" s="431"/>
      <c r="ASS125" s="431"/>
      <c r="AST125" s="431"/>
      <c r="ASU125" s="431"/>
      <c r="ASV125" s="431"/>
      <c r="ASW125" s="431"/>
      <c r="ASX125" s="431"/>
      <c r="ASY125" s="431"/>
      <c r="ASZ125" s="431"/>
      <c r="ATA125" s="431"/>
      <c r="ATB125" s="431"/>
      <c r="ATC125" s="431"/>
      <c r="ATD125" s="431"/>
      <c r="ATE125" s="431"/>
      <c r="ATF125" s="431"/>
      <c r="ATG125" s="431"/>
      <c r="ATH125" s="431"/>
      <c r="ATI125" s="431"/>
      <c r="ATJ125" s="431"/>
      <c r="ATK125" s="431"/>
      <c r="ATL125" s="431"/>
      <c r="ATM125" s="431"/>
      <c r="ATN125" s="431"/>
      <c r="ATO125" s="431"/>
      <c r="ATP125" s="431"/>
      <c r="ATQ125" s="431"/>
      <c r="ATR125" s="431"/>
      <c r="ATS125" s="431"/>
      <c r="ATT125" s="431"/>
      <c r="ATU125" s="431"/>
      <c r="ATV125" s="431"/>
      <c r="ATW125" s="431"/>
      <c r="ATX125" s="431"/>
      <c r="ATY125" s="431"/>
      <c r="ATZ125" s="431"/>
      <c r="AUA125" s="431"/>
      <c r="AUB125" s="431"/>
      <c r="AUC125" s="431"/>
      <c r="AUD125" s="431"/>
      <c r="AUE125" s="431"/>
      <c r="AUF125" s="431"/>
      <c r="AUG125" s="431"/>
      <c r="AUH125" s="431"/>
      <c r="AUI125" s="431"/>
      <c r="AUJ125" s="431"/>
      <c r="AUK125" s="431"/>
      <c r="AUL125" s="431"/>
      <c r="AUM125" s="431"/>
      <c r="AUN125" s="431"/>
      <c r="AUO125" s="431"/>
      <c r="AUP125" s="431"/>
      <c r="AUQ125" s="431"/>
      <c r="AUR125" s="431"/>
      <c r="AUS125" s="431"/>
      <c r="AUT125" s="431"/>
      <c r="AUU125" s="431"/>
      <c r="AUV125" s="431"/>
      <c r="AUW125" s="431"/>
      <c r="AUX125" s="431"/>
      <c r="AUY125" s="431"/>
      <c r="AUZ125" s="431"/>
      <c r="AVA125" s="431"/>
      <c r="AVB125" s="431"/>
      <c r="AVC125" s="431"/>
      <c r="AVD125" s="431"/>
      <c r="AVE125" s="431"/>
      <c r="AVF125" s="431"/>
      <c r="AVG125" s="431"/>
      <c r="AVH125" s="431"/>
      <c r="AVI125" s="431"/>
      <c r="AVJ125" s="431"/>
      <c r="AVK125" s="431"/>
      <c r="AVL125" s="431"/>
      <c r="AVM125" s="431"/>
      <c r="AVN125" s="431"/>
      <c r="AVO125" s="431"/>
      <c r="AVP125" s="431"/>
      <c r="AVQ125" s="431"/>
      <c r="AVR125" s="431"/>
      <c r="AVS125" s="431"/>
      <c r="AVT125" s="431"/>
      <c r="AVU125" s="431"/>
      <c r="AVV125" s="431"/>
      <c r="AVW125" s="431"/>
      <c r="AVX125" s="431"/>
      <c r="AVY125" s="431"/>
      <c r="AVZ125" s="431"/>
      <c r="AWA125" s="431"/>
      <c r="AWB125" s="431"/>
      <c r="AWC125" s="431"/>
      <c r="AWD125" s="431"/>
      <c r="AWE125" s="431"/>
      <c r="AWF125" s="431"/>
      <c r="AWG125" s="431"/>
      <c r="AWH125" s="431"/>
      <c r="AWI125" s="431"/>
      <c r="AWJ125" s="431"/>
      <c r="AWK125" s="431"/>
      <c r="AWL125" s="431"/>
      <c r="AWM125" s="431"/>
      <c r="AWN125" s="431"/>
      <c r="AWO125" s="431"/>
      <c r="AWP125" s="431"/>
      <c r="AWQ125" s="431"/>
      <c r="AWR125" s="431"/>
      <c r="AWS125" s="431"/>
      <c r="AWT125" s="431"/>
      <c r="AWU125" s="431"/>
      <c r="AWV125" s="431"/>
      <c r="AWW125" s="431"/>
      <c r="AWX125" s="431"/>
      <c r="AWY125" s="431"/>
      <c r="AWZ125" s="431"/>
      <c r="AXA125" s="431"/>
      <c r="AXB125" s="431"/>
      <c r="AXC125" s="431"/>
      <c r="AXD125" s="431"/>
      <c r="AXE125" s="431"/>
      <c r="AXF125" s="431"/>
      <c r="AXG125" s="431"/>
      <c r="AXH125" s="431"/>
      <c r="AXI125" s="431"/>
      <c r="AXJ125" s="431"/>
      <c r="AXK125" s="431"/>
      <c r="AXL125" s="431"/>
      <c r="AXM125" s="431"/>
      <c r="AXN125" s="431"/>
      <c r="AXO125" s="431"/>
      <c r="AXP125" s="431"/>
      <c r="AXQ125" s="431"/>
      <c r="AXR125" s="431"/>
      <c r="AXS125" s="431"/>
      <c r="AXT125" s="431"/>
      <c r="AXU125" s="431"/>
      <c r="AXV125" s="431"/>
      <c r="AXW125" s="431"/>
      <c r="AXX125" s="431"/>
      <c r="AXY125" s="431"/>
      <c r="AXZ125" s="431"/>
      <c r="AYA125" s="431"/>
      <c r="AYB125" s="431"/>
      <c r="AYC125" s="431"/>
      <c r="AYD125" s="431"/>
      <c r="AYE125" s="431"/>
      <c r="AYF125" s="431"/>
      <c r="AYG125" s="431"/>
      <c r="AYH125" s="431"/>
      <c r="AYI125" s="431"/>
      <c r="AYJ125" s="431"/>
      <c r="AYK125" s="431"/>
      <c r="AYL125" s="431"/>
      <c r="AYM125" s="431"/>
      <c r="AYN125" s="431"/>
      <c r="AYO125" s="431"/>
      <c r="AYP125" s="431"/>
      <c r="AYQ125" s="431"/>
      <c r="AYR125" s="431"/>
      <c r="AYS125" s="431"/>
      <c r="AYT125" s="431"/>
      <c r="AYU125" s="431"/>
      <c r="AYV125" s="431"/>
      <c r="AYW125" s="431"/>
      <c r="AYX125" s="431"/>
      <c r="AYY125" s="431"/>
      <c r="AYZ125" s="431"/>
      <c r="AZA125" s="431"/>
      <c r="AZB125" s="431"/>
      <c r="AZC125" s="431"/>
      <c r="AZD125" s="431"/>
      <c r="AZE125" s="431"/>
      <c r="AZF125" s="431"/>
      <c r="AZG125" s="431"/>
      <c r="AZH125" s="431"/>
      <c r="AZI125" s="431"/>
      <c r="AZJ125" s="431"/>
      <c r="AZK125" s="431"/>
      <c r="AZL125" s="431"/>
      <c r="AZM125" s="431"/>
      <c r="AZN125" s="431"/>
      <c r="AZO125" s="431"/>
      <c r="AZP125" s="431"/>
      <c r="AZQ125" s="431"/>
      <c r="AZR125" s="431"/>
      <c r="AZS125" s="431"/>
      <c r="AZT125" s="431"/>
      <c r="AZU125" s="431"/>
      <c r="AZV125" s="431"/>
      <c r="AZW125" s="431"/>
      <c r="AZX125" s="431"/>
      <c r="AZY125" s="431"/>
      <c r="AZZ125" s="431"/>
      <c r="BAA125" s="431"/>
      <c r="BAB125" s="431"/>
      <c r="BAC125" s="431"/>
      <c r="BAD125" s="431"/>
      <c r="BAE125" s="431"/>
      <c r="BAF125" s="431"/>
      <c r="BAG125" s="431"/>
      <c r="BAH125" s="431"/>
      <c r="BAI125" s="431"/>
      <c r="BAJ125" s="431"/>
      <c r="BAK125" s="431"/>
      <c r="BAL125" s="431"/>
      <c r="BAM125" s="431"/>
      <c r="BAN125" s="431"/>
      <c r="BAO125" s="431"/>
      <c r="BAP125" s="431"/>
      <c r="BAQ125" s="431"/>
      <c r="BAR125" s="431"/>
      <c r="BAS125" s="431"/>
      <c r="BAT125" s="431"/>
      <c r="BAU125" s="431"/>
      <c r="BAV125" s="431"/>
      <c r="BAW125" s="431"/>
      <c r="BAX125" s="431"/>
      <c r="BAY125" s="431"/>
      <c r="BAZ125" s="431"/>
      <c r="BBA125" s="431"/>
      <c r="BBB125" s="431"/>
      <c r="BBC125" s="431"/>
      <c r="BBD125" s="431"/>
      <c r="BBE125" s="431"/>
      <c r="BBF125" s="431"/>
      <c r="BBG125" s="431"/>
      <c r="BBH125" s="431"/>
      <c r="BBI125" s="431"/>
      <c r="BBJ125" s="431"/>
      <c r="BBK125" s="431"/>
      <c r="BBL125" s="431"/>
      <c r="BBM125" s="431"/>
      <c r="BBN125" s="431"/>
      <c r="BBO125" s="431"/>
      <c r="BBP125" s="431"/>
      <c r="BBQ125" s="431"/>
      <c r="BBR125" s="431"/>
      <c r="BBS125" s="431"/>
      <c r="BBT125" s="431"/>
      <c r="BBU125" s="431"/>
      <c r="BBV125" s="431"/>
      <c r="BBW125" s="431"/>
      <c r="BBX125" s="431"/>
      <c r="BBY125" s="431"/>
      <c r="BBZ125" s="431"/>
      <c r="BCA125" s="431"/>
      <c r="BCB125" s="431"/>
      <c r="BCC125" s="431"/>
      <c r="BCD125" s="431"/>
      <c r="BCE125" s="431"/>
      <c r="BCF125" s="431"/>
      <c r="BCG125" s="431"/>
      <c r="BCH125" s="431"/>
      <c r="BCI125" s="431"/>
      <c r="BCJ125" s="431"/>
      <c r="BCK125" s="431"/>
      <c r="BCL125" s="431"/>
      <c r="BCM125" s="431"/>
      <c r="BCN125" s="431"/>
      <c r="BCO125" s="431"/>
      <c r="BCP125" s="431"/>
      <c r="BCQ125" s="431"/>
      <c r="BCR125" s="431"/>
      <c r="BCS125" s="431"/>
      <c r="BCT125" s="431"/>
      <c r="BCU125" s="431"/>
      <c r="BCV125" s="431"/>
      <c r="BCW125" s="431"/>
      <c r="BCX125" s="431"/>
      <c r="BCY125" s="431"/>
      <c r="BCZ125" s="431"/>
      <c r="BDA125" s="431"/>
      <c r="BDB125" s="431"/>
      <c r="BDC125" s="431"/>
      <c r="BDD125" s="431"/>
      <c r="BDE125" s="431"/>
      <c r="BDF125" s="431"/>
      <c r="BDG125" s="431"/>
      <c r="BDH125" s="431"/>
      <c r="BDI125" s="431"/>
      <c r="BDJ125" s="431"/>
      <c r="BDK125" s="431"/>
      <c r="BDL125" s="431"/>
      <c r="BDM125" s="431"/>
      <c r="BDN125" s="431"/>
      <c r="BDO125" s="431"/>
      <c r="BDP125" s="431"/>
      <c r="BDQ125" s="431"/>
      <c r="BDR125" s="431"/>
      <c r="BDS125" s="431"/>
      <c r="BDT125" s="431"/>
      <c r="BDU125" s="431"/>
      <c r="BDV125" s="431"/>
      <c r="BDW125" s="431"/>
      <c r="BDX125" s="431"/>
      <c r="BDY125" s="431"/>
      <c r="BDZ125" s="431"/>
      <c r="BEA125" s="431"/>
      <c r="BEB125" s="431"/>
      <c r="BEC125" s="431"/>
      <c r="BED125" s="431"/>
      <c r="BEE125" s="431"/>
      <c r="BEF125" s="431"/>
      <c r="BEG125" s="431"/>
      <c r="BEH125" s="431"/>
      <c r="BEI125" s="431"/>
      <c r="BEJ125" s="431"/>
      <c r="BEK125" s="431"/>
      <c r="BEL125" s="431"/>
      <c r="BEM125" s="431"/>
      <c r="BEN125" s="431"/>
      <c r="BEO125" s="431"/>
      <c r="BEP125" s="431"/>
      <c r="BEQ125" s="431"/>
      <c r="BER125" s="431"/>
      <c r="BES125" s="431"/>
      <c r="BET125" s="431"/>
      <c r="BEU125" s="431"/>
      <c r="BEV125" s="431"/>
      <c r="BEW125" s="431"/>
      <c r="BEX125" s="431"/>
      <c r="BEY125" s="431"/>
      <c r="BEZ125" s="431"/>
      <c r="BFA125" s="431"/>
      <c r="BFB125" s="431"/>
      <c r="BFC125" s="431"/>
      <c r="BFD125" s="431"/>
      <c r="BFE125" s="431"/>
      <c r="BFF125" s="431"/>
      <c r="BFG125" s="431"/>
      <c r="BFH125" s="431"/>
      <c r="BFI125" s="431"/>
      <c r="BFJ125" s="431"/>
      <c r="BFK125" s="431"/>
      <c r="BFL125" s="431"/>
      <c r="BFM125" s="431"/>
      <c r="BFN125" s="431"/>
      <c r="BFO125" s="431"/>
      <c r="BFP125" s="431"/>
      <c r="BFQ125" s="431"/>
      <c r="BFR125" s="431"/>
      <c r="BFS125" s="431"/>
      <c r="BFT125" s="431"/>
      <c r="BFU125" s="431"/>
      <c r="BFV125" s="431"/>
      <c r="BFW125" s="431"/>
      <c r="BFX125" s="431"/>
      <c r="BFY125" s="431"/>
      <c r="BFZ125" s="431"/>
      <c r="BGA125" s="431"/>
      <c r="BGB125" s="431"/>
      <c r="BGC125" s="431"/>
      <c r="BGD125" s="431"/>
      <c r="BGE125" s="431"/>
      <c r="BGF125" s="431"/>
      <c r="BGG125" s="431"/>
      <c r="BGH125" s="431"/>
      <c r="BGI125" s="431"/>
      <c r="BGJ125" s="431"/>
      <c r="BGK125" s="431"/>
      <c r="BGL125" s="431"/>
      <c r="BGM125" s="431"/>
      <c r="BGN125" s="431"/>
      <c r="BGO125" s="431"/>
      <c r="BGP125" s="431"/>
      <c r="BGQ125" s="431"/>
      <c r="BGR125" s="431"/>
      <c r="BGS125" s="431"/>
      <c r="BGT125" s="431"/>
      <c r="BGU125" s="431"/>
      <c r="BGV125" s="431"/>
      <c r="BGW125" s="431"/>
      <c r="BGX125" s="431"/>
      <c r="BGY125" s="431"/>
      <c r="BGZ125" s="431"/>
      <c r="BHA125" s="431"/>
      <c r="BHB125" s="431"/>
      <c r="BHC125" s="431"/>
      <c r="BHD125" s="431"/>
      <c r="BHE125" s="431"/>
      <c r="BHF125" s="431"/>
      <c r="BHG125" s="431"/>
      <c r="BHH125" s="431"/>
      <c r="BHI125" s="431"/>
      <c r="BHJ125" s="431"/>
      <c r="BHK125" s="431"/>
      <c r="BHL125" s="431"/>
      <c r="BHM125" s="431"/>
      <c r="BHN125" s="431"/>
      <c r="BHO125" s="431"/>
      <c r="BHP125" s="431"/>
      <c r="BHQ125" s="431"/>
      <c r="BHR125" s="431"/>
      <c r="BHS125" s="431"/>
      <c r="BHT125" s="431"/>
      <c r="BHU125" s="431"/>
      <c r="BHV125" s="431"/>
      <c r="BHW125" s="431"/>
      <c r="BHX125" s="431"/>
      <c r="BHY125" s="431"/>
      <c r="BHZ125" s="431"/>
      <c r="BIA125" s="431"/>
      <c r="BIB125" s="431"/>
      <c r="BIC125" s="431"/>
      <c r="BID125" s="431"/>
      <c r="BIE125" s="431"/>
      <c r="BIF125" s="431"/>
      <c r="BIG125" s="431"/>
      <c r="BIH125" s="431"/>
      <c r="BII125" s="431"/>
      <c r="BIJ125" s="431"/>
      <c r="BIK125" s="431"/>
      <c r="BIL125" s="431"/>
      <c r="BIM125" s="431"/>
      <c r="BIN125" s="431"/>
      <c r="BIO125" s="431"/>
      <c r="BIP125" s="431"/>
      <c r="BIQ125" s="431"/>
      <c r="BIR125" s="431"/>
      <c r="BIS125" s="431"/>
      <c r="BIT125" s="431"/>
      <c r="BIU125" s="431"/>
      <c r="BIV125" s="431"/>
      <c r="BIW125" s="431"/>
      <c r="BIX125" s="431"/>
      <c r="BIY125" s="431"/>
      <c r="BIZ125" s="431"/>
      <c r="BJA125" s="431"/>
      <c r="BJB125" s="431"/>
      <c r="BJC125" s="431"/>
      <c r="BJD125" s="431"/>
      <c r="BJE125" s="431"/>
      <c r="BJF125" s="431"/>
      <c r="BJG125" s="431"/>
      <c r="BJH125" s="431"/>
      <c r="BJI125" s="431"/>
      <c r="BJJ125" s="431"/>
      <c r="BJK125" s="431"/>
      <c r="BJL125" s="431"/>
      <c r="BJM125" s="431"/>
      <c r="BJN125" s="431"/>
      <c r="BJO125" s="431"/>
      <c r="BJP125" s="431"/>
      <c r="BJQ125" s="431"/>
      <c r="BJR125" s="431"/>
      <c r="BJS125" s="431"/>
      <c r="BJT125" s="431"/>
      <c r="BJU125" s="431"/>
      <c r="BJV125" s="431"/>
      <c r="BJW125" s="431"/>
      <c r="BJX125" s="431"/>
      <c r="BJY125" s="431"/>
      <c r="BJZ125" s="431"/>
      <c r="BKA125" s="431"/>
      <c r="BKB125" s="431"/>
      <c r="BKC125" s="431"/>
      <c r="BKD125" s="431"/>
      <c r="BKE125" s="431"/>
      <c r="BKF125" s="431"/>
      <c r="BKG125" s="431"/>
      <c r="BKH125" s="431"/>
      <c r="BKI125" s="431"/>
      <c r="BKJ125" s="431"/>
      <c r="BKK125" s="431"/>
      <c r="BKL125" s="431"/>
      <c r="BKM125" s="431"/>
      <c r="BKN125" s="431"/>
      <c r="BKO125" s="431"/>
      <c r="BKP125" s="431"/>
      <c r="BKQ125" s="431"/>
      <c r="BKR125" s="431"/>
      <c r="BKS125" s="431"/>
      <c r="BKT125" s="431"/>
      <c r="BKU125" s="431"/>
      <c r="BKV125" s="431"/>
      <c r="BKW125" s="431"/>
      <c r="BKX125" s="431"/>
      <c r="BKY125" s="431"/>
      <c r="BKZ125" s="431"/>
      <c r="BLA125" s="431"/>
      <c r="BLB125" s="431"/>
      <c r="BLC125" s="431"/>
      <c r="BLD125" s="431"/>
      <c r="BLE125" s="431"/>
      <c r="BLF125" s="431"/>
      <c r="BLG125" s="431"/>
      <c r="BLH125" s="431"/>
      <c r="BLI125" s="431"/>
      <c r="BLJ125" s="431"/>
      <c r="BLK125" s="431"/>
      <c r="BLL125" s="431"/>
      <c r="BLM125" s="431"/>
      <c r="BLN125" s="431"/>
      <c r="BLO125" s="431"/>
      <c r="BLP125" s="431"/>
      <c r="BLQ125" s="431"/>
      <c r="BLR125" s="431"/>
      <c r="BLS125" s="431"/>
      <c r="BLT125" s="431"/>
      <c r="BLU125" s="431"/>
      <c r="BLV125" s="431"/>
      <c r="BLW125" s="431"/>
      <c r="BLX125" s="431"/>
      <c r="BLY125" s="431"/>
      <c r="BLZ125" s="431"/>
      <c r="BMA125" s="431"/>
      <c r="BMB125" s="431"/>
      <c r="BMC125" s="431"/>
      <c r="BMD125" s="431"/>
      <c r="BME125" s="431"/>
      <c r="BMF125" s="431"/>
      <c r="BMG125" s="431"/>
      <c r="BMH125" s="431"/>
      <c r="BMI125" s="431"/>
      <c r="BMJ125" s="431"/>
      <c r="BMK125" s="431"/>
      <c r="BML125" s="431"/>
      <c r="BMM125" s="431"/>
      <c r="BMN125" s="431"/>
      <c r="BMO125" s="431"/>
      <c r="BMP125" s="431"/>
      <c r="BMQ125" s="431"/>
      <c r="BMR125" s="431"/>
      <c r="BMS125" s="431"/>
      <c r="BMT125" s="431"/>
      <c r="BMU125" s="431"/>
      <c r="BMV125" s="431"/>
      <c r="BMW125" s="431"/>
      <c r="BMX125" s="431"/>
      <c r="BMY125" s="431"/>
      <c r="BMZ125" s="431"/>
      <c r="BNA125" s="431"/>
      <c r="BNB125" s="431"/>
      <c r="BNC125" s="431"/>
      <c r="BND125" s="431"/>
      <c r="BNE125" s="431"/>
      <c r="BNF125" s="431"/>
      <c r="BNG125" s="431"/>
      <c r="BNH125" s="431"/>
      <c r="BNI125" s="431"/>
      <c r="BNJ125" s="431"/>
      <c r="BNK125" s="431"/>
      <c r="BNL125" s="431"/>
      <c r="BNM125" s="431"/>
      <c r="BNN125" s="431"/>
      <c r="BNO125" s="431"/>
      <c r="BNP125" s="431"/>
      <c r="BNQ125" s="431"/>
      <c r="BNR125" s="431"/>
      <c r="BNS125" s="431"/>
      <c r="BNT125" s="431"/>
      <c r="BNU125" s="431"/>
      <c r="BNV125" s="431"/>
      <c r="BNW125" s="431"/>
      <c r="BNX125" s="431"/>
      <c r="BNY125" s="431"/>
      <c r="BNZ125" s="431"/>
      <c r="BOA125" s="431"/>
      <c r="BOB125" s="431"/>
      <c r="BOC125" s="431"/>
      <c r="BOD125" s="431"/>
      <c r="BOE125" s="431"/>
      <c r="BOF125" s="431"/>
      <c r="BOG125" s="431"/>
      <c r="BOH125" s="431"/>
      <c r="BOI125" s="431"/>
      <c r="BOJ125" s="431"/>
      <c r="BOK125" s="431"/>
      <c r="BOL125" s="431"/>
      <c r="BOM125" s="431"/>
      <c r="BON125" s="431"/>
      <c r="BOO125" s="431"/>
      <c r="BOP125" s="431"/>
      <c r="BOQ125" s="431"/>
      <c r="BOR125" s="431"/>
      <c r="BOS125" s="431"/>
      <c r="BOT125" s="431"/>
      <c r="BOU125" s="431"/>
      <c r="BOV125" s="431"/>
      <c r="BOW125" s="431"/>
      <c r="BOX125" s="431"/>
      <c r="BOY125" s="431"/>
      <c r="BOZ125" s="431"/>
      <c r="BPA125" s="431"/>
      <c r="BPB125" s="431"/>
      <c r="BPC125" s="431"/>
      <c r="BPD125" s="431"/>
      <c r="BPE125" s="431"/>
      <c r="BPF125" s="431"/>
      <c r="BPG125" s="431"/>
      <c r="BPH125" s="431"/>
      <c r="BPI125" s="431"/>
      <c r="BPJ125" s="431"/>
      <c r="BPK125" s="431"/>
      <c r="BPL125" s="431"/>
      <c r="BPM125" s="431"/>
      <c r="BPN125" s="431"/>
      <c r="BPO125" s="431"/>
      <c r="BPP125" s="431"/>
      <c r="BPQ125" s="431"/>
      <c r="BPR125" s="431"/>
      <c r="BPS125" s="431"/>
      <c r="BPT125" s="431"/>
      <c r="BPU125" s="431"/>
      <c r="BPV125" s="431"/>
      <c r="BPW125" s="431"/>
      <c r="BPX125" s="431"/>
      <c r="BPY125" s="431"/>
      <c r="BPZ125" s="431"/>
      <c r="BQA125" s="431"/>
      <c r="BQB125" s="431"/>
      <c r="BQC125" s="431"/>
      <c r="BQD125" s="431"/>
      <c r="BQE125" s="431"/>
      <c r="BQF125" s="431"/>
      <c r="BQG125" s="431"/>
      <c r="BQH125" s="431"/>
      <c r="BQI125" s="431"/>
      <c r="BQJ125" s="431"/>
      <c r="BQK125" s="431"/>
      <c r="BQL125" s="431"/>
      <c r="BQM125" s="431"/>
      <c r="BQN125" s="431"/>
      <c r="BQO125" s="431"/>
      <c r="BQP125" s="431"/>
      <c r="BQQ125" s="431"/>
      <c r="BQR125" s="431"/>
      <c r="BQS125" s="431"/>
      <c r="BQT125" s="431"/>
      <c r="BQU125" s="431"/>
      <c r="BQV125" s="431"/>
      <c r="BQW125" s="431"/>
      <c r="BQX125" s="431"/>
      <c r="BQY125" s="431"/>
      <c r="BQZ125" s="431"/>
      <c r="BRA125" s="431"/>
      <c r="BRB125" s="431"/>
      <c r="BRC125" s="431"/>
      <c r="BRD125" s="431"/>
      <c r="BRE125" s="431"/>
      <c r="BRF125" s="431"/>
      <c r="BRG125" s="431"/>
      <c r="BRH125" s="431"/>
      <c r="BRI125" s="431"/>
      <c r="BRJ125" s="431"/>
      <c r="BRK125" s="431"/>
      <c r="BRL125" s="431"/>
      <c r="BRM125" s="431"/>
      <c r="BRN125" s="431"/>
      <c r="BRO125" s="431"/>
      <c r="BRP125" s="431"/>
      <c r="BRQ125" s="431"/>
      <c r="BRR125" s="431"/>
      <c r="BRS125" s="431"/>
      <c r="BRT125" s="431"/>
      <c r="BRU125" s="431"/>
    </row>
    <row r="126" spans="1:1841" ht="29.25" customHeight="1" x14ac:dyDescent="0.3">
      <c r="A126" s="792"/>
      <c r="B126" s="476">
        <v>11</v>
      </c>
      <c r="C126" s="476" t="s">
        <v>154</v>
      </c>
      <c r="D126" s="465">
        <f t="shared" si="52"/>
        <v>59182897.916666701</v>
      </c>
      <c r="E126" s="477">
        <v>1</v>
      </c>
      <c r="F126" s="464">
        <v>0</v>
      </c>
      <c r="G126" s="464">
        <v>0</v>
      </c>
      <c r="H126" s="464">
        <f t="shared" si="53"/>
        <v>0</v>
      </c>
      <c r="I126" s="477">
        <v>0</v>
      </c>
      <c r="J126" s="478">
        <v>0</v>
      </c>
      <c r="K126" s="464">
        <v>0</v>
      </c>
      <c r="L126" s="479"/>
      <c r="M126" s="476"/>
      <c r="N126" s="478"/>
      <c r="O126" s="476"/>
      <c r="P126" s="478"/>
      <c r="Q126" s="476"/>
      <c r="R126" s="478"/>
      <c r="S126" s="476"/>
      <c r="T126" s="478"/>
      <c r="U126" s="476"/>
      <c r="V126" s="478"/>
      <c r="W126" s="478"/>
      <c r="X126" s="480">
        <f t="shared" si="54"/>
        <v>0</v>
      </c>
      <c r="Y126" s="469">
        <f t="shared" si="55"/>
        <v>0</v>
      </c>
      <c r="Z126" s="480">
        <f t="shared" si="56"/>
        <v>0</v>
      </c>
      <c r="AA126" s="470">
        <f t="shared" si="57"/>
        <v>0</v>
      </c>
      <c r="AB126" s="521"/>
      <c r="AC126" s="486"/>
      <c r="AD126" s="527"/>
      <c r="AE126" s="527"/>
      <c r="AF126" s="527"/>
      <c r="AG126" s="527"/>
      <c r="AH126" s="431"/>
      <c r="AI126" s="431"/>
      <c r="AJ126" s="431"/>
      <c r="AK126" s="431"/>
      <c r="AL126" s="431"/>
      <c r="AM126" s="431"/>
      <c r="AN126" s="431"/>
      <c r="AO126" s="431"/>
      <c r="AP126" s="431"/>
      <c r="AQ126" s="431"/>
      <c r="AR126" s="431"/>
      <c r="AS126" s="431"/>
      <c r="AT126" s="431"/>
      <c r="AU126" s="431"/>
      <c r="AV126" s="431"/>
      <c r="AW126" s="431"/>
      <c r="AX126" s="431"/>
      <c r="AY126" s="431"/>
      <c r="AZ126" s="431"/>
      <c r="BA126" s="431"/>
      <c r="BB126" s="431"/>
      <c r="BC126" s="431"/>
      <c r="BD126" s="431"/>
      <c r="BE126" s="431"/>
      <c r="BF126" s="431"/>
      <c r="BG126" s="431"/>
      <c r="BH126" s="431"/>
      <c r="BI126" s="431"/>
      <c r="BJ126" s="431"/>
      <c r="BK126" s="431"/>
      <c r="BL126" s="431"/>
      <c r="BM126" s="431"/>
      <c r="BN126" s="431"/>
      <c r="BO126" s="431"/>
      <c r="BP126" s="431"/>
      <c r="BQ126" s="431"/>
      <c r="BR126" s="431"/>
      <c r="BS126" s="431"/>
      <c r="BT126" s="431"/>
      <c r="BU126" s="431"/>
      <c r="BV126" s="431"/>
      <c r="BW126" s="431"/>
      <c r="BX126" s="431"/>
      <c r="BY126" s="431"/>
      <c r="BZ126" s="431"/>
      <c r="CA126" s="431"/>
      <c r="CB126" s="431"/>
      <c r="CC126" s="431"/>
      <c r="CD126" s="431"/>
      <c r="CE126" s="431"/>
      <c r="CF126" s="431"/>
      <c r="CG126" s="431"/>
      <c r="CH126" s="431"/>
      <c r="CI126" s="431"/>
      <c r="CJ126" s="431"/>
      <c r="CK126" s="431"/>
      <c r="CL126" s="431"/>
      <c r="CM126" s="431"/>
      <c r="CN126" s="431"/>
      <c r="CO126" s="431"/>
      <c r="CP126" s="431"/>
      <c r="CQ126" s="431"/>
      <c r="CR126" s="431"/>
      <c r="CS126" s="431"/>
      <c r="CT126" s="431"/>
      <c r="CU126" s="431"/>
      <c r="CV126" s="431"/>
      <c r="CW126" s="431"/>
      <c r="CX126" s="431"/>
      <c r="CY126" s="431"/>
      <c r="CZ126" s="431"/>
      <c r="DA126" s="431"/>
      <c r="DB126" s="431"/>
      <c r="DC126" s="431"/>
      <c r="DD126" s="431"/>
      <c r="DE126" s="431"/>
      <c r="DF126" s="431"/>
      <c r="DG126" s="431"/>
      <c r="DH126" s="431"/>
      <c r="DI126" s="431"/>
      <c r="DJ126" s="431"/>
      <c r="DK126" s="431"/>
      <c r="DL126" s="431"/>
      <c r="DM126" s="431"/>
      <c r="DN126" s="431"/>
      <c r="DO126" s="431"/>
      <c r="DP126" s="431"/>
      <c r="DQ126" s="431"/>
      <c r="DR126" s="431"/>
      <c r="DS126" s="431"/>
      <c r="DT126" s="431"/>
      <c r="DU126" s="431"/>
      <c r="DV126" s="431"/>
      <c r="DW126" s="431"/>
      <c r="DX126" s="431"/>
      <c r="DY126" s="431"/>
      <c r="DZ126" s="431"/>
      <c r="EA126" s="431"/>
      <c r="EB126" s="431"/>
      <c r="EC126" s="431"/>
      <c r="ED126" s="431"/>
      <c r="EE126" s="431"/>
      <c r="EF126" s="431"/>
      <c r="EG126" s="431"/>
      <c r="EH126" s="431"/>
      <c r="EI126" s="431"/>
      <c r="EJ126" s="431"/>
      <c r="EK126" s="431"/>
      <c r="EL126" s="431"/>
      <c r="EM126" s="431"/>
      <c r="EN126" s="431"/>
      <c r="EO126" s="431"/>
      <c r="EP126" s="431"/>
      <c r="EQ126" s="431"/>
      <c r="ER126" s="431"/>
      <c r="ES126" s="431"/>
      <c r="ET126" s="431"/>
      <c r="EU126" s="431"/>
      <c r="EV126" s="431"/>
      <c r="EW126" s="431"/>
      <c r="EX126" s="431"/>
      <c r="EY126" s="431"/>
      <c r="EZ126" s="431"/>
      <c r="FA126" s="431"/>
      <c r="FB126" s="431"/>
      <c r="FC126" s="431"/>
      <c r="FD126" s="431"/>
      <c r="FE126" s="431"/>
      <c r="FF126" s="431"/>
      <c r="FG126" s="431"/>
      <c r="FH126" s="431"/>
      <c r="FI126" s="431"/>
      <c r="FJ126" s="431"/>
      <c r="FK126" s="431"/>
      <c r="FL126" s="431"/>
      <c r="FM126" s="431"/>
      <c r="FN126" s="431"/>
      <c r="FO126" s="431"/>
      <c r="FP126" s="431"/>
      <c r="FQ126" s="431"/>
      <c r="FR126" s="431"/>
      <c r="FS126" s="431"/>
      <c r="FT126" s="431"/>
      <c r="FU126" s="431"/>
      <c r="FV126" s="431"/>
      <c r="FW126" s="431"/>
      <c r="FX126" s="431"/>
      <c r="FY126" s="431"/>
      <c r="FZ126" s="431"/>
      <c r="GA126" s="431"/>
      <c r="GB126" s="431"/>
      <c r="GC126" s="431"/>
      <c r="GD126" s="431"/>
      <c r="GE126" s="431"/>
      <c r="GF126" s="431"/>
      <c r="GG126" s="431"/>
      <c r="GH126" s="431"/>
      <c r="GI126" s="431"/>
      <c r="GJ126" s="431"/>
      <c r="GK126" s="431"/>
      <c r="GL126" s="431"/>
      <c r="GM126" s="431"/>
      <c r="GN126" s="431"/>
      <c r="GO126" s="431"/>
      <c r="GP126" s="431"/>
      <c r="GQ126" s="431"/>
      <c r="GR126" s="431"/>
      <c r="GS126" s="431"/>
      <c r="GT126" s="431"/>
      <c r="GU126" s="431"/>
      <c r="GV126" s="431"/>
      <c r="GW126" s="431"/>
      <c r="GX126" s="431"/>
      <c r="GY126" s="431"/>
      <c r="GZ126" s="431"/>
      <c r="HA126" s="431"/>
      <c r="HB126" s="431"/>
      <c r="HC126" s="431"/>
      <c r="HD126" s="431"/>
      <c r="HE126" s="431"/>
      <c r="HF126" s="431"/>
      <c r="HG126" s="431"/>
      <c r="HH126" s="431"/>
      <c r="HI126" s="431"/>
      <c r="HJ126" s="431"/>
      <c r="HK126" s="431"/>
      <c r="HL126" s="431"/>
      <c r="HM126" s="431"/>
      <c r="HN126" s="431"/>
      <c r="HO126" s="431"/>
      <c r="HP126" s="431"/>
      <c r="HQ126" s="431"/>
      <c r="HR126" s="431"/>
      <c r="HS126" s="431"/>
      <c r="HT126" s="431"/>
      <c r="HU126" s="431"/>
      <c r="HV126" s="431"/>
      <c r="HW126" s="431"/>
      <c r="HX126" s="431"/>
      <c r="HY126" s="431"/>
      <c r="HZ126" s="431"/>
      <c r="IA126" s="431"/>
      <c r="IB126" s="431"/>
      <c r="IC126" s="431"/>
      <c r="ID126" s="431"/>
      <c r="IE126" s="431"/>
      <c r="IF126" s="431"/>
      <c r="IG126" s="431"/>
      <c r="IH126" s="431"/>
      <c r="II126" s="431"/>
      <c r="IJ126" s="431"/>
      <c r="IK126" s="431"/>
      <c r="IL126" s="431"/>
      <c r="IM126" s="431"/>
      <c r="IN126" s="431"/>
      <c r="IO126" s="431"/>
      <c r="IP126" s="431"/>
      <c r="IQ126" s="431"/>
      <c r="IR126" s="431"/>
      <c r="IS126" s="431"/>
      <c r="IT126" s="431"/>
      <c r="IU126" s="431"/>
      <c r="IV126" s="431"/>
      <c r="IW126" s="431"/>
      <c r="IX126" s="431"/>
      <c r="IY126" s="431"/>
      <c r="IZ126" s="431"/>
      <c r="JA126" s="431"/>
      <c r="JB126" s="431"/>
      <c r="JC126" s="431"/>
      <c r="JD126" s="431"/>
      <c r="JE126" s="431"/>
      <c r="JF126" s="431"/>
      <c r="JG126" s="431"/>
      <c r="JH126" s="431"/>
      <c r="JI126" s="431"/>
      <c r="JJ126" s="431"/>
      <c r="JK126" s="431"/>
      <c r="JL126" s="431"/>
      <c r="JM126" s="431"/>
      <c r="JN126" s="431"/>
      <c r="JO126" s="431"/>
      <c r="JP126" s="431"/>
      <c r="JQ126" s="431"/>
      <c r="JR126" s="431"/>
      <c r="JS126" s="431"/>
      <c r="JT126" s="431"/>
      <c r="JU126" s="431"/>
      <c r="JV126" s="431"/>
      <c r="JW126" s="431"/>
      <c r="JX126" s="431"/>
      <c r="JY126" s="431"/>
      <c r="JZ126" s="431"/>
      <c r="KA126" s="431"/>
      <c r="KB126" s="431"/>
      <c r="KC126" s="431"/>
      <c r="KD126" s="431"/>
      <c r="KE126" s="431"/>
      <c r="KF126" s="431"/>
      <c r="KG126" s="431"/>
      <c r="KH126" s="431"/>
      <c r="KI126" s="431"/>
      <c r="KJ126" s="431"/>
      <c r="KK126" s="431"/>
      <c r="KL126" s="431"/>
      <c r="KM126" s="431"/>
      <c r="KN126" s="431"/>
      <c r="KO126" s="431"/>
      <c r="KP126" s="431"/>
      <c r="KQ126" s="431"/>
      <c r="KR126" s="431"/>
      <c r="KS126" s="431"/>
      <c r="KT126" s="431"/>
      <c r="KU126" s="431"/>
      <c r="KV126" s="431"/>
      <c r="KW126" s="431"/>
      <c r="KX126" s="431"/>
      <c r="KY126" s="431"/>
      <c r="KZ126" s="431"/>
      <c r="LA126" s="431"/>
      <c r="LB126" s="431"/>
      <c r="LC126" s="431"/>
      <c r="LD126" s="431"/>
      <c r="LE126" s="431"/>
      <c r="LF126" s="431"/>
      <c r="LG126" s="431"/>
      <c r="LH126" s="431"/>
      <c r="LI126" s="431"/>
      <c r="LJ126" s="431"/>
      <c r="LK126" s="431"/>
      <c r="LL126" s="431"/>
      <c r="LM126" s="431"/>
      <c r="LN126" s="431"/>
      <c r="LO126" s="431"/>
      <c r="LP126" s="431"/>
      <c r="LQ126" s="431"/>
      <c r="LR126" s="431"/>
      <c r="LS126" s="431"/>
      <c r="LT126" s="431"/>
      <c r="LU126" s="431"/>
      <c r="LV126" s="431"/>
      <c r="LW126" s="431"/>
      <c r="LX126" s="431"/>
      <c r="LY126" s="431"/>
      <c r="LZ126" s="431"/>
      <c r="MA126" s="431"/>
      <c r="MB126" s="431"/>
      <c r="MC126" s="431"/>
      <c r="MD126" s="431"/>
      <c r="ME126" s="431"/>
      <c r="MF126" s="431"/>
      <c r="MG126" s="431"/>
      <c r="MH126" s="431"/>
      <c r="MI126" s="431"/>
      <c r="MJ126" s="431"/>
      <c r="MK126" s="431"/>
      <c r="ML126" s="431"/>
      <c r="MM126" s="431"/>
      <c r="MN126" s="431"/>
      <c r="MO126" s="431"/>
      <c r="MP126" s="431"/>
      <c r="MQ126" s="431"/>
      <c r="MR126" s="431"/>
      <c r="MS126" s="431"/>
      <c r="MT126" s="431"/>
      <c r="MU126" s="431"/>
      <c r="MV126" s="431"/>
      <c r="MW126" s="431"/>
      <c r="MX126" s="431"/>
      <c r="MY126" s="431"/>
      <c r="MZ126" s="431"/>
      <c r="NA126" s="431"/>
      <c r="NB126" s="431"/>
      <c r="NC126" s="431"/>
      <c r="ND126" s="431"/>
      <c r="NE126" s="431"/>
      <c r="NF126" s="431"/>
      <c r="NG126" s="431"/>
      <c r="NH126" s="431"/>
      <c r="NI126" s="431"/>
      <c r="NJ126" s="431"/>
      <c r="NK126" s="431"/>
      <c r="NL126" s="431"/>
      <c r="NM126" s="431"/>
      <c r="NN126" s="431"/>
      <c r="NO126" s="431"/>
      <c r="NP126" s="431"/>
      <c r="NQ126" s="431"/>
      <c r="NR126" s="431"/>
      <c r="NS126" s="431"/>
      <c r="NT126" s="431"/>
      <c r="NU126" s="431"/>
      <c r="NV126" s="431"/>
      <c r="NW126" s="431"/>
      <c r="NX126" s="431"/>
      <c r="NY126" s="431"/>
      <c r="NZ126" s="431"/>
      <c r="OA126" s="431"/>
      <c r="OB126" s="431"/>
      <c r="OC126" s="431"/>
      <c r="OD126" s="431"/>
      <c r="OE126" s="431"/>
      <c r="OF126" s="431"/>
      <c r="OG126" s="431"/>
      <c r="OH126" s="431"/>
      <c r="OI126" s="431"/>
      <c r="OJ126" s="431"/>
      <c r="OK126" s="431"/>
      <c r="OL126" s="431"/>
      <c r="OM126" s="431"/>
      <c r="ON126" s="431"/>
      <c r="OO126" s="431"/>
      <c r="OP126" s="431"/>
      <c r="OQ126" s="431"/>
      <c r="OR126" s="431"/>
      <c r="OS126" s="431"/>
      <c r="OT126" s="431"/>
      <c r="OU126" s="431"/>
      <c r="OV126" s="431"/>
      <c r="OW126" s="431"/>
      <c r="OX126" s="431"/>
      <c r="OY126" s="431"/>
      <c r="OZ126" s="431"/>
      <c r="PA126" s="431"/>
      <c r="PB126" s="431"/>
      <c r="PC126" s="431"/>
      <c r="PD126" s="431"/>
      <c r="PE126" s="431"/>
      <c r="PF126" s="431"/>
      <c r="PG126" s="431"/>
      <c r="PH126" s="431"/>
      <c r="PI126" s="431"/>
      <c r="PJ126" s="431"/>
      <c r="PK126" s="431"/>
      <c r="PL126" s="431"/>
      <c r="PM126" s="431"/>
      <c r="PN126" s="431"/>
      <c r="PO126" s="431"/>
      <c r="PP126" s="431"/>
      <c r="PQ126" s="431"/>
      <c r="PR126" s="431"/>
      <c r="PS126" s="431"/>
      <c r="PT126" s="431"/>
      <c r="PU126" s="431"/>
      <c r="PV126" s="431"/>
      <c r="PW126" s="431"/>
      <c r="PX126" s="431"/>
      <c r="PY126" s="431"/>
      <c r="PZ126" s="431"/>
      <c r="QA126" s="431"/>
      <c r="QB126" s="431"/>
      <c r="QC126" s="431"/>
      <c r="QD126" s="431"/>
      <c r="QE126" s="431"/>
      <c r="QF126" s="431"/>
      <c r="QG126" s="431"/>
      <c r="QH126" s="431"/>
      <c r="QI126" s="431"/>
      <c r="QJ126" s="431"/>
      <c r="QK126" s="431"/>
      <c r="QL126" s="431"/>
      <c r="QM126" s="431"/>
      <c r="QN126" s="431"/>
      <c r="QO126" s="431"/>
      <c r="QP126" s="431"/>
      <c r="QQ126" s="431"/>
      <c r="QR126" s="431"/>
      <c r="QS126" s="431"/>
      <c r="QT126" s="431"/>
      <c r="QU126" s="431"/>
      <c r="QV126" s="431"/>
      <c r="QW126" s="431"/>
      <c r="QX126" s="431"/>
      <c r="QY126" s="431"/>
      <c r="QZ126" s="431"/>
      <c r="RA126" s="431"/>
      <c r="RB126" s="431"/>
      <c r="RC126" s="431"/>
      <c r="RD126" s="431"/>
      <c r="RE126" s="431"/>
      <c r="RF126" s="431"/>
      <c r="RG126" s="431"/>
      <c r="RH126" s="431"/>
      <c r="RI126" s="431"/>
      <c r="RJ126" s="431"/>
      <c r="RK126" s="431"/>
      <c r="RL126" s="431"/>
      <c r="RM126" s="431"/>
      <c r="RN126" s="431"/>
      <c r="RO126" s="431"/>
      <c r="RP126" s="431"/>
      <c r="RQ126" s="431"/>
      <c r="RR126" s="431"/>
      <c r="RS126" s="431"/>
      <c r="RT126" s="431"/>
      <c r="RU126" s="431"/>
      <c r="RV126" s="431"/>
      <c r="RW126" s="431"/>
      <c r="RX126" s="431"/>
      <c r="RY126" s="431"/>
      <c r="RZ126" s="431"/>
      <c r="SA126" s="431"/>
      <c r="SB126" s="431"/>
      <c r="SC126" s="431"/>
      <c r="SD126" s="431"/>
      <c r="SE126" s="431"/>
      <c r="SF126" s="431"/>
      <c r="SG126" s="431"/>
      <c r="SH126" s="431"/>
      <c r="SI126" s="431"/>
      <c r="SJ126" s="431"/>
      <c r="SK126" s="431"/>
      <c r="SL126" s="431"/>
      <c r="SM126" s="431"/>
      <c r="SN126" s="431"/>
      <c r="SO126" s="431"/>
      <c r="SP126" s="431"/>
      <c r="SQ126" s="431"/>
      <c r="SR126" s="431"/>
      <c r="SS126" s="431"/>
      <c r="ST126" s="431"/>
      <c r="SU126" s="431"/>
      <c r="SV126" s="431"/>
      <c r="SW126" s="431"/>
      <c r="SX126" s="431"/>
      <c r="SY126" s="431"/>
      <c r="SZ126" s="431"/>
      <c r="TA126" s="431"/>
      <c r="TB126" s="431"/>
      <c r="TC126" s="431"/>
      <c r="TD126" s="431"/>
      <c r="TE126" s="431"/>
      <c r="TF126" s="431"/>
      <c r="TG126" s="431"/>
      <c r="TH126" s="431"/>
      <c r="TI126" s="431"/>
      <c r="TJ126" s="431"/>
      <c r="TK126" s="431"/>
      <c r="TL126" s="431"/>
      <c r="TM126" s="431"/>
      <c r="TN126" s="431"/>
      <c r="TO126" s="431"/>
      <c r="TP126" s="431"/>
      <c r="TQ126" s="431"/>
      <c r="TR126" s="431"/>
      <c r="TS126" s="431"/>
      <c r="TT126" s="431"/>
      <c r="TU126" s="431"/>
      <c r="TV126" s="431"/>
      <c r="TW126" s="431"/>
      <c r="TX126" s="431"/>
      <c r="TY126" s="431"/>
      <c r="TZ126" s="431"/>
      <c r="UA126" s="431"/>
      <c r="UB126" s="431"/>
      <c r="UC126" s="431"/>
      <c r="UD126" s="431"/>
      <c r="UE126" s="431"/>
      <c r="UF126" s="431"/>
      <c r="UG126" s="431"/>
      <c r="UH126" s="431"/>
      <c r="UI126" s="431"/>
      <c r="UJ126" s="431"/>
      <c r="UK126" s="431"/>
      <c r="UL126" s="431"/>
      <c r="UM126" s="431"/>
      <c r="UN126" s="431"/>
      <c r="UO126" s="431"/>
      <c r="UP126" s="431"/>
      <c r="UQ126" s="431"/>
      <c r="UR126" s="431"/>
      <c r="US126" s="431"/>
      <c r="UT126" s="431"/>
      <c r="UU126" s="431"/>
      <c r="UV126" s="431"/>
      <c r="UW126" s="431"/>
      <c r="UX126" s="431"/>
      <c r="UY126" s="431"/>
      <c r="UZ126" s="431"/>
      <c r="VA126" s="431"/>
      <c r="VB126" s="431"/>
      <c r="VC126" s="431"/>
      <c r="VD126" s="431"/>
      <c r="VE126" s="431"/>
      <c r="VF126" s="431"/>
      <c r="VG126" s="431"/>
      <c r="VH126" s="431"/>
      <c r="VI126" s="431"/>
      <c r="VJ126" s="431"/>
      <c r="VK126" s="431"/>
      <c r="VL126" s="431"/>
      <c r="VM126" s="431"/>
      <c r="VN126" s="431"/>
      <c r="VO126" s="431"/>
      <c r="VP126" s="431"/>
      <c r="VQ126" s="431"/>
      <c r="VR126" s="431"/>
      <c r="VS126" s="431"/>
      <c r="VT126" s="431"/>
      <c r="VU126" s="431"/>
      <c r="VV126" s="431"/>
      <c r="VW126" s="431"/>
      <c r="VX126" s="431"/>
      <c r="VY126" s="431"/>
      <c r="VZ126" s="431"/>
      <c r="WA126" s="431"/>
      <c r="WB126" s="431"/>
      <c r="WC126" s="431"/>
      <c r="WD126" s="431"/>
      <c r="WE126" s="431"/>
      <c r="WF126" s="431"/>
      <c r="WG126" s="431"/>
      <c r="WH126" s="431"/>
      <c r="WI126" s="431"/>
      <c r="WJ126" s="431"/>
      <c r="WK126" s="431"/>
      <c r="WL126" s="431"/>
      <c r="WM126" s="431"/>
      <c r="WN126" s="431"/>
      <c r="WO126" s="431"/>
      <c r="WP126" s="431"/>
      <c r="WQ126" s="431"/>
      <c r="WR126" s="431"/>
      <c r="WS126" s="431"/>
      <c r="WT126" s="431"/>
      <c r="WU126" s="431"/>
      <c r="WV126" s="431"/>
      <c r="WW126" s="431"/>
      <c r="WX126" s="431"/>
      <c r="WY126" s="431"/>
      <c r="WZ126" s="431"/>
      <c r="XA126" s="431"/>
      <c r="XB126" s="431"/>
      <c r="XC126" s="431"/>
      <c r="XD126" s="431"/>
      <c r="XE126" s="431"/>
      <c r="XF126" s="431"/>
      <c r="XG126" s="431"/>
      <c r="XH126" s="431"/>
      <c r="XI126" s="431"/>
      <c r="XJ126" s="431"/>
      <c r="XK126" s="431"/>
      <c r="XL126" s="431"/>
      <c r="XM126" s="431"/>
      <c r="XN126" s="431"/>
      <c r="XO126" s="431"/>
      <c r="XP126" s="431"/>
      <c r="XQ126" s="431"/>
      <c r="XR126" s="431"/>
      <c r="XS126" s="431"/>
      <c r="XT126" s="431"/>
      <c r="XU126" s="431"/>
      <c r="XV126" s="431"/>
      <c r="XW126" s="431"/>
      <c r="XX126" s="431"/>
      <c r="XY126" s="431"/>
      <c r="XZ126" s="431"/>
      <c r="YA126" s="431"/>
      <c r="YB126" s="431"/>
      <c r="YC126" s="431"/>
      <c r="YD126" s="431"/>
      <c r="YE126" s="431"/>
      <c r="YF126" s="431"/>
      <c r="YG126" s="431"/>
      <c r="YH126" s="431"/>
      <c r="YI126" s="431"/>
      <c r="YJ126" s="431"/>
      <c r="YK126" s="431"/>
      <c r="YL126" s="431"/>
      <c r="YM126" s="431"/>
      <c r="YN126" s="431"/>
      <c r="YO126" s="431"/>
      <c r="YP126" s="431"/>
      <c r="YQ126" s="431"/>
      <c r="YR126" s="431"/>
      <c r="YS126" s="431"/>
      <c r="YT126" s="431"/>
      <c r="YU126" s="431"/>
      <c r="YV126" s="431"/>
      <c r="YW126" s="431"/>
      <c r="YX126" s="431"/>
      <c r="YY126" s="431"/>
      <c r="YZ126" s="431"/>
      <c r="ZA126" s="431"/>
      <c r="ZB126" s="431"/>
      <c r="ZC126" s="431"/>
      <c r="ZD126" s="431"/>
      <c r="ZE126" s="431"/>
      <c r="ZF126" s="431"/>
      <c r="ZG126" s="431"/>
      <c r="ZH126" s="431"/>
      <c r="ZI126" s="431"/>
      <c r="ZJ126" s="431"/>
      <c r="ZK126" s="431"/>
      <c r="ZL126" s="431"/>
      <c r="ZM126" s="431"/>
      <c r="ZN126" s="431"/>
      <c r="ZO126" s="431"/>
      <c r="ZP126" s="431"/>
      <c r="ZQ126" s="431"/>
      <c r="ZR126" s="431"/>
      <c r="ZS126" s="431"/>
      <c r="ZT126" s="431"/>
      <c r="ZU126" s="431"/>
      <c r="ZV126" s="431"/>
      <c r="ZW126" s="431"/>
      <c r="ZX126" s="431"/>
      <c r="ZY126" s="431"/>
      <c r="ZZ126" s="431"/>
      <c r="AAA126" s="431"/>
      <c r="AAB126" s="431"/>
      <c r="AAC126" s="431"/>
      <c r="AAD126" s="431"/>
      <c r="AAE126" s="431"/>
      <c r="AAF126" s="431"/>
      <c r="AAG126" s="431"/>
      <c r="AAH126" s="431"/>
      <c r="AAI126" s="431"/>
      <c r="AAJ126" s="431"/>
      <c r="AAK126" s="431"/>
      <c r="AAL126" s="431"/>
      <c r="AAM126" s="431"/>
      <c r="AAN126" s="431"/>
      <c r="AAO126" s="431"/>
      <c r="AAP126" s="431"/>
      <c r="AAQ126" s="431"/>
      <c r="AAR126" s="431"/>
      <c r="AAS126" s="431"/>
      <c r="AAT126" s="431"/>
      <c r="AAU126" s="431"/>
      <c r="AAV126" s="431"/>
      <c r="AAW126" s="431"/>
      <c r="AAX126" s="431"/>
      <c r="AAY126" s="431"/>
      <c r="AAZ126" s="431"/>
      <c r="ABA126" s="431"/>
      <c r="ABB126" s="431"/>
      <c r="ABC126" s="431"/>
      <c r="ABD126" s="431"/>
      <c r="ABE126" s="431"/>
      <c r="ABF126" s="431"/>
      <c r="ABG126" s="431"/>
      <c r="ABH126" s="431"/>
      <c r="ABI126" s="431"/>
      <c r="ABJ126" s="431"/>
      <c r="ABK126" s="431"/>
      <c r="ABL126" s="431"/>
      <c r="ABM126" s="431"/>
      <c r="ABN126" s="431"/>
      <c r="ABO126" s="431"/>
      <c r="ABP126" s="431"/>
      <c r="ABQ126" s="431"/>
      <c r="ABR126" s="431"/>
      <c r="ABS126" s="431"/>
      <c r="ABT126" s="431"/>
      <c r="ABU126" s="431"/>
      <c r="ABV126" s="431"/>
      <c r="ABW126" s="431"/>
      <c r="ABX126" s="431"/>
      <c r="ABY126" s="431"/>
      <c r="ABZ126" s="431"/>
      <c r="ACA126" s="431"/>
      <c r="ACB126" s="431"/>
      <c r="ACC126" s="431"/>
      <c r="ACD126" s="431"/>
      <c r="ACE126" s="431"/>
      <c r="ACF126" s="431"/>
      <c r="ACG126" s="431"/>
      <c r="ACH126" s="431"/>
      <c r="ACI126" s="431"/>
      <c r="ACJ126" s="431"/>
      <c r="ACK126" s="431"/>
      <c r="ACL126" s="431"/>
      <c r="ACM126" s="431"/>
      <c r="ACN126" s="431"/>
      <c r="ACO126" s="431"/>
      <c r="ACP126" s="431"/>
      <c r="ACQ126" s="431"/>
      <c r="ACR126" s="431"/>
      <c r="ACS126" s="431"/>
      <c r="ACT126" s="431"/>
      <c r="ACU126" s="431"/>
      <c r="ACV126" s="431"/>
      <c r="ACW126" s="431"/>
      <c r="ACX126" s="431"/>
      <c r="ACY126" s="431"/>
      <c r="ACZ126" s="431"/>
      <c r="ADA126" s="431"/>
      <c r="ADB126" s="431"/>
      <c r="ADC126" s="431"/>
      <c r="ADD126" s="431"/>
      <c r="ADE126" s="431"/>
      <c r="ADF126" s="431"/>
      <c r="ADG126" s="431"/>
      <c r="ADH126" s="431"/>
      <c r="ADI126" s="431"/>
      <c r="ADJ126" s="431"/>
      <c r="ADK126" s="431"/>
      <c r="ADL126" s="431"/>
      <c r="ADM126" s="431"/>
      <c r="ADN126" s="431"/>
      <c r="ADO126" s="431"/>
      <c r="ADP126" s="431"/>
      <c r="ADQ126" s="431"/>
      <c r="ADR126" s="431"/>
      <c r="ADS126" s="431"/>
      <c r="ADT126" s="431"/>
      <c r="ADU126" s="431"/>
      <c r="ADV126" s="431"/>
      <c r="ADW126" s="431"/>
      <c r="ADX126" s="431"/>
      <c r="ADY126" s="431"/>
      <c r="ADZ126" s="431"/>
      <c r="AEA126" s="431"/>
      <c r="AEB126" s="431"/>
      <c r="AEC126" s="431"/>
      <c r="AED126" s="431"/>
      <c r="AEE126" s="431"/>
      <c r="AEF126" s="431"/>
      <c r="AEG126" s="431"/>
      <c r="AEH126" s="431"/>
      <c r="AEI126" s="431"/>
      <c r="AEJ126" s="431"/>
      <c r="AEK126" s="431"/>
      <c r="AEL126" s="431"/>
      <c r="AEM126" s="431"/>
      <c r="AEN126" s="431"/>
      <c r="AEO126" s="431"/>
      <c r="AEP126" s="431"/>
      <c r="AEQ126" s="431"/>
      <c r="AER126" s="431"/>
      <c r="AES126" s="431"/>
      <c r="AET126" s="431"/>
      <c r="AEU126" s="431"/>
      <c r="AEV126" s="431"/>
      <c r="AEW126" s="431"/>
      <c r="AEX126" s="431"/>
      <c r="AEY126" s="431"/>
      <c r="AEZ126" s="431"/>
      <c r="AFA126" s="431"/>
      <c r="AFB126" s="431"/>
      <c r="AFC126" s="431"/>
      <c r="AFD126" s="431"/>
      <c r="AFE126" s="431"/>
      <c r="AFF126" s="431"/>
      <c r="AFG126" s="431"/>
      <c r="AFH126" s="431"/>
      <c r="AFI126" s="431"/>
      <c r="AFJ126" s="431"/>
      <c r="AFK126" s="431"/>
      <c r="AFL126" s="431"/>
      <c r="AFM126" s="431"/>
      <c r="AFN126" s="431"/>
      <c r="AFO126" s="431"/>
      <c r="AFP126" s="431"/>
      <c r="AFQ126" s="431"/>
      <c r="AFR126" s="431"/>
      <c r="AFS126" s="431"/>
      <c r="AFT126" s="431"/>
      <c r="AFU126" s="431"/>
      <c r="AFV126" s="431"/>
      <c r="AFW126" s="431"/>
      <c r="AFX126" s="431"/>
      <c r="AFY126" s="431"/>
      <c r="AFZ126" s="431"/>
      <c r="AGA126" s="431"/>
      <c r="AGB126" s="431"/>
      <c r="AGC126" s="431"/>
      <c r="AGD126" s="431"/>
      <c r="AGE126" s="431"/>
      <c r="AGF126" s="431"/>
      <c r="AGG126" s="431"/>
      <c r="AGH126" s="431"/>
      <c r="AGI126" s="431"/>
      <c r="AGJ126" s="431"/>
      <c r="AGK126" s="431"/>
      <c r="AGL126" s="431"/>
      <c r="AGM126" s="431"/>
      <c r="AGN126" s="431"/>
      <c r="AGO126" s="431"/>
      <c r="AGP126" s="431"/>
      <c r="AGQ126" s="431"/>
      <c r="AGR126" s="431"/>
      <c r="AGS126" s="431"/>
      <c r="AGT126" s="431"/>
      <c r="AGU126" s="431"/>
      <c r="AGV126" s="431"/>
      <c r="AGW126" s="431"/>
      <c r="AGX126" s="431"/>
      <c r="AGY126" s="431"/>
      <c r="AGZ126" s="431"/>
      <c r="AHA126" s="431"/>
      <c r="AHB126" s="431"/>
      <c r="AHC126" s="431"/>
      <c r="AHD126" s="431"/>
      <c r="AHE126" s="431"/>
      <c r="AHF126" s="431"/>
      <c r="AHG126" s="431"/>
      <c r="AHH126" s="431"/>
      <c r="AHI126" s="431"/>
      <c r="AHJ126" s="431"/>
      <c r="AHK126" s="431"/>
      <c r="AHL126" s="431"/>
      <c r="AHM126" s="431"/>
      <c r="AHN126" s="431"/>
      <c r="AHO126" s="431"/>
      <c r="AHP126" s="431"/>
      <c r="AHQ126" s="431"/>
      <c r="AHR126" s="431"/>
      <c r="AHS126" s="431"/>
      <c r="AHT126" s="431"/>
      <c r="AHU126" s="431"/>
      <c r="AHV126" s="431"/>
      <c r="AHW126" s="431"/>
      <c r="AHX126" s="431"/>
      <c r="AHY126" s="431"/>
      <c r="AHZ126" s="431"/>
      <c r="AIA126" s="431"/>
      <c r="AIB126" s="431"/>
      <c r="AIC126" s="431"/>
      <c r="AID126" s="431"/>
      <c r="AIE126" s="431"/>
      <c r="AIF126" s="431"/>
      <c r="AIG126" s="431"/>
      <c r="AIH126" s="431"/>
      <c r="AII126" s="431"/>
      <c r="AIJ126" s="431"/>
      <c r="AIK126" s="431"/>
      <c r="AIL126" s="431"/>
      <c r="AIM126" s="431"/>
      <c r="AIN126" s="431"/>
      <c r="AIO126" s="431"/>
      <c r="AIP126" s="431"/>
      <c r="AIQ126" s="431"/>
      <c r="AIR126" s="431"/>
      <c r="AIS126" s="431"/>
      <c r="AIT126" s="431"/>
      <c r="AIU126" s="431"/>
      <c r="AIV126" s="431"/>
      <c r="AIW126" s="431"/>
      <c r="AIX126" s="431"/>
      <c r="AIY126" s="431"/>
      <c r="AIZ126" s="431"/>
      <c r="AJA126" s="431"/>
      <c r="AJB126" s="431"/>
      <c r="AJC126" s="431"/>
      <c r="AJD126" s="431"/>
      <c r="AJE126" s="431"/>
      <c r="AJF126" s="431"/>
      <c r="AJG126" s="431"/>
      <c r="AJH126" s="431"/>
      <c r="AJI126" s="431"/>
      <c r="AJJ126" s="431"/>
      <c r="AJK126" s="431"/>
      <c r="AJL126" s="431"/>
      <c r="AJM126" s="431"/>
      <c r="AJN126" s="431"/>
      <c r="AJO126" s="431"/>
      <c r="AJP126" s="431"/>
      <c r="AJQ126" s="431"/>
      <c r="AJR126" s="431"/>
      <c r="AJS126" s="431"/>
      <c r="AJT126" s="431"/>
      <c r="AJU126" s="431"/>
      <c r="AJV126" s="431"/>
      <c r="AJW126" s="431"/>
      <c r="AJX126" s="431"/>
      <c r="AJY126" s="431"/>
      <c r="AJZ126" s="431"/>
      <c r="AKA126" s="431"/>
      <c r="AKB126" s="431"/>
      <c r="AKC126" s="431"/>
      <c r="AKD126" s="431"/>
      <c r="AKE126" s="431"/>
      <c r="AKF126" s="431"/>
      <c r="AKG126" s="431"/>
      <c r="AKH126" s="431"/>
      <c r="AKI126" s="431"/>
      <c r="AKJ126" s="431"/>
      <c r="AKK126" s="431"/>
      <c r="AKL126" s="431"/>
      <c r="AKM126" s="431"/>
      <c r="AKN126" s="431"/>
      <c r="AKO126" s="431"/>
      <c r="AKP126" s="431"/>
      <c r="AKQ126" s="431"/>
      <c r="AKR126" s="431"/>
      <c r="AKS126" s="431"/>
      <c r="AKT126" s="431"/>
      <c r="AKU126" s="431"/>
      <c r="AKV126" s="431"/>
      <c r="AKW126" s="431"/>
      <c r="AKX126" s="431"/>
      <c r="AKY126" s="431"/>
      <c r="AKZ126" s="431"/>
      <c r="ALA126" s="431"/>
      <c r="ALB126" s="431"/>
      <c r="ALC126" s="431"/>
      <c r="ALD126" s="431"/>
      <c r="ALE126" s="431"/>
      <c r="ALF126" s="431"/>
      <c r="ALG126" s="431"/>
      <c r="ALH126" s="431"/>
      <c r="ALI126" s="431"/>
      <c r="ALJ126" s="431"/>
      <c r="ALK126" s="431"/>
      <c r="ALL126" s="431"/>
      <c r="ALM126" s="431"/>
      <c r="ALN126" s="431"/>
      <c r="ALO126" s="431"/>
      <c r="ALP126" s="431"/>
      <c r="ALQ126" s="431"/>
      <c r="ALR126" s="431"/>
      <c r="ALS126" s="431"/>
      <c r="ALT126" s="431"/>
      <c r="ALU126" s="431"/>
      <c r="ALV126" s="431"/>
      <c r="ALW126" s="431"/>
      <c r="ALX126" s="431"/>
      <c r="ALY126" s="431"/>
      <c r="ALZ126" s="431"/>
      <c r="AMA126" s="431"/>
      <c r="AMB126" s="431"/>
      <c r="AMC126" s="431"/>
      <c r="AMD126" s="431"/>
      <c r="AME126" s="431"/>
      <c r="AMF126" s="431"/>
      <c r="AMG126" s="431"/>
      <c r="AMH126" s="431"/>
      <c r="AMI126" s="431"/>
      <c r="AMJ126" s="431"/>
      <c r="AMK126" s="431"/>
      <c r="AML126" s="431"/>
      <c r="AMM126" s="431"/>
      <c r="AMN126" s="431"/>
      <c r="AMO126" s="431"/>
      <c r="AMP126" s="431"/>
      <c r="AMQ126" s="431"/>
      <c r="AMR126" s="431"/>
      <c r="AMS126" s="431"/>
      <c r="AMT126" s="431"/>
      <c r="AMU126" s="431"/>
      <c r="AMV126" s="431"/>
      <c r="AMW126" s="431"/>
      <c r="AMX126" s="431"/>
      <c r="AMY126" s="431"/>
      <c r="AMZ126" s="431"/>
      <c r="ANA126" s="431"/>
      <c r="ANB126" s="431"/>
      <c r="ANC126" s="431"/>
      <c r="AND126" s="431"/>
      <c r="ANE126" s="431"/>
      <c r="ANF126" s="431"/>
      <c r="ANG126" s="431"/>
      <c r="ANH126" s="431"/>
      <c r="ANI126" s="431"/>
      <c r="ANJ126" s="431"/>
      <c r="ANK126" s="431"/>
      <c r="ANL126" s="431"/>
      <c r="ANM126" s="431"/>
      <c r="ANN126" s="431"/>
      <c r="ANO126" s="431"/>
      <c r="ANP126" s="431"/>
      <c r="ANQ126" s="431"/>
      <c r="ANR126" s="431"/>
      <c r="ANS126" s="431"/>
      <c r="ANT126" s="431"/>
      <c r="ANU126" s="431"/>
      <c r="ANV126" s="431"/>
      <c r="ANW126" s="431"/>
      <c r="ANX126" s="431"/>
      <c r="ANY126" s="431"/>
      <c r="ANZ126" s="431"/>
      <c r="AOA126" s="431"/>
      <c r="AOB126" s="431"/>
      <c r="AOC126" s="431"/>
      <c r="AOD126" s="431"/>
      <c r="AOE126" s="431"/>
      <c r="AOF126" s="431"/>
      <c r="AOG126" s="431"/>
      <c r="AOH126" s="431"/>
      <c r="AOI126" s="431"/>
      <c r="AOJ126" s="431"/>
      <c r="AOK126" s="431"/>
      <c r="AOL126" s="431"/>
      <c r="AOM126" s="431"/>
      <c r="AON126" s="431"/>
      <c r="AOO126" s="431"/>
      <c r="AOP126" s="431"/>
      <c r="AOQ126" s="431"/>
      <c r="AOR126" s="431"/>
      <c r="AOS126" s="431"/>
      <c r="AOT126" s="431"/>
      <c r="AOU126" s="431"/>
      <c r="AOV126" s="431"/>
      <c r="AOW126" s="431"/>
      <c r="AOX126" s="431"/>
      <c r="AOY126" s="431"/>
      <c r="AOZ126" s="431"/>
      <c r="APA126" s="431"/>
      <c r="APB126" s="431"/>
      <c r="APC126" s="431"/>
      <c r="APD126" s="431"/>
      <c r="APE126" s="431"/>
      <c r="APF126" s="431"/>
      <c r="APG126" s="431"/>
      <c r="APH126" s="431"/>
      <c r="API126" s="431"/>
      <c r="APJ126" s="431"/>
      <c r="APK126" s="431"/>
      <c r="APL126" s="431"/>
      <c r="APM126" s="431"/>
      <c r="APN126" s="431"/>
      <c r="APO126" s="431"/>
      <c r="APP126" s="431"/>
      <c r="APQ126" s="431"/>
      <c r="APR126" s="431"/>
      <c r="APS126" s="431"/>
      <c r="APT126" s="431"/>
      <c r="APU126" s="431"/>
      <c r="APV126" s="431"/>
      <c r="APW126" s="431"/>
      <c r="APX126" s="431"/>
      <c r="APY126" s="431"/>
      <c r="APZ126" s="431"/>
      <c r="AQA126" s="431"/>
      <c r="AQB126" s="431"/>
      <c r="AQC126" s="431"/>
      <c r="AQD126" s="431"/>
      <c r="AQE126" s="431"/>
      <c r="AQF126" s="431"/>
      <c r="AQG126" s="431"/>
      <c r="AQH126" s="431"/>
      <c r="AQI126" s="431"/>
      <c r="AQJ126" s="431"/>
      <c r="AQK126" s="431"/>
      <c r="AQL126" s="431"/>
      <c r="AQM126" s="431"/>
      <c r="AQN126" s="431"/>
      <c r="AQO126" s="431"/>
      <c r="AQP126" s="431"/>
      <c r="AQQ126" s="431"/>
      <c r="AQR126" s="431"/>
      <c r="AQS126" s="431"/>
      <c r="AQT126" s="431"/>
      <c r="AQU126" s="431"/>
      <c r="AQV126" s="431"/>
      <c r="AQW126" s="431"/>
      <c r="AQX126" s="431"/>
      <c r="AQY126" s="431"/>
      <c r="AQZ126" s="431"/>
      <c r="ARA126" s="431"/>
      <c r="ARB126" s="431"/>
      <c r="ARC126" s="431"/>
      <c r="ARD126" s="431"/>
      <c r="ARE126" s="431"/>
      <c r="ARF126" s="431"/>
      <c r="ARG126" s="431"/>
      <c r="ARH126" s="431"/>
      <c r="ARI126" s="431"/>
      <c r="ARJ126" s="431"/>
      <c r="ARK126" s="431"/>
      <c r="ARL126" s="431"/>
      <c r="ARM126" s="431"/>
      <c r="ARN126" s="431"/>
      <c r="ARO126" s="431"/>
      <c r="ARP126" s="431"/>
      <c r="ARQ126" s="431"/>
      <c r="ARR126" s="431"/>
      <c r="ARS126" s="431"/>
      <c r="ART126" s="431"/>
      <c r="ARU126" s="431"/>
      <c r="ARV126" s="431"/>
      <c r="ARW126" s="431"/>
      <c r="ARX126" s="431"/>
      <c r="ARY126" s="431"/>
      <c r="ARZ126" s="431"/>
      <c r="ASA126" s="431"/>
      <c r="ASB126" s="431"/>
      <c r="ASC126" s="431"/>
      <c r="ASD126" s="431"/>
      <c r="ASE126" s="431"/>
      <c r="ASF126" s="431"/>
      <c r="ASG126" s="431"/>
      <c r="ASH126" s="431"/>
      <c r="ASI126" s="431"/>
      <c r="ASJ126" s="431"/>
      <c r="ASK126" s="431"/>
      <c r="ASL126" s="431"/>
      <c r="ASM126" s="431"/>
      <c r="ASN126" s="431"/>
      <c r="ASO126" s="431"/>
      <c r="ASP126" s="431"/>
      <c r="ASQ126" s="431"/>
      <c r="ASR126" s="431"/>
      <c r="ASS126" s="431"/>
      <c r="AST126" s="431"/>
      <c r="ASU126" s="431"/>
      <c r="ASV126" s="431"/>
      <c r="ASW126" s="431"/>
      <c r="ASX126" s="431"/>
      <c r="ASY126" s="431"/>
      <c r="ASZ126" s="431"/>
      <c r="ATA126" s="431"/>
      <c r="ATB126" s="431"/>
      <c r="ATC126" s="431"/>
      <c r="ATD126" s="431"/>
      <c r="ATE126" s="431"/>
      <c r="ATF126" s="431"/>
      <c r="ATG126" s="431"/>
      <c r="ATH126" s="431"/>
      <c r="ATI126" s="431"/>
      <c r="ATJ126" s="431"/>
      <c r="ATK126" s="431"/>
      <c r="ATL126" s="431"/>
      <c r="ATM126" s="431"/>
      <c r="ATN126" s="431"/>
      <c r="ATO126" s="431"/>
      <c r="ATP126" s="431"/>
      <c r="ATQ126" s="431"/>
      <c r="ATR126" s="431"/>
      <c r="ATS126" s="431"/>
      <c r="ATT126" s="431"/>
      <c r="ATU126" s="431"/>
      <c r="ATV126" s="431"/>
      <c r="ATW126" s="431"/>
      <c r="ATX126" s="431"/>
      <c r="ATY126" s="431"/>
      <c r="ATZ126" s="431"/>
      <c r="AUA126" s="431"/>
      <c r="AUB126" s="431"/>
      <c r="AUC126" s="431"/>
      <c r="AUD126" s="431"/>
      <c r="AUE126" s="431"/>
      <c r="AUF126" s="431"/>
      <c r="AUG126" s="431"/>
      <c r="AUH126" s="431"/>
      <c r="AUI126" s="431"/>
      <c r="AUJ126" s="431"/>
      <c r="AUK126" s="431"/>
      <c r="AUL126" s="431"/>
      <c r="AUM126" s="431"/>
      <c r="AUN126" s="431"/>
      <c r="AUO126" s="431"/>
      <c r="AUP126" s="431"/>
      <c r="AUQ126" s="431"/>
      <c r="AUR126" s="431"/>
      <c r="AUS126" s="431"/>
      <c r="AUT126" s="431"/>
      <c r="AUU126" s="431"/>
      <c r="AUV126" s="431"/>
      <c r="AUW126" s="431"/>
      <c r="AUX126" s="431"/>
      <c r="AUY126" s="431"/>
      <c r="AUZ126" s="431"/>
      <c r="AVA126" s="431"/>
      <c r="AVB126" s="431"/>
      <c r="AVC126" s="431"/>
      <c r="AVD126" s="431"/>
      <c r="AVE126" s="431"/>
      <c r="AVF126" s="431"/>
      <c r="AVG126" s="431"/>
      <c r="AVH126" s="431"/>
      <c r="AVI126" s="431"/>
      <c r="AVJ126" s="431"/>
      <c r="AVK126" s="431"/>
      <c r="AVL126" s="431"/>
      <c r="AVM126" s="431"/>
      <c r="AVN126" s="431"/>
      <c r="AVO126" s="431"/>
      <c r="AVP126" s="431"/>
      <c r="AVQ126" s="431"/>
      <c r="AVR126" s="431"/>
      <c r="AVS126" s="431"/>
      <c r="AVT126" s="431"/>
      <c r="AVU126" s="431"/>
      <c r="AVV126" s="431"/>
      <c r="AVW126" s="431"/>
      <c r="AVX126" s="431"/>
      <c r="AVY126" s="431"/>
      <c r="AVZ126" s="431"/>
      <c r="AWA126" s="431"/>
      <c r="AWB126" s="431"/>
      <c r="AWC126" s="431"/>
      <c r="AWD126" s="431"/>
      <c r="AWE126" s="431"/>
      <c r="AWF126" s="431"/>
      <c r="AWG126" s="431"/>
      <c r="AWH126" s="431"/>
      <c r="AWI126" s="431"/>
      <c r="AWJ126" s="431"/>
      <c r="AWK126" s="431"/>
      <c r="AWL126" s="431"/>
      <c r="AWM126" s="431"/>
      <c r="AWN126" s="431"/>
      <c r="AWO126" s="431"/>
      <c r="AWP126" s="431"/>
      <c r="AWQ126" s="431"/>
      <c r="AWR126" s="431"/>
      <c r="AWS126" s="431"/>
      <c r="AWT126" s="431"/>
      <c r="AWU126" s="431"/>
      <c r="AWV126" s="431"/>
      <c r="AWW126" s="431"/>
      <c r="AWX126" s="431"/>
      <c r="AWY126" s="431"/>
      <c r="AWZ126" s="431"/>
      <c r="AXA126" s="431"/>
      <c r="AXB126" s="431"/>
      <c r="AXC126" s="431"/>
      <c r="AXD126" s="431"/>
      <c r="AXE126" s="431"/>
      <c r="AXF126" s="431"/>
      <c r="AXG126" s="431"/>
      <c r="AXH126" s="431"/>
      <c r="AXI126" s="431"/>
      <c r="AXJ126" s="431"/>
      <c r="AXK126" s="431"/>
      <c r="AXL126" s="431"/>
      <c r="AXM126" s="431"/>
      <c r="AXN126" s="431"/>
      <c r="AXO126" s="431"/>
      <c r="AXP126" s="431"/>
      <c r="AXQ126" s="431"/>
      <c r="AXR126" s="431"/>
      <c r="AXS126" s="431"/>
      <c r="AXT126" s="431"/>
      <c r="AXU126" s="431"/>
      <c r="AXV126" s="431"/>
      <c r="AXW126" s="431"/>
      <c r="AXX126" s="431"/>
      <c r="AXY126" s="431"/>
      <c r="AXZ126" s="431"/>
      <c r="AYA126" s="431"/>
      <c r="AYB126" s="431"/>
      <c r="AYC126" s="431"/>
      <c r="AYD126" s="431"/>
      <c r="AYE126" s="431"/>
      <c r="AYF126" s="431"/>
      <c r="AYG126" s="431"/>
      <c r="AYH126" s="431"/>
      <c r="AYI126" s="431"/>
      <c r="AYJ126" s="431"/>
      <c r="AYK126" s="431"/>
      <c r="AYL126" s="431"/>
      <c r="AYM126" s="431"/>
      <c r="AYN126" s="431"/>
      <c r="AYO126" s="431"/>
      <c r="AYP126" s="431"/>
      <c r="AYQ126" s="431"/>
      <c r="AYR126" s="431"/>
      <c r="AYS126" s="431"/>
      <c r="AYT126" s="431"/>
      <c r="AYU126" s="431"/>
      <c r="AYV126" s="431"/>
      <c r="AYW126" s="431"/>
      <c r="AYX126" s="431"/>
      <c r="AYY126" s="431"/>
      <c r="AYZ126" s="431"/>
      <c r="AZA126" s="431"/>
      <c r="AZB126" s="431"/>
      <c r="AZC126" s="431"/>
      <c r="AZD126" s="431"/>
      <c r="AZE126" s="431"/>
      <c r="AZF126" s="431"/>
      <c r="AZG126" s="431"/>
      <c r="AZH126" s="431"/>
      <c r="AZI126" s="431"/>
      <c r="AZJ126" s="431"/>
      <c r="AZK126" s="431"/>
      <c r="AZL126" s="431"/>
      <c r="AZM126" s="431"/>
      <c r="AZN126" s="431"/>
      <c r="AZO126" s="431"/>
      <c r="AZP126" s="431"/>
      <c r="AZQ126" s="431"/>
      <c r="AZR126" s="431"/>
      <c r="AZS126" s="431"/>
      <c r="AZT126" s="431"/>
      <c r="AZU126" s="431"/>
      <c r="AZV126" s="431"/>
      <c r="AZW126" s="431"/>
      <c r="AZX126" s="431"/>
      <c r="AZY126" s="431"/>
      <c r="AZZ126" s="431"/>
      <c r="BAA126" s="431"/>
      <c r="BAB126" s="431"/>
      <c r="BAC126" s="431"/>
      <c r="BAD126" s="431"/>
      <c r="BAE126" s="431"/>
      <c r="BAF126" s="431"/>
      <c r="BAG126" s="431"/>
      <c r="BAH126" s="431"/>
      <c r="BAI126" s="431"/>
      <c r="BAJ126" s="431"/>
      <c r="BAK126" s="431"/>
      <c r="BAL126" s="431"/>
      <c r="BAM126" s="431"/>
      <c r="BAN126" s="431"/>
      <c r="BAO126" s="431"/>
      <c r="BAP126" s="431"/>
      <c r="BAQ126" s="431"/>
      <c r="BAR126" s="431"/>
      <c r="BAS126" s="431"/>
      <c r="BAT126" s="431"/>
      <c r="BAU126" s="431"/>
      <c r="BAV126" s="431"/>
      <c r="BAW126" s="431"/>
      <c r="BAX126" s="431"/>
      <c r="BAY126" s="431"/>
      <c r="BAZ126" s="431"/>
      <c r="BBA126" s="431"/>
      <c r="BBB126" s="431"/>
      <c r="BBC126" s="431"/>
      <c r="BBD126" s="431"/>
      <c r="BBE126" s="431"/>
      <c r="BBF126" s="431"/>
      <c r="BBG126" s="431"/>
      <c r="BBH126" s="431"/>
      <c r="BBI126" s="431"/>
      <c r="BBJ126" s="431"/>
      <c r="BBK126" s="431"/>
      <c r="BBL126" s="431"/>
      <c r="BBM126" s="431"/>
      <c r="BBN126" s="431"/>
      <c r="BBO126" s="431"/>
      <c r="BBP126" s="431"/>
      <c r="BBQ126" s="431"/>
      <c r="BBR126" s="431"/>
      <c r="BBS126" s="431"/>
      <c r="BBT126" s="431"/>
      <c r="BBU126" s="431"/>
      <c r="BBV126" s="431"/>
      <c r="BBW126" s="431"/>
      <c r="BBX126" s="431"/>
      <c r="BBY126" s="431"/>
      <c r="BBZ126" s="431"/>
      <c r="BCA126" s="431"/>
      <c r="BCB126" s="431"/>
      <c r="BCC126" s="431"/>
      <c r="BCD126" s="431"/>
      <c r="BCE126" s="431"/>
      <c r="BCF126" s="431"/>
      <c r="BCG126" s="431"/>
      <c r="BCH126" s="431"/>
      <c r="BCI126" s="431"/>
      <c r="BCJ126" s="431"/>
      <c r="BCK126" s="431"/>
      <c r="BCL126" s="431"/>
      <c r="BCM126" s="431"/>
      <c r="BCN126" s="431"/>
      <c r="BCO126" s="431"/>
      <c r="BCP126" s="431"/>
      <c r="BCQ126" s="431"/>
      <c r="BCR126" s="431"/>
      <c r="BCS126" s="431"/>
      <c r="BCT126" s="431"/>
      <c r="BCU126" s="431"/>
      <c r="BCV126" s="431"/>
      <c r="BCW126" s="431"/>
      <c r="BCX126" s="431"/>
      <c r="BCY126" s="431"/>
      <c r="BCZ126" s="431"/>
      <c r="BDA126" s="431"/>
      <c r="BDB126" s="431"/>
      <c r="BDC126" s="431"/>
      <c r="BDD126" s="431"/>
      <c r="BDE126" s="431"/>
      <c r="BDF126" s="431"/>
      <c r="BDG126" s="431"/>
      <c r="BDH126" s="431"/>
      <c r="BDI126" s="431"/>
      <c r="BDJ126" s="431"/>
      <c r="BDK126" s="431"/>
      <c r="BDL126" s="431"/>
      <c r="BDM126" s="431"/>
      <c r="BDN126" s="431"/>
      <c r="BDO126" s="431"/>
      <c r="BDP126" s="431"/>
      <c r="BDQ126" s="431"/>
      <c r="BDR126" s="431"/>
      <c r="BDS126" s="431"/>
      <c r="BDT126" s="431"/>
      <c r="BDU126" s="431"/>
      <c r="BDV126" s="431"/>
      <c r="BDW126" s="431"/>
      <c r="BDX126" s="431"/>
      <c r="BDY126" s="431"/>
      <c r="BDZ126" s="431"/>
      <c r="BEA126" s="431"/>
      <c r="BEB126" s="431"/>
      <c r="BEC126" s="431"/>
      <c r="BED126" s="431"/>
      <c r="BEE126" s="431"/>
      <c r="BEF126" s="431"/>
      <c r="BEG126" s="431"/>
      <c r="BEH126" s="431"/>
      <c r="BEI126" s="431"/>
      <c r="BEJ126" s="431"/>
      <c r="BEK126" s="431"/>
      <c r="BEL126" s="431"/>
      <c r="BEM126" s="431"/>
      <c r="BEN126" s="431"/>
      <c r="BEO126" s="431"/>
      <c r="BEP126" s="431"/>
      <c r="BEQ126" s="431"/>
      <c r="BER126" s="431"/>
      <c r="BES126" s="431"/>
      <c r="BET126" s="431"/>
      <c r="BEU126" s="431"/>
      <c r="BEV126" s="431"/>
      <c r="BEW126" s="431"/>
      <c r="BEX126" s="431"/>
      <c r="BEY126" s="431"/>
      <c r="BEZ126" s="431"/>
      <c r="BFA126" s="431"/>
      <c r="BFB126" s="431"/>
      <c r="BFC126" s="431"/>
      <c r="BFD126" s="431"/>
      <c r="BFE126" s="431"/>
      <c r="BFF126" s="431"/>
      <c r="BFG126" s="431"/>
      <c r="BFH126" s="431"/>
      <c r="BFI126" s="431"/>
      <c r="BFJ126" s="431"/>
      <c r="BFK126" s="431"/>
      <c r="BFL126" s="431"/>
      <c r="BFM126" s="431"/>
      <c r="BFN126" s="431"/>
      <c r="BFO126" s="431"/>
      <c r="BFP126" s="431"/>
      <c r="BFQ126" s="431"/>
      <c r="BFR126" s="431"/>
      <c r="BFS126" s="431"/>
      <c r="BFT126" s="431"/>
      <c r="BFU126" s="431"/>
      <c r="BFV126" s="431"/>
      <c r="BFW126" s="431"/>
      <c r="BFX126" s="431"/>
      <c r="BFY126" s="431"/>
      <c r="BFZ126" s="431"/>
      <c r="BGA126" s="431"/>
      <c r="BGB126" s="431"/>
      <c r="BGC126" s="431"/>
      <c r="BGD126" s="431"/>
      <c r="BGE126" s="431"/>
      <c r="BGF126" s="431"/>
      <c r="BGG126" s="431"/>
      <c r="BGH126" s="431"/>
      <c r="BGI126" s="431"/>
      <c r="BGJ126" s="431"/>
      <c r="BGK126" s="431"/>
      <c r="BGL126" s="431"/>
      <c r="BGM126" s="431"/>
      <c r="BGN126" s="431"/>
      <c r="BGO126" s="431"/>
      <c r="BGP126" s="431"/>
      <c r="BGQ126" s="431"/>
      <c r="BGR126" s="431"/>
      <c r="BGS126" s="431"/>
      <c r="BGT126" s="431"/>
      <c r="BGU126" s="431"/>
      <c r="BGV126" s="431"/>
      <c r="BGW126" s="431"/>
      <c r="BGX126" s="431"/>
      <c r="BGY126" s="431"/>
      <c r="BGZ126" s="431"/>
      <c r="BHA126" s="431"/>
      <c r="BHB126" s="431"/>
      <c r="BHC126" s="431"/>
      <c r="BHD126" s="431"/>
      <c r="BHE126" s="431"/>
      <c r="BHF126" s="431"/>
      <c r="BHG126" s="431"/>
      <c r="BHH126" s="431"/>
      <c r="BHI126" s="431"/>
      <c r="BHJ126" s="431"/>
      <c r="BHK126" s="431"/>
      <c r="BHL126" s="431"/>
      <c r="BHM126" s="431"/>
      <c r="BHN126" s="431"/>
      <c r="BHO126" s="431"/>
      <c r="BHP126" s="431"/>
      <c r="BHQ126" s="431"/>
      <c r="BHR126" s="431"/>
      <c r="BHS126" s="431"/>
      <c r="BHT126" s="431"/>
      <c r="BHU126" s="431"/>
      <c r="BHV126" s="431"/>
      <c r="BHW126" s="431"/>
      <c r="BHX126" s="431"/>
      <c r="BHY126" s="431"/>
      <c r="BHZ126" s="431"/>
      <c r="BIA126" s="431"/>
      <c r="BIB126" s="431"/>
      <c r="BIC126" s="431"/>
      <c r="BID126" s="431"/>
      <c r="BIE126" s="431"/>
      <c r="BIF126" s="431"/>
      <c r="BIG126" s="431"/>
      <c r="BIH126" s="431"/>
      <c r="BII126" s="431"/>
      <c r="BIJ126" s="431"/>
      <c r="BIK126" s="431"/>
      <c r="BIL126" s="431"/>
      <c r="BIM126" s="431"/>
      <c r="BIN126" s="431"/>
      <c r="BIO126" s="431"/>
      <c r="BIP126" s="431"/>
      <c r="BIQ126" s="431"/>
      <c r="BIR126" s="431"/>
      <c r="BIS126" s="431"/>
      <c r="BIT126" s="431"/>
      <c r="BIU126" s="431"/>
      <c r="BIV126" s="431"/>
      <c r="BIW126" s="431"/>
      <c r="BIX126" s="431"/>
      <c r="BIY126" s="431"/>
      <c r="BIZ126" s="431"/>
      <c r="BJA126" s="431"/>
      <c r="BJB126" s="431"/>
      <c r="BJC126" s="431"/>
      <c r="BJD126" s="431"/>
      <c r="BJE126" s="431"/>
      <c r="BJF126" s="431"/>
      <c r="BJG126" s="431"/>
      <c r="BJH126" s="431"/>
      <c r="BJI126" s="431"/>
      <c r="BJJ126" s="431"/>
      <c r="BJK126" s="431"/>
      <c r="BJL126" s="431"/>
      <c r="BJM126" s="431"/>
      <c r="BJN126" s="431"/>
      <c r="BJO126" s="431"/>
      <c r="BJP126" s="431"/>
      <c r="BJQ126" s="431"/>
      <c r="BJR126" s="431"/>
      <c r="BJS126" s="431"/>
      <c r="BJT126" s="431"/>
      <c r="BJU126" s="431"/>
      <c r="BJV126" s="431"/>
      <c r="BJW126" s="431"/>
      <c r="BJX126" s="431"/>
      <c r="BJY126" s="431"/>
      <c r="BJZ126" s="431"/>
      <c r="BKA126" s="431"/>
      <c r="BKB126" s="431"/>
      <c r="BKC126" s="431"/>
      <c r="BKD126" s="431"/>
      <c r="BKE126" s="431"/>
      <c r="BKF126" s="431"/>
      <c r="BKG126" s="431"/>
      <c r="BKH126" s="431"/>
      <c r="BKI126" s="431"/>
      <c r="BKJ126" s="431"/>
      <c r="BKK126" s="431"/>
      <c r="BKL126" s="431"/>
      <c r="BKM126" s="431"/>
      <c r="BKN126" s="431"/>
      <c r="BKO126" s="431"/>
      <c r="BKP126" s="431"/>
      <c r="BKQ126" s="431"/>
      <c r="BKR126" s="431"/>
      <c r="BKS126" s="431"/>
      <c r="BKT126" s="431"/>
      <c r="BKU126" s="431"/>
      <c r="BKV126" s="431"/>
      <c r="BKW126" s="431"/>
      <c r="BKX126" s="431"/>
      <c r="BKY126" s="431"/>
      <c r="BKZ126" s="431"/>
      <c r="BLA126" s="431"/>
      <c r="BLB126" s="431"/>
      <c r="BLC126" s="431"/>
      <c r="BLD126" s="431"/>
      <c r="BLE126" s="431"/>
      <c r="BLF126" s="431"/>
      <c r="BLG126" s="431"/>
      <c r="BLH126" s="431"/>
      <c r="BLI126" s="431"/>
      <c r="BLJ126" s="431"/>
      <c r="BLK126" s="431"/>
      <c r="BLL126" s="431"/>
      <c r="BLM126" s="431"/>
      <c r="BLN126" s="431"/>
      <c r="BLO126" s="431"/>
      <c r="BLP126" s="431"/>
      <c r="BLQ126" s="431"/>
      <c r="BLR126" s="431"/>
      <c r="BLS126" s="431"/>
      <c r="BLT126" s="431"/>
      <c r="BLU126" s="431"/>
      <c r="BLV126" s="431"/>
      <c r="BLW126" s="431"/>
      <c r="BLX126" s="431"/>
      <c r="BLY126" s="431"/>
      <c r="BLZ126" s="431"/>
      <c r="BMA126" s="431"/>
      <c r="BMB126" s="431"/>
      <c r="BMC126" s="431"/>
      <c r="BMD126" s="431"/>
      <c r="BME126" s="431"/>
      <c r="BMF126" s="431"/>
      <c r="BMG126" s="431"/>
      <c r="BMH126" s="431"/>
      <c r="BMI126" s="431"/>
      <c r="BMJ126" s="431"/>
      <c r="BMK126" s="431"/>
      <c r="BML126" s="431"/>
      <c r="BMM126" s="431"/>
      <c r="BMN126" s="431"/>
      <c r="BMO126" s="431"/>
      <c r="BMP126" s="431"/>
      <c r="BMQ126" s="431"/>
      <c r="BMR126" s="431"/>
      <c r="BMS126" s="431"/>
      <c r="BMT126" s="431"/>
      <c r="BMU126" s="431"/>
      <c r="BMV126" s="431"/>
      <c r="BMW126" s="431"/>
      <c r="BMX126" s="431"/>
      <c r="BMY126" s="431"/>
      <c r="BMZ126" s="431"/>
      <c r="BNA126" s="431"/>
      <c r="BNB126" s="431"/>
      <c r="BNC126" s="431"/>
      <c r="BND126" s="431"/>
      <c r="BNE126" s="431"/>
      <c r="BNF126" s="431"/>
      <c r="BNG126" s="431"/>
      <c r="BNH126" s="431"/>
      <c r="BNI126" s="431"/>
      <c r="BNJ126" s="431"/>
      <c r="BNK126" s="431"/>
      <c r="BNL126" s="431"/>
      <c r="BNM126" s="431"/>
      <c r="BNN126" s="431"/>
      <c r="BNO126" s="431"/>
      <c r="BNP126" s="431"/>
      <c r="BNQ126" s="431"/>
      <c r="BNR126" s="431"/>
      <c r="BNS126" s="431"/>
      <c r="BNT126" s="431"/>
      <c r="BNU126" s="431"/>
      <c r="BNV126" s="431"/>
      <c r="BNW126" s="431"/>
      <c r="BNX126" s="431"/>
      <c r="BNY126" s="431"/>
      <c r="BNZ126" s="431"/>
      <c r="BOA126" s="431"/>
      <c r="BOB126" s="431"/>
      <c r="BOC126" s="431"/>
      <c r="BOD126" s="431"/>
      <c r="BOE126" s="431"/>
      <c r="BOF126" s="431"/>
      <c r="BOG126" s="431"/>
      <c r="BOH126" s="431"/>
      <c r="BOI126" s="431"/>
      <c r="BOJ126" s="431"/>
      <c r="BOK126" s="431"/>
      <c r="BOL126" s="431"/>
      <c r="BOM126" s="431"/>
      <c r="BON126" s="431"/>
      <c r="BOO126" s="431"/>
      <c r="BOP126" s="431"/>
      <c r="BOQ126" s="431"/>
      <c r="BOR126" s="431"/>
      <c r="BOS126" s="431"/>
      <c r="BOT126" s="431"/>
      <c r="BOU126" s="431"/>
      <c r="BOV126" s="431"/>
      <c r="BOW126" s="431"/>
      <c r="BOX126" s="431"/>
      <c r="BOY126" s="431"/>
      <c r="BOZ126" s="431"/>
      <c r="BPA126" s="431"/>
      <c r="BPB126" s="431"/>
      <c r="BPC126" s="431"/>
      <c r="BPD126" s="431"/>
      <c r="BPE126" s="431"/>
      <c r="BPF126" s="431"/>
      <c r="BPG126" s="431"/>
      <c r="BPH126" s="431"/>
      <c r="BPI126" s="431"/>
      <c r="BPJ126" s="431"/>
      <c r="BPK126" s="431"/>
      <c r="BPL126" s="431"/>
      <c r="BPM126" s="431"/>
      <c r="BPN126" s="431"/>
      <c r="BPO126" s="431"/>
      <c r="BPP126" s="431"/>
      <c r="BPQ126" s="431"/>
      <c r="BPR126" s="431"/>
      <c r="BPS126" s="431"/>
      <c r="BPT126" s="431"/>
      <c r="BPU126" s="431"/>
      <c r="BPV126" s="431"/>
      <c r="BPW126" s="431"/>
      <c r="BPX126" s="431"/>
      <c r="BPY126" s="431"/>
      <c r="BPZ126" s="431"/>
      <c r="BQA126" s="431"/>
      <c r="BQB126" s="431"/>
      <c r="BQC126" s="431"/>
      <c r="BQD126" s="431"/>
      <c r="BQE126" s="431"/>
      <c r="BQF126" s="431"/>
      <c r="BQG126" s="431"/>
      <c r="BQH126" s="431"/>
      <c r="BQI126" s="431"/>
      <c r="BQJ126" s="431"/>
      <c r="BQK126" s="431"/>
      <c r="BQL126" s="431"/>
      <c r="BQM126" s="431"/>
      <c r="BQN126" s="431"/>
      <c r="BQO126" s="431"/>
      <c r="BQP126" s="431"/>
      <c r="BQQ126" s="431"/>
      <c r="BQR126" s="431"/>
      <c r="BQS126" s="431"/>
      <c r="BQT126" s="431"/>
      <c r="BQU126" s="431"/>
      <c r="BQV126" s="431"/>
      <c r="BQW126" s="431"/>
      <c r="BQX126" s="431"/>
      <c r="BQY126" s="431"/>
      <c r="BQZ126" s="431"/>
      <c r="BRA126" s="431"/>
      <c r="BRB126" s="431"/>
      <c r="BRC126" s="431"/>
      <c r="BRD126" s="431"/>
      <c r="BRE126" s="431"/>
      <c r="BRF126" s="431"/>
      <c r="BRG126" s="431"/>
      <c r="BRH126" s="431"/>
      <c r="BRI126" s="431"/>
      <c r="BRJ126" s="431"/>
      <c r="BRK126" s="431"/>
      <c r="BRL126" s="431"/>
      <c r="BRM126" s="431"/>
      <c r="BRN126" s="431"/>
      <c r="BRO126" s="431"/>
      <c r="BRP126" s="431"/>
      <c r="BRQ126" s="431"/>
      <c r="BRR126" s="431"/>
      <c r="BRS126" s="431"/>
      <c r="BRT126" s="431"/>
      <c r="BRU126" s="431"/>
    </row>
    <row r="127" spans="1:1841" ht="29.25" customHeight="1" x14ac:dyDescent="0.3">
      <c r="A127" s="792"/>
      <c r="B127" s="476">
        <v>12</v>
      </c>
      <c r="C127" s="476" t="s">
        <v>436</v>
      </c>
      <c r="D127" s="465">
        <f t="shared" si="52"/>
        <v>118365795.8333334</v>
      </c>
      <c r="E127" s="477">
        <v>2</v>
      </c>
      <c r="F127" s="464">
        <v>46789068.823529497</v>
      </c>
      <c r="G127" s="464">
        <v>5</v>
      </c>
      <c r="H127" s="464">
        <f t="shared" si="53"/>
        <v>23393200</v>
      </c>
      <c r="I127" s="477">
        <v>1</v>
      </c>
      <c r="J127" s="478">
        <v>46789068.823529497</v>
      </c>
      <c r="K127" s="464">
        <v>5</v>
      </c>
      <c r="L127" s="479"/>
      <c r="M127" s="476"/>
      <c r="N127" s="478"/>
      <c r="O127" s="476"/>
      <c r="P127" s="478"/>
      <c r="Q127" s="476"/>
      <c r="R127" s="478"/>
      <c r="S127" s="476"/>
      <c r="T127" s="478"/>
      <c r="U127" s="476"/>
      <c r="V127" s="478"/>
      <c r="W127" s="478"/>
      <c r="X127" s="480">
        <f t="shared" si="54"/>
        <v>23393200</v>
      </c>
      <c r="Y127" s="469">
        <f t="shared" si="55"/>
        <v>1</v>
      </c>
      <c r="Z127" s="480">
        <f t="shared" si="56"/>
        <v>46789068.823529497</v>
      </c>
      <c r="AA127" s="470">
        <f t="shared" si="57"/>
        <v>5</v>
      </c>
      <c r="AB127" s="521"/>
      <c r="AC127" s="486"/>
      <c r="AD127" s="527"/>
      <c r="AE127" s="527"/>
      <c r="AF127" s="527"/>
      <c r="AG127" s="527"/>
      <c r="AH127" s="431"/>
      <c r="AI127" s="431"/>
      <c r="AJ127" s="431"/>
      <c r="AK127" s="431"/>
      <c r="AL127" s="431"/>
      <c r="AM127" s="431"/>
      <c r="AN127" s="431"/>
      <c r="AO127" s="431"/>
      <c r="AP127" s="431"/>
      <c r="AQ127" s="431"/>
      <c r="AR127" s="431"/>
      <c r="AS127" s="431"/>
      <c r="AT127" s="431"/>
      <c r="AU127" s="431"/>
      <c r="AV127" s="431"/>
      <c r="AW127" s="431"/>
      <c r="AX127" s="431"/>
      <c r="AY127" s="431"/>
      <c r="AZ127" s="431"/>
      <c r="BA127" s="431"/>
      <c r="BB127" s="431"/>
      <c r="BC127" s="431"/>
      <c r="BD127" s="431"/>
      <c r="BE127" s="431"/>
      <c r="BF127" s="431"/>
      <c r="BG127" s="431"/>
      <c r="BH127" s="431"/>
      <c r="BI127" s="431"/>
      <c r="BJ127" s="431"/>
      <c r="BK127" s="431"/>
      <c r="BL127" s="431"/>
      <c r="BM127" s="431"/>
      <c r="BN127" s="431"/>
      <c r="BO127" s="431"/>
      <c r="BP127" s="431"/>
      <c r="BQ127" s="431"/>
      <c r="BR127" s="431"/>
      <c r="BS127" s="431"/>
      <c r="BT127" s="431"/>
      <c r="BU127" s="431"/>
      <c r="BV127" s="431"/>
      <c r="BW127" s="431"/>
      <c r="BX127" s="431"/>
      <c r="BY127" s="431"/>
      <c r="BZ127" s="431"/>
      <c r="CA127" s="431"/>
      <c r="CB127" s="431"/>
      <c r="CC127" s="431"/>
      <c r="CD127" s="431"/>
      <c r="CE127" s="431"/>
      <c r="CF127" s="431"/>
      <c r="CG127" s="431"/>
      <c r="CH127" s="431"/>
      <c r="CI127" s="431"/>
      <c r="CJ127" s="431"/>
      <c r="CK127" s="431"/>
      <c r="CL127" s="431"/>
      <c r="CM127" s="431"/>
      <c r="CN127" s="431"/>
      <c r="CO127" s="431"/>
      <c r="CP127" s="431"/>
      <c r="CQ127" s="431"/>
      <c r="CR127" s="431"/>
      <c r="CS127" s="431"/>
      <c r="CT127" s="431"/>
      <c r="CU127" s="431"/>
      <c r="CV127" s="431"/>
      <c r="CW127" s="431"/>
      <c r="CX127" s="431"/>
      <c r="CY127" s="431"/>
      <c r="CZ127" s="431"/>
      <c r="DA127" s="431"/>
      <c r="DB127" s="431"/>
      <c r="DC127" s="431"/>
      <c r="DD127" s="431"/>
      <c r="DE127" s="431"/>
      <c r="DF127" s="431"/>
      <c r="DG127" s="431"/>
      <c r="DH127" s="431"/>
      <c r="DI127" s="431"/>
      <c r="DJ127" s="431"/>
      <c r="DK127" s="431"/>
      <c r="DL127" s="431"/>
      <c r="DM127" s="431"/>
      <c r="DN127" s="431"/>
      <c r="DO127" s="431"/>
      <c r="DP127" s="431"/>
      <c r="DQ127" s="431"/>
      <c r="DR127" s="431"/>
      <c r="DS127" s="431"/>
      <c r="DT127" s="431"/>
      <c r="DU127" s="431"/>
      <c r="DV127" s="431"/>
      <c r="DW127" s="431"/>
      <c r="DX127" s="431"/>
      <c r="DY127" s="431"/>
      <c r="DZ127" s="431"/>
      <c r="EA127" s="431"/>
      <c r="EB127" s="431"/>
      <c r="EC127" s="431"/>
      <c r="ED127" s="431"/>
      <c r="EE127" s="431"/>
      <c r="EF127" s="431"/>
      <c r="EG127" s="431"/>
      <c r="EH127" s="431"/>
      <c r="EI127" s="431"/>
      <c r="EJ127" s="431"/>
      <c r="EK127" s="431"/>
      <c r="EL127" s="431"/>
      <c r="EM127" s="431"/>
      <c r="EN127" s="431"/>
      <c r="EO127" s="431"/>
      <c r="EP127" s="431"/>
      <c r="EQ127" s="431"/>
      <c r="ER127" s="431"/>
      <c r="ES127" s="431"/>
      <c r="ET127" s="431"/>
      <c r="EU127" s="431"/>
      <c r="EV127" s="431"/>
      <c r="EW127" s="431"/>
      <c r="EX127" s="431"/>
      <c r="EY127" s="431"/>
      <c r="EZ127" s="431"/>
      <c r="FA127" s="431"/>
      <c r="FB127" s="431"/>
      <c r="FC127" s="431"/>
      <c r="FD127" s="431"/>
      <c r="FE127" s="431"/>
      <c r="FF127" s="431"/>
      <c r="FG127" s="431"/>
      <c r="FH127" s="431"/>
      <c r="FI127" s="431"/>
      <c r="FJ127" s="431"/>
      <c r="FK127" s="431"/>
      <c r="FL127" s="431"/>
      <c r="FM127" s="431"/>
      <c r="FN127" s="431"/>
      <c r="FO127" s="431"/>
      <c r="FP127" s="431"/>
      <c r="FQ127" s="431"/>
      <c r="FR127" s="431"/>
      <c r="FS127" s="431"/>
      <c r="FT127" s="431"/>
      <c r="FU127" s="431"/>
      <c r="FV127" s="431"/>
      <c r="FW127" s="431"/>
      <c r="FX127" s="431"/>
      <c r="FY127" s="431"/>
      <c r="FZ127" s="431"/>
      <c r="GA127" s="431"/>
      <c r="GB127" s="431"/>
      <c r="GC127" s="431"/>
      <c r="GD127" s="431"/>
      <c r="GE127" s="431"/>
      <c r="GF127" s="431"/>
      <c r="GG127" s="431"/>
      <c r="GH127" s="431"/>
      <c r="GI127" s="431"/>
      <c r="GJ127" s="431"/>
      <c r="GK127" s="431"/>
      <c r="GL127" s="431"/>
      <c r="GM127" s="431"/>
      <c r="GN127" s="431"/>
      <c r="GO127" s="431"/>
      <c r="GP127" s="431"/>
      <c r="GQ127" s="431"/>
      <c r="GR127" s="431"/>
      <c r="GS127" s="431"/>
      <c r="GT127" s="431"/>
      <c r="GU127" s="431"/>
      <c r="GV127" s="431"/>
      <c r="GW127" s="431"/>
      <c r="GX127" s="431"/>
      <c r="GY127" s="431"/>
      <c r="GZ127" s="431"/>
      <c r="HA127" s="431"/>
      <c r="HB127" s="431"/>
      <c r="HC127" s="431"/>
      <c r="HD127" s="431"/>
      <c r="HE127" s="431"/>
      <c r="HF127" s="431"/>
      <c r="HG127" s="431"/>
      <c r="HH127" s="431"/>
      <c r="HI127" s="431"/>
      <c r="HJ127" s="431"/>
      <c r="HK127" s="431"/>
      <c r="HL127" s="431"/>
      <c r="HM127" s="431"/>
      <c r="HN127" s="431"/>
      <c r="HO127" s="431"/>
      <c r="HP127" s="431"/>
      <c r="HQ127" s="431"/>
      <c r="HR127" s="431"/>
      <c r="HS127" s="431"/>
      <c r="HT127" s="431"/>
      <c r="HU127" s="431"/>
      <c r="HV127" s="431"/>
      <c r="HW127" s="431"/>
      <c r="HX127" s="431"/>
      <c r="HY127" s="431"/>
      <c r="HZ127" s="431"/>
      <c r="IA127" s="431"/>
      <c r="IB127" s="431"/>
      <c r="IC127" s="431"/>
      <c r="ID127" s="431"/>
      <c r="IE127" s="431"/>
      <c r="IF127" s="431"/>
      <c r="IG127" s="431"/>
      <c r="IH127" s="431"/>
      <c r="II127" s="431"/>
      <c r="IJ127" s="431"/>
      <c r="IK127" s="431"/>
      <c r="IL127" s="431"/>
      <c r="IM127" s="431"/>
      <c r="IN127" s="431"/>
      <c r="IO127" s="431"/>
      <c r="IP127" s="431"/>
      <c r="IQ127" s="431"/>
      <c r="IR127" s="431"/>
      <c r="IS127" s="431"/>
      <c r="IT127" s="431"/>
      <c r="IU127" s="431"/>
      <c r="IV127" s="431"/>
      <c r="IW127" s="431"/>
      <c r="IX127" s="431"/>
      <c r="IY127" s="431"/>
      <c r="IZ127" s="431"/>
      <c r="JA127" s="431"/>
      <c r="JB127" s="431"/>
      <c r="JC127" s="431"/>
      <c r="JD127" s="431"/>
      <c r="JE127" s="431"/>
      <c r="JF127" s="431"/>
      <c r="JG127" s="431"/>
      <c r="JH127" s="431"/>
      <c r="JI127" s="431"/>
      <c r="JJ127" s="431"/>
      <c r="JK127" s="431"/>
      <c r="JL127" s="431"/>
      <c r="JM127" s="431"/>
      <c r="JN127" s="431"/>
      <c r="JO127" s="431"/>
      <c r="JP127" s="431"/>
      <c r="JQ127" s="431"/>
      <c r="JR127" s="431"/>
      <c r="JS127" s="431"/>
      <c r="JT127" s="431"/>
      <c r="JU127" s="431"/>
      <c r="JV127" s="431"/>
      <c r="JW127" s="431"/>
      <c r="JX127" s="431"/>
      <c r="JY127" s="431"/>
      <c r="JZ127" s="431"/>
      <c r="KA127" s="431"/>
      <c r="KB127" s="431"/>
      <c r="KC127" s="431"/>
      <c r="KD127" s="431"/>
      <c r="KE127" s="431"/>
      <c r="KF127" s="431"/>
      <c r="KG127" s="431"/>
      <c r="KH127" s="431"/>
      <c r="KI127" s="431"/>
      <c r="KJ127" s="431"/>
      <c r="KK127" s="431"/>
      <c r="KL127" s="431"/>
      <c r="KM127" s="431"/>
      <c r="KN127" s="431"/>
      <c r="KO127" s="431"/>
      <c r="KP127" s="431"/>
      <c r="KQ127" s="431"/>
      <c r="KR127" s="431"/>
      <c r="KS127" s="431"/>
      <c r="KT127" s="431"/>
      <c r="KU127" s="431"/>
      <c r="KV127" s="431"/>
      <c r="KW127" s="431"/>
      <c r="KX127" s="431"/>
      <c r="KY127" s="431"/>
      <c r="KZ127" s="431"/>
      <c r="LA127" s="431"/>
      <c r="LB127" s="431"/>
      <c r="LC127" s="431"/>
      <c r="LD127" s="431"/>
      <c r="LE127" s="431"/>
      <c r="LF127" s="431"/>
      <c r="LG127" s="431"/>
      <c r="LH127" s="431"/>
      <c r="LI127" s="431"/>
      <c r="LJ127" s="431"/>
      <c r="LK127" s="431"/>
      <c r="LL127" s="431"/>
      <c r="LM127" s="431"/>
      <c r="LN127" s="431"/>
      <c r="LO127" s="431"/>
      <c r="LP127" s="431"/>
      <c r="LQ127" s="431"/>
      <c r="LR127" s="431"/>
      <c r="LS127" s="431"/>
      <c r="LT127" s="431"/>
      <c r="LU127" s="431"/>
      <c r="LV127" s="431"/>
      <c r="LW127" s="431"/>
      <c r="LX127" s="431"/>
      <c r="LY127" s="431"/>
      <c r="LZ127" s="431"/>
      <c r="MA127" s="431"/>
      <c r="MB127" s="431"/>
      <c r="MC127" s="431"/>
      <c r="MD127" s="431"/>
      <c r="ME127" s="431"/>
      <c r="MF127" s="431"/>
      <c r="MG127" s="431"/>
      <c r="MH127" s="431"/>
      <c r="MI127" s="431"/>
      <c r="MJ127" s="431"/>
      <c r="MK127" s="431"/>
      <c r="ML127" s="431"/>
      <c r="MM127" s="431"/>
      <c r="MN127" s="431"/>
      <c r="MO127" s="431"/>
      <c r="MP127" s="431"/>
      <c r="MQ127" s="431"/>
      <c r="MR127" s="431"/>
      <c r="MS127" s="431"/>
      <c r="MT127" s="431"/>
      <c r="MU127" s="431"/>
      <c r="MV127" s="431"/>
      <c r="MW127" s="431"/>
      <c r="MX127" s="431"/>
      <c r="MY127" s="431"/>
      <c r="MZ127" s="431"/>
      <c r="NA127" s="431"/>
      <c r="NB127" s="431"/>
      <c r="NC127" s="431"/>
      <c r="ND127" s="431"/>
      <c r="NE127" s="431"/>
      <c r="NF127" s="431"/>
      <c r="NG127" s="431"/>
      <c r="NH127" s="431"/>
      <c r="NI127" s="431"/>
      <c r="NJ127" s="431"/>
      <c r="NK127" s="431"/>
      <c r="NL127" s="431"/>
      <c r="NM127" s="431"/>
      <c r="NN127" s="431"/>
      <c r="NO127" s="431"/>
      <c r="NP127" s="431"/>
      <c r="NQ127" s="431"/>
      <c r="NR127" s="431"/>
      <c r="NS127" s="431"/>
      <c r="NT127" s="431"/>
      <c r="NU127" s="431"/>
      <c r="NV127" s="431"/>
      <c r="NW127" s="431"/>
      <c r="NX127" s="431"/>
      <c r="NY127" s="431"/>
      <c r="NZ127" s="431"/>
      <c r="OA127" s="431"/>
      <c r="OB127" s="431"/>
      <c r="OC127" s="431"/>
      <c r="OD127" s="431"/>
      <c r="OE127" s="431"/>
      <c r="OF127" s="431"/>
      <c r="OG127" s="431"/>
      <c r="OH127" s="431"/>
      <c r="OI127" s="431"/>
      <c r="OJ127" s="431"/>
      <c r="OK127" s="431"/>
      <c r="OL127" s="431"/>
      <c r="OM127" s="431"/>
      <c r="ON127" s="431"/>
      <c r="OO127" s="431"/>
      <c r="OP127" s="431"/>
      <c r="OQ127" s="431"/>
      <c r="OR127" s="431"/>
      <c r="OS127" s="431"/>
      <c r="OT127" s="431"/>
      <c r="OU127" s="431"/>
      <c r="OV127" s="431"/>
      <c r="OW127" s="431"/>
      <c r="OX127" s="431"/>
      <c r="OY127" s="431"/>
      <c r="OZ127" s="431"/>
      <c r="PA127" s="431"/>
      <c r="PB127" s="431"/>
      <c r="PC127" s="431"/>
      <c r="PD127" s="431"/>
      <c r="PE127" s="431"/>
      <c r="PF127" s="431"/>
      <c r="PG127" s="431"/>
      <c r="PH127" s="431"/>
      <c r="PI127" s="431"/>
      <c r="PJ127" s="431"/>
      <c r="PK127" s="431"/>
      <c r="PL127" s="431"/>
      <c r="PM127" s="431"/>
      <c r="PN127" s="431"/>
      <c r="PO127" s="431"/>
      <c r="PP127" s="431"/>
      <c r="PQ127" s="431"/>
      <c r="PR127" s="431"/>
      <c r="PS127" s="431"/>
      <c r="PT127" s="431"/>
      <c r="PU127" s="431"/>
      <c r="PV127" s="431"/>
      <c r="PW127" s="431"/>
      <c r="PX127" s="431"/>
      <c r="PY127" s="431"/>
      <c r="PZ127" s="431"/>
      <c r="QA127" s="431"/>
      <c r="QB127" s="431"/>
      <c r="QC127" s="431"/>
      <c r="QD127" s="431"/>
      <c r="QE127" s="431"/>
      <c r="QF127" s="431"/>
      <c r="QG127" s="431"/>
      <c r="QH127" s="431"/>
      <c r="QI127" s="431"/>
      <c r="QJ127" s="431"/>
      <c r="QK127" s="431"/>
      <c r="QL127" s="431"/>
      <c r="QM127" s="431"/>
      <c r="QN127" s="431"/>
      <c r="QO127" s="431"/>
      <c r="QP127" s="431"/>
      <c r="QQ127" s="431"/>
      <c r="QR127" s="431"/>
      <c r="QS127" s="431"/>
      <c r="QT127" s="431"/>
      <c r="QU127" s="431"/>
      <c r="QV127" s="431"/>
      <c r="QW127" s="431"/>
      <c r="QX127" s="431"/>
      <c r="QY127" s="431"/>
      <c r="QZ127" s="431"/>
      <c r="RA127" s="431"/>
      <c r="RB127" s="431"/>
      <c r="RC127" s="431"/>
      <c r="RD127" s="431"/>
      <c r="RE127" s="431"/>
      <c r="RF127" s="431"/>
      <c r="RG127" s="431"/>
      <c r="RH127" s="431"/>
      <c r="RI127" s="431"/>
      <c r="RJ127" s="431"/>
      <c r="RK127" s="431"/>
      <c r="RL127" s="431"/>
      <c r="RM127" s="431"/>
      <c r="RN127" s="431"/>
      <c r="RO127" s="431"/>
      <c r="RP127" s="431"/>
      <c r="RQ127" s="431"/>
      <c r="RR127" s="431"/>
      <c r="RS127" s="431"/>
      <c r="RT127" s="431"/>
      <c r="RU127" s="431"/>
      <c r="RV127" s="431"/>
      <c r="RW127" s="431"/>
      <c r="RX127" s="431"/>
      <c r="RY127" s="431"/>
      <c r="RZ127" s="431"/>
      <c r="SA127" s="431"/>
      <c r="SB127" s="431"/>
      <c r="SC127" s="431"/>
      <c r="SD127" s="431"/>
      <c r="SE127" s="431"/>
      <c r="SF127" s="431"/>
      <c r="SG127" s="431"/>
      <c r="SH127" s="431"/>
      <c r="SI127" s="431"/>
      <c r="SJ127" s="431"/>
      <c r="SK127" s="431"/>
      <c r="SL127" s="431"/>
      <c r="SM127" s="431"/>
      <c r="SN127" s="431"/>
      <c r="SO127" s="431"/>
      <c r="SP127" s="431"/>
      <c r="SQ127" s="431"/>
      <c r="SR127" s="431"/>
      <c r="SS127" s="431"/>
      <c r="ST127" s="431"/>
      <c r="SU127" s="431"/>
      <c r="SV127" s="431"/>
      <c r="SW127" s="431"/>
      <c r="SX127" s="431"/>
      <c r="SY127" s="431"/>
      <c r="SZ127" s="431"/>
      <c r="TA127" s="431"/>
      <c r="TB127" s="431"/>
      <c r="TC127" s="431"/>
      <c r="TD127" s="431"/>
      <c r="TE127" s="431"/>
      <c r="TF127" s="431"/>
      <c r="TG127" s="431"/>
      <c r="TH127" s="431"/>
      <c r="TI127" s="431"/>
      <c r="TJ127" s="431"/>
      <c r="TK127" s="431"/>
      <c r="TL127" s="431"/>
      <c r="TM127" s="431"/>
      <c r="TN127" s="431"/>
      <c r="TO127" s="431"/>
      <c r="TP127" s="431"/>
      <c r="TQ127" s="431"/>
      <c r="TR127" s="431"/>
      <c r="TS127" s="431"/>
      <c r="TT127" s="431"/>
      <c r="TU127" s="431"/>
      <c r="TV127" s="431"/>
      <c r="TW127" s="431"/>
      <c r="TX127" s="431"/>
      <c r="TY127" s="431"/>
      <c r="TZ127" s="431"/>
      <c r="UA127" s="431"/>
      <c r="UB127" s="431"/>
      <c r="UC127" s="431"/>
      <c r="UD127" s="431"/>
      <c r="UE127" s="431"/>
      <c r="UF127" s="431"/>
      <c r="UG127" s="431"/>
      <c r="UH127" s="431"/>
      <c r="UI127" s="431"/>
      <c r="UJ127" s="431"/>
      <c r="UK127" s="431"/>
      <c r="UL127" s="431"/>
      <c r="UM127" s="431"/>
      <c r="UN127" s="431"/>
      <c r="UO127" s="431"/>
      <c r="UP127" s="431"/>
      <c r="UQ127" s="431"/>
      <c r="UR127" s="431"/>
      <c r="US127" s="431"/>
      <c r="UT127" s="431"/>
      <c r="UU127" s="431"/>
      <c r="UV127" s="431"/>
      <c r="UW127" s="431"/>
      <c r="UX127" s="431"/>
      <c r="UY127" s="431"/>
      <c r="UZ127" s="431"/>
      <c r="VA127" s="431"/>
      <c r="VB127" s="431"/>
      <c r="VC127" s="431"/>
      <c r="VD127" s="431"/>
      <c r="VE127" s="431"/>
      <c r="VF127" s="431"/>
      <c r="VG127" s="431"/>
      <c r="VH127" s="431"/>
      <c r="VI127" s="431"/>
      <c r="VJ127" s="431"/>
      <c r="VK127" s="431"/>
      <c r="VL127" s="431"/>
      <c r="VM127" s="431"/>
      <c r="VN127" s="431"/>
      <c r="VO127" s="431"/>
      <c r="VP127" s="431"/>
      <c r="VQ127" s="431"/>
      <c r="VR127" s="431"/>
      <c r="VS127" s="431"/>
      <c r="VT127" s="431"/>
      <c r="VU127" s="431"/>
      <c r="VV127" s="431"/>
      <c r="VW127" s="431"/>
      <c r="VX127" s="431"/>
      <c r="VY127" s="431"/>
      <c r="VZ127" s="431"/>
      <c r="WA127" s="431"/>
      <c r="WB127" s="431"/>
      <c r="WC127" s="431"/>
      <c r="WD127" s="431"/>
      <c r="WE127" s="431"/>
      <c r="WF127" s="431"/>
      <c r="WG127" s="431"/>
      <c r="WH127" s="431"/>
      <c r="WI127" s="431"/>
      <c r="WJ127" s="431"/>
      <c r="WK127" s="431"/>
      <c r="WL127" s="431"/>
      <c r="WM127" s="431"/>
      <c r="WN127" s="431"/>
      <c r="WO127" s="431"/>
      <c r="WP127" s="431"/>
      <c r="WQ127" s="431"/>
      <c r="WR127" s="431"/>
      <c r="WS127" s="431"/>
      <c r="WT127" s="431"/>
      <c r="WU127" s="431"/>
      <c r="WV127" s="431"/>
      <c r="WW127" s="431"/>
      <c r="WX127" s="431"/>
      <c r="WY127" s="431"/>
      <c r="WZ127" s="431"/>
      <c r="XA127" s="431"/>
      <c r="XB127" s="431"/>
      <c r="XC127" s="431"/>
      <c r="XD127" s="431"/>
      <c r="XE127" s="431"/>
      <c r="XF127" s="431"/>
      <c r="XG127" s="431"/>
      <c r="XH127" s="431"/>
      <c r="XI127" s="431"/>
      <c r="XJ127" s="431"/>
      <c r="XK127" s="431"/>
      <c r="XL127" s="431"/>
      <c r="XM127" s="431"/>
      <c r="XN127" s="431"/>
      <c r="XO127" s="431"/>
      <c r="XP127" s="431"/>
      <c r="XQ127" s="431"/>
      <c r="XR127" s="431"/>
      <c r="XS127" s="431"/>
      <c r="XT127" s="431"/>
      <c r="XU127" s="431"/>
      <c r="XV127" s="431"/>
      <c r="XW127" s="431"/>
      <c r="XX127" s="431"/>
      <c r="XY127" s="431"/>
      <c r="XZ127" s="431"/>
      <c r="YA127" s="431"/>
      <c r="YB127" s="431"/>
      <c r="YC127" s="431"/>
      <c r="YD127" s="431"/>
      <c r="YE127" s="431"/>
      <c r="YF127" s="431"/>
      <c r="YG127" s="431"/>
      <c r="YH127" s="431"/>
      <c r="YI127" s="431"/>
      <c r="YJ127" s="431"/>
      <c r="YK127" s="431"/>
      <c r="YL127" s="431"/>
      <c r="YM127" s="431"/>
      <c r="YN127" s="431"/>
      <c r="YO127" s="431"/>
      <c r="YP127" s="431"/>
      <c r="YQ127" s="431"/>
      <c r="YR127" s="431"/>
      <c r="YS127" s="431"/>
      <c r="YT127" s="431"/>
      <c r="YU127" s="431"/>
      <c r="YV127" s="431"/>
      <c r="YW127" s="431"/>
      <c r="YX127" s="431"/>
      <c r="YY127" s="431"/>
      <c r="YZ127" s="431"/>
      <c r="ZA127" s="431"/>
      <c r="ZB127" s="431"/>
      <c r="ZC127" s="431"/>
      <c r="ZD127" s="431"/>
      <c r="ZE127" s="431"/>
      <c r="ZF127" s="431"/>
      <c r="ZG127" s="431"/>
      <c r="ZH127" s="431"/>
      <c r="ZI127" s="431"/>
      <c r="ZJ127" s="431"/>
      <c r="ZK127" s="431"/>
      <c r="ZL127" s="431"/>
      <c r="ZM127" s="431"/>
      <c r="ZN127" s="431"/>
      <c r="ZO127" s="431"/>
      <c r="ZP127" s="431"/>
      <c r="ZQ127" s="431"/>
      <c r="ZR127" s="431"/>
      <c r="ZS127" s="431"/>
      <c r="ZT127" s="431"/>
      <c r="ZU127" s="431"/>
      <c r="ZV127" s="431"/>
      <c r="ZW127" s="431"/>
      <c r="ZX127" s="431"/>
      <c r="ZY127" s="431"/>
      <c r="ZZ127" s="431"/>
      <c r="AAA127" s="431"/>
      <c r="AAB127" s="431"/>
      <c r="AAC127" s="431"/>
      <c r="AAD127" s="431"/>
      <c r="AAE127" s="431"/>
      <c r="AAF127" s="431"/>
      <c r="AAG127" s="431"/>
      <c r="AAH127" s="431"/>
      <c r="AAI127" s="431"/>
      <c r="AAJ127" s="431"/>
      <c r="AAK127" s="431"/>
      <c r="AAL127" s="431"/>
      <c r="AAM127" s="431"/>
      <c r="AAN127" s="431"/>
      <c r="AAO127" s="431"/>
      <c r="AAP127" s="431"/>
      <c r="AAQ127" s="431"/>
      <c r="AAR127" s="431"/>
      <c r="AAS127" s="431"/>
      <c r="AAT127" s="431"/>
      <c r="AAU127" s="431"/>
      <c r="AAV127" s="431"/>
      <c r="AAW127" s="431"/>
      <c r="AAX127" s="431"/>
      <c r="AAY127" s="431"/>
      <c r="AAZ127" s="431"/>
      <c r="ABA127" s="431"/>
      <c r="ABB127" s="431"/>
      <c r="ABC127" s="431"/>
      <c r="ABD127" s="431"/>
      <c r="ABE127" s="431"/>
      <c r="ABF127" s="431"/>
      <c r="ABG127" s="431"/>
      <c r="ABH127" s="431"/>
      <c r="ABI127" s="431"/>
      <c r="ABJ127" s="431"/>
      <c r="ABK127" s="431"/>
      <c r="ABL127" s="431"/>
      <c r="ABM127" s="431"/>
      <c r="ABN127" s="431"/>
      <c r="ABO127" s="431"/>
      <c r="ABP127" s="431"/>
      <c r="ABQ127" s="431"/>
      <c r="ABR127" s="431"/>
      <c r="ABS127" s="431"/>
      <c r="ABT127" s="431"/>
      <c r="ABU127" s="431"/>
      <c r="ABV127" s="431"/>
      <c r="ABW127" s="431"/>
      <c r="ABX127" s="431"/>
      <c r="ABY127" s="431"/>
      <c r="ABZ127" s="431"/>
      <c r="ACA127" s="431"/>
      <c r="ACB127" s="431"/>
      <c r="ACC127" s="431"/>
      <c r="ACD127" s="431"/>
      <c r="ACE127" s="431"/>
      <c r="ACF127" s="431"/>
      <c r="ACG127" s="431"/>
      <c r="ACH127" s="431"/>
      <c r="ACI127" s="431"/>
      <c r="ACJ127" s="431"/>
      <c r="ACK127" s="431"/>
      <c r="ACL127" s="431"/>
      <c r="ACM127" s="431"/>
      <c r="ACN127" s="431"/>
      <c r="ACO127" s="431"/>
      <c r="ACP127" s="431"/>
      <c r="ACQ127" s="431"/>
      <c r="ACR127" s="431"/>
      <c r="ACS127" s="431"/>
      <c r="ACT127" s="431"/>
      <c r="ACU127" s="431"/>
      <c r="ACV127" s="431"/>
      <c r="ACW127" s="431"/>
      <c r="ACX127" s="431"/>
      <c r="ACY127" s="431"/>
      <c r="ACZ127" s="431"/>
      <c r="ADA127" s="431"/>
      <c r="ADB127" s="431"/>
      <c r="ADC127" s="431"/>
      <c r="ADD127" s="431"/>
      <c r="ADE127" s="431"/>
      <c r="ADF127" s="431"/>
      <c r="ADG127" s="431"/>
      <c r="ADH127" s="431"/>
      <c r="ADI127" s="431"/>
      <c r="ADJ127" s="431"/>
      <c r="ADK127" s="431"/>
      <c r="ADL127" s="431"/>
      <c r="ADM127" s="431"/>
      <c r="ADN127" s="431"/>
      <c r="ADO127" s="431"/>
      <c r="ADP127" s="431"/>
      <c r="ADQ127" s="431"/>
      <c r="ADR127" s="431"/>
      <c r="ADS127" s="431"/>
      <c r="ADT127" s="431"/>
      <c r="ADU127" s="431"/>
      <c r="ADV127" s="431"/>
      <c r="ADW127" s="431"/>
      <c r="ADX127" s="431"/>
      <c r="ADY127" s="431"/>
      <c r="ADZ127" s="431"/>
      <c r="AEA127" s="431"/>
      <c r="AEB127" s="431"/>
      <c r="AEC127" s="431"/>
      <c r="AED127" s="431"/>
      <c r="AEE127" s="431"/>
      <c r="AEF127" s="431"/>
      <c r="AEG127" s="431"/>
      <c r="AEH127" s="431"/>
      <c r="AEI127" s="431"/>
      <c r="AEJ127" s="431"/>
      <c r="AEK127" s="431"/>
      <c r="AEL127" s="431"/>
      <c r="AEM127" s="431"/>
      <c r="AEN127" s="431"/>
      <c r="AEO127" s="431"/>
      <c r="AEP127" s="431"/>
      <c r="AEQ127" s="431"/>
      <c r="AER127" s="431"/>
      <c r="AES127" s="431"/>
      <c r="AET127" s="431"/>
      <c r="AEU127" s="431"/>
      <c r="AEV127" s="431"/>
      <c r="AEW127" s="431"/>
      <c r="AEX127" s="431"/>
      <c r="AEY127" s="431"/>
      <c r="AEZ127" s="431"/>
      <c r="AFA127" s="431"/>
      <c r="AFB127" s="431"/>
      <c r="AFC127" s="431"/>
      <c r="AFD127" s="431"/>
      <c r="AFE127" s="431"/>
      <c r="AFF127" s="431"/>
      <c r="AFG127" s="431"/>
      <c r="AFH127" s="431"/>
      <c r="AFI127" s="431"/>
      <c r="AFJ127" s="431"/>
      <c r="AFK127" s="431"/>
      <c r="AFL127" s="431"/>
      <c r="AFM127" s="431"/>
      <c r="AFN127" s="431"/>
      <c r="AFO127" s="431"/>
      <c r="AFP127" s="431"/>
      <c r="AFQ127" s="431"/>
      <c r="AFR127" s="431"/>
      <c r="AFS127" s="431"/>
      <c r="AFT127" s="431"/>
      <c r="AFU127" s="431"/>
      <c r="AFV127" s="431"/>
      <c r="AFW127" s="431"/>
      <c r="AFX127" s="431"/>
      <c r="AFY127" s="431"/>
      <c r="AFZ127" s="431"/>
      <c r="AGA127" s="431"/>
      <c r="AGB127" s="431"/>
      <c r="AGC127" s="431"/>
      <c r="AGD127" s="431"/>
      <c r="AGE127" s="431"/>
      <c r="AGF127" s="431"/>
      <c r="AGG127" s="431"/>
      <c r="AGH127" s="431"/>
      <c r="AGI127" s="431"/>
      <c r="AGJ127" s="431"/>
      <c r="AGK127" s="431"/>
      <c r="AGL127" s="431"/>
      <c r="AGM127" s="431"/>
      <c r="AGN127" s="431"/>
      <c r="AGO127" s="431"/>
      <c r="AGP127" s="431"/>
      <c r="AGQ127" s="431"/>
      <c r="AGR127" s="431"/>
      <c r="AGS127" s="431"/>
      <c r="AGT127" s="431"/>
      <c r="AGU127" s="431"/>
      <c r="AGV127" s="431"/>
      <c r="AGW127" s="431"/>
      <c r="AGX127" s="431"/>
      <c r="AGY127" s="431"/>
      <c r="AGZ127" s="431"/>
      <c r="AHA127" s="431"/>
      <c r="AHB127" s="431"/>
      <c r="AHC127" s="431"/>
      <c r="AHD127" s="431"/>
      <c r="AHE127" s="431"/>
      <c r="AHF127" s="431"/>
      <c r="AHG127" s="431"/>
      <c r="AHH127" s="431"/>
      <c r="AHI127" s="431"/>
      <c r="AHJ127" s="431"/>
      <c r="AHK127" s="431"/>
      <c r="AHL127" s="431"/>
      <c r="AHM127" s="431"/>
      <c r="AHN127" s="431"/>
      <c r="AHO127" s="431"/>
      <c r="AHP127" s="431"/>
      <c r="AHQ127" s="431"/>
      <c r="AHR127" s="431"/>
      <c r="AHS127" s="431"/>
      <c r="AHT127" s="431"/>
      <c r="AHU127" s="431"/>
      <c r="AHV127" s="431"/>
      <c r="AHW127" s="431"/>
      <c r="AHX127" s="431"/>
      <c r="AHY127" s="431"/>
      <c r="AHZ127" s="431"/>
      <c r="AIA127" s="431"/>
      <c r="AIB127" s="431"/>
      <c r="AIC127" s="431"/>
      <c r="AID127" s="431"/>
      <c r="AIE127" s="431"/>
      <c r="AIF127" s="431"/>
      <c r="AIG127" s="431"/>
      <c r="AIH127" s="431"/>
      <c r="AII127" s="431"/>
      <c r="AIJ127" s="431"/>
      <c r="AIK127" s="431"/>
      <c r="AIL127" s="431"/>
      <c r="AIM127" s="431"/>
      <c r="AIN127" s="431"/>
      <c r="AIO127" s="431"/>
      <c r="AIP127" s="431"/>
      <c r="AIQ127" s="431"/>
      <c r="AIR127" s="431"/>
      <c r="AIS127" s="431"/>
      <c r="AIT127" s="431"/>
      <c r="AIU127" s="431"/>
      <c r="AIV127" s="431"/>
      <c r="AIW127" s="431"/>
      <c r="AIX127" s="431"/>
      <c r="AIY127" s="431"/>
      <c r="AIZ127" s="431"/>
      <c r="AJA127" s="431"/>
      <c r="AJB127" s="431"/>
      <c r="AJC127" s="431"/>
      <c r="AJD127" s="431"/>
      <c r="AJE127" s="431"/>
      <c r="AJF127" s="431"/>
      <c r="AJG127" s="431"/>
      <c r="AJH127" s="431"/>
      <c r="AJI127" s="431"/>
      <c r="AJJ127" s="431"/>
      <c r="AJK127" s="431"/>
      <c r="AJL127" s="431"/>
      <c r="AJM127" s="431"/>
      <c r="AJN127" s="431"/>
      <c r="AJO127" s="431"/>
      <c r="AJP127" s="431"/>
      <c r="AJQ127" s="431"/>
      <c r="AJR127" s="431"/>
      <c r="AJS127" s="431"/>
      <c r="AJT127" s="431"/>
      <c r="AJU127" s="431"/>
      <c r="AJV127" s="431"/>
      <c r="AJW127" s="431"/>
      <c r="AJX127" s="431"/>
      <c r="AJY127" s="431"/>
      <c r="AJZ127" s="431"/>
      <c r="AKA127" s="431"/>
      <c r="AKB127" s="431"/>
      <c r="AKC127" s="431"/>
      <c r="AKD127" s="431"/>
      <c r="AKE127" s="431"/>
      <c r="AKF127" s="431"/>
      <c r="AKG127" s="431"/>
      <c r="AKH127" s="431"/>
      <c r="AKI127" s="431"/>
      <c r="AKJ127" s="431"/>
      <c r="AKK127" s="431"/>
      <c r="AKL127" s="431"/>
      <c r="AKM127" s="431"/>
      <c r="AKN127" s="431"/>
      <c r="AKO127" s="431"/>
      <c r="AKP127" s="431"/>
      <c r="AKQ127" s="431"/>
      <c r="AKR127" s="431"/>
      <c r="AKS127" s="431"/>
      <c r="AKT127" s="431"/>
      <c r="AKU127" s="431"/>
      <c r="AKV127" s="431"/>
      <c r="AKW127" s="431"/>
      <c r="AKX127" s="431"/>
      <c r="AKY127" s="431"/>
      <c r="AKZ127" s="431"/>
      <c r="ALA127" s="431"/>
      <c r="ALB127" s="431"/>
      <c r="ALC127" s="431"/>
      <c r="ALD127" s="431"/>
      <c r="ALE127" s="431"/>
      <c r="ALF127" s="431"/>
      <c r="ALG127" s="431"/>
      <c r="ALH127" s="431"/>
      <c r="ALI127" s="431"/>
      <c r="ALJ127" s="431"/>
      <c r="ALK127" s="431"/>
      <c r="ALL127" s="431"/>
      <c r="ALM127" s="431"/>
      <c r="ALN127" s="431"/>
      <c r="ALO127" s="431"/>
      <c r="ALP127" s="431"/>
      <c r="ALQ127" s="431"/>
      <c r="ALR127" s="431"/>
      <c r="ALS127" s="431"/>
      <c r="ALT127" s="431"/>
      <c r="ALU127" s="431"/>
      <c r="ALV127" s="431"/>
      <c r="ALW127" s="431"/>
      <c r="ALX127" s="431"/>
      <c r="ALY127" s="431"/>
      <c r="ALZ127" s="431"/>
      <c r="AMA127" s="431"/>
      <c r="AMB127" s="431"/>
      <c r="AMC127" s="431"/>
      <c r="AMD127" s="431"/>
      <c r="AME127" s="431"/>
      <c r="AMF127" s="431"/>
      <c r="AMG127" s="431"/>
      <c r="AMH127" s="431"/>
      <c r="AMI127" s="431"/>
      <c r="AMJ127" s="431"/>
      <c r="AMK127" s="431"/>
      <c r="AML127" s="431"/>
      <c r="AMM127" s="431"/>
      <c r="AMN127" s="431"/>
      <c r="AMO127" s="431"/>
      <c r="AMP127" s="431"/>
      <c r="AMQ127" s="431"/>
      <c r="AMR127" s="431"/>
      <c r="AMS127" s="431"/>
      <c r="AMT127" s="431"/>
      <c r="AMU127" s="431"/>
      <c r="AMV127" s="431"/>
      <c r="AMW127" s="431"/>
      <c r="AMX127" s="431"/>
      <c r="AMY127" s="431"/>
      <c r="AMZ127" s="431"/>
      <c r="ANA127" s="431"/>
      <c r="ANB127" s="431"/>
      <c r="ANC127" s="431"/>
      <c r="AND127" s="431"/>
      <c r="ANE127" s="431"/>
      <c r="ANF127" s="431"/>
      <c r="ANG127" s="431"/>
      <c r="ANH127" s="431"/>
      <c r="ANI127" s="431"/>
      <c r="ANJ127" s="431"/>
      <c r="ANK127" s="431"/>
      <c r="ANL127" s="431"/>
      <c r="ANM127" s="431"/>
      <c r="ANN127" s="431"/>
      <c r="ANO127" s="431"/>
      <c r="ANP127" s="431"/>
      <c r="ANQ127" s="431"/>
      <c r="ANR127" s="431"/>
      <c r="ANS127" s="431"/>
      <c r="ANT127" s="431"/>
      <c r="ANU127" s="431"/>
      <c r="ANV127" s="431"/>
      <c r="ANW127" s="431"/>
      <c r="ANX127" s="431"/>
      <c r="ANY127" s="431"/>
      <c r="ANZ127" s="431"/>
      <c r="AOA127" s="431"/>
      <c r="AOB127" s="431"/>
      <c r="AOC127" s="431"/>
      <c r="AOD127" s="431"/>
      <c r="AOE127" s="431"/>
      <c r="AOF127" s="431"/>
      <c r="AOG127" s="431"/>
      <c r="AOH127" s="431"/>
      <c r="AOI127" s="431"/>
      <c r="AOJ127" s="431"/>
      <c r="AOK127" s="431"/>
      <c r="AOL127" s="431"/>
      <c r="AOM127" s="431"/>
      <c r="AON127" s="431"/>
      <c r="AOO127" s="431"/>
      <c r="AOP127" s="431"/>
      <c r="AOQ127" s="431"/>
      <c r="AOR127" s="431"/>
      <c r="AOS127" s="431"/>
      <c r="AOT127" s="431"/>
      <c r="AOU127" s="431"/>
      <c r="AOV127" s="431"/>
      <c r="AOW127" s="431"/>
      <c r="AOX127" s="431"/>
      <c r="AOY127" s="431"/>
      <c r="AOZ127" s="431"/>
      <c r="APA127" s="431"/>
      <c r="APB127" s="431"/>
      <c r="APC127" s="431"/>
      <c r="APD127" s="431"/>
      <c r="APE127" s="431"/>
      <c r="APF127" s="431"/>
      <c r="APG127" s="431"/>
      <c r="APH127" s="431"/>
      <c r="API127" s="431"/>
      <c r="APJ127" s="431"/>
      <c r="APK127" s="431"/>
      <c r="APL127" s="431"/>
      <c r="APM127" s="431"/>
      <c r="APN127" s="431"/>
      <c r="APO127" s="431"/>
      <c r="APP127" s="431"/>
      <c r="APQ127" s="431"/>
      <c r="APR127" s="431"/>
      <c r="APS127" s="431"/>
      <c r="APT127" s="431"/>
      <c r="APU127" s="431"/>
      <c r="APV127" s="431"/>
      <c r="APW127" s="431"/>
      <c r="APX127" s="431"/>
      <c r="APY127" s="431"/>
      <c r="APZ127" s="431"/>
      <c r="AQA127" s="431"/>
      <c r="AQB127" s="431"/>
      <c r="AQC127" s="431"/>
      <c r="AQD127" s="431"/>
      <c r="AQE127" s="431"/>
      <c r="AQF127" s="431"/>
      <c r="AQG127" s="431"/>
      <c r="AQH127" s="431"/>
      <c r="AQI127" s="431"/>
      <c r="AQJ127" s="431"/>
      <c r="AQK127" s="431"/>
      <c r="AQL127" s="431"/>
      <c r="AQM127" s="431"/>
      <c r="AQN127" s="431"/>
      <c r="AQO127" s="431"/>
      <c r="AQP127" s="431"/>
      <c r="AQQ127" s="431"/>
      <c r="AQR127" s="431"/>
      <c r="AQS127" s="431"/>
      <c r="AQT127" s="431"/>
      <c r="AQU127" s="431"/>
      <c r="AQV127" s="431"/>
      <c r="AQW127" s="431"/>
      <c r="AQX127" s="431"/>
      <c r="AQY127" s="431"/>
      <c r="AQZ127" s="431"/>
      <c r="ARA127" s="431"/>
      <c r="ARB127" s="431"/>
      <c r="ARC127" s="431"/>
      <c r="ARD127" s="431"/>
      <c r="ARE127" s="431"/>
      <c r="ARF127" s="431"/>
      <c r="ARG127" s="431"/>
      <c r="ARH127" s="431"/>
      <c r="ARI127" s="431"/>
      <c r="ARJ127" s="431"/>
      <c r="ARK127" s="431"/>
      <c r="ARL127" s="431"/>
      <c r="ARM127" s="431"/>
      <c r="ARN127" s="431"/>
      <c r="ARO127" s="431"/>
      <c r="ARP127" s="431"/>
      <c r="ARQ127" s="431"/>
      <c r="ARR127" s="431"/>
      <c r="ARS127" s="431"/>
      <c r="ART127" s="431"/>
      <c r="ARU127" s="431"/>
      <c r="ARV127" s="431"/>
      <c r="ARW127" s="431"/>
      <c r="ARX127" s="431"/>
      <c r="ARY127" s="431"/>
      <c r="ARZ127" s="431"/>
      <c r="ASA127" s="431"/>
      <c r="ASB127" s="431"/>
      <c r="ASC127" s="431"/>
      <c r="ASD127" s="431"/>
      <c r="ASE127" s="431"/>
      <c r="ASF127" s="431"/>
      <c r="ASG127" s="431"/>
      <c r="ASH127" s="431"/>
      <c r="ASI127" s="431"/>
      <c r="ASJ127" s="431"/>
      <c r="ASK127" s="431"/>
      <c r="ASL127" s="431"/>
      <c r="ASM127" s="431"/>
      <c r="ASN127" s="431"/>
      <c r="ASO127" s="431"/>
      <c r="ASP127" s="431"/>
      <c r="ASQ127" s="431"/>
      <c r="ASR127" s="431"/>
      <c r="ASS127" s="431"/>
      <c r="AST127" s="431"/>
      <c r="ASU127" s="431"/>
      <c r="ASV127" s="431"/>
      <c r="ASW127" s="431"/>
      <c r="ASX127" s="431"/>
      <c r="ASY127" s="431"/>
      <c r="ASZ127" s="431"/>
      <c r="ATA127" s="431"/>
      <c r="ATB127" s="431"/>
      <c r="ATC127" s="431"/>
      <c r="ATD127" s="431"/>
      <c r="ATE127" s="431"/>
      <c r="ATF127" s="431"/>
      <c r="ATG127" s="431"/>
      <c r="ATH127" s="431"/>
      <c r="ATI127" s="431"/>
      <c r="ATJ127" s="431"/>
      <c r="ATK127" s="431"/>
      <c r="ATL127" s="431"/>
      <c r="ATM127" s="431"/>
      <c r="ATN127" s="431"/>
      <c r="ATO127" s="431"/>
      <c r="ATP127" s="431"/>
      <c r="ATQ127" s="431"/>
      <c r="ATR127" s="431"/>
      <c r="ATS127" s="431"/>
      <c r="ATT127" s="431"/>
      <c r="ATU127" s="431"/>
      <c r="ATV127" s="431"/>
      <c r="ATW127" s="431"/>
      <c r="ATX127" s="431"/>
      <c r="ATY127" s="431"/>
      <c r="ATZ127" s="431"/>
      <c r="AUA127" s="431"/>
      <c r="AUB127" s="431"/>
      <c r="AUC127" s="431"/>
      <c r="AUD127" s="431"/>
      <c r="AUE127" s="431"/>
      <c r="AUF127" s="431"/>
      <c r="AUG127" s="431"/>
      <c r="AUH127" s="431"/>
      <c r="AUI127" s="431"/>
      <c r="AUJ127" s="431"/>
      <c r="AUK127" s="431"/>
      <c r="AUL127" s="431"/>
      <c r="AUM127" s="431"/>
      <c r="AUN127" s="431"/>
      <c r="AUO127" s="431"/>
      <c r="AUP127" s="431"/>
      <c r="AUQ127" s="431"/>
      <c r="AUR127" s="431"/>
      <c r="AUS127" s="431"/>
      <c r="AUT127" s="431"/>
      <c r="AUU127" s="431"/>
      <c r="AUV127" s="431"/>
      <c r="AUW127" s="431"/>
      <c r="AUX127" s="431"/>
      <c r="AUY127" s="431"/>
      <c r="AUZ127" s="431"/>
      <c r="AVA127" s="431"/>
      <c r="AVB127" s="431"/>
      <c r="AVC127" s="431"/>
      <c r="AVD127" s="431"/>
      <c r="AVE127" s="431"/>
      <c r="AVF127" s="431"/>
      <c r="AVG127" s="431"/>
      <c r="AVH127" s="431"/>
      <c r="AVI127" s="431"/>
      <c r="AVJ127" s="431"/>
      <c r="AVK127" s="431"/>
      <c r="AVL127" s="431"/>
      <c r="AVM127" s="431"/>
      <c r="AVN127" s="431"/>
      <c r="AVO127" s="431"/>
      <c r="AVP127" s="431"/>
      <c r="AVQ127" s="431"/>
      <c r="AVR127" s="431"/>
      <c r="AVS127" s="431"/>
      <c r="AVT127" s="431"/>
      <c r="AVU127" s="431"/>
      <c r="AVV127" s="431"/>
      <c r="AVW127" s="431"/>
      <c r="AVX127" s="431"/>
      <c r="AVY127" s="431"/>
      <c r="AVZ127" s="431"/>
      <c r="AWA127" s="431"/>
      <c r="AWB127" s="431"/>
      <c r="AWC127" s="431"/>
      <c r="AWD127" s="431"/>
      <c r="AWE127" s="431"/>
      <c r="AWF127" s="431"/>
      <c r="AWG127" s="431"/>
      <c r="AWH127" s="431"/>
      <c r="AWI127" s="431"/>
      <c r="AWJ127" s="431"/>
      <c r="AWK127" s="431"/>
      <c r="AWL127" s="431"/>
      <c r="AWM127" s="431"/>
      <c r="AWN127" s="431"/>
      <c r="AWO127" s="431"/>
      <c r="AWP127" s="431"/>
      <c r="AWQ127" s="431"/>
      <c r="AWR127" s="431"/>
      <c r="AWS127" s="431"/>
      <c r="AWT127" s="431"/>
      <c r="AWU127" s="431"/>
      <c r="AWV127" s="431"/>
      <c r="AWW127" s="431"/>
      <c r="AWX127" s="431"/>
      <c r="AWY127" s="431"/>
      <c r="AWZ127" s="431"/>
      <c r="AXA127" s="431"/>
      <c r="AXB127" s="431"/>
      <c r="AXC127" s="431"/>
      <c r="AXD127" s="431"/>
      <c r="AXE127" s="431"/>
      <c r="AXF127" s="431"/>
      <c r="AXG127" s="431"/>
      <c r="AXH127" s="431"/>
      <c r="AXI127" s="431"/>
      <c r="AXJ127" s="431"/>
      <c r="AXK127" s="431"/>
      <c r="AXL127" s="431"/>
      <c r="AXM127" s="431"/>
      <c r="AXN127" s="431"/>
      <c r="AXO127" s="431"/>
      <c r="AXP127" s="431"/>
      <c r="AXQ127" s="431"/>
      <c r="AXR127" s="431"/>
      <c r="AXS127" s="431"/>
      <c r="AXT127" s="431"/>
      <c r="AXU127" s="431"/>
      <c r="AXV127" s="431"/>
      <c r="AXW127" s="431"/>
      <c r="AXX127" s="431"/>
      <c r="AXY127" s="431"/>
      <c r="AXZ127" s="431"/>
      <c r="AYA127" s="431"/>
      <c r="AYB127" s="431"/>
      <c r="AYC127" s="431"/>
      <c r="AYD127" s="431"/>
      <c r="AYE127" s="431"/>
      <c r="AYF127" s="431"/>
      <c r="AYG127" s="431"/>
      <c r="AYH127" s="431"/>
      <c r="AYI127" s="431"/>
      <c r="AYJ127" s="431"/>
      <c r="AYK127" s="431"/>
      <c r="AYL127" s="431"/>
      <c r="AYM127" s="431"/>
      <c r="AYN127" s="431"/>
      <c r="AYO127" s="431"/>
      <c r="AYP127" s="431"/>
      <c r="AYQ127" s="431"/>
      <c r="AYR127" s="431"/>
      <c r="AYS127" s="431"/>
      <c r="AYT127" s="431"/>
      <c r="AYU127" s="431"/>
      <c r="AYV127" s="431"/>
      <c r="AYW127" s="431"/>
      <c r="AYX127" s="431"/>
      <c r="AYY127" s="431"/>
      <c r="AYZ127" s="431"/>
      <c r="AZA127" s="431"/>
      <c r="AZB127" s="431"/>
      <c r="AZC127" s="431"/>
      <c r="AZD127" s="431"/>
      <c r="AZE127" s="431"/>
      <c r="AZF127" s="431"/>
      <c r="AZG127" s="431"/>
      <c r="AZH127" s="431"/>
      <c r="AZI127" s="431"/>
      <c r="AZJ127" s="431"/>
      <c r="AZK127" s="431"/>
      <c r="AZL127" s="431"/>
      <c r="AZM127" s="431"/>
      <c r="AZN127" s="431"/>
      <c r="AZO127" s="431"/>
      <c r="AZP127" s="431"/>
      <c r="AZQ127" s="431"/>
      <c r="AZR127" s="431"/>
      <c r="AZS127" s="431"/>
      <c r="AZT127" s="431"/>
      <c r="AZU127" s="431"/>
      <c r="AZV127" s="431"/>
      <c r="AZW127" s="431"/>
      <c r="AZX127" s="431"/>
      <c r="AZY127" s="431"/>
      <c r="AZZ127" s="431"/>
      <c r="BAA127" s="431"/>
      <c r="BAB127" s="431"/>
      <c r="BAC127" s="431"/>
      <c r="BAD127" s="431"/>
      <c r="BAE127" s="431"/>
      <c r="BAF127" s="431"/>
      <c r="BAG127" s="431"/>
      <c r="BAH127" s="431"/>
      <c r="BAI127" s="431"/>
      <c r="BAJ127" s="431"/>
      <c r="BAK127" s="431"/>
      <c r="BAL127" s="431"/>
      <c r="BAM127" s="431"/>
      <c r="BAN127" s="431"/>
      <c r="BAO127" s="431"/>
      <c r="BAP127" s="431"/>
      <c r="BAQ127" s="431"/>
      <c r="BAR127" s="431"/>
      <c r="BAS127" s="431"/>
      <c r="BAT127" s="431"/>
      <c r="BAU127" s="431"/>
      <c r="BAV127" s="431"/>
      <c r="BAW127" s="431"/>
      <c r="BAX127" s="431"/>
      <c r="BAY127" s="431"/>
      <c r="BAZ127" s="431"/>
      <c r="BBA127" s="431"/>
      <c r="BBB127" s="431"/>
      <c r="BBC127" s="431"/>
      <c r="BBD127" s="431"/>
      <c r="BBE127" s="431"/>
      <c r="BBF127" s="431"/>
      <c r="BBG127" s="431"/>
      <c r="BBH127" s="431"/>
      <c r="BBI127" s="431"/>
      <c r="BBJ127" s="431"/>
      <c r="BBK127" s="431"/>
      <c r="BBL127" s="431"/>
      <c r="BBM127" s="431"/>
      <c r="BBN127" s="431"/>
      <c r="BBO127" s="431"/>
      <c r="BBP127" s="431"/>
      <c r="BBQ127" s="431"/>
      <c r="BBR127" s="431"/>
      <c r="BBS127" s="431"/>
      <c r="BBT127" s="431"/>
      <c r="BBU127" s="431"/>
      <c r="BBV127" s="431"/>
      <c r="BBW127" s="431"/>
      <c r="BBX127" s="431"/>
      <c r="BBY127" s="431"/>
      <c r="BBZ127" s="431"/>
      <c r="BCA127" s="431"/>
      <c r="BCB127" s="431"/>
      <c r="BCC127" s="431"/>
      <c r="BCD127" s="431"/>
      <c r="BCE127" s="431"/>
      <c r="BCF127" s="431"/>
      <c r="BCG127" s="431"/>
      <c r="BCH127" s="431"/>
      <c r="BCI127" s="431"/>
      <c r="BCJ127" s="431"/>
      <c r="BCK127" s="431"/>
      <c r="BCL127" s="431"/>
      <c r="BCM127" s="431"/>
      <c r="BCN127" s="431"/>
      <c r="BCO127" s="431"/>
      <c r="BCP127" s="431"/>
      <c r="BCQ127" s="431"/>
      <c r="BCR127" s="431"/>
      <c r="BCS127" s="431"/>
      <c r="BCT127" s="431"/>
      <c r="BCU127" s="431"/>
      <c r="BCV127" s="431"/>
      <c r="BCW127" s="431"/>
      <c r="BCX127" s="431"/>
      <c r="BCY127" s="431"/>
      <c r="BCZ127" s="431"/>
      <c r="BDA127" s="431"/>
      <c r="BDB127" s="431"/>
      <c r="BDC127" s="431"/>
      <c r="BDD127" s="431"/>
      <c r="BDE127" s="431"/>
      <c r="BDF127" s="431"/>
      <c r="BDG127" s="431"/>
      <c r="BDH127" s="431"/>
      <c r="BDI127" s="431"/>
      <c r="BDJ127" s="431"/>
      <c r="BDK127" s="431"/>
      <c r="BDL127" s="431"/>
      <c r="BDM127" s="431"/>
      <c r="BDN127" s="431"/>
      <c r="BDO127" s="431"/>
      <c r="BDP127" s="431"/>
      <c r="BDQ127" s="431"/>
      <c r="BDR127" s="431"/>
      <c r="BDS127" s="431"/>
      <c r="BDT127" s="431"/>
      <c r="BDU127" s="431"/>
      <c r="BDV127" s="431"/>
      <c r="BDW127" s="431"/>
      <c r="BDX127" s="431"/>
      <c r="BDY127" s="431"/>
      <c r="BDZ127" s="431"/>
      <c r="BEA127" s="431"/>
      <c r="BEB127" s="431"/>
      <c r="BEC127" s="431"/>
      <c r="BED127" s="431"/>
      <c r="BEE127" s="431"/>
      <c r="BEF127" s="431"/>
      <c r="BEG127" s="431"/>
      <c r="BEH127" s="431"/>
      <c r="BEI127" s="431"/>
      <c r="BEJ127" s="431"/>
      <c r="BEK127" s="431"/>
      <c r="BEL127" s="431"/>
      <c r="BEM127" s="431"/>
      <c r="BEN127" s="431"/>
      <c r="BEO127" s="431"/>
      <c r="BEP127" s="431"/>
      <c r="BEQ127" s="431"/>
      <c r="BER127" s="431"/>
      <c r="BES127" s="431"/>
      <c r="BET127" s="431"/>
      <c r="BEU127" s="431"/>
      <c r="BEV127" s="431"/>
      <c r="BEW127" s="431"/>
      <c r="BEX127" s="431"/>
      <c r="BEY127" s="431"/>
      <c r="BEZ127" s="431"/>
      <c r="BFA127" s="431"/>
      <c r="BFB127" s="431"/>
      <c r="BFC127" s="431"/>
      <c r="BFD127" s="431"/>
      <c r="BFE127" s="431"/>
      <c r="BFF127" s="431"/>
      <c r="BFG127" s="431"/>
      <c r="BFH127" s="431"/>
      <c r="BFI127" s="431"/>
      <c r="BFJ127" s="431"/>
      <c r="BFK127" s="431"/>
      <c r="BFL127" s="431"/>
      <c r="BFM127" s="431"/>
      <c r="BFN127" s="431"/>
      <c r="BFO127" s="431"/>
      <c r="BFP127" s="431"/>
      <c r="BFQ127" s="431"/>
      <c r="BFR127" s="431"/>
      <c r="BFS127" s="431"/>
      <c r="BFT127" s="431"/>
      <c r="BFU127" s="431"/>
      <c r="BFV127" s="431"/>
      <c r="BFW127" s="431"/>
      <c r="BFX127" s="431"/>
      <c r="BFY127" s="431"/>
      <c r="BFZ127" s="431"/>
      <c r="BGA127" s="431"/>
      <c r="BGB127" s="431"/>
      <c r="BGC127" s="431"/>
      <c r="BGD127" s="431"/>
      <c r="BGE127" s="431"/>
      <c r="BGF127" s="431"/>
      <c r="BGG127" s="431"/>
      <c r="BGH127" s="431"/>
      <c r="BGI127" s="431"/>
      <c r="BGJ127" s="431"/>
      <c r="BGK127" s="431"/>
      <c r="BGL127" s="431"/>
      <c r="BGM127" s="431"/>
      <c r="BGN127" s="431"/>
      <c r="BGO127" s="431"/>
      <c r="BGP127" s="431"/>
      <c r="BGQ127" s="431"/>
      <c r="BGR127" s="431"/>
      <c r="BGS127" s="431"/>
      <c r="BGT127" s="431"/>
      <c r="BGU127" s="431"/>
      <c r="BGV127" s="431"/>
      <c r="BGW127" s="431"/>
      <c r="BGX127" s="431"/>
      <c r="BGY127" s="431"/>
      <c r="BGZ127" s="431"/>
      <c r="BHA127" s="431"/>
      <c r="BHB127" s="431"/>
      <c r="BHC127" s="431"/>
      <c r="BHD127" s="431"/>
      <c r="BHE127" s="431"/>
      <c r="BHF127" s="431"/>
      <c r="BHG127" s="431"/>
      <c r="BHH127" s="431"/>
      <c r="BHI127" s="431"/>
      <c r="BHJ127" s="431"/>
      <c r="BHK127" s="431"/>
      <c r="BHL127" s="431"/>
      <c r="BHM127" s="431"/>
      <c r="BHN127" s="431"/>
      <c r="BHO127" s="431"/>
      <c r="BHP127" s="431"/>
      <c r="BHQ127" s="431"/>
      <c r="BHR127" s="431"/>
      <c r="BHS127" s="431"/>
      <c r="BHT127" s="431"/>
      <c r="BHU127" s="431"/>
      <c r="BHV127" s="431"/>
      <c r="BHW127" s="431"/>
      <c r="BHX127" s="431"/>
      <c r="BHY127" s="431"/>
      <c r="BHZ127" s="431"/>
      <c r="BIA127" s="431"/>
      <c r="BIB127" s="431"/>
      <c r="BIC127" s="431"/>
      <c r="BID127" s="431"/>
      <c r="BIE127" s="431"/>
      <c r="BIF127" s="431"/>
      <c r="BIG127" s="431"/>
      <c r="BIH127" s="431"/>
      <c r="BII127" s="431"/>
      <c r="BIJ127" s="431"/>
      <c r="BIK127" s="431"/>
      <c r="BIL127" s="431"/>
      <c r="BIM127" s="431"/>
      <c r="BIN127" s="431"/>
      <c r="BIO127" s="431"/>
      <c r="BIP127" s="431"/>
      <c r="BIQ127" s="431"/>
      <c r="BIR127" s="431"/>
      <c r="BIS127" s="431"/>
      <c r="BIT127" s="431"/>
      <c r="BIU127" s="431"/>
      <c r="BIV127" s="431"/>
      <c r="BIW127" s="431"/>
      <c r="BIX127" s="431"/>
      <c r="BIY127" s="431"/>
      <c r="BIZ127" s="431"/>
      <c r="BJA127" s="431"/>
      <c r="BJB127" s="431"/>
      <c r="BJC127" s="431"/>
      <c r="BJD127" s="431"/>
      <c r="BJE127" s="431"/>
      <c r="BJF127" s="431"/>
      <c r="BJG127" s="431"/>
      <c r="BJH127" s="431"/>
      <c r="BJI127" s="431"/>
      <c r="BJJ127" s="431"/>
      <c r="BJK127" s="431"/>
      <c r="BJL127" s="431"/>
      <c r="BJM127" s="431"/>
      <c r="BJN127" s="431"/>
      <c r="BJO127" s="431"/>
      <c r="BJP127" s="431"/>
      <c r="BJQ127" s="431"/>
      <c r="BJR127" s="431"/>
      <c r="BJS127" s="431"/>
      <c r="BJT127" s="431"/>
      <c r="BJU127" s="431"/>
      <c r="BJV127" s="431"/>
      <c r="BJW127" s="431"/>
      <c r="BJX127" s="431"/>
      <c r="BJY127" s="431"/>
      <c r="BJZ127" s="431"/>
      <c r="BKA127" s="431"/>
      <c r="BKB127" s="431"/>
      <c r="BKC127" s="431"/>
      <c r="BKD127" s="431"/>
      <c r="BKE127" s="431"/>
      <c r="BKF127" s="431"/>
      <c r="BKG127" s="431"/>
      <c r="BKH127" s="431"/>
      <c r="BKI127" s="431"/>
      <c r="BKJ127" s="431"/>
      <c r="BKK127" s="431"/>
      <c r="BKL127" s="431"/>
      <c r="BKM127" s="431"/>
      <c r="BKN127" s="431"/>
      <c r="BKO127" s="431"/>
      <c r="BKP127" s="431"/>
      <c r="BKQ127" s="431"/>
      <c r="BKR127" s="431"/>
      <c r="BKS127" s="431"/>
      <c r="BKT127" s="431"/>
      <c r="BKU127" s="431"/>
      <c r="BKV127" s="431"/>
      <c r="BKW127" s="431"/>
      <c r="BKX127" s="431"/>
      <c r="BKY127" s="431"/>
      <c r="BKZ127" s="431"/>
      <c r="BLA127" s="431"/>
      <c r="BLB127" s="431"/>
      <c r="BLC127" s="431"/>
      <c r="BLD127" s="431"/>
      <c r="BLE127" s="431"/>
      <c r="BLF127" s="431"/>
      <c r="BLG127" s="431"/>
      <c r="BLH127" s="431"/>
      <c r="BLI127" s="431"/>
      <c r="BLJ127" s="431"/>
      <c r="BLK127" s="431"/>
      <c r="BLL127" s="431"/>
      <c r="BLM127" s="431"/>
      <c r="BLN127" s="431"/>
      <c r="BLO127" s="431"/>
      <c r="BLP127" s="431"/>
      <c r="BLQ127" s="431"/>
      <c r="BLR127" s="431"/>
      <c r="BLS127" s="431"/>
      <c r="BLT127" s="431"/>
      <c r="BLU127" s="431"/>
      <c r="BLV127" s="431"/>
      <c r="BLW127" s="431"/>
      <c r="BLX127" s="431"/>
      <c r="BLY127" s="431"/>
      <c r="BLZ127" s="431"/>
      <c r="BMA127" s="431"/>
      <c r="BMB127" s="431"/>
      <c r="BMC127" s="431"/>
      <c r="BMD127" s="431"/>
      <c r="BME127" s="431"/>
      <c r="BMF127" s="431"/>
      <c r="BMG127" s="431"/>
      <c r="BMH127" s="431"/>
      <c r="BMI127" s="431"/>
      <c r="BMJ127" s="431"/>
      <c r="BMK127" s="431"/>
      <c r="BML127" s="431"/>
      <c r="BMM127" s="431"/>
      <c r="BMN127" s="431"/>
      <c r="BMO127" s="431"/>
      <c r="BMP127" s="431"/>
      <c r="BMQ127" s="431"/>
      <c r="BMR127" s="431"/>
      <c r="BMS127" s="431"/>
      <c r="BMT127" s="431"/>
      <c r="BMU127" s="431"/>
      <c r="BMV127" s="431"/>
      <c r="BMW127" s="431"/>
      <c r="BMX127" s="431"/>
      <c r="BMY127" s="431"/>
      <c r="BMZ127" s="431"/>
      <c r="BNA127" s="431"/>
      <c r="BNB127" s="431"/>
      <c r="BNC127" s="431"/>
      <c r="BND127" s="431"/>
      <c r="BNE127" s="431"/>
      <c r="BNF127" s="431"/>
      <c r="BNG127" s="431"/>
      <c r="BNH127" s="431"/>
      <c r="BNI127" s="431"/>
      <c r="BNJ127" s="431"/>
      <c r="BNK127" s="431"/>
      <c r="BNL127" s="431"/>
      <c r="BNM127" s="431"/>
      <c r="BNN127" s="431"/>
      <c r="BNO127" s="431"/>
      <c r="BNP127" s="431"/>
      <c r="BNQ127" s="431"/>
      <c r="BNR127" s="431"/>
      <c r="BNS127" s="431"/>
      <c r="BNT127" s="431"/>
      <c r="BNU127" s="431"/>
      <c r="BNV127" s="431"/>
      <c r="BNW127" s="431"/>
      <c r="BNX127" s="431"/>
      <c r="BNY127" s="431"/>
      <c r="BNZ127" s="431"/>
      <c r="BOA127" s="431"/>
      <c r="BOB127" s="431"/>
      <c r="BOC127" s="431"/>
      <c r="BOD127" s="431"/>
      <c r="BOE127" s="431"/>
      <c r="BOF127" s="431"/>
      <c r="BOG127" s="431"/>
      <c r="BOH127" s="431"/>
      <c r="BOI127" s="431"/>
      <c r="BOJ127" s="431"/>
      <c r="BOK127" s="431"/>
      <c r="BOL127" s="431"/>
      <c r="BOM127" s="431"/>
      <c r="BON127" s="431"/>
      <c r="BOO127" s="431"/>
      <c r="BOP127" s="431"/>
      <c r="BOQ127" s="431"/>
      <c r="BOR127" s="431"/>
      <c r="BOS127" s="431"/>
      <c r="BOT127" s="431"/>
      <c r="BOU127" s="431"/>
      <c r="BOV127" s="431"/>
      <c r="BOW127" s="431"/>
      <c r="BOX127" s="431"/>
      <c r="BOY127" s="431"/>
      <c r="BOZ127" s="431"/>
      <c r="BPA127" s="431"/>
      <c r="BPB127" s="431"/>
      <c r="BPC127" s="431"/>
      <c r="BPD127" s="431"/>
      <c r="BPE127" s="431"/>
      <c r="BPF127" s="431"/>
      <c r="BPG127" s="431"/>
      <c r="BPH127" s="431"/>
      <c r="BPI127" s="431"/>
      <c r="BPJ127" s="431"/>
      <c r="BPK127" s="431"/>
      <c r="BPL127" s="431"/>
      <c r="BPM127" s="431"/>
      <c r="BPN127" s="431"/>
      <c r="BPO127" s="431"/>
      <c r="BPP127" s="431"/>
      <c r="BPQ127" s="431"/>
      <c r="BPR127" s="431"/>
      <c r="BPS127" s="431"/>
      <c r="BPT127" s="431"/>
      <c r="BPU127" s="431"/>
      <c r="BPV127" s="431"/>
      <c r="BPW127" s="431"/>
      <c r="BPX127" s="431"/>
      <c r="BPY127" s="431"/>
      <c r="BPZ127" s="431"/>
      <c r="BQA127" s="431"/>
      <c r="BQB127" s="431"/>
      <c r="BQC127" s="431"/>
      <c r="BQD127" s="431"/>
      <c r="BQE127" s="431"/>
      <c r="BQF127" s="431"/>
      <c r="BQG127" s="431"/>
      <c r="BQH127" s="431"/>
      <c r="BQI127" s="431"/>
      <c r="BQJ127" s="431"/>
      <c r="BQK127" s="431"/>
      <c r="BQL127" s="431"/>
      <c r="BQM127" s="431"/>
      <c r="BQN127" s="431"/>
      <c r="BQO127" s="431"/>
      <c r="BQP127" s="431"/>
      <c r="BQQ127" s="431"/>
      <c r="BQR127" s="431"/>
      <c r="BQS127" s="431"/>
      <c r="BQT127" s="431"/>
      <c r="BQU127" s="431"/>
      <c r="BQV127" s="431"/>
      <c r="BQW127" s="431"/>
      <c r="BQX127" s="431"/>
      <c r="BQY127" s="431"/>
      <c r="BQZ127" s="431"/>
      <c r="BRA127" s="431"/>
      <c r="BRB127" s="431"/>
      <c r="BRC127" s="431"/>
      <c r="BRD127" s="431"/>
      <c r="BRE127" s="431"/>
      <c r="BRF127" s="431"/>
      <c r="BRG127" s="431"/>
      <c r="BRH127" s="431"/>
      <c r="BRI127" s="431"/>
      <c r="BRJ127" s="431"/>
      <c r="BRK127" s="431"/>
      <c r="BRL127" s="431"/>
      <c r="BRM127" s="431"/>
      <c r="BRN127" s="431"/>
      <c r="BRO127" s="431"/>
      <c r="BRP127" s="431"/>
      <c r="BRQ127" s="431"/>
      <c r="BRR127" s="431"/>
      <c r="BRS127" s="431"/>
      <c r="BRT127" s="431"/>
      <c r="BRU127" s="431"/>
    </row>
    <row r="128" spans="1:1841" ht="29.25" customHeight="1" x14ac:dyDescent="0.3">
      <c r="A128" s="792"/>
      <c r="B128" s="476">
        <v>13</v>
      </c>
      <c r="C128" s="476" t="s">
        <v>156</v>
      </c>
      <c r="D128" s="465">
        <f t="shared" si="52"/>
        <v>59182897.916666701</v>
      </c>
      <c r="E128" s="477">
        <v>1</v>
      </c>
      <c r="F128" s="464">
        <v>0</v>
      </c>
      <c r="G128" s="464">
        <v>0</v>
      </c>
      <c r="H128" s="464">
        <f t="shared" si="53"/>
        <v>0</v>
      </c>
      <c r="I128" s="477">
        <v>0</v>
      </c>
      <c r="J128" s="478">
        <v>0</v>
      </c>
      <c r="K128" s="464">
        <v>0</v>
      </c>
      <c r="L128" s="479"/>
      <c r="M128" s="476"/>
      <c r="N128" s="478"/>
      <c r="O128" s="476"/>
      <c r="P128" s="478"/>
      <c r="Q128" s="476"/>
      <c r="R128" s="478"/>
      <c r="S128" s="476"/>
      <c r="T128" s="478"/>
      <c r="U128" s="476"/>
      <c r="V128" s="478"/>
      <c r="W128" s="478"/>
      <c r="X128" s="480">
        <f t="shared" si="54"/>
        <v>0</v>
      </c>
      <c r="Y128" s="469">
        <f t="shared" si="55"/>
        <v>0</v>
      </c>
      <c r="Z128" s="480">
        <f t="shared" si="56"/>
        <v>0</v>
      </c>
      <c r="AA128" s="470">
        <f t="shared" si="57"/>
        <v>0</v>
      </c>
      <c r="AB128" s="521"/>
      <c r="AC128" s="486"/>
      <c r="AD128" s="527"/>
      <c r="AE128" s="527"/>
      <c r="AF128" s="527"/>
      <c r="AG128" s="527"/>
      <c r="AH128" s="431"/>
      <c r="AI128" s="431"/>
      <c r="AJ128" s="431"/>
      <c r="AK128" s="431"/>
      <c r="AL128" s="431"/>
      <c r="AM128" s="431"/>
      <c r="AN128" s="431"/>
      <c r="AO128" s="431"/>
      <c r="AP128" s="431"/>
      <c r="AQ128" s="431"/>
      <c r="AR128" s="431"/>
      <c r="AS128" s="431"/>
      <c r="AT128" s="431"/>
      <c r="AU128" s="431"/>
      <c r="AV128" s="431"/>
      <c r="AW128" s="431"/>
      <c r="AX128" s="431"/>
      <c r="AY128" s="431"/>
      <c r="AZ128" s="431"/>
      <c r="BA128" s="431"/>
      <c r="BB128" s="431"/>
      <c r="BC128" s="431"/>
      <c r="BD128" s="431"/>
      <c r="BE128" s="431"/>
      <c r="BF128" s="431"/>
      <c r="BG128" s="431"/>
      <c r="BH128" s="431"/>
      <c r="BI128" s="431"/>
      <c r="BJ128" s="431"/>
      <c r="BK128" s="431"/>
      <c r="BL128" s="431"/>
      <c r="BM128" s="431"/>
      <c r="BN128" s="431"/>
      <c r="BO128" s="431"/>
      <c r="BP128" s="431"/>
      <c r="BQ128" s="431"/>
      <c r="BR128" s="431"/>
      <c r="BS128" s="431"/>
      <c r="BT128" s="431"/>
      <c r="BU128" s="431"/>
      <c r="BV128" s="431"/>
      <c r="BW128" s="431"/>
      <c r="BX128" s="431"/>
      <c r="BY128" s="431"/>
      <c r="BZ128" s="431"/>
      <c r="CA128" s="431"/>
      <c r="CB128" s="431"/>
      <c r="CC128" s="431"/>
      <c r="CD128" s="431"/>
      <c r="CE128" s="431"/>
      <c r="CF128" s="431"/>
      <c r="CG128" s="431"/>
      <c r="CH128" s="431"/>
      <c r="CI128" s="431"/>
      <c r="CJ128" s="431"/>
      <c r="CK128" s="431"/>
      <c r="CL128" s="431"/>
      <c r="CM128" s="431"/>
      <c r="CN128" s="431"/>
      <c r="CO128" s="431"/>
      <c r="CP128" s="431"/>
      <c r="CQ128" s="431"/>
      <c r="CR128" s="431"/>
      <c r="CS128" s="431"/>
      <c r="CT128" s="431"/>
      <c r="CU128" s="431"/>
      <c r="CV128" s="431"/>
      <c r="CW128" s="431"/>
      <c r="CX128" s="431"/>
      <c r="CY128" s="431"/>
      <c r="CZ128" s="431"/>
      <c r="DA128" s="431"/>
      <c r="DB128" s="431"/>
      <c r="DC128" s="431"/>
      <c r="DD128" s="431"/>
      <c r="DE128" s="431"/>
      <c r="DF128" s="431"/>
      <c r="DG128" s="431"/>
      <c r="DH128" s="431"/>
      <c r="DI128" s="431"/>
      <c r="DJ128" s="431"/>
      <c r="DK128" s="431"/>
      <c r="DL128" s="431"/>
      <c r="DM128" s="431"/>
      <c r="DN128" s="431"/>
      <c r="DO128" s="431"/>
      <c r="DP128" s="431"/>
      <c r="DQ128" s="431"/>
      <c r="DR128" s="431"/>
      <c r="DS128" s="431"/>
      <c r="DT128" s="431"/>
      <c r="DU128" s="431"/>
      <c r="DV128" s="431"/>
      <c r="DW128" s="431"/>
      <c r="DX128" s="431"/>
      <c r="DY128" s="431"/>
      <c r="DZ128" s="431"/>
      <c r="EA128" s="431"/>
      <c r="EB128" s="431"/>
      <c r="EC128" s="431"/>
      <c r="ED128" s="431"/>
      <c r="EE128" s="431"/>
      <c r="EF128" s="431"/>
      <c r="EG128" s="431"/>
      <c r="EH128" s="431"/>
      <c r="EI128" s="431"/>
      <c r="EJ128" s="431"/>
      <c r="EK128" s="431"/>
      <c r="EL128" s="431"/>
      <c r="EM128" s="431"/>
      <c r="EN128" s="431"/>
      <c r="EO128" s="431"/>
      <c r="EP128" s="431"/>
      <c r="EQ128" s="431"/>
      <c r="ER128" s="431"/>
      <c r="ES128" s="431"/>
      <c r="ET128" s="431"/>
      <c r="EU128" s="431"/>
      <c r="EV128" s="431"/>
      <c r="EW128" s="431"/>
      <c r="EX128" s="431"/>
      <c r="EY128" s="431"/>
      <c r="EZ128" s="431"/>
      <c r="FA128" s="431"/>
      <c r="FB128" s="431"/>
      <c r="FC128" s="431"/>
      <c r="FD128" s="431"/>
      <c r="FE128" s="431"/>
      <c r="FF128" s="431"/>
      <c r="FG128" s="431"/>
      <c r="FH128" s="431"/>
      <c r="FI128" s="431"/>
      <c r="FJ128" s="431"/>
      <c r="FK128" s="431"/>
      <c r="FL128" s="431"/>
      <c r="FM128" s="431"/>
      <c r="FN128" s="431"/>
      <c r="FO128" s="431"/>
      <c r="FP128" s="431"/>
      <c r="FQ128" s="431"/>
      <c r="FR128" s="431"/>
      <c r="FS128" s="431"/>
      <c r="FT128" s="431"/>
      <c r="FU128" s="431"/>
      <c r="FV128" s="431"/>
      <c r="FW128" s="431"/>
      <c r="FX128" s="431"/>
      <c r="FY128" s="431"/>
      <c r="FZ128" s="431"/>
      <c r="GA128" s="431"/>
      <c r="GB128" s="431"/>
      <c r="GC128" s="431"/>
      <c r="GD128" s="431"/>
      <c r="GE128" s="431"/>
      <c r="GF128" s="431"/>
      <c r="GG128" s="431"/>
      <c r="GH128" s="431"/>
      <c r="GI128" s="431"/>
      <c r="GJ128" s="431"/>
      <c r="GK128" s="431"/>
      <c r="GL128" s="431"/>
      <c r="GM128" s="431"/>
      <c r="GN128" s="431"/>
      <c r="GO128" s="431"/>
      <c r="GP128" s="431"/>
      <c r="GQ128" s="431"/>
      <c r="GR128" s="431"/>
      <c r="GS128" s="431"/>
      <c r="GT128" s="431"/>
      <c r="GU128" s="431"/>
      <c r="GV128" s="431"/>
      <c r="GW128" s="431"/>
      <c r="GX128" s="431"/>
      <c r="GY128" s="431"/>
      <c r="GZ128" s="431"/>
      <c r="HA128" s="431"/>
      <c r="HB128" s="431"/>
      <c r="HC128" s="431"/>
      <c r="HD128" s="431"/>
      <c r="HE128" s="431"/>
      <c r="HF128" s="431"/>
      <c r="HG128" s="431"/>
      <c r="HH128" s="431"/>
      <c r="HI128" s="431"/>
      <c r="HJ128" s="431"/>
      <c r="HK128" s="431"/>
      <c r="HL128" s="431"/>
      <c r="HM128" s="431"/>
      <c r="HN128" s="431"/>
      <c r="HO128" s="431"/>
      <c r="HP128" s="431"/>
      <c r="HQ128" s="431"/>
      <c r="HR128" s="431"/>
      <c r="HS128" s="431"/>
      <c r="HT128" s="431"/>
      <c r="HU128" s="431"/>
      <c r="HV128" s="431"/>
      <c r="HW128" s="431"/>
      <c r="HX128" s="431"/>
      <c r="HY128" s="431"/>
      <c r="HZ128" s="431"/>
      <c r="IA128" s="431"/>
      <c r="IB128" s="431"/>
      <c r="IC128" s="431"/>
      <c r="ID128" s="431"/>
      <c r="IE128" s="431"/>
      <c r="IF128" s="431"/>
      <c r="IG128" s="431"/>
      <c r="IH128" s="431"/>
      <c r="II128" s="431"/>
      <c r="IJ128" s="431"/>
      <c r="IK128" s="431"/>
      <c r="IL128" s="431"/>
      <c r="IM128" s="431"/>
      <c r="IN128" s="431"/>
      <c r="IO128" s="431"/>
      <c r="IP128" s="431"/>
      <c r="IQ128" s="431"/>
      <c r="IR128" s="431"/>
      <c r="IS128" s="431"/>
      <c r="IT128" s="431"/>
      <c r="IU128" s="431"/>
      <c r="IV128" s="431"/>
      <c r="IW128" s="431"/>
      <c r="IX128" s="431"/>
      <c r="IY128" s="431"/>
      <c r="IZ128" s="431"/>
      <c r="JA128" s="431"/>
      <c r="JB128" s="431"/>
      <c r="JC128" s="431"/>
      <c r="JD128" s="431"/>
      <c r="JE128" s="431"/>
      <c r="JF128" s="431"/>
      <c r="JG128" s="431"/>
      <c r="JH128" s="431"/>
      <c r="JI128" s="431"/>
      <c r="JJ128" s="431"/>
      <c r="JK128" s="431"/>
      <c r="JL128" s="431"/>
      <c r="JM128" s="431"/>
      <c r="JN128" s="431"/>
      <c r="JO128" s="431"/>
      <c r="JP128" s="431"/>
      <c r="JQ128" s="431"/>
      <c r="JR128" s="431"/>
      <c r="JS128" s="431"/>
      <c r="JT128" s="431"/>
      <c r="JU128" s="431"/>
      <c r="JV128" s="431"/>
      <c r="JW128" s="431"/>
      <c r="JX128" s="431"/>
      <c r="JY128" s="431"/>
      <c r="JZ128" s="431"/>
      <c r="KA128" s="431"/>
      <c r="KB128" s="431"/>
      <c r="KC128" s="431"/>
      <c r="KD128" s="431"/>
      <c r="KE128" s="431"/>
      <c r="KF128" s="431"/>
      <c r="KG128" s="431"/>
      <c r="KH128" s="431"/>
      <c r="KI128" s="431"/>
      <c r="KJ128" s="431"/>
      <c r="KK128" s="431"/>
      <c r="KL128" s="431"/>
      <c r="KM128" s="431"/>
      <c r="KN128" s="431"/>
      <c r="KO128" s="431"/>
      <c r="KP128" s="431"/>
      <c r="KQ128" s="431"/>
      <c r="KR128" s="431"/>
      <c r="KS128" s="431"/>
      <c r="KT128" s="431"/>
      <c r="KU128" s="431"/>
      <c r="KV128" s="431"/>
      <c r="KW128" s="431"/>
      <c r="KX128" s="431"/>
      <c r="KY128" s="431"/>
      <c r="KZ128" s="431"/>
      <c r="LA128" s="431"/>
      <c r="LB128" s="431"/>
      <c r="LC128" s="431"/>
      <c r="LD128" s="431"/>
      <c r="LE128" s="431"/>
      <c r="LF128" s="431"/>
      <c r="LG128" s="431"/>
      <c r="LH128" s="431"/>
      <c r="LI128" s="431"/>
      <c r="LJ128" s="431"/>
      <c r="LK128" s="431"/>
      <c r="LL128" s="431"/>
      <c r="LM128" s="431"/>
      <c r="LN128" s="431"/>
      <c r="LO128" s="431"/>
      <c r="LP128" s="431"/>
      <c r="LQ128" s="431"/>
      <c r="LR128" s="431"/>
      <c r="LS128" s="431"/>
      <c r="LT128" s="431"/>
      <c r="LU128" s="431"/>
      <c r="LV128" s="431"/>
      <c r="LW128" s="431"/>
      <c r="LX128" s="431"/>
      <c r="LY128" s="431"/>
      <c r="LZ128" s="431"/>
      <c r="MA128" s="431"/>
      <c r="MB128" s="431"/>
      <c r="MC128" s="431"/>
      <c r="MD128" s="431"/>
      <c r="ME128" s="431"/>
      <c r="MF128" s="431"/>
      <c r="MG128" s="431"/>
      <c r="MH128" s="431"/>
      <c r="MI128" s="431"/>
      <c r="MJ128" s="431"/>
      <c r="MK128" s="431"/>
      <c r="ML128" s="431"/>
      <c r="MM128" s="431"/>
      <c r="MN128" s="431"/>
      <c r="MO128" s="431"/>
      <c r="MP128" s="431"/>
      <c r="MQ128" s="431"/>
      <c r="MR128" s="431"/>
      <c r="MS128" s="431"/>
      <c r="MT128" s="431"/>
      <c r="MU128" s="431"/>
      <c r="MV128" s="431"/>
      <c r="MW128" s="431"/>
      <c r="MX128" s="431"/>
      <c r="MY128" s="431"/>
      <c r="MZ128" s="431"/>
      <c r="NA128" s="431"/>
      <c r="NB128" s="431"/>
      <c r="NC128" s="431"/>
      <c r="ND128" s="431"/>
      <c r="NE128" s="431"/>
      <c r="NF128" s="431"/>
      <c r="NG128" s="431"/>
      <c r="NH128" s="431"/>
      <c r="NI128" s="431"/>
      <c r="NJ128" s="431"/>
      <c r="NK128" s="431"/>
      <c r="NL128" s="431"/>
      <c r="NM128" s="431"/>
      <c r="NN128" s="431"/>
      <c r="NO128" s="431"/>
      <c r="NP128" s="431"/>
      <c r="NQ128" s="431"/>
      <c r="NR128" s="431"/>
      <c r="NS128" s="431"/>
      <c r="NT128" s="431"/>
      <c r="NU128" s="431"/>
      <c r="NV128" s="431"/>
      <c r="NW128" s="431"/>
      <c r="NX128" s="431"/>
      <c r="NY128" s="431"/>
      <c r="NZ128" s="431"/>
      <c r="OA128" s="431"/>
      <c r="OB128" s="431"/>
      <c r="OC128" s="431"/>
      <c r="OD128" s="431"/>
      <c r="OE128" s="431"/>
      <c r="OF128" s="431"/>
      <c r="OG128" s="431"/>
      <c r="OH128" s="431"/>
      <c r="OI128" s="431"/>
      <c r="OJ128" s="431"/>
      <c r="OK128" s="431"/>
      <c r="OL128" s="431"/>
      <c r="OM128" s="431"/>
      <c r="ON128" s="431"/>
      <c r="OO128" s="431"/>
      <c r="OP128" s="431"/>
      <c r="OQ128" s="431"/>
      <c r="OR128" s="431"/>
      <c r="OS128" s="431"/>
      <c r="OT128" s="431"/>
      <c r="OU128" s="431"/>
      <c r="OV128" s="431"/>
      <c r="OW128" s="431"/>
      <c r="OX128" s="431"/>
      <c r="OY128" s="431"/>
      <c r="OZ128" s="431"/>
      <c r="PA128" s="431"/>
      <c r="PB128" s="431"/>
      <c r="PC128" s="431"/>
      <c r="PD128" s="431"/>
      <c r="PE128" s="431"/>
      <c r="PF128" s="431"/>
      <c r="PG128" s="431"/>
      <c r="PH128" s="431"/>
      <c r="PI128" s="431"/>
      <c r="PJ128" s="431"/>
      <c r="PK128" s="431"/>
      <c r="PL128" s="431"/>
      <c r="PM128" s="431"/>
      <c r="PN128" s="431"/>
      <c r="PO128" s="431"/>
      <c r="PP128" s="431"/>
      <c r="PQ128" s="431"/>
      <c r="PR128" s="431"/>
      <c r="PS128" s="431"/>
      <c r="PT128" s="431"/>
      <c r="PU128" s="431"/>
      <c r="PV128" s="431"/>
      <c r="PW128" s="431"/>
      <c r="PX128" s="431"/>
      <c r="PY128" s="431"/>
      <c r="PZ128" s="431"/>
      <c r="QA128" s="431"/>
      <c r="QB128" s="431"/>
      <c r="QC128" s="431"/>
      <c r="QD128" s="431"/>
      <c r="QE128" s="431"/>
      <c r="QF128" s="431"/>
      <c r="QG128" s="431"/>
      <c r="QH128" s="431"/>
      <c r="QI128" s="431"/>
      <c r="QJ128" s="431"/>
      <c r="QK128" s="431"/>
      <c r="QL128" s="431"/>
      <c r="QM128" s="431"/>
      <c r="QN128" s="431"/>
      <c r="QO128" s="431"/>
      <c r="QP128" s="431"/>
      <c r="QQ128" s="431"/>
      <c r="QR128" s="431"/>
      <c r="QS128" s="431"/>
      <c r="QT128" s="431"/>
      <c r="QU128" s="431"/>
      <c r="QV128" s="431"/>
      <c r="QW128" s="431"/>
      <c r="QX128" s="431"/>
      <c r="QY128" s="431"/>
      <c r="QZ128" s="431"/>
      <c r="RA128" s="431"/>
      <c r="RB128" s="431"/>
      <c r="RC128" s="431"/>
      <c r="RD128" s="431"/>
      <c r="RE128" s="431"/>
      <c r="RF128" s="431"/>
      <c r="RG128" s="431"/>
      <c r="RH128" s="431"/>
      <c r="RI128" s="431"/>
      <c r="RJ128" s="431"/>
      <c r="RK128" s="431"/>
      <c r="RL128" s="431"/>
      <c r="RM128" s="431"/>
      <c r="RN128" s="431"/>
      <c r="RO128" s="431"/>
      <c r="RP128" s="431"/>
      <c r="RQ128" s="431"/>
      <c r="RR128" s="431"/>
      <c r="RS128" s="431"/>
      <c r="RT128" s="431"/>
      <c r="RU128" s="431"/>
      <c r="RV128" s="431"/>
      <c r="RW128" s="431"/>
      <c r="RX128" s="431"/>
      <c r="RY128" s="431"/>
      <c r="RZ128" s="431"/>
      <c r="SA128" s="431"/>
      <c r="SB128" s="431"/>
      <c r="SC128" s="431"/>
      <c r="SD128" s="431"/>
      <c r="SE128" s="431"/>
      <c r="SF128" s="431"/>
      <c r="SG128" s="431"/>
      <c r="SH128" s="431"/>
      <c r="SI128" s="431"/>
      <c r="SJ128" s="431"/>
      <c r="SK128" s="431"/>
      <c r="SL128" s="431"/>
      <c r="SM128" s="431"/>
      <c r="SN128" s="431"/>
      <c r="SO128" s="431"/>
      <c r="SP128" s="431"/>
      <c r="SQ128" s="431"/>
      <c r="SR128" s="431"/>
      <c r="SS128" s="431"/>
      <c r="ST128" s="431"/>
      <c r="SU128" s="431"/>
      <c r="SV128" s="431"/>
      <c r="SW128" s="431"/>
      <c r="SX128" s="431"/>
      <c r="SY128" s="431"/>
      <c r="SZ128" s="431"/>
      <c r="TA128" s="431"/>
      <c r="TB128" s="431"/>
      <c r="TC128" s="431"/>
      <c r="TD128" s="431"/>
      <c r="TE128" s="431"/>
      <c r="TF128" s="431"/>
      <c r="TG128" s="431"/>
      <c r="TH128" s="431"/>
      <c r="TI128" s="431"/>
      <c r="TJ128" s="431"/>
      <c r="TK128" s="431"/>
      <c r="TL128" s="431"/>
      <c r="TM128" s="431"/>
      <c r="TN128" s="431"/>
      <c r="TO128" s="431"/>
      <c r="TP128" s="431"/>
      <c r="TQ128" s="431"/>
      <c r="TR128" s="431"/>
      <c r="TS128" s="431"/>
      <c r="TT128" s="431"/>
      <c r="TU128" s="431"/>
      <c r="TV128" s="431"/>
      <c r="TW128" s="431"/>
      <c r="TX128" s="431"/>
      <c r="TY128" s="431"/>
      <c r="TZ128" s="431"/>
      <c r="UA128" s="431"/>
      <c r="UB128" s="431"/>
      <c r="UC128" s="431"/>
      <c r="UD128" s="431"/>
      <c r="UE128" s="431"/>
      <c r="UF128" s="431"/>
      <c r="UG128" s="431"/>
      <c r="UH128" s="431"/>
      <c r="UI128" s="431"/>
      <c r="UJ128" s="431"/>
      <c r="UK128" s="431"/>
      <c r="UL128" s="431"/>
      <c r="UM128" s="431"/>
      <c r="UN128" s="431"/>
      <c r="UO128" s="431"/>
      <c r="UP128" s="431"/>
      <c r="UQ128" s="431"/>
      <c r="UR128" s="431"/>
      <c r="US128" s="431"/>
      <c r="UT128" s="431"/>
      <c r="UU128" s="431"/>
      <c r="UV128" s="431"/>
      <c r="UW128" s="431"/>
      <c r="UX128" s="431"/>
      <c r="UY128" s="431"/>
      <c r="UZ128" s="431"/>
      <c r="VA128" s="431"/>
      <c r="VB128" s="431"/>
      <c r="VC128" s="431"/>
      <c r="VD128" s="431"/>
      <c r="VE128" s="431"/>
      <c r="VF128" s="431"/>
      <c r="VG128" s="431"/>
      <c r="VH128" s="431"/>
      <c r="VI128" s="431"/>
      <c r="VJ128" s="431"/>
      <c r="VK128" s="431"/>
      <c r="VL128" s="431"/>
      <c r="VM128" s="431"/>
      <c r="VN128" s="431"/>
      <c r="VO128" s="431"/>
      <c r="VP128" s="431"/>
      <c r="VQ128" s="431"/>
      <c r="VR128" s="431"/>
      <c r="VS128" s="431"/>
      <c r="VT128" s="431"/>
      <c r="VU128" s="431"/>
      <c r="VV128" s="431"/>
      <c r="VW128" s="431"/>
      <c r="VX128" s="431"/>
      <c r="VY128" s="431"/>
      <c r="VZ128" s="431"/>
      <c r="WA128" s="431"/>
      <c r="WB128" s="431"/>
      <c r="WC128" s="431"/>
      <c r="WD128" s="431"/>
      <c r="WE128" s="431"/>
      <c r="WF128" s="431"/>
      <c r="WG128" s="431"/>
      <c r="WH128" s="431"/>
      <c r="WI128" s="431"/>
      <c r="WJ128" s="431"/>
      <c r="WK128" s="431"/>
      <c r="WL128" s="431"/>
      <c r="WM128" s="431"/>
      <c r="WN128" s="431"/>
      <c r="WO128" s="431"/>
      <c r="WP128" s="431"/>
      <c r="WQ128" s="431"/>
      <c r="WR128" s="431"/>
      <c r="WS128" s="431"/>
      <c r="WT128" s="431"/>
      <c r="WU128" s="431"/>
      <c r="WV128" s="431"/>
      <c r="WW128" s="431"/>
      <c r="WX128" s="431"/>
      <c r="WY128" s="431"/>
      <c r="WZ128" s="431"/>
      <c r="XA128" s="431"/>
      <c r="XB128" s="431"/>
      <c r="XC128" s="431"/>
      <c r="XD128" s="431"/>
      <c r="XE128" s="431"/>
      <c r="XF128" s="431"/>
      <c r="XG128" s="431"/>
      <c r="XH128" s="431"/>
      <c r="XI128" s="431"/>
      <c r="XJ128" s="431"/>
      <c r="XK128" s="431"/>
      <c r="XL128" s="431"/>
      <c r="XM128" s="431"/>
      <c r="XN128" s="431"/>
      <c r="XO128" s="431"/>
      <c r="XP128" s="431"/>
      <c r="XQ128" s="431"/>
      <c r="XR128" s="431"/>
      <c r="XS128" s="431"/>
      <c r="XT128" s="431"/>
      <c r="XU128" s="431"/>
      <c r="XV128" s="431"/>
      <c r="XW128" s="431"/>
      <c r="XX128" s="431"/>
      <c r="XY128" s="431"/>
      <c r="XZ128" s="431"/>
      <c r="YA128" s="431"/>
      <c r="YB128" s="431"/>
      <c r="YC128" s="431"/>
      <c r="YD128" s="431"/>
      <c r="YE128" s="431"/>
      <c r="YF128" s="431"/>
      <c r="YG128" s="431"/>
      <c r="YH128" s="431"/>
      <c r="YI128" s="431"/>
      <c r="YJ128" s="431"/>
      <c r="YK128" s="431"/>
      <c r="YL128" s="431"/>
      <c r="YM128" s="431"/>
      <c r="YN128" s="431"/>
      <c r="YO128" s="431"/>
      <c r="YP128" s="431"/>
      <c r="YQ128" s="431"/>
      <c r="YR128" s="431"/>
      <c r="YS128" s="431"/>
      <c r="YT128" s="431"/>
      <c r="YU128" s="431"/>
      <c r="YV128" s="431"/>
      <c r="YW128" s="431"/>
      <c r="YX128" s="431"/>
      <c r="YY128" s="431"/>
      <c r="YZ128" s="431"/>
      <c r="ZA128" s="431"/>
      <c r="ZB128" s="431"/>
      <c r="ZC128" s="431"/>
      <c r="ZD128" s="431"/>
      <c r="ZE128" s="431"/>
      <c r="ZF128" s="431"/>
      <c r="ZG128" s="431"/>
      <c r="ZH128" s="431"/>
      <c r="ZI128" s="431"/>
      <c r="ZJ128" s="431"/>
      <c r="ZK128" s="431"/>
      <c r="ZL128" s="431"/>
      <c r="ZM128" s="431"/>
      <c r="ZN128" s="431"/>
      <c r="ZO128" s="431"/>
      <c r="ZP128" s="431"/>
      <c r="ZQ128" s="431"/>
      <c r="ZR128" s="431"/>
      <c r="ZS128" s="431"/>
      <c r="ZT128" s="431"/>
      <c r="ZU128" s="431"/>
      <c r="ZV128" s="431"/>
      <c r="ZW128" s="431"/>
      <c r="ZX128" s="431"/>
      <c r="ZY128" s="431"/>
      <c r="ZZ128" s="431"/>
      <c r="AAA128" s="431"/>
      <c r="AAB128" s="431"/>
      <c r="AAC128" s="431"/>
      <c r="AAD128" s="431"/>
      <c r="AAE128" s="431"/>
      <c r="AAF128" s="431"/>
      <c r="AAG128" s="431"/>
      <c r="AAH128" s="431"/>
      <c r="AAI128" s="431"/>
      <c r="AAJ128" s="431"/>
      <c r="AAK128" s="431"/>
      <c r="AAL128" s="431"/>
      <c r="AAM128" s="431"/>
      <c r="AAN128" s="431"/>
      <c r="AAO128" s="431"/>
      <c r="AAP128" s="431"/>
      <c r="AAQ128" s="431"/>
      <c r="AAR128" s="431"/>
      <c r="AAS128" s="431"/>
      <c r="AAT128" s="431"/>
      <c r="AAU128" s="431"/>
      <c r="AAV128" s="431"/>
      <c r="AAW128" s="431"/>
      <c r="AAX128" s="431"/>
      <c r="AAY128" s="431"/>
      <c r="AAZ128" s="431"/>
      <c r="ABA128" s="431"/>
      <c r="ABB128" s="431"/>
      <c r="ABC128" s="431"/>
      <c r="ABD128" s="431"/>
      <c r="ABE128" s="431"/>
      <c r="ABF128" s="431"/>
      <c r="ABG128" s="431"/>
      <c r="ABH128" s="431"/>
      <c r="ABI128" s="431"/>
      <c r="ABJ128" s="431"/>
      <c r="ABK128" s="431"/>
      <c r="ABL128" s="431"/>
      <c r="ABM128" s="431"/>
      <c r="ABN128" s="431"/>
      <c r="ABO128" s="431"/>
      <c r="ABP128" s="431"/>
      <c r="ABQ128" s="431"/>
      <c r="ABR128" s="431"/>
      <c r="ABS128" s="431"/>
      <c r="ABT128" s="431"/>
      <c r="ABU128" s="431"/>
      <c r="ABV128" s="431"/>
      <c r="ABW128" s="431"/>
      <c r="ABX128" s="431"/>
      <c r="ABY128" s="431"/>
      <c r="ABZ128" s="431"/>
      <c r="ACA128" s="431"/>
      <c r="ACB128" s="431"/>
      <c r="ACC128" s="431"/>
      <c r="ACD128" s="431"/>
      <c r="ACE128" s="431"/>
      <c r="ACF128" s="431"/>
      <c r="ACG128" s="431"/>
      <c r="ACH128" s="431"/>
      <c r="ACI128" s="431"/>
      <c r="ACJ128" s="431"/>
      <c r="ACK128" s="431"/>
      <c r="ACL128" s="431"/>
      <c r="ACM128" s="431"/>
      <c r="ACN128" s="431"/>
      <c r="ACO128" s="431"/>
      <c r="ACP128" s="431"/>
      <c r="ACQ128" s="431"/>
      <c r="ACR128" s="431"/>
      <c r="ACS128" s="431"/>
      <c r="ACT128" s="431"/>
      <c r="ACU128" s="431"/>
      <c r="ACV128" s="431"/>
      <c r="ACW128" s="431"/>
      <c r="ACX128" s="431"/>
      <c r="ACY128" s="431"/>
      <c r="ACZ128" s="431"/>
      <c r="ADA128" s="431"/>
      <c r="ADB128" s="431"/>
      <c r="ADC128" s="431"/>
      <c r="ADD128" s="431"/>
      <c r="ADE128" s="431"/>
      <c r="ADF128" s="431"/>
      <c r="ADG128" s="431"/>
      <c r="ADH128" s="431"/>
      <c r="ADI128" s="431"/>
      <c r="ADJ128" s="431"/>
      <c r="ADK128" s="431"/>
      <c r="ADL128" s="431"/>
      <c r="ADM128" s="431"/>
      <c r="ADN128" s="431"/>
      <c r="ADO128" s="431"/>
      <c r="ADP128" s="431"/>
      <c r="ADQ128" s="431"/>
      <c r="ADR128" s="431"/>
      <c r="ADS128" s="431"/>
      <c r="ADT128" s="431"/>
      <c r="ADU128" s="431"/>
      <c r="ADV128" s="431"/>
      <c r="ADW128" s="431"/>
      <c r="ADX128" s="431"/>
      <c r="ADY128" s="431"/>
      <c r="ADZ128" s="431"/>
      <c r="AEA128" s="431"/>
      <c r="AEB128" s="431"/>
      <c r="AEC128" s="431"/>
      <c r="AED128" s="431"/>
      <c r="AEE128" s="431"/>
      <c r="AEF128" s="431"/>
      <c r="AEG128" s="431"/>
      <c r="AEH128" s="431"/>
      <c r="AEI128" s="431"/>
      <c r="AEJ128" s="431"/>
      <c r="AEK128" s="431"/>
      <c r="AEL128" s="431"/>
      <c r="AEM128" s="431"/>
      <c r="AEN128" s="431"/>
      <c r="AEO128" s="431"/>
      <c r="AEP128" s="431"/>
      <c r="AEQ128" s="431"/>
      <c r="AER128" s="431"/>
      <c r="AES128" s="431"/>
      <c r="AET128" s="431"/>
      <c r="AEU128" s="431"/>
      <c r="AEV128" s="431"/>
      <c r="AEW128" s="431"/>
      <c r="AEX128" s="431"/>
      <c r="AEY128" s="431"/>
      <c r="AEZ128" s="431"/>
      <c r="AFA128" s="431"/>
      <c r="AFB128" s="431"/>
      <c r="AFC128" s="431"/>
      <c r="AFD128" s="431"/>
      <c r="AFE128" s="431"/>
      <c r="AFF128" s="431"/>
      <c r="AFG128" s="431"/>
      <c r="AFH128" s="431"/>
      <c r="AFI128" s="431"/>
      <c r="AFJ128" s="431"/>
      <c r="AFK128" s="431"/>
      <c r="AFL128" s="431"/>
      <c r="AFM128" s="431"/>
      <c r="AFN128" s="431"/>
      <c r="AFO128" s="431"/>
      <c r="AFP128" s="431"/>
      <c r="AFQ128" s="431"/>
      <c r="AFR128" s="431"/>
      <c r="AFS128" s="431"/>
      <c r="AFT128" s="431"/>
      <c r="AFU128" s="431"/>
      <c r="AFV128" s="431"/>
      <c r="AFW128" s="431"/>
      <c r="AFX128" s="431"/>
      <c r="AFY128" s="431"/>
      <c r="AFZ128" s="431"/>
      <c r="AGA128" s="431"/>
      <c r="AGB128" s="431"/>
      <c r="AGC128" s="431"/>
      <c r="AGD128" s="431"/>
      <c r="AGE128" s="431"/>
      <c r="AGF128" s="431"/>
      <c r="AGG128" s="431"/>
      <c r="AGH128" s="431"/>
      <c r="AGI128" s="431"/>
      <c r="AGJ128" s="431"/>
      <c r="AGK128" s="431"/>
      <c r="AGL128" s="431"/>
      <c r="AGM128" s="431"/>
      <c r="AGN128" s="431"/>
      <c r="AGO128" s="431"/>
      <c r="AGP128" s="431"/>
      <c r="AGQ128" s="431"/>
      <c r="AGR128" s="431"/>
      <c r="AGS128" s="431"/>
      <c r="AGT128" s="431"/>
      <c r="AGU128" s="431"/>
      <c r="AGV128" s="431"/>
      <c r="AGW128" s="431"/>
      <c r="AGX128" s="431"/>
      <c r="AGY128" s="431"/>
      <c r="AGZ128" s="431"/>
      <c r="AHA128" s="431"/>
      <c r="AHB128" s="431"/>
      <c r="AHC128" s="431"/>
      <c r="AHD128" s="431"/>
      <c r="AHE128" s="431"/>
      <c r="AHF128" s="431"/>
      <c r="AHG128" s="431"/>
      <c r="AHH128" s="431"/>
      <c r="AHI128" s="431"/>
      <c r="AHJ128" s="431"/>
      <c r="AHK128" s="431"/>
      <c r="AHL128" s="431"/>
      <c r="AHM128" s="431"/>
      <c r="AHN128" s="431"/>
      <c r="AHO128" s="431"/>
      <c r="AHP128" s="431"/>
      <c r="AHQ128" s="431"/>
      <c r="AHR128" s="431"/>
      <c r="AHS128" s="431"/>
      <c r="AHT128" s="431"/>
      <c r="AHU128" s="431"/>
      <c r="AHV128" s="431"/>
      <c r="AHW128" s="431"/>
      <c r="AHX128" s="431"/>
      <c r="AHY128" s="431"/>
      <c r="AHZ128" s="431"/>
      <c r="AIA128" s="431"/>
      <c r="AIB128" s="431"/>
      <c r="AIC128" s="431"/>
      <c r="AID128" s="431"/>
      <c r="AIE128" s="431"/>
      <c r="AIF128" s="431"/>
      <c r="AIG128" s="431"/>
      <c r="AIH128" s="431"/>
      <c r="AII128" s="431"/>
      <c r="AIJ128" s="431"/>
      <c r="AIK128" s="431"/>
      <c r="AIL128" s="431"/>
      <c r="AIM128" s="431"/>
      <c r="AIN128" s="431"/>
      <c r="AIO128" s="431"/>
      <c r="AIP128" s="431"/>
      <c r="AIQ128" s="431"/>
      <c r="AIR128" s="431"/>
      <c r="AIS128" s="431"/>
      <c r="AIT128" s="431"/>
      <c r="AIU128" s="431"/>
      <c r="AIV128" s="431"/>
      <c r="AIW128" s="431"/>
      <c r="AIX128" s="431"/>
      <c r="AIY128" s="431"/>
      <c r="AIZ128" s="431"/>
      <c r="AJA128" s="431"/>
      <c r="AJB128" s="431"/>
      <c r="AJC128" s="431"/>
      <c r="AJD128" s="431"/>
      <c r="AJE128" s="431"/>
      <c r="AJF128" s="431"/>
      <c r="AJG128" s="431"/>
      <c r="AJH128" s="431"/>
      <c r="AJI128" s="431"/>
      <c r="AJJ128" s="431"/>
      <c r="AJK128" s="431"/>
      <c r="AJL128" s="431"/>
      <c r="AJM128" s="431"/>
      <c r="AJN128" s="431"/>
      <c r="AJO128" s="431"/>
      <c r="AJP128" s="431"/>
      <c r="AJQ128" s="431"/>
      <c r="AJR128" s="431"/>
      <c r="AJS128" s="431"/>
      <c r="AJT128" s="431"/>
      <c r="AJU128" s="431"/>
      <c r="AJV128" s="431"/>
      <c r="AJW128" s="431"/>
      <c r="AJX128" s="431"/>
      <c r="AJY128" s="431"/>
      <c r="AJZ128" s="431"/>
      <c r="AKA128" s="431"/>
      <c r="AKB128" s="431"/>
      <c r="AKC128" s="431"/>
      <c r="AKD128" s="431"/>
      <c r="AKE128" s="431"/>
      <c r="AKF128" s="431"/>
      <c r="AKG128" s="431"/>
      <c r="AKH128" s="431"/>
      <c r="AKI128" s="431"/>
      <c r="AKJ128" s="431"/>
      <c r="AKK128" s="431"/>
      <c r="AKL128" s="431"/>
      <c r="AKM128" s="431"/>
      <c r="AKN128" s="431"/>
      <c r="AKO128" s="431"/>
      <c r="AKP128" s="431"/>
      <c r="AKQ128" s="431"/>
      <c r="AKR128" s="431"/>
      <c r="AKS128" s="431"/>
      <c r="AKT128" s="431"/>
      <c r="AKU128" s="431"/>
      <c r="AKV128" s="431"/>
      <c r="AKW128" s="431"/>
      <c r="AKX128" s="431"/>
      <c r="AKY128" s="431"/>
      <c r="AKZ128" s="431"/>
      <c r="ALA128" s="431"/>
      <c r="ALB128" s="431"/>
      <c r="ALC128" s="431"/>
      <c r="ALD128" s="431"/>
      <c r="ALE128" s="431"/>
      <c r="ALF128" s="431"/>
      <c r="ALG128" s="431"/>
      <c r="ALH128" s="431"/>
      <c r="ALI128" s="431"/>
      <c r="ALJ128" s="431"/>
      <c r="ALK128" s="431"/>
      <c r="ALL128" s="431"/>
      <c r="ALM128" s="431"/>
      <c r="ALN128" s="431"/>
      <c r="ALO128" s="431"/>
      <c r="ALP128" s="431"/>
      <c r="ALQ128" s="431"/>
      <c r="ALR128" s="431"/>
      <c r="ALS128" s="431"/>
      <c r="ALT128" s="431"/>
      <c r="ALU128" s="431"/>
      <c r="ALV128" s="431"/>
      <c r="ALW128" s="431"/>
      <c r="ALX128" s="431"/>
      <c r="ALY128" s="431"/>
      <c r="ALZ128" s="431"/>
      <c r="AMA128" s="431"/>
      <c r="AMB128" s="431"/>
      <c r="AMC128" s="431"/>
      <c r="AMD128" s="431"/>
      <c r="AME128" s="431"/>
      <c r="AMF128" s="431"/>
      <c r="AMG128" s="431"/>
      <c r="AMH128" s="431"/>
      <c r="AMI128" s="431"/>
      <c r="AMJ128" s="431"/>
      <c r="AMK128" s="431"/>
      <c r="AML128" s="431"/>
      <c r="AMM128" s="431"/>
      <c r="AMN128" s="431"/>
      <c r="AMO128" s="431"/>
      <c r="AMP128" s="431"/>
      <c r="AMQ128" s="431"/>
      <c r="AMR128" s="431"/>
      <c r="AMS128" s="431"/>
      <c r="AMT128" s="431"/>
      <c r="AMU128" s="431"/>
      <c r="AMV128" s="431"/>
      <c r="AMW128" s="431"/>
      <c r="AMX128" s="431"/>
      <c r="AMY128" s="431"/>
      <c r="AMZ128" s="431"/>
      <c r="ANA128" s="431"/>
      <c r="ANB128" s="431"/>
      <c r="ANC128" s="431"/>
      <c r="AND128" s="431"/>
      <c r="ANE128" s="431"/>
      <c r="ANF128" s="431"/>
      <c r="ANG128" s="431"/>
      <c r="ANH128" s="431"/>
      <c r="ANI128" s="431"/>
      <c r="ANJ128" s="431"/>
      <c r="ANK128" s="431"/>
      <c r="ANL128" s="431"/>
      <c r="ANM128" s="431"/>
      <c r="ANN128" s="431"/>
      <c r="ANO128" s="431"/>
      <c r="ANP128" s="431"/>
      <c r="ANQ128" s="431"/>
      <c r="ANR128" s="431"/>
      <c r="ANS128" s="431"/>
      <c r="ANT128" s="431"/>
      <c r="ANU128" s="431"/>
      <c r="ANV128" s="431"/>
      <c r="ANW128" s="431"/>
      <c r="ANX128" s="431"/>
      <c r="ANY128" s="431"/>
      <c r="ANZ128" s="431"/>
      <c r="AOA128" s="431"/>
      <c r="AOB128" s="431"/>
      <c r="AOC128" s="431"/>
      <c r="AOD128" s="431"/>
      <c r="AOE128" s="431"/>
      <c r="AOF128" s="431"/>
      <c r="AOG128" s="431"/>
      <c r="AOH128" s="431"/>
      <c r="AOI128" s="431"/>
      <c r="AOJ128" s="431"/>
      <c r="AOK128" s="431"/>
      <c r="AOL128" s="431"/>
      <c r="AOM128" s="431"/>
      <c r="AON128" s="431"/>
      <c r="AOO128" s="431"/>
      <c r="AOP128" s="431"/>
      <c r="AOQ128" s="431"/>
      <c r="AOR128" s="431"/>
      <c r="AOS128" s="431"/>
      <c r="AOT128" s="431"/>
      <c r="AOU128" s="431"/>
      <c r="AOV128" s="431"/>
      <c r="AOW128" s="431"/>
      <c r="AOX128" s="431"/>
      <c r="AOY128" s="431"/>
      <c r="AOZ128" s="431"/>
      <c r="APA128" s="431"/>
      <c r="APB128" s="431"/>
      <c r="APC128" s="431"/>
      <c r="APD128" s="431"/>
      <c r="APE128" s="431"/>
      <c r="APF128" s="431"/>
      <c r="APG128" s="431"/>
      <c r="APH128" s="431"/>
      <c r="API128" s="431"/>
      <c r="APJ128" s="431"/>
      <c r="APK128" s="431"/>
      <c r="APL128" s="431"/>
      <c r="APM128" s="431"/>
      <c r="APN128" s="431"/>
      <c r="APO128" s="431"/>
      <c r="APP128" s="431"/>
      <c r="APQ128" s="431"/>
      <c r="APR128" s="431"/>
      <c r="APS128" s="431"/>
      <c r="APT128" s="431"/>
      <c r="APU128" s="431"/>
      <c r="APV128" s="431"/>
      <c r="APW128" s="431"/>
      <c r="APX128" s="431"/>
      <c r="APY128" s="431"/>
      <c r="APZ128" s="431"/>
      <c r="AQA128" s="431"/>
      <c r="AQB128" s="431"/>
      <c r="AQC128" s="431"/>
      <c r="AQD128" s="431"/>
      <c r="AQE128" s="431"/>
      <c r="AQF128" s="431"/>
      <c r="AQG128" s="431"/>
      <c r="AQH128" s="431"/>
      <c r="AQI128" s="431"/>
      <c r="AQJ128" s="431"/>
      <c r="AQK128" s="431"/>
      <c r="AQL128" s="431"/>
      <c r="AQM128" s="431"/>
      <c r="AQN128" s="431"/>
      <c r="AQO128" s="431"/>
      <c r="AQP128" s="431"/>
      <c r="AQQ128" s="431"/>
      <c r="AQR128" s="431"/>
      <c r="AQS128" s="431"/>
      <c r="AQT128" s="431"/>
      <c r="AQU128" s="431"/>
      <c r="AQV128" s="431"/>
      <c r="AQW128" s="431"/>
      <c r="AQX128" s="431"/>
      <c r="AQY128" s="431"/>
      <c r="AQZ128" s="431"/>
      <c r="ARA128" s="431"/>
      <c r="ARB128" s="431"/>
      <c r="ARC128" s="431"/>
      <c r="ARD128" s="431"/>
      <c r="ARE128" s="431"/>
      <c r="ARF128" s="431"/>
      <c r="ARG128" s="431"/>
      <c r="ARH128" s="431"/>
      <c r="ARI128" s="431"/>
      <c r="ARJ128" s="431"/>
      <c r="ARK128" s="431"/>
      <c r="ARL128" s="431"/>
      <c r="ARM128" s="431"/>
      <c r="ARN128" s="431"/>
      <c r="ARO128" s="431"/>
      <c r="ARP128" s="431"/>
      <c r="ARQ128" s="431"/>
      <c r="ARR128" s="431"/>
      <c r="ARS128" s="431"/>
      <c r="ART128" s="431"/>
      <c r="ARU128" s="431"/>
      <c r="ARV128" s="431"/>
      <c r="ARW128" s="431"/>
      <c r="ARX128" s="431"/>
      <c r="ARY128" s="431"/>
      <c r="ARZ128" s="431"/>
      <c r="ASA128" s="431"/>
      <c r="ASB128" s="431"/>
      <c r="ASC128" s="431"/>
      <c r="ASD128" s="431"/>
      <c r="ASE128" s="431"/>
      <c r="ASF128" s="431"/>
      <c r="ASG128" s="431"/>
      <c r="ASH128" s="431"/>
      <c r="ASI128" s="431"/>
      <c r="ASJ128" s="431"/>
      <c r="ASK128" s="431"/>
      <c r="ASL128" s="431"/>
      <c r="ASM128" s="431"/>
      <c r="ASN128" s="431"/>
      <c r="ASO128" s="431"/>
      <c r="ASP128" s="431"/>
      <c r="ASQ128" s="431"/>
      <c r="ASR128" s="431"/>
      <c r="ASS128" s="431"/>
      <c r="AST128" s="431"/>
      <c r="ASU128" s="431"/>
      <c r="ASV128" s="431"/>
      <c r="ASW128" s="431"/>
      <c r="ASX128" s="431"/>
      <c r="ASY128" s="431"/>
      <c r="ASZ128" s="431"/>
      <c r="ATA128" s="431"/>
      <c r="ATB128" s="431"/>
      <c r="ATC128" s="431"/>
      <c r="ATD128" s="431"/>
      <c r="ATE128" s="431"/>
      <c r="ATF128" s="431"/>
      <c r="ATG128" s="431"/>
      <c r="ATH128" s="431"/>
      <c r="ATI128" s="431"/>
      <c r="ATJ128" s="431"/>
      <c r="ATK128" s="431"/>
      <c r="ATL128" s="431"/>
      <c r="ATM128" s="431"/>
      <c r="ATN128" s="431"/>
      <c r="ATO128" s="431"/>
      <c r="ATP128" s="431"/>
      <c r="ATQ128" s="431"/>
      <c r="ATR128" s="431"/>
      <c r="ATS128" s="431"/>
      <c r="ATT128" s="431"/>
      <c r="ATU128" s="431"/>
      <c r="ATV128" s="431"/>
      <c r="ATW128" s="431"/>
      <c r="ATX128" s="431"/>
      <c r="ATY128" s="431"/>
      <c r="ATZ128" s="431"/>
      <c r="AUA128" s="431"/>
      <c r="AUB128" s="431"/>
      <c r="AUC128" s="431"/>
      <c r="AUD128" s="431"/>
      <c r="AUE128" s="431"/>
      <c r="AUF128" s="431"/>
      <c r="AUG128" s="431"/>
      <c r="AUH128" s="431"/>
      <c r="AUI128" s="431"/>
      <c r="AUJ128" s="431"/>
      <c r="AUK128" s="431"/>
      <c r="AUL128" s="431"/>
      <c r="AUM128" s="431"/>
      <c r="AUN128" s="431"/>
      <c r="AUO128" s="431"/>
      <c r="AUP128" s="431"/>
      <c r="AUQ128" s="431"/>
      <c r="AUR128" s="431"/>
      <c r="AUS128" s="431"/>
      <c r="AUT128" s="431"/>
      <c r="AUU128" s="431"/>
      <c r="AUV128" s="431"/>
      <c r="AUW128" s="431"/>
      <c r="AUX128" s="431"/>
      <c r="AUY128" s="431"/>
      <c r="AUZ128" s="431"/>
      <c r="AVA128" s="431"/>
      <c r="AVB128" s="431"/>
      <c r="AVC128" s="431"/>
      <c r="AVD128" s="431"/>
      <c r="AVE128" s="431"/>
      <c r="AVF128" s="431"/>
      <c r="AVG128" s="431"/>
      <c r="AVH128" s="431"/>
      <c r="AVI128" s="431"/>
      <c r="AVJ128" s="431"/>
      <c r="AVK128" s="431"/>
      <c r="AVL128" s="431"/>
      <c r="AVM128" s="431"/>
      <c r="AVN128" s="431"/>
      <c r="AVO128" s="431"/>
      <c r="AVP128" s="431"/>
      <c r="AVQ128" s="431"/>
      <c r="AVR128" s="431"/>
      <c r="AVS128" s="431"/>
      <c r="AVT128" s="431"/>
      <c r="AVU128" s="431"/>
      <c r="AVV128" s="431"/>
      <c r="AVW128" s="431"/>
      <c r="AVX128" s="431"/>
      <c r="AVY128" s="431"/>
      <c r="AVZ128" s="431"/>
      <c r="AWA128" s="431"/>
      <c r="AWB128" s="431"/>
      <c r="AWC128" s="431"/>
      <c r="AWD128" s="431"/>
      <c r="AWE128" s="431"/>
      <c r="AWF128" s="431"/>
      <c r="AWG128" s="431"/>
      <c r="AWH128" s="431"/>
      <c r="AWI128" s="431"/>
      <c r="AWJ128" s="431"/>
      <c r="AWK128" s="431"/>
      <c r="AWL128" s="431"/>
      <c r="AWM128" s="431"/>
      <c r="AWN128" s="431"/>
      <c r="AWO128" s="431"/>
      <c r="AWP128" s="431"/>
      <c r="AWQ128" s="431"/>
      <c r="AWR128" s="431"/>
      <c r="AWS128" s="431"/>
      <c r="AWT128" s="431"/>
      <c r="AWU128" s="431"/>
      <c r="AWV128" s="431"/>
      <c r="AWW128" s="431"/>
      <c r="AWX128" s="431"/>
      <c r="AWY128" s="431"/>
      <c r="AWZ128" s="431"/>
      <c r="AXA128" s="431"/>
      <c r="AXB128" s="431"/>
      <c r="AXC128" s="431"/>
      <c r="AXD128" s="431"/>
      <c r="AXE128" s="431"/>
      <c r="AXF128" s="431"/>
      <c r="AXG128" s="431"/>
      <c r="AXH128" s="431"/>
      <c r="AXI128" s="431"/>
      <c r="AXJ128" s="431"/>
      <c r="AXK128" s="431"/>
      <c r="AXL128" s="431"/>
      <c r="AXM128" s="431"/>
      <c r="AXN128" s="431"/>
      <c r="AXO128" s="431"/>
      <c r="AXP128" s="431"/>
      <c r="AXQ128" s="431"/>
      <c r="AXR128" s="431"/>
      <c r="AXS128" s="431"/>
      <c r="AXT128" s="431"/>
      <c r="AXU128" s="431"/>
      <c r="AXV128" s="431"/>
      <c r="AXW128" s="431"/>
      <c r="AXX128" s="431"/>
      <c r="AXY128" s="431"/>
      <c r="AXZ128" s="431"/>
      <c r="AYA128" s="431"/>
      <c r="AYB128" s="431"/>
      <c r="AYC128" s="431"/>
      <c r="AYD128" s="431"/>
      <c r="AYE128" s="431"/>
      <c r="AYF128" s="431"/>
      <c r="AYG128" s="431"/>
      <c r="AYH128" s="431"/>
      <c r="AYI128" s="431"/>
      <c r="AYJ128" s="431"/>
      <c r="AYK128" s="431"/>
      <c r="AYL128" s="431"/>
      <c r="AYM128" s="431"/>
      <c r="AYN128" s="431"/>
      <c r="AYO128" s="431"/>
      <c r="AYP128" s="431"/>
      <c r="AYQ128" s="431"/>
      <c r="AYR128" s="431"/>
      <c r="AYS128" s="431"/>
      <c r="AYT128" s="431"/>
      <c r="AYU128" s="431"/>
      <c r="AYV128" s="431"/>
      <c r="AYW128" s="431"/>
      <c r="AYX128" s="431"/>
      <c r="AYY128" s="431"/>
      <c r="AYZ128" s="431"/>
      <c r="AZA128" s="431"/>
      <c r="AZB128" s="431"/>
      <c r="AZC128" s="431"/>
      <c r="AZD128" s="431"/>
      <c r="AZE128" s="431"/>
      <c r="AZF128" s="431"/>
      <c r="AZG128" s="431"/>
      <c r="AZH128" s="431"/>
      <c r="AZI128" s="431"/>
      <c r="AZJ128" s="431"/>
      <c r="AZK128" s="431"/>
      <c r="AZL128" s="431"/>
      <c r="AZM128" s="431"/>
      <c r="AZN128" s="431"/>
      <c r="AZO128" s="431"/>
      <c r="AZP128" s="431"/>
      <c r="AZQ128" s="431"/>
      <c r="AZR128" s="431"/>
      <c r="AZS128" s="431"/>
      <c r="AZT128" s="431"/>
      <c r="AZU128" s="431"/>
      <c r="AZV128" s="431"/>
      <c r="AZW128" s="431"/>
      <c r="AZX128" s="431"/>
      <c r="AZY128" s="431"/>
      <c r="AZZ128" s="431"/>
      <c r="BAA128" s="431"/>
      <c r="BAB128" s="431"/>
      <c r="BAC128" s="431"/>
      <c r="BAD128" s="431"/>
      <c r="BAE128" s="431"/>
      <c r="BAF128" s="431"/>
      <c r="BAG128" s="431"/>
      <c r="BAH128" s="431"/>
      <c r="BAI128" s="431"/>
      <c r="BAJ128" s="431"/>
      <c r="BAK128" s="431"/>
      <c r="BAL128" s="431"/>
      <c r="BAM128" s="431"/>
      <c r="BAN128" s="431"/>
      <c r="BAO128" s="431"/>
      <c r="BAP128" s="431"/>
      <c r="BAQ128" s="431"/>
      <c r="BAR128" s="431"/>
      <c r="BAS128" s="431"/>
      <c r="BAT128" s="431"/>
      <c r="BAU128" s="431"/>
      <c r="BAV128" s="431"/>
      <c r="BAW128" s="431"/>
      <c r="BAX128" s="431"/>
      <c r="BAY128" s="431"/>
      <c r="BAZ128" s="431"/>
      <c r="BBA128" s="431"/>
      <c r="BBB128" s="431"/>
      <c r="BBC128" s="431"/>
      <c r="BBD128" s="431"/>
      <c r="BBE128" s="431"/>
      <c r="BBF128" s="431"/>
      <c r="BBG128" s="431"/>
      <c r="BBH128" s="431"/>
      <c r="BBI128" s="431"/>
      <c r="BBJ128" s="431"/>
      <c r="BBK128" s="431"/>
      <c r="BBL128" s="431"/>
      <c r="BBM128" s="431"/>
      <c r="BBN128" s="431"/>
      <c r="BBO128" s="431"/>
      <c r="BBP128" s="431"/>
      <c r="BBQ128" s="431"/>
      <c r="BBR128" s="431"/>
      <c r="BBS128" s="431"/>
      <c r="BBT128" s="431"/>
      <c r="BBU128" s="431"/>
      <c r="BBV128" s="431"/>
      <c r="BBW128" s="431"/>
      <c r="BBX128" s="431"/>
      <c r="BBY128" s="431"/>
      <c r="BBZ128" s="431"/>
      <c r="BCA128" s="431"/>
      <c r="BCB128" s="431"/>
      <c r="BCC128" s="431"/>
      <c r="BCD128" s="431"/>
      <c r="BCE128" s="431"/>
      <c r="BCF128" s="431"/>
      <c r="BCG128" s="431"/>
      <c r="BCH128" s="431"/>
      <c r="BCI128" s="431"/>
      <c r="BCJ128" s="431"/>
      <c r="BCK128" s="431"/>
      <c r="BCL128" s="431"/>
      <c r="BCM128" s="431"/>
      <c r="BCN128" s="431"/>
      <c r="BCO128" s="431"/>
      <c r="BCP128" s="431"/>
      <c r="BCQ128" s="431"/>
      <c r="BCR128" s="431"/>
      <c r="BCS128" s="431"/>
      <c r="BCT128" s="431"/>
      <c r="BCU128" s="431"/>
      <c r="BCV128" s="431"/>
      <c r="BCW128" s="431"/>
      <c r="BCX128" s="431"/>
      <c r="BCY128" s="431"/>
      <c r="BCZ128" s="431"/>
      <c r="BDA128" s="431"/>
      <c r="BDB128" s="431"/>
      <c r="BDC128" s="431"/>
      <c r="BDD128" s="431"/>
      <c r="BDE128" s="431"/>
      <c r="BDF128" s="431"/>
      <c r="BDG128" s="431"/>
      <c r="BDH128" s="431"/>
      <c r="BDI128" s="431"/>
      <c r="BDJ128" s="431"/>
      <c r="BDK128" s="431"/>
      <c r="BDL128" s="431"/>
      <c r="BDM128" s="431"/>
      <c r="BDN128" s="431"/>
      <c r="BDO128" s="431"/>
      <c r="BDP128" s="431"/>
      <c r="BDQ128" s="431"/>
      <c r="BDR128" s="431"/>
      <c r="BDS128" s="431"/>
      <c r="BDT128" s="431"/>
      <c r="BDU128" s="431"/>
      <c r="BDV128" s="431"/>
      <c r="BDW128" s="431"/>
      <c r="BDX128" s="431"/>
      <c r="BDY128" s="431"/>
      <c r="BDZ128" s="431"/>
      <c r="BEA128" s="431"/>
      <c r="BEB128" s="431"/>
      <c r="BEC128" s="431"/>
      <c r="BED128" s="431"/>
      <c r="BEE128" s="431"/>
      <c r="BEF128" s="431"/>
      <c r="BEG128" s="431"/>
      <c r="BEH128" s="431"/>
      <c r="BEI128" s="431"/>
      <c r="BEJ128" s="431"/>
      <c r="BEK128" s="431"/>
      <c r="BEL128" s="431"/>
      <c r="BEM128" s="431"/>
      <c r="BEN128" s="431"/>
      <c r="BEO128" s="431"/>
      <c r="BEP128" s="431"/>
      <c r="BEQ128" s="431"/>
      <c r="BER128" s="431"/>
      <c r="BES128" s="431"/>
      <c r="BET128" s="431"/>
      <c r="BEU128" s="431"/>
      <c r="BEV128" s="431"/>
      <c r="BEW128" s="431"/>
      <c r="BEX128" s="431"/>
      <c r="BEY128" s="431"/>
      <c r="BEZ128" s="431"/>
      <c r="BFA128" s="431"/>
      <c r="BFB128" s="431"/>
      <c r="BFC128" s="431"/>
      <c r="BFD128" s="431"/>
      <c r="BFE128" s="431"/>
      <c r="BFF128" s="431"/>
      <c r="BFG128" s="431"/>
      <c r="BFH128" s="431"/>
      <c r="BFI128" s="431"/>
      <c r="BFJ128" s="431"/>
      <c r="BFK128" s="431"/>
      <c r="BFL128" s="431"/>
      <c r="BFM128" s="431"/>
      <c r="BFN128" s="431"/>
      <c r="BFO128" s="431"/>
      <c r="BFP128" s="431"/>
      <c r="BFQ128" s="431"/>
      <c r="BFR128" s="431"/>
      <c r="BFS128" s="431"/>
      <c r="BFT128" s="431"/>
      <c r="BFU128" s="431"/>
      <c r="BFV128" s="431"/>
      <c r="BFW128" s="431"/>
      <c r="BFX128" s="431"/>
      <c r="BFY128" s="431"/>
      <c r="BFZ128" s="431"/>
      <c r="BGA128" s="431"/>
      <c r="BGB128" s="431"/>
      <c r="BGC128" s="431"/>
      <c r="BGD128" s="431"/>
      <c r="BGE128" s="431"/>
      <c r="BGF128" s="431"/>
      <c r="BGG128" s="431"/>
      <c r="BGH128" s="431"/>
      <c r="BGI128" s="431"/>
      <c r="BGJ128" s="431"/>
      <c r="BGK128" s="431"/>
      <c r="BGL128" s="431"/>
      <c r="BGM128" s="431"/>
      <c r="BGN128" s="431"/>
      <c r="BGO128" s="431"/>
      <c r="BGP128" s="431"/>
      <c r="BGQ128" s="431"/>
      <c r="BGR128" s="431"/>
      <c r="BGS128" s="431"/>
      <c r="BGT128" s="431"/>
      <c r="BGU128" s="431"/>
      <c r="BGV128" s="431"/>
      <c r="BGW128" s="431"/>
      <c r="BGX128" s="431"/>
      <c r="BGY128" s="431"/>
      <c r="BGZ128" s="431"/>
      <c r="BHA128" s="431"/>
      <c r="BHB128" s="431"/>
      <c r="BHC128" s="431"/>
      <c r="BHD128" s="431"/>
      <c r="BHE128" s="431"/>
      <c r="BHF128" s="431"/>
      <c r="BHG128" s="431"/>
      <c r="BHH128" s="431"/>
      <c r="BHI128" s="431"/>
      <c r="BHJ128" s="431"/>
      <c r="BHK128" s="431"/>
      <c r="BHL128" s="431"/>
      <c r="BHM128" s="431"/>
      <c r="BHN128" s="431"/>
      <c r="BHO128" s="431"/>
      <c r="BHP128" s="431"/>
      <c r="BHQ128" s="431"/>
      <c r="BHR128" s="431"/>
      <c r="BHS128" s="431"/>
      <c r="BHT128" s="431"/>
      <c r="BHU128" s="431"/>
      <c r="BHV128" s="431"/>
      <c r="BHW128" s="431"/>
      <c r="BHX128" s="431"/>
      <c r="BHY128" s="431"/>
      <c r="BHZ128" s="431"/>
      <c r="BIA128" s="431"/>
      <c r="BIB128" s="431"/>
      <c r="BIC128" s="431"/>
      <c r="BID128" s="431"/>
      <c r="BIE128" s="431"/>
      <c r="BIF128" s="431"/>
      <c r="BIG128" s="431"/>
      <c r="BIH128" s="431"/>
      <c r="BII128" s="431"/>
      <c r="BIJ128" s="431"/>
      <c r="BIK128" s="431"/>
      <c r="BIL128" s="431"/>
      <c r="BIM128" s="431"/>
      <c r="BIN128" s="431"/>
      <c r="BIO128" s="431"/>
      <c r="BIP128" s="431"/>
      <c r="BIQ128" s="431"/>
      <c r="BIR128" s="431"/>
      <c r="BIS128" s="431"/>
      <c r="BIT128" s="431"/>
      <c r="BIU128" s="431"/>
      <c r="BIV128" s="431"/>
      <c r="BIW128" s="431"/>
      <c r="BIX128" s="431"/>
      <c r="BIY128" s="431"/>
      <c r="BIZ128" s="431"/>
      <c r="BJA128" s="431"/>
      <c r="BJB128" s="431"/>
      <c r="BJC128" s="431"/>
      <c r="BJD128" s="431"/>
      <c r="BJE128" s="431"/>
      <c r="BJF128" s="431"/>
      <c r="BJG128" s="431"/>
      <c r="BJH128" s="431"/>
      <c r="BJI128" s="431"/>
      <c r="BJJ128" s="431"/>
      <c r="BJK128" s="431"/>
      <c r="BJL128" s="431"/>
      <c r="BJM128" s="431"/>
      <c r="BJN128" s="431"/>
      <c r="BJO128" s="431"/>
      <c r="BJP128" s="431"/>
      <c r="BJQ128" s="431"/>
      <c r="BJR128" s="431"/>
      <c r="BJS128" s="431"/>
      <c r="BJT128" s="431"/>
      <c r="BJU128" s="431"/>
      <c r="BJV128" s="431"/>
      <c r="BJW128" s="431"/>
      <c r="BJX128" s="431"/>
      <c r="BJY128" s="431"/>
      <c r="BJZ128" s="431"/>
      <c r="BKA128" s="431"/>
      <c r="BKB128" s="431"/>
      <c r="BKC128" s="431"/>
      <c r="BKD128" s="431"/>
      <c r="BKE128" s="431"/>
      <c r="BKF128" s="431"/>
      <c r="BKG128" s="431"/>
      <c r="BKH128" s="431"/>
      <c r="BKI128" s="431"/>
      <c r="BKJ128" s="431"/>
      <c r="BKK128" s="431"/>
      <c r="BKL128" s="431"/>
      <c r="BKM128" s="431"/>
      <c r="BKN128" s="431"/>
      <c r="BKO128" s="431"/>
      <c r="BKP128" s="431"/>
      <c r="BKQ128" s="431"/>
      <c r="BKR128" s="431"/>
      <c r="BKS128" s="431"/>
      <c r="BKT128" s="431"/>
      <c r="BKU128" s="431"/>
      <c r="BKV128" s="431"/>
      <c r="BKW128" s="431"/>
      <c r="BKX128" s="431"/>
      <c r="BKY128" s="431"/>
      <c r="BKZ128" s="431"/>
      <c r="BLA128" s="431"/>
      <c r="BLB128" s="431"/>
      <c r="BLC128" s="431"/>
      <c r="BLD128" s="431"/>
      <c r="BLE128" s="431"/>
      <c r="BLF128" s="431"/>
      <c r="BLG128" s="431"/>
      <c r="BLH128" s="431"/>
      <c r="BLI128" s="431"/>
      <c r="BLJ128" s="431"/>
      <c r="BLK128" s="431"/>
      <c r="BLL128" s="431"/>
      <c r="BLM128" s="431"/>
      <c r="BLN128" s="431"/>
      <c r="BLO128" s="431"/>
      <c r="BLP128" s="431"/>
      <c r="BLQ128" s="431"/>
      <c r="BLR128" s="431"/>
      <c r="BLS128" s="431"/>
      <c r="BLT128" s="431"/>
      <c r="BLU128" s="431"/>
      <c r="BLV128" s="431"/>
      <c r="BLW128" s="431"/>
      <c r="BLX128" s="431"/>
      <c r="BLY128" s="431"/>
      <c r="BLZ128" s="431"/>
      <c r="BMA128" s="431"/>
      <c r="BMB128" s="431"/>
      <c r="BMC128" s="431"/>
      <c r="BMD128" s="431"/>
      <c r="BME128" s="431"/>
      <c r="BMF128" s="431"/>
      <c r="BMG128" s="431"/>
      <c r="BMH128" s="431"/>
      <c r="BMI128" s="431"/>
      <c r="BMJ128" s="431"/>
      <c r="BMK128" s="431"/>
      <c r="BML128" s="431"/>
      <c r="BMM128" s="431"/>
      <c r="BMN128" s="431"/>
      <c r="BMO128" s="431"/>
      <c r="BMP128" s="431"/>
      <c r="BMQ128" s="431"/>
      <c r="BMR128" s="431"/>
      <c r="BMS128" s="431"/>
      <c r="BMT128" s="431"/>
      <c r="BMU128" s="431"/>
      <c r="BMV128" s="431"/>
      <c r="BMW128" s="431"/>
      <c r="BMX128" s="431"/>
      <c r="BMY128" s="431"/>
      <c r="BMZ128" s="431"/>
      <c r="BNA128" s="431"/>
      <c r="BNB128" s="431"/>
      <c r="BNC128" s="431"/>
      <c r="BND128" s="431"/>
      <c r="BNE128" s="431"/>
      <c r="BNF128" s="431"/>
      <c r="BNG128" s="431"/>
      <c r="BNH128" s="431"/>
      <c r="BNI128" s="431"/>
      <c r="BNJ128" s="431"/>
      <c r="BNK128" s="431"/>
      <c r="BNL128" s="431"/>
      <c r="BNM128" s="431"/>
      <c r="BNN128" s="431"/>
      <c r="BNO128" s="431"/>
      <c r="BNP128" s="431"/>
      <c r="BNQ128" s="431"/>
      <c r="BNR128" s="431"/>
      <c r="BNS128" s="431"/>
      <c r="BNT128" s="431"/>
      <c r="BNU128" s="431"/>
      <c r="BNV128" s="431"/>
      <c r="BNW128" s="431"/>
      <c r="BNX128" s="431"/>
      <c r="BNY128" s="431"/>
      <c r="BNZ128" s="431"/>
      <c r="BOA128" s="431"/>
      <c r="BOB128" s="431"/>
      <c r="BOC128" s="431"/>
      <c r="BOD128" s="431"/>
      <c r="BOE128" s="431"/>
      <c r="BOF128" s="431"/>
      <c r="BOG128" s="431"/>
      <c r="BOH128" s="431"/>
      <c r="BOI128" s="431"/>
      <c r="BOJ128" s="431"/>
      <c r="BOK128" s="431"/>
      <c r="BOL128" s="431"/>
      <c r="BOM128" s="431"/>
      <c r="BON128" s="431"/>
      <c r="BOO128" s="431"/>
      <c r="BOP128" s="431"/>
      <c r="BOQ128" s="431"/>
      <c r="BOR128" s="431"/>
      <c r="BOS128" s="431"/>
      <c r="BOT128" s="431"/>
      <c r="BOU128" s="431"/>
      <c r="BOV128" s="431"/>
      <c r="BOW128" s="431"/>
      <c r="BOX128" s="431"/>
      <c r="BOY128" s="431"/>
      <c r="BOZ128" s="431"/>
      <c r="BPA128" s="431"/>
      <c r="BPB128" s="431"/>
      <c r="BPC128" s="431"/>
      <c r="BPD128" s="431"/>
      <c r="BPE128" s="431"/>
      <c r="BPF128" s="431"/>
      <c r="BPG128" s="431"/>
      <c r="BPH128" s="431"/>
      <c r="BPI128" s="431"/>
      <c r="BPJ128" s="431"/>
      <c r="BPK128" s="431"/>
      <c r="BPL128" s="431"/>
      <c r="BPM128" s="431"/>
      <c r="BPN128" s="431"/>
      <c r="BPO128" s="431"/>
      <c r="BPP128" s="431"/>
      <c r="BPQ128" s="431"/>
      <c r="BPR128" s="431"/>
      <c r="BPS128" s="431"/>
      <c r="BPT128" s="431"/>
      <c r="BPU128" s="431"/>
      <c r="BPV128" s="431"/>
      <c r="BPW128" s="431"/>
      <c r="BPX128" s="431"/>
      <c r="BPY128" s="431"/>
      <c r="BPZ128" s="431"/>
      <c r="BQA128" s="431"/>
      <c r="BQB128" s="431"/>
      <c r="BQC128" s="431"/>
      <c r="BQD128" s="431"/>
      <c r="BQE128" s="431"/>
      <c r="BQF128" s="431"/>
      <c r="BQG128" s="431"/>
      <c r="BQH128" s="431"/>
      <c r="BQI128" s="431"/>
      <c r="BQJ128" s="431"/>
      <c r="BQK128" s="431"/>
      <c r="BQL128" s="431"/>
      <c r="BQM128" s="431"/>
      <c r="BQN128" s="431"/>
      <c r="BQO128" s="431"/>
      <c r="BQP128" s="431"/>
      <c r="BQQ128" s="431"/>
      <c r="BQR128" s="431"/>
      <c r="BQS128" s="431"/>
      <c r="BQT128" s="431"/>
      <c r="BQU128" s="431"/>
      <c r="BQV128" s="431"/>
      <c r="BQW128" s="431"/>
      <c r="BQX128" s="431"/>
      <c r="BQY128" s="431"/>
      <c r="BQZ128" s="431"/>
      <c r="BRA128" s="431"/>
      <c r="BRB128" s="431"/>
      <c r="BRC128" s="431"/>
      <c r="BRD128" s="431"/>
      <c r="BRE128" s="431"/>
      <c r="BRF128" s="431"/>
      <c r="BRG128" s="431"/>
      <c r="BRH128" s="431"/>
      <c r="BRI128" s="431"/>
      <c r="BRJ128" s="431"/>
      <c r="BRK128" s="431"/>
      <c r="BRL128" s="431"/>
      <c r="BRM128" s="431"/>
      <c r="BRN128" s="431"/>
      <c r="BRO128" s="431"/>
      <c r="BRP128" s="431"/>
      <c r="BRQ128" s="431"/>
      <c r="BRR128" s="431"/>
      <c r="BRS128" s="431"/>
      <c r="BRT128" s="431"/>
      <c r="BRU128" s="431"/>
    </row>
    <row r="129" spans="1:1841" ht="29.25" customHeight="1" x14ac:dyDescent="0.3">
      <c r="A129" s="792"/>
      <c r="B129" s="476">
        <v>14</v>
      </c>
      <c r="C129" s="476" t="s">
        <v>185</v>
      </c>
      <c r="D129" s="465">
        <f t="shared" si="52"/>
        <v>59182897.916666701</v>
      </c>
      <c r="E129" s="477">
        <v>1</v>
      </c>
      <c r="F129" s="464">
        <v>0</v>
      </c>
      <c r="G129" s="464">
        <v>0</v>
      </c>
      <c r="H129" s="464">
        <f t="shared" si="53"/>
        <v>0</v>
      </c>
      <c r="I129" s="477">
        <v>0</v>
      </c>
      <c r="J129" s="478">
        <v>0</v>
      </c>
      <c r="K129" s="464">
        <v>0</v>
      </c>
      <c r="L129" s="479"/>
      <c r="M129" s="476"/>
      <c r="N129" s="478"/>
      <c r="O129" s="476"/>
      <c r="P129" s="478"/>
      <c r="Q129" s="476"/>
      <c r="R129" s="478"/>
      <c r="S129" s="476"/>
      <c r="T129" s="478"/>
      <c r="U129" s="476"/>
      <c r="V129" s="478"/>
      <c r="W129" s="478"/>
      <c r="X129" s="480">
        <f t="shared" si="54"/>
        <v>0</v>
      </c>
      <c r="Y129" s="469">
        <f t="shared" si="55"/>
        <v>0</v>
      </c>
      <c r="Z129" s="480">
        <f t="shared" si="56"/>
        <v>0</v>
      </c>
      <c r="AA129" s="470">
        <f t="shared" si="57"/>
        <v>0</v>
      </c>
      <c r="AB129" s="521"/>
      <c r="AC129" s="486"/>
      <c r="AD129" s="527"/>
      <c r="AE129" s="527"/>
      <c r="AF129" s="527"/>
      <c r="AG129" s="527"/>
      <c r="AH129" s="431"/>
      <c r="AI129" s="431"/>
      <c r="AJ129" s="431"/>
      <c r="AK129" s="431"/>
      <c r="AL129" s="431"/>
      <c r="AM129" s="431"/>
      <c r="AN129" s="431"/>
      <c r="AO129" s="431"/>
      <c r="AP129" s="431"/>
      <c r="AQ129" s="431"/>
      <c r="AR129" s="431"/>
      <c r="AS129" s="431"/>
      <c r="AT129" s="431"/>
      <c r="AU129" s="431"/>
      <c r="AV129" s="431"/>
      <c r="AW129" s="431"/>
      <c r="AX129" s="431"/>
      <c r="AY129" s="431"/>
      <c r="AZ129" s="431"/>
      <c r="BA129" s="431"/>
      <c r="BB129" s="431"/>
      <c r="BC129" s="431"/>
      <c r="BD129" s="431"/>
      <c r="BE129" s="431"/>
      <c r="BF129" s="431"/>
      <c r="BG129" s="431"/>
      <c r="BH129" s="431"/>
      <c r="BI129" s="431"/>
      <c r="BJ129" s="431"/>
      <c r="BK129" s="431"/>
      <c r="BL129" s="431"/>
      <c r="BM129" s="431"/>
      <c r="BN129" s="431"/>
      <c r="BO129" s="431"/>
      <c r="BP129" s="431"/>
      <c r="BQ129" s="431"/>
      <c r="BR129" s="431"/>
      <c r="BS129" s="431"/>
      <c r="BT129" s="431"/>
      <c r="BU129" s="431"/>
      <c r="BV129" s="431"/>
      <c r="BW129" s="431"/>
      <c r="BX129" s="431"/>
      <c r="BY129" s="431"/>
      <c r="BZ129" s="431"/>
      <c r="CA129" s="431"/>
      <c r="CB129" s="431"/>
      <c r="CC129" s="431"/>
      <c r="CD129" s="431"/>
      <c r="CE129" s="431"/>
      <c r="CF129" s="431"/>
      <c r="CG129" s="431"/>
      <c r="CH129" s="431"/>
      <c r="CI129" s="431"/>
      <c r="CJ129" s="431"/>
      <c r="CK129" s="431"/>
      <c r="CL129" s="431"/>
      <c r="CM129" s="431"/>
      <c r="CN129" s="431"/>
      <c r="CO129" s="431"/>
      <c r="CP129" s="431"/>
      <c r="CQ129" s="431"/>
      <c r="CR129" s="431"/>
      <c r="CS129" s="431"/>
      <c r="CT129" s="431"/>
      <c r="CU129" s="431"/>
      <c r="CV129" s="431"/>
      <c r="CW129" s="431"/>
      <c r="CX129" s="431"/>
      <c r="CY129" s="431"/>
      <c r="CZ129" s="431"/>
      <c r="DA129" s="431"/>
      <c r="DB129" s="431"/>
      <c r="DC129" s="431"/>
      <c r="DD129" s="431"/>
      <c r="DE129" s="431"/>
      <c r="DF129" s="431"/>
      <c r="DG129" s="431"/>
      <c r="DH129" s="431"/>
      <c r="DI129" s="431"/>
      <c r="DJ129" s="431"/>
      <c r="DK129" s="431"/>
      <c r="DL129" s="431"/>
      <c r="DM129" s="431"/>
      <c r="DN129" s="431"/>
      <c r="DO129" s="431"/>
      <c r="DP129" s="431"/>
      <c r="DQ129" s="431"/>
      <c r="DR129" s="431"/>
      <c r="DS129" s="431"/>
      <c r="DT129" s="431"/>
      <c r="DU129" s="431"/>
      <c r="DV129" s="431"/>
      <c r="DW129" s="431"/>
      <c r="DX129" s="431"/>
      <c r="DY129" s="431"/>
      <c r="DZ129" s="431"/>
      <c r="EA129" s="431"/>
      <c r="EB129" s="431"/>
      <c r="EC129" s="431"/>
      <c r="ED129" s="431"/>
      <c r="EE129" s="431"/>
      <c r="EF129" s="431"/>
      <c r="EG129" s="431"/>
      <c r="EH129" s="431"/>
      <c r="EI129" s="431"/>
      <c r="EJ129" s="431"/>
      <c r="EK129" s="431"/>
      <c r="EL129" s="431"/>
      <c r="EM129" s="431"/>
      <c r="EN129" s="431"/>
      <c r="EO129" s="431"/>
      <c r="EP129" s="431"/>
      <c r="EQ129" s="431"/>
      <c r="ER129" s="431"/>
      <c r="ES129" s="431"/>
      <c r="ET129" s="431"/>
      <c r="EU129" s="431"/>
      <c r="EV129" s="431"/>
      <c r="EW129" s="431"/>
      <c r="EX129" s="431"/>
      <c r="EY129" s="431"/>
      <c r="EZ129" s="431"/>
      <c r="FA129" s="431"/>
      <c r="FB129" s="431"/>
      <c r="FC129" s="431"/>
      <c r="FD129" s="431"/>
      <c r="FE129" s="431"/>
      <c r="FF129" s="431"/>
      <c r="FG129" s="431"/>
      <c r="FH129" s="431"/>
      <c r="FI129" s="431"/>
      <c r="FJ129" s="431"/>
      <c r="FK129" s="431"/>
      <c r="FL129" s="431"/>
      <c r="FM129" s="431"/>
      <c r="FN129" s="431"/>
      <c r="FO129" s="431"/>
      <c r="FP129" s="431"/>
      <c r="FQ129" s="431"/>
      <c r="FR129" s="431"/>
      <c r="FS129" s="431"/>
      <c r="FT129" s="431"/>
      <c r="FU129" s="431"/>
      <c r="FV129" s="431"/>
      <c r="FW129" s="431"/>
      <c r="FX129" s="431"/>
      <c r="FY129" s="431"/>
      <c r="FZ129" s="431"/>
      <c r="GA129" s="431"/>
      <c r="GB129" s="431"/>
      <c r="GC129" s="431"/>
      <c r="GD129" s="431"/>
      <c r="GE129" s="431"/>
      <c r="GF129" s="431"/>
      <c r="GG129" s="431"/>
      <c r="GH129" s="431"/>
      <c r="GI129" s="431"/>
      <c r="GJ129" s="431"/>
      <c r="GK129" s="431"/>
      <c r="GL129" s="431"/>
      <c r="GM129" s="431"/>
      <c r="GN129" s="431"/>
      <c r="GO129" s="431"/>
      <c r="GP129" s="431"/>
      <c r="GQ129" s="431"/>
      <c r="GR129" s="431"/>
      <c r="GS129" s="431"/>
      <c r="GT129" s="431"/>
      <c r="GU129" s="431"/>
      <c r="GV129" s="431"/>
      <c r="GW129" s="431"/>
      <c r="GX129" s="431"/>
      <c r="GY129" s="431"/>
      <c r="GZ129" s="431"/>
      <c r="HA129" s="431"/>
      <c r="HB129" s="431"/>
      <c r="HC129" s="431"/>
      <c r="HD129" s="431"/>
      <c r="HE129" s="431"/>
      <c r="HF129" s="431"/>
      <c r="HG129" s="431"/>
      <c r="HH129" s="431"/>
      <c r="HI129" s="431"/>
      <c r="HJ129" s="431"/>
      <c r="HK129" s="431"/>
      <c r="HL129" s="431"/>
      <c r="HM129" s="431"/>
      <c r="HN129" s="431"/>
      <c r="HO129" s="431"/>
      <c r="HP129" s="431"/>
      <c r="HQ129" s="431"/>
      <c r="HR129" s="431"/>
      <c r="HS129" s="431"/>
      <c r="HT129" s="431"/>
      <c r="HU129" s="431"/>
      <c r="HV129" s="431"/>
      <c r="HW129" s="431"/>
      <c r="HX129" s="431"/>
      <c r="HY129" s="431"/>
      <c r="HZ129" s="431"/>
      <c r="IA129" s="431"/>
      <c r="IB129" s="431"/>
      <c r="IC129" s="431"/>
      <c r="ID129" s="431"/>
      <c r="IE129" s="431"/>
      <c r="IF129" s="431"/>
      <c r="IG129" s="431"/>
      <c r="IH129" s="431"/>
      <c r="II129" s="431"/>
      <c r="IJ129" s="431"/>
      <c r="IK129" s="431"/>
      <c r="IL129" s="431"/>
      <c r="IM129" s="431"/>
      <c r="IN129" s="431"/>
      <c r="IO129" s="431"/>
      <c r="IP129" s="431"/>
      <c r="IQ129" s="431"/>
      <c r="IR129" s="431"/>
      <c r="IS129" s="431"/>
      <c r="IT129" s="431"/>
      <c r="IU129" s="431"/>
      <c r="IV129" s="431"/>
      <c r="IW129" s="431"/>
      <c r="IX129" s="431"/>
      <c r="IY129" s="431"/>
      <c r="IZ129" s="431"/>
      <c r="JA129" s="431"/>
      <c r="JB129" s="431"/>
      <c r="JC129" s="431"/>
      <c r="JD129" s="431"/>
      <c r="JE129" s="431"/>
      <c r="JF129" s="431"/>
      <c r="JG129" s="431"/>
      <c r="JH129" s="431"/>
      <c r="JI129" s="431"/>
      <c r="JJ129" s="431"/>
      <c r="JK129" s="431"/>
      <c r="JL129" s="431"/>
      <c r="JM129" s="431"/>
      <c r="JN129" s="431"/>
      <c r="JO129" s="431"/>
      <c r="JP129" s="431"/>
      <c r="JQ129" s="431"/>
      <c r="JR129" s="431"/>
      <c r="JS129" s="431"/>
      <c r="JT129" s="431"/>
      <c r="JU129" s="431"/>
      <c r="JV129" s="431"/>
      <c r="JW129" s="431"/>
      <c r="JX129" s="431"/>
      <c r="JY129" s="431"/>
      <c r="JZ129" s="431"/>
      <c r="KA129" s="431"/>
      <c r="KB129" s="431"/>
      <c r="KC129" s="431"/>
      <c r="KD129" s="431"/>
      <c r="KE129" s="431"/>
      <c r="KF129" s="431"/>
      <c r="KG129" s="431"/>
      <c r="KH129" s="431"/>
      <c r="KI129" s="431"/>
      <c r="KJ129" s="431"/>
      <c r="KK129" s="431"/>
      <c r="KL129" s="431"/>
      <c r="KM129" s="431"/>
      <c r="KN129" s="431"/>
      <c r="KO129" s="431"/>
      <c r="KP129" s="431"/>
      <c r="KQ129" s="431"/>
      <c r="KR129" s="431"/>
      <c r="KS129" s="431"/>
      <c r="KT129" s="431"/>
      <c r="KU129" s="431"/>
      <c r="KV129" s="431"/>
      <c r="KW129" s="431"/>
      <c r="KX129" s="431"/>
      <c r="KY129" s="431"/>
      <c r="KZ129" s="431"/>
      <c r="LA129" s="431"/>
      <c r="LB129" s="431"/>
      <c r="LC129" s="431"/>
      <c r="LD129" s="431"/>
      <c r="LE129" s="431"/>
      <c r="LF129" s="431"/>
      <c r="LG129" s="431"/>
      <c r="LH129" s="431"/>
      <c r="LI129" s="431"/>
      <c r="LJ129" s="431"/>
      <c r="LK129" s="431"/>
      <c r="LL129" s="431"/>
      <c r="LM129" s="431"/>
      <c r="LN129" s="431"/>
      <c r="LO129" s="431"/>
      <c r="LP129" s="431"/>
      <c r="LQ129" s="431"/>
      <c r="LR129" s="431"/>
      <c r="LS129" s="431"/>
      <c r="LT129" s="431"/>
      <c r="LU129" s="431"/>
      <c r="LV129" s="431"/>
      <c r="LW129" s="431"/>
      <c r="LX129" s="431"/>
      <c r="LY129" s="431"/>
      <c r="LZ129" s="431"/>
      <c r="MA129" s="431"/>
      <c r="MB129" s="431"/>
      <c r="MC129" s="431"/>
      <c r="MD129" s="431"/>
      <c r="ME129" s="431"/>
      <c r="MF129" s="431"/>
      <c r="MG129" s="431"/>
      <c r="MH129" s="431"/>
      <c r="MI129" s="431"/>
      <c r="MJ129" s="431"/>
      <c r="MK129" s="431"/>
      <c r="ML129" s="431"/>
      <c r="MM129" s="431"/>
      <c r="MN129" s="431"/>
      <c r="MO129" s="431"/>
      <c r="MP129" s="431"/>
      <c r="MQ129" s="431"/>
      <c r="MR129" s="431"/>
      <c r="MS129" s="431"/>
      <c r="MT129" s="431"/>
      <c r="MU129" s="431"/>
      <c r="MV129" s="431"/>
      <c r="MW129" s="431"/>
      <c r="MX129" s="431"/>
      <c r="MY129" s="431"/>
      <c r="MZ129" s="431"/>
      <c r="NA129" s="431"/>
      <c r="NB129" s="431"/>
      <c r="NC129" s="431"/>
      <c r="ND129" s="431"/>
      <c r="NE129" s="431"/>
      <c r="NF129" s="431"/>
      <c r="NG129" s="431"/>
      <c r="NH129" s="431"/>
      <c r="NI129" s="431"/>
      <c r="NJ129" s="431"/>
      <c r="NK129" s="431"/>
      <c r="NL129" s="431"/>
      <c r="NM129" s="431"/>
      <c r="NN129" s="431"/>
      <c r="NO129" s="431"/>
      <c r="NP129" s="431"/>
      <c r="NQ129" s="431"/>
      <c r="NR129" s="431"/>
      <c r="NS129" s="431"/>
      <c r="NT129" s="431"/>
      <c r="NU129" s="431"/>
      <c r="NV129" s="431"/>
      <c r="NW129" s="431"/>
      <c r="NX129" s="431"/>
      <c r="NY129" s="431"/>
      <c r="NZ129" s="431"/>
      <c r="OA129" s="431"/>
      <c r="OB129" s="431"/>
      <c r="OC129" s="431"/>
      <c r="OD129" s="431"/>
      <c r="OE129" s="431"/>
      <c r="OF129" s="431"/>
      <c r="OG129" s="431"/>
      <c r="OH129" s="431"/>
      <c r="OI129" s="431"/>
      <c r="OJ129" s="431"/>
      <c r="OK129" s="431"/>
      <c r="OL129" s="431"/>
      <c r="OM129" s="431"/>
      <c r="ON129" s="431"/>
      <c r="OO129" s="431"/>
      <c r="OP129" s="431"/>
      <c r="OQ129" s="431"/>
      <c r="OR129" s="431"/>
      <c r="OS129" s="431"/>
      <c r="OT129" s="431"/>
      <c r="OU129" s="431"/>
      <c r="OV129" s="431"/>
      <c r="OW129" s="431"/>
      <c r="OX129" s="431"/>
      <c r="OY129" s="431"/>
      <c r="OZ129" s="431"/>
      <c r="PA129" s="431"/>
      <c r="PB129" s="431"/>
      <c r="PC129" s="431"/>
      <c r="PD129" s="431"/>
      <c r="PE129" s="431"/>
      <c r="PF129" s="431"/>
      <c r="PG129" s="431"/>
      <c r="PH129" s="431"/>
      <c r="PI129" s="431"/>
      <c r="PJ129" s="431"/>
      <c r="PK129" s="431"/>
      <c r="PL129" s="431"/>
      <c r="PM129" s="431"/>
      <c r="PN129" s="431"/>
      <c r="PO129" s="431"/>
      <c r="PP129" s="431"/>
      <c r="PQ129" s="431"/>
      <c r="PR129" s="431"/>
      <c r="PS129" s="431"/>
      <c r="PT129" s="431"/>
      <c r="PU129" s="431"/>
      <c r="PV129" s="431"/>
      <c r="PW129" s="431"/>
      <c r="PX129" s="431"/>
      <c r="PY129" s="431"/>
      <c r="PZ129" s="431"/>
      <c r="QA129" s="431"/>
      <c r="QB129" s="431"/>
      <c r="QC129" s="431"/>
      <c r="QD129" s="431"/>
      <c r="QE129" s="431"/>
      <c r="QF129" s="431"/>
      <c r="QG129" s="431"/>
      <c r="QH129" s="431"/>
      <c r="QI129" s="431"/>
      <c r="QJ129" s="431"/>
      <c r="QK129" s="431"/>
      <c r="QL129" s="431"/>
      <c r="QM129" s="431"/>
      <c r="QN129" s="431"/>
      <c r="QO129" s="431"/>
      <c r="QP129" s="431"/>
      <c r="QQ129" s="431"/>
      <c r="QR129" s="431"/>
      <c r="QS129" s="431"/>
      <c r="QT129" s="431"/>
      <c r="QU129" s="431"/>
      <c r="QV129" s="431"/>
      <c r="QW129" s="431"/>
      <c r="QX129" s="431"/>
      <c r="QY129" s="431"/>
      <c r="QZ129" s="431"/>
      <c r="RA129" s="431"/>
      <c r="RB129" s="431"/>
      <c r="RC129" s="431"/>
      <c r="RD129" s="431"/>
      <c r="RE129" s="431"/>
      <c r="RF129" s="431"/>
      <c r="RG129" s="431"/>
      <c r="RH129" s="431"/>
      <c r="RI129" s="431"/>
      <c r="RJ129" s="431"/>
      <c r="RK129" s="431"/>
      <c r="RL129" s="431"/>
      <c r="RM129" s="431"/>
      <c r="RN129" s="431"/>
      <c r="RO129" s="431"/>
      <c r="RP129" s="431"/>
      <c r="RQ129" s="431"/>
      <c r="RR129" s="431"/>
      <c r="RS129" s="431"/>
      <c r="RT129" s="431"/>
      <c r="RU129" s="431"/>
      <c r="RV129" s="431"/>
      <c r="RW129" s="431"/>
      <c r="RX129" s="431"/>
      <c r="RY129" s="431"/>
      <c r="RZ129" s="431"/>
      <c r="SA129" s="431"/>
      <c r="SB129" s="431"/>
      <c r="SC129" s="431"/>
      <c r="SD129" s="431"/>
      <c r="SE129" s="431"/>
      <c r="SF129" s="431"/>
      <c r="SG129" s="431"/>
      <c r="SH129" s="431"/>
      <c r="SI129" s="431"/>
      <c r="SJ129" s="431"/>
      <c r="SK129" s="431"/>
      <c r="SL129" s="431"/>
      <c r="SM129" s="431"/>
      <c r="SN129" s="431"/>
      <c r="SO129" s="431"/>
      <c r="SP129" s="431"/>
      <c r="SQ129" s="431"/>
      <c r="SR129" s="431"/>
      <c r="SS129" s="431"/>
      <c r="ST129" s="431"/>
      <c r="SU129" s="431"/>
      <c r="SV129" s="431"/>
      <c r="SW129" s="431"/>
      <c r="SX129" s="431"/>
      <c r="SY129" s="431"/>
      <c r="SZ129" s="431"/>
      <c r="TA129" s="431"/>
      <c r="TB129" s="431"/>
      <c r="TC129" s="431"/>
      <c r="TD129" s="431"/>
      <c r="TE129" s="431"/>
      <c r="TF129" s="431"/>
      <c r="TG129" s="431"/>
      <c r="TH129" s="431"/>
      <c r="TI129" s="431"/>
      <c r="TJ129" s="431"/>
      <c r="TK129" s="431"/>
      <c r="TL129" s="431"/>
      <c r="TM129" s="431"/>
      <c r="TN129" s="431"/>
      <c r="TO129" s="431"/>
      <c r="TP129" s="431"/>
      <c r="TQ129" s="431"/>
      <c r="TR129" s="431"/>
      <c r="TS129" s="431"/>
      <c r="TT129" s="431"/>
      <c r="TU129" s="431"/>
      <c r="TV129" s="431"/>
      <c r="TW129" s="431"/>
      <c r="TX129" s="431"/>
      <c r="TY129" s="431"/>
      <c r="TZ129" s="431"/>
      <c r="UA129" s="431"/>
      <c r="UB129" s="431"/>
      <c r="UC129" s="431"/>
      <c r="UD129" s="431"/>
      <c r="UE129" s="431"/>
      <c r="UF129" s="431"/>
      <c r="UG129" s="431"/>
      <c r="UH129" s="431"/>
      <c r="UI129" s="431"/>
      <c r="UJ129" s="431"/>
      <c r="UK129" s="431"/>
      <c r="UL129" s="431"/>
      <c r="UM129" s="431"/>
      <c r="UN129" s="431"/>
      <c r="UO129" s="431"/>
      <c r="UP129" s="431"/>
      <c r="UQ129" s="431"/>
      <c r="UR129" s="431"/>
      <c r="US129" s="431"/>
      <c r="UT129" s="431"/>
      <c r="UU129" s="431"/>
      <c r="UV129" s="431"/>
      <c r="UW129" s="431"/>
      <c r="UX129" s="431"/>
      <c r="UY129" s="431"/>
      <c r="UZ129" s="431"/>
      <c r="VA129" s="431"/>
      <c r="VB129" s="431"/>
      <c r="VC129" s="431"/>
      <c r="VD129" s="431"/>
      <c r="VE129" s="431"/>
      <c r="VF129" s="431"/>
      <c r="VG129" s="431"/>
      <c r="VH129" s="431"/>
      <c r="VI129" s="431"/>
      <c r="VJ129" s="431"/>
      <c r="VK129" s="431"/>
      <c r="VL129" s="431"/>
      <c r="VM129" s="431"/>
      <c r="VN129" s="431"/>
      <c r="VO129" s="431"/>
      <c r="VP129" s="431"/>
      <c r="VQ129" s="431"/>
      <c r="VR129" s="431"/>
      <c r="VS129" s="431"/>
      <c r="VT129" s="431"/>
      <c r="VU129" s="431"/>
      <c r="VV129" s="431"/>
      <c r="VW129" s="431"/>
      <c r="VX129" s="431"/>
      <c r="VY129" s="431"/>
      <c r="VZ129" s="431"/>
      <c r="WA129" s="431"/>
      <c r="WB129" s="431"/>
      <c r="WC129" s="431"/>
      <c r="WD129" s="431"/>
      <c r="WE129" s="431"/>
      <c r="WF129" s="431"/>
      <c r="WG129" s="431"/>
      <c r="WH129" s="431"/>
      <c r="WI129" s="431"/>
      <c r="WJ129" s="431"/>
      <c r="WK129" s="431"/>
      <c r="WL129" s="431"/>
      <c r="WM129" s="431"/>
      <c r="WN129" s="431"/>
      <c r="WO129" s="431"/>
      <c r="WP129" s="431"/>
      <c r="WQ129" s="431"/>
      <c r="WR129" s="431"/>
      <c r="WS129" s="431"/>
      <c r="WT129" s="431"/>
      <c r="WU129" s="431"/>
      <c r="WV129" s="431"/>
      <c r="WW129" s="431"/>
      <c r="WX129" s="431"/>
      <c r="WY129" s="431"/>
      <c r="WZ129" s="431"/>
      <c r="XA129" s="431"/>
      <c r="XB129" s="431"/>
      <c r="XC129" s="431"/>
      <c r="XD129" s="431"/>
      <c r="XE129" s="431"/>
      <c r="XF129" s="431"/>
      <c r="XG129" s="431"/>
      <c r="XH129" s="431"/>
      <c r="XI129" s="431"/>
      <c r="XJ129" s="431"/>
      <c r="XK129" s="431"/>
      <c r="XL129" s="431"/>
      <c r="XM129" s="431"/>
      <c r="XN129" s="431"/>
      <c r="XO129" s="431"/>
      <c r="XP129" s="431"/>
      <c r="XQ129" s="431"/>
      <c r="XR129" s="431"/>
      <c r="XS129" s="431"/>
      <c r="XT129" s="431"/>
      <c r="XU129" s="431"/>
      <c r="XV129" s="431"/>
      <c r="XW129" s="431"/>
      <c r="XX129" s="431"/>
      <c r="XY129" s="431"/>
      <c r="XZ129" s="431"/>
      <c r="YA129" s="431"/>
      <c r="YB129" s="431"/>
      <c r="YC129" s="431"/>
      <c r="YD129" s="431"/>
      <c r="YE129" s="431"/>
      <c r="YF129" s="431"/>
      <c r="YG129" s="431"/>
      <c r="YH129" s="431"/>
      <c r="YI129" s="431"/>
      <c r="YJ129" s="431"/>
      <c r="YK129" s="431"/>
      <c r="YL129" s="431"/>
      <c r="YM129" s="431"/>
      <c r="YN129" s="431"/>
      <c r="YO129" s="431"/>
      <c r="YP129" s="431"/>
      <c r="YQ129" s="431"/>
      <c r="YR129" s="431"/>
      <c r="YS129" s="431"/>
      <c r="YT129" s="431"/>
      <c r="YU129" s="431"/>
      <c r="YV129" s="431"/>
      <c r="YW129" s="431"/>
      <c r="YX129" s="431"/>
      <c r="YY129" s="431"/>
      <c r="YZ129" s="431"/>
      <c r="ZA129" s="431"/>
      <c r="ZB129" s="431"/>
      <c r="ZC129" s="431"/>
      <c r="ZD129" s="431"/>
      <c r="ZE129" s="431"/>
      <c r="ZF129" s="431"/>
      <c r="ZG129" s="431"/>
      <c r="ZH129" s="431"/>
      <c r="ZI129" s="431"/>
      <c r="ZJ129" s="431"/>
      <c r="ZK129" s="431"/>
      <c r="ZL129" s="431"/>
      <c r="ZM129" s="431"/>
      <c r="ZN129" s="431"/>
      <c r="ZO129" s="431"/>
      <c r="ZP129" s="431"/>
      <c r="ZQ129" s="431"/>
      <c r="ZR129" s="431"/>
      <c r="ZS129" s="431"/>
      <c r="ZT129" s="431"/>
      <c r="ZU129" s="431"/>
      <c r="ZV129" s="431"/>
      <c r="ZW129" s="431"/>
      <c r="ZX129" s="431"/>
      <c r="ZY129" s="431"/>
      <c r="ZZ129" s="431"/>
      <c r="AAA129" s="431"/>
      <c r="AAB129" s="431"/>
      <c r="AAC129" s="431"/>
      <c r="AAD129" s="431"/>
      <c r="AAE129" s="431"/>
      <c r="AAF129" s="431"/>
      <c r="AAG129" s="431"/>
      <c r="AAH129" s="431"/>
      <c r="AAI129" s="431"/>
      <c r="AAJ129" s="431"/>
      <c r="AAK129" s="431"/>
      <c r="AAL129" s="431"/>
      <c r="AAM129" s="431"/>
      <c r="AAN129" s="431"/>
      <c r="AAO129" s="431"/>
      <c r="AAP129" s="431"/>
      <c r="AAQ129" s="431"/>
      <c r="AAR129" s="431"/>
      <c r="AAS129" s="431"/>
      <c r="AAT129" s="431"/>
      <c r="AAU129" s="431"/>
      <c r="AAV129" s="431"/>
      <c r="AAW129" s="431"/>
      <c r="AAX129" s="431"/>
      <c r="AAY129" s="431"/>
      <c r="AAZ129" s="431"/>
      <c r="ABA129" s="431"/>
      <c r="ABB129" s="431"/>
      <c r="ABC129" s="431"/>
      <c r="ABD129" s="431"/>
      <c r="ABE129" s="431"/>
      <c r="ABF129" s="431"/>
      <c r="ABG129" s="431"/>
      <c r="ABH129" s="431"/>
      <c r="ABI129" s="431"/>
      <c r="ABJ129" s="431"/>
      <c r="ABK129" s="431"/>
      <c r="ABL129" s="431"/>
      <c r="ABM129" s="431"/>
      <c r="ABN129" s="431"/>
      <c r="ABO129" s="431"/>
      <c r="ABP129" s="431"/>
      <c r="ABQ129" s="431"/>
      <c r="ABR129" s="431"/>
      <c r="ABS129" s="431"/>
      <c r="ABT129" s="431"/>
      <c r="ABU129" s="431"/>
      <c r="ABV129" s="431"/>
      <c r="ABW129" s="431"/>
      <c r="ABX129" s="431"/>
      <c r="ABY129" s="431"/>
      <c r="ABZ129" s="431"/>
      <c r="ACA129" s="431"/>
      <c r="ACB129" s="431"/>
      <c r="ACC129" s="431"/>
      <c r="ACD129" s="431"/>
      <c r="ACE129" s="431"/>
      <c r="ACF129" s="431"/>
      <c r="ACG129" s="431"/>
      <c r="ACH129" s="431"/>
      <c r="ACI129" s="431"/>
      <c r="ACJ129" s="431"/>
      <c r="ACK129" s="431"/>
      <c r="ACL129" s="431"/>
      <c r="ACM129" s="431"/>
      <c r="ACN129" s="431"/>
      <c r="ACO129" s="431"/>
      <c r="ACP129" s="431"/>
      <c r="ACQ129" s="431"/>
      <c r="ACR129" s="431"/>
      <c r="ACS129" s="431"/>
      <c r="ACT129" s="431"/>
      <c r="ACU129" s="431"/>
      <c r="ACV129" s="431"/>
      <c r="ACW129" s="431"/>
      <c r="ACX129" s="431"/>
      <c r="ACY129" s="431"/>
      <c r="ACZ129" s="431"/>
      <c r="ADA129" s="431"/>
      <c r="ADB129" s="431"/>
      <c r="ADC129" s="431"/>
      <c r="ADD129" s="431"/>
      <c r="ADE129" s="431"/>
      <c r="ADF129" s="431"/>
      <c r="ADG129" s="431"/>
      <c r="ADH129" s="431"/>
      <c r="ADI129" s="431"/>
      <c r="ADJ129" s="431"/>
      <c r="ADK129" s="431"/>
      <c r="ADL129" s="431"/>
      <c r="ADM129" s="431"/>
      <c r="ADN129" s="431"/>
      <c r="ADO129" s="431"/>
      <c r="ADP129" s="431"/>
      <c r="ADQ129" s="431"/>
      <c r="ADR129" s="431"/>
      <c r="ADS129" s="431"/>
      <c r="ADT129" s="431"/>
      <c r="ADU129" s="431"/>
      <c r="ADV129" s="431"/>
      <c r="ADW129" s="431"/>
      <c r="ADX129" s="431"/>
      <c r="ADY129" s="431"/>
      <c r="ADZ129" s="431"/>
      <c r="AEA129" s="431"/>
      <c r="AEB129" s="431"/>
      <c r="AEC129" s="431"/>
      <c r="AED129" s="431"/>
      <c r="AEE129" s="431"/>
      <c r="AEF129" s="431"/>
      <c r="AEG129" s="431"/>
      <c r="AEH129" s="431"/>
      <c r="AEI129" s="431"/>
      <c r="AEJ129" s="431"/>
      <c r="AEK129" s="431"/>
      <c r="AEL129" s="431"/>
      <c r="AEM129" s="431"/>
      <c r="AEN129" s="431"/>
      <c r="AEO129" s="431"/>
      <c r="AEP129" s="431"/>
      <c r="AEQ129" s="431"/>
      <c r="AER129" s="431"/>
      <c r="AES129" s="431"/>
      <c r="AET129" s="431"/>
      <c r="AEU129" s="431"/>
      <c r="AEV129" s="431"/>
      <c r="AEW129" s="431"/>
      <c r="AEX129" s="431"/>
      <c r="AEY129" s="431"/>
      <c r="AEZ129" s="431"/>
      <c r="AFA129" s="431"/>
      <c r="AFB129" s="431"/>
      <c r="AFC129" s="431"/>
      <c r="AFD129" s="431"/>
      <c r="AFE129" s="431"/>
      <c r="AFF129" s="431"/>
      <c r="AFG129" s="431"/>
      <c r="AFH129" s="431"/>
      <c r="AFI129" s="431"/>
      <c r="AFJ129" s="431"/>
      <c r="AFK129" s="431"/>
      <c r="AFL129" s="431"/>
      <c r="AFM129" s="431"/>
      <c r="AFN129" s="431"/>
      <c r="AFO129" s="431"/>
      <c r="AFP129" s="431"/>
      <c r="AFQ129" s="431"/>
      <c r="AFR129" s="431"/>
      <c r="AFS129" s="431"/>
      <c r="AFT129" s="431"/>
      <c r="AFU129" s="431"/>
      <c r="AFV129" s="431"/>
      <c r="AFW129" s="431"/>
      <c r="AFX129" s="431"/>
      <c r="AFY129" s="431"/>
      <c r="AFZ129" s="431"/>
      <c r="AGA129" s="431"/>
      <c r="AGB129" s="431"/>
      <c r="AGC129" s="431"/>
      <c r="AGD129" s="431"/>
      <c r="AGE129" s="431"/>
      <c r="AGF129" s="431"/>
      <c r="AGG129" s="431"/>
      <c r="AGH129" s="431"/>
      <c r="AGI129" s="431"/>
      <c r="AGJ129" s="431"/>
      <c r="AGK129" s="431"/>
      <c r="AGL129" s="431"/>
      <c r="AGM129" s="431"/>
      <c r="AGN129" s="431"/>
      <c r="AGO129" s="431"/>
      <c r="AGP129" s="431"/>
      <c r="AGQ129" s="431"/>
      <c r="AGR129" s="431"/>
      <c r="AGS129" s="431"/>
      <c r="AGT129" s="431"/>
      <c r="AGU129" s="431"/>
      <c r="AGV129" s="431"/>
      <c r="AGW129" s="431"/>
      <c r="AGX129" s="431"/>
      <c r="AGY129" s="431"/>
      <c r="AGZ129" s="431"/>
      <c r="AHA129" s="431"/>
      <c r="AHB129" s="431"/>
      <c r="AHC129" s="431"/>
      <c r="AHD129" s="431"/>
      <c r="AHE129" s="431"/>
      <c r="AHF129" s="431"/>
      <c r="AHG129" s="431"/>
      <c r="AHH129" s="431"/>
      <c r="AHI129" s="431"/>
      <c r="AHJ129" s="431"/>
      <c r="AHK129" s="431"/>
      <c r="AHL129" s="431"/>
      <c r="AHM129" s="431"/>
      <c r="AHN129" s="431"/>
      <c r="AHO129" s="431"/>
      <c r="AHP129" s="431"/>
      <c r="AHQ129" s="431"/>
      <c r="AHR129" s="431"/>
      <c r="AHS129" s="431"/>
      <c r="AHT129" s="431"/>
      <c r="AHU129" s="431"/>
      <c r="AHV129" s="431"/>
      <c r="AHW129" s="431"/>
      <c r="AHX129" s="431"/>
      <c r="AHY129" s="431"/>
      <c r="AHZ129" s="431"/>
      <c r="AIA129" s="431"/>
      <c r="AIB129" s="431"/>
      <c r="AIC129" s="431"/>
      <c r="AID129" s="431"/>
      <c r="AIE129" s="431"/>
      <c r="AIF129" s="431"/>
      <c r="AIG129" s="431"/>
      <c r="AIH129" s="431"/>
      <c r="AII129" s="431"/>
      <c r="AIJ129" s="431"/>
      <c r="AIK129" s="431"/>
      <c r="AIL129" s="431"/>
      <c r="AIM129" s="431"/>
      <c r="AIN129" s="431"/>
      <c r="AIO129" s="431"/>
      <c r="AIP129" s="431"/>
      <c r="AIQ129" s="431"/>
      <c r="AIR129" s="431"/>
      <c r="AIS129" s="431"/>
      <c r="AIT129" s="431"/>
      <c r="AIU129" s="431"/>
      <c r="AIV129" s="431"/>
      <c r="AIW129" s="431"/>
      <c r="AIX129" s="431"/>
      <c r="AIY129" s="431"/>
      <c r="AIZ129" s="431"/>
      <c r="AJA129" s="431"/>
      <c r="AJB129" s="431"/>
      <c r="AJC129" s="431"/>
      <c r="AJD129" s="431"/>
      <c r="AJE129" s="431"/>
      <c r="AJF129" s="431"/>
      <c r="AJG129" s="431"/>
      <c r="AJH129" s="431"/>
      <c r="AJI129" s="431"/>
      <c r="AJJ129" s="431"/>
      <c r="AJK129" s="431"/>
      <c r="AJL129" s="431"/>
      <c r="AJM129" s="431"/>
      <c r="AJN129" s="431"/>
      <c r="AJO129" s="431"/>
      <c r="AJP129" s="431"/>
      <c r="AJQ129" s="431"/>
      <c r="AJR129" s="431"/>
      <c r="AJS129" s="431"/>
      <c r="AJT129" s="431"/>
      <c r="AJU129" s="431"/>
      <c r="AJV129" s="431"/>
      <c r="AJW129" s="431"/>
      <c r="AJX129" s="431"/>
      <c r="AJY129" s="431"/>
      <c r="AJZ129" s="431"/>
      <c r="AKA129" s="431"/>
      <c r="AKB129" s="431"/>
      <c r="AKC129" s="431"/>
      <c r="AKD129" s="431"/>
      <c r="AKE129" s="431"/>
      <c r="AKF129" s="431"/>
      <c r="AKG129" s="431"/>
      <c r="AKH129" s="431"/>
      <c r="AKI129" s="431"/>
      <c r="AKJ129" s="431"/>
      <c r="AKK129" s="431"/>
      <c r="AKL129" s="431"/>
      <c r="AKM129" s="431"/>
      <c r="AKN129" s="431"/>
      <c r="AKO129" s="431"/>
      <c r="AKP129" s="431"/>
      <c r="AKQ129" s="431"/>
      <c r="AKR129" s="431"/>
      <c r="AKS129" s="431"/>
      <c r="AKT129" s="431"/>
      <c r="AKU129" s="431"/>
      <c r="AKV129" s="431"/>
      <c r="AKW129" s="431"/>
      <c r="AKX129" s="431"/>
      <c r="AKY129" s="431"/>
      <c r="AKZ129" s="431"/>
      <c r="ALA129" s="431"/>
      <c r="ALB129" s="431"/>
      <c r="ALC129" s="431"/>
      <c r="ALD129" s="431"/>
      <c r="ALE129" s="431"/>
      <c r="ALF129" s="431"/>
      <c r="ALG129" s="431"/>
      <c r="ALH129" s="431"/>
      <c r="ALI129" s="431"/>
      <c r="ALJ129" s="431"/>
      <c r="ALK129" s="431"/>
      <c r="ALL129" s="431"/>
      <c r="ALM129" s="431"/>
      <c r="ALN129" s="431"/>
      <c r="ALO129" s="431"/>
      <c r="ALP129" s="431"/>
      <c r="ALQ129" s="431"/>
      <c r="ALR129" s="431"/>
      <c r="ALS129" s="431"/>
      <c r="ALT129" s="431"/>
      <c r="ALU129" s="431"/>
      <c r="ALV129" s="431"/>
      <c r="ALW129" s="431"/>
      <c r="ALX129" s="431"/>
      <c r="ALY129" s="431"/>
      <c r="ALZ129" s="431"/>
      <c r="AMA129" s="431"/>
      <c r="AMB129" s="431"/>
      <c r="AMC129" s="431"/>
      <c r="AMD129" s="431"/>
      <c r="AME129" s="431"/>
      <c r="AMF129" s="431"/>
      <c r="AMG129" s="431"/>
      <c r="AMH129" s="431"/>
      <c r="AMI129" s="431"/>
      <c r="AMJ129" s="431"/>
      <c r="AMK129" s="431"/>
      <c r="AML129" s="431"/>
      <c r="AMM129" s="431"/>
      <c r="AMN129" s="431"/>
      <c r="AMO129" s="431"/>
      <c r="AMP129" s="431"/>
      <c r="AMQ129" s="431"/>
      <c r="AMR129" s="431"/>
      <c r="AMS129" s="431"/>
      <c r="AMT129" s="431"/>
      <c r="AMU129" s="431"/>
      <c r="AMV129" s="431"/>
      <c r="AMW129" s="431"/>
      <c r="AMX129" s="431"/>
      <c r="AMY129" s="431"/>
      <c r="AMZ129" s="431"/>
      <c r="ANA129" s="431"/>
      <c r="ANB129" s="431"/>
      <c r="ANC129" s="431"/>
      <c r="AND129" s="431"/>
      <c r="ANE129" s="431"/>
      <c r="ANF129" s="431"/>
      <c r="ANG129" s="431"/>
      <c r="ANH129" s="431"/>
      <c r="ANI129" s="431"/>
      <c r="ANJ129" s="431"/>
      <c r="ANK129" s="431"/>
      <c r="ANL129" s="431"/>
      <c r="ANM129" s="431"/>
      <c r="ANN129" s="431"/>
      <c r="ANO129" s="431"/>
      <c r="ANP129" s="431"/>
      <c r="ANQ129" s="431"/>
      <c r="ANR129" s="431"/>
      <c r="ANS129" s="431"/>
      <c r="ANT129" s="431"/>
      <c r="ANU129" s="431"/>
      <c r="ANV129" s="431"/>
      <c r="ANW129" s="431"/>
      <c r="ANX129" s="431"/>
      <c r="ANY129" s="431"/>
      <c r="ANZ129" s="431"/>
      <c r="AOA129" s="431"/>
      <c r="AOB129" s="431"/>
      <c r="AOC129" s="431"/>
      <c r="AOD129" s="431"/>
      <c r="AOE129" s="431"/>
      <c r="AOF129" s="431"/>
      <c r="AOG129" s="431"/>
      <c r="AOH129" s="431"/>
      <c r="AOI129" s="431"/>
      <c r="AOJ129" s="431"/>
      <c r="AOK129" s="431"/>
      <c r="AOL129" s="431"/>
      <c r="AOM129" s="431"/>
      <c r="AON129" s="431"/>
      <c r="AOO129" s="431"/>
      <c r="AOP129" s="431"/>
      <c r="AOQ129" s="431"/>
      <c r="AOR129" s="431"/>
      <c r="AOS129" s="431"/>
      <c r="AOT129" s="431"/>
      <c r="AOU129" s="431"/>
      <c r="AOV129" s="431"/>
      <c r="AOW129" s="431"/>
      <c r="AOX129" s="431"/>
      <c r="AOY129" s="431"/>
      <c r="AOZ129" s="431"/>
      <c r="APA129" s="431"/>
      <c r="APB129" s="431"/>
      <c r="APC129" s="431"/>
      <c r="APD129" s="431"/>
      <c r="APE129" s="431"/>
      <c r="APF129" s="431"/>
      <c r="APG129" s="431"/>
      <c r="APH129" s="431"/>
      <c r="API129" s="431"/>
      <c r="APJ129" s="431"/>
      <c r="APK129" s="431"/>
      <c r="APL129" s="431"/>
      <c r="APM129" s="431"/>
      <c r="APN129" s="431"/>
      <c r="APO129" s="431"/>
      <c r="APP129" s="431"/>
      <c r="APQ129" s="431"/>
      <c r="APR129" s="431"/>
      <c r="APS129" s="431"/>
      <c r="APT129" s="431"/>
      <c r="APU129" s="431"/>
      <c r="APV129" s="431"/>
      <c r="APW129" s="431"/>
      <c r="APX129" s="431"/>
      <c r="APY129" s="431"/>
      <c r="APZ129" s="431"/>
      <c r="AQA129" s="431"/>
      <c r="AQB129" s="431"/>
      <c r="AQC129" s="431"/>
      <c r="AQD129" s="431"/>
      <c r="AQE129" s="431"/>
      <c r="AQF129" s="431"/>
      <c r="AQG129" s="431"/>
      <c r="AQH129" s="431"/>
      <c r="AQI129" s="431"/>
      <c r="AQJ129" s="431"/>
      <c r="AQK129" s="431"/>
      <c r="AQL129" s="431"/>
      <c r="AQM129" s="431"/>
      <c r="AQN129" s="431"/>
      <c r="AQO129" s="431"/>
      <c r="AQP129" s="431"/>
      <c r="AQQ129" s="431"/>
      <c r="AQR129" s="431"/>
      <c r="AQS129" s="431"/>
      <c r="AQT129" s="431"/>
      <c r="AQU129" s="431"/>
      <c r="AQV129" s="431"/>
      <c r="AQW129" s="431"/>
      <c r="AQX129" s="431"/>
      <c r="AQY129" s="431"/>
      <c r="AQZ129" s="431"/>
      <c r="ARA129" s="431"/>
      <c r="ARB129" s="431"/>
      <c r="ARC129" s="431"/>
      <c r="ARD129" s="431"/>
      <c r="ARE129" s="431"/>
      <c r="ARF129" s="431"/>
      <c r="ARG129" s="431"/>
      <c r="ARH129" s="431"/>
      <c r="ARI129" s="431"/>
      <c r="ARJ129" s="431"/>
      <c r="ARK129" s="431"/>
      <c r="ARL129" s="431"/>
      <c r="ARM129" s="431"/>
      <c r="ARN129" s="431"/>
      <c r="ARO129" s="431"/>
      <c r="ARP129" s="431"/>
      <c r="ARQ129" s="431"/>
      <c r="ARR129" s="431"/>
      <c r="ARS129" s="431"/>
      <c r="ART129" s="431"/>
      <c r="ARU129" s="431"/>
      <c r="ARV129" s="431"/>
      <c r="ARW129" s="431"/>
      <c r="ARX129" s="431"/>
      <c r="ARY129" s="431"/>
      <c r="ARZ129" s="431"/>
      <c r="ASA129" s="431"/>
      <c r="ASB129" s="431"/>
      <c r="ASC129" s="431"/>
      <c r="ASD129" s="431"/>
      <c r="ASE129" s="431"/>
      <c r="ASF129" s="431"/>
      <c r="ASG129" s="431"/>
      <c r="ASH129" s="431"/>
      <c r="ASI129" s="431"/>
      <c r="ASJ129" s="431"/>
      <c r="ASK129" s="431"/>
      <c r="ASL129" s="431"/>
      <c r="ASM129" s="431"/>
      <c r="ASN129" s="431"/>
      <c r="ASO129" s="431"/>
      <c r="ASP129" s="431"/>
      <c r="ASQ129" s="431"/>
      <c r="ASR129" s="431"/>
      <c r="ASS129" s="431"/>
      <c r="AST129" s="431"/>
      <c r="ASU129" s="431"/>
      <c r="ASV129" s="431"/>
      <c r="ASW129" s="431"/>
      <c r="ASX129" s="431"/>
      <c r="ASY129" s="431"/>
      <c r="ASZ129" s="431"/>
      <c r="ATA129" s="431"/>
      <c r="ATB129" s="431"/>
      <c r="ATC129" s="431"/>
      <c r="ATD129" s="431"/>
      <c r="ATE129" s="431"/>
      <c r="ATF129" s="431"/>
      <c r="ATG129" s="431"/>
      <c r="ATH129" s="431"/>
      <c r="ATI129" s="431"/>
      <c r="ATJ129" s="431"/>
      <c r="ATK129" s="431"/>
      <c r="ATL129" s="431"/>
      <c r="ATM129" s="431"/>
      <c r="ATN129" s="431"/>
      <c r="ATO129" s="431"/>
      <c r="ATP129" s="431"/>
      <c r="ATQ129" s="431"/>
      <c r="ATR129" s="431"/>
      <c r="ATS129" s="431"/>
      <c r="ATT129" s="431"/>
      <c r="ATU129" s="431"/>
      <c r="ATV129" s="431"/>
      <c r="ATW129" s="431"/>
      <c r="ATX129" s="431"/>
      <c r="ATY129" s="431"/>
      <c r="ATZ129" s="431"/>
      <c r="AUA129" s="431"/>
      <c r="AUB129" s="431"/>
      <c r="AUC129" s="431"/>
      <c r="AUD129" s="431"/>
      <c r="AUE129" s="431"/>
      <c r="AUF129" s="431"/>
      <c r="AUG129" s="431"/>
      <c r="AUH129" s="431"/>
      <c r="AUI129" s="431"/>
      <c r="AUJ129" s="431"/>
      <c r="AUK129" s="431"/>
      <c r="AUL129" s="431"/>
      <c r="AUM129" s="431"/>
      <c r="AUN129" s="431"/>
      <c r="AUO129" s="431"/>
      <c r="AUP129" s="431"/>
      <c r="AUQ129" s="431"/>
      <c r="AUR129" s="431"/>
      <c r="AUS129" s="431"/>
      <c r="AUT129" s="431"/>
      <c r="AUU129" s="431"/>
      <c r="AUV129" s="431"/>
      <c r="AUW129" s="431"/>
      <c r="AUX129" s="431"/>
      <c r="AUY129" s="431"/>
      <c r="AUZ129" s="431"/>
      <c r="AVA129" s="431"/>
      <c r="AVB129" s="431"/>
      <c r="AVC129" s="431"/>
      <c r="AVD129" s="431"/>
      <c r="AVE129" s="431"/>
      <c r="AVF129" s="431"/>
      <c r="AVG129" s="431"/>
      <c r="AVH129" s="431"/>
      <c r="AVI129" s="431"/>
      <c r="AVJ129" s="431"/>
      <c r="AVK129" s="431"/>
      <c r="AVL129" s="431"/>
      <c r="AVM129" s="431"/>
      <c r="AVN129" s="431"/>
      <c r="AVO129" s="431"/>
      <c r="AVP129" s="431"/>
      <c r="AVQ129" s="431"/>
      <c r="AVR129" s="431"/>
      <c r="AVS129" s="431"/>
      <c r="AVT129" s="431"/>
      <c r="AVU129" s="431"/>
      <c r="AVV129" s="431"/>
      <c r="AVW129" s="431"/>
      <c r="AVX129" s="431"/>
      <c r="AVY129" s="431"/>
      <c r="AVZ129" s="431"/>
      <c r="AWA129" s="431"/>
      <c r="AWB129" s="431"/>
      <c r="AWC129" s="431"/>
      <c r="AWD129" s="431"/>
      <c r="AWE129" s="431"/>
      <c r="AWF129" s="431"/>
      <c r="AWG129" s="431"/>
      <c r="AWH129" s="431"/>
      <c r="AWI129" s="431"/>
      <c r="AWJ129" s="431"/>
      <c r="AWK129" s="431"/>
      <c r="AWL129" s="431"/>
      <c r="AWM129" s="431"/>
      <c r="AWN129" s="431"/>
      <c r="AWO129" s="431"/>
      <c r="AWP129" s="431"/>
      <c r="AWQ129" s="431"/>
      <c r="AWR129" s="431"/>
      <c r="AWS129" s="431"/>
      <c r="AWT129" s="431"/>
      <c r="AWU129" s="431"/>
      <c r="AWV129" s="431"/>
      <c r="AWW129" s="431"/>
      <c r="AWX129" s="431"/>
      <c r="AWY129" s="431"/>
      <c r="AWZ129" s="431"/>
      <c r="AXA129" s="431"/>
      <c r="AXB129" s="431"/>
      <c r="AXC129" s="431"/>
      <c r="AXD129" s="431"/>
      <c r="AXE129" s="431"/>
      <c r="AXF129" s="431"/>
      <c r="AXG129" s="431"/>
      <c r="AXH129" s="431"/>
      <c r="AXI129" s="431"/>
      <c r="AXJ129" s="431"/>
      <c r="AXK129" s="431"/>
      <c r="AXL129" s="431"/>
      <c r="AXM129" s="431"/>
      <c r="AXN129" s="431"/>
      <c r="AXO129" s="431"/>
      <c r="AXP129" s="431"/>
      <c r="AXQ129" s="431"/>
      <c r="AXR129" s="431"/>
      <c r="AXS129" s="431"/>
      <c r="AXT129" s="431"/>
      <c r="AXU129" s="431"/>
      <c r="AXV129" s="431"/>
      <c r="AXW129" s="431"/>
      <c r="AXX129" s="431"/>
      <c r="AXY129" s="431"/>
      <c r="AXZ129" s="431"/>
      <c r="AYA129" s="431"/>
      <c r="AYB129" s="431"/>
      <c r="AYC129" s="431"/>
      <c r="AYD129" s="431"/>
      <c r="AYE129" s="431"/>
      <c r="AYF129" s="431"/>
      <c r="AYG129" s="431"/>
      <c r="AYH129" s="431"/>
      <c r="AYI129" s="431"/>
      <c r="AYJ129" s="431"/>
      <c r="AYK129" s="431"/>
      <c r="AYL129" s="431"/>
      <c r="AYM129" s="431"/>
      <c r="AYN129" s="431"/>
      <c r="AYO129" s="431"/>
      <c r="AYP129" s="431"/>
      <c r="AYQ129" s="431"/>
      <c r="AYR129" s="431"/>
      <c r="AYS129" s="431"/>
      <c r="AYT129" s="431"/>
      <c r="AYU129" s="431"/>
      <c r="AYV129" s="431"/>
      <c r="AYW129" s="431"/>
      <c r="AYX129" s="431"/>
      <c r="AYY129" s="431"/>
      <c r="AYZ129" s="431"/>
      <c r="AZA129" s="431"/>
      <c r="AZB129" s="431"/>
      <c r="AZC129" s="431"/>
      <c r="AZD129" s="431"/>
      <c r="AZE129" s="431"/>
      <c r="AZF129" s="431"/>
      <c r="AZG129" s="431"/>
      <c r="AZH129" s="431"/>
      <c r="AZI129" s="431"/>
      <c r="AZJ129" s="431"/>
      <c r="AZK129" s="431"/>
      <c r="AZL129" s="431"/>
      <c r="AZM129" s="431"/>
      <c r="AZN129" s="431"/>
      <c r="AZO129" s="431"/>
      <c r="AZP129" s="431"/>
      <c r="AZQ129" s="431"/>
      <c r="AZR129" s="431"/>
      <c r="AZS129" s="431"/>
      <c r="AZT129" s="431"/>
      <c r="AZU129" s="431"/>
      <c r="AZV129" s="431"/>
      <c r="AZW129" s="431"/>
      <c r="AZX129" s="431"/>
      <c r="AZY129" s="431"/>
      <c r="AZZ129" s="431"/>
      <c r="BAA129" s="431"/>
      <c r="BAB129" s="431"/>
      <c r="BAC129" s="431"/>
      <c r="BAD129" s="431"/>
      <c r="BAE129" s="431"/>
      <c r="BAF129" s="431"/>
      <c r="BAG129" s="431"/>
      <c r="BAH129" s="431"/>
      <c r="BAI129" s="431"/>
      <c r="BAJ129" s="431"/>
      <c r="BAK129" s="431"/>
      <c r="BAL129" s="431"/>
      <c r="BAM129" s="431"/>
      <c r="BAN129" s="431"/>
      <c r="BAO129" s="431"/>
      <c r="BAP129" s="431"/>
      <c r="BAQ129" s="431"/>
      <c r="BAR129" s="431"/>
      <c r="BAS129" s="431"/>
      <c r="BAT129" s="431"/>
      <c r="BAU129" s="431"/>
      <c r="BAV129" s="431"/>
      <c r="BAW129" s="431"/>
      <c r="BAX129" s="431"/>
      <c r="BAY129" s="431"/>
      <c r="BAZ129" s="431"/>
      <c r="BBA129" s="431"/>
      <c r="BBB129" s="431"/>
      <c r="BBC129" s="431"/>
      <c r="BBD129" s="431"/>
      <c r="BBE129" s="431"/>
      <c r="BBF129" s="431"/>
      <c r="BBG129" s="431"/>
      <c r="BBH129" s="431"/>
      <c r="BBI129" s="431"/>
      <c r="BBJ129" s="431"/>
      <c r="BBK129" s="431"/>
      <c r="BBL129" s="431"/>
      <c r="BBM129" s="431"/>
      <c r="BBN129" s="431"/>
      <c r="BBO129" s="431"/>
      <c r="BBP129" s="431"/>
      <c r="BBQ129" s="431"/>
      <c r="BBR129" s="431"/>
      <c r="BBS129" s="431"/>
      <c r="BBT129" s="431"/>
      <c r="BBU129" s="431"/>
      <c r="BBV129" s="431"/>
      <c r="BBW129" s="431"/>
      <c r="BBX129" s="431"/>
      <c r="BBY129" s="431"/>
      <c r="BBZ129" s="431"/>
      <c r="BCA129" s="431"/>
      <c r="BCB129" s="431"/>
      <c r="BCC129" s="431"/>
      <c r="BCD129" s="431"/>
      <c r="BCE129" s="431"/>
      <c r="BCF129" s="431"/>
      <c r="BCG129" s="431"/>
      <c r="BCH129" s="431"/>
      <c r="BCI129" s="431"/>
      <c r="BCJ129" s="431"/>
      <c r="BCK129" s="431"/>
      <c r="BCL129" s="431"/>
      <c r="BCM129" s="431"/>
      <c r="BCN129" s="431"/>
      <c r="BCO129" s="431"/>
      <c r="BCP129" s="431"/>
      <c r="BCQ129" s="431"/>
      <c r="BCR129" s="431"/>
      <c r="BCS129" s="431"/>
      <c r="BCT129" s="431"/>
      <c r="BCU129" s="431"/>
      <c r="BCV129" s="431"/>
      <c r="BCW129" s="431"/>
      <c r="BCX129" s="431"/>
      <c r="BCY129" s="431"/>
      <c r="BCZ129" s="431"/>
      <c r="BDA129" s="431"/>
      <c r="BDB129" s="431"/>
      <c r="BDC129" s="431"/>
      <c r="BDD129" s="431"/>
      <c r="BDE129" s="431"/>
      <c r="BDF129" s="431"/>
      <c r="BDG129" s="431"/>
      <c r="BDH129" s="431"/>
      <c r="BDI129" s="431"/>
      <c r="BDJ129" s="431"/>
      <c r="BDK129" s="431"/>
      <c r="BDL129" s="431"/>
      <c r="BDM129" s="431"/>
      <c r="BDN129" s="431"/>
      <c r="BDO129" s="431"/>
      <c r="BDP129" s="431"/>
      <c r="BDQ129" s="431"/>
      <c r="BDR129" s="431"/>
      <c r="BDS129" s="431"/>
      <c r="BDT129" s="431"/>
      <c r="BDU129" s="431"/>
      <c r="BDV129" s="431"/>
      <c r="BDW129" s="431"/>
      <c r="BDX129" s="431"/>
      <c r="BDY129" s="431"/>
      <c r="BDZ129" s="431"/>
      <c r="BEA129" s="431"/>
      <c r="BEB129" s="431"/>
      <c r="BEC129" s="431"/>
      <c r="BED129" s="431"/>
      <c r="BEE129" s="431"/>
      <c r="BEF129" s="431"/>
      <c r="BEG129" s="431"/>
      <c r="BEH129" s="431"/>
      <c r="BEI129" s="431"/>
      <c r="BEJ129" s="431"/>
      <c r="BEK129" s="431"/>
      <c r="BEL129" s="431"/>
      <c r="BEM129" s="431"/>
      <c r="BEN129" s="431"/>
      <c r="BEO129" s="431"/>
      <c r="BEP129" s="431"/>
      <c r="BEQ129" s="431"/>
      <c r="BER129" s="431"/>
      <c r="BES129" s="431"/>
      <c r="BET129" s="431"/>
      <c r="BEU129" s="431"/>
      <c r="BEV129" s="431"/>
      <c r="BEW129" s="431"/>
      <c r="BEX129" s="431"/>
      <c r="BEY129" s="431"/>
      <c r="BEZ129" s="431"/>
      <c r="BFA129" s="431"/>
      <c r="BFB129" s="431"/>
      <c r="BFC129" s="431"/>
      <c r="BFD129" s="431"/>
      <c r="BFE129" s="431"/>
      <c r="BFF129" s="431"/>
      <c r="BFG129" s="431"/>
      <c r="BFH129" s="431"/>
      <c r="BFI129" s="431"/>
      <c r="BFJ129" s="431"/>
      <c r="BFK129" s="431"/>
      <c r="BFL129" s="431"/>
      <c r="BFM129" s="431"/>
      <c r="BFN129" s="431"/>
      <c r="BFO129" s="431"/>
      <c r="BFP129" s="431"/>
      <c r="BFQ129" s="431"/>
      <c r="BFR129" s="431"/>
      <c r="BFS129" s="431"/>
      <c r="BFT129" s="431"/>
      <c r="BFU129" s="431"/>
      <c r="BFV129" s="431"/>
      <c r="BFW129" s="431"/>
      <c r="BFX129" s="431"/>
      <c r="BFY129" s="431"/>
      <c r="BFZ129" s="431"/>
      <c r="BGA129" s="431"/>
      <c r="BGB129" s="431"/>
      <c r="BGC129" s="431"/>
      <c r="BGD129" s="431"/>
      <c r="BGE129" s="431"/>
      <c r="BGF129" s="431"/>
      <c r="BGG129" s="431"/>
      <c r="BGH129" s="431"/>
      <c r="BGI129" s="431"/>
      <c r="BGJ129" s="431"/>
      <c r="BGK129" s="431"/>
      <c r="BGL129" s="431"/>
      <c r="BGM129" s="431"/>
      <c r="BGN129" s="431"/>
      <c r="BGO129" s="431"/>
      <c r="BGP129" s="431"/>
      <c r="BGQ129" s="431"/>
      <c r="BGR129" s="431"/>
      <c r="BGS129" s="431"/>
      <c r="BGT129" s="431"/>
      <c r="BGU129" s="431"/>
      <c r="BGV129" s="431"/>
      <c r="BGW129" s="431"/>
      <c r="BGX129" s="431"/>
      <c r="BGY129" s="431"/>
      <c r="BGZ129" s="431"/>
      <c r="BHA129" s="431"/>
      <c r="BHB129" s="431"/>
      <c r="BHC129" s="431"/>
      <c r="BHD129" s="431"/>
      <c r="BHE129" s="431"/>
      <c r="BHF129" s="431"/>
      <c r="BHG129" s="431"/>
      <c r="BHH129" s="431"/>
      <c r="BHI129" s="431"/>
      <c r="BHJ129" s="431"/>
      <c r="BHK129" s="431"/>
      <c r="BHL129" s="431"/>
      <c r="BHM129" s="431"/>
      <c r="BHN129" s="431"/>
      <c r="BHO129" s="431"/>
      <c r="BHP129" s="431"/>
      <c r="BHQ129" s="431"/>
      <c r="BHR129" s="431"/>
      <c r="BHS129" s="431"/>
      <c r="BHT129" s="431"/>
      <c r="BHU129" s="431"/>
      <c r="BHV129" s="431"/>
      <c r="BHW129" s="431"/>
      <c r="BHX129" s="431"/>
      <c r="BHY129" s="431"/>
      <c r="BHZ129" s="431"/>
      <c r="BIA129" s="431"/>
      <c r="BIB129" s="431"/>
      <c r="BIC129" s="431"/>
      <c r="BID129" s="431"/>
      <c r="BIE129" s="431"/>
      <c r="BIF129" s="431"/>
      <c r="BIG129" s="431"/>
      <c r="BIH129" s="431"/>
      <c r="BII129" s="431"/>
      <c r="BIJ129" s="431"/>
      <c r="BIK129" s="431"/>
      <c r="BIL129" s="431"/>
      <c r="BIM129" s="431"/>
      <c r="BIN129" s="431"/>
      <c r="BIO129" s="431"/>
      <c r="BIP129" s="431"/>
      <c r="BIQ129" s="431"/>
      <c r="BIR129" s="431"/>
      <c r="BIS129" s="431"/>
      <c r="BIT129" s="431"/>
      <c r="BIU129" s="431"/>
      <c r="BIV129" s="431"/>
      <c r="BIW129" s="431"/>
      <c r="BIX129" s="431"/>
      <c r="BIY129" s="431"/>
      <c r="BIZ129" s="431"/>
      <c r="BJA129" s="431"/>
      <c r="BJB129" s="431"/>
      <c r="BJC129" s="431"/>
      <c r="BJD129" s="431"/>
      <c r="BJE129" s="431"/>
      <c r="BJF129" s="431"/>
      <c r="BJG129" s="431"/>
      <c r="BJH129" s="431"/>
      <c r="BJI129" s="431"/>
      <c r="BJJ129" s="431"/>
      <c r="BJK129" s="431"/>
      <c r="BJL129" s="431"/>
      <c r="BJM129" s="431"/>
      <c r="BJN129" s="431"/>
      <c r="BJO129" s="431"/>
      <c r="BJP129" s="431"/>
      <c r="BJQ129" s="431"/>
      <c r="BJR129" s="431"/>
      <c r="BJS129" s="431"/>
      <c r="BJT129" s="431"/>
      <c r="BJU129" s="431"/>
      <c r="BJV129" s="431"/>
      <c r="BJW129" s="431"/>
      <c r="BJX129" s="431"/>
      <c r="BJY129" s="431"/>
      <c r="BJZ129" s="431"/>
      <c r="BKA129" s="431"/>
      <c r="BKB129" s="431"/>
      <c r="BKC129" s="431"/>
      <c r="BKD129" s="431"/>
      <c r="BKE129" s="431"/>
      <c r="BKF129" s="431"/>
      <c r="BKG129" s="431"/>
      <c r="BKH129" s="431"/>
      <c r="BKI129" s="431"/>
      <c r="BKJ129" s="431"/>
      <c r="BKK129" s="431"/>
      <c r="BKL129" s="431"/>
      <c r="BKM129" s="431"/>
      <c r="BKN129" s="431"/>
      <c r="BKO129" s="431"/>
      <c r="BKP129" s="431"/>
      <c r="BKQ129" s="431"/>
      <c r="BKR129" s="431"/>
      <c r="BKS129" s="431"/>
      <c r="BKT129" s="431"/>
      <c r="BKU129" s="431"/>
      <c r="BKV129" s="431"/>
      <c r="BKW129" s="431"/>
      <c r="BKX129" s="431"/>
      <c r="BKY129" s="431"/>
      <c r="BKZ129" s="431"/>
      <c r="BLA129" s="431"/>
      <c r="BLB129" s="431"/>
      <c r="BLC129" s="431"/>
      <c r="BLD129" s="431"/>
      <c r="BLE129" s="431"/>
      <c r="BLF129" s="431"/>
      <c r="BLG129" s="431"/>
      <c r="BLH129" s="431"/>
      <c r="BLI129" s="431"/>
      <c r="BLJ129" s="431"/>
      <c r="BLK129" s="431"/>
      <c r="BLL129" s="431"/>
      <c r="BLM129" s="431"/>
      <c r="BLN129" s="431"/>
      <c r="BLO129" s="431"/>
      <c r="BLP129" s="431"/>
      <c r="BLQ129" s="431"/>
      <c r="BLR129" s="431"/>
      <c r="BLS129" s="431"/>
      <c r="BLT129" s="431"/>
      <c r="BLU129" s="431"/>
      <c r="BLV129" s="431"/>
      <c r="BLW129" s="431"/>
      <c r="BLX129" s="431"/>
      <c r="BLY129" s="431"/>
      <c r="BLZ129" s="431"/>
      <c r="BMA129" s="431"/>
      <c r="BMB129" s="431"/>
      <c r="BMC129" s="431"/>
      <c r="BMD129" s="431"/>
      <c r="BME129" s="431"/>
      <c r="BMF129" s="431"/>
      <c r="BMG129" s="431"/>
      <c r="BMH129" s="431"/>
      <c r="BMI129" s="431"/>
      <c r="BMJ129" s="431"/>
      <c r="BMK129" s="431"/>
      <c r="BML129" s="431"/>
      <c r="BMM129" s="431"/>
      <c r="BMN129" s="431"/>
      <c r="BMO129" s="431"/>
      <c r="BMP129" s="431"/>
      <c r="BMQ129" s="431"/>
      <c r="BMR129" s="431"/>
      <c r="BMS129" s="431"/>
      <c r="BMT129" s="431"/>
      <c r="BMU129" s="431"/>
      <c r="BMV129" s="431"/>
      <c r="BMW129" s="431"/>
      <c r="BMX129" s="431"/>
      <c r="BMY129" s="431"/>
      <c r="BMZ129" s="431"/>
      <c r="BNA129" s="431"/>
      <c r="BNB129" s="431"/>
      <c r="BNC129" s="431"/>
      <c r="BND129" s="431"/>
      <c r="BNE129" s="431"/>
      <c r="BNF129" s="431"/>
      <c r="BNG129" s="431"/>
      <c r="BNH129" s="431"/>
      <c r="BNI129" s="431"/>
      <c r="BNJ129" s="431"/>
      <c r="BNK129" s="431"/>
      <c r="BNL129" s="431"/>
      <c r="BNM129" s="431"/>
      <c r="BNN129" s="431"/>
      <c r="BNO129" s="431"/>
      <c r="BNP129" s="431"/>
      <c r="BNQ129" s="431"/>
      <c r="BNR129" s="431"/>
      <c r="BNS129" s="431"/>
      <c r="BNT129" s="431"/>
      <c r="BNU129" s="431"/>
      <c r="BNV129" s="431"/>
      <c r="BNW129" s="431"/>
      <c r="BNX129" s="431"/>
      <c r="BNY129" s="431"/>
      <c r="BNZ129" s="431"/>
      <c r="BOA129" s="431"/>
      <c r="BOB129" s="431"/>
      <c r="BOC129" s="431"/>
      <c r="BOD129" s="431"/>
      <c r="BOE129" s="431"/>
      <c r="BOF129" s="431"/>
      <c r="BOG129" s="431"/>
      <c r="BOH129" s="431"/>
      <c r="BOI129" s="431"/>
      <c r="BOJ129" s="431"/>
      <c r="BOK129" s="431"/>
      <c r="BOL129" s="431"/>
      <c r="BOM129" s="431"/>
      <c r="BON129" s="431"/>
      <c r="BOO129" s="431"/>
      <c r="BOP129" s="431"/>
      <c r="BOQ129" s="431"/>
      <c r="BOR129" s="431"/>
      <c r="BOS129" s="431"/>
      <c r="BOT129" s="431"/>
      <c r="BOU129" s="431"/>
      <c r="BOV129" s="431"/>
      <c r="BOW129" s="431"/>
      <c r="BOX129" s="431"/>
      <c r="BOY129" s="431"/>
      <c r="BOZ129" s="431"/>
      <c r="BPA129" s="431"/>
      <c r="BPB129" s="431"/>
      <c r="BPC129" s="431"/>
      <c r="BPD129" s="431"/>
      <c r="BPE129" s="431"/>
      <c r="BPF129" s="431"/>
      <c r="BPG129" s="431"/>
      <c r="BPH129" s="431"/>
      <c r="BPI129" s="431"/>
      <c r="BPJ129" s="431"/>
      <c r="BPK129" s="431"/>
      <c r="BPL129" s="431"/>
      <c r="BPM129" s="431"/>
      <c r="BPN129" s="431"/>
      <c r="BPO129" s="431"/>
      <c r="BPP129" s="431"/>
      <c r="BPQ129" s="431"/>
      <c r="BPR129" s="431"/>
      <c r="BPS129" s="431"/>
      <c r="BPT129" s="431"/>
      <c r="BPU129" s="431"/>
      <c r="BPV129" s="431"/>
      <c r="BPW129" s="431"/>
      <c r="BPX129" s="431"/>
      <c r="BPY129" s="431"/>
      <c r="BPZ129" s="431"/>
      <c r="BQA129" s="431"/>
      <c r="BQB129" s="431"/>
      <c r="BQC129" s="431"/>
      <c r="BQD129" s="431"/>
      <c r="BQE129" s="431"/>
      <c r="BQF129" s="431"/>
      <c r="BQG129" s="431"/>
      <c r="BQH129" s="431"/>
      <c r="BQI129" s="431"/>
      <c r="BQJ129" s="431"/>
      <c r="BQK129" s="431"/>
      <c r="BQL129" s="431"/>
      <c r="BQM129" s="431"/>
      <c r="BQN129" s="431"/>
      <c r="BQO129" s="431"/>
      <c r="BQP129" s="431"/>
      <c r="BQQ129" s="431"/>
      <c r="BQR129" s="431"/>
      <c r="BQS129" s="431"/>
      <c r="BQT129" s="431"/>
      <c r="BQU129" s="431"/>
      <c r="BQV129" s="431"/>
      <c r="BQW129" s="431"/>
      <c r="BQX129" s="431"/>
      <c r="BQY129" s="431"/>
      <c r="BQZ129" s="431"/>
      <c r="BRA129" s="431"/>
      <c r="BRB129" s="431"/>
      <c r="BRC129" s="431"/>
      <c r="BRD129" s="431"/>
      <c r="BRE129" s="431"/>
      <c r="BRF129" s="431"/>
      <c r="BRG129" s="431"/>
      <c r="BRH129" s="431"/>
      <c r="BRI129" s="431"/>
      <c r="BRJ129" s="431"/>
      <c r="BRK129" s="431"/>
      <c r="BRL129" s="431"/>
      <c r="BRM129" s="431"/>
      <c r="BRN129" s="431"/>
      <c r="BRO129" s="431"/>
      <c r="BRP129" s="431"/>
      <c r="BRQ129" s="431"/>
      <c r="BRR129" s="431"/>
      <c r="BRS129" s="431"/>
      <c r="BRT129" s="431"/>
      <c r="BRU129" s="431"/>
    </row>
    <row r="130" spans="1:1841" ht="29.25" customHeight="1" x14ac:dyDescent="0.3">
      <c r="A130" s="792"/>
      <c r="B130" s="476">
        <v>15</v>
      </c>
      <c r="C130" s="476" t="s">
        <v>157</v>
      </c>
      <c r="D130" s="465">
        <f t="shared" si="52"/>
        <v>295914489.58333349</v>
      </c>
      <c r="E130" s="477">
        <v>5</v>
      </c>
      <c r="F130" s="464">
        <v>56146882.588235401</v>
      </c>
      <c r="G130" s="464">
        <v>6</v>
      </c>
      <c r="H130" s="464">
        <f t="shared" si="53"/>
        <v>70179600</v>
      </c>
      <c r="I130" s="477">
        <v>3</v>
      </c>
      <c r="J130" s="478">
        <v>56146882.588235401</v>
      </c>
      <c r="K130" s="464">
        <v>6</v>
      </c>
      <c r="L130" s="479"/>
      <c r="M130" s="476"/>
      <c r="N130" s="478"/>
      <c r="O130" s="476"/>
      <c r="P130" s="478"/>
      <c r="Q130" s="476"/>
      <c r="R130" s="478"/>
      <c r="S130" s="476"/>
      <c r="T130" s="478"/>
      <c r="U130" s="476"/>
      <c r="V130" s="478"/>
      <c r="W130" s="478"/>
      <c r="X130" s="480">
        <f t="shared" si="54"/>
        <v>70179600</v>
      </c>
      <c r="Y130" s="469">
        <f t="shared" si="55"/>
        <v>3</v>
      </c>
      <c r="Z130" s="480">
        <f t="shared" si="56"/>
        <v>56146882.588235401</v>
      </c>
      <c r="AA130" s="470">
        <f t="shared" si="57"/>
        <v>6</v>
      </c>
      <c r="AB130" s="521"/>
      <c r="AC130" s="486"/>
      <c r="AD130" s="527"/>
      <c r="AE130" s="527"/>
      <c r="AF130" s="527"/>
      <c r="AG130" s="527"/>
      <c r="AH130" s="431"/>
      <c r="AI130" s="431"/>
      <c r="AJ130" s="431"/>
      <c r="AK130" s="431"/>
      <c r="AL130" s="431"/>
      <c r="AM130" s="431"/>
      <c r="AN130" s="431"/>
      <c r="AO130" s="431"/>
      <c r="AP130" s="431"/>
      <c r="AQ130" s="431"/>
      <c r="AR130" s="431"/>
      <c r="AS130" s="431"/>
      <c r="AT130" s="431"/>
      <c r="AU130" s="431"/>
      <c r="AV130" s="431"/>
      <c r="AW130" s="431"/>
      <c r="AX130" s="431"/>
      <c r="AY130" s="431"/>
      <c r="AZ130" s="431"/>
      <c r="BA130" s="431"/>
      <c r="BB130" s="431"/>
      <c r="BC130" s="431"/>
      <c r="BD130" s="431"/>
      <c r="BE130" s="431"/>
      <c r="BF130" s="431"/>
      <c r="BG130" s="431"/>
      <c r="BH130" s="431"/>
      <c r="BI130" s="431"/>
      <c r="BJ130" s="431"/>
      <c r="BK130" s="431"/>
      <c r="BL130" s="431"/>
      <c r="BM130" s="431"/>
      <c r="BN130" s="431"/>
      <c r="BO130" s="431"/>
      <c r="BP130" s="431"/>
      <c r="BQ130" s="431"/>
      <c r="BR130" s="431"/>
      <c r="BS130" s="431"/>
      <c r="BT130" s="431"/>
      <c r="BU130" s="431"/>
      <c r="BV130" s="431"/>
      <c r="BW130" s="431"/>
      <c r="BX130" s="431"/>
      <c r="BY130" s="431"/>
      <c r="BZ130" s="431"/>
      <c r="CA130" s="431"/>
      <c r="CB130" s="431"/>
      <c r="CC130" s="431"/>
      <c r="CD130" s="431"/>
      <c r="CE130" s="431"/>
      <c r="CF130" s="431"/>
      <c r="CG130" s="431"/>
      <c r="CH130" s="431"/>
      <c r="CI130" s="431"/>
      <c r="CJ130" s="431"/>
      <c r="CK130" s="431"/>
      <c r="CL130" s="431"/>
      <c r="CM130" s="431"/>
      <c r="CN130" s="431"/>
      <c r="CO130" s="431"/>
      <c r="CP130" s="431"/>
      <c r="CQ130" s="431"/>
      <c r="CR130" s="431"/>
      <c r="CS130" s="431"/>
      <c r="CT130" s="431"/>
      <c r="CU130" s="431"/>
      <c r="CV130" s="431"/>
      <c r="CW130" s="431"/>
      <c r="CX130" s="431"/>
      <c r="CY130" s="431"/>
      <c r="CZ130" s="431"/>
      <c r="DA130" s="431"/>
      <c r="DB130" s="431"/>
      <c r="DC130" s="431"/>
      <c r="DD130" s="431"/>
      <c r="DE130" s="431"/>
      <c r="DF130" s="431"/>
      <c r="DG130" s="431"/>
      <c r="DH130" s="431"/>
      <c r="DI130" s="431"/>
      <c r="DJ130" s="431"/>
      <c r="DK130" s="431"/>
      <c r="DL130" s="431"/>
      <c r="DM130" s="431"/>
      <c r="DN130" s="431"/>
      <c r="DO130" s="431"/>
      <c r="DP130" s="431"/>
      <c r="DQ130" s="431"/>
      <c r="DR130" s="431"/>
      <c r="DS130" s="431"/>
      <c r="DT130" s="431"/>
      <c r="DU130" s="431"/>
      <c r="DV130" s="431"/>
      <c r="DW130" s="431"/>
      <c r="DX130" s="431"/>
      <c r="DY130" s="431"/>
      <c r="DZ130" s="431"/>
      <c r="EA130" s="431"/>
      <c r="EB130" s="431"/>
      <c r="EC130" s="431"/>
      <c r="ED130" s="431"/>
      <c r="EE130" s="431"/>
      <c r="EF130" s="431"/>
      <c r="EG130" s="431"/>
      <c r="EH130" s="431"/>
      <c r="EI130" s="431"/>
      <c r="EJ130" s="431"/>
      <c r="EK130" s="431"/>
      <c r="EL130" s="431"/>
      <c r="EM130" s="431"/>
      <c r="EN130" s="431"/>
      <c r="EO130" s="431"/>
      <c r="EP130" s="431"/>
      <c r="EQ130" s="431"/>
      <c r="ER130" s="431"/>
      <c r="ES130" s="431"/>
      <c r="ET130" s="431"/>
      <c r="EU130" s="431"/>
      <c r="EV130" s="431"/>
      <c r="EW130" s="431"/>
      <c r="EX130" s="431"/>
      <c r="EY130" s="431"/>
      <c r="EZ130" s="431"/>
      <c r="FA130" s="431"/>
      <c r="FB130" s="431"/>
      <c r="FC130" s="431"/>
      <c r="FD130" s="431"/>
      <c r="FE130" s="431"/>
      <c r="FF130" s="431"/>
      <c r="FG130" s="431"/>
      <c r="FH130" s="431"/>
      <c r="FI130" s="431"/>
      <c r="FJ130" s="431"/>
      <c r="FK130" s="431"/>
      <c r="FL130" s="431"/>
      <c r="FM130" s="431"/>
      <c r="FN130" s="431"/>
      <c r="FO130" s="431"/>
      <c r="FP130" s="431"/>
      <c r="FQ130" s="431"/>
      <c r="FR130" s="431"/>
      <c r="FS130" s="431"/>
      <c r="FT130" s="431"/>
      <c r="FU130" s="431"/>
      <c r="FV130" s="431"/>
      <c r="FW130" s="431"/>
      <c r="FX130" s="431"/>
      <c r="FY130" s="431"/>
      <c r="FZ130" s="431"/>
      <c r="GA130" s="431"/>
      <c r="GB130" s="431"/>
      <c r="GC130" s="431"/>
      <c r="GD130" s="431"/>
      <c r="GE130" s="431"/>
      <c r="GF130" s="431"/>
      <c r="GG130" s="431"/>
      <c r="GH130" s="431"/>
      <c r="GI130" s="431"/>
      <c r="GJ130" s="431"/>
      <c r="GK130" s="431"/>
      <c r="GL130" s="431"/>
      <c r="GM130" s="431"/>
      <c r="GN130" s="431"/>
      <c r="GO130" s="431"/>
      <c r="GP130" s="431"/>
      <c r="GQ130" s="431"/>
      <c r="GR130" s="431"/>
      <c r="GS130" s="431"/>
      <c r="GT130" s="431"/>
      <c r="GU130" s="431"/>
      <c r="GV130" s="431"/>
      <c r="GW130" s="431"/>
      <c r="GX130" s="431"/>
      <c r="GY130" s="431"/>
      <c r="GZ130" s="431"/>
      <c r="HA130" s="431"/>
      <c r="HB130" s="431"/>
      <c r="HC130" s="431"/>
      <c r="HD130" s="431"/>
      <c r="HE130" s="431"/>
      <c r="HF130" s="431"/>
      <c r="HG130" s="431"/>
      <c r="HH130" s="431"/>
      <c r="HI130" s="431"/>
      <c r="HJ130" s="431"/>
      <c r="HK130" s="431"/>
      <c r="HL130" s="431"/>
      <c r="HM130" s="431"/>
      <c r="HN130" s="431"/>
      <c r="HO130" s="431"/>
      <c r="HP130" s="431"/>
      <c r="HQ130" s="431"/>
      <c r="HR130" s="431"/>
      <c r="HS130" s="431"/>
      <c r="HT130" s="431"/>
      <c r="HU130" s="431"/>
      <c r="HV130" s="431"/>
      <c r="HW130" s="431"/>
      <c r="HX130" s="431"/>
      <c r="HY130" s="431"/>
      <c r="HZ130" s="431"/>
      <c r="IA130" s="431"/>
      <c r="IB130" s="431"/>
      <c r="IC130" s="431"/>
      <c r="ID130" s="431"/>
      <c r="IE130" s="431"/>
      <c r="IF130" s="431"/>
      <c r="IG130" s="431"/>
      <c r="IH130" s="431"/>
      <c r="II130" s="431"/>
      <c r="IJ130" s="431"/>
      <c r="IK130" s="431"/>
      <c r="IL130" s="431"/>
      <c r="IM130" s="431"/>
      <c r="IN130" s="431"/>
      <c r="IO130" s="431"/>
      <c r="IP130" s="431"/>
      <c r="IQ130" s="431"/>
      <c r="IR130" s="431"/>
      <c r="IS130" s="431"/>
      <c r="IT130" s="431"/>
      <c r="IU130" s="431"/>
      <c r="IV130" s="431"/>
      <c r="IW130" s="431"/>
      <c r="IX130" s="431"/>
      <c r="IY130" s="431"/>
      <c r="IZ130" s="431"/>
      <c r="JA130" s="431"/>
      <c r="JB130" s="431"/>
      <c r="JC130" s="431"/>
      <c r="JD130" s="431"/>
      <c r="JE130" s="431"/>
      <c r="JF130" s="431"/>
      <c r="JG130" s="431"/>
      <c r="JH130" s="431"/>
      <c r="JI130" s="431"/>
      <c r="JJ130" s="431"/>
      <c r="JK130" s="431"/>
      <c r="JL130" s="431"/>
      <c r="JM130" s="431"/>
      <c r="JN130" s="431"/>
      <c r="JO130" s="431"/>
      <c r="JP130" s="431"/>
      <c r="JQ130" s="431"/>
      <c r="JR130" s="431"/>
      <c r="JS130" s="431"/>
      <c r="JT130" s="431"/>
      <c r="JU130" s="431"/>
      <c r="JV130" s="431"/>
      <c r="JW130" s="431"/>
      <c r="JX130" s="431"/>
      <c r="JY130" s="431"/>
      <c r="JZ130" s="431"/>
      <c r="KA130" s="431"/>
      <c r="KB130" s="431"/>
      <c r="KC130" s="431"/>
      <c r="KD130" s="431"/>
      <c r="KE130" s="431"/>
      <c r="KF130" s="431"/>
      <c r="KG130" s="431"/>
      <c r="KH130" s="431"/>
      <c r="KI130" s="431"/>
      <c r="KJ130" s="431"/>
      <c r="KK130" s="431"/>
      <c r="KL130" s="431"/>
      <c r="KM130" s="431"/>
      <c r="KN130" s="431"/>
      <c r="KO130" s="431"/>
      <c r="KP130" s="431"/>
      <c r="KQ130" s="431"/>
      <c r="KR130" s="431"/>
      <c r="KS130" s="431"/>
      <c r="KT130" s="431"/>
      <c r="KU130" s="431"/>
      <c r="KV130" s="431"/>
      <c r="KW130" s="431"/>
      <c r="KX130" s="431"/>
      <c r="KY130" s="431"/>
      <c r="KZ130" s="431"/>
      <c r="LA130" s="431"/>
      <c r="LB130" s="431"/>
      <c r="LC130" s="431"/>
      <c r="LD130" s="431"/>
      <c r="LE130" s="431"/>
      <c r="LF130" s="431"/>
      <c r="LG130" s="431"/>
      <c r="LH130" s="431"/>
      <c r="LI130" s="431"/>
      <c r="LJ130" s="431"/>
      <c r="LK130" s="431"/>
      <c r="LL130" s="431"/>
      <c r="LM130" s="431"/>
      <c r="LN130" s="431"/>
      <c r="LO130" s="431"/>
      <c r="LP130" s="431"/>
      <c r="LQ130" s="431"/>
      <c r="LR130" s="431"/>
      <c r="LS130" s="431"/>
      <c r="LT130" s="431"/>
      <c r="LU130" s="431"/>
      <c r="LV130" s="431"/>
      <c r="LW130" s="431"/>
      <c r="LX130" s="431"/>
      <c r="LY130" s="431"/>
      <c r="LZ130" s="431"/>
      <c r="MA130" s="431"/>
      <c r="MB130" s="431"/>
      <c r="MC130" s="431"/>
      <c r="MD130" s="431"/>
      <c r="ME130" s="431"/>
      <c r="MF130" s="431"/>
      <c r="MG130" s="431"/>
      <c r="MH130" s="431"/>
      <c r="MI130" s="431"/>
      <c r="MJ130" s="431"/>
      <c r="MK130" s="431"/>
      <c r="ML130" s="431"/>
      <c r="MM130" s="431"/>
      <c r="MN130" s="431"/>
      <c r="MO130" s="431"/>
      <c r="MP130" s="431"/>
      <c r="MQ130" s="431"/>
      <c r="MR130" s="431"/>
      <c r="MS130" s="431"/>
      <c r="MT130" s="431"/>
      <c r="MU130" s="431"/>
      <c r="MV130" s="431"/>
      <c r="MW130" s="431"/>
      <c r="MX130" s="431"/>
      <c r="MY130" s="431"/>
      <c r="MZ130" s="431"/>
      <c r="NA130" s="431"/>
      <c r="NB130" s="431"/>
      <c r="NC130" s="431"/>
      <c r="ND130" s="431"/>
      <c r="NE130" s="431"/>
      <c r="NF130" s="431"/>
      <c r="NG130" s="431"/>
      <c r="NH130" s="431"/>
      <c r="NI130" s="431"/>
      <c r="NJ130" s="431"/>
      <c r="NK130" s="431"/>
      <c r="NL130" s="431"/>
      <c r="NM130" s="431"/>
      <c r="NN130" s="431"/>
      <c r="NO130" s="431"/>
      <c r="NP130" s="431"/>
      <c r="NQ130" s="431"/>
      <c r="NR130" s="431"/>
      <c r="NS130" s="431"/>
      <c r="NT130" s="431"/>
      <c r="NU130" s="431"/>
      <c r="NV130" s="431"/>
      <c r="NW130" s="431"/>
      <c r="NX130" s="431"/>
      <c r="NY130" s="431"/>
      <c r="NZ130" s="431"/>
      <c r="OA130" s="431"/>
      <c r="OB130" s="431"/>
      <c r="OC130" s="431"/>
      <c r="OD130" s="431"/>
      <c r="OE130" s="431"/>
      <c r="OF130" s="431"/>
      <c r="OG130" s="431"/>
      <c r="OH130" s="431"/>
      <c r="OI130" s="431"/>
      <c r="OJ130" s="431"/>
      <c r="OK130" s="431"/>
      <c r="OL130" s="431"/>
      <c r="OM130" s="431"/>
      <c r="ON130" s="431"/>
      <c r="OO130" s="431"/>
      <c r="OP130" s="431"/>
      <c r="OQ130" s="431"/>
      <c r="OR130" s="431"/>
      <c r="OS130" s="431"/>
      <c r="OT130" s="431"/>
      <c r="OU130" s="431"/>
      <c r="OV130" s="431"/>
      <c r="OW130" s="431"/>
      <c r="OX130" s="431"/>
      <c r="OY130" s="431"/>
      <c r="OZ130" s="431"/>
      <c r="PA130" s="431"/>
      <c r="PB130" s="431"/>
      <c r="PC130" s="431"/>
      <c r="PD130" s="431"/>
      <c r="PE130" s="431"/>
      <c r="PF130" s="431"/>
      <c r="PG130" s="431"/>
      <c r="PH130" s="431"/>
      <c r="PI130" s="431"/>
      <c r="PJ130" s="431"/>
      <c r="PK130" s="431"/>
      <c r="PL130" s="431"/>
      <c r="PM130" s="431"/>
      <c r="PN130" s="431"/>
      <c r="PO130" s="431"/>
      <c r="PP130" s="431"/>
      <c r="PQ130" s="431"/>
      <c r="PR130" s="431"/>
      <c r="PS130" s="431"/>
      <c r="PT130" s="431"/>
      <c r="PU130" s="431"/>
      <c r="PV130" s="431"/>
      <c r="PW130" s="431"/>
      <c r="PX130" s="431"/>
      <c r="PY130" s="431"/>
      <c r="PZ130" s="431"/>
      <c r="QA130" s="431"/>
      <c r="QB130" s="431"/>
      <c r="QC130" s="431"/>
      <c r="QD130" s="431"/>
      <c r="QE130" s="431"/>
      <c r="QF130" s="431"/>
      <c r="QG130" s="431"/>
      <c r="QH130" s="431"/>
      <c r="QI130" s="431"/>
      <c r="QJ130" s="431"/>
      <c r="QK130" s="431"/>
      <c r="QL130" s="431"/>
      <c r="QM130" s="431"/>
      <c r="QN130" s="431"/>
      <c r="QO130" s="431"/>
      <c r="QP130" s="431"/>
      <c r="QQ130" s="431"/>
      <c r="QR130" s="431"/>
      <c r="QS130" s="431"/>
      <c r="QT130" s="431"/>
      <c r="QU130" s="431"/>
      <c r="QV130" s="431"/>
      <c r="QW130" s="431"/>
      <c r="QX130" s="431"/>
      <c r="QY130" s="431"/>
      <c r="QZ130" s="431"/>
      <c r="RA130" s="431"/>
      <c r="RB130" s="431"/>
      <c r="RC130" s="431"/>
      <c r="RD130" s="431"/>
      <c r="RE130" s="431"/>
      <c r="RF130" s="431"/>
      <c r="RG130" s="431"/>
      <c r="RH130" s="431"/>
      <c r="RI130" s="431"/>
      <c r="RJ130" s="431"/>
      <c r="RK130" s="431"/>
      <c r="RL130" s="431"/>
      <c r="RM130" s="431"/>
      <c r="RN130" s="431"/>
      <c r="RO130" s="431"/>
      <c r="RP130" s="431"/>
      <c r="RQ130" s="431"/>
      <c r="RR130" s="431"/>
      <c r="RS130" s="431"/>
      <c r="RT130" s="431"/>
      <c r="RU130" s="431"/>
      <c r="RV130" s="431"/>
      <c r="RW130" s="431"/>
      <c r="RX130" s="431"/>
      <c r="RY130" s="431"/>
      <c r="RZ130" s="431"/>
      <c r="SA130" s="431"/>
      <c r="SB130" s="431"/>
      <c r="SC130" s="431"/>
      <c r="SD130" s="431"/>
      <c r="SE130" s="431"/>
      <c r="SF130" s="431"/>
      <c r="SG130" s="431"/>
      <c r="SH130" s="431"/>
      <c r="SI130" s="431"/>
      <c r="SJ130" s="431"/>
      <c r="SK130" s="431"/>
      <c r="SL130" s="431"/>
      <c r="SM130" s="431"/>
      <c r="SN130" s="431"/>
      <c r="SO130" s="431"/>
      <c r="SP130" s="431"/>
      <c r="SQ130" s="431"/>
      <c r="SR130" s="431"/>
      <c r="SS130" s="431"/>
      <c r="ST130" s="431"/>
      <c r="SU130" s="431"/>
      <c r="SV130" s="431"/>
      <c r="SW130" s="431"/>
      <c r="SX130" s="431"/>
      <c r="SY130" s="431"/>
      <c r="SZ130" s="431"/>
      <c r="TA130" s="431"/>
      <c r="TB130" s="431"/>
      <c r="TC130" s="431"/>
      <c r="TD130" s="431"/>
      <c r="TE130" s="431"/>
      <c r="TF130" s="431"/>
      <c r="TG130" s="431"/>
      <c r="TH130" s="431"/>
      <c r="TI130" s="431"/>
      <c r="TJ130" s="431"/>
      <c r="TK130" s="431"/>
      <c r="TL130" s="431"/>
      <c r="TM130" s="431"/>
      <c r="TN130" s="431"/>
      <c r="TO130" s="431"/>
      <c r="TP130" s="431"/>
      <c r="TQ130" s="431"/>
      <c r="TR130" s="431"/>
      <c r="TS130" s="431"/>
      <c r="TT130" s="431"/>
      <c r="TU130" s="431"/>
      <c r="TV130" s="431"/>
      <c r="TW130" s="431"/>
      <c r="TX130" s="431"/>
      <c r="TY130" s="431"/>
      <c r="TZ130" s="431"/>
      <c r="UA130" s="431"/>
      <c r="UB130" s="431"/>
      <c r="UC130" s="431"/>
      <c r="UD130" s="431"/>
      <c r="UE130" s="431"/>
      <c r="UF130" s="431"/>
      <c r="UG130" s="431"/>
      <c r="UH130" s="431"/>
      <c r="UI130" s="431"/>
      <c r="UJ130" s="431"/>
      <c r="UK130" s="431"/>
      <c r="UL130" s="431"/>
      <c r="UM130" s="431"/>
      <c r="UN130" s="431"/>
      <c r="UO130" s="431"/>
      <c r="UP130" s="431"/>
      <c r="UQ130" s="431"/>
      <c r="UR130" s="431"/>
      <c r="US130" s="431"/>
      <c r="UT130" s="431"/>
      <c r="UU130" s="431"/>
      <c r="UV130" s="431"/>
      <c r="UW130" s="431"/>
      <c r="UX130" s="431"/>
      <c r="UY130" s="431"/>
      <c r="UZ130" s="431"/>
      <c r="VA130" s="431"/>
      <c r="VB130" s="431"/>
      <c r="VC130" s="431"/>
      <c r="VD130" s="431"/>
      <c r="VE130" s="431"/>
      <c r="VF130" s="431"/>
      <c r="VG130" s="431"/>
      <c r="VH130" s="431"/>
      <c r="VI130" s="431"/>
      <c r="VJ130" s="431"/>
      <c r="VK130" s="431"/>
      <c r="VL130" s="431"/>
      <c r="VM130" s="431"/>
      <c r="VN130" s="431"/>
      <c r="VO130" s="431"/>
      <c r="VP130" s="431"/>
      <c r="VQ130" s="431"/>
      <c r="VR130" s="431"/>
      <c r="VS130" s="431"/>
      <c r="VT130" s="431"/>
      <c r="VU130" s="431"/>
      <c r="VV130" s="431"/>
      <c r="VW130" s="431"/>
      <c r="VX130" s="431"/>
      <c r="VY130" s="431"/>
      <c r="VZ130" s="431"/>
      <c r="WA130" s="431"/>
      <c r="WB130" s="431"/>
      <c r="WC130" s="431"/>
      <c r="WD130" s="431"/>
      <c r="WE130" s="431"/>
      <c r="WF130" s="431"/>
      <c r="WG130" s="431"/>
      <c r="WH130" s="431"/>
      <c r="WI130" s="431"/>
      <c r="WJ130" s="431"/>
      <c r="WK130" s="431"/>
      <c r="WL130" s="431"/>
      <c r="WM130" s="431"/>
      <c r="WN130" s="431"/>
      <c r="WO130" s="431"/>
      <c r="WP130" s="431"/>
      <c r="WQ130" s="431"/>
      <c r="WR130" s="431"/>
      <c r="WS130" s="431"/>
      <c r="WT130" s="431"/>
      <c r="WU130" s="431"/>
      <c r="WV130" s="431"/>
      <c r="WW130" s="431"/>
      <c r="WX130" s="431"/>
      <c r="WY130" s="431"/>
      <c r="WZ130" s="431"/>
      <c r="XA130" s="431"/>
      <c r="XB130" s="431"/>
      <c r="XC130" s="431"/>
      <c r="XD130" s="431"/>
      <c r="XE130" s="431"/>
      <c r="XF130" s="431"/>
      <c r="XG130" s="431"/>
      <c r="XH130" s="431"/>
      <c r="XI130" s="431"/>
      <c r="XJ130" s="431"/>
      <c r="XK130" s="431"/>
      <c r="XL130" s="431"/>
      <c r="XM130" s="431"/>
      <c r="XN130" s="431"/>
      <c r="XO130" s="431"/>
      <c r="XP130" s="431"/>
      <c r="XQ130" s="431"/>
      <c r="XR130" s="431"/>
      <c r="XS130" s="431"/>
      <c r="XT130" s="431"/>
      <c r="XU130" s="431"/>
      <c r="XV130" s="431"/>
      <c r="XW130" s="431"/>
      <c r="XX130" s="431"/>
      <c r="XY130" s="431"/>
      <c r="XZ130" s="431"/>
      <c r="YA130" s="431"/>
      <c r="YB130" s="431"/>
      <c r="YC130" s="431"/>
      <c r="YD130" s="431"/>
      <c r="YE130" s="431"/>
      <c r="YF130" s="431"/>
      <c r="YG130" s="431"/>
      <c r="YH130" s="431"/>
      <c r="YI130" s="431"/>
      <c r="YJ130" s="431"/>
      <c r="YK130" s="431"/>
      <c r="YL130" s="431"/>
      <c r="YM130" s="431"/>
      <c r="YN130" s="431"/>
      <c r="YO130" s="431"/>
      <c r="YP130" s="431"/>
      <c r="YQ130" s="431"/>
      <c r="YR130" s="431"/>
      <c r="YS130" s="431"/>
      <c r="YT130" s="431"/>
      <c r="YU130" s="431"/>
      <c r="YV130" s="431"/>
      <c r="YW130" s="431"/>
      <c r="YX130" s="431"/>
      <c r="YY130" s="431"/>
      <c r="YZ130" s="431"/>
      <c r="ZA130" s="431"/>
      <c r="ZB130" s="431"/>
      <c r="ZC130" s="431"/>
      <c r="ZD130" s="431"/>
      <c r="ZE130" s="431"/>
      <c r="ZF130" s="431"/>
      <c r="ZG130" s="431"/>
      <c r="ZH130" s="431"/>
      <c r="ZI130" s="431"/>
      <c r="ZJ130" s="431"/>
      <c r="ZK130" s="431"/>
      <c r="ZL130" s="431"/>
      <c r="ZM130" s="431"/>
      <c r="ZN130" s="431"/>
      <c r="ZO130" s="431"/>
      <c r="ZP130" s="431"/>
      <c r="ZQ130" s="431"/>
      <c r="ZR130" s="431"/>
      <c r="ZS130" s="431"/>
      <c r="ZT130" s="431"/>
      <c r="ZU130" s="431"/>
      <c r="ZV130" s="431"/>
      <c r="ZW130" s="431"/>
      <c r="ZX130" s="431"/>
      <c r="ZY130" s="431"/>
      <c r="ZZ130" s="431"/>
      <c r="AAA130" s="431"/>
      <c r="AAB130" s="431"/>
      <c r="AAC130" s="431"/>
      <c r="AAD130" s="431"/>
      <c r="AAE130" s="431"/>
      <c r="AAF130" s="431"/>
      <c r="AAG130" s="431"/>
      <c r="AAH130" s="431"/>
      <c r="AAI130" s="431"/>
      <c r="AAJ130" s="431"/>
      <c r="AAK130" s="431"/>
      <c r="AAL130" s="431"/>
      <c r="AAM130" s="431"/>
      <c r="AAN130" s="431"/>
      <c r="AAO130" s="431"/>
      <c r="AAP130" s="431"/>
      <c r="AAQ130" s="431"/>
      <c r="AAR130" s="431"/>
      <c r="AAS130" s="431"/>
      <c r="AAT130" s="431"/>
      <c r="AAU130" s="431"/>
      <c r="AAV130" s="431"/>
      <c r="AAW130" s="431"/>
      <c r="AAX130" s="431"/>
      <c r="AAY130" s="431"/>
      <c r="AAZ130" s="431"/>
      <c r="ABA130" s="431"/>
      <c r="ABB130" s="431"/>
      <c r="ABC130" s="431"/>
      <c r="ABD130" s="431"/>
      <c r="ABE130" s="431"/>
      <c r="ABF130" s="431"/>
      <c r="ABG130" s="431"/>
      <c r="ABH130" s="431"/>
      <c r="ABI130" s="431"/>
      <c r="ABJ130" s="431"/>
      <c r="ABK130" s="431"/>
      <c r="ABL130" s="431"/>
      <c r="ABM130" s="431"/>
      <c r="ABN130" s="431"/>
      <c r="ABO130" s="431"/>
      <c r="ABP130" s="431"/>
      <c r="ABQ130" s="431"/>
      <c r="ABR130" s="431"/>
      <c r="ABS130" s="431"/>
      <c r="ABT130" s="431"/>
      <c r="ABU130" s="431"/>
      <c r="ABV130" s="431"/>
      <c r="ABW130" s="431"/>
      <c r="ABX130" s="431"/>
      <c r="ABY130" s="431"/>
      <c r="ABZ130" s="431"/>
      <c r="ACA130" s="431"/>
      <c r="ACB130" s="431"/>
      <c r="ACC130" s="431"/>
      <c r="ACD130" s="431"/>
      <c r="ACE130" s="431"/>
      <c r="ACF130" s="431"/>
      <c r="ACG130" s="431"/>
      <c r="ACH130" s="431"/>
      <c r="ACI130" s="431"/>
      <c r="ACJ130" s="431"/>
      <c r="ACK130" s="431"/>
      <c r="ACL130" s="431"/>
      <c r="ACM130" s="431"/>
      <c r="ACN130" s="431"/>
      <c r="ACO130" s="431"/>
      <c r="ACP130" s="431"/>
      <c r="ACQ130" s="431"/>
      <c r="ACR130" s="431"/>
      <c r="ACS130" s="431"/>
      <c r="ACT130" s="431"/>
      <c r="ACU130" s="431"/>
      <c r="ACV130" s="431"/>
      <c r="ACW130" s="431"/>
      <c r="ACX130" s="431"/>
      <c r="ACY130" s="431"/>
      <c r="ACZ130" s="431"/>
      <c r="ADA130" s="431"/>
      <c r="ADB130" s="431"/>
      <c r="ADC130" s="431"/>
      <c r="ADD130" s="431"/>
      <c r="ADE130" s="431"/>
      <c r="ADF130" s="431"/>
      <c r="ADG130" s="431"/>
      <c r="ADH130" s="431"/>
      <c r="ADI130" s="431"/>
      <c r="ADJ130" s="431"/>
      <c r="ADK130" s="431"/>
      <c r="ADL130" s="431"/>
      <c r="ADM130" s="431"/>
      <c r="ADN130" s="431"/>
      <c r="ADO130" s="431"/>
      <c r="ADP130" s="431"/>
      <c r="ADQ130" s="431"/>
      <c r="ADR130" s="431"/>
      <c r="ADS130" s="431"/>
      <c r="ADT130" s="431"/>
      <c r="ADU130" s="431"/>
      <c r="ADV130" s="431"/>
      <c r="ADW130" s="431"/>
      <c r="ADX130" s="431"/>
      <c r="ADY130" s="431"/>
      <c r="ADZ130" s="431"/>
      <c r="AEA130" s="431"/>
      <c r="AEB130" s="431"/>
      <c r="AEC130" s="431"/>
      <c r="AED130" s="431"/>
      <c r="AEE130" s="431"/>
      <c r="AEF130" s="431"/>
      <c r="AEG130" s="431"/>
      <c r="AEH130" s="431"/>
      <c r="AEI130" s="431"/>
      <c r="AEJ130" s="431"/>
      <c r="AEK130" s="431"/>
      <c r="AEL130" s="431"/>
      <c r="AEM130" s="431"/>
      <c r="AEN130" s="431"/>
      <c r="AEO130" s="431"/>
      <c r="AEP130" s="431"/>
      <c r="AEQ130" s="431"/>
      <c r="AER130" s="431"/>
      <c r="AES130" s="431"/>
      <c r="AET130" s="431"/>
      <c r="AEU130" s="431"/>
      <c r="AEV130" s="431"/>
      <c r="AEW130" s="431"/>
      <c r="AEX130" s="431"/>
      <c r="AEY130" s="431"/>
      <c r="AEZ130" s="431"/>
      <c r="AFA130" s="431"/>
      <c r="AFB130" s="431"/>
      <c r="AFC130" s="431"/>
      <c r="AFD130" s="431"/>
      <c r="AFE130" s="431"/>
      <c r="AFF130" s="431"/>
      <c r="AFG130" s="431"/>
      <c r="AFH130" s="431"/>
      <c r="AFI130" s="431"/>
      <c r="AFJ130" s="431"/>
      <c r="AFK130" s="431"/>
      <c r="AFL130" s="431"/>
      <c r="AFM130" s="431"/>
      <c r="AFN130" s="431"/>
      <c r="AFO130" s="431"/>
      <c r="AFP130" s="431"/>
      <c r="AFQ130" s="431"/>
      <c r="AFR130" s="431"/>
      <c r="AFS130" s="431"/>
      <c r="AFT130" s="431"/>
      <c r="AFU130" s="431"/>
      <c r="AFV130" s="431"/>
      <c r="AFW130" s="431"/>
      <c r="AFX130" s="431"/>
      <c r="AFY130" s="431"/>
      <c r="AFZ130" s="431"/>
      <c r="AGA130" s="431"/>
      <c r="AGB130" s="431"/>
      <c r="AGC130" s="431"/>
      <c r="AGD130" s="431"/>
      <c r="AGE130" s="431"/>
      <c r="AGF130" s="431"/>
      <c r="AGG130" s="431"/>
      <c r="AGH130" s="431"/>
      <c r="AGI130" s="431"/>
      <c r="AGJ130" s="431"/>
      <c r="AGK130" s="431"/>
      <c r="AGL130" s="431"/>
      <c r="AGM130" s="431"/>
      <c r="AGN130" s="431"/>
      <c r="AGO130" s="431"/>
      <c r="AGP130" s="431"/>
      <c r="AGQ130" s="431"/>
      <c r="AGR130" s="431"/>
      <c r="AGS130" s="431"/>
      <c r="AGT130" s="431"/>
      <c r="AGU130" s="431"/>
      <c r="AGV130" s="431"/>
      <c r="AGW130" s="431"/>
      <c r="AGX130" s="431"/>
      <c r="AGY130" s="431"/>
      <c r="AGZ130" s="431"/>
      <c r="AHA130" s="431"/>
      <c r="AHB130" s="431"/>
      <c r="AHC130" s="431"/>
      <c r="AHD130" s="431"/>
      <c r="AHE130" s="431"/>
      <c r="AHF130" s="431"/>
      <c r="AHG130" s="431"/>
      <c r="AHH130" s="431"/>
      <c r="AHI130" s="431"/>
      <c r="AHJ130" s="431"/>
      <c r="AHK130" s="431"/>
      <c r="AHL130" s="431"/>
      <c r="AHM130" s="431"/>
      <c r="AHN130" s="431"/>
      <c r="AHO130" s="431"/>
      <c r="AHP130" s="431"/>
      <c r="AHQ130" s="431"/>
      <c r="AHR130" s="431"/>
      <c r="AHS130" s="431"/>
      <c r="AHT130" s="431"/>
      <c r="AHU130" s="431"/>
      <c r="AHV130" s="431"/>
      <c r="AHW130" s="431"/>
      <c r="AHX130" s="431"/>
      <c r="AHY130" s="431"/>
      <c r="AHZ130" s="431"/>
      <c r="AIA130" s="431"/>
      <c r="AIB130" s="431"/>
      <c r="AIC130" s="431"/>
      <c r="AID130" s="431"/>
      <c r="AIE130" s="431"/>
      <c r="AIF130" s="431"/>
      <c r="AIG130" s="431"/>
      <c r="AIH130" s="431"/>
      <c r="AII130" s="431"/>
      <c r="AIJ130" s="431"/>
      <c r="AIK130" s="431"/>
      <c r="AIL130" s="431"/>
      <c r="AIM130" s="431"/>
      <c r="AIN130" s="431"/>
      <c r="AIO130" s="431"/>
      <c r="AIP130" s="431"/>
      <c r="AIQ130" s="431"/>
      <c r="AIR130" s="431"/>
      <c r="AIS130" s="431"/>
      <c r="AIT130" s="431"/>
      <c r="AIU130" s="431"/>
      <c r="AIV130" s="431"/>
      <c r="AIW130" s="431"/>
      <c r="AIX130" s="431"/>
      <c r="AIY130" s="431"/>
      <c r="AIZ130" s="431"/>
      <c r="AJA130" s="431"/>
      <c r="AJB130" s="431"/>
      <c r="AJC130" s="431"/>
      <c r="AJD130" s="431"/>
      <c r="AJE130" s="431"/>
      <c r="AJF130" s="431"/>
      <c r="AJG130" s="431"/>
      <c r="AJH130" s="431"/>
      <c r="AJI130" s="431"/>
      <c r="AJJ130" s="431"/>
      <c r="AJK130" s="431"/>
      <c r="AJL130" s="431"/>
      <c r="AJM130" s="431"/>
      <c r="AJN130" s="431"/>
      <c r="AJO130" s="431"/>
      <c r="AJP130" s="431"/>
      <c r="AJQ130" s="431"/>
      <c r="AJR130" s="431"/>
      <c r="AJS130" s="431"/>
      <c r="AJT130" s="431"/>
      <c r="AJU130" s="431"/>
      <c r="AJV130" s="431"/>
      <c r="AJW130" s="431"/>
      <c r="AJX130" s="431"/>
      <c r="AJY130" s="431"/>
      <c r="AJZ130" s="431"/>
      <c r="AKA130" s="431"/>
      <c r="AKB130" s="431"/>
      <c r="AKC130" s="431"/>
      <c r="AKD130" s="431"/>
      <c r="AKE130" s="431"/>
      <c r="AKF130" s="431"/>
      <c r="AKG130" s="431"/>
      <c r="AKH130" s="431"/>
      <c r="AKI130" s="431"/>
      <c r="AKJ130" s="431"/>
      <c r="AKK130" s="431"/>
      <c r="AKL130" s="431"/>
      <c r="AKM130" s="431"/>
      <c r="AKN130" s="431"/>
      <c r="AKO130" s="431"/>
      <c r="AKP130" s="431"/>
      <c r="AKQ130" s="431"/>
      <c r="AKR130" s="431"/>
      <c r="AKS130" s="431"/>
      <c r="AKT130" s="431"/>
      <c r="AKU130" s="431"/>
      <c r="AKV130" s="431"/>
      <c r="AKW130" s="431"/>
      <c r="AKX130" s="431"/>
      <c r="AKY130" s="431"/>
      <c r="AKZ130" s="431"/>
      <c r="ALA130" s="431"/>
      <c r="ALB130" s="431"/>
      <c r="ALC130" s="431"/>
      <c r="ALD130" s="431"/>
      <c r="ALE130" s="431"/>
      <c r="ALF130" s="431"/>
      <c r="ALG130" s="431"/>
      <c r="ALH130" s="431"/>
      <c r="ALI130" s="431"/>
      <c r="ALJ130" s="431"/>
      <c r="ALK130" s="431"/>
      <c r="ALL130" s="431"/>
      <c r="ALM130" s="431"/>
      <c r="ALN130" s="431"/>
      <c r="ALO130" s="431"/>
      <c r="ALP130" s="431"/>
      <c r="ALQ130" s="431"/>
      <c r="ALR130" s="431"/>
      <c r="ALS130" s="431"/>
      <c r="ALT130" s="431"/>
      <c r="ALU130" s="431"/>
      <c r="ALV130" s="431"/>
      <c r="ALW130" s="431"/>
      <c r="ALX130" s="431"/>
      <c r="ALY130" s="431"/>
      <c r="ALZ130" s="431"/>
      <c r="AMA130" s="431"/>
      <c r="AMB130" s="431"/>
      <c r="AMC130" s="431"/>
      <c r="AMD130" s="431"/>
      <c r="AME130" s="431"/>
      <c r="AMF130" s="431"/>
      <c r="AMG130" s="431"/>
      <c r="AMH130" s="431"/>
      <c r="AMI130" s="431"/>
      <c r="AMJ130" s="431"/>
      <c r="AMK130" s="431"/>
      <c r="AML130" s="431"/>
      <c r="AMM130" s="431"/>
      <c r="AMN130" s="431"/>
      <c r="AMO130" s="431"/>
      <c r="AMP130" s="431"/>
      <c r="AMQ130" s="431"/>
      <c r="AMR130" s="431"/>
      <c r="AMS130" s="431"/>
      <c r="AMT130" s="431"/>
      <c r="AMU130" s="431"/>
      <c r="AMV130" s="431"/>
      <c r="AMW130" s="431"/>
      <c r="AMX130" s="431"/>
      <c r="AMY130" s="431"/>
      <c r="AMZ130" s="431"/>
      <c r="ANA130" s="431"/>
      <c r="ANB130" s="431"/>
      <c r="ANC130" s="431"/>
      <c r="AND130" s="431"/>
      <c r="ANE130" s="431"/>
      <c r="ANF130" s="431"/>
      <c r="ANG130" s="431"/>
      <c r="ANH130" s="431"/>
      <c r="ANI130" s="431"/>
      <c r="ANJ130" s="431"/>
      <c r="ANK130" s="431"/>
      <c r="ANL130" s="431"/>
      <c r="ANM130" s="431"/>
      <c r="ANN130" s="431"/>
      <c r="ANO130" s="431"/>
      <c r="ANP130" s="431"/>
      <c r="ANQ130" s="431"/>
      <c r="ANR130" s="431"/>
      <c r="ANS130" s="431"/>
      <c r="ANT130" s="431"/>
      <c r="ANU130" s="431"/>
      <c r="ANV130" s="431"/>
      <c r="ANW130" s="431"/>
      <c r="ANX130" s="431"/>
      <c r="ANY130" s="431"/>
      <c r="ANZ130" s="431"/>
      <c r="AOA130" s="431"/>
      <c r="AOB130" s="431"/>
      <c r="AOC130" s="431"/>
      <c r="AOD130" s="431"/>
      <c r="AOE130" s="431"/>
      <c r="AOF130" s="431"/>
      <c r="AOG130" s="431"/>
      <c r="AOH130" s="431"/>
      <c r="AOI130" s="431"/>
      <c r="AOJ130" s="431"/>
      <c r="AOK130" s="431"/>
      <c r="AOL130" s="431"/>
      <c r="AOM130" s="431"/>
      <c r="AON130" s="431"/>
      <c r="AOO130" s="431"/>
      <c r="AOP130" s="431"/>
      <c r="AOQ130" s="431"/>
      <c r="AOR130" s="431"/>
      <c r="AOS130" s="431"/>
      <c r="AOT130" s="431"/>
      <c r="AOU130" s="431"/>
      <c r="AOV130" s="431"/>
      <c r="AOW130" s="431"/>
      <c r="AOX130" s="431"/>
      <c r="AOY130" s="431"/>
      <c r="AOZ130" s="431"/>
      <c r="APA130" s="431"/>
      <c r="APB130" s="431"/>
      <c r="APC130" s="431"/>
      <c r="APD130" s="431"/>
      <c r="APE130" s="431"/>
      <c r="APF130" s="431"/>
      <c r="APG130" s="431"/>
      <c r="APH130" s="431"/>
      <c r="API130" s="431"/>
      <c r="APJ130" s="431"/>
      <c r="APK130" s="431"/>
      <c r="APL130" s="431"/>
      <c r="APM130" s="431"/>
      <c r="APN130" s="431"/>
      <c r="APO130" s="431"/>
      <c r="APP130" s="431"/>
      <c r="APQ130" s="431"/>
      <c r="APR130" s="431"/>
      <c r="APS130" s="431"/>
      <c r="APT130" s="431"/>
      <c r="APU130" s="431"/>
      <c r="APV130" s="431"/>
      <c r="APW130" s="431"/>
      <c r="APX130" s="431"/>
      <c r="APY130" s="431"/>
      <c r="APZ130" s="431"/>
      <c r="AQA130" s="431"/>
      <c r="AQB130" s="431"/>
      <c r="AQC130" s="431"/>
      <c r="AQD130" s="431"/>
      <c r="AQE130" s="431"/>
      <c r="AQF130" s="431"/>
      <c r="AQG130" s="431"/>
      <c r="AQH130" s="431"/>
      <c r="AQI130" s="431"/>
      <c r="AQJ130" s="431"/>
      <c r="AQK130" s="431"/>
      <c r="AQL130" s="431"/>
      <c r="AQM130" s="431"/>
      <c r="AQN130" s="431"/>
      <c r="AQO130" s="431"/>
      <c r="AQP130" s="431"/>
      <c r="AQQ130" s="431"/>
      <c r="AQR130" s="431"/>
      <c r="AQS130" s="431"/>
      <c r="AQT130" s="431"/>
      <c r="AQU130" s="431"/>
      <c r="AQV130" s="431"/>
      <c r="AQW130" s="431"/>
      <c r="AQX130" s="431"/>
      <c r="AQY130" s="431"/>
      <c r="AQZ130" s="431"/>
      <c r="ARA130" s="431"/>
      <c r="ARB130" s="431"/>
      <c r="ARC130" s="431"/>
      <c r="ARD130" s="431"/>
      <c r="ARE130" s="431"/>
      <c r="ARF130" s="431"/>
      <c r="ARG130" s="431"/>
      <c r="ARH130" s="431"/>
      <c r="ARI130" s="431"/>
      <c r="ARJ130" s="431"/>
      <c r="ARK130" s="431"/>
      <c r="ARL130" s="431"/>
      <c r="ARM130" s="431"/>
      <c r="ARN130" s="431"/>
      <c r="ARO130" s="431"/>
      <c r="ARP130" s="431"/>
      <c r="ARQ130" s="431"/>
      <c r="ARR130" s="431"/>
      <c r="ARS130" s="431"/>
      <c r="ART130" s="431"/>
      <c r="ARU130" s="431"/>
      <c r="ARV130" s="431"/>
      <c r="ARW130" s="431"/>
      <c r="ARX130" s="431"/>
      <c r="ARY130" s="431"/>
      <c r="ARZ130" s="431"/>
      <c r="ASA130" s="431"/>
      <c r="ASB130" s="431"/>
      <c r="ASC130" s="431"/>
      <c r="ASD130" s="431"/>
      <c r="ASE130" s="431"/>
      <c r="ASF130" s="431"/>
      <c r="ASG130" s="431"/>
      <c r="ASH130" s="431"/>
      <c r="ASI130" s="431"/>
      <c r="ASJ130" s="431"/>
      <c r="ASK130" s="431"/>
      <c r="ASL130" s="431"/>
      <c r="ASM130" s="431"/>
      <c r="ASN130" s="431"/>
      <c r="ASO130" s="431"/>
      <c r="ASP130" s="431"/>
      <c r="ASQ130" s="431"/>
      <c r="ASR130" s="431"/>
      <c r="ASS130" s="431"/>
      <c r="AST130" s="431"/>
      <c r="ASU130" s="431"/>
      <c r="ASV130" s="431"/>
      <c r="ASW130" s="431"/>
      <c r="ASX130" s="431"/>
      <c r="ASY130" s="431"/>
      <c r="ASZ130" s="431"/>
      <c r="ATA130" s="431"/>
      <c r="ATB130" s="431"/>
      <c r="ATC130" s="431"/>
      <c r="ATD130" s="431"/>
      <c r="ATE130" s="431"/>
      <c r="ATF130" s="431"/>
      <c r="ATG130" s="431"/>
      <c r="ATH130" s="431"/>
      <c r="ATI130" s="431"/>
      <c r="ATJ130" s="431"/>
      <c r="ATK130" s="431"/>
      <c r="ATL130" s="431"/>
      <c r="ATM130" s="431"/>
      <c r="ATN130" s="431"/>
      <c r="ATO130" s="431"/>
      <c r="ATP130" s="431"/>
      <c r="ATQ130" s="431"/>
      <c r="ATR130" s="431"/>
      <c r="ATS130" s="431"/>
      <c r="ATT130" s="431"/>
      <c r="ATU130" s="431"/>
      <c r="ATV130" s="431"/>
      <c r="ATW130" s="431"/>
      <c r="ATX130" s="431"/>
      <c r="ATY130" s="431"/>
      <c r="ATZ130" s="431"/>
      <c r="AUA130" s="431"/>
      <c r="AUB130" s="431"/>
      <c r="AUC130" s="431"/>
      <c r="AUD130" s="431"/>
      <c r="AUE130" s="431"/>
      <c r="AUF130" s="431"/>
      <c r="AUG130" s="431"/>
      <c r="AUH130" s="431"/>
      <c r="AUI130" s="431"/>
      <c r="AUJ130" s="431"/>
      <c r="AUK130" s="431"/>
      <c r="AUL130" s="431"/>
      <c r="AUM130" s="431"/>
      <c r="AUN130" s="431"/>
      <c r="AUO130" s="431"/>
      <c r="AUP130" s="431"/>
      <c r="AUQ130" s="431"/>
      <c r="AUR130" s="431"/>
      <c r="AUS130" s="431"/>
      <c r="AUT130" s="431"/>
      <c r="AUU130" s="431"/>
      <c r="AUV130" s="431"/>
      <c r="AUW130" s="431"/>
      <c r="AUX130" s="431"/>
      <c r="AUY130" s="431"/>
      <c r="AUZ130" s="431"/>
      <c r="AVA130" s="431"/>
      <c r="AVB130" s="431"/>
      <c r="AVC130" s="431"/>
      <c r="AVD130" s="431"/>
      <c r="AVE130" s="431"/>
      <c r="AVF130" s="431"/>
      <c r="AVG130" s="431"/>
      <c r="AVH130" s="431"/>
      <c r="AVI130" s="431"/>
      <c r="AVJ130" s="431"/>
      <c r="AVK130" s="431"/>
      <c r="AVL130" s="431"/>
      <c r="AVM130" s="431"/>
      <c r="AVN130" s="431"/>
      <c r="AVO130" s="431"/>
      <c r="AVP130" s="431"/>
      <c r="AVQ130" s="431"/>
      <c r="AVR130" s="431"/>
      <c r="AVS130" s="431"/>
      <c r="AVT130" s="431"/>
      <c r="AVU130" s="431"/>
      <c r="AVV130" s="431"/>
      <c r="AVW130" s="431"/>
      <c r="AVX130" s="431"/>
      <c r="AVY130" s="431"/>
      <c r="AVZ130" s="431"/>
      <c r="AWA130" s="431"/>
      <c r="AWB130" s="431"/>
      <c r="AWC130" s="431"/>
      <c r="AWD130" s="431"/>
      <c r="AWE130" s="431"/>
      <c r="AWF130" s="431"/>
      <c r="AWG130" s="431"/>
      <c r="AWH130" s="431"/>
      <c r="AWI130" s="431"/>
      <c r="AWJ130" s="431"/>
      <c r="AWK130" s="431"/>
      <c r="AWL130" s="431"/>
      <c r="AWM130" s="431"/>
      <c r="AWN130" s="431"/>
      <c r="AWO130" s="431"/>
      <c r="AWP130" s="431"/>
      <c r="AWQ130" s="431"/>
      <c r="AWR130" s="431"/>
      <c r="AWS130" s="431"/>
      <c r="AWT130" s="431"/>
      <c r="AWU130" s="431"/>
      <c r="AWV130" s="431"/>
      <c r="AWW130" s="431"/>
      <c r="AWX130" s="431"/>
      <c r="AWY130" s="431"/>
      <c r="AWZ130" s="431"/>
      <c r="AXA130" s="431"/>
      <c r="AXB130" s="431"/>
      <c r="AXC130" s="431"/>
      <c r="AXD130" s="431"/>
      <c r="AXE130" s="431"/>
      <c r="AXF130" s="431"/>
      <c r="AXG130" s="431"/>
      <c r="AXH130" s="431"/>
      <c r="AXI130" s="431"/>
      <c r="AXJ130" s="431"/>
      <c r="AXK130" s="431"/>
      <c r="AXL130" s="431"/>
      <c r="AXM130" s="431"/>
      <c r="AXN130" s="431"/>
      <c r="AXO130" s="431"/>
      <c r="AXP130" s="431"/>
      <c r="AXQ130" s="431"/>
      <c r="AXR130" s="431"/>
      <c r="AXS130" s="431"/>
      <c r="AXT130" s="431"/>
      <c r="AXU130" s="431"/>
      <c r="AXV130" s="431"/>
      <c r="AXW130" s="431"/>
      <c r="AXX130" s="431"/>
      <c r="AXY130" s="431"/>
      <c r="AXZ130" s="431"/>
      <c r="AYA130" s="431"/>
      <c r="AYB130" s="431"/>
      <c r="AYC130" s="431"/>
      <c r="AYD130" s="431"/>
      <c r="AYE130" s="431"/>
      <c r="AYF130" s="431"/>
      <c r="AYG130" s="431"/>
      <c r="AYH130" s="431"/>
      <c r="AYI130" s="431"/>
      <c r="AYJ130" s="431"/>
      <c r="AYK130" s="431"/>
      <c r="AYL130" s="431"/>
      <c r="AYM130" s="431"/>
      <c r="AYN130" s="431"/>
      <c r="AYO130" s="431"/>
      <c r="AYP130" s="431"/>
      <c r="AYQ130" s="431"/>
      <c r="AYR130" s="431"/>
      <c r="AYS130" s="431"/>
      <c r="AYT130" s="431"/>
      <c r="AYU130" s="431"/>
      <c r="AYV130" s="431"/>
      <c r="AYW130" s="431"/>
      <c r="AYX130" s="431"/>
      <c r="AYY130" s="431"/>
      <c r="AYZ130" s="431"/>
      <c r="AZA130" s="431"/>
      <c r="AZB130" s="431"/>
      <c r="AZC130" s="431"/>
      <c r="AZD130" s="431"/>
      <c r="AZE130" s="431"/>
      <c r="AZF130" s="431"/>
      <c r="AZG130" s="431"/>
      <c r="AZH130" s="431"/>
      <c r="AZI130" s="431"/>
      <c r="AZJ130" s="431"/>
      <c r="AZK130" s="431"/>
      <c r="AZL130" s="431"/>
      <c r="AZM130" s="431"/>
      <c r="AZN130" s="431"/>
      <c r="AZO130" s="431"/>
      <c r="AZP130" s="431"/>
      <c r="AZQ130" s="431"/>
      <c r="AZR130" s="431"/>
      <c r="AZS130" s="431"/>
      <c r="AZT130" s="431"/>
      <c r="AZU130" s="431"/>
      <c r="AZV130" s="431"/>
      <c r="AZW130" s="431"/>
      <c r="AZX130" s="431"/>
      <c r="AZY130" s="431"/>
      <c r="AZZ130" s="431"/>
      <c r="BAA130" s="431"/>
      <c r="BAB130" s="431"/>
      <c r="BAC130" s="431"/>
      <c r="BAD130" s="431"/>
      <c r="BAE130" s="431"/>
      <c r="BAF130" s="431"/>
      <c r="BAG130" s="431"/>
      <c r="BAH130" s="431"/>
      <c r="BAI130" s="431"/>
      <c r="BAJ130" s="431"/>
      <c r="BAK130" s="431"/>
      <c r="BAL130" s="431"/>
      <c r="BAM130" s="431"/>
      <c r="BAN130" s="431"/>
      <c r="BAO130" s="431"/>
      <c r="BAP130" s="431"/>
      <c r="BAQ130" s="431"/>
      <c r="BAR130" s="431"/>
      <c r="BAS130" s="431"/>
      <c r="BAT130" s="431"/>
      <c r="BAU130" s="431"/>
      <c r="BAV130" s="431"/>
      <c r="BAW130" s="431"/>
      <c r="BAX130" s="431"/>
      <c r="BAY130" s="431"/>
      <c r="BAZ130" s="431"/>
      <c r="BBA130" s="431"/>
      <c r="BBB130" s="431"/>
      <c r="BBC130" s="431"/>
      <c r="BBD130" s="431"/>
      <c r="BBE130" s="431"/>
      <c r="BBF130" s="431"/>
      <c r="BBG130" s="431"/>
      <c r="BBH130" s="431"/>
      <c r="BBI130" s="431"/>
      <c r="BBJ130" s="431"/>
      <c r="BBK130" s="431"/>
      <c r="BBL130" s="431"/>
      <c r="BBM130" s="431"/>
      <c r="BBN130" s="431"/>
      <c r="BBO130" s="431"/>
      <c r="BBP130" s="431"/>
      <c r="BBQ130" s="431"/>
      <c r="BBR130" s="431"/>
      <c r="BBS130" s="431"/>
      <c r="BBT130" s="431"/>
      <c r="BBU130" s="431"/>
      <c r="BBV130" s="431"/>
      <c r="BBW130" s="431"/>
      <c r="BBX130" s="431"/>
      <c r="BBY130" s="431"/>
      <c r="BBZ130" s="431"/>
      <c r="BCA130" s="431"/>
      <c r="BCB130" s="431"/>
      <c r="BCC130" s="431"/>
      <c r="BCD130" s="431"/>
      <c r="BCE130" s="431"/>
      <c r="BCF130" s="431"/>
      <c r="BCG130" s="431"/>
      <c r="BCH130" s="431"/>
      <c r="BCI130" s="431"/>
      <c r="BCJ130" s="431"/>
      <c r="BCK130" s="431"/>
      <c r="BCL130" s="431"/>
      <c r="BCM130" s="431"/>
      <c r="BCN130" s="431"/>
      <c r="BCO130" s="431"/>
      <c r="BCP130" s="431"/>
      <c r="BCQ130" s="431"/>
      <c r="BCR130" s="431"/>
      <c r="BCS130" s="431"/>
      <c r="BCT130" s="431"/>
      <c r="BCU130" s="431"/>
      <c r="BCV130" s="431"/>
      <c r="BCW130" s="431"/>
      <c r="BCX130" s="431"/>
      <c r="BCY130" s="431"/>
      <c r="BCZ130" s="431"/>
      <c r="BDA130" s="431"/>
      <c r="BDB130" s="431"/>
      <c r="BDC130" s="431"/>
      <c r="BDD130" s="431"/>
      <c r="BDE130" s="431"/>
      <c r="BDF130" s="431"/>
      <c r="BDG130" s="431"/>
      <c r="BDH130" s="431"/>
      <c r="BDI130" s="431"/>
      <c r="BDJ130" s="431"/>
      <c r="BDK130" s="431"/>
      <c r="BDL130" s="431"/>
      <c r="BDM130" s="431"/>
      <c r="BDN130" s="431"/>
      <c r="BDO130" s="431"/>
      <c r="BDP130" s="431"/>
      <c r="BDQ130" s="431"/>
      <c r="BDR130" s="431"/>
      <c r="BDS130" s="431"/>
      <c r="BDT130" s="431"/>
      <c r="BDU130" s="431"/>
      <c r="BDV130" s="431"/>
      <c r="BDW130" s="431"/>
      <c r="BDX130" s="431"/>
      <c r="BDY130" s="431"/>
      <c r="BDZ130" s="431"/>
      <c r="BEA130" s="431"/>
      <c r="BEB130" s="431"/>
      <c r="BEC130" s="431"/>
      <c r="BED130" s="431"/>
      <c r="BEE130" s="431"/>
      <c r="BEF130" s="431"/>
      <c r="BEG130" s="431"/>
      <c r="BEH130" s="431"/>
      <c r="BEI130" s="431"/>
      <c r="BEJ130" s="431"/>
      <c r="BEK130" s="431"/>
      <c r="BEL130" s="431"/>
      <c r="BEM130" s="431"/>
      <c r="BEN130" s="431"/>
      <c r="BEO130" s="431"/>
      <c r="BEP130" s="431"/>
      <c r="BEQ130" s="431"/>
      <c r="BER130" s="431"/>
      <c r="BES130" s="431"/>
      <c r="BET130" s="431"/>
      <c r="BEU130" s="431"/>
      <c r="BEV130" s="431"/>
      <c r="BEW130" s="431"/>
      <c r="BEX130" s="431"/>
      <c r="BEY130" s="431"/>
      <c r="BEZ130" s="431"/>
      <c r="BFA130" s="431"/>
      <c r="BFB130" s="431"/>
      <c r="BFC130" s="431"/>
      <c r="BFD130" s="431"/>
      <c r="BFE130" s="431"/>
      <c r="BFF130" s="431"/>
      <c r="BFG130" s="431"/>
      <c r="BFH130" s="431"/>
      <c r="BFI130" s="431"/>
      <c r="BFJ130" s="431"/>
      <c r="BFK130" s="431"/>
      <c r="BFL130" s="431"/>
      <c r="BFM130" s="431"/>
      <c r="BFN130" s="431"/>
      <c r="BFO130" s="431"/>
      <c r="BFP130" s="431"/>
      <c r="BFQ130" s="431"/>
      <c r="BFR130" s="431"/>
      <c r="BFS130" s="431"/>
      <c r="BFT130" s="431"/>
      <c r="BFU130" s="431"/>
      <c r="BFV130" s="431"/>
      <c r="BFW130" s="431"/>
      <c r="BFX130" s="431"/>
      <c r="BFY130" s="431"/>
      <c r="BFZ130" s="431"/>
      <c r="BGA130" s="431"/>
      <c r="BGB130" s="431"/>
      <c r="BGC130" s="431"/>
      <c r="BGD130" s="431"/>
      <c r="BGE130" s="431"/>
      <c r="BGF130" s="431"/>
      <c r="BGG130" s="431"/>
      <c r="BGH130" s="431"/>
      <c r="BGI130" s="431"/>
      <c r="BGJ130" s="431"/>
      <c r="BGK130" s="431"/>
      <c r="BGL130" s="431"/>
      <c r="BGM130" s="431"/>
      <c r="BGN130" s="431"/>
      <c r="BGO130" s="431"/>
      <c r="BGP130" s="431"/>
      <c r="BGQ130" s="431"/>
      <c r="BGR130" s="431"/>
      <c r="BGS130" s="431"/>
      <c r="BGT130" s="431"/>
      <c r="BGU130" s="431"/>
      <c r="BGV130" s="431"/>
      <c r="BGW130" s="431"/>
      <c r="BGX130" s="431"/>
      <c r="BGY130" s="431"/>
      <c r="BGZ130" s="431"/>
      <c r="BHA130" s="431"/>
      <c r="BHB130" s="431"/>
      <c r="BHC130" s="431"/>
      <c r="BHD130" s="431"/>
      <c r="BHE130" s="431"/>
      <c r="BHF130" s="431"/>
      <c r="BHG130" s="431"/>
      <c r="BHH130" s="431"/>
      <c r="BHI130" s="431"/>
      <c r="BHJ130" s="431"/>
      <c r="BHK130" s="431"/>
      <c r="BHL130" s="431"/>
      <c r="BHM130" s="431"/>
      <c r="BHN130" s="431"/>
      <c r="BHO130" s="431"/>
      <c r="BHP130" s="431"/>
      <c r="BHQ130" s="431"/>
      <c r="BHR130" s="431"/>
      <c r="BHS130" s="431"/>
      <c r="BHT130" s="431"/>
      <c r="BHU130" s="431"/>
      <c r="BHV130" s="431"/>
      <c r="BHW130" s="431"/>
      <c r="BHX130" s="431"/>
      <c r="BHY130" s="431"/>
      <c r="BHZ130" s="431"/>
      <c r="BIA130" s="431"/>
      <c r="BIB130" s="431"/>
      <c r="BIC130" s="431"/>
      <c r="BID130" s="431"/>
      <c r="BIE130" s="431"/>
      <c r="BIF130" s="431"/>
      <c r="BIG130" s="431"/>
      <c r="BIH130" s="431"/>
      <c r="BII130" s="431"/>
      <c r="BIJ130" s="431"/>
      <c r="BIK130" s="431"/>
      <c r="BIL130" s="431"/>
      <c r="BIM130" s="431"/>
      <c r="BIN130" s="431"/>
      <c r="BIO130" s="431"/>
      <c r="BIP130" s="431"/>
      <c r="BIQ130" s="431"/>
      <c r="BIR130" s="431"/>
      <c r="BIS130" s="431"/>
      <c r="BIT130" s="431"/>
      <c r="BIU130" s="431"/>
      <c r="BIV130" s="431"/>
      <c r="BIW130" s="431"/>
      <c r="BIX130" s="431"/>
      <c r="BIY130" s="431"/>
      <c r="BIZ130" s="431"/>
      <c r="BJA130" s="431"/>
      <c r="BJB130" s="431"/>
      <c r="BJC130" s="431"/>
      <c r="BJD130" s="431"/>
      <c r="BJE130" s="431"/>
      <c r="BJF130" s="431"/>
      <c r="BJG130" s="431"/>
      <c r="BJH130" s="431"/>
      <c r="BJI130" s="431"/>
      <c r="BJJ130" s="431"/>
      <c r="BJK130" s="431"/>
      <c r="BJL130" s="431"/>
      <c r="BJM130" s="431"/>
      <c r="BJN130" s="431"/>
      <c r="BJO130" s="431"/>
      <c r="BJP130" s="431"/>
      <c r="BJQ130" s="431"/>
      <c r="BJR130" s="431"/>
      <c r="BJS130" s="431"/>
      <c r="BJT130" s="431"/>
      <c r="BJU130" s="431"/>
      <c r="BJV130" s="431"/>
      <c r="BJW130" s="431"/>
      <c r="BJX130" s="431"/>
      <c r="BJY130" s="431"/>
      <c r="BJZ130" s="431"/>
      <c r="BKA130" s="431"/>
      <c r="BKB130" s="431"/>
      <c r="BKC130" s="431"/>
      <c r="BKD130" s="431"/>
      <c r="BKE130" s="431"/>
      <c r="BKF130" s="431"/>
      <c r="BKG130" s="431"/>
      <c r="BKH130" s="431"/>
      <c r="BKI130" s="431"/>
      <c r="BKJ130" s="431"/>
      <c r="BKK130" s="431"/>
      <c r="BKL130" s="431"/>
      <c r="BKM130" s="431"/>
      <c r="BKN130" s="431"/>
      <c r="BKO130" s="431"/>
      <c r="BKP130" s="431"/>
      <c r="BKQ130" s="431"/>
      <c r="BKR130" s="431"/>
      <c r="BKS130" s="431"/>
      <c r="BKT130" s="431"/>
      <c r="BKU130" s="431"/>
      <c r="BKV130" s="431"/>
      <c r="BKW130" s="431"/>
      <c r="BKX130" s="431"/>
      <c r="BKY130" s="431"/>
      <c r="BKZ130" s="431"/>
      <c r="BLA130" s="431"/>
      <c r="BLB130" s="431"/>
      <c r="BLC130" s="431"/>
      <c r="BLD130" s="431"/>
      <c r="BLE130" s="431"/>
      <c r="BLF130" s="431"/>
      <c r="BLG130" s="431"/>
      <c r="BLH130" s="431"/>
      <c r="BLI130" s="431"/>
      <c r="BLJ130" s="431"/>
      <c r="BLK130" s="431"/>
      <c r="BLL130" s="431"/>
      <c r="BLM130" s="431"/>
      <c r="BLN130" s="431"/>
      <c r="BLO130" s="431"/>
      <c r="BLP130" s="431"/>
      <c r="BLQ130" s="431"/>
      <c r="BLR130" s="431"/>
      <c r="BLS130" s="431"/>
      <c r="BLT130" s="431"/>
      <c r="BLU130" s="431"/>
      <c r="BLV130" s="431"/>
      <c r="BLW130" s="431"/>
      <c r="BLX130" s="431"/>
      <c r="BLY130" s="431"/>
      <c r="BLZ130" s="431"/>
      <c r="BMA130" s="431"/>
      <c r="BMB130" s="431"/>
      <c r="BMC130" s="431"/>
      <c r="BMD130" s="431"/>
      <c r="BME130" s="431"/>
      <c r="BMF130" s="431"/>
      <c r="BMG130" s="431"/>
      <c r="BMH130" s="431"/>
      <c r="BMI130" s="431"/>
      <c r="BMJ130" s="431"/>
      <c r="BMK130" s="431"/>
      <c r="BML130" s="431"/>
      <c r="BMM130" s="431"/>
      <c r="BMN130" s="431"/>
      <c r="BMO130" s="431"/>
      <c r="BMP130" s="431"/>
      <c r="BMQ130" s="431"/>
      <c r="BMR130" s="431"/>
      <c r="BMS130" s="431"/>
      <c r="BMT130" s="431"/>
      <c r="BMU130" s="431"/>
      <c r="BMV130" s="431"/>
      <c r="BMW130" s="431"/>
      <c r="BMX130" s="431"/>
      <c r="BMY130" s="431"/>
      <c r="BMZ130" s="431"/>
      <c r="BNA130" s="431"/>
      <c r="BNB130" s="431"/>
      <c r="BNC130" s="431"/>
      <c r="BND130" s="431"/>
      <c r="BNE130" s="431"/>
      <c r="BNF130" s="431"/>
      <c r="BNG130" s="431"/>
      <c r="BNH130" s="431"/>
      <c r="BNI130" s="431"/>
      <c r="BNJ130" s="431"/>
      <c r="BNK130" s="431"/>
      <c r="BNL130" s="431"/>
      <c r="BNM130" s="431"/>
      <c r="BNN130" s="431"/>
      <c r="BNO130" s="431"/>
      <c r="BNP130" s="431"/>
      <c r="BNQ130" s="431"/>
      <c r="BNR130" s="431"/>
      <c r="BNS130" s="431"/>
      <c r="BNT130" s="431"/>
      <c r="BNU130" s="431"/>
      <c r="BNV130" s="431"/>
      <c r="BNW130" s="431"/>
      <c r="BNX130" s="431"/>
      <c r="BNY130" s="431"/>
      <c r="BNZ130" s="431"/>
      <c r="BOA130" s="431"/>
      <c r="BOB130" s="431"/>
      <c r="BOC130" s="431"/>
      <c r="BOD130" s="431"/>
      <c r="BOE130" s="431"/>
      <c r="BOF130" s="431"/>
      <c r="BOG130" s="431"/>
      <c r="BOH130" s="431"/>
      <c r="BOI130" s="431"/>
      <c r="BOJ130" s="431"/>
      <c r="BOK130" s="431"/>
      <c r="BOL130" s="431"/>
      <c r="BOM130" s="431"/>
      <c r="BON130" s="431"/>
      <c r="BOO130" s="431"/>
      <c r="BOP130" s="431"/>
      <c r="BOQ130" s="431"/>
      <c r="BOR130" s="431"/>
      <c r="BOS130" s="431"/>
      <c r="BOT130" s="431"/>
      <c r="BOU130" s="431"/>
      <c r="BOV130" s="431"/>
      <c r="BOW130" s="431"/>
      <c r="BOX130" s="431"/>
      <c r="BOY130" s="431"/>
      <c r="BOZ130" s="431"/>
      <c r="BPA130" s="431"/>
      <c r="BPB130" s="431"/>
      <c r="BPC130" s="431"/>
      <c r="BPD130" s="431"/>
      <c r="BPE130" s="431"/>
      <c r="BPF130" s="431"/>
      <c r="BPG130" s="431"/>
      <c r="BPH130" s="431"/>
      <c r="BPI130" s="431"/>
      <c r="BPJ130" s="431"/>
      <c r="BPK130" s="431"/>
      <c r="BPL130" s="431"/>
      <c r="BPM130" s="431"/>
      <c r="BPN130" s="431"/>
      <c r="BPO130" s="431"/>
      <c r="BPP130" s="431"/>
      <c r="BPQ130" s="431"/>
      <c r="BPR130" s="431"/>
      <c r="BPS130" s="431"/>
      <c r="BPT130" s="431"/>
      <c r="BPU130" s="431"/>
      <c r="BPV130" s="431"/>
      <c r="BPW130" s="431"/>
      <c r="BPX130" s="431"/>
      <c r="BPY130" s="431"/>
      <c r="BPZ130" s="431"/>
      <c r="BQA130" s="431"/>
      <c r="BQB130" s="431"/>
      <c r="BQC130" s="431"/>
      <c r="BQD130" s="431"/>
      <c r="BQE130" s="431"/>
      <c r="BQF130" s="431"/>
      <c r="BQG130" s="431"/>
      <c r="BQH130" s="431"/>
      <c r="BQI130" s="431"/>
      <c r="BQJ130" s="431"/>
      <c r="BQK130" s="431"/>
      <c r="BQL130" s="431"/>
      <c r="BQM130" s="431"/>
      <c r="BQN130" s="431"/>
      <c r="BQO130" s="431"/>
      <c r="BQP130" s="431"/>
      <c r="BQQ130" s="431"/>
      <c r="BQR130" s="431"/>
      <c r="BQS130" s="431"/>
      <c r="BQT130" s="431"/>
      <c r="BQU130" s="431"/>
      <c r="BQV130" s="431"/>
      <c r="BQW130" s="431"/>
      <c r="BQX130" s="431"/>
      <c r="BQY130" s="431"/>
      <c r="BQZ130" s="431"/>
      <c r="BRA130" s="431"/>
      <c r="BRB130" s="431"/>
      <c r="BRC130" s="431"/>
      <c r="BRD130" s="431"/>
      <c r="BRE130" s="431"/>
      <c r="BRF130" s="431"/>
      <c r="BRG130" s="431"/>
      <c r="BRH130" s="431"/>
      <c r="BRI130" s="431"/>
      <c r="BRJ130" s="431"/>
      <c r="BRK130" s="431"/>
      <c r="BRL130" s="431"/>
      <c r="BRM130" s="431"/>
      <c r="BRN130" s="431"/>
      <c r="BRO130" s="431"/>
      <c r="BRP130" s="431"/>
      <c r="BRQ130" s="431"/>
      <c r="BRR130" s="431"/>
      <c r="BRS130" s="431"/>
      <c r="BRT130" s="431"/>
      <c r="BRU130" s="431"/>
    </row>
    <row r="131" spans="1:1841" ht="29.25" customHeight="1" x14ac:dyDescent="0.3">
      <c r="A131" s="792"/>
      <c r="B131" s="476">
        <v>16</v>
      </c>
      <c r="C131" s="476" t="s">
        <v>158</v>
      </c>
      <c r="D131" s="465">
        <f t="shared" si="52"/>
        <v>59182897.916666701</v>
      </c>
      <c r="E131" s="477">
        <v>1</v>
      </c>
      <c r="F131" s="464">
        <v>0</v>
      </c>
      <c r="G131" s="464">
        <v>0</v>
      </c>
      <c r="H131" s="464">
        <f t="shared" si="53"/>
        <v>0</v>
      </c>
      <c r="I131" s="477">
        <v>0</v>
      </c>
      <c r="J131" s="478">
        <v>0</v>
      </c>
      <c r="K131" s="464">
        <v>0</v>
      </c>
      <c r="L131" s="479"/>
      <c r="M131" s="476"/>
      <c r="N131" s="478"/>
      <c r="O131" s="476"/>
      <c r="P131" s="478"/>
      <c r="Q131" s="476"/>
      <c r="R131" s="478"/>
      <c r="S131" s="476"/>
      <c r="T131" s="478"/>
      <c r="U131" s="476"/>
      <c r="V131" s="478"/>
      <c r="W131" s="478"/>
      <c r="X131" s="480">
        <f t="shared" si="54"/>
        <v>0</v>
      </c>
      <c r="Y131" s="469">
        <f t="shared" si="55"/>
        <v>0</v>
      </c>
      <c r="Z131" s="480">
        <f t="shared" si="56"/>
        <v>0</v>
      </c>
      <c r="AA131" s="470">
        <f t="shared" si="57"/>
        <v>0</v>
      </c>
      <c r="AB131" s="521"/>
      <c r="AC131" s="486"/>
      <c r="AD131" s="527"/>
      <c r="AE131" s="527"/>
      <c r="AF131" s="527"/>
      <c r="AG131" s="527"/>
      <c r="AH131" s="431"/>
      <c r="AI131" s="431"/>
      <c r="AJ131" s="431"/>
      <c r="AK131" s="431"/>
      <c r="AL131" s="431"/>
      <c r="AM131" s="431"/>
      <c r="AN131" s="431"/>
      <c r="AO131" s="431"/>
      <c r="AP131" s="431"/>
      <c r="AQ131" s="431"/>
      <c r="AR131" s="431"/>
      <c r="AS131" s="431"/>
      <c r="AT131" s="431"/>
      <c r="AU131" s="431"/>
      <c r="AV131" s="431"/>
      <c r="AW131" s="431"/>
      <c r="AX131" s="431"/>
      <c r="AY131" s="431"/>
      <c r="AZ131" s="431"/>
      <c r="BA131" s="431"/>
      <c r="BB131" s="431"/>
      <c r="BC131" s="431"/>
      <c r="BD131" s="431"/>
      <c r="BE131" s="431"/>
      <c r="BF131" s="431"/>
      <c r="BG131" s="431"/>
      <c r="BH131" s="431"/>
      <c r="BI131" s="431"/>
      <c r="BJ131" s="431"/>
      <c r="BK131" s="431"/>
      <c r="BL131" s="431"/>
      <c r="BM131" s="431"/>
      <c r="BN131" s="431"/>
      <c r="BO131" s="431"/>
      <c r="BP131" s="431"/>
      <c r="BQ131" s="431"/>
      <c r="BR131" s="431"/>
      <c r="BS131" s="431"/>
      <c r="BT131" s="431"/>
      <c r="BU131" s="431"/>
      <c r="BV131" s="431"/>
      <c r="BW131" s="431"/>
      <c r="BX131" s="431"/>
      <c r="BY131" s="431"/>
      <c r="BZ131" s="431"/>
      <c r="CA131" s="431"/>
      <c r="CB131" s="431"/>
      <c r="CC131" s="431"/>
      <c r="CD131" s="431"/>
      <c r="CE131" s="431"/>
      <c r="CF131" s="431"/>
      <c r="CG131" s="431"/>
      <c r="CH131" s="431"/>
      <c r="CI131" s="431"/>
      <c r="CJ131" s="431"/>
      <c r="CK131" s="431"/>
      <c r="CL131" s="431"/>
      <c r="CM131" s="431"/>
      <c r="CN131" s="431"/>
      <c r="CO131" s="431"/>
      <c r="CP131" s="431"/>
      <c r="CQ131" s="431"/>
      <c r="CR131" s="431"/>
      <c r="CS131" s="431"/>
      <c r="CT131" s="431"/>
      <c r="CU131" s="431"/>
      <c r="CV131" s="431"/>
      <c r="CW131" s="431"/>
      <c r="CX131" s="431"/>
      <c r="CY131" s="431"/>
      <c r="CZ131" s="431"/>
      <c r="DA131" s="431"/>
      <c r="DB131" s="431"/>
      <c r="DC131" s="431"/>
      <c r="DD131" s="431"/>
      <c r="DE131" s="431"/>
      <c r="DF131" s="431"/>
      <c r="DG131" s="431"/>
      <c r="DH131" s="431"/>
      <c r="DI131" s="431"/>
      <c r="DJ131" s="431"/>
      <c r="DK131" s="431"/>
      <c r="DL131" s="431"/>
      <c r="DM131" s="431"/>
      <c r="DN131" s="431"/>
      <c r="DO131" s="431"/>
      <c r="DP131" s="431"/>
      <c r="DQ131" s="431"/>
      <c r="DR131" s="431"/>
      <c r="DS131" s="431"/>
      <c r="DT131" s="431"/>
      <c r="DU131" s="431"/>
      <c r="DV131" s="431"/>
      <c r="DW131" s="431"/>
      <c r="DX131" s="431"/>
      <c r="DY131" s="431"/>
      <c r="DZ131" s="431"/>
      <c r="EA131" s="431"/>
      <c r="EB131" s="431"/>
      <c r="EC131" s="431"/>
      <c r="ED131" s="431"/>
      <c r="EE131" s="431"/>
      <c r="EF131" s="431"/>
      <c r="EG131" s="431"/>
      <c r="EH131" s="431"/>
      <c r="EI131" s="431"/>
      <c r="EJ131" s="431"/>
      <c r="EK131" s="431"/>
      <c r="EL131" s="431"/>
      <c r="EM131" s="431"/>
      <c r="EN131" s="431"/>
      <c r="EO131" s="431"/>
      <c r="EP131" s="431"/>
      <c r="EQ131" s="431"/>
      <c r="ER131" s="431"/>
      <c r="ES131" s="431"/>
      <c r="ET131" s="431"/>
      <c r="EU131" s="431"/>
      <c r="EV131" s="431"/>
      <c r="EW131" s="431"/>
      <c r="EX131" s="431"/>
      <c r="EY131" s="431"/>
      <c r="EZ131" s="431"/>
      <c r="FA131" s="431"/>
      <c r="FB131" s="431"/>
      <c r="FC131" s="431"/>
      <c r="FD131" s="431"/>
      <c r="FE131" s="431"/>
      <c r="FF131" s="431"/>
      <c r="FG131" s="431"/>
      <c r="FH131" s="431"/>
      <c r="FI131" s="431"/>
      <c r="FJ131" s="431"/>
      <c r="FK131" s="431"/>
      <c r="FL131" s="431"/>
      <c r="FM131" s="431"/>
      <c r="FN131" s="431"/>
      <c r="FO131" s="431"/>
      <c r="FP131" s="431"/>
      <c r="FQ131" s="431"/>
      <c r="FR131" s="431"/>
      <c r="FS131" s="431"/>
      <c r="FT131" s="431"/>
      <c r="FU131" s="431"/>
      <c r="FV131" s="431"/>
      <c r="FW131" s="431"/>
      <c r="FX131" s="431"/>
      <c r="FY131" s="431"/>
      <c r="FZ131" s="431"/>
      <c r="GA131" s="431"/>
      <c r="GB131" s="431"/>
      <c r="GC131" s="431"/>
      <c r="GD131" s="431"/>
      <c r="GE131" s="431"/>
      <c r="GF131" s="431"/>
      <c r="GG131" s="431"/>
      <c r="GH131" s="431"/>
      <c r="GI131" s="431"/>
      <c r="GJ131" s="431"/>
      <c r="GK131" s="431"/>
      <c r="GL131" s="431"/>
      <c r="GM131" s="431"/>
      <c r="GN131" s="431"/>
      <c r="GO131" s="431"/>
      <c r="GP131" s="431"/>
      <c r="GQ131" s="431"/>
      <c r="GR131" s="431"/>
      <c r="GS131" s="431"/>
      <c r="GT131" s="431"/>
      <c r="GU131" s="431"/>
      <c r="GV131" s="431"/>
      <c r="GW131" s="431"/>
      <c r="GX131" s="431"/>
      <c r="GY131" s="431"/>
      <c r="GZ131" s="431"/>
      <c r="HA131" s="431"/>
      <c r="HB131" s="431"/>
      <c r="HC131" s="431"/>
      <c r="HD131" s="431"/>
      <c r="HE131" s="431"/>
      <c r="HF131" s="431"/>
      <c r="HG131" s="431"/>
      <c r="HH131" s="431"/>
      <c r="HI131" s="431"/>
      <c r="HJ131" s="431"/>
      <c r="HK131" s="431"/>
      <c r="HL131" s="431"/>
      <c r="HM131" s="431"/>
      <c r="HN131" s="431"/>
      <c r="HO131" s="431"/>
      <c r="HP131" s="431"/>
      <c r="HQ131" s="431"/>
      <c r="HR131" s="431"/>
      <c r="HS131" s="431"/>
      <c r="HT131" s="431"/>
      <c r="HU131" s="431"/>
      <c r="HV131" s="431"/>
      <c r="HW131" s="431"/>
      <c r="HX131" s="431"/>
      <c r="HY131" s="431"/>
      <c r="HZ131" s="431"/>
      <c r="IA131" s="431"/>
      <c r="IB131" s="431"/>
      <c r="IC131" s="431"/>
      <c r="ID131" s="431"/>
      <c r="IE131" s="431"/>
      <c r="IF131" s="431"/>
      <c r="IG131" s="431"/>
      <c r="IH131" s="431"/>
      <c r="II131" s="431"/>
      <c r="IJ131" s="431"/>
      <c r="IK131" s="431"/>
      <c r="IL131" s="431"/>
      <c r="IM131" s="431"/>
      <c r="IN131" s="431"/>
      <c r="IO131" s="431"/>
      <c r="IP131" s="431"/>
      <c r="IQ131" s="431"/>
      <c r="IR131" s="431"/>
      <c r="IS131" s="431"/>
      <c r="IT131" s="431"/>
      <c r="IU131" s="431"/>
      <c r="IV131" s="431"/>
      <c r="IW131" s="431"/>
      <c r="IX131" s="431"/>
      <c r="IY131" s="431"/>
      <c r="IZ131" s="431"/>
      <c r="JA131" s="431"/>
      <c r="JB131" s="431"/>
      <c r="JC131" s="431"/>
      <c r="JD131" s="431"/>
      <c r="JE131" s="431"/>
      <c r="JF131" s="431"/>
      <c r="JG131" s="431"/>
      <c r="JH131" s="431"/>
      <c r="JI131" s="431"/>
      <c r="JJ131" s="431"/>
      <c r="JK131" s="431"/>
      <c r="JL131" s="431"/>
      <c r="JM131" s="431"/>
      <c r="JN131" s="431"/>
      <c r="JO131" s="431"/>
      <c r="JP131" s="431"/>
      <c r="JQ131" s="431"/>
      <c r="JR131" s="431"/>
      <c r="JS131" s="431"/>
      <c r="JT131" s="431"/>
      <c r="JU131" s="431"/>
      <c r="JV131" s="431"/>
      <c r="JW131" s="431"/>
      <c r="JX131" s="431"/>
      <c r="JY131" s="431"/>
      <c r="JZ131" s="431"/>
      <c r="KA131" s="431"/>
      <c r="KB131" s="431"/>
      <c r="KC131" s="431"/>
      <c r="KD131" s="431"/>
      <c r="KE131" s="431"/>
      <c r="KF131" s="431"/>
      <c r="KG131" s="431"/>
      <c r="KH131" s="431"/>
      <c r="KI131" s="431"/>
      <c r="KJ131" s="431"/>
      <c r="KK131" s="431"/>
      <c r="KL131" s="431"/>
      <c r="KM131" s="431"/>
      <c r="KN131" s="431"/>
      <c r="KO131" s="431"/>
      <c r="KP131" s="431"/>
      <c r="KQ131" s="431"/>
      <c r="KR131" s="431"/>
      <c r="KS131" s="431"/>
      <c r="KT131" s="431"/>
      <c r="KU131" s="431"/>
      <c r="KV131" s="431"/>
      <c r="KW131" s="431"/>
      <c r="KX131" s="431"/>
      <c r="KY131" s="431"/>
      <c r="KZ131" s="431"/>
      <c r="LA131" s="431"/>
      <c r="LB131" s="431"/>
      <c r="LC131" s="431"/>
      <c r="LD131" s="431"/>
      <c r="LE131" s="431"/>
      <c r="LF131" s="431"/>
      <c r="LG131" s="431"/>
      <c r="LH131" s="431"/>
      <c r="LI131" s="431"/>
      <c r="LJ131" s="431"/>
      <c r="LK131" s="431"/>
      <c r="LL131" s="431"/>
      <c r="LM131" s="431"/>
      <c r="LN131" s="431"/>
      <c r="LO131" s="431"/>
      <c r="LP131" s="431"/>
      <c r="LQ131" s="431"/>
      <c r="LR131" s="431"/>
      <c r="LS131" s="431"/>
      <c r="LT131" s="431"/>
      <c r="LU131" s="431"/>
      <c r="LV131" s="431"/>
      <c r="LW131" s="431"/>
      <c r="LX131" s="431"/>
      <c r="LY131" s="431"/>
      <c r="LZ131" s="431"/>
      <c r="MA131" s="431"/>
      <c r="MB131" s="431"/>
      <c r="MC131" s="431"/>
      <c r="MD131" s="431"/>
      <c r="ME131" s="431"/>
      <c r="MF131" s="431"/>
      <c r="MG131" s="431"/>
      <c r="MH131" s="431"/>
      <c r="MI131" s="431"/>
      <c r="MJ131" s="431"/>
      <c r="MK131" s="431"/>
      <c r="ML131" s="431"/>
      <c r="MM131" s="431"/>
      <c r="MN131" s="431"/>
      <c r="MO131" s="431"/>
      <c r="MP131" s="431"/>
      <c r="MQ131" s="431"/>
      <c r="MR131" s="431"/>
      <c r="MS131" s="431"/>
      <c r="MT131" s="431"/>
      <c r="MU131" s="431"/>
      <c r="MV131" s="431"/>
      <c r="MW131" s="431"/>
      <c r="MX131" s="431"/>
      <c r="MY131" s="431"/>
      <c r="MZ131" s="431"/>
      <c r="NA131" s="431"/>
      <c r="NB131" s="431"/>
      <c r="NC131" s="431"/>
      <c r="ND131" s="431"/>
      <c r="NE131" s="431"/>
      <c r="NF131" s="431"/>
      <c r="NG131" s="431"/>
      <c r="NH131" s="431"/>
      <c r="NI131" s="431"/>
      <c r="NJ131" s="431"/>
      <c r="NK131" s="431"/>
      <c r="NL131" s="431"/>
      <c r="NM131" s="431"/>
      <c r="NN131" s="431"/>
      <c r="NO131" s="431"/>
      <c r="NP131" s="431"/>
      <c r="NQ131" s="431"/>
      <c r="NR131" s="431"/>
      <c r="NS131" s="431"/>
      <c r="NT131" s="431"/>
      <c r="NU131" s="431"/>
      <c r="NV131" s="431"/>
      <c r="NW131" s="431"/>
      <c r="NX131" s="431"/>
      <c r="NY131" s="431"/>
      <c r="NZ131" s="431"/>
      <c r="OA131" s="431"/>
      <c r="OB131" s="431"/>
      <c r="OC131" s="431"/>
      <c r="OD131" s="431"/>
      <c r="OE131" s="431"/>
      <c r="OF131" s="431"/>
      <c r="OG131" s="431"/>
      <c r="OH131" s="431"/>
      <c r="OI131" s="431"/>
      <c r="OJ131" s="431"/>
      <c r="OK131" s="431"/>
      <c r="OL131" s="431"/>
      <c r="OM131" s="431"/>
      <c r="ON131" s="431"/>
      <c r="OO131" s="431"/>
      <c r="OP131" s="431"/>
      <c r="OQ131" s="431"/>
      <c r="OR131" s="431"/>
      <c r="OS131" s="431"/>
      <c r="OT131" s="431"/>
      <c r="OU131" s="431"/>
      <c r="OV131" s="431"/>
      <c r="OW131" s="431"/>
      <c r="OX131" s="431"/>
      <c r="OY131" s="431"/>
      <c r="OZ131" s="431"/>
      <c r="PA131" s="431"/>
      <c r="PB131" s="431"/>
      <c r="PC131" s="431"/>
      <c r="PD131" s="431"/>
      <c r="PE131" s="431"/>
      <c r="PF131" s="431"/>
      <c r="PG131" s="431"/>
      <c r="PH131" s="431"/>
      <c r="PI131" s="431"/>
      <c r="PJ131" s="431"/>
      <c r="PK131" s="431"/>
      <c r="PL131" s="431"/>
      <c r="PM131" s="431"/>
      <c r="PN131" s="431"/>
      <c r="PO131" s="431"/>
      <c r="PP131" s="431"/>
      <c r="PQ131" s="431"/>
      <c r="PR131" s="431"/>
      <c r="PS131" s="431"/>
      <c r="PT131" s="431"/>
      <c r="PU131" s="431"/>
      <c r="PV131" s="431"/>
      <c r="PW131" s="431"/>
      <c r="PX131" s="431"/>
      <c r="PY131" s="431"/>
      <c r="PZ131" s="431"/>
      <c r="QA131" s="431"/>
      <c r="QB131" s="431"/>
      <c r="QC131" s="431"/>
      <c r="QD131" s="431"/>
      <c r="QE131" s="431"/>
      <c r="QF131" s="431"/>
      <c r="QG131" s="431"/>
      <c r="QH131" s="431"/>
      <c r="QI131" s="431"/>
      <c r="QJ131" s="431"/>
      <c r="QK131" s="431"/>
      <c r="QL131" s="431"/>
      <c r="QM131" s="431"/>
      <c r="QN131" s="431"/>
      <c r="QO131" s="431"/>
      <c r="QP131" s="431"/>
      <c r="QQ131" s="431"/>
      <c r="QR131" s="431"/>
      <c r="QS131" s="431"/>
      <c r="QT131" s="431"/>
      <c r="QU131" s="431"/>
      <c r="QV131" s="431"/>
      <c r="QW131" s="431"/>
      <c r="QX131" s="431"/>
      <c r="QY131" s="431"/>
      <c r="QZ131" s="431"/>
      <c r="RA131" s="431"/>
      <c r="RB131" s="431"/>
      <c r="RC131" s="431"/>
      <c r="RD131" s="431"/>
      <c r="RE131" s="431"/>
      <c r="RF131" s="431"/>
      <c r="RG131" s="431"/>
      <c r="RH131" s="431"/>
      <c r="RI131" s="431"/>
      <c r="RJ131" s="431"/>
      <c r="RK131" s="431"/>
      <c r="RL131" s="431"/>
      <c r="RM131" s="431"/>
      <c r="RN131" s="431"/>
      <c r="RO131" s="431"/>
      <c r="RP131" s="431"/>
      <c r="RQ131" s="431"/>
      <c r="RR131" s="431"/>
      <c r="RS131" s="431"/>
      <c r="RT131" s="431"/>
      <c r="RU131" s="431"/>
      <c r="RV131" s="431"/>
      <c r="RW131" s="431"/>
      <c r="RX131" s="431"/>
      <c r="RY131" s="431"/>
      <c r="RZ131" s="431"/>
      <c r="SA131" s="431"/>
      <c r="SB131" s="431"/>
      <c r="SC131" s="431"/>
      <c r="SD131" s="431"/>
      <c r="SE131" s="431"/>
      <c r="SF131" s="431"/>
      <c r="SG131" s="431"/>
      <c r="SH131" s="431"/>
      <c r="SI131" s="431"/>
      <c r="SJ131" s="431"/>
      <c r="SK131" s="431"/>
      <c r="SL131" s="431"/>
      <c r="SM131" s="431"/>
      <c r="SN131" s="431"/>
      <c r="SO131" s="431"/>
      <c r="SP131" s="431"/>
      <c r="SQ131" s="431"/>
      <c r="SR131" s="431"/>
      <c r="SS131" s="431"/>
      <c r="ST131" s="431"/>
      <c r="SU131" s="431"/>
      <c r="SV131" s="431"/>
      <c r="SW131" s="431"/>
      <c r="SX131" s="431"/>
      <c r="SY131" s="431"/>
      <c r="SZ131" s="431"/>
      <c r="TA131" s="431"/>
      <c r="TB131" s="431"/>
      <c r="TC131" s="431"/>
      <c r="TD131" s="431"/>
      <c r="TE131" s="431"/>
      <c r="TF131" s="431"/>
      <c r="TG131" s="431"/>
      <c r="TH131" s="431"/>
      <c r="TI131" s="431"/>
      <c r="TJ131" s="431"/>
      <c r="TK131" s="431"/>
      <c r="TL131" s="431"/>
      <c r="TM131" s="431"/>
      <c r="TN131" s="431"/>
      <c r="TO131" s="431"/>
      <c r="TP131" s="431"/>
      <c r="TQ131" s="431"/>
      <c r="TR131" s="431"/>
      <c r="TS131" s="431"/>
      <c r="TT131" s="431"/>
      <c r="TU131" s="431"/>
      <c r="TV131" s="431"/>
      <c r="TW131" s="431"/>
      <c r="TX131" s="431"/>
      <c r="TY131" s="431"/>
      <c r="TZ131" s="431"/>
      <c r="UA131" s="431"/>
      <c r="UB131" s="431"/>
      <c r="UC131" s="431"/>
      <c r="UD131" s="431"/>
      <c r="UE131" s="431"/>
      <c r="UF131" s="431"/>
      <c r="UG131" s="431"/>
      <c r="UH131" s="431"/>
      <c r="UI131" s="431"/>
      <c r="UJ131" s="431"/>
      <c r="UK131" s="431"/>
      <c r="UL131" s="431"/>
      <c r="UM131" s="431"/>
      <c r="UN131" s="431"/>
      <c r="UO131" s="431"/>
      <c r="UP131" s="431"/>
      <c r="UQ131" s="431"/>
      <c r="UR131" s="431"/>
      <c r="US131" s="431"/>
      <c r="UT131" s="431"/>
      <c r="UU131" s="431"/>
      <c r="UV131" s="431"/>
      <c r="UW131" s="431"/>
      <c r="UX131" s="431"/>
      <c r="UY131" s="431"/>
      <c r="UZ131" s="431"/>
      <c r="VA131" s="431"/>
      <c r="VB131" s="431"/>
      <c r="VC131" s="431"/>
      <c r="VD131" s="431"/>
      <c r="VE131" s="431"/>
      <c r="VF131" s="431"/>
      <c r="VG131" s="431"/>
      <c r="VH131" s="431"/>
      <c r="VI131" s="431"/>
      <c r="VJ131" s="431"/>
      <c r="VK131" s="431"/>
      <c r="VL131" s="431"/>
      <c r="VM131" s="431"/>
      <c r="VN131" s="431"/>
      <c r="VO131" s="431"/>
      <c r="VP131" s="431"/>
      <c r="VQ131" s="431"/>
      <c r="VR131" s="431"/>
      <c r="VS131" s="431"/>
      <c r="VT131" s="431"/>
      <c r="VU131" s="431"/>
      <c r="VV131" s="431"/>
      <c r="VW131" s="431"/>
      <c r="VX131" s="431"/>
      <c r="VY131" s="431"/>
      <c r="VZ131" s="431"/>
      <c r="WA131" s="431"/>
      <c r="WB131" s="431"/>
      <c r="WC131" s="431"/>
      <c r="WD131" s="431"/>
      <c r="WE131" s="431"/>
      <c r="WF131" s="431"/>
      <c r="WG131" s="431"/>
      <c r="WH131" s="431"/>
      <c r="WI131" s="431"/>
      <c r="WJ131" s="431"/>
      <c r="WK131" s="431"/>
      <c r="WL131" s="431"/>
      <c r="WM131" s="431"/>
      <c r="WN131" s="431"/>
      <c r="WO131" s="431"/>
      <c r="WP131" s="431"/>
      <c r="WQ131" s="431"/>
      <c r="WR131" s="431"/>
      <c r="WS131" s="431"/>
      <c r="WT131" s="431"/>
      <c r="WU131" s="431"/>
      <c r="WV131" s="431"/>
      <c r="WW131" s="431"/>
      <c r="WX131" s="431"/>
      <c r="WY131" s="431"/>
      <c r="WZ131" s="431"/>
      <c r="XA131" s="431"/>
      <c r="XB131" s="431"/>
      <c r="XC131" s="431"/>
      <c r="XD131" s="431"/>
      <c r="XE131" s="431"/>
      <c r="XF131" s="431"/>
      <c r="XG131" s="431"/>
      <c r="XH131" s="431"/>
      <c r="XI131" s="431"/>
      <c r="XJ131" s="431"/>
      <c r="XK131" s="431"/>
      <c r="XL131" s="431"/>
      <c r="XM131" s="431"/>
      <c r="XN131" s="431"/>
      <c r="XO131" s="431"/>
      <c r="XP131" s="431"/>
      <c r="XQ131" s="431"/>
      <c r="XR131" s="431"/>
      <c r="XS131" s="431"/>
      <c r="XT131" s="431"/>
      <c r="XU131" s="431"/>
      <c r="XV131" s="431"/>
      <c r="XW131" s="431"/>
      <c r="XX131" s="431"/>
      <c r="XY131" s="431"/>
      <c r="XZ131" s="431"/>
      <c r="YA131" s="431"/>
      <c r="YB131" s="431"/>
      <c r="YC131" s="431"/>
      <c r="YD131" s="431"/>
      <c r="YE131" s="431"/>
      <c r="YF131" s="431"/>
      <c r="YG131" s="431"/>
      <c r="YH131" s="431"/>
      <c r="YI131" s="431"/>
      <c r="YJ131" s="431"/>
      <c r="YK131" s="431"/>
      <c r="YL131" s="431"/>
      <c r="YM131" s="431"/>
      <c r="YN131" s="431"/>
      <c r="YO131" s="431"/>
      <c r="YP131" s="431"/>
      <c r="YQ131" s="431"/>
      <c r="YR131" s="431"/>
      <c r="YS131" s="431"/>
      <c r="YT131" s="431"/>
      <c r="YU131" s="431"/>
      <c r="YV131" s="431"/>
      <c r="YW131" s="431"/>
      <c r="YX131" s="431"/>
      <c r="YY131" s="431"/>
      <c r="YZ131" s="431"/>
      <c r="ZA131" s="431"/>
      <c r="ZB131" s="431"/>
      <c r="ZC131" s="431"/>
      <c r="ZD131" s="431"/>
      <c r="ZE131" s="431"/>
      <c r="ZF131" s="431"/>
      <c r="ZG131" s="431"/>
      <c r="ZH131" s="431"/>
      <c r="ZI131" s="431"/>
      <c r="ZJ131" s="431"/>
      <c r="ZK131" s="431"/>
      <c r="ZL131" s="431"/>
      <c r="ZM131" s="431"/>
      <c r="ZN131" s="431"/>
      <c r="ZO131" s="431"/>
      <c r="ZP131" s="431"/>
      <c r="ZQ131" s="431"/>
      <c r="ZR131" s="431"/>
      <c r="ZS131" s="431"/>
      <c r="ZT131" s="431"/>
      <c r="ZU131" s="431"/>
      <c r="ZV131" s="431"/>
      <c r="ZW131" s="431"/>
      <c r="ZX131" s="431"/>
      <c r="ZY131" s="431"/>
      <c r="ZZ131" s="431"/>
      <c r="AAA131" s="431"/>
      <c r="AAB131" s="431"/>
      <c r="AAC131" s="431"/>
      <c r="AAD131" s="431"/>
      <c r="AAE131" s="431"/>
      <c r="AAF131" s="431"/>
      <c r="AAG131" s="431"/>
      <c r="AAH131" s="431"/>
      <c r="AAI131" s="431"/>
      <c r="AAJ131" s="431"/>
      <c r="AAK131" s="431"/>
      <c r="AAL131" s="431"/>
      <c r="AAM131" s="431"/>
      <c r="AAN131" s="431"/>
      <c r="AAO131" s="431"/>
      <c r="AAP131" s="431"/>
      <c r="AAQ131" s="431"/>
      <c r="AAR131" s="431"/>
      <c r="AAS131" s="431"/>
      <c r="AAT131" s="431"/>
      <c r="AAU131" s="431"/>
      <c r="AAV131" s="431"/>
      <c r="AAW131" s="431"/>
      <c r="AAX131" s="431"/>
      <c r="AAY131" s="431"/>
      <c r="AAZ131" s="431"/>
      <c r="ABA131" s="431"/>
      <c r="ABB131" s="431"/>
      <c r="ABC131" s="431"/>
      <c r="ABD131" s="431"/>
      <c r="ABE131" s="431"/>
      <c r="ABF131" s="431"/>
      <c r="ABG131" s="431"/>
      <c r="ABH131" s="431"/>
      <c r="ABI131" s="431"/>
      <c r="ABJ131" s="431"/>
      <c r="ABK131" s="431"/>
      <c r="ABL131" s="431"/>
      <c r="ABM131" s="431"/>
      <c r="ABN131" s="431"/>
      <c r="ABO131" s="431"/>
      <c r="ABP131" s="431"/>
      <c r="ABQ131" s="431"/>
      <c r="ABR131" s="431"/>
      <c r="ABS131" s="431"/>
      <c r="ABT131" s="431"/>
      <c r="ABU131" s="431"/>
      <c r="ABV131" s="431"/>
      <c r="ABW131" s="431"/>
      <c r="ABX131" s="431"/>
      <c r="ABY131" s="431"/>
      <c r="ABZ131" s="431"/>
      <c r="ACA131" s="431"/>
      <c r="ACB131" s="431"/>
      <c r="ACC131" s="431"/>
      <c r="ACD131" s="431"/>
      <c r="ACE131" s="431"/>
      <c r="ACF131" s="431"/>
      <c r="ACG131" s="431"/>
      <c r="ACH131" s="431"/>
      <c r="ACI131" s="431"/>
      <c r="ACJ131" s="431"/>
      <c r="ACK131" s="431"/>
      <c r="ACL131" s="431"/>
      <c r="ACM131" s="431"/>
      <c r="ACN131" s="431"/>
      <c r="ACO131" s="431"/>
      <c r="ACP131" s="431"/>
      <c r="ACQ131" s="431"/>
      <c r="ACR131" s="431"/>
      <c r="ACS131" s="431"/>
      <c r="ACT131" s="431"/>
      <c r="ACU131" s="431"/>
      <c r="ACV131" s="431"/>
      <c r="ACW131" s="431"/>
      <c r="ACX131" s="431"/>
      <c r="ACY131" s="431"/>
      <c r="ACZ131" s="431"/>
      <c r="ADA131" s="431"/>
      <c r="ADB131" s="431"/>
      <c r="ADC131" s="431"/>
      <c r="ADD131" s="431"/>
      <c r="ADE131" s="431"/>
      <c r="ADF131" s="431"/>
      <c r="ADG131" s="431"/>
      <c r="ADH131" s="431"/>
      <c r="ADI131" s="431"/>
      <c r="ADJ131" s="431"/>
      <c r="ADK131" s="431"/>
      <c r="ADL131" s="431"/>
      <c r="ADM131" s="431"/>
      <c r="ADN131" s="431"/>
      <c r="ADO131" s="431"/>
      <c r="ADP131" s="431"/>
      <c r="ADQ131" s="431"/>
      <c r="ADR131" s="431"/>
      <c r="ADS131" s="431"/>
      <c r="ADT131" s="431"/>
      <c r="ADU131" s="431"/>
      <c r="ADV131" s="431"/>
      <c r="ADW131" s="431"/>
      <c r="ADX131" s="431"/>
      <c r="ADY131" s="431"/>
      <c r="ADZ131" s="431"/>
      <c r="AEA131" s="431"/>
      <c r="AEB131" s="431"/>
      <c r="AEC131" s="431"/>
      <c r="AED131" s="431"/>
      <c r="AEE131" s="431"/>
      <c r="AEF131" s="431"/>
      <c r="AEG131" s="431"/>
      <c r="AEH131" s="431"/>
      <c r="AEI131" s="431"/>
      <c r="AEJ131" s="431"/>
      <c r="AEK131" s="431"/>
      <c r="AEL131" s="431"/>
      <c r="AEM131" s="431"/>
      <c r="AEN131" s="431"/>
      <c r="AEO131" s="431"/>
      <c r="AEP131" s="431"/>
      <c r="AEQ131" s="431"/>
      <c r="AER131" s="431"/>
      <c r="AES131" s="431"/>
      <c r="AET131" s="431"/>
      <c r="AEU131" s="431"/>
      <c r="AEV131" s="431"/>
      <c r="AEW131" s="431"/>
      <c r="AEX131" s="431"/>
      <c r="AEY131" s="431"/>
      <c r="AEZ131" s="431"/>
      <c r="AFA131" s="431"/>
      <c r="AFB131" s="431"/>
      <c r="AFC131" s="431"/>
      <c r="AFD131" s="431"/>
      <c r="AFE131" s="431"/>
      <c r="AFF131" s="431"/>
      <c r="AFG131" s="431"/>
      <c r="AFH131" s="431"/>
      <c r="AFI131" s="431"/>
      <c r="AFJ131" s="431"/>
      <c r="AFK131" s="431"/>
      <c r="AFL131" s="431"/>
      <c r="AFM131" s="431"/>
      <c r="AFN131" s="431"/>
      <c r="AFO131" s="431"/>
      <c r="AFP131" s="431"/>
      <c r="AFQ131" s="431"/>
      <c r="AFR131" s="431"/>
      <c r="AFS131" s="431"/>
      <c r="AFT131" s="431"/>
      <c r="AFU131" s="431"/>
      <c r="AFV131" s="431"/>
      <c r="AFW131" s="431"/>
      <c r="AFX131" s="431"/>
      <c r="AFY131" s="431"/>
      <c r="AFZ131" s="431"/>
      <c r="AGA131" s="431"/>
      <c r="AGB131" s="431"/>
      <c r="AGC131" s="431"/>
      <c r="AGD131" s="431"/>
      <c r="AGE131" s="431"/>
      <c r="AGF131" s="431"/>
      <c r="AGG131" s="431"/>
      <c r="AGH131" s="431"/>
      <c r="AGI131" s="431"/>
      <c r="AGJ131" s="431"/>
      <c r="AGK131" s="431"/>
      <c r="AGL131" s="431"/>
      <c r="AGM131" s="431"/>
      <c r="AGN131" s="431"/>
      <c r="AGO131" s="431"/>
      <c r="AGP131" s="431"/>
      <c r="AGQ131" s="431"/>
      <c r="AGR131" s="431"/>
      <c r="AGS131" s="431"/>
      <c r="AGT131" s="431"/>
      <c r="AGU131" s="431"/>
      <c r="AGV131" s="431"/>
      <c r="AGW131" s="431"/>
      <c r="AGX131" s="431"/>
      <c r="AGY131" s="431"/>
      <c r="AGZ131" s="431"/>
      <c r="AHA131" s="431"/>
      <c r="AHB131" s="431"/>
      <c r="AHC131" s="431"/>
      <c r="AHD131" s="431"/>
      <c r="AHE131" s="431"/>
      <c r="AHF131" s="431"/>
      <c r="AHG131" s="431"/>
      <c r="AHH131" s="431"/>
      <c r="AHI131" s="431"/>
      <c r="AHJ131" s="431"/>
      <c r="AHK131" s="431"/>
      <c r="AHL131" s="431"/>
      <c r="AHM131" s="431"/>
      <c r="AHN131" s="431"/>
      <c r="AHO131" s="431"/>
      <c r="AHP131" s="431"/>
      <c r="AHQ131" s="431"/>
      <c r="AHR131" s="431"/>
      <c r="AHS131" s="431"/>
      <c r="AHT131" s="431"/>
      <c r="AHU131" s="431"/>
      <c r="AHV131" s="431"/>
      <c r="AHW131" s="431"/>
      <c r="AHX131" s="431"/>
      <c r="AHY131" s="431"/>
      <c r="AHZ131" s="431"/>
      <c r="AIA131" s="431"/>
      <c r="AIB131" s="431"/>
      <c r="AIC131" s="431"/>
      <c r="AID131" s="431"/>
      <c r="AIE131" s="431"/>
      <c r="AIF131" s="431"/>
      <c r="AIG131" s="431"/>
      <c r="AIH131" s="431"/>
      <c r="AII131" s="431"/>
      <c r="AIJ131" s="431"/>
      <c r="AIK131" s="431"/>
      <c r="AIL131" s="431"/>
      <c r="AIM131" s="431"/>
      <c r="AIN131" s="431"/>
      <c r="AIO131" s="431"/>
      <c r="AIP131" s="431"/>
      <c r="AIQ131" s="431"/>
      <c r="AIR131" s="431"/>
      <c r="AIS131" s="431"/>
      <c r="AIT131" s="431"/>
      <c r="AIU131" s="431"/>
      <c r="AIV131" s="431"/>
      <c r="AIW131" s="431"/>
      <c r="AIX131" s="431"/>
      <c r="AIY131" s="431"/>
      <c r="AIZ131" s="431"/>
      <c r="AJA131" s="431"/>
      <c r="AJB131" s="431"/>
      <c r="AJC131" s="431"/>
      <c r="AJD131" s="431"/>
      <c r="AJE131" s="431"/>
      <c r="AJF131" s="431"/>
      <c r="AJG131" s="431"/>
      <c r="AJH131" s="431"/>
      <c r="AJI131" s="431"/>
      <c r="AJJ131" s="431"/>
      <c r="AJK131" s="431"/>
      <c r="AJL131" s="431"/>
      <c r="AJM131" s="431"/>
      <c r="AJN131" s="431"/>
      <c r="AJO131" s="431"/>
      <c r="AJP131" s="431"/>
      <c r="AJQ131" s="431"/>
      <c r="AJR131" s="431"/>
      <c r="AJS131" s="431"/>
      <c r="AJT131" s="431"/>
      <c r="AJU131" s="431"/>
      <c r="AJV131" s="431"/>
      <c r="AJW131" s="431"/>
      <c r="AJX131" s="431"/>
      <c r="AJY131" s="431"/>
      <c r="AJZ131" s="431"/>
      <c r="AKA131" s="431"/>
      <c r="AKB131" s="431"/>
      <c r="AKC131" s="431"/>
      <c r="AKD131" s="431"/>
      <c r="AKE131" s="431"/>
      <c r="AKF131" s="431"/>
      <c r="AKG131" s="431"/>
      <c r="AKH131" s="431"/>
      <c r="AKI131" s="431"/>
      <c r="AKJ131" s="431"/>
      <c r="AKK131" s="431"/>
      <c r="AKL131" s="431"/>
      <c r="AKM131" s="431"/>
      <c r="AKN131" s="431"/>
      <c r="AKO131" s="431"/>
      <c r="AKP131" s="431"/>
      <c r="AKQ131" s="431"/>
      <c r="AKR131" s="431"/>
      <c r="AKS131" s="431"/>
      <c r="AKT131" s="431"/>
      <c r="AKU131" s="431"/>
      <c r="AKV131" s="431"/>
      <c r="AKW131" s="431"/>
      <c r="AKX131" s="431"/>
      <c r="AKY131" s="431"/>
      <c r="AKZ131" s="431"/>
      <c r="ALA131" s="431"/>
      <c r="ALB131" s="431"/>
      <c r="ALC131" s="431"/>
      <c r="ALD131" s="431"/>
      <c r="ALE131" s="431"/>
      <c r="ALF131" s="431"/>
      <c r="ALG131" s="431"/>
      <c r="ALH131" s="431"/>
      <c r="ALI131" s="431"/>
      <c r="ALJ131" s="431"/>
      <c r="ALK131" s="431"/>
      <c r="ALL131" s="431"/>
      <c r="ALM131" s="431"/>
      <c r="ALN131" s="431"/>
      <c r="ALO131" s="431"/>
      <c r="ALP131" s="431"/>
      <c r="ALQ131" s="431"/>
      <c r="ALR131" s="431"/>
      <c r="ALS131" s="431"/>
      <c r="ALT131" s="431"/>
      <c r="ALU131" s="431"/>
      <c r="ALV131" s="431"/>
      <c r="ALW131" s="431"/>
      <c r="ALX131" s="431"/>
      <c r="ALY131" s="431"/>
      <c r="ALZ131" s="431"/>
      <c r="AMA131" s="431"/>
      <c r="AMB131" s="431"/>
      <c r="AMC131" s="431"/>
      <c r="AMD131" s="431"/>
      <c r="AME131" s="431"/>
      <c r="AMF131" s="431"/>
      <c r="AMG131" s="431"/>
      <c r="AMH131" s="431"/>
      <c r="AMI131" s="431"/>
      <c r="AMJ131" s="431"/>
      <c r="AMK131" s="431"/>
      <c r="AML131" s="431"/>
      <c r="AMM131" s="431"/>
      <c r="AMN131" s="431"/>
      <c r="AMO131" s="431"/>
      <c r="AMP131" s="431"/>
      <c r="AMQ131" s="431"/>
      <c r="AMR131" s="431"/>
      <c r="AMS131" s="431"/>
      <c r="AMT131" s="431"/>
      <c r="AMU131" s="431"/>
      <c r="AMV131" s="431"/>
      <c r="AMW131" s="431"/>
      <c r="AMX131" s="431"/>
      <c r="AMY131" s="431"/>
      <c r="AMZ131" s="431"/>
      <c r="ANA131" s="431"/>
      <c r="ANB131" s="431"/>
      <c r="ANC131" s="431"/>
      <c r="AND131" s="431"/>
      <c r="ANE131" s="431"/>
      <c r="ANF131" s="431"/>
      <c r="ANG131" s="431"/>
      <c r="ANH131" s="431"/>
      <c r="ANI131" s="431"/>
      <c r="ANJ131" s="431"/>
      <c r="ANK131" s="431"/>
      <c r="ANL131" s="431"/>
      <c r="ANM131" s="431"/>
      <c r="ANN131" s="431"/>
      <c r="ANO131" s="431"/>
      <c r="ANP131" s="431"/>
      <c r="ANQ131" s="431"/>
      <c r="ANR131" s="431"/>
      <c r="ANS131" s="431"/>
      <c r="ANT131" s="431"/>
      <c r="ANU131" s="431"/>
      <c r="ANV131" s="431"/>
      <c r="ANW131" s="431"/>
      <c r="ANX131" s="431"/>
      <c r="ANY131" s="431"/>
      <c r="ANZ131" s="431"/>
      <c r="AOA131" s="431"/>
      <c r="AOB131" s="431"/>
      <c r="AOC131" s="431"/>
      <c r="AOD131" s="431"/>
      <c r="AOE131" s="431"/>
      <c r="AOF131" s="431"/>
      <c r="AOG131" s="431"/>
      <c r="AOH131" s="431"/>
      <c r="AOI131" s="431"/>
      <c r="AOJ131" s="431"/>
      <c r="AOK131" s="431"/>
      <c r="AOL131" s="431"/>
      <c r="AOM131" s="431"/>
      <c r="AON131" s="431"/>
      <c r="AOO131" s="431"/>
      <c r="AOP131" s="431"/>
      <c r="AOQ131" s="431"/>
      <c r="AOR131" s="431"/>
      <c r="AOS131" s="431"/>
      <c r="AOT131" s="431"/>
      <c r="AOU131" s="431"/>
      <c r="AOV131" s="431"/>
      <c r="AOW131" s="431"/>
      <c r="AOX131" s="431"/>
      <c r="AOY131" s="431"/>
      <c r="AOZ131" s="431"/>
      <c r="APA131" s="431"/>
      <c r="APB131" s="431"/>
      <c r="APC131" s="431"/>
      <c r="APD131" s="431"/>
      <c r="APE131" s="431"/>
      <c r="APF131" s="431"/>
      <c r="APG131" s="431"/>
      <c r="APH131" s="431"/>
      <c r="API131" s="431"/>
      <c r="APJ131" s="431"/>
      <c r="APK131" s="431"/>
      <c r="APL131" s="431"/>
      <c r="APM131" s="431"/>
      <c r="APN131" s="431"/>
      <c r="APO131" s="431"/>
      <c r="APP131" s="431"/>
      <c r="APQ131" s="431"/>
      <c r="APR131" s="431"/>
      <c r="APS131" s="431"/>
      <c r="APT131" s="431"/>
      <c r="APU131" s="431"/>
      <c r="APV131" s="431"/>
      <c r="APW131" s="431"/>
      <c r="APX131" s="431"/>
      <c r="APY131" s="431"/>
      <c r="APZ131" s="431"/>
      <c r="AQA131" s="431"/>
      <c r="AQB131" s="431"/>
      <c r="AQC131" s="431"/>
      <c r="AQD131" s="431"/>
      <c r="AQE131" s="431"/>
      <c r="AQF131" s="431"/>
      <c r="AQG131" s="431"/>
      <c r="AQH131" s="431"/>
      <c r="AQI131" s="431"/>
      <c r="AQJ131" s="431"/>
      <c r="AQK131" s="431"/>
      <c r="AQL131" s="431"/>
      <c r="AQM131" s="431"/>
      <c r="AQN131" s="431"/>
      <c r="AQO131" s="431"/>
      <c r="AQP131" s="431"/>
      <c r="AQQ131" s="431"/>
      <c r="AQR131" s="431"/>
      <c r="AQS131" s="431"/>
      <c r="AQT131" s="431"/>
      <c r="AQU131" s="431"/>
      <c r="AQV131" s="431"/>
      <c r="AQW131" s="431"/>
      <c r="AQX131" s="431"/>
      <c r="AQY131" s="431"/>
      <c r="AQZ131" s="431"/>
      <c r="ARA131" s="431"/>
      <c r="ARB131" s="431"/>
      <c r="ARC131" s="431"/>
      <c r="ARD131" s="431"/>
      <c r="ARE131" s="431"/>
      <c r="ARF131" s="431"/>
      <c r="ARG131" s="431"/>
      <c r="ARH131" s="431"/>
      <c r="ARI131" s="431"/>
      <c r="ARJ131" s="431"/>
      <c r="ARK131" s="431"/>
      <c r="ARL131" s="431"/>
      <c r="ARM131" s="431"/>
      <c r="ARN131" s="431"/>
      <c r="ARO131" s="431"/>
      <c r="ARP131" s="431"/>
      <c r="ARQ131" s="431"/>
      <c r="ARR131" s="431"/>
      <c r="ARS131" s="431"/>
      <c r="ART131" s="431"/>
      <c r="ARU131" s="431"/>
      <c r="ARV131" s="431"/>
      <c r="ARW131" s="431"/>
      <c r="ARX131" s="431"/>
      <c r="ARY131" s="431"/>
      <c r="ARZ131" s="431"/>
      <c r="ASA131" s="431"/>
      <c r="ASB131" s="431"/>
      <c r="ASC131" s="431"/>
      <c r="ASD131" s="431"/>
      <c r="ASE131" s="431"/>
      <c r="ASF131" s="431"/>
      <c r="ASG131" s="431"/>
      <c r="ASH131" s="431"/>
      <c r="ASI131" s="431"/>
      <c r="ASJ131" s="431"/>
      <c r="ASK131" s="431"/>
      <c r="ASL131" s="431"/>
      <c r="ASM131" s="431"/>
      <c r="ASN131" s="431"/>
      <c r="ASO131" s="431"/>
      <c r="ASP131" s="431"/>
      <c r="ASQ131" s="431"/>
      <c r="ASR131" s="431"/>
      <c r="ASS131" s="431"/>
      <c r="AST131" s="431"/>
      <c r="ASU131" s="431"/>
      <c r="ASV131" s="431"/>
      <c r="ASW131" s="431"/>
      <c r="ASX131" s="431"/>
      <c r="ASY131" s="431"/>
      <c r="ASZ131" s="431"/>
      <c r="ATA131" s="431"/>
      <c r="ATB131" s="431"/>
      <c r="ATC131" s="431"/>
      <c r="ATD131" s="431"/>
      <c r="ATE131" s="431"/>
      <c r="ATF131" s="431"/>
      <c r="ATG131" s="431"/>
      <c r="ATH131" s="431"/>
      <c r="ATI131" s="431"/>
      <c r="ATJ131" s="431"/>
      <c r="ATK131" s="431"/>
      <c r="ATL131" s="431"/>
      <c r="ATM131" s="431"/>
      <c r="ATN131" s="431"/>
      <c r="ATO131" s="431"/>
      <c r="ATP131" s="431"/>
      <c r="ATQ131" s="431"/>
      <c r="ATR131" s="431"/>
      <c r="ATS131" s="431"/>
      <c r="ATT131" s="431"/>
      <c r="ATU131" s="431"/>
      <c r="ATV131" s="431"/>
      <c r="ATW131" s="431"/>
      <c r="ATX131" s="431"/>
      <c r="ATY131" s="431"/>
      <c r="ATZ131" s="431"/>
      <c r="AUA131" s="431"/>
      <c r="AUB131" s="431"/>
      <c r="AUC131" s="431"/>
      <c r="AUD131" s="431"/>
      <c r="AUE131" s="431"/>
      <c r="AUF131" s="431"/>
      <c r="AUG131" s="431"/>
      <c r="AUH131" s="431"/>
      <c r="AUI131" s="431"/>
      <c r="AUJ131" s="431"/>
      <c r="AUK131" s="431"/>
      <c r="AUL131" s="431"/>
      <c r="AUM131" s="431"/>
      <c r="AUN131" s="431"/>
      <c r="AUO131" s="431"/>
      <c r="AUP131" s="431"/>
      <c r="AUQ131" s="431"/>
      <c r="AUR131" s="431"/>
      <c r="AUS131" s="431"/>
      <c r="AUT131" s="431"/>
      <c r="AUU131" s="431"/>
      <c r="AUV131" s="431"/>
      <c r="AUW131" s="431"/>
      <c r="AUX131" s="431"/>
      <c r="AUY131" s="431"/>
      <c r="AUZ131" s="431"/>
      <c r="AVA131" s="431"/>
      <c r="AVB131" s="431"/>
      <c r="AVC131" s="431"/>
      <c r="AVD131" s="431"/>
      <c r="AVE131" s="431"/>
      <c r="AVF131" s="431"/>
      <c r="AVG131" s="431"/>
      <c r="AVH131" s="431"/>
      <c r="AVI131" s="431"/>
      <c r="AVJ131" s="431"/>
      <c r="AVK131" s="431"/>
      <c r="AVL131" s="431"/>
      <c r="AVM131" s="431"/>
      <c r="AVN131" s="431"/>
      <c r="AVO131" s="431"/>
      <c r="AVP131" s="431"/>
      <c r="AVQ131" s="431"/>
      <c r="AVR131" s="431"/>
      <c r="AVS131" s="431"/>
      <c r="AVT131" s="431"/>
      <c r="AVU131" s="431"/>
      <c r="AVV131" s="431"/>
      <c r="AVW131" s="431"/>
      <c r="AVX131" s="431"/>
      <c r="AVY131" s="431"/>
      <c r="AVZ131" s="431"/>
      <c r="AWA131" s="431"/>
      <c r="AWB131" s="431"/>
      <c r="AWC131" s="431"/>
      <c r="AWD131" s="431"/>
      <c r="AWE131" s="431"/>
      <c r="AWF131" s="431"/>
      <c r="AWG131" s="431"/>
      <c r="AWH131" s="431"/>
      <c r="AWI131" s="431"/>
      <c r="AWJ131" s="431"/>
      <c r="AWK131" s="431"/>
      <c r="AWL131" s="431"/>
      <c r="AWM131" s="431"/>
      <c r="AWN131" s="431"/>
      <c r="AWO131" s="431"/>
      <c r="AWP131" s="431"/>
      <c r="AWQ131" s="431"/>
      <c r="AWR131" s="431"/>
      <c r="AWS131" s="431"/>
      <c r="AWT131" s="431"/>
      <c r="AWU131" s="431"/>
      <c r="AWV131" s="431"/>
      <c r="AWW131" s="431"/>
      <c r="AWX131" s="431"/>
      <c r="AWY131" s="431"/>
      <c r="AWZ131" s="431"/>
      <c r="AXA131" s="431"/>
      <c r="AXB131" s="431"/>
      <c r="AXC131" s="431"/>
      <c r="AXD131" s="431"/>
      <c r="AXE131" s="431"/>
      <c r="AXF131" s="431"/>
      <c r="AXG131" s="431"/>
      <c r="AXH131" s="431"/>
      <c r="AXI131" s="431"/>
      <c r="AXJ131" s="431"/>
      <c r="AXK131" s="431"/>
      <c r="AXL131" s="431"/>
      <c r="AXM131" s="431"/>
      <c r="AXN131" s="431"/>
      <c r="AXO131" s="431"/>
      <c r="AXP131" s="431"/>
      <c r="AXQ131" s="431"/>
      <c r="AXR131" s="431"/>
      <c r="AXS131" s="431"/>
      <c r="AXT131" s="431"/>
      <c r="AXU131" s="431"/>
      <c r="AXV131" s="431"/>
      <c r="AXW131" s="431"/>
      <c r="AXX131" s="431"/>
      <c r="AXY131" s="431"/>
      <c r="AXZ131" s="431"/>
      <c r="AYA131" s="431"/>
      <c r="AYB131" s="431"/>
      <c r="AYC131" s="431"/>
      <c r="AYD131" s="431"/>
      <c r="AYE131" s="431"/>
      <c r="AYF131" s="431"/>
      <c r="AYG131" s="431"/>
      <c r="AYH131" s="431"/>
      <c r="AYI131" s="431"/>
      <c r="AYJ131" s="431"/>
      <c r="AYK131" s="431"/>
      <c r="AYL131" s="431"/>
      <c r="AYM131" s="431"/>
      <c r="AYN131" s="431"/>
      <c r="AYO131" s="431"/>
      <c r="AYP131" s="431"/>
      <c r="AYQ131" s="431"/>
      <c r="AYR131" s="431"/>
      <c r="AYS131" s="431"/>
      <c r="AYT131" s="431"/>
      <c r="AYU131" s="431"/>
      <c r="AYV131" s="431"/>
      <c r="AYW131" s="431"/>
      <c r="AYX131" s="431"/>
      <c r="AYY131" s="431"/>
      <c r="AYZ131" s="431"/>
      <c r="AZA131" s="431"/>
      <c r="AZB131" s="431"/>
      <c r="AZC131" s="431"/>
      <c r="AZD131" s="431"/>
      <c r="AZE131" s="431"/>
      <c r="AZF131" s="431"/>
      <c r="AZG131" s="431"/>
      <c r="AZH131" s="431"/>
      <c r="AZI131" s="431"/>
      <c r="AZJ131" s="431"/>
      <c r="AZK131" s="431"/>
      <c r="AZL131" s="431"/>
      <c r="AZM131" s="431"/>
      <c r="AZN131" s="431"/>
      <c r="AZO131" s="431"/>
      <c r="AZP131" s="431"/>
      <c r="AZQ131" s="431"/>
      <c r="AZR131" s="431"/>
      <c r="AZS131" s="431"/>
      <c r="AZT131" s="431"/>
      <c r="AZU131" s="431"/>
      <c r="AZV131" s="431"/>
      <c r="AZW131" s="431"/>
      <c r="AZX131" s="431"/>
      <c r="AZY131" s="431"/>
      <c r="AZZ131" s="431"/>
      <c r="BAA131" s="431"/>
      <c r="BAB131" s="431"/>
      <c r="BAC131" s="431"/>
      <c r="BAD131" s="431"/>
      <c r="BAE131" s="431"/>
      <c r="BAF131" s="431"/>
      <c r="BAG131" s="431"/>
      <c r="BAH131" s="431"/>
      <c r="BAI131" s="431"/>
      <c r="BAJ131" s="431"/>
      <c r="BAK131" s="431"/>
      <c r="BAL131" s="431"/>
      <c r="BAM131" s="431"/>
      <c r="BAN131" s="431"/>
      <c r="BAO131" s="431"/>
      <c r="BAP131" s="431"/>
      <c r="BAQ131" s="431"/>
      <c r="BAR131" s="431"/>
      <c r="BAS131" s="431"/>
      <c r="BAT131" s="431"/>
      <c r="BAU131" s="431"/>
      <c r="BAV131" s="431"/>
      <c r="BAW131" s="431"/>
      <c r="BAX131" s="431"/>
      <c r="BAY131" s="431"/>
      <c r="BAZ131" s="431"/>
      <c r="BBA131" s="431"/>
      <c r="BBB131" s="431"/>
      <c r="BBC131" s="431"/>
      <c r="BBD131" s="431"/>
      <c r="BBE131" s="431"/>
      <c r="BBF131" s="431"/>
      <c r="BBG131" s="431"/>
      <c r="BBH131" s="431"/>
      <c r="BBI131" s="431"/>
      <c r="BBJ131" s="431"/>
      <c r="BBK131" s="431"/>
      <c r="BBL131" s="431"/>
      <c r="BBM131" s="431"/>
      <c r="BBN131" s="431"/>
      <c r="BBO131" s="431"/>
      <c r="BBP131" s="431"/>
      <c r="BBQ131" s="431"/>
      <c r="BBR131" s="431"/>
      <c r="BBS131" s="431"/>
      <c r="BBT131" s="431"/>
      <c r="BBU131" s="431"/>
      <c r="BBV131" s="431"/>
      <c r="BBW131" s="431"/>
      <c r="BBX131" s="431"/>
      <c r="BBY131" s="431"/>
      <c r="BBZ131" s="431"/>
      <c r="BCA131" s="431"/>
      <c r="BCB131" s="431"/>
      <c r="BCC131" s="431"/>
      <c r="BCD131" s="431"/>
      <c r="BCE131" s="431"/>
      <c r="BCF131" s="431"/>
      <c r="BCG131" s="431"/>
      <c r="BCH131" s="431"/>
      <c r="BCI131" s="431"/>
      <c r="BCJ131" s="431"/>
      <c r="BCK131" s="431"/>
      <c r="BCL131" s="431"/>
      <c r="BCM131" s="431"/>
      <c r="BCN131" s="431"/>
      <c r="BCO131" s="431"/>
      <c r="BCP131" s="431"/>
      <c r="BCQ131" s="431"/>
      <c r="BCR131" s="431"/>
      <c r="BCS131" s="431"/>
      <c r="BCT131" s="431"/>
      <c r="BCU131" s="431"/>
      <c r="BCV131" s="431"/>
      <c r="BCW131" s="431"/>
      <c r="BCX131" s="431"/>
      <c r="BCY131" s="431"/>
      <c r="BCZ131" s="431"/>
      <c r="BDA131" s="431"/>
      <c r="BDB131" s="431"/>
      <c r="BDC131" s="431"/>
      <c r="BDD131" s="431"/>
      <c r="BDE131" s="431"/>
      <c r="BDF131" s="431"/>
      <c r="BDG131" s="431"/>
      <c r="BDH131" s="431"/>
      <c r="BDI131" s="431"/>
      <c r="BDJ131" s="431"/>
      <c r="BDK131" s="431"/>
      <c r="BDL131" s="431"/>
      <c r="BDM131" s="431"/>
      <c r="BDN131" s="431"/>
      <c r="BDO131" s="431"/>
      <c r="BDP131" s="431"/>
      <c r="BDQ131" s="431"/>
      <c r="BDR131" s="431"/>
      <c r="BDS131" s="431"/>
      <c r="BDT131" s="431"/>
      <c r="BDU131" s="431"/>
      <c r="BDV131" s="431"/>
      <c r="BDW131" s="431"/>
      <c r="BDX131" s="431"/>
      <c r="BDY131" s="431"/>
      <c r="BDZ131" s="431"/>
      <c r="BEA131" s="431"/>
      <c r="BEB131" s="431"/>
      <c r="BEC131" s="431"/>
      <c r="BED131" s="431"/>
      <c r="BEE131" s="431"/>
      <c r="BEF131" s="431"/>
      <c r="BEG131" s="431"/>
      <c r="BEH131" s="431"/>
      <c r="BEI131" s="431"/>
      <c r="BEJ131" s="431"/>
      <c r="BEK131" s="431"/>
      <c r="BEL131" s="431"/>
      <c r="BEM131" s="431"/>
      <c r="BEN131" s="431"/>
      <c r="BEO131" s="431"/>
      <c r="BEP131" s="431"/>
      <c r="BEQ131" s="431"/>
      <c r="BER131" s="431"/>
      <c r="BES131" s="431"/>
      <c r="BET131" s="431"/>
      <c r="BEU131" s="431"/>
      <c r="BEV131" s="431"/>
      <c r="BEW131" s="431"/>
      <c r="BEX131" s="431"/>
      <c r="BEY131" s="431"/>
      <c r="BEZ131" s="431"/>
      <c r="BFA131" s="431"/>
      <c r="BFB131" s="431"/>
      <c r="BFC131" s="431"/>
      <c r="BFD131" s="431"/>
      <c r="BFE131" s="431"/>
      <c r="BFF131" s="431"/>
      <c r="BFG131" s="431"/>
      <c r="BFH131" s="431"/>
      <c r="BFI131" s="431"/>
      <c r="BFJ131" s="431"/>
      <c r="BFK131" s="431"/>
      <c r="BFL131" s="431"/>
      <c r="BFM131" s="431"/>
      <c r="BFN131" s="431"/>
      <c r="BFO131" s="431"/>
      <c r="BFP131" s="431"/>
      <c r="BFQ131" s="431"/>
      <c r="BFR131" s="431"/>
      <c r="BFS131" s="431"/>
      <c r="BFT131" s="431"/>
      <c r="BFU131" s="431"/>
      <c r="BFV131" s="431"/>
      <c r="BFW131" s="431"/>
      <c r="BFX131" s="431"/>
      <c r="BFY131" s="431"/>
      <c r="BFZ131" s="431"/>
      <c r="BGA131" s="431"/>
      <c r="BGB131" s="431"/>
      <c r="BGC131" s="431"/>
      <c r="BGD131" s="431"/>
      <c r="BGE131" s="431"/>
      <c r="BGF131" s="431"/>
      <c r="BGG131" s="431"/>
      <c r="BGH131" s="431"/>
      <c r="BGI131" s="431"/>
      <c r="BGJ131" s="431"/>
      <c r="BGK131" s="431"/>
      <c r="BGL131" s="431"/>
      <c r="BGM131" s="431"/>
      <c r="BGN131" s="431"/>
      <c r="BGO131" s="431"/>
      <c r="BGP131" s="431"/>
      <c r="BGQ131" s="431"/>
      <c r="BGR131" s="431"/>
      <c r="BGS131" s="431"/>
      <c r="BGT131" s="431"/>
      <c r="BGU131" s="431"/>
      <c r="BGV131" s="431"/>
      <c r="BGW131" s="431"/>
      <c r="BGX131" s="431"/>
      <c r="BGY131" s="431"/>
      <c r="BGZ131" s="431"/>
      <c r="BHA131" s="431"/>
      <c r="BHB131" s="431"/>
      <c r="BHC131" s="431"/>
      <c r="BHD131" s="431"/>
      <c r="BHE131" s="431"/>
      <c r="BHF131" s="431"/>
      <c r="BHG131" s="431"/>
      <c r="BHH131" s="431"/>
      <c r="BHI131" s="431"/>
      <c r="BHJ131" s="431"/>
      <c r="BHK131" s="431"/>
      <c r="BHL131" s="431"/>
      <c r="BHM131" s="431"/>
      <c r="BHN131" s="431"/>
      <c r="BHO131" s="431"/>
      <c r="BHP131" s="431"/>
      <c r="BHQ131" s="431"/>
      <c r="BHR131" s="431"/>
      <c r="BHS131" s="431"/>
      <c r="BHT131" s="431"/>
      <c r="BHU131" s="431"/>
      <c r="BHV131" s="431"/>
      <c r="BHW131" s="431"/>
      <c r="BHX131" s="431"/>
      <c r="BHY131" s="431"/>
      <c r="BHZ131" s="431"/>
      <c r="BIA131" s="431"/>
      <c r="BIB131" s="431"/>
      <c r="BIC131" s="431"/>
      <c r="BID131" s="431"/>
      <c r="BIE131" s="431"/>
      <c r="BIF131" s="431"/>
      <c r="BIG131" s="431"/>
      <c r="BIH131" s="431"/>
      <c r="BII131" s="431"/>
      <c r="BIJ131" s="431"/>
      <c r="BIK131" s="431"/>
      <c r="BIL131" s="431"/>
      <c r="BIM131" s="431"/>
      <c r="BIN131" s="431"/>
      <c r="BIO131" s="431"/>
      <c r="BIP131" s="431"/>
      <c r="BIQ131" s="431"/>
      <c r="BIR131" s="431"/>
      <c r="BIS131" s="431"/>
      <c r="BIT131" s="431"/>
      <c r="BIU131" s="431"/>
      <c r="BIV131" s="431"/>
      <c r="BIW131" s="431"/>
      <c r="BIX131" s="431"/>
      <c r="BIY131" s="431"/>
      <c r="BIZ131" s="431"/>
      <c r="BJA131" s="431"/>
      <c r="BJB131" s="431"/>
      <c r="BJC131" s="431"/>
      <c r="BJD131" s="431"/>
      <c r="BJE131" s="431"/>
      <c r="BJF131" s="431"/>
      <c r="BJG131" s="431"/>
      <c r="BJH131" s="431"/>
      <c r="BJI131" s="431"/>
      <c r="BJJ131" s="431"/>
      <c r="BJK131" s="431"/>
      <c r="BJL131" s="431"/>
      <c r="BJM131" s="431"/>
      <c r="BJN131" s="431"/>
      <c r="BJO131" s="431"/>
      <c r="BJP131" s="431"/>
      <c r="BJQ131" s="431"/>
      <c r="BJR131" s="431"/>
      <c r="BJS131" s="431"/>
      <c r="BJT131" s="431"/>
      <c r="BJU131" s="431"/>
      <c r="BJV131" s="431"/>
      <c r="BJW131" s="431"/>
      <c r="BJX131" s="431"/>
      <c r="BJY131" s="431"/>
      <c r="BJZ131" s="431"/>
      <c r="BKA131" s="431"/>
      <c r="BKB131" s="431"/>
      <c r="BKC131" s="431"/>
      <c r="BKD131" s="431"/>
      <c r="BKE131" s="431"/>
      <c r="BKF131" s="431"/>
      <c r="BKG131" s="431"/>
      <c r="BKH131" s="431"/>
      <c r="BKI131" s="431"/>
      <c r="BKJ131" s="431"/>
      <c r="BKK131" s="431"/>
      <c r="BKL131" s="431"/>
      <c r="BKM131" s="431"/>
      <c r="BKN131" s="431"/>
      <c r="BKO131" s="431"/>
      <c r="BKP131" s="431"/>
      <c r="BKQ131" s="431"/>
      <c r="BKR131" s="431"/>
      <c r="BKS131" s="431"/>
      <c r="BKT131" s="431"/>
      <c r="BKU131" s="431"/>
      <c r="BKV131" s="431"/>
      <c r="BKW131" s="431"/>
      <c r="BKX131" s="431"/>
      <c r="BKY131" s="431"/>
      <c r="BKZ131" s="431"/>
      <c r="BLA131" s="431"/>
      <c r="BLB131" s="431"/>
      <c r="BLC131" s="431"/>
      <c r="BLD131" s="431"/>
      <c r="BLE131" s="431"/>
      <c r="BLF131" s="431"/>
      <c r="BLG131" s="431"/>
      <c r="BLH131" s="431"/>
      <c r="BLI131" s="431"/>
      <c r="BLJ131" s="431"/>
      <c r="BLK131" s="431"/>
      <c r="BLL131" s="431"/>
      <c r="BLM131" s="431"/>
      <c r="BLN131" s="431"/>
      <c r="BLO131" s="431"/>
      <c r="BLP131" s="431"/>
      <c r="BLQ131" s="431"/>
      <c r="BLR131" s="431"/>
      <c r="BLS131" s="431"/>
      <c r="BLT131" s="431"/>
      <c r="BLU131" s="431"/>
      <c r="BLV131" s="431"/>
      <c r="BLW131" s="431"/>
      <c r="BLX131" s="431"/>
      <c r="BLY131" s="431"/>
      <c r="BLZ131" s="431"/>
      <c r="BMA131" s="431"/>
      <c r="BMB131" s="431"/>
      <c r="BMC131" s="431"/>
      <c r="BMD131" s="431"/>
      <c r="BME131" s="431"/>
      <c r="BMF131" s="431"/>
      <c r="BMG131" s="431"/>
      <c r="BMH131" s="431"/>
      <c r="BMI131" s="431"/>
      <c r="BMJ131" s="431"/>
      <c r="BMK131" s="431"/>
      <c r="BML131" s="431"/>
      <c r="BMM131" s="431"/>
      <c r="BMN131" s="431"/>
      <c r="BMO131" s="431"/>
      <c r="BMP131" s="431"/>
      <c r="BMQ131" s="431"/>
      <c r="BMR131" s="431"/>
      <c r="BMS131" s="431"/>
      <c r="BMT131" s="431"/>
      <c r="BMU131" s="431"/>
      <c r="BMV131" s="431"/>
      <c r="BMW131" s="431"/>
      <c r="BMX131" s="431"/>
      <c r="BMY131" s="431"/>
      <c r="BMZ131" s="431"/>
      <c r="BNA131" s="431"/>
      <c r="BNB131" s="431"/>
      <c r="BNC131" s="431"/>
      <c r="BND131" s="431"/>
      <c r="BNE131" s="431"/>
      <c r="BNF131" s="431"/>
      <c r="BNG131" s="431"/>
      <c r="BNH131" s="431"/>
      <c r="BNI131" s="431"/>
      <c r="BNJ131" s="431"/>
      <c r="BNK131" s="431"/>
      <c r="BNL131" s="431"/>
      <c r="BNM131" s="431"/>
      <c r="BNN131" s="431"/>
      <c r="BNO131" s="431"/>
      <c r="BNP131" s="431"/>
      <c r="BNQ131" s="431"/>
      <c r="BNR131" s="431"/>
      <c r="BNS131" s="431"/>
      <c r="BNT131" s="431"/>
      <c r="BNU131" s="431"/>
      <c r="BNV131" s="431"/>
      <c r="BNW131" s="431"/>
      <c r="BNX131" s="431"/>
      <c r="BNY131" s="431"/>
      <c r="BNZ131" s="431"/>
      <c r="BOA131" s="431"/>
      <c r="BOB131" s="431"/>
      <c r="BOC131" s="431"/>
      <c r="BOD131" s="431"/>
      <c r="BOE131" s="431"/>
      <c r="BOF131" s="431"/>
      <c r="BOG131" s="431"/>
      <c r="BOH131" s="431"/>
      <c r="BOI131" s="431"/>
      <c r="BOJ131" s="431"/>
      <c r="BOK131" s="431"/>
      <c r="BOL131" s="431"/>
      <c r="BOM131" s="431"/>
      <c r="BON131" s="431"/>
      <c r="BOO131" s="431"/>
      <c r="BOP131" s="431"/>
      <c r="BOQ131" s="431"/>
      <c r="BOR131" s="431"/>
      <c r="BOS131" s="431"/>
      <c r="BOT131" s="431"/>
      <c r="BOU131" s="431"/>
      <c r="BOV131" s="431"/>
      <c r="BOW131" s="431"/>
      <c r="BOX131" s="431"/>
      <c r="BOY131" s="431"/>
      <c r="BOZ131" s="431"/>
      <c r="BPA131" s="431"/>
      <c r="BPB131" s="431"/>
      <c r="BPC131" s="431"/>
      <c r="BPD131" s="431"/>
      <c r="BPE131" s="431"/>
      <c r="BPF131" s="431"/>
      <c r="BPG131" s="431"/>
      <c r="BPH131" s="431"/>
      <c r="BPI131" s="431"/>
      <c r="BPJ131" s="431"/>
      <c r="BPK131" s="431"/>
      <c r="BPL131" s="431"/>
      <c r="BPM131" s="431"/>
      <c r="BPN131" s="431"/>
      <c r="BPO131" s="431"/>
      <c r="BPP131" s="431"/>
      <c r="BPQ131" s="431"/>
      <c r="BPR131" s="431"/>
      <c r="BPS131" s="431"/>
      <c r="BPT131" s="431"/>
      <c r="BPU131" s="431"/>
      <c r="BPV131" s="431"/>
      <c r="BPW131" s="431"/>
      <c r="BPX131" s="431"/>
      <c r="BPY131" s="431"/>
      <c r="BPZ131" s="431"/>
      <c r="BQA131" s="431"/>
      <c r="BQB131" s="431"/>
      <c r="BQC131" s="431"/>
      <c r="BQD131" s="431"/>
      <c r="BQE131" s="431"/>
      <c r="BQF131" s="431"/>
      <c r="BQG131" s="431"/>
      <c r="BQH131" s="431"/>
      <c r="BQI131" s="431"/>
      <c r="BQJ131" s="431"/>
      <c r="BQK131" s="431"/>
      <c r="BQL131" s="431"/>
      <c r="BQM131" s="431"/>
      <c r="BQN131" s="431"/>
      <c r="BQO131" s="431"/>
      <c r="BQP131" s="431"/>
      <c r="BQQ131" s="431"/>
      <c r="BQR131" s="431"/>
      <c r="BQS131" s="431"/>
      <c r="BQT131" s="431"/>
      <c r="BQU131" s="431"/>
      <c r="BQV131" s="431"/>
      <c r="BQW131" s="431"/>
      <c r="BQX131" s="431"/>
      <c r="BQY131" s="431"/>
      <c r="BQZ131" s="431"/>
      <c r="BRA131" s="431"/>
      <c r="BRB131" s="431"/>
      <c r="BRC131" s="431"/>
      <c r="BRD131" s="431"/>
      <c r="BRE131" s="431"/>
      <c r="BRF131" s="431"/>
      <c r="BRG131" s="431"/>
      <c r="BRH131" s="431"/>
      <c r="BRI131" s="431"/>
      <c r="BRJ131" s="431"/>
      <c r="BRK131" s="431"/>
      <c r="BRL131" s="431"/>
      <c r="BRM131" s="431"/>
      <c r="BRN131" s="431"/>
      <c r="BRO131" s="431"/>
      <c r="BRP131" s="431"/>
      <c r="BRQ131" s="431"/>
      <c r="BRR131" s="431"/>
      <c r="BRS131" s="431"/>
      <c r="BRT131" s="431"/>
      <c r="BRU131" s="431"/>
    </row>
    <row r="132" spans="1:1841" ht="29.25" customHeight="1" x14ac:dyDescent="0.3">
      <c r="A132" s="792"/>
      <c r="B132" s="476">
        <v>17</v>
      </c>
      <c r="C132" s="476" t="s">
        <v>184</v>
      </c>
      <c r="D132" s="465">
        <f t="shared" si="52"/>
        <v>59182897.916666701</v>
      </c>
      <c r="E132" s="477">
        <v>1</v>
      </c>
      <c r="F132" s="464">
        <v>0</v>
      </c>
      <c r="G132" s="464">
        <v>0</v>
      </c>
      <c r="H132" s="464">
        <f t="shared" si="53"/>
        <v>0</v>
      </c>
      <c r="I132" s="477">
        <v>0</v>
      </c>
      <c r="J132" s="478">
        <v>0</v>
      </c>
      <c r="K132" s="464">
        <v>0</v>
      </c>
      <c r="L132" s="479"/>
      <c r="M132" s="476"/>
      <c r="N132" s="478"/>
      <c r="O132" s="476"/>
      <c r="P132" s="478"/>
      <c r="Q132" s="476"/>
      <c r="R132" s="478"/>
      <c r="S132" s="476"/>
      <c r="T132" s="478"/>
      <c r="U132" s="476"/>
      <c r="V132" s="478"/>
      <c r="W132" s="478"/>
      <c r="X132" s="480">
        <f t="shared" si="54"/>
        <v>0</v>
      </c>
      <c r="Y132" s="469">
        <f t="shared" si="55"/>
        <v>0</v>
      </c>
      <c r="Z132" s="480">
        <f t="shared" si="56"/>
        <v>0</v>
      </c>
      <c r="AA132" s="470">
        <f t="shared" si="57"/>
        <v>0</v>
      </c>
      <c r="AB132" s="521"/>
      <c r="AC132" s="486"/>
      <c r="AD132" s="527"/>
      <c r="AE132" s="527"/>
      <c r="AF132" s="527"/>
      <c r="AG132" s="527"/>
      <c r="AH132" s="431"/>
      <c r="AI132" s="431"/>
      <c r="AJ132" s="431"/>
      <c r="AK132" s="431"/>
      <c r="AL132" s="431"/>
      <c r="AM132" s="431"/>
      <c r="AN132" s="431"/>
      <c r="AO132" s="431"/>
      <c r="AP132" s="431"/>
      <c r="AQ132" s="431"/>
      <c r="AR132" s="431"/>
      <c r="AS132" s="431"/>
      <c r="AT132" s="431"/>
      <c r="AU132" s="431"/>
      <c r="AV132" s="431"/>
      <c r="AW132" s="431"/>
      <c r="AX132" s="431"/>
      <c r="AY132" s="431"/>
      <c r="AZ132" s="431"/>
      <c r="BA132" s="431"/>
      <c r="BB132" s="431"/>
      <c r="BC132" s="431"/>
      <c r="BD132" s="431"/>
      <c r="BE132" s="431"/>
      <c r="BF132" s="431"/>
      <c r="BG132" s="431"/>
      <c r="BH132" s="431"/>
      <c r="BI132" s="431"/>
      <c r="BJ132" s="431"/>
      <c r="BK132" s="431"/>
      <c r="BL132" s="431"/>
      <c r="BM132" s="431"/>
      <c r="BN132" s="431"/>
      <c r="BO132" s="431"/>
      <c r="BP132" s="431"/>
      <c r="BQ132" s="431"/>
      <c r="BR132" s="431"/>
      <c r="BS132" s="431"/>
      <c r="BT132" s="431"/>
      <c r="BU132" s="431"/>
      <c r="BV132" s="431"/>
      <c r="BW132" s="431"/>
      <c r="BX132" s="431"/>
      <c r="BY132" s="431"/>
      <c r="BZ132" s="431"/>
      <c r="CA132" s="431"/>
      <c r="CB132" s="431"/>
      <c r="CC132" s="431"/>
      <c r="CD132" s="431"/>
      <c r="CE132" s="431"/>
      <c r="CF132" s="431"/>
      <c r="CG132" s="431"/>
      <c r="CH132" s="431"/>
      <c r="CI132" s="431"/>
      <c r="CJ132" s="431"/>
      <c r="CK132" s="431"/>
      <c r="CL132" s="431"/>
      <c r="CM132" s="431"/>
      <c r="CN132" s="431"/>
      <c r="CO132" s="431"/>
      <c r="CP132" s="431"/>
      <c r="CQ132" s="431"/>
      <c r="CR132" s="431"/>
      <c r="CS132" s="431"/>
      <c r="CT132" s="431"/>
      <c r="CU132" s="431"/>
      <c r="CV132" s="431"/>
      <c r="CW132" s="431"/>
      <c r="CX132" s="431"/>
      <c r="CY132" s="431"/>
      <c r="CZ132" s="431"/>
      <c r="DA132" s="431"/>
      <c r="DB132" s="431"/>
      <c r="DC132" s="431"/>
      <c r="DD132" s="431"/>
      <c r="DE132" s="431"/>
      <c r="DF132" s="431"/>
      <c r="DG132" s="431"/>
      <c r="DH132" s="431"/>
      <c r="DI132" s="431"/>
      <c r="DJ132" s="431"/>
      <c r="DK132" s="431"/>
      <c r="DL132" s="431"/>
      <c r="DM132" s="431"/>
      <c r="DN132" s="431"/>
      <c r="DO132" s="431"/>
      <c r="DP132" s="431"/>
      <c r="DQ132" s="431"/>
      <c r="DR132" s="431"/>
      <c r="DS132" s="431"/>
      <c r="DT132" s="431"/>
      <c r="DU132" s="431"/>
      <c r="DV132" s="431"/>
      <c r="DW132" s="431"/>
      <c r="DX132" s="431"/>
      <c r="DY132" s="431"/>
      <c r="DZ132" s="431"/>
      <c r="EA132" s="431"/>
      <c r="EB132" s="431"/>
      <c r="EC132" s="431"/>
      <c r="ED132" s="431"/>
      <c r="EE132" s="431"/>
      <c r="EF132" s="431"/>
      <c r="EG132" s="431"/>
      <c r="EH132" s="431"/>
      <c r="EI132" s="431"/>
      <c r="EJ132" s="431"/>
      <c r="EK132" s="431"/>
      <c r="EL132" s="431"/>
      <c r="EM132" s="431"/>
      <c r="EN132" s="431"/>
      <c r="EO132" s="431"/>
      <c r="EP132" s="431"/>
      <c r="EQ132" s="431"/>
      <c r="ER132" s="431"/>
      <c r="ES132" s="431"/>
      <c r="ET132" s="431"/>
      <c r="EU132" s="431"/>
      <c r="EV132" s="431"/>
      <c r="EW132" s="431"/>
      <c r="EX132" s="431"/>
      <c r="EY132" s="431"/>
      <c r="EZ132" s="431"/>
      <c r="FA132" s="431"/>
      <c r="FB132" s="431"/>
      <c r="FC132" s="431"/>
      <c r="FD132" s="431"/>
      <c r="FE132" s="431"/>
      <c r="FF132" s="431"/>
      <c r="FG132" s="431"/>
      <c r="FH132" s="431"/>
      <c r="FI132" s="431"/>
      <c r="FJ132" s="431"/>
      <c r="FK132" s="431"/>
      <c r="FL132" s="431"/>
      <c r="FM132" s="431"/>
      <c r="FN132" s="431"/>
      <c r="FO132" s="431"/>
      <c r="FP132" s="431"/>
      <c r="FQ132" s="431"/>
      <c r="FR132" s="431"/>
      <c r="FS132" s="431"/>
      <c r="FT132" s="431"/>
      <c r="FU132" s="431"/>
      <c r="FV132" s="431"/>
      <c r="FW132" s="431"/>
      <c r="FX132" s="431"/>
      <c r="FY132" s="431"/>
      <c r="FZ132" s="431"/>
      <c r="GA132" s="431"/>
      <c r="GB132" s="431"/>
      <c r="GC132" s="431"/>
      <c r="GD132" s="431"/>
      <c r="GE132" s="431"/>
      <c r="GF132" s="431"/>
      <c r="GG132" s="431"/>
      <c r="GH132" s="431"/>
      <c r="GI132" s="431"/>
      <c r="GJ132" s="431"/>
      <c r="GK132" s="431"/>
      <c r="GL132" s="431"/>
      <c r="GM132" s="431"/>
      <c r="GN132" s="431"/>
      <c r="GO132" s="431"/>
      <c r="GP132" s="431"/>
      <c r="GQ132" s="431"/>
      <c r="GR132" s="431"/>
      <c r="GS132" s="431"/>
      <c r="GT132" s="431"/>
      <c r="GU132" s="431"/>
      <c r="GV132" s="431"/>
      <c r="GW132" s="431"/>
      <c r="GX132" s="431"/>
      <c r="GY132" s="431"/>
      <c r="GZ132" s="431"/>
      <c r="HA132" s="431"/>
      <c r="HB132" s="431"/>
      <c r="HC132" s="431"/>
      <c r="HD132" s="431"/>
      <c r="HE132" s="431"/>
      <c r="HF132" s="431"/>
      <c r="HG132" s="431"/>
      <c r="HH132" s="431"/>
      <c r="HI132" s="431"/>
      <c r="HJ132" s="431"/>
      <c r="HK132" s="431"/>
      <c r="HL132" s="431"/>
      <c r="HM132" s="431"/>
      <c r="HN132" s="431"/>
      <c r="HO132" s="431"/>
      <c r="HP132" s="431"/>
      <c r="HQ132" s="431"/>
      <c r="HR132" s="431"/>
      <c r="HS132" s="431"/>
      <c r="HT132" s="431"/>
      <c r="HU132" s="431"/>
      <c r="HV132" s="431"/>
      <c r="HW132" s="431"/>
      <c r="HX132" s="431"/>
      <c r="HY132" s="431"/>
      <c r="HZ132" s="431"/>
      <c r="IA132" s="431"/>
      <c r="IB132" s="431"/>
      <c r="IC132" s="431"/>
      <c r="ID132" s="431"/>
      <c r="IE132" s="431"/>
      <c r="IF132" s="431"/>
      <c r="IG132" s="431"/>
      <c r="IH132" s="431"/>
      <c r="II132" s="431"/>
      <c r="IJ132" s="431"/>
      <c r="IK132" s="431"/>
      <c r="IL132" s="431"/>
      <c r="IM132" s="431"/>
      <c r="IN132" s="431"/>
      <c r="IO132" s="431"/>
      <c r="IP132" s="431"/>
      <c r="IQ132" s="431"/>
      <c r="IR132" s="431"/>
      <c r="IS132" s="431"/>
      <c r="IT132" s="431"/>
      <c r="IU132" s="431"/>
      <c r="IV132" s="431"/>
      <c r="IW132" s="431"/>
      <c r="IX132" s="431"/>
      <c r="IY132" s="431"/>
      <c r="IZ132" s="431"/>
      <c r="JA132" s="431"/>
      <c r="JB132" s="431"/>
      <c r="JC132" s="431"/>
      <c r="JD132" s="431"/>
      <c r="JE132" s="431"/>
      <c r="JF132" s="431"/>
      <c r="JG132" s="431"/>
      <c r="JH132" s="431"/>
      <c r="JI132" s="431"/>
      <c r="JJ132" s="431"/>
      <c r="JK132" s="431"/>
      <c r="JL132" s="431"/>
      <c r="JM132" s="431"/>
      <c r="JN132" s="431"/>
      <c r="JO132" s="431"/>
      <c r="JP132" s="431"/>
      <c r="JQ132" s="431"/>
      <c r="JR132" s="431"/>
      <c r="JS132" s="431"/>
      <c r="JT132" s="431"/>
      <c r="JU132" s="431"/>
      <c r="JV132" s="431"/>
      <c r="JW132" s="431"/>
      <c r="JX132" s="431"/>
      <c r="JY132" s="431"/>
      <c r="JZ132" s="431"/>
      <c r="KA132" s="431"/>
      <c r="KB132" s="431"/>
      <c r="KC132" s="431"/>
      <c r="KD132" s="431"/>
      <c r="KE132" s="431"/>
      <c r="KF132" s="431"/>
      <c r="KG132" s="431"/>
      <c r="KH132" s="431"/>
      <c r="KI132" s="431"/>
      <c r="KJ132" s="431"/>
      <c r="KK132" s="431"/>
      <c r="KL132" s="431"/>
      <c r="KM132" s="431"/>
      <c r="KN132" s="431"/>
      <c r="KO132" s="431"/>
      <c r="KP132" s="431"/>
      <c r="KQ132" s="431"/>
      <c r="KR132" s="431"/>
      <c r="KS132" s="431"/>
      <c r="KT132" s="431"/>
      <c r="KU132" s="431"/>
      <c r="KV132" s="431"/>
      <c r="KW132" s="431"/>
      <c r="KX132" s="431"/>
      <c r="KY132" s="431"/>
      <c r="KZ132" s="431"/>
      <c r="LA132" s="431"/>
      <c r="LB132" s="431"/>
      <c r="LC132" s="431"/>
      <c r="LD132" s="431"/>
      <c r="LE132" s="431"/>
      <c r="LF132" s="431"/>
      <c r="LG132" s="431"/>
      <c r="LH132" s="431"/>
      <c r="LI132" s="431"/>
      <c r="LJ132" s="431"/>
      <c r="LK132" s="431"/>
      <c r="LL132" s="431"/>
      <c r="LM132" s="431"/>
      <c r="LN132" s="431"/>
      <c r="LO132" s="431"/>
      <c r="LP132" s="431"/>
      <c r="LQ132" s="431"/>
      <c r="LR132" s="431"/>
      <c r="LS132" s="431"/>
      <c r="LT132" s="431"/>
      <c r="LU132" s="431"/>
      <c r="LV132" s="431"/>
      <c r="LW132" s="431"/>
      <c r="LX132" s="431"/>
      <c r="LY132" s="431"/>
      <c r="LZ132" s="431"/>
      <c r="MA132" s="431"/>
      <c r="MB132" s="431"/>
      <c r="MC132" s="431"/>
      <c r="MD132" s="431"/>
      <c r="ME132" s="431"/>
      <c r="MF132" s="431"/>
      <c r="MG132" s="431"/>
      <c r="MH132" s="431"/>
      <c r="MI132" s="431"/>
      <c r="MJ132" s="431"/>
      <c r="MK132" s="431"/>
      <c r="ML132" s="431"/>
      <c r="MM132" s="431"/>
      <c r="MN132" s="431"/>
      <c r="MO132" s="431"/>
      <c r="MP132" s="431"/>
      <c r="MQ132" s="431"/>
      <c r="MR132" s="431"/>
      <c r="MS132" s="431"/>
      <c r="MT132" s="431"/>
      <c r="MU132" s="431"/>
      <c r="MV132" s="431"/>
      <c r="MW132" s="431"/>
      <c r="MX132" s="431"/>
      <c r="MY132" s="431"/>
      <c r="MZ132" s="431"/>
      <c r="NA132" s="431"/>
      <c r="NB132" s="431"/>
      <c r="NC132" s="431"/>
      <c r="ND132" s="431"/>
      <c r="NE132" s="431"/>
      <c r="NF132" s="431"/>
      <c r="NG132" s="431"/>
      <c r="NH132" s="431"/>
      <c r="NI132" s="431"/>
      <c r="NJ132" s="431"/>
      <c r="NK132" s="431"/>
      <c r="NL132" s="431"/>
      <c r="NM132" s="431"/>
      <c r="NN132" s="431"/>
      <c r="NO132" s="431"/>
      <c r="NP132" s="431"/>
      <c r="NQ132" s="431"/>
      <c r="NR132" s="431"/>
      <c r="NS132" s="431"/>
      <c r="NT132" s="431"/>
      <c r="NU132" s="431"/>
      <c r="NV132" s="431"/>
      <c r="NW132" s="431"/>
      <c r="NX132" s="431"/>
      <c r="NY132" s="431"/>
      <c r="NZ132" s="431"/>
      <c r="OA132" s="431"/>
      <c r="OB132" s="431"/>
      <c r="OC132" s="431"/>
      <c r="OD132" s="431"/>
      <c r="OE132" s="431"/>
      <c r="OF132" s="431"/>
      <c r="OG132" s="431"/>
      <c r="OH132" s="431"/>
      <c r="OI132" s="431"/>
      <c r="OJ132" s="431"/>
      <c r="OK132" s="431"/>
      <c r="OL132" s="431"/>
      <c r="OM132" s="431"/>
      <c r="ON132" s="431"/>
      <c r="OO132" s="431"/>
      <c r="OP132" s="431"/>
      <c r="OQ132" s="431"/>
      <c r="OR132" s="431"/>
      <c r="OS132" s="431"/>
      <c r="OT132" s="431"/>
      <c r="OU132" s="431"/>
      <c r="OV132" s="431"/>
      <c r="OW132" s="431"/>
      <c r="OX132" s="431"/>
      <c r="OY132" s="431"/>
      <c r="OZ132" s="431"/>
      <c r="PA132" s="431"/>
      <c r="PB132" s="431"/>
      <c r="PC132" s="431"/>
      <c r="PD132" s="431"/>
      <c r="PE132" s="431"/>
      <c r="PF132" s="431"/>
      <c r="PG132" s="431"/>
      <c r="PH132" s="431"/>
      <c r="PI132" s="431"/>
      <c r="PJ132" s="431"/>
      <c r="PK132" s="431"/>
      <c r="PL132" s="431"/>
      <c r="PM132" s="431"/>
      <c r="PN132" s="431"/>
      <c r="PO132" s="431"/>
      <c r="PP132" s="431"/>
      <c r="PQ132" s="431"/>
      <c r="PR132" s="431"/>
      <c r="PS132" s="431"/>
      <c r="PT132" s="431"/>
      <c r="PU132" s="431"/>
      <c r="PV132" s="431"/>
      <c r="PW132" s="431"/>
      <c r="PX132" s="431"/>
      <c r="PY132" s="431"/>
      <c r="PZ132" s="431"/>
      <c r="QA132" s="431"/>
      <c r="QB132" s="431"/>
      <c r="QC132" s="431"/>
      <c r="QD132" s="431"/>
      <c r="QE132" s="431"/>
      <c r="QF132" s="431"/>
      <c r="QG132" s="431"/>
      <c r="QH132" s="431"/>
      <c r="QI132" s="431"/>
      <c r="QJ132" s="431"/>
      <c r="QK132" s="431"/>
      <c r="QL132" s="431"/>
      <c r="QM132" s="431"/>
      <c r="QN132" s="431"/>
      <c r="QO132" s="431"/>
      <c r="QP132" s="431"/>
      <c r="QQ132" s="431"/>
      <c r="QR132" s="431"/>
      <c r="QS132" s="431"/>
      <c r="QT132" s="431"/>
      <c r="QU132" s="431"/>
      <c r="QV132" s="431"/>
      <c r="QW132" s="431"/>
      <c r="QX132" s="431"/>
      <c r="QY132" s="431"/>
      <c r="QZ132" s="431"/>
      <c r="RA132" s="431"/>
      <c r="RB132" s="431"/>
      <c r="RC132" s="431"/>
      <c r="RD132" s="431"/>
      <c r="RE132" s="431"/>
      <c r="RF132" s="431"/>
      <c r="RG132" s="431"/>
      <c r="RH132" s="431"/>
      <c r="RI132" s="431"/>
      <c r="RJ132" s="431"/>
      <c r="RK132" s="431"/>
      <c r="RL132" s="431"/>
      <c r="RM132" s="431"/>
      <c r="RN132" s="431"/>
      <c r="RO132" s="431"/>
      <c r="RP132" s="431"/>
      <c r="RQ132" s="431"/>
      <c r="RR132" s="431"/>
      <c r="RS132" s="431"/>
      <c r="RT132" s="431"/>
      <c r="RU132" s="431"/>
      <c r="RV132" s="431"/>
      <c r="RW132" s="431"/>
      <c r="RX132" s="431"/>
      <c r="RY132" s="431"/>
      <c r="RZ132" s="431"/>
      <c r="SA132" s="431"/>
      <c r="SB132" s="431"/>
      <c r="SC132" s="431"/>
      <c r="SD132" s="431"/>
      <c r="SE132" s="431"/>
      <c r="SF132" s="431"/>
      <c r="SG132" s="431"/>
      <c r="SH132" s="431"/>
      <c r="SI132" s="431"/>
      <c r="SJ132" s="431"/>
      <c r="SK132" s="431"/>
      <c r="SL132" s="431"/>
      <c r="SM132" s="431"/>
      <c r="SN132" s="431"/>
      <c r="SO132" s="431"/>
      <c r="SP132" s="431"/>
      <c r="SQ132" s="431"/>
      <c r="SR132" s="431"/>
      <c r="SS132" s="431"/>
      <c r="ST132" s="431"/>
      <c r="SU132" s="431"/>
      <c r="SV132" s="431"/>
      <c r="SW132" s="431"/>
      <c r="SX132" s="431"/>
      <c r="SY132" s="431"/>
      <c r="SZ132" s="431"/>
      <c r="TA132" s="431"/>
      <c r="TB132" s="431"/>
      <c r="TC132" s="431"/>
      <c r="TD132" s="431"/>
      <c r="TE132" s="431"/>
      <c r="TF132" s="431"/>
      <c r="TG132" s="431"/>
      <c r="TH132" s="431"/>
      <c r="TI132" s="431"/>
      <c r="TJ132" s="431"/>
      <c r="TK132" s="431"/>
      <c r="TL132" s="431"/>
      <c r="TM132" s="431"/>
      <c r="TN132" s="431"/>
      <c r="TO132" s="431"/>
      <c r="TP132" s="431"/>
      <c r="TQ132" s="431"/>
      <c r="TR132" s="431"/>
      <c r="TS132" s="431"/>
      <c r="TT132" s="431"/>
      <c r="TU132" s="431"/>
      <c r="TV132" s="431"/>
      <c r="TW132" s="431"/>
      <c r="TX132" s="431"/>
      <c r="TY132" s="431"/>
      <c r="TZ132" s="431"/>
      <c r="UA132" s="431"/>
      <c r="UB132" s="431"/>
      <c r="UC132" s="431"/>
      <c r="UD132" s="431"/>
      <c r="UE132" s="431"/>
      <c r="UF132" s="431"/>
      <c r="UG132" s="431"/>
      <c r="UH132" s="431"/>
      <c r="UI132" s="431"/>
      <c r="UJ132" s="431"/>
      <c r="UK132" s="431"/>
      <c r="UL132" s="431"/>
      <c r="UM132" s="431"/>
      <c r="UN132" s="431"/>
      <c r="UO132" s="431"/>
      <c r="UP132" s="431"/>
      <c r="UQ132" s="431"/>
      <c r="UR132" s="431"/>
      <c r="US132" s="431"/>
      <c r="UT132" s="431"/>
      <c r="UU132" s="431"/>
      <c r="UV132" s="431"/>
      <c r="UW132" s="431"/>
      <c r="UX132" s="431"/>
      <c r="UY132" s="431"/>
      <c r="UZ132" s="431"/>
      <c r="VA132" s="431"/>
      <c r="VB132" s="431"/>
      <c r="VC132" s="431"/>
      <c r="VD132" s="431"/>
      <c r="VE132" s="431"/>
      <c r="VF132" s="431"/>
      <c r="VG132" s="431"/>
      <c r="VH132" s="431"/>
      <c r="VI132" s="431"/>
      <c r="VJ132" s="431"/>
      <c r="VK132" s="431"/>
      <c r="VL132" s="431"/>
      <c r="VM132" s="431"/>
      <c r="VN132" s="431"/>
      <c r="VO132" s="431"/>
      <c r="VP132" s="431"/>
      <c r="VQ132" s="431"/>
      <c r="VR132" s="431"/>
      <c r="VS132" s="431"/>
      <c r="VT132" s="431"/>
      <c r="VU132" s="431"/>
      <c r="VV132" s="431"/>
      <c r="VW132" s="431"/>
      <c r="VX132" s="431"/>
      <c r="VY132" s="431"/>
      <c r="VZ132" s="431"/>
      <c r="WA132" s="431"/>
      <c r="WB132" s="431"/>
      <c r="WC132" s="431"/>
      <c r="WD132" s="431"/>
      <c r="WE132" s="431"/>
      <c r="WF132" s="431"/>
      <c r="WG132" s="431"/>
      <c r="WH132" s="431"/>
      <c r="WI132" s="431"/>
      <c r="WJ132" s="431"/>
      <c r="WK132" s="431"/>
      <c r="WL132" s="431"/>
      <c r="WM132" s="431"/>
      <c r="WN132" s="431"/>
      <c r="WO132" s="431"/>
      <c r="WP132" s="431"/>
      <c r="WQ132" s="431"/>
      <c r="WR132" s="431"/>
      <c r="WS132" s="431"/>
      <c r="WT132" s="431"/>
      <c r="WU132" s="431"/>
      <c r="WV132" s="431"/>
      <c r="WW132" s="431"/>
      <c r="WX132" s="431"/>
      <c r="WY132" s="431"/>
      <c r="WZ132" s="431"/>
      <c r="XA132" s="431"/>
      <c r="XB132" s="431"/>
      <c r="XC132" s="431"/>
      <c r="XD132" s="431"/>
      <c r="XE132" s="431"/>
      <c r="XF132" s="431"/>
      <c r="XG132" s="431"/>
      <c r="XH132" s="431"/>
      <c r="XI132" s="431"/>
      <c r="XJ132" s="431"/>
      <c r="XK132" s="431"/>
      <c r="XL132" s="431"/>
      <c r="XM132" s="431"/>
      <c r="XN132" s="431"/>
      <c r="XO132" s="431"/>
      <c r="XP132" s="431"/>
      <c r="XQ132" s="431"/>
      <c r="XR132" s="431"/>
      <c r="XS132" s="431"/>
      <c r="XT132" s="431"/>
      <c r="XU132" s="431"/>
      <c r="XV132" s="431"/>
      <c r="XW132" s="431"/>
      <c r="XX132" s="431"/>
      <c r="XY132" s="431"/>
      <c r="XZ132" s="431"/>
      <c r="YA132" s="431"/>
      <c r="YB132" s="431"/>
      <c r="YC132" s="431"/>
      <c r="YD132" s="431"/>
      <c r="YE132" s="431"/>
      <c r="YF132" s="431"/>
      <c r="YG132" s="431"/>
      <c r="YH132" s="431"/>
      <c r="YI132" s="431"/>
      <c r="YJ132" s="431"/>
      <c r="YK132" s="431"/>
      <c r="YL132" s="431"/>
      <c r="YM132" s="431"/>
      <c r="YN132" s="431"/>
      <c r="YO132" s="431"/>
      <c r="YP132" s="431"/>
      <c r="YQ132" s="431"/>
      <c r="YR132" s="431"/>
      <c r="YS132" s="431"/>
      <c r="YT132" s="431"/>
      <c r="YU132" s="431"/>
      <c r="YV132" s="431"/>
      <c r="YW132" s="431"/>
      <c r="YX132" s="431"/>
      <c r="YY132" s="431"/>
      <c r="YZ132" s="431"/>
      <c r="ZA132" s="431"/>
      <c r="ZB132" s="431"/>
      <c r="ZC132" s="431"/>
      <c r="ZD132" s="431"/>
      <c r="ZE132" s="431"/>
      <c r="ZF132" s="431"/>
      <c r="ZG132" s="431"/>
      <c r="ZH132" s="431"/>
      <c r="ZI132" s="431"/>
      <c r="ZJ132" s="431"/>
      <c r="ZK132" s="431"/>
      <c r="ZL132" s="431"/>
      <c r="ZM132" s="431"/>
      <c r="ZN132" s="431"/>
      <c r="ZO132" s="431"/>
      <c r="ZP132" s="431"/>
      <c r="ZQ132" s="431"/>
      <c r="ZR132" s="431"/>
      <c r="ZS132" s="431"/>
      <c r="ZT132" s="431"/>
      <c r="ZU132" s="431"/>
      <c r="ZV132" s="431"/>
      <c r="ZW132" s="431"/>
      <c r="ZX132" s="431"/>
      <c r="ZY132" s="431"/>
      <c r="ZZ132" s="431"/>
      <c r="AAA132" s="431"/>
      <c r="AAB132" s="431"/>
      <c r="AAC132" s="431"/>
      <c r="AAD132" s="431"/>
      <c r="AAE132" s="431"/>
      <c r="AAF132" s="431"/>
      <c r="AAG132" s="431"/>
      <c r="AAH132" s="431"/>
      <c r="AAI132" s="431"/>
      <c r="AAJ132" s="431"/>
      <c r="AAK132" s="431"/>
      <c r="AAL132" s="431"/>
      <c r="AAM132" s="431"/>
      <c r="AAN132" s="431"/>
      <c r="AAO132" s="431"/>
      <c r="AAP132" s="431"/>
      <c r="AAQ132" s="431"/>
      <c r="AAR132" s="431"/>
      <c r="AAS132" s="431"/>
      <c r="AAT132" s="431"/>
      <c r="AAU132" s="431"/>
      <c r="AAV132" s="431"/>
      <c r="AAW132" s="431"/>
      <c r="AAX132" s="431"/>
      <c r="AAY132" s="431"/>
      <c r="AAZ132" s="431"/>
      <c r="ABA132" s="431"/>
      <c r="ABB132" s="431"/>
      <c r="ABC132" s="431"/>
      <c r="ABD132" s="431"/>
      <c r="ABE132" s="431"/>
      <c r="ABF132" s="431"/>
      <c r="ABG132" s="431"/>
      <c r="ABH132" s="431"/>
      <c r="ABI132" s="431"/>
      <c r="ABJ132" s="431"/>
      <c r="ABK132" s="431"/>
      <c r="ABL132" s="431"/>
      <c r="ABM132" s="431"/>
      <c r="ABN132" s="431"/>
      <c r="ABO132" s="431"/>
      <c r="ABP132" s="431"/>
      <c r="ABQ132" s="431"/>
      <c r="ABR132" s="431"/>
      <c r="ABS132" s="431"/>
      <c r="ABT132" s="431"/>
      <c r="ABU132" s="431"/>
      <c r="ABV132" s="431"/>
      <c r="ABW132" s="431"/>
      <c r="ABX132" s="431"/>
      <c r="ABY132" s="431"/>
      <c r="ABZ132" s="431"/>
      <c r="ACA132" s="431"/>
      <c r="ACB132" s="431"/>
      <c r="ACC132" s="431"/>
      <c r="ACD132" s="431"/>
      <c r="ACE132" s="431"/>
      <c r="ACF132" s="431"/>
      <c r="ACG132" s="431"/>
      <c r="ACH132" s="431"/>
      <c r="ACI132" s="431"/>
      <c r="ACJ132" s="431"/>
      <c r="ACK132" s="431"/>
      <c r="ACL132" s="431"/>
      <c r="ACM132" s="431"/>
      <c r="ACN132" s="431"/>
      <c r="ACO132" s="431"/>
      <c r="ACP132" s="431"/>
      <c r="ACQ132" s="431"/>
      <c r="ACR132" s="431"/>
      <c r="ACS132" s="431"/>
      <c r="ACT132" s="431"/>
      <c r="ACU132" s="431"/>
      <c r="ACV132" s="431"/>
      <c r="ACW132" s="431"/>
      <c r="ACX132" s="431"/>
      <c r="ACY132" s="431"/>
      <c r="ACZ132" s="431"/>
      <c r="ADA132" s="431"/>
      <c r="ADB132" s="431"/>
      <c r="ADC132" s="431"/>
      <c r="ADD132" s="431"/>
      <c r="ADE132" s="431"/>
      <c r="ADF132" s="431"/>
      <c r="ADG132" s="431"/>
      <c r="ADH132" s="431"/>
      <c r="ADI132" s="431"/>
      <c r="ADJ132" s="431"/>
      <c r="ADK132" s="431"/>
      <c r="ADL132" s="431"/>
      <c r="ADM132" s="431"/>
      <c r="ADN132" s="431"/>
      <c r="ADO132" s="431"/>
      <c r="ADP132" s="431"/>
      <c r="ADQ132" s="431"/>
      <c r="ADR132" s="431"/>
      <c r="ADS132" s="431"/>
      <c r="ADT132" s="431"/>
      <c r="ADU132" s="431"/>
      <c r="ADV132" s="431"/>
      <c r="ADW132" s="431"/>
      <c r="ADX132" s="431"/>
      <c r="ADY132" s="431"/>
      <c r="ADZ132" s="431"/>
      <c r="AEA132" s="431"/>
      <c r="AEB132" s="431"/>
      <c r="AEC132" s="431"/>
      <c r="AED132" s="431"/>
      <c r="AEE132" s="431"/>
      <c r="AEF132" s="431"/>
      <c r="AEG132" s="431"/>
      <c r="AEH132" s="431"/>
      <c r="AEI132" s="431"/>
      <c r="AEJ132" s="431"/>
      <c r="AEK132" s="431"/>
      <c r="AEL132" s="431"/>
      <c r="AEM132" s="431"/>
      <c r="AEN132" s="431"/>
      <c r="AEO132" s="431"/>
      <c r="AEP132" s="431"/>
      <c r="AEQ132" s="431"/>
      <c r="AER132" s="431"/>
      <c r="AES132" s="431"/>
      <c r="AET132" s="431"/>
      <c r="AEU132" s="431"/>
      <c r="AEV132" s="431"/>
      <c r="AEW132" s="431"/>
      <c r="AEX132" s="431"/>
      <c r="AEY132" s="431"/>
      <c r="AEZ132" s="431"/>
      <c r="AFA132" s="431"/>
      <c r="AFB132" s="431"/>
      <c r="AFC132" s="431"/>
      <c r="AFD132" s="431"/>
      <c r="AFE132" s="431"/>
      <c r="AFF132" s="431"/>
      <c r="AFG132" s="431"/>
      <c r="AFH132" s="431"/>
      <c r="AFI132" s="431"/>
      <c r="AFJ132" s="431"/>
      <c r="AFK132" s="431"/>
      <c r="AFL132" s="431"/>
      <c r="AFM132" s="431"/>
      <c r="AFN132" s="431"/>
      <c r="AFO132" s="431"/>
      <c r="AFP132" s="431"/>
      <c r="AFQ132" s="431"/>
      <c r="AFR132" s="431"/>
      <c r="AFS132" s="431"/>
      <c r="AFT132" s="431"/>
      <c r="AFU132" s="431"/>
      <c r="AFV132" s="431"/>
      <c r="AFW132" s="431"/>
      <c r="AFX132" s="431"/>
      <c r="AFY132" s="431"/>
      <c r="AFZ132" s="431"/>
      <c r="AGA132" s="431"/>
      <c r="AGB132" s="431"/>
      <c r="AGC132" s="431"/>
      <c r="AGD132" s="431"/>
      <c r="AGE132" s="431"/>
      <c r="AGF132" s="431"/>
      <c r="AGG132" s="431"/>
      <c r="AGH132" s="431"/>
      <c r="AGI132" s="431"/>
      <c r="AGJ132" s="431"/>
      <c r="AGK132" s="431"/>
      <c r="AGL132" s="431"/>
      <c r="AGM132" s="431"/>
      <c r="AGN132" s="431"/>
      <c r="AGO132" s="431"/>
      <c r="AGP132" s="431"/>
      <c r="AGQ132" s="431"/>
      <c r="AGR132" s="431"/>
      <c r="AGS132" s="431"/>
      <c r="AGT132" s="431"/>
      <c r="AGU132" s="431"/>
      <c r="AGV132" s="431"/>
      <c r="AGW132" s="431"/>
      <c r="AGX132" s="431"/>
      <c r="AGY132" s="431"/>
      <c r="AGZ132" s="431"/>
      <c r="AHA132" s="431"/>
      <c r="AHB132" s="431"/>
      <c r="AHC132" s="431"/>
      <c r="AHD132" s="431"/>
      <c r="AHE132" s="431"/>
      <c r="AHF132" s="431"/>
      <c r="AHG132" s="431"/>
      <c r="AHH132" s="431"/>
      <c r="AHI132" s="431"/>
      <c r="AHJ132" s="431"/>
      <c r="AHK132" s="431"/>
      <c r="AHL132" s="431"/>
      <c r="AHM132" s="431"/>
      <c r="AHN132" s="431"/>
      <c r="AHO132" s="431"/>
      <c r="AHP132" s="431"/>
      <c r="AHQ132" s="431"/>
      <c r="AHR132" s="431"/>
      <c r="AHS132" s="431"/>
      <c r="AHT132" s="431"/>
      <c r="AHU132" s="431"/>
      <c r="AHV132" s="431"/>
      <c r="AHW132" s="431"/>
      <c r="AHX132" s="431"/>
      <c r="AHY132" s="431"/>
      <c r="AHZ132" s="431"/>
      <c r="AIA132" s="431"/>
      <c r="AIB132" s="431"/>
      <c r="AIC132" s="431"/>
      <c r="AID132" s="431"/>
      <c r="AIE132" s="431"/>
      <c r="AIF132" s="431"/>
      <c r="AIG132" s="431"/>
      <c r="AIH132" s="431"/>
      <c r="AII132" s="431"/>
      <c r="AIJ132" s="431"/>
      <c r="AIK132" s="431"/>
      <c r="AIL132" s="431"/>
      <c r="AIM132" s="431"/>
      <c r="AIN132" s="431"/>
      <c r="AIO132" s="431"/>
      <c r="AIP132" s="431"/>
      <c r="AIQ132" s="431"/>
      <c r="AIR132" s="431"/>
      <c r="AIS132" s="431"/>
      <c r="AIT132" s="431"/>
      <c r="AIU132" s="431"/>
      <c r="AIV132" s="431"/>
      <c r="AIW132" s="431"/>
      <c r="AIX132" s="431"/>
      <c r="AIY132" s="431"/>
      <c r="AIZ132" s="431"/>
      <c r="AJA132" s="431"/>
      <c r="AJB132" s="431"/>
      <c r="AJC132" s="431"/>
      <c r="AJD132" s="431"/>
      <c r="AJE132" s="431"/>
      <c r="AJF132" s="431"/>
      <c r="AJG132" s="431"/>
      <c r="AJH132" s="431"/>
      <c r="AJI132" s="431"/>
      <c r="AJJ132" s="431"/>
      <c r="AJK132" s="431"/>
      <c r="AJL132" s="431"/>
      <c r="AJM132" s="431"/>
      <c r="AJN132" s="431"/>
      <c r="AJO132" s="431"/>
      <c r="AJP132" s="431"/>
      <c r="AJQ132" s="431"/>
      <c r="AJR132" s="431"/>
      <c r="AJS132" s="431"/>
      <c r="AJT132" s="431"/>
      <c r="AJU132" s="431"/>
      <c r="AJV132" s="431"/>
      <c r="AJW132" s="431"/>
      <c r="AJX132" s="431"/>
      <c r="AJY132" s="431"/>
      <c r="AJZ132" s="431"/>
      <c r="AKA132" s="431"/>
      <c r="AKB132" s="431"/>
      <c r="AKC132" s="431"/>
      <c r="AKD132" s="431"/>
      <c r="AKE132" s="431"/>
      <c r="AKF132" s="431"/>
      <c r="AKG132" s="431"/>
      <c r="AKH132" s="431"/>
      <c r="AKI132" s="431"/>
      <c r="AKJ132" s="431"/>
      <c r="AKK132" s="431"/>
      <c r="AKL132" s="431"/>
      <c r="AKM132" s="431"/>
      <c r="AKN132" s="431"/>
      <c r="AKO132" s="431"/>
      <c r="AKP132" s="431"/>
      <c r="AKQ132" s="431"/>
      <c r="AKR132" s="431"/>
      <c r="AKS132" s="431"/>
      <c r="AKT132" s="431"/>
      <c r="AKU132" s="431"/>
      <c r="AKV132" s="431"/>
      <c r="AKW132" s="431"/>
      <c r="AKX132" s="431"/>
      <c r="AKY132" s="431"/>
      <c r="AKZ132" s="431"/>
      <c r="ALA132" s="431"/>
      <c r="ALB132" s="431"/>
      <c r="ALC132" s="431"/>
      <c r="ALD132" s="431"/>
      <c r="ALE132" s="431"/>
      <c r="ALF132" s="431"/>
      <c r="ALG132" s="431"/>
      <c r="ALH132" s="431"/>
      <c r="ALI132" s="431"/>
      <c r="ALJ132" s="431"/>
      <c r="ALK132" s="431"/>
      <c r="ALL132" s="431"/>
      <c r="ALM132" s="431"/>
      <c r="ALN132" s="431"/>
      <c r="ALO132" s="431"/>
      <c r="ALP132" s="431"/>
      <c r="ALQ132" s="431"/>
      <c r="ALR132" s="431"/>
      <c r="ALS132" s="431"/>
      <c r="ALT132" s="431"/>
      <c r="ALU132" s="431"/>
      <c r="ALV132" s="431"/>
      <c r="ALW132" s="431"/>
      <c r="ALX132" s="431"/>
      <c r="ALY132" s="431"/>
      <c r="ALZ132" s="431"/>
      <c r="AMA132" s="431"/>
      <c r="AMB132" s="431"/>
      <c r="AMC132" s="431"/>
      <c r="AMD132" s="431"/>
      <c r="AME132" s="431"/>
      <c r="AMF132" s="431"/>
      <c r="AMG132" s="431"/>
      <c r="AMH132" s="431"/>
      <c r="AMI132" s="431"/>
      <c r="AMJ132" s="431"/>
      <c r="AMK132" s="431"/>
      <c r="AML132" s="431"/>
      <c r="AMM132" s="431"/>
      <c r="AMN132" s="431"/>
      <c r="AMO132" s="431"/>
      <c r="AMP132" s="431"/>
      <c r="AMQ132" s="431"/>
      <c r="AMR132" s="431"/>
      <c r="AMS132" s="431"/>
      <c r="AMT132" s="431"/>
      <c r="AMU132" s="431"/>
      <c r="AMV132" s="431"/>
      <c r="AMW132" s="431"/>
      <c r="AMX132" s="431"/>
      <c r="AMY132" s="431"/>
      <c r="AMZ132" s="431"/>
      <c r="ANA132" s="431"/>
      <c r="ANB132" s="431"/>
      <c r="ANC132" s="431"/>
      <c r="AND132" s="431"/>
      <c r="ANE132" s="431"/>
      <c r="ANF132" s="431"/>
      <c r="ANG132" s="431"/>
      <c r="ANH132" s="431"/>
      <c r="ANI132" s="431"/>
      <c r="ANJ132" s="431"/>
      <c r="ANK132" s="431"/>
      <c r="ANL132" s="431"/>
      <c r="ANM132" s="431"/>
      <c r="ANN132" s="431"/>
      <c r="ANO132" s="431"/>
      <c r="ANP132" s="431"/>
      <c r="ANQ132" s="431"/>
      <c r="ANR132" s="431"/>
      <c r="ANS132" s="431"/>
      <c r="ANT132" s="431"/>
      <c r="ANU132" s="431"/>
      <c r="ANV132" s="431"/>
      <c r="ANW132" s="431"/>
      <c r="ANX132" s="431"/>
      <c r="ANY132" s="431"/>
      <c r="ANZ132" s="431"/>
      <c r="AOA132" s="431"/>
      <c r="AOB132" s="431"/>
      <c r="AOC132" s="431"/>
      <c r="AOD132" s="431"/>
      <c r="AOE132" s="431"/>
      <c r="AOF132" s="431"/>
      <c r="AOG132" s="431"/>
      <c r="AOH132" s="431"/>
      <c r="AOI132" s="431"/>
      <c r="AOJ132" s="431"/>
      <c r="AOK132" s="431"/>
      <c r="AOL132" s="431"/>
      <c r="AOM132" s="431"/>
      <c r="AON132" s="431"/>
      <c r="AOO132" s="431"/>
      <c r="AOP132" s="431"/>
      <c r="AOQ132" s="431"/>
      <c r="AOR132" s="431"/>
      <c r="AOS132" s="431"/>
      <c r="AOT132" s="431"/>
      <c r="AOU132" s="431"/>
      <c r="AOV132" s="431"/>
      <c r="AOW132" s="431"/>
      <c r="AOX132" s="431"/>
      <c r="AOY132" s="431"/>
      <c r="AOZ132" s="431"/>
      <c r="APA132" s="431"/>
      <c r="APB132" s="431"/>
      <c r="APC132" s="431"/>
      <c r="APD132" s="431"/>
      <c r="APE132" s="431"/>
      <c r="APF132" s="431"/>
      <c r="APG132" s="431"/>
      <c r="APH132" s="431"/>
      <c r="API132" s="431"/>
      <c r="APJ132" s="431"/>
      <c r="APK132" s="431"/>
      <c r="APL132" s="431"/>
      <c r="APM132" s="431"/>
      <c r="APN132" s="431"/>
      <c r="APO132" s="431"/>
      <c r="APP132" s="431"/>
      <c r="APQ132" s="431"/>
      <c r="APR132" s="431"/>
      <c r="APS132" s="431"/>
      <c r="APT132" s="431"/>
      <c r="APU132" s="431"/>
      <c r="APV132" s="431"/>
      <c r="APW132" s="431"/>
      <c r="APX132" s="431"/>
      <c r="APY132" s="431"/>
      <c r="APZ132" s="431"/>
      <c r="AQA132" s="431"/>
      <c r="AQB132" s="431"/>
      <c r="AQC132" s="431"/>
      <c r="AQD132" s="431"/>
      <c r="AQE132" s="431"/>
      <c r="AQF132" s="431"/>
      <c r="AQG132" s="431"/>
      <c r="AQH132" s="431"/>
      <c r="AQI132" s="431"/>
      <c r="AQJ132" s="431"/>
      <c r="AQK132" s="431"/>
      <c r="AQL132" s="431"/>
      <c r="AQM132" s="431"/>
      <c r="AQN132" s="431"/>
      <c r="AQO132" s="431"/>
      <c r="AQP132" s="431"/>
      <c r="AQQ132" s="431"/>
      <c r="AQR132" s="431"/>
      <c r="AQS132" s="431"/>
      <c r="AQT132" s="431"/>
      <c r="AQU132" s="431"/>
      <c r="AQV132" s="431"/>
      <c r="AQW132" s="431"/>
      <c r="AQX132" s="431"/>
      <c r="AQY132" s="431"/>
      <c r="AQZ132" s="431"/>
      <c r="ARA132" s="431"/>
      <c r="ARB132" s="431"/>
      <c r="ARC132" s="431"/>
      <c r="ARD132" s="431"/>
      <c r="ARE132" s="431"/>
      <c r="ARF132" s="431"/>
      <c r="ARG132" s="431"/>
      <c r="ARH132" s="431"/>
      <c r="ARI132" s="431"/>
      <c r="ARJ132" s="431"/>
      <c r="ARK132" s="431"/>
      <c r="ARL132" s="431"/>
      <c r="ARM132" s="431"/>
      <c r="ARN132" s="431"/>
      <c r="ARO132" s="431"/>
      <c r="ARP132" s="431"/>
      <c r="ARQ132" s="431"/>
      <c r="ARR132" s="431"/>
      <c r="ARS132" s="431"/>
      <c r="ART132" s="431"/>
      <c r="ARU132" s="431"/>
      <c r="ARV132" s="431"/>
      <c r="ARW132" s="431"/>
      <c r="ARX132" s="431"/>
      <c r="ARY132" s="431"/>
      <c r="ARZ132" s="431"/>
      <c r="ASA132" s="431"/>
      <c r="ASB132" s="431"/>
      <c r="ASC132" s="431"/>
      <c r="ASD132" s="431"/>
      <c r="ASE132" s="431"/>
      <c r="ASF132" s="431"/>
      <c r="ASG132" s="431"/>
      <c r="ASH132" s="431"/>
      <c r="ASI132" s="431"/>
      <c r="ASJ132" s="431"/>
      <c r="ASK132" s="431"/>
      <c r="ASL132" s="431"/>
      <c r="ASM132" s="431"/>
      <c r="ASN132" s="431"/>
      <c r="ASO132" s="431"/>
      <c r="ASP132" s="431"/>
      <c r="ASQ132" s="431"/>
      <c r="ASR132" s="431"/>
      <c r="ASS132" s="431"/>
      <c r="AST132" s="431"/>
      <c r="ASU132" s="431"/>
      <c r="ASV132" s="431"/>
      <c r="ASW132" s="431"/>
      <c r="ASX132" s="431"/>
      <c r="ASY132" s="431"/>
      <c r="ASZ132" s="431"/>
      <c r="ATA132" s="431"/>
      <c r="ATB132" s="431"/>
      <c r="ATC132" s="431"/>
      <c r="ATD132" s="431"/>
      <c r="ATE132" s="431"/>
      <c r="ATF132" s="431"/>
      <c r="ATG132" s="431"/>
      <c r="ATH132" s="431"/>
      <c r="ATI132" s="431"/>
      <c r="ATJ132" s="431"/>
      <c r="ATK132" s="431"/>
      <c r="ATL132" s="431"/>
      <c r="ATM132" s="431"/>
      <c r="ATN132" s="431"/>
      <c r="ATO132" s="431"/>
      <c r="ATP132" s="431"/>
      <c r="ATQ132" s="431"/>
      <c r="ATR132" s="431"/>
      <c r="ATS132" s="431"/>
      <c r="ATT132" s="431"/>
      <c r="ATU132" s="431"/>
      <c r="ATV132" s="431"/>
      <c r="ATW132" s="431"/>
      <c r="ATX132" s="431"/>
      <c r="ATY132" s="431"/>
      <c r="ATZ132" s="431"/>
      <c r="AUA132" s="431"/>
      <c r="AUB132" s="431"/>
      <c r="AUC132" s="431"/>
      <c r="AUD132" s="431"/>
      <c r="AUE132" s="431"/>
      <c r="AUF132" s="431"/>
      <c r="AUG132" s="431"/>
      <c r="AUH132" s="431"/>
      <c r="AUI132" s="431"/>
      <c r="AUJ132" s="431"/>
      <c r="AUK132" s="431"/>
      <c r="AUL132" s="431"/>
      <c r="AUM132" s="431"/>
      <c r="AUN132" s="431"/>
      <c r="AUO132" s="431"/>
      <c r="AUP132" s="431"/>
      <c r="AUQ132" s="431"/>
      <c r="AUR132" s="431"/>
      <c r="AUS132" s="431"/>
      <c r="AUT132" s="431"/>
      <c r="AUU132" s="431"/>
      <c r="AUV132" s="431"/>
      <c r="AUW132" s="431"/>
      <c r="AUX132" s="431"/>
      <c r="AUY132" s="431"/>
      <c r="AUZ132" s="431"/>
      <c r="AVA132" s="431"/>
      <c r="AVB132" s="431"/>
      <c r="AVC132" s="431"/>
      <c r="AVD132" s="431"/>
      <c r="AVE132" s="431"/>
      <c r="AVF132" s="431"/>
      <c r="AVG132" s="431"/>
      <c r="AVH132" s="431"/>
      <c r="AVI132" s="431"/>
      <c r="AVJ132" s="431"/>
      <c r="AVK132" s="431"/>
      <c r="AVL132" s="431"/>
      <c r="AVM132" s="431"/>
      <c r="AVN132" s="431"/>
      <c r="AVO132" s="431"/>
      <c r="AVP132" s="431"/>
      <c r="AVQ132" s="431"/>
      <c r="AVR132" s="431"/>
      <c r="AVS132" s="431"/>
      <c r="AVT132" s="431"/>
      <c r="AVU132" s="431"/>
      <c r="AVV132" s="431"/>
      <c r="AVW132" s="431"/>
      <c r="AVX132" s="431"/>
      <c r="AVY132" s="431"/>
      <c r="AVZ132" s="431"/>
      <c r="AWA132" s="431"/>
      <c r="AWB132" s="431"/>
      <c r="AWC132" s="431"/>
      <c r="AWD132" s="431"/>
      <c r="AWE132" s="431"/>
      <c r="AWF132" s="431"/>
      <c r="AWG132" s="431"/>
      <c r="AWH132" s="431"/>
      <c r="AWI132" s="431"/>
      <c r="AWJ132" s="431"/>
      <c r="AWK132" s="431"/>
      <c r="AWL132" s="431"/>
      <c r="AWM132" s="431"/>
      <c r="AWN132" s="431"/>
      <c r="AWO132" s="431"/>
      <c r="AWP132" s="431"/>
      <c r="AWQ132" s="431"/>
      <c r="AWR132" s="431"/>
      <c r="AWS132" s="431"/>
      <c r="AWT132" s="431"/>
      <c r="AWU132" s="431"/>
      <c r="AWV132" s="431"/>
      <c r="AWW132" s="431"/>
      <c r="AWX132" s="431"/>
      <c r="AWY132" s="431"/>
      <c r="AWZ132" s="431"/>
      <c r="AXA132" s="431"/>
      <c r="AXB132" s="431"/>
      <c r="AXC132" s="431"/>
      <c r="AXD132" s="431"/>
      <c r="AXE132" s="431"/>
      <c r="AXF132" s="431"/>
      <c r="AXG132" s="431"/>
      <c r="AXH132" s="431"/>
      <c r="AXI132" s="431"/>
      <c r="AXJ132" s="431"/>
      <c r="AXK132" s="431"/>
      <c r="AXL132" s="431"/>
      <c r="AXM132" s="431"/>
      <c r="AXN132" s="431"/>
      <c r="AXO132" s="431"/>
      <c r="AXP132" s="431"/>
      <c r="AXQ132" s="431"/>
      <c r="AXR132" s="431"/>
      <c r="AXS132" s="431"/>
      <c r="AXT132" s="431"/>
      <c r="AXU132" s="431"/>
      <c r="AXV132" s="431"/>
      <c r="AXW132" s="431"/>
      <c r="AXX132" s="431"/>
      <c r="AXY132" s="431"/>
      <c r="AXZ132" s="431"/>
      <c r="AYA132" s="431"/>
      <c r="AYB132" s="431"/>
      <c r="AYC132" s="431"/>
      <c r="AYD132" s="431"/>
      <c r="AYE132" s="431"/>
      <c r="AYF132" s="431"/>
      <c r="AYG132" s="431"/>
      <c r="AYH132" s="431"/>
      <c r="AYI132" s="431"/>
      <c r="AYJ132" s="431"/>
      <c r="AYK132" s="431"/>
      <c r="AYL132" s="431"/>
      <c r="AYM132" s="431"/>
      <c r="AYN132" s="431"/>
      <c r="AYO132" s="431"/>
      <c r="AYP132" s="431"/>
      <c r="AYQ132" s="431"/>
      <c r="AYR132" s="431"/>
      <c r="AYS132" s="431"/>
      <c r="AYT132" s="431"/>
      <c r="AYU132" s="431"/>
      <c r="AYV132" s="431"/>
      <c r="AYW132" s="431"/>
      <c r="AYX132" s="431"/>
      <c r="AYY132" s="431"/>
      <c r="AYZ132" s="431"/>
      <c r="AZA132" s="431"/>
      <c r="AZB132" s="431"/>
      <c r="AZC132" s="431"/>
      <c r="AZD132" s="431"/>
      <c r="AZE132" s="431"/>
      <c r="AZF132" s="431"/>
      <c r="AZG132" s="431"/>
      <c r="AZH132" s="431"/>
      <c r="AZI132" s="431"/>
      <c r="AZJ132" s="431"/>
      <c r="AZK132" s="431"/>
      <c r="AZL132" s="431"/>
      <c r="AZM132" s="431"/>
      <c r="AZN132" s="431"/>
      <c r="AZO132" s="431"/>
      <c r="AZP132" s="431"/>
      <c r="AZQ132" s="431"/>
      <c r="AZR132" s="431"/>
      <c r="AZS132" s="431"/>
      <c r="AZT132" s="431"/>
      <c r="AZU132" s="431"/>
      <c r="AZV132" s="431"/>
      <c r="AZW132" s="431"/>
      <c r="AZX132" s="431"/>
      <c r="AZY132" s="431"/>
      <c r="AZZ132" s="431"/>
      <c r="BAA132" s="431"/>
      <c r="BAB132" s="431"/>
      <c r="BAC132" s="431"/>
      <c r="BAD132" s="431"/>
      <c r="BAE132" s="431"/>
      <c r="BAF132" s="431"/>
      <c r="BAG132" s="431"/>
      <c r="BAH132" s="431"/>
      <c r="BAI132" s="431"/>
      <c r="BAJ132" s="431"/>
      <c r="BAK132" s="431"/>
      <c r="BAL132" s="431"/>
      <c r="BAM132" s="431"/>
      <c r="BAN132" s="431"/>
      <c r="BAO132" s="431"/>
      <c r="BAP132" s="431"/>
      <c r="BAQ132" s="431"/>
      <c r="BAR132" s="431"/>
      <c r="BAS132" s="431"/>
      <c r="BAT132" s="431"/>
      <c r="BAU132" s="431"/>
      <c r="BAV132" s="431"/>
      <c r="BAW132" s="431"/>
      <c r="BAX132" s="431"/>
      <c r="BAY132" s="431"/>
      <c r="BAZ132" s="431"/>
      <c r="BBA132" s="431"/>
      <c r="BBB132" s="431"/>
      <c r="BBC132" s="431"/>
      <c r="BBD132" s="431"/>
      <c r="BBE132" s="431"/>
      <c r="BBF132" s="431"/>
      <c r="BBG132" s="431"/>
      <c r="BBH132" s="431"/>
      <c r="BBI132" s="431"/>
      <c r="BBJ132" s="431"/>
      <c r="BBK132" s="431"/>
      <c r="BBL132" s="431"/>
      <c r="BBM132" s="431"/>
      <c r="BBN132" s="431"/>
      <c r="BBO132" s="431"/>
      <c r="BBP132" s="431"/>
      <c r="BBQ132" s="431"/>
      <c r="BBR132" s="431"/>
      <c r="BBS132" s="431"/>
      <c r="BBT132" s="431"/>
      <c r="BBU132" s="431"/>
      <c r="BBV132" s="431"/>
      <c r="BBW132" s="431"/>
      <c r="BBX132" s="431"/>
      <c r="BBY132" s="431"/>
      <c r="BBZ132" s="431"/>
      <c r="BCA132" s="431"/>
      <c r="BCB132" s="431"/>
      <c r="BCC132" s="431"/>
      <c r="BCD132" s="431"/>
      <c r="BCE132" s="431"/>
      <c r="BCF132" s="431"/>
      <c r="BCG132" s="431"/>
      <c r="BCH132" s="431"/>
      <c r="BCI132" s="431"/>
      <c r="BCJ132" s="431"/>
      <c r="BCK132" s="431"/>
      <c r="BCL132" s="431"/>
      <c r="BCM132" s="431"/>
      <c r="BCN132" s="431"/>
      <c r="BCO132" s="431"/>
      <c r="BCP132" s="431"/>
      <c r="BCQ132" s="431"/>
      <c r="BCR132" s="431"/>
      <c r="BCS132" s="431"/>
      <c r="BCT132" s="431"/>
      <c r="BCU132" s="431"/>
      <c r="BCV132" s="431"/>
      <c r="BCW132" s="431"/>
      <c r="BCX132" s="431"/>
      <c r="BCY132" s="431"/>
      <c r="BCZ132" s="431"/>
      <c r="BDA132" s="431"/>
      <c r="BDB132" s="431"/>
      <c r="BDC132" s="431"/>
      <c r="BDD132" s="431"/>
      <c r="BDE132" s="431"/>
      <c r="BDF132" s="431"/>
      <c r="BDG132" s="431"/>
      <c r="BDH132" s="431"/>
      <c r="BDI132" s="431"/>
      <c r="BDJ132" s="431"/>
      <c r="BDK132" s="431"/>
      <c r="BDL132" s="431"/>
      <c r="BDM132" s="431"/>
      <c r="BDN132" s="431"/>
      <c r="BDO132" s="431"/>
      <c r="BDP132" s="431"/>
      <c r="BDQ132" s="431"/>
      <c r="BDR132" s="431"/>
      <c r="BDS132" s="431"/>
      <c r="BDT132" s="431"/>
      <c r="BDU132" s="431"/>
      <c r="BDV132" s="431"/>
      <c r="BDW132" s="431"/>
      <c r="BDX132" s="431"/>
      <c r="BDY132" s="431"/>
      <c r="BDZ132" s="431"/>
      <c r="BEA132" s="431"/>
      <c r="BEB132" s="431"/>
      <c r="BEC132" s="431"/>
      <c r="BED132" s="431"/>
      <c r="BEE132" s="431"/>
      <c r="BEF132" s="431"/>
      <c r="BEG132" s="431"/>
      <c r="BEH132" s="431"/>
      <c r="BEI132" s="431"/>
      <c r="BEJ132" s="431"/>
      <c r="BEK132" s="431"/>
      <c r="BEL132" s="431"/>
      <c r="BEM132" s="431"/>
      <c r="BEN132" s="431"/>
      <c r="BEO132" s="431"/>
      <c r="BEP132" s="431"/>
      <c r="BEQ132" s="431"/>
      <c r="BER132" s="431"/>
      <c r="BES132" s="431"/>
      <c r="BET132" s="431"/>
      <c r="BEU132" s="431"/>
      <c r="BEV132" s="431"/>
      <c r="BEW132" s="431"/>
      <c r="BEX132" s="431"/>
      <c r="BEY132" s="431"/>
      <c r="BEZ132" s="431"/>
      <c r="BFA132" s="431"/>
      <c r="BFB132" s="431"/>
      <c r="BFC132" s="431"/>
      <c r="BFD132" s="431"/>
      <c r="BFE132" s="431"/>
      <c r="BFF132" s="431"/>
      <c r="BFG132" s="431"/>
      <c r="BFH132" s="431"/>
      <c r="BFI132" s="431"/>
      <c r="BFJ132" s="431"/>
      <c r="BFK132" s="431"/>
      <c r="BFL132" s="431"/>
      <c r="BFM132" s="431"/>
      <c r="BFN132" s="431"/>
      <c r="BFO132" s="431"/>
      <c r="BFP132" s="431"/>
      <c r="BFQ132" s="431"/>
      <c r="BFR132" s="431"/>
      <c r="BFS132" s="431"/>
      <c r="BFT132" s="431"/>
      <c r="BFU132" s="431"/>
      <c r="BFV132" s="431"/>
      <c r="BFW132" s="431"/>
      <c r="BFX132" s="431"/>
      <c r="BFY132" s="431"/>
      <c r="BFZ132" s="431"/>
      <c r="BGA132" s="431"/>
      <c r="BGB132" s="431"/>
      <c r="BGC132" s="431"/>
      <c r="BGD132" s="431"/>
      <c r="BGE132" s="431"/>
      <c r="BGF132" s="431"/>
      <c r="BGG132" s="431"/>
      <c r="BGH132" s="431"/>
      <c r="BGI132" s="431"/>
      <c r="BGJ132" s="431"/>
      <c r="BGK132" s="431"/>
      <c r="BGL132" s="431"/>
      <c r="BGM132" s="431"/>
      <c r="BGN132" s="431"/>
      <c r="BGO132" s="431"/>
      <c r="BGP132" s="431"/>
      <c r="BGQ132" s="431"/>
      <c r="BGR132" s="431"/>
      <c r="BGS132" s="431"/>
      <c r="BGT132" s="431"/>
      <c r="BGU132" s="431"/>
      <c r="BGV132" s="431"/>
      <c r="BGW132" s="431"/>
      <c r="BGX132" s="431"/>
      <c r="BGY132" s="431"/>
      <c r="BGZ132" s="431"/>
      <c r="BHA132" s="431"/>
      <c r="BHB132" s="431"/>
      <c r="BHC132" s="431"/>
      <c r="BHD132" s="431"/>
      <c r="BHE132" s="431"/>
      <c r="BHF132" s="431"/>
      <c r="BHG132" s="431"/>
      <c r="BHH132" s="431"/>
      <c r="BHI132" s="431"/>
      <c r="BHJ132" s="431"/>
      <c r="BHK132" s="431"/>
      <c r="BHL132" s="431"/>
      <c r="BHM132" s="431"/>
      <c r="BHN132" s="431"/>
      <c r="BHO132" s="431"/>
      <c r="BHP132" s="431"/>
      <c r="BHQ132" s="431"/>
      <c r="BHR132" s="431"/>
      <c r="BHS132" s="431"/>
      <c r="BHT132" s="431"/>
      <c r="BHU132" s="431"/>
      <c r="BHV132" s="431"/>
      <c r="BHW132" s="431"/>
      <c r="BHX132" s="431"/>
      <c r="BHY132" s="431"/>
      <c r="BHZ132" s="431"/>
      <c r="BIA132" s="431"/>
      <c r="BIB132" s="431"/>
      <c r="BIC132" s="431"/>
      <c r="BID132" s="431"/>
      <c r="BIE132" s="431"/>
      <c r="BIF132" s="431"/>
      <c r="BIG132" s="431"/>
      <c r="BIH132" s="431"/>
      <c r="BII132" s="431"/>
      <c r="BIJ132" s="431"/>
      <c r="BIK132" s="431"/>
      <c r="BIL132" s="431"/>
      <c r="BIM132" s="431"/>
      <c r="BIN132" s="431"/>
      <c r="BIO132" s="431"/>
      <c r="BIP132" s="431"/>
      <c r="BIQ132" s="431"/>
      <c r="BIR132" s="431"/>
      <c r="BIS132" s="431"/>
      <c r="BIT132" s="431"/>
      <c r="BIU132" s="431"/>
      <c r="BIV132" s="431"/>
      <c r="BIW132" s="431"/>
      <c r="BIX132" s="431"/>
      <c r="BIY132" s="431"/>
      <c r="BIZ132" s="431"/>
      <c r="BJA132" s="431"/>
      <c r="BJB132" s="431"/>
      <c r="BJC132" s="431"/>
      <c r="BJD132" s="431"/>
      <c r="BJE132" s="431"/>
      <c r="BJF132" s="431"/>
      <c r="BJG132" s="431"/>
      <c r="BJH132" s="431"/>
      <c r="BJI132" s="431"/>
      <c r="BJJ132" s="431"/>
      <c r="BJK132" s="431"/>
      <c r="BJL132" s="431"/>
      <c r="BJM132" s="431"/>
      <c r="BJN132" s="431"/>
      <c r="BJO132" s="431"/>
      <c r="BJP132" s="431"/>
      <c r="BJQ132" s="431"/>
      <c r="BJR132" s="431"/>
      <c r="BJS132" s="431"/>
      <c r="BJT132" s="431"/>
      <c r="BJU132" s="431"/>
      <c r="BJV132" s="431"/>
      <c r="BJW132" s="431"/>
      <c r="BJX132" s="431"/>
      <c r="BJY132" s="431"/>
      <c r="BJZ132" s="431"/>
      <c r="BKA132" s="431"/>
      <c r="BKB132" s="431"/>
      <c r="BKC132" s="431"/>
      <c r="BKD132" s="431"/>
      <c r="BKE132" s="431"/>
      <c r="BKF132" s="431"/>
      <c r="BKG132" s="431"/>
      <c r="BKH132" s="431"/>
      <c r="BKI132" s="431"/>
      <c r="BKJ132" s="431"/>
      <c r="BKK132" s="431"/>
      <c r="BKL132" s="431"/>
      <c r="BKM132" s="431"/>
      <c r="BKN132" s="431"/>
      <c r="BKO132" s="431"/>
      <c r="BKP132" s="431"/>
      <c r="BKQ132" s="431"/>
      <c r="BKR132" s="431"/>
      <c r="BKS132" s="431"/>
      <c r="BKT132" s="431"/>
      <c r="BKU132" s="431"/>
      <c r="BKV132" s="431"/>
      <c r="BKW132" s="431"/>
      <c r="BKX132" s="431"/>
      <c r="BKY132" s="431"/>
      <c r="BKZ132" s="431"/>
      <c r="BLA132" s="431"/>
      <c r="BLB132" s="431"/>
      <c r="BLC132" s="431"/>
      <c r="BLD132" s="431"/>
      <c r="BLE132" s="431"/>
      <c r="BLF132" s="431"/>
      <c r="BLG132" s="431"/>
      <c r="BLH132" s="431"/>
      <c r="BLI132" s="431"/>
      <c r="BLJ132" s="431"/>
      <c r="BLK132" s="431"/>
      <c r="BLL132" s="431"/>
      <c r="BLM132" s="431"/>
      <c r="BLN132" s="431"/>
      <c r="BLO132" s="431"/>
      <c r="BLP132" s="431"/>
      <c r="BLQ132" s="431"/>
      <c r="BLR132" s="431"/>
      <c r="BLS132" s="431"/>
      <c r="BLT132" s="431"/>
      <c r="BLU132" s="431"/>
      <c r="BLV132" s="431"/>
      <c r="BLW132" s="431"/>
      <c r="BLX132" s="431"/>
      <c r="BLY132" s="431"/>
      <c r="BLZ132" s="431"/>
      <c r="BMA132" s="431"/>
      <c r="BMB132" s="431"/>
      <c r="BMC132" s="431"/>
      <c r="BMD132" s="431"/>
      <c r="BME132" s="431"/>
      <c r="BMF132" s="431"/>
      <c r="BMG132" s="431"/>
      <c r="BMH132" s="431"/>
      <c r="BMI132" s="431"/>
      <c r="BMJ132" s="431"/>
      <c r="BMK132" s="431"/>
      <c r="BML132" s="431"/>
      <c r="BMM132" s="431"/>
      <c r="BMN132" s="431"/>
      <c r="BMO132" s="431"/>
      <c r="BMP132" s="431"/>
      <c r="BMQ132" s="431"/>
      <c r="BMR132" s="431"/>
      <c r="BMS132" s="431"/>
      <c r="BMT132" s="431"/>
      <c r="BMU132" s="431"/>
      <c r="BMV132" s="431"/>
      <c r="BMW132" s="431"/>
      <c r="BMX132" s="431"/>
      <c r="BMY132" s="431"/>
      <c r="BMZ132" s="431"/>
      <c r="BNA132" s="431"/>
      <c r="BNB132" s="431"/>
      <c r="BNC132" s="431"/>
      <c r="BND132" s="431"/>
      <c r="BNE132" s="431"/>
      <c r="BNF132" s="431"/>
      <c r="BNG132" s="431"/>
      <c r="BNH132" s="431"/>
      <c r="BNI132" s="431"/>
      <c r="BNJ132" s="431"/>
      <c r="BNK132" s="431"/>
      <c r="BNL132" s="431"/>
      <c r="BNM132" s="431"/>
      <c r="BNN132" s="431"/>
      <c r="BNO132" s="431"/>
      <c r="BNP132" s="431"/>
      <c r="BNQ132" s="431"/>
      <c r="BNR132" s="431"/>
      <c r="BNS132" s="431"/>
      <c r="BNT132" s="431"/>
      <c r="BNU132" s="431"/>
      <c r="BNV132" s="431"/>
      <c r="BNW132" s="431"/>
      <c r="BNX132" s="431"/>
      <c r="BNY132" s="431"/>
      <c r="BNZ132" s="431"/>
      <c r="BOA132" s="431"/>
      <c r="BOB132" s="431"/>
      <c r="BOC132" s="431"/>
      <c r="BOD132" s="431"/>
      <c r="BOE132" s="431"/>
      <c r="BOF132" s="431"/>
      <c r="BOG132" s="431"/>
      <c r="BOH132" s="431"/>
      <c r="BOI132" s="431"/>
      <c r="BOJ132" s="431"/>
      <c r="BOK132" s="431"/>
      <c r="BOL132" s="431"/>
      <c r="BOM132" s="431"/>
      <c r="BON132" s="431"/>
      <c r="BOO132" s="431"/>
      <c r="BOP132" s="431"/>
      <c r="BOQ132" s="431"/>
      <c r="BOR132" s="431"/>
      <c r="BOS132" s="431"/>
      <c r="BOT132" s="431"/>
      <c r="BOU132" s="431"/>
      <c r="BOV132" s="431"/>
      <c r="BOW132" s="431"/>
      <c r="BOX132" s="431"/>
      <c r="BOY132" s="431"/>
      <c r="BOZ132" s="431"/>
      <c r="BPA132" s="431"/>
      <c r="BPB132" s="431"/>
      <c r="BPC132" s="431"/>
      <c r="BPD132" s="431"/>
      <c r="BPE132" s="431"/>
      <c r="BPF132" s="431"/>
      <c r="BPG132" s="431"/>
      <c r="BPH132" s="431"/>
      <c r="BPI132" s="431"/>
      <c r="BPJ132" s="431"/>
      <c r="BPK132" s="431"/>
      <c r="BPL132" s="431"/>
      <c r="BPM132" s="431"/>
      <c r="BPN132" s="431"/>
      <c r="BPO132" s="431"/>
      <c r="BPP132" s="431"/>
      <c r="BPQ132" s="431"/>
      <c r="BPR132" s="431"/>
      <c r="BPS132" s="431"/>
      <c r="BPT132" s="431"/>
      <c r="BPU132" s="431"/>
      <c r="BPV132" s="431"/>
      <c r="BPW132" s="431"/>
      <c r="BPX132" s="431"/>
      <c r="BPY132" s="431"/>
      <c r="BPZ132" s="431"/>
      <c r="BQA132" s="431"/>
      <c r="BQB132" s="431"/>
      <c r="BQC132" s="431"/>
      <c r="BQD132" s="431"/>
      <c r="BQE132" s="431"/>
      <c r="BQF132" s="431"/>
      <c r="BQG132" s="431"/>
      <c r="BQH132" s="431"/>
      <c r="BQI132" s="431"/>
      <c r="BQJ132" s="431"/>
      <c r="BQK132" s="431"/>
      <c r="BQL132" s="431"/>
      <c r="BQM132" s="431"/>
      <c r="BQN132" s="431"/>
      <c r="BQO132" s="431"/>
      <c r="BQP132" s="431"/>
      <c r="BQQ132" s="431"/>
      <c r="BQR132" s="431"/>
      <c r="BQS132" s="431"/>
      <c r="BQT132" s="431"/>
      <c r="BQU132" s="431"/>
      <c r="BQV132" s="431"/>
      <c r="BQW132" s="431"/>
      <c r="BQX132" s="431"/>
      <c r="BQY132" s="431"/>
      <c r="BQZ132" s="431"/>
      <c r="BRA132" s="431"/>
      <c r="BRB132" s="431"/>
      <c r="BRC132" s="431"/>
      <c r="BRD132" s="431"/>
      <c r="BRE132" s="431"/>
      <c r="BRF132" s="431"/>
      <c r="BRG132" s="431"/>
      <c r="BRH132" s="431"/>
      <c r="BRI132" s="431"/>
      <c r="BRJ132" s="431"/>
      <c r="BRK132" s="431"/>
      <c r="BRL132" s="431"/>
      <c r="BRM132" s="431"/>
      <c r="BRN132" s="431"/>
      <c r="BRO132" s="431"/>
      <c r="BRP132" s="431"/>
      <c r="BRQ132" s="431"/>
      <c r="BRR132" s="431"/>
      <c r="BRS132" s="431"/>
      <c r="BRT132" s="431"/>
      <c r="BRU132" s="431"/>
    </row>
    <row r="133" spans="1:1841" ht="29.25" customHeight="1" x14ac:dyDescent="0.3">
      <c r="A133" s="792"/>
      <c r="B133" s="476">
        <v>18</v>
      </c>
      <c r="C133" s="476" t="s">
        <v>462</v>
      </c>
      <c r="D133" s="465">
        <f t="shared" si="52"/>
        <v>59182897.916666701</v>
      </c>
      <c r="E133" s="477">
        <v>1</v>
      </c>
      <c r="F133" s="464">
        <v>0</v>
      </c>
      <c r="G133" s="464">
        <v>0</v>
      </c>
      <c r="H133" s="464">
        <f t="shared" si="53"/>
        <v>0</v>
      </c>
      <c r="I133" s="477">
        <v>0</v>
      </c>
      <c r="J133" s="478">
        <v>0</v>
      </c>
      <c r="K133" s="464">
        <v>0</v>
      </c>
      <c r="L133" s="479"/>
      <c r="M133" s="476"/>
      <c r="N133" s="478"/>
      <c r="O133" s="476"/>
      <c r="P133" s="478"/>
      <c r="Q133" s="476"/>
      <c r="R133" s="478"/>
      <c r="S133" s="476"/>
      <c r="T133" s="478"/>
      <c r="U133" s="476"/>
      <c r="V133" s="478"/>
      <c r="W133" s="478"/>
      <c r="X133" s="480">
        <f t="shared" si="54"/>
        <v>0</v>
      </c>
      <c r="Y133" s="469">
        <f t="shared" si="55"/>
        <v>0</v>
      </c>
      <c r="Z133" s="480">
        <f t="shared" si="56"/>
        <v>0</v>
      </c>
      <c r="AA133" s="470">
        <f t="shared" si="57"/>
        <v>0</v>
      </c>
      <c r="AB133" s="521"/>
      <c r="AC133" s="486"/>
      <c r="AD133" s="527"/>
      <c r="AE133" s="527"/>
      <c r="AF133" s="527"/>
      <c r="AG133" s="527"/>
      <c r="AH133" s="431"/>
      <c r="AI133" s="431"/>
      <c r="AJ133" s="431"/>
      <c r="AK133" s="431"/>
      <c r="AL133" s="431"/>
      <c r="AM133" s="431"/>
      <c r="AN133" s="431"/>
      <c r="AO133" s="431"/>
      <c r="AP133" s="431"/>
      <c r="AQ133" s="431"/>
      <c r="AR133" s="431"/>
      <c r="AS133" s="431"/>
      <c r="AT133" s="431"/>
      <c r="AU133" s="431"/>
      <c r="AV133" s="431"/>
      <c r="AW133" s="431"/>
      <c r="AX133" s="431"/>
      <c r="AY133" s="431"/>
      <c r="AZ133" s="431"/>
      <c r="BA133" s="431"/>
      <c r="BB133" s="431"/>
      <c r="BC133" s="431"/>
      <c r="BD133" s="431"/>
      <c r="BE133" s="431"/>
      <c r="BF133" s="431"/>
      <c r="BG133" s="431"/>
      <c r="BH133" s="431"/>
      <c r="BI133" s="431"/>
      <c r="BJ133" s="431"/>
      <c r="BK133" s="431"/>
      <c r="BL133" s="431"/>
      <c r="BM133" s="431"/>
      <c r="BN133" s="431"/>
      <c r="BO133" s="431"/>
      <c r="BP133" s="431"/>
      <c r="BQ133" s="431"/>
      <c r="BR133" s="431"/>
      <c r="BS133" s="431"/>
      <c r="BT133" s="431"/>
      <c r="BU133" s="431"/>
      <c r="BV133" s="431"/>
      <c r="BW133" s="431"/>
      <c r="BX133" s="431"/>
      <c r="BY133" s="431"/>
      <c r="BZ133" s="431"/>
      <c r="CA133" s="431"/>
      <c r="CB133" s="431"/>
      <c r="CC133" s="431"/>
      <c r="CD133" s="431"/>
      <c r="CE133" s="431"/>
      <c r="CF133" s="431"/>
      <c r="CG133" s="431"/>
      <c r="CH133" s="431"/>
      <c r="CI133" s="431"/>
      <c r="CJ133" s="431"/>
      <c r="CK133" s="431"/>
      <c r="CL133" s="431"/>
      <c r="CM133" s="431"/>
      <c r="CN133" s="431"/>
      <c r="CO133" s="431"/>
      <c r="CP133" s="431"/>
      <c r="CQ133" s="431"/>
      <c r="CR133" s="431"/>
      <c r="CS133" s="431"/>
      <c r="CT133" s="431"/>
      <c r="CU133" s="431"/>
      <c r="CV133" s="431"/>
      <c r="CW133" s="431"/>
      <c r="CX133" s="431"/>
      <c r="CY133" s="431"/>
      <c r="CZ133" s="431"/>
      <c r="DA133" s="431"/>
      <c r="DB133" s="431"/>
      <c r="DC133" s="431"/>
      <c r="DD133" s="431"/>
      <c r="DE133" s="431"/>
      <c r="DF133" s="431"/>
      <c r="DG133" s="431"/>
      <c r="DH133" s="431"/>
      <c r="DI133" s="431"/>
      <c r="DJ133" s="431"/>
      <c r="DK133" s="431"/>
      <c r="DL133" s="431"/>
      <c r="DM133" s="431"/>
      <c r="DN133" s="431"/>
      <c r="DO133" s="431"/>
      <c r="DP133" s="431"/>
      <c r="DQ133" s="431"/>
      <c r="DR133" s="431"/>
      <c r="DS133" s="431"/>
      <c r="DT133" s="431"/>
      <c r="DU133" s="431"/>
      <c r="DV133" s="431"/>
      <c r="DW133" s="431"/>
      <c r="DX133" s="431"/>
      <c r="DY133" s="431"/>
      <c r="DZ133" s="431"/>
      <c r="EA133" s="431"/>
      <c r="EB133" s="431"/>
      <c r="EC133" s="431"/>
      <c r="ED133" s="431"/>
      <c r="EE133" s="431"/>
      <c r="EF133" s="431"/>
      <c r="EG133" s="431"/>
      <c r="EH133" s="431"/>
      <c r="EI133" s="431"/>
      <c r="EJ133" s="431"/>
      <c r="EK133" s="431"/>
      <c r="EL133" s="431"/>
      <c r="EM133" s="431"/>
      <c r="EN133" s="431"/>
      <c r="EO133" s="431"/>
      <c r="EP133" s="431"/>
      <c r="EQ133" s="431"/>
      <c r="ER133" s="431"/>
      <c r="ES133" s="431"/>
      <c r="ET133" s="431"/>
      <c r="EU133" s="431"/>
      <c r="EV133" s="431"/>
      <c r="EW133" s="431"/>
      <c r="EX133" s="431"/>
      <c r="EY133" s="431"/>
      <c r="EZ133" s="431"/>
      <c r="FA133" s="431"/>
      <c r="FB133" s="431"/>
      <c r="FC133" s="431"/>
      <c r="FD133" s="431"/>
      <c r="FE133" s="431"/>
      <c r="FF133" s="431"/>
      <c r="FG133" s="431"/>
      <c r="FH133" s="431"/>
      <c r="FI133" s="431"/>
      <c r="FJ133" s="431"/>
      <c r="FK133" s="431"/>
      <c r="FL133" s="431"/>
      <c r="FM133" s="431"/>
      <c r="FN133" s="431"/>
      <c r="FO133" s="431"/>
      <c r="FP133" s="431"/>
      <c r="FQ133" s="431"/>
      <c r="FR133" s="431"/>
      <c r="FS133" s="431"/>
      <c r="FT133" s="431"/>
      <c r="FU133" s="431"/>
      <c r="FV133" s="431"/>
      <c r="FW133" s="431"/>
      <c r="FX133" s="431"/>
      <c r="FY133" s="431"/>
      <c r="FZ133" s="431"/>
      <c r="GA133" s="431"/>
      <c r="GB133" s="431"/>
      <c r="GC133" s="431"/>
      <c r="GD133" s="431"/>
      <c r="GE133" s="431"/>
      <c r="GF133" s="431"/>
      <c r="GG133" s="431"/>
      <c r="GH133" s="431"/>
      <c r="GI133" s="431"/>
      <c r="GJ133" s="431"/>
      <c r="GK133" s="431"/>
      <c r="GL133" s="431"/>
      <c r="GM133" s="431"/>
      <c r="GN133" s="431"/>
      <c r="GO133" s="431"/>
      <c r="GP133" s="431"/>
      <c r="GQ133" s="431"/>
      <c r="GR133" s="431"/>
      <c r="GS133" s="431"/>
      <c r="GT133" s="431"/>
      <c r="GU133" s="431"/>
      <c r="GV133" s="431"/>
      <c r="GW133" s="431"/>
      <c r="GX133" s="431"/>
      <c r="GY133" s="431"/>
      <c r="GZ133" s="431"/>
      <c r="HA133" s="431"/>
      <c r="HB133" s="431"/>
      <c r="HC133" s="431"/>
      <c r="HD133" s="431"/>
      <c r="HE133" s="431"/>
      <c r="HF133" s="431"/>
      <c r="HG133" s="431"/>
      <c r="HH133" s="431"/>
      <c r="HI133" s="431"/>
      <c r="HJ133" s="431"/>
      <c r="HK133" s="431"/>
      <c r="HL133" s="431"/>
      <c r="HM133" s="431"/>
      <c r="HN133" s="431"/>
      <c r="HO133" s="431"/>
      <c r="HP133" s="431"/>
      <c r="HQ133" s="431"/>
      <c r="HR133" s="431"/>
      <c r="HS133" s="431"/>
      <c r="HT133" s="431"/>
      <c r="HU133" s="431"/>
      <c r="HV133" s="431"/>
      <c r="HW133" s="431"/>
      <c r="HX133" s="431"/>
      <c r="HY133" s="431"/>
      <c r="HZ133" s="431"/>
      <c r="IA133" s="431"/>
      <c r="IB133" s="431"/>
      <c r="IC133" s="431"/>
      <c r="ID133" s="431"/>
      <c r="IE133" s="431"/>
      <c r="IF133" s="431"/>
      <c r="IG133" s="431"/>
      <c r="IH133" s="431"/>
      <c r="II133" s="431"/>
      <c r="IJ133" s="431"/>
      <c r="IK133" s="431"/>
      <c r="IL133" s="431"/>
      <c r="IM133" s="431"/>
      <c r="IN133" s="431"/>
      <c r="IO133" s="431"/>
      <c r="IP133" s="431"/>
      <c r="IQ133" s="431"/>
      <c r="IR133" s="431"/>
      <c r="IS133" s="431"/>
      <c r="IT133" s="431"/>
      <c r="IU133" s="431"/>
      <c r="IV133" s="431"/>
      <c r="IW133" s="431"/>
      <c r="IX133" s="431"/>
      <c r="IY133" s="431"/>
      <c r="IZ133" s="431"/>
      <c r="JA133" s="431"/>
      <c r="JB133" s="431"/>
      <c r="JC133" s="431"/>
      <c r="JD133" s="431"/>
      <c r="JE133" s="431"/>
      <c r="JF133" s="431"/>
      <c r="JG133" s="431"/>
      <c r="JH133" s="431"/>
      <c r="JI133" s="431"/>
      <c r="JJ133" s="431"/>
      <c r="JK133" s="431"/>
      <c r="JL133" s="431"/>
      <c r="JM133" s="431"/>
      <c r="JN133" s="431"/>
      <c r="JO133" s="431"/>
      <c r="JP133" s="431"/>
      <c r="JQ133" s="431"/>
      <c r="JR133" s="431"/>
      <c r="JS133" s="431"/>
      <c r="JT133" s="431"/>
      <c r="JU133" s="431"/>
      <c r="JV133" s="431"/>
      <c r="JW133" s="431"/>
      <c r="JX133" s="431"/>
      <c r="JY133" s="431"/>
      <c r="JZ133" s="431"/>
      <c r="KA133" s="431"/>
      <c r="KB133" s="431"/>
      <c r="KC133" s="431"/>
      <c r="KD133" s="431"/>
      <c r="KE133" s="431"/>
      <c r="KF133" s="431"/>
      <c r="KG133" s="431"/>
      <c r="KH133" s="431"/>
      <c r="KI133" s="431"/>
      <c r="KJ133" s="431"/>
      <c r="KK133" s="431"/>
      <c r="KL133" s="431"/>
      <c r="KM133" s="431"/>
      <c r="KN133" s="431"/>
      <c r="KO133" s="431"/>
      <c r="KP133" s="431"/>
      <c r="KQ133" s="431"/>
      <c r="KR133" s="431"/>
      <c r="KS133" s="431"/>
      <c r="KT133" s="431"/>
      <c r="KU133" s="431"/>
      <c r="KV133" s="431"/>
      <c r="KW133" s="431"/>
      <c r="KX133" s="431"/>
      <c r="KY133" s="431"/>
      <c r="KZ133" s="431"/>
      <c r="LA133" s="431"/>
      <c r="LB133" s="431"/>
      <c r="LC133" s="431"/>
      <c r="LD133" s="431"/>
      <c r="LE133" s="431"/>
      <c r="LF133" s="431"/>
      <c r="LG133" s="431"/>
      <c r="LH133" s="431"/>
      <c r="LI133" s="431"/>
      <c r="LJ133" s="431"/>
      <c r="LK133" s="431"/>
      <c r="LL133" s="431"/>
      <c r="LM133" s="431"/>
      <c r="LN133" s="431"/>
      <c r="LO133" s="431"/>
      <c r="LP133" s="431"/>
      <c r="LQ133" s="431"/>
      <c r="LR133" s="431"/>
      <c r="LS133" s="431"/>
      <c r="LT133" s="431"/>
      <c r="LU133" s="431"/>
      <c r="LV133" s="431"/>
      <c r="LW133" s="431"/>
      <c r="LX133" s="431"/>
      <c r="LY133" s="431"/>
      <c r="LZ133" s="431"/>
      <c r="MA133" s="431"/>
      <c r="MB133" s="431"/>
      <c r="MC133" s="431"/>
      <c r="MD133" s="431"/>
      <c r="ME133" s="431"/>
      <c r="MF133" s="431"/>
      <c r="MG133" s="431"/>
      <c r="MH133" s="431"/>
      <c r="MI133" s="431"/>
      <c r="MJ133" s="431"/>
      <c r="MK133" s="431"/>
      <c r="ML133" s="431"/>
      <c r="MM133" s="431"/>
      <c r="MN133" s="431"/>
      <c r="MO133" s="431"/>
      <c r="MP133" s="431"/>
      <c r="MQ133" s="431"/>
      <c r="MR133" s="431"/>
      <c r="MS133" s="431"/>
      <c r="MT133" s="431"/>
      <c r="MU133" s="431"/>
      <c r="MV133" s="431"/>
      <c r="MW133" s="431"/>
      <c r="MX133" s="431"/>
      <c r="MY133" s="431"/>
      <c r="MZ133" s="431"/>
      <c r="NA133" s="431"/>
      <c r="NB133" s="431"/>
      <c r="NC133" s="431"/>
      <c r="ND133" s="431"/>
      <c r="NE133" s="431"/>
      <c r="NF133" s="431"/>
      <c r="NG133" s="431"/>
      <c r="NH133" s="431"/>
      <c r="NI133" s="431"/>
      <c r="NJ133" s="431"/>
      <c r="NK133" s="431"/>
      <c r="NL133" s="431"/>
      <c r="NM133" s="431"/>
      <c r="NN133" s="431"/>
      <c r="NO133" s="431"/>
      <c r="NP133" s="431"/>
      <c r="NQ133" s="431"/>
      <c r="NR133" s="431"/>
      <c r="NS133" s="431"/>
      <c r="NT133" s="431"/>
      <c r="NU133" s="431"/>
      <c r="NV133" s="431"/>
      <c r="NW133" s="431"/>
      <c r="NX133" s="431"/>
      <c r="NY133" s="431"/>
      <c r="NZ133" s="431"/>
      <c r="OA133" s="431"/>
      <c r="OB133" s="431"/>
      <c r="OC133" s="431"/>
      <c r="OD133" s="431"/>
      <c r="OE133" s="431"/>
      <c r="OF133" s="431"/>
      <c r="OG133" s="431"/>
      <c r="OH133" s="431"/>
      <c r="OI133" s="431"/>
      <c r="OJ133" s="431"/>
      <c r="OK133" s="431"/>
      <c r="OL133" s="431"/>
      <c r="OM133" s="431"/>
      <c r="ON133" s="431"/>
      <c r="OO133" s="431"/>
      <c r="OP133" s="431"/>
      <c r="OQ133" s="431"/>
      <c r="OR133" s="431"/>
      <c r="OS133" s="431"/>
      <c r="OT133" s="431"/>
      <c r="OU133" s="431"/>
      <c r="OV133" s="431"/>
      <c r="OW133" s="431"/>
      <c r="OX133" s="431"/>
      <c r="OY133" s="431"/>
      <c r="OZ133" s="431"/>
      <c r="PA133" s="431"/>
      <c r="PB133" s="431"/>
      <c r="PC133" s="431"/>
      <c r="PD133" s="431"/>
      <c r="PE133" s="431"/>
      <c r="PF133" s="431"/>
      <c r="PG133" s="431"/>
      <c r="PH133" s="431"/>
      <c r="PI133" s="431"/>
      <c r="PJ133" s="431"/>
      <c r="PK133" s="431"/>
      <c r="PL133" s="431"/>
      <c r="PM133" s="431"/>
      <c r="PN133" s="431"/>
      <c r="PO133" s="431"/>
      <c r="PP133" s="431"/>
      <c r="PQ133" s="431"/>
      <c r="PR133" s="431"/>
      <c r="PS133" s="431"/>
      <c r="PT133" s="431"/>
      <c r="PU133" s="431"/>
      <c r="PV133" s="431"/>
      <c r="PW133" s="431"/>
      <c r="PX133" s="431"/>
      <c r="PY133" s="431"/>
      <c r="PZ133" s="431"/>
      <c r="QA133" s="431"/>
      <c r="QB133" s="431"/>
      <c r="QC133" s="431"/>
      <c r="QD133" s="431"/>
      <c r="QE133" s="431"/>
      <c r="QF133" s="431"/>
      <c r="QG133" s="431"/>
      <c r="QH133" s="431"/>
      <c r="QI133" s="431"/>
      <c r="QJ133" s="431"/>
      <c r="QK133" s="431"/>
      <c r="QL133" s="431"/>
      <c r="QM133" s="431"/>
      <c r="QN133" s="431"/>
      <c r="QO133" s="431"/>
      <c r="QP133" s="431"/>
      <c r="QQ133" s="431"/>
      <c r="QR133" s="431"/>
      <c r="QS133" s="431"/>
      <c r="QT133" s="431"/>
      <c r="QU133" s="431"/>
      <c r="QV133" s="431"/>
      <c r="QW133" s="431"/>
      <c r="QX133" s="431"/>
      <c r="QY133" s="431"/>
      <c r="QZ133" s="431"/>
      <c r="RA133" s="431"/>
      <c r="RB133" s="431"/>
      <c r="RC133" s="431"/>
      <c r="RD133" s="431"/>
      <c r="RE133" s="431"/>
      <c r="RF133" s="431"/>
      <c r="RG133" s="431"/>
      <c r="RH133" s="431"/>
      <c r="RI133" s="431"/>
      <c r="RJ133" s="431"/>
      <c r="RK133" s="431"/>
      <c r="RL133" s="431"/>
      <c r="RM133" s="431"/>
      <c r="RN133" s="431"/>
      <c r="RO133" s="431"/>
      <c r="RP133" s="431"/>
      <c r="RQ133" s="431"/>
      <c r="RR133" s="431"/>
      <c r="RS133" s="431"/>
      <c r="RT133" s="431"/>
      <c r="RU133" s="431"/>
      <c r="RV133" s="431"/>
      <c r="RW133" s="431"/>
      <c r="RX133" s="431"/>
      <c r="RY133" s="431"/>
      <c r="RZ133" s="431"/>
      <c r="SA133" s="431"/>
      <c r="SB133" s="431"/>
      <c r="SC133" s="431"/>
      <c r="SD133" s="431"/>
      <c r="SE133" s="431"/>
      <c r="SF133" s="431"/>
      <c r="SG133" s="431"/>
      <c r="SH133" s="431"/>
      <c r="SI133" s="431"/>
      <c r="SJ133" s="431"/>
      <c r="SK133" s="431"/>
      <c r="SL133" s="431"/>
      <c r="SM133" s="431"/>
      <c r="SN133" s="431"/>
      <c r="SO133" s="431"/>
      <c r="SP133" s="431"/>
      <c r="SQ133" s="431"/>
      <c r="SR133" s="431"/>
      <c r="SS133" s="431"/>
      <c r="ST133" s="431"/>
      <c r="SU133" s="431"/>
      <c r="SV133" s="431"/>
      <c r="SW133" s="431"/>
      <c r="SX133" s="431"/>
      <c r="SY133" s="431"/>
      <c r="SZ133" s="431"/>
      <c r="TA133" s="431"/>
      <c r="TB133" s="431"/>
      <c r="TC133" s="431"/>
      <c r="TD133" s="431"/>
      <c r="TE133" s="431"/>
      <c r="TF133" s="431"/>
      <c r="TG133" s="431"/>
      <c r="TH133" s="431"/>
      <c r="TI133" s="431"/>
      <c r="TJ133" s="431"/>
      <c r="TK133" s="431"/>
      <c r="TL133" s="431"/>
      <c r="TM133" s="431"/>
      <c r="TN133" s="431"/>
      <c r="TO133" s="431"/>
      <c r="TP133" s="431"/>
      <c r="TQ133" s="431"/>
      <c r="TR133" s="431"/>
      <c r="TS133" s="431"/>
      <c r="TT133" s="431"/>
      <c r="TU133" s="431"/>
      <c r="TV133" s="431"/>
      <c r="TW133" s="431"/>
      <c r="TX133" s="431"/>
      <c r="TY133" s="431"/>
      <c r="TZ133" s="431"/>
      <c r="UA133" s="431"/>
      <c r="UB133" s="431"/>
      <c r="UC133" s="431"/>
      <c r="UD133" s="431"/>
      <c r="UE133" s="431"/>
      <c r="UF133" s="431"/>
      <c r="UG133" s="431"/>
      <c r="UH133" s="431"/>
      <c r="UI133" s="431"/>
      <c r="UJ133" s="431"/>
      <c r="UK133" s="431"/>
      <c r="UL133" s="431"/>
      <c r="UM133" s="431"/>
      <c r="UN133" s="431"/>
      <c r="UO133" s="431"/>
      <c r="UP133" s="431"/>
      <c r="UQ133" s="431"/>
      <c r="UR133" s="431"/>
      <c r="US133" s="431"/>
      <c r="UT133" s="431"/>
      <c r="UU133" s="431"/>
      <c r="UV133" s="431"/>
      <c r="UW133" s="431"/>
      <c r="UX133" s="431"/>
      <c r="UY133" s="431"/>
      <c r="UZ133" s="431"/>
      <c r="VA133" s="431"/>
      <c r="VB133" s="431"/>
      <c r="VC133" s="431"/>
      <c r="VD133" s="431"/>
      <c r="VE133" s="431"/>
      <c r="VF133" s="431"/>
      <c r="VG133" s="431"/>
      <c r="VH133" s="431"/>
      <c r="VI133" s="431"/>
      <c r="VJ133" s="431"/>
      <c r="VK133" s="431"/>
      <c r="VL133" s="431"/>
      <c r="VM133" s="431"/>
      <c r="VN133" s="431"/>
      <c r="VO133" s="431"/>
      <c r="VP133" s="431"/>
      <c r="VQ133" s="431"/>
      <c r="VR133" s="431"/>
      <c r="VS133" s="431"/>
      <c r="VT133" s="431"/>
      <c r="VU133" s="431"/>
      <c r="VV133" s="431"/>
      <c r="VW133" s="431"/>
      <c r="VX133" s="431"/>
      <c r="VY133" s="431"/>
      <c r="VZ133" s="431"/>
      <c r="WA133" s="431"/>
      <c r="WB133" s="431"/>
      <c r="WC133" s="431"/>
      <c r="WD133" s="431"/>
      <c r="WE133" s="431"/>
      <c r="WF133" s="431"/>
      <c r="WG133" s="431"/>
      <c r="WH133" s="431"/>
      <c r="WI133" s="431"/>
      <c r="WJ133" s="431"/>
      <c r="WK133" s="431"/>
      <c r="WL133" s="431"/>
      <c r="WM133" s="431"/>
      <c r="WN133" s="431"/>
      <c r="WO133" s="431"/>
      <c r="WP133" s="431"/>
      <c r="WQ133" s="431"/>
      <c r="WR133" s="431"/>
      <c r="WS133" s="431"/>
      <c r="WT133" s="431"/>
      <c r="WU133" s="431"/>
      <c r="WV133" s="431"/>
      <c r="WW133" s="431"/>
      <c r="WX133" s="431"/>
      <c r="WY133" s="431"/>
      <c r="WZ133" s="431"/>
      <c r="XA133" s="431"/>
      <c r="XB133" s="431"/>
      <c r="XC133" s="431"/>
      <c r="XD133" s="431"/>
      <c r="XE133" s="431"/>
      <c r="XF133" s="431"/>
      <c r="XG133" s="431"/>
      <c r="XH133" s="431"/>
      <c r="XI133" s="431"/>
      <c r="XJ133" s="431"/>
      <c r="XK133" s="431"/>
      <c r="XL133" s="431"/>
      <c r="XM133" s="431"/>
      <c r="XN133" s="431"/>
      <c r="XO133" s="431"/>
      <c r="XP133" s="431"/>
      <c r="XQ133" s="431"/>
      <c r="XR133" s="431"/>
      <c r="XS133" s="431"/>
      <c r="XT133" s="431"/>
      <c r="XU133" s="431"/>
      <c r="XV133" s="431"/>
      <c r="XW133" s="431"/>
      <c r="XX133" s="431"/>
      <c r="XY133" s="431"/>
      <c r="XZ133" s="431"/>
      <c r="YA133" s="431"/>
      <c r="YB133" s="431"/>
      <c r="YC133" s="431"/>
      <c r="YD133" s="431"/>
      <c r="YE133" s="431"/>
      <c r="YF133" s="431"/>
      <c r="YG133" s="431"/>
      <c r="YH133" s="431"/>
      <c r="YI133" s="431"/>
      <c r="YJ133" s="431"/>
      <c r="YK133" s="431"/>
      <c r="YL133" s="431"/>
      <c r="YM133" s="431"/>
      <c r="YN133" s="431"/>
      <c r="YO133" s="431"/>
      <c r="YP133" s="431"/>
      <c r="YQ133" s="431"/>
      <c r="YR133" s="431"/>
      <c r="YS133" s="431"/>
      <c r="YT133" s="431"/>
      <c r="YU133" s="431"/>
      <c r="YV133" s="431"/>
      <c r="YW133" s="431"/>
      <c r="YX133" s="431"/>
      <c r="YY133" s="431"/>
      <c r="YZ133" s="431"/>
      <c r="ZA133" s="431"/>
      <c r="ZB133" s="431"/>
      <c r="ZC133" s="431"/>
      <c r="ZD133" s="431"/>
      <c r="ZE133" s="431"/>
      <c r="ZF133" s="431"/>
      <c r="ZG133" s="431"/>
      <c r="ZH133" s="431"/>
      <c r="ZI133" s="431"/>
      <c r="ZJ133" s="431"/>
      <c r="ZK133" s="431"/>
      <c r="ZL133" s="431"/>
      <c r="ZM133" s="431"/>
      <c r="ZN133" s="431"/>
      <c r="ZO133" s="431"/>
      <c r="ZP133" s="431"/>
      <c r="ZQ133" s="431"/>
      <c r="ZR133" s="431"/>
      <c r="ZS133" s="431"/>
      <c r="ZT133" s="431"/>
      <c r="ZU133" s="431"/>
      <c r="ZV133" s="431"/>
      <c r="ZW133" s="431"/>
      <c r="ZX133" s="431"/>
      <c r="ZY133" s="431"/>
      <c r="ZZ133" s="431"/>
      <c r="AAA133" s="431"/>
      <c r="AAB133" s="431"/>
      <c r="AAC133" s="431"/>
      <c r="AAD133" s="431"/>
      <c r="AAE133" s="431"/>
      <c r="AAF133" s="431"/>
      <c r="AAG133" s="431"/>
      <c r="AAH133" s="431"/>
      <c r="AAI133" s="431"/>
      <c r="AAJ133" s="431"/>
      <c r="AAK133" s="431"/>
      <c r="AAL133" s="431"/>
      <c r="AAM133" s="431"/>
      <c r="AAN133" s="431"/>
      <c r="AAO133" s="431"/>
      <c r="AAP133" s="431"/>
      <c r="AAQ133" s="431"/>
      <c r="AAR133" s="431"/>
      <c r="AAS133" s="431"/>
      <c r="AAT133" s="431"/>
      <c r="AAU133" s="431"/>
      <c r="AAV133" s="431"/>
      <c r="AAW133" s="431"/>
      <c r="AAX133" s="431"/>
      <c r="AAY133" s="431"/>
      <c r="AAZ133" s="431"/>
      <c r="ABA133" s="431"/>
      <c r="ABB133" s="431"/>
      <c r="ABC133" s="431"/>
      <c r="ABD133" s="431"/>
      <c r="ABE133" s="431"/>
      <c r="ABF133" s="431"/>
      <c r="ABG133" s="431"/>
      <c r="ABH133" s="431"/>
      <c r="ABI133" s="431"/>
      <c r="ABJ133" s="431"/>
      <c r="ABK133" s="431"/>
      <c r="ABL133" s="431"/>
      <c r="ABM133" s="431"/>
      <c r="ABN133" s="431"/>
      <c r="ABO133" s="431"/>
      <c r="ABP133" s="431"/>
      <c r="ABQ133" s="431"/>
      <c r="ABR133" s="431"/>
      <c r="ABS133" s="431"/>
      <c r="ABT133" s="431"/>
      <c r="ABU133" s="431"/>
      <c r="ABV133" s="431"/>
      <c r="ABW133" s="431"/>
      <c r="ABX133" s="431"/>
      <c r="ABY133" s="431"/>
      <c r="ABZ133" s="431"/>
      <c r="ACA133" s="431"/>
      <c r="ACB133" s="431"/>
      <c r="ACC133" s="431"/>
      <c r="ACD133" s="431"/>
      <c r="ACE133" s="431"/>
      <c r="ACF133" s="431"/>
      <c r="ACG133" s="431"/>
      <c r="ACH133" s="431"/>
      <c r="ACI133" s="431"/>
      <c r="ACJ133" s="431"/>
      <c r="ACK133" s="431"/>
      <c r="ACL133" s="431"/>
      <c r="ACM133" s="431"/>
      <c r="ACN133" s="431"/>
      <c r="ACO133" s="431"/>
      <c r="ACP133" s="431"/>
      <c r="ACQ133" s="431"/>
      <c r="ACR133" s="431"/>
      <c r="ACS133" s="431"/>
      <c r="ACT133" s="431"/>
      <c r="ACU133" s="431"/>
      <c r="ACV133" s="431"/>
      <c r="ACW133" s="431"/>
      <c r="ACX133" s="431"/>
      <c r="ACY133" s="431"/>
      <c r="ACZ133" s="431"/>
      <c r="ADA133" s="431"/>
      <c r="ADB133" s="431"/>
      <c r="ADC133" s="431"/>
      <c r="ADD133" s="431"/>
      <c r="ADE133" s="431"/>
      <c r="ADF133" s="431"/>
      <c r="ADG133" s="431"/>
      <c r="ADH133" s="431"/>
      <c r="ADI133" s="431"/>
      <c r="ADJ133" s="431"/>
      <c r="ADK133" s="431"/>
      <c r="ADL133" s="431"/>
      <c r="ADM133" s="431"/>
      <c r="ADN133" s="431"/>
      <c r="ADO133" s="431"/>
      <c r="ADP133" s="431"/>
      <c r="ADQ133" s="431"/>
      <c r="ADR133" s="431"/>
      <c r="ADS133" s="431"/>
      <c r="ADT133" s="431"/>
      <c r="ADU133" s="431"/>
      <c r="ADV133" s="431"/>
      <c r="ADW133" s="431"/>
      <c r="ADX133" s="431"/>
      <c r="ADY133" s="431"/>
      <c r="ADZ133" s="431"/>
      <c r="AEA133" s="431"/>
      <c r="AEB133" s="431"/>
      <c r="AEC133" s="431"/>
      <c r="AED133" s="431"/>
      <c r="AEE133" s="431"/>
      <c r="AEF133" s="431"/>
      <c r="AEG133" s="431"/>
      <c r="AEH133" s="431"/>
      <c r="AEI133" s="431"/>
      <c r="AEJ133" s="431"/>
      <c r="AEK133" s="431"/>
      <c r="AEL133" s="431"/>
      <c r="AEM133" s="431"/>
      <c r="AEN133" s="431"/>
      <c r="AEO133" s="431"/>
      <c r="AEP133" s="431"/>
      <c r="AEQ133" s="431"/>
      <c r="AER133" s="431"/>
      <c r="AES133" s="431"/>
      <c r="AET133" s="431"/>
      <c r="AEU133" s="431"/>
      <c r="AEV133" s="431"/>
      <c r="AEW133" s="431"/>
      <c r="AEX133" s="431"/>
      <c r="AEY133" s="431"/>
      <c r="AEZ133" s="431"/>
      <c r="AFA133" s="431"/>
      <c r="AFB133" s="431"/>
      <c r="AFC133" s="431"/>
      <c r="AFD133" s="431"/>
      <c r="AFE133" s="431"/>
      <c r="AFF133" s="431"/>
      <c r="AFG133" s="431"/>
      <c r="AFH133" s="431"/>
      <c r="AFI133" s="431"/>
      <c r="AFJ133" s="431"/>
      <c r="AFK133" s="431"/>
      <c r="AFL133" s="431"/>
      <c r="AFM133" s="431"/>
      <c r="AFN133" s="431"/>
      <c r="AFO133" s="431"/>
      <c r="AFP133" s="431"/>
      <c r="AFQ133" s="431"/>
      <c r="AFR133" s="431"/>
      <c r="AFS133" s="431"/>
      <c r="AFT133" s="431"/>
      <c r="AFU133" s="431"/>
      <c r="AFV133" s="431"/>
      <c r="AFW133" s="431"/>
      <c r="AFX133" s="431"/>
      <c r="AFY133" s="431"/>
      <c r="AFZ133" s="431"/>
      <c r="AGA133" s="431"/>
      <c r="AGB133" s="431"/>
      <c r="AGC133" s="431"/>
      <c r="AGD133" s="431"/>
      <c r="AGE133" s="431"/>
      <c r="AGF133" s="431"/>
      <c r="AGG133" s="431"/>
      <c r="AGH133" s="431"/>
      <c r="AGI133" s="431"/>
      <c r="AGJ133" s="431"/>
      <c r="AGK133" s="431"/>
      <c r="AGL133" s="431"/>
      <c r="AGM133" s="431"/>
      <c r="AGN133" s="431"/>
      <c r="AGO133" s="431"/>
      <c r="AGP133" s="431"/>
      <c r="AGQ133" s="431"/>
      <c r="AGR133" s="431"/>
      <c r="AGS133" s="431"/>
      <c r="AGT133" s="431"/>
      <c r="AGU133" s="431"/>
      <c r="AGV133" s="431"/>
      <c r="AGW133" s="431"/>
      <c r="AGX133" s="431"/>
      <c r="AGY133" s="431"/>
      <c r="AGZ133" s="431"/>
      <c r="AHA133" s="431"/>
      <c r="AHB133" s="431"/>
      <c r="AHC133" s="431"/>
      <c r="AHD133" s="431"/>
      <c r="AHE133" s="431"/>
      <c r="AHF133" s="431"/>
      <c r="AHG133" s="431"/>
      <c r="AHH133" s="431"/>
      <c r="AHI133" s="431"/>
      <c r="AHJ133" s="431"/>
      <c r="AHK133" s="431"/>
      <c r="AHL133" s="431"/>
      <c r="AHM133" s="431"/>
      <c r="AHN133" s="431"/>
      <c r="AHO133" s="431"/>
      <c r="AHP133" s="431"/>
      <c r="AHQ133" s="431"/>
      <c r="AHR133" s="431"/>
      <c r="AHS133" s="431"/>
      <c r="AHT133" s="431"/>
      <c r="AHU133" s="431"/>
      <c r="AHV133" s="431"/>
      <c r="AHW133" s="431"/>
      <c r="AHX133" s="431"/>
      <c r="AHY133" s="431"/>
      <c r="AHZ133" s="431"/>
      <c r="AIA133" s="431"/>
      <c r="AIB133" s="431"/>
      <c r="AIC133" s="431"/>
      <c r="AID133" s="431"/>
      <c r="AIE133" s="431"/>
      <c r="AIF133" s="431"/>
      <c r="AIG133" s="431"/>
      <c r="AIH133" s="431"/>
      <c r="AII133" s="431"/>
      <c r="AIJ133" s="431"/>
      <c r="AIK133" s="431"/>
      <c r="AIL133" s="431"/>
      <c r="AIM133" s="431"/>
      <c r="AIN133" s="431"/>
      <c r="AIO133" s="431"/>
      <c r="AIP133" s="431"/>
      <c r="AIQ133" s="431"/>
      <c r="AIR133" s="431"/>
      <c r="AIS133" s="431"/>
      <c r="AIT133" s="431"/>
      <c r="AIU133" s="431"/>
      <c r="AIV133" s="431"/>
      <c r="AIW133" s="431"/>
      <c r="AIX133" s="431"/>
      <c r="AIY133" s="431"/>
      <c r="AIZ133" s="431"/>
      <c r="AJA133" s="431"/>
      <c r="AJB133" s="431"/>
      <c r="AJC133" s="431"/>
      <c r="AJD133" s="431"/>
      <c r="AJE133" s="431"/>
      <c r="AJF133" s="431"/>
      <c r="AJG133" s="431"/>
      <c r="AJH133" s="431"/>
      <c r="AJI133" s="431"/>
      <c r="AJJ133" s="431"/>
      <c r="AJK133" s="431"/>
      <c r="AJL133" s="431"/>
      <c r="AJM133" s="431"/>
      <c r="AJN133" s="431"/>
      <c r="AJO133" s="431"/>
      <c r="AJP133" s="431"/>
      <c r="AJQ133" s="431"/>
      <c r="AJR133" s="431"/>
      <c r="AJS133" s="431"/>
      <c r="AJT133" s="431"/>
      <c r="AJU133" s="431"/>
      <c r="AJV133" s="431"/>
      <c r="AJW133" s="431"/>
      <c r="AJX133" s="431"/>
      <c r="AJY133" s="431"/>
      <c r="AJZ133" s="431"/>
      <c r="AKA133" s="431"/>
      <c r="AKB133" s="431"/>
      <c r="AKC133" s="431"/>
      <c r="AKD133" s="431"/>
      <c r="AKE133" s="431"/>
      <c r="AKF133" s="431"/>
      <c r="AKG133" s="431"/>
      <c r="AKH133" s="431"/>
      <c r="AKI133" s="431"/>
      <c r="AKJ133" s="431"/>
      <c r="AKK133" s="431"/>
      <c r="AKL133" s="431"/>
      <c r="AKM133" s="431"/>
      <c r="AKN133" s="431"/>
      <c r="AKO133" s="431"/>
      <c r="AKP133" s="431"/>
      <c r="AKQ133" s="431"/>
      <c r="AKR133" s="431"/>
      <c r="AKS133" s="431"/>
      <c r="AKT133" s="431"/>
      <c r="AKU133" s="431"/>
      <c r="AKV133" s="431"/>
      <c r="AKW133" s="431"/>
      <c r="AKX133" s="431"/>
      <c r="AKY133" s="431"/>
      <c r="AKZ133" s="431"/>
      <c r="ALA133" s="431"/>
      <c r="ALB133" s="431"/>
      <c r="ALC133" s="431"/>
      <c r="ALD133" s="431"/>
      <c r="ALE133" s="431"/>
      <c r="ALF133" s="431"/>
      <c r="ALG133" s="431"/>
      <c r="ALH133" s="431"/>
      <c r="ALI133" s="431"/>
      <c r="ALJ133" s="431"/>
      <c r="ALK133" s="431"/>
      <c r="ALL133" s="431"/>
      <c r="ALM133" s="431"/>
      <c r="ALN133" s="431"/>
      <c r="ALO133" s="431"/>
      <c r="ALP133" s="431"/>
      <c r="ALQ133" s="431"/>
      <c r="ALR133" s="431"/>
      <c r="ALS133" s="431"/>
      <c r="ALT133" s="431"/>
      <c r="ALU133" s="431"/>
      <c r="ALV133" s="431"/>
      <c r="ALW133" s="431"/>
      <c r="ALX133" s="431"/>
      <c r="ALY133" s="431"/>
      <c r="ALZ133" s="431"/>
      <c r="AMA133" s="431"/>
      <c r="AMB133" s="431"/>
      <c r="AMC133" s="431"/>
      <c r="AMD133" s="431"/>
      <c r="AME133" s="431"/>
      <c r="AMF133" s="431"/>
      <c r="AMG133" s="431"/>
      <c r="AMH133" s="431"/>
      <c r="AMI133" s="431"/>
      <c r="AMJ133" s="431"/>
      <c r="AMK133" s="431"/>
      <c r="AML133" s="431"/>
      <c r="AMM133" s="431"/>
      <c r="AMN133" s="431"/>
      <c r="AMO133" s="431"/>
      <c r="AMP133" s="431"/>
      <c r="AMQ133" s="431"/>
      <c r="AMR133" s="431"/>
      <c r="AMS133" s="431"/>
      <c r="AMT133" s="431"/>
      <c r="AMU133" s="431"/>
      <c r="AMV133" s="431"/>
      <c r="AMW133" s="431"/>
      <c r="AMX133" s="431"/>
      <c r="AMY133" s="431"/>
      <c r="AMZ133" s="431"/>
      <c r="ANA133" s="431"/>
      <c r="ANB133" s="431"/>
      <c r="ANC133" s="431"/>
      <c r="AND133" s="431"/>
      <c r="ANE133" s="431"/>
      <c r="ANF133" s="431"/>
      <c r="ANG133" s="431"/>
      <c r="ANH133" s="431"/>
      <c r="ANI133" s="431"/>
      <c r="ANJ133" s="431"/>
      <c r="ANK133" s="431"/>
      <c r="ANL133" s="431"/>
      <c r="ANM133" s="431"/>
      <c r="ANN133" s="431"/>
      <c r="ANO133" s="431"/>
      <c r="ANP133" s="431"/>
      <c r="ANQ133" s="431"/>
      <c r="ANR133" s="431"/>
      <c r="ANS133" s="431"/>
      <c r="ANT133" s="431"/>
      <c r="ANU133" s="431"/>
      <c r="ANV133" s="431"/>
      <c r="ANW133" s="431"/>
      <c r="ANX133" s="431"/>
      <c r="ANY133" s="431"/>
      <c r="ANZ133" s="431"/>
      <c r="AOA133" s="431"/>
      <c r="AOB133" s="431"/>
      <c r="AOC133" s="431"/>
      <c r="AOD133" s="431"/>
      <c r="AOE133" s="431"/>
      <c r="AOF133" s="431"/>
      <c r="AOG133" s="431"/>
      <c r="AOH133" s="431"/>
      <c r="AOI133" s="431"/>
      <c r="AOJ133" s="431"/>
      <c r="AOK133" s="431"/>
      <c r="AOL133" s="431"/>
      <c r="AOM133" s="431"/>
      <c r="AON133" s="431"/>
      <c r="AOO133" s="431"/>
      <c r="AOP133" s="431"/>
      <c r="AOQ133" s="431"/>
      <c r="AOR133" s="431"/>
      <c r="AOS133" s="431"/>
      <c r="AOT133" s="431"/>
      <c r="AOU133" s="431"/>
      <c r="AOV133" s="431"/>
      <c r="AOW133" s="431"/>
      <c r="AOX133" s="431"/>
      <c r="AOY133" s="431"/>
      <c r="AOZ133" s="431"/>
      <c r="APA133" s="431"/>
      <c r="APB133" s="431"/>
      <c r="APC133" s="431"/>
      <c r="APD133" s="431"/>
      <c r="APE133" s="431"/>
      <c r="APF133" s="431"/>
      <c r="APG133" s="431"/>
      <c r="APH133" s="431"/>
      <c r="API133" s="431"/>
      <c r="APJ133" s="431"/>
      <c r="APK133" s="431"/>
      <c r="APL133" s="431"/>
      <c r="APM133" s="431"/>
      <c r="APN133" s="431"/>
      <c r="APO133" s="431"/>
      <c r="APP133" s="431"/>
      <c r="APQ133" s="431"/>
      <c r="APR133" s="431"/>
      <c r="APS133" s="431"/>
      <c r="APT133" s="431"/>
      <c r="APU133" s="431"/>
      <c r="APV133" s="431"/>
      <c r="APW133" s="431"/>
      <c r="APX133" s="431"/>
      <c r="APY133" s="431"/>
      <c r="APZ133" s="431"/>
      <c r="AQA133" s="431"/>
      <c r="AQB133" s="431"/>
      <c r="AQC133" s="431"/>
      <c r="AQD133" s="431"/>
      <c r="AQE133" s="431"/>
      <c r="AQF133" s="431"/>
      <c r="AQG133" s="431"/>
      <c r="AQH133" s="431"/>
      <c r="AQI133" s="431"/>
      <c r="AQJ133" s="431"/>
      <c r="AQK133" s="431"/>
      <c r="AQL133" s="431"/>
      <c r="AQM133" s="431"/>
      <c r="AQN133" s="431"/>
      <c r="AQO133" s="431"/>
      <c r="AQP133" s="431"/>
      <c r="AQQ133" s="431"/>
      <c r="AQR133" s="431"/>
      <c r="AQS133" s="431"/>
      <c r="AQT133" s="431"/>
      <c r="AQU133" s="431"/>
      <c r="AQV133" s="431"/>
      <c r="AQW133" s="431"/>
      <c r="AQX133" s="431"/>
      <c r="AQY133" s="431"/>
      <c r="AQZ133" s="431"/>
      <c r="ARA133" s="431"/>
      <c r="ARB133" s="431"/>
      <c r="ARC133" s="431"/>
      <c r="ARD133" s="431"/>
      <c r="ARE133" s="431"/>
      <c r="ARF133" s="431"/>
      <c r="ARG133" s="431"/>
      <c r="ARH133" s="431"/>
      <c r="ARI133" s="431"/>
      <c r="ARJ133" s="431"/>
      <c r="ARK133" s="431"/>
      <c r="ARL133" s="431"/>
      <c r="ARM133" s="431"/>
      <c r="ARN133" s="431"/>
      <c r="ARO133" s="431"/>
      <c r="ARP133" s="431"/>
      <c r="ARQ133" s="431"/>
      <c r="ARR133" s="431"/>
      <c r="ARS133" s="431"/>
      <c r="ART133" s="431"/>
      <c r="ARU133" s="431"/>
      <c r="ARV133" s="431"/>
      <c r="ARW133" s="431"/>
      <c r="ARX133" s="431"/>
      <c r="ARY133" s="431"/>
      <c r="ARZ133" s="431"/>
      <c r="ASA133" s="431"/>
      <c r="ASB133" s="431"/>
      <c r="ASC133" s="431"/>
      <c r="ASD133" s="431"/>
      <c r="ASE133" s="431"/>
      <c r="ASF133" s="431"/>
      <c r="ASG133" s="431"/>
      <c r="ASH133" s="431"/>
      <c r="ASI133" s="431"/>
      <c r="ASJ133" s="431"/>
      <c r="ASK133" s="431"/>
      <c r="ASL133" s="431"/>
      <c r="ASM133" s="431"/>
      <c r="ASN133" s="431"/>
      <c r="ASO133" s="431"/>
      <c r="ASP133" s="431"/>
      <c r="ASQ133" s="431"/>
      <c r="ASR133" s="431"/>
      <c r="ASS133" s="431"/>
      <c r="AST133" s="431"/>
      <c r="ASU133" s="431"/>
      <c r="ASV133" s="431"/>
      <c r="ASW133" s="431"/>
      <c r="ASX133" s="431"/>
      <c r="ASY133" s="431"/>
      <c r="ASZ133" s="431"/>
      <c r="ATA133" s="431"/>
      <c r="ATB133" s="431"/>
      <c r="ATC133" s="431"/>
      <c r="ATD133" s="431"/>
      <c r="ATE133" s="431"/>
      <c r="ATF133" s="431"/>
      <c r="ATG133" s="431"/>
      <c r="ATH133" s="431"/>
      <c r="ATI133" s="431"/>
      <c r="ATJ133" s="431"/>
      <c r="ATK133" s="431"/>
      <c r="ATL133" s="431"/>
      <c r="ATM133" s="431"/>
      <c r="ATN133" s="431"/>
      <c r="ATO133" s="431"/>
      <c r="ATP133" s="431"/>
      <c r="ATQ133" s="431"/>
      <c r="ATR133" s="431"/>
      <c r="ATS133" s="431"/>
      <c r="ATT133" s="431"/>
      <c r="ATU133" s="431"/>
      <c r="ATV133" s="431"/>
      <c r="ATW133" s="431"/>
      <c r="ATX133" s="431"/>
      <c r="ATY133" s="431"/>
      <c r="ATZ133" s="431"/>
      <c r="AUA133" s="431"/>
      <c r="AUB133" s="431"/>
      <c r="AUC133" s="431"/>
      <c r="AUD133" s="431"/>
      <c r="AUE133" s="431"/>
      <c r="AUF133" s="431"/>
      <c r="AUG133" s="431"/>
      <c r="AUH133" s="431"/>
      <c r="AUI133" s="431"/>
      <c r="AUJ133" s="431"/>
      <c r="AUK133" s="431"/>
      <c r="AUL133" s="431"/>
      <c r="AUM133" s="431"/>
      <c r="AUN133" s="431"/>
      <c r="AUO133" s="431"/>
      <c r="AUP133" s="431"/>
      <c r="AUQ133" s="431"/>
      <c r="AUR133" s="431"/>
      <c r="AUS133" s="431"/>
      <c r="AUT133" s="431"/>
      <c r="AUU133" s="431"/>
      <c r="AUV133" s="431"/>
      <c r="AUW133" s="431"/>
      <c r="AUX133" s="431"/>
      <c r="AUY133" s="431"/>
      <c r="AUZ133" s="431"/>
      <c r="AVA133" s="431"/>
      <c r="AVB133" s="431"/>
      <c r="AVC133" s="431"/>
      <c r="AVD133" s="431"/>
      <c r="AVE133" s="431"/>
      <c r="AVF133" s="431"/>
      <c r="AVG133" s="431"/>
      <c r="AVH133" s="431"/>
      <c r="AVI133" s="431"/>
      <c r="AVJ133" s="431"/>
      <c r="AVK133" s="431"/>
      <c r="AVL133" s="431"/>
      <c r="AVM133" s="431"/>
      <c r="AVN133" s="431"/>
      <c r="AVO133" s="431"/>
      <c r="AVP133" s="431"/>
      <c r="AVQ133" s="431"/>
      <c r="AVR133" s="431"/>
      <c r="AVS133" s="431"/>
      <c r="AVT133" s="431"/>
      <c r="AVU133" s="431"/>
      <c r="AVV133" s="431"/>
      <c r="AVW133" s="431"/>
      <c r="AVX133" s="431"/>
      <c r="AVY133" s="431"/>
      <c r="AVZ133" s="431"/>
      <c r="AWA133" s="431"/>
      <c r="AWB133" s="431"/>
      <c r="AWC133" s="431"/>
      <c r="AWD133" s="431"/>
      <c r="AWE133" s="431"/>
      <c r="AWF133" s="431"/>
      <c r="AWG133" s="431"/>
      <c r="AWH133" s="431"/>
      <c r="AWI133" s="431"/>
      <c r="AWJ133" s="431"/>
      <c r="AWK133" s="431"/>
      <c r="AWL133" s="431"/>
      <c r="AWM133" s="431"/>
      <c r="AWN133" s="431"/>
      <c r="AWO133" s="431"/>
      <c r="AWP133" s="431"/>
      <c r="AWQ133" s="431"/>
      <c r="AWR133" s="431"/>
      <c r="AWS133" s="431"/>
      <c r="AWT133" s="431"/>
      <c r="AWU133" s="431"/>
      <c r="AWV133" s="431"/>
      <c r="AWW133" s="431"/>
      <c r="AWX133" s="431"/>
      <c r="AWY133" s="431"/>
      <c r="AWZ133" s="431"/>
      <c r="AXA133" s="431"/>
      <c r="AXB133" s="431"/>
      <c r="AXC133" s="431"/>
      <c r="AXD133" s="431"/>
      <c r="AXE133" s="431"/>
      <c r="AXF133" s="431"/>
      <c r="AXG133" s="431"/>
      <c r="AXH133" s="431"/>
      <c r="AXI133" s="431"/>
      <c r="AXJ133" s="431"/>
      <c r="AXK133" s="431"/>
      <c r="AXL133" s="431"/>
      <c r="AXM133" s="431"/>
      <c r="AXN133" s="431"/>
      <c r="AXO133" s="431"/>
      <c r="AXP133" s="431"/>
      <c r="AXQ133" s="431"/>
      <c r="AXR133" s="431"/>
      <c r="AXS133" s="431"/>
      <c r="AXT133" s="431"/>
      <c r="AXU133" s="431"/>
      <c r="AXV133" s="431"/>
      <c r="AXW133" s="431"/>
      <c r="AXX133" s="431"/>
      <c r="AXY133" s="431"/>
      <c r="AXZ133" s="431"/>
      <c r="AYA133" s="431"/>
      <c r="AYB133" s="431"/>
      <c r="AYC133" s="431"/>
      <c r="AYD133" s="431"/>
      <c r="AYE133" s="431"/>
      <c r="AYF133" s="431"/>
      <c r="AYG133" s="431"/>
      <c r="AYH133" s="431"/>
      <c r="AYI133" s="431"/>
      <c r="AYJ133" s="431"/>
      <c r="AYK133" s="431"/>
      <c r="AYL133" s="431"/>
      <c r="AYM133" s="431"/>
      <c r="AYN133" s="431"/>
      <c r="AYO133" s="431"/>
      <c r="AYP133" s="431"/>
      <c r="AYQ133" s="431"/>
      <c r="AYR133" s="431"/>
      <c r="AYS133" s="431"/>
      <c r="AYT133" s="431"/>
      <c r="AYU133" s="431"/>
      <c r="AYV133" s="431"/>
      <c r="AYW133" s="431"/>
      <c r="AYX133" s="431"/>
      <c r="AYY133" s="431"/>
      <c r="AYZ133" s="431"/>
      <c r="AZA133" s="431"/>
      <c r="AZB133" s="431"/>
      <c r="AZC133" s="431"/>
      <c r="AZD133" s="431"/>
      <c r="AZE133" s="431"/>
      <c r="AZF133" s="431"/>
      <c r="AZG133" s="431"/>
      <c r="AZH133" s="431"/>
      <c r="AZI133" s="431"/>
      <c r="AZJ133" s="431"/>
      <c r="AZK133" s="431"/>
      <c r="AZL133" s="431"/>
      <c r="AZM133" s="431"/>
      <c r="AZN133" s="431"/>
      <c r="AZO133" s="431"/>
      <c r="AZP133" s="431"/>
      <c r="AZQ133" s="431"/>
      <c r="AZR133" s="431"/>
      <c r="AZS133" s="431"/>
      <c r="AZT133" s="431"/>
      <c r="AZU133" s="431"/>
      <c r="AZV133" s="431"/>
      <c r="AZW133" s="431"/>
      <c r="AZX133" s="431"/>
      <c r="AZY133" s="431"/>
      <c r="AZZ133" s="431"/>
      <c r="BAA133" s="431"/>
      <c r="BAB133" s="431"/>
      <c r="BAC133" s="431"/>
      <c r="BAD133" s="431"/>
      <c r="BAE133" s="431"/>
      <c r="BAF133" s="431"/>
      <c r="BAG133" s="431"/>
      <c r="BAH133" s="431"/>
      <c r="BAI133" s="431"/>
      <c r="BAJ133" s="431"/>
      <c r="BAK133" s="431"/>
      <c r="BAL133" s="431"/>
      <c r="BAM133" s="431"/>
      <c r="BAN133" s="431"/>
      <c r="BAO133" s="431"/>
      <c r="BAP133" s="431"/>
      <c r="BAQ133" s="431"/>
      <c r="BAR133" s="431"/>
      <c r="BAS133" s="431"/>
      <c r="BAT133" s="431"/>
      <c r="BAU133" s="431"/>
      <c r="BAV133" s="431"/>
      <c r="BAW133" s="431"/>
      <c r="BAX133" s="431"/>
      <c r="BAY133" s="431"/>
      <c r="BAZ133" s="431"/>
      <c r="BBA133" s="431"/>
      <c r="BBB133" s="431"/>
      <c r="BBC133" s="431"/>
      <c r="BBD133" s="431"/>
      <c r="BBE133" s="431"/>
      <c r="BBF133" s="431"/>
      <c r="BBG133" s="431"/>
      <c r="BBH133" s="431"/>
      <c r="BBI133" s="431"/>
      <c r="BBJ133" s="431"/>
      <c r="BBK133" s="431"/>
      <c r="BBL133" s="431"/>
      <c r="BBM133" s="431"/>
      <c r="BBN133" s="431"/>
      <c r="BBO133" s="431"/>
      <c r="BBP133" s="431"/>
      <c r="BBQ133" s="431"/>
      <c r="BBR133" s="431"/>
      <c r="BBS133" s="431"/>
      <c r="BBT133" s="431"/>
      <c r="BBU133" s="431"/>
      <c r="BBV133" s="431"/>
      <c r="BBW133" s="431"/>
      <c r="BBX133" s="431"/>
      <c r="BBY133" s="431"/>
      <c r="BBZ133" s="431"/>
      <c r="BCA133" s="431"/>
      <c r="BCB133" s="431"/>
      <c r="BCC133" s="431"/>
      <c r="BCD133" s="431"/>
      <c r="BCE133" s="431"/>
      <c r="BCF133" s="431"/>
      <c r="BCG133" s="431"/>
      <c r="BCH133" s="431"/>
      <c r="BCI133" s="431"/>
      <c r="BCJ133" s="431"/>
      <c r="BCK133" s="431"/>
      <c r="BCL133" s="431"/>
      <c r="BCM133" s="431"/>
      <c r="BCN133" s="431"/>
      <c r="BCO133" s="431"/>
      <c r="BCP133" s="431"/>
      <c r="BCQ133" s="431"/>
      <c r="BCR133" s="431"/>
      <c r="BCS133" s="431"/>
      <c r="BCT133" s="431"/>
      <c r="BCU133" s="431"/>
      <c r="BCV133" s="431"/>
      <c r="BCW133" s="431"/>
      <c r="BCX133" s="431"/>
      <c r="BCY133" s="431"/>
      <c r="BCZ133" s="431"/>
      <c r="BDA133" s="431"/>
      <c r="BDB133" s="431"/>
      <c r="BDC133" s="431"/>
      <c r="BDD133" s="431"/>
      <c r="BDE133" s="431"/>
      <c r="BDF133" s="431"/>
      <c r="BDG133" s="431"/>
      <c r="BDH133" s="431"/>
      <c r="BDI133" s="431"/>
      <c r="BDJ133" s="431"/>
      <c r="BDK133" s="431"/>
      <c r="BDL133" s="431"/>
      <c r="BDM133" s="431"/>
      <c r="BDN133" s="431"/>
      <c r="BDO133" s="431"/>
      <c r="BDP133" s="431"/>
      <c r="BDQ133" s="431"/>
      <c r="BDR133" s="431"/>
      <c r="BDS133" s="431"/>
      <c r="BDT133" s="431"/>
      <c r="BDU133" s="431"/>
      <c r="BDV133" s="431"/>
      <c r="BDW133" s="431"/>
      <c r="BDX133" s="431"/>
      <c r="BDY133" s="431"/>
      <c r="BDZ133" s="431"/>
      <c r="BEA133" s="431"/>
      <c r="BEB133" s="431"/>
      <c r="BEC133" s="431"/>
      <c r="BED133" s="431"/>
      <c r="BEE133" s="431"/>
      <c r="BEF133" s="431"/>
      <c r="BEG133" s="431"/>
      <c r="BEH133" s="431"/>
      <c r="BEI133" s="431"/>
      <c r="BEJ133" s="431"/>
      <c r="BEK133" s="431"/>
      <c r="BEL133" s="431"/>
      <c r="BEM133" s="431"/>
      <c r="BEN133" s="431"/>
      <c r="BEO133" s="431"/>
      <c r="BEP133" s="431"/>
      <c r="BEQ133" s="431"/>
      <c r="BER133" s="431"/>
      <c r="BES133" s="431"/>
      <c r="BET133" s="431"/>
      <c r="BEU133" s="431"/>
      <c r="BEV133" s="431"/>
      <c r="BEW133" s="431"/>
      <c r="BEX133" s="431"/>
      <c r="BEY133" s="431"/>
      <c r="BEZ133" s="431"/>
      <c r="BFA133" s="431"/>
      <c r="BFB133" s="431"/>
      <c r="BFC133" s="431"/>
      <c r="BFD133" s="431"/>
      <c r="BFE133" s="431"/>
      <c r="BFF133" s="431"/>
      <c r="BFG133" s="431"/>
      <c r="BFH133" s="431"/>
      <c r="BFI133" s="431"/>
      <c r="BFJ133" s="431"/>
      <c r="BFK133" s="431"/>
      <c r="BFL133" s="431"/>
      <c r="BFM133" s="431"/>
      <c r="BFN133" s="431"/>
      <c r="BFO133" s="431"/>
      <c r="BFP133" s="431"/>
      <c r="BFQ133" s="431"/>
      <c r="BFR133" s="431"/>
      <c r="BFS133" s="431"/>
      <c r="BFT133" s="431"/>
      <c r="BFU133" s="431"/>
      <c r="BFV133" s="431"/>
      <c r="BFW133" s="431"/>
      <c r="BFX133" s="431"/>
      <c r="BFY133" s="431"/>
      <c r="BFZ133" s="431"/>
      <c r="BGA133" s="431"/>
      <c r="BGB133" s="431"/>
      <c r="BGC133" s="431"/>
      <c r="BGD133" s="431"/>
      <c r="BGE133" s="431"/>
      <c r="BGF133" s="431"/>
      <c r="BGG133" s="431"/>
      <c r="BGH133" s="431"/>
      <c r="BGI133" s="431"/>
      <c r="BGJ133" s="431"/>
      <c r="BGK133" s="431"/>
      <c r="BGL133" s="431"/>
      <c r="BGM133" s="431"/>
      <c r="BGN133" s="431"/>
      <c r="BGO133" s="431"/>
      <c r="BGP133" s="431"/>
      <c r="BGQ133" s="431"/>
      <c r="BGR133" s="431"/>
      <c r="BGS133" s="431"/>
      <c r="BGT133" s="431"/>
      <c r="BGU133" s="431"/>
      <c r="BGV133" s="431"/>
      <c r="BGW133" s="431"/>
      <c r="BGX133" s="431"/>
      <c r="BGY133" s="431"/>
      <c r="BGZ133" s="431"/>
      <c r="BHA133" s="431"/>
      <c r="BHB133" s="431"/>
      <c r="BHC133" s="431"/>
      <c r="BHD133" s="431"/>
      <c r="BHE133" s="431"/>
      <c r="BHF133" s="431"/>
      <c r="BHG133" s="431"/>
      <c r="BHH133" s="431"/>
      <c r="BHI133" s="431"/>
      <c r="BHJ133" s="431"/>
      <c r="BHK133" s="431"/>
      <c r="BHL133" s="431"/>
      <c r="BHM133" s="431"/>
      <c r="BHN133" s="431"/>
      <c r="BHO133" s="431"/>
      <c r="BHP133" s="431"/>
      <c r="BHQ133" s="431"/>
      <c r="BHR133" s="431"/>
      <c r="BHS133" s="431"/>
      <c r="BHT133" s="431"/>
      <c r="BHU133" s="431"/>
      <c r="BHV133" s="431"/>
      <c r="BHW133" s="431"/>
      <c r="BHX133" s="431"/>
      <c r="BHY133" s="431"/>
      <c r="BHZ133" s="431"/>
      <c r="BIA133" s="431"/>
      <c r="BIB133" s="431"/>
      <c r="BIC133" s="431"/>
      <c r="BID133" s="431"/>
      <c r="BIE133" s="431"/>
      <c r="BIF133" s="431"/>
      <c r="BIG133" s="431"/>
      <c r="BIH133" s="431"/>
      <c r="BII133" s="431"/>
      <c r="BIJ133" s="431"/>
      <c r="BIK133" s="431"/>
      <c r="BIL133" s="431"/>
      <c r="BIM133" s="431"/>
      <c r="BIN133" s="431"/>
      <c r="BIO133" s="431"/>
      <c r="BIP133" s="431"/>
      <c r="BIQ133" s="431"/>
      <c r="BIR133" s="431"/>
      <c r="BIS133" s="431"/>
      <c r="BIT133" s="431"/>
      <c r="BIU133" s="431"/>
      <c r="BIV133" s="431"/>
      <c r="BIW133" s="431"/>
      <c r="BIX133" s="431"/>
      <c r="BIY133" s="431"/>
      <c r="BIZ133" s="431"/>
      <c r="BJA133" s="431"/>
      <c r="BJB133" s="431"/>
      <c r="BJC133" s="431"/>
      <c r="BJD133" s="431"/>
      <c r="BJE133" s="431"/>
      <c r="BJF133" s="431"/>
      <c r="BJG133" s="431"/>
      <c r="BJH133" s="431"/>
      <c r="BJI133" s="431"/>
      <c r="BJJ133" s="431"/>
      <c r="BJK133" s="431"/>
      <c r="BJL133" s="431"/>
      <c r="BJM133" s="431"/>
      <c r="BJN133" s="431"/>
      <c r="BJO133" s="431"/>
      <c r="BJP133" s="431"/>
      <c r="BJQ133" s="431"/>
      <c r="BJR133" s="431"/>
      <c r="BJS133" s="431"/>
      <c r="BJT133" s="431"/>
      <c r="BJU133" s="431"/>
      <c r="BJV133" s="431"/>
      <c r="BJW133" s="431"/>
      <c r="BJX133" s="431"/>
      <c r="BJY133" s="431"/>
      <c r="BJZ133" s="431"/>
      <c r="BKA133" s="431"/>
      <c r="BKB133" s="431"/>
      <c r="BKC133" s="431"/>
      <c r="BKD133" s="431"/>
      <c r="BKE133" s="431"/>
      <c r="BKF133" s="431"/>
      <c r="BKG133" s="431"/>
      <c r="BKH133" s="431"/>
      <c r="BKI133" s="431"/>
      <c r="BKJ133" s="431"/>
      <c r="BKK133" s="431"/>
      <c r="BKL133" s="431"/>
      <c r="BKM133" s="431"/>
      <c r="BKN133" s="431"/>
      <c r="BKO133" s="431"/>
      <c r="BKP133" s="431"/>
      <c r="BKQ133" s="431"/>
      <c r="BKR133" s="431"/>
      <c r="BKS133" s="431"/>
      <c r="BKT133" s="431"/>
      <c r="BKU133" s="431"/>
      <c r="BKV133" s="431"/>
      <c r="BKW133" s="431"/>
      <c r="BKX133" s="431"/>
      <c r="BKY133" s="431"/>
      <c r="BKZ133" s="431"/>
      <c r="BLA133" s="431"/>
      <c r="BLB133" s="431"/>
      <c r="BLC133" s="431"/>
      <c r="BLD133" s="431"/>
      <c r="BLE133" s="431"/>
      <c r="BLF133" s="431"/>
      <c r="BLG133" s="431"/>
      <c r="BLH133" s="431"/>
      <c r="BLI133" s="431"/>
      <c r="BLJ133" s="431"/>
      <c r="BLK133" s="431"/>
      <c r="BLL133" s="431"/>
      <c r="BLM133" s="431"/>
      <c r="BLN133" s="431"/>
      <c r="BLO133" s="431"/>
      <c r="BLP133" s="431"/>
      <c r="BLQ133" s="431"/>
      <c r="BLR133" s="431"/>
      <c r="BLS133" s="431"/>
      <c r="BLT133" s="431"/>
      <c r="BLU133" s="431"/>
      <c r="BLV133" s="431"/>
      <c r="BLW133" s="431"/>
      <c r="BLX133" s="431"/>
      <c r="BLY133" s="431"/>
      <c r="BLZ133" s="431"/>
      <c r="BMA133" s="431"/>
      <c r="BMB133" s="431"/>
      <c r="BMC133" s="431"/>
      <c r="BMD133" s="431"/>
      <c r="BME133" s="431"/>
      <c r="BMF133" s="431"/>
      <c r="BMG133" s="431"/>
      <c r="BMH133" s="431"/>
      <c r="BMI133" s="431"/>
      <c r="BMJ133" s="431"/>
      <c r="BMK133" s="431"/>
      <c r="BML133" s="431"/>
      <c r="BMM133" s="431"/>
      <c r="BMN133" s="431"/>
      <c r="BMO133" s="431"/>
      <c r="BMP133" s="431"/>
      <c r="BMQ133" s="431"/>
      <c r="BMR133" s="431"/>
      <c r="BMS133" s="431"/>
      <c r="BMT133" s="431"/>
      <c r="BMU133" s="431"/>
      <c r="BMV133" s="431"/>
      <c r="BMW133" s="431"/>
      <c r="BMX133" s="431"/>
      <c r="BMY133" s="431"/>
      <c r="BMZ133" s="431"/>
      <c r="BNA133" s="431"/>
      <c r="BNB133" s="431"/>
      <c r="BNC133" s="431"/>
      <c r="BND133" s="431"/>
      <c r="BNE133" s="431"/>
      <c r="BNF133" s="431"/>
      <c r="BNG133" s="431"/>
      <c r="BNH133" s="431"/>
      <c r="BNI133" s="431"/>
      <c r="BNJ133" s="431"/>
      <c r="BNK133" s="431"/>
      <c r="BNL133" s="431"/>
      <c r="BNM133" s="431"/>
      <c r="BNN133" s="431"/>
      <c r="BNO133" s="431"/>
      <c r="BNP133" s="431"/>
      <c r="BNQ133" s="431"/>
      <c r="BNR133" s="431"/>
      <c r="BNS133" s="431"/>
      <c r="BNT133" s="431"/>
      <c r="BNU133" s="431"/>
      <c r="BNV133" s="431"/>
      <c r="BNW133" s="431"/>
      <c r="BNX133" s="431"/>
      <c r="BNY133" s="431"/>
      <c r="BNZ133" s="431"/>
      <c r="BOA133" s="431"/>
      <c r="BOB133" s="431"/>
      <c r="BOC133" s="431"/>
      <c r="BOD133" s="431"/>
      <c r="BOE133" s="431"/>
      <c r="BOF133" s="431"/>
      <c r="BOG133" s="431"/>
      <c r="BOH133" s="431"/>
      <c r="BOI133" s="431"/>
      <c r="BOJ133" s="431"/>
      <c r="BOK133" s="431"/>
      <c r="BOL133" s="431"/>
      <c r="BOM133" s="431"/>
      <c r="BON133" s="431"/>
      <c r="BOO133" s="431"/>
      <c r="BOP133" s="431"/>
      <c r="BOQ133" s="431"/>
      <c r="BOR133" s="431"/>
      <c r="BOS133" s="431"/>
      <c r="BOT133" s="431"/>
      <c r="BOU133" s="431"/>
      <c r="BOV133" s="431"/>
      <c r="BOW133" s="431"/>
      <c r="BOX133" s="431"/>
      <c r="BOY133" s="431"/>
      <c r="BOZ133" s="431"/>
      <c r="BPA133" s="431"/>
      <c r="BPB133" s="431"/>
      <c r="BPC133" s="431"/>
      <c r="BPD133" s="431"/>
      <c r="BPE133" s="431"/>
      <c r="BPF133" s="431"/>
      <c r="BPG133" s="431"/>
      <c r="BPH133" s="431"/>
      <c r="BPI133" s="431"/>
      <c r="BPJ133" s="431"/>
      <c r="BPK133" s="431"/>
      <c r="BPL133" s="431"/>
      <c r="BPM133" s="431"/>
      <c r="BPN133" s="431"/>
      <c r="BPO133" s="431"/>
      <c r="BPP133" s="431"/>
      <c r="BPQ133" s="431"/>
      <c r="BPR133" s="431"/>
      <c r="BPS133" s="431"/>
      <c r="BPT133" s="431"/>
      <c r="BPU133" s="431"/>
      <c r="BPV133" s="431"/>
      <c r="BPW133" s="431"/>
      <c r="BPX133" s="431"/>
      <c r="BPY133" s="431"/>
      <c r="BPZ133" s="431"/>
      <c r="BQA133" s="431"/>
      <c r="BQB133" s="431"/>
      <c r="BQC133" s="431"/>
      <c r="BQD133" s="431"/>
      <c r="BQE133" s="431"/>
      <c r="BQF133" s="431"/>
      <c r="BQG133" s="431"/>
      <c r="BQH133" s="431"/>
      <c r="BQI133" s="431"/>
      <c r="BQJ133" s="431"/>
      <c r="BQK133" s="431"/>
      <c r="BQL133" s="431"/>
      <c r="BQM133" s="431"/>
      <c r="BQN133" s="431"/>
      <c r="BQO133" s="431"/>
      <c r="BQP133" s="431"/>
      <c r="BQQ133" s="431"/>
      <c r="BQR133" s="431"/>
      <c r="BQS133" s="431"/>
      <c r="BQT133" s="431"/>
      <c r="BQU133" s="431"/>
      <c r="BQV133" s="431"/>
      <c r="BQW133" s="431"/>
      <c r="BQX133" s="431"/>
      <c r="BQY133" s="431"/>
      <c r="BQZ133" s="431"/>
      <c r="BRA133" s="431"/>
      <c r="BRB133" s="431"/>
      <c r="BRC133" s="431"/>
      <c r="BRD133" s="431"/>
      <c r="BRE133" s="431"/>
      <c r="BRF133" s="431"/>
      <c r="BRG133" s="431"/>
      <c r="BRH133" s="431"/>
      <c r="BRI133" s="431"/>
      <c r="BRJ133" s="431"/>
      <c r="BRK133" s="431"/>
      <c r="BRL133" s="431"/>
      <c r="BRM133" s="431"/>
      <c r="BRN133" s="431"/>
      <c r="BRO133" s="431"/>
      <c r="BRP133" s="431"/>
      <c r="BRQ133" s="431"/>
      <c r="BRR133" s="431"/>
      <c r="BRS133" s="431"/>
      <c r="BRT133" s="431"/>
      <c r="BRU133" s="431"/>
    </row>
    <row r="134" spans="1:1841" ht="29.25" customHeight="1" x14ac:dyDescent="0.3">
      <c r="A134" s="792"/>
      <c r="B134" s="476">
        <v>19</v>
      </c>
      <c r="C134" s="476" t="s">
        <v>467</v>
      </c>
      <c r="D134" s="465">
        <f t="shared" si="52"/>
        <v>414280285.41666692</v>
      </c>
      <c r="E134" s="477">
        <v>7</v>
      </c>
      <c r="F134" s="464">
        <v>0</v>
      </c>
      <c r="G134" s="464">
        <v>0</v>
      </c>
      <c r="H134" s="464">
        <f t="shared" si="53"/>
        <v>93572800</v>
      </c>
      <c r="I134" s="477">
        <v>4</v>
      </c>
      <c r="J134" s="478">
        <v>0</v>
      </c>
      <c r="K134" s="464">
        <v>0</v>
      </c>
      <c r="L134" s="479"/>
      <c r="M134" s="476"/>
      <c r="N134" s="478"/>
      <c r="O134" s="476"/>
      <c r="P134" s="478"/>
      <c r="Q134" s="476"/>
      <c r="R134" s="478"/>
      <c r="S134" s="476"/>
      <c r="T134" s="478"/>
      <c r="U134" s="476"/>
      <c r="V134" s="478"/>
      <c r="W134" s="478"/>
      <c r="X134" s="480">
        <f t="shared" si="54"/>
        <v>93572800</v>
      </c>
      <c r="Y134" s="469">
        <f t="shared" si="55"/>
        <v>4</v>
      </c>
      <c r="Z134" s="480">
        <f t="shared" si="56"/>
        <v>0</v>
      </c>
      <c r="AA134" s="470">
        <f t="shared" si="57"/>
        <v>0</v>
      </c>
      <c r="AB134" s="521"/>
      <c r="AC134" s="486"/>
      <c r="AD134" s="527"/>
      <c r="AE134" s="527"/>
      <c r="AF134" s="527"/>
      <c r="AG134" s="527"/>
      <c r="AH134" s="431"/>
      <c r="AI134" s="431"/>
      <c r="AJ134" s="431"/>
      <c r="AK134" s="431"/>
      <c r="AL134" s="431"/>
      <c r="AM134" s="431"/>
      <c r="AN134" s="431"/>
      <c r="AO134" s="431"/>
      <c r="AP134" s="431"/>
      <c r="AQ134" s="431"/>
      <c r="AR134" s="431"/>
      <c r="AS134" s="431"/>
      <c r="AT134" s="431"/>
      <c r="AU134" s="431"/>
      <c r="AV134" s="431"/>
      <c r="AW134" s="431"/>
      <c r="AX134" s="431"/>
      <c r="AY134" s="431"/>
      <c r="AZ134" s="431"/>
      <c r="BA134" s="431"/>
      <c r="BB134" s="431"/>
      <c r="BC134" s="431"/>
      <c r="BD134" s="431"/>
      <c r="BE134" s="431"/>
      <c r="BF134" s="431"/>
      <c r="BG134" s="431"/>
      <c r="BH134" s="431"/>
      <c r="BI134" s="431"/>
      <c r="BJ134" s="431"/>
      <c r="BK134" s="431"/>
      <c r="BL134" s="431"/>
      <c r="BM134" s="431"/>
      <c r="BN134" s="431"/>
      <c r="BO134" s="431"/>
      <c r="BP134" s="431"/>
      <c r="BQ134" s="431"/>
      <c r="BR134" s="431"/>
      <c r="BS134" s="431"/>
      <c r="BT134" s="431"/>
      <c r="BU134" s="431"/>
      <c r="BV134" s="431"/>
      <c r="BW134" s="431"/>
      <c r="BX134" s="431"/>
      <c r="BY134" s="431"/>
      <c r="BZ134" s="431"/>
      <c r="CA134" s="431"/>
      <c r="CB134" s="431"/>
      <c r="CC134" s="431"/>
      <c r="CD134" s="431"/>
      <c r="CE134" s="431"/>
      <c r="CF134" s="431"/>
      <c r="CG134" s="431"/>
      <c r="CH134" s="431"/>
      <c r="CI134" s="431"/>
      <c r="CJ134" s="431"/>
      <c r="CK134" s="431"/>
      <c r="CL134" s="431"/>
      <c r="CM134" s="431"/>
      <c r="CN134" s="431"/>
      <c r="CO134" s="431"/>
      <c r="CP134" s="431"/>
      <c r="CQ134" s="431"/>
      <c r="CR134" s="431"/>
      <c r="CS134" s="431"/>
      <c r="CT134" s="431"/>
      <c r="CU134" s="431"/>
      <c r="CV134" s="431"/>
      <c r="CW134" s="431"/>
      <c r="CX134" s="431"/>
      <c r="CY134" s="431"/>
      <c r="CZ134" s="431"/>
      <c r="DA134" s="431"/>
      <c r="DB134" s="431"/>
      <c r="DC134" s="431"/>
      <c r="DD134" s="431"/>
      <c r="DE134" s="431"/>
      <c r="DF134" s="431"/>
      <c r="DG134" s="431"/>
      <c r="DH134" s="431"/>
      <c r="DI134" s="431"/>
      <c r="DJ134" s="431"/>
      <c r="DK134" s="431"/>
      <c r="DL134" s="431"/>
      <c r="DM134" s="431"/>
      <c r="DN134" s="431"/>
      <c r="DO134" s="431"/>
      <c r="DP134" s="431"/>
      <c r="DQ134" s="431"/>
      <c r="DR134" s="431"/>
      <c r="DS134" s="431"/>
      <c r="DT134" s="431"/>
      <c r="DU134" s="431"/>
      <c r="DV134" s="431"/>
      <c r="DW134" s="431"/>
      <c r="DX134" s="431"/>
      <c r="DY134" s="431"/>
      <c r="DZ134" s="431"/>
      <c r="EA134" s="431"/>
      <c r="EB134" s="431"/>
      <c r="EC134" s="431"/>
      <c r="ED134" s="431"/>
      <c r="EE134" s="431"/>
      <c r="EF134" s="431"/>
      <c r="EG134" s="431"/>
      <c r="EH134" s="431"/>
      <c r="EI134" s="431"/>
      <c r="EJ134" s="431"/>
      <c r="EK134" s="431"/>
      <c r="EL134" s="431"/>
      <c r="EM134" s="431"/>
      <c r="EN134" s="431"/>
      <c r="EO134" s="431"/>
      <c r="EP134" s="431"/>
      <c r="EQ134" s="431"/>
      <c r="ER134" s="431"/>
      <c r="ES134" s="431"/>
      <c r="ET134" s="431"/>
      <c r="EU134" s="431"/>
      <c r="EV134" s="431"/>
      <c r="EW134" s="431"/>
      <c r="EX134" s="431"/>
      <c r="EY134" s="431"/>
      <c r="EZ134" s="431"/>
      <c r="FA134" s="431"/>
      <c r="FB134" s="431"/>
      <c r="FC134" s="431"/>
      <c r="FD134" s="431"/>
      <c r="FE134" s="431"/>
      <c r="FF134" s="431"/>
      <c r="FG134" s="431"/>
      <c r="FH134" s="431"/>
      <c r="FI134" s="431"/>
      <c r="FJ134" s="431"/>
      <c r="FK134" s="431"/>
      <c r="FL134" s="431"/>
      <c r="FM134" s="431"/>
      <c r="FN134" s="431"/>
      <c r="FO134" s="431"/>
      <c r="FP134" s="431"/>
      <c r="FQ134" s="431"/>
      <c r="FR134" s="431"/>
      <c r="FS134" s="431"/>
      <c r="FT134" s="431"/>
      <c r="FU134" s="431"/>
      <c r="FV134" s="431"/>
      <c r="FW134" s="431"/>
      <c r="FX134" s="431"/>
      <c r="FY134" s="431"/>
      <c r="FZ134" s="431"/>
      <c r="GA134" s="431"/>
      <c r="GB134" s="431"/>
      <c r="GC134" s="431"/>
      <c r="GD134" s="431"/>
      <c r="GE134" s="431"/>
      <c r="GF134" s="431"/>
      <c r="GG134" s="431"/>
      <c r="GH134" s="431"/>
      <c r="GI134" s="431"/>
      <c r="GJ134" s="431"/>
      <c r="GK134" s="431"/>
      <c r="GL134" s="431"/>
      <c r="GM134" s="431"/>
      <c r="GN134" s="431"/>
      <c r="GO134" s="431"/>
      <c r="GP134" s="431"/>
      <c r="GQ134" s="431"/>
      <c r="GR134" s="431"/>
      <c r="GS134" s="431"/>
      <c r="GT134" s="431"/>
      <c r="GU134" s="431"/>
      <c r="GV134" s="431"/>
      <c r="GW134" s="431"/>
      <c r="GX134" s="431"/>
      <c r="GY134" s="431"/>
      <c r="GZ134" s="431"/>
      <c r="HA134" s="431"/>
      <c r="HB134" s="431"/>
      <c r="HC134" s="431"/>
      <c r="HD134" s="431"/>
      <c r="HE134" s="431"/>
      <c r="HF134" s="431"/>
      <c r="HG134" s="431"/>
      <c r="HH134" s="431"/>
      <c r="HI134" s="431"/>
      <c r="HJ134" s="431"/>
      <c r="HK134" s="431"/>
      <c r="HL134" s="431"/>
      <c r="HM134" s="431"/>
      <c r="HN134" s="431"/>
      <c r="HO134" s="431"/>
      <c r="HP134" s="431"/>
      <c r="HQ134" s="431"/>
      <c r="HR134" s="431"/>
      <c r="HS134" s="431"/>
      <c r="HT134" s="431"/>
      <c r="HU134" s="431"/>
      <c r="HV134" s="431"/>
      <c r="HW134" s="431"/>
      <c r="HX134" s="431"/>
      <c r="HY134" s="431"/>
      <c r="HZ134" s="431"/>
      <c r="IA134" s="431"/>
      <c r="IB134" s="431"/>
      <c r="IC134" s="431"/>
      <c r="ID134" s="431"/>
      <c r="IE134" s="431"/>
      <c r="IF134" s="431"/>
      <c r="IG134" s="431"/>
      <c r="IH134" s="431"/>
      <c r="II134" s="431"/>
      <c r="IJ134" s="431"/>
      <c r="IK134" s="431"/>
      <c r="IL134" s="431"/>
      <c r="IM134" s="431"/>
      <c r="IN134" s="431"/>
      <c r="IO134" s="431"/>
      <c r="IP134" s="431"/>
      <c r="IQ134" s="431"/>
      <c r="IR134" s="431"/>
      <c r="IS134" s="431"/>
      <c r="IT134" s="431"/>
      <c r="IU134" s="431"/>
      <c r="IV134" s="431"/>
      <c r="IW134" s="431"/>
      <c r="IX134" s="431"/>
      <c r="IY134" s="431"/>
      <c r="IZ134" s="431"/>
      <c r="JA134" s="431"/>
      <c r="JB134" s="431"/>
      <c r="JC134" s="431"/>
      <c r="JD134" s="431"/>
      <c r="JE134" s="431"/>
      <c r="JF134" s="431"/>
      <c r="JG134" s="431"/>
      <c r="JH134" s="431"/>
      <c r="JI134" s="431"/>
      <c r="JJ134" s="431"/>
      <c r="JK134" s="431"/>
      <c r="JL134" s="431"/>
      <c r="JM134" s="431"/>
      <c r="JN134" s="431"/>
      <c r="JO134" s="431"/>
      <c r="JP134" s="431"/>
      <c r="JQ134" s="431"/>
      <c r="JR134" s="431"/>
      <c r="JS134" s="431"/>
      <c r="JT134" s="431"/>
      <c r="JU134" s="431"/>
      <c r="JV134" s="431"/>
      <c r="JW134" s="431"/>
      <c r="JX134" s="431"/>
      <c r="JY134" s="431"/>
      <c r="JZ134" s="431"/>
      <c r="KA134" s="431"/>
      <c r="KB134" s="431"/>
      <c r="KC134" s="431"/>
      <c r="KD134" s="431"/>
      <c r="KE134" s="431"/>
      <c r="KF134" s="431"/>
      <c r="KG134" s="431"/>
      <c r="KH134" s="431"/>
      <c r="KI134" s="431"/>
      <c r="KJ134" s="431"/>
      <c r="KK134" s="431"/>
      <c r="KL134" s="431"/>
      <c r="KM134" s="431"/>
      <c r="KN134" s="431"/>
      <c r="KO134" s="431"/>
      <c r="KP134" s="431"/>
      <c r="KQ134" s="431"/>
      <c r="KR134" s="431"/>
      <c r="KS134" s="431"/>
      <c r="KT134" s="431"/>
      <c r="KU134" s="431"/>
      <c r="KV134" s="431"/>
      <c r="KW134" s="431"/>
      <c r="KX134" s="431"/>
      <c r="KY134" s="431"/>
      <c r="KZ134" s="431"/>
      <c r="LA134" s="431"/>
      <c r="LB134" s="431"/>
      <c r="LC134" s="431"/>
      <c r="LD134" s="431"/>
      <c r="LE134" s="431"/>
      <c r="LF134" s="431"/>
      <c r="LG134" s="431"/>
      <c r="LH134" s="431"/>
      <c r="LI134" s="431"/>
      <c r="LJ134" s="431"/>
      <c r="LK134" s="431"/>
      <c r="LL134" s="431"/>
      <c r="LM134" s="431"/>
      <c r="LN134" s="431"/>
      <c r="LO134" s="431"/>
      <c r="LP134" s="431"/>
      <c r="LQ134" s="431"/>
      <c r="LR134" s="431"/>
      <c r="LS134" s="431"/>
      <c r="LT134" s="431"/>
      <c r="LU134" s="431"/>
      <c r="LV134" s="431"/>
      <c r="LW134" s="431"/>
      <c r="LX134" s="431"/>
      <c r="LY134" s="431"/>
      <c r="LZ134" s="431"/>
      <c r="MA134" s="431"/>
      <c r="MB134" s="431"/>
      <c r="MC134" s="431"/>
      <c r="MD134" s="431"/>
      <c r="ME134" s="431"/>
      <c r="MF134" s="431"/>
      <c r="MG134" s="431"/>
      <c r="MH134" s="431"/>
      <c r="MI134" s="431"/>
      <c r="MJ134" s="431"/>
      <c r="MK134" s="431"/>
      <c r="ML134" s="431"/>
      <c r="MM134" s="431"/>
      <c r="MN134" s="431"/>
      <c r="MO134" s="431"/>
      <c r="MP134" s="431"/>
      <c r="MQ134" s="431"/>
      <c r="MR134" s="431"/>
      <c r="MS134" s="431"/>
      <c r="MT134" s="431"/>
      <c r="MU134" s="431"/>
      <c r="MV134" s="431"/>
      <c r="MW134" s="431"/>
      <c r="MX134" s="431"/>
      <c r="MY134" s="431"/>
      <c r="MZ134" s="431"/>
      <c r="NA134" s="431"/>
      <c r="NB134" s="431"/>
      <c r="NC134" s="431"/>
      <c r="ND134" s="431"/>
      <c r="NE134" s="431"/>
      <c r="NF134" s="431"/>
      <c r="NG134" s="431"/>
      <c r="NH134" s="431"/>
      <c r="NI134" s="431"/>
      <c r="NJ134" s="431"/>
      <c r="NK134" s="431"/>
      <c r="NL134" s="431"/>
      <c r="NM134" s="431"/>
      <c r="NN134" s="431"/>
      <c r="NO134" s="431"/>
      <c r="NP134" s="431"/>
      <c r="NQ134" s="431"/>
      <c r="NR134" s="431"/>
      <c r="NS134" s="431"/>
      <c r="NT134" s="431"/>
      <c r="NU134" s="431"/>
      <c r="NV134" s="431"/>
      <c r="NW134" s="431"/>
      <c r="NX134" s="431"/>
      <c r="NY134" s="431"/>
      <c r="NZ134" s="431"/>
      <c r="OA134" s="431"/>
      <c r="OB134" s="431"/>
      <c r="OC134" s="431"/>
      <c r="OD134" s="431"/>
      <c r="OE134" s="431"/>
      <c r="OF134" s="431"/>
      <c r="OG134" s="431"/>
      <c r="OH134" s="431"/>
      <c r="OI134" s="431"/>
      <c r="OJ134" s="431"/>
      <c r="OK134" s="431"/>
      <c r="OL134" s="431"/>
      <c r="OM134" s="431"/>
      <c r="ON134" s="431"/>
      <c r="OO134" s="431"/>
      <c r="OP134" s="431"/>
      <c r="OQ134" s="431"/>
      <c r="OR134" s="431"/>
      <c r="OS134" s="431"/>
      <c r="OT134" s="431"/>
      <c r="OU134" s="431"/>
      <c r="OV134" s="431"/>
      <c r="OW134" s="431"/>
      <c r="OX134" s="431"/>
      <c r="OY134" s="431"/>
      <c r="OZ134" s="431"/>
      <c r="PA134" s="431"/>
      <c r="PB134" s="431"/>
      <c r="PC134" s="431"/>
      <c r="PD134" s="431"/>
      <c r="PE134" s="431"/>
      <c r="PF134" s="431"/>
      <c r="PG134" s="431"/>
      <c r="PH134" s="431"/>
      <c r="PI134" s="431"/>
      <c r="PJ134" s="431"/>
      <c r="PK134" s="431"/>
      <c r="PL134" s="431"/>
      <c r="PM134" s="431"/>
      <c r="PN134" s="431"/>
      <c r="PO134" s="431"/>
      <c r="PP134" s="431"/>
      <c r="PQ134" s="431"/>
      <c r="PR134" s="431"/>
      <c r="PS134" s="431"/>
      <c r="PT134" s="431"/>
      <c r="PU134" s="431"/>
      <c r="PV134" s="431"/>
      <c r="PW134" s="431"/>
      <c r="PX134" s="431"/>
      <c r="PY134" s="431"/>
      <c r="PZ134" s="431"/>
      <c r="QA134" s="431"/>
      <c r="QB134" s="431"/>
      <c r="QC134" s="431"/>
      <c r="QD134" s="431"/>
      <c r="QE134" s="431"/>
      <c r="QF134" s="431"/>
      <c r="QG134" s="431"/>
      <c r="QH134" s="431"/>
      <c r="QI134" s="431"/>
      <c r="QJ134" s="431"/>
      <c r="QK134" s="431"/>
      <c r="QL134" s="431"/>
      <c r="QM134" s="431"/>
      <c r="QN134" s="431"/>
      <c r="QO134" s="431"/>
      <c r="QP134" s="431"/>
      <c r="QQ134" s="431"/>
      <c r="QR134" s="431"/>
      <c r="QS134" s="431"/>
      <c r="QT134" s="431"/>
      <c r="QU134" s="431"/>
      <c r="QV134" s="431"/>
      <c r="QW134" s="431"/>
      <c r="QX134" s="431"/>
      <c r="QY134" s="431"/>
      <c r="QZ134" s="431"/>
      <c r="RA134" s="431"/>
      <c r="RB134" s="431"/>
      <c r="RC134" s="431"/>
      <c r="RD134" s="431"/>
      <c r="RE134" s="431"/>
      <c r="RF134" s="431"/>
      <c r="RG134" s="431"/>
      <c r="RH134" s="431"/>
      <c r="RI134" s="431"/>
      <c r="RJ134" s="431"/>
      <c r="RK134" s="431"/>
      <c r="RL134" s="431"/>
      <c r="RM134" s="431"/>
      <c r="RN134" s="431"/>
      <c r="RO134" s="431"/>
      <c r="RP134" s="431"/>
      <c r="RQ134" s="431"/>
      <c r="RR134" s="431"/>
      <c r="RS134" s="431"/>
      <c r="RT134" s="431"/>
      <c r="RU134" s="431"/>
      <c r="RV134" s="431"/>
      <c r="RW134" s="431"/>
      <c r="RX134" s="431"/>
      <c r="RY134" s="431"/>
      <c r="RZ134" s="431"/>
      <c r="SA134" s="431"/>
      <c r="SB134" s="431"/>
      <c r="SC134" s="431"/>
      <c r="SD134" s="431"/>
      <c r="SE134" s="431"/>
      <c r="SF134" s="431"/>
      <c r="SG134" s="431"/>
      <c r="SH134" s="431"/>
      <c r="SI134" s="431"/>
      <c r="SJ134" s="431"/>
      <c r="SK134" s="431"/>
      <c r="SL134" s="431"/>
      <c r="SM134" s="431"/>
      <c r="SN134" s="431"/>
      <c r="SO134" s="431"/>
      <c r="SP134" s="431"/>
      <c r="SQ134" s="431"/>
      <c r="SR134" s="431"/>
      <c r="SS134" s="431"/>
      <c r="ST134" s="431"/>
      <c r="SU134" s="431"/>
      <c r="SV134" s="431"/>
      <c r="SW134" s="431"/>
      <c r="SX134" s="431"/>
      <c r="SY134" s="431"/>
      <c r="SZ134" s="431"/>
      <c r="TA134" s="431"/>
      <c r="TB134" s="431"/>
      <c r="TC134" s="431"/>
      <c r="TD134" s="431"/>
      <c r="TE134" s="431"/>
      <c r="TF134" s="431"/>
      <c r="TG134" s="431"/>
      <c r="TH134" s="431"/>
      <c r="TI134" s="431"/>
      <c r="TJ134" s="431"/>
      <c r="TK134" s="431"/>
      <c r="TL134" s="431"/>
      <c r="TM134" s="431"/>
      <c r="TN134" s="431"/>
      <c r="TO134" s="431"/>
      <c r="TP134" s="431"/>
      <c r="TQ134" s="431"/>
      <c r="TR134" s="431"/>
      <c r="TS134" s="431"/>
      <c r="TT134" s="431"/>
      <c r="TU134" s="431"/>
      <c r="TV134" s="431"/>
      <c r="TW134" s="431"/>
      <c r="TX134" s="431"/>
      <c r="TY134" s="431"/>
      <c r="TZ134" s="431"/>
      <c r="UA134" s="431"/>
      <c r="UB134" s="431"/>
      <c r="UC134" s="431"/>
      <c r="UD134" s="431"/>
      <c r="UE134" s="431"/>
      <c r="UF134" s="431"/>
      <c r="UG134" s="431"/>
      <c r="UH134" s="431"/>
      <c r="UI134" s="431"/>
      <c r="UJ134" s="431"/>
      <c r="UK134" s="431"/>
      <c r="UL134" s="431"/>
      <c r="UM134" s="431"/>
      <c r="UN134" s="431"/>
      <c r="UO134" s="431"/>
      <c r="UP134" s="431"/>
      <c r="UQ134" s="431"/>
      <c r="UR134" s="431"/>
      <c r="US134" s="431"/>
      <c r="UT134" s="431"/>
      <c r="UU134" s="431"/>
      <c r="UV134" s="431"/>
      <c r="UW134" s="431"/>
      <c r="UX134" s="431"/>
      <c r="UY134" s="431"/>
      <c r="UZ134" s="431"/>
      <c r="VA134" s="431"/>
      <c r="VB134" s="431"/>
      <c r="VC134" s="431"/>
      <c r="VD134" s="431"/>
      <c r="VE134" s="431"/>
      <c r="VF134" s="431"/>
      <c r="VG134" s="431"/>
      <c r="VH134" s="431"/>
      <c r="VI134" s="431"/>
      <c r="VJ134" s="431"/>
      <c r="VK134" s="431"/>
      <c r="VL134" s="431"/>
      <c r="VM134" s="431"/>
      <c r="VN134" s="431"/>
      <c r="VO134" s="431"/>
      <c r="VP134" s="431"/>
      <c r="VQ134" s="431"/>
      <c r="VR134" s="431"/>
      <c r="VS134" s="431"/>
      <c r="VT134" s="431"/>
      <c r="VU134" s="431"/>
      <c r="VV134" s="431"/>
      <c r="VW134" s="431"/>
      <c r="VX134" s="431"/>
      <c r="VY134" s="431"/>
      <c r="VZ134" s="431"/>
      <c r="WA134" s="431"/>
      <c r="WB134" s="431"/>
      <c r="WC134" s="431"/>
      <c r="WD134" s="431"/>
      <c r="WE134" s="431"/>
      <c r="WF134" s="431"/>
      <c r="WG134" s="431"/>
      <c r="WH134" s="431"/>
      <c r="WI134" s="431"/>
      <c r="WJ134" s="431"/>
      <c r="WK134" s="431"/>
      <c r="WL134" s="431"/>
      <c r="WM134" s="431"/>
      <c r="WN134" s="431"/>
      <c r="WO134" s="431"/>
      <c r="WP134" s="431"/>
      <c r="WQ134" s="431"/>
      <c r="WR134" s="431"/>
      <c r="WS134" s="431"/>
      <c r="WT134" s="431"/>
      <c r="WU134" s="431"/>
      <c r="WV134" s="431"/>
      <c r="WW134" s="431"/>
      <c r="WX134" s="431"/>
      <c r="WY134" s="431"/>
      <c r="WZ134" s="431"/>
      <c r="XA134" s="431"/>
      <c r="XB134" s="431"/>
      <c r="XC134" s="431"/>
      <c r="XD134" s="431"/>
      <c r="XE134" s="431"/>
      <c r="XF134" s="431"/>
      <c r="XG134" s="431"/>
      <c r="XH134" s="431"/>
      <c r="XI134" s="431"/>
      <c r="XJ134" s="431"/>
      <c r="XK134" s="431"/>
      <c r="XL134" s="431"/>
      <c r="XM134" s="431"/>
      <c r="XN134" s="431"/>
      <c r="XO134" s="431"/>
      <c r="XP134" s="431"/>
      <c r="XQ134" s="431"/>
      <c r="XR134" s="431"/>
      <c r="XS134" s="431"/>
      <c r="XT134" s="431"/>
      <c r="XU134" s="431"/>
      <c r="XV134" s="431"/>
      <c r="XW134" s="431"/>
      <c r="XX134" s="431"/>
      <c r="XY134" s="431"/>
      <c r="XZ134" s="431"/>
      <c r="YA134" s="431"/>
      <c r="YB134" s="431"/>
      <c r="YC134" s="431"/>
      <c r="YD134" s="431"/>
      <c r="YE134" s="431"/>
      <c r="YF134" s="431"/>
      <c r="YG134" s="431"/>
      <c r="YH134" s="431"/>
      <c r="YI134" s="431"/>
      <c r="YJ134" s="431"/>
      <c r="YK134" s="431"/>
      <c r="YL134" s="431"/>
      <c r="YM134" s="431"/>
      <c r="YN134" s="431"/>
      <c r="YO134" s="431"/>
      <c r="YP134" s="431"/>
      <c r="YQ134" s="431"/>
      <c r="YR134" s="431"/>
      <c r="YS134" s="431"/>
      <c r="YT134" s="431"/>
      <c r="YU134" s="431"/>
      <c r="YV134" s="431"/>
      <c r="YW134" s="431"/>
      <c r="YX134" s="431"/>
      <c r="YY134" s="431"/>
      <c r="YZ134" s="431"/>
      <c r="ZA134" s="431"/>
      <c r="ZB134" s="431"/>
      <c r="ZC134" s="431"/>
      <c r="ZD134" s="431"/>
      <c r="ZE134" s="431"/>
      <c r="ZF134" s="431"/>
      <c r="ZG134" s="431"/>
      <c r="ZH134" s="431"/>
      <c r="ZI134" s="431"/>
      <c r="ZJ134" s="431"/>
      <c r="ZK134" s="431"/>
      <c r="ZL134" s="431"/>
      <c r="ZM134" s="431"/>
      <c r="ZN134" s="431"/>
      <c r="ZO134" s="431"/>
      <c r="ZP134" s="431"/>
      <c r="ZQ134" s="431"/>
      <c r="ZR134" s="431"/>
      <c r="ZS134" s="431"/>
      <c r="ZT134" s="431"/>
      <c r="ZU134" s="431"/>
      <c r="ZV134" s="431"/>
      <c r="ZW134" s="431"/>
      <c r="ZX134" s="431"/>
      <c r="ZY134" s="431"/>
      <c r="ZZ134" s="431"/>
      <c r="AAA134" s="431"/>
      <c r="AAB134" s="431"/>
      <c r="AAC134" s="431"/>
      <c r="AAD134" s="431"/>
      <c r="AAE134" s="431"/>
      <c r="AAF134" s="431"/>
      <c r="AAG134" s="431"/>
      <c r="AAH134" s="431"/>
      <c r="AAI134" s="431"/>
      <c r="AAJ134" s="431"/>
      <c r="AAK134" s="431"/>
      <c r="AAL134" s="431"/>
      <c r="AAM134" s="431"/>
      <c r="AAN134" s="431"/>
      <c r="AAO134" s="431"/>
      <c r="AAP134" s="431"/>
      <c r="AAQ134" s="431"/>
      <c r="AAR134" s="431"/>
      <c r="AAS134" s="431"/>
      <c r="AAT134" s="431"/>
      <c r="AAU134" s="431"/>
      <c r="AAV134" s="431"/>
      <c r="AAW134" s="431"/>
      <c r="AAX134" s="431"/>
      <c r="AAY134" s="431"/>
      <c r="AAZ134" s="431"/>
      <c r="ABA134" s="431"/>
      <c r="ABB134" s="431"/>
      <c r="ABC134" s="431"/>
      <c r="ABD134" s="431"/>
      <c r="ABE134" s="431"/>
      <c r="ABF134" s="431"/>
      <c r="ABG134" s="431"/>
      <c r="ABH134" s="431"/>
      <c r="ABI134" s="431"/>
      <c r="ABJ134" s="431"/>
      <c r="ABK134" s="431"/>
      <c r="ABL134" s="431"/>
      <c r="ABM134" s="431"/>
      <c r="ABN134" s="431"/>
      <c r="ABO134" s="431"/>
      <c r="ABP134" s="431"/>
      <c r="ABQ134" s="431"/>
      <c r="ABR134" s="431"/>
      <c r="ABS134" s="431"/>
      <c r="ABT134" s="431"/>
      <c r="ABU134" s="431"/>
      <c r="ABV134" s="431"/>
      <c r="ABW134" s="431"/>
      <c r="ABX134" s="431"/>
      <c r="ABY134" s="431"/>
      <c r="ABZ134" s="431"/>
      <c r="ACA134" s="431"/>
      <c r="ACB134" s="431"/>
      <c r="ACC134" s="431"/>
      <c r="ACD134" s="431"/>
      <c r="ACE134" s="431"/>
      <c r="ACF134" s="431"/>
      <c r="ACG134" s="431"/>
      <c r="ACH134" s="431"/>
      <c r="ACI134" s="431"/>
      <c r="ACJ134" s="431"/>
      <c r="ACK134" s="431"/>
      <c r="ACL134" s="431"/>
      <c r="ACM134" s="431"/>
      <c r="ACN134" s="431"/>
      <c r="ACO134" s="431"/>
      <c r="ACP134" s="431"/>
      <c r="ACQ134" s="431"/>
      <c r="ACR134" s="431"/>
      <c r="ACS134" s="431"/>
      <c r="ACT134" s="431"/>
      <c r="ACU134" s="431"/>
      <c r="ACV134" s="431"/>
      <c r="ACW134" s="431"/>
      <c r="ACX134" s="431"/>
      <c r="ACY134" s="431"/>
      <c r="ACZ134" s="431"/>
      <c r="ADA134" s="431"/>
      <c r="ADB134" s="431"/>
      <c r="ADC134" s="431"/>
      <c r="ADD134" s="431"/>
      <c r="ADE134" s="431"/>
      <c r="ADF134" s="431"/>
      <c r="ADG134" s="431"/>
      <c r="ADH134" s="431"/>
      <c r="ADI134" s="431"/>
      <c r="ADJ134" s="431"/>
      <c r="ADK134" s="431"/>
      <c r="ADL134" s="431"/>
      <c r="ADM134" s="431"/>
      <c r="ADN134" s="431"/>
      <c r="ADO134" s="431"/>
      <c r="ADP134" s="431"/>
      <c r="ADQ134" s="431"/>
      <c r="ADR134" s="431"/>
      <c r="ADS134" s="431"/>
      <c r="ADT134" s="431"/>
      <c r="ADU134" s="431"/>
      <c r="ADV134" s="431"/>
      <c r="ADW134" s="431"/>
      <c r="ADX134" s="431"/>
      <c r="ADY134" s="431"/>
      <c r="ADZ134" s="431"/>
      <c r="AEA134" s="431"/>
      <c r="AEB134" s="431"/>
      <c r="AEC134" s="431"/>
      <c r="AED134" s="431"/>
      <c r="AEE134" s="431"/>
      <c r="AEF134" s="431"/>
      <c r="AEG134" s="431"/>
      <c r="AEH134" s="431"/>
      <c r="AEI134" s="431"/>
      <c r="AEJ134" s="431"/>
      <c r="AEK134" s="431"/>
      <c r="AEL134" s="431"/>
      <c r="AEM134" s="431"/>
      <c r="AEN134" s="431"/>
      <c r="AEO134" s="431"/>
      <c r="AEP134" s="431"/>
      <c r="AEQ134" s="431"/>
      <c r="AER134" s="431"/>
      <c r="AES134" s="431"/>
      <c r="AET134" s="431"/>
      <c r="AEU134" s="431"/>
      <c r="AEV134" s="431"/>
      <c r="AEW134" s="431"/>
      <c r="AEX134" s="431"/>
      <c r="AEY134" s="431"/>
      <c r="AEZ134" s="431"/>
      <c r="AFA134" s="431"/>
      <c r="AFB134" s="431"/>
      <c r="AFC134" s="431"/>
      <c r="AFD134" s="431"/>
      <c r="AFE134" s="431"/>
      <c r="AFF134" s="431"/>
      <c r="AFG134" s="431"/>
      <c r="AFH134" s="431"/>
      <c r="AFI134" s="431"/>
      <c r="AFJ134" s="431"/>
      <c r="AFK134" s="431"/>
      <c r="AFL134" s="431"/>
      <c r="AFM134" s="431"/>
      <c r="AFN134" s="431"/>
      <c r="AFO134" s="431"/>
      <c r="AFP134" s="431"/>
      <c r="AFQ134" s="431"/>
      <c r="AFR134" s="431"/>
      <c r="AFS134" s="431"/>
      <c r="AFT134" s="431"/>
      <c r="AFU134" s="431"/>
      <c r="AFV134" s="431"/>
      <c r="AFW134" s="431"/>
      <c r="AFX134" s="431"/>
      <c r="AFY134" s="431"/>
      <c r="AFZ134" s="431"/>
      <c r="AGA134" s="431"/>
      <c r="AGB134" s="431"/>
      <c r="AGC134" s="431"/>
      <c r="AGD134" s="431"/>
      <c r="AGE134" s="431"/>
      <c r="AGF134" s="431"/>
      <c r="AGG134" s="431"/>
      <c r="AGH134" s="431"/>
      <c r="AGI134" s="431"/>
      <c r="AGJ134" s="431"/>
      <c r="AGK134" s="431"/>
      <c r="AGL134" s="431"/>
      <c r="AGM134" s="431"/>
      <c r="AGN134" s="431"/>
      <c r="AGO134" s="431"/>
      <c r="AGP134" s="431"/>
      <c r="AGQ134" s="431"/>
      <c r="AGR134" s="431"/>
      <c r="AGS134" s="431"/>
      <c r="AGT134" s="431"/>
      <c r="AGU134" s="431"/>
      <c r="AGV134" s="431"/>
      <c r="AGW134" s="431"/>
      <c r="AGX134" s="431"/>
      <c r="AGY134" s="431"/>
      <c r="AGZ134" s="431"/>
      <c r="AHA134" s="431"/>
      <c r="AHB134" s="431"/>
      <c r="AHC134" s="431"/>
      <c r="AHD134" s="431"/>
      <c r="AHE134" s="431"/>
      <c r="AHF134" s="431"/>
      <c r="AHG134" s="431"/>
      <c r="AHH134" s="431"/>
      <c r="AHI134" s="431"/>
      <c r="AHJ134" s="431"/>
      <c r="AHK134" s="431"/>
      <c r="AHL134" s="431"/>
      <c r="AHM134" s="431"/>
      <c r="AHN134" s="431"/>
      <c r="AHO134" s="431"/>
      <c r="AHP134" s="431"/>
      <c r="AHQ134" s="431"/>
      <c r="AHR134" s="431"/>
      <c r="AHS134" s="431"/>
      <c r="AHT134" s="431"/>
      <c r="AHU134" s="431"/>
      <c r="AHV134" s="431"/>
      <c r="AHW134" s="431"/>
      <c r="AHX134" s="431"/>
      <c r="AHY134" s="431"/>
      <c r="AHZ134" s="431"/>
      <c r="AIA134" s="431"/>
      <c r="AIB134" s="431"/>
      <c r="AIC134" s="431"/>
      <c r="AID134" s="431"/>
      <c r="AIE134" s="431"/>
      <c r="AIF134" s="431"/>
      <c r="AIG134" s="431"/>
      <c r="AIH134" s="431"/>
      <c r="AII134" s="431"/>
      <c r="AIJ134" s="431"/>
      <c r="AIK134" s="431"/>
      <c r="AIL134" s="431"/>
      <c r="AIM134" s="431"/>
      <c r="AIN134" s="431"/>
      <c r="AIO134" s="431"/>
      <c r="AIP134" s="431"/>
      <c r="AIQ134" s="431"/>
      <c r="AIR134" s="431"/>
      <c r="AIS134" s="431"/>
      <c r="AIT134" s="431"/>
      <c r="AIU134" s="431"/>
      <c r="AIV134" s="431"/>
      <c r="AIW134" s="431"/>
      <c r="AIX134" s="431"/>
      <c r="AIY134" s="431"/>
      <c r="AIZ134" s="431"/>
      <c r="AJA134" s="431"/>
      <c r="AJB134" s="431"/>
      <c r="AJC134" s="431"/>
      <c r="AJD134" s="431"/>
      <c r="AJE134" s="431"/>
      <c r="AJF134" s="431"/>
      <c r="AJG134" s="431"/>
      <c r="AJH134" s="431"/>
      <c r="AJI134" s="431"/>
      <c r="AJJ134" s="431"/>
      <c r="AJK134" s="431"/>
      <c r="AJL134" s="431"/>
      <c r="AJM134" s="431"/>
      <c r="AJN134" s="431"/>
      <c r="AJO134" s="431"/>
      <c r="AJP134" s="431"/>
      <c r="AJQ134" s="431"/>
      <c r="AJR134" s="431"/>
      <c r="AJS134" s="431"/>
      <c r="AJT134" s="431"/>
      <c r="AJU134" s="431"/>
      <c r="AJV134" s="431"/>
      <c r="AJW134" s="431"/>
      <c r="AJX134" s="431"/>
      <c r="AJY134" s="431"/>
      <c r="AJZ134" s="431"/>
      <c r="AKA134" s="431"/>
      <c r="AKB134" s="431"/>
      <c r="AKC134" s="431"/>
      <c r="AKD134" s="431"/>
      <c r="AKE134" s="431"/>
      <c r="AKF134" s="431"/>
      <c r="AKG134" s="431"/>
      <c r="AKH134" s="431"/>
      <c r="AKI134" s="431"/>
      <c r="AKJ134" s="431"/>
      <c r="AKK134" s="431"/>
      <c r="AKL134" s="431"/>
      <c r="AKM134" s="431"/>
      <c r="AKN134" s="431"/>
      <c r="AKO134" s="431"/>
      <c r="AKP134" s="431"/>
      <c r="AKQ134" s="431"/>
      <c r="AKR134" s="431"/>
      <c r="AKS134" s="431"/>
      <c r="AKT134" s="431"/>
      <c r="AKU134" s="431"/>
      <c r="AKV134" s="431"/>
      <c r="AKW134" s="431"/>
      <c r="AKX134" s="431"/>
      <c r="AKY134" s="431"/>
      <c r="AKZ134" s="431"/>
      <c r="ALA134" s="431"/>
      <c r="ALB134" s="431"/>
      <c r="ALC134" s="431"/>
      <c r="ALD134" s="431"/>
      <c r="ALE134" s="431"/>
      <c r="ALF134" s="431"/>
      <c r="ALG134" s="431"/>
      <c r="ALH134" s="431"/>
      <c r="ALI134" s="431"/>
      <c r="ALJ134" s="431"/>
      <c r="ALK134" s="431"/>
      <c r="ALL134" s="431"/>
      <c r="ALM134" s="431"/>
      <c r="ALN134" s="431"/>
      <c r="ALO134" s="431"/>
      <c r="ALP134" s="431"/>
      <c r="ALQ134" s="431"/>
      <c r="ALR134" s="431"/>
      <c r="ALS134" s="431"/>
      <c r="ALT134" s="431"/>
      <c r="ALU134" s="431"/>
      <c r="ALV134" s="431"/>
      <c r="ALW134" s="431"/>
      <c r="ALX134" s="431"/>
      <c r="ALY134" s="431"/>
      <c r="ALZ134" s="431"/>
      <c r="AMA134" s="431"/>
      <c r="AMB134" s="431"/>
      <c r="AMC134" s="431"/>
      <c r="AMD134" s="431"/>
      <c r="AME134" s="431"/>
      <c r="AMF134" s="431"/>
      <c r="AMG134" s="431"/>
      <c r="AMH134" s="431"/>
      <c r="AMI134" s="431"/>
      <c r="AMJ134" s="431"/>
      <c r="AMK134" s="431"/>
      <c r="AML134" s="431"/>
      <c r="AMM134" s="431"/>
      <c r="AMN134" s="431"/>
      <c r="AMO134" s="431"/>
      <c r="AMP134" s="431"/>
      <c r="AMQ134" s="431"/>
      <c r="AMR134" s="431"/>
      <c r="AMS134" s="431"/>
      <c r="AMT134" s="431"/>
      <c r="AMU134" s="431"/>
      <c r="AMV134" s="431"/>
      <c r="AMW134" s="431"/>
      <c r="AMX134" s="431"/>
      <c r="AMY134" s="431"/>
      <c r="AMZ134" s="431"/>
      <c r="ANA134" s="431"/>
      <c r="ANB134" s="431"/>
      <c r="ANC134" s="431"/>
      <c r="AND134" s="431"/>
      <c r="ANE134" s="431"/>
      <c r="ANF134" s="431"/>
      <c r="ANG134" s="431"/>
      <c r="ANH134" s="431"/>
      <c r="ANI134" s="431"/>
      <c r="ANJ134" s="431"/>
      <c r="ANK134" s="431"/>
      <c r="ANL134" s="431"/>
      <c r="ANM134" s="431"/>
      <c r="ANN134" s="431"/>
      <c r="ANO134" s="431"/>
      <c r="ANP134" s="431"/>
      <c r="ANQ134" s="431"/>
      <c r="ANR134" s="431"/>
      <c r="ANS134" s="431"/>
      <c r="ANT134" s="431"/>
      <c r="ANU134" s="431"/>
      <c r="ANV134" s="431"/>
      <c r="ANW134" s="431"/>
      <c r="ANX134" s="431"/>
      <c r="ANY134" s="431"/>
      <c r="ANZ134" s="431"/>
      <c r="AOA134" s="431"/>
      <c r="AOB134" s="431"/>
      <c r="AOC134" s="431"/>
      <c r="AOD134" s="431"/>
      <c r="AOE134" s="431"/>
      <c r="AOF134" s="431"/>
      <c r="AOG134" s="431"/>
      <c r="AOH134" s="431"/>
      <c r="AOI134" s="431"/>
      <c r="AOJ134" s="431"/>
      <c r="AOK134" s="431"/>
      <c r="AOL134" s="431"/>
      <c r="AOM134" s="431"/>
      <c r="AON134" s="431"/>
      <c r="AOO134" s="431"/>
      <c r="AOP134" s="431"/>
      <c r="AOQ134" s="431"/>
      <c r="AOR134" s="431"/>
      <c r="AOS134" s="431"/>
      <c r="AOT134" s="431"/>
      <c r="AOU134" s="431"/>
      <c r="AOV134" s="431"/>
      <c r="AOW134" s="431"/>
      <c r="AOX134" s="431"/>
      <c r="AOY134" s="431"/>
      <c r="AOZ134" s="431"/>
      <c r="APA134" s="431"/>
      <c r="APB134" s="431"/>
      <c r="APC134" s="431"/>
      <c r="APD134" s="431"/>
      <c r="APE134" s="431"/>
      <c r="APF134" s="431"/>
      <c r="APG134" s="431"/>
      <c r="APH134" s="431"/>
      <c r="API134" s="431"/>
      <c r="APJ134" s="431"/>
      <c r="APK134" s="431"/>
      <c r="APL134" s="431"/>
      <c r="APM134" s="431"/>
      <c r="APN134" s="431"/>
      <c r="APO134" s="431"/>
      <c r="APP134" s="431"/>
      <c r="APQ134" s="431"/>
      <c r="APR134" s="431"/>
      <c r="APS134" s="431"/>
      <c r="APT134" s="431"/>
      <c r="APU134" s="431"/>
      <c r="APV134" s="431"/>
      <c r="APW134" s="431"/>
      <c r="APX134" s="431"/>
      <c r="APY134" s="431"/>
      <c r="APZ134" s="431"/>
      <c r="AQA134" s="431"/>
      <c r="AQB134" s="431"/>
      <c r="AQC134" s="431"/>
      <c r="AQD134" s="431"/>
      <c r="AQE134" s="431"/>
      <c r="AQF134" s="431"/>
      <c r="AQG134" s="431"/>
      <c r="AQH134" s="431"/>
      <c r="AQI134" s="431"/>
      <c r="AQJ134" s="431"/>
      <c r="AQK134" s="431"/>
      <c r="AQL134" s="431"/>
      <c r="AQM134" s="431"/>
      <c r="AQN134" s="431"/>
      <c r="AQO134" s="431"/>
      <c r="AQP134" s="431"/>
      <c r="AQQ134" s="431"/>
      <c r="AQR134" s="431"/>
      <c r="AQS134" s="431"/>
      <c r="AQT134" s="431"/>
      <c r="AQU134" s="431"/>
      <c r="AQV134" s="431"/>
      <c r="AQW134" s="431"/>
      <c r="AQX134" s="431"/>
      <c r="AQY134" s="431"/>
      <c r="AQZ134" s="431"/>
      <c r="ARA134" s="431"/>
      <c r="ARB134" s="431"/>
      <c r="ARC134" s="431"/>
      <c r="ARD134" s="431"/>
      <c r="ARE134" s="431"/>
      <c r="ARF134" s="431"/>
      <c r="ARG134" s="431"/>
      <c r="ARH134" s="431"/>
      <c r="ARI134" s="431"/>
      <c r="ARJ134" s="431"/>
      <c r="ARK134" s="431"/>
      <c r="ARL134" s="431"/>
      <c r="ARM134" s="431"/>
      <c r="ARN134" s="431"/>
      <c r="ARO134" s="431"/>
      <c r="ARP134" s="431"/>
      <c r="ARQ134" s="431"/>
      <c r="ARR134" s="431"/>
      <c r="ARS134" s="431"/>
      <c r="ART134" s="431"/>
      <c r="ARU134" s="431"/>
      <c r="ARV134" s="431"/>
      <c r="ARW134" s="431"/>
      <c r="ARX134" s="431"/>
      <c r="ARY134" s="431"/>
      <c r="ARZ134" s="431"/>
      <c r="ASA134" s="431"/>
      <c r="ASB134" s="431"/>
      <c r="ASC134" s="431"/>
      <c r="ASD134" s="431"/>
      <c r="ASE134" s="431"/>
      <c r="ASF134" s="431"/>
      <c r="ASG134" s="431"/>
      <c r="ASH134" s="431"/>
      <c r="ASI134" s="431"/>
      <c r="ASJ134" s="431"/>
      <c r="ASK134" s="431"/>
      <c r="ASL134" s="431"/>
      <c r="ASM134" s="431"/>
      <c r="ASN134" s="431"/>
      <c r="ASO134" s="431"/>
      <c r="ASP134" s="431"/>
      <c r="ASQ134" s="431"/>
      <c r="ASR134" s="431"/>
      <c r="ASS134" s="431"/>
      <c r="AST134" s="431"/>
      <c r="ASU134" s="431"/>
      <c r="ASV134" s="431"/>
      <c r="ASW134" s="431"/>
      <c r="ASX134" s="431"/>
      <c r="ASY134" s="431"/>
      <c r="ASZ134" s="431"/>
      <c r="ATA134" s="431"/>
      <c r="ATB134" s="431"/>
      <c r="ATC134" s="431"/>
      <c r="ATD134" s="431"/>
      <c r="ATE134" s="431"/>
      <c r="ATF134" s="431"/>
      <c r="ATG134" s="431"/>
      <c r="ATH134" s="431"/>
      <c r="ATI134" s="431"/>
      <c r="ATJ134" s="431"/>
      <c r="ATK134" s="431"/>
      <c r="ATL134" s="431"/>
      <c r="ATM134" s="431"/>
      <c r="ATN134" s="431"/>
      <c r="ATO134" s="431"/>
      <c r="ATP134" s="431"/>
      <c r="ATQ134" s="431"/>
      <c r="ATR134" s="431"/>
      <c r="ATS134" s="431"/>
      <c r="ATT134" s="431"/>
      <c r="ATU134" s="431"/>
      <c r="ATV134" s="431"/>
      <c r="ATW134" s="431"/>
      <c r="ATX134" s="431"/>
      <c r="ATY134" s="431"/>
      <c r="ATZ134" s="431"/>
      <c r="AUA134" s="431"/>
      <c r="AUB134" s="431"/>
      <c r="AUC134" s="431"/>
      <c r="AUD134" s="431"/>
      <c r="AUE134" s="431"/>
      <c r="AUF134" s="431"/>
      <c r="AUG134" s="431"/>
      <c r="AUH134" s="431"/>
      <c r="AUI134" s="431"/>
      <c r="AUJ134" s="431"/>
      <c r="AUK134" s="431"/>
      <c r="AUL134" s="431"/>
      <c r="AUM134" s="431"/>
      <c r="AUN134" s="431"/>
      <c r="AUO134" s="431"/>
      <c r="AUP134" s="431"/>
      <c r="AUQ134" s="431"/>
      <c r="AUR134" s="431"/>
      <c r="AUS134" s="431"/>
      <c r="AUT134" s="431"/>
      <c r="AUU134" s="431"/>
      <c r="AUV134" s="431"/>
      <c r="AUW134" s="431"/>
      <c r="AUX134" s="431"/>
      <c r="AUY134" s="431"/>
      <c r="AUZ134" s="431"/>
      <c r="AVA134" s="431"/>
      <c r="AVB134" s="431"/>
      <c r="AVC134" s="431"/>
      <c r="AVD134" s="431"/>
      <c r="AVE134" s="431"/>
      <c r="AVF134" s="431"/>
      <c r="AVG134" s="431"/>
      <c r="AVH134" s="431"/>
      <c r="AVI134" s="431"/>
      <c r="AVJ134" s="431"/>
      <c r="AVK134" s="431"/>
      <c r="AVL134" s="431"/>
      <c r="AVM134" s="431"/>
      <c r="AVN134" s="431"/>
      <c r="AVO134" s="431"/>
      <c r="AVP134" s="431"/>
      <c r="AVQ134" s="431"/>
      <c r="AVR134" s="431"/>
      <c r="AVS134" s="431"/>
      <c r="AVT134" s="431"/>
      <c r="AVU134" s="431"/>
      <c r="AVV134" s="431"/>
      <c r="AVW134" s="431"/>
      <c r="AVX134" s="431"/>
      <c r="AVY134" s="431"/>
      <c r="AVZ134" s="431"/>
      <c r="AWA134" s="431"/>
      <c r="AWB134" s="431"/>
      <c r="AWC134" s="431"/>
      <c r="AWD134" s="431"/>
      <c r="AWE134" s="431"/>
      <c r="AWF134" s="431"/>
      <c r="AWG134" s="431"/>
      <c r="AWH134" s="431"/>
      <c r="AWI134" s="431"/>
      <c r="AWJ134" s="431"/>
      <c r="AWK134" s="431"/>
      <c r="AWL134" s="431"/>
      <c r="AWM134" s="431"/>
      <c r="AWN134" s="431"/>
      <c r="AWO134" s="431"/>
      <c r="AWP134" s="431"/>
      <c r="AWQ134" s="431"/>
      <c r="AWR134" s="431"/>
      <c r="AWS134" s="431"/>
      <c r="AWT134" s="431"/>
      <c r="AWU134" s="431"/>
      <c r="AWV134" s="431"/>
      <c r="AWW134" s="431"/>
      <c r="AWX134" s="431"/>
      <c r="AWY134" s="431"/>
      <c r="AWZ134" s="431"/>
      <c r="AXA134" s="431"/>
      <c r="AXB134" s="431"/>
      <c r="AXC134" s="431"/>
      <c r="AXD134" s="431"/>
      <c r="AXE134" s="431"/>
      <c r="AXF134" s="431"/>
      <c r="AXG134" s="431"/>
      <c r="AXH134" s="431"/>
      <c r="AXI134" s="431"/>
      <c r="AXJ134" s="431"/>
      <c r="AXK134" s="431"/>
      <c r="AXL134" s="431"/>
      <c r="AXM134" s="431"/>
      <c r="AXN134" s="431"/>
      <c r="AXO134" s="431"/>
      <c r="AXP134" s="431"/>
      <c r="AXQ134" s="431"/>
      <c r="AXR134" s="431"/>
      <c r="AXS134" s="431"/>
      <c r="AXT134" s="431"/>
      <c r="AXU134" s="431"/>
      <c r="AXV134" s="431"/>
      <c r="AXW134" s="431"/>
      <c r="AXX134" s="431"/>
      <c r="AXY134" s="431"/>
      <c r="AXZ134" s="431"/>
      <c r="AYA134" s="431"/>
      <c r="AYB134" s="431"/>
      <c r="AYC134" s="431"/>
      <c r="AYD134" s="431"/>
      <c r="AYE134" s="431"/>
      <c r="AYF134" s="431"/>
      <c r="AYG134" s="431"/>
      <c r="AYH134" s="431"/>
      <c r="AYI134" s="431"/>
      <c r="AYJ134" s="431"/>
      <c r="AYK134" s="431"/>
      <c r="AYL134" s="431"/>
      <c r="AYM134" s="431"/>
      <c r="AYN134" s="431"/>
      <c r="AYO134" s="431"/>
      <c r="AYP134" s="431"/>
      <c r="AYQ134" s="431"/>
      <c r="AYR134" s="431"/>
      <c r="AYS134" s="431"/>
      <c r="AYT134" s="431"/>
      <c r="AYU134" s="431"/>
      <c r="AYV134" s="431"/>
      <c r="AYW134" s="431"/>
      <c r="AYX134" s="431"/>
      <c r="AYY134" s="431"/>
      <c r="AYZ134" s="431"/>
      <c r="AZA134" s="431"/>
      <c r="AZB134" s="431"/>
      <c r="AZC134" s="431"/>
      <c r="AZD134" s="431"/>
      <c r="AZE134" s="431"/>
      <c r="AZF134" s="431"/>
      <c r="AZG134" s="431"/>
      <c r="AZH134" s="431"/>
      <c r="AZI134" s="431"/>
      <c r="AZJ134" s="431"/>
      <c r="AZK134" s="431"/>
      <c r="AZL134" s="431"/>
      <c r="AZM134" s="431"/>
      <c r="AZN134" s="431"/>
      <c r="AZO134" s="431"/>
      <c r="AZP134" s="431"/>
      <c r="AZQ134" s="431"/>
      <c r="AZR134" s="431"/>
      <c r="AZS134" s="431"/>
      <c r="AZT134" s="431"/>
      <c r="AZU134" s="431"/>
      <c r="AZV134" s="431"/>
      <c r="AZW134" s="431"/>
      <c r="AZX134" s="431"/>
      <c r="AZY134" s="431"/>
      <c r="AZZ134" s="431"/>
      <c r="BAA134" s="431"/>
      <c r="BAB134" s="431"/>
      <c r="BAC134" s="431"/>
      <c r="BAD134" s="431"/>
      <c r="BAE134" s="431"/>
      <c r="BAF134" s="431"/>
      <c r="BAG134" s="431"/>
      <c r="BAH134" s="431"/>
      <c r="BAI134" s="431"/>
      <c r="BAJ134" s="431"/>
      <c r="BAK134" s="431"/>
      <c r="BAL134" s="431"/>
      <c r="BAM134" s="431"/>
      <c r="BAN134" s="431"/>
      <c r="BAO134" s="431"/>
      <c r="BAP134" s="431"/>
      <c r="BAQ134" s="431"/>
      <c r="BAR134" s="431"/>
      <c r="BAS134" s="431"/>
      <c r="BAT134" s="431"/>
      <c r="BAU134" s="431"/>
      <c r="BAV134" s="431"/>
      <c r="BAW134" s="431"/>
      <c r="BAX134" s="431"/>
      <c r="BAY134" s="431"/>
      <c r="BAZ134" s="431"/>
      <c r="BBA134" s="431"/>
      <c r="BBB134" s="431"/>
      <c r="BBC134" s="431"/>
      <c r="BBD134" s="431"/>
      <c r="BBE134" s="431"/>
      <c r="BBF134" s="431"/>
      <c r="BBG134" s="431"/>
      <c r="BBH134" s="431"/>
      <c r="BBI134" s="431"/>
      <c r="BBJ134" s="431"/>
      <c r="BBK134" s="431"/>
      <c r="BBL134" s="431"/>
      <c r="BBM134" s="431"/>
      <c r="BBN134" s="431"/>
      <c r="BBO134" s="431"/>
      <c r="BBP134" s="431"/>
      <c r="BBQ134" s="431"/>
      <c r="BBR134" s="431"/>
      <c r="BBS134" s="431"/>
      <c r="BBT134" s="431"/>
      <c r="BBU134" s="431"/>
      <c r="BBV134" s="431"/>
      <c r="BBW134" s="431"/>
      <c r="BBX134" s="431"/>
      <c r="BBY134" s="431"/>
      <c r="BBZ134" s="431"/>
      <c r="BCA134" s="431"/>
      <c r="BCB134" s="431"/>
      <c r="BCC134" s="431"/>
      <c r="BCD134" s="431"/>
      <c r="BCE134" s="431"/>
      <c r="BCF134" s="431"/>
      <c r="BCG134" s="431"/>
      <c r="BCH134" s="431"/>
      <c r="BCI134" s="431"/>
      <c r="BCJ134" s="431"/>
      <c r="BCK134" s="431"/>
      <c r="BCL134" s="431"/>
      <c r="BCM134" s="431"/>
      <c r="BCN134" s="431"/>
      <c r="BCO134" s="431"/>
      <c r="BCP134" s="431"/>
      <c r="BCQ134" s="431"/>
      <c r="BCR134" s="431"/>
      <c r="BCS134" s="431"/>
      <c r="BCT134" s="431"/>
      <c r="BCU134" s="431"/>
      <c r="BCV134" s="431"/>
      <c r="BCW134" s="431"/>
      <c r="BCX134" s="431"/>
      <c r="BCY134" s="431"/>
      <c r="BCZ134" s="431"/>
      <c r="BDA134" s="431"/>
      <c r="BDB134" s="431"/>
      <c r="BDC134" s="431"/>
      <c r="BDD134" s="431"/>
      <c r="BDE134" s="431"/>
      <c r="BDF134" s="431"/>
      <c r="BDG134" s="431"/>
      <c r="BDH134" s="431"/>
      <c r="BDI134" s="431"/>
      <c r="BDJ134" s="431"/>
      <c r="BDK134" s="431"/>
      <c r="BDL134" s="431"/>
      <c r="BDM134" s="431"/>
      <c r="BDN134" s="431"/>
      <c r="BDO134" s="431"/>
      <c r="BDP134" s="431"/>
      <c r="BDQ134" s="431"/>
      <c r="BDR134" s="431"/>
      <c r="BDS134" s="431"/>
      <c r="BDT134" s="431"/>
      <c r="BDU134" s="431"/>
      <c r="BDV134" s="431"/>
      <c r="BDW134" s="431"/>
      <c r="BDX134" s="431"/>
      <c r="BDY134" s="431"/>
      <c r="BDZ134" s="431"/>
      <c r="BEA134" s="431"/>
      <c r="BEB134" s="431"/>
      <c r="BEC134" s="431"/>
      <c r="BED134" s="431"/>
      <c r="BEE134" s="431"/>
      <c r="BEF134" s="431"/>
      <c r="BEG134" s="431"/>
      <c r="BEH134" s="431"/>
      <c r="BEI134" s="431"/>
      <c r="BEJ134" s="431"/>
      <c r="BEK134" s="431"/>
      <c r="BEL134" s="431"/>
      <c r="BEM134" s="431"/>
      <c r="BEN134" s="431"/>
      <c r="BEO134" s="431"/>
      <c r="BEP134" s="431"/>
      <c r="BEQ134" s="431"/>
      <c r="BER134" s="431"/>
      <c r="BES134" s="431"/>
      <c r="BET134" s="431"/>
      <c r="BEU134" s="431"/>
      <c r="BEV134" s="431"/>
      <c r="BEW134" s="431"/>
      <c r="BEX134" s="431"/>
      <c r="BEY134" s="431"/>
      <c r="BEZ134" s="431"/>
      <c r="BFA134" s="431"/>
      <c r="BFB134" s="431"/>
      <c r="BFC134" s="431"/>
      <c r="BFD134" s="431"/>
      <c r="BFE134" s="431"/>
      <c r="BFF134" s="431"/>
      <c r="BFG134" s="431"/>
      <c r="BFH134" s="431"/>
      <c r="BFI134" s="431"/>
      <c r="BFJ134" s="431"/>
      <c r="BFK134" s="431"/>
      <c r="BFL134" s="431"/>
      <c r="BFM134" s="431"/>
      <c r="BFN134" s="431"/>
      <c r="BFO134" s="431"/>
      <c r="BFP134" s="431"/>
      <c r="BFQ134" s="431"/>
      <c r="BFR134" s="431"/>
      <c r="BFS134" s="431"/>
      <c r="BFT134" s="431"/>
      <c r="BFU134" s="431"/>
      <c r="BFV134" s="431"/>
      <c r="BFW134" s="431"/>
      <c r="BFX134" s="431"/>
      <c r="BFY134" s="431"/>
      <c r="BFZ134" s="431"/>
      <c r="BGA134" s="431"/>
      <c r="BGB134" s="431"/>
      <c r="BGC134" s="431"/>
      <c r="BGD134" s="431"/>
      <c r="BGE134" s="431"/>
      <c r="BGF134" s="431"/>
      <c r="BGG134" s="431"/>
      <c r="BGH134" s="431"/>
      <c r="BGI134" s="431"/>
      <c r="BGJ134" s="431"/>
      <c r="BGK134" s="431"/>
      <c r="BGL134" s="431"/>
      <c r="BGM134" s="431"/>
      <c r="BGN134" s="431"/>
      <c r="BGO134" s="431"/>
      <c r="BGP134" s="431"/>
      <c r="BGQ134" s="431"/>
      <c r="BGR134" s="431"/>
      <c r="BGS134" s="431"/>
      <c r="BGT134" s="431"/>
      <c r="BGU134" s="431"/>
      <c r="BGV134" s="431"/>
      <c r="BGW134" s="431"/>
      <c r="BGX134" s="431"/>
      <c r="BGY134" s="431"/>
      <c r="BGZ134" s="431"/>
      <c r="BHA134" s="431"/>
      <c r="BHB134" s="431"/>
      <c r="BHC134" s="431"/>
      <c r="BHD134" s="431"/>
      <c r="BHE134" s="431"/>
      <c r="BHF134" s="431"/>
      <c r="BHG134" s="431"/>
      <c r="BHH134" s="431"/>
      <c r="BHI134" s="431"/>
      <c r="BHJ134" s="431"/>
      <c r="BHK134" s="431"/>
      <c r="BHL134" s="431"/>
      <c r="BHM134" s="431"/>
      <c r="BHN134" s="431"/>
      <c r="BHO134" s="431"/>
      <c r="BHP134" s="431"/>
      <c r="BHQ134" s="431"/>
      <c r="BHR134" s="431"/>
      <c r="BHS134" s="431"/>
      <c r="BHT134" s="431"/>
      <c r="BHU134" s="431"/>
      <c r="BHV134" s="431"/>
      <c r="BHW134" s="431"/>
      <c r="BHX134" s="431"/>
      <c r="BHY134" s="431"/>
      <c r="BHZ134" s="431"/>
      <c r="BIA134" s="431"/>
      <c r="BIB134" s="431"/>
      <c r="BIC134" s="431"/>
      <c r="BID134" s="431"/>
      <c r="BIE134" s="431"/>
      <c r="BIF134" s="431"/>
      <c r="BIG134" s="431"/>
      <c r="BIH134" s="431"/>
      <c r="BII134" s="431"/>
      <c r="BIJ134" s="431"/>
      <c r="BIK134" s="431"/>
      <c r="BIL134" s="431"/>
      <c r="BIM134" s="431"/>
      <c r="BIN134" s="431"/>
      <c r="BIO134" s="431"/>
      <c r="BIP134" s="431"/>
      <c r="BIQ134" s="431"/>
      <c r="BIR134" s="431"/>
      <c r="BIS134" s="431"/>
      <c r="BIT134" s="431"/>
      <c r="BIU134" s="431"/>
      <c r="BIV134" s="431"/>
      <c r="BIW134" s="431"/>
      <c r="BIX134" s="431"/>
      <c r="BIY134" s="431"/>
      <c r="BIZ134" s="431"/>
      <c r="BJA134" s="431"/>
      <c r="BJB134" s="431"/>
      <c r="BJC134" s="431"/>
      <c r="BJD134" s="431"/>
      <c r="BJE134" s="431"/>
      <c r="BJF134" s="431"/>
      <c r="BJG134" s="431"/>
      <c r="BJH134" s="431"/>
      <c r="BJI134" s="431"/>
      <c r="BJJ134" s="431"/>
      <c r="BJK134" s="431"/>
      <c r="BJL134" s="431"/>
      <c r="BJM134" s="431"/>
      <c r="BJN134" s="431"/>
      <c r="BJO134" s="431"/>
      <c r="BJP134" s="431"/>
      <c r="BJQ134" s="431"/>
      <c r="BJR134" s="431"/>
      <c r="BJS134" s="431"/>
      <c r="BJT134" s="431"/>
      <c r="BJU134" s="431"/>
      <c r="BJV134" s="431"/>
      <c r="BJW134" s="431"/>
      <c r="BJX134" s="431"/>
      <c r="BJY134" s="431"/>
      <c r="BJZ134" s="431"/>
      <c r="BKA134" s="431"/>
      <c r="BKB134" s="431"/>
      <c r="BKC134" s="431"/>
      <c r="BKD134" s="431"/>
      <c r="BKE134" s="431"/>
      <c r="BKF134" s="431"/>
      <c r="BKG134" s="431"/>
      <c r="BKH134" s="431"/>
      <c r="BKI134" s="431"/>
      <c r="BKJ134" s="431"/>
      <c r="BKK134" s="431"/>
      <c r="BKL134" s="431"/>
      <c r="BKM134" s="431"/>
      <c r="BKN134" s="431"/>
      <c r="BKO134" s="431"/>
      <c r="BKP134" s="431"/>
      <c r="BKQ134" s="431"/>
      <c r="BKR134" s="431"/>
      <c r="BKS134" s="431"/>
      <c r="BKT134" s="431"/>
      <c r="BKU134" s="431"/>
      <c r="BKV134" s="431"/>
      <c r="BKW134" s="431"/>
      <c r="BKX134" s="431"/>
      <c r="BKY134" s="431"/>
      <c r="BKZ134" s="431"/>
      <c r="BLA134" s="431"/>
      <c r="BLB134" s="431"/>
      <c r="BLC134" s="431"/>
      <c r="BLD134" s="431"/>
      <c r="BLE134" s="431"/>
      <c r="BLF134" s="431"/>
      <c r="BLG134" s="431"/>
      <c r="BLH134" s="431"/>
      <c r="BLI134" s="431"/>
      <c r="BLJ134" s="431"/>
      <c r="BLK134" s="431"/>
      <c r="BLL134" s="431"/>
      <c r="BLM134" s="431"/>
      <c r="BLN134" s="431"/>
      <c r="BLO134" s="431"/>
      <c r="BLP134" s="431"/>
      <c r="BLQ134" s="431"/>
      <c r="BLR134" s="431"/>
      <c r="BLS134" s="431"/>
      <c r="BLT134" s="431"/>
      <c r="BLU134" s="431"/>
      <c r="BLV134" s="431"/>
      <c r="BLW134" s="431"/>
      <c r="BLX134" s="431"/>
      <c r="BLY134" s="431"/>
      <c r="BLZ134" s="431"/>
      <c r="BMA134" s="431"/>
      <c r="BMB134" s="431"/>
      <c r="BMC134" s="431"/>
      <c r="BMD134" s="431"/>
      <c r="BME134" s="431"/>
      <c r="BMF134" s="431"/>
      <c r="BMG134" s="431"/>
      <c r="BMH134" s="431"/>
      <c r="BMI134" s="431"/>
      <c r="BMJ134" s="431"/>
      <c r="BMK134" s="431"/>
      <c r="BML134" s="431"/>
      <c r="BMM134" s="431"/>
      <c r="BMN134" s="431"/>
      <c r="BMO134" s="431"/>
      <c r="BMP134" s="431"/>
      <c r="BMQ134" s="431"/>
      <c r="BMR134" s="431"/>
      <c r="BMS134" s="431"/>
      <c r="BMT134" s="431"/>
      <c r="BMU134" s="431"/>
      <c r="BMV134" s="431"/>
      <c r="BMW134" s="431"/>
      <c r="BMX134" s="431"/>
      <c r="BMY134" s="431"/>
      <c r="BMZ134" s="431"/>
      <c r="BNA134" s="431"/>
      <c r="BNB134" s="431"/>
      <c r="BNC134" s="431"/>
      <c r="BND134" s="431"/>
      <c r="BNE134" s="431"/>
      <c r="BNF134" s="431"/>
      <c r="BNG134" s="431"/>
      <c r="BNH134" s="431"/>
      <c r="BNI134" s="431"/>
      <c r="BNJ134" s="431"/>
      <c r="BNK134" s="431"/>
      <c r="BNL134" s="431"/>
      <c r="BNM134" s="431"/>
      <c r="BNN134" s="431"/>
      <c r="BNO134" s="431"/>
      <c r="BNP134" s="431"/>
      <c r="BNQ134" s="431"/>
      <c r="BNR134" s="431"/>
      <c r="BNS134" s="431"/>
      <c r="BNT134" s="431"/>
      <c r="BNU134" s="431"/>
      <c r="BNV134" s="431"/>
      <c r="BNW134" s="431"/>
      <c r="BNX134" s="431"/>
      <c r="BNY134" s="431"/>
      <c r="BNZ134" s="431"/>
      <c r="BOA134" s="431"/>
      <c r="BOB134" s="431"/>
      <c r="BOC134" s="431"/>
      <c r="BOD134" s="431"/>
      <c r="BOE134" s="431"/>
      <c r="BOF134" s="431"/>
      <c r="BOG134" s="431"/>
      <c r="BOH134" s="431"/>
      <c r="BOI134" s="431"/>
      <c r="BOJ134" s="431"/>
      <c r="BOK134" s="431"/>
      <c r="BOL134" s="431"/>
      <c r="BOM134" s="431"/>
      <c r="BON134" s="431"/>
      <c r="BOO134" s="431"/>
      <c r="BOP134" s="431"/>
      <c r="BOQ134" s="431"/>
      <c r="BOR134" s="431"/>
      <c r="BOS134" s="431"/>
      <c r="BOT134" s="431"/>
      <c r="BOU134" s="431"/>
      <c r="BOV134" s="431"/>
      <c r="BOW134" s="431"/>
      <c r="BOX134" s="431"/>
      <c r="BOY134" s="431"/>
      <c r="BOZ134" s="431"/>
      <c r="BPA134" s="431"/>
      <c r="BPB134" s="431"/>
      <c r="BPC134" s="431"/>
      <c r="BPD134" s="431"/>
      <c r="BPE134" s="431"/>
      <c r="BPF134" s="431"/>
      <c r="BPG134" s="431"/>
      <c r="BPH134" s="431"/>
      <c r="BPI134" s="431"/>
      <c r="BPJ134" s="431"/>
      <c r="BPK134" s="431"/>
      <c r="BPL134" s="431"/>
      <c r="BPM134" s="431"/>
      <c r="BPN134" s="431"/>
      <c r="BPO134" s="431"/>
      <c r="BPP134" s="431"/>
      <c r="BPQ134" s="431"/>
      <c r="BPR134" s="431"/>
      <c r="BPS134" s="431"/>
      <c r="BPT134" s="431"/>
      <c r="BPU134" s="431"/>
      <c r="BPV134" s="431"/>
      <c r="BPW134" s="431"/>
      <c r="BPX134" s="431"/>
      <c r="BPY134" s="431"/>
      <c r="BPZ134" s="431"/>
      <c r="BQA134" s="431"/>
      <c r="BQB134" s="431"/>
      <c r="BQC134" s="431"/>
      <c r="BQD134" s="431"/>
      <c r="BQE134" s="431"/>
      <c r="BQF134" s="431"/>
      <c r="BQG134" s="431"/>
      <c r="BQH134" s="431"/>
      <c r="BQI134" s="431"/>
      <c r="BQJ134" s="431"/>
      <c r="BQK134" s="431"/>
      <c r="BQL134" s="431"/>
      <c r="BQM134" s="431"/>
      <c r="BQN134" s="431"/>
      <c r="BQO134" s="431"/>
      <c r="BQP134" s="431"/>
      <c r="BQQ134" s="431"/>
      <c r="BQR134" s="431"/>
      <c r="BQS134" s="431"/>
      <c r="BQT134" s="431"/>
      <c r="BQU134" s="431"/>
      <c r="BQV134" s="431"/>
      <c r="BQW134" s="431"/>
      <c r="BQX134" s="431"/>
      <c r="BQY134" s="431"/>
      <c r="BQZ134" s="431"/>
      <c r="BRA134" s="431"/>
      <c r="BRB134" s="431"/>
      <c r="BRC134" s="431"/>
      <c r="BRD134" s="431"/>
      <c r="BRE134" s="431"/>
      <c r="BRF134" s="431"/>
      <c r="BRG134" s="431"/>
      <c r="BRH134" s="431"/>
      <c r="BRI134" s="431"/>
      <c r="BRJ134" s="431"/>
      <c r="BRK134" s="431"/>
      <c r="BRL134" s="431"/>
      <c r="BRM134" s="431"/>
      <c r="BRN134" s="431"/>
      <c r="BRO134" s="431"/>
      <c r="BRP134" s="431"/>
      <c r="BRQ134" s="431"/>
      <c r="BRR134" s="431"/>
      <c r="BRS134" s="431"/>
      <c r="BRT134" s="431"/>
      <c r="BRU134" s="431"/>
    </row>
    <row r="135" spans="1:1841" ht="29.25" customHeight="1" x14ac:dyDescent="0.3">
      <c r="A135" s="792"/>
      <c r="B135" s="476">
        <v>20</v>
      </c>
      <c r="C135" s="476" t="s">
        <v>161</v>
      </c>
      <c r="D135" s="465">
        <f t="shared" si="52"/>
        <v>0</v>
      </c>
      <c r="E135" s="477">
        <v>0</v>
      </c>
      <c r="F135" s="464">
        <v>0</v>
      </c>
      <c r="G135" s="464">
        <v>0</v>
      </c>
      <c r="H135" s="464"/>
      <c r="I135" s="477">
        <v>0</v>
      </c>
      <c r="J135" s="478">
        <v>0</v>
      </c>
      <c r="K135" s="464">
        <v>0</v>
      </c>
      <c r="L135" s="479"/>
      <c r="M135" s="476"/>
      <c r="N135" s="478"/>
      <c r="O135" s="476"/>
      <c r="P135" s="478"/>
      <c r="Q135" s="476"/>
      <c r="R135" s="478"/>
      <c r="S135" s="476"/>
      <c r="T135" s="478"/>
      <c r="U135" s="476"/>
      <c r="V135" s="478"/>
      <c r="W135" s="478"/>
      <c r="X135" s="480">
        <f t="shared" si="54"/>
        <v>0</v>
      </c>
      <c r="Y135" s="469">
        <f t="shared" si="55"/>
        <v>0</v>
      </c>
      <c r="Z135" s="480">
        <f t="shared" si="56"/>
        <v>0</v>
      </c>
      <c r="AA135" s="470">
        <f t="shared" si="57"/>
        <v>0</v>
      </c>
      <c r="AB135" s="521"/>
      <c r="AC135" s="486"/>
      <c r="AD135" s="527"/>
      <c r="AE135" s="527"/>
      <c r="AF135" s="527"/>
      <c r="AG135" s="527"/>
      <c r="AH135" s="431"/>
      <c r="AI135" s="431"/>
      <c r="AJ135" s="431"/>
      <c r="AK135" s="431"/>
      <c r="AL135" s="431"/>
      <c r="AM135" s="431"/>
      <c r="AN135" s="431"/>
      <c r="AO135" s="431"/>
      <c r="AP135" s="431"/>
      <c r="AQ135" s="431"/>
      <c r="AR135" s="431"/>
      <c r="AS135" s="431"/>
      <c r="AT135" s="431"/>
      <c r="AU135" s="431"/>
      <c r="AV135" s="431"/>
      <c r="AW135" s="431"/>
      <c r="AX135" s="431"/>
      <c r="AY135" s="431"/>
      <c r="AZ135" s="431"/>
      <c r="BA135" s="431"/>
      <c r="BB135" s="431"/>
      <c r="BC135" s="431"/>
      <c r="BD135" s="431"/>
      <c r="BE135" s="431"/>
      <c r="BF135" s="431"/>
      <c r="BG135" s="431"/>
      <c r="BH135" s="431"/>
      <c r="BI135" s="431"/>
      <c r="BJ135" s="431"/>
      <c r="BK135" s="431"/>
      <c r="BL135" s="431"/>
      <c r="BM135" s="431"/>
      <c r="BN135" s="431"/>
      <c r="BO135" s="431"/>
      <c r="BP135" s="431"/>
      <c r="BQ135" s="431"/>
      <c r="BR135" s="431"/>
      <c r="BS135" s="431"/>
      <c r="BT135" s="431"/>
      <c r="BU135" s="431"/>
      <c r="BV135" s="431"/>
      <c r="BW135" s="431"/>
      <c r="BX135" s="431"/>
      <c r="BY135" s="431"/>
      <c r="BZ135" s="431"/>
      <c r="CA135" s="431"/>
      <c r="CB135" s="431"/>
      <c r="CC135" s="431"/>
      <c r="CD135" s="431"/>
      <c r="CE135" s="431"/>
      <c r="CF135" s="431"/>
      <c r="CG135" s="431"/>
      <c r="CH135" s="431"/>
      <c r="CI135" s="431"/>
      <c r="CJ135" s="431"/>
      <c r="CK135" s="431"/>
      <c r="CL135" s="431"/>
      <c r="CM135" s="431"/>
      <c r="CN135" s="431"/>
      <c r="CO135" s="431"/>
      <c r="CP135" s="431"/>
      <c r="CQ135" s="431"/>
      <c r="CR135" s="431"/>
      <c r="CS135" s="431"/>
      <c r="CT135" s="431"/>
      <c r="CU135" s="431"/>
      <c r="CV135" s="431"/>
      <c r="CW135" s="431"/>
      <c r="CX135" s="431"/>
      <c r="CY135" s="431"/>
      <c r="CZ135" s="431"/>
      <c r="DA135" s="431"/>
      <c r="DB135" s="431"/>
      <c r="DC135" s="431"/>
      <c r="DD135" s="431"/>
      <c r="DE135" s="431"/>
      <c r="DF135" s="431"/>
      <c r="DG135" s="431"/>
      <c r="DH135" s="431"/>
      <c r="DI135" s="431"/>
      <c r="DJ135" s="431"/>
      <c r="DK135" s="431"/>
      <c r="DL135" s="431"/>
      <c r="DM135" s="431"/>
      <c r="DN135" s="431"/>
      <c r="DO135" s="431"/>
      <c r="DP135" s="431"/>
      <c r="DQ135" s="431"/>
      <c r="DR135" s="431"/>
      <c r="DS135" s="431"/>
      <c r="DT135" s="431"/>
      <c r="DU135" s="431"/>
      <c r="DV135" s="431"/>
      <c r="DW135" s="431"/>
      <c r="DX135" s="431"/>
      <c r="DY135" s="431"/>
      <c r="DZ135" s="431"/>
      <c r="EA135" s="431"/>
      <c r="EB135" s="431"/>
      <c r="EC135" s="431"/>
      <c r="ED135" s="431"/>
      <c r="EE135" s="431"/>
      <c r="EF135" s="431"/>
      <c r="EG135" s="431"/>
      <c r="EH135" s="431"/>
      <c r="EI135" s="431"/>
      <c r="EJ135" s="431"/>
      <c r="EK135" s="431"/>
      <c r="EL135" s="431"/>
      <c r="EM135" s="431"/>
      <c r="EN135" s="431"/>
      <c r="EO135" s="431"/>
      <c r="EP135" s="431"/>
      <c r="EQ135" s="431"/>
      <c r="ER135" s="431"/>
      <c r="ES135" s="431"/>
      <c r="ET135" s="431"/>
      <c r="EU135" s="431"/>
      <c r="EV135" s="431"/>
      <c r="EW135" s="431"/>
      <c r="EX135" s="431"/>
      <c r="EY135" s="431"/>
      <c r="EZ135" s="431"/>
      <c r="FA135" s="431"/>
      <c r="FB135" s="431"/>
      <c r="FC135" s="431"/>
      <c r="FD135" s="431"/>
      <c r="FE135" s="431"/>
      <c r="FF135" s="431"/>
      <c r="FG135" s="431"/>
      <c r="FH135" s="431"/>
      <c r="FI135" s="431"/>
      <c r="FJ135" s="431"/>
      <c r="FK135" s="431"/>
      <c r="FL135" s="431"/>
      <c r="FM135" s="431"/>
      <c r="FN135" s="431"/>
      <c r="FO135" s="431"/>
      <c r="FP135" s="431"/>
      <c r="FQ135" s="431"/>
      <c r="FR135" s="431"/>
      <c r="FS135" s="431"/>
      <c r="FT135" s="431"/>
      <c r="FU135" s="431"/>
      <c r="FV135" s="431"/>
      <c r="FW135" s="431"/>
      <c r="FX135" s="431"/>
      <c r="FY135" s="431"/>
      <c r="FZ135" s="431"/>
      <c r="GA135" s="431"/>
      <c r="GB135" s="431"/>
      <c r="GC135" s="431"/>
      <c r="GD135" s="431"/>
      <c r="GE135" s="431"/>
      <c r="GF135" s="431"/>
      <c r="GG135" s="431"/>
      <c r="GH135" s="431"/>
      <c r="GI135" s="431"/>
      <c r="GJ135" s="431"/>
      <c r="GK135" s="431"/>
      <c r="GL135" s="431"/>
      <c r="GM135" s="431"/>
      <c r="GN135" s="431"/>
      <c r="GO135" s="431"/>
      <c r="GP135" s="431"/>
      <c r="GQ135" s="431"/>
      <c r="GR135" s="431"/>
      <c r="GS135" s="431"/>
      <c r="GT135" s="431"/>
      <c r="GU135" s="431"/>
      <c r="GV135" s="431"/>
      <c r="GW135" s="431"/>
      <c r="GX135" s="431"/>
      <c r="GY135" s="431"/>
      <c r="GZ135" s="431"/>
      <c r="HA135" s="431"/>
      <c r="HB135" s="431"/>
      <c r="HC135" s="431"/>
      <c r="HD135" s="431"/>
      <c r="HE135" s="431"/>
      <c r="HF135" s="431"/>
      <c r="HG135" s="431"/>
      <c r="HH135" s="431"/>
      <c r="HI135" s="431"/>
      <c r="HJ135" s="431"/>
      <c r="HK135" s="431"/>
      <c r="HL135" s="431"/>
      <c r="HM135" s="431"/>
      <c r="HN135" s="431"/>
      <c r="HO135" s="431"/>
      <c r="HP135" s="431"/>
      <c r="HQ135" s="431"/>
      <c r="HR135" s="431"/>
      <c r="HS135" s="431"/>
      <c r="HT135" s="431"/>
      <c r="HU135" s="431"/>
      <c r="HV135" s="431"/>
      <c r="HW135" s="431"/>
      <c r="HX135" s="431"/>
      <c r="HY135" s="431"/>
      <c r="HZ135" s="431"/>
      <c r="IA135" s="431"/>
      <c r="IB135" s="431"/>
      <c r="IC135" s="431"/>
      <c r="ID135" s="431"/>
      <c r="IE135" s="431"/>
      <c r="IF135" s="431"/>
      <c r="IG135" s="431"/>
      <c r="IH135" s="431"/>
      <c r="II135" s="431"/>
      <c r="IJ135" s="431"/>
      <c r="IK135" s="431"/>
      <c r="IL135" s="431"/>
      <c r="IM135" s="431"/>
      <c r="IN135" s="431"/>
      <c r="IO135" s="431"/>
      <c r="IP135" s="431"/>
      <c r="IQ135" s="431"/>
      <c r="IR135" s="431"/>
      <c r="IS135" s="431"/>
      <c r="IT135" s="431"/>
      <c r="IU135" s="431"/>
      <c r="IV135" s="431"/>
      <c r="IW135" s="431"/>
      <c r="IX135" s="431"/>
      <c r="IY135" s="431"/>
      <c r="IZ135" s="431"/>
      <c r="JA135" s="431"/>
      <c r="JB135" s="431"/>
      <c r="JC135" s="431"/>
      <c r="JD135" s="431"/>
      <c r="JE135" s="431"/>
      <c r="JF135" s="431"/>
      <c r="JG135" s="431"/>
      <c r="JH135" s="431"/>
      <c r="JI135" s="431"/>
      <c r="JJ135" s="431"/>
      <c r="JK135" s="431"/>
      <c r="JL135" s="431"/>
      <c r="JM135" s="431"/>
      <c r="JN135" s="431"/>
      <c r="JO135" s="431"/>
      <c r="JP135" s="431"/>
      <c r="JQ135" s="431"/>
      <c r="JR135" s="431"/>
      <c r="JS135" s="431"/>
      <c r="JT135" s="431"/>
      <c r="JU135" s="431"/>
      <c r="JV135" s="431"/>
      <c r="JW135" s="431"/>
      <c r="JX135" s="431"/>
      <c r="JY135" s="431"/>
      <c r="JZ135" s="431"/>
      <c r="KA135" s="431"/>
      <c r="KB135" s="431"/>
      <c r="KC135" s="431"/>
      <c r="KD135" s="431"/>
      <c r="KE135" s="431"/>
      <c r="KF135" s="431"/>
      <c r="KG135" s="431"/>
      <c r="KH135" s="431"/>
      <c r="KI135" s="431"/>
      <c r="KJ135" s="431"/>
      <c r="KK135" s="431"/>
      <c r="KL135" s="431"/>
      <c r="KM135" s="431"/>
      <c r="KN135" s="431"/>
      <c r="KO135" s="431"/>
      <c r="KP135" s="431"/>
      <c r="KQ135" s="431"/>
      <c r="KR135" s="431"/>
      <c r="KS135" s="431"/>
      <c r="KT135" s="431"/>
      <c r="KU135" s="431"/>
      <c r="KV135" s="431"/>
      <c r="KW135" s="431"/>
      <c r="KX135" s="431"/>
      <c r="KY135" s="431"/>
      <c r="KZ135" s="431"/>
      <c r="LA135" s="431"/>
      <c r="LB135" s="431"/>
      <c r="LC135" s="431"/>
      <c r="LD135" s="431"/>
      <c r="LE135" s="431"/>
      <c r="LF135" s="431"/>
      <c r="LG135" s="431"/>
      <c r="LH135" s="431"/>
      <c r="LI135" s="431"/>
      <c r="LJ135" s="431"/>
      <c r="LK135" s="431"/>
      <c r="LL135" s="431"/>
      <c r="LM135" s="431"/>
      <c r="LN135" s="431"/>
      <c r="LO135" s="431"/>
      <c r="LP135" s="431"/>
      <c r="LQ135" s="431"/>
      <c r="LR135" s="431"/>
      <c r="LS135" s="431"/>
      <c r="LT135" s="431"/>
      <c r="LU135" s="431"/>
      <c r="LV135" s="431"/>
      <c r="LW135" s="431"/>
      <c r="LX135" s="431"/>
      <c r="LY135" s="431"/>
      <c r="LZ135" s="431"/>
      <c r="MA135" s="431"/>
      <c r="MB135" s="431"/>
      <c r="MC135" s="431"/>
      <c r="MD135" s="431"/>
      <c r="ME135" s="431"/>
      <c r="MF135" s="431"/>
      <c r="MG135" s="431"/>
      <c r="MH135" s="431"/>
      <c r="MI135" s="431"/>
      <c r="MJ135" s="431"/>
      <c r="MK135" s="431"/>
      <c r="ML135" s="431"/>
      <c r="MM135" s="431"/>
      <c r="MN135" s="431"/>
      <c r="MO135" s="431"/>
      <c r="MP135" s="431"/>
      <c r="MQ135" s="431"/>
      <c r="MR135" s="431"/>
      <c r="MS135" s="431"/>
      <c r="MT135" s="431"/>
      <c r="MU135" s="431"/>
      <c r="MV135" s="431"/>
      <c r="MW135" s="431"/>
      <c r="MX135" s="431"/>
      <c r="MY135" s="431"/>
      <c r="MZ135" s="431"/>
      <c r="NA135" s="431"/>
      <c r="NB135" s="431"/>
      <c r="NC135" s="431"/>
      <c r="ND135" s="431"/>
      <c r="NE135" s="431"/>
      <c r="NF135" s="431"/>
      <c r="NG135" s="431"/>
      <c r="NH135" s="431"/>
      <c r="NI135" s="431"/>
      <c r="NJ135" s="431"/>
      <c r="NK135" s="431"/>
      <c r="NL135" s="431"/>
      <c r="NM135" s="431"/>
      <c r="NN135" s="431"/>
      <c r="NO135" s="431"/>
      <c r="NP135" s="431"/>
      <c r="NQ135" s="431"/>
      <c r="NR135" s="431"/>
      <c r="NS135" s="431"/>
      <c r="NT135" s="431"/>
      <c r="NU135" s="431"/>
      <c r="NV135" s="431"/>
      <c r="NW135" s="431"/>
      <c r="NX135" s="431"/>
      <c r="NY135" s="431"/>
      <c r="NZ135" s="431"/>
      <c r="OA135" s="431"/>
      <c r="OB135" s="431"/>
      <c r="OC135" s="431"/>
      <c r="OD135" s="431"/>
      <c r="OE135" s="431"/>
      <c r="OF135" s="431"/>
      <c r="OG135" s="431"/>
      <c r="OH135" s="431"/>
      <c r="OI135" s="431"/>
      <c r="OJ135" s="431"/>
      <c r="OK135" s="431"/>
      <c r="OL135" s="431"/>
      <c r="OM135" s="431"/>
      <c r="ON135" s="431"/>
      <c r="OO135" s="431"/>
      <c r="OP135" s="431"/>
      <c r="OQ135" s="431"/>
      <c r="OR135" s="431"/>
      <c r="OS135" s="431"/>
      <c r="OT135" s="431"/>
      <c r="OU135" s="431"/>
      <c r="OV135" s="431"/>
      <c r="OW135" s="431"/>
      <c r="OX135" s="431"/>
      <c r="OY135" s="431"/>
      <c r="OZ135" s="431"/>
      <c r="PA135" s="431"/>
      <c r="PB135" s="431"/>
      <c r="PC135" s="431"/>
      <c r="PD135" s="431"/>
      <c r="PE135" s="431"/>
      <c r="PF135" s="431"/>
      <c r="PG135" s="431"/>
      <c r="PH135" s="431"/>
      <c r="PI135" s="431"/>
      <c r="PJ135" s="431"/>
      <c r="PK135" s="431"/>
      <c r="PL135" s="431"/>
      <c r="PM135" s="431"/>
      <c r="PN135" s="431"/>
      <c r="PO135" s="431"/>
      <c r="PP135" s="431"/>
      <c r="PQ135" s="431"/>
      <c r="PR135" s="431"/>
      <c r="PS135" s="431"/>
      <c r="PT135" s="431"/>
      <c r="PU135" s="431"/>
      <c r="PV135" s="431"/>
      <c r="PW135" s="431"/>
      <c r="PX135" s="431"/>
      <c r="PY135" s="431"/>
      <c r="PZ135" s="431"/>
      <c r="QA135" s="431"/>
      <c r="QB135" s="431"/>
      <c r="QC135" s="431"/>
      <c r="QD135" s="431"/>
      <c r="QE135" s="431"/>
      <c r="QF135" s="431"/>
      <c r="QG135" s="431"/>
      <c r="QH135" s="431"/>
      <c r="QI135" s="431"/>
      <c r="QJ135" s="431"/>
      <c r="QK135" s="431"/>
      <c r="QL135" s="431"/>
      <c r="QM135" s="431"/>
      <c r="QN135" s="431"/>
      <c r="QO135" s="431"/>
      <c r="QP135" s="431"/>
      <c r="QQ135" s="431"/>
      <c r="QR135" s="431"/>
      <c r="QS135" s="431"/>
      <c r="QT135" s="431"/>
      <c r="QU135" s="431"/>
      <c r="QV135" s="431"/>
      <c r="QW135" s="431"/>
      <c r="QX135" s="431"/>
      <c r="QY135" s="431"/>
      <c r="QZ135" s="431"/>
      <c r="RA135" s="431"/>
      <c r="RB135" s="431"/>
      <c r="RC135" s="431"/>
      <c r="RD135" s="431"/>
      <c r="RE135" s="431"/>
      <c r="RF135" s="431"/>
      <c r="RG135" s="431"/>
      <c r="RH135" s="431"/>
      <c r="RI135" s="431"/>
      <c r="RJ135" s="431"/>
      <c r="RK135" s="431"/>
      <c r="RL135" s="431"/>
      <c r="RM135" s="431"/>
      <c r="RN135" s="431"/>
      <c r="RO135" s="431"/>
      <c r="RP135" s="431"/>
      <c r="RQ135" s="431"/>
      <c r="RR135" s="431"/>
      <c r="RS135" s="431"/>
      <c r="RT135" s="431"/>
      <c r="RU135" s="431"/>
      <c r="RV135" s="431"/>
      <c r="RW135" s="431"/>
      <c r="RX135" s="431"/>
      <c r="RY135" s="431"/>
      <c r="RZ135" s="431"/>
      <c r="SA135" s="431"/>
      <c r="SB135" s="431"/>
      <c r="SC135" s="431"/>
      <c r="SD135" s="431"/>
      <c r="SE135" s="431"/>
      <c r="SF135" s="431"/>
      <c r="SG135" s="431"/>
      <c r="SH135" s="431"/>
      <c r="SI135" s="431"/>
      <c r="SJ135" s="431"/>
      <c r="SK135" s="431"/>
      <c r="SL135" s="431"/>
      <c r="SM135" s="431"/>
      <c r="SN135" s="431"/>
      <c r="SO135" s="431"/>
      <c r="SP135" s="431"/>
      <c r="SQ135" s="431"/>
      <c r="SR135" s="431"/>
      <c r="SS135" s="431"/>
      <c r="ST135" s="431"/>
      <c r="SU135" s="431"/>
      <c r="SV135" s="431"/>
      <c r="SW135" s="431"/>
      <c r="SX135" s="431"/>
      <c r="SY135" s="431"/>
      <c r="SZ135" s="431"/>
      <c r="TA135" s="431"/>
      <c r="TB135" s="431"/>
      <c r="TC135" s="431"/>
      <c r="TD135" s="431"/>
      <c r="TE135" s="431"/>
      <c r="TF135" s="431"/>
      <c r="TG135" s="431"/>
      <c r="TH135" s="431"/>
      <c r="TI135" s="431"/>
      <c r="TJ135" s="431"/>
      <c r="TK135" s="431"/>
      <c r="TL135" s="431"/>
      <c r="TM135" s="431"/>
      <c r="TN135" s="431"/>
      <c r="TO135" s="431"/>
      <c r="TP135" s="431"/>
      <c r="TQ135" s="431"/>
      <c r="TR135" s="431"/>
      <c r="TS135" s="431"/>
      <c r="TT135" s="431"/>
      <c r="TU135" s="431"/>
      <c r="TV135" s="431"/>
      <c r="TW135" s="431"/>
      <c r="TX135" s="431"/>
      <c r="TY135" s="431"/>
      <c r="TZ135" s="431"/>
      <c r="UA135" s="431"/>
      <c r="UB135" s="431"/>
      <c r="UC135" s="431"/>
      <c r="UD135" s="431"/>
      <c r="UE135" s="431"/>
      <c r="UF135" s="431"/>
      <c r="UG135" s="431"/>
      <c r="UH135" s="431"/>
      <c r="UI135" s="431"/>
      <c r="UJ135" s="431"/>
      <c r="UK135" s="431"/>
      <c r="UL135" s="431"/>
      <c r="UM135" s="431"/>
      <c r="UN135" s="431"/>
      <c r="UO135" s="431"/>
      <c r="UP135" s="431"/>
      <c r="UQ135" s="431"/>
      <c r="UR135" s="431"/>
      <c r="US135" s="431"/>
      <c r="UT135" s="431"/>
      <c r="UU135" s="431"/>
      <c r="UV135" s="431"/>
      <c r="UW135" s="431"/>
      <c r="UX135" s="431"/>
      <c r="UY135" s="431"/>
      <c r="UZ135" s="431"/>
      <c r="VA135" s="431"/>
      <c r="VB135" s="431"/>
      <c r="VC135" s="431"/>
      <c r="VD135" s="431"/>
      <c r="VE135" s="431"/>
      <c r="VF135" s="431"/>
      <c r="VG135" s="431"/>
      <c r="VH135" s="431"/>
      <c r="VI135" s="431"/>
      <c r="VJ135" s="431"/>
      <c r="VK135" s="431"/>
      <c r="VL135" s="431"/>
      <c r="VM135" s="431"/>
      <c r="VN135" s="431"/>
      <c r="VO135" s="431"/>
      <c r="VP135" s="431"/>
      <c r="VQ135" s="431"/>
      <c r="VR135" s="431"/>
      <c r="VS135" s="431"/>
      <c r="VT135" s="431"/>
      <c r="VU135" s="431"/>
      <c r="VV135" s="431"/>
      <c r="VW135" s="431"/>
      <c r="VX135" s="431"/>
      <c r="VY135" s="431"/>
      <c r="VZ135" s="431"/>
      <c r="WA135" s="431"/>
      <c r="WB135" s="431"/>
      <c r="WC135" s="431"/>
      <c r="WD135" s="431"/>
      <c r="WE135" s="431"/>
      <c r="WF135" s="431"/>
      <c r="WG135" s="431"/>
      <c r="WH135" s="431"/>
      <c r="WI135" s="431"/>
      <c r="WJ135" s="431"/>
      <c r="WK135" s="431"/>
      <c r="WL135" s="431"/>
      <c r="WM135" s="431"/>
      <c r="WN135" s="431"/>
      <c r="WO135" s="431"/>
      <c r="WP135" s="431"/>
      <c r="WQ135" s="431"/>
      <c r="WR135" s="431"/>
      <c r="WS135" s="431"/>
      <c r="WT135" s="431"/>
      <c r="WU135" s="431"/>
      <c r="WV135" s="431"/>
      <c r="WW135" s="431"/>
      <c r="WX135" s="431"/>
      <c r="WY135" s="431"/>
      <c r="WZ135" s="431"/>
      <c r="XA135" s="431"/>
      <c r="XB135" s="431"/>
      <c r="XC135" s="431"/>
      <c r="XD135" s="431"/>
      <c r="XE135" s="431"/>
      <c r="XF135" s="431"/>
      <c r="XG135" s="431"/>
      <c r="XH135" s="431"/>
      <c r="XI135" s="431"/>
      <c r="XJ135" s="431"/>
      <c r="XK135" s="431"/>
      <c r="XL135" s="431"/>
      <c r="XM135" s="431"/>
      <c r="XN135" s="431"/>
      <c r="XO135" s="431"/>
      <c r="XP135" s="431"/>
      <c r="XQ135" s="431"/>
      <c r="XR135" s="431"/>
      <c r="XS135" s="431"/>
      <c r="XT135" s="431"/>
      <c r="XU135" s="431"/>
      <c r="XV135" s="431"/>
      <c r="XW135" s="431"/>
      <c r="XX135" s="431"/>
      <c r="XY135" s="431"/>
      <c r="XZ135" s="431"/>
      <c r="YA135" s="431"/>
      <c r="YB135" s="431"/>
      <c r="YC135" s="431"/>
      <c r="YD135" s="431"/>
      <c r="YE135" s="431"/>
      <c r="YF135" s="431"/>
      <c r="YG135" s="431"/>
      <c r="YH135" s="431"/>
      <c r="YI135" s="431"/>
      <c r="YJ135" s="431"/>
      <c r="YK135" s="431"/>
      <c r="YL135" s="431"/>
      <c r="YM135" s="431"/>
      <c r="YN135" s="431"/>
      <c r="YO135" s="431"/>
      <c r="YP135" s="431"/>
      <c r="YQ135" s="431"/>
      <c r="YR135" s="431"/>
      <c r="YS135" s="431"/>
      <c r="YT135" s="431"/>
      <c r="YU135" s="431"/>
      <c r="YV135" s="431"/>
      <c r="YW135" s="431"/>
      <c r="YX135" s="431"/>
      <c r="YY135" s="431"/>
      <c r="YZ135" s="431"/>
      <c r="ZA135" s="431"/>
      <c r="ZB135" s="431"/>
      <c r="ZC135" s="431"/>
      <c r="ZD135" s="431"/>
      <c r="ZE135" s="431"/>
      <c r="ZF135" s="431"/>
      <c r="ZG135" s="431"/>
      <c r="ZH135" s="431"/>
      <c r="ZI135" s="431"/>
      <c r="ZJ135" s="431"/>
      <c r="ZK135" s="431"/>
      <c r="ZL135" s="431"/>
      <c r="ZM135" s="431"/>
      <c r="ZN135" s="431"/>
      <c r="ZO135" s="431"/>
      <c r="ZP135" s="431"/>
      <c r="ZQ135" s="431"/>
      <c r="ZR135" s="431"/>
      <c r="ZS135" s="431"/>
      <c r="ZT135" s="431"/>
      <c r="ZU135" s="431"/>
      <c r="ZV135" s="431"/>
      <c r="ZW135" s="431"/>
      <c r="ZX135" s="431"/>
      <c r="ZY135" s="431"/>
      <c r="ZZ135" s="431"/>
      <c r="AAA135" s="431"/>
      <c r="AAB135" s="431"/>
      <c r="AAC135" s="431"/>
      <c r="AAD135" s="431"/>
      <c r="AAE135" s="431"/>
      <c r="AAF135" s="431"/>
      <c r="AAG135" s="431"/>
      <c r="AAH135" s="431"/>
      <c r="AAI135" s="431"/>
      <c r="AAJ135" s="431"/>
      <c r="AAK135" s="431"/>
      <c r="AAL135" s="431"/>
      <c r="AAM135" s="431"/>
      <c r="AAN135" s="431"/>
      <c r="AAO135" s="431"/>
      <c r="AAP135" s="431"/>
      <c r="AAQ135" s="431"/>
      <c r="AAR135" s="431"/>
      <c r="AAS135" s="431"/>
      <c r="AAT135" s="431"/>
      <c r="AAU135" s="431"/>
      <c r="AAV135" s="431"/>
      <c r="AAW135" s="431"/>
      <c r="AAX135" s="431"/>
      <c r="AAY135" s="431"/>
      <c r="AAZ135" s="431"/>
      <c r="ABA135" s="431"/>
      <c r="ABB135" s="431"/>
      <c r="ABC135" s="431"/>
      <c r="ABD135" s="431"/>
      <c r="ABE135" s="431"/>
      <c r="ABF135" s="431"/>
      <c r="ABG135" s="431"/>
      <c r="ABH135" s="431"/>
      <c r="ABI135" s="431"/>
      <c r="ABJ135" s="431"/>
      <c r="ABK135" s="431"/>
      <c r="ABL135" s="431"/>
      <c r="ABM135" s="431"/>
      <c r="ABN135" s="431"/>
      <c r="ABO135" s="431"/>
      <c r="ABP135" s="431"/>
      <c r="ABQ135" s="431"/>
      <c r="ABR135" s="431"/>
      <c r="ABS135" s="431"/>
      <c r="ABT135" s="431"/>
      <c r="ABU135" s="431"/>
      <c r="ABV135" s="431"/>
      <c r="ABW135" s="431"/>
      <c r="ABX135" s="431"/>
      <c r="ABY135" s="431"/>
      <c r="ABZ135" s="431"/>
      <c r="ACA135" s="431"/>
      <c r="ACB135" s="431"/>
      <c r="ACC135" s="431"/>
      <c r="ACD135" s="431"/>
      <c r="ACE135" s="431"/>
      <c r="ACF135" s="431"/>
      <c r="ACG135" s="431"/>
      <c r="ACH135" s="431"/>
      <c r="ACI135" s="431"/>
      <c r="ACJ135" s="431"/>
      <c r="ACK135" s="431"/>
      <c r="ACL135" s="431"/>
      <c r="ACM135" s="431"/>
      <c r="ACN135" s="431"/>
      <c r="ACO135" s="431"/>
      <c r="ACP135" s="431"/>
      <c r="ACQ135" s="431"/>
      <c r="ACR135" s="431"/>
      <c r="ACS135" s="431"/>
      <c r="ACT135" s="431"/>
      <c r="ACU135" s="431"/>
      <c r="ACV135" s="431"/>
      <c r="ACW135" s="431"/>
      <c r="ACX135" s="431"/>
      <c r="ACY135" s="431"/>
      <c r="ACZ135" s="431"/>
      <c r="ADA135" s="431"/>
      <c r="ADB135" s="431"/>
      <c r="ADC135" s="431"/>
      <c r="ADD135" s="431"/>
      <c r="ADE135" s="431"/>
      <c r="ADF135" s="431"/>
      <c r="ADG135" s="431"/>
      <c r="ADH135" s="431"/>
      <c r="ADI135" s="431"/>
      <c r="ADJ135" s="431"/>
      <c r="ADK135" s="431"/>
      <c r="ADL135" s="431"/>
      <c r="ADM135" s="431"/>
      <c r="ADN135" s="431"/>
      <c r="ADO135" s="431"/>
      <c r="ADP135" s="431"/>
      <c r="ADQ135" s="431"/>
      <c r="ADR135" s="431"/>
      <c r="ADS135" s="431"/>
      <c r="ADT135" s="431"/>
      <c r="ADU135" s="431"/>
      <c r="ADV135" s="431"/>
      <c r="ADW135" s="431"/>
      <c r="ADX135" s="431"/>
      <c r="ADY135" s="431"/>
      <c r="ADZ135" s="431"/>
      <c r="AEA135" s="431"/>
      <c r="AEB135" s="431"/>
      <c r="AEC135" s="431"/>
      <c r="AED135" s="431"/>
      <c r="AEE135" s="431"/>
      <c r="AEF135" s="431"/>
      <c r="AEG135" s="431"/>
      <c r="AEH135" s="431"/>
      <c r="AEI135" s="431"/>
      <c r="AEJ135" s="431"/>
      <c r="AEK135" s="431"/>
      <c r="AEL135" s="431"/>
      <c r="AEM135" s="431"/>
      <c r="AEN135" s="431"/>
      <c r="AEO135" s="431"/>
      <c r="AEP135" s="431"/>
      <c r="AEQ135" s="431"/>
      <c r="AER135" s="431"/>
      <c r="AES135" s="431"/>
      <c r="AET135" s="431"/>
      <c r="AEU135" s="431"/>
      <c r="AEV135" s="431"/>
      <c r="AEW135" s="431"/>
      <c r="AEX135" s="431"/>
      <c r="AEY135" s="431"/>
      <c r="AEZ135" s="431"/>
      <c r="AFA135" s="431"/>
      <c r="AFB135" s="431"/>
      <c r="AFC135" s="431"/>
      <c r="AFD135" s="431"/>
      <c r="AFE135" s="431"/>
      <c r="AFF135" s="431"/>
      <c r="AFG135" s="431"/>
      <c r="AFH135" s="431"/>
      <c r="AFI135" s="431"/>
      <c r="AFJ135" s="431"/>
      <c r="AFK135" s="431"/>
      <c r="AFL135" s="431"/>
      <c r="AFM135" s="431"/>
      <c r="AFN135" s="431"/>
      <c r="AFO135" s="431"/>
      <c r="AFP135" s="431"/>
      <c r="AFQ135" s="431"/>
      <c r="AFR135" s="431"/>
      <c r="AFS135" s="431"/>
      <c r="AFT135" s="431"/>
      <c r="AFU135" s="431"/>
      <c r="AFV135" s="431"/>
      <c r="AFW135" s="431"/>
      <c r="AFX135" s="431"/>
      <c r="AFY135" s="431"/>
      <c r="AFZ135" s="431"/>
      <c r="AGA135" s="431"/>
      <c r="AGB135" s="431"/>
      <c r="AGC135" s="431"/>
      <c r="AGD135" s="431"/>
      <c r="AGE135" s="431"/>
      <c r="AGF135" s="431"/>
      <c r="AGG135" s="431"/>
      <c r="AGH135" s="431"/>
      <c r="AGI135" s="431"/>
      <c r="AGJ135" s="431"/>
      <c r="AGK135" s="431"/>
      <c r="AGL135" s="431"/>
      <c r="AGM135" s="431"/>
      <c r="AGN135" s="431"/>
      <c r="AGO135" s="431"/>
      <c r="AGP135" s="431"/>
      <c r="AGQ135" s="431"/>
      <c r="AGR135" s="431"/>
      <c r="AGS135" s="431"/>
      <c r="AGT135" s="431"/>
      <c r="AGU135" s="431"/>
      <c r="AGV135" s="431"/>
      <c r="AGW135" s="431"/>
      <c r="AGX135" s="431"/>
      <c r="AGY135" s="431"/>
      <c r="AGZ135" s="431"/>
      <c r="AHA135" s="431"/>
      <c r="AHB135" s="431"/>
      <c r="AHC135" s="431"/>
      <c r="AHD135" s="431"/>
      <c r="AHE135" s="431"/>
      <c r="AHF135" s="431"/>
      <c r="AHG135" s="431"/>
      <c r="AHH135" s="431"/>
      <c r="AHI135" s="431"/>
      <c r="AHJ135" s="431"/>
      <c r="AHK135" s="431"/>
      <c r="AHL135" s="431"/>
      <c r="AHM135" s="431"/>
      <c r="AHN135" s="431"/>
      <c r="AHO135" s="431"/>
      <c r="AHP135" s="431"/>
      <c r="AHQ135" s="431"/>
      <c r="AHR135" s="431"/>
      <c r="AHS135" s="431"/>
      <c r="AHT135" s="431"/>
      <c r="AHU135" s="431"/>
      <c r="AHV135" s="431"/>
      <c r="AHW135" s="431"/>
      <c r="AHX135" s="431"/>
      <c r="AHY135" s="431"/>
      <c r="AHZ135" s="431"/>
      <c r="AIA135" s="431"/>
      <c r="AIB135" s="431"/>
      <c r="AIC135" s="431"/>
      <c r="AID135" s="431"/>
      <c r="AIE135" s="431"/>
      <c r="AIF135" s="431"/>
      <c r="AIG135" s="431"/>
      <c r="AIH135" s="431"/>
      <c r="AII135" s="431"/>
      <c r="AIJ135" s="431"/>
      <c r="AIK135" s="431"/>
      <c r="AIL135" s="431"/>
      <c r="AIM135" s="431"/>
      <c r="AIN135" s="431"/>
      <c r="AIO135" s="431"/>
      <c r="AIP135" s="431"/>
      <c r="AIQ135" s="431"/>
      <c r="AIR135" s="431"/>
      <c r="AIS135" s="431"/>
      <c r="AIT135" s="431"/>
      <c r="AIU135" s="431"/>
      <c r="AIV135" s="431"/>
      <c r="AIW135" s="431"/>
      <c r="AIX135" s="431"/>
      <c r="AIY135" s="431"/>
      <c r="AIZ135" s="431"/>
      <c r="AJA135" s="431"/>
      <c r="AJB135" s="431"/>
      <c r="AJC135" s="431"/>
      <c r="AJD135" s="431"/>
      <c r="AJE135" s="431"/>
      <c r="AJF135" s="431"/>
      <c r="AJG135" s="431"/>
      <c r="AJH135" s="431"/>
      <c r="AJI135" s="431"/>
      <c r="AJJ135" s="431"/>
      <c r="AJK135" s="431"/>
      <c r="AJL135" s="431"/>
      <c r="AJM135" s="431"/>
      <c r="AJN135" s="431"/>
      <c r="AJO135" s="431"/>
      <c r="AJP135" s="431"/>
      <c r="AJQ135" s="431"/>
      <c r="AJR135" s="431"/>
      <c r="AJS135" s="431"/>
      <c r="AJT135" s="431"/>
      <c r="AJU135" s="431"/>
      <c r="AJV135" s="431"/>
      <c r="AJW135" s="431"/>
      <c r="AJX135" s="431"/>
      <c r="AJY135" s="431"/>
      <c r="AJZ135" s="431"/>
      <c r="AKA135" s="431"/>
      <c r="AKB135" s="431"/>
      <c r="AKC135" s="431"/>
      <c r="AKD135" s="431"/>
      <c r="AKE135" s="431"/>
      <c r="AKF135" s="431"/>
      <c r="AKG135" s="431"/>
      <c r="AKH135" s="431"/>
      <c r="AKI135" s="431"/>
      <c r="AKJ135" s="431"/>
      <c r="AKK135" s="431"/>
      <c r="AKL135" s="431"/>
      <c r="AKM135" s="431"/>
      <c r="AKN135" s="431"/>
      <c r="AKO135" s="431"/>
      <c r="AKP135" s="431"/>
      <c r="AKQ135" s="431"/>
      <c r="AKR135" s="431"/>
      <c r="AKS135" s="431"/>
      <c r="AKT135" s="431"/>
      <c r="AKU135" s="431"/>
      <c r="AKV135" s="431"/>
      <c r="AKW135" s="431"/>
      <c r="AKX135" s="431"/>
      <c r="AKY135" s="431"/>
      <c r="AKZ135" s="431"/>
      <c r="ALA135" s="431"/>
      <c r="ALB135" s="431"/>
      <c r="ALC135" s="431"/>
      <c r="ALD135" s="431"/>
      <c r="ALE135" s="431"/>
      <c r="ALF135" s="431"/>
      <c r="ALG135" s="431"/>
      <c r="ALH135" s="431"/>
      <c r="ALI135" s="431"/>
      <c r="ALJ135" s="431"/>
      <c r="ALK135" s="431"/>
      <c r="ALL135" s="431"/>
      <c r="ALM135" s="431"/>
      <c r="ALN135" s="431"/>
      <c r="ALO135" s="431"/>
      <c r="ALP135" s="431"/>
      <c r="ALQ135" s="431"/>
      <c r="ALR135" s="431"/>
      <c r="ALS135" s="431"/>
      <c r="ALT135" s="431"/>
      <c r="ALU135" s="431"/>
      <c r="ALV135" s="431"/>
      <c r="ALW135" s="431"/>
      <c r="ALX135" s="431"/>
      <c r="ALY135" s="431"/>
      <c r="ALZ135" s="431"/>
      <c r="AMA135" s="431"/>
      <c r="AMB135" s="431"/>
      <c r="AMC135" s="431"/>
      <c r="AMD135" s="431"/>
      <c r="AME135" s="431"/>
      <c r="AMF135" s="431"/>
      <c r="AMG135" s="431"/>
      <c r="AMH135" s="431"/>
      <c r="AMI135" s="431"/>
      <c r="AMJ135" s="431"/>
      <c r="AMK135" s="431"/>
      <c r="AML135" s="431"/>
      <c r="AMM135" s="431"/>
      <c r="AMN135" s="431"/>
      <c r="AMO135" s="431"/>
      <c r="AMP135" s="431"/>
      <c r="AMQ135" s="431"/>
      <c r="AMR135" s="431"/>
      <c r="AMS135" s="431"/>
      <c r="AMT135" s="431"/>
      <c r="AMU135" s="431"/>
      <c r="AMV135" s="431"/>
      <c r="AMW135" s="431"/>
      <c r="AMX135" s="431"/>
      <c r="AMY135" s="431"/>
      <c r="AMZ135" s="431"/>
      <c r="ANA135" s="431"/>
      <c r="ANB135" s="431"/>
      <c r="ANC135" s="431"/>
      <c r="AND135" s="431"/>
      <c r="ANE135" s="431"/>
      <c r="ANF135" s="431"/>
      <c r="ANG135" s="431"/>
      <c r="ANH135" s="431"/>
      <c r="ANI135" s="431"/>
      <c r="ANJ135" s="431"/>
      <c r="ANK135" s="431"/>
      <c r="ANL135" s="431"/>
      <c r="ANM135" s="431"/>
      <c r="ANN135" s="431"/>
      <c r="ANO135" s="431"/>
      <c r="ANP135" s="431"/>
      <c r="ANQ135" s="431"/>
      <c r="ANR135" s="431"/>
      <c r="ANS135" s="431"/>
      <c r="ANT135" s="431"/>
      <c r="ANU135" s="431"/>
      <c r="ANV135" s="431"/>
      <c r="ANW135" s="431"/>
      <c r="ANX135" s="431"/>
      <c r="ANY135" s="431"/>
      <c r="ANZ135" s="431"/>
      <c r="AOA135" s="431"/>
      <c r="AOB135" s="431"/>
      <c r="AOC135" s="431"/>
      <c r="AOD135" s="431"/>
      <c r="AOE135" s="431"/>
      <c r="AOF135" s="431"/>
      <c r="AOG135" s="431"/>
      <c r="AOH135" s="431"/>
      <c r="AOI135" s="431"/>
      <c r="AOJ135" s="431"/>
      <c r="AOK135" s="431"/>
      <c r="AOL135" s="431"/>
      <c r="AOM135" s="431"/>
      <c r="AON135" s="431"/>
      <c r="AOO135" s="431"/>
      <c r="AOP135" s="431"/>
      <c r="AOQ135" s="431"/>
      <c r="AOR135" s="431"/>
      <c r="AOS135" s="431"/>
      <c r="AOT135" s="431"/>
      <c r="AOU135" s="431"/>
      <c r="AOV135" s="431"/>
      <c r="AOW135" s="431"/>
      <c r="AOX135" s="431"/>
      <c r="AOY135" s="431"/>
      <c r="AOZ135" s="431"/>
      <c r="APA135" s="431"/>
      <c r="APB135" s="431"/>
      <c r="APC135" s="431"/>
      <c r="APD135" s="431"/>
      <c r="APE135" s="431"/>
      <c r="APF135" s="431"/>
      <c r="APG135" s="431"/>
      <c r="APH135" s="431"/>
      <c r="API135" s="431"/>
      <c r="APJ135" s="431"/>
      <c r="APK135" s="431"/>
      <c r="APL135" s="431"/>
      <c r="APM135" s="431"/>
      <c r="APN135" s="431"/>
      <c r="APO135" s="431"/>
      <c r="APP135" s="431"/>
      <c r="APQ135" s="431"/>
      <c r="APR135" s="431"/>
      <c r="APS135" s="431"/>
      <c r="APT135" s="431"/>
      <c r="APU135" s="431"/>
      <c r="APV135" s="431"/>
      <c r="APW135" s="431"/>
      <c r="APX135" s="431"/>
      <c r="APY135" s="431"/>
      <c r="APZ135" s="431"/>
      <c r="AQA135" s="431"/>
      <c r="AQB135" s="431"/>
      <c r="AQC135" s="431"/>
      <c r="AQD135" s="431"/>
      <c r="AQE135" s="431"/>
      <c r="AQF135" s="431"/>
      <c r="AQG135" s="431"/>
      <c r="AQH135" s="431"/>
      <c r="AQI135" s="431"/>
      <c r="AQJ135" s="431"/>
      <c r="AQK135" s="431"/>
      <c r="AQL135" s="431"/>
      <c r="AQM135" s="431"/>
      <c r="AQN135" s="431"/>
      <c r="AQO135" s="431"/>
      <c r="AQP135" s="431"/>
      <c r="AQQ135" s="431"/>
      <c r="AQR135" s="431"/>
      <c r="AQS135" s="431"/>
      <c r="AQT135" s="431"/>
      <c r="AQU135" s="431"/>
      <c r="AQV135" s="431"/>
      <c r="AQW135" s="431"/>
      <c r="AQX135" s="431"/>
      <c r="AQY135" s="431"/>
      <c r="AQZ135" s="431"/>
      <c r="ARA135" s="431"/>
      <c r="ARB135" s="431"/>
      <c r="ARC135" s="431"/>
      <c r="ARD135" s="431"/>
      <c r="ARE135" s="431"/>
      <c r="ARF135" s="431"/>
      <c r="ARG135" s="431"/>
      <c r="ARH135" s="431"/>
      <c r="ARI135" s="431"/>
      <c r="ARJ135" s="431"/>
      <c r="ARK135" s="431"/>
      <c r="ARL135" s="431"/>
      <c r="ARM135" s="431"/>
      <c r="ARN135" s="431"/>
      <c r="ARO135" s="431"/>
      <c r="ARP135" s="431"/>
      <c r="ARQ135" s="431"/>
      <c r="ARR135" s="431"/>
      <c r="ARS135" s="431"/>
      <c r="ART135" s="431"/>
      <c r="ARU135" s="431"/>
      <c r="ARV135" s="431"/>
      <c r="ARW135" s="431"/>
      <c r="ARX135" s="431"/>
      <c r="ARY135" s="431"/>
      <c r="ARZ135" s="431"/>
      <c r="ASA135" s="431"/>
      <c r="ASB135" s="431"/>
      <c r="ASC135" s="431"/>
      <c r="ASD135" s="431"/>
      <c r="ASE135" s="431"/>
      <c r="ASF135" s="431"/>
      <c r="ASG135" s="431"/>
      <c r="ASH135" s="431"/>
      <c r="ASI135" s="431"/>
      <c r="ASJ135" s="431"/>
      <c r="ASK135" s="431"/>
      <c r="ASL135" s="431"/>
      <c r="ASM135" s="431"/>
      <c r="ASN135" s="431"/>
      <c r="ASO135" s="431"/>
      <c r="ASP135" s="431"/>
      <c r="ASQ135" s="431"/>
      <c r="ASR135" s="431"/>
      <c r="ASS135" s="431"/>
      <c r="AST135" s="431"/>
      <c r="ASU135" s="431"/>
      <c r="ASV135" s="431"/>
      <c r="ASW135" s="431"/>
      <c r="ASX135" s="431"/>
      <c r="ASY135" s="431"/>
      <c r="ASZ135" s="431"/>
      <c r="ATA135" s="431"/>
      <c r="ATB135" s="431"/>
      <c r="ATC135" s="431"/>
      <c r="ATD135" s="431"/>
      <c r="ATE135" s="431"/>
      <c r="ATF135" s="431"/>
      <c r="ATG135" s="431"/>
      <c r="ATH135" s="431"/>
      <c r="ATI135" s="431"/>
      <c r="ATJ135" s="431"/>
      <c r="ATK135" s="431"/>
      <c r="ATL135" s="431"/>
      <c r="ATM135" s="431"/>
      <c r="ATN135" s="431"/>
      <c r="ATO135" s="431"/>
      <c r="ATP135" s="431"/>
      <c r="ATQ135" s="431"/>
      <c r="ATR135" s="431"/>
      <c r="ATS135" s="431"/>
      <c r="ATT135" s="431"/>
      <c r="ATU135" s="431"/>
      <c r="ATV135" s="431"/>
      <c r="ATW135" s="431"/>
      <c r="ATX135" s="431"/>
      <c r="ATY135" s="431"/>
      <c r="ATZ135" s="431"/>
      <c r="AUA135" s="431"/>
      <c r="AUB135" s="431"/>
      <c r="AUC135" s="431"/>
      <c r="AUD135" s="431"/>
      <c r="AUE135" s="431"/>
      <c r="AUF135" s="431"/>
      <c r="AUG135" s="431"/>
      <c r="AUH135" s="431"/>
      <c r="AUI135" s="431"/>
      <c r="AUJ135" s="431"/>
      <c r="AUK135" s="431"/>
      <c r="AUL135" s="431"/>
      <c r="AUM135" s="431"/>
      <c r="AUN135" s="431"/>
      <c r="AUO135" s="431"/>
      <c r="AUP135" s="431"/>
      <c r="AUQ135" s="431"/>
      <c r="AUR135" s="431"/>
      <c r="AUS135" s="431"/>
      <c r="AUT135" s="431"/>
      <c r="AUU135" s="431"/>
      <c r="AUV135" s="431"/>
      <c r="AUW135" s="431"/>
      <c r="AUX135" s="431"/>
      <c r="AUY135" s="431"/>
      <c r="AUZ135" s="431"/>
      <c r="AVA135" s="431"/>
      <c r="AVB135" s="431"/>
      <c r="AVC135" s="431"/>
      <c r="AVD135" s="431"/>
      <c r="AVE135" s="431"/>
      <c r="AVF135" s="431"/>
      <c r="AVG135" s="431"/>
      <c r="AVH135" s="431"/>
      <c r="AVI135" s="431"/>
      <c r="AVJ135" s="431"/>
      <c r="AVK135" s="431"/>
      <c r="AVL135" s="431"/>
      <c r="AVM135" s="431"/>
      <c r="AVN135" s="431"/>
      <c r="AVO135" s="431"/>
      <c r="AVP135" s="431"/>
      <c r="AVQ135" s="431"/>
      <c r="AVR135" s="431"/>
      <c r="AVS135" s="431"/>
      <c r="AVT135" s="431"/>
      <c r="AVU135" s="431"/>
      <c r="AVV135" s="431"/>
      <c r="AVW135" s="431"/>
      <c r="AVX135" s="431"/>
      <c r="AVY135" s="431"/>
      <c r="AVZ135" s="431"/>
      <c r="AWA135" s="431"/>
      <c r="AWB135" s="431"/>
      <c r="AWC135" s="431"/>
      <c r="AWD135" s="431"/>
      <c r="AWE135" s="431"/>
      <c r="AWF135" s="431"/>
      <c r="AWG135" s="431"/>
      <c r="AWH135" s="431"/>
      <c r="AWI135" s="431"/>
      <c r="AWJ135" s="431"/>
      <c r="AWK135" s="431"/>
      <c r="AWL135" s="431"/>
      <c r="AWM135" s="431"/>
      <c r="AWN135" s="431"/>
      <c r="AWO135" s="431"/>
      <c r="AWP135" s="431"/>
      <c r="AWQ135" s="431"/>
      <c r="AWR135" s="431"/>
      <c r="AWS135" s="431"/>
      <c r="AWT135" s="431"/>
      <c r="AWU135" s="431"/>
      <c r="AWV135" s="431"/>
      <c r="AWW135" s="431"/>
      <c r="AWX135" s="431"/>
      <c r="AWY135" s="431"/>
      <c r="AWZ135" s="431"/>
      <c r="AXA135" s="431"/>
      <c r="AXB135" s="431"/>
      <c r="AXC135" s="431"/>
      <c r="AXD135" s="431"/>
      <c r="AXE135" s="431"/>
      <c r="AXF135" s="431"/>
      <c r="AXG135" s="431"/>
      <c r="AXH135" s="431"/>
      <c r="AXI135" s="431"/>
      <c r="AXJ135" s="431"/>
      <c r="AXK135" s="431"/>
      <c r="AXL135" s="431"/>
      <c r="AXM135" s="431"/>
      <c r="AXN135" s="431"/>
      <c r="AXO135" s="431"/>
      <c r="AXP135" s="431"/>
      <c r="AXQ135" s="431"/>
      <c r="AXR135" s="431"/>
      <c r="AXS135" s="431"/>
      <c r="AXT135" s="431"/>
      <c r="AXU135" s="431"/>
      <c r="AXV135" s="431"/>
      <c r="AXW135" s="431"/>
      <c r="AXX135" s="431"/>
      <c r="AXY135" s="431"/>
      <c r="AXZ135" s="431"/>
      <c r="AYA135" s="431"/>
      <c r="AYB135" s="431"/>
      <c r="AYC135" s="431"/>
      <c r="AYD135" s="431"/>
      <c r="AYE135" s="431"/>
      <c r="AYF135" s="431"/>
      <c r="AYG135" s="431"/>
      <c r="AYH135" s="431"/>
      <c r="AYI135" s="431"/>
      <c r="AYJ135" s="431"/>
      <c r="AYK135" s="431"/>
      <c r="AYL135" s="431"/>
      <c r="AYM135" s="431"/>
      <c r="AYN135" s="431"/>
      <c r="AYO135" s="431"/>
      <c r="AYP135" s="431"/>
      <c r="AYQ135" s="431"/>
      <c r="AYR135" s="431"/>
      <c r="AYS135" s="431"/>
      <c r="AYT135" s="431"/>
      <c r="AYU135" s="431"/>
      <c r="AYV135" s="431"/>
      <c r="AYW135" s="431"/>
      <c r="AYX135" s="431"/>
      <c r="AYY135" s="431"/>
      <c r="AYZ135" s="431"/>
      <c r="AZA135" s="431"/>
      <c r="AZB135" s="431"/>
      <c r="AZC135" s="431"/>
      <c r="AZD135" s="431"/>
      <c r="AZE135" s="431"/>
      <c r="AZF135" s="431"/>
      <c r="AZG135" s="431"/>
      <c r="AZH135" s="431"/>
      <c r="AZI135" s="431"/>
      <c r="AZJ135" s="431"/>
      <c r="AZK135" s="431"/>
      <c r="AZL135" s="431"/>
      <c r="AZM135" s="431"/>
      <c r="AZN135" s="431"/>
      <c r="AZO135" s="431"/>
      <c r="AZP135" s="431"/>
      <c r="AZQ135" s="431"/>
      <c r="AZR135" s="431"/>
      <c r="AZS135" s="431"/>
      <c r="AZT135" s="431"/>
      <c r="AZU135" s="431"/>
      <c r="AZV135" s="431"/>
      <c r="AZW135" s="431"/>
      <c r="AZX135" s="431"/>
      <c r="AZY135" s="431"/>
      <c r="AZZ135" s="431"/>
      <c r="BAA135" s="431"/>
      <c r="BAB135" s="431"/>
      <c r="BAC135" s="431"/>
      <c r="BAD135" s="431"/>
      <c r="BAE135" s="431"/>
      <c r="BAF135" s="431"/>
      <c r="BAG135" s="431"/>
      <c r="BAH135" s="431"/>
      <c r="BAI135" s="431"/>
      <c r="BAJ135" s="431"/>
      <c r="BAK135" s="431"/>
      <c r="BAL135" s="431"/>
      <c r="BAM135" s="431"/>
      <c r="BAN135" s="431"/>
      <c r="BAO135" s="431"/>
      <c r="BAP135" s="431"/>
      <c r="BAQ135" s="431"/>
      <c r="BAR135" s="431"/>
      <c r="BAS135" s="431"/>
      <c r="BAT135" s="431"/>
      <c r="BAU135" s="431"/>
      <c r="BAV135" s="431"/>
      <c r="BAW135" s="431"/>
      <c r="BAX135" s="431"/>
      <c r="BAY135" s="431"/>
      <c r="BAZ135" s="431"/>
      <c r="BBA135" s="431"/>
      <c r="BBB135" s="431"/>
      <c r="BBC135" s="431"/>
      <c r="BBD135" s="431"/>
      <c r="BBE135" s="431"/>
      <c r="BBF135" s="431"/>
      <c r="BBG135" s="431"/>
      <c r="BBH135" s="431"/>
      <c r="BBI135" s="431"/>
      <c r="BBJ135" s="431"/>
      <c r="BBK135" s="431"/>
      <c r="BBL135" s="431"/>
      <c r="BBM135" s="431"/>
      <c r="BBN135" s="431"/>
      <c r="BBO135" s="431"/>
      <c r="BBP135" s="431"/>
      <c r="BBQ135" s="431"/>
      <c r="BBR135" s="431"/>
      <c r="BBS135" s="431"/>
      <c r="BBT135" s="431"/>
      <c r="BBU135" s="431"/>
      <c r="BBV135" s="431"/>
      <c r="BBW135" s="431"/>
      <c r="BBX135" s="431"/>
      <c r="BBY135" s="431"/>
      <c r="BBZ135" s="431"/>
      <c r="BCA135" s="431"/>
      <c r="BCB135" s="431"/>
      <c r="BCC135" s="431"/>
      <c r="BCD135" s="431"/>
      <c r="BCE135" s="431"/>
      <c r="BCF135" s="431"/>
      <c r="BCG135" s="431"/>
      <c r="BCH135" s="431"/>
      <c r="BCI135" s="431"/>
      <c r="BCJ135" s="431"/>
      <c r="BCK135" s="431"/>
      <c r="BCL135" s="431"/>
      <c r="BCM135" s="431"/>
      <c r="BCN135" s="431"/>
      <c r="BCO135" s="431"/>
      <c r="BCP135" s="431"/>
      <c r="BCQ135" s="431"/>
      <c r="BCR135" s="431"/>
      <c r="BCS135" s="431"/>
      <c r="BCT135" s="431"/>
      <c r="BCU135" s="431"/>
      <c r="BCV135" s="431"/>
      <c r="BCW135" s="431"/>
      <c r="BCX135" s="431"/>
      <c r="BCY135" s="431"/>
      <c r="BCZ135" s="431"/>
      <c r="BDA135" s="431"/>
      <c r="BDB135" s="431"/>
      <c r="BDC135" s="431"/>
      <c r="BDD135" s="431"/>
      <c r="BDE135" s="431"/>
      <c r="BDF135" s="431"/>
      <c r="BDG135" s="431"/>
      <c r="BDH135" s="431"/>
      <c r="BDI135" s="431"/>
      <c r="BDJ135" s="431"/>
      <c r="BDK135" s="431"/>
      <c r="BDL135" s="431"/>
      <c r="BDM135" s="431"/>
      <c r="BDN135" s="431"/>
      <c r="BDO135" s="431"/>
      <c r="BDP135" s="431"/>
      <c r="BDQ135" s="431"/>
      <c r="BDR135" s="431"/>
      <c r="BDS135" s="431"/>
      <c r="BDT135" s="431"/>
      <c r="BDU135" s="431"/>
      <c r="BDV135" s="431"/>
      <c r="BDW135" s="431"/>
      <c r="BDX135" s="431"/>
      <c r="BDY135" s="431"/>
      <c r="BDZ135" s="431"/>
      <c r="BEA135" s="431"/>
      <c r="BEB135" s="431"/>
      <c r="BEC135" s="431"/>
      <c r="BED135" s="431"/>
      <c r="BEE135" s="431"/>
      <c r="BEF135" s="431"/>
      <c r="BEG135" s="431"/>
      <c r="BEH135" s="431"/>
      <c r="BEI135" s="431"/>
      <c r="BEJ135" s="431"/>
      <c r="BEK135" s="431"/>
      <c r="BEL135" s="431"/>
      <c r="BEM135" s="431"/>
      <c r="BEN135" s="431"/>
      <c r="BEO135" s="431"/>
      <c r="BEP135" s="431"/>
      <c r="BEQ135" s="431"/>
      <c r="BER135" s="431"/>
      <c r="BES135" s="431"/>
      <c r="BET135" s="431"/>
      <c r="BEU135" s="431"/>
      <c r="BEV135" s="431"/>
      <c r="BEW135" s="431"/>
      <c r="BEX135" s="431"/>
      <c r="BEY135" s="431"/>
      <c r="BEZ135" s="431"/>
      <c r="BFA135" s="431"/>
      <c r="BFB135" s="431"/>
      <c r="BFC135" s="431"/>
      <c r="BFD135" s="431"/>
      <c r="BFE135" s="431"/>
      <c r="BFF135" s="431"/>
      <c r="BFG135" s="431"/>
      <c r="BFH135" s="431"/>
      <c r="BFI135" s="431"/>
      <c r="BFJ135" s="431"/>
      <c r="BFK135" s="431"/>
      <c r="BFL135" s="431"/>
      <c r="BFM135" s="431"/>
      <c r="BFN135" s="431"/>
      <c r="BFO135" s="431"/>
      <c r="BFP135" s="431"/>
      <c r="BFQ135" s="431"/>
      <c r="BFR135" s="431"/>
      <c r="BFS135" s="431"/>
      <c r="BFT135" s="431"/>
      <c r="BFU135" s="431"/>
      <c r="BFV135" s="431"/>
      <c r="BFW135" s="431"/>
      <c r="BFX135" s="431"/>
      <c r="BFY135" s="431"/>
      <c r="BFZ135" s="431"/>
      <c r="BGA135" s="431"/>
      <c r="BGB135" s="431"/>
      <c r="BGC135" s="431"/>
      <c r="BGD135" s="431"/>
      <c r="BGE135" s="431"/>
      <c r="BGF135" s="431"/>
      <c r="BGG135" s="431"/>
      <c r="BGH135" s="431"/>
      <c r="BGI135" s="431"/>
      <c r="BGJ135" s="431"/>
      <c r="BGK135" s="431"/>
      <c r="BGL135" s="431"/>
      <c r="BGM135" s="431"/>
      <c r="BGN135" s="431"/>
      <c r="BGO135" s="431"/>
      <c r="BGP135" s="431"/>
      <c r="BGQ135" s="431"/>
      <c r="BGR135" s="431"/>
      <c r="BGS135" s="431"/>
      <c r="BGT135" s="431"/>
      <c r="BGU135" s="431"/>
      <c r="BGV135" s="431"/>
      <c r="BGW135" s="431"/>
      <c r="BGX135" s="431"/>
      <c r="BGY135" s="431"/>
      <c r="BGZ135" s="431"/>
      <c r="BHA135" s="431"/>
      <c r="BHB135" s="431"/>
      <c r="BHC135" s="431"/>
      <c r="BHD135" s="431"/>
      <c r="BHE135" s="431"/>
      <c r="BHF135" s="431"/>
      <c r="BHG135" s="431"/>
      <c r="BHH135" s="431"/>
      <c r="BHI135" s="431"/>
      <c r="BHJ135" s="431"/>
      <c r="BHK135" s="431"/>
      <c r="BHL135" s="431"/>
      <c r="BHM135" s="431"/>
      <c r="BHN135" s="431"/>
      <c r="BHO135" s="431"/>
      <c r="BHP135" s="431"/>
      <c r="BHQ135" s="431"/>
      <c r="BHR135" s="431"/>
      <c r="BHS135" s="431"/>
      <c r="BHT135" s="431"/>
      <c r="BHU135" s="431"/>
      <c r="BHV135" s="431"/>
      <c r="BHW135" s="431"/>
      <c r="BHX135" s="431"/>
      <c r="BHY135" s="431"/>
      <c r="BHZ135" s="431"/>
      <c r="BIA135" s="431"/>
      <c r="BIB135" s="431"/>
      <c r="BIC135" s="431"/>
      <c r="BID135" s="431"/>
      <c r="BIE135" s="431"/>
      <c r="BIF135" s="431"/>
      <c r="BIG135" s="431"/>
      <c r="BIH135" s="431"/>
      <c r="BII135" s="431"/>
      <c r="BIJ135" s="431"/>
      <c r="BIK135" s="431"/>
      <c r="BIL135" s="431"/>
      <c r="BIM135" s="431"/>
      <c r="BIN135" s="431"/>
      <c r="BIO135" s="431"/>
      <c r="BIP135" s="431"/>
      <c r="BIQ135" s="431"/>
      <c r="BIR135" s="431"/>
      <c r="BIS135" s="431"/>
      <c r="BIT135" s="431"/>
      <c r="BIU135" s="431"/>
      <c r="BIV135" s="431"/>
      <c r="BIW135" s="431"/>
      <c r="BIX135" s="431"/>
      <c r="BIY135" s="431"/>
      <c r="BIZ135" s="431"/>
      <c r="BJA135" s="431"/>
      <c r="BJB135" s="431"/>
      <c r="BJC135" s="431"/>
      <c r="BJD135" s="431"/>
      <c r="BJE135" s="431"/>
      <c r="BJF135" s="431"/>
      <c r="BJG135" s="431"/>
      <c r="BJH135" s="431"/>
      <c r="BJI135" s="431"/>
      <c r="BJJ135" s="431"/>
      <c r="BJK135" s="431"/>
      <c r="BJL135" s="431"/>
      <c r="BJM135" s="431"/>
      <c r="BJN135" s="431"/>
      <c r="BJO135" s="431"/>
      <c r="BJP135" s="431"/>
      <c r="BJQ135" s="431"/>
      <c r="BJR135" s="431"/>
      <c r="BJS135" s="431"/>
      <c r="BJT135" s="431"/>
      <c r="BJU135" s="431"/>
      <c r="BJV135" s="431"/>
      <c r="BJW135" s="431"/>
      <c r="BJX135" s="431"/>
      <c r="BJY135" s="431"/>
      <c r="BJZ135" s="431"/>
      <c r="BKA135" s="431"/>
      <c r="BKB135" s="431"/>
      <c r="BKC135" s="431"/>
      <c r="BKD135" s="431"/>
      <c r="BKE135" s="431"/>
      <c r="BKF135" s="431"/>
      <c r="BKG135" s="431"/>
      <c r="BKH135" s="431"/>
      <c r="BKI135" s="431"/>
      <c r="BKJ135" s="431"/>
      <c r="BKK135" s="431"/>
      <c r="BKL135" s="431"/>
      <c r="BKM135" s="431"/>
      <c r="BKN135" s="431"/>
      <c r="BKO135" s="431"/>
      <c r="BKP135" s="431"/>
      <c r="BKQ135" s="431"/>
      <c r="BKR135" s="431"/>
      <c r="BKS135" s="431"/>
      <c r="BKT135" s="431"/>
      <c r="BKU135" s="431"/>
      <c r="BKV135" s="431"/>
      <c r="BKW135" s="431"/>
      <c r="BKX135" s="431"/>
      <c r="BKY135" s="431"/>
      <c r="BKZ135" s="431"/>
      <c r="BLA135" s="431"/>
      <c r="BLB135" s="431"/>
      <c r="BLC135" s="431"/>
      <c r="BLD135" s="431"/>
      <c r="BLE135" s="431"/>
      <c r="BLF135" s="431"/>
      <c r="BLG135" s="431"/>
      <c r="BLH135" s="431"/>
      <c r="BLI135" s="431"/>
      <c r="BLJ135" s="431"/>
      <c r="BLK135" s="431"/>
      <c r="BLL135" s="431"/>
      <c r="BLM135" s="431"/>
      <c r="BLN135" s="431"/>
      <c r="BLO135" s="431"/>
      <c r="BLP135" s="431"/>
      <c r="BLQ135" s="431"/>
      <c r="BLR135" s="431"/>
      <c r="BLS135" s="431"/>
      <c r="BLT135" s="431"/>
      <c r="BLU135" s="431"/>
      <c r="BLV135" s="431"/>
      <c r="BLW135" s="431"/>
      <c r="BLX135" s="431"/>
      <c r="BLY135" s="431"/>
      <c r="BLZ135" s="431"/>
      <c r="BMA135" s="431"/>
      <c r="BMB135" s="431"/>
      <c r="BMC135" s="431"/>
      <c r="BMD135" s="431"/>
      <c r="BME135" s="431"/>
      <c r="BMF135" s="431"/>
      <c r="BMG135" s="431"/>
      <c r="BMH135" s="431"/>
      <c r="BMI135" s="431"/>
      <c r="BMJ135" s="431"/>
      <c r="BMK135" s="431"/>
      <c r="BML135" s="431"/>
      <c r="BMM135" s="431"/>
      <c r="BMN135" s="431"/>
      <c r="BMO135" s="431"/>
      <c r="BMP135" s="431"/>
      <c r="BMQ135" s="431"/>
      <c r="BMR135" s="431"/>
      <c r="BMS135" s="431"/>
      <c r="BMT135" s="431"/>
      <c r="BMU135" s="431"/>
      <c r="BMV135" s="431"/>
      <c r="BMW135" s="431"/>
      <c r="BMX135" s="431"/>
      <c r="BMY135" s="431"/>
      <c r="BMZ135" s="431"/>
      <c r="BNA135" s="431"/>
      <c r="BNB135" s="431"/>
      <c r="BNC135" s="431"/>
      <c r="BND135" s="431"/>
      <c r="BNE135" s="431"/>
      <c r="BNF135" s="431"/>
      <c r="BNG135" s="431"/>
      <c r="BNH135" s="431"/>
      <c r="BNI135" s="431"/>
      <c r="BNJ135" s="431"/>
      <c r="BNK135" s="431"/>
      <c r="BNL135" s="431"/>
      <c r="BNM135" s="431"/>
      <c r="BNN135" s="431"/>
      <c r="BNO135" s="431"/>
      <c r="BNP135" s="431"/>
      <c r="BNQ135" s="431"/>
      <c r="BNR135" s="431"/>
      <c r="BNS135" s="431"/>
      <c r="BNT135" s="431"/>
      <c r="BNU135" s="431"/>
      <c r="BNV135" s="431"/>
      <c r="BNW135" s="431"/>
      <c r="BNX135" s="431"/>
      <c r="BNY135" s="431"/>
      <c r="BNZ135" s="431"/>
      <c r="BOA135" s="431"/>
      <c r="BOB135" s="431"/>
      <c r="BOC135" s="431"/>
      <c r="BOD135" s="431"/>
      <c r="BOE135" s="431"/>
      <c r="BOF135" s="431"/>
      <c r="BOG135" s="431"/>
      <c r="BOH135" s="431"/>
      <c r="BOI135" s="431"/>
      <c r="BOJ135" s="431"/>
      <c r="BOK135" s="431"/>
      <c r="BOL135" s="431"/>
      <c r="BOM135" s="431"/>
      <c r="BON135" s="431"/>
      <c r="BOO135" s="431"/>
      <c r="BOP135" s="431"/>
      <c r="BOQ135" s="431"/>
      <c r="BOR135" s="431"/>
      <c r="BOS135" s="431"/>
      <c r="BOT135" s="431"/>
      <c r="BOU135" s="431"/>
      <c r="BOV135" s="431"/>
      <c r="BOW135" s="431"/>
      <c r="BOX135" s="431"/>
      <c r="BOY135" s="431"/>
      <c r="BOZ135" s="431"/>
      <c r="BPA135" s="431"/>
      <c r="BPB135" s="431"/>
      <c r="BPC135" s="431"/>
      <c r="BPD135" s="431"/>
      <c r="BPE135" s="431"/>
      <c r="BPF135" s="431"/>
      <c r="BPG135" s="431"/>
      <c r="BPH135" s="431"/>
      <c r="BPI135" s="431"/>
      <c r="BPJ135" s="431"/>
      <c r="BPK135" s="431"/>
      <c r="BPL135" s="431"/>
      <c r="BPM135" s="431"/>
      <c r="BPN135" s="431"/>
      <c r="BPO135" s="431"/>
      <c r="BPP135" s="431"/>
      <c r="BPQ135" s="431"/>
      <c r="BPR135" s="431"/>
      <c r="BPS135" s="431"/>
      <c r="BPT135" s="431"/>
      <c r="BPU135" s="431"/>
      <c r="BPV135" s="431"/>
      <c r="BPW135" s="431"/>
      <c r="BPX135" s="431"/>
      <c r="BPY135" s="431"/>
      <c r="BPZ135" s="431"/>
      <c r="BQA135" s="431"/>
      <c r="BQB135" s="431"/>
      <c r="BQC135" s="431"/>
      <c r="BQD135" s="431"/>
      <c r="BQE135" s="431"/>
      <c r="BQF135" s="431"/>
      <c r="BQG135" s="431"/>
      <c r="BQH135" s="431"/>
      <c r="BQI135" s="431"/>
      <c r="BQJ135" s="431"/>
      <c r="BQK135" s="431"/>
      <c r="BQL135" s="431"/>
      <c r="BQM135" s="431"/>
      <c r="BQN135" s="431"/>
      <c r="BQO135" s="431"/>
      <c r="BQP135" s="431"/>
      <c r="BQQ135" s="431"/>
      <c r="BQR135" s="431"/>
      <c r="BQS135" s="431"/>
      <c r="BQT135" s="431"/>
      <c r="BQU135" s="431"/>
      <c r="BQV135" s="431"/>
      <c r="BQW135" s="431"/>
      <c r="BQX135" s="431"/>
      <c r="BQY135" s="431"/>
      <c r="BQZ135" s="431"/>
      <c r="BRA135" s="431"/>
      <c r="BRB135" s="431"/>
      <c r="BRC135" s="431"/>
      <c r="BRD135" s="431"/>
      <c r="BRE135" s="431"/>
      <c r="BRF135" s="431"/>
      <c r="BRG135" s="431"/>
      <c r="BRH135" s="431"/>
      <c r="BRI135" s="431"/>
      <c r="BRJ135" s="431"/>
      <c r="BRK135" s="431"/>
      <c r="BRL135" s="431"/>
      <c r="BRM135" s="431"/>
      <c r="BRN135" s="431"/>
      <c r="BRO135" s="431"/>
      <c r="BRP135" s="431"/>
      <c r="BRQ135" s="431"/>
      <c r="BRR135" s="431"/>
      <c r="BRS135" s="431"/>
      <c r="BRT135" s="431"/>
      <c r="BRU135" s="431"/>
    </row>
    <row r="136" spans="1:1841" ht="29.25" customHeight="1" x14ac:dyDescent="0.3">
      <c r="A136" s="793"/>
      <c r="B136" s="476">
        <v>77</v>
      </c>
      <c r="C136" s="476" t="s">
        <v>167</v>
      </c>
      <c r="D136" s="465">
        <f t="shared" si="52"/>
        <v>59182897.916666701</v>
      </c>
      <c r="E136" s="477">
        <v>1</v>
      </c>
      <c r="F136" s="464">
        <v>0</v>
      </c>
      <c r="G136" s="464">
        <v>0</v>
      </c>
      <c r="H136" s="464"/>
      <c r="I136" s="477"/>
      <c r="J136" s="478">
        <v>0</v>
      </c>
      <c r="K136" s="464">
        <v>0</v>
      </c>
      <c r="L136" s="479"/>
      <c r="M136" s="476"/>
      <c r="N136" s="478"/>
      <c r="O136" s="476"/>
      <c r="P136" s="478"/>
      <c r="Q136" s="476"/>
      <c r="R136" s="478"/>
      <c r="S136" s="476"/>
      <c r="T136" s="478"/>
      <c r="U136" s="476"/>
      <c r="V136" s="478"/>
      <c r="W136" s="478"/>
      <c r="X136" s="480">
        <f t="shared" si="54"/>
        <v>0</v>
      </c>
      <c r="Y136" s="469">
        <f t="shared" si="55"/>
        <v>0</v>
      </c>
      <c r="Z136" s="480">
        <f t="shared" si="56"/>
        <v>0</v>
      </c>
      <c r="AA136" s="470">
        <f t="shared" si="57"/>
        <v>0</v>
      </c>
      <c r="AB136" s="521"/>
      <c r="AC136" s="486"/>
      <c r="AD136" s="527"/>
      <c r="AE136" s="527"/>
      <c r="AF136" s="527"/>
      <c r="AG136" s="527"/>
      <c r="AH136" s="431"/>
      <c r="AI136" s="431"/>
      <c r="AJ136" s="431"/>
      <c r="AK136" s="431"/>
      <c r="AL136" s="431"/>
      <c r="AM136" s="431"/>
      <c r="AN136" s="431"/>
      <c r="AO136" s="431"/>
      <c r="AP136" s="431"/>
      <c r="AQ136" s="431"/>
      <c r="AR136" s="431"/>
      <c r="AS136" s="431"/>
      <c r="AT136" s="431"/>
      <c r="AU136" s="431"/>
      <c r="AV136" s="431"/>
      <c r="AW136" s="431"/>
      <c r="AX136" s="431"/>
      <c r="AY136" s="431"/>
      <c r="AZ136" s="431"/>
      <c r="BA136" s="431"/>
      <c r="BB136" s="431"/>
      <c r="BC136" s="431"/>
      <c r="BD136" s="431"/>
      <c r="BE136" s="431"/>
      <c r="BF136" s="431"/>
      <c r="BG136" s="431"/>
      <c r="BH136" s="431"/>
      <c r="BI136" s="431"/>
      <c r="BJ136" s="431"/>
      <c r="BK136" s="431"/>
      <c r="BL136" s="431"/>
      <c r="BM136" s="431"/>
      <c r="BN136" s="431"/>
      <c r="BO136" s="431"/>
      <c r="BP136" s="431"/>
      <c r="BQ136" s="431"/>
      <c r="BR136" s="431"/>
      <c r="BS136" s="431"/>
      <c r="BT136" s="431"/>
      <c r="BU136" s="431"/>
      <c r="BV136" s="431"/>
      <c r="BW136" s="431"/>
      <c r="BX136" s="431"/>
      <c r="BY136" s="431"/>
      <c r="BZ136" s="431"/>
      <c r="CA136" s="431"/>
      <c r="CB136" s="431"/>
      <c r="CC136" s="431"/>
      <c r="CD136" s="431"/>
      <c r="CE136" s="431"/>
      <c r="CF136" s="431"/>
      <c r="CG136" s="431"/>
      <c r="CH136" s="431"/>
      <c r="CI136" s="431"/>
      <c r="CJ136" s="431"/>
      <c r="CK136" s="431"/>
      <c r="CL136" s="431"/>
      <c r="CM136" s="431"/>
      <c r="CN136" s="431"/>
      <c r="CO136" s="431"/>
      <c r="CP136" s="431"/>
      <c r="CQ136" s="431"/>
      <c r="CR136" s="431"/>
      <c r="CS136" s="431"/>
      <c r="CT136" s="431"/>
      <c r="CU136" s="431"/>
      <c r="CV136" s="431"/>
      <c r="CW136" s="431"/>
      <c r="CX136" s="431"/>
      <c r="CY136" s="431"/>
      <c r="CZ136" s="431"/>
      <c r="DA136" s="431"/>
      <c r="DB136" s="431"/>
      <c r="DC136" s="431"/>
      <c r="DD136" s="431"/>
      <c r="DE136" s="431"/>
      <c r="DF136" s="431"/>
      <c r="DG136" s="431"/>
      <c r="DH136" s="431"/>
      <c r="DI136" s="431"/>
      <c r="DJ136" s="431"/>
      <c r="DK136" s="431"/>
      <c r="DL136" s="431"/>
      <c r="DM136" s="431"/>
      <c r="DN136" s="431"/>
      <c r="DO136" s="431"/>
      <c r="DP136" s="431"/>
      <c r="DQ136" s="431"/>
      <c r="DR136" s="431"/>
      <c r="DS136" s="431"/>
      <c r="DT136" s="431"/>
      <c r="DU136" s="431"/>
      <c r="DV136" s="431"/>
      <c r="DW136" s="431"/>
      <c r="DX136" s="431"/>
      <c r="DY136" s="431"/>
      <c r="DZ136" s="431"/>
      <c r="EA136" s="431"/>
      <c r="EB136" s="431"/>
      <c r="EC136" s="431"/>
      <c r="ED136" s="431"/>
      <c r="EE136" s="431"/>
      <c r="EF136" s="431"/>
      <c r="EG136" s="431"/>
      <c r="EH136" s="431"/>
      <c r="EI136" s="431"/>
      <c r="EJ136" s="431"/>
      <c r="EK136" s="431"/>
      <c r="EL136" s="431"/>
      <c r="EM136" s="431"/>
      <c r="EN136" s="431"/>
      <c r="EO136" s="431"/>
      <c r="EP136" s="431"/>
      <c r="EQ136" s="431"/>
      <c r="ER136" s="431"/>
      <c r="ES136" s="431"/>
      <c r="ET136" s="431"/>
      <c r="EU136" s="431"/>
      <c r="EV136" s="431"/>
      <c r="EW136" s="431"/>
      <c r="EX136" s="431"/>
      <c r="EY136" s="431"/>
      <c r="EZ136" s="431"/>
      <c r="FA136" s="431"/>
      <c r="FB136" s="431"/>
      <c r="FC136" s="431"/>
      <c r="FD136" s="431"/>
      <c r="FE136" s="431"/>
      <c r="FF136" s="431"/>
      <c r="FG136" s="431"/>
      <c r="FH136" s="431"/>
      <c r="FI136" s="431"/>
      <c r="FJ136" s="431"/>
      <c r="FK136" s="431"/>
      <c r="FL136" s="431"/>
      <c r="FM136" s="431"/>
      <c r="FN136" s="431"/>
      <c r="FO136" s="431"/>
      <c r="FP136" s="431"/>
      <c r="FQ136" s="431"/>
      <c r="FR136" s="431"/>
      <c r="FS136" s="431"/>
      <c r="FT136" s="431"/>
      <c r="FU136" s="431"/>
      <c r="FV136" s="431"/>
      <c r="FW136" s="431"/>
      <c r="FX136" s="431"/>
      <c r="FY136" s="431"/>
      <c r="FZ136" s="431"/>
      <c r="GA136" s="431"/>
      <c r="GB136" s="431"/>
      <c r="GC136" s="431"/>
      <c r="GD136" s="431"/>
      <c r="GE136" s="431"/>
      <c r="GF136" s="431"/>
      <c r="GG136" s="431"/>
      <c r="GH136" s="431"/>
      <c r="GI136" s="431"/>
      <c r="GJ136" s="431"/>
      <c r="GK136" s="431"/>
      <c r="GL136" s="431"/>
      <c r="GM136" s="431"/>
      <c r="GN136" s="431"/>
      <c r="GO136" s="431"/>
      <c r="GP136" s="431"/>
      <c r="GQ136" s="431"/>
      <c r="GR136" s="431"/>
      <c r="GS136" s="431"/>
      <c r="GT136" s="431"/>
      <c r="GU136" s="431"/>
      <c r="GV136" s="431"/>
      <c r="GW136" s="431"/>
      <c r="GX136" s="431"/>
      <c r="GY136" s="431"/>
      <c r="GZ136" s="431"/>
      <c r="HA136" s="431"/>
      <c r="HB136" s="431"/>
      <c r="HC136" s="431"/>
      <c r="HD136" s="431"/>
      <c r="HE136" s="431"/>
      <c r="HF136" s="431"/>
      <c r="HG136" s="431"/>
      <c r="HH136" s="431"/>
      <c r="HI136" s="431"/>
      <c r="HJ136" s="431"/>
      <c r="HK136" s="431"/>
      <c r="HL136" s="431"/>
      <c r="HM136" s="431"/>
      <c r="HN136" s="431"/>
      <c r="HO136" s="431"/>
      <c r="HP136" s="431"/>
      <c r="HQ136" s="431"/>
      <c r="HR136" s="431"/>
      <c r="HS136" s="431"/>
      <c r="HT136" s="431"/>
      <c r="HU136" s="431"/>
      <c r="HV136" s="431"/>
      <c r="HW136" s="431"/>
      <c r="HX136" s="431"/>
      <c r="HY136" s="431"/>
      <c r="HZ136" s="431"/>
      <c r="IA136" s="431"/>
      <c r="IB136" s="431"/>
      <c r="IC136" s="431"/>
      <c r="ID136" s="431"/>
      <c r="IE136" s="431"/>
      <c r="IF136" s="431"/>
      <c r="IG136" s="431"/>
      <c r="IH136" s="431"/>
      <c r="II136" s="431"/>
      <c r="IJ136" s="431"/>
      <c r="IK136" s="431"/>
      <c r="IL136" s="431"/>
      <c r="IM136" s="431"/>
      <c r="IN136" s="431"/>
      <c r="IO136" s="431"/>
      <c r="IP136" s="431"/>
      <c r="IQ136" s="431"/>
      <c r="IR136" s="431"/>
      <c r="IS136" s="431"/>
      <c r="IT136" s="431"/>
      <c r="IU136" s="431"/>
      <c r="IV136" s="431"/>
      <c r="IW136" s="431"/>
      <c r="IX136" s="431"/>
      <c r="IY136" s="431"/>
      <c r="IZ136" s="431"/>
      <c r="JA136" s="431"/>
      <c r="JB136" s="431"/>
      <c r="JC136" s="431"/>
      <c r="JD136" s="431"/>
      <c r="JE136" s="431"/>
      <c r="JF136" s="431"/>
      <c r="JG136" s="431"/>
      <c r="JH136" s="431"/>
      <c r="JI136" s="431"/>
      <c r="JJ136" s="431"/>
      <c r="JK136" s="431"/>
      <c r="JL136" s="431"/>
      <c r="JM136" s="431"/>
      <c r="JN136" s="431"/>
      <c r="JO136" s="431"/>
      <c r="JP136" s="431"/>
      <c r="JQ136" s="431"/>
      <c r="JR136" s="431"/>
      <c r="JS136" s="431"/>
      <c r="JT136" s="431"/>
      <c r="JU136" s="431"/>
      <c r="JV136" s="431"/>
      <c r="JW136" s="431"/>
      <c r="JX136" s="431"/>
      <c r="JY136" s="431"/>
      <c r="JZ136" s="431"/>
      <c r="KA136" s="431"/>
      <c r="KB136" s="431"/>
      <c r="KC136" s="431"/>
      <c r="KD136" s="431"/>
      <c r="KE136" s="431"/>
      <c r="KF136" s="431"/>
      <c r="KG136" s="431"/>
      <c r="KH136" s="431"/>
      <c r="KI136" s="431"/>
      <c r="KJ136" s="431"/>
      <c r="KK136" s="431"/>
      <c r="KL136" s="431"/>
      <c r="KM136" s="431"/>
      <c r="KN136" s="431"/>
      <c r="KO136" s="431"/>
      <c r="KP136" s="431"/>
      <c r="KQ136" s="431"/>
      <c r="KR136" s="431"/>
      <c r="KS136" s="431"/>
      <c r="KT136" s="431"/>
      <c r="KU136" s="431"/>
      <c r="KV136" s="431"/>
      <c r="KW136" s="431"/>
      <c r="KX136" s="431"/>
      <c r="KY136" s="431"/>
      <c r="KZ136" s="431"/>
      <c r="LA136" s="431"/>
      <c r="LB136" s="431"/>
      <c r="LC136" s="431"/>
      <c r="LD136" s="431"/>
      <c r="LE136" s="431"/>
      <c r="LF136" s="431"/>
      <c r="LG136" s="431"/>
      <c r="LH136" s="431"/>
      <c r="LI136" s="431"/>
      <c r="LJ136" s="431"/>
      <c r="LK136" s="431"/>
      <c r="LL136" s="431"/>
      <c r="LM136" s="431"/>
      <c r="LN136" s="431"/>
      <c r="LO136" s="431"/>
      <c r="LP136" s="431"/>
      <c r="LQ136" s="431"/>
      <c r="LR136" s="431"/>
      <c r="LS136" s="431"/>
      <c r="LT136" s="431"/>
      <c r="LU136" s="431"/>
      <c r="LV136" s="431"/>
      <c r="LW136" s="431"/>
      <c r="LX136" s="431"/>
      <c r="LY136" s="431"/>
      <c r="LZ136" s="431"/>
      <c r="MA136" s="431"/>
      <c r="MB136" s="431"/>
      <c r="MC136" s="431"/>
      <c r="MD136" s="431"/>
      <c r="ME136" s="431"/>
      <c r="MF136" s="431"/>
      <c r="MG136" s="431"/>
      <c r="MH136" s="431"/>
      <c r="MI136" s="431"/>
      <c r="MJ136" s="431"/>
      <c r="MK136" s="431"/>
      <c r="ML136" s="431"/>
      <c r="MM136" s="431"/>
      <c r="MN136" s="431"/>
      <c r="MO136" s="431"/>
      <c r="MP136" s="431"/>
      <c r="MQ136" s="431"/>
      <c r="MR136" s="431"/>
      <c r="MS136" s="431"/>
      <c r="MT136" s="431"/>
      <c r="MU136" s="431"/>
      <c r="MV136" s="431"/>
      <c r="MW136" s="431"/>
      <c r="MX136" s="431"/>
      <c r="MY136" s="431"/>
      <c r="MZ136" s="431"/>
      <c r="NA136" s="431"/>
      <c r="NB136" s="431"/>
      <c r="NC136" s="431"/>
      <c r="ND136" s="431"/>
      <c r="NE136" s="431"/>
      <c r="NF136" s="431"/>
      <c r="NG136" s="431"/>
      <c r="NH136" s="431"/>
      <c r="NI136" s="431"/>
      <c r="NJ136" s="431"/>
      <c r="NK136" s="431"/>
      <c r="NL136" s="431"/>
      <c r="NM136" s="431"/>
      <c r="NN136" s="431"/>
      <c r="NO136" s="431"/>
      <c r="NP136" s="431"/>
      <c r="NQ136" s="431"/>
      <c r="NR136" s="431"/>
      <c r="NS136" s="431"/>
      <c r="NT136" s="431"/>
      <c r="NU136" s="431"/>
      <c r="NV136" s="431"/>
      <c r="NW136" s="431"/>
      <c r="NX136" s="431"/>
      <c r="NY136" s="431"/>
      <c r="NZ136" s="431"/>
      <c r="OA136" s="431"/>
      <c r="OB136" s="431"/>
      <c r="OC136" s="431"/>
      <c r="OD136" s="431"/>
      <c r="OE136" s="431"/>
      <c r="OF136" s="431"/>
      <c r="OG136" s="431"/>
      <c r="OH136" s="431"/>
      <c r="OI136" s="431"/>
      <c r="OJ136" s="431"/>
      <c r="OK136" s="431"/>
      <c r="OL136" s="431"/>
      <c r="OM136" s="431"/>
      <c r="ON136" s="431"/>
      <c r="OO136" s="431"/>
      <c r="OP136" s="431"/>
      <c r="OQ136" s="431"/>
      <c r="OR136" s="431"/>
      <c r="OS136" s="431"/>
      <c r="OT136" s="431"/>
      <c r="OU136" s="431"/>
      <c r="OV136" s="431"/>
      <c r="OW136" s="431"/>
      <c r="OX136" s="431"/>
      <c r="OY136" s="431"/>
      <c r="OZ136" s="431"/>
      <c r="PA136" s="431"/>
      <c r="PB136" s="431"/>
      <c r="PC136" s="431"/>
      <c r="PD136" s="431"/>
      <c r="PE136" s="431"/>
      <c r="PF136" s="431"/>
      <c r="PG136" s="431"/>
      <c r="PH136" s="431"/>
      <c r="PI136" s="431"/>
      <c r="PJ136" s="431"/>
      <c r="PK136" s="431"/>
      <c r="PL136" s="431"/>
      <c r="PM136" s="431"/>
      <c r="PN136" s="431"/>
      <c r="PO136" s="431"/>
      <c r="PP136" s="431"/>
      <c r="PQ136" s="431"/>
      <c r="PR136" s="431"/>
      <c r="PS136" s="431"/>
      <c r="PT136" s="431"/>
      <c r="PU136" s="431"/>
      <c r="PV136" s="431"/>
      <c r="PW136" s="431"/>
      <c r="PX136" s="431"/>
      <c r="PY136" s="431"/>
      <c r="PZ136" s="431"/>
      <c r="QA136" s="431"/>
      <c r="QB136" s="431"/>
      <c r="QC136" s="431"/>
      <c r="QD136" s="431"/>
      <c r="QE136" s="431"/>
      <c r="QF136" s="431"/>
      <c r="QG136" s="431"/>
      <c r="QH136" s="431"/>
      <c r="QI136" s="431"/>
      <c r="QJ136" s="431"/>
      <c r="QK136" s="431"/>
      <c r="QL136" s="431"/>
      <c r="QM136" s="431"/>
      <c r="QN136" s="431"/>
      <c r="QO136" s="431"/>
      <c r="QP136" s="431"/>
      <c r="QQ136" s="431"/>
      <c r="QR136" s="431"/>
      <c r="QS136" s="431"/>
      <c r="QT136" s="431"/>
      <c r="QU136" s="431"/>
      <c r="QV136" s="431"/>
      <c r="QW136" s="431"/>
      <c r="QX136" s="431"/>
      <c r="QY136" s="431"/>
      <c r="QZ136" s="431"/>
      <c r="RA136" s="431"/>
      <c r="RB136" s="431"/>
      <c r="RC136" s="431"/>
      <c r="RD136" s="431"/>
      <c r="RE136" s="431"/>
      <c r="RF136" s="431"/>
      <c r="RG136" s="431"/>
      <c r="RH136" s="431"/>
      <c r="RI136" s="431"/>
      <c r="RJ136" s="431"/>
      <c r="RK136" s="431"/>
      <c r="RL136" s="431"/>
      <c r="RM136" s="431"/>
      <c r="RN136" s="431"/>
      <c r="RO136" s="431"/>
      <c r="RP136" s="431"/>
      <c r="RQ136" s="431"/>
      <c r="RR136" s="431"/>
      <c r="RS136" s="431"/>
      <c r="RT136" s="431"/>
      <c r="RU136" s="431"/>
      <c r="RV136" s="431"/>
      <c r="RW136" s="431"/>
      <c r="RX136" s="431"/>
      <c r="RY136" s="431"/>
      <c r="RZ136" s="431"/>
      <c r="SA136" s="431"/>
      <c r="SB136" s="431"/>
      <c r="SC136" s="431"/>
      <c r="SD136" s="431"/>
      <c r="SE136" s="431"/>
      <c r="SF136" s="431"/>
      <c r="SG136" s="431"/>
      <c r="SH136" s="431"/>
      <c r="SI136" s="431"/>
      <c r="SJ136" s="431"/>
      <c r="SK136" s="431"/>
      <c r="SL136" s="431"/>
      <c r="SM136" s="431"/>
      <c r="SN136" s="431"/>
      <c r="SO136" s="431"/>
      <c r="SP136" s="431"/>
      <c r="SQ136" s="431"/>
      <c r="SR136" s="431"/>
      <c r="SS136" s="431"/>
      <c r="ST136" s="431"/>
      <c r="SU136" s="431"/>
      <c r="SV136" s="431"/>
      <c r="SW136" s="431"/>
      <c r="SX136" s="431"/>
      <c r="SY136" s="431"/>
      <c r="SZ136" s="431"/>
      <c r="TA136" s="431"/>
      <c r="TB136" s="431"/>
      <c r="TC136" s="431"/>
      <c r="TD136" s="431"/>
      <c r="TE136" s="431"/>
      <c r="TF136" s="431"/>
      <c r="TG136" s="431"/>
      <c r="TH136" s="431"/>
      <c r="TI136" s="431"/>
      <c r="TJ136" s="431"/>
      <c r="TK136" s="431"/>
      <c r="TL136" s="431"/>
      <c r="TM136" s="431"/>
      <c r="TN136" s="431"/>
      <c r="TO136" s="431"/>
      <c r="TP136" s="431"/>
      <c r="TQ136" s="431"/>
      <c r="TR136" s="431"/>
      <c r="TS136" s="431"/>
      <c r="TT136" s="431"/>
      <c r="TU136" s="431"/>
      <c r="TV136" s="431"/>
      <c r="TW136" s="431"/>
      <c r="TX136" s="431"/>
      <c r="TY136" s="431"/>
      <c r="TZ136" s="431"/>
      <c r="UA136" s="431"/>
      <c r="UB136" s="431"/>
      <c r="UC136" s="431"/>
      <c r="UD136" s="431"/>
      <c r="UE136" s="431"/>
      <c r="UF136" s="431"/>
      <c r="UG136" s="431"/>
      <c r="UH136" s="431"/>
      <c r="UI136" s="431"/>
      <c r="UJ136" s="431"/>
      <c r="UK136" s="431"/>
      <c r="UL136" s="431"/>
      <c r="UM136" s="431"/>
      <c r="UN136" s="431"/>
      <c r="UO136" s="431"/>
      <c r="UP136" s="431"/>
      <c r="UQ136" s="431"/>
      <c r="UR136" s="431"/>
      <c r="US136" s="431"/>
      <c r="UT136" s="431"/>
      <c r="UU136" s="431"/>
      <c r="UV136" s="431"/>
      <c r="UW136" s="431"/>
      <c r="UX136" s="431"/>
      <c r="UY136" s="431"/>
      <c r="UZ136" s="431"/>
      <c r="VA136" s="431"/>
      <c r="VB136" s="431"/>
      <c r="VC136" s="431"/>
      <c r="VD136" s="431"/>
      <c r="VE136" s="431"/>
      <c r="VF136" s="431"/>
      <c r="VG136" s="431"/>
      <c r="VH136" s="431"/>
      <c r="VI136" s="431"/>
      <c r="VJ136" s="431"/>
      <c r="VK136" s="431"/>
      <c r="VL136" s="431"/>
      <c r="VM136" s="431"/>
      <c r="VN136" s="431"/>
      <c r="VO136" s="431"/>
      <c r="VP136" s="431"/>
      <c r="VQ136" s="431"/>
      <c r="VR136" s="431"/>
      <c r="VS136" s="431"/>
      <c r="VT136" s="431"/>
      <c r="VU136" s="431"/>
      <c r="VV136" s="431"/>
      <c r="VW136" s="431"/>
      <c r="VX136" s="431"/>
      <c r="VY136" s="431"/>
      <c r="VZ136" s="431"/>
      <c r="WA136" s="431"/>
      <c r="WB136" s="431"/>
      <c r="WC136" s="431"/>
      <c r="WD136" s="431"/>
      <c r="WE136" s="431"/>
      <c r="WF136" s="431"/>
      <c r="WG136" s="431"/>
      <c r="WH136" s="431"/>
      <c r="WI136" s="431"/>
      <c r="WJ136" s="431"/>
      <c r="WK136" s="431"/>
      <c r="WL136" s="431"/>
      <c r="WM136" s="431"/>
      <c r="WN136" s="431"/>
      <c r="WO136" s="431"/>
      <c r="WP136" s="431"/>
      <c r="WQ136" s="431"/>
      <c r="WR136" s="431"/>
      <c r="WS136" s="431"/>
      <c r="WT136" s="431"/>
      <c r="WU136" s="431"/>
      <c r="WV136" s="431"/>
      <c r="WW136" s="431"/>
      <c r="WX136" s="431"/>
      <c r="WY136" s="431"/>
      <c r="WZ136" s="431"/>
      <c r="XA136" s="431"/>
      <c r="XB136" s="431"/>
      <c r="XC136" s="431"/>
      <c r="XD136" s="431"/>
      <c r="XE136" s="431"/>
      <c r="XF136" s="431"/>
      <c r="XG136" s="431"/>
      <c r="XH136" s="431"/>
      <c r="XI136" s="431"/>
      <c r="XJ136" s="431"/>
      <c r="XK136" s="431"/>
      <c r="XL136" s="431"/>
      <c r="XM136" s="431"/>
      <c r="XN136" s="431"/>
      <c r="XO136" s="431"/>
      <c r="XP136" s="431"/>
      <c r="XQ136" s="431"/>
      <c r="XR136" s="431"/>
      <c r="XS136" s="431"/>
      <c r="XT136" s="431"/>
      <c r="XU136" s="431"/>
      <c r="XV136" s="431"/>
      <c r="XW136" s="431"/>
      <c r="XX136" s="431"/>
      <c r="XY136" s="431"/>
      <c r="XZ136" s="431"/>
      <c r="YA136" s="431"/>
      <c r="YB136" s="431"/>
      <c r="YC136" s="431"/>
      <c r="YD136" s="431"/>
      <c r="YE136" s="431"/>
      <c r="YF136" s="431"/>
      <c r="YG136" s="431"/>
      <c r="YH136" s="431"/>
      <c r="YI136" s="431"/>
      <c r="YJ136" s="431"/>
      <c r="YK136" s="431"/>
      <c r="YL136" s="431"/>
      <c r="YM136" s="431"/>
      <c r="YN136" s="431"/>
      <c r="YO136" s="431"/>
      <c r="YP136" s="431"/>
      <c r="YQ136" s="431"/>
      <c r="YR136" s="431"/>
      <c r="YS136" s="431"/>
      <c r="YT136" s="431"/>
      <c r="YU136" s="431"/>
      <c r="YV136" s="431"/>
      <c r="YW136" s="431"/>
      <c r="YX136" s="431"/>
      <c r="YY136" s="431"/>
      <c r="YZ136" s="431"/>
      <c r="ZA136" s="431"/>
      <c r="ZB136" s="431"/>
      <c r="ZC136" s="431"/>
      <c r="ZD136" s="431"/>
      <c r="ZE136" s="431"/>
      <c r="ZF136" s="431"/>
      <c r="ZG136" s="431"/>
      <c r="ZH136" s="431"/>
      <c r="ZI136" s="431"/>
      <c r="ZJ136" s="431"/>
      <c r="ZK136" s="431"/>
      <c r="ZL136" s="431"/>
      <c r="ZM136" s="431"/>
      <c r="ZN136" s="431"/>
      <c r="ZO136" s="431"/>
      <c r="ZP136" s="431"/>
      <c r="ZQ136" s="431"/>
      <c r="ZR136" s="431"/>
      <c r="ZS136" s="431"/>
      <c r="ZT136" s="431"/>
      <c r="ZU136" s="431"/>
      <c r="ZV136" s="431"/>
      <c r="ZW136" s="431"/>
      <c r="ZX136" s="431"/>
      <c r="ZY136" s="431"/>
      <c r="ZZ136" s="431"/>
      <c r="AAA136" s="431"/>
      <c r="AAB136" s="431"/>
      <c r="AAC136" s="431"/>
      <c r="AAD136" s="431"/>
      <c r="AAE136" s="431"/>
      <c r="AAF136" s="431"/>
      <c r="AAG136" s="431"/>
      <c r="AAH136" s="431"/>
      <c r="AAI136" s="431"/>
      <c r="AAJ136" s="431"/>
      <c r="AAK136" s="431"/>
      <c r="AAL136" s="431"/>
      <c r="AAM136" s="431"/>
      <c r="AAN136" s="431"/>
      <c r="AAO136" s="431"/>
      <c r="AAP136" s="431"/>
      <c r="AAQ136" s="431"/>
      <c r="AAR136" s="431"/>
      <c r="AAS136" s="431"/>
      <c r="AAT136" s="431"/>
      <c r="AAU136" s="431"/>
      <c r="AAV136" s="431"/>
      <c r="AAW136" s="431"/>
      <c r="AAX136" s="431"/>
      <c r="AAY136" s="431"/>
      <c r="AAZ136" s="431"/>
      <c r="ABA136" s="431"/>
      <c r="ABB136" s="431"/>
      <c r="ABC136" s="431"/>
      <c r="ABD136" s="431"/>
      <c r="ABE136" s="431"/>
      <c r="ABF136" s="431"/>
      <c r="ABG136" s="431"/>
      <c r="ABH136" s="431"/>
      <c r="ABI136" s="431"/>
      <c r="ABJ136" s="431"/>
      <c r="ABK136" s="431"/>
      <c r="ABL136" s="431"/>
      <c r="ABM136" s="431"/>
      <c r="ABN136" s="431"/>
      <c r="ABO136" s="431"/>
      <c r="ABP136" s="431"/>
      <c r="ABQ136" s="431"/>
      <c r="ABR136" s="431"/>
      <c r="ABS136" s="431"/>
      <c r="ABT136" s="431"/>
      <c r="ABU136" s="431"/>
      <c r="ABV136" s="431"/>
      <c r="ABW136" s="431"/>
      <c r="ABX136" s="431"/>
      <c r="ABY136" s="431"/>
      <c r="ABZ136" s="431"/>
      <c r="ACA136" s="431"/>
      <c r="ACB136" s="431"/>
      <c r="ACC136" s="431"/>
      <c r="ACD136" s="431"/>
      <c r="ACE136" s="431"/>
      <c r="ACF136" s="431"/>
      <c r="ACG136" s="431"/>
      <c r="ACH136" s="431"/>
      <c r="ACI136" s="431"/>
      <c r="ACJ136" s="431"/>
      <c r="ACK136" s="431"/>
      <c r="ACL136" s="431"/>
      <c r="ACM136" s="431"/>
      <c r="ACN136" s="431"/>
      <c r="ACO136" s="431"/>
      <c r="ACP136" s="431"/>
      <c r="ACQ136" s="431"/>
      <c r="ACR136" s="431"/>
      <c r="ACS136" s="431"/>
      <c r="ACT136" s="431"/>
      <c r="ACU136" s="431"/>
      <c r="ACV136" s="431"/>
      <c r="ACW136" s="431"/>
      <c r="ACX136" s="431"/>
      <c r="ACY136" s="431"/>
      <c r="ACZ136" s="431"/>
      <c r="ADA136" s="431"/>
      <c r="ADB136" s="431"/>
      <c r="ADC136" s="431"/>
      <c r="ADD136" s="431"/>
      <c r="ADE136" s="431"/>
      <c r="ADF136" s="431"/>
      <c r="ADG136" s="431"/>
      <c r="ADH136" s="431"/>
      <c r="ADI136" s="431"/>
      <c r="ADJ136" s="431"/>
      <c r="ADK136" s="431"/>
      <c r="ADL136" s="431"/>
      <c r="ADM136" s="431"/>
      <c r="ADN136" s="431"/>
      <c r="ADO136" s="431"/>
      <c r="ADP136" s="431"/>
      <c r="ADQ136" s="431"/>
      <c r="ADR136" s="431"/>
      <c r="ADS136" s="431"/>
      <c r="ADT136" s="431"/>
      <c r="ADU136" s="431"/>
      <c r="ADV136" s="431"/>
      <c r="ADW136" s="431"/>
      <c r="ADX136" s="431"/>
      <c r="ADY136" s="431"/>
      <c r="ADZ136" s="431"/>
      <c r="AEA136" s="431"/>
      <c r="AEB136" s="431"/>
      <c r="AEC136" s="431"/>
      <c r="AED136" s="431"/>
      <c r="AEE136" s="431"/>
      <c r="AEF136" s="431"/>
      <c r="AEG136" s="431"/>
      <c r="AEH136" s="431"/>
      <c r="AEI136" s="431"/>
      <c r="AEJ136" s="431"/>
      <c r="AEK136" s="431"/>
      <c r="AEL136" s="431"/>
      <c r="AEM136" s="431"/>
      <c r="AEN136" s="431"/>
      <c r="AEO136" s="431"/>
      <c r="AEP136" s="431"/>
      <c r="AEQ136" s="431"/>
      <c r="AER136" s="431"/>
      <c r="AES136" s="431"/>
      <c r="AET136" s="431"/>
      <c r="AEU136" s="431"/>
      <c r="AEV136" s="431"/>
      <c r="AEW136" s="431"/>
      <c r="AEX136" s="431"/>
      <c r="AEY136" s="431"/>
      <c r="AEZ136" s="431"/>
      <c r="AFA136" s="431"/>
      <c r="AFB136" s="431"/>
      <c r="AFC136" s="431"/>
      <c r="AFD136" s="431"/>
      <c r="AFE136" s="431"/>
      <c r="AFF136" s="431"/>
      <c r="AFG136" s="431"/>
      <c r="AFH136" s="431"/>
      <c r="AFI136" s="431"/>
      <c r="AFJ136" s="431"/>
      <c r="AFK136" s="431"/>
      <c r="AFL136" s="431"/>
      <c r="AFM136" s="431"/>
      <c r="AFN136" s="431"/>
      <c r="AFO136" s="431"/>
      <c r="AFP136" s="431"/>
      <c r="AFQ136" s="431"/>
      <c r="AFR136" s="431"/>
      <c r="AFS136" s="431"/>
      <c r="AFT136" s="431"/>
      <c r="AFU136" s="431"/>
      <c r="AFV136" s="431"/>
      <c r="AFW136" s="431"/>
      <c r="AFX136" s="431"/>
      <c r="AFY136" s="431"/>
      <c r="AFZ136" s="431"/>
      <c r="AGA136" s="431"/>
      <c r="AGB136" s="431"/>
      <c r="AGC136" s="431"/>
      <c r="AGD136" s="431"/>
      <c r="AGE136" s="431"/>
      <c r="AGF136" s="431"/>
      <c r="AGG136" s="431"/>
      <c r="AGH136" s="431"/>
      <c r="AGI136" s="431"/>
      <c r="AGJ136" s="431"/>
      <c r="AGK136" s="431"/>
      <c r="AGL136" s="431"/>
      <c r="AGM136" s="431"/>
      <c r="AGN136" s="431"/>
      <c r="AGO136" s="431"/>
      <c r="AGP136" s="431"/>
      <c r="AGQ136" s="431"/>
      <c r="AGR136" s="431"/>
      <c r="AGS136" s="431"/>
      <c r="AGT136" s="431"/>
      <c r="AGU136" s="431"/>
      <c r="AGV136" s="431"/>
      <c r="AGW136" s="431"/>
      <c r="AGX136" s="431"/>
      <c r="AGY136" s="431"/>
      <c r="AGZ136" s="431"/>
      <c r="AHA136" s="431"/>
      <c r="AHB136" s="431"/>
      <c r="AHC136" s="431"/>
      <c r="AHD136" s="431"/>
      <c r="AHE136" s="431"/>
      <c r="AHF136" s="431"/>
      <c r="AHG136" s="431"/>
      <c r="AHH136" s="431"/>
      <c r="AHI136" s="431"/>
      <c r="AHJ136" s="431"/>
      <c r="AHK136" s="431"/>
      <c r="AHL136" s="431"/>
      <c r="AHM136" s="431"/>
      <c r="AHN136" s="431"/>
      <c r="AHO136" s="431"/>
      <c r="AHP136" s="431"/>
      <c r="AHQ136" s="431"/>
      <c r="AHR136" s="431"/>
      <c r="AHS136" s="431"/>
      <c r="AHT136" s="431"/>
      <c r="AHU136" s="431"/>
      <c r="AHV136" s="431"/>
      <c r="AHW136" s="431"/>
      <c r="AHX136" s="431"/>
      <c r="AHY136" s="431"/>
      <c r="AHZ136" s="431"/>
      <c r="AIA136" s="431"/>
      <c r="AIB136" s="431"/>
      <c r="AIC136" s="431"/>
      <c r="AID136" s="431"/>
      <c r="AIE136" s="431"/>
      <c r="AIF136" s="431"/>
      <c r="AIG136" s="431"/>
      <c r="AIH136" s="431"/>
      <c r="AII136" s="431"/>
      <c r="AIJ136" s="431"/>
      <c r="AIK136" s="431"/>
      <c r="AIL136" s="431"/>
      <c r="AIM136" s="431"/>
      <c r="AIN136" s="431"/>
      <c r="AIO136" s="431"/>
      <c r="AIP136" s="431"/>
      <c r="AIQ136" s="431"/>
      <c r="AIR136" s="431"/>
      <c r="AIS136" s="431"/>
      <c r="AIT136" s="431"/>
      <c r="AIU136" s="431"/>
      <c r="AIV136" s="431"/>
      <c r="AIW136" s="431"/>
      <c r="AIX136" s="431"/>
      <c r="AIY136" s="431"/>
      <c r="AIZ136" s="431"/>
      <c r="AJA136" s="431"/>
      <c r="AJB136" s="431"/>
      <c r="AJC136" s="431"/>
      <c r="AJD136" s="431"/>
      <c r="AJE136" s="431"/>
      <c r="AJF136" s="431"/>
      <c r="AJG136" s="431"/>
      <c r="AJH136" s="431"/>
      <c r="AJI136" s="431"/>
      <c r="AJJ136" s="431"/>
      <c r="AJK136" s="431"/>
      <c r="AJL136" s="431"/>
      <c r="AJM136" s="431"/>
      <c r="AJN136" s="431"/>
      <c r="AJO136" s="431"/>
      <c r="AJP136" s="431"/>
      <c r="AJQ136" s="431"/>
      <c r="AJR136" s="431"/>
      <c r="AJS136" s="431"/>
      <c r="AJT136" s="431"/>
      <c r="AJU136" s="431"/>
      <c r="AJV136" s="431"/>
      <c r="AJW136" s="431"/>
      <c r="AJX136" s="431"/>
      <c r="AJY136" s="431"/>
      <c r="AJZ136" s="431"/>
      <c r="AKA136" s="431"/>
      <c r="AKB136" s="431"/>
      <c r="AKC136" s="431"/>
      <c r="AKD136" s="431"/>
      <c r="AKE136" s="431"/>
      <c r="AKF136" s="431"/>
      <c r="AKG136" s="431"/>
      <c r="AKH136" s="431"/>
      <c r="AKI136" s="431"/>
      <c r="AKJ136" s="431"/>
      <c r="AKK136" s="431"/>
      <c r="AKL136" s="431"/>
      <c r="AKM136" s="431"/>
      <c r="AKN136" s="431"/>
      <c r="AKO136" s="431"/>
      <c r="AKP136" s="431"/>
      <c r="AKQ136" s="431"/>
      <c r="AKR136" s="431"/>
      <c r="AKS136" s="431"/>
      <c r="AKT136" s="431"/>
      <c r="AKU136" s="431"/>
      <c r="AKV136" s="431"/>
      <c r="AKW136" s="431"/>
      <c r="AKX136" s="431"/>
      <c r="AKY136" s="431"/>
      <c r="AKZ136" s="431"/>
      <c r="ALA136" s="431"/>
      <c r="ALB136" s="431"/>
      <c r="ALC136" s="431"/>
      <c r="ALD136" s="431"/>
      <c r="ALE136" s="431"/>
      <c r="ALF136" s="431"/>
      <c r="ALG136" s="431"/>
      <c r="ALH136" s="431"/>
      <c r="ALI136" s="431"/>
      <c r="ALJ136" s="431"/>
      <c r="ALK136" s="431"/>
      <c r="ALL136" s="431"/>
      <c r="ALM136" s="431"/>
      <c r="ALN136" s="431"/>
      <c r="ALO136" s="431"/>
      <c r="ALP136" s="431"/>
      <c r="ALQ136" s="431"/>
      <c r="ALR136" s="431"/>
      <c r="ALS136" s="431"/>
      <c r="ALT136" s="431"/>
      <c r="ALU136" s="431"/>
      <c r="ALV136" s="431"/>
      <c r="ALW136" s="431"/>
      <c r="ALX136" s="431"/>
      <c r="ALY136" s="431"/>
      <c r="ALZ136" s="431"/>
      <c r="AMA136" s="431"/>
      <c r="AMB136" s="431"/>
      <c r="AMC136" s="431"/>
      <c r="AMD136" s="431"/>
      <c r="AME136" s="431"/>
      <c r="AMF136" s="431"/>
      <c r="AMG136" s="431"/>
      <c r="AMH136" s="431"/>
      <c r="AMI136" s="431"/>
      <c r="AMJ136" s="431"/>
      <c r="AMK136" s="431"/>
      <c r="AML136" s="431"/>
      <c r="AMM136" s="431"/>
      <c r="AMN136" s="431"/>
      <c r="AMO136" s="431"/>
      <c r="AMP136" s="431"/>
      <c r="AMQ136" s="431"/>
      <c r="AMR136" s="431"/>
      <c r="AMS136" s="431"/>
      <c r="AMT136" s="431"/>
      <c r="AMU136" s="431"/>
      <c r="AMV136" s="431"/>
      <c r="AMW136" s="431"/>
      <c r="AMX136" s="431"/>
      <c r="AMY136" s="431"/>
      <c r="AMZ136" s="431"/>
      <c r="ANA136" s="431"/>
      <c r="ANB136" s="431"/>
      <c r="ANC136" s="431"/>
      <c r="AND136" s="431"/>
      <c r="ANE136" s="431"/>
      <c r="ANF136" s="431"/>
      <c r="ANG136" s="431"/>
      <c r="ANH136" s="431"/>
      <c r="ANI136" s="431"/>
      <c r="ANJ136" s="431"/>
      <c r="ANK136" s="431"/>
      <c r="ANL136" s="431"/>
      <c r="ANM136" s="431"/>
      <c r="ANN136" s="431"/>
      <c r="ANO136" s="431"/>
      <c r="ANP136" s="431"/>
      <c r="ANQ136" s="431"/>
      <c r="ANR136" s="431"/>
      <c r="ANS136" s="431"/>
      <c r="ANT136" s="431"/>
      <c r="ANU136" s="431"/>
      <c r="ANV136" s="431"/>
      <c r="ANW136" s="431"/>
      <c r="ANX136" s="431"/>
      <c r="ANY136" s="431"/>
      <c r="ANZ136" s="431"/>
      <c r="AOA136" s="431"/>
      <c r="AOB136" s="431"/>
      <c r="AOC136" s="431"/>
      <c r="AOD136" s="431"/>
      <c r="AOE136" s="431"/>
      <c r="AOF136" s="431"/>
      <c r="AOG136" s="431"/>
      <c r="AOH136" s="431"/>
      <c r="AOI136" s="431"/>
      <c r="AOJ136" s="431"/>
      <c r="AOK136" s="431"/>
      <c r="AOL136" s="431"/>
      <c r="AOM136" s="431"/>
      <c r="AON136" s="431"/>
      <c r="AOO136" s="431"/>
      <c r="AOP136" s="431"/>
      <c r="AOQ136" s="431"/>
      <c r="AOR136" s="431"/>
      <c r="AOS136" s="431"/>
      <c r="AOT136" s="431"/>
      <c r="AOU136" s="431"/>
      <c r="AOV136" s="431"/>
      <c r="AOW136" s="431"/>
      <c r="AOX136" s="431"/>
      <c r="AOY136" s="431"/>
      <c r="AOZ136" s="431"/>
      <c r="APA136" s="431"/>
      <c r="APB136" s="431"/>
      <c r="APC136" s="431"/>
      <c r="APD136" s="431"/>
      <c r="APE136" s="431"/>
      <c r="APF136" s="431"/>
      <c r="APG136" s="431"/>
      <c r="APH136" s="431"/>
      <c r="API136" s="431"/>
      <c r="APJ136" s="431"/>
      <c r="APK136" s="431"/>
      <c r="APL136" s="431"/>
      <c r="APM136" s="431"/>
      <c r="APN136" s="431"/>
      <c r="APO136" s="431"/>
      <c r="APP136" s="431"/>
      <c r="APQ136" s="431"/>
      <c r="APR136" s="431"/>
      <c r="APS136" s="431"/>
      <c r="APT136" s="431"/>
      <c r="APU136" s="431"/>
      <c r="APV136" s="431"/>
      <c r="APW136" s="431"/>
      <c r="APX136" s="431"/>
      <c r="APY136" s="431"/>
      <c r="APZ136" s="431"/>
      <c r="AQA136" s="431"/>
      <c r="AQB136" s="431"/>
      <c r="AQC136" s="431"/>
      <c r="AQD136" s="431"/>
      <c r="AQE136" s="431"/>
      <c r="AQF136" s="431"/>
      <c r="AQG136" s="431"/>
      <c r="AQH136" s="431"/>
      <c r="AQI136" s="431"/>
      <c r="AQJ136" s="431"/>
      <c r="AQK136" s="431"/>
      <c r="AQL136" s="431"/>
      <c r="AQM136" s="431"/>
      <c r="AQN136" s="431"/>
      <c r="AQO136" s="431"/>
      <c r="AQP136" s="431"/>
      <c r="AQQ136" s="431"/>
      <c r="AQR136" s="431"/>
      <c r="AQS136" s="431"/>
      <c r="AQT136" s="431"/>
      <c r="AQU136" s="431"/>
      <c r="AQV136" s="431"/>
      <c r="AQW136" s="431"/>
      <c r="AQX136" s="431"/>
      <c r="AQY136" s="431"/>
      <c r="AQZ136" s="431"/>
      <c r="ARA136" s="431"/>
      <c r="ARB136" s="431"/>
      <c r="ARC136" s="431"/>
      <c r="ARD136" s="431"/>
      <c r="ARE136" s="431"/>
      <c r="ARF136" s="431"/>
      <c r="ARG136" s="431"/>
      <c r="ARH136" s="431"/>
      <c r="ARI136" s="431"/>
      <c r="ARJ136" s="431"/>
      <c r="ARK136" s="431"/>
      <c r="ARL136" s="431"/>
      <c r="ARM136" s="431"/>
      <c r="ARN136" s="431"/>
      <c r="ARO136" s="431"/>
      <c r="ARP136" s="431"/>
      <c r="ARQ136" s="431"/>
      <c r="ARR136" s="431"/>
      <c r="ARS136" s="431"/>
      <c r="ART136" s="431"/>
      <c r="ARU136" s="431"/>
      <c r="ARV136" s="431"/>
      <c r="ARW136" s="431"/>
      <c r="ARX136" s="431"/>
      <c r="ARY136" s="431"/>
      <c r="ARZ136" s="431"/>
      <c r="ASA136" s="431"/>
      <c r="ASB136" s="431"/>
      <c r="ASC136" s="431"/>
      <c r="ASD136" s="431"/>
      <c r="ASE136" s="431"/>
      <c r="ASF136" s="431"/>
      <c r="ASG136" s="431"/>
      <c r="ASH136" s="431"/>
      <c r="ASI136" s="431"/>
      <c r="ASJ136" s="431"/>
      <c r="ASK136" s="431"/>
      <c r="ASL136" s="431"/>
      <c r="ASM136" s="431"/>
      <c r="ASN136" s="431"/>
      <c r="ASO136" s="431"/>
      <c r="ASP136" s="431"/>
      <c r="ASQ136" s="431"/>
      <c r="ASR136" s="431"/>
      <c r="ASS136" s="431"/>
      <c r="AST136" s="431"/>
      <c r="ASU136" s="431"/>
      <c r="ASV136" s="431"/>
      <c r="ASW136" s="431"/>
      <c r="ASX136" s="431"/>
      <c r="ASY136" s="431"/>
      <c r="ASZ136" s="431"/>
      <c r="ATA136" s="431"/>
      <c r="ATB136" s="431"/>
      <c r="ATC136" s="431"/>
      <c r="ATD136" s="431"/>
      <c r="ATE136" s="431"/>
      <c r="ATF136" s="431"/>
      <c r="ATG136" s="431"/>
      <c r="ATH136" s="431"/>
      <c r="ATI136" s="431"/>
      <c r="ATJ136" s="431"/>
      <c r="ATK136" s="431"/>
      <c r="ATL136" s="431"/>
      <c r="ATM136" s="431"/>
      <c r="ATN136" s="431"/>
      <c r="ATO136" s="431"/>
      <c r="ATP136" s="431"/>
      <c r="ATQ136" s="431"/>
      <c r="ATR136" s="431"/>
      <c r="ATS136" s="431"/>
      <c r="ATT136" s="431"/>
      <c r="ATU136" s="431"/>
      <c r="ATV136" s="431"/>
      <c r="ATW136" s="431"/>
      <c r="ATX136" s="431"/>
      <c r="ATY136" s="431"/>
      <c r="ATZ136" s="431"/>
      <c r="AUA136" s="431"/>
      <c r="AUB136" s="431"/>
      <c r="AUC136" s="431"/>
      <c r="AUD136" s="431"/>
      <c r="AUE136" s="431"/>
      <c r="AUF136" s="431"/>
      <c r="AUG136" s="431"/>
      <c r="AUH136" s="431"/>
      <c r="AUI136" s="431"/>
      <c r="AUJ136" s="431"/>
      <c r="AUK136" s="431"/>
      <c r="AUL136" s="431"/>
      <c r="AUM136" s="431"/>
      <c r="AUN136" s="431"/>
      <c r="AUO136" s="431"/>
      <c r="AUP136" s="431"/>
      <c r="AUQ136" s="431"/>
      <c r="AUR136" s="431"/>
      <c r="AUS136" s="431"/>
      <c r="AUT136" s="431"/>
      <c r="AUU136" s="431"/>
      <c r="AUV136" s="431"/>
      <c r="AUW136" s="431"/>
      <c r="AUX136" s="431"/>
      <c r="AUY136" s="431"/>
      <c r="AUZ136" s="431"/>
      <c r="AVA136" s="431"/>
      <c r="AVB136" s="431"/>
      <c r="AVC136" s="431"/>
      <c r="AVD136" s="431"/>
      <c r="AVE136" s="431"/>
      <c r="AVF136" s="431"/>
      <c r="AVG136" s="431"/>
      <c r="AVH136" s="431"/>
      <c r="AVI136" s="431"/>
      <c r="AVJ136" s="431"/>
      <c r="AVK136" s="431"/>
      <c r="AVL136" s="431"/>
      <c r="AVM136" s="431"/>
      <c r="AVN136" s="431"/>
      <c r="AVO136" s="431"/>
      <c r="AVP136" s="431"/>
      <c r="AVQ136" s="431"/>
      <c r="AVR136" s="431"/>
      <c r="AVS136" s="431"/>
      <c r="AVT136" s="431"/>
      <c r="AVU136" s="431"/>
      <c r="AVV136" s="431"/>
      <c r="AVW136" s="431"/>
      <c r="AVX136" s="431"/>
      <c r="AVY136" s="431"/>
      <c r="AVZ136" s="431"/>
      <c r="AWA136" s="431"/>
      <c r="AWB136" s="431"/>
      <c r="AWC136" s="431"/>
      <c r="AWD136" s="431"/>
      <c r="AWE136" s="431"/>
      <c r="AWF136" s="431"/>
      <c r="AWG136" s="431"/>
      <c r="AWH136" s="431"/>
      <c r="AWI136" s="431"/>
      <c r="AWJ136" s="431"/>
      <c r="AWK136" s="431"/>
      <c r="AWL136" s="431"/>
      <c r="AWM136" s="431"/>
      <c r="AWN136" s="431"/>
      <c r="AWO136" s="431"/>
      <c r="AWP136" s="431"/>
      <c r="AWQ136" s="431"/>
      <c r="AWR136" s="431"/>
      <c r="AWS136" s="431"/>
      <c r="AWT136" s="431"/>
      <c r="AWU136" s="431"/>
      <c r="AWV136" s="431"/>
      <c r="AWW136" s="431"/>
      <c r="AWX136" s="431"/>
      <c r="AWY136" s="431"/>
      <c r="AWZ136" s="431"/>
      <c r="AXA136" s="431"/>
      <c r="AXB136" s="431"/>
      <c r="AXC136" s="431"/>
      <c r="AXD136" s="431"/>
      <c r="AXE136" s="431"/>
      <c r="AXF136" s="431"/>
      <c r="AXG136" s="431"/>
      <c r="AXH136" s="431"/>
      <c r="AXI136" s="431"/>
      <c r="AXJ136" s="431"/>
      <c r="AXK136" s="431"/>
      <c r="AXL136" s="431"/>
      <c r="AXM136" s="431"/>
      <c r="AXN136" s="431"/>
      <c r="AXO136" s="431"/>
      <c r="AXP136" s="431"/>
      <c r="AXQ136" s="431"/>
      <c r="AXR136" s="431"/>
      <c r="AXS136" s="431"/>
      <c r="AXT136" s="431"/>
      <c r="AXU136" s="431"/>
      <c r="AXV136" s="431"/>
      <c r="AXW136" s="431"/>
      <c r="AXX136" s="431"/>
      <c r="AXY136" s="431"/>
      <c r="AXZ136" s="431"/>
      <c r="AYA136" s="431"/>
      <c r="AYB136" s="431"/>
      <c r="AYC136" s="431"/>
      <c r="AYD136" s="431"/>
      <c r="AYE136" s="431"/>
      <c r="AYF136" s="431"/>
      <c r="AYG136" s="431"/>
      <c r="AYH136" s="431"/>
      <c r="AYI136" s="431"/>
      <c r="AYJ136" s="431"/>
      <c r="AYK136" s="431"/>
      <c r="AYL136" s="431"/>
      <c r="AYM136" s="431"/>
      <c r="AYN136" s="431"/>
      <c r="AYO136" s="431"/>
      <c r="AYP136" s="431"/>
      <c r="AYQ136" s="431"/>
      <c r="AYR136" s="431"/>
      <c r="AYS136" s="431"/>
      <c r="AYT136" s="431"/>
      <c r="AYU136" s="431"/>
      <c r="AYV136" s="431"/>
      <c r="AYW136" s="431"/>
      <c r="AYX136" s="431"/>
      <c r="AYY136" s="431"/>
      <c r="AYZ136" s="431"/>
      <c r="AZA136" s="431"/>
      <c r="AZB136" s="431"/>
      <c r="AZC136" s="431"/>
      <c r="AZD136" s="431"/>
      <c r="AZE136" s="431"/>
      <c r="AZF136" s="431"/>
      <c r="AZG136" s="431"/>
      <c r="AZH136" s="431"/>
      <c r="AZI136" s="431"/>
      <c r="AZJ136" s="431"/>
      <c r="AZK136" s="431"/>
      <c r="AZL136" s="431"/>
      <c r="AZM136" s="431"/>
      <c r="AZN136" s="431"/>
      <c r="AZO136" s="431"/>
      <c r="AZP136" s="431"/>
      <c r="AZQ136" s="431"/>
      <c r="AZR136" s="431"/>
      <c r="AZS136" s="431"/>
      <c r="AZT136" s="431"/>
      <c r="AZU136" s="431"/>
      <c r="AZV136" s="431"/>
      <c r="AZW136" s="431"/>
      <c r="AZX136" s="431"/>
      <c r="AZY136" s="431"/>
      <c r="AZZ136" s="431"/>
      <c r="BAA136" s="431"/>
      <c r="BAB136" s="431"/>
      <c r="BAC136" s="431"/>
      <c r="BAD136" s="431"/>
      <c r="BAE136" s="431"/>
      <c r="BAF136" s="431"/>
      <c r="BAG136" s="431"/>
      <c r="BAH136" s="431"/>
      <c r="BAI136" s="431"/>
      <c r="BAJ136" s="431"/>
      <c r="BAK136" s="431"/>
      <c r="BAL136" s="431"/>
      <c r="BAM136" s="431"/>
      <c r="BAN136" s="431"/>
      <c r="BAO136" s="431"/>
      <c r="BAP136" s="431"/>
      <c r="BAQ136" s="431"/>
      <c r="BAR136" s="431"/>
      <c r="BAS136" s="431"/>
      <c r="BAT136" s="431"/>
      <c r="BAU136" s="431"/>
      <c r="BAV136" s="431"/>
      <c r="BAW136" s="431"/>
      <c r="BAX136" s="431"/>
      <c r="BAY136" s="431"/>
      <c r="BAZ136" s="431"/>
      <c r="BBA136" s="431"/>
      <c r="BBB136" s="431"/>
      <c r="BBC136" s="431"/>
      <c r="BBD136" s="431"/>
      <c r="BBE136" s="431"/>
      <c r="BBF136" s="431"/>
      <c r="BBG136" s="431"/>
      <c r="BBH136" s="431"/>
      <c r="BBI136" s="431"/>
      <c r="BBJ136" s="431"/>
      <c r="BBK136" s="431"/>
      <c r="BBL136" s="431"/>
      <c r="BBM136" s="431"/>
      <c r="BBN136" s="431"/>
      <c r="BBO136" s="431"/>
      <c r="BBP136" s="431"/>
      <c r="BBQ136" s="431"/>
      <c r="BBR136" s="431"/>
      <c r="BBS136" s="431"/>
      <c r="BBT136" s="431"/>
      <c r="BBU136" s="431"/>
      <c r="BBV136" s="431"/>
      <c r="BBW136" s="431"/>
      <c r="BBX136" s="431"/>
      <c r="BBY136" s="431"/>
      <c r="BBZ136" s="431"/>
      <c r="BCA136" s="431"/>
      <c r="BCB136" s="431"/>
      <c r="BCC136" s="431"/>
      <c r="BCD136" s="431"/>
      <c r="BCE136" s="431"/>
      <c r="BCF136" s="431"/>
      <c r="BCG136" s="431"/>
      <c r="BCH136" s="431"/>
      <c r="BCI136" s="431"/>
      <c r="BCJ136" s="431"/>
      <c r="BCK136" s="431"/>
      <c r="BCL136" s="431"/>
      <c r="BCM136" s="431"/>
      <c r="BCN136" s="431"/>
      <c r="BCO136" s="431"/>
      <c r="BCP136" s="431"/>
      <c r="BCQ136" s="431"/>
      <c r="BCR136" s="431"/>
      <c r="BCS136" s="431"/>
      <c r="BCT136" s="431"/>
      <c r="BCU136" s="431"/>
      <c r="BCV136" s="431"/>
      <c r="BCW136" s="431"/>
      <c r="BCX136" s="431"/>
      <c r="BCY136" s="431"/>
      <c r="BCZ136" s="431"/>
      <c r="BDA136" s="431"/>
      <c r="BDB136" s="431"/>
      <c r="BDC136" s="431"/>
      <c r="BDD136" s="431"/>
      <c r="BDE136" s="431"/>
      <c r="BDF136" s="431"/>
      <c r="BDG136" s="431"/>
      <c r="BDH136" s="431"/>
      <c r="BDI136" s="431"/>
      <c r="BDJ136" s="431"/>
      <c r="BDK136" s="431"/>
      <c r="BDL136" s="431"/>
      <c r="BDM136" s="431"/>
      <c r="BDN136" s="431"/>
      <c r="BDO136" s="431"/>
      <c r="BDP136" s="431"/>
      <c r="BDQ136" s="431"/>
      <c r="BDR136" s="431"/>
      <c r="BDS136" s="431"/>
      <c r="BDT136" s="431"/>
      <c r="BDU136" s="431"/>
      <c r="BDV136" s="431"/>
      <c r="BDW136" s="431"/>
      <c r="BDX136" s="431"/>
      <c r="BDY136" s="431"/>
      <c r="BDZ136" s="431"/>
      <c r="BEA136" s="431"/>
      <c r="BEB136" s="431"/>
      <c r="BEC136" s="431"/>
      <c r="BED136" s="431"/>
      <c r="BEE136" s="431"/>
      <c r="BEF136" s="431"/>
      <c r="BEG136" s="431"/>
      <c r="BEH136" s="431"/>
      <c r="BEI136" s="431"/>
      <c r="BEJ136" s="431"/>
      <c r="BEK136" s="431"/>
      <c r="BEL136" s="431"/>
      <c r="BEM136" s="431"/>
      <c r="BEN136" s="431"/>
      <c r="BEO136" s="431"/>
      <c r="BEP136" s="431"/>
      <c r="BEQ136" s="431"/>
      <c r="BER136" s="431"/>
      <c r="BES136" s="431"/>
      <c r="BET136" s="431"/>
      <c r="BEU136" s="431"/>
      <c r="BEV136" s="431"/>
      <c r="BEW136" s="431"/>
      <c r="BEX136" s="431"/>
      <c r="BEY136" s="431"/>
      <c r="BEZ136" s="431"/>
      <c r="BFA136" s="431"/>
      <c r="BFB136" s="431"/>
      <c r="BFC136" s="431"/>
      <c r="BFD136" s="431"/>
      <c r="BFE136" s="431"/>
      <c r="BFF136" s="431"/>
      <c r="BFG136" s="431"/>
      <c r="BFH136" s="431"/>
      <c r="BFI136" s="431"/>
      <c r="BFJ136" s="431"/>
      <c r="BFK136" s="431"/>
      <c r="BFL136" s="431"/>
      <c r="BFM136" s="431"/>
      <c r="BFN136" s="431"/>
      <c r="BFO136" s="431"/>
      <c r="BFP136" s="431"/>
      <c r="BFQ136" s="431"/>
      <c r="BFR136" s="431"/>
      <c r="BFS136" s="431"/>
      <c r="BFT136" s="431"/>
      <c r="BFU136" s="431"/>
      <c r="BFV136" s="431"/>
      <c r="BFW136" s="431"/>
      <c r="BFX136" s="431"/>
      <c r="BFY136" s="431"/>
      <c r="BFZ136" s="431"/>
      <c r="BGA136" s="431"/>
      <c r="BGB136" s="431"/>
      <c r="BGC136" s="431"/>
      <c r="BGD136" s="431"/>
      <c r="BGE136" s="431"/>
      <c r="BGF136" s="431"/>
      <c r="BGG136" s="431"/>
      <c r="BGH136" s="431"/>
      <c r="BGI136" s="431"/>
      <c r="BGJ136" s="431"/>
      <c r="BGK136" s="431"/>
      <c r="BGL136" s="431"/>
      <c r="BGM136" s="431"/>
      <c r="BGN136" s="431"/>
      <c r="BGO136" s="431"/>
      <c r="BGP136" s="431"/>
      <c r="BGQ136" s="431"/>
      <c r="BGR136" s="431"/>
      <c r="BGS136" s="431"/>
      <c r="BGT136" s="431"/>
      <c r="BGU136" s="431"/>
      <c r="BGV136" s="431"/>
      <c r="BGW136" s="431"/>
      <c r="BGX136" s="431"/>
      <c r="BGY136" s="431"/>
      <c r="BGZ136" s="431"/>
      <c r="BHA136" s="431"/>
      <c r="BHB136" s="431"/>
      <c r="BHC136" s="431"/>
      <c r="BHD136" s="431"/>
      <c r="BHE136" s="431"/>
      <c r="BHF136" s="431"/>
      <c r="BHG136" s="431"/>
      <c r="BHH136" s="431"/>
      <c r="BHI136" s="431"/>
      <c r="BHJ136" s="431"/>
      <c r="BHK136" s="431"/>
      <c r="BHL136" s="431"/>
      <c r="BHM136" s="431"/>
      <c r="BHN136" s="431"/>
      <c r="BHO136" s="431"/>
      <c r="BHP136" s="431"/>
      <c r="BHQ136" s="431"/>
      <c r="BHR136" s="431"/>
      <c r="BHS136" s="431"/>
      <c r="BHT136" s="431"/>
      <c r="BHU136" s="431"/>
      <c r="BHV136" s="431"/>
      <c r="BHW136" s="431"/>
      <c r="BHX136" s="431"/>
      <c r="BHY136" s="431"/>
      <c r="BHZ136" s="431"/>
      <c r="BIA136" s="431"/>
      <c r="BIB136" s="431"/>
      <c r="BIC136" s="431"/>
      <c r="BID136" s="431"/>
      <c r="BIE136" s="431"/>
      <c r="BIF136" s="431"/>
      <c r="BIG136" s="431"/>
      <c r="BIH136" s="431"/>
      <c r="BII136" s="431"/>
      <c r="BIJ136" s="431"/>
      <c r="BIK136" s="431"/>
      <c r="BIL136" s="431"/>
      <c r="BIM136" s="431"/>
      <c r="BIN136" s="431"/>
      <c r="BIO136" s="431"/>
      <c r="BIP136" s="431"/>
      <c r="BIQ136" s="431"/>
      <c r="BIR136" s="431"/>
      <c r="BIS136" s="431"/>
      <c r="BIT136" s="431"/>
      <c r="BIU136" s="431"/>
      <c r="BIV136" s="431"/>
      <c r="BIW136" s="431"/>
      <c r="BIX136" s="431"/>
      <c r="BIY136" s="431"/>
      <c r="BIZ136" s="431"/>
      <c r="BJA136" s="431"/>
      <c r="BJB136" s="431"/>
      <c r="BJC136" s="431"/>
      <c r="BJD136" s="431"/>
      <c r="BJE136" s="431"/>
      <c r="BJF136" s="431"/>
      <c r="BJG136" s="431"/>
      <c r="BJH136" s="431"/>
      <c r="BJI136" s="431"/>
      <c r="BJJ136" s="431"/>
      <c r="BJK136" s="431"/>
      <c r="BJL136" s="431"/>
      <c r="BJM136" s="431"/>
      <c r="BJN136" s="431"/>
      <c r="BJO136" s="431"/>
      <c r="BJP136" s="431"/>
      <c r="BJQ136" s="431"/>
      <c r="BJR136" s="431"/>
      <c r="BJS136" s="431"/>
      <c r="BJT136" s="431"/>
      <c r="BJU136" s="431"/>
      <c r="BJV136" s="431"/>
      <c r="BJW136" s="431"/>
      <c r="BJX136" s="431"/>
      <c r="BJY136" s="431"/>
      <c r="BJZ136" s="431"/>
      <c r="BKA136" s="431"/>
      <c r="BKB136" s="431"/>
      <c r="BKC136" s="431"/>
      <c r="BKD136" s="431"/>
      <c r="BKE136" s="431"/>
      <c r="BKF136" s="431"/>
      <c r="BKG136" s="431"/>
      <c r="BKH136" s="431"/>
      <c r="BKI136" s="431"/>
      <c r="BKJ136" s="431"/>
      <c r="BKK136" s="431"/>
      <c r="BKL136" s="431"/>
      <c r="BKM136" s="431"/>
      <c r="BKN136" s="431"/>
      <c r="BKO136" s="431"/>
      <c r="BKP136" s="431"/>
      <c r="BKQ136" s="431"/>
      <c r="BKR136" s="431"/>
      <c r="BKS136" s="431"/>
      <c r="BKT136" s="431"/>
      <c r="BKU136" s="431"/>
      <c r="BKV136" s="431"/>
      <c r="BKW136" s="431"/>
      <c r="BKX136" s="431"/>
      <c r="BKY136" s="431"/>
      <c r="BKZ136" s="431"/>
      <c r="BLA136" s="431"/>
      <c r="BLB136" s="431"/>
      <c r="BLC136" s="431"/>
      <c r="BLD136" s="431"/>
      <c r="BLE136" s="431"/>
      <c r="BLF136" s="431"/>
      <c r="BLG136" s="431"/>
      <c r="BLH136" s="431"/>
      <c r="BLI136" s="431"/>
      <c r="BLJ136" s="431"/>
      <c r="BLK136" s="431"/>
      <c r="BLL136" s="431"/>
      <c r="BLM136" s="431"/>
      <c r="BLN136" s="431"/>
      <c r="BLO136" s="431"/>
      <c r="BLP136" s="431"/>
      <c r="BLQ136" s="431"/>
      <c r="BLR136" s="431"/>
      <c r="BLS136" s="431"/>
      <c r="BLT136" s="431"/>
      <c r="BLU136" s="431"/>
      <c r="BLV136" s="431"/>
      <c r="BLW136" s="431"/>
      <c r="BLX136" s="431"/>
      <c r="BLY136" s="431"/>
      <c r="BLZ136" s="431"/>
      <c r="BMA136" s="431"/>
      <c r="BMB136" s="431"/>
      <c r="BMC136" s="431"/>
      <c r="BMD136" s="431"/>
      <c r="BME136" s="431"/>
      <c r="BMF136" s="431"/>
      <c r="BMG136" s="431"/>
      <c r="BMH136" s="431"/>
      <c r="BMI136" s="431"/>
      <c r="BMJ136" s="431"/>
      <c r="BMK136" s="431"/>
      <c r="BML136" s="431"/>
      <c r="BMM136" s="431"/>
      <c r="BMN136" s="431"/>
      <c r="BMO136" s="431"/>
      <c r="BMP136" s="431"/>
      <c r="BMQ136" s="431"/>
      <c r="BMR136" s="431"/>
      <c r="BMS136" s="431"/>
      <c r="BMT136" s="431"/>
      <c r="BMU136" s="431"/>
      <c r="BMV136" s="431"/>
      <c r="BMW136" s="431"/>
      <c r="BMX136" s="431"/>
      <c r="BMY136" s="431"/>
      <c r="BMZ136" s="431"/>
      <c r="BNA136" s="431"/>
      <c r="BNB136" s="431"/>
      <c r="BNC136" s="431"/>
      <c r="BND136" s="431"/>
      <c r="BNE136" s="431"/>
      <c r="BNF136" s="431"/>
      <c r="BNG136" s="431"/>
      <c r="BNH136" s="431"/>
      <c r="BNI136" s="431"/>
      <c r="BNJ136" s="431"/>
      <c r="BNK136" s="431"/>
      <c r="BNL136" s="431"/>
      <c r="BNM136" s="431"/>
      <c r="BNN136" s="431"/>
      <c r="BNO136" s="431"/>
      <c r="BNP136" s="431"/>
      <c r="BNQ136" s="431"/>
      <c r="BNR136" s="431"/>
      <c r="BNS136" s="431"/>
      <c r="BNT136" s="431"/>
      <c r="BNU136" s="431"/>
      <c r="BNV136" s="431"/>
      <c r="BNW136" s="431"/>
      <c r="BNX136" s="431"/>
      <c r="BNY136" s="431"/>
      <c r="BNZ136" s="431"/>
      <c r="BOA136" s="431"/>
      <c r="BOB136" s="431"/>
      <c r="BOC136" s="431"/>
      <c r="BOD136" s="431"/>
      <c r="BOE136" s="431"/>
      <c r="BOF136" s="431"/>
      <c r="BOG136" s="431"/>
      <c r="BOH136" s="431"/>
      <c r="BOI136" s="431"/>
      <c r="BOJ136" s="431"/>
      <c r="BOK136" s="431"/>
      <c r="BOL136" s="431"/>
      <c r="BOM136" s="431"/>
      <c r="BON136" s="431"/>
      <c r="BOO136" s="431"/>
      <c r="BOP136" s="431"/>
      <c r="BOQ136" s="431"/>
      <c r="BOR136" s="431"/>
      <c r="BOS136" s="431"/>
      <c r="BOT136" s="431"/>
      <c r="BOU136" s="431"/>
      <c r="BOV136" s="431"/>
      <c r="BOW136" s="431"/>
      <c r="BOX136" s="431"/>
      <c r="BOY136" s="431"/>
      <c r="BOZ136" s="431"/>
      <c r="BPA136" s="431"/>
      <c r="BPB136" s="431"/>
      <c r="BPC136" s="431"/>
      <c r="BPD136" s="431"/>
      <c r="BPE136" s="431"/>
      <c r="BPF136" s="431"/>
      <c r="BPG136" s="431"/>
      <c r="BPH136" s="431"/>
      <c r="BPI136" s="431"/>
      <c r="BPJ136" s="431"/>
      <c r="BPK136" s="431"/>
      <c r="BPL136" s="431"/>
      <c r="BPM136" s="431"/>
      <c r="BPN136" s="431"/>
      <c r="BPO136" s="431"/>
      <c r="BPP136" s="431"/>
      <c r="BPQ136" s="431"/>
      <c r="BPR136" s="431"/>
      <c r="BPS136" s="431"/>
      <c r="BPT136" s="431"/>
      <c r="BPU136" s="431"/>
      <c r="BPV136" s="431"/>
      <c r="BPW136" s="431"/>
      <c r="BPX136" s="431"/>
      <c r="BPY136" s="431"/>
      <c r="BPZ136" s="431"/>
      <c r="BQA136" s="431"/>
      <c r="BQB136" s="431"/>
      <c r="BQC136" s="431"/>
      <c r="BQD136" s="431"/>
      <c r="BQE136" s="431"/>
      <c r="BQF136" s="431"/>
      <c r="BQG136" s="431"/>
      <c r="BQH136" s="431"/>
      <c r="BQI136" s="431"/>
      <c r="BQJ136" s="431"/>
      <c r="BQK136" s="431"/>
      <c r="BQL136" s="431"/>
      <c r="BQM136" s="431"/>
      <c r="BQN136" s="431"/>
      <c r="BQO136" s="431"/>
      <c r="BQP136" s="431"/>
      <c r="BQQ136" s="431"/>
      <c r="BQR136" s="431"/>
      <c r="BQS136" s="431"/>
      <c r="BQT136" s="431"/>
      <c r="BQU136" s="431"/>
      <c r="BQV136" s="431"/>
      <c r="BQW136" s="431"/>
      <c r="BQX136" s="431"/>
      <c r="BQY136" s="431"/>
      <c r="BQZ136" s="431"/>
      <c r="BRA136" s="431"/>
      <c r="BRB136" s="431"/>
      <c r="BRC136" s="431"/>
      <c r="BRD136" s="431"/>
      <c r="BRE136" s="431"/>
      <c r="BRF136" s="431"/>
      <c r="BRG136" s="431"/>
      <c r="BRH136" s="431"/>
      <c r="BRI136" s="431"/>
      <c r="BRJ136" s="431"/>
      <c r="BRK136" s="431"/>
      <c r="BRL136" s="431"/>
      <c r="BRM136" s="431"/>
      <c r="BRN136" s="431"/>
      <c r="BRO136" s="431"/>
      <c r="BRP136" s="431"/>
      <c r="BRQ136" s="431"/>
      <c r="BRR136" s="431"/>
      <c r="BRS136" s="431"/>
      <c r="BRT136" s="431"/>
      <c r="BRU136" s="431"/>
    </row>
    <row r="137" spans="1:1841" s="518" customFormat="1" ht="29.25" customHeight="1" x14ac:dyDescent="0.3">
      <c r="A137" s="789"/>
      <c r="B137" s="789"/>
      <c r="C137" s="790"/>
      <c r="D137" s="516">
        <f>+'4. Magnitud_Presupuesto'!I33</f>
        <v>2840779100</v>
      </c>
      <c r="E137" s="516">
        <f>SUM(E116:E136)</f>
        <v>48</v>
      </c>
      <c r="F137" s="516">
        <f>+'4. Magnitud_Presupuesto'!V33</f>
        <v>159082834</v>
      </c>
      <c r="G137" s="516">
        <f>SUM(G116:G136)</f>
        <v>17</v>
      </c>
      <c r="H137" s="516">
        <f>+'4. Magnitud_Presupuesto'!J33</f>
        <v>467864000</v>
      </c>
      <c r="I137" s="516">
        <f>SUM(I116:I136)</f>
        <v>20</v>
      </c>
      <c r="J137" s="516"/>
      <c r="K137" s="516">
        <f>SUM(K116:K136)</f>
        <v>17</v>
      </c>
      <c r="L137" s="516"/>
      <c r="M137" s="516"/>
      <c r="N137" s="516"/>
      <c r="O137" s="516"/>
      <c r="P137" s="516"/>
      <c r="Q137" s="516"/>
      <c r="R137" s="516"/>
      <c r="S137" s="516"/>
      <c r="T137" s="516"/>
      <c r="U137" s="516"/>
      <c r="V137" s="516"/>
      <c r="W137" s="516"/>
      <c r="X137" s="516">
        <f>+'4. Magnitud_Presupuesto'!N33</f>
        <v>467864000</v>
      </c>
      <c r="Y137" s="516">
        <f t="shared" ref="Y137:AA137" si="58">SUM(Y116:Y136)</f>
        <v>20</v>
      </c>
      <c r="Z137" s="516">
        <f>+'4. Magnitud_Presupuesto'!AC33</f>
        <v>159082834</v>
      </c>
      <c r="AA137" s="516">
        <f t="shared" si="58"/>
        <v>17</v>
      </c>
      <c r="AB137" s="521"/>
      <c r="AC137" s="446"/>
      <c r="AD137" s="527"/>
      <c r="AE137" s="527"/>
      <c r="AF137" s="527"/>
      <c r="AG137" s="527"/>
      <c r="AH137" s="431"/>
      <c r="AI137" s="431"/>
      <c r="AJ137" s="431"/>
      <c r="AK137" s="431"/>
      <c r="AL137" s="431"/>
      <c r="AM137" s="431"/>
      <c r="AN137" s="431"/>
      <c r="AO137" s="431"/>
      <c r="AP137" s="431"/>
      <c r="AQ137" s="431"/>
      <c r="AR137" s="431"/>
      <c r="AS137" s="431"/>
      <c r="AT137" s="431"/>
      <c r="AU137" s="431"/>
      <c r="AV137" s="431"/>
      <c r="AW137" s="431"/>
      <c r="AX137" s="431"/>
      <c r="AY137" s="431"/>
      <c r="AZ137" s="431"/>
      <c r="BA137" s="431"/>
      <c r="BB137" s="431"/>
      <c r="BC137" s="431"/>
      <c r="BD137" s="431"/>
      <c r="BE137" s="431"/>
      <c r="BF137" s="431"/>
      <c r="BG137" s="431"/>
      <c r="BH137" s="431"/>
      <c r="BI137" s="431"/>
      <c r="BJ137" s="431"/>
      <c r="BK137" s="431"/>
      <c r="BL137" s="431"/>
      <c r="BM137" s="431"/>
      <c r="BN137" s="431"/>
      <c r="BO137" s="431"/>
      <c r="BP137" s="431"/>
      <c r="BQ137" s="431"/>
      <c r="BR137" s="431"/>
      <c r="BS137" s="431"/>
      <c r="BT137" s="431"/>
      <c r="BU137" s="431"/>
      <c r="BV137" s="431"/>
      <c r="BW137" s="431"/>
      <c r="BX137" s="431"/>
      <c r="BY137" s="431"/>
      <c r="BZ137" s="431"/>
      <c r="CA137" s="431"/>
      <c r="CB137" s="431"/>
      <c r="CC137" s="431"/>
      <c r="CD137" s="431"/>
      <c r="CE137" s="431"/>
      <c r="CF137" s="431"/>
      <c r="CG137" s="431"/>
      <c r="CH137" s="431"/>
      <c r="CI137" s="431"/>
      <c r="CJ137" s="431"/>
      <c r="CK137" s="431"/>
      <c r="CL137" s="431"/>
      <c r="CM137" s="431"/>
      <c r="CN137" s="431"/>
      <c r="CO137" s="431"/>
      <c r="CP137" s="431"/>
      <c r="CQ137" s="431"/>
      <c r="CR137" s="431"/>
      <c r="CS137" s="431"/>
      <c r="CT137" s="431"/>
      <c r="CU137" s="431"/>
      <c r="CV137" s="431"/>
      <c r="CW137" s="431"/>
      <c r="CX137" s="431"/>
      <c r="CY137" s="431"/>
      <c r="CZ137" s="431"/>
      <c r="DA137" s="431"/>
      <c r="DB137" s="431"/>
      <c r="DC137" s="431"/>
      <c r="DD137" s="431"/>
      <c r="DE137" s="431"/>
      <c r="DF137" s="431"/>
      <c r="DG137" s="431"/>
      <c r="DH137" s="431"/>
      <c r="DI137" s="431"/>
      <c r="DJ137" s="431"/>
      <c r="DK137" s="431"/>
      <c r="DL137" s="431"/>
      <c r="DM137" s="431"/>
      <c r="DN137" s="431"/>
      <c r="DO137" s="431"/>
      <c r="DP137" s="431"/>
      <c r="DQ137" s="431"/>
      <c r="DR137" s="431"/>
      <c r="DS137" s="431"/>
      <c r="DT137" s="431"/>
      <c r="DU137" s="431"/>
      <c r="DV137" s="431"/>
      <c r="DW137" s="431"/>
      <c r="DX137" s="431"/>
      <c r="DY137" s="431"/>
      <c r="DZ137" s="431"/>
      <c r="EA137" s="431"/>
      <c r="EB137" s="431"/>
      <c r="EC137" s="431"/>
      <c r="ED137" s="431"/>
      <c r="EE137" s="431"/>
      <c r="EF137" s="431"/>
      <c r="EG137" s="431"/>
      <c r="EH137" s="431"/>
      <c r="EI137" s="431"/>
      <c r="EJ137" s="431"/>
      <c r="EK137" s="431"/>
      <c r="EL137" s="431"/>
      <c r="EM137" s="431"/>
      <c r="EN137" s="431"/>
      <c r="EO137" s="431"/>
      <c r="EP137" s="431"/>
      <c r="EQ137" s="431"/>
      <c r="ER137" s="431"/>
      <c r="ES137" s="431"/>
      <c r="ET137" s="431"/>
      <c r="EU137" s="431"/>
      <c r="EV137" s="431"/>
      <c r="EW137" s="431"/>
      <c r="EX137" s="431"/>
      <c r="EY137" s="431"/>
      <c r="EZ137" s="431"/>
      <c r="FA137" s="431"/>
      <c r="FB137" s="431"/>
      <c r="FC137" s="431"/>
      <c r="FD137" s="431"/>
      <c r="FE137" s="431"/>
      <c r="FF137" s="431"/>
      <c r="FG137" s="431"/>
      <c r="FH137" s="431"/>
      <c r="FI137" s="431"/>
      <c r="FJ137" s="431"/>
      <c r="FK137" s="431"/>
      <c r="FL137" s="431"/>
      <c r="FM137" s="431"/>
      <c r="FN137" s="431"/>
      <c r="FO137" s="431"/>
      <c r="FP137" s="431"/>
      <c r="FQ137" s="431"/>
      <c r="FR137" s="431"/>
      <c r="FS137" s="431"/>
      <c r="FT137" s="431"/>
      <c r="FU137" s="431"/>
      <c r="FV137" s="431"/>
      <c r="FW137" s="431"/>
      <c r="FX137" s="431"/>
      <c r="FY137" s="431"/>
      <c r="FZ137" s="431"/>
      <c r="GA137" s="431"/>
      <c r="GB137" s="431"/>
      <c r="GC137" s="431"/>
      <c r="GD137" s="431"/>
      <c r="GE137" s="431"/>
      <c r="GF137" s="431"/>
      <c r="GG137" s="431"/>
      <c r="GH137" s="431"/>
      <c r="GI137" s="431"/>
      <c r="GJ137" s="431"/>
      <c r="GK137" s="431"/>
      <c r="GL137" s="431"/>
      <c r="GM137" s="431"/>
      <c r="GN137" s="431"/>
      <c r="GO137" s="431"/>
      <c r="GP137" s="431"/>
      <c r="GQ137" s="431"/>
      <c r="GR137" s="431"/>
      <c r="GS137" s="431"/>
      <c r="GT137" s="431"/>
      <c r="GU137" s="431"/>
      <c r="GV137" s="431"/>
      <c r="GW137" s="431"/>
      <c r="GX137" s="431"/>
      <c r="GY137" s="431"/>
      <c r="GZ137" s="431"/>
      <c r="HA137" s="431"/>
      <c r="HB137" s="431"/>
      <c r="HC137" s="431"/>
      <c r="HD137" s="431"/>
      <c r="HE137" s="431"/>
      <c r="HF137" s="431"/>
      <c r="HG137" s="431"/>
      <c r="HH137" s="431"/>
      <c r="HI137" s="431"/>
      <c r="HJ137" s="431"/>
      <c r="HK137" s="431"/>
      <c r="HL137" s="431"/>
      <c r="HM137" s="431"/>
      <c r="HN137" s="431"/>
      <c r="HO137" s="431"/>
      <c r="HP137" s="431"/>
      <c r="HQ137" s="431"/>
      <c r="HR137" s="431"/>
      <c r="HS137" s="431"/>
      <c r="HT137" s="431"/>
      <c r="HU137" s="431"/>
      <c r="HV137" s="431"/>
      <c r="HW137" s="431"/>
      <c r="HX137" s="431"/>
      <c r="HY137" s="431"/>
      <c r="HZ137" s="431"/>
      <c r="IA137" s="431"/>
      <c r="IB137" s="431"/>
      <c r="IC137" s="431"/>
      <c r="ID137" s="431"/>
      <c r="IE137" s="431"/>
      <c r="IF137" s="431"/>
      <c r="IG137" s="431"/>
      <c r="IH137" s="431"/>
      <c r="II137" s="431"/>
      <c r="IJ137" s="431"/>
      <c r="IK137" s="431"/>
      <c r="IL137" s="431"/>
      <c r="IM137" s="431"/>
      <c r="IN137" s="431"/>
      <c r="IO137" s="431"/>
      <c r="IP137" s="431"/>
      <c r="IQ137" s="431"/>
      <c r="IR137" s="431"/>
      <c r="IS137" s="431"/>
      <c r="IT137" s="431"/>
      <c r="IU137" s="431"/>
      <c r="IV137" s="431"/>
      <c r="IW137" s="431"/>
      <c r="IX137" s="431"/>
      <c r="IY137" s="431"/>
      <c r="IZ137" s="431"/>
      <c r="JA137" s="431"/>
      <c r="JB137" s="431"/>
      <c r="JC137" s="431"/>
      <c r="JD137" s="431"/>
      <c r="JE137" s="431"/>
      <c r="JF137" s="431"/>
      <c r="JG137" s="431"/>
      <c r="JH137" s="431"/>
      <c r="JI137" s="431"/>
      <c r="JJ137" s="431"/>
      <c r="JK137" s="431"/>
      <c r="JL137" s="431"/>
      <c r="JM137" s="431"/>
      <c r="JN137" s="431"/>
      <c r="JO137" s="431"/>
      <c r="JP137" s="431"/>
      <c r="JQ137" s="431"/>
      <c r="JR137" s="431"/>
      <c r="JS137" s="431"/>
      <c r="JT137" s="431"/>
      <c r="JU137" s="431"/>
      <c r="JV137" s="431"/>
      <c r="JW137" s="431"/>
      <c r="JX137" s="431"/>
      <c r="JY137" s="431"/>
      <c r="JZ137" s="431"/>
      <c r="KA137" s="431"/>
      <c r="KB137" s="431"/>
      <c r="KC137" s="431"/>
      <c r="KD137" s="431"/>
      <c r="KE137" s="431"/>
      <c r="KF137" s="431"/>
      <c r="KG137" s="431"/>
      <c r="KH137" s="431"/>
      <c r="KI137" s="431"/>
      <c r="KJ137" s="431"/>
      <c r="KK137" s="431"/>
      <c r="KL137" s="431"/>
      <c r="KM137" s="431"/>
      <c r="KN137" s="431"/>
      <c r="KO137" s="431"/>
      <c r="KP137" s="431"/>
      <c r="KQ137" s="431"/>
      <c r="KR137" s="431"/>
      <c r="KS137" s="431"/>
      <c r="KT137" s="431"/>
      <c r="KU137" s="431"/>
      <c r="KV137" s="431"/>
      <c r="KW137" s="431"/>
      <c r="KX137" s="431"/>
      <c r="KY137" s="431"/>
      <c r="KZ137" s="431"/>
      <c r="LA137" s="431"/>
      <c r="LB137" s="431"/>
      <c r="LC137" s="431"/>
      <c r="LD137" s="431"/>
      <c r="LE137" s="431"/>
      <c r="LF137" s="431"/>
      <c r="LG137" s="431"/>
      <c r="LH137" s="431"/>
      <c r="LI137" s="431"/>
      <c r="LJ137" s="431"/>
      <c r="LK137" s="431"/>
      <c r="LL137" s="431"/>
      <c r="LM137" s="431"/>
      <c r="LN137" s="431"/>
      <c r="LO137" s="431"/>
      <c r="LP137" s="431"/>
      <c r="LQ137" s="431"/>
      <c r="LR137" s="431"/>
      <c r="LS137" s="431"/>
      <c r="LT137" s="431"/>
      <c r="LU137" s="431"/>
      <c r="LV137" s="431"/>
      <c r="LW137" s="431"/>
      <c r="LX137" s="431"/>
      <c r="LY137" s="431"/>
      <c r="LZ137" s="431"/>
      <c r="MA137" s="431"/>
      <c r="MB137" s="431"/>
      <c r="MC137" s="431"/>
      <c r="MD137" s="431"/>
      <c r="ME137" s="431"/>
      <c r="MF137" s="431"/>
      <c r="MG137" s="431"/>
      <c r="MH137" s="431"/>
      <c r="MI137" s="431"/>
      <c r="MJ137" s="431"/>
      <c r="MK137" s="431"/>
      <c r="ML137" s="431"/>
      <c r="MM137" s="431"/>
      <c r="MN137" s="431"/>
      <c r="MO137" s="431"/>
      <c r="MP137" s="431"/>
      <c r="MQ137" s="431"/>
      <c r="MR137" s="431"/>
      <c r="MS137" s="431"/>
      <c r="MT137" s="431"/>
      <c r="MU137" s="431"/>
      <c r="MV137" s="431"/>
      <c r="MW137" s="431"/>
      <c r="MX137" s="431"/>
      <c r="MY137" s="431"/>
      <c r="MZ137" s="431"/>
      <c r="NA137" s="431"/>
      <c r="NB137" s="431"/>
      <c r="NC137" s="431"/>
      <c r="ND137" s="431"/>
      <c r="NE137" s="431"/>
      <c r="NF137" s="431"/>
      <c r="NG137" s="431"/>
      <c r="NH137" s="431"/>
      <c r="NI137" s="431"/>
      <c r="NJ137" s="431"/>
      <c r="NK137" s="431"/>
      <c r="NL137" s="431"/>
      <c r="NM137" s="431"/>
      <c r="NN137" s="431"/>
      <c r="NO137" s="431"/>
      <c r="NP137" s="431"/>
      <c r="NQ137" s="431"/>
      <c r="NR137" s="431"/>
      <c r="NS137" s="431"/>
      <c r="NT137" s="431"/>
      <c r="NU137" s="431"/>
      <c r="NV137" s="431"/>
      <c r="NW137" s="431"/>
      <c r="NX137" s="431"/>
      <c r="NY137" s="431"/>
      <c r="NZ137" s="431"/>
      <c r="OA137" s="431"/>
      <c r="OB137" s="431"/>
      <c r="OC137" s="431"/>
      <c r="OD137" s="431"/>
      <c r="OE137" s="431"/>
      <c r="OF137" s="431"/>
      <c r="OG137" s="431"/>
      <c r="OH137" s="431"/>
      <c r="OI137" s="431"/>
      <c r="OJ137" s="431"/>
      <c r="OK137" s="431"/>
      <c r="OL137" s="431"/>
      <c r="OM137" s="431"/>
      <c r="ON137" s="431"/>
      <c r="OO137" s="431"/>
      <c r="OP137" s="431"/>
      <c r="OQ137" s="431"/>
      <c r="OR137" s="431"/>
      <c r="OS137" s="431"/>
      <c r="OT137" s="431"/>
      <c r="OU137" s="431"/>
      <c r="OV137" s="431"/>
      <c r="OW137" s="431"/>
      <c r="OX137" s="431"/>
      <c r="OY137" s="431"/>
      <c r="OZ137" s="431"/>
      <c r="PA137" s="431"/>
      <c r="PB137" s="431"/>
      <c r="PC137" s="431"/>
      <c r="PD137" s="431"/>
      <c r="PE137" s="431"/>
      <c r="PF137" s="431"/>
      <c r="PG137" s="431"/>
      <c r="PH137" s="431"/>
      <c r="PI137" s="431"/>
      <c r="PJ137" s="431"/>
      <c r="PK137" s="431"/>
      <c r="PL137" s="431"/>
      <c r="PM137" s="431"/>
      <c r="PN137" s="431"/>
      <c r="PO137" s="431"/>
      <c r="PP137" s="431"/>
      <c r="PQ137" s="431"/>
      <c r="PR137" s="431"/>
      <c r="PS137" s="431"/>
      <c r="PT137" s="431"/>
      <c r="PU137" s="431"/>
      <c r="PV137" s="431"/>
      <c r="PW137" s="431"/>
      <c r="PX137" s="431"/>
      <c r="PY137" s="431"/>
      <c r="PZ137" s="431"/>
      <c r="QA137" s="431"/>
      <c r="QB137" s="431"/>
      <c r="QC137" s="431"/>
      <c r="QD137" s="431"/>
      <c r="QE137" s="431"/>
      <c r="QF137" s="431"/>
      <c r="QG137" s="431"/>
      <c r="QH137" s="431"/>
      <c r="QI137" s="431"/>
      <c r="QJ137" s="431"/>
      <c r="QK137" s="431"/>
      <c r="QL137" s="431"/>
      <c r="QM137" s="431"/>
      <c r="QN137" s="431"/>
      <c r="QO137" s="431"/>
      <c r="QP137" s="431"/>
      <c r="QQ137" s="431"/>
      <c r="QR137" s="431"/>
      <c r="QS137" s="431"/>
      <c r="QT137" s="431"/>
      <c r="QU137" s="431"/>
      <c r="QV137" s="431"/>
      <c r="QW137" s="431"/>
      <c r="QX137" s="431"/>
      <c r="QY137" s="431"/>
      <c r="QZ137" s="431"/>
      <c r="RA137" s="431"/>
      <c r="RB137" s="431"/>
      <c r="RC137" s="431"/>
      <c r="RD137" s="431"/>
      <c r="RE137" s="431"/>
      <c r="RF137" s="431"/>
      <c r="RG137" s="431"/>
      <c r="RH137" s="431"/>
      <c r="RI137" s="431"/>
      <c r="RJ137" s="431"/>
      <c r="RK137" s="431"/>
      <c r="RL137" s="431"/>
      <c r="RM137" s="431"/>
      <c r="RN137" s="431"/>
      <c r="RO137" s="431"/>
      <c r="RP137" s="431"/>
      <c r="RQ137" s="431"/>
      <c r="RR137" s="431"/>
      <c r="RS137" s="431"/>
      <c r="RT137" s="431"/>
      <c r="RU137" s="431"/>
      <c r="RV137" s="431"/>
      <c r="RW137" s="431"/>
      <c r="RX137" s="431"/>
      <c r="RY137" s="431"/>
      <c r="RZ137" s="431"/>
      <c r="SA137" s="431"/>
      <c r="SB137" s="431"/>
      <c r="SC137" s="431"/>
      <c r="SD137" s="431"/>
      <c r="SE137" s="431"/>
      <c r="SF137" s="431"/>
      <c r="SG137" s="431"/>
      <c r="SH137" s="431"/>
      <c r="SI137" s="431"/>
      <c r="SJ137" s="431"/>
      <c r="SK137" s="431"/>
      <c r="SL137" s="431"/>
      <c r="SM137" s="431"/>
      <c r="SN137" s="431"/>
      <c r="SO137" s="431"/>
      <c r="SP137" s="431"/>
      <c r="SQ137" s="431"/>
      <c r="SR137" s="431"/>
      <c r="SS137" s="431"/>
      <c r="ST137" s="431"/>
      <c r="SU137" s="431"/>
      <c r="SV137" s="431"/>
      <c r="SW137" s="431"/>
      <c r="SX137" s="431"/>
      <c r="SY137" s="431"/>
      <c r="SZ137" s="431"/>
      <c r="TA137" s="431"/>
      <c r="TB137" s="431"/>
      <c r="TC137" s="431"/>
      <c r="TD137" s="431"/>
      <c r="TE137" s="431"/>
      <c r="TF137" s="431"/>
      <c r="TG137" s="431"/>
      <c r="TH137" s="431"/>
      <c r="TI137" s="431"/>
      <c r="TJ137" s="431"/>
      <c r="TK137" s="431"/>
      <c r="TL137" s="431"/>
      <c r="TM137" s="431"/>
      <c r="TN137" s="431"/>
      <c r="TO137" s="431"/>
      <c r="TP137" s="431"/>
      <c r="TQ137" s="431"/>
      <c r="TR137" s="431"/>
      <c r="TS137" s="431"/>
      <c r="TT137" s="431"/>
      <c r="TU137" s="431"/>
      <c r="TV137" s="431"/>
      <c r="TW137" s="431"/>
      <c r="TX137" s="431"/>
      <c r="TY137" s="431"/>
      <c r="TZ137" s="431"/>
      <c r="UA137" s="431"/>
      <c r="UB137" s="431"/>
      <c r="UC137" s="431"/>
      <c r="UD137" s="431"/>
      <c r="UE137" s="431"/>
      <c r="UF137" s="431"/>
      <c r="UG137" s="431"/>
      <c r="UH137" s="431"/>
      <c r="UI137" s="431"/>
      <c r="UJ137" s="431"/>
      <c r="UK137" s="431"/>
      <c r="UL137" s="431"/>
      <c r="UM137" s="431"/>
      <c r="UN137" s="431"/>
      <c r="UO137" s="431"/>
      <c r="UP137" s="431"/>
      <c r="UQ137" s="431"/>
      <c r="UR137" s="431"/>
      <c r="US137" s="431"/>
      <c r="UT137" s="431"/>
      <c r="UU137" s="431"/>
      <c r="UV137" s="431"/>
      <c r="UW137" s="431"/>
      <c r="UX137" s="431"/>
      <c r="UY137" s="431"/>
      <c r="UZ137" s="431"/>
      <c r="VA137" s="431"/>
      <c r="VB137" s="431"/>
      <c r="VC137" s="431"/>
      <c r="VD137" s="431"/>
      <c r="VE137" s="431"/>
      <c r="VF137" s="431"/>
      <c r="VG137" s="431"/>
      <c r="VH137" s="431"/>
      <c r="VI137" s="431"/>
      <c r="VJ137" s="431"/>
      <c r="VK137" s="431"/>
      <c r="VL137" s="431"/>
      <c r="VM137" s="431"/>
      <c r="VN137" s="431"/>
      <c r="VO137" s="431"/>
      <c r="VP137" s="431"/>
      <c r="VQ137" s="431"/>
      <c r="VR137" s="431"/>
      <c r="VS137" s="431"/>
      <c r="VT137" s="431"/>
      <c r="VU137" s="431"/>
      <c r="VV137" s="431"/>
      <c r="VW137" s="431"/>
      <c r="VX137" s="431"/>
      <c r="VY137" s="431"/>
      <c r="VZ137" s="431"/>
      <c r="WA137" s="431"/>
      <c r="WB137" s="431"/>
      <c r="WC137" s="431"/>
      <c r="WD137" s="431"/>
      <c r="WE137" s="431"/>
      <c r="WF137" s="431"/>
      <c r="WG137" s="431"/>
      <c r="WH137" s="431"/>
      <c r="WI137" s="431"/>
      <c r="WJ137" s="431"/>
      <c r="WK137" s="431"/>
      <c r="WL137" s="431"/>
      <c r="WM137" s="431"/>
      <c r="WN137" s="431"/>
      <c r="WO137" s="431"/>
      <c r="WP137" s="431"/>
      <c r="WQ137" s="431"/>
      <c r="WR137" s="431"/>
      <c r="WS137" s="431"/>
      <c r="WT137" s="431"/>
      <c r="WU137" s="431"/>
      <c r="WV137" s="431"/>
      <c r="WW137" s="431"/>
      <c r="WX137" s="431"/>
      <c r="WY137" s="431"/>
      <c r="WZ137" s="431"/>
      <c r="XA137" s="431"/>
      <c r="XB137" s="431"/>
      <c r="XC137" s="431"/>
      <c r="XD137" s="431"/>
      <c r="XE137" s="431"/>
      <c r="XF137" s="431"/>
      <c r="XG137" s="431"/>
      <c r="XH137" s="431"/>
      <c r="XI137" s="431"/>
      <c r="XJ137" s="431"/>
      <c r="XK137" s="431"/>
      <c r="XL137" s="431"/>
      <c r="XM137" s="431"/>
      <c r="XN137" s="431"/>
      <c r="XO137" s="431"/>
      <c r="XP137" s="431"/>
      <c r="XQ137" s="431"/>
      <c r="XR137" s="431"/>
      <c r="XS137" s="431"/>
      <c r="XT137" s="431"/>
      <c r="XU137" s="431"/>
      <c r="XV137" s="431"/>
      <c r="XW137" s="431"/>
      <c r="XX137" s="431"/>
      <c r="XY137" s="431"/>
      <c r="XZ137" s="431"/>
      <c r="YA137" s="431"/>
      <c r="YB137" s="431"/>
      <c r="YC137" s="431"/>
      <c r="YD137" s="431"/>
      <c r="YE137" s="431"/>
      <c r="YF137" s="431"/>
      <c r="YG137" s="431"/>
      <c r="YH137" s="431"/>
      <c r="YI137" s="431"/>
      <c r="YJ137" s="431"/>
      <c r="YK137" s="431"/>
      <c r="YL137" s="431"/>
      <c r="YM137" s="431"/>
      <c r="YN137" s="431"/>
      <c r="YO137" s="431"/>
      <c r="YP137" s="431"/>
      <c r="YQ137" s="431"/>
      <c r="YR137" s="431"/>
      <c r="YS137" s="431"/>
      <c r="YT137" s="431"/>
      <c r="YU137" s="431"/>
      <c r="YV137" s="431"/>
      <c r="YW137" s="431"/>
      <c r="YX137" s="431"/>
      <c r="YY137" s="431"/>
      <c r="YZ137" s="431"/>
      <c r="ZA137" s="431"/>
      <c r="ZB137" s="431"/>
      <c r="ZC137" s="431"/>
      <c r="ZD137" s="431"/>
      <c r="ZE137" s="431"/>
      <c r="ZF137" s="431"/>
      <c r="ZG137" s="431"/>
      <c r="ZH137" s="431"/>
      <c r="ZI137" s="431"/>
      <c r="ZJ137" s="431"/>
      <c r="ZK137" s="431"/>
      <c r="ZL137" s="431"/>
      <c r="ZM137" s="431"/>
      <c r="ZN137" s="431"/>
      <c r="ZO137" s="431"/>
      <c r="ZP137" s="431"/>
      <c r="ZQ137" s="431"/>
      <c r="ZR137" s="431"/>
      <c r="ZS137" s="431"/>
      <c r="ZT137" s="431"/>
      <c r="ZU137" s="431"/>
      <c r="ZV137" s="431"/>
      <c r="ZW137" s="431"/>
      <c r="ZX137" s="431"/>
      <c r="ZY137" s="431"/>
      <c r="ZZ137" s="431"/>
      <c r="AAA137" s="431"/>
      <c r="AAB137" s="431"/>
      <c r="AAC137" s="431"/>
      <c r="AAD137" s="431"/>
      <c r="AAE137" s="431"/>
      <c r="AAF137" s="431"/>
      <c r="AAG137" s="431"/>
      <c r="AAH137" s="431"/>
      <c r="AAI137" s="431"/>
      <c r="AAJ137" s="431"/>
      <c r="AAK137" s="431"/>
      <c r="AAL137" s="431"/>
      <c r="AAM137" s="431"/>
      <c r="AAN137" s="431"/>
      <c r="AAO137" s="431"/>
      <c r="AAP137" s="431"/>
      <c r="AAQ137" s="431"/>
      <c r="AAR137" s="431"/>
      <c r="AAS137" s="431"/>
      <c r="AAT137" s="431"/>
      <c r="AAU137" s="431"/>
      <c r="AAV137" s="431"/>
      <c r="AAW137" s="431"/>
      <c r="AAX137" s="431"/>
      <c r="AAY137" s="431"/>
      <c r="AAZ137" s="431"/>
      <c r="ABA137" s="431"/>
      <c r="ABB137" s="431"/>
      <c r="ABC137" s="431"/>
      <c r="ABD137" s="431"/>
      <c r="ABE137" s="431"/>
      <c r="ABF137" s="431"/>
      <c r="ABG137" s="431"/>
      <c r="ABH137" s="431"/>
      <c r="ABI137" s="431"/>
      <c r="ABJ137" s="431"/>
      <c r="ABK137" s="431"/>
      <c r="ABL137" s="431"/>
      <c r="ABM137" s="431"/>
      <c r="ABN137" s="431"/>
      <c r="ABO137" s="431"/>
      <c r="ABP137" s="431"/>
      <c r="ABQ137" s="431"/>
      <c r="ABR137" s="431"/>
      <c r="ABS137" s="431"/>
      <c r="ABT137" s="431"/>
      <c r="ABU137" s="431"/>
      <c r="ABV137" s="431"/>
      <c r="ABW137" s="431"/>
      <c r="ABX137" s="431"/>
      <c r="ABY137" s="431"/>
      <c r="ABZ137" s="431"/>
      <c r="ACA137" s="431"/>
      <c r="ACB137" s="431"/>
      <c r="ACC137" s="431"/>
      <c r="ACD137" s="431"/>
      <c r="ACE137" s="431"/>
      <c r="ACF137" s="431"/>
      <c r="ACG137" s="431"/>
      <c r="ACH137" s="431"/>
      <c r="ACI137" s="431"/>
      <c r="ACJ137" s="431"/>
      <c r="ACK137" s="431"/>
      <c r="ACL137" s="431"/>
      <c r="ACM137" s="431"/>
      <c r="ACN137" s="431"/>
      <c r="ACO137" s="431"/>
      <c r="ACP137" s="431"/>
      <c r="ACQ137" s="431"/>
      <c r="ACR137" s="431"/>
      <c r="ACS137" s="431"/>
      <c r="ACT137" s="431"/>
      <c r="ACU137" s="431"/>
      <c r="ACV137" s="431"/>
      <c r="ACW137" s="431"/>
      <c r="ACX137" s="431"/>
      <c r="ACY137" s="431"/>
      <c r="ACZ137" s="431"/>
      <c r="ADA137" s="431"/>
      <c r="ADB137" s="431"/>
      <c r="ADC137" s="431"/>
      <c r="ADD137" s="431"/>
      <c r="ADE137" s="431"/>
      <c r="ADF137" s="431"/>
      <c r="ADG137" s="431"/>
      <c r="ADH137" s="431"/>
      <c r="ADI137" s="431"/>
      <c r="ADJ137" s="431"/>
      <c r="ADK137" s="431"/>
      <c r="ADL137" s="431"/>
      <c r="ADM137" s="431"/>
      <c r="ADN137" s="431"/>
      <c r="ADO137" s="431"/>
      <c r="ADP137" s="431"/>
      <c r="ADQ137" s="431"/>
      <c r="ADR137" s="431"/>
      <c r="ADS137" s="431"/>
      <c r="ADT137" s="431"/>
      <c r="ADU137" s="431"/>
      <c r="ADV137" s="431"/>
      <c r="ADW137" s="431"/>
      <c r="ADX137" s="431"/>
      <c r="ADY137" s="431"/>
      <c r="ADZ137" s="431"/>
      <c r="AEA137" s="431"/>
      <c r="AEB137" s="431"/>
      <c r="AEC137" s="431"/>
      <c r="AED137" s="431"/>
      <c r="AEE137" s="431"/>
      <c r="AEF137" s="431"/>
      <c r="AEG137" s="431"/>
      <c r="AEH137" s="431"/>
      <c r="AEI137" s="431"/>
      <c r="AEJ137" s="431"/>
      <c r="AEK137" s="431"/>
      <c r="AEL137" s="431"/>
      <c r="AEM137" s="431"/>
      <c r="AEN137" s="431"/>
      <c r="AEO137" s="431"/>
      <c r="AEP137" s="431"/>
      <c r="AEQ137" s="431"/>
      <c r="AER137" s="431"/>
      <c r="AES137" s="431"/>
      <c r="AET137" s="431"/>
      <c r="AEU137" s="431"/>
      <c r="AEV137" s="431"/>
      <c r="AEW137" s="431"/>
      <c r="AEX137" s="431"/>
      <c r="AEY137" s="431"/>
      <c r="AEZ137" s="431"/>
      <c r="AFA137" s="431"/>
      <c r="AFB137" s="431"/>
      <c r="AFC137" s="431"/>
      <c r="AFD137" s="431"/>
      <c r="AFE137" s="431"/>
      <c r="AFF137" s="431"/>
      <c r="AFG137" s="431"/>
      <c r="AFH137" s="431"/>
      <c r="AFI137" s="431"/>
      <c r="AFJ137" s="431"/>
      <c r="AFK137" s="431"/>
      <c r="AFL137" s="431"/>
      <c r="AFM137" s="431"/>
      <c r="AFN137" s="431"/>
      <c r="AFO137" s="431"/>
      <c r="AFP137" s="431"/>
      <c r="AFQ137" s="431"/>
      <c r="AFR137" s="431"/>
      <c r="AFS137" s="431"/>
      <c r="AFT137" s="431"/>
      <c r="AFU137" s="431"/>
      <c r="AFV137" s="431"/>
      <c r="AFW137" s="431"/>
      <c r="AFX137" s="431"/>
      <c r="AFY137" s="431"/>
      <c r="AFZ137" s="431"/>
      <c r="AGA137" s="431"/>
      <c r="AGB137" s="431"/>
      <c r="AGC137" s="431"/>
      <c r="AGD137" s="431"/>
      <c r="AGE137" s="431"/>
      <c r="AGF137" s="431"/>
      <c r="AGG137" s="431"/>
      <c r="AGH137" s="431"/>
      <c r="AGI137" s="431"/>
      <c r="AGJ137" s="431"/>
      <c r="AGK137" s="431"/>
      <c r="AGL137" s="431"/>
      <c r="AGM137" s="431"/>
      <c r="AGN137" s="431"/>
      <c r="AGO137" s="431"/>
      <c r="AGP137" s="431"/>
      <c r="AGQ137" s="431"/>
      <c r="AGR137" s="431"/>
      <c r="AGS137" s="431"/>
      <c r="AGT137" s="431"/>
      <c r="AGU137" s="431"/>
      <c r="AGV137" s="431"/>
      <c r="AGW137" s="431"/>
      <c r="AGX137" s="431"/>
      <c r="AGY137" s="431"/>
      <c r="AGZ137" s="431"/>
      <c r="AHA137" s="431"/>
      <c r="AHB137" s="431"/>
      <c r="AHC137" s="431"/>
      <c r="AHD137" s="431"/>
      <c r="AHE137" s="431"/>
      <c r="AHF137" s="431"/>
      <c r="AHG137" s="431"/>
      <c r="AHH137" s="431"/>
      <c r="AHI137" s="431"/>
      <c r="AHJ137" s="431"/>
      <c r="AHK137" s="431"/>
      <c r="AHL137" s="431"/>
      <c r="AHM137" s="431"/>
      <c r="AHN137" s="431"/>
      <c r="AHO137" s="431"/>
      <c r="AHP137" s="431"/>
      <c r="AHQ137" s="431"/>
      <c r="AHR137" s="431"/>
      <c r="AHS137" s="431"/>
      <c r="AHT137" s="431"/>
      <c r="AHU137" s="431"/>
      <c r="AHV137" s="431"/>
      <c r="AHW137" s="431"/>
      <c r="AHX137" s="431"/>
      <c r="AHY137" s="431"/>
      <c r="AHZ137" s="431"/>
      <c r="AIA137" s="431"/>
      <c r="AIB137" s="431"/>
      <c r="AIC137" s="431"/>
      <c r="AID137" s="431"/>
      <c r="AIE137" s="431"/>
      <c r="AIF137" s="431"/>
      <c r="AIG137" s="431"/>
      <c r="AIH137" s="431"/>
      <c r="AII137" s="431"/>
      <c r="AIJ137" s="431"/>
      <c r="AIK137" s="431"/>
      <c r="AIL137" s="431"/>
      <c r="AIM137" s="431"/>
      <c r="AIN137" s="431"/>
      <c r="AIO137" s="431"/>
      <c r="AIP137" s="431"/>
      <c r="AIQ137" s="431"/>
      <c r="AIR137" s="431"/>
      <c r="AIS137" s="431"/>
      <c r="AIT137" s="431"/>
      <c r="AIU137" s="431"/>
      <c r="AIV137" s="431"/>
      <c r="AIW137" s="431"/>
      <c r="AIX137" s="431"/>
      <c r="AIY137" s="431"/>
      <c r="AIZ137" s="431"/>
      <c r="AJA137" s="431"/>
      <c r="AJB137" s="431"/>
      <c r="AJC137" s="431"/>
      <c r="AJD137" s="431"/>
      <c r="AJE137" s="431"/>
      <c r="AJF137" s="431"/>
      <c r="AJG137" s="431"/>
      <c r="AJH137" s="431"/>
      <c r="AJI137" s="431"/>
      <c r="AJJ137" s="431"/>
      <c r="AJK137" s="431"/>
      <c r="AJL137" s="431"/>
      <c r="AJM137" s="431"/>
      <c r="AJN137" s="431"/>
      <c r="AJO137" s="431"/>
      <c r="AJP137" s="431"/>
      <c r="AJQ137" s="431"/>
      <c r="AJR137" s="431"/>
      <c r="AJS137" s="431"/>
      <c r="AJT137" s="431"/>
      <c r="AJU137" s="431"/>
      <c r="AJV137" s="431"/>
      <c r="AJW137" s="431"/>
      <c r="AJX137" s="431"/>
      <c r="AJY137" s="431"/>
      <c r="AJZ137" s="431"/>
      <c r="AKA137" s="431"/>
      <c r="AKB137" s="431"/>
      <c r="AKC137" s="431"/>
      <c r="AKD137" s="431"/>
      <c r="AKE137" s="431"/>
      <c r="AKF137" s="431"/>
      <c r="AKG137" s="431"/>
      <c r="AKH137" s="431"/>
      <c r="AKI137" s="431"/>
      <c r="AKJ137" s="431"/>
      <c r="AKK137" s="431"/>
      <c r="AKL137" s="431"/>
      <c r="AKM137" s="431"/>
      <c r="AKN137" s="431"/>
      <c r="AKO137" s="431"/>
      <c r="AKP137" s="431"/>
      <c r="AKQ137" s="431"/>
      <c r="AKR137" s="431"/>
      <c r="AKS137" s="431"/>
      <c r="AKT137" s="431"/>
      <c r="AKU137" s="431"/>
      <c r="AKV137" s="431"/>
      <c r="AKW137" s="431"/>
      <c r="AKX137" s="431"/>
      <c r="AKY137" s="431"/>
      <c r="AKZ137" s="431"/>
      <c r="ALA137" s="431"/>
      <c r="ALB137" s="431"/>
      <c r="ALC137" s="431"/>
      <c r="ALD137" s="431"/>
      <c r="ALE137" s="431"/>
      <c r="ALF137" s="431"/>
      <c r="ALG137" s="431"/>
      <c r="ALH137" s="431"/>
      <c r="ALI137" s="431"/>
      <c r="ALJ137" s="431"/>
      <c r="ALK137" s="431"/>
      <c r="ALL137" s="431"/>
      <c r="ALM137" s="431"/>
      <c r="ALN137" s="431"/>
      <c r="ALO137" s="431"/>
      <c r="ALP137" s="431"/>
      <c r="ALQ137" s="431"/>
      <c r="ALR137" s="431"/>
      <c r="ALS137" s="431"/>
      <c r="ALT137" s="431"/>
      <c r="ALU137" s="431"/>
      <c r="ALV137" s="431"/>
      <c r="ALW137" s="431"/>
      <c r="ALX137" s="431"/>
      <c r="ALY137" s="431"/>
      <c r="ALZ137" s="431"/>
      <c r="AMA137" s="431"/>
      <c r="AMB137" s="431"/>
      <c r="AMC137" s="431"/>
      <c r="AMD137" s="431"/>
      <c r="AME137" s="431"/>
      <c r="AMF137" s="431"/>
      <c r="AMG137" s="431"/>
      <c r="AMH137" s="431"/>
      <c r="AMI137" s="431"/>
      <c r="AMJ137" s="431"/>
      <c r="AMK137" s="431"/>
      <c r="AML137" s="431"/>
      <c r="AMM137" s="431"/>
      <c r="AMN137" s="431"/>
      <c r="AMO137" s="431"/>
      <c r="AMP137" s="431"/>
      <c r="AMQ137" s="431"/>
      <c r="AMR137" s="431"/>
      <c r="AMS137" s="431"/>
      <c r="AMT137" s="431"/>
      <c r="AMU137" s="431"/>
      <c r="AMV137" s="431"/>
      <c r="AMW137" s="431"/>
      <c r="AMX137" s="431"/>
      <c r="AMY137" s="431"/>
      <c r="AMZ137" s="431"/>
      <c r="ANA137" s="431"/>
      <c r="ANB137" s="431"/>
      <c r="ANC137" s="431"/>
      <c r="AND137" s="431"/>
      <c r="ANE137" s="431"/>
      <c r="ANF137" s="431"/>
      <c r="ANG137" s="431"/>
      <c r="ANH137" s="431"/>
      <c r="ANI137" s="431"/>
      <c r="ANJ137" s="431"/>
      <c r="ANK137" s="431"/>
      <c r="ANL137" s="431"/>
      <c r="ANM137" s="431"/>
      <c r="ANN137" s="431"/>
      <c r="ANO137" s="431"/>
      <c r="ANP137" s="431"/>
      <c r="ANQ137" s="431"/>
      <c r="ANR137" s="431"/>
      <c r="ANS137" s="431"/>
      <c r="ANT137" s="431"/>
      <c r="ANU137" s="431"/>
      <c r="ANV137" s="431"/>
      <c r="ANW137" s="431"/>
      <c r="ANX137" s="431"/>
      <c r="ANY137" s="431"/>
      <c r="ANZ137" s="431"/>
      <c r="AOA137" s="431"/>
      <c r="AOB137" s="431"/>
      <c r="AOC137" s="431"/>
      <c r="AOD137" s="431"/>
      <c r="AOE137" s="431"/>
      <c r="AOF137" s="431"/>
      <c r="AOG137" s="431"/>
      <c r="AOH137" s="431"/>
      <c r="AOI137" s="431"/>
      <c r="AOJ137" s="431"/>
      <c r="AOK137" s="431"/>
      <c r="AOL137" s="431"/>
      <c r="AOM137" s="431"/>
      <c r="AON137" s="431"/>
      <c r="AOO137" s="431"/>
      <c r="AOP137" s="431"/>
      <c r="AOQ137" s="431"/>
      <c r="AOR137" s="431"/>
      <c r="AOS137" s="431"/>
      <c r="AOT137" s="431"/>
      <c r="AOU137" s="431"/>
      <c r="AOV137" s="431"/>
      <c r="AOW137" s="431"/>
      <c r="AOX137" s="431"/>
      <c r="AOY137" s="431"/>
      <c r="AOZ137" s="431"/>
      <c r="APA137" s="431"/>
      <c r="APB137" s="431"/>
      <c r="APC137" s="431"/>
      <c r="APD137" s="431"/>
      <c r="APE137" s="431"/>
      <c r="APF137" s="431"/>
      <c r="APG137" s="431"/>
      <c r="APH137" s="431"/>
      <c r="API137" s="431"/>
      <c r="APJ137" s="431"/>
      <c r="APK137" s="431"/>
      <c r="APL137" s="431"/>
      <c r="APM137" s="431"/>
      <c r="APN137" s="431"/>
      <c r="APO137" s="431"/>
      <c r="APP137" s="431"/>
      <c r="APQ137" s="431"/>
      <c r="APR137" s="431"/>
      <c r="APS137" s="431"/>
      <c r="APT137" s="431"/>
      <c r="APU137" s="431"/>
      <c r="APV137" s="431"/>
      <c r="APW137" s="431"/>
      <c r="APX137" s="431"/>
      <c r="APY137" s="431"/>
      <c r="APZ137" s="431"/>
      <c r="AQA137" s="431"/>
      <c r="AQB137" s="431"/>
      <c r="AQC137" s="431"/>
      <c r="AQD137" s="431"/>
      <c r="AQE137" s="431"/>
      <c r="AQF137" s="431"/>
      <c r="AQG137" s="431"/>
      <c r="AQH137" s="431"/>
      <c r="AQI137" s="431"/>
      <c r="AQJ137" s="431"/>
      <c r="AQK137" s="431"/>
      <c r="AQL137" s="431"/>
      <c r="AQM137" s="431"/>
      <c r="AQN137" s="431"/>
      <c r="AQO137" s="431"/>
      <c r="AQP137" s="431"/>
      <c r="AQQ137" s="431"/>
      <c r="AQR137" s="431"/>
      <c r="AQS137" s="431"/>
      <c r="AQT137" s="431"/>
      <c r="AQU137" s="431"/>
      <c r="AQV137" s="431"/>
      <c r="AQW137" s="431"/>
      <c r="AQX137" s="431"/>
      <c r="AQY137" s="431"/>
      <c r="AQZ137" s="431"/>
      <c r="ARA137" s="431"/>
      <c r="ARB137" s="431"/>
      <c r="ARC137" s="431"/>
      <c r="ARD137" s="431"/>
      <c r="ARE137" s="431"/>
      <c r="ARF137" s="431"/>
      <c r="ARG137" s="431"/>
      <c r="ARH137" s="431"/>
      <c r="ARI137" s="431"/>
      <c r="ARJ137" s="431"/>
      <c r="ARK137" s="431"/>
      <c r="ARL137" s="431"/>
      <c r="ARM137" s="431"/>
      <c r="ARN137" s="431"/>
      <c r="ARO137" s="431"/>
      <c r="ARP137" s="431"/>
      <c r="ARQ137" s="431"/>
      <c r="ARR137" s="431"/>
      <c r="ARS137" s="431"/>
      <c r="ART137" s="431"/>
      <c r="ARU137" s="431"/>
      <c r="ARV137" s="431"/>
      <c r="ARW137" s="431"/>
      <c r="ARX137" s="431"/>
      <c r="ARY137" s="431"/>
      <c r="ARZ137" s="431"/>
      <c r="ASA137" s="431"/>
      <c r="ASB137" s="431"/>
      <c r="ASC137" s="431"/>
      <c r="ASD137" s="431"/>
      <c r="ASE137" s="431"/>
      <c r="ASF137" s="431"/>
      <c r="ASG137" s="431"/>
      <c r="ASH137" s="431"/>
      <c r="ASI137" s="431"/>
      <c r="ASJ137" s="431"/>
      <c r="ASK137" s="431"/>
      <c r="ASL137" s="431"/>
      <c r="ASM137" s="431"/>
      <c r="ASN137" s="431"/>
      <c r="ASO137" s="431"/>
      <c r="ASP137" s="431"/>
      <c r="ASQ137" s="431"/>
      <c r="ASR137" s="431"/>
      <c r="ASS137" s="431"/>
      <c r="AST137" s="431"/>
      <c r="ASU137" s="431"/>
      <c r="ASV137" s="431"/>
      <c r="ASW137" s="431"/>
      <c r="ASX137" s="431"/>
      <c r="ASY137" s="431"/>
      <c r="ASZ137" s="431"/>
      <c r="ATA137" s="431"/>
      <c r="ATB137" s="431"/>
      <c r="ATC137" s="431"/>
      <c r="ATD137" s="431"/>
      <c r="ATE137" s="431"/>
      <c r="ATF137" s="431"/>
      <c r="ATG137" s="431"/>
      <c r="ATH137" s="431"/>
      <c r="ATI137" s="431"/>
      <c r="ATJ137" s="431"/>
      <c r="ATK137" s="431"/>
      <c r="ATL137" s="431"/>
      <c r="ATM137" s="431"/>
      <c r="ATN137" s="431"/>
      <c r="ATO137" s="431"/>
      <c r="ATP137" s="431"/>
      <c r="ATQ137" s="431"/>
      <c r="ATR137" s="431"/>
      <c r="ATS137" s="431"/>
      <c r="ATT137" s="431"/>
      <c r="ATU137" s="431"/>
      <c r="ATV137" s="431"/>
      <c r="ATW137" s="431"/>
      <c r="ATX137" s="431"/>
      <c r="ATY137" s="431"/>
      <c r="ATZ137" s="431"/>
      <c r="AUA137" s="431"/>
      <c r="AUB137" s="431"/>
      <c r="AUC137" s="431"/>
      <c r="AUD137" s="431"/>
      <c r="AUE137" s="431"/>
      <c r="AUF137" s="431"/>
      <c r="AUG137" s="431"/>
      <c r="AUH137" s="431"/>
      <c r="AUI137" s="431"/>
      <c r="AUJ137" s="431"/>
      <c r="AUK137" s="431"/>
      <c r="AUL137" s="431"/>
      <c r="AUM137" s="431"/>
      <c r="AUN137" s="431"/>
      <c r="AUO137" s="431"/>
      <c r="AUP137" s="431"/>
      <c r="AUQ137" s="431"/>
      <c r="AUR137" s="431"/>
      <c r="AUS137" s="431"/>
      <c r="AUT137" s="431"/>
      <c r="AUU137" s="431"/>
      <c r="AUV137" s="431"/>
      <c r="AUW137" s="431"/>
      <c r="AUX137" s="431"/>
      <c r="AUY137" s="431"/>
      <c r="AUZ137" s="431"/>
      <c r="AVA137" s="431"/>
      <c r="AVB137" s="431"/>
      <c r="AVC137" s="431"/>
      <c r="AVD137" s="431"/>
      <c r="AVE137" s="431"/>
      <c r="AVF137" s="431"/>
      <c r="AVG137" s="431"/>
      <c r="AVH137" s="431"/>
      <c r="AVI137" s="431"/>
      <c r="AVJ137" s="431"/>
      <c r="AVK137" s="431"/>
      <c r="AVL137" s="431"/>
      <c r="AVM137" s="431"/>
      <c r="AVN137" s="431"/>
      <c r="AVO137" s="431"/>
      <c r="AVP137" s="431"/>
      <c r="AVQ137" s="431"/>
      <c r="AVR137" s="431"/>
      <c r="AVS137" s="431"/>
      <c r="AVT137" s="431"/>
      <c r="AVU137" s="431"/>
      <c r="AVV137" s="431"/>
      <c r="AVW137" s="431"/>
      <c r="AVX137" s="431"/>
      <c r="AVY137" s="431"/>
      <c r="AVZ137" s="431"/>
      <c r="AWA137" s="431"/>
      <c r="AWB137" s="431"/>
      <c r="AWC137" s="431"/>
      <c r="AWD137" s="431"/>
      <c r="AWE137" s="431"/>
      <c r="AWF137" s="431"/>
      <c r="AWG137" s="431"/>
      <c r="AWH137" s="431"/>
      <c r="AWI137" s="431"/>
      <c r="AWJ137" s="431"/>
      <c r="AWK137" s="431"/>
      <c r="AWL137" s="431"/>
      <c r="AWM137" s="431"/>
      <c r="AWN137" s="431"/>
      <c r="AWO137" s="431"/>
      <c r="AWP137" s="431"/>
      <c r="AWQ137" s="431"/>
      <c r="AWR137" s="431"/>
      <c r="AWS137" s="431"/>
      <c r="AWT137" s="431"/>
      <c r="AWU137" s="431"/>
      <c r="AWV137" s="431"/>
      <c r="AWW137" s="431"/>
      <c r="AWX137" s="431"/>
      <c r="AWY137" s="431"/>
      <c r="AWZ137" s="431"/>
      <c r="AXA137" s="431"/>
      <c r="AXB137" s="431"/>
      <c r="AXC137" s="431"/>
      <c r="AXD137" s="431"/>
      <c r="AXE137" s="431"/>
      <c r="AXF137" s="431"/>
      <c r="AXG137" s="431"/>
      <c r="AXH137" s="431"/>
      <c r="AXI137" s="431"/>
      <c r="AXJ137" s="431"/>
      <c r="AXK137" s="431"/>
      <c r="AXL137" s="431"/>
      <c r="AXM137" s="431"/>
      <c r="AXN137" s="431"/>
      <c r="AXO137" s="431"/>
      <c r="AXP137" s="431"/>
      <c r="AXQ137" s="431"/>
      <c r="AXR137" s="431"/>
      <c r="AXS137" s="431"/>
      <c r="AXT137" s="431"/>
      <c r="AXU137" s="431"/>
      <c r="AXV137" s="431"/>
      <c r="AXW137" s="431"/>
      <c r="AXX137" s="431"/>
      <c r="AXY137" s="431"/>
      <c r="AXZ137" s="431"/>
      <c r="AYA137" s="431"/>
      <c r="AYB137" s="431"/>
      <c r="AYC137" s="431"/>
      <c r="AYD137" s="431"/>
      <c r="AYE137" s="431"/>
      <c r="AYF137" s="431"/>
      <c r="AYG137" s="431"/>
      <c r="AYH137" s="431"/>
      <c r="AYI137" s="431"/>
      <c r="AYJ137" s="431"/>
      <c r="AYK137" s="431"/>
      <c r="AYL137" s="431"/>
      <c r="AYM137" s="431"/>
      <c r="AYN137" s="431"/>
      <c r="AYO137" s="431"/>
      <c r="AYP137" s="431"/>
      <c r="AYQ137" s="431"/>
      <c r="AYR137" s="431"/>
      <c r="AYS137" s="431"/>
      <c r="AYT137" s="431"/>
      <c r="AYU137" s="431"/>
      <c r="AYV137" s="431"/>
      <c r="AYW137" s="431"/>
      <c r="AYX137" s="431"/>
      <c r="AYY137" s="431"/>
      <c r="AYZ137" s="431"/>
      <c r="AZA137" s="431"/>
      <c r="AZB137" s="431"/>
      <c r="AZC137" s="431"/>
      <c r="AZD137" s="431"/>
      <c r="AZE137" s="431"/>
      <c r="AZF137" s="431"/>
      <c r="AZG137" s="431"/>
      <c r="AZH137" s="431"/>
      <c r="AZI137" s="431"/>
      <c r="AZJ137" s="431"/>
      <c r="AZK137" s="431"/>
      <c r="AZL137" s="431"/>
      <c r="AZM137" s="431"/>
      <c r="AZN137" s="431"/>
      <c r="AZO137" s="431"/>
      <c r="AZP137" s="431"/>
      <c r="AZQ137" s="431"/>
      <c r="AZR137" s="431"/>
      <c r="AZS137" s="431"/>
      <c r="AZT137" s="431"/>
      <c r="AZU137" s="431"/>
      <c r="AZV137" s="431"/>
      <c r="AZW137" s="431"/>
      <c r="AZX137" s="431"/>
      <c r="AZY137" s="431"/>
      <c r="AZZ137" s="431"/>
      <c r="BAA137" s="431"/>
      <c r="BAB137" s="431"/>
      <c r="BAC137" s="431"/>
      <c r="BAD137" s="431"/>
      <c r="BAE137" s="431"/>
      <c r="BAF137" s="431"/>
      <c r="BAG137" s="431"/>
      <c r="BAH137" s="431"/>
      <c r="BAI137" s="431"/>
      <c r="BAJ137" s="431"/>
      <c r="BAK137" s="431"/>
      <c r="BAL137" s="431"/>
      <c r="BAM137" s="431"/>
      <c r="BAN137" s="431"/>
      <c r="BAO137" s="431"/>
      <c r="BAP137" s="431"/>
      <c r="BAQ137" s="431"/>
      <c r="BAR137" s="431"/>
      <c r="BAS137" s="431"/>
      <c r="BAT137" s="431"/>
      <c r="BAU137" s="431"/>
      <c r="BAV137" s="431"/>
      <c r="BAW137" s="431"/>
      <c r="BAX137" s="431"/>
      <c r="BAY137" s="431"/>
      <c r="BAZ137" s="431"/>
      <c r="BBA137" s="431"/>
      <c r="BBB137" s="431"/>
      <c r="BBC137" s="431"/>
      <c r="BBD137" s="431"/>
      <c r="BBE137" s="431"/>
      <c r="BBF137" s="431"/>
      <c r="BBG137" s="431"/>
      <c r="BBH137" s="431"/>
      <c r="BBI137" s="431"/>
      <c r="BBJ137" s="431"/>
      <c r="BBK137" s="431"/>
      <c r="BBL137" s="431"/>
      <c r="BBM137" s="431"/>
      <c r="BBN137" s="431"/>
      <c r="BBO137" s="431"/>
      <c r="BBP137" s="431"/>
      <c r="BBQ137" s="431"/>
      <c r="BBR137" s="431"/>
      <c r="BBS137" s="431"/>
      <c r="BBT137" s="431"/>
      <c r="BBU137" s="431"/>
      <c r="BBV137" s="431"/>
      <c r="BBW137" s="431"/>
      <c r="BBX137" s="431"/>
      <c r="BBY137" s="431"/>
      <c r="BBZ137" s="431"/>
      <c r="BCA137" s="431"/>
      <c r="BCB137" s="431"/>
      <c r="BCC137" s="431"/>
      <c r="BCD137" s="431"/>
      <c r="BCE137" s="431"/>
      <c r="BCF137" s="431"/>
      <c r="BCG137" s="431"/>
      <c r="BCH137" s="431"/>
      <c r="BCI137" s="431"/>
      <c r="BCJ137" s="431"/>
      <c r="BCK137" s="431"/>
      <c r="BCL137" s="431"/>
      <c r="BCM137" s="431"/>
      <c r="BCN137" s="431"/>
      <c r="BCO137" s="431"/>
      <c r="BCP137" s="431"/>
      <c r="BCQ137" s="431"/>
      <c r="BCR137" s="431"/>
      <c r="BCS137" s="431"/>
      <c r="BCT137" s="431"/>
      <c r="BCU137" s="431"/>
      <c r="BCV137" s="431"/>
      <c r="BCW137" s="431"/>
      <c r="BCX137" s="431"/>
      <c r="BCY137" s="431"/>
      <c r="BCZ137" s="431"/>
      <c r="BDA137" s="431"/>
      <c r="BDB137" s="431"/>
      <c r="BDC137" s="431"/>
      <c r="BDD137" s="431"/>
      <c r="BDE137" s="431"/>
      <c r="BDF137" s="431"/>
      <c r="BDG137" s="431"/>
      <c r="BDH137" s="431"/>
      <c r="BDI137" s="431"/>
      <c r="BDJ137" s="431"/>
      <c r="BDK137" s="431"/>
      <c r="BDL137" s="431"/>
      <c r="BDM137" s="431"/>
      <c r="BDN137" s="431"/>
      <c r="BDO137" s="431"/>
      <c r="BDP137" s="431"/>
      <c r="BDQ137" s="431"/>
      <c r="BDR137" s="431"/>
      <c r="BDS137" s="431"/>
      <c r="BDT137" s="431"/>
      <c r="BDU137" s="431"/>
      <c r="BDV137" s="431"/>
      <c r="BDW137" s="431"/>
      <c r="BDX137" s="431"/>
      <c r="BDY137" s="431"/>
      <c r="BDZ137" s="431"/>
      <c r="BEA137" s="431"/>
      <c r="BEB137" s="431"/>
      <c r="BEC137" s="431"/>
      <c r="BED137" s="431"/>
      <c r="BEE137" s="431"/>
      <c r="BEF137" s="431"/>
      <c r="BEG137" s="431"/>
      <c r="BEH137" s="431"/>
      <c r="BEI137" s="431"/>
      <c r="BEJ137" s="431"/>
      <c r="BEK137" s="431"/>
      <c r="BEL137" s="431"/>
      <c r="BEM137" s="431"/>
      <c r="BEN137" s="431"/>
      <c r="BEO137" s="431"/>
      <c r="BEP137" s="431"/>
      <c r="BEQ137" s="431"/>
      <c r="BER137" s="431"/>
      <c r="BES137" s="431"/>
      <c r="BET137" s="431"/>
      <c r="BEU137" s="431"/>
      <c r="BEV137" s="431"/>
      <c r="BEW137" s="431"/>
      <c r="BEX137" s="431"/>
      <c r="BEY137" s="431"/>
      <c r="BEZ137" s="431"/>
      <c r="BFA137" s="431"/>
      <c r="BFB137" s="431"/>
      <c r="BFC137" s="431"/>
      <c r="BFD137" s="431"/>
      <c r="BFE137" s="431"/>
      <c r="BFF137" s="431"/>
      <c r="BFG137" s="431"/>
      <c r="BFH137" s="431"/>
      <c r="BFI137" s="431"/>
      <c r="BFJ137" s="431"/>
      <c r="BFK137" s="431"/>
      <c r="BFL137" s="431"/>
      <c r="BFM137" s="431"/>
      <c r="BFN137" s="431"/>
      <c r="BFO137" s="431"/>
      <c r="BFP137" s="431"/>
      <c r="BFQ137" s="431"/>
      <c r="BFR137" s="431"/>
      <c r="BFS137" s="431"/>
      <c r="BFT137" s="431"/>
      <c r="BFU137" s="431"/>
      <c r="BFV137" s="431"/>
      <c r="BFW137" s="431"/>
      <c r="BFX137" s="431"/>
      <c r="BFY137" s="431"/>
      <c r="BFZ137" s="431"/>
      <c r="BGA137" s="431"/>
      <c r="BGB137" s="431"/>
      <c r="BGC137" s="431"/>
      <c r="BGD137" s="431"/>
      <c r="BGE137" s="431"/>
      <c r="BGF137" s="431"/>
      <c r="BGG137" s="431"/>
      <c r="BGH137" s="431"/>
      <c r="BGI137" s="431"/>
      <c r="BGJ137" s="431"/>
      <c r="BGK137" s="431"/>
      <c r="BGL137" s="431"/>
      <c r="BGM137" s="431"/>
      <c r="BGN137" s="431"/>
      <c r="BGO137" s="431"/>
      <c r="BGP137" s="431"/>
      <c r="BGQ137" s="431"/>
      <c r="BGR137" s="431"/>
      <c r="BGS137" s="431"/>
      <c r="BGT137" s="431"/>
      <c r="BGU137" s="431"/>
      <c r="BGV137" s="431"/>
      <c r="BGW137" s="431"/>
      <c r="BGX137" s="431"/>
      <c r="BGY137" s="431"/>
      <c r="BGZ137" s="431"/>
      <c r="BHA137" s="431"/>
      <c r="BHB137" s="431"/>
      <c r="BHC137" s="431"/>
      <c r="BHD137" s="431"/>
      <c r="BHE137" s="431"/>
      <c r="BHF137" s="431"/>
      <c r="BHG137" s="431"/>
      <c r="BHH137" s="431"/>
      <c r="BHI137" s="431"/>
      <c r="BHJ137" s="431"/>
      <c r="BHK137" s="431"/>
      <c r="BHL137" s="431"/>
      <c r="BHM137" s="431"/>
      <c r="BHN137" s="431"/>
      <c r="BHO137" s="431"/>
      <c r="BHP137" s="431"/>
      <c r="BHQ137" s="431"/>
      <c r="BHR137" s="431"/>
      <c r="BHS137" s="431"/>
      <c r="BHT137" s="431"/>
      <c r="BHU137" s="431"/>
      <c r="BHV137" s="431"/>
      <c r="BHW137" s="431"/>
      <c r="BHX137" s="431"/>
      <c r="BHY137" s="431"/>
      <c r="BHZ137" s="431"/>
      <c r="BIA137" s="431"/>
      <c r="BIB137" s="431"/>
      <c r="BIC137" s="431"/>
      <c r="BID137" s="431"/>
      <c r="BIE137" s="431"/>
      <c r="BIF137" s="431"/>
      <c r="BIG137" s="431"/>
      <c r="BIH137" s="431"/>
      <c r="BII137" s="431"/>
      <c r="BIJ137" s="431"/>
      <c r="BIK137" s="431"/>
      <c r="BIL137" s="431"/>
      <c r="BIM137" s="431"/>
      <c r="BIN137" s="431"/>
      <c r="BIO137" s="431"/>
      <c r="BIP137" s="431"/>
      <c r="BIQ137" s="431"/>
      <c r="BIR137" s="431"/>
      <c r="BIS137" s="431"/>
      <c r="BIT137" s="431"/>
      <c r="BIU137" s="431"/>
      <c r="BIV137" s="431"/>
      <c r="BIW137" s="431"/>
      <c r="BIX137" s="431"/>
      <c r="BIY137" s="431"/>
      <c r="BIZ137" s="431"/>
      <c r="BJA137" s="431"/>
      <c r="BJB137" s="431"/>
      <c r="BJC137" s="431"/>
      <c r="BJD137" s="431"/>
      <c r="BJE137" s="431"/>
      <c r="BJF137" s="431"/>
      <c r="BJG137" s="431"/>
      <c r="BJH137" s="431"/>
      <c r="BJI137" s="431"/>
      <c r="BJJ137" s="431"/>
      <c r="BJK137" s="431"/>
      <c r="BJL137" s="431"/>
      <c r="BJM137" s="431"/>
      <c r="BJN137" s="431"/>
      <c r="BJO137" s="431"/>
      <c r="BJP137" s="431"/>
      <c r="BJQ137" s="431"/>
      <c r="BJR137" s="431"/>
      <c r="BJS137" s="431"/>
      <c r="BJT137" s="431"/>
      <c r="BJU137" s="431"/>
      <c r="BJV137" s="431"/>
      <c r="BJW137" s="431"/>
      <c r="BJX137" s="431"/>
      <c r="BJY137" s="431"/>
      <c r="BJZ137" s="431"/>
      <c r="BKA137" s="431"/>
      <c r="BKB137" s="431"/>
      <c r="BKC137" s="431"/>
      <c r="BKD137" s="431"/>
      <c r="BKE137" s="431"/>
      <c r="BKF137" s="431"/>
      <c r="BKG137" s="431"/>
      <c r="BKH137" s="431"/>
      <c r="BKI137" s="431"/>
      <c r="BKJ137" s="431"/>
      <c r="BKK137" s="431"/>
      <c r="BKL137" s="431"/>
      <c r="BKM137" s="431"/>
      <c r="BKN137" s="431"/>
      <c r="BKO137" s="431"/>
      <c r="BKP137" s="431"/>
      <c r="BKQ137" s="431"/>
      <c r="BKR137" s="431"/>
      <c r="BKS137" s="431"/>
      <c r="BKT137" s="431"/>
      <c r="BKU137" s="431"/>
      <c r="BKV137" s="431"/>
      <c r="BKW137" s="431"/>
      <c r="BKX137" s="431"/>
      <c r="BKY137" s="431"/>
      <c r="BKZ137" s="431"/>
      <c r="BLA137" s="431"/>
      <c r="BLB137" s="431"/>
      <c r="BLC137" s="431"/>
      <c r="BLD137" s="431"/>
      <c r="BLE137" s="431"/>
      <c r="BLF137" s="431"/>
      <c r="BLG137" s="431"/>
      <c r="BLH137" s="431"/>
      <c r="BLI137" s="431"/>
      <c r="BLJ137" s="431"/>
      <c r="BLK137" s="431"/>
      <c r="BLL137" s="431"/>
      <c r="BLM137" s="431"/>
      <c r="BLN137" s="431"/>
      <c r="BLO137" s="431"/>
      <c r="BLP137" s="431"/>
      <c r="BLQ137" s="431"/>
      <c r="BLR137" s="431"/>
      <c r="BLS137" s="431"/>
      <c r="BLT137" s="431"/>
      <c r="BLU137" s="431"/>
      <c r="BLV137" s="431"/>
      <c r="BLW137" s="431"/>
      <c r="BLX137" s="431"/>
      <c r="BLY137" s="431"/>
      <c r="BLZ137" s="431"/>
      <c r="BMA137" s="431"/>
      <c r="BMB137" s="431"/>
      <c r="BMC137" s="431"/>
      <c r="BMD137" s="431"/>
      <c r="BME137" s="431"/>
      <c r="BMF137" s="431"/>
      <c r="BMG137" s="431"/>
      <c r="BMH137" s="431"/>
      <c r="BMI137" s="431"/>
      <c r="BMJ137" s="431"/>
      <c r="BMK137" s="431"/>
      <c r="BML137" s="431"/>
      <c r="BMM137" s="431"/>
      <c r="BMN137" s="431"/>
      <c r="BMO137" s="431"/>
      <c r="BMP137" s="431"/>
      <c r="BMQ137" s="431"/>
      <c r="BMR137" s="431"/>
      <c r="BMS137" s="431"/>
      <c r="BMT137" s="431"/>
      <c r="BMU137" s="431"/>
      <c r="BMV137" s="431"/>
      <c r="BMW137" s="431"/>
      <c r="BMX137" s="431"/>
      <c r="BMY137" s="431"/>
      <c r="BMZ137" s="431"/>
      <c r="BNA137" s="431"/>
      <c r="BNB137" s="431"/>
      <c r="BNC137" s="431"/>
      <c r="BND137" s="431"/>
      <c r="BNE137" s="431"/>
      <c r="BNF137" s="431"/>
      <c r="BNG137" s="431"/>
      <c r="BNH137" s="431"/>
      <c r="BNI137" s="431"/>
      <c r="BNJ137" s="431"/>
      <c r="BNK137" s="431"/>
      <c r="BNL137" s="431"/>
      <c r="BNM137" s="431"/>
      <c r="BNN137" s="431"/>
      <c r="BNO137" s="431"/>
      <c r="BNP137" s="431"/>
      <c r="BNQ137" s="431"/>
      <c r="BNR137" s="431"/>
      <c r="BNS137" s="431"/>
      <c r="BNT137" s="431"/>
      <c r="BNU137" s="431"/>
      <c r="BNV137" s="431"/>
      <c r="BNW137" s="431"/>
      <c r="BNX137" s="431"/>
      <c r="BNY137" s="431"/>
      <c r="BNZ137" s="431"/>
      <c r="BOA137" s="431"/>
      <c r="BOB137" s="431"/>
      <c r="BOC137" s="431"/>
      <c r="BOD137" s="431"/>
      <c r="BOE137" s="431"/>
      <c r="BOF137" s="431"/>
      <c r="BOG137" s="431"/>
      <c r="BOH137" s="431"/>
      <c r="BOI137" s="431"/>
      <c r="BOJ137" s="431"/>
      <c r="BOK137" s="431"/>
      <c r="BOL137" s="431"/>
      <c r="BOM137" s="431"/>
      <c r="BON137" s="431"/>
      <c r="BOO137" s="431"/>
      <c r="BOP137" s="431"/>
      <c r="BOQ137" s="431"/>
      <c r="BOR137" s="431"/>
      <c r="BOS137" s="431"/>
      <c r="BOT137" s="431"/>
      <c r="BOU137" s="431"/>
      <c r="BOV137" s="431"/>
      <c r="BOW137" s="431"/>
      <c r="BOX137" s="431"/>
      <c r="BOY137" s="431"/>
      <c r="BOZ137" s="431"/>
      <c r="BPA137" s="431"/>
      <c r="BPB137" s="431"/>
      <c r="BPC137" s="431"/>
      <c r="BPD137" s="431"/>
      <c r="BPE137" s="431"/>
      <c r="BPF137" s="431"/>
      <c r="BPG137" s="431"/>
      <c r="BPH137" s="431"/>
      <c r="BPI137" s="431"/>
      <c r="BPJ137" s="431"/>
      <c r="BPK137" s="431"/>
      <c r="BPL137" s="431"/>
      <c r="BPM137" s="431"/>
      <c r="BPN137" s="431"/>
      <c r="BPO137" s="431"/>
      <c r="BPP137" s="431"/>
      <c r="BPQ137" s="431"/>
      <c r="BPR137" s="431"/>
      <c r="BPS137" s="431"/>
      <c r="BPT137" s="431"/>
      <c r="BPU137" s="431"/>
      <c r="BPV137" s="431"/>
      <c r="BPW137" s="431"/>
      <c r="BPX137" s="431"/>
      <c r="BPY137" s="431"/>
      <c r="BPZ137" s="431"/>
      <c r="BQA137" s="431"/>
      <c r="BQB137" s="431"/>
      <c r="BQC137" s="431"/>
      <c r="BQD137" s="431"/>
      <c r="BQE137" s="431"/>
      <c r="BQF137" s="431"/>
      <c r="BQG137" s="431"/>
      <c r="BQH137" s="431"/>
      <c r="BQI137" s="431"/>
      <c r="BQJ137" s="431"/>
      <c r="BQK137" s="431"/>
      <c r="BQL137" s="431"/>
      <c r="BQM137" s="431"/>
      <c r="BQN137" s="431"/>
      <c r="BQO137" s="431"/>
      <c r="BQP137" s="431"/>
      <c r="BQQ137" s="431"/>
      <c r="BQR137" s="431"/>
      <c r="BQS137" s="431"/>
      <c r="BQT137" s="431"/>
      <c r="BQU137" s="431"/>
      <c r="BQV137" s="431"/>
      <c r="BQW137" s="431"/>
      <c r="BQX137" s="431"/>
      <c r="BQY137" s="431"/>
      <c r="BQZ137" s="431"/>
      <c r="BRA137" s="431"/>
      <c r="BRB137" s="431"/>
      <c r="BRC137" s="431"/>
      <c r="BRD137" s="431"/>
      <c r="BRE137" s="431"/>
      <c r="BRF137" s="431"/>
      <c r="BRG137" s="431"/>
      <c r="BRH137" s="431"/>
      <c r="BRI137" s="431"/>
      <c r="BRJ137" s="431"/>
      <c r="BRK137" s="431"/>
      <c r="BRL137" s="431"/>
      <c r="BRM137" s="431"/>
      <c r="BRN137" s="431"/>
      <c r="BRO137" s="431"/>
      <c r="BRP137" s="431"/>
      <c r="BRQ137" s="431"/>
      <c r="BRR137" s="431"/>
      <c r="BRS137" s="431"/>
      <c r="BRT137" s="431"/>
      <c r="BRU137" s="431"/>
    </row>
    <row r="138" spans="1:1841" ht="29.25" customHeight="1" x14ac:dyDescent="0.3">
      <c r="A138" s="791" t="str">
        <f>+'3. Metas Proyecto de Inv'!X11</f>
        <v>7. Intervenir 20.736 pasos peatonales</v>
      </c>
      <c r="B138" s="476">
        <v>1</v>
      </c>
      <c r="C138" s="476" t="s">
        <v>179</v>
      </c>
      <c r="D138" s="465">
        <f>2006078.5393617*E138</f>
        <v>16048628.3148936</v>
      </c>
      <c r="E138" s="504">
        <v>8</v>
      </c>
      <c r="F138" s="464">
        <v>22348584.692307599</v>
      </c>
      <c r="G138" s="477">
        <v>30</v>
      </c>
      <c r="H138" s="464">
        <f>4232634.5177665*I138</f>
        <v>4232634.5177664999</v>
      </c>
      <c r="I138" s="477">
        <v>1</v>
      </c>
      <c r="J138" s="478">
        <f>251144.361538462*K138</f>
        <v>7534330.84615386</v>
      </c>
      <c r="K138" s="477">
        <v>30</v>
      </c>
      <c r="L138" s="479"/>
      <c r="M138" s="476"/>
      <c r="N138" s="478"/>
      <c r="O138" s="476"/>
      <c r="P138" s="478"/>
      <c r="Q138" s="476"/>
      <c r="R138" s="478"/>
      <c r="S138" s="476"/>
      <c r="T138" s="478"/>
      <c r="U138" s="476"/>
      <c r="V138" s="478"/>
      <c r="W138" s="476"/>
      <c r="X138" s="478">
        <f>+H138+L138</f>
        <v>4232634.5177664999</v>
      </c>
      <c r="Y138" s="469">
        <f>+I138+M138</f>
        <v>1</v>
      </c>
      <c r="Z138" s="478">
        <f>+J138+N138</f>
        <v>7534330.84615386</v>
      </c>
      <c r="AA138" s="470">
        <f>+K138+O138</f>
        <v>30</v>
      </c>
      <c r="AB138" s="521"/>
      <c r="AC138" s="486"/>
      <c r="AD138" s="527"/>
      <c r="AE138" s="527"/>
      <c r="AF138" s="527"/>
      <c r="AG138" s="527"/>
      <c r="AH138" s="431"/>
      <c r="AI138" s="431"/>
      <c r="AJ138" s="431"/>
      <c r="AK138" s="431"/>
      <c r="AL138" s="431"/>
      <c r="AM138" s="431"/>
      <c r="AN138" s="431"/>
      <c r="AO138" s="431"/>
      <c r="AP138" s="431"/>
      <c r="AQ138" s="431"/>
      <c r="AR138" s="431"/>
      <c r="AS138" s="431"/>
      <c r="AT138" s="431"/>
      <c r="AU138" s="431"/>
      <c r="AV138" s="431"/>
      <c r="AW138" s="431"/>
      <c r="AX138" s="431"/>
      <c r="AY138" s="431"/>
      <c r="AZ138" s="431"/>
      <c r="BA138" s="431"/>
      <c r="BB138" s="431"/>
      <c r="BC138" s="431"/>
      <c r="BD138" s="431"/>
      <c r="BE138" s="431"/>
      <c r="BF138" s="431"/>
      <c r="BG138" s="431"/>
      <c r="BH138" s="431"/>
      <c r="BI138" s="431"/>
      <c r="BJ138" s="431"/>
      <c r="BK138" s="431"/>
      <c r="BL138" s="431"/>
      <c r="BM138" s="431"/>
      <c r="BN138" s="431"/>
      <c r="BO138" s="431"/>
      <c r="BP138" s="431"/>
      <c r="BQ138" s="431"/>
      <c r="BR138" s="431"/>
      <c r="BS138" s="431"/>
      <c r="BT138" s="431"/>
      <c r="BU138" s="431"/>
      <c r="BV138" s="431"/>
      <c r="BW138" s="431"/>
      <c r="BX138" s="431"/>
      <c r="BY138" s="431"/>
      <c r="BZ138" s="431"/>
      <c r="CA138" s="431"/>
      <c r="CB138" s="431"/>
      <c r="CC138" s="431"/>
      <c r="CD138" s="431"/>
      <c r="CE138" s="431"/>
      <c r="CF138" s="431"/>
      <c r="CG138" s="431"/>
      <c r="CH138" s="431"/>
      <c r="CI138" s="431"/>
      <c r="CJ138" s="431"/>
      <c r="CK138" s="431"/>
      <c r="CL138" s="431"/>
      <c r="CM138" s="431"/>
      <c r="CN138" s="431"/>
      <c r="CO138" s="431"/>
      <c r="CP138" s="431"/>
      <c r="CQ138" s="431"/>
      <c r="CR138" s="431"/>
      <c r="CS138" s="431"/>
      <c r="CT138" s="431"/>
      <c r="CU138" s="431"/>
      <c r="CV138" s="431"/>
      <c r="CW138" s="431"/>
      <c r="CX138" s="431"/>
      <c r="CY138" s="431"/>
      <c r="CZ138" s="431"/>
      <c r="DA138" s="431"/>
      <c r="DB138" s="431"/>
      <c r="DC138" s="431"/>
      <c r="DD138" s="431"/>
      <c r="DE138" s="431"/>
      <c r="DF138" s="431"/>
      <c r="DG138" s="431"/>
      <c r="DH138" s="431"/>
      <c r="DI138" s="431"/>
      <c r="DJ138" s="431"/>
      <c r="DK138" s="431"/>
      <c r="DL138" s="431"/>
      <c r="DM138" s="431"/>
      <c r="DN138" s="431"/>
      <c r="DO138" s="431"/>
      <c r="DP138" s="431"/>
      <c r="DQ138" s="431"/>
      <c r="DR138" s="431"/>
      <c r="DS138" s="431"/>
      <c r="DT138" s="431"/>
      <c r="DU138" s="431"/>
      <c r="DV138" s="431"/>
      <c r="DW138" s="431"/>
      <c r="DX138" s="431"/>
      <c r="DY138" s="431"/>
      <c r="DZ138" s="431"/>
      <c r="EA138" s="431"/>
      <c r="EB138" s="431"/>
      <c r="EC138" s="431"/>
      <c r="ED138" s="431"/>
      <c r="EE138" s="431"/>
      <c r="EF138" s="431"/>
      <c r="EG138" s="431"/>
      <c r="EH138" s="431"/>
      <c r="EI138" s="431"/>
      <c r="EJ138" s="431"/>
      <c r="EK138" s="431"/>
      <c r="EL138" s="431"/>
      <c r="EM138" s="431"/>
      <c r="EN138" s="431"/>
      <c r="EO138" s="431"/>
      <c r="EP138" s="431"/>
      <c r="EQ138" s="431"/>
      <c r="ER138" s="431"/>
      <c r="ES138" s="431"/>
      <c r="ET138" s="431"/>
      <c r="EU138" s="431"/>
      <c r="EV138" s="431"/>
      <c r="EW138" s="431"/>
      <c r="EX138" s="431"/>
      <c r="EY138" s="431"/>
      <c r="EZ138" s="431"/>
      <c r="FA138" s="431"/>
      <c r="FB138" s="431"/>
      <c r="FC138" s="431"/>
      <c r="FD138" s="431"/>
      <c r="FE138" s="431"/>
      <c r="FF138" s="431"/>
      <c r="FG138" s="431"/>
      <c r="FH138" s="431"/>
      <c r="FI138" s="431"/>
      <c r="FJ138" s="431"/>
      <c r="FK138" s="431"/>
      <c r="FL138" s="431"/>
      <c r="FM138" s="431"/>
      <c r="FN138" s="431"/>
      <c r="FO138" s="431"/>
      <c r="FP138" s="431"/>
      <c r="FQ138" s="431"/>
      <c r="FR138" s="431"/>
      <c r="FS138" s="431"/>
      <c r="FT138" s="431"/>
      <c r="FU138" s="431"/>
      <c r="FV138" s="431"/>
      <c r="FW138" s="431"/>
      <c r="FX138" s="431"/>
      <c r="FY138" s="431"/>
      <c r="FZ138" s="431"/>
      <c r="GA138" s="431"/>
      <c r="GB138" s="431"/>
      <c r="GC138" s="431"/>
      <c r="GD138" s="431"/>
      <c r="GE138" s="431"/>
      <c r="GF138" s="431"/>
      <c r="GG138" s="431"/>
      <c r="GH138" s="431"/>
      <c r="GI138" s="431"/>
      <c r="GJ138" s="431"/>
      <c r="GK138" s="431"/>
      <c r="GL138" s="431"/>
      <c r="GM138" s="431"/>
      <c r="GN138" s="431"/>
      <c r="GO138" s="431"/>
      <c r="GP138" s="431"/>
      <c r="GQ138" s="431"/>
      <c r="GR138" s="431"/>
      <c r="GS138" s="431"/>
      <c r="GT138" s="431"/>
      <c r="GU138" s="431"/>
      <c r="GV138" s="431"/>
      <c r="GW138" s="431"/>
      <c r="GX138" s="431"/>
      <c r="GY138" s="431"/>
      <c r="GZ138" s="431"/>
      <c r="HA138" s="431"/>
      <c r="HB138" s="431"/>
      <c r="HC138" s="431"/>
      <c r="HD138" s="431"/>
      <c r="HE138" s="431"/>
      <c r="HF138" s="431"/>
      <c r="HG138" s="431"/>
      <c r="HH138" s="431"/>
      <c r="HI138" s="431"/>
      <c r="HJ138" s="431"/>
      <c r="HK138" s="431"/>
      <c r="HL138" s="431"/>
      <c r="HM138" s="431"/>
      <c r="HN138" s="431"/>
      <c r="HO138" s="431"/>
      <c r="HP138" s="431"/>
      <c r="HQ138" s="431"/>
      <c r="HR138" s="431"/>
      <c r="HS138" s="431"/>
      <c r="HT138" s="431"/>
      <c r="HU138" s="431"/>
      <c r="HV138" s="431"/>
      <c r="HW138" s="431"/>
      <c r="HX138" s="431"/>
      <c r="HY138" s="431"/>
      <c r="HZ138" s="431"/>
      <c r="IA138" s="431"/>
      <c r="IB138" s="431"/>
      <c r="IC138" s="431"/>
      <c r="ID138" s="431"/>
      <c r="IE138" s="431"/>
      <c r="IF138" s="431"/>
      <c r="IG138" s="431"/>
      <c r="IH138" s="431"/>
      <c r="II138" s="431"/>
      <c r="IJ138" s="431"/>
      <c r="IK138" s="431"/>
      <c r="IL138" s="431"/>
      <c r="IM138" s="431"/>
      <c r="IN138" s="431"/>
      <c r="IO138" s="431"/>
      <c r="IP138" s="431"/>
      <c r="IQ138" s="431"/>
      <c r="IR138" s="431"/>
      <c r="IS138" s="431"/>
      <c r="IT138" s="431"/>
      <c r="IU138" s="431"/>
      <c r="IV138" s="431"/>
      <c r="IW138" s="431"/>
      <c r="IX138" s="431"/>
      <c r="IY138" s="431"/>
      <c r="IZ138" s="431"/>
      <c r="JA138" s="431"/>
      <c r="JB138" s="431"/>
      <c r="JC138" s="431"/>
      <c r="JD138" s="431"/>
      <c r="JE138" s="431"/>
      <c r="JF138" s="431"/>
      <c r="JG138" s="431"/>
      <c r="JH138" s="431"/>
      <c r="JI138" s="431"/>
      <c r="JJ138" s="431"/>
      <c r="JK138" s="431"/>
      <c r="JL138" s="431"/>
      <c r="JM138" s="431"/>
      <c r="JN138" s="431"/>
      <c r="JO138" s="431"/>
      <c r="JP138" s="431"/>
      <c r="JQ138" s="431"/>
      <c r="JR138" s="431"/>
      <c r="JS138" s="431"/>
      <c r="JT138" s="431"/>
      <c r="JU138" s="431"/>
      <c r="JV138" s="431"/>
      <c r="JW138" s="431"/>
      <c r="JX138" s="431"/>
      <c r="JY138" s="431"/>
      <c r="JZ138" s="431"/>
      <c r="KA138" s="431"/>
      <c r="KB138" s="431"/>
      <c r="KC138" s="431"/>
      <c r="KD138" s="431"/>
      <c r="KE138" s="431"/>
      <c r="KF138" s="431"/>
      <c r="KG138" s="431"/>
      <c r="KH138" s="431"/>
      <c r="KI138" s="431"/>
      <c r="KJ138" s="431"/>
      <c r="KK138" s="431"/>
      <c r="KL138" s="431"/>
      <c r="KM138" s="431"/>
      <c r="KN138" s="431"/>
      <c r="KO138" s="431"/>
      <c r="KP138" s="431"/>
      <c r="KQ138" s="431"/>
      <c r="KR138" s="431"/>
      <c r="KS138" s="431"/>
      <c r="KT138" s="431"/>
      <c r="KU138" s="431"/>
      <c r="KV138" s="431"/>
      <c r="KW138" s="431"/>
      <c r="KX138" s="431"/>
      <c r="KY138" s="431"/>
      <c r="KZ138" s="431"/>
      <c r="LA138" s="431"/>
      <c r="LB138" s="431"/>
      <c r="LC138" s="431"/>
      <c r="LD138" s="431"/>
      <c r="LE138" s="431"/>
      <c r="LF138" s="431"/>
      <c r="LG138" s="431"/>
      <c r="LH138" s="431"/>
      <c r="LI138" s="431"/>
      <c r="LJ138" s="431"/>
      <c r="LK138" s="431"/>
      <c r="LL138" s="431"/>
      <c r="LM138" s="431"/>
      <c r="LN138" s="431"/>
      <c r="LO138" s="431"/>
      <c r="LP138" s="431"/>
      <c r="LQ138" s="431"/>
      <c r="LR138" s="431"/>
      <c r="LS138" s="431"/>
      <c r="LT138" s="431"/>
      <c r="LU138" s="431"/>
      <c r="LV138" s="431"/>
      <c r="LW138" s="431"/>
      <c r="LX138" s="431"/>
      <c r="LY138" s="431"/>
      <c r="LZ138" s="431"/>
      <c r="MA138" s="431"/>
      <c r="MB138" s="431"/>
      <c r="MC138" s="431"/>
      <c r="MD138" s="431"/>
      <c r="ME138" s="431"/>
      <c r="MF138" s="431"/>
      <c r="MG138" s="431"/>
      <c r="MH138" s="431"/>
      <c r="MI138" s="431"/>
      <c r="MJ138" s="431"/>
      <c r="MK138" s="431"/>
      <c r="ML138" s="431"/>
      <c r="MM138" s="431"/>
      <c r="MN138" s="431"/>
      <c r="MO138" s="431"/>
      <c r="MP138" s="431"/>
      <c r="MQ138" s="431"/>
      <c r="MR138" s="431"/>
      <c r="MS138" s="431"/>
      <c r="MT138" s="431"/>
      <c r="MU138" s="431"/>
      <c r="MV138" s="431"/>
      <c r="MW138" s="431"/>
      <c r="MX138" s="431"/>
      <c r="MY138" s="431"/>
      <c r="MZ138" s="431"/>
      <c r="NA138" s="431"/>
      <c r="NB138" s="431"/>
      <c r="NC138" s="431"/>
      <c r="ND138" s="431"/>
      <c r="NE138" s="431"/>
      <c r="NF138" s="431"/>
      <c r="NG138" s="431"/>
      <c r="NH138" s="431"/>
      <c r="NI138" s="431"/>
      <c r="NJ138" s="431"/>
      <c r="NK138" s="431"/>
      <c r="NL138" s="431"/>
      <c r="NM138" s="431"/>
      <c r="NN138" s="431"/>
      <c r="NO138" s="431"/>
      <c r="NP138" s="431"/>
      <c r="NQ138" s="431"/>
      <c r="NR138" s="431"/>
      <c r="NS138" s="431"/>
      <c r="NT138" s="431"/>
      <c r="NU138" s="431"/>
      <c r="NV138" s="431"/>
      <c r="NW138" s="431"/>
      <c r="NX138" s="431"/>
      <c r="NY138" s="431"/>
      <c r="NZ138" s="431"/>
      <c r="OA138" s="431"/>
      <c r="OB138" s="431"/>
      <c r="OC138" s="431"/>
      <c r="OD138" s="431"/>
      <c r="OE138" s="431"/>
      <c r="OF138" s="431"/>
      <c r="OG138" s="431"/>
      <c r="OH138" s="431"/>
      <c r="OI138" s="431"/>
      <c r="OJ138" s="431"/>
      <c r="OK138" s="431"/>
      <c r="OL138" s="431"/>
      <c r="OM138" s="431"/>
      <c r="ON138" s="431"/>
      <c r="OO138" s="431"/>
      <c r="OP138" s="431"/>
      <c r="OQ138" s="431"/>
      <c r="OR138" s="431"/>
      <c r="OS138" s="431"/>
      <c r="OT138" s="431"/>
      <c r="OU138" s="431"/>
      <c r="OV138" s="431"/>
      <c r="OW138" s="431"/>
      <c r="OX138" s="431"/>
      <c r="OY138" s="431"/>
      <c r="OZ138" s="431"/>
      <c r="PA138" s="431"/>
      <c r="PB138" s="431"/>
      <c r="PC138" s="431"/>
      <c r="PD138" s="431"/>
      <c r="PE138" s="431"/>
      <c r="PF138" s="431"/>
      <c r="PG138" s="431"/>
      <c r="PH138" s="431"/>
      <c r="PI138" s="431"/>
      <c r="PJ138" s="431"/>
      <c r="PK138" s="431"/>
      <c r="PL138" s="431"/>
      <c r="PM138" s="431"/>
      <c r="PN138" s="431"/>
      <c r="PO138" s="431"/>
      <c r="PP138" s="431"/>
      <c r="PQ138" s="431"/>
      <c r="PR138" s="431"/>
      <c r="PS138" s="431"/>
      <c r="PT138" s="431"/>
      <c r="PU138" s="431"/>
      <c r="PV138" s="431"/>
      <c r="PW138" s="431"/>
      <c r="PX138" s="431"/>
      <c r="PY138" s="431"/>
      <c r="PZ138" s="431"/>
      <c r="QA138" s="431"/>
      <c r="QB138" s="431"/>
      <c r="QC138" s="431"/>
      <c r="QD138" s="431"/>
      <c r="QE138" s="431"/>
      <c r="QF138" s="431"/>
      <c r="QG138" s="431"/>
      <c r="QH138" s="431"/>
      <c r="QI138" s="431"/>
      <c r="QJ138" s="431"/>
      <c r="QK138" s="431"/>
      <c r="QL138" s="431"/>
      <c r="QM138" s="431"/>
      <c r="QN138" s="431"/>
      <c r="QO138" s="431"/>
      <c r="QP138" s="431"/>
      <c r="QQ138" s="431"/>
      <c r="QR138" s="431"/>
      <c r="QS138" s="431"/>
      <c r="QT138" s="431"/>
      <c r="QU138" s="431"/>
      <c r="QV138" s="431"/>
      <c r="QW138" s="431"/>
      <c r="QX138" s="431"/>
      <c r="QY138" s="431"/>
      <c r="QZ138" s="431"/>
      <c r="RA138" s="431"/>
      <c r="RB138" s="431"/>
      <c r="RC138" s="431"/>
      <c r="RD138" s="431"/>
      <c r="RE138" s="431"/>
      <c r="RF138" s="431"/>
      <c r="RG138" s="431"/>
      <c r="RH138" s="431"/>
      <c r="RI138" s="431"/>
      <c r="RJ138" s="431"/>
      <c r="RK138" s="431"/>
      <c r="RL138" s="431"/>
      <c r="RM138" s="431"/>
      <c r="RN138" s="431"/>
      <c r="RO138" s="431"/>
      <c r="RP138" s="431"/>
      <c r="RQ138" s="431"/>
      <c r="RR138" s="431"/>
      <c r="RS138" s="431"/>
      <c r="RT138" s="431"/>
      <c r="RU138" s="431"/>
      <c r="RV138" s="431"/>
      <c r="RW138" s="431"/>
      <c r="RX138" s="431"/>
      <c r="RY138" s="431"/>
      <c r="RZ138" s="431"/>
      <c r="SA138" s="431"/>
      <c r="SB138" s="431"/>
      <c r="SC138" s="431"/>
      <c r="SD138" s="431"/>
      <c r="SE138" s="431"/>
      <c r="SF138" s="431"/>
      <c r="SG138" s="431"/>
      <c r="SH138" s="431"/>
      <c r="SI138" s="431"/>
      <c r="SJ138" s="431"/>
      <c r="SK138" s="431"/>
      <c r="SL138" s="431"/>
      <c r="SM138" s="431"/>
      <c r="SN138" s="431"/>
      <c r="SO138" s="431"/>
      <c r="SP138" s="431"/>
      <c r="SQ138" s="431"/>
      <c r="SR138" s="431"/>
      <c r="SS138" s="431"/>
      <c r="ST138" s="431"/>
      <c r="SU138" s="431"/>
      <c r="SV138" s="431"/>
      <c r="SW138" s="431"/>
      <c r="SX138" s="431"/>
      <c r="SY138" s="431"/>
      <c r="SZ138" s="431"/>
      <c r="TA138" s="431"/>
      <c r="TB138" s="431"/>
      <c r="TC138" s="431"/>
      <c r="TD138" s="431"/>
      <c r="TE138" s="431"/>
      <c r="TF138" s="431"/>
      <c r="TG138" s="431"/>
      <c r="TH138" s="431"/>
      <c r="TI138" s="431"/>
      <c r="TJ138" s="431"/>
      <c r="TK138" s="431"/>
      <c r="TL138" s="431"/>
      <c r="TM138" s="431"/>
      <c r="TN138" s="431"/>
      <c r="TO138" s="431"/>
      <c r="TP138" s="431"/>
      <c r="TQ138" s="431"/>
      <c r="TR138" s="431"/>
      <c r="TS138" s="431"/>
      <c r="TT138" s="431"/>
      <c r="TU138" s="431"/>
      <c r="TV138" s="431"/>
      <c r="TW138" s="431"/>
      <c r="TX138" s="431"/>
      <c r="TY138" s="431"/>
      <c r="TZ138" s="431"/>
      <c r="UA138" s="431"/>
      <c r="UB138" s="431"/>
      <c r="UC138" s="431"/>
      <c r="UD138" s="431"/>
      <c r="UE138" s="431"/>
      <c r="UF138" s="431"/>
      <c r="UG138" s="431"/>
      <c r="UH138" s="431"/>
      <c r="UI138" s="431"/>
      <c r="UJ138" s="431"/>
      <c r="UK138" s="431"/>
      <c r="UL138" s="431"/>
      <c r="UM138" s="431"/>
      <c r="UN138" s="431"/>
      <c r="UO138" s="431"/>
      <c r="UP138" s="431"/>
      <c r="UQ138" s="431"/>
      <c r="UR138" s="431"/>
      <c r="US138" s="431"/>
      <c r="UT138" s="431"/>
      <c r="UU138" s="431"/>
      <c r="UV138" s="431"/>
      <c r="UW138" s="431"/>
      <c r="UX138" s="431"/>
      <c r="UY138" s="431"/>
      <c r="UZ138" s="431"/>
      <c r="VA138" s="431"/>
      <c r="VB138" s="431"/>
      <c r="VC138" s="431"/>
      <c r="VD138" s="431"/>
      <c r="VE138" s="431"/>
      <c r="VF138" s="431"/>
      <c r="VG138" s="431"/>
      <c r="VH138" s="431"/>
      <c r="VI138" s="431"/>
      <c r="VJ138" s="431"/>
      <c r="VK138" s="431"/>
      <c r="VL138" s="431"/>
      <c r="VM138" s="431"/>
      <c r="VN138" s="431"/>
      <c r="VO138" s="431"/>
      <c r="VP138" s="431"/>
      <c r="VQ138" s="431"/>
      <c r="VR138" s="431"/>
      <c r="VS138" s="431"/>
      <c r="VT138" s="431"/>
      <c r="VU138" s="431"/>
      <c r="VV138" s="431"/>
      <c r="VW138" s="431"/>
      <c r="VX138" s="431"/>
      <c r="VY138" s="431"/>
      <c r="VZ138" s="431"/>
      <c r="WA138" s="431"/>
      <c r="WB138" s="431"/>
      <c r="WC138" s="431"/>
      <c r="WD138" s="431"/>
      <c r="WE138" s="431"/>
      <c r="WF138" s="431"/>
      <c r="WG138" s="431"/>
      <c r="WH138" s="431"/>
      <c r="WI138" s="431"/>
      <c r="WJ138" s="431"/>
      <c r="WK138" s="431"/>
      <c r="WL138" s="431"/>
      <c r="WM138" s="431"/>
      <c r="WN138" s="431"/>
      <c r="WO138" s="431"/>
      <c r="WP138" s="431"/>
      <c r="WQ138" s="431"/>
      <c r="WR138" s="431"/>
      <c r="WS138" s="431"/>
      <c r="WT138" s="431"/>
      <c r="WU138" s="431"/>
      <c r="WV138" s="431"/>
      <c r="WW138" s="431"/>
      <c r="WX138" s="431"/>
      <c r="WY138" s="431"/>
      <c r="WZ138" s="431"/>
      <c r="XA138" s="431"/>
      <c r="XB138" s="431"/>
      <c r="XC138" s="431"/>
      <c r="XD138" s="431"/>
      <c r="XE138" s="431"/>
      <c r="XF138" s="431"/>
      <c r="XG138" s="431"/>
      <c r="XH138" s="431"/>
      <c r="XI138" s="431"/>
      <c r="XJ138" s="431"/>
      <c r="XK138" s="431"/>
      <c r="XL138" s="431"/>
      <c r="XM138" s="431"/>
      <c r="XN138" s="431"/>
      <c r="XO138" s="431"/>
      <c r="XP138" s="431"/>
      <c r="XQ138" s="431"/>
      <c r="XR138" s="431"/>
      <c r="XS138" s="431"/>
      <c r="XT138" s="431"/>
      <c r="XU138" s="431"/>
      <c r="XV138" s="431"/>
      <c r="XW138" s="431"/>
      <c r="XX138" s="431"/>
      <c r="XY138" s="431"/>
      <c r="XZ138" s="431"/>
      <c r="YA138" s="431"/>
      <c r="YB138" s="431"/>
      <c r="YC138" s="431"/>
      <c r="YD138" s="431"/>
      <c r="YE138" s="431"/>
      <c r="YF138" s="431"/>
      <c r="YG138" s="431"/>
      <c r="YH138" s="431"/>
      <c r="YI138" s="431"/>
      <c r="YJ138" s="431"/>
      <c r="YK138" s="431"/>
      <c r="YL138" s="431"/>
      <c r="YM138" s="431"/>
      <c r="YN138" s="431"/>
      <c r="YO138" s="431"/>
      <c r="YP138" s="431"/>
      <c r="YQ138" s="431"/>
      <c r="YR138" s="431"/>
      <c r="YS138" s="431"/>
      <c r="YT138" s="431"/>
      <c r="YU138" s="431"/>
      <c r="YV138" s="431"/>
      <c r="YW138" s="431"/>
      <c r="YX138" s="431"/>
      <c r="YY138" s="431"/>
      <c r="YZ138" s="431"/>
      <c r="ZA138" s="431"/>
      <c r="ZB138" s="431"/>
      <c r="ZC138" s="431"/>
      <c r="ZD138" s="431"/>
      <c r="ZE138" s="431"/>
      <c r="ZF138" s="431"/>
      <c r="ZG138" s="431"/>
      <c r="ZH138" s="431"/>
      <c r="ZI138" s="431"/>
      <c r="ZJ138" s="431"/>
      <c r="ZK138" s="431"/>
      <c r="ZL138" s="431"/>
      <c r="ZM138" s="431"/>
      <c r="ZN138" s="431"/>
      <c r="ZO138" s="431"/>
      <c r="ZP138" s="431"/>
      <c r="ZQ138" s="431"/>
      <c r="ZR138" s="431"/>
      <c r="ZS138" s="431"/>
      <c r="ZT138" s="431"/>
      <c r="ZU138" s="431"/>
      <c r="ZV138" s="431"/>
      <c r="ZW138" s="431"/>
      <c r="ZX138" s="431"/>
      <c r="ZY138" s="431"/>
      <c r="ZZ138" s="431"/>
      <c r="AAA138" s="431"/>
      <c r="AAB138" s="431"/>
      <c r="AAC138" s="431"/>
      <c r="AAD138" s="431"/>
      <c r="AAE138" s="431"/>
      <c r="AAF138" s="431"/>
      <c r="AAG138" s="431"/>
      <c r="AAH138" s="431"/>
      <c r="AAI138" s="431"/>
      <c r="AAJ138" s="431"/>
      <c r="AAK138" s="431"/>
      <c r="AAL138" s="431"/>
      <c r="AAM138" s="431"/>
      <c r="AAN138" s="431"/>
      <c r="AAO138" s="431"/>
      <c r="AAP138" s="431"/>
      <c r="AAQ138" s="431"/>
      <c r="AAR138" s="431"/>
      <c r="AAS138" s="431"/>
      <c r="AAT138" s="431"/>
      <c r="AAU138" s="431"/>
      <c r="AAV138" s="431"/>
      <c r="AAW138" s="431"/>
      <c r="AAX138" s="431"/>
      <c r="AAY138" s="431"/>
      <c r="AAZ138" s="431"/>
      <c r="ABA138" s="431"/>
      <c r="ABB138" s="431"/>
      <c r="ABC138" s="431"/>
      <c r="ABD138" s="431"/>
      <c r="ABE138" s="431"/>
      <c r="ABF138" s="431"/>
      <c r="ABG138" s="431"/>
      <c r="ABH138" s="431"/>
      <c r="ABI138" s="431"/>
      <c r="ABJ138" s="431"/>
      <c r="ABK138" s="431"/>
      <c r="ABL138" s="431"/>
      <c r="ABM138" s="431"/>
      <c r="ABN138" s="431"/>
      <c r="ABO138" s="431"/>
      <c r="ABP138" s="431"/>
      <c r="ABQ138" s="431"/>
      <c r="ABR138" s="431"/>
      <c r="ABS138" s="431"/>
      <c r="ABT138" s="431"/>
      <c r="ABU138" s="431"/>
      <c r="ABV138" s="431"/>
      <c r="ABW138" s="431"/>
      <c r="ABX138" s="431"/>
      <c r="ABY138" s="431"/>
      <c r="ABZ138" s="431"/>
      <c r="ACA138" s="431"/>
      <c r="ACB138" s="431"/>
      <c r="ACC138" s="431"/>
      <c r="ACD138" s="431"/>
      <c r="ACE138" s="431"/>
      <c r="ACF138" s="431"/>
      <c r="ACG138" s="431"/>
      <c r="ACH138" s="431"/>
      <c r="ACI138" s="431"/>
      <c r="ACJ138" s="431"/>
      <c r="ACK138" s="431"/>
      <c r="ACL138" s="431"/>
      <c r="ACM138" s="431"/>
      <c r="ACN138" s="431"/>
      <c r="ACO138" s="431"/>
      <c r="ACP138" s="431"/>
      <c r="ACQ138" s="431"/>
      <c r="ACR138" s="431"/>
      <c r="ACS138" s="431"/>
      <c r="ACT138" s="431"/>
      <c r="ACU138" s="431"/>
      <c r="ACV138" s="431"/>
      <c r="ACW138" s="431"/>
      <c r="ACX138" s="431"/>
      <c r="ACY138" s="431"/>
      <c r="ACZ138" s="431"/>
      <c r="ADA138" s="431"/>
      <c r="ADB138" s="431"/>
      <c r="ADC138" s="431"/>
      <c r="ADD138" s="431"/>
      <c r="ADE138" s="431"/>
      <c r="ADF138" s="431"/>
      <c r="ADG138" s="431"/>
      <c r="ADH138" s="431"/>
      <c r="ADI138" s="431"/>
      <c r="ADJ138" s="431"/>
      <c r="ADK138" s="431"/>
      <c r="ADL138" s="431"/>
      <c r="ADM138" s="431"/>
      <c r="ADN138" s="431"/>
      <c r="ADO138" s="431"/>
      <c r="ADP138" s="431"/>
      <c r="ADQ138" s="431"/>
      <c r="ADR138" s="431"/>
      <c r="ADS138" s="431"/>
      <c r="ADT138" s="431"/>
      <c r="ADU138" s="431"/>
      <c r="ADV138" s="431"/>
      <c r="ADW138" s="431"/>
      <c r="ADX138" s="431"/>
      <c r="ADY138" s="431"/>
      <c r="ADZ138" s="431"/>
      <c r="AEA138" s="431"/>
      <c r="AEB138" s="431"/>
      <c r="AEC138" s="431"/>
      <c r="AED138" s="431"/>
      <c r="AEE138" s="431"/>
      <c r="AEF138" s="431"/>
      <c r="AEG138" s="431"/>
      <c r="AEH138" s="431"/>
      <c r="AEI138" s="431"/>
      <c r="AEJ138" s="431"/>
      <c r="AEK138" s="431"/>
      <c r="AEL138" s="431"/>
      <c r="AEM138" s="431"/>
      <c r="AEN138" s="431"/>
      <c r="AEO138" s="431"/>
      <c r="AEP138" s="431"/>
      <c r="AEQ138" s="431"/>
      <c r="AER138" s="431"/>
      <c r="AES138" s="431"/>
      <c r="AET138" s="431"/>
      <c r="AEU138" s="431"/>
      <c r="AEV138" s="431"/>
      <c r="AEW138" s="431"/>
      <c r="AEX138" s="431"/>
      <c r="AEY138" s="431"/>
      <c r="AEZ138" s="431"/>
      <c r="AFA138" s="431"/>
      <c r="AFB138" s="431"/>
      <c r="AFC138" s="431"/>
      <c r="AFD138" s="431"/>
      <c r="AFE138" s="431"/>
      <c r="AFF138" s="431"/>
      <c r="AFG138" s="431"/>
      <c r="AFH138" s="431"/>
      <c r="AFI138" s="431"/>
      <c r="AFJ138" s="431"/>
      <c r="AFK138" s="431"/>
      <c r="AFL138" s="431"/>
      <c r="AFM138" s="431"/>
      <c r="AFN138" s="431"/>
      <c r="AFO138" s="431"/>
      <c r="AFP138" s="431"/>
      <c r="AFQ138" s="431"/>
      <c r="AFR138" s="431"/>
      <c r="AFS138" s="431"/>
      <c r="AFT138" s="431"/>
      <c r="AFU138" s="431"/>
      <c r="AFV138" s="431"/>
      <c r="AFW138" s="431"/>
      <c r="AFX138" s="431"/>
      <c r="AFY138" s="431"/>
      <c r="AFZ138" s="431"/>
      <c r="AGA138" s="431"/>
      <c r="AGB138" s="431"/>
      <c r="AGC138" s="431"/>
      <c r="AGD138" s="431"/>
      <c r="AGE138" s="431"/>
      <c r="AGF138" s="431"/>
      <c r="AGG138" s="431"/>
      <c r="AGH138" s="431"/>
      <c r="AGI138" s="431"/>
      <c r="AGJ138" s="431"/>
      <c r="AGK138" s="431"/>
      <c r="AGL138" s="431"/>
      <c r="AGM138" s="431"/>
      <c r="AGN138" s="431"/>
      <c r="AGO138" s="431"/>
      <c r="AGP138" s="431"/>
      <c r="AGQ138" s="431"/>
      <c r="AGR138" s="431"/>
      <c r="AGS138" s="431"/>
      <c r="AGT138" s="431"/>
      <c r="AGU138" s="431"/>
      <c r="AGV138" s="431"/>
      <c r="AGW138" s="431"/>
      <c r="AGX138" s="431"/>
      <c r="AGY138" s="431"/>
      <c r="AGZ138" s="431"/>
      <c r="AHA138" s="431"/>
      <c r="AHB138" s="431"/>
      <c r="AHC138" s="431"/>
      <c r="AHD138" s="431"/>
      <c r="AHE138" s="431"/>
      <c r="AHF138" s="431"/>
      <c r="AHG138" s="431"/>
      <c r="AHH138" s="431"/>
      <c r="AHI138" s="431"/>
      <c r="AHJ138" s="431"/>
      <c r="AHK138" s="431"/>
      <c r="AHL138" s="431"/>
      <c r="AHM138" s="431"/>
      <c r="AHN138" s="431"/>
      <c r="AHO138" s="431"/>
      <c r="AHP138" s="431"/>
      <c r="AHQ138" s="431"/>
      <c r="AHR138" s="431"/>
      <c r="AHS138" s="431"/>
      <c r="AHT138" s="431"/>
      <c r="AHU138" s="431"/>
      <c r="AHV138" s="431"/>
      <c r="AHW138" s="431"/>
      <c r="AHX138" s="431"/>
      <c r="AHY138" s="431"/>
      <c r="AHZ138" s="431"/>
      <c r="AIA138" s="431"/>
      <c r="AIB138" s="431"/>
      <c r="AIC138" s="431"/>
      <c r="AID138" s="431"/>
      <c r="AIE138" s="431"/>
      <c r="AIF138" s="431"/>
      <c r="AIG138" s="431"/>
      <c r="AIH138" s="431"/>
      <c r="AII138" s="431"/>
      <c r="AIJ138" s="431"/>
      <c r="AIK138" s="431"/>
      <c r="AIL138" s="431"/>
      <c r="AIM138" s="431"/>
      <c r="AIN138" s="431"/>
      <c r="AIO138" s="431"/>
      <c r="AIP138" s="431"/>
      <c r="AIQ138" s="431"/>
      <c r="AIR138" s="431"/>
      <c r="AIS138" s="431"/>
      <c r="AIT138" s="431"/>
      <c r="AIU138" s="431"/>
      <c r="AIV138" s="431"/>
      <c r="AIW138" s="431"/>
      <c r="AIX138" s="431"/>
      <c r="AIY138" s="431"/>
      <c r="AIZ138" s="431"/>
      <c r="AJA138" s="431"/>
      <c r="AJB138" s="431"/>
      <c r="AJC138" s="431"/>
      <c r="AJD138" s="431"/>
      <c r="AJE138" s="431"/>
      <c r="AJF138" s="431"/>
      <c r="AJG138" s="431"/>
      <c r="AJH138" s="431"/>
      <c r="AJI138" s="431"/>
      <c r="AJJ138" s="431"/>
      <c r="AJK138" s="431"/>
      <c r="AJL138" s="431"/>
      <c r="AJM138" s="431"/>
      <c r="AJN138" s="431"/>
      <c r="AJO138" s="431"/>
      <c r="AJP138" s="431"/>
      <c r="AJQ138" s="431"/>
      <c r="AJR138" s="431"/>
      <c r="AJS138" s="431"/>
      <c r="AJT138" s="431"/>
      <c r="AJU138" s="431"/>
      <c r="AJV138" s="431"/>
      <c r="AJW138" s="431"/>
      <c r="AJX138" s="431"/>
      <c r="AJY138" s="431"/>
      <c r="AJZ138" s="431"/>
      <c r="AKA138" s="431"/>
      <c r="AKB138" s="431"/>
      <c r="AKC138" s="431"/>
      <c r="AKD138" s="431"/>
      <c r="AKE138" s="431"/>
      <c r="AKF138" s="431"/>
      <c r="AKG138" s="431"/>
      <c r="AKH138" s="431"/>
      <c r="AKI138" s="431"/>
      <c r="AKJ138" s="431"/>
      <c r="AKK138" s="431"/>
      <c r="AKL138" s="431"/>
      <c r="AKM138" s="431"/>
      <c r="AKN138" s="431"/>
      <c r="AKO138" s="431"/>
      <c r="AKP138" s="431"/>
      <c r="AKQ138" s="431"/>
      <c r="AKR138" s="431"/>
      <c r="AKS138" s="431"/>
      <c r="AKT138" s="431"/>
      <c r="AKU138" s="431"/>
      <c r="AKV138" s="431"/>
      <c r="AKW138" s="431"/>
      <c r="AKX138" s="431"/>
      <c r="AKY138" s="431"/>
      <c r="AKZ138" s="431"/>
      <c r="ALA138" s="431"/>
      <c r="ALB138" s="431"/>
      <c r="ALC138" s="431"/>
      <c r="ALD138" s="431"/>
      <c r="ALE138" s="431"/>
      <c r="ALF138" s="431"/>
      <c r="ALG138" s="431"/>
      <c r="ALH138" s="431"/>
      <c r="ALI138" s="431"/>
      <c r="ALJ138" s="431"/>
      <c r="ALK138" s="431"/>
      <c r="ALL138" s="431"/>
      <c r="ALM138" s="431"/>
      <c r="ALN138" s="431"/>
      <c r="ALO138" s="431"/>
      <c r="ALP138" s="431"/>
      <c r="ALQ138" s="431"/>
      <c r="ALR138" s="431"/>
      <c r="ALS138" s="431"/>
      <c r="ALT138" s="431"/>
      <c r="ALU138" s="431"/>
      <c r="ALV138" s="431"/>
      <c r="ALW138" s="431"/>
      <c r="ALX138" s="431"/>
      <c r="ALY138" s="431"/>
      <c r="ALZ138" s="431"/>
      <c r="AMA138" s="431"/>
      <c r="AMB138" s="431"/>
      <c r="AMC138" s="431"/>
      <c r="AMD138" s="431"/>
      <c r="AME138" s="431"/>
      <c r="AMF138" s="431"/>
      <c r="AMG138" s="431"/>
      <c r="AMH138" s="431"/>
      <c r="AMI138" s="431"/>
      <c r="AMJ138" s="431"/>
      <c r="AMK138" s="431"/>
      <c r="AML138" s="431"/>
      <c r="AMM138" s="431"/>
      <c r="AMN138" s="431"/>
      <c r="AMO138" s="431"/>
      <c r="AMP138" s="431"/>
      <c r="AMQ138" s="431"/>
      <c r="AMR138" s="431"/>
      <c r="AMS138" s="431"/>
      <c r="AMT138" s="431"/>
      <c r="AMU138" s="431"/>
      <c r="AMV138" s="431"/>
      <c r="AMW138" s="431"/>
      <c r="AMX138" s="431"/>
      <c r="AMY138" s="431"/>
      <c r="AMZ138" s="431"/>
      <c r="ANA138" s="431"/>
      <c r="ANB138" s="431"/>
      <c r="ANC138" s="431"/>
      <c r="AND138" s="431"/>
      <c r="ANE138" s="431"/>
      <c r="ANF138" s="431"/>
      <c r="ANG138" s="431"/>
      <c r="ANH138" s="431"/>
      <c r="ANI138" s="431"/>
      <c r="ANJ138" s="431"/>
      <c r="ANK138" s="431"/>
      <c r="ANL138" s="431"/>
      <c r="ANM138" s="431"/>
      <c r="ANN138" s="431"/>
      <c r="ANO138" s="431"/>
      <c r="ANP138" s="431"/>
      <c r="ANQ138" s="431"/>
      <c r="ANR138" s="431"/>
      <c r="ANS138" s="431"/>
      <c r="ANT138" s="431"/>
      <c r="ANU138" s="431"/>
      <c r="ANV138" s="431"/>
      <c r="ANW138" s="431"/>
      <c r="ANX138" s="431"/>
      <c r="ANY138" s="431"/>
      <c r="ANZ138" s="431"/>
      <c r="AOA138" s="431"/>
      <c r="AOB138" s="431"/>
      <c r="AOC138" s="431"/>
      <c r="AOD138" s="431"/>
      <c r="AOE138" s="431"/>
      <c r="AOF138" s="431"/>
      <c r="AOG138" s="431"/>
      <c r="AOH138" s="431"/>
      <c r="AOI138" s="431"/>
      <c r="AOJ138" s="431"/>
      <c r="AOK138" s="431"/>
      <c r="AOL138" s="431"/>
      <c r="AOM138" s="431"/>
      <c r="AON138" s="431"/>
      <c r="AOO138" s="431"/>
      <c r="AOP138" s="431"/>
      <c r="AOQ138" s="431"/>
      <c r="AOR138" s="431"/>
      <c r="AOS138" s="431"/>
      <c r="AOT138" s="431"/>
      <c r="AOU138" s="431"/>
      <c r="AOV138" s="431"/>
      <c r="AOW138" s="431"/>
      <c r="AOX138" s="431"/>
      <c r="AOY138" s="431"/>
      <c r="AOZ138" s="431"/>
      <c r="APA138" s="431"/>
      <c r="APB138" s="431"/>
      <c r="APC138" s="431"/>
      <c r="APD138" s="431"/>
      <c r="APE138" s="431"/>
      <c r="APF138" s="431"/>
      <c r="APG138" s="431"/>
      <c r="APH138" s="431"/>
      <c r="API138" s="431"/>
      <c r="APJ138" s="431"/>
      <c r="APK138" s="431"/>
      <c r="APL138" s="431"/>
      <c r="APM138" s="431"/>
      <c r="APN138" s="431"/>
      <c r="APO138" s="431"/>
      <c r="APP138" s="431"/>
      <c r="APQ138" s="431"/>
      <c r="APR138" s="431"/>
      <c r="APS138" s="431"/>
      <c r="APT138" s="431"/>
      <c r="APU138" s="431"/>
      <c r="APV138" s="431"/>
      <c r="APW138" s="431"/>
      <c r="APX138" s="431"/>
      <c r="APY138" s="431"/>
      <c r="APZ138" s="431"/>
      <c r="AQA138" s="431"/>
      <c r="AQB138" s="431"/>
      <c r="AQC138" s="431"/>
      <c r="AQD138" s="431"/>
      <c r="AQE138" s="431"/>
      <c r="AQF138" s="431"/>
      <c r="AQG138" s="431"/>
      <c r="AQH138" s="431"/>
      <c r="AQI138" s="431"/>
      <c r="AQJ138" s="431"/>
      <c r="AQK138" s="431"/>
      <c r="AQL138" s="431"/>
      <c r="AQM138" s="431"/>
      <c r="AQN138" s="431"/>
      <c r="AQO138" s="431"/>
      <c r="AQP138" s="431"/>
      <c r="AQQ138" s="431"/>
      <c r="AQR138" s="431"/>
      <c r="AQS138" s="431"/>
      <c r="AQT138" s="431"/>
      <c r="AQU138" s="431"/>
      <c r="AQV138" s="431"/>
      <c r="AQW138" s="431"/>
      <c r="AQX138" s="431"/>
      <c r="AQY138" s="431"/>
      <c r="AQZ138" s="431"/>
      <c r="ARA138" s="431"/>
      <c r="ARB138" s="431"/>
      <c r="ARC138" s="431"/>
      <c r="ARD138" s="431"/>
      <c r="ARE138" s="431"/>
      <c r="ARF138" s="431"/>
      <c r="ARG138" s="431"/>
      <c r="ARH138" s="431"/>
      <c r="ARI138" s="431"/>
      <c r="ARJ138" s="431"/>
      <c r="ARK138" s="431"/>
      <c r="ARL138" s="431"/>
      <c r="ARM138" s="431"/>
      <c r="ARN138" s="431"/>
      <c r="ARO138" s="431"/>
      <c r="ARP138" s="431"/>
      <c r="ARQ138" s="431"/>
      <c r="ARR138" s="431"/>
      <c r="ARS138" s="431"/>
      <c r="ART138" s="431"/>
      <c r="ARU138" s="431"/>
      <c r="ARV138" s="431"/>
      <c r="ARW138" s="431"/>
      <c r="ARX138" s="431"/>
      <c r="ARY138" s="431"/>
      <c r="ARZ138" s="431"/>
      <c r="ASA138" s="431"/>
      <c r="ASB138" s="431"/>
      <c r="ASC138" s="431"/>
      <c r="ASD138" s="431"/>
      <c r="ASE138" s="431"/>
      <c r="ASF138" s="431"/>
      <c r="ASG138" s="431"/>
      <c r="ASH138" s="431"/>
      <c r="ASI138" s="431"/>
      <c r="ASJ138" s="431"/>
      <c r="ASK138" s="431"/>
      <c r="ASL138" s="431"/>
      <c r="ASM138" s="431"/>
      <c r="ASN138" s="431"/>
      <c r="ASO138" s="431"/>
      <c r="ASP138" s="431"/>
      <c r="ASQ138" s="431"/>
      <c r="ASR138" s="431"/>
      <c r="ASS138" s="431"/>
      <c r="AST138" s="431"/>
      <c r="ASU138" s="431"/>
      <c r="ASV138" s="431"/>
      <c r="ASW138" s="431"/>
      <c r="ASX138" s="431"/>
      <c r="ASY138" s="431"/>
      <c r="ASZ138" s="431"/>
      <c r="ATA138" s="431"/>
      <c r="ATB138" s="431"/>
      <c r="ATC138" s="431"/>
      <c r="ATD138" s="431"/>
      <c r="ATE138" s="431"/>
      <c r="ATF138" s="431"/>
      <c r="ATG138" s="431"/>
      <c r="ATH138" s="431"/>
      <c r="ATI138" s="431"/>
      <c r="ATJ138" s="431"/>
      <c r="ATK138" s="431"/>
      <c r="ATL138" s="431"/>
      <c r="ATM138" s="431"/>
      <c r="ATN138" s="431"/>
      <c r="ATO138" s="431"/>
      <c r="ATP138" s="431"/>
      <c r="ATQ138" s="431"/>
      <c r="ATR138" s="431"/>
      <c r="ATS138" s="431"/>
      <c r="ATT138" s="431"/>
      <c r="ATU138" s="431"/>
      <c r="ATV138" s="431"/>
      <c r="ATW138" s="431"/>
      <c r="ATX138" s="431"/>
      <c r="ATY138" s="431"/>
      <c r="ATZ138" s="431"/>
      <c r="AUA138" s="431"/>
      <c r="AUB138" s="431"/>
      <c r="AUC138" s="431"/>
      <c r="AUD138" s="431"/>
      <c r="AUE138" s="431"/>
      <c r="AUF138" s="431"/>
      <c r="AUG138" s="431"/>
      <c r="AUH138" s="431"/>
      <c r="AUI138" s="431"/>
      <c r="AUJ138" s="431"/>
      <c r="AUK138" s="431"/>
      <c r="AUL138" s="431"/>
      <c r="AUM138" s="431"/>
      <c r="AUN138" s="431"/>
      <c r="AUO138" s="431"/>
      <c r="AUP138" s="431"/>
      <c r="AUQ138" s="431"/>
      <c r="AUR138" s="431"/>
      <c r="AUS138" s="431"/>
      <c r="AUT138" s="431"/>
      <c r="AUU138" s="431"/>
      <c r="AUV138" s="431"/>
      <c r="AUW138" s="431"/>
      <c r="AUX138" s="431"/>
      <c r="AUY138" s="431"/>
      <c r="AUZ138" s="431"/>
      <c r="AVA138" s="431"/>
      <c r="AVB138" s="431"/>
      <c r="AVC138" s="431"/>
      <c r="AVD138" s="431"/>
      <c r="AVE138" s="431"/>
      <c r="AVF138" s="431"/>
      <c r="AVG138" s="431"/>
      <c r="AVH138" s="431"/>
      <c r="AVI138" s="431"/>
      <c r="AVJ138" s="431"/>
      <c r="AVK138" s="431"/>
      <c r="AVL138" s="431"/>
      <c r="AVM138" s="431"/>
      <c r="AVN138" s="431"/>
      <c r="AVO138" s="431"/>
      <c r="AVP138" s="431"/>
      <c r="AVQ138" s="431"/>
      <c r="AVR138" s="431"/>
      <c r="AVS138" s="431"/>
      <c r="AVT138" s="431"/>
      <c r="AVU138" s="431"/>
      <c r="AVV138" s="431"/>
      <c r="AVW138" s="431"/>
      <c r="AVX138" s="431"/>
      <c r="AVY138" s="431"/>
      <c r="AVZ138" s="431"/>
      <c r="AWA138" s="431"/>
      <c r="AWB138" s="431"/>
      <c r="AWC138" s="431"/>
      <c r="AWD138" s="431"/>
      <c r="AWE138" s="431"/>
      <c r="AWF138" s="431"/>
      <c r="AWG138" s="431"/>
      <c r="AWH138" s="431"/>
      <c r="AWI138" s="431"/>
      <c r="AWJ138" s="431"/>
      <c r="AWK138" s="431"/>
      <c r="AWL138" s="431"/>
      <c r="AWM138" s="431"/>
      <c r="AWN138" s="431"/>
      <c r="AWO138" s="431"/>
      <c r="AWP138" s="431"/>
      <c r="AWQ138" s="431"/>
      <c r="AWR138" s="431"/>
      <c r="AWS138" s="431"/>
      <c r="AWT138" s="431"/>
      <c r="AWU138" s="431"/>
      <c r="AWV138" s="431"/>
      <c r="AWW138" s="431"/>
      <c r="AWX138" s="431"/>
      <c r="AWY138" s="431"/>
      <c r="AWZ138" s="431"/>
      <c r="AXA138" s="431"/>
      <c r="AXB138" s="431"/>
      <c r="AXC138" s="431"/>
      <c r="AXD138" s="431"/>
      <c r="AXE138" s="431"/>
      <c r="AXF138" s="431"/>
      <c r="AXG138" s="431"/>
      <c r="AXH138" s="431"/>
      <c r="AXI138" s="431"/>
      <c r="AXJ138" s="431"/>
      <c r="AXK138" s="431"/>
      <c r="AXL138" s="431"/>
      <c r="AXM138" s="431"/>
      <c r="AXN138" s="431"/>
      <c r="AXO138" s="431"/>
      <c r="AXP138" s="431"/>
      <c r="AXQ138" s="431"/>
      <c r="AXR138" s="431"/>
      <c r="AXS138" s="431"/>
      <c r="AXT138" s="431"/>
      <c r="AXU138" s="431"/>
      <c r="AXV138" s="431"/>
      <c r="AXW138" s="431"/>
      <c r="AXX138" s="431"/>
      <c r="AXY138" s="431"/>
      <c r="AXZ138" s="431"/>
      <c r="AYA138" s="431"/>
      <c r="AYB138" s="431"/>
      <c r="AYC138" s="431"/>
      <c r="AYD138" s="431"/>
      <c r="AYE138" s="431"/>
      <c r="AYF138" s="431"/>
      <c r="AYG138" s="431"/>
      <c r="AYH138" s="431"/>
      <c r="AYI138" s="431"/>
      <c r="AYJ138" s="431"/>
      <c r="AYK138" s="431"/>
      <c r="AYL138" s="431"/>
      <c r="AYM138" s="431"/>
      <c r="AYN138" s="431"/>
      <c r="AYO138" s="431"/>
      <c r="AYP138" s="431"/>
      <c r="AYQ138" s="431"/>
      <c r="AYR138" s="431"/>
      <c r="AYS138" s="431"/>
      <c r="AYT138" s="431"/>
      <c r="AYU138" s="431"/>
      <c r="AYV138" s="431"/>
      <c r="AYW138" s="431"/>
      <c r="AYX138" s="431"/>
      <c r="AYY138" s="431"/>
      <c r="AYZ138" s="431"/>
      <c r="AZA138" s="431"/>
      <c r="AZB138" s="431"/>
      <c r="AZC138" s="431"/>
      <c r="AZD138" s="431"/>
      <c r="AZE138" s="431"/>
      <c r="AZF138" s="431"/>
      <c r="AZG138" s="431"/>
      <c r="AZH138" s="431"/>
      <c r="AZI138" s="431"/>
      <c r="AZJ138" s="431"/>
      <c r="AZK138" s="431"/>
      <c r="AZL138" s="431"/>
      <c r="AZM138" s="431"/>
      <c r="AZN138" s="431"/>
      <c r="AZO138" s="431"/>
      <c r="AZP138" s="431"/>
      <c r="AZQ138" s="431"/>
      <c r="AZR138" s="431"/>
      <c r="AZS138" s="431"/>
      <c r="AZT138" s="431"/>
      <c r="AZU138" s="431"/>
      <c r="AZV138" s="431"/>
      <c r="AZW138" s="431"/>
      <c r="AZX138" s="431"/>
      <c r="AZY138" s="431"/>
      <c r="AZZ138" s="431"/>
      <c r="BAA138" s="431"/>
      <c r="BAB138" s="431"/>
      <c r="BAC138" s="431"/>
      <c r="BAD138" s="431"/>
      <c r="BAE138" s="431"/>
      <c r="BAF138" s="431"/>
      <c r="BAG138" s="431"/>
      <c r="BAH138" s="431"/>
      <c r="BAI138" s="431"/>
      <c r="BAJ138" s="431"/>
      <c r="BAK138" s="431"/>
      <c r="BAL138" s="431"/>
      <c r="BAM138" s="431"/>
      <c r="BAN138" s="431"/>
      <c r="BAO138" s="431"/>
      <c r="BAP138" s="431"/>
      <c r="BAQ138" s="431"/>
      <c r="BAR138" s="431"/>
      <c r="BAS138" s="431"/>
      <c r="BAT138" s="431"/>
      <c r="BAU138" s="431"/>
      <c r="BAV138" s="431"/>
      <c r="BAW138" s="431"/>
      <c r="BAX138" s="431"/>
      <c r="BAY138" s="431"/>
      <c r="BAZ138" s="431"/>
      <c r="BBA138" s="431"/>
      <c r="BBB138" s="431"/>
      <c r="BBC138" s="431"/>
      <c r="BBD138" s="431"/>
      <c r="BBE138" s="431"/>
      <c r="BBF138" s="431"/>
      <c r="BBG138" s="431"/>
      <c r="BBH138" s="431"/>
      <c r="BBI138" s="431"/>
      <c r="BBJ138" s="431"/>
      <c r="BBK138" s="431"/>
      <c r="BBL138" s="431"/>
      <c r="BBM138" s="431"/>
      <c r="BBN138" s="431"/>
      <c r="BBO138" s="431"/>
      <c r="BBP138" s="431"/>
      <c r="BBQ138" s="431"/>
      <c r="BBR138" s="431"/>
      <c r="BBS138" s="431"/>
      <c r="BBT138" s="431"/>
      <c r="BBU138" s="431"/>
      <c r="BBV138" s="431"/>
      <c r="BBW138" s="431"/>
      <c r="BBX138" s="431"/>
      <c r="BBY138" s="431"/>
      <c r="BBZ138" s="431"/>
      <c r="BCA138" s="431"/>
      <c r="BCB138" s="431"/>
      <c r="BCC138" s="431"/>
      <c r="BCD138" s="431"/>
      <c r="BCE138" s="431"/>
      <c r="BCF138" s="431"/>
      <c r="BCG138" s="431"/>
      <c r="BCH138" s="431"/>
      <c r="BCI138" s="431"/>
      <c r="BCJ138" s="431"/>
      <c r="BCK138" s="431"/>
      <c r="BCL138" s="431"/>
      <c r="BCM138" s="431"/>
      <c r="BCN138" s="431"/>
      <c r="BCO138" s="431"/>
      <c r="BCP138" s="431"/>
      <c r="BCQ138" s="431"/>
      <c r="BCR138" s="431"/>
      <c r="BCS138" s="431"/>
      <c r="BCT138" s="431"/>
      <c r="BCU138" s="431"/>
      <c r="BCV138" s="431"/>
      <c r="BCW138" s="431"/>
      <c r="BCX138" s="431"/>
      <c r="BCY138" s="431"/>
      <c r="BCZ138" s="431"/>
      <c r="BDA138" s="431"/>
      <c r="BDB138" s="431"/>
      <c r="BDC138" s="431"/>
      <c r="BDD138" s="431"/>
      <c r="BDE138" s="431"/>
      <c r="BDF138" s="431"/>
      <c r="BDG138" s="431"/>
      <c r="BDH138" s="431"/>
      <c r="BDI138" s="431"/>
      <c r="BDJ138" s="431"/>
      <c r="BDK138" s="431"/>
      <c r="BDL138" s="431"/>
      <c r="BDM138" s="431"/>
      <c r="BDN138" s="431"/>
      <c r="BDO138" s="431"/>
      <c r="BDP138" s="431"/>
      <c r="BDQ138" s="431"/>
      <c r="BDR138" s="431"/>
      <c r="BDS138" s="431"/>
      <c r="BDT138" s="431"/>
      <c r="BDU138" s="431"/>
      <c r="BDV138" s="431"/>
      <c r="BDW138" s="431"/>
      <c r="BDX138" s="431"/>
      <c r="BDY138" s="431"/>
      <c r="BDZ138" s="431"/>
      <c r="BEA138" s="431"/>
      <c r="BEB138" s="431"/>
      <c r="BEC138" s="431"/>
      <c r="BED138" s="431"/>
      <c r="BEE138" s="431"/>
      <c r="BEF138" s="431"/>
      <c r="BEG138" s="431"/>
      <c r="BEH138" s="431"/>
      <c r="BEI138" s="431"/>
      <c r="BEJ138" s="431"/>
      <c r="BEK138" s="431"/>
      <c r="BEL138" s="431"/>
      <c r="BEM138" s="431"/>
      <c r="BEN138" s="431"/>
      <c r="BEO138" s="431"/>
      <c r="BEP138" s="431"/>
      <c r="BEQ138" s="431"/>
      <c r="BER138" s="431"/>
      <c r="BES138" s="431"/>
      <c r="BET138" s="431"/>
      <c r="BEU138" s="431"/>
      <c r="BEV138" s="431"/>
      <c r="BEW138" s="431"/>
      <c r="BEX138" s="431"/>
      <c r="BEY138" s="431"/>
      <c r="BEZ138" s="431"/>
      <c r="BFA138" s="431"/>
      <c r="BFB138" s="431"/>
      <c r="BFC138" s="431"/>
      <c r="BFD138" s="431"/>
      <c r="BFE138" s="431"/>
      <c r="BFF138" s="431"/>
      <c r="BFG138" s="431"/>
      <c r="BFH138" s="431"/>
      <c r="BFI138" s="431"/>
      <c r="BFJ138" s="431"/>
      <c r="BFK138" s="431"/>
      <c r="BFL138" s="431"/>
      <c r="BFM138" s="431"/>
      <c r="BFN138" s="431"/>
      <c r="BFO138" s="431"/>
      <c r="BFP138" s="431"/>
      <c r="BFQ138" s="431"/>
      <c r="BFR138" s="431"/>
      <c r="BFS138" s="431"/>
      <c r="BFT138" s="431"/>
      <c r="BFU138" s="431"/>
      <c r="BFV138" s="431"/>
      <c r="BFW138" s="431"/>
      <c r="BFX138" s="431"/>
      <c r="BFY138" s="431"/>
      <c r="BFZ138" s="431"/>
      <c r="BGA138" s="431"/>
      <c r="BGB138" s="431"/>
      <c r="BGC138" s="431"/>
      <c r="BGD138" s="431"/>
      <c r="BGE138" s="431"/>
      <c r="BGF138" s="431"/>
      <c r="BGG138" s="431"/>
      <c r="BGH138" s="431"/>
      <c r="BGI138" s="431"/>
      <c r="BGJ138" s="431"/>
      <c r="BGK138" s="431"/>
      <c r="BGL138" s="431"/>
      <c r="BGM138" s="431"/>
      <c r="BGN138" s="431"/>
      <c r="BGO138" s="431"/>
      <c r="BGP138" s="431"/>
      <c r="BGQ138" s="431"/>
      <c r="BGR138" s="431"/>
      <c r="BGS138" s="431"/>
      <c r="BGT138" s="431"/>
      <c r="BGU138" s="431"/>
      <c r="BGV138" s="431"/>
      <c r="BGW138" s="431"/>
      <c r="BGX138" s="431"/>
      <c r="BGY138" s="431"/>
      <c r="BGZ138" s="431"/>
      <c r="BHA138" s="431"/>
      <c r="BHB138" s="431"/>
      <c r="BHC138" s="431"/>
      <c r="BHD138" s="431"/>
      <c r="BHE138" s="431"/>
      <c r="BHF138" s="431"/>
      <c r="BHG138" s="431"/>
      <c r="BHH138" s="431"/>
      <c r="BHI138" s="431"/>
      <c r="BHJ138" s="431"/>
      <c r="BHK138" s="431"/>
      <c r="BHL138" s="431"/>
      <c r="BHM138" s="431"/>
      <c r="BHN138" s="431"/>
      <c r="BHO138" s="431"/>
      <c r="BHP138" s="431"/>
      <c r="BHQ138" s="431"/>
      <c r="BHR138" s="431"/>
      <c r="BHS138" s="431"/>
      <c r="BHT138" s="431"/>
      <c r="BHU138" s="431"/>
      <c r="BHV138" s="431"/>
      <c r="BHW138" s="431"/>
      <c r="BHX138" s="431"/>
      <c r="BHY138" s="431"/>
      <c r="BHZ138" s="431"/>
      <c r="BIA138" s="431"/>
      <c r="BIB138" s="431"/>
      <c r="BIC138" s="431"/>
      <c r="BID138" s="431"/>
      <c r="BIE138" s="431"/>
      <c r="BIF138" s="431"/>
      <c r="BIG138" s="431"/>
      <c r="BIH138" s="431"/>
      <c r="BII138" s="431"/>
      <c r="BIJ138" s="431"/>
      <c r="BIK138" s="431"/>
      <c r="BIL138" s="431"/>
      <c r="BIM138" s="431"/>
      <c r="BIN138" s="431"/>
      <c r="BIO138" s="431"/>
      <c r="BIP138" s="431"/>
      <c r="BIQ138" s="431"/>
      <c r="BIR138" s="431"/>
      <c r="BIS138" s="431"/>
      <c r="BIT138" s="431"/>
      <c r="BIU138" s="431"/>
      <c r="BIV138" s="431"/>
      <c r="BIW138" s="431"/>
      <c r="BIX138" s="431"/>
      <c r="BIY138" s="431"/>
      <c r="BIZ138" s="431"/>
      <c r="BJA138" s="431"/>
      <c r="BJB138" s="431"/>
      <c r="BJC138" s="431"/>
      <c r="BJD138" s="431"/>
      <c r="BJE138" s="431"/>
      <c r="BJF138" s="431"/>
      <c r="BJG138" s="431"/>
      <c r="BJH138" s="431"/>
      <c r="BJI138" s="431"/>
      <c r="BJJ138" s="431"/>
      <c r="BJK138" s="431"/>
      <c r="BJL138" s="431"/>
      <c r="BJM138" s="431"/>
      <c r="BJN138" s="431"/>
      <c r="BJO138" s="431"/>
      <c r="BJP138" s="431"/>
      <c r="BJQ138" s="431"/>
      <c r="BJR138" s="431"/>
      <c r="BJS138" s="431"/>
      <c r="BJT138" s="431"/>
      <c r="BJU138" s="431"/>
      <c r="BJV138" s="431"/>
      <c r="BJW138" s="431"/>
      <c r="BJX138" s="431"/>
      <c r="BJY138" s="431"/>
      <c r="BJZ138" s="431"/>
      <c r="BKA138" s="431"/>
      <c r="BKB138" s="431"/>
      <c r="BKC138" s="431"/>
      <c r="BKD138" s="431"/>
      <c r="BKE138" s="431"/>
      <c r="BKF138" s="431"/>
      <c r="BKG138" s="431"/>
      <c r="BKH138" s="431"/>
      <c r="BKI138" s="431"/>
      <c r="BKJ138" s="431"/>
      <c r="BKK138" s="431"/>
      <c r="BKL138" s="431"/>
      <c r="BKM138" s="431"/>
      <c r="BKN138" s="431"/>
      <c r="BKO138" s="431"/>
      <c r="BKP138" s="431"/>
      <c r="BKQ138" s="431"/>
      <c r="BKR138" s="431"/>
      <c r="BKS138" s="431"/>
      <c r="BKT138" s="431"/>
      <c r="BKU138" s="431"/>
      <c r="BKV138" s="431"/>
      <c r="BKW138" s="431"/>
      <c r="BKX138" s="431"/>
      <c r="BKY138" s="431"/>
      <c r="BKZ138" s="431"/>
      <c r="BLA138" s="431"/>
      <c r="BLB138" s="431"/>
      <c r="BLC138" s="431"/>
      <c r="BLD138" s="431"/>
      <c r="BLE138" s="431"/>
      <c r="BLF138" s="431"/>
      <c r="BLG138" s="431"/>
      <c r="BLH138" s="431"/>
      <c r="BLI138" s="431"/>
      <c r="BLJ138" s="431"/>
      <c r="BLK138" s="431"/>
      <c r="BLL138" s="431"/>
      <c r="BLM138" s="431"/>
      <c r="BLN138" s="431"/>
      <c r="BLO138" s="431"/>
      <c r="BLP138" s="431"/>
      <c r="BLQ138" s="431"/>
      <c r="BLR138" s="431"/>
      <c r="BLS138" s="431"/>
      <c r="BLT138" s="431"/>
      <c r="BLU138" s="431"/>
      <c r="BLV138" s="431"/>
      <c r="BLW138" s="431"/>
      <c r="BLX138" s="431"/>
      <c r="BLY138" s="431"/>
      <c r="BLZ138" s="431"/>
      <c r="BMA138" s="431"/>
      <c r="BMB138" s="431"/>
      <c r="BMC138" s="431"/>
      <c r="BMD138" s="431"/>
      <c r="BME138" s="431"/>
      <c r="BMF138" s="431"/>
      <c r="BMG138" s="431"/>
      <c r="BMH138" s="431"/>
      <c r="BMI138" s="431"/>
      <c r="BMJ138" s="431"/>
      <c r="BMK138" s="431"/>
      <c r="BML138" s="431"/>
      <c r="BMM138" s="431"/>
      <c r="BMN138" s="431"/>
      <c r="BMO138" s="431"/>
      <c r="BMP138" s="431"/>
      <c r="BMQ138" s="431"/>
      <c r="BMR138" s="431"/>
      <c r="BMS138" s="431"/>
      <c r="BMT138" s="431"/>
      <c r="BMU138" s="431"/>
      <c r="BMV138" s="431"/>
      <c r="BMW138" s="431"/>
      <c r="BMX138" s="431"/>
      <c r="BMY138" s="431"/>
      <c r="BMZ138" s="431"/>
      <c r="BNA138" s="431"/>
      <c r="BNB138" s="431"/>
      <c r="BNC138" s="431"/>
      <c r="BND138" s="431"/>
      <c r="BNE138" s="431"/>
      <c r="BNF138" s="431"/>
      <c r="BNG138" s="431"/>
      <c r="BNH138" s="431"/>
      <c r="BNI138" s="431"/>
      <c r="BNJ138" s="431"/>
      <c r="BNK138" s="431"/>
      <c r="BNL138" s="431"/>
      <c r="BNM138" s="431"/>
      <c r="BNN138" s="431"/>
      <c r="BNO138" s="431"/>
      <c r="BNP138" s="431"/>
      <c r="BNQ138" s="431"/>
      <c r="BNR138" s="431"/>
      <c r="BNS138" s="431"/>
      <c r="BNT138" s="431"/>
      <c r="BNU138" s="431"/>
      <c r="BNV138" s="431"/>
      <c r="BNW138" s="431"/>
      <c r="BNX138" s="431"/>
      <c r="BNY138" s="431"/>
      <c r="BNZ138" s="431"/>
      <c r="BOA138" s="431"/>
      <c r="BOB138" s="431"/>
      <c r="BOC138" s="431"/>
      <c r="BOD138" s="431"/>
      <c r="BOE138" s="431"/>
      <c r="BOF138" s="431"/>
      <c r="BOG138" s="431"/>
      <c r="BOH138" s="431"/>
      <c r="BOI138" s="431"/>
      <c r="BOJ138" s="431"/>
      <c r="BOK138" s="431"/>
      <c r="BOL138" s="431"/>
      <c r="BOM138" s="431"/>
      <c r="BON138" s="431"/>
      <c r="BOO138" s="431"/>
      <c r="BOP138" s="431"/>
      <c r="BOQ138" s="431"/>
      <c r="BOR138" s="431"/>
      <c r="BOS138" s="431"/>
      <c r="BOT138" s="431"/>
      <c r="BOU138" s="431"/>
      <c r="BOV138" s="431"/>
      <c r="BOW138" s="431"/>
      <c r="BOX138" s="431"/>
      <c r="BOY138" s="431"/>
      <c r="BOZ138" s="431"/>
      <c r="BPA138" s="431"/>
      <c r="BPB138" s="431"/>
      <c r="BPC138" s="431"/>
      <c r="BPD138" s="431"/>
      <c r="BPE138" s="431"/>
      <c r="BPF138" s="431"/>
      <c r="BPG138" s="431"/>
      <c r="BPH138" s="431"/>
      <c r="BPI138" s="431"/>
      <c r="BPJ138" s="431"/>
      <c r="BPK138" s="431"/>
      <c r="BPL138" s="431"/>
      <c r="BPM138" s="431"/>
      <c r="BPN138" s="431"/>
      <c r="BPO138" s="431"/>
      <c r="BPP138" s="431"/>
      <c r="BPQ138" s="431"/>
      <c r="BPR138" s="431"/>
      <c r="BPS138" s="431"/>
      <c r="BPT138" s="431"/>
      <c r="BPU138" s="431"/>
      <c r="BPV138" s="431"/>
      <c r="BPW138" s="431"/>
      <c r="BPX138" s="431"/>
      <c r="BPY138" s="431"/>
      <c r="BPZ138" s="431"/>
      <c r="BQA138" s="431"/>
      <c r="BQB138" s="431"/>
      <c r="BQC138" s="431"/>
      <c r="BQD138" s="431"/>
      <c r="BQE138" s="431"/>
      <c r="BQF138" s="431"/>
      <c r="BQG138" s="431"/>
      <c r="BQH138" s="431"/>
      <c r="BQI138" s="431"/>
      <c r="BQJ138" s="431"/>
      <c r="BQK138" s="431"/>
      <c r="BQL138" s="431"/>
      <c r="BQM138" s="431"/>
      <c r="BQN138" s="431"/>
      <c r="BQO138" s="431"/>
      <c r="BQP138" s="431"/>
      <c r="BQQ138" s="431"/>
      <c r="BQR138" s="431"/>
      <c r="BQS138" s="431"/>
      <c r="BQT138" s="431"/>
      <c r="BQU138" s="431"/>
      <c r="BQV138" s="431"/>
      <c r="BQW138" s="431"/>
      <c r="BQX138" s="431"/>
      <c r="BQY138" s="431"/>
      <c r="BQZ138" s="431"/>
      <c r="BRA138" s="431"/>
      <c r="BRB138" s="431"/>
      <c r="BRC138" s="431"/>
      <c r="BRD138" s="431"/>
      <c r="BRE138" s="431"/>
      <c r="BRF138" s="431"/>
      <c r="BRG138" s="431"/>
      <c r="BRH138" s="431"/>
      <c r="BRI138" s="431"/>
      <c r="BRJ138" s="431"/>
      <c r="BRK138" s="431"/>
      <c r="BRL138" s="431"/>
      <c r="BRM138" s="431"/>
      <c r="BRN138" s="431"/>
      <c r="BRO138" s="431"/>
      <c r="BRP138" s="431"/>
      <c r="BRQ138" s="431"/>
      <c r="BRR138" s="431"/>
      <c r="BRS138" s="431"/>
      <c r="BRT138" s="431"/>
      <c r="BRU138" s="431"/>
    </row>
    <row r="139" spans="1:1841" ht="29.25" customHeight="1" x14ac:dyDescent="0.3">
      <c r="A139" s="792"/>
      <c r="B139" s="476">
        <v>2</v>
      </c>
      <c r="C139" s="476" t="s">
        <v>144</v>
      </c>
      <c r="D139" s="465">
        <f t="shared" ref="D139:D158" si="59">2006078.5393617*E139</f>
        <v>220668639.32978699</v>
      </c>
      <c r="E139" s="504">
        <v>110</v>
      </c>
      <c r="F139" s="464">
        <v>0</v>
      </c>
      <c r="G139" s="477">
        <v>0</v>
      </c>
      <c r="H139" s="464">
        <f t="shared" ref="H139:H155" si="60">4232634.5177665*I139</f>
        <v>211631725.88832501</v>
      </c>
      <c r="I139" s="477">
        <v>50</v>
      </c>
      <c r="J139" s="478">
        <f t="shared" ref="J139:J156" si="61">251144.361538462*K139</f>
        <v>0</v>
      </c>
      <c r="K139" s="477">
        <v>0</v>
      </c>
      <c r="L139" s="479"/>
      <c r="M139" s="476"/>
      <c r="N139" s="478"/>
      <c r="O139" s="476"/>
      <c r="P139" s="478"/>
      <c r="Q139" s="476"/>
      <c r="R139" s="478"/>
      <c r="S139" s="476"/>
      <c r="T139" s="478"/>
      <c r="U139" s="476"/>
      <c r="V139" s="478"/>
      <c r="W139" s="476"/>
      <c r="X139" s="478">
        <f t="shared" ref="X139:X158" si="62">+H139+L139</f>
        <v>211631725.88832501</v>
      </c>
      <c r="Y139" s="469">
        <f t="shared" ref="Y139:Y158" si="63">+I139+M139</f>
        <v>50</v>
      </c>
      <c r="Z139" s="478">
        <f t="shared" ref="Z139:Z158" si="64">+J139+N139</f>
        <v>0</v>
      </c>
      <c r="AA139" s="470">
        <f t="shared" ref="AA139:AA158" si="65">+K139+O139</f>
        <v>0</v>
      </c>
      <c r="AB139" s="521"/>
      <c r="AC139" s="486"/>
      <c r="AD139" s="527"/>
      <c r="AE139" s="527"/>
      <c r="AF139" s="527"/>
      <c r="AG139" s="527"/>
      <c r="AH139" s="431"/>
      <c r="AI139" s="431"/>
      <c r="AJ139" s="431"/>
      <c r="AK139" s="431"/>
      <c r="AL139" s="431"/>
      <c r="AM139" s="431"/>
      <c r="AN139" s="431"/>
      <c r="AO139" s="431"/>
      <c r="AP139" s="431"/>
      <c r="AQ139" s="431"/>
      <c r="AR139" s="431"/>
      <c r="AS139" s="431"/>
      <c r="AT139" s="431"/>
      <c r="AU139" s="431"/>
      <c r="AV139" s="431"/>
      <c r="AW139" s="431"/>
      <c r="AX139" s="431"/>
      <c r="AY139" s="431"/>
      <c r="AZ139" s="431"/>
      <c r="BA139" s="431"/>
      <c r="BB139" s="431"/>
      <c r="BC139" s="431"/>
      <c r="BD139" s="431"/>
      <c r="BE139" s="431"/>
      <c r="BF139" s="431"/>
      <c r="BG139" s="431"/>
      <c r="BH139" s="431"/>
      <c r="BI139" s="431"/>
      <c r="BJ139" s="431"/>
      <c r="BK139" s="431"/>
      <c r="BL139" s="431"/>
      <c r="BM139" s="431"/>
      <c r="BN139" s="431"/>
      <c r="BO139" s="431"/>
      <c r="BP139" s="431"/>
      <c r="BQ139" s="431"/>
      <c r="BR139" s="431"/>
      <c r="BS139" s="431"/>
      <c r="BT139" s="431"/>
      <c r="BU139" s="431"/>
      <c r="BV139" s="431"/>
      <c r="BW139" s="431"/>
      <c r="BX139" s="431"/>
      <c r="BY139" s="431"/>
      <c r="BZ139" s="431"/>
      <c r="CA139" s="431"/>
      <c r="CB139" s="431"/>
      <c r="CC139" s="431"/>
      <c r="CD139" s="431"/>
      <c r="CE139" s="431"/>
      <c r="CF139" s="431"/>
      <c r="CG139" s="431"/>
      <c r="CH139" s="431"/>
      <c r="CI139" s="431"/>
      <c r="CJ139" s="431"/>
      <c r="CK139" s="431"/>
      <c r="CL139" s="431"/>
      <c r="CM139" s="431"/>
      <c r="CN139" s="431"/>
      <c r="CO139" s="431"/>
      <c r="CP139" s="431"/>
      <c r="CQ139" s="431"/>
      <c r="CR139" s="431"/>
      <c r="CS139" s="431"/>
      <c r="CT139" s="431"/>
      <c r="CU139" s="431"/>
      <c r="CV139" s="431"/>
      <c r="CW139" s="431"/>
      <c r="CX139" s="431"/>
      <c r="CY139" s="431"/>
      <c r="CZ139" s="431"/>
      <c r="DA139" s="431"/>
      <c r="DB139" s="431"/>
      <c r="DC139" s="431"/>
      <c r="DD139" s="431"/>
      <c r="DE139" s="431"/>
      <c r="DF139" s="431"/>
      <c r="DG139" s="431"/>
      <c r="DH139" s="431"/>
      <c r="DI139" s="431"/>
      <c r="DJ139" s="431"/>
      <c r="DK139" s="431"/>
      <c r="DL139" s="431"/>
      <c r="DM139" s="431"/>
      <c r="DN139" s="431"/>
      <c r="DO139" s="431"/>
      <c r="DP139" s="431"/>
      <c r="DQ139" s="431"/>
      <c r="DR139" s="431"/>
      <c r="DS139" s="431"/>
      <c r="DT139" s="431"/>
      <c r="DU139" s="431"/>
      <c r="DV139" s="431"/>
      <c r="DW139" s="431"/>
      <c r="DX139" s="431"/>
      <c r="DY139" s="431"/>
      <c r="DZ139" s="431"/>
      <c r="EA139" s="431"/>
      <c r="EB139" s="431"/>
      <c r="EC139" s="431"/>
      <c r="ED139" s="431"/>
      <c r="EE139" s="431"/>
      <c r="EF139" s="431"/>
      <c r="EG139" s="431"/>
      <c r="EH139" s="431"/>
      <c r="EI139" s="431"/>
      <c r="EJ139" s="431"/>
      <c r="EK139" s="431"/>
      <c r="EL139" s="431"/>
      <c r="EM139" s="431"/>
      <c r="EN139" s="431"/>
      <c r="EO139" s="431"/>
      <c r="EP139" s="431"/>
      <c r="EQ139" s="431"/>
      <c r="ER139" s="431"/>
      <c r="ES139" s="431"/>
      <c r="ET139" s="431"/>
      <c r="EU139" s="431"/>
      <c r="EV139" s="431"/>
      <c r="EW139" s="431"/>
      <c r="EX139" s="431"/>
      <c r="EY139" s="431"/>
      <c r="EZ139" s="431"/>
      <c r="FA139" s="431"/>
      <c r="FB139" s="431"/>
      <c r="FC139" s="431"/>
      <c r="FD139" s="431"/>
      <c r="FE139" s="431"/>
      <c r="FF139" s="431"/>
      <c r="FG139" s="431"/>
      <c r="FH139" s="431"/>
      <c r="FI139" s="431"/>
      <c r="FJ139" s="431"/>
      <c r="FK139" s="431"/>
      <c r="FL139" s="431"/>
      <c r="FM139" s="431"/>
      <c r="FN139" s="431"/>
      <c r="FO139" s="431"/>
      <c r="FP139" s="431"/>
      <c r="FQ139" s="431"/>
      <c r="FR139" s="431"/>
      <c r="FS139" s="431"/>
      <c r="FT139" s="431"/>
      <c r="FU139" s="431"/>
      <c r="FV139" s="431"/>
      <c r="FW139" s="431"/>
      <c r="FX139" s="431"/>
      <c r="FY139" s="431"/>
      <c r="FZ139" s="431"/>
      <c r="GA139" s="431"/>
      <c r="GB139" s="431"/>
      <c r="GC139" s="431"/>
      <c r="GD139" s="431"/>
      <c r="GE139" s="431"/>
      <c r="GF139" s="431"/>
      <c r="GG139" s="431"/>
      <c r="GH139" s="431"/>
      <c r="GI139" s="431"/>
      <c r="GJ139" s="431"/>
      <c r="GK139" s="431"/>
      <c r="GL139" s="431"/>
      <c r="GM139" s="431"/>
      <c r="GN139" s="431"/>
      <c r="GO139" s="431"/>
      <c r="GP139" s="431"/>
      <c r="GQ139" s="431"/>
      <c r="GR139" s="431"/>
      <c r="GS139" s="431"/>
      <c r="GT139" s="431"/>
      <c r="GU139" s="431"/>
      <c r="GV139" s="431"/>
      <c r="GW139" s="431"/>
      <c r="GX139" s="431"/>
      <c r="GY139" s="431"/>
      <c r="GZ139" s="431"/>
      <c r="HA139" s="431"/>
      <c r="HB139" s="431"/>
      <c r="HC139" s="431"/>
      <c r="HD139" s="431"/>
      <c r="HE139" s="431"/>
      <c r="HF139" s="431"/>
      <c r="HG139" s="431"/>
      <c r="HH139" s="431"/>
      <c r="HI139" s="431"/>
      <c r="HJ139" s="431"/>
      <c r="HK139" s="431"/>
      <c r="HL139" s="431"/>
      <c r="HM139" s="431"/>
      <c r="HN139" s="431"/>
      <c r="HO139" s="431"/>
      <c r="HP139" s="431"/>
      <c r="HQ139" s="431"/>
      <c r="HR139" s="431"/>
      <c r="HS139" s="431"/>
      <c r="HT139" s="431"/>
      <c r="HU139" s="431"/>
      <c r="HV139" s="431"/>
      <c r="HW139" s="431"/>
      <c r="HX139" s="431"/>
      <c r="HY139" s="431"/>
      <c r="HZ139" s="431"/>
      <c r="IA139" s="431"/>
      <c r="IB139" s="431"/>
      <c r="IC139" s="431"/>
      <c r="ID139" s="431"/>
      <c r="IE139" s="431"/>
      <c r="IF139" s="431"/>
      <c r="IG139" s="431"/>
      <c r="IH139" s="431"/>
      <c r="II139" s="431"/>
      <c r="IJ139" s="431"/>
      <c r="IK139" s="431"/>
      <c r="IL139" s="431"/>
      <c r="IM139" s="431"/>
      <c r="IN139" s="431"/>
      <c r="IO139" s="431"/>
      <c r="IP139" s="431"/>
      <c r="IQ139" s="431"/>
      <c r="IR139" s="431"/>
      <c r="IS139" s="431"/>
      <c r="IT139" s="431"/>
      <c r="IU139" s="431"/>
      <c r="IV139" s="431"/>
      <c r="IW139" s="431"/>
      <c r="IX139" s="431"/>
      <c r="IY139" s="431"/>
      <c r="IZ139" s="431"/>
      <c r="JA139" s="431"/>
      <c r="JB139" s="431"/>
      <c r="JC139" s="431"/>
      <c r="JD139" s="431"/>
      <c r="JE139" s="431"/>
      <c r="JF139" s="431"/>
      <c r="JG139" s="431"/>
      <c r="JH139" s="431"/>
      <c r="JI139" s="431"/>
      <c r="JJ139" s="431"/>
      <c r="JK139" s="431"/>
      <c r="JL139" s="431"/>
      <c r="JM139" s="431"/>
      <c r="JN139" s="431"/>
      <c r="JO139" s="431"/>
      <c r="JP139" s="431"/>
      <c r="JQ139" s="431"/>
      <c r="JR139" s="431"/>
      <c r="JS139" s="431"/>
      <c r="JT139" s="431"/>
      <c r="JU139" s="431"/>
      <c r="JV139" s="431"/>
      <c r="JW139" s="431"/>
      <c r="JX139" s="431"/>
      <c r="JY139" s="431"/>
      <c r="JZ139" s="431"/>
      <c r="KA139" s="431"/>
      <c r="KB139" s="431"/>
      <c r="KC139" s="431"/>
      <c r="KD139" s="431"/>
      <c r="KE139" s="431"/>
      <c r="KF139" s="431"/>
      <c r="KG139" s="431"/>
      <c r="KH139" s="431"/>
      <c r="KI139" s="431"/>
      <c r="KJ139" s="431"/>
      <c r="KK139" s="431"/>
      <c r="KL139" s="431"/>
      <c r="KM139" s="431"/>
      <c r="KN139" s="431"/>
      <c r="KO139" s="431"/>
      <c r="KP139" s="431"/>
      <c r="KQ139" s="431"/>
      <c r="KR139" s="431"/>
      <c r="KS139" s="431"/>
      <c r="KT139" s="431"/>
      <c r="KU139" s="431"/>
      <c r="KV139" s="431"/>
      <c r="KW139" s="431"/>
      <c r="KX139" s="431"/>
      <c r="KY139" s="431"/>
      <c r="KZ139" s="431"/>
      <c r="LA139" s="431"/>
      <c r="LB139" s="431"/>
      <c r="LC139" s="431"/>
      <c r="LD139" s="431"/>
      <c r="LE139" s="431"/>
      <c r="LF139" s="431"/>
      <c r="LG139" s="431"/>
      <c r="LH139" s="431"/>
      <c r="LI139" s="431"/>
      <c r="LJ139" s="431"/>
      <c r="LK139" s="431"/>
      <c r="LL139" s="431"/>
      <c r="LM139" s="431"/>
      <c r="LN139" s="431"/>
      <c r="LO139" s="431"/>
      <c r="LP139" s="431"/>
      <c r="LQ139" s="431"/>
      <c r="LR139" s="431"/>
      <c r="LS139" s="431"/>
      <c r="LT139" s="431"/>
      <c r="LU139" s="431"/>
      <c r="LV139" s="431"/>
      <c r="LW139" s="431"/>
      <c r="LX139" s="431"/>
      <c r="LY139" s="431"/>
      <c r="LZ139" s="431"/>
      <c r="MA139" s="431"/>
      <c r="MB139" s="431"/>
      <c r="MC139" s="431"/>
      <c r="MD139" s="431"/>
      <c r="ME139" s="431"/>
      <c r="MF139" s="431"/>
      <c r="MG139" s="431"/>
      <c r="MH139" s="431"/>
      <c r="MI139" s="431"/>
      <c r="MJ139" s="431"/>
      <c r="MK139" s="431"/>
      <c r="ML139" s="431"/>
      <c r="MM139" s="431"/>
      <c r="MN139" s="431"/>
      <c r="MO139" s="431"/>
      <c r="MP139" s="431"/>
      <c r="MQ139" s="431"/>
      <c r="MR139" s="431"/>
      <c r="MS139" s="431"/>
      <c r="MT139" s="431"/>
      <c r="MU139" s="431"/>
      <c r="MV139" s="431"/>
      <c r="MW139" s="431"/>
      <c r="MX139" s="431"/>
      <c r="MY139" s="431"/>
      <c r="MZ139" s="431"/>
      <c r="NA139" s="431"/>
      <c r="NB139" s="431"/>
      <c r="NC139" s="431"/>
      <c r="ND139" s="431"/>
      <c r="NE139" s="431"/>
      <c r="NF139" s="431"/>
      <c r="NG139" s="431"/>
      <c r="NH139" s="431"/>
      <c r="NI139" s="431"/>
      <c r="NJ139" s="431"/>
      <c r="NK139" s="431"/>
      <c r="NL139" s="431"/>
      <c r="NM139" s="431"/>
      <c r="NN139" s="431"/>
      <c r="NO139" s="431"/>
      <c r="NP139" s="431"/>
      <c r="NQ139" s="431"/>
      <c r="NR139" s="431"/>
      <c r="NS139" s="431"/>
      <c r="NT139" s="431"/>
      <c r="NU139" s="431"/>
      <c r="NV139" s="431"/>
      <c r="NW139" s="431"/>
      <c r="NX139" s="431"/>
      <c r="NY139" s="431"/>
      <c r="NZ139" s="431"/>
      <c r="OA139" s="431"/>
      <c r="OB139" s="431"/>
      <c r="OC139" s="431"/>
      <c r="OD139" s="431"/>
      <c r="OE139" s="431"/>
      <c r="OF139" s="431"/>
      <c r="OG139" s="431"/>
      <c r="OH139" s="431"/>
      <c r="OI139" s="431"/>
      <c r="OJ139" s="431"/>
      <c r="OK139" s="431"/>
      <c r="OL139" s="431"/>
      <c r="OM139" s="431"/>
      <c r="ON139" s="431"/>
      <c r="OO139" s="431"/>
      <c r="OP139" s="431"/>
      <c r="OQ139" s="431"/>
      <c r="OR139" s="431"/>
      <c r="OS139" s="431"/>
      <c r="OT139" s="431"/>
      <c r="OU139" s="431"/>
      <c r="OV139" s="431"/>
      <c r="OW139" s="431"/>
      <c r="OX139" s="431"/>
      <c r="OY139" s="431"/>
      <c r="OZ139" s="431"/>
      <c r="PA139" s="431"/>
      <c r="PB139" s="431"/>
      <c r="PC139" s="431"/>
      <c r="PD139" s="431"/>
      <c r="PE139" s="431"/>
      <c r="PF139" s="431"/>
      <c r="PG139" s="431"/>
      <c r="PH139" s="431"/>
      <c r="PI139" s="431"/>
      <c r="PJ139" s="431"/>
      <c r="PK139" s="431"/>
      <c r="PL139" s="431"/>
      <c r="PM139" s="431"/>
      <c r="PN139" s="431"/>
      <c r="PO139" s="431"/>
      <c r="PP139" s="431"/>
      <c r="PQ139" s="431"/>
      <c r="PR139" s="431"/>
      <c r="PS139" s="431"/>
      <c r="PT139" s="431"/>
      <c r="PU139" s="431"/>
      <c r="PV139" s="431"/>
      <c r="PW139" s="431"/>
      <c r="PX139" s="431"/>
      <c r="PY139" s="431"/>
      <c r="PZ139" s="431"/>
      <c r="QA139" s="431"/>
      <c r="QB139" s="431"/>
      <c r="QC139" s="431"/>
      <c r="QD139" s="431"/>
      <c r="QE139" s="431"/>
      <c r="QF139" s="431"/>
      <c r="QG139" s="431"/>
      <c r="QH139" s="431"/>
      <c r="QI139" s="431"/>
      <c r="QJ139" s="431"/>
      <c r="QK139" s="431"/>
      <c r="QL139" s="431"/>
      <c r="QM139" s="431"/>
      <c r="QN139" s="431"/>
      <c r="QO139" s="431"/>
      <c r="QP139" s="431"/>
      <c r="QQ139" s="431"/>
      <c r="QR139" s="431"/>
      <c r="QS139" s="431"/>
      <c r="QT139" s="431"/>
      <c r="QU139" s="431"/>
      <c r="QV139" s="431"/>
      <c r="QW139" s="431"/>
      <c r="QX139" s="431"/>
      <c r="QY139" s="431"/>
      <c r="QZ139" s="431"/>
      <c r="RA139" s="431"/>
      <c r="RB139" s="431"/>
      <c r="RC139" s="431"/>
      <c r="RD139" s="431"/>
      <c r="RE139" s="431"/>
      <c r="RF139" s="431"/>
      <c r="RG139" s="431"/>
      <c r="RH139" s="431"/>
      <c r="RI139" s="431"/>
      <c r="RJ139" s="431"/>
      <c r="RK139" s="431"/>
      <c r="RL139" s="431"/>
      <c r="RM139" s="431"/>
      <c r="RN139" s="431"/>
      <c r="RO139" s="431"/>
      <c r="RP139" s="431"/>
      <c r="RQ139" s="431"/>
      <c r="RR139" s="431"/>
      <c r="RS139" s="431"/>
      <c r="RT139" s="431"/>
      <c r="RU139" s="431"/>
      <c r="RV139" s="431"/>
      <c r="RW139" s="431"/>
      <c r="RX139" s="431"/>
      <c r="RY139" s="431"/>
      <c r="RZ139" s="431"/>
      <c r="SA139" s="431"/>
      <c r="SB139" s="431"/>
      <c r="SC139" s="431"/>
      <c r="SD139" s="431"/>
      <c r="SE139" s="431"/>
      <c r="SF139" s="431"/>
      <c r="SG139" s="431"/>
      <c r="SH139" s="431"/>
      <c r="SI139" s="431"/>
      <c r="SJ139" s="431"/>
      <c r="SK139" s="431"/>
      <c r="SL139" s="431"/>
      <c r="SM139" s="431"/>
      <c r="SN139" s="431"/>
      <c r="SO139" s="431"/>
      <c r="SP139" s="431"/>
      <c r="SQ139" s="431"/>
      <c r="SR139" s="431"/>
      <c r="SS139" s="431"/>
      <c r="ST139" s="431"/>
      <c r="SU139" s="431"/>
      <c r="SV139" s="431"/>
      <c r="SW139" s="431"/>
      <c r="SX139" s="431"/>
      <c r="SY139" s="431"/>
      <c r="SZ139" s="431"/>
      <c r="TA139" s="431"/>
      <c r="TB139" s="431"/>
      <c r="TC139" s="431"/>
      <c r="TD139" s="431"/>
      <c r="TE139" s="431"/>
      <c r="TF139" s="431"/>
      <c r="TG139" s="431"/>
      <c r="TH139" s="431"/>
      <c r="TI139" s="431"/>
      <c r="TJ139" s="431"/>
      <c r="TK139" s="431"/>
      <c r="TL139" s="431"/>
      <c r="TM139" s="431"/>
      <c r="TN139" s="431"/>
      <c r="TO139" s="431"/>
      <c r="TP139" s="431"/>
      <c r="TQ139" s="431"/>
      <c r="TR139" s="431"/>
      <c r="TS139" s="431"/>
      <c r="TT139" s="431"/>
      <c r="TU139" s="431"/>
      <c r="TV139" s="431"/>
      <c r="TW139" s="431"/>
      <c r="TX139" s="431"/>
      <c r="TY139" s="431"/>
      <c r="TZ139" s="431"/>
      <c r="UA139" s="431"/>
      <c r="UB139" s="431"/>
      <c r="UC139" s="431"/>
      <c r="UD139" s="431"/>
      <c r="UE139" s="431"/>
      <c r="UF139" s="431"/>
      <c r="UG139" s="431"/>
      <c r="UH139" s="431"/>
      <c r="UI139" s="431"/>
      <c r="UJ139" s="431"/>
      <c r="UK139" s="431"/>
      <c r="UL139" s="431"/>
      <c r="UM139" s="431"/>
      <c r="UN139" s="431"/>
      <c r="UO139" s="431"/>
      <c r="UP139" s="431"/>
      <c r="UQ139" s="431"/>
      <c r="UR139" s="431"/>
      <c r="US139" s="431"/>
      <c r="UT139" s="431"/>
      <c r="UU139" s="431"/>
      <c r="UV139" s="431"/>
      <c r="UW139" s="431"/>
      <c r="UX139" s="431"/>
      <c r="UY139" s="431"/>
      <c r="UZ139" s="431"/>
      <c r="VA139" s="431"/>
      <c r="VB139" s="431"/>
      <c r="VC139" s="431"/>
      <c r="VD139" s="431"/>
      <c r="VE139" s="431"/>
      <c r="VF139" s="431"/>
      <c r="VG139" s="431"/>
      <c r="VH139" s="431"/>
      <c r="VI139" s="431"/>
      <c r="VJ139" s="431"/>
      <c r="VK139" s="431"/>
      <c r="VL139" s="431"/>
      <c r="VM139" s="431"/>
      <c r="VN139" s="431"/>
      <c r="VO139" s="431"/>
      <c r="VP139" s="431"/>
      <c r="VQ139" s="431"/>
      <c r="VR139" s="431"/>
      <c r="VS139" s="431"/>
      <c r="VT139" s="431"/>
      <c r="VU139" s="431"/>
      <c r="VV139" s="431"/>
      <c r="VW139" s="431"/>
      <c r="VX139" s="431"/>
      <c r="VY139" s="431"/>
      <c r="VZ139" s="431"/>
      <c r="WA139" s="431"/>
      <c r="WB139" s="431"/>
      <c r="WC139" s="431"/>
      <c r="WD139" s="431"/>
      <c r="WE139" s="431"/>
      <c r="WF139" s="431"/>
      <c r="WG139" s="431"/>
      <c r="WH139" s="431"/>
      <c r="WI139" s="431"/>
      <c r="WJ139" s="431"/>
      <c r="WK139" s="431"/>
      <c r="WL139" s="431"/>
      <c r="WM139" s="431"/>
      <c r="WN139" s="431"/>
      <c r="WO139" s="431"/>
      <c r="WP139" s="431"/>
      <c r="WQ139" s="431"/>
      <c r="WR139" s="431"/>
      <c r="WS139" s="431"/>
      <c r="WT139" s="431"/>
      <c r="WU139" s="431"/>
      <c r="WV139" s="431"/>
      <c r="WW139" s="431"/>
      <c r="WX139" s="431"/>
      <c r="WY139" s="431"/>
      <c r="WZ139" s="431"/>
      <c r="XA139" s="431"/>
      <c r="XB139" s="431"/>
      <c r="XC139" s="431"/>
      <c r="XD139" s="431"/>
      <c r="XE139" s="431"/>
      <c r="XF139" s="431"/>
      <c r="XG139" s="431"/>
      <c r="XH139" s="431"/>
      <c r="XI139" s="431"/>
      <c r="XJ139" s="431"/>
      <c r="XK139" s="431"/>
      <c r="XL139" s="431"/>
      <c r="XM139" s="431"/>
      <c r="XN139" s="431"/>
      <c r="XO139" s="431"/>
      <c r="XP139" s="431"/>
      <c r="XQ139" s="431"/>
      <c r="XR139" s="431"/>
      <c r="XS139" s="431"/>
      <c r="XT139" s="431"/>
      <c r="XU139" s="431"/>
      <c r="XV139" s="431"/>
      <c r="XW139" s="431"/>
      <c r="XX139" s="431"/>
      <c r="XY139" s="431"/>
      <c r="XZ139" s="431"/>
      <c r="YA139" s="431"/>
      <c r="YB139" s="431"/>
      <c r="YC139" s="431"/>
      <c r="YD139" s="431"/>
      <c r="YE139" s="431"/>
      <c r="YF139" s="431"/>
      <c r="YG139" s="431"/>
      <c r="YH139" s="431"/>
      <c r="YI139" s="431"/>
      <c r="YJ139" s="431"/>
      <c r="YK139" s="431"/>
      <c r="YL139" s="431"/>
      <c r="YM139" s="431"/>
      <c r="YN139" s="431"/>
      <c r="YO139" s="431"/>
      <c r="YP139" s="431"/>
      <c r="YQ139" s="431"/>
      <c r="YR139" s="431"/>
      <c r="YS139" s="431"/>
      <c r="YT139" s="431"/>
      <c r="YU139" s="431"/>
      <c r="YV139" s="431"/>
      <c r="YW139" s="431"/>
      <c r="YX139" s="431"/>
      <c r="YY139" s="431"/>
      <c r="YZ139" s="431"/>
      <c r="ZA139" s="431"/>
      <c r="ZB139" s="431"/>
      <c r="ZC139" s="431"/>
      <c r="ZD139" s="431"/>
      <c r="ZE139" s="431"/>
      <c r="ZF139" s="431"/>
      <c r="ZG139" s="431"/>
      <c r="ZH139" s="431"/>
      <c r="ZI139" s="431"/>
      <c r="ZJ139" s="431"/>
      <c r="ZK139" s="431"/>
      <c r="ZL139" s="431"/>
      <c r="ZM139" s="431"/>
      <c r="ZN139" s="431"/>
      <c r="ZO139" s="431"/>
      <c r="ZP139" s="431"/>
      <c r="ZQ139" s="431"/>
      <c r="ZR139" s="431"/>
      <c r="ZS139" s="431"/>
      <c r="ZT139" s="431"/>
      <c r="ZU139" s="431"/>
      <c r="ZV139" s="431"/>
      <c r="ZW139" s="431"/>
      <c r="ZX139" s="431"/>
      <c r="ZY139" s="431"/>
      <c r="ZZ139" s="431"/>
      <c r="AAA139" s="431"/>
      <c r="AAB139" s="431"/>
      <c r="AAC139" s="431"/>
      <c r="AAD139" s="431"/>
      <c r="AAE139" s="431"/>
      <c r="AAF139" s="431"/>
      <c r="AAG139" s="431"/>
      <c r="AAH139" s="431"/>
      <c r="AAI139" s="431"/>
      <c r="AAJ139" s="431"/>
      <c r="AAK139" s="431"/>
      <c r="AAL139" s="431"/>
      <c r="AAM139" s="431"/>
      <c r="AAN139" s="431"/>
      <c r="AAO139" s="431"/>
      <c r="AAP139" s="431"/>
      <c r="AAQ139" s="431"/>
      <c r="AAR139" s="431"/>
      <c r="AAS139" s="431"/>
      <c r="AAT139" s="431"/>
      <c r="AAU139" s="431"/>
      <c r="AAV139" s="431"/>
      <c r="AAW139" s="431"/>
      <c r="AAX139" s="431"/>
      <c r="AAY139" s="431"/>
      <c r="AAZ139" s="431"/>
      <c r="ABA139" s="431"/>
      <c r="ABB139" s="431"/>
      <c r="ABC139" s="431"/>
      <c r="ABD139" s="431"/>
      <c r="ABE139" s="431"/>
      <c r="ABF139" s="431"/>
      <c r="ABG139" s="431"/>
      <c r="ABH139" s="431"/>
      <c r="ABI139" s="431"/>
      <c r="ABJ139" s="431"/>
      <c r="ABK139" s="431"/>
      <c r="ABL139" s="431"/>
      <c r="ABM139" s="431"/>
      <c r="ABN139" s="431"/>
      <c r="ABO139" s="431"/>
      <c r="ABP139" s="431"/>
      <c r="ABQ139" s="431"/>
      <c r="ABR139" s="431"/>
      <c r="ABS139" s="431"/>
      <c r="ABT139" s="431"/>
      <c r="ABU139" s="431"/>
      <c r="ABV139" s="431"/>
      <c r="ABW139" s="431"/>
      <c r="ABX139" s="431"/>
      <c r="ABY139" s="431"/>
      <c r="ABZ139" s="431"/>
      <c r="ACA139" s="431"/>
      <c r="ACB139" s="431"/>
      <c r="ACC139" s="431"/>
      <c r="ACD139" s="431"/>
      <c r="ACE139" s="431"/>
      <c r="ACF139" s="431"/>
      <c r="ACG139" s="431"/>
      <c r="ACH139" s="431"/>
      <c r="ACI139" s="431"/>
      <c r="ACJ139" s="431"/>
      <c r="ACK139" s="431"/>
      <c r="ACL139" s="431"/>
      <c r="ACM139" s="431"/>
      <c r="ACN139" s="431"/>
      <c r="ACO139" s="431"/>
      <c r="ACP139" s="431"/>
      <c r="ACQ139" s="431"/>
      <c r="ACR139" s="431"/>
      <c r="ACS139" s="431"/>
      <c r="ACT139" s="431"/>
      <c r="ACU139" s="431"/>
      <c r="ACV139" s="431"/>
      <c r="ACW139" s="431"/>
      <c r="ACX139" s="431"/>
      <c r="ACY139" s="431"/>
      <c r="ACZ139" s="431"/>
      <c r="ADA139" s="431"/>
      <c r="ADB139" s="431"/>
      <c r="ADC139" s="431"/>
      <c r="ADD139" s="431"/>
      <c r="ADE139" s="431"/>
      <c r="ADF139" s="431"/>
      <c r="ADG139" s="431"/>
      <c r="ADH139" s="431"/>
      <c r="ADI139" s="431"/>
      <c r="ADJ139" s="431"/>
      <c r="ADK139" s="431"/>
      <c r="ADL139" s="431"/>
      <c r="ADM139" s="431"/>
      <c r="ADN139" s="431"/>
      <c r="ADO139" s="431"/>
      <c r="ADP139" s="431"/>
      <c r="ADQ139" s="431"/>
      <c r="ADR139" s="431"/>
      <c r="ADS139" s="431"/>
      <c r="ADT139" s="431"/>
      <c r="ADU139" s="431"/>
      <c r="ADV139" s="431"/>
      <c r="ADW139" s="431"/>
      <c r="ADX139" s="431"/>
      <c r="ADY139" s="431"/>
      <c r="ADZ139" s="431"/>
      <c r="AEA139" s="431"/>
      <c r="AEB139" s="431"/>
      <c r="AEC139" s="431"/>
      <c r="AED139" s="431"/>
      <c r="AEE139" s="431"/>
      <c r="AEF139" s="431"/>
      <c r="AEG139" s="431"/>
      <c r="AEH139" s="431"/>
      <c r="AEI139" s="431"/>
      <c r="AEJ139" s="431"/>
      <c r="AEK139" s="431"/>
      <c r="AEL139" s="431"/>
      <c r="AEM139" s="431"/>
      <c r="AEN139" s="431"/>
      <c r="AEO139" s="431"/>
      <c r="AEP139" s="431"/>
      <c r="AEQ139" s="431"/>
      <c r="AER139" s="431"/>
      <c r="AES139" s="431"/>
      <c r="AET139" s="431"/>
      <c r="AEU139" s="431"/>
      <c r="AEV139" s="431"/>
      <c r="AEW139" s="431"/>
      <c r="AEX139" s="431"/>
      <c r="AEY139" s="431"/>
      <c r="AEZ139" s="431"/>
      <c r="AFA139" s="431"/>
      <c r="AFB139" s="431"/>
      <c r="AFC139" s="431"/>
      <c r="AFD139" s="431"/>
      <c r="AFE139" s="431"/>
      <c r="AFF139" s="431"/>
      <c r="AFG139" s="431"/>
      <c r="AFH139" s="431"/>
      <c r="AFI139" s="431"/>
      <c r="AFJ139" s="431"/>
      <c r="AFK139" s="431"/>
      <c r="AFL139" s="431"/>
      <c r="AFM139" s="431"/>
      <c r="AFN139" s="431"/>
      <c r="AFO139" s="431"/>
      <c r="AFP139" s="431"/>
      <c r="AFQ139" s="431"/>
      <c r="AFR139" s="431"/>
      <c r="AFS139" s="431"/>
      <c r="AFT139" s="431"/>
      <c r="AFU139" s="431"/>
      <c r="AFV139" s="431"/>
      <c r="AFW139" s="431"/>
      <c r="AFX139" s="431"/>
      <c r="AFY139" s="431"/>
      <c r="AFZ139" s="431"/>
      <c r="AGA139" s="431"/>
      <c r="AGB139" s="431"/>
      <c r="AGC139" s="431"/>
      <c r="AGD139" s="431"/>
      <c r="AGE139" s="431"/>
      <c r="AGF139" s="431"/>
      <c r="AGG139" s="431"/>
      <c r="AGH139" s="431"/>
      <c r="AGI139" s="431"/>
      <c r="AGJ139" s="431"/>
      <c r="AGK139" s="431"/>
      <c r="AGL139" s="431"/>
      <c r="AGM139" s="431"/>
      <c r="AGN139" s="431"/>
      <c r="AGO139" s="431"/>
      <c r="AGP139" s="431"/>
      <c r="AGQ139" s="431"/>
      <c r="AGR139" s="431"/>
      <c r="AGS139" s="431"/>
      <c r="AGT139" s="431"/>
      <c r="AGU139" s="431"/>
      <c r="AGV139" s="431"/>
      <c r="AGW139" s="431"/>
      <c r="AGX139" s="431"/>
      <c r="AGY139" s="431"/>
      <c r="AGZ139" s="431"/>
      <c r="AHA139" s="431"/>
      <c r="AHB139" s="431"/>
      <c r="AHC139" s="431"/>
      <c r="AHD139" s="431"/>
      <c r="AHE139" s="431"/>
      <c r="AHF139" s="431"/>
      <c r="AHG139" s="431"/>
      <c r="AHH139" s="431"/>
      <c r="AHI139" s="431"/>
      <c r="AHJ139" s="431"/>
      <c r="AHK139" s="431"/>
      <c r="AHL139" s="431"/>
      <c r="AHM139" s="431"/>
      <c r="AHN139" s="431"/>
      <c r="AHO139" s="431"/>
      <c r="AHP139" s="431"/>
      <c r="AHQ139" s="431"/>
      <c r="AHR139" s="431"/>
      <c r="AHS139" s="431"/>
      <c r="AHT139" s="431"/>
      <c r="AHU139" s="431"/>
      <c r="AHV139" s="431"/>
      <c r="AHW139" s="431"/>
      <c r="AHX139" s="431"/>
      <c r="AHY139" s="431"/>
      <c r="AHZ139" s="431"/>
      <c r="AIA139" s="431"/>
      <c r="AIB139" s="431"/>
      <c r="AIC139" s="431"/>
      <c r="AID139" s="431"/>
      <c r="AIE139" s="431"/>
      <c r="AIF139" s="431"/>
      <c r="AIG139" s="431"/>
      <c r="AIH139" s="431"/>
      <c r="AII139" s="431"/>
      <c r="AIJ139" s="431"/>
      <c r="AIK139" s="431"/>
      <c r="AIL139" s="431"/>
      <c r="AIM139" s="431"/>
      <c r="AIN139" s="431"/>
      <c r="AIO139" s="431"/>
      <c r="AIP139" s="431"/>
      <c r="AIQ139" s="431"/>
      <c r="AIR139" s="431"/>
      <c r="AIS139" s="431"/>
      <c r="AIT139" s="431"/>
      <c r="AIU139" s="431"/>
      <c r="AIV139" s="431"/>
      <c r="AIW139" s="431"/>
      <c r="AIX139" s="431"/>
      <c r="AIY139" s="431"/>
      <c r="AIZ139" s="431"/>
      <c r="AJA139" s="431"/>
      <c r="AJB139" s="431"/>
      <c r="AJC139" s="431"/>
      <c r="AJD139" s="431"/>
      <c r="AJE139" s="431"/>
      <c r="AJF139" s="431"/>
      <c r="AJG139" s="431"/>
      <c r="AJH139" s="431"/>
      <c r="AJI139" s="431"/>
      <c r="AJJ139" s="431"/>
      <c r="AJK139" s="431"/>
      <c r="AJL139" s="431"/>
      <c r="AJM139" s="431"/>
      <c r="AJN139" s="431"/>
      <c r="AJO139" s="431"/>
      <c r="AJP139" s="431"/>
      <c r="AJQ139" s="431"/>
      <c r="AJR139" s="431"/>
      <c r="AJS139" s="431"/>
      <c r="AJT139" s="431"/>
      <c r="AJU139" s="431"/>
      <c r="AJV139" s="431"/>
      <c r="AJW139" s="431"/>
      <c r="AJX139" s="431"/>
      <c r="AJY139" s="431"/>
      <c r="AJZ139" s="431"/>
      <c r="AKA139" s="431"/>
      <c r="AKB139" s="431"/>
      <c r="AKC139" s="431"/>
      <c r="AKD139" s="431"/>
      <c r="AKE139" s="431"/>
      <c r="AKF139" s="431"/>
      <c r="AKG139" s="431"/>
      <c r="AKH139" s="431"/>
      <c r="AKI139" s="431"/>
      <c r="AKJ139" s="431"/>
      <c r="AKK139" s="431"/>
      <c r="AKL139" s="431"/>
      <c r="AKM139" s="431"/>
      <c r="AKN139" s="431"/>
      <c r="AKO139" s="431"/>
      <c r="AKP139" s="431"/>
      <c r="AKQ139" s="431"/>
      <c r="AKR139" s="431"/>
      <c r="AKS139" s="431"/>
      <c r="AKT139" s="431"/>
      <c r="AKU139" s="431"/>
      <c r="AKV139" s="431"/>
      <c r="AKW139" s="431"/>
      <c r="AKX139" s="431"/>
      <c r="AKY139" s="431"/>
      <c r="AKZ139" s="431"/>
      <c r="ALA139" s="431"/>
      <c r="ALB139" s="431"/>
      <c r="ALC139" s="431"/>
      <c r="ALD139" s="431"/>
      <c r="ALE139" s="431"/>
      <c r="ALF139" s="431"/>
      <c r="ALG139" s="431"/>
      <c r="ALH139" s="431"/>
      <c r="ALI139" s="431"/>
      <c r="ALJ139" s="431"/>
      <c r="ALK139" s="431"/>
      <c r="ALL139" s="431"/>
      <c r="ALM139" s="431"/>
      <c r="ALN139" s="431"/>
      <c r="ALO139" s="431"/>
      <c r="ALP139" s="431"/>
      <c r="ALQ139" s="431"/>
      <c r="ALR139" s="431"/>
      <c r="ALS139" s="431"/>
      <c r="ALT139" s="431"/>
      <c r="ALU139" s="431"/>
      <c r="ALV139" s="431"/>
      <c r="ALW139" s="431"/>
      <c r="ALX139" s="431"/>
      <c r="ALY139" s="431"/>
      <c r="ALZ139" s="431"/>
      <c r="AMA139" s="431"/>
      <c r="AMB139" s="431"/>
      <c r="AMC139" s="431"/>
      <c r="AMD139" s="431"/>
      <c r="AME139" s="431"/>
      <c r="AMF139" s="431"/>
      <c r="AMG139" s="431"/>
      <c r="AMH139" s="431"/>
      <c r="AMI139" s="431"/>
      <c r="AMJ139" s="431"/>
      <c r="AMK139" s="431"/>
      <c r="AML139" s="431"/>
      <c r="AMM139" s="431"/>
      <c r="AMN139" s="431"/>
      <c r="AMO139" s="431"/>
      <c r="AMP139" s="431"/>
      <c r="AMQ139" s="431"/>
      <c r="AMR139" s="431"/>
      <c r="AMS139" s="431"/>
      <c r="AMT139" s="431"/>
      <c r="AMU139" s="431"/>
      <c r="AMV139" s="431"/>
      <c r="AMW139" s="431"/>
      <c r="AMX139" s="431"/>
      <c r="AMY139" s="431"/>
      <c r="AMZ139" s="431"/>
      <c r="ANA139" s="431"/>
      <c r="ANB139" s="431"/>
      <c r="ANC139" s="431"/>
      <c r="AND139" s="431"/>
      <c r="ANE139" s="431"/>
      <c r="ANF139" s="431"/>
      <c r="ANG139" s="431"/>
      <c r="ANH139" s="431"/>
      <c r="ANI139" s="431"/>
      <c r="ANJ139" s="431"/>
      <c r="ANK139" s="431"/>
      <c r="ANL139" s="431"/>
      <c r="ANM139" s="431"/>
      <c r="ANN139" s="431"/>
      <c r="ANO139" s="431"/>
      <c r="ANP139" s="431"/>
      <c r="ANQ139" s="431"/>
      <c r="ANR139" s="431"/>
      <c r="ANS139" s="431"/>
      <c r="ANT139" s="431"/>
      <c r="ANU139" s="431"/>
      <c r="ANV139" s="431"/>
      <c r="ANW139" s="431"/>
      <c r="ANX139" s="431"/>
      <c r="ANY139" s="431"/>
      <c r="ANZ139" s="431"/>
      <c r="AOA139" s="431"/>
      <c r="AOB139" s="431"/>
      <c r="AOC139" s="431"/>
      <c r="AOD139" s="431"/>
      <c r="AOE139" s="431"/>
      <c r="AOF139" s="431"/>
      <c r="AOG139" s="431"/>
      <c r="AOH139" s="431"/>
      <c r="AOI139" s="431"/>
      <c r="AOJ139" s="431"/>
      <c r="AOK139" s="431"/>
      <c r="AOL139" s="431"/>
      <c r="AOM139" s="431"/>
      <c r="AON139" s="431"/>
      <c r="AOO139" s="431"/>
      <c r="AOP139" s="431"/>
      <c r="AOQ139" s="431"/>
      <c r="AOR139" s="431"/>
      <c r="AOS139" s="431"/>
      <c r="AOT139" s="431"/>
      <c r="AOU139" s="431"/>
      <c r="AOV139" s="431"/>
      <c r="AOW139" s="431"/>
      <c r="AOX139" s="431"/>
      <c r="AOY139" s="431"/>
      <c r="AOZ139" s="431"/>
      <c r="APA139" s="431"/>
      <c r="APB139" s="431"/>
      <c r="APC139" s="431"/>
      <c r="APD139" s="431"/>
      <c r="APE139" s="431"/>
      <c r="APF139" s="431"/>
      <c r="APG139" s="431"/>
      <c r="APH139" s="431"/>
      <c r="API139" s="431"/>
      <c r="APJ139" s="431"/>
      <c r="APK139" s="431"/>
      <c r="APL139" s="431"/>
      <c r="APM139" s="431"/>
      <c r="APN139" s="431"/>
      <c r="APO139" s="431"/>
      <c r="APP139" s="431"/>
      <c r="APQ139" s="431"/>
      <c r="APR139" s="431"/>
      <c r="APS139" s="431"/>
      <c r="APT139" s="431"/>
      <c r="APU139" s="431"/>
      <c r="APV139" s="431"/>
      <c r="APW139" s="431"/>
      <c r="APX139" s="431"/>
      <c r="APY139" s="431"/>
      <c r="APZ139" s="431"/>
      <c r="AQA139" s="431"/>
      <c r="AQB139" s="431"/>
      <c r="AQC139" s="431"/>
      <c r="AQD139" s="431"/>
      <c r="AQE139" s="431"/>
      <c r="AQF139" s="431"/>
      <c r="AQG139" s="431"/>
      <c r="AQH139" s="431"/>
      <c r="AQI139" s="431"/>
      <c r="AQJ139" s="431"/>
      <c r="AQK139" s="431"/>
      <c r="AQL139" s="431"/>
      <c r="AQM139" s="431"/>
      <c r="AQN139" s="431"/>
      <c r="AQO139" s="431"/>
      <c r="AQP139" s="431"/>
      <c r="AQQ139" s="431"/>
      <c r="AQR139" s="431"/>
      <c r="AQS139" s="431"/>
      <c r="AQT139" s="431"/>
      <c r="AQU139" s="431"/>
      <c r="AQV139" s="431"/>
      <c r="AQW139" s="431"/>
      <c r="AQX139" s="431"/>
      <c r="AQY139" s="431"/>
      <c r="AQZ139" s="431"/>
      <c r="ARA139" s="431"/>
      <c r="ARB139" s="431"/>
      <c r="ARC139" s="431"/>
      <c r="ARD139" s="431"/>
      <c r="ARE139" s="431"/>
      <c r="ARF139" s="431"/>
      <c r="ARG139" s="431"/>
      <c r="ARH139" s="431"/>
      <c r="ARI139" s="431"/>
      <c r="ARJ139" s="431"/>
      <c r="ARK139" s="431"/>
      <c r="ARL139" s="431"/>
      <c r="ARM139" s="431"/>
      <c r="ARN139" s="431"/>
      <c r="ARO139" s="431"/>
      <c r="ARP139" s="431"/>
      <c r="ARQ139" s="431"/>
      <c r="ARR139" s="431"/>
      <c r="ARS139" s="431"/>
      <c r="ART139" s="431"/>
      <c r="ARU139" s="431"/>
      <c r="ARV139" s="431"/>
      <c r="ARW139" s="431"/>
      <c r="ARX139" s="431"/>
      <c r="ARY139" s="431"/>
      <c r="ARZ139" s="431"/>
      <c r="ASA139" s="431"/>
      <c r="ASB139" s="431"/>
      <c r="ASC139" s="431"/>
      <c r="ASD139" s="431"/>
      <c r="ASE139" s="431"/>
      <c r="ASF139" s="431"/>
      <c r="ASG139" s="431"/>
      <c r="ASH139" s="431"/>
      <c r="ASI139" s="431"/>
      <c r="ASJ139" s="431"/>
      <c r="ASK139" s="431"/>
      <c r="ASL139" s="431"/>
      <c r="ASM139" s="431"/>
      <c r="ASN139" s="431"/>
      <c r="ASO139" s="431"/>
      <c r="ASP139" s="431"/>
      <c r="ASQ139" s="431"/>
      <c r="ASR139" s="431"/>
      <c r="ASS139" s="431"/>
      <c r="AST139" s="431"/>
      <c r="ASU139" s="431"/>
      <c r="ASV139" s="431"/>
      <c r="ASW139" s="431"/>
      <c r="ASX139" s="431"/>
      <c r="ASY139" s="431"/>
      <c r="ASZ139" s="431"/>
      <c r="ATA139" s="431"/>
      <c r="ATB139" s="431"/>
      <c r="ATC139" s="431"/>
      <c r="ATD139" s="431"/>
      <c r="ATE139" s="431"/>
      <c r="ATF139" s="431"/>
      <c r="ATG139" s="431"/>
      <c r="ATH139" s="431"/>
      <c r="ATI139" s="431"/>
      <c r="ATJ139" s="431"/>
      <c r="ATK139" s="431"/>
      <c r="ATL139" s="431"/>
      <c r="ATM139" s="431"/>
      <c r="ATN139" s="431"/>
      <c r="ATO139" s="431"/>
      <c r="ATP139" s="431"/>
      <c r="ATQ139" s="431"/>
      <c r="ATR139" s="431"/>
      <c r="ATS139" s="431"/>
      <c r="ATT139" s="431"/>
      <c r="ATU139" s="431"/>
      <c r="ATV139" s="431"/>
      <c r="ATW139" s="431"/>
      <c r="ATX139" s="431"/>
      <c r="ATY139" s="431"/>
      <c r="ATZ139" s="431"/>
      <c r="AUA139" s="431"/>
      <c r="AUB139" s="431"/>
      <c r="AUC139" s="431"/>
      <c r="AUD139" s="431"/>
      <c r="AUE139" s="431"/>
      <c r="AUF139" s="431"/>
      <c r="AUG139" s="431"/>
      <c r="AUH139" s="431"/>
      <c r="AUI139" s="431"/>
      <c r="AUJ139" s="431"/>
      <c r="AUK139" s="431"/>
      <c r="AUL139" s="431"/>
      <c r="AUM139" s="431"/>
      <c r="AUN139" s="431"/>
      <c r="AUO139" s="431"/>
      <c r="AUP139" s="431"/>
      <c r="AUQ139" s="431"/>
      <c r="AUR139" s="431"/>
      <c r="AUS139" s="431"/>
      <c r="AUT139" s="431"/>
      <c r="AUU139" s="431"/>
      <c r="AUV139" s="431"/>
      <c r="AUW139" s="431"/>
      <c r="AUX139" s="431"/>
      <c r="AUY139" s="431"/>
      <c r="AUZ139" s="431"/>
      <c r="AVA139" s="431"/>
      <c r="AVB139" s="431"/>
      <c r="AVC139" s="431"/>
      <c r="AVD139" s="431"/>
      <c r="AVE139" s="431"/>
      <c r="AVF139" s="431"/>
      <c r="AVG139" s="431"/>
      <c r="AVH139" s="431"/>
      <c r="AVI139" s="431"/>
      <c r="AVJ139" s="431"/>
      <c r="AVK139" s="431"/>
      <c r="AVL139" s="431"/>
      <c r="AVM139" s="431"/>
      <c r="AVN139" s="431"/>
      <c r="AVO139" s="431"/>
      <c r="AVP139" s="431"/>
      <c r="AVQ139" s="431"/>
      <c r="AVR139" s="431"/>
      <c r="AVS139" s="431"/>
      <c r="AVT139" s="431"/>
      <c r="AVU139" s="431"/>
      <c r="AVV139" s="431"/>
      <c r="AVW139" s="431"/>
      <c r="AVX139" s="431"/>
      <c r="AVY139" s="431"/>
      <c r="AVZ139" s="431"/>
      <c r="AWA139" s="431"/>
      <c r="AWB139" s="431"/>
      <c r="AWC139" s="431"/>
      <c r="AWD139" s="431"/>
      <c r="AWE139" s="431"/>
      <c r="AWF139" s="431"/>
      <c r="AWG139" s="431"/>
      <c r="AWH139" s="431"/>
      <c r="AWI139" s="431"/>
      <c r="AWJ139" s="431"/>
      <c r="AWK139" s="431"/>
      <c r="AWL139" s="431"/>
      <c r="AWM139" s="431"/>
      <c r="AWN139" s="431"/>
      <c r="AWO139" s="431"/>
      <c r="AWP139" s="431"/>
      <c r="AWQ139" s="431"/>
      <c r="AWR139" s="431"/>
      <c r="AWS139" s="431"/>
      <c r="AWT139" s="431"/>
      <c r="AWU139" s="431"/>
      <c r="AWV139" s="431"/>
      <c r="AWW139" s="431"/>
      <c r="AWX139" s="431"/>
      <c r="AWY139" s="431"/>
      <c r="AWZ139" s="431"/>
      <c r="AXA139" s="431"/>
      <c r="AXB139" s="431"/>
      <c r="AXC139" s="431"/>
      <c r="AXD139" s="431"/>
      <c r="AXE139" s="431"/>
      <c r="AXF139" s="431"/>
      <c r="AXG139" s="431"/>
      <c r="AXH139" s="431"/>
      <c r="AXI139" s="431"/>
      <c r="AXJ139" s="431"/>
      <c r="AXK139" s="431"/>
      <c r="AXL139" s="431"/>
      <c r="AXM139" s="431"/>
      <c r="AXN139" s="431"/>
      <c r="AXO139" s="431"/>
      <c r="AXP139" s="431"/>
      <c r="AXQ139" s="431"/>
      <c r="AXR139" s="431"/>
      <c r="AXS139" s="431"/>
      <c r="AXT139" s="431"/>
      <c r="AXU139" s="431"/>
      <c r="AXV139" s="431"/>
      <c r="AXW139" s="431"/>
      <c r="AXX139" s="431"/>
      <c r="AXY139" s="431"/>
      <c r="AXZ139" s="431"/>
      <c r="AYA139" s="431"/>
      <c r="AYB139" s="431"/>
      <c r="AYC139" s="431"/>
      <c r="AYD139" s="431"/>
      <c r="AYE139" s="431"/>
      <c r="AYF139" s="431"/>
      <c r="AYG139" s="431"/>
      <c r="AYH139" s="431"/>
      <c r="AYI139" s="431"/>
      <c r="AYJ139" s="431"/>
      <c r="AYK139" s="431"/>
      <c r="AYL139" s="431"/>
      <c r="AYM139" s="431"/>
      <c r="AYN139" s="431"/>
      <c r="AYO139" s="431"/>
      <c r="AYP139" s="431"/>
      <c r="AYQ139" s="431"/>
      <c r="AYR139" s="431"/>
      <c r="AYS139" s="431"/>
      <c r="AYT139" s="431"/>
      <c r="AYU139" s="431"/>
      <c r="AYV139" s="431"/>
      <c r="AYW139" s="431"/>
      <c r="AYX139" s="431"/>
      <c r="AYY139" s="431"/>
      <c r="AYZ139" s="431"/>
      <c r="AZA139" s="431"/>
      <c r="AZB139" s="431"/>
      <c r="AZC139" s="431"/>
      <c r="AZD139" s="431"/>
      <c r="AZE139" s="431"/>
      <c r="AZF139" s="431"/>
      <c r="AZG139" s="431"/>
      <c r="AZH139" s="431"/>
      <c r="AZI139" s="431"/>
      <c r="AZJ139" s="431"/>
      <c r="AZK139" s="431"/>
      <c r="AZL139" s="431"/>
      <c r="AZM139" s="431"/>
      <c r="AZN139" s="431"/>
      <c r="AZO139" s="431"/>
      <c r="AZP139" s="431"/>
      <c r="AZQ139" s="431"/>
      <c r="AZR139" s="431"/>
      <c r="AZS139" s="431"/>
      <c r="AZT139" s="431"/>
      <c r="AZU139" s="431"/>
      <c r="AZV139" s="431"/>
      <c r="AZW139" s="431"/>
      <c r="AZX139" s="431"/>
      <c r="AZY139" s="431"/>
      <c r="AZZ139" s="431"/>
      <c r="BAA139" s="431"/>
      <c r="BAB139" s="431"/>
      <c r="BAC139" s="431"/>
      <c r="BAD139" s="431"/>
      <c r="BAE139" s="431"/>
      <c r="BAF139" s="431"/>
      <c r="BAG139" s="431"/>
      <c r="BAH139" s="431"/>
      <c r="BAI139" s="431"/>
      <c r="BAJ139" s="431"/>
      <c r="BAK139" s="431"/>
      <c r="BAL139" s="431"/>
      <c r="BAM139" s="431"/>
      <c r="BAN139" s="431"/>
      <c r="BAO139" s="431"/>
      <c r="BAP139" s="431"/>
      <c r="BAQ139" s="431"/>
      <c r="BAR139" s="431"/>
      <c r="BAS139" s="431"/>
      <c r="BAT139" s="431"/>
      <c r="BAU139" s="431"/>
      <c r="BAV139" s="431"/>
      <c r="BAW139" s="431"/>
      <c r="BAX139" s="431"/>
      <c r="BAY139" s="431"/>
      <c r="BAZ139" s="431"/>
      <c r="BBA139" s="431"/>
      <c r="BBB139" s="431"/>
      <c r="BBC139" s="431"/>
      <c r="BBD139" s="431"/>
      <c r="BBE139" s="431"/>
      <c r="BBF139" s="431"/>
      <c r="BBG139" s="431"/>
      <c r="BBH139" s="431"/>
      <c r="BBI139" s="431"/>
      <c r="BBJ139" s="431"/>
      <c r="BBK139" s="431"/>
      <c r="BBL139" s="431"/>
      <c r="BBM139" s="431"/>
      <c r="BBN139" s="431"/>
      <c r="BBO139" s="431"/>
      <c r="BBP139" s="431"/>
      <c r="BBQ139" s="431"/>
      <c r="BBR139" s="431"/>
      <c r="BBS139" s="431"/>
      <c r="BBT139" s="431"/>
      <c r="BBU139" s="431"/>
      <c r="BBV139" s="431"/>
      <c r="BBW139" s="431"/>
      <c r="BBX139" s="431"/>
      <c r="BBY139" s="431"/>
      <c r="BBZ139" s="431"/>
      <c r="BCA139" s="431"/>
      <c r="BCB139" s="431"/>
      <c r="BCC139" s="431"/>
      <c r="BCD139" s="431"/>
      <c r="BCE139" s="431"/>
      <c r="BCF139" s="431"/>
      <c r="BCG139" s="431"/>
      <c r="BCH139" s="431"/>
      <c r="BCI139" s="431"/>
      <c r="BCJ139" s="431"/>
      <c r="BCK139" s="431"/>
      <c r="BCL139" s="431"/>
      <c r="BCM139" s="431"/>
      <c r="BCN139" s="431"/>
      <c r="BCO139" s="431"/>
      <c r="BCP139" s="431"/>
      <c r="BCQ139" s="431"/>
      <c r="BCR139" s="431"/>
      <c r="BCS139" s="431"/>
      <c r="BCT139" s="431"/>
      <c r="BCU139" s="431"/>
      <c r="BCV139" s="431"/>
      <c r="BCW139" s="431"/>
      <c r="BCX139" s="431"/>
      <c r="BCY139" s="431"/>
      <c r="BCZ139" s="431"/>
      <c r="BDA139" s="431"/>
      <c r="BDB139" s="431"/>
      <c r="BDC139" s="431"/>
      <c r="BDD139" s="431"/>
      <c r="BDE139" s="431"/>
      <c r="BDF139" s="431"/>
      <c r="BDG139" s="431"/>
      <c r="BDH139" s="431"/>
      <c r="BDI139" s="431"/>
      <c r="BDJ139" s="431"/>
      <c r="BDK139" s="431"/>
      <c r="BDL139" s="431"/>
      <c r="BDM139" s="431"/>
      <c r="BDN139" s="431"/>
      <c r="BDO139" s="431"/>
      <c r="BDP139" s="431"/>
      <c r="BDQ139" s="431"/>
      <c r="BDR139" s="431"/>
      <c r="BDS139" s="431"/>
      <c r="BDT139" s="431"/>
      <c r="BDU139" s="431"/>
      <c r="BDV139" s="431"/>
      <c r="BDW139" s="431"/>
      <c r="BDX139" s="431"/>
      <c r="BDY139" s="431"/>
      <c r="BDZ139" s="431"/>
      <c r="BEA139" s="431"/>
      <c r="BEB139" s="431"/>
      <c r="BEC139" s="431"/>
      <c r="BED139" s="431"/>
      <c r="BEE139" s="431"/>
      <c r="BEF139" s="431"/>
      <c r="BEG139" s="431"/>
      <c r="BEH139" s="431"/>
      <c r="BEI139" s="431"/>
      <c r="BEJ139" s="431"/>
      <c r="BEK139" s="431"/>
      <c r="BEL139" s="431"/>
      <c r="BEM139" s="431"/>
      <c r="BEN139" s="431"/>
      <c r="BEO139" s="431"/>
      <c r="BEP139" s="431"/>
      <c r="BEQ139" s="431"/>
      <c r="BER139" s="431"/>
      <c r="BES139" s="431"/>
      <c r="BET139" s="431"/>
      <c r="BEU139" s="431"/>
      <c r="BEV139" s="431"/>
      <c r="BEW139" s="431"/>
      <c r="BEX139" s="431"/>
      <c r="BEY139" s="431"/>
      <c r="BEZ139" s="431"/>
      <c r="BFA139" s="431"/>
      <c r="BFB139" s="431"/>
      <c r="BFC139" s="431"/>
      <c r="BFD139" s="431"/>
      <c r="BFE139" s="431"/>
      <c r="BFF139" s="431"/>
      <c r="BFG139" s="431"/>
      <c r="BFH139" s="431"/>
      <c r="BFI139" s="431"/>
      <c r="BFJ139" s="431"/>
      <c r="BFK139" s="431"/>
      <c r="BFL139" s="431"/>
      <c r="BFM139" s="431"/>
      <c r="BFN139" s="431"/>
      <c r="BFO139" s="431"/>
      <c r="BFP139" s="431"/>
      <c r="BFQ139" s="431"/>
      <c r="BFR139" s="431"/>
      <c r="BFS139" s="431"/>
      <c r="BFT139" s="431"/>
      <c r="BFU139" s="431"/>
      <c r="BFV139" s="431"/>
      <c r="BFW139" s="431"/>
      <c r="BFX139" s="431"/>
      <c r="BFY139" s="431"/>
      <c r="BFZ139" s="431"/>
      <c r="BGA139" s="431"/>
      <c r="BGB139" s="431"/>
      <c r="BGC139" s="431"/>
      <c r="BGD139" s="431"/>
      <c r="BGE139" s="431"/>
      <c r="BGF139" s="431"/>
      <c r="BGG139" s="431"/>
      <c r="BGH139" s="431"/>
      <c r="BGI139" s="431"/>
      <c r="BGJ139" s="431"/>
      <c r="BGK139" s="431"/>
      <c r="BGL139" s="431"/>
      <c r="BGM139" s="431"/>
      <c r="BGN139" s="431"/>
      <c r="BGO139" s="431"/>
      <c r="BGP139" s="431"/>
      <c r="BGQ139" s="431"/>
      <c r="BGR139" s="431"/>
      <c r="BGS139" s="431"/>
      <c r="BGT139" s="431"/>
      <c r="BGU139" s="431"/>
      <c r="BGV139" s="431"/>
      <c r="BGW139" s="431"/>
      <c r="BGX139" s="431"/>
      <c r="BGY139" s="431"/>
      <c r="BGZ139" s="431"/>
      <c r="BHA139" s="431"/>
      <c r="BHB139" s="431"/>
      <c r="BHC139" s="431"/>
      <c r="BHD139" s="431"/>
      <c r="BHE139" s="431"/>
      <c r="BHF139" s="431"/>
      <c r="BHG139" s="431"/>
      <c r="BHH139" s="431"/>
      <c r="BHI139" s="431"/>
      <c r="BHJ139" s="431"/>
      <c r="BHK139" s="431"/>
      <c r="BHL139" s="431"/>
      <c r="BHM139" s="431"/>
      <c r="BHN139" s="431"/>
      <c r="BHO139" s="431"/>
      <c r="BHP139" s="431"/>
      <c r="BHQ139" s="431"/>
      <c r="BHR139" s="431"/>
      <c r="BHS139" s="431"/>
      <c r="BHT139" s="431"/>
      <c r="BHU139" s="431"/>
      <c r="BHV139" s="431"/>
      <c r="BHW139" s="431"/>
      <c r="BHX139" s="431"/>
      <c r="BHY139" s="431"/>
      <c r="BHZ139" s="431"/>
      <c r="BIA139" s="431"/>
      <c r="BIB139" s="431"/>
      <c r="BIC139" s="431"/>
      <c r="BID139" s="431"/>
      <c r="BIE139" s="431"/>
      <c r="BIF139" s="431"/>
      <c r="BIG139" s="431"/>
      <c r="BIH139" s="431"/>
      <c r="BII139" s="431"/>
      <c r="BIJ139" s="431"/>
      <c r="BIK139" s="431"/>
      <c r="BIL139" s="431"/>
      <c r="BIM139" s="431"/>
      <c r="BIN139" s="431"/>
      <c r="BIO139" s="431"/>
      <c r="BIP139" s="431"/>
      <c r="BIQ139" s="431"/>
      <c r="BIR139" s="431"/>
      <c r="BIS139" s="431"/>
      <c r="BIT139" s="431"/>
      <c r="BIU139" s="431"/>
      <c r="BIV139" s="431"/>
      <c r="BIW139" s="431"/>
      <c r="BIX139" s="431"/>
      <c r="BIY139" s="431"/>
      <c r="BIZ139" s="431"/>
      <c r="BJA139" s="431"/>
      <c r="BJB139" s="431"/>
      <c r="BJC139" s="431"/>
      <c r="BJD139" s="431"/>
      <c r="BJE139" s="431"/>
      <c r="BJF139" s="431"/>
      <c r="BJG139" s="431"/>
      <c r="BJH139" s="431"/>
      <c r="BJI139" s="431"/>
      <c r="BJJ139" s="431"/>
      <c r="BJK139" s="431"/>
      <c r="BJL139" s="431"/>
      <c r="BJM139" s="431"/>
      <c r="BJN139" s="431"/>
      <c r="BJO139" s="431"/>
      <c r="BJP139" s="431"/>
      <c r="BJQ139" s="431"/>
      <c r="BJR139" s="431"/>
      <c r="BJS139" s="431"/>
      <c r="BJT139" s="431"/>
      <c r="BJU139" s="431"/>
      <c r="BJV139" s="431"/>
      <c r="BJW139" s="431"/>
      <c r="BJX139" s="431"/>
      <c r="BJY139" s="431"/>
      <c r="BJZ139" s="431"/>
      <c r="BKA139" s="431"/>
      <c r="BKB139" s="431"/>
      <c r="BKC139" s="431"/>
      <c r="BKD139" s="431"/>
      <c r="BKE139" s="431"/>
      <c r="BKF139" s="431"/>
      <c r="BKG139" s="431"/>
      <c r="BKH139" s="431"/>
      <c r="BKI139" s="431"/>
      <c r="BKJ139" s="431"/>
      <c r="BKK139" s="431"/>
      <c r="BKL139" s="431"/>
      <c r="BKM139" s="431"/>
      <c r="BKN139" s="431"/>
      <c r="BKO139" s="431"/>
      <c r="BKP139" s="431"/>
      <c r="BKQ139" s="431"/>
      <c r="BKR139" s="431"/>
      <c r="BKS139" s="431"/>
      <c r="BKT139" s="431"/>
      <c r="BKU139" s="431"/>
      <c r="BKV139" s="431"/>
      <c r="BKW139" s="431"/>
      <c r="BKX139" s="431"/>
      <c r="BKY139" s="431"/>
      <c r="BKZ139" s="431"/>
      <c r="BLA139" s="431"/>
      <c r="BLB139" s="431"/>
      <c r="BLC139" s="431"/>
      <c r="BLD139" s="431"/>
      <c r="BLE139" s="431"/>
      <c r="BLF139" s="431"/>
      <c r="BLG139" s="431"/>
      <c r="BLH139" s="431"/>
      <c r="BLI139" s="431"/>
      <c r="BLJ139" s="431"/>
      <c r="BLK139" s="431"/>
      <c r="BLL139" s="431"/>
      <c r="BLM139" s="431"/>
      <c r="BLN139" s="431"/>
      <c r="BLO139" s="431"/>
      <c r="BLP139" s="431"/>
      <c r="BLQ139" s="431"/>
      <c r="BLR139" s="431"/>
      <c r="BLS139" s="431"/>
      <c r="BLT139" s="431"/>
      <c r="BLU139" s="431"/>
      <c r="BLV139" s="431"/>
      <c r="BLW139" s="431"/>
      <c r="BLX139" s="431"/>
      <c r="BLY139" s="431"/>
      <c r="BLZ139" s="431"/>
      <c r="BMA139" s="431"/>
      <c r="BMB139" s="431"/>
      <c r="BMC139" s="431"/>
      <c r="BMD139" s="431"/>
      <c r="BME139" s="431"/>
      <c r="BMF139" s="431"/>
      <c r="BMG139" s="431"/>
      <c r="BMH139" s="431"/>
      <c r="BMI139" s="431"/>
      <c r="BMJ139" s="431"/>
      <c r="BMK139" s="431"/>
      <c r="BML139" s="431"/>
      <c r="BMM139" s="431"/>
      <c r="BMN139" s="431"/>
      <c r="BMO139" s="431"/>
      <c r="BMP139" s="431"/>
      <c r="BMQ139" s="431"/>
      <c r="BMR139" s="431"/>
      <c r="BMS139" s="431"/>
      <c r="BMT139" s="431"/>
      <c r="BMU139" s="431"/>
      <c r="BMV139" s="431"/>
      <c r="BMW139" s="431"/>
      <c r="BMX139" s="431"/>
      <c r="BMY139" s="431"/>
      <c r="BMZ139" s="431"/>
      <c r="BNA139" s="431"/>
      <c r="BNB139" s="431"/>
      <c r="BNC139" s="431"/>
      <c r="BND139" s="431"/>
      <c r="BNE139" s="431"/>
      <c r="BNF139" s="431"/>
      <c r="BNG139" s="431"/>
      <c r="BNH139" s="431"/>
      <c r="BNI139" s="431"/>
      <c r="BNJ139" s="431"/>
      <c r="BNK139" s="431"/>
      <c r="BNL139" s="431"/>
      <c r="BNM139" s="431"/>
      <c r="BNN139" s="431"/>
      <c r="BNO139" s="431"/>
      <c r="BNP139" s="431"/>
      <c r="BNQ139" s="431"/>
      <c r="BNR139" s="431"/>
      <c r="BNS139" s="431"/>
      <c r="BNT139" s="431"/>
      <c r="BNU139" s="431"/>
      <c r="BNV139" s="431"/>
      <c r="BNW139" s="431"/>
      <c r="BNX139" s="431"/>
      <c r="BNY139" s="431"/>
      <c r="BNZ139" s="431"/>
      <c r="BOA139" s="431"/>
      <c r="BOB139" s="431"/>
      <c r="BOC139" s="431"/>
      <c r="BOD139" s="431"/>
      <c r="BOE139" s="431"/>
      <c r="BOF139" s="431"/>
      <c r="BOG139" s="431"/>
      <c r="BOH139" s="431"/>
      <c r="BOI139" s="431"/>
      <c r="BOJ139" s="431"/>
      <c r="BOK139" s="431"/>
      <c r="BOL139" s="431"/>
      <c r="BOM139" s="431"/>
      <c r="BON139" s="431"/>
      <c r="BOO139" s="431"/>
      <c r="BOP139" s="431"/>
      <c r="BOQ139" s="431"/>
      <c r="BOR139" s="431"/>
      <c r="BOS139" s="431"/>
      <c r="BOT139" s="431"/>
      <c r="BOU139" s="431"/>
      <c r="BOV139" s="431"/>
      <c r="BOW139" s="431"/>
      <c r="BOX139" s="431"/>
      <c r="BOY139" s="431"/>
      <c r="BOZ139" s="431"/>
      <c r="BPA139" s="431"/>
      <c r="BPB139" s="431"/>
      <c r="BPC139" s="431"/>
      <c r="BPD139" s="431"/>
      <c r="BPE139" s="431"/>
      <c r="BPF139" s="431"/>
      <c r="BPG139" s="431"/>
      <c r="BPH139" s="431"/>
      <c r="BPI139" s="431"/>
      <c r="BPJ139" s="431"/>
      <c r="BPK139" s="431"/>
      <c r="BPL139" s="431"/>
      <c r="BPM139" s="431"/>
      <c r="BPN139" s="431"/>
      <c r="BPO139" s="431"/>
      <c r="BPP139" s="431"/>
      <c r="BPQ139" s="431"/>
      <c r="BPR139" s="431"/>
      <c r="BPS139" s="431"/>
      <c r="BPT139" s="431"/>
      <c r="BPU139" s="431"/>
      <c r="BPV139" s="431"/>
      <c r="BPW139" s="431"/>
      <c r="BPX139" s="431"/>
      <c r="BPY139" s="431"/>
      <c r="BPZ139" s="431"/>
      <c r="BQA139" s="431"/>
      <c r="BQB139" s="431"/>
      <c r="BQC139" s="431"/>
      <c r="BQD139" s="431"/>
      <c r="BQE139" s="431"/>
      <c r="BQF139" s="431"/>
      <c r="BQG139" s="431"/>
      <c r="BQH139" s="431"/>
      <c r="BQI139" s="431"/>
      <c r="BQJ139" s="431"/>
      <c r="BQK139" s="431"/>
      <c r="BQL139" s="431"/>
      <c r="BQM139" s="431"/>
      <c r="BQN139" s="431"/>
      <c r="BQO139" s="431"/>
      <c r="BQP139" s="431"/>
      <c r="BQQ139" s="431"/>
      <c r="BQR139" s="431"/>
      <c r="BQS139" s="431"/>
      <c r="BQT139" s="431"/>
      <c r="BQU139" s="431"/>
      <c r="BQV139" s="431"/>
      <c r="BQW139" s="431"/>
      <c r="BQX139" s="431"/>
      <c r="BQY139" s="431"/>
      <c r="BQZ139" s="431"/>
      <c r="BRA139" s="431"/>
      <c r="BRB139" s="431"/>
      <c r="BRC139" s="431"/>
      <c r="BRD139" s="431"/>
      <c r="BRE139" s="431"/>
      <c r="BRF139" s="431"/>
      <c r="BRG139" s="431"/>
      <c r="BRH139" s="431"/>
      <c r="BRI139" s="431"/>
      <c r="BRJ139" s="431"/>
      <c r="BRK139" s="431"/>
      <c r="BRL139" s="431"/>
      <c r="BRM139" s="431"/>
      <c r="BRN139" s="431"/>
      <c r="BRO139" s="431"/>
      <c r="BRP139" s="431"/>
      <c r="BRQ139" s="431"/>
      <c r="BRR139" s="431"/>
      <c r="BRS139" s="431"/>
      <c r="BRT139" s="431"/>
      <c r="BRU139" s="431"/>
    </row>
    <row r="140" spans="1:1841" ht="29.25" customHeight="1" x14ac:dyDescent="0.3">
      <c r="A140" s="792"/>
      <c r="B140" s="476">
        <v>3</v>
      </c>
      <c r="C140" s="476" t="s">
        <v>399</v>
      </c>
      <c r="D140" s="465">
        <f t="shared" si="59"/>
        <v>90273534.271276504</v>
      </c>
      <c r="E140" s="504">
        <v>45</v>
      </c>
      <c r="F140" s="464">
        <v>0</v>
      </c>
      <c r="G140" s="477">
        <v>0</v>
      </c>
      <c r="H140" s="464">
        <f t="shared" si="60"/>
        <v>84652690.35532999</v>
      </c>
      <c r="I140" s="477">
        <v>20</v>
      </c>
      <c r="J140" s="478">
        <f t="shared" si="61"/>
        <v>0</v>
      </c>
      <c r="K140" s="477">
        <v>0</v>
      </c>
      <c r="L140" s="479"/>
      <c r="M140" s="476"/>
      <c r="N140" s="478"/>
      <c r="O140" s="476"/>
      <c r="P140" s="478"/>
      <c r="Q140" s="476"/>
      <c r="R140" s="478"/>
      <c r="S140" s="476"/>
      <c r="T140" s="478"/>
      <c r="U140" s="476"/>
      <c r="V140" s="478"/>
      <c r="W140" s="476"/>
      <c r="X140" s="478">
        <f t="shared" si="62"/>
        <v>84652690.35532999</v>
      </c>
      <c r="Y140" s="469">
        <f t="shared" si="63"/>
        <v>20</v>
      </c>
      <c r="Z140" s="478">
        <f t="shared" si="64"/>
        <v>0</v>
      </c>
      <c r="AA140" s="470">
        <f t="shared" si="65"/>
        <v>0</v>
      </c>
      <c r="AB140" s="521"/>
      <c r="AC140" s="486"/>
      <c r="AD140" s="527"/>
      <c r="AE140" s="527"/>
      <c r="AF140" s="527"/>
      <c r="AG140" s="527"/>
      <c r="AH140" s="431"/>
      <c r="AI140" s="431"/>
      <c r="AJ140" s="431"/>
      <c r="AK140" s="431"/>
      <c r="AL140" s="431"/>
      <c r="AM140" s="431"/>
      <c r="AN140" s="431"/>
      <c r="AO140" s="431"/>
      <c r="AP140" s="431"/>
      <c r="AQ140" s="431"/>
      <c r="AR140" s="431"/>
      <c r="AS140" s="431"/>
      <c r="AT140" s="431"/>
      <c r="AU140" s="431"/>
      <c r="AV140" s="431"/>
      <c r="AW140" s="431"/>
      <c r="AX140" s="431"/>
      <c r="AY140" s="431"/>
      <c r="AZ140" s="431"/>
      <c r="BA140" s="431"/>
      <c r="BB140" s="431"/>
      <c r="BC140" s="431"/>
      <c r="BD140" s="431"/>
      <c r="BE140" s="431"/>
      <c r="BF140" s="431"/>
      <c r="BG140" s="431"/>
      <c r="BH140" s="431"/>
      <c r="BI140" s="431"/>
      <c r="BJ140" s="431"/>
      <c r="BK140" s="431"/>
      <c r="BL140" s="431"/>
      <c r="BM140" s="431"/>
      <c r="BN140" s="431"/>
      <c r="BO140" s="431"/>
      <c r="BP140" s="431"/>
      <c r="BQ140" s="431"/>
      <c r="BR140" s="431"/>
      <c r="BS140" s="431"/>
      <c r="BT140" s="431"/>
      <c r="BU140" s="431"/>
      <c r="BV140" s="431"/>
      <c r="BW140" s="431"/>
      <c r="BX140" s="431"/>
      <c r="BY140" s="431"/>
      <c r="BZ140" s="431"/>
      <c r="CA140" s="431"/>
      <c r="CB140" s="431"/>
      <c r="CC140" s="431"/>
      <c r="CD140" s="431"/>
      <c r="CE140" s="431"/>
      <c r="CF140" s="431"/>
      <c r="CG140" s="431"/>
      <c r="CH140" s="431"/>
      <c r="CI140" s="431"/>
      <c r="CJ140" s="431"/>
      <c r="CK140" s="431"/>
      <c r="CL140" s="431"/>
      <c r="CM140" s="431"/>
      <c r="CN140" s="431"/>
      <c r="CO140" s="431"/>
      <c r="CP140" s="431"/>
      <c r="CQ140" s="431"/>
      <c r="CR140" s="431"/>
      <c r="CS140" s="431"/>
      <c r="CT140" s="431"/>
      <c r="CU140" s="431"/>
      <c r="CV140" s="431"/>
      <c r="CW140" s="431"/>
      <c r="CX140" s="431"/>
      <c r="CY140" s="431"/>
      <c r="CZ140" s="431"/>
      <c r="DA140" s="431"/>
      <c r="DB140" s="431"/>
      <c r="DC140" s="431"/>
      <c r="DD140" s="431"/>
      <c r="DE140" s="431"/>
      <c r="DF140" s="431"/>
      <c r="DG140" s="431"/>
      <c r="DH140" s="431"/>
      <c r="DI140" s="431"/>
      <c r="DJ140" s="431"/>
      <c r="DK140" s="431"/>
      <c r="DL140" s="431"/>
      <c r="DM140" s="431"/>
      <c r="DN140" s="431"/>
      <c r="DO140" s="431"/>
      <c r="DP140" s="431"/>
      <c r="DQ140" s="431"/>
      <c r="DR140" s="431"/>
      <c r="DS140" s="431"/>
      <c r="DT140" s="431"/>
      <c r="DU140" s="431"/>
      <c r="DV140" s="431"/>
      <c r="DW140" s="431"/>
      <c r="DX140" s="431"/>
      <c r="DY140" s="431"/>
      <c r="DZ140" s="431"/>
      <c r="EA140" s="431"/>
      <c r="EB140" s="431"/>
      <c r="EC140" s="431"/>
      <c r="ED140" s="431"/>
      <c r="EE140" s="431"/>
      <c r="EF140" s="431"/>
      <c r="EG140" s="431"/>
      <c r="EH140" s="431"/>
      <c r="EI140" s="431"/>
      <c r="EJ140" s="431"/>
      <c r="EK140" s="431"/>
      <c r="EL140" s="431"/>
      <c r="EM140" s="431"/>
      <c r="EN140" s="431"/>
      <c r="EO140" s="431"/>
      <c r="EP140" s="431"/>
      <c r="EQ140" s="431"/>
      <c r="ER140" s="431"/>
      <c r="ES140" s="431"/>
      <c r="ET140" s="431"/>
      <c r="EU140" s="431"/>
      <c r="EV140" s="431"/>
      <c r="EW140" s="431"/>
      <c r="EX140" s="431"/>
      <c r="EY140" s="431"/>
      <c r="EZ140" s="431"/>
      <c r="FA140" s="431"/>
      <c r="FB140" s="431"/>
      <c r="FC140" s="431"/>
      <c r="FD140" s="431"/>
      <c r="FE140" s="431"/>
      <c r="FF140" s="431"/>
      <c r="FG140" s="431"/>
      <c r="FH140" s="431"/>
      <c r="FI140" s="431"/>
      <c r="FJ140" s="431"/>
      <c r="FK140" s="431"/>
      <c r="FL140" s="431"/>
      <c r="FM140" s="431"/>
      <c r="FN140" s="431"/>
      <c r="FO140" s="431"/>
      <c r="FP140" s="431"/>
      <c r="FQ140" s="431"/>
      <c r="FR140" s="431"/>
      <c r="FS140" s="431"/>
      <c r="FT140" s="431"/>
      <c r="FU140" s="431"/>
      <c r="FV140" s="431"/>
      <c r="FW140" s="431"/>
      <c r="FX140" s="431"/>
      <c r="FY140" s="431"/>
      <c r="FZ140" s="431"/>
      <c r="GA140" s="431"/>
      <c r="GB140" s="431"/>
      <c r="GC140" s="431"/>
      <c r="GD140" s="431"/>
      <c r="GE140" s="431"/>
      <c r="GF140" s="431"/>
      <c r="GG140" s="431"/>
      <c r="GH140" s="431"/>
      <c r="GI140" s="431"/>
      <c r="GJ140" s="431"/>
      <c r="GK140" s="431"/>
      <c r="GL140" s="431"/>
      <c r="GM140" s="431"/>
      <c r="GN140" s="431"/>
      <c r="GO140" s="431"/>
      <c r="GP140" s="431"/>
      <c r="GQ140" s="431"/>
      <c r="GR140" s="431"/>
      <c r="GS140" s="431"/>
      <c r="GT140" s="431"/>
      <c r="GU140" s="431"/>
      <c r="GV140" s="431"/>
      <c r="GW140" s="431"/>
      <c r="GX140" s="431"/>
      <c r="GY140" s="431"/>
      <c r="GZ140" s="431"/>
      <c r="HA140" s="431"/>
      <c r="HB140" s="431"/>
      <c r="HC140" s="431"/>
      <c r="HD140" s="431"/>
      <c r="HE140" s="431"/>
      <c r="HF140" s="431"/>
      <c r="HG140" s="431"/>
      <c r="HH140" s="431"/>
      <c r="HI140" s="431"/>
      <c r="HJ140" s="431"/>
      <c r="HK140" s="431"/>
      <c r="HL140" s="431"/>
      <c r="HM140" s="431"/>
      <c r="HN140" s="431"/>
      <c r="HO140" s="431"/>
      <c r="HP140" s="431"/>
      <c r="HQ140" s="431"/>
      <c r="HR140" s="431"/>
      <c r="HS140" s="431"/>
      <c r="HT140" s="431"/>
      <c r="HU140" s="431"/>
      <c r="HV140" s="431"/>
      <c r="HW140" s="431"/>
      <c r="HX140" s="431"/>
      <c r="HY140" s="431"/>
      <c r="HZ140" s="431"/>
      <c r="IA140" s="431"/>
      <c r="IB140" s="431"/>
      <c r="IC140" s="431"/>
      <c r="ID140" s="431"/>
      <c r="IE140" s="431"/>
      <c r="IF140" s="431"/>
      <c r="IG140" s="431"/>
      <c r="IH140" s="431"/>
      <c r="II140" s="431"/>
      <c r="IJ140" s="431"/>
      <c r="IK140" s="431"/>
      <c r="IL140" s="431"/>
      <c r="IM140" s="431"/>
      <c r="IN140" s="431"/>
      <c r="IO140" s="431"/>
      <c r="IP140" s="431"/>
      <c r="IQ140" s="431"/>
      <c r="IR140" s="431"/>
      <c r="IS140" s="431"/>
      <c r="IT140" s="431"/>
      <c r="IU140" s="431"/>
      <c r="IV140" s="431"/>
      <c r="IW140" s="431"/>
      <c r="IX140" s="431"/>
      <c r="IY140" s="431"/>
      <c r="IZ140" s="431"/>
      <c r="JA140" s="431"/>
      <c r="JB140" s="431"/>
      <c r="JC140" s="431"/>
      <c r="JD140" s="431"/>
      <c r="JE140" s="431"/>
      <c r="JF140" s="431"/>
      <c r="JG140" s="431"/>
      <c r="JH140" s="431"/>
      <c r="JI140" s="431"/>
      <c r="JJ140" s="431"/>
      <c r="JK140" s="431"/>
      <c r="JL140" s="431"/>
      <c r="JM140" s="431"/>
      <c r="JN140" s="431"/>
      <c r="JO140" s="431"/>
      <c r="JP140" s="431"/>
      <c r="JQ140" s="431"/>
      <c r="JR140" s="431"/>
      <c r="JS140" s="431"/>
      <c r="JT140" s="431"/>
      <c r="JU140" s="431"/>
      <c r="JV140" s="431"/>
      <c r="JW140" s="431"/>
      <c r="JX140" s="431"/>
      <c r="JY140" s="431"/>
      <c r="JZ140" s="431"/>
      <c r="KA140" s="431"/>
      <c r="KB140" s="431"/>
      <c r="KC140" s="431"/>
      <c r="KD140" s="431"/>
      <c r="KE140" s="431"/>
      <c r="KF140" s="431"/>
      <c r="KG140" s="431"/>
      <c r="KH140" s="431"/>
      <c r="KI140" s="431"/>
      <c r="KJ140" s="431"/>
      <c r="KK140" s="431"/>
      <c r="KL140" s="431"/>
      <c r="KM140" s="431"/>
      <c r="KN140" s="431"/>
      <c r="KO140" s="431"/>
      <c r="KP140" s="431"/>
      <c r="KQ140" s="431"/>
      <c r="KR140" s="431"/>
      <c r="KS140" s="431"/>
      <c r="KT140" s="431"/>
      <c r="KU140" s="431"/>
      <c r="KV140" s="431"/>
      <c r="KW140" s="431"/>
      <c r="KX140" s="431"/>
      <c r="KY140" s="431"/>
      <c r="KZ140" s="431"/>
      <c r="LA140" s="431"/>
      <c r="LB140" s="431"/>
      <c r="LC140" s="431"/>
      <c r="LD140" s="431"/>
      <c r="LE140" s="431"/>
      <c r="LF140" s="431"/>
      <c r="LG140" s="431"/>
      <c r="LH140" s="431"/>
      <c r="LI140" s="431"/>
      <c r="LJ140" s="431"/>
      <c r="LK140" s="431"/>
      <c r="LL140" s="431"/>
      <c r="LM140" s="431"/>
      <c r="LN140" s="431"/>
      <c r="LO140" s="431"/>
      <c r="LP140" s="431"/>
      <c r="LQ140" s="431"/>
      <c r="LR140" s="431"/>
      <c r="LS140" s="431"/>
      <c r="LT140" s="431"/>
      <c r="LU140" s="431"/>
      <c r="LV140" s="431"/>
      <c r="LW140" s="431"/>
      <c r="LX140" s="431"/>
      <c r="LY140" s="431"/>
      <c r="LZ140" s="431"/>
      <c r="MA140" s="431"/>
      <c r="MB140" s="431"/>
      <c r="MC140" s="431"/>
      <c r="MD140" s="431"/>
      <c r="ME140" s="431"/>
      <c r="MF140" s="431"/>
      <c r="MG140" s="431"/>
      <c r="MH140" s="431"/>
      <c r="MI140" s="431"/>
      <c r="MJ140" s="431"/>
      <c r="MK140" s="431"/>
      <c r="ML140" s="431"/>
      <c r="MM140" s="431"/>
      <c r="MN140" s="431"/>
      <c r="MO140" s="431"/>
      <c r="MP140" s="431"/>
      <c r="MQ140" s="431"/>
      <c r="MR140" s="431"/>
      <c r="MS140" s="431"/>
      <c r="MT140" s="431"/>
      <c r="MU140" s="431"/>
      <c r="MV140" s="431"/>
      <c r="MW140" s="431"/>
      <c r="MX140" s="431"/>
      <c r="MY140" s="431"/>
      <c r="MZ140" s="431"/>
      <c r="NA140" s="431"/>
      <c r="NB140" s="431"/>
      <c r="NC140" s="431"/>
      <c r="ND140" s="431"/>
      <c r="NE140" s="431"/>
      <c r="NF140" s="431"/>
      <c r="NG140" s="431"/>
      <c r="NH140" s="431"/>
      <c r="NI140" s="431"/>
      <c r="NJ140" s="431"/>
      <c r="NK140" s="431"/>
      <c r="NL140" s="431"/>
      <c r="NM140" s="431"/>
      <c r="NN140" s="431"/>
      <c r="NO140" s="431"/>
      <c r="NP140" s="431"/>
      <c r="NQ140" s="431"/>
      <c r="NR140" s="431"/>
      <c r="NS140" s="431"/>
      <c r="NT140" s="431"/>
      <c r="NU140" s="431"/>
      <c r="NV140" s="431"/>
      <c r="NW140" s="431"/>
      <c r="NX140" s="431"/>
      <c r="NY140" s="431"/>
      <c r="NZ140" s="431"/>
      <c r="OA140" s="431"/>
      <c r="OB140" s="431"/>
      <c r="OC140" s="431"/>
      <c r="OD140" s="431"/>
      <c r="OE140" s="431"/>
      <c r="OF140" s="431"/>
      <c r="OG140" s="431"/>
      <c r="OH140" s="431"/>
      <c r="OI140" s="431"/>
      <c r="OJ140" s="431"/>
      <c r="OK140" s="431"/>
      <c r="OL140" s="431"/>
      <c r="OM140" s="431"/>
      <c r="ON140" s="431"/>
      <c r="OO140" s="431"/>
      <c r="OP140" s="431"/>
      <c r="OQ140" s="431"/>
      <c r="OR140" s="431"/>
      <c r="OS140" s="431"/>
      <c r="OT140" s="431"/>
      <c r="OU140" s="431"/>
      <c r="OV140" s="431"/>
      <c r="OW140" s="431"/>
      <c r="OX140" s="431"/>
      <c r="OY140" s="431"/>
      <c r="OZ140" s="431"/>
      <c r="PA140" s="431"/>
      <c r="PB140" s="431"/>
      <c r="PC140" s="431"/>
      <c r="PD140" s="431"/>
      <c r="PE140" s="431"/>
      <c r="PF140" s="431"/>
      <c r="PG140" s="431"/>
      <c r="PH140" s="431"/>
      <c r="PI140" s="431"/>
      <c r="PJ140" s="431"/>
      <c r="PK140" s="431"/>
      <c r="PL140" s="431"/>
      <c r="PM140" s="431"/>
      <c r="PN140" s="431"/>
      <c r="PO140" s="431"/>
      <c r="PP140" s="431"/>
      <c r="PQ140" s="431"/>
      <c r="PR140" s="431"/>
      <c r="PS140" s="431"/>
      <c r="PT140" s="431"/>
      <c r="PU140" s="431"/>
      <c r="PV140" s="431"/>
      <c r="PW140" s="431"/>
      <c r="PX140" s="431"/>
      <c r="PY140" s="431"/>
      <c r="PZ140" s="431"/>
      <c r="QA140" s="431"/>
      <c r="QB140" s="431"/>
      <c r="QC140" s="431"/>
      <c r="QD140" s="431"/>
      <c r="QE140" s="431"/>
      <c r="QF140" s="431"/>
      <c r="QG140" s="431"/>
      <c r="QH140" s="431"/>
      <c r="QI140" s="431"/>
      <c r="QJ140" s="431"/>
      <c r="QK140" s="431"/>
      <c r="QL140" s="431"/>
      <c r="QM140" s="431"/>
      <c r="QN140" s="431"/>
      <c r="QO140" s="431"/>
      <c r="QP140" s="431"/>
      <c r="QQ140" s="431"/>
      <c r="QR140" s="431"/>
      <c r="QS140" s="431"/>
      <c r="QT140" s="431"/>
      <c r="QU140" s="431"/>
      <c r="QV140" s="431"/>
      <c r="QW140" s="431"/>
      <c r="QX140" s="431"/>
      <c r="QY140" s="431"/>
      <c r="QZ140" s="431"/>
      <c r="RA140" s="431"/>
      <c r="RB140" s="431"/>
      <c r="RC140" s="431"/>
      <c r="RD140" s="431"/>
      <c r="RE140" s="431"/>
      <c r="RF140" s="431"/>
      <c r="RG140" s="431"/>
      <c r="RH140" s="431"/>
      <c r="RI140" s="431"/>
      <c r="RJ140" s="431"/>
      <c r="RK140" s="431"/>
      <c r="RL140" s="431"/>
      <c r="RM140" s="431"/>
      <c r="RN140" s="431"/>
      <c r="RO140" s="431"/>
      <c r="RP140" s="431"/>
      <c r="RQ140" s="431"/>
      <c r="RR140" s="431"/>
      <c r="RS140" s="431"/>
      <c r="RT140" s="431"/>
      <c r="RU140" s="431"/>
      <c r="RV140" s="431"/>
      <c r="RW140" s="431"/>
      <c r="RX140" s="431"/>
      <c r="RY140" s="431"/>
      <c r="RZ140" s="431"/>
      <c r="SA140" s="431"/>
      <c r="SB140" s="431"/>
      <c r="SC140" s="431"/>
      <c r="SD140" s="431"/>
      <c r="SE140" s="431"/>
      <c r="SF140" s="431"/>
      <c r="SG140" s="431"/>
      <c r="SH140" s="431"/>
      <c r="SI140" s="431"/>
      <c r="SJ140" s="431"/>
      <c r="SK140" s="431"/>
      <c r="SL140" s="431"/>
      <c r="SM140" s="431"/>
      <c r="SN140" s="431"/>
      <c r="SO140" s="431"/>
      <c r="SP140" s="431"/>
      <c r="SQ140" s="431"/>
      <c r="SR140" s="431"/>
      <c r="SS140" s="431"/>
      <c r="ST140" s="431"/>
      <c r="SU140" s="431"/>
      <c r="SV140" s="431"/>
      <c r="SW140" s="431"/>
      <c r="SX140" s="431"/>
      <c r="SY140" s="431"/>
      <c r="SZ140" s="431"/>
      <c r="TA140" s="431"/>
      <c r="TB140" s="431"/>
      <c r="TC140" s="431"/>
      <c r="TD140" s="431"/>
      <c r="TE140" s="431"/>
      <c r="TF140" s="431"/>
      <c r="TG140" s="431"/>
      <c r="TH140" s="431"/>
      <c r="TI140" s="431"/>
      <c r="TJ140" s="431"/>
      <c r="TK140" s="431"/>
      <c r="TL140" s="431"/>
      <c r="TM140" s="431"/>
      <c r="TN140" s="431"/>
      <c r="TO140" s="431"/>
      <c r="TP140" s="431"/>
      <c r="TQ140" s="431"/>
      <c r="TR140" s="431"/>
      <c r="TS140" s="431"/>
      <c r="TT140" s="431"/>
      <c r="TU140" s="431"/>
      <c r="TV140" s="431"/>
      <c r="TW140" s="431"/>
      <c r="TX140" s="431"/>
      <c r="TY140" s="431"/>
      <c r="TZ140" s="431"/>
      <c r="UA140" s="431"/>
      <c r="UB140" s="431"/>
      <c r="UC140" s="431"/>
      <c r="UD140" s="431"/>
      <c r="UE140" s="431"/>
      <c r="UF140" s="431"/>
      <c r="UG140" s="431"/>
      <c r="UH140" s="431"/>
      <c r="UI140" s="431"/>
      <c r="UJ140" s="431"/>
      <c r="UK140" s="431"/>
      <c r="UL140" s="431"/>
      <c r="UM140" s="431"/>
      <c r="UN140" s="431"/>
      <c r="UO140" s="431"/>
      <c r="UP140" s="431"/>
      <c r="UQ140" s="431"/>
      <c r="UR140" s="431"/>
      <c r="US140" s="431"/>
      <c r="UT140" s="431"/>
      <c r="UU140" s="431"/>
      <c r="UV140" s="431"/>
      <c r="UW140" s="431"/>
      <c r="UX140" s="431"/>
      <c r="UY140" s="431"/>
      <c r="UZ140" s="431"/>
      <c r="VA140" s="431"/>
      <c r="VB140" s="431"/>
      <c r="VC140" s="431"/>
      <c r="VD140" s="431"/>
      <c r="VE140" s="431"/>
      <c r="VF140" s="431"/>
      <c r="VG140" s="431"/>
      <c r="VH140" s="431"/>
      <c r="VI140" s="431"/>
      <c r="VJ140" s="431"/>
      <c r="VK140" s="431"/>
      <c r="VL140" s="431"/>
      <c r="VM140" s="431"/>
      <c r="VN140" s="431"/>
      <c r="VO140" s="431"/>
      <c r="VP140" s="431"/>
      <c r="VQ140" s="431"/>
      <c r="VR140" s="431"/>
      <c r="VS140" s="431"/>
      <c r="VT140" s="431"/>
      <c r="VU140" s="431"/>
      <c r="VV140" s="431"/>
      <c r="VW140" s="431"/>
      <c r="VX140" s="431"/>
      <c r="VY140" s="431"/>
      <c r="VZ140" s="431"/>
      <c r="WA140" s="431"/>
      <c r="WB140" s="431"/>
      <c r="WC140" s="431"/>
      <c r="WD140" s="431"/>
      <c r="WE140" s="431"/>
      <c r="WF140" s="431"/>
      <c r="WG140" s="431"/>
      <c r="WH140" s="431"/>
      <c r="WI140" s="431"/>
      <c r="WJ140" s="431"/>
      <c r="WK140" s="431"/>
      <c r="WL140" s="431"/>
      <c r="WM140" s="431"/>
      <c r="WN140" s="431"/>
      <c r="WO140" s="431"/>
      <c r="WP140" s="431"/>
      <c r="WQ140" s="431"/>
      <c r="WR140" s="431"/>
      <c r="WS140" s="431"/>
      <c r="WT140" s="431"/>
      <c r="WU140" s="431"/>
      <c r="WV140" s="431"/>
      <c r="WW140" s="431"/>
      <c r="WX140" s="431"/>
      <c r="WY140" s="431"/>
      <c r="WZ140" s="431"/>
      <c r="XA140" s="431"/>
      <c r="XB140" s="431"/>
      <c r="XC140" s="431"/>
      <c r="XD140" s="431"/>
      <c r="XE140" s="431"/>
      <c r="XF140" s="431"/>
      <c r="XG140" s="431"/>
      <c r="XH140" s="431"/>
      <c r="XI140" s="431"/>
      <c r="XJ140" s="431"/>
      <c r="XK140" s="431"/>
      <c r="XL140" s="431"/>
      <c r="XM140" s="431"/>
      <c r="XN140" s="431"/>
      <c r="XO140" s="431"/>
      <c r="XP140" s="431"/>
      <c r="XQ140" s="431"/>
      <c r="XR140" s="431"/>
      <c r="XS140" s="431"/>
      <c r="XT140" s="431"/>
      <c r="XU140" s="431"/>
      <c r="XV140" s="431"/>
      <c r="XW140" s="431"/>
      <c r="XX140" s="431"/>
      <c r="XY140" s="431"/>
      <c r="XZ140" s="431"/>
      <c r="YA140" s="431"/>
      <c r="YB140" s="431"/>
      <c r="YC140" s="431"/>
      <c r="YD140" s="431"/>
      <c r="YE140" s="431"/>
      <c r="YF140" s="431"/>
      <c r="YG140" s="431"/>
      <c r="YH140" s="431"/>
      <c r="YI140" s="431"/>
      <c r="YJ140" s="431"/>
      <c r="YK140" s="431"/>
      <c r="YL140" s="431"/>
      <c r="YM140" s="431"/>
      <c r="YN140" s="431"/>
      <c r="YO140" s="431"/>
      <c r="YP140" s="431"/>
      <c r="YQ140" s="431"/>
      <c r="YR140" s="431"/>
      <c r="YS140" s="431"/>
      <c r="YT140" s="431"/>
      <c r="YU140" s="431"/>
      <c r="YV140" s="431"/>
      <c r="YW140" s="431"/>
      <c r="YX140" s="431"/>
      <c r="YY140" s="431"/>
      <c r="YZ140" s="431"/>
      <c r="ZA140" s="431"/>
      <c r="ZB140" s="431"/>
      <c r="ZC140" s="431"/>
      <c r="ZD140" s="431"/>
      <c r="ZE140" s="431"/>
      <c r="ZF140" s="431"/>
      <c r="ZG140" s="431"/>
      <c r="ZH140" s="431"/>
      <c r="ZI140" s="431"/>
      <c r="ZJ140" s="431"/>
      <c r="ZK140" s="431"/>
      <c r="ZL140" s="431"/>
      <c r="ZM140" s="431"/>
      <c r="ZN140" s="431"/>
      <c r="ZO140" s="431"/>
      <c r="ZP140" s="431"/>
      <c r="ZQ140" s="431"/>
      <c r="ZR140" s="431"/>
      <c r="ZS140" s="431"/>
      <c r="ZT140" s="431"/>
      <c r="ZU140" s="431"/>
      <c r="ZV140" s="431"/>
      <c r="ZW140" s="431"/>
      <c r="ZX140" s="431"/>
      <c r="ZY140" s="431"/>
      <c r="ZZ140" s="431"/>
      <c r="AAA140" s="431"/>
      <c r="AAB140" s="431"/>
      <c r="AAC140" s="431"/>
      <c r="AAD140" s="431"/>
      <c r="AAE140" s="431"/>
      <c r="AAF140" s="431"/>
      <c r="AAG140" s="431"/>
      <c r="AAH140" s="431"/>
      <c r="AAI140" s="431"/>
      <c r="AAJ140" s="431"/>
      <c r="AAK140" s="431"/>
      <c r="AAL140" s="431"/>
      <c r="AAM140" s="431"/>
      <c r="AAN140" s="431"/>
      <c r="AAO140" s="431"/>
      <c r="AAP140" s="431"/>
      <c r="AAQ140" s="431"/>
      <c r="AAR140" s="431"/>
      <c r="AAS140" s="431"/>
      <c r="AAT140" s="431"/>
      <c r="AAU140" s="431"/>
      <c r="AAV140" s="431"/>
      <c r="AAW140" s="431"/>
      <c r="AAX140" s="431"/>
      <c r="AAY140" s="431"/>
      <c r="AAZ140" s="431"/>
      <c r="ABA140" s="431"/>
      <c r="ABB140" s="431"/>
      <c r="ABC140" s="431"/>
      <c r="ABD140" s="431"/>
      <c r="ABE140" s="431"/>
      <c r="ABF140" s="431"/>
      <c r="ABG140" s="431"/>
      <c r="ABH140" s="431"/>
      <c r="ABI140" s="431"/>
      <c r="ABJ140" s="431"/>
      <c r="ABK140" s="431"/>
      <c r="ABL140" s="431"/>
      <c r="ABM140" s="431"/>
      <c r="ABN140" s="431"/>
      <c r="ABO140" s="431"/>
      <c r="ABP140" s="431"/>
      <c r="ABQ140" s="431"/>
      <c r="ABR140" s="431"/>
      <c r="ABS140" s="431"/>
      <c r="ABT140" s="431"/>
      <c r="ABU140" s="431"/>
      <c r="ABV140" s="431"/>
      <c r="ABW140" s="431"/>
      <c r="ABX140" s="431"/>
      <c r="ABY140" s="431"/>
      <c r="ABZ140" s="431"/>
      <c r="ACA140" s="431"/>
      <c r="ACB140" s="431"/>
      <c r="ACC140" s="431"/>
      <c r="ACD140" s="431"/>
      <c r="ACE140" s="431"/>
      <c r="ACF140" s="431"/>
      <c r="ACG140" s="431"/>
      <c r="ACH140" s="431"/>
      <c r="ACI140" s="431"/>
      <c r="ACJ140" s="431"/>
      <c r="ACK140" s="431"/>
      <c r="ACL140" s="431"/>
      <c r="ACM140" s="431"/>
      <c r="ACN140" s="431"/>
      <c r="ACO140" s="431"/>
      <c r="ACP140" s="431"/>
      <c r="ACQ140" s="431"/>
      <c r="ACR140" s="431"/>
      <c r="ACS140" s="431"/>
      <c r="ACT140" s="431"/>
      <c r="ACU140" s="431"/>
      <c r="ACV140" s="431"/>
      <c r="ACW140" s="431"/>
      <c r="ACX140" s="431"/>
      <c r="ACY140" s="431"/>
      <c r="ACZ140" s="431"/>
      <c r="ADA140" s="431"/>
      <c r="ADB140" s="431"/>
      <c r="ADC140" s="431"/>
      <c r="ADD140" s="431"/>
      <c r="ADE140" s="431"/>
      <c r="ADF140" s="431"/>
      <c r="ADG140" s="431"/>
      <c r="ADH140" s="431"/>
      <c r="ADI140" s="431"/>
      <c r="ADJ140" s="431"/>
      <c r="ADK140" s="431"/>
      <c r="ADL140" s="431"/>
      <c r="ADM140" s="431"/>
      <c r="ADN140" s="431"/>
      <c r="ADO140" s="431"/>
      <c r="ADP140" s="431"/>
      <c r="ADQ140" s="431"/>
      <c r="ADR140" s="431"/>
      <c r="ADS140" s="431"/>
      <c r="ADT140" s="431"/>
      <c r="ADU140" s="431"/>
      <c r="ADV140" s="431"/>
      <c r="ADW140" s="431"/>
      <c r="ADX140" s="431"/>
      <c r="ADY140" s="431"/>
      <c r="ADZ140" s="431"/>
      <c r="AEA140" s="431"/>
      <c r="AEB140" s="431"/>
      <c r="AEC140" s="431"/>
      <c r="AED140" s="431"/>
      <c r="AEE140" s="431"/>
      <c r="AEF140" s="431"/>
      <c r="AEG140" s="431"/>
      <c r="AEH140" s="431"/>
      <c r="AEI140" s="431"/>
      <c r="AEJ140" s="431"/>
      <c r="AEK140" s="431"/>
      <c r="AEL140" s="431"/>
      <c r="AEM140" s="431"/>
      <c r="AEN140" s="431"/>
      <c r="AEO140" s="431"/>
      <c r="AEP140" s="431"/>
      <c r="AEQ140" s="431"/>
      <c r="AER140" s="431"/>
      <c r="AES140" s="431"/>
      <c r="AET140" s="431"/>
      <c r="AEU140" s="431"/>
      <c r="AEV140" s="431"/>
      <c r="AEW140" s="431"/>
      <c r="AEX140" s="431"/>
      <c r="AEY140" s="431"/>
      <c r="AEZ140" s="431"/>
      <c r="AFA140" s="431"/>
      <c r="AFB140" s="431"/>
      <c r="AFC140" s="431"/>
      <c r="AFD140" s="431"/>
      <c r="AFE140" s="431"/>
      <c r="AFF140" s="431"/>
      <c r="AFG140" s="431"/>
      <c r="AFH140" s="431"/>
      <c r="AFI140" s="431"/>
      <c r="AFJ140" s="431"/>
      <c r="AFK140" s="431"/>
      <c r="AFL140" s="431"/>
      <c r="AFM140" s="431"/>
      <c r="AFN140" s="431"/>
      <c r="AFO140" s="431"/>
      <c r="AFP140" s="431"/>
      <c r="AFQ140" s="431"/>
      <c r="AFR140" s="431"/>
      <c r="AFS140" s="431"/>
      <c r="AFT140" s="431"/>
      <c r="AFU140" s="431"/>
      <c r="AFV140" s="431"/>
      <c r="AFW140" s="431"/>
      <c r="AFX140" s="431"/>
      <c r="AFY140" s="431"/>
      <c r="AFZ140" s="431"/>
      <c r="AGA140" s="431"/>
      <c r="AGB140" s="431"/>
      <c r="AGC140" s="431"/>
      <c r="AGD140" s="431"/>
      <c r="AGE140" s="431"/>
      <c r="AGF140" s="431"/>
      <c r="AGG140" s="431"/>
      <c r="AGH140" s="431"/>
      <c r="AGI140" s="431"/>
      <c r="AGJ140" s="431"/>
      <c r="AGK140" s="431"/>
      <c r="AGL140" s="431"/>
      <c r="AGM140" s="431"/>
      <c r="AGN140" s="431"/>
      <c r="AGO140" s="431"/>
      <c r="AGP140" s="431"/>
      <c r="AGQ140" s="431"/>
      <c r="AGR140" s="431"/>
      <c r="AGS140" s="431"/>
      <c r="AGT140" s="431"/>
      <c r="AGU140" s="431"/>
      <c r="AGV140" s="431"/>
      <c r="AGW140" s="431"/>
      <c r="AGX140" s="431"/>
      <c r="AGY140" s="431"/>
      <c r="AGZ140" s="431"/>
      <c r="AHA140" s="431"/>
      <c r="AHB140" s="431"/>
      <c r="AHC140" s="431"/>
      <c r="AHD140" s="431"/>
      <c r="AHE140" s="431"/>
      <c r="AHF140" s="431"/>
      <c r="AHG140" s="431"/>
      <c r="AHH140" s="431"/>
      <c r="AHI140" s="431"/>
      <c r="AHJ140" s="431"/>
      <c r="AHK140" s="431"/>
      <c r="AHL140" s="431"/>
      <c r="AHM140" s="431"/>
      <c r="AHN140" s="431"/>
      <c r="AHO140" s="431"/>
      <c r="AHP140" s="431"/>
      <c r="AHQ140" s="431"/>
      <c r="AHR140" s="431"/>
      <c r="AHS140" s="431"/>
      <c r="AHT140" s="431"/>
      <c r="AHU140" s="431"/>
      <c r="AHV140" s="431"/>
      <c r="AHW140" s="431"/>
      <c r="AHX140" s="431"/>
      <c r="AHY140" s="431"/>
      <c r="AHZ140" s="431"/>
      <c r="AIA140" s="431"/>
      <c r="AIB140" s="431"/>
      <c r="AIC140" s="431"/>
      <c r="AID140" s="431"/>
      <c r="AIE140" s="431"/>
      <c r="AIF140" s="431"/>
      <c r="AIG140" s="431"/>
      <c r="AIH140" s="431"/>
      <c r="AII140" s="431"/>
      <c r="AIJ140" s="431"/>
      <c r="AIK140" s="431"/>
      <c r="AIL140" s="431"/>
      <c r="AIM140" s="431"/>
      <c r="AIN140" s="431"/>
      <c r="AIO140" s="431"/>
      <c r="AIP140" s="431"/>
      <c r="AIQ140" s="431"/>
      <c r="AIR140" s="431"/>
      <c r="AIS140" s="431"/>
      <c r="AIT140" s="431"/>
      <c r="AIU140" s="431"/>
      <c r="AIV140" s="431"/>
      <c r="AIW140" s="431"/>
      <c r="AIX140" s="431"/>
      <c r="AIY140" s="431"/>
      <c r="AIZ140" s="431"/>
      <c r="AJA140" s="431"/>
      <c r="AJB140" s="431"/>
      <c r="AJC140" s="431"/>
      <c r="AJD140" s="431"/>
      <c r="AJE140" s="431"/>
      <c r="AJF140" s="431"/>
      <c r="AJG140" s="431"/>
      <c r="AJH140" s="431"/>
      <c r="AJI140" s="431"/>
      <c r="AJJ140" s="431"/>
      <c r="AJK140" s="431"/>
      <c r="AJL140" s="431"/>
      <c r="AJM140" s="431"/>
      <c r="AJN140" s="431"/>
      <c r="AJO140" s="431"/>
      <c r="AJP140" s="431"/>
      <c r="AJQ140" s="431"/>
      <c r="AJR140" s="431"/>
      <c r="AJS140" s="431"/>
      <c r="AJT140" s="431"/>
      <c r="AJU140" s="431"/>
      <c r="AJV140" s="431"/>
      <c r="AJW140" s="431"/>
      <c r="AJX140" s="431"/>
      <c r="AJY140" s="431"/>
      <c r="AJZ140" s="431"/>
      <c r="AKA140" s="431"/>
      <c r="AKB140" s="431"/>
      <c r="AKC140" s="431"/>
      <c r="AKD140" s="431"/>
      <c r="AKE140" s="431"/>
      <c r="AKF140" s="431"/>
      <c r="AKG140" s="431"/>
      <c r="AKH140" s="431"/>
      <c r="AKI140" s="431"/>
      <c r="AKJ140" s="431"/>
      <c r="AKK140" s="431"/>
      <c r="AKL140" s="431"/>
      <c r="AKM140" s="431"/>
      <c r="AKN140" s="431"/>
      <c r="AKO140" s="431"/>
      <c r="AKP140" s="431"/>
      <c r="AKQ140" s="431"/>
      <c r="AKR140" s="431"/>
      <c r="AKS140" s="431"/>
      <c r="AKT140" s="431"/>
      <c r="AKU140" s="431"/>
      <c r="AKV140" s="431"/>
      <c r="AKW140" s="431"/>
      <c r="AKX140" s="431"/>
      <c r="AKY140" s="431"/>
      <c r="AKZ140" s="431"/>
      <c r="ALA140" s="431"/>
      <c r="ALB140" s="431"/>
      <c r="ALC140" s="431"/>
      <c r="ALD140" s="431"/>
      <c r="ALE140" s="431"/>
      <c r="ALF140" s="431"/>
      <c r="ALG140" s="431"/>
      <c r="ALH140" s="431"/>
      <c r="ALI140" s="431"/>
      <c r="ALJ140" s="431"/>
      <c r="ALK140" s="431"/>
      <c r="ALL140" s="431"/>
      <c r="ALM140" s="431"/>
      <c r="ALN140" s="431"/>
      <c r="ALO140" s="431"/>
      <c r="ALP140" s="431"/>
      <c r="ALQ140" s="431"/>
      <c r="ALR140" s="431"/>
      <c r="ALS140" s="431"/>
      <c r="ALT140" s="431"/>
      <c r="ALU140" s="431"/>
      <c r="ALV140" s="431"/>
      <c r="ALW140" s="431"/>
      <c r="ALX140" s="431"/>
      <c r="ALY140" s="431"/>
      <c r="ALZ140" s="431"/>
      <c r="AMA140" s="431"/>
      <c r="AMB140" s="431"/>
      <c r="AMC140" s="431"/>
      <c r="AMD140" s="431"/>
      <c r="AME140" s="431"/>
      <c r="AMF140" s="431"/>
      <c r="AMG140" s="431"/>
      <c r="AMH140" s="431"/>
      <c r="AMI140" s="431"/>
      <c r="AMJ140" s="431"/>
      <c r="AMK140" s="431"/>
      <c r="AML140" s="431"/>
      <c r="AMM140" s="431"/>
      <c r="AMN140" s="431"/>
      <c r="AMO140" s="431"/>
      <c r="AMP140" s="431"/>
      <c r="AMQ140" s="431"/>
      <c r="AMR140" s="431"/>
      <c r="AMS140" s="431"/>
      <c r="AMT140" s="431"/>
      <c r="AMU140" s="431"/>
      <c r="AMV140" s="431"/>
      <c r="AMW140" s="431"/>
      <c r="AMX140" s="431"/>
      <c r="AMY140" s="431"/>
      <c r="AMZ140" s="431"/>
      <c r="ANA140" s="431"/>
      <c r="ANB140" s="431"/>
      <c r="ANC140" s="431"/>
      <c r="AND140" s="431"/>
      <c r="ANE140" s="431"/>
      <c r="ANF140" s="431"/>
      <c r="ANG140" s="431"/>
      <c r="ANH140" s="431"/>
      <c r="ANI140" s="431"/>
      <c r="ANJ140" s="431"/>
      <c r="ANK140" s="431"/>
      <c r="ANL140" s="431"/>
      <c r="ANM140" s="431"/>
      <c r="ANN140" s="431"/>
      <c r="ANO140" s="431"/>
      <c r="ANP140" s="431"/>
      <c r="ANQ140" s="431"/>
      <c r="ANR140" s="431"/>
      <c r="ANS140" s="431"/>
      <c r="ANT140" s="431"/>
      <c r="ANU140" s="431"/>
      <c r="ANV140" s="431"/>
      <c r="ANW140" s="431"/>
      <c r="ANX140" s="431"/>
      <c r="ANY140" s="431"/>
      <c r="ANZ140" s="431"/>
      <c r="AOA140" s="431"/>
      <c r="AOB140" s="431"/>
      <c r="AOC140" s="431"/>
      <c r="AOD140" s="431"/>
      <c r="AOE140" s="431"/>
      <c r="AOF140" s="431"/>
      <c r="AOG140" s="431"/>
      <c r="AOH140" s="431"/>
      <c r="AOI140" s="431"/>
      <c r="AOJ140" s="431"/>
      <c r="AOK140" s="431"/>
      <c r="AOL140" s="431"/>
      <c r="AOM140" s="431"/>
      <c r="AON140" s="431"/>
      <c r="AOO140" s="431"/>
      <c r="AOP140" s="431"/>
      <c r="AOQ140" s="431"/>
      <c r="AOR140" s="431"/>
      <c r="AOS140" s="431"/>
      <c r="AOT140" s="431"/>
      <c r="AOU140" s="431"/>
      <c r="AOV140" s="431"/>
      <c r="AOW140" s="431"/>
      <c r="AOX140" s="431"/>
      <c r="AOY140" s="431"/>
      <c r="AOZ140" s="431"/>
      <c r="APA140" s="431"/>
      <c r="APB140" s="431"/>
      <c r="APC140" s="431"/>
      <c r="APD140" s="431"/>
      <c r="APE140" s="431"/>
      <c r="APF140" s="431"/>
      <c r="APG140" s="431"/>
      <c r="APH140" s="431"/>
      <c r="API140" s="431"/>
      <c r="APJ140" s="431"/>
      <c r="APK140" s="431"/>
      <c r="APL140" s="431"/>
      <c r="APM140" s="431"/>
      <c r="APN140" s="431"/>
      <c r="APO140" s="431"/>
      <c r="APP140" s="431"/>
      <c r="APQ140" s="431"/>
      <c r="APR140" s="431"/>
      <c r="APS140" s="431"/>
      <c r="APT140" s="431"/>
      <c r="APU140" s="431"/>
      <c r="APV140" s="431"/>
      <c r="APW140" s="431"/>
      <c r="APX140" s="431"/>
      <c r="APY140" s="431"/>
      <c r="APZ140" s="431"/>
      <c r="AQA140" s="431"/>
      <c r="AQB140" s="431"/>
      <c r="AQC140" s="431"/>
      <c r="AQD140" s="431"/>
      <c r="AQE140" s="431"/>
      <c r="AQF140" s="431"/>
      <c r="AQG140" s="431"/>
      <c r="AQH140" s="431"/>
      <c r="AQI140" s="431"/>
      <c r="AQJ140" s="431"/>
      <c r="AQK140" s="431"/>
      <c r="AQL140" s="431"/>
      <c r="AQM140" s="431"/>
      <c r="AQN140" s="431"/>
      <c r="AQO140" s="431"/>
      <c r="AQP140" s="431"/>
      <c r="AQQ140" s="431"/>
      <c r="AQR140" s="431"/>
      <c r="AQS140" s="431"/>
      <c r="AQT140" s="431"/>
      <c r="AQU140" s="431"/>
      <c r="AQV140" s="431"/>
      <c r="AQW140" s="431"/>
      <c r="AQX140" s="431"/>
      <c r="AQY140" s="431"/>
      <c r="AQZ140" s="431"/>
      <c r="ARA140" s="431"/>
      <c r="ARB140" s="431"/>
      <c r="ARC140" s="431"/>
      <c r="ARD140" s="431"/>
      <c r="ARE140" s="431"/>
      <c r="ARF140" s="431"/>
      <c r="ARG140" s="431"/>
      <c r="ARH140" s="431"/>
      <c r="ARI140" s="431"/>
      <c r="ARJ140" s="431"/>
      <c r="ARK140" s="431"/>
      <c r="ARL140" s="431"/>
      <c r="ARM140" s="431"/>
      <c r="ARN140" s="431"/>
      <c r="ARO140" s="431"/>
      <c r="ARP140" s="431"/>
      <c r="ARQ140" s="431"/>
      <c r="ARR140" s="431"/>
      <c r="ARS140" s="431"/>
      <c r="ART140" s="431"/>
      <c r="ARU140" s="431"/>
      <c r="ARV140" s="431"/>
      <c r="ARW140" s="431"/>
      <c r="ARX140" s="431"/>
      <c r="ARY140" s="431"/>
      <c r="ARZ140" s="431"/>
      <c r="ASA140" s="431"/>
      <c r="ASB140" s="431"/>
      <c r="ASC140" s="431"/>
      <c r="ASD140" s="431"/>
      <c r="ASE140" s="431"/>
      <c r="ASF140" s="431"/>
      <c r="ASG140" s="431"/>
      <c r="ASH140" s="431"/>
      <c r="ASI140" s="431"/>
      <c r="ASJ140" s="431"/>
      <c r="ASK140" s="431"/>
      <c r="ASL140" s="431"/>
      <c r="ASM140" s="431"/>
      <c r="ASN140" s="431"/>
      <c r="ASO140" s="431"/>
      <c r="ASP140" s="431"/>
      <c r="ASQ140" s="431"/>
      <c r="ASR140" s="431"/>
      <c r="ASS140" s="431"/>
      <c r="AST140" s="431"/>
      <c r="ASU140" s="431"/>
      <c r="ASV140" s="431"/>
      <c r="ASW140" s="431"/>
      <c r="ASX140" s="431"/>
      <c r="ASY140" s="431"/>
      <c r="ASZ140" s="431"/>
      <c r="ATA140" s="431"/>
      <c r="ATB140" s="431"/>
      <c r="ATC140" s="431"/>
      <c r="ATD140" s="431"/>
      <c r="ATE140" s="431"/>
      <c r="ATF140" s="431"/>
      <c r="ATG140" s="431"/>
      <c r="ATH140" s="431"/>
      <c r="ATI140" s="431"/>
      <c r="ATJ140" s="431"/>
      <c r="ATK140" s="431"/>
      <c r="ATL140" s="431"/>
      <c r="ATM140" s="431"/>
      <c r="ATN140" s="431"/>
      <c r="ATO140" s="431"/>
      <c r="ATP140" s="431"/>
      <c r="ATQ140" s="431"/>
      <c r="ATR140" s="431"/>
      <c r="ATS140" s="431"/>
      <c r="ATT140" s="431"/>
      <c r="ATU140" s="431"/>
      <c r="ATV140" s="431"/>
      <c r="ATW140" s="431"/>
      <c r="ATX140" s="431"/>
      <c r="ATY140" s="431"/>
      <c r="ATZ140" s="431"/>
      <c r="AUA140" s="431"/>
      <c r="AUB140" s="431"/>
      <c r="AUC140" s="431"/>
      <c r="AUD140" s="431"/>
      <c r="AUE140" s="431"/>
      <c r="AUF140" s="431"/>
      <c r="AUG140" s="431"/>
      <c r="AUH140" s="431"/>
      <c r="AUI140" s="431"/>
      <c r="AUJ140" s="431"/>
      <c r="AUK140" s="431"/>
      <c r="AUL140" s="431"/>
      <c r="AUM140" s="431"/>
      <c r="AUN140" s="431"/>
      <c r="AUO140" s="431"/>
      <c r="AUP140" s="431"/>
      <c r="AUQ140" s="431"/>
      <c r="AUR140" s="431"/>
      <c r="AUS140" s="431"/>
      <c r="AUT140" s="431"/>
      <c r="AUU140" s="431"/>
      <c r="AUV140" s="431"/>
      <c r="AUW140" s="431"/>
      <c r="AUX140" s="431"/>
      <c r="AUY140" s="431"/>
      <c r="AUZ140" s="431"/>
      <c r="AVA140" s="431"/>
      <c r="AVB140" s="431"/>
      <c r="AVC140" s="431"/>
      <c r="AVD140" s="431"/>
      <c r="AVE140" s="431"/>
      <c r="AVF140" s="431"/>
      <c r="AVG140" s="431"/>
      <c r="AVH140" s="431"/>
      <c r="AVI140" s="431"/>
      <c r="AVJ140" s="431"/>
      <c r="AVK140" s="431"/>
      <c r="AVL140" s="431"/>
      <c r="AVM140" s="431"/>
      <c r="AVN140" s="431"/>
      <c r="AVO140" s="431"/>
      <c r="AVP140" s="431"/>
      <c r="AVQ140" s="431"/>
      <c r="AVR140" s="431"/>
      <c r="AVS140" s="431"/>
      <c r="AVT140" s="431"/>
      <c r="AVU140" s="431"/>
      <c r="AVV140" s="431"/>
      <c r="AVW140" s="431"/>
      <c r="AVX140" s="431"/>
      <c r="AVY140" s="431"/>
      <c r="AVZ140" s="431"/>
      <c r="AWA140" s="431"/>
      <c r="AWB140" s="431"/>
      <c r="AWC140" s="431"/>
      <c r="AWD140" s="431"/>
      <c r="AWE140" s="431"/>
      <c r="AWF140" s="431"/>
      <c r="AWG140" s="431"/>
      <c r="AWH140" s="431"/>
      <c r="AWI140" s="431"/>
      <c r="AWJ140" s="431"/>
      <c r="AWK140" s="431"/>
      <c r="AWL140" s="431"/>
      <c r="AWM140" s="431"/>
      <c r="AWN140" s="431"/>
      <c r="AWO140" s="431"/>
      <c r="AWP140" s="431"/>
      <c r="AWQ140" s="431"/>
      <c r="AWR140" s="431"/>
      <c r="AWS140" s="431"/>
      <c r="AWT140" s="431"/>
      <c r="AWU140" s="431"/>
      <c r="AWV140" s="431"/>
      <c r="AWW140" s="431"/>
      <c r="AWX140" s="431"/>
      <c r="AWY140" s="431"/>
      <c r="AWZ140" s="431"/>
      <c r="AXA140" s="431"/>
      <c r="AXB140" s="431"/>
      <c r="AXC140" s="431"/>
      <c r="AXD140" s="431"/>
      <c r="AXE140" s="431"/>
      <c r="AXF140" s="431"/>
      <c r="AXG140" s="431"/>
      <c r="AXH140" s="431"/>
      <c r="AXI140" s="431"/>
      <c r="AXJ140" s="431"/>
      <c r="AXK140" s="431"/>
      <c r="AXL140" s="431"/>
      <c r="AXM140" s="431"/>
      <c r="AXN140" s="431"/>
      <c r="AXO140" s="431"/>
      <c r="AXP140" s="431"/>
      <c r="AXQ140" s="431"/>
      <c r="AXR140" s="431"/>
      <c r="AXS140" s="431"/>
      <c r="AXT140" s="431"/>
      <c r="AXU140" s="431"/>
      <c r="AXV140" s="431"/>
      <c r="AXW140" s="431"/>
      <c r="AXX140" s="431"/>
      <c r="AXY140" s="431"/>
      <c r="AXZ140" s="431"/>
      <c r="AYA140" s="431"/>
      <c r="AYB140" s="431"/>
      <c r="AYC140" s="431"/>
      <c r="AYD140" s="431"/>
      <c r="AYE140" s="431"/>
      <c r="AYF140" s="431"/>
      <c r="AYG140" s="431"/>
      <c r="AYH140" s="431"/>
      <c r="AYI140" s="431"/>
      <c r="AYJ140" s="431"/>
      <c r="AYK140" s="431"/>
      <c r="AYL140" s="431"/>
      <c r="AYM140" s="431"/>
      <c r="AYN140" s="431"/>
      <c r="AYO140" s="431"/>
      <c r="AYP140" s="431"/>
      <c r="AYQ140" s="431"/>
      <c r="AYR140" s="431"/>
      <c r="AYS140" s="431"/>
      <c r="AYT140" s="431"/>
      <c r="AYU140" s="431"/>
      <c r="AYV140" s="431"/>
      <c r="AYW140" s="431"/>
      <c r="AYX140" s="431"/>
      <c r="AYY140" s="431"/>
      <c r="AYZ140" s="431"/>
      <c r="AZA140" s="431"/>
      <c r="AZB140" s="431"/>
      <c r="AZC140" s="431"/>
      <c r="AZD140" s="431"/>
      <c r="AZE140" s="431"/>
      <c r="AZF140" s="431"/>
      <c r="AZG140" s="431"/>
      <c r="AZH140" s="431"/>
      <c r="AZI140" s="431"/>
      <c r="AZJ140" s="431"/>
      <c r="AZK140" s="431"/>
      <c r="AZL140" s="431"/>
      <c r="AZM140" s="431"/>
      <c r="AZN140" s="431"/>
      <c r="AZO140" s="431"/>
      <c r="AZP140" s="431"/>
      <c r="AZQ140" s="431"/>
      <c r="AZR140" s="431"/>
      <c r="AZS140" s="431"/>
      <c r="AZT140" s="431"/>
      <c r="AZU140" s="431"/>
      <c r="AZV140" s="431"/>
      <c r="AZW140" s="431"/>
      <c r="AZX140" s="431"/>
      <c r="AZY140" s="431"/>
      <c r="AZZ140" s="431"/>
      <c r="BAA140" s="431"/>
      <c r="BAB140" s="431"/>
      <c r="BAC140" s="431"/>
      <c r="BAD140" s="431"/>
      <c r="BAE140" s="431"/>
      <c r="BAF140" s="431"/>
      <c r="BAG140" s="431"/>
      <c r="BAH140" s="431"/>
      <c r="BAI140" s="431"/>
      <c r="BAJ140" s="431"/>
      <c r="BAK140" s="431"/>
      <c r="BAL140" s="431"/>
      <c r="BAM140" s="431"/>
      <c r="BAN140" s="431"/>
      <c r="BAO140" s="431"/>
      <c r="BAP140" s="431"/>
      <c r="BAQ140" s="431"/>
      <c r="BAR140" s="431"/>
      <c r="BAS140" s="431"/>
      <c r="BAT140" s="431"/>
      <c r="BAU140" s="431"/>
      <c r="BAV140" s="431"/>
      <c r="BAW140" s="431"/>
      <c r="BAX140" s="431"/>
      <c r="BAY140" s="431"/>
      <c r="BAZ140" s="431"/>
      <c r="BBA140" s="431"/>
      <c r="BBB140" s="431"/>
      <c r="BBC140" s="431"/>
      <c r="BBD140" s="431"/>
      <c r="BBE140" s="431"/>
      <c r="BBF140" s="431"/>
      <c r="BBG140" s="431"/>
      <c r="BBH140" s="431"/>
      <c r="BBI140" s="431"/>
      <c r="BBJ140" s="431"/>
      <c r="BBK140" s="431"/>
      <c r="BBL140" s="431"/>
      <c r="BBM140" s="431"/>
      <c r="BBN140" s="431"/>
      <c r="BBO140" s="431"/>
      <c r="BBP140" s="431"/>
      <c r="BBQ140" s="431"/>
      <c r="BBR140" s="431"/>
      <c r="BBS140" s="431"/>
      <c r="BBT140" s="431"/>
      <c r="BBU140" s="431"/>
      <c r="BBV140" s="431"/>
      <c r="BBW140" s="431"/>
      <c r="BBX140" s="431"/>
      <c r="BBY140" s="431"/>
      <c r="BBZ140" s="431"/>
      <c r="BCA140" s="431"/>
      <c r="BCB140" s="431"/>
      <c r="BCC140" s="431"/>
      <c r="BCD140" s="431"/>
      <c r="BCE140" s="431"/>
      <c r="BCF140" s="431"/>
      <c r="BCG140" s="431"/>
      <c r="BCH140" s="431"/>
      <c r="BCI140" s="431"/>
      <c r="BCJ140" s="431"/>
      <c r="BCK140" s="431"/>
      <c r="BCL140" s="431"/>
      <c r="BCM140" s="431"/>
      <c r="BCN140" s="431"/>
      <c r="BCO140" s="431"/>
      <c r="BCP140" s="431"/>
      <c r="BCQ140" s="431"/>
      <c r="BCR140" s="431"/>
      <c r="BCS140" s="431"/>
      <c r="BCT140" s="431"/>
      <c r="BCU140" s="431"/>
      <c r="BCV140" s="431"/>
      <c r="BCW140" s="431"/>
      <c r="BCX140" s="431"/>
      <c r="BCY140" s="431"/>
      <c r="BCZ140" s="431"/>
      <c r="BDA140" s="431"/>
      <c r="BDB140" s="431"/>
      <c r="BDC140" s="431"/>
      <c r="BDD140" s="431"/>
      <c r="BDE140" s="431"/>
      <c r="BDF140" s="431"/>
      <c r="BDG140" s="431"/>
      <c r="BDH140" s="431"/>
      <c r="BDI140" s="431"/>
      <c r="BDJ140" s="431"/>
      <c r="BDK140" s="431"/>
      <c r="BDL140" s="431"/>
      <c r="BDM140" s="431"/>
      <c r="BDN140" s="431"/>
      <c r="BDO140" s="431"/>
      <c r="BDP140" s="431"/>
      <c r="BDQ140" s="431"/>
      <c r="BDR140" s="431"/>
      <c r="BDS140" s="431"/>
      <c r="BDT140" s="431"/>
      <c r="BDU140" s="431"/>
      <c r="BDV140" s="431"/>
      <c r="BDW140" s="431"/>
      <c r="BDX140" s="431"/>
      <c r="BDY140" s="431"/>
      <c r="BDZ140" s="431"/>
      <c r="BEA140" s="431"/>
      <c r="BEB140" s="431"/>
      <c r="BEC140" s="431"/>
      <c r="BED140" s="431"/>
      <c r="BEE140" s="431"/>
      <c r="BEF140" s="431"/>
      <c r="BEG140" s="431"/>
      <c r="BEH140" s="431"/>
      <c r="BEI140" s="431"/>
      <c r="BEJ140" s="431"/>
      <c r="BEK140" s="431"/>
      <c r="BEL140" s="431"/>
      <c r="BEM140" s="431"/>
      <c r="BEN140" s="431"/>
      <c r="BEO140" s="431"/>
      <c r="BEP140" s="431"/>
      <c r="BEQ140" s="431"/>
      <c r="BER140" s="431"/>
      <c r="BES140" s="431"/>
      <c r="BET140" s="431"/>
      <c r="BEU140" s="431"/>
      <c r="BEV140" s="431"/>
      <c r="BEW140" s="431"/>
      <c r="BEX140" s="431"/>
      <c r="BEY140" s="431"/>
      <c r="BEZ140" s="431"/>
      <c r="BFA140" s="431"/>
      <c r="BFB140" s="431"/>
      <c r="BFC140" s="431"/>
      <c r="BFD140" s="431"/>
      <c r="BFE140" s="431"/>
      <c r="BFF140" s="431"/>
      <c r="BFG140" s="431"/>
      <c r="BFH140" s="431"/>
      <c r="BFI140" s="431"/>
      <c r="BFJ140" s="431"/>
      <c r="BFK140" s="431"/>
      <c r="BFL140" s="431"/>
      <c r="BFM140" s="431"/>
      <c r="BFN140" s="431"/>
      <c r="BFO140" s="431"/>
      <c r="BFP140" s="431"/>
      <c r="BFQ140" s="431"/>
      <c r="BFR140" s="431"/>
      <c r="BFS140" s="431"/>
      <c r="BFT140" s="431"/>
      <c r="BFU140" s="431"/>
      <c r="BFV140" s="431"/>
      <c r="BFW140" s="431"/>
      <c r="BFX140" s="431"/>
      <c r="BFY140" s="431"/>
      <c r="BFZ140" s="431"/>
      <c r="BGA140" s="431"/>
      <c r="BGB140" s="431"/>
      <c r="BGC140" s="431"/>
      <c r="BGD140" s="431"/>
      <c r="BGE140" s="431"/>
      <c r="BGF140" s="431"/>
      <c r="BGG140" s="431"/>
      <c r="BGH140" s="431"/>
      <c r="BGI140" s="431"/>
      <c r="BGJ140" s="431"/>
      <c r="BGK140" s="431"/>
      <c r="BGL140" s="431"/>
      <c r="BGM140" s="431"/>
      <c r="BGN140" s="431"/>
      <c r="BGO140" s="431"/>
      <c r="BGP140" s="431"/>
      <c r="BGQ140" s="431"/>
      <c r="BGR140" s="431"/>
      <c r="BGS140" s="431"/>
      <c r="BGT140" s="431"/>
      <c r="BGU140" s="431"/>
      <c r="BGV140" s="431"/>
      <c r="BGW140" s="431"/>
      <c r="BGX140" s="431"/>
      <c r="BGY140" s="431"/>
      <c r="BGZ140" s="431"/>
      <c r="BHA140" s="431"/>
      <c r="BHB140" s="431"/>
      <c r="BHC140" s="431"/>
      <c r="BHD140" s="431"/>
      <c r="BHE140" s="431"/>
      <c r="BHF140" s="431"/>
      <c r="BHG140" s="431"/>
      <c r="BHH140" s="431"/>
      <c r="BHI140" s="431"/>
      <c r="BHJ140" s="431"/>
      <c r="BHK140" s="431"/>
      <c r="BHL140" s="431"/>
      <c r="BHM140" s="431"/>
      <c r="BHN140" s="431"/>
      <c r="BHO140" s="431"/>
      <c r="BHP140" s="431"/>
      <c r="BHQ140" s="431"/>
      <c r="BHR140" s="431"/>
      <c r="BHS140" s="431"/>
      <c r="BHT140" s="431"/>
      <c r="BHU140" s="431"/>
      <c r="BHV140" s="431"/>
      <c r="BHW140" s="431"/>
      <c r="BHX140" s="431"/>
      <c r="BHY140" s="431"/>
      <c r="BHZ140" s="431"/>
      <c r="BIA140" s="431"/>
      <c r="BIB140" s="431"/>
      <c r="BIC140" s="431"/>
      <c r="BID140" s="431"/>
      <c r="BIE140" s="431"/>
      <c r="BIF140" s="431"/>
      <c r="BIG140" s="431"/>
      <c r="BIH140" s="431"/>
      <c r="BII140" s="431"/>
      <c r="BIJ140" s="431"/>
      <c r="BIK140" s="431"/>
      <c r="BIL140" s="431"/>
      <c r="BIM140" s="431"/>
      <c r="BIN140" s="431"/>
      <c r="BIO140" s="431"/>
      <c r="BIP140" s="431"/>
      <c r="BIQ140" s="431"/>
      <c r="BIR140" s="431"/>
      <c r="BIS140" s="431"/>
      <c r="BIT140" s="431"/>
      <c r="BIU140" s="431"/>
      <c r="BIV140" s="431"/>
      <c r="BIW140" s="431"/>
      <c r="BIX140" s="431"/>
      <c r="BIY140" s="431"/>
      <c r="BIZ140" s="431"/>
      <c r="BJA140" s="431"/>
      <c r="BJB140" s="431"/>
      <c r="BJC140" s="431"/>
      <c r="BJD140" s="431"/>
      <c r="BJE140" s="431"/>
      <c r="BJF140" s="431"/>
      <c r="BJG140" s="431"/>
      <c r="BJH140" s="431"/>
      <c r="BJI140" s="431"/>
      <c r="BJJ140" s="431"/>
      <c r="BJK140" s="431"/>
      <c r="BJL140" s="431"/>
      <c r="BJM140" s="431"/>
      <c r="BJN140" s="431"/>
      <c r="BJO140" s="431"/>
      <c r="BJP140" s="431"/>
      <c r="BJQ140" s="431"/>
      <c r="BJR140" s="431"/>
      <c r="BJS140" s="431"/>
      <c r="BJT140" s="431"/>
      <c r="BJU140" s="431"/>
      <c r="BJV140" s="431"/>
      <c r="BJW140" s="431"/>
      <c r="BJX140" s="431"/>
      <c r="BJY140" s="431"/>
      <c r="BJZ140" s="431"/>
      <c r="BKA140" s="431"/>
      <c r="BKB140" s="431"/>
      <c r="BKC140" s="431"/>
      <c r="BKD140" s="431"/>
      <c r="BKE140" s="431"/>
      <c r="BKF140" s="431"/>
      <c r="BKG140" s="431"/>
      <c r="BKH140" s="431"/>
      <c r="BKI140" s="431"/>
      <c r="BKJ140" s="431"/>
      <c r="BKK140" s="431"/>
      <c r="BKL140" s="431"/>
      <c r="BKM140" s="431"/>
      <c r="BKN140" s="431"/>
      <c r="BKO140" s="431"/>
      <c r="BKP140" s="431"/>
      <c r="BKQ140" s="431"/>
      <c r="BKR140" s="431"/>
      <c r="BKS140" s="431"/>
      <c r="BKT140" s="431"/>
      <c r="BKU140" s="431"/>
      <c r="BKV140" s="431"/>
      <c r="BKW140" s="431"/>
      <c r="BKX140" s="431"/>
      <c r="BKY140" s="431"/>
      <c r="BKZ140" s="431"/>
      <c r="BLA140" s="431"/>
      <c r="BLB140" s="431"/>
      <c r="BLC140" s="431"/>
      <c r="BLD140" s="431"/>
      <c r="BLE140" s="431"/>
      <c r="BLF140" s="431"/>
      <c r="BLG140" s="431"/>
      <c r="BLH140" s="431"/>
      <c r="BLI140" s="431"/>
      <c r="BLJ140" s="431"/>
      <c r="BLK140" s="431"/>
      <c r="BLL140" s="431"/>
      <c r="BLM140" s="431"/>
      <c r="BLN140" s="431"/>
      <c r="BLO140" s="431"/>
      <c r="BLP140" s="431"/>
      <c r="BLQ140" s="431"/>
      <c r="BLR140" s="431"/>
      <c r="BLS140" s="431"/>
      <c r="BLT140" s="431"/>
      <c r="BLU140" s="431"/>
      <c r="BLV140" s="431"/>
      <c r="BLW140" s="431"/>
      <c r="BLX140" s="431"/>
      <c r="BLY140" s="431"/>
      <c r="BLZ140" s="431"/>
      <c r="BMA140" s="431"/>
      <c r="BMB140" s="431"/>
      <c r="BMC140" s="431"/>
      <c r="BMD140" s="431"/>
      <c r="BME140" s="431"/>
      <c r="BMF140" s="431"/>
      <c r="BMG140" s="431"/>
      <c r="BMH140" s="431"/>
      <c r="BMI140" s="431"/>
      <c r="BMJ140" s="431"/>
      <c r="BMK140" s="431"/>
      <c r="BML140" s="431"/>
      <c r="BMM140" s="431"/>
      <c r="BMN140" s="431"/>
      <c r="BMO140" s="431"/>
      <c r="BMP140" s="431"/>
      <c r="BMQ140" s="431"/>
      <c r="BMR140" s="431"/>
      <c r="BMS140" s="431"/>
      <c r="BMT140" s="431"/>
      <c r="BMU140" s="431"/>
      <c r="BMV140" s="431"/>
      <c r="BMW140" s="431"/>
      <c r="BMX140" s="431"/>
      <c r="BMY140" s="431"/>
      <c r="BMZ140" s="431"/>
      <c r="BNA140" s="431"/>
      <c r="BNB140" s="431"/>
      <c r="BNC140" s="431"/>
      <c r="BND140" s="431"/>
      <c r="BNE140" s="431"/>
      <c r="BNF140" s="431"/>
      <c r="BNG140" s="431"/>
      <c r="BNH140" s="431"/>
      <c r="BNI140" s="431"/>
      <c r="BNJ140" s="431"/>
      <c r="BNK140" s="431"/>
      <c r="BNL140" s="431"/>
      <c r="BNM140" s="431"/>
      <c r="BNN140" s="431"/>
      <c r="BNO140" s="431"/>
      <c r="BNP140" s="431"/>
      <c r="BNQ140" s="431"/>
      <c r="BNR140" s="431"/>
      <c r="BNS140" s="431"/>
      <c r="BNT140" s="431"/>
      <c r="BNU140" s="431"/>
      <c r="BNV140" s="431"/>
      <c r="BNW140" s="431"/>
      <c r="BNX140" s="431"/>
      <c r="BNY140" s="431"/>
      <c r="BNZ140" s="431"/>
      <c r="BOA140" s="431"/>
      <c r="BOB140" s="431"/>
      <c r="BOC140" s="431"/>
      <c r="BOD140" s="431"/>
      <c r="BOE140" s="431"/>
      <c r="BOF140" s="431"/>
      <c r="BOG140" s="431"/>
      <c r="BOH140" s="431"/>
      <c r="BOI140" s="431"/>
      <c r="BOJ140" s="431"/>
      <c r="BOK140" s="431"/>
      <c r="BOL140" s="431"/>
      <c r="BOM140" s="431"/>
      <c r="BON140" s="431"/>
      <c r="BOO140" s="431"/>
      <c r="BOP140" s="431"/>
      <c r="BOQ140" s="431"/>
      <c r="BOR140" s="431"/>
      <c r="BOS140" s="431"/>
      <c r="BOT140" s="431"/>
      <c r="BOU140" s="431"/>
      <c r="BOV140" s="431"/>
      <c r="BOW140" s="431"/>
      <c r="BOX140" s="431"/>
      <c r="BOY140" s="431"/>
      <c r="BOZ140" s="431"/>
      <c r="BPA140" s="431"/>
      <c r="BPB140" s="431"/>
      <c r="BPC140" s="431"/>
      <c r="BPD140" s="431"/>
      <c r="BPE140" s="431"/>
      <c r="BPF140" s="431"/>
      <c r="BPG140" s="431"/>
      <c r="BPH140" s="431"/>
      <c r="BPI140" s="431"/>
      <c r="BPJ140" s="431"/>
      <c r="BPK140" s="431"/>
      <c r="BPL140" s="431"/>
      <c r="BPM140" s="431"/>
      <c r="BPN140" s="431"/>
      <c r="BPO140" s="431"/>
      <c r="BPP140" s="431"/>
      <c r="BPQ140" s="431"/>
      <c r="BPR140" s="431"/>
      <c r="BPS140" s="431"/>
      <c r="BPT140" s="431"/>
      <c r="BPU140" s="431"/>
      <c r="BPV140" s="431"/>
      <c r="BPW140" s="431"/>
      <c r="BPX140" s="431"/>
      <c r="BPY140" s="431"/>
      <c r="BPZ140" s="431"/>
      <c r="BQA140" s="431"/>
      <c r="BQB140" s="431"/>
      <c r="BQC140" s="431"/>
      <c r="BQD140" s="431"/>
      <c r="BQE140" s="431"/>
      <c r="BQF140" s="431"/>
      <c r="BQG140" s="431"/>
      <c r="BQH140" s="431"/>
      <c r="BQI140" s="431"/>
      <c r="BQJ140" s="431"/>
      <c r="BQK140" s="431"/>
      <c r="BQL140" s="431"/>
      <c r="BQM140" s="431"/>
      <c r="BQN140" s="431"/>
      <c r="BQO140" s="431"/>
      <c r="BQP140" s="431"/>
      <c r="BQQ140" s="431"/>
      <c r="BQR140" s="431"/>
      <c r="BQS140" s="431"/>
      <c r="BQT140" s="431"/>
      <c r="BQU140" s="431"/>
      <c r="BQV140" s="431"/>
      <c r="BQW140" s="431"/>
      <c r="BQX140" s="431"/>
      <c r="BQY140" s="431"/>
      <c r="BQZ140" s="431"/>
      <c r="BRA140" s="431"/>
      <c r="BRB140" s="431"/>
      <c r="BRC140" s="431"/>
      <c r="BRD140" s="431"/>
      <c r="BRE140" s="431"/>
      <c r="BRF140" s="431"/>
      <c r="BRG140" s="431"/>
      <c r="BRH140" s="431"/>
      <c r="BRI140" s="431"/>
      <c r="BRJ140" s="431"/>
      <c r="BRK140" s="431"/>
      <c r="BRL140" s="431"/>
      <c r="BRM140" s="431"/>
      <c r="BRN140" s="431"/>
      <c r="BRO140" s="431"/>
      <c r="BRP140" s="431"/>
      <c r="BRQ140" s="431"/>
      <c r="BRR140" s="431"/>
      <c r="BRS140" s="431"/>
      <c r="BRT140" s="431"/>
      <c r="BRU140" s="431"/>
    </row>
    <row r="141" spans="1:1841" ht="29.25" customHeight="1" x14ac:dyDescent="0.3">
      <c r="A141" s="792"/>
      <c r="B141" s="476">
        <v>4</v>
      </c>
      <c r="C141" s="476" t="s">
        <v>181</v>
      </c>
      <c r="D141" s="465">
        <f t="shared" si="59"/>
        <v>310942173.60106349</v>
      </c>
      <c r="E141" s="504">
        <v>155</v>
      </c>
      <c r="F141" s="464">
        <v>1489905.64615384</v>
      </c>
      <c r="G141" s="477">
        <v>2</v>
      </c>
      <c r="H141" s="464">
        <f t="shared" si="60"/>
        <v>308982319.79695451</v>
      </c>
      <c r="I141" s="477">
        <v>73</v>
      </c>
      <c r="J141" s="478">
        <f t="shared" si="61"/>
        <v>502288.72307692398</v>
      </c>
      <c r="K141" s="477">
        <v>2</v>
      </c>
      <c r="L141" s="479"/>
      <c r="M141" s="476"/>
      <c r="N141" s="478"/>
      <c r="O141" s="476"/>
      <c r="P141" s="478"/>
      <c r="Q141" s="476"/>
      <c r="R141" s="478"/>
      <c r="S141" s="476"/>
      <c r="T141" s="478"/>
      <c r="U141" s="476"/>
      <c r="V141" s="478"/>
      <c r="W141" s="476"/>
      <c r="X141" s="478">
        <f t="shared" si="62"/>
        <v>308982319.79695451</v>
      </c>
      <c r="Y141" s="469">
        <f t="shared" si="63"/>
        <v>73</v>
      </c>
      <c r="Z141" s="478">
        <f t="shared" si="64"/>
        <v>502288.72307692398</v>
      </c>
      <c r="AA141" s="470">
        <f t="shared" si="65"/>
        <v>2</v>
      </c>
      <c r="AB141" s="521"/>
      <c r="AC141" s="486"/>
      <c r="AD141" s="527"/>
      <c r="AE141" s="527"/>
      <c r="AF141" s="527"/>
      <c r="AG141" s="527"/>
      <c r="AH141" s="431"/>
      <c r="AI141" s="431"/>
      <c r="AJ141" s="431"/>
      <c r="AK141" s="431"/>
      <c r="AL141" s="431"/>
      <c r="AM141" s="431"/>
      <c r="AN141" s="431"/>
      <c r="AO141" s="431"/>
      <c r="AP141" s="431"/>
      <c r="AQ141" s="431"/>
      <c r="AR141" s="431"/>
      <c r="AS141" s="431"/>
      <c r="AT141" s="431"/>
      <c r="AU141" s="431"/>
      <c r="AV141" s="431"/>
      <c r="AW141" s="431"/>
      <c r="AX141" s="431"/>
      <c r="AY141" s="431"/>
      <c r="AZ141" s="431"/>
      <c r="BA141" s="431"/>
      <c r="BB141" s="431"/>
      <c r="BC141" s="431"/>
      <c r="BD141" s="431"/>
      <c r="BE141" s="431"/>
      <c r="BF141" s="431"/>
      <c r="BG141" s="431"/>
      <c r="BH141" s="431"/>
      <c r="BI141" s="431"/>
      <c r="BJ141" s="431"/>
      <c r="BK141" s="431"/>
      <c r="BL141" s="431"/>
      <c r="BM141" s="431"/>
      <c r="BN141" s="431"/>
      <c r="BO141" s="431"/>
      <c r="BP141" s="431"/>
      <c r="BQ141" s="431"/>
      <c r="BR141" s="431"/>
      <c r="BS141" s="431"/>
      <c r="BT141" s="431"/>
      <c r="BU141" s="431"/>
      <c r="BV141" s="431"/>
      <c r="BW141" s="431"/>
      <c r="BX141" s="431"/>
      <c r="BY141" s="431"/>
      <c r="BZ141" s="431"/>
      <c r="CA141" s="431"/>
      <c r="CB141" s="431"/>
      <c r="CC141" s="431"/>
      <c r="CD141" s="431"/>
      <c r="CE141" s="431"/>
      <c r="CF141" s="431"/>
      <c r="CG141" s="431"/>
      <c r="CH141" s="431"/>
      <c r="CI141" s="431"/>
      <c r="CJ141" s="431"/>
      <c r="CK141" s="431"/>
      <c r="CL141" s="431"/>
      <c r="CM141" s="431"/>
      <c r="CN141" s="431"/>
      <c r="CO141" s="431"/>
      <c r="CP141" s="431"/>
      <c r="CQ141" s="431"/>
      <c r="CR141" s="431"/>
      <c r="CS141" s="431"/>
      <c r="CT141" s="431"/>
      <c r="CU141" s="431"/>
      <c r="CV141" s="431"/>
      <c r="CW141" s="431"/>
      <c r="CX141" s="431"/>
      <c r="CY141" s="431"/>
      <c r="CZ141" s="431"/>
      <c r="DA141" s="431"/>
      <c r="DB141" s="431"/>
      <c r="DC141" s="431"/>
      <c r="DD141" s="431"/>
      <c r="DE141" s="431"/>
      <c r="DF141" s="431"/>
      <c r="DG141" s="431"/>
      <c r="DH141" s="431"/>
      <c r="DI141" s="431"/>
      <c r="DJ141" s="431"/>
      <c r="DK141" s="431"/>
      <c r="DL141" s="431"/>
      <c r="DM141" s="431"/>
      <c r="DN141" s="431"/>
      <c r="DO141" s="431"/>
      <c r="DP141" s="431"/>
      <c r="DQ141" s="431"/>
      <c r="DR141" s="431"/>
      <c r="DS141" s="431"/>
      <c r="DT141" s="431"/>
      <c r="DU141" s="431"/>
      <c r="DV141" s="431"/>
      <c r="DW141" s="431"/>
      <c r="DX141" s="431"/>
      <c r="DY141" s="431"/>
      <c r="DZ141" s="431"/>
      <c r="EA141" s="431"/>
      <c r="EB141" s="431"/>
      <c r="EC141" s="431"/>
      <c r="ED141" s="431"/>
      <c r="EE141" s="431"/>
      <c r="EF141" s="431"/>
      <c r="EG141" s="431"/>
      <c r="EH141" s="431"/>
      <c r="EI141" s="431"/>
      <c r="EJ141" s="431"/>
      <c r="EK141" s="431"/>
      <c r="EL141" s="431"/>
      <c r="EM141" s="431"/>
      <c r="EN141" s="431"/>
      <c r="EO141" s="431"/>
      <c r="EP141" s="431"/>
      <c r="EQ141" s="431"/>
      <c r="ER141" s="431"/>
      <c r="ES141" s="431"/>
      <c r="ET141" s="431"/>
      <c r="EU141" s="431"/>
      <c r="EV141" s="431"/>
      <c r="EW141" s="431"/>
      <c r="EX141" s="431"/>
      <c r="EY141" s="431"/>
      <c r="EZ141" s="431"/>
      <c r="FA141" s="431"/>
      <c r="FB141" s="431"/>
      <c r="FC141" s="431"/>
      <c r="FD141" s="431"/>
      <c r="FE141" s="431"/>
      <c r="FF141" s="431"/>
      <c r="FG141" s="431"/>
      <c r="FH141" s="431"/>
      <c r="FI141" s="431"/>
      <c r="FJ141" s="431"/>
      <c r="FK141" s="431"/>
      <c r="FL141" s="431"/>
      <c r="FM141" s="431"/>
      <c r="FN141" s="431"/>
      <c r="FO141" s="431"/>
      <c r="FP141" s="431"/>
      <c r="FQ141" s="431"/>
      <c r="FR141" s="431"/>
      <c r="FS141" s="431"/>
      <c r="FT141" s="431"/>
      <c r="FU141" s="431"/>
      <c r="FV141" s="431"/>
      <c r="FW141" s="431"/>
      <c r="FX141" s="431"/>
      <c r="FY141" s="431"/>
      <c r="FZ141" s="431"/>
      <c r="GA141" s="431"/>
      <c r="GB141" s="431"/>
      <c r="GC141" s="431"/>
      <c r="GD141" s="431"/>
      <c r="GE141" s="431"/>
      <c r="GF141" s="431"/>
      <c r="GG141" s="431"/>
      <c r="GH141" s="431"/>
      <c r="GI141" s="431"/>
      <c r="GJ141" s="431"/>
      <c r="GK141" s="431"/>
      <c r="GL141" s="431"/>
      <c r="GM141" s="431"/>
      <c r="GN141" s="431"/>
      <c r="GO141" s="431"/>
      <c r="GP141" s="431"/>
      <c r="GQ141" s="431"/>
      <c r="GR141" s="431"/>
      <c r="GS141" s="431"/>
      <c r="GT141" s="431"/>
      <c r="GU141" s="431"/>
      <c r="GV141" s="431"/>
      <c r="GW141" s="431"/>
      <c r="GX141" s="431"/>
      <c r="GY141" s="431"/>
      <c r="GZ141" s="431"/>
      <c r="HA141" s="431"/>
      <c r="HB141" s="431"/>
      <c r="HC141" s="431"/>
      <c r="HD141" s="431"/>
      <c r="HE141" s="431"/>
      <c r="HF141" s="431"/>
      <c r="HG141" s="431"/>
      <c r="HH141" s="431"/>
      <c r="HI141" s="431"/>
      <c r="HJ141" s="431"/>
      <c r="HK141" s="431"/>
      <c r="HL141" s="431"/>
      <c r="HM141" s="431"/>
      <c r="HN141" s="431"/>
      <c r="HO141" s="431"/>
      <c r="HP141" s="431"/>
      <c r="HQ141" s="431"/>
      <c r="HR141" s="431"/>
      <c r="HS141" s="431"/>
      <c r="HT141" s="431"/>
      <c r="HU141" s="431"/>
      <c r="HV141" s="431"/>
      <c r="HW141" s="431"/>
      <c r="HX141" s="431"/>
      <c r="HY141" s="431"/>
      <c r="HZ141" s="431"/>
      <c r="IA141" s="431"/>
      <c r="IB141" s="431"/>
      <c r="IC141" s="431"/>
      <c r="ID141" s="431"/>
      <c r="IE141" s="431"/>
      <c r="IF141" s="431"/>
      <c r="IG141" s="431"/>
      <c r="IH141" s="431"/>
      <c r="II141" s="431"/>
      <c r="IJ141" s="431"/>
      <c r="IK141" s="431"/>
      <c r="IL141" s="431"/>
      <c r="IM141" s="431"/>
      <c r="IN141" s="431"/>
      <c r="IO141" s="431"/>
      <c r="IP141" s="431"/>
      <c r="IQ141" s="431"/>
      <c r="IR141" s="431"/>
      <c r="IS141" s="431"/>
      <c r="IT141" s="431"/>
      <c r="IU141" s="431"/>
      <c r="IV141" s="431"/>
      <c r="IW141" s="431"/>
      <c r="IX141" s="431"/>
      <c r="IY141" s="431"/>
      <c r="IZ141" s="431"/>
      <c r="JA141" s="431"/>
      <c r="JB141" s="431"/>
      <c r="JC141" s="431"/>
      <c r="JD141" s="431"/>
      <c r="JE141" s="431"/>
      <c r="JF141" s="431"/>
      <c r="JG141" s="431"/>
      <c r="JH141" s="431"/>
      <c r="JI141" s="431"/>
      <c r="JJ141" s="431"/>
      <c r="JK141" s="431"/>
      <c r="JL141" s="431"/>
      <c r="JM141" s="431"/>
      <c r="JN141" s="431"/>
      <c r="JO141" s="431"/>
      <c r="JP141" s="431"/>
      <c r="JQ141" s="431"/>
      <c r="JR141" s="431"/>
      <c r="JS141" s="431"/>
      <c r="JT141" s="431"/>
      <c r="JU141" s="431"/>
      <c r="JV141" s="431"/>
      <c r="JW141" s="431"/>
      <c r="JX141" s="431"/>
      <c r="JY141" s="431"/>
      <c r="JZ141" s="431"/>
      <c r="KA141" s="431"/>
      <c r="KB141" s="431"/>
      <c r="KC141" s="431"/>
      <c r="KD141" s="431"/>
      <c r="KE141" s="431"/>
      <c r="KF141" s="431"/>
      <c r="KG141" s="431"/>
      <c r="KH141" s="431"/>
      <c r="KI141" s="431"/>
      <c r="KJ141" s="431"/>
      <c r="KK141" s="431"/>
      <c r="KL141" s="431"/>
      <c r="KM141" s="431"/>
      <c r="KN141" s="431"/>
      <c r="KO141" s="431"/>
      <c r="KP141" s="431"/>
      <c r="KQ141" s="431"/>
      <c r="KR141" s="431"/>
      <c r="KS141" s="431"/>
      <c r="KT141" s="431"/>
      <c r="KU141" s="431"/>
      <c r="KV141" s="431"/>
      <c r="KW141" s="431"/>
      <c r="KX141" s="431"/>
      <c r="KY141" s="431"/>
      <c r="KZ141" s="431"/>
      <c r="LA141" s="431"/>
      <c r="LB141" s="431"/>
      <c r="LC141" s="431"/>
      <c r="LD141" s="431"/>
      <c r="LE141" s="431"/>
      <c r="LF141" s="431"/>
      <c r="LG141" s="431"/>
      <c r="LH141" s="431"/>
      <c r="LI141" s="431"/>
      <c r="LJ141" s="431"/>
      <c r="LK141" s="431"/>
      <c r="LL141" s="431"/>
      <c r="LM141" s="431"/>
      <c r="LN141" s="431"/>
      <c r="LO141" s="431"/>
      <c r="LP141" s="431"/>
      <c r="LQ141" s="431"/>
      <c r="LR141" s="431"/>
      <c r="LS141" s="431"/>
      <c r="LT141" s="431"/>
      <c r="LU141" s="431"/>
      <c r="LV141" s="431"/>
      <c r="LW141" s="431"/>
      <c r="LX141" s="431"/>
      <c r="LY141" s="431"/>
      <c r="LZ141" s="431"/>
      <c r="MA141" s="431"/>
      <c r="MB141" s="431"/>
      <c r="MC141" s="431"/>
      <c r="MD141" s="431"/>
      <c r="ME141" s="431"/>
      <c r="MF141" s="431"/>
      <c r="MG141" s="431"/>
      <c r="MH141" s="431"/>
      <c r="MI141" s="431"/>
      <c r="MJ141" s="431"/>
      <c r="MK141" s="431"/>
      <c r="ML141" s="431"/>
      <c r="MM141" s="431"/>
      <c r="MN141" s="431"/>
      <c r="MO141" s="431"/>
      <c r="MP141" s="431"/>
      <c r="MQ141" s="431"/>
      <c r="MR141" s="431"/>
      <c r="MS141" s="431"/>
      <c r="MT141" s="431"/>
      <c r="MU141" s="431"/>
      <c r="MV141" s="431"/>
      <c r="MW141" s="431"/>
      <c r="MX141" s="431"/>
      <c r="MY141" s="431"/>
      <c r="MZ141" s="431"/>
      <c r="NA141" s="431"/>
      <c r="NB141" s="431"/>
      <c r="NC141" s="431"/>
      <c r="ND141" s="431"/>
      <c r="NE141" s="431"/>
      <c r="NF141" s="431"/>
      <c r="NG141" s="431"/>
      <c r="NH141" s="431"/>
      <c r="NI141" s="431"/>
      <c r="NJ141" s="431"/>
      <c r="NK141" s="431"/>
      <c r="NL141" s="431"/>
      <c r="NM141" s="431"/>
      <c r="NN141" s="431"/>
      <c r="NO141" s="431"/>
      <c r="NP141" s="431"/>
      <c r="NQ141" s="431"/>
      <c r="NR141" s="431"/>
      <c r="NS141" s="431"/>
      <c r="NT141" s="431"/>
      <c r="NU141" s="431"/>
      <c r="NV141" s="431"/>
      <c r="NW141" s="431"/>
      <c r="NX141" s="431"/>
      <c r="NY141" s="431"/>
      <c r="NZ141" s="431"/>
      <c r="OA141" s="431"/>
      <c r="OB141" s="431"/>
      <c r="OC141" s="431"/>
      <c r="OD141" s="431"/>
      <c r="OE141" s="431"/>
      <c r="OF141" s="431"/>
      <c r="OG141" s="431"/>
      <c r="OH141" s="431"/>
      <c r="OI141" s="431"/>
      <c r="OJ141" s="431"/>
      <c r="OK141" s="431"/>
      <c r="OL141" s="431"/>
      <c r="OM141" s="431"/>
      <c r="ON141" s="431"/>
      <c r="OO141" s="431"/>
      <c r="OP141" s="431"/>
      <c r="OQ141" s="431"/>
      <c r="OR141" s="431"/>
      <c r="OS141" s="431"/>
      <c r="OT141" s="431"/>
      <c r="OU141" s="431"/>
      <c r="OV141" s="431"/>
      <c r="OW141" s="431"/>
      <c r="OX141" s="431"/>
      <c r="OY141" s="431"/>
      <c r="OZ141" s="431"/>
      <c r="PA141" s="431"/>
      <c r="PB141" s="431"/>
      <c r="PC141" s="431"/>
      <c r="PD141" s="431"/>
      <c r="PE141" s="431"/>
      <c r="PF141" s="431"/>
      <c r="PG141" s="431"/>
      <c r="PH141" s="431"/>
      <c r="PI141" s="431"/>
      <c r="PJ141" s="431"/>
      <c r="PK141" s="431"/>
      <c r="PL141" s="431"/>
      <c r="PM141" s="431"/>
      <c r="PN141" s="431"/>
      <c r="PO141" s="431"/>
      <c r="PP141" s="431"/>
      <c r="PQ141" s="431"/>
      <c r="PR141" s="431"/>
      <c r="PS141" s="431"/>
      <c r="PT141" s="431"/>
      <c r="PU141" s="431"/>
      <c r="PV141" s="431"/>
      <c r="PW141" s="431"/>
      <c r="PX141" s="431"/>
      <c r="PY141" s="431"/>
      <c r="PZ141" s="431"/>
      <c r="QA141" s="431"/>
      <c r="QB141" s="431"/>
      <c r="QC141" s="431"/>
      <c r="QD141" s="431"/>
      <c r="QE141" s="431"/>
      <c r="QF141" s="431"/>
      <c r="QG141" s="431"/>
      <c r="QH141" s="431"/>
      <c r="QI141" s="431"/>
      <c r="QJ141" s="431"/>
      <c r="QK141" s="431"/>
      <c r="QL141" s="431"/>
      <c r="QM141" s="431"/>
      <c r="QN141" s="431"/>
      <c r="QO141" s="431"/>
      <c r="QP141" s="431"/>
      <c r="QQ141" s="431"/>
      <c r="QR141" s="431"/>
      <c r="QS141" s="431"/>
      <c r="QT141" s="431"/>
      <c r="QU141" s="431"/>
      <c r="QV141" s="431"/>
      <c r="QW141" s="431"/>
      <c r="QX141" s="431"/>
      <c r="QY141" s="431"/>
      <c r="QZ141" s="431"/>
      <c r="RA141" s="431"/>
      <c r="RB141" s="431"/>
      <c r="RC141" s="431"/>
      <c r="RD141" s="431"/>
      <c r="RE141" s="431"/>
      <c r="RF141" s="431"/>
      <c r="RG141" s="431"/>
      <c r="RH141" s="431"/>
      <c r="RI141" s="431"/>
      <c r="RJ141" s="431"/>
      <c r="RK141" s="431"/>
      <c r="RL141" s="431"/>
      <c r="RM141" s="431"/>
      <c r="RN141" s="431"/>
      <c r="RO141" s="431"/>
      <c r="RP141" s="431"/>
      <c r="RQ141" s="431"/>
      <c r="RR141" s="431"/>
      <c r="RS141" s="431"/>
      <c r="RT141" s="431"/>
      <c r="RU141" s="431"/>
      <c r="RV141" s="431"/>
      <c r="RW141" s="431"/>
      <c r="RX141" s="431"/>
      <c r="RY141" s="431"/>
      <c r="RZ141" s="431"/>
      <c r="SA141" s="431"/>
      <c r="SB141" s="431"/>
      <c r="SC141" s="431"/>
      <c r="SD141" s="431"/>
      <c r="SE141" s="431"/>
      <c r="SF141" s="431"/>
      <c r="SG141" s="431"/>
      <c r="SH141" s="431"/>
      <c r="SI141" s="431"/>
      <c r="SJ141" s="431"/>
      <c r="SK141" s="431"/>
      <c r="SL141" s="431"/>
      <c r="SM141" s="431"/>
      <c r="SN141" s="431"/>
      <c r="SO141" s="431"/>
      <c r="SP141" s="431"/>
      <c r="SQ141" s="431"/>
      <c r="SR141" s="431"/>
      <c r="SS141" s="431"/>
      <c r="ST141" s="431"/>
      <c r="SU141" s="431"/>
      <c r="SV141" s="431"/>
      <c r="SW141" s="431"/>
      <c r="SX141" s="431"/>
      <c r="SY141" s="431"/>
      <c r="SZ141" s="431"/>
      <c r="TA141" s="431"/>
      <c r="TB141" s="431"/>
      <c r="TC141" s="431"/>
      <c r="TD141" s="431"/>
      <c r="TE141" s="431"/>
      <c r="TF141" s="431"/>
      <c r="TG141" s="431"/>
      <c r="TH141" s="431"/>
      <c r="TI141" s="431"/>
      <c r="TJ141" s="431"/>
      <c r="TK141" s="431"/>
      <c r="TL141" s="431"/>
      <c r="TM141" s="431"/>
      <c r="TN141" s="431"/>
      <c r="TO141" s="431"/>
      <c r="TP141" s="431"/>
      <c r="TQ141" s="431"/>
      <c r="TR141" s="431"/>
      <c r="TS141" s="431"/>
      <c r="TT141" s="431"/>
      <c r="TU141" s="431"/>
      <c r="TV141" s="431"/>
      <c r="TW141" s="431"/>
      <c r="TX141" s="431"/>
      <c r="TY141" s="431"/>
      <c r="TZ141" s="431"/>
      <c r="UA141" s="431"/>
      <c r="UB141" s="431"/>
      <c r="UC141" s="431"/>
      <c r="UD141" s="431"/>
      <c r="UE141" s="431"/>
      <c r="UF141" s="431"/>
      <c r="UG141" s="431"/>
      <c r="UH141" s="431"/>
      <c r="UI141" s="431"/>
      <c r="UJ141" s="431"/>
      <c r="UK141" s="431"/>
      <c r="UL141" s="431"/>
      <c r="UM141" s="431"/>
      <c r="UN141" s="431"/>
      <c r="UO141" s="431"/>
      <c r="UP141" s="431"/>
      <c r="UQ141" s="431"/>
      <c r="UR141" s="431"/>
      <c r="US141" s="431"/>
      <c r="UT141" s="431"/>
      <c r="UU141" s="431"/>
      <c r="UV141" s="431"/>
      <c r="UW141" s="431"/>
      <c r="UX141" s="431"/>
      <c r="UY141" s="431"/>
      <c r="UZ141" s="431"/>
      <c r="VA141" s="431"/>
      <c r="VB141" s="431"/>
      <c r="VC141" s="431"/>
      <c r="VD141" s="431"/>
      <c r="VE141" s="431"/>
      <c r="VF141" s="431"/>
      <c r="VG141" s="431"/>
      <c r="VH141" s="431"/>
      <c r="VI141" s="431"/>
      <c r="VJ141" s="431"/>
      <c r="VK141" s="431"/>
      <c r="VL141" s="431"/>
      <c r="VM141" s="431"/>
      <c r="VN141" s="431"/>
      <c r="VO141" s="431"/>
      <c r="VP141" s="431"/>
      <c r="VQ141" s="431"/>
      <c r="VR141" s="431"/>
      <c r="VS141" s="431"/>
      <c r="VT141" s="431"/>
      <c r="VU141" s="431"/>
      <c r="VV141" s="431"/>
      <c r="VW141" s="431"/>
      <c r="VX141" s="431"/>
      <c r="VY141" s="431"/>
      <c r="VZ141" s="431"/>
      <c r="WA141" s="431"/>
      <c r="WB141" s="431"/>
      <c r="WC141" s="431"/>
      <c r="WD141" s="431"/>
      <c r="WE141" s="431"/>
      <c r="WF141" s="431"/>
      <c r="WG141" s="431"/>
      <c r="WH141" s="431"/>
      <c r="WI141" s="431"/>
      <c r="WJ141" s="431"/>
      <c r="WK141" s="431"/>
      <c r="WL141" s="431"/>
      <c r="WM141" s="431"/>
      <c r="WN141" s="431"/>
      <c r="WO141" s="431"/>
      <c r="WP141" s="431"/>
      <c r="WQ141" s="431"/>
      <c r="WR141" s="431"/>
      <c r="WS141" s="431"/>
      <c r="WT141" s="431"/>
      <c r="WU141" s="431"/>
      <c r="WV141" s="431"/>
      <c r="WW141" s="431"/>
      <c r="WX141" s="431"/>
      <c r="WY141" s="431"/>
      <c r="WZ141" s="431"/>
      <c r="XA141" s="431"/>
      <c r="XB141" s="431"/>
      <c r="XC141" s="431"/>
      <c r="XD141" s="431"/>
      <c r="XE141" s="431"/>
      <c r="XF141" s="431"/>
      <c r="XG141" s="431"/>
      <c r="XH141" s="431"/>
      <c r="XI141" s="431"/>
      <c r="XJ141" s="431"/>
      <c r="XK141" s="431"/>
      <c r="XL141" s="431"/>
      <c r="XM141" s="431"/>
      <c r="XN141" s="431"/>
      <c r="XO141" s="431"/>
      <c r="XP141" s="431"/>
      <c r="XQ141" s="431"/>
      <c r="XR141" s="431"/>
      <c r="XS141" s="431"/>
      <c r="XT141" s="431"/>
      <c r="XU141" s="431"/>
      <c r="XV141" s="431"/>
      <c r="XW141" s="431"/>
      <c r="XX141" s="431"/>
      <c r="XY141" s="431"/>
      <c r="XZ141" s="431"/>
      <c r="YA141" s="431"/>
      <c r="YB141" s="431"/>
      <c r="YC141" s="431"/>
      <c r="YD141" s="431"/>
      <c r="YE141" s="431"/>
      <c r="YF141" s="431"/>
      <c r="YG141" s="431"/>
      <c r="YH141" s="431"/>
      <c r="YI141" s="431"/>
      <c r="YJ141" s="431"/>
      <c r="YK141" s="431"/>
      <c r="YL141" s="431"/>
      <c r="YM141" s="431"/>
      <c r="YN141" s="431"/>
      <c r="YO141" s="431"/>
      <c r="YP141" s="431"/>
      <c r="YQ141" s="431"/>
      <c r="YR141" s="431"/>
      <c r="YS141" s="431"/>
      <c r="YT141" s="431"/>
      <c r="YU141" s="431"/>
      <c r="YV141" s="431"/>
      <c r="YW141" s="431"/>
      <c r="YX141" s="431"/>
      <c r="YY141" s="431"/>
      <c r="YZ141" s="431"/>
      <c r="ZA141" s="431"/>
      <c r="ZB141" s="431"/>
      <c r="ZC141" s="431"/>
      <c r="ZD141" s="431"/>
      <c r="ZE141" s="431"/>
      <c r="ZF141" s="431"/>
      <c r="ZG141" s="431"/>
      <c r="ZH141" s="431"/>
      <c r="ZI141" s="431"/>
      <c r="ZJ141" s="431"/>
      <c r="ZK141" s="431"/>
      <c r="ZL141" s="431"/>
      <c r="ZM141" s="431"/>
      <c r="ZN141" s="431"/>
      <c r="ZO141" s="431"/>
      <c r="ZP141" s="431"/>
      <c r="ZQ141" s="431"/>
      <c r="ZR141" s="431"/>
      <c r="ZS141" s="431"/>
      <c r="ZT141" s="431"/>
      <c r="ZU141" s="431"/>
      <c r="ZV141" s="431"/>
      <c r="ZW141" s="431"/>
      <c r="ZX141" s="431"/>
      <c r="ZY141" s="431"/>
      <c r="ZZ141" s="431"/>
      <c r="AAA141" s="431"/>
      <c r="AAB141" s="431"/>
      <c r="AAC141" s="431"/>
      <c r="AAD141" s="431"/>
      <c r="AAE141" s="431"/>
      <c r="AAF141" s="431"/>
      <c r="AAG141" s="431"/>
      <c r="AAH141" s="431"/>
      <c r="AAI141" s="431"/>
      <c r="AAJ141" s="431"/>
      <c r="AAK141" s="431"/>
      <c r="AAL141" s="431"/>
      <c r="AAM141" s="431"/>
      <c r="AAN141" s="431"/>
      <c r="AAO141" s="431"/>
      <c r="AAP141" s="431"/>
      <c r="AAQ141" s="431"/>
      <c r="AAR141" s="431"/>
      <c r="AAS141" s="431"/>
      <c r="AAT141" s="431"/>
      <c r="AAU141" s="431"/>
      <c r="AAV141" s="431"/>
      <c r="AAW141" s="431"/>
      <c r="AAX141" s="431"/>
      <c r="AAY141" s="431"/>
      <c r="AAZ141" s="431"/>
      <c r="ABA141" s="431"/>
      <c r="ABB141" s="431"/>
      <c r="ABC141" s="431"/>
      <c r="ABD141" s="431"/>
      <c r="ABE141" s="431"/>
      <c r="ABF141" s="431"/>
      <c r="ABG141" s="431"/>
      <c r="ABH141" s="431"/>
      <c r="ABI141" s="431"/>
      <c r="ABJ141" s="431"/>
      <c r="ABK141" s="431"/>
      <c r="ABL141" s="431"/>
      <c r="ABM141" s="431"/>
      <c r="ABN141" s="431"/>
      <c r="ABO141" s="431"/>
      <c r="ABP141" s="431"/>
      <c r="ABQ141" s="431"/>
      <c r="ABR141" s="431"/>
      <c r="ABS141" s="431"/>
      <c r="ABT141" s="431"/>
      <c r="ABU141" s="431"/>
      <c r="ABV141" s="431"/>
      <c r="ABW141" s="431"/>
      <c r="ABX141" s="431"/>
      <c r="ABY141" s="431"/>
      <c r="ABZ141" s="431"/>
      <c r="ACA141" s="431"/>
      <c r="ACB141" s="431"/>
      <c r="ACC141" s="431"/>
      <c r="ACD141" s="431"/>
      <c r="ACE141" s="431"/>
      <c r="ACF141" s="431"/>
      <c r="ACG141" s="431"/>
      <c r="ACH141" s="431"/>
      <c r="ACI141" s="431"/>
      <c r="ACJ141" s="431"/>
      <c r="ACK141" s="431"/>
      <c r="ACL141" s="431"/>
      <c r="ACM141" s="431"/>
      <c r="ACN141" s="431"/>
      <c r="ACO141" s="431"/>
      <c r="ACP141" s="431"/>
      <c r="ACQ141" s="431"/>
      <c r="ACR141" s="431"/>
      <c r="ACS141" s="431"/>
      <c r="ACT141" s="431"/>
      <c r="ACU141" s="431"/>
      <c r="ACV141" s="431"/>
      <c r="ACW141" s="431"/>
      <c r="ACX141" s="431"/>
      <c r="ACY141" s="431"/>
      <c r="ACZ141" s="431"/>
      <c r="ADA141" s="431"/>
      <c r="ADB141" s="431"/>
      <c r="ADC141" s="431"/>
      <c r="ADD141" s="431"/>
      <c r="ADE141" s="431"/>
      <c r="ADF141" s="431"/>
      <c r="ADG141" s="431"/>
      <c r="ADH141" s="431"/>
      <c r="ADI141" s="431"/>
      <c r="ADJ141" s="431"/>
      <c r="ADK141" s="431"/>
      <c r="ADL141" s="431"/>
      <c r="ADM141" s="431"/>
      <c r="ADN141" s="431"/>
      <c r="ADO141" s="431"/>
      <c r="ADP141" s="431"/>
      <c r="ADQ141" s="431"/>
      <c r="ADR141" s="431"/>
      <c r="ADS141" s="431"/>
      <c r="ADT141" s="431"/>
      <c r="ADU141" s="431"/>
      <c r="ADV141" s="431"/>
      <c r="ADW141" s="431"/>
      <c r="ADX141" s="431"/>
      <c r="ADY141" s="431"/>
      <c r="ADZ141" s="431"/>
      <c r="AEA141" s="431"/>
      <c r="AEB141" s="431"/>
      <c r="AEC141" s="431"/>
      <c r="AED141" s="431"/>
      <c r="AEE141" s="431"/>
      <c r="AEF141" s="431"/>
      <c r="AEG141" s="431"/>
      <c r="AEH141" s="431"/>
      <c r="AEI141" s="431"/>
      <c r="AEJ141" s="431"/>
      <c r="AEK141" s="431"/>
      <c r="AEL141" s="431"/>
      <c r="AEM141" s="431"/>
      <c r="AEN141" s="431"/>
      <c r="AEO141" s="431"/>
      <c r="AEP141" s="431"/>
      <c r="AEQ141" s="431"/>
      <c r="AER141" s="431"/>
      <c r="AES141" s="431"/>
      <c r="AET141" s="431"/>
      <c r="AEU141" s="431"/>
      <c r="AEV141" s="431"/>
      <c r="AEW141" s="431"/>
      <c r="AEX141" s="431"/>
      <c r="AEY141" s="431"/>
      <c r="AEZ141" s="431"/>
      <c r="AFA141" s="431"/>
      <c r="AFB141" s="431"/>
      <c r="AFC141" s="431"/>
      <c r="AFD141" s="431"/>
      <c r="AFE141" s="431"/>
      <c r="AFF141" s="431"/>
      <c r="AFG141" s="431"/>
      <c r="AFH141" s="431"/>
      <c r="AFI141" s="431"/>
      <c r="AFJ141" s="431"/>
      <c r="AFK141" s="431"/>
      <c r="AFL141" s="431"/>
      <c r="AFM141" s="431"/>
      <c r="AFN141" s="431"/>
      <c r="AFO141" s="431"/>
      <c r="AFP141" s="431"/>
      <c r="AFQ141" s="431"/>
      <c r="AFR141" s="431"/>
      <c r="AFS141" s="431"/>
      <c r="AFT141" s="431"/>
      <c r="AFU141" s="431"/>
      <c r="AFV141" s="431"/>
      <c r="AFW141" s="431"/>
      <c r="AFX141" s="431"/>
      <c r="AFY141" s="431"/>
      <c r="AFZ141" s="431"/>
      <c r="AGA141" s="431"/>
      <c r="AGB141" s="431"/>
      <c r="AGC141" s="431"/>
      <c r="AGD141" s="431"/>
      <c r="AGE141" s="431"/>
      <c r="AGF141" s="431"/>
      <c r="AGG141" s="431"/>
      <c r="AGH141" s="431"/>
      <c r="AGI141" s="431"/>
      <c r="AGJ141" s="431"/>
      <c r="AGK141" s="431"/>
      <c r="AGL141" s="431"/>
      <c r="AGM141" s="431"/>
      <c r="AGN141" s="431"/>
      <c r="AGO141" s="431"/>
      <c r="AGP141" s="431"/>
      <c r="AGQ141" s="431"/>
      <c r="AGR141" s="431"/>
      <c r="AGS141" s="431"/>
      <c r="AGT141" s="431"/>
      <c r="AGU141" s="431"/>
      <c r="AGV141" s="431"/>
      <c r="AGW141" s="431"/>
      <c r="AGX141" s="431"/>
      <c r="AGY141" s="431"/>
      <c r="AGZ141" s="431"/>
      <c r="AHA141" s="431"/>
      <c r="AHB141" s="431"/>
      <c r="AHC141" s="431"/>
      <c r="AHD141" s="431"/>
      <c r="AHE141" s="431"/>
      <c r="AHF141" s="431"/>
      <c r="AHG141" s="431"/>
      <c r="AHH141" s="431"/>
      <c r="AHI141" s="431"/>
      <c r="AHJ141" s="431"/>
      <c r="AHK141" s="431"/>
      <c r="AHL141" s="431"/>
      <c r="AHM141" s="431"/>
      <c r="AHN141" s="431"/>
      <c r="AHO141" s="431"/>
      <c r="AHP141" s="431"/>
      <c r="AHQ141" s="431"/>
      <c r="AHR141" s="431"/>
      <c r="AHS141" s="431"/>
      <c r="AHT141" s="431"/>
      <c r="AHU141" s="431"/>
      <c r="AHV141" s="431"/>
      <c r="AHW141" s="431"/>
      <c r="AHX141" s="431"/>
      <c r="AHY141" s="431"/>
      <c r="AHZ141" s="431"/>
      <c r="AIA141" s="431"/>
      <c r="AIB141" s="431"/>
      <c r="AIC141" s="431"/>
      <c r="AID141" s="431"/>
      <c r="AIE141" s="431"/>
      <c r="AIF141" s="431"/>
      <c r="AIG141" s="431"/>
      <c r="AIH141" s="431"/>
      <c r="AII141" s="431"/>
      <c r="AIJ141" s="431"/>
      <c r="AIK141" s="431"/>
      <c r="AIL141" s="431"/>
      <c r="AIM141" s="431"/>
      <c r="AIN141" s="431"/>
      <c r="AIO141" s="431"/>
      <c r="AIP141" s="431"/>
      <c r="AIQ141" s="431"/>
      <c r="AIR141" s="431"/>
      <c r="AIS141" s="431"/>
      <c r="AIT141" s="431"/>
      <c r="AIU141" s="431"/>
      <c r="AIV141" s="431"/>
      <c r="AIW141" s="431"/>
      <c r="AIX141" s="431"/>
      <c r="AIY141" s="431"/>
      <c r="AIZ141" s="431"/>
      <c r="AJA141" s="431"/>
      <c r="AJB141" s="431"/>
      <c r="AJC141" s="431"/>
      <c r="AJD141" s="431"/>
      <c r="AJE141" s="431"/>
      <c r="AJF141" s="431"/>
      <c r="AJG141" s="431"/>
      <c r="AJH141" s="431"/>
      <c r="AJI141" s="431"/>
      <c r="AJJ141" s="431"/>
      <c r="AJK141" s="431"/>
      <c r="AJL141" s="431"/>
      <c r="AJM141" s="431"/>
      <c r="AJN141" s="431"/>
      <c r="AJO141" s="431"/>
      <c r="AJP141" s="431"/>
      <c r="AJQ141" s="431"/>
      <c r="AJR141" s="431"/>
      <c r="AJS141" s="431"/>
      <c r="AJT141" s="431"/>
      <c r="AJU141" s="431"/>
      <c r="AJV141" s="431"/>
      <c r="AJW141" s="431"/>
      <c r="AJX141" s="431"/>
      <c r="AJY141" s="431"/>
      <c r="AJZ141" s="431"/>
      <c r="AKA141" s="431"/>
      <c r="AKB141" s="431"/>
      <c r="AKC141" s="431"/>
      <c r="AKD141" s="431"/>
      <c r="AKE141" s="431"/>
      <c r="AKF141" s="431"/>
      <c r="AKG141" s="431"/>
      <c r="AKH141" s="431"/>
      <c r="AKI141" s="431"/>
      <c r="AKJ141" s="431"/>
      <c r="AKK141" s="431"/>
      <c r="AKL141" s="431"/>
      <c r="AKM141" s="431"/>
      <c r="AKN141" s="431"/>
      <c r="AKO141" s="431"/>
      <c r="AKP141" s="431"/>
      <c r="AKQ141" s="431"/>
      <c r="AKR141" s="431"/>
      <c r="AKS141" s="431"/>
      <c r="AKT141" s="431"/>
      <c r="AKU141" s="431"/>
      <c r="AKV141" s="431"/>
      <c r="AKW141" s="431"/>
      <c r="AKX141" s="431"/>
      <c r="AKY141" s="431"/>
      <c r="AKZ141" s="431"/>
      <c r="ALA141" s="431"/>
      <c r="ALB141" s="431"/>
      <c r="ALC141" s="431"/>
      <c r="ALD141" s="431"/>
      <c r="ALE141" s="431"/>
      <c r="ALF141" s="431"/>
      <c r="ALG141" s="431"/>
      <c r="ALH141" s="431"/>
      <c r="ALI141" s="431"/>
      <c r="ALJ141" s="431"/>
      <c r="ALK141" s="431"/>
      <c r="ALL141" s="431"/>
      <c r="ALM141" s="431"/>
      <c r="ALN141" s="431"/>
      <c r="ALO141" s="431"/>
      <c r="ALP141" s="431"/>
      <c r="ALQ141" s="431"/>
      <c r="ALR141" s="431"/>
      <c r="ALS141" s="431"/>
      <c r="ALT141" s="431"/>
      <c r="ALU141" s="431"/>
      <c r="ALV141" s="431"/>
      <c r="ALW141" s="431"/>
      <c r="ALX141" s="431"/>
      <c r="ALY141" s="431"/>
      <c r="ALZ141" s="431"/>
      <c r="AMA141" s="431"/>
      <c r="AMB141" s="431"/>
      <c r="AMC141" s="431"/>
      <c r="AMD141" s="431"/>
      <c r="AME141" s="431"/>
      <c r="AMF141" s="431"/>
      <c r="AMG141" s="431"/>
      <c r="AMH141" s="431"/>
      <c r="AMI141" s="431"/>
      <c r="AMJ141" s="431"/>
      <c r="AMK141" s="431"/>
      <c r="AML141" s="431"/>
      <c r="AMM141" s="431"/>
      <c r="AMN141" s="431"/>
      <c r="AMO141" s="431"/>
      <c r="AMP141" s="431"/>
      <c r="AMQ141" s="431"/>
      <c r="AMR141" s="431"/>
      <c r="AMS141" s="431"/>
      <c r="AMT141" s="431"/>
      <c r="AMU141" s="431"/>
      <c r="AMV141" s="431"/>
      <c r="AMW141" s="431"/>
      <c r="AMX141" s="431"/>
      <c r="AMY141" s="431"/>
      <c r="AMZ141" s="431"/>
      <c r="ANA141" s="431"/>
      <c r="ANB141" s="431"/>
      <c r="ANC141" s="431"/>
      <c r="AND141" s="431"/>
      <c r="ANE141" s="431"/>
      <c r="ANF141" s="431"/>
      <c r="ANG141" s="431"/>
      <c r="ANH141" s="431"/>
      <c r="ANI141" s="431"/>
      <c r="ANJ141" s="431"/>
      <c r="ANK141" s="431"/>
      <c r="ANL141" s="431"/>
      <c r="ANM141" s="431"/>
      <c r="ANN141" s="431"/>
      <c r="ANO141" s="431"/>
      <c r="ANP141" s="431"/>
      <c r="ANQ141" s="431"/>
      <c r="ANR141" s="431"/>
      <c r="ANS141" s="431"/>
      <c r="ANT141" s="431"/>
      <c r="ANU141" s="431"/>
      <c r="ANV141" s="431"/>
      <c r="ANW141" s="431"/>
      <c r="ANX141" s="431"/>
      <c r="ANY141" s="431"/>
      <c r="ANZ141" s="431"/>
      <c r="AOA141" s="431"/>
      <c r="AOB141" s="431"/>
      <c r="AOC141" s="431"/>
      <c r="AOD141" s="431"/>
      <c r="AOE141" s="431"/>
      <c r="AOF141" s="431"/>
      <c r="AOG141" s="431"/>
      <c r="AOH141" s="431"/>
      <c r="AOI141" s="431"/>
      <c r="AOJ141" s="431"/>
      <c r="AOK141" s="431"/>
      <c r="AOL141" s="431"/>
      <c r="AOM141" s="431"/>
      <c r="AON141" s="431"/>
      <c r="AOO141" s="431"/>
      <c r="AOP141" s="431"/>
      <c r="AOQ141" s="431"/>
      <c r="AOR141" s="431"/>
      <c r="AOS141" s="431"/>
      <c r="AOT141" s="431"/>
      <c r="AOU141" s="431"/>
      <c r="AOV141" s="431"/>
      <c r="AOW141" s="431"/>
      <c r="AOX141" s="431"/>
      <c r="AOY141" s="431"/>
      <c r="AOZ141" s="431"/>
      <c r="APA141" s="431"/>
      <c r="APB141" s="431"/>
      <c r="APC141" s="431"/>
      <c r="APD141" s="431"/>
      <c r="APE141" s="431"/>
      <c r="APF141" s="431"/>
      <c r="APG141" s="431"/>
      <c r="APH141" s="431"/>
      <c r="API141" s="431"/>
      <c r="APJ141" s="431"/>
      <c r="APK141" s="431"/>
      <c r="APL141" s="431"/>
      <c r="APM141" s="431"/>
      <c r="APN141" s="431"/>
      <c r="APO141" s="431"/>
      <c r="APP141" s="431"/>
      <c r="APQ141" s="431"/>
      <c r="APR141" s="431"/>
      <c r="APS141" s="431"/>
      <c r="APT141" s="431"/>
      <c r="APU141" s="431"/>
      <c r="APV141" s="431"/>
      <c r="APW141" s="431"/>
      <c r="APX141" s="431"/>
      <c r="APY141" s="431"/>
      <c r="APZ141" s="431"/>
      <c r="AQA141" s="431"/>
      <c r="AQB141" s="431"/>
      <c r="AQC141" s="431"/>
      <c r="AQD141" s="431"/>
      <c r="AQE141" s="431"/>
      <c r="AQF141" s="431"/>
      <c r="AQG141" s="431"/>
      <c r="AQH141" s="431"/>
      <c r="AQI141" s="431"/>
      <c r="AQJ141" s="431"/>
      <c r="AQK141" s="431"/>
      <c r="AQL141" s="431"/>
      <c r="AQM141" s="431"/>
      <c r="AQN141" s="431"/>
      <c r="AQO141" s="431"/>
      <c r="AQP141" s="431"/>
      <c r="AQQ141" s="431"/>
      <c r="AQR141" s="431"/>
      <c r="AQS141" s="431"/>
      <c r="AQT141" s="431"/>
      <c r="AQU141" s="431"/>
      <c r="AQV141" s="431"/>
      <c r="AQW141" s="431"/>
      <c r="AQX141" s="431"/>
      <c r="AQY141" s="431"/>
      <c r="AQZ141" s="431"/>
      <c r="ARA141" s="431"/>
      <c r="ARB141" s="431"/>
      <c r="ARC141" s="431"/>
      <c r="ARD141" s="431"/>
      <c r="ARE141" s="431"/>
      <c r="ARF141" s="431"/>
      <c r="ARG141" s="431"/>
      <c r="ARH141" s="431"/>
      <c r="ARI141" s="431"/>
      <c r="ARJ141" s="431"/>
      <c r="ARK141" s="431"/>
      <c r="ARL141" s="431"/>
      <c r="ARM141" s="431"/>
      <c r="ARN141" s="431"/>
      <c r="ARO141" s="431"/>
      <c r="ARP141" s="431"/>
      <c r="ARQ141" s="431"/>
      <c r="ARR141" s="431"/>
      <c r="ARS141" s="431"/>
      <c r="ART141" s="431"/>
      <c r="ARU141" s="431"/>
      <c r="ARV141" s="431"/>
      <c r="ARW141" s="431"/>
      <c r="ARX141" s="431"/>
      <c r="ARY141" s="431"/>
      <c r="ARZ141" s="431"/>
      <c r="ASA141" s="431"/>
      <c r="ASB141" s="431"/>
      <c r="ASC141" s="431"/>
      <c r="ASD141" s="431"/>
      <c r="ASE141" s="431"/>
      <c r="ASF141" s="431"/>
      <c r="ASG141" s="431"/>
      <c r="ASH141" s="431"/>
      <c r="ASI141" s="431"/>
      <c r="ASJ141" s="431"/>
      <c r="ASK141" s="431"/>
      <c r="ASL141" s="431"/>
      <c r="ASM141" s="431"/>
      <c r="ASN141" s="431"/>
      <c r="ASO141" s="431"/>
      <c r="ASP141" s="431"/>
      <c r="ASQ141" s="431"/>
      <c r="ASR141" s="431"/>
      <c r="ASS141" s="431"/>
      <c r="AST141" s="431"/>
      <c r="ASU141" s="431"/>
      <c r="ASV141" s="431"/>
      <c r="ASW141" s="431"/>
      <c r="ASX141" s="431"/>
      <c r="ASY141" s="431"/>
      <c r="ASZ141" s="431"/>
      <c r="ATA141" s="431"/>
      <c r="ATB141" s="431"/>
      <c r="ATC141" s="431"/>
      <c r="ATD141" s="431"/>
      <c r="ATE141" s="431"/>
      <c r="ATF141" s="431"/>
      <c r="ATG141" s="431"/>
      <c r="ATH141" s="431"/>
      <c r="ATI141" s="431"/>
      <c r="ATJ141" s="431"/>
      <c r="ATK141" s="431"/>
      <c r="ATL141" s="431"/>
      <c r="ATM141" s="431"/>
      <c r="ATN141" s="431"/>
      <c r="ATO141" s="431"/>
      <c r="ATP141" s="431"/>
      <c r="ATQ141" s="431"/>
      <c r="ATR141" s="431"/>
      <c r="ATS141" s="431"/>
      <c r="ATT141" s="431"/>
      <c r="ATU141" s="431"/>
      <c r="ATV141" s="431"/>
      <c r="ATW141" s="431"/>
      <c r="ATX141" s="431"/>
      <c r="ATY141" s="431"/>
      <c r="ATZ141" s="431"/>
      <c r="AUA141" s="431"/>
      <c r="AUB141" s="431"/>
      <c r="AUC141" s="431"/>
      <c r="AUD141" s="431"/>
      <c r="AUE141" s="431"/>
      <c r="AUF141" s="431"/>
      <c r="AUG141" s="431"/>
      <c r="AUH141" s="431"/>
      <c r="AUI141" s="431"/>
      <c r="AUJ141" s="431"/>
      <c r="AUK141" s="431"/>
      <c r="AUL141" s="431"/>
      <c r="AUM141" s="431"/>
      <c r="AUN141" s="431"/>
      <c r="AUO141" s="431"/>
      <c r="AUP141" s="431"/>
      <c r="AUQ141" s="431"/>
      <c r="AUR141" s="431"/>
      <c r="AUS141" s="431"/>
      <c r="AUT141" s="431"/>
      <c r="AUU141" s="431"/>
      <c r="AUV141" s="431"/>
      <c r="AUW141" s="431"/>
      <c r="AUX141" s="431"/>
      <c r="AUY141" s="431"/>
      <c r="AUZ141" s="431"/>
      <c r="AVA141" s="431"/>
      <c r="AVB141" s="431"/>
      <c r="AVC141" s="431"/>
      <c r="AVD141" s="431"/>
      <c r="AVE141" s="431"/>
      <c r="AVF141" s="431"/>
      <c r="AVG141" s="431"/>
      <c r="AVH141" s="431"/>
      <c r="AVI141" s="431"/>
      <c r="AVJ141" s="431"/>
      <c r="AVK141" s="431"/>
      <c r="AVL141" s="431"/>
      <c r="AVM141" s="431"/>
      <c r="AVN141" s="431"/>
      <c r="AVO141" s="431"/>
      <c r="AVP141" s="431"/>
      <c r="AVQ141" s="431"/>
      <c r="AVR141" s="431"/>
      <c r="AVS141" s="431"/>
      <c r="AVT141" s="431"/>
      <c r="AVU141" s="431"/>
      <c r="AVV141" s="431"/>
      <c r="AVW141" s="431"/>
      <c r="AVX141" s="431"/>
      <c r="AVY141" s="431"/>
      <c r="AVZ141" s="431"/>
      <c r="AWA141" s="431"/>
      <c r="AWB141" s="431"/>
      <c r="AWC141" s="431"/>
      <c r="AWD141" s="431"/>
      <c r="AWE141" s="431"/>
      <c r="AWF141" s="431"/>
      <c r="AWG141" s="431"/>
      <c r="AWH141" s="431"/>
      <c r="AWI141" s="431"/>
      <c r="AWJ141" s="431"/>
      <c r="AWK141" s="431"/>
      <c r="AWL141" s="431"/>
      <c r="AWM141" s="431"/>
      <c r="AWN141" s="431"/>
      <c r="AWO141" s="431"/>
      <c r="AWP141" s="431"/>
      <c r="AWQ141" s="431"/>
      <c r="AWR141" s="431"/>
      <c r="AWS141" s="431"/>
      <c r="AWT141" s="431"/>
      <c r="AWU141" s="431"/>
      <c r="AWV141" s="431"/>
      <c r="AWW141" s="431"/>
      <c r="AWX141" s="431"/>
      <c r="AWY141" s="431"/>
      <c r="AWZ141" s="431"/>
      <c r="AXA141" s="431"/>
      <c r="AXB141" s="431"/>
      <c r="AXC141" s="431"/>
      <c r="AXD141" s="431"/>
      <c r="AXE141" s="431"/>
      <c r="AXF141" s="431"/>
      <c r="AXG141" s="431"/>
      <c r="AXH141" s="431"/>
      <c r="AXI141" s="431"/>
      <c r="AXJ141" s="431"/>
      <c r="AXK141" s="431"/>
      <c r="AXL141" s="431"/>
      <c r="AXM141" s="431"/>
      <c r="AXN141" s="431"/>
      <c r="AXO141" s="431"/>
      <c r="AXP141" s="431"/>
      <c r="AXQ141" s="431"/>
      <c r="AXR141" s="431"/>
      <c r="AXS141" s="431"/>
      <c r="AXT141" s="431"/>
      <c r="AXU141" s="431"/>
      <c r="AXV141" s="431"/>
      <c r="AXW141" s="431"/>
      <c r="AXX141" s="431"/>
      <c r="AXY141" s="431"/>
      <c r="AXZ141" s="431"/>
      <c r="AYA141" s="431"/>
      <c r="AYB141" s="431"/>
      <c r="AYC141" s="431"/>
      <c r="AYD141" s="431"/>
      <c r="AYE141" s="431"/>
      <c r="AYF141" s="431"/>
      <c r="AYG141" s="431"/>
      <c r="AYH141" s="431"/>
      <c r="AYI141" s="431"/>
      <c r="AYJ141" s="431"/>
      <c r="AYK141" s="431"/>
      <c r="AYL141" s="431"/>
      <c r="AYM141" s="431"/>
      <c r="AYN141" s="431"/>
      <c r="AYO141" s="431"/>
      <c r="AYP141" s="431"/>
      <c r="AYQ141" s="431"/>
      <c r="AYR141" s="431"/>
      <c r="AYS141" s="431"/>
      <c r="AYT141" s="431"/>
      <c r="AYU141" s="431"/>
      <c r="AYV141" s="431"/>
      <c r="AYW141" s="431"/>
      <c r="AYX141" s="431"/>
      <c r="AYY141" s="431"/>
      <c r="AYZ141" s="431"/>
      <c r="AZA141" s="431"/>
      <c r="AZB141" s="431"/>
      <c r="AZC141" s="431"/>
      <c r="AZD141" s="431"/>
      <c r="AZE141" s="431"/>
      <c r="AZF141" s="431"/>
      <c r="AZG141" s="431"/>
      <c r="AZH141" s="431"/>
      <c r="AZI141" s="431"/>
      <c r="AZJ141" s="431"/>
      <c r="AZK141" s="431"/>
      <c r="AZL141" s="431"/>
      <c r="AZM141" s="431"/>
      <c r="AZN141" s="431"/>
      <c r="AZO141" s="431"/>
      <c r="AZP141" s="431"/>
      <c r="AZQ141" s="431"/>
      <c r="AZR141" s="431"/>
      <c r="AZS141" s="431"/>
      <c r="AZT141" s="431"/>
      <c r="AZU141" s="431"/>
      <c r="AZV141" s="431"/>
      <c r="AZW141" s="431"/>
      <c r="AZX141" s="431"/>
      <c r="AZY141" s="431"/>
      <c r="AZZ141" s="431"/>
      <c r="BAA141" s="431"/>
      <c r="BAB141" s="431"/>
      <c r="BAC141" s="431"/>
      <c r="BAD141" s="431"/>
      <c r="BAE141" s="431"/>
      <c r="BAF141" s="431"/>
      <c r="BAG141" s="431"/>
      <c r="BAH141" s="431"/>
      <c r="BAI141" s="431"/>
      <c r="BAJ141" s="431"/>
      <c r="BAK141" s="431"/>
      <c r="BAL141" s="431"/>
      <c r="BAM141" s="431"/>
      <c r="BAN141" s="431"/>
      <c r="BAO141" s="431"/>
      <c r="BAP141" s="431"/>
      <c r="BAQ141" s="431"/>
      <c r="BAR141" s="431"/>
      <c r="BAS141" s="431"/>
      <c r="BAT141" s="431"/>
      <c r="BAU141" s="431"/>
      <c r="BAV141" s="431"/>
      <c r="BAW141" s="431"/>
      <c r="BAX141" s="431"/>
      <c r="BAY141" s="431"/>
      <c r="BAZ141" s="431"/>
      <c r="BBA141" s="431"/>
      <c r="BBB141" s="431"/>
      <c r="BBC141" s="431"/>
      <c r="BBD141" s="431"/>
      <c r="BBE141" s="431"/>
      <c r="BBF141" s="431"/>
      <c r="BBG141" s="431"/>
      <c r="BBH141" s="431"/>
      <c r="BBI141" s="431"/>
      <c r="BBJ141" s="431"/>
      <c r="BBK141" s="431"/>
      <c r="BBL141" s="431"/>
      <c r="BBM141" s="431"/>
      <c r="BBN141" s="431"/>
      <c r="BBO141" s="431"/>
      <c r="BBP141" s="431"/>
      <c r="BBQ141" s="431"/>
      <c r="BBR141" s="431"/>
      <c r="BBS141" s="431"/>
      <c r="BBT141" s="431"/>
      <c r="BBU141" s="431"/>
      <c r="BBV141" s="431"/>
      <c r="BBW141" s="431"/>
      <c r="BBX141" s="431"/>
      <c r="BBY141" s="431"/>
      <c r="BBZ141" s="431"/>
      <c r="BCA141" s="431"/>
      <c r="BCB141" s="431"/>
      <c r="BCC141" s="431"/>
      <c r="BCD141" s="431"/>
      <c r="BCE141" s="431"/>
      <c r="BCF141" s="431"/>
      <c r="BCG141" s="431"/>
      <c r="BCH141" s="431"/>
      <c r="BCI141" s="431"/>
      <c r="BCJ141" s="431"/>
      <c r="BCK141" s="431"/>
      <c r="BCL141" s="431"/>
      <c r="BCM141" s="431"/>
      <c r="BCN141" s="431"/>
      <c r="BCO141" s="431"/>
      <c r="BCP141" s="431"/>
      <c r="BCQ141" s="431"/>
      <c r="BCR141" s="431"/>
      <c r="BCS141" s="431"/>
      <c r="BCT141" s="431"/>
      <c r="BCU141" s="431"/>
      <c r="BCV141" s="431"/>
      <c r="BCW141" s="431"/>
      <c r="BCX141" s="431"/>
      <c r="BCY141" s="431"/>
      <c r="BCZ141" s="431"/>
      <c r="BDA141" s="431"/>
      <c r="BDB141" s="431"/>
      <c r="BDC141" s="431"/>
      <c r="BDD141" s="431"/>
      <c r="BDE141" s="431"/>
      <c r="BDF141" s="431"/>
      <c r="BDG141" s="431"/>
      <c r="BDH141" s="431"/>
      <c r="BDI141" s="431"/>
      <c r="BDJ141" s="431"/>
      <c r="BDK141" s="431"/>
      <c r="BDL141" s="431"/>
      <c r="BDM141" s="431"/>
      <c r="BDN141" s="431"/>
      <c r="BDO141" s="431"/>
      <c r="BDP141" s="431"/>
      <c r="BDQ141" s="431"/>
      <c r="BDR141" s="431"/>
      <c r="BDS141" s="431"/>
      <c r="BDT141" s="431"/>
      <c r="BDU141" s="431"/>
      <c r="BDV141" s="431"/>
      <c r="BDW141" s="431"/>
      <c r="BDX141" s="431"/>
      <c r="BDY141" s="431"/>
      <c r="BDZ141" s="431"/>
      <c r="BEA141" s="431"/>
      <c r="BEB141" s="431"/>
      <c r="BEC141" s="431"/>
      <c r="BED141" s="431"/>
      <c r="BEE141" s="431"/>
      <c r="BEF141" s="431"/>
      <c r="BEG141" s="431"/>
      <c r="BEH141" s="431"/>
      <c r="BEI141" s="431"/>
      <c r="BEJ141" s="431"/>
      <c r="BEK141" s="431"/>
      <c r="BEL141" s="431"/>
      <c r="BEM141" s="431"/>
      <c r="BEN141" s="431"/>
      <c r="BEO141" s="431"/>
      <c r="BEP141" s="431"/>
      <c r="BEQ141" s="431"/>
      <c r="BER141" s="431"/>
      <c r="BES141" s="431"/>
      <c r="BET141" s="431"/>
      <c r="BEU141" s="431"/>
      <c r="BEV141" s="431"/>
      <c r="BEW141" s="431"/>
      <c r="BEX141" s="431"/>
      <c r="BEY141" s="431"/>
      <c r="BEZ141" s="431"/>
      <c r="BFA141" s="431"/>
      <c r="BFB141" s="431"/>
      <c r="BFC141" s="431"/>
      <c r="BFD141" s="431"/>
      <c r="BFE141" s="431"/>
      <c r="BFF141" s="431"/>
      <c r="BFG141" s="431"/>
      <c r="BFH141" s="431"/>
      <c r="BFI141" s="431"/>
      <c r="BFJ141" s="431"/>
      <c r="BFK141" s="431"/>
      <c r="BFL141" s="431"/>
      <c r="BFM141" s="431"/>
      <c r="BFN141" s="431"/>
      <c r="BFO141" s="431"/>
      <c r="BFP141" s="431"/>
      <c r="BFQ141" s="431"/>
      <c r="BFR141" s="431"/>
      <c r="BFS141" s="431"/>
      <c r="BFT141" s="431"/>
      <c r="BFU141" s="431"/>
      <c r="BFV141" s="431"/>
      <c r="BFW141" s="431"/>
      <c r="BFX141" s="431"/>
      <c r="BFY141" s="431"/>
      <c r="BFZ141" s="431"/>
      <c r="BGA141" s="431"/>
      <c r="BGB141" s="431"/>
      <c r="BGC141" s="431"/>
      <c r="BGD141" s="431"/>
      <c r="BGE141" s="431"/>
      <c r="BGF141" s="431"/>
      <c r="BGG141" s="431"/>
      <c r="BGH141" s="431"/>
      <c r="BGI141" s="431"/>
      <c r="BGJ141" s="431"/>
      <c r="BGK141" s="431"/>
      <c r="BGL141" s="431"/>
      <c r="BGM141" s="431"/>
      <c r="BGN141" s="431"/>
      <c r="BGO141" s="431"/>
      <c r="BGP141" s="431"/>
      <c r="BGQ141" s="431"/>
      <c r="BGR141" s="431"/>
      <c r="BGS141" s="431"/>
      <c r="BGT141" s="431"/>
      <c r="BGU141" s="431"/>
      <c r="BGV141" s="431"/>
      <c r="BGW141" s="431"/>
      <c r="BGX141" s="431"/>
      <c r="BGY141" s="431"/>
      <c r="BGZ141" s="431"/>
      <c r="BHA141" s="431"/>
      <c r="BHB141" s="431"/>
      <c r="BHC141" s="431"/>
      <c r="BHD141" s="431"/>
      <c r="BHE141" s="431"/>
      <c r="BHF141" s="431"/>
      <c r="BHG141" s="431"/>
      <c r="BHH141" s="431"/>
      <c r="BHI141" s="431"/>
      <c r="BHJ141" s="431"/>
      <c r="BHK141" s="431"/>
      <c r="BHL141" s="431"/>
      <c r="BHM141" s="431"/>
      <c r="BHN141" s="431"/>
      <c r="BHO141" s="431"/>
      <c r="BHP141" s="431"/>
      <c r="BHQ141" s="431"/>
      <c r="BHR141" s="431"/>
      <c r="BHS141" s="431"/>
      <c r="BHT141" s="431"/>
      <c r="BHU141" s="431"/>
      <c r="BHV141" s="431"/>
      <c r="BHW141" s="431"/>
      <c r="BHX141" s="431"/>
      <c r="BHY141" s="431"/>
      <c r="BHZ141" s="431"/>
      <c r="BIA141" s="431"/>
      <c r="BIB141" s="431"/>
      <c r="BIC141" s="431"/>
      <c r="BID141" s="431"/>
      <c r="BIE141" s="431"/>
      <c r="BIF141" s="431"/>
      <c r="BIG141" s="431"/>
      <c r="BIH141" s="431"/>
      <c r="BII141" s="431"/>
      <c r="BIJ141" s="431"/>
      <c r="BIK141" s="431"/>
      <c r="BIL141" s="431"/>
      <c r="BIM141" s="431"/>
      <c r="BIN141" s="431"/>
      <c r="BIO141" s="431"/>
      <c r="BIP141" s="431"/>
      <c r="BIQ141" s="431"/>
      <c r="BIR141" s="431"/>
      <c r="BIS141" s="431"/>
      <c r="BIT141" s="431"/>
      <c r="BIU141" s="431"/>
      <c r="BIV141" s="431"/>
      <c r="BIW141" s="431"/>
      <c r="BIX141" s="431"/>
      <c r="BIY141" s="431"/>
      <c r="BIZ141" s="431"/>
      <c r="BJA141" s="431"/>
      <c r="BJB141" s="431"/>
      <c r="BJC141" s="431"/>
      <c r="BJD141" s="431"/>
      <c r="BJE141" s="431"/>
      <c r="BJF141" s="431"/>
      <c r="BJG141" s="431"/>
      <c r="BJH141" s="431"/>
      <c r="BJI141" s="431"/>
      <c r="BJJ141" s="431"/>
      <c r="BJK141" s="431"/>
      <c r="BJL141" s="431"/>
      <c r="BJM141" s="431"/>
      <c r="BJN141" s="431"/>
      <c r="BJO141" s="431"/>
      <c r="BJP141" s="431"/>
      <c r="BJQ141" s="431"/>
      <c r="BJR141" s="431"/>
      <c r="BJS141" s="431"/>
      <c r="BJT141" s="431"/>
      <c r="BJU141" s="431"/>
      <c r="BJV141" s="431"/>
      <c r="BJW141" s="431"/>
      <c r="BJX141" s="431"/>
      <c r="BJY141" s="431"/>
      <c r="BJZ141" s="431"/>
      <c r="BKA141" s="431"/>
      <c r="BKB141" s="431"/>
      <c r="BKC141" s="431"/>
      <c r="BKD141" s="431"/>
      <c r="BKE141" s="431"/>
      <c r="BKF141" s="431"/>
      <c r="BKG141" s="431"/>
      <c r="BKH141" s="431"/>
      <c r="BKI141" s="431"/>
      <c r="BKJ141" s="431"/>
      <c r="BKK141" s="431"/>
      <c r="BKL141" s="431"/>
      <c r="BKM141" s="431"/>
      <c r="BKN141" s="431"/>
      <c r="BKO141" s="431"/>
      <c r="BKP141" s="431"/>
      <c r="BKQ141" s="431"/>
      <c r="BKR141" s="431"/>
      <c r="BKS141" s="431"/>
      <c r="BKT141" s="431"/>
      <c r="BKU141" s="431"/>
      <c r="BKV141" s="431"/>
      <c r="BKW141" s="431"/>
      <c r="BKX141" s="431"/>
      <c r="BKY141" s="431"/>
      <c r="BKZ141" s="431"/>
      <c r="BLA141" s="431"/>
      <c r="BLB141" s="431"/>
      <c r="BLC141" s="431"/>
      <c r="BLD141" s="431"/>
      <c r="BLE141" s="431"/>
      <c r="BLF141" s="431"/>
      <c r="BLG141" s="431"/>
      <c r="BLH141" s="431"/>
      <c r="BLI141" s="431"/>
      <c r="BLJ141" s="431"/>
      <c r="BLK141" s="431"/>
      <c r="BLL141" s="431"/>
      <c r="BLM141" s="431"/>
      <c r="BLN141" s="431"/>
      <c r="BLO141" s="431"/>
      <c r="BLP141" s="431"/>
      <c r="BLQ141" s="431"/>
      <c r="BLR141" s="431"/>
      <c r="BLS141" s="431"/>
      <c r="BLT141" s="431"/>
      <c r="BLU141" s="431"/>
      <c r="BLV141" s="431"/>
      <c r="BLW141" s="431"/>
      <c r="BLX141" s="431"/>
      <c r="BLY141" s="431"/>
      <c r="BLZ141" s="431"/>
      <c r="BMA141" s="431"/>
      <c r="BMB141" s="431"/>
      <c r="BMC141" s="431"/>
      <c r="BMD141" s="431"/>
      <c r="BME141" s="431"/>
      <c r="BMF141" s="431"/>
      <c r="BMG141" s="431"/>
      <c r="BMH141" s="431"/>
      <c r="BMI141" s="431"/>
      <c r="BMJ141" s="431"/>
      <c r="BMK141" s="431"/>
      <c r="BML141" s="431"/>
      <c r="BMM141" s="431"/>
      <c r="BMN141" s="431"/>
      <c r="BMO141" s="431"/>
      <c r="BMP141" s="431"/>
      <c r="BMQ141" s="431"/>
      <c r="BMR141" s="431"/>
      <c r="BMS141" s="431"/>
      <c r="BMT141" s="431"/>
      <c r="BMU141" s="431"/>
      <c r="BMV141" s="431"/>
      <c r="BMW141" s="431"/>
      <c r="BMX141" s="431"/>
      <c r="BMY141" s="431"/>
      <c r="BMZ141" s="431"/>
      <c r="BNA141" s="431"/>
      <c r="BNB141" s="431"/>
      <c r="BNC141" s="431"/>
      <c r="BND141" s="431"/>
      <c r="BNE141" s="431"/>
      <c r="BNF141" s="431"/>
      <c r="BNG141" s="431"/>
      <c r="BNH141" s="431"/>
      <c r="BNI141" s="431"/>
      <c r="BNJ141" s="431"/>
      <c r="BNK141" s="431"/>
      <c r="BNL141" s="431"/>
      <c r="BNM141" s="431"/>
      <c r="BNN141" s="431"/>
      <c r="BNO141" s="431"/>
      <c r="BNP141" s="431"/>
      <c r="BNQ141" s="431"/>
      <c r="BNR141" s="431"/>
      <c r="BNS141" s="431"/>
      <c r="BNT141" s="431"/>
      <c r="BNU141" s="431"/>
      <c r="BNV141" s="431"/>
      <c r="BNW141" s="431"/>
      <c r="BNX141" s="431"/>
      <c r="BNY141" s="431"/>
      <c r="BNZ141" s="431"/>
      <c r="BOA141" s="431"/>
      <c r="BOB141" s="431"/>
      <c r="BOC141" s="431"/>
      <c r="BOD141" s="431"/>
      <c r="BOE141" s="431"/>
      <c r="BOF141" s="431"/>
      <c r="BOG141" s="431"/>
      <c r="BOH141" s="431"/>
      <c r="BOI141" s="431"/>
      <c r="BOJ141" s="431"/>
      <c r="BOK141" s="431"/>
      <c r="BOL141" s="431"/>
      <c r="BOM141" s="431"/>
      <c r="BON141" s="431"/>
      <c r="BOO141" s="431"/>
      <c r="BOP141" s="431"/>
      <c r="BOQ141" s="431"/>
      <c r="BOR141" s="431"/>
      <c r="BOS141" s="431"/>
      <c r="BOT141" s="431"/>
      <c r="BOU141" s="431"/>
      <c r="BOV141" s="431"/>
      <c r="BOW141" s="431"/>
      <c r="BOX141" s="431"/>
      <c r="BOY141" s="431"/>
      <c r="BOZ141" s="431"/>
      <c r="BPA141" s="431"/>
      <c r="BPB141" s="431"/>
      <c r="BPC141" s="431"/>
      <c r="BPD141" s="431"/>
      <c r="BPE141" s="431"/>
      <c r="BPF141" s="431"/>
      <c r="BPG141" s="431"/>
      <c r="BPH141" s="431"/>
      <c r="BPI141" s="431"/>
      <c r="BPJ141" s="431"/>
      <c r="BPK141" s="431"/>
      <c r="BPL141" s="431"/>
      <c r="BPM141" s="431"/>
      <c r="BPN141" s="431"/>
      <c r="BPO141" s="431"/>
      <c r="BPP141" s="431"/>
      <c r="BPQ141" s="431"/>
      <c r="BPR141" s="431"/>
      <c r="BPS141" s="431"/>
      <c r="BPT141" s="431"/>
      <c r="BPU141" s="431"/>
      <c r="BPV141" s="431"/>
      <c r="BPW141" s="431"/>
      <c r="BPX141" s="431"/>
      <c r="BPY141" s="431"/>
      <c r="BPZ141" s="431"/>
      <c r="BQA141" s="431"/>
      <c r="BQB141" s="431"/>
      <c r="BQC141" s="431"/>
      <c r="BQD141" s="431"/>
      <c r="BQE141" s="431"/>
      <c r="BQF141" s="431"/>
      <c r="BQG141" s="431"/>
      <c r="BQH141" s="431"/>
      <c r="BQI141" s="431"/>
      <c r="BQJ141" s="431"/>
      <c r="BQK141" s="431"/>
      <c r="BQL141" s="431"/>
      <c r="BQM141" s="431"/>
      <c r="BQN141" s="431"/>
      <c r="BQO141" s="431"/>
      <c r="BQP141" s="431"/>
      <c r="BQQ141" s="431"/>
      <c r="BQR141" s="431"/>
      <c r="BQS141" s="431"/>
      <c r="BQT141" s="431"/>
      <c r="BQU141" s="431"/>
      <c r="BQV141" s="431"/>
      <c r="BQW141" s="431"/>
      <c r="BQX141" s="431"/>
      <c r="BQY141" s="431"/>
      <c r="BQZ141" s="431"/>
      <c r="BRA141" s="431"/>
      <c r="BRB141" s="431"/>
      <c r="BRC141" s="431"/>
      <c r="BRD141" s="431"/>
      <c r="BRE141" s="431"/>
      <c r="BRF141" s="431"/>
      <c r="BRG141" s="431"/>
      <c r="BRH141" s="431"/>
      <c r="BRI141" s="431"/>
      <c r="BRJ141" s="431"/>
      <c r="BRK141" s="431"/>
      <c r="BRL141" s="431"/>
      <c r="BRM141" s="431"/>
      <c r="BRN141" s="431"/>
      <c r="BRO141" s="431"/>
      <c r="BRP141" s="431"/>
      <c r="BRQ141" s="431"/>
      <c r="BRR141" s="431"/>
      <c r="BRS141" s="431"/>
      <c r="BRT141" s="431"/>
      <c r="BRU141" s="431"/>
    </row>
    <row r="142" spans="1:1841" ht="29.25" customHeight="1" x14ac:dyDescent="0.3">
      <c r="A142" s="792"/>
      <c r="B142" s="476">
        <v>5</v>
      </c>
      <c r="C142" s="476" t="s">
        <v>150</v>
      </c>
      <c r="D142" s="465">
        <f t="shared" si="59"/>
        <v>36109413.7085106</v>
      </c>
      <c r="E142" s="504">
        <v>18</v>
      </c>
      <c r="F142" s="464">
        <v>64065942.784615122</v>
      </c>
      <c r="G142" s="477">
        <v>86</v>
      </c>
      <c r="H142" s="464">
        <f t="shared" si="60"/>
        <v>33861076.142131999</v>
      </c>
      <c r="I142" s="477">
        <v>8</v>
      </c>
      <c r="J142" s="478">
        <f t="shared" si="61"/>
        <v>21598415.092307732</v>
      </c>
      <c r="K142" s="477">
        <v>86</v>
      </c>
      <c r="L142" s="479"/>
      <c r="M142" s="476"/>
      <c r="N142" s="478"/>
      <c r="O142" s="476"/>
      <c r="P142" s="478"/>
      <c r="Q142" s="476"/>
      <c r="R142" s="478"/>
      <c r="S142" s="476"/>
      <c r="T142" s="478"/>
      <c r="U142" s="476"/>
      <c r="V142" s="478"/>
      <c r="W142" s="476"/>
      <c r="X142" s="478">
        <f t="shared" si="62"/>
        <v>33861076.142131999</v>
      </c>
      <c r="Y142" s="469">
        <f t="shared" si="63"/>
        <v>8</v>
      </c>
      <c r="Z142" s="478">
        <f t="shared" si="64"/>
        <v>21598415.092307732</v>
      </c>
      <c r="AA142" s="470">
        <f t="shared" si="65"/>
        <v>86</v>
      </c>
      <c r="AB142" s="521"/>
      <c r="AC142" s="486"/>
      <c r="AD142" s="527"/>
      <c r="AE142" s="527"/>
      <c r="AF142" s="527"/>
      <c r="AG142" s="527"/>
      <c r="AH142" s="431"/>
      <c r="AI142" s="431"/>
      <c r="AJ142" s="431"/>
      <c r="AK142" s="431"/>
      <c r="AL142" s="431"/>
      <c r="AM142" s="431"/>
      <c r="AN142" s="431"/>
      <c r="AO142" s="431"/>
      <c r="AP142" s="431"/>
      <c r="AQ142" s="431"/>
      <c r="AR142" s="431"/>
      <c r="AS142" s="431"/>
      <c r="AT142" s="431"/>
      <c r="AU142" s="431"/>
      <c r="AV142" s="431"/>
      <c r="AW142" s="431"/>
      <c r="AX142" s="431"/>
      <c r="AY142" s="431"/>
      <c r="AZ142" s="431"/>
      <c r="BA142" s="431"/>
      <c r="BB142" s="431"/>
      <c r="BC142" s="431"/>
      <c r="BD142" s="431"/>
      <c r="BE142" s="431"/>
      <c r="BF142" s="431"/>
      <c r="BG142" s="431"/>
      <c r="BH142" s="431"/>
      <c r="BI142" s="431"/>
      <c r="BJ142" s="431"/>
      <c r="BK142" s="431"/>
      <c r="BL142" s="431"/>
      <c r="BM142" s="431"/>
      <c r="BN142" s="431"/>
      <c r="BO142" s="431"/>
      <c r="BP142" s="431"/>
      <c r="BQ142" s="431"/>
      <c r="BR142" s="431"/>
      <c r="BS142" s="431"/>
      <c r="BT142" s="431"/>
      <c r="BU142" s="431"/>
      <c r="BV142" s="431"/>
      <c r="BW142" s="431"/>
      <c r="BX142" s="431"/>
      <c r="BY142" s="431"/>
      <c r="BZ142" s="431"/>
      <c r="CA142" s="431"/>
      <c r="CB142" s="431"/>
      <c r="CC142" s="431"/>
      <c r="CD142" s="431"/>
      <c r="CE142" s="431"/>
      <c r="CF142" s="431"/>
      <c r="CG142" s="431"/>
      <c r="CH142" s="431"/>
      <c r="CI142" s="431"/>
      <c r="CJ142" s="431"/>
      <c r="CK142" s="431"/>
      <c r="CL142" s="431"/>
      <c r="CM142" s="431"/>
      <c r="CN142" s="431"/>
      <c r="CO142" s="431"/>
      <c r="CP142" s="431"/>
      <c r="CQ142" s="431"/>
      <c r="CR142" s="431"/>
      <c r="CS142" s="431"/>
      <c r="CT142" s="431"/>
      <c r="CU142" s="431"/>
      <c r="CV142" s="431"/>
      <c r="CW142" s="431"/>
      <c r="CX142" s="431"/>
      <c r="CY142" s="431"/>
      <c r="CZ142" s="431"/>
      <c r="DA142" s="431"/>
      <c r="DB142" s="431"/>
      <c r="DC142" s="431"/>
      <c r="DD142" s="431"/>
      <c r="DE142" s="431"/>
      <c r="DF142" s="431"/>
      <c r="DG142" s="431"/>
      <c r="DH142" s="431"/>
      <c r="DI142" s="431"/>
      <c r="DJ142" s="431"/>
      <c r="DK142" s="431"/>
      <c r="DL142" s="431"/>
      <c r="DM142" s="431"/>
      <c r="DN142" s="431"/>
      <c r="DO142" s="431"/>
      <c r="DP142" s="431"/>
      <c r="DQ142" s="431"/>
      <c r="DR142" s="431"/>
      <c r="DS142" s="431"/>
      <c r="DT142" s="431"/>
      <c r="DU142" s="431"/>
      <c r="DV142" s="431"/>
      <c r="DW142" s="431"/>
      <c r="DX142" s="431"/>
      <c r="DY142" s="431"/>
      <c r="DZ142" s="431"/>
      <c r="EA142" s="431"/>
      <c r="EB142" s="431"/>
      <c r="EC142" s="431"/>
      <c r="ED142" s="431"/>
      <c r="EE142" s="431"/>
      <c r="EF142" s="431"/>
      <c r="EG142" s="431"/>
      <c r="EH142" s="431"/>
      <c r="EI142" s="431"/>
      <c r="EJ142" s="431"/>
      <c r="EK142" s="431"/>
      <c r="EL142" s="431"/>
      <c r="EM142" s="431"/>
      <c r="EN142" s="431"/>
      <c r="EO142" s="431"/>
      <c r="EP142" s="431"/>
      <c r="EQ142" s="431"/>
      <c r="ER142" s="431"/>
      <c r="ES142" s="431"/>
      <c r="ET142" s="431"/>
      <c r="EU142" s="431"/>
      <c r="EV142" s="431"/>
      <c r="EW142" s="431"/>
      <c r="EX142" s="431"/>
      <c r="EY142" s="431"/>
      <c r="EZ142" s="431"/>
      <c r="FA142" s="431"/>
      <c r="FB142" s="431"/>
      <c r="FC142" s="431"/>
      <c r="FD142" s="431"/>
      <c r="FE142" s="431"/>
      <c r="FF142" s="431"/>
      <c r="FG142" s="431"/>
      <c r="FH142" s="431"/>
      <c r="FI142" s="431"/>
      <c r="FJ142" s="431"/>
      <c r="FK142" s="431"/>
      <c r="FL142" s="431"/>
      <c r="FM142" s="431"/>
      <c r="FN142" s="431"/>
      <c r="FO142" s="431"/>
      <c r="FP142" s="431"/>
      <c r="FQ142" s="431"/>
      <c r="FR142" s="431"/>
      <c r="FS142" s="431"/>
      <c r="FT142" s="431"/>
      <c r="FU142" s="431"/>
      <c r="FV142" s="431"/>
      <c r="FW142" s="431"/>
      <c r="FX142" s="431"/>
      <c r="FY142" s="431"/>
      <c r="FZ142" s="431"/>
      <c r="GA142" s="431"/>
      <c r="GB142" s="431"/>
      <c r="GC142" s="431"/>
      <c r="GD142" s="431"/>
      <c r="GE142" s="431"/>
      <c r="GF142" s="431"/>
      <c r="GG142" s="431"/>
      <c r="GH142" s="431"/>
      <c r="GI142" s="431"/>
      <c r="GJ142" s="431"/>
      <c r="GK142" s="431"/>
      <c r="GL142" s="431"/>
      <c r="GM142" s="431"/>
      <c r="GN142" s="431"/>
      <c r="GO142" s="431"/>
      <c r="GP142" s="431"/>
      <c r="GQ142" s="431"/>
      <c r="GR142" s="431"/>
      <c r="GS142" s="431"/>
      <c r="GT142" s="431"/>
      <c r="GU142" s="431"/>
      <c r="GV142" s="431"/>
      <c r="GW142" s="431"/>
      <c r="GX142" s="431"/>
      <c r="GY142" s="431"/>
      <c r="GZ142" s="431"/>
      <c r="HA142" s="431"/>
      <c r="HB142" s="431"/>
      <c r="HC142" s="431"/>
      <c r="HD142" s="431"/>
      <c r="HE142" s="431"/>
      <c r="HF142" s="431"/>
      <c r="HG142" s="431"/>
      <c r="HH142" s="431"/>
      <c r="HI142" s="431"/>
      <c r="HJ142" s="431"/>
      <c r="HK142" s="431"/>
      <c r="HL142" s="431"/>
      <c r="HM142" s="431"/>
      <c r="HN142" s="431"/>
      <c r="HO142" s="431"/>
      <c r="HP142" s="431"/>
      <c r="HQ142" s="431"/>
      <c r="HR142" s="431"/>
      <c r="HS142" s="431"/>
      <c r="HT142" s="431"/>
      <c r="HU142" s="431"/>
      <c r="HV142" s="431"/>
      <c r="HW142" s="431"/>
      <c r="HX142" s="431"/>
      <c r="HY142" s="431"/>
      <c r="HZ142" s="431"/>
      <c r="IA142" s="431"/>
      <c r="IB142" s="431"/>
      <c r="IC142" s="431"/>
      <c r="ID142" s="431"/>
      <c r="IE142" s="431"/>
      <c r="IF142" s="431"/>
      <c r="IG142" s="431"/>
      <c r="IH142" s="431"/>
      <c r="II142" s="431"/>
      <c r="IJ142" s="431"/>
      <c r="IK142" s="431"/>
      <c r="IL142" s="431"/>
      <c r="IM142" s="431"/>
      <c r="IN142" s="431"/>
      <c r="IO142" s="431"/>
      <c r="IP142" s="431"/>
      <c r="IQ142" s="431"/>
      <c r="IR142" s="431"/>
      <c r="IS142" s="431"/>
      <c r="IT142" s="431"/>
      <c r="IU142" s="431"/>
      <c r="IV142" s="431"/>
      <c r="IW142" s="431"/>
      <c r="IX142" s="431"/>
      <c r="IY142" s="431"/>
      <c r="IZ142" s="431"/>
      <c r="JA142" s="431"/>
      <c r="JB142" s="431"/>
      <c r="JC142" s="431"/>
      <c r="JD142" s="431"/>
      <c r="JE142" s="431"/>
      <c r="JF142" s="431"/>
      <c r="JG142" s="431"/>
      <c r="JH142" s="431"/>
      <c r="JI142" s="431"/>
      <c r="JJ142" s="431"/>
      <c r="JK142" s="431"/>
      <c r="JL142" s="431"/>
      <c r="JM142" s="431"/>
      <c r="JN142" s="431"/>
      <c r="JO142" s="431"/>
      <c r="JP142" s="431"/>
      <c r="JQ142" s="431"/>
      <c r="JR142" s="431"/>
      <c r="JS142" s="431"/>
      <c r="JT142" s="431"/>
      <c r="JU142" s="431"/>
      <c r="JV142" s="431"/>
      <c r="JW142" s="431"/>
      <c r="JX142" s="431"/>
      <c r="JY142" s="431"/>
      <c r="JZ142" s="431"/>
      <c r="KA142" s="431"/>
      <c r="KB142" s="431"/>
      <c r="KC142" s="431"/>
      <c r="KD142" s="431"/>
      <c r="KE142" s="431"/>
      <c r="KF142" s="431"/>
      <c r="KG142" s="431"/>
      <c r="KH142" s="431"/>
      <c r="KI142" s="431"/>
      <c r="KJ142" s="431"/>
      <c r="KK142" s="431"/>
      <c r="KL142" s="431"/>
      <c r="KM142" s="431"/>
      <c r="KN142" s="431"/>
      <c r="KO142" s="431"/>
      <c r="KP142" s="431"/>
      <c r="KQ142" s="431"/>
      <c r="KR142" s="431"/>
      <c r="KS142" s="431"/>
      <c r="KT142" s="431"/>
      <c r="KU142" s="431"/>
      <c r="KV142" s="431"/>
      <c r="KW142" s="431"/>
      <c r="KX142" s="431"/>
      <c r="KY142" s="431"/>
      <c r="KZ142" s="431"/>
      <c r="LA142" s="431"/>
      <c r="LB142" s="431"/>
      <c r="LC142" s="431"/>
      <c r="LD142" s="431"/>
      <c r="LE142" s="431"/>
      <c r="LF142" s="431"/>
      <c r="LG142" s="431"/>
      <c r="LH142" s="431"/>
      <c r="LI142" s="431"/>
      <c r="LJ142" s="431"/>
      <c r="LK142" s="431"/>
      <c r="LL142" s="431"/>
      <c r="LM142" s="431"/>
      <c r="LN142" s="431"/>
      <c r="LO142" s="431"/>
      <c r="LP142" s="431"/>
      <c r="LQ142" s="431"/>
      <c r="LR142" s="431"/>
      <c r="LS142" s="431"/>
      <c r="LT142" s="431"/>
      <c r="LU142" s="431"/>
      <c r="LV142" s="431"/>
      <c r="LW142" s="431"/>
      <c r="LX142" s="431"/>
      <c r="LY142" s="431"/>
      <c r="LZ142" s="431"/>
      <c r="MA142" s="431"/>
      <c r="MB142" s="431"/>
      <c r="MC142" s="431"/>
      <c r="MD142" s="431"/>
      <c r="ME142" s="431"/>
      <c r="MF142" s="431"/>
      <c r="MG142" s="431"/>
      <c r="MH142" s="431"/>
      <c r="MI142" s="431"/>
      <c r="MJ142" s="431"/>
      <c r="MK142" s="431"/>
      <c r="ML142" s="431"/>
      <c r="MM142" s="431"/>
      <c r="MN142" s="431"/>
      <c r="MO142" s="431"/>
      <c r="MP142" s="431"/>
      <c r="MQ142" s="431"/>
      <c r="MR142" s="431"/>
      <c r="MS142" s="431"/>
      <c r="MT142" s="431"/>
      <c r="MU142" s="431"/>
      <c r="MV142" s="431"/>
      <c r="MW142" s="431"/>
      <c r="MX142" s="431"/>
      <c r="MY142" s="431"/>
      <c r="MZ142" s="431"/>
      <c r="NA142" s="431"/>
      <c r="NB142" s="431"/>
      <c r="NC142" s="431"/>
      <c r="ND142" s="431"/>
      <c r="NE142" s="431"/>
      <c r="NF142" s="431"/>
      <c r="NG142" s="431"/>
      <c r="NH142" s="431"/>
      <c r="NI142" s="431"/>
      <c r="NJ142" s="431"/>
      <c r="NK142" s="431"/>
      <c r="NL142" s="431"/>
      <c r="NM142" s="431"/>
      <c r="NN142" s="431"/>
      <c r="NO142" s="431"/>
      <c r="NP142" s="431"/>
      <c r="NQ142" s="431"/>
      <c r="NR142" s="431"/>
      <c r="NS142" s="431"/>
      <c r="NT142" s="431"/>
      <c r="NU142" s="431"/>
      <c r="NV142" s="431"/>
      <c r="NW142" s="431"/>
      <c r="NX142" s="431"/>
      <c r="NY142" s="431"/>
      <c r="NZ142" s="431"/>
      <c r="OA142" s="431"/>
      <c r="OB142" s="431"/>
      <c r="OC142" s="431"/>
      <c r="OD142" s="431"/>
      <c r="OE142" s="431"/>
      <c r="OF142" s="431"/>
      <c r="OG142" s="431"/>
      <c r="OH142" s="431"/>
      <c r="OI142" s="431"/>
      <c r="OJ142" s="431"/>
      <c r="OK142" s="431"/>
      <c r="OL142" s="431"/>
      <c r="OM142" s="431"/>
      <c r="ON142" s="431"/>
      <c r="OO142" s="431"/>
      <c r="OP142" s="431"/>
      <c r="OQ142" s="431"/>
      <c r="OR142" s="431"/>
      <c r="OS142" s="431"/>
      <c r="OT142" s="431"/>
      <c r="OU142" s="431"/>
      <c r="OV142" s="431"/>
      <c r="OW142" s="431"/>
      <c r="OX142" s="431"/>
      <c r="OY142" s="431"/>
      <c r="OZ142" s="431"/>
      <c r="PA142" s="431"/>
      <c r="PB142" s="431"/>
      <c r="PC142" s="431"/>
      <c r="PD142" s="431"/>
      <c r="PE142" s="431"/>
      <c r="PF142" s="431"/>
      <c r="PG142" s="431"/>
      <c r="PH142" s="431"/>
      <c r="PI142" s="431"/>
      <c r="PJ142" s="431"/>
      <c r="PK142" s="431"/>
      <c r="PL142" s="431"/>
      <c r="PM142" s="431"/>
      <c r="PN142" s="431"/>
      <c r="PO142" s="431"/>
      <c r="PP142" s="431"/>
      <c r="PQ142" s="431"/>
      <c r="PR142" s="431"/>
      <c r="PS142" s="431"/>
      <c r="PT142" s="431"/>
      <c r="PU142" s="431"/>
      <c r="PV142" s="431"/>
      <c r="PW142" s="431"/>
      <c r="PX142" s="431"/>
      <c r="PY142" s="431"/>
      <c r="PZ142" s="431"/>
      <c r="QA142" s="431"/>
      <c r="QB142" s="431"/>
      <c r="QC142" s="431"/>
      <c r="QD142" s="431"/>
      <c r="QE142" s="431"/>
      <c r="QF142" s="431"/>
      <c r="QG142" s="431"/>
      <c r="QH142" s="431"/>
      <c r="QI142" s="431"/>
      <c r="QJ142" s="431"/>
      <c r="QK142" s="431"/>
      <c r="QL142" s="431"/>
      <c r="QM142" s="431"/>
      <c r="QN142" s="431"/>
      <c r="QO142" s="431"/>
      <c r="QP142" s="431"/>
      <c r="QQ142" s="431"/>
      <c r="QR142" s="431"/>
      <c r="QS142" s="431"/>
      <c r="QT142" s="431"/>
      <c r="QU142" s="431"/>
      <c r="QV142" s="431"/>
      <c r="QW142" s="431"/>
      <c r="QX142" s="431"/>
      <c r="QY142" s="431"/>
      <c r="QZ142" s="431"/>
      <c r="RA142" s="431"/>
      <c r="RB142" s="431"/>
      <c r="RC142" s="431"/>
      <c r="RD142" s="431"/>
      <c r="RE142" s="431"/>
      <c r="RF142" s="431"/>
      <c r="RG142" s="431"/>
      <c r="RH142" s="431"/>
      <c r="RI142" s="431"/>
      <c r="RJ142" s="431"/>
      <c r="RK142" s="431"/>
      <c r="RL142" s="431"/>
      <c r="RM142" s="431"/>
      <c r="RN142" s="431"/>
      <c r="RO142" s="431"/>
      <c r="RP142" s="431"/>
      <c r="RQ142" s="431"/>
      <c r="RR142" s="431"/>
      <c r="RS142" s="431"/>
      <c r="RT142" s="431"/>
      <c r="RU142" s="431"/>
      <c r="RV142" s="431"/>
      <c r="RW142" s="431"/>
      <c r="RX142" s="431"/>
      <c r="RY142" s="431"/>
      <c r="RZ142" s="431"/>
      <c r="SA142" s="431"/>
      <c r="SB142" s="431"/>
      <c r="SC142" s="431"/>
      <c r="SD142" s="431"/>
      <c r="SE142" s="431"/>
      <c r="SF142" s="431"/>
      <c r="SG142" s="431"/>
      <c r="SH142" s="431"/>
      <c r="SI142" s="431"/>
      <c r="SJ142" s="431"/>
      <c r="SK142" s="431"/>
      <c r="SL142" s="431"/>
      <c r="SM142" s="431"/>
      <c r="SN142" s="431"/>
      <c r="SO142" s="431"/>
      <c r="SP142" s="431"/>
      <c r="SQ142" s="431"/>
      <c r="SR142" s="431"/>
      <c r="SS142" s="431"/>
      <c r="ST142" s="431"/>
      <c r="SU142" s="431"/>
      <c r="SV142" s="431"/>
      <c r="SW142" s="431"/>
      <c r="SX142" s="431"/>
      <c r="SY142" s="431"/>
      <c r="SZ142" s="431"/>
      <c r="TA142" s="431"/>
      <c r="TB142" s="431"/>
      <c r="TC142" s="431"/>
      <c r="TD142" s="431"/>
      <c r="TE142" s="431"/>
      <c r="TF142" s="431"/>
      <c r="TG142" s="431"/>
      <c r="TH142" s="431"/>
      <c r="TI142" s="431"/>
      <c r="TJ142" s="431"/>
      <c r="TK142" s="431"/>
      <c r="TL142" s="431"/>
      <c r="TM142" s="431"/>
      <c r="TN142" s="431"/>
      <c r="TO142" s="431"/>
      <c r="TP142" s="431"/>
      <c r="TQ142" s="431"/>
      <c r="TR142" s="431"/>
      <c r="TS142" s="431"/>
      <c r="TT142" s="431"/>
      <c r="TU142" s="431"/>
      <c r="TV142" s="431"/>
      <c r="TW142" s="431"/>
      <c r="TX142" s="431"/>
      <c r="TY142" s="431"/>
      <c r="TZ142" s="431"/>
      <c r="UA142" s="431"/>
      <c r="UB142" s="431"/>
      <c r="UC142" s="431"/>
      <c r="UD142" s="431"/>
      <c r="UE142" s="431"/>
      <c r="UF142" s="431"/>
      <c r="UG142" s="431"/>
      <c r="UH142" s="431"/>
      <c r="UI142" s="431"/>
      <c r="UJ142" s="431"/>
      <c r="UK142" s="431"/>
      <c r="UL142" s="431"/>
      <c r="UM142" s="431"/>
      <c r="UN142" s="431"/>
      <c r="UO142" s="431"/>
      <c r="UP142" s="431"/>
      <c r="UQ142" s="431"/>
      <c r="UR142" s="431"/>
      <c r="US142" s="431"/>
      <c r="UT142" s="431"/>
      <c r="UU142" s="431"/>
      <c r="UV142" s="431"/>
      <c r="UW142" s="431"/>
      <c r="UX142" s="431"/>
      <c r="UY142" s="431"/>
      <c r="UZ142" s="431"/>
      <c r="VA142" s="431"/>
      <c r="VB142" s="431"/>
      <c r="VC142" s="431"/>
      <c r="VD142" s="431"/>
      <c r="VE142" s="431"/>
      <c r="VF142" s="431"/>
      <c r="VG142" s="431"/>
      <c r="VH142" s="431"/>
      <c r="VI142" s="431"/>
      <c r="VJ142" s="431"/>
      <c r="VK142" s="431"/>
      <c r="VL142" s="431"/>
      <c r="VM142" s="431"/>
      <c r="VN142" s="431"/>
      <c r="VO142" s="431"/>
      <c r="VP142" s="431"/>
      <c r="VQ142" s="431"/>
      <c r="VR142" s="431"/>
      <c r="VS142" s="431"/>
      <c r="VT142" s="431"/>
      <c r="VU142" s="431"/>
      <c r="VV142" s="431"/>
      <c r="VW142" s="431"/>
      <c r="VX142" s="431"/>
      <c r="VY142" s="431"/>
      <c r="VZ142" s="431"/>
      <c r="WA142" s="431"/>
      <c r="WB142" s="431"/>
      <c r="WC142" s="431"/>
      <c r="WD142" s="431"/>
      <c r="WE142" s="431"/>
      <c r="WF142" s="431"/>
      <c r="WG142" s="431"/>
      <c r="WH142" s="431"/>
      <c r="WI142" s="431"/>
      <c r="WJ142" s="431"/>
      <c r="WK142" s="431"/>
      <c r="WL142" s="431"/>
      <c r="WM142" s="431"/>
      <c r="WN142" s="431"/>
      <c r="WO142" s="431"/>
      <c r="WP142" s="431"/>
      <c r="WQ142" s="431"/>
      <c r="WR142" s="431"/>
      <c r="WS142" s="431"/>
      <c r="WT142" s="431"/>
      <c r="WU142" s="431"/>
      <c r="WV142" s="431"/>
      <c r="WW142" s="431"/>
      <c r="WX142" s="431"/>
      <c r="WY142" s="431"/>
      <c r="WZ142" s="431"/>
      <c r="XA142" s="431"/>
      <c r="XB142" s="431"/>
      <c r="XC142" s="431"/>
      <c r="XD142" s="431"/>
      <c r="XE142" s="431"/>
      <c r="XF142" s="431"/>
      <c r="XG142" s="431"/>
      <c r="XH142" s="431"/>
      <c r="XI142" s="431"/>
      <c r="XJ142" s="431"/>
      <c r="XK142" s="431"/>
      <c r="XL142" s="431"/>
      <c r="XM142" s="431"/>
      <c r="XN142" s="431"/>
      <c r="XO142" s="431"/>
      <c r="XP142" s="431"/>
      <c r="XQ142" s="431"/>
      <c r="XR142" s="431"/>
      <c r="XS142" s="431"/>
      <c r="XT142" s="431"/>
      <c r="XU142" s="431"/>
      <c r="XV142" s="431"/>
      <c r="XW142" s="431"/>
      <c r="XX142" s="431"/>
      <c r="XY142" s="431"/>
      <c r="XZ142" s="431"/>
      <c r="YA142" s="431"/>
      <c r="YB142" s="431"/>
      <c r="YC142" s="431"/>
      <c r="YD142" s="431"/>
      <c r="YE142" s="431"/>
      <c r="YF142" s="431"/>
      <c r="YG142" s="431"/>
      <c r="YH142" s="431"/>
      <c r="YI142" s="431"/>
      <c r="YJ142" s="431"/>
      <c r="YK142" s="431"/>
      <c r="YL142" s="431"/>
      <c r="YM142" s="431"/>
      <c r="YN142" s="431"/>
      <c r="YO142" s="431"/>
      <c r="YP142" s="431"/>
      <c r="YQ142" s="431"/>
      <c r="YR142" s="431"/>
      <c r="YS142" s="431"/>
      <c r="YT142" s="431"/>
      <c r="YU142" s="431"/>
      <c r="YV142" s="431"/>
      <c r="YW142" s="431"/>
      <c r="YX142" s="431"/>
      <c r="YY142" s="431"/>
      <c r="YZ142" s="431"/>
      <c r="ZA142" s="431"/>
      <c r="ZB142" s="431"/>
      <c r="ZC142" s="431"/>
      <c r="ZD142" s="431"/>
      <c r="ZE142" s="431"/>
      <c r="ZF142" s="431"/>
      <c r="ZG142" s="431"/>
      <c r="ZH142" s="431"/>
      <c r="ZI142" s="431"/>
      <c r="ZJ142" s="431"/>
      <c r="ZK142" s="431"/>
      <c r="ZL142" s="431"/>
      <c r="ZM142" s="431"/>
      <c r="ZN142" s="431"/>
      <c r="ZO142" s="431"/>
      <c r="ZP142" s="431"/>
      <c r="ZQ142" s="431"/>
      <c r="ZR142" s="431"/>
      <c r="ZS142" s="431"/>
      <c r="ZT142" s="431"/>
      <c r="ZU142" s="431"/>
      <c r="ZV142" s="431"/>
      <c r="ZW142" s="431"/>
      <c r="ZX142" s="431"/>
      <c r="ZY142" s="431"/>
      <c r="ZZ142" s="431"/>
      <c r="AAA142" s="431"/>
      <c r="AAB142" s="431"/>
      <c r="AAC142" s="431"/>
      <c r="AAD142" s="431"/>
      <c r="AAE142" s="431"/>
      <c r="AAF142" s="431"/>
      <c r="AAG142" s="431"/>
      <c r="AAH142" s="431"/>
      <c r="AAI142" s="431"/>
      <c r="AAJ142" s="431"/>
      <c r="AAK142" s="431"/>
      <c r="AAL142" s="431"/>
      <c r="AAM142" s="431"/>
      <c r="AAN142" s="431"/>
      <c r="AAO142" s="431"/>
      <c r="AAP142" s="431"/>
      <c r="AAQ142" s="431"/>
      <c r="AAR142" s="431"/>
      <c r="AAS142" s="431"/>
      <c r="AAT142" s="431"/>
      <c r="AAU142" s="431"/>
      <c r="AAV142" s="431"/>
      <c r="AAW142" s="431"/>
      <c r="AAX142" s="431"/>
      <c r="AAY142" s="431"/>
      <c r="AAZ142" s="431"/>
      <c r="ABA142" s="431"/>
      <c r="ABB142" s="431"/>
      <c r="ABC142" s="431"/>
      <c r="ABD142" s="431"/>
      <c r="ABE142" s="431"/>
      <c r="ABF142" s="431"/>
      <c r="ABG142" s="431"/>
      <c r="ABH142" s="431"/>
      <c r="ABI142" s="431"/>
      <c r="ABJ142" s="431"/>
      <c r="ABK142" s="431"/>
      <c r="ABL142" s="431"/>
      <c r="ABM142" s="431"/>
      <c r="ABN142" s="431"/>
      <c r="ABO142" s="431"/>
      <c r="ABP142" s="431"/>
      <c r="ABQ142" s="431"/>
      <c r="ABR142" s="431"/>
      <c r="ABS142" s="431"/>
      <c r="ABT142" s="431"/>
      <c r="ABU142" s="431"/>
      <c r="ABV142" s="431"/>
      <c r="ABW142" s="431"/>
      <c r="ABX142" s="431"/>
      <c r="ABY142" s="431"/>
      <c r="ABZ142" s="431"/>
      <c r="ACA142" s="431"/>
      <c r="ACB142" s="431"/>
      <c r="ACC142" s="431"/>
      <c r="ACD142" s="431"/>
      <c r="ACE142" s="431"/>
      <c r="ACF142" s="431"/>
      <c r="ACG142" s="431"/>
      <c r="ACH142" s="431"/>
      <c r="ACI142" s="431"/>
      <c r="ACJ142" s="431"/>
      <c r="ACK142" s="431"/>
      <c r="ACL142" s="431"/>
      <c r="ACM142" s="431"/>
      <c r="ACN142" s="431"/>
      <c r="ACO142" s="431"/>
      <c r="ACP142" s="431"/>
      <c r="ACQ142" s="431"/>
      <c r="ACR142" s="431"/>
      <c r="ACS142" s="431"/>
      <c r="ACT142" s="431"/>
      <c r="ACU142" s="431"/>
      <c r="ACV142" s="431"/>
      <c r="ACW142" s="431"/>
      <c r="ACX142" s="431"/>
      <c r="ACY142" s="431"/>
      <c r="ACZ142" s="431"/>
      <c r="ADA142" s="431"/>
      <c r="ADB142" s="431"/>
      <c r="ADC142" s="431"/>
      <c r="ADD142" s="431"/>
      <c r="ADE142" s="431"/>
      <c r="ADF142" s="431"/>
      <c r="ADG142" s="431"/>
      <c r="ADH142" s="431"/>
      <c r="ADI142" s="431"/>
      <c r="ADJ142" s="431"/>
      <c r="ADK142" s="431"/>
      <c r="ADL142" s="431"/>
      <c r="ADM142" s="431"/>
      <c r="ADN142" s="431"/>
      <c r="ADO142" s="431"/>
      <c r="ADP142" s="431"/>
      <c r="ADQ142" s="431"/>
      <c r="ADR142" s="431"/>
      <c r="ADS142" s="431"/>
      <c r="ADT142" s="431"/>
      <c r="ADU142" s="431"/>
      <c r="ADV142" s="431"/>
      <c r="ADW142" s="431"/>
      <c r="ADX142" s="431"/>
      <c r="ADY142" s="431"/>
      <c r="ADZ142" s="431"/>
      <c r="AEA142" s="431"/>
      <c r="AEB142" s="431"/>
      <c r="AEC142" s="431"/>
      <c r="AED142" s="431"/>
      <c r="AEE142" s="431"/>
      <c r="AEF142" s="431"/>
      <c r="AEG142" s="431"/>
      <c r="AEH142" s="431"/>
      <c r="AEI142" s="431"/>
      <c r="AEJ142" s="431"/>
      <c r="AEK142" s="431"/>
      <c r="AEL142" s="431"/>
      <c r="AEM142" s="431"/>
      <c r="AEN142" s="431"/>
      <c r="AEO142" s="431"/>
      <c r="AEP142" s="431"/>
      <c r="AEQ142" s="431"/>
      <c r="AER142" s="431"/>
      <c r="AES142" s="431"/>
      <c r="AET142" s="431"/>
      <c r="AEU142" s="431"/>
      <c r="AEV142" s="431"/>
      <c r="AEW142" s="431"/>
      <c r="AEX142" s="431"/>
      <c r="AEY142" s="431"/>
      <c r="AEZ142" s="431"/>
      <c r="AFA142" s="431"/>
      <c r="AFB142" s="431"/>
      <c r="AFC142" s="431"/>
      <c r="AFD142" s="431"/>
      <c r="AFE142" s="431"/>
      <c r="AFF142" s="431"/>
      <c r="AFG142" s="431"/>
      <c r="AFH142" s="431"/>
      <c r="AFI142" s="431"/>
      <c r="AFJ142" s="431"/>
      <c r="AFK142" s="431"/>
      <c r="AFL142" s="431"/>
      <c r="AFM142" s="431"/>
      <c r="AFN142" s="431"/>
      <c r="AFO142" s="431"/>
      <c r="AFP142" s="431"/>
      <c r="AFQ142" s="431"/>
      <c r="AFR142" s="431"/>
      <c r="AFS142" s="431"/>
      <c r="AFT142" s="431"/>
      <c r="AFU142" s="431"/>
      <c r="AFV142" s="431"/>
      <c r="AFW142" s="431"/>
      <c r="AFX142" s="431"/>
      <c r="AFY142" s="431"/>
      <c r="AFZ142" s="431"/>
      <c r="AGA142" s="431"/>
      <c r="AGB142" s="431"/>
      <c r="AGC142" s="431"/>
      <c r="AGD142" s="431"/>
      <c r="AGE142" s="431"/>
      <c r="AGF142" s="431"/>
      <c r="AGG142" s="431"/>
      <c r="AGH142" s="431"/>
      <c r="AGI142" s="431"/>
      <c r="AGJ142" s="431"/>
      <c r="AGK142" s="431"/>
      <c r="AGL142" s="431"/>
      <c r="AGM142" s="431"/>
      <c r="AGN142" s="431"/>
      <c r="AGO142" s="431"/>
      <c r="AGP142" s="431"/>
      <c r="AGQ142" s="431"/>
      <c r="AGR142" s="431"/>
      <c r="AGS142" s="431"/>
      <c r="AGT142" s="431"/>
      <c r="AGU142" s="431"/>
      <c r="AGV142" s="431"/>
      <c r="AGW142" s="431"/>
      <c r="AGX142" s="431"/>
      <c r="AGY142" s="431"/>
      <c r="AGZ142" s="431"/>
      <c r="AHA142" s="431"/>
      <c r="AHB142" s="431"/>
      <c r="AHC142" s="431"/>
      <c r="AHD142" s="431"/>
      <c r="AHE142" s="431"/>
      <c r="AHF142" s="431"/>
      <c r="AHG142" s="431"/>
      <c r="AHH142" s="431"/>
      <c r="AHI142" s="431"/>
      <c r="AHJ142" s="431"/>
      <c r="AHK142" s="431"/>
      <c r="AHL142" s="431"/>
      <c r="AHM142" s="431"/>
      <c r="AHN142" s="431"/>
      <c r="AHO142" s="431"/>
      <c r="AHP142" s="431"/>
      <c r="AHQ142" s="431"/>
      <c r="AHR142" s="431"/>
      <c r="AHS142" s="431"/>
      <c r="AHT142" s="431"/>
      <c r="AHU142" s="431"/>
      <c r="AHV142" s="431"/>
      <c r="AHW142" s="431"/>
      <c r="AHX142" s="431"/>
      <c r="AHY142" s="431"/>
      <c r="AHZ142" s="431"/>
      <c r="AIA142" s="431"/>
      <c r="AIB142" s="431"/>
      <c r="AIC142" s="431"/>
      <c r="AID142" s="431"/>
      <c r="AIE142" s="431"/>
      <c r="AIF142" s="431"/>
      <c r="AIG142" s="431"/>
      <c r="AIH142" s="431"/>
      <c r="AII142" s="431"/>
      <c r="AIJ142" s="431"/>
      <c r="AIK142" s="431"/>
      <c r="AIL142" s="431"/>
      <c r="AIM142" s="431"/>
      <c r="AIN142" s="431"/>
      <c r="AIO142" s="431"/>
      <c r="AIP142" s="431"/>
      <c r="AIQ142" s="431"/>
      <c r="AIR142" s="431"/>
      <c r="AIS142" s="431"/>
      <c r="AIT142" s="431"/>
      <c r="AIU142" s="431"/>
      <c r="AIV142" s="431"/>
      <c r="AIW142" s="431"/>
      <c r="AIX142" s="431"/>
      <c r="AIY142" s="431"/>
      <c r="AIZ142" s="431"/>
      <c r="AJA142" s="431"/>
      <c r="AJB142" s="431"/>
      <c r="AJC142" s="431"/>
      <c r="AJD142" s="431"/>
      <c r="AJE142" s="431"/>
      <c r="AJF142" s="431"/>
      <c r="AJG142" s="431"/>
      <c r="AJH142" s="431"/>
      <c r="AJI142" s="431"/>
      <c r="AJJ142" s="431"/>
      <c r="AJK142" s="431"/>
      <c r="AJL142" s="431"/>
      <c r="AJM142" s="431"/>
      <c r="AJN142" s="431"/>
      <c r="AJO142" s="431"/>
      <c r="AJP142" s="431"/>
      <c r="AJQ142" s="431"/>
      <c r="AJR142" s="431"/>
      <c r="AJS142" s="431"/>
      <c r="AJT142" s="431"/>
      <c r="AJU142" s="431"/>
      <c r="AJV142" s="431"/>
      <c r="AJW142" s="431"/>
      <c r="AJX142" s="431"/>
      <c r="AJY142" s="431"/>
      <c r="AJZ142" s="431"/>
      <c r="AKA142" s="431"/>
      <c r="AKB142" s="431"/>
      <c r="AKC142" s="431"/>
      <c r="AKD142" s="431"/>
      <c r="AKE142" s="431"/>
      <c r="AKF142" s="431"/>
      <c r="AKG142" s="431"/>
      <c r="AKH142" s="431"/>
      <c r="AKI142" s="431"/>
      <c r="AKJ142" s="431"/>
      <c r="AKK142" s="431"/>
      <c r="AKL142" s="431"/>
      <c r="AKM142" s="431"/>
      <c r="AKN142" s="431"/>
      <c r="AKO142" s="431"/>
      <c r="AKP142" s="431"/>
      <c r="AKQ142" s="431"/>
      <c r="AKR142" s="431"/>
      <c r="AKS142" s="431"/>
      <c r="AKT142" s="431"/>
      <c r="AKU142" s="431"/>
      <c r="AKV142" s="431"/>
      <c r="AKW142" s="431"/>
      <c r="AKX142" s="431"/>
      <c r="AKY142" s="431"/>
      <c r="AKZ142" s="431"/>
      <c r="ALA142" s="431"/>
      <c r="ALB142" s="431"/>
      <c r="ALC142" s="431"/>
      <c r="ALD142" s="431"/>
      <c r="ALE142" s="431"/>
      <c r="ALF142" s="431"/>
      <c r="ALG142" s="431"/>
      <c r="ALH142" s="431"/>
      <c r="ALI142" s="431"/>
      <c r="ALJ142" s="431"/>
      <c r="ALK142" s="431"/>
      <c r="ALL142" s="431"/>
      <c r="ALM142" s="431"/>
      <c r="ALN142" s="431"/>
      <c r="ALO142" s="431"/>
      <c r="ALP142" s="431"/>
      <c r="ALQ142" s="431"/>
      <c r="ALR142" s="431"/>
      <c r="ALS142" s="431"/>
      <c r="ALT142" s="431"/>
      <c r="ALU142" s="431"/>
      <c r="ALV142" s="431"/>
      <c r="ALW142" s="431"/>
      <c r="ALX142" s="431"/>
      <c r="ALY142" s="431"/>
      <c r="ALZ142" s="431"/>
      <c r="AMA142" s="431"/>
      <c r="AMB142" s="431"/>
      <c r="AMC142" s="431"/>
      <c r="AMD142" s="431"/>
      <c r="AME142" s="431"/>
      <c r="AMF142" s="431"/>
      <c r="AMG142" s="431"/>
      <c r="AMH142" s="431"/>
      <c r="AMI142" s="431"/>
      <c r="AMJ142" s="431"/>
      <c r="AMK142" s="431"/>
      <c r="AML142" s="431"/>
      <c r="AMM142" s="431"/>
      <c r="AMN142" s="431"/>
      <c r="AMO142" s="431"/>
      <c r="AMP142" s="431"/>
      <c r="AMQ142" s="431"/>
      <c r="AMR142" s="431"/>
      <c r="AMS142" s="431"/>
      <c r="AMT142" s="431"/>
      <c r="AMU142" s="431"/>
      <c r="AMV142" s="431"/>
      <c r="AMW142" s="431"/>
      <c r="AMX142" s="431"/>
      <c r="AMY142" s="431"/>
      <c r="AMZ142" s="431"/>
      <c r="ANA142" s="431"/>
      <c r="ANB142" s="431"/>
      <c r="ANC142" s="431"/>
      <c r="AND142" s="431"/>
      <c r="ANE142" s="431"/>
      <c r="ANF142" s="431"/>
      <c r="ANG142" s="431"/>
      <c r="ANH142" s="431"/>
      <c r="ANI142" s="431"/>
      <c r="ANJ142" s="431"/>
      <c r="ANK142" s="431"/>
      <c r="ANL142" s="431"/>
      <c r="ANM142" s="431"/>
      <c r="ANN142" s="431"/>
      <c r="ANO142" s="431"/>
      <c r="ANP142" s="431"/>
      <c r="ANQ142" s="431"/>
      <c r="ANR142" s="431"/>
      <c r="ANS142" s="431"/>
      <c r="ANT142" s="431"/>
      <c r="ANU142" s="431"/>
      <c r="ANV142" s="431"/>
      <c r="ANW142" s="431"/>
      <c r="ANX142" s="431"/>
      <c r="ANY142" s="431"/>
      <c r="ANZ142" s="431"/>
      <c r="AOA142" s="431"/>
      <c r="AOB142" s="431"/>
      <c r="AOC142" s="431"/>
      <c r="AOD142" s="431"/>
      <c r="AOE142" s="431"/>
      <c r="AOF142" s="431"/>
      <c r="AOG142" s="431"/>
      <c r="AOH142" s="431"/>
      <c r="AOI142" s="431"/>
      <c r="AOJ142" s="431"/>
      <c r="AOK142" s="431"/>
      <c r="AOL142" s="431"/>
      <c r="AOM142" s="431"/>
      <c r="AON142" s="431"/>
      <c r="AOO142" s="431"/>
      <c r="AOP142" s="431"/>
      <c r="AOQ142" s="431"/>
      <c r="AOR142" s="431"/>
      <c r="AOS142" s="431"/>
      <c r="AOT142" s="431"/>
      <c r="AOU142" s="431"/>
      <c r="AOV142" s="431"/>
      <c r="AOW142" s="431"/>
      <c r="AOX142" s="431"/>
      <c r="AOY142" s="431"/>
      <c r="AOZ142" s="431"/>
      <c r="APA142" s="431"/>
      <c r="APB142" s="431"/>
      <c r="APC142" s="431"/>
      <c r="APD142" s="431"/>
      <c r="APE142" s="431"/>
      <c r="APF142" s="431"/>
      <c r="APG142" s="431"/>
      <c r="APH142" s="431"/>
      <c r="API142" s="431"/>
      <c r="APJ142" s="431"/>
      <c r="APK142" s="431"/>
      <c r="APL142" s="431"/>
      <c r="APM142" s="431"/>
      <c r="APN142" s="431"/>
      <c r="APO142" s="431"/>
      <c r="APP142" s="431"/>
      <c r="APQ142" s="431"/>
      <c r="APR142" s="431"/>
      <c r="APS142" s="431"/>
      <c r="APT142" s="431"/>
      <c r="APU142" s="431"/>
      <c r="APV142" s="431"/>
      <c r="APW142" s="431"/>
      <c r="APX142" s="431"/>
      <c r="APY142" s="431"/>
      <c r="APZ142" s="431"/>
      <c r="AQA142" s="431"/>
      <c r="AQB142" s="431"/>
      <c r="AQC142" s="431"/>
      <c r="AQD142" s="431"/>
      <c r="AQE142" s="431"/>
      <c r="AQF142" s="431"/>
      <c r="AQG142" s="431"/>
      <c r="AQH142" s="431"/>
      <c r="AQI142" s="431"/>
      <c r="AQJ142" s="431"/>
      <c r="AQK142" s="431"/>
      <c r="AQL142" s="431"/>
      <c r="AQM142" s="431"/>
      <c r="AQN142" s="431"/>
      <c r="AQO142" s="431"/>
      <c r="AQP142" s="431"/>
      <c r="AQQ142" s="431"/>
      <c r="AQR142" s="431"/>
      <c r="AQS142" s="431"/>
      <c r="AQT142" s="431"/>
      <c r="AQU142" s="431"/>
      <c r="AQV142" s="431"/>
      <c r="AQW142" s="431"/>
      <c r="AQX142" s="431"/>
      <c r="AQY142" s="431"/>
      <c r="AQZ142" s="431"/>
      <c r="ARA142" s="431"/>
      <c r="ARB142" s="431"/>
      <c r="ARC142" s="431"/>
      <c r="ARD142" s="431"/>
      <c r="ARE142" s="431"/>
      <c r="ARF142" s="431"/>
      <c r="ARG142" s="431"/>
      <c r="ARH142" s="431"/>
      <c r="ARI142" s="431"/>
      <c r="ARJ142" s="431"/>
      <c r="ARK142" s="431"/>
      <c r="ARL142" s="431"/>
      <c r="ARM142" s="431"/>
      <c r="ARN142" s="431"/>
      <c r="ARO142" s="431"/>
      <c r="ARP142" s="431"/>
      <c r="ARQ142" s="431"/>
      <c r="ARR142" s="431"/>
      <c r="ARS142" s="431"/>
      <c r="ART142" s="431"/>
      <c r="ARU142" s="431"/>
      <c r="ARV142" s="431"/>
      <c r="ARW142" s="431"/>
      <c r="ARX142" s="431"/>
      <c r="ARY142" s="431"/>
      <c r="ARZ142" s="431"/>
      <c r="ASA142" s="431"/>
      <c r="ASB142" s="431"/>
      <c r="ASC142" s="431"/>
      <c r="ASD142" s="431"/>
      <c r="ASE142" s="431"/>
      <c r="ASF142" s="431"/>
      <c r="ASG142" s="431"/>
      <c r="ASH142" s="431"/>
      <c r="ASI142" s="431"/>
      <c r="ASJ142" s="431"/>
      <c r="ASK142" s="431"/>
      <c r="ASL142" s="431"/>
      <c r="ASM142" s="431"/>
      <c r="ASN142" s="431"/>
      <c r="ASO142" s="431"/>
      <c r="ASP142" s="431"/>
      <c r="ASQ142" s="431"/>
      <c r="ASR142" s="431"/>
      <c r="ASS142" s="431"/>
      <c r="AST142" s="431"/>
      <c r="ASU142" s="431"/>
      <c r="ASV142" s="431"/>
      <c r="ASW142" s="431"/>
      <c r="ASX142" s="431"/>
      <c r="ASY142" s="431"/>
      <c r="ASZ142" s="431"/>
      <c r="ATA142" s="431"/>
      <c r="ATB142" s="431"/>
      <c r="ATC142" s="431"/>
      <c r="ATD142" s="431"/>
      <c r="ATE142" s="431"/>
      <c r="ATF142" s="431"/>
      <c r="ATG142" s="431"/>
      <c r="ATH142" s="431"/>
      <c r="ATI142" s="431"/>
      <c r="ATJ142" s="431"/>
      <c r="ATK142" s="431"/>
      <c r="ATL142" s="431"/>
      <c r="ATM142" s="431"/>
      <c r="ATN142" s="431"/>
      <c r="ATO142" s="431"/>
      <c r="ATP142" s="431"/>
      <c r="ATQ142" s="431"/>
      <c r="ATR142" s="431"/>
      <c r="ATS142" s="431"/>
      <c r="ATT142" s="431"/>
      <c r="ATU142" s="431"/>
      <c r="ATV142" s="431"/>
      <c r="ATW142" s="431"/>
      <c r="ATX142" s="431"/>
      <c r="ATY142" s="431"/>
      <c r="ATZ142" s="431"/>
      <c r="AUA142" s="431"/>
      <c r="AUB142" s="431"/>
      <c r="AUC142" s="431"/>
      <c r="AUD142" s="431"/>
      <c r="AUE142" s="431"/>
      <c r="AUF142" s="431"/>
      <c r="AUG142" s="431"/>
      <c r="AUH142" s="431"/>
      <c r="AUI142" s="431"/>
      <c r="AUJ142" s="431"/>
      <c r="AUK142" s="431"/>
      <c r="AUL142" s="431"/>
      <c r="AUM142" s="431"/>
      <c r="AUN142" s="431"/>
      <c r="AUO142" s="431"/>
      <c r="AUP142" s="431"/>
      <c r="AUQ142" s="431"/>
      <c r="AUR142" s="431"/>
      <c r="AUS142" s="431"/>
      <c r="AUT142" s="431"/>
      <c r="AUU142" s="431"/>
      <c r="AUV142" s="431"/>
      <c r="AUW142" s="431"/>
      <c r="AUX142" s="431"/>
      <c r="AUY142" s="431"/>
      <c r="AUZ142" s="431"/>
      <c r="AVA142" s="431"/>
      <c r="AVB142" s="431"/>
      <c r="AVC142" s="431"/>
      <c r="AVD142" s="431"/>
      <c r="AVE142" s="431"/>
      <c r="AVF142" s="431"/>
      <c r="AVG142" s="431"/>
      <c r="AVH142" s="431"/>
      <c r="AVI142" s="431"/>
      <c r="AVJ142" s="431"/>
      <c r="AVK142" s="431"/>
      <c r="AVL142" s="431"/>
      <c r="AVM142" s="431"/>
      <c r="AVN142" s="431"/>
      <c r="AVO142" s="431"/>
      <c r="AVP142" s="431"/>
      <c r="AVQ142" s="431"/>
      <c r="AVR142" s="431"/>
      <c r="AVS142" s="431"/>
      <c r="AVT142" s="431"/>
      <c r="AVU142" s="431"/>
      <c r="AVV142" s="431"/>
      <c r="AVW142" s="431"/>
      <c r="AVX142" s="431"/>
      <c r="AVY142" s="431"/>
      <c r="AVZ142" s="431"/>
      <c r="AWA142" s="431"/>
      <c r="AWB142" s="431"/>
      <c r="AWC142" s="431"/>
      <c r="AWD142" s="431"/>
      <c r="AWE142" s="431"/>
      <c r="AWF142" s="431"/>
      <c r="AWG142" s="431"/>
      <c r="AWH142" s="431"/>
      <c r="AWI142" s="431"/>
      <c r="AWJ142" s="431"/>
      <c r="AWK142" s="431"/>
      <c r="AWL142" s="431"/>
      <c r="AWM142" s="431"/>
      <c r="AWN142" s="431"/>
      <c r="AWO142" s="431"/>
      <c r="AWP142" s="431"/>
      <c r="AWQ142" s="431"/>
      <c r="AWR142" s="431"/>
      <c r="AWS142" s="431"/>
      <c r="AWT142" s="431"/>
      <c r="AWU142" s="431"/>
      <c r="AWV142" s="431"/>
      <c r="AWW142" s="431"/>
      <c r="AWX142" s="431"/>
      <c r="AWY142" s="431"/>
      <c r="AWZ142" s="431"/>
      <c r="AXA142" s="431"/>
      <c r="AXB142" s="431"/>
      <c r="AXC142" s="431"/>
      <c r="AXD142" s="431"/>
      <c r="AXE142" s="431"/>
      <c r="AXF142" s="431"/>
      <c r="AXG142" s="431"/>
      <c r="AXH142" s="431"/>
      <c r="AXI142" s="431"/>
      <c r="AXJ142" s="431"/>
      <c r="AXK142" s="431"/>
      <c r="AXL142" s="431"/>
      <c r="AXM142" s="431"/>
      <c r="AXN142" s="431"/>
      <c r="AXO142" s="431"/>
      <c r="AXP142" s="431"/>
      <c r="AXQ142" s="431"/>
      <c r="AXR142" s="431"/>
      <c r="AXS142" s="431"/>
      <c r="AXT142" s="431"/>
      <c r="AXU142" s="431"/>
      <c r="AXV142" s="431"/>
      <c r="AXW142" s="431"/>
      <c r="AXX142" s="431"/>
      <c r="AXY142" s="431"/>
      <c r="AXZ142" s="431"/>
      <c r="AYA142" s="431"/>
      <c r="AYB142" s="431"/>
      <c r="AYC142" s="431"/>
      <c r="AYD142" s="431"/>
      <c r="AYE142" s="431"/>
      <c r="AYF142" s="431"/>
      <c r="AYG142" s="431"/>
      <c r="AYH142" s="431"/>
      <c r="AYI142" s="431"/>
      <c r="AYJ142" s="431"/>
      <c r="AYK142" s="431"/>
      <c r="AYL142" s="431"/>
      <c r="AYM142" s="431"/>
      <c r="AYN142" s="431"/>
      <c r="AYO142" s="431"/>
      <c r="AYP142" s="431"/>
      <c r="AYQ142" s="431"/>
      <c r="AYR142" s="431"/>
      <c r="AYS142" s="431"/>
      <c r="AYT142" s="431"/>
      <c r="AYU142" s="431"/>
      <c r="AYV142" s="431"/>
      <c r="AYW142" s="431"/>
      <c r="AYX142" s="431"/>
      <c r="AYY142" s="431"/>
      <c r="AYZ142" s="431"/>
      <c r="AZA142" s="431"/>
      <c r="AZB142" s="431"/>
      <c r="AZC142" s="431"/>
      <c r="AZD142" s="431"/>
      <c r="AZE142" s="431"/>
      <c r="AZF142" s="431"/>
      <c r="AZG142" s="431"/>
      <c r="AZH142" s="431"/>
      <c r="AZI142" s="431"/>
      <c r="AZJ142" s="431"/>
      <c r="AZK142" s="431"/>
      <c r="AZL142" s="431"/>
      <c r="AZM142" s="431"/>
      <c r="AZN142" s="431"/>
      <c r="AZO142" s="431"/>
      <c r="AZP142" s="431"/>
      <c r="AZQ142" s="431"/>
      <c r="AZR142" s="431"/>
      <c r="AZS142" s="431"/>
      <c r="AZT142" s="431"/>
      <c r="AZU142" s="431"/>
      <c r="AZV142" s="431"/>
      <c r="AZW142" s="431"/>
      <c r="AZX142" s="431"/>
      <c r="AZY142" s="431"/>
      <c r="AZZ142" s="431"/>
      <c r="BAA142" s="431"/>
      <c r="BAB142" s="431"/>
      <c r="BAC142" s="431"/>
      <c r="BAD142" s="431"/>
      <c r="BAE142" s="431"/>
      <c r="BAF142" s="431"/>
      <c r="BAG142" s="431"/>
      <c r="BAH142" s="431"/>
      <c r="BAI142" s="431"/>
      <c r="BAJ142" s="431"/>
      <c r="BAK142" s="431"/>
      <c r="BAL142" s="431"/>
      <c r="BAM142" s="431"/>
      <c r="BAN142" s="431"/>
      <c r="BAO142" s="431"/>
      <c r="BAP142" s="431"/>
      <c r="BAQ142" s="431"/>
      <c r="BAR142" s="431"/>
      <c r="BAS142" s="431"/>
      <c r="BAT142" s="431"/>
      <c r="BAU142" s="431"/>
      <c r="BAV142" s="431"/>
      <c r="BAW142" s="431"/>
      <c r="BAX142" s="431"/>
      <c r="BAY142" s="431"/>
      <c r="BAZ142" s="431"/>
      <c r="BBA142" s="431"/>
      <c r="BBB142" s="431"/>
      <c r="BBC142" s="431"/>
      <c r="BBD142" s="431"/>
      <c r="BBE142" s="431"/>
      <c r="BBF142" s="431"/>
      <c r="BBG142" s="431"/>
      <c r="BBH142" s="431"/>
      <c r="BBI142" s="431"/>
      <c r="BBJ142" s="431"/>
      <c r="BBK142" s="431"/>
      <c r="BBL142" s="431"/>
      <c r="BBM142" s="431"/>
      <c r="BBN142" s="431"/>
      <c r="BBO142" s="431"/>
      <c r="BBP142" s="431"/>
      <c r="BBQ142" s="431"/>
      <c r="BBR142" s="431"/>
      <c r="BBS142" s="431"/>
      <c r="BBT142" s="431"/>
      <c r="BBU142" s="431"/>
      <c r="BBV142" s="431"/>
      <c r="BBW142" s="431"/>
      <c r="BBX142" s="431"/>
      <c r="BBY142" s="431"/>
      <c r="BBZ142" s="431"/>
      <c r="BCA142" s="431"/>
      <c r="BCB142" s="431"/>
      <c r="BCC142" s="431"/>
      <c r="BCD142" s="431"/>
      <c r="BCE142" s="431"/>
      <c r="BCF142" s="431"/>
      <c r="BCG142" s="431"/>
      <c r="BCH142" s="431"/>
      <c r="BCI142" s="431"/>
      <c r="BCJ142" s="431"/>
      <c r="BCK142" s="431"/>
      <c r="BCL142" s="431"/>
      <c r="BCM142" s="431"/>
      <c r="BCN142" s="431"/>
      <c r="BCO142" s="431"/>
      <c r="BCP142" s="431"/>
      <c r="BCQ142" s="431"/>
      <c r="BCR142" s="431"/>
      <c r="BCS142" s="431"/>
      <c r="BCT142" s="431"/>
      <c r="BCU142" s="431"/>
      <c r="BCV142" s="431"/>
      <c r="BCW142" s="431"/>
      <c r="BCX142" s="431"/>
      <c r="BCY142" s="431"/>
      <c r="BCZ142" s="431"/>
      <c r="BDA142" s="431"/>
      <c r="BDB142" s="431"/>
      <c r="BDC142" s="431"/>
      <c r="BDD142" s="431"/>
      <c r="BDE142" s="431"/>
      <c r="BDF142" s="431"/>
      <c r="BDG142" s="431"/>
      <c r="BDH142" s="431"/>
      <c r="BDI142" s="431"/>
      <c r="BDJ142" s="431"/>
      <c r="BDK142" s="431"/>
      <c r="BDL142" s="431"/>
      <c r="BDM142" s="431"/>
      <c r="BDN142" s="431"/>
      <c r="BDO142" s="431"/>
      <c r="BDP142" s="431"/>
      <c r="BDQ142" s="431"/>
      <c r="BDR142" s="431"/>
      <c r="BDS142" s="431"/>
      <c r="BDT142" s="431"/>
      <c r="BDU142" s="431"/>
      <c r="BDV142" s="431"/>
      <c r="BDW142" s="431"/>
      <c r="BDX142" s="431"/>
      <c r="BDY142" s="431"/>
      <c r="BDZ142" s="431"/>
      <c r="BEA142" s="431"/>
      <c r="BEB142" s="431"/>
      <c r="BEC142" s="431"/>
      <c r="BED142" s="431"/>
      <c r="BEE142" s="431"/>
      <c r="BEF142" s="431"/>
      <c r="BEG142" s="431"/>
      <c r="BEH142" s="431"/>
      <c r="BEI142" s="431"/>
      <c r="BEJ142" s="431"/>
      <c r="BEK142" s="431"/>
      <c r="BEL142" s="431"/>
      <c r="BEM142" s="431"/>
      <c r="BEN142" s="431"/>
      <c r="BEO142" s="431"/>
      <c r="BEP142" s="431"/>
      <c r="BEQ142" s="431"/>
      <c r="BER142" s="431"/>
      <c r="BES142" s="431"/>
      <c r="BET142" s="431"/>
      <c r="BEU142" s="431"/>
      <c r="BEV142" s="431"/>
      <c r="BEW142" s="431"/>
      <c r="BEX142" s="431"/>
      <c r="BEY142" s="431"/>
      <c r="BEZ142" s="431"/>
      <c r="BFA142" s="431"/>
      <c r="BFB142" s="431"/>
      <c r="BFC142" s="431"/>
      <c r="BFD142" s="431"/>
      <c r="BFE142" s="431"/>
      <c r="BFF142" s="431"/>
      <c r="BFG142" s="431"/>
      <c r="BFH142" s="431"/>
      <c r="BFI142" s="431"/>
      <c r="BFJ142" s="431"/>
      <c r="BFK142" s="431"/>
      <c r="BFL142" s="431"/>
      <c r="BFM142" s="431"/>
      <c r="BFN142" s="431"/>
      <c r="BFO142" s="431"/>
      <c r="BFP142" s="431"/>
      <c r="BFQ142" s="431"/>
      <c r="BFR142" s="431"/>
      <c r="BFS142" s="431"/>
      <c r="BFT142" s="431"/>
      <c r="BFU142" s="431"/>
      <c r="BFV142" s="431"/>
      <c r="BFW142" s="431"/>
      <c r="BFX142" s="431"/>
      <c r="BFY142" s="431"/>
      <c r="BFZ142" s="431"/>
      <c r="BGA142" s="431"/>
      <c r="BGB142" s="431"/>
      <c r="BGC142" s="431"/>
      <c r="BGD142" s="431"/>
      <c r="BGE142" s="431"/>
      <c r="BGF142" s="431"/>
      <c r="BGG142" s="431"/>
      <c r="BGH142" s="431"/>
      <c r="BGI142" s="431"/>
      <c r="BGJ142" s="431"/>
      <c r="BGK142" s="431"/>
      <c r="BGL142" s="431"/>
      <c r="BGM142" s="431"/>
      <c r="BGN142" s="431"/>
      <c r="BGO142" s="431"/>
      <c r="BGP142" s="431"/>
      <c r="BGQ142" s="431"/>
      <c r="BGR142" s="431"/>
      <c r="BGS142" s="431"/>
      <c r="BGT142" s="431"/>
      <c r="BGU142" s="431"/>
      <c r="BGV142" s="431"/>
      <c r="BGW142" s="431"/>
      <c r="BGX142" s="431"/>
      <c r="BGY142" s="431"/>
      <c r="BGZ142" s="431"/>
      <c r="BHA142" s="431"/>
      <c r="BHB142" s="431"/>
      <c r="BHC142" s="431"/>
      <c r="BHD142" s="431"/>
      <c r="BHE142" s="431"/>
      <c r="BHF142" s="431"/>
      <c r="BHG142" s="431"/>
      <c r="BHH142" s="431"/>
      <c r="BHI142" s="431"/>
      <c r="BHJ142" s="431"/>
      <c r="BHK142" s="431"/>
      <c r="BHL142" s="431"/>
      <c r="BHM142" s="431"/>
      <c r="BHN142" s="431"/>
      <c r="BHO142" s="431"/>
      <c r="BHP142" s="431"/>
      <c r="BHQ142" s="431"/>
      <c r="BHR142" s="431"/>
      <c r="BHS142" s="431"/>
      <c r="BHT142" s="431"/>
      <c r="BHU142" s="431"/>
      <c r="BHV142" s="431"/>
      <c r="BHW142" s="431"/>
      <c r="BHX142" s="431"/>
      <c r="BHY142" s="431"/>
      <c r="BHZ142" s="431"/>
      <c r="BIA142" s="431"/>
      <c r="BIB142" s="431"/>
      <c r="BIC142" s="431"/>
      <c r="BID142" s="431"/>
      <c r="BIE142" s="431"/>
      <c r="BIF142" s="431"/>
      <c r="BIG142" s="431"/>
      <c r="BIH142" s="431"/>
      <c r="BII142" s="431"/>
      <c r="BIJ142" s="431"/>
      <c r="BIK142" s="431"/>
      <c r="BIL142" s="431"/>
      <c r="BIM142" s="431"/>
      <c r="BIN142" s="431"/>
      <c r="BIO142" s="431"/>
      <c r="BIP142" s="431"/>
      <c r="BIQ142" s="431"/>
      <c r="BIR142" s="431"/>
      <c r="BIS142" s="431"/>
      <c r="BIT142" s="431"/>
      <c r="BIU142" s="431"/>
      <c r="BIV142" s="431"/>
      <c r="BIW142" s="431"/>
      <c r="BIX142" s="431"/>
      <c r="BIY142" s="431"/>
      <c r="BIZ142" s="431"/>
      <c r="BJA142" s="431"/>
      <c r="BJB142" s="431"/>
      <c r="BJC142" s="431"/>
      <c r="BJD142" s="431"/>
      <c r="BJE142" s="431"/>
      <c r="BJF142" s="431"/>
      <c r="BJG142" s="431"/>
      <c r="BJH142" s="431"/>
      <c r="BJI142" s="431"/>
      <c r="BJJ142" s="431"/>
      <c r="BJK142" s="431"/>
      <c r="BJL142" s="431"/>
      <c r="BJM142" s="431"/>
      <c r="BJN142" s="431"/>
      <c r="BJO142" s="431"/>
      <c r="BJP142" s="431"/>
      <c r="BJQ142" s="431"/>
      <c r="BJR142" s="431"/>
      <c r="BJS142" s="431"/>
      <c r="BJT142" s="431"/>
      <c r="BJU142" s="431"/>
      <c r="BJV142" s="431"/>
      <c r="BJW142" s="431"/>
      <c r="BJX142" s="431"/>
      <c r="BJY142" s="431"/>
      <c r="BJZ142" s="431"/>
      <c r="BKA142" s="431"/>
      <c r="BKB142" s="431"/>
      <c r="BKC142" s="431"/>
      <c r="BKD142" s="431"/>
      <c r="BKE142" s="431"/>
      <c r="BKF142" s="431"/>
      <c r="BKG142" s="431"/>
      <c r="BKH142" s="431"/>
      <c r="BKI142" s="431"/>
      <c r="BKJ142" s="431"/>
      <c r="BKK142" s="431"/>
      <c r="BKL142" s="431"/>
      <c r="BKM142" s="431"/>
      <c r="BKN142" s="431"/>
      <c r="BKO142" s="431"/>
      <c r="BKP142" s="431"/>
      <c r="BKQ142" s="431"/>
      <c r="BKR142" s="431"/>
      <c r="BKS142" s="431"/>
      <c r="BKT142" s="431"/>
      <c r="BKU142" s="431"/>
      <c r="BKV142" s="431"/>
      <c r="BKW142" s="431"/>
      <c r="BKX142" s="431"/>
      <c r="BKY142" s="431"/>
      <c r="BKZ142" s="431"/>
      <c r="BLA142" s="431"/>
      <c r="BLB142" s="431"/>
      <c r="BLC142" s="431"/>
      <c r="BLD142" s="431"/>
      <c r="BLE142" s="431"/>
      <c r="BLF142" s="431"/>
      <c r="BLG142" s="431"/>
      <c r="BLH142" s="431"/>
      <c r="BLI142" s="431"/>
      <c r="BLJ142" s="431"/>
      <c r="BLK142" s="431"/>
      <c r="BLL142" s="431"/>
      <c r="BLM142" s="431"/>
      <c r="BLN142" s="431"/>
      <c r="BLO142" s="431"/>
      <c r="BLP142" s="431"/>
      <c r="BLQ142" s="431"/>
      <c r="BLR142" s="431"/>
      <c r="BLS142" s="431"/>
      <c r="BLT142" s="431"/>
      <c r="BLU142" s="431"/>
      <c r="BLV142" s="431"/>
      <c r="BLW142" s="431"/>
      <c r="BLX142" s="431"/>
      <c r="BLY142" s="431"/>
      <c r="BLZ142" s="431"/>
      <c r="BMA142" s="431"/>
      <c r="BMB142" s="431"/>
      <c r="BMC142" s="431"/>
      <c r="BMD142" s="431"/>
      <c r="BME142" s="431"/>
      <c r="BMF142" s="431"/>
      <c r="BMG142" s="431"/>
      <c r="BMH142" s="431"/>
      <c r="BMI142" s="431"/>
      <c r="BMJ142" s="431"/>
      <c r="BMK142" s="431"/>
      <c r="BML142" s="431"/>
      <c r="BMM142" s="431"/>
      <c r="BMN142" s="431"/>
      <c r="BMO142" s="431"/>
      <c r="BMP142" s="431"/>
      <c r="BMQ142" s="431"/>
      <c r="BMR142" s="431"/>
      <c r="BMS142" s="431"/>
      <c r="BMT142" s="431"/>
      <c r="BMU142" s="431"/>
      <c r="BMV142" s="431"/>
      <c r="BMW142" s="431"/>
      <c r="BMX142" s="431"/>
      <c r="BMY142" s="431"/>
      <c r="BMZ142" s="431"/>
      <c r="BNA142" s="431"/>
      <c r="BNB142" s="431"/>
      <c r="BNC142" s="431"/>
      <c r="BND142" s="431"/>
      <c r="BNE142" s="431"/>
      <c r="BNF142" s="431"/>
      <c r="BNG142" s="431"/>
      <c r="BNH142" s="431"/>
      <c r="BNI142" s="431"/>
      <c r="BNJ142" s="431"/>
      <c r="BNK142" s="431"/>
      <c r="BNL142" s="431"/>
      <c r="BNM142" s="431"/>
      <c r="BNN142" s="431"/>
      <c r="BNO142" s="431"/>
      <c r="BNP142" s="431"/>
      <c r="BNQ142" s="431"/>
      <c r="BNR142" s="431"/>
      <c r="BNS142" s="431"/>
      <c r="BNT142" s="431"/>
      <c r="BNU142" s="431"/>
      <c r="BNV142" s="431"/>
      <c r="BNW142" s="431"/>
      <c r="BNX142" s="431"/>
      <c r="BNY142" s="431"/>
      <c r="BNZ142" s="431"/>
      <c r="BOA142" s="431"/>
      <c r="BOB142" s="431"/>
      <c r="BOC142" s="431"/>
      <c r="BOD142" s="431"/>
      <c r="BOE142" s="431"/>
      <c r="BOF142" s="431"/>
      <c r="BOG142" s="431"/>
      <c r="BOH142" s="431"/>
      <c r="BOI142" s="431"/>
      <c r="BOJ142" s="431"/>
      <c r="BOK142" s="431"/>
      <c r="BOL142" s="431"/>
      <c r="BOM142" s="431"/>
      <c r="BON142" s="431"/>
      <c r="BOO142" s="431"/>
      <c r="BOP142" s="431"/>
      <c r="BOQ142" s="431"/>
      <c r="BOR142" s="431"/>
      <c r="BOS142" s="431"/>
      <c r="BOT142" s="431"/>
      <c r="BOU142" s="431"/>
      <c r="BOV142" s="431"/>
      <c r="BOW142" s="431"/>
      <c r="BOX142" s="431"/>
      <c r="BOY142" s="431"/>
      <c r="BOZ142" s="431"/>
      <c r="BPA142" s="431"/>
      <c r="BPB142" s="431"/>
      <c r="BPC142" s="431"/>
      <c r="BPD142" s="431"/>
      <c r="BPE142" s="431"/>
      <c r="BPF142" s="431"/>
      <c r="BPG142" s="431"/>
      <c r="BPH142" s="431"/>
      <c r="BPI142" s="431"/>
      <c r="BPJ142" s="431"/>
      <c r="BPK142" s="431"/>
      <c r="BPL142" s="431"/>
      <c r="BPM142" s="431"/>
      <c r="BPN142" s="431"/>
      <c r="BPO142" s="431"/>
      <c r="BPP142" s="431"/>
      <c r="BPQ142" s="431"/>
      <c r="BPR142" s="431"/>
      <c r="BPS142" s="431"/>
      <c r="BPT142" s="431"/>
      <c r="BPU142" s="431"/>
      <c r="BPV142" s="431"/>
      <c r="BPW142" s="431"/>
      <c r="BPX142" s="431"/>
      <c r="BPY142" s="431"/>
      <c r="BPZ142" s="431"/>
      <c r="BQA142" s="431"/>
      <c r="BQB142" s="431"/>
      <c r="BQC142" s="431"/>
      <c r="BQD142" s="431"/>
      <c r="BQE142" s="431"/>
      <c r="BQF142" s="431"/>
      <c r="BQG142" s="431"/>
      <c r="BQH142" s="431"/>
      <c r="BQI142" s="431"/>
      <c r="BQJ142" s="431"/>
      <c r="BQK142" s="431"/>
      <c r="BQL142" s="431"/>
      <c r="BQM142" s="431"/>
      <c r="BQN142" s="431"/>
      <c r="BQO142" s="431"/>
      <c r="BQP142" s="431"/>
      <c r="BQQ142" s="431"/>
      <c r="BQR142" s="431"/>
      <c r="BQS142" s="431"/>
      <c r="BQT142" s="431"/>
      <c r="BQU142" s="431"/>
      <c r="BQV142" s="431"/>
      <c r="BQW142" s="431"/>
      <c r="BQX142" s="431"/>
      <c r="BQY142" s="431"/>
      <c r="BQZ142" s="431"/>
      <c r="BRA142" s="431"/>
      <c r="BRB142" s="431"/>
      <c r="BRC142" s="431"/>
      <c r="BRD142" s="431"/>
      <c r="BRE142" s="431"/>
      <c r="BRF142" s="431"/>
      <c r="BRG142" s="431"/>
      <c r="BRH142" s="431"/>
      <c r="BRI142" s="431"/>
      <c r="BRJ142" s="431"/>
      <c r="BRK142" s="431"/>
      <c r="BRL142" s="431"/>
      <c r="BRM142" s="431"/>
      <c r="BRN142" s="431"/>
      <c r="BRO142" s="431"/>
      <c r="BRP142" s="431"/>
      <c r="BRQ142" s="431"/>
      <c r="BRR142" s="431"/>
      <c r="BRS142" s="431"/>
      <c r="BRT142" s="431"/>
      <c r="BRU142" s="431"/>
    </row>
    <row r="143" spans="1:1841" ht="29.25" customHeight="1" x14ac:dyDescent="0.3">
      <c r="A143" s="792"/>
      <c r="B143" s="476">
        <v>6</v>
      </c>
      <c r="C143" s="476" t="s">
        <v>151</v>
      </c>
      <c r="D143" s="465">
        <f t="shared" si="59"/>
        <v>50151963.484042495</v>
      </c>
      <c r="E143" s="504">
        <v>25</v>
      </c>
      <c r="F143" s="464">
        <v>0</v>
      </c>
      <c r="G143" s="477">
        <v>0</v>
      </c>
      <c r="H143" s="464">
        <f t="shared" si="60"/>
        <v>46558979.695431501</v>
      </c>
      <c r="I143" s="477">
        <v>11</v>
      </c>
      <c r="J143" s="478">
        <f t="shared" si="61"/>
        <v>0</v>
      </c>
      <c r="K143" s="477">
        <v>0</v>
      </c>
      <c r="L143" s="479"/>
      <c r="M143" s="476"/>
      <c r="N143" s="478"/>
      <c r="O143" s="476"/>
      <c r="P143" s="478"/>
      <c r="Q143" s="476"/>
      <c r="R143" s="478"/>
      <c r="S143" s="476"/>
      <c r="T143" s="478"/>
      <c r="U143" s="476"/>
      <c r="V143" s="478"/>
      <c r="W143" s="476"/>
      <c r="X143" s="478">
        <f t="shared" si="62"/>
        <v>46558979.695431501</v>
      </c>
      <c r="Y143" s="469">
        <f t="shared" si="63"/>
        <v>11</v>
      </c>
      <c r="Z143" s="478">
        <f t="shared" si="64"/>
        <v>0</v>
      </c>
      <c r="AA143" s="470">
        <f t="shared" si="65"/>
        <v>0</v>
      </c>
      <c r="AB143" s="521"/>
      <c r="AC143" s="486"/>
      <c r="AD143" s="527"/>
      <c r="AE143" s="527"/>
      <c r="AF143" s="527"/>
      <c r="AG143" s="527"/>
      <c r="AH143" s="431"/>
      <c r="AI143" s="431"/>
      <c r="AJ143" s="431"/>
      <c r="AK143" s="431"/>
      <c r="AL143" s="431"/>
      <c r="AM143" s="431"/>
      <c r="AN143" s="431"/>
      <c r="AO143" s="431"/>
      <c r="AP143" s="431"/>
      <c r="AQ143" s="431"/>
      <c r="AR143" s="431"/>
      <c r="AS143" s="431"/>
      <c r="AT143" s="431"/>
      <c r="AU143" s="431"/>
      <c r="AV143" s="431"/>
      <c r="AW143" s="431"/>
      <c r="AX143" s="431"/>
      <c r="AY143" s="431"/>
      <c r="AZ143" s="431"/>
      <c r="BA143" s="431"/>
      <c r="BB143" s="431"/>
      <c r="BC143" s="431"/>
      <c r="BD143" s="431"/>
      <c r="BE143" s="431"/>
      <c r="BF143" s="431"/>
      <c r="BG143" s="431"/>
      <c r="BH143" s="431"/>
      <c r="BI143" s="431"/>
      <c r="BJ143" s="431"/>
      <c r="BK143" s="431"/>
      <c r="BL143" s="431"/>
      <c r="BM143" s="431"/>
      <c r="BN143" s="431"/>
      <c r="BO143" s="431"/>
      <c r="BP143" s="431"/>
      <c r="BQ143" s="431"/>
      <c r="BR143" s="431"/>
      <c r="BS143" s="431"/>
      <c r="BT143" s="431"/>
      <c r="BU143" s="431"/>
      <c r="BV143" s="431"/>
      <c r="BW143" s="431"/>
      <c r="BX143" s="431"/>
      <c r="BY143" s="431"/>
      <c r="BZ143" s="431"/>
      <c r="CA143" s="431"/>
      <c r="CB143" s="431"/>
      <c r="CC143" s="431"/>
      <c r="CD143" s="431"/>
      <c r="CE143" s="431"/>
      <c r="CF143" s="431"/>
      <c r="CG143" s="431"/>
      <c r="CH143" s="431"/>
      <c r="CI143" s="431"/>
      <c r="CJ143" s="431"/>
      <c r="CK143" s="431"/>
      <c r="CL143" s="431"/>
      <c r="CM143" s="431"/>
      <c r="CN143" s="431"/>
      <c r="CO143" s="431"/>
      <c r="CP143" s="431"/>
      <c r="CQ143" s="431"/>
      <c r="CR143" s="431"/>
      <c r="CS143" s="431"/>
      <c r="CT143" s="431"/>
      <c r="CU143" s="431"/>
      <c r="CV143" s="431"/>
      <c r="CW143" s="431"/>
      <c r="CX143" s="431"/>
      <c r="CY143" s="431"/>
      <c r="CZ143" s="431"/>
      <c r="DA143" s="431"/>
      <c r="DB143" s="431"/>
      <c r="DC143" s="431"/>
      <c r="DD143" s="431"/>
      <c r="DE143" s="431"/>
      <c r="DF143" s="431"/>
      <c r="DG143" s="431"/>
      <c r="DH143" s="431"/>
      <c r="DI143" s="431"/>
      <c r="DJ143" s="431"/>
      <c r="DK143" s="431"/>
      <c r="DL143" s="431"/>
      <c r="DM143" s="431"/>
      <c r="DN143" s="431"/>
      <c r="DO143" s="431"/>
      <c r="DP143" s="431"/>
      <c r="DQ143" s="431"/>
      <c r="DR143" s="431"/>
      <c r="DS143" s="431"/>
      <c r="DT143" s="431"/>
      <c r="DU143" s="431"/>
      <c r="DV143" s="431"/>
      <c r="DW143" s="431"/>
      <c r="DX143" s="431"/>
      <c r="DY143" s="431"/>
      <c r="DZ143" s="431"/>
      <c r="EA143" s="431"/>
      <c r="EB143" s="431"/>
      <c r="EC143" s="431"/>
      <c r="ED143" s="431"/>
      <c r="EE143" s="431"/>
      <c r="EF143" s="431"/>
      <c r="EG143" s="431"/>
      <c r="EH143" s="431"/>
      <c r="EI143" s="431"/>
      <c r="EJ143" s="431"/>
      <c r="EK143" s="431"/>
      <c r="EL143" s="431"/>
      <c r="EM143" s="431"/>
      <c r="EN143" s="431"/>
      <c r="EO143" s="431"/>
      <c r="EP143" s="431"/>
      <c r="EQ143" s="431"/>
      <c r="ER143" s="431"/>
      <c r="ES143" s="431"/>
      <c r="ET143" s="431"/>
      <c r="EU143" s="431"/>
      <c r="EV143" s="431"/>
      <c r="EW143" s="431"/>
      <c r="EX143" s="431"/>
      <c r="EY143" s="431"/>
      <c r="EZ143" s="431"/>
      <c r="FA143" s="431"/>
      <c r="FB143" s="431"/>
      <c r="FC143" s="431"/>
      <c r="FD143" s="431"/>
      <c r="FE143" s="431"/>
      <c r="FF143" s="431"/>
      <c r="FG143" s="431"/>
      <c r="FH143" s="431"/>
      <c r="FI143" s="431"/>
      <c r="FJ143" s="431"/>
      <c r="FK143" s="431"/>
      <c r="FL143" s="431"/>
      <c r="FM143" s="431"/>
      <c r="FN143" s="431"/>
      <c r="FO143" s="431"/>
      <c r="FP143" s="431"/>
      <c r="FQ143" s="431"/>
      <c r="FR143" s="431"/>
      <c r="FS143" s="431"/>
      <c r="FT143" s="431"/>
      <c r="FU143" s="431"/>
      <c r="FV143" s="431"/>
      <c r="FW143" s="431"/>
      <c r="FX143" s="431"/>
      <c r="FY143" s="431"/>
      <c r="FZ143" s="431"/>
      <c r="GA143" s="431"/>
      <c r="GB143" s="431"/>
      <c r="GC143" s="431"/>
      <c r="GD143" s="431"/>
      <c r="GE143" s="431"/>
      <c r="GF143" s="431"/>
      <c r="GG143" s="431"/>
      <c r="GH143" s="431"/>
      <c r="GI143" s="431"/>
      <c r="GJ143" s="431"/>
      <c r="GK143" s="431"/>
      <c r="GL143" s="431"/>
      <c r="GM143" s="431"/>
      <c r="GN143" s="431"/>
      <c r="GO143" s="431"/>
      <c r="GP143" s="431"/>
      <c r="GQ143" s="431"/>
      <c r="GR143" s="431"/>
      <c r="GS143" s="431"/>
      <c r="GT143" s="431"/>
      <c r="GU143" s="431"/>
      <c r="GV143" s="431"/>
      <c r="GW143" s="431"/>
      <c r="GX143" s="431"/>
      <c r="GY143" s="431"/>
      <c r="GZ143" s="431"/>
      <c r="HA143" s="431"/>
      <c r="HB143" s="431"/>
      <c r="HC143" s="431"/>
      <c r="HD143" s="431"/>
      <c r="HE143" s="431"/>
      <c r="HF143" s="431"/>
      <c r="HG143" s="431"/>
      <c r="HH143" s="431"/>
      <c r="HI143" s="431"/>
      <c r="HJ143" s="431"/>
      <c r="HK143" s="431"/>
      <c r="HL143" s="431"/>
      <c r="HM143" s="431"/>
      <c r="HN143" s="431"/>
      <c r="HO143" s="431"/>
      <c r="HP143" s="431"/>
      <c r="HQ143" s="431"/>
      <c r="HR143" s="431"/>
      <c r="HS143" s="431"/>
      <c r="HT143" s="431"/>
      <c r="HU143" s="431"/>
      <c r="HV143" s="431"/>
      <c r="HW143" s="431"/>
      <c r="HX143" s="431"/>
      <c r="HY143" s="431"/>
      <c r="HZ143" s="431"/>
      <c r="IA143" s="431"/>
      <c r="IB143" s="431"/>
      <c r="IC143" s="431"/>
      <c r="ID143" s="431"/>
      <c r="IE143" s="431"/>
      <c r="IF143" s="431"/>
      <c r="IG143" s="431"/>
      <c r="IH143" s="431"/>
      <c r="II143" s="431"/>
      <c r="IJ143" s="431"/>
      <c r="IK143" s="431"/>
      <c r="IL143" s="431"/>
      <c r="IM143" s="431"/>
      <c r="IN143" s="431"/>
      <c r="IO143" s="431"/>
      <c r="IP143" s="431"/>
      <c r="IQ143" s="431"/>
      <c r="IR143" s="431"/>
      <c r="IS143" s="431"/>
      <c r="IT143" s="431"/>
      <c r="IU143" s="431"/>
      <c r="IV143" s="431"/>
      <c r="IW143" s="431"/>
      <c r="IX143" s="431"/>
      <c r="IY143" s="431"/>
      <c r="IZ143" s="431"/>
      <c r="JA143" s="431"/>
      <c r="JB143" s="431"/>
      <c r="JC143" s="431"/>
      <c r="JD143" s="431"/>
      <c r="JE143" s="431"/>
      <c r="JF143" s="431"/>
      <c r="JG143" s="431"/>
      <c r="JH143" s="431"/>
      <c r="JI143" s="431"/>
      <c r="JJ143" s="431"/>
      <c r="JK143" s="431"/>
      <c r="JL143" s="431"/>
      <c r="JM143" s="431"/>
      <c r="JN143" s="431"/>
      <c r="JO143" s="431"/>
      <c r="JP143" s="431"/>
      <c r="JQ143" s="431"/>
      <c r="JR143" s="431"/>
      <c r="JS143" s="431"/>
      <c r="JT143" s="431"/>
      <c r="JU143" s="431"/>
      <c r="JV143" s="431"/>
      <c r="JW143" s="431"/>
      <c r="JX143" s="431"/>
      <c r="JY143" s="431"/>
      <c r="JZ143" s="431"/>
      <c r="KA143" s="431"/>
      <c r="KB143" s="431"/>
      <c r="KC143" s="431"/>
      <c r="KD143" s="431"/>
      <c r="KE143" s="431"/>
      <c r="KF143" s="431"/>
      <c r="KG143" s="431"/>
      <c r="KH143" s="431"/>
      <c r="KI143" s="431"/>
      <c r="KJ143" s="431"/>
      <c r="KK143" s="431"/>
      <c r="KL143" s="431"/>
      <c r="KM143" s="431"/>
      <c r="KN143" s="431"/>
      <c r="KO143" s="431"/>
      <c r="KP143" s="431"/>
      <c r="KQ143" s="431"/>
      <c r="KR143" s="431"/>
      <c r="KS143" s="431"/>
      <c r="KT143" s="431"/>
      <c r="KU143" s="431"/>
      <c r="KV143" s="431"/>
      <c r="KW143" s="431"/>
      <c r="KX143" s="431"/>
      <c r="KY143" s="431"/>
      <c r="KZ143" s="431"/>
      <c r="LA143" s="431"/>
      <c r="LB143" s="431"/>
      <c r="LC143" s="431"/>
      <c r="LD143" s="431"/>
      <c r="LE143" s="431"/>
      <c r="LF143" s="431"/>
      <c r="LG143" s="431"/>
      <c r="LH143" s="431"/>
      <c r="LI143" s="431"/>
      <c r="LJ143" s="431"/>
      <c r="LK143" s="431"/>
      <c r="LL143" s="431"/>
      <c r="LM143" s="431"/>
      <c r="LN143" s="431"/>
      <c r="LO143" s="431"/>
      <c r="LP143" s="431"/>
      <c r="LQ143" s="431"/>
      <c r="LR143" s="431"/>
      <c r="LS143" s="431"/>
      <c r="LT143" s="431"/>
      <c r="LU143" s="431"/>
      <c r="LV143" s="431"/>
      <c r="LW143" s="431"/>
      <c r="LX143" s="431"/>
      <c r="LY143" s="431"/>
      <c r="LZ143" s="431"/>
      <c r="MA143" s="431"/>
      <c r="MB143" s="431"/>
      <c r="MC143" s="431"/>
      <c r="MD143" s="431"/>
      <c r="ME143" s="431"/>
      <c r="MF143" s="431"/>
      <c r="MG143" s="431"/>
      <c r="MH143" s="431"/>
      <c r="MI143" s="431"/>
      <c r="MJ143" s="431"/>
      <c r="MK143" s="431"/>
      <c r="ML143" s="431"/>
      <c r="MM143" s="431"/>
      <c r="MN143" s="431"/>
      <c r="MO143" s="431"/>
      <c r="MP143" s="431"/>
      <c r="MQ143" s="431"/>
      <c r="MR143" s="431"/>
      <c r="MS143" s="431"/>
      <c r="MT143" s="431"/>
      <c r="MU143" s="431"/>
      <c r="MV143" s="431"/>
      <c r="MW143" s="431"/>
      <c r="MX143" s="431"/>
      <c r="MY143" s="431"/>
      <c r="MZ143" s="431"/>
      <c r="NA143" s="431"/>
      <c r="NB143" s="431"/>
      <c r="NC143" s="431"/>
      <c r="ND143" s="431"/>
      <c r="NE143" s="431"/>
      <c r="NF143" s="431"/>
      <c r="NG143" s="431"/>
      <c r="NH143" s="431"/>
      <c r="NI143" s="431"/>
      <c r="NJ143" s="431"/>
      <c r="NK143" s="431"/>
      <c r="NL143" s="431"/>
      <c r="NM143" s="431"/>
      <c r="NN143" s="431"/>
      <c r="NO143" s="431"/>
      <c r="NP143" s="431"/>
      <c r="NQ143" s="431"/>
      <c r="NR143" s="431"/>
      <c r="NS143" s="431"/>
      <c r="NT143" s="431"/>
      <c r="NU143" s="431"/>
      <c r="NV143" s="431"/>
      <c r="NW143" s="431"/>
      <c r="NX143" s="431"/>
      <c r="NY143" s="431"/>
      <c r="NZ143" s="431"/>
      <c r="OA143" s="431"/>
      <c r="OB143" s="431"/>
      <c r="OC143" s="431"/>
      <c r="OD143" s="431"/>
      <c r="OE143" s="431"/>
      <c r="OF143" s="431"/>
      <c r="OG143" s="431"/>
      <c r="OH143" s="431"/>
      <c r="OI143" s="431"/>
      <c r="OJ143" s="431"/>
      <c r="OK143" s="431"/>
      <c r="OL143" s="431"/>
      <c r="OM143" s="431"/>
      <c r="ON143" s="431"/>
      <c r="OO143" s="431"/>
      <c r="OP143" s="431"/>
      <c r="OQ143" s="431"/>
      <c r="OR143" s="431"/>
      <c r="OS143" s="431"/>
      <c r="OT143" s="431"/>
      <c r="OU143" s="431"/>
      <c r="OV143" s="431"/>
      <c r="OW143" s="431"/>
      <c r="OX143" s="431"/>
      <c r="OY143" s="431"/>
      <c r="OZ143" s="431"/>
      <c r="PA143" s="431"/>
      <c r="PB143" s="431"/>
      <c r="PC143" s="431"/>
      <c r="PD143" s="431"/>
      <c r="PE143" s="431"/>
      <c r="PF143" s="431"/>
      <c r="PG143" s="431"/>
      <c r="PH143" s="431"/>
      <c r="PI143" s="431"/>
      <c r="PJ143" s="431"/>
      <c r="PK143" s="431"/>
      <c r="PL143" s="431"/>
      <c r="PM143" s="431"/>
      <c r="PN143" s="431"/>
      <c r="PO143" s="431"/>
      <c r="PP143" s="431"/>
      <c r="PQ143" s="431"/>
      <c r="PR143" s="431"/>
      <c r="PS143" s="431"/>
      <c r="PT143" s="431"/>
      <c r="PU143" s="431"/>
      <c r="PV143" s="431"/>
      <c r="PW143" s="431"/>
      <c r="PX143" s="431"/>
      <c r="PY143" s="431"/>
      <c r="PZ143" s="431"/>
      <c r="QA143" s="431"/>
      <c r="QB143" s="431"/>
      <c r="QC143" s="431"/>
      <c r="QD143" s="431"/>
      <c r="QE143" s="431"/>
      <c r="QF143" s="431"/>
      <c r="QG143" s="431"/>
      <c r="QH143" s="431"/>
      <c r="QI143" s="431"/>
      <c r="QJ143" s="431"/>
      <c r="QK143" s="431"/>
      <c r="QL143" s="431"/>
      <c r="QM143" s="431"/>
      <c r="QN143" s="431"/>
      <c r="QO143" s="431"/>
      <c r="QP143" s="431"/>
      <c r="QQ143" s="431"/>
      <c r="QR143" s="431"/>
      <c r="QS143" s="431"/>
      <c r="QT143" s="431"/>
      <c r="QU143" s="431"/>
      <c r="QV143" s="431"/>
      <c r="QW143" s="431"/>
      <c r="QX143" s="431"/>
      <c r="QY143" s="431"/>
      <c r="QZ143" s="431"/>
      <c r="RA143" s="431"/>
      <c r="RB143" s="431"/>
      <c r="RC143" s="431"/>
      <c r="RD143" s="431"/>
      <c r="RE143" s="431"/>
      <c r="RF143" s="431"/>
      <c r="RG143" s="431"/>
      <c r="RH143" s="431"/>
      <c r="RI143" s="431"/>
      <c r="RJ143" s="431"/>
      <c r="RK143" s="431"/>
      <c r="RL143" s="431"/>
      <c r="RM143" s="431"/>
      <c r="RN143" s="431"/>
      <c r="RO143" s="431"/>
      <c r="RP143" s="431"/>
      <c r="RQ143" s="431"/>
      <c r="RR143" s="431"/>
      <c r="RS143" s="431"/>
      <c r="RT143" s="431"/>
      <c r="RU143" s="431"/>
      <c r="RV143" s="431"/>
      <c r="RW143" s="431"/>
      <c r="RX143" s="431"/>
      <c r="RY143" s="431"/>
      <c r="RZ143" s="431"/>
      <c r="SA143" s="431"/>
      <c r="SB143" s="431"/>
      <c r="SC143" s="431"/>
      <c r="SD143" s="431"/>
      <c r="SE143" s="431"/>
      <c r="SF143" s="431"/>
      <c r="SG143" s="431"/>
      <c r="SH143" s="431"/>
      <c r="SI143" s="431"/>
      <c r="SJ143" s="431"/>
      <c r="SK143" s="431"/>
      <c r="SL143" s="431"/>
      <c r="SM143" s="431"/>
      <c r="SN143" s="431"/>
      <c r="SO143" s="431"/>
      <c r="SP143" s="431"/>
      <c r="SQ143" s="431"/>
      <c r="SR143" s="431"/>
      <c r="SS143" s="431"/>
      <c r="ST143" s="431"/>
      <c r="SU143" s="431"/>
      <c r="SV143" s="431"/>
      <c r="SW143" s="431"/>
      <c r="SX143" s="431"/>
      <c r="SY143" s="431"/>
      <c r="SZ143" s="431"/>
      <c r="TA143" s="431"/>
      <c r="TB143" s="431"/>
      <c r="TC143" s="431"/>
      <c r="TD143" s="431"/>
      <c r="TE143" s="431"/>
      <c r="TF143" s="431"/>
      <c r="TG143" s="431"/>
      <c r="TH143" s="431"/>
      <c r="TI143" s="431"/>
      <c r="TJ143" s="431"/>
      <c r="TK143" s="431"/>
      <c r="TL143" s="431"/>
      <c r="TM143" s="431"/>
      <c r="TN143" s="431"/>
      <c r="TO143" s="431"/>
      <c r="TP143" s="431"/>
      <c r="TQ143" s="431"/>
      <c r="TR143" s="431"/>
      <c r="TS143" s="431"/>
      <c r="TT143" s="431"/>
      <c r="TU143" s="431"/>
      <c r="TV143" s="431"/>
      <c r="TW143" s="431"/>
      <c r="TX143" s="431"/>
      <c r="TY143" s="431"/>
      <c r="TZ143" s="431"/>
      <c r="UA143" s="431"/>
      <c r="UB143" s="431"/>
      <c r="UC143" s="431"/>
      <c r="UD143" s="431"/>
      <c r="UE143" s="431"/>
      <c r="UF143" s="431"/>
      <c r="UG143" s="431"/>
      <c r="UH143" s="431"/>
      <c r="UI143" s="431"/>
      <c r="UJ143" s="431"/>
      <c r="UK143" s="431"/>
      <c r="UL143" s="431"/>
      <c r="UM143" s="431"/>
      <c r="UN143" s="431"/>
      <c r="UO143" s="431"/>
      <c r="UP143" s="431"/>
      <c r="UQ143" s="431"/>
      <c r="UR143" s="431"/>
      <c r="US143" s="431"/>
      <c r="UT143" s="431"/>
      <c r="UU143" s="431"/>
      <c r="UV143" s="431"/>
      <c r="UW143" s="431"/>
      <c r="UX143" s="431"/>
      <c r="UY143" s="431"/>
      <c r="UZ143" s="431"/>
      <c r="VA143" s="431"/>
      <c r="VB143" s="431"/>
      <c r="VC143" s="431"/>
      <c r="VD143" s="431"/>
      <c r="VE143" s="431"/>
      <c r="VF143" s="431"/>
      <c r="VG143" s="431"/>
      <c r="VH143" s="431"/>
      <c r="VI143" s="431"/>
      <c r="VJ143" s="431"/>
      <c r="VK143" s="431"/>
      <c r="VL143" s="431"/>
      <c r="VM143" s="431"/>
      <c r="VN143" s="431"/>
      <c r="VO143" s="431"/>
      <c r="VP143" s="431"/>
      <c r="VQ143" s="431"/>
      <c r="VR143" s="431"/>
      <c r="VS143" s="431"/>
      <c r="VT143" s="431"/>
      <c r="VU143" s="431"/>
      <c r="VV143" s="431"/>
      <c r="VW143" s="431"/>
      <c r="VX143" s="431"/>
      <c r="VY143" s="431"/>
      <c r="VZ143" s="431"/>
      <c r="WA143" s="431"/>
      <c r="WB143" s="431"/>
      <c r="WC143" s="431"/>
      <c r="WD143" s="431"/>
      <c r="WE143" s="431"/>
      <c r="WF143" s="431"/>
      <c r="WG143" s="431"/>
      <c r="WH143" s="431"/>
      <c r="WI143" s="431"/>
      <c r="WJ143" s="431"/>
      <c r="WK143" s="431"/>
      <c r="WL143" s="431"/>
      <c r="WM143" s="431"/>
      <c r="WN143" s="431"/>
      <c r="WO143" s="431"/>
      <c r="WP143" s="431"/>
      <c r="WQ143" s="431"/>
      <c r="WR143" s="431"/>
      <c r="WS143" s="431"/>
      <c r="WT143" s="431"/>
      <c r="WU143" s="431"/>
      <c r="WV143" s="431"/>
      <c r="WW143" s="431"/>
      <c r="WX143" s="431"/>
      <c r="WY143" s="431"/>
      <c r="WZ143" s="431"/>
      <c r="XA143" s="431"/>
      <c r="XB143" s="431"/>
      <c r="XC143" s="431"/>
      <c r="XD143" s="431"/>
      <c r="XE143" s="431"/>
      <c r="XF143" s="431"/>
      <c r="XG143" s="431"/>
      <c r="XH143" s="431"/>
      <c r="XI143" s="431"/>
      <c r="XJ143" s="431"/>
      <c r="XK143" s="431"/>
      <c r="XL143" s="431"/>
      <c r="XM143" s="431"/>
      <c r="XN143" s="431"/>
      <c r="XO143" s="431"/>
      <c r="XP143" s="431"/>
      <c r="XQ143" s="431"/>
      <c r="XR143" s="431"/>
      <c r="XS143" s="431"/>
      <c r="XT143" s="431"/>
      <c r="XU143" s="431"/>
      <c r="XV143" s="431"/>
      <c r="XW143" s="431"/>
      <c r="XX143" s="431"/>
      <c r="XY143" s="431"/>
      <c r="XZ143" s="431"/>
      <c r="YA143" s="431"/>
      <c r="YB143" s="431"/>
      <c r="YC143" s="431"/>
      <c r="YD143" s="431"/>
      <c r="YE143" s="431"/>
      <c r="YF143" s="431"/>
      <c r="YG143" s="431"/>
      <c r="YH143" s="431"/>
      <c r="YI143" s="431"/>
      <c r="YJ143" s="431"/>
      <c r="YK143" s="431"/>
      <c r="YL143" s="431"/>
      <c r="YM143" s="431"/>
      <c r="YN143" s="431"/>
      <c r="YO143" s="431"/>
      <c r="YP143" s="431"/>
      <c r="YQ143" s="431"/>
      <c r="YR143" s="431"/>
      <c r="YS143" s="431"/>
      <c r="YT143" s="431"/>
      <c r="YU143" s="431"/>
      <c r="YV143" s="431"/>
      <c r="YW143" s="431"/>
      <c r="YX143" s="431"/>
      <c r="YY143" s="431"/>
      <c r="YZ143" s="431"/>
      <c r="ZA143" s="431"/>
      <c r="ZB143" s="431"/>
      <c r="ZC143" s="431"/>
      <c r="ZD143" s="431"/>
      <c r="ZE143" s="431"/>
      <c r="ZF143" s="431"/>
      <c r="ZG143" s="431"/>
      <c r="ZH143" s="431"/>
      <c r="ZI143" s="431"/>
      <c r="ZJ143" s="431"/>
      <c r="ZK143" s="431"/>
      <c r="ZL143" s="431"/>
      <c r="ZM143" s="431"/>
      <c r="ZN143" s="431"/>
      <c r="ZO143" s="431"/>
      <c r="ZP143" s="431"/>
      <c r="ZQ143" s="431"/>
      <c r="ZR143" s="431"/>
      <c r="ZS143" s="431"/>
      <c r="ZT143" s="431"/>
      <c r="ZU143" s="431"/>
      <c r="ZV143" s="431"/>
      <c r="ZW143" s="431"/>
      <c r="ZX143" s="431"/>
      <c r="ZY143" s="431"/>
      <c r="ZZ143" s="431"/>
      <c r="AAA143" s="431"/>
      <c r="AAB143" s="431"/>
      <c r="AAC143" s="431"/>
      <c r="AAD143" s="431"/>
      <c r="AAE143" s="431"/>
      <c r="AAF143" s="431"/>
      <c r="AAG143" s="431"/>
      <c r="AAH143" s="431"/>
      <c r="AAI143" s="431"/>
      <c r="AAJ143" s="431"/>
      <c r="AAK143" s="431"/>
      <c r="AAL143" s="431"/>
      <c r="AAM143" s="431"/>
      <c r="AAN143" s="431"/>
      <c r="AAO143" s="431"/>
      <c r="AAP143" s="431"/>
      <c r="AAQ143" s="431"/>
      <c r="AAR143" s="431"/>
      <c r="AAS143" s="431"/>
      <c r="AAT143" s="431"/>
      <c r="AAU143" s="431"/>
      <c r="AAV143" s="431"/>
      <c r="AAW143" s="431"/>
      <c r="AAX143" s="431"/>
      <c r="AAY143" s="431"/>
      <c r="AAZ143" s="431"/>
      <c r="ABA143" s="431"/>
      <c r="ABB143" s="431"/>
      <c r="ABC143" s="431"/>
      <c r="ABD143" s="431"/>
      <c r="ABE143" s="431"/>
      <c r="ABF143" s="431"/>
      <c r="ABG143" s="431"/>
      <c r="ABH143" s="431"/>
      <c r="ABI143" s="431"/>
      <c r="ABJ143" s="431"/>
      <c r="ABK143" s="431"/>
      <c r="ABL143" s="431"/>
      <c r="ABM143" s="431"/>
      <c r="ABN143" s="431"/>
      <c r="ABO143" s="431"/>
      <c r="ABP143" s="431"/>
      <c r="ABQ143" s="431"/>
      <c r="ABR143" s="431"/>
      <c r="ABS143" s="431"/>
      <c r="ABT143" s="431"/>
      <c r="ABU143" s="431"/>
      <c r="ABV143" s="431"/>
      <c r="ABW143" s="431"/>
      <c r="ABX143" s="431"/>
      <c r="ABY143" s="431"/>
      <c r="ABZ143" s="431"/>
      <c r="ACA143" s="431"/>
      <c r="ACB143" s="431"/>
      <c r="ACC143" s="431"/>
      <c r="ACD143" s="431"/>
      <c r="ACE143" s="431"/>
      <c r="ACF143" s="431"/>
      <c r="ACG143" s="431"/>
      <c r="ACH143" s="431"/>
      <c r="ACI143" s="431"/>
      <c r="ACJ143" s="431"/>
      <c r="ACK143" s="431"/>
      <c r="ACL143" s="431"/>
      <c r="ACM143" s="431"/>
      <c r="ACN143" s="431"/>
      <c r="ACO143" s="431"/>
      <c r="ACP143" s="431"/>
      <c r="ACQ143" s="431"/>
      <c r="ACR143" s="431"/>
      <c r="ACS143" s="431"/>
      <c r="ACT143" s="431"/>
      <c r="ACU143" s="431"/>
      <c r="ACV143" s="431"/>
      <c r="ACW143" s="431"/>
      <c r="ACX143" s="431"/>
      <c r="ACY143" s="431"/>
      <c r="ACZ143" s="431"/>
      <c r="ADA143" s="431"/>
      <c r="ADB143" s="431"/>
      <c r="ADC143" s="431"/>
      <c r="ADD143" s="431"/>
      <c r="ADE143" s="431"/>
      <c r="ADF143" s="431"/>
      <c r="ADG143" s="431"/>
      <c r="ADH143" s="431"/>
      <c r="ADI143" s="431"/>
      <c r="ADJ143" s="431"/>
      <c r="ADK143" s="431"/>
      <c r="ADL143" s="431"/>
      <c r="ADM143" s="431"/>
      <c r="ADN143" s="431"/>
      <c r="ADO143" s="431"/>
      <c r="ADP143" s="431"/>
      <c r="ADQ143" s="431"/>
      <c r="ADR143" s="431"/>
      <c r="ADS143" s="431"/>
      <c r="ADT143" s="431"/>
      <c r="ADU143" s="431"/>
      <c r="ADV143" s="431"/>
      <c r="ADW143" s="431"/>
      <c r="ADX143" s="431"/>
      <c r="ADY143" s="431"/>
      <c r="ADZ143" s="431"/>
      <c r="AEA143" s="431"/>
      <c r="AEB143" s="431"/>
      <c r="AEC143" s="431"/>
      <c r="AED143" s="431"/>
      <c r="AEE143" s="431"/>
      <c r="AEF143" s="431"/>
      <c r="AEG143" s="431"/>
      <c r="AEH143" s="431"/>
      <c r="AEI143" s="431"/>
      <c r="AEJ143" s="431"/>
      <c r="AEK143" s="431"/>
      <c r="AEL143" s="431"/>
      <c r="AEM143" s="431"/>
      <c r="AEN143" s="431"/>
      <c r="AEO143" s="431"/>
      <c r="AEP143" s="431"/>
      <c r="AEQ143" s="431"/>
      <c r="AER143" s="431"/>
      <c r="AES143" s="431"/>
      <c r="AET143" s="431"/>
      <c r="AEU143" s="431"/>
      <c r="AEV143" s="431"/>
      <c r="AEW143" s="431"/>
      <c r="AEX143" s="431"/>
      <c r="AEY143" s="431"/>
      <c r="AEZ143" s="431"/>
      <c r="AFA143" s="431"/>
      <c r="AFB143" s="431"/>
      <c r="AFC143" s="431"/>
      <c r="AFD143" s="431"/>
      <c r="AFE143" s="431"/>
      <c r="AFF143" s="431"/>
      <c r="AFG143" s="431"/>
      <c r="AFH143" s="431"/>
      <c r="AFI143" s="431"/>
      <c r="AFJ143" s="431"/>
      <c r="AFK143" s="431"/>
      <c r="AFL143" s="431"/>
      <c r="AFM143" s="431"/>
      <c r="AFN143" s="431"/>
      <c r="AFO143" s="431"/>
      <c r="AFP143" s="431"/>
      <c r="AFQ143" s="431"/>
      <c r="AFR143" s="431"/>
      <c r="AFS143" s="431"/>
      <c r="AFT143" s="431"/>
      <c r="AFU143" s="431"/>
      <c r="AFV143" s="431"/>
      <c r="AFW143" s="431"/>
      <c r="AFX143" s="431"/>
      <c r="AFY143" s="431"/>
      <c r="AFZ143" s="431"/>
      <c r="AGA143" s="431"/>
      <c r="AGB143" s="431"/>
      <c r="AGC143" s="431"/>
      <c r="AGD143" s="431"/>
      <c r="AGE143" s="431"/>
      <c r="AGF143" s="431"/>
      <c r="AGG143" s="431"/>
      <c r="AGH143" s="431"/>
      <c r="AGI143" s="431"/>
      <c r="AGJ143" s="431"/>
      <c r="AGK143" s="431"/>
      <c r="AGL143" s="431"/>
      <c r="AGM143" s="431"/>
      <c r="AGN143" s="431"/>
      <c r="AGO143" s="431"/>
      <c r="AGP143" s="431"/>
      <c r="AGQ143" s="431"/>
      <c r="AGR143" s="431"/>
      <c r="AGS143" s="431"/>
      <c r="AGT143" s="431"/>
      <c r="AGU143" s="431"/>
      <c r="AGV143" s="431"/>
      <c r="AGW143" s="431"/>
      <c r="AGX143" s="431"/>
      <c r="AGY143" s="431"/>
      <c r="AGZ143" s="431"/>
      <c r="AHA143" s="431"/>
      <c r="AHB143" s="431"/>
      <c r="AHC143" s="431"/>
      <c r="AHD143" s="431"/>
      <c r="AHE143" s="431"/>
      <c r="AHF143" s="431"/>
      <c r="AHG143" s="431"/>
      <c r="AHH143" s="431"/>
      <c r="AHI143" s="431"/>
      <c r="AHJ143" s="431"/>
      <c r="AHK143" s="431"/>
      <c r="AHL143" s="431"/>
      <c r="AHM143" s="431"/>
      <c r="AHN143" s="431"/>
      <c r="AHO143" s="431"/>
      <c r="AHP143" s="431"/>
      <c r="AHQ143" s="431"/>
      <c r="AHR143" s="431"/>
      <c r="AHS143" s="431"/>
      <c r="AHT143" s="431"/>
      <c r="AHU143" s="431"/>
      <c r="AHV143" s="431"/>
      <c r="AHW143" s="431"/>
      <c r="AHX143" s="431"/>
      <c r="AHY143" s="431"/>
      <c r="AHZ143" s="431"/>
      <c r="AIA143" s="431"/>
      <c r="AIB143" s="431"/>
      <c r="AIC143" s="431"/>
      <c r="AID143" s="431"/>
      <c r="AIE143" s="431"/>
      <c r="AIF143" s="431"/>
      <c r="AIG143" s="431"/>
      <c r="AIH143" s="431"/>
      <c r="AII143" s="431"/>
      <c r="AIJ143" s="431"/>
      <c r="AIK143" s="431"/>
      <c r="AIL143" s="431"/>
      <c r="AIM143" s="431"/>
      <c r="AIN143" s="431"/>
      <c r="AIO143" s="431"/>
      <c r="AIP143" s="431"/>
      <c r="AIQ143" s="431"/>
      <c r="AIR143" s="431"/>
      <c r="AIS143" s="431"/>
      <c r="AIT143" s="431"/>
      <c r="AIU143" s="431"/>
      <c r="AIV143" s="431"/>
      <c r="AIW143" s="431"/>
      <c r="AIX143" s="431"/>
      <c r="AIY143" s="431"/>
      <c r="AIZ143" s="431"/>
      <c r="AJA143" s="431"/>
      <c r="AJB143" s="431"/>
      <c r="AJC143" s="431"/>
      <c r="AJD143" s="431"/>
      <c r="AJE143" s="431"/>
      <c r="AJF143" s="431"/>
      <c r="AJG143" s="431"/>
      <c r="AJH143" s="431"/>
      <c r="AJI143" s="431"/>
      <c r="AJJ143" s="431"/>
      <c r="AJK143" s="431"/>
      <c r="AJL143" s="431"/>
      <c r="AJM143" s="431"/>
      <c r="AJN143" s="431"/>
      <c r="AJO143" s="431"/>
      <c r="AJP143" s="431"/>
      <c r="AJQ143" s="431"/>
      <c r="AJR143" s="431"/>
      <c r="AJS143" s="431"/>
      <c r="AJT143" s="431"/>
      <c r="AJU143" s="431"/>
      <c r="AJV143" s="431"/>
      <c r="AJW143" s="431"/>
      <c r="AJX143" s="431"/>
      <c r="AJY143" s="431"/>
      <c r="AJZ143" s="431"/>
      <c r="AKA143" s="431"/>
      <c r="AKB143" s="431"/>
      <c r="AKC143" s="431"/>
      <c r="AKD143" s="431"/>
      <c r="AKE143" s="431"/>
      <c r="AKF143" s="431"/>
      <c r="AKG143" s="431"/>
      <c r="AKH143" s="431"/>
      <c r="AKI143" s="431"/>
      <c r="AKJ143" s="431"/>
      <c r="AKK143" s="431"/>
      <c r="AKL143" s="431"/>
      <c r="AKM143" s="431"/>
      <c r="AKN143" s="431"/>
      <c r="AKO143" s="431"/>
      <c r="AKP143" s="431"/>
      <c r="AKQ143" s="431"/>
      <c r="AKR143" s="431"/>
      <c r="AKS143" s="431"/>
      <c r="AKT143" s="431"/>
      <c r="AKU143" s="431"/>
      <c r="AKV143" s="431"/>
      <c r="AKW143" s="431"/>
      <c r="AKX143" s="431"/>
      <c r="AKY143" s="431"/>
      <c r="AKZ143" s="431"/>
      <c r="ALA143" s="431"/>
      <c r="ALB143" s="431"/>
      <c r="ALC143" s="431"/>
      <c r="ALD143" s="431"/>
      <c r="ALE143" s="431"/>
      <c r="ALF143" s="431"/>
      <c r="ALG143" s="431"/>
      <c r="ALH143" s="431"/>
      <c r="ALI143" s="431"/>
      <c r="ALJ143" s="431"/>
      <c r="ALK143" s="431"/>
      <c r="ALL143" s="431"/>
      <c r="ALM143" s="431"/>
      <c r="ALN143" s="431"/>
      <c r="ALO143" s="431"/>
      <c r="ALP143" s="431"/>
      <c r="ALQ143" s="431"/>
      <c r="ALR143" s="431"/>
      <c r="ALS143" s="431"/>
      <c r="ALT143" s="431"/>
      <c r="ALU143" s="431"/>
      <c r="ALV143" s="431"/>
      <c r="ALW143" s="431"/>
      <c r="ALX143" s="431"/>
      <c r="ALY143" s="431"/>
      <c r="ALZ143" s="431"/>
      <c r="AMA143" s="431"/>
      <c r="AMB143" s="431"/>
      <c r="AMC143" s="431"/>
      <c r="AMD143" s="431"/>
      <c r="AME143" s="431"/>
      <c r="AMF143" s="431"/>
      <c r="AMG143" s="431"/>
      <c r="AMH143" s="431"/>
      <c r="AMI143" s="431"/>
      <c r="AMJ143" s="431"/>
      <c r="AMK143" s="431"/>
      <c r="AML143" s="431"/>
      <c r="AMM143" s="431"/>
      <c r="AMN143" s="431"/>
      <c r="AMO143" s="431"/>
      <c r="AMP143" s="431"/>
      <c r="AMQ143" s="431"/>
      <c r="AMR143" s="431"/>
      <c r="AMS143" s="431"/>
      <c r="AMT143" s="431"/>
      <c r="AMU143" s="431"/>
      <c r="AMV143" s="431"/>
      <c r="AMW143" s="431"/>
      <c r="AMX143" s="431"/>
      <c r="AMY143" s="431"/>
      <c r="AMZ143" s="431"/>
      <c r="ANA143" s="431"/>
      <c r="ANB143" s="431"/>
      <c r="ANC143" s="431"/>
      <c r="AND143" s="431"/>
      <c r="ANE143" s="431"/>
      <c r="ANF143" s="431"/>
      <c r="ANG143" s="431"/>
      <c r="ANH143" s="431"/>
      <c r="ANI143" s="431"/>
      <c r="ANJ143" s="431"/>
      <c r="ANK143" s="431"/>
      <c r="ANL143" s="431"/>
      <c r="ANM143" s="431"/>
      <c r="ANN143" s="431"/>
      <c r="ANO143" s="431"/>
      <c r="ANP143" s="431"/>
      <c r="ANQ143" s="431"/>
      <c r="ANR143" s="431"/>
      <c r="ANS143" s="431"/>
      <c r="ANT143" s="431"/>
      <c r="ANU143" s="431"/>
      <c r="ANV143" s="431"/>
      <c r="ANW143" s="431"/>
      <c r="ANX143" s="431"/>
      <c r="ANY143" s="431"/>
      <c r="ANZ143" s="431"/>
      <c r="AOA143" s="431"/>
      <c r="AOB143" s="431"/>
      <c r="AOC143" s="431"/>
      <c r="AOD143" s="431"/>
      <c r="AOE143" s="431"/>
      <c r="AOF143" s="431"/>
      <c r="AOG143" s="431"/>
      <c r="AOH143" s="431"/>
      <c r="AOI143" s="431"/>
      <c r="AOJ143" s="431"/>
      <c r="AOK143" s="431"/>
      <c r="AOL143" s="431"/>
      <c r="AOM143" s="431"/>
      <c r="AON143" s="431"/>
      <c r="AOO143" s="431"/>
      <c r="AOP143" s="431"/>
      <c r="AOQ143" s="431"/>
      <c r="AOR143" s="431"/>
      <c r="AOS143" s="431"/>
      <c r="AOT143" s="431"/>
      <c r="AOU143" s="431"/>
      <c r="AOV143" s="431"/>
      <c r="AOW143" s="431"/>
      <c r="AOX143" s="431"/>
      <c r="AOY143" s="431"/>
      <c r="AOZ143" s="431"/>
      <c r="APA143" s="431"/>
      <c r="APB143" s="431"/>
      <c r="APC143" s="431"/>
      <c r="APD143" s="431"/>
      <c r="APE143" s="431"/>
      <c r="APF143" s="431"/>
      <c r="APG143" s="431"/>
      <c r="APH143" s="431"/>
      <c r="API143" s="431"/>
      <c r="APJ143" s="431"/>
      <c r="APK143" s="431"/>
      <c r="APL143" s="431"/>
      <c r="APM143" s="431"/>
      <c r="APN143" s="431"/>
      <c r="APO143" s="431"/>
      <c r="APP143" s="431"/>
      <c r="APQ143" s="431"/>
      <c r="APR143" s="431"/>
      <c r="APS143" s="431"/>
      <c r="APT143" s="431"/>
      <c r="APU143" s="431"/>
      <c r="APV143" s="431"/>
      <c r="APW143" s="431"/>
      <c r="APX143" s="431"/>
      <c r="APY143" s="431"/>
      <c r="APZ143" s="431"/>
      <c r="AQA143" s="431"/>
      <c r="AQB143" s="431"/>
      <c r="AQC143" s="431"/>
      <c r="AQD143" s="431"/>
      <c r="AQE143" s="431"/>
      <c r="AQF143" s="431"/>
      <c r="AQG143" s="431"/>
      <c r="AQH143" s="431"/>
      <c r="AQI143" s="431"/>
      <c r="AQJ143" s="431"/>
      <c r="AQK143" s="431"/>
      <c r="AQL143" s="431"/>
      <c r="AQM143" s="431"/>
      <c r="AQN143" s="431"/>
      <c r="AQO143" s="431"/>
      <c r="AQP143" s="431"/>
      <c r="AQQ143" s="431"/>
      <c r="AQR143" s="431"/>
      <c r="AQS143" s="431"/>
      <c r="AQT143" s="431"/>
      <c r="AQU143" s="431"/>
      <c r="AQV143" s="431"/>
      <c r="AQW143" s="431"/>
      <c r="AQX143" s="431"/>
      <c r="AQY143" s="431"/>
      <c r="AQZ143" s="431"/>
      <c r="ARA143" s="431"/>
      <c r="ARB143" s="431"/>
      <c r="ARC143" s="431"/>
      <c r="ARD143" s="431"/>
      <c r="ARE143" s="431"/>
      <c r="ARF143" s="431"/>
      <c r="ARG143" s="431"/>
      <c r="ARH143" s="431"/>
      <c r="ARI143" s="431"/>
      <c r="ARJ143" s="431"/>
      <c r="ARK143" s="431"/>
      <c r="ARL143" s="431"/>
      <c r="ARM143" s="431"/>
      <c r="ARN143" s="431"/>
      <c r="ARO143" s="431"/>
      <c r="ARP143" s="431"/>
      <c r="ARQ143" s="431"/>
      <c r="ARR143" s="431"/>
      <c r="ARS143" s="431"/>
      <c r="ART143" s="431"/>
      <c r="ARU143" s="431"/>
      <c r="ARV143" s="431"/>
      <c r="ARW143" s="431"/>
      <c r="ARX143" s="431"/>
      <c r="ARY143" s="431"/>
      <c r="ARZ143" s="431"/>
      <c r="ASA143" s="431"/>
      <c r="ASB143" s="431"/>
      <c r="ASC143" s="431"/>
      <c r="ASD143" s="431"/>
      <c r="ASE143" s="431"/>
      <c r="ASF143" s="431"/>
      <c r="ASG143" s="431"/>
      <c r="ASH143" s="431"/>
      <c r="ASI143" s="431"/>
      <c r="ASJ143" s="431"/>
      <c r="ASK143" s="431"/>
      <c r="ASL143" s="431"/>
      <c r="ASM143" s="431"/>
      <c r="ASN143" s="431"/>
      <c r="ASO143" s="431"/>
      <c r="ASP143" s="431"/>
      <c r="ASQ143" s="431"/>
      <c r="ASR143" s="431"/>
      <c r="ASS143" s="431"/>
      <c r="AST143" s="431"/>
      <c r="ASU143" s="431"/>
      <c r="ASV143" s="431"/>
      <c r="ASW143" s="431"/>
      <c r="ASX143" s="431"/>
      <c r="ASY143" s="431"/>
      <c r="ASZ143" s="431"/>
      <c r="ATA143" s="431"/>
      <c r="ATB143" s="431"/>
      <c r="ATC143" s="431"/>
      <c r="ATD143" s="431"/>
      <c r="ATE143" s="431"/>
      <c r="ATF143" s="431"/>
      <c r="ATG143" s="431"/>
      <c r="ATH143" s="431"/>
      <c r="ATI143" s="431"/>
      <c r="ATJ143" s="431"/>
      <c r="ATK143" s="431"/>
      <c r="ATL143" s="431"/>
      <c r="ATM143" s="431"/>
      <c r="ATN143" s="431"/>
      <c r="ATO143" s="431"/>
      <c r="ATP143" s="431"/>
      <c r="ATQ143" s="431"/>
      <c r="ATR143" s="431"/>
      <c r="ATS143" s="431"/>
      <c r="ATT143" s="431"/>
      <c r="ATU143" s="431"/>
      <c r="ATV143" s="431"/>
      <c r="ATW143" s="431"/>
      <c r="ATX143" s="431"/>
      <c r="ATY143" s="431"/>
      <c r="ATZ143" s="431"/>
      <c r="AUA143" s="431"/>
      <c r="AUB143" s="431"/>
      <c r="AUC143" s="431"/>
      <c r="AUD143" s="431"/>
      <c r="AUE143" s="431"/>
      <c r="AUF143" s="431"/>
      <c r="AUG143" s="431"/>
      <c r="AUH143" s="431"/>
      <c r="AUI143" s="431"/>
      <c r="AUJ143" s="431"/>
      <c r="AUK143" s="431"/>
      <c r="AUL143" s="431"/>
      <c r="AUM143" s="431"/>
      <c r="AUN143" s="431"/>
      <c r="AUO143" s="431"/>
      <c r="AUP143" s="431"/>
      <c r="AUQ143" s="431"/>
      <c r="AUR143" s="431"/>
      <c r="AUS143" s="431"/>
      <c r="AUT143" s="431"/>
      <c r="AUU143" s="431"/>
      <c r="AUV143" s="431"/>
      <c r="AUW143" s="431"/>
      <c r="AUX143" s="431"/>
      <c r="AUY143" s="431"/>
      <c r="AUZ143" s="431"/>
      <c r="AVA143" s="431"/>
      <c r="AVB143" s="431"/>
      <c r="AVC143" s="431"/>
      <c r="AVD143" s="431"/>
      <c r="AVE143" s="431"/>
      <c r="AVF143" s="431"/>
      <c r="AVG143" s="431"/>
      <c r="AVH143" s="431"/>
      <c r="AVI143" s="431"/>
      <c r="AVJ143" s="431"/>
      <c r="AVK143" s="431"/>
      <c r="AVL143" s="431"/>
      <c r="AVM143" s="431"/>
      <c r="AVN143" s="431"/>
      <c r="AVO143" s="431"/>
      <c r="AVP143" s="431"/>
      <c r="AVQ143" s="431"/>
      <c r="AVR143" s="431"/>
      <c r="AVS143" s="431"/>
      <c r="AVT143" s="431"/>
      <c r="AVU143" s="431"/>
      <c r="AVV143" s="431"/>
      <c r="AVW143" s="431"/>
      <c r="AVX143" s="431"/>
      <c r="AVY143" s="431"/>
      <c r="AVZ143" s="431"/>
      <c r="AWA143" s="431"/>
      <c r="AWB143" s="431"/>
      <c r="AWC143" s="431"/>
      <c r="AWD143" s="431"/>
      <c r="AWE143" s="431"/>
      <c r="AWF143" s="431"/>
      <c r="AWG143" s="431"/>
      <c r="AWH143" s="431"/>
      <c r="AWI143" s="431"/>
      <c r="AWJ143" s="431"/>
      <c r="AWK143" s="431"/>
      <c r="AWL143" s="431"/>
      <c r="AWM143" s="431"/>
      <c r="AWN143" s="431"/>
      <c r="AWO143" s="431"/>
      <c r="AWP143" s="431"/>
      <c r="AWQ143" s="431"/>
      <c r="AWR143" s="431"/>
      <c r="AWS143" s="431"/>
      <c r="AWT143" s="431"/>
      <c r="AWU143" s="431"/>
      <c r="AWV143" s="431"/>
      <c r="AWW143" s="431"/>
      <c r="AWX143" s="431"/>
      <c r="AWY143" s="431"/>
      <c r="AWZ143" s="431"/>
      <c r="AXA143" s="431"/>
      <c r="AXB143" s="431"/>
      <c r="AXC143" s="431"/>
      <c r="AXD143" s="431"/>
      <c r="AXE143" s="431"/>
      <c r="AXF143" s="431"/>
      <c r="AXG143" s="431"/>
      <c r="AXH143" s="431"/>
      <c r="AXI143" s="431"/>
      <c r="AXJ143" s="431"/>
      <c r="AXK143" s="431"/>
      <c r="AXL143" s="431"/>
      <c r="AXM143" s="431"/>
      <c r="AXN143" s="431"/>
      <c r="AXO143" s="431"/>
      <c r="AXP143" s="431"/>
      <c r="AXQ143" s="431"/>
      <c r="AXR143" s="431"/>
      <c r="AXS143" s="431"/>
      <c r="AXT143" s="431"/>
      <c r="AXU143" s="431"/>
      <c r="AXV143" s="431"/>
      <c r="AXW143" s="431"/>
      <c r="AXX143" s="431"/>
      <c r="AXY143" s="431"/>
      <c r="AXZ143" s="431"/>
      <c r="AYA143" s="431"/>
      <c r="AYB143" s="431"/>
      <c r="AYC143" s="431"/>
      <c r="AYD143" s="431"/>
      <c r="AYE143" s="431"/>
      <c r="AYF143" s="431"/>
      <c r="AYG143" s="431"/>
      <c r="AYH143" s="431"/>
      <c r="AYI143" s="431"/>
      <c r="AYJ143" s="431"/>
      <c r="AYK143" s="431"/>
      <c r="AYL143" s="431"/>
      <c r="AYM143" s="431"/>
      <c r="AYN143" s="431"/>
      <c r="AYO143" s="431"/>
      <c r="AYP143" s="431"/>
      <c r="AYQ143" s="431"/>
      <c r="AYR143" s="431"/>
      <c r="AYS143" s="431"/>
      <c r="AYT143" s="431"/>
      <c r="AYU143" s="431"/>
      <c r="AYV143" s="431"/>
      <c r="AYW143" s="431"/>
      <c r="AYX143" s="431"/>
      <c r="AYY143" s="431"/>
      <c r="AYZ143" s="431"/>
      <c r="AZA143" s="431"/>
      <c r="AZB143" s="431"/>
      <c r="AZC143" s="431"/>
      <c r="AZD143" s="431"/>
      <c r="AZE143" s="431"/>
      <c r="AZF143" s="431"/>
      <c r="AZG143" s="431"/>
      <c r="AZH143" s="431"/>
      <c r="AZI143" s="431"/>
      <c r="AZJ143" s="431"/>
      <c r="AZK143" s="431"/>
      <c r="AZL143" s="431"/>
      <c r="AZM143" s="431"/>
      <c r="AZN143" s="431"/>
      <c r="AZO143" s="431"/>
      <c r="AZP143" s="431"/>
      <c r="AZQ143" s="431"/>
      <c r="AZR143" s="431"/>
      <c r="AZS143" s="431"/>
      <c r="AZT143" s="431"/>
      <c r="AZU143" s="431"/>
      <c r="AZV143" s="431"/>
      <c r="AZW143" s="431"/>
      <c r="AZX143" s="431"/>
      <c r="AZY143" s="431"/>
      <c r="AZZ143" s="431"/>
      <c r="BAA143" s="431"/>
      <c r="BAB143" s="431"/>
      <c r="BAC143" s="431"/>
      <c r="BAD143" s="431"/>
      <c r="BAE143" s="431"/>
      <c r="BAF143" s="431"/>
      <c r="BAG143" s="431"/>
      <c r="BAH143" s="431"/>
      <c r="BAI143" s="431"/>
      <c r="BAJ143" s="431"/>
      <c r="BAK143" s="431"/>
      <c r="BAL143" s="431"/>
      <c r="BAM143" s="431"/>
      <c r="BAN143" s="431"/>
      <c r="BAO143" s="431"/>
      <c r="BAP143" s="431"/>
      <c r="BAQ143" s="431"/>
      <c r="BAR143" s="431"/>
      <c r="BAS143" s="431"/>
      <c r="BAT143" s="431"/>
      <c r="BAU143" s="431"/>
      <c r="BAV143" s="431"/>
      <c r="BAW143" s="431"/>
      <c r="BAX143" s="431"/>
      <c r="BAY143" s="431"/>
      <c r="BAZ143" s="431"/>
      <c r="BBA143" s="431"/>
      <c r="BBB143" s="431"/>
      <c r="BBC143" s="431"/>
      <c r="BBD143" s="431"/>
      <c r="BBE143" s="431"/>
      <c r="BBF143" s="431"/>
      <c r="BBG143" s="431"/>
      <c r="BBH143" s="431"/>
      <c r="BBI143" s="431"/>
      <c r="BBJ143" s="431"/>
      <c r="BBK143" s="431"/>
      <c r="BBL143" s="431"/>
      <c r="BBM143" s="431"/>
      <c r="BBN143" s="431"/>
      <c r="BBO143" s="431"/>
      <c r="BBP143" s="431"/>
      <c r="BBQ143" s="431"/>
      <c r="BBR143" s="431"/>
      <c r="BBS143" s="431"/>
      <c r="BBT143" s="431"/>
      <c r="BBU143" s="431"/>
      <c r="BBV143" s="431"/>
      <c r="BBW143" s="431"/>
      <c r="BBX143" s="431"/>
      <c r="BBY143" s="431"/>
      <c r="BBZ143" s="431"/>
      <c r="BCA143" s="431"/>
      <c r="BCB143" s="431"/>
      <c r="BCC143" s="431"/>
      <c r="BCD143" s="431"/>
      <c r="BCE143" s="431"/>
      <c r="BCF143" s="431"/>
      <c r="BCG143" s="431"/>
      <c r="BCH143" s="431"/>
      <c r="BCI143" s="431"/>
      <c r="BCJ143" s="431"/>
      <c r="BCK143" s="431"/>
      <c r="BCL143" s="431"/>
      <c r="BCM143" s="431"/>
      <c r="BCN143" s="431"/>
      <c r="BCO143" s="431"/>
      <c r="BCP143" s="431"/>
      <c r="BCQ143" s="431"/>
      <c r="BCR143" s="431"/>
      <c r="BCS143" s="431"/>
      <c r="BCT143" s="431"/>
      <c r="BCU143" s="431"/>
      <c r="BCV143" s="431"/>
      <c r="BCW143" s="431"/>
      <c r="BCX143" s="431"/>
      <c r="BCY143" s="431"/>
      <c r="BCZ143" s="431"/>
      <c r="BDA143" s="431"/>
      <c r="BDB143" s="431"/>
      <c r="BDC143" s="431"/>
      <c r="BDD143" s="431"/>
      <c r="BDE143" s="431"/>
      <c r="BDF143" s="431"/>
      <c r="BDG143" s="431"/>
      <c r="BDH143" s="431"/>
      <c r="BDI143" s="431"/>
      <c r="BDJ143" s="431"/>
      <c r="BDK143" s="431"/>
      <c r="BDL143" s="431"/>
      <c r="BDM143" s="431"/>
      <c r="BDN143" s="431"/>
      <c r="BDO143" s="431"/>
      <c r="BDP143" s="431"/>
      <c r="BDQ143" s="431"/>
      <c r="BDR143" s="431"/>
      <c r="BDS143" s="431"/>
      <c r="BDT143" s="431"/>
      <c r="BDU143" s="431"/>
      <c r="BDV143" s="431"/>
      <c r="BDW143" s="431"/>
      <c r="BDX143" s="431"/>
      <c r="BDY143" s="431"/>
      <c r="BDZ143" s="431"/>
      <c r="BEA143" s="431"/>
      <c r="BEB143" s="431"/>
      <c r="BEC143" s="431"/>
      <c r="BED143" s="431"/>
      <c r="BEE143" s="431"/>
      <c r="BEF143" s="431"/>
      <c r="BEG143" s="431"/>
      <c r="BEH143" s="431"/>
      <c r="BEI143" s="431"/>
      <c r="BEJ143" s="431"/>
      <c r="BEK143" s="431"/>
      <c r="BEL143" s="431"/>
      <c r="BEM143" s="431"/>
      <c r="BEN143" s="431"/>
      <c r="BEO143" s="431"/>
      <c r="BEP143" s="431"/>
      <c r="BEQ143" s="431"/>
      <c r="BER143" s="431"/>
      <c r="BES143" s="431"/>
      <c r="BET143" s="431"/>
      <c r="BEU143" s="431"/>
      <c r="BEV143" s="431"/>
      <c r="BEW143" s="431"/>
      <c r="BEX143" s="431"/>
      <c r="BEY143" s="431"/>
      <c r="BEZ143" s="431"/>
      <c r="BFA143" s="431"/>
      <c r="BFB143" s="431"/>
      <c r="BFC143" s="431"/>
      <c r="BFD143" s="431"/>
      <c r="BFE143" s="431"/>
      <c r="BFF143" s="431"/>
      <c r="BFG143" s="431"/>
      <c r="BFH143" s="431"/>
      <c r="BFI143" s="431"/>
      <c r="BFJ143" s="431"/>
      <c r="BFK143" s="431"/>
      <c r="BFL143" s="431"/>
      <c r="BFM143" s="431"/>
      <c r="BFN143" s="431"/>
      <c r="BFO143" s="431"/>
      <c r="BFP143" s="431"/>
      <c r="BFQ143" s="431"/>
      <c r="BFR143" s="431"/>
      <c r="BFS143" s="431"/>
      <c r="BFT143" s="431"/>
      <c r="BFU143" s="431"/>
      <c r="BFV143" s="431"/>
      <c r="BFW143" s="431"/>
      <c r="BFX143" s="431"/>
      <c r="BFY143" s="431"/>
      <c r="BFZ143" s="431"/>
      <c r="BGA143" s="431"/>
      <c r="BGB143" s="431"/>
      <c r="BGC143" s="431"/>
      <c r="BGD143" s="431"/>
      <c r="BGE143" s="431"/>
      <c r="BGF143" s="431"/>
      <c r="BGG143" s="431"/>
      <c r="BGH143" s="431"/>
      <c r="BGI143" s="431"/>
      <c r="BGJ143" s="431"/>
      <c r="BGK143" s="431"/>
      <c r="BGL143" s="431"/>
      <c r="BGM143" s="431"/>
      <c r="BGN143" s="431"/>
      <c r="BGO143" s="431"/>
      <c r="BGP143" s="431"/>
      <c r="BGQ143" s="431"/>
      <c r="BGR143" s="431"/>
      <c r="BGS143" s="431"/>
      <c r="BGT143" s="431"/>
      <c r="BGU143" s="431"/>
      <c r="BGV143" s="431"/>
      <c r="BGW143" s="431"/>
      <c r="BGX143" s="431"/>
      <c r="BGY143" s="431"/>
      <c r="BGZ143" s="431"/>
      <c r="BHA143" s="431"/>
      <c r="BHB143" s="431"/>
      <c r="BHC143" s="431"/>
      <c r="BHD143" s="431"/>
      <c r="BHE143" s="431"/>
      <c r="BHF143" s="431"/>
      <c r="BHG143" s="431"/>
      <c r="BHH143" s="431"/>
      <c r="BHI143" s="431"/>
      <c r="BHJ143" s="431"/>
      <c r="BHK143" s="431"/>
      <c r="BHL143" s="431"/>
      <c r="BHM143" s="431"/>
      <c r="BHN143" s="431"/>
      <c r="BHO143" s="431"/>
      <c r="BHP143" s="431"/>
      <c r="BHQ143" s="431"/>
      <c r="BHR143" s="431"/>
      <c r="BHS143" s="431"/>
      <c r="BHT143" s="431"/>
      <c r="BHU143" s="431"/>
      <c r="BHV143" s="431"/>
      <c r="BHW143" s="431"/>
      <c r="BHX143" s="431"/>
      <c r="BHY143" s="431"/>
      <c r="BHZ143" s="431"/>
      <c r="BIA143" s="431"/>
      <c r="BIB143" s="431"/>
      <c r="BIC143" s="431"/>
      <c r="BID143" s="431"/>
      <c r="BIE143" s="431"/>
      <c r="BIF143" s="431"/>
      <c r="BIG143" s="431"/>
      <c r="BIH143" s="431"/>
      <c r="BII143" s="431"/>
      <c r="BIJ143" s="431"/>
      <c r="BIK143" s="431"/>
      <c r="BIL143" s="431"/>
      <c r="BIM143" s="431"/>
      <c r="BIN143" s="431"/>
      <c r="BIO143" s="431"/>
      <c r="BIP143" s="431"/>
      <c r="BIQ143" s="431"/>
      <c r="BIR143" s="431"/>
      <c r="BIS143" s="431"/>
      <c r="BIT143" s="431"/>
      <c r="BIU143" s="431"/>
      <c r="BIV143" s="431"/>
      <c r="BIW143" s="431"/>
      <c r="BIX143" s="431"/>
      <c r="BIY143" s="431"/>
      <c r="BIZ143" s="431"/>
      <c r="BJA143" s="431"/>
      <c r="BJB143" s="431"/>
      <c r="BJC143" s="431"/>
      <c r="BJD143" s="431"/>
      <c r="BJE143" s="431"/>
      <c r="BJF143" s="431"/>
      <c r="BJG143" s="431"/>
      <c r="BJH143" s="431"/>
      <c r="BJI143" s="431"/>
      <c r="BJJ143" s="431"/>
      <c r="BJK143" s="431"/>
      <c r="BJL143" s="431"/>
      <c r="BJM143" s="431"/>
      <c r="BJN143" s="431"/>
      <c r="BJO143" s="431"/>
      <c r="BJP143" s="431"/>
      <c r="BJQ143" s="431"/>
      <c r="BJR143" s="431"/>
      <c r="BJS143" s="431"/>
      <c r="BJT143" s="431"/>
      <c r="BJU143" s="431"/>
      <c r="BJV143" s="431"/>
      <c r="BJW143" s="431"/>
      <c r="BJX143" s="431"/>
      <c r="BJY143" s="431"/>
      <c r="BJZ143" s="431"/>
      <c r="BKA143" s="431"/>
      <c r="BKB143" s="431"/>
      <c r="BKC143" s="431"/>
      <c r="BKD143" s="431"/>
      <c r="BKE143" s="431"/>
      <c r="BKF143" s="431"/>
      <c r="BKG143" s="431"/>
      <c r="BKH143" s="431"/>
      <c r="BKI143" s="431"/>
      <c r="BKJ143" s="431"/>
      <c r="BKK143" s="431"/>
      <c r="BKL143" s="431"/>
      <c r="BKM143" s="431"/>
      <c r="BKN143" s="431"/>
      <c r="BKO143" s="431"/>
      <c r="BKP143" s="431"/>
      <c r="BKQ143" s="431"/>
      <c r="BKR143" s="431"/>
      <c r="BKS143" s="431"/>
      <c r="BKT143" s="431"/>
      <c r="BKU143" s="431"/>
      <c r="BKV143" s="431"/>
      <c r="BKW143" s="431"/>
      <c r="BKX143" s="431"/>
      <c r="BKY143" s="431"/>
      <c r="BKZ143" s="431"/>
      <c r="BLA143" s="431"/>
      <c r="BLB143" s="431"/>
      <c r="BLC143" s="431"/>
      <c r="BLD143" s="431"/>
      <c r="BLE143" s="431"/>
      <c r="BLF143" s="431"/>
      <c r="BLG143" s="431"/>
      <c r="BLH143" s="431"/>
      <c r="BLI143" s="431"/>
      <c r="BLJ143" s="431"/>
      <c r="BLK143" s="431"/>
      <c r="BLL143" s="431"/>
      <c r="BLM143" s="431"/>
      <c r="BLN143" s="431"/>
      <c r="BLO143" s="431"/>
      <c r="BLP143" s="431"/>
      <c r="BLQ143" s="431"/>
      <c r="BLR143" s="431"/>
      <c r="BLS143" s="431"/>
      <c r="BLT143" s="431"/>
      <c r="BLU143" s="431"/>
      <c r="BLV143" s="431"/>
      <c r="BLW143" s="431"/>
      <c r="BLX143" s="431"/>
      <c r="BLY143" s="431"/>
      <c r="BLZ143" s="431"/>
      <c r="BMA143" s="431"/>
      <c r="BMB143" s="431"/>
      <c r="BMC143" s="431"/>
      <c r="BMD143" s="431"/>
      <c r="BME143" s="431"/>
      <c r="BMF143" s="431"/>
      <c r="BMG143" s="431"/>
      <c r="BMH143" s="431"/>
      <c r="BMI143" s="431"/>
      <c r="BMJ143" s="431"/>
      <c r="BMK143" s="431"/>
      <c r="BML143" s="431"/>
      <c r="BMM143" s="431"/>
      <c r="BMN143" s="431"/>
      <c r="BMO143" s="431"/>
      <c r="BMP143" s="431"/>
      <c r="BMQ143" s="431"/>
      <c r="BMR143" s="431"/>
      <c r="BMS143" s="431"/>
      <c r="BMT143" s="431"/>
      <c r="BMU143" s="431"/>
      <c r="BMV143" s="431"/>
      <c r="BMW143" s="431"/>
      <c r="BMX143" s="431"/>
      <c r="BMY143" s="431"/>
      <c r="BMZ143" s="431"/>
      <c r="BNA143" s="431"/>
      <c r="BNB143" s="431"/>
      <c r="BNC143" s="431"/>
      <c r="BND143" s="431"/>
      <c r="BNE143" s="431"/>
      <c r="BNF143" s="431"/>
      <c r="BNG143" s="431"/>
      <c r="BNH143" s="431"/>
      <c r="BNI143" s="431"/>
      <c r="BNJ143" s="431"/>
      <c r="BNK143" s="431"/>
      <c r="BNL143" s="431"/>
      <c r="BNM143" s="431"/>
      <c r="BNN143" s="431"/>
      <c r="BNO143" s="431"/>
      <c r="BNP143" s="431"/>
      <c r="BNQ143" s="431"/>
      <c r="BNR143" s="431"/>
      <c r="BNS143" s="431"/>
      <c r="BNT143" s="431"/>
      <c r="BNU143" s="431"/>
      <c r="BNV143" s="431"/>
      <c r="BNW143" s="431"/>
      <c r="BNX143" s="431"/>
      <c r="BNY143" s="431"/>
      <c r="BNZ143" s="431"/>
      <c r="BOA143" s="431"/>
      <c r="BOB143" s="431"/>
      <c r="BOC143" s="431"/>
      <c r="BOD143" s="431"/>
      <c r="BOE143" s="431"/>
      <c r="BOF143" s="431"/>
      <c r="BOG143" s="431"/>
      <c r="BOH143" s="431"/>
      <c r="BOI143" s="431"/>
      <c r="BOJ143" s="431"/>
      <c r="BOK143" s="431"/>
      <c r="BOL143" s="431"/>
      <c r="BOM143" s="431"/>
      <c r="BON143" s="431"/>
      <c r="BOO143" s="431"/>
      <c r="BOP143" s="431"/>
      <c r="BOQ143" s="431"/>
      <c r="BOR143" s="431"/>
      <c r="BOS143" s="431"/>
      <c r="BOT143" s="431"/>
      <c r="BOU143" s="431"/>
      <c r="BOV143" s="431"/>
      <c r="BOW143" s="431"/>
      <c r="BOX143" s="431"/>
      <c r="BOY143" s="431"/>
      <c r="BOZ143" s="431"/>
      <c r="BPA143" s="431"/>
      <c r="BPB143" s="431"/>
      <c r="BPC143" s="431"/>
      <c r="BPD143" s="431"/>
      <c r="BPE143" s="431"/>
      <c r="BPF143" s="431"/>
      <c r="BPG143" s="431"/>
      <c r="BPH143" s="431"/>
      <c r="BPI143" s="431"/>
      <c r="BPJ143" s="431"/>
      <c r="BPK143" s="431"/>
      <c r="BPL143" s="431"/>
      <c r="BPM143" s="431"/>
      <c r="BPN143" s="431"/>
      <c r="BPO143" s="431"/>
      <c r="BPP143" s="431"/>
      <c r="BPQ143" s="431"/>
      <c r="BPR143" s="431"/>
      <c r="BPS143" s="431"/>
      <c r="BPT143" s="431"/>
      <c r="BPU143" s="431"/>
      <c r="BPV143" s="431"/>
      <c r="BPW143" s="431"/>
      <c r="BPX143" s="431"/>
      <c r="BPY143" s="431"/>
      <c r="BPZ143" s="431"/>
      <c r="BQA143" s="431"/>
      <c r="BQB143" s="431"/>
      <c r="BQC143" s="431"/>
      <c r="BQD143" s="431"/>
      <c r="BQE143" s="431"/>
      <c r="BQF143" s="431"/>
      <c r="BQG143" s="431"/>
      <c r="BQH143" s="431"/>
      <c r="BQI143" s="431"/>
      <c r="BQJ143" s="431"/>
      <c r="BQK143" s="431"/>
      <c r="BQL143" s="431"/>
      <c r="BQM143" s="431"/>
      <c r="BQN143" s="431"/>
      <c r="BQO143" s="431"/>
      <c r="BQP143" s="431"/>
      <c r="BQQ143" s="431"/>
      <c r="BQR143" s="431"/>
      <c r="BQS143" s="431"/>
      <c r="BQT143" s="431"/>
      <c r="BQU143" s="431"/>
      <c r="BQV143" s="431"/>
      <c r="BQW143" s="431"/>
      <c r="BQX143" s="431"/>
      <c r="BQY143" s="431"/>
      <c r="BQZ143" s="431"/>
      <c r="BRA143" s="431"/>
      <c r="BRB143" s="431"/>
      <c r="BRC143" s="431"/>
      <c r="BRD143" s="431"/>
      <c r="BRE143" s="431"/>
      <c r="BRF143" s="431"/>
      <c r="BRG143" s="431"/>
      <c r="BRH143" s="431"/>
      <c r="BRI143" s="431"/>
      <c r="BRJ143" s="431"/>
      <c r="BRK143" s="431"/>
      <c r="BRL143" s="431"/>
      <c r="BRM143" s="431"/>
      <c r="BRN143" s="431"/>
      <c r="BRO143" s="431"/>
      <c r="BRP143" s="431"/>
      <c r="BRQ143" s="431"/>
      <c r="BRR143" s="431"/>
      <c r="BRS143" s="431"/>
      <c r="BRT143" s="431"/>
      <c r="BRU143" s="431"/>
    </row>
    <row r="144" spans="1:1841" ht="29.25" customHeight="1" x14ac:dyDescent="0.3">
      <c r="A144" s="792"/>
      <c r="B144" s="476">
        <v>7</v>
      </c>
      <c r="C144" s="476" t="s">
        <v>152</v>
      </c>
      <c r="D144" s="465">
        <f t="shared" si="59"/>
        <v>24072942.472340398</v>
      </c>
      <c r="E144" s="504">
        <v>12</v>
      </c>
      <c r="F144" s="464">
        <v>29053160.099999879</v>
      </c>
      <c r="G144" s="477">
        <v>39</v>
      </c>
      <c r="H144" s="464">
        <f t="shared" si="60"/>
        <v>16930538.071066</v>
      </c>
      <c r="I144" s="477">
        <v>4</v>
      </c>
      <c r="J144" s="478">
        <f t="shared" si="61"/>
        <v>9794630.1000000183</v>
      </c>
      <c r="K144" s="477">
        <v>39</v>
      </c>
      <c r="L144" s="479"/>
      <c r="M144" s="476"/>
      <c r="N144" s="478"/>
      <c r="O144" s="476"/>
      <c r="P144" s="478"/>
      <c r="Q144" s="476"/>
      <c r="R144" s="478"/>
      <c r="S144" s="476"/>
      <c r="T144" s="478"/>
      <c r="U144" s="476"/>
      <c r="V144" s="478"/>
      <c r="W144" s="476"/>
      <c r="X144" s="478">
        <f t="shared" si="62"/>
        <v>16930538.071066</v>
      </c>
      <c r="Y144" s="469">
        <f t="shared" si="63"/>
        <v>4</v>
      </c>
      <c r="Z144" s="478">
        <f t="shared" si="64"/>
        <v>9794630.1000000183</v>
      </c>
      <c r="AA144" s="470">
        <f t="shared" si="65"/>
        <v>39</v>
      </c>
      <c r="AB144" s="521"/>
      <c r="AC144" s="486"/>
      <c r="AD144" s="527"/>
      <c r="AE144" s="527"/>
      <c r="AF144" s="527"/>
      <c r="AG144" s="527"/>
      <c r="AH144" s="431"/>
      <c r="AI144" s="431"/>
      <c r="AJ144" s="431"/>
      <c r="AK144" s="431"/>
      <c r="AL144" s="431"/>
      <c r="AM144" s="431"/>
      <c r="AN144" s="431"/>
      <c r="AO144" s="431"/>
      <c r="AP144" s="431"/>
      <c r="AQ144" s="431"/>
      <c r="AR144" s="431"/>
      <c r="AS144" s="431"/>
      <c r="AT144" s="431"/>
      <c r="AU144" s="431"/>
      <c r="AV144" s="431"/>
      <c r="AW144" s="431"/>
      <c r="AX144" s="431"/>
      <c r="AY144" s="431"/>
      <c r="AZ144" s="431"/>
      <c r="BA144" s="431"/>
      <c r="BB144" s="431"/>
      <c r="BC144" s="431"/>
      <c r="BD144" s="431"/>
      <c r="BE144" s="431"/>
      <c r="BF144" s="431"/>
      <c r="BG144" s="431"/>
      <c r="BH144" s="431"/>
      <c r="BI144" s="431"/>
      <c r="BJ144" s="431"/>
      <c r="BK144" s="431"/>
      <c r="BL144" s="431"/>
      <c r="BM144" s="431"/>
      <c r="BN144" s="431"/>
      <c r="BO144" s="431"/>
      <c r="BP144" s="431"/>
      <c r="BQ144" s="431"/>
      <c r="BR144" s="431"/>
      <c r="BS144" s="431"/>
      <c r="BT144" s="431"/>
      <c r="BU144" s="431"/>
      <c r="BV144" s="431"/>
      <c r="BW144" s="431"/>
      <c r="BX144" s="431"/>
      <c r="BY144" s="431"/>
      <c r="BZ144" s="431"/>
      <c r="CA144" s="431"/>
      <c r="CB144" s="431"/>
      <c r="CC144" s="431"/>
      <c r="CD144" s="431"/>
      <c r="CE144" s="431"/>
      <c r="CF144" s="431"/>
      <c r="CG144" s="431"/>
      <c r="CH144" s="431"/>
      <c r="CI144" s="431"/>
      <c r="CJ144" s="431"/>
      <c r="CK144" s="431"/>
      <c r="CL144" s="431"/>
      <c r="CM144" s="431"/>
      <c r="CN144" s="431"/>
      <c r="CO144" s="431"/>
      <c r="CP144" s="431"/>
      <c r="CQ144" s="431"/>
      <c r="CR144" s="431"/>
      <c r="CS144" s="431"/>
      <c r="CT144" s="431"/>
      <c r="CU144" s="431"/>
      <c r="CV144" s="431"/>
      <c r="CW144" s="431"/>
      <c r="CX144" s="431"/>
      <c r="CY144" s="431"/>
      <c r="CZ144" s="431"/>
      <c r="DA144" s="431"/>
      <c r="DB144" s="431"/>
      <c r="DC144" s="431"/>
      <c r="DD144" s="431"/>
      <c r="DE144" s="431"/>
      <c r="DF144" s="431"/>
      <c r="DG144" s="431"/>
      <c r="DH144" s="431"/>
      <c r="DI144" s="431"/>
      <c r="DJ144" s="431"/>
      <c r="DK144" s="431"/>
      <c r="DL144" s="431"/>
      <c r="DM144" s="431"/>
      <c r="DN144" s="431"/>
      <c r="DO144" s="431"/>
      <c r="DP144" s="431"/>
      <c r="DQ144" s="431"/>
      <c r="DR144" s="431"/>
      <c r="DS144" s="431"/>
      <c r="DT144" s="431"/>
      <c r="DU144" s="431"/>
      <c r="DV144" s="431"/>
      <c r="DW144" s="431"/>
      <c r="DX144" s="431"/>
      <c r="DY144" s="431"/>
      <c r="DZ144" s="431"/>
      <c r="EA144" s="431"/>
      <c r="EB144" s="431"/>
      <c r="EC144" s="431"/>
      <c r="ED144" s="431"/>
      <c r="EE144" s="431"/>
      <c r="EF144" s="431"/>
      <c r="EG144" s="431"/>
      <c r="EH144" s="431"/>
      <c r="EI144" s="431"/>
      <c r="EJ144" s="431"/>
      <c r="EK144" s="431"/>
      <c r="EL144" s="431"/>
      <c r="EM144" s="431"/>
      <c r="EN144" s="431"/>
      <c r="EO144" s="431"/>
      <c r="EP144" s="431"/>
      <c r="EQ144" s="431"/>
      <c r="ER144" s="431"/>
      <c r="ES144" s="431"/>
      <c r="ET144" s="431"/>
      <c r="EU144" s="431"/>
      <c r="EV144" s="431"/>
      <c r="EW144" s="431"/>
      <c r="EX144" s="431"/>
      <c r="EY144" s="431"/>
      <c r="EZ144" s="431"/>
      <c r="FA144" s="431"/>
      <c r="FB144" s="431"/>
      <c r="FC144" s="431"/>
      <c r="FD144" s="431"/>
      <c r="FE144" s="431"/>
      <c r="FF144" s="431"/>
      <c r="FG144" s="431"/>
      <c r="FH144" s="431"/>
      <c r="FI144" s="431"/>
      <c r="FJ144" s="431"/>
      <c r="FK144" s="431"/>
      <c r="FL144" s="431"/>
      <c r="FM144" s="431"/>
      <c r="FN144" s="431"/>
      <c r="FO144" s="431"/>
      <c r="FP144" s="431"/>
      <c r="FQ144" s="431"/>
      <c r="FR144" s="431"/>
      <c r="FS144" s="431"/>
      <c r="FT144" s="431"/>
      <c r="FU144" s="431"/>
      <c r="FV144" s="431"/>
      <c r="FW144" s="431"/>
      <c r="FX144" s="431"/>
      <c r="FY144" s="431"/>
      <c r="FZ144" s="431"/>
      <c r="GA144" s="431"/>
      <c r="GB144" s="431"/>
      <c r="GC144" s="431"/>
      <c r="GD144" s="431"/>
      <c r="GE144" s="431"/>
      <c r="GF144" s="431"/>
      <c r="GG144" s="431"/>
      <c r="GH144" s="431"/>
      <c r="GI144" s="431"/>
      <c r="GJ144" s="431"/>
      <c r="GK144" s="431"/>
      <c r="GL144" s="431"/>
      <c r="GM144" s="431"/>
      <c r="GN144" s="431"/>
      <c r="GO144" s="431"/>
      <c r="GP144" s="431"/>
      <c r="GQ144" s="431"/>
      <c r="GR144" s="431"/>
      <c r="GS144" s="431"/>
      <c r="GT144" s="431"/>
      <c r="GU144" s="431"/>
      <c r="GV144" s="431"/>
      <c r="GW144" s="431"/>
      <c r="GX144" s="431"/>
      <c r="GY144" s="431"/>
      <c r="GZ144" s="431"/>
      <c r="HA144" s="431"/>
      <c r="HB144" s="431"/>
      <c r="HC144" s="431"/>
      <c r="HD144" s="431"/>
      <c r="HE144" s="431"/>
      <c r="HF144" s="431"/>
      <c r="HG144" s="431"/>
      <c r="HH144" s="431"/>
      <c r="HI144" s="431"/>
      <c r="HJ144" s="431"/>
      <c r="HK144" s="431"/>
      <c r="HL144" s="431"/>
      <c r="HM144" s="431"/>
      <c r="HN144" s="431"/>
      <c r="HO144" s="431"/>
      <c r="HP144" s="431"/>
      <c r="HQ144" s="431"/>
      <c r="HR144" s="431"/>
      <c r="HS144" s="431"/>
      <c r="HT144" s="431"/>
      <c r="HU144" s="431"/>
      <c r="HV144" s="431"/>
      <c r="HW144" s="431"/>
      <c r="HX144" s="431"/>
      <c r="HY144" s="431"/>
      <c r="HZ144" s="431"/>
      <c r="IA144" s="431"/>
      <c r="IB144" s="431"/>
      <c r="IC144" s="431"/>
      <c r="ID144" s="431"/>
      <c r="IE144" s="431"/>
      <c r="IF144" s="431"/>
      <c r="IG144" s="431"/>
      <c r="IH144" s="431"/>
      <c r="II144" s="431"/>
      <c r="IJ144" s="431"/>
      <c r="IK144" s="431"/>
      <c r="IL144" s="431"/>
      <c r="IM144" s="431"/>
      <c r="IN144" s="431"/>
      <c r="IO144" s="431"/>
      <c r="IP144" s="431"/>
      <c r="IQ144" s="431"/>
      <c r="IR144" s="431"/>
      <c r="IS144" s="431"/>
      <c r="IT144" s="431"/>
      <c r="IU144" s="431"/>
      <c r="IV144" s="431"/>
      <c r="IW144" s="431"/>
      <c r="IX144" s="431"/>
      <c r="IY144" s="431"/>
      <c r="IZ144" s="431"/>
      <c r="JA144" s="431"/>
      <c r="JB144" s="431"/>
      <c r="JC144" s="431"/>
      <c r="JD144" s="431"/>
      <c r="JE144" s="431"/>
      <c r="JF144" s="431"/>
      <c r="JG144" s="431"/>
      <c r="JH144" s="431"/>
      <c r="JI144" s="431"/>
      <c r="JJ144" s="431"/>
      <c r="JK144" s="431"/>
      <c r="JL144" s="431"/>
      <c r="JM144" s="431"/>
      <c r="JN144" s="431"/>
      <c r="JO144" s="431"/>
      <c r="JP144" s="431"/>
      <c r="JQ144" s="431"/>
      <c r="JR144" s="431"/>
      <c r="JS144" s="431"/>
      <c r="JT144" s="431"/>
      <c r="JU144" s="431"/>
      <c r="JV144" s="431"/>
      <c r="JW144" s="431"/>
      <c r="JX144" s="431"/>
      <c r="JY144" s="431"/>
      <c r="JZ144" s="431"/>
      <c r="KA144" s="431"/>
      <c r="KB144" s="431"/>
      <c r="KC144" s="431"/>
      <c r="KD144" s="431"/>
      <c r="KE144" s="431"/>
      <c r="KF144" s="431"/>
      <c r="KG144" s="431"/>
      <c r="KH144" s="431"/>
      <c r="KI144" s="431"/>
      <c r="KJ144" s="431"/>
      <c r="KK144" s="431"/>
      <c r="KL144" s="431"/>
      <c r="KM144" s="431"/>
      <c r="KN144" s="431"/>
      <c r="KO144" s="431"/>
      <c r="KP144" s="431"/>
      <c r="KQ144" s="431"/>
      <c r="KR144" s="431"/>
      <c r="KS144" s="431"/>
      <c r="KT144" s="431"/>
      <c r="KU144" s="431"/>
      <c r="KV144" s="431"/>
      <c r="KW144" s="431"/>
      <c r="KX144" s="431"/>
      <c r="KY144" s="431"/>
      <c r="KZ144" s="431"/>
      <c r="LA144" s="431"/>
      <c r="LB144" s="431"/>
      <c r="LC144" s="431"/>
      <c r="LD144" s="431"/>
      <c r="LE144" s="431"/>
      <c r="LF144" s="431"/>
      <c r="LG144" s="431"/>
      <c r="LH144" s="431"/>
      <c r="LI144" s="431"/>
      <c r="LJ144" s="431"/>
      <c r="LK144" s="431"/>
      <c r="LL144" s="431"/>
      <c r="LM144" s="431"/>
      <c r="LN144" s="431"/>
      <c r="LO144" s="431"/>
      <c r="LP144" s="431"/>
      <c r="LQ144" s="431"/>
      <c r="LR144" s="431"/>
      <c r="LS144" s="431"/>
      <c r="LT144" s="431"/>
      <c r="LU144" s="431"/>
      <c r="LV144" s="431"/>
      <c r="LW144" s="431"/>
      <c r="LX144" s="431"/>
      <c r="LY144" s="431"/>
      <c r="LZ144" s="431"/>
      <c r="MA144" s="431"/>
      <c r="MB144" s="431"/>
      <c r="MC144" s="431"/>
      <c r="MD144" s="431"/>
      <c r="ME144" s="431"/>
      <c r="MF144" s="431"/>
      <c r="MG144" s="431"/>
      <c r="MH144" s="431"/>
      <c r="MI144" s="431"/>
      <c r="MJ144" s="431"/>
      <c r="MK144" s="431"/>
      <c r="ML144" s="431"/>
      <c r="MM144" s="431"/>
      <c r="MN144" s="431"/>
      <c r="MO144" s="431"/>
      <c r="MP144" s="431"/>
      <c r="MQ144" s="431"/>
      <c r="MR144" s="431"/>
      <c r="MS144" s="431"/>
      <c r="MT144" s="431"/>
      <c r="MU144" s="431"/>
      <c r="MV144" s="431"/>
      <c r="MW144" s="431"/>
      <c r="MX144" s="431"/>
      <c r="MY144" s="431"/>
      <c r="MZ144" s="431"/>
      <c r="NA144" s="431"/>
      <c r="NB144" s="431"/>
      <c r="NC144" s="431"/>
      <c r="ND144" s="431"/>
      <c r="NE144" s="431"/>
      <c r="NF144" s="431"/>
      <c r="NG144" s="431"/>
      <c r="NH144" s="431"/>
      <c r="NI144" s="431"/>
      <c r="NJ144" s="431"/>
      <c r="NK144" s="431"/>
      <c r="NL144" s="431"/>
      <c r="NM144" s="431"/>
      <c r="NN144" s="431"/>
      <c r="NO144" s="431"/>
      <c r="NP144" s="431"/>
      <c r="NQ144" s="431"/>
      <c r="NR144" s="431"/>
      <c r="NS144" s="431"/>
      <c r="NT144" s="431"/>
      <c r="NU144" s="431"/>
      <c r="NV144" s="431"/>
      <c r="NW144" s="431"/>
      <c r="NX144" s="431"/>
      <c r="NY144" s="431"/>
      <c r="NZ144" s="431"/>
      <c r="OA144" s="431"/>
      <c r="OB144" s="431"/>
      <c r="OC144" s="431"/>
      <c r="OD144" s="431"/>
      <c r="OE144" s="431"/>
      <c r="OF144" s="431"/>
      <c r="OG144" s="431"/>
      <c r="OH144" s="431"/>
      <c r="OI144" s="431"/>
      <c r="OJ144" s="431"/>
      <c r="OK144" s="431"/>
      <c r="OL144" s="431"/>
      <c r="OM144" s="431"/>
      <c r="ON144" s="431"/>
      <c r="OO144" s="431"/>
      <c r="OP144" s="431"/>
      <c r="OQ144" s="431"/>
      <c r="OR144" s="431"/>
      <c r="OS144" s="431"/>
      <c r="OT144" s="431"/>
      <c r="OU144" s="431"/>
      <c r="OV144" s="431"/>
      <c r="OW144" s="431"/>
      <c r="OX144" s="431"/>
      <c r="OY144" s="431"/>
      <c r="OZ144" s="431"/>
      <c r="PA144" s="431"/>
      <c r="PB144" s="431"/>
      <c r="PC144" s="431"/>
      <c r="PD144" s="431"/>
      <c r="PE144" s="431"/>
      <c r="PF144" s="431"/>
      <c r="PG144" s="431"/>
      <c r="PH144" s="431"/>
      <c r="PI144" s="431"/>
      <c r="PJ144" s="431"/>
      <c r="PK144" s="431"/>
      <c r="PL144" s="431"/>
      <c r="PM144" s="431"/>
      <c r="PN144" s="431"/>
      <c r="PO144" s="431"/>
      <c r="PP144" s="431"/>
      <c r="PQ144" s="431"/>
      <c r="PR144" s="431"/>
      <c r="PS144" s="431"/>
      <c r="PT144" s="431"/>
      <c r="PU144" s="431"/>
      <c r="PV144" s="431"/>
      <c r="PW144" s="431"/>
      <c r="PX144" s="431"/>
      <c r="PY144" s="431"/>
      <c r="PZ144" s="431"/>
      <c r="QA144" s="431"/>
      <c r="QB144" s="431"/>
      <c r="QC144" s="431"/>
      <c r="QD144" s="431"/>
      <c r="QE144" s="431"/>
      <c r="QF144" s="431"/>
      <c r="QG144" s="431"/>
      <c r="QH144" s="431"/>
      <c r="QI144" s="431"/>
      <c r="QJ144" s="431"/>
      <c r="QK144" s="431"/>
      <c r="QL144" s="431"/>
      <c r="QM144" s="431"/>
      <c r="QN144" s="431"/>
      <c r="QO144" s="431"/>
      <c r="QP144" s="431"/>
      <c r="QQ144" s="431"/>
      <c r="QR144" s="431"/>
      <c r="QS144" s="431"/>
      <c r="QT144" s="431"/>
      <c r="QU144" s="431"/>
      <c r="QV144" s="431"/>
      <c r="QW144" s="431"/>
      <c r="QX144" s="431"/>
      <c r="QY144" s="431"/>
      <c r="QZ144" s="431"/>
      <c r="RA144" s="431"/>
      <c r="RB144" s="431"/>
      <c r="RC144" s="431"/>
      <c r="RD144" s="431"/>
      <c r="RE144" s="431"/>
      <c r="RF144" s="431"/>
      <c r="RG144" s="431"/>
      <c r="RH144" s="431"/>
      <c r="RI144" s="431"/>
      <c r="RJ144" s="431"/>
      <c r="RK144" s="431"/>
      <c r="RL144" s="431"/>
      <c r="RM144" s="431"/>
      <c r="RN144" s="431"/>
      <c r="RO144" s="431"/>
      <c r="RP144" s="431"/>
      <c r="RQ144" s="431"/>
      <c r="RR144" s="431"/>
      <c r="RS144" s="431"/>
      <c r="RT144" s="431"/>
      <c r="RU144" s="431"/>
      <c r="RV144" s="431"/>
      <c r="RW144" s="431"/>
      <c r="RX144" s="431"/>
      <c r="RY144" s="431"/>
      <c r="RZ144" s="431"/>
      <c r="SA144" s="431"/>
      <c r="SB144" s="431"/>
      <c r="SC144" s="431"/>
      <c r="SD144" s="431"/>
      <c r="SE144" s="431"/>
      <c r="SF144" s="431"/>
      <c r="SG144" s="431"/>
      <c r="SH144" s="431"/>
      <c r="SI144" s="431"/>
      <c r="SJ144" s="431"/>
      <c r="SK144" s="431"/>
      <c r="SL144" s="431"/>
      <c r="SM144" s="431"/>
      <c r="SN144" s="431"/>
      <c r="SO144" s="431"/>
      <c r="SP144" s="431"/>
      <c r="SQ144" s="431"/>
      <c r="SR144" s="431"/>
      <c r="SS144" s="431"/>
      <c r="ST144" s="431"/>
      <c r="SU144" s="431"/>
      <c r="SV144" s="431"/>
      <c r="SW144" s="431"/>
      <c r="SX144" s="431"/>
      <c r="SY144" s="431"/>
      <c r="SZ144" s="431"/>
      <c r="TA144" s="431"/>
      <c r="TB144" s="431"/>
      <c r="TC144" s="431"/>
      <c r="TD144" s="431"/>
      <c r="TE144" s="431"/>
      <c r="TF144" s="431"/>
      <c r="TG144" s="431"/>
      <c r="TH144" s="431"/>
      <c r="TI144" s="431"/>
      <c r="TJ144" s="431"/>
      <c r="TK144" s="431"/>
      <c r="TL144" s="431"/>
      <c r="TM144" s="431"/>
      <c r="TN144" s="431"/>
      <c r="TO144" s="431"/>
      <c r="TP144" s="431"/>
      <c r="TQ144" s="431"/>
      <c r="TR144" s="431"/>
      <c r="TS144" s="431"/>
      <c r="TT144" s="431"/>
      <c r="TU144" s="431"/>
      <c r="TV144" s="431"/>
      <c r="TW144" s="431"/>
      <c r="TX144" s="431"/>
      <c r="TY144" s="431"/>
      <c r="TZ144" s="431"/>
      <c r="UA144" s="431"/>
      <c r="UB144" s="431"/>
      <c r="UC144" s="431"/>
      <c r="UD144" s="431"/>
      <c r="UE144" s="431"/>
      <c r="UF144" s="431"/>
      <c r="UG144" s="431"/>
      <c r="UH144" s="431"/>
      <c r="UI144" s="431"/>
      <c r="UJ144" s="431"/>
      <c r="UK144" s="431"/>
      <c r="UL144" s="431"/>
      <c r="UM144" s="431"/>
      <c r="UN144" s="431"/>
      <c r="UO144" s="431"/>
      <c r="UP144" s="431"/>
      <c r="UQ144" s="431"/>
      <c r="UR144" s="431"/>
      <c r="US144" s="431"/>
      <c r="UT144" s="431"/>
      <c r="UU144" s="431"/>
      <c r="UV144" s="431"/>
      <c r="UW144" s="431"/>
      <c r="UX144" s="431"/>
      <c r="UY144" s="431"/>
      <c r="UZ144" s="431"/>
      <c r="VA144" s="431"/>
      <c r="VB144" s="431"/>
      <c r="VC144" s="431"/>
      <c r="VD144" s="431"/>
      <c r="VE144" s="431"/>
      <c r="VF144" s="431"/>
      <c r="VG144" s="431"/>
      <c r="VH144" s="431"/>
      <c r="VI144" s="431"/>
      <c r="VJ144" s="431"/>
      <c r="VK144" s="431"/>
      <c r="VL144" s="431"/>
      <c r="VM144" s="431"/>
      <c r="VN144" s="431"/>
      <c r="VO144" s="431"/>
      <c r="VP144" s="431"/>
      <c r="VQ144" s="431"/>
      <c r="VR144" s="431"/>
      <c r="VS144" s="431"/>
      <c r="VT144" s="431"/>
      <c r="VU144" s="431"/>
      <c r="VV144" s="431"/>
      <c r="VW144" s="431"/>
      <c r="VX144" s="431"/>
      <c r="VY144" s="431"/>
      <c r="VZ144" s="431"/>
      <c r="WA144" s="431"/>
      <c r="WB144" s="431"/>
      <c r="WC144" s="431"/>
      <c r="WD144" s="431"/>
      <c r="WE144" s="431"/>
      <c r="WF144" s="431"/>
      <c r="WG144" s="431"/>
      <c r="WH144" s="431"/>
      <c r="WI144" s="431"/>
      <c r="WJ144" s="431"/>
      <c r="WK144" s="431"/>
      <c r="WL144" s="431"/>
      <c r="WM144" s="431"/>
      <c r="WN144" s="431"/>
      <c r="WO144" s="431"/>
      <c r="WP144" s="431"/>
      <c r="WQ144" s="431"/>
      <c r="WR144" s="431"/>
      <c r="WS144" s="431"/>
      <c r="WT144" s="431"/>
      <c r="WU144" s="431"/>
      <c r="WV144" s="431"/>
      <c r="WW144" s="431"/>
      <c r="WX144" s="431"/>
      <c r="WY144" s="431"/>
      <c r="WZ144" s="431"/>
      <c r="XA144" s="431"/>
      <c r="XB144" s="431"/>
      <c r="XC144" s="431"/>
      <c r="XD144" s="431"/>
      <c r="XE144" s="431"/>
      <c r="XF144" s="431"/>
      <c r="XG144" s="431"/>
      <c r="XH144" s="431"/>
      <c r="XI144" s="431"/>
      <c r="XJ144" s="431"/>
      <c r="XK144" s="431"/>
      <c r="XL144" s="431"/>
      <c r="XM144" s="431"/>
      <c r="XN144" s="431"/>
      <c r="XO144" s="431"/>
      <c r="XP144" s="431"/>
      <c r="XQ144" s="431"/>
      <c r="XR144" s="431"/>
      <c r="XS144" s="431"/>
      <c r="XT144" s="431"/>
      <c r="XU144" s="431"/>
      <c r="XV144" s="431"/>
      <c r="XW144" s="431"/>
      <c r="XX144" s="431"/>
      <c r="XY144" s="431"/>
      <c r="XZ144" s="431"/>
      <c r="YA144" s="431"/>
      <c r="YB144" s="431"/>
      <c r="YC144" s="431"/>
      <c r="YD144" s="431"/>
      <c r="YE144" s="431"/>
      <c r="YF144" s="431"/>
      <c r="YG144" s="431"/>
      <c r="YH144" s="431"/>
      <c r="YI144" s="431"/>
      <c r="YJ144" s="431"/>
      <c r="YK144" s="431"/>
      <c r="YL144" s="431"/>
      <c r="YM144" s="431"/>
      <c r="YN144" s="431"/>
      <c r="YO144" s="431"/>
      <c r="YP144" s="431"/>
      <c r="YQ144" s="431"/>
      <c r="YR144" s="431"/>
      <c r="YS144" s="431"/>
      <c r="YT144" s="431"/>
      <c r="YU144" s="431"/>
      <c r="YV144" s="431"/>
      <c r="YW144" s="431"/>
      <c r="YX144" s="431"/>
      <c r="YY144" s="431"/>
      <c r="YZ144" s="431"/>
      <c r="ZA144" s="431"/>
      <c r="ZB144" s="431"/>
      <c r="ZC144" s="431"/>
      <c r="ZD144" s="431"/>
      <c r="ZE144" s="431"/>
      <c r="ZF144" s="431"/>
      <c r="ZG144" s="431"/>
      <c r="ZH144" s="431"/>
      <c r="ZI144" s="431"/>
      <c r="ZJ144" s="431"/>
      <c r="ZK144" s="431"/>
      <c r="ZL144" s="431"/>
      <c r="ZM144" s="431"/>
      <c r="ZN144" s="431"/>
      <c r="ZO144" s="431"/>
      <c r="ZP144" s="431"/>
      <c r="ZQ144" s="431"/>
      <c r="ZR144" s="431"/>
      <c r="ZS144" s="431"/>
      <c r="ZT144" s="431"/>
      <c r="ZU144" s="431"/>
      <c r="ZV144" s="431"/>
      <c r="ZW144" s="431"/>
      <c r="ZX144" s="431"/>
      <c r="ZY144" s="431"/>
      <c r="ZZ144" s="431"/>
      <c r="AAA144" s="431"/>
      <c r="AAB144" s="431"/>
      <c r="AAC144" s="431"/>
      <c r="AAD144" s="431"/>
      <c r="AAE144" s="431"/>
      <c r="AAF144" s="431"/>
      <c r="AAG144" s="431"/>
      <c r="AAH144" s="431"/>
      <c r="AAI144" s="431"/>
      <c r="AAJ144" s="431"/>
      <c r="AAK144" s="431"/>
      <c r="AAL144" s="431"/>
      <c r="AAM144" s="431"/>
      <c r="AAN144" s="431"/>
      <c r="AAO144" s="431"/>
      <c r="AAP144" s="431"/>
      <c r="AAQ144" s="431"/>
      <c r="AAR144" s="431"/>
      <c r="AAS144" s="431"/>
      <c r="AAT144" s="431"/>
      <c r="AAU144" s="431"/>
      <c r="AAV144" s="431"/>
      <c r="AAW144" s="431"/>
      <c r="AAX144" s="431"/>
      <c r="AAY144" s="431"/>
      <c r="AAZ144" s="431"/>
      <c r="ABA144" s="431"/>
      <c r="ABB144" s="431"/>
      <c r="ABC144" s="431"/>
      <c r="ABD144" s="431"/>
      <c r="ABE144" s="431"/>
      <c r="ABF144" s="431"/>
      <c r="ABG144" s="431"/>
      <c r="ABH144" s="431"/>
      <c r="ABI144" s="431"/>
      <c r="ABJ144" s="431"/>
      <c r="ABK144" s="431"/>
      <c r="ABL144" s="431"/>
      <c r="ABM144" s="431"/>
      <c r="ABN144" s="431"/>
      <c r="ABO144" s="431"/>
      <c r="ABP144" s="431"/>
      <c r="ABQ144" s="431"/>
      <c r="ABR144" s="431"/>
      <c r="ABS144" s="431"/>
      <c r="ABT144" s="431"/>
      <c r="ABU144" s="431"/>
      <c r="ABV144" s="431"/>
      <c r="ABW144" s="431"/>
      <c r="ABX144" s="431"/>
      <c r="ABY144" s="431"/>
      <c r="ABZ144" s="431"/>
      <c r="ACA144" s="431"/>
      <c r="ACB144" s="431"/>
      <c r="ACC144" s="431"/>
      <c r="ACD144" s="431"/>
      <c r="ACE144" s="431"/>
      <c r="ACF144" s="431"/>
      <c r="ACG144" s="431"/>
      <c r="ACH144" s="431"/>
      <c r="ACI144" s="431"/>
      <c r="ACJ144" s="431"/>
      <c r="ACK144" s="431"/>
      <c r="ACL144" s="431"/>
      <c r="ACM144" s="431"/>
      <c r="ACN144" s="431"/>
      <c r="ACO144" s="431"/>
      <c r="ACP144" s="431"/>
      <c r="ACQ144" s="431"/>
      <c r="ACR144" s="431"/>
      <c r="ACS144" s="431"/>
      <c r="ACT144" s="431"/>
      <c r="ACU144" s="431"/>
      <c r="ACV144" s="431"/>
      <c r="ACW144" s="431"/>
      <c r="ACX144" s="431"/>
      <c r="ACY144" s="431"/>
      <c r="ACZ144" s="431"/>
      <c r="ADA144" s="431"/>
      <c r="ADB144" s="431"/>
      <c r="ADC144" s="431"/>
      <c r="ADD144" s="431"/>
      <c r="ADE144" s="431"/>
      <c r="ADF144" s="431"/>
      <c r="ADG144" s="431"/>
      <c r="ADH144" s="431"/>
      <c r="ADI144" s="431"/>
      <c r="ADJ144" s="431"/>
      <c r="ADK144" s="431"/>
      <c r="ADL144" s="431"/>
      <c r="ADM144" s="431"/>
      <c r="ADN144" s="431"/>
      <c r="ADO144" s="431"/>
      <c r="ADP144" s="431"/>
      <c r="ADQ144" s="431"/>
      <c r="ADR144" s="431"/>
      <c r="ADS144" s="431"/>
      <c r="ADT144" s="431"/>
      <c r="ADU144" s="431"/>
      <c r="ADV144" s="431"/>
      <c r="ADW144" s="431"/>
      <c r="ADX144" s="431"/>
      <c r="ADY144" s="431"/>
      <c r="ADZ144" s="431"/>
      <c r="AEA144" s="431"/>
      <c r="AEB144" s="431"/>
      <c r="AEC144" s="431"/>
      <c r="AED144" s="431"/>
      <c r="AEE144" s="431"/>
      <c r="AEF144" s="431"/>
      <c r="AEG144" s="431"/>
      <c r="AEH144" s="431"/>
      <c r="AEI144" s="431"/>
      <c r="AEJ144" s="431"/>
      <c r="AEK144" s="431"/>
      <c r="AEL144" s="431"/>
      <c r="AEM144" s="431"/>
      <c r="AEN144" s="431"/>
      <c r="AEO144" s="431"/>
      <c r="AEP144" s="431"/>
      <c r="AEQ144" s="431"/>
      <c r="AER144" s="431"/>
      <c r="AES144" s="431"/>
      <c r="AET144" s="431"/>
      <c r="AEU144" s="431"/>
      <c r="AEV144" s="431"/>
      <c r="AEW144" s="431"/>
      <c r="AEX144" s="431"/>
      <c r="AEY144" s="431"/>
      <c r="AEZ144" s="431"/>
      <c r="AFA144" s="431"/>
      <c r="AFB144" s="431"/>
      <c r="AFC144" s="431"/>
      <c r="AFD144" s="431"/>
      <c r="AFE144" s="431"/>
      <c r="AFF144" s="431"/>
      <c r="AFG144" s="431"/>
      <c r="AFH144" s="431"/>
      <c r="AFI144" s="431"/>
      <c r="AFJ144" s="431"/>
      <c r="AFK144" s="431"/>
      <c r="AFL144" s="431"/>
      <c r="AFM144" s="431"/>
      <c r="AFN144" s="431"/>
      <c r="AFO144" s="431"/>
      <c r="AFP144" s="431"/>
      <c r="AFQ144" s="431"/>
      <c r="AFR144" s="431"/>
      <c r="AFS144" s="431"/>
      <c r="AFT144" s="431"/>
      <c r="AFU144" s="431"/>
      <c r="AFV144" s="431"/>
      <c r="AFW144" s="431"/>
      <c r="AFX144" s="431"/>
      <c r="AFY144" s="431"/>
      <c r="AFZ144" s="431"/>
      <c r="AGA144" s="431"/>
      <c r="AGB144" s="431"/>
      <c r="AGC144" s="431"/>
      <c r="AGD144" s="431"/>
      <c r="AGE144" s="431"/>
      <c r="AGF144" s="431"/>
      <c r="AGG144" s="431"/>
      <c r="AGH144" s="431"/>
      <c r="AGI144" s="431"/>
      <c r="AGJ144" s="431"/>
      <c r="AGK144" s="431"/>
      <c r="AGL144" s="431"/>
      <c r="AGM144" s="431"/>
      <c r="AGN144" s="431"/>
      <c r="AGO144" s="431"/>
      <c r="AGP144" s="431"/>
      <c r="AGQ144" s="431"/>
      <c r="AGR144" s="431"/>
      <c r="AGS144" s="431"/>
      <c r="AGT144" s="431"/>
      <c r="AGU144" s="431"/>
      <c r="AGV144" s="431"/>
      <c r="AGW144" s="431"/>
      <c r="AGX144" s="431"/>
      <c r="AGY144" s="431"/>
      <c r="AGZ144" s="431"/>
      <c r="AHA144" s="431"/>
      <c r="AHB144" s="431"/>
      <c r="AHC144" s="431"/>
      <c r="AHD144" s="431"/>
      <c r="AHE144" s="431"/>
      <c r="AHF144" s="431"/>
      <c r="AHG144" s="431"/>
      <c r="AHH144" s="431"/>
      <c r="AHI144" s="431"/>
      <c r="AHJ144" s="431"/>
      <c r="AHK144" s="431"/>
      <c r="AHL144" s="431"/>
      <c r="AHM144" s="431"/>
      <c r="AHN144" s="431"/>
      <c r="AHO144" s="431"/>
      <c r="AHP144" s="431"/>
      <c r="AHQ144" s="431"/>
      <c r="AHR144" s="431"/>
      <c r="AHS144" s="431"/>
      <c r="AHT144" s="431"/>
      <c r="AHU144" s="431"/>
      <c r="AHV144" s="431"/>
      <c r="AHW144" s="431"/>
      <c r="AHX144" s="431"/>
      <c r="AHY144" s="431"/>
      <c r="AHZ144" s="431"/>
      <c r="AIA144" s="431"/>
      <c r="AIB144" s="431"/>
      <c r="AIC144" s="431"/>
      <c r="AID144" s="431"/>
      <c r="AIE144" s="431"/>
      <c r="AIF144" s="431"/>
      <c r="AIG144" s="431"/>
      <c r="AIH144" s="431"/>
      <c r="AII144" s="431"/>
      <c r="AIJ144" s="431"/>
      <c r="AIK144" s="431"/>
      <c r="AIL144" s="431"/>
      <c r="AIM144" s="431"/>
      <c r="AIN144" s="431"/>
      <c r="AIO144" s="431"/>
      <c r="AIP144" s="431"/>
      <c r="AIQ144" s="431"/>
      <c r="AIR144" s="431"/>
      <c r="AIS144" s="431"/>
      <c r="AIT144" s="431"/>
      <c r="AIU144" s="431"/>
      <c r="AIV144" s="431"/>
      <c r="AIW144" s="431"/>
      <c r="AIX144" s="431"/>
      <c r="AIY144" s="431"/>
      <c r="AIZ144" s="431"/>
      <c r="AJA144" s="431"/>
      <c r="AJB144" s="431"/>
      <c r="AJC144" s="431"/>
      <c r="AJD144" s="431"/>
      <c r="AJE144" s="431"/>
      <c r="AJF144" s="431"/>
      <c r="AJG144" s="431"/>
      <c r="AJH144" s="431"/>
      <c r="AJI144" s="431"/>
      <c r="AJJ144" s="431"/>
      <c r="AJK144" s="431"/>
      <c r="AJL144" s="431"/>
      <c r="AJM144" s="431"/>
      <c r="AJN144" s="431"/>
      <c r="AJO144" s="431"/>
      <c r="AJP144" s="431"/>
      <c r="AJQ144" s="431"/>
      <c r="AJR144" s="431"/>
      <c r="AJS144" s="431"/>
      <c r="AJT144" s="431"/>
      <c r="AJU144" s="431"/>
      <c r="AJV144" s="431"/>
      <c r="AJW144" s="431"/>
      <c r="AJX144" s="431"/>
      <c r="AJY144" s="431"/>
      <c r="AJZ144" s="431"/>
      <c r="AKA144" s="431"/>
      <c r="AKB144" s="431"/>
      <c r="AKC144" s="431"/>
      <c r="AKD144" s="431"/>
      <c r="AKE144" s="431"/>
      <c r="AKF144" s="431"/>
      <c r="AKG144" s="431"/>
      <c r="AKH144" s="431"/>
      <c r="AKI144" s="431"/>
      <c r="AKJ144" s="431"/>
      <c r="AKK144" s="431"/>
      <c r="AKL144" s="431"/>
      <c r="AKM144" s="431"/>
      <c r="AKN144" s="431"/>
      <c r="AKO144" s="431"/>
      <c r="AKP144" s="431"/>
      <c r="AKQ144" s="431"/>
      <c r="AKR144" s="431"/>
      <c r="AKS144" s="431"/>
      <c r="AKT144" s="431"/>
      <c r="AKU144" s="431"/>
      <c r="AKV144" s="431"/>
      <c r="AKW144" s="431"/>
      <c r="AKX144" s="431"/>
      <c r="AKY144" s="431"/>
      <c r="AKZ144" s="431"/>
      <c r="ALA144" s="431"/>
      <c r="ALB144" s="431"/>
      <c r="ALC144" s="431"/>
      <c r="ALD144" s="431"/>
      <c r="ALE144" s="431"/>
      <c r="ALF144" s="431"/>
      <c r="ALG144" s="431"/>
      <c r="ALH144" s="431"/>
      <c r="ALI144" s="431"/>
      <c r="ALJ144" s="431"/>
      <c r="ALK144" s="431"/>
      <c r="ALL144" s="431"/>
      <c r="ALM144" s="431"/>
      <c r="ALN144" s="431"/>
      <c r="ALO144" s="431"/>
      <c r="ALP144" s="431"/>
      <c r="ALQ144" s="431"/>
      <c r="ALR144" s="431"/>
      <c r="ALS144" s="431"/>
      <c r="ALT144" s="431"/>
      <c r="ALU144" s="431"/>
      <c r="ALV144" s="431"/>
      <c r="ALW144" s="431"/>
      <c r="ALX144" s="431"/>
      <c r="ALY144" s="431"/>
      <c r="ALZ144" s="431"/>
      <c r="AMA144" s="431"/>
      <c r="AMB144" s="431"/>
      <c r="AMC144" s="431"/>
      <c r="AMD144" s="431"/>
      <c r="AME144" s="431"/>
      <c r="AMF144" s="431"/>
      <c r="AMG144" s="431"/>
      <c r="AMH144" s="431"/>
      <c r="AMI144" s="431"/>
      <c r="AMJ144" s="431"/>
      <c r="AMK144" s="431"/>
      <c r="AML144" s="431"/>
      <c r="AMM144" s="431"/>
      <c r="AMN144" s="431"/>
      <c r="AMO144" s="431"/>
      <c r="AMP144" s="431"/>
      <c r="AMQ144" s="431"/>
      <c r="AMR144" s="431"/>
      <c r="AMS144" s="431"/>
      <c r="AMT144" s="431"/>
      <c r="AMU144" s="431"/>
      <c r="AMV144" s="431"/>
      <c r="AMW144" s="431"/>
      <c r="AMX144" s="431"/>
      <c r="AMY144" s="431"/>
      <c r="AMZ144" s="431"/>
      <c r="ANA144" s="431"/>
      <c r="ANB144" s="431"/>
      <c r="ANC144" s="431"/>
      <c r="AND144" s="431"/>
      <c r="ANE144" s="431"/>
      <c r="ANF144" s="431"/>
      <c r="ANG144" s="431"/>
      <c r="ANH144" s="431"/>
      <c r="ANI144" s="431"/>
      <c r="ANJ144" s="431"/>
      <c r="ANK144" s="431"/>
      <c r="ANL144" s="431"/>
      <c r="ANM144" s="431"/>
      <c r="ANN144" s="431"/>
      <c r="ANO144" s="431"/>
      <c r="ANP144" s="431"/>
      <c r="ANQ144" s="431"/>
      <c r="ANR144" s="431"/>
      <c r="ANS144" s="431"/>
      <c r="ANT144" s="431"/>
      <c r="ANU144" s="431"/>
      <c r="ANV144" s="431"/>
      <c r="ANW144" s="431"/>
      <c r="ANX144" s="431"/>
      <c r="ANY144" s="431"/>
      <c r="ANZ144" s="431"/>
      <c r="AOA144" s="431"/>
      <c r="AOB144" s="431"/>
      <c r="AOC144" s="431"/>
      <c r="AOD144" s="431"/>
      <c r="AOE144" s="431"/>
      <c r="AOF144" s="431"/>
      <c r="AOG144" s="431"/>
      <c r="AOH144" s="431"/>
      <c r="AOI144" s="431"/>
      <c r="AOJ144" s="431"/>
      <c r="AOK144" s="431"/>
      <c r="AOL144" s="431"/>
      <c r="AOM144" s="431"/>
      <c r="AON144" s="431"/>
      <c r="AOO144" s="431"/>
      <c r="AOP144" s="431"/>
      <c r="AOQ144" s="431"/>
      <c r="AOR144" s="431"/>
      <c r="AOS144" s="431"/>
      <c r="AOT144" s="431"/>
      <c r="AOU144" s="431"/>
      <c r="AOV144" s="431"/>
      <c r="AOW144" s="431"/>
      <c r="AOX144" s="431"/>
      <c r="AOY144" s="431"/>
      <c r="AOZ144" s="431"/>
      <c r="APA144" s="431"/>
      <c r="APB144" s="431"/>
      <c r="APC144" s="431"/>
      <c r="APD144" s="431"/>
      <c r="APE144" s="431"/>
      <c r="APF144" s="431"/>
      <c r="APG144" s="431"/>
      <c r="APH144" s="431"/>
      <c r="API144" s="431"/>
      <c r="APJ144" s="431"/>
      <c r="APK144" s="431"/>
      <c r="APL144" s="431"/>
      <c r="APM144" s="431"/>
      <c r="APN144" s="431"/>
      <c r="APO144" s="431"/>
      <c r="APP144" s="431"/>
      <c r="APQ144" s="431"/>
      <c r="APR144" s="431"/>
      <c r="APS144" s="431"/>
      <c r="APT144" s="431"/>
      <c r="APU144" s="431"/>
      <c r="APV144" s="431"/>
      <c r="APW144" s="431"/>
      <c r="APX144" s="431"/>
      <c r="APY144" s="431"/>
      <c r="APZ144" s="431"/>
      <c r="AQA144" s="431"/>
      <c r="AQB144" s="431"/>
      <c r="AQC144" s="431"/>
      <c r="AQD144" s="431"/>
      <c r="AQE144" s="431"/>
      <c r="AQF144" s="431"/>
      <c r="AQG144" s="431"/>
      <c r="AQH144" s="431"/>
      <c r="AQI144" s="431"/>
      <c r="AQJ144" s="431"/>
      <c r="AQK144" s="431"/>
      <c r="AQL144" s="431"/>
      <c r="AQM144" s="431"/>
      <c r="AQN144" s="431"/>
      <c r="AQO144" s="431"/>
      <c r="AQP144" s="431"/>
      <c r="AQQ144" s="431"/>
      <c r="AQR144" s="431"/>
      <c r="AQS144" s="431"/>
      <c r="AQT144" s="431"/>
      <c r="AQU144" s="431"/>
      <c r="AQV144" s="431"/>
      <c r="AQW144" s="431"/>
      <c r="AQX144" s="431"/>
      <c r="AQY144" s="431"/>
      <c r="AQZ144" s="431"/>
      <c r="ARA144" s="431"/>
      <c r="ARB144" s="431"/>
      <c r="ARC144" s="431"/>
      <c r="ARD144" s="431"/>
      <c r="ARE144" s="431"/>
      <c r="ARF144" s="431"/>
      <c r="ARG144" s="431"/>
      <c r="ARH144" s="431"/>
      <c r="ARI144" s="431"/>
      <c r="ARJ144" s="431"/>
      <c r="ARK144" s="431"/>
      <c r="ARL144" s="431"/>
      <c r="ARM144" s="431"/>
      <c r="ARN144" s="431"/>
      <c r="ARO144" s="431"/>
      <c r="ARP144" s="431"/>
      <c r="ARQ144" s="431"/>
      <c r="ARR144" s="431"/>
      <c r="ARS144" s="431"/>
      <c r="ART144" s="431"/>
      <c r="ARU144" s="431"/>
      <c r="ARV144" s="431"/>
      <c r="ARW144" s="431"/>
      <c r="ARX144" s="431"/>
      <c r="ARY144" s="431"/>
      <c r="ARZ144" s="431"/>
      <c r="ASA144" s="431"/>
      <c r="ASB144" s="431"/>
      <c r="ASC144" s="431"/>
      <c r="ASD144" s="431"/>
      <c r="ASE144" s="431"/>
      <c r="ASF144" s="431"/>
      <c r="ASG144" s="431"/>
      <c r="ASH144" s="431"/>
      <c r="ASI144" s="431"/>
      <c r="ASJ144" s="431"/>
      <c r="ASK144" s="431"/>
      <c r="ASL144" s="431"/>
      <c r="ASM144" s="431"/>
      <c r="ASN144" s="431"/>
      <c r="ASO144" s="431"/>
      <c r="ASP144" s="431"/>
      <c r="ASQ144" s="431"/>
      <c r="ASR144" s="431"/>
      <c r="ASS144" s="431"/>
      <c r="AST144" s="431"/>
      <c r="ASU144" s="431"/>
      <c r="ASV144" s="431"/>
      <c r="ASW144" s="431"/>
      <c r="ASX144" s="431"/>
      <c r="ASY144" s="431"/>
      <c r="ASZ144" s="431"/>
      <c r="ATA144" s="431"/>
      <c r="ATB144" s="431"/>
      <c r="ATC144" s="431"/>
      <c r="ATD144" s="431"/>
      <c r="ATE144" s="431"/>
      <c r="ATF144" s="431"/>
      <c r="ATG144" s="431"/>
      <c r="ATH144" s="431"/>
      <c r="ATI144" s="431"/>
      <c r="ATJ144" s="431"/>
      <c r="ATK144" s="431"/>
      <c r="ATL144" s="431"/>
      <c r="ATM144" s="431"/>
      <c r="ATN144" s="431"/>
      <c r="ATO144" s="431"/>
      <c r="ATP144" s="431"/>
      <c r="ATQ144" s="431"/>
      <c r="ATR144" s="431"/>
      <c r="ATS144" s="431"/>
      <c r="ATT144" s="431"/>
      <c r="ATU144" s="431"/>
      <c r="ATV144" s="431"/>
      <c r="ATW144" s="431"/>
      <c r="ATX144" s="431"/>
      <c r="ATY144" s="431"/>
      <c r="ATZ144" s="431"/>
      <c r="AUA144" s="431"/>
      <c r="AUB144" s="431"/>
      <c r="AUC144" s="431"/>
      <c r="AUD144" s="431"/>
      <c r="AUE144" s="431"/>
      <c r="AUF144" s="431"/>
      <c r="AUG144" s="431"/>
      <c r="AUH144" s="431"/>
      <c r="AUI144" s="431"/>
      <c r="AUJ144" s="431"/>
      <c r="AUK144" s="431"/>
      <c r="AUL144" s="431"/>
      <c r="AUM144" s="431"/>
      <c r="AUN144" s="431"/>
      <c r="AUO144" s="431"/>
      <c r="AUP144" s="431"/>
      <c r="AUQ144" s="431"/>
      <c r="AUR144" s="431"/>
      <c r="AUS144" s="431"/>
      <c r="AUT144" s="431"/>
      <c r="AUU144" s="431"/>
      <c r="AUV144" s="431"/>
      <c r="AUW144" s="431"/>
      <c r="AUX144" s="431"/>
      <c r="AUY144" s="431"/>
      <c r="AUZ144" s="431"/>
      <c r="AVA144" s="431"/>
      <c r="AVB144" s="431"/>
      <c r="AVC144" s="431"/>
      <c r="AVD144" s="431"/>
      <c r="AVE144" s="431"/>
      <c r="AVF144" s="431"/>
      <c r="AVG144" s="431"/>
      <c r="AVH144" s="431"/>
      <c r="AVI144" s="431"/>
      <c r="AVJ144" s="431"/>
      <c r="AVK144" s="431"/>
      <c r="AVL144" s="431"/>
      <c r="AVM144" s="431"/>
      <c r="AVN144" s="431"/>
      <c r="AVO144" s="431"/>
      <c r="AVP144" s="431"/>
      <c r="AVQ144" s="431"/>
      <c r="AVR144" s="431"/>
      <c r="AVS144" s="431"/>
      <c r="AVT144" s="431"/>
      <c r="AVU144" s="431"/>
      <c r="AVV144" s="431"/>
      <c r="AVW144" s="431"/>
      <c r="AVX144" s="431"/>
      <c r="AVY144" s="431"/>
      <c r="AVZ144" s="431"/>
      <c r="AWA144" s="431"/>
      <c r="AWB144" s="431"/>
      <c r="AWC144" s="431"/>
      <c r="AWD144" s="431"/>
      <c r="AWE144" s="431"/>
      <c r="AWF144" s="431"/>
      <c r="AWG144" s="431"/>
      <c r="AWH144" s="431"/>
      <c r="AWI144" s="431"/>
      <c r="AWJ144" s="431"/>
      <c r="AWK144" s="431"/>
      <c r="AWL144" s="431"/>
      <c r="AWM144" s="431"/>
      <c r="AWN144" s="431"/>
      <c r="AWO144" s="431"/>
      <c r="AWP144" s="431"/>
      <c r="AWQ144" s="431"/>
      <c r="AWR144" s="431"/>
      <c r="AWS144" s="431"/>
      <c r="AWT144" s="431"/>
      <c r="AWU144" s="431"/>
      <c r="AWV144" s="431"/>
      <c r="AWW144" s="431"/>
      <c r="AWX144" s="431"/>
      <c r="AWY144" s="431"/>
      <c r="AWZ144" s="431"/>
      <c r="AXA144" s="431"/>
      <c r="AXB144" s="431"/>
      <c r="AXC144" s="431"/>
      <c r="AXD144" s="431"/>
      <c r="AXE144" s="431"/>
      <c r="AXF144" s="431"/>
      <c r="AXG144" s="431"/>
      <c r="AXH144" s="431"/>
      <c r="AXI144" s="431"/>
      <c r="AXJ144" s="431"/>
      <c r="AXK144" s="431"/>
      <c r="AXL144" s="431"/>
      <c r="AXM144" s="431"/>
      <c r="AXN144" s="431"/>
      <c r="AXO144" s="431"/>
      <c r="AXP144" s="431"/>
      <c r="AXQ144" s="431"/>
      <c r="AXR144" s="431"/>
      <c r="AXS144" s="431"/>
      <c r="AXT144" s="431"/>
      <c r="AXU144" s="431"/>
      <c r="AXV144" s="431"/>
      <c r="AXW144" s="431"/>
      <c r="AXX144" s="431"/>
      <c r="AXY144" s="431"/>
      <c r="AXZ144" s="431"/>
      <c r="AYA144" s="431"/>
      <c r="AYB144" s="431"/>
      <c r="AYC144" s="431"/>
      <c r="AYD144" s="431"/>
      <c r="AYE144" s="431"/>
      <c r="AYF144" s="431"/>
      <c r="AYG144" s="431"/>
      <c r="AYH144" s="431"/>
      <c r="AYI144" s="431"/>
      <c r="AYJ144" s="431"/>
      <c r="AYK144" s="431"/>
      <c r="AYL144" s="431"/>
      <c r="AYM144" s="431"/>
      <c r="AYN144" s="431"/>
      <c r="AYO144" s="431"/>
      <c r="AYP144" s="431"/>
      <c r="AYQ144" s="431"/>
      <c r="AYR144" s="431"/>
      <c r="AYS144" s="431"/>
      <c r="AYT144" s="431"/>
      <c r="AYU144" s="431"/>
      <c r="AYV144" s="431"/>
      <c r="AYW144" s="431"/>
      <c r="AYX144" s="431"/>
      <c r="AYY144" s="431"/>
      <c r="AYZ144" s="431"/>
      <c r="AZA144" s="431"/>
      <c r="AZB144" s="431"/>
      <c r="AZC144" s="431"/>
      <c r="AZD144" s="431"/>
      <c r="AZE144" s="431"/>
      <c r="AZF144" s="431"/>
      <c r="AZG144" s="431"/>
      <c r="AZH144" s="431"/>
      <c r="AZI144" s="431"/>
      <c r="AZJ144" s="431"/>
      <c r="AZK144" s="431"/>
      <c r="AZL144" s="431"/>
      <c r="AZM144" s="431"/>
      <c r="AZN144" s="431"/>
      <c r="AZO144" s="431"/>
      <c r="AZP144" s="431"/>
      <c r="AZQ144" s="431"/>
      <c r="AZR144" s="431"/>
      <c r="AZS144" s="431"/>
      <c r="AZT144" s="431"/>
      <c r="AZU144" s="431"/>
      <c r="AZV144" s="431"/>
      <c r="AZW144" s="431"/>
      <c r="AZX144" s="431"/>
      <c r="AZY144" s="431"/>
      <c r="AZZ144" s="431"/>
      <c r="BAA144" s="431"/>
      <c r="BAB144" s="431"/>
      <c r="BAC144" s="431"/>
      <c r="BAD144" s="431"/>
      <c r="BAE144" s="431"/>
      <c r="BAF144" s="431"/>
      <c r="BAG144" s="431"/>
      <c r="BAH144" s="431"/>
      <c r="BAI144" s="431"/>
      <c r="BAJ144" s="431"/>
      <c r="BAK144" s="431"/>
      <c r="BAL144" s="431"/>
      <c r="BAM144" s="431"/>
      <c r="BAN144" s="431"/>
      <c r="BAO144" s="431"/>
      <c r="BAP144" s="431"/>
      <c r="BAQ144" s="431"/>
      <c r="BAR144" s="431"/>
      <c r="BAS144" s="431"/>
      <c r="BAT144" s="431"/>
      <c r="BAU144" s="431"/>
      <c r="BAV144" s="431"/>
      <c r="BAW144" s="431"/>
      <c r="BAX144" s="431"/>
      <c r="BAY144" s="431"/>
      <c r="BAZ144" s="431"/>
      <c r="BBA144" s="431"/>
      <c r="BBB144" s="431"/>
      <c r="BBC144" s="431"/>
      <c r="BBD144" s="431"/>
      <c r="BBE144" s="431"/>
      <c r="BBF144" s="431"/>
      <c r="BBG144" s="431"/>
      <c r="BBH144" s="431"/>
      <c r="BBI144" s="431"/>
      <c r="BBJ144" s="431"/>
      <c r="BBK144" s="431"/>
      <c r="BBL144" s="431"/>
      <c r="BBM144" s="431"/>
      <c r="BBN144" s="431"/>
      <c r="BBO144" s="431"/>
      <c r="BBP144" s="431"/>
      <c r="BBQ144" s="431"/>
      <c r="BBR144" s="431"/>
      <c r="BBS144" s="431"/>
      <c r="BBT144" s="431"/>
      <c r="BBU144" s="431"/>
      <c r="BBV144" s="431"/>
      <c r="BBW144" s="431"/>
      <c r="BBX144" s="431"/>
      <c r="BBY144" s="431"/>
      <c r="BBZ144" s="431"/>
      <c r="BCA144" s="431"/>
      <c r="BCB144" s="431"/>
      <c r="BCC144" s="431"/>
      <c r="BCD144" s="431"/>
      <c r="BCE144" s="431"/>
      <c r="BCF144" s="431"/>
      <c r="BCG144" s="431"/>
      <c r="BCH144" s="431"/>
      <c r="BCI144" s="431"/>
      <c r="BCJ144" s="431"/>
      <c r="BCK144" s="431"/>
      <c r="BCL144" s="431"/>
      <c r="BCM144" s="431"/>
      <c r="BCN144" s="431"/>
      <c r="BCO144" s="431"/>
      <c r="BCP144" s="431"/>
      <c r="BCQ144" s="431"/>
      <c r="BCR144" s="431"/>
      <c r="BCS144" s="431"/>
      <c r="BCT144" s="431"/>
      <c r="BCU144" s="431"/>
      <c r="BCV144" s="431"/>
      <c r="BCW144" s="431"/>
      <c r="BCX144" s="431"/>
      <c r="BCY144" s="431"/>
      <c r="BCZ144" s="431"/>
      <c r="BDA144" s="431"/>
      <c r="BDB144" s="431"/>
      <c r="BDC144" s="431"/>
      <c r="BDD144" s="431"/>
      <c r="BDE144" s="431"/>
      <c r="BDF144" s="431"/>
      <c r="BDG144" s="431"/>
      <c r="BDH144" s="431"/>
      <c r="BDI144" s="431"/>
      <c r="BDJ144" s="431"/>
      <c r="BDK144" s="431"/>
      <c r="BDL144" s="431"/>
      <c r="BDM144" s="431"/>
      <c r="BDN144" s="431"/>
      <c r="BDO144" s="431"/>
      <c r="BDP144" s="431"/>
      <c r="BDQ144" s="431"/>
      <c r="BDR144" s="431"/>
      <c r="BDS144" s="431"/>
      <c r="BDT144" s="431"/>
      <c r="BDU144" s="431"/>
      <c r="BDV144" s="431"/>
      <c r="BDW144" s="431"/>
      <c r="BDX144" s="431"/>
      <c r="BDY144" s="431"/>
      <c r="BDZ144" s="431"/>
      <c r="BEA144" s="431"/>
      <c r="BEB144" s="431"/>
      <c r="BEC144" s="431"/>
      <c r="BED144" s="431"/>
      <c r="BEE144" s="431"/>
      <c r="BEF144" s="431"/>
      <c r="BEG144" s="431"/>
      <c r="BEH144" s="431"/>
      <c r="BEI144" s="431"/>
      <c r="BEJ144" s="431"/>
      <c r="BEK144" s="431"/>
      <c r="BEL144" s="431"/>
      <c r="BEM144" s="431"/>
      <c r="BEN144" s="431"/>
      <c r="BEO144" s="431"/>
      <c r="BEP144" s="431"/>
      <c r="BEQ144" s="431"/>
      <c r="BER144" s="431"/>
      <c r="BES144" s="431"/>
      <c r="BET144" s="431"/>
      <c r="BEU144" s="431"/>
      <c r="BEV144" s="431"/>
      <c r="BEW144" s="431"/>
      <c r="BEX144" s="431"/>
      <c r="BEY144" s="431"/>
      <c r="BEZ144" s="431"/>
      <c r="BFA144" s="431"/>
      <c r="BFB144" s="431"/>
      <c r="BFC144" s="431"/>
      <c r="BFD144" s="431"/>
      <c r="BFE144" s="431"/>
      <c r="BFF144" s="431"/>
      <c r="BFG144" s="431"/>
      <c r="BFH144" s="431"/>
      <c r="BFI144" s="431"/>
      <c r="BFJ144" s="431"/>
      <c r="BFK144" s="431"/>
      <c r="BFL144" s="431"/>
      <c r="BFM144" s="431"/>
      <c r="BFN144" s="431"/>
      <c r="BFO144" s="431"/>
      <c r="BFP144" s="431"/>
      <c r="BFQ144" s="431"/>
      <c r="BFR144" s="431"/>
      <c r="BFS144" s="431"/>
      <c r="BFT144" s="431"/>
      <c r="BFU144" s="431"/>
      <c r="BFV144" s="431"/>
      <c r="BFW144" s="431"/>
      <c r="BFX144" s="431"/>
      <c r="BFY144" s="431"/>
      <c r="BFZ144" s="431"/>
      <c r="BGA144" s="431"/>
      <c r="BGB144" s="431"/>
      <c r="BGC144" s="431"/>
      <c r="BGD144" s="431"/>
      <c r="BGE144" s="431"/>
      <c r="BGF144" s="431"/>
      <c r="BGG144" s="431"/>
      <c r="BGH144" s="431"/>
      <c r="BGI144" s="431"/>
      <c r="BGJ144" s="431"/>
      <c r="BGK144" s="431"/>
      <c r="BGL144" s="431"/>
      <c r="BGM144" s="431"/>
      <c r="BGN144" s="431"/>
      <c r="BGO144" s="431"/>
      <c r="BGP144" s="431"/>
      <c r="BGQ144" s="431"/>
      <c r="BGR144" s="431"/>
      <c r="BGS144" s="431"/>
      <c r="BGT144" s="431"/>
      <c r="BGU144" s="431"/>
      <c r="BGV144" s="431"/>
      <c r="BGW144" s="431"/>
      <c r="BGX144" s="431"/>
      <c r="BGY144" s="431"/>
      <c r="BGZ144" s="431"/>
      <c r="BHA144" s="431"/>
      <c r="BHB144" s="431"/>
      <c r="BHC144" s="431"/>
      <c r="BHD144" s="431"/>
      <c r="BHE144" s="431"/>
      <c r="BHF144" s="431"/>
      <c r="BHG144" s="431"/>
      <c r="BHH144" s="431"/>
      <c r="BHI144" s="431"/>
      <c r="BHJ144" s="431"/>
      <c r="BHK144" s="431"/>
      <c r="BHL144" s="431"/>
      <c r="BHM144" s="431"/>
      <c r="BHN144" s="431"/>
      <c r="BHO144" s="431"/>
      <c r="BHP144" s="431"/>
      <c r="BHQ144" s="431"/>
      <c r="BHR144" s="431"/>
      <c r="BHS144" s="431"/>
      <c r="BHT144" s="431"/>
      <c r="BHU144" s="431"/>
      <c r="BHV144" s="431"/>
      <c r="BHW144" s="431"/>
      <c r="BHX144" s="431"/>
      <c r="BHY144" s="431"/>
      <c r="BHZ144" s="431"/>
      <c r="BIA144" s="431"/>
      <c r="BIB144" s="431"/>
      <c r="BIC144" s="431"/>
      <c r="BID144" s="431"/>
      <c r="BIE144" s="431"/>
      <c r="BIF144" s="431"/>
      <c r="BIG144" s="431"/>
      <c r="BIH144" s="431"/>
      <c r="BII144" s="431"/>
      <c r="BIJ144" s="431"/>
      <c r="BIK144" s="431"/>
      <c r="BIL144" s="431"/>
      <c r="BIM144" s="431"/>
      <c r="BIN144" s="431"/>
      <c r="BIO144" s="431"/>
      <c r="BIP144" s="431"/>
      <c r="BIQ144" s="431"/>
      <c r="BIR144" s="431"/>
      <c r="BIS144" s="431"/>
      <c r="BIT144" s="431"/>
      <c r="BIU144" s="431"/>
      <c r="BIV144" s="431"/>
      <c r="BIW144" s="431"/>
      <c r="BIX144" s="431"/>
      <c r="BIY144" s="431"/>
      <c r="BIZ144" s="431"/>
      <c r="BJA144" s="431"/>
      <c r="BJB144" s="431"/>
      <c r="BJC144" s="431"/>
      <c r="BJD144" s="431"/>
      <c r="BJE144" s="431"/>
      <c r="BJF144" s="431"/>
      <c r="BJG144" s="431"/>
      <c r="BJH144" s="431"/>
      <c r="BJI144" s="431"/>
      <c r="BJJ144" s="431"/>
      <c r="BJK144" s="431"/>
      <c r="BJL144" s="431"/>
      <c r="BJM144" s="431"/>
      <c r="BJN144" s="431"/>
      <c r="BJO144" s="431"/>
      <c r="BJP144" s="431"/>
      <c r="BJQ144" s="431"/>
      <c r="BJR144" s="431"/>
      <c r="BJS144" s="431"/>
      <c r="BJT144" s="431"/>
      <c r="BJU144" s="431"/>
      <c r="BJV144" s="431"/>
      <c r="BJW144" s="431"/>
      <c r="BJX144" s="431"/>
      <c r="BJY144" s="431"/>
      <c r="BJZ144" s="431"/>
      <c r="BKA144" s="431"/>
      <c r="BKB144" s="431"/>
      <c r="BKC144" s="431"/>
      <c r="BKD144" s="431"/>
      <c r="BKE144" s="431"/>
      <c r="BKF144" s="431"/>
      <c r="BKG144" s="431"/>
      <c r="BKH144" s="431"/>
      <c r="BKI144" s="431"/>
      <c r="BKJ144" s="431"/>
      <c r="BKK144" s="431"/>
      <c r="BKL144" s="431"/>
      <c r="BKM144" s="431"/>
      <c r="BKN144" s="431"/>
      <c r="BKO144" s="431"/>
      <c r="BKP144" s="431"/>
      <c r="BKQ144" s="431"/>
      <c r="BKR144" s="431"/>
      <c r="BKS144" s="431"/>
      <c r="BKT144" s="431"/>
      <c r="BKU144" s="431"/>
      <c r="BKV144" s="431"/>
      <c r="BKW144" s="431"/>
      <c r="BKX144" s="431"/>
      <c r="BKY144" s="431"/>
      <c r="BKZ144" s="431"/>
      <c r="BLA144" s="431"/>
      <c r="BLB144" s="431"/>
      <c r="BLC144" s="431"/>
      <c r="BLD144" s="431"/>
      <c r="BLE144" s="431"/>
      <c r="BLF144" s="431"/>
      <c r="BLG144" s="431"/>
      <c r="BLH144" s="431"/>
      <c r="BLI144" s="431"/>
      <c r="BLJ144" s="431"/>
      <c r="BLK144" s="431"/>
      <c r="BLL144" s="431"/>
      <c r="BLM144" s="431"/>
      <c r="BLN144" s="431"/>
      <c r="BLO144" s="431"/>
      <c r="BLP144" s="431"/>
      <c r="BLQ144" s="431"/>
      <c r="BLR144" s="431"/>
      <c r="BLS144" s="431"/>
      <c r="BLT144" s="431"/>
      <c r="BLU144" s="431"/>
      <c r="BLV144" s="431"/>
      <c r="BLW144" s="431"/>
      <c r="BLX144" s="431"/>
      <c r="BLY144" s="431"/>
      <c r="BLZ144" s="431"/>
      <c r="BMA144" s="431"/>
      <c r="BMB144" s="431"/>
      <c r="BMC144" s="431"/>
      <c r="BMD144" s="431"/>
      <c r="BME144" s="431"/>
      <c r="BMF144" s="431"/>
      <c r="BMG144" s="431"/>
      <c r="BMH144" s="431"/>
      <c r="BMI144" s="431"/>
      <c r="BMJ144" s="431"/>
      <c r="BMK144" s="431"/>
      <c r="BML144" s="431"/>
      <c r="BMM144" s="431"/>
      <c r="BMN144" s="431"/>
      <c r="BMO144" s="431"/>
      <c r="BMP144" s="431"/>
      <c r="BMQ144" s="431"/>
      <c r="BMR144" s="431"/>
      <c r="BMS144" s="431"/>
      <c r="BMT144" s="431"/>
      <c r="BMU144" s="431"/>
      <c r="BMV144" s="431"/>
      <c r="BMW144" s="431"/>
      <c r="BMX144" s="431"/>
      <c r="BMY144" s="431"/>
      <c r="BMZ144" s="431"/>
      <c r="BNA144" s="431"/>
      <c r="BNB144" s="431"/>
      <c r="BNC144" s="431"/>
      <c r="BND144" s="431"/>
      <c r="BNE144" s="431"/>
      <c r="BNF144" s="431"/>
      <c r="BNG144" s="431"/>
      <c r="BNH144" s="431"/>
      <c r="BNI144" s="431"/>
      <c r="BNJ144" s="431"/>
      <c r="BNK144" s="431"/>
      <c r="BNL144" s="431"/>
      <c r="BNM144" s="431"/>
      <c r="BNN144" s="431"/>
      <c r="BNO144" s="431"/>
      <c r="BNP144" s="431"/>
      <c r="BNQ144" s="431"/>
      <c r="BNR144" s="431"/>
      <c r="BNS144" s="431"/>
      <c r="BNT144" s="431"/>
      <c r="BNU144" s="431"/>
      <c r="BNV144" s="431"/>
      <c r="BNW144" s="431"/>
      <c r="BNX144" s="431"/>
      <c r="BNY144" s="431"/>
      <c r="BNZ144" s="431"/>
      <c r="BOA144" s="431"/>
      <c r="BOB144" s="431"/>
      <c r="BOC144" s="431"/>
      <c r="BOD144" s="431"/>
      <c r="BOE144" s="431"/>
      <c r="BOF144" s="431"/>
      <c r="BOG144" s="431"/>
      <c r="BOH144" s="431"/>
      <c r="BOI144" s="431"/>
      <c r="BOJ144" s="431"/>
      <c r="BOK144" s="431"/>
      <c r="BOL144" s="431"/>
      <c r="BOM144" s="431"/>
      <c r="BON144" s="431"/>
      <c r="BOO144" s="431"/>
      <c r="BOP144" s="431"/>
      <c r="BOQ144" s="431"/>
      <c r="BOR144" s="431"/>
      <c r="BOS144" s="431"/>
      <c r="BOT144" s="431"/>
      <c r="BOU144" s="431"/>
      <c r="BOV144" s="431"/>
      <c r="BOW144" s="431"/>
      <c r="BOX144" s="431"/>
      <c r="BOY144" s="431"/>
      <c r="BOZ144" s="431"/>
      <c r="BPA144" s="431"/>
      <c r="BPB144" s="431"/>
      <c r="BPC144" s="431"/>
      <c r="BPD144" s="431"/>
      <c r="BPE144" s="431"/>
      <c r="BPF144" s="431"/>
      <c r="BPG144" s="431"/>
      <c r="BPH144" s="431"/>
      <c r="BPI144" s="431"/>
      <c r="BPJ144" s="431"/>
      <c r="BPK144" s="431"/>
      <c r="BPL144" s="431"/>
      <c r="BPM144" s="431"/>
      <c r="BPN144" s="431"/>
      <c r="BPO144" s="431"/>
      <c r="BPP144" s="431"/>
      <c r="BPQ144" s="431"/>
      <c r="BPR144" s="431"/>
      <c r="BPS144" s="431"/>
      <c r="BPT144" s="431"/>
      <c r="BPU144" s="431"/>
      <c r="BPV144" s="431"/>
      <c r="BPW144" s="431"/>
      <c r="BPX144" s="431"/>
      <c r="BPY144" s="431"/>
      <c r="BPZ144" s="431"/>
      <c r="BQA144" s="431"/>
      <c r="BQB144" s="431"/>
      <c r="BQC144" s="431"/>
      <c r="BQD144" s="431"/>
      <c r="BQE144" s="431"/>
      <c r="BQF144" s="431"/>
      <c r="BQG144" s="431"/>
      <c r="BQH144" s="431"/>
      <c r="BQI144" s="431"/>
      <c r="BQJ144" s="431"/>
      <c r="BQK144" s="431"/>
      <c r="BQL144" s="431"/>
      <c r="BQM144" s="431"/>
      <c r="BQN144" s="431"/>
      <c r="BQO144" s="431"/>
      <c r="BQP144" s="431"/>
      <c r="BQQ144" s="431"/>
      <c r="BQR144" s="431"/>
      <c r="BQS144" s="431"/>
      <c r="BQT144" s="431"/>
      <c r="BQU144" s="431"/>
      <c r="BQV144" s="431"/>
      <c r="BQW144" s="431"/>
      <c r="BQX144" s="431"/>
      <c r="BQY144" s="431"/>
      <c r="BQZ144" s="431"/>
      <c r="BRA144" s="431"/>
      <c r="BRB144" s="431"/>
      <c r="BRC144" s="431"/>
      <c r="BRD144" s="431"/>
      <c r="BRE144" s="431"/>
      <c r="BRF144" s="431"/>
      <c r="BRG144" s="431"/>
      <c r="BRH144" s="431"/>
      <c r="BRI144" s="431"/>
      <c r="BRJ144" s="431"/>
      <c r="BRK144" s="431"/>
      <c r="BRL144" s="431"/>
      <c r="BRM144" s="431"/>
      <c r="BRN144" s="431"/>
      <c r="BRO144" s="431"/>
      <c r="BRP144" s="431"/>
      <c r="BRQ144" s="431"/>
      <c r="BRR144" s="431"/>
      <c r="BRS144" s="431"/>
      <c r="BRT144" s="431"/>
      <c r="BRU144" s="431"/>
    </row>
    <row r="145" spans="1:1841" ht="29.25" customHeight="1" x14ac:dyDescent="0.3">
      <c r="A145" s="792"/>
      <c r="B145" s="476">
        <v>8</v>
      </c>
      <c r="C145" s="476" t="s">
        <v>153</v>
      </c>
      <c r="D145" s="465">
        <f t="shared" si="59"/>
        <v>290881388.20744652</v>
      </c>
      <c r="E145" s="504">
        <v>145</v>
      </c>
      <c r="F145" s="464">
        <v>14899056.461538401</v>
      </c>
      <c r="G145" s="477">
        <v>20</v>
      </c>
      <c r="H145" s="464">
        <f t="shared" si="60"/>
        <v>283586512.69035548</v>
      </c>
      <c r="I145" s="477">
        <v>67</v>
      </c>
      <c r="J145" s="478">
        <f t="shared" si="61"/>
        <v>5022887.2307692394</v>
      </c>
      <c r="K145" s="477">
        <v>20</v>
      </c>
      <c r="L145" s="479"/>
      <c r="M145" s="476"/>
      <c r="N145" s="478"/>
      <c r="O145" s="476"/>
      <c r="P145" s="478"/>
      <c r="Q145" s="476"/>
      <c r="R145" s="478"/>
      <c r="S145" s="476"/>
      <c r="T145" s="478"/>
      <c r="U145" s="476"/>
      <c r="V145" s="478"/>
      <c r="W145" s="476"/>
      <c r="X145" s="478">
        <f t="shared" si="62"/>
        <v>283586512.69035548</v>
      </c>
      <c r="Y145" s="469">
        <f t="shared" si="63"/>
        <v>67</v>
      </c>
      <c r="Z145" s="478">
        <f t="shared" si="64"/>
        <v>5022887.2307692394</v>
      </c>
      <c r="AA145" s="470">
        <f t="shared" si="65"/>
        <v>20</v>
      </c>
      <c r="AB145" s="521"/>
      <c r="AC145" s="486"/>
      <c r="AD145" s="527"/>
      <c r="AE145" s="527"/>
      <c r="AF145" s="527"/>
      <c r="AG145" s="527"/>
      <c r="AH145" s="431"/>
      <c r="AI145" s="431"/>
      <c r="AJ145" s="431"/>
      <c r="AK145" s="431"/>
      <c r="AL145" s="431"/>
      <c r="AM145" s="431"/>
      <c r="AN145" s="431"/>
      <c r="AO145" s="431"/>
      <c r="AP145" s="431"/>
      <c r="AQ145" s="431"/>
      <c r="AR145" s="431"/>
      <c r="AS145" s="431"/>
      <c r="AT145" s="431"/>
      <c r="AU145" s="431"/>
      <c r="AV145" s="431"/>
      <c r="AW145" s="431"/>
      <c r="AX145" s="431"/>
      <c r="AY145" s="431"/>
      <c r="AZ145" s="431"/>
      <c r="BA145" s="431"/>
      <c r="BB145" s="431"/>
      <c r="BC145" s="431"/>
      <c r="BD145" s="431"/>
      <c r="BE145" s="431"/>
      <c r="BF145" s="431"/>
      <c r="BG145" s="431"/>
      <c r="BH145" s="431"/>
      <c r="BI145" s="431"/>
      <c r="BJ145" s="431"/>
      <c r="BK145" s="431"/>
      <c r="BL145" s="431"/>
      <c r="BM145" s="431"/>
      <c r="BN145" s="431"/>
      <c r="BO145" s="431"/>
      <c r="BP145" s="431"/>
      <c r="BQ145" s="431"/>
      <c r="BR145" s="431"/>
      <c r="BS145" s="431"/>
      <c r="BT145" s="431"/>
      <c r="BU145" s="431"/>
      <c r="BV145" s="431"/>
      <c r="BW145" s="431"/>
      <c r="BX145" s="431"/>
      <c r="BY145" s="431"/>
      <c r="BZ145" s="431"/>
      <c r="CA145" s="431"/>
      <c r="CB145" s="431"/>
      <c r="CC145" s="431"/>
      <c r="CD145" s="431"/>
      <c r="CE145" s="431"/>
      <c r="CF145" s="431"/>
      <c r="CG145" s="431"/>
      <c r="CH145" s="431"/>
      <c r="CI145" s="431"/>
      <c r="CJ145" s="431"/>
      <c r="CK145" s="431"/>
      <c r="CL145" s="431"/>
      <c r="CM145" s="431"/>
      <c r="CN145" s="431"/>
      <c r="CO145" s="431"/>
      <c r="CP145" s="431"/>
      <c r="CQ145" s="431"/>
      <c r="CR145" s="431"/>
      <c r="CS145" s="431"/>
      <c r="CT145" s="431"/>
      <c r="CU145" s="431"/>
      <c r="CV145" s="431"/>
      <c r="CW145" s="431"/>
      <c r="CX145" s="431"/>
      <c r="CY145" s="431"/>
      <c r="CZ145" s="431"/>
      <c r="DA145" s="431"/>
      <c r="DB145" s="431"/>
      <c r="DC145" s="431"/>
      <c r="DD145" s="431"/>
      <c r="DE145" s="431"/>
      <c r="DF145" s="431"/>
      <c r="DG145" s="431"/>
      <c r="DH145" s="431"/>
      <c r="DI145" s="431"/>
      <c r="DJ145" s="431"/>
      <c r="DK145" s="431"/>
      <c r="DL145" s="431"/>
      <c r="DM145" s="431"/>
      <c r="DN145" s="431"/>
      <c r="DO145" s="431"/>
      <c r="DP145" s="431"/>
      <c r="DQ145" s="431"/>
      <c r="DR145" s="431"/>
      <c r="DS145" s="431"/>
      <c r="DT145" s="431"/>
      <c r="DU145" s="431"/>
      <c r="DV145" s="431"/>
      <c r="DW145" s="431"/>
      <c r="DX145" s="431"/>
      <c r="DY145" s="431"/>
      <c r="DZ145" s="431"/>
      <c r="EA145" s="431"/>
      <c r="EB145" s="431"/>
      <c r="EC145" s="431"/>
      <c r="ED145" s="431"/>
      <c r="EE145" s="431"/>
      <c r="EF145" s="431"/>
      <c r="EG145" s="431"/>
      <c r="EH145" s="431"/>
      <c r="EI145" s="431"/>
      <c r="EJ145" s="431"/>
      <c r="EK145" s="431"/>
      <c r="EL145" s="431"/>
      <c r="EM145" s="431"/>
      <c r="EN145" s="431"/>
      <c r="EO145" s="431"/>
      <c r="EP145" s="431"/>
      <c r="EQ145" s="431"/>
      <c r="ER145" s="431"/>
      <c r="ES145" s="431"/>
      <c r="ET145" s="431"/>
      <c r="EU145" s="431"/>
      <c r="EV145" s="431"/>
      <c r="EW145" s="431"/>
      <c r="EX145" s="431"/>
      <c r="EY145" s="431"/>
      <c r="EZ145" s="431"/>
      <c r="FA145" s="431"/>
      <c r="FB145" s="431"/>
      <c r="FC145" s="431"/>
      <c r="FD145" s="431"/>
      <c r="FE145" s="431"/>
      <c r="FF145" s="431"/>
      <c r="FG145" s="431"/>
      <c r="FH145" s="431"/>
      <c r="FI145" s="431"/>
      <c r="FJ145" s="431"/>
      <c r="FK145" s="431"/>
      <c r="FL145" s="431"/>
      <c r="FM145" s="431"/>
      <c r="FN145" s="431"/>
      <c r="FO145" s="431"/>
      <c r="FP145" s="431"/>
      <c r="FQ145" s="431"/>
      <c r="FR145" s="431"/>
      <c r="FS145" s="431"/>
      <c r="FT145" s="431"/>
      <c r="FU145" s="431"/>
      <c r="FV145" s="431"/>
      <c r="FW145" s="431"/>
      <c r="FX145" s="431"/>
      <c r="FY145" s="431"/>
      <c r="FZ145" s="431"/>
      <c r="GA145" s="431"/>
      <c r="GB145" s="431"/>
      <c r="GC145" s="431"/>
      <c r="GD145" s="431"/>
      <c r="GE145" s="431"/>
      <c r="GF145" s="431"/>
      <c r="GG145" s="431"/>
      <c r="GH145" s="431"/>
      <c r="GI145" s="431"/>
      <c r="GJ145" s="431"/>
      <c r="GK145" s="431"/>
      <c r="GL145" s="431"/>
      <c r="GM145" s="431"/>
      <c r="GN145" s="431"/>
      <c r="GO145" s="431"/>
      <c r="GP145" s="431"/>
      <c r="GQ145" s="431"/>
      <c r="GR145" s="431"/>
      <c r="GS145" s="431"/>
      <c r="GT145" s="431"/>
      <c r="GU145" s="431"/>
      <c r="GV145" s="431"/>
      <c r="GW145" s="431"/>
      <c r="GX145" s="431"/>
      <c r="GY145" s="431"/>
      <c r="GZ145" s="431"/>
      <c r="HA145" s="431"/>
      <c r="HB145" s="431"/>
      <c r="HC145" s="431"/>
      <c r="HD145" s="431"/>
      <c r="HE145" s="431"/>
      <c r="HF145" s="431"/>
      <c r="HG145" s="431"/>
      <c r="HH145" s="431"/>
      <c r="HI145" s="431"/>
      <c r="HJ145" s="431"/>
      <c r="HK145" s="431"/>
      <c r="HL145" s="431"/>
      <c r="HM145" s="431"/>
      <c r="HN145" s="431"/>
      <c r="HO145" s="431"/>
      <c r="HP145" s="431"/>
      <c r="HQ145" s="431"/>
      <c r="HR145" s="431"/>
      <c r="HS145" s="431"/>
      <c r="HT145" s="431"/>
      <c r="HU145" s="431"/>
      <c r="HV145" s="431"/>
      <c r="HW145" s="431"/>
      <c r="HX145" s="431"/>
      <c r="HY145" s="431"/>
      <c r="HZ145" s="431"/>
      <c r="IA145" s="431"/>
      <c r="IB145" s="431"/>
      <c r="IC145" s="431"/>
      <c r="ID145" s="431"/>
      <c r="IE145" s="431"/>
      <c r="IF145" s="431"/>
      <c r="IG145" s="431"/>
      <c r="IH145" s="431"/>
      <c r="II145" s="431"/>
      <c r="IJ145" s="431"/>
      <c r="IK145" s="431"/>
      <c r="IL145" s="431"/>
      <c r="IM145" s="431"/>
      <c r="IN145" s="431"/>
      <c r="IO145" s="431"/>
      <c r="IP145" s="431"/>
      <c r="IQ145" s="431"/>
      <c r="IR145" s="431"/>
      <c r="IS145" s="431"/>
      <c r="IT145" s="431"/>
      <c r="IU145" s="431"/>
      <c r="IV145" s="431"/>
      <c r="IW145" s="431"/>
      <c r="IX145" s="431"/>
      <c r="IY145" s="431"/>
      <c r="IZ145" s="431"/>
      <c r="JA145" s="431"/>
      <c r="JB145" s="431"/>
      <c r="JC145" s="431"/>
      <c r="JD145" s="431"/>
      <c r="JE145" s="431"/>
      <c r="JF145" s="431"/>
      <c r="JG145" s="431"/>
      <c r="JH145" s="431"/>
      <c r="JI145" s="431"/>
      <c r="JJ145" s="431"/>
      <c r="JK145" s="431"/>
      <c r="JL145" s="431"/>
      <c r="JM145" s="431"/>
      <c r="JN145" s="431"/>
      <c r="JO145" s="431"/>
      <c r="JP145" s="431"/>
      <c r="JQ145" s="431"/>
      <c r="JR145" s="431"/>
      <c r="JS145" s="431"/>
      <c r="JT145" s="431"/>
      <c r="JU145" s="431"/>
      <c r="JV145" s="431"/>
      <c r="JW145" s="431"/>
      <c r="JX145" s="431"/>
      <c r="JY145" s="431"/>
      <c r="JZ145" s="431"/>
      <c r="KA145" s="431"/>
      <c r="KB145" s="431"/>
      <c r="KC145" s="431"/>
      <c r="KD145" s="431"/>
      <c r="KE145" s="431"/>
      <c r="KF145" s="431"/>
      <c r="KG145" s="431"/>
      <c r="KH145" s="431"/>
      <c r="KI145" s="431"/>
      <c r="KJ145" s="431"/>
      <c r="KK145" s="431"/>
      <c r="KL145" s="431"/>
      <c r="KM145" s="431"/>
      <c r="KN145" s="431"/>
      <c r="KO145" s="431"/>
      <c r="KP145" s="431"/>
      <c r="KQ145" s="431"/>
      <c r="KR145" s="431"/>
      <c r="KS145" s="431"/>
      <c r="KT145" s="431"/>
      <c r="KU145" s="431"/>
      <c r="KV145" s="431"/>
      <c r="KW145" s="431"/>
      <c r="KX145" s="431"/>
      <c r="KY145" s="431"/>
      <c r="KZ145" s="431"/>
      <c r="LA145" s="431"/>
      <c r="LB145" s="431"/>
      <c r="LC145" s="431"/>
      <c r="LD145" s="431"/>
      <c r="LE145" s="431"/>
      <c r="LF145" s="431"/>
      <c r="LG145" s="431"/>
      <c r="LH145" s="431"/>
      <c r="LI145" s="431"/>
      <c r="LJ145" s="431"/>
      <c r="LK145" s="431"/>
      <c r="LL145" s="431"/>
      <c r="LM145" s="431"/>
      <c r="LN145" s="431"/>
      <c r="LO145" s="431"/>
      <c r="LP145" s="431"/>
      <c r="LQ145" s="431"/>
      <c r="LR145" s="431"/>
      <c r="LS145" s="431"/>
      <c r="LT145" s="431"/>
      <c r="LU145" s="431"/>
      <c r="LV145" s="431"/>
      <c r="LW145" s="431"/>
      <c r="LX145" s="431"/>
      <c r="LY145" s="431"/>
      <c r="LZ145" s="431"/>
      <c r="MA145" s="431"/>
      <c r="MB145" s="431"/>
      <c r="MC145" s="431"/>
      <c r="MD145" s="431"/>
      <c r="ME145" s="431"/>
      <c r="MF145" s="431"/>
      <c r="MG145" s="431"/>
      <c r="MH145" s="431"/>
      <c r="MI145" s="431"/>
      <c r="MJ145" s="431"/>
      <c r="MK145" s="431"/>
      <c r="ML145" s="431"/>
      <c r="MM145" s="431"/>
      <c r="MN145" s="431"/>
      <c r="MO145" s="431"/>
      <c r="MP145" s="431"/>
      <c r="MQ145" s="431"/>
      <c r="MR145" s="431"/>
      <c r="MS145" s="431"/>
      <c r="MT145" s="431"/>
      <c r="MU145" s="431"/>
      <c r="MV145" s="431"/>
      <c r="MW145" s="431"/>
      <c r="MX145" s="431"/>
      <c r="MY145" s="431"/>
      <c r="MZ145" s="431"/>
      <c r="NA145" s="431"/>
      <c r="NB145" s="431"/>
      <c r="NC145" s="431"/>
      <c r="ND145" s="431"/>
      <c r="NE145" s="431"/>
      <c r="NF145" s="431"/>
      <c r="NG145" s="431"/>
      <c r="NH145" s="431"/>
      <c r="NI145" s="431"/>
      <c r="NJ145" s="431"/>
      <c r="NK145" s="431"/>
      <c r="NL145" s="431"/>
      <c r="NM145" s="431"/>
      <c r="NN145" s="431"/>
      <c r="NO145" s="431"/>
      <c r="NP145" s="431"/>
      <c r="NQ145" s="431"/>
      <c r="NR145" s="431"/>
      <c r="NS145" s="431"/>
      <c r="NT145" s="431"/>
      <c r="NU145" s="431"/>
      <c r="NV145" s="431"/>
      <c r="NW145" s="431"/>
      <c r="NX145" s="431"/>
      <c r="NY145" s="431"/>
      <c r="NZ145" s="431"/>
      <c r="OA145" s="431"/>
      <c r="OB145" s="431"/>
      <c r="OC145" s="431"/>
      <c r="OD145" s="431"/>
      <c r="OE145" s="431"/>
      <c r="OF145" s="431"/>
      <c r="OG145" s="431"/>
      <c r="OH145" s="431"/>
      <c r="OI145" s="431"/>
      <c r="OJ145" s="431"/>
      <c r="OK145" s="431"/>
      <c r="OL145" s="431"/>
      <c r="OM145" s="431"/>
      <c r="ON145" s="431"/>
      <c r="OO145" s="431"/>
      <c r="OP145" s="431"/>
      <c r="OQ145" s="431"/>
      <c r="OR145" s="431"/>
      <c r="OS145" s="431"/>
      <c r="OT145" s="431"/>
      <c r="OU145" s="431"/>
      <c r="OV145" s="431"/>
      <c r="OW145" s="431"/>
      <c r="OX145" s="431"/>
      <c r="OY145" s="431"/>
      <c r="OZ145" s="431"/>
      <c r="PA145" s="431"/>
      <c r="PB145" s="431"/>
      <c r="PC145" s="431"/>
      <c r="PD145" s="431"/>
      <c r="PE145" s="431"/>
      <c r="PF145" s="431"/>
      <c r="PG145" s="431"/>
      <c r="PH145" s="431"/>
      <c r="PI145" s="431"/>
      <c r="PJ145" s="431"/>
      <c r="PK145" s="431"/>
      <c r="PL145" s="431"/>
      <c r="PM145" s="431"/>
      <c r="PN145" s="431"/>
      <c r="PO145" s="431"/>
      <c r="PP145" s="431"/>
      <c r="PQ145" s="431"/>
      <c r="PR145" s="431"/>
      <c r="PS145" s="431"/>
      <c r="PT145" s="431"/>
      <c r="PU145" s="431"/>
      <c r="PV145" s="431"/>
      <c r="PW145" s="431"/>
      <c r="PX145" s="431"/>
      <c r="PY145" s="431"/>
      <c r="PZ145" s="431"/>
      <c r="QA145" s="431"/>
      <c r="QB145" s="431"/>
      <c r="QC145" s="431"/>
      <c r="QD145" s="431"/>
      <c r="QE145" s="431"/>
      <c r="QF145" s="431"/>
      <c r="QG145" s="431"/>
      <c r="QH145" s="431"/>
      <c r="QI145" s="431"/>
      <c r="QJ145" s="431"/>
      <c r="QK145" s="431"/>
      <c r="QL145" s="431"/>
      <c r="QM145" s="431"/>
      <c r="QN145" s="431"/>
      <c r="QO145" s="431"/>
      <c r="QP145" s="431"/>
      <c r="QQ145" s="431"/>
      <c r="QR145" s="431"/>
      <c r="QS145" s="431"/>
      <c r="QT145" s="431"/>
      <c r="QU145" s="431"/>
      <c r="QV145" s="431"/>
      <c r="QW145" s="431"/>
      <c r="QX145" s="431"/>
      <c r="QY145" s="431"/>
      <c r="QZ145" s="431"/>
      <c r="RA145" s="431"/>
      <c r="RB145" s="431"/>
      <c r="RC145" s="431"/>
      <c r="RD145" s="431"/>
      <c r="RE145" s="431"/>
      <c r="RF145" s="431"/>
      <c r="RG145" s="431"/>
      <c r="RH145" s="431"/>
      <c r="RI145" s="431"/>
      <c r="RJ145" s="431"/>
      <c r="RK145" s="431"/>
      <c r="RL145" s="431"/>
      <c r="RM145" s="431"/>
      <c r="RN145" s="431"/>
      <c r="RO145" s="431"/>
      <c r="RP145" s="431"/>
      <c r="RQ145" s="431"/>
      <c r="RR145" s="431"/>
      <c r="RS145" s="431"/>
      <c r="RT145" s="431"/>
      <c r="RU145" s="431"/>
      <c r="RV145" s="431"/>
      <c r="RW145" s="431"/>
      <c r="RX145" s="431"/>
      <c r="RY145" s="431"/>
      <c r="RZ145" s="431"/>
      <c r="SA145" s="431"/>
      <c r="SB145" s="431"/>
      <c r="SC145" s="431"/>
      <c r="SD145" s="431"/>
      <c r="SE145" s="431"/>
      <c r="SF145" s="431"/>
      <c r="SG145" s="431"/>
      <c r="SH145" s="431"/>
      <c r="SI145" s="431"/>
      <c r="SJ145" s="431"/>
      <c r="SK145" s="431"/>
      <c r="SL145" s="431"/>
      <c r="SM145" s="431"/>
      <c r="SN145" s="431"/>
      <c r="SO145" s="431"/>
      <c r="SP145" s="431"/>
      <c r="SQ145" s="431"/>
      <c r="SR145" s="431"/>
      <c r="SS145" s="431"/>
      <c r="ST145" s="431"/>
      <c r="SU145" s="431"/>
      <c r="SV145" s="431"/>
      <c r="SW145" s="431"/>
      <c r="SX145" s="431"/>
      <c r="SY145" s="431"/>
      <c r="SZ145" s="431"/>
      <c r="TA145" s="431"/>
      <c r="TB145" s="431"/>
      <c r="TC145" s="431"/>
      <c r="TD145" s="431"/>
      <c r="TE145" s="431"/>
      <c r="TF145" s="431"/>
      <c r="TG145" s="431"/>
      <c r="TH145" s="431"/>
      <c r="TI145" s="431"/>
      <c r="TJ145" s="431"/>
      <c r="TK145" s="431"/>
      <c r="TL145" s="431"/>
      <c r="TM145" s="431"/>
      <c r="TN145" s="431"/>
      <c r="TO145" s="431"/>
      <c r="TP145" s="431"/>
      <c r="TQ145" s="431"/>
      <c r="TR145" s="431"/>
      <c r="TS145" s="431"/>
      <c r="TT145" s="431"/>
      <c r="TU145" s="431"/>
      <c r="TV145" s="431"/>
      <c r="TW145" s="431"/>
      <c r="TX145" s="431"/>
      <c r="TY145" s="431"/>
      <c r="TZ145" s="431"/>
      <c r="UA145" s="431"/>
      <c r="UB145" s="431"/>
      <c r="UC145" s="431"/>
      <c r="UD145" s="431"/>
      <c r="UE145" s="431"/>
      <c r="UF145" s="431"/>
      <c r="UG145" s="431"/>
      <c r="UH145" s="431"/>
      <c r="UI145" s="431"/>
      <c r="UJ145" s="431"/>
      <c r="UK145" s="431"/>
      <c r="UL145" s="431"/>
      <c r="UM145" s="431"/>
      <c r="UN145" s="431"/>
      <c r="UO145" s="431"/>
      <c r="UP145" s="431"/>
      <c r="UQ145" s="431"/>
      <c r="UR145" s="431"/>
      <c r="US145" s="431"/>
      <c r="UT145" s="431"/>
      <c r="UU145" s="431"/>
      <c r="UV145" s="431"/>
      <c r="UW145" s="431"/>
      <c r="UX145" s="431"/>
      <c r="UY145" s="431"/>
      <c r="UZ145" s="431"/>
      <c r="VA145" s="431"/>
      <c r="VB145" s="431"/>
      <c r="VC145" s="431"/>
      <c r="VD145" s="431"/>
      <c r="VE145" s="431"/>
      <c r="VF145" s="431"/>
      <c r="VG145" s="431"/>
      <c r="VH145" s="431"/>
      <c r="VI145" s="431"/>
      <c r="VJ145" s="431"/>
      <c r="VK145" s="431"/>
      <c r="VL145" s="431"/>
      <c r="VM145" s="431"/>
      <c r="VN145" s="431"/>
      <c r="VO145" s="431"/>
      <c r="VP145" s="431"/>
      <c r="VQ145" s="431"/>
      <c r="VR145" s="431"/>
      <c r="VS145" s="431"/>
      <c r="VT145" s="431"/>
      <c r="VU145" s="431"/>
      <c r="VV145" s="431"/>
      <c r="VW145" s="431"/>
      <c r="VX145" s="431"/>
      <c r="VY145" s="431"/>
      <c r="VZ145" s="431"/>
      <c r="WA145" s="431"/>
      <c r="WB145" s="431"/>
      <c r="WC145" s="431"/>
      <c r="WD145" s="431"/>
      <c r="WE145" s="431"/>
      <c r="WF145" s="431"/>
      <c r="WG145" s="431"/>
      <c r="WH145" s="431"/>
      <c r="WI145" s="431"/>
      <c r="WJ145" s="431"/>
      <c r="WK145" s="431"/>
      <c r="WL145" s="431"/>
      <c r="WM145" s="431"/>
      <c r="WN145" s="431"/>
      <c r="WO145" s="431"/>
      <c r="WP145" s="431"/>
      <c r="WQ145" s="431"/>
      <c r="WR145" s="431"/>
      <c r="WS145" s="431"/>
      <c r="WT145" s="431"/>
      <c r="WU145" s="431"/>
      <c r="WV145" s="431"/>
      <c r="WW145" s="431"/>
      <c r="WX145" s="431"/>
      <c r="WY145" s="431"/>
      <c r="WZ145" s="431"/>
      <c r="XA145" s="431"/>
      <c r="XB145" s="431"/>
      <c r="XC145" s="431"/>
      <c r="XD145" s="431"/>
      <c r="XE145" s="431"/>
      <c r="XF145" s="431"/>
      <c r="XG145" s="431"/>
      <c r="XH145" s="431"/>
      <c r="XI145" s="431"/>
      <c r="XJ145" s="431"/>
      <c r="XK145" s="431"/>
      <c r="XL145" s="431"/>
      <c r="XM145" s="431"/>
      <c r="XN145" s="431"/>
      <c r="XO145" s="431"/>
      <c r="XP145" s="431"/>
      <c r="XQ145" s="431"/>
      <c r="XR145" s="431"/>
      <c r="XS145" s="431"/>
      <c r="XT145" s="431"/>
      <c r="XU145" s="431"/>
      <c r="XV145" s="431"/>
      <c r="XW145" s="431"/>
      <c r="XX145" s="431"/>
      <c r="XY145" s="431"/>
      <c r="XZ145" s="431"/>
      <c r="YA145" s="431"/>
      <c r="YB145" s="431"/>
      <c r="YC145" s="431"/>
      <c r="YD145" s="431"/>
      <c r="YE145" s="431"/>
      <c r="YF145" s="431"/>
      <c r="YG145" s="431"/>
      <c r="YH145" s="431"/>
      <c r="YI145" s="431"/>
      <c r="YJ145" s="431"/>
      <c r="YK145" s="431"/>
      <c r="YL145" s="431"/>
      <c r="YM145" s="431"/>
      <c r="YN145" s="431"/>
      <c r="YO145" s="431"/>
      <c r="YP145" s="431"/>
      <c r="YQ145" s="431"/>
      <c r="YR145" s="431"/>
      <c r="YS145" s="431"/>
      <c r="YT145" s="431"/>
      <c r="YU145" s="431"/>
      <c r="YV145" s="431"/>
      <c r="YW145" s="431"/>
      <c r="YX145" s="431"/>
      <c r="YY145" s="431"/>
      <c r="YZ145" s="431"/>
      <c r="ZA145" s="431"/>
      <c r="ZB145" s="431"/>
      <c r="ZC145" s="431"/>
      <c r="ZD145" s="431"/>
      <c r="ZE145" s="431"/>
      <c r="ZF145" s="431"/>
      <c r="ZG145" s="431"/>
      <c r="ZH145" s="431"/>
      <c r="ZI145" s="431"/>
      <c r="ZJ145" s="431"/>
      <c r="ZK145" s="431"/>
      <c r="ZL145" s="431"/>
      <c r="ZM145" s="431"/>
      <c r="ZN145" s="431"/>
      <c r="ZO145" s="431"/>
      <c r="ZP145" s="431"/>
      <c r="ZQ145" s="431"/>
      <c r="ZR145" s="431"/>
      <c r="ZS145" s="431"/>
      <c r="ZT145" s="431"/>
      <c r="ZU145" s="431"/>
      <c r="ZV145" s="431"/>
      <c r="ZW145" s="431"/>
      <c r="ZX145" s="431"/>
      <c r="ZY145" s="431"/>
      <c r="ZZ145" s="431"/>
      <c r="AAA145" s="431"/>
      <c r="AAB145" s="431"/>
      <c r="AAC145" s="431"/>
      <c r="AAD145" s="431"/>
      <c r="AAE145" s="431"/>
      <c r="AAF145" s="431"/>
      <c r="AAG145" s="431"/>
      <c r="AAH145" s="431"/>
      <c r="AAI145" s="431"/>
      <c r="AAJ145" s="431"/>
      <c r="AAK145" s="431"/>
      <c r="AAL145" s="431"/>
      <c r="AAM145" s="431"/>
      <c r="AAN145" s="431"/>
      <c r="AAO145" s="431"/>
      <c r="AAP145" s="431"/>
      <c r="AAQ145" s="431"/>
      <c r="AAR145" s="431"/>
      <c r="AAS145" s="431"/>
      <c r="AAT145" s="431"/>
      <c r="AAU145" s="431"/>
      <c r="AAV145" s="431"/>
      <c r="AAW145" s="431"/>
      <c r="AAX145" s="431"/>
      <c r="AAY145" s="431"/>
      <c r="AAZ145" s="431"/>
      <c r="ABA145" s="431"/>
      <c r="ABB145" s="431"/>
      <c r="ABC145" s="431"/>
      <c r="ABD145" s="431"/>
      <c r="ABE145" s="431"/>
      <c r="ABF145" s="431"/>
      <c r="ABG145" s="431"/>
      <c r="ABH145" s="431"/>
      <c r="ABI145" s="431"/>
      <c r="ABJ145" s="431"/>
      <c r="ABK145" s="431"/>
      <c r="ABL145" s="431"/>
      <c r="ABM145" s="431"/>
      <c r="ABN145" s="431"/>
      <c r="ABO145" s="431"/>
      <c r="ABP145" s="431"/>
      <c r="ABQ145" s="431"/>
      <c r="ABR145" s="431"/>
      <c r="ABS145" s="431"/>
      <c r="ABT145" s="431"/>
      <c r="ABU145" s="431"/>
      <c r="ABV145" s="431"/>
      <c r="ABW145" s="431"/>
      <c r="ABX145" s="431"/>
      <c r="ABY145" s="431"/>
      <c r="ABZ145" s="431"/>
      <c r="ACA145" s="431"/>
      <c r="ACB145" s="431"/>
      <c r="ACC145" s="431"/>
      <c r="ACD145" s="431"/>
      <c r="ACE145" s="431"/>
      <c r="ACF145" s="431"/>
      <c r="ACG145" s="431"/>
      <c r="ACH145" s="431"/>
      <c r="ACI145" s="431"/>
      <c r="ACJ145" s="431"/>
      <c r="ACK145" s="431"/>
      <c r="ACL145" s="431"/>
      <c r="ACM145" s="431"/>
      <c r="ACN145" s="431"/>
      <c r="ACO145" s="431"/>
      <c r="ACP145" s="431"/>
      <c r="ACQ145" s="431"/>
      <c r="ACR145" s="431"/>
      <c r="ACS145" s="431"/>
      <c r="ACT145" s="431"/>
      <c r="ACU145" s="431"/>
      <c r="ACV145" s="431"/>
      <c r="ACW145" s="431"/>
      <c r="ACX145" s="431"/>
      <c r="ACY145" s="431"/>
      <c r="ACZ145" s="431"/>
      <c r="ADA145" s="431"/>
      <c r="ADB145" s="431"/>
      <c r="ADC145" s="431"/>
      <c r="ADD145" s="431"/>
      <c r="ADE145" s="431"/>
      <c r="ADF145" s="431"/>
      <c r="ADG145" s="431"/>
      <c r="ADH145" s="431"/>
      <c r="ADI145" s="431"/>
      <c r="ADJ145" s="431"/>
      <c r="ADK145" s="431"/>
      <c r="ADL145" s="431"/>
      <c r="ADM145" s="431"/>
      <c r="ADN145" s="431"/>
      <c r="ADO145" s="431"/>
      <c r="ADP145" s="431"/>
      <c r="ADQ145" s="431"/>
      <c r="ADR145" s="431"/>
      <c r="ADS145" s="431"/>
      <c r="ADT145" s="431"/>
      <c r="ADU145" s="431"/>
      <c r="ADV145" s="431"/>
      <c r="ADW145" s="431"/>
      <c r="ADX145" s="431"/>
      <c r="ADY145" s="431"/>
      <c r="ADZ145" s="431"/>
      <c r="AEA145" s="431"/>
      <c r="AEB145" s="431"/>
      <c r="AEC145" s="431"/>
      <c r="AED145" s="431"/>
      <c r="AEE145" s="431"/>
      <c r="AEF145" s="431"/>
      <c r="AEG145" s="431"/>
      <c r="AEH145" s="431"/>
      <c r="AEI145" s="431"/>
      <c r="AEJ145" s="431"/>
      <c r="AEK145" s="431"/>
      <c r="AEL145" s="431"/>
      <c r="AEM145" s="431"/>
      <c r="AEN145" s="431"/>
      <c r="AEO145" s="431"/>
      <c r="AEP145" s="431"/>
      <c r="AEQ145" s="431"/>
      <c r="AER145" s="431"/>
      <c r="AES145" s="431"/>
      <c r="AET145" s="431"/>
      <c r="AEU145" s="431"/>
      <c r="AEV145" s="431"/>
      <c r="AEW145" s="431"/>
      <c r="AEX145" s="431"/>
      <c r="AEY145" s="431"/>
      <c r="AEZ145" s="431"/>
      <c r="AFA145" s="431"/>
      <c r="AFB145" s="431"/>
      <c r="AFC145" s="431"/>
      <c r="AFD145" s="431"/>
      <c r="AFE145" s="431"/>
      <c r="AFF145" s="431"/>
      <c r="AFG145" s="431"/>
      <c r="AFH145" s="431"/>
      <c r="AFI145" s="431"/>
      <c r="AFJ145" s="431"/>
      <c r="AFK145" s="431"/>
      <c r="AFL145" s="431"/>
      <c r="AFM145" s="431"/>
      <c r="AFN145" s="431"/>
      <c r="AFO145" s="431"/>
      <c r="AFP145" s="431"/>
      <c r="AFQ145" s="431"/>
      <c r="AFR145" s="431"/>
      <c r="AFS145" s="431"/>
      <c r="AFT145" s="431"/>
      <c r="AFU145" s="431"/>
      <c r="AFV145" s="431"/>
      <c r="AFW145" s="431"/>
      <c r="AFX145" s="431"/>
      <c r="AFY145" s="431"/>
      <c r="AFZ145" s="431"/>
      <c r="AGA145" s="431"/>
      <c r="AGB145" s="431"/>
      <c r="AGC145" s="431"/>
      <c r="AGD145" s="431"/>
      <c r="AGE145" s="431"/>
      <c r="AGF145" s="431"/>
      <c r="AGG145" s="431"/>
      <c r="AGH145" s="431"/>
      <c r="AGI145" s="431"/>
      <c r="AGJ145" s="431"/>
      <c r="AGK145" s="431"/>
      <c r="AGL145" s="431"/>
      <c r="AGM145" s="431"/>
      <c r="AGN145" s="431"/>
      <c r="AGO145" s="431"/>
      <c r="AGP145" s="431"/>
      <c r="AGQ145" s="431"/>
      <c r="AGR145" s="431"/>
      <c r="AGS145" s="431"/>
      <c r="AGT145" s="431"/>
      <c r="AGU145" s="431"/>
      <c r="AGV145" s="431"/>
      <c r="AGW145" s="431"/>
      <c r="AGX145" s="431"/>
      <c r="AGY145" s="431"/>
      <c r="AGZ145" s="431"/>
      <c r="AHA145" s="431"/>
      <c r="AHB145" s="431"/>
      <c r="AHC145" s="431"/>
      <c r="AHD145" s="431"/>
      <c r="AHE145" s="431"/>
      <c r="AHF145" s="431"/>
      <c r="AHG145" s="431"/>
      <c r="AHH145" s="431"/>
      <c r="AHI145" s="431"/>
      <c r="AHJ145" s="431"/>
      <c r="AHK145" s="431"/>
      <c r="AHL145" s="431"/>
      <c r="AHM145" s="431"/>
      <c r="AHN145" s="431"/>
      <c r="AHO145" s="431"/>
      <c r="AHP145" s="431"/>
      <c r="AHQ145" s="431"/>
      <c r="AHR145" s="431"/>
      <c r="AHS145" s="431"/>
      <c r="AHT145" s="431"/>
      <c r="AHU145" s="431"/>
      <c r="AHV145" s="431"/>
      <c r="AHW145" s="431"/>
      <c r="AHX145" s="431"/>
      <c r="AHY145" s="431"/>
      <c r="AHZ145" s="431"/>
      <c r="AIA145" s="431"/>
      <c r="AIB145" s="431"/>
      <c r="AIC145" s="431"/>
      <c r="AID145" s="431"/>
      <c r="AIE145" s="431"/>
      <c r="AIF145" s="431"/>
      <c r="AIG145" s="431"/>
      <c r="AIH145" s="431"/>
      <c r="AII145" s="431"/>
      <c r="AIJ145" s="431"/>
      <c r="AIK145" s="431"/>
      <c r="AIL145" s="431"/>
      <c r="AIM145" s="431"/>
      <c r="AIN145" s="431"/>
      <c r="AIO145" s="431"/>
      <c r="AIP145" s="431"/>
      <c r="AIQ145" s="431"/>
      <c r="AIR145" s="431"/>
      <c r="AIS145" s="431"/>
      <c r="AIT145" s="431"/>
      <c r="AIU145" s="431"/>
      <c r="AIV145" s="431"/>
      <c r="AIW145" s="431"/>
      <c r="AIX145" s="431"/>
      <c r="AIY145" s="431"/>
      <c r="AIZ145" s="431"/>
      <c r="AJA145" s="431"/>
      <c r="AJB145" s="431"/>
      <c r="AJC145" s="431"/>
      <c r="AJD145" s="431"/>
      <c r="AJE145" s="431"/>
      <c r="AJF145" s="431"/>
      <c r="AJG145" s="431"/>
      <c r="AJH145" s="431"/>
      <c r="AJI145" s="431"/>
      <c r="AJJ145" s="431"/>
      <c r="AJK145" s="431"/>
      <c r="AJL145" s="431"/>
      <c r="AJM145" s="431"/>
      <c r="AJN145" s="431"/>
      <c r="AJO145" s="431"/>
      <c r="AJP145" s="431"/>
      <c r="AJQ145" s="431"/>
      <c r="AJR145" s="431"/>
      <c r="AJS145" s="431"/>
      <c r="AJT145" s="431"/>
      <c r="AJU145" s="431"/>
      <c r="AJV145" s="431"/>
      <c r="AJW145" s="431"/>
      <c r="AJX145" s="431"/>
      <c r="AJY145" s="431"/>
      <c r="AJZ145" s="431"/>
      <c r="AKA145" s="431"/>
      <c r="AKB145" s="431"/>
      <c r="AKC145" s="431"/>
      <c r="AKD145" s="431"/>
      <c r="AKE145" s="431"/>
      <c r="AKF145" s="431"/>
      <c r="AKG145" s="431"/>
      <c r="AKH145" s="431"/>
      <c r="AKI145" s="431"/>
      <c r="AKJ145" s="431"/>
      <c r="AKK145" s="431"/>
      <c r="AKL145" s="431"/>
      <c r="AKM145" s="431"/>
      <c r="AKN145" s="431"/>
      <c r="AKO145" s="431"/>
      <c r="AKP145" s="431"/>
      <c r="AKQ145" s="431"/>
      <c r="AKR145" s="431"/>
      <c r="AKS145" s="431"/>
      <c r="AKT145" s="431"/>
      <c r="AKU145" s="431"/>
      <c r="AKV145" s="431"/>
      <c r="AKW145" s="431"/>
      <c r="AKX145" s="431"/>
      <c r="AKY145" s="431"/>
      <c r="AKZ145" s="431"/>
      <c r="ALA145" s="431"/>
      <c r="ALB145" s="431"/>
      <c r="ALC145" s="431"/>
      <c r="ALD145" s="431"/>
      <c r="ALE145" s="431"/>
      <c r="ALF145" s="431"/>
      <c r="ALG145" s="431"/>
      <c r="ALH145" s="431"/>
      <c r="ALI145" s="431"/>
      <c r="ALJ145" s="431"/>
      <c r="ALK145" s="431"/>
      <c r="ALL145" s="431"/>
      <c r="ALM145" s="431"/>
      <c r="ALN145" s="431"/>
      <c r="ALO145" s="431"/>
      <c r="ALP145" s="431"/>
      <c r="ALQ145" s="431"/>
      <c r="ALR145" s="431"/>
      <c r="ALS145" s="431"/>
      <c r="ALT145" s="431"/>
      <c r="ALU145" s="431"/>
      <c r="ALV145" s="431"/>
      <c r="ALW145" s="431"/>
      <c r="ALX145" s="431"/>
      <c r="ALY145" s="431"/>
      <c r="ALZ145" s="431"/>
      <c r="AMA145" s="431"/>
      <c r="AMB145" s="431"/>
      <c r="AMC145" s="431"/>
      <c r="AMD145" s="431"/>
      <c r="AME145" s="431"/>
      <c r="AMF145" s="431"/>
      <c r="AMG145" s="431"/>
      <c r="AMH145" s="431"/>
      <c r="AMI145" s="431"/>
      <c r="AMJ145" s="431"/>
      <c r="AMK145" s="431"/>
      <c r="AML145" s="431"/>
      <c r="AMM145" s="431"/>
      <c r="AMN145" s="431"/>
      <c r="AMO145" s="431"/>
      <c r="AMP145" s="431"/>
      <c r="AMQ145" s="431"/>
      <c r="AMR145" s="431"/>
      <c r="AMS145" s="431"/>
      <c r="AMT145" s="431"/>
      <c r="AMU145" s="431"/>
      <c r="AMV145" s="431"/>
      <c r="AMW145" s="431"/>
      <c r="AMX145" s="431"/>
      <c r="AMY145" s="431"/>
      <c r="AMZ145" s="431"/>
      <c r="ANA145" s="431"/>
      <c r="ANB145" s="431"/>
      <c r="ANC145" s="431"/>
      <c r="AND145" s="431"/>
      <c r="ANE145" s="431"/>
      <c r="ANF145" s="431"/>
      <c r="ANG145" s="431"/>
      <c r="ANH145" s="431"/>
      <c r="ANI145" s="431"/>
      <c r="ANJ145" s="431"/>
      <c r="ANK145" s="431"/>
      <c r="ANL145" s="431"/>
      <c r="ANM145" s="431"/>
      <c r="ANN145" s="431"/>
      <c r="ANO145" s="431"/>
      <c r="ANP145" s="431"/>
      <c r="ANQ145" s="431"/>
      <c r="ANR145" s="431"/>
      <c r="ANS145" s="431"/>
      <c r="ANT145" s="431"/>
      <c r="ANU145" s="431"/>
      <c r="ANV145" s="431"/>
      <c r="ANW145" s="431"/>
      <c r="ANX145" s="431"/>
      <c r="ANY145" s="431"/>
      <c r="ANZ145" s="431"/>
      <c r="AOA145" s="431"/>
      <c r="AOB145" s="431"/>
      <c r="AOC145" s="431"/>
      <c r="AOD145" s="431"/>
      <c r="AOE145" s="431"/>
      <c r="AOF145" s="431"/>
      <c r="AOG145" s="431"/>
      <c r="AOH145" s="431"/>
      <c r="AOI145" s="431"/>
      <c r="AOJ145" s="431"/>
      <c r="AOK145" s="431"/>
      <c r="AOL145" s="431"/>
      <c r="AOM145" s="431"/>
      <c r="AON145" s="431"/>
      <c r="AOO145" s="431"/>
      <c r="AOP145" s="431"/>
      <c r="AOQ145" s="431"/>
      <c r="AOR145" s="431"/>
      <c r="AOS145" s="431"/>
      <c r="AOT145" s="431"/>
      <c r="AOU145" s="431"/>
      <c r="AOV145" s="431"/>
      <c r="AOW145" s="431"/>
      <c r="AOX145" s="431"/>
      <c r="AOY145" s="431"/>
      <c r="AOZ145" s="431"/>
      <c r="APA145" s="431"/>
      <c r="APB145" s="431"/>
      <c r="APC145" s="431"/>
      <c r="APD145" s="431"/>
      <c r="APE145" s="431"/>
      <c r="APF145" s="431"/>
      <c r="APG145" s="431"/>
      <c r="APH145" s="431"/>
      <c r="API145" s="431"/>
      <c r="APJ145" s="431"/>
      <c r="APK145" s="431"/>
      <c r="APL145" s="431"/>
      <c r="APM145" s="431"/>
      <c r="APN145" s="431"/>
      <c r="APO145" s="431"/>
      <c r="APP145" s="431"/>
      <c r="APQ145" s="431"/>
      <c r="APR145" s="431"/>
      <c r="APS145" s="431"/>
      <c r="APT145" s="431"/>
      <c r="APU145" s="431"/>
      <c r="APV145" s="431"/>
      <c r="APW145" s="431"/>
      <c r="APX145" s="431"/>
      <c r="APY145" s="431"/>
      <c r="APZ145" s="431"/>
      <c r="AQA145" s="431"/>
      <c r="AQB145" s="431"/>
      <c r="AQC145" s="431"/>
      <c r="AQD145" s="431"/>
      <c r="AQE145" s="431"/>
      <c r="AQF145" s="431"/>
      <c r="AQG145" s="431"/>
      <c r="AQH145" s="431"/>
      <c r="AQI145" s="431"/>
      <c r="AQJ145" s="431"/>
      <c r="AQK145" s="431"/>
      <c r="AQL145" s="431"/>
      <c r="AQM145" s="431"/>
      <c r="AQN145" s="431"/>
      <c r="AQO145" s="431"/>
      <c r="AQP145" s="431"/>
      <c r="AQQ145" s="431"/>
      <c r="AQR145" s="431"/>
      <c r="AQS145" s="431"/>
      <c r="AQT145" s="431"/>
      <c r="AQU145" s="431"/>
      <c r="AQV145" s="431"/>
      <c r="AQW145" s="431"/>
      <c r="AQX145" s="431"/>
      <c r="AQY145" s="431"/>
      <c r="AQZ145" s="431"/>
      <c r="ARA145" s="431"/>
      <c r="ARB145" s="431"/>
      <c r="ARC145" s="431"/>
      <c r="ARD145" s="431"/>
      <c r="ARE145" s="431"/>
      <c r="ARF145" s="431"/>
      <c r="ARG145" s="431"/>
      <c r="ARH145" s="431"/>
      <c r="ARI145" s="431"/>
      <c r="ARJ145" s="431"/>
      <c r="ARK145" s="431"/>
      <c r="ARL145" s="431"/>
      <c r="ARM145" s="431"/>
      <c r="ARN145" s="431"/>
      <c r="ARO145" s="431"/>
      <c r="ARP145" s="431"/>
      <c r="ARQ145" s="431"/>
      <c r="ARR145" s="431"/>
      <c r="ARS145" s="431"/>
      <c r="ART145" s="431"/>
      <c r="ARU145" s="431"/>
      <c r="ARV145" s="431"/>
      <c r="ARW145" s="431"/>
      <c r="ARX145" s="431"/>
      <c r="ARY145" s="431"/>
      <c r="ARZ145" s="431"/>
      <c r="ASA145" s="431"/>
      <c r="ASB145" s="431"/>
      <c r="ASC145" s="431"/>
      <c r="ASD145" s="431"/>
      <c r="ASE145" s="431"/>
      <c r="ASF145" s="431"/>
      <c r="ASG145" s="431"/>
      <c r="ASH145" s="431"/>
      <c r="ASI145" s="431"/>
      <c r="ASJ145" s="431"/>
      <c r="ASK145" s="431"/>
      <c r="ASL145" s="431"/>
      <c r="ASM145" s="431"/>
      <c r="ASN145" s="431"/>
      <c r="ASO145" s="431"/>
      <c r="ASP145" s="431"/>
      <c r="ASQ145" s="431"/>
      <c r="ASR145" s="431"/>
      <c r="ASS145" s="431"/>
      <c r="AST145" s="431"/>
      <c r="ASU145" s="431"/>
      <c r="ASV145" s="431"/>
      <c r="ASW145" s="431"/>
      <c r="ASX145" s="431"/>
      <c r="ASY145" s="431"/>
      <c r="ASZ145" s="431"/>
      <c r="ATA145" s="431"/>
      <c r="ATB145" s="431"/>
      <c r="ATC145" s="431"/>
      <c r="ATD145" s="431"/>
      <c r="ATE145" s="431"/>
      <c r="ATF145" s="431"/>
      <c r="ATG145" s="431"/>
      <c r="ATH145" s="431"/>
      <c r="ATI145" s="431"/>
      <c r="ATJ145" s="431"/>
      <c r="ATK145" s="431"/>
      <c r="ATL145" s="431"/>
      <c r="ATM145" s="431"/>
      <c r="ATN145" s="431"/>
      <c r="ATO145" s="431"/>
      <c r="ATP145" s="431"/>
      <c r="ATQ145" s="431"/>
      <c r="ATR145" s="431"/>
      <c r="ATS145" s="431"/>
      <c r="ATT145" s="431"/>
      <c r="ATU145" s="431"/>
      <c r="ATV145" s="431"/>
      <c r="ATW145" s="431"/>
      <c r="ATX145" s="431"/>
      <c r="ATY145" s="431"/>
      <c r="ATZ145" s="431"/>
      <c r="AUA145" s="431"/>
      <c r="AUB145" s="431"/>
      <c r="AUC145" s="431"/>
      <c r="AUD145" s="431"/>
      <c r="AUE145" s="431"/>
      <c r="AUF145" s="431"/>
      <c r="AUG145" s="431"/>
      <c r="AUH145" s="431"/>
      <c r="AUI145" s="431"/>
      <c r="AUJ145" s="431"/>
      <c r="AUK145" s="431"/>
      <c r="AUL145" s="431"/>
      <c r="AUM145" s="431"/>
      <c r="AUN145" s="431"/>
      <c r="AUO145" s="431"/>
      <c r="AUP145" s="431"/>
      <c r="AUQ145" s="431"/>
      <c r="AUR145" s="431"/>
      <c r="AUS145" s="431"/>
      <c r="AUT145" s="431"/>
      <c r="AUU145" s="431"/>
      <c r="AUV145" s="431"/>
      <c r="AUW145" s="431"/>
      <c r="AUX145" s="431"/>
      <c r="AUY145" s="431"/>
      <c r="AUZ145" s="431"/>
      <c r="AVA145" s="431"/>
      <c r="AVB145" s="431"/>
      <c r="AVC145" s="431"/>
      <c r="AVD145" s="431"/>
      <c r="AVE145" s="431"/>
      <c r="AVF145" s="431"/>
      <c r="AVG145" s="431"/>
      <c r="AVH145" s="431"/>
      <c r="AVI145" s="431"/>
      <c r="AVJ145" s="431"/>
      <c r="AVK145" s="431"/>
      <c r="AVL145" s="431"/>
      <c r="AVM145" s="431"/>
      <c r="AVN145" s="431"/>
      <c r="AVO145" s="431"/>
      <c r="AVP145" s="431"/>
      <c r="AVQ145" s="431"/>
      <c r="AVR145" s="431"/>
      <c r="AVS145" s="431"/>
      <c r="AVT145" s="431"/>
      <c r="AVU145" s="431"/>
      <c r="AVV145" s="431"/>
      <c r="AVW145" s="431"/>
      <c r="AVX145" s="431"/>
      <c r="AVY145" s="431"/>
      <c r="AVZ145" s="431"/>
      <c r="AWA145" s="431"/>
      <c r="AWB145" s="431"/>
      <c r="AWC145" s="431"/>
      <c r="AWD145" s="431"/>
      <c r="AWE145" s="431"/>
      <c r="AWF145" s="431"/>
      <c r="AWG145" s="431"/>
      <c r="AWH145" s="431"/>
      <c r="AWI145" s="431"/>
      <c r="AWJ145" s="431"/>
      <c r="AWK145" s="431"/>
      <c r="AWL145" s="431"/>
      <c r="AWM145" s="431"/>
      <c r="AWN145" s="431"/>
      <c r="AWO145" s="431"/>
      <c r="AWP145" s="431"/>
      <c r="AWQ145" s="431"/>
      <c r="AWR145" s="431"/>
      <c r="AWS145" s="431"/>
      <c r="AWT145" s="431"/>
      <c r="AWU145" s="431"/>
      <c r="AWV145" s="431"/>
      <c r="AWW145" s="431"/>
      <c r="AWX145" s="431"/>
      <c r="AWY145" s="431"/>
      <c r="AWZ145" s="431"/>
      <c r="AXA145" s="431"/>
      <c r="AXB145" s="431"/>
      <c r="AXC145" s="431"/>
      <c r="AXD145" s="431"/>
      <c r="AXE145" s="431"/>
      <c r="AXF145" s="431"/>
      <c r="AXG145" s="431"/>
      <c r="AXH145" s="431"/>
      <c r="AXI145" s="431"/>
      <c r="AXJ145" s="431"/>
      <c r="AXK145" s="431"/>
      <c r="AXL145" s="431"/>
      <c r="AXM145" s="431"/>
      <c r="AXN145" s="431"/>
      <c r="AXO145" s="431"/>
      <c r="AXP145" s="431"/>
      <c r="AXQ145" s="431"/>
      <c r="AXR145" s="431"/>
      <c r="AXS145" s="431"/>
      <c r="AXT145" s="431"/>
      <c r="AXU145" s="431"/>
      <c r="AXV145" s="431"/>
      <c r="AXW145" s="431"/>
      <c r="AXX145" s="431"/>
      <c r="AXY145" s="431"/>
      <c r="AXZ145" s="431"/>
      <c r="AYA145" s="431"/>
      <c r="AYB145" s="431"/>
      <c r="AYC145" s="431"/>
      <c r="AYD145" s="431"/>
      <c r="AYE145" s="431"/>
      <c r="AYF145" s="431"/>
      <c r="AYG145" s="431"/>
      <c r="AYH145" s="431"/>
      <c r="AYI145" s="431"/>
      <c r="AYJ145" s="431"/>
      <c r="AYK145" s="431"/>
      <c r="AYL145" s="431"/>
      <c r="AYM145" s="431"/>
      <c r="AYN145" s="431"/>
      <c r="AYO145" s="431"/>
      <c r="AYP145" s="431"/>
      <c r="AYQ145" s="431"/>
      <c r="AYR145" s="431"/>
      <c r="AYS145" s="431"/>
      <c r="AYT145" s="431"/>
      <c r="AYU145" s="431"/>
      <c r="AYV145" s="431"/>
      <c r="AYW145" s="431"/>
      <c r="AYX145" s="431"/>
      <c r="AYY145" s="431"/>
      <c r="AYZ145" s="431"/>
      <c r="AZA145" s="431"/>
      <c r="AZB145" s="431"/>
      <c r="AZC145" s="431"/>
      <c r="AZD145" s="431"/>
      <c r="AZE145" s="431"/>
      <c r="AZF145" s="431"/>
      <c r="AZG145" s="431"/>
      <c r="AZH145" s="431"/>
      <c r="AZI145" s="431"/>
      <c r="AZJ145" s="431"/>
      <c r="AZK145" s="431"/>
      <c r="AZL145" s="431"/>
      <c r="AZM145" s="431"/>
      <c r="AZN145" s="431"/>
      <c r="AZO145" s="431"/>
      <c r="AZP145" s="431"/>
      <c r="AZQ145" s="431"/>
      <c r="AZR145" s="431"/>
      <c r="AZS145" s="431"/>
      <c r="AZT145" s="431"/>
      <c r="AZU145" s="431"/>
      <c r="AZV145" s="431"/>
      <c r="AZW145" s="431"/>
      <c r="AZX145" s="431"/>
      <c r="AZY145" s="431"/>
      <c r="AZZ145" s="431"/>
      <c r="BAA145" s="431"/>
      <c r="BAB145" s="431"/>
      <c r="BAC145" s="431"/>
      <c r="BAD145" s="431"/>
      <c r="BAE145" s="431"/>
      <c r="BAF145" s="431"/>
      <c r="BAG145" s="431"/>
      <c r="BAH145" s="431"/>
      <c r="BAI145" s="431"/>
      <c r="BAJ145" s="431"/>
      <c r="BAK145" s="431"/>
      <c r="BAL145" s="431"/>
      <c r="BAM145" s="431"/>
      <c r="BAN145" s="431"/>
      <c r="BAO145" s="431"/>
      <c r="BAP145" s="431"/>
      <c r="BAQ145" s="431"/>
      <c r="BAR145" s="431"/>
      <c r="BAS145" s="431"/>
      <c r="BAT145" s="431"/>
      <c r="BAU145" s="431"/>
      <c r="BAV145" s="431"/>
      <c r="BAW145" s="431"/>
      <c r="BAX145" s="431"/>
      <c r="BAY145" s="431"/>
      <c r="BAZ145" s="431"/>
      <c r="BBA145" s="431"/>
      <c r="BBB145" s="431"/>
      <c r="BBC145" s="431"/>
      <c r="BBD145" s="431"/>
      <c r="BBE145" s="431"/>
      <c r="BBF145" s="431"/>
      <c r="BBG145" s="431"/>
      <c r="BBH145" s="431"/>
      <c r="BBI145" s="431"/>
      <c r="BBJ145" s="431"/>
      <c r="BBK145" s="431"/>
      <c r="BBL145" s="431"/>
      <c r="BBM145" s="431"/>
      <c r="BBN145" s="431"/>
      <c r="BBO145" s="431"/>
      <c r="BBP145" s="431"/>
      <c r="BBQ145" s="431"/>
      <c r="BBR145" s="431"/>
      <c r="BBS145" s="431"/>
      <c r="BBT145" s="431"/>
      <c r="BBU145" s="431"/>
      <c r="BBV145" s="431"/>
      <c r="BBW145" s="431"/>
      <c r="BBX145" s="431"/>
      <c r="BBY145" s="431"/>
      <c r="BBZ145" s="431"/>
      <c r="BCA145" s="431"/>
      <c r="BCB145" s="431"/>
      <c r="BCC145" s="431"/>
      <c r="BCD145" s="431"/>
      <c r="BCE145" s="431"/>
      <c r="BCF145" s="431"/>
      <c r="BCG145" s="431"/>
      <c r="BCH145" s="431"/>
      <c r="BCI145" s="431"/>
      <c r="BCJ145" s="431"/>
      <c r="BCK145" s="431"/>
      <c r="BCL145" s="431"/>
      <c r="BCM145" s="431"/>
      <c r="BCN145" s="431"/>
      <c r="BCO145" s="431"/>
      <c r="BCP145" s="431"/>
      <c r="BCQ145" s="431"/>
      <c r="BCR145" s="431"/>
      <c r="BCS145" s="431"/>
      <c r="BCT145" s="431"/>
      <c r="BCU145" s="431"/>
      <c r="BCV145" s="431"/>
      <c r="BCW145" s="431"/>
      <c r="BCX145" s="431"/>
      <c r="BCY145" s="431"/>
      <c r="BCZ145" s="431"/>
      <c r="BDA145" s="431"/>
      <c r="BDB145" s="431"/>
      <c r="BDC145" s="431"/>
      <c r="BDD145" s="431"/>
      <c r="BDE145" s="431"/>
      <c r="BDF145" s="431"/>
      <c r="BDG145" s="431"/>
      <c r="BDH145" s="431"/>
      <c r="BDI145" s="431"/>
      <c r="BDJ145" s="431"/>
      <c r="BDK145" s="431"/>
      <c r="BDL145" s="431"/>
      <c r="BDM145" s="431"/>
      <c r="BDN145" s="431"/>
      <c r="BDO145" s="431"/>
      <c r="BDP145" s="431"/>
      <c r="BDQ145" s="431"/>
      <c r="BDR145" s="431"/>
      <c r="BDS145" s="431"/>
      <c r="BDT145" s="431"/>
      <c r="BDU145" s="431"/>
      <c r="BDV145" s="431"/>
      <c r="BDW145" s="431"/>
      <c r="BDX145" s="431"/>
      <c r="BDY145" s="431"/>
      <c r="BDZ145" s="431"/>
      <c r="BEA145" s="431"/>
      <c r="BEB145" s="431"/>
      <c r="BEC145" s="431"/>
      <c r="BED145" s="431"/>
      <c r="BEE145" s="431"/>
      <c r="BEF145" s="431"/>
      <c r="BEG145" s="431"/>
      <c r="BEH145" s="431"/>
      <c r="BEI145" s="431"/>
      <c r="BEJ145" s="431"/>
      <c r="BEK145" s="431"/>
      <c r="BEL145" s="431"/>
      <c r="BEM145" s="431"/>
      <c r="BEN145" s="431"/>
      <c r="BEO145" s="431"/>
      <c r="BEP145" s="431"/>
      <c r="BEQ145" s="431"/>
      <c r="BER145" s="431"/>
      <c r="BES145" s="431"/>
      <c r="BET145" s="431"/>
      <c r="BEU145" s="431"/>
      <c r="BEV145" s="431"/>
      <c r="BEW145" s="431"/>
      <c r="BEX145" s="431"/>
      <c r="BEY145" s="431"/>
      <c r="BEZ145" s="431"/>
      <c r="BFA145" s="431"/>
      <c r="BFB145" s="431"/>
      <c r="BFC145" s="431"/>
      <c r="BFD145" s="431"/>
      <c r="BFE145" s="431"/>
      <c r="BFF145" s="431"/>
      <c r="BFG145" s="431"/>
      <c r="BFH145" s="431"/>
      <c r="BFI145" s="431"/>
      <c r="BFJ145" s="431"/>
      <c r="BFK145" s="431"/>
      <c r="BFL145" s="431"/>
      <c r="BFM145" s="431"/>
      <c r="BFN145" s="431"/>
      <c r="BFO145" s="431"/>
      <c r="BFP145" s="431"/>
      <c r="BFQ145" s="431"/>
      <c r="BFR145" s="431"/>
      <c r="BFS145" s="431"/>
      <c r="BFT145" s="431"/>
      <c r="BFU145" s="431"/>
      <c r="BFV145" s="431"/>
      <c r="BFW145" s="431"/>
      <c r="BFX145" s="431"/>
      <c r="BFY145" s="431"/>
      <c r="BFZ145" s="431"/>
      <c r="BGA145" s="431"/>
      <c r="BGB145" s="431"/>
      <c r="BGC145" s="431"/>
      <c r="BGD145" s="431"/>
      <c r="BGE145" s="431"/>
      <c r="BGF145" s="431"/>
      <c r="BGG145" s="431"/>
      <c r="BGH145" s="431"/>
      <c r="BGI145" s="431"/>
      <c r="BGJ145" s="431"/>
      <c r="BGK145" s="431"/>
      <c r="BGL145" s="431"/>
      <c r="BGM145" s="431"/>
      <c r="BGN145" s="431"/>
      <c r="BGO145" s="431"/>
      <c r="BGP145" s="431"/>
      <c r="BGQ145" s="431"/>
      <c r="BGR145" s="431"/>
      <c r="BGS145" s="431"/>
      <c r="BGT145" s="431"/>
      <c r="BGU145" s="431"/>
      <c r="BGV145" s="431"/>
      <c r="BGW145" s="431"/>
      <c r="BGX145" s="431"/>
      <c r="BGY145" s="431"/>
      <c r="BGZ145" s="431"/>
      <c r="BHA145" s="431"/>
      <c r="BHB145" s="431"/>
      <c r="BHC145" s="431"/>
      <c r="BHD145" s="431"/>
      <c r="BHE145" s="431"/>
      <c r="BHF145" s="431"/>
      <c r="BHG145" s="431"/>
      <c r="BHH145" s="431"/>
      <c r="BHI145" s="431"/>
      <c r="BHJ145" s="431"/>
      <c r="BHK145" s="431"/>
      <c r="BHL145" s="431"/>
      <c r="BHM145" s="431"/>
      <c r="BHN145" s="431"/>
      <c r="BHO145" s="431"/>
      <c r="BHP145" s="431"/>
      <c r="BHQ145" s="431"/>
      <c r="BHR145" s="431"/>
      <c r="BHS145" s="431"/>
      <c r="BHT145" s="431"/>
      <c r="BHU145" s="431"/>
      <c r="BHV145" s="431"/>
      <c r="BHW145" s="431"/>
      <c r="BHX145" s="431"/>
      <c r="BHY145" s="431"/>
      <c r="BHZ145" s="431"/>
      <c r="BIA145" s="431"/>
      <c r="BIB145" s="431"/>
      <c r="BIC145" s="431"/>
      <c r="BID145" s="431"/>
      <c r="BIE145" s="431"/>
      <c r="BIF145" s="431"/>
      <c r="BIG145" s="431"/>
      <c r="BIH145" s="431"/>
      <c r="BII145" s="431"/>
      <c r="BIJ145" s="431"/>
      <c r="BIK145" s="431"/>
      <c r="BIL145" s="431"/>
      <c r="BIM145" s="431"/>
      <c r="BIN145" s="431"/>
      <c r="BIO145" s="431"/>
      <c r="BIP145" s="431"/>
      <c r="BIQ145" s="431"/>
      <c r="BIR145" s="431"/>
      <c r="BIS145" s="431"/>
      <c r="BIT145" s="431"/>
      <c r="BIU145" s="431"/>
      <c r="BIV145" s="431"/>
      <c r="BIW145" s="431"/>
      <c r="BIX145" s="431"/>
      <c r="BIY145" s="431"/>
      <c r="BIZ145" s="431"/>
      <c r="BJA145" s="431"/>
      <c r="BJB145" s="431"/>
      <c r="BJC145" s="431"/>
      <c r="BJD145" s="431"/>
      <c r="BJE145" s="431"/>
      <c r="BJF145" s="431"/>
      <c r="BJG145" s="431"/>
      <c r="BJH145" s="431"/>
      <c r="BJI145" s="431"/>
      <c r="BJJ145" s="431"/>
      <c r="BJK145" s="431"/>
      <c r="BJL145" s="431"/>
      <c r="BJM145" s="431"/>
      <c r="BJN145" s="431"/>
      <c r="BJO145" s="431"/>
      <c r="BJP145" s="431"/>
      <c r="BJQ145" s="431"/>
      <c r="BJR145" s="431"/>
      <c r="BJS145" s="431"/>
      <c r="BJT145" s="431"/>
      <c r="BJU145" s="431"/>
      <c r="BJV145" s="431"/>
      <c r="BJW145" s="431"/>
      <c r="BJX145" s="431"/>
      <c r="BJY145" s="431"/>
      <c r="BJZ145" s="431"/>
      <c r="BKA145" s="431"/>
      <c r="BKB145" s="431"/>
      <c r="BKC145" s="431"/>
      <c r="BKD145" s="431"/>
      <c r="BKE145" s="431"/>
      <c r="BKF145" s="431"/>
      <c r="BKG145" s="431"/>
      <c r="BKH145" s="431"/>
      <c r="BKI145" s="431"/>
      <c r="BKJ145" s="431"/>
      <c r="BKK145" s="431"/>
      <c r="BKL145" s="431"/>
      <c r="BKM145" s="431"/>
      <c r="BKN145" s="431"/>
      <c r="BKO145" s="431"/>
      <c r="BKP145" s="431"/>
      <c r="BKQ145" s="431"/>
      <c r="BKR145" s="431"/>
      <c r="BKS145" s="431"/>
      <c r="BKT145" s="431"/>
      <c r="BKU145" s="431"/>
      <c r="BKV145" s="431"/>
      <c r="BKW145" s="431"/>
      <c r="BKX145" s="431"/>
      <c r="BKY145" s="431"/>
      <c r="BKZ145" s="431"/>
      <c r="BLA145" s="431"/>
      <c r="BLB145" s="431"/>
      <c r="BLC145" s="431"/>
      <c r="BLD145" s="431"/>
      <c r="BLE145" s="431"/>
      <c r="BLF145" s="431"/>
      <c r="BLG145" s="431"/>
      <c r="BLH145" s="431"/>
      <c r="BLI145" s="431"/>
      <c r="BLJ145" s="431"/>
      <c r="BLK145" s="431"/>
      <c r="BLL145" s="431"/>
      <c r="BLM145" s="431"/>
      <c r="BLN145" s="431"/>
      <c r="BLO145" s="431"/>
      <c r="BLP145" s="431"/>
      <c r="BLQ145" s="431"/>
      <c r="BLR145" s="431"/>
      <c r="BLS145" s="431"/>
      <c r="BLT145" s="431"/>
      <c r="BLU145" s="431"/>
      <c r="BLV145" s="431"/>
      <c r="BLW145" s="431"/>
      <c r="BLX145" s="431"/>
      <c r="BLY145" s="431"/>
      <c r="BLZ145" s="431"/>
      <c r="BMA145" s="431"/>
      <c r="BMB145" s="431"/>
      <c r="BMC145" s="431"/>
      <c r="BMD145" s="431"/>
      <c r="BME145" s="431"/>
      <c r="BMF145" s="431"/>
      <c r="BMG145" s="431"/>
      <c r="BMH145" s="431"/>
      <c r="BMI145" s="431"/>
      <c r="BMJ145" s="431"/>
      <c r="BMK145" s="431"/>
      <c r="BML145" s="431"/>
      <c r="BMM145" s="431"/>
      <c r="BMN145" s="431"/>
      <c r="BMO145" s="431"/>
      <c r="BMP145" s="431"/>
      <c r="BMQ145" s="431"/>
      <c r="BMR145" s="431"/>
      <c r="BMS145" s="431"/>
      <c r="BMT145" s="431"/>
      <c r="BMU145" s="431"/>
      <c r="BMV145" s="431"/>
      <c r="BMW145" s="431"/>
      <c r="BMX145" s="431"/>
      <c r="BMY145" s="431"/>
      <c r="BMZ145" s="431"/>
      <c r="BNA145" s="431"/>
      <c r="BNB145" s="431"/>
      <c r="BNC145" s="431"/>
      <c r="BND145" s="431"/>
      <c r="BNE145" s="431"/>
      <c r="BNF145" s="431"/>
      <c r="BNG145" s="431"/>
      <c r="BNH145" s="431"/>
      <c r="BNI145" s="431"/>
      <c r="BNJ145" s="431"/>
      <c r="BNK145" s="431"/>
      <c r="BNL145" s="431"/>
      <c r="BNM145" s="431"/>
      <c r="BNN145" s="431"/>
      <c r="BNO145" s="431"/>
      <c r="BNP145" s="431"/>
      <c r="BNQ145" s="431"/>
      <c r="BNR145" s="431"/>
      <c r="BNS145" s="431"/>
      <c r="BNT145" s="431"/>
      <c r="BNU145" s="431"/>
      <c r="BNV145" s="431"/>
      <c r="BNW145" s="431"/>
      <c r="BNX145" s="431"/>
      <c r="BNY145" s="431"/>
      <c r="BNZ145" s="431"/>
      <c r="BOA145" s="431"/>
      <c r="BOB145" s="431"/>
      <c r="BOC145" s="431"/>
      <c r="BOD145" s="431"/>
      <c r="BOE145" s="431"/>
      <c r="BOF145" s="431"/>
      <c r="BOG145" s="431"/>
      <c r="BOH145" s="431"/>
      <c r="BOI145" s="431"/>
      <c r="BOJ145" s="431"/>
      <c r="BOK145" s="431"/>
      <c r="BOL145" s="431"/>
      <c r="BOM145" s="431"/>
      <c r="BON145" s="431"/>
      <c r="BOO145" s="431"/>
      <c r="BOP145" s="431"/>
      <c r="BOQ145" s="431"/>
      <c r="BOR145" s="431"/>
      <c r="BOS145" s="431"/>
      <c r="BOT145" s="431"/>
      <c r="BOU145" s="431"/>
      <c r="BOV145" s="431"/>
      <c r="BOW145" s="431"/>
      <c r="BOX145" s="431"/>
      <c r="BOY145" s="431"/>
      <c r="BOZ145" s="431"/>
      <c r="BPA145" s="431"/>
      <c r="BPB145" s="431"/>
      <c r="BPC145" s="431"/>
      <c r="BPD145" s="431"/>
      <c r="BPE145" s="431"/>
      <c r="BPF145" s="431"/>
      <c r="BPG145" s="431"/>
      <c r="BPH145" s="431"/>
      <c r="BPI145" s="431"/>
      <c r="BPJ145" s="431"/>
      <c r="BPK145" s="431"/>
      <c r="BPL145" s="431"/>
      <c r="BPM145" s="431"/>
      <c r="BPN145" s="431"/>
      <c r="BPO145" s="431"/>
      <c r="BPP145" s="431"/>
      <c r="BPQ145" s="431"/>
      <c r="BPR145" s="431"/>
      <c r="BPS145" s="431"/>
      <c r="BPT145" s="431"/>
      <c r="BPU145" s="431"/>
      <c r="BPV145" s="431"/>
      <c r="BPW145" s="431"/>
      <c r="BPX145" s="431"/>
      <c r="BPY145" s="431"/>
      <c r="BPZ145" s="431"/>
      <c r="BQA145" s="431"/>
      <c r="BQB145" s="431"/>
      <c r="BQC145" s="431"/>
      <c r="BQD145" s="431"/>
      <c r="BQE145" s="431"/>
      <c r="BQF145" s="431"/>
      <c r="BQG145" s="431"/>
      <c r="BQH145" s="431"/>
      <c r="BQI145" s="431"/>
      <c r="BQJ145" s="431"/>
      <c r="BQK145" s="431"/>
      <c r="BQL145" s="431"/>
      <c r="BQM145" s="431"/>
      <c r="BQN145" s="431"/>
      <c r="BQO145" s="431"/>
      <c r="BQP145" s="431"/>
      <c r="BQQ145" s="431"/>
      <c r="BQR145" s="431"/>
      <c r="BQS145" s="431"/>
      <c r="BQT145" s="431"/>
      <c r="BQU145" s="431"/>
      <c r="BQV145" s="431"/>
      <c r="BQW145" s="431"/>
      <c r="BQX145" s="431"/>
      <c r="BQY145" s="431"/>
      <c r="BQZ145" s="431"/>
      <c r="BRA145" s="431"/>
      <c r="BRB145" s="431"/>
      <c r="BRC145" s="431"/>
      <c r="BRD145" s="431"/>
      <c r="BRE145" s="431"/>
      <c r="BRF145" s="431"/>
      <c r="BRG145" s="431"/>
      <c r="BRH145" s="431"/>
      <c r="BRI145" s="431"/>
      <c r="BRJ145" s="431"/>
      <c r="BRK145" s="431"/>
      <c r="BRL145" s="431"/>
      <c r="BRM145" s="431"/>
      <c r="BRN145" s="431"/>
      <c r="BRO145" s="431"/>
      <c r="BRP145" s="431"/>
      <c r="BRQ145" s="431"/>
      <c r="BRR145" s="431"/>
      <c r="BRS145" s="431"/>
      <c r="BRT145" s="431"/>
      <c r="BRU145" s="431"/>
    </row>
    <row r="146" spans="1:1841" ht="29.25" customHeight="1" x14ac:dyDescent="0.3">
      <c r="A146" s="792"/>
      <c r="B146" s="476">
        <v>9</v>
      </c>
      <c r="C146" s="476" t="s">
        <v>182</v>
      </c>
      <c r="D146" s="465">
        <f t="shared" si="59"/>
        <v>60182356.180850998</v>
      </c>
      <c r="E146" s="504">
        <v>30</v>
      </c>
      <c r="F146" s="464">
        <v>11174292.346153799</v>
      </c>
      <c r="G146" s="477">
        <v>15</v>
      </c>
      <c r="H146" s="464">
        <f t="shared" si="60"/>
        <v>55024248.730964497</v>
      </c>
      <c r="I146" s="477">
        <v>13</v>
      </c>
      <c r="J146" s="478">
        <f t="shared" si="61"/>
        <v>3767165.42307693</v>
      </c>
      <c r="K146" s="477">
        <v>15</v>
      </c>
      <c r="L146" s="479"/>
      <c r="M146" s="476"/>
      <c r="N146" s="478"/>
      <c r="O146" s="476"/>
      <c r="P146" s="478"/>
      <c r="Q146" s="476"/>
      <c r="R146" s="478"/>
      <c r="S146" s="476"/>
      <c r="T146" s="478"/>
      <c r="U146" s="476"/>
      <c r="V146" s="478"/>
      <c r="W146" s="476"/>
      <c r="X146" s="478">
        <f t="shared" si="62"/>
        <v>55024248.730964497</v>
      </c>
      <c r="Y146" s="469">
        <f t="shared" si="63"/>
        <v>13</v>
      </c>
      <c r="Z146" s="478">
        <f t="shared" si="64"/>
        <v>3767165.42307693</v>
      </c>
      <c r="AA146" s="470">
        <f t="shared" si="65"/>
        <v>15</v>
      </c>
      <c r="AB146" s="521"/>
      <c r="AC146" s="486"/>
      <c r="AD146" s="527"/>
      <c r="AE146" s="527"/>
      <c r="AF146" s="527"/>
      <c r="AG146" s="527"/>
      <c r="AH146" s="431"/>
      <c r="AI146" s="431"/>
      <c r="AJ146" s="431"/>
      <c r="AK146" s="431"/>
      <c r="AL146" s="431"/>
      <c r="AM146" s="431"/>
      <c r="AN146" s="431"/>
      <c r="AO146" s="431"/>
      <c r="AP146" s="431"/>
      <c r="AQ146" s="431"/>
      <c r="AR146" s="431"/>
      <c r="AS146" s="431"/>
      <c r="AT146" s="431"/>
      <c r="AU146" s="431"/>
      <c r="AV146" s="431"/>
      <c r="AW146" s="431"/>
      <c r="AX146" s="431"/>
      <c r="AY146" s="431"/>
      <c r="AZ146" s="431"/>
      <c r="BA146" s="431"/>
      <c r="BB146" s="431"/>
      <c r="BC146" s="431"/>
      <c r="BD146" s="431"/>
      <c r="BE146" s="431"/>
      <c r="BF146" s="431"/>
      <c r="BG146" s="431"/>
      <c r="BH146" s="431"/>
      <c r="BI146" s="431"/>
      <c r="BJ146" s="431"/>
      <c r="BK146" s="431"/>
      <c r="BL146" s="431"/>
      <c r="BM146" s="431"/>
      <c r="BN146" s="431"/>
      <c r="BO146" s="431"/>
      <c r="BP146" s="431"/>
      <c r="BQ146" s="431"/>
      <c r="BR146" s="431"/>
      <c r="BS146" s="431"/>
      <c r="BT146" s="431"/>
      <c r="BU146" s="431"/>
      <c r="BV146" s="431"/>
      <c r="BW146" s="431"/>
      <c r="BX146" s="431"/>
      <c r="BY146" s="431"/>
      <c r="BZ146" s="431"/>
      <c r="CA146" s="431"/>
      <c r="CB146" s="431"/>
      <c r="CC146" s="431"/>
      <c r="CD146" s="431"/>
      <c r="CE146" s="431"/>
      <c r="CF146" s="431"/>
      <c r="CG146" s="431"/>
      <c r="CH146" s="431"/>
      <c r="CI146" s="431"/>
      <c r="CJ146" s="431"/>
      <c r="CK146" s="431"/>
      <c r="CL146" s="431"/>
      <c r="CM146" s="431"/>
      <c r="CN146" s="431"/>
      <c r="CO146" s="431"/>
      <c r="CP146" s="431"/>
      <c r="CQ146" s="431"/>
      <c r="CR146" s="431"/>
      <c r="CS146" s="431"/>
      <c r="CT146" s="431"/>
      <c r="CU146" s="431"/>
      <c r="CV146" s="431"/>
      <c r="CW146" s="431"/>
      <c r="CX146" s="431"/>
      <c r="CY146" s="431"/>
      <c r="CZ146" s="431"/>
      <c r="DA146" s="431"/>
      <c r="DB146" s="431"/>
      <c r="DC146" s="431"/>
      <c r="DD146" s="431"/>
      <c r="DE146" s="431"/>
      <c r="DF146" s="431"/>
      <c r="DG146" s="431"/>
      <c r="DH146" s="431"/>
      <c r="DI146" s="431"/>
      <c r="DJ146" s="431"/>
      <c r="DK146" s="431"/>
      <c r="DL146" s="431"/>
      <c r="DM146" s="431"/>
      <c r="DN146" s="431"/>
      <c r="DO146" s="431"/>
      <c r="DP146" s="431"/>
      <c r="DQ146" s="431"/>
      <c r="DR146" s="431"/>
      <c r="DS146" s="431"/>
      <c r="DT146" s="431"/>
      <c r="DU146" s="431"/>
      <c r="DV146" s="431"/>
      <c r="DW146" s="431"/>
      <c r="DX146" s="431"/>
      <c r="DY146" s="431"/>
      <c r="DZ146" s="431"/>
      <c r="EA146" s="431"/>
      <c r="EB146" s="431"/>
      <c r="EC146" s="431"/>
      <c r="ED146" s="431"/>
      <c r="EE146" s="431"/>
      <c r="EF146" s="431"/>
      <c r="EG146" s="431"/>
      <c r="EH146" s="431"/>
      <c r="EI146" s="431"/>
      <c r="EJ146" s="431"/>
      <c r="EK146" s="431"/>
      <c r="EL146" s="431"/>
      <c r="EM146" s="431"/>
      <c r="EN146" s="431"/>
      <c r="EO146" s="431"/>
      <c r="EP146" s="431"/>
      <c r="EQ146" s="431"/>
      <c r="ER146" s="431"/>
      <c r="ES146" s="431"/>
      <c r="ET146" s="431"/>
      <c r="EU146" s="431"/>
      <c r="EV146" s="431"/>
      <c r="EW146" s="431"/>
      <c r="EX146" s="431"/>
      <c r="EY146" s="431"/>
      <c r="EZ146" s="431"/>
      <c r="FA146" s="431"/>
      <c r="FB146" s="431"/>
      <c r="FC146" s="431"/>
      <c r="FD146" s="431"/>
      <c r="FE146" s="431"/>
      <c r="FF146" s="431"/>
      <c r="FG146" s="431"/>
      <c r="FH146" s="431"/>
      <c r="FI146" s="431"/>
      <c r="FJ146" s="431"/>
      <c r="FK146" s="431"/>
      <c r="FL146" s="431"/>
      <c r="FM146" s="431"/>
      <c r="FN146" s="431"/>
      <c r="FO146" s="431"/>
      <c r="FP146" s="431"/>
      <c r="FQ146" s="431"/>
      <c r="FR146" s="431"/>
      <c r="FS146" s="431"/>
      <c r="FT146" s="431"/>
      <c r="FU146" s="431"/>
      <c r="FV146" s="431"/>
      <c r="FW146" s="431"/>
      <c r="FX146" s="431"/>
      <c r="FY146" s="431"/>
      <c r="FZ146" s="431"/>
      <c r="GA146" s="431"/>
      <c r="GB146" s="431"/>
      <c r="GC146" s="431"/>
      <c r="GD146" s="431"/>
      <c r="GE146" s="431"/>
      <c r="GF146" s="431"/>
      <c r="GG146" s="431"/>
      <c r="GH146" s="431"/>
      <c r="GI146" s="431"/>
      <c r="GJ146" s="431"/>
      <c r="GK146" s="431"/>
      <c r="GL146" s="431"/>
      <c r="GM146" s="431"/>
      <c r="GN146" s="431"/>
      <c r="GO146" s="431"/>
      <c r="GP146" s="431"/>
      <c r="GQ146" s="431"/>
      <c r="GR146" s="431"/>
      <c r="GS146" s="431"/>
      <c r="GT146" s="431"/>
      <c r="GU146" s="431"/>
      <c r="GV146" s="431"/>
      <c r="GW146" s="431"/>
      <c r="GX146" s="431"/>
      <c r="GY146" s="431"/>
      <c r="GZ146" s="431"/>
      <c r="HA146" s="431"/>
      <c r="HB146" s="431"/>
      <c r="HC146" s="431"/>
      <c r="HD146" s="431"/>
      <c r="HE146" s="431"/>
      <c r="HF146" s="431"/>
      <c r="HG146" s="431"/>
      <c r="HH146" s="431"/>
      <c r="HI146" s="431"/>
      <c r="HJ146" s="431"/>
      <c r="HK146" s="431"/>
      <c r="HL146" s="431"/>
      <c r="HM146" s="431"/>
      <c r="HN146" s="431"/>
      <c r="HO146" s="431"/>
      <c r="HP146" s="431"/>
      <c r="HQ146" s="431"/>
      <c r="HR146" s="431"/>
      <c r="HS146" s="431"/>
      <c r="HT146" s="431"/>
      <c r="HU146" s="431"/>
      <c r="HV146" s="431"/>
      <c r="HW146" s="431"/>
      <c r="HX146" s="431"/>
      <c r="HY146" s="431"/>
      <c r="HZ146" s="431"/>
      <c r="IA146" s="431"/>
      <c r="IB146" s="431"/>
      <c r="IC146" s="431"/>
      <c r="ID146" s="431"/>
      <c r="IE146" s="431"/>
      <c r="IF146" s="431"/>
      <c r="IG146" s="431"/>
      <c r="IH146" s="431"/>
      <c r="II146" s="431"/>
      <c r="IJ146" s="431"/>
      <c r="IK146" s="431"/>
      <c r="IL146" s="431"/>
      <c r="IM146" s="431"/>
      <c r="IN146" s="431"/>
      <c r="IO146" s="431"/>
      <c r="IP146" s="431"/>
      <c r="IQ146" s="431"/>
      <c r="IR146" s="431"/>
      <c r="IS146" s="431"/>
      <c r="IT146" s="431"/>
      <c r="IU146" s="431"/>
      <c r="IV146" s="431"/>
      <c r="IW146" s="431"/>
      <c r="IX146" s="431"/>
      <c r="IY146" s="431"/>
      <c r="IZ146" s="431"/>
      <c r="JA146" s="431"/>
      <c r="JB146" s="431"/>
      <c r="JC146" s="431"/>
      <c r="JD146" s="431"/>
      <c r="JE146" s="431"/>
      <c r="JF146" s="431"/>
      <c r="JG146" s="431"/>
      <c r="JH146" s="431"/>
      <c r="JI146" s="431"/>
      <c r="JJ146" s="431"/>
      <c r="JK146" s="431"/>
      <c r="JL146" s="431"/>
      <c r="JM146" s="431"/>
      <c r="JN146" s="431"/>
      <c r="JO146" s="431"/>
      <c r="JP146" s="431"/>
      <c r="JQ146" s="431"/>
      <c r="JR146" s="431"/>
      <c r="JS146" s="431"/>
      <c r="JT146" s="431"/>
      <c r="JU146" s="431"/>
      <c r="JV146" s="431"/>
      <c r="JW146" s="431"/>
      <c r="JX146" s="431"/>
      <c r="JY146" s="431"/>
      <c r="JZ146" s="431"/>
      <c r="KA146" s="431"/>
      <c r="KB146" s="431"/>
      <c r="KC146" s="431"/>
      <c r="KD146" s="431"/>
      <c r="KE146" s="431"/>
      <c r="KF146" s="431"/>
      <c r="KG146" s="431"/>
      <c r="KH146" s="431"/>
      <c r="KI146" s="431"/>
      <c r="KJ146" s="431"/>
      <c r="KK146" s="431"/>
      <c r="KL146" s="431"/>
      <c r="KM146" s="431"/>
      <c r="KN146" s="431"/>
      <c r="KO146" s="431"/>
      <c r="KP146" s="431"/>
      <c r="KQ146" s="431"/>
      <c r="KR146" s="431"/>
      <c r="KS146" s="431"/>
      <c r="KT146" s="431"/>
      <c r="KU146" s="431"/>
      <c r="KV146" s="431"/>
      <c r="KW146" s="431"/>
      <c r="KX146" s="431"/>
      <c r="KY146" s="431"/>
      <c r="KZ146" s="431"/>
      <c r="LA146" s="431"/>
      <c r="LB146" s="431"/>
      <c r="LC146" s="431"/>
      <c r="LD146" s="431"/>
      <c r="LE146" s="431"/>
      <c r="LF146" s="431"/>
      <c r="LG146" s="431"/>
      <c r="LH146" s="431"/>
      <c r="LI146" s="431"/>
      <c r="LJ146" s="431"/>
      <c r="LK146" s="431"/>
      <c r="LL146" s="431"/>
      <c r="LM146" s="431"/>
      <c r="LN146" s="431"/>
      <c r="LO146" s="431"/>
      <c r="LP146" s="431"/>
      <c r="LQ146" s="431"/>
      <c r="LR146" s="431"/>
      <c r="LS146" s="431"/>
      <c r="LT146" s="431"/>
      <c r="LU146" s="431"/>
      <c r="LV146" s="431"/>
      <c r="LW146" s="431"/>
      <c r="LX146" s="431"/>
      <c r="LY146" s="431"/>
      <c r="LZ146" s="431"/>
      <c r="MA146" s="431"/>
      <c r="MB146" s="431"/>
      <c r="MC146" s="431"/>
      <c r="MD146" s="431"/>
      <c r="ME146" s="431"/>
      <c r="MF146" s="431"/>
      <c r="MG146" s="431"/>
      <c r="MH146" s="431"/>
      <c r="MI146" s="431"/>
      <c r="MJ146" s="431"/>
      <c r="MK146" s="431"/>
      <c r="ML146" s="431"/>
      <c r="MM146" s="431"/>
      <c r="MN146" s="431"/>
      <c r="MO146" s="431"/>
      <c r="MP146" s="431"/>
      <c r="MQ146" s="431"/>
      <c r="MR146" s="431"/>
      <c r="MS146" s="431"/>
      <c r="MT146" s="431"/>
      <c r="MU146" s="431"/>
      <c r="MV146" s="431"/>
      <c r="MW146" s="431"/>
      <c r="MX146" s="431"/>
      <c r="MY146" s="431"/>
      <c r="MZ146" s="431"/>
      <c r="NA146" s="431"/>
      <c r="NB146" s="431"/>
      <c r="NC146" s="431"/>
      <c r="ND146" s="431"/>
      <c r="NE146" s="431"/>
      <c r="NF146" s="431"/>
      <c r="NG146" s="431"/>
      <c r="NH146" s="431"/>
      <c r="NI146" s="431"/>
      <c r="NJ146" s="431"/>
      <c r="NK146" s="431"/>
      <c r="NL146" s="431"/>
      <c r="NM146" s="431"/>
      <c r="NN146" s="431"/>
      <c r="NO146" s="431"/>
      <c r="NP146" s="431"/>
      <c r="NQ146" s="431"/>
      <c r="NR146" s="431"/>
      <c r="NS146" s="431"/>
      <c r="NT146" s="431"/>
      <c r="NU146" s="431"/>
      <c r="NV146" s="431"/>
      <c r="NW146" s="431"/>
      <c r="NX146" s="431"/>
      <c r="NY146" s="431"/>
      <c r="NZ146" s="431"/>
      <c r="OA146" s="431"/>
      <c r="OB146" s="431"/>
      <c r="OC146" s="431"/>
      <c r="OD146" s="431"/>
      <c r="OE146" s="431"/>
      <c r="OF146" s="431"/>
      <c r="OG146" s="431"/>
      <c r="OH146" s="431"/>
      <c r="OI146" s="431"/>
      <c r="OJ146" s="431"/>
      <c r="OK146" s="431"/>
      <c r="OL146" s="431"/>
      <c r="OM146" s="431"/>
      <c r="ON146" s="431"/>
      <c r="OO146" s="431"/>
      <c r="OP146" s="431"/>
      <c r="OQ146" s="431"/>
      <c r="OR146" s="431"/>
      <c r="OS146" s="431"/>
      <c r="OT146" s="431"/>
      <c r="OU146" s="431"/>
      <c r="OV146" s="431"/>
      <c r="OW146" s="431"/>
      <c r="OX146" s="431"/>
      <c r="OY146" s="431"/>
      <c r="OZ146" s="431"/>
      <c r="PA146" s="431"/>
      <c r="PB146" s="431"/>
      <c r="PC146" s="431"/>
      <c r="PD146" s="431"/>
      <c r="PE146" s="431"/>
      <c r="PF146" s="431"/>
      <c r="PG146" s="431"/>
      <c r="PH146" s="431"/>
      <c r="PI146" s="431"/>
      <c r="PJ146" s="431"/>
      <c r="PK146" s="431"/>
      <c r="PL146" s="431"/>
      <c r="PM146" s="431"/>
      <c r="PN146" s="431"/>
      <c r="PO146" s="431"/>
      <c r="PP146" s="431"/>
      <c r="PQ146" s="431"/>
      <c r="PR146" s="431"/>
      <c r="PS146" s="431"/>
      <c r="PT146" s="431"/>
      <c r="PU146" s="431"/>
      <c r="PV146" s="431"/>
      <c r="PW146" s="431"/>
      <c r="PX146" s="431"/>
      <c r="PY146" s="431"/>
      <c r="PZ146" s="431"/>
      <c r="QA146" s="431"/>
      <c r="QB146" s="431"/>
      <c r="QC146" s="431"/>
      <c r="QD146" s="431"/>
      <c r="QE146" s="431"/>
      <c r="QF146" s="431"/>
      <c r="QG146" s="431"/>
      <c r="QH146" s="431"/>
      <c r="QI146" s="431"/>
      <c r="QJ146" s="431"/>
      <c r="QK146" s="431"/>
      <c r="QL146" s="431"/>
      <c r="QM146" s="431"/>
      <c r="QN146" s="431"/>
      <c r="QO146" s="431"/>
      <c r="QP146" s="431"/>
      <c r="QQ146" s="431"/>
      <c r="QR146" s="431"/>
      <c r="QS146" s="431"/>
      <c r="QT146" s="431"/>
      <c r="QU146" s="431"/>
      <c r="QV146" s="431"/>
      <c r="QW146" s="431"/>
      <c r="QX146" s="431"/>
      <c r="QY146" s="431"/>
      <c r="QZ146" s="431"/>
      <c r="RA146" s="431"/>
      <c r="RB146" s="431"/>
      <c r="RC146" s="431"/>
      <c r="RD146" s="431"/>
      <c r="RE146" s="431"/>
      <c r="RF146" s="431"/>
      <c r="RG146" s="431"/>
      <c r="RH146" s="431"/>
      <c r="RI146" s="431"/>
      <c r="RJ146" s="431"/>
      <c r="RK146" s="431"/>
      <c r="RL146" s="431"/>
      <c r="RM146" s="431"/>
      <c r="RN146" s="431"/>
      <c r="RO146" s="431"/>
      <c r="RP146" s="431"/>
      <c r="RQ146" s="431"/>
      <c r="RR146" s="431"/>
      <c r="RS146" s="431"/>
      <c r="RT146" s="431"/>
      <c r="RU146" s="431"/>
      <c r="RV146" s="431"/>
      <c r="RW146" s="431"/>
      <c r="RX146" s="431"/>
      <c r="RY146" s="431"/>
      <c r="RZ146" s="431"/>
      <c r="SA146" s="431"/>
      <c r="SB146" s="431"/>
      <c r="SC146" s="431"/>
      <c r="SD146" s="431"/>
      <c r="SE146" s="431"/>
      <c r="SF146" s="431"/>
      <c r="SG146" s="431"/>
      <c r="SH146" s="431"/>
      <c r="SI146" s="431"/>
      <c r="SJ146" s="431"/>
      <c r="SK146" s="431"/>
      <c r="SL146" s="431"/>
      <c r="SM146" s="431"/>
      <c r="SN146" s="431"/>
      <c r="SO146" s="431"/>
      <c r="SP146" s="431"/>
      <c r="SQ146" s="431"/>
      <c r="SR146" s="431"/>
      <c r="SS146" s="431"/>
      <c r="ST146" s="431"/>
      <c r="SU146" s="431"/>
      <c r="SV146" s="431"/>
      <c r="SW146" s="431"/>
      <c r="SX146" s="431"/>
      <c r="SY146" s="431"/>
      <c r="SZ146" s="431"/>
      <c r="TA146" s="431"/>
      <c r="TB146" s="431"/>
      <c r="TC146" s="431"/>
      <c r="TD146" s="431"/>
      <c r="TE146" s="431"/>
      <c r="TF146" s="431"/>
      <c r="TG146" s="431"/>
      <c r="TH146" s="431"/>
      <c r="TI146" s="431"/>
      <c r="TJ146" s="431"/>
      <c r="TK146" s="431"/>
      <c r="TL146" s="431"/>
      <c r="TM146" s="431"/>
      <c r="TN146" s="431"/>
      <c r="TO146" s="431"/>
      <c r="TP146" s="431"/>
      <c r="TQ146" s="431"/>
      <c r="TR146" s="431"/>
      <c r="TS146" s="431"/>
      <c r="TT146" s="431"/>
      <c r="TU146" s="431"/>
      <c r="TV146" s="431"/>
      <c r="TW146" s="431"/>
      <c r="TX146" s="431"/>
      <c r="TY146" s="431"/>
      <c r="TZ146" s="431"/>
      <c r="UA146" s="431"/>
      <c r="UB146" s="431"/>
      <c r="UC146" s="431"/>
      <c r="UD146" s="431"/>
      <c r="UE146" s="431"/>
      <c r="UF146" s="431"/>
      <c r="UG146" s="431"/>
      <c r="UH146" s="431"/>
      <c r="UI146" s="431"/>
      <c r="UJ146" s="431"/>
      <c r="UK146" s="431"/>
      <c r="UL146" s="431"/>
      <c r="UM146" s="431"/>
      <c r="UN146" s="431"/>
      <c r="UO146" s="431"/>
      <c r="UP146" s="431"/>
      <c r="UQ146" s="431"/>
      <c r="UR146" s="431"/>
      <c r="US146" s="431"/>
      <c r="UT146" s="431"/>
      <c r="UU146" s="431"/>
      <c r="UV146" s="431"/>
      <c r="UW146" s="431"/>
      <c r="UX146" s="431"/>
      <c r="UY146" s="431"/>
      <c r="UZ146" s="431"/>
      <c r="VA146" s="431"/>
      <c r="VB146" s="431"/>
      <c r="VC146" s="431"/>
      <c r="VD146" s="431"/>
      <c r="VE146" s="431"/>
      <c r="VF146" s="431"/>
      <c r="VG146" s="431"/>
      <c r="VH146" s="431"/>
      <c r="VI146" s="431"/>
      <c r="VJ146" s="431"/>
      <c r="VK146" s="431"/>
      <c r="VL146" s="431"/>
      <c r="VM146" s="431"/>
      <c r="VN146" s="431"/>
      <c r="VO146" s="431"/>
      <c r="VP146" s="431"/>
      <c r="VQ146" s="431"/>
      <c r="VR146" s="431"/>
      <c r="VS146" s="431"/>
      <c r="VT146" s="431"/>
      <c r="VU146" s="431"/>
      <c r="VV146" s="431"/>
      <c r="VW146" s="431"/>
      <c r="VX146" s="431"/>
      <c r="VY146" s="431"/>
      <c r="VZ146" s="431"/>
      <c r="WA146" s="431"/>
      <c r="WB146" s="431"/>
      <c r="WC146" s="431"/>
      <c r="WD146" s="431"/>
      <c r="WE146" s="431"/>
      <c r="WF146" s="431"/>
      <c r="WG146" s="431"/>
      <c r="WH146" s="431"/>
      <c r="WI146" s="431"/>
      <c r="WJ146" s="431"/>
      <c r="WK146" s="431"/>
      <c r="WL146" s="431"/>
      <c r="WM146" s="431"/>
      <c r="WN146" s="431"/>
      <c r="WO146" s="431"/>
      <c r="WP146" s="431"/>
      <c r="WQ146" s="431"/>
      <c r="WR146" s="431"/>
      <c r="WS146" s="431"/>
      <c r="WT146" s="431"/>
      <c r="WU146" s="431"/>
      <c r="WV146" s="431"/>
      <c r="WW146" s="431"/>
      <c r="WX146" s="431"/>
      <c r="WY146" s="431"/>
      <c r="WZ146" s="431"/>
      <c r="XA146" s="431"/>
      <c r="XB146" s="431"/>
      <c r="XC146" s="431"/>
      <c r="XD146" s="431"/>
      <c r="XE146" s="431"/>
      <c r="XF146" s="431"/>
      <c r="XG146" s="431"/>
      <c r="XH146" s="431"/>
      <c r="XI146" s="431"/>
      <c r="XJ146" s="431"/>
      <c r="XK146" s="431"/>
      <c r="XL146" s="431"/>
      <c r="XM146" s="431"/>
      <c r="XN146" s="431"/>
      <c r="XO146" s="431"/>
      <c r="XP146" s="431"/>
      <c r="XQ146" s="431"/>
      <c r="XR146" s="431"/>
      <c r="XS146" s="431"/>
      <c r="XT146" s="431"/>
      <c r="XU146" s="431"/>
      <c r="XV146" s="431"/>
      <c r="XW146" s="431"/>
      <c r="XX146" s="431"/>
      <c r="XY146" s="431"/>
      <c r="XZ146" s="431"/>
      <c r="YA146" s="431"/>
      <c r="YB146" s="431"/>
      <c r="YC146" s="431"/>
      <c r="YD146" s="431"/>
      <c r="YE146" s="431"/>
      <c r="YF146" s="431"/>
      <c r="YG146" s="431"/>
      <c r="YH146" s="431"/>
      <c r="YI146" s="431"/>
      <c r="YJ146" s="431"/>
      <c r="YK146" s="431"/>
      <c r="YL146" s="431"/>
      <c r="YM146" s="431"/>
      <c r="YN146" s="431"/>
      <c r="YO146" s="431"/>
      <c r="YP146" s="431"/>
      <c r="YQ146" s="431"/>
      <c r="YR146" s="431"/>
      <c r="YS146" s="431"/>
      <c r="YT146" s="431"/>
      <c r="YU146" s="431"/>
      <c r="YV146" s="431"/>
      <c r="YW146" s="431"/>
      <c r="YX146" s="431"/>
      <c r="YY146" s="431"/>
      <c r="YZ146" s="431"/>
      <c r="ZA146" s="431"/>
      <c r="ZB146" s="431"/>
      <c r="ZC146" s="431"/>
      <c r="ZD146" s="431"/>
      <c r="ZE146" s="431"/>
      <c r="ZF146" s="431"/>
      <c r="ZG146" s="431"/>
      <c r="ZH146" s="431"/>
      <c r="ZI146" s="431"/>
      <c r="ZJ146" s="431"/>
      <c r="ZK146" s="431"/>
      <c r="ZL146" s="431"/>
      <c r="ZM146" s="431"/>
      <c r="ZN146" s="431"/>
      <c r="ZO146" s="431"/>
      <c r="ZP146" s="431"/>
      <c r="ZQ146" s="431"/>
      <c r="ZR146" s="431"/>
      <c r="ZS146" s="431"/>
      <c r="ZT146" s="431"/>
      <c r="ZU146" s="431"/>
      <c r="ZV146" s="431"/>
      <c r="ZW146" s="431"/>
      <c r="ZX146" s="431"/>
      <c r="ZY146" s="431"/>
      <c r="ZZ146" s="431"/>
      <c r="AAA146" s="431"/>
      <c r="AAB146" s="431"/>
      <c r="AAC146" s="431"/>
      <c r="AAD146" s="431"/>
      <c r="AAE146" s="431"/>
      <c r="AAF146" s="431"/>
      <c r="AAG146" s="431"/>
      <c r="AAH146" s="431"/>
      <c r="AAI146" s="431"/>
      <c r="AAJ146" s="431"/>
      <c r="AAK146" s="431"/>
      <c r="AAL146" s="431"/>
      <c r="AAM146" s="431"/>
      <c r="AAN146" s="431"/>
      <c r="AAO146" s="431"/>
      <c r="AAP146" s="431"/>
      <c r="AAQ146" s="431"/>
      <c r="AAR146" s="431"/>
      <c r="AAS146" s="431"/>
      <c r="AAT146" s="431"/>
      <c r="AAU146" s="431"/>
      <c r="AAV146" s="431"/>
      <c r="AAW146" s="431"/>
      <c r="AAX146" s="431"/>
      <c r="AAY146" s="431"/>
      <c r="AAZ146" s="431"/>
      <c r="ABA146" s="431"/>
      <c r="ABB146" s="431"/>
      <c r="ABC146" s="431"/>
      <c r="ABD146" s="431"/>
      <c r="ABE146" s="431"/>
      <c r="ABF146" s="431"/>
      <c r="ABG146" s="431"/>
      <c r="ABH146" s="431"/>
      <c r="ABI146" s="431"/>
      <c r="ABJ146" s="431"/>
      <c r="ABK146" s="431"/>
      <c r="ABL146" s="431"/>
      <c r="ABM146" s="431"/>
      <c r="ABN146" s="431"/>
      <c r="ABO146" s="431"/>
      <c r="ABP146" s="431"/>
      <c r="ABQ146" s="431"/>
      <c r="ABR146" s="431"/>
      <c r="ABS146" s="431"/>
      <c r="ABT146" s="431"/>
      <c r="ABU146" s="431"/>
      <c r="ABV146" s="431"/>
      <c r="ABW146" s="431"/>
      <c r="ABX146" s="431"/>
      <c r="ABY146" s="431"/>
      <c r="ABZ146" s="431"/>
      <c r="ACA146" s="431"/>
      <c r="ACB146" s="431"/>
      <c r="ACC146" s="431"/>
      <c r="ACD146" s="431"/>
      <c r="ACE146" s="431"/>
      <c r="ACF146" s="431"/>
      <c r="ACG146" s="431"/>
      <c r="ACH146" s="431"/>
      <c r="ACI146" s="431"/>
      <c r="ACJ146" s="431"/>
      <c r="ACK146" s="431"/>
      <c r="ACL146" s="431"/>
      <c r="ACM146" s="431"/>
      <c r="ACN146" s="431"/>
      <c r="ACO146" s="431"/>
      <c r="ACP146" s="431"/>
      <c r="ACQ146" s="431"/>
      <c r="ACR146" s="431"/>
      <c r="ACS146" s="431"/>
      <c r="ACT146" s="431"/>
      <c r="ACU146" s="431"/>
      <c r="ACV146" s="431"/>
      <c r="ACW146" s="431"/>
      <c r="ACX146" s="431"/>
      <c r="ACY146" s="431"/>
      <c r="ACZ146" s="431"/>
      <c r="ADA146" s="431"/>
      <c r="ADB146" s="431"/>
      <c r="ADC146" s="431"/>
      <c r="ADD146" s="431"/>
      <c r="ADE146" s="431"/>
      <c r="ADF146" s="431"/>
      <c r="ADG146" s="431"/>
      <c r="ADH146" s="431"/>
      <c r="ADI146" s="431"/>
      <c r="ADJ146" s="431"/>
      <c r="ADK146" s="431"/>
      <c r="ADL146" s="431"/>
      <c r="ADM146" s="431"/>
      <c r="ADN146" s="431"/>
      <c r="ADO146" s="431"/>
      <c r="ADP146" s="431"/>
      <c r="ADQ146" s="431"/>
      <c r="ADR146" s="431"/>
      <c r="ADS146" s="431"/>
      <c r="ADT146" s="431"/>
      <c r="ADU146" s="431"/>
      <c r="ADV146" s="431"/>
      <c r="ADW146" s="431"/>
      <c r="ADX146" s="431"/>
      <c r="ADY146" s="431"/>
      <c r="ADZ146" s="431"/>
      <c r="AEA146" s="431"/>
      <c r="AEB146" s="431"/>
      <c r="AEC146" s="431"/>
      <c r="AED146" s="431"/>
      <c r="AEE146" s="431"/>
      <c r="AEF146" s="431"/>
      <c r="AEG146" s="431"/>
      <c r="AEH146" s="431"/>
      <c r="AEI146" s="431"/>
      <c r="AEJ146" s="431"/>
      <c r="AEK146" s="431"/>
      <c r="AEL146" s="431"/>
      <c r="AEM146" s="431"/>
      <c r="AEN146" s="431"/>
      <c r="AEO146" s="431"/>
      <c r="AEP146" s="431"/>
      <c r="AEQ146" s="431"/>
      <c r="AER146" s="431"/>
      <c r="AES146" s="431"/>
      <c r="AET146" s="431"/>
      <c r="AEU146" s="431"/>
      <c r="AEV146" s="431"/>
      <c r="AEW146" s="431"/>
      <c r="AEX146" s="431"/>
      <c r="AEY146" s="431"/>
      <c r="AEZ146" s="431"/>
      <c r="AFA146" s="431"/>
      <c r="AFB146" s="431"/>
      <c r="AFC146" s="431"/>
      <c r="AFD146" s="431"/>
      <c r="AFE146" s="431"/>
      <c r="AFF146" s="431"/>
      <c r="AFG146" s="431"/>
      <c r="AFH146" s="431"/>
      <c r="AFI146" s="431"/>
      <c r="AFJ146" s="431"/>
      <c r="AFK146" s="431"/>
      <c r="AFL146" s="431"/>
      <c r="AFM146" s="431"/>
      <c r="AFN146" s="431"/>
      <c r="AFO146" s="431"/>
      <c r="AFP146" s="431"/>
      <c r="AFQ146" s="431"/>
      <c r="AFR146" s="431"/>
      <c r="AFS146" s="431"/>
      <c r="AFT146" s="431"/>
      <c r="AFU146" s="431"/>
      <c r="AFV146" s="431"/>
      <c r="AFW146" s="431"/>
      <c r="AFX146" s="431"/>
      <c r="AFY146" s="431"/>
      <c r="AFZ146" s="431"/>
      <c r="AGA146" s="431"/>
      <c r="AGB146" s="431"/>
      <c r="AGC146" s="431"/>
      <c r="AGD146" s="431"/>
      <c r="AGE146" s="431"/>
      <c r="AGF146" s="431"/>
      <c r="AGG146" s="431"/>
      <c r="AGH146" s="431"/>
      <c r="AGI146" s="431"/>
      <c r="AGJ146" s="431"/>
      <c r="AGK146" s="431"/>
      <c r="AGL146" s="431"/>
      <c r="AGM146" s="431"/>
      <c r="AGN146" s="431"/>
      <c r="AGO146" s="431"/>
      <c r="AGP146" s="431"/>
      <c r="AGQ146" s="431"/>
      <c r="AGR146" s="431"/>
      <c r="AGS146" s="431"/>
      <c r="AGT146" s="431"/>
      <c r="AGU146" s="431"/>
      <c r="AGV146" s="431"/>
      <c r="AGW146" s="431"/>
      <c r="AGX146" s="431"/>
      <c r="AGY146" s="431"/>
      <c r="AGZ146" s="431"/>
      <c r="AHA146" s="431"/>
      <c r="AHB146" s="431"/>
      <c r="AHC146" s="431"/>
      <c r="AHD146" s="431"/>
      <c r="AHE146" s="431"/>
      <c r="AHF146" s="431"/>
      <c r="AHG146" s="431"/>
      <c r="AHH146" s="431"/>
      <c r="AHI146" s="431"/>
      <c r="AHJ146" s="431"/>
      <c r="AHK146" s="431"/>
      <c r="AHL146" s="431"/>
      <c r="AHM146" s="431"/>
      <c r="AHN146" s="431"/>
      <c r="AHO146" s="431"/>
      <c r="AHP146" s="431"/>
      <c r="AHQ146" s="431"/>
      <c r="AHR146" s="431"/>
      <c r="AHS146" s="431"/>
      <c r="AHT146" s="431"/>
      <c r="AHU146" s="431"/>
      <c r="AHV146" s="431"/>
      <c r="AHW146" s="431"/>
      <c r="AHX146" s="431"/>
      <c r="AHY146" s="431"/>
      <c r="AHZ146" s="431"/>
      <c r="AIA146" s="431"/>
      <c r="AIB146" s="431"/>
      <c r="AIC146" s="431"/>
      <c r="AID146" s="431"/>
      <c r="AIE146" s="431"/>
      <c r="AIF146" s="431"/>
      <c r="AIG146" s="431"/>
      <c r="AIH146" s="431"/>
      <c r="AII146" s="431"/>
      <c r="AIJ146" s="431"/>
      <c r="AIK146" s="431"/>
      <c r="AIL146" s="431"/>
      <c r="AIM146" s="431"/>
      <c r="AIN146" s="431"/>
      <c r="AIO146" s="431"/>
      <c r="AIP146" s="431"/>
      <c r="AIQ146" s="431"/>
      <c r="AIR146" s="431"/>
      <c r="AIS146" s="431"/>
      <c r="AIT146" s="431"/>
      <c r="AIU146" s="431"/>
      <c r="AIV146" s="431"/>
      <c r="AIW146" s="431"/>
      <c r="AIX146" s="431"/>
      <c r="AIY146" s="431"/>
      <c r="AIZ146" s="431"/>
      <c r="AJA146" s="431"/>
      <c r="AJB146" s="431"/>
      <c r="AJC146" s="431"/>
      <c r="AJD146" s="431"/>
      <c r="AJE146" s="431"/>
      <c r="AJF146" s="431"/>
      <c r="AJG146" s="431"/>
      <c r="AJH146" s="431"/>
      <c r="AJI146" s="431"/>
      <c r="AJJ146" s="431"/>
      <c r="AJK146" s="431"/>
      <c r="AJL146" s="431"/>
      <c r="AJM146" s="431"/>
      <c r="AJN146" s="431"/>
      <c r="AJO146" s="431"/>
      <c r="AJP146" s="431"/>
      <c r="AJQ146" s="431"/>
      <c r="AJR146" s="431"/>
      <c r="AJS146" s="431"/>
      <c r="AJT146" s="431"/>
      <c r="AJU146" s="431"/>
      <c r="AJV146" s="431"/>
      <c r="AJW146" s="431"/>
      <c r="AJX146" s="431"/>
      <c r="AJY146" s="431"/>
      <c r="AJZ146" s="431"/>
      <c r="AKA146" s="431"/>
      <c r="AKB146" s="431"/>
      <c r="AKC146" s="431"/>
      <c r="AKD146" s="431"/>
      <c r="AKE146" s="431"/>
      <c r="AKF146" s="431"/>
      <c r="AKG146" s="431"/>
      <c r="AKH146" s="431"/>
      <c r="AKI146" s="431"/>
      <c r="AKJ146" s="431"/>
      <c r="AKK146" s="431"/>
      <c r="AKL146" s="431"/>
      <c r="AKM146" s="431"/>
      <c r="AKN146" s="431"/>
      <c r="AKO146" s="431"/>
      <c r="AKP146" s="431"/>
      <c r="AKQ146" s="431"/>
      <c r="AKR146" s="431"/>
      <c r="AKS146" s="431"/>
      <c r="AKT146" s="431"/>
      <c r="AKU146" s="431"/>
      <c r="AKV146" s="431"/>
      <c r="AKW146" s="431"/>
      <c r="AKX146" s="431"/>
      <c r="AKY146" s="431"/>
      <c r="AKZ146" s="431"/>
      <c r="ALA146" s="431"/>
      <c r="ALB146" s="431"/>
      <c r="ALC146" s="431"/>
      <c r="ALD146" s="431"/>
      <c r="ALE146" s="431"/>
      <c r="ALF146" s="431"/>
      <c r="ALG146" s="431"/>
      <c r="ALH146" s="431"/>
      <c r="ALI146" s="431"/>
      <c r="ALJ146" s="431"/>
      <c r="ALK146" s="431"/>
      <c r="ALL146" s="431"/>
      <c r="ALM146" s="431"/>
      <c r="ALN146" s="431"/>
      <c r="ALO146" s="431"/>
      <c r="ALP146" s="431"/>
      <c r="ALQ146" s="431"/>
      <c r="ALR146" s="431"/>
      <c r="ALS146" s="431"/>
      <c r="ALT146" s="431"/>
      <c r="ALU146" s="431"/>
      <c r="ALV146" s="431"/>
      <c r="ALW146" s="431"/>
      <c r="ALX146" s="431"/>
      <c r="ALY146" s="431"/>
      <c r="ALZ146" s="431"/>
      <c r="AMA146" s="431"/>
      <c r="AMB146" s="431"/>
      <c r="AMC146" s="431"/>
      <c r="AMD146" s="431"/>
      <c r="AME146" s="431"/>
      <c r="AMF146" s="431"/>
      <c r="AMG146" s="431"/>
      <c r="AMH146" s="431"/>
      <c r="AMI146" s="431"/>
      <c r="AMJ146" s="431"/>
      <c r="AMK146" s="431"/>
      <c r="AML146" s="431"/>
      <c r="AMM146" s="431"/>
      <c r="AMN146" s="431"/>
      <c r="AMO146" s="431"/>
      <c r="AMP146" s="431"/>
      <c r="AMQ146" s="431"/>
      <c r="AMR146" s="431"/>
      <c r="AMS146" s="431"/>
      <c r="AMT146" s="431"/>
      <c r="AMU146" s="431"/>
      <c r="AMV146" s="431"/>
      <c r="AMW146" s="431"/>
      <c r="AMX146" s="431"/>
      <c r="AMY146" s="431"/>
      <c r="AMZ146" s="431"/>
      <c r="ANA146" s="431"/>
      <c r="ANB146" s="431"/>
      <c r="ANC146" s="431"/>
      <c r="AND146" s="431"/>
      <c r="ANE146" s="431"/>
      <c r="ANF146" s="431"/>
      <c r="ANG146" s="431"/>
      <c r="ANH146" s="431"/>
      <c r="ANI146" s="431"/>
      <c r="ANJ146" s="431"/>
      <c r="ANK146" s="431"/>
      <c r="ANL146" s="431"/>
      <c r="ANM146" s="431"/>
      <c r="ANN146" s="431"/>
      <c r="ANO146" s="431"/>
      <c r="ANP146" s="431"/>
      <c r="ANQ146" s="431"/>
      <c r="ANR146" s="431"/>
      <c r="ANS146" s="431"/>
      <c r="ANT146" s="431"/>
      <c r="ANU146" s="431"/>
      <c r="ANV146" s="431"/>
      <c r="ANW146" s="431"/>
      <c r="ANX146" s="431"/>
      <c r="ANY146" s="431"/>
      <c r="ANZ146" s="431"/>
      <c r="AOA146" s="431"/>
      <c r="AOB146" s="431"/>
      <c r="AOC146" s="431"/>
      <c r="AOD146" s="431"/>
      <c r="AOE146" s="431"/>
      <c r="AOF146" s="431"/>
      <c r="AOG146" s="431"/>
      <c r="AOH146" s="431"/>
      <c r="AOI146" s="431"/>
      <c r="AOJ146" s="431"/>
      <c r="AOK146" s="431"/>
      <c r="AOL146" s="431"/>
      <c r="AOM146" s="431"/>
      <c r="AON146" s="431"/>
      <c r="AOO146" s="431"/>
      <c r="AOP146" s="431"/>
      <c r="AOQ146" s="431"/>
      <c r="AOR146" s="431"/>
      <c r="AOS146" s="431"/>
      <c r="AOT146" s="431"/>
      <c r="AOU146" s="431"/>
      <c r="AOV146" s="431"/>
      <c r="AOW146" s="431"/>
      <c r="AOX146" s="431"/>
      <c r="AOY146" s="431"/>
      <c r="AOZ146" s="431"/>
      <c r="APA146" s="431"/>
      <c r="APB146" s="431"/>
      <c r="APC146" s="431"/>
      <c r="APD146" s="431"/>
      <c r="APE146" s="431"/>
      <c r="APF146" s="431"/>
      <c r="APG146" s="431"/>
      <c r="APH146" s="431"/>
      <c r="API146" s="431"/>
      <c r="APJ146" s="431"/>
      <c r="APK146" s="431"/>
      <c r="APL146" s="431"/>
      <c r="APM146" s="431"/>
      <c r="APN146" s="431"/>
      <c r="APO146" s="431"/>
      <c r="APP146" s="431"/>
      <c r="APQ146" s="431"/>
      <c r="APR146" s="431"/>
      <c r="APS146" s="431"/>
      <c r="APT146" s="431"/>
      <c r="APU146" s="431"/>
      <c r="APV146" s="431"/>
      <c r="APW146" s="431"/>
      <c r="APX146" s="431"/>
      <c r="APY146" s="431"/>
      <c r="APZ146" s="431"/>
      <c r="AQA146" s="431"/>
      <c r="AQB146" s="431"/>
      <c r="AQC146" s="431"/>
      <c r="AQD146" s="431"/>
      <c r="AQE146" s="431"/>
      <c r="AQF146" s="431"/>
      <c r="AQG146" s="431"/>
      <c r="AQH146" s="431"/>
      <c r="AQI146" s="431"/>
      <c r="AQJ146" s="431"/>
      <c r="AQK146" s="431"/>
      <c r="AQL146" s="431"/>
      <c r="AQM146" s="431"/>
      <c r="AQN146" s="431"/>
      <c r="AQO146" s="431"/>
      <c r="AQP146" s="431"/>
      <c r="AQQ146" s="431"/>
      <c r="AQR146" s="431"/>
      <c r="AQS146" s="431"/>
      <c r="AQT146" s="431"/>
      <c r="AQU146" s="431"/>
      <c r="AQV146" s="431"/>
      <c r="AQW146" s="431"/>
      <c r="AQX146" s="431"/>
      <c r="AQY146" s="431"/>
      <c r="AQZ146" s="431"/>
      <c r="ARA146" s="431"/>
      <c r="ARB146" s="431"/>
      <c r="ARC146" s="431"/>
      <c r="ARD146" s="431"/>
      <c r="ARE146" s="431"/>
      <c r="ARF146" s="431"/>
      <c r="ARG146" s="431"/>
      <c r="ARH146" s="431"/>
      <c r="ARI146" s="431"/>
      <c r="ARJ146" s="431"/>
      <c r="ARK146" s="431"/>
      <c r="ARL146" s="431"/>
      <c r="ARM146" s="431"/>
      <c r="ARN146" s="431"/>
      <c r="ARO146" s="431"/>
      <c r="ARP146" s="431"/>
      <c r="ARQ146" s="431"/>
      <c r="ARR146" s="431"/>
      <c r="ARS146" s="431"/>
      <c r="ART146" s="431"/>
      <c r="ARU146" s="431"/>
      <c r="ARV146" s="431"/>
      <c r="ARW146" s="431"/>
      <c r="ARX146" s="431"/>
      <c r="ARY146" s="431"/>
      <c r="ARZ146" s="431"/>
      <c r="ASA146" s="431"/>
      <c r="ASB146" s="431"/>
      <c r="ASC146" s="431"/>
      <c r="ASD146" s="431"/>
      <c r="ASE146" s="431"/>
      <c r="ASF146" s="431"/>
      <c r="ASG146" s="431"/>
      <c r="ASH146" s="431"/>
      <c r="ASI146" s="431"/>
      <c r="ASJ146" s="431"/>
      <c r="ASK146" s="431"/>
      <c r="ASL146" s="431"/>
      <c r="ASM146" s="431"/>
      <c r="ASN146" s="431"/>
      <c r="ASO146" s="431"/>
      <c r="ASP146" s="431"/>
      <c r="ASQ146" s="431"/>
      <c r="ASR146" s="431"/>
      <c r="ASS146" s="431"/>
      <c r="AST146" s="431"/>
      <c r="ASU146" s="431"/>
      <c r="ASV146" s="431"/>
      <c r="ASW146" s="431"/>
      <c r="ASX146" s="431"/>
      <c r="ASY146" s="431"/>
      <c r="ASZ146" s="431"/>
      <c r="ATA146" s="431"/>
      <c r="ATB146" s="431"/>
      <c r="ATC146" s="431"/>
      <c r="ATD146" s="431"/>
      <c r="ATE146" s="431"/>
      <c r="ATF146" s="431"/>
      <c r="ATG146" s="431"/>
      <c r="ATH146" s="431"/>
      <c r="ATI146" s="431"/>
      <c r="ATJ146" s="431"/>
      <c r="ATK146" s="431"/>
      <c r="ATL146" s="431"/>
      <c r="ATM146" s="431"/>
      <c r="ATN146" s="431"/>
      <c r="ATO146" s="431"/>
      <c r="ATP146" s="431"/>
      <c r="ATQ146" s="431"/>
      <c r="ATR146" s="431"/>
      <c r="ATS146" s="431"/>
      <c r="ATT146" s="431"/>
      <c r="ATU146" s="431"/>
      <c r="ATV146" s="431"/>
      <c r="ATW146" s="431"/>
      <c r="ATX146" s="431"/>
      <c r="ATY146" s="431"/>
      <c r="ATZ146" s="431"/>
      <c r="AUA146" s="431"/>
      <c r="AUB146" s="431"/>
      <c r="AUC146" s="431"/>
      <c r="AUD146" s="431"/>
      <c r="AUE146" s="431"/>
      <c r="AUF146" s="431"/>
      <c r="AUG146" s="431"/>
      <c r="AUH146" s="431"/>
      <c r="AUI146" s="431"/>
      <c r="AUJ146" s="431"/>
      <c r="AUK146" s="431"/>
      <c r="AUL146" s="431"/>
      <c r="AUM146" s="431"/>
      <c r="AUN146" s="431"/>
      <c r="AUO146" s="431"/>
      <c r="AUP146" s="431"/>
      <c r="AUQ146" s="431"/>
      <c r="AUR146" s="431"/>
      <c r="AUS146" s="431"/>
      <c r="AUT146" s="431"/>
      <c r="AUU146" s="431"/>
      <c r="AUV146" s="431"/>
      <c r="AUW146" s="431"/>
      <c r="AUX146" s="431"/>
      <c r="AUY146" s="431"/>
      <c r="AUZ146" s="431"/>
      <c r="AVA146" s="431"/>
      <c r="AVB146" s="431"/>
      <c r="AVC146" s="431"/>
      <c r="AVD146" s="431"/>
      <c r="AVE146" s="431"/>
      <c r="AVF146" s="431"/>
      <c r="AVG146" s="431"/>
      <c r="AVH146" s="431"/>
      <c r="AVI146" s="431"/>
      <c r="AVJ146" s="431"/>
      <c r="AVK146" s="431"/>
      <c r="AVL146" s="431"/>
      <c r="AVM146" s="431"/>
      <c r="AVN146" s="431"/>
      <c r="AVO146" s="431"/>
      <c r="AVP146" s="431"/>
      <c r="AVQ146" s="431"/>
      <c r="AVR146" s="431"/>
      <c r="AVS146" s="431"/>
      <c r="AVT146" s="431"/>
      <c r="AVU146" s="431"/>
      <c r="AVV146" s="431"/>
      <c r="AVW146" s="431"/>
      <c r="AVX146" s="431"/>
      <c r="AVY146" s="431"/>
      <c r="AVZ146" s="431"/>
      <c r="AWA146" s="431"/>
      <c r="AWB146" s="431"/>
      <c r="AWC146" s="431"/>
      <c r="AWD146" s="431"/>
      <c r="AWE146" s="431"/>
      <c r="AWF146" s="431"/>
      <c r="AWG146" s="431"/>
      <c r="AWH146" s="431"/>
      <c r="AWI146" s="431"/>
      <c r="AWJ146" s="431"/>
      <c r="AWK146" s="431"/>
      <c r="AWL146" s="431"/>
      <c r="AWM146" s="431"/>
      <c r="AWN146" s="431"/>
      <c r="AWO146" s="431"/>
      <c r="AWP146" s="431"/>
      <c r="AWQ146" s="431"/>
      <c r="AWR146" s="431"/>
      <c r="AWS146" s="431"/>
      <c r="AWT146" s="431"/>
      <c r="AWU146" s="431"/>
      <c r="AWV146" s="431"/>
      <c r="AWW146" s="431"/>
      <c r="AWX146" s="431"/>
      <c r="AWY146" s="431"/>
      <c r="AWZ146" s="431"/>
      <c r="AXA146" s="431"/>
      <c r="AXB146" s="431"/>
      <c r="AXC146" s="431"/>
      <c r="AXD146" s="431"/>
      <c r="AXE146" s="431"/>
      <c r="AXF146" s="431"/>
      <c r="AXG146" s="431"/>
      <c r="AXH146" s="431"/>
      <c r="AXI146" s="431"/>
      <c r="AXJ146" s="431"/>
      <c r="AXK146" s="431"/>
      <c r="AXL146" s="431"/>
      <c r="AXM146" s="431"/>
      <c r="AXN146" s="431"/>
      <c r="AXO146" s="431"/>
      <c r="AXP146" s="431"/>
      <c r="AXQ146" s="431"/>
      <c r="AXR146" s="431"/>
      <c r="AXS146" s="431"/>
      <c r="AXT146" s="431"/>
      <c r="AXU146" s="431"/>
      <c r="AXV146" s="431"/>
      <c r="AXW146" s="431"/>
      <c r="AXX146" s="431"/>
      <c r="AXY146" s="431"/>
      <c r="AXZ146" s="431"/>
      <c r="AYA146" s="431"/>
      <c r="AYB146" s="431"/>
      <c r="AYC146" s="431"/>
      <c r="AYD146" s="431"/>
      <c r="AYE146" s="431"/>
      <c r="AYF146" s="431"/>
      <c r="AYG146" s="431"/>
      <c r="AYH146" s="431"/>
      <c r="AYI146" s="431"/>
      <c r="AYJ146" s="431"/>
      <c r="AYK146" s="431"/>
      <c r="AYL146" s="431"/>
      <c r="AYM146" s="431"/>
      <c r="AYN146" s="431"/>
      <c r="AYO146" s="431"/>
      <c r="AYP146" s="431"/>
      <c r="AYQ146" s="431"/>
      <c r="AYR146" s="431"/>
      <c r="AYS146" s="431"/>
      <c r="AYT146" s="431"/>
      <c r="AYU146" s="431"/>
      <c r="AYV146" s="431"/>
      <c r="AYW146" s="431"/>
      <c r="AYX146" s="431"/>
      <c r="AYY146" s="431"/>
      <c r="AYZ146" s="431"/>
      <c r="AZA146" s="431"/>
      <c r="AZB146" s="431"/>
      <c r="AZC146" s="431"/>
      <c r="AZD146" s="431"/>
      <c r="AZE146" s="431"/>
      <c r="AZF146" s="431"/>
      <c r="AZG146" s="431"/>
      <c r="AZH146" s="431"/>
      <c r="AZI146" s="431"/>
      <c r="AZJ146" s="431"/>
      <c r="AZK146" s="431"/>
      <c r="AZL146" s="431"/>
      <c r="AZM146" s="431"/>
      <c r="AZN146" s="431"/>
      <c r="AZO146" s="431"/>
      <c r="AZP146" s="431"/>
      <c r="AZQ146" s="431"/>
      <c r="AZR146" s="431"/>
      <c r="AZS146" s="431"/>
      <c r="AZT146" s="431"/>
      <c r="AZU146" s="431"/>
      <c r="AZV146" s="431"/>
      <c r="AZW146" s="431"/>
      <c r="AZX146" s="431"/>
      <c r="AZY146" s="431"/>
      <c r="AZZ146" s="431"/>
      <c r="BAA146" s="431"/>
      <c r="BAB146" s="431"/>
      <c r="BAC146" s="431"/>
      <c r="BAD146" s="431"/>
      <c r="BAE146" s="431"/>
      <c r="BAF146" s="431"/>
      <c r="BAG146" s="431"/>
      <c r="BAH146" s="431"/>
      <c r="BAI146" s="431"/>
      <c r="BAJ146" s="431"/>
      <c r="BAK146" s="431"/>
      <c r="BAL146" s="431"/>
      <c r="BAM146" s="431"/>
      <c r="BAN146" s="431"/>
      <c r="BAO146" s="431"/>
      <c r="BAP146" s="431"/>
      <c r="BAQ146" s="431"/>
      <c r="BAR146" s="431"/>
      <c r="BAS146" s="431"/>
      <c r="BAT146" s="431"/>
      <c r="BAU146" s="431"/>
      <c r="BAV146" s="431"/>
      <c r="BAW146" s="431"/>
      <c r="BAX146" s="431"/>
      <c r="BAY146" s="431"/>
      <c r="BAZ146" s="431"/>
      <c r="BBA146" s="431"/>
      <c r="BBB146" s="431"/>
      <c r="BBC146" s="431"/>
      <c r="BBD146" s="431"/>
      <c r="BBE146" s="431"/>
      <c r="BBF146" s="431"/>
      <c r="BBG146" s="431"/>
      <c r="BBH146" s="431"/>
      <c r="BBI146" s="431"/>
      <c r="BBJ146" s="431"/>
      <c r="BBK146" s="431"/>
      <c r="BBL146" s="431"/>
      <c r="BBM146" s="431"/>
      <c r="BBN146" s="431"/>
      <c r="BBO146" s="431"/>
      <c r="BBP146" s="431"/>
      <c r="BBQ146" s="431"/>
      <c r="BBR146" s="431"/>
      <c r="BBS146" s="431"/>
      <c r="BBT146" s="431"/>
      <c r="BBU146" s="431"/>
      <c r="BBV146" s="431"/>
      <c r="BBW146" s="431"/>
      <c r="BBX146" s="431"/>
      <c r="BBY146" s="431"/>
      <c r="BBZ146" s="431"/>
      <c r="BCA146" s="431"/>
      <c r="BCB146" s="431"/>
      <c r="BCC146" s="431"/>
      <c r="BCD146" s="431"/>
      <c r="BCE146" s="431"/>
      <c r="BCF146" s="431"/>
      <c r="BCG146" s="431"/>
      <c r="BCH146" s="431"/>
      <c r="BCI146" s="431"/>
      <c r="BCJ146" s="431"/>
      <c r="BCK146" s="431"/>
      <c r="BCL146" s="431"/>
      <c r="BCM146" s="431"/>
      <c r="BCN146" s="431"/>
      <c r="BCO146" s="431"/>
      <c r="BCP146" s="431"/>
      <c r="BCQ146" s="431"/>
      <c r="BCR146" s="431"/>
      <c r="BCS146" s="431"/>
      <c r="BCT146" s="431"/>
      <c r="BCU146" s="431"/>
      <c r="BCV146" s="431"/>
      <c r="BCW146" s="431"/>
      <c r="BCX146" s="431"/>
      <c r="BCY146" s="431"/>
      <c r="BCZ146" s="431"/>
      <c r="BDA146" s="431"/>
      <c r="BDB146" s="431"/>
      <c r="BDC146" s="431"/>
      <c r="BDD146" s="431"/>
      <c r="BDE146" s="431"/>
      <c r="BDF146" s="431"/>
      <c r="BDG146" s="431"/>
      <c r="BDH146" s="431"/>
      <c r="BDI146" s="431"/>
      <c r="BDJ146" s="431"/>
      <c r="BDK146" s="431"/>
      <c r="BDL146" s="431"/>
      <c r="BDM146" s="431"/>
      <c r="BDN146" s="431"/>
      <c r="BDO146" s="431"/>
      <c r="BDP146" s="431"/>
      <c r="BDQ146" s="431"/>
      <c r="BDR146" s="431"/>
      <c r="BDS146" s="431"/>
      <c r="BDT146" s="431"/>
      <c r="BDU146" s="431"/>
      <c r="BDV146" s="431"/>
      <c r="BDW146" s="431"/>
      <c r="BDX146" s="431"/>
      <c r="BDY146" s="431"/>
      <c r="BDZ146" s="431"/>
      <c r="BEA146" s="431"/>
      <c r="BEB146" s="431"/>
      <c r="BEC146" s="431"/>
      <c r="BED146" s="431"/>
      <c r="BEE146" s="431"/>
      <c r="BEF146" s="431"/>
      <c r="BEG146" s="431"/>
      <c r="BEH146" s="431"/>
      <c r="BEI146" s="431"/>
      <c r="BEJ146" s="431"/>
      <c r="BEK146" s="431"/>
      <c r="BEL146" s="431"/>
      <c r="BEM146" s="431"/>
      <c r="BEN146" s="431"/>
      <c r="BEO146" s="431"/>
      <c r="BEP146" s="431"/>
      <c r="BEQ146" s="431"/>
      <c r="BER146" s="431"/>
      <c r="BES146" s="431"/>
      <c r="BET146" s="431"/>
      <c r="BEU146" s="431"/>
      <c r="BEV146" s="431"/>
      <c r="BEW146" s="431"/>
      <c r="BEX146" s="431"/>
      <c r="BEY146" s="431"/>
      <c r="BEZ146" s="431"/>
      <c r="BFA146" s="431"/>
      <c r="BFB146" s="431"/>
      <c r="BFC146" s="431"/>
      <c r="BFD146" s="431"/>
      <c r="BFE146" s="431"/>
      <c r="BFF146" s="431"/>
      <c r="BFG146" s="431"/>
      <c r="BFH146" s="431"/>
      <c r="BFI146" s="431"/>
      <c r="BFJ146" s="431"/>
      <c r="BFK146" s="431"/>
      <c r="BFL146" s="431"/>
      <c r="BFM146" s="431"/>
      <c r="BFN146" s="431"/>
      <c r="BFO146" s="431"/>
      <c r="BFP146" s="431"/>
      <c r="BFQ146" s="431"/>
      <c r="BFR146" s="431"/>
      <c r="BFS146" s="431"/>
      <c r="BFT146" s="431"/>
      <c r="BFU146" s="431"/>
      <c r="BFV146" s="431"/>
      <c r="BFW146" s="431"/>
      <c r="BFX146" s="431"/>
      <c r="BFY146" s="431"/>
      <c r="BFZ146" s="431"/>
      <c r="BGA146" s="431"/>
      <c r="BGB146" s="431"/>
      <c r="BGC146" s="431"/>
      <c r="BGD146" s="431"/>
      <c r="BGE146" s="431"/>
      <c r="BGF146" s="431"/>
      <c r="BGG146" s="431"/>
      <c r="BGH146" s="431"/>
      <c r="BGI146" s="431"/>
      <c r="BGJ146" s="431"/>
      <c r="BGK146" s="431"/>
      <c r="BGL146" s="431"/>
      <c r="BGM146" s="431"/>
      <c r="BGN146" s="431"/>
      <c r="BGO146" s="431"/>
      <c r="BGP146" s="431"/>
      <c r="BGQ146" s="431"/>
      <c r="BGR146" s="431"/>
      <c r="BGS146" s="431"/>
      <c r="BGT146" s="431"/>
      <c r="BGU146" s="431"/>
      <c r="BGV146" s="431"/>
      <c r="BGW146" s="431"/>
      <c r="BGX146" s="431"/>
      <c r="BGY146" s="431"/>
      <c r="BGZ146" s="431"/>
      <c r="BHA146" s="431"/>
      <c r="BHB146" s="431"/>
      <c r="BHC146" s="431"/>
      <c r="BHD146" s="431"/>
      <c r="BHE146" s="431"/>
      <c r="BHF146" s="431"/>
      <c r="BHG146" s="431"/>
      <c r="BHH146" s="431"/>
      <c r="BHI146" s="431"/>
      <c r="BHJ146" s="431"/>
      <c r="BHK146" s="431"/>
      <c r="BHL146" s="431"/>
      <c r="BHM146" s="431"/>
      <c r="BHN146" s="431"/>
      <c r="BHO146" s="431"/>
      <c r="BHP146" s="431"/>
      <c r="BHQ146" s="431"/>
      <c r="BHR146" s="431"/>
      <c r="BHS146" s="431"/>
      <c r="BHT146" s="431"/>
      <c r="BHU146" s="431"/>
      <c r="BHV146" s="431"/>
      <c r="BHW146" s="431"/>
      <c r="BHX146" s="431"/>
      <c r="BHY146" s="431"/>
      <c r="BHZ146" s="431"/>
      <c r="BIA146" s="431"/>
      <c r="BIB146" s="431"/>
      <c r="BIC146" s="431"/>
      <c r="BID146" s="431"/>
      <c r="BIE146" s="431"/>
      <c r="BIF146" s="431"/>
      <c r="BIG146" s="431"/>
      <c r="BIH146" s="431"/>
      <c r="BII146" s="431"/>
      <c r="BIJ146" s="431"/>
      <c r="BIK146" s="431"/>
      <c r="BIL146" s="431"/>
      <c r="BIM146" s="431"/>
      <c r="BIN146" s="431"/>
      <c r="BIO146" s="431"/>
      <c r="BIP146" s="431"/>
      <c r="BIQ146" s="431"/>
      <c r="BIR146" s="431"/>
      <c r="BIS146" s="431"/>
      <c r="BIT146" s="431"/>
      <c r="BIU146" s="431"/>
      <c r="BIV146" s="431"/>
      <c r="BIW146" s="431"/>
      <c r="BIX146" s="431"/>
      <c r="BIY146" s="431"/>
      <c r="BIZ146" s="431"/>
      <c r="BJA146" s="431"/>
      <c r="BJB146" s="431"/>
      <c r="BJC146" s="431"/>
      <c r="BJD146" s="431"/>
      <c r="BJE146" s="431"/>
      <c r="BJF146" s="431"/>
      <c r="BJG146" s="431"/>
      <c r="BJH146" s="431"/>
      <c r="BJI146" s="431"/>
      <c r="BJJ146" s="431"/>
      <c r="BJK146" s="431"/>
      <c r="BJL146" s="431"/>
      <c r="BJM146" s="431"/>
      <c r="BJN146" s="431"/>
      <c r="BJO146" s="431"/>
      <c r="BJP146" s="431"/>
      <c r="BJQ146" s="431"/>
      <c r="BJR146" s="431"/>
      <c r="BJS146" s="431"/>
      <c r="BJT146" s="431"/>
      <c r="BJU146" s="431"/>
      <c r="BJV146" s="431"/>
      <c r="BJW146" s="431"/>
      <c r="BJX146" s="431"/>
      <c r="BJY146" s="431"/>
      <c r="BJZ146" s="431"/>
      <c r="BKA146" s="431"/>
      <c r="BKB146" s="431"/>
      <c r="BKC146" s="431"/>
      <c r="BKD146" s="431"/>
      <c r="BKE146" s="431"/>
      <c r="BKF146" s="431"/>
      <c r="BKG146" s="431"/>
      <c r="BKH146" s="431"/>
      <c r="BKI146" s="431"/>
      <c r="BKJ146" s="431"/>
      <c r="BKK146" s="431"/>
      <c r="BKL146" s="431"/>
      <c r="BKM146" s="431"/>
      <c r="BKN146" s="431"/>
      <c r="BKO146" s="431"/>
      <c r="BKP146" s="431"/>
      <c r="BKQ146" s="431"/>
      <c r="BKR146" s="431"/>
      <c r="BKS146" s="431"/>
      <c r="BKT146" s="431"/>
      <c r="BKU146" s="431"/>
      <c r="BKV146" s="431"/>
      <c r="BKW146" s="431"/>
      <c r="BKX146" s="431"/>
      <c r="BKY146" s="431"/>
      <c r="BKZ146" s="431"/>
      <c r="BLA146" s="431"/>
      <c r="BLB146" s="431"/>
      <c r="BLC146" s="431"/>
      <c r="BLD146" s="431"/>
      <c r="BLE146" s="431"/>
      <c r="BLF146" s="431"/>
      <c r="BLG146" s="431"/>
      <c r="BLH146" s="431"/>
      <c r="BLI146" s="431"/>
      <c r="BLJ146" s="431"/>
      <c r="BLK146" s="431"/>
      <c r="BLL146" s="431"/>
      <c r="BLM146" s="431"/>
      <c r="BLN146" s="431"/>
      <c r="BLO146" s="431"/>
      <c r="BLP146" s="431"/>
      <c r="BLQ146" s="431"/>
      <c r="BLR146" s="431"/>
      <c r="BLS146" s="431"/>
      <c r="BLT146" s="431"/>
      <c r="BLU146" s="431"/>
      <c r="BLV146" s="431"/>
      <c r="BLW146" s="431"/>
      <c r="BLX146" s="431"/>
      <c r="BLY146" s="431"/>
      <c r="BLZ146" s="431"/>
      <c r="BMA146" s="431"/>
      <c r="BMB146" s="431"/>
      <c r="BMC146" s="431"/>
      <c r="BMD146" s="431"/>
      <c r="BME146" s="431"/>
      <c r="BMF146" s="431"/>
      <c r="BMG146" s="431"/>
      <c r="BMH146" s="431"/>
      <c r="BMI146" s="431"/>
      <c r="BMJ146" s="431"/>
      <c r="BMK146" s="431"/>
      <c r="BML146" s="431"/>
      <c r="BMM146" s="431"/>
      <c r="BMN146" s="431"/>
      <c r="BMO146" s="431"/>
      <c r="BMP146" s="431"/>
      <c r="BMQ146" s="431"/>
      <c r="BMR146" s="431"/>
      <c r="BMS146" s="431"/>
      <c r="BMT146" s="431"/>
      <c r="BMU146" s="431"/>
      <c r="BMV146" s="431"/>
      <c r="BMW146" s="431"/>
      <c r="BMX146" s="431"/>
      <c r="BMY146" s="431"/>
      <c r="BMZ146" s="431"/>
      <c r="BNA146" s="431"/>
      <c r="BNB146" s="431"/>
      <c r="BNC146" s="431"/>
      <c r="BND146" s="431"/>
      <c r="BNE146" s="431"/>
      <c r="BNF146" s="431"/>
      <c r="BNG146" s="431"/>
      <c r="BNH146" s="431"/>
      <c r="BNI146" s="431"/>
      <c r="BNJ146" s="431"/>
      <c r="BNK146" s="431"/>
      <c r="BNL146" s="431"/>
      <c r="BNM146" s="431"/>
      <c r="BNN146" s="431"/>
      <c r="BNO146" s="431"/>
      <c r="BNP146" s="431"/>
      <c r="BNQ146" s="431"/>
      <c r="BNR146" s="431"/>
      <c r="BNS146" s="431"/>
      <c r="BNT146" s="431"/>
      <c r="BNU146" s="431"/>
      <c r="BNV146" s="431"/>
      <c r="BNW146" s="431"/>
      <c r="BNX146" s="431"/>
      <c r="BNY146" s="431"/>
      <c r="BNZ146" s="431"/>
      <c r="BOA146" s="431"/>
      <c r="BOB146" s="431"/>
      <c r="BOC146" s="431"/>
      <c r="BOD146" s="431"/>
      <c r="BOE146" s="431"/>
      <c r="BOF146" s="431"/>
      <c r="BOG146" s="431"/>
      <c r="BOH146" s="431"/>
      <c r="BOI146" s="431"/>
      <c r="BOJ146" s="431"/>
      <c r="BOK146" s="431"/>
      <c r="BOL146" s="431"/>
      <c r="BOM146" s="431"/>
      <c r="BON146" s="431"/>
      <c r="BOO146" s="431"/>
      <c r="BOP146" s="431"/>
      <c r="BOQ146" s="431"/>
      <c r="BOR146" s="431"/>
      <c r="BOS146" s="431"/>
      <c r="BOT146" s="431"/>
      <c r="BOU146" s="431"/>
      <c r="BOV146" s="431"/>
      <c r="BOW146" s="431"/>
      <c r="BOX146" s="431"/>
      <c r="BOY146" s="431"/>
      <c r="BOZ146" s="431"/>
      <c r="BPA146" s="431"/>
      <c r="BPB146" s="431"/>
      <c r="BPC146" s="431"/>
      <c r="BPD146" s="431"/>
      <c r="BPE146" s="431"/>
      <c r="BPF146" s="431"/>
      <c r="BPG146" s="431"/>
      <c r="BPH146" s="431"/>
      <c r="BPI146" s="431"/>
      <c r="BPJ146" s="431"/>
      <c r="BPK146" s="431"/>
      <c r="BPL146" s="431"/>
      <c r="BPM146" s="431"/>
      <c r="BPN146" s="431"/>
      <c r="BPO146" s="431"/>
      <c r="BPP146" s="431"/>
      <c r="BPQ146" s="431"/>
      <c r="BPR146" s="431"/>
      <c r="BPS146" s="431"/>
      <c r="BPT146" s="431"/>
      <c r="BPU146" s="431"/>
      <c r="BPV146" s="431"/>
      <c r="BPW146" s="431"/>
      <c r="BPX146" s="431"/>
      <c r="BPY146" s="431"/>
      <c r="BPZ146" s="431"/>
      <c r="BQA146" s="431"/>
      <c r="BQB146" s="431"/>
      <c r="BQC146" s="431"/>
      <c r="BQD146" s="431"/>
      <c r="BQE146" s="431"/>
      <c r="BQF146" s="431"/>
      <c r="BQG146" s="431"/>
      <c r="BQH146" s="431"/>
      <c r="BQI146" s="431"/>
      <c r="BQJ146" s="431"/>
      <c r="BQK146" s="431"/>
      <c r="BQL146" s="431"/>
      <c r="BQM146" s="431"/>
      <c r="BQN146" s="431"/>
      <c r="BQO146" s="431"/>
      <c r="BQP146" s="431"/>
      <c r="BQQ146" s="431"/>
      <c r="BQR146" s="431"/>
      <c r="BQS146" s="431"/>
      <c r="BQT146" s="431"/>
      <c r="BQU146" s="431"/>
      <c r="BQV146" s="431"/>
      <c r="BQW146" s="431"/>
      <c r="BQX146" s="431"/>
      <c r="BQY146" s="431"/>
      <c r="BQZ146" s="431"/>
      <c r="BRA146" s="431"/>
      <c r="BRB146" s="431"/>
      <c r="BRC146" s="431"/>
      <c r="BRD146" s="431"/>
      <c r="BRE146" s="431"/>
      <c r="BRF146" s="431"/>
      <c r="BRG146" s="431"/>
      <c r="BRH146" s="431"/>
      <c r="BRI146" s="431"/>
      <c r="BRJ146" s="431"/>
      <c r="BRK146" s="431"/>
      <c r="BRL146" s="431"/>
      <c r="BRM146" s="431"/>
      <c r="BRN146" s="431"/>
      <c r="BRO146" s="431"/>
      <c r="BRP146" s="431"/>
      <c r="BRQ146" s="431"/>
      <c r="BRR146" s="431"/>
      <c r="BRS146" s="431"/>
      <c r="BRT146" s="431"/>
      <c r="BRU146" s="431"/>
    </row>
    <row r="147" spans="1:1841" ht="29.25" customHeight="1" x14ac:dyDescent="0.3">
      <c r="A147" s="792"/>
      <c r="B147" s="476">
        <v>10</v>
      </c>
      <c r="C147" s="476" t="s">
        <v>183</v>
      </c>
      <c r="D147" s="465">
        <f t="shared" si="59"/>
        <v>40121570.787234001</v>
      </c>
      <c r="E147" s="504">
        <v>20</v>
      </c>
      <c r="F147" s="464">
        <v>0</v>
      </c>
      <c r="G147" s="477">
        <v>0</v>
      </c>
      <c r="H147" s="464">
        <f t="shared" si="60"/>
        <v>33861076.142131999</v>
      </c>
      <c r="I147" s="477">
        <v>8</v>
      </c>
      <c r="J147" s="478">
        <f t="shared" si="61"/>
        <v>0</v>
      </c>
      <c r="K147" s="477">
        <v>0</v>
      </c>
      <c r="L147" s="479"/>
      <c r="M147" s="476"/>
      <c r="N147" s="478"/>
      <c r="O147" s="476"/>
      <c r="P147" s="478"/>
      <c r="Q147" s="476"/>
      <c r="R147" s="478"/>
      <c r="S147" s="476"/>
      <c r="T147" s="478"/>
      <c r="U147" s="476"/>
      <c r="V147" s="478"/>
      <c r="W147" s="476"/>
      <c r="X147" s="478">
        <f t="shared" si="62"/>
        <v>33861076.142131999</v>
      </c>
      <c r="Y147" s="469">
        <f t="shared" si="63"/>
        <v>8</v>
      </c>
      <c r="Z147" s="478">
        <f t="shared" si="64"/>
        <v>0</v>
      </c>
      <c r="AA147" s="470">
        <f t="shared" si="65"/>
        <v>0</v>
      </c>
      <c r="AB147" s="521"/>
      <c r="AC147" s="486"/>
      <c r="AD147" s="527"/>
      <c r="AE147" s="527"/>
      <c r="AF147" s="527"/>
      <c r="AG147" s="527"/>
      <c r="AH147" s="431"/>
      <c r="AI147" s="431"/>
      <c r="AJ147" s="431"/>
      <c r="AK147" s="431"/>
      <c r="AL147" s="431"/>
      <c r="AM147" s="431"/>
      <c r="AN147" s="431"/>
      <c r="AO147" s="431"/>
      <c r="AP147" s="431"/>
      <c r="AQ147" s="431"/>
      <c r="AR147" s="431"/>
      <c r="AS147" s="431"/>
      <c r="AT147" s="431"/>
      <c r="AU147" s="431"/>
      <c r="AV147" s="431"/>
      <c r="AW147" s="431"/>
      <c r="AX147" s="431"/>
      <c r="AY147" s="431"/>
      <c r="AZ147" s="431"/>
      <c r="BA147" s="431"/>
      <c r="BB147" s="431"/>
      <c r="BC147" s="431"/>
      <c r="BD147" s="431"/>
      <c r="BE147" s="431"/>
      <c r="BF147" s="431"/>
      <c r="BG147" s="431"/>
      <c r="BH147" s="431"/>
      <c r="BI147" s="431"/>
      <c r="BJ147" s="431"/>
      <c r="BK147" s="431"/>
      <c r="BL147" s="431"/>
      <c r="BM147" s="431"/>
      <c r="BN147" s="431"/>
      <c r="BO147" s="431"/>
      <c r="BP147" s="431"/>
      <c r="BQ147" s="431"/>
      <c r="BR147" s="431"/>
      <c r="BS147" s="431"/>
      <c r="BT147" s="431"/>
      <c r="BU147" s="431"/>
      <c r="BV147" s="431"/>
      <c r="BW147" s="431"/>
      <c r="BX147" s="431"/>
      <c r="BY147" s="431"/>
      <c r="BZ147" s="431"/>
      <c r="CA147" s="431"/>
      <c r="CB147" s="431"/>
      <c r="CC147" s="431"/>
      <c r="CD147" s="431"/>
      <c r="CE147" s="431"/>
      <c r="CF147" s="431"/>
      <c r="CG147" s="431"/>
      <c r="CH147" s="431"/>
      <c r="CI147" s="431"/>
      <c r="CJ147" s="431"/>
      <c r="CK147" s="431"/>
      <c r="CL147" s="431"/>
      <c r="CM147" s="431"/>
      <c r="CN147" s="431"/>
      <c r="CO147" s="431"/>
      <c r="CP147" s="431"/>
      <c r="CQ147" s="431"/>
      <c r="CR147" s="431"/>
      <c r="CS147" s="431"/>
      <c r="CT147" s="431"/>
      <c r="CU147" s="431"/>
      <c r="CV147" s="431"/>
      <c r="CW147" s="431"/>
      <c r="CX147" s="431"/>
      <c r="CY147" s="431"/>
      <c r="CZ147" s="431"/>
      <c r="DA147" s="431"/>
      <c r="DB147" s="431"/>
      <c r="DC147" s="431"/>
      <c r="DD147" s="431"/>
      <c r="DE147" s="431"/>
      <c r="DF147" s="431"/>
      <c r="DG147" s="431"/>
      <c r="DH147" s="431"/>
      <c r="DI147" s="431"/>
      <c r="DJ147" s="431"/>
      <c r="DK147" s="431"/>
      <c r="DL147" s="431"/>
      <c r="DM147" s="431"/>
      <c r="DN147" s="431"/>
      <c r="DO147" s="431"/>
      <c r="DP147" s="431"/>
      <c r="DQ147" s="431"/>
      <c r="DR147" s="431"/>
      <c r="DS147" s="431"/>
      <c r="DT147" s="431"/>
      <c r="DU147" s="431"/>
      <c r="DV147" s="431"/>
      <c r="DW147" s="431"/>
      <c r="DX147" s="431"/>
      <c r="DY147" s="431"/>
      <c r="DZ147" s="431"/>
      <c r="EA147" s="431"/>
      <c r="EB147" s="431"/>
      <c r="EC147" s="431"/>
      <c r="ED147" s="431"/>
      <c r="EE147" s="431"/>
      <c r="EF147" s="431"/>
      <c r="EG147" s="431"/>
      <c r="EH147" s="431"/>
      <c r="EI147" s="431"/>
      <c r="EJ147" s="431"/>
      <c r="EK147" s="431"/>
      <c r="EL147" s="431"/>
      <c r="EM147" s="431"/>
      <c r="EN147" s="431"/>
      <c r="EO147" s="431"/>
      <c r="EP147" s="431"/>
      <c r="EQ147" s="431"/>
      <c r="ER147" s="431"/>
      <c r="ES147" s="431"/>
      <c r="ET147" s="431"/>
      <c r="EU147" s="431"/>
      <c r="EV147" s="431"/>
      <c r="EW147" s="431"/>
      <c r="EX147" s="431"/>
      <c r="EY147" s="431"/>
      <c r="EZ147" s="431"/>
      <c r="FA147" s="431"/>
      <c r="FB147" s="431"/>
      <c r="FC147" s="431"/>
      <c r="FD147" s="431"/>
      <c r="FE147" s="431"/>
      <c r="FF147" s="431"/>
      <c r="FG147" s="431"/>
      <c r="FH147" s="431"/>
      <c r="FI147" s="431"/>
      <c r="FJ147" s="431"/>
      <c r="FK147" s="431"/>
      <c r="FL147" s="431"/>
      <c r="FM147" s="431"/>
      <c r="FN147" s="431"/>
      <c r="FO147" s="431"/>
      <c r="FP147" s="431"/>
      <c r="FQ147" s="431"/>
      <c r="FR147" s="431"/>
      <c r="FS147" s="431"/>
      <c r="FT147" s="431"/>
      <c r="FU147" s="431"/>
      <c r="FV147" s="431"/>
      <c r="FW147" s="431"/>
      <c r="FX147" s="431"/>
      <c r="FY147" s="431"/>
      <c r="FZ147" s="431"/>
      <c r="GA147" s="431"/>
      <c r="GB147" s="431"/>
      <c r="GC147" s="431"/>
      <c r="GD147" s="431"/>
      <c r="GE147" s="431"/>
      <c r="GF147" s="431"/>
      <c r="GG147" s="431"/>
      <c r="GH147" s="431"/>
      <c r="GI147" s="431"/>
      <c r="GJ147" s="431"/>
      <c r="GK147" s="431"/>
      <c r="GL147" s="431"/>
      <c r="GM147" s="431"/>
      <c r="GN147" s="431"/>
      <c r="GO147" s="431"/>
      <c r="GP147" s="431"/>
      <c r="GQ147" s="431"/>
      <c r="GR147" s="431"/>
      <c r="GS147" s="431"/>
      <c r="GT147" s="431"/>
      <c r="GU147" s="431"/>
      <c r="GV147" s="431"/>
      <c r="GW147" s="431"/>
      <c r="GX147" s="431"/>
      <c r="GY147" s="431"/>
      <c r="GZ147" s="431"/>
      <c r="HA147" s="431"/>
      <c r="HB147" s="431"/>
      <c r="HC147" s="431"/>
      <c r="HD147" s="431"/>
      <c r="HE147" s="431"/>
      <c r="HF147" s="431"/>
      <c r="HG147" s="431"/>
      <c r="HH147" s="431"/>
      <c r="HI147" s="431"/>
      <c r="HJ147" s="431"/>
      <c r="HK147" s="431"/>
      <c r="HL147" s="431"/>
      <c r="HM147" s="431"/>
      <c r="HN147" s="431"/>
      <c r="HO147" s="431"/>
      <c r="HP147" s="431"/>
      <c r="HQ147" s="431"/>
      <c r="HR147" s="431"/>
      <c r="HS147" s="431"/>
      <c r="HT147" s="431"/>
      <c r="HU147" s="431"/>
      <c r="HV147" s="431"/>
      <c r="HW147" s="431"/>
      <c r="HX147" s="431"/>
      <c r="HY147" s="431"/>
      <c r="HZ147" s="431"/>
      <c r="IA147" s="431"/>
      <c r="IB147" s="431"/>
      <c r="IC147" s="431"/>
      <c r="ID147" s="431"/>
      <c r="IE147" s="431"/>
      <c r="IF147" s="431"/>
      <c r="IG147" s="431"/>
      <c r="IH147" s="431"/>
      <c r="II147" s="431"/>
      <c r="IJ147" s="431"/>
      <c r="IK147" s="431"/>
      <c r="IL147" s="431"/>
      <c r="IM147" s="431"/>
      <c r="IN147" s="431"/>
      <c r="IO147" s="431"/>
      <c r="IP147" s="431"/>
      <c r="IQ147" s="431"/>
      <c r="IR147" s="431"/>
      <c r="IS147" s="431"/>
      <c r="IT147" s="431"/>
      <c r="IU147" s="431"/>
      <c r="IV147" s="431"/>
      <c r="IW147" s="431"/>
      <c r="IX147" s="431"/>
      <c r="IY147" s="431"/>
      <c r="IZ147" s="431"/>
      <c r="JA147" s="431"/>
      <c r="JB147" s="431"/>
      <c r="JC147" s="431"/>
      <c r="JD147" s="431"/>
      <c r="JE147" s="431"/>
      <c r="JF147" s="431"/>
      <c r="JG147" s="431"/>
      <c r="JH147" s="431"/>
      <c r="JI147" s="431"/>
      <c r="JJ147" s="431"/>
      <c r="JK147" s="431"/>
      <c r="JL147" s="431"/>
      <c r="JM147" s="431"/>
      <c r="JN147" s="431"/>
      <c r="JO147" s="431"/>
      <c r="JP147" s="431"/>
      <c r="JQ147" s="431"/>
      <c r="JR147" s="431"/>
      <c r="JS147" s="431"/>
      <c r="JT147" s="431"/>
      <c r="JU147" s="431"/>
      <c r="JV147" s="431"/>
      <c r="JW147" s="431"/>
      <c r="JX147" s="431"/>
      <c r="JY147" s="431"/>
      <c r="JZ147" s="431"/>
      <c r="KA147" s="431"/>
      <c r="KB147" s="431"/>
      <c r="KC147" s="431"/>
      <c r="KD147" s="431"/>
      <c r="KE147" s="431"/>
      <c r="KF147" s="431"/>
      <c r="KG147" s="431"/>
      <c r="KH147" s="431"/>
      <c r="KI147" s="431"/>
      <c r="KJ147" s="431"/>
      <c r="KK147" s="431"/>
      <c r="KL147" s="431"/>
      <c r="KM147" s="431"/>
      <c r="KN147" s="431"/>
      <c r="KO147" s="431"/>
      <c r="KP147" s="431"/>
      <c r="KQ147" s="431"/>
      <c r="KR147" s="431"/>
      <c r="KS147" s="431"/>
      <c r="KT147" s="431"/>
      <c r="KU147" s="431"/>
      <c r="KV147" s="431"/>
      <c r="KW147" s="431"/>
      <c r="KX147" s="431"/>
      <c r="KY147" s="431"/>
      <c r="KZ147" s="431"/>
      <c r="LA147" s="431"/>
      <c r="LB147" s="431"/>
      <c r="LC147" s="431"/>
      <c r="LD147" s="431"/>
      <c r="LE147" s="431"/>
      <c r="LF147" s="431"/>
      <c r="LG147" s="431"/>
      <c r="LH147" s="431"/>
      <c r="LI147" s="431"/>
      <c r="LJ147" s="431"/>
      <c r="LK147" s="431"/>
      <c r="LL147" s="431"/>
      <c r="LM147" s="431"/>
      <c r="LN147" s="431"/>
      <c r="LO147" s="431"/>
      <c r="LP147" s="431"/>
      <c r="LQ147" s="431"/>
      <c r="LR147" s="431"/>
      <c r="LS147" s="431"/>
      <c r="LT147" s="431"/>
      <c r="LU147" s="431"/>
      <c r="LV147" s="431"/>
      <c r="LW147" s="431"/>
      <c r="LX147" s="431"/>
      <c r="LY147" s="431"/>
      <c r="LZ147" s="431"/>
      <c r="MA147" s="431"/>
      <c r="MB147" s="431"/>
      <c r="MC147" s="431"/>
      <c r="MD147" s="431"/>
      <c r="ME147" s="431"/>
      <c r="MF147" s="431"/>
      <c r="MG147" s="431"/>
      <c r="MH147" s="431"/>
      <c r="MI147" s="431"/>
      <c r="MJ147" s="431"/>
      <c r="MK147" s="431"/>
      <c r="ML147" s="431"/>
      <c r="MM147" s="431"/>
      <c r="MN147" s="431"/>
      <c r="MO147" s="431"/>
      <c r="MP147" s="431"/>
      <c r="MQ147" s="431"/>
      <c r="MR147" s="431"/>
      <c r="MS147" s="431"/>
      <c r="MT147" s="431"/>
      <c r="MU147" s="431"/>
      <c r="MV147" s="431"/>
      <c r="MW147" s="431"/>
      <c r="MX147" s="431"/>
      <c r="MY147" s="431"/>
      <c r="MZ147" s="431"/>
      <c r="NA147" s="431"/>
      <c r="NB147" s="431"/>
      <c r="NC147" s="431"/>
      <c r="ND147" s="431"/>
      <c r="NE147" s="431"/>
      <c r="NF147" s="431"/>
      <c r="NG147" s="431"/>
      <c r="NH147" s="431"/>
      <c r="NI147" s="431"/>
      <c r="NJ147" s="431"/>
      <c r="NK147" s="431"/>
      <c r="NL147" s="431"/>
      <c r="NM147" s="431"/>
      <c r="NN147" s="431"/>
      <c r="NO147" s="431"/>
      <c r="NP147" s="431"/>
      <c r="NQ147" s="431"/>
      <c r="NR147" s="431"/>
      <c r="NS147" s="431"/>
      <c r="NT147" s="431"/>
      <c r="NU147" s="431"/>
      <c r="NV147" s="431"/>
      <c r="NW147" s="431"/>
      <c r="NX147" s="431"/>
      <c r="NY147" s="431"/>
      <c r="NZ147" s="431"/>
      <c r="OA147" s="431"/>
      <c r="OB147" s="431"/>
      <c r="OC147" s="431"/>
      <c r="OD147" s="431"/>
      <c r="OE147" s="431"/>
      <c r="OF147" s="431"/>
      <c r="OG147" s="431"/>
      <c r="OH147" s="431"/>
      <c r="OI147" s="431"/>
      <c r="OJ147" s="431"/>
      <c r="OK147" s="431"/>
      <c r="OL147" s="431"/>
      <c r="OM147" s="431"/>
      <c r="ON147" s="431"/>
      <c r="OO147" s="431"/>
      <c r="OP147" s="431"/>
      <c r="OQ147" s="431"/>
      <c r="OR147" s="431"/>
      <c r="OS147" s="431"/>
      <c r="OT147" s="431"/>
      <c r="OU147" s="431"/>
      <c r="OV147" s="431"/>
      <c r="OW147" s="431"/>
      <c r="OX147" s="431"/>
      <c r="OY147" s="431"/>
      <c r="OZ147" s="431"/>
      <c r="PA147" s="431"/>
      <c r="PB147" s="431"/>
      <c r="PC147" s="431"/>
      <c r="PD147" s="431"/>
      <c r="PE147" s="431"/>
      <c r="PF147" s="431"/>
      <c r="PG147" s="431"/>
      <c r="PH147" s="431"/>
      <c r="PI147" s="431"/>
      <c r="PJ147" s="431"/>
      <c r="PK147" s="431"/>
      <c r="PL147" s="431"/>
      <c r="PM147" s="431"/>
      <c r="PN147" s="431"/>
      <c r="PO147" s="431"/>
      <c r="PP147" s="431"/>
      <c r="PQ147" s="431"/>
      <c r="PR147" s="431"/>
      <c r="PS147" s="431"/>
      <c r="PT147" s="431"/>
      <c r="PU147" s="431"/>
      <c r="PV147" s="431"/>
      <c r="PW147" s="431"/>
      <c r="PX147" s="431"/>
      <c r="PY147" s="431"/>
      <c r="PZ147" s="431"/>
      <c r="QA147" s="431"/>
      <c r="QB147" s="431"/>
      <c r="QC147" s="431"/>
      <c r="QD147" s="431"/>
      <c r="QE147" s="431"/>
      <c r="QF147" s="431"/>
      <c r="QG147" s="431"/>
      <c r="QH147" s="431"/>
      <c r="QI147" s="431"/>
      <c r="QJ147" s="431"/>
      <c r="QK147" s="431"/>
      <c r="QL147" s="431"/>
      <c r="QM147" s="431"/>
      <c r="QN147" s="431"/>
      <c r="QO147" s="431"/>
      <c r="QP147" s="431"/>
      <c r="QQ147" s="431"/>
      <c r="QR147" s="431"/>
      <c r="QS147" s="431"/>
      <c r="QT147" s="431"/>
      <c r="QU147" s="431"/>
      <c r="QV147" s="431"/>
      <c r="QW147" s="431"/>
      <c r="QX147" s="431"/>
      <c r="QY147" s="431"/>
      <c r="QZ147" s="431"/>
      <c r="RA147" s="431"/>
      <c r="RB147" s="431"/>
      <c r="RC147" s="431"/>
      <c r="RD147" s="431"/>
      <c r="RE147" s="431"/>
      <c r="RF147" s="431"/>
      <c r="RG147" s="431"/>
      <c r="RH147" s="431"/>
      <c r="RI147" s="431"/>
      <c r="RJ147" s="431"/>
      <c r="RK147" s="431"/>
      <c r="RL147" s="431"/>
      <c r="RM147" s="431"/>
      <c r="RN147" s="431"/>
      <c r="RO147" s="431"/>
      <c r="RP147" s="431"/>
      <c r="RQ147" s="431"/>
      <c r="RR147" s="431"/>
      <c r="RS147" s="431"/>
      <c r="RT147" s="431"/>
      <c r="RU147" s="431"/>
      <c r="RV147" s="431"/>
      <c r="RW147" s="431"/>
      <c r="RX147" s="431"/>
      <c r="RY147" s="431"/>
      <c r="RZ147" s="431"/>
      <c r="SA147" s="431"/>
      <c r="SB147" s="431"/>
      <c r="SC147" s="431"/>
      <c r="SD147" s="431"/>
      <c r="SE147" s="431"/>
      <c r="SF147" s="431"/>
      <c r="SG147" s="431"/>
      <c r="SH147" s="431"/>
      <c r="SI147" s="431"/>
      <c r="SJ147" s="431"/>
      <c r="SK147" s="431"/>
      <c r="SL147" s="431"/>
      <c r="SM147" s="431"/>
      <c r="SN147" s="431"/>
      <c r="SO147" s="431"/>
      <c r="SP147" s="431"/>
      <c r="SQ147" s="431"/>
      <c r="SR147" s="431"/>
      <c r="SS147" s="431"/>
      <c r="ST147" s="431"/>
      <c r="SU147" s="431"/>
      <c r="SV147" s="431"/>
      <c r="SW147" s="431"/>
      <c r="SX147" s="431"/>
      <c r="SY147" s="431"/>
      <c r="SZ147" s="431"/>
      <c r="TA147" s="431"/>
      <c r="TB147" s="431"/>
      <c r="TC147" s="431"/>
      <c r="TD147" s="431"/>
      <c r="TE147" s="431"/>
      <c r="TF147" s="431"/>
      <c r="TG147" s="431"/>
      <c r="TH147" s="431"/>
      <c r="TI147" s="431"/>
      <c r="TJ147" s="431"/>
      <c r="TK147" s="431"/>
      <c r="TL147" s="431"/>
      <c r="TM147" s="431"/>
      <c r="TN147" s="431"/>
      <c r="TO147" s="431"/>
      <c r="TP147" s="431"/>
      <c r="TQ147" s="431"/>
      <c r="TR147" s="431"/>
      <c r="TS147" s="431"/>
      <c r="TT147" s="431"/>
      <c r="TU147" s="431"/>
      <c r="TV147" s="431"/>
      <c r="TW147" s="431"/>
      <c r="TX147" s="431"/>
      <c r="TY147" s="431"/>
      <c r="TZ147" s="431"/>
      <c r="UA147" s="431"/>
      <c r="UB147" s="431"/>
      <c r="UC147" s="431"/>
      <c r="UD147" s="431"/>
      <c r="UE147" s="431"/>
      <c r="UF147" s="431"/>
      <c r="UG147" s="431"/>
      <c r="UH147" s="431"/>
      <c r="UI147" s="431"/>
      <c r="UJ147" s="431"/>
      <c r="UK147" s="431"/>
      <c r="UL147" s="431"/>
      <c r="UM147" s="431"/>
      <c r="UN147" s="431"/>
      <c r="UO147" s="431"/>
      <c r="UP147" s="431"/>
      <c r="UQ147" s="431"/>
      <c r="UR147" s="431"/>
      <c r="US147" s="431"/>
      <c r="UT147" s="431"/>
      <c r="UU147" s="431"/>
      <c r="UV147" s="431"/>
      <c r="UW147" s="431"/>
      <c r="UX147" s="431"/>
      <c r="UY147" s="431"/>
      <c r="UZ147" s="431"/>
      <c r="VA147" s="431"/>
      <c r="VB147" s="431"/>
      <c r="VC147" s="431"/>
      <c r="VD147" s="431"/>
      <c r="VE147" s="431"/>
      <c r="VF147" s="431"/>
      <c r="VG147" s="431"/>
      <c r="VH147" s="431"/>
      <c r="VI147" s="431"/>
      <c r="VJ147" s="431"/>
      <c r="VK147" s="431"/>
      <c r="VL147" s="431"/>
      <c r="VM147" s="431"/>
      <c r="VN147" s="431"/>
      <c r="VO147" s="431"/>
      <c r="VP147" s="431"/>
      <c r="VQ147" s="431"/>
      <c r="VR147" s="431"/>
      <c r="VS147" s="431"/>
      <c r="VT147" s="431"/>
      <c r="VU147" s="431"/>
      <c r="VV147" s="431"/>
      <c r="VW147" s="431"/>
      <c r="VX147" s="431"/>
      <c r="VY147" s="431"/>
      <c r="VZ147" s="431"/>
      <c r="WA147" s="431"/>
      <c r="WB147" s="431"/>
      <c r="WC147" s="431"/>
      <c r="WD147" s="431"/>
      <c r="WE147" s="431"/>
      <c r="WF147" s="431"/>
      <c r="WG147" s="431"/>
      <c r="WH147" s="431"/>
      <c r="WI147" s="431"/>
      <c r="WJ147" s="431"/>
      <c r="WK147" s="431"/>
      <c r="WL147" s="431"/>
      <c r="WM147" s="431"/>
      <c r="WN147" s="431"/>
      <c r="WO147" s="431"/>
      <c r="WP147" s="431"/>
      <c r="WQ147" s="431"/>
      <c r="WR147" s="431"/>
      <c r="WS147" s="431"/>
      <c r="WT147" s="431"/>
      <c r="WU147" s="431"/>
      <c r="WV147" s="431"/>
      <c r="WW147" s="431"/>
      <c r="WX147" s="431"/>
      <c r="WY147" s="431"/>
      <c r="WZ147" s="431"/>
      <c r="XA147" s="431"/>
      <c r="XB147" s="431"/>
      <c r="XC147" s="431"/>
      <c r="XD147" s="431"/>
      <c r="XE147" s="431"/>
      <c r="XF147" s="431"/>
      <c r="XG147" s="431"/>
      <c r="XH147" s="431"/>
      <c r="XI147" s="431"/>
      <c r="XJ147" s="431"/>
      <c r="XK147" s="431"/>
      <c r="XL147" s="431"/>
      <c r="XM147" s="431"/>
      <c r="XN147" s="431"/>
      <c r="XO147" s="431"/>
      <c r="XP147" s="431"/>
      <c r="XQ147" s="431"/>
      <c r="XR147" s="431"/>
      <c r="XS147" s="431"/>
      <c r="XT147" s="431"/>
      <c r="XU147" s="431"/>
      <c r="XV147" s="431"/>
      <c r="XW147" s="431"/>
      <c r="XX147" s="431"/>
      <c r="XY147" s="431"/>
      <c r="XZ147" s="431"/>
      <c r="YA147" s="431"/>
      <c r="YB147" s="431"/>
      <c r="YC147" s="431"/>
      <c r="YD147" s="431"/>
      <c r="YE147" s="431"/>
      <c r="YF147" s="431"/>
      <c r="YG147" s="431"/>
      <c r="YH147" s="431"/>
      <c r="YI147" s="431"/>
      <c r="YJ147" s="431"/>
      <c r="YK147" s="431"/>
      <c r="YL147" s="431"/>
      <c r="YM147" s="431"/>
      <c r="YN147" s="431"/>
      <c r="YO147" s="431"/>
      <c r="YP147" s="431"/>
      <c r="YQ147" s="431"/>
      <c r="YR147" s="431"/>
      <c r="YS147" s="431"/>
      <c r="YT147" s="431"/>
      <c r="YU147" s="431"/>
      <c r="YV147" s="431"/>
      <c r="YW147" s="431"/>
      <c r="YX147" s="431"/>
      <c r="YY147" s="431"/>
      <c r="YZ147" s="431"/>
      <c r="ZA147" s="431"/>
      <c r="ZB147" s="431"/>
      <c r="ZC147" s="431"/>
      <c r="ZD147" s="431"/>
      <c r="ZE147" s="431"/>
      <c r="ZF147" s="431"/>
      <c r="ZG147" s="431"/>
      <c r="ZH147" s="431"/>
      <c r="ZI147" s="431"/>
      <c r="ZJ147" s="431"/>
      <c r="ZK147" s="431"/>
      <c r="ZL147" s="431"/>
      <c r="ZM147" s="431"/>
      <c r="ZN147" s="431"/>
      <c r="ZO147" s="431"/>
      <c r="ZP147" s="431"/>
      <c r="ZQ147" s="431"/>
      <c r="ZR147" s="431"/>
      <c r="ZS147" s="431"/>
      <c r="ZT147" s="431"/>
      <c r="ZU147" s="431"/>
      <c r="ZV147" s="431"/>
      <c r="ZW147" s="431"/>
      <c r="ZX147" s="431"/>
      <c r="ZY147" s="431"/>
      <c r="ZZ147" s="431"/>
      <c r="AAA147" s="431"/>
      <c r="AAB147" s="431"/>
      <c r="AAC147" s="431"/>
      <c r="AAD147" s="431"/>
      <c r="AAE147" s="431"/>
      <c r="AAF147" s="431"/>
      <c r="AAG147" s="431"/>
      <c r="AAH147" s="431"/>
      <c r="AAI147" s="431"/>
      <c r="AAJ147" s="431"/>
      <c r="AAK147" s="431"/>
      <c r="AAL147" s="431"/>
      <c r="AAM147" s="431"/>
      <c r="AAN147" s="431"/>
      <c r="AAO147" s="431"/>
      <c r="AAP147" s="431"/>
      <c r="AAQ147" s="431"/>
      <c r="AAR147" s="431"/>
      <c r="AAS147" s="431"/>
      <c r="AAT147" s="431"/>
      <c r="AAU147" s="431"/>
      <c r="AAV147" s="431"/>
      <c r="AAW147" s="431"/>
      <c r="AAX147" s="431"/>
      <c r="AAY147" s="431"/>
      <c r="AAZ147" s="431"/>
      <c r="ABA147" s="431"/>
      <c r="ABB147" s="431"/>
      <c r="ABC147" s="431"/>
      <c r="ABD147" s="431"/>
      <c r="ABE147" s="431"/>
      <c r="ABF147" s="431"/>
      <c r="ABG147" s="431"/>
      <c r="ABH147" s="431"/>
      <c r="ABI147" s="431"/>
      <c r="ABJ147" s="431"/>
      <c r="ABK147" s="431"/>
      <c r="ABL147" s="431"/>
      <c r="ABM147" s="431"/>
      <c r="ABN147" s="431"/>
      <c r="ABO147" s="431"/>
      <c r="ABP147" s="431"/>
      <c r="ABQ147" s="431"/>
      <c r="ABR147" s="431"/>
      <c r="ABS147" s="431"/>
      <c r="ABT147" s="431"/>
      <c r="ABU147" s="431"/>
      <c r="ABV147" s="431"/>
      <c r="ABW147" s="431"/>
      <c r="ABX147" s="431"/>
      <c r="ABY147" s="431"/>
      <c r="ABZ147" s="431"/>
      <c r="ACA147" s="431"/>
      <c r="ACB147" s="431"/>
      <c r="ACC147" s="431"/>
      <c r="ACD147" s="431"/>
      <c r="ACE147" s="431"/>
      <c r="ACF147" s="431"/>
      <c r="ACG147" s="431"/>
      <c r="ACH147" s="431"/>
      <c r="ACI147" s="431"/>
      <c r="ACJ147" s="431"/>
      <c r="ACK147" s="431"/>
      <c r="ACL147" s="431"/>
      <c r="ACM147" s="431"/>
      <c r="ACN147" s="431"/>
      <c r="ACO147" s="431"/>
      <c r="ACP147" s="431"/>
      <c r="ACQ147" s="431"/>
      <c r="ACR147" s="431"/>
      <c r="ACS147" s="431"/>
      <c r="ACT147" s="431"/>
      <c r="ACU147" s="431"/>
      <c r="ACV147" s="431"/>
      <c r="ACW147" s="431"/>
      <c r="ACX147" s="431"/>
      <c r="ACY147" s="431"/>
      <c r="ACZ147" s="431"/>
      <c r="ADA147" s="431"/>
      <c r="ADB147" s="431"/>
      <c r="ADC147" s="431"/>
      <c r="ADD147" s="431"/>
      <c r="ADE147" s="431"/>
      <c r="ADF147" s="431"/>
      <c r="ADG147" s="431"/>
      <c r="ADH147" s="431"/>
      <c r="ADI147" s="431"/>
      <c r="ADJ147" s="431"/>
      <c r="ADK147" s="431"/>
      <c r="ADL147" s="431"/>
      <c r="ADM147" s="431"/>
      <c r="ADN147" s="431"/>
      <c r="ADO147" s="431"/>
      <c r="ADP147" s="431"/>
      <c r="ADQ147" s="431"/>
      <c r="ADR147" s="431"/>
      <c r="ADS147" s="431"/>
      <c r="ADT147" s="431"/>
      <c r="ADU147" s="431"/>
      <c r="ADV147" s="431"/>
      <c r="ADW147" s="431"/>
      <c r="ADX147" s="431"/>
      <c r="ADY147" s="431"/>
      <c r="ADZ147" s="431"/>
      <c r="AEA147" s="431"/>
      <c r="AEB147" s="431"/>
      <c r="AEC147" s="431"/>
      <c r="AED147" s="431"/>
      <c r="AEE147" s="431"/>
      <c r="AEF147" s="431"/>
      <c r="AEG147" s="431"/>
      <c r="AEH147" s="431"/>
      <c r="AEI147" s="431"/>
      <c r="AEJ147" s="431"/>
      <c r="AEK147" s="431"/>
      <c r="AEL147" s="431"/>
      <c r="AEM147" s="431"/>
      <c r="AEN147" s="431"/>
      <c r="AEO147" s="431"/>
      <c r="AEP147" s="431"/>
      <c r="AEQ147" s="431"/>
      <c r="AER147" s="431"/>
      <c r="AES147" s="431"/>
      <c r="AET147" s="431"/>
      <c r="AEU147" s="431"/>
      <c r="AEV147" s="431"/>
      <c r="AEW147" s="431"/>
      <c r="AEX147" s="431"/>
      <c r="AEY147" s="431"/>
      <c r="AEZ147" s="431"/>
      <c r="AFA147" s="431"/>
      <c r="AFB147" s="431"/>
      <c r="AFC147" s="431"/>
      <c r="AFD147" s="431"/>
      <c r="AFE147" s="431"/>
      <c r="AFF147" s="431"/>
      <c r="AFG147" s="431"/>
      <c r="AFH147" s="431"/>
      <c r="AFI147" s="431"/>
      <c r="AFJ147" s="431"/>
      <c r="AFK147" s="431"/>
      <c r="AFL147" s="431"/>
      <c r="AFM147" s="431"/>
      <c r="AFN147" s="431"/>
      <c r="AFO147" s="431"/>
      <c r="AFP147" s="431"/>
      <c r="AFQ147" s="431"/>
      <c r="AFR147" s="431"/>
      <c r="AFS147" s="431"/>
      <c r="AFT147" s="431"/>
      <c r="AFU147" s="431"/>
      <c r="AFV147" s="431"/>
      <c r="AFW147" s="431"/>
      <c r="AFX147" s="431"/>
      <c r="AFY147" s="431"/>
      <c r="AFZ147" s="431"/>
      <c r="AGA147" s="431"/>
      <c r="AGB147" s="431"/>
      <c r="AGC147" s="431"/>
      <c r="AGD147" s="431"/>
      <c r="AGE147" s="431"/>
      <c r="AGF147" s="431"/>
      <c r="AGG147" s="431"/>
      <c r="AGH147" s="431"/>
      <c r="AGI147" s="431"/>
      <c r="AGJ147" s="431"/>
      <c r="AGK147" s="431"/>
      <c r="AGL147" s="431"/>
      <c r="AGM147" s="431"/>
      <c r="AGN147" s="431"/>
      <c r="AGO147" s="431"/>
      <c r="AGP147" s="431"/>
      <c r="AGQ147" s="431"/>
      <c r="AGR147" s="431"/>
      <c r="AGS147" s="431"/>
      <c r="AGT147" s="431"/>
      <c r="AGU147" s="431"/>
      <c r="AGV147" s="431"/>
      <c r="AGW147" s="431"/>
      <c r="AGX147" s="431"/>
      <c r="AGY147" s="431"/>
      <c r="AGZ147" s="431"/>
      <c r="AHA147" s="431"/>
      <c r="AHB147" s="431"/>
      <c r="AHC147" s="431"/>
      <c r="AHD147" s="431"/>
      <c r="AHE147" s="431"/>
      <c r="AHF147" s="431"/>
      <c r="AHG147" s="431"/>
      <c r="AHH147" s="431"/>
      <c r="AHI147" s="431"/>
      <c r="AHJ147" s="431"/>
      <c r="AHK147" s="431"/>
      <c r="AHL147" s="431"/>
      <c r="AHM147" s="431"/>
      <c r="AHN147" s="431"/>
      <c r="AHO147" s="431"/>
      <c r="AHP147" s="431"/>
      <c r="AHQ147" s="431"/>
      <c r="AHR147" s="431"/>
      <c r="AHS147" s="431"/>
      <c r="AHT147" s="431"/>
      <c r="AHU147" s="431"/>
      <c r="AHV147" s="431"/>
      <c r="AHW147" s="431"/>
      <c r="AHX147" s="431"/>
      <c r="AHY147" s="431"/>
      <c r="AHZ147" s="431"/>
      <c r="AIA147" s="431"/>
      <c r="AIB147" s="431"/>
      <c r="AIC147" s="431"/>
      <c r="AID147" s="431"/>
      <c r="AIE147" s="431"/>
      <c r="AIF147" s="431"/>
      <c r="AIG147" s="431"/>
      <c r="AIH147" s="431"/>
      <c r="AII147" s="431"/>
      <c r="AIJ147" s="431"/>
      <c r="AIK147" s="431"/>
      <c r="AIL147" s="431"/>
      <c r="AIM147" s="431"/>
      <c r="AIN147" s="431"/>
      <c r="AIO147" s="431"/>
      <c r="AIP147" s="431"/>
      <c r="AIQ147" s="431"/>
      <c r="AIR147" s="431"/>
      <c r="AIS147" s="431"/>
      <c r="AIT147" s="431"/>
      <c r="AIU147" s="431"/>
      <c r="AIV147" s="431"/>
      <c r="AIW147" s="431"/>
      <c r="AIX147" s="431"/>
      <c r="AIY147" s="431"/>
      <c r="AIZ147" s="431"/>
      <c r="AJA147" s="431"/>
      <c r="AJB147" s="431"/>
      <c r="AJC147" s="431"/>
      <c r="AJD147" s="431"/>
      <c r="AJE147" s="431"/>
      <c r="AJF147" s="431"/>
      <c r="AJG147" s="431"/>
      <c r="AJH147" s="431"/>
      <c r="AJI147" s="431"/>
      <c r="AJJ147" s="431"/>
      <c r="AJK147" s="431"/>
      <c r="AJL147" s="431"/>
      <c r="AJM147" s="431"/>
      <c r="AJN147" s="431"/>
      <c r="AJO147" s="431"/>
      <c r="AJP147" s="431"/>
      <c r="AJQ147" s="431"/>
      <c r="AJR147" s="431"/>
      <c r="AJS147" s="431"/>
      <c r="AJT147" s="431"/>
      <c r="AJU147" s="431"/>
      <c r="AJV147" s="431"/>
      <c r="AJW147" s="431"/>
      <c r="AJX147" s="431"/>
      <c r="AJY147" s="431"/>
      <c r="AJZ147" s="431"/>
      <c r="AKA147" s="431"/>
      <c r="AKB147" s="431"/>
      <c r="AKC147" s="431"/>
      <c r="AKD147" s="431"/>
      <c r="AKE147" s="431"/>
      <c r="AKF147" s="431"/>
      <c r="AKG147" s="431"/>
      <c r="AKH147" s="431"/>
      <c r="AKI147" s="431"/>
      <c r="AKJ147" s="431"/>
      <c r="AKK147" s="431"/>
      <c r="AKL147" s="431"/>
      <c r="AKM147" s="431"/>
      <c r="AKN147" s="431"/>
      <c r="AKO147" s="431"/>
      <c r="AKP147" s="431"/>
      <c r="AKQ147" s="431"/>
      <c r="AKR147" s="431"/>
      <c r="AKS147" s="431"/>
      <c r="AKT147" s="431"/>
      <c r="AKU147" s="431"/>
      <c r="AKV147" s="431"/>
      <c r="AKW147" s="431"/>
      <c r="AKX147" s="431"/>
      <c r="AKY147" s="431"/>
      <c r="AKZ147" s="431"/>
      <c r="ALA147" s="431"/>
      <c r="ALB147" s="431"/>
      <c r="ALC147" s="431"/>
      <c r="ALD147" s="431"/>
      <c r="ALE147" s="431"/>
      <c r="ALF147" s="431"/>
      <c r="ALG147" s="431"/>
      <c r="ALH147" s="431"/>
      <c r="ALI147" s="431"/>
      <c r="ALJ147" s="431"/>
      <c r="ALK147" s="431"/>
      <c r="ALL147" s="431"/>
      <c r="ALM147" s="431"/>
      <c r="ALN147" s="431"/>
      <c r="ALO147" s="431"/>
      <c r="ALP147" s="431"/>
      <c r="ALQ147" s="431"/>
      <c r="ALR147" s="431"/>
      <c r="ALS147" s="431"/>
      <c r="ALT147" s="431"/>
      <c r="ALU147" s="431"/>
      <c r="ALV147" s="431"/>
      <c r="ALW147" s="431"/>
      <c r="ALX147" s="431"/>
      <c r="ALY147" s="431"/>
      <c r="ALZ147" s="431"/>
      <c r="AMA147" s="431"/>
      <c r="AMB147" s="431"/>
      <c r="AMC147" s="431"/>
      <c r="AMD147" s="431"/>
      <c r="AME147" s="431"/>
      <c r="AMF147" s="431"/>
      <c r="AMG147" s="431"/>
      <c r="AMH147" s="431"/>
      <c r="AMI147" s="431"/>
      <c r="AMJ147" s="431"/>
      <c r="AMK147" s="431"/>
      <c r="AML147" s="431"/>
      <c r="AMM147" s="431"/>
      <c r="AMN147" s="431"/>
      <c r="AMO147" s="431"/>
      <c r="AMP147" s="431"/>
      <c r="AMQ147" s="431"/>
      <c r="AMR147" s="431"/>
      <c r="AMS147" s="431"/>
      <c r="AMT147" s="431"/>
      <c r="AMU147" s="431"/>
      <c r="AMV147" s="431"/>
      <c r="AMW147" s="431"/>
      <c r="AMX147" s="431"/>
      <c r="AMY147" s="431"/>
      <c r="AMZ147" s="431"/>
      <c r="ANA147" s="431"/>
      <c r="ANB147" s="431"/>
      <c r="ANC147" s="431"/>
      <c r="AND147" s="431"/>
      <c r="ANE147" s="431"/>
      <c r="ANF147" s="431"/>
      <c r="ANG147" s="431"/>
      <c r="ANH147" s="431"/>
      <c r="ANI147" s="431"/>
      <c r="ANJ147" s="431"/>
      <c r="ANK147" s="431"/>
      <c r="ANL147" s="431"/>
      <c r="ANM147" s="431"/>
      <c r="ANN147" s="431"/>
      <c r="ANO147" s="431"/>
      <c r="ANP147" s="431"/>
      <c r="ANQ147" s="431"/>
      <c r="ANR147" s="431"/>
      <c r="ANS147" s="431"/>
      <c r="ANT147" s="431"/>
      <c r="ANU147" s="431"/>
      <c r="ANV147" s="431"/>
      <c r="ANW147" s="431"/>
      <c r="ANX147" s="431"/>
      <c r="ANY147" s="431"/>
      <c r="ANZ147" s="431"/>
      <c r="AOA147" s="431"/>
      <c r="AOB147" s="431"/>
      <c r="AOC147" s="431"/>
      <c r="AOD147" s="431"/>
      <c r="AOE147" s="431"/>
      <c r="AOF147" s="431"/>
      <c r="AOG147" s="431"/>
      <c r="AOH147" s="431"/>
      <c r="AOI147" s="431"/>
      <c r="AOJ147" s="431"/>
      <c r="AOK147" s="431"/>
      <c r="AOL147" s="431"/>
      <c r="AOM147" s="431"/>
      <c r="AON147" s="431"/>
      <c r="AOO147" s="431"/>
      <c r="AOP147" s="431"/>
      <c r="AOQ147" s="431"/>
      <c r="AOR147" s="431"/>
      <c r="AOS147" s="431"/>
      <c r="AOT147" s="431"/>
      <c r="AOU147" s="431"/>
      <c r="AOV147" s="431"/>
      <c r="AOW147" s="431"/>
      <c r="AOX147" s="431"/>
      <c r="AOY147" s="431"/>
      <c r="AOZ147" s="431"/>
      <c r="APA147" s="431"/>
      <c r="APB147" s="431"/>
      <c r="APC147" s="431"/>
      <c r="APD147" s="431"/>
      <c r="APE147" s="431"/>
      <c r="APF147" s="431"/>
      <c r="APG147" s="431"/>
      <c r="APH147" s="431"/>
      <c r="API147" s="431"/>
      <c r="APJ147" s="431"/>
      <c r="APK147" s="431"/>
      <c r="APL147" s="431"/>
      <c r="APM147" s="431"/>
      <c r="APN147" s="431"/>
      <c r="APO147" s="431"/>
      <c r="APP147" s="431"/>
      <c r="APQ147" s="431"/>
      <c r="APR147" s="431"/>
      <c r="APS147" s="431"/>
      <c r="APT147" s="431"/>
      <c r="APU147" s="431"/>
      <c r="APV147" s="431"/>
      <c r="APW147" s="431"/>
      <c r="APX147" s="431"/>
      <c r="APY147" s="431"/>
      <c r="APZ147" s="431"/>
      <c r="AQA147" s="431"/>
      <c r="AQB147" s="431"/>
      <c r="AQC147" s="431"/>
      <c r="AQD147" s="431"/>
      <c r="AQE147" s="431"/>
      <c r="AQF147" s="431"/>
      <c r="AQG147" s="431"/>
      <c r="AQH147" s="431"/>
      <c r="AQI147" s="431"/>
      <c r="AQJ147" s="431"/>
      <c r="AQK147" s="431"/>
      <c r="AQL147" s="431"/>
      <c r="AQM147" s="431"/>
      <c r="AQN147" s="431"/>
      <c r="AQO147" s="431"/>
      <c r="AQP147" s="431"/>
      <c r="AQQ147" s="431"/>
      <c r="AQR147" s="431"/>
      <c r="AQS147" s="431"/>
      <c r="AQT147" s="431"/>
      <c r="AQU147" s="431"/>
      <c r="AQV147" s="431"/>
      <c r="AQW147" s="431"/>
      <c r="AQX147" s="431"/>
      <c r="AQY147" s="431"/>
      <c r="AQZ147" s="431"/>
      <c r="ARA147" s="431"/>
      <c r="ARB147" s="431"/>
      <c r="ARC147" s="431"/>
      <c r="ARD147" s="431"/>
      <c r="ARE147" s="431"/>
      <c r="ARF147" s="431"/>
      <c r="ARG147" s="431"/>
      <c r="ARH147" s="431"/>
      <c r="ARI147" s="431"/>
      <c r="ARJ147" s="431"/>
      <c r="ARK147" s="431"/>
      <c r="ARL147" s="431"/>
      <c r="ARM147" s="431"/>
      <c r="ARN147" s="431"/>
      <c r="ARO147" s="431"/>
      <c r="ARP147" s="431"/>
      <c r="ARQ147" s="431"/>
      <c r="ARR147" s="431"/>
      <c r="ARS147" s="431"/>
      <c r="ART147" s="431"/>
      <c r="ARU147" s="431"/>
      <c r="ARV147" s="431"/>
      <c r="ARW147" s="431"/>
      <c r="ARX147" s="431"/>
      <c r="ARY147" s="431"/>
      <c r="ARZ147" s="431"/>
      <c r="ASA147" s="431"/>
      <c r="ASB147" s="431"/>
      <c r="ASC147" s="431"/>
      <c r="ASD147" s="431"/>
      <c r="ASE147" s="431"/>
      <c r="ASF147" s="431"/>
      <c r="ASG147" s="431"/>
      <c r="ASH147" s="431"/>
      <c r="ASI147" s="431"/>
      <c r="ASJ147" s="431"/>
      <c r="ASK147" s="431"/>
      <c r="ASL147" s="431"/>
      <c r="ASM147" s="431"/>
      <c r="ASN147" s="431"/>
      <c r="ASO147" s="431"/>
      <c r="ASP147" s="431"/>
      <c r="ASQ147" s="431"/>
      <c r="ASR147" s="431"/>
      <c r="ASS147" s="431"/>
      <c r="AST147" s="431"/>
      <c r="ASU147" s="431"/>
      <c r="ASV147" s="431"/>
      <c r="ASW147" s="431"/>
      <c r="ASX147" s="431"/>
      <c r="ASY147" s="431"/>
      <c r="ASZ147" s="431"/>
      <c r="ATA147" s="431"/>
      <c r="ATB147" s="431"/>
      <c r="ATC147" s="431"/>
      <c r="ATD147" s="431"/>
      <c r="ATE147" s="431"/>
      <c r="ATF147" s="431"/>
      <c r="ATG147" s="431"/>
      <c r="ATH147" s="431"/>
      <c r="ATI147" s="431"/>
      <c r="ATJ147" s="431"/>
      <c r="ATK147" s="431"/>
      <c r="ATL147" s="431"/>
      <c r="ATM147" s="431"/>
      <c r="ATN147" s="431"/>
      <c r="ATO147" s="431"/>
      <c r="ATP147" s="431"/>
      <c r="ATQ147" s="431"/>
      <c r="ATR147" s="431"/>
      <c r="ATS147" s="431"/>
      <c r="ATT147" s="431"/>
      <c r="ATU147" s="431"/>
      <c r="ATV147" s="431"/>
      <c r="ATW147" s="431"/>
      <c r="ATX147" s="431"/>
      <c r="ATY147" s="431"/>
      <c r="ATZ147" s="431"/>
      <c r="AUA147" s="431"/>
      <c r="AUB147" s="431"/>
      <c r="AUC147" s="431"/>
      <c r="AUD147" s="431"/>
      <c r="AUE147" s="431"/>
      <c r="AUF147" s="431"/>
      <c r="AUG147" s="431"/>
      <c r="AUH147" s="431"/>
      <c r="AUI147" s="431"/>
      <c r="AUJ147" s="431"/>
      <c r="AUK147" s="431"/>
      <c r="AUL147" s="431"/>
      <c r="AUM147" s="431"/>
      <c r="AUN147" s="431"/>
      <c r="AUO147" s="431"/>
      <c r="AUP147" s="431"/>
      <c r="AUQ147" s="431"/>
      <c r="AUR147" s="431"/>
      <c r="AUS147" s="431"/>
      <c r="AUT147" s="431"/>
      <c r="AUU147" s="431"/>
      <c r="AUV147" s="431"/>
      <c r="AUW147" s="431"/>
      <c r="AUX147" s="431"/>
      <c r="AUY147" s="431"/>
      <c r="AUZ147" s="431"/>
      <c r="AVA147" s="431"/>
      <c r="AVB147" s="431"/>
      <c r="AVC147" s="431"/>
      <c r="AVD147" s="431"/>
      <c r="AVE147" s="431"/>
      <c r="AVF147" s="431"/>
      <c r="AVG147" s="431"/>
      <c r="AVH147" s="431"/>
      <c r="AVI147" s="431"/>
      <c r="AVJ147" s="431"/>
      <c r="AVK147" s="431"/>
      <c r="AVL147" s="431"/>
      <c r="AVM147" s="431"/>
      <c r="AVN147" s="431"/>
      <c r="AVO147" s="431"/>
      <c r="AVP147" s="431"/>
      <c r="AVQ147" s="431"/>
      <c r="AVR147" s="431"/>
      <c r="AVS147" s="431"/>
      <c r="AVT147" s="431"/>
      <c r="AVU147" s="431"/>
      <c r="AVV147" s="431"/>
      <c r="AVW147" s="431"/>
      <c r="AVX147" s="431"/>
      <c r="AVY147" s="431"/>
      <c r="AVZ147" s="431"/>
      <c r="AWA147" s="431"/>
      <c r="AWB147" s="431"/>
      <c r="AWC147" s="431"/>
      <c r="AWD147" s="431"/>
      <c r="AWE147" s="431"/>
      <c r="AWF147" s="431"/>
      <c r="AWG147" s="431"/>
      <c r="AWH147" s="431"/>
      <c r="AWI147" s="431"/>
      <c r="AWJ147" s="431"/>
      <c r="AWK147" s="431"/>
      <c r="AWL147" s="431"/>
      <c r="AWM147" s="431"/>
      <c r="AWN147" s="431"/>
      <c r="AWO147" s="431"/>
      <c r="AWP147" s="431"/>
      <c r="AWQ147" s="431"/>
      <c r="AWR147" s="431"/>
      <c r="AWS147" s="431"/>
      <c r="AWT147" s="431"/>
      <c r="AWU147" s="431"/>
      <c r="AWV147" s="431"/>
      <c r="AWW147" s="431"/>
      <c r="AWX147" s="431"/>
      <c r="AWY147" s="431"/>
      <c r="AWZ147" s="431"/>
      <c r="AXA147" s="431"/>
      <c r="AXB147" s="431"/>
      <c r="AXC147" s="431"/>
      <c r="AXD147" s="431"/>
      <c r="AXE147" s="431"/>
      <c r="AXF147" s="431"/>
      <c r="AXG147" s="431"/>
      <c r="AXH147" s="431"/>
      <c r="AXI147" s="431"/>
      <c r="AXJ147" s="431"/>
      <c r="AXK147" s="431"/>
      <c r="AXL147" s="431"/>
      <c r="AXM147" s="431"/>
      <c r="AXN147" s="431"/>
      <c r="AXO147" s="431"/>
      <c r="AXP147" s="431"/>
      <c r="AXQ147" s="431"/>
      <c r="AXR147" s="431"/>
      <c r="AXS147" s="431"/>
      <c r="AXT147" s="431"/>
      <c r="AXU147" s="431"/>
      <c r="AXV147" s="431"/>
      <c r="AXW147" s="431"/>
      <c r="AXX147" s="431"/>
      <c r="AXY147" s="431"/>
      <c r="AXZ147" s="431"/>
      <c r="AYA147" s="431"/>
      <c r="AYB147" s="431"/>
      <c r="AYC147" s="431"/>
      <c r="AYD147" s="431"/>
      <c r="AYE147" s="431"/>
      <c r="AYF147" s="431"/>
      <c r="AYG147" s="431"/>
      <c r="AYH147" s="431"/>
      <c r="AYI147" s="431"/>
      <c r="AYJ147" s="431"/>
      <c r="AYK147" s="431"/>
      <c r="AYL147" s="431"/>
      <c r="AYM147" s="431"/>
      <c r="AYN147" s="431"/>
      <c r="AYO147" s="431"/>
      <c r="AYP147" s="431"/>
      <c r="AYQ147" s="431"/>
      <c r="AYR147" s="431"/>
      <c r="AYS147" s="431"/>
      <c r="AYT147" s="431"/>
      <c r="AYU147" s="431"/>
      <c r="AYV147" s="431"/>
      <c r="AYW147" s="431"/>
      <c r="AYX147" s="431"/>
      <c r="AYY147" s="431"/>
      <c r="AYZ147" s="431"/>
      <c r="AZA147" s="431"/>
      <c r="AZB147" s="431"/>
      <c r="AZC147" s="431"/>
      <c r="AZD147" s="431"/>
      <c r="AZE147" s="431"/>
      <c r="AZF147" s="431"/>
      <c r="AZG147" s="431"/>
      <c r="AZH147" s="431"/>
      <c r="AZI147" s="431"/>
      <c r="AZJ147" s="431"/>
      <c r="AZK147" s="431"/>
      <c r="AZL147" s="431"/>
      <c r="AZM147" s="431"/>
      <c r="AZN147" s="431"/>
      <c r="AZO147" s="431"/>
      <c r="AZP147" s="431"/>
      <c r="AZQ147" s="431"/>
      <c r="AZR147" s="431"/>
      <c r="AZS147" s="431"/>
      <c r="AZT147" s="431"/>
      <c r="AZU147" s="431"/>
      <c r="AZV147" s="431"/>
      <c r="AZW147" s="431"/>
      <c r="AZX147" s="431"/>
      <c r="AZY147" s="431"/>
      <c r="AZZ147" s="431"/>
      <c r="BAA147" s="431"/>
      <c r="BAB147" s="431"/>
      <c r="BAC147" s="431"/>
      <c r="BAD147" s="431"/>
      <c r="BAE147" s="431"/>
      <c r="BAF147" s="431"/>
      <c r="BAG147" s="431"/>
      <c r="BAH147" s="431"/>
      <c r="BAI147" s="431"/>
      <c r="BAJ147" s="431"/>
      <c r="BAK147" s="431"/>
      <c r="BAL147" s="431"/>
      <c r="BAM147" s="431"/>
      <c r="BAN147" s="431"/>
      <c r="BAO147" s="431"/>
      <c r="BAP147" s="431"/>
      <c r="BAQ147" s="431"/>
      <c r="BAR147" s="431"/>
      <c r="BAS147" s="431"/>
      <c r="BAT147" s="431"/>
      <c r="BAU147" s="431"/>
      <c r="BAV147" s="431"/>
      <c r="BAW147" s="431"/>
      <c r="BAX147" s="431"/>
      <c r="BAY147" s="431"/>
      <c r="BAZ147" s="431"/>
      <c r="BBA147" s="431"/>
      <c r="BBB147" s="431"/>
      <c r="BBC147" s="431"/>
      <c r="BBD147" s="431"/>
      <c r="BBE147" s="431"/>
      <c r="BBF147" s="431"/>
      <c r="BBG147" s="431"/>
      <c r="BBH147" s="431"/>
      <c r="BBI147" s="431"/>
      <c r="BBJ147" s="431"/>
      <c r="BBK147" s="431"/>
      <c r="BBL147" s="431"/>
      <c r="BBM147" s="431"/>
      <c r="BBN147" s="431"/>
      <c r="BBO147" s="431"/>
      <c r="BBP147" s="431"/>
      <c r="BBQ147" s="431"/>
      <c r="BBR147" s="431"/>
      <c r="BBS147" s="431"/>
      <c r="BBT147" s="431"/>
      <c r="BBU147" s="431"/>
      <c r="BBV147" s="431"/>
      <c r="BBW147" s="431"/>
      <c r="BBX147" s="431"/>
      <c r="BBY147" s="431"/>
      <c r="BBZ147" s="431"/>
      <c r="BCA147" s="431"/>
      <c r="BCB147" s="431"/>
      <c r="BCC147" s="431"/>
      <c r="BCD147" s="431"/>
      <c r="BCE147" s="431"/>
      <c r="BCF147" s="431"/>
      <c r="BCG147" s="431"/>
      <c r="BCH147" s="431"/>
      <c r="BCI147" s="431"/>
      <c r="BCJ147" s="431"/>
      <c r="BCK147" s="431"/>
      <c r="BCL147" s="431"/>
      <c r="BCM147" s="431"/>
      <c r="BCN147" s="431"/>
      <c r="BCO147" s="431"/>
      <c r="BCP147" s="431"/>
      <c r="BCQ147" s="431"/>
      <c r="BCR147" s="431"/>
      <c r="BCS147" s="431"/>
      <c r="BCT147" s="431"/>
      <c r="BCU147" s="431"/>
      <c r="BCV147" s="431"/>
      <c r="BCW147" s="431"/>
      <c r="BCX147" s="431"/>
      <c r="BCY147" s="431"/>
      <c r="BCZ147" s="431"/>
      <c r="BDA147" s="431"/>
      <c r="BDB147" s="431"/>
      <c r="BDC147" s="431"/>
      <c r="BDD147" s="431"/>
      <c r="BDE147" s="431"/>
      <c r="BDF147" s="431"/>
      <c r="BDG147" s="431"/>
      <c r="BDH147" s="431"/>
      <c r="BDI147" s="431"/>
      <c r="BDJ147" s="431"/>
      <c r="BDK147" s="431"/>
      <c r="BDL147" s="431"/>
      <c r="BDM147" s="431"/>
      <c r="BDN147" s="431"/>
      <c r="BDO147" s="431"/>
      <c r="BDP147" s="431"/>
      <c r="BDQ147" s="431"/>
      <c r="BDR147" s="431"/>
      <c r="BDS147" s="431"/>
      <c r="BDT147" s="431"/>
      <c r="BDU147" s="431"/>
      <c r="BDV147" s="431"/>
      <c r="BDW147" s="431"/>
      <c r="BDX147" s="431"/>
      <c r="BDY147" s="431"/>
      <c r="BDZ147" s="431"/>
      <c r="BEA147" s="431"/>
      <c r="BEB147" s="431"/>
      <c r="BEC147" s="431"/>
      <c r="BED147" s="431"/>
      <c r="BEE147" s="431"/>
      <c r="BEF147" s="431"/>
      <c r="BEG147" s="431"/>
      <c r="BEH147" s="431"/>
      <c r="BEI147" s="431"/>
      <c r="BEJ147" s="431"/>
      <c r="BEK147" s="431"/>
      <c r="BEL147" s="431"/>
      <c r="BEM147" s="431"/>
      <c r="BEN147" s="431"/>
      <c r="BEO147" s="431"/>
      <c r="BEP147" s="431"/>
      <c r="BEQ147" s="431"/>
      <c r="BER147" s="431"/>
      <c r="BES147" s="431"/>
      <c r="BET147" s="431"/>
      <c r="BEU147" s="431"/>
      <c r="BEV147" s="431"/>
      <c r="BEW147" s="431"/>
      <c r="BEX147" s="431"/>
      <c r="BEY147" s="431"/>
      <c r="BEZ147" s="431"/>
      <c r="BFA147" s="431"/>
      <c r="BFB147" s="431"/>
      <c r="BFC147" s="431"/>
      <c r="BFD147" s="431"/>
      <c r="BFE147" s="431"/>
      <c r="BFF147" s="431"/>
      <c r="BFG147" s="431"/>
      <c r="BFH147" s="431"/>
      <c r="BFI147" s="431"/>
      <c r="BFJ147" s="431"/>
      <c r="BFK147" s="431"/>
      <c r="BFL147" s="431"/>
      <c r="BFM147" s="431"/>
      <c r="BFN147" s="431"/>
      <c r="BFO147" s="431"/>
      <c r="BFP147" s="431"/>
      <c r="BFQ147" s="431"/>
      <c r="BFR147" s="431"/>
      <c r="BFS147" s="431"/>
      <c r="BFT147" s="431"/>
      <c r="BFU147" s="431"/>
      <c r="BFV147" s="431"/>
      <c r="BFW147" s="431"/>
      <c r="BFX147" s="431"/>
      <c r="BFY147" s="431"/>
      <c r="BFZ147" s="431"/>
      <c r="BGA147" s="431"/>
      <c r="BGB147" s="431"/>
      <c r="BGC147" s="431"/>
      <c r="BGD147" s="431"/>
      <c r="BGE147" s="431"/>
      <c r="BGF147" s="431"/>
      <c r="BGG147" s="431"/>
      <c r="BGH147" s="431"/>
      <c r="BGI147" s="431"/>
      <c r="BGJ147" s="431"/>
      <c r="BGK147" s="431"/>
      <c r="BGL147" s="431"/>
      <c r="BGM147" s="431"/>
      <c r="BGN147" s="431"/>
      <c r="BGO147" s="431"/>
      <c r="BGP147" s="431"/>
      <c r="BGQ147" s="431"/>
      <c r="BGR147" s="431"/>
      <c r="BGS147" s="431"/>
      <c r="BGT147" s="431"/>
      <c r="BGU147" s="431"/>
      <c r="BGV147" s="431"/>
      <c r="BGW147" s="431"/>
      <c r="BGX147" s="431"/>
      <c r="BGY147" s="431"/>
      <c r="BGZ147" s="431"/>
      <c r="BHA147" s="431"/>
      <c r="BHB147" s="431"/>
      <c r="BHC147" s="431"/>
      <c r="BHD147" s="431"/>
      <c r="BHE147" s="431"/>
      <c r="BHF147" s="431"/>
      <c r="BHG147" s="431"/>
      <c r="BHH147" s="431"/>
      <c r="BHI147" s="431"/>
      <c r="BHJ147" s="431"/>
      <c r="BHK147" s="431"/>
      <c r="BHL147" s="431"/>
      <c r="BHM147" s="431"/>
      <c r="BHN147" s="431"/>
      <c r="BHO147" s="431"/>
      <c r="BHP147" s="431"/>
      <c r="BHQ147" s="431"/>
      <c r="BHR147" s="431"/>
      <c r="BHS147" s="431"/>
      <c r="BHT147" s="431"/>
      <c r="BHU147" s="431"/>
      <c r="BHV147" s="431"/>
      <c r="BHW147" s="431"/>
      <c r="BHX147" s="431"/>
      <c r="BHY147" s="431"/>
      <c r="BHZ147" s="431"/>
      <c r="BIA147" s="431"/>
      <c r="BIB147" s="431"/>
      <c r="BIC147" s="431"/>
      <c r="BID147" s="431"/>
      <c r="BIE147" s="431"/>
      <c r="BIF147" s="431"/>
      <c r="BIG147" s="431"/>
      <c r="BIH147" s="431"/>
      <c r="BII147" s="431"/>
      <c r="BIJ147" s="431"/>
      <c r="BIK147" s="431"/>
      <c r="BIL147" s="431"/>
      <c r="BIM147" s="431"/>
      <c r="BIN147" s="431"/>
      <c r="BIO147" s="431"/>
      <c r="BIP147" s="431"/>
      <c r="BIQ147" s="431"/>
      <c r="BIR147" s="431"/>
      <c r="BIS147" s="431"/>
      <c r="BIT147" s="431"/>
      <c r="BIU147" s="431"/>
      <c r="BIV147" s="431"/>
      <c r="BIW147" s="431"/>
      <c r="BIX147" s="431"/>
      <c r="BIY147" s="431"/>
      <c r="BIZ147" s="431"/>
      <c r="BJA147" s="431"/>
      <c r="BJB147" s="431"/>
      <c r="BJC147" s="431"/>
      <c r="BJD147" s="431"/>
      <c r="BJE147" s="431"/>
      <c r="BJF147" s="431"/>
      <c r="BJG147" s="431"/>
      <c r="BJH147" s="431"/>
      <c r="BJI147" s="431"/>
      <c r="BJJ147" s="431"/>
      <c r="BJK147" s="431"/>
      <c r="BJL147" s="431"/>
      <c r="BJM147" s="431"/>
      <c r="BJN147" s="431"/>
      <c r="BJO147" s="431"/>
      <c r="BJP147" s="431"/>
      <c r="BJQ147" s="431"/>
      <c r="BJR147" s="431"/>
      <c r="BJS147" s="431"/>
      <c r="BJT147" s="431"/>
      <c r="BJU147" s="431"/>
      <c r="BJV147" s="431"/>
      <c r="BJW147" s="431"/>
      <c r="BJX147" s="431"/>
      <c r="BJY147" s="431"/>
      <c r="BJZ147" s="431"/>
      <c r="BKA147" s="431"/>
      <c r="BKB147" s="431"/>
      <c r="BKC147" s="431"/>
      <c r="BKD147" s="431"/>
      <c r="BKE147" s="431"/>
      <c r="BKF147" s="431"/>
      <c r="BKG147" s="431"/>
      <c r="BKH147" s="431"/>
      <c r="BKI147" s="431"/>
      <c r="BKJ147" s="431"/>
      <c r="BKK147" s="431"/>
      <c r="BKL147" s="431"/>
      <c r="BKM147" s="431"/>
      <c r="BKN147" s="431"/>
      <c r="BKO147" s="431"/>
      <c r="BKP147" s="431"/>
      <c r="BKQ147" s="431"/>
      <c r="BKR147" s="431"/>
      <c r="BKS147" s="431"/>
      <c r="BKT147" s="431"/>
      <c r="BKU147" s="431"/>
      <c r="BKV147" s="431"/>
      <c r="BKW147" s="431"/>
      <c r="BKX147" s="431"/>
      <c r="BKY147" s="431"/>
      <c r="BKZ147" s="431"/>
      <c r="BLA147" s="431"/>
      <c r="BLB147" s="431"/>
      <c r="BLC147" s="431"/>
      <c r="BLD147" s="431"/>
      <c r="BLE147" s="431"/>
      <c r="BLF147" s="431"/>
      <c r="BLG147" s="431"/>
      <c r="BLH147" s="431"/>
      <c r="BLI147" s="431"/>
      <c r="BLJ147" s="431"/>
      <c r="BLK147" s="431"/>
      <c r="BLL147" s="431"/>
      <c r="BLM147" s="431"/>
      <c r="BLN147" s="431"/>
      <c r="BLO147" s="431"/>
      <c r="BLP147" s="431"/>
      <c r="BLQ147" s="431"/>
      <c r="BLR147" s="431"/>
      <c r="BLS147" s="431"/>
      <c r="BLT147" s="431"/>
      <c r="BLU147" s="431"/>
      <c r="BLV147" s="431"/>
      <c r="BLW147" s="431"/>
      <c r="BLX147" s="431"/>
      <c r="BLY147" s="431"/>
      <c r="BLZ147" s="431"/>
      <c r="BMA147" s="431"/>
      <c r="BMB147" s="431"/>
      <c r="BMC147" s="431"/>
      <c r="BMD147" s="431"/>
      <c r="BME147" s="431"/>
      <c r="BMF147" s="431"/>
      <c r="BMG147" s="431"/>
      <c r="BMH147" s="431"/>
      <c r="BMI147" s="431"/>
      <c r="BMJ147" s="431"/>
      <c r="BMK147" s="431"/>
      <c r="BML147" s="431"/>
      <c r="BMM147" s="431"/>
      <c r="BMN147" s="431"/>
      <c r="BMO147" s="431"/>
      <c r="BMP147" s="431"/>
      <c r="BMQ147" s="431"/>
      <c r="BMR147" s="431"/>
      <c r="BMS147" s="431"/>
      <c r="BMT147" s="431"/>
      <c r="BMU147" s="431"/>
      <c r="BMV147" s="431"/>
      <c r="BMW147" s="431"/>
      <c r="BMX147" s="431"/>
      <c r="BMY147" s="431"/>
      <c r="BMZ147" s="431"/>
      <c r="BNA147" s="431"/>
      <c r="BNB147" s="431"/>
      <c r="BNC147" s="431"/>
      <c r="BND147" s="431"/>
      <c r="BNE147" s="431"/>
      <c r="BNF147" s="431"/>
      <c r="BNG147" s="431"/>
      <c r="BNH147" s="431"/>
      <c r="BNI147" s="431"/>
      <c r="BNJ147" s="431"/>
      <c r="BNK147" s="431"/>
      <c r="BNL147" s="431"/>
      <c r="BNM147" s="431"/>
      <c r="BNN147" s="431"/>
      <c r="BNO147" s="431"/>
      <c r="BNP147" s="431"/>
      <c r="BNQ147" s="431"/>
      <c r="BNR147" s="431"/>
      <c r="BNS147" s="431"/>
      <c r="BNT147" s="431"/>
      <c r="BNU147" s="431"/>
      <c r="BNV147" s="431"/>
      <c r="BNW147" s="431"/>
      <c r="BNX147" s="431"/>
      <c r="BNY147" s="431"/>
      <c r="BNZ147" s="431"/>
      <c r="BOA147" s="431"/>
      <c r="BOB147" s="431"/>
      <c r="BOC147" s="431"/>
      <c r="BOD147" s="431"/>
      <c r="BOE147" s="431"/>
      <c r="BOF147" s="431"/>
      <c r="BOG147" s="431"/>
      <c r="BOH147" s="431"/>
      <c r="BOI147" s="431"/>
      <c r="BOJ147" s="431"/>
      <c r="BOK147" s="431"/>
      <c r="BOL147" s="431"/>
      <c r="BOM147" s="431"/>
      <c r="BON147" s="431"/>
      <c r="BOO147" s="431"/>
      <c r="BOP147" s="431"/>
      <c r="BOQ147" s="431"/>
      <c r="BOR147" s="431"/>
      <c r="BOS147" s="431"/>
      <c r="BOT147" s="431"/>
      <c r="BOU147" s="431"/>
      <c r="BOV147" s="431"/>
      <c r="BOW147" s="431"/>
      <c r="BOX147" s="431"/>
      <c r="BOY147" s="431"/>
      <c r="BOZ147" s="431"/>
      <c r="BPA147" s="431"/>
      <c r="BPB147" s="431"/>
      <c r="BPC147" s="431"/>
      <c r="BPD147" s="431"/>
      <c r="BPE147" s="431"/>
      <c r="BPF147" s="431"/>
      <c r="BPG147" s="431"/>
      <c r="BPH147" s="431"/>
      <c r="BPI147" s="431"/>
      <c r="BPJ147" s="431"/>
      <c r="BPK147" s="431"/>
      <c r="BPL147" s="431"/>
      <c r="BPM147" s="431"/>
      <c r="BPN147" s="431"/>
      <c r="BPO147" s="431"/>
      <c r="BPP147" s="431"/>
      <c r="BPQ147" s="431"/>
      <c r="BPR147" s="431"/>
      <c r="BPS147" s="431"/>
      <c r="BPT147" s="431"/>
      <c r="BPU147" s="431"/>
      <c r="BPV147" s="431"/>
      <c r="BPW147" s="431"/>
      <c r="BPX147" s="431"/>
      <c r="BPY147" s="431"/>
      <c r="BPZ147" s="431"/>
      <c r="BQA147" s="431"/>
      <c r="BQB147" s="431"/>
      <c r="BQC147" s="431"/>
      <c r="BQD147" s="431"/>
      <c r="BQE147" s="431"/>
      <c r="BQF147" s="431"/>
      <c r="BQG147" s="431"/>
      <c r="BQH147" s="431"/>
      <c r="BQI147" s="431"/>
      <c r="BQJ147" s="431"/>
      <c r="BQK147" s="431"/>
      <c r="BQL147" s="431"/>
      <c r="BQM147" s="431"/>
      <c r="BQN147" s="431"/>
      <c r="BQO147" s="431"/>
      <c r="BQP147" s="431"/>
      <c r="BQQ147" s="431"/>
      <c r="BQR147" s="431"/>
      <c r="BQS147" s="431"/>
      <c r="BQT147" s="431"/>
      <c r="BQU147" s="431"/>
      <c r="BQV147" s="431"/>
      <c r="BQW147" s="431"/>
      <c r="BQX147" s="431"/>
      <c r="BQY147" s="431"/>
      <c r="BQZ147" s="431"/>
      <c r="BRA147" s="431"/>
      <c r="BRB147" s="431"/>
      <c r="BRC147" s="431"/>
      <c r="BRD147" s="431"/>
      <c r="BRE147" s="431"/>
      <c r="BRF147" s="431"/>
      <c r="BRG147" s="431"/>
      <c r="BRH147" s="431"/>
      <c r="BRI147" s="431"/>
      <c r="BRJ147" s="431"/>
      <c r="BRK147" s="431"/>
      <c r="BRL147" s="431"/>
      <c r="BRM147" s="431"/>
      <c r="BRN147" s="431"/>
      <c r="BRO147" s="431"/>
      <c r="BRP147" s="431"/>
      <c r="BRQ147" s="431"/>
      <c r="BRR147" s="431"/>
      <c r="BRS147" s="431"/>
      <c r="BRT147" s="431"/>
      <c r="BRU147" s="431"/>
    </row>
    <row r="148" spans="1:1841" ht="29.25" customHeight="1" x14ac:dyDescent="0.3">
      <c r="A148" s="792"/>
      <c r="B148" s="476">
        <v>11</v>
      </c>
      <c r="C148" s="476" t="s">
        <v>154</v>
      </c>
      <c r="D148" s="465">
        <f t="shared" si="59"/>
        <v>0</v>
      </c>
      <c r="E148" s="504">
        <v>0</v>
      </c>
      <c r="F148" s="464">
        <v>13409150.815384559</v>
      </c>
      <c r="G148" s="477">
        <v>18</v>
      </c>
      <c r="H148" s="464">
        <f t="shared" si="60"/>
        <v>0</v>
      </c>
      <c r="I148" s="477">
        <v>0</v>
      </c>
      <c r="J148" s="478">
        <f t="shared" si="61"/>
        <v>4520598.5076923156</v>
      </c>
      <c r="K148" s="477">
        <v>18</v>
      </c>
      <c r="L148" s="479"/>
      <c r="M148" s="476"/>
      <c r="N148" s="478"/>
      <c r="O148" s="476"/>
      <c r="P148" s="478"/>
      <c r="Q148" s="476"/>
      <c r="R148" s="478"/>
      <c r="S148" s="476"/>
      <c r="T148" s="478"/>
      <c r="U148" s="476"/>
      <c r="V148" s="478"/>
      <c r="W148" s="476"/>
      <c r="X148" s="478">
        <f t="shared" si="62"/>
        <v>0</v>
      </c>
      <c r="Y148" s="469">
        <f t="shared" si="63"/>
        <v>0</v>
      </c>
      <c r="Z148" s="478">
        <f t="shared" si="64"/>
        <v>4520598.5076923156</v>
      </c>
      <c r="AA148" s="470">
        <f t="shared" si="65"/>
        <v>18</v>
      </c>
      <c r="AB148" s="521"/>
      <c r="AC148" s="486"/>
      <c r="AD148" s="527"/>
      <c r="AE148" s="527"/>
      <c r="AF148" s="527"/>
      <c r="AG148" s="527"/>
      <c r="AH148" s="431"/>
      <c r="AI148" s="431"/>
      <c r="AJ148" s="431"/>
      <c r="AK148" s="431"/>
      <c r="AL148" s="431"/>
      <c r="AM148" s="431"/>
      <c r="AN148" s="431"/>
      <c r="AO148" s="431"/>
      <c r="AP148" s="431"/>
      <c r="AQ148" s="431"/>
      <c r="AR148" s="431"/>
      <c r="AS148" s="431"/>
      <c r="AT148" s="431"/>
      <c r="AU148" s="431"/>
      <c r="AV148" s="431"/>
      <c r="AW148" s="431"/>
      <c r="AX148" s="431"/>
      <c r="AY148" s="431"/>
      <c r="AZ148" s="431"/>
      <c r="BA148" s="431"/>
      <c r="BB148" s="431"/>
      <c r="BC148" s="431"/>
      <c r="BD148" s="431"/>
      <c r="BE148" s="431"/>
      <c r="BF148" s="431"/>
      <c r="BG148" s="431"/>
      <c r="BH148" s="431"/>
      <c r="BI148" s="431"/>
      <c r="BJ148" s="431"/>
      <c r="BK148" s="431"/>
      <c r="BL148" s="431"/>
      <c r="BM148" s="431"/>
      <c r="BN148" s="431"/>
      <c r="BO148" s="431"/>
      <c r="BP148" s="431"/>
      <c r="BQ148" s="431"/>
      <c r="BR148" s="431"/>
      <c r="BS148" s="431"/>
      <c r="BT148" s="431"/>
      <c r="BU148" s="431"/>
      <c r="BV148" s="431"/>
      <c r="BW148" s="431"/>
      <c r="BX148" s="431"/>
      <c r="BY148" s="431"/>
      <c r="BZ148" s="431"/>
      <c r="CA148" s="431"/>
      <c r="CB148" s="431"/>
      <c r="CC148" s="431"/>
      <c r="CD148" s="431"/>
      <c r="CE148" s="431"/>
      <c r="CF148" s="431"/>
      <c r="CG148" s="431"/>
      <c r="CH148" s="431"/>
      <c r="CI148" s="431"/>
      <c r="CJ148" s="431"/>
      <c r="CK148" s="431"/>
      <c r="CL148" s="431"/>
      <c r="CM148" s="431"/>
      <c r="CN148" s="431"/>
      <c r="CO148" s="431"/>
      <c r="CP148" s="431"/>
      <c r="CQ148" s="431"/>
      <c r="CR148" s="431"/>
      <c r="CS148" s="431"/>
      <c r="CT148" s="431"/>
      <c r="CU148" s="431"/>
      <c r="CV148" s="431"/>
      <c r="CW148" s="431"/>
      <c r="CX148" s="431"/>
      <c r="CY148" s="431"/>
      <c r="CZ148" s="431"/>
      <c r="DA148" s="431"/>
      <c r="DB148" s="431"/>
      <c r="DC148" s="431"/>
      <c r="DD148" s="431"/>
      <c r="DE148" s="431"/>
      <c r="DF148" s="431"/>
      <c r="DG148" s="431"/>
      <c r="DH148" s="431"/>
      <c r="DI148" s="431"/>
      <c r="DJ148" s="431"/>
      <c r="DK148" s="431"/>
      <c r="DL148" s="431"/>
      <c r="DM148" s="431"/>
      <c r="DN148" s="431"/>
      <c r="DO148" s="431"/>
      <c r="DP148" s="431"/>
      <c r="DQ148" s="431"/>
      <c r="DR148" s="431"/>
      <c r="DS148" s="431"/>
      <c r="DT148" s="431"/>
      <c r="DU148" s="431"/>
      <c r="DV148" s="431"/>
      <c r="DW148" s="431"/>
      <c r="DX148" s="431"/>
      <c r="DY148" s="431"/>
      <c r="DZ148" s="431"/>
      <c r="EA148" s="431"/>
      <c r="EB148" s="431"/>
      <c r="EC148" s="431"/>
      <c r="ED148" s="431"/>
      <c r="EE148" s="431"/>
      <c r="EF148" s="431"/>
      <c r="EG148" s="431"/>
      <c r="EH148" s="431"/>
      <c r="EI148" s="431"/>
      <c r="EJ148" s="431"/>
      <c r="EK148" s="431"/>
      <c r="EL148" s="431"/>
      <c r="EM148" s="431"/>
      <c r="EN148" s="431"/>
      <c r="EO148" s="431"/>
      <c r="EP148" s="431"/>
      <c r="EQ148" s="431"/>
      <c r="ER148" s="431"/>
      <c r="ES148" s="431"/>
      <c r="ET148" s="431"/>
      <c r="EU148" s="431"/>
      <c r="EV148" s="431"/>
      <c r="EW148" s="431"/>
      <c r="EX148" s="431"/>
      <c r="EY148" s="431"/>
      <c r="EZ148" s="431"/>
      <c r="FA148" s="431"/>
      <c r="FB148" s="431"/>
      <c r="FC148" s="431"/>
      <c r="FD148" s="431"/>
      <c r="FE148" s="431"/>
      <c r="FF148" s="431"/>
      <c r="FG148" s="431"/>
      <c r="FH148" s="431"/>
      <c r="FI148" s="431"/>
      <c r="FJ148" s="431"/>
      <c r="FK148" s="431"/>
      <c r="FL148" s="431"/>
      <c r="FM148" s="431"/>
      <c r="FN148" s="431"/>
      <c r="FO148" s="431"/>
      <c r="FP148" s="431"/>
      <c r="FQ148" s="431"/>
      <c r="FR148" s="431"/>
      <c r="FS148" s="431"/>
      <c r="FT148" s="431"/>
      <c r="FU148" s="431"/>
      <c r="FV148" s="431"/>
      <c r="FW148" s="431"/>
      <c r="FX148" s="431"/>
      <c r="FY148" s="431"/>
      <c r="FZ148" s="431"/>
      <c r="GA148" s="431"/>
      <c r="GB148" s="431"/>
      <c r="GC148" s="431"/>
      <c r="GD148" s="431"/>
      <c r="GE148" s="431"/>
      <c r="GF148" s="431"/>
      <c r="GG148" s="431"/>
      <c r="GH148" s="431"/>
      <c r="GI148" s="431"/>
      <c r="GJ148" s="431"/>
      <c r="GK148" s="431"/>
      <c r="GL148" s="431"/>
      <c r="GM148" s="431"/>
      <c r="GN148" s="431"/>
      <c r="GO148" s="431"/>
      <c r="GP148" s="431"/>
      <c r="GQ148" s="431"/>
      <c r="GR148" s="431"/>
      <c r="GS148" s="431"/>
      <c r="GT148" s="431"/>
      <c r="GU148" s="431"/>
      <c r="GV148" s="431"/>
      <c r="GW148" s="431"/>
      <c r="GX148" s="431"/>
      <c r="GY148" s="431"/>
      <c r="GZ148" s="431"/>
      <c r="HA148" s="431"/>
      <c r="HB148" s="431"/>
      <c r="HC148" s="431"/>
      <c r="HD148" s="431"/>
      <c r="HE148" s="431"/>
      <c r="HF148" s="431"/>
      <c r="HG148" s="431"/>
      <c r="HH148" s="431"/>
      <c r="HI148" s="431"/>
      <c r="HJ148" s="431"/>
      <c r="HK148" s="431"/>
      <c r="HL148" s="431"/>
      <c r="HM148" s="431"/>
      <c r="HN148" s="431"/>
      <c r="HO148" s="431"/>
      <c r="HP148" s="431"/>
      <c r="HQ148" s="431"/>
      <c r="HR148" s="431"/>
      <c r="HS148" s="431"/>
      <c r="HT148" s="431"/>
      <c r="HU148" s="431"/>
      <c r="HV148" s="431"/>
      <c r="HW148" s="431"/>
      <c r="HX148" s="431"/>
      <c r="HY148" s="431"/>
      <c r="HZ148" s="431"/>
      <c r="IA148" s="431"/>
      <c r="IB148" s="431"/>
      <c r="IC148" s="431"/>
      <c r="ID148" s="431"/>
      <c r="IE148" s="431"/>
      <c r="IF148" s="431"/>
      <c r="IG148" s="431"/>
      <c r="IH148" s="431"/>
      <c r="II148" s="431"/>
      <c r="IJ148" s="431"/>
      <c r="IK148" s="431"/>
      <c r="IL148" s="431"/>
      <c r="IM148" s="431"/>
      <c r="IN148" s="431"/>
      <c r="IO148" s="431"/>
      <c r="IP148" s="431"/>
      <c r="IQ148" s="431"/>
      <c r="IR148" s="431"/>
      <c r="IS148" s="431"/>
      <c r="IT148" s="431"/>
      <c r="IU148" s="431"/>
      <c r="IV148" s="431"/>
      <c r="IW148" s="431"/>
      <c r="IX148" s="431"/>
      <c r="IY148" s="431"/>
      <c r="IZ148" s="431"/>
      <c r="JA148" s="431"/>
      <c r="JB148" s="431"/>
      <c r="JC148" s="431"/>
      <c r="JD148" s="431"/>
      <c r="JE148" s="431"/>
      <c r="JF148" s="431"/>
      <c r="JG148" s="431"/>
      <c r="JH148" s="431"/>
      <c r="JI148" s="431"/>
      <c r="JJ148" s="431"/>
      <c r="JK148" s="431"/>
      <c r="JL148" s="431"/>
      <c r="JM148" s="431"/>
      <c r="JN148" s="431"/>
      <c r="JO148" s="431"/>
      <c r="JP148" s="431"/>
      <c r="JQ148" s="431"/>
      <c r="JR148" s="431"/>
      <c r="JS148" s="431"/>
      <c r="JT148" s="431"/>
      <c r="JU148" s="431"/>
      <c r="JV148" s="431"/>
      <c r="JW148" s="431"/>
      <c r="JX148" s="431"/>
      <c r="JY148" s="431"/>
      <c r="JZ148" s="431"/>
      <c r="KA148" s="431"/>
      <c r="KB148" s="431"/>
      <c r="KC148" s="431"/>
      <c r="KD148" s="431"/>
      <c r="KE148" s="431"/>
      <c r="KF148" s="431"/>
      <c r="KG148" s="431"/>
      <c r="KH148" s="431"/>
      <c r="KI148" s="431"/>
      <c r="KJ148" s="431"/>
      <c r="KK148" s="431"/>
      <c r="KL148" s="431"/>
      <c r="KM148" s="431"/>
      <c r="KN148" s="431"/>
      <c r="KO148" s="431"/>
      <c r="KP148" s="431"/>
      <c r="KQ148" s="431"/>
      <c r="KR148" s="431"/>
      <c r="KS148" s="431"/>
      <c r="KT148" s="431"/>
      <c r="KU148" s="431"/>
      <c r="KV148" s="431"/>
      <c r="KW148" s="431"/>
      <c r="KX148" s="431"/>
      <c r="KY148" s="431"/>
      <c r="KZ148" s="431"/>
      <c r="LA148" s="431"/>
      <c r="LB148" s="431"/>
      <c r="LC148" s="431"/>
      <c r="LD148" s="431"/>
      <c r="LE148" s="431"/>
      <c r="LF148" s="431"/>
      <c r="LG148" s="431"/>
      <c r="LH148" s="431"/>
      <c r="LI148" s="431"/>
      <c r="LJ148" s="431"/>
      <c r="LK148" s="431"/>
      <c r="LL148" s="431"/>
      <c r="LM148" s="431"/>
      <c r="LN148" s="431"/>
      <c r="LO148" s="431"/>
      <c r="LP148" s="431"/>
      <c r="LQ148" s="431"/>
      <c r="LR148" s="431"/>
      <c r="LS148" s="431"/>
      <c r="LT148" s="431"/>
      <c r="LU148" s="431"/>
      <c r="LV148" s="431"/>
      <c r="LW148" s="431"/>
      <c r="LX148" s="431"/>
      <c r="LY148" s="431"/>
      <c r="LZ148" s="431"/>
      <c r="MA148" s="431"/>
      <c r="MB148" s="431"/>
      <c r="MC148" s="431"/>
      <c r="MD148" s="431"/>
      <c r="ME148" s="431"/>
      <c r="MF148" s="431"/>
      <c r="MG148" s="431"/>
      <c r="MH148" s="431"/>
      <c r="MI148" s="431"/>
      <c r="MJ148" s="431"/>
      <c r="MK148" s="431"/>
      <c r="ML148" s="431"/>
      <c r="MM148" s="431"/>
      <c r="MN148" s="431"/>
      <c r="MO148" s="431"/>
      <c r="MP148" s="431"/>
      <c r="MQ148" s="431"/>
      <c r="MR148" s="431"/>
      <c r="MS148" s="431"/>
      <c r="MT148" s="431"/>
      <c r="MU148" s="431"/>
      <c r="MV148" s="431"/>
      <c r="MW148" s="431"/>
      <c r="MX148" s="431"/>
      <c r="MY148" s="431"/>
      <c r="MZ148" s="431"/>
      <c r="NA148" s="431"/>
      <c r="NB148" s="431"/>
      <c r="NC148" s="431"/>
      <c r="ND148" s="431"/>
      <c r="NE148" s="431"/>
      <c r="NF148" s="431"/>
      <c r="NG148" s="431"/>
      <c r="NH148" s="431"/>
      <c r="NI148" s="431"/>
      <c r="NJ148" s="431"/>
      <c r="NK148" s="431"/>
      <c r="NL148" s="431"/>
      <c r="NM148" s="431"/>
      <c r="NN148" s="431"/>
      <c r="NO148" s="431"/>
      <c r="NP148" s="431"/>
      <c r="NQ148" s="431"/>
      <c r="NR148" s="431"/>
      <c r="NS148" s="431"/>
      <c r="NT148" s="431"/>
      <c r="NU148" s="431"/>
      <c r="NV148" s="431"/>
      <c r="NW148" s="431"/>
      <c r="NX148" s="431"/>
      <c r="NY148" s="431"/>
      <c r="NZ148" s="431"/>
      <c r="OA148" s="431"/>
      <c r="OB148" s="431"/>
      <c r="OC148" s="431"/>
      <c r="OD148" s="431"/>
      <c r="OE148" s="431"/>
      <c r="OF148" s="431"/>
      <c r="OG148" s="431"/>
      <c r="OH148" s="431"/>
      <c r="OI148" s="431"/>
      <c r="OJ148" s="431"/>
      <c r="OK148" s="431"/>
      <c r="OL148" s="431"/>
      <c r="OM148" s="431"/>
      <c r="ON148" s="431"/>
      <c r="OO148" s="431"/>
      <c r="OP148" s="431"/>
      <c r="OQ148" s="431"/>
      <c r="OR148" s="431"/>
      <c r="OS148" s="431"/>
      <c r="OT148" s="431"/>
      <c r="OU148" s="431"/>
      <c r="OV148" s="431"/>
      <c r="OW148" s="431"/>
      <c r="OX148" s="431"/>
      <c r="OY148" s="431"/>
      <c r="OZ148" s="431"/>
      <c r="PA148" s="431"/>
      <c r="PB148" s="431"/>
      <c r="PC148" s="431"/>
      <c r="PD148" s="431"/>
      <c r="PE148" s="431"/>
      <c r="PF148" s="431"/>
      <c r="PG148" s="431"/>
      <c r="PH148" s="431"/>
      <c r="PI148" s="431"/>
      <c r="PJ148" s="431"/>
      <c r="PK148" s="431"/>
      <c r="PL148" s="431"/>
      <c r="PM148" s="431"/>
      <c r="PN148" s="431"/>
      <c r="PO148" s="431"/>
      <c r="PP148" s="431"/>
      <c r="PQ148" s="431"/>
      <c r="PR148" s="431"/>
      <c r="PS148" s="431"/>
      <c r="PT148" s="431"/>
      <c r="PU148" s="431"/>
      <c r="PV148" s="431"/>
      <c r="PW148" s="431"/>
      <c r="PX148" s="431"/>
      <c r="PY148" s="431"/>
      <c r="PZ148" s="431"/>
      <c r="QA148" s="431"/>
      <c r="QB148" s="431"/>
      <c r="QC148" s="431"/>
      <c r="QD148" s="431"/>
      <c r="QE148" s="431"/>
      <c r="QF148" s="431"/>
      <c r="QG148" s="431"/>
      <c r="QH148" s="431"/>
      <c r="QI148" s="431"/>
      <c r="QJ148" s="431"/>
      <c r="QK148" s="431"/>
      <c r="QL148" s="431"/>
      <c r="QM148" s="431"/>
      <c r="QN148" s="431"/>
      <c r="QO148" s="431"/>
      <c r="QP148" s="431"/>
      <c r="QQ148" s="431"/>
      <c r="QR148" s="431"/>
      <c r="QS148" s="431"/>
      <c r="QT148" s="431"/>
      <c r="QU148" s="431"/>
      <c r="QV148" s="431"/>
      <c r="QW148" s="431"/>
      <c r="QX148" s="431"/>
      <c r="QY148" s="431"/>
      <c r="QZ148" s="431"/>
      <c r="RA148" s="431"/>
      <c r="RB148" s="431"/>
      <c r="RC148" s="431"/>
      <c r="RD148" s="431"/>
      <c r="RE148" s="431"/>
      <c r="RF148" s="431"/>
      <c r="RG148" s="431"/>
      <c r="RH148" s="431"/>
      <c r="RI148" s="431"/>
      <c r="RJ148" s="431"/>
      <c r="RK148" s="431"/>
      <c r="RL148" s="431"/>
      <c r="RM148" s="431"/>
      <c r="RN148" s="431"/>
      <c r="RO148" s="431"/>
      <c r="RP148" s="431"/>
      <c r="RQ148" s="431"/>
      <c r="RR148" s="431"/>
      <c r="RS148" s="431"/>
      <c r="RT148" s="431"/>
      <c r="RU148" s="431"/>
      <c r="RV148" s="431"/>
      <c r="RW148" s="431"/>
      <c r="RX148" s="431"/>
      <c r="RY148" s="431"/>
      <c r="RZ148" s="431"/>
      <c r="SA148" s="431"/>
      <c r="SB148" s="431"/>
      <c r="SC148" s="431"/>
      <c r="SD148" s="431"/>
      <c r="SE148" s="431"/>
      <c r="SF148" s="431"/>
      <c r="SG148" s="431"/>
      <c r="SH148" s="431"/>
      <c r="SI148" s="431"/>
      <c r="SJ148" s="431"/>
      <c r="SK148" s="431"/>
      <c r="SL148" s="431"/>
      <c r="SM148" s="431"/>
      <c r="SN148" s="431"/>
      <c r="SO148" s="431"/>
      <c r="SP148" s="431"/>
      <c r="SQ148" s="431"/>
      <c r="SR148" s="431"/>
      <c r="SS148" s="431"/>
      <c r="ST148" s="431"/>
      <c r="SU148" s="431"/>
      <c r="SV148" s="431"/>
      <c r="SW148" s="431"/>
      <c r="SX148" s="431"/>
      <c r="SY148" s="431"/>
      <c r="SZ148" s="431"/>
      <c r="TA148" s="431"/>
      <c r="TB148" s="431"/>
      <c r="TC148" s="431"/>
      <c r="TD148" s="431"/>
      <c r="TE148" s="431"/>
      <c r="TF148" s="431"/>
      <c r="TG148" s="431"/>
      <c r="TH148" s="431"/>
      <c r="TI148" s="431"/>
      <c r="TJ148" s="431"/>
      <c r="TK148" s="431"/>
      <c r="TL148" s="431"/>
      <c r="TM148" s="431"/>
      <c r="TN148" s="431"/>
      <c r="TO148" s="431"/>
      <c r="TP148" s="431"/>
      <c r="TQ148" s="431"/>
      <c r="TR148" s="431"/>
      <c r="TS148" s="431"/>
      <c r="TT148" s="431"/>
      <c r="TU148" s="431"/>
      <c r="TV148" s="431"/>
      <c r="TW148" s="431"/>
      <c r="TX148" s="431"/>
      <c r="TY148" s="431"/>
      <c r="TZ148" s="431"/>
      <c r="UA148" s="431"/>
      <c r="UB148" s="431"/>
      <c r="UC148" s="431"/>
      <c r="UD148" s="431"/>
      <c r="UE148" s="431"/>
      <c r="UF148" s="431"/>
      <c r="UG148" s="431"/>
      <c r="UH148" s="431"/>
      <c r="UI148" s="431"/>
      <c r="UJ148" s="431"/>
      <c r="UK148" s="431"/>
      <c r="UL148" s="431"/>
      <c r="UM148" s="431"/>
      <c r="UN148" s="431"/>
      <c r="UO148" s="431"/>
      <c r="UP148" s="431"/>
      <c r="UQ148" s="431"/>
      <c r="UR148" s="431"/>
      <c r="US148" s="431"/>
      <c r="UT148" s="431"/>
      <c r="UU148" s="431"/>
      <c r="UV148" s="431"/>
      <c r="UW148" s="431"/>
      <c r="UX148" s="431"/>
      <c r="UY148" s="431"/>
      <c r="UZ148" s="431"/>
      <c r="VA148" s="431"/>
      <c r="VB148" s="431"/>
      <c r="VC148" s="431"/>
      <c r="VD148" s="431"/>
      <c r="VE148" s="431"/>
      <c r="VF148" s="431"/>
      <c r="VG148" s="431"/>
      <c r="VH148" s="431"/>
      <c r="VI148" s="431"/>
      <c r="VJ148" s="431"/>
      <c r="VK148" s="431"/>
      <c r="VL148" s="431"/>
      <c r="VM148" s="431"/>
      <c r="VN148" s="431"/>
      <c r="VO148" s="431"/>
      <c r="VP148" s="431"/>
      <c r="VQ148" s="431"/>
      <c r="VR148" s="431"/>
      <c r="VS148" s="431"/>
      <c r="VT148" s="431"/>
      <c r="VU148" s="431"/>
      <c r="VV148" s="431"/>
      <c r="VW148" s="431"/>
      <c r="VX148" s="431"/>
      <c r="VY148" s="431"/>
      <c r="VZ148" s="431"/>
      <c r="WA148" s="431"/>
      <c r="WB148" s="431"/>
      <c r="WC148" s="431"/>
      <c r="WD148" s="431"/>
      <c r="WE148" s="431"/>
      <c r="WF148" s="431"/>
      <c r="WG148" s="431"/>
      <c r="WH148" s="431"/>
      <c r="WI148" s="431"/>
      <c r="WJ148" s="431"/>
      <c r="WK148" s="431"/>
      <c r="WL148" s="431"/>
      <c r="WM148" s="431"/>
      <c r="WN148" s="431"/>
      <c r="WO148" s="431"/>
      <c r="WP148" s="431"/>
      <c r="WQ148" s="431"/>
      <c r="WR148" s="431"/>
      <c r="WS148" s="431"/>
      <c r="WT148" s="431"/>
      <c r="WU148" s="431"/>
      <c r="WV148" s="431"/>
      <c r="WW148" s="431"/>
      <c r="WX148" s="431"/>
      <c r="WY148" s="431"/>
      <c r="WZ148" s="431"/>
      <c r="XA148" s="431"/>
      <c r="XB148" s="431"/>
      <c r="XC148" s="431"/>
      <c r="XD148" s="431"/>
      <c r="XE148" s="431"/>
      <c r="XF148" s="431"/>
      <c r="XG148" s="431"/>
      <c r="XH148" s="431"/>
      <c r="XI148" s="431"/>
      <c r="XJ148" s="431"/>
      <c r="XK148" s="431"/>
      <c r="XL148" s="431"/>
      <c r="XM148" s="431"/>
      <c r="XN148" s="431"/>
      <c r="XO148" s="431"/>
      <c r="XP148" s="431"/>
      <c r="XQ148" s="431"/>
      <c r="XR148" s="431"/>
      <c r="XS148" s="431"/>
      <c r="XT148" s="431"/>
      <c r="XU148" s="431"/>
      <c r="XV148" s="431"/>
      <c r="XW148" s="431"/>
      <c r="XX148" s="431"/>
      <c r="XY148" s="431"/>
      <c r="XZ148" s="431"/>
      <c r="YA148" s="431"/>
      <c r="YB148" s="431"/>
      <c r="YC148" s="431"/>
      <c r="YD148" s="431"/>
      <c r="YE148" s="431"/>
      <c r="YF148" s="431"/>
      <c r="YG148" s="431"/>
      <c r="YH148" s="431"/>
      <c r="YI148" s="431"/>
      <c r="YJ148" s="431"/>
      <c r="YK148" s="431"/>
      <c r="YL148" s="431"/>
      <c r="YM148" s="431"/>
      <c r="YN148" s="431"/>
      <c r="YO148" s="431"/>
      <c r="YP148" s="431"/>
      <c r="YQ148" s="431"/>
      <c r="YR148" s="431"/>
      <c r="YS148" s="431"/>
      <c r="YT148" s="431"/>
      <c r="YU148" s="431"/>
      <c r="YV148" s="431"/>
      <c r="YW148" s="431"/>
      <c r="YX148" s="431"/>
      <c r="YY148" s="431"/>
      <c r="YZ148" s="431"/>
      <c r="ZA148" s="431"/>
      <c r="ZB148" s="431"/>
      <c r="ZC148" s="431"/>
      <c r="ZD148" s="431"/>
      <c r="ZE148" s="431"/>
      <c r="ZF148" s="431"/>
      <c r="ZG148" s="431"/>
      <c r="ZH148" s="431"/>
      <c r="ZI148" s="431"/>
      <c r="ZJ148" s="431"/>
      <c r="ZK148" s="431"/>
      <c r="ZL148" s="431"/>
      <c r="ZM148" s="431"/>
      <c r="ZN148" s="431"/>
      <c r="ZO148" s="431"/>
      <c r="ZP148" s="431"/>
      <c r="ZQ148" s="431"/>
      <c r="ZR148" s="431"/>
      <c r="ZS148" s="431"/>
      <c r="ZT148" s="431"/>
      <c r="ZU148" s="431"/>
      <c r="ZV148" s="431"/>
      <c r="ZW148" s="431"/>
      <c r="ZX148" s="431"/>
      <c r="ZY148" s="431"/>
      <c r="ZZ148" s="431"/>
      <c r="AAA148" s="431"/>
      <c r="AAB148" s="431"/>
      <c r="AAC148" s="431"/>
      <c r="AAD148" s="431"/>
      <c r="AAE148" s="431"/>
      <c r="AAF148" s="431"/>
      <c r="AAG148" s="431"/>
      <c r="AAH148" s="431"/>
      <c r="AAI148" s="431"/>
      <c r="AAJ148" s="431"/>
      <c r="AAK148" s="431"/>
      <c r="AAL148" s="431"/>
      <c r="AAM148" s="431"/>
      <c r="AAN148" s="431"/>
      <c r="AAO148" s="431"/>
      <c r="AAP148" s="431"/>
      <c r="AAQ148" s="431"/>
      <c r="AAR148" s="431"/>
      <c r="AAS148" s="431"/>
      <c r="AAT148" s="431"/>
      <c r="AAU148" s="431"/>
      <c r="AAV148" s="431"/>
      <c r="AAW148" s="431"/>
      <c r="AAX148" s="431"/>
      <c r="AAY148" s="431"/>
      <c r="AAZ148" s="431"/>
      <c r="ABA148" s="431"/>
      <c r="ABB148" s="431"/>
      <c r="ABC148" s="431"/>
      <c r="ABD148" s="431"/>
      <c r="ABE148" s="431"/>
      <c r="ABF148" s="431"/>
      <c r="ABG148" s="431"/>
      <c r="ABH148" s="431"/>
      <c r="ABI148" s="431"/>
      <c r="ABJ148" s="431"/>
      <c r="ABK148" s="431"/>
      <c r="ABL148" s="431"/>
      <c r="ABM148" s="431"/>
      <c r="ABN148" s="431"/>
      <c r="ABO148" s="431"/>
      <c r="ABP148" s="431"/>
      <c r="ABQ148" s="431"/>
      <c r="ABR148" s="431"/>
      <c r="ABS148" s="431"/>
      <c r="ABT148" s="431"/>
      <c r="ABU148" s="431"/>
      <c r="ABV148" s="431"/>
      <c r="ABW148" s="431"/>
      <c r="ABX148" s="431"/>
      <c r="ABY148" s="431"/>
      <c r="ABZ148" s="431"/>
      <c r="ACA148" s="431"/>
      <c r="ACB148" s="431"/>
      <c r="ACC148" s="431"/>
      <c r="ACD148" s="431"/>
      <c r="ACE148" s="431"/>
      <c r="ACF148" s="431"/>
      <c r="ACG148" s="431"/>
      <c r="ACH148" s="431"/>
      <c r="ACI148" s="431"/>
      <c r="ACJ148" s="431"/>
      <c r="ACK148" s="431"/>
      <c r="ACL148" s="431"/>
      <c r="ACM148" s="431"/>
      <c r="ACN148" s="431"/>
      <c r="ACO148" s="431"/>
      <c r="ACP148" s="431"/>
      <c r="ACQ148" s="431"/>
      <c r="ACR148" s="431"/>
      <c r="ACS148" s="431"/>
      <c r="ACT148" s="431"/>
      <c r="ACU148" s="431"/>
      <c r="ACV148" s="431"/>
      <c r="ACW148" s="431"/>
      <c r="ACX148" s="431"/>
      <c r="ACY148" s="431"/>
      <c r="ACZ148" s="431"/>
      <c r="ADA148" s="431"/>
      <c r="ADB148" s="431"/>
      <c r="ADC148" s="431"/>
      <c r="ADD148" s="431"/>
      <c r="ADE148" s="431"/>
      <c r="ADF148" s="431"/>
      <c r="ADG148" s="431"/>
      <c r="ADH148" s="431"/>
      <c r="ADI148" s="431"/>
      <c r="ADJ148" s="431"/>
      <c r="ADK148" s="431"/>
      <c r="ADL148" s="431"/>
      <c r="ADM148" s="431"/>
      <c r="ADN148" s="431"/>
      <c r="ADO148" s="431"/>
      <c r="ADP148" s="431"/>
      <c r="ADQ148" s="431"/>
      <c r="ADR148" s="431"/>
      <c r="ADS148" s="431"/>
      <c r="ADT148" s="431"/>
      <c r="ADU148" s="431"/>
      <c r="ADV148" s="431"/>
      <c r="ADW148" s="431"/>
      <c r="ADX148" s="431"/>
      <c r="ADY148" s="431"/>
      <c r="ADZ148" s="431"/>
      <c r="AEA148" s="431"/>
      <c r="AEB148" s="431"/>
      <c r="AEC148" s="431"/>
      <c r="AED148" s="431"/>
      <c r="AEE148" s="431"/>
      <c r="AEF148" s="431"/>
      <c r="AEG148" s="431"/>
      <c r="AEH148" s="431"/>
      <c r="AEI148" s="431"/>
      <c r="AEJ148" s="431"/>
      <c r="AEK148" s="431"/>
      <c r="AEL148" s="431"/>
      <c r="AEM148" s="431"/>
      <c r="AEN148" s="431"/>
      <c r="AEO148" s="431"/>
      <c r="AEP148" s="431"/>
      <c r="AEQ148" s="431"/>
      <c r="AER148" s="431"/>
      <c r="AES148" s="431"/>
      <c r="AET148" s="431"/>
      <c r="AEU148" s="431"/>
      <c r="AEV148" s="431"/>
      <c r="AEW148" s="431"/>
      <c r="AEX148" s="431"/>
      <c r="AEY148" s="431"/>
      <c r="AEZ148" s="431"/>
      <c r="AFA148" s="431"/>
      <c r="AFB148" s="431"/>
      <c r="AFC148" s="431"/>
      <c r="AFD148" s="431"/>
      <c r="AFE148" s="431"/>
      <c r="AFF148" s="431"/>
      <c r="AFG148" s="431"/>
      <c r="AFH148" s="431"/>
      <c r="AFI148" s="431"/>
      <c r="AFJ148" s="431"/>
      <c r="AFK148" s="431"/>
      <c r="AFL148" s="431"/>
      <c r="AFM148" s="431"/>
      <c r="AFN148" s="431"/>
      <c r="AFO148" s="431"/>
      <c r="AFP148" s="431"/>
      <c r="AFQ148" s="431"/>
      <c r="AFR148" s="431"/>
      <c r="AFS148" s="431"/>
      <c r="AFT148" s="431"/>
      <c r="AFU148" s="431"/>
      <c r="AFV148" s="431"/>
      <c r="AFW148" s="431"/>
      <c r="AFX148" s="431"/>
      <c r="AFY148" s="431"/>
      <c r="AFZ148" s="431"/>
      <c r="AGA148" s="431"/>
      <c r="AGB148" s="431"/>
      <c r="AGC148" s="431"/>
      <c r="AGD148" s="431"/>
      <c r="AGE148" s="431"/>
      <c r="AGF148" s="431"/>
      <c r="AGG148" s="431"/>
      <c r="AGH148" s="431"/>
      <c r="AGI148" s="431"/>
      <c r="AGJ148" s="431"/>
      <c r="AGK148" s="431"/>
      <c r="AGL148" s="431"/>
      <c r="AGM148" s="431"/>
      <c r="AGN148" s="431"/>
      <c r="AGO148" s="431"/>
      <c r="AGP148" s="431"/>
      <c r="AGQ148" s="431"/>
      <c r="AGR148" s="431"/>
      <c r="AGS148" s="431"/>
      <c r="AGT148" s="431"/>
      <c r="AGU148" s="431"/>
      <c r="AGV148" s="431"/>
      <c r="AGW148" s="431"/>
      <c r="AGX148" s="431"/>
      <c r="AGY148" s="431"/>
      <c r="AGZ148" s="431"/>
      <c r="AHA148" s="431"/>
      <c r="AHB148" s="431"/>
      <c r="AHC148" s="431"/>
      <c r="AHD148" s="431"/>
      <c r="AHE148" s="431"/>
      <c r="AHF148" s="431"/>
      <c r="AHG148" s="431"/>
      <c r="AHH148" s="431"/>
      <c r="AHI148" s="431"/>
      <c r="AHJ148" s="431"/>
      <c r="AHK148" s="431"/>
      <c r="AHL148" s="431"/>
      <c r="AHM148" s="431"/>
      <c r="AHN148" s="431"/>
      <c r="AHO148" s="431"/>
      <c r="AHP148" s="431"/>
      <c r="AHQ148" s="431"/>
      <c r="AHR148" s="431"/>
      <c r="AHS148" s="431"/>
      <c r="AHT148" s="431"/>
      <c r="AHU148" s="431"/>
      <c r="AHV148" s="431"/>
      <c r="AHW148" s="431"/>
      <c r="AHX148" s="431"/>
      <c r="AHY148" s="431"/>
      <c r="AHZ148" s="431"/>
      <c r="AIA148" s="431"/>
      <c r="AIB148" s="431"/>
      <c r="AIC148" s="431"/>
      <c r="AID148" s="431"/>
      <c r="AIE148" s="431"/>
      <c r="AIF148" s="431"/>
      <c r="AIG148" s="431"/>
      <c r="AIH148" s="431"/>
      <c r="AII148" s="431"/>
      <c r="AIJ148" s="431"/>
      <c r="AIK148" s="431"/>
      <c r="AIL148" s="431"/>
      <c r="AIM148" s="431"/>
      <c r="AIN148" s="431"/>
      <c r="AIO148" s="431"/>
      <c r="AIP148" s="431"/>
      <c r="AIQ148" s="431"/>
      <c r="AIR148" s="431"/>
      <c r="AIS148" s="431"/>
      <c r="AIT148" s="431"/>
      <c r="AIU148" s="431"/>
      <c r="AIV148" s="431"/>
      <c r="AIW148" s="431"/>
      <c r="AIX148" s="431"/>
      <c r="AIY148" s="431"/>
      <c r="AIZ148" s="431"/>
      <c r="AJA148" s="431"/>
      <c r="AJB148" s="431"/>
      <c r="AJC148" s="431"/>
      <c r="AJD148" s="431"/>
      <c r="AJE148" s="431"/>
      <c r="AJF148" s="431"/>
      <c r="AJG148" s="431"/>
      <c r="AJH148" s="431"/>
      <c r="AJI148" s="431"/>
      <c r="AJJ148" s="431"/>
      <c r="AJK148" s="431"/>
      <c r="AJL148" s="431"/>
      <c r="AJM148" s="431"/>
      <c r="AJN148" s="431"/>
      <c r="AJO148" s="431"/>
      <c r="AJP148" s="431"/>
      <c r="AJQ148" s="431"/>
      <c r="AJR148" s="431"/>
      <c r="AJS148" s="431"/>
      <c r="AJT148" s="431"/>
      <c r="AJU148" s="431"/>
      <c r="AJV148" s="431"/>
      <c r="AJW148" s="431"/>
      <c r="AJX148" s="431"/>
      <c r="AJY148" s="431"/>
      <c r="AJZ148" s="431"/>
      <c r="AKA148" s="431"/>
      <c r="AKB148" s="431"/>
      <c r="AKC148" s="431"/>
      <c r="AKD148" s="431"/>
      <c r="AKE148" s="431"/>
      <c r="AKF148" s="431"/>
      <c r="AKG148" s="431"/>
      <c r="AKH148" s="431"/>
      <c r="AKI148" s="431"/>
      <c r="AKJ148" s="431"/>
      <c r="AKK148" s="431"/>
      <c r="AKL148" s="431"/>
      <c r="AKM148" s="431"/>
      <c r="AKN148" s="431"/>
      <c r="AKO148" s="431"/>
      <c r="AKP148" s="431"/>
      <c r="AKQ148" s="431"/>
      <c r="AKR148" s="431"/>
      <c r="AKS148" s="431"/>
      <c r="AKT148" s="431"/>
      <c r="AKU148" s="431"/>
      <c r="AKV148" s="431"/>
      <c r="AKW148" s="431"/>
      <c r="AKX148" s="431"/>
      <c r="AKY148" s="431"/>
      <c r="AKZ148" s="431"/>
      <c r="ALA148" s="431"/>
      <c r="ALB148" s="431"/>
      <c r="ALC148" s="431"/>
      <c r="ALD148" s="431"/>
      <c r="ALE148" s="431"/>
      <c r="ALF148" s="431"/>
      <c r="ALG148" s="431"/>
      <c r="ALH148" s="431"/>
      <c r="ALI148" s="431"/>
      <c r="ALJ148" s="431"/>
      <c r="ALK148" s="431"/>
      <c r="ALL148" s="431"/>
      <c r="ALM148" s="431"/>
      <c r="ALN148" s="431"/>
      <c r="ALO148" s="431"/>
      <c r="ALP148" s="431"/>
      <c r="ALQ148" s="431"/>
      <c r="ALR148" s="431"/>
      <c r="ALS148" s="431"/>
      <c r="ALT148" s="431"/>
      <c r="ALU148" s="431"/>
      <c r="ALV148" s="431"/>
      <c r="ALW148" s="431"/>
      <c r="ALX148" s="431"/>
      <c r="ALY148" s="431"/>
      <c r="ALZ148" s="431"/>
      <c r="AMA148" s="431"/>
      <c r="AMB148" s="431"/>
      <c r="AMC148" s="431"/>
      <c r="AMD148" s="431"/>
      <c r="AME148" s="431"/>
      <c r="AMF148" s="431"/>
      <c r="AMG148" s="431"/>
      <c r="AMH148" s="431"/>
      <c r="AMI148" s="431"/>
      <c r="AMJ148" s="431"/>
      <c r="AMK148" s="431"/>
      <c r="AML148" s="431"/>
      <c r="AMM148" s="431"/>
      <c r="AMN148" s="431"/>
      <c r="AMO148" s="431"/>
      <c r="AMP148" s="431"/>
      <c r="AMQ148" s="431"/>
      <c r="AMR148" s="431"/>
      <c r="AMS148" s="431"/>
      <c r="AMT148" s="431"/>
      <c r="AMU148" s="431"/>
      <c r="AMV148" s="431"/>
      <c r="AMW148" s="431"/>
      <c r="AMX148" s="431"/>
      <c r="AMY148" s="431"/>
      <c r="AMZ148" s="431"/>
      <c r="ANA148" s="431"/>
      <c r="ANB148" s="431"/>
      <c r="ANC148" s="431"/>
      <c r="AND148" s="431"/>
      <c r="ANE148" s="431"/>
      <c r="ANF148" s="431"/>
      <c r="ANG148" s="431"/>
      <c r="ANH148" s="431"/>
      <c r="ANI148" s="431"/>
      <c r="ANJ148" s="431"/>
      <c r="ANK148" s="431"/>
      <c r="ANL148" s="431"/>
      <c r="ANM148" s="431"/>
      <c r="ANN148" s="431"/>
      <c r="ANO148" s="431"/>
      <c r="ANP148" s="431"/>
      <c r="ANQ148" s="431"/>
      <c r="ANR148" s="431"/>
      <c r="ANS148" s="431"/>
      <c r="ANT148" s="431"/>
      <c r="ANU148" s="431"/>
      <c r="ANV148" s="431"/>
      <c r="ANW148" s="431"/>
      <c r="ANX148" s="431"/>
      <c r="ANY148" s="431"/>
      <c r="ANZ148" s="431"/>
      <c r="AOA148" s="431"/>
      <c r="AOB148" s="431"/>
      <c r="AOC148" s="431"/>
      <c r="AOD148" s="431"/>
      <c r="AOE148" s="431"/>
      <c r="AOF148" s="431"/>
      <c r="AOG148" s="431"/>
      <c r="AOH148" s="431"/>
      <c r="AOI148" s="431"/>
      <c r="AOJ148" s="431"/>
      <c r="AOK148" s="431"/>
      <c r="AOL148" s="431"/>
      <c r="AOM148" s="431"/>
      <c r="AON148" s="431"/>
      <c r="AOO148" s="431"/>
      <c r="AOP148" s="431"/>
      <c r="AOQ148" s="431"/>
      <c r="AOR148" s="431"/>
      <c r="AOS148" s="431"/>
      <c r="AOT148" s="431"/>
      <c r="AOU148" s="431"/>
      <c r="AOV148" s="431"/>
      <c r="AOW148" s="431"/>
      <c r="AOX148" s="431"/>
      <c r="AOY148" s="431"/>
      <c r="AOZ148" s="431"/>
      <c r="APA148" s="431"/>
      <c r="APB148" s="431"/>
      <c r="APC148" s="431"/>
      <c r="APD148" s="431"/>
      <c r="APE148" s="431"/>
      <c r="APF148" s="431"/>
      <c r="APG148" s="431"/>
      <c r="APH148" s="431"/>
      <c r="API148" s="431"/>
      <c r="APJ148" s="431"/>
      <c r="APK148" s="431"/>
      <c r="APL148" s="431"/>
      <c r="APM148" s="431"/>
      <c r="APN148" s="431"/>
      <c r="APO148" s="431"/>
      <c r="APP148" s="431"/>
      <c r="APQ148" s="431"/>
      <c r="APR148" s="431"/>
      <c r="APS148" s="431"/>
      <c r="APT148" s="431"/>
      <c r="APU148" s="431"/>
      <c r="APV148" s="431"/>
      <c r="APW148" s="431"/>
      <c r="APX148" s="431"/>
      <c r="APY148" s="431"/>
      <c r="APZ148" s="431"/>
      <c r="AQA148" s="431"/>
      <c r="AQB148" s="431"/>
      <c r="AQC148" s="431"/>
      <c r="AQD148" s="431"/>
      <c r="AQE148" s="431"/>
      <c r="AQF148" s="431"/>
      <c r="AQG148" s="431"/>
      <c r="AQH148" s="431"/>
      <c r="AQI148" s="431"/>
      <c r="AQJ148" s="431"/>
      <c r="AQK148" s="431"/>
      <c r="AQL148" s="431"/>
      <c r="AQM148" s="431"/>
      <c r="AQN148" s="431"/>
      <c r="AQO148" s="431"/>
      <c r="AQP148" s="431"/>
      <c r="AQQ148" s="431"/>
      <c r="AQR148" s="431"/>
      <c r="AQS148" s="431"/>
      <c r="AQT148" s="431"/>
      <c r="AQU148" s="431"/>
      <c r="AQV148" s="431"/>
      <c r="AQW148" s="431"/>
      <c r="AQX148" s="431"/>
      <c r="AQY148" s="431"/>
      <c r="AQZ148" s="431"/>
      <c r="ARA148" s="431"/>
      <c r="ARB148" s="431"/>
      <c r="ARC148" s="431"/>
      <c r="ARD148" s="431"/>
      <c r="ARE148" s="431"/>
      <c r="ARF148" s="431"/>
      <c r="ARG148" s="431"/>
      <c r="ARH148" s="431"/>
      <c r="ARI148" s="431"/>
      <c r="ARJ148" s="431"/>
      <c r="ARK148" s="431"/>
      <c r="ARL148" s="431"/>
      <c r="ARM148" s="431"/>
      <c r="ARN148" s="431"/>
      <c r="ARO148" s="431"/>
      <c r="ARP148" s="431"/>
      <c r="ARQ148" s="431"/>
      <c r="ARR148" s="431"/>
      <c r="ARS148" s="431"/>
      <c r="ART148" s="431"/>
      <c r="ARU148" s="431"/>
      <c r="ARV148" s="431"/>
      <c r="ARW148" s="431"/>
      <c r="ARX148" s="431"/>
      <c r="ARY148" s="431"/>
      <c r="ARZ148" s="431"/>
      <c r="ASA148" s="431"/>
      <c r="ASB148" s="431"/>
      <c r="ASC148" s="431"/>
      <c r="ASD148" s="431"/>
      <c r="ASE148" s="431"/>
      <c r="ASF148" s="431"/>
      <c r="ASG148" s="431"/>
      <c r="ASH148" s="431"/>
      <c r="ASI148" s="431"/>
      <c r="ASJ148" s="431"/>
      <c r="ASK148" s="431"/>
      <c r="ASL148" s="431"/>
      <c r="ASM148" s="431"/>
      <c r="ASN148" s="431"/>
      <c r="ASO148" s="431"/>
      <c r="ASP148" s="431"/>
      <c r="ASQ148" s="431"/>
      <c r="ASR148" s="431"/>
      <c r="ASS148" s="431"/>
      <c r="AST148" s="431"/>
      <c r="ASU148" s="431"/>
      <c r="ASV148" s="431"/>
      <c r="ASW148" s="431"/>
      <c r="ASX148" s="431"/>
      <c r="ASY148" s="431"/>
      <c r="ASZ148" s="431"/>
      <c r="ATA148" s="431"/>
      <c r="ATB148" s="431"/>
      <c r="ATC148" s="431"/>
      <c r="ATD148" s="431"/>
      <c r="ATE148" s="431"/>
      <c r="ATF148" s="431"/>
      <c r="ATG148" s="431"/>
      <c r="ATH148" s="431"/>
      <c r="ATI148" s="431"/>
      <c r="ATJ148" s="431"/>
      <c r="ATK148" s="431"/>
      <c r="ATL148" s="431"/>
      <c r="ATM148" s="431"/>
      <c r="ATN148" s="431"/>
      <c r="ATO148" s="431"/>
      <c r="ATP148" s="431"/>
      <c r="ATQ148" s="431"/>
      <c r="ATR148" s="431"/>
      <c r="ATS148" s="431"/>
      <c r="ATT148" s="431"/>
      <c r="ATU148" s="431"/>
      <c r="ATV148" s="431"/>
      <c r="ATW148" s="431"/>
      <c r="ATX148" s="431"/>
      <c r="ATY148" s="431"/>
      <c r="ATZ148" s="431"/>
      <c r="AUA148" s="431"/>
      <c r="AUB148" s="431"/>
      <c r="AUC148" s="431"/>
      <c r="AUD148" s="431"/>
      <c r="AUE148" s="431"/>
      <c r="AUF148" s="431"/>
      <c r="AUG148" s="431"/>
      <c r="AUH148" s="431"/>
      <c r="AUI148" s="431"/>
      <c r="AUJ148" s="431"/>
      <c r="AUK148" s="431"/>
      <c r="AUL148" s="431"/>
      <c r="AUM148" s="431"/>
      <c r="AUN148" s="431"/>
      <c r="AUO148" s="431"/>
      <c r="AUP148" s="431"/>
      <c r="AUQ148" s="431"/>
      <c r="AUR148" s="431"/>
      <c r="AUS148" s="431"/>
      <c r="AUT148" s="431"/>
      <c r="AUU148" s="431"/>
      <c r="AUV148" s="431"/>
      <c r="AUW148" s="431"/>
      <c r="AUX148" s="431"/>
      <c r="AUY148" s="431"/>
      <c r="AUZ148" s="431"/>
      <c r="AVA148" s="431"/>
      <c r="AVB148" s="431"/>
      <c r="AVC148" s="431"/>
      <c r="AVD148" s="431"/>
      <c r="AVE148" s="431"/>
      <c r="AVF148" s="431"/>
      <c r="AVG148" s="431"/>
      <c r="AVH148" s="431"/>
      <c r="AVI148" s="431"/>
      <c r="AVJ148" s="431"/>
      <c r="AVK148" s="431"/>
      <c r="AVL148" s="431"/>
      <c r="AVM148" s="431"/>
      <c r="AVN148" s="431"/>
      <c r="AVO148" s="431"/>
      <c r="AVP148" s="431"/>
      <c r="AVQ148" s="431"/>
      <c r="AVR148" s="431"/>
      <c r="AVS148" s="431"/>
      <c r="AVT148" s="431"/>
      <c r="AVU148" s="431"/>
      <c r="AVV148" s="431"/>
      <c r="AVW148" s="431"/>
      <c r="AVX148" s="431"/>
      <c r="AVY148" s="431"/>
      <c r="AVZ148" s="431"/>
      <c r="AWA148" s="431"/>
      <c r="AWB148" s="431"/>
      <c r="AWC148" s="431"/>
      <c r="AWD148" s="431"/>
      <c r="AWE148" s="431"/>
      <c r="AWF148" s="431"/>
      <c r="AWG148" s="431"/>
      <c r="AWH148" s="431"/>
      <c r="AWI148" s="431"/>
      <c r="AWJ148" s="431"/>
      <c r="AWK148" s="431"/>
      <c r="AWL148" s="431"/>
      <c r="AWM148" s="431"/>
      <c r="AWN148" s="431"/>
      <c r="AWO148" s="431"/>
      <c r="AWP148" s="431"/>
      <c r="AWQ148" s="431"/>
      <c r="AWR148" s="431"/>
      <c r="AWS148" s="431"/>
      <c r="AWT148" s="431"/>
      <c r="AWU148" s="431"/>
      <c r="AWV148" s="431"/>
      <c r="AWW148" s="431"/>
      <c r="AWX148" s="431"/>
      <c r="AWY148" s="431"/>
      <c r="AWZ148" s="431"/>
      <c r="AXA148" s="431"/>
      <c r="AXB148" s="431"/>
      <c r="AXC148" s="431"/>
      <c r="AXD148" s="431"/>
      <c r="AXE148" s="431"/>
      <c r="AXF148" s="431"/>
      <c r="AXG148" s="431"/>
      <c r="AXH148" s="431"/>
      <c r="AXI148" s="431"/>
      <c r="AXJ148" s="431"/>
      <c r="AXK148" s="431"/>
      <c r="AXL148" s="431"/>
      <c r="AXM148" s="431"/>
      <c r="AXN148" s="431"/>
      <c r="AXO148" s="431"/>
      <c r="AXP148" s="431"/>
      <c r="AXQ148" s="431"/>
      <c r="AXR148" s="431"/>
      <c r="AXS148" s="431"/>
      <c r="AXT148" s="431"/>
      <c r="AXU148" s="431"/>
      <c r="AXV148" s="431"/>
      <c r="AXW148" s="431"/>
      <c r="AXX148" s="431"/>
      <c r="AXY148" s="431"/>
      <c r="AXZ148" s="431"/>
      <c r="AYA148" s="431"/>
      <c r="AYB148" s="431"/>
      <c r="AYC148" s="431"/>
      <c r="AYD148" s="431"/>
      <c r="AYE148" s="431"/>
      <c r="AYF148" s="431"/>
      <c r="AYG148" s="431"/>
      <c r="AYH148" s="431"/>
      <c r="AYI148" s="431"/>
      <c r="AYJ148" s="431"/>
      <c r="AYK148" s="431"/>
      <c r="AYL148" s="431"/>
      <c r="AYM148" s="431"/>
      <c r="AYN148" s="431"/>
      <c r="AYO148" s="431"/>
      <c r="AYP148" s="431"/>
      <c r="AYQ148" s="431"/>
      <c r="AYR148" s="431"/>
      <c r="AYS148" s="431"/>
      <c r="AYT148" s="431"/>
      <c r="AYU148" s="431"/>
      <c r="AYV148" s="431"/>
      <c r="AYW148" s="431"/>
      <c r="AYX148" s="431"/>
      <c r="AYY148" s="431"/>
      <c r="AYZ148" s="431"/>
      <c r="AZA148" s="431"/>
      <c r="AZB148" s="431"/>
      <c r="AZC148" s="431"/>
      <c r="AZD148" s="431"/>
      <c r="AZE148" s="431"/>
      <c r="AZF148" s="431"/>
      <c r="AZG148" s="431"/>
      <c r="AZH148" s="431"/>
      <c r="AZI148" s="431"/>
      <c r="AZJ148" s="431"/>
      <c r="AZK148" s="431"/>
      <c r="AZL148" s="431"/>
      <c r="AZM148" s="431"/>
      <c r="AZN148" s="431"/>
      <c r="AZO148" s="431"/>
      <c r="AZP148" s="431"/>
      <c r="AZQ148" s="431"/>
      <c r="AZR148" s="431"/>
      <c r="AZS148" s="431"/>
      <c r="AZT148" s="431"/>
      <c r="AZU148" s="431"/>
      <c r="AZV148" s="431"/>
      <c r="AZW148" s="431"/>
      <c r="AZX148" s="431"/>
      <c r="AZY148" s="431"/>
      <c r="AZZ148" s="431"/>
      <c r="BAA148" s="431"/>
      <c r="BAB148" s="431"/>
      <c r="BAC148" s="431"/>
      <c r="BAD148" s="431"/>
      <c r="BAE148" s="431"/>
      <c r="BAF148" s="431"/>
      <c r="BAG148" s="431"/>
      <c r="BAH148" s="431"/>
      <c r="BAI148" s="431"/>
      <c r="BAJ148" s="431"/>
      <c r="BAK148" s="431"/>
      <c r="BAL148" s="431"/>
      <c r="BAM148" s="431"/>
      <c r="BAN148" s="431"/>
      <c r="BAO148" s="431"/>
      <c r="BAP148" s="431"/>
      <c r="BAQ148" s="431"/>
      <c r="BAR148" s="431"/>
      <c r="BAS148" s="431"/>
      <c r="BAT148" s="431"/>
      <c r="BAU148" s="431"/>
      <c r="BAV148" s="431"/>
      <c r="BAW148" s="431"/>
      <c r="BAX148" s="431"/>
      <c r="BAY148" s="431"/>
      <c r="BAZ148" s="431"/>
      <c r="BBA148" s="431"/>
      <c r="BBB148" s="431"/>
      <c r="BBC148" s="431"/>
      <c r="BBD148" s="431"/>
      <c r="BBE148" s="431"/>
      <c r="BBF148" s="431"/>
      <c r="BBG148" s="431"/>
      <c r="BBH148" s="431"/>
      <c r="BBI148" s="431"/>
      <c r="BBJ148" s="431"/>
      <c r="BBK148" s="431"/>
      <c r="BBL148" s="431"/>
      <c r="BBM148" s="431"/>
      <c r="BBN148" s="431"/>
      <c r="BBO148" s="431"/>
      <c r="BBP148" s="431"/>
      <c r="BBQ148" s="431"/>
      <c r="BBR148" s="431"/>
      <c r="BBS148" s="431"/>
      <c r="BBT148" s="431"/>
      <c r="BBU148" s="431"/>
      <c r="BBV148" s="431"/>
      <c r="BBW148" s="431"/>
      <c r="BBX148" s="431"/>
      <c r="BBY148" s="431"/>
      <c r="BBZ148" s="431"/>
      <c r="BCA148" s="431"/>
      <c r="BCB148" s="431"/>
      <c r="BCC148" s="431"/>
      <c r="BCD148" s="431"/>
      <c r="BCE148" s="431"/>
      <c r="BCF148" s="431"/>
      <c r="BCG148" s="431"/>
      <c r="BCH148" s="431"/>
      <c r="BCI148" s="431"/>
      <c r="BCJ148" s="431"/>
      <c r="BCK148" s="431"/>
      <c r="BCL148" s="431"/>
      <c r="BCM148" s="431"/>
      <c r="BCN148" s="431"/>
      <c r="BCO148" s="431"/>
      <c r="BCP148" s="431"/>
      <c r="BCQ148" s="431"/>
      <c r="BCR148" s="431"/>
      <c r="BCS148" s="431"/>
      <c r="BCT148" s="431"/>
      <c r="BCU148" s="431"/>
      <c r="BCV148" s="431"/>
      <c r="BCW148" s="431"/>
      <c r="BCX148" s="431"/>
      <c r="BCY148" s="431"/>
      <c r="BCZ148" s="431"/>
      <c r="BDA148" s="431"/>
      <c r="BDB148" s="431"/>
      <c r="BDC148" s="431"/>
      <c r="BDD148" s="431"/>
      <c r="BDE148" s="431"/>
      <c r="BDF148" s="431"/>
      <c r="BDG148" s="431"/>
      <c r="BDH148" s="431"/>
      <c r="BDI148" s="431"/>
      <c r="BDJ148" s="431"/>
      <c r="BDK148" s="431"/>
      <c r="BDL148" s="431"/>
      <c r="BDM148" s="431"/>
      <c r="BDN148" s="431"/>
      <c r="BDO148" s="431"/>
      <c r="BDP148" s="431"/>
      <c r="BDQ148" s="431"/>
      <c r="BDR148" s="431"/>
      <c r="BDS148" s="431"/>
      <c r="BDT148" s="431"/>
      <c r="BDU148" s="431"/>
      <c r="BDV148" s="431"/>
      <c r="BDW148" s="431"/>
      <c r="BDX148" s="431"/>
      <c r="BDY148" s="431"/>
      <c r="BDZ148" s="431"/>
      <c r="BEA148" s="431"/>
      <c r="BEB148" s="431"/>
      <c r="BEC148" s="431"/>
      <c r="BED148" s="431"/>
      <c r="BEE148" s="431"/>
      <c r="BEF148" s="431"/>
      <c r="BEG148" s="431"/>
      <c r="BEH148" s="431"/>
      <c r="BEI148" s="431"/>
      <c r="BEJ148" s="431"/>
      <c r="BEK148" s="431"/>
      <c r="BEL148" s="431"/>
      <c r="BEM148" s="431"/>
      <c r="BEN148" s="431"/>
      <c r="BEO148" s="431"/>
      <c r="BEP148" s="431"/>
      <c r="BEQ148" s="431"/>
      <c r="BER148" s="431"/>
      <c r="BES148" s="431"/>
      <c r="BET148" s="431"/>
      <c r="BEU148" s="431"/>
      <c r="BEV148" s="431"/>
      <c r="BEW148" s="431"/>
      <c r="BEX148" s="431"/>
      <c r="BEY148" s="431"/>
      <c r="BEZ148" s="431"/>
      <c r="BFA148" s="431"/>
      <c r="BFB148" s="431"/>
      <c r="BFC148" s="431"/>
      <c r="BFD148" s="431"/>
      <c r="BFE148" s="431"/>
      <c r="BFF148" s="431"/>
      <c r="BFG148" s="431"/>
      <c r="BFH148" s="431"/>
      <c r="BFI148" s="431"/>
      <c r="BFJ148" s="431"/>
      <c r="BFK148" s="431"/>
      <c r="BFL148" s="431"/>
      <c r="BFM148" s="431"/>
      <c r="BFN148" s="431"/>
      <c r="BFO148" s="431"/>
      <c r="BFP148" s="431"/>
      <c r="BFQ148" s="431"/>
      <c r="BFR148" s="431"/>
      <c r="BFS148" s="431"/>
      <c r="BFT148" s="431"/>
      <c r="BFU148" s="431"/>
      <c r="BFV148" s="431"/>
      <c r="BFW148" s="431"/>
      <c r="BFX148" s="431"/>
      <c r="BFY148" s="431"/>
      <c r="BFZ148" s="431"/>
      <c r="BGA148" s="431"/>
      <c r="BGB148" s="431"/>
      <c r="BGC148" s="431"/>
      <c r="BGD148" s="431"/>
      <c r="BGE148" s="431"/>
      <c r="BGF148" s="431"/>
      <c r="BGG148" s="431"/>
      <c r="BGH148" s="431"/>
      <c r="BGI148" s="431"/>
      <c r="BGJ148" s="431"/>
      <c r="BGK148" s="431"/>
      <c r="BGL148" s="431"/>
      <c r="BGM148" s="431"/>
      <c r="BGN148" s="431"/>
      <c r="BGO148" s="431"/>
      <c r="BGP148" s="431"/>
      <c r="BGQ148" s="431"/>
      <c r="BGR148" s="431"/>
      <c r="BGS148" s="431"/>
      <c r="BGT148" s="431"/>
      <c r="BGU148" s="431"/>
      <c r="BGV148" s="431"/>
      <c r="BGW148" s="431"/>
      <c r="BGX148" s="431"/>
      <c r="BGY148" s="431"/>
      <c r="BGZ148" s="431"/>
      <c r="BHA148" s="431"/>
      <c r="BHB148" s="431"/>
      <c r="BHC148" s="431"/>
      <c r="BHD148" s="431"/>
      <c r="BHE148" s="431"/>
      <c r="BHF148" s="431"/>
      <c r="BHG148" s="431"/>
      <c r="BHH148" s="431"/>
      <c r="BHI148" s="431"/>
      <c r="BHJ148" s="431"/>
      <c r="BHK148" s="431"/>
      <c r="BHL148" s="431"/>
      <c r="BHM148" s="431"/>
      <c r="BHN148" s="431"/>
      <c r="BHO148" s="431"/>
      <c r="BHP148" s="431"/>
      <c r="BHQ148" s="431"/>
      <c r="BHR148" s="431"/>
      <c r="BHS148" s="431"/>
      <c r="BHT148" s="431"/>
      <c r="BHU148" s="431"/>
      <c r="BHV148" s="431"/>
      <c r="BHW148" s="431"/>
      <c r="BHX148" s="431"/>
      <c r="BHY148" s="431"/>
      <c r="BHZ148" s="431"/>
      <c r="BIA148" s="431"/>
      <c r="BIB148" s="431"/>
      <c r="BIC148" s="431"/>
      <c r="BID148" s="431"/>
      <c r="BIE148" s="431"/>
      <c r="BIF148" s="431"/>
      <c r="BIG148" s="431"/>
      <c r="BIH148" s="431"/>
      <c r="BII148" s="431"/>
      <c r="BIJ148" s="431"/>
      <c r="BIK148" s="431"/>
      <c r="BIL148" s="431"/>
      <c r="BIM148" s="431"/>
      <c r="BIN148" s="431"/>
      <c r="BIO148" s="431"/>
      <c r="BIP148" s="431"/>
      <c r="BIQ148" s="431"/>
      <c r="BIR148" s="431"/>
      <c r="BIS148" s="431"/>
      <c r="BIT148" s="431"/>
      <c r="BIU148" s="431"/>
      <c r="BIV148" s="431"/>
      <c r="BIW148" s="431"/>
      <c r="BIX148" s="431"/>
      <c r="BIY148" s="431"/>
      <c r="BIZ148" s="431"/>
      <c r="BJA148" s="431"/>
      <c r="BJB148" s="431"/>
      <c r="BJC148" s="431"/>
      <c r="BJD148" s="431"/>
      <c r="BJE148" s="431"/>
      <c r="BJF148" s="431"/>
      <c r="BJG148" s="431"/>
      <c r="BJH148" s="431"/>
      <c r="BJI148" s="431"/>
      <c r="BJJ148" s="431"/>
      <c r="BJK148" s="431"/>
      <c r="BJL148" s="431"/>
      <c r="BJM148" s="431"/>
      <c r="BJN148" s="431"/>
      <c r="BJO148" s="431"/>
      <c r="BJP148" s="431"/>
      <c r="BJQ148" s="431"/>
      <c r="BJR148" s="431"/>
      <c r="BJS148" s="431"/>
      <c r="BJT148" s="431"/>
      <c r="BJU148" s="431"/>
      <c r="BJV148" s="431"/>
      <c r="BJW148" s="431"/>
      <c r="BJX148" s="431"/>
      <c r="BJY148" s="431"/>
      <c r="BJZ148" s="431"/>
      <c r="BKA148" s="431"/>
      <c r="BKB148" s="431"/>
      <c r="BKC148" s="431"/>
      <c r="BKD148" s="431"/>
      <c r="BKE148" s="431"/>
      <c r="BKF148" s="431"/>
      <c r="BKG148" s="431"/>
      <c r="BKH148" s="431"/>
      <c r="BKI148" s="431"/>
      <c r="BKJ148" s="431"/>
      <c r="BKK148" s="431"/>
      <c r="BKL148" s="431"/>
      <c r="BKM148" s="431"/>
      <c r="BKN148" s="431"/>
      <c r="BKO148" s="431"/>
      <c r="BKP148" s="431"/>
      <c r="BKQ148" s="431"/>
      <c r="BKR148" s="431"/>
      <c r="BKS148" s="431"/>
      <c r="BKT148" s="431"/>
      <c r="BKU148" s="431"/>
      <c r="BKV148" s="431"/>
      <c r="BKW148" s="431"/>
      <c r="BKX148" s="431"/>
      <c r="BKY148" s="431"/>
      <c r="BKZ148" s="431"/>
      <c r="BLA148" s="431"/>
      <c r="BLB148" s="431"/>
      <c r="BLC148" s="431"/>
      <c r="BLD148" s="431"/>
      <c r="BLE148" s="431"/>
      <c r="BLF148" s="431"/>
      <c r="BLG148" s="431"/>
      <c r="BLH148" s="431"/>
      <c r="BLI148" s="431"/>
      <c r="BLJ148" s="431"/>
      <c r="BLK148" s="431"/>
      <c r="BLL148" s="431"/>
      <c r="BLM148" s="431"/>
      <c r="BLN148" s="431"/>
      <c r="BLO148" s="431"/>
      <c r="BLP148" s="431"/>
      <c r="BLQ148" s="431"/>
      <c r="BLR148" s="431"/>
      <c r="BLS148" s="431"/>
      <c r="BLT148" s="431"/>
      <c r="BLU148" s="431"/>
      <c r="BLV148" s="431"/>
      <c r="BLW148" s="431"/>
      <c r="BLX148" s="431"/>
      <c r="BLY148" s="431"/>
      <c r="BLZ148" s="431"/>
      <c r="BMA148" s="431"/>
      <c r="BMB148" s="431"/>
      <c r="BMC148" s="431"/>
      <c r="BMD148" s="431"/>
      <c r="BME148" s="431"/>
      <c r="BMF148" s="431"/>
      <c r="BMG148" s="431"/>
      <c r="BMH148" s="431"/>
      <c r="BMI148" s="431"/>
      <c r="BMJ148" s="431"/>
      <c r="BMK148" s="431"/>
      <c r="BML148" s="431"/>
      <c r="BMM148" s="431"/>
      <c r="BMN148" s="431"/>
      <c r="BMO148" s="431"/>
      <c r="BMP148" s="431"/>
      <c r="BMQ148" s="431"/>
      <c r="BMR148" s="431"/>
      <c r="BMS148" s="431"/>
      <c r="BMT148" s="431"/>
      <c r="BMU148" s="431"/>
      <c r="BMV148" s="431"/>
      <c r="BMW148" s="431"/>
      <c r="BMX148" s="431"/>
      <c r="BMY148" s="431"/>
      <c r="BMZ148" s="431"/>
      <c r="BNA148" s="431"/>
      <c r="BNB148" s="431"/>
      <c r="BNC148" s="431"/>
      <c r="BND148" s="431"/>
      <c r="BNE148" s="431"/>
      <c r="BNF148" s="431"/>
      <c r="BNG148" s="431"/>
      <c r="BNH148" s="431"/>
      <c r="BNI148" s="431"/>
      <c r="BNJ148" s="431"/>
      <c r="BNK148" s="431"/>
      <c r="BNL148" s="431"/>
      <c r="BNM148" s="431"/>
      <c r="BNN148" s="431"/>
      <c r="BNO148" s="431"/>
      <c r="BNP148" s="431"/>
      <c r="BNQ148" s="431"/>
      <c r="BNR148" s="431"/>
      <c r="BNS148" s="431"/>
      <c r="BNT148" s="431"/>
      <c r="BNU148" s="431"/>
      <c r="BNV148" s="431"/>
      <c r="BNW148" s="431"/>
      <c r="BNX148" s="431"/>
      <c r="BNY148" s="431"/>
      <c r="BNZ148" s="431"/>
      <c r="BOA148" s="431"/>
      <c r="BOB148" s="431"/>
      <c r="BOC148" s="431"/>
      <c r="BOD148" s="431"/>
      <c r="BOE148" s="431"/>
      <c r="BOF148" s="431"/>
      <c r="BOG148" s="431"/>
      <c r="BOH148" s="431"/>
      <c r="BOI148" s="431"/>
      <c r="BOJ148" s="431"/>
      <c r="BOK148" s="431"/>
      <c r="BOL148" s="431"/>
      <c r="BOM148" s="431"/>
      <c r="BON148" s="431"/>
      <c r="BOO148" s="431"/>
      <c r="BOP148" s="431"/>
      <c r="BOQ148" s="431"/>
      <c r="BOR148" s="431"/>
      <c r="BOS148" s="431"/>
      <c r="BOT148" s="431"/>
      <c r="BOU148" s="431"/>
      <c r="BOV148" s="431"/>
      <c r="BOW148" s="431"/>
      <c r="BOX148" s="431"/>
      <c r="BOY148" s="431"/>
      <c r="BOZ148" s="431"/>
      <c r="BPA148" s="431"/>
      <c r="BPB148" s="431"/>
      <c r="BPC148" s="431"/>
      <c r="BPD148" s="431"/>
      <c r="BPE148" s="431"/>
      <c r="BPF148" s="431"/>
      <c r="BPG148" s="431"/>
      <c r="BPH148" s="431"/>
      <c r="BPI148" s="431"/>
      <c r="BPJ148" s="431"/>
      <c r="BPK148" s="431"/>
      <c r="BPL148" s="431"/>
      <c r="BPM148" s="431"/>
      <c r="BPN148" s="431"/>
      <c r="BPO148" s="431"/>
      <c r="BPP148" s="431"/>
      <c r="BPQ148" s="431"/>
      <c r="BPR148" s="431"/>
      <c r="BPS148" s="431"/>
      <c r="BPT148" s="431"/>
      <c r="BPU148" s="431"/>
      <c r="BPV148" s="431"/>
      <c r="BPW148" s="431"/>
      <c r="BPX148" s="431"/>
      <c r="BPY148" s="431"/>
      <c r="BPZ148" s="431"/>
      <c r="BQA148" s="431"/>
      <c r="BQB148" s="431"/>
      <c r="BQC148" s="431"/>
      <c r="BQD148" s="431"/>
      <c r="BQE148" s="431"/>
      <c r="BQF148" s="431"/>
      <c r="BQG148" s="431"/>
      <c r="BQH148" s="431"/>
      <c r="BQI148" s="431"/>
      <c r="BQJ148" s="431"/>
      <c r="BQK148" s="431"/>
      <c r="BQL148" s="431"/>
      <c r="BQM148" s="431"/>
      <c r="BQN148" s="431"/>
      <c r="BQO148" s="431"/>
      <c r="BQP148" s="431"/>
      <c r="BQQ148" s="431"/>
      <c r="BQR148" s="431"/>
      <c r="BQS148" s="431"/>
      <c r="BQT148" s="431"/>
      <c r="BQU148" s="431"/>
      <c r="BQV148" s="431"/>
      <c r="BQW148" s="431"/>
      <c r="BQX148" s="431"/>
      <c r="BQY148" s="431"/>
      <c r="BQZ148" s="431"/>
      <c r="BRA148" s="431"/>
      <c r="BRB148" s="431"/>
      <c r="BRC148" s="431"/>
      <c r="BRD148" s="431"/>
      <c r="BRE148" s="431"/>
      <c r="BRF148" s="431"/>
      <c r="BRG148" s="431"/>
      <c r="BRH148" s="431"/>
      <c r="BRI148" s="431"/>
      <c r="BRJ148" s="431"/>
      <c r="BRK148" s="431"/>
      <c r="BRL148" s="431"/>
      <c r="BRM148" s="431"/>
      <c r="BRN148" s="431"/>
      <c r="BRO148" s="431"/>
      <c r="BRP148" s="431"/>
      <c r="BRQ148" s="431"/>
      <c r="BRR148" s="431"/>
      <c r="BRS148" s="431"/>
      <c r="BRT148" s="431"/>
      <c r="BRU148" s="431"/>
    </row>
    <row r="149" spans="1:1841" ht="29.25" customHeight="1" x14ac:dyDescent="0.3">
      <c r="A149" s="792"/>
      <c r="B149" s="476">
        <v>12</v>
      </c>
      <c r="C149" s="476" t="s">
        <v>436</v>
      </c>
      <c r="D149" s="465">
        <f t="shared" si="59"/>
        <v>0</v>
      </c>
      <c r="E149" s="504">
        <v>0</v>
      </c>
      <c r="F149" s="464">
        <v>12664197.992307641</v>
      </c>
      <c r="G149" s="477">
        <v>17</v>
      </c>
      <c r="H149" s="464">
        <f t="shared" si="60"/>
        <v>0</v>
      </c>
      <c r="I149" s="477">
        <v>0</v>
      </c>
      <c r="J149" s="478">
        <f t="shared" si="61"/>
        <v>4269454.1461538542</v>
      </c>
      <c r="K149" s="477">
        <v>17</v>
      </c>
      <c r="L149" s="479"/>
      <c r="M149" s="476"/>
      <c r="N149" s="478"/>
      <c r="O149" s="476"/>
      <c r="P149" s="478"/>
      <c r="Q149" s="476"/>
      <c r="R149" s="478"/>
      <c r="S149" s="476"/>
      <c r="T149" s="478"/>
      <c r="U149" s="476"/>
      <c r="V149" s="478"/>
      <c r="W149" s="476"/>
      <c r="X149" s="478">
        <f t="shared" si="62"/>
        <v>0</v>
      </c>
      <c r="Y149" s="469">
        <f t="shared" si="63"/>
        <v>0</v>
      </c>
      <c r="Z149" s="478">
        <f t="shared" si="64"/>
        <v>4269454.1461538542</v>
      </c>
      <c r="AA149" s="470">
        <f t="shared" si="65"/>
        <v>17</v>
      </c>
      <c r="AB149" s="521"/>
      <c r="AC149" s="486"/>
      <c r="AD149" s="527"/>
      <c r="AE149" s="527"/>
      <c r="AF149" s="527"/>
      <c r="AG149" s="527"/>
      <c r="AH149" s="431"/>
      <c r="AI149" s="431"/>
      <c r="AJ149" s="431"/>
      <c r="AK149" s="431"/>
      <c r="AL149" s="431"/>
      <c r="AM149" s="431"/>
      <c r="AN149" s="431"/>
      <c r="AO149" s="431"/>
      <c r="AP149" s="431"/>
      <c r="AQ149" s="431"/>
      <c r="AR149" s="431"/>
      <c r="AS149" s="431"/>
      <c r="AT149" s="431"/>
      <c r="AU149" s="431"/>
      <c r="AV149" s="431"/>
      <c r="AW149" s="431"/>
      <c r="AX149" s="431"/>
      <c r="AY149" s="431"/>
      <c r="AZ149" s="431"/>
      <c r="BA149" s="431"/>
      <c r="BB149" s="431"/>
      <c r="BC149" s="431"/>
      <c r="BD149" s="431"/>
      <c r="BE149" s="431"/>
      <c r="BF149" s="431"/>
      <c r="BG149" s="431"/>
      <c r="BH149" s="431"/>
      <c r="BI149" s="431"/>
      <c r="BJ149" s="431"/>
      <c r="BK149" s="431"/>
      <c r="BL149" s="431"/>
      <c r="BM149" s="431"/>
      <c r="BN149" s="431"/>
      <c r="BO149" s="431"/>
      <c r="BP149" s="431"/>
      <c r="BQ149" s="431"/>
      <c r="BR149" s="431"/>
      <c r="BS149" s="431"/>
      <c r="BT149" s="431"/>
      <c r="BU149" s="431"/>
      <c r="BV149" s="431"/>
      <c r="BW149" s="431"/>
      <c r="BX149" s="431"/>
      <c r="BY149" s="431"/>
      <c r="BZ149" s="431"/>
      <c r="CA149" s="431"/>
      <c r="CB149" s="431"/>
      <c r="CC149" s="431"/>
      <c r="CD149" s="431"/>
      <c r="CE149" s="431"/>
      <c r="CF149" s="431"/>
      <c r="CG149" s="431"/>
      <c r="CH149" s="431"/>
      <c r="CI149" s="431"/>
      <c r="CJ149" s="431"/>
      <c r="CK149" s="431"/>
      <c r="CL149" s="431"/>
      <c r="CM149" s="431"/>
      <c r="CN149" s="431"/>
      <c r="CO149" s="431"/>
      <c r="CP149" s="431"/>
      <c r="CQ149" s="431"/>
      <c r="CR149" s="431"/>
      <c r="CS149" s="431"/>
      <c r="CT149" s="431"/>
      <c r="CU149" s="431"/>
      <c r="CV149" s="431"/>
      <c r="CW149" s="431"/>
      <c r="CX149" s="431"/>
      <c r="CY149" s="431"/>
      <c r="CZ149" s="431"/>
      <c r="DA149" s="431"/>
      <c r="DB149" s="431"/>
      <c r="DC149" s="431"/>
      <c r="DD149" s="431"/>
      <c r="DE149" s="431"/>
      <c r="DF149" s="431"/>
      <c r="DG149" s="431"/>
      <c r="DH149" s="431"/>
      <c r="DI149" s="431"/>
      <c r="DJ149" s="431"/>
      <c r="DK149" s="431"/>
      <c r="DL149" s="431"/>
      <c r="DM149" s="431"/>
      <c r="DN149" s="431"/>
      <c r="DO149" s="431"/>
      <c r="DP149" s="431"/>
      <c r="DQ149" s="431"/>
      <c r="DR149" s="431"/>
      <c r="DS149" s="431"/>
      <c r="DT149" s="431"/>
      <c r="DU149" s="431"/>
      <c r="DV149" s="431"/>
      <c r="DW149" s="431"/>
      <c r="DX149" s="431"/>
      <c r="DY149" s="431"/>
      <c r="DZ149" s="431"/>
      <c r="EA149" s="431"/>
      <c r="EB149" s="431"/>
      <c r="EC149" s="431"/>
      <c r="ED149" s="431"/>
      <c r="EE149" s="431"/>
      <c r="EF149" s="431"/>
      <c r="EG149" s="431"/>
      <c r="EH149" s="431"/>
      <c r="EI149" s="431"/>
      <c r="EJ149" s="431"/>
      <c r="EK149" s="431"/>
      <c r="EL149" s="431"/>
      <c r="EM149" s="431"/>
      <c r="EN149" s="431"/>
      <c r="EO149" s="431"/>
      <c r="EP149" s="431"/>
      <c r="EQ149" s="431"/>
      <c r="ER149" s="431"/>
      <c r="ES149" s="431"/>
      <c r="ET149" s="431"/>
      <c r="EU149" s="431"/>
      <c r="EV149" s="431"/>
      <c r="EW149" s="431"/>
      <c r="EX149" s="431"/>
      <c r="EY149" s="431"/>
      <c r="EZ149" s="431"/>
      <c r="FA149" s="431"/>
      <c r="FB149" s="431"/>
      <c r="FC149" s="431"/>
      <c r="FD149" s="431"/>
      <c r="FE149" s="431"/>
      <c r="FF149" s="431"/>
      <c r="FG149" s="431"/>
      <c r="FH149" s="431"/>
      <c r="FI149" s="431"/>
      <c r="FJ149" s="431"/>
      <c r="FK149" s="431"/>
      <c r="FL149" s="431"/>
      <c r="FM149" s="431"/>
      <c r="FN149" s="431"/>
      <c r="FO149" s="431"/>
      <c r="FP149" s="431"/>
      <c r="FQ149" s="431"/>
      <c r="FR149" s="431"/>
      <c r="FS149" s="431"/>
      <c r="FT149" s="431"/>
      <c r="FU149" s="431"/>
      <c r="FV149" s="431"/>
      <c r="FW149" s="431"/>
      <c r="FX149" s="431"/>
      <c r="FY149" s="431"/>
      <c r="FZ149" s="431"/>
      <c r="GA149" s="431"/>
      <c r="GB149" s="431"/>
      <c r="GC149" s="431"/>
      <c r="GD149" s="431"/>
      <c r="GE149" s="431"/>
      <c r="GF149" s="431"/>
      <c r="GG149" s="431"/>
      <c r="GH149" s="431"/>
      <c r="GI149" s="431"/>
      <c r="GJ149" s="431"/>
      <c r="GK149" s="431"/>
      <c r="GL149" s="431"/>
      <c r="GM149" s="431"/>
      <c r="GN149" s="431"/>
      <c r="GO149" s="431"/>
      <c r="GP149" s="431"/>
      <c r="GQ149" s="431"/>
      <c r="GR149" s="431"/>
      <c r="GS149" s="431"/>
      <c r="GT149" s="431"/>
      <c r="GU149" s="431"/>
      <c r="GV149" s="431"/>
      <c r="GW149" s="431"/>
      <c r="GX149" s="431"/>
      <c r="GY149" s="431"/>
      <c r="GZ149" s="431"/>
      <c r="HA149" s="431"/>
      <c r="HB149" s="431"/>
      <c r="HC149" s="431"/>
      <c r="HD149" s="431"/>
      <c r="HE149" s="431"/>
      <c r="HF149" s="431"/>
      <c r="HG149" s="431"/>
      <c r="HH149" s="431"/>
      <c r="HI149" s="431"/>
      <c r="HJ149" s="431"/>
      <c r="HK149" s="431"/>
      <c r="HL149" s="431"/>
      <c r="HM149" s="431"/>
      <c r="HN149" s="431"/>
      <c r="HO149" s="431"/>
      <c r="HP149" s="431"/>
      <c r="HQ149" s="431"/>
      <c r="HR149" s="431"/>
      <c r="HS149" s="431"/>
      <c r="HT149" s="431"/>
      <c r="HU149" s="431"/>
      <c r="HV149" s="431"/>
      <c r="HW149" s="431"/>
      <c r="HX149" s="431"/>
      <c r="HY149" s="431"/>
      <c r="HZ149" s="431"/>
      <c r="IA149" s="431"/>
      <c r="IB149" s="431"/>
      <c r="IC149" s="431"/>
      <c r="ID149" s="431"/>
      <c r="IE149" s="431"/>
      <c r="IF149" s="431"/>
      <c r="IG149" s="431"/>
      <c r="IH149" s="431"/>
      <c r="II149" s="431"/>
      <c r="IJ149" s="431"/>
      <c r="IK149" s="431"/>
      <c r="IL149" s="431"/>
      <c r="IM149" s="431"/>
      <c r="IN149" s="431"/>
      <c r="IO149" s="431"/>
      <c r="IP149" s="431"/>
      <c r="IQ149" s="431"/>
      <c r="IR149" s="431"/>
      <c r="IS149" s="431"/>
      <c r="IT149" s="431"/>
      <c r="IU149" s="431"/>
      <c r="IV149" s="431"/>
      <c r="IW149" s="431"/>
      <c r="IX149" s="431"/>
      <c r="IY149" s="431"/>
      <c r="IZ149" s="431"/>
      <c r="JA149" s="431"/>
      <c r="JB149" s="431"/>
      <c r="JC149" s="431"/>
      <c r="JD149" s="431"/>
      <c r="JE149" s="431"/>
      <c r="JF149" s="431"/>
      <c r="JG149" s="431"/>
      <c r="JH149" s="431"/>
      <c r="JI149" s="431"/>
      <c r="JJ149" s="431"/>
      <c r="JK149" s="431"/>
      <c r="JL149" s="431"/>
      <c r="JM149" s="431"/>
      <c r="JN149" s="431"/>
      <c r="JO149" s="431"/>
      <c r="JP149" s="431"/>
      <c r="JQ149" s="431"/>
      <c r="JR149" s="431"/>
      <c r="JS149" s="431"/>
      <c r="JT149" s="431"/>
      <c r="JU149" s="431"/>
      <c r="JV149" s="431"/>
      <c r="JW149" s="431"/>
      <c r="JX149" s="431"/>
      <c r="JY149" s="431"/>
      <c r="JZ149" s="431"/>
      <c r="KA149" s="431"/>
      <c r="KB149" s="431"/>
      <c r="KC149" s="431"/>
      <c r="KD149" s="431"/>
      <c r="KE149" s="431"/>
      <c r="KF149" s="431"/>
      <c r="KG149" s="431"/>
      <c r="KH149" s="431"/>
      <c r="KI149" s="431"/>
      <c r="KJ149" s="431"/>
      <c r="KK149" s="431"/>
      <c r="KL149" s="431"/>
      <c r="KM149" s="431"/>
      <c r="KN149" s="431"/>
      <c r="KO149" s="431"/>
      <c r="KP149" s="431"/>
      <c r="KQ149" s="431"/>
      <c r="KR149" s="431"/>
      <c r="KS149" s="431"/>
      <c r="KT149" s="431"/>
      <c r="KU149" s="431"/>
      <c r="KV149" s="431"/>
      <c r="KW149" s="431"/>
      <c r="KX149" s="431"/>
      <c r="KY149" s="431"/>
      <c r="KZ149" s="431"/>
      <c r="LA149" s="431"/>
      <c r="LB149" s="431"/>
      <c r="LC149" s="431"/>
      <c r="LD149" s="431"/>
      <c r="LE149" s="431"/>
      <c r="LF149" s="431"/>
      <c r="LG149" s="431"/>
      <c r="LH149" s="431"/>
      <c r="LI149" s="431"/>
      <c r="LJ149" s="431"/>
      <c r="LK149" s="431"/>
      <c r="LL149" s="431"/>
      <c r="LM149" s="431"/>
      <c r="LN149" s="431"/>
      <c r="LO149" s="431"/>
      <c r="LP149" s="431"/>
      <c r="LQ149" s="431"/>
      <c r="LR149" s="431"/>
      <c r="LS149" s="431"/>
      <c r="LT149" s="431"/>
      <c r="LU149" s="431"/>
      <c r="LV149" s="431"/>
      <c r="LW149" s="431"/>
      <c r="LX149" s="431"/>
      <c r="LY149" s="431"/>
      <c r="LZ149" s="431"/>
      <c r="MA149" s="431"/>
      <c r="MB149" s="431"/>
      <c r="MC149" s="431"/>
      <c r="MD149" s="431"/>
      <c r="ME149" s="431"/>
      <c r="MF149" s="431"/>
      <c r="MG149" s="431"/>
      <c r="MH149" s="431"/>
      <c r="MI149" s="431"/>
      <c r="MJ149" s="431"/>
      <c r="MK149" s="431"/>
      <c r="ML149" s="431"/>
      <c r="MM149" s="431"/>
      <c r="MN149" s="431"/>
      <c r="MO149" s="431"/>
      <c r="MP149" s="431"/>
      <c r="MQ149" s="431"/>
      <c r="MR149" s="431"/>
      <c r="MS149" s="431"/>
      <c r="MT149" s="431"/>
      <c r="MU149" s="431"/>
      <c r="MV149" s="431"/>
      <c r="MW149" s="431"/>
      <c r="MX149" s="431"/>
      <c r="MY149" s="431"/>
      <c r="MZ149" s="431"/>
      <c r="NA149" s="431"/>
      <c r="NB149" s="431"/>
      <c r="NC149" s="431"/>
      <c r="ND149" s="431"/>
      <c r="NE149" s="431"/>
      <c r="NF149" s="431"/>
      <c r="NG149" s="431"/>
      <c r="NH149" s="431"/>
      <c r="NI149" s="431"/>
      <c r="NJ149" s="431"/>
      <c r="NK149" s="431"/>
      <c r="NL149" s="431"/>
      <c r="NM149" s="431"/>
      <c r="NN149" s="431"/>
      <c r="NO149" s="431"/>
      <c r="NP149" s="431"/>
      <c r="NQ149" s="431"/>
      <c r="NR149" s="431"/>
      <c r="NS149" s="431"/>
      <c r="NT149" s="431"/>
      <c r="NU149" s="431"/>
      <c r="NV149" s="431"/>
      <c r="NW149" s="431"/>
      <c r="NX149" s="431"/>
      <c r="NY149" s="431"/>
      <c r="NZ149" s="431"/>
      <c r="OA149" s="431"/>
      <c r="OB149" s="431"/>
      <c r="OC149" s="431"/>
      <c r="OD149" s="431"/>
      <c r="OE149" s="431"/>
      <c r="OF149" s="431"/>
      <c r="OG149" s="431"/>
      <c r="OH149" s="431"/>
      <c r="OI149" s="431"/>
      <c r="OJ149" s="431"/>
      <c r="OK149" s="431"/>
      <c r="OL149" s="431"/>
      <c r="OM149" s="431"/>
      <c r="ON149" s="431"/>
      <c r="OO149" s="431"/>
      <c r="OP149" s="431"/>
      <c r="OQ149" s="431"/>
      <c r="OR149" s="431"/>
      <c r="OS149" s="431"/>
      <c r="OT149" s="431"/>
      <c r="OU149" s="431"/>
      <c r="OV149" s="431"/>
      <c r="OW149" s="431"/>
      <c r="OX149" s="431"/>
      <c r="OY149" s="431"/>
      <c r="OZ149" s="431"/>
      <c r="PA149" s="431"/>
      <c r="PB149" s="431"/>
      <c r="PC149" s="431"/>
      <c r="PD149" s="431"/>
      <c r="PE149" s="431"/>
      <c r="PF149" s="431"/>
      <c r="PG149" s="431"/>
      <c r="PH149" s="431"/>
      <c r="PI149" s="431"/>
      <c r="PJ149" s="431"/>
      <c r="PK149" s="431"/>
      <c r="PL149" s="431"/>
      <c r="PM149" s="431"/>
      <c r="PN149" s="431"/>
      <c r="PO149" s="431"/>
      <c r="PP149" s="431"/>
      <c r="PQ149" s="431"/>
      <c r="PR149" s="431"/>
      <c r="PS149" s="431"/>
      <c r="PT149" s="431"/>
      <c r="PU149" s="431"/>
      <c r="PV149" s="431"/>
      <c r="PW149" s="431"/>
      <c r="PX149" s="431"/>
      <c r="PY149" s="431"/>
      <c r="PZ149" s="431"/>
      <c r="QA149" s="431"/>
      <c r="QB149" s="431"/>
      <c r="QC149" s="431"/>
      <c r="QD149" s="431"/>
      <c r="QE149" s="431"/>
      <c r="QF149" s="431"/>
      <c r="QG149" s="431"/>
      <c r="QH149" s="431"/>
      <c r="QI149" s="431"/>
      <c r="QJ149" s="431"/>
      <c r="QK149" s="431"/>
      <c r="QL149" s="431"/>
      <c r="QM149" s="431"/>
      <c r="QN149" s="431"/>
      <c r="QO149" s="431"/>
      <c r="QP149" s="431"/>
      <c r="QQ149" s="431"/>
      <c r="QR149" s="431"/>
      <c r="QS149" s="431"/>
      <c r="QT149" s="431"/>
      <c r="QU149" s="431"/>
      <c r="QV149" s="431"/>
      <c r="QW149" s="431"/>
      <c r="QX149" s="431"/>
      <c r="QY149" s="431"/>
      <c r="QZ149" s="431"/>
      <c r="RA149" s="431"/>
      <c r="RB149" s="431"/>
      <c r="RC149" s="431"/>
      <c r="RD149" s="431"/>
      <c r="RE149" s="431"/>
      <c r="RF149" s="431"/>
      <c r="RG149" s="431"/>
      <c r="RH149" s="431"/>
      <c r="RI149" s="431"/>
      <c r="RJ149" s="431"/>
      <c r="RK149" s="431"/>
      <c r="RL149" s="431"/>
      <c r="RM149" s="431"/>
      <c r="RN149" s="431"/>
      <c r="RO149" s="431"/>
      <c r="RP149" s="431"/>
      <c r="RQ149" s="431"/>
      <c r="RR149" s="431"/>
      <c r="RS149" s="431"/>
      <c r="RT149" s="431"/>
      <c r="RU149" s="431"/>
      <c r="RV149" s="431"/>
      <c r="RW149" s="431"/>
      <c r="RX149" s="431"/>
      <c r="RY149" s="431"/>
      <c r="RZ149" s="431"/>
      <c r="SA149" s="431"/>
      <c r="SB149" s="431"/>
      <c r="SC149" s="431"/>
      <c r="SD149" s="431"/>
      <c r="SE149" s="431"/>
      <c r="SF149" s="431"/>
      <c r="SG149" s="431"/>
      <c r="SH149" s="431"/>
      <c r="SI149" s="431"/>
      <c r="SJ149" s="431"/>
      <c r="SK149" s="431"/>
      <c r="SL149" s="431"/>
      <c r="SM149" s="431"/>
      <c r="SN149" s="431"/>
      <c r="SO149" s="431"/>
      <c r="SP149" s="431"/>
      <c r="SQ149" s="431"/>
      <c r="SR149" s="431"/>
      <c r="SS149" s="431"/>
      <c r="ST149" s="431"/>
      <c r="SU149" s="431"/>
      <c r="SV149" s="431"/>
      <c r="SW149" s="431"/>
      <c r="SX149" s="431"/>
      <c r="SY149" s="431"/>
      <c r="SZ149" s="431"/>
      <c r="TA149" s="431"/>
      <c r="TB149" s="431"/>
      <c r="TC149" s="431"/>
      <c r="TD149" s="431"/>
      <c r="TE149" s="431"/>
      <c r="TF149" s="431"/>
      <c r="TG149" s="431"/>
      <c r="TH149" s="431"/>
      <c r="TI149" s="431"/>
      <c r="TJ149" s="431"/>
      <c r="TK149" s="431"/>
      <c r="TL149" s="431"/>
      <c r="TM149" s="431"/>
      <c r="TN149" s="431"/>
      <c r="TO149" s="431"/>
      <c r="TP149" s="431"/>
      <c r="TQ149" s="431"/>
      <c r="TR149" s="431"/>
      <c r="TS149" s="431"/>
      <c r="TT149" s="431"/>
      <c r="TU149" s="431"/>
      <c r="TV149" s="431"/>
      <c r="TW149" s="431"/>
      <c r="TX149" s="431"/>
      <c r="TY149" s="431"/>
      <c r="TZ149" s="431"/>
      <c r="UA149" s="431"/>
      <c r="UB149" s="431"/>
      <c r="UC149" s="431"/>
      <c r="UD149" s="431"/>
      <c r="UE149" s="431"/>
      <c r="UF149" s="431"/>
      <c r="UG149" s="431"/>
      <c r="UH149" s="431"/>
      <c r="UI149" s="431"/>
      <c r="UJ149" s="431"/>
      <c r="UK149" s="431"/>
      <c r="UL149" s="431"/>
      <c r="UM149" s="431"/>
      <c r="UN149" s="431"/>
      <c r="UO149" s="431"/>
      <c r="UP149" s="431"/>
      <c r="UQ149" s="431"/>
      <c r="UR149" s="431"/>
      <c r="US149" s="431"/>
      <c r="UT149" s="431"/>
      <c r="UU149" s="431"/>
      <c r="UV149" s="431"/>
      <c r="UW149" s="431"/>
      <c r="UX149" s="431"/>
      <c r="UY149" s="431"/>
      <c r="UZ149" s="431"/>
      <c r="VA149" s="431"/>
      <c r="VB149" s="431"/>
      <c r="VC149" s="431"/>
      <c r="VD149" s="431"/>
      <c r="VE149" s="431"/>
      <c r="VF149" s="431"/>
      <c r="VG149" s="431"/>
      <c r="VH149" s="431"/>
      <c r="VI149" s="431"/>
      <c r="VJ149" s="431"/>
      <c r="VK149" s="431"/>
      <c r="VL149" s="431"/>
      <c r="VM149" s="431"/>
      <c r="VN149" s="431"/>
      <c r="VO149" s="431"/>
      <c r="VP149" s="431"/>
      <c r="VQ149" s="431"/>
      <c r="VR149" s="431"/>
      <c r="VS149" s="431"/>
      <c r="VT149" s="431"/>
      <c r="VU149" s="431"/>
      <c r="VV149" s="431"/>
      <c r="VW149" s="431"/>
      <c r="VX149" s="431"/>
      <c r="VY149" s="431"/>
      <c r="VZ149" s="431"/>
      <c r="WA149" s="431"/>
      <c r="WB149" s="431"/>
      <c r="WC149" s="431"/>
      <c r="WD149" s="431"/>
      <c r="WE149" s="431"/>
      <c r="WF149" s="431"/>
      <c r="WG149" s="431"/>
      <c r="WH149" s="431"/>
      <c r="WI149" s="431"/>
      <c r="WJ149" s="431"/>
      <c r="WK149" s="431"/>
      <c r="WL149" s="431"/>
      <c r="WM149" s="431"/>
      <c r="WN149" s="431"/>
      <c r="WO149" s="431"/>
      <c r="WP149" s="431"/>
      <c r="WQ149" s="431"/>
      <c r="WR149" s="431"/>
      <c r="WS149" s="431"/>
      <c r="WT149" s="431"/>
      <c r="WU149" s="431"/>
      <c r="WV149" s="431"/>
      <c r="WW149" s="431"/>
      <c r="WX149" s="431"/>
      <c r="WY149" s="431"/>
      <c r="WZ149" s="431"/>
      <c r="XA149" s="431"/>
      <c r="XB149" s="431"/>
      <c r="XC149" s="431"/>
      <c r="XD149" s="431"/>
      <c r="XE149" s="431"/>
      <c r="XF149" s="431"/>
      <c r="XG149" s="431"/>
      <c r="XH149" s="431"/>
      <c r="XI149" s="431"/>
      <c r="XJ149" s="431"/>
      <c r="XK149" s="431"/>
      <c r="XL149" s="431"/>
      <c r="XM149" s="431"/>
      <c r="XN149" s="431"/>
      <c r="XO149" s="431"/>
      <c r="XP149" s="431"/>
      <c r="XQ149" s="431"/>
      <c r="XR149" s="431"/>
      <c r="XS149" s="431"/>
      <c r="XT149" s="431"/>
      <c r="XU149" s="431"/>
      <c r="XV149" s="431"/>
      <c r="XW149" s="431"/>
      <c r="XX149" s="431"/>
      <c r="XY149" s="431"/>
      <c r="XZ149" s="431"/>
      <c r="YA149" s="431"/>
      <c r="YB149" s="431"/>
      <c r="YC149" s="431"/>
      <c r="YD149" s="431"/>
      <c r="YE149" s="431"/>
      <c r="YF149" s="431"/>
      <c r="YG149" s="431"/>
      <c r="YH149" s="431"/>
      <c r="YI149" s="431"/>
      <c r="YJ149" s="431"/>
      <c r="YK149" s="431"/>
      <c r="YL149" s="431"/>
      <c r="YM149" s="431"/>
      <c r="YN149" s="431"/>
      <c r="YO149" s="431"/>
      <c r="YP149" s="431"/>
      <c r="YQ149" s="431"/>
      <c r="YR149" s="431"/>
      <c r="YS149" s="431"/>
      <c r="YT149" s="431"/>
      <c r="YU149" s="431"/>
      <c r="YV149" s="431"/>
      <c r="YW149" s="431"/>
      <c r="YX149" s="431"/>
      <c r="YY149" s="431"/>
      <c r="YZ149" s="431"/>
      <c r="ZA149" s="431"/>
      <c r="ZB149" s="431"/>
      <c r="ZC149" s="431"/>
      <c r="ZD149" s="431"/>
      <c r="ZE149" s="431"/>
      <c r="ZF149" s="431"/>
      <c r="ZG149" s="431"/>
      <c r="ZH149" s="431"/>
      <c r="ZI149" s="431"/>
      <c r="ZJ149" s="431"/>
      <c r="ZK149" s="431"/>
      <c r="ZL149" s="431"/>
      <c r="ZM149" s="431"/>
      <c r="ZN149" s="431"/>
      <c r="ZO149" s="431"/>
      <c r="ZP149" s="431"/>
      <c r="ZQ149" s="431"/>
      <c r="ZR149" s="431"/>
      <c r="ZS149" s="431"/>
      <c r="ZT149" s="431"/>
      <c r="ZU149" s="431"/>
      <c r="ZV149" s="431"/>
      <c r="ZW149" s="431"/>
      <c r="ZX149" s="431"/>
      <c r="ZY149" s="431"/>
      <c r="ZZ149" s="431"/>
      <c r="AAA149" s="431"/>
      <c r="AAB149" s="431"/>
      <c r="AAC149" s="431"/>
      <c r="AAD149" s="431"/>
      <c r="AAE149" s="431"/>
      <c r="AAF149" s="431"/>
      <c r="AAG149" s="431"/>
      <c r="AAH149" s="431"/>
      <c r="AAI149" s="431"/>
      <c r="AAJ149" s="431"/>
      <c r="AAK149" s="431"/>
      <c r="AAL149" s="431"/>
      <c r="AAM149" s="431"/>
      <c r="AAN149" s="431"/>
      <c r="AAO149" s="431"/>
      <c r="AAP149" s="431"/>
      <c r="AAQ149" s="431"/>
      <c r="AAR149" s="431"/>
      <c r="AAS149" s="431"/>
      <c r="AAT149" s="431"/>
      <c r="AAU149" s="431"/>
      <c r="AAV149" s="431"/>
      <c r="AAW149" s="431"/>
      <c r="AAX149" s="431"/>
      <c r="AAY149" s="431"/>
      <c r="AAZ149" s="431"/>
      <c r="ABA149" s="431"/>
      <c r="ABB149" s="431"/>
      <c r="ABC149" s="431"/>
      <c r="ABD149" s="431"/>
      <c r="ABE149" s="431"/>
      <c r="ABF149" s="431"/>
      <c r="ABG149" s="431"/>
      <c r="ABH149" s="431"/>
      <c r="ABI149" s="431"/>
      <c r="ABJ149" s="431"/>
      <c r="ABK149" s="431"/>
      <c r="ABL149" s="431"/>
      <c r="ABM149" s="431"/>
      <c r="ABN149" s="431"/>
      <c r="ABO149" s="431"/>
      <c r="ABP149" s="431"/>
      <c r="ABQ149" s="431"/>
      <c r="ABR149" s="431"/>
      <c r="ABS149" s="431"/>
      <c r="ABT149" s="431"/>
      <c r="ABU149" s="431"/>
      <c r="ABV149" s="431"/>
      <c r="ABW149" s="431"/>
      <c r="ABX149" s="431"/>
      <c r="ABY149" s="431"/>
      <c r="ABZ149" s="431"/>
      <c r="ACA149" s="431"/>
      <c r="ACB149" s="431"/>
      <c r="ACC149" s="431"/>
      <c r="ACD149" s="431"/>
      <c r="ACE149" s="431"/>
      <c r="ACF149" s="431"/>
      <c r="ACG149" s="431"/>
      <c r="ACH149" s="431"/>
      <c r="ACI149" s="431"/>
      <c r="ACJ149" s="431"/>
      <c r="ACK149" s="431"/>
      <c r="ACL149" s="431"/>
      <c r="ACM149" s="431"/>
      <c r="ACN149" s="431"/>
      <c r="ACO149" s="431"/>
      <c r="ACP149" s="431"/>
      <c r="ACQ149" s="431"/>
      <c r="ACR149" s="431"/>
      <c r="ACS149" s="431"/>
      <c r="ACT149" s="431"/>
      <c r="ACU149" s="431"/>
      <c r="ACV149" s="431"/>
      <c r="ACW149" s="431"/>
      <c r="ACX149" s="431"/>
      <c r="ACY149" s="431"/>
      <c r="ACZ149" s="431"/>
      <c r="ADA149" s="431"/>
      <c r="ADB149" s="431"/>
      <c r="ADC149" s="431"/>
      <c r="ADD149" s="431"/>
      <c r="ADE149" s="431"/>
      <c r="ADF149" s="431"/>
      <c r="ADG149" s="431"/>
      <c r="ADH149" s="431"/>
      <c r="ADI149" s="431"/>
      <c r="ADJ149" s="431"/>
      <c r="ADK149" s="431"/>
      <c r="ADL149" s="431"/>
      <c r="ADM149" s="431"/>
      <c r="ADN149" s="431"/>
      <c r="ADO149" s="431"/>
      <c r="ADP149" s="431"/>
      <c r="ADQ149" s="431"/>
      <c r="ADR149" s="431"/>
      <c r="ADS149" s="431"/>
      <c r="ADT149" s="431"/>
      <c r="ADU149" s="431"/>
      <c r="ADV149" s="431"/>
      <c r="ADW149" s="431"/>
      <c r="ADX149" s="431"/>
      <c r="ADY149" s="431"/>
      <c r="ADZ149" s="431"/>
      <c r="AEA149" s="431"/>
      <c r="AEB149" s="431"/>
      <c r="AEC149" s="431"/>
      <c r="AED149" s="431"/>
      <c r="AEE149" s="431"/>
      <c r="AEF149" s="431"/>
      <c r="AEG149" s="431"/>
      <c r="AEH149" s="431"/>
      <c r="AEI149" s="431"/>
      <c r="AEJ149" s="431"/>
      <c r="AEK149" s="431"/>
      <c r="AEL149" s="431"/>
      <c r="AEM149" s="431"/>
      <c r="AEN149" s="431"/>
      <c r="AEO149" s="431"/>
      <c r="AEP149" s="431"/>
      <c r="AEQ149" s="431"/>
      <c r="AER149" s="431"/>
      <c r="AES149" s="431"/>
      <c r="AET149" s="431"/>
      <c r="AEU149" s="431"/>
      <c r="AEV149" s="431"/>
      <c r="AEW149" s="431"/>
      <c r="AEX149" s="431"/>
      <c r="AEY149" s="431"/>
      <c r="AEZ149" s="431"/>
      <c r="AFA149" s="431"/>
      <c r="AFB149" s="431"/>
      <c r="AFC149" s="431"/>
      <c r="AFD149" s="431"/>
      <c r="AFE149" s="431"/>
      <c r="AFF149" s="431"/>
      <c r="AFG149" s="431"/>
      <c r="AFH149" s="431"/>
      <c r="AFI149" s="431"/>
      <c r="AFJ149" s="431"/>
      <c r="AFK149" s="431"/>
      <c r="AFL149" s="431"/>
      <c r="AFM149" s="431"/>
      <c r="AFN149" s="431"/>
      <c r="AFO149" s="431"/>
      <c r="AFP149" s="431"/>
      <c r="AFQ149" s="431"/>
      <c r="AFR149" s="431"/>
      <c r="AFS149" s="431"/>
      <c r="AFT149" s="431"/>
      <c r="AFU149" s="431"/>
      <c r="AFV149" s="431"/>
      <c r="AFW149" s="431"/>
      <c r="AFX149" s="431"/>
      <c r="AFY149" s="431"/>
      <c r="AFZ149" s="431"/>
      <c r="AGA149" s="431"/>
      <c r="AGB149" s="431"/>
      <c r="AGC149" s="431"/>
      <c r="AGD149" s="431"/>
      <c r="AGE149" s="431"/>
      <c r="AGF149" s="431"/>
      <c r="AGG149" s="431"/>
      <c r="AGH149" s="431"/>
      <c r="AGI149" s="431"/>
      <c r="AGJ149" s="431"/>
      <c r="AGK149" s="431"/>
      <c r="AGL149" s="431"/>
      <c r="AGM149" s="431"/>
      <c r="AGN149" s="431"/>
      <c r="AGO149" s="431"/>
      <c r="AGP149" s="431"/>
      <c r="AGQ149" s="431"/>
      <c r="AGR149" s="431"/>
      <c r="AGS149" s="431"/>
      <c r="AGT149" s="431"/>
      <c r="AGU149" s="431"/>
      <c r="AGV149" s="431"/>
      <c r="AGW149" s="431"/>
      <c r="AGX149" s="431"/>
      <c r="AGY149" s="431"/>
      <c r="AGZ149" s="431"/>
      <c r="AHA149" s="431"/>
      <c r="AHB149" s="431"/>
      <c r="AHC149" s="431"/>
      <c r="AHD149" s="431"/>
      <c r="AHE149" s="431"/>
      <c r="AHF149" s="431"/>
      <c r="AHG149" s="431"/>
      <c r="AHH149" s="431"/>
      <c r="AHI149" s="431"/>
      <c r="AHJ149" s="431"/>
      <c r="AHK149" s="431"/>
      <c r="AHL149" s="431"/>
      <c r="AHM149" s="431"/>
      <c r="AHN149" s="431"/>
      <c r="AHO149" s="431"/>
      <c r="AHP149" s="431"/>
      <c r="AHQ149" s="431"/>
      <c r="AHR149" s="431"/>
      <c r="AHS149" s="431"/>
      <c r="AHT149" s="431"/>
      <c r="AHU149" s="431"/>
      <c r="AHV149" s="431"/>
      <c r="AHW149" s="431"/>
      <c r="AHX149" s="431"/>
      <c r="AHY149" s="431"/>
      <c r="AHZ149" s="431"/>
      <c r="AIA149" s="431"/>
      <c r="AIB149" s="431"/>
      <c r="AIC149" s="431"/>
      <c r="AID149" s="431"/>
      <c r="AIE149" s="431"/>
      <c r="AIF149" s="431"/>
      <c r="AIG149" s="431"/>
      <c r="AIH149" s="431"/>
      <c r="AII149" s="431"/>
      <c r="AIJ149" s="431"/>
      <c r="AIK149" s="431"/>
      <c r="AIL149" s="431"/>
      <c r="AIM149" s="431"/>
      <c r="AIN149" s="431"/>
      <c r="AIO149" s="431"/>
      <c r="AIP149" s="431"/>
      <c r="AIQ149" s="431"/>
      <c r="AIR149" s="431"/>
      <c r="AIS149" s="431"/>
      <c r="AIT149" s="431"/>
      <c r="AIU149" s="431"/>
      <c r="AIV149" s="431"/>
      <c r="AIW149" s="431"/>
      <c r="AIX149" s="431"/>
      <c r="AIY149" s="431"/>
      <c r="AIZ149" s="431"/>
      <c r="AJA149" s="431"/>
      <c r="AJB149" s="431"/>
      <c r="AJC149" s="431"/>
      <c r="AJD149" s="431"/>
      <c r="AJE149" s="431"/>
      <c r="AJF149" s="431"/>
      <c r="AJG149" s="431"/>
      <c r="AJH149" s="431"/>
      <c r="AJI149" s="431"/>
      <c r="AJJ149" s="431"/>
      <c r="AJK149" s="431"/>
      <c r="AJL149" s="431"/>
      <c r="AJM149" s="431"/>
      <c r="AJN149" s="431"/>
      <c r="AJO149" s="431"/>
      <c r="AJP149" s="431"/>
      <c r="AJQ149" s="431"/>
      <c r="AJR149" s="431"/>
      <c r="AJS149" s="431"/>
      <c r="AJT149" s="431"/>
      <c r="AJU149" s="431"/>
      <c r="AJV149" s="431"/>
      <c r="AJW149" s="431"/>
      <c r="AJX149" s="431"/>
      <c r="AJY149" s="431"/>
      <c r="AJZ149" s="431"/>
      <c r="AKA149" s="431"/>
      <c r="AKB149" s="431"/>
      <c r="AKC149" s="431"/>
      <c r="AKD149" s="431"/>
      <c r="AKE149" s="431"/>
      <c r="AKF149" s="431"/>
      <c r="AKG149" s="431"/>
      <c r="AKH149" s="431"/>
      <c r="AKI149" s="431"/>
      <c r="AKJ149" s="431"/>
      <c r="AKK149" s="431"/>
      <c r="AKL149" s="431"/>
      <c r="AKM149" s="431"/>
      <c r="AKN149" s="431"/>
      <c r="AKO149" s="431"/>
      <c r="AKP149" s="431"/>
      <c r="AKQ149" s="431"/>
      <c r="AKR149" s="431"/>
      <c r="AKS149" s="431"/>
      <c r="AKT149" s="431"/>
      <c r="AKU149" s="431"/>
      <c r="AKV149" s="431"/>
      <c r="AKW149" s="431"/>
      <c r="AKX149" s="431"/>
      <c r="AKY149" s="431"/>
      <c r="AKZ149" s="431"/>
      <c r="ALA149" s="431"/>
      <c r="ALB149" s="431"/>
      <c r="ALC149" s="431"/>
      <c r="ALD149" s="431"/>
      <c r="ALE149" s="431"/>
      <c r="ALF149" s="431"/>
      <c r="ALG149" s="431"/>
      <c r="ALH149" s="431"/>
      <c r="ALI149" s="431"/>
      <c r="ALJ149" s="431"/>
      <c r="ALK149" s="431"/>
      <c r="ALL149" s="431"/>
      <c r="ALM149" s="431"/>
      <c r="ALN149" s="431"/>
      <c r="ALO149" s="431"/>
      <c r="ALP149" s="431"/>
      <c r="ALQ149" s="431"/>
      <c r="ALR149" s="431"/>
      <c r="ALS149" s="431"/>
      <c r="ALT149" s="431"/>
      <c r="ALU149" s="431"/>
      <c r="ALV149" s="431"/>
      <c r="ALW149" s="431"/>
      <c r="ALX149" s="431"/>
      <c r="ALY149" s="431"/>
      <c r="ALZ149" s="431"/>
      <c r="AMA149" s="431"/>
      <c r="AMB149" s="431"/>
      <c r="AMC149" s="431"/>
      <c r="AMD149" s="431"/>
      <c r="AME149" s="431"/>
      <c r="AMF149" s="431"/>
      <c r="AMG149" s="431"/>
      <c r="AMH149" s="431"/>
      <c r="AMI149" s="431"/>
      <c r="AMJ149" s="431"/>
      <c r="AMK149" s="431"/>
      <c r="AML149" s="431"/>
      <c r="AMM149" s="431"/>
      <c r="AMN149" s="431"/>
      <c r="AMO149" s="431"/>
      <c r="AMP149" s="431"/>
      <c r="AMQ149" s="431"/>
      <c r="AMR149" s="431"/>
      <c r="AMS149" s="431"/>
      <c r="AMT149" s="431"/>
      <c r="AMU149" s="431"/>
      <c r="AMV149" s="431"/>
      <c r="AMW149" s="431"/>
      <c r="AMX149" s="431"/>
      <c r="AMY149" s="431"/>
      <c r="AMZ149" s="431"/>
      <c r="ANA149" s="431"/>
      <c r="ANB149" s="431"/>
      <c r="ANC149" s="431"/>
      <c r="AND149" s="431"/>
      <c r="ANE149" s="431"/>
      <c r="ANF149" s="431"/>
      <c r="ANG149" s="431"/>
      <c r="ANH149" s="431"/>
      <c r="ANI149" s="431"/>
      <c r="ANJ149" s="431"/>
      <c r="ANK149" s="431"/>
      <c r="ANL149" s="431"/>
      <c r="ANM149" s="431"/>
      <c r="ANN149" s="431"/>
      <c r="ANO149" s="431"/>
      <c r="ANP149" s="431"/>
      <c r="ANQ149" s="431"/>
      <c r="ANR149" s="431"/>
      <c r="ANS149" s="431"/>
      <c r="ANT149" s="431"/>
      <c r="ANU149" s="431"/>
      <c r="ANV149" s="431"/>
      <c r="ANW149" s="431"/>
      <c r="ANX149" s="431"/>
      <c r="ANY149" s="431"/>
      <c r="ANZ149" s="431"/>
      <c r="AOA149" s="431"/>
      <c r="AOB149" s="431"/>
      <c r="AOC149" s="431"/>
      <c r="AOD149" s="431"/>
      <c r="AOE149" s="431"/>
      <c r="AOF149" s="431"/>
      <c r="AOG149" s="431"/>
      <c r="AOH149" s="431"/>
      <c r="AOI149" s="431"/>
      <c r="AOJ149" s="431"/>
      <c r="AOK149" s="431"/>
      <c r="AOL149" s="431"/>
      <c r="AOM149" s="431"/>
      <c r="AON149" s="431"/>
      <c r="AOO149" s="431"/>
      <c r="AOP149" s="431"/>
      <c r="AOQ149" s="431"/>
      <c r="AOR149" s="431"/>
      <c r="AOS149" s="431"/>
      <c r="AOT149" s="431"/>
      <c r="AOU149" s="431"/>
      <c r="AOV149" s="431"/>
      <c r="AOW149" s="431"/>
      <c r="AOX149" s="431"/>
      <c r="AOY149" s="431"/>
      <c r="AOZ149" s="431"/>
      <c r="APA149" s="431"/>
      <c r="APB149" s="431"/>
      <c r="APC149" s="431"/>
      <c r="APD149" s="431"/>
      <c r="APE149" s="431"/>
      <c r="APF149" s="431"/>
      <c r="APG149" s="431"/>
      <c r="APH149" s="431"/>
      <c r="API149" s="431"/>
      <c r="APJ149" s="431"/>
      <c r="APK149" s="431"/>
      <c r="APL149" s="431"/>
      <c r="APM149" s="431"/>
      <c r="APN149" s="431"/>
      <c r="APO149" s="431"/>
      <c r="APP149" s="431"/>
      <c r="APQ149" s="431"/>
      <c r="APR149" s="431"/>
      <c r="APS149" s="431"/>
      <c r="APT149" s="431"/>
      <c r="APU149" s="431"/>
      <c r="APV149" s="431"/>
      <c r="APW149" s="431"/>
      <c r="APX149" s="431"/>
      <c r="APY149" s="431"/>
      <c r="APZ149" s="431"/>
      <c r="AQA149" s="431"/>
      <c r="AQB149" s="431"/>
      <c r="AQC149" s="431"/>
      <c r="AQD149" s="431"/>
      <c r="AQE149" s="431"/>
      <c r="AQF149" s="431"/>
      <c r="AQG149" s="431"/>
      <c r="AQH149" s="431"/>
      <c r="AQI149" s="431"/>
      <c r="AQJ149" s="431"/>
      <c r="AQK149" s="431"/>
      <c r="AQL149" s="431"/>
      <c r="AQM149" s="431"/>
      <c r="AQN149" s="431"/>
      <c r="AQO149" s="431"/>
      <c r="AQP149" s="431"/>
      <c r="AQQ149" s="431"/>
      <c r="AQR149" s="431"/>
      <c r="AQS149" s="431"/>
      <c r="AQT149" s="431"/>
      <c r="AQU149" s="431"/>
      <c r="AQV149" s="431"/>
      <c r="AQW149" s="431"/>
      <c r="AQX149" s="431"/>
      <c r="AQY149" s="431"/>
      <c r="AQZ149" s="431"/>
      <c r="ARA149" s="431"/>
      <c r="ARB149" s="431"/>
      <c r="ARC149" s="431"/>
      <c r="ARD149" s="431"/>
      <c r="ARE149" s="431"/>
      <c r="ARF149" s="431"/>
      <c r="ARG149" s="431"/>
      <c r="ARH149" s="431"/>
      <c r="ARI149" s="431"/>
      <c r="ARJ149" s="431"/>
      <c r="ARK149" s="431"/>
      <c r="ARL149" s="431"/>
      <c r="ARM149" s="431"/>
      <c r="ARN149" s="431"/>
      <c r="ARO149" s="431"/>
      <c r="ARP149" s="431"/>
      <c r="ARQ149" s="431"/>
      <c r="ARR149" s="431"/>
      <c r="ARS149" s="431"/>
      <c r="ART149" s="431"/>
      <c r="ARU149" s="431"/>
      <c r="ARV149" s="431"/>
      <c r="ARW149" s="431"/>
      <c r="ARX149" s="431"/>
      <c r="ARY149" s="431"/>
      <c r="ARZ149" s="431"/>
      <c r="ASA149" s="431"/>
      <c r="ASB149" s="431"/>
      <c r="ASC149" s="431"/>
      <c r="ASD149" s="431"/>
      <c r="ASE149" s="431"/>
      <c r="ASF149" s="431"/>
      <c r="ASG149" s="431"/>
      <c r="ASH149" s="431"/>
      <c r="ASI149" s="431"/>
      <c r="ASJ149" s="431"/>
      <c r="ASK149" s="431"/>
      <c r="ASL149" s="431"/>
      <c r="ASM149" s="431"/>
      <c r="ASN149" s="431"/>
      <c r="ASO149" s="431"/>
      <c r="ASP149" s="431"/>
      <c r="ASQ149" s="431"/>
      <c r="ASR149" s="431"/>
      <c r="ASS149" s="431"/>
      <c r="AST149" s="431"/>
      <c r="ASU149" s="431"/>
      <c r="ASV149" s="431"/>
      <c r="ASW149" s="431"/>
      <c r="ASX149" s="431"/>
      <c r="ASY149" s="431"/>
      <c r="ASZ149" s="431"/>
      <c r="ATA149" s="431"/>
      <c r="ATB149" s="431"/>
      <c r="ATC149" s="431"/>
      <c r="ATD149" s="431"/>
      <c r="ATE149" s="431"/>
      <c r="ATF149" s="431"/>
      <c r="ATG149" s="431"/>
      <c r="ATH149" s="431"/>
      <c r="ATI149" s="431"/>
      <c r="ATJ149" s="431"/>
      <c r="ATK149" s="431"/>
      <c r="ATL149" s="431"/>
      <c r="ATM149" s="431"/>
      <c r="ATN149" s="431"/>
      <c r="ATO149" s="431"/>
      <c r="ATP149" s="431"/>
      <c r="ATQ149" s="431"/>
      <c r="ATR149" s="431"/>
      <c r="ATS149" s="431"/>
      <c r="ATT149" s="431"/>
      <c r="ATU149" s="431"/>
      <c r="ATV149" s="431"/>
      <c r="ATW149" s="431"/>
      <c r="ATX149" s="431"/>
      <c r="ATY149" s="431"/>
      <c r="ATZ149" s="431"/>
      <c r="AUA149" s="431"/>
      <c r="AUB149" s="431"/>
      <c r="AUC149" s="431"/>
      <c r="AUD149" s="431"/>
      <c r="AUE149" s="431"/>
      <c r="AUF149" s="431"/>
      <c r="AUG149" s="431"/>
      <c r="AUH149" s="431"/>
      <c r="AUI149" s="431"/>
      <c r="AUJ149" s="431"/>
      <c r="AUK149" s="431"/>
      <c r="AUL149" s="431"/>
      <c r="AUM149" s="431"/>
      <c r="AUN149" s="431"/>
      <c r="AUO149" s="431"/>
      <c r="AUP149" s="431"/>
      <c r="AUQ149" s="431"/>
      <c r="AUR149" s="431"/>
      <c r="AUS149" s="431"/>
      <c r="AUT149" s="431"/>
      <c r="AUU149" s="431"/>
      <c r="AUV149" s="431"/>
      <c r="AUW149" s="431"/>
      <c r="AUX149" s="431"/>
      <c r="AUY149" s="431"/>
      <c r="AUZ149" s="431"/>
      <c r="AVA149" s="431"/>
      <c r="AVB149" s="431"/>
      <c r="AVC149" s="431"/>
      <c r="AVD149" s="431"/>
      <c r="AVE149" s="431"/>
      <c r="AVF149" s="431"/>
      <c r="AVG149" s="431"/>
      <c r="AVH149" s="431"/>
      <c r="AVI149" s="431"/>
      <c r="AVJ149" s="431"/>
      <c r="AVK149" s="431"/>
      <c r="AVL149" s="431"/>
      <c r="AVM149" s="431"/>
      <c r="AVN149" s="431"/>
      <c r="AVO149" s="431"/>
      <c r="AVP149" s="431"/>
      <c r="AVQ149" s="431"/>
      <c r="AVR149" s="431"/>
      <c r="AVS149" s="431"/>
      <c r="AVT149" s="431"/>
      <c r="AVU149" s="431"/>
      <c r="AVV149" s="431"/>
      <c r="AVW149" s="431"/>
      <c r="AVX149" s="431"/>
      <c r="AVY149" s="431"/>
      <c r="AVZ149" s="431"/>
      <c r="AWA149" s="431"/>
      <c r="AWB149" s="431"/>
      <c r="AWC149" s="431"/>
      <c r="AWD149" s="431"/>
      <c r="AWE149" s="431"/>
      <c r="AWF149" s="431"/>
      <c r="AWG149" s="431"/>
      <c r="AWH149" s="431"/>
      <c r="AWI149" s="431"/>
      <c r="AWJ149" s="431"/>
      <c r="AWK149" s="431"/>
      <c r="AWL149" s="431"/>
      <c r="AWM149" s="431"/>
      <c r="AWN149" s="431"/>
      <c r="AWO149" s="431"/>
      <c r="AWP149" s="431"/>
      <c r="AWQ149" s="431"/>
      <c r="AWR149" s="431"/>
      <c r="AWS149" s="431"/>
      <c r="AWT149" s="431"/>
      <c r="AWU149" s="431"/>
      <c r="AWV149" s="431"/>
      <c r="AWW149" s="431"/>
      <c r="AWX149" s="431"/>
      <c r="AWY149" s="431"/>
      <c r="AWZ149" s="431"/>
      <c r="AXA149" s="431"/>
      <c r="AXB149" s="431"/>
      <c r="AXC149" s="431"/>
      <c r="AXD149" s="431"/>
      <c r="AXE149" s="431"/>
      <c r="AXF149" s="431"/>
      <c r="AXG149" s="431"/>
      <c r="AXH149" s="431"/>
      <c r="AXI149" s="431"/>
      <c r="AXJ149" s="431"/>
      <c r="AXK149" s="431"/>
      <c r="AXL149" s="431"/>
      <c r="AXM149" s="431"/>
      <c r="AXN149" s="431"/>
      <c r="AXO149" s="431"/>
      <c r="AXP149" s="431"/>
      <c r="AXQ149" s="431"/>
      <c r="AXR149" s="431"/>
      <c r="AXS149" s="431"/>
      <c r="AXT149" s="431"/>
      <c r="AXU149" s="431"/>
      <c r="AXV149" s="431"/>
      <c r="AXW149" s="431"/>
      <c r="AXX149" s="431"/>
      <c r="AXY149" s="431"/>
      <c r="AXZ149" s="431"/>
      <c r="AYA149" s="431"/>
      <c r="AYB149" s="431"/>
      <c r="AYC149" s="431"/>
      <c r="AYD149" s="431"/>
      <c r="AYE149" s="431"/>
      <c r="AYF149" s="431"/>
      <c r="AYG149" s="431"/>
      <c r="AYH149" s="431"/>
      <c r="AYI149" s="431"/>
      <c r="AYJ149" s="431"/>
      <c r="AYK149" s="431"/>
      <c r="AYL149" s="431"/>
      <c r="AYM149" s="431"/>
      <c r="AYN149" s="431"/>
      <c r="AYO149" s="431"/>
      <c r="AYP149" s="431"/>
      <c r="AYQ149" s="431"/>
      <c r="AYR149" s="431"/>
      <c r="AYS149" s="431"/>
      <c r="AYT149" s="431"/>
      <c r="AYU149" s="431"/>
      <c r="AYV149" s="431"/>
      <c r="AYW149" s="431"/>
      <c r="AYX149" s="431"/>
      <c r="AYY149" s="431"/>
      <c r="AYZ149" s="431"/>
      <c r="AZA149" s="431"/>
      <c r="AZB149" s="431"/>
      <c r="AZC149" s="431"/>
      <c r="AZD149" s="431"/>
      <c r="AZE149" s="431"/>
      <c r="AZF149" s="431"/>
      <c r="AZG149" s="431"/>
      <c r="AZH149" s="431"/>
      <c r="AZI149" s="431"/>
      <c r="AZJ149" s="431"/>
      <c r="AZK149" s="431"/>
      <c r="AZL149" s="431"/>
      <c r="AZM149" s="431"/>
      <c r="AZN149" s="431"/>
      <c r="AZO149" s="431"/>
      <c r="AZP149" s="431"/>
      <c r="AZQ149" s="431"/>
      <c r="AZR149" s="431"/>
      <c r="AZS149" s="431"/>
      <c r="AZT149" s="431"/>
      <c r="AZU149" s="431"/>
      <c r="AZV149" s="431"/>
      <c r="AZW149" s="431"/>
      <c r="AZX149" s="431"/>
      <c r="AZY149" s="431"/>
      <c r="AZZ149" s="431"/>
      <c r="BAA149" s="431"/>
      <c r="BAB149" s="431"/>
      <c r="BAC149" s="431"/>
      <c r="BAD149" s="431"/>
      <c r="BAE149" s="431"/>
      <c r="BAF149" s="431"/>
      <c r="BAG149" s="431"/>
      <c r="BAH149" s="431"/>
      <c r="BAI149" s="431"/>
      <c r="BAJ149" s="431"/>
      <c r="BAK149" s="431"/>
      <c r="BAL149" s="431"/>
      <c r="BAM149" s="431"/>
      <c r="BAN149" s="431"/>
      <c r="BAO149" s="431"/>
      <c r="BAP149" s="431"/>
      <c r="BAQ149" s="431"/>
      <c r="BAR149" s="431"/>
      <c r="BAS149" s="431"/>
      <c r="BAT149" s="431"/>
      <c r="BAU149" s="431"/>
      <c r="BAV149" s="431"/>
      <c r="BAW149" s="431"/>
      <c r="BAX149" s="431"/>
      <c r="BAY149" s="431"/>
      <c r="BAZ149" s="431"/>
      <c r="BBA149" s="431"/>
      <c r="BBB149" s="431"/>
      <c r="BBC149" s="431"/>
      <c r="BBD149" s="431"/>
      <c r="BBE149" s="431"/>
      <c r="BBF149" s="431"/>
      <c r="BBG149" s="431"/>
      <c r="BBH149" s="431"/>
      <c r="BBI149" s="431"/>
      <c r="BBJ149" s="431"/>
      <c r="BBK149" s="431"/>
      <c r="BBL149" s="431"/>
      <c r="BBM149" s="431"/>
      <c r="BBN149" s="431"/>
      <c r="BBO149" s="431"/>
      <c r="BBP149" s="431"/>
      <c r="BBQ149" s="431"/>
      <c r="BBR149" s="431"/>
      <c r="BBS149" s="431"/>
      <c r="BBT149" s="431"/>
      <c r="BBU149" s="431"/>
      <c r="BBV149" s="431"/>
      <c r="BBW149" s="431"/>
      <c r="BBX149" s="431"/>
      <c r="BBY149" s="431"/>
      <c r="BBZ149" s="431"/>
      <c r="BCA149" s="431"/>
      <c r="BCB149" s="431"/>
      <c r="BCC149" s="431"/>
      <c r="BCD149" s="431"/>
      <c r="BCE149" s="431"/>
      <c r="BCF149" s="431"/>
      <c r="BCG149" s="431"/>
      <c r="BCH149" s="431"/>
      <c r="BCI149" s="431"/>
      <c r="BCJ149" s="431"/>
      <c r="BCK149" s="431"/>
      <c r="BCL149" s="431"/>
      <c r="BCM149" s="431"/>
      <c r="BCN149" s="431"/>
      <c r="BCO149" s="431"/>
      <c r="BCP149" s="431"/>
      <c r="BCQ149" s="431"/>
      <c r="BCR149" s="431"/>
      <c r="BCS149" s="431"/>
      <c r="BCT149" s="431"/>
      <c r="BCU149" s="431"/>
      <c r="BCV149" s="431"/>
      <c r="BCW149" s="431"/>
      <c r="BCX149" s="431"/>
      <c r="BCY149" s="431"/>
      <c r="BCZ149" s="431"/>
      <c r="BDA149" s="431"/>
      <c r="BDB149" s="431"/>
      <c r="BDC149" s="431"/>
      <c r="BDD149" s="431"/>
      <c r="BDE149" s="431"/>
      <c r="BDF149" s="431"/>
      <c r="BDG149" s="431"/>
      <c r="BDH149" s="431"/>
      <c r="BDI149" s="431"/>
      <c r="BDJ149" s="431"/>
      <c r="BDK149" s="431"/>
      <c r="BDL149" s="431"/>
      <c r="BDM149" s="431"/>
      <c r="BDN149" s="431"/>
      <c r="BDO149" s="431"/>
      <c r="BDP149" s="431"/>
      <c r="BDQ149" s="431"/>
      <c r="BDR149" s="431"/>
      <c r="BDS149" s="431"/>
      <c r="BDT149" s="431"/>
      <c r="BDU149" s="431"/>
      <c r="BDV149" s="431"/>
      <c r="BDW149" s="431"/>
      <c r="BDX149" s="431"/>
      <c r="BDY149" s="431"/>
      <c r="BDZ149" s="431"/>
      <c r="BEA149" s="431"/>
      <c r="BEB149" s="431"/>
      <c r="BEC149" s="431"/>
      <c r="BED149" s="431"/>
      <c r="BEE149" s="431"/>
      <c r="BEF149" s="431"/>
      <c r="BEG149" s="431"/>
      <c r="BEH149" s="431"/>
      <c r="BEI149" s="431"/>
      <c r="BEJ149" s="431"/>
      <c r="BEK149" s="431"/>
      <c r="BEL149" s="431"/>
      <c r="BEM149" s="431"/>
      <c r="BEN149" s="431"/>
      <c r="BEO149" s="431"/>
      <c r="BEP149" s="431"/>
      <c r="BEQ149" s="431"/>
      <c r="BER149" s="431"/>
      <c r="BES149" s="431"/>
      <c r="BET149" s="431"/>
      <c r="BEU149" s="431"/>
      <c r="BEV149" s="431"/>
      <c r="BEW149" s="431"/>
      <c r="BEX149" s="431"/>
      <c r="BEY149" s="431"/>
      <c r="BEZ149" s="431"/>
      <c r="BFA149" s="431"/>
      <c r="BFB149" s="431"/>
      <c r="BFC149" s="431"/>
      <c r="BFD149" s="431"/>
      <c r="BFE149" s="431"/>
      <c r="BFF149" s="431"/>
      <c r="BFG149" s="431"/>
      <c r="BFH149" s="431"/>
      <c r="BFI149" s="431"/>
      <c r="BFJ149" s="431"/>
      <c r="BFK149" s="431"/>
      <c r="BFL149" s="431"/>
      <c r="BFM149" s="431"/>
      <c r="BFN149" s="431"/>
      <c r="BFO149" s="431"/>
      <c r="BFP149" s="431"/>
      <c r="BFQ149" s="431"/>
      <c r="BFR149" s="431"/>
      <c r="BFS149" s="431"/>
      <c r="BFT149" s="431"/>
      <c r="BFU149" s="431"/>
      <c r="BFV149" s="431"/>
      <c r="BFW149" s="431"/>
      <c r="BFX149" s="431"/>
      <c r="BFY149" s="431"/>
      <c r="BFZ149" s="431"/>
      <c r="BGA149" s="431"/>
      <c r="BGB149" s="431"/>
      <c r="BGC149" s="431"/>
      <c r="BGD149" s="431"/>
      <c r="BGE149" s="431"/>
      <c r="BGF149" s="431"/>
      <c r="BGG149" s="431"/>
      <c r="BGH149" s="431"/>
      <c r="BGI149" s="431"/>
      <c r="BGJ149" s="431"/>
      <c r="BGK149" s="431"/>
      <c r="BGL149" s="431"/>
      <c r="BGM149" s="431"/>
      <c r="BGN149" s="431"/>
      <c r="BGO149" s="431"/>
      <c r="BGP149" s="431"/>
      <c r="BGQ149" s="431"/>
      <c r="BGR149" s="431"/>
      <c r="BGS149" s="431"/>
      <c r="BGT149" s="431"/>
      <c r="BGU149" s="431"/>
      <c r="BGV149" s="431"/>
      <c r="BGW149" s="431"/>
      <c r="BGX149" s="431"/>
      <c r="BGY149" s="431"/>
      <c r="BGZ149" s="431"/>
      <c r="BHA149" s="431"/>
      <c r="BHB149" s="431"/>
      <c r="BHC149" s="431"/>
      <c r="BHD149" s="431"/>
      <c r="BHE149" s="431"/>
      <c r="BHF149" s="431"/>
      <c r="BHG149" s="431"/>
      <c r="BHH149" s="431"/>
      <c r="BHI149" s="431"/>
      <c r="BHJ149" s="431"/>
      <c r="BHK149" s="431"/>
      <c r="BHL149" s="431"/>
      <c r="BHM149" s="431"/>
      <c r="BHN149" s="431"/>
      <c r="BHO149" s="431"/>
      <c r="BHP149" s="431"/>
      <c r="BHQ149" s="431"/>
      <c r="BHR149" s="431"/>
      <c r="BHS149" s="431"/>
      <c r="BHT149" s="431"/>
      <c r="BHU149" s="431"/>
      <c r="BHV149" s="431"/>
      <c r="BHW149" s="431"/>
      <c r="BHX149" s="431"/>
      <c r="BHY149" s="431"/>
      <c r="BHZ149" s="431"/>
      <c r="BIA149" s="431"/>
      <c r="BIB149" s="431"/>
      <c r="BIC149" s="431"/>
      <c r="BID149" s="431"/>
      <c r="BIE149" s="431"/>
      <c r="BIF149" s="431"/>
      <c r="BIG149" s="431"/>
      <c r="BIH149" s="431"/>
      <c r="BII149" s="431"/>
      <c r="BIJ149" s="431"/>
      <c r="BIK149" s="431"/>
      <c r="BIL149" s="431"/>
      <c r="BIM149" s="431"/>
      <c r="BIN149" s="431"/>
      <c r="BIO149" s="431"/>
      <c r="BIP149" s="431"/>
      <c r="BIQ149" s="431"/>
      <c r="BIR149" s="431"/>
      <c r="BIS149" s="431"/>
      <c r="BIT149" s="431"/>
      <c r="BIU149" s="431"/>
      <c r="BIV149" s="431"/>
      <c r="BIW149" s="431"/>
      <c r="BIX149" s="431"/>
      <c r="BIY149" s="431"/>
      <c r="BIZ149" s="431"/>
      <c r="BJA149" s="431"/>
      <c r="BJB149" s="431"/>
      <c r="BJC149" s="431"/>
      <c r="BJD149" s="431"/>
      <c r="BJE149" s="431"/>
      <c r="BJF149" s="431"/>
      <c r="BJG149" s="431"/>
      <c r="BJH149" s="431"/>
      <c r="BJI149" s="431"/>
      <c r="BJJ149" s="431"/>
      <c r="BJK149" s="431"/>
      <c r="BJL149" s="431"/>
      <c r="BJM149" s="431"/>
      <c r="BJN149" s="431"/>
      <c r="BJO149" s="431"/>
      <c r="BJP149" s="431"/>
      <c r="BJQ149" s="431"/>
      <c r="BJR149" s="431"/>
      <c r="BJS149" s="431"/>
      <c r="BJT149" s="431"/>
      <c r="BJU149" s="431"/>
      <c r="BJV149" s="431"/>
      <c r="BJW149" s="431"/>
      <c r="BJX149" s="431"/>
      <c r="BJY149" s="431"/>
      <c r="BJZ149" s="431"/>
      <c r="BKA149" s="431"/>
      <c r="BKB149" s="431"/>
      <c r="BKC149" s="431"/>
      <c r="BKD149" s="431"/>
      <c r="BKE149" s="431"/>
      <c r="BKF149" s="431"/>
      <c r="BKG149" s="431"/>
      <c r="BKH149" s="431"/>
      <c r="BKI149" s="431"/>
      <c r="BKJ149" s="431"/>
      <c r="BKK149" s="431"/>
      <c r="BKL149" s="431"/>
      <c r="BKM149" s="431"/>
      <c r="BKN149" s="431"/>
      <c r="BKO149" s="431"/>
      <c r="BKP149" s="431"/>
      <c r="BKQ149" s="431"/>
      <c r="BKR149" s="431"/>
      <c r="BKS149" s="431"/>
      <c r="BKT149" s="431"/>
      <c r="BKU149" s="431"/>
      <c r="BKV149" s="431"/>
      <c r="BKW149" s="431"/>
      <c r="BKX149" s="431"/>
      <c r="BKY149" s="431"/>
      <c r="BKZ149" s="431"/>
      <c r="BLA149" s="431"/>
      <c r="BLB149" s="431"/>
      <c r="BLC149" s="431"/>
      <c r="BLD149" s="431"/>
      <c r="BLE149" s="431"/>
      <c r="BLF149" s="431"/>
      <c r="BLG149" s="431"/>
      <c r="BLH149" s="431"/>
      <c r="BLI149" s="431"/>
      <c r="BLJ149" s="431"/>
      <c r="BLK149" s="431"/>
      <c r="BLL149" s="431"/>
      <c r="BLM149" s="431"/>
      <c r="BLN149" s="431"/>
      <c r="BLO149" s="431"/>
      <c r="BLP149" s="431"/>
      <c r="BLQ149" s="431"/>
      <c r="BLR149" s="431"/>
      <c r="BLS149" s="431"/>
      <c r="BLT149" s="431"/>
      <c r="BLU149" s="431"/>
      <c r="BLV149" s="431"/>
      <c r="BLW149" s="431"/>
      <c r="BLX149" s="431"/>
      <c r="BLY149" s="431"/>
      <c r="BLZ149" s="431"/>
      <c r="BMA149" s="431"/>
      <c r="BMB149" s="431"/>
      <c r="BMC149" s="431"/>
      <c r="BMD149" s="431"/>
      <c r="BME149" s="431"/>
      <c r="BMF149" s="431"/>
      <c r="BMG149" s="431"/>
      <c r="BMH149" s="431"/>
      <c r="BMI149" s="431"/>
      <c r="BMJ149" s="431"/>
      <c r="BMK149" s="431"/>
      <c r="BML149" s="431"/>
      <c r="BMM149" s="431"/>
      <c r="BMN149" s="431"/>
      <c r="BMO149" s="431"/>
      <c r="BMP149" s="431"/>
      <c r="BMQ149" s="431"/>
      <c r="BMR149" s="431"/>
      <c r="BMS149" s="431"/>
      <c r="BMT149" s="431"/>
      <c r="BMU149" s="431"/>
      <c r="BMV149" s="431"/>
      <c r="BMW149" s="431"/>
      <c r="BMX149" s="431"/>
      <c r="BMY149" s="431"/>
      <c r="BMZ149" s="431"/>
      <c r="BNA149" s="431"/>
      <c r="BNB149" s="431"/>
      <c r="BNC149" s="431"/>
      <c r="BND149" s="431"/>
      <c r="BNE149" s="431"/>
      <c r="BNF149" s="431"/>
      <c r="BNG149" s="431"/>
      <c r="BNH149" s="431"/>
      <c r="BNI149" s="431"/>
      <c r="BNJ149" s="431"/>
      <c r="BNK149" s="431"/>
      <c r="BNL149" s="431"/>
      <c r="BNM149" s="431"/>
      <c r="BNN149" s="431"/>
      <c r="BNO149" s="431"/>
      <c r="BNP149" s="431"/>
      <c r="BNQ149" s="431"/>
      <c r="BNR149" s="431"/>
      <c r="BNS149" s="431"/>
      <c r="BNT149" s="431"/>
      <c r="BNU149" s="431"/>
      <c r="BNV149" s="431"/>
      <c r="BNW149" s="431"/>
      <c r="BNX149" s="431"/>
      <c r="BNY149" s="431"/>
      <c r="BNZ149" s="431"/>
      <c r="BOA149" s="431"/>
      <c r="BOB149" s="431"/>
      <c r="BOC149" s="431"/>
      <c r="BOD149" s="431"/>
      <c r="BOE149" s="431"/>
      <c r="BOF149" s="431"/>
      <c r="BOG149" s="431"/>
      <c r="BOH149" s="431"/>
      <c r="BOI149" s="431"/>
      <c r="BOJ149" s="431"/>
      <c r="BOK149" s="431"/>
      <c r="BOL149" s="431"/>
      <c r="BOM149" s="431"/>
      <c r="BON149" s="431"/>
      <c r="BOO149" s="431"/>
      <c r="BOP149" s="431"/>
      <c r="BOQ149" s="431"/>
      <c r="BOR149" s="431"/>
      <c r="BOS149" s="431"/>
      <c r="BOT149" s="431"/>
      <c r="BOU149" s="431"/>
      <c r="BOV149" s="431"/>
      <c r="BOW149" s="431"/>
      <c r="BOX149" s="431"/>
      <c r="BOY149" s="431"/>
      <c r="BOZ149" s="431"/>
      <c r="BPA149" s="431"/>
      <c r="BPB149" s="431"/>
      <c r="BPC149" s="431"/>
      <c r="BPD149" s="431"/>
      <c r="BPE149" s="431"/>
      <c r="BPF149" s="431"/>
      <c r="BPG149" s="431"/>
      <c r="BPH149" s="431"/>
      <c r="BPI149" s="431"/>
      <c r="BPJ149" s="431"/>
      <c r="BPK149" s="431"/>
      <c r="BPL149" s="431"/>
      <c r="BPM149" s="431"/>
      <c r="BPN149" s="431"/>
      <c r="BPO149" s="431"/>
      <c r="BPP149" s="431"/>
      <c r="BPQ149" s="431"/>
      <c r="BPR149" s="431"/>
      <c r="BPS149" s="431"/>
      <c r="BPT149" s="431"/>
      <c r="BPU149" s="431"/>
      <c r="BPV149" s="431"/>
      <c r="BPW149" s="431"/>
      <c r="BPX149" s="431"/>
      <c r="BPY149" s="431"/>
      <c r="BPZ149" s="431"/>
      <c r="BQA149" s="431"/>
      <c r="BQB149" s="431"/>
      <c r="BQC149" s="431"/>
      <c r="BQD149" s="431"/>
      <c r="BQE149" s="431"/>
      <c r="BQF149" s="431"/>
      <c r="BQG149" s="431"/>
      <c r="BQH149" s="431"/>
      <c r="BQI149" s="431"/>
      <c r="BQJ149" s="431"/>
      <c r="BQK149" s="431"/>
      <c r="BQL149" s="431"/>
      <c r="BQM149" s="431"/>
      <c r="BQN149" s="431"/>
      <c r="BQO149" s="431"/>
      <c r="BQP149" s="431"/>
      <c r="BQQ149" s="431"/>
      <c r="BQR149" s="431"/>
      <c r="BQS149" s="431"/>
      <c r="BQT149" s="431"/>
      <c r="BQU149" s="431"/>
      <c r="BQV149" s="431"/>
      <c r="BQW149" s="431"/>
      <c r="BQX149" s="431"/>
      <c r="BQY149" s="431"/>
      <c r="BQZ149" s="431"/>
      <c r="BRA149" s="431"/>
      <c r="BRB149" s="431"/>
      <c r="BRC149" s="431"/>
      <c r="BRD149" s="431"/>
      <c r="BRE149" s="431"/>
      <c r="BRF149" s="431"/>
      <c r="BRG149" s="431"/>
      <c r="BRH149" s="431"/>
      <c r="BRI149" s="431"/>
      <c r="BRJ149" s="431"/>
      <c r="BRK149" s="431"/>
      <c r="BRL149" s="431"/>
      <c r="BRM149" s="431"/>
      <c r="BRN149" s="431"/>
      <c r="BRO149" s="431"/>
      <c r="BRP149" s="431"/>
      <c r="BRQ149" s="431"/>
      <c r="BRR149" s="431"/>
      <c r="BRS149" s="431"/>
      <c r="BRT149" s="431"/>
      <c r="BRU149" s="431"/>
    </row>
    <row r="150" spans="1:1841" ht="29.25" customHeight="1" x14ac:dyDescent="0.3">
      <c r="A150" s="792"/>
      <c r="B150" s="476">
        <v>13</v>
      </c>
      <c r="C150" s="476" t="s">
        <v>156</v>
      </c>
      <c r="D150" s="465">
        <f t="shared" si="59"/>
        <v>30091178.090425499</v>
      </c>
      <c r="E150" s="504">
        <v>15</v>
      </c>
      <c r="F150" s="464">
        <v>0</v>
      </c>
      <c r="G150" s="477">
        <v>0</v>
      </c>
      <c r="H150" s="464">
        <f t="shared" si="60"/>
        <v>21163172.588832498</v>
      </c>
      <c r="I150" s="477">
        <v>5</v>
      </c>
      <c r="J150" s="478">
        <f t="shared" si="61"/>
        <v>0</v>
      </c>
      <c r="K150" s="477">
        <v>0</v>
      </c>
      <c r="L150" s="479"/>
      <c r="M150" s="476"/>
      <c r="N150" s="478"/>
      <c r="O150" s="476"/>
      <c r="P150" s="478"/>
      <c r="Q150" s="476"/>
      <c r="R150" s="478"/>
      <c r="S150" s="476"/>
      <c r="T150" s="478"/>
      <c r="U150" s="476"/>
      <c r="V150" s="478"/>
      <c r="W150" s="476"/>
      <c r="X150" s="478">
        <f t="shared" si="62"/>
        <v>21163172.588832498</v>
      </c>
      <c r="Y150" s="469">
        <f t="shared" si="63"/>
        <v>5</v>
      </c>
      <c r="Z150" s="478">
        <f t="shared" si="64"/>
        <v>0</v>
      </c>
      <c r="AA150" s="470">
        <f t="shared" si="65"/>
        <v>0</v>
      </c>
      <c r="AB150" s="521"/>
      <c r="AC150" s="486"/>
      <c r="AD150" s="527"/>
      <c r="AE150" s="527"/>
      <c r="AF150" s="527"/>
      <c r="AG150" s="527"/>
      <c r="AH150" s="431"/>
      <c r="AI150" s="431"/>
      <c r="AJ150" s="431"/>
      <c r="AK150" s="431"/>
      <c r="AL150" s="431"/>
      <c r="AM150" s="431"/>
      <c r="AN150" s="431"/>
      <c r="AO150" s="431"/>
      <c r="AP150" s="431"/>
      <c r="AQ150" s="431"/>
      <c r="AR150" s="431"/>
      <c r="AS150" s="431"/>
      <c r="AT150" s="431"/>
      <c r="AU150" s="431"/>
      <c r="AV150" s="431"/>
      <c r="AW150" s="431"/>
      <c r="AX150" s="431"/>
      <c r="AY150" s="431"/>
      <c r="AZ150" s="431"/>
      <c r="BA150" s="431"/>
      <c r="BB150" s="431"/>
      <c r="BC150" s="431"/>
      <c r="BD150" s="431"/>
      <c r="BE150" s="431"/>
      <c r="BF150" s="431"/>
      <c r="BG150" s="431"/>
      <c r="BH150" s="431"/>
      <c r="BI150" s="431"/>
      <c r="BJ150" s="431"/>
      <c r="BK150" s="431"/>
      <c r="BL150" s="431"/>
      <c r="BM150" s="431"/>
      <c r="BN150" s="431"/>
      <c r="BO150" s="431"/>
      <c r="BP150" s="431"/>
      <c r="BQ150" s="431"/>
      <c r="BR150" s="431"/>
      <c r="BS150" s="431"/>
      <c r="BT150" s="431"/>
      <c r="BU150" s="431"/>
      <c r="BV150" s="431"/>
      <c r="BW150" s="431"/>
      <c r="BX150" s="431"/>
      <c r="BY150" s="431"/>
      <c r="BZ150" s="431"/>
      <c r="CA150" s="431"/>
      <c r="CB150" s="431"/>
      <c r="CC150" s="431"/>
      <c r="CD150" s="431"/>
      <c r="CE150" s="431"/>
      <c r="CF150" s="431"/>
      <c r="CG150" s="431"/>
      <c r="CH150" s="431"/>
      <c r="CI150" s="431"/>
      <c r="CJ150" s="431"/>
      <c r="CK150" s="431"/>
      <c r="CL150" s="431"/>
      <c r="CM150" s="431"/>
      <c r="CN150" s="431"/>
      <c r="CO150" s="431"/>
      <c r="CP150" s="431"/>
      <c r="CQ150" s="431"/>
      <c r="CR150" s="431"/>
      <c r="CS150" s="431"/>
      <c r="CT150" s="431"/>
      <c r="CU150" s="431"/>
      <c r="CV150" s="431"/>
      <c r="CW150" s="431"/>
      <c r="CX150" s="431"/>
      <c r="CY150" s="431"/>
      <c r="CZ150" s="431"/>
      <c r="DA150" s="431"/>
      <c r="DB150" s="431"/>
      <c r="DC150" s="431"/>
      <c r="DD150" s="431"/>
      <c r="DE150" s="431"/>
      <c r="DF150" s="431"/>
      <c r="DG150" s="431"/>
      <c r="DH150" s="431"/>
      <c r="DI150" s="431"/>
      <c r="DJ150" s="431"/>
      <c r="DK150" s="431"/>
      <c r="DL150" s="431"/>
      <c r="DM150" s="431"/>
      <c r="DN150" s="431"/>
      <c r="DO150" s="431"/>
      <c r="DP150" s="431"/>
      <c r="DQ150" s="431"/>
      <c r="DR150" s="431"/>
      <c r="DS150" s="431"/>
      <c r="DT150" s="431"/>
      <c r="DU150" s="431"/>
      <c r="DV150" s="431"/>
      <c r="DW150" s="431"/>
      <c r="DX150" s="431"/>
      <c r="DY150" s="431"/>
      <c r="DZ150" s="431"/>
      <c r="EA150" s="431"/>
      <c r="EB150" s="431"/>
      <c r="EC150" s="431"/>
      <c r="ED150" s="431"/>
      <c r="EE150" s="431"/>
      <c r="EF150" s="431"/>
      <c r="EG150" s="431"/>
      <c r="EH150" s="431"/>
      <c r="EI150" s="431"/>
      <c r="EJ150" s="431"/>
      <c r="EK150" s="431"/>
      <c r="EL150" s="431"/>
      <c r="EM150" s="431"/>
      <c r="EN150" s="431"/>
      <c r="EO150" s="431"/>
      <c r="EP150" s="431"/>
      <c r="EQ150" s="431"/>
      <c r="ER150" s="431"/>
      <c r="ES150" s="431"/>
      <c r="ET150" s="431"/>
      <c r="EU150" s="431"/>
      <c r="EV150" s="431"/>
      <c r="EW150" s="431"/>
      <c r="EX150" s="431"/>
      <c r="EY150" s="431"/>
      <c r="EZ150" s="431"/>
      <c r="FA150" s="431"/>
      <c r="FB150" s="431"/>
      <c r="FC150" s="431"/>
      <c r="FD150" s="431"/>
      <c r="FE150" s="431"/>
      <c r="FF150" s="431"/>
      <c r="FG150" s="431"/>
      <c r="FH150" s="431"/>
      <c r="FI150" s="431"/>
      <c r="FJ150" s="431"/>
      <c r="FK150" s="431"/>
      <c r="FL150" s="431"/>
      <c r="FM150" s="431"/>
      <c r="FN150" s="431"/>
      <c r="FO150" s="431"/>
      <c r="FP150" s="431"/>
      <c r="FQ150" s="431"/>
      <c r="FR150" s="431"/>
      <c r="FS150" s="431"/>
      <c r="FT150" s="431"/>
      <c r="FU150" s="431"/>
      <c r="FV150" s="431"/>
      <c r="FW150" s="431"/>
      <c r="FX150" s="431"/>
      <c r="FY150" s="431"/>
      <c r="FZ150" s="431"/>
      <c r="GA150" s="431"/>
      <c r="GB150" s="431"/>
      <c r="GC150" s="431"/>
      <c r="GD150" s="431"/>
      <c r="GE150" s="431"/>
      <c r="GF150" s="431"/>
      <c r="GG150" s="431"/>
      <c r="GH150" s="431"/>
      <c r="GI150" s="431"/>
      <c r="GJ150" s="431"/>
      <c r="GK150" s="431"/>
      <c r="GL150" s="431"/>
      <c r="GM150" s="431"/>
      <c r="GN150" s="431"/>
      <c r="GO150" s="431"/>
      <c r="GP150" s="431"/>
      <c r="GQ150" s="431"/>
      <c r="GR150" s="431"/>
      <c r="GS150" s="431"/>
      <c r="GT150" s="431"/>
      <c r="GU150" s="431"/>
      <c r="GV150" s="431"/>
      <c r="GW150" s="431"/>
      <c r="GX150" s="431"/>
      <c r="GY150" s="431"/>
      <c r="GZ150" s="431"/>
      <c r="HA150" s="431"/>
      <c r="HB150" s="431"/>
      <c r="HC150" s="431"/>
      <c r="HD150" s="431"/>
      <c r="HE150" s="431"/>
      <c r="HF150" s="431"/>
      <c r="HG150" s="431"/>
      <c r="HH150" s="431"/>
      <c r="HI150" s="431"/>
      <c r="HJ150" s="431"/>
      <c r="HK150" s="431"/>
      <c r="HL150" s="431"/>
      <c r="HM150" s="431"/>
      <c r="HN150" s="431"/>
      <c r="HO150" s="431"/>
      <c r="HP150" s="431"/>
      <c r="HQ150" s="431"/>
      <c r="HR150" s="431"/>
      <c r="HS150" s="431"/>
      <c r="HT150" s="431"/>
      <c r="HU150" s="431"/>
      <c r="HV150" s="431"/>
      <c r="HW150" s="431"/>
      <c r="HX150" s="431"/>
      <c r="HY150" s="431"/>
      <c r="HZ150" s="431"/>
      <c r="IA150" s="431"/>
      <c r="IB150" s="431"/>
      <c r="IC150" s="431"/>
      <c r="ID150" s="431"/>
      <c r="IE150" s="431"/>
      <c r="IF150" s="431"/>
      <c r="IG150" s="431"/>
      <c r="IH150" s="431"/>
      <c r="II150" s="431"/>
      <c r="IJ150" s="431"/>
      <c r="IK150" s="431"/>
      <c r="IL150" s="431"/>
      <c r="IM150" s="431"/>
      <c r="IN150" s="431"/>
      <c r="IO150" s="431"/>
      <c r="IP150" s="431"/>
      <c r="IQ150" s="431"/>
      <c r="IR150" s="431"/>
      <c r="IS150" s="431"/>
      <c r="IT150" s="431"/>
      <c r="IU150" s="431"/>
      <c r="IV150" s="431"/>
      <c r="IW150" s="431"/>
      <c r="IX150" s="431"/>
      <c r="IY150" s="431"/>
      <c r="IZ150" s="431"/>
      <c r="JA150" s="431"/>
      <c r="JB150" s="431"/>
      <c r="JC150" s="431"/>
      <c r="JD150" s="431"/>
      <c r="JE150" s="431"/>
      <c r="JF150" s="431"/>
      <c r="JG150" s="431"/>
      <c r="JH150" s="431"/>
      <c r="JI150" s="431"/>
      <c r="JJ150" s="431"/>
      <c r="JK150" s="431"/>
      <c r="JL150" s="431"/>
      <c r="JM150" s="431"/>
      <c r="JN150" s="431"/>
      <c r="JO150" s="431"/>
      <c r="JP150" s="431"/>
      <c r="JQ150" s="431"/>
      <c r="JR150" s="431"/>
      <c r="JS150" s="431"/>
      <c r="JT150" s="431"/>
      <c r="JU150" s="431"/>
      <c r="JV150" s="431"/>
      <c r="JW150" s="431"/>
      <c r="JX150" s="431"/>
      <c r="JY150" s="431"/>
      <c r="JZ150" s="431"/>
      <c r="KA150" s="431"/>
      <c r="KB150" s="431"/>
      <c r="KC150" s="431"/>
      <c r="KD150" s="431"/>
      <c r="KE150" s="431"/>
      <c r="KF150" s="431"/>
      <c r="KG150" s="431"/>
      <c r="KH150" s="431"/>
      <c r="KI150" s="431"/>
      <c r="KJ150" s="431"/>
      <c r="KK150" s="431"/>
      <c r="KL150" s="431"/>
      <c r="KM150" s="431"/>
      <c r="KN150" s="431"/>
      <c r="KO150" s="431"/>
      <c r="KP150" s="431"/>
      <c r="KQ150" s="431"/>
      <c r="KR150" s="431"/>
      <c r="KS150" s="431"/>
      <c r="KT150" s="431"/>
      <c r="KU150" s="431"/>
      <c r="KV150" s="431"/>
      <c r="KW150" s="431"/>
      <c r="KX150" s="431"/>
      <c r="KY150" s="431"/>
      <c r="KZ150" s="431"/>
      <c r="LA150" s="431"/>
      <c r="LB150" s="431"/>
      <c r="LC150" s="431"/>
      <c r="LD150" s="431"/>
      <c r="LE150" s="431"/>
      <c r="LF150" s="431"/>
      <c r="LG150" s="431"/>
      <c r="LH150" s="431"/>
      <c r="LI150" s="431"/>
      <c r="LJ150" s="431"/>
      <c r="LK150" s="431"/>
      <c r="LL150" s="431"/>
      <c r="LM150" s="431"/>
      <c r="LN150" s="431"/>
      <c r="LO150" s="431"/>
      <c r="LP150" s="431"/>
      <c r="LQ150" s="431"/>
      <c r="LR150" s="431"/>
      <c r="LS150" s="431"/>
      <c r="LT150" s="431"/>
      <c r="LU150" s="431"/>
      <c r="LV150" s="431"/>
      <c r="LW150" s="431"/>
      <c r="LX150" s="431"/>
      <c r="LY150" s="431"/>
      <c r="LZ150" s="431"/>
      <c r="MA150" s="431"/>
      <c r="MB150" s="431"/>
      <c r="MC150" s="431"/>
      <c r="MD150" s="431"/>
      <c r="ME150" s="431"/>
      <c r="MF150" s="431"/>
      <c r="MG150" s="431"/>
      <c r="MH150" s="431"/>
      <c r="MI150" s="431"/>
      <c r="MJ150" s="431"/>
      <c r="MK150" s="431"/>
      <c r="ML150" s="431"/>
      <c r="MM150" s="431"/>
      <c r="MN150" s="431"/>
      <c r="MO150" s="431"/>
      <c r="MP150" s="431"/>
      <c r="MQ150" s="431"/>
      <c r="MR150" s="431"/>
      <c r="MS150" s="431"/>
      <c r="MT150" s="431"/>
      <c r="MU150" s="431"/>
      <c r="MV150" s="431"/>
      <c r="MW150" s="431"/>
      <c r="MX150" s="431"/>
      <c r="MY150" s="431"/>
      <c r="MZ150" s="431"/>
      <c r="NA150" s="431"/>
      <c r="NB150" s="431"/>
      <c r="NC150" s="431"/>
      <c r="ND150" s="431"/>
      <c r="NE150" s="431"/>
      <c r="NF150" s="431"/>
      <c r="NG150" s="431"/>
      <c r="NH150" s="431"/>
      <c r="NI150" s="431"/>
      <c r="NJ150" s="431"/>
      <c r="NK150" s="431"/>
      <c r="NL150" s="431"/>
      <c r="NM150" s="431"/>
      <c r="NN150" s="431"/>
      <c r="NO150" s="431"/>
      <c r="NP150" s="431"/>
      <c r="NQ150" s="431"/>
      <c r="NR150" s="431"/>
      <c r="NS150" s="431"/>
      <c r="NT150" s="431"/>
      <c r="NU150" s="431"/>
      <c r="NV150" s="431"/>
      <c r="NW150" s="431"/>
      <c r="NX150" s="431"/>
      <c r="NY150" s="431"/>
      <c r="NZ150" s="431"/>
      <c r="OA150" s="431"/>
      <c r="OB150" s="431"/>
      <c r="OC150" s="431"/>
      <c r="OD150" s="431"/>
      <c r="OE150" s="431"/>
      <c r="OF150" s="431"/>
      <c r="OG150" s="431"/>
      <c r="OH150" s="431"/>
      <c r="OI150" s="431"/>
      <c r="OJ150" s="431"/>
      <c r="OK150" s="431"/>
      <c r="OL150" s="431"/>
      <c r="OM150" s="431"/>
      <c r="ON150" s="431"/>
      <c r="OO150" s="431"/>
      <c r="OP150" s="431"/>
      <c r="OQ150" s="431"/>
      <c r="OR150" s="431"/>
      <c r="OS150" s="431"/>
      <c r="OT150" s="431"/>
      <c r="OU150" s="431"/>
      <c r="OV150" s="431"/>
      <c r="OW150" s="431"/>
      <c r="OX150" s="431"/>
      <c r="OY150" s="431"/>
      <c r="OZ150" s="431"/>
      <c r="PA150" s="431"/>
      <c r="PB150" s="431"/>
      <c r="PC150" s="431"/>
      <c r="PD150" s="431"/>
      <c r="PE150" s="431"/>
      <c r="PF150" s="431"/>
      <c r="PG150" s="431"/>
      <c r="PH150" s="431"/>
      <c r="PI150" s="431"/>
      <c r="PJ150" s="431"/>
      <c r="PK150" s="431"/>
      <c r="PL150" s="431"/>
      <c r="PM150" s="431"/>
      <c r="PN150" s="431"/>
      <c r="PO150" s="431"/>
      <c r="PP150" s="431"/>
      <c r="PQ150" s="431"/>
      <c r="PR150" s="431"/>
      <c r="PS150" s="431"/>
      <c r="PT150" s="431"/>
      <c r="PU150" s="431"/>
      <c r="PV150" s="431"/>
      <c r="PW150" s="431"/>
      <c r="PX150" s="431"/>
      <c r="PY150" s="431"/>
      <c r="PZ150" s="431"/>
      <c r="QA150" s="431"/>
      <c r="QB150" s="431"/>
      <c r="QC150" s="431"/>
      <c r="QD150" s="431"/>
      <c r="QE150" s="431"/>
      <c r="QF150" s="431"/>
      <c r="QG150" s="431"/>
      <c r="QH150" s="431"/>
      <c r="QI150" s="431"/>
      <c r="QJ150" s="431"/>
      <c r="QK150" s="431"/>
      <c r="QL150" s="431"/>
      <c r="QM150" s="431"/>
      <c r="QN150" s="431"/>
      <c r="QO150" s="431"/>
      <c r="QP150" s="431"/>
      <c r="QQ150" s="431"/>
      <c r="QR150" s="431"/>
      <c r="QS150" s="431"/>
      <c r="QT150" s="431"/>
      <c r="QU150" s="431"/>
      <c r="QV150" s="431"/>
      <c r="QW150" s="431"/>
      <c r="QX150" s="431"/>
      <c r="QY150" s="431"/>
      <c r="QZ150" s="431"/>
      <c r="RA150" s="431"/>
      <c r="RB150" s="431"/>
      <c r="RC150" s="431"/>
      <c r="RD150" s="431"/>
      <c r="RE150" s="431"/>
      <c r="RF150" s="431"/>
      <c r="RG150" s="431"/>
      <c r="RH150" s="431"/>
      <c r="RI150" s="431"/>
      <c r="RJ150" s="431"/>
      <c r="RK150" s="431"/>
      <c r="RL150" s="431"/>
      <c r="RM150" s="431"/>
      <c r="RN150" s="431"/>
      <c r="RO150" s="431"/>
      <c r="RP150" s="431"/>
      <c r="RQ150" s="431"/>
      <c r="RR150" s="431"/>
      <c r="RS150" s="431"/>
      <c r="RT150" s="431"/>
      <c r="RU150" s="431"/>
      <c r="RV150" s="431"/>
      <c r="RW150" s="431"/>
      <c r="RX150" s="431"/>
      <c r="RY150" s="431"/>
      <c r="RZ150" s="431"/>
      <c r="SA150" s="431"/>
      <c r="SB150" s="431"/>
      <c r="SC150" s="431"/>
      <c r="SD150" s="431"/>
      <c r="SE150" s="431"/>
      <c r="SF150" s="431"/>
      <c r="SG150" s="431"/>
      <c r="SH150" s="431"/>
      <c r="SI150" s="431"/>
      <c r="SJ150" s="431"/>
      <c r="SK150" s="431"/>
      <c r="SL150" s="431"/>
      <c r="SM150" s="431"/>
      <c r="SN150" s="431"/>
      <c r="SO150" s="431"/>
      <c r="SP150" s="431"/>
      <c r="SQ150" s="431"/>
      <c r="SR150" s="431"/>
      <c r="SS150" s="431"/>
      <c r="ST150" s="431"/>
      <c r="SU150" s="431"/>
      <c r="SV150" s="431"/>
      <c r="SW150" s="431"/>
      <c r="SX150" s="431"/>
      <c r="SY150" s="431"/>
      <c r="SZ150" s="431"/>
      <c r="TA150" s="431"/>
      <c r="TB150" s="431"/>
      <c r="TC150" s="431"/>
      <c r="TD150" s="431"/>
      <c r="TE150" s="431"/>
      <c r="TF150" s="431"/>
      <c r="TG150" s="431"/>
      <c r="TH150" s="431"/>
      <c r="TI150" s="431"/>
      <c r="TJ150" s="431"/>
      <c r="TK150" s="431"/>
      <c r="TL150" s="431"/>
      <c r="TM150" s="431"/>
      <c r="TN150" s="431"/>
      <c r="TO150" s="431"/>
      <c r="TP150" s="431"/>
      <c r="TQ150" s="431"/>
      <c r="TR150" s="431"/>
      <c r="TS150" s="431"/>
      <c r="TT150" s="431"/>
      <c r="TU150" s="431"/>
      <c r="TV150" s="431"/>
      <c r="TW150" s="431"/>
      <c r="TX150" s="431"/>
      <c r="TY150" s="431"/>
      <c r="TZ150" s="431"/>
      <c r="UA150" s="431"/>
      <c r="UB150" s="431"/>
      <c r="UC150" s="431"/>
      <c r="UD150" s="431"/>
      <c r="UE150" s="431"/>
      <c r="UF150" s="431"/>
      <c r="UG150" s="431"/>
      <c r="UH150" s="431"/>
      <c r="UI150" s="431"/>
      <c r="UJ150" s="431"/>
      <c r="UK150" s="431"/>
      <c r="UL150" s="431"/>
      <c r="UM150" s="431"/>
      <c r="UN150" s="431"/>
      <c r="UO150" s="431"/>
      <c r="UP150" s="431"/>
      <c r="UQ150" s="431"/>
      <c r="UR150" s="431"/>
      <c r="US150" s="431"/>
      <c r="UT150" s="431"/>
      <c r="UU150" s="431"/>
      <c r="UV150" s="431"/>
      <c r="UW150" s="431"/>
      <c r="UX150" s="431"/>
      <c r="UY150" s="431"/>
      <c r="UZ150" s="431"/>
      <c r="VA150" s="431"/>
      <c r="VB150" s="431"/>
      <c r="VC150" s="431"/>
      <c r="VD150" s="431"/>
      <c r="VE150" s="431"/>
      <c r="VF150" s="431"/>
      <c r="VG150" s="431"/>
      <c r="VH150" s="431"/>
      <c r="VI150" s="431"/>
      <c r="VJ150" s="431"/>
      <c r="VK150" s="431"/>
      <c r="VL150" s="431"/>
      <c r="VM150" s="431"/>
      <c r="VN150" s="431"/>
      <c r="VO150" s="431"/>
      <c r="VP150" s="431"/>
      <c r="VQ150" s="431"/>
      <c r="VR150" s="431"/>
      <c r="VS150" s="431"/>
      <c r="VT150" s="431"/>
      <c r="VU150" s="431"/>
      <c r="VV150" s="431"/>
      <c r="VW150" s="431"/>
      <c r="VX150" s="431"/>
      <c r="VY150" s="431"/>
      <c r="VZ150" s="431"/>
      <c r="WA150" s="431"/>
      <c r="WB150" s="431"/>
      <c r="WC150" s="431"/>
      <c r="WD150" s="431"/>
      <c r="WE150" s="431"/>
      <c r="WF150" s="431"/>
      <c r="WG150" s="431"/>
      <c r="WH150" s="431"/>
      <c r="WI150" s="431"/>
      <c r="WJ150" s="431"/>
      <c r="WK150" s="431"/>
      <c r="WL150" s="431"/>
      <c r="WM150" s="431"/>
      <c r="WN150" s="431"/>
      <c r="WO150" s="431"/>
      <c r="WP150" s="431"/>
      <c r="WQ150" s="431"/>
      <c r="WR150" s="431"/>
      <c r="WS150" s="431"/>
      <c r="WT150" s="431"/>
      <c r="WU150" s="431"/>
      <c r="WV150" s="431"/>
      <c r="WW150" s="431"/>
      <c r="WX150" s="431"/>
      <c r="WY150" s="431"/>
      <c r="WZ150" s="431"/>
      <c r="XA150" s="431"/>
      <c r="XB150" s="431"/>
      <c r="XC150" s="431"/>
      <c r="XD150" s="431"/>
      <c r="XE150" s="431"/>
      <c r="XF150" s="431"/>
      <c r="XG150" s="431"/>
      <c r="XH150" s="431"/>
      <c r="XI150" s="431"/>
      <c r="XJ150" s="431"/>
      <c r="XK150" s="431"/>
      <c r="XL150" s="431"/>
      <c r="XM150" s="431"/>
      <c r="XN150" s="431"/>
      <c r="XO150" s="431"/>
      <c r="XP150" s="431"/>
      <c r="XQ150" s="431"/>
      <c r="XR150" s="431"/>
      <c r="XS150" s="431"/>
      <c r="XT150" s="431"/>
      <c r="XU150" s="431"/>
      <c r="XV150" s="431"/>
      <c r="XW150" s="431"/>
      <c r="XX150" s="431"/>
      <c r="XY150" s="431"/>
      <c r="XZ150" s="431"/>
      <c r="YA150" s="431"/>
      <c r="YB150" s="431"/>
      <c r="YC150" s="431"/>
      <c r="YD150" s="431"/>
      <c r="YE150" s="431"/>
      <c r="YF150" s="431"/>
      <c r="YG150" s="431"/>
      <c r="YH150" s="431"/>
      <c r="YI150" s="431"/>
      <c r="YJ150" s="431"/>
      <c r="YK150" s="431"/>
      <c r="YL150" s="431"/>
      <c r="YM150" s="431"/>
      <c r="YN150" s="431"/>
      <c r="YO150" s="431"/>
      <c r="YP150" s="431"/>
      <c r="YQ150" s="431"/>
      <c r="YR150" s="431"/>
      <c r="YS150" s="431"/>
      <c r="YT150" s="431"/>
      <c r="YU150" s="431"/>
      <c r="YV150" s="431"/>
      <c r="YW150" s="431"/>
      <c r="YX150" s="431"/>
      <c r="YY150" s="431"/>
      <c r="YZ150" s="431"/>
      <c r="ZA150" s="431"/>
      <c r="ZB150" s="431"/>
      <c r="ZC150" s="431"/>
      <c r="ZD150" s="431"/>
      <c r="ZE150" s="431"/>
      <c r="ZF150" s="431"/>
      <c r="ZG150" s="431"/>
      <c r="ZH150" s="431"/>
      <c r="ZI150" s="431"/>
      <c r="ZJ150" s="431"/>
      <c r="ZK150" s="431"/>
      <c r="ZL150" s="431"/>
      <c r="ZM150" s="431"/>
      <c r="ZN150" s="431"/>
      <c r="ZO150" s="431"/>
      <c r="ZP150" s="431"/>
      <c r="ZQ150" s="431"/>
      <c r="ZR150" s="431"/>
      <c r="ZS150" s="431"/>
      <c r="ZT150" s="431"/>
      <c r="ZU150" s="431"/>
      <c r="ZV150" s="431"/>
      <c r="ZW150" s="431"/>
      <c r="ZX150" s="431"/>
      <c r="ZY150" s="431"/>
      <c r="ZZ150" s="431"/>
      <c r="AAA150" s="431"/>
      <c r="AAB150" s="431"/>
      <c r="AAC150" s="431"/>
      <c r="AAD150" s="431"/>
      <c r="AAE150" s="431"/>
      <c r="AAF150" s="431"/>
      <c r="AAG150" s="431"/>
      <c r="AAH150" s="431"/>
      <c r="AAI150" s="431"/>
      <c r="AAJ150" s="431"/>
      <c r="AAK150" s="431"/>
      <c r="AAL150" s="431"/>
      <c r="AAM150" s="431"/>
      <c r="AAN150" s="431"/>
      <c r="AAO150" s="431"/>
      <c r="AAP150" s="431"/>
      <c r="AAQ150" s="431"/>
      <c r="AAR150" s="431"/>
      <c r="AAS150" s="431"/>
      <c r="AAT150" s="431"/>
      <c r="AAU150" s="431"/>
      <c r="AAV150" s="431"/>
      <c r="AAW150" s="431"/>
      <c r="AAX150" s="431"/>
      <c r="AAY150" s="431"/>
      <c r="AAZ150" s="431"/>
      <c r="ABA150" s="431"/>
      <c r="ABB150" s="431"/>
      <c r="ABC150" s="431"/>
      <c r="ABD150" s="431"/>
      <c r="ABE150" s="431"/>
      <c r="ABF150" s="431"/>
      <c r="ABG150" s="431"/>
      <c r="ABH150" s="431"/>
      <c r="ABI150" s="431"/>
      <c r="ABJ150" s="431"/>
      <c r="ABK150" s="431"/>
      <c r="ABL150" s="431"/>
      <c r="ABM150" s="431"/>
      <c r="ABN150" s="431"/>
      <c r="ABO150" s="431"/>
      <c r="ABP150" s="431"/>
      <c r="ABQ150" s="431"/>
      <c r="ABR150" s="431"/>
      <c r="ABS150" s="431"/>
      <c r="ABT150" s="431"/>
      <c r="ABU150" s="431"/>
      <c r="ABV150" s="431"/>
      <c r="ABW150" s="431"/>
      <c r="ABX150" s="431"/>
      <c r="ABY150" s="431"/>
      <c r="ABZ150" s="431"/>
      <c r="ACA150" s="431"/>
      <c r="ACB150" s="431"/>
      <c r="ACC150" s="431"/>
      <c r="ACD150" s="431"/>
      <c r="ACE150" s="431"/>
      <c r="ACF150" s="431"/>
      <c r="ACG150" s="431"/>
      <c r="ACH150" s="431"/>
      <c r="ACI150" s="431"/>
      <c r="ACJ150" s="431"/>
      <c r="ACK150" s="431"/>
      <c r="ACL150" s="431"/>
      <c r="ACM150" s="431"/>
      <c r="ACN150" s="431"/>
      <c r="ACO150" s="431"/>
      <c r="ACP150" s="431"/>
      <c r="ACQ150" s="431"/>
      <c r="ACR150" s="431"/>
      <c r="ACS150" s="431"/>
      <c r="ACT150" s="431"/>
      <c r="ACU150" s="431"/>
      <c r="ACV150" s="431"/>
      <c r="ACW150" s="431"/>
      <c r="ACX150" s="431"/>
      <c r="ACY150" s="431"/>
      <c r="ACZ150" s="431"/>
      <c r="ADA150" s="431"/>
      <c r="ADB150" s="431"/>
      <c r="ADC150" s="431"/>
      <c r="ADD150" s="431"/>
      <c r="ADE150" s="431"/>
      <c r="ADF150" s="431"/>
      <c r="ADG150" s="431"/>
      <c r="ADH150" s="431"/>
      <c r="ADI150" s="431"/>
      <c r="ADJ150" s="431"/>
      <c r="ADK150" s="431"/>
      <c r="ADL150" s="431"/>
      <c r="ADM150" s="431"/>
      <c r="ADN150" s="431"/>
      <c r="ADO150" s="431"/>
      <c r="ADP150" s="431"/>
      <c r="ADQ150" s="431"/>
      <c r="ADR150" s="431"/>
      <c r="ADS150" s="431"/>
      <c r="ADT150" s="431"/>
      <c r="ADU150" s="431"/>
      <c r="ADV150" s="431"/>
      <c r="ADW150" s="431"/>
      <c r="ADX150" s="431"/>
      <c r="ADY150" s="431"/>
      <c r="ADZ150" s="431"/>
      <c r="AEA150" s="431"/>
      <c r="AEB150" s="431"/>
      <c r="AEC150" s="431"/>
      <c r="AED150" s="431"/>
      <c r="AEE150" s="431"/>
      <c r="AEF150" s="431"/>
      <c r="AEG150" s="431"/>
      <c r="AEH150" s="431"/>
      <c r="AEI150" s="431"/>
      <c r="AEJ150" s="431"/>
      <c r="AEK150" s="431"/>
      <c r="AEL150" s="431"/>
      <c r="AEM150" s="431"/>
      <c r="AEN150" s="431"/>
      <c r="AEO150" s="431"/>
      <c r="AEP150" s="431"/>
      <c r="AEQ150" s="431"/>
      <c r="AER150" s="431"/>
      <c r="AES150" s="431"/>
      <c r="AET150" s="431"/>
      <c r="AEU150" s="431"/>
      <c r="AEV150" s="431"/>
      <c r="AEW150" s="431"/>
      <c r="AEX150" s="431"/>
      <c r="AEY150" s="431"/>
      <c r="AEZ150" s="431"/>
      <c r="AFA150" s="431"/>
      <c r="AFB150" s="431"/>
      <c r="AFC150" s="431"/>
      <c r="AFD150" s="431"/>
      <c r="AFE150" s="431"/>
      <c r="AFF150" s="431"/>
      <c r="AFG150" s="431"/>
      <c r="AFH150" s="431"/>
      <c r="AFI150" s="431"/>
      <c r="AFJ150" s="431"/>
      <c r="AFK150" s="431"/>
      <c r="AFL150" s="431"/>
      <c r="AFM150" s="431"/>
      <c r="AFN150" s="431"/>
      <c r="AFO150" s="431"/>
      <c r="AFP150" s="431"/>
      <c r="AFQ150" s="431"/>
      <c r="AFR150" s="431"/>
      <c r="AFS150" s="431"/>
      <c r="AFT150" s="431"/>
      <c r="AFU150" s="431"/>
      <c r="AFV150" s="431"/>
      <c r="AFW150" s="431"/>
      <c r="AFX150" s="431"/>
      <c r="AFY150" s="431"/>
      <c r="AFZ150" s="431"/>
      <c r="AGA150" s="431"/>
      <c r="AGB150" s="431"/>
      <c r="AGC150" s="431"/>
      <c r="AGD150" s="431"/>
      <c r="AGE150" s="431"/>
      <c r="AGF150" s="431"/>
      <c r="AGG150" s="431"/>
      <c r="AGH150" s="431"/>
      <c r="AGI150" s="431"/>
      <c r="AGJ150" s="431"/>
      <c r="AGK150" s="431"/>
      <c r="AGL150" s="431"/>
      <c r="AGM150" s="431"/>
      <c r="AGN150" s="431"/>
      <c r="AGO150" s="431"/>
      <c r="AGP150" s="431"/>
      <c r="AGQ150" s="431"/>
      <c r="AGR150" s="431"/>
      <c r="AGS150" s="431"/>
      <c r="AGT150" s="431"/>
      <c r="AGU150" s="431"/>
      <c r="AGV150" s="431"/>
      <c r="AGW150" s="431"/>
      <c r="AGX150" s="431"/>
      <c r="AGY150" s="431"/>
      <c r="AGZ150" s="431"/>
      <c r="AHA150" s="431"/>
      <c r="AHB150" s="431"/>
      <c r="AHC150" s="431"/>
      <c r="AHD150" s="431"/>
      <c r="AHE150" s="431"/>
      <c r="AHF150" s="431"/>
      <c r="AHG150" s="431"/>
      <c r="AHH150" s="431"/>
      <c r="AHI150" s="431"/>
      <c r="AHJ150" s="431"/>
      <c r="AHK150" s="431"/>
      <c r="AHL150" s="431"/>
      <c r="AHM150" s="431"/>
      <c r="AHN150" s="431"/>
      <c r="AHO150" s="431"/>
      <c r="AHP150" s="431"/>
      <c r="AHQ150" s="431"/>
      <c r="AHR150" s="431"/>
      <c r="AHS150" s="431"/>
      <c r="AHT150" s="431"/>
      <c r="AHU150" s="431"/>
      <c r="AHV150" s="431"/>
      <c r="AHW150" s="431"/>
      <c r="AHX150" s="431"/>
      <c r="AHY150" s="431"/>
      <c r="AHZ150" s="431"/>
      <c r="AIA150" s="431"/>
      <c r="AIB150" s="431"/>
      <c r="AIC150" s="431"/>
      <c r="AID150" s="431"/>
      <c r="AIE150" s="431"/>
      <c r="AIF150" s="431"/>
      <c r="AIG150" s="431"/>
      <c r="AIH150" s="431"/>
      <c r="AII150" s="431"/>
      <c r="AIJ150" s="431"/>
      <c r="AIK150" s="431"/>
      <c r="AIL150" s="431"/>
      <c r="AIM150" s="431"/>
      <c r="AIN150" s="431"/>
      <c r="AIO150" s="431"/>
      <c r="AIP150" s="431"/>
      <c r="AIQ150" s="431"/>
      <c r="AIR150" s="431"/>
      <c r="AIS150" s="431"/>
      <c r="AIT150" s="431"/>
      <c r="AIU150" s="431"/>
      <c r="AIV150" s="431"/>
      <c r="AIW150" s="431"/>
      <c r="AIX150" s="431"/>
      <c r="AIY150" s="431"/>
      <c r="AIZ150" s="431"/>
      <c r="AJA150" s="431"/>
      <c r="AJB150" s="431"/>
      <c r="AJC150" s="431"/>
      <c r="AJD150" s="431"/>
      <c r="AJE150" s="431"/>
      <c r="AJF150" s="431"/>
      <c r="AJG150" s="431"/>
      <c r="AJH150" s="431"/>
      <c r="AJI150" s="431"/>
      <c r="AJJ150" s="431"/>
      <c r="AJK150" s="431"/>
      <c r="AJL150" s="431"/>
      <c r="AJM150" s="431"/>
      <c r="AJN150" s="431"/>
      <c r="AJO150" s="431"/>
      <c r="AJP150" s="431"/>
      <c r="AJQ150" s="431"/>
      <c r="AJR150" s="431"/>
      <c r="AJS150" s="431"/>
      <c r="AJT150" s="431"/>
      <c r="AJU150" s="431"/>
      <c r="AJV150" s="431"/>
      <c r="AJW150" s="431"/>
      <c r="AJX150" s="431"/>
      <c r="AJY150" s="431"/>
      <c r="AJZ150" s="431"/>
      <c r="AKA150" s="431"/>
      <c r="AKB150" s="431"/>
      <c r="AKC150" s="431"/>
      <c r="AKD150" s="431"/>
      <c r="AKE150" s="431"/>
      <c r="AKF150" s="431"/>
      <c r="AKG150" s="431"/>
      <c r="AKH150" s="431"/>
      <c r="AKI150" s="431"/>
      <c r="AKJ150" s="431"/>
      <c r="AKK150" s="431"/>
      <c r="AKL150" s="431"/>
      <c r="AKM150" s="431"/>
      <c r="AKN150" s="431"/>
      <c r="AKO150" s="431"/>
      <c r="AKP150" s="431"/>
      <c r="AKQ150" s="431"/>
      <c r="AKR150" s="431"/>
      <c r="AKS150" s="431"/>
      <c r="AKT150" s="431"/>
      <c r="AKU150" s="431"/>
      <c r="AKV150" s="431"/>
      <c r="AKW150" s="431"/>
      <c r="AKX150" s="431"/>
      <c r="AKY150" s="431"/>
      <c r="AKZ150" s="431"/>
      <c r="ALA150" s="431"/>
      <c r="ALB150" s="431"/>
      <c r="ALC150" s="431"/>
      <c r="ALD150" s="431"/>
      <c r="ALE150" s="431"/>
      <c r="ALF150" s="431"/>
      <c r="ALG150" s="431"/>
      <c r="ALH150" s="431"/>
      <c r="ALI150" s="431"/>
      <c r="ALJ150" s="431"/>
      <c r="ALK150" s="431"/>
      <c r="ALL150" s="431"/>
      <c r="ALM150" s="431"/>
      <c r="ALN150" s="431"/>
      <c r="ALO150" s="431"/>
      <c r="ALP150" s="431"/>
      <c r="ALQ150" s="431"/>
      <c r="ALR150" s="431"/>
      <c r="ALS150" s="431"/>
      <c r="ALT150" s="431"/>
      <c r="ALU150" s="431"/>
      <c r="ALV150" s="431"/>
      <c r="ALW150" s="431"/>
      <c r="ALX150" s="431"/>
      <c r="ALY150" s="431"/>
      <c r="ALZ150" s="431"/>
      <c r="AMA150" s="431"/>
      <c r="AMB150" s="431"/>
      <c r="AMC150" s="431"/>
      <c r="AMD150" s="431"/>
      <c r="AME150" s="431"/>
      <c r="AMF150" s="431"/>
      <c r="AMG150" s="431"/>
      <c r="AMH150" s="431"/>
      <c r="AMI150" s="431"/>
      <c r="AMJ150" s="431"/>
      <c r="AMK150" s="431"/>
      <c r="AML150" s="431"/>
      <c r="AMM150" s="431"/>
      <c r="AMN150" s="431"/>
      <c r="AMO150" s="431"/>
      <c r="AMP150" s="431"/>
      <c r="AMQ150" s="431"/>
      <c r="AMR150" s="431"/>
      <c r="AMS150" s="431"/>
      <c r="AMT150" s="431"/>
      <c r="AMU150" s="431"/>
      <c r="AMV150" s="431"/>
      <c r="AMW150" s="431"/>
      <c r="AMX150" s="431"/>
      <c r="AMY150" s="431"/>
      <c r="AMZ150" s="431"/>
      <c r="ANA150" s="431"/>
      <c r="ANB150" s="431"/>
      <c r="ANC150" s="431"/>
      <c r="AND150" s="431"/>
      <c r="ANE150" s="431"/>
      <c r="ANF150" s="431"/>
      <c r="ANG150" s="431"/>
      <c r="ANH150" s="431"/>
      <c r="ANI150" s="431"/>
      <c r="ANJ150" s="431"/>
      <c r="ANK150" s="431"/>
      <c r="ANL150" s="431"/>
      <c r="ANM150" s="431"/>
      <c r="ANN150" s="431"/>
      <c r="ANO150" s="431"/>
      <c r="ANP150" s="431"/>
      <c r="ANQ150" s="431"/>
      <c r="ANR150" s="431"/>
      <c r="ANS150" s="431"/>
      <c r="ANT150" s="431"/>
      <c r="ANU150" s="431"/>
      <c r="ANV150" s="431"/>
      <c r="ANW150" s="431"/>
      <c r="ANX150" s="431"/>
      <c r="ANY150" s="431"/>
      <c r="ANZ150" s="431"/>
      <c r="AOA150" s="431"/>
      <c r="AOB150" s="431"/>
      <c r="AOC150" s="431"/>
      <c r="AOD150" s="431"/>
      <c r="AOE150" s="431"/>
      <c r="AOF150" s="431"/>
      <c r="AOG150" s="431"/>
      <c r="AOH150" s="431"/>
      <c r="AOI150" s="431"/>
      <c r="AOJ150" s="431"/>
      <c r="AOK150" s="431"/>
      <c r="AOL150" s="431"/>
      <c r="AOM150" s="431"/>
      <c r="AON150" s="431"/>
      <c r="AOO150" s="431"/>
      <c r="AOP150" s="431"/>
      <c r="AOQ150" s="431"/>
      <c r="AOR150" s="431"/>
      <c r="AOS150" s="431"/>
      <c r="AOT150" s="431"/>
      <c r="AOU150" s="431"/>
      <c r="AOV150" s="431"/>
      <c r="AOW150" s="431"/>
      <c r="AOX150" s="431"/>
      <c r="AOY150" s="431"/>
      <c r="AOZ150" s="431"/>
      <c r="APA150" s="431"/>
      <c r="APB150" s="431"/>
      <c r="APC150" s="431"/>
      <c r="APD150" s="431"/>
      <c r="APE150" s="431"/>
      <c r="APF150" s="431"/>
      <c r="APG150" s="431"/>
      <c r="APH150" s="431"/>
      <c r="API150" s="431"/>
      <c r="APJ150" s="431"/>
      <c r="APK150" s="431"/>
      <c r="APL150" s="431"/>
      <c r="APM150" s="431"/>
      <c r="APN150" s="431"/>
      <c r="APO150" s="431"/>
      <c r="APP150" s="431"/>
      <c r="APQ150" s="431"/>
      <c r="APR150" s="431"/>
      <c r="APS150" s="431"/>
      <c r="APT150" s="431"/>
      <c r="APU150" s="431"/>
      <c r="APV150" s="431"/>
      <c r="APW150" s="431"/>
      <c r="APX150" s="431"/>
      <c r="APY150" s="431"/>
      <c r="APZ150" s="431"/>
      <c r="AQA150" s="431"/>
      <c r="AQB150" s="431"/>
      <c r="AQC150" s="431"/>
      <c r="AQD150" s="431"/>
      <c r="AQE150" s="431"/>
      <c r="AQF150" s="431"/>
      <c r="AQG150" s="431"/>
      <c r="AQH150" s="431"/>
      <c r="AQI150" s="431"/>
      <c r="AQJ150" s="431"/>
      <c r="AQK150" s="431"/>
      <c r="AQL150" s="431"/>
      <c r="AQM150" s="431"/>
      <c r="AQN150" s="431"/>
      <c r="AQO150" s="431"/>
      <c r="AQP150" s="431"/>
      <c r="AQQ150" s="431"/>
      <c r="AQR150" s="431"/>
      <c r="AQS150" s="431"/>
      <c r="AQT150" s="431"/>
      <c r="AQU150" s="431"/>
      <c r="AQV150" s="431"/>
      <c r="AQW150" s="431"/>
      <c r="AQX150" s="431"/>
      <c r="AQY150" s="431"/>
      <c r="AQZ150" s="431"/>
      <c r="ARA150" s="431"/>
      <c r="ARB150" s="431"/>
      <c r="ARC150" s="431"/>
      <c r="ARD150" s="431"/>
      <c r="ARE150" s="431"/>
      <c r="ARF150" s="431"/>
      <c r="ARG150" s="431"/>
      <c r="ARH150" s="431"/>
      <c r="ARI150" s="431"/>
      <c r="ARJ150" s="431"/>
      <c r="ARK150" s="431"/>
      <c r="ARL150" s="431"/>
      <c r="ARM150" s="431"/>
      <c r="ARN150" s="431"/>
      <c r="ARO150" s="431"/>
      <c r="ARP150" s="431"/>
      <c r="ARQ150" s="431"/>
      <c r="ARR150" s="431"/>
      <c r="ARS150" s="431"/>
      <c r="ART150" s="431"/>
      <c r="ARU150" s="431"/>
      <c r="ARV150" s="431"/>
      <c r="ARW150" s="431"/>
      <c r="ARX150" s="431"/>
      <c r="ARY150" s="431"/>
      <c r="ARZ150" s="431"/>
      <c r="ASA150" s="431"/>
      <c r="ASB150" s="431"/>
      <c r="ASC150" s="431"/>
      <c r="ASD150" s="431"/>
      <c r="ASE150" s="431"/>
      <c r="ASF150" s="431"/>
      <c r="ASG150" s="431"/>
      <c r="ASH150" s="431"/>
      <c r="ASI150" s="431"/>
      <c r="ASJ150" s="431"/>
      <c r="ASK150" s="431"/>
      <c r="ASL150" s="431"/>
      <c r="ASM150" s="431"/>
      <c r="ASN150" s="431"/>
      <c r="ASO150" s="431"/>
      <c r="ASP150" s="431"/>
      <c r="ASQ150" s="431"/>
      <c r="ASR150" s="431"/>
      <c r="ASS150" s="431"/>
      <c r="AST150" s="431"/>
      <c r="ASU150" s="431"/>
      <c r="ASV150" s="431"/>
      <c r="ASW150" s="431"/>
      <c r="ASX150" s="431"/>
      <c r="ASY150" s="431"/>
      <c r="ASZ150" s="431"/>
      <c r="ATA150" s="431"/>
      <c r="ATB150" s="431"/>
      <c r="ATC150" s="431"/>
      <c r="ATD150" s="431"/>
      <c r="ATE150" s="431"/>
      <c r="ATF150" s="431"/>
      <c r="ATG150" s="431"/>
      <c r="ATH150" s="431"/>
      <c r="ATI150" s="431"/>
      <c r="ATJ150" s="431"/>
      <c r="ATK150" s="431"/>
      <c r="ATL150" s="431"/>
      <c r="ATM150" s="431"/>
      <c r="ATN150" s="431"/>
      <c r="ATO150" s="431"/>
      <c r="ATP150" s="431"/>
      <c r="ATQ150" s="431"/>
      <c r="ATR150" s="431"/>
      <c r="ATS150" s="431"/>
      <c r="ATT150" s="431"/>
      <c r="ATU150" s="431"/>
      <c r="ATV150" s="431"/>
      <c r="ATW150" s="431"/>
      <c r="ATX150" s="431"/>
      <c r="ATY150" s="431"/>
      <c r="ATZ150" s="431"/>
      <c r="AUA150" s="431"/>
      <c r="AUB150" s="431"/>
      <c r="AUC150" s="431"/>
      <c r="AUD150" s="431"/>
      <c r="AUE150" s="431"/>
      <c r="AUF150" s="431"/>
      <c r="AUG150" s="431"/>
      <c r="AUH150" s="431"/>
      <c r="AUI150" s="431"/>
      <c r="AUJ150" s="431"/>
      <c r="AUK150" s="431"/>
      <c r="AUL150" s="431"/>
      <c r="AUM150" s="431"/>
      <c r="AUN150" s="431"/>
      <c r="AUO150" s="431"/>
      <c r="AUP150" s="431"/>
      <c r="AUQ150" s="431"/>
      <c r="AUR150" s="431"/>
      <c r="AUS150" s="431"/>
      <c r="AUT150" s="431"/>
      <c r="AUU150" s="431"/>
      <c r="AUV150" s="431"/>
      <c r="AUW150" s="431"/>
      <c r="AUX150" s="431"/>
      <c r="AUY150" s="431"/>
      <c r="AUZ150" s="431"/>
      <c r="AVA150" s="431"/>
      <c r="AVB150" s="431"/>
      <c r="AVC150" s="431"/>
      <c r="AVD150" s="431"/>
      <c r="AVE150" s="431"/>
      <c r="AVF150" s="431"/>
      <c r="AVG150" s="431"/>
      <c r="AVH150" s="431"/>
      <c r="AVI150" s="431"/>
      <c r="AVJ150" s="431"/>
      <c r="AVK150" s="431"/>
      <c r="AVL150" s="431"/>
      <c r="AVM150" s="431"/>
      <c r="AVN150" s="431"/>
      <c r="AVO150" s="431"/>
      <c r="AVP150" s="431"/>
      <c r="AVQ150" s="431"/>
      <c r="AVR150" s="431"/>
      <c r="AVS150" s="431"/>
      <c r="AVT150" s="431"/>
      <c r="AVU150" s="431"/>
      <c r="AVV150" s="431"/>
      <c r="AVW150" s="431"/>
      <c r="AVX150" s="431"/>
      <c r="AVY150" s="431"/>
      <c r="AVZ150" s="431"/>
      <c r="AWA150" s="431"/>
      <c r="AWB150" s="431"/>
      <c r="AWC150" s="431"/>
      <c r="AWD150" s="431"/>
      <c r="AWE150" s="431"/>
      <c r="AWF150" s="431"/>
      <c r="AWG150" s="431"/>
      <c r="AWH150" s="431"/>
      <c r="AWI150" s="431"/>
      <c r="AWJ150" s="431"/>
      <c r="AWK150" s="431"/>
      <c r="AWL150" s="431"/>
      <c r="AWM150" s="431"/>
      <c r="AWN150" s="431"/>
      <c r="AWO150" s="431"/>
      <c r="AWP150" s="431"/>
      <c r="AWQ150" s="431"/>
      <c r="AWR150" s="431"/>
      <c r="AWS150" s="431"/>
      <c r="AWT150" s="431"/>
      <c r="AWU150" s="431"/>
      <c r="AWV150" s="431"/>
      <c r="AWW150" s="431"/>
      <c r="AWX150" s="431"/>
      <c r="AWY150" s="431"/>
      <c r="AWZ150" s="431"/>
      <c r="AXA150" s="431"/>
      <c r="AXB150" s="431"/>
      <c r="AXC150" s="431"/>
      <c r="AXD150" s="431"/>
      <c r="AXE150" s="431"/>
      <c r="AXF150" s="431"/>
      <c r="AXG150" s="431"/>
      <c r="AXH150" s="431"/>
      <c r="AXI150" s="431"/>
      <c r="AXJ150" s="431"/>
      <c r="AXK150" s="431"/>
      <c r="AXL150" s="431"/>
      <c r="AXM150" s="431"/>
      <c r="AXN150" s="431"/>
      <c r="AXO150" s="431"/>
      <c r="AXP150" s="431"/>
      <c r="AXQ150" s="431"/>
      <c r="AXR150" s="431"/>
      <c r="AXS150" s="431"/>
      <c r="AXT150" s="431"/>
      <c r="AXU150" s="431"/>
      <c r="AXV150" s="431"/>
      <c r="AXW150" s="431"/>
      <c r="AXX150" s="431"/>
      <c r="AXY150" s="431"/>
      <c r="AXZ150" s="431"/>
      <c r="AYA150" s="431"/>
      <c r="AYB150" s="431"/>
      <c r="AYC150" s="431"/>
      <c r="AYD150" s="431"/>
      <c r="AYE150" s="431"/>
      <c r="AYF150" s="431"/>
      <c r="AYG150" s="431"/>
      <c r="AYH150" s="431"/>
      <c r="AYI150" s="431"/>
      <c r="AYJ150" s="431"/>
      <c r="AYK150" s="431"/>
      <c r="AYL150" s="431"/>
      <c r="AYM150" s="431"/>
      <c r="AYN150" s="431"/>
      <c r="AYO150" s="431"/>
      <c r="AYP150" s="431"/>
      <c r="AYQ150" s="431"/>
      <c r="AYR150" s="431"/>
      <c r="AYS150" s="431"/>
      <c r="AYT150" s="431"/>
      <c r="AYU150" s="431"/>
      <c r="AYV150" s="431"/>
      <c r="AYW150" s="431"/>
      <c r="AYX150" s="431"/>
      <c r="AYY150" s="431"/>
      <c r="AYZ150" s="431"/>
      <c r="AZA150" s="431"/>
      <c r="AZB150" s="431"/>
      <c r="AZC150" s="431"/>
      <c r="AZD150" s="431"/>
      <c r="AZE150" s="431"/>
      <c r="AZF150" s="431"/>
      <c r="AZG150" s="431"/>
      <c r="AZH150" s="431"/>
      <c r="AZI150" s="431"/>
      <c r="AZJ150" s="431"/>
      <c r="AZK150" s="431"/>
      <c r="AZL150" s="431"/>
      <c r="AZM150" s="431"/>
      <c r="AZN150" s="431"/>
      <c r="AZO150" s="431"/>
      <c r="AZP150" s="431"/>
      <c r="AZQ150" s="431"/>
      <c r="AZR150" s="431"/>
      <c r="AZS150" s="431"/>
      <c r="AZT150" s="431"/>
      <c r="AZU150" s="431"/>
      <c r="AZV150" s="431"/>
      <c r="AZW150" s="431"/>
      <c r="AZX150" s="431"/>
      <c r="AZY150" s="431"/>
      <c r="AZZ150" s="431"/>
      <c r="BAA150" s="431"/>
      <c r="BAB150" s="431"/>
      <c r="BAC150" s="431"/>
      <c r="BAD150" s="431"/>
      <c r="BAE150" s="431"/>
      <c r="BAF150" s="431"/>
      <c r="BAG150" s="431"/>
      <c r="BAH150" s="431"/>
      <c r="BAI150" s="431"/>
      <c r="BAJ150" s="431"/>
      <c r="BAK150" s="431"/>
      <c r="BAL150" s="431"/>
      <c r="BAM150" s="431"/>
      <c r="BAN150" s="431"/>
      <c r="BAO150" s="431"/>
      <c r="BAP150" s="431"/>
      <c r="BAQ150" s="431"/>
      <c r="BAR150" s="431"/>
      <c r="BAS150" s="431"/>
      <c r="BAT150" s="431"/>
      <c r="BAU150" s="431"/>
      <c r="BAV150" s="431"/>
      <c r="BAW150" s="431"/>
      <c r="BAX150" s="431"/>
      <c r="BAY150" s="431"/>
      <c r="BAZ150" s="431"/>
      <c r="BBA150" s="431"/>
      <c r="BBB150" s="431"/>
      <c r="BBC150" s="431"/>
      <c r="BBD150" s="431"/>
      <c r="BBE150" s="431"/>
      <c r="BBF150" s="431"/>
      <c r="BBG150" s="431"/>
      <c r="BBH150" s="431"/>
      <c r="BBI150" s="431"/>
      <c r="BBJ150" s="431"/>
      <c r="BBK150" s="431"/>
      <c r="BBL150" s="431"/>
      <c r="BBM150" s="431"/>
      <c r="BBN150" s="431"/>
      <c r="BBO150" s="431"/>
      <c r="BBP150" s="431"/>
      <c r="BBQ150" s="431"/>
      <c r="BBR150" s="431"/>
      <c r="BBS150" s="431"/>
      <c r="BBT150" s="431"/>
      <c r="BBU150" s="431"/>
      <c r="BBV150" s="431"/>
      <c r="BBW150" s="431"/>
      <c r="BBX150" s="431"/>
      <c r="BBY150" s="431"/>
      <c r="BBZ150" s="431"/>
      <c r="BCA150" s="431"/>
      <c r="BCB150" s="431"/>
      <c r="BCC150" s="431"/>
      <c r="BCD150" s="431"/>
      <c r="BCE150" s="431"/>
      <c r="BCF150" s="431"/>
      <c r="BCG150" s="431"/>
      <c r="BCH150" s="431"/>
      <c r="BCI150" s="431"/>
      <c r="BCJ150" s="431"/>
      <c r="BCK150" s="431"/>
      <c r="BCL150" s="431"/>
      <c r="BCM150" s="431"/>
      <c r="BCN150" s="431"/>
      <c r="BCO150" s="431"/>
      <c r="BCP150" s="431"/>
      <c r="BCQ150" s="431"/>
      <c r="BCR150" s="431"/>
      <c r="BCS150" s="431"/>
      <c r="BCT150" s="431"/>
      <c r="BCU150" s="431"/>
      <c r="BCV150" s="431"/>
      <c r="BCW150" s="431"/>
      <c r="BCX150" s="431"/>
      <c r="BCY150" s="431"/>
      <c r="BCZ150" s="431"/>
      <c r="BDA150" s="431"/>
      <c r="BDB150" s="431"/>
      <c r="BDC150" s="431"/>
      <c r="BDD150" s="431"/>
      <c r="BDE150" s="431"/>
      <c r="BDF150" s="431"/>
      <c r="BDG150" s="431"/>
      <c r="BDH150" s="431"/>
      <c r="BDI150" s="431"/>
      <c r="BDJ150" s="431"/>
      <c r="BDK150" s="431"/>
      <c r="BDL150" s="431"/>
      <c r="BDM150" s="431"/>
      <c r="BDN150" s="431"/>
      <c r="BDO150" s="431"/>
      <c r="BDP150" s="431"/>
      <c r="BDQ150" s="431"/>
      <c r="BDR150" s="431"/>
      <c r="BDS150" s="431"/>
      <c r="BDT150" s="431"/>
      <c r="BDU150" s="431"/>
      <c r="BDV150" s="431"/>
      <c r="BDW150" s="431"/>
      <c r="BDX150" s="431"/>
      <c r="BDY150" s="431"/>
      <c r="BDZ150" s="431"/>
      <c r="BEA150" s="431"/>
      <c r="BEB150" s="431"/>
      <c r="BEC150" s="431"/>
      <c r="BED150" s="431"/>
      <c r="BEE150" s="431"/>
      <c r="BEF150" s="431"/>
      <c r="BEG150" s="431"/>
      <c r="BEH150" s="431"/>
      <c r="BEI150" s="431"/>
      <c r="BEJ150" s="431"/>
      <c r="BEK150" s="431"/>
      <c r="BEL150" s="431"/>
      <c r="BEM150" s="431"/>
      <c r="BEN150" s="431"/>
      <c r="BEO150" s="431"/>
      <c r="BEP150" s="431"/>
      <c r="BEQ150" s="431"/>
      <c r="BER150" s="431"/>
      <c r="BES150" s="431"/>
      <c r="BET150" s="431"/>
      <c r="BEU150" s="431"/>
      <c r="BEV150" s="431"/>
      <c r="BEW150" s="431"/>
      <c r="BEX150" s="431"/>
      <c r="BEY150" s="431"/>
      <c r="BEZ150" s="431"/>
      <c r="BFA150" s="431"/>
      <c r="BFB150" s="431"/>
      <c r="BFC150" s="431"/>
      <c r="BFD150" s="431"/>
      <c r="BFE150" s="431"/>
      <c r="BFF150" s="431"/>
      <c r="BFG150" s="431"/>
      <c r="BFH150" s="431"/>
      <c r="BFI150" s="431"/>
      <c r="BFJ150" s="431"/>
      <c r="BFK150" s="431"/>
      <c r="BFL150" s="431"/>
      <c r="BFM150" s="431"/>
      <c r="BFN150" s="431"/>
      <c r="BFO150" s="431"/>
      <c r="BFP150" s="431"/>
      <c r="BFQ150" s="431"/>
      <c r="BFR150" s="431"/>
      <c r="BFS150" s="431"/>
      <c r="BFT150" s="431"/>
      <c r="BFU150" s="431"/>
      <c r="BFV150" s="431"/>
      <c r="BFW150" s="431"/>
      <c r="BFX150" s="431"/>
      <c r="BFY150" s="431"/>
      <c r="BFZ150" s="431"/>
      <c r="BGA150" s="431"/>
      <c r="BGB150" s="431"/>
      <c r="BGC150" s="431"/>
      <c r="BGD150" s="431"/>
      <c r="BGE150" s="431"/>
      <c r="BGF150" s="431"/>
      <c r="BGG150" s="431"/>
      <c r="BGH150" s="431"/>
      <c r="BGI150" s="431"/>
      <c r="BGJ150" s="431"/>
      <c r="BGK150" s="431"/>
      <c r="BGL150" s="431"/>
      <c r="BGM150" s="431"/>
      <c r="BGN150" s="431"/>
      <c r="BGO150" s="431"/>
      <c r="BGP150" s="431"/>
      <c r="BGQ150" s="431"/>
      <c r="BGR150" s="431"/>
      <c r="BGS150" s="431"/>
      <c r="BGT150" s="431"/>
      <c r="BGU150" s="431"/>
      <c r="BGV150" s="431"/>
      <c r="BGW150" s="431"/>
      <c r="BGX150" s="431"/>
      <c r="BGY150" s="431"/>
      <c r="BGZ150" s="431"/>
      <c r="BHA150" s="431"/>
      <c r="BHB150" s="431"/>
      <c r="BHC150" s="431"/>
      <c r="BHD150" s="431"/>
      <c r="BHE150" s="431"/>
      <c r="BHF150" s="431"/>
      <c r="BHG150" s="431"/>
      <c r="BHH150" s="431"/>
      <c r="BHI150" s="431"/>
      <c r="BHJ150" s="431"/>
      <c r="BHK150" s="431"/>
      <c r="BHL150" s="431"/>
      <c r="BHM150" s="431"/>
      <c r="BHN150" s="431"/>
      <c r="BHO150" s="431"/>
      <c r="BHP150" s="431"/>
      <c r="BHQ150" s="431"/>
      <c r="BHR150" s="431"/>
      <c r="BHS150" s="431"/>
      <c r="BHT150" s="431"/>
      <c r="BHU150" s="431"/>
      <c r="BHV150" s="431"/>
      <c r="BHW150" s="431"/>
      <c r="BHX150" s="431"/>
      <c r="BHY150" s="431"/>
      <c r="BHZ150" s="431"/>
      <c r="BIA150" s="431"/>
      <c r="BIB150" s="431"/>
      <c r="BIC150" s="431"/>
      <c r="BID150" s="431"/>
      <c r="BIE150" s="431"/>
      <c r="BIF150" s="431"/>
      <c r="BIG150" s="431"/>
      <c r="BIH150" s="431"/>
      <c r="BII150" s="431"/>
      <c r="BIJ150" s="431"/>
      <c r="BIK150" s="431"/>
      <c r="BIL150" s="431"/>
      <c r="BIM150" s="431"/>
      <c r="BIN150" s="431"/>
      <c r="BIO150" s="431"/>
      <c r="BIP150" s="431"/>
      <c r="BIQ150" s="431"/>
      <c r="BIR150" s="431"/>
      <c r="BIS150" s="431"/>
      <c r="BIT150" s="431"/>
      <c r="BIU150" s="431"/>
      <c r="BIV150" s="431"/>
      <c r="BIW150" s="431"/>
      <c r="BIX150" s="431"/>
      <c r="BIY150" s="431"/>
      <c r="BIZ150" s="431"/>
      <c r="BJA150" s="431"/>
      <c r="BJB150" s="431"/>
      <c r="BJC150" s="431"/>
      <c r="BJD150" s="431"/>
      <c r="BJE150" s="431"/>
      <c r="BJF150" s="431"/>
      <c r="BJG150" s="431"/>
      <c r="BJH150" s="431"/>
      <c r="BJI150" s="431"/>
      <c r="BJJ150" s="431"/>
      <c r="BJK150" s="431"/>
      <c r="BJL150" s="431"/>
      <c r="BJM150" s="431"/>
      <c r="BJN150" s="431"/>
      <c r="BJO150" s="431"/>
      <c r="BJP150" s="431"/>
      <c r="BJQ150" s="431"/>
      <c r="BJR150" s="431"/>
      <c r="BJS150" s="431"/>
      <c r="BJT150" s="431"/>
      <c r="BJU150" s="431"/>
      <c r="BJV150" s="431"/>
      <c r="BJW150" s="431"/>
      <c r="BJX150" s="431"/>
      <c r="BJY150" s="431"/>
      <c r="BJZ150" s="431"/>
      <c r="BKA150" s="431"/>
      <c r="BKB150" s="431"/>
      <c r="BKC150" s="431"/>
      <c r="BKD150" s="431"/>
      <c r="BKE150" s="431"/>
      <c r="BKF150" s="431"/>
      <c r="BKG150" s="431"/>
      <c r="BKH150" s="431"/>
      <c r="BKI150" s="431"/>
      <c r="BKJ150" s="431"/>
      <c r="BKK150" s="431"/>
      <c r="BKL150" s="431"/>
      <c r="BKM150" s="431"/>
      <c r="BKN150" s="431"/>
      <c r="BKO150" s="431"/>
      <c r="BKP150" s="431"/>
      <c r="BKQ150" s="431"/>
      <c r="BKR150" s="431"/>
      <c r="BKS150" s="431"/>
      <c r="BKT150" s="431"/>
      <c r="BKU150" s="431"/>
      <c r="BKV150" s="431"/>
      <c r="BKW150" s="431"/>
      <c r="BKX150" s="431"/>
      <c r="BKY150" s="431"/>
      <c r="BKZ150" s="431"/>
      <c r="BLA150" s="431"/>
      <c r="BLB150" s="431"/>
      <c r="BLC150" s="431"/>
      <c r="BLD150" s="431"/>
      <c r="BLE150" s="431"/>
      <c r="BLF150" s="431"/>
      <c r="BLG150" s="431"/>
      <c r="BLH150" s="431"/>
      <c r="BLI150" s="431"/>
      <c r="BLJ150" s="431"/>
      <c r="BLK150" s="431"/>
      <c r="BLL150" s="431"/>
      <c r="BLM150" s="431"/>
      <c r="BLN150" s="431"/>
      <c r="BLO150" s="431"/>
      <c r="BLP150" s="431"/>
      <c r="BLQ150" s="431"/>
      <c r="BLR150" s="431"/>
      <c r="BLS150" s="431"/>
      <c r="BLT150" s="431"/>
      <c r="BLU150" s="431"/>
      <c r="BLV150" s="431"/>
      <c r="BLW150" s="431"/>
      <c r="BLX150" s="431"/>
      <c r="BLY150" s="431"/>
      <c r="BLZ150" s="431"/>
      <c r="BMA150" s="431"/>
      <c r="BMB150" s="431"/>
      <c r="BMC150" s="431"/>
      <c r="BMD150" s="431"/>
      <c r="BME150" s="431"/>
      <c r="BMF150" s="431"/>
      <c r="BMG150" s="431"/>
      <c r="BMH150" s="431"/>
      <c r="BMI150" s="431"/>
      <c r="BMJ150" s="431"/>
      <c r="BMK150" s="431"/>
      <c r="BML150" s="431"/>
      <c r="BMM150" s="431"/>
      <c r="BMN150" s="431"/>
      <c r="BMO150" s="431"/>
      <c r="BMP150" s="431"/>
      <c r="BMQ150" s="431"/>
      <c r="BMR150" s="431"/>
      <c r="BMS150" s="431"/>
      <c r="BMT150" s="431"/>
      <c r="BMU150" s="431"/>
      <c r="BMV150" s="431"/>
      <c r="BMW150" s="431"/>
      <c r="BMX150" s="431"/>
      <c r="BMY150" s="431"/>
      <c r="BMZ150" s="431"/>
      <c r="BNA150" s="431"/>
      <c r="BNB150" s="431"/>
      <c r="BNC150" s="431"/>
      <c r="BND150" s="431"/>
      <c r="BNE150" s="431"/>
      <c r="BNF150" s="431"/>
      <c r="BNG150" s="431"/>
      <c r="BNH150" s="431"/>
      <c r="BNI150" s="431"/>
      <c r="BNJ150" s="431"/>
      <c r="BNK150" s="431"/>
      <c r="BNL150" s="431"/>
      <c r="BNM150" s="431"/>
      <c r="BNN150" s="431"/>
      <c r="BNO150" s="431"/>
      <c r="BNP150" s="431"/>
      <c r="BNQ150" s="431"/>
      <c r="BNR150" s="431"/>
      <c r="BNS150" s="431"/>
      <c r="BNT150" s="431"/>
      <c r="BNU150" s="431"/>
      <c r="BNV150" s="431"/>
      <c r="BNW150" s="431"/>
      <c r="BNX150" s="431"/>
      <c r="BNY150" s="431"/>
      <c r="BNZ150" s="431"/>
      <c r="BOA150" s="431"/>
      <c r="BOB150" s="431"/>
      <c r="BOC150" s="431"/>
      <c r="BOD150" s="431"/>
      <c r="BOE150" s="431"/>
      <c r="BOF150" s="431"/>
      <c r="BOG150" s="431"/>
      <c r="BOH150" s="431"/>
      <c r="BOI150" s="431"/>
      <c r="BOJ150" s="431"/>
      <c r="BOK150" s="431"/>
      <c r="BOL150" s="431"/>
      <c r="BOM150" s="431"/>
      <c r="BON150" s="431"/>
      <c r="BOO150" s="431"/>
      <c r="BOP150" s="431"/>
      <c r="BOQ150" s="431"/>
      <c r="BOR150" s="431"/>
      <c r="BOS150" s="431"/>
      <c r="BOT150" s="431"/>
      <c r="BOU150" s="431"/>
      <c r="BOV150" s="431"/>
      <c r="BOW150" s="431"/>
      <c r="BOX150" s="431"/>
      <c r="BOY150" s="431"/>
      <c r="BOZ150" s="431"/>
      <c r="BPA150" s="431"/>
      <c r="BPB150" s="431"/>
      <c r="BPC150" s="431"/>
      <c r="BPD150" s="431"/>
      <c r="BPE150" s="431"/>
      <c r="BPF150" s="431"/>
      <c r="BPG150" s="431"/>
      <c r="BPH150" s="431"/>
      <c r="BPI150" s="431"/>
      <c r="BPJ150" s="431"/>
      <c r="BPK150" s="431"/>
      <c r="BPL150" s="431"/>
      <c r="BPM150" s="431"/>
      <c r="BPN150" s="431"/>
      <c r="BPO150" s="431"/>
      <c r="BPP150" s="431"/>
      <c r="BPQ150" s="431"/>
      <c r="BPR150" s="431"/>
      <c r="BPS150" s="431"/>
      <c r="BPT150" s="431"/>
      <c r="BPU150" s="431"/>
      <c r="BPV150" s="431"/>
      <c r="BPW150" s="431"/>
      <c r="BPX150" s="431"/>
      <c r="BPY150" s="431"/>
      <c r="BPZ150" s="431"/>
      <c r="BQA150" s="431"/>
      <c r="BQB150" s="431"/>
      <c r="BQC150" s="431"/>
      <c r="BQD150" s="431"/>
      <c r="BQE150" s="431"/>
      <c r="BQF150" s="431"/>
      <c r="BQG150" s="431"/>
      <c r="BQH150" s="431"/>
      <c r="BQI150" s="431"/>
      <c r="BQJ150" s="431"/>
      <c r="BQK150" s="431"/>
      <c r="BQL150" s="431"/>
      <c r="BQM150" s="431"/>
      <c r="BQN150" s="431"/>
      <c r="BQO150" s="431"/>
      <c r="BQP150" s="431"/>
      <c r="BQQ150" s="431"/>
      <c r="BQR150" s="431"/>
      <c r="BQS150" s="431"/>
      <c r="BQT150" s="431"/>
      <c r="BQU150" s="431"/>
      <c r="BQV150" s="431"/>
      <c r="BQW150" s="431"/>
      <c r="BQX150" s="431"/>
      <c r="BQY150" s="431"/>
      <c r="BQZ150" s="431"/>
      <c r="BRA150" s="431"/>
      <c r="BRB150" s="431"/>
      <c r="BRC150" s="431"/>
      <c r="BRD150" s="431"/>
      <c r="BRE150" s="431"/>
      <c r="BRF150" s="431"/>
      <c r="BRG150" s="431"/>
      <c r="BRH150" s="431"/>
      <c r="BRI150" s="431"/>
      <c r="BRJ150" s="431"/>
      <c r="BRK150" s="431"/>
      <c r="BRL150" s="431"/>
      <c r="BRM150" s="431"/>
      <c r="BRN150" s="431"/>
      <c r="BRO150" s="431"/>
      <c r="BRP150" s="431"/>
      <c r="BRQ150" s="431"/>
      <c r="BRR150" s="431"/>
      <c r="BRS150" s="431"/>
      <c r="BRT150" s="431"/>
      <c r="BRU150" s="431"/>
    </row>
    <row r="151" spans="1:1841" ht="29.25" customHeight="1" x14ac:dyDescent="0.3">
      <c r="A151" s="792"/>
      <c r="B151" s="476">
        <v>14</v>
      </c>
      <c r="C151" s="476" t="s">
        <v>185</v>
      </c>
      <c r="D151" s="465">
        <f t="shared" si="59"/>
        <v>220668639.32978699</v>
      </c>
      <c r="E151" s="504">
        <v>110</v>
      </c>
      <c r="F151" s="464">
        <v>0</v>
      </c>
      <c r="G151" s="477">
        <v>0</v>
      </c>
      <c r="H151" s="464">
        <f t="shared" si="60"/>
        <v>220096994.92385799</v>
      </c>
      <c r="I151" s="477">
        <v>52</v>
      </c>
      <c r="J151" s="478">
        <f t="shared" si="61"/>
        <v>0</v>
      </c>
      <c r="K151" s="477">
        <v>0</v>
      </c>
      <c r="L151" s="479"/>
      <c r="M151" s="476"/>
      <c r="N151" s="478"/>
      <c r="O151" s="476"/>
      <c r="P151" s="478"/>
      <c r="Q151" s="476"/>
      <c r="R151" s="478"/>
      <c r="S151" s="476"/>
      <c r="T151" s="478"/>
      <c r="U151" s="476"/>
      <c r="V151" s="478"/>
      <c r="W151" s="476"/>
      <c r="X151" s="478">
        <f t="shared" si="62"/>
        <v>220096994.92385799</v>
      </c>
      <c r="Y151" s="469">
        <f t="shared" si="63"/>
        <v>52</v>
      </c>
      <c r="Z151" s="478">
        <f t="shared" si="64"/>
        <v>0</v>
      </c>
      <c r="AA151" s="470">
        <f t="shared" si="65"/>
        <v>0</v>
      </c>
      <c r="AB151" s="521"/>
      <c r="AC151" s="486"/>
      <c r="AD151" s="527"/>
      <c r="AE151" s="527"/>
      <c r="AF151" s="527"/>
      <c r="AG151" s="527"/>
      <c r="AH151" s="431"/>
      <c r="AI151" s="431"/>
      <c r="AJ151" s="431"/>
      <c r="AK151" s="431"/>
      <c r="AL151" s="431"/>
      <c r="AM151" s="431"/>
      <c r="AN151" s="431"/>
      <c r="AO151" s="431"/>
      <c r="AP151" s="431"/>
      <c r="AQ151" s="431"/>
      <c r="AR151" s="431"/>
      <c r="AS151" s="431"/>
      <c r="AT151" s="431"/>
      <c r="AU151" s="431"/>
      <c r="AV151" s="431"/>
      <c r="AW151" s="431"/>
      <c r="AX151" s="431"/>
      <c r="AY151" s="431"/>
      <c r="AZ151" s="431"/>
      <c r="BA151" s="431"/>
      <c r="BB151" s="431"/>
      <c r="BC151" s="431"/>
      <c r="BD151" s="431"/>
      <c r="BE151" s="431"/>
      <c r="BF151" s="431"/>
      <c r="BG151" s="431"/>
      <c r="BH151" s="431"/>
      <c r="BI151" s="431"/>
      <c r="BJ151" s="431"/>
      <c r="BK151" s="431"/>
      <c r="BL151" s="431"/>
      <c r="BM151" s="431"/>
      <c r="BN151" s="431"/>
      <c r="BO151" s="431"/>
      <c r="BP151" s="431"/>
      <c r="BQ151" s="431"/>
      <c r="BR151" s="431"/>
      <c r="BS151" s="431"/>
      <c r="BT151" s="431"/>
      <c r="BU151" s="431"/>
      <c r="BV151" s="431"/>
      <c r="BW151" s="431"/>
      <c r="BX151" s="431"/>
      <c r="BY151" s="431"/>
      <c r="BZ151" s="431"/>
      <c r="CA151" s="431"/>
      <c r="CB151" s="431"/>
      <c r="CC151" s="431"/>
      <c r="CD151" s="431"/>
      <c r="CE151" s="431"/>
      <c r="CF151" s="431"/>
      <c r="CG151" s="431"/>
      <c r="CH151" s="431"/>
      <c r="CI151" s="431"/>
      <c r="CJ151" s="431"/>
      <c r="CK151" s="431"/>
      <c r="CL151" s="431"/>
      <c r="CM151" s="431"/>
      <c r="CN151" s="431"/>
      <c r="CO151" s="431"/>
      <c r="CP151" s="431"/>
      <c r="CQ151" s="431"/>
      <c r="CR151" s="431"/>
      <c r="CS151" s="431"/>
      <c r="CT151" s="431"/>
      <c r="CU151" s="431"/>
      <c r="CV151" s="431"/>
      <c r="CW151" s="431"/>
      <c r="CX151" s="431"/>
      <c r="CY151" s="431"/>
      <c r="CZ151" s="431"/>
      <c r="DA151" s="431"/>
      <c r="DB151" s="431"/>
      <c r="DC151" s="431"/>
      <c r="DD151" s="431"/>
      <c r="DE151" s="431"/>
      <c r="DF151" s="431"/>
      <c r="DG151" s="431"/>
      <c r="DH151" s="431"/>
      <c r="DI151" s="431"/>
      <c r="DJ151" s="431"/>
      <c r="DK151" s="431"/>
      <c r="DL151" s="431"/>
      <c r="DM151" s="431"/>
      <c r="DN151" s="431"/>
      <c r="DO151" s="431"/>
      <c r="DP151" s="431"/>
      <c r="DQ151" s="431"/>
      <c r="DR151" s="431"/>
      <c r="DS151" s="431"/>
      <c r="DT151" s="431"/>
      <c r="DU151" s="431"/>
      <c r="DV151" s="431"/>
      <c r="DW151" s="431"/>
      <c r="DX151" s="431"/>
      <c r="DY151" s="431"/>
      <c r="DZ151" s="431"/>
      <c r="EA151" s="431"/>
      <c r="EB151" s="431"/>
      <c r="EC151" s="431"/>
      <c r="ED151" s="431"/>
      <c r="EE151" s="431"/>
      <c r="EF151" s="431"/>
      <c r="EG151" s="431"/>
      <c r="EH151" s="431"/>
      <c r="EI151" s="431"/>
      <c r="EJ151" s="431"/>
      <c r="EK151" s="431"/>
      <c r="EL151" s="431"/>
      <c r="EM151" s="431"/>
      <c r="EN151" s="431"/>
      <c r="EO151" s="431"/>
      <c r="EP151" s="431"/>
      <c r="EQ151" s="431"/>
      <c r="ER151" s="431"/>
      <c r="ES151" s="431"/>
      <c r="ET151" s="431"/>
      <c r="EU151" s="431"/>
      <c r="EV151" s="431"/>
      <c r="EW151" s="431"/>
      <c r="EX151" s="431"/>
      <c r="EY151" s="431"/>
      <c r="EZ151" s="431"/>
      <c r="FA151" s="431"/>
      <c r="FB151" s="431"/>
      <c r="FC151" s="431"/>
      <c r="FD151" s="431"/>
      <c r="FE151" s="431"/>
      <c r="FF151" s="431"/>
      <c r="FG151" s="431"/>
      <c r="FH151" s="431"/>
      <c r="FI151" s="431"/>
      <c r="FJ151" s="431"/>
      <c r="FK151" s="431"/>
      <c r="FL151" s="431"/>
      <c r="FM151" s="431"/>
      <c r="FN151" s="431"/>
      <c r="FO151" s="431"/>
      <c r="FP151" s="431"/>
      <c r="FQ151" s="431"/>
      <c r="FR151" s="431"/>
      <c r="FS151" s="431"/>
      <c r="FT151" s="431"/>
      <c r="FU151" s="431"/>
      <c r="FV151" s="431"/>
      <c r="FW151" s="431"/>
      <c r="FX151" s="431"/>
      <c r="FY151" s="431"/>
      <c r="FZ151" s="431"/>
      <c r="GA151" s="431"/>
      <c r="GB151" s="431"/>
      <c r="GC151" s="431"/>
      <c r="GD151" s="431"/>
      <c r="GE151" s="431"/>
      <c r="GF151" s="431"/>
      <c r="GG151" s="431"/>
      <c r="GH151" s="431"/>
      <c r="GI151" s="431"/>
      <c r="GJ151" s="431"/>
      <c r="GK151" s="431"/>
      <c r="GL151" s="431"/>
      <c r="GM151" s="431"/>
      <c r="GN151" s="431"/>
      <c r="GO151" s="431"/>
      <c r="GP151" s="431"/>
      <c r="GQ151" s="431"/>
      <c r="GR151" s="431"/>
      <c r="GS151" s="431"/>
      <c r="GT151" s="431"/>
      <c r="GU151" s="431"/>
      <c r="GV151" s="431"/>
      <c r="GW151" s="431"/>
      <c r="GX151" s="431"/>
      <c r="GY151" s="431"/>
      <c r="GZ151" s="431"/>
      <c r="HA151" s="431"/>
      <c r="HB151" s="431"/>
      <c r="HC151" s="431"/>
      <c r="HD151" s="431"/>
      <c r="HE151" s="431"/>
      <c r="HF151" s="431"/>
      <c r="HG151" s="431"/>
      <c r="HH151" s="431"/>
      <c r="HI151" s="431"/>
      <c r="HJ151" s="431"/>
      <c r="HK151" s="431"/>
      <c r="HL151" s="431"/>
      <c r="HM151" s="431"/>
      <c r="HN151" s="431"/>
      <c r="HO151" s="431"/>
      <c r="HP151" s="431"/>
      <c r="HQ151" s="431"/>
      <c r="HR151" s="431"/>
      <c r="HS151" s="431"/>
      <c r="HT151" s="431"/>
      <c r="HU151" s="431"/>
      <c r="HV151" s="431"/>
      <c r="HW151" s="431"/>
      <c r="HX151" s="431"/>
      <c r="HY151" s="431"/>
      <c r="HZ151" s="431"/>
      <c r="IA151" s="431"/>
      <c r="IB151" s="431"/>
      <c r="IC151" s="431"/>
      <c r="ID151" s="431"/>
      <c r="IE151" s="431"/>
      <c r="IF151" s="431"/>
      <c r="IG151" s="431"/>
      <c r="IH151" s="431"/>
      <c r="II151" s="431"/>
      <c r="IJ151" s="431"/>
      <c r="IK151" s="431"/>
      <c r="IL151" s="431"/>
      <c r="IM151" s="431"/>
      <c r="IN151" s="431"/>
      <c r="IO151" s="431"/>
      <c r="IP151" s="431"/>
      <c r="IQ151" s="431"/>
      <c r="IR151" s="431"/>
      <c r="IS151" s="431"/>
      <c r="IT151" s="431"/>
      <c r="IU151" s="431"/>
      <c r="IV151" s="431"/>
      <c r="IW151" s="431"/>
      <c r="IX151" s="431"/>
      <c r="IY151" s="431"/>
      <c r="IZ151" s="431"/>
      <c r="JA151" s="431"/>
      <c r="JB151" s="431"/>
      <c r="JC151" s="431"/>
      <c r="JD151" s="431"/>
      <c r="JE151" s="431"/>
      <c r="JF151" s="431"/>
      <c r="JG151" s="431"/>
      <c r="JH151" s="431"/>
      <c r="JI151" s="431"/>
      <c r="JJ151" s="431"/>
      <c r="JK151" s="431"/>
      <c r="JL151" s="431"/>
      <c r="JM151" s="431"/>
      <c r="JN151" s="431"/>
      <c r="JO151" s="431"/>
      <c r="JP151" s="431"/>
      <c r="JQ151" s="431"/>
      <c r="JR151" s="431"/>
      <c r="JS151" s="431"/>
      <c r="JT151" s="431"/>
      <c r="JU151" s="431"/>
      <c r="JV151" s="431"/>
      <c r="JW151" s="431"/>
      <c r="JX151" s="431"/>
      <c r="JY151" s="431"/>
      <c r="JZ151" s="431"/>
      <c r="KA151" s="431"/>
      <c r="KB151" s="431"/>
      <c r="KC151" s="431"/>
      <c r="KD151" s="431"/>
      <c r="KE151" s="431"/>
      <c r="KF151" s="431"/>
      <c r="KG151" s="431"/>
      <c r="KH151" s="431"/>
      <c r="KI151" s="431"/>
      <c r="KJ151" s="431"/>
      <c r="KK151" s="431"/>
      <c r="KL151" s="431"/>
      <c r="KM151" s="431"/>
      <c r="KN151" s="431"/>
      <c r="KO151" s="431"/>
      <c r="KP151" s="431"/>
      <c r="KQ151" s="431"/>
      <c r="KR151" s="431"/>
      <c r="KS151" s="431"/>
      <c r="KT151" s="431"/>
      <c r="KU151" s="431"/>
      <c r="KV151" s="431"/>
      <c r="KW151" s="431"/>
      <c r="KX151" s="431"/>
      <c r="KY151" s="431"/>
      <c r="KZ151" s="431"/>
      <c r="LA151" s="431"/>
      <c r="LB151" s="431"/>
      <c r="LC151" s="431"/>
      <c r="LD151" s="431"/>
      <c r="LE151" s="431"/>
      <c r="LF151" s="431"/>
      <c r="LG151" s="431"/>
      <c r="LH151" s="431"/>
      <c r="LI151" s="431"/>
      <c r="LJ151" s="431"/>
      <c r="LK151" s="431"/>
      <c r="LL151" s="431"/>
      <c r="LM151" s="431"/>
      <c r="LN151" s="431"/>
      <c r="LO151" s="431"/>
      <c r="LP151" s="431"/>
      <c r="LQ151" s="431"/>
      <c r="LR151" s="431"/>
      <c r="LS151" s="431"/>
      <c r="LT151" s="431"/>
      <c r="LU151" s="431"/>
      <c r="LV151" s="431"/>
      <c r="LW151" s="431"/>
      <c r="LX151" s="431"/>
      <c r="LY151" s="431"/>
      <c r="LZ151" s="431"/>
      <c r="MA151" s="431"/>
      <c r="MB151" s="431"/>
      <c r="MC151" s="431"/>
      <c r="MD151" s="431"/>
      <c r="ME151" s="431"/>
      <c r="MF151" s="431"/>
      <c r="MG151" s="431"/>
      <c r="MH151" s="431"/>
      <c r="MI151" s="431"/>
      <c r="MJ151" s="431"/>
      <c r="MK151" s="431"/>
      <c r="ML151" s="431"/>
      <c r="MM151" s="431"/>
      <c r="MN151" s="431"/>
      <c r="MO151" s="431"/>
      <c r="MP151" s="431"/>
      <c r="MQ151" s="431"/>
      <c r="MR151" s="431"/>
      <c r="MS151" s="431"/>
      <c r="MT151" s="431"/>
      <c r="MU151" s="431"/>
      <c r="MV151" s="431"/>
      <c r="MW151" s="431"/>
      <c r="MX151" s="431"/>
      <c r="MY151" s="431"/>
      <c r="MZ151" s="431"/>
      <c r="NA151" s="431"/>
      <c r="NB151" s="431"/>
      <c r="NC151" s="431"/>
      <c r="ND151" s="431"/>
      <c r="NE151" s="431"/>
      <c r="NF151" s="431"/>
      <c r="NG151" s="431"/>
      <c r="NH151" s="431"/>
      <c r="NI151" s="431"/>
      <c r="NJ151" s="431"/>
      <c r="NK151" s="431"/>
      <c r="NL151" s="431"/>
      <c r="NM151" s="431"/>
      <c r="NN151" s="431"/>
      <c r="NO151" s="431"/>
      <c r="NP151" s="431"/>
      <c r="NQ151" s="431"/>
      <c r="NR151" s="431"/>
      <c r="NS151" s="431"/>
      <c r="NT151" s="431"/>
      <c r="NU151" s="431"/>
      <c r="NV151" s="431"/>
      <c r="NW151" s="431"/>
      <c r="NX151" s="431"/>
      <c r="NY151" s="431"/>
      <c r="NZ151" s="431"/>
      <c r="OA151" s="431"/>
      <c r="OB151" s="431"/>
      <c r="OC151" s="431"/>
      <c r="OD151" s="431"/>
      <c r="OE151" s="431"/>
      <c r="OF151" s="431"/>
      <c r="OG151" s="431"/>
      <c r="OH151" s="431"/>
      <c r="OI151" s="431"/>
      <c r="OJ151" s="431"/>
      <c r="OK151" s="431"/>
      <c r="OL151" s="431"/>
      <c r="OM151" s="431"/>
      <c r="ON151" s="431"/>
      <c r="OO151" s="431"/>
      <c r="OP151" s="431"/>
      <c r="OQ151" s="431"/>
      <c r="OR151" s="431"/>
      <c r="OS151" s="431"/>
      <c r="OT151" s="431"/>
      <c r="OU151" s="431"/>
      <c r="OV151" s="431"/>
      <c r="OW151" s="431"/>
      <c r="OX151" s="431"/>
      <c r="OY151" s="431"/>
      <c r="OZ151" s="431"/>
      <c r="PA151" s="431"/>
      <c r="PB151" s="431"/>
      <c r="PC151" s="431"/>
      <c r="PD151" s="431"/>
      <c r="PE151" s="431"/>
      <c r="PF151" s="431"/>
      <c r="PG151" s="431"/>
      <c r="PH151" s="431"/>
      <c r="PI151" s="431"/>
      <c r="PJ151" s="431"/>
      <c r="PK151" s="431"/>
      <c r="PL151" s="431"/>
      <c r="PM151" s="431"/>
      <c r="PN151" s="431"/>
      <c r="PO151" s="431"/>
      <c r="PP151" s="431"/>
      <c r="PQ151" s="431"/>
      <c r="PR151" s="431"/>
      <c r="PS151" s="431"/>
      <c r="PT151" s="431"/>
      <c r="PU151" s="431"/>
      <c r="PV151" s="431"/>
      <c r="PW151" s="431"/>
      <c r="PX151" s="431"/>
      <c r="PY151" s="431"/>
      <c r="PZ151" s="431"/>
      <c r="QA151" s="431"/>
      <c r="QB151" s="431"/>
      <c r="QC151" s="431"/>
      <c r="QD151" s="431"/>
      <c r="QE151" s="431"/>
      <c r="QF151" s="431"/>
      <c r="QG151" s="431"/>
      <c r="QH151" s="431"/>
      <c r="QI151" s="431"/>
      <c r="QJ151" s="431"/>
      <c r="QK151" s="431"/>
      <c r="QL151" s="431"/>
      <c r="QM151" s="431"/>
      <c r="QN151" s="431"/>
      <c r="QO151" s="431"/>
      <c r="QP151" s="431"/>
      <c r="QQ151" s="431"/>
      <c r="QR151" s="431"/>
      <c r="QS151" s="431"/>
      <c r="QT151" s="431"/>
      <c r="QU151" s="431"/>
      <c r="QV151" s="431"/>
      <c r="QW151" s="431"/>
      <c r="QX151" s="431"/>
      <c r="QY151" s="431"/>
      <c r="QZ151" s="431"/>
      <c r="RA151" s="431"/>
      <c r="RB151" s="431"/>
      <c r="RC151" s="431"/>
      <c r="RD151" s="431"/>
      <c r="RE151" s="431"/>
      <c r="RF151" s="431"/>
      <c r="RG151" s="431"/>
      <c r="RH151" s="431"/>
      <c r="RI151" s="431"/>
      <c r="RJ151" s="431"/>
      <c r="RK151" s="431"/>
      <c r="RL151" s="431"/>
      <c r="RM151" s="431"/>
      <c r="RN151" s="431"/>
      <c r="RO151" s="431"/>
      <c r="RP151" s="431"/>
      <c r="RQ151" s="431"/>
      <c r="RR151" s="431"/>
      <c r="RS151" s="431"/>
      <c r="RT151" s="431"/>
      <c r="RU151" s="431"/>
      <c r="RV151" s="431"/>
      <c r="RW151" s="431"/>
      <c r="RX151" s="431"/>
      <c r="RY151" s="431"/>
      <c r="RZ151" s="431"/>
      <c r="SA151" s="431"/>
      <c r="SB151" s="431"/>
      <c r="SC151" s="431"/>
      <c r="SD151" s="431"/>
      <c r="SE151" s="431"/>
      <c r="SF151" s="431"/>
      <c r="SG151" s="431"/>
      <c r="SH151" s="431"/>
      <c r="SI151" s="431"/>
      <c r="SJ151" s="431"/>
      <c r="SK151" s="431"/>
      <c r="SL151" s="431"/>
      <c r="SM151" s="431"/>
      <c r="SN151" s="431"/>
      <c r="SO151" s="431"/>
      <c r="SP151" s="431"/>
      <c r="SQ151" s="431"/>
      <c r="SR151" s="431"/>
      <c r="SS151" s="431"/>
      <c r="ST151" s="431"/>
      <c r="SU151" s="431"/>
      <c r="SV151" s="431"/>
      <c r="SW151" s="431"/>
      <c r="SX151" s="431"/>
      <c r="SY151" s="431"/>
      <c r="SZ151" s="431"/>
      <c r="TA151" s="431"/>
      <c r="TB151" s="431"/>
      <c r="TC151" s="431"/>
      <c r="TD151" s="431"/>
      <c r="TE151" s="431"/>
      <c r="TF151" s="431"/>
      <c r="TG151" s="431"/>
      <c r="TH151" s="431"/>
      <c r="TI151" s="431"/>
      <c r="TJ151" s="431"/>
      <c r="TK151" s="431"/>
      <c r="TL151" s="431"/>
      <c r="TM151" s="431"/>
      <c r="TN151" s="431"/>
      <c r="TO151" s="431"/>
      <c r="TP151" s="431"/>
      <c r="TQ151" s="431"/>
      <c r="TR151" s="431"/>
      <c r="TS151" s="431"/>
      <c r="TT151" s="431"/>
      <c r="TU151" s="431"/>
      <c r="TV151" s="431"/>
      <c r="TW151" s="431"/>
      <c r="TX151" s="431"/>
      <c r="TY151" s="431"/>
      <c r="TZ151" s="431"/>
      <c r="UA151" s="431"/>
      <c r="UB151" s="431"/>
      <c r="UC151" s="431"/>
      <c r="UD151" s="431"/>
      <c r="UE151" s="431"/>
      <c r="UF151" s="431"/>
      <c r="UG151" s="431"/>
      <c r="UH151" s="431"/>
      <c r="UI151" s="431"/>
      <c r="UJ151" s="431"/>
      <c r="UK151" s="431"/>
      <c r="UL151" s="431"/>
      <c r="UM151" s="431"/>
      <c r="UN151" s="431"/>
      <c r="UO151" s="431"/>
      <c r="UP151" s="431"/>
      <c r="UQ151" s="431"/>
      <c r="UR151" s="431"/>
      <c r="US151" s="431"/>
      <c r="UT151" s="431"/>
      <c r="UU151" s="431"/>
      <c r="UV151" s="431"/>
      <c r="UW151" s="431"/>
      <c r="UX151" s="431"/>
      <c r="UY151" s="431"/>
      <c r="UZ151" s="431"/>
      <c r="VA151" s="431"/>
      <c r="VB151" s="431"/>
      <c r="VC151" s="431"/>
      <c r="VD151" s="431"/>
      <c r="VE151" s="431"/>
      <c r="VF151" s="431"/>
      <c r="VG151" s="431"/>
      <c r="VH151" s="431"/>
      <c r="VI151" s="431"/>
      <c r="VJ151" s="431"/>
      <c r="VK151" s="431"/>
      <c r="VL151" s="431"/>
      <c r="VM151" s="431"/>
      <c r="VN151" s="431"/>
      <c r="VO151" s="431"/>
      <c r="VP151" s="431"/>
      <c r="VQ151" s="431"/>
      <c r="VR151" s="431"/>
      <c r="VS151" s="431"/>
      <c r="VT151" s="431"/>
      <c r="VU151" s="431"/>
      <c r="VV151" s="431"/>
      <c r="VW151" s="431"/>
      <c r="VX151" s="431"/>
      <c r="VY151" s="431"/>
      <c r="VZ151" s="431"/>
      <c r="WA151" s="431"/>
      <c r="WB151" s="431"/>
      <c r="WC151" s="431"/>
      <c r="WD151" s="431"/>
      <c r="WE151" s="431"/>
      <c r="WF151" s="431"/>
      <c r="WG151" s="431"/>
      <c r="WH151" s="431"/>
      <c r="WI151" s="431"/>
      <c r="WJ151" s="431"/>
      <c r="WK151" s="431"/>
      <c r="WL151" s="431"/>
      <c r="WM151" s="431"/>
      <c r="WN151" s="431"/>
      <c r="WO151" s="431"/>
      <c r="WP151" s="431"/>
      <c r="WQ151" s="431"/>
      <c r="WR151" s="431"/>
      <c r="WS151" s="431"/>
      <c r="WT151" s="431"/>
      <c r="WU151" s="431"/>
      <c r="WV151" s="431"/>
      <c r="WW151" s="431"/>
      <c r="WX151" s="431"/>
      <c r="WY151" s="431"/>
      <c r="WZ151" s="431"/>
      <c r="XA151" s="431"/>
      <c r="XB151" s="431"/>
      <c r="XC151" s="431"/>
      <c r="XD151" s="431"/>
      <c r="XE151" s="431"/>
      <c r="XF151" s="431"/>
      <c r="XG151" s="431"/>
      <c r="XH151" s="431"/>
      <c r="XI151" s="431"/>
      <c r="XJ151" s="431"/>
      <c r="XK151" s="431"/>
      <c r="XL151" s="431"/>
      <c r="XM151" s="431"/>
      <c r="XN151" s="431"/>
      <c r="XO151" s="431"/>
      <c r="XP151" s="431"/>
      <c r="XQ151" s="431"/>
      <c r="XR151" s="431"/>
      <c r="XS151" s="431"/>
      <c r="XT151" s="431"/>
      <c r="XU151" s="431"/>
      <c r="XV151" s="431"/>
      <c r="XW151" s="431"/>
      <c r="XX151" s="431"/>
      <c r="XY151" s="431"/>
      <c r="XZ151" s="431"/>
      <c r="YA151" s="431"/>
      <c r="YB151" s="431"/>
      <c r="YC151" s="431"/>
      <c r="YD151" s="431"/>
      <c r="YE151" s="431"/>
      <c r="YF151" s="431"/>
      <c r="YG151" s="431"/>
      <c r="YH151" s="431"/>
      <c r="YI151" s="431"/>
      <c r="YJ151" s="431"/>
      <c r="YK151" s="431"/>
      <c r="YL151" s="431"/>
      <c r="YM151" s="431"/>
      <c r="YN151" s="431"/>
      <c r="YO151" s="431"/>
      <c r="YP151" s="431"/>
      <c r="YQ151" s="431"/>
      <c r="YR151" s="431"/>
      <c r="YS151" s="431"/>
      <c r="YT151" s="431"/>
      <c r="YU151" s="431"/>
      <c r="YV151" s="431"/>
      <c r="YW151" s="431"/>
      <c r="YX151" s="431"/>
      <c r="YY151" s="431"/>
      <c r="YZ151" s="431"/>
      <c r="ZA151" s="431"/>
      <c r="ZB151" s="431"/>
      <c r="ZC151" s="431"/>
      <c r="ZD151" s="431"/>
      <c r="ZE151" s="431"/>
      <c r="ZF151" s="431"/>
      <c r="ZG151" s="431"/>
      <c r="ZH151" s="431"/>
      <c r="ZI151" s="431"/>
      <c r="ZJ151" s="431"/>
      <c r="ZK151" s="431"/>
      <c r="ZL151" s="431"/>
      <c r="ZM151" s="431"/>
      <c r="ZN151" s="431"/>
      <c r="ZO151" s="431"/>
      <c r="ZP151" s="431"/>
      <c r="ZQ151" s="431"/>
      <c r="ZR151" s="431"/>
      <c r="ZS151" s="431"/>
      <c r="ZT151" s="431"/>
      <c r="ZU151" s="431"/>
      <c r="ZV151" s="431"/>
      <c r="ZW151" s="431"/>
      <c r="ZX151" s="431"/>
      <c r="ZY151" s="431"/>
      <c r="ZZ151" s="431"/>
      <c r="AAA151" s="431"/>
      <c r="AAB151" s="431"/>
      <c r="AAC151" s="431"/>
      <c r="AAD151" s="431"/>
      <c r="AAE151" s="431"/>
      <c r="AAF151" s="431"/>
      <c r="AAG151" s="431"/>
      <c r="AAH151" s="431"/>
      <c r="AAI151" s="431"/>
      <c r="AAJ151" s="431"/>
      <c r="AAK151" s="431"/>
      <c r="AAL151" s="431"/>
      <c r="AAM151" s="431"/>
      <c r="AAN151" s="431"/>
      <c r="AAO151" s="431"/>
      <c r="AAP151" s="431"/>
      <c r="AAQ151" s="431"/>
      <c r="AAR151" s="431"/>
      <c r="AAS151" s="431"/>
      <c r="AAT151" s="431"/>
      <c r="AAU151" s="431"/>
      <c r="AAV151" s="431"/>
      <c r="AAW151" s="431"/>
      <c r="AAX151" s="431"/>
      <c r="AAY151" s="431"/>
      <c r="AAZ151" s="431"/>
      <c r="ABA151" s="431"/>
      <c r="ABB151" s="431"/>
      <c r="ABC151" s="431"/>
      <c r="ABD151" s="431"/>
      <c r="ABE151" s="431"/>
      <c r="ABF151" s="431"/>
      <c r="ABG151" s="431"/>
      <c r="ABH151" s="431"/>
      <c r="ABI151" s="431"/>
      <c r="ABJ151" s="431"/>
      <c r="ABK151" s="431"/>
      <c r="ABL151" s="431"/>
      <c r="ABM151" s="431"/>
      <c r="ABN151" s="431"/>
      <c r="ABO151" s="431"/>
      <c r="ABP151" s="431"/>
      <c r="ABQ151" s="431"/>
      <c r="ABR151" s="431"/>
      <c r="ABS151" s="431"/>
      <c r="ABT151" s="431"/>
      <c r="ABU151" s="431"/>
      <c r="ABV151" s="431"/>
      <c r="ABW151" s="431"/>
      <c r="ABX151" s="431"/>
      <c r="ABY151" s="431"/>
      <c r="ABZ151" s="431"/>
      <c r="ACA151" s="431"/>
      <c r="ACB151" s="431"/>
      <c r="ACC151" s="431"/>
      <c r="ACD151" s="431"/>
      <c r="ACE151" s="431"/>
      <c r="ACF151" s="431"/>
      <c r="ACG151" s="431"/>
      <c r="ACH151" s="431"/>
      <c r="ACI151" s="431"/>
      <c r="ACJ151" s="431"/>
      <c r="ACK151" s="431"/>
      <c r="ACL151" s="431"/>
      <c r="ACM151" s="431"/>
      <c r="ACN151" s="431"/>
      <c r="ACO151" s="431"/>
      <c r="ACP151" s="431"/>
      <c r="ACQ151" s="431"/>
      <c r="ACR151" s="431"/>
      <c r="ACS151" s="431"/>
      <c r="ACT151" s="431"/>
      <c r="ACU151" s="431"/>
      <c r="ACV151" s="431"/>
      <c r="ACW151" s="431"/>
      <c r="ACX151" s="431"/>
      <c r="ACY151" s="431"/>
      <c r="ACZ151" s="431"/>
      <c r="ADA151" s="431"/>
      <c r="ADB151" s="431"/>
      <c r="ADC151" s="431"/>
      <c r="ADD151" s="431"/>
      <c r="ADE151" s="431"/>
      <c r="ADF151" s="431"/>
      <c r="ADG151" s="431"/>
      <c r="ADH151" s="431"/>
      <c r="ADI151" s="431"/>
      <c r="ADJ151" s="431"/>
      <c r="ADK151" s="431"/>
      <c r="ADL151" s="431"/>
      <c r="ADM151" s="431"/>
      <c r="ADN151" s="431"/>
      <c r="ADO151" s="431"/>
      <c r="ADP151" s="431"/>
      <c r="ADQ151" s="431"/>
      <c r="ADR151" s="431"/>
      <c r="ADS151" s="431"/>
      <c r="ADT151" s="431"/>
      <c r="ADU151" s="431"/>
      <c r="ADV151" s="431"/>
      <c r="ADW151" s="431"/>
      <c r="ADX151" s="431"/>
      <c r="ADY151" s="431"/>
      <c r="ADZ151" s="431"/>
      <c r="AEA151" s="431"/>
      <c r="AEB151" s="431"/>
      <c r="AEC151" s="431"/>
      <c r="AED151" s="431"/>
      <c r="AEE151" s="431"/>
      <c r="AEF151" s="431"/>
      <c r="AEG151" s="431"/>
      <c r="AEH151" s="431"/>
      <c r="AEI151" s="431"/>
      <c r="AEJ151" s="431"/>
      <c r="AEK151" s="431"/>
      <c r="AEL151" s="431"/>
      <c r="AEM151" s="431"/>
      <c r="AEN151" s="431"/>
      <c r="AEO151" s="431"/>
      <c r="AEP151" s="431"/>
      <c r="AEQ151" s="431"/>
      <c r="AER151" s="431"/>
      <c r="AES151" s="431"/>
      <c r="AET151" s="431"/>
      <c r="AEU151" s="431"/>
      <c r="AEV151" s="431"/>
      <c r="AEW151" s="431"/>
      <c r="AEX151" s="431"/>
      <c r="AEY151" s="431"/>
      <c r="AEZ151" s="431"/>
      <c r="AFA151" s="431"/>
      <c r="AFB151" s="431"/>
      <c r="AFC151" s="431"/>
      <c r="AFD151" s="431"/>
      <c r="AFE151" s="431"/>
      <c r="AFF151" s="431"/>
      <c r="AFG151" s="431"/>
      <c r="AFH151" s="431"/>
      <c r="AFI151" s="431"/>
      <c r="AFJ151" s="431"/>
      <c r="AFK151" s="431"/>
      <c r="AFL151" s="431"/>
      <c r="AFM151" s="431"/>
      <c r="AFN151" s="431"/>
      <c r="AFO151" s="431"/>
      <c r="AFP151" s="431"/>
      <c r="AFQ151" s="431"/>
      <c r="AFR151" s="431"/>
      <c r="AFS151" s="431"/>
      <c r="AFT151" s="431"/>
      <c r="AFU151" s="431"/>
      <c r="AFV151" s="431"/>
      <c r="AFW151" s="431"/>
      <c r="AFX151" s="431"/>
      <c r="AFY151" s="431"/>
      <c r="AFZ151" s="431"/>
      <c r="AGA151" s="431"/>
      <c r="AGB151" s="431"/>
      <c r="AGC151" s="431"/>
      <c r="AGD151" s="431"/>
      <c r="AGE151" s="431"/>
      <c r="AGF151" s="431"/>
      <c r="AGG151" s="431"/>
      <c r="AGH151" s="431"/>
      <c r="AGI151" s="431"/>
      <c r="AGJ151" s="431"/>
      <c r="AGK151" s="431"/>
      <c r="AGL151" s="431"/>
      <c r="AGM151" s="431"/>
      <c r="AGN151" s="431"/>
      <c r="AGO151" s="431"/>
      <c r="AGP151" s="431"/>
      <c r="AGQ151" s="431"/>
      <c r="AGR151" s="431"/>
      <c r="AGS151" s="431"/>
      <c r="AGT151" s="431"/>
      <c r="AGU151" s="431"/>
      <c r="AGV151" s="431"/>
      <c r="AGW151" s="431"/>
      <c r="AGX151" s="431"/>
      <c r="AGY151" s="431"/>
      <c r="AGZ151" s="431"/>
      <c r="AHA151" s="431"/>
      <c r="AHB151" s="431"/>
      <c r="AHC151" s="431"/>
      <c r="AHD151" s="431"/>
      <c r="AHE151" s="431"/>
      <c r="AHF151" s="431"/>
      <c r="AHG151" s="431"/>
      <c r="AHH151" s="431"/>
      <c r="AHI151" s="431"/>
      <c r="AHJ151" s="431"/>
      <c r="AHK151" s="431"/>
      <c r="AHL151" s="431"/>
      <c r="AHM151" s="431"/>
      <c r="AHN151" s="431"/>
      <c r="AHO151" s="431"/>
      <c r="AHP151" s="431"/>
      <c r="AHQ151" s="431"/>
      <c r="AHR151" s="431"/>
      <c r="AHS151" s="431"/>
      <c r="AHT151" s="431"/>
      <c r="AHU151" s="431"/>
      <c r="AHV151" s="431"/>
      <c r="AHW151" s="431"/>
      <c r="AHX151" s="431"/>
      <c r="AHY151" s="431"/>
      <c r="AHZ151" s="431"/>
      <c r="AIA151" s="431"/>
      <c r="AIB151" s="431"/>
      <c r="AIC151" s="431"/>
      <c r="AID151" s="431"/>
      <c r="AIE151" s="431"/>
      <c r="AIF151" s="431"/>
      <c r="AIG151" s="431"/>
      <c r="AIH151" s="431"/>
      <c r="AII151" s="431"/>
      <c r="AIJ151" s="431"/>
      <c r="AIK151" s="431"/>
      <c r="AIL151" s="431"/>
      <c r="AIM151" s="431"/>
      <c r="AIN151" s="431"/>
      <c r="AIO151" s="431"/>
      <c r="AIP151" s="431"/>
      <c r="AIQ151" s="431"/>
      <c r="AIR151" s="431"/>
      <c r="AIS151" s="431"/>
      <c r="AIT151" s="431"/>
      <c r="AIU151" s="431"/>
      <c r="AIV151" s="431"/>
      <c r="AIW151" s="431"/>
      <c r="AIX151" s="431"/>
      <c r="AIY151" s="431"/>
      <c r="AIZ151" s="431"/>
      <c r="AJA151" s="431"/>
      <c r="AJB151" s="431"/>
      <c r="AJC151" s="431"/>
      <c r="AJD151" s="431"/>
      <c r="AJE151" s="431"/>
      <c r="AJF151" s="431"/>
      <c r="AJG151" s="431"/>
      <c r="AJH151" s="431"/>
      <c r="AJI151" s="431"/>
      <c r="AJJ151" s="431"/>
      <c r="AJK151" s="431"/>
      <c r="AJL151" s="431"/>
      <c r="AJM151" s="431"/>
      <c r="AJN151" s="431"/>
      <c r="AJO151" s="431"/>
      <c r="AJP151" s="431"/>
      <c r="AJQ151" s="431"/>
      <c r="AJR151" s="431"/>
      <c r="AJS151" s="431"/>
      <c r="AJT151" s="431"/>
      <c r="AJU151" s="431"/>
      <c r="AJV151" s="431"/>
      <c r="AJW151" s="431"/>
      <c r="AJX151" s="431"/>
      <c r="AJY151" s="431"/>
      <c r="AJZ151" s="431"/>
      <c r="AKA151" s="431"/>
      <c r="AKB151" s="431"/>
      <c r="AKC151" s="431"/>
      <c r="AKD151" s="431"/>
      <c r="AKE151" s="431"/>
      <c r="AKF151" s="431"/>
      <c r="AKG151" s="431"/>
      <c r="AKH151" s="431"/>
      <c r="AKI151" s="431"/>
      <c r="AKJ151" s="431"/>
      <c r="AKK151" s="431"/>
      <c r="AKL151" s="431"/>
      <c r="AKM151" s="431"/>
      <c r="AKN151" s="431"/>
      <c r="AKO151" s="431"/>
      <c r="AKP151" s="431"/>
      <c r="AKQ151" s="431"/>
      <c r="AKR151" s="431"/>
      <c r="AKS151" s="431"/>
      <c r="AKT151" s="431"/>
      <c r="AKU151" s="431"/>
      <c r="AKV151" s="431"/>
      <c r="AKW151" s="431"/>
      <c r="AKX151" s="431"/>
      <c r="AKY151" s="431"/>
      <c r="AKZ151" s="431"/>
      <c r="ALA151" s="431"/>
      <c r="ALB151" s="431"/>
      <c r="ALC151" s="431"/>
      <c r="ALD151" s="431"/>
      <c r="ALE151" s="431"/>
      <c r="ALF151" s="431"/>
      <c r="ALG151" s="431"/>
      <c r="ALH151" s="431"/>
      <c r="ALI151" s="431"/>
      <c r="ALJ151" s="431"/>
      <c r="ALK151" s="431"/>
      <c r="ALL151" s="431"/>
      <c r="ALM151" s="431"/>
      <c r="ALN151" s="431"/>
      <c r="ALO151" s="431"/>
      <c r="ALP151" s="431"/>
      <c r="ALQ151" s="431"/>
      <c r="ALR151" s="431"/>
      <c r="ALS151" s="431"/>
      <c r="ALT151" s="431"/>
      <c r="ALU151" s="431"/>
      <c r="ALV151" s="431"/>
      <c r="ALW151" s="431"/>
      <c r="ALX151" s="431"/>
      <c r="ALY151" s="431"/>
      <c r="ALZ151" s="431"/>
      <c r="AMA151" s="431"/>
      <c r="AMB151" s="431"/>
      <c r="AMC151" s="431"/>
      <c r="AMD151" s="431"/>
      <c r="AME151" s="431"/>
      <c r="AMF151" s="431"/>
      <c r="AMG151" s="431"/>
      <c r="AMH151" s="431"/>
      <c r="AMI151" s="431"/>
      <c r="AMJ151" s="431"/>
      <c r="AMK151" s="431"/>
      <c r="AML151" s="431"/>
      <c r="AMM151" s="431"/>
      <c r="AMN151" s="431"/>
      <c r="AMO151" s="431"/>
      <c r="AMP151" s="431"/>
      <c r="AMQ151" s="431"/>
      <c r="AMR151" s="431"/>
      <c r="AMS151" s="431"/>
      <c r="AMT151" s="431"/>
      <c r="AMU151" s="431"/>
      <c r="AMV151" s="431"/>
      <c r="AMW151" s="431"/>
      <c r="AMX151" s="431"/>
      <c r="AMY151" s="431"/>
      <c r="AMZ151" s="431"/>
      <c r="ANA151" s="431"/>
      <c r="ANB151" s="431"/>
      <c r="ANC151" s="431"/>
      <c r="AND151" s="431"/>
      <c r="ANE151" s="431"/>
      <c r="ANF151" s="431"/>
      <c r="ANG151" s="431"/>
      <c r="ANH151" s="431"/>
      <c r="ANI151" s="431"/>
      <c r="ANJ151" s="431"/>
      <c r="ANK151" s="431"/>
      <c r="ANL151" s="431"/>
      <c r="ANM151" s="431"/>
      <c r="ANN151" s="431"/>
      <c r="ANO151" s="431"/>
      <c r="ANP151" s="431"/>
      <c r="ANQ151" s="431"/>
      <c r="ANR151" s="431"/>
      <c r="ANS151" s="431"/>
      <c r="ANT151" s="431"/>
      <c r="ANU151" s="431"/>
      <c r="ANV151" s="431"/>
      <c r="ANW151" s="431"/>
      <c r="ANX151" s="431"/>
      <c r="ANY151" s="431"/>
      <c r="ANZ151" s="431"/>
      <c r="AOA151" s="431"/>
      <c r="AOB151" s="431"/>
      <c r="AOC151" s="431"/>
      <c r="AOD151" s="431"/>
      <c r="AOE151" s="431"/>
      <c r="AOF151" s="431"/>
      <c r="AOG151" s="431"/>
      <c r="AOH151" s="431"/>
      <c r="AOI151" s="431"/>
      <c r="AOJ151" s="431"/>
      <c r="AOK151" s="431"/>
      <c r="AOL151" s="431"/>
      <c r="AOM151" s="431"/>
      <c r="AON151" s="431"/>
      <c r="AOO151" s="431"/>
      <c r="AOP151" s="431"/>
      <c r="AOQ151" s="431"/>
      <c r="AOR151" s="431"/>
      <c r="AOS151" s="431"/>
      <c r="AOT151" s="431"/>
      <c r="AOU151" s="431"/>
      <c r="AOV151" s="431"/>
      <c r="AOW151" s="431"/>
      <c r="AOX151" s="431"/>
      <c r="AOY151" s="431"/>
      <c r="AOZ151" s="431"/>
      <c r="APA151" s="431"/>
      <c r="APB151" s="431"/>
      <c r="APC151" s="431"/>
      <c r="APD151" s="431"/>
      <c r="APE151" s="431"/>
      <c r="APF151" s="431"/>
      <c r="APG151" s="431"/>
      <c r="APH151" s="431"/>
      <c r="API151" s="431"/>
      <c r="APJ151" s="431"/>
      <c r="APK151" s="431"/>
      <c r="APL151" s="431"/>
      <c r="APM151" s="431"/>
      <c r="APN151" s="431"/>
      <c r="APO151" s="431"/>
      <c r="APP151" s="431"/>
      <c r="APQ151" s="431"/>
      <c r="APR151" s="431"/>
      <c r="APS151" s="431"/>
      <c r="APT151" s="431"/>
      <c r="APU151" s="431"/>
      <c r="APV151" s="431"/>
      <c r="APW151" s="431"/>
      <c r="APX151" s="431"/>
      <c r="APY151" s="431"/>
      <c r="APZ151" s="431"/>
      <c r="AQA151" s="431"/>
      <c r="AQB151" s="431"/>
      <c r="AQC151" s="431"/>
      <c r="AQD151" s="431"/>
      <c r="AQE151" s="431"/>
      <c r="AQF151" s="431"/>
      <c r="AQG151" s="431"/>
      <c r="AQH151" s="431"/>
      <c r="AQI151" s="431"/>
      <c r="AQJ151" s="431"/>
      <c r="AQK151" s="431"/>
      <c r="AQL151" s="431"/>
      <c r="AQM151" s="431"/>
      <c r="AQN151" s="431"/>
      <c r="AQO151" s="431"/>
      <c r="AQP151" s="431"/>
      <c r="AQQ151" s="431"/>
      <c r="AQR151" s="431"/>
      <c r="AQS151" s="431"/>
      <c r="AQT151" s="431"/>
      <c r="AQU151" s="431"/>
      <c r="AQV151" s="431"/>
      <c r="AQW151" s="431"/>
      <c r="AQX151" s="431"/>
      <c r="AQY151" s="431"/>
      <c r="AQZ151" s="431"/>
      <c r="ARA151" s="431"/>
      <c r="ARB151" s="431"/>
      <c r="ARC151" s="431"/>
      <c r="ARD151" s="431"/>
      <c r="ARE151" s="431"/>
      <c r="ARF151" s="431"/>
      <c r="ARG151" s="431"/>
      <c r="ARH151" s="431"/>
      <c r="ARI151" s="431"/>
      <c r="ARJ151" s="431"/>
      <c r="ARK151" s="431"/>
      <c r="ARL151" s="431"/>
      <c r="ARM151" s="431"/>
      <c r="ARN151" s="431"/>
      <c r="ARO151" s="431"/>
      <c r="ARP151" s="431"/>
      <c r="ARQ151" s="431"/>
      <c r="ARR151" s="431"/>
      <c r="ARS151" s="431"/>
      <c r="ART151" s="431"/>
      <c r="ARU151" s="431"/>
      <c r="ARV151" s="431"/>
      <c r="ARW151" s="431"/>
      <c r="ARX151" s="431"/>
      <c r="ARY151" s="431"/>
      <c r="ARZ151" s="431"/>
      <c r="ASA151" s="431"/>
      <c r="ASB151" s="431"/>
      <c r="ASC151" s="431"/>
      <c r="ASD151" s="431"/>
      <c r="ASE151" s="431"/>
      <c r="ASF151" s="431"/>
      <c r="ASG151" s="431"/>
      <c r="ASH151" s="431"/>
      <c r="ASI151" s="431"/>
      <c r="ASJ151" s="431"/>
      <c r="ASK151" s="431"/>
      <c r="ASL151" s="431"/>
      <c r="ASM151" s="431"/>
      <c r="ASN151" s="431"/>
      <c r="ASO151" s="431"/>
      <c r="ASP151" s="431"/>
      <c r="ASQ151" s="431"/>
      <c r="ASR151" s="431"/>
      <c r="ASS151" s="431"/>
      <c r="AST151" s="431"/>
      <c r="ASU151" s="431"/>
      <c r="ASV151" s="431"/>
      <c r="ASW151" s="431"/>
      <c r="ASX151" s="431"/>
      <c r="ASY151" s="431"/>
      <c r="ASZ151" s="431"/>
      <c r="ATA151" s="431"/>
      <c r="ATB151" s="431"/>
      <c r="ATC151" s="431"/>
      <c r="ATD151" s="431"/>
      <c r="ATE151" s="431"/>
      <c r="ATF151" s="431"/>
      <c r="ATG151" s="431"/>
      <c r="ATH151" s="431"/>
      <c r="ATI151" s="431"/>
      <c r="ATJ151" s="431"/>
      <c r="ATK151" s="431"/>
      <c r="ATL151" s="431"/>
      <c r="ATM151" s="431"/>
      <c r="ATN151" s="431"/>
      <c r="ATO151" s="431"/>
      <c r="ATP151" s="431"/>
      <c r="ATQ151" s="431"/>
      <c r="ATR151" s="431"/>
      <c r="ATS151" s="431"/>
      <c r="ATT151" s="431"/>
      <c r="ATU151" s="431"/>
      <c r="ATV151" s="431"/>
      <c r="ATW151" s="431"/>
      <c r="ATX151" s="431"/>
      <c r="ATY151" s="431"/>
      <c r="ATZ151" s="431"/>
      <c r="AUA151" s="431"/>
      <c r="AUB151" s="431"/>
      <c r="AUC151" s="431"/>
      <c r="AUD151" s="431"/>
      <c r="AUE151" s="431"/>
      <c r="AUF151" s="431"/>
      <c r="AUG151" s="431"/>
      <c r="AUH151" s="431"/>
      <c r="AUI151" s="431"/>
      <c r="AUJ151" s="431"/>
      <c r="AUK151" s="431"/>
      <c r="AUL151" s="431"/>
      <c r="AUM151" s="431"/>
      <c r="AUN151" s="431"/>
      <c r="AUO151" s="431"/>
      <c r="AUP151" s="431"/>
      <c r="AUQ151" s="431"/>
      <c r="AUR151" s="431"/>
      <c r="AUS151" s="431"/>
      <c r="AUT151" s="431"/>
      <c r="AUU151" s="431"/>
      <c r="AUV151" s="431"/>
      <c r="AUW151" s="431"/>
      <c r="AUX151" s="431"/>
      <c r="AUY151" s="431"/>
      <c r="AUZ151" s="431"/>
      <c r="AVA151" s="431"/>
      <c r="AVB151" s="431"/>
      <c r="AVC151" s="431"/>
      <c r="AVD151" s="431"/>
      <c r="AVE151" s="431"/>
      <c r="AVF151" s="431"/>
      <c r="AVG151" s="431"/>
      <c r="AVH151" s="431"/>
      <c r="AVI151" s="431"/>
      <c r="AVJ151" s="431"/>
      <c r="AVK151" s="431"/>
      <c r="AVL151" s="431"/>
      <c r="AVM151" s="431"/>
      <c r="AVN151" s="431"/>
      <c r="AVO151" s="431"/>
      <c r="AVP151" s="431"/>
      <c r="AVQ151" s="431"/>
      <c r="AVR151" s="431"/>
      <c r="AVS151" s="431"/>
      <c r="AVT151" s="431"/>
      <c r="AVU151" s="431"/>
      <c r="AVV151" s="431"/>
      <c r="AVW151" s="431"/>
      <c r="AVX151" s="431"/>
      <c r="AVY151" s="431"/>
      <c r="AVZ151" s="431"/>
      <c r="AWA151" s="431"/>
      <c r="AWB151" s="431"/>
      <c r="AWC151" s="431"/>
      <c r="AWD151" s="431"/>
      <c r="AWE151" s="431"/>
      <c r="AWF151" s="431"/>
      <c r="AWG151" s="431"/>
      <c r="AWH151" s="431"/>
      <c r="AWI151" s="431"/>
      <c r="AWJ151" s="431"/>
      <c r="AWK151" s="431"/>
      <c r="AWL151" s="431"/>
      <c r="AWM151" s="431"/>
      <c r="AWN151" s="431"/>
      <c r="AWO151" s="431"/>
      <c r="AWP151" s="431"/>
      <c r="AWQ151" s="431"/>
      <c r="AWR151" s="431"/>
      <c r="AWS151" s="431"/>
      <c r="AWT151" s="431"/>
      <c r="AWU151" s="431"/>
      <c r="AWV151" s="431"/>
      <c r="AWW151" s="431"/>
      <c r="AWX151" s="431"/>
      <c r="AWY151" s="431"/>
      <c r="AWZ151" s="431"/>
      <c r="AXA151" s="431"/>
      <c r="AXB151" s="431"/>
      <c r="AXC151" s="431"/>
      <c r="AXD151" s="431"/>
      <c r="AXE151" s="431"/>
      <c r="AXF151" s="431"/>
      <c r="AXG151" s="431"/>
      <c r="AXH151" s="431"/>
      <c r="AXI151" s="431"/>
      <c r="AXJ151" s="431"/>
      <c r="AXK151" s="431"/>
      <c r="AXL151" s="431"/>
      <c r="AXM151" s="431"/>
      <c r="AXN151" s="431"/>
      <c r="AXO151" s="431"/>
      <c r="AXP151" s="431"/>
      <c r="AXQ151" s="431"/>
      <c r="AXR151" s="431"/>
      <c r="AXS151" s="431"/>
      <c r="AXT151" s="431"/>
      <c r="AXU151" s="431"/>
      <c r="AXV151" s="431"/>
      <c r="AXW151" s="431"/>
      <c r="AXX151" s="431"/>
      <c r="AXY151" s="431"/>
      <c r="AXZ151" s="431"/>
      <c r="AYA151" s="431"/>
      <c r="AYB151" s="431"/>
      <c r="AYC151" s="431"/>
      <c r="AYD151" s="431"/>
      <c r="AYE151" s="431"/>
      <c r="AYF151" s="431"/>
      <c r="AYG151" s="431"/>
      <c r="AYH151" s="431"/>
      <c r="AYI151" s="431"/>
      <c r="AYJ151" s="431"/>
      <c r="AYK151" s="431"/>
      <c r="AYL151" s="431"/>
      <c r="AYM151" s="431"/>
      <c r="AYN151" s="431"/>
      <c r="AYO151" s="431"/>
      <c r="AYP151" s="431"/>
      <c r="AYQ151" s="431"/>
      <c r="AYR151" s="431"/>
      <c r="AYS151" s="431"/>
      <c r="AYT151" s="431"/>
      <c r="AYU151" s="431"/>
      <c r="AYV151" s="431"/>
      <c r="AYW151" s="431"/>
      <c r="AYX151" s="431"/>
      <c r="AYY151" s="431"/>
      <c r="AYZ151" s="431"/>
      <c r="AZA151" s="431"/>
      <c r="AZB151" s="431"/>
      <c r="AZC151" s="431"/>
      <c r="AZD151" s="431"/>
      <c r="AZE151" s="431"/>
      <c r="AZF151" s="431"/>
      <c r="AZG151" s="431"/>
      <c r="AZH151" s="431"/>
      <c r="AZI151" s="431"/>
      <c r="AZJ151" s="431"/>
      <c r="AZK151" s="431"/>
      <c r="AZL151" s="431"/>
      <c r="AZM151" s="431"/>
      <c r="AZN151" s="431"/>
      <c r="AZO151" s="431"/>
      <c r="AZP151" s="431"/>
      <c r="AZQ151" s="431"/>
      <c r="AZR151" s="431"/>
      <c r="AZS151" s="431"/>
      <c r="AZT151" s="431"/>
      <c r="AZU151" s="431"/>
      <c r="AZV151" s="431"/>
      <c r="AZW151" s="431"/>
      <c r="AZX151" s="431"/>
      <c r="AZY151" s="431"/>
      <c r="AZZ151" s="431"/>
      <c r="BAA151" s="431"/>
      <c r="BAB151" s="431"/>
      <c r="BAC151" s="431"/>
      <c r="BAD151" s="431"/>
      <c r="BAE151" s="431"/>
      <c r="BAF151" s="431"/>
      <c r="BAG151" s="431"/>
      <c r="BAH151" s="431"/>
      <c r="BAI151" s="431"/>
      <c r="BAJ151" s="431"/>
      <c r="BAK151" s="431"/>
      <c r="BAL151" s="431"/>
      <c r="BAM151" s="431"/>
      <c r="BAN151" s="431"/>
      <c r="BAO151" s="431"/>
      <c r="BAP151" s="431"/>
      <c r="BAQ151" s="431"/>
      <c r="BAR151" s="431"/>
      <c r="BAS151" s="431"/>
      <c r="BAT151" s="431"/>
      <c r="BAU151" s="431"/>
      <c r="BAV151" s="431"/>
      <c r="BAW151" s="431"/>
      <c r="BAX151" s="431"/>
      <c r="BAY151" s="431"/>
      <c r="BAZ151" s="431"/>
      <c r="BBA151" s="431"/>
      <c r="BBB151" s="431"/>
      <c r="BBC151" s="431"/>
      <c r="BBD151" s="431"/>
      <c r="BBE151" s="431"/>
      <c r="BBF151" s="431"/>
      <c r="BBG151" s="431"/>
      <c r="BBH151" s="431"/>
      <c r="BBI151" s="431"/>
      <c r="BBJ151" s="431"/>
      <c r="BBK151" s="431"/>
      <c r="BBL151" s="431"/>
      <c r="BBM151" s="431"/>
      <c r="BBN151" s="431"/>
      <c r="BBO151" s="431"/>
      <c r="BBP151" s="431"/>
      <c r="BBQ151" s="431"/>
      <c r="BBR151" s="431"/>
      <c r="BBS151" s="431"/>
      <c r="BBT151" s="431"/>
      <c r="BBU151" s="431"/>
      <c r="BBV151" s="431"/>
      <c r="BBW151" s="431"/>
      <c r="BBX151" s="431"/>
      <c r="BBY151" s="431"/>
      <c r="BBZ151" s="431"/>
      <c r="BCA151" s="431"/>
      <c r="BCB151" s="431"/>
      <c r="BCC151" s="431"/>
      <c r="BCD151" s="431"/>
      <c r="BCE151" s="431"/>
      <c r="BCF151" s="431"/>
      <c r="BCG151" s="431"/>
      <c r="BCH151" s="431"/>
      <c r="BCI151" s="431"/>
      <c r="BCJ151" s="431"/>
      <c r="BCK151" s="431"/>
      <c r="BCL151" s="431"/>
      <c r="BCM151" s="431"/>
      <c r="BCN151" s="431"/>
      <c r="BCO151" s="431"/>
      <c r="BCP151" s="431"/>
      <c r="BCQ151" s="431"/>
      <c r="BCR151" s="431"/>
      <c r="BCS151" s="431"/>
      <c r="BCT151" s="431"/>
      <c r="BCU151" s="431"/>
      <c r="BCV151" s="431"/>
      <c r="BCW151" s="431"/>
      <c r="BCX151" s="431"/>
      <c r="BCY151" s="431"/>
      <c r="BCZ151" s="431"/>
      <c r="BDA151" s="431"/>
      <c r="BDB151" s="431"/>
      <c r="BDC151" s="431"/>
      <c r="BDD151" s="431"/>
      <c r="BDE151" s="431"/>
      <c r="BDF151" s="431"/>
      <c r="BDG151" s="431"/>
      <c r="BDH151" s="431"/>
      <c r="BDI151" s="431"/>
      <c r="BDJ151" s="431"/>
      <c r="BDK151" s="431"/>
      <c r="BDL151" s="431"/>
      <c r="BDM151" s="431"/>
      <c r="BDN151" s="431"/>
      <c r="BDO151" s="431"/>
      <c r="BDP151" s="431"/>
      <c r="BDQ151" s="431"/>
      <c r="BDR151" s="431"/>
      <c r="BDS151" s="431"/>
      <c r="BDT151" s="431"/>
      <c r="BDU151" s="431"/>
      <c r="BDV151" s="431"/>
      <c r="BDW151" s="431"/>
      <c r="BDX151" s="431"/>
      <c r="BDY151" s="431"/>
      <c r="BDZ151" s="431"/>
      <c r="BEA151" s="431"/>
      <c r="BEB151" s="431"/>
      <c r="BEC151" s="431"/>
      <c r="BED151" s="431"/>
      <c r="BEE151" s="431"/>
      <c r="BEF151" s="431"/>
      <c r="BEG151" s="431"/>
      <c r="BEH151" s="431"/>
      <c r="BEI151" s="431"/>
      <c r="BEJ151" s="431"/>
      <c r="BEK151" s="431"/>
      <c r="BEL151" s="431"/>
      <c r="BEM151" s="431"/>
      <c r="BEN151" s="431"/>
      <c r="BEO151" s="431"/>
      <c r="BEP151" s="431"/>
      <c r="BEQ151" s="431"/>
      <c r="BER151" s="431"/>
      <c r="BES151" s="431"/>
      <c r="BET151" s="431"/>
      <c r="BEU151" s="431"/>
      <c r="BEV151" s="431"/>
      <c r="BEW151" s="431"/>
      <c r="BEX151" s="431"/>
      <c r="BEY151" s="431"/>
      <c r="BEZ151" s="431"/>
      <c r="BFA151" s="431"/>
      <c r="BFB151" s="431"/>
      <c r="BFC151" s="431"/>
      <c r="BFD151" s="431"/>
      <c r="BFE151" s="431"/>
      <c r="BFF151" s="431"/>
      <c r="BFG151" s="431"/>
      <c r="BFH151" s="431"/>
      <c r="BFI151" s="431"/>
      <c r="BFJ151" s="431"/>
      <c r="BFK151" s="431"/>
      <c r="BFL151" s="431"/>
      <c r="BFM151" s="431"/>
      <c r="BFN151" s="431"/>
      <c r="BFO151" s="431"/>
      <c r="BFP151" s="431"/>
      <c r="BFQ151" s="431"/>
      <c r="BFR151" s="431"/>
      <c r="BFS151" s="431"/>
      <c r="BFT151" s="431"/>
      <c r="BFU151" s="431"/>
      <c r="BFV151" s="431"/>
      <c r="BFW151" s="431"/>
      <c r="BFX151" s="431"/>
      <c r="BFY151" s="431"/>
      <c r="BFZ151" s="431"/>
      <c r="BGA151" s="431"/>
      <c r="BGB151" s="431"/>
      <c r="BGC151" s="431"/>
      <c r="BGD151" s="431"/>
      <c r="BGE151" s="431"/>
      <c r="BGF151" s="431"/>
      <c r="BGG151" s="431"/>
      <c r="BGH151" s="431"/>
      <c r="BGI151" s="431"/>
      <c r="BGJ151" s="431"/>
      <c r="BGK151" s="431"/>
      <c r="BGL151" s="431"/>
      <c r="BGM151" s="431"/>
      <c r="BGN151" s="431"/>
      <c r="BGO151" s="431"/>
      <c r="BGP151" s="431"/>
      <c r="BGQ151" s="431"/>
      <c r="BGR151" s="431"/>
      <c r="BGS151" s="431"/>
      <c r="BGT151" s="431"/>
      <c r="BGU151" s="431"/>
      <c r="BGV151" s="431"/>
      <c r="BGW151" s="431"/>
      <c r="BGX151" s="431"/>
      <c r="BGY151" s="431"/>
      <c r="BGZ151" s="431"/>
      <c r="BHA151" s="431"/>
      <c r="BHB151" s="431"/>
      <c r="BHC151" s="431"/>
      <c r="BHD151" s="431"/>
      <c r="BHE151" s="431"/>
      <c r="BHF151" s="431"/>
      <c r="BHG151" s="431"/>
      <c r="BHH151" s="431"/>
      <c r="BHI151" s="431"/>
      <c r="BHJ151" s="431"/>
      <c r="BHK151" s="431"/>
      <c r="BHL151" s="431"/>
      <c r="BHM151" s="431"/>
      <c r="BHN151" s="431"/>
      <c r="BHO151" s="431"/>
      <c r="BHP151" s="431"/>
      <c r="BHQ151" s="431"/>
      <c r="BHR151" s="431"/>
      <c r="BHS151" s="431"/>
      <c r="BHT151" s="431"/>
      <c r="BHU151" s="431"/>
      <c r="BHV151" s="431"/>
      <c r="BHW151" s="431"/>
      <c r="BHX151" s="431"/>
      <c r="BHY151" s="431"/>
      <c r="BHZ151" s="431"/>
      <c r="BIA151" s="431"/>
      <c r="BIB151" s="431"/>
      <c r="BIC151" s="431"/>
      <c r="BID151" s="431"/>
      <c r="BIE151" s="431"/>
      <c r="BIF151" s="431"/>
      <c r="BIG151" s="431"/>
      <c r="BIH151" s="431"/>
      <c r="BII151" s="431"/>
      <c r="BIJ151" s="431"/>
      <c r="BIK151" s="431"/>
      <c r="BIL151" s="431"/>
      <c r="BIM151" s="431"/>
      <c r="BIN151" s="431"/>
      <c r="BIO151" s="431"/>
      <c r="BIP151" s="431"/>
      <c r="BIQ151" s="431"/>
      <c r="BIR151" s="431"/>
      <c r="BIS151" s="431"/>
      <c r="BIT151" s="431"/>
      <c r="BIU151" s="431"/>
      <c r="BIV151" s="431"/>
      <c r="BIW151" s="431"/>
      <c r="BIX151" s="431"/>
      <c r="BIY151" s="431"/>
      <c r="BIZ151" s="431"/>
      <c r="BJA151" s="431"/>
      <c r="BJB151" s="431"/>
      <c r="BJC151" s="431"/>
      <c r="BJD151" s="431"/>
      <c r="BJE151" s="431"/>
      <c r="BJF151" s="431"/>
      <c r="BJG151" s="431"/>
      <c r="BJH151" s="431"/>
      <c r="BJI151" s="431"/>
      <c r="BJJ151" s="431"/>
      <c r="BJK151" s="431"/>
      <c r="BJL151" s="431"/>
      <c r="BJM151" s="431"/>
      <c r="BJN151" s="431"/>
      <c r="BJO151" s="431"/>
      <c r="BJP151" s="431"/>
      <c r="BJQ151" s="431"/>
      <c r="BJR151" s="431"/>
      <c r="BJS151" s="431"/>
      <c r="BJT151" s="431"/>
      <c r="BJU151" s="431"/>
      <c r="BJV151" s="431"/>
      <c r="BJW151" s="431"/>
      <c r="BJX151" s="431"/>
      <c r="BJY151" s="431"/>
      <c r="BJZ151" s="431"/>
      <c r="BKA151" s="431"/>
      <c r="BKB151" s="431"/>
      <c r="BKC151" s="431"/>
      <c r="BKD151" s="431"/>
      <c r="BKE151" s="431"/>
      <c r="BKF151" s="431"/>
      <c r="BKG151" s="431"/>
      <c r="BKH151" s="431"/>
      <c r="BKI151" s="431"/>
      <c r="BKJ151" s="431"/>
      <c r="BKK151" s="431"/>
      <c r="BKL151" s="431"/>
      <c r="BKM151" s="431"/>
      <c r="BKN151" s="431"/>
      <c r="BKO151" s="431"/>
      <c r="BKP151" s="431"/>
      <c r="BKQ151" s="431"/>
      <c r="BKR151" s="431"/>
      <c r="BKS151" s="431"/>
      <c r="BKT151" s="431"/>
      <c r="BKU151" s="431"/>
      <c r="BKV151" s="431"/>
      <c r="BKW151" s="431"/>
      <c r="BKX151" s="431"/>
      <c r="BKY151" s="431"/>
      <c r="BKZ151" s="431"/>
      <c r="BLA151" s="431"/>
      <c r="BLB151" s="431"/>
      <c r="BLC151" s="431"/>
      <c r="BLD151" s="431"/>
      <c r="BLE151" s="431"/>
      <c r="BLF151" s="431"/>
      <c r="BLG151" s="431"/>
      <c r="BLH151" s="431"/>
      <c r="BLI151" s="431"/>
      <c r="BLJ151" s="431"/>
      <c r="BLK151" s="431"/>
      <c r="BLL151" s="431"/>
      <c r="BLM151" s="431"/>
      <c r="BLN151" s="431"/>
      <c r="BLO151" s="431"/>
      <c r="BLP151" s="431"/>
      <c r="BLQ151" s="431"/>
      <c r="BLR151" s="431"/>
      <c r="BLS151" s="431"/>
      <c r="BLT151" s="431"/>
      <c r="BLU151" s="431"/>
      <c r="BLV151" s="431"/>
      <c r="BLW151" s="431"/>
      <c r="BLX151" s="431"/>
      <c r="BLY151" s="431"/>
      <c r="BLZ151" s="431"/>
      <c r="BMA151" s="431"/>
      <c r="BMB151" s="431"/>
      <c r="BMC151" s="431"/>
      <c r="BMD151" s="431"/>
      <c r="BME151" s="431"/>
      <c r="BMF151" s="431"/>
      <c r="BMG151" s="431"/>
      <c r="BMH151" s="431"/>
      <c r="BMI151" s="431"/>
      <c r="BMJ151" s="431"/>
      <c r="BMK151" s="431"/>
      <c r="BML151" s="431"/>
      <c r="BMM151" s="431"/>
      <c r="BMN151" s="431"/>
      <c r="BMO151" s="431"/>
      <c r="BMP151" s="431"/>
      <c r="BMQ151" s="431"/>
      <c r="BMR151" s="431"/>
      <c r="BMS151" s="431"/>
      <c r="BMT151" s="431"/>
      <c r="BMU151" s="431"/>
      <c r="BMV151" s="431"/>
      <c r="BMW151" s="431"/>
      <c r="BMX151" s="431"/>
      <c r="BMY151" s="431"/>
      <c r="BMZ151" s="431"/>
      <c r="BNA151" s="431"/>
      <c r="BNB151" s="431"/>
      <c r="BNC151" s="431"/>
      <c r="BND151" s="431"/>
      <c r="BNE151" s="431"/>
      <c r="BNF151" s="431"/>
      <c r="BNG151" s="431"/>
      <c r="BNH151" s="431"/>
      <c r="BNI151" s="431"/>
      <c r="BNJ151" s="431"/>
      <c r="BNK151" s="431"/>
      <c r="BNL151" s="431"/>
      <c r="BNM151" s="431"/>
      <c r="BNN151" s="431"/>
      <c r="BNO151" s="431"/>
      <c r="BNP151" s="431"/>
      <c r="BNQ151" s="431"/>
      <c r="BNR151" s="431"/>
      <c r="BNS151" s="431"/>
      <c r="BNT151" s="431"/>
      <c r="BNU151" s="431"/>
      <c r="BNV151" s="431"/>
      <c r="BNW151" s="431"/>
      <c r="BNX151" s="431"/>
      <c r="BNY151" s="431"/>
      <c r="BNZ151" s="431"/>
      <c r="BOA151" s="431"/>
      <c r="BOB151" s="431"/>
      <c r="BOC151" s="431"/>
      <c r="BOD151" s="431"/>
      <c r="BOE151" s="431"/>
      <c r="BOF151" s="431"/>
      <c r="BOG151" s="431"/>
      <c r="BOH151" s="431"/>
      <c r="BOI151" s="431"/>
      <c r="BOJ151" s="431"/>
      <c r="BOK151" s="431"/>
      <c r="BOL151" s="431"/>
      <c r="BOM151" s="431"/>
      <c r="BON151" s="431"/>
      <c r="BOO151" s="431"/>
      <c r="BOP151" s="431"/>
      <c r="BOQ151" s="431"/>
      <c r="BOR151" s="431"/>
      <c r="BOS151" s="431"/>
      <c r="BOT151" s="431"/>
      <c r="BOU151" s="431"/>
      <c r="BOV151" s="431"/>
      <c r="BOW151" s="431"/>
      <c r="BOX151" s="431"/>
      <c r="BOY151" s="431"/>
      <c r="BOZ151" s="431"/>
      <c r="BPA151" s="431"/>
      <c r="BPB151" s="431"/>
      <c r="BPC151" s="431"/>
      <c r="BPD151" s="431"/>
      <c r="BPE151" s="431"/>
      <c r="BPF151" s="431"/>
      <c r="BPG151" s="431"/>
      <c r="BPH151" s="431"/>
      <c r="BPI151" s="431"/>
      <c r="BPJ151" s="431"/>
      <c r="BPK151" s="431"/>
      <c r="BPL151" s="431"/>
      <c r="BPM151" s="431"/>
      <c r="BPN151" s="431"/>
      <c r="BPO151" s="431"/>
      <c r="BPP151" s="431"/>
      <c r="BPQ151" s="431"/>
      <c r="BPR151" s="431"/>
      <c r="BPS151" s="431"/>
      <c r="BPT151" s="431"/>
      <c r="BPU151" s="431"/>
      <c r="BPV151" s="431"/>
      <c r="BPW151" s="431"/>
      <c r="BPX151" s="431"/>
      <c r="BPY151" s="431"/>
      <c r="BPZ151" s="431"/>
      <c r="BQA151" s="431"/>
      <c r="BQB151" s="431"/>
      <c r="BQC151" s="431"/>
      <c r="BQD151" s="431"/>
      <c r="BQE151" s="431"/>
      <c r="BQF151" s="431"/>
      <c r="BQG151" s="431"/>
      <c r="BQH151" s="431"/>
      <c r="BQI151" s="431"/>
      <c r="BQJ151" s="431"/>
      <c r="BQK151" s="431"/>
      <c r="BQL151" s="431"/>
      <c r="BQM151" s="431"/>
      <c r="BQN151" s="431"/>
      <c r="BQO151" s="431"/>
      <c r="BQP151" s="431"/>
      <c r="BQQ151" s="431"/>
      <c r="BQR151" s="431"/>
      <c r="BQS151" s="431"/>
      <c r="BQT151" s="431"/>
      <c r="BQU151" s="431"/>
      <c r="BQV151" s="431"/>
      <c r="BQW151" s="431"/>
      <c r="BQX151" s="431"/>
      <c r="BQY151" s="431"/>
      <c r="BQZ151" s="431"/>
      <c r="BRA151" s="431"/>
      <c r="BRB151" s="431"/>
      <c r="BRC151" s="431"/>
      <c r="BRD151" s="431"/>
      <c r="BRE151" s="431"/>
      <c r="BRF151" s="431"/>
      <c r="BRG151" s="431"/>
      <c r="BRH151" s="431"/>
      <c r="BRI151" s="431"/>
      <c r="BRJ151" s="431"/>
      <c r="BRK151" s="431"/>
      <c r="BRL151" s="431"/>
      <c r="BRM151" s="431"/>
      <c r="BRN151" s="431"/>
      <c r="BRO151" s="431"/>
      <c r="BRP151" s="431"/>
      <c r="BRQ151" s="431"/>
      <c r="BRR151" s="431"/>
      <c r="BRS151" s="431"/>
      <c r="BRT151" s="431"/>
      <c r="BRU151" s="431"/>
    </row>
    <row r="152" spans="1:1841" ht="29.25" customHeight="1" x14ac:dyDescent="0.3">
      <c r="A152" s="792"/>
      <c r="B152" s="476">
        <v>15</v>
      </c>
      <c r="C152" s="476" t="s">
        <v>157</v>
      </c>
      <c r="D152" s="465">
        <f t="shared" si="59"/>
        <v>162492361.68829769</v>
      </c>
      <c r="E152" s="504">
        <v>81</v>
      </c>
      <c r="F152" s="464">
        <v>0</v>
      </c>
      <c r="G152" s="477">
        <v>0</v>
      </c>
      <c r="H152" s="464">
        <f t="shared" si="60"/>
        <v>131211670.05076149</v>
      </c>
      <c r="I152" s="477">
        <v>31</v>
      </c>
      <c r="J152" s="478">
        <f t="shared" si="61"/>
        <v>0</v>
      </c>
      <c r="K152" s="477">
        <v>0</v>
      </c>
      <c r="L152" s="479"/>
      <c r="M152" s="476"/>
      <c r="N152" s="478"/>
      <c r="O152" s="476"/>
      <c r="P152" s="478"/>
      <c r="Q152" s="476"/>
      <c r="R152" s="478"/>
      <c r="S152" s="476"/>
      <c r="T152" s="478"/>
      <c r="U152" s="476"/>
      <c r="V152" s="478"/>
      <c r="W152" s="476"/>
      <c r="X152" s="478">
        <f t="shared" si="62"/>
        <v>131211670.05076149</v>
      </c>
      <c r="Y152" s="469">
        <f t="shared" si="63"/>
        <v>31</v>
      </c>
      <c r="Z152" s="478">
        <f t="shared" si="64"/>
        <v>0</v>
      </c>
      <c r="AA152" s="470">
        <f t="shared" si="65"/>
        <v>0</v>
      </c>
      <c r="AB152" s="521"/>
      <c r="AC152" s="486"/>
      <c r="AD152" s="527"/>
      <c r="AE152" s="527"/>
      <c r="AF152" s="527"/>
      <c r="AG152" s="527"/>
      <c r="AH152" s="431"/>
      <c r="AI152" s="431"/>
      <c r="AJ152" s="431"/>
      <c r="AK152" s="431"/>
      <c r="AL152" s="431"/>
      <c r="AM152" s="431"/>
      <c r="AN152" s="431"/>
      <c r="AO152" s="431"/>
      <c r="AP152" s="431"/>
      <c r="AQ152" s="431"/>
      <c r="AR152" s="431"/>
      <c r="AS152" s="431"/>
      <c r="AT152" s="431"/>
      <c r="AU152" s="431"/>
      <c r="AV152" s="431"/>
      <c r="AW152" s="431"/>
      <c r="AX152" s="431"/>
      <c r="AY152" s="431"/>
      <c r="AZ152" s="431"/>
      <c r="BA152" s="431"/>
      <c r="BB152" s="431"/>
      <c r="BC152" s="431"/>
      <c r="BD152" s="431"/>
      <c r="BE152" s="431"/>
      <c r="BF152" s="431"/>
      <c r="BG152" s="431"/>
      <c r="BH152" s="431"/>
      <c r="BI152" s="431"/>
      <c r="BJ152" s="431"/>
      <c r="BK152" s="431"/>
      <c r="BL152" s="431"/>
      <c r="BM152" s="431"/>
      <c r="BN152" s="431"/>
      <c r="BO152" s="431"/>
      <c r="BP152" s="431"/>
      <c r="BQ152" s="431"/>
      <c r="BR152" s="431"/>
      <c r="BS152" s="431"/>
      <c r="BT152" s="431"/>
      <c r="BU152" s="431"/>
      <c r="BV152" s="431"/>
      <c r="BW152" s="431"/>
      <c r="BX152" s="431"/>
      <c r="BY152" s="431"/>
      <c r="BZ152" s="431"/>
      <c r="CA152" s="431"/>
      <c r="CB152" s="431"/>
      <c r="CC152" s="431"/>
      <c r="CD152" s="431"/>
      <c r="CE152" s="431"/>
      <c r="CF152" s="431"/>
      <c r="CG152" s="431"/>
      <c r="CH152" s="431"/>
      <c r="CI152" s="431"/>
      <c r="CJ152" s="431"/>
      <c r="CK152" s="431"/>
      <c r="CL152" s="431"/>
      <c r="CM152" s="431"/>
      <c r="CN152" s="431"/>
      <c r="CO152" s="431"/>
      <c r="CP152" s="431"/>
      <c r="CQ152" s="431"/>
      <c r="CR152" s="431"/>
      <c r="CS152" s="431"/>
      <c r="CT152" s="431"/>
      <c r="CU152" s="431"/>
      <c r="CV152" s="431"/>
      <c r="CW152" s="431"/>
      <c r="CX152" s="431"/>
      <c r="CY152" s="431"/>
      <c r="CZ152" s="431"/>
      <c r="DA152" s="431"/>
      <c r="DB152" s="431"/>
      <c r="DC152" s="431"/>
      <c r="DD152" s="431"/>
      <c r="DE152" s="431"/>
      <c r="DF152" s="431"/>
      <c r="DG152" s="431"/>
      <c r="DH152" s="431"/>
      <c r="DI152" s="431"/>
      <c r="DJ152" s="431"/>
      <c r="DK152" s="431"/>
      <c r="DL152" s="431"/>
      <c r="DM152" s="431"/>
      <c r="DN152" s="431"/>
      <c r="DO152" s="431"/>
      <c r="DP152" s="431"/>
      <c r="DQ152" s="431"/>
      <c r="DR152" s="431"/>
      <c r="DS152" s="431"/>
      <c r="DT152" s="431"/>
      <c r="DU152" s="431"/>
      <c r="DV152" s="431"/>
      <c r="DW152" s="431"/>
      <c r="DX152" s="431"/>
      <c r="DY152" s="431"/>
      <c r="DZ152" s="431"/>
      <c r="EA152" s="431"/>
      <c r="EB152" s="431"/>
      <c r="EC152" s="431"/>
      <c r="ED152" s="431"/>
      <c r="EE152" s="431"/>
      <c r="EF152" s="431"/>
      <c r="EG152" s="431"/>
      <c r="EH152" s="431"/>
      <c r="EI152" s="431"/>
      <c r="EJ152" s="431"/>
      <c r="EK152" s="431"/>
      <c r="EL152" s="431"/>
      <c r="EM152" s="431"/>
      <c r="EN152" s="431"/>
      <c r="EO152" s="431"/>
      <c r="EP152" s="431"/>
      <c r="EQ152" s="431"/>
      <c r="ER152" s="431"/>
      <c r="ES152" s="431"/>
      <c r="ET152" s="431"/>
      <c r="EU152" s="431"/>
      <c r="EV152" s="431"/>
      <c r="EW152" s="431"/>
      <c r="EX152" s="431"/>
      <c r="EY152" s="431"/>
      <c r="EZ152" s="431"/>
      <c r="FA152" s="431"/>
      <c r="FB152" s="431"/>
      <c r="FC152" s="431"/>
      <c r="FD152" s="431"/>
      <c r="FE152" s="431"/>
      <c r="FF152" s="431"/>
      <c r="FG152" s="431"/>
      <c r="FH152" s="431"/>
      <c r="FI152" s="431"/>
      <c r="FJ152" s="431"/>
      <c r="FK152" s="431"/>
      <c r="FL152" s="431"/>
      <c r="FM152" s="431"/>
      <c r="FN152" s="431"/>
      <c r="FO152" s="431"/>
      <c r="FP152" s="431"/>
      <c r="FQ152" s="431"/>
      <c r="FR152" s="431"/>
      <c r="FS152" s="431"/>
      <c r="FT152" s="431"/>
      <c r="FU152" s="431"/>
      <c r="FV152" s="431"/>
      <c r="FW152" s="431"/>
      <c r="FX152" s="431"/>
      <c r="FY152" s="431"/>
      <c r="FZ152" s="431"/>
      <c r="GA152" s="431"/>
      <c r="GB152" s="431"/>
      <c r="GC152" s="431"/>
      <c r="GD152" s="431"/>
      <c r="GE152" s="431"/>
      <c r="GF152" s="431"/>
      <c r="GG152" s="431"/>
      <c r="GH152" s="431"/>
      <c r="GI152" s="431"/>
      <c r="GJ152" s="431"/>
      <c r="GK152" s="431"/>
      <c r="GL152" s="431"/>
      <c r="GM152" s="431"/>
      <c r="GN152" s="431"/>
      <c r="GO152" s="431"/>
      <c r="GP152" s="431"/>
      <c r="GQ152" s="431"/>
      <c r="GR152" s="431"/>
      <c r="GS152" s="431"/>
      <c r="GT152" s="431"/>
      <c r="GU152" s="431"/>
      <c r="GV152" s="431"/>
      <c r="GW152" s="431"/>
      <c r="GX152" s="431"/>
      <c r="GY152" s="431"/>
      <c r="GZ152" s="431"/>
      <c r="HA152" s="431"/>
      <c r="HB152" s="431"/>
      <c r="HC152" s="431"/>
      <c r="HD152" s="431"/>
      <c r="HE152" s="431"/>
      <c r="HF152" s="431"/>
      <c r="HG152" s="431"/>
      <c r="HH152" s="431"/>
      <c r="HI152" s="431"/>
      <c r="HJ152" s="431"/>
      <c r="HK152" s="431"/>
      <c r="HL152" s="431"/>
      <c r="HM152" s="431"/>
      <c r="HN152" s="431"/>
      <c r="HO152" s="431"/>
      <c r="HP152" s="431"/>
      <c r="HQ152" s="431"/>
      <c r="HR152" s="431"/>
      <c r="HS152" s="431"/>
      <c r="HT152" s="431"/>
      <c r="HU152" s="431"/>
      <c r="HV152" s="431"/>
      <c r="HW152" s="431"/>
      <c r="HX152" s="431"/>
      <c r="HY152" s="431"/>
      <c r="HZ152" s="431"/>
      <c r="IA152" s="431"/>
      <c r="IB152" s="431"/>
      <c r="IC152" s="431"/>
      <c r="ID152" s="431"/>
      <c r="IE152" s="431"/>
      <c r="IF152" s="431"/>
      <c r="IG152" s="431"/>
      <c r="IH152" s="431"/>
      <c r="II152" s="431"/>
      <c r="IJ152" s="431"/>
      <c r="IK152" s="431"/>
      <c r="IL152" s="431"/>
      <c r="IM152" s="431"/>
      <c r="IN152" s="431"/>
      <c r="IO152" s="431"/>
      <c r="IP152" s="431"/>
      <c r="IQ152" s="431"/>
      <c r="IR152" s="431"/>
      <c r="IS152" s="431"/>
      <c r="IT152" s="431"/>
      <c r="IU152" s="431"/>
      <c r="IV152" s="431"/>
      <c r="IW152" s="431"/>
      <c r="IX152" s="431"/>
      <c r="IY152" s="431"/>
      <c r="IZ152" s="431"/>
      <c r="JA152" s="431"/>
      <c r="JB152" s="431"/>
      <c r="JC152" s="431"/>
      <c r="JD152" s="431"/>
      <c r="JE152" s="431"/>
      <c r="JF152" s="431"/>
      <c r="JG152" s="431"/>
      <c r="JH152" s="431"/>
      <c r="JI152" s="431"/>
      <c r="JJ152" s="431"/>
      <c r="JK152" s="431"/>
      <c r="JL152" s="431"/>
      <c r="JM152" s="431"/>
      <c r="JN152" s="431"/>
      <c r="JO152" s="431"/>
      <c r="JP152" s="431"/>
      <c r="JQ152" s="431"/>
      <c r="JR152" s="431"/>
      <c r="JS152" s="431"/>
      <c r="JT152" s="431"/>
      <c r="JU152" s="431"/>
      <c r="JV152" s="431"/>
      <c r="JW152" s="431"/>
      <c r="JX152" s="431"/>
      <c r="JY152" s="431"/>
      <c r="JZ152" s="431"/>
      <c r="KA152" s="431"/>
      <c r="KB152" s="431"/>
      <c r="KC152" s="431"/>
      <c r="KD152" s="431"/>
      <c r="KE152" s="431"/>
      <c r="KF152" s="431"/>
      <c r="KG152" s="431"/>
      <c r="KH152" s="431"/>
      <c r="KI152" s="431"/>
      <c r="KJ152" s="431"/>
      <c r="KK152" s="431"/>
      <c r="KL152" s="431"/>
      <c r="KM152" s="431"/>
      <c r="KN152" s="431"/>
      <c r="KO152" s="431"/>
      <c r="KP152" s="431"/>
      <c r="KQ152" s="431"/>
      <c r="KR152" s="431"/>
      <c r="KS152" s="431"/>
      <c r="KT152" s="431"/>
      <c r="KU152" s="431"/>
      <c r="KV152" s="431"/>
      <c r="KW152" s="431"/>
      <c r="KX152" s="431"/>
      <c r="KY152" s="431"/>
      <c r="KZ152" s="431"/>
      <c r="LA152" s="431"/>
      <c r="LB152" s="431"/>
      <c r="LC152" s="431"/>
      <c r="LD152" s="431"/>
      <c r="LE152" s="431"/>
      <c r="LF152" s="431"/>
      <c r="LG152" s="431"/>
      <c r="LH152" s="431"/>
      <c r="LI152" s="431"/>
      <c r="LJ152" s="431"/>
      <c r="LK152" s="431"/>
      <c r="LL152" s="431"/>
      <c r="LM152" s="431"/>
      <c r="LN152" s="431"/>
      <c r="LO152" s="431"/>
      <c r="LP152" s="431"/>
      <c r="LQ152" s="431"/>
      <c r="LR152" s="431"/>
      <c r="LS152" s="431"/>
      <c r="LT152" s="431"/>
      <c r="LU152" s="431"/>
      <c r="LV152" s="431"/>
      <c r="LW152" s="431"/>
      <c r="LX152" s="431"/>
      <c r="LY152" s="431"/>
      <c r="LZ152" s="431"/>
      <c r="MA152" s="431"/>
      <c r="MB152" s="431"/>
      <c r="MC152" s="431"/>
      <c r="MD152" s="431"/>
      <c r="ME152" s="431"/>
      <c r="MF152" s="431"/>
      <c r="MG152" s="431"/>
      <c r="MH152" s="431"/>
      <c r="MI152" s="431"/>
      <c r="MJ152" s="431"/>
      <c r="MK152" s="431"/>
      <c r="ML152" s="431"/>
      <c r="MM152" s="431"/>
      <c r="MN152" s="431"/>
      <c r="MO152" s="431"/>
      <c r="MP152" s="431"/>
      <c r="MQ152" s="431"/>
      <c r="MR152" s="431"/>
      <c r="MS152" s="431"/>
      <c r="MT152" s="431"/>
      <c r="MU152" s="431"/>
      <c r="MV152" s="431"/>
      <c r="MW152" s="431"/>
      <c r="MX152" s="431"/>
      <c r="MY152" s="431"/>
      <c r="MZ152" s="431"/>
      <c r="NA152" s="431"/>
      <c r="NB152" s="431"/>
      <c r="NC152" s="431"/>
      <c r="ND152" s="431"/>
      <c r="NE152" s="431"/>
      <c r="NF152" s="431"/>
      <c r="NG152" s="431"/>
      <c r="NH152" s="431"/>
      <c r="NI152" s="431"/>
      <c r="NJ152" s="431"/>
      <c r="NK152" s="431"/>
      <c r="NL152" s="431"/>
      <c r="NM152" s="431"/>
      <c r="NN152" s="431"/>
      <c r="NO152" s="431"/>
      <c r="NP152" s="431"/>
      <c r="NQ152" s="431"/>
      <c r="NR152" s="431"/>
      <c r="NS152" s="431"/>
      <c r="NT152" s="431"/>
      <c r="NU152" s="431"/>
      <c r="NV152" s="431"/>
      <c r="NW152" s="431"/>
      <c r="NX152" s="431"/>
      <c r="NY152" s="431"/>
      <c r="NZ152" s="431"/>
      <c r="OA152" s="431"/>
      <c r="OB152" s="431"/>
      <c r="OC152" s="431"/>
      <c r="OD152" s="431"/>
      <c r="OE152" s="431"/>
      <c r="OF152" s="431"/>
      <c r="OG152" s="431"/>
      <c r="OH152" s="431"/>
      <c r="OI152" s="431"/>
      <c r="OJ152" s="431"/>
      <c r="OK152" s="431"/>
      <c r="OL152" s="431"/>
      <c r="OM152" s="431"/>
      <c r="ON152" s="431"/>
      <c r="OO152" s="431"/>
      <c r="OP152" s="431"/>
      <c r="OQ152" s="431"/>
      <c r="OR152" s="431"/>
      <c r="OS152" s="431"/>
      <c r="OT152" s="431"/>
      <c r="OU152" s="431"/>
      <c r="OV152" s="431"/>
      <c r="OW152" s="431"/>
      <c r="OX152" s="431"/>
      <c r="OY152" s="431"/>
      <c r="OZ152" s="431"/>
      <c r="PA152" s="431"/>
      <c r="PB152" s="431"/>
      <c r="PC152" s="431"/>
      <c r="PD152" s="431"/>
      <c r="PE152" s="431"/>
      <c r="PF152" s="431"/>
      <c r="PG152" s="431"/>
      <c r="PH152" s="431"/>
      <c r="PI152" s="431"/>
      <c r="PJ152" s="431"/>
      <c r="PK152" s="431"/>
      <c r="PL152" s="431"/>
      <c r="PM152" s="431"/>
      <c r="PN152" s="431"/>
      <c r="PO152" s="431"/>
      <c r="PP152" s="431"/>
      <c r="PQ152" s="431"/>
      <c r="PR152" s="431"/>
      <c r="PS152" s="431"/>
      <c r="PT152" s="431"/>
      <c r="PU152" s="431"/>
      <c r="PV152" s="431"/>
      <c r="PW152" s="431"/>
      <c r="PX152" s="431"/>
      <c r="PY152" s="431"/>
      <c r="PZ152" s="431"/>
      <c r="QA152" s="431"/>
      <c r="QB152" s="431"/>
      <c r="QC152" s="431"/>
      <c r="QD152" s="431"/>
      <c r="QE152" s="431"/>
      <c r="QF152" s="431"/>
      <c r="QG152" s="431"/>
      <c r="QH152" s="431"/>
      <c r="QI152" s="431"/>
      <c r="QJ152" s="431"/>
      <c r="QK152" s="431"/>
      <c r="QL152" s="431"/>
      <c r="QM152" s="431"/>
      <c r="QN152" s="431"/>
      <c r="QO152" s="431"/>
      <c r="QP152" s="431"/>
      <c r="QQ152" s="431"/>
      <c r="QR152" s="431"/>
      <c r="QS152" s="431"/>
      <c r="QT152" s="431"/>
      <c r="QU152" s="431"/>
      <c r="QV152" s="431"/>
      <c r="QW152" s="431"/>
      <c r="QX152" s="431"/>
      <c r="QY152" s="431"/>
      <c r="QZ152" s="431"/>
      <c r="RA152" s="431"/>
      <c r="RB152" s="431"/>
      <c r="RC152" s="431"/>
      <c r="RD152" s="431"/>
      <c r="RE152" s="431"/>
      <c r="RF152" s="431"/>
      <c r="RG152" s="431"/>
      <c r="RH152" s="431"/>
      <c r="RI152" s="431"/>
      <c r="RJ152" s="431"/>
      <c r="RK152" s="431"/>
      <c r="RL152" s="431"/>
      <c r="RM152" s="431"/>
      <c r="RN152" s="431"/>
      <c r="RO152" s="431"/>
      <c r="RP152" s="431"/>
      <c r="RQ152" s="431"/>
      <c r="RR152" s="431"/>
      <c r="RS152" s="431"/>
      <c r="RT152" s="431"/>
      <c r="RU152" s="431"/>
      <c r="RV152" s="431"/>
      <c r="RW152" s="431"/>
      <c r="RX152" s="431"/>
      <c r="RY152" s="431"/>
      <c r="RZ152" s="431"/>
      <c r="SA152" s="431"/>
      <c r="SB152" s="431"/>
      <c r="SC152" s="431"/>
      <c r="SD152" s="431"/>
      <c r="SE152" s="431"/>
      <c r="SF152" s="431"/>
      <c r="SG152" s="431"/>
      <c r="SH152" s="431"/>
      <c r="SI152" s="431"/>
      <c r="SJ152" s="431"/>
      <c r="SK152" s="431"/>
      <c r="SL152" s="431"/>
      <c r="SM152" s="431"/>
      <c r="SN152" s="431"/>
      <c r="SO152" s="431"/>
      <c r="SP152" s="431"/>
      <c r="SQ152" s="431"/>
      <c r="SR152" s="431"/>
      <c r="SS152" s="431"/>
      <c r="ST152" s="431"/>
      <c r="SU152" s="431"/>
      <c r="SV152" s="431"/>
      <c r="SW152" s="431"/>
      <c r="SX152" s="431"/>
      <c r="SY152" s="431"/>
      <c r="SZ152" s="431"/>
      <c r="TA152" s="431"/>
      <c r="TB152" s="431"/>
      <c r="TC152" s="431"/>
      <c r="TD152" s="431"/>
      <c r="TE152" s="431"/>
      <c r="TF152" s="431"/>
      <c r="TG152" s="431"/>
      <c r="TH152" s="431"/>
      <c r="TI152" s="431"/>
      <c r="TJ152" s="431"/>
      <c r="TK152" s="431"/>
      <c r="TL152" s="431"/>
      <c r="TM152" s="431"/>
      <c r="TN152" s="431"/>
      <c r="TO152" s="431"/>
      <c r="TP152" s="431"/>
      <c r="TQ152" s="431"/>
      <c r="TR152" s="431"/>
      <c r="TS152" s="431"/>
      <c r="TT152" s="431"/>
      <c r="TU152" s="431"/>
      <c r="TV152" s="431"/>
      <c r="TW152" s="431"/>
      <c r="TX152" s="431"/>
      <c r="TY152" s="431"/>
      <c r="TZ152" s="431"/>
      <c r="UA152" s="431"/>
      <c r="UB152" s="431"/>
      <c r="UC152" s="431"/>
      <c r="UD152" s="431"/>
      <c r="UE152" s="431"/>
      <c r="UF152" s="431"/>
      <c r="UG152" s="431"/>
      <c r="UH152" s="431"/>
      <c r="UI152" s="431"/>
      <c r="UJ152" s="431"/>
      <c r="UK152" s="431"/>
      <c r="UL152" s="431"/>
      <c r="UM152" s="431"/>
      <c r="UN152" s="431"/>
      <c r="UO152" s="431"/>
      <c r="UP152" s="431"/>
      <c r="UQ152" s="431"/>
      <c r="UR152" s="431"/>
      <c r="US152" s="431"/>
      <c r="UT152" s="431"/>
      <c r="UU152" s="431"/>
      <c r="UV152" s="431"/>
      <c r="UW152" s="431"/>
      <c r="UX152" s="431"/>
      <c r="UY152" s="431"/>
      <c r="UZ152" s="431"/>
      <c r="VA152" s="431"/>
      <c r="VB152" s="431"/>
      <c r="VC152" s="431"/>
      <c r="VD152" s="431"/>
      <c r="VE152" s="431"/>
      <c r="VF152" s="431"/>
      <c r="VG152" s="431"/>
      <c r="VH152" s="431"/>
      <c r="VI152" s="431"/>
      <c r="VJ152" s="431"/>
      <c r="VK152" s="431"/>
      <c r="VL152" s="431"/>
      <c r="VM152" s="431"/>
      <c r="VN152" s="431"/>
      <c r="VO152" s="431"/>
      <c r="VP152" s="431"/>
      <c r="VQ152" s="431"/>
      <c r="VR152" s="431"/>
      <c r="VS152" s="431"/>
      <c r="VT152" s="431"/>
      <c r="VU152" s="431"/>
      <c r="VV152" s="431"/>
      <c r="VW152" s="431"/>
      <c r="VX152" s="431"/>
      <c r="VY152" s="431"/>
      <c r="VZ152" s="431"/>
      <c r="WA152" s="431"/>
      <c r="WB152" s="431"/>
      <c r="WC152" s="431"/>
      <c r="WD152" s="431"/>
      <c r="WE152" s="431"/>
      <c r="WF152" s="431"/>
      <c r="WG152" s="431"/>
      <c r="WH152" s="431"/>
      <c r="WI152" s="431"/>
      <c r="WJ152" s="431"/>
      <c r="WK152" s="431"/>
      <c r="WL152" s="431"/>
      <c r="WM152" s="431"/>
      <c r="WN152" s="431"/>
      <c r="WO152" s="431"/>
      <c r="WP152" s="431"/>
      <c r="WQ152" s="431"/>
      <c r="WR152" s="431"/>
      <c r="WS152" s="431"/>
      <c r="WT152" s="431"/>
      <c r="WU152" s="431"/>
      <c r="WV152" s="431"/>
      <c r="WW152" s="431"/>
      <c r="WX152" s="431"/>
      <c r="WY152" s="431"/>
      <c r="WZ152" s="431"/>
      <c r="XA152" s="431"/>
      <c r="XB152" s="431"/>
      <c r="XC152" s="431"/>
      <c r="XD152" s="431"/>
      <c r="XE152" s="431"/>
      <c r="XF152" s="431"/>
      <c r="XG152" s="431"/>
      <c r="XH152" s="431"/>
      <c r="XI152" s="431"/>
      <c r="XJ152" s="431"/>
      <c r="XK152" s="431"/>
      <c r="XL152" s="431"/>
      <c r="XM152" s="431"/>
      <c r="XN152" s="431"/>
      <c r="XO152" s="431"/>
      <c r="XP152" s="431"/>
      <c r="XQ152" s="431"/>
      <c r="XR152" s="431"/>
      <c r="XS152" s="431"/>
      <c r="XT152" s="431"/>
      <c r="XU152" s="431"/>
      <c r="XV152" s="431"/>
      <c r="XW152" s="431"/>
      <c r="XX152" s="431"/>
      <c r="XY152" s="431"/>
      <c r="XZ152" s="431"/>
      <c r="YA152" s="431"/>
      <c r="YB152" s="431"/>
      <c r="YC152" s="431"/>
      <c r="YD152" s="431"/>
      <c r="YE152" s="431"/>
      <c r="YF152" s="431"/>
      <c r="YG152" s="431"/>
      <c r="YH152" s="431"/>
      <c r="YI152" s="431"/>
      <c r="YJ152" s="431"/>
      <c r="YK152" s="431"/>
      <c r="YL152" s="431"/>
      <c r="YM152" s="431"/>
      <c r="YN152" s="431"/>
      <c r="YO152" s="431"/>
      <c r="YP152" s="431"/>
      <c r="YQ152" s="431"/>
      <c r="YR152" s="431"/>
      <c r="YS152" s="431"/>
      <c r="YT152" s="431"/>
      <c r="YU152" s="431"/>
      <c r="YV152" s="431"/>
      <c r="YW152" s="431"/>
      <c r="YX152" s="431"/>
      <c r="YY152" s="431"/>
      <c r="YZ152" s="431"/>
      <c r="ZA152" s="431"/>
      <c r="ZB152" s="431"/>
      <c r="ZC152" s="431"/>
      <c r="ZD152" s="431"/>
      <c r="ZE152" s="431"/>
      <c r="ZF152" s="431"/>
      <c r="ZG152" s="431"/>
      <c r="ZH152" s="431"/>
      <c r="ZI152" s="431"/>
      <c r="ZJ152" s="431"/>
      <c r="ZK152" s="431"/>
      <c r="ZL152" s="431"/>
      <c r="ZM152" s="431"/>
      <c r="ZN152" s="431"/>
      <c r="ZO152" s="431"/>
      <c r="ZP152" s="431"/>
      <c r="ZQ152" s="431"/>
      <c r="ZR152" s="431"/>
      <c r="ZS152" s="431"/>
      <c r="ZT152" s="431"/>
      <c r="ZU152" s="431"/>
      <c r="ZV152" s="431"/>
      <c r="ZW152" s="431"/>
      <c r="ZX152" s="431"/>
      <c r="ZY152" s="431"/>
      <c r="ZZ152" s="431"/>
      <c r="AAA152" s="431"/>
      <c r="AAB152" s="431"/>
      <c r="AAC152" s="431"/>
      <c r="AAD152" s="431"/>
      <c r="AAE152" s="431"/>
      <c r="AAF152" s="431"/>
      <c r="AAG152" s="431"/>
      <c r="AAH152" s="431"/>
      <c r="AAI152" s="431"/>
      <c r="AAJ152" s="431"/>
      <c r="AAK152" s="431"/>
      <c r="AAL152" s="431"/>
      <c r="AAM152" s="431"/>
      <c r="AAN152" s="431"/>
      <c r="AAO152" s="431"/>
      <c r="AAP152" s="431"/>
      <c r="AAQ152" s="431"/>
      <c r="AAR152" s="431"/>
      <c r="AAS152" s="431"/>
      <c r="AAT152" s="431"/>
      <c r="AAU152" s="431"/>
      <c r="AAV152" s="431"/>
      <c r="AAW152" s="431"/>
      <c r="AAX152" s="431"/>
      <c r="AAY152" s="431"/>
      <c r="AAZ152" s="431"/>
      <c r="ABA152" s="431"/>
      <c r="ABB152" s="431"/>
      <c r="ABC152" s="431"/>
      <c r="ABD152" s="431"/>
      <c r="ABE152" s="431"/>
      <c r="ABF152" s="431"/>
      <c r="ABG152" s="431"/>
      <c r="ABH152" s="431"/>
      <c r="ABI152" s="431"/>
      <c r="ABJ152" s="431"/>
      <c r="ABK152" s="431"/>
      <c r="ABL152" s="431"/>
      <c r="ABM152" s="431"/>
      <c r="ABN152" s="431"/>
      <c r="ABO152" s="431"/>
      <c r="ABP152" s="431"/>
      <c r="ABQ152" s="431"/>
      <c r="ABR152" s="431"/>
      <c r="ABS152" s="431"/>
      <c r="ABT152" s="431"/>
      <c r="ABU152" s="431"/>
      <c r="ABV152" s="431"/>
      <c r="ABW152" s="431"/>
      <c r="ABX152" s="431"/>
      <c r="ABY152" s="431"/>
      <c r="ABZ152" s="431"/>
      <c r="ACA152" s="431"/>
      <c r="ACB152" s="431"/>
      <c r="ACC152" s="431"/>
      <c r="ACD152" s="431"/>
      <c r="ACE152" s="431"/>
      <c r="ACF152" s="431"/>
      <c r="ACG152" s="431"/>
      <c r="ACH152" s="431"/>
      <c r="ACI152" s="431"/>
      <c r="ACJ152" s="431"/>
      <c r="ACK152" s="431"/>
      <c r="ACL152" s="431"/>
      <c r="ACM152" s="431"/>
      <c r="ACN152" s="431"/>
      <c r="ACO152" s="431"/>
      <c r="ACP152" s="431"/>
      <c r="ACQ152" s="431"/>
      <c r="ACR152" s="431"/>
      <c r="ACS152" s="431"/>
      <c r="ACT152" s="431"/>
      <c r="ACU152" s="431"/>
      <c r="ACV152" s="431"/>
      <c r="ACW152" s="431"/>
      <c r="ACX152" s="431"/>
      <c r="ACY152" s="431"/>
      <c r="ACZ152" s="431"/>
      <c r="ADA152" s="431"/>
      <c r="ADB152" s="431"/>
      <c r="ADC152" s="431"/>
      <c r="ADD152" s="431"/>
      <c r="ADE152" s="431"/>
      <c r="ADF152" s="431"/>
      <c r="ADG152" s="431"/>
      <c r="ADH152" s="431"/>
      <c r="ADI152" s="431"/>
      <c r="ADJ152" s="431"/>
      <c r="ADK152" s="431"/>
      <c r="ADL152" s="431"/>
      <c r="ADM152" s="431"/>
      <c r="ADN152" s="431"/>
      <c r="ADO152" s="431"/>
      <c r="ADP152" s="431"/>
      <c r="ADQ152" s="431"/>
      <c r="ADR152" s="431"/>
      <c r="ADS152" s="431"/>
      <c r="ADT152" s="431"/>
      <c r="ADU152" s="431"/>
      <c r="ADV152" s="431"/>
      <c r="ADW152" s="431"/>
      <c r="ADX152" s="431"/>
      <c r="ADY152" s="431"/>
      <c r="ADZ152" s="431"/>
      <c r="AEA152" s="431"/>
      <c r="AEB152" s="431"/>
      <c r="AEC152" s="431"/>
      <c r="AED152" s="431"/>
      <c r="AEE152" s="431"/>
      <c r="AEF152" s="431"/>
      <c r="AEG152" s="431"/>
      <c r="AEH152" s="431"/>
      <c r="AEI152" s="431"/>
      <c r="AEJ152" s="431"/>
      <c r="AEK152" s="431"/>
      <c r="AEL152" s="431"/>
      <c r="AEM152" s="431"/>
      <c r="AEN152" s="431"/>
      <c r="AEO152" s="431"/>
      <c r="AEP152" s="431"/>
      <c r="AEQ152" s="431"/>
      <c r="AER152" s="431"/>
      <c r="AES152" s="431"/>
      <c r="AET152" s="431"/>
      <c r="AEU152" s="431"/>
      <c r="AEV152" s="431"/>
      <c r="AEW152" s="431"/>
      <c r="AEX152" s="431"/>
      <c r="AEY152" s="431"/>
      <c r="AEZ152" s="431"/>
      <c r="AFA152" s="431"/>
      <c r="AFB152" s="431"/>
      <c r="AFC152" s="431"/>
      <c r="AFD152" s="431"/>
      <c r="AFE152" s="431"/>
      <c r="AFF152" s="431"/>
      <c r="AFG152" s="431"/>
      <c r="AFH152" s="431"/>
      <c r="AFI152" s="431"/>
      <c r="AFJ152" s="431"/>
      <c r="AFK152" s="431"/>
      <c r="AFL152" s="431"/>
      <c r="AFM152" s="431"/>
      <c r="AFN152" s="431"/>
      <c r="AFO152" s="431"/>
      <c r="AFP152" s="431"/>
      <c r="AFQ152" s="431"/>
      <c r="AFR152" s="431"/>
      <c r="AFS152" s="431"/>
      <c r="AFT152" s="431"/>
      <c r="AFU152" s="431"/>
      <c r="AFV152" s="431"/>
      <c r="AFW152" s="431"/>
      <c r="AFX152" s="431"/>
      <c r="AFY152" s="431"/>
      <c r="AFZ152" s="431"/>
      <c r="AGA152" s="431"/>
      <c r="AGB152" s="431"/>
      <c r="AGC152" s="431"/>
      <c r="AGD152" s="431"/>
      <c r="AGE152" s="431"/>
      <c r="AGF152" s="431"/>
      <c r="AGG152" s="431"/>
      <c r="AGH152" s="431"/>
      <c r="AGI152" s="431"/>
      <c r="AGJ152" s="431"/>
      <c r="AGK152" s="431"/>
      <c r="AGL152" s="431"/>
      <c r="AGM152" s="431"/>
      <c r="AGN152" s="431"/>
      <c r="AGO152" s="431"/>
      <c r="AGP152" s="431"/>
      <c r="AGQ152" s="431"/>
      <c r="AGR152" s="431"/>
      <c r="AGS152" s="431"/>
      <c r="AGT152" s="431"/>
      <c r="AGU152" s="431"/>
      <c r="AGV152" s="431"/>
      <c r="AGW152" s="431"/>
      <c r="AGX152" s="431"/>
      <c r="AGY152" s="431"/>
      <c r="AGZ152" s="431"/>
      <c r="AHA152" s="431"/>
      <c r="AHB152" s="431"/>
      <c r="AHC152" s="431"/>
      <c r="AHD152" s="431"/>
      <c r="AHE152" s="431"/>
      <c r="AHF152" s="431"/>
      <c r="AHG152" s="431"/>
      <c r="AHH152" s="431"/>
      <c r="AHI152" s="431"/>
      <c r="AHJ152" s="431"/>
      <c r="AHK152" s="431"/>
      <c r="AHL152" s="431"/>
      <c r="AHM152" s="431"/>
      <c r="AHN152" s="431"/>
      <c r="AHO152" s="431"/>
      <c r="AHP152" s="431"/>
      <c r="AHQ152" s="431"/>
      <c r="AHR152" s="431"/>
      <c r="AHS152" s="431"/>
      <c r="AHT152" s="431"/>
      <c r="AHU152" s="431"/>
      <c r="AHV152" s="431"/>
      <c r="AHW152" s="431"/>
      <c r="AHX152" s="431"/>
      <c r="AHY152" s="431"/>
      <c r="AHZ152" s="431"/>
      <c r="AIA152" s="431"/>
      <c r="AIB152" s="431"/>
      <c r="AIC152" s="431"/>
      <c r="AID152" s="431"/>
      <c r="AIE152" s="431"/>
      <c r="AIF152" s="431"/>
      <c r="AIG152" s="431"/>
      <c r="AIH152" s="431"/>
      <c r="AII152" s="431"/>
      <c r="AIJ152" s="431"/>
      <c r="AIK152" s="431"/>
      <c r="AIL152" s="431"/>
      <c r="AIM152" s="431"/>
      <c r="AIN152" s="431"/>
      <c r="AIO152" s="431"/>
      <c r="AIP152" s="431"/>
      <c r="AIQ152" s="431"/>
      <c r="AIR152" s="431"/>
      <c r="AIS152" s="431"/>
      <c r="AIT152" s="431"/>
      <c r="AIU152" s="431"/>
      <c r="AIV152" s="431"/>
      <c r="AIW152" s="431"/>
      <c r="AIX152" s="431"/>
      <c r="AIY152" s="431"/>
      <c r="AIZ152" s="431"/>
      <c r="AJA152" s="431"/>
      <c r="AJB152" s="431"/>
      <c r="AJC152" s="431"/>
      <c r="AJD152" s="431"/>
      <c r="AJE152" s="431"/>
      <c r="AJF152" s="431"/>
      <c r="AJG152" s="431"/>
      <c r="AJH152" s="431"/>
      <c r="AJI152" s="431"/>
      <c r="AJJ152" s="431"/>
      <c r="AJK152" s="431"/>
      <c r="AJL152" s="431"/>
      <c r="AJM152" s="431"/>
      <c r="AJN152" s="431"/>
      <c r="AJO152" s="431"/>
      <c r="AJP152" s="431"/>
      <c r="AJQ152" s="431"/>
      <c r="AJR152" s="431"/>
      <c r="AJS152" s="431"/>
      <c r="AJT152" s="431"/>
      <c r="AJU152" s="431"/>
      <c r="AJV152" s="431"/>
      <c r="AJW152" s="431"/>
      <c r="AJX152" s="431"/>
      <c r="AJY152" s="431"/>
      <c r="AJZ152" s="431"/>
      <c r="AKA152" s="431"/>
      <c r="AKB152" s="431"/>
      <c r="AKC152" s="431"/>
      <c r="AKD152" s="431"/>
      <c r="AKE152" s="431"/>
      <c r="AKF152" s="431"/>
      <c r="AKG152" s="431"/>
      <c r="AKH152" s="431"/>
      <c r="AKI152" s="431"/>
      <c r="AKJ152" s="431"/>
      <c r="AKK152" s="431"/>
      <c r="AKL152" s="431"/>
      <c r="AKM152" s="431"/>
      <c r="AKN152" s="431"/>
      <c r="AKO152" s="431"/>
      <c r="AKP152" s="431"/>
      <c r="AKQ152" s="431"/>
      <c r="AKR152" s="431"/>
      <c r="AKS152" s="431"/>
      <c r="AKT152" s="431"/>
      <c r="AKU152" s="431"/>
      <c r="AKV152" s="431"/>
      <c r="AKW152" s="431"/>
      <c r="AKX152" s="431"/>
      <c r="AKY152" s="431"/>
      <c r="AKZ152" s="431"/>
      <c r="ALA152" s="431"/>
      <c r="ALB152" s="431"/>
      <c r="ALC152" s="431"/>
      <c r="ALD152" s="431"/>
      <c r="ALE152" s="431"/>
      <c r="ALF152" s="431"/>
      <c r="ALG152" s="431"/>
      <c r="ALH152" s="431"/>
      <c r="ALI152" s="431"/>
      <c r="ALJ152" s="431"/>
      <c r="ALK152" s="431"/>
      <c r="ALL152" s="431"/>
      <c r="ALM152" s="431"/>
      <c r="ALN152" s="431"/>
      <c r="ALO152" s="431"/>
      <c r="ALP152" s="431"/>
      <c r="ALQ152" s="431"/>
      <c r="ALR152" s="431"/>
      <c r="ALS152" s="431"/>
      <c r="ALT152" s="431"/>
      <c r="ALU152" s="431"/>
      <c r="ALV152" s="431"/>
      <c r="ALW152" s="431"/>
      <c r="ALX152" s="431"/>
      <c r="ALY152" s="431"/>
      <c r="ALZ152" s="431"/>
      <c r="AMA152" s="431"/>
      <c r="AMB152" s="431"/>
      <c r="AMC152" s="431"/>
      <c r="AMD152" s="431"/>
      <c r="AME152" s="431"/>
      <c r="AMF152" s="431"/>
      <c r="AMG152" s="431"/>
      <c r="AMH152" s="431"/>
      <c r="AMI152" s="431"/>
      <c r="AMJ152" s="431"/>
      <c r="AMK152" s="431"/>
      <c r="AML152" s="431"/>
      <c r="AMM152" s="431"/>
      <c r="AMN152" s="431"/>
      <c r="AMO152" s="431"/>
      <c r="AMP152" s="431"/>
      <c r="AMQ152" s="431"/>
      <c r="AMR152" s="431"/>
      <c r="AMS152" s="431"/>
      <c r="AMT152" s="431"/>
      <c r="AMU152" s="431"/>
      <c r="AMV152" s="431"/>
      <c r="AMW152" s="431"/>
      <c r="AMX152" s="431"/>
      <c r="AMY152" s="431"/>
      <c r="AMZ152" s="431"/>
      <c r="ANA152" s="431"/>
      <c r="ANB152" s="431"/>
      <c r="ANC152" s="431"/>
      <c r="AND152" s="431"/>
      <c r="ANE152" s="431"/>
      <c r="ANF152" s="431"/>
      <c r="ANG152" s="431"/>
      <c r="ANH152" s="431"/>
      <c r="ANI152" s="431"/>
      <c r="ANJ152" s="431"/>
      <c r="ANK152" s="431"/>
      <c r="ANL152" s="431"/>
      <c r="ANM152" s="431"/>
      <c r="ANN152" s="431"/>
      <c r="ANO152" s="431"/>
      <c r="ANP152" s="431"/>
      <c r="ANQ152" s="431"/>
      <c r="ANR152" s="431"/>
      <c r="ANS152" s="431"/>
      <c r="ANT152" s="431"/>
      <c r="ANU152" s="431"/>
      <c r="ANV152" s="431"/>
      <c r="ANW152" s="431"/>
      <c r="ANX152" s="431"/>
      <c r="ANY152" s="431"/>
      <c r="ANZ152" s="431"/>
      <c r="AOA152" s="431"/>
      <c r="AOB152" s="431"/>
      <c r="AOC152" s="431"/>
      <c r="AOD152" s="431"/>
      <c r="AOE152" s="431"/>
      <c r="AOF152" s="431"/>
      <c r="AOG152" s="431"/>
      <c r="AOH152" s="431"/>
      <c r="AOI152" s="431"/>
      <c r="AOJ152" s="431"/>
      <c r="AOK152" s="431"/>
      <c r="AOL152" s="431"/>
      <c r="AOM152" s="431"/>
      <c r="AON152" s="431"/>
      <c r="AOO152" s="431"/>
      <c r="AOP152" s="431"/>
      <c r="AOQ152" s="431"/>
      <c r="AOR152" s="431"/>
      <c r="AOS152" s="431"/>
      <c r="AOT152" s="431"/>
      <c r="AOU152" s="431"/>
      <c r="AOV152" s="431"/>
      <c r="AOW152" s="431"/>
      <c r="AOX152" s="431"/>
      <c r="AOY152" s="431"/>
      <c r="AOZ152" s="431"/>
      <c r="APA152" s="431"/>
      <c r="APB152" s="431"/>
      <c r="APC152" s="431"/>
      <c r="APD152" s="431"/>
      <c r="APE152" s="431"/>
      <c r="APF152" s="431"/>
      <c r="APG152" s="431"/>
      <c r="APH152" s="431"/>
      <c r="API152" s="431"/>
      <c r="APJ152" s="431"/>
      <c r="APK152" s="431"/>
      <c r="APL152" s="431"/>
      <c r="APM152" s="431"/>
      <c r="APN152" s="431"/>
      <c r="APO152" s="431"/>
      <c r="APP152" s="431"/>
      <c r="APQ152" s="431"/>
      <c r="APR152" s="431"/>
      <c r="APS152" s="431"/>
      <c r="APT152" s="431"/>
      <c r="APU152" s="431"/>
      <c r="APV152" s="431"/>
      <c r="APW152" s="431"/>
      <c r="APX152" s="431"/>
      <c r="APY152" s="431"/>
      <c r="APZ152" s="431"/>
      <c r="AQA152" s="431"/>
      <c r="AQB152" s="431"/>
      <c r="AQC152" s="431"/>
      <c r="AQD152" s="431"/>
      <c r="AQE152" s="431"/>
      <c r="AQF152" s="431"/>
      <c r="AQG152" s="431"/>
      <c r="AQH152" s="431"/>
      <c r="AQI152" s="431"/>
      <c r="AQJ152" s="431"/>
      <c r="AQK152" s="431"/>
      <c r="AQL152" s="431"/>
      <c r="AQM152" s="431"/>
      <c r="AQN152" s="431"/>
      <c r="AQO152" s="431"/>
      <c r="AQP152" s="431"/>
      <c r="AQQ152" s="431"/>
      <c r="AQR152" s="431"/>
      <c r="AQS152" s="431"/>
      <c r="AQT152" s="431"/>
      <c r="AQU152" s="431"/>
      <c r="AQV152" s="431"/>
      <c r="AQW152" s="431"/>
      <c r="AQX152" s="431"/>
      <c r="AQY152" s="431"/>
      <c r="AQZ152" s="431"/>
      <c r="ARA152" s="431"/>
      <c r="ARB152" s="431"/>
      <c r="ARC152" s="431"/>
      <c r="ARD152" s="431"/>
      <c r="ARE152" s="431"/>
      <c r="ARF152" s="431"/>
      <c r="ARG152" s="431"/>
      <c r="ARH152" s="431"/>
      <c r="ARI152" s="431"/>
      <c r="ARJ152" s="431"/>
      <c r="ARK152" s="431"/>
      <c r="ARL152" s="431"/>
      <c r="ARM152" s="431"/>
      <c r="ARN152" s="431"/>
      <c r="ARO152" s="431"/>
      <c r="ARP152" s="431"/>
      <c r="ARQ152" s="431"/>
      <c r="ARR152" s="431"/>
      <c r="ARS152" s="431"/>
      <c r="ART152" s="431"/>
      <c r="ARU152" s="431"/>
      <c r="ARV152" s="431"/>
      <c r="ARW152" s="431"/>
      <c r="ARX152" s="431"/>
      <c r="ARY152" s="431"/>
      <c r="ARZ152" s="431"/>
      <c r="ASA152" s="431"/>
      <c r="ASB152" s="431"/>
      <c r="ASC152" s="431"/>
      <c r="ASD152" s="431"/>
      <c r="ASE152" s="431"/>
      <c r="ASF152" s="431"/>
      <c r="ASG152" s="431"/>
      <c r="ASH152" s="431"/>
      <c r="ASI152" s="431"/>
      <c r="ASJ152" s="431"/>
      <c r="ASK152" s="431"/>
      <c r="ASL152" s="431"/>
      <c r="ASM152" s="431"/>
      <c r="ASN152" s="431"/>
      <c r="ASO152" s="431"/>
      <c r="ASP152" s="431"/>
      <c r="ASQ152" s="431"/>
      <c r="ASR152" s="431"/>
      <c r="ASS152" s="431"/>
      <c r="AST152" s="431"/>
      <c r="ASU152" s="431"/>
      <c r="ASV152" s="431"/>
      <c r="ASW152" s="431"/>
      <c r="ASX152" s="431"/>
      <c r="ASY152" s="431"/>
      <c r="ASZ152" s="431"/>
      <c r="ATA152" s="431"/>
      <c r="ATB152" s="431"/>
      <c r="ATC152" s="431"/>
      <c r="ATD152" s="431"/>
      <c r="ATE152" s="431"/>
      <c r="ATF152" s="431"/>
      <c r="ATG152" s="431"/>
      <c r="ATH152" s="431"/>
      <c r="ATI152" s="431"/>
      <c r="ATJ152" s="431"/>
      <c r="ATK152" s="431"/>
      <c r="ATL152" s="431"/>
      <c r="ATM152" s="431"/>
      <c r="ATN152" s="431"/>
      <c r="ATO152" s="431"/>
      <c r="ATP152" s="431"/>
      <c r="ATQ152" s="431"/>
      <c r="ATR152" s="431"/>
      <c r="ATS152" s="431"/>
      <c r="ATT152" s="431"/>
      <c r="ATU152" s="431"/>
      <c r="ATV152" s="431"/>
      <c r="ATW152" s="431"/>
      <c r="ATX152" s="431"/>
      <c r="ATY152" s="431"/>
      <c r="ATZ152" s="431"/>
      <c r="AUA152" s="431"/>
      <c r="AUB152" s="431"/>
      <c r="AUC152" s="431"/>
      <c r="AUD152" s="431"/>
      <c r="AUE152" s="431"/>
      <c r="AUF152" s="431"/>
      <c r="AUG152" s="431"/>
      <c r="AUH152" s="431"/>
      <c r="AUI152" s="431"/>
      <c r="AUJ152" s="431"/>
      <c r="AUK152" s="431"/>
      <c r="AUL152" s="431"/>
      <c r="AUM152" s="431"/>
      <c r="AUN152" s="431"/>
      <c r="AUO152" s="431"/>
      <c r="AUP152" s="431"/>
      <c r="AUQ152" s="431"/>
      <c r="AUR152" s="431"/>
      <c r="AUS152" s="431"/>
      <c r="AUT152" s="431"/>
      <c r="AUU152" s="431"/>
      <c r="AUV152" s="431"/>
      <c r="AUW152" s="431"/>
      <c r="AUX152" s="431"/>
      <c r="AUY152" s="431"/>
      <c r="AUZ152" s="431"/>
      <c r="AVA152" s="431"/>
      <c r="AVB152" s="431"/>
      <c r="AVC152" s="431"/>
      <c r="AVD152" s="431"/>
      <c r="AVE152" s="431"/>
      <c r="AVF152" s="431"/>
      <c r="AVG152" s="431"/>
      <c r="AVH152" s="431"/>
      <c r="AVI152" s="431"/>
      <c r="AVJ152" s="431"/>
      <c r="AVK152" s="431"/>
      <c r="AVL152" s="431"/>
      <c r="AVM152" s="431"/>
      <c r="AVN152" s="431"/>
      <c r="AVO152" s="431"/>
      <c r="AVP152" s="431"/>
      <c r="AVQ152" s="431"/>
      <c r="AVR152" s="431"/>
      <c r="AVS152" s="431"/>
      <c r="AVT152" s="431"/>
      <c r="AVU152" s="431"/>
      <c r="AVV152" s="431"/>
      <c r="AVW152" s="431"/>
      <c r="AVX152" s="431"/>
      <c r="AVY152" s="431"/>
      <c r="AVZ152" s="431"/>
      <c r="AWA152" s="431"/>
      <c r="AWB152" s="431"/>
      <c r="AWC152" s="431"/>
      <c r="AWD152" s="431"/>
      <c r="AWE152" s="431"/>
      <c r="AWF152" s="431"/>
      <c r="AWG152" s="431"/>
      <c r="AWH152" s="431"/>
      <c r="AWI152" s="431"/>
      <c r="AWJ152" s="431"/>
      <c r="AWK152" s="431"/>
      <c r="AWL152" s="431"/>
      <c r="AWM152" s="431"/>
      <c r="AWN152" s="431"/>
      <c r="AWO152" s="431"/>
      <c r="AWP152" s="431"/>
      <c r="AWQ152" s="431"/>
      <c r="AWR152" s="431"/>
      <c r="AWS152" s="431"/>
      <c r="AWT152" s="431"/>
      <c r="AWU152" s="431"/>
      <c r="AWV152" s="431"/>
      <c r="AWW152" s="431"/>
      <c r="AWX152" s="431"/>
      <c r="AWY152" s="431"/>
      <c r="AWZ152" s="431"/>
      <c r="AXA152" s="431"/>
      <c r="AXB152" s="431"/>
      <c r="AXC152" s="431"/>
      <c r="AXD152" s="431"/>
      <c r="AXE152" s="431"/>
      <c r="AXF152" s="431"/>
      <c r="AXG152" s="431"/>
      <c r="AXH152" s="431"/>
      <c r="AXI152" s="431"/>
      <c r="AXJ152" s="431"/>
      <c r="AXK152" s="431"/>
      <c r="AXL152" s="431"/>
      <c r="AXM152" s="431"/>
      <c r="AXN152" s="431"/>
      <c r="AXO152" s="431"/>
      <c r="AXP152" s="431"/>
      <c r="AXQ152" s="431"/>
      <c r="AXR152" s="431"/>
      <c r="AXS152" s="431"/>
      <c r="AXT152" s="431"/>
      <c r="AXU152" s="431"/>
      <c r="AXV152" s="431"/>
      <c r="AXW152" s="431"/>
      <c r="AXX152" s="431"/>
      <c r="AXY152" s="431"/>
      <c r="AXZ152" s="431"/>
      <c r="AYA152" s="431"/>
      <c r="AYB152" s="431"/>
      <c r="AYC152" s="431"/>
      <c r="AYD152" s="431"/>
      <c r="AYE152" s="431"/>
      <c r="AYF152" s="431"/>
      <c r="AYG152" s="431"/>
      <c r="AYH152" s="431"/>
      <c r="AYI152" s="431"/>
      <c r="AYJ152" s="431"/>
      <c r="AYK152" s="431"/>
      <c r="AYL152" s="431"/>
      <c r="AYM152" s="431"/>
      <c r="AYN152" s="431"/>
      <c r="AYO152" s="431"/>
      <c r="AYP152" s="431"/>
      <c r="AYQ152" s="431"/>
      <c r="AYR152" s="431"/>
      <c r="AYS152" s="431"/>
      <c r="AYT152" s="431"/>
      <c r="AYU152" s="431"/>
      <c r="AYV152" s="431"/>
      <c r="AYW152" s="431"/>
      <c r="AYX152" s="431"/>
      <c r="AYY152" s="431"/>
      <c r="AYZ152" s="431"/>
      <c r="AZA152" s="431"/>
      <c r="AZB152" s="431"/>
      <c r="AZC152" s="431"/>
      <c r="AZD152" s="431"/>
      <c r="AZE152" s="431"/>
      <c r="AZF152" s="431"/>
      <c r="AZG152" s="431"/>
      <c r="AZH152" s="431"/>
      <c r="AZI152" s="431"/>
      <c r="AZJ152" s="431"/>
      <c r="AZK152" s="431"/>
      <c r="AZL152" s="431"/>
      <c r="AZM152" s="431"/>
      <c r="AZN152" s="431"/>
      <c r="AZO152" s="431"/>
      <c r="AZP152" s="431"/>
      <c r="AZQ152" s="431"/>
      <c r="AZR152" s="431"/>
      <c r="AZS152" s="431"/>
      <c r="AZT152" s="431"/>
      <c r="AZU152" s="431"/>
      <c r="AZV152" s="431"/>
      <c r="AZW152" s="431"/>
      <c r="AZX152" s="431"/>
      <c r="AZY152" s="431"/>
      <c r="AZZ152" s="431"/>
      <c r="BAA152" s="431"/>
      <c r="BAB152" s="431"/>
      <c r="BAC152" s="431"/>
      <c r="BAD152" s="431"/>
      <c r="BAE152" s="431"/>
      <c r="BAF152" s="431"/>
      <c r="BAG152" s="431"/>
      <c r="BAH152" s="431"/>
      <c r="BAI152" s="431"/>
      <c r="BAJ152" s="431"/>
      <c r="BAK152" s="431"/>
      <c r="BAL152" s="431"/>
      <c r="BAM152" s="431"/>
      <c r="BAN152" s="431"/>
      <c r="BAO152" s="431"/>
      <c r="BAP152" s="431"/>
      <c r="BAQ152" s="431"/>
      <c r="BAR152" s="431"/>
      <c r="BAS152" s="431"/>
      <c r="BAT152" s="431"/>
      <c r="BAU152" s="431"/>
      <c r="BAV152" s="431"/>
      <c r="BAW152" s="431"/>
      <c r="BAX152" s="431"/>
      <c r="BAY152" s="431"/>
      <c r="BAZ152" s="431"/>
      <c r="BBA152" s="431"/>
      <c r="BBB152" s="431"/>
      <c r="BBC152" s="431"/>
      <c r="BBD152" s="431"/>
      <c r="BBE152" s="431"/>
      <c r="BBF152" s="431"/>
      <c r="BBG152" s="431"/>
      <c r="BBH152" s="431"/>
      <c r="BBI152" s="431"/>
      <c r="BBJ152" s="431"/>
      <c r="BBK152" s="431"/>
      <c r="BBL152" s="431"/>
      <c r="BBM152" s="431"/>
      <c r="BBN152" s="431"/>
      <c r="BBO152" s="431"/>
      <c r="BBP152" s="431"/>
      <c r="BBQ152" s="431"/>
      <c r="BBR152" s="431"/>
      <c r="BBS152" s="431"/>
      <c r="BBT152" s="431"/>
      <c r="BBU152" s="431"/>
      <c r="BBV152" s="431"/>
      <c r="BBW152" s="431"/>
      <c r="BBX152" s="431"/>
      <c r="BBY152" s="431"/>
      <c r="BBZ152" s="431"/>
      <c r="BCA152" s="431"/>
      <c r="BCB152" s="431"/>
      <c r="BCC152" s="431"/>
      <c r="BCD152" s="431"/>
      <c r="BCE152" s="431"/>
      <c r="BCF152" s="431"/>
      <c r="BCG152" s="431"/>
      <c r="BCH152" s="431"/>
      <c r="BCI152" s="431"/>
      <c r="BCJ152" s="431"/>
      <c r="BCK152" s="431"/>
      <c r="BCL152" s="431"/>
      <c r="BCM152" s="431"/>
      <c r="BCN152" s="431"/>
      <c r="BCO152" s="431"/>
      <c r="BCP152" s="431"/>
      <c r="BCQ152" s="431"/>
      <c r="BCR152" s="431"/>
      <c r="BCS152" s="431"/>
      <c r="BCT152" s="431"/>
      <c r="BCU152" s="431"/>
      <c r="BCV152" s="431"/>
      <c r="BCW152" s="431"/>
      <c r="BCX152" s="431"/>
      <c r="BCY152" s="431"/>
      <c r="BCZ152" s="431"/>
      <c r="BDA152" s="431"/>
      <c r="BDB152" s="431"/>
      <c r="BDC152" s="431"/>
      <c r="BDD152" s="431"/>
      <c r="BDE152" s="431"/>
      <c r="BDF152" s="431"/>
      <c r="BDG152" s="431"/>
      <c r="BDH152" s="431"/>
      <c r="BDI152" s="431"/>
      <c r="BDJ152" s="431"/>
      <c r="BDK152" s="431"/>
      <c r="BDL152" s="431"/>
      <c r="BDM152" s="431"/>
      <c r="BDN152" s="431"/>
      <c r="BDO152" s="431"/>
      <c r="BDP152" s="431"/>
      <c r="BDQ152" s="431"/>
      <c r="BDR152" s="431"/>
      <c r="BDS152" s="431"/>
      <c r="BDT152" s="431"/>
      <c r="BDU152" s="431"/>
      <c r="BDV152" s="431"/>
      <c r="BDW152" s="431"/>
      <c r="BDX152" s="431"/>
      <c r="BDY152" s="431"/>
      <c r="BDZ152" s="431"/>
      <c r="BEA152" s="431"/>
      <c r="BEB152" s="431"/>
      <c r="BEC152" s="431"/>
      <c r="BED152" s="431"/>
      <c r="BEE152" s="431"/>
      <c r="BEF152" s="431"/>
      <c r="BEG152" s="431"/>
      <c r="BEH152" s="431"/>
      <c r="BEI152" s="431"/>
      <c r="BEJ152" s="431"/>
      <c r="BEK152" s="431"/>
      <c r="BEL152" s="431"/>
      <c r="BEM152" s="431"/>
      <c r="BEN152" s="431"/>
      <c r="BEO152" s="431"/>
      <c r="BEP152" s="431"/>
      <c r="BEQ152" s="431"/>
      <c r="BER152" s="431"/>
      <c r="BES152" s="431"/>
      <c r="BET152" s="431"/>
      <c r="BEU152" s="431"/>
      <c r="BEV152" s="431"/>
      <c r="BEW152" s="431"/>
      <c r="BEX152" s="431"/>
      <c r="BEY152" s="431"/>
      <c r="BEZ152" s="431"/>
      <c r="BFA152" s="431"/>
      <c r="BFB152" s="431"/>
      <c r="BFC152" s="431"/>
      <c r="BFD152" s="431"/>
      <c r="BFE152" s="431"/>
      <c r="BFF152" s="431"/>
      <c r="BFG152" s="431"/>
      <c r="BFH152" s="431"/>
      <c r="BFI152" s="431"/>
      <c r="BFJ152" s="431"/>
      <c r="BFK152" s="431"/>
      <c r="BFL152" s="431"/>
      <c r="BFM152" s="431"/>
      <c r="BFN152" s="431"/>
      <c r="BFO152" s="431"/>
      <c r="BFP152" s="431"/>
      <c r="BFQ152" s="431"/>
      <c r="BFR152" s="431"/>
      <c r="BFS152" s="431"/>
      <c r="BFT152" s="431"/>
      <c r="BFU152" s="431"/>
      <c r="BFV152" s="431"/>
      <c r="BFW152" s="431"/>
      <c r="BFX152" s="431"/>
      <c r="BFY152" s="431"/>
      <c r="BFZ152" s="431"/>
      <c r="BGA152" s="431"/>
      <c r="BGB152" s="431"/>
      <c r="BGC152" s="431"/>
      <c r="BGD152" s="431"/>
      <c r="BGE152" s="431"/>
      <c r="BGF152" s="431"/>
      <c r="BGG152" s="431"/>
      <c r="BGH152" s="431"/>
      <c r="BGI152" s="431"/>
      <c r="BGJ152" s="431"/>
      <c r="BGK152" s="431"/>
      <c r="BGL152" s="431"/>
      <c r="BGM152" s="431"/>
      <c r="BGN152" s="431"/>
      <c r="BGO152" s="431"/>
      <c r="BGP152" s="431"/>
      <c r="BGQ152" s="431"/>
      <c r="BGR152" s="431"/>
      <c r="BGS152" s="431"/>
      <c r="BGT152" s="431"/>
      <c r="BGU152" s="431"/>
      <c r="BGV152" s="431"/>
      <c r="BGW152" s="431"/>
      <c r="BGX152" s="431"/>
      <c r="BGY152" s="431"/>
      <c r="BGZ152" s="431"/>
      <c r="BHA152" s="431"/>
      <c r="BHB152" s="431"/>
      <c r="BHC152" s="431"/>
      <c r="BHD152" s="431"/>
      <c r="BHE152" s="431"/>
      <c r="BHF152" s="431"/>
      <c r="BHG152" s="431"/>
      <c r="BHH152" s="431"/>
      <c r="BHI152" s="431"/>
      <c r="BHJ152" s="431"/>
      <c r="BHK152" s="431"/>
      <c r="BHL152" s="431"/>
      <c r="BHM152" s="431"/>
      <c r="BHN152" s="431"/>
      <c r="BHO152" s="431"/>
      <c r="BHP152" s="431"/>
      <c r="BHQ152" s="431"/>
      <c r="BHR152" s="431"/>
      <c r="BHS152" s="431"/>
      <c r="BHT152" s="431"/>
      <c r="BHU152" s="431"/>
      <c r="BHV152" s="431"/>
      <c r="BHW152" s="431"/>
      <c r="BHX152" s="431"/>
      <c r="BHY152" s="431"/>
      <c r="BHZ152" s="431"/>
      <c r="BIA152" s="431"/>
      <c r="BIB152" s="431"/>
      <c r="BIC152" s="431"/>
      <c r="BID152" s="431"/>
      <c r="BIE152" s="431"/>
      <c r="BIF152" s="431"/>
      <c r="BIG152" s="431"/>
      <c r="BIH152" s="431"/>
      <c r="BII152" s="431"/>
      <c r="BIJ152" s="431"/>
      <c r="BIK152" s="431"/>
      <c r="BIL152" s="431"/>
      <c r="BIM152" s="431"/>
      <c r="BIN152" s="431"/>
      <c r="BIO152" s="431"/>
      <c r="BIP152" s="431"/>
      <c r="BIQ152" s="431"/>
      <c r="BIR152" s="431"/>
      <c r="BIS152" s="431"/>
      <c r="BIT152" s="431"/>
      <c r="BIU152" s="431"/>
      <c r="BIV152" s="431"/>
      <c r="BIW152" s="431"/>
      <c r="BIX152" s="431"/>
      <c r="BIY152" s="431"/>
      <c r="BIZ152" s="431"/>
      <c r="BJA152" s="431"/>
      <c r="BJB152" s="431"/>
      <c r="BJC152" s="431"/>
      <c r="BJD152" s="431"/>
      <c r="BJE152" s="431"/>
      <c r="BJF152" s="431"/>
      <c r="BJG152" s="431"/>
      <c r="BJH152" s="431"/>
      <c r="BJI152" s="431"/>
      <c r="BJJ152" s="431"/>
      <c r="BJK152" s="431"/>
      <c r="BJL152" s="431"/>
      <c r="BJM152" s="431"/>
      <c r="BJN152" s="431"/>
      <c r="BJO152" s="431"/>
      <c r="BJP152" s="431"/>
      <c r="BJQ152" s="431"/>
      <c r="BJR152" s="431"/>
      <c r="BJS152" s="431"/>
      <c r="BJT152" s="431"/>
      <c r="BJU152" s="431"/>
      <c r="BJV152" s="431"/>
      <c r="BJW152" s="431"/>
      <c r="BJX152" s="431"/>
      <c r="BJY152" s="431"/>
      <c r="BJZ152" s="431"/>
      <c r="BKA152" s="431"/>
      <c r="BKB152" s="431"/>
      <c r="BKC152" s="431"/>
      <c r="BKD152" s="431"/>
      <c r="BKE152" s="431"/>
      <c r="BKF152" s="431"/>
      <c r="BKG152" s="431"/>
      <c r="BKH152" s="431"/>
      <c r="BKI152" s="431"/>
      <c r="BKJ152" s="431"/>
      <c r="BKK152" s="431"/>
      <c r="BKL152" s="431"/>
      <c r="BKM152" s="431"/>
      <c r="BKN152" s="431"/>
      <c r="BKO152" s="431"/>
      <c r="BKP152" s="431"/>
      <c r="BKQ152" s="431"/>
      <c r="BKR152" s="431"/>
      <c r="BKS152" s="431"/>
      <c r="BKT152" s="431"/>
      <c r="BKU152" s="431"/>
      <c r="BKV152" s="431"/>
      <c r="BKW152" s="431"/>
      <c r="BKX152" s="431"/>
      <c r="BKY152" s="431"/>
      <c r="BKZ152" s="431"/>
      <c r="BLA152" s="431"/>
      <c r="BLB152" s="431"/>
      <c r="BLC152" s="431"/>
      <c r="BLD152" s="431"/>
      <c r="BLE152" s="431"/>
      <c r="BLF152" s="431"/>
      <c r="BLG152" s="431"/>
      <c r="BLH152" s="431"/>
      <c r="BLI152" s="431"/>
      <c r="BLJ152" s="431"/>
      <c r="BLK152" s="431"/>
      <c r="BLL152" s="431"/>
      <c r="BLM152" s="431"/>
      <c r="BLN152" s="431"/>
      <c r="BLO152" s="431"/>
      <c r="BLP152" s="431"/>
      <c r="BLQ152" s="431"/>
      <c r="BLR152" s="431"/>
      <c r="BLS152" s="431"/>
      <c r="BLT152" s="431"/>
      <c r="BLU152" s="431"/>
      <c r="BLV152" s="431"/>
      <c r="BLW152" s="431"/>
      <c r="BLX152" s="431"/>
      <c r="BLY152" s="431"/>
      <c r="BLZ152" s="431"/>
      <c r="BMA152" s="431"/>
      <c r="BMB152" s="431"/>
      <c r="BMC152" s="431"/>
      <c r="BMD152" s="431"/>
      <c r="BME152" s="431"/>
      <c r="BMF152" s="431"/>
      <c r="BMG152" s="431"/>
      <c r="BMH152" s="431"/>
      <c r="BMI152" s="431"/>
      <c r="BMJ152" s="431"/>
      <c r="BMK152" s="431"/>
      <c r="BML152" s="431"/>
      <c r="BMM152" s="431"/>
      <c r="BMN152" s="431"/>
      <c r="BMO152" s="431"/>
      <c r="BMP152" s="431"/>
      <c r="BMQ152" s="431"/>
      <c r="BMR152" s="431"/>
      <c r="BMS152" s="431"/>
      <c r="BMT152" s="431"/>
      <c r="BMU152" s="431"/>
      <c r="BMV152" s="431"/>
      <c r="BMW152" s="431"/>
      <c r="BMX152" s="431"/>
      <c r="BMY152" s="431"/>
      <c r="BMZ152" s="431"/>
      <c r="BNA152" s="431"/>
      <c r="BNB152" s="431"/>
      <c r="BNC152" s="431"/>
      <c r="BND152" s="431"/>
      <c r="BNE152" s="431"/>
      <c r="BNF152" s="431"/>
      <c r="BNG152" s="431"/>
      <c r="BNH152" s="431"/>
      <c r="BNI152" s="431"/>
      <c r="BNJ152" s="431"/>
      <c r="BNK152" s="431"/>
      <c r="BNL152" s="431"/>
      <c r="BNM152" s="431"/>
      <c r="BNN152" s="431"/>
      <c r="BNO152" s="431"/>
      <c r="BNP152" s="431"/>
      <c r="BNQ152" s="431"/>
      <c r="BNR152" s="431"/>
      <c r="BNS152" s="431"/>
      <c r="BNT152" s="431"/>
      <c r="BNU152" s="431"/>
      <c r="BNV152" s="431"/>
      <c r="BNW152" s="431"/>
      <c r="BNX152" s="431"/>
      <c r="BNY152" s="431"/>
      <c r="BNZ152" s="431"/>
      <c r="BOA152" s="431"/>
      <c r="BOB152" s="431"/>
      <c r="BOC152" s="431"/>
      <c r="BOD152" s="431"/>
      <c r="BOE152" s="431"/>
      <c r="BOF152" s="431"/>
      <c r="BOG152" s="431"/>
      <c r="BOH152" s="431"/>
      <c r="BOI152" s="431"/>
      <c r="BOJ152" s="431"/>
      <c r="BOK152" s="431"/>
      <c r="BOL152" s="431"/>
      <c r="BOM152" s="431"/>
      <c r="BON152" s="431"/>
      <c r="BOO152" s="431"/>
      <c r="BOP152" s="431"/>
      <c r="BOQ152" s="431"/>
      <c r="BOR152" s="431"/>
      <c r="BOS152" s="431"/>
      <c r="BOT152" s="431"/>
      <c r="BOU152" s="431"/>
      <c r="BOV152" s="431"/>
      <c r="BOW152" s="431"/>
      <c r="BOX152" s="431"/>
      <c r="BOY152" s="431"/>
      <c r="BOZ152" s="431"/>
      <c r="BPA152" s="431"/>
      <c r="BPB152" s="431"/>
      <c r="BPC152" s="431"/>
      <c r="BPD152" s="431"/>
      <c r="BPE152" s="431"/>
      <c r="BPF152" s="431"/>
      <c r="BPG152" s="431"/>
      <c r="BPH152" s="431"/>
      <c r="BPI152" s="431"/>
      <c r="BPJ152" s="431"/>
      <c r="BPK152" s="431"/>
      <c r="BPL152" s="431"/>
      <c r="BPM152" s="431"/>
      <c r="BPN152" s="431"/>
      <c r="BPO152" s="431"/>
      <c r="BPP152" s="431"/>
      <c r="BPQ152" s="431"/>
      <c r="BPR152" s="431"/>
      <c r="BPS152" s="431"/>
      <c r="BPT152" s="431"/>
      <c r="BPU152" s="431"/>
      <c r="BPV152" s="431"/>
      <c r="BPW152" s="431"/>
      <c r="BPX152" s="431"/>
      <c r="BPY152" s="431"/>
      <c r="BPZ152" s="431"/>
      <c r="BQA152" s="431"/>
      <c r="BQB152" s="431"/>
      <c r="BQC152" s="431"/>
      <c r="BQD152" s="431"/>
      <c r="BQE152" s="431"/>
      <c r="BQF152" s="431"/>
      <c r="BQG152" s="431"/>
      <c r="BQH152" s="431"/>
      <c r="BQI152" s="431"/>
      <c r="BQJ152" s="431"/>
      <c r="BQK152" s="431"/>
      <c r="BQL152" s="431"/>
      <c r="BQM152" s="431"/>
      <c r="BQN152" s="431"/>
      <c r="BQO152" s="431"/>
      <c r="BQP152" s="431"/>
      <c r="BQQ152" s="431"/>
      <c r="BQR152" s="431"/>
      <c r="BQS152" s="431"/>
      <c r="BQT152" s="431"/>
      <c r="BQU152" s="431"/>
      <c r="BQV152" s="431"/>
      <c r="BQW152" s="431"/>
      <c r="BQX152" s="431"/>
      <c r="BQY152" s="431"/>
      <c r="BQZ152" s="431"/>
      <c r="BRA152" s="431"/>
      <c r="BRB152" s="431"/>
      <c r="BRC152" s="431"/>
      <c r="BRD152" s="431"/>
      <c r="BRE152" s="431"/>
      <c r="BRF152" s="431"/>
      <c r="BRG152" s="431"/>
      <c r="BRH152" s="431"/>
      <c r="BRI152" s="431"/>
      <c r="BRJ152" s="431"/>
      <c r="BRK152" s="431"/>
      <c r="BRL152" s="431"/>
      <c r="BRM152" s="431"/>
      <c r="BRN152" s="431"/>
      <c r="BRO152" s="431"/>
      <c r="BRP152" s="431"/>
      <c r="BRQ152" s="431"/>
      <c r="BRR152" s="431"/>
      <c r="BRS152" s="431"/>
      <c r="BRT152" s="431"/>
      <c r="BRU152" s="431"/>
    </row>
    <row r="153" spans="1:1841" ht="29.25" customHeight="1" x14ac:dyDescent="0.3">
      <c r="A153" s="792"/>
      <c r="B153" s="476">
        <v>16</v>
      </c>
      <c r="C153" s="476" t="s">
        <v>158</v>
      </c>
      <c r="D153" s="465">
        <f t="shared" si="59"/>
        <v>100303926.96808499</v>
      </c>
      <c r="E153" s="504">
        <v>50</v>
      </c>
      <c r="F153" s="464">
        <v>0</v>
      </c>
      <c r="G153" s="477">
        <v>0</v>
      </c>
      <c r="H153" s="464">
        <f t="shared" si="60"/>
        <v>67722152.284263998</v>
      </c>
      <c r="I153" s="477">
        <v>16</v>
      </c>
      <c r="J153" s="478">
        <f t="shared" si="61"/>
        <v>0</v>
      </c>
      <c r="K153" s="477">
        <v>0</v>
      </c>
      <c r="L153" s="479"/>
      <c r="M153" s="476"/>
      <c r="N153" s="478"/>
      <c r="O153" s="476"/>
      <c r="P153" s="478"/>
      <c r="Q153" s="476"/>
      <c r="R153" s="478"/>
      <c r="S153" s="476"/>
      <c r="T153" s="478"/>
      <c r="U153" s="476"/>
      <c r="V153" s="478"/>
      <c r="W153" s="476"/>
      <c r="X153" s="478">
        <f t="shared" si="62"/>
        <v>67722152.284263998</v>
      </c>
      <c r="Y153" s="469">
        <f t="shared" si="63"/>
        <v>16</v>
      </c>
      <c r="Z153" s="478">
        <f t="shared" si="64"/>
        <v>0</v>
      </c>
      <c r="AA153" s="470">
        <f t="shared" si="65"/>
        <v>0</v>
      </c>
      <c r="AB153" s="521"/>
      <c r="AC153" s="486"/>
      <c r="AD153" s="527"/>
      <c r="AE153" s="527"/>
      <c r="AF153" s="527"/>
      <c r="AG153" s="527"/>
      <c r="AH153" s="431"/>
      <c r="AI153" s="431"/>
      <c r="AJ153" s="431"/>
      <c r="AK153" s="431"/>
      <c r="AL153" s="431"/>
      <c r="AM153" s="431"/>
      <c r="AN153" s="431"/>
      <c r="AO153" s="431"/>
      <c r="AP153" s="431"/>
      <c r="AQ153" s="431"/>
      <c r="AR153" s="431"/>
      <c r="AS153" s="431"/>
      <c r="AT153" s="431"/>
      <c r="AU153" s="431"/>
      <c r="AV153" s="431"/>
      <c r="AW153" s="431"/>
      <c r="AX153" s="431"/>
      <c r="AY153" s="431"/>
      <c r="AZ153" s="431"/>
      <c r="BA153" s="431"/>
      <c r="BB153" s="431"/>
      <c r="BC153" s="431"/>
      <c r="BD153" s="431"/>
      <c r="BE153" s="431"/>
      <c r="BF153" s="431"/>
      <c r="BG153" s="431"/>
      <c r="BH153" s="431"/>
      <c r="BI153" s="431"/>
      <c r="BJ153" s="431"/>
      <c r="BK153" s="431"/>
      <c r="BL153" s="431"/>
      <c r="BM153" s="431"/>
      <c r="BN153" s="431"/>
      <c r="BO153" s="431"/>
      <c r="BP153" s="431"/>
      <c r="BQ153" s="431"/>
      <c r="BR153" s="431"/>
      <c r="BS153" s="431"/>
      <c r="BT153" s="431"/>
      <c r="BU153" s="431"/>
      <c r="BV153" s="431"/>
      <c r="BW153" s="431"/>
      <c r="BX153" s="431"/>
      <c r="BY153" s="431"/>
      <c r="BZ153" s="431"/>
      <c r="CA153" s="431"/>
      <c r="CB153" s="431"/>
      <c r="CC153" s="431"/>
      <c r="CD153" s="431"/>
      <c r="CE153" s="431"/>
      <c r="CF153" s="431"/>
      <c r="CG153" s="431"/>
      <c r="CH153" s="431"/>
      <c r="CI153" s="431"/>
      <c r="CJ153" s="431"/>
      <c r="CK153" s="431"/>
      <c r="CL153" s="431"/>
      <c r="CM153" s="431"/>
      <c r="CN153" s="431"/>
      <c r="CO153" s="431"/>
      <c r="CP153" s="431"/>
      <c r="CQ153" s="431"/>
      <c r="CR153" s="431"/>
      <c r="CS153" s="431"/>
      <c r="CT153" s="431"/>
      <c r="CU153" s="431"/>
      <c r="CV153" s="431"/>
      <c r="CW153" s="431"/>
      <c r="CX153" s="431"/>
      <c r="CY153" s="431"/>
      <c r="CZ153" s="431"/>
      <c r="DA153" s="431"/>
      <c r="DB153" s="431"/>
      <c r="DC153" s="431"/>
      <c r="DD153" s="431"/>
      <c r="DE153" s="431"/>
      <c r="DF153" s="431"/>
      <c r="DG153" s="431"/>
      <c r="DH153" s="431"/>
      <c r="DI153" s="431"/>
      <c r="DJ153" s="431"/>
      <c r="DK153" s="431"/>
      <c r="DL153" s="431"/>
      <c r="DM153" s="431"/>
      <c r="DN153" s="431"/>
      <c r="DO153" s="431"/>
      <c r="DP153" s="431"/>
      <c r="DQ153" s="431"/>
      <c r="DR153" s="431"/>
      <c r="DS153" s="431"/>
      <c r="DT153" s="431"/>
      <c r="DU153" s="431"/>
      <c r="DV153" s="431"/>
      <c r="DW153" s="431"/>
      <c r="DX153" s="431"/>
      <c r="DY153" s="431"/>
      <c r="DZ153" s="431"/>
      <c r="EA153" s="431"/>
      <c r="EB153" s="431"/>
      <c r="EC153" s="431"/>
      <c r="ED153" s="431"/>
      <c r="EE153" s="431"/>
      <c r="EF153" s="431"/>
      <c r="EG153" s="431"/>
      <c r="EH153" s="431"/>
      <c r="EI153" s="431"/>
      <c r="EJ153" s="431"/>
      <c r="EK153" s="431"/>
      <c r="EL153" s="431"/>
      <c r="EM153" s="431"/>
      <c r="EN153" s="431"/>
      <c r="EO153" s="431"/>
      <c r="EP153" s="431"/>
      <c r="EQ153" s="431"/>
      <c r="ER153" s="431"/>
      <c r="ES153" s="431"/>
      <c r="ET153" s="431"/>
      <c r="EU153" s="431"/>
      <c r="EV153" s="431"/>
      <c r="EW153" s="431"/>
      <c r="EX153" s="431"/>
      <c r="EY153" s="431"/>
      <c r="EZ153" s="431"/>
      <c r="FA153" s="431"/>
      <c r="FB153" s="431"/>
      <c r="FC153" s="431"/>
      <c r="FD153" s="431"/>
      <c r="FE153" s="431"/>
      <c r="FF153" s="431"/>
      <c r="FG153" s="431"/>
      <c r="FH153" s="431"/>
      <c r="FI153" s="431"/>
      <c r="FJ153" s="431"/>
      <c r="FK153" s="431"/>
      <c r="FL153" s="431"/>
      <c r="FM153" s="431"/>
      <c r="FN153" s="431"/>
      <c r="FO153" s="431"/>
      <c r="FP153" s="431"/>
      <c r="FQ153" s="431"/>
      <c r="FR153" s="431"/>
      <c r="FS153" s="431"/>
      <c r="FT153" s="431"/>
      <c r="FU153" s="431"/>
      <c r="FV153" s="431"/>
      <c r="FW153" s="431"/>
      <c r="FX153" s="431"/>
      <c r="FY153" s="431"/>
      <c r="FZ153" s="431"/>
      <c r="GA153" s="431"/>
      <c r="GB153" s="431"/>
      <c r="GC153" s="431"/>
      <c r="GD153" s="431"/>
      <c r="GE153" s="431"/>
      <c r="GF153" s="431"/>
      <c r="GG153" s="431"/>
      <c r="GH153" s="431"/>
      <c r="GI153" s="431"/>
      <c r="GJ153" s="431"/>
      <c r="GK153" s="431"/>
      <c r="GL153" s="431"/>
      <c r="GM153" s="431"/>
      <c r="GN153" s="431"/>
      <c r="GO153" s="431"/>
      <c r="GP153" s="431"/>
      <c r="GQ153" s="431"/>
      <c r="GR153" s="431"/>
      <c r="GS153" s="431"/>
      <c r="GT153" s="431"/>
      <c r="GU153" s="431"/>
      <c r="GV153" s="431"/>
      <c r="GW153" s="431"/>
      <c r="GX153" s="431"/>
      <c r="GY153" s="431"/>
      <c r="GZ153" s="431"/>
      <c r="HA153" s="431"/>
      <c r="HB153" s="431"/>
      <c r="HC153" s="431"/>
      <c r="HD153" s="431"/>
      <c r="HE153" s="431"/>
      <c r="HF153" s="431"/>
      <c r="HG153" s="431"/>
      <c r="HH153" s="431"/>
      <c r="HI153" s="431"/>
      <c r="HJ153" s="431"/>
      <c r="HK153" s="431"/>
      <c r="HL153" s="431"/>
      <c r="HM153" s="431"/>
      <c r="HN153" s="431"/>
      <c r="HO153" s="431"/>
      <c r="HP153" s="431"/>
      <c r="HQ153" s="431"/>
      <c r="HR153" s="431"/>
      <c r="HS153" s="431"/>
      <c r="HT153" s="431"/>
      <c r="HU153" s="431"/>
      <c r="HV153" s="431"/>
      <c r="HW153" s="431"/>
      <c r="HX153" s="431"/>
      <c r="HY153" s="431"/>
      <c r="HZ153" s="431"/>
      <c r="IA153" s="431"/>
      <c r="IB153" s="431"/>
      <c r="IC153" s="431"/>
      <c r="ID153" s="431"/>
      <c r="IE153" s="431"/>
      <c r="IF153" s="431"/>
      <c r="IG153" s="431"/>
      <c r="IH153" s="431"/>
      <c r="II153" s="431"/>
      <c r="IJ153" s="431"/>
      <c r="IK153" s="431"/>
      <c r="IL153" s="431"/>
      <c r="IM153" s="431"/>
      <c r="IN153" s="431"/>
      <c r="IO153" s="431"/>
      <c r="IP153" s="431"/>
      <c r="IQ153" s="431"/>
      <c r="IR153" s="431"/>
      <c r="IS153" s="431"/>
      <c r="IT153" s="431"/>
      <c r="IU153" s="431"/>
      <c r="IV153" s="431"/>
      <c r="IW153" s="431"/>
      <c r="IX153" s="431"/>
      <c r="IY153" s="431"/>
      <c r="IZ153" s="431"/>
      <c r="JA153" s="431"/>
      <c r="JB153" s="431"/>
      <c r="JC153" s="431"/>
      <c r="JD153" s="431"/>
      <c r="JE153" s="431"/>
      <c r="JF153" s="431"/>
      <c r="JG153" s="431"/>
      <c r="JH153" s="431"/>
      <c r="JI153" s="431"/>
      <c r="JJ153" s="431"/>
      <c r="JK153" s="431"/>
      <c r="JL153" s="431"/>
      <c r="JM153" s="431"/>
      <c r="JN153" s="431"/>
      <c r="JO153" s="431"/>
      <c r="JP153" s="431"/>
      <c r="JQ153" s="431"/>
      <c r="JR153" s="431"/>
      <c r="JS153" s="431"/>
      <c r="JT153" s="431"/>
      <c r="JU153" s="431"/>
      <c r="JV153" s="431"/>
      <c r="JW153" s="431"/>
      <c r="JX153" s="431"/>
      <c r="JY153" s="431"/>
      <c r="JZ153" s="431"/>
      <c r="KA153" s="431"/>
      <c r="KB153" s="431"/>
      <c r="KC153" s="431"/>
      <c r="KD153" s="431"/>
      <c r="KE153" s="431"/>
      <c r="KF153" s="431"/>
      <c r="KG153" s="431"/>
      <c r="KH153" s="431"/>
      <c r="KI153" s="431"/>
      <c r="KJ153" s="431"/>
      <c r="KK153" s="431"/>
      <c r="KL153" s="431"/>
      <c r="KM153" s="431"/>
      <c r="KN153" s="431"/>
      <c r="KO153" s="431"/>
      <c r="KP153" s="431"/>
      <c r="KQ153" s="431"/>
      <c r="KR153" s="431"/>
      <c r="KS153" s="431"/>
      <c r="KT153" s="431"/>
      <c r="KU153" s="431"/>
      <c r="KV153" s="431"/>
      <c r="KW153" s="431"/>
      <c r="KX153" s="431"/>
      <c r="KY153" s="431"/>
      <c r="KZ153" s="431"/>
      <c r="LA153" s="431"/>
      <c r="LB153" s="431"/>
      <c r="LC153" s="431"/>
      <c r="LD153" s="431"/>
      <c r="LE153" s="431"/>
      <c r="LF153" s="431"/>
      <c r="LG153" s="431"/>
      <c r="LH153" s="431"/>
      <c r="LI153" s="431"/>
      <c r="LJ153" s="431"/>
      <c r="LK153" s="431"/>
      <c r="LL153" s="431"/>
      <c r="LM153" s="431"/>
      <c r="LN153" s="431"/>
      <c r="LO153" s="431"/>
      <c r="LP153" s="431"/>
      <c r="LQ153" s="431"/>
      <c r="LR153" s="431"/>
      <c r="LS153" s="431"/>
      <c r="LT153" s="431"/>
      <c r="LU153" s="431"/>
      <c r="LV153" s="431"/>
      <c r="LW153" s="431"/>
      <c r="LX153" s="431"/>
      <c r="LY153" s="431"/>
      <c r="LZ153" s="431"/>
      <c r="MA153" s="431"/>
      <c r="MB153" s="431"/>
      <c r="MC153" s="431"/>
      <c r="MD153" s="431"/>
      <c r="ME153" s="431"/>
      <c r="MF153" s="431"/>
      <c r="MG153" s="431"/>
      <c r="MH153" s="431"/>
      <c r="MI153" s="431"/>
      <c r="MJ153" s="431"/>
      <c r="MK153" s="431"/>
      <c r="ML153" s="431"/>
      <c r="MM153" s="431"/>
      <c r="MN153" s="431"/>
      <c r="MO153" s="431"/>
      <c r="MP153" s="431"/>
      <c r="MQ153" s="431"/>
      <c r="MR153" s="431"/>
      <c r="MS153" s="431"/>
      <c r="MT153" s="431"/>
      <c r="MU153" s="431"/>
      <c r="MV153" s="431"/>
      <c r="MW153" s="431"/>
      <c r="MX153" s="431"/>
      <c r="MY153" s="431"/>
      <c r="MZ153" s="431"/>
      <c r="NA153" s="431"/>
      <c r="NB153" s="431"/>
      <c r="NC153" s="431"/>
      <c r="ND153" s="431"/>
      <c r="NE153" s="431"/>
      <c r="NF153" s="431"/>
      <c r="NG153" s="431"/>
      <c r="NH153" s="431"/>
      <c r="NI153" s="431"/>
      <c r="NJ153" s="431"/>
      <c r="NK153" s="431"/>
      <c r="NL153" s="431"/>
      <c r="NM153" s="431"/>
      <c r="NN153" s="431"/>
      <c r="NO153" s="431"/>
      <c r="NP153" s="431"/>
      <c r="NQ153" s="431"/>
      <c r="NR153" s="431"/>
      <c r="NS153" s="431"/>
      <c r="NT153" s="431"/>
      <c r="NU153" s="431"/>
      <c r="NV153" s="431"/>
      <c r="NW153" s="431"/>
      <c r="NX153" s="431"/>
      <c r="NY153" s="431"/>
      <c r="NZ153" s="431"/>
      <c r="OA153" s="431"/>
      <c r="OB153" s="431"/>
      <c r="OC153" s="431"/>
      <c r="OD153" s="431"/>
      <c r="OE153" s="431"/>
      <c r="OF153" s="431"/>
      <c r="OG153" s="431"/>
      <c r="OH153" s="431"/>
      <c r="OI153" s="431"/>
      <c r="OJ153" s="431"/>
      <c r="OK153" s="431"/>
      <c r="OL153" s="431"/>
      <c r="OM153" s="431"/>
      <c r="ON153" s="431"/>
      <c r="OO153" s="431"/>
      <c r="OP153" s="431"/>
      <c r="OQ153" s="431"/>
      <c r="OR153" s="431"/>
      <c r="OS153" s="431"/>
      <c r="OT153" s="431"/>
      <c r="OU153" s="431"/>
      <c r="OV153" s="431"/>
      <c r="OW153" s="431"/>
      <c r="OX153" s="431"/>
      <c r="OY153" s="431"/>
      <c r="OZ153" s="431"/>
      <c r="PA153" s="431"/>
      <c r="PB153" s="431"/>
      <c r="PC153" s="431"/>
      <c r="PD153" s="431"/>
      <c r="PE153" s="431"/>
      <c r="PF153" s="431"/>
      <c r="PG153" s="431"/>
      <c r="PH153" s="431"/>
      <c r="PI153" s="431"/>
      <c r="PJ153" s="431"/>
      <c r="PK153" s="431"/>
      <c r="PL153" s="431"/>
      <c r="PM153" s="431"/>
      <c r="PN153" s="431"/>
      <c r="PO153" s="431"/>
      <c r="PP153" s="431"/>
      <c r="PQ153" s="431"/>
      <c r="PR153" s="431"/>
      <c r="PS153" s="431"/>
      <c r="PT153" s="431"/>
      <c r="PU153" s="431"/>
      <c r="PV153" s="431"/>
      <c r="PW153" s="431"/>
      <c r="PX153" s="431"/>
      <c r="PY153" s="431"/>
      <c r="PZ153" s="431"/>
      <c r="QA153" s="431"/>
      <c r="QB153" s="431"/>
      <c r="QC153" s="431"/>
      <c r="QD153" s="431"/>
      <c r="QE153" s="431"/>
      <c r="QF153" s="431"/>
      <c r="QG153" s="431"/>
      <c r="QH153" s="431"/>
      <c r="QI153" s="431"/>
      <c r="QJ153" s="431"/>
      <c r="QK153" s="431"/>
      <c r="QL153" s="431"/>
      <c r="QM153" s="431"/>
      <c r="QN153" s="431"/>
      <c r="QO153" s="431"/>
      <c r="QP153" s="431"/>
      <c r="QQ153" s="431"/>
      <c r="QR153" s="431"/>
      <c r="QS153" s="431"/>
      <c r="QT153" s="431"/>
      <c r="QU153" s="431"/>
      <c r="QV153" s="431"/>
      <c r="QW153" s="431"/>
      <c r="QX153" s="431"/>
      <c r="QY153" s="431"/>
      <c r="QZ153" s="431"/>
      <c r="RA153" s="431"/>
      <c r="RB153" s="431"/>
      <c r="RC153" s="431"/>
      <c r="RD153" s="431"/>
      <c r="RE153" s="431"/>
      <c r="RF153" s="431"/>
      <c r="RG153" s="431"/>
      <c r="RH153" s="431"/>
      <c r="RI153" s="431"/>
      <c r="RJ153" s="431"/>
      <c r="RK153" s="431"/>
      <c r="RL153" s="431"/>
      <c r="RM153" s="431"/>
      <c r="RN153" s="431"/>
      <c r="RO153" s="431"/>
      <c r="RP153" s="431"/>
      <c r="RQ153" s="431"/>
      <c r="RR153" s="431"/>
      <c r="RS153" s="431"/>
      <c r="RT153" s="431"/>
      <c r="RU153" s="431"/>
      <c r="RV153" s="431"/>
      <c r="RW153" s="431"/>
      <c r="RX153" s="431"/>
      <c r="RY153" s="431"/>
      <c r="RZ153" s="431"/>
      <c r="SA153" s="431"/>
      <c r="SB153" s="431"/>
      <c r="SC153" s="431"/>
      <c r="SD153" s="431"/>
      <c r="SE153" s="431"/>
      <c r="SF153" s="431"/>
      <c r="SG153" s="431"/>
      <c r="SH153" s="431"/>
      <c r="SI153" s="431"/>
      <c r="SJ153" s="431"/>
      <c r="SK153" s="431"/>
      <c r="SL153" s="431"/>
      <c r="SM153" s="431"/>
      <c r="SN153" s="431"/>
      <c r="SO153" s="431"/>
      <c r="SP153" s="431"/>
      <c r="SQ153" s="431"/>
      <c r="SR153" s="431"/>
      <c r="SS153" s="431"/>
      <c r="ST153" s="431"/>
      <c r="SU153" s="431"/>
      <c r="SV153" s="431"/>
      <c r="SW153" s="431"/>
      <c r="SX153" s="431"/>
      <c r="SY153" s="431"/>
      <c r="SZ153" s="431"/>
      <c r="TA153" s="431"/>
      <c r="TB153" s="431"/>
      <c r="TC153" s="431"/>
      <c r="TD153" s="431"/>
      <c r="TE153" s="431"/>
      <c r="TF153" s="431"/>
      <c r="TG153" s="431"/>
      <c r="TH153" s="431"/>
      <c r="TI153" s="431"/>
      <c r="TJ153" s="431"/>
      <c r="TK153" s="431"/>
      <c r="TL153" s="431"/>
      <c r="TM153" s="431"/>
      <c r="TN153" s="431"/>
      <c r="TO153" s="431"/>
      <c r="TP153" s="431"/>
      <c r="TQ153" s="431"/>
      <c r="TR153" s="431"/>
      <c r="TS153" s="431"/>
      <c r="TT153" s="431"/>
      <c r="TU153" s="431"/>
      <c r="TV153" s="431"/>
      <c r="TW153" s="431"/>
      <c r="TX153" s="431"/>
      <c r="TY153" s="431"/>
      <c r="TZ153" s="431"/>
      <c r="UA153" s="431"/>
      <c r="UB153" s="431"/>
      <c r="UC153" s="431"/>
      <c r="UD153" s="431"/>
      <c r="UE153" s="431"/>
      <c r="UF153" s="431"/>
      <c r="UG153" s="431"/>
      <c r="UH153" s="431"/>
      <c r="UI153" s="431"/>
      <c r="UJ153" s="431"/>
      <c r="UK153" s="431"/>
      <c r="UL153" s="431"/>
      <c r="UM153" s="431"/>
      <c r="UN153" s="431"/>
      <c r="UO153" s="431"/>
      <c r="UP153" s="431"/>
      <c r="UQ153" s="431"/>
      <c r="UR153" s="431"/>
      <c r="US153" s="431"/>
      <c r="UT153" s="431"/>
      <c r="UU153" s="431"/>
      <c r="UV153" s="431"/>
      <c r="UW153" s="431"/>
      <c r="UX153" s="431"/>
      <c r="UY153" s="431"/>
      <c r="UZ153" s="431"/>
      <c r="VA153" s="431"/>
      <c r="VB153" s="431"/>
      <c r="VC153" s="431"/>
      <c r="VD153" s="431"/>
      <c r="VE153" s="431"/>
      <c r="VF153" s="431"/>
      <c r="VG153" s="431"/>
      <c r="VH153" s="431"/>
      <c r="VI153" s="431"/>
      <c r="VJ153" s="431"/>
      <c r="VK153" s="431"/>
      <c r="VL153" s="431"/>
      <c r="VM153" s="431"/>
      <c r="VN153" s="431"/>
      <c r="VO153" s="431"/>
      <c r="VP153" s="431"/>
      <c r="VQ153" s="431"/>
      <c r="VR153" s="431"/>
      <c r="VS153" s="431"/>
      <c r="VT153" s="431"/>
      <c r="VU153" s="431"/>
      <c r="VV153" s="431"/>
      <c r="VW153" s="431"/>
      <c r="VX153" s="431"/>
      <c r="VY153" s="431"/>
      <c r="VZ153" s="431"/>
      <c r="WA153" s="431"/>
      <c r="WB153" s="431"/>
      <c r="WC153" s="431"/>
      <c r="WD153" s="431"/>
      <c r="WE153" s="431"/>
      <c r="WF153" s="431"/>
      <c r="WG153" s="431"/>
      <c r="WH153" s="431"/>
      <c r="WI153" s="431"/>
      <c r="WJ153" s="431"/>
      <c r="WK153" s="431"/>
      <c r="WL153" s="431"/>
      <c r="WM153" s="431"/>
      <c r="WN153" s="431"/>
      <c r="WO153" s="431"/>
      <c r="WP153" s="431"/>
      <c r="WQ153" s="431"/>
      <c r="WR153" s="431"/>
      <c r="WS153" s="431"/>
      <c r="WT153" s="431"/>
      <c r="WU153" s="431"/>
      <c r="WV153" s="431"/>
      <c r="WW153" s="431"/>
      <c r="WX153" s="431"/>
      <c r="WY153" s="431"/>
      <c r="WZ153" s="431"/>
      <c r="XA153" s="431"/>
      <c r="XB153" s="431"/>
      <c r="XC153" s="431"/>
      <c r="XD153" s="431"/>
      <c r="XE153" s="431"/>
      <c r="XF153" s="431"/>
      <c r="XG153" s="431"/>
      <c r="XH153" s="431"/>
      <c r="XI153" s="431"/>
      <c r="XJ153" s="431"/>
      <c r="XK153" s="431"/>
      <c r="XL153" s="431"/>
      <c r="XM153" s="431"/>
      <c r="XN153" s="431"/>
      <c r="XO153" s="431"/>
      <c r="XP153" s="431"/>
      <c r="XQ153" s="431"/>
      <c r="XR153" s="431"/>
      <c r="XS153" s="431"/>
      <c r="XT153" s="431"/>
      <c r="XU153" s="431"/>
      <c r="XV153" s="431"/>
      <c r="XW153" s="431"/>
      <c r="XX153" s="431"/>
      <c r="XY153" s="431"/>
      <c r="XZ153" s="431"/>
      <c r="YA153" s="431"/>
      <c r="YB153" s="431"/>
      <c r="YC153" s="431"/>
      <c r="YD153" s="431"/>
      <c r="YE153" s="431"/>
      <c r="YF153" s="431"/>
      <c r="YG153" s="431"/>
      <c r="YH153" s="431"/>
      <c r="YI153" s="431"/>
      <c r="YJ153" s="431"/>
      <c r="YK153" s="431"/>
      <c r="YL153" s="431"/>
      <c r="YM153" s="431"/>
      <c r="YN153" s="431"/>
      <c r="YO153" s="431"/>
      <c r="YP153" s="431"/>
      <c r="YQ153" s="431"/>
      <c r="YR153" s="431"/>
      <c r="YS153" s="431"/>
      <c r="YT153" s="431"/>
      <c r="YU153" s="431"/>
      <c r="YV153" s="431"/>
      <c r="YW153" s="431"/>
      <c r="YX153" s="431"/>
      <c r="YY153" s="431"/>
      <c r="YZ153" s="431"/>
      <c r="ZA153" s="431"/>
      <c r="ZB153" s="431"/>
      <c r="ZC153" s="431"/>
      <c r="ZD153" s="431"/>
      <c r="ZE153" s="431"/>
      <c r="ZF153" s="431"/>
      <c r="ZG153" s="431"/>
      <c r="ZH153" s="431"/>
      <c r="ZI153" s="431"/>
      <c r="ZJ153" s="431"/>
      <c r="ZK153" s="431"/>
      <c r="ZL153" s="431"/>
      <c r="ZM153" s="431"/>
      <c r="ZN153" s="431"/>
      <c r="ZO153" s="431"/>
      <c r="ZP153" s="431"/>
      <c r="ZQ153" s="431"/>
      <c r="ZR153" s="431"/>
      <c r="ZS153" s="431"/>
      <c r="ZT153" s="431"/>
      <c r="ZU153" s="431"/>
      <c r="ZV153" s="431"/>
      <c r="ZW153" s="431"/>
      <c r="ZX153" s="431"/>
      <c r="ZY153" s="431"/>
      <c r="ZZ153" s="431"/>
      <c r="AAA153" s="431"/>
      <c r="AAB153" s="431"/>
      <c r="AAC153" s="431"/>
      <c r="AAD153" s="431"/>
      <c r="AAE153" s="431"/>
      <c r="AAF153" s="431"/>
      <c r="AAG153" s="431"/>
      <c r="AAH153" s="431"/>
      <c r="AAI153" s="431"/>
      <c r="AAJ153" s="431"/>
      <c r="AAK153" s="431"/>
      <c r="AAL153" s="431"/>
      <c r="AAM153" s="431"/>
      <c r="AAN153" s="431"/>
      <c r="AAO153" s="431"/>
      <c r="AAP153" s="431"/>
      <c r="AAQ153" s="431"/>
      <c r="AAR153" s="431"/>
      <c r="AAS153" s="431"/>
      <c r="AAT153" s="431"/>
      <c r="AAU153" s="431"/>
      <c r="AAV153" s="431"/>
      <c r="AAW153" s="431"/>
      <c r="AAX153" s="431"/>
      <c r="AAY153" s="431"/>
      <c r="AAZ153" s="431"/>
      <c r="ABA153" s="431"/>
      <c r="ABB153" s="431"/>
      <c r="ABC153" s="431"/>
      <c r="ABD153" s="431"/>
      <c r="ABE153" s="431"/>
      <c r="ABF153" s="431"/>
      <c r="ABG153" s="431"/>
      <c r="ABH153" s="431"/>
      <c r="ABI153" s="431"/>
      <c r="ABJ153" s="431"/>
      <c r="ABK153" s="431"/>
      <c r="ABL153" s="431"/>
      <c r="ABM153" s="431"/>
      <c r="ABN153" s="431"/>
      <c r="ABO153" s="431"/>
      <c r="ABP153" s="431"/>
      <c r="ABQ153" s="431"/>
      <c r="ABR153" s="431"/>
      <c r="ABS153" s="431"/>
      <c r="ABT153" s="431"/>
      <c r="ABU153" s="431"/>
      <c r="ABV153" s="431"/>
      <c r="ABW153" s="431"/>
      <c r="ABX153" s="431"/>
      <c r="ABY153" s="431"/>
      <c r="ABZ153" s="431"/>
      <c r="ACA153" s="431"/>
      <c r="ACB153" s="431"/>
      <c r="ACC153" s="431"/>
      <c r="ACD153" s="431"/>
      <c r="ACE153" s="431"/>
      <c r="ACF153" s="431"/>
      <c r="ACG153" s="431"/>
      <c r="ACH153" s="431"/>
      <c r="ACI153" s="431"/>
      <c r="ACJ153" s="431"/>
      <c r="ACK153" s="431"/>
      <c r="ACL153" s="431"/>
      <c r="ACM153" s="431"/>
      <c r="ACN153" s="431"/>
      <c r="ACO153" s="431"/>
      <c r="ACP153" s="431"/>
      <c r="ACQ153" s="431"/>
      <c r="ACR153" s="431"/>
      <c r="ACS153" s="431"/>
      <c r="ACT153" s="431"/>
      <c r="ACU153" s="431"/>
      <c r="ACV153" s="431"/>
      <c r="ACW153" s="431"/>
      <c r="ACX153" s="431"/>
      <c r="ACY153" s="431"/>
      <c r="ACZ153" s="431"/>
      <c r="ADA153" s="431"/>
      <c r="ADB153" s="431"/>
      <c r="ADC153" s="431"/>
      <c r="ADD153" s="431"/>
      <c r="ADE153" s="431"/>
      <c r="ADF153" s="431"/>
      <c r="ADG153" s="431"/>
      <c r="ADH153" s="431"/>
      <c r="ADI153" s="431"/>
      <c r="ADJ153" s="431"/>
      <c r="ADK153" s="431"/>
      <c r="ADL153" s="431"/>
      <c r="ADM153" s="431"/>
      <c r="ADN153" s="431"/>
      <c r="ADO153" s="431"/>
      <c r="ADP153" s="431"/>
      <c r="ADQ153" s="431"/>
      <c r="ADR153" s="431"/>
      <c r="ADS153" s="431"/>
      <c r="ADT153" s="431"/>
      <c r="ADU153" s="431"/>
      <c r="ADV153" s="431"/>
      <c r="ADW153" s="431"/>
      <c r="ADX153" s="431"/>
      <c r="ADY153" s="431"/>
      <c r="ADZ153" s="431"/>
      <c r="AEA153" s="431"/>
      <c r="AEB153" s="431"/>
      <c r="AEC153" s="431"/>
      <c r="AED153" s="431"/>
      <c r="AEE153" s="431"/>
      <c r="AEF153" s="431"/>
      <c r="AEG153" s="431"/>
      <c r="AEH153" s="431"/>
      <c r="AEI153" s="431"/>
      <c r="AEJ153" s="431"/>
      <c r="AEK153" s="431"/>
      <c r="AEL153" s="431"/>
      <c r="AEM153" s="431"/>
      <c r="AEN153" s="431"/>
      <c r="AEO153" s="431"/>
      <c r="AEP153" s="431"/>
      <c r="AEQ153" s="431"/>
      <c r="AER153" s="431"/>
      <c r="AES153" s="431"/>
      <c r="AET153" s="431"/>
      <c r="AEU153" s="431"/>
      <c r="AEV153" s="431"/>
      <c r="AEW153" s="431"/>
      <c r="AEX153" s="431"/>
      <c r="AEY153" s="431"/>
      <c r="AEZ153" s="431"/>
      <c r="AFA153" s="431"/>
      <c r="AFB153" s="431"/>
      <c r="AFC153" s="431"/>
      <c r="AFD153" s="431"/>
      <c r="AFE153" s="431"/>
      <c r="AFF153" s="431"/>
      <c r="AFG153" s="431"/>
      <c r="AFH153" s="431"/>
      <c r="AFI153" s="431"/>
      <c r="AFJ153" s="431"/>
      <c r="AFK153" s="431"/>
      <c r="AFL153" s="431"/>
      <c r="AFM153" s="431"/>
      <c r="AFN153" s="431"/>
      <c r="AFO153" s="431"/>
      <c r="AFP153" s="431"/>
      <c r="AFQ153" s="431"/>
      <c r="AFR153" s="431"/>
      <c r="AFS153" s="431"/>
      <c r="AFT153" s="431"/>
      <c r="AFU153" s="431"/>
      <c r="AFV153" s="431"/>
      <c r="AFW153" s="431"/>
      <c r="AFX153" s="431"/>
      <c r="AFY153" s="431"/>
      <c r="AFZ153" s="431"/>
      <c r="AGA153" s="431"/>
      <c r="AGB153" s="431"/>
      <c r="AGC153" s="431"/>
      <c r="AGD153" s="431"/>
      <c r="AGE153" s="431"/>
      <c r="AGF153" s="431"/>
      <c r="AGG153" s="431"/>
      <c r="AGH153" s="431"/>
      <c r="AGI153" s="431"/>
      <c r="AGJ153" s="431"/>
      <c r="AGK153" s="431"/>
      <c r="AGL153" s="431"/>
      <c r="AGM153" s="431"/>
      <c r="AGN153" s="431"/>
      <c r="AGO153" s="431"/>
      <c r="AGP153" s="431"/>
      <c r="AGQ153" s="431"/>
      <c r="AGR153" s="431"/>
      <c r="AGS153" s="431"/>
      <c r="AGT153" s="431"/>
      <c r="AGU153" s="431"/>
      <c r="AGV153" s="431"/>
      <c r="AGW153" s="431"/>
      <c r="AGX153" s="431"/>
      <c r="AGY153" s="431"/>
      <c r="AGZ153" s="431"/>
      <c r="AHA153" s="431"/>
      <c r="AHB153" s="431"/>
      <c r="AHC153" s="431"/>
      <c r="AHD153" s="431"/>
      <c r="AHE153" s="431"/>
      <c r="AHF153" s="431"/>
      <c r="AHG153" s="431"/>
      <c r="AHH153" s="431"/>
      <c r="AHI153" s="431"/>
      <c r="AHJ153" s="431"/>
      <c r="AHK153" s="431"/>
      <c r="AHL153" s="431"/>
      <c r="AHM153" s="431"/>
      <c r="AHN153" s="431"/>
      <c r="AHO153" s="431"/>
      <c r="AHP153" s="431"/>
      <c r="AHQ153" s="431"/>
      <c r="AHR153" s="431"/>
      <c r="AHS153" s="431"/>
      <c r="AHT153" s="431"/>
      <c r="AHU153" s="431"/>
      <c r="AHV153" s="431"/>
      <c r="AHW153" s="431"/>
      <c r="AHX153" s="431"/>
      <c r="AHY153" s="431"/>
      <c r="AHZ153" s="431"/>
      <c r="AIA153" s="431"/>
      <c r="AIB153" s="431"/>
      <c r="AIC153" s="431"/>
      <c r="AID153" s="431"/>
      <c r="AIE153" s="431"/>
      <c r="AIF153" s="431"/>
      <c r="AIG153" s="431"/>
      <c r="AIH153" s="431"/>
      <c r="AII153" s="431"/>
      <c r="AIJ153" s="431"/>
      <c r="AIK153" s="431"/>
      <c r="AIL153" s="431"/>
      <c r="AIM153" s="431"/>
      <c r="AIN153" s="431"/>
      <c r="AIO153" s="431"/>
      <c r="AIP153" s="431"/>
      <c r="AIQ153" s="431"/>
      <c r="AIR153" s="431"/>
      <c r="AIS153" s="431"/>
      <c r="AIT153" s="431"/>
      <c r="AIU153" s="431"/>
      <c r="AIV153" s="431"/>
      <c r="AIW153" s="431"/>
      <c r="AIX153" s="431"/>
      <c r="AIY153" s="431"/>
      <c r="AIZ153" s="431"/>
      <c r="AJA153" s="431"/>
      <c r="AJB153" s="431"/>
      <c r="AJC153" s="431"/>
      <c r="AJD153" s="431"/>
      <c r="AJE153" s="431"/>
      <c r="AJF153" s="431"/>
      <c r="AJG153" s="431"/>
      <c r="AJH153" s="431"/>
      <c r="AJI153" s="431"/>
      <c r="AJJ153" s="431"/>
      <c r="AJK153" s="431"/>
      <c r="AJL153" s="431"/>
      <c r="AJM153" s="431"/>
      <c r="AJN153" s="431"/>
      <c r="AJO153" s="431"/>
      <c r="AJP153" s="431"/>
      <c r="AJQ153" s="431"/>
      <c r="AJR153" s="431"/>
      <c r="AJS153" s="431"/>
      <c r="AJT153" s="431"/>
      <c r="AJU153" s="431"/>
      <c r="AJV153" s="431"/>
      <c r="AJW153" s="431"/>
      <c r="AJX153" s="431"/>
      <c r="AJY153" s="431"/>
      <c r="AJZ153" s="431"/>
      <c r="AKA153" s="431"/>
      <c r="AKB153" s="431"/>
      <c r="AKC153" s="431"/>
      <c r="AKD153" s="431"/>
      <c r="AKE153" s="431"/>
      <c r="AKF153" s="431"/>
      <c r="AKG153" s="431"/>
      <c r="AKH153" s="431"/>
      <c r="AKI153" s="431"/>
      <c r="AKJ153" s="431"/>
      <c r="AKK153" s="431"/>
      <c r="AKL153" s="431"/>
      <c r="AKM153" s="431"/>
      <c r="AKN153" s="431"/>
      <c r="AKO153" s="431"/>
      <c r="AKP153" s="431"/>
      <c r="AKQ153" s="431"/>
      <c r="AKR153" s="431"/>
      <c r="AKS153" s="431"/>
      <c r="AKT153" s="431"/>
      <c r="AKU153" s="431"/>
      <c r="AKV153" s="431"/>
      <c r="AKW153" s="431"/>
      <c r="AKX153" s="431"/>
      <c r="AKY153" s="431"/>
      <c r="AKZ153" s="431"/>
      <c r="ALA153" s="431"/>
      <c r="ALB153" s="431"/>
      <c r="ALC153" s="431"/>
      <c r="ALD153" s="431"/>
      <c r="ALE153" s="431"/>
      <c r="ALF153" s="431"/>
      <c r="ALG153" s="431"/>
      <c r="ALH153" s="431"/>
      <c r="ALI153" s="431"/>
      <c r="ALJ153" s="431"/>
      <c r="ALK153" s="431"/>
      <c r="ALL153" s="431"/>
      <c r="ALM153" s="431"/>
      <c r="ALN153" s="431"/>
      <c r="ALO153" s="431"/>
      <c r="ALP153" s="431"/>
      <c r="ALQ153" s="431"/>
      <c r="ALR153" s="431"/>
      <c r="ALS153" s="431"/>
      <c r="ALT153" s="431"/>
      <c r="ALU153" s="431"/>
      <c r="ALV153" s="431"/>
      <c r="ALW153" s="431"/>
      <c r="ALX153" s="431"/>
      <c r="ALY153" s="431"/>
      <c r="ALZ153" s="431"/>
      <c r="AMA153" s="431"/>
      <c r="AMB153" s="431"/>
      <c r="AMC153" s="431"/>
      <c r="AMD153" s="431"/>
      <c r="AME153" s="431"/>
      <c r="AMF153" s="431"/>
      <c r="AMG153" s="431"/>
      <c r="AMH153" s="431"/>
      <c r="AMI153" s="431"/>
      <c r="AMJ153" s="431"/>
      <c r="AMK153" s="431"/>
      <c r="AML153" s="431"/>
      <c r="AMM153" s="431"/>
      <c r="AMN153" s="431"/>
      <c r="AMO153" s="431"/>
      <c r="AMP153" s="431"/>
      <c r="AMQ153" s="431"/>
      <c r="AMR153" s="431"/>
      <c r="AMS153" s="431"/>
      <c r="AMT153" s="431"/>
      <c r="AMU153" s="431"/>
      <c r="AMV153" s="431"/>
      <c r="AMW153" s="431"/>
      <c r="AMX153" s="431"/>
      <c r="AMY153" s="431"/>
      <c r="AMZ153" s="431"/>
      <c r="ANA153" s="431"/>
      <c r="ANB153" s="431"/>
      <c r="ANC153" s="431"/>
      <c r="AND153" s="431"/>
      <c r="ANE153" s="431"/>
      <c r="ANF153" s="431"/>
      <c r="ANG153" s="431"/>
      <c r="ANH153" s="431"/>
      <c r="ANI153" s="431"/>
      <c r="ANJ153" s="431"/>
      <c r="ANK153" s="431"/>
      <c r="ANL153" s="431"/>
      <c r="ANM153" s="431"/>
      <c r="ANN153" s="431"/>
      <c r="ANO153" s="431"/>
      <c r="ANP153" s="431"/>
      <c r="ANQ153" s="431"/>
      <c r="ANR153" s="431"/>
      <c r="ANS153" s="431"/>
      <c r="ANT153" s="431"/>
      <c r="ANU153" s="431"/>
      <c r="ANV153" s="431"/>
      <c r="ANW153" s="431"/>
      <c r="ANX153" s="431"/>
      <c r="ANY153" s="431"/>
      <c r="ANZ153" s="431"/>
      <c r="AOA153" s="431"/>
      <c r="AOB153" s="431"/>
      <c r="AOC153" s="431"/>
      <c r="AOD153" s="431"/>
      <c r="AOE153" s="431"/>
      <c r="AOF153" s="431"/>
      <c r="AOG153" s="431"/>
      <c r="AOH153" s="431"/>
      <c r="AOI153" s="431"/>
      <c r="AOJ153" s="431"/>
      <c r="AOK153" s="431"/>
      <c r="AOL153" s="431"/>
      <c r="AOM153" s="431"/>
      <c r="AON153" s="431"/>
      <c r="AOO153" s="431"/>
      <c r="AOP153" s="431"/>
      <c r="AOQ153" s="431"/>
      <c r="AOR153" s="431"/>
      <c r="AOS153" s="431"/>
      <c r="AOT153" s="431"/>
      <c r="AOU153" s="431"/>
      <c r="AOV153" s="431"/>
      <c r="AOW153" s="431"/>
      <c r="AOX153" s="431"/>
      <c r="AOY153" s="431"/>
      <c r="AOZ153" s="431"/>
      <c r="APA153" s="431"/>
      <c r="APB153" s="431"/>
      <c r="APC153" s="431"/>
      <c r="APD153" s="431"/>
      <c r="APE153" s="431"/>
      <c r="APF153" s="431"/>
      <c r="APG153" s="431"/>
      <c r="APH153" s="431"/>
      <c r="API153" s="431"/>
      <c r="APJ153" s="431"/>
      <c r="APK153" s="431"/>
      <c r="APL153" s="431"/>
      <c r="APM153" s="431"/>
      <c r="APN153" s="431"/>
      <c r="APO153" s="431"/>
      <c r="APP153" s="431"/>
      <c r="APQ153" s="431"/>
      <c r="APR153" s="431"/>
      <c r="APS153" s="431"/>
      <c r="APT153" s="431"/>
      <c r="APU153" s="431"/>
      <c r="APV153" s="431"/>
      <c r="APW153" s="431"/>
      <c r="APX153" s="431"/>
      <c r="APY153" s="431"/>
      <c r="APZ153" s="431"/>
      <c r="AQA153" s="431"/>
      <c r="AQB153" s="431"/>
      <c r="AQC153" s="431"/>
      <c r="AQD153" s="431"/>
      <c r="AQE153" s="431"/>
      <c r="AQF153" s="431"/>
      <c r="AQG153" s="431"/>
      <c r="AQH153" s="431"/>
      <c r="AQI153" s="431"/>
      <c r="AQJ153" s="431"/>
      <c r="AQK153" s="431"/>
      <c r="AQL153" s="431"/>
      <c r="AQM153" s="431"/>
      <c r="AQN153" s="431"/>
      <c r="AQO153" s="431"/>
      <c r="AQP153" s="431"/>
      <c r="AQQ153" s="431"/>
      <c r="AQR153" s="431"/>
      <c r="AQS153" s="431"/>
      <c r="AQT153" s="431"/>
      <c r="AQU153" s="431"/>
      <c r="AQV153" s="431"/>
      <c r="AQW153" s="431"/>
      <c r="AQX153" s="431"/>
      <c r="AQY153" s="431"/>
      <c r="AQZ153" s="431"/>
      <c r="ARA153" s="431"/>
      <c r="ARB153" s="431"/>
      <c r="ARC153" s="431"/>
      <c r="ARD153" s="431"/>
      <c r="ARE153" s="431"/>
      <c r="ARF153" s="431"/>
      <c r="ARG153" s="431"/>
      <c r="ARH153" s="431"/>
      <c r="ARI153" s="431"/>
      <c r="ARJ153" s="431"/>
      <c r="ARK153" s="431"/>
      <c r="ARL153" s="431"/>
      <c r="ARM153" s="431"/>
      <c r="ARN153" s="431"/>
      <c r="ARO153" s="431"/>
      <c r="ARP153" s="431"/>
      <c r="ARQ153" s="431"/>
      <c r="ARR153" s="431"/>
      <c r="ARS153" s="431"/>
      <c r="ART153" s="431"/>
      <c r="ARU153" s="431"/>
      <c r="ARV153" s="431"/>
      <c r="ARW153" s="431"/>
      <c r="ARX153" s="431"/>
      <c r="ARY153" s="431"/>
      <c r="ARZ153" s="431"/>
      <c r="ASA153" s="431"/>
      <c r="ASB153" s="431"/>
      <c r="ASC153" s="431"/>
      <c r="ASD153" s="431"/>
      <c r="ASE153" s="431"/>
      <c r="ASF153" s="431"/>
      <c r="ASG153" s="431"/>
      <c r="ASH153" s="431"/>
      <c r="ASI153" s="431"/>
      <c r="ASJ153" s="431"/>
      <c r="ASK153" s="431"/>
      <c r="ASL153" s="431"/>
      <c r="ASM153" s="431"/>
      <c r="ASN153" s="431"/>
      <c r="ASO153" s="431"/>
      <c r="ASP153" s="431"/>
      <c r="ASQ153" s="431"/>
      <c r="ASR153" s="431"/>
      <c r="ASS153" s="431"/>
      <c r="AST153" s="431"/>
      <c r="ASU153" s="431"/>
      <c r="ASV153" s="431"/>
      <c r="ASW153" s="431"/>
      <c r="ASX153" s="431"/>
      <c r="ASY153" s="431"/>
      <c r="ASZ153" s="431"/>
      <c r="ATA153" s="431"/>
      <c r="ATB153" s="431"/>
      <c r="ATC153" s="431"/>
      <c r="ATD153" s="431"/>
      <c r="ATE153" s="431"/>
      <c r="ATF153" s="431"/>
      <c r="ATG153" s="431"/>
      <c r="ATH153" s="431"/>
      <c r="ATI153" s="431"/>
      <c r="ATJ153" s="431"/>
      <c r="ATK153" s="431"/>
      <c r="ATL153" s="431"/>
      <c r="ATM153" s="431"/>
      <c r="ATN153" s="431"/>
      <c r="ATO153" s="431"/>
      <c r="ATP153" s="431"/>
      <c r="ATQ153" s="431"/>
      <c r="ATR153" s="431"/>
      <c r="ATS153" s="431"/>
      <c r="ATT153" s="431"/>
      <c r="ATU153" s="431"/>
      <c r="ATV153" s="431"/>
      <c r="ATW153" s="431"/>
      <c r="ATX153" s="431"/>
      <c r="ATY153" s="431"/>
      <c r="ATZ153" s="431"/>
      <c r="AUA153" s="431"/>
      <c r="AUB153" s="431"/>
      <c r="AUC153" s="431"/>
      <c r="AUD153" s="431"/>
      <c r="AUE153" s="431"/>
      <c r="AUF153" s="431"/>
      <c r="AUG153" s="431"/>
      <c r="AUH153" s="431"/>
      <c r="AUI153" s="431"/>
      <c r="AUJ153" s="431"/>
      <c r="AUK153" s="431"/>
      <c r="AUL153" s="431"/>
      <c r="AUM153" s="431"/>
      <c r="AUN153" s="431"/>
      <c r="AUO153" s="431"/>
      <c r="AUP153" s="431"/>
      <c r="AUQ153" s="431"/>
      <c r="AUR153" s="431"/>
      <c r="AUS153" s="431"/>
      <c r="AUT153" s="431"/>
      <c r="AUU153" s="431"/>
      <c r="AUV153" s="431"/>
      <c r="AUW153" s="431"/>
      <c r="AUX153" s="431"/>
      <c r="AUY153" s="431"/>
      <c r="AUZ153" s="431"/>
      <c r="AVA153" s="431"/>
      <c r="AVB153" s="431"/>
      <c r="AVC153" s="431"/>
      <c r="AVD153" s="431"/>
      <c r="AVE153" s="431"/>
      <c r="AVF153" s="431"/>
      <c r="AVG153" s="431"/>
      <c r="AVH153" s="431"/>
      <c r="AVI153" s="431"/>
      <c r="AVJ153" s="431"/>
      <c r="AVK153" s="431"/>
      <c r="AVL153" s="431"/>
      <c r="AVM153" s="431"/>
      <c r="AVN153" s="431"/>
      <c r="AVO153" s="431"/>
      <c r="AVP153" s="431"/>
      <c r="AVQ153" s="431"/>
      <c r="AVR153" s="431"/>
      <c r="AVS153" s="431"/>
      <c r="AVT153" s="431"/>
      <c r="AVU153" s="431"/>
      <c r="AVV153" s="431"/>
      <c r="AVW153" s="431"/>
      <c r="AVX153" s="431"/>
      <c r="AVY153" s="431"/>
      <c r="AVZ153" s="431"/>
      <c r="AWA153" s="431"/>
      <c r="AWB153" s="431"/>
      <c r="AWC153" s="431"/>
      <c r="AWD153" s="431"/>
      <c r="AWE153" s="431"/>
      <c r="AWF153" s="431"/>
      <c r="AWG153" s="431"/>
      <c r="AWH153" s="431"/>
      <c r="AWI153" s="431"/>
      <c r="AWJ153" s="431"/>
      <c r="AWK153" s="431"/>
      <c r="AWL153" s="431"/>
      <c r="AWM153" s="431"/>
      <c r="AWN153" s="431"/>
      <c r="AWO153" s="431"/>
      <c r="AWP153" s="431"/>
      <c r="AWQ153" s="431"/>
      <c r="AWR153" s="431"/>
      <c r="AWS153" s="431"/>
      <c r="AWT153" s="431"/>
      <c r="AWU153" s="431"/>
      <c r="AWV153" s="431"/>
      <c r="AWW153" s="431"/>
      <c r="AWX153" s="431"/>
      <c r="AWY153" s="431"/>
      <c r="AWZ153" s="431"/>
      <c r="AXA153" s="431"/>
      <c r="AXB153" s="431"/>
      <c r="AXC153" s="431"/>
      <c r="AXD153" s="431"/>
      <c r="AXE153" s="431"/>
      <c r="AXF153" s="431"/>
      <c r="AXG153" s="431"/>
      <c r="AXH153" s="431"/>
      <c r="AXI153" s="431"/>
      <c r="AXJ153" s="431"/>
      <c r="AXK153" s="431"/>
      <c r="AXL153" s="431"/>
      <c r="AXM153" s="431"/>
      <c r="AXN153" s="431"/>
      <c r="AXO153" s="431"/>
      <c r="AXP153" s="431"/>
      <c r="AXQ153" s="431"/>
      <c r="AXR153" s="431"/>
      <c r="AXS153" s="431"/>
      <c r="AXT153" s="431"/>
      <c r="AXU153" s="431"/>
      <c r="AXV153" s="431"/>
      <c r="AXW153" s="431"/>
      <c r="AXX153" s="431"/>
      <c r="AXY153" s="431"/>
      <c r="AXZ153" s="431"/>
      <c r="AYA153" s="431"/>
      <c r="AYB153" s="431"/>
      <c r="AYC153" s="431"/>
      <c r="AYD153" s="431"/>
      <c r="AYE153" s="431"/>
      <c r="AYF153" s="431"/>
      <c r="AYG153" s="431"/>
      <c r="AYH153" s="431"/>
      <c r="AYI153" s="431"/>
      <c r="AYJ153" s="431"/>
      <c r="AYK153" s="431"/>
      <c r="AYL153" s="431"/>
      <c r="AYM153" s="431"/>
      <c r="AYN153" s="431"/>
      <c r="AYO153" s="431"/>
      <c r="AYP153" s="431"/>
      <c r="AYQ153" s="431"/>
      <c r="AYR153" s="431"/>
      <c r="AYS153" s="431"/>
      <c r="AYT153" s="431"/>
      <c r="AYU153" s="431"/>
      <c r="AYV153" s="431"/>
      <c r="AYW153" s="431"/>
      <c r="AYX153" s="431"/>
      <c r="AYY153" s="431"/>
      <c r="AYZ153" s="431"/>
      <c r="AZA153" s="431"/>
      <c r="AZB153" s="431"/>
      <c r="AZC153" s="431"/>
      <c r="AZD153" s="431"/>
      <c r="AZE153" s="431"/>
      <c r="AZF153" s="431"/>
      <c r="AZG153" s="431"/>
      <c r="AZH153" s="431"/>
      <c r="AZI153" s="431"/>
      <c r="AZJ153" s="431"/>
      <c r="AZK153" s="431"/>
      <c r="AZL153" s="431"/>
      <c r="AZM153" s="431"/>
      <c r="AZN153" s="431"/>
      <c r="AZO153" s="431"/>
      <c r="AZP153" s="431"/>
      <c r="AZQ153" s="431"/>
      <c r="AZR153" s="431"/>
      <c r="AZS153" s="431"/>
      <c r="AZT153" s="431"/>
      <c r="AZU153" s="431"/>
      <c r="AZV153" s="431"/>
      <c r="AZW153" s="431"/>
      <c r="AZX153" s="431"/>
      <c r="AZY153" s="431"/>
      <c r="AZZ153" s="431"/>
      <c r="BAA153" s="431"/>
      <c r="BAB153" s="431"/>
      <c r="BAC153" s="431"/>
      <c r="BAD153" s="431"/>
      <c r="BAE153" s="431"/>
      <c r="BAF153" s="431"/>
      <c r="BAG153" s="431"/>
      <c r="BAH153" s="431"/>
      <c r="BAI153" s="431"/>
      <c r="BAJ153" s="431"/>
      <c r="BAK153" s="431"/>
      <c r="BAL153" s="431"/>
      <c r="BAM153" s="431"/>
      <c r="BAN153" s="431"/>
      <c r="BAO153" s="431"/>
      <c r="BAP153" s="431"/>
      <c r="BAQ153" s="431"/>
      <c r="BAR153" s="431"/>
      <c r="BAS153" s="431"/>
      <c r="BAT153" s="431"/>
      <c r="BAU153" s="431"/>
      <c r="BAV153" s="431"/>
      <c r="BAW153" s="431"/>
      <c r="BAX153" s="431"/>
      <c r="BAY153" s="431"/>
      <c r="BAZ153" s="431"/>
      <c r="BBA153" s="431"/>
      <c r="BBB153" s="431"/>
      <c r="BBC153" s="431"/>
      <c r="BBD153" s="431"/>
      <c r="BBE153" s="431"/>
      <c r="BBF153" s="431"/>
      <c r="BBG153" s="431"/>
      <c r="BBH153" s="431"/>
      <c r="BBI153" s="431"/>
      <c r="BBJ153" s="431"/>
      <c r="BBK153" s="431"/>
      <c r="BBL153" s="431"/>
      <c r="BBM153" s="431"/>
      <c r="BBN153" s="431"/>
      <c r="BBO153" s="431"/>
      <c r="BBP153" s="431"/>
      <c r="BBQ153" s="431"/>
      <c r="BBR153" s="431"/>
      <c r="BBS153" s="431"/>
      <c r="BBT153" s="431"/>
      <c r="BBU153" s="431"/>
      <c r="BBV153" s="431"/>
      <c r="BBW153" s="431"/>
      <c r="BBX153" s="431"/>
      <c r="BBY153" s="431"/>
      <c r="BBZ153" s="431"/>
      <c r="BCA153" s="431"/>
      <c r="BCB153" s="431"/>
      <c r="BCC153" s="431"/>
      <c r="BCD153" s="431"/>
      <c r="BCE153" s="431"/>
      <c r="BCF153" s="431"/>
      <c r="BCG153" s="431"/>
      <c r="BCH153" s="431"/>
      <c r="BCI153" s="431"/>
      <c r="BCJ153" s="431"/>
      <c r="BCK153" s="431"/>
      <c r="BCL153" s="431"/>
      <c r="BCM153" s="431"/>
      <c r="BCN153" s="431"/>
      <c r="BCO153" s="431"/>
      <c r="BCP153" s="431"/>
      <c r="BCQ153" s="431"/>
      <c r="BCR153" s="431"/>
      <c r="BCS153" s="431"/>
      <c r="BCT153" s="431"/>
      <c r="BCU153" s="431"/>
      <c r="BCV153" s="431"/>
      <c r="BCW153" s="431"/>
      <c r="BCX153" s="431"/>
      <c r="BCY153" s="431"/>
      <c r="BCZ153" s="431"/>
      <c r="BDA153" s="431"/>
      <c r="BDB153" s="431"/>
      <c r="BDC153" s="431"/>
      <c r="BDD153" s="431"/>
      <c r="BDE153" s="431"/>
      <c r="BDF153" s="431"/>
      <c r="BDG153" s="431"/>
      <c r="BDH153" s="431"/>
      <c r="BDI153" s="431"/>
      <c r="BDJ153" s="431"/>
      <c r="BDK153" s="431"/>
      <c r="BDL153" s="431"/>
      <c r="BDM153" s="431"/>
      <c r="BDN153" s="431"/>
      <c r="BDO153" s="431"/>
      <c r="BDP153" s="431"/>
      <c r="BDQ153" s="431"/>
      <c r="BDR153" s="431"/>
      <c r="BDS153" s="431"/>
      <c r="BDT153" s="431"/>
      <c r="BDU153" s="431"/>
      <c r="BDV153" s="431"/>
      <c r="BDW153" s="431"/>
      <c r="BDX153" s="431"/>
      <c r="BDY153" s="431"/>
      <c r="BDZ153" s="431"/>
      <c r="BEA153" s="431"/>
      <c r="BEB153" s="431"/>
      <c r="BEC153" s="431"/>
      <c r="BED153" s="431"/>
      <c r="BEE153" s="431"/>
      <c r="BEF153" s="431"/>
      <c r="BEG153" s="431"/>
      <c r="BEH153" s="431"/>
      <c r="BEI153" s="431"/>
      <c r="BEJ153" s="431"/>
      <c r="BEK153" s="431"/>
      <c r="BEL153" s="431"/>
      <c r="BEM153" s="431"/>
      <c r="BEN153" s="431"/>
      <c r="BEO153" s="431"/>
      <c r="BEP153" s="431"/>
      <c r="BEQ153" s="431"/>
      <c r="BER153" s="431"/>
      <c r="BES153" s="431"/>
      <c r="BET153" s="431"/>
      <c r="BEU153" s="431"/>
      <c r="BEV153" s="431"/>
      <c r="BEW153" s="431"/>
      <c r="BEX153" s="431"/>
      <c r="BEY153" s="431"/>
      <c r="BEZ153" s="431"/>
      <c r="BFA153" s="431"/>
      <c r="BFB153" s="431"/>
      <c r="BFC153" s="431"/>
      <c r="BFD153" s="431"/>
      <c r="BFE153" s="431"/>
      <c r="BFF153" s="431"/>
      <c r="BFG153" s="431"/>
      <c r="BFH153" s="431"/>
      <c r="BFI153" s="431"/>
      <c r="BFJ153" s="431"/>
      <c r="BFK153" s="431"/>
      <c r="BFL153" s="431"/>
      <c r="BFM153" s="431"/>
      <c r="BFN153" s="431"/>
      <c r="BFO153" s="431"/>
      <c r="BFP153" s="431"/>
      <c r="BFQ153" s="431"/>
      <c r="BFR153" s="431"/>
      <c r="BFS153" s="431"/>
      <c r="BFT153" s="431"/>
      <c r="BFU153" s="431"/>
      <c r="BFV153" s="431"/>
      <c r="BFW153" s="431"/>
      <c r="BFX153" s="431"/>
      <c r="BFY153" s="431"/>
      <c r="BFZ153" s="431"/>
      <c r="BGA153" s="431"/>
      <c r="BGB153" s="431"/>
      <c r="BGC153" s="431"/>
      <c r="BGD153" s="431"/>
      <c r="BGE153" s="431"/>
      <c r="BGF153" s="431"/>
      <c r="BGG153" s="431"/>
      <c r="BGH153" s="431"/>
      <c r="BGI153" s="431"/>
      <c r="BGJ153" s="431"/>
      <c r="BGK153" s="431"/>
      <c r="BGL153" s="431"/>
      <c r="BGM153" s="431"/>
      <c r="BGN153" s="431"/>
      <c r="BGO153" s="431"/>
      <c r="BGP153" s="431"/>
      <c r="BGQ153" s="431"/>
      <c r="BGR153" s="431"/>
      <c r="BGS153" s="431"/>
      <c r="BGT153" s="431"/>
      <c r="BGU153" s="431"/>
      <c r="BGV153" s="431"/>
      <c r="BGW153" s="431"/>
      <c r="BGX153" s="431"/>
      <c r="BGY153" s="431"/>
      <c r="BGZ153" s="431"/>
      <c r="BHA153" s="431"/>
      <c r="BHB153" s="431"/>
      <c r="BHC153" s="431"/>
      <c r="BHD153" s="431"/>
      <c r="BHE153" s="431"/>
      <c r="BHF153" s="431"/>
      <c r="BHG153" s="431"/>
      <c r="BHH153" s="431"/>
      <c r="BHI153" s="431"/>
      <c r="BHJ153" s="431"/>
      <c r="BHK153" s="431"/>
      <c r="BHL153" s="431"/>
      <c r="BHM153" s="431"/>
      <c r="BHN153" s="431"/>
      <c r="BHO153" s="431"/>
      <c r="BHP153" s="431"/>
      <c r="BHQ153" s="431"/>
      <c r="BHR153" s="431"/>
      <c r="BHS153" s="431"/>
      <c r="BHT153" s="431"/>
      <c r="BHU153" s="431"/>
      <c r="BHV153" s="431"/>
      <c r="BHW153" s="431"/>
      <c r="BHX153" s="431"/>
      <c r="BHY153" s="431"/>
      <c r="BHZ153" s="431"/>
      <c r="BIA153" s="431"/>
      <c r="BIB153" s="431"/>
      <c r="BIC153" s="431"/>
      <c r="BID153" s="431"/>
      <c r="BIE153" s="431"/>
      <c r="BIF153" s="431"/>
      <c r="BIG153" s="431"/>
      <c r="BIH153" s="431"/>
      <c r="BII153" s="431"/>
      <c r="BIJ153" s="431"/>
      <c r="BIK153" s="431"/>
      <c r="BIL153" s="431"/>
      <c r="BIM153" s="431"/>
      <c r="BIN153" s="431"/>
      <c r="BIO153" s="431"/>
      <c r="BIP153" s="431"/>
      <c r="BIQ153" s="431"/>
      <c r="BIR153" s="431"/>
      <c r="BIS153" s="431"/>
      <c r="BIT153" s="431"/>
      <c r="BIU153" s="431"/>
      <c r="BIV153" s="431"/>
      <c r="BIW153" s="431"/>
      <c r="BIX153" s="431"/>
      <c r="BIY153" s="431"/>
      <c r="BIZ153" s="431"/>
      <c r="BJA153" s="431"/>
      <c r="BJB153" s="431"/>
      <c r="BJC153" s="431"/>
      <c r="BJD153" s="431"/>
      <c r="BJE153" s="431"/>
      <c r="BJF153" s="431"/>
      <c r="BJG153" s="431"/>
      <c r="BJH153" s="431"/>
      <c r="BJI153" s="431"/>
      <c r="BJJ153" s="431"/>
      <c r="BJK153" s="431"/>
      <c r="BJL153" s="431"/>
      <c r="BJM153" s="431"/>
      <c r="BJN153" s="431"/>
      <c r="BJO153" s="431"/>
      <c r="BJP153" s="431"/>
      <c r="BJQ153" s="431"/>
      <c r="BJR153" s="431"/>
      <c r="BJS153" s="431"/>
      <c r="BJT153" s="431"/>
      <c r="BJU153" s="431"/>
      <c r="BJV153" s="431"/>
      <c r="BJW153" s="431"/>
      <c r="BJX153" s="431"/>
      <c r="BJY153" s="431"/>
      <c r="BJZ153" s="431"/>
      <c r="BKA153" s="431"/>
      <c r="BKB153" s="431"/>
      <c r="BKC153" s="431"/>
      <c r="BKD153" s="431"/>
      <c r="BKE153" s="431"/>
      <c r="BKF153" s="431"/>
      <c r="BKG153" s="431"/>
      <c r="BKH153" s="431"/>
      <c r="BKI153" s="431"/>
      <c r="BKJ153" s="431"/>
      <c r="BKK153" s="431"/>
      <c r="BKL153" s="431"/>
      <c r="BKM153" s="431"/>
      <c r="BKN153" s="431"/>
      <c r="BKO153" s="431"/>
      <c r="BKP153" s="431"/>
      <c r="BKQ153" s="431"/>
      <c r="BKR153" s="431"/>
      <c r="BKS153" s="431"/>
      <c r="BKT153" s="431"/>
      <c r="BKU153" s="431"/>
      <c r="BKV153" s="431"/>
      <c r="BKW153" s="431"/>
      <c r="BKX153" s="431"/>
      <c r="BKY153" s="431"/>
      <c r="BKZ153" s="431"/>
      <c r="BLA153" s="431"/>
      <c r="BLB153" s="431"/>
      <c r="BLC153" s="431"/>
      <c r="BLD153" s="431"/>
      <c r="BLE153" s="431"/>
      <c r="BLF153" s="431"/>
      <c r="BLG153" s="431"/>
      <c r="BLH153" s="431"/>
      <c r="BLI153" s="431"/>
      <c r="BLJ153" s="431"/>
      <c r="BLK153" s="431"/>
      <c r="BLL153" s="431"/>
      <c r="BLM153" s="431"/>
      <c r="BLN153" s="431"/>
      <c r="BLO153" s="431"/>
      <c r="BLP153" s="431"/>
      <c r="BLQ153" s="431"/>
      <c r="BLR153" s="431"/>
      <c r="BLS153" s="431"/>
      <c r="BLT153" s="431"/>
      <c r="BLU153" s="431"/>
      <c r="BLV153" s="431"/>
      <c r="BLW153" s="431"/>
      <c r="BLX153" s="431"/>
      <c r="BLY153" s="431"/>
      <c r="BLZ153" s="431"/>
      <c r="BMA153" s="431"/>
      <c r="BMB153" s="431"/>
      <c r="BMC153" s="431"/>
      <c r="BMD153" s="431"/>
      <c r="BME153" s="431"/>
      <c r="BMF153" s="431"/>
      <c r="BMG153" s="431"/>
      <c r="BMH153" s="431"/>
      <c r="BMI153" s="431"/>
      <c r="BMJ153" s="431"/>
      <c r="BMK153" s="431"/>
      <c r="BML153" s="431"/>
      <c r="BMM153" s="431"/>
      <c r="BMN153" s="431"/>
      <c r="BMO153" s="431"/>
      <c r="BMP153" s="431"/>
      <c r="BMQ153" s="431"/>
      <c r="BMR153" s="431"/>
      <c r="BMS153" s="431"/>
      <c r="BMT153" s="431"/>
      <c r="BMU153" s="431"/>
      <c r="BMV153" s="431"/>
      <c r="BMW153" s="431"/>
      <c r="BMX153" s="431"/>
      <c r="BMY153" s="431"/>
      <c r="BMZ153" s="431"/>
      <c r="BNA153" s="431"/>
      <c r="BNB153" s="431"/>
      <c r="BNC153" s="431"/>
      <c r="BND153" s="431"/>
      <c r="BNE153" s="431"/>
      <c r="BNF153" s="431"/>
      <c r="BNG153" s="431"/>
      <c r="BNH153" s="431"/>
      <c r="BNI153" s="431"/>
      <c r="BNJ153" s="431"/>
      <c r="BNK153" s="431"/>
      <c r="BNL153" s="431"/>
      <c r="BNM153" s="431"/>
      <c r="BNN153" s="431"/>
      <c r="BNO153" s="431"/>
      <c r="BNP153" s="431"/>
      <c r="BNQ153" s="431"/>
      <c r="BNR153" s="431"/>
      <c r="BNS153" s="431"/>
      <c r="BNT153" s="431"/>
      <c r="BNU153" s="431"/>
      <c r="BNV153" s="431"/>
      <c r="BNW153" s="431"/>
      <c r="BNX153" s="431"/>
      <c r="BNY153" s="431"/>
      <c r="BNZ153" s="431"/>
      <c r="BOA153" s="431"/>
      <c r="BOB153" s="431"/>
      <c r="BOC153" s="431"/>
      <c r="BOD153" s="431"/>
      <c r="BOE153" s="431"/>
      <c r="BOF153" s="431"/>
      <c r="BOG153" s="431"/>
      <c r="BOH153" s="431"/>
      <c r="BOI153" s="431"/>
      <c r="BOJ153" s="431"/>
      <c r="BOK153" s="431"/>
      <c r="BOL153" s="431"/>
      <c r="BOM153" s="431"/>
      <c r="BON153" s="431"/>
      <c r="BOO153" s="431"/>
      <c r="BOP153" s="431"/>
      <c r="BOQ153" s="431"/>
      <c r="BOR153" s="431"/>
      <c r="BOS153" s="431"/>
      <c r="BOT153" s="431"/>
      <c r="BOU153" s="431"/>
      <c r="BOV153" s="431"/>
      <c r="BOW153" s="431"/>
      <c r="BOX153" s="431"/>
      <c r="BOY153" s="431"/>
      <c r="BOZ153" s="431"/>
      <c r="BPA153" s="431"/>
      <c r="BPB153" s="431"/>
      <c r="BPC153" s="431"/>
      <c r="BPD153" s="431"/>
      <c r="BPE153" s="431"/>
      <c r="BPF153" s="431"/>
      <c r="BPG153" s="431"/>
      <c r="BPH153" s="431"/>
      <c r="BPI153" s="431"/>
      <c r="BPJ153" s="431"/>
      <c r="BPK153" s="431"/>
      <c r="BPL153" s="431"/>
      <c r="BPM153" s="431"/>
      <c r="BPN153" s="431"/>
      <c r="BPO153" s="431"/>
      <c r="BPP153" s="431"/>
      <c r="BPQ153" s="431"/>
      <c r="BPR153" s="431"/>
      <c r="BPS153" s="431"/>
      <c r="BPT153" s="431"/>
      <c r="BPU153" s="431"/>
      <c r="BPV153" s="431"/>
      <c r="BPW153" s="431"/>
      <c r="BPX153" s="431"/>
      <c r="BPY153" s="431"/>
      <c r="BPZ153" s="431"/>
      <c r="BQA153" s="431"/>
      <c r="BQB153" s="431"/>
      <c r="BQC153" s="431"/>
      <c r="BQD153" s="431"/>
      <c r="BQE153" s="431"/>
      <c r="BQF153" s="431"/>
      <c r="BQG153" s="431"/>
      <c r="BQH153" s="431"/>
      <c r="BQI153" s="431"/>
      <c r="BQJ153" s="431"/>
      <c r="BQK153" s="431"/>
      <c r="BQL153" s="431"/>
      <c r="BQM153" s="431"/>
      <c r="BQN153" s="431"/>
      <c r="BQO153" s="431"/>
      <c r="BQP153" s="431"/>
      <c r="BQQ153" s="431"/>
      <c r="BQR153" s="431"/>
      <c r="BQS153" s="431"/>
      <c r="BQT153" s="431"/>
      <c r="BQU153" s="431"/>
      <c r="BQV153" s="431"/>
      <c r="BQW153" s="431"/>
      <c r="BQX153" s="431"/>
      <c r="BQY153" s="431"/>
      <c r="BQZ153" s="431"/>
      <c r="BRA153" s="431"/>
      <c r="BRB153" s="431"/>
      <c r="BRC153" s="431"/>
      <c r="BRD153" s="431"/>
      <c r="BRE153" s="431"/>
      <c r="BRF153" s="431"/>
      <c r="BRG153" s="431"/>
      <c r="BRH153" s="431"/>
      <c r="BRI153" s="431"/>
      <c r="BRJ153" s="431"/>
      <c r="BRK153" s="431"/>
      <c r="BRL153" s="431"/>
      <c r="BRM153" s="431"/>
      <c r="BRN153" s="431"/>
      <c r="BRO153" s="431"/>
      <c r="BRP153" s="431"/>
      <c r="BRQ153" s="431"/>
      <c r="BRR153" s="431"/>
      <c r="BRS153" s="431"/>
      <c r="BRT153" s="431"/>
      <c r="BRU153" s="431"/>
    </row>
    <row r="154" spans="1:1841" ht="29.25" customHeight="1" x14ac:dyDescent="0.3">
      <c r="A154" s="792"/>
      <c r="B154" s="476">
        <v>17</v>
      </c>
      <c r="C154" s="476" t="s">
        <v>184</v>
      </c>
      <c r="D154" s="465">
        <f t="shared" si="59"/>
        <v>80243141.574468002</v>
      </c>
      <c r="E154" s="504">
        <v>40</v>
      </c>
      <c r="F154" s="464">
        <v>0</v>
      </c>
      <c r="G154" s="477">
        <v>0</v>
      </c>
      <c r="H154" s="464">
        <f t="shared" si="60"/>
        <v>38093710.659898497</v>
      </c>
      <c r="I154" s="477">
        <v>9</v>
      </c>
      <c r="J154" s="478">
        <f t="shared" si="61"/>
        <v>0</v>
      </c>
      <c r="K154" s="477">
        <v>0</v>
      </c>
      <c r="L154" s="479"/>
      <c r="M154" s="476"/>
      <c r="N154" s="478"/>
      <c r="O154" s="476"/>
      <c r="P154" s="478"/>
      <c r="Q154" s="476"/>
      <c r="R154" s="478"/>
      <c r="S154" s="476"/>
      <c r="T154" s="478"/>
      <c r="U154" s="476"/>
      <c r="V154" s="478"/>
      <c r="W154" s="476"/>
      <c r="X154" s="478">
        <f t="shared" si="62"/>
        <v>38093710.659898497</v>
      </c>
      <c r="Y154" s="469">
        <f t="shared" si="63"/>
        <v>9</v>
      </c>
      <c r="Z154" s="478">
        <f t="shared" si="64"/>
        <v>0</v>
      </c>
      <c r="AA154" s="470">
        <f t="shared" si="65"/>
        <v>0</v>
      </c>
      <c r="AB154" s="521"/>
      <c r="AC154" s="486"/>
      <c r="AD154" s="527"/>
      <c r="AE154" s="527"/>
      <c r="AF154" s="527"/>
      <c r="AG154" s="527"/>
      <c r="AH154" s="431"/>
      <c r="AI154" s="431"/>
      <c r="AJ154" s="431"/>
      <c r="AK154" s="431"/>
      <c r="AL154" s="431"/>
      <c r="AM154" s="431"/>
      <c r="AN154" s="431"/>
      <c r="AO154" s="431"/>
      <c r="AP154" s="431"/>
      <c r="AQ154" s="431"/>
      <c r="AR154" s="431"/>
      <c r="AS154" s="431"/>
      <c r="AT154" s="431"/>
      <c r="AU154" s="431"/>
      <c r="AV154" s="431"/>
      <c r="AW154" s="431"/>
      <c r="AX154" s="431"/>
      <c r="AY154" s="431"/>
      <c r="AZ154" s="431"/>
      <c r="BA154" s="431"/>
      <c r="BB154" s="431"/>
      <c r="BC154" s="431"/>
      <c r="BD154" s="431"/>
      <c r="BE154" s="431"/>
      <c r="BF154" s="431"/>
      <c r="BG154" s="431"/>
      <c r="BH154" s="431"/>
      <c r="BI154" s="431"/>
      <c r="BJ154" s="431"/>
      <c r="BK154" s="431"/>
      <c r="BL154" s="431"/>
      <c r="BM154" s="431"/>
      <c r="BN154" s="431"/>
      <c r="BO154" s="431"/>
      <c r="BP154" s="431"/>
      <c r="BQ154" s="431"/>
      <c r="BR154" s="431"/>
      <c r="BS154" s="431"/>
      <c r="BT154" s="431"/>
      <c r="BU154" s="431"/>
      <c r="BV154" s="431"/>
      <c r="BW154" s="431"/>
      <c r="BX154" s="431"/>
      <c r="BY154" s="431"/>
      <c r="BZ154" s="431"/>
      <c r="CA154" s="431"/>
      <c r="CB154" s="431"/>
      <c r="CC154" s="431"/>
      <c r="CD154" s="431"/>
      <c r="CE154" s="431"/>
      <c r="CF154" s="431"/>
      <c r="CG154" s="431"/>
      <c r="CH154" s="431"/>
      <c r="CI154" s="431"/>
      <c r="CJ154" s="431"/>
      <c r="CK154" s="431"/>
      <c r="CL154" s="431"/>
      <c r="CM154" s="431"/>
      <c r="CN154" s="431"/>
      <c r="CO154" s="431"/>
      <c r="CP154" s="431"/>
      <c r="CQ154" s="431"/>
      <c r="CR154" s="431"/>
      <c r="CS154" s="431"/>
      <c r="CT154" s="431"/>
      <c r="CU154" s="431"/>
      <c r="CV154" s="431"/>
      <c r="CW154" s="431"/>
      <c r="CX154" s="431"/>
      <c r="CY154" s="431"/>
      <c r="CZ154" s="431"/>
      <c r="DA154" s="431"/>
      <c r="DB154" s="431"/>
      <c r="DC154" s="431"/>
      <c r="DD154" s="431"/>
      <c r="DE154" s="431"/>
      <c r="DF154" s="431"/>
      <c r="DG154" s="431"/>
      <c r="DH154" s="431"/>
      <c r="DI154" s="431"/>
      <c r="DJ154" s="431"/>
      <c r="DK154" s="431"/>
      <c r="DL154" s="431"/>
      <c r="DM154" s="431"/>
      <c r="DN154" s="431"/>
      <c r="DO154" s="431"/>
      <c r="DP154" s="431"/>
      <c r="DQ154" s="431"/>
      <c r="DR154" s="431"/>
      <c r="DS154" s="431"/>
      <c r="DT154" s="431"/>
      <c r="DU154" s="431"/>
      <c r="DV154" s="431"/>
      <c r="DW154" s="431"/>
      <c r="DX154" s="431"/>
      <c r="DY154" s="431"/>
      <c r="DZ154" s="431"/>
      <c r="EA154" s="431"/>
      <c r="EB154" s="431"/>
      <c r="EC154" s="431"/>
      <c r="ED154" s="431"/>
      <c r="EE154" s="431"/>
      <c r="EF154" s="431"/>
      <c r="EG154" s="431"/>
      <c r="EH154" s="431"/>
      <c r="EI154" s="431"/>
      <c r="EJ154" s="431"/>
      <c r="EK154" s="431"/>
      <c r="EL154" s="431"/>
      <c r="EM154" s="431"/>
      <c r="EN154" s="431"/>
      <c r="EO154" s="431"/>
      <c r="EP154" s="431"/>
      <c r="EQ154" s="431"/>
      <c r="ER154" s="431"/>
      <c r="ES154" s="431"/>
      <c r="ET154" s="431"/>
      <c r="EU154" s="431"/>
      <c r="EV154" s="431"/>
      <c r="EW154" s="431"/>
      <c r="EX154" s="431"/>
      <c r="EY154" s="431"/>
      <c r="EZ154" s="431"/>
      <c r="FA154" s="431"/>
      <c r="FB154" s="431"/>
      <c r="FC154" s="431"/>
      <c r="FD154" s="431"/>
      <c r="FE154" s="431"/>
      <c r="FF154" s="431"/>
      <c r="FG154" s="431"/>
      <c r="FH154" s="431"/>
      <c r="FI154" s="431"/>
      <c r="FJ154" s="431"/>
      <c r="FK154" s="431"/>
      <c r="FL154" s="431"/>
      <c r="FM154" s="431"/>
      <c r="FN154" s="431"/>
      <c r="FO154" s="431"/>
      <c r="FP154" s="431"/>
      <c r="FQ154" s="431"/>
      <c r="FR154" s="431"/>
      <c r="FS154" s="431"/>
      <c r="FT154" s="431"/>
      <c r="FU154" s="431"/>
      <c r="FV154" s="431"/>
      <c r="FW154" s="431"/>
      <c r="FX154" s="431"/>
      <c r="FY154" s="431"/>
      <c r="FZ154" s="431"/>
      <c r="GA154" s="431"/>
      <c r="GB154" s="431"/>
      <c r="GC154" s="431"/>
      <c r="GD154" s="431"/>
      <c r="GE154" s="431"/>
      <c r="GF154" s="431"/>
      <c r="GG154" s="431"/>
      <c r="GH154" s="431"/>
      <c r="GI154" s="431"/>
      <c r="GJ154" s="431"/>
      <c r="GK154" s="431"/>
      <c r="GL154" s="431"/>
      <c r="GM154" s="431"/>
      <c r="GN154" s="431"/>
      <c r="GO154" s="431"/>
      <c r="GP154" s="431"/>
      <c r="GQ154" s="431"/>
      <c r="GR154" s="431"/>
      <c r="GS154" s="431"/>
      <c r="GT154" s="431"/>
      <c r="GU154" s="431"/>
      <c r="GV154" s="431"/>
      <c r="GW154" s="431"/>
      <c r="GX154" s="431"/>
      <c r="GY154" s="431"/>
      <c r="GZ154" s="431"/>
      <c r="HA154" s="431"/>
      <c r="HB154" s="431"/>
      <c r="HC154" s="431"/>
      <c r="HD154" s="431"/>
      <c r="HE154" s="431"/>
      <c r="HF154" s="431"/>
      <c r="HG154" s="431"/>
      <c r="HH154" s="431"/>
      <c r="HI154" s="431"/>
      <c r="HJ154" s="431"/>
      <c r="HK154" s="431"/>
      <c r="HL154" s="431"/>
      <c r="HM154" s="431"/>
      <c r="HN154" s="431"/>
      <c r="HO154" s="431"/>
      <c r="HP154" s="431"/>
      <c r="HQ154" s="431"/>
      <c r="HR154" s="431"/>
      <c r="HS154" s="431"/>
      <c r="HT154" s="431"/>
      <c r="HU154" s="431"/>
      <c r="HV154" s="431"/>
      <c r="HW154" s="431"/>
      <c r="HX154" s="431"/>
      <c r="HY154" s="431"/>
      <c r="HZ154" s="431"/>
      <c r="IA154" s="431"/>
      <c r="IB154" s="431"/>
      <c r="IC154" s="431"/>
      <c r="ID154" s="431"/>
      <c r="IE154" s="431"/>
      <c r="IF154" s="431"/>
      <c r="IG154" s="431"/>
      <c r="IH154" s="431"/>
      <c r="II154" s="431"/>
      <c r="IJ154" s="431"/>
      <c r="IK154" s="431"/>
      <c r="IL154" s="431"/>
      <c r="IM154" s="431"/>
      <c r="IN154" s="431"/>
      <c r="IO154" s="431"/>
      <c r="IP154" s="431"/>
      <c r="IQ154" s="431"/>
      <c r="IR154" s="431"/>
      <c r="IS154" s="431"/>
      <c r="IT154" s="431"/>
      <c r="IU154" s="431"/>
      <c r="IV154" s="431"/>
      <c r="IW154" s="431"/>
      <c r="IX154" s="431"/>
      <c r="IY154" s="431"/>
      <c r="IZ154" s="431"/>
      <c r="JA154" s="431"/>
      <c r="JB154" s="431"/>
      <c r="JC154" s="431"/>
      <c r="JD154" s="431"/>
      <c r="JE154" s="431"/>
      <c r="JF154" s="431"/>
      <c r="JG154" s="431"/>
      <c r="JH154" s="431"/>
      <c r="JI154" s="431"/>
      <c r="JJ154" s="431"/>
      <c r="JK154" s="431"/>
      <c r="JL154" s="431"/>
      <c r="JM154" s="431"/>
      <c r="JN154" s="431"/>
      <c r="JO154" s="431"/>
      <c r="JP154" s="431"/>
      <c r="JQ154" s="431"/>
      <c r="JR154" s="431"/>
      <c r="JS154" s="431"/>
      <c r="JT154" s="431"/>
      <c r="JU154" s="431"/>
      <c r="JV154" s="431"/>
      <c r="JW154" s="431"/>
      <c r="JX154" s="431"/>
      <c r="JY154" s="431"/>
      <c r="JZ154" s="431"/>
      <c r="KA154" s="431"/>
      <c r="KB154" s="431"/>
      <c r="KC154" s="431"/>
      <c r="KD154" s="431"/>
      <c r="KE154" s="431"/>
      <c r="KF154" s="431"/>
      <c r="KG154" s="431"/>
      <c r="KH154" s="431"/>
      <c r="KI154" s="431"/>
      <c r="KJ154" s="431"/>
      <c r="KK154" s="431"/>
      <c r="KL154" s="431"/>
      <c r="KM154" s="431"/>
      <c r="KN154" s="431"/>
      <c r="KO154" s="431"/>
      <c r="KP154" s="431"/>
      <c r="KQ154" s="431"/>
      <c r="KR154" s="431"/>
      <c r="KS154" s="431"/>
      <c r="KT154" s="431"/>
      <c r="KU154" s="431"/>
      <c r="KV154" s="431"/>
      <c r="KW154" s="431"/>
      <c r="KX154" s="431"/>
      <c r="KY154" s="431"/>
      <c r="KZ154" s="431"/>
      <c r="LA154" s="431"/>
      <c r="LB154" s="431"/>
      <c r="LC154" s="431"/>
      <c r="LD154" s="431"/>
      <c r="LE154" s="431"/>
      <c r="LF154" s="431"/>
      <c r="LG154" s="431"/>
      <c r="LH154" s="431"/>
      <c r="LI154" s="431"/>
      <c r="LJ154" s="431"/>
      <c r="LK154" s="431"/>
      <c r="LL154" s="431"/>
      <c r="LM154" s="431"/>
      <c r="LN154" s="431"/>
      <c r="LO154" s="431"/>
      <c r="LP154" s="431"/>
      <c r="LQ154" s="431"/>
      <c r="LR154" s="431"/>
      <c r="LS154" s="431"/>
      <c r="LT154" s="431"/>
      <c r="LU154" s="431"/>
      <c r="LV154" s="431"/>
      <c r="LW154" s="431"/>
      <c r="LX154" s="431"/>
      <c r="LY154" s="431"/>
      <c r="LZ154" s="431"/>
      <c r="MA154" s="431"/>
      <c r="MB154" s="431"/>
      <c r="MC154" s="431"/>
      <c r="MD154" s="431"/>
      <c r="ME154" s="431"/>
      <c r="MF154" s="431"/>
      <c r="MG154" s="431"/>
      <c r="MH154" s="431"/>
      <c r="MI154" s="431"/>
      <c r="MJ154" s="431"/>
      <c r="MK154" s="431"/>
      <c r="ML154" s="431"/>
      <c r="MM154" s="431"/>
      <c r="MN154" s="431"/>
      <c r="MO154" s="431"/>
      <c r="MP154" s="431"/>
      <c r="MQ154" s="431"/>
      <c r="MR154" s="431"/>
      <c r="MS154" s="431"/>
      <c r="MT154" s="431"/>
      <c r="MU154" s="431"/>
      <c r="MV154" s="431"/>
      <c r="MW154" s="431"/>
      <c r="MX154" s="431"/>
      <c r="MY154" s="431"/>
      <c r="MZ154" s="431"/>
      <c r="NA154" s="431"/>
      <c r="NB154" s="431"/>
      <c r="NC154" s="431"/>
      <c r="ND154" s="431"/>
      <c r="NE154" s="431"/>
      <c r="NF154" s="431"/>
      <c r="NG154" s="431"/>
      <c r="NH154" s="431"/>
      <c r="NI154" s="431"/>
      <c r="NJ154" s="431"/>
      <c r="NK154" s="431"/>
      <c r="NL154" s="431"/>
      <c r="NM154" s="431"/>
      <c r="NN154" s="431"/>
      <c r="NO154" s="431"/>
      <c r="NP154" s="431"/>
      <c r="NQ154" s="431"/>
      <c r="NR154" s="431"/>
      <c r="NS154" s="431"/>
      <c r="NT154" s="431"/>
      <c r="NU154" s="431"/>
      <c r="NV154" s="431"/>
      <c r="NW154" s="431"/>
      <c r="NX154" s="431"/>
      <c r="NY154" s="431"/>
      <c r="NZ154" s="431"/>
      <c r="OA154" s="431"/>
      <c r="OB154" s="431"/>
      <c r="OC154" s="431"/>
      <c r="OD154" s="431"/>
      <c r="OE154" s="431"/>
      <c r="OF154" s="431"/>
      <c r="OG154" s="431"/>
      <c r="OH154" s="431"/>
      <c r="OI154" s="431"/>
      <c r="OJ154" s="431"/>
      <c r="OK154" s="431"/>
      <c r="OL154" s="431"/>
      <c r="OM154" s="431"/>
      <c r="ON154" s="431"/>
      <c r="OO154" s="431"/>
      <c r="OP154" s="431"/>
      <c r="OQ154" s="431"/>
      <c r="OR154" s="431"/>
      <c r="OS154" s="431"/>
      <c r="OT154" s="431"/>
      <c r="OU154" s="431"/>
      <c r="OV154" s="431"/>
      <c r="OW154" s="431"/>
      <c r="OX154" s="431"/>
      <c r="OY154" s="431"/>
      <c r="OZ154" s="431"/>
      <c r="PA154" s="431"/>
      <c r="PB154" s="431"/>
      <c r="PC154" s="431"/>
      <c r="PD154" s="431"/>
      <c r="PE154" s="431"/>
      <c r="PF154" s="431"/>
      <c r="PG154" s="431"/>
      <c r="PH154" s="431"/>
      <c r="PI154" s="431"/>
      <c r="PJ154" s="431"/>
      <c r="PK154" s="431"/>
      <c r="PL154" s="431"/>
      <c r="PM154" s="431"/>
      <c r="PN154" s="431"/>
      <c r="PO154" s="431"/>
      <c r="PP154" s="431"/>
      <c r="PQ154" s="431"/>
      <c r="PR154" s="431"/>
      <c r="PS154" s="431"/>
      <c r="PT154" s="431"/>
      <c r="PU154" s="431"/>
      <c r="PV154" s="431"/>
      <c r="PW154" s="431"/>
      <c r="PX154" s="431"/>
      <c r="PY154" s="431"/>
      <c r="PZ154" s="431"/>
      <c r="QA154" s="431"/>
      <c r="QB154" s="431"/>
      <c r="QC154" s="431"/>
      <c r="QD154" s="431"/>
      <c r="QE154" s="431"/>
      <c r="QF154" s="431"/>
      <c r="QG154" s="431"/>
      <c r="QH154" s="431"/>
      <c r="QI154" s="431"/>
      <c r="QJ154" s="431"/>
      <c r="QK154" s="431"/>
      <c r="QL154" s="431"/>
      <c r="QM154" s="431"/>
      <c r="QN154" s="431"/>
      <c r="QO154" s="431"/>
      <c r="QP154" s="431"/>
      <c r="QQ154" s="431"/>
      <c r="QR154" s="431"/>
      <c r="QS154" s="431"/>
      <c r="QT154" s="431"/>
      <c r="QU154" s="431"/>
      <c r="QV154" s="431"/>
      <c r="QW154" s="431"/>
      <c r="QX154" s="431"/>
      <c r="QY154" s="431"/>
      <c r="QZ154" s="431"/>
      <c r="RA154" s="431"/>
      <c r="RB154" s="431"/>
      <c r="RC154" s="431"/>
      <c r="RD154" s="431"/>
      <c r="RE154" s="431"/>
      <c r="RF154" s="431"/>
      <c r="RG154" s="431"/>
      <c r="RH154" s="431"/>
      <c r="RI154" s="431"/>
      <c r="RJ154" s="431"/>
      <c r="RK154" s="431"/>
      <c r="RL154" s="431"/>
      <c r="RM154" s="431"/>
      <c r="RN154" s="431"/>
      <c r="RO154" s="431"/>
      <c r="RP154" s="431"/>
      <c r="RQ154" s="431"/>
      <c r="RR154" s="431"/>
      <c r="RS154" s="431"/>
      <c r="RT154" s="431"/>
      <c r="RU154" s="431"/>
      <c r="RV154" s="431"/>
      <c r="RW154" s="431"/>
      <c r="RX154" s="431"/>
      <c r="RY154" s="431"/>
      <c r="RZ154" s="431"/>
      <c r="SA154" s="431"/>
      <c r="SB154" s="431"/>
      <c r="SC154" s="431"/>
      <c r="SD154" s="431"/>
      <c r="SE154" s="431"/>
      <c r="SF154" s="431"/>
      <c r="SG154" s="431"/>
      <c r="SH154" s="431"/>
      <c r="SI154" s="431"/>
      <c r="SJ154" s="431"/>
      <c r="SK154" s="431"/>
      <c r="SL154" s="431"/>
      <c r="SM154" s="431"/>
      <c r="SN154" s="431"/>
      <c r="SO154" s="431"/>
      <c r="SP154" s="431"/>
      <c r="SQ154" s="431"/>
      <c r="SR154" s="431"/>
      <c r="SS154" s="431"/>
      <c r="ST154" s="431"/>
      <c r="SU154" s="431"/>
      <c r="SV154" s="431"/>
      <c r="SW154" s="431"/>
      <c r="SX154" s="431"/>
      <c r="SY154" s="431"/>
      <c r="SZ154" s="431"/>
      <c r="TA154" s="431"/>
      <c r="TB154" s="431"/>
      <c r="TC154" s="431"/>
      <c r="TD154" s="431"/>
      <c r="TE154" s="431"/>
      <c r="TF154" s="431"/>
      <c r="TG154" s="431"/>
      <c r="TH154" s="431"/>
      <c r="TI154" s="431"/>
      <c r="TJ154" s="431"/>
      <c r="TK154" s="431"/>
      <c r="TL154" s="431"/>
      <c r="TM154" s="431"/>
      <c r="TN154" s="431"/>
      <c r="TO154" s="431"/>
      <c r="TP154" s="431"/>
      <c r="TQ154" s="431"/>
      <c r="TR154" s="431"/>
      <c r="TS154" s="431"/>
      <c r="TT154" s="431"/>
      <c r="TU154" s="431"/>
      <c r="TV154" s="431"/>
      <c r="TW154" s="431"/>
      <c r="TX154" s="431"/>
      <c r="TY154" s="431"/>
      <c r="TZ154" s="431"/>
      <c r="UA154" s="431"/>
      <c r="UB154" s="431"/>
      <c r="UC154" s="431"/>
      <c r="UD154" s="431"/>
      <c r="UE154" s="431"/>
      <c r="UF154" s="431"/>
      <c r="UG154" s="431"/>
      <c r="UH154" s="431"/>
      <c r="UI154" s="431"/>
      <c r="UJ154" s="431"/>
      <c r="UK154" s="431"/>
      <c r="UL154" s="431"/>
      <c r="UM154" s="431"/>
      <c r="UN154" s="431"/>
      <c r="UO154" s="431"/>
      <c r="UP154" s="431"/>
      <c r="UQ154" s="431"/>
      <c r="UR154" s="431"/>
      <c r="US154" s="431"/>
      <c r="UT154" s="431"/>
      <c r="UU154" s="431"/>
      <c r="UV154" s="431"/>
      <c r="UW154" s="431"/>
      <c r="UX154" s="431"/>
      <c r="UY154" s="431"/>
      <c r="UZ154" s="431"/>
      <c r="VA154" s="431"/>
      <c r="VB154" s="431"/>
      <c r="VC154" s="431"/>
      <c r="VD154" s="431"/>
      <c r="VE154" s="431"/>
      <c r="VF154" s="431"/>
      <c r="VG154" s="431"/>
      <c r="VH154" s="431"/>
      <c r="VI154" s="431"/>
      <c r="VJ154" s="431"/>
      <c r="VK154" s="431"/>
      <c r="VL154" s="431"/>
      <c r="VM154" s="431"/>
      <c r="VN154" s="431"/>
      <c r="VO154" s="431"/>
      <c r="VP154" s="431"/>
      <c r="VQ154" s="431"/>
      <c r="VR154" s="431"/>
      <c r="VS154" s="431"/>
      <c r="VT154" s="431"/>
      <c r="VU154" s="431"/>
      <c r="VV154" s="431"/>
      <c r="VW154" s="431"/>
      <c r="VX154" s="431"/>
      <c r="VY154" s="431"/>
      <c r="VZ154" s="431"/>
      <c r="WA154" s="431"/>
      <c r="WB154" s="431"/>
      <c r="WC154" s="431"/>
      <c r="WD154" s="431"/>
      <c r="WE154" s="431"/>
      <c r="WF154" s="431"/>
      <c r="WG154" s="431"/>
      <c r="WH154" s="431"/>
      <c r="WI154" s="431"/>
      <c r="WJ154" s="431"/>
      <c r="WK154" s="431"/>
      <c r="WL154" s="431"/>
      <c r="WM154" s="431"/>
      <c r="WN154" s="431"/>
      <c r="WO154" s="431"/>
      <c r="WP154" s="431"/>
      <c r="WQ154" s="431"/>
      <c r="WR154" s="431"/>
      <c r="WS154" s="431"/>
      <c r="WT154" s="431"/>
      <c r="WU154" s="431"/>
      <c r="WV154" s="431"/>
      <c r="WW154" s="431"/>
      <c r="WX154" s="431"/>
      <c r="WY154" s="431"/>
      <c r="WZ154" s="431"/>
      <c r="XA154" s="431"/>
      <c r="XB154" s="431"/>
      <c r="XC154" s="431"/>
      <c r="XD154" s="431"/>
      <c r="XE154" s="431"/>
      <c r="XF154" s="431"/>
      <c r="XG154" s="431"/>
      <c r="XH154" s="431"/>
      <c r="XI154" s="431"/>
      <c r="XJ154" s="431"/>
      <c r="XK154" s="431"/>
      <c r="XL154" s="431"/>
      <c r="XM154" s="431"/>
      <c r="XN154" s="431"/>
      <c r="XO154" s="431"/>
      <c r="XP154" s="431"/>
      <c r="XQ154" s="431"/>
      <c r="XR154" s="431"/>
      <c r="XS154" s="431"/>
      <c r="XT154" s="431"/>
      <c r="XU154" s="431"/>
      <c r="XV154" s="431"/>
      <c r="XW154" s="431"/>
      <c r="XX154" s="431"/>
      <c r="XY154" s="431"/>
      <c r="XZ154" s="431"/>
      <c r="YA154" s="431"/>
      <c r="YB154" s="431"/>
      <c r="YC154" s="431"/>
      <c r="YD154" s="431"/>
      <c r="YE154" s="431"/>
      <c r="YF154" s="431"/>
      <c r="YG154" s="431"/>
      <c r="YH154" s="431"/>
      <c r="YI154" s="431"/>
      <c r="YJ154" s="431"/>
      <c r="YK154" s="431"/>
      <c r="YL154" s="431"/>
      <c r="YM154" s="431"/>
      <c r="YN154" s="431"/>
      <c r="YO154" s="431"/>
      <c r="YP154" s="431"/>
      <c r="YQ154" s="431"/>
      <c r="YR154" s="431"/>
      <c r="YS154" s="431"/>
      <c r="YT154" s="431"/>
      <c r="YU154" s="431"/>
      <c r="YV154" s="431"/>
      <c r="YW154" s="431"/>
      <c r="YX154" s="431"/>
      <c r="YY154" s="431"/>
      <c r="YZ154" s="431"/>
      <c r="ZA154" s="431"/>
      <c r="ZB154" s="431"/>
      <c r="ZC154" s="431"/>
      <c r="ZD154" s="431"/>
      <c r="ZE154" s="431"/>
      <c r="ZF154" s="431"/>
      <c r="ZG154" s="431"/>
      <c r="ZH154" s="431"/>
      <c r="ZI154" s="431"/>
      <c r="ZJ154" s="431"/>
      <c r="ZK154" s="431"/>
      <c r="ZL154" s="431"/>
      <c r="ZM154" s="431"/>
      <c r="ZN154" s="431"/>
      <c r="ZO154" s="431"/>
      <c r="ZP154" s="431"/>
      <c r="ZQ154" s="431"/>
      <c r="ZR154" s="431"/>
      <c r="ZS154" s="431"/>
      <c r="ZT154" s="431"/>
      <c r="ZU154" s="431"/>
      <c r="ZV154" s="431"/>
      <c r="ZW154" s="431"/>
      <c r="ZX154" s="431"/>
      <c r="ZY154" s="431"/>
      <c r="ZZ154" s="431"/>
      <c r="AAA154" s="431"/>
      <c r="AAB154" s="431"/>
      <c r="AAC154" s="431"/>
      <c r="AAD154" s="431"/>
      <c r="AAE154" s="431"/>
      <c r="AAF154" s="431"/>
      <c r="AAG154" s="431"/>
      <c r="AAH154" s="431"/>
      <c r="AAI154" s="431"/>
      <c r="AAJ154" s="431"/>
      <c r="AAK154" s="431"/>
      <c r="AAL154" s="431"/>
      <c r="AAM154" s="431"/>
      <c r="AAN154" s="431"/>
      <c r="AAO154" s="431"/>
      <c r="AAP154" s="431"/>
      <c r="AAQ154" s="431"/>
      <c r="AAR154" s="431"/>
      <c r="AAS154" s="431"/>
      <c r="AAT154" s="431"/>
      <c r="AAU154" s="431"/>
      <c r="AAV154" s="431"/>
      <c r="AAW154" s="431"/>
      <c r="AAX154" s="431"/>
      <c r="AAY154" s="431"/>
      <c r="AAZ154" s="431"/>
      <c r="ABA154" s="431"/>
      <c r="ABB154" s="431"/>
      <c r="ABC154" s="431"/>
      <c r="ABD154" s="431"/>
      <c r="ABE154" s="431"/>
      <c r="ABF154" s="431"/>
      <c r="ABG154" s="431"/>
      <c r="ABH154" s="431"/>
      <c r="ABI154" s="431"/>
      <c r="ABJ154" s="431"/>
      <c r="ABK154" s="431"/>
      <c r="ABL154" s="431"/>
      <c r="ABM154" s="431"/>
      <c r="ABN154" s="431"/>
      <c r="ABO154" s="431"/>
      <c r="ABP154" s="431"/>
      <c r="ABQ154" s="431"/>
      <c r="ABR154" s="431"/>
      <c r="ABS154" s="431"/>
      <c r="ABT154" s="431"/>
      <c r="ABU154" s="431"/>
      <c r="ABV154" s="431"/>
      <c r="ABW154" s="431"/>
      <c r="ABX154" s="431"/>
      <c r="ABY154" s="431"/>
      <c r="ABZ154" s="431"/>
      <c r="ACA154" s="431"/>
      <c r="ACB154" s="431"/>
      <c r="ACC154" s="431"/>
      <c r="ACD154" s="431"/>
      <c r="ACE154" s="431"/>
      <c r="ACF154" s="431"/>
      <c r="ACG154" s="431"/>
      <c r="ACH154" s="431"/>
      <c r="ACI154" s="431"/>
      <c r="ACJ154" s="431"/>
      <c r="ACK154" s="431"/>
      <c r="ACL154" s="431"/>
      <c r="ACM154" s="431"/>
      <c r="ACN154" s="431"/>
      <c r="ACO154" s="431"/>
      <c r="ACP154" s="431"/>
      <c r="ACQ154" s="431"/>
      <c r="ACR154" s="431"/>
      <c r="ACS154" s="431"/>
      <c r="ACT154" s="431"/>
      <c r="ACU154" s="431"/>
      <c r="ACV154" s="431"/>
      <c r="ACW154" s="431"/>
      <c r="ACX154" s="431"/>
      <c r="ACY154" s="431"/>
      <c r="ACZ154" s="431"/>
      <c r="ADA154" s="431"/>
      <c r="ADB154" s="431"/>
      <c r="ADC154" s="431"/>
      <c r="ADD154" s="431"/>
      <c r="ADE154" s="431"/>
      <c r="ADF154" s="431"/>
      <c r="ADG154" s="431"/>
      <c r="ADH154" s="431"/>
      <c r="ADI154" s="431"/>
      <c r="ADJ154" s="431"/>
      <c r="ADK154" s="431"/>
      <c r="ADL154" s="431"/>
      <c r="ADM154" s="431"/>
      <c r="ADN154" s="431"/>
      <c r="ADO154" s="431"/>
      <c r="ADP154" s="431"/>
      <c r="ADQ154" s="431"/>
      <c r="ADR154" s="431"/>
      <c r="ADS154" s="431"/>
      <c r="ADT154" s="431"/>
      <c r="ADU154" s="431"/>
      <c r="ADV154" s="431"/>
      <c r="ADW154" s="431"/>
      <c r="ADX154" s="431"/>
      <c r="ADY154" s="431"/>
      <c r="ADZ154" s="431"/>
      <c r="AEA154" s="431"/>
      <c r="AEB154" s="431"/>
      <c r="AEC154" s="431"/>
      <c r="AED154" s="431"/>
      <c r="AEE154" s="431"/>
      <c r="AEF154" s="431"/>
      <c r="AEG154" s="431"/>
      <c r="AEH154" s="431"/>
      <c r="AEI154" s="431"/>
      <c r="AEJ154" s="431"/>
      <c r="AEK154" s="431"/>
      <c r="AEL154" s="431"/>
      <c r="AEM154" s="431"/>
      <c r="AEN154" s="431"/>
      <c r="AEO154" s="431"/>
      <c r="AEP154" s="431"/>
      <c r="AEQ154" s="431"/>
      <c r="AER154" s="431"/>
      <c r="AES154" s="431"/>
      <c r="AET154" s="431"/>
      <c r="AEU154" s="431"/>
      <c r="AEV154" s="431"/>
      <c r="AEW154" s="431"/>
      <c r="AEX154" s="431"/>
      <c r="AEY154" s="431"/>
      <c r="AEZ154" s="431"/>
      <c r="AFA154" s="431"/>
      <c r="AFB154" s="431"/>
      <c r="AFC154" s="431"/>
      <c r="AFD154" s="431"/>
      <c r="AFE154" s="431"/>
      <c r="AFF154" s="431"/>
      <c r="AFG154" s="431"/>
      <c r="AFH154" s="431"/>
      <c r="AFI154" s="431"/>
      <c r="AFJ154" s="431"/>
      <c r="AFK154" s="431"/>
      <c r="AFL154" s="431"/>
      <c r="AFM154" s="431"/>
      <c r="AFN154" s="431"/>
      <c r="AFO154" s="431"/>
      <c r="AFP154" s="431"/>
      <c r="AFQ154" s="431"/>
      <c r="AFR154" s="431"/>
      <c r="AFS154" s="431"/>
      <c r="AFT154" s="431"/>
      <c r="AFU154" s="431"/>
      <c r="AFV154" s="431"/>
      <c r="AFW154" s="431"/>
      <c r="AFX154" s="431"/>
      <c r="AFY154" s="431"/>
      <c r="AFZ154" s="431"/>
      <c r="AGA154" s="431"/>
      <c r="AGB154" s="431"/>
      <c r="AGC154" s="431"/>
      <c r="AGD154" s="431"/>
      <c r="AGE154" s="431"/>
      <c r="AGF154" s="431"/>
      <c r="AGG154" s="431"/>
      <c r="AGH154" s="431"/>
      <c r="AGI154" s="431"/>
      <c r="AGJ154" s="431"/>
      <c r="AGK154" s="431"/>
      <c r="AGL154" s="431"/>
      <c r="AGM154" s="431"/>
      <c r="AGN154" s="431"/>
      <c r="AGO154" s="431"/>
      <c r="AGP154" s="431"/>
      <c r="AGQ154" s="431"/>
      <c r="AGR154" s="431"/>
      <c r="AGS154" s="431"/>
      <c r="AGT154" s="431"/>
      <c r="AGU154" s="431"/>
      <c r="AGV154" s="431"/>
      <c r="AGW154" s="431"/>
      <c r="AGX154" s="431"/>
      <c r="AGY154" s="431"/>
      <c r="AGZ154" s="431"/>
      <c r="AHA154" s="431"/>
      <c r="AHB154" s="431"/>
      <c r="AHC154" s="431"/>
      <c r="AHD154" s="431"/>
      <c r="AHE154" s="431"/>
      <c r="AHF154" s="431"/>
      <c r="AHG154" s="431"/>
      <c r="AHH154" s="431"/>
      <c r="AHI154" s="431"/>
      <c r="AHJ154" s="431"/>
      <c r="AHK154" s="431"/>
      <c r="AHL154" s="431"/>
      <c r="AHM154" s="431"/>
      <c r="AHN154" s="431"/>
      <c r="AHO154" s="431"/>
      <c r="AHP154" s="431"/>
      <c r="AHQ154" s="431"/>
      <c r="AHR154" s="431"/>
      <c r="AHS154" s="431"/>
      <c r="AHT154" s="431"/>
      <c r="AHU154" s="431"/>
      <c r="AHV154" s="431"/>
      <c r="AHW154" s="431"/>
      <c r="AHX154" s="431"/>
      <c r="AHY154" s="431"/>
      <c r="AHZ154" s="431"/>
      <c r="AIA154" s="431"/>
      <c r="AIB154" s="431"/>
      <c r="AIC154" s="431"/>
      <c r="AID154" s="431"/>
      <c r="AIE154" s="431"/>
      <c r="AIF154" s="431"/>
      <c r="AIG154" s="431"/>
      <c r="AIH154" s="431"/>
      <c r="AII154" s="431"/>
      <c r="AIJ154" s="431"/>
      <c r="AIK154" s="431"/>
      <c r="AIL154" s="431"/>
      <c r="AIM154" s="431"/>
      <c r="AIN154" s="431"/>
      <c r="AIO154" s="431"/>
      <c r="AIP154" s="431"/>
      <c r="AIQ154" s="431"/>
      <c r="AIR154" s="431"/>
      <c r="AIS154" s="431"/>
      <c r="AIT154" s="431"/>
      <c r="AIU154" s="431"/>
      <c r="AIV154" s="431"/>
      <c r="AIW154" s="431"/>
      <c r="AIX154" s="431"/>
      <c r="AIY154" s="431"/>
      <c r="AIZ154" s="431"/>
      <c r="AJA154" s="431"/>
      <c r="AJB154" s="431"/>
      <c r="AJC154" s="431"/>
      <c r="AJD154" s="431"/>
      <c r="AJE154" s="431"/>
      <c r="AJF154" s="431"/>
      <c r="AJG154" s="431"/>
      <c r="AJH154" s="431"/>
      <c r="AJI154" s="431"/>
      <c r="AJJ154" s="431"/>
      <c r="AJK154" s="431"/>
      <c r="AJL154" s="431"/>
      <c r="AJM154" s="431"/>
      <c r="AJN154" s="431"/>
      <c r="AJO154" s="431"/>
      <c r="AJP154" s="431"/>
      <c r="AJQ154" s="431"/>
      <c r="AJR154" s="431"/>
      <c r="AJS154" s="431"/>
      <c r="AJT154" s="431"/>
      <c r="AJU154" s="431"/>
      <c r="AJV154" s="431"/>
      <c r="AJW154" s="431"/>
      <c r="AJX154" s="431"/>
      <c r="AJY154" s="431"/>
      <c r="AJZ154" s="431"/>
      <c r="AKA154" s="431"/>
      <c r="AKB154" s="431"/>
      <c r="AKC154" s="431"/>
      <c r="AKD154" s="431"/>
      <c r="AKE154" s="431"/>
      <c r="AKF154" s="431"/>
      <c r="AKG154" s="431"/>
      <c r="AKH154" s="431"/>
      <c r="AKI154" s="431"/>
      <c r="AKJ154" s="431"/>
      <c r="AKK154" s="431"/>
      <c r="AKL154" s="431"/>
      <c r="AKM154" s="431"/>
      <c r="AKN154" s="431"/>
      <c r="AKO154" s="431"/>
      <c r="AKP154" s="431"/>
      <c r="AKQ154" s="431"/>
      <c r="AKR154" s="431"/>
      <c r="AKS154" s="431"/>
      <c r="AKT154" s="431"/>
      <c r="AKU154" s="431"/>
      <c r="AKV154" s="431"/>
      <c r="AKW154" s="431"/>
      <c r="AKX154" s="431"/>
      <c r="AKY154" s="431"/>
      <c r="AKZ154" s="431"/>
      <c r="ALA154" s="431"/>
      <c r="ALB154" s="431"/>
      <c r="ALC154" s="431"/>
      <c r="ALD154" s="431"/>
      <c r="ALE154" s="431"/>
      <c r="ALF154" s="431"/>
      <c r="ALG154" s="431"/>
      <c r="ALH154" s="431"/>
      <c r="ALI154" s="431"/>
      <c r="ALJ154" s="431"/>
      <c r="ALK154" s="431"/>
      <c r="ALL154" s="431"/>
      <c r="ALM154" s="431"/>
      <c r="ALN154" s="431"/>
      <c r="ALO154" s="431"/>
      <c r="ALP154" s="431"/>
      <c r="ALQ154" s="431"/>
      <c r="ALR154" s="431"/>
      <c r="ALS154" s="431"/>
      <c r="ALT154" s="431"/>
      <c r="ALU154" s="431"/>
      <c r="ALV154" s="431"/>
      <c r="ALW154" s="431"/>
      <c r="ALX154" s="431"/>
      <c r="ALY154" s="431"/>
      <c r="ALZ154" s="431"/>
      <c r="AMA154" s="431"/>
      <c r="AMB154" s="431"/>
      <c r="AMC154" s="431"/>
      <c r="AMD154" s="431"/>
      <c r="AME154" s="431"/>
      <c r="AMF154" s="431"/>
      <c r="AMG154" s="431"/>
      <c r="AMH154" s="431"/>
      <c r="AMI154" s="431"/>
      <c r="AMJ154" s="431"/>
      <c r="AMK154" s="431"/>
      <c r="AML154" s="431"/>
      <c r="AMM154" s="431"/>
      <c r="AMN154" s="431"/>
      <c r="AMO154" s="431"/>
      <c r="AMP154" s="431"/>
      <c r="AMQ154" s="431"/>
      <c r="AMR154" s="431"/>
      <c r="AMS154" s="431"/>
      <c r="AMT154" s="431"/>
      <c r="AMU154" s="431"/>
      <c r="AMV154" s="431"/>
      <c r="AMW154" s="431"/>
      <c r="AMX154" s="431"/>
      <c r="AMY154" s="431"/>
      <c r="AMZ154" s="431"/>
      <c r="ANA154" s="431"/>
      <c r="ANB154" s="431"/>
      <c r="ANC154" s="431"/>
      <c r="AND154" s="431"/>
      <c r="ANE154" s="431"/>
      <c r="ANF154" s="431"/>
      <c r="ANG154" s="431"/>
      <c r="ANH154" s="431"/>
      <c r="ANI154" s="431"/>
      <c r="ANJ154" s="431"/>
      <c r="ANK154" s="431"/>
      <c r="ANL154" s="431"/>
      <c r="ANM154" s="431"/>
      <c r="ANN154" s="431"/>
      <c r="ANO154" s="431"/>
      <c r="ANP154" s="431"/>
      <c r="ANQ154" s="431"/>
      <c r="ANR154" s="431"/>
      <c r="ANS154" s="431"/>
      <c r="ANT154" s="431"/>
      <c r="ANU154" s="431"/>
      <c r="ANV154" s="431"/>
      <c r="ANW154" s="431"/>
      <c r="ANX154" s="431"/>
      <c r="ANY154" s="431"/>
      <c r="ANZ154" s="431"/>
      <c r="AOA154" s="431"/>
      <c r="AOB154" s="431"/>
      <c r="AOC154" s="431"/>
      <c r="AOD154" s="431"/>
      <c r="AOE154" s="431"/>
      <c r="AOF154" s="431"/>
      <c r="AOG154" s="431"/>
      <c r="AOH154" s="431"/>
      <c r="AOI154" s="431"/>
      <c r="AOJ154" s="431"/>
      <c r="AOK154" s="431"/>
      <c r="AOL154" s="431"/>
      <c r="AOM154" s="431"/>
      <c r="AON154" s="431"/>
      <c r="AOO154" s="431"/>
      <c r="AOP154" s="431"/>
      <c r="AOQ154" s="431"/>
      <c r="AOR154" s="431"/>
      <c r="AOS154" s="431"/>
      <c r="AOT154" s="431"/>
      <c r="AOU154" s="431"/>
      <c r="AOV154" s="431"/>
      <c r="AOW154" s="431"/>
      <c r="AOX154" s="431"/>
      <c r="AOY154" s="431"/>
      <c r="AOZ154" s="431"/>
      <c r="APA154" s="431"/>
      <c r="APB154" s="431"/>
      <c r="APC154" s="431"/>
      <c r="APD154" s="431"/>
      <c r="APE154" s="431"/>
      <c r="APF154" s="431"/>
      <c r="APG154" s="431"/>
      <c r="APH154" s="431"/>
      <c r="API154" s="431"/>
      <c r="APJ154" s="431"/>
      <c r="APK154" s="431"/>
      <c r="APL154" s="431"/>
      <c r="APM154" s="431"/>
      <c r="APN154" s="431"/>
      <c r="APO154" s="431"/>
      <c r="APP154" s="431"/>
      <c r="APQ154" s="431"/>
      <c r="APR154" s="431"/>
      <c r="APS154" s="431"/>
      <c r="APT154" s="431"/>
      <c r="APU154" s="431"/>
      <c r="APV154" s="431"/>
      <c r="APW154" s="431"/>
      <c r="APX154" s="431"/>
      <c r="APY154" s="431"/>
      <c r="APZ154" s="431"/>
      <c r="AQA154" s="431"/>
      <c r="AQB154" s="431"/>
      <c r="AQC154" s="431"/>
      <c r="AQD154" s="431"/>
      <c r="AQE154" s="431"/>
      <c r="AQF154" s="431"/>
      <c r="AQG154" s="431"/>
      <c r="AQH154" s="431"/>
      <c r="AQI154" s="431"/>
      <c r="AQJ154" s="431"/>
      <c r="AQK154" s="431"/>
      <c r="AQL154" s="431"/>
      <c r="AQM154" s="431"/>
      <c r="AQN154" s="431"/>
      <c r="AQO154" s="431"/>
      <c r="AQP154" s="431"/>
      <c r="AQQ154" s="431"/>
      <c r="AQR154" s="431"/>
      <c r="AQS154" s="431"/>
      <c r="AQT154" s="431"/>
      <c r="AQU154" s="431"/>
      <c r="AQV154" s="431"/>
      <c r="AQW154" s="431"/>
      <c r="AQX154" s="431"/>
      <c r="AQY154" s="431"/>
      <c r="AQZ154" s="431"/>
      <c r="ARA154" s="431"/>
      <c r="ARB154" s="431"/>
      <c r="ARC154" s="431"/>
      <c r="ARD154" s="431"/>
      <c r="ARE154" s="431"/>
      <c r="ARF154" s="431"/>
      <c r="ARG154" s="431"/>
      <c r="ARH154" s="431"/>
      <c r="ARI154" s="431"/>
      <c r="ARJ154" s="431"/>
      <c r="ARK154" s="431"/>
      <c r="ARL154" s="431"/>
      <c r="ARM154" s="431"/>
      <c r="ARN154" s="431"/>
      <c r="ARO154" s="431"/>
      <c r="ARP154" s="431"/>
      <c r="ARQ154" s="431"/>
      <c r="ARR154" s="431"/>
      <c r="ARS154" s="431"/>
      <c r="ART154" s="431"/>
      <c r="ARU154" s="431"/>
      <c r="ARV154" s="431"/>
      <c r="ARW154" s="431"/>
      <c r="ARX154" s="431"/>
      <c r="ARY154" s="431"/>
      <c r="ARZ154" s="431"/>
      <c r="ASA154" s="431"/>
      <c r="ASB154" s="431"/>
      <c r="ASC154" s="431"/>
      <c r="ASD154" s="431"/>
      <c r="ASE154" s="431"/>
      <c r="ASF154" s="431"/>
      <c r="ASG154" s="431"/>
      <c r="ASH154" s="431"/>
      <c r="ASI154" s="431"/>
      <c r="ASJ154" s="431"/>
      <c r="ASK154" s="431"/>
      <c r="ASL154" s="431"/>
      <c r="ASM154" s="431"/>
      <c r="ASN154" s="431"/>
      <c r="ASO154" s="431"/>
      <c r="ASP154" s="431"/>
      <c r="ASQ154" s="431"/>
      <c r="ASR154" s="431"/>
      <c r="ASS154" s="431"/>
      <c r="AST154" s="431"/>
      <c r="ASU154" s="431"/>
      <c r="ASV154" s="431"/>
      <c r="ASW154" s="431"/>
      <c r="ASX154" s="431"/>
      <c r="ASY154" s="431"/>
      <c r="ASZ154" s="431"/>
      <c r="ATA154" s="431"/>
      <c r="ATB154" s="431"/>
      <c r="ATC154" s="431"/>
      <c r="ATD154" s="431"/>
      <c r="ATE154" s="431"/>
      <c r="ATF154" s="431"/>
      <c r="ATG154" s="431"/>
      <c r="ATH154" s="431"/>
      <c r="ATI154" s="431"/>
      <c r="ATJ154" s="431"/>
      <c r="ATK154" s="431"/>
      <c r="ATL154" s="431"/>
      <c r="ATM154" s="431"/>
      <c r="ATN154" s="431"/>
      <c r="ATO154" s="431"/>
      <c r="ATP154" s="431"/>
      <c r="ATQ154" s="431"/>
      <c r="ATR154" s="431"/>
      <c r="ATS154" s="431"/>
      <c r="ATT154" s="431"/>
      <c r="ATU154" s="431"/>
      <c r="ATV154" s="431"/>
      <c r="ATW154" s="431"/>
      <c r="ATX154" s="431"/>
      <c r="ATY154" s="431"/>
      <c r="ATZ154" s="431"/>
      <c r="AUA154" s="431"/>
      <c r="AUB154" s="431"/>
      <c r="AUC154" s="431"/>
      <c r="AUD154" s="431"/>
      <c r="AUE154" s="431"/>
      <c r="AUF154" s="431"/>
      <c r="AUG154" s="431"/>
      <c r="AUH154" s="431"/>
      <c r="AUI154" s="431"/>
      <c r="AUJ154" s="431"/>
      <c r="AUK154" s="431"/>
      <c r="AUL154" s="431"/>
      <c r="AUM154" s="431"/>
      <c r="AUN154" s="431"/>
      <c r="AUO154" s="431"/>
      <c r="AUP154" s="431"/>
      <c r="AUQ154" s="431"/>
      <c r="AUR154" s="431"/>
      <c r="AUS154" s="431"/>
      <c r="AUT154" s="431"/>
      <c r="AUU154" s="431"/>
      <c r="AUV154" s="431"/>
      <c r="AUW154" s="431"/>
      <c r="AUX154" s="431"/>
      <c r="AUY154" s="431"/>
      <c r="AUZ154" s="431"/>
      <c r="AVA154" s="431"/>
      <c r="AVB154" s="431"/>
      <c r="AVC154" s="431"/>
      <c r="AVD154" s="431"/>
      <c r="AVE154" s="431"/>
      <c r="AVF154" s="431"/>
      <c r="AVG154" s="431"/>
      <c r="AVH154" s="431"/>
      <c r="AVI154" s="431"/>
      <c r="AVJ154" s="431"/>
      <c r="AVK154" s="431"/>
      <c r="AVL154" s="431"/>
      <c r="AVM154" s="431"/>
      <c r="AVN154" s="431"/>
      <c r="AVO154" s="431"/>
      <c r="AVP154" s="431"/>
      <c r="AVQ154" s="431"/>
      <c r="AVR154" s="431"/>
      <c r="AVS154" s="431"/>
      <c r="AVT154" s="431"/>
      <c r="AVU154" s="431"/>
      <c r="AVV154" s="431"/>
      <c r="AVW154" s="431"/>
      <c r="AVX154" s="431"/>
      <c r="AVY154" s="431"/>
      <c r="AVZ154" s="431"/>
      <c r="AWA154" s="431"/>
      <c r="AWB154" s="431"/>
      <c r="AWC154" s="431"/>
      <c r="AWD154" s="431"/>
      <c r="AWE154" s="431"/>
      <c r="AWF154" s="431"/>
      <c r="AWG154" s="431"/>
      <c r="AWH154" s="431"/>
      <c r="AWI154" s="431"/>
      <c r="AWJ154" s="431"/>
      <c r="AWK154" s="431"/>
      <c r="AWL154" s="431"/>
      <c r="AWM154" s="431"/>
      <c r="AWN154" s="431"/>
      <c r="AWO154" s="431"/>
      <c r="AWP154" s="431"/>
      <c r="AWQ154" s="431"/>
      <c r="AWR154" s="431"/>
      <c r="AWS154" s="431"/>
      <c r="AWT154" s="431"/>
      <c r="AWU154" s="431"/>
      <c r="AWV154" s="431"/>
      <c r="AWW154" s="431"/>
      <c r="AWX154" s="431"/>
      <c r="AWY154" s="431"/>
      <c r="AWZ154" s="431"/>
      <c r="AXA154" s="431"/>
      <c r="AXB154" s="431"/>
      <c r="AXC154" s="431"/>
      <c r="AXD154" s="431"/>
      <c r="AXE154" s="431"/>
      <c r="AXF154" s="431"/>
      <c r="AXG154" s="431"/>
      <c r="AXH154" s="431"/>
      <c r="AXI154" s="431"/>
      <c r="AXJ154" s="431"/>
      <c r="AXK154" s="431"/>
      <c r="AXL154" s="431"/>
      <c r="AXM154" s="431"/>
      <c r="AXN154" s="431"/>
      <c r="AXO154" s="431"/>
      <c r="AXP154" s="431"/>
      <c r="AXQ154" s="431"/>
      <c r="AXR154" s="431"/>
      <c r="AXS154" s="431"/>
      <c r="AXT154" s="431"/>
      <c r="AXU154" s="431"/>
      <c r="AXV154" s="431"/>
      <c r="AXW154" s="431"/>
      <c r="AXX154" s="431"/>
      <c r="AXY154" s="431"/>
      <c r="AXZ154" s="431"/>
      <c r="AYA154" s="431"/>
      <c r="AYB154" s="431"/>
      <c r="AYC154" s="431"/>
      <c r="AYD154" s="431"/>
      <c r="AYE154" s="431"/>
      <c r="AYF154" s="431"/>
      <c r="AYG154" s="431"/>
      <c r="AYH154" s="431"/>
      <c r="AYI154" s="431"/>
      <c r="AYJ154" s="431"/>
      <c r="AYK154" s="431"/>
      <c r="AYL154" s="431"/>
      <c r="AYM154" s="431"/>
      <c r="AYN154" s="431"/>
      <c r="AYO154" s="431"/>
      <c r="AYP154" s="431"/>
      <c r="AYQ154" s="431"/>
      <c r="AYR154" s="431"/>
      <c r="AYS154" s="431"/>
      <c r="AYT154" s="431"/>
      <c r="AYU154" s="431"/>
      <c r="AYV154" s="431"/>
      <c r="AYW154" s="431"/>
      <c r="AYX154" s="431"/>
      <c r="AYY154" s="431"/>
      <c r="AYZ154" s="431"/>
      <c r="AZA154" s="431"/>
      <c r="AZB154" s="431"/>
      <c r="AZC154" s="431"/>
      <c r="AZD154" s="431"/>
      <c r="AZE154" s="431"/>
      <c r="AZF154" s="431"/>
      <c r="AZG154" s="431"/>
      <c r="AZH154" s="431"/>
      <c r="AZI154" s="431"/>
      <c r="AZJ154" s="431"/>
      <c r="AZK154" s="431"/>
      <c r="AZL154" s="431"/>
      <c r="AZM154" s="431"/>
      <c r="AZN154" s="431"/>
      <c r="AZO154" s="431"/>
      <c r="AZP154" s="431"/>
      <c r="AZQ154" s="431"/>
      <c r="AZR154" s="431"/>
      <c r="AZS154" s="431"/>
      <c r="AZT154" s="431"/>
      <c r="AZU154" s="431"/>
      <c r="AZV154" s="431"/>
      <c r="AZW154" s="431"/>
      <c r="AZX154" s="431"/>
      <c r="AZY154" s="431"/>
      <c r="AZZ154" s="431"/>
      <c r="BAA154" s="431"/>
      <c r="BAB154" s="431"/>
      <c r="BAC154" s="431"/>
      <c r="BAD154" s="431"/>
      <c r="BAE154" s="431"/>
      <c r="BAF154" s="431"/>
      <c r="BAG154" s="431"/>
      <c r="BAH154" s="431"/>
      <c r="BAI154" s="431"/>
      <c r="BAJ154" s="431"/>
      <c r="BAK154" s="431"/>
      <c r="BAL154" s="431"/>
      <c r="BAM154" s="431"/>
      <c r="BAN154" s="431"/>
      <c r="BAO154" s="431"/>
      <c r="BAP154" s="431"/>
      <c r="BAQ154" s="431"/>
      <c r="BAR154" s="431"/>
      <c r="BAS154" s="431"/>
      <c r="BAT154" s="431"/>
      <c r="BAU154" s="431"/>
      <c r="BAV154" s="431"/>
      <c r="BAW154" s="431"/>
      <c r="BAX154" s="431"/>
      <c r="BAY154" s="431"/>
      <c r="BAZ154" s="431"/>
      <c r="BBA154" s="431"/>
      <c r="BBB154" s="431"/>
      <c r="BBC154" s="431"/>
      <c r="BBD154" s="431"/>
      <c r="BBE154" s="431"/>
      <c r="BBF154" s="431"/>
      <c r="BBG154" s="431"/>
      <c r="BBH154" s="431"/>
      <c r="BBI154" s="431"/>
      <c r="BBJ154" s="431"/>
      <c r="BBK154" s="431"/>
      <c r="BBL154" s="431"/>
      <c r="BBM154" s="431"/>
      <c r="BBN154" s="431"/>
      <c r="BBO154" s="431"/>
      <c r="BBP154" s="431"/>
      <c r="BBQ154" s="431"/>
      <c r="BBR154" s="431"/>
      <c r="BBS154" s="431"/>
      <c r="BBT154" s="431"/>
      <c r="BBU154" s="431"/>
      <c r="BBV154" s="431"/>
      <c r="BBW154" s="431"/>
      <c r="BBX154" s="431"/>
      <c r="BBY154" s="431"/>
      <c r="BBZ154" s="431"/>
      <c r="BCA154" s="431"/>
      <c r="BCB154" s="431"/>
      <c r="BCC154" s="431"/>
      <c r="BCD154" s="431"/>
      <c r="BCE154" s="431"/>
      <c r="BCF154" s="431"/>
      <c r="BCG154" s="431"/>
      <c r="BCH154" s="431"/>
      <c r="BCI154" s="431"/>
      <c r="BCJ154" s="431"/>
      <c r="BCK154" s="431"/>
      <c r="BCL154" s="431"/>
      <c r="BCM154" s="431"/>
      <c r="BCN154" s="431"/>
      <c r="BCO154" s="431"/>
      <c r="BCP154" s="431"/>
      <c r="BCQ154" s="431"/>
      <c r="BCR154" s="431"/>
      <c r="BCS154" s="431"/>
      <c r="BCT154" s="431"/>
      <c r="BCU154" s="431"/>
      <c r="BCV154" s="431"/>
      <c r="BCW154" s="431"/>
      <c r="BCX154" s="431"/>
      <c r="BCY154" s="431"/>
      <c r="BCZ154" s="431"/>
      <c r="BDA154" s="431"/>
      <c r="BDB154" s="431"/>
      <c r="BDC154" s="431"/>
      <c r="BDD154" s="431"/>
      <c r="BDE154" s="431"/>
      <c r="BDF154" s="431"/>
      <c r="BDG154" s="431"/>
      <c r="BDH154" s="431"/>
      <c r="BDI154" s="431"/>
      <c r="BDJ154" s="431"/>
      <c r="BDK154" s="431"/>
      <c r="BDL154" s="431"/>
      <c r="BDM154" s="431"/>
      <c r="BDN154" s="431"/>
      <c r="BDO154" s="431"/>
      <c r="BDP154" s="431"/>
      <c r="BDQ154" s="431"/>
      <c r="BDR154" s="431"/>
      <c r="BDS154" s="431"/>
      <c r="BDT154" s="431"/>
      <c r="BDU154" s="431"/>
      <c r="BDV154" s="431"/>
      <c r="BDW154" s="431"/>
      <c r="BDX154" s="431"/>
      <c r="BDY154" s="431"/>
      <c r="BDZ154" s="431"/>
      <c r="BEA154" s="431"/>
      <c r="BEB154" s="431"/>
      <c r="BEC154" s="431"/>
      <c r="BED154" s="431"/>
      <c r="BEE154" s="431"/>
      <c r="BEF154" s="431"/>
      <c r="BEG154" s="431"/>
      <c r="BEH154" s="431"/>
      <c r="BEI154" s="431"/>
      <c r="BEJ154" s="431"/>
      <c r="BEK154" s="431"/>
      <c r="BEL154" s="431"/>
      <c r="BEM154" s="431"/>
      <c r="BEN154" s="431"/>
      <c r="BEO154" s="431"/>
      <c r="BEP154" s="431"/>
      <c r="BEQ154" s="431"/>
      <c r="BER154" s="431"/>
      <c r="BES154" s="431"/>
      <c r="BET154" s="431"/>
      <c r="BEU154" s="431"/>
      <c r="BEV154" s="431"/>
      <c r="BEW154" s="431"/>
      <c r="BEX154" s="431"/>
      <c r="BEY154" s="431"/>
      <c r="BEZ154" s="431"/>
      <c r="BFA154" s="431"/>
      <c r="BFB154" s="431"/>
      <c r="BFC154" s="431"/>
      <c r="BFD154" s="431"/>
      <c r="BFE154" s="431"/>
      <c r="BFF154" s="431"/>
      <c r="BFG154" s="431"/>
      <c r="BFH154" s="431"/>
      <c r="BFI154" s="431"/>
      <c r="BFJ154" s="431"/>
      <c r="BFK154" s="431"/>
      <c r="BFL154" s="431"/>
      <c r="BFM154" s="431"/>
      <c r="BFN154" s="431"/>
      <c r="BFO154" s="431"/>
      <c r="BFP154" s="431"/>
      <c r="BFQ154" s="431"/>
      <c r="BFR154" s="431"/>
      <c r="BFS154" s="431"/>
      <c r="BFT154" s="431"/>
      <c r="BFU154" s="431"/>
      <c r="BFV154" s="431"/>
      <c r="BFW154" s="431"/>
      <c r="BFX154" s="431"/>
      <c r="BFY154" s="431"/>
      <c r="BFZ154" s="431"/>
      <c r="BGA154" s="431"/>
      <c r="BGB154" s="431"/>
      <c r="BGC154" s="431"/>
      <c r="BGD154" s="431"/>
      <c r="BGE154" s="431"/>
      <c r="BGF154" s="431"/>
      <c r="BGG154" s="431"/>
      <c r="BGH154" s="431"/>
      <c r="BGI154" s="431"/>
      <c r="BGJ154" s="431"/>
      <c r="BGK154" s="431"/>
      <c r="BGL154" s="431"/>
      <c r="BGM154" s="431"/>
      <c r="BGN154" s="431"/>
      <c r="BGO154" s="431"/>
      <c r="BGP154" s="431"/>
      <c r="BGQ154" s="431"/>
      <c r="BGR154" s="431"/>
      <c r="BGS154" s="431"/>
      <c r="BGT154" s="431"/>
      <c r="BGU154" s="431"/>
      <c r="BGV154" s="431"/>
      <c r="BGW154" s="431"/>
      <c r="BGX154" s="431"/>
      <c r="BGY154" s="431"/>
      <c r="BGZ154" s="431"/>
      <c r="BHA154" s="431"/>
      <c r="BHB154" s="431"/>
      <c r="BHC154" s="431"/>
      <c r="BHD154" s="431"/>
      <c r="BHE154" s="431"/>
      <c r="BHF154" s="431"/>
      <c r="BHG154" s="431"/>
      <c r="BHH154" s="431"/>
      <c r="BHI154" s="431"/>
      <c r="BHJ154" s="431"/>
      <c r="BHK154" s="431"/>
      <c r="BHL154" s="431"/>
      <c r="BHM154" s="431"/>
      <c r="BHN154" s="431"/>
      <c r="BHO154" s="431"/>
      <c r="BHP154" s="431"/>
      <c r="BHQ154" s="431"/>
      <c r="BHR154" s="431"/>
      <c r="BHS154" s="431"/>
      <c r="BHT154" s="431"/>
      <c r="BHU154" s="431"/>
      <c r="BHV154" s="431"/>
      <c r="BHW154" s="431"/>
      <c r="BHX154" s="431"/>
      <c r="BHY154" s="431"/>
      <c r="BHZ154" s="431"/>
      <c r="BIA154" s="431"/>
      <c r="BIB154" s="431"/>
      <c r="BIC154" s="431"/>
      <c r="BID154" s="431"/>
      <c r="BIE154" s="431"/>
      <c r="BIF154" s="431"/>
      <c r="BIG154" s="431"/>
      <c r="BIH154" s="431"/>
      <c r="BII154" s="431"/>
      <c r="BIJ154" s="431"/>
      <c r="BIK154" s="431"/>
      <c r="BIL154" s="431"/>
      <c r="BIM154" s="431"/>
      <c r="BIN154" s="431"/>
      <c r="BIO154" s="431"/>
      <c r="BIP154" s="431"/>
      <c r="BIQ154" s="431"/>
      <c r="BIR154" s="431"/>
      <c r="BIS154" s="431"/>
      <c r="BIT154" s="431"/>
      <c r="BIU154" s="431"/>
      <c r="BIV154" s="431"/>
      <c r="BIW154" s="431"/>
      <c r="BIX154" s="431"/>
      <c r="BIY154" s="431"/>
      <c r="BIZ154" s="431"/>
      <c r="BJA154" s="431"/>
      <c r="BJB154" s="431"/>
      <c r="BJC154" s="431"/>
      <c r="BJD154" s="431"/>
      <c r="BJE154" s="431"/>
      <c r="BJF154" s="431"/>
      <c r="BJG154" s="431"/>
      <c r="BJH154" s="431"/>
      <c r="BJI154" s="431"/>
      <c r="BJJ154" s="431"/>
      <c r="BJK154" s="431"/>
      <c r="BJL154" s="431"/>
      <c r="BJM154" s="431"/>
      <c r="BJN154" s="431"/>
      <c r="BJO154" s="431"/>
      <c r="BJP154" s="431"/>
      <c r="BJQ154" s="431"/>
      <c r="BJR154" s="431"/>
      <c r="BJS154" s="431"/>
      <c r="BJT154" s="431"/>
      <c r="BJU154" s="431"/>
      <c r="BJV154" s="431"/>
      <c r="BJW154" s="431"/>
      <c r="BJX154" s="431"/>
      <c r="BJY154" s="431"/>
      <c r="BJZ154" s="431"/>
      <c r="BKA154" s="431"/>
      <c r="BKB154" s="431"/>
      <c r="BKC154" s="431"/>
      <c r="BKD154" s="431"/>
      <c r="BKE154" s="431"/>
      <c r="BKF154" s="431"/>
      <c r="BKG154" s="431"/>
      <c r="BKH154" s="431"/>
      <c r="BKI154" s="431"/>
      <c r="BKJ154" s="431"/>
      <c r="BKK154" s="431"/>
      <c r="BKL154" s="431"/>
      <c r="BKM154" s="431"/>
      <c r="BKN154" s="431"/>
      <c r="BKO154" s="431"/>
      <c r="BKP154" s="431"/>
      <c r="BKQ154" s="431"/>
      <c r="BKR154" s="431"/>
      <c r="BKS154" s="431"/>
      <c r="BKT154" s="431"/>
      <c r="BKU154" s="431"/>
      <c r="BKV154" s="431"/>
      <c r="BKW154" s="431"/>
      <c r="BKX154" s="431"/>
      <c r="BKY154" s="431"/>
      <c r="BKZ154" s="431"/>
      <c r="BLA154" s="431"/>
      <c r="BLB154" s="431"/>
      <c r="BLC154" s="431"/>
      <c r="BLD154" s="431"/>
      <c r="BLE154" s="431"/>
      <c r="BLF154" s="431"/>
      <c r="BLG154" s="431"/>
      <c r="BLH154" s="431"/>
      <c r="BLI154" s="431"/>
      <c r="BLJ154" s="431"/>
      <c r="BLK154" s="431"/>
      <c r="BLL154" s="431"/>
      <c r="BLM154" s="431"/>
      <c r="BLN154" s="431"/>
      <c r="BLO154" s="431"/>
      <c r="BLP154" s="431"/>
      <c r="BLQ154" s="431"/>
      <c r="BLR154" s="431"/>
      <c r="BLS154" s="431"/>
      <c r="BLT154" s="431"/>
      <c r="BLU154" s="431"/>
      <c r="BLV154" s="431"/>
      <c r="BLW154" s="431"/>
      <c r="BLX154" s="431"/>
      <c r="BLY154" s="431"/>
      <c r="BLZ154" s="431"/>
      <c r="BMA154" s="431"/>
      <c r="BMB154" s="431"/>
      <c r="BMC154" s="431"/>
      <c r="BMD154" s="431"/>
      <c r="BME154" s="431"/>
      <c r="BMF154" s="431"/>
      <c r="BMG154" s="431"/>
      <c r="BMH154" s="431"/>
      <c r="BMI154" s="431"/>
      <c r="BMJ154" s="431"/>
      <c r="BMK154" s="431"/>
      <c r="BML154" s="431"/>
      <c r="BMM154" s="431"/>
      <c r="BMN154" s="431"/>
      <c r="BMO154" s="431"/>
      <c r="BMP154" s="431"/>
      <c r="BMQ154" s="431"/>
      <c r="BMR154" s="431"/>
      <c r="BMS154" s="431"/>
      <c r="BMT154" s="431"/>
      <c r="BMU154" s="431"/>
      <c r="BMV154" s="431"/>
      <c r="BMW154" s="431"/>
      <c r="BMX154" s="431"/>
      <c r="BMY154" s="431"/>
      <c r="BMZ154" s="431"/>
      <c r="BNA154" s="431"/>
      <c r="BNB154" s="431"/>
      <c r="BNC154" s="431"/>
      <c r="BND154" s="431"/>
      <c r="BNE154" s="431"/>
      <c r="BNF154" s="431"/>
      <c r="BNG154" s="431"/>
      <c r="BNH154" s="431"/>
      <c r="BNI154" s="431"/>
      <c r="BNJ154" s="431"/>
      <c r="BNK154" s="431"/>
      <c r="BNL154" s="431"/>
      <c r="BNM154" s="431"/>
      <c r="BNN154" s="431"/>
      <c r="BNO154" s="431"/>
      <c r="BNP154" s="431"/>
      <c r="BNQ154" s="431"/>
      <c r="BNR154" s="431"/>
      <c r="BNS154" s="431"/>
      <c r="BNT154" s="431"/>
      <c r="BNU154" s="431"/>
      <c r="BNV154" s="431"/>
      <c r="BNW154" s="431"/>
      <c r="BNX154" s="431"/>
      <c r="BNY154" s="431"/>
      <c r="BNZ154" s="431"/>
      <c r="BOA154" s="431"/>
      <c r="BOB154" s="431"/>
      <c r="BOC154" s="431"/>
      <c r="BOD154" s="431"/>
      <c r="BOE154" s="431"/>
      <c r="BOF154" s="431"/>
      <c r="BOG154" s="431"/>
      <c r="BOH154" s="431"/>
      <c r="BOI154" s="431"/>
      <c r="BOJ154" s="431"/>
      <c r="BOK154" s="431"/>
      <c r="BOL154" s="431"/>
      <c r="BOM154" s="431"/>
      <c r="BON154" s="431"/>
      <c r="BOO154" s="431"/>
      <c r="BOP154" s="431"/>
      <c r="BOQ154" s="431"/>
      <c r="BOR154" s="431"/>
      <c r="BOS154" s="431"/>
      <c r="BOT154" s="431"/>
      <c r="BOU154" s="431"/>
      <c r="BOV154" s="431"/>
      <c r="BOW154" s="431"/>
      <c r="BOX154" s="431"/>
      <c r="BOY154" s="431"/>
      <c r="BOZ154" s="431"/>
      <c r="BPA154" s="431"/>
      <c r="BPB154" s="431"/>
      <c r="BPC154" s="431"/>
      <c r="BPD154" s="431"/>
      <c r="BPE154" s="431"/>
      <c r="BPF154" s="431"/>
      <c r="BPG154" s="431"/>
      <c r="BPH154" s="431"/>
      <c r="BPI154" s="431"/>
      <c r="BPJ154" s="431"/>
      <c r="BPK154" s="431"/>
      <c r="BPL154" s="431"/>
      <c r="BPM154" s="431"/>
      <c r="BPN154" s="431"/>
      <c r="BPO154" s="431"/>
      <c r="BPP154" s="431"/>
      <c r="BPQ154" s="431"/>
      <c r="BPR154" s="431"/>
      <c r="BPS154" s="431"/>
      <c r="BPT154" s="431"/>
      <c r="BPU154" s="431"/>
      <c r="BPV154" s="431"/>
      <c r="BPW154" s="431"/>
      <c r="BPX154" s="431"/>
      <c r="BPY154" s="431"/>
      <c r="BPZ154" s="431"/>
      <c r="BQA154" s="431"/>
      <c r="BQB154" s="431"/>
      <c r="BQC154" s="431"/>
      <c r="BQD154" s="431"/>
      <c r="BQE154" s="431"/>
      <c r="BQF154" s="431"/>
      <c r="BQG154" s="431"/>
      <c r="BQH154" s="431"/>
      <c r="BQI154" s="431"/>
      <c r="BQJ154" s="431"/>
      <c r="BQK154" s="431"/>
      <c r="BQL154" s="431"/>
      <c r="BQM154" s="431"/>
      <c r="BQN154" s="431"/>
      <c r="BQO154" s="431"/>
      <c r="BQP154" s="431"/>
      <c r="BQQ154" s="431"/>
      <c r="BQR154" s="431"/>
      <c r="BQS154" s="431"/>
      <c r="BQT154" s="431"/>
      <c r="BQU154" s="431"/>
      <c r="BQV154" s="431"/>
      <c r="BQW154" s="431"/>
      <c r="BQX154" s="431"/>
      <c r="BQY154" s="431"/>
      <c r="BQZ154" s="431"/>
      <c r="BRA154" s="431"/>
      <c r="BRB154" s="431"/>
      <c r="BRC154" s="431"/>
      <c r="BRD154" s="431"/>
      <c r="BRE154" s="431"/>
      <c r="BRF154" s="431"/>
      <c r="BRG154" s="431"/>
      <c r="BRH154" s="431"/>
      <c r="BRI154" s="431"/>
      <c r="BRJ154" s="431"/>
      <c r="BRK154" s="431"/>
      <c r="BRL154" s="431"/>
      <c r="BRM154" s="431"/>
      <c r="BRN154" s="431"/>
      <c r="BRO154" s="431"/>
      <c r="BRP154" s="431"/>
      <c r="BRQ154" s="431"/>
      <c r="BRR154" s="431"/>
      <c r="BRS154" s="431"/>
      <c r="BRT154" s="431"/>
      <c r="BRU154" s="431"/>
    </row>
    <row r="155" spans="1:1841" ht="29.25" customHeight="1" x14ac:dyDescent="0.3">
      <c r="A155" s="792"/>
      <c r="B155" s="476">
        <v>18</v>
      </c>
      <c r="C155" s="476" t="s">
        <v>462</v>
      </c>
      <c r="D155" s="465">
        <f t="shared" si="59"/>
        <v>136413340.6765956</v>
      </c>
      <c r="E155" s="504">
        <v>68</v>
      </c>
      <c r="F155" s="464">
        <v>0</v>
      </c>
      <c r="G155" s="477">
        <v>0</v>
      </c>
      <c r="H155" s="464">
        <f t="shared" si="60"/>
        <v>110048497.46192899</v>
      </c>
      <c r="I155" s="477">
        <v>26</v>
      </c>
      <c r="J155" s="478">
        <f t="shared" si="61"/>
        <v>0</v>
      </c>
      <c r="K155" s="477">
        <v>0</v>
      </c>
      <c r="L155" s="479"/>
      <c r="M155" s="476"/>
      <c r="N155" s="478"/>
      <c r="O155" s="476"/>
      <c r="P155" s="478"/>
      <c r="Q155" s="476"/>
      <c r="R155" s="478"/>
      <c r="S155" s="476"/>
      <c r="T155" s="478"/>
      <c r="U155" s="476"/>
      <c r="V155" s="478"/>
      <c r="W155" s="476"/>
      <c r="X155" s="478">
        <f t="shared" si="62"/>
        <v>110048497.46192899</v>
      </c>
      <c r="Y155" s="469">
        <f t="shared" si="63"/>
        <v>26</v>
      </c>
      <c r="Z155" s="478">
        <f t="shared" si="64"/>
        <v>0</v>
      </c>
      <c r="AA155" s="470">
        <f t="shared" si="65"/>
        <v>0</v>
      </c>
      <c r="AB155" s="521"/>
      <c r="AC155" s="486"/>
      <c r="AD155" s="527"/>
      <c r="AE155" s="527"/>
      <c r="AF155" s="527"/>
      <c r="AG155" s="527"/>
      <c r="AH155" s="431"/>
      <c r="AI155" s="431"/>
      <c r="AJ155" s="431"/>
      <c r="AK155" s="431"/>
      <c r="AL155" s="431"/>
      <c r="AM155" s="431"/>
      <c r="AN155" s="431"/>
      <c r="AO155" s="431"/>
      <c r="AP155" s="431"/>
      <c r="AQ155" s="431"/>
      <c r="AR155" s="431"/>
      <c r="AS155" s="431"/>
      <c r="AT155" s="431"/>
      <c r="AU155" s="431"/>
      <c r="AV155" s="431"/>
      <c r="AW155" s="431"/>
      <c r="AX155" s="431"/>
      <c r="AY155" s="431"/>
      <c r="AZ155" s="431"/>
      <c r="BA155" s="431"/>
      <c r="BB155" s="431"/>
      <c r="BC155" s="431"/>
      <c r="BD155" s="431"/>
      <c r="BE155" s="431"/>
      <c r="BF155" s="431"/>
      <c r="BG155" s="431"/>
      <c r="BH155" s="431"/>
      <c r="BI155" s="431"/>
      <c r="BJ155" s="431"/>
      <c r="BK155" s="431"/>
      <c r="BL155" s="431"/>
      <c r="BM155" s="431"/>
      <c r="BN155" s="431"/>
      <c r="BO155" s="431"/>
      <c r="BP155" s="431"/>
      <c r="BQ155" s="431"/>
      <c r="BR155" s="431"/>
      <c r="BS155" s="431"/>
      <c r="BT155" s="431"/>
      <c r="BU155" s="431"/>
      <c r="BV155" s="431"/>
      <c r="BW155" s="431"/>
      <c r="BX155" s="431"/>
      <c r="BY155" s="431"/>
      <c r="BZ155" s="431"/>
      <c r="CA155" s="431"/>
      <c r="CB155" s="431"/>
      <c r="CC155" s="431"/>
      <c r="CD155" s="431"/>
      <c r="CE155" s="431"/>
      <c r="CF155" s="431"/>
      <c r="CG155" s="431"/>
      <c r="CH155" s="431"/>
      <c r="CI155" s="431"/>
      <c r="CJ155" s="431"/>
      <c r="CK155" s="431"/>
      <c r="CL155" s="431"/>
      <c r="CM155" s="431"/>
      <c r="CN155" s="431"/>
      <c r="CO155" s="431"/>
      <c r="CP155" s="431"/>
      <c r="CQ155" s="431"/>
      <c r="CR155" s="431"/>
      <c r="CS155" s="431"/>
      <c r="CT155" s="431"/>
      <c r="CU155" s="431"/>
      <c r="CV155" s="431"/>
      <c r="CW155" s="431"/>
      <c r="CX155" s="431"/>
      <c r="CY155" s="431"/>
      <c r="CZ155" s="431"/>
      <c r="DA155" s="431"/>
      <c r="DB155" s="431"/>
      <c r="DC155" s="431"/>
      <c r="DD155" s="431"/>
      <c r="DE155" s="431"/>
      <c r="DF155" s="431"/>
      <c r="DG155" s="431"/>
      <c r="DH155" s="431"/>
      <c r="DI155" s="431"/>
      <c r="DJ155" s="431"/>
      <c r="DK155" s="431"/>
      <c r="DL155" s="431"/>
      <c r="DM155" s="431"/>
      <c r="DN155" s="431"/>
      <c r="DO155" s="431"/>
      <c r="DP155" s="431"/>
      <c r="DQ155" s="431"/>
      <c r="DR155" s="431"/>
      <c r="DS155" s="431"/>
      <c r="DT155" s="431"/>
      <c r="DU155" s="431"/>
      <c r="DV155" s="431"/>
      <c r="DW155" s="431"/>
      <c r="DX155" s="431"/>
      <c r="DY155" s="431"/>
      <c r="DZ155" s="431"/>
      <c r="EA155" s="431"/>
      <c r="EB155" s="431"/>
      <c r="EC155" s="431"/>
      <c r="ED155" s="431"/>
      <c r="EE155" s="431"/>
      <c r="EF155" s="431"/>
      <c r="EG155" s="431"/>
      <c r="EH155" s="431"/>
      <c r="EI155" s="431"/>
      <c r="EJ155" s="431"/>
      <c r="EK155" s="431"/>
      <c r="EL155" s="431"/>
      <c r="EM155" s="431"/>
      <c r="EN155" s="431"/>
      <c r="EO155" s="431"/>
      <c r="EP155" s="431"/>
      <c r="EQ155" s="431"/>
      <c r="ER155" s="431"/>
      <c r="ES155" s="431"/>
      <c r="ET155" s="431"/>
      <c r="EU155" s="431"/>
      <c r="EV155" s="431"/>
      <c r="EW155" s="431"/>
      <c r="EX155" s="431"/>
      <c r="EY155" s="431"/>
      <c r="EZ155" s="431"/>
      <c r="FA155" s="431"/>
      <c r="FB155" s="431"/>
      <c r="FC155" s="431"/>
      <c r="FD155" s="431"/>
      <c r="FE155" s="431"/>
      <c r="FF155" s="431"/>
      <c r="FG155" s="431"/>
      <c r="FH155" s="431"/>
      <c r="FI155" s="431"/>
      <c r="FJ155" s="431"/>
      <c r="FK155" s="431"/>
      <c r="FL155" s="431"/>
      <c r="FM155" s="431"/>
      <c r="FN155" s="431"/>
      <c r="FO155" s="431"/>
      <c r="FP155" s="431"/>
      <c r="FQ155" s="431"/>
      <c r="FR155" s="431"/>
      <c r="FS155" s="431"/>
      <c r="FT155" s="431"/>
      <c r="FU155" s="431"/>
      <c r="FV155" s="431"/>
      <c r="FW155" s="431"/>
      <c r="FX155" s="431"/>
      <c r="FY155" s="431"/>
      <c r="FZ155" s="431"/>
      <c r="GA155" s="431"/>
      <c r="GB155" s="431"/>
      <c r="GC155" s="431"/>
      <c r="GD155" s="431"/>
      <c r="GE155" s="431"/>
      <c r="GF155" s="431"/>
      <c r="GG155" s="431"/>
      <c r="GH155" s="431"/>
      <c r="GI155" s="431"/>
      <c r="GJ155" s="431"/>
      <c r="GK155" s="431"/>
      <c r="GL155" s="431"/>
      <c r="GM155" s="431"/>
      <c r="GN155" s="431"/>
      <c r="GO155" s="431"/>
      <c r="GP155" s="431"/>
      <c r="GQ155" s="431"/>
      <c r="GR155" s="431"/>
      <c r="GS155" s="431"/>
      <c r="GT155" s="431"/>
      <c r="GU155" s="431"/>
      <c r="GV155" s="431"/>
      <c r="GW155" s="431"/>
      <c r="GX155" s="431"/>
      <c r="GY155" s="431"/>
      <c r="GZ155" s="431"/>
      <c r="HA155" s="431"/>
      <c r="HB155" s="431"/>
      <c r="HC155" s="431"/>
      <c r="HD155" s="431"/>
      <c r="HE155" s="431"/>
      <c r="HF155" s="431"/>
      <c r="HG155" s="431"/>
      <c r="HH155" s="431"/>
      <c r="HI155" s="431"/>
      <c r="HJ155" s="431"/>
      <c r="HK155" s="431"/>
      <c r="HL155" s="431"/>
      <c r="HM155" s="431"/>
      <c r="HN155" s="431"/>
      <c r="HO155" s="431"/>
      <c r="HP155" s="431"/>
      <c r="HQ155" s="431"/>
      <c r="HR155" s="431"/>
      <c r="HS155" s="431"/>
      <c r="HT155" s="431"/>
      <c r="HU155" s="431"/>
      <c r="HV155" s="431"/>
      <c r="HW155" s="431"/>
      <c r="HX155" s="431"/>
      <c r="HY155" s="431"/>
      <c r="HZ155" s="431"/>
      <c r="IA155" s="431"/>
      <c r="IB155" s="431"/>
      <c r="IC155" s="431"/>
      <c r="ID155" s="431"/>
      <c r="IE155" s="431"/>
      <c r="IF155" s="431"/>
      <c r="IG155" s="431"/>
      <c r="IH155" s="431"/>
      <c r="II155" s="431"/>
      <c r="IJ155" s="431"/>
      <c r="IK155" s="431"/>
      <c r="IL155" s="431"/>
      <c r="IM155" s="431"/>
      <c r="IN155" s="431"/>
      <c r="IO155" s="431"/>
      <c r="IP155" s="431"/>
      <c r="IQ155" s="431"/>
      <c r="IR155" s="431"/>
      <c r="IS155" s="431"/>
      <c r="IT155" s="431"/>
      <c r="IU155" s="431"/>
      <c r="IV155" s="431"/>
      <c r="IW155" s="431"/>
      <c r="IX155" s="431"/>
      <c r="IY155" s="431"/>
      <c r="IZ155" s="431"/>
      <c r="JA155" s="431"/>
      <c r="JB155" s="431"/>
      <c r="JC155" s="431"/>
      <c r="JD155" s="431"/>
      <c r="JE155" s="431"/>
      <c r="JF155" s="431"/>
      <c r="JG155" s="431"/>
      <c r="JH155" s="431"/>
      <c r="JI155" s="431"/>
      <c r="JJ155" s="431"/>
      <c r="JK155" s="431"/>
      <c r="JL155" s="431"/>
      <c r="JM155" s="431"/>
      <c r="JN155" s="431"/>
      <c r="JO155" s="431"/>
      <c r="JP155" s="431"/>
      <c r="JQ155" s="431"/>
      <c r="JR155" s="431"/>
      <c r="JS155" s="431"/>
      <c r="JT155" s="431"/>
      <c r="JU155" s="431"/>
      <c r="JV155" s="431"/>
      <c r="JW155" s="431"/>
      <c r="JX155" s="431"/>
      <c r="JY155" s="431"/>
      <c r="JZ155" s="431"/>
      <c r="KA155" s="431"/>
      <c r="KB155" s="431"/>
      <c r="KC155" s="431"/>
      <c r="KD155" s="431"/>
      <c r="KE155" s="431"/>
      <c r="KF155" s="431"/>
      <c r="KG155" s="431"/>
      <c r="KH155" s="431"/>
      <c r="KI155" s="431"/>
      <c r="KJ155" s="431"/>
      <c r="KK155" s="431"/>
      <c r="KL155" s="431"/>
      <c r="KM155" s="431"/>
      <c r="KN155" s="431"/>
      <c r="KO155" s="431"/>
      <c r="KP155" s="431"/>
      <c r="KQ155" s="431"/>
      <c r="KR155" s="431"/>
      <c r="KS155" s="431"/>
      <c r="KT155" s="431"/>
      <c r="KU155" s="431"/>
      <c r="KV155" s="431"/>
      <c r="KW155" s="431"/>
      <c r="KX155" s="431"/>
      <c r="KY155" s="431"/>
      <c r="KZ155" s="431"/>
      <c r="LA155" s="431"/>
      <c r="LB155" s="431"/>
      <c r="LC155" s="431"/>
      <c r="LD155" s="431"/>
      <c r="LE155" s="431"/>
      <c r="LF155" s="431"/>
      <c r="LG155" s="431"/>
      <c r="LH155" s="431"/>
      <c r="LI155" s="431"/>
      <c r="LJ155" s="431"/>
      <c r="LK155" s="431"/>
      <c r="LL155" s="431"/>
      <c r="LM155" s="431"/>
      <c r="LN155" s="431"/>
      <c r="LO155" s="431"/>
      <c r="LP155" s="431"/>
      <c r="LQ155" s="431"/>
      <c r="LR155" s="431"/>
      <c r="LS155" s="431"/>
      <c r="LT155" s="431"/>
      <c r="LU155" s="431"/>
      <c r="LV155" s="431"/>
      <c r="LW155" s="431"/>
      <c r="LX155" s="431"/>
      <c r="LY155" s="431"/>
      <c r="LZ155" s="431"/>
      <c r="MA155" s="431"/>
      <c r="MB155" s="431"/>
      <c r="MC155" s="431"/>
      <c r="MD155" s="431"/>
      <c r="ME155" s="431"/>
      <c r="MF155" s="431"/>
      <c r="MG155" s="431"/>
      <c r="MH155" s="431"/>
      <c r="MI155" s="431"/>
      <c r="MJ155" s="431"/>
      <c r="MK155" s="431"/>
      <c r="ML155" s="431"/>
      <c r="MM155" s="431"/>
      <c r="MN155" s="431"/>
      <c r="MO155" s="431"/>
      <c r="MP155" s="431"/>
      <c r="MQ155" s="431"/>
      <c r="MR155" s="431"/>
      <c r="MS155" s="431"/>
      <c r="MT155" s="431"/>
      <c r="MU155" s="431"/>
      <c r="MV155" s="431"/>
      <c r="MW155" s="431"/>
      <c r="MX155" s="431"/>
      <c r="MY155" s="431"/>
      <c r="MZ155" s="431"/>
      <c r="NA155" s="431"/>
      <c r="NB155" s="431"/>
      <c r="NC155" s="431"/>
      <c r="ND155" s="431"/>
      <c r="NE155" s="431"/>
      <c r="NF155" s="431"/>
      <c r="NG155" s="431"/>
      <c r="NH155" s="431"/>
      <c r="NI155" s="431"/>
      <c r="NJ155" s="431"/>
      <c r="NK155" s="431"/>
      <c r="NL155" s="431"/>
      <c r="NM155" s="431"/>
      <c r="NN155" s="431"/>
      <c r="NO155" s="431"/>
      <c r="NP155" s="431"/>
      <c r="NQ155" s="431"/>
      <c r="NR155" s="431"/>
      <c r="NS155" s="431"/>
      <c r="NT155" s="431"/>
      <c r="NU155" s="431"/>
      <c r="NV155" s="431"/>
      <c r="NW155" s="431"/>
      <c r="NX155" s="431"/>
      <c r="NY155" s="431"/>
      <c r="NZ155" s="431"/>
      <c r="OA155" s="431"/>
      <c r="OB155" s="431"/>
      <c r="OC155" s="431"/>
      <c r="OD155" s="431"/>
      <c r="OE155" s="431"/>
      <c r="OF155" s="431"/>
      <c r="OG155" s="431"/>
      <c r="OH155" s="431"/>
      <c r="OI155" s="431"/>
      <c r="OJ155" s="431"/>
      <c r="OK155" s="431"/>
      <c r="OL155" s="431"/>
      <c r="OM155" s="431"/>
      <c r="ON155" s="431"/>
      <c r="OO155" s="431"/>
      <c r="OP155" s="431"/>
      <c r="OQ155" s="431"/>
      <c r="OR155" s="431"/>
      <c r="OS155" s="431"/>
      <c r="OT155" s="431"/>
      <c r="OU155" s="431"/>
      <c r="OV155" s="431"/>
      <c r="OW155" s="431"/>
      <c r="OX155" s="431"/>
      <c r="OY155" s="431"/>
      <c r="OZ155" s="431"/>
      <c r="PA155" s="431"/>
      <c r="PB155" s="431"/>
      <c r="PC155" s="431"/>
      <c r="PD155" s="431"/>
      <c r="PE155" s="431"/>
      <c r="PF155" s="431"/>
      <c r="PG155" s="431"/>
      <c r="PH155" s="431"/>
      <c r="PI155" s="431"/>
      <c r="PJ155" s="431"/>
      <c r="PK155" s="431"/>
      <c r="PL155" s="431"/>
      <c r="PM155" s="431"/>
      <c r="PN155" s="431"/>
      <c r="PO155" s="431"/>
      <c r="PP155" s="431"/>
      <c r="PQ155" s="431"/>
      <c r="PR155" s="431"/>
      <c r="PS155" s="431"/>
      <c r="PT155" s="431"/>
      <c r="PU155" s="431"/>
      <c r="PV155" s="431"/>
      <c r="PW155" s="431"/>
      <c r="PX155" s="431"/>
      <c r="PY155" s="431"/>
      <c r="PZ155" s="431"/>
      <c r="QA155" s="431"/>
      <c r="QB155" s="431"/>
      <c r="QC155" s="431"/>
      <c r="QD155" s="431"/>
      <c r="QE155" s="431"/>
      <c r="QF155" s="431"/>
      <c r="QG155" s="431"/>
      <c r="QH155" s="431"/>
      <c r="QI155" s="431"/>
      <c r="QJ155" s="431"/>
      <c r="QK155" s="431"/>
      <c r="QL155" s="431"/>
      <c r="QM155" s="431"/>
      <c r="QN155" s="431"/>
      <c r="QO155" s="431"/>
      <c r="QP155" s="431"/>
      <c r="QQ155" s="431"/>
      <c r="QR155" s="431"/>
      <c r="QS155" s="431"/>
      <c r="QT155" s="431"/>
      <c r="QU155" s="431"/>
      <c r="QV155" s="431"/>
      <c r="QW155" s="431"/>
      <c r="QX155" s="431"/>
      <c r="QY155" s="431"/>
      <c r="QZ155" s="431"/>
      <c r="RA155" s="431"/>
      <c r="RB155" s="431"/>
      <c r="RC155" s="431"/>
      <c r="RD155" s="431"/>
      <c r="RE155" s="431"/>
      <c r="RF155" s="431"/>
      <c r="RG155" s="431"/>
      <c r="RH155" s="431"/>
      <c r="RI155" s="431"/>
      <c r="RJ155" s="431"/>
      <c r="RK155" s="431"/>
      <c r="RL155" s="431"/>
      <c r="RM155" s="431"/>
      <c r="RN155" s="431"/>
      <c r="RO155" s="431"/>
      <c r="RP155" s="431"/>
      <c r="RQ155" s="431"/>
      <c r="RR155" s="431"/>
      <c r="RS155" s="431"/>
      <c r="RT155" s="431"/>
      <c r="RU155" s="431"/>
      <c r="RV155" s="431"/>
      <c r="RW155" s="431"/>
      <c r="RX155" s="431"/>
      <c r="RY155" s="431"/>
      <c r="RZ155" s="431"/>
      <c r="SA155" s="431"/>
      <c r="SB155" s="431"/>
      <c r="SC155" s="431"/>
      <c r="SD155" s="431"/>
      <c r="SE155" s="431"/>
      <c r="SF155" s="431"/>
      <c r="SG155" s="431"/>
      <c r="SH155" s="431"/>
      <c r="SI155" s="431"/>
      <c r="SJ155" s="431"/>
      <c r="SK155" s="431"/>
      <c r="SL155" s="431"/>
      <c r="SM155" s="431"/>
      <c r="SN155" s="431"/>
      <c r="SO155" s="431"/>
      <c r="SP155" s="431"/>
      <c r="SQ155" s="431"/>
      <c r="SR155" s="431"/>
      <c r="SS155" s="431"/>
      <c r="ST155" s="431"/>
      <c r="SU155" s="431"/>
      <c r="SV155" s="431"/>
      <c r="SW155" s="431"/>
      <c r="SX155" s="431"/>
      <c r="SY155" s="431"/>
      <c r="SZ155" s="431"/>
      <c r="TA155" s="431"/>
      <c r="TB155" s="431"/>
      <c r="TC155" s="431"/>
      <c r="TD155" s="431"/>
      <c r="TE155" s="431"/>
      <c r="TF155" s="431"/>
      <c r="TG155" s="431"/>
      <c r="TH155" s="431"/>
      <c r="TI155" s="431"/>
      <c r="TJ155" s="431"/>
      <c r="TK155" s="431"/>
      <c r="TL155" s="431"/>
      <c r="TM155" s="431"/>
      <c r="TN155" s="431"/>
      <c r="TO155" s="431"/>
      <c r="TP155" s="431"/>
      <c r="TQ155" s="431"/>
      <c r="TR155" s="431"/>
      <c r="TS155" s="431"/>
      <c r="TT155" s="431"/>
      <c r="TU155" s="431"/>
      <c r="TV155" s="431"/>
      <c r="TW155" s="431"/>
      <c r="TX155" s="431"/>
      <c r="TY155" s="431"/>
      <c r="TZ155" s="431"/>
      <c r="UA155" s="431"/>
      <c r="UB155" s="431"/>
      <c r="UC155" s="431"/>
      <c r="UD155" s="431"/>
      <c r="UE155" s="431"/>
      <c r="UF155" s="431"/>
      <c r="UG155" s="431"/>
      <c r="UH155" s="431"/>
      <c r="UI155" s="431"/>
      <c r="UJ155" s="431"/>
      <c r="UK155" s="431"/>
      <c r="UL155" s="431"/>
      <c r="UM155" s="431"/>
      <c r="UN155" s="431"/>
      <c r="UO155" s="431"/>
      <c r="UP155" s="431"/>
      <c r="UQ155" s="431"/>
      <c r="UR155" s="431"/>
      <c r="US155" s="431"/>
      <c r="UT155" s="431"/>
      <c r="UU155" s="431"/>
      <c r="UV155" s="431"/>
      <c r="UW155" s="431"/>
      <c r="UX155" s="431"/>
      <c r="UY155" s="431"/>
      <c r="UZ155" s="431"/>
      <c r="VA155" s="431"/>
      <c r="VB155" s="431"/>
      <c r="VC155" s="431"/>
      <c r="VD155" s="431"/>
      <c r="VE155" s="431"/>
      <c r="VF155" s="431"/>
      <c r="VG155" s="431"/>
      <c r="VH155" s="431"/>
      <c r="VI155" s="431"/>
      <c r="VJ155" s="431"/>
      <c r="VK155" s="431"/>
      <c r="VL155" s="431"/>
      <c r="VM155" s="431"/>
      <c r="VN155" s="431"/>
      <c r="VO155" s="431"/>
      <c r="VP155" s="431"/>
      <c r="VQ155" s="431"/>
      <c r="VR155" s="431"/>
      <c r="VS155" s="431"/>
      <c r="VT155" s="431"/>
      <c r="VU155" s="431"/>
      <c r="VV155" s="431"/>
      <c r="VW155" s="431"/>
      <c r="VX155" s="431"/>
      <c r="VY155" s="431"/>
      <c r="VZ155" s="431"/>
      <c r="WA155" s="431"/>
      <c r="WB155" s="431"/>
      <c r="WC155" s="431"/>
      <c r="WD155" s="431"/>
      <c r="WE155" s="431"/>
      <c r="WF155" s="431"/>
      <c r="WG155" s="431"/>
      <c r="WH155" s="431"/>
      <c r="WI155" s="431"/>
      <c r="WJ155" s="431"/>
      <c r="WK155" s="431"/>
      <c r="WL155" s="431"/>
      <c r="WM155" s="431"/>
      <c r="WN155" s="431"/>
      <c r="WO155" s="431"/>
      <c r="WP155" s="431"/>
      <c r="WQ155" s="431"/>
      <c r="WR155" s="431"/>
      <c r="WS155" s="431"/>
      <c r="WT155" s="431"/>
      <c r="WU155" s="431"/>
      <c r="WV155" s="431"/>
      <c r="WW155" s="431"/>
      <c r="WX155" s="431"/>
      <c r="WY155" s="431"/>
      <c r="WZ155" s="431"/>
      <c r="XA155" s="431"/>
      <c r="XB155" s="431"/>
      <c r="XC155" s="431"/>
      <c r="XD155" s="431"/>
      <c r="XE155" s="431"/>
      <c r="XF155" s="431"/>
      <c r="XG155" s="431"/>
      <c r="XH155" s="431"/>
      <c r="XI155" s="431"/>
      <c r="XJ155" s="431"/>
      <c r="XK155" s="431"/>
      <c r="XL155" s="431"/>
      <c r="XM155" s="431"/>
      <c r="XN155" s="431"/>
      <c r="XO155" s="431"/>
      <c r="XP155" s="431"/>
      <c r="XQ155" s="431"/>
      <c r="XR155" s="431"/>
      <c r="XS155" s="431"/>
      <c r="XT155" s="431"/>
      <c r="XU155" s="431"/>
      <c r="XV155" s="431"/>
      <c r="XW155" s="431"/>
      <c r="XX155" s="431"/>
      <c r="XY155" s="431"/>
      <c r="XZ155" s="431"/>
      <c r="YA155" s="431"/>
      <c r="YB155" s="431"/>
      <c r="YC155" s="431"/>
      <c r="YD155" s="431"/>
      <c r="YE155" s="431"/>
      <c r="YF155" s="431"/>
      <c r="YG155" s="431"/>
      <c r="YH155" s="431"/>
      <c r="YI155" s="431"/>
      <c r="YJ155" s="431"/>
      <c r="YK155" s="431"/>
      <c r="YL155" s="431"/>
      <c r="YM155" s="431"/>
      <c r="YN155" s="431"/>
      <c r="YO155" s="431"/>
      <c r="YP155" s="431"/>
      <c r="YQ155" s="431"/>
      <c r="YR155" s="431"/>
      <c r="YS155" s="431"/>
      <c r="YT155" s="431"/>
      <c r="YU155" s="431"/>
      <c r="YV155" s="431"/>
      <c r="YW155" s="431"/>
      <c r="YX155" s="431"/>
      <c r="YY155" s="431"/>
      <c r="YZ155" s="431"/>
      <c r="ZA155" s="431"/>
      <c r="ZB155" s="431"/>
      <c r="ZC155" s="431"/>
      <c r="ZD155" s="431"/>
      <c r="ZE155" s="431"/>
      <c r="ZF155" s="431"/>
      <c r="ZG155" s="431"/>
      <c r="ZH155" s="431"/>
      <c r="ZI155" s="431"/>
      <c r="ZJ155" s="431"/>
      <c r="ZK155" s="431"/>
      <c r="ZL155" s="431"/>
      <c r="ZM155" s="431"/>
      <c r="ZN155" s="431"/>
      <c r="ZO155" s="431"/>
      <c r="ZP155" s="431"/>
      <c r="ZQ155" s="431"/>
      <c r="ZR155" s="431"/>
      <c r="ZS155" s="431"/>
      <c r="ZT155" s="431"/>
      <c r="ZU155" s="431"/>
      <c r="ZV155" s="431"/>
      <c r="ZW155" s="431"/>
      <c r="ZX155" s="431"/>
      <c r="ZY155" s="431"/>
      <c r="ZZ155" s="431"/>
      <c r="AAA155" s="431"/>
      <c r="AAB155" s="431"/>
      <c r="AAC155" s="431"/>
      <c r="AAD155" s="431"/>
      <c r="AAE155" s="431"/>
      <c r="AAF155" s="431"/>
      <c r="AAG155" s="431"/>
      <c r="AAH155" s="431"/>
      <c r="AAI155" s="431"/>
      <c r="AAJ155" s="431"/>
      <c r="AAK155" s="431"/>
      <c r="AAL155" s="431"/>
      <c r="AAM155" s="431"/>
      <c r="AAN155" s="431"/>
      <c r="AAO155" s="431"/>
      <c r="AAP155" s="431"/>
      <c r="AAQ155" s="431"/>
      <c r="AAR155" s="431"/>
      <c r="AAS155" s="431"/>
      <c r="AAT155" s="431"/>
      <c r="AAU155" s="431"/>
      <c r="AAV155" s="431"/>
      <c r="AAW155" s="431"/>
      <c r="AAX155" s="431"/>
      <c r="AAY155" s="431"/>
      <c r="AAZ155" s="431"/>
      <c r="ABA155" s="431"/>
      <c r="ABB155" s="431"/>
      <c r="ABC155" s="431"/>
      <c r="ABD155" s="431"/>
      <c r="ABE155" s="431"/>
      <c r="ABF155" s="431"/>
      <c r="ABG155" s="431"/>
      <c r="ABH155" s="431"/>
      <c r="ABI155" s="431"/>
      <c r="ABJ155" s="431"/>
      <c r="ABK155" s="431"/>
      <c r="ABL155" s="431"/>
      <c r="ABM155" s="431"/>
      <c r="ABN155" s="431"/>
      <c r="ABO155" s="431"/>
      <c r="ABP155" s="431"/>
      <c r="ABQ155" s="431"/>
      <c r="ABR155" s="431"/>
      <c r="ABS155" s="431"/>
      <c r="ABT155" s="431"/>
      <c r="ABU155" s="431"/>
      <c r="ABV155" s="431"/>
      <c r="ABW155" s="431"/>
      <c r="ABX155" s="431"/>
      <c r="ABY155" s="431"/>
      <c r="ABZ155" s="431"/>
      <c r="ACA155" s="431"/>
      <c r="ACB155" s="431"/>
      <c r="ACC155" s="431"/>
      <c r="ACD155" s="431"/>
      <c r="ACE155" s="431"/>
      <c r="ACF155" s="431"/>
      <c r="ACG155" s="431"/>
      <c r="ACH155" s="431"/>
      <c r="ACI155" s="431"/>
      <c r="ACJ155" s="431"/>
      <c r="ACK155" s="431"/>
      <c r="ACL155" s="431"/>
      <c r="ACM155" s="431"/>
      <c r="ACN155" s="431"/>
      <c r="ACO155" s="431"/>
      <c r="ACP155" s="431"/>
      <c r="ACQ155" s="431"/>
      <c r="ACR155" s="431"/>
      <c r="ACS155" s="431"/>
      <c r="ACT155" s="431"/>
      <c r="ACU155" s="431"/>
      <c r="ACV155" s="431"/>
      <c r="ACW155" s="431"/>
      <c r="ACX155" s="431"/>
      <c r="ACY155" s="431"/>
      <c r="ACZ155" s="431"/>
      <c r="ADA155" s="431"/>
      <c r="ADB155" s="431"/>
      <c r="ADC155" s="431"/>
      <c r="ADD155" s="431"/>
      <c r="ADE155" s="431"/>
      <c r="ADF155" s="431"/>
      <c r="ADG155" s="431"/>
      <c r="ADH155" s="431"/>
      <c r="ADI155" s="431"/>
      <c r="ADJ155" s="431"/>
      <c r="ADK155" s="431"/>
      <c r="ADL155" s="431"/>
      <c r="ADM155" s="431"/>
      <c r="ADN155" s="431"/>
      <c r="ADO155" s="431"/>
      <c r="ADP155" s="431"/>
      <c r="ADQ155" s="431"/>
      <c r="ADR155" s="431"/>
      <c r="ADS155" s="431"/>
      <c r="ADT155" s="431"/>
      <c r="ADU155" s="431"/>
      <c r="ADV155" s="431"/>
      <c r="ADW155" s="431"/>
      <c r="ADX155" s="431"/>
      <c r="ADY155" s="431"/>
      <c r="ADZ155" s="431"/>
      <c r="AEA155" s="431"/>
      <c r="AEB155" s="431"/>
      <c r="AEC155" s="431"/>
      <c r="AED155" s="431"/>
      <c r="AEE155" s="431"/>
      <c r="AEF155" s="431"/>
      <c r="AEG155" s="431"/>
      <c r="AEH155" s="431"/>
      <c r="AEI155" s="431"/>
      <c r="AEJ155" s="431"/>
      <c r="AEK155" s="431"/>
      <c r="AEL155" s="431"/>
      <c r="AEM155" s="431"/>
      <c r="AEN155" s="431"/>
      <c r="AEO155" s="431"/>
      <c r="AEP155" s="431"/>
      <c r="AEQ155" s="431"/>
      <c r="AER155" s="431"/>
      <c r="AES155" s="431"/>
      <c r="AET155" s="431"/>
      <c r="AEU155" s="431"/>
      <c r="AEV155" s="431"/>
      <c r="AEW155" s="431"/>
      <c r="AEX155" s="431"/>
      <c r="AEY155" s="431"/>
      <c r="AEZ155" s="431"/>
      <c r="AFA155" s="431"/>
      <c r="AFB155" s="431"/>
      <c r="AFC155" s="431"/>
      <c r="AFD155" s="431"/>
      <c r="AFE155" s="431"/>
      <c r="AFF155" s="431"/>
      <c r="AFG155" s="431"/>
      <c r="AFH155" s="431"/>
      <c r="AFI155" s="431"/>
      <c r="AFJ155" s="431"/>
      <c r="AFK155" s="431"/>
      <c r="AFL155" s="431"/>
      <c r="AFM155" s="431"/>
      <c r="AFN155" s="431"/>
      <c r="AFO155" s="431"/>
      <c r="AFP155" s="431"/>
      <c r="AFQ155" s="431"/>
      <c r="AFR155" s="431"/>
      <c r="AFS155" s="431"/>
      <c r="AFT155" s="431"/>
      <c r="AFU155" s="431"/>
      <c r="AFV155" s="431"/>
      <c r="AFW155" s="431"/>
      <c r="AFX155" s="431"/>
      <c r="AFY155" s="431"/>
      <c r="AFZ155" s="431"/>
      <c r="AGA155" s="431"/>
      <c r="AGB155" s="431"/>
      <c r="AGC155" s="431"/>
      <c r="AGD155" s="431"/>
      <c r="AGE155" s="431"/>
      <c r="AGF155" s="431"/>
      <c r="AGG155" s="431"/>
      <c r="AGH155" s="431"/>
      <c r="AGI155" s="431"/>
      <c r="AGJ155" s="431"/>
      <c r="AGK155" s="431"/>
      <c r="AGL155" s="431"/>
      <c r="AGM155" s="431"/>
      <c r="AGN155" s="431"/>
      <c r="AGO155" s="431"/>
      <c r="AGP155" s="431"/>
      <c r="AGQ155" s="431"/>
      <c r="AGR155" s="431"/>
      <c r="AGS155" s="431"/>
      <c r="AGT155" s="431"/>
      <c r="AGU155" s="431"/>
      <c r="AGV155" s="431"/>
      <c r="AGW155" s="431"/>
      <c r="AGX155" s="431"/>
      <c r="AGY155" s="431"/>
      <c r="AGZ155" s="431"/>
      <c r="AHA155" s="431"/>
      <c r="AHB155" s="431"/>
      <c r="AHC155" s="431"/>
      <c r="AHD155" s="431"/>
      <c r="AHE155" s="431"/>
      <c r="AHF155" s="431"/>
      <c r="AHG155" s="431"/>
      <c r="AHH155" s="431"/>
      <c r="AHI155" s="431"/>
      <c r="AHJ155" s="431"/>
      <c r="AHK155" s="431"/>
      <c r="AHL155" s="431"/>
      <c r="AHM155" s="431"/>
      <c r="AHN155" s="431"/>
      <c r="AHO155" s="431"/>
      <c r="AHP155" s="431"/>
      <c r="AHQ155" s="431"/>
      <c r="AHR155" s="431"/>
      <c r="AHS155" s="431"/>
      <c r="AHT155" s="431"/>
      <c r="AHU155" s="431"/>
      <c r="AHV155" s="431"/>
      <c r="AHW155" s="431"/>
      <c r="AHX155" s="431"/>
      <c r="AHY155" s="431"/>
      <c r="AHZ155" s="431"/>
      <c r="AIA155" s="431"/>
      <c r="AIB155" s="431"/>
      <c r="AIC155" s="431"/>
      <c r="AID155" s="431"/>
      <c r="AIE155" s="431"/>
      <c r="AIF155" s="431"/>
      <c r="AIG155" s="431"/>
      <c r="AIH155" s="431"/>
      <c r="AII155" s="431"/>
      <c r="AIJ155" s="431"/>
      <c r="AIK155" s="431"/>
      <c r="AIL155" s="431"/>
      <c r="AIM155" s="431"/>
      <c r="AIN155" s="431"/>
      <c r="AIO155" s="431"/>
      <c r="AIP155" s="431"/>
      <c r="AIQ155" s="431"/>
      <c r="AIR155" s="431"/>
      <c r="AIS155" s="431"/>
      <c r="AIT155" s="431"/>
      <c r="AIU155" s="431"/>
      <c r="AIV155" s="431"/>
      <c r="AIW155" s="431"/>
      <c r="AIX155" s="431"/>
      <c r="AIY155" s="431"/>
      <c r="AIZ155" s="431"/>
      <c r="AJA155" s="431"/>
      <c r="AJB155" s="431"/>
      <c r="AJC155" s="431"/>
      <c r="AJD155" s="431"/>
      <c r="AJE155" s="431"/>
      <c r="AJF155" s="431"/>
      <c r="AJG155" s="431"/>
      <c r="AJH155" s="431"/>
      <c r="AJI155" s="431"/>
      <c r="AJJ155" s="431"/>
      <c r="AJK155" s="431"/>
      <c r="AJL155" s="431"/>
      <c r="AJM155" s="431"/>
      <c r="AJN155" s="431"/>
      <c r="AJO155" s="431"/>
      <c r="AJP155" s="431"/>
      <c r="AJQ155" s="431"/>
      <c r="AJR155" s="431"/>
      <c r="AJS155" s="431"/>
      <c r="AJT155" s="431"/>
      <c r="AJU155" s="431"/>
      <c r="AJV155" s="431"/>
      <c r="AJW155" s="431"/>
      <c r="AJX155" s="431"/>
      <c r="AJY155" s="431"/>
      <c r="AJZ155" s="431"/>
      <c r="AKA155" s="431"/>
      <c r="AKB155" s="431"/>
      <c r="AKC155" s="431"/>
      <c r="AKD155" s="431"/>
      <c r="AKE155" s="431"/>
      <c r="AKF155" s="431"/>
      <c r="AKG155" s="431"/>
      <c r="AKH155" s="431"/>
      <c r="AKI155" s="431"/>
      <c r="AKJ155" s="431"/>
      <c r="AKK155" s="431"/>
      <c r="AKL155" s="431"/>
      <c r="AKM155" s="431"/>
      <c r="AKN155" s="431"/>
      <c r="AKO155" s="431"/>
      <c r="AKP155" s="431"/>
      <c r="AKQ155" s="431"/>
      <c r="AKR155" s="431"/>
      <c r="AKS155" s="431"/>
      <c r="AKT155" s="431"/>
      <c r="AKU155" s="431"/>
      <c r="AKV155" s="431"/>
      <c r="AKW155" s="431"/>
      <c r="AKX155" s="431"/>
      <c r="AKY155" s="431"/>
      <c r="AKZ155" s="431"/>
      <c r="ALA155" s="431"/>
      <c r="ALB155" s="431"/>
      <c r="ALC155" s="431"/>
      <c r="ALD155" s="431"/>
      <c r="ALE155" s="431"/>
      <c r="ALF155" s="431"/>
      <c r="ALG155" s="431"/>
      <c r="ALH155" s="431"/>
      <c r="ALI155" s="431"/>
      <c r="ALJ155" s="431"/>
      <c r="ALK155" s="431"/>
      <c r="ALL155" s="431"/>
      <c r="ALM155" s="431"/>
      <c r="ALN155" s="431"/>
      <c r="ALO155" s="431"/>
      <c r="ALP155" s="431"/>
      <c r="ALQ155" s="431"/>
      <c r="ALR155" s="431"/>
      <c r="ALS155" s="431"/>
      <c r="ALT155" s="431"/>
      <c r="ALU155" s="431"/>
      <c r="ALV155" s="431"/>
      <c r="ALW155" s="431"/>
      <c r="ALX155" s="431"/>
      <c r="ALY155" s="431"/>
      <c r="ALZ155" s="431"/>
      <c r="AMA155" s="431"/>
      <c r="AMB155" s="431"/>
      <c r="AMC155" s="431"/>
      <c r="AMD155" s="431"/>
      <c r="AME155" s="431"/>
      <c r="AMF155" s="431"/>
      <c r="AMG155" s="431"/>
      <c r="AMH155" s="431"/>
      <c r="AMI155" s="431"/>
      <c r="AMJ155" s="431"/>
      <c r="AMK155" s="431"/>
      <c r="AML155" s="431"/>
      <c r="AMM155" s="431"/>
      <c r="AMN155" s="431"/>
      <c r="AMO155" s="431"/>
      <c r="AMP155" s="431"/>
      <c r="AMQ155" s="431"/>
      <c r="AMR155" s="431"/>
      <c r="AMS155" s="431"/>
      <c r="AMT155" s="431"/>
      <c r="AMU155" s="431"/>
      <c r="AMV155" s="431"/>
      <c r="AMW155" s="431"/>
      <c r="AMX155" s="431"/>
      <c r="AMY155" s="431"/>
      <c r="AMZ155" s="431"/>
      <c r="ANA155" s="431"/>
      <c r="ANB155" s="431"/>
      <c r="ANC155" s="431"/>
      <c r="AND155" s="431"/>
      <c r="ANE155" s="431"/>
      <c r="ANF155" s="431"/>
      <c r="ANG155" s="431"/>
      <c r="ANH155" s="431"/>
      <c r="ANI155" s="431"/>
      <c r="ANJ155" s="431"/>
      <c r="ANK155" s="431"/>
      <c r="ANL155" s="431"/>
      <c r="ANM155" s="431"/>
      <c r="ANN155" s="431"/>
      <c r="ANO155" s="431"/>
      <c r="ANP155" s="431"/>
      <c r="ANQ155" s="431"/>
      <c r="ANR155" s="431"/>
      <c r="ANS155" s="431"/>
      <c r="ANT155" s="431"/>
      <c r="ANU155" s="431"/>
      <c r="ANV155" s="431"/>
      <c r="ANW155" s="431"/>
      <c r="ANX155" s="431"/>
      <c r="ANY155" s="431"/>
      <c r="ANZ155" s="431"/>
      <c r="AOA155" s="431"/>
      <c r="AOB155" s="431"/>
      <c r="AOC155" s="431"/>
      <c r="AOD155" s="431"/>
      <c r="AOE155" s="431"/>
      <c r="AOF155" s="431"/>
      <c r="AOG155" s="431"/>
      <c r="AOH155" s="431"/>
      <c r="AOI155" s="431"/>
      <c r="AOJ155" s="431"/>
      <c r="AOK155" s="431"/>
      <c r="AOL155" s="431"/>
      <c r="AOM155" s="431"/>
      <c r="AON155" s="431"/>
      <c r="AOO155" s="431"/>
      <c r="AOP155" s="431"/>
      <c r="AOQ155" s="431"/>
      <c r="AOR155" s="431"/>
      <c r="AOS155" s="431"/>
      <c r="AOT155" s="431"/>
      <c r="AOU155" s="431"/>
      <c r="AOV155" s="431"/>
      <c r="AOW155" s="431"/>
      <c r="AOX155" s="431"/>
      <c r="AOY155" s="431"/>
      <c r="AOZ155" s="431"/>
      <c r="APA155" s="431"/>
      <c r="APB155" s="431"/>
      <c r="APC155" s="431"/>
      <c r="APD155" s="431"/>
      <c r="APE155" s="431"/>
      <c r="APF155" s="431"/>
      <c r="APG155" s="431"/>
      <c r="APH155" s="431"/>
      <c r="API155" s="431"/>
      <c r="APJ155" s="431"/>
      <c r="APK155" s="431"/>
      <c r="APL155" s="431"/>
      <c r="APM155" s="431"/>
      <c r="APN155" s="431"/>
      <c r="APO155" s="431"/>
      <c r="APP155" s="431"/>
      <c r="APQ155" s="431"/>
      <c r="APR155" s="431"/>
      <c r="APS155" s="431"/>
      <c r="APT155" s="431"/>
      <c r="APU155" s="431"/>
      <c r="APV155" s="431"/>
      <c r="APW155" s="431"/>
      <c r="APX155" s="431"/>
      <c r="APY155" s="431"/>
      <c r="APZ155" s="431"/>
      <c r="AQA155" s="431"/>
      <c r="AQB155" s="431"/>
      <c r="AQC155" s="431"/>
      <c r="AQD155" s="431"/>
      <c r="AQE155" s="431"/>
      <c r="AQF155" s="431"/>
      <c r="AQG155" s="431"/>
      <c r="AQH155" s="431"/>
      <c r="AQI155" s="431"/>
      <c r="AQJ155" s="431"/>
      <c r="AQK155" s="431"/>
      <c r="AQL155" s="431"/>
      <c r="AQM155" s="431"/>
      <c r="AQN155" s="431"/>
      <c r="AQO155" s="431"/>
      <c r="AQP155" s="431"/>
      <c r="AQQ155" s="431"/>
      <c r="AQR155" s="431"/>
      <c r="AQS155" s="431"/>
      <c r="AQT155" s="431"/>
      <c r="AQU155" s="431"/>
      <c r="AQV155" s="431"/>
      <c r="AQW155" s="431"/>
      <c r="AQX155" s="431"/>
      <c r="AQY155" s="431"/>
      <c r="AQZ155" s="431"/>
      <c r="ARA155" s="431"/>
      <c r="ARB155" s="431"/>
      <c r="ARC155" s="431"/>
      <c r="ARD155" s="431"/>
      <c r="ARE155" s="431"/>
      <c r="ARF155" s="431"/>
      <c r="ARG155" s="431"/>
      <c r="ARH155" s="431"/>
      <c r="ARI155" s="431"/>
      <c r="ARJ155" s="431"/>
      <c r="ARK155" s="431"/>
      <c r="ARL155" s="431"/>
      <c r="ARM155" s="431"/>
      <c r="ARN155" s="431"/>
      <c r="ARO155" s="431"/>
      <c r="ARP155" s="431"/>
      <c r="ARQ155" s="431"/>
      <c r="ARR155" s="431"/>
      <c r="ARS155" s="431"/>
      <c r="ART155" s="431"/>
      <c r="ARU155" s="431"/>
      <c r="ARV155" s="431"/>
      <c r="ARW155" s="431"/>
      <c r="ARX155" s="431"/>
      <c r="ARY155" s="431"/>
      <c r="ARZ155" s="431"/>
      <c r="ASA155" s="431"/>
      <c r="ASB155" s="431"/>
      <c r="ASC155" s="431"/>
      <c r="ASD155" s="431"/>
      <c r="ASE155" s="431"/>
      <c r="ASF155" s="431"/>
      <c r="ASG155" s="431"/>
      <c r="ASH155" s="431"/>
      <c r="ASI155" s="431"/>
      <c r="ASJ155" s="431"/>
      <c r="ASK155" s="431"/>
      <c r="ASL155" s="431"/>
      <c r="ASM155" s="431"/>
      <c r="ASN155" s="431"/>
      <c r="ASO155" s="431"/>
      <c r="ASP155" s="431"/>
      <c r="ASQ155" s="431"/>
      <c r="ASR155" s="431"/>
      <c r="ASS155" s="431"/>
      <c r="AST155" s="431"/>
      <c r="ASU155" s="431"/>
      <c r="ASV155" s="431"/>
      <c r="ASW155" s="431"/>
      <c r="ASX155" s="431"/>
      <c r="ASY155" s="431"/>
      <c r="ASZ155" s="431"/>
      <c r="ATA155" s="431"/>
      <c r="ATB155" s="431"/>
      <c r="ATC155" s="431"/>
      <c r="ATD155" s="431"/>
      <c r="ATE155" s="431"/>
      <c r="ATF155" s="431"/>
      <c r="ATG155" s="431"/>
      <c r="ATH155" s="431"/>
      <c r="ATI155" s="431"/>
      <c r="ATJ155" s="431"/>
      <c r="ATK155" s="431"/>
      <c r="ATL155" s="431"/>
      <c r="ATM155" s="431"/>
      <c r="ATN155" s="431"/>
      <c r="ATO155" s="431"/>
      <c r="ATP155" s="431"/>
      <c r="ATQ155" s="431"/>
      <c r="ATR155" s="431"/>
      <c r="ATS155" s="431"/>
      <c r="ATT155" s="431"/>
      <c r="ATU155" s="431"/>
      <c r="ATV155" s="431"/>
      <c r="ATW155" s="431"/>
      <c r="ATX155" s="431"/>
      <c r="ATY155" s="431"/>
      <c r="ATZ155" s="431"/>
      <c r="AUA155" s="431"/>
      <c r="AUB155" s="431"/>
      <c r="AUC155" s="431"/>
      <c r="AUD155" s="431"/>
      <c r="AUE155" s="431"/>
      <c r="AUF155" s="431"/>
      <c r="AUG155" s="431"/>
      <c r="AUH155" s="431"/>
      <c r="AUI155" s="431"/>
      <c r="AUJ155" s="431"/>
      <c r="AUK155" s="431"/>
      <c r="AUL155" s="431"/>
      <c r="AUM155" s="431"/>
      <c r="AUN155" s="431"/>
      <c r="AUO155" s="431"/>
      <c r="AUP155" s="431"/>
      <c r="AUQ155" s="431"/>
      <c r="AUR155" s="431"/>
      <c r="AUS155" s="431"/>
      <c r="AUT155" s="431"/>
      <c r="AUU155" s="431"/>
      <c r="AUV155" s="431"/>
      <c r="AUW155" s="431"/>
      <c r="AUX155" s="431"/>
      <c r="AUY155" s="431"/>
      <c r="AUZ155" s="431"/>
      <c r="AVA155" s="431"/>
      <c r="AVB155" s="431"/>
      <c r="AVC155" s="431"/>
      <c r="AVD155" s="431"/>
      <c r="AVE155" s="431"/>
      <c r="AVF155" s="431"/>
      <c r="AVG155" s="431"/>
      <c r="AVH155" s="431"/>
      <c r="AVI155" s="431"/>
      <c r="AVJ155" s="431"/>
      <c r="AVK155" s="431"/>
      <c r="AVL155" s="431"/>
      <c r="AVM155" s="431"/>
      <c r="AVN155" s="431"/>
      <c r="AVO155" s="431"/>
      <c r="AVP155" s="431"/>
      <c r="AVQ155" s="431"/>
      <c r="AVR155" s="431"/>
      <c r="AVS155" s="431"/>
      <c r="AVT155" s="431"/>
      <c r="AVU155" s="431"/>
      <c r="AVV155" s="431"/>
      <c r="AVW155" s="431"/>
      <c r="AVX155" s="431"/>
      <c r="AVY155" s="431"/>
      <c r="AVZ155" s="431"/>
      <c r="AWA155" s="431"/>
      <c r="AWB155" s="431"/>
      <c r="AWC155" s="431"/>
      <c r="AWD155" s="431"/>
      <c r="AWE155" s="431"/>
      <c r="AWF155" s="431"/>
      <c r="AWG155" s="431"/>
      <c r="AWH155" s="431"/>
      <c r="AWI155" s="431"/>
      <c r="AWJ155" s="431"/>
      <c r="AWK155" s="431"/>
      <c r="AWL155" s="431"/>
      <c r="AWM155" s="431"/>
      <c r="AWN155" s="431"/>
      <c r="AWO155" s="431"/>
      <c r="AWP155" s="431"/>
      <c r="AWQ155" s="431"/>
      <c r="AWR155" s="431"/>
      <c r="AWS155" s="431"/>
      <c r="AWT155" s="431"/>
      <c r="AWU155" s="431"/>
      <c r="AWV155" s="431"/>
      <c r="AWW155" s="431"/>
      <c r="AWX155" s="431"/>
      <c r="AWY155" s="431"/>
      <c r="AWZ155" s="431"/>
      <c r="AXA155" s="431"/>
      <c r="AXB155" s="431"/>
      <c r="AXC155" s="431"/>
      <c r="AXD155" s="431"/>
      <c r="AXE155" s="431"/>
      <c r="AXF155" s="431"/>
      <c r="AXG155" s="431"/>
      <c r="AXH155" s="431"/>
      <c r="AXI155" s="431"/>
      <c r="AXJ155" s="431"/>
      <c r="AXK155" s="431"/>
      <c r="AXL155" s="431"/>
      <c r="AXM155" s="431"/>
      <c r="AXN155" s="431"/>
      <c r="AXO155" s="431"/>
      <c r="AXP155" s="431"/>
      <c r="AXQ155" s="431"/>
      <c r="AXR155" s="431"/>
      <c r="AXS155" s="431"/>
      <c r="AXT155" s="431"/>
      <c r="AXU155" s="431"/>
      <c r="AXV155" s="431"/>
      <c r="AXW155" s="431"/>
      <c r="AXX155" s="431"/>
      <c r="AXY155" s="431"/>
      <c r="AXZ155" s="431"/>
      <c r="AYA155" s="431"/>
      <c r="AYB155" s="431"/>
      <c r="AYC155" s="431"/>
      <c r="AYD155" s="431"/>
      <c r="AYE155" s="431"/>
      <c r="AYF155" s="431"/>
      <c r="AYG155" s="431"/>
      <c r="AYH155" s="431"/>
      <c r="AYI155" s="431"/>
      <c r="AYJ155" s="431"/>
      <c r="AYK155" s="431"/>
      <c r="AYL155" s="431"/>
      <c r="AYM155" s="431"/>
      <c r="AYN155" s="431"/>
      <c r="AYO155" s="431"/>
      <c r="AYP155" s="431"/>
      <c r="AYQ155" s="431"/>
      <c r="AYR155" s="431"/>
      <c r="AYS155" s="431"/>
      <c r="AYT155" s="431"/>
      <c r="AYU155" s="431"/>
      <c r="AYV155" s="431"/>
      <c r="AYW155" s="431"/>
      <c r="AYX155" s="431"/>
      <c r="AYY155" s="431"/>
      <c r="AYZ155" s="431"/>
      <c r="AZA155" s="431"/>
      <c r="AZB155" s="431"/>
      <c r="AZC155" s="431"/>
      <c r="AZD155" s="431"/>
      <c r="AZE155" s="431"/>
      <c r="AZF155" s="431"/>
      <c r="AZG155" s="431"/>
      <c r="AZH155" s="431"/>
      <c r="AZI155" s="431"/>
      <c r="AZJ155" s="431"/>
      <c r="AZK155" s="431"/>
      <c r="AZL155" s="431"/>
      <c r="AZM155" s="431"/>
      <c r="AZN155" s="431"/>
      <c r="AZO155" s="431"/>
      <c r="AZP155" s="431"/>
      <c r="AZQ155" s="431"/>
      <c r="AZR155" s="431"/>
      <c r="AZS155" s="431"/>
      <c r="AZT155" s="431"/>
      <c r="AZU155" s="431"/>
      <c r="AZV155" s="431"/>
      <c r="AZW155" s="431"/>
      <c r="AZX155" s="431"/>
      <c r="AZY155" s="431"/>
      <c r="AZZ155" s="431"/>
      <c r="BAA155" s="431"/>
      <c r="BAB155" s="431"/>
      <c r="BAC155" s="431"/>
      <c r="BAD155" s="431"/>
      <c r="BAE155" s="431"/>
      <c r="BAF155" s="431"/>
      <c r="BAG155" s="431"/>
      <c r="BAH155" s="431"/>
      <c r="BAI155" s="431"/>
      <c r="BAJ155" s="431"/>
      <c r="BAK155" s="431"/>
      <c r="BAL155" s="431"/>
      <c r="BAM155" s="431"/>
      <c r="BAN155" s="431"/>
      <c r="BAO155" s="431"/>
      <c r="BAP155" s="431"/>
      <c r="BAQ155" s="431"/>
      <c r="BAR155" s="431"/>
      <c r="BAS155" s="431"/>
      <c r="BAT155" s="431"/>
      <c r="BAU155" s="431"/>
      <c r="BAV155" s="431"/>
      <c r="BAW155" s="431"/>
      <c r="BAX155" s="431"/>
      <c r="BAY155" s="431"/>
      <c r="BAZ155" s="431"/>
      <c r="BBA155" s="431"/>
      <c r="BBB155" s="431"/>
      <c r="BBC155" s="431"/>
      <c r="BBD155" s="431"/>
      <c r="BBE155" s="431"/>
      <c r="BBF155" s="431"/>
      <c r="BBG155" s="431"/>
      <c r="BBH155" s="431"/>
      <c r="BBI155" s="431"/>
      <c r="BBJ155" s="431"/>
      <c r="BBK155" s="431"/>
      <c r="BBL155" s="431"/>
      <c r="BBM155" s="431"/>
      <c r="BBN155" s="431"/>
      <c r="BBO155" s="431"/>
      <c r="BBP155" s="431"/>
      <c r="BBQ155" s="431"/>
      <c r="BBR155" s="431"/>
      <c r="BBS155" s="431"/>
      <c r="BBT155" s="431"/>
      <c r="BBU155" s="431"/>
      <c r="BBV155" s="431"/>
      <c r="BBW155" s="431"/>
      <c r="BBX155" s="431"/>
      <c r="BBY155" s="431"/>
      <c r="BBZ155" s="431"/>
      <c r="BCA155" s="431"/>
      <c r="BCB155" s="431"/>
      <c r="BCC155" s="431"/>
      <c r="BCD155" s="431"/>
      <c r="BCE155" s="431"/>
      <c r="BCF155" s="431"/>
      <c r="BCG155" s="431"/>
      <c r="BCH155" s="431"/>
      <c r="BCI155" s="431"/>
      <c r="BCJ155" s="431"/>
      <c r="BCK155" s="431"/>
      <c r="BCL155" s="431"/>
      <c r="BCM155" s="431"/>
      <c r="BCN155" s="431"/>
      <c r="BCO155" s="431"/>
      <c r="BCP155" s="431"/>
      <c r="BCQ155" s="431"/>
      <c r="BCR155" s="431"/>
      <c r="BCS155" s="431"/>
      <c r="BCT155" s="431"/>
      <c r="BCU155" s="431"/>
      <c r="BCV155" s="431"/>
      <c r="BCW155" s="431"/>
      <c r="BCX155" s="431"/>
      <c r="BCY155" s="431"/>
      <c r="BCZ155" s="431"/>
      <c r="BDA155" s="431"/>
      <c r="BDB155" s="431"/>
      <c r="BDC155" s="431"/>
      <c r="BDD155" s="431"/>
      <c r="BDE155" s="431"/>
      <c r="BDF155" s="431"/>
      <c r="BDG155" s="431"/>
      <c r="BDH155" s="431"/>
      <c r="BDI155" s="431"/>
      <c r="BDJ155" s="431"/>
      <c r="BDK155" s="431"/>
      <c r="BDL155" s="431"/>
      <c r="BDM155" s="431"/>
      <c r="BDN155" s="431"/>
      <c r="BDO155" s="431"/>
      <c r="BDP155" s="431"/>
      <c r="BDQ155" s="431"/>
      <c r="BDR155" s="431"/>
      <c r="BDS155" s="431"/>
      <c r="BDT155" s="431"/>
      <c r="BDU155" s="431"/>
      <c r="BDV155" s="431"/>
      <c r="BDW155" s="431"/>
      <c r="BDX155" s="431"/>
      <c r="BDY155" s="431"/>
      <c r="BDZ155" s="431"/>
      <c r="BEA155" s="431"/>
      <c r="BEB155" s="431"/>
      <c r="BEC155" s="431"/>
      <c r="BED155" s="431"/>
      <c r="BEE155" s="431"/>
      <c r="BEF155" s="431"/>
      <c r="BEG155" s="431"/>
      <c r="BEH155" s="431"/>
      <c r="BEI155" s="431"/>
      <c r="BEJ155" s="431"/>
      <c r="BEK155" s="431"/>
      <c r="BEL155" s="431"/>
      <c r="BEM155" s="431"/>
      <c r="BEN155" s="431"/>
      <c r="BEO155" s="431"/>
      <c r="BEP155" s="431"/>
      <c r="BEQ155" s="431"/>
      <c r="BER155" s="431"/>
      <c r="BES155" s="431"/>
      <c r="BET155" s="431"/>
      <c r="BEU155" s="431"/>
      <c r="BEV155" s="431"/>
      <c r="BEW155" s="431"/>
      <c r="BEX155" s="431"/>
      <c r="BEY155" s="431"/>
      <c r="BEZ155" s="431"/>
      <c r="BFA155" s="431"/>
      <c r="BFB155" s="431"/>
      <c r="BFC155" s="431"/>
      <c r="BFD155" s="431"/>
      <c r="BFE155" s="431"/>
      <c r="BFF155" s="431"/>
      <c r="BFG155" s="431"/>
      <c r="BFH155" s="431"/>
      <c r="BFI155" s="431"/>
      <c r="BFJ155" s="431"/>
      <c r="BFK155" s="431"/>
      <c r="BFL155" s="431"/>
      <c r="BFM155" s="431"/>
      <c r="BFN155" s="431"/>
      <c r="BFO155" s="431"/>
      <c r="BFP155" s="431"/>
      <c r="BFQ155" s="431"/>
      <c r="BFR155" s="431"/>
      <c r="BFS155" s="431"/>
      <c r="BFT155" s="431"/>
      <c r="BFU155" s="431"/>
      <c r="BFV155" s="431"/>
      <c r="BFW155" s="431"/>
      <c r="BFX155" s="431"/>
      <c r="BFY155" s="431"/>
      <c r="BFZ155" s="431"/>
      <c r="BGA155" s="431"/>
      <c r="BGB155" s="431"/>
      <c r="BGC155" s="431"/>
      <c r="BGD155" s="431"/>
      <c r="BGE155" s="431"/>
      <c r="BGF155" s="431"/>
      <c r="BGG155" s="431"/>
      <c r="BGH155" s="431"/>
      <c r="BGI155" s="431"/>
      <c r="BGJ155" s="431"/>
      <c r="BGK155" s="431"/>
      <c r="BGL155" s="431"/>
      <c r="BGM155" s="431"/>
      <c r="BGN155" s="431"/>
      <c r="BGO155" s="431"/>
      <c r="BGP155" s="431"/>
      <c r="BGQ155" s="431"/>
      <c r="BGR155" s="431"/>
      <c r="BGS155" s="431"/>
      <c r="BGT155" s="431"/>
      <c r="BGU155" s="431"/>
      <c r="BGV155" s="431"/>
      <c r="BGW155" s="431"/>
      <c r="BGX155" s="431"/>
      <c r="BGY155" s="431"/>
      <c r="BGZ155" s="431"/>
      <c r="BHA155" s="431"/>
      <c r="BHB155" s="431"/>
      <c r="BHC155" s="431"/>
      <c r="BHD155" s="431"/>
      <c r="BHE155" s="431"/>
      <c r="BHF155" s="431"/>
      <c r="BHG155" s="431"/>
      <c r="BHH155" s="431"/>
      <c r="BHI155" s="431"/>
      <c r="BHJ155" s="431"/>
      <c r="BHK155" s="431"/>
      <c r="BHL155" s="431"/>
      <c r="BHM155" s="431"/>
      <c r="BHN155" s="431"/>
      <c r="BHO155" s="431"/>
      <c r="BHP155" s="431"/>
      <c r="BHQ155" s="431"/>
      <c r="BHR155" s="431"/>
      <c r="BHS155" s="431"/>
      <c r="BHT155" s="431"/>
      <c r="BHU155" s="431"/>
      <c r="BHV155" s="431"/>
      <c r="BHW155" s="431"/>
      <c r="BHX155" s="431"/>
      <c r="BHY155" s="431"/>
      <c r="BHZ155" s="431"/>
      <c r="BIA155" s="431"/>
      <c r="BIB155" s="431"/>
      <c r="BIC155" s="431"/>
      <c r="BID155" s="431"/>
      <c r="BIE155" s="431"/>
      <c r="BIF155" s="431"/>
      <c r="BIG155" s="431"/>
      <c r="BIH155" s="431"/>
      <c r="BII155" s="431"/>
      <c r="BIJ155" s="431"/>
      <c r="BIK155" s="431"/>
      <c r="BIL155" s="431"/>
      <c r="BIM155" s="431"/>
      <c r="BIN155" s="431"/>
      <c r="BIO155" s="431"/>
      <c r="BIP155" s="431"/>
      <c r="BIQ155" s="431"/>
      <c r="BIR155" s="431"/>
      <c r="BIS155" s="431"/>
      <c r="BIT155" s="431"/>
      <c r="BIU155" s="431"/>
      <c r="BIV155" s="431"/>
      <c r="BIW155" s="431"/>
      <c r="BIX155" s="431"/>
      <c r="BIY155" s="431"/>
      <c r="BIZ155" s="431"/>
      <c r="BJA155" s="431"/>
      <c r="BJB155" s="431"/>
      <c r="BJC155" s="431"/>
      <c r="BJD155" s="431"/>
      <c r="BJE155" s="431"/>
      <c r="BJF155" s="431"/>
      <c r="BJG155" s="431"/>
      <c r="BJH155" s="431"/>
      <c r="BJI155" s="431"/>
      <c r="BJJ155" s="431"/>
      <c r="BJK155" s="431"/>
      <c r="BJL155" s="431"/>
      <c r="BJM155" s="431"/>
      <c r="BJN155" s="431"/>
      <c r="BJO155" s="431"/>
      <c r="BJP155" s="431"/>
      <c r="BJQ155" s="431"/>
      <c r="BJR155" s="431"/>
      <c r="BJS155" s="431"/>
      <c r="BJT155" s="431"/>
      <c r="BJU155" s="431"/>
      <c r="BJV155" s="431"/>
      <c r="BJW155" s="431"/>
      <c r="BJX155" s="431"/>
      <c r="BJY155" s="431"/>
      <c r="BJZ155" s="431"/>
      <c r="BKA155" s="431"/>
      <c r="BKB155" s="431"/>
      <c r="BKC155" s="431"/>
      <c r="BKD155" s="431"/>
      <c r="BKE155" s="431"/>
      <c r="BKF155" s="431"/>
      <c r="BKG155" s="431"/>
      <c r="BKH155" s="431"/>
      <c r="BKI155" s="431"/>
      <c r="BKJ155" s="431"/>
      <c r="BKK155" s="431"/>
      <c r="BKL155" s="431"/>
      <c r="BKM155" s="431"/>
      <c r="BKN155" s="431"/>
      <c r="BKO155" s="431"/>
      <c r="BKP155" s="431"/>
      <c r="BKQ155" s="431"/>
      <c r="BKR155" s="431"/>
      <c r="BKS155" s="431"/>
      <c r="BKT155" s="431"/>
      <c r="BKU155" s="431"/>
      <c r="BKV155" s="431"/>
      <c r="BKW155" s="431"/>
      <c r="BKX155" s="431"/>
      <c r="BKY155" s="431"/>
      <c r="BKZ155" s="431"/>
      <c r="BLA155" s="431"/>
      <c r="BLB155" s="431"/>
      <c r="BLC155" s="431"/>
      <c r="BLD155" s="431"/>
      <c r="BLE155" s="431"/>
      <c r="BLF155" s="431"/>
      <c r="BLG155" s="431"/>
      <c r="BLH155" s="431"/>
      <c r="BLI155" s="431"/>
      <c r="BLJ155" s="431"/>
      <c r="BLK155" s="431"/>
      <c r="BLL155" s="431"/>
      <c r="BLM155" s="431"/>
      <c r="BLN155" s="431"/>
      <c r="BLO155" s="431"/>
      <c r="BLP155" s="431"/>
      <c r="BLQ155" s="431"/>
      <c r="BLR155" s="431"/>
      <c r="BLS155" s="431"/>
      <c r="BLT155" s="431"/>
      <c r="BLU155" s="431"/>
      <c r="BLV155" s="431"/>
      <c r="BLW155" s="431"/>
      <c r="BLX155" s="431"/>
      <c r="BLY155" s="431"/>
      <c r="BLZ155" s="431"/>
      <c r="BMA155" s="431"/>
      <c r="BMB155" s="431"/>
      <c r="BMC155" s="431"/>
      <c r="BMD155" s="431"/>
      <c r="BME155" s="431"/>
      <c r="BMF155" s="431"/>
      <c r="BMG155" s="431"/>
      <c r="BMH155" s="431"/>
      <c r="BMI155" s="431"/>
      <c r="BMJ155" s="431"/>
      <c r="BMK155" s="431"/>
      <c r="BML155" s="431"/>
      <c r="BMM155" s="431"/>
      <c r="BMN155" s="431"/>
      <c r="BMO155" s="431"/>
      <c r="BMP155" s="431"/>
      <c r="BMQ155" s="431"/>
      <c r="BMR155" s="431"/>
      <c r="BMS155" s="431"/>
      <c r="BMT155" s="431"/>
      <c r="BMU155" s="431"/>
      <c r="BMV155" s="431"/>
      <c r="BMW155" s="431"/>
      <c r="BMX155" s="431"/>
      <c r="BMY155" s="431"/>
      <c r="BMZ155" s="431"/>
      <c r="BNA155" s="431"/>
      <c r="BNB155" s="431"/>
      <c r="BNC155" s="431"/>
      <c r="BND155" s="431"/>
      <c r="BNE155" s="431"/>
      <c r="BNF155" s="431"/>
      <c r="BNG155" s="431"/>
      <c r="BNH155" s="431"/>
      <c r="BNI155" s="431"/>
      <c r="BNJ155" s="431"/>
      <c r="BNK155" s="431"/>
      <c r="BNL155" s="431"/>
      <c r="BNM155" s="431"/>
      <c r="BNN155" s="431"/>
      <c r="BNO155" s="431"/>
      <c r="BNP155" s="431"/>
      <c r="BNQ155" s="431"/>
      <c r="BNR155" s="431"/>
      <c r="BNS155" s="431"/>
      <c r="BNT155" s="431"/>
      <c r="BNU155" s="431"/>
      <c r="BNV155" s="431"/>
      <c r="BNW155" s="431"/>
      <c r="BNX155" s="431"/>
      <c r="BNY155" s="431"/>
      <c r="BNZ155" s="431"/>
      <c r="BOA155" s="431"/>
      <c r="BOB155" s="431"/>
      <c r="BOC155" s="431"/>
      <c r="BOD155" s="431"/>
      <c r="BOE155" s="431"/>
      <c r="BOF155" s="431"/>
      <c r="BOG155" s="431"/>
      <c r="BOH155" s="431"/>
      <c r="BOI155" s="431"/>
      <c r="BOJ155" s="431"/>
      <c r="BOK155" s="431"/>
      <c r="BOL155" s="431"/>
      <c r="BOM155" s="431"/>
      <c r="BON155" s="431"/>
      <c r="BOO155" s="431"/>
      <c r="BOP155" s="431"/>
      <c r="BOQ155" s="431"/>
      <c r="BOR155" s="431"/>
      <c r="BOS155" s="431"/>
      <c r="BOT155" s="431"/>
      <c r="BOU155" s="431"/>
      <c r="BOV155" s="431"/>
      <c r="BOW155" s="431"/>
      <c r="BOX155" s="431"/>
      <c r="BOY155" s="431"/>
      <c r="BOZ155" s="431"/>
      <c r="BPA155" s="431"/>
      <c r="BPB155" s="431"/>
      <c r="BPC155" s="431"/>
      <c r="BPD155" s="431"/>
      <c r="BPE155" s="431"/>
      <c r="BPF155" s="431"/>
      <c r="BPG155" s="431"/>
      <c r="BPH155" s="431"/>
      <c r="BPI155" s="431"/>
      <c r="BPJ155" s="431"/>
      <c r="BPK155" s="431"/>
      <c r="BPL155" s="431"/>
      <c r="BPM155" s="431"/>
      <c r="BPN155" s="431"/>
      <c r="BPO155" s="431"/>
      <c r="BPP155" s="431"/>
      <c r="BPQ155" s="431"/>
      <c r="BPR155" s="431"/>
      <c r="BPS155" s="431"/>
      <c r="BPT155" s="431"/>
      <c r="BPU155" s="431"/>
      <c r="BPV155" s="431"/>
      <c r="BPW155" s="431"/>
      <c r="BPX155" s="431"/>
      <c r="BPY155" s="431"/>
      <c r="BPZ155" s="431"/>
      <c r="BQA155" s="431"/>
      <c r="BQB155" s="431"/>
      <c r="BQC155" s="431"/>
      <c r="BQD155" s="431"/>
      <c r="BQE155" s="431"/>
      <c r="BQF155" s="431"/>
      <c r="BQG155" s="431"/>
      <c r="BQH155" s="431"/>
      <c r="BQI155" s="431"/>
      <c r="BQJ155" s="431"/>
      <c r="BQK155" s="431"/>
      <c r="BQL155" s="431"/>
      <c r="BQM155" s="431"/>
      <c r="BQN155" s="431"/>
      <c r="BQO155" s="431"/>
      <c r="BQP155" s="431"/>
      <c r="BQQ155" s="431"/>
      <c r="BQR155" s="431"/>
      <c r="BQS155" s="431"/>
      <c r="BQT155" s="431"/>
      <c r="BQU155" s="431"/>
      <c r="BQV155" s="431"/>
      <c r="BQW155" s="431"/>
      <c r="BQX155" s="431"/>
      <c r="BQY155" s="431"/>
      <c r="BQZ155" s="431"/>
      <c r="BRA155" s="431"/>
      <c r="BRB155" s="431"/>
      <c r="BRC155" s="431"/>
      <c r="BRD155" s="431"/>
      <c r="BRE155" s="431"/>
      <c r="BRF155" s="431"/>
      <c r="BRG155" s="431"/>
      <c r="BRH155" s="431"/>
      <c r="BRI155" s="431"/>
      <c r="BRJ155" s="431"/>
      <c r="BRK155" s="431"/>
      <c r="BRL155" s="431"/>
      <c r="BRM155" s="431"/>
      <c r="BRN155" s="431"/>
      <c r="BRO155" s="431"/>
      <c r="BRP155" s="431"/>
      <c r="BRQ155" s="431"/>
      <c r="BRR155" s="431"/>
      <c r="BRS155" s="431"/>
      <c r="BRT155" s="431"/>
      <c r="BRU155" s="431"/>
    </row>
    <row r="156" spans="1:1841" ht="29.25" customHeight="1" x14ac:dyDescent="0.3">
      <c r="A156" s="792"/>
      <c r="B156" s="476">
        <v>19</v>
      </c>
      <c r="C156" s="476" t="s">
        <v>467</v>
      </c>
      <c r="D156" s="465">
        <f t="shared" si="59"/>
        <v>0</v>
      </c>
      <c r="E156" s="504">
        <v>0</v>
      </c>
      <c r="F156" s="464">
        <v>24583443.161538359</v>
      </c>
      <c r="G156" s="477">
        <v>33</v>
      </c>
      <c r="H156" s="464"/>
      <c r="I156" s="477">
        <v>0</v>
      </c>
      <c r="J156" s="478">
        <f t="shared" si="61"/>
        <v>8287763.9307692461</v>
      </c>
      <c r="K156" s="477">
        <v>33</v>
      </c>
      <c r="L156" s="479"/>
      <c r="M156" s="476"/>
      <c r="N156" s="478"/>
      <c r="O156" s="476"/>
      <c r="P156" s="478"/>
      <c r="Q156" s="476"/>
      <c r="R156" s="478"/>
      <c r="S156" s="476"/>
      <c r="T156" s="478"/>
      <c r="U156" s="476"/>
      <c r="V156" s="478"/>
      <c r="W156" s="476"/>
      <c r="X156" s="478">
        <f t="shared" si="62"/>
        <v>0</v>
      </c>
      <c r="Y156" s="469">
        <f t="shared" si="63"/>
        <v>0</v>
      </c>
      <c r="Z156" s="478">
        <f t="shared" si="64"/>
        <v>8287763.9307692461</v>
      </c>
      <c r="AA156" s="470">
        <f t="shared" si="65"/>
        <v>33</v>
      </c>
      <c r="AB156" s="521"/>
      <c r="AC156" s="486"/>
      <c r="AD156" s="527"/>
      <c r="AE156" s="527"/>
      <c r="AF156" s="527"/>
      <c r="AG156" s="527"/>
      <c r="AH156" s="431"/>
      <c r="AI156" s="431"/>
      <c r="AJ156" s="431"/>
      <c r="AK156" s="431"/>
      <c r="AL156" s="431"/>
      <c r="AM156" s="431"/>
      <c r="AN156" s="431"/>
      <c r="AO156" s="431"/>
      <c r="AP156" s="431"/>
      <c r="AQ156" s="431"/>
      <c r="AR156" s="431"/>
      <c r="AS156" s="431"/>
      <c r="AT156" s="431"/>
      <c r="AU156" s="431"/>
      <c r="AV156" s="431"/>
      <c r="AW156" s="431"/>
      <c r="AX156" s="431"/>
      <c r="AY156" s="431"/>
      <c r="AZ156" s="431"/>
      <c r="BA156" s="431"/>
      <c r="BB156" s="431"/>
      <c r="BC156" s="431"/>
      <c r="BD156" s="431"/>
      <c r="BE156" s="431"/>
      <c r="BF156" s="431"/>
      <c r="BG156" s="431"/>
      <c r="BH156" s="431"/>
      <c r="BI156" s="431"/>
      <c r="BJ156" s="431"/>
      <c r="BK156" s="431"/>
      <c r="BL156" s="431"/>
      <c r="BM156" s="431"/>
      <c r="BN156" s="431"/>
      <c r="BO156" s="431"/>
      <c r="BP156" s="431"/>
      <c r="BQ156" s="431"/>
      <c r="BR156" s="431"/>
      <c r="BS156" s="431"/>
      <c r="BT156" s="431"/>
      <c r="BU156" s="431"/>
      <c r="BV156" s="431"/>
      <c r="BW156" s="431"/>
      <c r="BX156" s="431"/>
      <c r="BY156" s="431"/>
      <c r="BZ156" s="431"/>
      <c r="CA156" s="431"/>
      <c r="CB156" s="431"/>
      <c r="CC156" s="431"/>
      <c r="CD156" s="431"/>
      <c r="CE156" s="431"/>
      <c r="CF156" s="431"/>
      <c r="CG156" s="431"/>
      <c r="CH156" s="431"/>
      <c r="CI156" s="431"/>
      <c r="CJ156" s="431"/>
      <c r="CK156" s="431"/>
      <c r="CL156" s="431"/>
      <c r="CM156" s="431"/>
      <c r="CN156" s="431"/>
      <c r="CO156" s="431"/>
      <c r="CP156" s="431"/>
      <c r="CQ156" s="431"/>
      <c r="CR156" s="431"/>
      <c r="CS156" s="431"/>
      <c r="CT156" s="431"/>
      <c r="CU156" s="431"/>
      <c r="CV156" s="431"/>
      <c r="CW156" s="431"/>
      <c r="CX156" s="431"/>
      <c r="CY156" s="431"/>
      <c r="CZ156" s="431"/>
      <c r="DA156" s="431"/>
      <c r="DB156" s="431"/>
      <c r="DC156" s="431"/>
      <c r="DD156" s="431"/>
      <c r="DE156" s="431"/>
      <c r="DF156" s="431"/>
      <c r="DG156" s="431"/>
      <c r="DH156" s="431"/>
      <c r="DI156" s="431"/>
      <c r="DJ156" s="431"/>
      <c r="DK156" s="431"/>
      <c r="DL156" s="431"/>
      <c r="DM156" s="431"/>
      <c r="DN156" s="431"/>
      <c r="DO156" s="431"/>
      <c r="DP156" s="431"/>
      <c r="DQ156" s="431"/>
      <c r="DR156" s="431"/>
      <c r="DS156" s="431"/>
      <c r="DT156" s="431"/>
      <c r="DU156" s="431"/>
      <c r="DV156" s="431"/>
      <c r="DW156" s="431"/>
      <c r="DX156" s="431"/>
      <c r="DY156" s="431"/>
      <c r="DZ156" s="431"/>
      <c r="EA156" s="431"/>
      <c r="EB156" s="431"/>
      <c r="EC156" s="431"/>
      <c r="ED156" s="431"/>
      <c r="EE156" s="431"/>
      <c r="EF156" s="431"/>
      <c r="EG156" s="431"/>
      <c r="EH156" s="431"/>
      <c r="EI156" s="431"/>
      <c r="EJ156" s="431"/>
      <c r="EK156" s="431"/>
      <c r="EL156" s="431"/>
      <c r="EM156" s="431"/>
      <c r="EN156" s="431"/>
      <c r="EO156" s="431"/>
      <c r="EP156" s="431"/>
      <c r="EQ156" s="431"/>
      <c r="ER156" s="431"/>
      <c r="ES156" s="431"/>
      <c r="ET156" s="431"/>
      <c r="EU156" s="431"/>
      <c r="EV156" s="431"/>
      <c r="EW156" s="431"/>
      <c r="EX156" s="431"/>
      <c r="EY156" s="431"/>
      <c r="EZ156" s="431"/>
      <c r="FA156" s="431"/>
      <c r="FB156" s="431"/>
      <c r="FC156" s="431"/>
      <c r="FD156" s="431"/>
      <c r="FE156" s="431"/>
      <c r="FF156" s="431"/>
      <c r="FG156" s="431"/>
      <c r="FH156" s="431"/>
      <c r="FI156" s="431"/>
      <c r="FJ156" s="431"/>
      <c r="FK156" s="431"/>
      <c r="FL156" s="431"/>
      <c r="FM156" s="431"/>
      <c r="FN156" s="431"/>
      <c r="FO156" s="431"/>
      <c r="FP156" s="431"/>
      <c r="FQ156" s="431"/>
      <c r="FR156" s="431"/>
      <c r="FS156" s="431"/>
      <c r="FT156" s="431"/>
      <c r="FU156" s="431"/>
      <c r="FV156" s="431"/>
      <c r="FW156" s="431"/>
      <c r="FX156" s="431"/>
      <c r="FY156" s="431"/>
      <c r="FZ156" s="431"/>
      <c r="GA156" s="431"/>
      <c r="GB156" s="431"/>
      <c r="GC156" s="431"/>
      <c r="GD156" s="431"/>
      <c r="GE156" s="431"/>
      <c r="GF156" s="431"/>
      <c r="GG156" s="431"/>
      <c r="GH156" s="431"/>
      <c r="GI156" s="431"/>
      <c r="GJ156" s="431"/>
      <c r="GK156" s="431"/>
      <c r="GL156" s="431"/>
      <c r="GM156" s="431"/>
      <c r="GN156" s="431"/>
      <c r="GO156" s="431"/>
      <c r="GP156" s="431"/>
      <c r="GQ156" s="431"/>
      <c r="GR156" s="431"/>
      <c r="GS156" s="431"/>
      <c r="GT156" s="431"/>
      <c r="GU156" s="431"/>
      <c r="GV156" s="431"/>
      <c r="GW156" s="431"/>
      <c r="GX156" s="431"/>
      <c r="GY156" s="431"/>
      <c r="GZ156" s="431"/>
      <c r="HA156" s="431"/>
      <c r="HB156" s="431"/>
      <c r="HC156" s="431"/>
      <c r="HD156" s="431"/>
      <c r="HE156" s="431"/>
      <c r="HF156" s="431"/>
      <c r="HG156" s="431"/>
      <c r="HH156" s="431"/>
      <c r="HI156" s="431"/>
      <c r="HJ156" s="431"/>
      <c r="HK156" s="431"/>
      <c r="HL156" s="431"/>
      <c r="HM156" s="431"/>
      <c r="HN156" s="431"/>
      <c r="HO156" s="431"/>
      <c r="HP156" s="431"/>
      <c r="HQ156" s="431"/>
      <c r="HR156" s="431"/>
      <c r="HS156" s="431"/>
      <c r="HT156" s="431"/>
      <c r="HU156" s="431"/>
      <c r="HV156" s="431"/>
      <c r="HW156" s="431"/>
      <c r="HX156" s="431"/>
      <c r="HY156" s="431"/>
      <c r="HZ156" s="431"/>
      <c r="IA156" s="431"/>
      <c r="IB156" s="431"/>
      <c r="IC156" s="431"/>
      <c r="ID156" s="431"/>
      <c r="IE156" s="431"/>
      <c r="IF156" s="431"/>
      <c r="IG156" s="431"/>
      <c r="IH156" s="431"/>
      <c r="II156" s="431"/>
      <c r="IJ156" s="431"/>
      <c r="IK156" s="431"/>
      <c r="IL156" s="431"/>
      <c r="IM156" s="431"/>
      <c r="IN156" s="431"/>
      <c r="IO156" s="431"/>
      <c r="IP156" s="431"/>
      <c r="IQ156" s="431"/>
      <c r="IR156" s="431"/>
      <c r="IS156" s="431"/>
      <c r="IT156" s="431"/>
      <c r="IU156" s="431"/>
      <c r="IV156" s="431"/>
      <c r="IW156" s="431"/>
      <c r="IX156" s="431"/>
      <c r="IY156" s="431"/>
      <c r="IZ156" s="431"/>
      <c r="JA156" s="431"/>
      <c r="JB156" s="431"/>
      <c r="JC156" s="431"/>
      <c r="JD156" s="431"/>
      <c r="JE156" s="431"/>
      <c r="JF156" s="431"/>
      <c r="JG156" s="431"/>
      <c r="JH156" s="431"/>
      <c r="JI156" s="431"/>
      <c r="JJ156" s="431"/>
      <c r="JK156" s="431"/>
      <c r="JL156" s="431"/>
      <c r="JM156" s="431"/>
      <c r="JN156" s="431"/>
      <c r="JO156" s="431"/>
      <c r="JP156" s="431"/>
      <c r="JQ156" s="431"/>
      <c r="JR156" s="431"/>
      <c r="JS156" s="431"/>
      <c r="JT156" s="431"/>
      <c r="JU156" s="431"/>
      <c r="JV156" s="431"/>
      <c r="JW156" s="431"/>
      <c r="JX156" s="431"/>
      <c r="JY156" s="431"/>
      <c r="JZ156" s="431"/>
      <c r="KA156" s="431"/>
      <c r="KB156" s="431"/>
      <c r="KC156" s="431"/>
      <c r="KD156" s="431"/>
      <c r="KE156" s="431"/>
      <c r="KF156" s="431"/>
      <c r="KG156" s="431"/>
      <c r="KH156" s="431"/>
      <c r="KI156" s="431"/>
      <c r="KJ156" s="431"/>
      <c r="KK156" s="431"/>
      <c r="KL156" s="431"/>
      <c r="KM156" s="431"/>
      <c r="KN156" s="431"/>
      <c r="KO156" s="431"/>
      <c r="KP156" s="431"/>
      <c r="KQ156" s="431"/>
      <c r="KR156" s="431"/>
      <c r="KS156" s="431"/>
      <c r="KT156" s="431"/>
      <c r="KU156" s="431"/>
      <c r="KV156" s="431"/>
      <c r="KW156" s="431"/>
      <c r="KX156" s="431"/>
      <c r="KY156" s="431"/>
      <c r="KZ156" s="431"/>
      <c r="LA156" s="431"/>
      <c r="LB156" s="431"/>
      <c r="LC156" s="431"/>
      <c r="LD156" s="431"/>
      <c r="LE156" s="431"/>
      <c r="LF156" s="431"/>
      <c r="LG156" s="431"/>
      <c r="LH156" s="431"/>
      <c r="LI156" s="431"/>
      <c r="LJ156" s="431"/>
      <c r="LK156" s="431"/>
      <c r="LL156" s="431"/>
      <c r="LM156" s="431"/>
      <c r="LN156" s="431"/>
      <c r="LO156" s="431"/>
      <c r="LP156" s="431"/>
      <c r="LQ156" s="431"/>
      <c r="LR156" s="431"/>
      <c r="LS156" s="431"/>
      <c r="LT156" s="431"/>
      <c r="LU156" s="431"/>
      <c r="LV156" s="431"/>
      <c r="LW156" s="431"/>
      <c r="LX156" s="431"/>
      <c r="LY156" s="431"/>
      <c r="LZ156" s="431"/>
      <c r="MA156" s="431"/>
      <c r="MB156" s="431"/>
      <c r="MC156" s="431"/>
      <c r="MD156" s="431"/>
      <c r="ME156" s="431"/>
      <c r="MF156" s="431"/>
      <c r="MG156" s="431"/>
      <c r="MH156" s="431"/>
      <c r="MI156" s="431"/>
      <c r="MJ156" s="431"/>
      <c r="MK156" s="431"/>
      <c r="ML156" s="431"/>
      <c r="MM156" s="431"/>
      <c r="MN156" s="431"/>
      <c r="MO156" s="431"/>
      <c r="MP156" s="431"/>
      <c r="MQ156" s="431"/>
      <c r="MR156" s="431"/>
      <c r="MS156" s="431"/>
      <c r="MT156" s="431"/>
      <c r="MU156" s="431"/>
      <c r="MV156" s="431"/>
      <c r="MW156" s="431"/>
      <c r="MX156" s="431"/>
      <c r="MY156" s="431"/>
      <c r="MZ156" s="431"/>
      <c r="NA156" s="431"/>
      <c r="NB156" s="431"/>
      <c r="NC156" s="431"/>
      <c r="ND156" s="431"/>
      <c r="NE156" s="431"/>
      <c r="NF156" s="431"/>
      <c r="NG156" s="431"/>
      <c r="NH156" s="431"/>
      <c r="NI156" s="431"/>
      <c r="NJ156" s="431"/>
      <c r="NK156" s="431"/>
      <c r="NL156" s="431"/>
      <c r="NM156" s="431"/>
      <c r="NN156" s="431"/>
      <c r="NO156" s="431"/>
      <c r="NP156" s="431"/>
      <c r="NQ156" s="431"/>
      <c r="NR156" s="431"/>
      <c r="NS156" s="431"/>
      <c r="NT156" s="431"/>
      <c r="NU156" s="431"/>
      <c r="NV156" s="431"/>
      <c r="NW156" s="431"/>
      <c r="NX156" s="431"/>
      <c r="NY156" s="431"/>
      <c r="NZ156" s="431"/>
      <c r="OA156" s="431"/>
      <c r="OB156" s="431"/>
      <c r="OC156" s="431"/>
      <c r="OD156" s="431"/>
      <c r="OE156" s="431"/>
      <c r="OF156" s="431"/>
      <c r="OG156" s="431"/>
      <c r="OH156" s="431"/>
      <c r="OI156" s="431"/>
      <c r="OJ156" s="431"/>
      <c r="OK156" s="431"/>
      <c r="OL156" s="431"/>
      <c r="OM156" s="431"/>
      <c r="ON156" s="431"/>
      <c r="OO156" s="431"/>
      <c r="OP156" s="431"/>
      <c r="OQ156" s="431"/>
      <c r="OR156" s="431"/>
      <c r="OS156" s="431"/>
      <c r="OT156" s="431"/>
      <c r="OU156" s="431"/>
      <c r="OV156" s="431"/>
      <c r="OW156" s="431"/>
      <c r="OX156" s="431"/>
      <c r="OY156" s="431"/>
      <c r="OZ156" s="431"/>
      <c r="PA156" s="431"/>
      <c r="PB156" s="431"/>
      <c r="PC156" s="431"/>
      <c r="PD156" s="431"/>
      <c r="PE156" s="431"/>
      <c r="PF156" s="431"/>
      <c r="PG156" s="431"/>
      <c r="PH156" s="431"/>
      <c r="PI156" s="431"/>
      <c r="PJ156" s="431"/>
      <c r="PK156" s="431"/>
      <c r="PL156" s="431"/>
      <c r="PM156" s="431"/>
      <c r="PN156" s="431"/>
      <c r="PO156" s="431"/>
      <c r="PP156" s="431"/>
      <c r="PQ156" s="431"/>
      <c r="PR156" s="431"/>
      <c r="PS156" s="431"/>
      <c r="PT156" s="431"/>
      <c r="PU156" s="431"/>
      <c r="PV156" s="431"/>
      <c r="PW156" s="431"/>
      <c r="PX156" s="431"/>
      <c r="PY156" s="431"/>
      <c r="PZ156" s="431"/>
      <c r="QA156" s="431"/>
      <c r="QB156" s="431"/>
      <c r="QC156" s="431"/>
      <c r="QD156" s="431"/>
      <c r="QE156" s="431"/>
      <c r="QF156" s="431"/>
      <c r="QG156" s="431"/>
      <c r="QH156" s="431"/>
      <c r="QI156" s="431"/>
      <c r="QJ156" s="431"/>
      <c r="QK156" s="431"/>
      <c r="QL156" s="431"/>
      <c r="QM156" s="431"/>
      <c r="QN156" s="431"/>
      <c r="QO156" s="431"/>
      <c r="QP156" s="431"/>
      <c r="QQ156" s="431"/>
      <c r="QR156" s="431"/>
      <c r="QS156" s="431"/>
      <c r="QT156" s="431"/>
      <c r="QU156" s="431"/>
      <c r="QV156" s="431"/>
      <c r="QW156" s="431"/>
      <c r="QX156" s="431"/>
      <c r="QY156" s="431"/>
      <c r="QZ156" s="431"/>
      <c r="RA156" s="431"/>
      <c r="RB156" s="431"/>
      <c r="RC156" s="431"/>
      <c r="RD156" s="431"/>
      <c r="RE156" s="431"/>
      <c r="RF156" s="431"/>
      <c r="RG156" s="431"/>
      <c r="RH156" s="431"/>
      <c r="RI156" s="431"/>
      <c r="RJ156" s="431"/>
      <c r="RK156" s="431"/>
      <c r="RL156" s="431"/>
      <c r="RM156" s="431"/>
      <c r="RN156" s="431"/>
      <c r="RO156" s="431"/>
      <c r="RP156" s="431"/>
      <c r="RQ156" s="431"/>
      <c r="RR156" s="431"/>
      <c r="RS156" s="431"/>
      <c r="RT156" s="431"/>
      <c r="RU156" s="431"/>
      <c r="RV156" s="431"/>
      <c r="RW156" s="431"/>
      <c r="RX156" s="431"/>
      <c r="RY156" s="431"/>
      <c r="RZ156" s="431"/>
      <c r="SA156" s="431"/>
      <c r="SB156" s="431"/>
      <c r="SC156" s="431"/>
      <c r="SD156" s="431"/>
      <c r="SE156" s="431"/>
      <c r="SF156" s="431"/>
      <c r="SG156" s="431"/>
      <c r="SH156" s="431"/>
      <c r="SI156" s="431"/>
      <c r="SJ156" s="431"/>
      <c r="SK156" s="431"/>
      <c r="SL156" s="431"/>
      <c r="SM156" s="431"/>
      <c r="SN156" s="431"/>
      <c r="SO156" s="431"/>
      <c r="SP156" s="431"/>
      <c r="SQ156" s="431"/>
      <c r="SR156" s="431"/>
      <c r="SS156" s="431"/>
      <c r="ST156" s="431"/>
      <c r="SU156" s="431"/>
      <c r="SV156" s="431"/>
      <c r="SW156" s="431"/>
      <c r="SX156" s="431"/>
      <c r="SY156" s="431"/>
      <c r="SZ156" s="431"/>
      <c r="TA156" s="431"/>
      <c r="TB156" s="431"/>
      <c r="TC156" s="431"/>
      <c r="TD156" s="431"/>
      <c r="TE156" s="431"/>
      <c r="TF156" s="431"/>
      <c r="TG156" s="431"/>
      <c r="TH156" s="431"/>
      <c r="TI156" s="431"/>
      <c r="TJ156" s="431"/>
      <c r="TK156" s="431"/>
      <c r="TL156" s="431"/>
      <c r="TM156" s="431"/>
      <c r="TN156" s="431"/>
      <c r="TO156" s="431"/>
      <c r="TP156" s="431"/>
      <c r="TQ156" s="431"/>
      <c r="TR156" s="431"/>
      <c r="TS156" s="431"/>
      <c r="TT156" s="431"/>
      <c r="TU156" s="431"/>
      <c r="TV156" s="431"/>
      <c r="TW156" s="431"/>
      <c r="TX156" s="431"/>
      <c r="TY156" s="431"/>
      <c r="TZ156" s="431"/>
      <c r="UA156" s="431"/>
      <c r="UB156" s="431"/>
      <c r="UC156" s="431"/>
      <c r="UD156" s="431"/>
      <c r="UE156" s="431"/>
      <c r="UF156" s="431"/>
      <c r="UG156" s="431"/>
      <c r="UH156" s="431"/>
      <c r="UI156" s="431"/>
      <c r="UJ156" s="431"/>
      <c r="UK156" s="431"/>
      <c r="UL156" s="431"/>
      <c r="UM156" s="431"/>
      <c r="UN156" s="431"/>
      <c r="UO156" s="431"/>
      <c r="UP156" s="431"/>
      <c r="UQ156" s="431"/>
      <c r="UR156" s="431"/>
      <c r="US156" s="431"/>
      <c r="UT156" s="431"/>
      <c r="UU156" s="431"/>
      <c r="UV156" s="431"/>
      <c r="UW156" s="431"/>
      <c r="UX156" s="431"/>
      <c r="UY156" s="431"/>
      <c r="UZ156" s="431"/>
      <c r="VA156" s="431"/>
      <c r="VB156" s="431"/>
      <c r="VC156" s="431"/>
      <c r="VD156" s="431"/>
      <c r="VE156" s="431"/>
      <c r="VF156" s="431"/>
      <c r="VG156" s="431"/>
      <c r="VH156" s="431"/>
      <c r="VI156" s="431"/>
      <c r="VJ156" s="431"/>
      <c r="VK156" s="431"/>
      <c r="VL156" s="431"/>
      <c r="VM156" s="431"/>
      <c r="VN156" s="431"/>
      <c r="VO156" s="431"/>
      <c r="VP156" s="431"/>
      <c r="VQ156" s="431"/>
      <c r="VR156" s="431"/>
      <c r="VS156" s="431"/>
      <c r="VT156" s="431"/>
      <c r="VU156" s="431"/>
      <c r="VV156" s="431"/>
      <c r="VW156" s="431"/>
      <c r="VX156" s="431"/>
      <c r="VY156" s="431"/>
      <c r="VZ156" s="431"/>
      <c r="WA156" s="431"/>
      <c r="WB156" s="431"/>
      <c r="WC156" s="431"/>
      <c r="WD156" s="431"/>
      <c r="WE156" s="431"/>
      <c r="WF156" s="431"/>
      <c r="WG156" s="431"/>
      <c r="WH156" s="431"/>
      <c r="WI156" s="431"/>
      <c r="WJ156" s="431"/>
      <c r="WK156" s="431"/>
      <c r="WL156" s="431"/>
      <c r="WM156" s="431"/>
      <c r="WN156" s="431"/>
      <c r="WO156" s="431"/>
      <c r="WP156" s="431"/>
      <c r="WQ156" s="431"/>
      <c r="WR156" s="431"/>
      <c r="WS156" s="431"/>
      <c r="WT156" s="431"/>
      <c r="WU156" s="431"/>
      <c r="WV156" s="431"/>
      <c r="WW156" s="431"/>
      <c r="WX156" s="431"/>
      <c r="WY156" s="431"/>
      <c r="WZ156" s="431"/>
      <c r="XA156" s="431"/>
      <c r="XB156" s="431"/>
      <c r="XC156" s="431"/>
      <c r="XD156" s="431"/>
      <c r="XE156" s="431"/>
      <c r="XF156" s="431"/>
      <c r="XG156" s="431"/>
      <c r="XH156" s="431"/>
      <c r="XI156" s="431"/>
      <c r="XJ156" s="431"/>
      <c r="XK156" s="431"/>
      <c r="XL156" s="431"/>
      <c r="XM156" s="431"/>
      <c r="XN156" s="431"/>
      <c r="XO156" s="431"/>
      <c r="XP156" s="431"/>
      <c r="XQ156" s="431"/>
      <c r="XR156" s="431"/>
      <c r="XS156" s="431"/>
      <c r="XT156" s="431"/>
      <c r="XU156" s="431"/>
      <c r="XV156" s="431"/>
      <c r="XW156" s="431"/>
      <c r="XX156" s="431"/>
      <c r="XY156" s="431"/>
      <c r="XZ156" s="431"/>
      <c r="YA156" s="431"/>
      <c r="YB156" s="431"/>
      <c r="YC156" s="431"/>
      <c r="YD156" s="431"/>
      <c r="YE156" s="431"/>
      <c r="YF156" s="431"/>
      <c r="YG156" s="431"/>
      <c r="YH156" s="431"/>
      <c r="YI156" s="431"/>
      <c r="YJ156" s="431"/>
      <c r="YK156" s="431"/>
      <c r="YL156" s="431"/>
      <c r="YM156" s="431"/>
      <c r="YN156" s="431"/>
      <c r="YO156" s="431"/>
      <c r="YP156" s="431"/>
      <c r="YQ156" s="431"/>
      <c r="YR156" s="431"/>
      <c r="YS156" s="431"/>
      <c r="YT156" s="431"/>
      <c r="YU156" s="431"/>
      <c r="YV156" s="431"/>
      <c r="YW156" s="431"/>
      <c r="YX156" s="431"/>
      <c r="YY156" s="431"/>
      <c r="YZ156" s="431"/>
      <c r="ZA156" s="431"/>
      <c r="ZB156" s="431"/>
      <c r="ZC156" s="431"/>
      <c r="ZD156" s="431"/>
      <c r="ZE156" s="431"/>
      <c r="ZF156" s="431"/>
      <c r="ZG156" s="431"/>
      <c r="ZH156" s="431"/>
      <c r="ZI156" s="431"/>
      <c r="ZJ156" s="431"/>
      <c r="ZK156" s="431"/>
      <c r="ZL156" s="431"/>
      <c r="ZM156" s="431"/>
      <c r="ZN156" s="431"/>
      <c r="ZO156" s="431"/>
      <c r="ZP156" s="431"/>
      <c r="ZQ156" s="431"/>
      <c r="ZR156" s="431"/>
      <c r="ZS156" s="431"/>
      <c r="ZT156" s="431"/>
      <c r="ZU156" s="431"/>
      <c r="ZV156" s="431"/>
      <c r="ZW156" s="431"/>
      <c r="ZX156" s="431"/>
      <c r="ZY156" s="431"/>
      <c r="ZZ156" s="431"/>
      <c r="AAA156" s="431"/>
      <c r="AAB156" s="431"/>
      <c r="AAC156" s="431"/>
      <c r="AAD156" s="431"/>
      <c r="AAE156" s="431"/>
      <c r="AAF156" s="431"/>
      <c r="AAG156" s="431"/>
      <c r="AAH156" s="431"/>
      <c r="AAI156" s="431"/>
      <c r="AAJ156" s="431"/>
      <c r="AAK156" s="431"/>
      <c r="AAL156" s="431"/>
      <c r="AAM156" s="431"/>
      <c r="AAN156" s="431"/>
      <c r="AAO156" s="431"/>
      <c r="AAP156" s="431"/>
      <c r="AAQ156" s="431"/>
      <c r="AAR156" s="431"/>
      <c r="AAS156" s="431"/>
      <c r="AAT156" s="431"/>
      <c r="AAU156" s="431"/>
      <c r="AAV156" s="431"/>
      <c r="AAW156" s="431"/>
      <c r="AAX156" s="431"/>
      <c r="AAY156" s="431"/>
      <c r="AAZ156" s="431"/>
      <c r="ABA156" s="431"/>
      <c r="ABB156" s="431"/>
      <c r="ABC156" s="431"/>
      <c r="ABD156" s="431"/>
      <c r="ABE156" s="431"/>
      <c r="ABF156" s="431"/>
      <c r="ABG156" s="431"/>
      <c r="ABH156" s="431"/>
      <c r="ABI156" s="431"/>
      <c r="ABJ156" s="431"/>
      <c r="ABK156" s="431"/>
      <c r="ABL156" s="431"/>
      <c r="ABM156" s="431"/>
      <c r="ABN156" s="431"/>
      <c r="ABO156" s="431"/>
      <c r="ABP156" s="431"/>
      <c r="ABQ156" s="431"/>
      <c r="ABR156" s="431"/>
      <c r="ABS156" s="431"/>
      <c r="ABT156" s="431"/>
      <c r="ABU156" s="431"/>
      <c r="ABV156" s="431"/>
      <c r="ABW156" s="431"/>
      <c r="ABX156" s="431"/>
      <c r="ABY156" s="431"/>
      <c r="ABZ156" s="431"/>
      <c r="ACA156" s="431"/>
      <c r="ACB156" s="431"/>
      <c r="ACC156" s="431"/>
      <c r="ACD156" s="431"/>
      <c r="ACE156" s="431"/>
      <c r="ACF156" s="431"/>
      <c r="ACG156" s="431"/>
      <c r="ACH156" s="431"/>
      <c r="ACI156" s="431"/>
      <c r="ACJ156" s="431"/>
      <c r="ACK156" s="431"/>
      <c r="ACL156" s="431"/>
      <c r="ACM156" s="431"/>
      <c r="ACN156" s="431"/>
      <c r="ACO156" s="431"/>
      <c r="ACP156" s="431"/>
      <c r="ACQ156" s="431"/>
      <c r="ACR156" s="431"/>
      <c r="ACS156" s="431"/>
      <c r="ACT156" s="431"/>
      <c r="ACU156" s="431"/>
      <c r="ACV156" s="431"/>
      <c r="ACW156" s="431"/>
      <c r="ACX156" s="431"/>
      <c r="ACY156" s="431"/>
      <c r="ACZ156" s="431"/>
      <c r="ADA156" s="431"/>
      <c r="ADB156" s="431"/>
      <c r="ADC156" s="431"/>
      <c r="ADD156" s="431"/>
      <c r="ADE156" s="431"/>
      <c r="ADF156" s="431"/>
      <c r="ADG156" s="431"/>
      <c r="ADH156" s="431"/>
      <c r="ADI156" s="431"/>
      <c r="ADJ156" s="431"/>
      <c r="ADK156" s="431"/>
      <c r="ADL156" s="431"/>
      <c r="ADM156" s="431"/>
      <c r="ADN156" s="431"/>
      <c r="ADO156" s="431"/>
      <c r="ADP156" s="431"/>
      <c r="ADQ156" s="431"/>
      <c r="ADR156" s="431"/>
      <c r="ADS156" s="431"/>
      <c r="ADT156" s="431"/>
      <c r="ADU156" s="431"/>
      <c r="ADV156" s="431"/>
      <c r="ADW156" s="431"/>
      <c r="ADX156" s="431"/>
      <c r="ADY156" s="431"/>
      <c r="ADZ156" s="431"/>
      <c r="AEA156" s="431"/>
      <c r="AEB156" s="431"/>
      <c r="AEC156" s="431"/>
      <c r="AED156" s="431"/>
      <c r="AEE156" s="431"/>
      <c r="AEF156" s="431"/>
      <c r="AEG156" s="431"/>
      <c r="AEH156" s="431"/>
      <c r="AEI156" s="431"/>
      <c r="AEJ156" s="431"/>
      <c r="AEK156" s="431"/>
      <c r="AEL156" s="431"/>
      <c r="AEM156" s="431"/>
      <c r="AEN156" s="431"/>
      <c r="AEO156" s="431"/>
      <c r="AEP156" s="431"/>
      <c r="AEQ156" s="431"/>
      <c r="AER156" s="431"/>
      <c r="AES156" s="431"/>
      <c r="AET156" s="431"/>
      <c r="AEU156" s="431"/>
      <c r="AEV156" s="431"/>
      <c r="AEW156" s="431"/>
      <c r="AEX156" s="431"/>
      <c r="AEY156" s="431"/>
      <c r="AEZ156" s="431"/>
      <c r="AFA156" s="431"/>
      <c r="AFB156" s="431"/>
      <c r="AFC156" s="431"/>
      <c r="AFD156" s="431"/>
      <c r="AFE156" s="431"/>
      <c r="AFF156" s="431"/>
      <c r="AFG156" s="431"/>
      <c r="AFH156" s="431"/>
      <c r="AFI156" s="431"/>
      <c r="AFJ156" s="431"/>
      <c r="AFK156" s="431"/>
      <c r="AFL156" s="431"/>
      <c r="AFM156" s="431"/>
      <c r="AFN156" s="431"/>
      <c r="AFO156" s="431"/>
      <c r="AFP156" s="431"/>
      <c r="AFQ156" s="431"/>
      <c r="AFR156" s="431"/>
      <c r="AFS156" s="431"/>
      <c r="AFT156" s="431"/>
      <c r="AFU156" s="431"/>
      <c r="AFV156" s="431"/>
      <c r="AFW156" s="431"/>
      <c r="AFX156" s="431"/>
      <c r="AFY156" s="431"/>
      <c r="AFZ156" s="431"/>
      <c r="AGA156" s="431"/>
      <c r="AGB156" s="431"/>
      <c r="AGC156" s="431"/>
      <c r="AGD156" s="431"/>
      <c r="AGE156" s="431"/>
      <c r="AGF156" s="431"/>
      <c r="AGG156" s="431"/>
      <c r="AGH156" s="431"/>
      <c r="AGI156" s="431"/>
      <c r="AGJ156" s="431"/>
      <c r="AGK156" s="431"/>
      <c r="AGL156" s="431"/>
      <c r="AGM156" s="431"/>
      <c r="AGN156" s="431"/>
      <c r="AGO156" s="431"/>
      <c r="AGP156" s="431"/>
      <c r="AGQ156" s="431"/>
      <c r="AGR156" s="431"/>
      <c r="AGS156" s="431"/>
      <c r="AGT156" s="431"/>
      <c r="AGU156" s="431"/>
      <c r="AGV156" s="431"/>
      <c r="AGW156" s="431"/>
      <c r="AGX156" s="431"/>
      <c r="AGY156" s="431"/>
      <c r="AGZ156" s="431"/>
      <c r="AHA156" s="431"/>
      <c r="AHB156" s="431"/>
      <c r="AHC156" s="431"/>
      <c r="AHD156" s="431"/>
      <c r="AHE156" s="431"/>
      <c r="AHF156" s="431"/>
      <c r="AHG156" s="431"/>
      <c r="AHH156" s="431"/>
      <c r="AHI156" s="431"/>
      <c r="AHJ156" s="431"/>
      <c r="AHK156" s="431"/>
      <c r="AHL156" s="431"/>
      <c r="AHM156" s="431"/>
      <c r="AHN156" s="431"/>
      <c r="AHO156" s="431"/>
      <c r="AHP156" s="431"/>
      <c r="AHQ156" s="431"/>
      <c r="AHR156" s="431"/>
      <c r="AHS156" s="431"/>
      <c r="AHT156" s="431"/>
      <c r="AHU156" s="431"/>
      <c r="AHV156" s="431"/>
      <c r="AHW156" s="431"/>
      <c r="AHX156" s="431"/>
      <c r="AHY156" s="431"/>
      <c r="AHZ156" s="431"/>
      <c r="AIA156" s="431"/>
      <c r="AIB156" s="431"/>
      <c r="AIC156" s="431"/>
      <c r="AID156" s="431"/>
      <c r="AIE156" s="431"/>
      <c r="AIF156" s="431"/>
      <c r="AIG156" s="431"/>
      <c r="AIH156" s="431"/>
      <c r="AII156" s="431"/>
      <c r="AIJ156" s="431"/>
      <c r="AIK156" s="431"/>
      <c r="AIL156" s="431"/>
      <c r="AIM156" s="431"/>
      <c r="AIN156" s="431"/>
      <c r="AIO156" s="431"/>
      <c r="AIP156" s="431"/>
      <c r="AIQ156" s="431"/>
      <c r="AIR156" s="431"/>
      <c r="AIS156" s="431"/>
      <c r="AIT156" s="431"/>
      <c r="AIU156" s="431"/>
      <c r="AIV156" s="431"/>
      <c r="AIW156" s="431"/>
      <c r="AIX156" s="431"/>
      <c r="AIY156" s="431"/>
      <c r="AIZ156" s="431"/>
      <c r="AJA156" s="431"/>
      <c r="AJB156" s="431"/>
      <c r="AJC156" s="431"/>
      <c r="AJD156" s="431"/>
      <c r="AJE156" s="431"/>
      <c r="AJF156" s="431"/>
      <c r="AJG156" s="431"/>
      <c r="AJH156" s="431"/>
      <c r="AJI156" s="431"/>
      <c r="AJJ156" s="431"/>
      <c r="AJK156" s="431"/>
      <c r="AJL156" s="431"/>
      <c r="AJM156" s="431"/>
      <c r="AJN156" s="431"/>
      <c r="AJO156" s="431"/>
      <c r="AJP156" s="431"/>
      <c r="AJQ156" s="431"/>
      <c r="AJR156" s="431"/>
      <c r="AJS156" s="431"/>
      <c r="AJT156" s="431"/>
      <c r="AJU156" s="431"/>
      <c r="AJV156" s="431"/>
      <c r="AJW156" s="431"/>
      <c r="AJX156" s="431"/>
      <c r="AJY156" s="431"/>
      <c r="AJZ156" s="431"/>
      <c r="AKA156" s="431"/>
      <c r="AKB156" s="431"/>
      <c r="AKC156" s="431"/>
      <c r="AKD156" s="431"/>
      <c r="AKE156" s="431"/>
      <c r="AKF156" s="431"/>
      <c r="AKG156" s="431"/>
      <c r="AKH156" s="431"/>
      <c r="AKI156" s="431"/>
      <c r="AKJ156" s="431"/>
      <c r="AKK156" s="431"/>
      <c r="AKL156" s="431"/>
      <c r="AKM156" s="431"/>
      <c r="AKN156" s="431"/>
      <c r="AKO156" s="431"/>
      <c r="AKP156" s="431"/>
      <c r="AKQ156" s="431"/>
      <c r="AKR156" s="431"/>
      <c r="AKS156" s="431"/>
      <c r="AKT156" s="431"/>
      <c r="AKU156" s="431"/>
      <c r="AKV156" s="431"/>
      <c r="AKW156" s="431"/>
      <c r="AKX156" s="431"/>
      <c r="AKY156" s="431"/>
      <c r="AKZ156" s="431"/>
      <c r="ALA156" s="431"/>
      <c r="ALB156" s="431"/>
      <c r="ALC156" s="431"/>
      <c r="ALD156" s="431"/>
      <c r="ALE156" s="431"/>
      <c r="ALF156" s="431"/>
      <c r="ALG156" s="431"/>
      <c r="ALH156" s="431"/>
      <c r="ALI156" s="431"/>
      <c r="ALJ156" s="431"/>
      <c r="ALK156" s="431"/>
      <c r="ALL156" s="431"/>
      <c r="ALM156" s="431"/>
      <c r="ALN156" s="431"/>
      <c r="ALO156" s="431"/>
      <c r="ALP156" s="431"/>
      <c r="ALQ156" s="431"/>
      <c r="ALR156" s="431"/>
      <c r="ALS156" s="431"/>
      <c r="ALT156" s="431"/>
      <c r="ALU156" s="431"/>
      <c r="ALV156" s="431"/>
      <c r="ALW156" s="431"/>
      <c r="ALX156" s="431"/>
      <c r="ALY156" s="431"/>
      <c r="ALZ156" s="431"/>
      <c r="AMA156" s="431"/>
      <c r="AMB156" s="431"/>
      <c r="AMC156" s="431"/>
      <c r="AMD156" s="431"/>
      <c r="AME156" s="431"/>
      <c r="AMF156" s="431"/>
      <c r="AMG156" s="431"/>
      <c r="AMH156" s="431"/>
      <c r="AMI156" s="431"/>
      <c r="AMJ156" s="431"/>
      <c r="AMK156" s="431"/>
      <c r="AML156" s="431"/>
      <c r="AMM156" s="431"/>
      <c r="AMN156" s="431"/>
      <c r="AMO156" s="431"/>
      <c r="AMP156" s="431"/>
      <c r="AMQ156" s="431"/>
      <c r="AMR156" s="431"/>
      <c r="AMS156" s="431"/>
      <c r="AMT156" s="431"/>
      <c r="AMU156" s="431"/>
      <c r="AMV156" s="431"/>
      <c r="AMW156" s="431"/>
      <c r="AMX156" s="431"/>
      <c r="AMY156" s="431"/>
      <c r="AMZ156" s="431"/>
      <c r="ANA156" s="431"/>
      <c r="ANB156" s="431"/>
      <c r="ANC156" s="431"/>
      <c r="AND156" s="431"/>
      <c r="ANE156" s="431"/>
      <c r="ANF156" s="431"/>
      <c r="ANG156" s="431"/>
      <c r="ANH156" s="431"/>
      <c r="ANI156" s="431"/>
      <c r="ANJ156" s="431"/>
      <c r="ANK156" s="431"/>
      <c r="ANL156" s="431"/>
      <c r="ANM156" s="431"/>
      <c r="ANN156" s="431"/>
      <c r="ANO156" s="431"/>
      <c r="ANP156" s="431"/>
      <c r="ANQ156" s="431"/>
      <c r="ANR156" s="431"/>
      <c r="ANS156" s="431"/>
      <c r="ANT156" s="431"/>
      <c r="ANU156" s="431"/>
      <c r="ANV156" s="431"/>
      <c r="ANW156" s="431"/>
      <c r="ANX156" s="431"/>
      <c r="ANY156" s="431"/>
      <c r="ANZ156" s="431"/>
      <c r="AOA156" s="431"/>
      <c r="AOB156" s="431"/>
      <c r="AOC156" s="431"/>
      <c r="AOD156" s="431"/>
      <c r="AOE156" s="431"/>
      <c r="AOF156" s="431"/>
      <c r="AOG156" s="431"/>
      <c r="AOH156" s="431"/>
      <c r="AOI156" s="431"/>
      <c r="AOJ156" s="431"/>
      <c r="AOK156" s="431"/>
      <c r="AOL156" s="431"/>
      <c r="AOM156" s="431"/>
      <c r="AON156" s="431"/>
      <c r="AOO156" s="431"/>
      <c r="AOP156" s="431"/>
      <c r="AOQ156" s="431"/>
      <c r="AOR156" s="431"/>
      <c r="AOS156" s="431"/>
      <c r="AOT156" s="431"/>
      <c r="AOU156" s="431"/>
      <c r="AOV156" s="431"/>
      <c r="AOW156" s="431"/>
      <c r="AOX156" s="431"/>
      <c r="AOY156" s="431"/>
      <c r="AOZ156" s="431"/>
      <c r="APA156" s="431"/>
      <c r="APB156" s="431"/>
      <c r="APC156" s="431"/>
      <c r="APD156" s="431"/>
      <c r="APE156" s="431"/>
      <c r="APF156" s="431"/>
      <c r="APG156" s="431"/>
      <c r="APH156" s="431"/>
      <c r="API156" s="431"/>
      <c r="APJ156" s="431"/>
      <c r="APK156" s="431"/>
      <c r="APL156" s="431"/>
      <c r="APM156" s="431"/>
      <c r="APN156" s="431"/>
      <c r="APO156" s="431"/>
      <c r="APP156" s="431"/>
      <c r="APQ156" s="431"/>
      <c r="APR156" s="431"/>
      <c r="APS156" s="431"/>
      <c r="APT156" s="431"/>
      <c r="APU156" s="431"/>
      <c r="APV156" s="431"/>
      <c r="APW156" s="431"/>
      <c r="APX156" s="431"/>
      <c r="APY156" s="431"/>
      <c r="APZ156" s="431"/>
      <c r="AQA156" s="431"/>
      <c r="AQB156" s="431"/>
      <c r="AQC156" s="431"/>
      <c r="AQD156" s="431"/>
      <c r="AQE156" s="431"/>
      <c r="AQF156" s="431"/>
      <c r="AQG156" s="431"/>
      <c r="AQH156" s="431"/>
      <c r="AQI156" s="431"/>
      <c r="AQJ156" s="431"/>
      <c r="AQK156" s="431"/>
      <c r="AQL156" s="431"/>
      <c r="AQM156" s="431"/>
      <c r="AQN156" s="431"/>
      <c r="AQO156" s="431"/>
      <c r="AQP156" s="431"/>
      <c r="AQQ156" s="431"/>
      <c r="AQR156" s="431"/>
      <c r="AQS156" s="431"/>
      <c r="AQT156" s="431"/>
      <c r="AQU156" s="431"/>
      <c r="AQV156" s="431"/>
      <c r="AQW156" s="431"/>
      <c r="AQX156" s="431"/>
      <c r="AQY156" s="431"/>
      <c r="AQZ156" s="431"/>
      <c r="ARA156" s="431"/>
      <c r="ARB156" s="431"/>
      <c r="ARC156" s="431"/>
      <c r="ARD156" s="431"/>
      <c r="ARE156" s="431"/>
      <c r="ARF156" s="431"/>
      <c r="ARG156" s="431"/>
      <c r="ARH156" s="431"/>
      <c r="ARI156" s="431"/>
      <c r="ARJ156" s="431"/>
      <c r="ARK156" s="431"/>
      <c r="ARL156" s="431"/>
      <c r="ARM156" s="431"/>
      <c r="ARN156" s="431"/>
      <c r="ARO156" s="431"/>
      <c r="ARP156" s="431"/>
      <c r="ARQ156" s="431"/>
      <c r="ARR156" s="431"/>
      <c r="ARS156" s="431"/>
      <c r="ART156" s="431"/>
      <c r="ARU156" s="431"/>
      <c r="ARV156" s="431"/>
      <c r="ARW156" s="431"/>
      <c r="ARX156" s="431"/>
      <c r="ARY156" s="431"/>
      <c r="ARZ156" s="431"/>
      <c r="ASA156" s="431"/>
      <c r="ASB156" s="431"/>
      <c r="ASC156" s="431"/>
      <c r="ASD156" s="431"/>
      <c r="ASE156" s="431"/>
      <c r="ASF156" s="431"/>
      <c r="ASG156" s="431"/>
      <c r="ASH156" s="431"/>
      <c r="ASI156" s="431"/>
      <c r="ASJ156" s="431"/>
      <c r="ASK156" s="431"/>
      <c r="ASL156" s="431"/>
      <c r="ASM156" s="431"/>
      <c r="ASN156" s="431"/>
      <c r="ASO156" s="431"/>
      <c r="ASP156" s="431"/>
      <c r="ASQ156" s="431"/>
      <c r="ASR156" s="431"/>
      <c r="ASS156" s="431"/>
      <c r="AST156" s="431"/>
      <c r="ASU156" s="431"/>
      <c r="ASV156" s="431"/>
      <c r="ASW156" s="431"/>
      <c r="ASX156" s="431"/>
      <c r="ASY156" s="431"/>
      <c r="ASZ156" s="431"/>
      <c r="ATA156" s="431"/>
      <c r="ATB156" s="431"/>
      <c r="ATC156" s="431"/>
      <c r="ATD156" s="431"/>
      <c r="ATE156" s="431"/>
      <c r="ATF156" s="431"/>
      <c r="ATG156" s="431"/>
      <c r="ATH156" s="431"/>
      <c r="ATI156" s="431"/>
      <c r="ATJ156" s="431"/>
      <c r="ATK156" s="431"/>
      <c r="ATL156" s="431"/>
      <c r="ATM156" s="431"/>
      <c r="ATN156" s="431"/>
      <c r="ATO156" s="431"/>
      <c r="ATP156" s="431"/>
      <c r="ATQ156" s="431"/>
      <c r="ATR156" s="431"/>
      <c r="ATS156" s="431"/>
      <c r="ATT156" s="431"/>
      <c r="ATU156" s="431"/>
      <c r="ATV156" s="431"/>
      <c r="ATW156" s="431"/>
      <c r="ATX156" s="431"/>
      <c r="ATY156" s="431"/>
      <c r="ATZ156" s="431"/>
      <c r="AUA156" s="431"/>
      <c r="AUB156" s="431"/>
      <c r="AUC156" s="431"/>
      <c r="AUD156" s="431"/>
      <c r="AUE156" s="431"/>
      <c r="AUF156" s="431"/>
      <c r="AUG156" s="431"/>
      <c r="AUH156" s="431"/>
      <c r="AUI156" s="431"/>
      <c r="AUJ156" s="431"/>
      <c r="AUK156" s="431"/>
      <c r="AUL156" s="431"/>
      <c r="AUM156" s="431"/>
      <c r="AUN156" s="431"/>
      <c r="AUO156" s="431"/>
      <c r="AUP156" s="431"/>
      <c r="AUQ156" s="431"/>
      <c r="AUR156" s="431"/>
      <c r="AUS156" s="431"/>
      <c r="AUT156" s="431"/>
      <c r="AUU156" s="431"/>
      <c r="AUV156" s="431"/>
      <c r="AUW156" s="431"/>
      <c r="AUX156" s="431"/>
      <c r="AUY156" s="431"/>
      <c r="AUZ156" s="431"/>
      <c r="AVA156" s="431"/>
      <c r="AVB156" s="431"/>
      <c r="AVC156" s="431"/>
      <c r="AVD156" s="431"/>
      <c r="AVE156" s="431"/>
      <c r="AVF156" s="431"/>
      <c r="AVG156" s="431"/>
      <c r="AVH156" s="431"/>
      <c r="AVI156" s="431"/>
      <c r="AVJ156" s="431"/>
      <c r="AVK156" s="431"/>
      <c r="AVL156" s="431"/>
      <c r="AVM156" s="431"/>
      <c r="AVN156" s="431"/>
      <c r="AVO156" s="431"/>
      <c r="AVP156" s="431"/>
      <c r="AVQ156" s="431"/>
      <c r="AVR156" s="431"/>
      <c r="AVS156" s="431"/>
      <c r="AVT156" s="431"/>
      <c r="AVU156" s="431"/>
      <c r="AVV156" s="431"/>
      <c r="AVW156" s="431"/>
      <c r="AVX156" s="431"/>
      <c r="AVY156" s="431"/>
      <c r="AVZ156" s="431"/>
      <c r="AWA156" s="431"/>
      <c r="AWB156" s="431"/>
      <c r="AWC156" s="431"/>
      <c r="AWD156" s="431"/>
      <c r="AWE156" s="431"/>
      <c r="AWF156" s="431"/>
      <c r="AWG156" s="431"/>
      <c r="AWH156" s="431"/>
      <c r="AWI156" s="431"/>
      <c r="AWJ156" s="431"/>
      <c r="AWK156" s="431"/>
      <c r="AWL156" s="431"/>
      <c r="AWM156" s="431"/>
      <c r="AWN156" s="431"/>
      <c r="AWO156" s="431"/>
      <c r="AWP156" s="431"/>
      <c r="AWQ156" s="431"/>
      <c r="AWR156" s="431"/>
      <c r="AWS156" s="431"/>
      <c r="AWT156" s="431"/>
      <c r="AWU156" s="431"/>
      <c r="AWV156" s="431"/>
      <c r="AWW156" s="431"/>
      <c r="AWX156" s="431"/>
      <c r="AWY156" s="431"/>
      <c r="AWZ156" s="431"/>
      <c r="AXA156" s="431"/>
      <c r="AXB156" s="431"/>
      <c r="AXC156" s="431"/>
      <c r="AXD156" s="431"/>
      <c r="AXE156" s="431"/>
      <c r="AXF156" s="431"/>
      <c r="AXG156" s="431"/>
      <c r="AXH156" s="431"/>
      <c r="AXI156" s="431"/>
      <c r="AXJ156" s="431"/>
      <c r="AXK156" s="431"/>
      <c r="AXL156" s="431"/>
      <c r="AXM156" s="431"/>
      <c r="AXN156" s="431"/>
      <c r="AXO156" s="431"/>
      <c r="AXP156" s="431"/>
      <c r="AXQ156" s="431"/>
      <c r="AXR156" s="431"/>
      <c r="AXS156" s="431"/>
      <c r="AXT156" s="431"/>
      <c r="AXU156" s="431"/>
      <c r="AXV156" s="431"/>
      <c r="AXW156" s="431"/>
      <c r="AXX156" s="431"/>
      <c r="AXY156" s="431"/>
      <c r="AXZ156" s="431"/>
      <c r="AYA156" s="431"/>
      <c r="AYB156" s="431"/>
      <c r="AYC156" s="431"/>
      <c r="AYD156" s="431"/>
      <c r="AYE156" s="431"/>
      <c r="AYF156" s="431"/>
      <c r="AYG156" s="431"/>
      <c r="AYH156" s="431"/>
      <c r="AYI156" s="431"/>
      <c r="AYJ156" s="431"/>
      <c r="AYK156" s="431"/>
      <c r="AYL156" s="431"/>
      <c r="AYM156" s="431"/>
      <c r="AYN156" s="431"/>
      <c r="AYO156" s="431"/>
      <c r="AYP156" s="431"/>
      <c r="AYQ156" s="431"/>
      <c r="AYR156" s="431"/>
      <c r="AYS156" s="431"/>
      <c r="AYT156" s="431"/>
      <c r="AYU156" s="431"/>
      <c r="AYV156" s="431"/>
      <c r="AYW156" s="431"/>
      <c r="AYX156" s="431"/>
      <c r="AYY156" s="431"/>
      <c r="AYZ156" s="431"/>
      <c r="AZA156" s="431"/>
      <c r="AZB156" s="431"/>
      <c r="AZC156" s="431"/>
      <c r="AZD156" s="431"/>
      <c r="AZE156" s="431"/>
      <c r="AZF156" s="431"/>
      <c r="AZG156" s="431"/>
      <c r="AZH156" s="431"/>
      <c r="AZI156" s="431"/>
      <c r="AZJ156" s="431"/>
      <c r="AZK156" s="431"/>
      <c r="AZL156" s="431"/>
      <c r="AZM156" s="431"/>
      <c r="AZN156" s="431"/>
      <c r="AZO156" s="431"/>
      <c r="AZP156" s="431"/>
      <c r="AZQ156" s="431"/>
      <c r="AZR156" s="431"/>
      <c r="AZS156" s="431"/>
      <c r="AZT156" s="431"/>
      <c r="AZU156" s="431"/>
      <c r="AZV156" s="431"/>
      <c r="AZW156" s="431"/>
      <c r="AZX156" s="431"/>
      <c r="AZY156" s="431"/>
      <c r="AZZ156" s="431"/>
      <c r="BAA156" s="431"/>
      <c r="BAB156" s="431"/>
      <c r="BAC156" s="431"/>
      <c r="BAD156" s="431"/>
      <c r="BAE156" s="431"/>
      <c r="BAF156" s="431"/>
      <c r="BAG156" s="431"/>
      <c r="BAH156" s="431"/>
      <c r="BAI156" s="431"/>
      <c r="BAJ156" s="431"/>
      <c r="BAK156" s="431"/>
      <c r="BAL156" s="431"/>
      <c r="BAM156" s="431"/>
      <c r="BAN156" s="431"/>
      <c r="BAO156" s="431"/>
      <c r="BAP156" s="431"/>
      <c r="BAQ156" s="431"/>
      <c r="BAR156" s="431"/>
      <c r="BAS156" s="431"/>
      <c r="BAT156" s="431"/>
      <c r="BAU156" s="431"/>
      <c r="BAV156" s="431"/>
      <c r="BAW156" s="431"/>
      <c r="BAX156" s="431"/>
      <c r="BAY156" s="431"/>
      <c r="BAZ156" s="431"/>
      <c r="BBA156" s="431"/>
      <c r="BBB156" s="431"/>
      <c r="BBC156" s="431"/>
      <c r="BBD156" s="431"/>
      <c r="BBE156" s="431"/>
      <c r="BBF156" s="431"/>
      <c r="BBG156" s="431"/>
      <c r="BBH156" s="431"/>
      <c r="BBI156" s="431"/>
      <c r="BBJ156" s="431"/>
      <c r="BBK156" s="431"/>
      <c r="BBL156" s="431"/>
      <c r="BBM156" s="431"/>
      <c r="BBN156" s="431"/>
      <c r="BBO156" s="431"/>
      <c r="BBP156" s="431"/>
      <c r="BBQ156" s="431"/>
      <c r="BBR156" s="431"/>
      <c r="BBS156" s="431"/>
      <c r="BBT156" s="431"/>
      <c r="BBU156" s="431"/>
      <c r="BBV156" s="431"/>
      <c r="BBW156" s="431"/>
      <c r="BBX156" s="431"/>
      <c r="BBY156" s="431"/>
      <c r="BBZ156" s="431"/>
      <c r="BCA156" s="431"/>
      <c r="BCB156" s="431"/>
      <c r="BCC156" s="431"/>
      <c r="BCD156" s="431"/>
      <c r="BCE156" s="431"/>
      <c r="BCF156" s="431"/>
      <c r="BCG156" s="431"/>
      <c r="BCH156" s="431"/>
      <c r="BCI156" s="431"/>
      <c r="BCJ156" s="431"/>
      <c r="BCK156" s="431"/>
      <c r="BCL156" s="431"/>
      <c r="BCM156" s="431"/>
      <c r="BCN156" s="431"/>
      <c r="BCO156" s="431"/>
      <c r="BCP156" s="431"/>
      <c r="BCQ156" s="431"/>
      <c r="BCR156" s="431"/>
      <c r="BCS156" s="431"/>
      <c r="BCT156" s="431"/>
      <c r="BCU156" s="431"/>
      <c r="BCV156" s="431"/>
      <c r="BCW156" s="431"/>
      <c r="BCX156" s="431"/>
      <c r="BCY156" s="431"/>
      <c r="BCZ156" s="431"/>
      <c r="BDA156" s="431"/>
      <c r="BDB156" s="431"/>
      <c r="BDC156" s="431"/>
      <c r="BDD156" s="431"/>
      <c r="BDE156" s="431"/>
      <c r="BDF156" s="431"/>
      <c r="BDG156" s="431"/>
      <c r="BDH156" s="431"/>
      <c r="BDI156" s="431"/>
      <c r="BDJ156" s="431"/>
      <c r="BDK156" s="431"/>
      <c r="BDL156" s="431"/>
      <c r="BDM156" s="431"/>
      <c r="BDN156" s="431"/>
      <c r="BDO156" s="431"/>
      <c r="BDP156" s="431"/>
      <c r="BDQ156" s="431"/>
      <c r="BDR156" s="431"/>
      <c r="BDS156" s="431"/>
      <c r="BDT156" s="431"/>
      <c r="BDU156" s="431"/>
      <c r="BDV156" s="431"/>
      <c r="BDW156" s="431"/>
      <c r="BDX156" s="431"/>
      <c r="BDY156" s="431"/>
      <c r="BDZ156" s="431"/>
      <c r="BEA156" s="431"/>
      <c r="BEB156" s="431"/>
      <c r="BEC156" s="431"/>
      <c r="BED156" s="431"/>
      <c r="BEE156" s="431"/>
      <c r="BEF156" s="431"/>
      <c r="BEG156" s="431"/>
      <c r="BEH156" s="431"/>
      <c r="BEI156" s="431"/>
      <c r="BEJ156" s="431"/>
      <c r="BEK156" s="431"/>
      <c r="BEL156" s="431"/>
      <c r="BEM156" s="431"/>
      <c r="BEN156" s="431"/>
      <c r="BEO156" s="431"/>
      <c r="BEP156" s="431"/>
      <c r="BEQ156" s="431"/>
      <c r="BER156" s="431"/>
      <c r="BES156" s="431"/>
      <c r="BET156" s="431"/>
      <c r="BEU156" s="431"/>
      <c r="BEV156" s="431"/>
      <c r="BEW156" s="431"/>
      <c r="BEX156" s="431"/>
      <c r="BEY156" s="431"/>
      <c r="BEZ156" s="431"/>
      <c r="BFA156" s="431"/>
      <c r="BFB156" s="431"/>
      <c r="BFC156" s="431"/>
      <c r="BFD156" s="431"/>
      <c r="BFE156" s="431"/>
      <c r="BFF156" s="431"/>
      <c r="BFG156" s="431"/>
      <c r="BFH156" s="431"/>
      <c r="BFI156" s="431"/>
      <c r="BFJ156" s="431"/>
      <c r="BFK156" s="431"/>
      <c r="BFL156" s="431"/>
      <c r="BFM156" s="431"/>
      <c r="BFN156" s="431"/>
      <c r="BFO156" s="431"/>
      <c r="BFP156" s="431"/>
      <c r="BFQ156" s="431"/>
      <c r="BFR156" s="431"/>
      <c r="BFS156" s="431"/>
      <c r="BFT156" s="431"/>
      <c r="BFU156" s="431"/>
      <c r="BFV156" s="431"/>
      <c r="BFW156" s="431"/>
      <c r="BFX156" s="431"/>
      <c r="BFY156" s="431"/>
      <c r="BFZ156" s="431"/>
      <c r="BGA156" s="431"/>
      <c r="BGB156" s="431"/>
      <c r="BGC156" s="431"/>
      <c r="BGD156" s="431"/>
      <c r="BGE156" s="431"/>
      <c r="BGF156" s="431"/>
      <c r="BGG156" s="431"/>
      <c r="BGH156" s="431"/>
      <c r="BGI156" s="431"/>
      <c r="BGJ156" s="431"/>
      <c r="BGK156" s="431"/>
      <c r="BGL156" s="431"/>
      <c r="BGM156" s="431"/>
      <c r="BGN156" s="431"/>
      <c r="BGO156" s="431"/>
      <c r="BGP156" s="431"/>
      <c r="BGQ156" s="431"/>
      <c r="BGR156" s="431"/>
      <c r="BGS156" s="431"/>
      <c r="BGT156" s="431"/>
      <c r="BGU156" s="431"/>
      <c r="BGV156" s="431"/>
      <c r="BGW156" s="431"/>
      <c r="BGX156" s="431"/>
      <c r="BGY156" s="431"/>
      <c r="BGZ156" s="431"/>
      <c r="BHA156" s="431"/>
      <c r="BHB156" s="431"/>
      <c r="BHC156" s="431"/>
      <c r="BHD156" s="431"/>
      <c r="BHE156" s="431"/>
      <c r="BHF156" s="431"/>
      <c r="BHG156" s="431"/>
      <c r="BHH156" s="431"/>
      <c r="BHI156" s="431"/>
      <c r="BHJ156" s="431"/>
      <c r="BHK156" s="431"/>
      <c r="BHL156" s="431"/>
      <c r="BHM156" s="431"/>
      <c r="BHN156" s="431"/>
      <c r="BHO156" s="431"/>
      <c r="BHP156" s="431"/>
      <c r="BHQ156" s="431"/>
      <c r="BHR156" s="431"/>
      <c r="BHS156" s="431"/>
      <c r="BHT156" s="431"/>
      <c r="BHU156" s="431"/>
      <c r="BHV156" s="431"/>
      <c r="BHW156" s="431"/>
      <c r="BHX156" s="431"/>
      <c r="BHY156" s="431"/>
      <c r="BHZ156" s="431"/>
      <c r="BIA156" s="431"/>
      <c r="BIB156" s="431"/>
      <c r="BIC156" s="431"/>
      <c r="BID156" s="431"/>
      <c r="BIE156" s="431"/>
      <c r="BIF156" s="431"/>
      <c r="BIG156" s="431"/>
      <c r="BIH156" s="431"/>
      <c r="BII156" s="431"/>
      <c r="BIJ156" s="431"/>
      <c r="BIK156" s="431"/>
      <c r="BIL156" s="431"/>
      <c r="BIM156" s="431"/>
      <c r="BIN156" s="431"/>
      <c r="BIO156" s="431"/>
      <c r="BIP156" s="431"/>
      <c r="BIQ156" s="431"/>
      <c r="BIR156" s="431"/>
      <c r="BIS156" s="431"/>
      <c r="BIT156" s="431"/>
      <c r="BIU156" s="431"/>
      <c r="BIV156" s="431"/>
      <c r="BIW156" s="431"/>
      <c r="BIX156" s="431"/>
      <c r="BIY156" s="431"/>
      <c r="BIZ156" s="431"/>
      <c r="BJA156" s="431"/>
      <c r="BJB156" s="431"/>
      <c r="BJC156" s="431"/>
      <c r="BJD156" s="431"/>
      <c r="BJE156" s="431"/>
      <c r="BJF156" s="431"/>
      <c r="BJG156" s="431"/>
      <c r="BJH156" s="431"/>
      <c r="BJI156" s="431"/>
      <c r="BJJ156" s="431"/>
      <c r="BJK156" s="431"/>
      <c r="BJL156" s="431"/>
      <c r="BJM156" s="431"/>
      <c r="BJN156" s="431"/>
      <c r="BJO156" s="431"/>
      <c r="BJP156" s="431"/>
      <c r="BJQ156" s="431"/>
      <c r="BJR156" s="431"/>
      <c r="BJS156" s="431"/>
      <c r="BJT156" s="431"/>
      <c r="BJU156" s="431"/>
      <c r="BJV156" s="431"/>
      <c r="BJW156" s="431"/>
      <c r="BJX156" s="431"/>
      <c r="BJY156" s="431"/>
      <c r="BJZ156" s="431"/>
      <c r="BKA156" s="431"/>
      <c r="BKB156" s="431"/>
      <c r="BKC156" s="431"/>
      <c r="BKD156" s="431"/>
      <c r="BKE156" s="431"/>
      <c r="BKF156" s="431"/>
      <c r="BKG156" s="431"/>
      <c r="BKH156" s="431"/>
      <c r="BKI156" s="431"/>
      <c r="BKJ156" s="431"/>
      <c r="BKK156" s="431"/>
      <c r="BKL156" s="431"/>
      <c r="BKM156" s="431"/>
      <c r="BKN156" s="431"/>
      <c r="BKO156" s="431"/>
      <c r="BKP156" s="431"/>
      <c r="BKQ156" s="431"/>
      <c r="BKR156" s="431"/>
      <c r="BKS156" s="431"/>
      <c r="BKT156" s="431"/>
      <c r="BKU156" s="431"/>
      <c r="BKV156" s="431"/>
      <c r="BKW156" s="431"/>
      <c r="BKX156" s="431"/>
      <c r="BKY156" s="431"/>
      <c r="BKZ156" s="431"/>
      <c r="BLA156" s="431"/>
      <c r="BLB156" s="431"/>
      <c r="BLC156" s="431"/>
      <c r="BLD156" s="431"/>
      <c r="BLE156" s="431"/>
      <c r="BLF156" s="431"/>
      <c r="BLG156" s="431"/>
      <c r="BLH156" s="431"/>
      <c r="BLI156" s="431"/>
      <c r="BLJ156" s="431"/>
      <c r="BLK156" s="431"/>
      <c r="BLL156" s="431"/>
      <c r="BLM156" s="431"/>
      <c r="BLN156" s="431"/>
      <c r="BLO156" s="431"/>
      <c r="BLP156" s="431"/>
      <c r="BLQ156" s="431"/>
      <c r="BLR156" s="431"/>
      <c r="BLS156" s="431"/>
      <c r="BLT156" s="431"/>
      <c r="BLU156" s="431"/>
      <c r="BLV156" s="431"/>
      <c r="BLW156" s="431"/>
      <c r="BLX156" s="431"/>
      <c r="BLY156" s="431"/>
      <c r="BLZ156" s="431"/>
      <c r="BMA156" s="431"/>
      <c r="BMB156" s="431"/>
      <c r="BMC156" s="431"/>
      <c r="BMD156" s="431"/>
      <c r="BME156" s="431"/>
      <c r="BMF156" s="431"/>
      <c r="BMG156" s="431"/>
      <c r="BMH156" s="431"/>
      <c r="BMI156" s="431"/>
      <c r="BMJ156" s="431"/>
      <c r="BMK156" s="431"/>
      <c r="BML156" s="431"/>
      <c r="BMM156" s="431"/>
      <c r="BMN156" s="431"/>
      <c r="BMO156" s="431"/>
      <c r="BMP156" s="431"/>
      <c r="BMQ156" s="431"/>
      <c r="BMR156" s="431"/>
      <c r="BMS156" s="431"/>
      <c r="BMT156" s="431"/>
      <c r="BMU156" s="431"/>
      <c r="BMV156" s="431"/>
      <c r="BMW156" s="431"/>
      <c r="BMX156" s="431"/>
      <c r="BMY156" s="431"/>
      <c r="BMZ156" s="431"/>
      <c r="BNA156" s="431"/>
      <c r="BNB156" s="431"/>
      <c r="BNC156" s="431"/>
      <c r="BND156" s="431"/>
      <c r="BNE156" s="431"/>
      <c r="BNF156" s="431"/>
      <c r="BNG156" s="431"/>
      <c r="BNH156" s="431"/>
      <c r="BNI156" s="431"/>
      <c r="BNJ156" s="431"/>
      <c r="BNK156" s="431"/>
      <c r="BNL156" s="431"/>
      <c r="BNM156" s="431"/>
      <c r="BNN156" s="431"/>
      <c r="BNO156" s="431"/>
      <c r="BNP156" s="431"/>
      <c r="BNQ156" s="431"/>
      <c r="BNR156" s="431"/>
      <c r="BNS156" s="431"/>
      <c r="BNT156" s="431"/>
      <c r="BNU156" s="431"/>
      <c r="BNV156" s="431"/>
      <c r="BNW156" s="431"/>
      <c r="BNX156" s="431"/>
      <c r="BNY156" s="431"/>
      <c r="BNZ156" s="431"/>
      <c r="BOA156" s="431"/>
      <c r="BOB156" s="431"/>
      <c r="BOC156" s="431"/>
      <c r="BOD156" s="431"/>
      <c r="BOE156" s="431"/>
      <c r="BOF156" s="431"/>
      <c r="BOG156" s="431"/>
      <c r="BOH156" s="431"/>
      <c r="BOI156" s="431"/>
      <c r="BOJ156" s="431"/>
      <c r="BOK156" s="431"/>
      <c r="BOL156" s="431"/>
      <c r="BOM156" s="431"/>
      <c r="BON156" s="431"/>
      <c r="BOO156" s="431"/>
      <c r="BOP156" s="431"/>
      <c r="BOQ156" s="431"/>
      <c r="BOR156" s="431"/>
      <c r="BOS156" s="431"/>
      <c r="BOT156" s="431"/>
      <c r="BOU156" s="431"/>
      <c r="BOV156" s="431"/>
      <c r="BOW156" s="431"/>
      <c r="BOX156" s="431"/>
      <c r="BOY156" s="431"/>
      <c r="BOZ156" s="431"/>
      <c r="BPA156" s="431"/>
      <c r="BPB156" s="431"/>
      <c r="BPC156" s="431"/>
      <c r="BPD156" s="431"/>
      <c r="BPE156" s="431"/>
      <c r="BPF156" s="431"/>
      <c r="BPG156" s="431"/>
      <c r="BPH156" s="431"/>
      <c r="BPI156" s="431"/>
      <c r="BPJ156" s="431"/>
      <c r="BPK156" s="431"/>
      <c r="BPL156" s="431"/>
      <c r="BPM156" s="431"/>
      <c r="BPN156" s="431"/>
      <c r="BPO156" s="431"/>
      <c r="BPP156" s="431"/>
      <c r="BPQ156" s="431"/>
      <c r="BPR156" s="431"/>
      <c r="BPS156" s="431"/>
      <c r="BPT156" s="431"/>
      <c r="BPU156" s="431"/>
      <c r="BPV156" s="431"/>
      <c r="BPW156" s="431"/>
      <c r="BPX156" s="431"/>
      <c r="BPY156" s="431"/>
      <c r="BPZ156" s="431"/>
      <c r="BQA156" s="431"/>
      <c r="BQB156" s="431"/>
      <c r="BQC156" s="431"/>
      <c r="BQD156" s="431"/>
      <c r="BQE156" s="431"/>
      <c r="BQF156" s="431"/>
      <c r="BQG156" s="431"/>
      <c r="BQH156" s="431"/>
      <c r="BQI156" s="431"/>
      <c r="BQJ156" s="431"/>
      <c r="BQK156" s="431"/>
      <c r="BQL156" s="431"/>
      <c r="BQM156" s="431"/>
      <c r="BQN156" s="431"/>
      <c r="BQO156" s="431"/>
      <c r="BQP156" s="431"/>
      <c r="BQQ156" s="431"/>
      <c r="BQR156" s="431"/>
      <c r="BQS156" s="431"/>
      <c r="BQT156" s="431"/>
      <c r="BQU156" s="431"/>
      <c r="BQV156" s="431"/>
      <c r="BQW156" s="431"/>
      <c r="BQX156" s="431"/>
      <c r="BQY156" s="431"/>
      <c r="BQZ156" s="431"/>
      <c r="BRA156" s="431"/>
      <c r="BRB156" s="431"/>
      <c r="BRC156" s="431"/>
      <c r="BRD156" s="431"/>
      <c r="BRE156" s="431"/>
      <c r="BRF156" s="431"/>
      <c r="BRG156" s="431"/>
      <c r="BRH156" s="431"/>
      <c r="BRI156" s="431"/>
      <c r="BRJ156" s="431"/>
      <c r="BRK156" s="431"/>
      <c r="BRL156" s="431"/>
      <c r="BRM156" s="431"/>
      <c r="BRN156" s="431"/>
      <c r="BRO156" s="431"/>
      <c r="BRP156" s="431"/>
      <c r="BRQ156" s="431"/>
      <c r="BRR156" s="431"/>
      <c r="BRS156" s="431"/>
      <c r="BRT156" s="431"/>
      <c r="BRU156" s="431"/>
    </row>
    <row r="157" spans="1:1841" ht="29.25" customHeight="1" x14ac:dyDescent="0.3">
      <c r="A157" s="792"/>
      <c r="B157" s="476">
        <v>20</v>
      </c>
      <c r="C157" s="476" t="s">
        <v>161</v>
      </c>
      <c r="D157" s="465">
        <f t="shared" si="59"/>
        <v>0</v>
      </c>
      <c r="E157" s="504">
        <v>0</v>
      </c>
      <c r="F157" s="464">
        <v>0</v>
      </c>
      <c r="G157" s="477">
        <v>0</v>
      </c>
      <c r="H157" s="464"/>
      <c r="I157" s="477">
        <v>0</v>
      </c>
      <c r="J157" s="478"/>
      <c r="K157" s="477">
        <v>0</v>
      </c>
      <c r="L157" s="479"/>
      <c r="M157" s="476"/>
      <c r="N157" s="478"/>
      <c r="O157" s="476"/>
      <c r="P157" s="478"/>
      <c r="Q157" s="476"/>
      <c r="R157" s="478"/>
      <c r="S157" s="476"/>
      <c r="T157" s="478"/>
      <c r="U157" s="476"/>
      <c r="V157" s="478"/>
      <c r="W157" s="476"/>
      <c r="X157" s="478">
        <f t="shared" si="62"/>
        <v>0</v>
      </c>
      <c r="Y157" s="469">
        <f t="shared" si="63"/>
        <v>0</v>
      </c>
      <c r="Z157" s="478">
        <f t="shared" si="64"/>
        <v>0</v>
      </c>
      <c r="AA157" s="470">
        <f t="shared" si="65"/>
        <v>0</v>
      </c>
      <c r="AB157" s="521"/>
      <c r="AC157" s="486"/>
      <c r="AD157" s="527"/>
      <c r="AE157" s="527"/>
      <c r="AF157" s="527"/>
      <c r="AG157" s="527"/>
      <c r="AH157" s="431"/>
      <c r="AI157" s="431"/>
      <c r="AJ157" s="431"/>
      <c r="AK157" s="431"/>
      <c r="AL157" s="431"/>
      <c r="AM157" s="431"/>
      <c r="AN157" s="431"/>
      <c r="AO157" s="431"/>
      <c r="AP157" s="431"/>
      <c r="AQ157" s="431"/>
      <c r="AR157" s="431"/>
      <c r="AS157" s="431"/>
      <c r="AT157" s="431"/>
      <c r="AU157" s="431"/>
      <c r="AV157" s="431"/>
      <c r="AW157" s="431"/>
      <c r="AX157" s="431"/>
      <c r="AY157" s="431"/>
      <c r="AZ157" s="431"/>
      <c r="BA157" s="431"/>
      <c r="BB157" s="431"/>
      <c r="BC157" s="431"/>
      <c r="BD157" s="431"/>
      <c r="BE157" s="431"/>
      <c r="BF157" s="431"/>
      <c r="BG157" s="431"/>
      <c r="BH157" s="431"/>
      <c r="BI157" s="431"/>
      <c r="BJ157" s="431"/>
      <c r="BK157" s="431"/>
      <c r="BL157" s="431"/>
      <c r="BM157" s="431"/>
      <c r="BN157" s="431"/>
      <c r="BO157" s="431"/>
      <c r="BP157" s="431"/>
      <c r="BQ157" s="431"/>
      <c r="BR157" s="431"/>
      <c r="BS157" s="431"/>
      <c r="BT157" s="431"/>
      <c r="BU157" s="431"/>
      <c r="BV157" s="431"/>
      <c r="BW157" s="431"/>
      <c r="BX157" s="431"/>
      <c r="BY157" s="431"/>
      <c r="BZ157" s="431"/>
      <c r="CA157" s="431"/>
      <c r="CB157" s="431"/>
      <c r="CC157" s="431"/>
      <c r="CD157" s="431"/>
      <c r="CE157" s="431"/>
      <c r="CF157" s="431"/>
      <c r="CG157" s="431"/>
      <c r="CH157" s="431"/>
      <c r="CI157" s="431"/>
      <c r="CJ157" s="431"/>
      <c r="CK157" s="431"/>
      <c r="CL157" s="431"/>
      <c r="CM157" s="431"/>
      <c r="CN157" s="431"/>
      <c r="CO157" s="431"/>
      <c r="CP157" s="431"/>
      <c r="CQ157" s="431"/>
      <c r="CR157" s="431"/>
      <c r="CS157" s="431"/>
      <c r="CT157" s="431"/>
      <c r="CU157" s="431"/>
      <c r="CV157" s="431"/>
      <c r="CW157" s="431"/>
      <c r="CX157" s="431"/>
      <c r="CY157" s="431"/>
      <c r="CZ157" s="431"/>
      <c r="DA157" s="431"/>
      <c r="DB157" s="431"/>
      <c r="DC157" s="431"/>
      <c r="DD157" s="431"/>
      <c r="DE157" s="431"/>
      <c r="DF157" s="431"/>
      <c r="DG157" s="431"/>
      <c r="DH157" s="431"/>
      <c r="DI157" s="431"/>
      <c r="DJ157" s="431"/>
      <c r="DK157" s="431"/>
      <c r="DL157" s="431"/>
      <c r="DM157" s="431"/>
      <c r="DN157" s="431"/>
      <c r="DO157" s="431"/>
      <c r="DP157" s="431"/>
      <c r="DQ157" s="431"/>
      <c r="DR157" s="431"/>
      <c r="DS157" s="431"/>
      <c r="DT157" s="431"/>
      <c r="DU157" s="431"/>
      <c r="DV157" s="431"/>
      <c r="DW157" s="431"/>
      <c r="DX157" s="431"/>
      <c r="DY157" s="431"/>
      <c r="DZ157" s="431"/>
      <c r="EA157" s="431"/>
      <c r="EB157" s="431"/>
      <c r="EC157" s="431"/>
      <c r="ED157" s="431"/>
      <c r="EE157" s="431"/>
      <c r="EF157" s="431"/>
      <c r="EG157" s="431"/>
      <c r="EH157" s="431"/>
      <c r="EI157" s="431"/>
      <c r="EJ157" s="431"/>
      <c r="EK157" s="431"/>
      <c r="EL157" s="431"/>
      <c r="EM157" s="431"/>
      <c r="EN157" s="431"/>
      <c r="EO157" s="431"/>
      <c r="EP157" s="431"/>
      <c r="EQ157" s="431"/>
      <c r="ER157" s="431"/>
      <c r="ES157" s="431"/>
      <c r="ET157" s="431"/>
      <c r="EU157" s="431"/>
      <c r="EV157" s="431"/>
      <c r="EW157" s="431"/>
      <c r="EX157" s="431"/>
      <c r="EY157" s="431"/>
      <c r="EZ157" s="431"/>
      <c r="FA157" s="431"/>
      <c r="FB157" s="431"/>
      <c r="FC157" s="431"/>
      <c r="FD157" s="431"/>
      <c r="FE157" s="431"/>
      <c r="FF157" s="431"/>
      <c r="FG157" s="431"/>
      <c r="FH157" s="431"/>
      <c r="FI157" s="431"/>
      <c r="FJ157" s="431"/>
      <c r="FK157" s="431"/>
      <c r="FL157" s="431"/>
      <c r="FM157" s="431"/>
      <c r="FN157" s="431"/>
      <c r="FO157" s="431"/>
      <c r="FP157" s="431"/>
      <c r="FQ157" s="431"/>
      <c r="FR157" s="431"/>
      <c r="FS157" s="431"/>
      <c r="FT157" s="431"/>
      <c r="FU157" s="431"/>
      <c r="FV157" s="431"/>
      <c r="FW157" s="431"/>
      <c r="FX157" s="431"/>
      <c r="FY157" s="431"/>
      <c r="FZ157" s="431"/>
      <c r="GA157" s="431"/>
      <c r="GB157" s="431"/>
      <c r="GC157" s="431"/>
      <c r="GD157" s="431"/>
      <c r="GE157" s="431"/>
      <c r="GF157" s="431"/>
      <c r="GG157" s="431"/>
      <c r="GH157" s="431"/>
      <c r="GI157" s="431"/>
      <c r="GJ157" s="431"/>
      <c r="GK157" s="431"/>
      <c r="GL157" s="431"/>
      <c r="GM157" s="431"/>
      <c r="GN157" s="431"/>
      <c r="GO157" s="431"/>
      <c r="GP157" s="431"/>
      <c r="GQ157" s="431"/>
      <c r="GR157" s="431"/>
      <c r="GS157" s="431"/>
      <c r="GT157" s="431"/>
      <c r="GU157" s="431"/>
      <c r="GV157" s="431"/>
      <c r="GW157" s="431"/>
      <c r="GX157" s="431"/>
      <c r="GY157" s="431"/>
      <c r="GZ157" s="431"/>
      <c r="HA157" s="431"/>
      <c r="HB157" s="431"/>
      <c r="HC157" s="431"/>
      <c r="HD157" s="431"/>
      <c r="HE157" s="431"/>
      <c r="HF157" s="431"/>
      <c r="HG157" s="431"/>
      <c r="HH157" s="431"/>
      <c r="HI157" s="431"/>
      <c r="HJ157" s="431"/>
      <c r="HK157" s="431"/>
      <c r="HL157" s="431"/>
      <c r="HM157" s="431"/>
      <c r="HN157" s="431"/>
      <c r="HO157" s="431"/>
      <c r="HP157" s="431"/>
      <c r="HQ157" s="431"/>
      <c r="HR157" s="431"/>
      <c r="HS157" s="431"/>
      <c r="HT157" s="431"/>
      <c r="HU157" s="431"/>
      <c r="HV157" s="431"/>
      <c r="HW157" s="431"/>
      <c r="HX157" s="431"/>
      <c r="HY157" s="431"/>
      <c r="HZ157" s="431"/>
      <c r="IA157" s="431"/>
      <c r="IB157" s="431"/>
      <c r="IC157" s="431"/>
      <c r="ID157" s="431"/>
      <c r="IE157" s="431"/>
      <c r="IF157" s="431"/>
      <c r="IG157" s="431"/>
      <c r="IH157" s="431"/>
      <c r="II157" s="431"/>
      <c r="IJ157" s="431"/>
      <c r="IK157" s="431"/>
      <c r="IL157" s="431"/>
      <c r="IM157" s="431"/>
      <c r="IN157" s="431"/>
      <c r="IO157" s="431"/>
      <c r="IP157" s="431"/>
      <c r="IQ157" s="431"/>
      <c r="IR157" s="431"/>
      <c r="IS157" s="431"/>
      <c r="IT157" s="431"/>
      <c r="IU157" s="431"/>
      <c r="IV157" s="431"/>
      <c r="IW157" s="431"/>
      <c r="IX157" s="431"/>
      <c r="IY157" s="431"/>
      <c r="IZ157" s="431"/>
      <c r="JA157" s="431"/>
      <c r="JB157" s="431"/>
      <c r="JC157" s="431"/>
      <c r="JD157" s="431"/>
      <c r="JE157" s="431"/>
      <c r="JF157" s="431"/>
      <c r="JG157" s="431"/>
      <c r="JH157" s="431"/>
      <c r="JI157" s="431"/>
      <c r="JJ157" s="431"/>
      <c r="JK157" s="431"/>
      <c r="JL157" s="431"/>
      <c r="JM157" s="431"/>
      <c r="JN157" s="431"/>
      <c r="JO157" s="431"/>
      <c r="JP157" s="431"/>
      <c r="JQ157" s="431"/>
      <c r="JR157" s="431"/>
      <c r="JS157" s="431"/>
      <c r="JT157" s="431"/>
      <c r="JU157" s="431"/>
      <c r="JV157" s="431"/>
      <c r="JW157" s="431"/>
      <c r="JX157" s="431"/>
      <c r="JY157" s="431"/>
      <c r="JZ157" s="431"/>
      <c r="KA157" s="431"/>
      <c r="KB157" s="431"/>
      <c r="KC157" s="431"/>
      <c r="KD157" s="431"/>
      <c r="KE157" s="431"/>
      <c r="KF157" s="431"/>
      <c r="KG157" s="431"/>
      <c r="KH157" s="431"/>
      <c r="KI157" s="431"/>
      <c r="KJ157" s="431"/>
      <c r="KK157" s="431"/>
      <c r="KL157" s="431"/>
      <c r="KM157" s="431"/>
      <c r="KN157" s="431"/>
      <c r="KO157" s="431"/>
      <c r="KP157" s="431"/>
      <c r="KQ157" s="431"/>
      <c r="KR157" s="431"/>
      <c r="KS157" s="431"/>
      <c r="KT157" s="431"/>
      <c r="KU157" s="431"/>
      <c r="KV157" s="431"/>
      <c r="KW157" s="431"/>
      <c r="KX157" s="431"/>
      <c r="KY157" s="431"/>
      <c r="KZ157" s="431"/>
      <c r="LA157" s="431"/>
      <c r="LB157" s="431"/>
      <c r="LC157" s="431"/>
      <c r="LD157" s="431"/>
      <c r="LE157" s="431"/>
      <c r="LF157" s="431"/>
      <c r="LG157" s="431"/>
      <c r="LH157" s="431"/>
      <c r="LI157" s="431"/>
      <c r="LJ157" s="431"/>
      <c r="LK157" s="431"/>
      <c r="LL157" s="431"/>
      <c r="LM157" s="431"/>
      <c r="LN157" s="431"/>
      <c r="LO157" s="431"/>
      <c r="LP157" s="431"/>
      <c r="LQ157" s="431"/>
      <c r="LR157" s="431"/>
      <c r="LS157" s="431"/>
      <c r="LT157" s="431"/>
      <c r="LU157" s="431"/>
      <c r="LV157" s="431"/>
      <c r="LW157" s="431"/>
      <c r="LX157" s="431"/>
      <c r="LY157" s="431"/>
      <c r="LZ157" s="431"/>
      <c r="MA157" s="431"/>
      <c r="MB157" s="431"/>
      <c r="MC157" s="431"/>
      <c r="MD157" s="431"/>
      <c r="ME157" s="431"/>
      <c r="MF157" s="431"/>
      <c r="MG157" s="431"/>
      <c r="MH157" s="431"/>
      <c r="MI157" s="431"/>
      <c r="MJ157" s="431"/>
      <c r="MK157" s="431"/>
      <c r="ML157" s="431"/>
      <c r="MM157" s="431"/>
      <c r="MN157" s="431"/>
      <c r="MO157" s="431"/>
      <c r="MP157" s="431"/>
      <c r="MQ157" s="431"/>
      <c r="MR157" s="431"/>
      <c r="MS157" s="431"/>
      <c r="MT157" s="431"/>
      <c r="MU157" s="431"/>
      <c r="MV157" s="431"/>
      <c r="MW157" s="431"/>
      <c r="MX157" s="431"/>
      <c r="MY157" s="431"/>
      <c r="MZ157" s="431"/>
      <c r="NA157" s="431"/>
      <c r="NB157" s="431"/>
      <c r="NC157" s="431"/>
      <c r="ND157" s="431"/>
      <c r="NE157" s="431"/>
      <c r="NF157" s="431"/>
      <c r="NG157" s="431"/>
      <c r="NH157" s="431"/>
      <c r="NI157" s="431"/>
      <c r="NJ157" s="431"/>
      <c r="NK157" s="431"/>
      <c r="NL157" s="431"/>
      <c r="NM157" s="431"/>
      <c r="NN157" s="431"/>
      <c r="NO157" s="431"/>
      <c r="NP157" s="431"/>
      <c r="NQ157" s="431"/>
      <c r="NR157" s="431"/>
      <c r="NS157" s="431"/>
      <c r="NT157" s="431"/>
      <c r="NU157" s="431"/>
      <c r="NV157" s="431"/>
      <c r="NW157" s="431"/>
      <c r="NX157" s="431"/>
      <c r="NY157" s="431"/>
      <c r="NZ157" s="431"/>
      <c r="OA157" s="431"/>
      <c r="OB157" s="431"/>
      <c r="OC157" s="431"/>
      <c r="OD157" s="431"/>
      <c r="OE157" s="431"/>
      <c r="OF157" s="431"/>
      <c r="OG157" s="431"/>
      <c r="OH157" s="431"/>
      <c r="OI157" s="431"/>
      <c r="OJ157" s="431"/>
      <c r="OK157" s="431"/>
      <c r="OL157" s="431"/>
      <c r="OM157" s="431"/>
      <c r="ON157" s="431"/>
      <c r="OO157" s="431"/>
      <c r="OP157" s="431"/>
      <c r="OQ157" s="431"/>
      <c r="OR157" s="431"/>
      <c r="OS157" s="431"/>
      <c r="OT157" s="431"/>
      <c r="OU157" s="431"/>
      <c r="OV157" s="431"/>
      <c r="OW157" s="431"/>
      <c r="OX157" s="431"/>
      <c r="OY157" s="431"/>
      <c r="OZ157" s="431"/>
      <c r="PA157" s="431"/>
      <c r="PB157" s="431"/>
      <c r="PC157" s="431"/>
      <c r="PD157" s="431"/>
      <c r="PE157" s="431"/>
      <c r="PF157" s="431"/>
      <c r="PG157" s="431"/>
      <c r="PH157" s="431"/>
      <c r="PI157" s="431"/>
      <c r="PJ157" s="431"/>
      <c r="PK157" s="431"/>
      <c r="PL157" s="431"/>
      <c r="PM157" s="431"/>
      <c r="PN157" s="431"/>
      <c r="PO157" s="431"/>
      <c r="PP157" s="431"/>
      <c r="PQ157" s="431"/>
      <c r="PR157" s="431"/>
      <c r="PS157" s="431"/>
      <c r="PT157" s="431"/>
      <c r="PU157" s="431"/>
      <c r="PV157" s="431"/>
      <c r="PW157" s="431"/>
      <c r="PX157" s="431"/>
      <c r="PY157" s="431"/>
      <c r="PZ157" s="431"/>
      <c r="QA157" s="431"/>
      <c r="QB157" s="431"/>
      <c r="QC157" s="431"/>
      <c r="QD157" s="431"/>
      <c r="QE157" s="431"/>
      <c r="QF157" s="431"/>
      <c r="QG157" s="431"/>
      <c r="QH157" s="431"/>
      <c r="QI157" s="431"/>
      <c r="QJ157" s="431"/>
      <c r="QK157" s="431"/>
      <c r="QL157" s="431"/>
      <c r="QM157" s="431"/>
      <c r="QN157" s="431"/>
      <c r="QO157" s="431"/>
      <c r="QP157" s="431"/>
      <c r="QQ157" s="431"/>
      <c r="QR157" s="431"/>
      <c r="QS157" s="431"/>
      <c r="QT157" s="431"/>
      <c r="QU157" s="431"/>
      <c r="QV157" s="431"/>
      <c r="QW157" s="431"/>
      <c r="QX157" s="431"/>
      <c r="QY157" s="431"/>
      <c r="QZ157" s="431"/>
      <c r="RA157" s="431"/>
      <c r="RB157" s="431"/>
      <c r="RC157" s="431"/>
      <c r="RD157" s="431"/>
      <c r="RE157" s="431"/>
      <c r="RF157" s="431"/>
      <c r="RG157" s="431"/>
      <c r="RH157" s="431"/>
      <c r="RI157" s="431"/>
      <c r="RJ157" s="431"/>
      <c r="RK157" s="431"/>
      <c r="RL157" s="431"/>
      <c r="RM157" s="431"/>
      <c r="RN157" s="431"/>
      <c r="RO157" s="431"/>
      <c r="RP157" s="431"/>
      <c r="RQ157" s="431"/>
      <c r="RR157" s="431"/>
      <c r="RS157" s="431"/>
      <c r="RT157" s="431"/>
      <c r="RU157" s="431"/>
      <c r="RV157" s="431"/>
      <c r="RW157" s="431"/>
      <c r="RX157" s="431"/>
      <c r="RY157" s="431"/>
      <c r="RZ157" s="431"/>
      <c r="SA157" s="431"/>
      <c r="SB157" s="431"/>
      <c r="SC157" s="431"/>
      <c r="SD157" s="431"/>
      <c r="SE157" s="431"/>
      <c r="SF157" s="431"/>
      <c r="SG157" s="431"/>
      <c r="SH157" s="431"/>
      <c r="SI157" s="431"/>
      <c r="SJ157" s="431"/>
      <c r="SK157" s="431"/>
      <c r="SL157" s="431"/>
      <c r="SM157" s="431"/>
      <c r="SN157" s="431"/>
      <c r="SO157" s="431"/>
      <c r="SP157" s="431"/>
      <c r="SQ157" s="431"/>
      <c r="SR157" s="431"/>
      <c r="SS157" s="431"/>
      <c r="ST157" s="431"/>
      <c r="SU157" s="431"/>
      <c r="SV157" s="431"/>
      <c r="SW157" s="431"/>
      <c r="SX157" s="431"/>
      <c r="SY157" s="431"/>
      <c r="SZ157" s="431"/>
      <c r="TA157" s="431"/>
      <c r="TB157" s="431"/>
      <c r="TC157" s="431"/>
      <c r="TD157" s="431"/>
      <c r="TE157" s="431"/>
      <c r="TF157" s="431"/>
      <c r="TG157" s="431"/>
      <c r="TH157" s="431"/>
      <c r="TI157" s="431"/>
      <c r="TJ157" s="431"/>
      <c r="TK157" s="431"/>
      <c r="TL157" s="431"/>
      <c r="TM157" s="431"/>
      <c r="TN157" s="431"/>
      <c r="TO157" s="431"/>
      <c r="TP157" s="431"/>
      <c r="TQ157" s="431"/>
      <c r="TR157" s="431"/>
      <c r="TS157" s="431"/>
      <c r="TT157" s="431"/>
      <c r="TU157" s="431"/>
      <c r="TV157" s="431"/>
      <c r="TW157" s="431"/>
      <c r="TX157" s="431"/>
      <c r="TY157" s="431"/>
      <c r="TZ157" s="431"/>
      <c r="UA157" s="431"/>
      <c r="UB157" s="431"/>
      <c r="UC157" s="431"/>
      <c r="UD157" s="431"/>
      <c r="UE157" s="431"/>
      <c r="UF157" s="431"/>
      <c r="UG157" s="431"/>
      <c r="UH157" s="431"/>
      <c r="UI157" s="431"/>
      <c r="UJ157" s="431"/>
      <c r="UK157" s="431"/>
      <c r="UL157" s="431"/>
      <c r="UM157" s="431"/>
      <c r="UN157" s="431"/>
      <c r="UO157" s="431"/>
      <c r="UP157" s="431"/>
      <c r="UQ157" s="431"/>
      <c r="UR157" s="431"/>
      <c r="US157" s="431"/>
      <c r="UT157" s="431"/>
      <c r="UU157" s="431"/>
      <c r="UV157" s="431"/>
      <c r="UW157" s="431"/>
      <c r="UX157" s="431"/>
      <c r="UY157" s="431"/>
      <c r="UZ157" s="431"/>
      <c r="VA157" s="431"/>
      <c r="VB157" s="431"/>
      <c r="VC157" s="431"/>
      <c r="VD157" s="431"/>
      <c r="VE157" s="431"/>
      <c r="VF157" s="431"/>
      <c r="VG157" s="431"/>
      <c r="VH157" s="431"/>
      <c r="VI157" s="431"/>
      <c r="VJ157" s="431"/>
      <c r="VK157" s="431"/>
      <c r="VL157" s="431"/>
      <c r="VM157" s="431"/>
      <c r="VN157" s="431"/>
      <c r="VO157" s="431"/>
      <c r="VP157" s="431"/>
      <c r="VQ157" s="431"/>
      <c r="VR157" s="431"/>
      <c r="VS157" s="431"/>
      <c r="VT157" s="431"/>
      <c r="VU157" s="431"/>
      <c r="VV157" s="431"/>
      <c r="VW157" s="431"/>
      <c r="VX157" s="431"/>
      <c r="VY157" s="431"/>
      <c r="VZ157" s="431"/>
      <c r="WA157" s="431"/>
      <c r="WB157" s="431"/>
      <c r="WC157" s="431"/>
      <c r="WD157" s="431"/>
      <c r="WE157" s="431"/>
      <c r="WF157" s="431"/>
      <c r="WG157" s="431"/>
      <c r="WH157" s="431"/>
      <c r="WI157" s="431"/>
      <c r="WJ157" s="431"/>
      <c r="WK157" s="431"/>
      <c r="WL157" s="431"/>
      <c r="WM157" s="431"/>
      <c r="WN157" s="431"/>
      <c r="WO157" s="431"/>
      <c r="WP157" s="431"/>
      <c r="WQ157" s="431"/>
      <c r="WR157" s="431"/>
      <c r="WS157" s="431"/>
      <c r="WT157" s="431"/>
      <c r="WU157" s="431"/>
      <c r="WV157" s="431"/>
      <c r="WW157" s="431"/>
      <c r="WX157" s="431"/>
      <c r="WY157" s="431"/>
      <c r="WZ157" s="431"/>
      <c r="XA157" s="431"/>
      <c r="XB157" s="431"/>
      <c r="XC157" s="431"/>
      <c r="XD157" s="431"/>
      <c r="XE157" s="431"/>
      <c r="XF157" s="431"/>
      <c r="XG157" s="431"/>
      <c r="XH157" s="431"/>
      <c r="XI157" s="431"/>
      <c r="XJ157" s="431"/>
      <c r="XK157" s="431"/>
      <c r="XL157" s="431"/>
      <c r="XM157" s="431"/>
      <c r="XN157" s="431"/>
      <c r="XO157" s="431"/>
      <c r="XP157" s="431"/>
      <c r="XQ157" s="431"/>
      <c r="XR157" s="431"/>
      <c r="XS157" s="431"/>
      <c r="XT157" s="431"/>
      <c r="XU157" s="431"/>
      <c r="XV157" s="431"/>
      <c r="XW157" s="431"/>
      <c r="XX157" s="431"/>
      <c r="XY157" s="431"/>
      <c r="XZ157" s="431"/>
      <c r="YA157" s="431"/>
      <c r="YB157" s="431"/>
      <c r="YC157" s="431"/>
      <c r="YD157" s="431"/>
      <c r="YE157" s="431"/>
      <c r="YF157" s="431"/>
      <c r="YG157" s="431"/>
      <c r="YH157" s="431"/>
      <c r="YI157" s="431"/>
      <c r="YJ157" s="431"/>
      <c r="YK157" s="431"/>
      <c r="YL157" s="431"/>
      <c r="YM157" s="431"/>
      <c r="YN157" s="431"/>
      <c r="YO157" s="431"/>
      <c r="YP157" s="431"/>
      <c r="YQ157" s="431"/>
      <c r="YR157" s="431"/>
      <c r="YS157" s="431"/>
      <c r="YT157" s="431"/>
      <c r="YU157" s="431"/>
      <c r="YV157" s="431"/>
      <c r="YW157" s="431"/>
      <c r="YX157" s="431"/>
      <c r="YY157" s="431"/>
      <c r="YZ157" s="431"/>
      <c r="ZA157" s="431"/>
      <c r="ZB157" s="431"/>
      <c r="ZC157" s="431"/>
      <c r="ZD157" s="431"/>
      <c r="ZE157" s="431"/>
      <c r="ZF157" s="431"/>
      <c r="ZG157" s="431"/>
      <c r="ZH157" s="431"/>
      <c r="ZI157" s="431"/>
      <c r="ZJ157" s="431"/>
      <c r="ZK157" s="431"/>
      <c r="ZL157" s="431"/>
      <c r="ZM157" s="431"/>
      <c r="ZN157" s="431"/>
      <c r="ZO157" s="431"/>
      <c r="ZP157" s="431"/>
      <c r="ZQ157" s="431"/>
      <c r="ZR157" s="431"/>
      <c r="ZS157" s="431"/>
      <c r="ZT157" s="431"/>
      <c r="ZU157" s="431"/>
      <c r="ZV157" s="431"/>
      <c r="ZW157" s="431"/>
      <c r="ZX157" s="431"/>
      <c r="ZY157" s="431"/>
      <c r="ZZ157" s="431"/>
      <c r="AAA157" s="431"/>
      <c r="AAB157" s="431"/>
      <c r="AAC157" s="431"/>
      <c r="AAD157" s="431"/>
      <c r="AAE157" s="431"/>
      <c r="AAF157" s="431"/>
      <c r="AAG157" s="431"/>
      <c r="AAH157" s="431"/>
      <c r="AAI157" s="431"/>
      <c r="AAJ157" s="431"/>
      <c r="AAK157" s="431"/>
      <c r="AAL157" s="431"/>
      <c r="AAM157" s="431"/>
      <c r="AAN157" s="431"/>
      <c r="AAO157" s="431"/>
      <c r="AAP157" s="431"/>
      <c r="AAQ157" s="431"/>
      <c r="AAR157" s="431"/>
      <c r="AAS157" s="431"/>
      <c r="AAT157" s="431"/>
      <c r="AAU157" s="431"/>
      <c r="AAV157" s="431"/>
      <c r="AAW157" s="431"/>
      <c r="AAX157" s="431"/>
      <c r="AAY157" s="431"/>
      <c r="AAZ157" s="431"/>
      <c r="ABA157" s="431"/>
      <c r="ABB157" s="431"/>
      <c r="ABC157" s="431"/>
      <c r="ABD157" s="431"/>
      <c r="ABE157" s="431"/>
      <c r="ABF157" s="431"/>
      <c r="ABG157" s="431"/>
      <c r="ABH157" s="431"/>
      <c r="ABI157" s="431"/>
      <c r="ABJ157" s="431"/>
      <c r="ABK157" s="431"/>
      <c r="ABL157" s="431"/>
      <c r="ABM157" s="431"/>
      <c r="ABN157" s="431"/>
      <c r="ABO157" s="431"/>
      <c r="ABP157" s="431"/>
      <c r="ABQ157" s="431"/>
      <c r="ABR157" s="431"/>
      <c r="ABS157" s="431"/>
      <c r="ABT157" s="431"/>
      <c r="ABU157" s="431"/>
      <c r="ABV157" s="431"/>
      <c r="ABW157" s="431"/>
      <c r="ABX157" s="431"/>
      <c r="ABY157" s="431"/>
      <c r="ABZ157" s="431"/>
      <c r="ACA157" s="431"/>
      <c r="ACB157" s="431"/>
      <c r="ACC157" s="431"/>
      <c r="ACD157" s="431"/>
      <c r="ACE157" s="431"/>
      <c r="ACF157" s="431"/>
      <c r="ACG157" s="431"/>
      <c r="ACH157" s="431"/>
      <c r="ACI157" s="431"/>
      <c r="ACJ157" s="431"/>
      <c r="ACK157" s="431"/>
      <c r="ACL157" s="431"/>
      <c r="ACM157" s="431"/>
      <c r="ACN157" s="431"/>
      <c r="ACO157" s="431"/>
      <c r="ACP157" s="431"/>
      <c r="ACQ157" s="431"/>
      <c r="ACR157" s="431"/>
      <c r="ACS157" s="431"/>
      <c r="ACT157" s="431"/>
      <c r="ACU157" s="431"/>
      <c r="ACV157" s="431"/>
      <c r="ACW157" s="431"/>
      <c r="ACX157" s="431"/>
      <c r="ACY157" s="431"/>
      <c r="ACZ157" s="431"/>
      <c r="ADA157" s="431"/>
      <c r="ADB157" s="431"/>
      <c r="ADC157" s="431"/>
      <c r="ADD157" s="431"/>
      <c r="ADE157" s="431"/>
      <c r="ADF157" s="431"/>
      <c r="ADG157" s="431"/>
      <c r="ADH157" s="431"/>
      <c r="ADI157" s="431"/>
      <c r="ADJ157" s="431"/>
      <c r="ADK157" s="431"/>
      <c r="ADL157" s="431"/>
      <c r="ADM157" s="431"/>
      <c r="ADN157" s="431"/>
      <c r="ADO157" s="431"/>
      <c r="ADP157" s="431"/>
      <c r="ADQ157" s="431"/>
      <c r="ADR157" s="431"/>
      <c r="ADS157" s="431"/>
      <c r="ADT157" s="431"/>
      <c r="ADU157" s="431"/>
      <c r="ADV157" s="431"/>
      <c r="ADW157" s="431"/>
      <c r="ADX157" s="431"/>
      <c r="ADY157" s="431"/>
      <c r="ADZ157" s="431"/>
      <c r="AEA157" s="431"/>
      <c r="AEB157" s="431"/>
      <c r="AEC157" s="431"/>
      <c r="AED157" s="431"/>
      <c r="AEE157" s="431"/>
      <c r="AEF157" s="431"/>
      <c r="AEG157" s="431"/>
      <c r="AEH157" s="431"/>
      <c r="AEI157" s="431"/>
      <c r="AEJ157" s="431"/>
      <c r="AEK157" s="431"/>
      <c r="AEL157" s="431"/>
      <c r="AEM157" s="431"/>
      <c r="AEN157" s="431"/>
      <c r="AEO157" s="431"/>
      <c r="AEP157" s="431"/>
      <c r="AEQ157" s="431"/>
      <c r="AER157" s="431"/>
      <c r="AES157" s="431"/>
      <c r="AET157" s="431"/>
      <c r="AEU157" s="431"/>
      <c r="AEV157" s="431"/>
      <c r="AEW157" s="431"/>
      <c r="AEX157" s="431"/>
      <c r="AEY157" s="431"/>
      <c r="AEZ157" s="431"/>
      <c r="AFA157" s="431"/>
      <c r="AFB157" s="431"/>
      <c r="AFC157" s="431"/>
      <c r="AFD157" s="431"/>
      <c r="AFE157" s="431"/>
      <c r="AFF157" s="431"/>
      <c r="AFG157" s="431"/>
      <c r="AFH157" s="431"/>
      <c r="AFI157" s="431"/>
      <c r="AFJ157" s="431"/>
      <c r="AFK157" s="431"/>
      <c r="AFL157" s="431"/>
      <c r="AFM157" s="431"/>
      <c r="AFN157" s="431"/>
      <c r="AFO157" s="431"/>
      <c r="AFP157" s="431"/>
      <c r="AFQ157" s="431"/>
      <c r="AFR157" s="431"/>
      <c r="AFS157" s="431"/>
      <c r="AFT157" s="431"/>
      <c r="AFU157" s="431"/>
      <c r="AFV157" s="431"/>
      <c r="AFW157" s="431"/>
      <c r="AFX157" s="431"/>
      <c r="AFY157" s="431"/>
      <c r="AFZ157" s="431"/>
      <c r="AGA157" s="431"/>
      <c r="AGB157" s="431"/>
      <c r="AGC157" s="431"/>
      <c r="AGD157" s="431"/>
      <c r="AGE157" s="431"/>
      <c r="AGF157" s="431"/>
      <c r="AGG157" s="431"/>
      <c r="AGH157" s="431"/>
      <c r="AGI157" s="431"/>
      <c r="AGJ157" s="431"/>
      <c r="AGK157" s="431"/>
      <c r="AGL157" s="431"/>
      <c r="AGM157" s="431"/>
      <c r="AGN157" s="431"/>
      <c r="AGO157" s="431"/>
      <c r="AGP157" s="431"/>
      <c r="AGQ157" s="431"/>
      <c r="AGR157" s="431"/>
      <c r="AGS157" s="431"/>
      <c r="AGT157" s="431"/>
      <c r="AGU157" s="431"/>
      <c r="AGV157" s="431"/>
      <c r="AGW157" s="431"/>
      <c r="AGX157" s="431"/>
      <c r="AGY157" s="431"/>
      <c r="AGZ157" s="431"/>
      <c r="AHA157" s="431"/>
      <c r="AHB157" s="431"/>
      <c r="AHC157" s="431"/>
      <c r="AHD157" s="431"/>
      <c r="AHE157" s="431"/>
      <c r="AHF157" s="431"/>
      <c r="AHG157" s="431"/>
      <c r="AHH157" s="431"/>
      <c r="AHI157" s="431"/>
      <c r="AHJ157" s="431"/>
      <c r="AHK157" s="431"/>
      <c r="AHL157" s="431"/>
      <c r="AHM157" s="431"/>
      <c r="AHN157" s="431"/>
      <c r="AHO157" s="431"/>
      <c r="AHP157" s="431"/>
      <c r="AHQ157" s="431"/>
      <c r="AHR157" s="431"/>
      <c r="AHS157" s="431"/>
      <c r="AHT157" s="431"/>
      <c r="AHU157" s="431"/>
      <c r="AHV157" s="431"/>
      <c r="AHW157" s="431"/>
      <c r="AHX157" s="431"/>
      <c r="AHY157" s="431"/>
      <c r="AHZ157" s="431"/>
      <c r="AIA157" s="431"/>
      <c r="AIB157" s="431"/>
      <c r="AIC157" s="431"/>
      <c r="AID157" s="431"/>
      <c r="AIE157" s="431"/>
      <c r="AIF157" s="431"/>
      <c r="AIG157" s="431"/>
      <c r="AIH157" s="431"/>
      <c r="AII157" s="431"/>
      <c r="AIJ157" s="431"/>
      <c r="AIK157" s="431"/>
      <c r="AIL157" s="431"/>
      <c r="AIM157" s="431"/>
      <c r="AIN157" s="431"/>
      <c r="AIO157" s="431"/>
      <c r="AIP157" s="431"/>
      <c r="AIQ157" s="431"/>
      <c r="AIR157" s="431"/>
      <c r="AIS157" s="431"/>
      <c r="AIT157" s="431"/>
      <c r="AIU157" s="431"/>
      <c r="AIV157" s="431"/>
      <c r="AIW157" s="431"/>
      <c r="AIX157" s="431"/>
      <c r="AIY157" s="431"/>
      <c r="AIZ157" s="431"/>
      <c r="AJA157" s="431"/>
      <c r="AJB157" s="431"/>
      <c r="AJC157" s="431"/>
      <c r="AJD157" s="431"/>
      <c r="AJE157" s="431"/>
      <c r="AJF157" s="431"/>
      <c r="AJG157" s="431"/>
      <c r="AJH157" s="431"/>
      <c r="AJI157" s="431"/>
      <c r="AJJ157" s="431"/>
      <c r="AJK157" s="431"/>
      <c r="AJL157" s="431"/>
      <c r="AJM157" s="431"/>
      <c r="AJN157" s="431"/>
      <c r="AJO157" s="431"/>
      <c r="AJP157" s="431"/>
      <c r="AJQ157" s="431"/>
      <c r="AJR157" s="431"/>
      <c r="AJS157" s="431"/>
      <c r="AJT157" s="431"/>
      <c r="AJU157" s="431"/>
      <c r="AJV157" s="431"/>
      <c r="AJW157" s="431"/>
      <c r="AJX157" s="431"/>
      <c r="AJY157" s="431"/>
      <c r="AJZ157" s="431"/>
      <c r="AKA157" s="431"/>
      <c r="AKB157" s="431"/>
      <c r="AKC157" s="431"/>
      <c r="AKD157" s="431"/>
      <c r="AKE157" s="431"/>
      <c r="AKF157" s="431"/>
      <c r="AKG157" s="431"/>
      <c r="AKH157" s="431"/>
      <c r="AKI157" s="431"/>
      <c r="AKJ157" s="431"/>
      <c r="AKK157" s="431"/>
      <c r="AKL157" s="431"/>
      <c r="AKM157" s="431"/>
      <c r="AKN157" s="431"/>
      <c r="AKO157" s="431"/>
      <c r="AKP157" s="431"/>
      <c r="AKQ157" s="431"/>
      <c r="AKR157" s="431"/>
      <c r="AKS157" s="431"/>
      <c r="AKT157" s="431"/>
      <c r="AKU157" s="431"/>
      <c r="AKV157" s="431"/>
      <c r="AKW157" s="431"/>
      <c r="AKX157" s="431"/>
      <c r="AKY157" s="431"/>
      <c r="AKZ157" s="431"/>
      <c r="ALA157" s="431"/>
      <c r="ALB157" s="431"/>
      <c r="ALC157" s="431"/>
      <c r="ALD157" s="431"/>
      <c r="ALE157" s="431"/>
      <c r="ALF157" s="431"/>
      <c r="ALG157" s="431"/>
      <c r="ALH157" s="431"/>
      <c r="ALI157" s="431"/>
      <c r="ALJ157" s="431"/>
      <c r="ALK157" s="431"/>
      <c r="ALL157" s="431"/>
      <c r="ALM157" s="431"/>
      <c r="ALN157" s="431"/>
      <c r="ALO157" s="431"/>
      <c r="ALP157" s="431"/>
      <c r="ALQ157" s="431"/>
      <c r="ALR157" s="431"/>
      <c r="ALS157" s="431"/>
      <c r="ALT157" s="431"/>
      <c r="ALU157" s="431"/>
      <c r="ALV157" s="431"/>
      <c r="ALW157" s="431"/>
      <c r="ALX157" s="431"/>
      <c r="ALY157" s="431"/>
      <c r="ALZ157" s="431"/>
      <c r="AMA157" s="431"/>
      <c r="AMB157" s="431"/>
      <c r="AMC157" s="431"/>
      <c r="AMD157" s="431"/>
      <c r="AME157" s="431"/>
      <c r="AMF157" s="431"/>
      <c r="AMG157" s="431"/>
      <c r="AMH157" s="431"/>
      <c r="AMI157" s="431"/>
      <c r="AMJ157" s="431"/>
      <c r="AMK157" s="431"/>
      <c r="AML157" s="431"/>
      <c r="AMM157" s="431"/>
      <c r="AMN157" s="431"/>
      <c r="AMO157" s="431"/>
      <c r="AMP157" s="431"/>
      <c r="AMQ157" s="431"/>
      <c r="AMR157" s="431"/>
      <c r="AMS157" s="431"/>
      <c r="AMT157" s="431"/>
      <c r="AMU157" s="431"/>
      <c r="AMV157" s="431"/>
      <c r="AMW157" s="431"/>
      <c r="AMX157" s="431"/>
      <c r="AMY157" s="431"/>
      <c r="AMZ157" s="431"/>
      <c r="ANA157" s="431"/>
      <c r="ANB157" s="431"/>
      <c r="ANC157" s="431"/>
      <c r="AND157" s="431"/>
      <c r="ANE157" s="431"/>
      <c r="ANF157" s="431"/>
      <c r="ANG157" s="431"/>
      <c r="ANH157" s="431"/>
      <c r="ANI157" s="431"/>
      <c r="ANJ157" s="431"/>
      <c r="ANK157" s="431"/>
      <c r="ANL157" s="431"/>
      <c r="ANM157" s="431"/>
      <c r="ANN157" s="431"/>
      <c r="ANO157" s="431"/>
      <c r="ANP157" s="431"/>
      <c r="ANQ157" s="431"/>
      <c r="ANR157" s="431"/>
      <c r="ANS157" s="431"/>
      <c r="ANT157" s="431"/>
      <c r="ANU157" s="431"/>
      <c r="ANV157" s="431"/>
      <c r="ANW157" s="431"/>
      <c r="ANX157" s="431"/>
      <c r="ANY157" s="431"/>
      <c r="ANZ157" s="431"/>
      <c r="AOA157" s="431"/>
      <c r="AOB157" s="431"/>
      <c r="AOC157" s="431"/>
      <c r="AOD157" s="431"/>
      <c r="AOE157" s="431"/>
      <c r="AOF157" s="431"/>
      <c r="AOG157" s="431"/>
      <c r="AOH157" s="431"/>
      <c r="AOI157" s="431"/>
      <c r="AOJ157" s="431"/>
      <c r="AOK157" s="431"/>
      <c r="AOL157" s="431"/>
      <c r="AOM157" s="431"/>
      <c r="AON157" s="431"/>
      <c r="AOO157" s="431"/>
      <c r="AOP157" s="431"/>
      <c r="AOQ157" s="431"/>
      <c r="AOR157" s="431"/>
      <c r="AOS157" s="431"/>
      <c r="AOT157" s="431"/>
      <c r="AOU157" s="431"/>
      <c r="AOV157" s="431"/>
      <c r="AOW157" s="431"/>
      <c r="AOX157" s="431"/>
      <c r="AOY157" s="431"/>
      <c r="AOZ157" s="431"/>
      <c r="APA157" s="431"/>
      <c r="APB157" s="431"/>
      <c r="APC157" s="431"/>
      <c r="APD157" s="431"/>
      <c r="APE157" s="431"/>
      <c r="APF157" s="431"/>
      <c r="APG157" s="431"/>
      <c r="APH157" s="431"/>
      <c r="API157" s="431"/>
      <c r="APJ157" s="431"/>
      <c r="APK157" s="431"/>
      <c r="APL157" s="431"/>
      <c r="APM157" s="431"/>
      <c r="APN157" s="431"/>
      <c r="APO157" s="431"/>
      <c r="APP157" s="431"/>
      <c r="APQ157" s="431"/>
      <c r="APR157" s="431"/>
      <c r="APS157" s="431"/>
      <c r="APT157" s="431"/>
      <c r="APU157" s="431"/>
      <c r="APV157" s="431"/>
      <c r="APW157" s="431"/>
      <c r="APX157" s="431"/>
      <c r="APY157" s="431"/>
      <c r="APZ157" s="431"/>
      <c r="AQA157" s="431"/>
      <c r="AQB157" s="431"/>
      <c r="AQC157" s="431"/>
      <c r="AQD157" s="431"/>
      <c r="AQE157" s="431"/>
      <c r="AQF157" s="431"/>
      <c r="AQG157" s="431"/>
      <c r="AQH157" s="431"/>
      <c r="AQI157" s="431"/>
      <c r="AQJ157" s="431"/>
      <c r="AQK157" s="431"/>
      <c r="AQL157" s="431"/>
      <c r="AQM157" s="431"/>
      <c r="AQN157" s="431"/>
      <c r="AQO157" s="431"/>
      <c r="AQP157" s="431"/>
      <c r="AQQ157" s="431"/>
      <c r="AQR157" s="431"/>
      <c r="AQS157" s="431"/>
      <c r="AQT157" s="431"/>
      <c r="AQU157" s="431"/>
      <c r="AQV157" s="431"/>
      <c r="AQW157" s="431"/>
      <c r="AQX157" s="431"/>
      <c r="AQY157" s="431"/>
      <c r="AQZ157" s="431"/>
      <c r="ARA157" s="431"/>
      <c r="ARB157" s="431"/>
      <c r="ARC157" s="431"/>
      <c r="ARD157" s="431"/>
      <c r="ARE157" s="431"/>
      <c r="ARF157" s="431"/>
      <c r="ARG157" s="431"/>
      <c r="ARH157" s="431"/>
      <c r="ARI157" s="431"/>
      <c r="ARJ157" s="431"/>
      <c r="ARK157" s="431"/>
      <c r="ARL157" s="431"/>
      <c r="ARM157" s="431"/>
      <c r="ARN157" s="431"/>
      <c r="ARO157" s="431"/>
      <c r="ARP157" s="431"/>
      <c r="ARQ157" s="431"/>
      <c r="ARR157" s="431"/>
      <c r="ARS157" s="431"/>
      <c r="ART157" s="431"/>
      <c r="ARU157" s="431"/>
      <c r="ARV157" s="431"/>
      <c r="ARW157" s="431"/>
      <c r="ARX157" s="431"/>
      <c r="ARY157" s="431"/>
      <c r="ARZ157" s="431"/>
      <c r="ASA157" s="431"/>
      <c r="ASB157" s="431"/>
      <c r="ASC157" s="431"/>
      <c r="ASD157" s="431"/>
      <c r="ASE157" s="431"/>
      <c r="ASF157" s="431"/>
      <c r="ASG157" s="431"/>
      <c r="ASH157" s="431"/>
      <c r="ASI157" s="431"/>
      <c r="ASJ157" s="431"/>
      <c r="ASK157" s="431"/>
      <c r="ASL157" s="431"/>
      <c r="ASM157" s="431"/>
      <c r="ASN157" s="431"/>
      <c r="ASO157" s="431"/>
      <c r="ASP157" s="431"/>
      <c r="ASQ157" s="431"/>
      <c r="ASR157" s="431"/>
      <c r="ASS157" s="431"/>
      <c r="AST157" s="431"/>
      <c r="ASU157" s="431"/>
      <c r="ASV157" s="431"/>
      <c r="ASW157" s="431"/>
      <c r="ASX157" s="431"/>
      <c r="ASY157" s="431"/>
      <c r="ASZ157" s="431"/>
      <c r="ATA157" s="431"/>
      <c r="ATB157" s="431"/>
      <c r="ATC157" s="431"/>
      <c r="ATD157" s="431"/>
      <c r="ATE157" s="431"/>
      <c r="ATF157" s="431"/>
      <c r="ATG157" s="431"/>
      <c r="ATH157" s="431"/>
      <c r="ATI157" s="431"/>
      <c r="ATJ157" s="431"/>
      <c r="ATK157" s="431"/>
      <c r="ATL157" s="431"/>
      <c r="ATM157" s="431"/>
      <c r="ATN157" s="431"/>
      <c r="ATO157" s="431"/>
      <c r="ATP157" s="431"/>
      <c r="ATQ157" s="431"/>
      <c r="ATR157" s="431"/>
      <c r="ATS157" s="431"/>
      <c r="ATT157" s="431"/>
      <c r="ATU157" s="431"/>
      <c r="ATV157" s="431"/>
      <c r="ATW157" s="431"/>
      <c r="ATX157" s="431"/>
      <c r="ATY157" s="431"/>
      <c r="ATZ157" s="431"/>
      <c r="AUA157" s="431"/>
      <c r="AUB157" s="431"/>
      <c r="AUC157" s="431"/>
      <c r="AUD157" s="431"/>
      <c r="AUE157" s="431"/>
      <c r="AUF157" s="431"/>
      <c r="AUG157" s="431"/>
      <c r="AUH157" s="431"/>
      <c r="AUI157" s="431"/>
      <c r="AUJ157" s="431"/>
      <c r="AUK157" s="431"/>
      <c r="AUL157" s="431"/>
      <c r="AUM157" s="431"/>
      <c r="AUN157" s="431"/>
      <c r="AUO157" s="431"/>
      <c r="AUP157" s="431"/>
      <c r="AUQ157" s="431"/>
      <c r="AUR157" s="431"/>
      <c r="AUS157" s="431"/>
      <c r="AUT157" s="431"/>
      <c r="AUU157" s="431"/>
      <c r="AUV157" s="431"/>
      <c r="AUW157" s="431"/>
      <c r="AUX157" s="431"/>
      <c r="AUY157" s="431"/>
      <c r="AUZ157" s="431"/>
      <c r="AVA157" s="431"/>
      <c r="AVB157" s="431"/>
      <c r="AVC157" s="431"/>
      <c r="AVD157" s="431"/>
      <c r="AVE157" s="431"/>
      <c r="AVF157" s="431"/>
      <c r="AVG157" s="431"/>
      <c r="AVH157" s="431"/>
      <c r="AVI157" s="431"/>
      <c r="AVJ157" s="431"/>
      <c r="AVK157" s="431"/>
      <c r="AVL157" s="431"/>
      <c r="AVM157" s="431"/>
      <c r="AVN157" s="431"/>
      <c r="AVO157" s="431"/>
      <c r="AVP157" s="431"/>
      <c r="AVQ157" s="431"/>
      <c r="AVR157" s="431"/>
      <c r="AVS157" s="431"/>
      <c r="AVT157" s="431"/>
      <c r="AVU157" s="431"/>
      <c r="AVV157" s="431"/>
      <c r="AVW157" s="431"/>
      <c r="AVX157" s="431"/>
      <c r="AVY157" s="431"/>
      <c r="AVZ157" s="431"/>
      <c r="AWA157" s="431"/>
      <c r="AWB157" s="431"/>
      <c r="AWC157" s="431"/>
      <c r="AWD157" s="431"/>
      <c r="AWE157" s="431"/>
      <c r="AWF157" s="431"/>
      <c r="AWG157" s="431"/>
      <c r="AWH157" s="431"/>
      <c r="AWI157" s="431"/>
      <c r="AWJ157" s="431"/>
      <c r="AWK157" s="431"/>
      <c r="AWL157" s="431"/>
      <c r="AWM157" s="431"/>
      <c r="AWN157" s="431"/>
      <c r="AWO157" s="431"/>
      <c r="AWP157" s="431"/>
      <c r="AWQ157" s="431"/>
      <c r="AWR157" s="431"/>
      <c r="AWS157" s="431"/>
      <c r="AWT157" s="431"/>
      <c r="AWU157" s="431"/>
      <c r="AWV157" s="431"/>
      <c r="AWW157" s="431"/>
      <c r="AWX157" s="431"/>
      <c r="AWY157" s="431"/>
      <c r="AWZ157" s="431"/>
      <c r="AXA157" s="431"/>
      <c r="AXB157" s="431"/>
      <c r="AXC157" s="431"/>
      <c r="AXD157" s="431"/>
      <c r="AXE157" s="431"/>
      <c r="AXF157" s="431"/>
      <c r="AXG157" s="431"/>
      <c r="AXH157" s="431"/>
      <c r="AXI157" s="431"/>
      <c r="AXJ157" s="431"/>
      <c r="AXK157" s="431"/>
      <c r="AXL157" s="431"/>
      <c r="AXM157" s="431"/>
      <c r="AXN157" s="431"/>
      <c r="AXO157" s="431"/>
      <c r="AXP157" s="431"/>
      <c r="AXQ157" s="431"/>
      <c r="AXR157" s="431"/>
      <c r="AXS157" s="431"/>
      <c r="AXT157" s="431"/>
      <c r="AXU157" s="431"/>
      <c r="AXV157" s="431"/>
      <c r="AXW157" s="431"/>
      <c r="AXX157" s="431"/>
      <c r="AXY157" s="431"/>
      <c r="AXZ157" s="431"/>
      <c r="AYA157" s="431"/>
      <c r="AYB157" s="431"/>
      <c r="AYC157" s="431"/>
      <c r="AYD157" s="431"/>
      <c r="AYE157" s="431"/>
      <c r="AYF157" s="431"/>
      <c r="AYG157" s="431"/>
      <c r="AYH157" s="431"/>
      <c r="AYI157" s="431"/>
      <c r="AYJ157" s="431"/>
      <c r="AYK157" s="431"/>
      <c r="AYL157" s="431"/>
      <c r="AYM157" s="431"/>
      <c r="AYN157" s="431"/>
      <c r="AYO157" s="431"/>
      <c r="AYP157" s="431"/>
      <c r="AYQ157" s="431"/>
      <c r="AYR157" s="431"/>
      <c r="AYS157" s="431"/>
      <c r="AYT157" s="431"/>
      <c r="AYU157" s="431"/>
      <c r="AYV157" s="431"/>
      <c r="AYW157" s="431"/>
      <c r="AYX157" s="431"/>
      <c r="AYY157" s="431"/>
      <c r="AYZ157" s="431"/>
      <c r="AZA157" s="431"/>
      <c r="AZB157" s="431"/>
      <c r="AZC157" s="431"/>
      <c r="AZD157" s="431"/>
      <c r="AZE157" s="431"/>
      <c r="AZF157" s="431"/>
      <c r="AZG157" s="431"/>
      <c r="AZH157" s="431"/>
      <c r="AZI157" s="431"/>
      <c r="AZJ157" s="431"/>
      <c r="AZK157" s="431"/>
      <c r="AZL157" s="431"/>
      <c r="AZM157" s="431"/>
      <c r="AZN157" s="431"/>
      <c r="AZO157" s="431"/>
      <c r="AZP157" s="431"/>
      <c r="AZQ157" s="431"/>
      <c r="AZR157" s="431"/>
      <c r="AZS157" s="431"/>
      <c r="AZT157" s="431"/>
      <c r="AZU157" s="431"/>
      <c r="AZV157" s="431"/>
      <c r="AZW157" s="431"/>
      <c r="AZX157" s="431"/>
      <c r="AZY157" s="431"/>
      <c r="AZZ157" s="431"/>
      <c r="BAA157" s="431"/>
      <c r="BAB157" s="431"/>
      <c r="BAC157" s="431"/>
      <c r="BAD157" s="431"/>
      <c r="BAE157" s="431"/>
      <c r="BAF157" s="431"/>
      <c r="BAG157" s="431"/>
      <c r="BAH157" s="431"/>
      <c r="BAI157" s="431"/>
      <c r="BAJ157" s="431"/>
      <c r="BAK157" s="431"/>
      <c r="BAL157" s="431"/>
      <c r="BAM157" s="431"/>
      <c r="BAN157" s="431"/>
      <c r="BAO157" s="431"/>
      <c r="BAP157" s="431"/>
      <c r="BAQ157" s="431"/>
      <c r="BAR157" s="431"/>
      <c r="BAS157" s="431"/>
      <c r="BAT157" s="431"/>
      <c r="BAU157" s="431"/>
      <c r="BAV157" s="431"/>
      <c r="BAW157" s="431"/>
      <c r="BAX157" s="431"/>
      <c r="BAY157" s="431"/>
      <c r="BAZ157" s="431"/>
      <c r="BBA157" s="431"/>
      <c r="BBB157" s="431"/>
      <c r="BBC157" s="431"/>
      <c r="BBD157" s="431"/>
      <c r="BBE157" s="431"/>
      <c r="BBF157" s="431"/>
      <c r="BBG157" s="431"/>
      <c r="BBH157" s="431"/>
      <c r="BBI157" s="431"/>
      <c r="BBJ157" s="431"/>
      <c r="BBK157" s="431"/>
      <c r="BBL157" s="431"/>
      <c r="BBM157" s="431"/>
      <c r="BBN157" s="431"/>
      <c r="BBO157" s="431"/>
      <c r="BBP157" s="431"/>
      <c r="BBQ157" s="431"/>
      <c r="BBR157" s="431"/>
      <c r="BBS157" s="431"/>
      <c r="BBT157" s="431"/>
      <c r="BBU157" s="431"/>
      <c r="BBV157" s="431"/>
      <c r="BBW157" s="431"/>
      <c r="BBX157" s="431"/>
      <c r="BBY157" s="431"/>
      <c r="BBZ157" s="431"/>
      <c r="BCA157" s="431"/>
      <c r="BCB157" s="431"/>
      <c r="BCC157" s="431"/>
      <c r="BCD157" s="431"/>
      <c r="BCE157" s="431"/>
      <c r="BCF157" s="431"/>
      <c r="BCG157" s="431"/>
      <c r="BCH157" s="431"/>
      <c r="BCI157" s="431"/>
      <c r="BCJ157" s="431"/>
      <c r="BCK157" s="431"/>
      <c r="BCL157" s="431"/>
      <c r="BCM157" s="431"/>
      <c r="BCN157" s="431"/>
      <c r="BCO157" s="431"/>
      <c r="BCP157" s="431"/>
      <c r="BCQ157" s="431"/>
      <c r="BCR157" s="431"/>
      <c r="BCS157" s="431"/>
      <c r="BCT157" s="431"/>
      <c r="BCU157" s="431"/>
      <c r="BCV157" s="431"/>
      <c r="BCW157" s="431"/>
      <c r="BCX157" s="431"/>
      <c r="BCY157" s="431"/>
      <c r="BCZ157" s="431"/>
      <c r="BDA157" s="431"/>
      <c r="BDB157" s="431"/>
      <c r="BDC157" s="431"/>
      <c r="BDD157" s="431"/>
      <c r="BDE157" s="431"/>
      <c r="BDF157" s="431"/>
      <c r="BDG157" s="431"/>
      <c r="BDH157" s="431"/>
      <c r="BDI157" s="431"/>
      <c r="BDJ157" s="431"/>
      <c r="BDK157" s="431"/>
      <c r="BDL157" s="431"/>
      <c r="BDM157" s="431"/>
      <c r="BDN157" s="431"/>
      <c r="BDO157" s="431"/>
      <c r="BDP157" s="431"/>
      <c r="BDQ157" s="431"/>
      <c r="BDR157" s="431"/>
      <c r="BDS157" s="431"/>
      <c r="BDT157" s="431"/>
      <c r="BDU157" s="431"/>
      <c r="BDV157" s="431"/>
      <c r="BDW157" s="431"/>
      <c r="BDX157" s="431"/>
      <c r="BDY157" s="431"/>
      <c r="BDZ157" s="431"/>
      <c r="BEA157" s="431"/>
      <c r="BEB157" s="431"/>
      <c r="BEC157" s="431"/>
      <c r="BED157" s="431"/>
      <c r="BEE157" s="431"/>
      <c r="BEF157" s="431"/>
      <c r="BEG157" s="431"/>
      <c r="BEH157" s="431"/>
      <c r="BEI157" s="431"/>
      <c r="BEJ157" s="431"/>
      <c r="BEK157" s="431"/>
      <c r="BEL157" s="431"/>
      <c r="BEM157" s="431"/>
      <c r="BEN157" s="431"/>
      <c r="BEO157" s="431"/>
      <c r="BEP157" s="431"/>
      <c r="BEQ157" s="431"/>
      <c r="BER157" s="431"/>
      <c r="BES157" s="431"/>
      <c r="BET157" s="431"/>
      <c r="BEU157" s="431"/>
      <c r="BEV157" s="431"/>
      <c r="BEW157" s="431"/>
      <c r="BEX157" s="431"/>
      <c r="BEY157" s="431"/>
      <c r="BEZ157" s="431"/>
      <c r="BFA157" s="431"/>
      <c r="BFB157" s="431"/>
      <c r="BFC157" s="431"/>
      <c r="BFD157" s="431"/>
      <c r="BFE157" s="431"/>
      <c r="BFF157" s="431"/>
      <c r="BFG157" s="431"/>
      <c r="BFH157" s="431"/>
      <c r="BFI157" s="431"/>
      <c r="BFJ157" s="431"/>
      <c r="BFK157" s="431"/>
      <c r="BFL157" s="431"/>
      <c r="BFM157" s="431"/>
      <c r="BFN157" s="431"/>
      <c r="BFO157" s="431"/>
      <c r="BFP157" s="431"/>
      <c r="BFQ157" s="431"/>
      <c r="BFR157" s="431"/>
      <c r="BFS157" s="431"/>
      <c r="BFT157" s="431"/>
      <c r="BFU157" s="431"/>
      <c r="BFV157" s="431"/>
      <c r="BFW157" s="431"/>
      <c r="BFX157" s="431"/>
      <c r="BFY157" s="431"/>
      <c r="BFZ157" s="431"/>
      <c r="BGA157" s="431"/>
      <c r="BGB157" s="431"/>
      <c r="BGC157" s="431"/>
      <c r="BGD157" s="431"/>
      <c r="BGE157" s="431"/>
      <c r="BGF157" s="431"/>
      <c r="BGG157" s="431"/>
      <c r="BGH157" s="431"/>
      <c r="BGI157" s="431"/>
      <c r="BGJ157" s="431"/>
      <c r="BGK157" s="431"/>
      <c r="BGL157" s="431"/>
      <c r="BGM157" s="431"/>
      <c r="BGN157" s="431"/>
      <c r="BGO157" s="431"/>
      <c r="BGP157" s="431"/>
      <c r="BGQ157" s="431"/>
      <c r="BGR157" s="431"/>
      <c r="BGS157" s="431"/>
      <c r="BGT157" s="431"/>
      <c r="BGU157" s="431"/>
      <c r="BGV157" s="431"/>
      <c r="BGW157" s="431"/>
      <c r="BGX157" s="431"/>
      <c r="BGY157" s="431"/>
      <c r="BGZ157" s="431"/>
      <c r="BHA157" s="431"/>
      <c r="BHB157" s="431"/>
      <c r="BHC157" s="431"/>
      <c r="BHD157" s="431"/>
      <c r="BHE157" s="431"/>
      <c r="BHF157" s="431"/>
      <c r="BHG157" s="431"/>
      <c r="BHH157" s="431"/>
      <c r="BHI157" s="431"/>
      <c r="BHJ157" s="431"/>
      <c r="BHK157" s="431"/>
      <c r="BHL157" s="431"/>
      <c r="BHM157" s="431"/>
      <c r="BHN157" s="431"/>
      <c r="BHO157" s="431"/>
      <c r="BHP157" s="431"/>
      <c r="BHQ157" s="431"/>
      <c r="BHR157" s="431"/>
      <c r="BHS157" s="431"/>
      <c r="BHT157" s="431"/>
      <c r="BHU157" s="431"/>
      <c r="BHV157" s="431"/>
      <c r="BHW157" s="431"/>
      <c r="BHX157" s="431"/>
      <c r="BHY157" s="431"/>
      <c r="BHZ157" s="431"/>
      <c r="BIA157" s="431"/>
      <c r="BIB157" s="431"/>
      <c r="BIC157" s="431"/>
      <c r="BID157" s="431"/>
      <c r="BIE157" s="431"/>
      <c r="BIF157" s="431"/>
      <c r="BIG157" s="431"/>
      <c r="BIH157" s="431"/>
      <c r="BII157" s="431"/>
      <c r="BIJ157" s="431"/>
      <c r="BIK157" s="431"/>
      <c r="BIL157" s="431"/>
      <c r="BIM157" s="431"/>
      <c r="BIN157" s="431"/>
      <c r="BIO157" s="431"/>
      <c r="BIP157" s="431"/>
      <c r="BIQ157" s="431"/>
      <c r="BIR157" s="431"/>
      <c r="BIS157" s="431"/>
      <c r="BIT157" s="431"/>
      <c r="BIU157" s="431"/>
      <c r="BIV157" s="431"/>
      <c r="BIW157" s="431"/>
      <c r="BIX157" s="431"/>
      <c r="BIY157" s="431"/>
      <c r="BIZ157" s="431"/>
      <c r="BJA157" s="431"/>
      <c r="BJB157" s="431"/>
      <c r="BJC157" s="431"/>
      <c r="BJD157" s="431"/>
      <c r="BJE157" s="431"/>
      <c r="BJF157" s="431"/>
      <c r="BJG157" s="431"/>
      <c r="BJH157" s="431"/>
      <c r="BJI157" s="431"/>
      <c r="BJJ157" s="431"/>
      <c r="BJK157" s="431"/>
      <c r="BJL157" s="431"/>
      <c r="BJM157" s="431"/>
      <c r="BJN157" s="431"/>
      <c r="BJO157" s="431"/>
      <c r="BJP157" s="431"/>
      <c r="BJQ157" s="431"/>
      <c r="BJR157" s="431"/>
      <c r="BJS157" s="431"/>
      <c r="BJT157" s="431"/>
      <c r="BJU157" s="431"/>
      <c r="BJV157" s="431"/>
      <c r="BJW157" s="431"/>
      <c r="BJX157" s="431"/>
      <c r="BJY157" s="431"/>
      <c r="BJZ157" s="431"/>
      <c r="BKA157" s="431"/>
      <c r="BKB157" s="431"/>
      <c r="BKC157" s="431"/>
      <c r="BKD157" s="431"/>
      <c r="BKE157" s="431"/>
      <c r="BKF157" s="431"/>
      <c r="BKG157" s="431"/>
      <c r="BKH157" s="431"/>
      <c r="BKI157" s="431"/>
      <c r="BKJ157" s="431"/>
      <c r="BKK157" s="431"/>
      <c r="BKL157" s="431"/>
      <c r="BKM157" s="431"/>
      <c r="BKN157" s="431"/>
      <c r="BKO157" s="431"/>
      <c r="BKP157" s="431"/>
      <c r="BKQ157" s="431"/>
      <c r="BKR157" s="431"/>
      <c r="BKS157" s="431"/>
      <c r="BKT157" s="431"/>
      <c r="BKU157" s="431"/>
      <c r="BKV157" s="431"/>
      <c r="BKW157" s="431"/>
      <c r="BKX157" s="431"/>
      <c r="BKY157" s="431"/>
      <c r="BKZ157" s="431"/>
      <c r="BLA157" s="431"/>
      <c r="BLB157" s="431"/>
      <c r="BLC157" s="431"/>
      <c r="BLD157" s="431"/>
      <c r="BLE157" s="431"/>
      <c r="BLF157" s="431"/>
      <c r="BLG157" s="431"/>
      <c r="BLH157" s="431"/>
      <c r="BLI157" s="431"/>
      <c r="BLJ157" s="431"/>
      <c r="BLK157" s="431"/>
      <c r="BLL157" s="431"/>
      <c r="BLM157" s="431"/>
      <c r="BLN157" s="431"/>
      <c r="BLO157" s="431"/>
      <c r="BLP157" s="431"/>
      <c r="BLQ157" s="431"/>
      <c r="BLR157" s="431"/>
      <c r="BLS157" s="431"/>
      <c r="BLT157" s="431"/>
      <c r="BLU157" s="431"/>
      <c r="BLV157" s="431"/>
      <c r="BLW157" s="431"/>
      <c r="BLX157" s="431"/>
      <c r="BLY157" s="431"/>
      <c r="BLZ157" s="431"/>
      <c r="BMA157" s="431"/>
      <c r="BMB157" s="431"/>
      <c r="BMC157" s="431"/>
      <c r="BMD157" s="431"/>
      <c r="BME157" s="431"/>
      <c r="BMF157" s="431"/>
      <c r="BMG157" s="431"/>
      <c r="BMH157" s="431"/>
      <c r="BMI157" s="431"/>
      <c r="BMJ157" s="431"/>
      <c r="BMK157" s="431"/>
      <c r="BML157" s="431"/>
      <c r="BMM157" s="431"/>
      <c r="BMN157" s="431"/>
      <c r="BMO157" s="431"/>
      <c r="BMP157" s="431"/>
      <c r="BMQ157" s="431"/>
      <c r="BMR157" s="431"/>
      <c r="BMS157" s="431"/>
      <c r="BMT157" s="431"/>
      <c r="BMU157" s="431"/>
      <c r="BMV157" s="431"/>
      <c r="BMW157" s="431"/>
      <c r="BMX157" s="431"/>
      <c r="BMY157" s="431"/>
      <c r="BMZ157" s="431"/>
      <c r="BNA157" s="431"/>
      <c r="BNB157" s="431"/>
      <c r="BNC157" s="431"/>
      <c r="BND157" s="431"/>
      <c r="BNE157" s="431"/>
      <c r="BNF157" s="431"/>
      <c r="BNG157" s="431"/>
      <c r="BNH157" s="431"/>
      <c r="BNI157" s="431"/>
      <c r="BNJ157" s="431"/>
      <c r="BNK157" s="431"/>
      <c r="BNL157" s="431"/>
      <c r="BNM157" s="431"/>
      <c r="BNN157" s="431"/>
      <c r="BNO157" s="431"/>
      <c r="BNP157" s="431"/>
      <c r="BNQ157" s="431"/>
      <c r="BNR157" s="431"/>
      <c r="BNS157" s="431"/>
      <c r="BNT157" s="431"/>
      <c r="BNU157" s="431"/>
      <c r="BNV157" s="431"/>
      <c r="BNW157" s="431"/>
      <c r="BNX157" s="431"/>
      <c r="BNY157" s="431"/>
      <c r="BNZ157" s="431"/>
      <c r="BOA157" s="431"/>
      <c r="BOB157" s="431"/>
      <c r="BOC157" s="431"/>
      <c r="BOD157" s="431"/>
      <c r="BOE157" s="431"/>
      <c r="BOF157" s="431"/>
      <c r="BOG157" s="431"/>
      <c r="BOH157" s="431"/>
      <c r="BOI157" s="431"/>
      <c r="BOJ157" s="431"/>
      <c r="BOK157" s="431"/>
      <c r="BOL157" s="431"/>
      <c r="BOM157" s="431"/>
      <c r="BON157" s="431"/>
      <c r="BOO157" s="431"/>
      <c r="BOP157" s="431"/>
      <c r="BOQ157" s="431"/>
      <c r="BOR157" s="431"/>
      <c r="BOS157" s="431"/>
      <c r="BOT157" s="431"/>
      <c r="BOU157" s="431"/>
      <c r="BOV157" s="431"/>
      <c r="BOW157" s="431"/>
      <c r="BOX157" s="431"/>
      <c r="BOY157" s="431"/>
      <c r="BOZ157" s="431"/>
      <c r="BPA157" s="431"/>
      <c r="BPB157" s="431"/>
      <c r="BPC157" s="431"/>
      <c r="BPD157" s="431"/>
      <c r="BPE157" s="431"/>
      <c r="BPF157" s="431"/>
      <c r="BPG157" s="431"/>
      <c r="BPH157" s="431"/>
      <c r="BPI157" s="431"/>
      <c r="BPJ157" s="431"/>
      <c r="BPK157" s="431"/>
      <c r="BPL157" s="431"/>
      <c r="BPM157" s="431"/>
      <c r="BPN157" s="431"/>
      <c r="BPO157" s="431"/>
      <c r="BPP157" s="431"/>
      <c r="BPQ157" s="431"/>
      <c r="BPR157" s="431"/>
      <c r="BPS157" s="431"/>
      <c r="BPT157" s="431"/>
      <c r="BPU157" s="431"/>
      <c r="BPV157" s="431"/>
      <c r="BPW157" s="431"/>
      <c r="BPX157" s="431"/>
      <c r="BPY157" s="431"/>
      <c r="BPZ157" s="431"/>
      <c r="BQA157" s="431"/>
      <c r="BQB157" s="431"/>
      <c r="BQC157" s="431"/>
      <c r="BQD157" s="431"/>
      <c r="BQE157" s="431"/>
      <c r="BQF157" s="431"/>
      <c r="BQG157" s="431"/>
      <c r="BQH157" s="431"/>
      <c r="BQI157" s="431"/>
      <c r="BQJ157" s="431"/>
      <c r="BQK157" s="431"/>
      <c r="BQL157" s="431"/>
      <c r="BQM157" s="431"/>
      <c r="BQN157" s="431"/>
      <c r="BQO157" s="431"/>
      <c r="BQP157" s="431"/>
      <c r="BQQ157" s="431"/>
      <c r="BQR157" s="431"/>
      <c r="BQS157" s="431"/>
      <c r="BQT157" s="431"/>
      <c r="BQU157" s="431"/>
      <c r="BQV157" s="431"/>
      <c r="BQW157" s="431"/>
      <c r="BQX157" s="431"/>
      <c r="BQY157" s="431"/>
      <c r="BQZ157" s="431"/>
      <c r="BRA157" s="431"/>
      <c r="BRB157" s="431"/>
      <c r="BRC157" s="431"/>
      <c r="BRD157" s="431"/>
      <c r="BRE157" s="431"/>
      <c r="BRF157" s="431"/>
      <c r="BRG157" s="431"/>
      <c r="BRH157" s="431"/>
      <c r="BRI157" s="431"/>
      <c r="BRJ157" s="431"/>
      <c r="BRK157" s="431"/>
      <c r="BRL157" s="431"/>
      <c r="BRM157" s="431"/>
      <c r="BRN157" s="431"/>
      <c r="BRO157" s="431"/>
      <c r="BRP157" s="431"/>
      <c r="BRQ157" s="431"/>
      <c r="BRR157" s="431"/>
      <c r="BRS157" s="431"/>
      <c r="BRT157" s="431"/>
      <c r="BRU157" s="431"/>
    </row>
    <row r="158" spans="1:1841" ht="29.25" customHeight="1" x14ac:dyDescent="0.3">
      <c r="A158" s="793"/>
      <c r="B158" s="476">
        <v>77</v>
      </c>
      <c r="C158" s="476" t="s">
        <v>167</v>
      </c>
      <c r="D158" s="465">
        <f t="shared" si="59"/>
        <v>16048628.3148936</v>
      </c>
      <c r="E158" s="504">
        <v>8</v>
      </c>
      <c r="F158" s="464">
        <v>0</v>
      </c>
      <c r="G158" s="477">
        <v>0</v>
      </c>
      <c r="H158" s="464"/>
      <c r="I158" s="477">
        <v>0</v>
      </c>
      <c r="J158" s="478"/>
      <c r="K158" s="477">
        <v>0</v>
      </c>
      <c r="L158" s="479"/>
      <c r="M158" s="476"/>
      <c r="N158" s="478"/>
      <c r="O158" s="476"/>
      <c r="P158" s="478"/>
      <c r="Q158" s="476"/>
      <c r="R158" s="478"/>
      <c r="S158" s="476"/>
      <c r="T158" s="478"/>
      <c r="U158" s="476"/>
      <c r="V158" s="478"/>
      <c r="W158" s="476"/>
      <c r="X158" s="478">
        <f t="shared" si="62"/>
        <v>0</v>
      </c>
      <c r="Y158" s="469">
        <f t="shared" si="63"/>
        <v>0</v>
      </c>
      <c r="Z158" s="478">
        <f t="shared" si="64"/>
        <v>0</v>
      </c>
      <c r="AA158" s="470">
        <f t="shared" si="65"/>
        <v>0</v>
      </c>
      <c r="AB158" s="521"/>
      <c r="AC158" s="486"/>
      <c r="AD158" s="527"/>
      <c r="AE158" s="527"/>
      <c r="AF158" s="527"/>
      <c r="AG158" s="527"/>
      <c r="AH158" s="431"/>
      <c r="AI158" s="431"/>
      <c r="AJ158" s="431"/>
      <c r="AK158" s="431"/>
      <c r="AL158" s="431"/>
      <c r="AM158" s="431"/>
      <c r="AN158" s="431"/>
      <c r="AO158" s="431"/>
      <c r="AP158" s="431"/>
      <c r="AQ158" s="431"/>
      <c r="AR158" s="431"/>
      <c r="AS158" s="431"/>
      <c r="AT158" s="431"/>
      <c r="AU158" s="431"/>
      <c r="AV158" s="431"/>
      <c r="AW158" s="431"/>
      <c r="AX158" s="431"/>
      <c r="AY158" s="431"/>
      <c r="AZ158" s="431"/>
      <c r="BA158" s="431"/>
      <c r="BB158" s="431"/>
      <c r="BC158" s="431"/>
      <c r="BD158" s="431"/>
      <c r="BE158" s="431"/>
      <c r="BF158" s="431"/>
      <c r="BG158" s="431"/>
      <c r="BH158" s="431"/>
      <c r="BI158" s="431"/>
      <c r="BJ158" s="431"/>
      <c r="BK158" s="431"/>
      <c r="BL158" s="431"/>
      <c r="BM158" s="431"/>
      <c r="BN158" s="431"/>
      <c r="BO158" s="431"/>
      <c r="BP158" s="431"/>
      <c r="BQ158" s="431"/>
      <c r="BR158" s="431"/>
      <c r="BS158" s="431"/>
      <c r="BT158" s="431"/>
      <c r="BU158" s="431"/>
      <c r="BV158" s="431"/>
      <c r="BW158" s="431"/>
      <c r="BX158" s="431"/>
      <c r="BY158" s="431"/>
      <c r="BZ158" s="431"/>
      <c r="CA158" s="431"/>
      <c r="CB158" s="431"/>
      <c r="CC158" s="431"/>
      <c r="CD158" s="431"/>
      <c r="CE158" s="431"/>
      <c r="CF158" s="431"/>
      <c r="CG158" s="431"/>
      <c r="CH158" s="431"/>
      <c r="CI158" s="431"/>
      <c r="CJ158" s="431"/>
      <c r="CK158" s="431"/>
      <c r="CL158" s="431"/>
      <c r="CM158" s="431"/>
      <c r="CN158" s="431"/>
      <c r="CO158" s="431"/>
      <c r="CP158" s="431"/>
      <c r="CQ158" s="431"/>
      <c r="CR158" s="431"/>
      <c r="CS158" s="431"/>
      <c r="CT158" s="431"/>
      <c r="CU158" s="431"/>
      <c r="CV158" s="431"/>
      <c r="CW158" s="431"/>
      <c r="CX158" s="431"/>
      <c r="CY158" s="431"/>
      <c r="CZ158" s="431"/>
      <c r="DA158" s="431"/>
      <c r="DB158" s="431"/>
      <c r="DC158" s="431"/>
      <c r="DD158" s="431"/>
      <c r="DE158" s="431"/>
      <c r="DF158" s="431"/>
      <c r="DG158" s="431"/>
      <c r="DH158" s="431"/>
      <c r="DI158" s="431"/>
      <c r="DJ158" s="431"/>
      <c r="DK158" s="431"/>
      <c r="DL158" s="431"/>
      <c r="DM158" s="431"/>
      <c r="DN158" s="431"/>
      <c r="DO158" s="431"/>
      <c r="DP158" s="431"/>
      <c r="DQ158" s="431"/>
      <c r="DR158" s="431"/>
      <c r="DS158" s="431"/>
      <c r="DT158" s="431"/>
      <c r="DU158" s="431"/>
      <c r="DV158" s="431"/>
      <c r="DW158" s="431"/>
      <c r="DX158" s="431"/>
      <c r="DY158" s="431"/>
      <c r="DZ158" s="431"/>
      <c r="EA158" s="431"/>
      <c r="EB158" s="431"/>
      <c r="EC158" s="431"/>
      <c r="ED158" s="431"/>
      <c r="EE158" s="431"/>
      <c r="EF158" s="431"/>
      <c r="EG158" s="431"/>
      <c r="EH158" s="431"/>
      <c r="EI158" s="431"/>
      <c r="EJ158" s="431"/>
      <c r="EK158" s="431"/>
      <c r="EL158" s="431"/>
      <c r="EM158" s="431"/>
      <c r="EN158" s="431"/>
      <c r="EO158" s="431"/>
      <c r="EP158" s="431"/>
      <c r="EQ158" s="431"/>
      <c r="ER158" s="431"/>
      <c r="ES158" s="431"/>
      <c r="ET158" s="431"/>
      <c r="EU158" s="431"/>
      <c r="EV158" s="431"/>
      <c r="EW158" s="431"/>
      <c r="EX158" s="431"/>
      <c r="EY158" s="431"/>
      <c r="EZ158" s="431"/>
      <c r="FA158" s="431"/>
      <c r="FB158" s="431"/>
      <c r="FC158" s="431"/>
      <c r="FD158" s="431"/>
      <c r="FE158" s="431"/>
      <c r="FF158" s="431"/>
      <c r="FG158" s="431"/>
      <c r="FH158" s="431"/>
      <c r="FI158" s="431"/>
      <c r="FJ158" s="431"/>
      <c r="FK158" s="431"/>
      <c r="FL158" s="431"/>
      <c r="FM158" s="431"/>
      <c r="FN158" s="431"/>
      <c r="FO158" s="431"/>
      <c r="FP158" s="431"/>
      <c r="FQ158" s="431"/>
      <c r="FR158" s="431"/>
      <c r="FS158" s="431"/>
      <c r="FT158" s="431"/>
      <c r="FU158" s="431"/>
      <c r="FV158" s="431"/>
      <c r="FW158" s="431"/>
      <c r="FX158" s="431"/>
      <c r="FY158" s="431"/>
      <c r="FZ158" s="431"/>
      <c r="GA158" s="431"/>
      <c r="GB158" s="431"/>
      <c r="GC158" s="431"/>
      <c r="GD158" s="431"/>
      <c r="GE158" s="431"/>
      <c r="GF158" s="431"/>
      <c r="GG158" s="431"/>
      <c r="GH158" s="431"/>
      <c r="GI158" s="431"/>
      <c r="GJ158" s="431"/>
      <c r="GK158" s="431"/>
      <c r="GL158" s="431"/>
      <c r="GM158" s="431"/>
      <c r="GN158" s="431"/>
      <c r="GO158" s="431"/>
      <c r="GP158" s="431"/>
      <c r="GQ158" s="431"/>
      <c r="GR158" s="431"/>
      <c r="GS158" s="431"/>
      <c r="GT158" s="431"/>
      <c r="GU158" s="431"/>
      <c r="GV158" s="431"/>
      <c r="GW158" s="431"/>
      <c r="GX158" s="431"/>
      <c r="GY158" s="431"/>
      <c r="GZ158" s="431"/>
      <c r="HA158" s="431"/>
      <c r="HB158" s="431"/>
      <c r="HC158" s="431"/>
      <c r="HD158" s="431"/>
      <c r="HE158" s="431"/>
      <c r="HF158" s="431"/>
      <c r="HG158" s="431"/>
      <c r="HH158" s="431"/>
      <c r="HI158" s="431"/>
      <c r="HJ158" s="431"/>
      <c r="HK158" s="431"/>
      <c r="HL158" s="431"/>
      <c r="HM158" s="431"/>
      <c r="HN158" s="431"/>
      <c r="HO158" s="431"/>
      <c r="HP158" s="431"/>
      <c r="HQ158" s="431"/>
      <c r="HR158" s="431"/>
      <c r="HS158" s="431"/>
      <c r="HT158" s="431"/>
      <c r="HU158" s="431"/>
      <c r="HV158" s="431"/>
      <c r="HW158" s="431"/>
      <c r="HX158" s="431"/>
      <c r="HY158" s="431"/>
      <c r="HZ158" s="431"/>
      <c r="IA158" s="431"/>
      <c r="IB158" s="431"/>
      <c r="IC158" s="431"/>
      <c r="ID158" s="431"/>
      <c r="IE158" s="431"/>
      <c r="IF158" s="431"/>
      <c r="IG158" s="431"/>
      <c r="IH158" s="431"/>
      <c r="II158" s="431"/>
      <c r="IJ158" s="431"/>
      <c r="IK158" s="431"/>
      <c r="IL158" s="431"/>
      <c r="IM158" s="431"/>
      <c r="IN158" s="431"/>
      <c r="IO158" s="431"/>
      <c r="IP158" s="431"/>
      <c r="IQ158" s="431"/>
      <c r="IR158" s="431"/>
      <c r="IS158" s="431"/>
      <c r="IT158" s="431"/>
      <c r="IU158" s="431"/>
      <c r="IV158" s="431"/>
      <c r="IW158" s="431"/>
      <c r="IX158" s="431"/>
      <c r="IY158" s="431"/>
      <c r="IZ158" s="431"/>
      <c r="JA158" s="431"/>
      <c r="JB158" s="431"/>
      <c r="JC158" s="431"/>
      <c r="JD158" s="431"/>
      <c r="JE158" s="431"/>
      <c r="JF158" s="431"/>
      <c r="JG158" s="431"/>
      <c r="JH158" s="431"/>
      <c r="JI158" s="431"/>
      <c r="JJ158" s="431"/>
      <c r="JK158" s="431"/>
      <c r="JL158" s="431"/>
      <c r="JM158" s="431"/>
      <c r="JN158" s="431"/>
      <c r="JO158" s="431"/>
      <c r="JP158" s="431"/>
      <c r="JQ158" s="431"/>
      <c r="JR158" s="431"/>
      <c r="JS158" s="431"/>
      <c r="JT158" s="431"/>
      <c r="JU158" s="431"/>
      <c r="JV158" s="431"/>
      <c r="JW158" s="431"/>
      <c r="JX158" s="431"/>
      <c r="JY158" s="431"/>
      <c r="JZ158" s="431"/>
      <c r="KA158" s="431"/>
      <c r="KB158" s="431"/>
      <c r="KC158" s="431"/>
      <c r="KD158" s="431"/>
      <c r="KE158" s="431"/>
      <c r="KF158" s="431"/>
      <c r="KG158" s="431"/>
      <c r="KH158" s="431"/>
      <c r="KI158" s="431"/>
      <c r="KJ158" s="431"/>
      <c r="KK158" s="431"/>
      <c r="KL158" s="431"/>
      <c r="KM158" s="431"/>
      <c r="KN158" s="431"/>
      <c r="KO158" s="431"/>
      <c r="KP158" s="431"/>
      <c r="KQ158" s="431"/>
      <c r="KR158" s="431"/>
      <c r="KS158" s="431"/>
      <c r="KT158" s="431"/>
      <c r="KU158" s="431"/>
      <c r="KV158" s="431"/>
      <c r="KW158" s="431"/>
      <c r="KX158" s="431"/>
      <c r="KY158" s="431"/>
      <c r="KZ158" s="431"/>
      <c r="LA158" s="431"/>
      <c r="LB158" s="431"/>
      <c r="LC158" s="431"/>
      <c r="LD158" s="431"/>
      <c r="LE158" s="431"/>
      <c r="LF158" s="431"/>
      <c r="LG158" s="431"/>
      <c r="LH158" s="431"/>
      <c r="LI158" s="431"/>
      <c r="LJ158" s="431"/>
      <c r="LK158" s="431"/>
      <c r="LL158" s="431"/>
      <c r="LM158" s="431"/>
      <c r="LN158" s="431"/>
      <c r="LO158" s="431"/>
      <c r="LP158" s="431"/>
      <c r="LQ158" s="431"/>
      <c r="LR158" s="431"/>
      <c r="LS158" s="431"/>
      <c r="LT158" s="431"/>
      <c r="LU158" s="431"/>
      <c r="LV158" s="431"/>
      <c r="LW158" s="431"/>
      <c r="LX158" s="431"/>
      <c r="LY158" s="431"/>
      <c r="LZ158" s="431"/>
      <c r="MA158" s="431"/>
      <c r="MB158" s="431"/>
      <c r="MC158" s="431"/>
      <c r="MD158" s="431"/>
      <c r="ME158" s="431"/>
      <c r="MF158" s="431"/>
      <c r="MG158" s="431"/>
      <c r="MH158" s="431"/>
      <c r="MI158" s="431"/>
      <c r="MJ158" s="431"/>
      <c r="MK158" s="431"/>
      <c r="ML158" s="431"/>
      <c r="MM158" s="431"/>
      <c r="MN158" s="431"/>
      <c r="MO158" s="431"/>
      <c r="MP158" s="431"/>
      <c r="MQ158" s="431"/>
      <c r="MR158" s="431"/>
      <c r="MS158" s="431"/>
      <c r="MT158" s="431"/>
      <c r="MU158" s="431"/>
      <c r="MV158" s="431"/>
      <c r="MW158" s="431"/>
      <c r="MX158" s="431"/>
      <c r="MY158" s="431"/>
      <c r="MZ158" s="431"/>
      <c r="NA158" s="431"/>
      <c r="NB158" s="431"/>
      <c r="NC158" s="431"/>
      <c r="ND158" s="431"/>
      <c r="NE158" s="431"/>
      <c r="NF158" s="431"/>
      <c r="NG158" s="431"/>
      <c r="NH158" s="431"/>
      <c r="NI158" s="431"/>
      <c r="NJ158" s="431"/>
      <c r="NK158" s="431"/>
      <c r="NL158" s="431"/>
      <c r="NM158" s="431"/>
      <c r="NN158" s="431"/>
      <c r="NO158" s="431"/>
      <c r="NP158" s="431"/>
      <c r="NQ158" s="431"/>
      <c r="NR158" s="431"/>
      <c r="NS158" s="431"/>
      <c r="NT158" s="431"/>
      <c r="NU158" s="431"/>
      <c r="NV158" s="431"/>
      <c r="NW158" s="431"/>
      <c r="NX158" s="431"/>
      <c r="NY158" s="431"/>
      <c r="NZ158" s="431"/>
      <c r="OA158" s="431"/>
      <c r="OB158" s="431"/>
      <c r="OC158" s="431"/>
      <c r="OD158" s="431"/>
      <c r="OE158" s="431"/>
      <c r="OF158" s="431"/>
      <c r="OG158" s="431"/>
      <c r="OH158" s="431"/>
      <c r="OI158" s="431"/>
      <c r="OJ158" s="431"/>
      <c r="OK158" s="431"/>
      <c r="OL158" s="431"/>
      <c r="OM158" s="431"/>
      <c r="ON158" s="431"/>
      <c r="OO158" s="431"/>
      <c r="OP158" s="431"/>
      <c r="OQ158" s="431"/>
      <c r="OR158" s="431"/>
      <c r="OS158" s="431"/>
      <c r="OT158" s="431"/>
      <c r="OU158" s="431"/>
      <c r="OV158" s="431"/>
      <c r="OW158" s="431"/>
      <c r="OX158" s="431"/>
      <c r="OY158" s="431"/>
      <c r="OZ158" s="431"/>
      <c r="PA158" s="431"/>
      <c r="PB158" s="431"/>
      <c r="PC158" s="431"/>
      <c r="PD158" s="431"/>
      <c r="PE158" s="431"/>
      <c r="PF158" s="431"/>
      <c r="PG158" s="431"/>
      <c r="PH158" s="431"/>
      <c r="PI158" s="431"/>
      <c r="PJ158" s="431"/>
      <c r="PK158" s="431"/>
      <c r="PL158" s="431"/>
      <c r="PM158" s="431"/>
      <c r="PN158" s="431"/>
      <c r="PO158" s="431"/>
      <c r="PP158" s="431"/>
      <c r="PQ158" s="431"/>
      <c r="PR158" s="431"/>
      <c r="PS158" s="431"/>
      <c r="PT158" s="431"/>
      <c r="PU158" s="431"/>
      <c r="PV158" s="431"/>
      <c r="PW158" s="431"/>
      <c r="PX158" s="431"/>
      <c r="PY158" s="431"/>
      <c r="PZ158" s="431"/>
      <c r="QA158" s="431"/>
      <c r="QB158" s="431"/>
      <c r="QC158" s="431"/>
      <c r="QD158" s="431"/>
      <c r="QE158" s="431"/>
      <c r="QF158" s="431"/>
      <c r="QG158" s="431"/>
      <c r="QH158" s="431"/>
      <c r="QI158" s="431"/>
      <c r="QJ158" s="431"/>
      <c r="QK158" s="431"/>
      <c r="QL158" s="431"/>
      <c r="QM158" s="431"/>
      <c r="QN158" s="431"/>
      <c r="QO158" s="431"/>
      <c r="QP158" s="431"/>
      <c r="QQ158" s="431"/>
      <c r="QR158" s="431"/>
      <c r="QS158" s="431"/>
      <c r="QT158" s="431"/>
      <c r="QU158" s="431"/>
      <c r="QV158" s="431"/>
      <c r="QW158" s="431"/>
      <c r="QX158" s="431"/>
      <c r="QY158" s="431"/>
      <c r="QZ158" s="431"/>
      <c r="RA158" s="431"/>
      <c r="RB158" s="431"/>
      <c r="RC158" s="431"/>
      <c r="RD158" s="431"/>
      <c r="RE158" s="431"/>
      <c r="RF158" s="431"/>
      <c r="RG158" s="431"/>
      <c r="RH158" s="431"/>
      <c r="RI158" s="431"/>
      <c r="RJ158" s="431"/>
      <c r="RK158" s="431"/>
      <c r="RL158" s="431"/>
      <c r="RM158" s="431"/>
      <c r="RN158" s="431"/>
      <c r="RO158" s="431"/>
      <c r="RP158" s="431"/>
      <c r="RQ158" s="431"/>
      <c r="RR158" s="431"/>
      <c r="RS158" s="431"/>
      <c r="RT158" s="431"/>
      <c r="RU158" s="431"/>
      <c r="RV158" s="431"/>
      <c r="RW158" s="431"/>
      <c r="RX158" s="431"/>
      <c r="RY158" s="431"/>
      <c r="RZ158" s="431"/>
      <c r="SA158" s="431"/>
      <c r="SB158" s="431"/>
      <c r="SC158" s="431"/>
      <c r="SD158" s="431"/>
      <c r="SE158" s="431"/>
      <c r="SF158" s="431"/>
      <c r="SG158" s="431"/>
      <c r="SH158" s="431"/>
      <c r="SI158" s="431"/>
      <c r="SJ158" s="431"/>
      <c r="SK158" s="431"/>
      <c r="SL158" s="431"/>
      <c r="SM158" s="431"/>
      <c r="SN158" s="431"/>
      <c r="SO158" s="431"/>
      <c r="SP158" s="431"/>
      <c r="SQ158" s="431"/>
      <c r="SR158" s="431"/>
      <c r="SS158" s="431"/>
      <c r="ST158" s="431"/>
      <c r="SU158" s="431"/>
      <c r="SV158" s="431"/>
      <c r="SW158" s="431"/>
      <c r="SX158" s="431"/>
      <c r="SY158" s="431"/>
      <c r="SZ158" s="431"/>
      <c r="TA158" s="431"/>
      <c r="TB158" s="431"/>
      <c r="TC158" s="431"/>
      <c r="TD158" s="431"/>
      <c r="TE158" s="431"/>
      <c r="TF158" s="431"/>
      <c r="TG158" s="431"/>
      <c r="TH158" s="431"/>
      <c r="TI158" s="431"/>
      <c r="TJ158" s="431"/>
      <c r="TK158" s="431"/>
      <c r="TL158" s="431"/>
      <c r="TM158" s="431"/>
      <c r="TN158" s="431"/>
      <c r="TO158" s="431"/>
      <c r="TP158" s="431"/>
      <c r="TQ158" s="431"/>
      <c r="TR158" s="431"/>
      <c r="TS158" s="431"/>
      <c r="TT158" s="431"/>
      <c r="TU158" s="431"/>
      <c r="TV158" s="431"/>
      <c r="TW158" s="431"/>
      <c r="TX158" s="431"/>
      <c r="TY158" s="431"/>
      <c r="TZ158" s="431"/>
      <c r="UA158" s="431"/>
      <c r="UB158" s="431"/>
      <c r="UC158" s="431"/>
      <c r="UD158" s="431"/>
      <c r="UE158" s="431"/>
      <c r="UF158" s="431"/>
      <c r="UG158" s="431"/>
      <c r="UH158" s="431"/>
      <c r="UI158" s="431"/>
      <c r="UJ158" s="431"/>
      <c r="UK158" s="431"/>
      <c r="UL158" s="431"/>
      <c r="UM158" s="431"/>
      <c r="UN158" s="431"/>
      <c r="UO158" s="431"/>
      <c r="UP158" s="431"/>
      <c r="UQ158" s="431"/>
      <c r="UR158" s="431"/>
      <c r="US158" s="431"/>
      <c r="UT158" s="431"/>
      <c r="UU158" s="431"/>
      <c r="UV158" s="431"/>
      <c r="UW158" s="431"/>
      <c r="UX158" s="431"/>
      <c r="UY158" s="431"/>
      <c r="UZ158" s="431"/>
      <c r="VA158" s="431"/>
      <c r="VB158" s="431"/>
      <c r="VC158" s="431"/>
      <c r="VD158" s="431"/>
      <c r="VE158" s="431"/>
      <c r="VF158" s="431"/>
      <c r="VG158" s="431"/>
      <c r="VH158" s="431"/>
      <c r="VI158" s="431"/>
      <c r="VJ158" s="431"/>
      <c r="VK158" s="431"/>
      <c r="VL158" s="431"/>
      <c r="VM158" s="431"/>
      <c r="VN158" s="431"/>
      <c r="VO158" s="431"/>
      <c r="VP158" s="431"/>
      <c r="VQ158" s="431"/>
      <c r="VR158" s="431"/>
      <c r="VS158" s="431"/>
      <c r="VT158" s="431"/>
      <c r="VU158" s="431"/>
      <c r="VV158" s="431"/>
      <c r="VW158" s="431"/>
      <c r="VX158" s="431"/>
      <c r="VY158" s="431"/>
      <c r="VZ158" s="431"/>
      <c r="WA158" s="431"/>
      <c r="WB158" s="431"/>
      <c r="WC158" s="431"/>
      <c r="WD158" s="431"/>
      <c r="WE158" s="431"/>
      <c r="WF158" s="431"/>
      <c r="WG158" s="431"/>
      <c r="WH158" s="431"/>
      <c r="WI158" s="431"/>
      <c r="WJ158" s="431"/>
      <c r="WK158" s="431"/>
      <c r="WL158" s="431"/>
      <c r="WM158" s="431"/>
      <c r="WN158" s="431"/>
      <c r="WO158" s="431"/>
      <c r="WP158" s="431"/>
      <c r="WQ158" s="431"/>
      <c r="WR158" s="431"/>
      <c r="WS158" s="431"/>
      <c r="WT158" s="431"/>
      <c r="WU158" s="431"/>
      <c r="WV158" s="431"/>
      <c r="WW158" s="431"/>
      <c r="WX158" s="431"/>
      <c r="WY158" s="431"/>
      <c r="WZ158" s="431"/>
      <c r="XA158" s="431"/>
      <c r="XB158" s="431"/>
      <c r="XC158" s="431"/>
      <c r="XD158" s="431"/>
      <c r="XE158" s="431"/>
      <c r="XF158" s="431"/>
      <c r="XG158" s="431"/>
      <c r="XH158" s="431"/>
      <c r="XI158" s="431"/>
      <c r="XJ158" s="431"/>
      <c r="XK158" s="431"/>
      <c r="XL158" s="431"/>
      <c r="XM158" s="431"/>
      <c r="XN158" s="431"/>
      <c r="XO158" s="431"/>
      <c r="XP158" s="431"/>
      <c r="XQ158" s="431"/>
      <c r="XR158" s="431"/>
      <c r="XS158" s="431"/>
      <c r="XT158" s="431"/>
      <c r="XU158" s="431"/>
      <c r="XV158" s="431"/>
      <c r="XW158" s="431"/>
      <c r="XX158" s="431"/>
      <c r="XY158" s="431"/>
      <c r="XZ158" s="431"/>
      <c r="YA158" s="431"/>
      <c r="YB158" s="431"/>
      <c r="YC158" s="431"/>
      <c r="YD158" s="431"/>
      <c r="YE158" s="431"/>
      <c r="YF158" s="431"/>
      <c r="YG158" s="431"/>
      <c r="YH158" s="431"/>
      <c r="YI158" s="431"/>
      <c r="YJ158" s="431"/>
      <c r="YK158" s="431"/>
      <c r="YL158" s="431"/>
      <c r="YM158" s="431"/>
      <c r="YN158" s="431"/>
      <c r="YO158" s="431"/>
      <c r="YP158" s="431"/>
      <c r="YQ158" s="431"/>
      <c r="YR158" s="431"/>
      <c r="YS158" s="431"/>
      <c r="YT158" s="431"/>
      <c r="YU158" s="431"/>
      <c r="YV158" s="431"/>
      <c r="YW158" s="431"/>
      <c r="YX158" s="431"/>
      <c r="YY158" s="431"/>
      <c r="YZ158" s="431"/>
      <c r="ZA158" s="431"/>
      <c r="ZB158" s="431"/>
      <c r="ZC158" s="431"/>
      <c r="ZD158" s="431"/>
      <c r="ZE158" s="431"/>
      <c r="ZF158" s="431"/>
      <c r="ZG158" s="431"/>
      <c r="ZH158" s="431"/>
      <c r="ZI158" s="431"/>
      <c r="ZJ158" s="431"/>
      <c r="ZK158" s="431"/>
      <c r="ZL158" s="431"/>
      <c r="ZM158" s="431"/>
      <c r="ZN158" s="431"/>
      <c r="ZO158" s="431"/>
      <c r="ZP158" s="431"/>
      <c r="ZQ158" s="431"/>
      <c r="ZR158" s="431"/>
      <c r="ZS158" s="431"/>
      <c r="ZT158" s="431"/>
      <c r="ZU158" s="431"/>
      <c r="ZV158" s="431"/>
      <c r="ZW158" s="431"/>
      <c r="ZX158" s="431"/>
      <c r="ZY158" s="431"/>
      <c r="ZZ158" s="431"/>
      <c r="AAA158" s="431"/>
      <c r="AAB158" s="431"/>
      <c r="AAC158" s="431"/>
      <c r="AAD158" s="431"/>
      <c r="AAE158" s="431"/>
      <c r="AAF158" s="431"/>
      <c r="AAG158" s="431"/>
      <c r="AAH158" s="431"/>
      <c r="AAI158" s="431"/>
      <c r="AAJ158" s="431"/>
      <c r="AAK158" s="431"/>
      <c r="AAL158" s="431"/>
      <c r="AAM158" s="431"/>
      <c r="AAN158" s="431"/>
      <c r="AAO158" s="431"/>
      <c r="AAP158" s="431"/>
      <c r="AAQ158" s="431"/>
      <c r="AAR158" s="431"/>
      <c r="AAS158" s="431"/>
      <c r="AAT158" s="431"/>
      <c r="AAU158" s="431"/>
      <c r="AAV158" s="431"/>
      <c r="AAW158" s="431"/>
      <c r="AAX158" s="431"/>
      <c r="AAY158" s="431"/>
      <c r="AAZ158" s="431"/>
      <c r="ABA158" s="431"/>
      <c r="ABB158" s="431"/>
      <c r="ABC158" s="431"/>
      <c r="ABD158" s="431"/>
      <c r="ABE158" s="431"/>
      <c r="ABF158" s="431"/>
      <c r="ABG158" s="431"/>
      <c r="ABH158" s="431"/>
      <c r="ABI158" s="431"/>
      <c r="ABJ158" s="431"/>
      <c r="ABK158" s="431"/>
      <c r="ABL158" s="431"/>
      <c r="ABM158" s="431"/>
      <c r="ABN158" s="431"/>
      <c r="ABO158" s="431"/>
      <c r="ABP158" s="431"/>
      <c r="ABQ158" s="431"/>
      <c r="ABR158" s="431"/>
      <c r="ABS158" s="431"/>
      <c r="ABT158" s="431"/>
      <c r="ABU158" s="431"/>
      <c r="ABV158" s="431"/>
      <c r="ABW158" s="431"/>
      <c r="ABX158" s="431"/>
      <c r="ABY158" s="431"/>
      <c r="ABZ158" s="431"/>
      <c r="ACA158" s="431"/>
      <c r="ACB158" s="431"/>
      <c r="ACC158" s="431"/>
      <c r="ACD158" s="431"/>
      <c r="ACE158" s="431"/>
      <c r="ACF158" s="431"/>
      <c r="ACG158" s="431"/>
      <c r="ACH158" s="431"/>
      <c r="ACI158" s="431"/>
      <c r="ACJ158" s="431"/>
      <c r="ACK158" s="431"/>
      <c r="ACL158" s="431"/>
      <c r="ACM158" s="431"/>
      <c r="ACN158" s="431"/>
      <c r="ACO158" s="431"/>
      <c r="ACP158" s="431"/>
      <c r="ACQ158" s="431"/>
      <c r="ACR158" s="431"/>
      <c r="ACS158" s="431"/>
      <c r="ACT158" s="431"/>
      <c r="ACU158" s="431"/>
      <c r="ACV158" s="431"/>
      <c r="ACW158" s="431"/>
      <c r="ACX158" s="431"/>
      <c r="ACY158" s="431"/>
      <c r="ACZ158" s="431"/>
      <c r="ADA158" s="431"/>
      <c r="ADB158" s="431"/>
      <c r="ADC158" s="431"/>
      <c r="ADD158" s="431"/>
      <c r="ADE158" s="431"/>
      <c r="ADF158" s="431"/>
      <c r="ADG158" s="431"/>
      <c r="ADH158" s="431"/>
      <c r="ADI158" s="431"/>
      <c r="ADJ158" s="431"/>
      <c r="ADK158" s="431"/>
      <c r="ADL158" s="431"/>
      <c r="ADM158" s="431"/>
      <c r="ADN158" s="431"/>
      <c r="ADO158" s="431"/>
      <c r="ADP158" s="431"/>
      <c r="ADQ158" s="431"/>
      <c r="ADR158" s="431"/>
      <c r="ADS158" s="431"/>
      <c r="ADT158" s="431"/>
      <c r="ADU158" s="431"/>
      <c r="ADV158" s="431"/>
      <c r="ADW158" s="431"/>
      <c r="ADX158" s="431"/>
      <c r="ADY158" s="431"/>
      <c r="ADZ158" s="431"/>
      <c r="AEA158" s="431"/>
      <c r="AEB158" s="431"/>
      <c r="AEC158" s="431"/>
      <c r="AED158" s="431"/>
      <c r="AEE158" s="431"/>
      <c r="AEF158" s="431"/>
      <c r="AEG158" s="431"/>
      <c r="AEH158" s="431"/>
      <c r="AEI158" s="431"/>
      <c r="AEJ158" s="431"/>
      <c r="AEK158" s="431"/>
      <c r="AEL158" s="431"/>
      <c r="AEM158" s="431"/>
      <c r="AEN158" s="431"/>
      <c r="AEO158" s="431"/>
      <c r="AEP158" s="431"/>
      <c r="AEQ158" s="431"/>
      <c r="AER158" s="431"/>
      <c r="AES158" s="431"/>
      <c r="AET158" s="431"/>
      <c r="AEU158" s="431"/>
      <c r="AEV158" s="431"/>
      <c r="AEW158" s="431"/>
      <c r="AEX158" s="431"/>
      <c r="AEY158" s="431"/>
      <c r="AEZ158" s="431"/>
      <c r="AFA158" s="431"/>
      <c r="AFB158" s="431"/>
      <c r="AFC158" s="431"/>
      <c r="AFD158" s="431"/>
      <c r="AFE158" s="431"/>
      <c r="AFF158" s="431"/>
      <c r="AFG158" s="431"/>
      <c r="AFH158" s="431"/>
      <c r="AFI158" s="431"/>
      <c r="AFJ158" s="431"/>
      <c r="AFK158" s="431"/>
      <c r="AFL158" s="431"/>
      <c r="AFM158" s="431"/>
      <c r="AFN158" s="431"/>
      <c r="AFO158" s="431"/>
      <c r="AFP158" s="431"/>
      <c r="AFQ158" s="431"/>
      <c r="AFR158" s="431"/>
      <c r="AFS158" s="431"/>
      <c r="AFT158" s="431"/>
      <c r="AFU158" s="431"/>
      <c r="AFV158" s="431"/>
      <c r="AFW158" s="431"/>
      <c r="AFX158" s="431"/>
      <c r="AFY158" s="431"/>
      <c r="AFZ158" s="431"/>
      <c r="AGA158" s="431"/>
      <c r="AGB158" s="431"/>
      <c r="AGC158" s="431"/>
      <c r="AGD158" s="431"/>
      <c r="AGE158" s="431"/>
      <c r="AGF158" s="431"/>
      <c r="AGG158" s="431"/>
      <c r="AGH158" s="431"/>
      <c r="AGI158" s="431"/>
      <c r="AGJ158" s="431"/>
      <c r="AGK158" s="431"/>
      <c r="AGL158" s="431"/>
      <c r="AGM158" s="431"/>
      <c r="AGN158" s="431"/>
      <c r="AGO158" s="431"/>
      <c r="AGP158" s="431"/>
      <c r="AGQ158" s="431"/>
      <c r="AGR158" s="431"/>
      <c r="AGS158" s="431"/>
      <c r="AGT158" s="431"/>
      <c r="AGU158" s="431"/>
      <c r="AGV158" s="431"/>
      <c r="AGW158" s="431"/>
      <c r="AGX158" s="431"/>
      <c r="AGY158" s="431"/>
      <c r="AGZ158" s="431"/>
      <c r="AHA158" s="431"/>
      <c r="AHB158" s="431"/>
      <c r="AHC158" s="431"/>
      <c r="AHD158" s="431"/>
      <c r="AHE158" s="431"/>
      <c r="AHF158" s="431"/>
      <c r="AHG158" s="431"/>
      <c r="AHH158" s="431"/>
      <c r="AHI158" s="431"/>
      <c r="AHJ158" s="431"/>
      <c r="AHK158" s="431"/>
      <c r="AHL158" s="431"/>
      <c r="AHM158" s="431"/>
      <c r="AHN158" s="431"/>
      <c r="AHO158" s="431"/>
      <c r="AHP158" s="431"/>
      <c r="AHQ158" s="431"/>
      <c r="AHR158" s="431"/>
      <c r="AHS158" s="431"/>
      <c r="AHT158" s="431"/>
      <c r="AHU158" s="431"/>
      <c r="AHV158" s="431"/>
      <c r="AHW158" s="431"/>
      <c r="AHX158" s="431"/>
      <c r="AHY158" s="431"/>
      <c r="AHZ158" s="431"/>
      <c r="AIA158" s="431"/>
      <c r="AIB158" s="431"/>
      <c r="AIC158" s="431"/>
      <c r="AID158" s="431"/>
      <c r="AIE158" s="431"/>
      <c r="AIF158" s="431"/>
      <c r="AIG158" s="431"/>
      <c r="AIH158" s="431"/>
      <c r="AII158" s="431"/>
      <c r="AIJ158" s="431"/>
      <c r="AIK158" s="431"/>
      <c r="AIL158" s="431"/>
      <c r="AIM158" s="431"/>
      <c r="AIN158" s="431"/>
      <c r="AIO158" s="431"/>
      <c r="AIP158" s="431"/>
      <c r="AIQ158" s="431"/>
      <c r="AIR158" s="431"/>
      <c r="AIS158" s="431"/>
      <c r="AIT158" s="431"/>
      <c r="AIU158" s="431"/>
      <c r="AIV158" s="431"/>
      <c r="AIW158" s="431"/>
      <c r="AIX158" s="431"/>
      <c r="AIY158" s="431"/>
      <c r="AIZ158" s="431"/>
      <c r="AJA158" s="431"/>
      <c r="AJB158" s="431"/>
      <c r="AJC158" s="431"/>
      <c r="AJD158" s="431"/>
      <c r="AJE158" s="431"/>
      <c r="AJF158" s="431"/>
      <c r="AJG158" s="431"/>
      <c r="AJH158" s="431"/>
      <c r="AJI158" s="431"/>
      <c r="AJJ158" s="431"/>
      <c r="AJK158" s="431"/>
      <c r="AJL158" s="431"/>
      <c r="AJM158" s="431"/>
      <c r="AJN158" s="431"/>
      <c r="AJO158" s="431"/>
      <c r="AJP158" s="431"/>
      <c r="AJQ158" s="431"/>
      <c r="AJR158" s="431"/>
      <c r="AJS158" s="431"/>
      <c r="AJT158" s="431"/>
      <c r="AJU158" s="431"/>
      <c r="AJV158" s="431"/>
      <c r="AJW158" s="431"/>
      <c r="AJX158" s="431"/>
      <c r="AJY158" s="431"/>
      <c r="AJZ158" s="431"/>
      <c r="AKA158" s="431"/>
      <c r="AKB158" s="431"/>
      <c r="AKC158" s="431"/>
      <c r="AKD158" s="431"/>
      <c r="AKE158" s="431"/>
      <c r="AKF158" s="431"/>
      <c r="AKG158" s="431"/>
      <c r="AKH158" s="431"/>
      <c r="AKI158" s="431"/>
      <c r="AKJ158" s="431"/>
      <c r="AKK158" s="431"/>
      <c r="AKL158" s="431"/>
      <c r="AKM158" s="431"/>
      <c r="AKN158" s="431"/>
      <c r="AKO158" s="431"/>
      <c r="AKP158" s="431"/>
      <c r="AKQ158" s="431"/>
      <c r="AKR158" s="431"/>
      <c r="AKS158" s="431"/>
      <c r="AKT158" s="431"/>
      <c r="AKU158" s="431"/>
      <c r="AKV158" s="431"/>
      <c r="AKW158" s="431"/>
      <c r="AKX158" s="431"/>
      <c r="AKY158" s="431"/>
      <c r="AKZ158" s="431"/>
      <c r="ALA158" s="431"/>
      <c r="ALB158" s="431"/>
      <c r="ALC158" s="431"/>
      <c r="ALD158" s="431"/>
      <c r="ALE158" s="431"/>
      <c r="ALF158" s="431"/>
      <c r="ALG158" s="431"/>
      <c r="ALH158" s="431"/>
      <c r="ALI158" s="431"/>
      <c r="ALJ158" s="431"/>
      <c r="ALK158" s="431"/>
      <c r="ALL158" s="431"/>
      <c r="ALM158" s="431"/>
      <c r="ALN158" s="431"/>
      <c r="ALO158" s="431"/>
      <c r="ALP158" s="431"/>
      <c r="ALQ158" s="431"/>
      <c r="ALR158" s="431"/>
      <c r="ALS158" s="431"/>
      <c r="ALT158" s="431"/>
      <c r="ALU158" s="431"/>
      <c r="ALV158" s="431"/>
      <c r="ALW158" s="431"/>
      <c r="ALX158" s="431"/>
      <c r="ALY158" s="431"/>
      <c r="ALZ158" s="431"/>
      <c r="AMA158" s="431"/>
      <c r="AMB158" s="431"/>
      <c r="AMC158" s="431"/>
      <c r="AMD158" s="431"/>
      <c r="AME158" s="431"/>
      <c r="AMF158" s="431"/>
      <c r="AMG158" s="431"/>
      <c r="AMH158" s="431"/>
      <c r="AMI158" s="431"/>
      <c r="AMJ158" s="431"/>
      <c r="AMK158" s="431"/>
      <c r="AML158" s="431"/>
      <c r="AMM158" s="431"/>
      <c r="AMN158" s="431"/>
      <c r="AMO158" s="431"/>
      <c r="AMP158" s="431"/>
      <c r="AMQ158" s="431"/>
      <c r="AMR158" s="431"/>
      <c r="AMS158" s="431"/>
      <c r="AMT158" s="431"/>
      <c r="AMU158" s="431"/>
      <c r="AMV158" s="431"/>
      <c r="AMW158" s="431"/>
      <c r="AMX158" s="431"/>
      <c r="AMY158" s="431"/>
      <c r="AMZ158" s="431"/>
      <c r="ANA158" s="431"/>
      <c r="ANB158" s="431"/>
      <c r="ANC158" s="431"/>
      <c r="AND158" s="431"/>
      <c r="ANE158" s="431"/>
      <c r="ANF158" s="431"/>
      <c r="ANG158" s="431"/>
      <c r="ANH158" s="431"/>
      <c r="ANI158" s="431"/>
      <c r="ANJ158" s="431"/>
      <c r="ANK158" s="431"/>
      <c r="ANL158" s="431"/>
      <c r="ANM158" s="431"/>
      <c r="ANN158" s="431"/>
      <c r="ANO158" s="431"/>
      <c r="ANP158" s="431"/>
      <c r="ANQ158" s="431"/>
      <c r="ANR158" s="431"/>
      <c r="ANS158" s="431"/>
      <c r="ANT158" s="431"/>
      <c r="ANU158" s="431"/>
      <c r="ANV158" s="431"/>
      <c r="ANW158" s="431"/>
      <c r="ANX158" s="431"/>
      <c r="ANY158" s="431"/>
      <c r="ANZ158" s="431"/>
      <c r="AOA158" s="431"/>
      <c r="AOB158" s="431"/>
      <c r="AOC158" s="431"/>
      <c r="AOD158" s="431"/>
      <c r="AOE158" s="431"/>
      <c r="AOF158" s="431"/>
      <c r="AOG158" s="431"/>
      <c r="AOH158" s="431"/>
      <c r="AOI158" s="431"/>
      <c r="AOJ158" s="431"/>
      <c r="AOK158" s="431"/>
      <c r="AOL158" s="431"/>
      <c r="AOM158" s="431"/>
      <c r="AON158" s="431"/>
      <c r="AOO158" s="431"/>
      <c r="AOP158" s="431"/>
      <c r="AOQ158" s="431"/>
      <c r="AOR158" s="431"/>
      <c r="AOS158" s="431"/>
      <c r="AOT158" s="431"/>
      <c r="AOU158" s="431"/>
      <c r="AOV158" s="431"/>
      <c r="AOW158" s="431"/>
      <c r="AOX158" s="431"/>
      <c r="AOY158" s="431"/>
      <c r="AOZ158" s="431"/>
      <c r="APA158" s="431"/>
      <c r="APB158" s="431"/>
      <c r="APC158" s="431"/>
      <c r="APD158" s="431"/>
      <c r="APE158" s="431"/>
      <c r="APF158" s="431"/>
      <c r="APG158" s="431"/>
      <c r="APH158" s="431"/>
      <c r="API158" s="431"/>
      <c r="APJ158" s="431"/>
      <c r="APK158" s="431"/>
      <c r="APL158" s="431"/>
      <c r="APM158" s="431"/>
      <c r="APN158" s="431"/>
      <c r="APO158" s="431"/>
      <c r="APP158" s="431"/>
      <c r="APQ158" s="431"/>
      <c r="APR158" s="431"/>
      <c r="APS158" s="431"/>
      <c r="APT158" s="431"/>
      <c r="APU158" s="431"/>
      <c r="APV158" s="431"/>
      <c r="APW158" s="431"/>
      <c r="APX158" s="431"/>
      <c r="APY158" s="431"/>
      <c r="APZ158" s="431"/>
      <c r="AQA158" s="431"/>
      <c r="AQB158" s="431"/>
      <c r="AQC158" s="431"/>
      <c r="AQD158" s="431"/>
      <c r="AQE158" s="431"/>
      <c r="AQF158" s="431"/>
      <c r="AQG158" s="431"/>
      <c r="AQH158" s="431"/>
      <c r="AQI158" s="431"/>
      <c r="AQJ158" s="431"/>
      <c r="AQK158" s="431"/>
      <c r="AQL158" s="431"/>
      <c r="AQM158" s="431"/>
      <c r="AQN158" s="431"/>
      <c r="AQO158" s="431"/>
      <c r="AQP158" s="431"/>
      <c r="AQQ158" s="431"/>
      <c r="AQR158" s="431"/>
      <c r="AQS158" s="431"/>
      <c r="AQT158" s="431"/>
      <c r="AQU158" s="431"/>
      <c r="AQV158" s="431"/>
      <c r="AQW158" s="431"/>
      <c r="AQX158" s="431"/>
      <c r="AQY158" s="431"/>
      <c r="AQZ158" s="431"/>
      <c r="ARA158" s="431"/>
      <c r="ARB158" s="431"/>
      <c r="ARC158" s="431"/>
      <c r="ARD158" s="431"/>
      <c r="ARE158" s="431"/>
      <c r="ARF158" s="431"/>
      <c r="ARG158" s="431"/>
      <c r="ARH158" s="431"/>
      <c r="ARI158" s="431"/>
      <c r="ARJ158" s="431"/>
      <c r="ARK158" s="431"/>
      <c r="ARL158" s="431"/>
      <c r="ARM158" s="431"/>
      <c r="ARN158" s="431"/>
      <c r="ARO158" s="431"/>
      <c r="ARP158" s="431"/>
      <c r="ARQ158" s="431"/>
      <c r="ARR158" s="431"/>
      <c r="ARS158" s="431"/>
      <c r="ART158" s="431"/>
      <c r="ARU158" s="431"/>
      <c r="ARV158" s="431"/>
      <c r="ARW158" s="431"/>
      <c r="ARX158" s="431"/>
      <c r="ARY158" s="431"/>
      <c r="ARZ158" s="431"/>
      <c r="ASA158" s="431"/>
      <c r="ASB158" s="431"/>
      <c r="ASC158" s="431"/>
      <c r="ASD158" s="431"/>
      <c r="ASE158" s="431"/>
      <c r="ASF158" s="431"/>
      <c r="ASG158" s="431"/>
      <c r="ASH158" s="431"/>
      <c r="ASI158" s="431"/>
      <c r="ASJ158" s="431"/>
      <c r="ASK158" s="431"/>
      <c r="ASL158" s="431"/>
      <c r="ASM158" s="431"/>
      <c r="ASN158" s="431"/>
      <c r="ASO158" s="431"/>
      <c r="ASP158" s="431"/>
      <c r="ASQ158" s="431"/>
      <c r="ASR158" s="431"/>
      <c r="ASS158" s="431"/>
      <c r="AST158" s="431"/>
      <c r="ASU158" s="431"/>
      <c r="ASV158" s="431"/>
      <c r="ASW158" s="431"/>
      <c r="ASX158" s="431"/>
      <c r="ASY158" s="431"/>
      <c r="ASZ158" s="431"/>
      <c r="ATA158" s="431"/>
      <c r="ATB158" s="431"/>
      <c r="ATC158" s="431"/>
      <c r="ATD158" s="431"/>
      <c r="ATE158" s="431"/>
      <c r="ATF158" s="431"/>
      <c r="ATG158" s="431"/>
      <c r="ATH158" s="431"/>
      <c r="ATI158" s="431"/>
      <c r="ATJ158" s="431"/>
      <c r="ATK158" s="431"/>
      <c r="ATL158" s="431"/>
      <c r="ATM158" s="431"/>
      <c r="ATN158" s="431"/>
      <c r="ATO158" s="431"/>
      <c r="ATP158" s="431"/>
      <c r="ATQ158" s="431"/>
      <c r="ATR158" s="431"/>
      <c r="ATS158" s="431"/>
      <c r="ATT158" s="431"/>
      <c r="ATU158" s="431"/>
      <c r="ATV158" s="431"/>
      <c r="ATW158" s="431"/>
      <c r="ATX158" s="431"/>
      <c r="ATY158" s="431"/>
      <c r="ATZ158" s="431"/>
      <c r="AUA158" s="431"/>
      <c r="AUB158" s="431"/>
      <c r="AUC158" s="431"/>
      <c r="AUD158" s="431"/>
      <c r="AUE158" s="431"/>
      <c r="AUF158" s="431"/>
      <c r="AUG158" s="431"/>
      <c r="AUH158" s="431"/>
      <c r="AUI158" s="431"/>
      <c r="AUJ158" s="431"/>
      <c r="AUK158" s="431"/>
      <c r="AUL158" s="431"/>
      <c r="AUM158" s="431"/>
      <c r="AUN158" s="431"/>
      <c r="AUO158" s="431"/>
      <c r="AUP158" s="431"/>
      <c r="AUQ158" s="431"/>
      <c r="AUR158" s="431"/>
      <c r="AUS158" s="431"/>
      <c r="AUT158" s="431"/>
      <c r="AUU158" s="431"/>
      <c r="AUV158" s="431"/>
      <c r="AUW158" s="431"/>
      <c r="AUX158" s="431"/>
      <c r="AUY158" s="431"/>
      <c r="AUZ158" s="431"/>
      <c r="AVA158" s="431"/>
      <c r="AVB158" s="431"/>
      <c r="AVC158" s="431"/>
      <c r="AVD158" s="431"/>
      <c r="AVE158" s="431"/>
      <c r="AVF158" s="431"/>
      <c r="AVG158" s="431"/>
      <c r="AVH158" s="431"/>
      <c r="AVI158" s="431"/>
      <c r="AVJ158" s="431"/>
      <c r="AVK158" s="431"/>
      <c r="AVL158" s="431"/>
      <c r="AVM158" s="431"/>
      <c r="AVN158" s="431"/>
      <c r="AVO158" s="431"/>
      <c r="AVP158" s="431"/>
      <c r="AVQ158" s="431"/>
      <c r="AVR158" s="431"/>
      <c r="AVS158" s="431"/>
      <c r="AVT158" s="431"/>
      <c r="AVU158" s="431"/>
      <c r="AVV158" s="431"/>
      <c r="AVW158" s="431"/>
      <c r="AVX158" s="431"/>
      <c r="AVY158" s="431"/>
      <c r="AVZ158" s="431"/>
      <c r="AWA158" s="431"/>
      <c r="AWB158" s="431"/>
      <c r="AWC158" s="431"/>
      <c r="AWD158" s="431"/>
      <c r="AWE158" s="431"/>
      <c r="AWF158" s="431"/>
      <c r="AWG158" s="431"/>
      <c r="AWH158" s="431"/>
      <c r="AWI158" s="431"/>
      <c r="AWJ158" s="431"/>
      <c r="AWK158" s="431"/>
      <c r="AWL158" s="431"/>
      <c r="AWM158" s="431"/>
      <c r="AWN158" s="431"/>
      <c r="AWO158" s="431"/>
      <c r="AWP158" s="431"/>
      <c r="AWQ158" s="431"/>
      <c r="AWR158" s="431"/>
      <c r="AWS158" s="431"/>
      <c r="AWT158" s="431"/>
      <c r="AWU158" s="431"/>
      <c r="AWV158" s="431"/>
      <c r="AWW158" s="431"/>
      <c r="AWX158" s="431"/>
      <c r="AWY158" s="431"/>
      <c r="AWZ158" s="431"/>
      <c r="AXA158" s="431"/>
      <c r="AXB158" s="431"/>
      <c r="AXC158" s="431"/>
      <c r="AXD158" s="431"/>
      <c r="AXE158" s="431"/>
      <c r="AXF158" s="431"/>
      <c r="AXG158" s="431"/>
      <c r="AXH158" s="431"/>
      <c r="AXI158" s="431"/>
      <c r="AXJ158" s="431"/>
      <c r="AXK158" s="431"/>
      <c r="AXL158" s="431"/>
      <c r="AXM158" s="431"/>
      <c r="AXN158" s="431"/>
      <c r="AXO158" s="431"/>
      <c r="AXP158" s="431"/>
      <c r="AXQ158" s="431"/>
      <c r="AXR158" s="431"/>
      <c r="AXS158" s="431"/>
      <c r="AXT158" s="431"/>
      <c r="AXU158" s="431"/>
      <c r="AXV158" s="431"/>
      <c r="AXW158" s="431"/>
      <c r="AXX158" s="431"/>
      <c r="AXY158" s="431"/>
      <c r="AXZ158" s="431"/>
      <c r="AYA158" s="431"/>
      <c r="AYB158" s="431"/>
      <c r="AYC158" s="431"/>
      <c r="AYD158" s="431"/>
      <c r="AYE158" s="431"/>
      <c r="AYF158" s="431"/>
      <c r="AYG158" s="431"/>
      <c r="AYH158" s="431"/>
      <c r="AYI158" s="431"/>
      <c r="AYJ158" s="431"/>
      <c r="AYK158" s="431"/>
      <c r="AYL158" s="431"/>
      <c r="AYM158" s="431"/>
      <c r="AYN158" s="431"/>
      <c r="AYO158" s="431"/>
      <c r="AYP158" s="431"/>
      <c r="AYQ158" s="431"/>
      <c r="AYR158" s="431"/>
      <c r="AYS158" s="431"/>
      <c r="AYT158" s="431"/>
      <c r="AYU158" s="431"/>
      <c r="AYV158" s="431"/>
      <c r="AYW158" s="431"/>
      <c r="AYX158" s="431"/>
      <c r="AYY158" s="431"/>
      <c r="AYZ158" s="431"/>
      <c r="AZA158" s="431"/>
      <c r="AZB158" s="431"/>
      <c r="AZC158" s="431"/>
      <c r="AZD158" s="431"/>
      <c r="AZE158" s="431"/>
      <c r="AZF158" s="431"/>
      <c r="AZG158" s="431"/>
      <c r="AZH158" s="431"/>
      <c r="AZI158" s="431"/>
      <c r="AZJ158" s="431"/>
      <c r="AZK158" s="431"/>
      <c r="AZL158" s="431"/>
      <c r="AZM158" s="431"/>
      <c r="AZN158" s="431"/>
      <c r="AZO158" s="431"/>
      <c r="AZP158" s="431"/>
      <c r="AZQ158" s="431"/>
      <c r="AZR158" s="431"/>
      <c r="AZS158" s="431"/>
      <c r="AZT158" s="431"/>
      <c r="AZU158" s="431"/>
      <c r="AZV158" s="431"/>
      <c r="AZW158" s="431"/>
      <c r="AZX158" s="431"/>
      <c r="AZY158" s="431"/>
      <c r="AZZ158" s="431"/>
      <c r="BAA158" s="431"/>
      <c r="BAB158" s="431"/>
      <c r="BAC158" s="431"/>
      <c r="BAD158" s="431"/>
      <c r="BAE158" s="431"/>
      <c r="BAF158" s="431"/>
      <c r="BAG158" s="431"/>
      <c r="BAH158" s="431"/>
      <c r="BAI158" s="431"/>
      <c r="BAJ158" s="431"/>
      <c r="BAK158" s="431"/>
      <c r="BAL158" s="431"/>
      <c r="BAM158" s="431"/>
      <c r="BAN158" s="431"/>
      <c r="BAO158" s="431"/>
      <c r="BAP158" s="431"/>
      <c r="BAQ158" s="431"/>
      <c r="BAR158" s="431"/>
      <c r="BAS158" s="431"/>
      <c r="BAT158" s="431"/>
      <c r="BAU158" s="431"/>
      <c r="BAV158" s="431"/>
      <c r="BAW158" s="431"/>
      <c r="BAX158" s="431"/>
      <c r="BAY158" s="431"/>
      <c r="BAZ158" s="431"/>
      <c r="BBA158" s="431"/>
      <c r="BBB158" s="431"/>
      <c r="BBC158" s="431"/>
      <c r="BBD158" s="431"/>
      <c r="BBE158" s="431"/>
      <c r="BBF158" s="431"/>
      <c r="BBG158" s="431"/>
      <c r="BBH158" s="431"/>
      <c r="BBI158" s="431"/>
      <c r="BBJ158" s="431"/>
      <c r="BBK158" s="431"/>
      <c r="BBL158" s="431"/>
      <c r="BBM158" s="431"/>
      <c r="BBN158" s="431"/>
      <c r="BBO158" s="431"/>
      <c r="BBP158" s="431"/>
      <c r="BBQ158" s="431"/>
      <c r="BBR158" s="431"/>
      <c r="BBS158" s="431"/>
      <c r="BBT158" s="431"/>
      <c r="BBU158" s="431"/>
      <c r="BBV158" s="431"/>
      <c r="BBW158" s="431"/>
      <c r="BBX158" s="431"/>
      <c r="BBY158" s="431"/>
      <c r="BBZ158" s="431"/>
      <c r="BCA158" s="431"/>
      <c r="BCB158" s="431"/>
      <c r="BCC158" s="431"/>
      <c r="BCD158" s="431"/>
      <c r="BCE158" s="431"/>
      <c r="BCF158" s="431"/>
      <c r="BCG158" s="431"/>
      <c r="BCH158" s="431"/>
      <c r="BCI158" s="431"/>
      <c r="BCJ158" s="431"/>
      <c r="BCK158" s="431"/>
      <c r="BCL158" s="431"/>
      <c r="BCM158" s="431"/>
      <c r="BCN158" s="431"/>
      <c r="BCO158" s="431"/>
      <c r="BCP158" s="431"/>
      <c r="BCQ158" s="431"/>
      <c r="BCR158" s="431"/>
      <c r="BCS158" s="431"/>
      <c r="BCT158" s="431"/>
      <c r="BCU158" s="431"/>
      <c r="BCV158" s="431"/>
      <c r="BCW158" s="431"/>
      <c r="BCX158" s="431"/>
      <c r="BCY158" s="431"/>
      <c r="BCZ158" s="431"/>
      <c r="BDA158" s="431"/>
      <c r="BDB158" s="431"/>
      <c r="BDC158" s="431"/>
      <c r="BDD158" s="431"/>
      <c r="BDE158" s="431"/>
      <c r="BDF158" s="431"/>
      <c r="BDG158" s="431"/>
      <c r="BDH158" s="431"/>
      <c r="BDI158" s="431"/>
      <c r="BDJ158" s="431"/>
      <c r="BDK158" s="431"/>
      <c r="BDL158" s="431"/>
      <c r="BDM158" s="431"/>
      <c r="BDN158" s="431"/>
      <c r="BDO158" s="431"/>
      <c r="BDP158" s="431"/>
      <c r="BDQ158" s="431"/>
      <c r="BDR158" s="431"/>
      <c r="BDS158" s="431"/>
      <c r="BDT158" s="431"/>
      <c r="BDU158" s="431"/>
      <c r="BDV158" s="431"/>
      <c r="BDW158" s="431"/>
      <c r="BDX158" s="431"/>
      <c r="BDY158" s="431"/>
      <c r="BDZ158" s="431"/>
      <c r="BEA158" s="431"/>
      <c r="BEB158" s="431"/>
      <c r="BEC158" s="431"/>
      <c r="BED158" s="431"/>
      <c r="BEE158" s="431"/>
      <c r="BEF158" s="431"/>
      <c r="BEG158" s="431"/>
      <c r="BEH158" s="431"/>
      <c r="BEI158" s="431"/>
      <c r="BEJ158" s="431"/>
      <c r="BEK158" s="431"/>
      <c r="BEL158" s="431"/>
      <c r="BEM158" s="431"/>
      <c r="BEN158" s="431"/>
      <c r="BEO158" s="431"/>
      <c r="BEP158" s="431"/>
      <c r="BEQ158" s="431"/>
      <c r="BER158" s="431"/>
      <c r="BES158" s="431"/>
      <c r="BET158" s="431"/>
      <c r="BEU158" s="431"/>
      <c r="BEV158" s="431"/>
      <c r="BEW158" s="431"/>
      <c r="BEX158" s="431"/>
      <c r="BEY158" s="431"/>
      <c r="BEZ158" s="431"/>
      <c r="BFA158" s="431"/>
      <c r="BFB158" s="431"/>
      <c r="BFC158" s="431"/>
      <c r="BFD158" s="431"/>
      <c r="BFE158" s="431"/>
      <c r="BFF158" s="431"/>
      <c r="BFG158" s="431"/>
      <c r="BFH158" s="431"/>
      <c r="BFI158" s="431"/>
      <c r="BFJ158" s="431"/>
      <c r="BFK158" s="431"/>
      <c r="BFL158" s="431"/>
      <c r="BFM158" s="431"/>
      <c r="BFN158" s="431"/>
      <c r="BFO158" s="431"/>
      <c r="BFP158" s="431"/>
      <c r="BFQ158" s="431"/>
      <c r="BFR158" s="431"/>
      <c r="BFS158" s="431"/>
      <c r="BFT158" s="431"/>
      <c r="BFU158" s="431"/>
      <c r="BFV158" s="431"/>
      <c r="BFW158" s="431"/>
      <c r="BFX158" s="431"/>
      <c r="BFY158" s="431"/>
      <c r="BFZ158" s="431"/>
      <c r="BGA158" s="431"/>
      <c r="BGB158" s="431"/>
      <c r="BGC158" s="431"/>
      <c r="BGD158" s="431"/>
      <c r="BGE158" s="431"/>
      <c r="BGF158" s="431"/>
      <c r="BGG158" s="431"/>
      <c r="BGH158" s="431"/>
      <c r="BGI158" s="431"/>
      <c r="BGJ158" s="431"/>
      <c r="BGK158" s="431"/>
      <c r="BGL158" s="431"/>
      <c r="BGM158" s="431"/>
      <c r="BGN158" s="431"/>
      <c r="BGO158" s="431"/>
      <c r="BGP158" s="431"/>
      <c r="BGQ158" s="431"/>
      <c r="BGR158" s="431"/>
      <c r="BGS158" s="431"/>
      <c r="BGT158" s="431"/>
      <c r="BGU158" s="431"/>
      <c r="BGV158" s="431"/>
      <c r="BGW158" s="431"/>
      <c r="BGX158" s="431"/>
      <c r="BGY158" s="431"/>
      <c r="BGZ158" s="431"/>
      <c r="BHA158" s="431"/>
      <c r="BHB158" s="431"/>
      <c r="BHC158" s="431"/>
      <c r="BHD158" s="431"/>
      <c r="BHE158" s="431"/>
      <c r="BHF158" s="431"/>
      <c r="BHG158" s="431"/>
      <c r="BHH158" s="431"/>
      <c r="BHI158" s="431"/>
      <c r="BHJ158" s="431"/>
      <c r="BHK158" s="431"/>
      <c r="BHL158" s="431"/>
      <c r="BHM158" s="431"/>
      <c r="BHN158" s="431"/>
      <c r="BHO158" s="431"/>
      <c r="BHP158" s="431"/>
      <c r="BHQ158" s="431"/>
      <c r="BHR158" s="431"/>
      <c r="BHS158" s="431"/>
      <c r="BHT158" s="431"/>
      <c r="BHU158" s="431"/>
      <c r="BHV158" s="431"/>
      <c r="BHW158" s="431"/>
      <c r="BHX158" s="431"/>
      <c r="BHY158" s="431"/>
      <c r="BHZ158" s="431"/>
      <c r="BIA158" s="431"/>
      <c r="BIB158" s="431"/>
      <c r="BIC158" s="431"/>
      <c r="BID158" s="431"/>
      <c r="BIE158" s="431"/>
      <c r="BIF158" s="431"/>
      <c r="BIG158" s="431"/>
      <c r="BIH158" s="431"/>
      <c r="BII158" s="431"/>
      <c r="BIJ158" s="431"/>
      <c r="BIK158" s="431"/>
      <c r="BIL158" s="431"/>
      <c r="BIM158" s="431"/>
      <c r="BIN158" s="431"/>
      <c r="BIO158" s="431"/>
      <c r="BIP158" s="431"/>
      <c r="BIQ158" s="431"/>
      <c r="BIR158" s="431"/>
      <c r="BIS158" s="431"/>
      <c r="BIT158" s="431"/>
      <c r="BIU158" s="431"/>
      <c r="BIV158" s="431"/>
      <c r="BIW158" s="431"/>
      <c r="BIX158" s="431"/>
      <c r="BIY158" s="431"/>
      <c r="BIZ158" s="431"/>
      <c r="BJA158" s="431"/>
      <c r="BJB158" s="431"/>
      <c r="BJC158" s="431"/>
      <c r="BJD158" s="431"/>
      <c r="BJE158" s="431"/>
      <c r="BJF158" s="431"/>
      <c r="BJG158" s="431"/>
      <c r="BJH158" s="431"/>
      <c r="BJI158" s="431"/>
      <c r="BJJ158" s="431"/>
      <c r="BJK158" s="431"/>
      <c r="BJL158" s="431"/>
      <c r="BJM158" s="431"/>
      <c r="BJN158" s="431"/>
      <c r="BJO158" s="431"/>
      <c r="BJP158" s="431"/>
      <c r="BJQ158" s="431"/>
      <c r="BJR158" s="431"/>
      <c r="BJS158" s="431"/>
      <c r="BJT158" s="431"/>
      <c r="BJU158" s="431"/>
      <c r="BJV158" s="431"/>
      <c r="BJW158" s="431"/>
      <c r="BJX158" s="431"/>
      <c r="BJY158" s="431"/>
      <c r="BJZ158" s="431"/>
      <c r="BKA158" s="431"/>
      <c r="BKB158" s="431"/>
      <c r="BKC158" s="431"/>
      <c r="BKD158" s="431"/>
      <c r="BKE158" s="431"/>
      <c r="BKF158" s="431"/>
      <c r="BKG158" s="431"/>
      <c r="BKH158" s="431"/>
      <c r="BKI158" s="431"/>
      <c r="BKJ158" s="431"/>
      <c r="BKK158" s="431"/>
      <c r="BKL158" s="431"/>
      <c r="BKM158" s="431"/>
      <c r="BKN158" s="431"/>
      <c r="BKO158" s="431"/>
      <c r="BKP158" s="431"/>
      <c r="BKQ158" s="431"/>
      <c r="BKR158" s="431"/>
      <c r="BKS158" s="431"/>
      <c r="BKT158" s="431"/>
      <c r="BKU158" s="431"/>
      <c r="BKV158" s="431"/>
      <c r="BKW158" s="431"/>
      <c r="BKX158" s="431"/>
      <c r="BKY158" s="431"/>
      <c r="BKZ158" s="431"/>
      <c r="BLA158" s="431"/>
      <c r="BLB158" s="431"/>
      <c r="BLC158" s="431"/>
      <c r="BLD158" s="431"/>
      <c r="BLE158" s="431"/>
      <c r="BLF158" s="431"/>
      <c r="BLG158" s="431"/>
      <c r="BLH158" s="431"/>
      <c r="BLI158" s="431"/>
      <c r="BLJ158" s="431"/>
      <c r="BLK158" s="431"/>
      <c r="BLL158" s="431"/>
      <c r="BLM158" s="431"/>
      <c r="BLN158" s="431"/>
      <c r="BLO158" s="431"/>
      <c r="BLP158" s="431"/>
      <c r="BLQ158" s="431"/>
      <c r="BLR158" s="431"/>
      <c r="BLS158" s="431"/>
      <c r="BLT158" s="431"/>
      <c r="BLU158" s="431"/>
      <c r="BLV158" s="431"/>
      <c r="BLW158" s="431"/>
      <c r="BLX158" s="431"/>
      <c r="BLY158" s="431"/>
      <c r="BLZ158" s="431"/>
      <c r="BMA158" s="431"/>
      <c r="BMB158" s="431"/>
      <c r="BMC158" s="431"/>
      <c r="BMD158" s="431"/>
      <c r="BME158" s="431"/>
      <c r="BMF158" s="431"/>
      <c r="BMG158" s="431"/>
      <c r="BMH158" s="431"/>
      <c r="BMI158" s="431"/>
      <c r="BMJ158" s="431"/>
      <c r="BMK158" s="431"/>
      <c r="BML158" s="431"/>
      <c r="BMM158" s="431"/>
      <c r="BMN158" s="431"/>
      <c r="BMO158" s="431"/>
      <c r="BMP158" s="431"/>
      <c r="BMQ158" s="431"/>
      <c r="BMR158" s="431"/>
      <c r="BMS158" s="431"/>
      <c r="BMT158" s="431"/>
      <c r="BMU158" s="431"/>
      <c r="BMV158" s="431"/>
      <c r="BMW158" s="431"/>
      <c r="BMX158" s="431"/>
      <c r="BMY158" s="431"/>
      <c r="BMZ158" s="431"/>
      <c r="BNA158" s="431"/>
      <c r="BNB158" s="431"/>
      <c r="BNC158" s="431"/>
      <c r="BND158" s="431"/>
      <c r="BNE158" s="431"/>
      <c r="BNF158" s="431"/>
      <c r="BNG158" s="431"/>
      <c r="BNH158" s="431"/>
      <c r="BNI158" s="431"/>
      <c r="BNJ158" s="431"/>
      <c r="BNK158" s="431"/>
      <c r="BNL158" s="431"/>
      <c r="BNM158" s="431"/>
      <c r="BNN158" s="431"/>
      <c r="BNO158" s="431"/>
      <c r="BNP158" s="431"/>
      <c r="BNQ158" s="431"/>
      <c r="BNR158" s="431"/>
      <c r="BNS158" s="431"/>
      <c r="BNT158" s="431"/>
      <c r="BNU158" s="431"/>
      <c r="BNV158" s="431"/>
      <c r="BNW158" s="431"/>
      <c r="BNX158" s="431"/>
      <c r="BNY158" s="431"/>
      <c r="BNZ158" s="431"/>
      <c r="BOA158" s="431"/>
      <c r="BOB158" s="431"/>
      <c r="BOC158" s="431"/>
      <c r="BOD158" s="431"/>
      <c r="BOE158" s="431"/>
      <c r="BOF158" s="431"/>
      <c r="BOG158" s="431"/>
      <c r="BOH158" s="431"/>
      <c r="BOI158" s="431"/>
      <c r="BOJ158" s="431"/>
      <c r="BOK158" s="431"/>
      <c r="BOL158" s="431"/>
      <c r="BOM158" s="431"/>
      <c r="BON158" s="431"/>
      <c r="BOO158" s="431"/>
      <c r="BOP158" s="431"/>
      <c r="BOQ158" s="431"/>
      <c r="BOR158" s="431"/>
      <c r="BOS158" s="431"/>
      <c r="BOT158" s="431"/>
      <c r="BOU158" s="431"/>
      <c r="BOV158" s="431"/>
      <c r="BOW158" s="431"/>
      <c r="BOX158" s="431"/>
      <c r="BOY158" s="431"/>
      <c r="BOZ158" s="431"/>
      <c r="BPA158" s="431"/>
      <c r="BPB158" s="431"/>
      <c r="BPC158" s="431"/>
      <c r="BPD158" s="431"/>
      <c r="BPE158" s="431"/>
      <c r="BPF158" s="431"/>
      <c r="BPG158" s="431"/>
      <c r="BPH158" s="431"/>
      <c r="BPI158" s="431"/>
      <c r="BPJ158" s="431"/>
      <c r="BPK158" s="431"/>
      <c r="BPL158" s="431"/>
      <c r="BPM158" s="431"/>
      <c r="BPN158" s="431"/>
      <c r="BPO158" s="431"/>
      <c r="BPP158" s="431"/>
      <c r="BPQ158" s="431"/>
      <c r="BPR158" s="431"/>
      <c r="BPS158" s="431"/>
      <c r="BPT158" s="431"/>
      <c r="BPU158" s="431"/>
      <c r="BPV158" s="431"/>
      <c r="BPW158" s="431"/>
      <c r="BPX158" s="431"/>
      <c r="BPY158" s="431"/>
      <c r="BPZ158" s="431"/>
      <c r="BQA158" s="431"/>
      <c r="BQB158" s="431"/>
      <c r="BQC158" s="431"/>
      <c r="BQD158" s="431"/>
      <c r="BQE158" s="431"/>
      <c r="BQF158" s="431"/>
      <c r="BQG158" s="431"/>
      <c r="BQH158" s="431"/>
      <c r="BQI158" s="431"/>
      <c r="BQJ158" s="431"/>
      <c r="BQK158" s="431"/>
      <c r="BQL158" s="431"/>
      <c r="BQM158" s="431"/>
      <c r="BQN158" s="431"/>
      <c r="BQO158" s="431"/>
      <c r="BQP158" s="431"/>
      <c r="BQQ158" s="431"/>
      <c r="BQR158" s="431"/>
      <c r="BQS158" s="431"/>
      <c r="BQT158" s="431"/>
      <c r="BQU158" s="431"/>
      <c r="BQV158" s="431"/>
      <c r="BQW158" s="431"/>
      <c r="BQX158" s="431"/>
      <c r="BQY158" s="431"/>
      <c r="BQZ158" s="431"/>
      <c r="BRA158" s="431"/>
      <c r="BRB158" s="431"/>
      <c r="BRC158" s="431"/>
      <c r="BRD158" s="431"/>
      <c r="BRE158" s="431"/>
      <c r="BRF158" s="431"/>
      <c r="BRG158" s="431"/>
      <c r="BRH158" s="431"/>
      <c r="BRI158" s="431"/>
      <c r="BRJ158" s="431"/>
      <c r="BRK158" s="431"/>
      <c r="BRL158" s="431"/>
      <c r="BRM158" s="431"/>
      <c r="BRN158" s="431"/>
      <c r="BRO158" s="431"/>
      <c r="BRP158" s="431"/>
      <c r="BRQ158" s="431"/>
      <c r="BRR158" s="431"/>
      <c r="BRS158" s="431"/>
      <c r="BRT158" s="431"/>
      <c r="BRU158" s="431"/>
    </row>
    <row r="159" spans="1:1841" s="518" customFormat="1" ht="29.25" customHeight="1" x14ac:dyDescent="0.3">
      <c r="A159" s="789"/>
      <c r="B159" s="789"/>
      <c r="C159" s="790"/>
      <c r="D159" s="516">
        <f>+'4. Magnitud_Presupuesto'!I45</f>
        <v>1885713827</v>
      </c>
      <c r="E159" s="516">
        <f>SUM(E138:E158)</f>
        <v>940</v>
      </c>
      <c r="F159" s="516">
        <f>+'4. Magnitud_Presupuesto'!V45</f>
        <v>193687734</v>
      </c>
      <c r="G159" s="516">
        <f>SUM(G138:G158)</f>
        <v>260</v>
      </c>
      <c r="H159" s="516">
        <f>+'4. Magnitud_Presupuesto'!J45</f>
        <v>1667658000</v>
      </c>
      <c r="I159" s="516">
        <f>SUM(I138:I158)</f>
        <v>394</v>
      </c>
      <c r="J159" s="516">
        <f>+'4. Magnitud_Presupuesto'!AC45</f>
        <v>65297534</v>
      </c>
      <c r="K159" s="516">
        <f>SUM(K138:K158)</f>
        <v>260</v>
      </c>
      <c r="L159" s="516"/>
      <c r="M159" s="516"/>
      <c r="N159" s="516"/>
      <c r="O159" s="516"/>
      <c r="P159" s="516"/>
      <c r="Q159" s="516"/>
      <c r="R159" s="516"/>
      <c r="S159" s="516"/>
      <c r="T159" s="516"/>
      <c r="U159" s="516"/>
      <c r="V159" s="516"/>
      <c r="W159" s="516"/>
      <c r="X159" s="516">
        <f>+'4. Magnitud_Presupuesto'!N45</f>
        <v>1667658000</v>
      </c>
      <c r="Y159" s="516">
        <f t="shared" ref="Y159:AA159" si="66">SUM(Y138:Y158)</f>
        <v>394</v>
      </c>
      <c r="Z159" s="516">
        <f>+'4. Magnitud_Presupuesto'!AC45</f>
        <v>65297534</v>
      </c>
      <c r="AA159" s="516">
        <f t="shared" si="66"/>
        <v>260</v>
      </c>
      <c r="AB159" s="521"/>
      <c r="AC159" s="446"/>
      <c r="AD159" s="527"/>
      <c r="AE159" s="527"/>
      <c r="AF159" s="527"/>
      <c r="AG159" s="527"/>
      <c r="AH159" s="431"/>
      <c r="AI159" s="431"/>
      <c r="AJ159" s="431"/>
      <c r="AK159" s="431"/>
      <c r="AL159" s="431"/>
      <c r="AM159" s="431"/>
      <c r="AN159" s="431"/>
      <c r="AO159" s="431"/>
      <c r="AP159" s="431"/>
      <c r="AQ159" s="431"/>
      <c r="AR159" s="431"/>
      <c r="AS159" s="431"/>
      <c r="AT159" s="431"/>
      <c r="AU159" s="431"/>
      <c r="AV159" s="431"/>
      <c r="AW159" s="431"/>
      <c r="AX159" s="431"/>
      <c r="AY159" s="431"/>
      <c r="AZ159" s="431"/>
      <c r="BA159" s="431"/>
      <c r="BB159" s="431"/>
      <c r="BC159" s="431"/>
      <c r="BD159" s="431"/>
      <c r="BE159" s="431"/>
      <c r="BF159" s="431"/>
      <c r="BG159" s="431"/>
      <c r="BH159" s="431"/>
      <c r="BI159" s="431"/>
      <c r="BJ159" s="431"/>
      <c r="BK159" s="431"/>
      <c r="BL159" s="431"/>
      <c r="BM159" s="431"/>
      <c r="BN159" s="431"/>
      <c r="BO159" s="431"/>
      <c r="BP159" s="431"/>
      <c r="BQ159" s="431"/>
      <c r="BR159" s="431"/>
      <c r="BS159" s="431"/>
      <c r="BT159" s="431"/>
      <c r="BU159" s="431"/>
      <c r="BV159" s="431"/>
      <c r="BW159" s="431"/>
      <c r="BX159" s="431"/>
      <c r="BY159" s="431"/>
      <c r="BZ159" s="431"/>
      <c r="CA159" s="431"/>
      <c r="CB159" s="431"/>
      <c r="CC159" s="431"/>
      <c r="CD159" s="431"/>
      <c r="CE159" s="431"/>
      <c r="CF159" s="431"/>
      <c r="CG159" s="431"/>
      <c r="CH159" s="431"/>
      <c r="CI159" s="431"/>
      <c r="CJ159" s="431"/>
      <c r="CK159" s="431"/>
      <c r="CL159" s="431"/>
      <c r="CM159" s="431"/>
      <c r="CN159" s="431"/>
      <c r="CO159" s="431"/>
      <c r="CP159" s="431"/>
      <c r="CQ159" s="431"/>
      <c r="CR159" s="431"/>
      <c r="CS159" s="431"/>
      <c r="CT159" s="431"/>
      <c r="CU159" s="431"/>
      <c r="CV159" s="431"/>
      <c r="CW159" s="431"/>
      <c r="CX159" s="431"/>
      <c r="CY159" s="431"/>
      <c r="CZ159" s="431"/>
      <c r="DA159" s="431"/>
      <c r="DB159" s="431"/>
      <c r="DC159" s="431"/>
      <c r="DD159" s="431"/>
      <c r="DE159" s="431"/>
      <c r="DF159" s="431"/>
      <c r="DG159" s="431"/>
      <c r="DH159" s="431"/>
      <c r="DI159" s="431"/>
      <c r="DJ159" s="431"/>
      <c r="DK159" s="431"/>
      <c r="DL159" s="431"/>
      <c r="DM159" s="431"/>
      <c r="DN159" s="431"/>
      <c r="DO159" s="431"/>
      <c r="DP159" s="431"/>
      <c r="DQ159" s="431"/>
      <c r="DR159" s="431"/>
      <c r="DS159" s="431"/>
      <c r="DT159" s="431"/>
      <c r="DU159" s="431"/>
      <c r="DV159" s="431"/>
      <c r="DW159" s="431"/>
      <c r="DX159" s="431"/>
      <c r="DY159" s="431"/>
      <c r="DZ159" s="431"/>
      <c r="EA159" s="431"/>
      <c r="EB159" s="431"/>
      <c r="EC159" s="431"/>
      <c r="ED159" s="431"/>
      <c r="EE159" s="431"/>
      <c r="EF159" s="431"/>
      <c r="EG159" s="431"/>
      <c r="EH159" s="431"/>
      <c r="EI159" s="431"/>
      <c r="EJ159" s="431"/>
      <c r="EK159" s="431"/>
      <c r="EL159" s="431"/>
      <c r="EM159" s="431"/>
      <c r="EN159" s="431"/>
      <c r="EO159" s="431"/>
      <c r="EP159" s="431"/>
      <c r="EQ159" s="431"/>
      <c r="ER159" s="431"/>
      <c r="ES159" s="431"/>
      <c r="ET159" s="431"/>
      <c r="EU159" s="431"/>
      <c r="EV159" s="431"/>
      <c r="EW159" s="431"/>
      <c r="EX159" s="431"/>
      <c r="EY159" s="431"/>
      <c r="EZ159" s="431"/>
      <c r="FA159" s="431"/>
      <c r="FB159" s="431"/>
      <c r="FC159" s="431"/>
      <c r="FD159" s="431"/>
      <c r="FE159" s="431"/>
      <c r="FF159" s="431"/>
      <c r="FG159" s="431"/>
      <c r="FH159" s="431"/>
      <c r="FI159" s="431"/>
      <c r="FJ159" s="431"/>
      <c r="FK159" s="431"/>
      <c r="FL159" s="431"/>
      <c r="FM159" s="431"/>
      <c r="FN159" s="431"/>
      <c r="FO159" s="431"/>
      <c r="FP159" s="431"/>
      <c r="FQ159" s="431"/>
      <c r="FR159" s="431"/>
      <c r="FS159" s="431"/>
      <c r="FT159" s="431"/>
      <c r="FU159" s="431"/>
      <c r="FV159" s="431"/>
      <c r="FW159" s="431"/>
      <c r="FX159" s="431"/>
      <c r="FY159" s="431"/>
      <c r="FZ159" s="431"/>
      <c r="GA159" s="431"/>
      <c r="GB159" s="431"/>
      <c r="GC159" s="431"/>
      <c r="GD159" s="431"/>
      <c r="GE159" s="431"/>
      <c r="GF159" s="431"/>
      <c r="GG159" s="431"/>
      <c r="GH159" s="431"/>
      <c r="GI159" s="431"/>
      <c r="GJ159" s="431"/>
      <c r="GK159" s="431"/>
      <c r="GL159" s="431"/>
      <c r="GM159" s="431"/>
      <c r="GN159" s="431"/>
      <c r="GO159" s="431"/>
      <c r="GP159" s="431"/>
      <c r="GQ159" s="431"/>
      <c r="GR159" s="431"/>
      <c r="GS159" s="431"/>
      <c r="GT159" s="431"/>
      <c r="GU159" s="431"/>
      <c r="GV159" s="431"/>
      <c r="GW159" s="431"/>
      <c r="GX159" s="431"/>
      <c r="GY159" s="431"/>
      <c r="GZ159" s="431"/>
      <c r="HA159" s="431"/>
      <c r="HB159" s="431"/>
      <c r="HC159" s="431"/>
      <c r="HD159" s="431"/>
      <c r="HE159" s="431"/>
      <c r="HF159" s="431"/>
      <c r="HG159" s="431"/>
      <c r="HH159" s="431"/>
      <c r="HI159" s="431"/>
      <c r="HJ159" s="431"/>
      <c r="HK159" s="431"/>
      <c r="HL159" s="431"/>
      <c r="HM159" s="431"/>
      <c r="HN159" s="431"/>
      <c r="HO159" s="431"/>
      <c r="HP159" s="431"/>
      <c r="HQ159" s="431"/>
      <c r="HR159" s="431"/>
      <c r="HS159" s="431"/>
      <c r="HT159" s="431"/>
      <c r="HU159" s="431"/>
      <c r="HV159" s="431"/>
      <c r="HW159" s="431"/>
      <c r="HX159" s="431"/>
      <c r="HY159" s="431"/>
      <c r="HZ159" s="431"/>
      <c r="IA159" s="431"/>
      <c r="IB159" s="431"/>
      <c r="IC159" s="431"/>
      <c r="ID159" s="431"/>
      <c r="IE159" s="431"/>
      <c r="IF159" s="431"/>
      <c r="IG159" s="431"/>
      <c r="IH159" s="431"/>
      <c r="II159" s="431"/>
      <c r="IJ159" s="431"/>
      <c r="IK159" s="431"/>
      <c r="IL159" s="431"/>
      <c r="IM159" s="431"/>
      <c r="IN159" s="431"/>
      <c r="IO159" s="431"/>
      <c r="IP159" s="431"/>
      <c r="IQ159" s="431"/>
      <c r="IR159" s="431"/>
      <c r="IS159" s="431"/>
      <c r="IT159" s="431"/>
      <c r="IU159" s="431"/>
      <c r="IV159" s="431"/>
      <c r="IW159" s="431"/>
      <c r="IX159" s="431"/>
      <c r="IY159" s="431"/>
      <c r="IZ159" s="431"/>
      <c r="JA159" s="431"/>
      <c r="JB159" s="431"/>
      <c r="JC159" s="431"/>
      <c r="JD159" s="431"/>
      <c r="JE159" s="431"/>
      <c r="JF159" s="431"/>
      <c r="JG159" s="431"/>
      <c r="JH159" s="431"/>
      <c r="JI159" s="431"/>
      <c r="JJ159" s="431"/>
      <c r="JK159" s="431"/>
      <c r="JL159" s="431"/>
      <c r="JM159" s="431"/>
      <c r="JN159" s="431"/>
      <c r="JO159" s="431"/>
      <c r="JP159" s="431"/>
      <c r="JQ159" s="431"/>
      <c r="JR159" s="431"/>
      <c r="JS159" s="431"/>
      <c r="JT159" s="431"/>
      <c r="JU159" s="431"/>
      <c r="JV159" s="431"/>
      <c r="JW159" s="431"/>
      <c r="JX159" s="431"/>
      <c r="JY159" s="431"/>
      <c r="JZ159" s="431"/>
      <c r="KA159" s="431"/>
      <c r="KB159" s="431"/>
      <c r="KC159" s="431"/>
      <c r="KD159" s="431"/>
      <c r="KE159" s="431"/>
      <c r="KF159" s="431"/>
      <c r="KG159" s="431"/>
      <c r="KH159" s="431"/>
      <c r="KI159" s="431"/>
      <c r="KJ159" s="431"/>
      <c r="KK159" s="431"/>
      <c r="KL159" s="431"/>
      <c r="KM159" s="431"/>
      <c r="KN159" s="431"/>
      <c r="KO159" s="431"/>
      <c r="KP159" s="431"/>
      <c r="KQ159" s="431"/>
      <c r="KR159" s="431"/>
      <c r="KS159" s="431"/>
      <c r="KT159" s="431"/>
      <c r="KU159" s="431"/>
      <c r="KV159" s="431"/>
      <c r="KW159" s="431"/>
      <c r="KX159" s="431"/>
      <c r="KY159" s="431"/>
      <c r="KZ159" s="431"/>
      <c r="LA159" s="431"/>
      <c r="LB159" s="431"/>
      <c r="LC159" s="431"/>
      <c r="LD159" s="431"/>
      <c r="LE159" s="431"/>
      <c r="LF159" s="431"/>
      <c r="LG159" s="431"/>
      <c r="LH159" s="431"/>
      <c r="LI159" s="431"/>
      <c r="LJ159" s="431"/>
      <c r="LK159" s="431"/>
      <c r="LL159" s="431"/>
      <c r="LM159" s="431"/>
      <c r="LN159" s="431"/>
      <c r="LO159" s="431"/>
      <c r="LP159" s="431"/>
      <c r="LQ159" s="431"/>
      <c r="LR159" s="431"/>
      <c r="LS159" s="431"/>
      <c r="LT159" s="431"/>
      <c r="LU159" s="431"/>
      <c r="LV159" s="431"/>
      <c r="LW159" s="431"/>
      <c r="LX159" s="431"/>
      <c r="LY159" s="431"/>
      <c r="LZ159" s="431"/>
      <c r="MA159" s="431"/>
      <c r="MB159" s="431"/>
      <c r="MC159" s="431"/>
      <c r="MD159" s="431"/>
      <c r="ME159" s="431"/>
      <c r="MF159" s="431"/>
      <c r="MG159" s="431"/>
      <c r="MH159" s="431"/>
      <c r="MI159" s="431"/>
      <c r="MJ159" s="431"/>
      <c r="MK159" s="431"/>
      <c r="ML159" s="431"/>
      <c r="MM159" s="431"/>
      <c r="MN159" s="431"/>
      <c r="MO159" s="431"/>
      <c r="MP159" s="431"/>
      <c r="MQ159" s="431"/>
      <c r="MR159" s="431"/>
      <c r="MS159" s="431"/>
      <c r="MT159" s="431"/>
      <c r="MU159" s="431"/>
      <c r="MV159" s="431"/>
      <c r="MW159" s="431"/>
      <c r="MX159" s="431"/>
      <c r="MY159" s="431"/>
      <c r="MZ159" s="431"/>
      <c r="NA159" s="431"/>
      <c r="NB159" s="431"/>
      <c r="NC159" s="431"/>
      <c r="ND159" s="431"/>
      <c r="NE159" s="431"/>
      <c r="NF159" s="431"/>
      <c r="NG159" s="431"/>
      <c r="NH159" s="431"/>
      <c r="NI159" s="431"/>
      <c r="NJ159" s="431"/>
      <c r="NK159" s="431"/>
      <c r="NL159" s="431"/>
      <c r="NM159" s="431"/>
      <c r="NN159" s="431"/>
      <c r="NO159" s="431"/>
      <c r="NP159" s="431"/>
      <c r="NQ159" s="431"/>
      <c r="NR159" s="431"/>
      <c r="NS159" s="431"/>
      <c r="NT159" s="431"/>
      <c r="NU159" s="431"/>
      <c r="NV159" s="431"/>
      <c r="NW159" s="431"/>
      <c r="NX159" s="431"/>
      <c r="NY159" s="431"/>
      <c r="NZ159" s="431"/>
      <c r="OA159" s="431"/>
      <c r="OB159" s="431"/>
      <c r="OC159" s="431"/>
      <c r="OD159" s="431"/>
      <c r="OE159" s="431"/>
      <c r="OF159" s="431"/>
      <c r="OG159" s="431"/>
      <c r="OH159" s="431"/>
      <c r="OI159" s="431"/>
      <c r="OJ159" s="431"/>
      <c r="OK159" s="431"/>
      <c r="OL159" s="431"/>
      <c r="OM159" s="431"/>
      <c r="ON159" s="431"/>
      <c r="OO159" s="431"/>
      <c r="OP159" s="431"/>
      <c r="OQ159" s="431"/>
      <c r="OR159" s="431"/>
      <c r="OS159" s="431"/>
      <c r="OT159" s="431"/>
      <c r="OU159" s="431"/>
      <c r="OV159" s="431"/>
      <c r="OW159" s="431"/>
      <c r="OX159" s="431"/>
      <c r="OY159" s="431"/>
      <c r="OZ159" s="431"/>
      <c r="PA159" s="431"/>
      <c r="PB159" s="431"/>
      <c r="PC159" s="431"/>
      <c r="PD159" s="431"/>
      <c r="PE159" s="431"/>
      <c r="PF159" s="431"/>
      <c r="PG159" s="431"/>
      <c r="PH159" s="431"/>
      <c r="PI159" s="431"/>
      <c r="PJ159" s="431"/>
      <c r="PK159" s="431"/>
      <c r="PL159" s="431"/>
      <c r="PM159" s="431"/>
      <c r="PN159" s="431"/>
      <c r="PO159" s="431"/>
      <c r="PP159" s="431"/>
      <c r="PQ159" s="431"/>
      <c r="PR159" s="431"/>
      <c r="PS159" s="431"/>
      <c r="PT159" s="431"/>
      <c r="PU159" s="431"/>
      <c r="PV159" s="431"/>
      <c r="PW159" s="431"/>
      <c r="PX159" s="431"/>
      <c r="PY159" s="431"/>
      <c r="PZ159" s="431"/>
      <c r="QA159" s="431"/>
      <c r="QB159" s="431"/>
      <c r="QC159" s="431"/>
      <c r="QD159" s="431"/>
      <c r="QE159" s="431"/>
      <c r="QF159" s="431"/>
      <c r="QG159" s="431"/>
      <c r="QH159" s="431"/>
      <c r="QI159" s="431"/>
      <c r="QJ159" s="431"/>
      <c r="QK159" s="431"/>
      <c r="QL159" s="431"/>
      <c r="QM159" s="431"/>
      <c r="QN159" s="431"/>
      <c r="QO159" s="431"/>
      <c r="QP159" s="431"/>
      <c r="QQ159" s="431"/>
      <c r="QR159" s="431"/>
      <c r="QS159" s="431"/>
      <c r="QT159" s="431"/>
      <c r="QU159" s="431"/>
      <c r="QV159" s="431"/>
      <c r="QW159" s="431"/>
      <c r="QX159" s="431"/>
      <c r="QY159" s="431"/>
      <c r="QZ159" s="431"/>
      <c r="RA159" s="431"/>
      <c r="RB159" s="431"/>
      <c r="RC159" s="431"/>
      <c r="RD159" s="431"/>
      <c r="RE159" s="431"/>
      <c r="RF159" s="431"/>
      <c r="RG159" s="431"/>
      <c r="RH159" s="431"/>
      <c r="RI159" s="431"/>
      <c r="RJ159" s="431"/>
      <c r="RK159" s="431"/>
      <c r="RL159" s="431"/>
      <c r="RM159" s="431"/>
      <c r="RN159" s="431"/>
      <c r="RO159" s="431"/>
      <c r="RP159" s="431"/>
      <c r="RQ159" s="431"/>
      <c r="RR159" s="431"/>
      <c r="RS159" s="431"/>
      <c r="RT159" s="431"/>
      <c r="RU159" s="431"/>
      <c r="RV159" s="431"/>
      <c r="RW159" s="431"/>
      <c r="RX159" s="431"/>
      <c r="RY159" s="431"/>
      <c r="RZ159" s="431"/>
      <c r="SA159" s="431"/>
      <c r="SB159" s="431"/>
      <c r="SC159" s="431"/>
      <c r="SD159" s="431"/>
      <c r="SE159" s="431"/>
      <c r="SF159" s="431"/>
      <c r="SG159" s="431"/>
      <c r="SH159" s="431"/>
      <c r="SI159" s="431"/>
      <c r="SJ159" s="431"/>
      <c r="SK159" s="431"/>
      <c r="SL159" s="431"/>
      <c r="SM159" s="431"/>
      <c r="SN159" s="431"/>
      <c r="SO159" s="431"/>
      <c r="SP159" s="431"/>
      <c r="SQ159" s="431"/>
      <c r="SR159" s="431"/>
      <c r="SS159" s="431"/>
      <c r="ST159" s="431"/>
      <c r="SU159" s="431"/>
      <c r="SV159" s="431"/>
      <c r="SW159" s="431"/>
      <c r="SX159" s="431"/>
      <c r="SY159" s="431"/>
      <c r="SZ159" s="431"/>
      <c r="TA159" s="431"/>
      <c r="TB159" s="431"/>
      <c r="TC159" s="431"/>
      <c r="TD159" s="431"/>
      <c r="TE159" s="431"/>
      <c r="TF159" s="431"/>
      <c r="TG159" s="431"/>
      <c r="TH159" s="431"/>
      <c r="TI159" s="431"/>
      <c r="TJ159" s="431"/>
      <c r="TK159" s="431"/>
      <c r="TL159" s="431"/>
      <c r="TM159" s="431"/>
      <c r="TN159" s="431"/>
      <c r="TO159" s="431"/>
      <c r="TP159" s="431"/>
      <c r="TQ159" s="431"/>
      <c r="TR159" s="431"/>
      <c r="TS159" s="431"/>
      <c r="TT159" s="431"/>
      <c r="TU159" s="431"/>
      <c r="TV159" s="431"/>
      <c r="TW159" s="431"/>
      <c r="TX159" s="431"/>
      <c r="TY159" s="431"/>
      <c r="TZ159" s="431"/>
      <c r="UA159" s="431"/>
      <c r="UB159" s="431"/>
      <c r="UC159" s="431"/>
      <c r="UD159" s="431"/>
      <c r="UE159" s="431"/>
      <c r="UF159" s="431"/>
      <c r="UG159" s="431"/>
      <c r="UH159" s="431"/>
      <c r="UI159" s="431"/>
      <c r="UJ159" s="431"/>
      <c r="UK159" s="431"/>
      <c r="UL159" s="431"/>
      <c r="UM159" s="431"/>
      <c r="UN159" s="431"/>
      <c r="UO159" s="431"/>
      <c r="UP159" s="431"/>
      <c r="UQ159" s="431"/>
      <c r="UR159" s="431"/>
      <c r="US159" s="431"/>
      <c r="UT159" s="431"/>
      <c r="UU159" s="431"/>
      <c r="UV159" s="431"/>
      <c r="UW159" s="431"/>
      <c r="UX159" s="431"/>
      <c r="UY159" s="431"/>
      <c r="UZ159" s="431"/>
      <c r="VA159" s="431"/>
      <c r="VB159" s="431"/>
      <c r="VC159" s="431"/>
      <c r="VD159" s="431"/>
      <c r="VE159" s="431"/>
      <c r="VF159" s="431"/>
      <c r="VG159" s="431"/>
      <c r="VH159" s="431"/>
      <c r="VI159" s="431"/>
      <c r="VJ159" s="431"/>
      <c r="VK159" s="431"/>
      <c r="VL159" s="431"/>
      <c r="VM159" s="431"/>
      <c r="VN159" s="431"/>
      <c r="VO159" s="431"/>
      <c r="VP159" s="431"/>
      <c r="VQ159" s="431"/>
      <c r="VR159" s="431"/>
      <c r="VS159" s="431"/>
      <c r="VT159" s="431"/>
      <c r="VU159" s="431"/>
      <c r="VV159" s="431"/>
      <c r="VW159" s="431"/>
      <c r="VX159" s="431"/>
      <c r="VY159" s="431"/>
      <c r="VZ159" s="431"/>
      <c r="WA159" s="431"/>
      <c r="WB159" s="431"/>
      <c r="WC159" s="431"/>
      <c r="WD159" s="431"/>
      <c r="WE159" s="431"/>
      <c r="WF159" s="431"/>
      <c r="WG159" s="431"/>
      <c r="WH159" s="431"/>
      <c r="WI159" s="431"/>
      <c r="WJ159" s="431"/>
      <c r="WK159" s="431"/>
      <c r="WL159" s="431"/>
      <c r="WM159" s="431"/>
      <c r="WN159" s="431"/>
      <c r="WO159" s="431"/>
      <c r="WP159" s="431"/>
      <c r="WQ159" s="431"/>
      <c r="WR159" s="431"/>
      <c r="WS159" s="431"/>
      <c r="WT159" s="431"/>
      <c r="WU159" s="431"/>
      <c r="WV159" s="431"/>
      <c r="WW159" s="431"/>
      <c r="WX159" s="431"/>
      <c r="WY159" s="431"/>
      <c r="WZ159" s="431"/>
      <c r="XA159" s="431"/>
      <c r="XB159" s="431"/>
      <c r="XC159" s="431"/>
      <c r="XD159" s="431"/>
      <c r="XE159" s="431"/>
      <c r="XF159" s="431"/>
      <c r="XG159" s="431"/>
      <c r="XH159" s="431"/>
      <c r="XI159" s="431"/>
      <c r="XJ159" s="431"/>
      <c r="XK159" s="431"/>
      <c r="XL159" s="431"/>
      <c r="XM159" s="431"/>
      <c r="XN159" s="431"/>
      <c r="XO159" s="431"/>
      <c r="XP159" s="431"/>
      <c r="XQ159" s="431"/>
      <c r="XR159" s="431"/>
      <c r="XS159" s="431"/>
      <c r="XT159" s="431"/>
      <c r="XU159" s="431"/>
      <c r="XV159" s="431"/>
      <c r="XW159" s="431"/>
      <c r="XX159" s="431"/>
      <c r="XY159" s="431"/>
      <c r="XZ159" s="431"/>
      <c r="YA159" s="431"/>
      <c r="YB159" s="431"/>
      <c r="YC159" s="431"/>
      <c r="YD159" s="431"/>
      <c r="YE159" s="431"/>
      <c r="YF159" s="431"/>
      <c r="YG159" s="431"/>
      <c r="YH159" s="431"/>
      <c r="YI159" s="431"/>
      <c r="YJ159" s="431"/>
      <c r="YK159" s="431"/>
      <c r="YL159" s="431"/>
      <c r="YM159" s="431"/>
      <c r="YN159" s="431"/>
      <c r="YO159" s="431"/>
      <c r="YP159" s="431"/>
      <c r="YQ159" s="431"/>
      <c r="YR159" s="431"/>
      <c r="YS159" s="431"/>
      <c r="YT159" s="431"/>
      <c r="YU159" s="431"/>
      <c r="YV159" s="431"/>
      <c r="YW159" s="431"/>
      <c r="YX159" s="431"/>
      <c r="YY159" s="431"/>
      <c r="YZ159" s="431"/>
      <c r="ZA159" s="431"/>
      <c r="ZB159" s="431"/>
      <c r="ZC159" s="431"/>
      <c r="ZD159" s="431"/>
      <c r="ZE159" s="431"/>
      <c r="ZF159" s="431"/>
      <c r="ZG159" s="431"/>
      <c r="ZH159" s="431"/>
      <c r="ZI159" s="431"/>
      <c r="ZJ159" s="431"/>
      <c r="ZK159" s="431"/>
      <c r="ZL159" s="431"/>
      <c r="ZM159" s="431"/>
      <c r="ZN159" s="431"/>
      <c r="ZO159" s="431"/>
      <c r="ZP159" s="431"/>
      <c r="ZQ159" s="431"/>
      <c r="ZR159" s="431"/>
      <c r="ZS159" s="431"/>
      <c r="ZT159" s="431"/>
      <c r="ZU159" s="431"/>
      <c r="ZV159" s="431"/>
      <c r="ZW159" s="431"/>
      <c r="ZX159" s="431"/>
      <c r="ZY159" s="431"/>
      <c r="ZZ159" s="431"/>
      <c r="AAA159" s="431"/>
      <c r="AAB159" s="431"/>
      <c r="AAC159" s="431"/>
      <c r="AAD159" s="431"/>
      <c r="AAE159" s="431"/>
      <c r="AAF159" s="431"/>
      <c r="AAG159" s="431"/>
      <c r="AAH159" s="431"/>
      <c r="AAI159" s="431"/>
      <c r="AAJ159" s="431"/>
      <c r="AAK159" s="431"/>
      <c r="AAL159" s="431"/>
      <c r="AAM159" s="431"/>
      <c r="AAN159" s="431"/>
      <c r="AAO159" s="431"/>
      <c r="AAP159" s="431"/>
      <c r="AAQ159" s="431"/>
      <c r="AAR159" s="431"/>
      <c r="AAS159" s="431"/>
      <c r="AAT159" s="431"/>
      <c r="AAU159" s="431"/>
      <c r="AAV159" s="431"/>
      <c r="AAW159" s="431"/>
      <c r="AAX159" s="431"/>
      <c r="AAY159" s="431"/>
      <c r="AAZ159" s="431"/>
      <c r="ABA159" s="431"/>
      <c r="ABB159" s="431"/>
      <c r="ABC159" s="431"/>
      <c r="ABD159" s="431"/>
      <c r="ABE159" s="431"/>
      <c r="ABF159" s="431"/>
      <c r="ABG159" s="431"/>
      <c r="ABH159" s="431"/>
      <c r="ABI159" s="431"/>
      <c r="ABJ159" s="431"/>
      <c r="ABK159" s="431"/>
      <c r="ABL159" s="431"/>
      <c r="ABM159" s="431"/>
      <c r="ABN159" s="431"/>
      <c r="ABO159" s="431"/>
      <c r="ABP159" s="431"/>
      <c r="ABQ159" s="431"/>
      <c r="ABR159" s="431"/>
      <c r="ABS159" s="431"/>
      <c r="ABT159" s="431"/>
      <c r="ABU159" s="431"/>
      <c r="ABV159" s="431"/>
      <c r="ABW159" s="431"/>
      <c r="ABX159" s="431"/>
      <c r="ABY159" s="431"/>
      <c r="ABZ159" s="431"/>
      <c r="ACA159" s="431"/>
      <c r="ACB159" s="431"/>
      <c r="ACC159" s="431"/>
      <c r="ACD159" s="431"/>
      <c r="ACE159" s="431"/>
      <c r="ACF159" s="431"/>
      <c r="ACG159" s="431"/>
      <c r="ACH159" s="431"/>
      <c r="ACI159" s="431"/>
      <c r="ACJ159" s="431"/>
      <c r="ACK159" s="431"/>
      <c r="ACL159" s="431"/>
      <c r="ACM159" s="431"/>
      <c r="ACN159" s="431"/>
      <c r="ACO159" s="431"/>
      <c r="ACP159" s="431"/>
      <c r="ACQ159" s="431"/>
      <c r="ACR159" s="431"/>
      <c r="ACS159" s="431"/>
      <c r="ACT159" s="431"/>
      <c r="ACU159" s="431"/>
      <c r="ACV159" s="431"/>
      <c r="ACW159" s="431"/>
      <c r="ACX159" s="431"/>
      <c r="ACY159" s="431"/>
      <c r="ACZ159" s="431"/>
      <c r="ADA159" s="431"/>
      <c r="ADB159" s="431"/>
      <c r="ADC159" s="431"/>
      <c r="ADD159" s="431"/>
      <c r="ADE159" s="431"/>
      <c r="ADF159" s="431"/>
      <c r="ADG159" s="431"/>
      <c r="ADH159" s="431"/>
      <c r="ADI159" s="431"/>
      <c r="ADJ159" s="431"/>
      <c r="ADK159" s="431"/>
      <c r="ADL159" s="431"/>
      <c r="ADM159" s="431"/>
      <c r="ADN159" s="431"/>
      <c r="ADO159" s="431"/>
      <c r="ADP159" s="431"/>
      <c r="ADQ159" s="431"/>
      <c r="ADR159" s="431"/>
      <c r="ADS159" s="431"/>
      <c r="ADT159" s="431"/>
      <c r="ADU159" s="431"/>
      <c r="ADV159" s="431"/>
      <c r="ADW159" s="431"/>
      <c r="ADX159" s="431"/>
      <c r="ADY159" s="431"/>
      <c r="ADZ159" s="431"/>
      <c r="AEA159" s="431"/>
      <c r="AEB159" s="431"/>
      <c r="AEC159" s="431"/>
      <c r="AED159" s="431"/>
      <c r="AEE159" s="431"/>
      <c r="AEF159" s="431"/>
      <c r="AEG159" s="431"/>
      <c r="AEH159" s="431"/>
      <c r="AEI159" s="431"/>
      <c r="AEJ159" s="431"/>
      <c r="AEK159" s="431"/>
      <c r="AEL159" s="431"/>
      <c r="AEM159" s="431"/>
      <c r="AEN159" s="431"/>
      <c r="AEO159" s="431"/>
      <c r="AEP159" s="431"/>
      <c r="AEQ159" s="431"/>
      <c r="AER159" s="431"/>
      <c r="AES159" s="431"/>
      <c r="AET159" s="431"/>
      <c r="AEU159" s="431"/>
      <c r="AEV159" s="431"/>
      <c r="AEW159" s="431"/>
      <c r="AEX159" s="431"/>
      <c r="AEY159" s="431"/>
      <c r="AEZ159" s="431"/>
      <c r="AFA159" s="431"/>
      <c r="AFB159" s="431"/>
      <c r="AFC159" s="431"/>
      <c r="AFD159" s="431"/>
      <c r="AFE159" s="431"/>
      <c r="AFF159" s="431"/>
      <c r="AFG159" s="431"/>
      <c r="AFH159" s="431"/>
      <c r="AFI159" s="431"/>
      <c r="AFJ159" s="431"/>
      <c r="AFK159" s="431"/>
      <c r="AFL159" s="431"/>
      <c r="AFM159" s="431"/>
      <c r="AFN159" s="431"/>
      <c r="AFO159" s="431"/>
      <c r="AFP159" s="431"/>
      <c r="AFQ159" s="431"/>
      <c r="AFR159" s="431"/>
      <c r="AFS159" s="431"/>
      <c r="AFT159" s="431"/>
      <c r="AFU159" s="431"/>
      <c r="AFV159" s="431"/>
      <c r="AFW159" s="431"/>
      <c r="AFX159" s="431"/>
      <c r="AFY159" s="431"/>
      <c r="AFZ159" s="431"/>
      <c r="AGA159" s="431"/>
      <c r="AGB159" s="431"/>
      <c r="AGC159" s="431"/>
      <c r="AGD159" s="431"/>
      <c r="AGE159" s="431"/>
      <c r="AGF159" s="431"/>
      <c r="AGG159" s="431"/>
      <c r="AGH159" s="431"/>
      <c r="AGI159" s="431"/>
      <c r="AGJ159" s="431"/>
      <c r="AGK159" s="431"/>
      <c r="AGL159" s="431"/>
      <c r="AGM159" s="431"/>
      <c r="AGN159" s="431"/>
      <c r="AGO159" s="431"/>
      <c r="AGP159" s="431"/>
      <c r="AGQ159" s="431"/>
      <c r="AGR159" s="431"/>
      <c r="AGS159" s="431"/>
      <c r="AGT159" s="431"/>
      <c r="AGU159" s="431"/>
      <c r="AGV159" s="431"/>
      <c r="AGW159" s="431"/>
      <c r="AGX159" s="431"/>
      <c r="AGY159" s="431"/>
      <c r="AGZ159" s="431"/>
      <c r="AHA159" s="431"/>
      <c r="AHB159" s="431"/>
      <c r="AHC159" s="431"/>
      <c r="AHD159" s="431"/>
      <c r="AHE159" s="431"/>
      <c r="AHF159" s="431"/>
      <c r="AHG159" s="431"/>
      <c r="AHH159" s="431"/>
      <c r="AHI159" s="431"/>
      <c r="AHJ159" s="431"/>
      <c r="AHK159" s="431"/>
      <c r="AHL159" s="431"/>
      <c r="AHM159" s="431"/>
      <c r="AHN159" s="431"/>
      <c r="AHO159" s="431"/>
      <c r="AHP159" s="431"/>
      <c r="AHQ159" s="431"/>
      <c r="AHR159" s="431"/>
      <c r="AHS159" s="431"/>
      <c r="AHT159" s="431"/>
      <c r="AHU159" s="431"/>
      <c r="AHV159" s="431"/>
      <c r="AHW159" s="431"/>
      <c r="AHX159" s="431"/>
      <c r="AHY159" s="431"/>
      <c r="AHZ159" s="431"/>
      <c r="AIA159" s="431"/>
      <c r="AIB159" s="431"/>
      <c r="AIC159" s="431"/>
      <c r="AID159" s="431"/>
      <c r="AIE159" s="431"/>
      <c r="AIF159" s="431"/>
      <c r="AIG159" s="431"/>
      <c r="AIH159" s="431"/>
      <c r="AII159" s="431"/>
      <c r="AIJ159" s="431"/>
      <c r="AIK159" s="431"/>
      <c r="AIL159" s="431"/>
      <c r="AIM159" s="431"/>
      <c r="AIN159" s="431"/>
      <c r="AIO159" s="431"/>
      <c r="AIP159" s="431"/>
      <c r="AIQ159" s="431"/>
      <c r="AIR159" s="431"/>
      <c r="AIS159" s="431"/>
      <c r="AIT159" s="431"/>
      <c r="AIU159" s="431"/>
      <c r="AIV159" s="431"/>
      <c r="AIW159" s="431"/>
      <c r="AIX159" s="431"/>
      <c r="AIY159" s="431"/>
      <c r="AIZ159" s="431"/>
      <c r="AJA159" s="431"/>
      <c r="AJB159" s="431"/>
      <c r="AJC159" s="431"/>
      <c r="AJD159" s="431"/>
      <c r="AJE159" s="431"/>
      <c r="AJF159" s="431"/>
      <c r="AJG159" s="431"/>
      <c r="AJH159" s="431"/>
      <c r="AJI159" s="431"/>
      <c r="AJJ159" s="431"/>
      <c r="AJK159" s="431"/>
      <c r="AJL159" s="431"/>
      <c r="AJM159" s="431"/>
      <c r="AJN159" s="431"/>
      <c r="AJO159" s="431"/>
      <c r="AJP159" s="431"/>
      <c r="AJQ159" s="431"/>
      <c r="AJR159" s="431"/>
      <c r="AJS159" s="431"/>
      <c r="AJT159" s="431"/>
      <c r="AJU159" s="431"/>
      <c r="AJV159" s="431"/>
      <c r="AJW159" s="431"/>
      <c r="AJX159" s="431"/>
      <c r="AJY159" s="431"/>
      <c r="AJZ159" s="431"/>
      <c r="AKA159" s="431"/>
      <c r="AKB159" s="431"/>
      <c r="AKC159" s="431"/>
      <c r="AKD159" s="431"/>
      <c r="AKE159" s="431"/>
      <c r="AKF159" s="431"/>
      <c r="AKG159" s="431"/>
      <c r="AKH159" s="431"/>
      <c r="AKI159" s="431"/>
      <c r="AKJ159" s="431"/>
      <c r="AKK159" s="431"/>
      <c r="AKL159" s="431"/>
      <c r="AKM159" s="431"/>
      <c r="AKN159" s="431"/>
      <c r="AKO159" s="431"/>
      <c r="AKP159" s="431"/>
      <c r="AKQ159" s="431"/>
      <c r="AKR159" s="431"/>
      <c r="AKS159" s="431"/>
      <c r="AKT159" s="431"/>
      <c r="AKU159" s="431"/>
      <c r="AKV159" s="431"/>
      <c r="AKW159" s="431"/>
      <c r="AKX159" s="431"/>
      <c r="AKY159" s="431"/>
      <c r="AKZ159" s="431"/>
      <c r="ALA159" s="431"/>
      <c r="ALB159" s="431"/>
      <c r="ALC159" s="431"/>
      <c r="ALD159" s="431"/>
      <c r="ALE159" s="431"/>
      <c r="ALF159" s="431"/>
      <c r="ALG159" s="431"/>
      <c r="ALH159" s="431"/>
      <c r="ALI159" s="431"/>
      <c r="ALJ159" s="431"/>
      <c r="ALK159" s="431"/>
      <c r="ALL159" s="431"/>
      <c r="ALM159" s="431"/>
      <c r="ALN159" s="431"/>
      <c r="ALO159" s="431"/>
      <c r="ALP159" s="431"/>
      <c r="ALQ159" s="431"/>
      <c r="ALR159" s="431"/>
      <c r="ALS159" s="431"/>
      <c r="ALT159" s="431"/>
      <c r="ALU159" s="431"/>
      <c r="ALV159" s="431"/>
      <c r="ALW159" s="431"/>
      <c r="ALX159" s="431"/>
      <c r="ALY159" s="431"/>
      <c r="ALZ159" s="431"/>
      <c r="AMA159" s="431"/>
      <c r="AMB159" s="431"/>
      <c r="AMC159" s="431"/>
      <c r="AMD159" s="431"/>
      <c r="AME159" s="431"/>
      <c r="AMF159" s="431"/>
      <c r="AMG159" s="431"/>
      <c r="AMH159" s="431"/>
      <c r="AMI159" s="431"/>
      <c r="AMJ159" s="431"/>
      <c r="AMK159" s="431"/>
      <c r="AML159" s="431"/>
      <c r="AMM159" s="431"/>
      <c r="AMN159" s="431"/>
      <c r="AMO159" s="431"/>
      <c r="AMP159" s="431"/>
      <c r="AMQ159" s="431"/>
      <c r="AMR159" s="431"/>
      <c r="AMS159" s="431"/>
      <c r="AMT159" s="431"/>
      <c r="AMU159" s="431"/>
      <c r="AMV159" s="431"/>
      <c r="AMW159" s="431"/>
      <c r="AMX159" s="431"/>
      <c r="AMY159" s="431"/>
      <c r="AMZ159" s="431"/>
      <c r="ANA159" s="431"/>
      <c r="ANB159" s="431"/>
      <c r="ANC159" s="431"/>
      <c r="AND159" s="431"/>
      <c r="ANE159" s="431"/>
      <c r="ANF159" s="431"/>
      <c r="ANG159" s="431"/>
      <c r="ANH159" s="431"/>
      <c r="ANI159" s="431"/>
      <c r="ANJ159" s="431"/>
      <c r="ANK159" s="431"/>
      <c r="ANL159" s="431"/>
      <c r="ANM159" s="431"/>
      <c r="ANN159" s="431"/>
      <c r="ANO159" s="431"/>
      <c r="ANP159" s="431"/>
      <c r="ANQ159" s="431"/>
      <c r="ANR159" s="431"/>
      <c r="ANS159" s="431"/>
      <c r="ANT159" s="431"/>
      <c r="ANU159" s="431"/>
      <c r="ANV159" s="431"/>
      <c r="ANW159" s="431"/>
      <c r="ANX159" s="431"/>
      <c r="ANY159" s="431"/>
      <c r="ANZ159" s="431"/>
      <c r="AOA159" s="431"/>
      <c r="AOB159" s="431"/>
      <c r="AOC159" s="431"/>
      <c r="AOD159" s="431"/>
      <c r="AOE159" s="431"/>
      <c r="AOF159" s="431"/>
      <c r="AOG159" s="431"/>
      <c r="AOH159" s="431"/>
      <c r="AOI159" s="431"/>
      <c r="AOJ159" s="431"/>
      <c r="AOK159" s="431"/>
      <c r="AOL159" s="431"/>
      <c r="AOM159" s="431"/>
      <c r="AON159" s="431"/>
      <c r="AOO159" s="431"/>
      <c r="AOP159" s="431"/>
      <c r="AOQ159" s="431"/>
      <c r="AOR159" s="431"/>
      <c r="AOS159" s="431"/>
      <c r="AOT159" s="431"/>
      <c r="AOU159" s="431"/>
      <c r="AOV159" s="431"/>
      <c r="AOW159" s="431"/>
      <c r="AOX159" s="431"/>
      <c r="AOY159" s="431"/>
      <c r="AOZ159" s="431"/>
      <c r="APA159" s="431"/>
      <c r="APB159" s="431"/>
      <c r="APC159" s="431"/>
      <c r="APD159" s="431"/>
      <c r="APE159" s="431"/>
      <c r="APF159" s="431"/>
      <c r="APG159" s="431"/>
      <c r="APH159" s="431"/>
      <c r="API159" s="431"/>
      <c r="APJ159" s="431"/>
      <c r="APK159" s="431"/>
      <c r="APL159" s="431"/>
      <c r="APM159" s="431"/>
      <c r="APN159" s="431"/>
      <c r="APO159" s="431"/>
      <c r="APP159" s="431"/>
      <c r="APQ159" s="431"/>
      <c r="APR159" s="431"/>
      <c r="APS159" s="431"/>
      <c r="APT159" s="431"/>
      <c r="APU159" s="431"/>
      <c r="APV159" s="431"/>
      <c r="APW159" s="431"/>
      <c r="APX159" s="431"/>
      <c r="APY159" s="431"/>
      <c r="APZ159" s="431"/>
      <c r="AQA159" s="431"/>
      <c r="AQB159" s="431"/>
      <c r="AQC159" s="431"/>
      <c r="AQD159" s="431"/>
      <c r="AQE159" s="431"/>
      <c r="AQF159" s="431"/>
      <c r="AQG159" s="431"/>
      <c r="AQH159" s="431"/>
      <c r="AQI159" s="431"/>
      <c r="AQJ159" s="431"/>
      <c r="AQK159" s="431"/>
      <c r="AQL159" s="431"/>
      <c r="AQM159" s="431"/>
      <c r="AQN159" s="431"/>
      <c r="AQO159" s="431"/>
      <c r="AQP159" s="431"/>
      <c r="AQQ159" s="431"/>
      <c r="AQR159" s="431"/>
      <c r="AQS159" s="431"/>
      <c r="AQT159" s="431"/>
      <c r="AQU159" s="431"/>
      <c r="AQV159" s="431"/>
      <c r="AQW159" s="431"/>
      <c r="AQX159" s="431"/>
      <c r="AQY159" s="431"/>
      <c r="AQZ159" s="431"/>
      <c r="ARA159" s="431"/>
      <c r="ARB159" s="431"/>
      <c r="ARC159" s="431"/>
      <c r="ARD159" s="431"/>
      <c r="ARE159" s="431"/>
      <c r="ARF159" s="431"/>
      <c r="ARG159" s="431"/>
      <c r="ARH159" s="431"/>
      <c r="ARI159" s="431"/>
      <c r="ARJ159" s="431"/>
      <c r="ARK159" s="431"/>
      <c r="ARL159" s="431"/>
      <c r="ARM159" s="431"/>
      <c r="ARN159" s="431"/>
      <c r="ARO159" s="431"/>
      <c r="ARP159" s="431"/>
      <c r="ARQ159" s="431"/>
      <c r="ARR159" s="431"/>
      <c r="ARS159" s="431"/>
      <c r="ART159" s="431"/>
      <c r="ARU159" s="431"/>
      <c r="ARV159" s="431"/>
      <c r="ARW159" s="431"/>
      <c r="ARX159" s="431"/>
      <c r="ARY159" s="431"/>
      <c r="ARZ159" s="431"/>
      <c r="ASA159" s="431"/>
      <c r="ASB159" s="431"/>
      <c r="ASC159" s="431"/>
      <c r="ASD159" s="431"/>
      <c r="ASE159" s="431"/>
      <c r="ASF159" s="431"/>
      <c r="ASG159" s="431"/>
      <c r="ASH159" s="431"/>
      <c r="ASI159" s="431"/>
      <c r="ASJ159" s="431"/>
      <c r="ASK159" s="431"/>
      <c r="ASL159" s="431"/>
      <c r="ASM159" s="431"/>
      <c r="ASN159" s="431"/>
      <c r="ASO159" s="431"/>
      <c r="ASP159" s="431"/>
      <c r="ASQ159" s="431"/>
      <c r="ASR159" s="431"/>
      <c r="ASS159" s="431"/>
      <c r="AST159" s="431"/>
      <c r="ASU159" s="431"/>
      <c r="ASV159" s="431"/>
      <c r="ASW159" s="431"/>
      <c r="ASX159" s="431"/>
      <c r="ASY159" s="431"/>
      <c r="ASZ159" s="431"/>
      <c r="ATA159" s="431"/>
      <c r="ATB159" s="431"/>
      <c r="ATC159" s="431"/>
      <c r="ATD159" s="431"/>
      <c r="ATE159" s="431"/>
      <c r="ATF159" s="431"/>
      <c r="ATG159" s="431"/>
      <c r="ATH159" s="431"/>
      <c r="ATI159" s="431"/>
      <c r="ATJ159" s="431"/>
      <c r="ATK159" s="431"/>
      <c r="ATL159" s="431"/>
      <c r="ATM159" s="431"/>
      <c r="ATN159" s="431"/>
      <c r="ATO159" s="431"/>
      <c r="ATP159" s="431"/>
      <c r="ATQ159" s="431"/>
      <c r="ATR159" s="431"/>
      <c r="ATS159" s="431"/>
      <c r="ATT159" s="431"/>
      <c r="ATU159" s="431"/>
      <c r="ATV159" s="431"/>
      <c r="ATW159" s="431"/>
      <c r="ATX159" s="431"/>
      <c r="ATY159" s="431"/>
      <c r="ATZ159" s="431"/>
      <c r="AUA159" s="431"/>
      <c r="AUB159" s="431"/>
      <c r="AUC159" s="431"/>
      <c r="AUD159" s="431"/>
      <c r="AUE159" s="431"/>
      <c r="AUF159" s="431"/>
      <c r="AUG159" s="431"/>
      <c r="AUH159" s="431"/>
      <c r="AUI159" s="431"/>
      <c r="AUJ159" s="431"/>
      <c r="AUK159" s="431"/>
      <c r="AUL159" s="431"/>
      <c r="AUM159" s="431"/>
      <c r="AUN159" s="431"/>
      <c r="AUO159" s="431"/>
      <c r="AUP159" s="431"/>
      <c r="AUQ159" s="431"/>
      <c r="AUR159" s="431"/>
      <c r="AUS159" s="431"/>
      <c r="AUT159" s="431"/>
      <c r="AUU159" s="431"/>
      <c r="AUV159" s="431"/>
      <c r="AUW159" s="431"/>
      <c r="AUX159" s="431"/>
      <c r="AUY159" s="431"/>
      <c r="AUZ159" s="431"/>
      <c r="AVA159" s="431"/>
      <c r="AVB159" s="431"/>
      <c r="AVC159" s="431"/>
      <c r="AVD159" s="431"/>
      <c r="AVE159" s="431"/>
      <c r="AVF159" s="431"/>
      <c r="AVG159" s="431"/>
      <c r="AVH159" s="431"/>
      <c r="AVI159" s="431"/>
      <c r="AVJ159" s="431"/>
      <c r="AVK159" s="431"/>
      <c r="AVL159" s="431"/>
      <c r="AVM159" s="431"/>
      <c r="AVN159" s="431"/>
      <c r="AVO159" s="431"/>
      <c r="AVP159" s="431"/>
      <c r="AVQ159" s="431"/>
      <c r="AVR159" s="431"/>
      <c r="AVS159" s="431"/>
      <c r="AVT159" s="431"/>
      <c r="AVU159" s="431"/>
      <c r="AVV159" s="431"/>
      <c r="AVW159" s="431"/>
      <c r="AVX159" s="431"/>
      <c r="AVY159" s="431"/>
      <c r="AVZ159" s="431"/>
      <c r="AWA159" s="431"/>
      <c r="AWB159" s="431"/>
      <c r="AWC159" s="431"/>
      <c r="AWD159" s="431"/>
      <c r="AWE159" s="431"/>
      <c r="AWF159" s="431"/>
      <c r="AWG159" s="431"/>
      <c r="AWH159" s="431"/>
      <c r="AWI159" s="431"/>
      <c r="AWJ159" s="431"/>
      <c r="AWK159" s="431"/>
      <c r="AWL159" s="431"/>
      <c r="AWM159" s="431"/>
      <c r="AWN159" s="431"/>
      <c r="AWO159" s="431"/>
      <c r="AWP159" s="431"/>
      <c r="AWQ159" s="431"/>
      <c r="AWR159" s="431"/>
      <c r="AWS159" s="431"/>
      <c r="AWT159" s="431"/>
      <c r="AWU159" s="431"/>
      <c r="AWV159" s="431"/>
      <c r="AWW159" s="431"/>
      <c r="AWX159" s="431"/>
      <c r="AWY159" s="431"/>
      <c r="AWZ159" s="431"/>
      <c r="AXA159" s="431"/>
      <c r="AXB159" s="431"/>
      <c r="AXC159" s="431"/>
      <c r="AXD159" s="431"/>
      <c r="AXE159" s="431"/>
      <c r="AXF159" s="431"/>
      <c r="AXG159" s="431"/>
      <c r="AXH159" s="431"/>
      <c r="AXI159" s="431"/>
      <c r="AXJ159" s="431"/>
      <c r="AXK159" s="431"/>
      <c r="AXL159" s="431"/>
      <c r="AXM159" s="431"/>
      <c r="AXN159" s="431"/>
      <c r="AXO159" s="431"/>
      <c r="AXP159" s="431"/>
      <c r="AXQ159" s="431"/>
      <c r="AXR159" s="431"/>
      <c r="AXS159" s="431"/>
      <c r="AXT159" s="431"/>
      <c r="AXU159" s="431"/>
      <c r="AXV159" s="431"/>
      <c r="AXW159" s="431"/>
      <c r="AXX159" s="431"/>
      <c r="AXY159" s="431"/>
      <c r="AXZ159" s="431"/>
      <c r="AYA159" s="431"/>
      <c r="AYB159" s="431"/>
      <c r="AYC159" s="431"/>
      <c r="AYD159" s="431"/>
      <c r="AYE159" s="431"/>
      <c r="AYF159" s="431"/>
      <c r="AYG159" s="431"/>
      <c r="AYH159" s="431"/>
      <c r="AYI159" s="431"/>
      <c r="AYJ159" s="431"/>
      <c r="AYK159" s="431"/>
      <c r="AYL159" s="431"/>
      <c r="AYM159" s="431"/>
      <c r="AYN159" s="431"/>
      <c r="AYO159" s="431"/>
      <c r="AYP159" s="431"/>
      <c r="AYQ159" s="431"/>
      <c r="AYR159" s="431"/>
      <c r="AYS159" s="431"/>
      <c r="AYT159" s="431"/>
      <c r="AYU159" s="431"/>
      <c r="AYV159" s="431"/>
      <c r="AYW159" s="431"/>
      <c r="AYX159" s="431"/>
      <c r="AYY159" s="431"/>
      <c r="AYZ159" s="431"/>
      <c r="AZA159" s="431"/>
      <c r="AZB159" s="431"/>
      <c r="AZC159" s="431"/>
      <c r="AZD159" s="431"/>
      <c r="AZE159" s="431"/>
      <c r="AZF159" s="431"/>
      <c r="AZG159" s="431"/>
      <c r="AZH159" s="431"/>
      <c r="AZI159" s="431"/>
      <c r="AZJ159" s="431"/>
      <c r="AZK159" s="431"/>
      <c r="AZL159" s="431"/>
      <c r="AZM159" s="431"/>
      <c r="AZN159" s="431"/>
      <c r="AZO159" s="431"/>
      <c r="AZP159" s="431"/>
      <c r="AZQ159" s="431"/>
      <c r="AZR159" s="431"/>
      <c r="AZS159" s="431"/>
      <c r="AZT159" s="431"/>
      <c r="AZU159" s="431"/>
      <c r="AZV159" s="431"/>
      <c r="AZW159" s="431"/>
      <c r="AZX159" s="431"/>
      <c r="AZY159" s="431"/>
      <c r="AZZ159" s="431"/>
      <c r="BAA159" s="431"/>
      <c r="BAB159" s="431"/>
      <c r="BAC159" s="431"/>
      <c r="BAD159" s="431"/>
      <c r="BAE159" s="431"/>
      <c r="BAF159" s="431"/>
      <c r="BAG159" s="431"/>
      <c r="BAH159" s="431"/>
      <c r="BAI159" s="431"/>
      <c r="BAJ159" s="431"/>
      <c r="BAK159" s="431"/>
      <c r="BAL159" s="431"/>
      <c r="BAM159" s="431"/>
      <c r="BAN159" s="431"/>
      <c r="BAO159" s="431"/>
      <c r="BAP159" s="431"/>
      <c r="BAQ159" s="431"/>
      <c r="BAR159" s="431"/>
      <c r="BAS159" s="431"/>
      <c r="BAT159" s="431"/>
      <c r="BAU159" s="431"/>
      <c r="BAV159" s="431"/>
      <c r="BAW159" s="431"/>
      <c r="BAX159" s="431"/>
      <c r="BAY159" s="431"/>
      <c r="BAZ159" s="431"/>
      <c r="BBA159" s="431"/>
      <c r="BBB159" s="431"/>
      <c r="BBC159" s="431"/>
      <c r="BBD159" s="431"/>
      <c r="BBE159" s="431"/>
      <c r="BBF159" s="431"/>
      <c r="BBG159" s="431"/>
      <c r="BBH159" s="431"/>
      <c r="BBI159" s="431"/>
      <c r="BBJ159" s="431"/>
      <c r="BBK159" s="431"/>
      <c r="BBL159" s="431"/>
      <c r="BBM159" s="431"/>
      <c r="BBN159" s="431"/>
      <c r="BBO159" s="431"/>
      <c r="BBP159" s="431"/>
      <c r="BBQ159" s="431"/>
      <c r="BBR159" s="431"/>
      <c r="BBS159" s="431"/>
      <c r="BBT159" s="431"/>
      <c r="BBU159" s="431"/>
      <c r="BBV159" s="431"/>
      <c r="BBW159" s="431"/>
      <c r="BBX159" s="431"/>
      <c r="BBY159" s="431"/>
      <c r="BBZ159" s="431"/>
      <c r="BCA159" s="431"/>
      <c r="BCB159" s="431"/>
      <c r="BCC159" s="431"/>
      <c r="BCD159" s="431"/>
      <c r="BCE159" s="431"/>
      <c r="BCF159" s="431"/>
      <c r="BCG159" s="431"/>
      <c r="BCH159" s="431"/>
      <c r="BCI159" s="431"/>
      <c r="BCJ159" s="431"/>
      <c r="BCK159" s="431"/>
      <c r="BCL159" s="431"/>
      <c r="BCM159" s="431"/>
      <c r="BCN159" s="431"/>
      <c r="BCO159" s="431"/>
      <c r="BCP159" s="431"/>
      <c r="BCQ159" s="431"/>
      <c r="BCR159" s="431"/>
      <c r="BCS159" s="431"/>
      <c r="BCT159" s="431"/>
      <c r="BCU159" s="431"/>
      <c r="BCV159" s="431"/>
      <c r="BCW159" s="431"/>
      <c r="BCX159" s="431"/>
      <c r="BCY159" s="431"/>
      <c r="BCZ159" s="431"/>
      <c r="BDA159" s="431"/>
      <c r="BDB159" s="431"/>
      <c r="BDC159" s="431"/>
      <c r="BDD159" s="431"/>
      <c r="BDE159" s="431"/>
      <c r="BDF159" s="431"/>
      <c r="BDG159" s="431"/>
      <c r="BDH159" s="431"/>
      <c r="BDI159" s="431"/>
      <c r="BDJ159" s="431"/>
      <c r="BDK159" s="431"/>
      <c r="BDL159" s="431"/>
      <c r="BDM159" s="431"/>
      <c r="BDN159" s="431"/>
      <c r="BDO159" s="431"/>
      <c r="BDP159" s="431"/>
      <c r="BDQ159" s="431"/>
      <c r="BDR159" s="431"/>
      <c r="BDS159" s="431"/>
      <c r="BDT159" s="431"/>
      <c r="BDU159" s="431"/>
      <c r="BDV159" s="431"/>
      <c r="BDW159" s="431"/>
      <c r="BDX159" s="431"/>
      <c r="BDY159" s="431"/>
      <c r="BDZ159" s="431"/>
      <c r="BEA159" s="431"/>
      <c r="BEB159" s="431"/>
      <c r="BEC159" s="431"/>
      <c r="BED159" s="431"/>
      <c r="BEE159" s="431"/>
      <c r="BEF159" s="431"/>
      <c r="BEG159" s="431"/>
      <c r="BEH159" s="431"/>
      <c r="BEI159" s="431"/>
      <c r="BEJ159" s="431"/>
      <c r="BEK159" s="431"/>
      <c r="BEL159" s="431"/>
      <c r="BEM159" s="431"/>
      <c r="BEN159" s="431"/>
      <c r="BEO159" s="431"/>
      <c r="BEP159" s="431"/>
      <c r="BEQ159" s="431"/>
      <c r="BER159" s="431"/>
      <c r="BES159" s="431"/>
      <c r="BET159" s="431"/>
      <c r="BEU159" s="431"/>
      <c r="BEV159" s="431"/>
      <c r="BEW159" s="431"/>
      <c r="BEX159" s="431"/>
      <c r="BEY159" s="431"/>
      <c r="BEZ159" s="431"/>
      <c r="BFA159" s="431"/>
      <c r="BFB159" s="431"/>
      <c r="BFC159" s="431"/>
      <c r="BFD159" s="431"/>
      <c r="BFE159" s="431"/>
      <c r="BFF159" s="431"/>
      <c r="BFG159" s="431"/>
      <c r="BFH159" s="431"/>
      <c r="BFI159" s="431"/>
      <c r="BFJ159" s="431"/>
      <c r="BFK159" s="431"/>
      <c r="BFL159" s="431"/>
      <c r="BFM159" s="431"/>
      <c r="BFN159" s="431"/>
      <c r="BFO159" s="431"/>
      <c r="BFP159" s="431"/>
      <c r="BFQ159" s="431"/>
      <c r="BFR159" s="431"/>
      <c r="BFS159" s="431"/>
      <c r="BFT159" s="431"/>
      <c r="BFU159" s="431"/>
      <c r="BFV159" s="431"/>
      <c r="BFW159" s="431"/>
      <c r="BFX159" s="431"/>
      <c r="BFY159" s="431"/>
      <c r="BFZ159" s="431"/>
      <c r="BGA159" s="431"/>
      <c r="BGB159" s="431"/>
      <c r="BGC159" s="431"/>
      <c r="BGD159" s="431"/>
      <c r="BGE159" s="431"/>
      <c r="BGF159" s="431"/>
      <c r="BGG159" s="431"/>
      <c r="BGH159" s="431"/>
      <c r="BGI159" s="431"/>
      <c r="BGJ159" s="431"/>
      <c r="BGK159" s="431"/>
      <c r="BGL159" s="431"/>
      <c r="BGM159" s="431"/>
      <c r="BGN159" s="431"/>
      <c r="BGO159" s="431"/>
      <c r="BGP159" s="431"/>
      <c r="BGQ159" s="431"/>
      <c r="BGR159" s="431"/>
      <c r="BGS159" s="431"/>
      <c r="BGT159" s="431"/>
      <c r="BGU159" s="431"/>
      <c r="BGV159" s="431"/>
      <c r="BGW159" s="431"/>
      <c r="BGX159" s="431"/>
      <c r="BGY159" s="431"/>
      <c r="BGZ159" s="431"/>
      <c r="BHA159" s="431"/>
      <c r="BHB159" s="431"/>
      <c r="BHC159" s="431"/>
      <c r="BHD159" s="431"/>
      <c r="BHE159" s="431"/>
      <c r="BHF159" s="431"/>
      <c r="BHG159" s="431"/>
      <c r="BHH159" s="431"/>
      <c r="BHI159" s="431"/>
      <c r="BHJ159" s="431"/>
      <c r="BHK159" s="431"/>
      <c r="BHL159" s="431"/>
      <c r="BHM159" s="431"/>
      <c r="BHN159" s="431"/>
      <c r="BHO159" s="431"/>
      <c r="BHP159" s="431"/>
      <c r="BHQ159" s="431"/>
      <c r="BHR159" s="431"/>
      <c r="BHS159" s="431"/>
      <c r="BHT159" s="431"/>
      <c r="BHU159" s="431"/>
      <c r="BHV159" s="431"/>
      <c r="BHW159" s="431"/>
      <c r="BHX159" s="431"/>
      <c r="BHY159" s="431"/>
      <c r="BHZ159" s="431"/>
      <c r="BIA159" s="431"/>
      <c r="BIB159" s="431"/>
      <c r="BIC159" s="431"/>
      <c r="BID159" s="431"/>
      <c r="BIE159" s="431"/>
      <c r="BIF159" s="431"/>
      <c r="BIG159" s="431"/>
      <c r="BIH159" s="431"/>
      <c r="BII159" s="431"/>
      <c r="BIJ159" s="431"/>
      <c r="BIK159" s="431"/>
      <c r="BIL159" s="431"/>
      <c r="BIM159" s="431"/>
      <c r="BIN159" s="431"/>
      <c r="BIO159" s="431"/>
      <c r="BIP159" s="431"/>
      <c r="BIQ159" s="431"/>
      <c r="BIR159" s="431"/>
      <c r="BIS159" s="431"/>
      <c r="BIT159" s="431"/>
      <c r="BIU159" s="431"/>
      <c r="BIV159" s="431"/>
      <c r="BIW159" s="431"/>
      <c r="BIX159" s="431"/>
      <c r="BIY159" s="431"/>
      <c r="BIZ159" s="431"/>
      <c r="BJA159" s="431"/>
      <c r="BJB159" s="431"/>
      <c r="BJC159" s="431"/>
      <c r="BJD159" s="431"/>
      <c r="BJE159" s="431"/>
      <c r="BJF159" s="431"/>
      <c r="BJG159" s="431"/>
      <c r="BJH159" s="431"/>
      <c r="BJI159" s="431"/>
      <c r="BJJ159" s="431"/>
      <c r="BJK159" s="431"/>
      <c r="BJL159" s="431"/>
      <c r="BJM159" s="431"/>
      <c r="BJN159" s="431"/>
      <c r="BJO159" s="431"/>
      <c r="BJP159" s="431"/>
      <c r="BJQ159" s="431"/>
      <c r="BJR159" s="431"/>
      <c r="BJS159" s="431"/>
      <c r="BJT159" s="431"/>
      <c r="BJU159" s="431"/>
      <c r="BJV159" s="431"/>
      <c r="BJW159" s="431"/>
      <c r="BJX159" s="431"/>
      <c r="BJY159" s="431"/>
      <c r="BJZ159" s="431"/>
      <c r="BKA159" s="431"/>
      <c r="BKB159" s="431"/>
      <c r="BKC159" s="431"/>
      <c r="BKD159" s="431"/>
      <c r="BKE159" s="431"/>
      <c r="BKF159" s="431"/>
      <c r="BKG159" s="431"/>
      <c r="BKH159" s="431"/>
      <c r="BKI159" s="431"/>
      <c r="BKJ159" s="431"/>
      <c r="BKK159" s="431"/>
      <c r="BKL159" s="431"/>
      <c r="BKM159" s="431"/>
      <c r="BKN159" s="431"/>
      <c r="BKO159" s="431"/>
      <c r="BKP159" s="431"/>
      <c r="BKQ159" s="431"/>
      <c r="BKR159" s="431"/>
      <c r="BKS159" s="431"/>
      <c r="BKT159" s="431"/>
      <c r="BKU159" s="431"/>
      <c r="BKV159" s="431"/>
      <c r="BKW159" s="431"/>
      <c r="BKX159" s="431"/>
      <c r="BKY159" s="431"/>
      <c r="BKZ159" s="431"/>
      <c r="BLA159" s="431"/>
      <c r="BLB159" s="431"/>
      <c r="BLC159" s="431"/>
      <c r="BLD159" s="431"/>
      <c r="BLE159" s="431"/>
      <c r="BLF159" s="431"/>
      <c r="BLG159" s="431"/>
      <c r="BLH159" s="431"/>
      <c r="BLI159" s="431"/>
      <c r="BLJ159" s="431"/>
      <c r="BLK159" s="431"/>
      <c r="BLL159" s="431"/>
      <c r="BLM159" s="431"/>
      <c r="BLN159" s="431"/>
      <c r="BLO159" s="431"/>
      <c r="BLP159" s="431"/>
      <c r="BLQ159" s="431"/>
      <c r="BLR159" s="431"/>
      <c r="BLS159" s="431"/>
      <c r="BLT159" s="431"/>
      <c r="BLU159" s="431"/>
      <c r="BLV159" s="431"/>
      <c r="BLW159" s="431"/>
      <c r="BLX159" s="431"/>
      <c r="BLY159" s="431"/>
      <c r="BLZ159" s="431"/>
      <c r="BMA159" s="431"/>
      <c r="BMB159" s="431"/>
      <c r="BMC159" s="431"/>
      <c r="BMD159" s="431"/>
      <c r="BME159" s="431"/>
      <c r="BMF159" s="431"/>
      <c r="BMG159" s="431"/>
      <c r="BMH159" s="431"/>
      <c r="BMI159" s="431"/>
      <c r="BMJ159" s="431"/>
      <c r="BMK159" s="431"/>
      <c r="BML159" s="431"/>
      <c r="BMM159" s="431"/>
      <c r="BMN159" s="431"/>
      <c r="BMO159" s="431"/>
      <c r="BMP159" s="431"/>
      <c r="BMQ159" s="431"/>
      <c r="BMR159" s="431"/>
      <c r="BMS159" s="431"/>
      <c r="BMT159" s="431"/>
      <c r="BMU159" s="431"/>
      <c r="BMV159" s="431"/>
      <c r="BMW159" s="431"/>
      <c r="BMX159" s="431"/>
      <c r="BMY159" s="431"/>
      <c r="BMZ159" s="431"/>
      <c r="BNA159" s="431"/>
      <c r="BNB159" s="431"/>
      <c r="BNC159" s="431"/>
      <c r="BND159" s="431"/>
      <c r="BNE159" s="431"/>
      <c r="BNF159" s="431"/>
      <c r="BNG159" s="431"/>
      <c r="BNH159" s="431"/>
      <c r="BNI159" s="431"/>
      <c r="BNJ159" s="431"/>
      <c r="BNK159" s="431"/>
      <c r="BNL159" s="431"/>
      <c r="BNM159" s="431"/>
      <c r="BNN159" s="431"/>
      <c r="BNO159" s="431"/>
      <c r="BNP159" s="431"/>
      <c r="BNQ159" s="431"/>
      <c r="BNR159" s="431"/>
      <c r="BNS159" s="431"/>
      <c r="BNT159" s="431"/>
      <c r="BNU159" s="431"/>
      <c r="BNV159" s="431"/>
      <c r="BNW159" s="431"/>
      <c r="BNX159" s="431"/>
      <c r="BNY159" s="431"/>
      <c r="BNZ159" s="431"/>
      <c r="BOA159" s="431"/>
      <c r="BOB159" s="431"/>
      <c r="BOC159" s="431"/>
      <c r="BOD159" s="431"/>
      <c r="BOE159" s="431"/>
      <c r="BOF159" s="431"/>
      <c r="BOG159" s="431"/>
      <c r="BOH159" s="431"/>
      <c r="BOI159" s="431"/>
      <c r="BOJ159" s="431"/>
      <c r="BOK159" s="431"/>
      <c r="BOL159" s="431"/>
      <c r="BOM159" s="431"/>
      <c r="BON159" s="431"/>
      <c r="BOO159" s="431"/>
      <c r="BOP159" s="431"/>
      <c r="BOQ159" s="431"/>
      <c r="BOR159" s="431"/>
      <c r="BOS159" s="431"/>
      <c r="BOT159" s="431"/>
      <c r="BOU159" s="431"/>
      <c r="BOV159" s="431"/>
      <c r="BOW159" s="431"/>
      <c r="BOX159" s="431"/>
      <c r="BOY159" s="431"/>
      <c r="BOZ159" s="431"/>
      <c r="BPA159" s="431"/>
      <c r="BPB159" s="431"/>
      <c r="BPC159" s="431"/>
      <c r="BPD159" s="431"/>
      <c r="BPE159" s="431"/>
      <c r="BPF159" s="431"/>
      <c r="BPG159" s="431"/>
      <c r="BPH159" s="431"/>
      <c r="BPI159" s="431"/>
      <c r="BPJ159" s="431"/>
      <c r="BPK159" s="431"/>
      <c r="BPL159" s="431"/>
      <c r="BPM159" s="431"/>
      <c r="BPN159" s="431"/>
      <c r="BPO159" s="431"/>
      <c r="BPP159" s="431"/>
      <c r="BPQ159" s="431"/>
      <c r="BPR159" s="431"/>
      <c r="BPS159" s="431"/>
      <c r="BPT159" s="431"/>
      <c r="BPU159" s="431"/>
      <c r="BPV159" s="431"/>
      <c r="BPW159" s="431"/>
      <c r="BPX159" s="431"/>
      <c r="BPY159" s="431"/>
      <c r="BPZ159" s="431"/>
      <c r="BQA159" s="431"/>
      <c r="BQB159" s="431"/>
      <c r="BQC159" s="431"/>
      <c r="BQD159" s="431"/>
      <c r="BQE159" s="431"/>
      <c r="BQF159" s="431"/>
      <c r="BQG159" s="431"/>
      <c r="BQH159" s="431"/>
      <c r="BQI159" s="431"/>
      <c r="BQJ159" s="431"/>
      <c r="BQK159" s="431"/>
      <c r="BQL159" s="431"/>
      <c r="BQM159" s="431"/>
      <c r="BQN159" s="431"/>
      <c r="BQO159" s="431"/>
      <c r="BQP159" s="431"/>
      <c r="BQQ159" s="431"/>
      <c r="BQR159" s="431"/>
      <c r="BQS159" s="431"/>
      <c r="BQT159" s="431"/>
      <c r="BQU159" s="431"/>
      <c r="BQV159" s="431"/>
      <c r="BQW159" s="431"/>
      <c r="BQX159" s="431"/>
      <c r="BQY159" s="431"/>
      <c r="BQZ159" s="431"/>
      <c r="BRA159" s="431"/>
      <c r="BRB159" s="431"/>
      <c r="BRC159" s="431"/>
      <c r="BRD159" s="431"/>
      <c r="BRE159" s="431"/>
      <c r="BRF159" s="431"/>
      <c r="BRG159" s="431"/>
      <c r="BRH159" s="431"/>
      <c r="BRI159" s="431"/>
      <c r="BRJ159" s="431"/>
      <c r="BRK159" s="431"/>
      <c r="BRL159" s="431"/>
      <c r="BRM159" s="431"/>
      <c r="BRN159" s="431"/>
      <c r="BRO159" s="431"/>
      <c r="BRP159" s="431"/>
      <c r="BRQ159" s="431"/>
      <c r="BRR159" s="431"/>
      <c r="BRS159" s="431"/>
      <c r="BRT159" s="431"/>
      <c r="BRU159" s="431"/>
    </row>
    <row r="160" spans="1:1841" ht="29.25" customHeight="1" x14ac:dyDescent="0.3">
      <c r="A160" s="791" t="str">
        <f>+'3. Metas Proyecto de Inv'!X12</f>
        <v>8. Demarcar 3.695,40 km-carril en vía</v>
      </c>
      <c r="B160" s="476">
        <v>1</v>
      </c>
      <c r="C160" s="476" t="s">
        <v>179</v>
      </c>
      <c r="D160" s="465">
        <v>10967388.139377</v>
      </c>
      <c r="E160" s="545">
        <v>1</v>
      </c>
      <c r="F160" s="464">
        <v>0</v>
      </c>
      <c r="G160" s="483">
        <v>0</v>
      </c>
      <c r="H160" s="478"/>
      <c r="I160" s="545">
        <v>0</v>
      </c>
      <c r="J160" s="478"/>
      <c r="K160" s="483">
        <v>0</v>
      </c>
      <c r="L160" s="479"/>
      <c r="M160" s="482"/>
      <c r="N160" s="478"/>
      <c r="O160" s="482"/>
      <c r="P160" s="478"/>
      <c r="Q160" s="482"/>
      <c r="R160" s="478"/>
      <c r="S160" s="482"/>
      <c r="T160" s="478"/>
      <c r="U160" s="476"/>
      <c r="V160" s="478"/>
      <c r="X160" s="478">
        <f>+H160+L160</f>
        <v>0</v>
      </c>
      <c r="Y160" s="484">
        <f>+I160+M160</f>
        <v>0</v>
      </c>
      <c r="Z160" s="478">
        <f>+J160+N160</f>
        <v>0</v>
      </c>
      <c r="AA160" s="471">
        <f>+K160+O160</f>
        <v>0</v>
      </c>
      <c r="AB160" s="521"/>
      <c r="AC160" s="486"/>
      <c r="AD160" s="527"/>
      <c r="AE160" s="527"/>
      <c r="AF160" s="527"/>
      <c r="AG160" s="527"/>
      <c r="AH160" s="431"/>
      <c r="AI160" s="431"/>
      <c r="AJ160" s="431"/>
      <c r="AK160" s="431"/>
      <c r="AL160" s="431"/>
      <c r="AM160" s="431"/>
      <c r="AN160" s="431"/>
      <c r="AO160" s="431"/>
      <c r="AP160" s="431"/>
      <c r="AQ160" s="431"/>
      <c r="AR160" s="431"/>
      <c r="AS160" s="431"/>
      <c r="AT160" s="431"/>
      <c r="AU160" s="431"/>
      <c r="AV160" s="431"/>
      <c r="AW160" s="431"/>
      <c r="AX160" s="431"/>
      <c r="AY160" s="431"/>
      <c r="AZ160" s="431"/>
      <c r="BA160" s="431"/>
      <c r="BB160" s="431"/>
      <c r="BC160" s="431"/>
      <c r="BD160" s="431"/>
      <c r="BE160" s="431"/>
      <c r="BF160" s="431"/>
      <c r="BG160" s="431"/>
      <c r="BH160" s="431"/>
      <c r="BI160" s="431"/>
      <c r="BJ160" s="431"/>
      <c r="BK160" s="431"/>
      <c r="BL160" s="431"/>
      <c r="BM160" s="431"/>
      <c r="BN160" s="431"/>
      <c r="BO160" s="431"/>
      <c r="BP160" s="431"/>
      <c r="BQ160" s="431"/>
      <c r="BR160" s="431"/>
      <c r="BS160" s="431"/>
      <c r="BT160" s="431"/>
      <c r="BU160" s="431"/>
      <c r="BV160" s="431"/>
      <c r="BW160" s="431"/>
      <c r="BX160" s="431"/>
      <c r="BY160" s="431"/>
      <c r="BZ160" s="431"/>
      <c r="CA160" s="431"/>
      <c r="CB160" s="431"/>
      <c r="CC160" s="431"/>
      <c r="CD160" s="431"/>
      <c r="CE160" s="431"/>
      <c r="CF160" s="431"/>
      <c r="CG160" s="431"/>
      <c r="CH160" s="431"/>
      <c r="CI160" s="431"/>
      <c r="CJ160" s="431"/>
      <c r="CK160" s="431"/>
      <c r="CL160" s="431"/>
      <c r="CM160" s="431"/>
      <c r="CN160" s="431"/>
      <c r="CO160" s="431"/>
      <c r="CP160" s="431"/>
      <c r="CQ160" s="431"/>
      <c r="CR160" s="431"/>
      <c r="CS160" s="431"/>
      <c r="CT160" s="431"/>
      <c r="CU160" s="431"/>
      <c r="CV160" s="431"/>
      <c r="CW160" s="431"/>
      <c r="CX160" s="431"/>
      <c r="CY160" s="431"/>
      <c r="CZ160" s="431"/>
      <c r="DA160" s="431"/>
      <c r="DB160" s="431"/>
      <c r="DC160" s="431"/>
      <c r="DD160" s="431"/>
      <c r="DE160" s="431"/>
      <c r="DF160" s="431"/>
      <c r="DG160" s="431"/>
      <c r="DH160" s="431"/>
      <c r="DI160" s="431"/>
      <c r="DJ160" s="431"/>
      <c r="DK160" s="431"/>
      <c r="DL160" s="431"/>
      <c r="DM160" s="431"/>
      <c r="DN160" s="431"/>
      <c r="DO160" s="431"/>
      <c r="DP160" s="431"/>
      <c r="DQ160" s="431"/>
      <c r="DR160" s="431"/>
      <c r="DS160" s="431"/>
      <c r="DT160" s="431"/>
      <c r="DU160" s="431"/>
      <c r="DV160" s="431"/>
      <c r="DW160" s="431"/>
      <c r="DX160" s="431"/>
      <c r="DY160" s="431"/>
      <c r="DZ160" s="431"/>
      <c r="EA160" s="431"/>
      <c r="EB160" s="431"/>
      <c r="EC160" s="431"/>
      <c r="ED160" s="431"/>
      <c r="EE160" s="431"/>
      <c r="EF160" s="431"/>
      <c r="EG160" s="431"/>
      <c r="EH160" s="431"/>
      <c r="EI160" s="431"/>
      <c r="EJ160" s="431"/>
      <c r="EK160" s="431"/>
      <c r="EL160" s="431"/>
      <c r="EM160" s="431"/>
      <c r="EN160" s="431"/>
      <c r="EO160" s="431"/>
      <c r="EP160" s="431"/>
      <c r="EQ160" s="431"/>
      <c r="ER160" s="431"/>
      <c r="ES160" s="431"/>
      <c r="ET160" s="431"/>
      <c r="EU160" s="431"/>
      <c r="EV160" s="431"/>
      <c r="EW160" s="431"/>
      <c r="EX160" s="431"/>
      <c r="EY160" s="431"/>
      <c r="EZ160" s="431"/>
      <c r="FA160" s="431"/>
      <c r="FB160" s="431"/>
      <c r="FC160" s="431"/>
      <c r="FD160" s="431"/>
      <c r="FE160" s="431"/>
      <c r="FF160" s="431"/>
      <c r="FG160" s="431"/>
      <c r="FH160" s="431"/>
      <c r="FI160" s="431"/>
      <c r="FJ160" s="431"/>
      <c r="FK160" s="431"/>
      <c r="FL160" s="431"/>
      <c r="FM160" s="431"/>
      <c r="FN160" s="431"/>
      <c r="FO160" s="431"/>
      <c r="FP160" s="431"/>
      <c r="FQ160" s="431"/>
      <c r="FR160" s="431"/>
      <c r="FS160" s="431"/>
      <c r="FT160" s="431"/>
      <c r="FU160" s="431"/>
      <c r="FV160" s="431"/>
      <c r="FW160" s="431"/>
      <c r="FX160" s="431"/>
      <c r="FY160" s="431"/>
      <c r="FZ160" s="431"/>
      <c r="GA160" s="431"/>
      <c r="GB160" s="431"/>
      <c r="GC160" s="431"/>
      <c r="GD160" s="431"/>
      <c r="GE160" s="431"/>
      <c r="GF160" s="431"/>
      <c r="GG160" s="431"/>
      <c r="GH160" s="431"/>
      <c r="GI160" s="431"/>
      <c r="GJ160" s="431"/>
      <c r="GK160" s="431"/>
      <c r="GL160" s="431"/>
      <c r="GM160" s="431"/>
      <c r="GN160" s="431"/>
      <c r="GO160" s="431"/>
      <c r="GP160" s="431"/>
      <c r="GQ160" s="431"/>
      <c r="GR160" s="431"/>
      <c r="GS160" s="431"/>
      <c r="GT160" s="431"/>
      <c r="GU160" s="431"/>
      <c r="GV160" s="431"/>
      <c r="GW160" s="431"/>
      <c r="GX160" s="431"/>
      <c r="GY160" s="431"/>
      <c r="GZ160" s="431"/>
      <c r="HA160" s="431"/>
      <c r="HB160" s="431"/>
      <c r="HC160" s="431"/>
      <c r="HD160" s="431"/>
      <c r="HE160" s="431"/>
      <c r="HF160" s="431"/>
      <c r="HG160" s="431"/>
      <c r="HH160" s="431"/>
      <c r="HI160" s="431"/>
      <c r="HJ160" s="431"/>
      <c r="HK160" s="431"/>
      <c r="HL160" s="431"/>
      <c r="HM160" s="431"/>
      <c r="HN160" s="431"/>
      <c r="HO160" s="431"/>
      <c r="HP160" s="431"/>
      <c r="HQ160" s="431"/>
      <c r="HR160" s="431"/>
      <c r="HS160" s="431"/>
      <c r="HT160" s="431"/>
      <c r="HU160" s="431"/>
      <c r="HV160" s="431"/>
      <c r="HW160" s="431"/>
      <c r="HX160" s="431"/>
      <c r="HY160" s="431"/>
      <c r="HZ160" s="431"/>
      <c r="IA160" s="431"/>
      <c r="IB160" s="431"/>
      <c r="IC160" s="431"/>
      <c r="ID160" s="431"/>
      <c r="IE160" s="431"/>
      <c r="IF160" s="431"/>
      <c r="IG160" s="431"/>
      <c r="IH160" s="431"/>
      <c r="II160" s="431"/>
      <c r="IJ160" s="431"/>
      <c r="IK160" s="431"/>
      <c r="IL160" s="431"/>
      <c r="IM160" s="431"/>
      <c r="IN160" s="431"/>
      <c r="IO160" s="431"/>
      <c r="IP160" s="431"/>
      <c r="IQ160" s="431"/>
      <c r="IR160" s="431"/>
      <c r="IS160" s="431"/>
      <c r="IT160" s="431"/>
      <c r="IU160" s="431"/>
      <c r="IV160" s="431"/>
      <c r="IW160" s="431"/>
      <c r="IX160" s="431"/>
      <c r="IY160" s="431"/>
      <c r="IZ160" s="431"/>
      <c r="JA160" s="431"/>
      <c r="JB160" s="431"/>
      <c r="JC160" s="431"/>
      <c r="JD160" s="431"/>
      <c r="JE160" s="431"/>
      <c r="JF160" s="431"/>
      <c r="JG160" s="431"/>
      <c r="JH160" s="431"/>
      <c r="JI160" s="431"/>
      <c r="JJ160" s="431"/>
      <c r="JK160" s="431"/>
      <c r="JL160" s="431"/>
      <c r="JM160" s="431"/>
      <c r="JN160" s="431"/>
      <c r="JO160" s="431"/>
      <c r="JP160" s="431"/>
      <c r="JQ160" s="431"/>
      <c r="JR160" s="431"/>
      <c r="JS160" s="431"/>
      <c r="JT160" s="431"/>
      <c r="JU160" s="431"/>
      <c r="JV160" s="431"/>
      <c r="JW160" s="431"/>
      <c r="JX160" s="431"/>
      <c r="JY160" s="431"/>
      <c r="JZ160" s="431"/>
      <c r="KA160" s="431"/>
      <c r="KB160" s="431"/>
      <c r="KC160" s="431"/>
      <c r="KD160" s="431"/>
      <c r="KE160" s="431"/>
      <c r="KF160" s="431"/>
      <c r="KG160" s="431"/>
      <c r="KH160" s="431"/>
      <c r="KI160" s="431"/>
      <c r="KJ160" s="431"/>
      <c r="KK160" s="431"/>
      <c r="KL160" s="431"/>
      <c r="KM160" s="431"/>
      <c r="KN160" s="431"/>
      <c r="KO160" s="431"/>
      <c r="KP160" s="431"/>
      <c r="KQ160" s="431"/>
      <c r="KR160" s="431"/>
      <c r="KS160" s="431"/>
      <c r="KT160" s="431"/>
      <c r="KU160" s="431"/>
      <c r="KV160" s="431"/>
      <c r="KW160" s="431"/>
      <c r="KX160" s="431"/>
      <c r="KY160" s="431"/>
      <c r="KZ160" s="431"/>
      <c r="LA160" s="431"/>
      <c r="LB160" s="431"/>
      <c r="LC160" s="431"/>
      <c r="LD160" s="431"/>
      <c r="LE160" s="431"/>
      <c r="LF160" s="431"/>
      <c r="LG160" s="431"/>
      <c r="LH160" s="431"/>
      <c r="LI160" s="431"/>
      <c r="LJ160" s="431"/>
      <c r="LK160" s="431"/>
      <c r="LL160" s="431"/>
      <c r="LM160" s="431"/>
      <c r="LN160" s="431"/>
      <c r="LO160" s="431"/>
      <c r="LP160" s="431"/>
      <c r="LQ160" s="431"/>
      <c r="LR160" s="431"/>
      <c r="LS160" s="431"/>
      <c r="LT160" s="431"/>
      <c r="LU160" s="431"/>
      <c r="LV160" s="431"/>
      <c r="LW160" s="431"/>
      <c r="LX160" s="431"/>
      <c r="LY160" s="431"/>
      <c r="LZ160" s="431"/>
      <c r="MA160" s="431"/>
      <c r="MB160" s="431"/>
      <c r="MC160" s="431"/>
      <c r="MD160" s="431"/>
      <c r="ME160" s="431"/>
      <c r="MF160" s="431"/>
      <c r="MG160" s="431"/>
      <c r="MH160" s="431"/>
      <c r="MI160" s="431"/>
      <c r="MJ160" s="431"/>
      <c r="MK160" s="431"/>
      <c r="ML160" s="431"/>
      <c r="MM160" s="431"/>
      <c r="MN160" s="431"/>
      <c r="MO160" s="431"/>
      <c r="MP160" s="431"/>
      <c r="MQ160" s="431"/>
      <c r="MR160" s="431"/>
      <c r="MS160" s="431"/>
      <c r="MT160" s="431"/>
      <c r="MU160" s="431"/>
      <c r="MV160" s="431"/>
      <c r="MW160" s="431"/>
      <c r="MX160" s="431"/>
      <c r="MY160" s="431"/>
      <c r="MZ160" s="431"/>
      <c r="NA160" s="431"/>
      <c r="NB160" s="431"/>
      <c r="NC160" s="431"/>
      <c r="ND160" s="431"/>
      <c r="NE160" s="431"/>
      <c r="NF160" s="431"/>
      <c r="NG160" s="431"/>
      <c r="NH160" s="431"/>
      <c r="NI160" s="431"/>
      <c r="NJ160" s="431"/>
      <c r="NK160" s="431"/>
      <c r="NL160" s="431"/>
      <c r="NM160" s="431"/>
      <c r="NN160" s="431"/>
      <c r="NO160" s="431"/>
      <c r="NP160" s="431"/>
      <c r="NQ160" s="431"/>
      <c r="NR160" s="431"/>
      <c r="NS160" s="431"/>
      <c r="NT160" s="431"/>
      <c r="NU160" s="431"/>
      <c r="NV160" s="431"/>
      <c r="NW160" s="431"/>
      <c r="NX160" s="431"/>
      <c r="NY160" s="431"/>
      <c r="NZ160" s="431"/>
      <c r="OA160" s="431"/>
      <c r="OB160" s="431"/>
      <c r="OC160" s="431"/>
      <c r="OD160" s="431"/>
      <c r="OE160" s="431"/>
      <c r="OF160" s="431"/>
      <c r="OG160" s="431"/>
      <c r="OH160" s="431"/>
      <c r="OI160" s="431"/>
      <c r="OJ160" s="431"/>
      <c r="OK160" s="431"/>
      <c r="OL160" s="431"/>
      <c r="OM160" s="431"/>
      <c r="ON160" s="431"/>
      <c r="OO160" s="431"/>
      <c r="OP160" s="431"/>
      <c r="OQ160" s="431"/>
      <c r="OR160" s="431"/>
      <c r="OS160" s="431"/>
      <c r="OT160" s="431"/>
      <c r="OU160" s="431"/>
      <c r="OV160" s="431"/>
      <c r="OW160" s="431"/>
      <c r="OX160" s="431"/>
      <c r="OY160" s="431"/>
      <c r="OZ160" s="431"/>
      <c r="PA160" s="431"/>
      <c r="PB160" s="431"/>
      <c r="PC160" s="431"/>
      <c r="PD160" s="431"/>
      <c r="PE160" s="431"/>
      <c r="PF160" s="431"/>
      <c r="PG160" s="431"/>
      <c r="PH160" s="431"/>
      <c r="PI160" s="431"/>
      <c r="PJ160" s="431"/>
      <c r="PK160" s="431"/>
      <c r="PL160" s="431"/>
      <c r="PM160" s="431"/>
      <c r="PN160" s="431"/>
      <c r="PO160" s="431"/>
      <c r="PP160" s="431"/>
      <c r="PQ160" s="431"/>
      <c r="PR160" s="431"/>
      <c r="PS160" s="431"/>
      <c r="PT160" s="431"/>
      <c r="PU160" s="431"/>
      <c r="PV160" s="431"/>
      <c r="PW160" s="431"/>
      <c r="PX160" s="431"/>
      <c r="PY160" s="431"/>
      <c r="PZ160" s="431"/>
      <c r="QA160" s="431"/>
      <c r="QB160" s="431"/>
      <c r="QC160" s="431"/>
      <c r="QD160" s="431"/>
      <c r="QE160" s="431"/>
      <c r="QF160" s="431"/>
      <c r="QG160" s="431"/>
      <c r="QH160" s="431"/>
      <c r="QI160" s="431"/>
      <c r="QJ160" s="431"/>
      <c r="QK160" s="431"/>
      <c r="QL160" s="431"/>
      <c r="QM160" s="431"/>
      <c r="QN160" s="431"/>
      <c r="QO160" s="431"/>
      <c r="QP160" s="431"/>
      <c r="QQ160" s="431"/>
      <c r="QR160" s="431"/>
      <c r="QS160" s="431"/>
      <c r="QT160" s="431"/>
      <c r="QU160" s="431"/>
      <c r="QV160" s="431"/>
      <c r="QW160" s="431"/>
      <c r="QX160" s="431"/>
      <c r="QY160" s="431"/>
      <c r="QZ160" s="431"/>
      <c r="RA160" s="431"/>
      <c r="RB160" s="431"/>
      <c r="RC160" s="431"/>
      <c r="RD160" s="431"/>
      <c r="RE160" s="431"/>
      <c r="RF160" s="431"/>
      <c r="RG160" s="431"/>
      <c r="RH160" s="431"/>
      <c r="RI160" s="431"/>
      <c r="RJ160" s="431"/>
      <c r="RK160" s="431"/>
      <c r="RL160" s="431"/>
      <c r="RM160" s="431"/>
      <c r="RN160" s="431"/>
      <c r="RO160" s="431"/>
      <c r="RP160" s="431"/>
      <c r="RQ160" s="431"/>
      <c r="RR160" s="431"/>
      <c r="RS160" s="431"/>
      <c r="RT160" s="431"/>
      <c r="RU160" s="431"/>
      <c r="RV160" s="431"/>
      <c r="RW160" s="431"/>
      <c r="RX160" s="431"/>
      <c r="RY160" s="431"/>
      <c r="RZ160" s="431"/>
      <c r="SA160" s="431"/>
      <c r="SB160" s="431"/>
      <c r="SC160" s="431"/>
      <c r="SD160" s="431"/>
      <c r="SE160" s="431"/>
      <c r="SF160" s="431"/>
      <c r="SG160" s="431"/>
      <c r="SH160" s="431"/>
      <c r="SI160" s="431"/>
      <c r="SJ160" s="431"/>
      <c r="SK160" s="431"/>
      <c r="SL160" s="431"/>
      <c r="SM160" s="431"/>
      <c r="SN160" s="431"/>
      <c r="SO160" s="431"/>
      <c r="SP160" s="431"/>
      <c r="SQ160" s="431"/>
      <c r="SR160" s="431"/>
      <c r="SS160" s="431"/>
      <c r="ST160" s="431"/>
      <c r="SU160" s="431"/>
      <c r="SV160" s="431"/>
      <c r="SW160" s="431"/>
      <c r="SX160" s="431"/>
      <c r="SY160" s="431"/>
      <c r="SZ160" s="431"/>
      <c r="TA160" s="431"/>
      <c r="TB160" s="431"/>
      <c r="TC160" s="431"/>
      <c r="TD160" s="431"/>
      <c r="TE160" s="431"/>
      <c r="TF160" s="431"/>
      <c r="TG160" s="431"/>
      <c r="TH160" s="431"/>
      <c r="TI160" s="431"/>
      <c r="TJ160" s="431"/>
      <c r="TK160" s="431"/>
      <c r="TL160" s="431"/>
      <c r="TM160" s="431"/>
      <c r="TN160" s="431"/>
      <c r="TO160" s="431"/>
      <c r="TP160" s="431"/>
      <c r="TQ160" s="431"/>
      <c r="TR160" s="431"/>
      <c r="TS160" s="431"/>
      <c r="TT160" s="431"/>
      <c r="TU160" s="431"/>
      <c r="TV160" s="431"/>
      <c r="TW160" s="431"/>
      <c r="TX160" s="431"/>
      <c r="TY160" s="431"/>
      <c r="TZ160" s="431"/>
      <c r="UA160" s="431"/>
      <c r="UB160" s="431"/>
      <c r="UC160" s="431"/>
      <c r="UD160" s="431"/>
      <c r="UE160" s="431"/>
      <c r="UF160" s="431"/>
      <c r="UG160" s="431"/>
      <c r="UH160" s="431"/>
      <c r="UI160" s="431"/>
      <c r="UJ160" s="431"/>
      <c r="UK160" s="431"/>
      <c r="UL160" s="431"/>
      <c r="UM160" s="431"/>
      <c r="UN160" s="431"/>
      <c r="UO160" s="431"/>
      <c r="UP160" s="431"/>
      <c r="UQ160" s="431"/>
      <c r="UR160" s="431"/>
      <c r="US160" s="431"/>
      <c r="UT160" s="431"/>
      <c r="UU160" s="431"/>
      <c r="UV160" s="431"/>
      <c r="UW160" s="431"/>
      <c r="UX160" s="431"/>
      <c r="UY160" s="431"/>
      <c r="UZ160" s="431"/>
      <c r="VA160" s="431"/>
      <c r="VB160" s="431"/>
      <c r="VC160" s="431"/>
      <c r="VD160" s="431"/>
      <c r="VE160" s="431"/>
      <c r="VF160" s="431"/>
      <c r="VG160" s="431"/>
      <c r="VH160" s="431"/>
      <c r="VI160" s="431"/>
      <c r="VJ160" s="431"/>
      <c r="VK160" s="431"/>
      <c r="VL160" s="431"/>
      <c r="VM160" s="431"/>
      <c r="VN160" s="431"/>
      <c r="VO160" s="431"/>
      <c r="VP160" s="431"/>
      <c r="VQ160" s="431"/>
      <c r="VR160" s="431"/>
      <c r="VS160" s="431"/>
      <c r="VT160" s="431"/>
      <c r="VU160" s="431"/>
      <c r="VV160" s="431"/>
      <c r="VW160" s="431"/>
      <c r="VX160" s="431"/>
      <c r="VY160" s="431"/>
      <c r="VZ160" s="431"/>
      <c r="WA160" s="431"/>
      <c r="WB160" s="431"/>
      <c r="WC160" s="431"/>
      <c r="WD160" s="431"/>
      <c r="WE160" s="431"/>
      <c r="WF160" s="431"/>
      <c r="WG160" s="431"/>
      <c r="WH160" s="431"/>
      <c r="WI160" s="431"/>
      <c r="WJ160" s="431"/>
      <c r="WK160" s="431"/>
      <c r="WL160" s="431"/>
      <c r="WM160" s="431"/>
      <c r="WN160" s="431"/>
      <c r="WO160" s="431"/>
      <c r="WP160" s="431"/>
      <c r="WQ160" s="431"/>
      <c r="WR160" s="431"/>
      <c r="WS160" s="431"/>
      <c r="WT160" s="431"/>
      <c r="WU160" s="431"/>
      <c r="WV160" s="431"/>
      <c r="WW160" s="431"/>
      <c r="WX160" s="431"/>
      <c r="WY160" s="431"/>
      <c r="WZ160" s="431"/>
      <c r="XA160" s="431"/>
      <c r="XB160" s="431"/>
      <c r="XC160" s="431"/>
      <c r="XD160" s="431"/>
      <c r="XE160" s="431"/>
      <c r="XF160" s="431"/>
      <c r="XG160" s="431"/>
      <c r="XH160" s="431"/>
      <c r="XI160" s="431"/>
      <c r="XJ160" s="431"/>
      <c r="XK160" s="431"/>
      <c r="XL160" s="431"/>
      <c r="XM160" s="431"/>
      <c r="XN160" s="431"/>
      <c r="XO160" s="431"/>
      <c r="XP160" s="431"/>
      <c r="XQ160" s="431"/>
      <c r="XR160" s="431"/>
      <c r="XS160" s="431"/>
      <c r="XT160" s="431"/>
      <c r="XU160" s="431"/>
      <c r="XV160" s="431"/>
      <c r="XW160" s="431"/>
      <c r="XX160" s="431"/>
      <c r="XY160" s="431"/>
      <c r="XZ160" s="431"/>
      <c r="YA160" s="431"/>
      <c r="YB160" s="431"/>
      <c r="YC160" s="431"/>
      <c r="YD160" s="431"/>
      <c r="YE160" s="431"/>
      <c r="YF160" s="431"/>
      <c r="YG160" s="431"/>
      <c r="YH160" s="431"/>
      <c r="YI160" s="431"/>
      <c r="YJ160" s="431"/>
      <c r="YK160" s="431"/>
      <c r="YL160" s="431"/>
      <c r="YM160" s="431"/>
      <c r="YN160" s="431"/>
      <c r="YO160" s="431"/>
      <c r="YP160" s="431"/>
      <c r="YQ160" s="431"/>
      <c r="YR160" s="431"/>
      <c r="YS160" s="431"/>
      <c r="YT160" s="431"/>
      <c r="YU160" s="431"/>
      <c r="YV160" s="431"/>
      <c r="YW160" s="431"/>
      <c r="YX160" s="431"/>
      <c r="YY160" s="431"/>
      <c r="YZ160" s="431"/>
      <c r="ZA160" s="431"/>
      <c r="ZB160" s="431"/>
      <c r="ZC160" s="431"/>
      <c r="ZD160" s="431"/>
      <c r="ZE160" s="431"/>
      <c r="ZF160" s="431"/>
      <c r="ZG160" s="431"/>
      <c r="ZH160" s="431"/>
      <c r="ZI160" s="431"/>
      <c r="ZJ160" s="431"/>
      <c r="ZK160" s="431"/>
      <c r="ZL160" s="431"/>
      <c r="ZM160" s="431"/>
      <c r="ZN160" s="431"/>
      <c r="ZO160" s="431"/>
      <c r="ZP160" s="431"/>
      <c r="ZQ160" s="431"/>
      <c r="ZR160" s="431"/>
      <c r="ZS160" s="431"/>
      <c r="ZT160" s="431"/>
      <c r="ZU160" s="431"/>
      <c r="ZV160" s="431"/>
      <c r="ZW160" s="431"/>
      <c r="ZX160" s="431"/>
      <c r="ZY160" s="431"/>
      <c r="ZZ160" s="431"/>
      <c r="AAA160" s="431"/>
      <c r="AAB160" s="431"/>
      <c r="AAC160" s="431"/>
      <c r="AAD160" s="431"/>
      <c r="AAE160" s="431"/>
      <c r="AAF160" s="431"/>
      <c r="AAG160" s="431"/>
      <c r="AAH160" s="431"/>
      <c r="AAI160" s="431"/>
      <c r="AAJ160" s="431"/>
      <c r="AAK160" s="431"/>
      <c r="AAL160" s="431"/>
      <c r="AAM160" s="431"/>
      <c r="AAN160" s="431"/>
      <c r="AAO160" s="431"/>
      <c r="AAP160" s="431"/>
      <c r="AAQ160" s="431"/>
      <c r="AAR160" s="431"/>
      <c r="AAS160" s="431"/>
      <c r="AAT160" s="431"/>
      <c r="AAU160" s="431"/>
      <c r="AAV160" s="431"/>
      <c r="AAW160" s="431"/>
      <c r="AAX160" s="431"/>
      <c r="AAY160" s="431"/>
      <c r="AAZ160" s="431"/>
      <c r="ABA160" s="431"/>
      <c r="ABB160" s="431"/>
      <c r="ABC160" s="431"/>
      <c r="ABD160" s="431"/>
      <c r="ABE160" s="431"/>
      <c r="ABF160" s="431"/>
      <c r="ABG160" s="431"/>
      <c r="ABH160" s="431"/>
      <c r="ABI160" s="431"/>
      <c r="ABJ160" s="431"/>
      <c r="ABK160" s="431"/>
      <c r="ABL160" s="431"/>
      <c r="ABM160" s="431"/>
      <c r="ABN160" s="431"/>
      <c r="ABO160" s="431"/>
      <c r="ABP160" s="431"/>
      <c r="ABQ160" s="431"/>
      <c r="ABR160" s="431"/>
      <c r="ABS160" s="431"/>
      <c r="ABT160" s="431"/>
      <c r="ABU160" s="431"/>
      <c r="ABV160" s="431"/>
      <c r="ABW160" s="431"/>
      <c r="ABX160" s="431"/>
      <c r="ABY160" s="431"/>
      <c r="ABZ160" s="431"/>
      <c r="ACA160" s="431"/>
      <c r="ACB160" s="431"/>
      <c r="ACC160" s="431"/>
      <c r="ACD160" s="431"/>
      <c r="ACE160" s="431"/>
      <c r="ACF160" s="431"/>
      <c r="ACG160" s="431"/>
      <c r="ACH160" s="431"/>
      <c r="ACI160" s="431"/>
      <c r="ACJ160" s="431"/>
      <c r="ACK160" s="431"/>
      <c r="ACL160" s="431"/>
      <c r="ACM160" s="431"/>
      <c r="ACN160" s="431"/>
      <c r="ACO160" s="431"/>
      <c r="ACP160" s="431"/>
      <c r="ACQ160" s="431"/>
      <c r="ACR160" s="431"/>
      <c r="ACS160" s="431"/>
      <c r="ACT160" s="431"/>
      <c r="ACU160" s="431"/>
      <c r="ACV160" s="431"/>
      <c r="ACW160" s="431"/>
      <c r="ACX160" s="431"/>
      <c r="ACY160" s="431"/>
      <c r="ACZ160" s="431"/>
      <c r="ADA160" s="431"/>
      <c r="ADB160" s="431"/>
      <c r="ADC160" s="431"/>
      <c r="ADD160" s="431"/>
      <c r="ADE160" s="431"/>
      <c r="ADF160" s="431"/>
      <c r="ADG160" s="431"/>
      <c r="ADH160" s="431"/>
      <c r="ADI160" s="431"/>
      <c r="ADJ160" s="431"/>
      <c r="ADK160" s="431"/>
      <c r="ADL160" s="431"/>
      <c r="ADM160" s="431"/>
      <c r="ADN160" s="431"/>
      <c r="ADO160" s="431"/>
      <c r="ADP160" s="431"/>
      <c r="ADQ160" s="431"/>
      <c r="ADR160" s="431"/>
      <c r="ADS160" s="431"/>
      <c r="ADT160" s="431"/>
      <c r="ADU160" s="431"/>
      <c r="ADV160" s="431"/>
      <c r="ADW160" s="431"/>
      <c r="ADX160" s="431"/>
      <c r="ADY160" s="431"/>
      <c r="ADZ160" s="431"/>
      <c r="AEA160" s="431"/>
      <c r="AEB160" s="431"/>
      <c r="AEC160" s="431"/>
      <c r="AED160" s="431"/>
      <c r="AEE160" s="431"/>
      <c r="AEF160" s="431"/>
      <c r="AEG160" s="431"/>
      <c r="AEH160" s="431"/>
      <c r="AEI160" s="431"/>
      <c r="AEJ160" s="431"/>
      <c r="AEK160" s="431"/>
      <c r="AEL160" s="431"/>
      <c r="AEM160" s="431"/>
      <c r="AEN160" s="431"/>
      <c r="AEO160" s="431"/>
      <c r="AEP160" s="431"/>
      <c r="AEQ160" s="431"/>
      <c r="AER160" s="431"/>
      <c r="AES160" s="431"/>
      <c r="AET160" s="431"/>
      <c r="AEU160" s="431"/>
      <c r="AEV160" s="431"/>
      <c r="AEW160" s="431"/>
      <c r="AEX160" s="431"/>
      <c r="AEY160" s="431"/>
      <c r="AEZ160" s="431"/>
      <c r="AFA160" s="431"/>
      <c r="AFB160" s="431"/>
      <c r="AFC160" s="431"/>
      <c r="AFD160" s="431"/>
      <c r="AFE160" s="431"/>
      <c r="AFF160" s="431"/>
      <c r="AFG160" s="431"/>
      <c r="AFH160" s="431"/>
      <c r="AFI160" s="431"/>
      <c r="AFJ160" s="431"/>
      <c r="AFK160" s="431"/>
      <c r="AFL160" s="431"/>
      <c r="AFM160" s="431"/>
      <c r="AFN160" s="431"/>
      <c r="AFO160" s="431"/>
      <c r="AFP160" s="431"/>
      <c r="AFQ160" s="431"/>
      <c r="AFR160" s="431"/>
      <c r="AFS160" s="431"/>
      <c r="AFT160" s="431"/>
      <c r="AFU160" s="431"/>
      <c r="AFV160" s="431"/>
      <c r="AFW160" s="431"/>
      <c r="AFX160" s="431"/>
      <c r="AFY160" s="431"/>
      <c r="AFZ160" s="431"/>
      <c r="AGA160" s="431"/>
      <c r="AGB160" s="431"/>
      <c r="AGC160" s="431"/>
      <c r="AGD160" s="431"/>
      <c r="AGE160" s="431"/>
      <c r="AGF160" s="431"/>
      <c r="AGG160" s="431"/>
      <c r="AGH160" s="431"/>
      <c r="AGI160" s="431"/>
      <c r="AGJ160" s="431"/>
      <c r="AGK160" s="431"/>
      <c r="AGL160" s="431"/>
      <c r="AGM160" s="431"/>
      <c r="AGN160" s="431"/>
      <c r="AGO160" s="431"/>
      <c r="AGP160" s="431"/>
      <c r="AGQ160" s="431"/>
      <c r="AGR160" s="431"/>
      <c r="AGS160" s="431"/>
      <c r="AGT160" s="431"/>
      <c r="AGU160" s="431"/>
      <c r="AGV160" s="431"/>
      <c r="AGW160" s="431"/>
      <c r="AGX160" s="431"/>
      <c r="AGY160" s="431"/>
      <c r="AGZ160" s="431"/>
      <c r="AHA160" s="431"/>
      <c r="AHB160" s="431"/>
      <c r="AHC160" s="431"/>
      <c r="AHD160" s="431"/>
      <c r="AHE160" s="431"/>
      <c r="AHF160" s="431"/>
      <c r="AHG160" s="431"/>
      <c r="AHH160" s="431"/>
      <c r="AHI160" s="431"/>
      <c r="AHJ160" s="431"/>
      <c r="AHK160" s="431"/>
      <c r="AHL160" s="431"/>
      <c r="AHM160" s="431"/>
      <c r="AHN160" s="431"/>
      <c r="AHO160" s="431"/>
      <c r="AHP160" s="431"/>
      <c r="AHQ160" s="431"/>
      <c r="AHR160" s="431"/>
      <c r="AHS160" s="431"/>
      <c r="AHT160" s="431"/>
      <c r="AHU160" s="431"/>
      <c r="AHV160" s="431"/>
      <c r="AHW160" s="431"/>
      <c r="AHX160" s="431"/>
      <c r="AHY160" s="431"/>
      <c r="AHZ160" s="431"/>
      <c r="AIA160" s="431"/>
      <c r="AIB160" s="431"/>
      <c r="AIC160" s="431"/>
      <c r="AID160" s="431"/>
      <c r="AIE160" s="431"/>
      <c r="AIF160" s="431"/>
      <c r="AIG160" s="431"/>
      <c r="AIH160" s="431"/>
      <c r="AII160" s="431"/>
      <c r="AIJ160" s="431"/>
      <c r="AIK160" s="431"/>
      <c r="AIL160" s="431"/>
      <c r="AIM160" s="431"/>
      <c r="AIN160" s="431"/>
      <c r="AIO160" s="431"/>
      <c r="AIP160" s="431"/>
      <c r="AIQ160" s="431"/>
      <c r="AIR160" s="431"/>
      <c r="AIS160" s="431"/>
      <c r="AIT160" s="431"/>
      <c r="AIU160" s="431"/>
      <c r="AIV160" s="431"/>
      <c r="AIW160" s="431"/>
      <c r="AIX160" s="431"/>
      <c r="AIY160" s="431"/>
      <c r="AIZ160" s="431"/>
      <c r="AJA160" s="431"/>
      <c r="AJB160" s="431"/>
      <c r="AJC160" s="431"/>
      <c r="AJD160" s="431"/>
      <c r="AJE160" s="431"/>
      <c r="AJF160" s="431"/>
      <c r="AJG160" s="431"/>
      <c r="AJH160" s="431"/>
      <c r="AJI160" s="431"/>
      <c r="AJJ160" s="431"/>
      <c r="AJK160" s="431"/>
      <c r="AJL160" s="431"/>
      <c r="AJM160" s="431"/>
      <c r="AJN160" s="431"/>
      <c r="AJO160" s="431"/>
      <c r="AJP160" s="431"/>
      <c r="AJQ160" s="431"/>
      <c r="AJR160" s="431"/>
      <c r="AJS160" s="431"/>
      <c r="AJT160" s="431"/>
      <c r="AJU160" s="431"/>
      <c r="AJV160" s="431"/>
      <c r="AJW160" s="431"/>
      <c r="AJX160" s="431"/>
      <c r="AJY160" s="431"/>
      <c r="AJZ160" s="431"/>
      <c r="AKA160" s="431"/>
      <c r="AKB160" s="431"/>
      <c r="AKC160" s="431"/>
      <c r="AKD160" s="431"/>
      <c r="AKE160" s="431"/>
      <c r="AKF160" s="431"/>
      <c r="AKG160" s="431"/>
      <c r="AKH160" s="431"/>
      <c r="AKI160" s="431"/>
      <c r="AKJ160" s="431"/>
      <c r="AKK160" s="431"/>
      <c r="AKL160" s="431"/>
      <c r="AKM160" s="431"/>
      <c r="AKN160" s="431"/>
      <c r="AKO160" s="431"/>
      <c r="AKP160" s="431"/>
      <c r="AKQ160" s="431"/>
      <c r="AKR160" s="431"/>
      <c r="AKS160" s="431"/>
      <c r="AKT160" s="431"/>
      <c r="AKU160" s="431"/>
      <c r="AKV160" s="431"/>
      <c r="AKW160" s="431"/>
      <c r="AKX160" s="431"/>
      <c r="AKY160" s="431"/>
      <c r="AKZ160" s="431"/>
      <c r="ALA160" s="431"/>
      <c r="ALB160" s="431"/>
      <c r="ALC160" s="431"/>
      <c r="ALD160" s="431"/>
      <c r="ALE160" s="431"/>
      <c r="ALF160" s="431"/>
      <c r="ALG160" s="431"/>
      <c r="ALH160" s="431"/>
      <c r="ALI160" s="431"/>
      <c r="ALJ160" s="431"/>
      <c r="ALK160" s="431"/>
      <c r="ALL160" s="431"/>
      <c r="ALM160" s="431"/>
      <c r="ALN160" s="431"/>
      <c r="ALO160" s="431"/>
      <c r="ALP160" s="431"/>
      <c r="ALQ160" s="431"/>
      <c r="ALR160" s="431"/>
      <c r="ALS160" s="431"/>
      <c r="ALT160" s="431"/>
      <c r="ALU160" s="431"/>
      <c r="ALV160" s="431"/>
      <c r="ALW160" s="431"/>
      <c r="ALX160" s="431"/>
      <c r="ALY160" s="431"/>
      <c r="ALZ160" s="431"/>
      <c r="AMA160" s="431"/>
      <c r="AMB160" s="431"/>
      <c r="AMC160" s="431"/>
      <c r="AMD160" s="431"/>
      <c r="AME160" s="431"/>
      <c r="AMF160" s="431"/>
      <c r="AMG160" s="431"/>
      <c r="AMH160" s="431"/>
      <c r="AMI160" s="431"/>
      <c r="AMJ160" s="431"/>
      <c r="AMK160" s="431"/>
      <c r="AML160" s="431"/>
      <c r="AMM160" s="431"/>
      <c r="AMN160" s="431"/>
      <c r="AMO160" s="431"/>
      <c r="AMP160" s="431"/>
      <c r="AMQ160" s="431"/>
      <c r="AMR160" s="431"/>
      <c r="AMS160" s="431"/>
      <c r="AMT160" s="431"/>
      <c r="AMU160" s="431"/>
      <c r="AMV160" s="431"/>
      <c r="AMW160" s="431"/>
      <c r="AMX160" s="431"/>
      <c r="AMY160" s="431"/>
      <c r="AMZ160" s="431"/>
      <c r="ANA160" s="431"/>
      <c r="ANB160" s="431"/>
      <c r="ANC160" s="431"/>
      <c r="AND160" s="431"/>
      <c r="ANE160" s="431"/>
      <c r="ANF160" s="431"/>
      <c r="ANG160" s="431"/>
      <c r="ANH160" s="431"/>
      <c r="ANI160" s="431"/>
      <c r="ANJ160" s="431"/>
      <c r="ANK160" s="431"/>
      <c r="ANL160" s="431"/>
      <c r="ANM160" s="431"/>
      <c r="ANN160" s="431"/>
      <c r="ANO160" s="431"/>
      <c r="ANP160" s="431"/>
      <c r="ANQ160" s="431"/>
      <c r="ANR160" s="431"/>
      <c r="ANS160" s="431"/>
      <c r="ANT160" s="431"/>
      <c r="ANU160" s="431"/>
      <c r="ANV160" s="431"/>
      <c r="ANW160" s="431"/>
      <c r="ANX160" s="431"/>
      <c r="ANY160" s="431"/>
      <c r="ANZ160" s="431"/>
      <c r="AOA160" s="431"/>
      <c r="AOB160" s="431"/>
      <c r="AOC160" s="431"/>
      <c r="AOD160" s="431"/>
      <c r="AOE160" s="431"/>
      <c r="AOF160" s="431"/>
      <c r="AOG160" s="431"/>
      <c r="AOH160" s="431"/>
      <c r="AOI160" s="431"/>
      <c r="AOJ160" s="431"/>
      <c r="AOK160" s="431"/>
      <c r="AOL160" s="431"/>
      <c r="AOM160" s="431"/>
      <c r="AON160" s="431"/>
      <c r="AOO160" s="431"/>
      <c r="AOP160" s="431"/>
      <c r="AOQ160" s="431"/>
      <c r="AOR160" s="431"/>
      <c r="AOS160" s="431"/>
      <c r="AOT160" s="431"/>
      <c r="AOU160" s="431"/>
      <c r="AOV160" s="431"/>
      <c r="AOW160" s="431"/>
      <c r="AOX160" s="431"/>
      <c r="AOY160" s="431"/>
      <c r="AOZ160" s="431"/>
      <c r="APA160" s="431"/>
      <c r="APB160" s="431"/>
      <c r="APC160" s="431"/>
      <c r="APD160" s="431"/>
      <c r="APE160" s="431"/>
      <c r="APF160" s="431"/>
      <c r="APG160" s="431"/>
      <c r="APH160" s="431"/>
      <c r="API160" s="431"/>
      <c r="APJ160" s="431"/>
      <c r="APK160" s="431"/>
      <c r="APL160" s="431"/>
      <c r="APM160" s="431"/>
      <c r="APN160" s="431"/>
      <c r="APO160" s="431"/>
      <c r="APP160" s="431"/>
      <c r="APQ160" s="431"/>
      <c r="APR160" s="431"/>
      <c r="APS160" s="431"/>
      <c r="APT160" s="431"/>
      <c r="APU160" s="431"/>
      <c r="APV160" s="431"/>
      <c r="APW160" s="431"/>
      <c r="APX160" s="431"/>
      <c r="APY160" s="431"/>
      <c r="APZ160" s="431"/>
      <c r="AQA160" s="431"/>
      <c r="AQB160" s="431"/>
      <c r="AQC160" s="431"/>
      <c r="AQD160" s="431"/>
      <c r="AQE160" s="431"/>
      <c r="AQF160" s="431"/>
      <c r="AQG160" s="431"/>
      <c r="AQH160" s="431"/>
      <c r="AQI160" s="431"/>
      <c r="AQJ160" s="431"/>
      <c r="AQK160" s="431"/>
      <c r="AQL160" s="431"/>
      <c r="AQM160" s="431"/>
      <c r="AQN160" s="431"/>
      <c r="AQO160" s="431"/>
      <c r="AQP160" s="431"/>
      <c r="AQQ160" s="431"/>
      <c r="AQR160" s="431"/>
      <c r="AQS160" s="431"/>
      <c r="AQT160" s="431"/>
      <c r="AQU160" s="431"/>
      <c r="AQV160" s="431"/>
      <c r="AQW160" s="431"/>
      <c r="AQX160" s="431"/>
      <c r="AQY160" s="431"/>
      <c r="AQZ160" s="431"/>
      <c r="ARA160" s="431"/>
      <c r="ARB160" s="431"/>
      <c r="ARC160" s="431"/>
      <c r="ARD160" s="431"/>
      <c r="ARE160" s="431"/>
      <c r="ARF160" s="431"/>
      <c r="ARG160" s="431"/>
      <c r="ARH160" s="431"/>
      <c r="ARI160" s="431"/>
      <c r="ARJ160" s="431"/>
      <c r="ARK160" s="431"/>
      <c r="ARL160" s="431"/>
      <c r="ARM160" s="431"/>
      <c r="ARN160" s="431"/>
      <c r="ARO160" s="431"/>
      <c r="ARP160" s="431"/>
      <c r="ARQ160" s="431"/>
      <c r="ARR160" s="431"/>
      <c r="ARS160" s="431"/>
      <c r="ART160" s="431"/>
      <c r="ARU160" s="431"/>
      <c r="ARV160" s="431"/>
      <c r="ARW160" s="431"/>
      <c r="ARX160" s="431"/>
      <c r="ARY160" s="431"/>
      <c r="ARZ160" s="431"/>
      <c r="ASA160" s="431"/>
      <c r="ASB160" s="431"/>
      <c r="ASC160" s="431"/>
      <c r="ASD160" s="431"/>
      <c r="ASE160" s="431"/>
      <c r="ASF160" s="431"/>
      <c r="ASG160" s="431"/>
      <c r="ASH160" s="431"/>
      <c r="ASI160" s="431"/>
      <c r="ASJ160" s="431"/>
      <c r="ASK160" s="431"/>
      <c r="ASL160" s="431"/>
      <c r="ASM160" s="431"/>
      <c r="ASN160" s="431"/>
      <c r="ASO160" s="431"/>
      <c r="ASP160" s="431"/>
      <c r="ASQ160" s="431"/>
      <c r="ASR160" s="431"/>
      <c r="ASS160" s="431"/>
      <c r="AST160" s="431"/>
      <c r="ASU160" s="431"/>
      <c r="ASV160" s="431"/>
      <c r="ASW160" s="431"/>
      <c r="ASX160" s="431"/>
      <c r="ASY160" s="431"/>
      <c r="ASZ160" s="431"/>
      <c r="ATA160" s="431"/>
      <c r="ATB160" s="431"/>
      <c r="ATC160" s="431"/>
      <c r="ATD160" s="431"/>
      <c r="ATE160" s="431"/>
      <c r="ATF160" s="431"/>
      <c r="ATG160" s="431"/>
      <c r="ATH160" s="431"/>
      <c r="ATI160" s="431"/>
      <c r="ATJ160" s="431"/>
      <c r="ATK160" s="431"/>
      <c r="ATL160" s="431"/>
      <c r="ATM160" s="431"/>
      <c r="ATN160" s="431"/>
      <c r="ATO160" s="431"/>
      <c r="ATP160" s="431"/>
      <c r="ATQ160" s="431"/>
      <c r="ATR160" s="431"/>
      <c r="ATS160" s="431"/>
      <c r="ATT160" s="431"/>
      <c r="ATU160" s="431"/>
      <c r="ATV160" s="431"/>
      <c r="ATW160" s="431"/>
      <c r="ATX160" s="431"/>
      <c r="ATY160" s="431"/>
      <c r="ATZ160" s="431"/>
      <c r="AUA160" s="431"/>
      <c r="AUB160" s="431"/>
      <c r="AUC160" s="431"/>
      <c r="AUD160" s="431"/>
      <c r="AUE160" s="431"/>
      <c r="AUF160" s="431"/>
      <c r="AUG160" s="431"/>
      <c r="AUH160" s="431"/>
      <c r="AUI160" s="431"/>
      <c r="AUJ160" s="431"/>
      <c r="AUK160" s="431"/>
      <c r="AUL160" s="431"/>
      <c r="AUM160" s="431"/>
      <c r="AUN160" s="431"/>
      <c r="AUO160" s="431"/>
      <c r="AUP160" s="431"/>
      <c r="AUQ160" s="431"/>
      <c r="AUR160" s="431"/>
      <c r="AUS160" s="431"/>
      <c r="AUT160" s="431"/>
      <c r="AUU160" s="431"/>
      <c r="AUV160" s="431"/>
      <c r="AUW160" s="431"/>
      <c r="AUX160" s="431"/>
      <c r="AUY160" s="431"/>
      <c r="AUZ160" s="431"/>
      <c r="AVA160" s="431"/>
      <c r="AVB160" s="431"/>
      <c r="AVC160" s="431"/>
      <c r="AVD160" s="431"/>
      <c r="AVE160" s="431"/>
      <c r="AVF160" s="431"/>
      <c r="AVG160" s="431"/>
      <c r="AVH160" s="431"/>
      <c r="AVI160" s="431"/>
      <c r="AVJ160" s="431"/>
      <c r="AVK160" s="431"/>
      <c r="AVL160" s="431"/>
      <c r="AVM160" s="431"/>
      <c r="AVN160" s="431"/>
      <c r="AVO160" s="431"/>
      <c r="AVP160" s="431"/>
      <c r="AVQ160" s="431"/>
      <c r="AVR160" s="431"/>
      <c r="AVS160" s="431"/>
      <c r="AVT160" s="431"/>
      <c r="AVU160" s="431"/>
      <c r="AVV160" s="431"/>
      <c r="AVW160" s="431"/>
      <c r="AVX160" s="431"/>
      <c r="AVY160" s="431"/>
      <c r="AVZ160" s="431"/>
      <c r="AWA160" s="431"/>
      <c r="AWB160" s="431"/>
      <c r="AWC160" s="431"/>
      <c r="AWD160" s="431"/>
      <c r="AWE160" s="431"/>
      <c r="AWF160" s="431"/>
      <c r="AWG160" s="431"/>
      <c r="AWH160" s="431"/>
      <c r="AWI160" s="431"/>
      <c r="AWJ160" s="431"/>
      <c r="AWK160" s="431"/>
      <c r="AWL160" s="431"/>
      <c r="AWM160" s="431"/>
      <c r="AWN160" s="431"/>
      <c r="AWO160" s="431"/>
      <c r="AWP160" s="431"/>
      <c r="AWQ160" s="431"/>
      <c r="AWR160" s="431"/>
      <c r="AWS160" s="431"/>
      <c r="AWT160" s="431"/>
      <c r="AWU160" s="431"/>
      <c r="AWV160" s="431"/>
      <c r="AWW160" s="431"/>
      <c r="AWX160" s="431"/>
      <c r="AWY160" s="431"/>
      <c r="AWZ160" s="431"/>
      <c r="AXA160" s="431"/>
      <c r="AXB160" s="431"/>
      <c r="AXC160" s="431"/>
      <c r="AXD160" s="431"/>
      <c r="AXE160" s="431"/>
      <c r="AXF160" s="431"/>
      <c r="AXG160" s="431"/>
      <c r="AXH160" s="431"/>
      <c r="AXI160" s="431"/>
      <c r="AXJ160" s="431"/>
      <c r="AXK160" s="431"/>
      <c r="AXL160" s="431"/>
      <c r="AXM160" s="431"/>
      <c r="AXN160" s="431"/>
      <c r="AXO160" s="431"/>
      <c r="AXP160" s="431"/>
      <c r="AXQ160" s="431"/>
      <c r="AXR160" s="431"/>
      <c r="AXS160" s="431"/>
      <c r="AXT160" s="431"/>
      <c r="AXU160" s="431"/>
      <c r="AXV160" s="431"/>
      <c r="AXW160" s="431"/>
      <c r="AXX160" s="431"/>
      <c r="AXY160" s="431"/>
      <c r="AXZ160" s="431"/>
      <c r="AYA160" s="431"/>
      <c r="AYB160" s="431"/>
      <c r="AYC160" s="431"/>
      <c r="AYD160" s="431"/>
      <c r="AYE160" s="431"/>
      <c r="AYF160" s="431"/>
      <c r="AYG160" s="431"/>
      <c r="AYH160" s="431"/>
      <c r="AYI160" s="431"/>
      <c r="AYJ160" s="431"/>
      <c r="AYK160" s="431"/>
      <c r="AYL160" s="431"/>
      <c r="AYM160" s="431"/>
      <c r="AYN160" s="431"/>
      <c r="AYO160" s="431"/>
      <c r="AYP160" s="431"/>
      <c r="AYQ160" s="431"/>
      <c r="AYR160" s="431"/>
      <c r="AYS160" s="431"/>
      <c r="AYT160" s="431"/>
      <c r="AYU160" s="431"/>
      <c r="AYV160" s="431"/>
      <c r="AYW160" s="431"/>
      <c r="AYX160" s="431"/>
      <c r="AYY160" s="431"/>
      <c r="AYZ160" s="431"/>
      <c r="AZA160" s="431"/>
      <c r="AZB160" s="431"/>
      <c r="AZC160" s="431"/>
      <c r="AZD160" s="431"/>
      <c r="AZE160" s="431"/>
      <c r="AZF160" s="431"/>
      <c r="AZG160" s="431"/>
      <c r="AZH160" s="431"/>
      <c r="AZI160" s="431"/>
      <c r="AZJ160" s="431"/>
      <c r="AZK160" s="431"/>
      <c r="AZL160" s="431"/>
      <c r="AZM160" s="431"/>
      <c r="AZN160" s="431"/>
      <c r="AZO160" s="431"/>
      <c r="AZP160" s="431"/>
      <c r="AZQ160" s="431"/>
      <c r="AZR160" s="431"/>
      <c r="AZS160" s="431"/>
      <c r="AZT160" s="431"/>
      <c r="AZU160" s="431"/>
      <c r="AZV160" s="431"/>
      <c r="AZW160" s="431"/>
      <c r="AZX160" s="431"/>
      <c r="AZY160" s="431"/>
      <c r="AZZ160" s="431"/>
      <c r="BAA160" s="431"/>
      <c r="BAB160" s="431"/>
      <c r="BAC160" s="431"/>
      <c r="BAD160" s="431"/>
      <c r="BAE160" s="431"/>
      <c r="BAF160" s="431"/>
      <c r="BAG160" s="431"/>
      <c r="BAH160" s="431"/>
      <c r="BAI160" s="431"/>
      <c r="BAJ160" s="431"/>
      <c r="BAK160" s="431"/>
      <c r="BAL160" s="431"/>
      <c r="BAM160" s="431"/>
      <c r="BAN160" s="431"/>
      <c r="BAO160" s="431"/>
      <c r="BAP160" s="431"/>
      <c r="BAQ160" s="431"/>
      <c r="BAR160" s="431"/>
      <c r="BAS160" s="431"/>
      <c r="BAT160" s="431"/>
      <c r="BAU160" s="431"/>
      <c r="BAV160" s="431"/>
      <c r="BAW160" s="431"/>
      <c r="BAX160" s="431"/>
      <c r="BAY160" s="431"/>
      <c r="BAZ160" s="431"/>
      <c r="BBA160" s="431"/>
      <c r="BBB160" s="431"/>
      <c r="BBC160" s="431"/>
      <c r="BBD160" s="431"/>
      <c r="BBE160" s="431"/>
      <c r="BBF160" s="431"/>
      <c r="BBG160" s="431"/>
      <c r="BBH160" s="431"/>
      <c r="BBI160" s="431"/>
      <c r="BBJ160" s="431"/>
      <c r="BBK160" s="431"/>
      <c r="BBL160" s="431"/>
      <c r="BBM160" s="431"/>
      <c r="BBN160" s="431"/>
      <c r="BBO160" s="431"/>
      <c r="BBP160" s="431"/>
      <c r="BBQ160" s="431"/>
      <c r="BBR160" s="431"/>
      <c r="BBS160" s="431"/>
      <c r="BBT160" s="431"/>
      <c r="BBU160" s="431"/>
      <c r="BBV160" s="431"/>
      <c r="BBW160" s="431"/>
      <c r="BBX160" s="431"/>
      <c r="BBY160" s="431"/>
      <c r="BBZ160" s="431"/>
      <c r="BCA160" s="431"/>
      <c r="BCB160" s="431"/>
      <c r="BCC160" s="431"/>
      <c r="BCD160" s="431"/>
      <c r="BCE160" s="431"/>
      <c r="BCF160" s="431"/>
      <c r="BCG160" s="431"/>
      <c r="BCH160" s="431"/>
      <c r="BCI160" s="431"/>
      <c r="BCJ160" s="431"/>
      <c r="BCK160" s="431"/>
      <c r="BCL160" s="431"/>
      <c r="BCM160" s="431"/>
      <c r="BCN160" s="431"/>
      <c r="BCO160" s="431"/>
      <c r="BCP160" s="431"/>
      <c r="BCQ160" s="431"/>
      <c r="BCR160" s="431"/>
      <c r="BCS160" s="431"/>
      <c r="BCT160" s="431"/>
      <c r="BCU160" s="431"/>
      <c r="BCV160" s="431"/>
      <c r="BCW160" s="431"/>
      <c r="BCX160" s="431"/>
      <c r="BCY160" s="431"/>
      <c r="BCZ160" s="431"/>
      <c r="BDA160" s="431"/>
      <c r="BDB160" s="431"/>
      <c r="BDC160" s="431"/>
      <c r="BDD160" s="431"/>
      <c r="BDE160" s="431"/>
      <c r="BDF160" s="431"/>
      <c r="BDG160" s="431"/>
      <c r="BDH160" s="431"/>
      <c r="BDI160" s="431"/>
      <c r="BDJ160" s="431"/>
      <c r="BDK160" s="431"/>
      <c r="BDL160" s="431"/>
      <c r="BDM160" s="431"/>
      <c r="BDN160" s="431"/>
      <c r="BDO160" s="431"/>
      <c r="BDP160" s="431"/>
      <c r="BDQ160" s="431"/>
      <c r="BDR160" s="431"/>
      <c r="BDS160" s="431"/>
      <c r="BDT160" s="431"/>
      <c r="BDU160" s="431"/>
      <c r="BDV160" s="431"/>
      <c r="BDW160" s="431"/>
      <c r="BDX160" s="431"/>
      <c r="BDY160" s="431"/>
      <c r="BDZ160" s="431"/>
      <c r="BEA160" s="431"/>
      <c r="BEB160" s="431"/>
      <c r="BEC160" s="431"/>
      <c r="BED160" s="431"/>
      <c r="BEE160" s="431"/>
      <c r="BEF160" s="431"/>
      <c r="BEG160" s="431"/>
      <c r="BEH160" s="431"/>
      <c r="BEI160" s="431"/>
      <c r="BEJ160" s="431"/>
      <c r="BEK160" s="431"/>
      <c r="BEL160" s="431"/>
      <c r="BEM160" s="431"/>
      <c r="BEN160" s="431"/>
      <c r="BEO160" s="431"/>
      <c r="BEP160" s="431"/>
      <c r="BEQ160" s="431"/>
      <c r="BER160" s="431"/>
      <c r="BES160" s="431"/>
      <c r="BET160" s="431"/>
      <c r="BEU160" s="431"/>
      <c r="BEV160" s="431"/>
      <c r="BEW160" s="431"/>
      <c r="BEX160" s="431"/>
      <c r="BEY160" s="431"/>
      <c r="BEZ160" s="431"/>
      <c r="BFA160" s="431"/>
      <c r="BFB160" s="431"/>
      <c r="BFC160" s="431"/>
      <c r="BFD160" s="431"/>
      <c r="BFE160" s="431"/>
      <c r="BFF160" s="431"/>
      <c r="BFG160" s="431"/>
      <c r="BFH160" s="431"/>
      <c r="BFI160" s="431"/>
      <c r="BFJ160" s="431"/>
      <c r="BFK160" s="431"/>
      <c r="BFL160" s="431"/>
      <c r="BFM160" s="431"/>
      <c r="BFN160" s="431"/>
      <c r="BFO160" s="431"/>
      <c r="BFP160" s="431"/>
      <c r="BFQ160" s="431"/>
      <c r="BFR160" s="431"/>
      <c r="BFS160" s="431"/>
      <c r="BFT160" s="431"/>
      <c r="BFU160" s="431"/>
      <c r="BFV160" s="431"/>
      <c r="BFW160" s="431"/>
      <c r="BFX160" s="431"/>
      <c r="BFY160" s="431"/>
      <c r="BFZ160" s="431"/>
      <c r="BGA160" s="431"/>
      <c r="BGB160" s="431"/>
      <c r="BGC160" s="431"/>
      <c r="BGD160" s="431"/>
      <c r="BGE160" s="431"/>
      <c r="BGF160" s="431"/>
      <c r="BGG160" s="431"/>
      <c r="BGH160" s="431"/>
      <c r="BGI160" s="431"/>
      <c r="BGJ160" s="431"/>
      <c r="BGK160" s="431"/>
      <c r="BGL160" s="431"/>
      <c r="BGM160" s="431"/>
      <c r="BGN160" s="431"/>
      <c r="BGO160" s="431"/>
      <c r="BGP160" s="431"/>
      <c r="BGQ160" s="431"/>
      <c r="BGR160" s="431"/>
      <c r="BGS160" s="431"/>
      <c r="BGT160" s="431"/>
      <c r="BGU160" s="431"/>
      <c r="BGV160" s="431"/>
      <c r="BGW160" s="431"/>
      <c r="BGX160" s="431"/>
      <c r="BGY160" s="431"/>
      <c r="BGZ160" s="431"/>
      <c r="BHA160" s="431"/>
      <c r="BHB160" s="431"/>
      <c r="BHC160" s="431"/>
      <c r="BHD160" s="431"/>
      <c r="BHE160" s="431"/>
      <c r="BHF160" s="431"/>
      <c r="BHG160" s="431"/>
      <c r="BHH160" s="431"/>
      <c r="BHI160" s="431"/>
      <c r="BHJ160" s="431"/>
      <c r="BHK160" s="431"/>
      <c r="BHL160" s="431"/>
      <c r="BHM160" s="431"/>
      <c r="BHN160" s="431"/>
      <c r="BHO160" s="431"/>
      <c r="BHP160" s="431"/>
      <c r="BHQ160" s="431"/>
      <c r="BHR160" s="431"/>
      <c r="BHS160" s="431"/>
      <c r="BHT160" s="431"/>
      <c r="BHU160" s="431"/>
      <c r="BHV160" s="431"/>
      <c r="BHW160" s="431"/>
      <c r="BHX160" s="431"/>
      <c r="BHY160" s="431"/>
      <c r="BHZ160" s="431"/>
      <c r="BIA160" s="431"/>
      <c r="BIB160" s="431"/>
      <c r="BIC160" s="431"/>
      <c r="BID160" s="431"/>
      <c r="BIE160" s="431"/>
      <c r="BIF160" s="431"/>
      <c r="BIG160" s="431"/>
      <c r="BIH160" s="431"/>
      <c r="BII160" s="431"/>
      <c r="BIJ160" s="431"/>
      <c r="BIK160" s="431"/>
      <c r="BIL160" s="431"/>
      <c r="BIM160" s="431"/>
      <c r="BIN160" s="431"/>
      <c r="BIO160" s="431"/>
      <c r="BIP160" s="431"/>
      <c r="BIQ160" s="431"/>
      <c r="BIR160" s="431"/>
      <c r="BIS160" s="431"/>
      <c r="BIT160" s="431"/>
      <c r="BIU160" s="431"/>
      <c r="BIV160" s="431"/>
      <c r="BIW160" s="431"/>
      <c r="BIX160" s="431"/>
      <c r="BIY160" s="431"/>
      <c r="BIZ160" s="431"/>
      <c r="BJA160" s="431"/>
      <c r="BJB160" s="431"/>
      <c r="BJC160" s="431"/>
      <c r="BJD160" s="431"/>
      <c r="BJE160" s="431"/>
      <c r="BJF160" s="431"/>
      <c r="BJG160" s="431"/>
      <c r="BJH160" s="431"/>
      <c r="BJI160" s="431"/>
      <c r="BJJ160" s="431"/>
      <c r="BJK160" s="431"/>
      <c r="BJL160" s="431"/>
      <c r="BJM160" s="431"/>
      <c r="BJN160" s="431"/>
      <c r="BJO160" s="431"/>
      <c r="BJP160" s="431"/>
      <c r="BJQ160" s="431"/>
      <c r="BJR160" s="431"/>
      <c r="BJS160" s="431"/>
      <c r="BJT160" s="431"/>
      <c r="BJU160" s="431"/>
      <c r="BJV160" s="431"/>
      <c r="BJW160" s="431"/>
      <c r="BJX160" s="431"/>
      <c r="BJY160" s="431"/>
      <c r="BJZ160" s="431"/>
      <c r="BKA160" s="431"/>
      <c r="BKB160" s="431"/>
      <c r="BKC160" s="431"/>
      <c r="BKD160" s="431"/>
      <c r="BKE160" s="431"/>
      <c r="BKF160" s="431"/>
      <c r="BKG160" s="431"/>
      <c r="BKH160" s="431"/>
      <c r="BKI160" s="431"/>
      <c r="BKJ160" s="431"/>
      <c r="BKK160" s="431"/>
      <c r="BKL160" s="431"/>
      <c r="BKM160" s="431"/>
      <c r="BKN160" s="431"/>
      <c r="BKO160" s="431"/>
      <c r="BKP160" s="431"/>
      <c r="BKQ160" s="431"/>
      <c r="BKR160" s="431"/>
      <c r="BKS160" s="431"/>
      <c r="BKT160" s="431"/>
      <c r="BKU160" s="431"/>
      <c r="BKV160" s="431"/>
      <c r="BKW160" s="431"/>
      <c r="BKX160" s="431"/>
      <c r="BKY160" s="431"/>
      <c r="BKZ160" s="431"/>
      <c r="BLA160" s="431"/>
      <c r="BLB160" s="431"/>
      <c r="BLC160" s="431"/>
      <c r="BLD160" s="431"/>
      <c r="BLE160" s="431"/>
      <c r="BLF160" s="431"/>
      <c r="BLG160" s="431"/>
      <c r="BLH160" s="431"/>
      <c r="BLI160" s="431"/>
      <c r="BLJ160" s="431"/>
      <c r="BLK160" s="431"/>
      <c r="BLL160" s="431"/>
      <c r="BLM160" s="431"/>
      <c r="BLN160" s="431"/>
      <c r="BLO160" s="431"/>
      <c r="BLP160" s="431"/>
      <c r="BLQ160" s="431"/>
      <c r="BLR160" s="431"/>
      <c r="BLS160" s="431"/>
      <c r="BLT160" s="431"/>
      <c r="BLU160" s="431"/>
      <c r="BLV160" s="431"/>
      <c r="BLW160" s="431"/>
      <c r="BLX160" s="431"/>
      <c r="BLY160" s="431"/>
      <c r="BLZ160" s="431"/>
      <c r="BMA160" s="431"/>
      <c r="BMB160" s="431"/>
      <c r="BMC160" s="431"/>
      <c r="BMD160" s="431"/>
      <c r="BME160" s="431"/>
      <c r="BMF160" s="431"/>
      <c r="BMG160" s="431"/>
      <c r="BMH160" s="431"/>
      <c r="BMI160" s="431"/>
      <c r="BMJ160" s="431"/>
      <c r="BMK160" s="431"/>
      <c r="BML160" s="431"/>
      <c r="BMM160" s="431"/>
      <c r="BMN160" s="431"/>
      <c r="BMO160" s="431"/>
      <c r="BMP160" s="431"/>
      <c r="BMQ160" s="431"/>
      <c r="BMR160" s="431"/>
      <c r="BMS160" s="431"/>
      <c r="BMT160" s="431"/>
      <c r="BMU160" s="431"/>
      <c r="BMV160" s="431"/>
      <c r="BMW160" s="431"/>
      <c r="BMX160" s="431"/>
      <c r="BMY160" s="431"/>
      <c r="BMZ160" s="431"/>
      <c r="BNA160" s="431"/>
      <c r="BNB160" s="431"/>
      <c r="BNC160" s="431"/>
      <c r="BND160" s="431"/>
      <c r="BNE160" s="431"/>
      <c r="BNF160" s="431"/>
      <c r="BNG160" s="431"/>
      <c r="BNH160" s="431"/>
      <c r="BNI160" s="431"/>
      <c r="BNJ160" s="431"/>
      <c r="BNK160" s="431"/>
      <c r="BNL160" s="431"/>
      <c r="BNM160" s="431"/>
      <c r="BNN160" s="431"/>
      <c r="BNO160" s="431"/>
      <c r="BNP160" s="431"/>
      <c r="BNQ160" s="431"/>
      <c r="BNR160" s="431"/>
      <c r="BNS160" s="431"/>
      <c r="BNT160" s="431"/>
      <c r="BNU160" s="431"/>
      <c r="BNV160" s="431"/>
      <c r="BNW160" s="431"/>
      <c r="BNX160" s="431"/>
      <c r="BNY160" s="431"/>
      <c r="BNZ160" s="431"/>
      <c r="BOA160" s="431"/>
      <c r="BOB160" s="431"/>
      <c r="BOC160" s="431"/>
      <c r="BOD160" s="431"/>
      <c r="BOE160" s="431"/>
      <c r="BOF160" s="431"/>
      <c r="BOG160" s="431"/>
      <c r="BOH160" s="431"/>
      <c r="BOI160" s="431"/>
      <c r="BOJ160" s="431"/>
      <c r="BOK160" s="431"/>
      <c r="BOL160" s="431"/>
      <c r="BOM160" s="431"/>
      <c r="BON160" s="431"/>
      <c r="BOO160" s="431"/>
      <c r="BOP160" s="431"/>
      <c r="BOQ160" s="431"/>
      <c r="BOR160" s="431"/>
      <c r="BOS160" s="431"/>
      <c r="BOT160" s="431"/>
      <c r="BOU160" s="431"/>
      <c r="BOV160" s="431"/>
      <c r="BOW160" s="431"/>
      <c r="BOX160" s="431"/>
      <c r="BOY160" s="431"/>
      <c r="BOZ160" s="431"/>
      <c r="BPA160" s="431"/>
      <c r="BPB160" s="431"/>
      <c r="BPC160" s="431"/>
      <c r="BPD160" s="431"/>
      <c r="BPE160" s="431"/>
      <c r="BPF160" s="431"/>
      <c r="BPG160" s="431"/>
      <c r="BPH160" s="431"/>
      <c r="BPI160" s="431"/>
      <c r="BPJ160" s="431"/>
      <c r="BPK160" s="431"/>
      <c r="BPL160" s="431"/>
      <c r="BPM160" s="431"/>
      <c r="BPN160" s="431"/>
      <c r="BPO160" s="431"/>
      <c r="BPP160" s="431"/>
      <c r="BPQ160" s="431"/>
      <c r="BPR160" s="431"/>
      <c r="BPS160" s="431"/>
      <c r="BPT160" s="431"/>
      <c r="BPU160" s="431"/>
      <c r="BPV160" s="431"/>
      <c r="BPW160" s="431"/>
      <c r="BPX160" s="431"/>
      <c r="BPY160" s="431"/>
      <c r="BPZ160" s="431"/>
      <c r="BQA160" s="431"/>
      <c r="BQB160" s="431"/>
      <c r="BQC160" s="431"/>
      <c r="BQD160" s="431"/>
      <c r="BQE160" s="431"/>
      <c r="BQF160" s="431"/>
      <c r="BQG160" s="431"/>
      <c r="BQH160" s="431"/>
      <c r="BQI160" s="431"/>
      <c r="BQJ160" s="431"/>
      <c r="BQK160" s="431"/>
      <c r="BQL160" s="431"/>
      <c r="BQM160" s="431"/>
      <c r="BQN160" s="431"/>
      <c r="BQO160" s="431"/>
      <c r="BQP160" s="431"/>
      <c r="BQQ160" s="431"/>
      <c r="BQR160" s="431"/>
      <c r="BQS160" s="431"/>
      <c r="BQT160" s="431"/>
      <c r="BQU160" s="431"/>
      <c r="BQV160" s="431"/>
      <c r="BQW160" s="431"/>
      <c r="BQX160" s="431"/>
      <c r="BQY160" s="431"/>
      <c r="BQZ160" s="431"/>
      <c r="BRA160" s="431"/>
      <c r="BRB160" s="431"/>
      <c r="BRC160" s="431"/>
      <c r="BRD160" s="431"/>
      <c r="BRE160" s="431"/>
      <c r="BRF160" s="431"/>
      <c r="BRG160" s="431"/>
      <c r="BRH160" s="431"/>
      <c r="BRI160" s="431"/>
      <c r="BRJ160" s="431"/>
      <c r="BRK160" s="431"/>
      <c r="BRL160" s="431"/>
      <c r="BRM160" s="431"/>
      <c r="BRN160" s="431"/>
      <c r="BRO160" s="431"/>
      <c r="BRP160" s="431"/>
      <c r="BRQ160" s="431"/>
      <c r="BRR160" s="431"/>
      <c r="BRS160" s="431"/>
      <c r="BRT160" s="431"/>
      <c r="BRU160" s="431"/>
    </row>
    <row r="161" spans="1:1841" ht="29.25" customHeight="1" x14ac:dyDescent="0.3">
      <c r="A161" s="792"/>
      <c r="B161" s="476">
        <v>2</v>
      </c>
      <c r="C161" s="476" t="s">
        <v>144</v>
      </c>
      <c r="D161" s="465">
        <v>54836940.696884997</v>
      </c>
      <c r="E161" s="545">
        <v>5</v>
      </c>
      <c r="F161" s="464">
        <v>12696834.872781023</v>
      </c>
      <c r="G161" s="545">
        <v>2.093</v>
      </c>
      <c r="H161" s="478">
        <f t="shared" ref="H161:H162" si="67">7579101.94174757*I161</f>
        <v>0</v>
      </c>
      <c r="I161" s="545"/>
      <c r="J161" s="478">
        <f>3703328.91341466*K161</f>
        <v>7751067.4157768833</v>
      </c>
      <c r="K161" s="545">
        <v>2.093</v>
      </c>
      <c r="L161" s="479"/>
      <c r="M161" s="482"/>
      <c r="N161" s="478"/>
      <c r="O161" s="482"/>
      <c r="P161" s="478"/>
      <c r="Q161" s="482"/>
      <c r="R161" s="478"/>
      <c r="S161" s="482"/>
      <c r="T161" s="478"/>
      <c r="U161" s="476"/>
      <c r="V161" s="478"/>
      <c r="X161" s="478">
        <f t="shared" ref="X161:X180" si="68">+H161+L161</f>
        <v>0</v>
      </c>
      <c r="Y161" s="484">
        <f t="shared" ref="Y161:Y180" si="69">+I161+M161</f>
        <v>0</v>
      </c>
      <c r="Z161" s="478">
        <f t="shared" ref="Z161:Z180" si="70">+J161+N161</f>
        <v>7751067.4157768833</v>
      </c>
      <c r="AA161" s="471">
        <f t="shared" ref="AA161:AA180" si="71">+K161+O161</f>
        <v>2.093</v>
      </c>
      <c r="AB161" s="521"/>
      <c r="AC161" s="486"/>
      <c r="AD161" s="527"/>
      <c r="AE161" s="527"/>
      <c r="AF161" s="527"/>
      <c r="AG161" s="527"/>
      <c r="AH161" s="431"/>
      <c r="AI161" s="431"/>
      <c r="AJ161" s="431"/>
      <c r="AK161" s="431"/>
      <c r="AL161" s="431"/>
      <c r="AM161" s="431"/>
      <c r="AN161" s="431"/>
      <c r="AO161" s="431"/>
      <c r="AP161" s="431"/>
      <c r="AQ161" s="431"/>
      <c r="AR161" s="431"/>
      <c r="AS161" s="431"/>
      <c r="AT161" s="431"/>
      <c r="AU161" s="431"/>
      <c r="AV161" s="431"/>
      <c r="AW161" s="431"/>
      <c r="AX161" s="431"/>
      <c r="AY161" s="431"/>
      <c r="AZ161" s="431"/>
      <c r="BA161" s="431"/>
      <c r="BB161" s="431"/>
      <c r="BC161" s="431"/>
      <c r="BD161" s="431"/>
      <c r="BE161" s="431"/>
      <c r="BF161" s="431"/>
      <c r="BG161" s="431"/>
      <c r="BH161" s="431"/>
      <c r="BI161" s="431"/>
      <c r="BJ161" s="431"/>
      <c r="BK161" s="431"/>
      <c r="BL161" s="431"/>
      <c r="BM161" s="431"/>
      <c r="BN161" s="431"/>
      <c r="BO161" s="431"/>
      <c r="BP161" s="431"/>
      <c r="BQ161" s="431"/>
      <c r="BR161" s="431"/>
      <c r="BS161" s="431"/>
      <c r="BT161" s="431"/>
      <c r="BU161" s="431"/>
      <c r="BV161" s="431"/>
      <c r="BW161" s="431"/>
      <c r="BX161" s="431"/>
      <c r="BY161" s="431"/>
      <c r="BZ161" s="431"/>
      <c r="CA161" s="431"/>
      <c r="CB161" s="431"/>
      <c r="CC161" s="431"/>
      <c r="CD161" s="431"/>
      <c r="CE161" s="431"/>
      <c r="CF161" s="431"/>
      <c r="CG161" s="431"/>
      <c r="CH161" s="431"/>
      <c r="CI161" s="431"/>
      <c r="CJ161" s="431"/>
      <c r="CK161" s="431"/>
      <c r="CL161" s="431"/>
      <c r="CM161" s="431"/>
      <c r="CN161" s="431"/>
      <c r="CO161" s="431"/>
      <c r="CP161" s="431"/>
      <c r="CQ161" s="431"/>
      <c r="CR161" s="431"/>
      <c r="CS161" s="431"/>
      <c r="CT161" s="431"/>
      <c r="CU161" s="431"/>
      <c r="CV161" s="431"/>
      <c r="CW161" s="431"/>
      <c r="CX161" s="431"/>
      <c r="CY161" s="431"/>
      <c r="CZ161" s="431"/>
      <c r="DA161" s="431"/>
      <c r="DB161" s="431"/>
      <c r="DC161" s="431"/>
      <c r="DD161" s="431"/>
      <c r="DE161" s="431"/>
      <c r="DF161" s="431"/>
      <c r="DG161" s="431"/>
      <c r="DH161" s="431"/>
      <c r="DI161" s="431"/>
      <c r="DJ161" s="431"/>
      <c r="DK161" s="431"/>
      <c r="DL161" s="431"/>
      <c r="DM161" s="431"/>
      <c r="DN161" s="431"/>
      <c r="DO161" s="431"/>
      <c r="DP161" s="431"/>
      <c r="DQ161" s="431"/>
      <c r="DR161" s="431"/>
      <c r="DS161" s="431"/>
      <c r="DT161" s="431"/>
      <c r="DU161" s="431"/>
      <c r="DV161" s="431"/>
      <c r="DW161" s="431"/>
      <c r="DX161" s="431"/>
      <c r="DY161" s="431"/>
      <c r="DZ161" s="431"/>
      <c r="EA161" s="431"/>
      <c r="EB161" s="431"/>
      <c r="EC161" s="431"/>
      <c r="ED161" s="431"/>
      <c r="EE161" s="431"/>
      <c r="EF161" s="431"/>
      <c r="EG161" s="431"/>
      <c r="EH161" s="431"/>
      <c r="EI161" s="431"/>
      <c r="EJ161" s="431"/>
      <c r="EK161" s="431"/>
      <c r="EL161" s="431"/>
      <c r="EM161" s="431"/>
      <c r="EN161" s="431"/>
      <c r="EO161" s="431"/>
      <c r="EP161" s="431"/>
      <c r="EQ161" s="431"/>
      <c r="ER161" s="431"/>
      <c r="ES161" s="431"/>
      <c r="ET161" s="431"/>
      <c r="EU161" s="431"/>
      <c r="EV161" s="431"/>
      <c r="EW161" s="431"/>
      <c r="EX161" s="431"/>
      <c r="EY161" s="431"/>
      <c r="EZ161" s="431"/>
      <c r="FA161" s="431"/>
      <c r="FB161" s="431"/>
      <c r="FC161" s="431"/>
      <c r="FD161" s="431"/>
      <c r="FE161" s="431"/>
      <c r="FF161" s="431"/>
      <c r="FG161" s="431"/>
      <c r="FH161" s="431"/>
      <c r="FI161" s="431"/>
      <c r="FJ161" s="431"/>
      <c r="FK161" s="431"/>
      <c r="FL161" s="431"/>
      <c r="FM161" s="431"/>
      <c r="FN161" s="431"/>
      <c r="FO161" s="431"/>
      <c r="FP161" s="431"/>
      <c r="FQ161" s="431"/>
      <c r="FR161" s="431"/>
      <c r="FS161" s="431"/>
      <c r="FT161" s="431"/>
      <c r="FU161" s="431"/>
      <c r="FV161" s="431"/>
      <c r="FW161" s="431"/>
      <c r="FX161" s="431"/>
      <c r="FY161" s="431"/>
      <c r="FZ161" s="431"/>
      <c r="GA161" s="431"/>
      <c r="GB161" s="431"/>
      <c r="GC161" s="431"/>
      <c r="GD161" s="431"/>
      <c r="GE161" s="431"/>
      <c r="GF161" s="431"/>
      <c r="GG161" s="431"/>
      <c r="GH161" s="431"/>
      <c r="GI161" s="431"/>
      <c r="GJ161" s="431"/>
      <c r="GK161" s="431"/>
      <c r="GL161" s="431"/>
      <c r="GM161" s="431"/>
      <c r="GN161" s="431"/>
      <c r="GO161" s="431"/>
      <c r="GP161" s="431"/>
      <c r="GQ161" s="431"/>
      <c r="GR161" s="431"/>
      <c r="GS161" s="431"/>
      <c r="GT161" s="431"/>
      <c r="GU161" s="431"/>
      <c r="GV161" s="431"/>
      <c r="GW161" s="431"/>
      <c r="GX161" s="431"/>
      <c r="GY161" s="431"/>
      <c r="GZ161" s="431"/>
      <c r="HA161" s="431"/>
      <c r="HB161" s="431"/>
      <c r="HC161" s="431"/>
      <c r="HD161" s="431"/>
      <c r="HE161" s="431"/>
      <c r="HF161" s="431"/>
      <c r="HG161" s="431"/>
      <c r="HH161" s="431"/>
      <c r="HI161" s="431"/>
      <c r="HJ161" s="431"/>
      <c r="HK161" s="431"/>
      <c r="HL161" s="431"/>
      <c r="HM161" s="431"/>
      <c r="HN161" s="431"/>
      <c r="HO161" s="431"/>
      <c r="HP161" s="431"/>
      <c r="HQ161" s="431"/>
      <c r="HR161" s="431"/>
      <c r="HS161" s="431"/>
      <c r="HT161" s="431"/>
      <c r="HU161" s="431"/>
      <c r="HV161" s="431"/>
      <c r="HW161" s="431"/>
      <c r="HX161" s="431"/>
      <c r="HY161" s="431"/>
      <c r="HZ161" s="431"/>
      <c r="IA161" s="431"/>
      <c r="IB161" s="431"/>
      <c r="IC161" s="431"/>
      <c r="ID161" s="431"/>
      <c r="IE161" s="431"/>
      <c r="IF161" s="431"/>
      <c r="IG161" s="431"/>
      <c r="IH161" s="431"/>
      <c r="II161" s="431"/>
      <c r="IJ161" s="431"/>
      <c r="IK161" s="431"/>
      <c r="IL161" s="431"/>
      <c r="IM161" s="431"/>
      <c r="IN161" s="431"/>
      <c r="IO161" s="431"/>
      <c r="IP161" s="431"/>
      <c r="IQ161" s="431"/>
      <c r="IR161" s="431"/>
      <c r="IS161" s="431"/>
      <c r="IT161" s="431"/>
      <c r="IU161" s="431"/>
      <c r="IV161" s="431"/>
      <c r="IW161" s="431"/>
      <c r="IX161" s="431"/>
      <c r="IY161" s="431"/>
      <c r="IZ161" s="431"/>
      <c r="JA161" s="431"/>
      <c r="JB161" s="431"/>
      <c r="JC161" s="431"/>
      <c r="JD161" s="431"/>
      <c r="JE161" s="431"/>
      <c r="JF161" s="431"/>
      <c r="JG161" s="431"/>
      <c r="JH161" s="431"/>
      <c r="JI161" s="431"/>
      <c r="JJ161" s="431"/>
      <c r="JK161" s="431"/>
      <c r="JL161" s="431"/>
      <c r="JM161" s="431"/>
      <c r="JN161" s="431"/>
      <c r="JO161" s="431"/>
      <c r="JP161" s="431"/>
      <c r="JQ161" s="431"/>
      <c r="JR161" s="431"/>
      <c r="JS161" s="431"/>
      <c r="JT161" s="431"/>
      <c r="JU161" s="431"/>
      <c r="JV161" s="431"/>
      <c r="JW161" s="431"/>
      <c r="JX161" s="431"/>
      <c r="JY161" s="431"/>
      <c r="JZ161" s="431"/>
      <c r="KA161" s="431"/>
      <c r="KB161" s="431"/>
      <c r="KC161" s="431"/>
      <c r="KD161" s="431"/>
      <c r="KE161" s="431"/>
      <c r="KF161" s="431"/>
      <c r="KG161" s="431"/>
      <c r="KH161" s="431"/>
      <c r="KI161" s="431"/>
      <c r="KJ161" s="431"/>
      <c r="KK161" s="431"/>
      <c r="KL161" s="431"/>
      <c r="KM161" s="431"/>
      <c r="KN161" s="431"/>
      <c r="KO161" s="431"/>
      <c r="KP161" s="431"/>
      <c r="KQ161" s="431"/>
      <c r="KR161" s="431"/>
      <c r="KS161" s="431"/>
      <c r="KT161" s="431"/>
      <c r="KU161" s="431"/>
      <c r="KV161" s="431"/>
      <c r="KW161" s="431"/>
      <c r="KX161" s="431"/>
      <c r="KY161" s="431"/>
      <c r="KZ161" s="431"/>
      <c r="LA161" s="431"/>
      <c r="LB161" s="431"/>
      <c r="LC161" s="431"/>
      <c r="LD161" s="431"/>
      <c r="LE161" s="431"/>
      <c r="LF161" s="431"/>
      <c r="LG161" s="431"/>
      <c r="LH161" s="431"/>
      <c r="LI161" s="431"/>
      <c r="LJ161" s="431"/>
      <c r="LK161" s="431"/>
      <c r="LL161" s="431"/>
      <c r="LM161" s="431"/>
      <c r="LN161" s="431"/>
      <c r="LO161" s="431"/>
      <c r="LP161" s="431"/>
      <c r="LQ161" s="431"/>
      <c r="LR161" s="431"/>
      <c r="LS161" s="431"/>
      <c r="LT161" s="431"/>
      <c r="LU161" s="431"/>
      <c r="LV161" s="431"/>
      <c r="LW161" s="431"/>
      <c r="LX161" s="431"/>
      <c r="LY161" s="431"/>
      <c r="LZ161" s="431"/>
      <c r="MA161" s="431"/>
      <c r="MB161" s="431"/>
      <c r="MC161" s="431"/>
      <c r="MD161" s="431"/>
      <c r="ME161" s="431"/>
      <c r="MF161" s="431"/>
      <c r="MG161" s="431"/>
      <c r="MH161" s="431"/>
      <c r="MI161" s="431"/>
      <c r="MJ161" s="431"/>
      <c r="MK161" s="431"/>
      <c r="ML161" s="431"/>
      <c r="MM161" s="431"/>
      <c r="MN161" s="431"/>
      <c r="MO161" s="431"/>
      <c r="MP161" s="431"/>
      <c r="MQ161" s="431"/>
      <c r="MR161" s="431"/>
      <c r="MS161" s="431"/>
      <c r="MT161" s="431"/>
      <c r="MU161" s="431"/>
      <c r="MV161" s="431"/>
      <c r="MW161" s="431"/>
      <c r="MX161" s="431"/>
      <c r="MY161" s="431"/>
      <c r="MZ161" s="431"/>
      <c r="NA161" s="431"/>
      <c r="NB161" s="431"/>
      <c r="NC161" s="431"/>
      <c r="ND161" s="431"/>
      <c r="NE161" s="431"/>
      <c r="NF161" s="431"/>
      <c r="NG161" s="431"/>
      <c r="NH161" s="431"/>
      <c r="NI161" s="431"/>
      <c r="NJ161" s="431"/>
      <c r="NK161" s="431"/>
      <c r="NL161" s="431"/>
      <c r="NM161" s="431"/>
      <c r="NN161" s="431"/>
      <c r="NO161" s="431"/>
      <c r="NP161" s="431"/>
      <c r="NQ161" s="431"/>
      <c r="NR161" s="431"/>
      <c r="NS161" s="431"/>
      <c r="NT161" s="431"/>
      <c r="NU161" s="431"/>
      <c r="NV161" s="431"/>
      <c r="NW161" s="431"/>
      <c r="NX161" s="431"/>
      <c r="NY161" s="431"/>
      <c r="NZ161" s="431"/>
      <c r="OA161" s="431"/>
      <c r="OB161" s="431"/>
      <c r="OC161" s="431"/>
      <c r="OD161" s="431"/>
      <c r="OE161" s="431"/>
      <c r="OF161" s="431"/>
      <c r="OG161" s="431"/>
      <c r="OH161" s="431"/>
      <c r="OI161" s="431"/>
      <c r="OJ161" s="431"/>
      <c r="OK161" s="431"/>
      <c r="OL161" s="431"/>
      <c r="OM161" s="431"/>
      <c r="ON161" s="431"/>
      <c r="OO161" s="431"/>
      <c r="OP161" s="431"/>
      <c r="OQ161" s="431"/>
      <c r="OR161" s="431"/>
      <c r="OS161" s="431"/>
      <c r="OT161" s="431"/>
      <c r="OU161" s="431"/>
      <c r="OV161" s="431"/>
      <c r="OW161" s="431"/>
      <c r="OX161" s="431"/>
      <c r="OY161" s="431"/>
      <c r="OZ161" s="431"/>
      <c r="PA161" s="431"/>
      <c r="PB161" s="431"/>
      <c r="PC161" s="431"/>
      <c r="PD161" s="431"/>
      <c r="PE161" s="431"/>
      <c r="PF161" s="431"/>
      <c r="PG161" s="431"/>
      <c r="PH161" s="431"/>
      <c r="PI161" s="431"/>
      <c r="PJ161" s="431"/>
      <c r="PK161" s="431"/>
      <c r="PL161" s="431"/>
      <c r="PM161" s="431"/>
      <c r="PN161" s="431"/>
      <c r="PO161" s="431"/>
      <c r="PP161" s="431"/>
      <c r="PQ161" s="431"/>
      <c r="PR161" s="431"/>
      <c r="PS161" s="431"/>
      <c r="PT161" s="431"/>
      <c r="PU161" s="431"/>
      <c r="PV161" s="431"/>
      <c r="PW161" s="431"/>
      <c r="PX161" s="431"/>
      <c r="PY161" s="431"/>
      <c r="PZ161" s="431"/>
      <c r="QA161" s="431"/>
      <c r="QB161" s="431"/>
      <c r="QC161" s="431"/>
      <c r="QD161" s="431"/>
      <c r="QE161" s="431"/>
      <c r="QF161" s="431"/>
      <c r="QG161" s="431"/>
      <c r="QH161" s="431"/>
      <c r="QI161" s="431"/>
      <c r="QJ161" s="431"/>
      <c r="QK161" s="431"/>
      <c r="QL161" s="431"/>
      <c r="QM161" s="431"/>
      <c r="QN161" s="431"/>
      <c r="QO161" s="431"/>
      <c r="QP161" s="431"/>
      <c r="QQ161" s="431"/>
      <c r="QR161" s="431"/>
      <c r="QS161" s="431"/>
      <c r="QT161" s="431"/>
      <c r="QU161" s="431"/>
      <c r="QV161" s="431"/>
      <c r="QW161" s="431"/>
      <c r="QX161" s="431"/>
      <c r="QY161" s="431"/>
      <c r="QZ161" s="431"/>
      <c r="RA161" s="431"/>
      <c r="RB161" s="431"/>
      <c r="RC161" s="431"/>
      <c r="RD161" s="431"/>
      <c r="RE161" s="431"/>
      <c r="RF161" s="431"/>
      <c r="RG161" s="431"/>
      <c r="RH161" s="431"/>
      <c r="RI161" s="431"/>
      <c r="RJ161" s="431"/>
      <c r="RK161" s="431"/>
      <c r="RL161" s="431"/>
      <c r="RM161" s="431"/>
      <c r="RN161" s="431"/>
      <c r="RO161" s="431"/>
      <c r="RP161" s="431"/>
      <c r="RQ161" s="431"/>
      <c r="RR161" s="431"/>
      <c r="RS161" s="431"/>
      <c r="RT161" s="431"/>
      <c r="RU161" s="431"/>
      <c r="RV161" s="431"/>
      <c r="RW161" s="431"/>
      <c r="RX161" s="431"/>
      <c r="RY161" s="431"/>
      <c r="RZ161" s="431"/>
      <c r="SA161" s="431"/>
      <c r="SB161" s="431"/>
      <c r="SC161" s="431"/>
      <c r="SD161" s="431"/>
      <c r="SE161" s="431"/>
      <c r="SF161" s="431"/>
      <c r="SG161" s="431"/>
      <c r="SH161" s="431"/>
      <c r="SI161" s="431"/>
      <c r="SJ161" s="431"/>
      <c r="SK161" s="431"/>
      <c r="SL161" s="431"/>
      <c r="SM161" s="431"/>
      <c r="SN161" s="431"/>
      <c r="SO161" s="431"/>
      <c r="SP161" s="431"/>
      <c r="SQ161" s="431"/>
      <c r="SR161" s="431"/>
      <c r="SS161" s="431"/>
      <c r="ST161" s="431"/>
      <c r="SU161" s="431"/>
      <c r="SV161" s="431"/>
      <c r="SW161" s="431"/>
      <c r="SX161" s="431"/>
      <c r="SY161" s="431"/>
      <c r="SZ161" s="431"/>
      <c r="TA161" s="431"/>
      <c r="TB161" s="431"/>
      <c r="TC161" s="431"/>
      <c r="TD161" s="431"/>
      <c r="TE161" s="431"/>
      <c r="TF161" s="431"/>
      <c r="TG161" s="431"/>
      <c r="TH161" s="431"/>
      <c r="TI161" s="431"/>
      <c r="TJ161" s="431"/>
      <c r="TK161" s="431"/>
      <c r="TL161" s="431"/>
      <c r="TM161" s="431"/>
      <c r="TN161" s="431"/>
      <c r="TO161" s="431"/>
      <c r="TP161" s="431"/>
      <c r="TQ161" s="431"/>
      <c r="TR161" s="431"/>
      <c r="TS161" s="431"/>
      <c r="TT161" s="431"/>
      <c r="TU161" s="431"/>
      <c r="TV161" s="431"/>
      <c r="TW161" s="431"/>
      <c r="TX161" s="431"/>
      <c r="TY161" s="431"/>
      <c r="TZ161" s="431"/>
      <c r="UA161" s="431"/>
      <c r="UB161" s="431"/>
      <c r="UC161" s="431"/>
      <c r="UD161" s="431"/>
      <c r="UE161" s="431"/>
      <c r="UF161" s="431"/>
      <c r="UG161" s="431"/>
      <c r="UH161" s="431"/>
      <c r="UI161" s="431"/>
      <c r="UJ161" s="431"/>
      <c r="UK161" s="431"/>
      <c r="UL161" s="431"/>
      <c r="UM161" s="431"/>
      <c r="UN161" s="431"/>
      <c r="UO161" s="431"/>
      <c r="UP161" s="431"/>
      <c r="UQ161" s="431"/>
      <c r="UR161" s="431"/>
      <c r="US161" s="431"/>
      <c r="UT161" s="431"/>
      <c r="UU161" s="431"/>
      <c r="UV161" s="431"/>
      <c r="UW161" s="431"/>
      <c r="UX161" s="431"/>
      <c r="UY161" s="431"/>
      <c r="UZ161" s="431"/>
      <c r="VA161" s="431"/>
      <c r="VB161" s="431"/>
      <c r="VC161" s="431"/>
      <c r="VD161" s="431"/>
      <c r="VE161" s="431"/>
      <c r="VF161" s="431"/>
      <c r="VG161" s="431"/>
      <c r="VH161" s="431"/>
      <c r="VI161" s="431"/>
      <c r="VJ161" s="431"/>
      <c r="VK161" s="431"/>
      <c r="VL161" s="431"/>
      <c r="VM161" s="431"/>
      <c r="VN161" s="431"/>
      <c r="VO161" s="431"/>
      <c r="VP161" s="431"/>
      <c r="VQ161" s="431"/>
      <c r="VR161" s="431"/>
      <c r="VS161" s="431"/>
      <c r="VT161" s="431"/>
      <c r="VU161" s="431"/>
      <c r="VV161" s="431"/>
      <c r="VW161" s="431"/>
      <c r="VX161" s="431"/>
      <c r="VY161" s="431"/>
      <c r="VZ161" s="431"/>
      <c r="WA161" s="431"/>
      <c r="WB161" s="431"/>
      <c r="WC161" s="431"/>
      <c r="WD161" s="431"/>
      <c r="WE161" s="431"/>
      <c r="WF161" s="431"/>
      <c r="WG161" s="431"/>
      <c r="WH161" s="431"/>
      <c r="WI161" s="431"/>
      <c r="WJ161" s="431"/>
      <c r="WK161" s="431"/>
      <c r="WL161" s="431"/>
      <c r="WM161" s="431"/>
      <c r="WN161" s="431"/>
      <c r="WO161" s="431"/>
      <c r="WP161" s="431"/>
      <c r="WQ161" s="431"/>
      <c r="WR161" s="431"/>
      <c r="WS161" s="431"/>
      <c r="WT161" s="431"/>
      <c r="WU161" s="431"/>
      <c r="WV161" s="431"/>
      <c r="WW161" s="431"/>
      <c r="WX161" s="431"/>
      <c r="WY161" s="431"/>
      <c r="WZ161" s="431"/>
      <c r="XA161" s="431"/>
      <c r="XB161" s="431"/>
      <c r="XC161" s="431"/>
      <c r="XD161" s="431"/>
      <c r="XE161" s="431"/>
      <c r="XF161" s="431"/>
      <c r="XG161" s="431"/>
      <c r="XH161" s="431"/>
      <c r="XI161" s="431"/>
      <c r="XJ161" s="431"/>
      <c r="XK161" s="431"/>
      <c r="XL161" s="431"/>
      <c r="XM161" s="431"/>
      <c r="XN161" s="431"/>
      <c r="XO161" s="431"/>
      <c r="XP161" s="431"/>
      <c r="XQ161" s="431"/>
      <c r="XR161" s="431"/>
      <c r="XS161" s="431"/>
      <c r="XT161" s="431"/>
      <c r="XU161" s="431"/>
      <c r="XV161" s="431"/>
      <c r="XW161" s="431"/>
      <c r="XX161" s="431"/>
      <c r="XY161" s="431"/>
      <c r="XZ161" s="431"/>
      <c r="YA161" s="431"/>
      <c r="YB161" s="431"/>
      <c r="YC161" s="431"/>
      <c r="YD161" s="431"/>
      <c r="YE161" s="431"/>
      <c r="YF161" s="431"/>
      <c r="YG161" s="431"/>
      <c r="YH161" s="431"/>
      <c r="YI161" s="431"/>
      <c r="YJ161" s="431"/>
      <c r="YK161" s="431"/>
      <c r="YL161" s="431"/>
      <c r="YM161" s="431"/>
      <c r="YN161" s="431"/>
      <c r="YO161" s="431"/>
      <c r="YP161" s="431"/>
      <c r="YQ161" s="431"/>
      <c r="YR161" s="431"/>
      <c r="YS161" s="431"/>
      <c r="YT161" s="431"/>
      <c r="YU161" s="431"/>
      <c r="YV161" s="431"/>
      <c r="YW161" s="431"/>
      <c r="YX161" s="431"/>
      <c r="YY161" s="431"/>
      <c r="YZ161" s="431"/>
      <c r="ZA161" s="431"/>
      <c r="ZB161" s="431"/>
      <c r="ZC161" s="431"/>
      <c r="ZD161" s="431"/>
      <c r="ZE161" s="431"/>
      <c r="ZF161" s="431"/>
      <c r="ZG161" s="431"/>
      <c r="ZH161" s="431"/>
      <c r="ZI161" s="431"/>
      <c r="ZJ161" s="431"/>
      <c r="ZK161" s="431"/>
      <c r="ZL161" s="431"/>
      <c r="ZM161" s="431"/>
      <c r="ZN161" s="431"/>
      <c r="ZO161" s="431"/>
      <c r="ZP161" s="431"/>
      <c r="ZQ161" s="431"/>
      <c r="ZR161" s="431"/>
      <c r="ZS161" s="431"/>
      <c r="ZT161" s="431"/>
      <c r="ZU161" s="431"/>
      <c r="ZV161" s="431"/>
      <c r="ZW161" s="431"/>
      <c r="ZX161" s="431"/>
      <c r="ZY161" s="431"/>
      <c r="ZZ161" s="431"/>
      <c r="AAA161" s="431"/>
      <c r="AAB161" s="431"/>
      <c r="AAC161" s="431"/>
      <c r="AAD161" s="431"/>
      <c r="AAE161" s="431"/>
      <c r="AAF161" s="431"/>
      <c r="AAG161" s="431"/>
      <c r="AAH161" s="431"/>
      <c r="AAI161" s="431"/>
      <c r="AAJ161" s="431"/>
      <c r="AAK161" s="431"/>
      <c r="AAL161" s="431"/>
      <c r="AAM161" s="431"/>
      <c r="AAN161" s="431"/>
      <c r="AAO161" s="431"/>
      <c r="AAP161" s="431"/>
      <c r="AAQ161" s="431"/>
      <c r="AAR161" s="431"/>
      <c r="AAS161" s="431"/>
      <c r="AAT161" s="431"/>
      <c r="AAU161" s="431"/>
      <c r="AAV161" s="431"/>
      <c r="AAW161" s="431"/>
      <c r="AAX161" s="431"/>
      <c r="AAY161" s="431"/>
      <c r="AAZ161" s="431"/>
      <c r="ABA161" s="431"/>
      <c r="ABB161" s="431"/>
      <c r="ABC161" s="431"/>
      <c r="ABD161" s="431"/>
      <c r="ABE161" s="431"/>
      <c r="ABF161" s="431"/>
      <c r="ABG161" s="431"/>
      <c r="ABH161" s="431"/>
      <c r="ABI161" s="431"/>
      <c r="ABJ161" s="431"/>
      <c r="ABK161" s="431"/>
      <c r="ABL161" s="431"/>
      <c r="ABM161" s="431"/>
      <c r="ABN161" s="431"/>
      <c r="ABO161" s="431"/>
      <c r="ABP161" s="431"/>
      <c r="ABQ161" s="431"/>
      <c r="ABR161" s="431"/>
      <c r="ABS161" s="431"/>
      <c r="ABT161" s="431"/>
      <c r="ABU161" s="431"/>
      <c r="ABV161" s="431"/>
      <c r="ABW161" s="431"/>
      <c r="ABX161" s="431"/>
      <c r="ABY161" s="431"/>
      <c r="ABZ161" s="431"/>
      <c r="ACA161" s="431"/>
      <c r="ACB161" s="431"/>
      <c r="ACC161" s="431"/>
      <c r="ACD161" s="431"/>
      <c r="ACE161" s="431"/>
      <c r="ACF161" s="431"/>
      <c r="ACG161" s="431"/>
      <c r="ACH161" s="431"/>
      <c r="ACI161" s="431"/>
      <c r="ACJ161" s="431"/>
      <c r="ACK161" s="431"/>
      <c r="ACL161" s="431"/>
      <c r="ACM161" s="431"/>
      <c r="ACN161" s="431"/>
      <c r="ACO161" s="431"/>
      <c r="ACP161" s="431"/>
      <c r="ACQ161" s="431"/>
      <c r="ACR161" s="431"/>
      <c r="ACS161" s="431"/>
      <c r="ACT161" s="431"/>
      <c r="ACU161" s="431"/>
      <c r="ACV161" s="431"/>
      <c r="ACW161" s="431"/>
      <c r="ACX161" s="431"/>
      <c r="ACY161" s="431"/>
      <c r="ACZ161" s="431"/>
      <c r="ADA161" s="431"/>
      <c r="ADB161" s="431"/>
      <c r="ADC161" s="431"/>
      <c r="ADD161" s="431"/>
      <c r="ADE161" s="431"/>
      <c r="ADF161" s="431"/>
      <c r="ADG161" s="431"/>
      <c r="ADH161" s="431"/>
      <c r="ADI161" s="431"/>
      <c r="ADJ161" s="431"/>
      <c r="ADK161" s="431"/>
      <c r="ADL161" s="431"/>
      <c r="ADM161" s="431"/>
      <c r="ADN161" s="431"/>
      <c r="ADO161" s="431"/>
      <c r="ADP161" s="431"/>
      <c r="ADQ161" s="431"/>
      <c r="ADR161" s="431"/>
      <c r="ADS161" s="431"/>
      <c r="ADT161" s="431"/>
      <c r="ADU161" s="431"/>
      <c r="ADV161" s="431"/>
      <c r="ADW161" s="431"/>
      <c r="ADX161" s="431"/>
      <c r="ADY161" s="431"/>
      <c r="ADZ161" s="431"/>
      <c r="AEA161" s="431"/>
      <c r="AEB161" s="431"/>
      <c r="AEC161" s="431"/>
      <c r="AED161" s="431"/>
      <c r="AEE161" s="431"/>
      <c r="AEF161" s="431"/>
      <c r="AEG161" s="431"/>
      <c r="AEH161" s="431"/>
      <c r="AEI161" s="431"/>
      <c r="AEJ161" s="431"/>
      <c r="AEK161" s="431"/>
      <c r="AEL161" s="431"/>
      <c r="AEM161" s="431"/>
      <c r="AEN161" s="431"/>
      <c r="AEO161" s="431"/>
      <c r="AEP161" s="431"/>
      <c r="AEQ161" s="431"/>
      <c r="AER161" s="431"/>
      <c r="AES161" s="431"/>
      <c r="AET161" s="431"/>
      <c r="AEU161" s="431"/>
      <c r="AEV161" s="431"/>
      <c r="AEW161" s="431"/>
      <c r="AEX161" s="431"/>
      <c r="AEY161" s="431"/>
      <c r="AEZ161" s="431"/>
      <c r="AFA161" s="431"/>
      <c r="AFB161" s="431"/>
      <c r="AFC161" s="431"/>
      <c r="AFD161" s="431"/>
      <c r="AFE161" s="431"/>
      <c r="AFF161" s="431"/>
      <c r="AFG161" s="431"/>
      <c r="AFH161" s="431"/>
      <c r="AFI161" s="431"/>
      <c r="AFJ161" s="431"/>
      <c r="AFK161" s="431"/>
      <c r="AFL161" s="431"/>
      <c r="AFM161" s="431"/>
      <c r="AFN161" s="431"/>
      <c r="AFO161" s="431"/>
      <c r="AFP161" s="431"/>
      <c r="AFQ161" s="431"/>
      <c r="AFR161" s="431"/>
      <c r="AFS161" s="431"/>
      <c r="AFT161" s="431"/>
      <c r="AFU161" s="431"/>
      <c r="AFV161" s="431"/>
      <c r="AFW161" s="431"/>
      <c r="AFX161" s="431"/>
      <c r="AFY161" s="431"/>
      <c r="AFZ161" s="431"/>
      <c r="AGA161" s="431"/>
      <c r="AGB161" s="431"/>
      <c r="AGC161" s="431"/>
      <c r="AGD161" s="431"/>
      <c r="AGE161" s="431"/>
      <c r="AGF161" s="431"/>
      <c r="AGG161" s="431"/>
      <c r="AGH161" s="431"/>
      <c r="AGI161" s="431"/>
      <c r="AGJ161" s="431"/>
      <c r="AGK161" s="431"/>
      <c r="AGL161" s="431"/>
      <c r="AGM161" s="431"/>
      <c r="AGN161" s="431"/>
      <c r="AGO161" s="431"/>
      <c r="AGP161" s="431"/>
      <c r="AGQ161" s="431"/>
      <c r="AGR161" s="431"/>
      <c r="AGS161" s="431"/>
      <c r="AGT161" s="431"/>
      <c r="AGU161" s="431"/>
      <c r="AGV161" s="431"/>
      <c r="AGW161" s="431"/>
      <c r="AGX161" s="431"/>
      <c r="AGY161" s="431"/>
      <c r="AGZ161" s="431"/>
      <c r="AHA161" s="431"/>
      <c r="AHB161" s="431"/>
      <c r="AHC161" s="431"/>
      <c r="AHD161" s="431"/>
      <c r="AHE161" s="431"/>
      <c r="AHF161" s="431"/>
      <c r="AHG161" s="431"/>
      <c r="AHH161" s="431"/>
      <c r="AHI161" s="431"/>
      <c r="AHJ161" s="431"/>
      <c r="AHK161" s="431"/>
      <c r="AHL161" s="431"/>
      <c r="AHM161" s="431"/>
      <c r="AHN161" s="431"/>
      <c r="AHO161" s="431"/>
      <c r="AHP161" s="431"/>
      <c r="AHQ161" s="431"/>
      <c r="AHR161" s="431"/>
      <c r="AHS161" s="431"/>
      <c r="AHT161" s="431"/>
      <c r="AHU161" s="431"/>
      <c r="AHV161" s="431"/>
      <c r="AHW161" s="431"/>
      <c r="AHX161" s="431"/>
      <c r="AHY161" s="431"/>
      <c r="AHZ161" s="431"/>
      <c r="AIA161" s="431"/>
      <c r="AIB161" s="431"/>
      <c r="AIC161" s="431"/>
      <c r="AID161" s="431"/>
      <c r="AIE161" s="431"/>
      <c r="AIF161" s="431"/>
      <c r="AIG161" s="431"/>
      <c r="AIH161" s="431"/>
      <c r="AII161" s="431"/>
      <c r="AIJ161" s="431"/>
      <c r="AIK161" s="431"/>
      <c r="AIL161" s="431"/>
      <c r="AIM161" s="431"/>
      <c r="AIN161" s="431"/>
      <c r="AIO161" s="431"/>
      <c r="AIP161" s="431"/>
      <c r="AIQ161" s="431"/>
      <c r="AIR161" s="431"/>
      <c r="AIS161" s="431"/>
      <c r="AIT161" s="431"/>
      <c r="AIU161" s="431"/>
      <c r="AIV161" s="431"/>
      <c r="AIW161" s="431"/>
      <c r="AIX161" s="431"/>
      <c r="AIY161" s="431"/>
      <c r="AIZ161" s="431"/>
      <c r="AJA161" s="431"/>
      <c r="AJB161" s="431"/>
      <c r="AJC161" s="431"/>
      <c r="AJD161" s="431"/>
      <c r="AJE161" s="431"/>
      <c r="AJF161" s="431"/>
      <c r="AJG161" s="431"/>
      <c r="AJH161" s="431"/>
      <c r="AJI161" s="431"/>
      <c r="AJJ161" s="431"/>
      <c r="AJK161" s="431"/>
      <c r="AJL161" s="431"/>
      <c r="AJM161" s="431"/>
      <c r="AJN161" s="431"/>
      <c r="AJO161" s="431"/>
      <c r="AJP161" s="431"/>
      <c r="AJQ161" s="431"/>
      <c r="AJR161" s="431"/>
      <c r="AJS161" s="431"/>
      <c r="AJT161" s="431"/>
      <c r="AJU161" s="431"/>
      <c r="AJV161" s="431"/>
      <c r="AJW161" s="431"/>
      <c r="AJX161" s="431"/>
      <c r="AJY161" s="431"/>
      <c r="AJZ161" s="431"/>
      <c r="AKA161" s="431"/>
      <c r="AKB161" s="431"/>
      <c r="AKC161" s="431"/>
      <c r="AKD161" s="431"/>
      <c r="AKE161" s="431"/>
      <c r="AKF161" s="431"/>
      <c r="AKG161" s="431"/>
      <c r="AKH161" s="431"/>
      <c r="AKI161" s="431"/>
      <c r="AKJ161" s="431"/>
      <c r="AKK161" s="431"/>
      <c r="AKL161" s="431"/>
      <c r="AKM161" s="431"/>
      <c r="AKN161" s="431"/>
      <c r="AKO161" s="431"/>
      <c r="AKP161" s="431"/>
      <c r="AKQ161" s="431"/>
      <c r="AKR161" s="431"/>
      <c r="AKS161" s="431"/>
      <c r="AKT161" s="431"/>
      <c r="AKU161" s="431"/>
      <c r="AKV161" s="431"/>
      <c r="AKW161" s="431"/>
      <c r="AKX161" s="431"/>
      <c r="AKY161" s="431"/>
      <c r="AKZ161" s="431"/>
      <c r="ALA161" s="431"/>
      <c r="ALB161" s="431"/>
      <c r="ALC161" s="431"/>
      <c r="ALD161" s="431"/>
      <c r="ALE161" s="431"/>
      <c r="ALF161" s="431"/>
      <c r="ALG161" s="431"/>
      <c r="ALH161" s="431"/>
      <c r="ALI161" s="431"/>
      <c r="ALJ161" s="431"/>
      <c r="ALK161" s="431"/>
      <c r="ALL161" s="431"/>
      <c r="ALM161" s="431"/>
      <c r="ALN161" s="431"/>
      <c r="ALO161" s="431"/>
      <c r="ALP161" s="431"/>
      <c r="ALQ161" s="431"/>
      <c r="ALR161" s="431"/>
      <c r="ALS161" s="431"/>
      <c r="ALT161" s="431"/>
      <c r="ALU161" s="431"/>
      <c r="ALV161" s="431"/>
      <c r="ALW161" s="431"/>
      <c r="ALX161" s="431"/>
      <c r="ALY161" s="431"/>
      <c r="ALZ161" s="431"/>
      <c r="AMA161" s="431"/>
      <c r="AMB161" s="431"/>
      <c r="AMC161" s="431"/>
      <c r="AMD161" s="431"/>
      <c r="AME161" s="431"/>
      <c r="AMF161" s="431"/>
      <c r="AMG161" s="431"/>
      <c r="AMH161" s="431"/>
      <c r="AMI161" s="431"/>
      <c r="AMJ161" s="431"/>
      <c r="AMK161" s="431"/>
      <c r="AML161" s="431"/>
      <c r="AMM161" s="431"/>
      <c r="AMN161" s="431"/>
      <c r="AMO161" s="431"/>
      <c r="AMP161" s="431"/>
      <c r="AMQ161" s="431"/>
      <c r="AMR161" s="431"/>
      <c r="AMS161" s="431"/>
      <c r="AMT161" s="431"/>
      <c r="AMU161" s="431"/>
      <c r="AMV161" s="431"/>
      <c r="AMW161" s="431"/>
      <c r="AMX161" s="431"/>
      <c r="AMY161" s="431"/>
      <c r="AMZ161" s="431"/>
      <c r="ANA161" s="431"/>
      <c r="ANB161" s="431"/>
      <c r="ANC161" s="431"/>
      <c r="AND161" s="431"/>
      <c r="ANE161" s="431"/>
      <c r="ANF161" s="431"/>
      <c r="ANG161" s="431"/>
      <c r="ANH161" s="431"/>
      <c r="ANI161" s="431"/>
      <c r="ANJ161" s="431"/>
      <c r="ANK161" s="431"/>
      <c r="ANL161" s="431"/>
      <c r="ANM161" s="431"/>
      <c r="ANN161" s="431"/>
      <c r="ANO161" s="431"/>
      <c r="ANP161" s="431"/>
      <c r="ANQ161" s="431"/>
      <c r="ANR161" s="431"/>
      <c r="ANS161" s="431"/>
      <c r="ANT161" s="431"/>
      <c r="ANU161" s="431"/>
      <c r="ANV161" s="431"/>
      <c r="ANW161" s="431"/>
      <c r="ANX161" s="431"/>
      <c r="ANY161" s="431"/>
      <c r="ANZ161" s="431"/>
      <c r="AOA161" s="431"/>
      <c r="AOB161" s="431"/>
      <c r="AOC161" s="431"/>
      <c r="AOD161" s="431"/>
      <c r="AOE161" s="431"/>
      <c r="AOF161" s="431"/>
      <c r="AOG161" s="431"/>
      <c r="AOH161" s="431"/>
      <c r="AOI161" s="431"/>
      <c r="AOJ161" s="431"/>
      <c r="AOK161" s="431"/>
      <c r="AOL161" s="431"/>
      <c r="AOM161" s="431"/>
      <c r="AON161" s="431"/>
      <c r="AOO161" s="431"/>
      <c r="AOP161" s="431"/>
      <c r="AOQ161" s="431"/>
      <c r="AOR161" s="431"/>
      <c r="AOS161" s="431"/>
      <c r="AOT161" s="431"/>
      <c r="AOU161" s="431"/>
      <c r="AOV161" s="431"/>
      <c r="AOW161" s="431"/>
      <c r="AOX161" s="431"/>
      <c r="AOY161" s="431"/>
      <c r="AOZ161" s="431"/>
      <c r="APA161" s="431"/>
      <c r="APB161" s="431"/>
      <c r="APC161" s="431"/>
      <c r="APD161" s="431"/>
      <c r="APE161" s="431"/>
      <c r="APF161" s="431"/>
      <c r="APG161" s="431"/>
      <c r="APH161" s="431"/>
      <c r="API161" s="431"/>
      <c r="APJ161" s="431"/>
      <c r="APK161" s="431"/>
      <c r="APL161" s="431"/>
      <c r="APM161" s="431"/>
      <c r="APN161" s="431"/>
      <c r="APO161" s="431"/>
      <c r="APP161" s="431"/>
      <c r="APQ161" s="431"/>
      <c r="APR161" s="431"/>
      <c r="APS161" s="431"/>
      <c r="APT161" s="431"/>
      <c r="APU161" s="431"/>
      <c r="APV161" s="431"/>
      <c r="APW161" s="431"/>
      <c r="APX161" s="431"/>
      <c r="APY161" s="431"/>
      <c r="APZ161" s="431"/>
      <c r="AQA161" s="431"/>
      <c r="AQB161" s="431"/>
      <c r="AQC161" s="431"/>
      <c r="AQD161" s="431"/>
      <c r="AQE161" s="431"/>
      <c r="AQF161" s="431"/>
      <c r="AQG161" s="431"/>
      <c r="AQH161" s="431"/>
      <c r="AQI161" s="431"/>
      <c r="AQJ161" s="431"/>
      <c r="AQK161" s="431"/>
      <c r="AQL161" s="431"/>
      <c r="AQM161" s="431"/>
      <c r="AQN161" s="431"/>
      <c r="AQO161" s="431"/>
      <c r="AQP161" s="431"/>
      <c r="AQQ161" s="431"/>
      <c r="AQR161" s="431"/>
      <c r="AQS161" s="431"/>
      <c r="AQT161" s="431"/>
      <c r="AQU161" s="431"/>
      <c r="AQV161" s="431"/>
      <c r="AQW161" s="431"/>
      <c r="AQX161" s="431"/>
      <c r="AQY161" s="431"/>
      <c r="AQZ161" s="431"/>
      <c r="ARA161" s="431"/>
      <c r="ARB161" s="431"/>
      <c r="ARC161" s="431"/>
      <c r="ARD161" s="431"/>
      <c r="ARE161" s="431"/>
      <c r="ARF161" s="431"/>
      <c r="ARG161" s="431"/>
      <c r="ARH161" s="431"/>
      <c r="ARI161" s="431"/>
      <c r="ARJ161" s="431"/>
      <c r="ARK161" s="431"/>
      <c r="ARL161" s="431"/>
      <c r="ARM161" s="431"/>
      <c r="ARN161" s="431"/>
      <c r="ARO161" s="431"/>
      <c r="ARP161" s="431"/>
      <c r="ARQ161" s="431"/>
      <c r="ARR161" s="431"/>
      <c r="ARS161" s="431"/>
      <c r="ART161" s="431"/>
      <c r="ARU161" s="431"/>
      <c r="ARV161" s="431"/>
      <c r="ARW161" s="431"/>
      <c r="ARX161" s="431"/>
      <c r="ARY161" s="431"/>
      <c r="ARZ161" s="431"/>
      <c r="ASA161" s="431"/>
      <c r="ASB161" s="431"/>
      <c r="ASC161" s="431"/>
      <c r="ASD161" s="431"/>
      <c r="ASE161" s="431"/>
      <c r="ASF161" s="431"/>
      <c r="ASG161" s="431"/>
      <c r="ASH161" s="431"/>
      <c r="ASI161" s="431"/>
      <c r="ASJ161" s="431"/>
      <c r="ASK161" s="431"/>
      <c r="ASL161" s="431"/>
      <c r="ASM161" s="431"/>
      <c r="ASN161" s="431"/>
      <c r="ASO161" s="431"/>
      <c r="ASP161" s="431"/>
      <c r="ASQ161" s="431"/>
      <c r="ASR161" s="431"/>
      <c r="ASS161" s="431"/>
      <c r="AST161" s="431"/>
      <c r="ASU161" s="431"/>
      <c r="ASV161" s="431"/>
      <c r="ASW161" s="431"/>
      <c r="ASX161" s="431"/>
      <c r="ASY161" s="431"/>
      <c r="ASZ161" s="431"/>
      <c r="ATA161" s="431"/>
      <c r="ATB161" s="431"/>
      <c r="ATC161" s="431"/>
      <c r="ATD161" s="431"/>
      <c r="ATE161" s="431"/>
      <c r="ATF161" s="431"/>
      <c r="ATG161" s="431"/>
      <c r="ATH161" s="431"/>
      <c r="ATI161" s="431"/>
      <c r="ATJ161" s="431"/>
      <c r="ATK161" s="431"/>
      <c r="ATL161" s="431"/>
      <c r="ATM161" s="431"/>
      <c r="ATN161" s="431"/>
      <c r="ATO161" s="431"/>
      <c r="ATP161" s="431"/>
      <c r="ATQ161" s="431"/>
      <c r="ATR161" s="431"/>
      <c r="ATS161" s="431"/>
      <c r="ATT161" s="431"/>
      <c r="ATU161" s="431"/>
      <c r="ATV161" s="431"/>
      <c r="ATW161" s="431"/>
      <c r="ATX161" s="431"/>
      <c r="ATY161" s="431"/>
      <c r="ATZ161" s="431"/>
      <c r="AUA161" s="431"/>
      <c r="AUB161" s="431"/>
      <c r="AUC161" s="431"/>
      <c r="AUD161" s="431"/>
      <c r="AUE161" s="431"/>
      <c r="AUF161" s="431"/>
      <c r="AUG161" s="431"/>
      <c r="AUH161" s="431"/>
      <c r="AUI161" s="431"/>
      <c r="AUJ161" s="431"/>
      <c r="AUK161" s="431"/>
      <c r="AUL161" s="431"/>
      <c r="AUM161" s="431"/>
      <c r="AUN161" s="431"/>
      <c r="AUO161" s="431"/>
      <c r="AUP161" s="431"/>
      <c r="AUQ161" s="431"/>
      <c r="AUR161" s="431"/>
      <c r="AUS161" s="431"/>
      <c r="AUT161" s="431"/>
      <c r="AUU161" s="431"/>
      <c r="AUV161" s="431"/>
      <c r="AUW161" s="431"/>
      <c r="AUX161" s="431"/>
      <c r="AUY161" s="431"/>
      <c r="AUZ161" s="431"/>
      <c r="AVA161" s="431"/>
      <c r="AVB161" s="431"/>
      <c r="AVC161" s="431"/>
      <c r="AVD161" s="431"/>
      <c r="AVE161" s="431"/>
      <c r="AVF161" s="431"/>
      <c r="AVG161" s="431"/>
      <c r="AVH161" s="431"/>
      <c r="AVI161" s="431"/>
      <c r="AVJ161" s="431"/>
      <c r="AVK161" s="431"/>
      <c r="AVL161" s="431"/>
      <c r="AVM161" s="431"/>
      <c r="AVN161" s="431"/>
      <c r="AVO161" s="431"/>
      <c r="AVP161" s="431"/>
      <c r="AVQ161" s="431"/>
      <c r="AVR161" s="431"/>
      <c r="AVS161" s="431"/>
      <c r="AVT161" s="431"/>
      <c r="AVU161" s="431"/>
      <c r="AVV161" s="431"/>
      <c r="AVW161" s="431"/>
      <c r="AVX161" s="431"/>
      <c r="AVY161" s="431"/>
      <c r="AVZ161" s="431"/>
      <c r="AWA161" s="431"/>
      <c r="AWB161" s="431"/>
      <c r="AWC161" s="431"/>
      <c r="AWD161" s="431"/>
      <c r="AWE161" s="431"/>
      <c r="AWF161" s="431"/>
      <c r="AWG161" s="431"/>
      <c r="AWH161" s="431"/>
      <c r="AWI161" s="431"/>
      <c r="AWJ161" s="431"/>
      <c r="AWK161" s="431"/>
      <c r="AWL161" s="431"/>
      <c r="AWM161" s="431"/>
      <c r="AWN161" s="431"/>
      <c r="AWO161" s="431"/>
      <c r="AWP161" s="431"/>
      <c r="AWQ161" s="431"/>
      <c r="AWR161" s="431"/>
      <c r="AWS161" s="431"/>
      <c r="AWT161" s="431"/>
      <c r="AWU161" s="431"/>
      <c r="AWV161" s="431"/>
      <c r="AWW161" s="431"/>
      <c r="AWX161" s="431"/>
      <c r="AWY161" s="431"/>
      <c r="AWZ161" s="431"/>
      <c r="AXA161" s="431"/>
      <c r="AXB161" s="431"/>
      <c r="AXC161" s="431"/>
      <c r="AXD161" s="431"/>
      <c r="AXE161" s="431"/>
      <c r="AXF161" s="431"/>
      <c r="AXG161" s="431"/>
      <c r="AXH161" s="431"/>
      <c r="AXI161" s="431"/>
      <c r="AXJ161" s="431"/>
      <c r="AXK161" s="431"/>
      <c r="AXL161" s="431"/>
      <c r="AXM161" s="431"/>
      <c r="AXN161" s="431"/>
      <c r="AXO161" s="431"/>
      <c r="AXP161" s="431"/>
      <c r="AXQ161" s="431"/>
      <c r="AXR161" s="431"/>
      <c r="AXS161" s="431"/>
      <c r="AXT161" s="431"/>
      <c r="AXU161" s="431"/>
      <c r="AXV161" s="431"/>
      <c r="AXW161" s="431"/>
      <c r="AXX161" s="431"/>
      <c r="AXY161" s="431"/>
      <c r="AXZ161" s="431"/>
      <c r="AYA161" s="431"/>
      <c r="AYB161" s="431"/>
      <c r="AYC161" s="431"/>
      <c r="AYD161" s="431"/>
      <c r="AYE161" s="431"/>
      <c r="AYF161" s="431"/>
      <c r="AYG161" s="431"/>
      <c r="AYH161" s="431"/>
      <c r="AYI161" s="431"/>
      <c r="AYJ161" s="431"/>
      <c r="AYK161" s="431"/>
      <c r="AYL161" s="431"/>
      <c r="AYM161" s="431"/>
      <c r="AYN161" s="431"/>
      <c r="AYO161" s="431"/>
      <c r="AYP161" s="431"/>
      <c r="AYQ161" s="431"/>
      <c r="AYR161" s="431"/>
      <c r="AYS161" s="431"/>
      <c r="AYT161" s="431"/>
      <c r="AYU161" s="431"/>
      <c r="AYV161" s="431"/>
      <c r="AYW161" s="431"/>
      <c r="AYX161" s="431"/>
      <c r="AYY161" s="431"/>
      <c r="AYZ161" s="431"/>
      <c r="AZA161" s="431"/>
      <c r="AZB161" s="431"/>
      <c r="AZC161" s="431"/>
      <c r="AZD161" s="431"/>
      <c r="AZE161" s="431"/>
      <c r="AZF161" s="431"/>
      <c r="AZG161" s="431"/>
      <c r="AZH161" s="431"/>
      <c r="AZI161" s="431"/>
      <c r="AZJ161" s="431"/>
      <c r="AZK161" s="431"/>
      <c r="AZL161" s="431"/>
      <c r="AZM161" s="431"/>
      <c r="AZN161" s="431"/>
      <c r="AZO161" s="431"/>
      <c r="AZP161" s="431"/>
      <c r="AZQ161" s="431"/>
      <c r="AZR161" s="431"/>
      <c r="AZS161" s="431"/>
      <c r="AZT161" s="431"/>
      <c r="AZU161" s="431"/>
      <c r="AZV161" s="431"/>
      <c r="AZW161" s="431"/>
      <c r="AZX161" s="431"/>
      <c r="AZY161" s="431"/>
      <c r="AZZ161" s="431"/>
      <c r="BAA161" s="431"/>
      <c r="BAB161" s="431"/>
      <c r="BAC161" s="431"/>
      <c r="BAD161" s="431"/>
      <c r="BAE161" s="431"/>
      <c r="BAF161" s="431"/>
      <c r="BAG161" s="431"/>
      <c r="BAH161" s="431"/>
      <c r="BAI161" s="431"/>
      <c r="BAJ161" s="431"/>
      <c r="BAK161" s="431"/>
      <c r="BAL161" s="431"/>
      <c r="BAM161" s="431"/>
      <c r="BAN161" s="431"/>
      <c r="BAO161" s="431"/>
      <c r="BAP161" s="431"/>
      <c r="BAQ161" s="431"/>
      <c r="BAR161" s="431"/>
      <c r="BAS161" s="431"/>
      <c r="BAT161" s="431"/>
      <c r="BAU161" s="431"/>
      <c r="BAV161" s="431"/>
      <c r="BAW161" s="431"/>
      <c r="BAX161" s="431"/>
      <c r="BAY161" s="431"/>
      <c r="BAZ161" s="431"/>
      <c r="BBA161" s="431"/>
      <c r="BBB161" s="431"/>
      <c r="BBC161" s="431"/>
      <c r="BBD161" s="431"/>
      <c r="BBE161" s="431"/>
      <c r="BBF161" s="431"/>
      <c r="BBG161" s="431"/>
      <c r="BBH161" s="431"/>
      <c r="BBI161" s="431"/>
      <c r="BBJ161" s="431"/>
      <c r="BBK161" s="431"/>
      <c r="BBL161" s="431"/>
      <c r="BBM161" s="431"/>
      <c r="BBN161" s="431"/>
      <c r="BBO161" s="431"/>
      <c r="BBP161" s="431"/>
      <c r="BBQ161" s="431"/>
      <c r="BBR161" s="431"/>
      <c r="BBS161" s="431"/>
      <c r="BBT161" s="431"/>
      <c r="BBU161" s="431"/>
      <c r="BBV161" s="431"/>
      <c r="BBW161" s="431"/>
      <c r="BBX161" s="431"/>
      <c r="BBY161" s="431"/>
      <c r="BBZ161" s="431"/>
      <c r="BCA161" s="431"/>
      <c r="BCB161" s="431"/>
      <c r="BCC161" s="431"/>
      <c r="BCD161" s="431"/>
      <c r="BCE161" s="431"/>
      <c r="BCF161" s="431"/>
      <c r="BCG161" s="431"/>
      <c r="BCH161" s="431"/>
      <c r="BCI161" s="431"/>
      <c r="BCJ161" s="431"/>
      <c r="BCK161" s="431"/>
      <c r="BCL161" s="431"/>
      <c r="BCM161" s="431"/>
      <c r="BCN161" s="431"/>
      <c r="BCO161" s="431"/>
      <c r="BCP161" s="431"/>
      <c r="BCQ161" s="431"/>
      <c r="BCR161" s="431"/>
      <c r="BCS161" s="431"/>
      <c r="BCT161" s="431"/>
      <c r="BCU161" s="431"/>
      <c r="BCV161" s="431"/>
      <c r="BCW161" s="431"/>
      <c r="BCX161" s="431"/>
      <c r="BCY161" s="431"/>
      <c r="BCZ161" s="431"/>
      <c r="BDA161" s="431"/>
      <c r="BDB161" s="431"/>
      <c r="BDC161" s="431"/>
      <c r="BDD161" s="431"/>
      <c r="BDE161" s="431"/>
      <c r="BDF161" s="431"/>
      <c r="BDG161" s="431"/>
      <c r="BDH161" s="431"/>
      <c r="BDI161" s="431"/>
      <c r="BDJ161" s="431"/>
      <c r="BDK161" s="431"/>
      <c r="BDL161" s="431"/>
      <c r="BDM161" s="431"/>
      <c r="BDN161" s="431"/>
      <c r="BDO161" s="431"/>
      <c r="BDP161" s="431"/>
      <c r="BDQ161" s="431"/>
      <c r="BDR161" s="431"/>
      <c r="BDS161" s="431"/>
      <c r="BDT161" s="431"/>
      <c r="BDU161" s="431"/>
      <c r="BDV161" s="431"/>
      <c r="BDW161" s="431"/>
      <c r="BDX161" s="431"/>
      <c r="BDY161" s="431"/>
      <c r="BDZ161" s="431"/>
      <c r="BEA161" s="431"/>
      <c r="BEB161" s="431"/>
      <c r="BEC161" s="431"/>
      <c r="BED161" s="431"/>
      <c r="BEE161" s="431"/>
      <c r="BEF161" s="431"/>
      <c r="BEG161" s="431"/>
      <c r="BEH161" s="431"/>
      <c r="BEI161" s="431"/>
      <c r="BEJ161" s="431"/>
      <c r="BEK161" s="431"/>
      <c r="BEL161" s="431"/>
      <c r="BEM161" s="431"/>
      <c r="BEN161" s="431"/>
      <c r="BEO161" s="431"/>
      <c r="BEP161" s="431"/>
      <c r="BEQ161" s="431"/>
      <c r="BER161" s="431"/>
      <c r="BES161" s="431"/>
      <c r="BET161" s="431"/>
      <c r="BEU161" s="431"/>
      <c r="BEV161" s="431"/>
      <c r="BEW161" s="431"/>
      <c r="BEX161" s="431"/>
      <c r="BEY161" s="431"/>
      <c r="BEZ161" s="431"/>
      <c r="BFA161" s="431"/>
      <c r="BFB161" s="431"/>
      <c r="BFC161" s="431"/>
      <c r="BFD161" s="431"/>
      <c r="BFE161" s="431"/>
      <c r="BFF161" s="431"/>
      <c r="BFG161" s="431"/>
      <c r="BFH161" s="431"/>
      <c r="BFI161" s="431"/>
      <c r="BFJ161" s="431"/>
      <c r="BFK161" s="431"/>
      <c r="BFL161" s="431"/>
      <c r="BFM161" s="431"/>
      <c r="BFN161" s="431"/>
      <c r="BFO161" s="431"/>
      <c r="BFP161" s="431"/>
      <c r="BFQ161" s="431"/>
      <c r="BFR161" s="431"/>
      <c r="BFS161" s="431"/>
      <c r="BFT161" s="431"/>
      <c r="BFU161" s="431"/>
      <c r="BFV161" s="431"/>
      <c r="BFW161" s="431"/>
      <c r="BFX161" s="431"/>
      <c r="BFY161" s="431"/>
      <c r="BFZ161" s="431"/>
      <c r="BGA161" s="431"/>
      <c r="BGB161" s="431"/>
      <c r="BGC161" s="431"/>
      <c r="BGD161" s="431"/>
      <c r="BGE161" s="431"/>
      <c r="BGF161" s="431"/>
      <c r="BGG161" s="431"/>
      <c r="BGH161" s="431"/>
      <c r="BGI161" s="431"/>
      <c r="BGJ161" s="431"/>
      <c r="BGK161" s="431"/>
      <c r="BGL161" s="431"/>
      <c r="BGM161" s="431"/>
      <c r="BGN161" s="431"/>
      <c r="BGO161" s="431"/>
      <c r="BGP161" s="431"/>
      <c r="BGQ161" s="431"/>
      <c r="BGR161" s="431"/>
      <c r="BGS161" s="431"/>
      <c r="BGT161" s="431"/>
      <c r="BGU161" s="431"/>
      <c r="BGV161" s="431"/>
      <c r="BGW161" s="431"/>
      <c r="BGX161" s="431"/>
      <c r="BGY161" s="431"/>
      <c r="BGZ161" s="431"/>
      <c r="BHA161" s="431"/>
      <c r="BHB161" s="431"/>
      <c r="BHC161" s="431"/>
      <c r="BHD161" s="431"/>
      <c r="BHE161" s="431"/>
      <c r="BHF161" s="431"/>
      <c r="BHG161" s="431"/>
      <c r="BHH161" s="431"/>
      <c r="BHI161" s="431"/>
      <c r="BHJ161" s="431"/>
      <c r="BHK161" s="431"/>
      <c r="BHL161" s="431"/>
      <c r="BHM161" s="431"/>
      <c r="BHN161" s="431"/>
      <c r="BHO161" s="431"/>
      <c r="BHP161" s="431"/>
      <c r="BHQ161" s="431"/>
      <c r="BHR161" s="431"/>
      <c r="BHS161" s="431"/>
      <c r="BHT161" s="431"/>
      <c r="BHU161" s="431"/>
      <c r="BHV161" s="431"/>
      <c r="BHW161" s="431"/>
      <c r="BHX161" s="431"/>
      <c r="BHY161" s="431"/>
      <c r="BHZ161" s="431"/>
      <c r="BIA161" s="431"/>
      <c r="BIB161" s="431"/>
      <c r="BIC161" s="431"/>
      <c r="BID161" s="431"/>
      <c r="BIE161" s="431"/>
      <c r="BIF161" s="431"/>
      <c r="BIG161" s="431"/>
      <c r="BIH161" s="431"/>
      <c r="BII161" s="431"/>
      <c r="BIJ161" s="431"/>
      <c r="BIK161" s="431"/>
      <c r="BIL161" s="431"/>
      <c r="BIM161" s="431"/>
      <c r="BIN161" s="431"/>
      <c r="BIO161" s="431"/>
      <c r="BIP161" s="431"/>
      <c r="BIQ161" s="431"/>
      <c r="BIR161" s="431"/>
      <c r="BIS161" s="431"/>
      <c r="BIT161" s="431"/>
      <c r="BIU161" s="431"/>
      <c r="BIV161" s="431"/>
      <c r="BIW161" s="431"/>
      <c r="BIX161" s="431"/>
      <c r="BIY161" s="431"/>
      <c r="BIZ161" s="431"/>
      <c r="BJA161" s="431"/>
      <c r="BJB161" s="431"/>
      <c r="BJC161" s="431"/>
      <c r="BJD161" s="431"/>
      <c r="BJE161" s="431"/>
      <c r="BJF161" s="431"/>
      <c r="BJG161" s="431"/>
      <c r="BJH161" s="431"/>
      <c r="BJI161" s="431"/>
      <c r="BJJ161" s="431"/>
      <c r="BJK161" s="431"/>
      <c r="BJL161" s="431"/>
      <c r="BJM161" s="431"/>
      <c r="BJN161" s="431"/>
      <c r="BJO161" s="431"/>
      <c r="BJP161" s="431"/>
      <c r="BJQ161" s="431"/>
      <c r="BJR161" s="431"/>
      <c r="BJS161" s="431"/>
      <c r="BJT161" s="431"/>
      <c r="BJU161" s="431"/>
      <c r="BJV161" s="431"/>
      <c r="BJW161" s="431"/>
      <c r="BJX161" s="431"/>
      <c r="BJY161" s="431"/>
      <c r="BJZ161" s="431"/>
      <c r="BKA161" s="431"/>
      <c r="BKB161" s="431"/>
      <c r="BKC161" s="431"/>
      <c r="BKD161" s="431"/>
      <c r="BKE161" s="431"/>
      <c r="BKF161" s="431"/>
      <c r="BKG161" s="431"/>
      <c r="BKH161" s="431"/>
      <c r="BKI161" s="431"/>
      <c r="BKJ161" s="431"/>
      <c r="BKK161" s="431"/>
      <c r="BKL161" s="431"/>
      <c r="BKM161" s="431"/>
      <c r="BKN161" s="431"/>
      <c r="BKO161" s="431"/>
      <c r="BKP161" s="431"/>
      <c r="BKQ161" s="431"/>
      <c r="BKR161" s="431"/>
      <c r="BKS161" s="431"/>
      <c r="BKT161" s="431"/>
      <c r="BKU161" s="431"/>
      <c r="BKV161" s="431"/>
      <c r="BKW161" s="431"/>
      <c r="BKX161" s="431"/>
      <c r="BKY161" s="431"/>
      <c r="BKZ161" s="431"/>
      <c r="BLA161" s="431"/>
      <c r="BLB161" s="431"/>
      <c r="BLC161" s="431"/>
      <c r="BLD161" s="431"/>
      <c r="BLE161" s="431"/>
      <c r="BLF161" s="431"/>
      <c r="BLG161" s="431"/>
      <c r="BLH161" s="431"/>
      <c r="BLI161" s="431"/>
      <c r="BLJ161" s="431"/>
      <c r="BLK161" s="431"/>
      <c r="BLL161" s="431"/>
      <c r="BLM161" s="431"/>
      <c r="BLN161" s="431"/>
      <c r="BLO161" s="431"/>
      <c r="BLP161" s="431"/>
      <c r="BLQ161" s="431"/>
      <c r="BLR161" s="431"/>
      <c r="BLS161" s="431"/>
      <c r="BLT161" s="431"/>
      <c r="BLU161" s="431"/>
      <c r="BLV161" s="431"/>
      <c r="BLW161" s="431"/>
      <c r="BLX161" s="431"/>
      <c r="BLY161" s="431"/>
      <c r="BLZ161" s="431"/>
      <c r="BMA161" s="431"/>
      <c r="BMB161" s="431"/>
      <c r="BMC161" s="431"/>
      <c r="BMD161" s="431"/>
      <c r="BME161" s="431"/>
      <c r="BMF161" s="431"/>
      <c r="BMG161" s="431"/>
      <c r="BMH161" s="431"/>
      <c r="BMI161" s="431"/>
      <c r="BMJ161" s="431"/>
      <c r="BMK161" s="431"/>
      <c r="BML161" s="431"/>
      <c r="BMM161" s="431"/>
      <c r="BMN161" s="431"/>
      <c r="BMO161" s="431"/>
      <c r="BMP161" s="431"/>
      <c r="BMQ161" s="431"/>
      <c r="BMR161" s="431"/>
      <c r="BMS161" s="431"/>
      <c r="BMT161" s="431"/>
      <c r="BMU161" s="431"/>
      <c r="BMV161" s="431"/>
      <c r="BMW161" s="431"/>
      <c r="BMX161" s="431"/>
      <c r="BMY161" s="431"/>
      <c r="BMZ161" s="431"/>
      <c r="BNA161" s="431"/>
      <c r="BNB161" s="431"/>
      <c r="BNC161" s="431"/>
      <c r="BND161" s="431"/>
      <c r="BNE161" s="431"/>
      <c r="BNF161" s="431"/>
      <c r="BNG161" s="431"/>
      <c r="BNH161" s="431"/>
      <c r="BNI161" s="431"/>
      <c r="BNJ161" s="431"/>
      <c r="BNK161" s="431"/>
      <c r="BNL161" s="431"/>
      <c r="BNM161" s="431"/>
      <c r="BNN161" s="431"/>
      <c r="BNO161" s="431"/>
      <c r="BNP161" s="431"/>
      <c r="BNQ161" s="431"/>
      <c r="BNR161" s="431"/>
      <c r="BNS161" s="431"/>
      <c r="BNT161" s="431"/>
      <c r="BNU161" s="431"/>
      <c r="BNV161" s="431"/>
      <c r="BNW161" s="431"/>
      <c r="BNX161" s="431"/>
      <c r="BNY161" s="431"/>
      <c r="BNZ161" s="431"/>
      <c r="BOA161" s="431"/>
      <c r="BOB161" s="431"/>
      <c r="BOC161" s="431"/>
      <c r="BOD161" s="431"/>
      <c r="BOE161" s="431"/>
      <c r="BOF161" s="431"/>
      <c r="BOG161" s="431"/>
      <c r="BOH161" s="431"/>
      <c r="BOI161" s="431"/>
      <c r="BOJ161" s="431"/>
      <c r="BOK161" s="431"/>
      <c r="BOL161" s="431"/>
      <c r="BOM161" s="431"/>
      <c r="BON161" s="431"/>
      <c r="BOO161" s="431"/>
      <c r="BOP161" s="431"/>
      <c r="BOQ161" s="431"/>
      <c r="BOR161" s="431"/>
      <c r="BOS161" s="431"/>
      <c r="BOT161" s="431"/>
      <c r="BOU161" s="431"/>
      <c r="BOV161" s="431"/>
      <c r="BOW161" s="431"/>
      <c r="BOX161" s="431"/>
      <c r="BOY161" s="431"/>
      <c r="BOZ161" s="431"/>
      <c r="BPA161" s="431"/>
      <c r="BPB161" s="431"/>
      <c r="BPC161" s="431"/>
      <c r="BPD161" s="431"/>
      <c r="BPE161" s="431"/>
      <c r="BPF161" s="431"/>
      <c r="BPG161" s="431"/>
      <c r="BPH161" s="431"/>
      <c r="BPI161" s="431"/>
      <c r="BPJ161" s="431"/>
      <c r="BPK161" s="431"/>
      <c r="BPL161" s="431"/>
      <c r="BPM161" s="431"/>
      <c r="BPN161" s="431"/>
      <c r="BPO161" s="431"/>
      <c r="BPP161" s="431"/>
      <c r="BPQ161" s="431"/>
      <c r="BPR161" s="431"/>
      <c r="BPS161" s="431"/>
      <c r="BPT161" s="431"/>
      <c r="BPU161" s="431"/>
      <c r="BPV161" s="431"/>
      <c r="BPW161" s="431"/>
      <c r="BPX161" s="431"/>
      <c r="BPY161" s="431"/>
      <c r="BPZ161" s="431"/>
      <c r="BQA161" s="431"/>
      <c r="BQB161" s="431"/>
      <c r="BQC161" s="431"/>
      <c r="BQD161" s="431"/>
      <c r="BQE161" s="431"/>
      <c r="BQF161" s="431"/>
      <c r="BQG161" s="431"/>
      <c r="BQH161" s="431"/>
      <c r="BQI161" s="431"/>
      <c r="BQJ161" s="431"/>
      <c r="BQK161" s="431"/>
      <c r="BQL161" s="431"/>
      <c r="BQM161" s="431"/>
      <c r="BQN161" s="431"/>
      <c r="BQO161" s="431"/>
      <c r="BQP161" s="431"/>
      <c r="BQQ161" s="431"/>
      <c r="BQR161" s="431"/>
      <c r="BQS161" s="431"/>
      <c r="BQT161" s="431"/>
      <c r="BQU161" s="431"/>
      <c r="BQV161" s="431"/>
      <c r="BQW161" s="431"/>
      <c r="BQX161" s="431"/>
      <c r="BQY161" s="431"/>
      <c r="BQZ161" s="431"/>
      <c r="BRA161" s="431"/>
      <c r="BRB161" s="431"/>
      <c r="BRC161" s="431"/>
      <c r="BRD161" s="431"/>
      <c r="BRE161" s="431"/>
      <c r="BRF161" s="431"/>
      <c r="BRG161" s="431"/>
      <c r="BRH161" s="431"/>
      <c r="BRI161" s="431"/>
      <c r="BRJ161" s="431"/>
      <c r="BRK161" s="431"/>
      <c r="BRL161" s="431"/>
      <c r="BRM161" s="431"/>
      <c r="BRN161" s="431"/>
      <c r="BRO161" s="431"/>
      <c r="BRP161" s="431"/>
      <c r="BRQ161" s="431"/>
      <c r="BRR161" s="431"/>
      <c r="BRS161" s="431"/>
      <c r="BRT161" s="431"/>
      <c r="BRU161" s="431"/>
    </row>
    <row r="162" spans="1:1841" ht="29.25" customHeight="1" x14ac:dyDescent="0.3">
      <c r="A162" s="792"/>
      <c r="B162" s="476">
        <v>3</v>
      </c>
      <c r="C162" s="476" t="s">
        <v>399</v>
      </c>
      <c r="D162" s="465">
        <v>54836940.696884997</v>
      </c>
      <c r="E162" s="545">
        <v>5</v>
      </c>
      <c r="F162" s="464">
        <v>8614192.7947200444</v>
      </c>
      <c r="G162" s="545">
        <v>1.42</v>
      </c>
      <c r="H162" s="478">
        <f t="shared" si="67"/>
        <v>0</v>
      </c>
      <c r="I162" s="545"/>
      <c r="J162" s="478">
        <f t="shared" ref="J162:J178" si="72">3703328.91341466*K162</f>
        <v>5258727.0570488172</v>
      </c>
      <c r="K162" s="545">
        <v>1.42</v>
      </c>
      <c r="L162" s="479"/>
      <c r="M162" s="482"/>
      <c r="N162" s="478"/>
      <c r="O162" s="482"/>
      <c r="P162" s="478"/>
      <c r="Q162" s="482"/>
      <c r="R162" s="478"/>
      <c r="S162" s="482"/>
      <c r="T162" s="478"/>
      <c r="U162" s="476"/>
      <c r="V162" s="478"/>
      <c r="X162" s="478">
        <f t="shared" si="68"/>
        <v>0</v>
      </c>
      <c r="Y162" s="484">
        <f t="shared" si="69"/>
        <v>0</v>
      </c>
      <c r="Z162" s="478">
        <f t="shared" si="70"/>
        <v>5258727.0570488172</v>
      </c>
      <c r="AA162" s="471">
        <f t="shared" si="71"/>
        <v>1.42</v>
      </c>
      <c r="AB162" s="521"/>
      <c r="AC162" s="486"/>
      <c r="AD162" s="527"/>
      <c r="AE162" s="527"/>
      <c r="AF162" s="527"/>
      <c r="AG162" s="527"/>
      <c r="AH162" s="431"/>
      <c r="AI162" s="431"/>
      <c r="AJ162" s="431"/>
      <c r="AK162" s="431"/>
      <c r="AL162" s="431"/>
      <c r="AM162" s="431"/>
      <c r="AN162" s="431"/>
      <c r="AO162" s="431"/>
      <c r="AP162" s="431"/>
      <c r="AQ162" s="431"/>
      <c r="AR162" s="431"/>
      <c r="AS162" s="431"/>
      <c r="AT162" s="431"/>
      <c r="AU162" s="431"/>
      <c r="AV162" s="431"/>
      <c r="AW162" s="431"/>
      <c r="AX162" s="431"/>
      <c r="AY162" s="431"/>
      <c r="AZ162" s="431"/>
      <c r="BA162" s="431"/>
      <c r="BB162" s="431"/>
      <c r="BC162" s="431"/>
      <c r="BD162" s="431"/>
      <c r="BE162" s="431"/>
      <c r="BF162" s="431"/>
      <c r="BG162" s="431"/>
      <c r="BH162" s="431"/>
      <c r="BI162" s="431"/>
      <c r="BJ162" s="431"/>
      <c r="BK162" s="431"/>
      <c r="BL162" s="431"/>
      <c r="BM162" s="431"/>
      <c r="BN162" s="431"/>
      <c r="BO162" s="431"/>
      <c r="BP162" s="431"/>
      <c r="BQ162" s="431"/>
      <c r="BR162" s="431"/>
      <c r="BS162" s="431"/>
      <c r="BT162" s="431"/>
      <c r="BU162" s="431"/>
      <c r="BV162" s="431"/>
      <c r="BW162" s="431"/>
      <c r="BX162" s="431"/>
      <c r="BY162" s="431"/>
      <c r="BZ162" s="431"/>
      <c r="CA162" s="431"/>
      <c r="CB162" s="431"/>
      <c r="CC162" s="431"/>
      <c r="CD162" s="431"/>
      <c r="CE162" s="431"/>
      <c r="CF162" s="431"/>
      <c r="CG162" s="431"/>
      <c r="CH162" s="431"/>
      <c r="CI162" s="431"/>
      <c r="CJ162" s="431"/>
      <c r="CK162" s="431"/>
      <c r="CL162" s="431"/>
      <c r="CM162" s="431"/>
      <c r="CN162" s="431"/>
      <c r="CO162" s="431"/>
      <c r="CP162" s="431"/>
      <c r="CQ162" s="431"/>
      <c r="CR162" s="431"/>
      <c r="CS162" s="431"/>
      <c r="CT162" s="431"/>
      <c r="CU162" s="431"/>
      <c r="CV162" s="431"/>
      <c r="CW162" s="431"/>
      <c r="CX162" s="431"/>
      <c r="CY162" s="431"/>
      <c r="CZ162" s="431"/>
      <c r="DA162" s="431"/>
      <c r="DB162" s="431"/>
      <c r="DC162" s="431"/>
      <c r="DD162" s="431"/>
      <c r="DE162" s="431"/>
      <c r="DF162" s="431"/>
      <c r="DG162" s="431"/>
      <c r="DH162" s="431"/>
      <c r="DI162" s="431"/>
      <c r="DJ162" s="431"/>
      <c r="DK162" s="431"/>
      <c r="DL162" s="431"/>
      <c r="DM162" s="431"/>
      <c r="DN162" s="431"/>
      <c r="DO162" s="431"/>
      <c r="DP162" s="431"/>
      <c r="DQ162" s="431"/>
      <c r="DR162" s="431"/>
      <c r="DS162" s="431"/>
      <c r="DT162" s="431"/>
      <c r="DU162" s="431"/>
      <c r="DV162" s="431"/>
      <c r="DW162" s="431"/>
      <c r="DX162" s="431"/>
      <c r="DY162" s="431"/>
      <c r="DZ162" s="431"/>
      <c r="EA162" s="431"/>
      <c r="EB162" s="431"/>
      <c r="EC162" s="431"/>
      <c r="ED162" s="431"/>
      <c r="EE162" s="431"/>
      <c r="EF162" s="431"/>
      <c r="EG162" s="431"/>
      <c r="EH162" s="431"/>
      <c r="EI162" s="431"/>
      <c r="EJ162" s="431"/>
      <c r="EK162" s="431"/>
      <c r="EL162" s="431"/>
      <c r="EM162" s="431"/>
      <c r="EN162" s="431"/>
      <c r="EO162" s="431"/>
      <c r="EP162" s="431"/>
      <c r="EQ162" s="431"/>
      <c r="ER162" s="431"/>
      <c r="ES162" s="431"/>
      <c r="ET162" s="431"/>
      <c r="EU162" s="431"/>
      <c r="EV162" s="431"/>
      <c r="EW162" s="431"/>
      <c r="EX162" s="431"/>
      <c r="EY162" s="431"/>
      <c r="EZ162" s="431"/>
      <c r="FA162" s="431"/>
      <c r="FB162" s="431"/>
      <c r="FC162" s="431"/>
      <c r="FD162" s="431"/>
      <c r="FE162" s="431"/>
      <c r="FF162" s="431"/>
      <c r="FG162" s="431"/>
      <c r="FH162" s="431"/>
      <c r="FI162" s="431"/>
      <c r="FJ162" s="431"/>
      <c r="FK162" s="431"/>
      <c r="FL162" s="431"/>
      <c r="FM162" s="431"/>
      <c r="FN162" s="431"/>
      <c r="FO162" s="431"/>
      <c r="FP162" s="431"/>
      <c r="FQ162" s="431"/>
      <c r="FR162" s="431"/>
      <c r="FS162" s="431"/>
      <c r="FT162" s="431"/>
      <c r="FU162" s="431"/>
      <c r="FV162" s="431"/>
      <c r="FW162" s="431"/>
      <c r="FX162" s="431"/>
      <c r="FY162" s="431"/>
      <c r="FZ162" s="431"/>
      <c r="GA162" s="431"/>
      <c r="GB162" s="431"/>
      <c r="GC162" s="431"/>
      <c r="GD162" s="431"/>
      <c r="GE162" s="431"/>
      <c r="GF162" s="431"/>
      <c r="GG162" s="431"/>
      <c r="GH162" s="431"/>
      <c r="GI162" s="431"/>
      <c r="GJ162" s="431"/>
      <c r="GK162" s="431"/>
      <c r="GL162" s="431"/>
      <c r="GM162" s="431"/>
      <c r="GN162" s="431"/>
      <c r="GO162" s="431"/>
      <c r="GP162" s="431"/>
      <c r="GQ162" s="431"/>
      <c r="GR162" s="431"/>
      <c r="GS162" s="431"/>
      <c r="GT162" s="431"/>
      <c r="GU162" s="431"/>
      <c r="GV162" s="431"/>
      <c r="GW162" s="431"/>
      <c r="GX162" s="431"/>
      <c r="GY162" s="431"/>
      <c r="GZ162" s="431"/>
      <c r="HA162" s="431"/>
      <c r="HB162" s="431"/>
      <c r="HC162" s="431"/>
      <c r="HD162" s="431"/>
      <c r="HE162" s="431"/>
      <c r="HF162" s="431"/>
      <c r="HG162" s="431"/>
      <c r="HH162" s="431"/>
      <c r="HI162" s="431"/>
      <c r="HJ162" s="431"/>
      <c r="HK162" s="431"/>
      <c r="HL162" s="431"/>
      <c r="HM162" s="431"/>
      <c r="HN162" s="431"/>
      <c r="HO162" s="431"/>
      <c r="HP162" s="431"/>
      <c r="HQ162" s="431"/>
      <c r="HR162" s="431"/>
      <c r="HS162" s="431"/>
      <c r="HT162" s="431"/>
      <c r="HU162" s="431"/>
      <c r="HV162" s="431"/>
      <c r="HW162" s="431"/>
      <c r="HX162" s="431"/>
      <c r="HY162" s="431"/>
      <c r="HZ162" s="431"/>
      <c r="IA162" s="431"/>
      <c r="IB162" s="431"/>
      <c r="IC162" s="431"/>
      <c r="ID162" s="431"/>
      <c r="IE162" s="431"/>
      <c r="IF162" s="431"/>
      <c r="IG162" s="431"/>
      <c r="IH162" s="431"/>
      <c r="II162" s="431"/>
      <c r="IJ162" s="431"/>
      <c r="IK162" s="431"/>
      <c r="IL162" s="431"/>
      <c r="IM162" s="431"/>
      <c r="IN162" s="431"/>
      <c r="IO162" s="431"/>
      <c r="IP162" s="431"/>
      <c r="IQ162" s="431"/>
      <c r="IR162" s="431"/>
      <c r="IS162" s="431"/>
      <c r="IT162" s="431"/>
      <c r="IU162" s="431"/>
      <c r="IV162" s="431"/>
      <c r="IW162" s="431"/>
      <c r="IX162" s="431"/>
      <c r="IY162" s="431"/>
      <c r="IZ162" s="431"/>
      <c r="JA162" s="431"/>
      <c r="JB162" s="431"/>
      <c r="JC162" s="431"/>
      <c r="JD162" s="431"/>
      <c r="JE162" s="431"/>
      <c r="JF162" s="431"/>
      <c r="JG162" s="431"/>
      <c r="JH162" s="431"/>
      <c r="JI162" s="431"/>
      <c r="JJ162" s="431"/>
      <c r="JK162" s="431"/>
      <c r="JL162" s="431"/>
      <c r="JM162" s="431"/>
      <c r="JN162" s="431"/>
      <c r="JO162" s="431"/>
      <c r="JP162" s="431"/>
      <c r="JQ162" s="431"/>
      <c r="JR162" s="431"/>
      <c r="JS162" s="431"/>
      <c r="JT162" s="431"/>
      <c r="JU162" s="431"/>
      <c r="JV162" s="431"/>
      <c r="JW162" s="431"/>
      <c r="JX162" s="431"/>
      <c r="JY162" s="431"/>
      <c r="JZ162" s="431"/>
      <c r="KA162" s="431"/>
      <c r="KB162" s="431"/>
      <c r="KC162" s="431"/>
      <c r="KD162" s="431"/>
      <c r="KE162" s="431"/>
      <c r="KF162" s="431"/>
      <c r="KG162" s="431"/>
      <c r="KH162" s="431"/>
      <c r="KI162" s="431"/>
      <c r="KJ162" s="431"/>
      <c r="KK162" s="431"/>
      <c r="KL162" s="431"/>
      <c r="KM162" s="431"/>
      <c r="KN162" s="431"/>
      <c r="KO162" s="431"/>
      <c r="KP162" s="431"/>
      <c r="KQ162" s="431"/>
      <c r="KR162" s="431"/>
      <c r="KS162" s="431"/>
      <c r="KT162" s="431"/>
      <c r="KU162" s="431"/>
      <c r="KV162" s="431"/>
      <c r="KW162" s="431"/>
      <c r="KX162" s="431"/>
      <c r="KY162" s="431"/>
      <c r="KZ162" s="431"/>
      <c r="LA162" s="431"/>
      <c r="LB162" s="431"/>
      <c r="LC162" s="431"/>
      <c r="LD162" s="431"/>
      <c r="LE162" s="431"/>
      <c r="LF162" s="431"/>
      <c r="LG162" s="431"/>
      <c r="LH162" s="431"/>
      <c r="LI162" s="431"/>
      <c r="LJ162" s="431"/>
      <c r="LK162" s="431"/>
      <c r="LL162" s="431"/>
      <c r="LM162" s="431"/>
      <c r="LN162" s="431"/>
      <c r="LO162" s="431"/>
      <c r="LP162" s="431"/>
      <c r="LQ162" s="431"/>
      <c r="LR162" s="431"/>
      <c r="LS162" s="431"/>
      <c r="LT162" s="431"/>
      <c r="LU162" s="431"/>
      <c r="LV162" s="431"/>
      <c r="LW162" s="431"/>
      <c r="LX162" s="431"/>
      <c r="LY162" s="431"/>
      <c r="LZ162" s="431"/>
      <c r="MA162" s="431"/>
      <c r="MB162" s="431"/>
      <c r="MC162" s="431"/>
      <c r="MD162" s="431"/>
      <c r="ME162" s="431"/>
      <c r="MF162" s="431"/>
      <c r="MG162" s="431"/>
      <c r="MH162" s="431"/>
      <c r="MI162" s="431"/>
      <c r="MJ162" s="431"/>
      <c r="MK162" s="431"/>
      <c r="ML162" s="431"/>
      <c r="MM162" s="431"/>
      <c r="MN162" s="431"/>
      <c r="MO162" s="431"/>
      <c r="MP162" s="431"/>
      <c r="MQ162" s="431"/>
      <c r="MR162" s="431"/>
      <c r="MS162" s="431"/>
      <c r="MT162" s="431"/>
      <c r="MU162" s="431"/>
      <c r="MV162" s="431"/>
      <c r="MW162" s="431"/>
      <c r="MX162" s="431"/>
      <c r="MY162" s="431"/>
      <c r="MZ162" s="431"/>
      <c r="NA162" s="431"/>
      <c r="NB162" s="431"/>
      <c r="NC162" s="431"/>
      <c r="ND162" s="431"/>
      <c r="NE162" s="431"/>
      <c r="NF162" s="431"/>
      <c r="NG162" s="431"/>
      <c r="NH162" s="431"/>
      <c r="NI162" s="431"/>
      <c r="NJ162" s="431"/>
      <c r="NK162" s="431"/>
      <c r="NL162" s="431"/>
      <c r="NM162" s="431"/>
      <c r="NN162" s="431"/>
      <c r="NO162" s="431"/>
      <c r="NP162" s="431"/>
      <c r="NQ162" s="431"/>
      <c r="NR162" s="431"/>
      <c r="NS162" s="431"/>
      <c r="NT162" s="431"/>
      <c r="NU162" s="431"/>
      <c r="NV162" s="431"/>
      <c r="NW162" s="431"/>
      <c r="NX162" s="431"/>
      <c r="NY162" s="431"/>
      <c r="NZ162" s="431"/>
      <c r="OA162" s="431"/>
      <c r="OB162" s="431"/>
      <c r="OC162" s="431"/>
      <c r="OD162" s="431"/>
      <c r="OE162" s="431"/>
      <c r="OF162" s="431"/>
      <c r="OG162" s="431"/>
      <c r="OH162" s="431"/>
      <c r="OI162" s="431"/>
      <c r="OJ162" s="431"/>
      <c r="OK162" s="431"/>
      <c r="OL162" s="431"/>
      <c r="OM162" s="431"/>
      <c r="ON162" s="431"/>
      <c r="OO162" s="431"/>
      <c r="OP162" s="431"/>
      <c r="OQ162" s="431"/>
      <c r="OR162" s="431"/>
      <c r="OS162" s="431"/>
      <c r="OT162" s="431"/>
      <c r="OU162" s="431"/>
      <c r="OV162" s="431"/>
      <c r="OW162" s="431"/>
      <c r="OX162" s="431"/>
      <c r="OY162" s="431"/>
      <c r="OZ162" s="431"/>
      <c r="PA162" s="431"/>
      <c r="PB162" s="431"/>
      <c r="PC162" s="431"/>
      <c r="PD162" s="431"/>
      <c r="PE162" s="431"/>
      <c r="PF162" s="431"/>
      <c r="PG162" s="431"/>
      <c r="PH162" s="431"/>
      <c r="PI162" s="431"/>
      <c r="PJ162" s="431"/>
      <c r="PK162" s="431"/>
      <c r="PL162" s="431"/>
      <c r="PM162" s="431"/>
      <c r="PN162" s="431"/>
      <c r="PO162" s="431"/>
      <c r="PP162" s="431"/>
      <c r="PQ162" s="431"/>
      <c r="PR162" s="431"/>
      <c r="PS162" s="431"/>
      <c r="PT162" s="431"/>
      <c r="PU162" s="431"/>
      <c r="PV162" s="431"/>
      <c r="PW162" s="431"/>
      <c r="PX162" s="431"/>
      <c r="PY162" s="431"/>
      <c r="PZ162" s="431"/>
      <c r="QA162" s="431"/>
      <c r="QB162" s="431"/>
      <c r="QC162" s="431"/>
      <c r="QD162" s="431"/>
      <c r="QE162" s="431"/>
      <c r="QF162" s="431"/>
      <c r="QG162" s="431"/>
      <c r="QH162" s="431"/>
      <c r="QI162" s="431"/>
      <c r="QJ162" s="431"/>
      <c r="QK162" s="431"/>
      <c r="QL162" s="431"/>
      <c r="QM162" s="431"/>
      <c r="QN162" s="431"/>
      <c r="QO162" s="431"/>
      <c r="QP162" s="431"/>
      <c r="QQ162" s="431"/>
      <c r="QR162" s="431"/>
      <c r="QS162" s="431"/>
      <c r="QT162" s="431"/>
      <c r="QU162" s="431"/>
      <c r="QV162" s="431"/>
      <c r="QW162" s="431"/>
      <c r="QX162" s="431"/>
      <c r="QY162" s="431"/>
      <c r="QZ162" s="431"/>
      <c r="RA162" s="431"/>
      <c r="RB162" s="431"/>
      <c r="RC162" s="431"/>
      <c r="RD162" s="431"/>
      <c r="RE162" s="431"/>
      <c r="RF162" s="431"/>
      <c r="RG162" s="431"/>
      <c r="RH162" s="431"/>
      <c r="RI162" s="431"/>
      <c r="RJ162" s="431"/>
      <c r="RK162" s="431"/>
      <c r="RL162" s="431"/>
      <c r="RM162" s="431"/>
      <c r="RN162" s="431"/>
      <c r="RO162" s="431"/>
      <c r="RP162" s="431"/>
      <c r="RQ162" s="431"/>
      <c r="RR162" s="431"/>
      <c r="RS162" s="431"/>
      <c r="RT162" s="431"/>
      <c r="RU162" s="431"/>
      <c r="RV162" s="431"/>
      <c r="RW162" s="431"/>
      <c r="RX162" s="431"/>
      <c r="RY162" s="431"/>
      <c r="RZ162" s="431"/>
      <c r="SA162" s="431"/>
      <c r="SB162" s="431"/>
      <c r="SC162" s="431"/>
      <c r="SD162" s="431"/>
      <c r="SE162" s="431"/>
      <c r="SF162" s="431"/>
      <c r="SG162" s="431"/>
      <c r="SH162" s="431"/>
      <c r="SI162" s="431"/>
      <c r="SJ162" s="431"/>
      <c r="SK162" s="431"/>
      <c r="SL162" s="431"/>
      <c r="SM162" s="431"/>
      <c r="SN162" s="431"/>
      <c r="SO162" s="431"/>
      <c r="SP162" s="431"/>
      <c r="SQ162" s="431"/>
      <c r="SR162" s="431"/>
      <c r="SS162" s="431"/>
      <c r="ST162" s="431"/>
      <c r="SU162" s="431"/>
      <c r="SV162" s="431"/>
      <c r="SW162" s="431"/>
      <c r="SX162" s="431"/>
      <c r="SY162" s="431"/>
      <c r="SZ162" s="431"/>
      <c r="TA162" s="431"/>
      <c r="TB162" s="431"/>
      <c r="TC162" s="431"/>
      <c r="TD162" s="431"/>
      <c r="TE162" s="431"/>
      <c r="TF162" s="431"/>
      <c r="TG162" s="431"/>
      <c r="TH162" s="431"/>
      <c r="TI162" s="431"/>
      <c r="TJ162" s="431"/>
      <c r="TK162" s="431"/>
      <c r="TL162" s="431"/>
      <c r="TM162" s="431"/>
      <c r="TN162" s="431"/>
      <c r="TO162" s="431"/>
      <c r="TP162" s="431"/>
      <c r="TQ162" s="431"/>
      <c r="TR162" s="431"/>
      <c r="TS162" s="431"/>
      <c r="TT162" s="431"/>
      <c r="TU162" s="431"/>
      <c r="TV162" s="431"/>
      <c r="TW162" s="431"/>
      <c r="TX162" s="431"/>
      <c r="TY162" s="431"/>
      <c r="TZ162" s="431"/>
      <c r="UA162" s="431"/>
      <c r="UB162" s="431"/>
      <c r="UC162" s="431"/>
      <c r="UD162" s="431"/>
      <c r="UE162" s="431"/>
      <c r="UF162" s="431"/>
      <c r="UG162" s="431"/>
      <c r="UH162" s="431"/>
      <c r="UI162" s="431"/>
      <c r="UJ162" s="431"/>
      <c r="UK162" s="431"/>
      <c r="UL162" s="431"/>
      <c r="UM162" s="431"/>
      <c r="UN162" s="431"/>
      <c r="UO162" s="431"/>
      <c r="UP162" s="431"/>
      <c r="UQ162" s="431"/>
      <c r="UR162" s="431"/>
      <c r="US162" s="431"/>
      <c r="UT162" s="431"/>
      <c r="UU162" s="431"/>
      <c r="UV162" s="431"/>
      <c r="UW162" s="431"/>
      <c r="UX162" s="431"/>
      <c r="UY162" s="431"/>
      <c r="UZ162" s="431"/>
      <c r="VA162" s="431"/>
      <c r="VB162" s="431"/>
      <c r="VC162" s="431"/>
      <c r="VD162" s="431"/>
      <c r="VE162" s="431"/>
      <c r="VF162" s="431"/>
      <c r="VG162" s="431"/>
      <c r="VH162" s="431"/>
      <c r="VI162" s="431"/>
      <c r="VJ162" s="431"/>
      <c r="VK162" s="431"/>
      <c r="VL162" s="431"/>
      <c r="VM162" s="431"/>
      <c r="VN162" s="431"/>
      <c r="VO162" s="431"/>
      <c r="VP162" s="431"/>
      <c r="VQ162" s="431"/>
      <c r="VR162" s="431"/>
      <c r="VS162" s="431"/>
      <c r="VT162" s="431"/>
      <c r="VU162" s="431"/>
      <c r="VV162" s="431"/>
      <c r="VW162" s="431"/>
      <c r="VX162" s="431"/>
      <c r="VY162" s="431"/>
      <c r="VZ162" s="431"/>
      <c r="WA162" s="431"/>
      <c r="WB162" s="431"/>
      <c r="WC162" s="431"/>
      <c r="WD162" s="431"/>
      <c r="WE162" s="431"/>
      <c r="WF162" s="431"/>
      <c r="WG162" s="431"/>
      <c r="WH162" s="431"/>
      <c r="WI162" s="431"/>
      <c r="WJ162" s="431"/>
      <c r="WK162" s="431"/>
      <c r="WL162" s="431"/>
      <c r="WM162" s="431"/>
      <c r="WN162" s="431"/>
      <c r="WO162" s="431"/>
      <c r="WP162" s="431"/>
      <c r="WQ162" s="431"/>
      <c r="WR162" s="431"/>
      <c r="WS162" s="431"/>
      <c r="WT162" s="431"/>
      <c r="WU162" s="431"/>
      <c r="WV162" s="431"/>
      <c r="WW162" s="431"/>
      <c r="WX162" s="431"/>
      <c r="WY162" s="431"/>
      <c r="WZ162" s="431"/>
      <c r="XA162" s="431"/>
      <c r="XB162" s="431"/>
      <c r="XC162" s="431"/>
      <c r="XD162" s="431"/>
      <c r="XE162" s="431"/>
      <c r="XF162" s="431"/>
      <c r="XG162" s="431"/>
      <c r="XH162" s="431"/>
      <c r="XI162" s="431"/>
      <c r="XJ162" s="431"/>
      <c r="XK162" s="431"/>
      <c r="XL162" s="431"/>
      <c r="XM162" s="431"/>
      <c r="XN162" s="431"/>
      <c r="XO162" s="431"/>
      <c r="XP162" s="431"/>
      <c r="XQ162" s="431"/>
      <c r="XR162" s="431"/>
      <c r="XS162" s="431"/>
      <c r="XT162" s="431"/>
      <c r="XU162" s="431"/>
      <c r="XV162" s="431"/>
      <c r="XW162" s="431"/>
      <c r="XX162" s="431"/>
      <c r="XY162" s="431"/>
      <c r="XZ162" s="431"/>
      <c r="YA162" s="431"/>
      <c r="YB162" s="431"/>
      <c r="YC162" s="431"/>
      <c r="YD162" s="431"/>
      <c r="YE162" s="431"/>
      <c r="YF162" s="431"/>
      <c r="YG162" s="431"/>
      <c r="YH162" s="431"/>
      <c r="YI162" s="431"/>
      <c r="YJ162" s="431"/>
      <c r="YK162" s="431"/>
      <c r="YL162" s="431"/>
      <c r="YM162" s="431"/>
      <c r="YN162" s="431"/>
      <c r="YO162" s="431"/>
      <c r="YP162" s="431"/>
      <c r="YQ162" s="431"/>
      <c r="YR162" s="431"/>
      <c r="YS162" s="431"/>
      <c r="YT162" s="431"/>
      <c r="YU162" s="431"/>
      <c r="YV162" s="431"/>
      <c r="YW162" s="431"/>
      <c r="YX162" s="431"/>
      <c r="YY162" s="431"/>
      <c r="YZ162" s="431"/>
      <c r="ZA162" s="431"/>
      <c r="ZB162" s="431"/>
      <c r="ZC162" s="431"/>
      <c r="ZD162" s="431"/>
      <c r="ZE162" s="431"/>
      <c r="ZF162" s="431"/>
      <c r="ZG162" s="431"/>
      <c r="ZH162" s="431"/>
      <c r="ZI162" s="431"/>
      <c r="ZJ162" s="431"/>
      <c r="ZK162" s="431"/>
      <c r="ZL162" s="431"/>
      <c r="ZM162" s="431"/>
      <c r="ZN162" s="431"/>
      <c r="ZO162" s="431"/>
      <c r="ZP162" s="431"/>
      <c r="ZQ162" s="431"/>
      <c r="ZR162" s="431"/>
      <c r="ZS162" s="431"/>
      <c r="ZT162" s="431"/>
      <c r="ZU162" s="431"/>
      <c r="ZV162" s="431"/>
      <c r="ZW162" s="431"/>
      <c r="ZX162" s="431"/>
      <c r="ZY162" s="431"/>
      <c r="ZZ162" s="431"/>
      <c r="AAA162" s="431"/>
      <c r="AAB162" s="431"/>
      <c r="AAC162" s="431"/>
      <c r="AAD162" s="431"/>
      <c r="AAE162" s="431"/>
      <c r="AAF162" s="431"/>
      <c r="AAG162" s="431"/>
      <c r="AAH162" s="431"/>
      <c r="AAI162" s="431"/>
      <c r="AAJ162" s="431"/>
      <c r="AAK162" s="431"/>
      <c r="AAL162" s="431"/>
      <c r="AAM162" s="431"/>
      <c r="AAN162" s="431"/>
      <c r="AAO162" s="431"/>
      <c r="AAP162" s="431"/>
      <c r="AAQ162" s="431"/>
      <c r="AAR162" s="431"/>
      <c r="AAS162" s="431"/>
      <c r="AAT162" s="431"/>
      <c r="AAU162" s="431"/>
      <c r="AAV162" s="431"/>
      <c r="AAW162" s="431"/>
      <c r="AAX162" s="431"/>
      <c r="AAY162" s="431"/>
      <c r="AAZ162" s="431"/>
      <c r="ABA162" s="431"/>
      <c r="ABB162" s="431"/>
      <c r="ABC162" s="431"/>
      <c r="ABD162" s="431"/>
      <c r="ABE162" s="431"/>
      <c r="ABF162" s="431"/>
      <c r="ABG162" s="431"/>
      <c r="ABH162" s="431"/>
      <c r="ABI162" s="431"/>
      <c r="ABJ162" s="431"/>
      <c r="ABK162" s="431"/>
      <c r="ABL162" s="431"/>
      <c r="ABM162" s="431"/>
      <c r="ABN162" s="431"/>
      <c r="ABO162" s="431"/>
      <c r="ABP162" s="431"/>
      <c r="ABQ162" s="431"/>
      <c r="ABR162" s="431"/>
      <c r="ABS162" s="431"/>
      <c r="ABT162" s="431"/>
      <c r="ABU162" s="431"/>
      <c r="ABV162" s="431"/>
      <c r="ABW162" s="431"/>
      <c r="ABX162" s="431"/>
      <c r="ABY162" s="431"/>
      <c r="ABZ162" s="431"/>
      <c r="ACA162" s="431"/>
      <c r="ACB162" s="431"/>
      <c r="ACC162" s="431"/>
      <c r="ACD162" s="431"/>
      <c r="ACE162" s="431"/>
      <c r="ACF162" s="431"/>
      <c r="ACG162" s="431"/>
      <c r="ACH162" s="431"/>
      <c r="ACI162" s="431"/>
      <c r="ACJ162" s="431"/>
      <c r="ACK162" s="431"/>
      <c r="ACL162" s="431"/>
      <c r="ACM162" s="431"/>
      <c r="ACN162" s="431"/>
      <c r="ACO162" s="431"/>
      <c r="ACP162" s="431"/>
      <c r="ACQ162" s="431"/>
      <c r="ACR162" s="431"/>
      <c r="ACS162" s="431"/>
      <c r="ACT162" s="431"/>
      <c r="ACU162" s="431"/>
      <c r="ACV162" s="431"/>
      <c r="ACW162" s="431"/>
      <c r="ACX162" s="431"/>
      <c r="ACY162" s="431"/>
      <c r="ACZ162" s="431"/>
      <c r="ADA162" s="431"/>
      <c r="ADB162" s="431"/>
      <c r="ADC162" s="431"/>
      <c r="ADD162" s="431"/>
      <c r="ADE162" s="431"/>
      <c r="ADF162" s="431"/>
      <c r="ADG162" s="431"/>
      <c r="ADH162" s="431"/>
      <c r="ADI162" s="431"/>
      <c r="ADJ162" s="431"/>
      <c r="ADK162" s="431"/>
      <c r="ADL162" s="431"/>
      <c r="ADM162" s="431"/>
      <c r="ADN162" s="431"/>
      <c r="ADO162" s="431"/>
      <c r="ADP162" s="431"/>
      <c r="ADQ162" s="431"/>
      <c r="ADR162" s="431"/>
      <c r="ADS162" s="431"/>
      <c r="ADT162" s="431"/>
      <c r="ADU162" s="431"/>
      <c r="ADV162" s="431"/>
      <c r="ADW162" s="431"/>
      <c r="ADX162" s="431"/>
      <c r="ADY162" s="431"/>
      <c r="ADZ162" s="431"/>
      <c r="AEA162" s="431"/>
      <c r="AEB162" s="431"/>
      <c r="AEC162" s="431"/>
      <c r="AED162" s="431"/>
      <c r="AEE162" s="431"/>
      <c r="AEF162" s="431"/>
      <c r="AEG162" s="431"/>
      <c r="AEH162" s="431"/>
      <c r="AEI162" s="431"/>
      <c r="AEJ162" s="431"/>
      <c r="AEK162" s="431"/>
      <c r="AEL162" s="431"/>
      <c r="AEM162" s="431"/>
      <c r="AEN162" s="431"/>
      <c r="AEO162" s="431"/>
      <c r="AEP162" s="431"/>
      <c r="AEQ162" s="431"/>
      <c r="AER162" s="431"/>
      <c r="AES162" s="431"/>
      <c r="AET162" s="431"/>
      <c r="AEU162" s="431"/>
      <c r="AEV162" s="431"/>
      <c r="AEW162" s="431"/>
      <c r="AEX162" s="431"/>
      <c r="AEY162" s="431"/>
      <c r="AEZ162" s="431"/>
      <c r="AFA162" s="431"/>
      <c r="AFB162" s="431"/>
      <c r="AFC162" s="431"/>
      <c r="AFD162" s="431"/>
      <c r="AFE162" s="431"/>
      <c r="AFF162" s="431"/>
      <c r="AFG162" s="431"/>
      <c r="AFH162" s="431"/>
      <c r="AFI162" s="431"/>
      <c r="AFJ162" s="431"/>
      <c r="AFK162" s="431"/>
      <c r="AFL162" s="431"/>
      <c r="AFM162" s="431"/>
      <c r="AFN162" s="431"/>
      <c r="AFO162" s="431"/>
      <c r="AFP162" s="431"/>
      <c r="AFQ162" s="431"/>
      <c r="AFR162" s="431"/>
      <c r="AFS162" s="431"/>
      <c r="AFT162" s="431"/>
      <c r="AFU162" s="431"/>
      <c r="AFV162" s="431"/>
      <c r="AFW162" s="431"/>
      <c r="AFX162" s="431"/>
      <c r="AFY162" s="431"/>
      <c r="AFZ162" s="431"/>
      <c r="AGA162" s="431"/>
      <c r="AGB162" s="431"/>
      <c r="AGC162" s="431"/>
      <c r="AGD162" s="431"/>
      <c r="AGE162" s="431"/>
      <c r="AGF162" s="431"/>
      <c r="AGG162" s="431"/>
      <c r="AGH162" s="431"/>
      <c r="AGI162" s="431"/>
      <c r="AGJ162" s="431"/>
      <c r="AGK162" s="431"/>
      <c r="AGL162" s="431"/>
      <c r="AGM162" s="431"/>
      <c r="AGN162" s="431"/>
      <c r="AGO162" s="431"/>
      <c r="AGP162" s="431"/>
      <c r="AGQ162" s="431"/>
      <c r="AGR162" s="431"/>
      <c r="AGS162" s="431"/>
      <c r="AGT162" s="431"/>
      <c r="AGU162" s="431"/>
      <c r="AGV162" s="431"/>
      <c r="AGW162" s="431"/>
      <c r="AGX162" s="431"/>
      <c r="AGY162" s="431"/>
      <c r="AGZ162" s="431"/>
      <c r="AHA162" s="431"/>
      <c r="AHB162" s="431"/>
      <c r="AHC162" s="431"/>
      <c r="AHD162" s="431"/>
      <c r="AHE162" s="431"/>
      <c r="AHF162" s="431"/>
      <c r="AHG162" s="431"/>
      <c r="AHH162" s="431"/>
      <c r="AHI162" s="431"/>
      <c r="AHJ162" s="431"/>
      <c r="AHK162" s="431"/>
      <c r="AHL162" s="431"/>
      <c r="AHM162" s="431"/>
      <c r="AHN162" s="431"/>
      <c r="AHO162" s="431"/>
      <c r="AHP162" s="431"/>
      <c r="AHQ162" s="431"/>
      <c r="AHR162" s="431"/>
      <c r="AHS162" s="431"/>
      <c r="AHT162" s="431"/>
      <c r="AHU162" s="431"/>
      <c r="AHV162" s="431"/>
      <c r="AHW162" s="431"/>
      <c r="AHX162" s="431"/>
      <c r="AHY162" s="431"/>
      <c r="AHZ162" s="431"/>
      <c r="AIA162" s="431"/>
      <c r="AIB162" s="431"/>
      <c r="AIC162" s="431"/>
      <c r="AID162" s="431"/>
      <c r="AIE162" s="431"/>
      <c r="AIF162" s="431"/>
      <c r="AIG162" s="431"/>
      <c r="AIH162" s="431"/>
      <c r="AII162" s="431"/>
      <c r="AIJ162" s="431"/>
      <c r="AIK162" s="431"/>
      <c r="AIL162" s="431"/>
      <c r="AIM162" s="431"/>
      <c r="AIN162" s="431"/>
      <c r="AIO162" s="431"/>
      <c r="AIP162" s="431"/>
      <c r="AIQ162" s="431"/>
      <c r="AIR162" s="431"/>
      <c r="AIS162" s="431"/>
      <c r="AIT162" s="431"/>
      <c r="AIU162" s="431"/>
      <c r="AIV162" s="431"/>
      <c r="AIW162" s="431"/>
      <c r="AIX162" s="431"/>
      <c r="AIY162" s="431"/>
      <c r="AIZ162" s="431"/>
      <c r="AJA162" s="431"/>
      <c r="AJB162" s="431"/>
      <c r="AJC162" s="431"/>
      <c r="AJD162" s="431"/>
      <c r="AJE162" s="431"/>
      <c r="AJF162" s="431"/>
      <c r="AJG162" s="431"/>
      <c r="AJH162" s="431"/>
      <c r="AJI162" s="431"/>
      <c r="AJJ162" s="431"/>
      <c r="AJK162" s="431"/>
      <c r="AJL162" s="431"/>
      <c r="AJM162" s="431"/>
      <c r="AJN162" s="431"/>
      <c r="AJO162" s="431"/>
      <c r="AJP162" s="431"/>
      <c r="AJQ162" s="431"/>
      <c r="AJR162" s="431"/>
      <c r="AJS162" s="431"/>
      <c r="AJT162" s="431"/>
      <c r="AJU162" s="431"/>
      <c r="AJV162" s="431"/>
      <c r="AJW162" s="431"/>
      <c r="AJX162" s="431"/>
      <c r="AJY162" s="431"/>
      <c r="AJZ162" s="431"/>
      <c r="AKA162" s="431"/>
      <c r="AKB162" s="431"/>
      <c r="AKC162" s="431"/>
      <c r="AKD162" s="431"/>
      <c r="AKE162" s="431"/>
      <c r="AKF162" s="431"/>
      <c r="AKG162" s="431"/>
      <c r="AKH162" s="431"/>
      <c r="AKI162" s="431"/>
      <c r="AKJ162" s="431"/>
      <c r="AKK162" s="431"/>
      <c r="AKL162" s="431"/>
      <c r="AKM162" s="431"/>
      <c r="AKN162" s="431"/>
      <c r="AKO162" s="431"/>
      <c r="AKP162" s="431"/>
      <c r="AKQ162" s="431"/>
      <c r="AKR162" s="431"/>
      <c r="AKS162" s="431"/>
      <c r="AKT162" s="431"/>
      <c r="AKU162" s="431"/>
      <c r="AKV162" s="431"/>
      <c r="AKW162" s="431"/>
      <c r="AKX162" s="431"/>
      <c r="AKY162" s="431"/>
      <c r="AKZ162" s="431"/>
      <c r="ALA162" s="431"/>
      <c r="ALB162" s="431"/>
      <c r="ALC162" s="431"/>
      <c r="ALD162" s="431"/>
      <c r="ALE162" s="431"/>
      <c r="ALF162" s="431"/>
      <c r="ALG162" s="431"/>
      <c r="ALH162" s="431"/>
      <c r="ALI162" s="431"/>
      <c r="ALJ162" s="431"/>
      <c r="ALK162" s="431"/>
      <c r="ALL162" s="431"/>
      <c r="ALM162" s="431"/>
      <c r="ALN162" s="431"/>
      <c r="ALO162" s="431"/>
      <c r="ALP162" s="431"/>
      <c r="ALQ162" s="431"/>
      <c r="ALR162" s="431"/>
      <c r="ALS162" s="431"/>
      <c r="ALT162" s="431"/>
      <c r="ALU162" s="431"/>
      <c r="ALV162" s="431"/>
      <c r="ALW162" s="431"/>
      <c r="ALX162" s="431"/>
      <c r="ALY162" s="431"/>
      <c r="ALZ162" s="431"/>
      <c r="AMA162" s="431"/>
      <c r="AMB162" s="431"/>
      <c r="AMC162" s="431"/>
      <c r="AMD162" s="431"/>
      <c r="AME162" s="431"/>
      <c r="AMF162" s="431"/>
      <c r="AMG162" s="431"/>
      <c r="AMH162" s="431"/>
      <c r="AMI162" s="431"/>
      <c r="AMJ162" s="431"/>
      <c r="AMK162" s="431"/>
      <c r="AML162" s="431"/>
      <c r="AMM162" s="431"/>
      <c r="AMN162" s="431"/>
      <c r="AMO162" s="431"/>
      <c r="AMP162" s="431"/>
      <c r="AMQ162" s="431"/>
      <c r="AMR162" s="431"/>
      <c r="AMS162" s="431"/>
      <c r="AMT162" s="431"/>
      <c r="AMU162" s="431"/>
      <c r="AMV162" s="431"/>
      <c r="AMW162" s="431"/>
      <c r="AMX162" s="431"/>
      <c r="AMY162" s="431"/>
      <c r="AMZ162" s="431"/>
      <c r="ANA162" s="431"/>
      <c r="ANB162" s="431"/>
      <c r="ANC162" s="431"/>
      <c r="AND162" s="431"/>
      <c r="ANE162" s="431"/>
      <c r="ANF162" s="431"/>
      <c r="ANG162" s="431"/>
      <c r="ANH162" s="431"/>
      <c r="ANI162" s="431"/>
      <c r="ANJ162" s="431"/>
      <c r="ANK162" s="431"/>
      <c r="ANL162" s="431"/>
      <c r="ANM162" s="431"/>
      <c r="ANN162" s="431"/>
      <c r="ANO162" s="431"/>
      <c r="ANP162" s="431"/>
      <c r="ANQ162" s="431"/>
      <c r="ANR162" s="431"/>
      <c r="ANS162" s="431"/>
      <c r="ANT162" s="431"/>
      <c r="ANU162" s="431"/>
      <c r="ANV162" s="431"/>
      <c r="ANW162" s="431"/>
      <c r="ANX162" s="431"/>
      <c r="ANY162" s="431"/>
      <c r="ANZ162" s="431"/>
      <c r="AOA162" s="431"/>
      <c r="AOB162" s="431"/>
      <c r="AOC162" s="431"/>
      <c r="AOD162" s="431"/>
      <c r="AOE162" s="431"/>
      <c r="AOF162" s="431"/>
      <c r="AOG162" s="431"/>
      <c r="AOH162" s="431"/>
      <c r="AOI162" s="431"/>
      <c r="AOJ162" s="431"/>
      <c r="AOK162" s="431"/>
      <c r="AOL162" s="431"/>
      <c r="AOM162" s="431"/>
      <c r="AON162" s="431"/>
      <c r="AOO162" s="431"/>
      <c r="AOP162" s="431"/>
      <c r="AOQ162" s="431"/>
      <c r="AOR162" s="431"/>
      <c r="AOS162" s="431"/>
      <c r="AOT162" s="431"/>
      <c r="AOU162" s="431"/>
      <c r="AOV162" s="431"/>
      <c r="AOW162" s="431"/>
      <c r="AOX162" s="431"/>
      <c r="AOY162" s="431"/>
      <c r="AOZ162" s="431"/>
      <c r="APA162" s="431"/>
      <c r="APB162" s="431"/>
      <c r="APC162" s="431"/>
      <c r="APD162" s="431"/>
      <c r="APE162" s="431"/>
      <c r="APF162" s="431"/>
      <c r="APG162" s="431"/>
      <c r="APH162" s="431"/>
      <c r="API162" s="431"/>
      <c r="APJ162" s="431"/>
      <c r="APK162" s="431"/>
      <c r="APL162" s="431"/>
      <c r="APM162" s="431"/>
      <c r="APN162" s="431"/>
      <c r="APO162" s="431"/>
      <c r="APP162" s="431"/>
      <c r="APQ162" s="431"/>
      <c r="APR162" s="431"/>
      <c r="APS162" s="431"/>
      <c r="APT162" s="431"/>
      <c r="APU162" s="431"/>
      <c r="APV162" s="431"/>
      <c r="APW162" s="431"/>
      <c r="APX162" s="431"/>
      <c r="APY162" s="431"/>
      <c r="APZ162" s="431"/>
      <c r="AQA162" s="431"/>
      <c r="AQB162" s="431"/>
      <c r="AQC162" s="431"/>
      <c r="AQD162" s="431"/>
      <c r="AQE162" s="431"/>
      <c r="AQF162" s="431"/>
      <c r="AQG162" s="431"/>
      <c r="AQH162" s="431"/>
      <c r="AQI162" s="431"/>
      <c r="AQJ162" s="431"/>
      <c r="AQK162" s="431"/>
      <c r="AQL162" s="431"/>
      <c r="AQM162" s="431"/>
      <c r="AQN162" s="431"/>
      <c r="AQO162" s="431"/>
      <c r="AQP162" s="431"/>
      <c r="AQQ162" s="431"/>
      <c r="AQR162" s="431"/>
      <c r="AQS162" s="431"/>
      <c r="AQT162" s="431"/>
      <c r="AQU162" s="431"/>
      <c r="AQV162" s="431"/>
      <c r="AQW162" s="431"/>
      <c r="AQX162" s="431"/>
      <c r="AQY162" s="431"/>
      <c r="AQZ162" s="431"/>
      <c r="ARA162" s="431"/>
      <c r="ARB162" s="431"/>
      <c r="ARC162" s="431"/>
      <c r="ARD162" s="431"/>
      <c r="ARE162" s="431"/>
      <c r="ARF162" s="431"/>
      <c r="ARG162" s="431"/>
      <c r="ARH162" s="431"/>
      <c r="ARI162" s="431"/>
      <c r="ARJ162" s="431"/>
      <c r="ARK162" s="431"/>
      <c r="ARL162" s="431"/>
      <c r="ARM162" s="431"/>
      <c r="ARN162" s="431"/>
      <c r="ARO162" s="431"/>
      <c r="ARP162" s="431"/>
      <c r="ARQ162" s="431"/>
      <c r="ARR162" s="431"/>
      <c r="ARS162" s="431"/>
      <c r="ART162" s="431"/>
      <c r="ARU162" s="431"/>
      <c r="ARV162" s="431"/>
      <c r="ARW162" s="431"/>
      <c r="ARX162" s="431"/>
      <c r="ARY162" s="431"/>
      <c r="ARZ162" s="431"/>
      <c r="ASA162" s="431"/>
      <c r="ASB162" s="431"/>
      <c r="ASC162" s="431"/>
      <c r="ASD162" s="431"/>
      <c r="ASE162" s="431"/>
      <c r="ASF162" s="431"/>
      <c r="ASG162" s="431"/>
      <c r="ASH162" s="431"/>
      <c r="ASI162" s="431"/>
      <c r="ASJ162" s="431"/>
      <c r="ASK162" s="431"/>
      <c r="ASL162" s="431"/>
      <c r="ASM162" s="431"/>
      <c r="ASN162" s="431"/>
      <c r="ASO162" s="431"/>
      <c r="ASP162" s="431"/>
      <c r="ASQ162" s="431"/>
      <c r="ASR162" s="431"/>
      <c r="ASS162" s="431"/>
      <c r="AST162" s="431"/>
      <c r="ASU162" s="431"/>
      <c r="ASV162" s="431"/>
      <c r="ASW162" s="431"/>
      <c r="ASX162" s="431"/>
      <c r="ASY162" s="431"/>
      <c r="ASZ162" s="431"/>
      <c r="ATA162" s="431"/>
      <c r="ATB162" s="431"/>
      <c r="ATC162" s="431"/>
      <c r="ATD162" s="431"/>
      <c r="ATE162" s="431"/>
      <c r="ATF162" s="431"/>
      <c r="ATG162" s="431"/>
      <c r="ATH162" s="431"/>
      <c r="ATI162" s="431"/>
      <c r="ATJ162" s="431"/>
      <c r="ATK162" s="431"/>
      <c r="ATL162" s="431"/>
      <c r="ATM162" s="431"/>
      <c r="ATN162" s="431"/>
      <c r="ATO162" s="431"/>
      <c r="ATP162" s="431"/>
      <c r="ATQ162" s="431"/>
      <c r="ATR162" s="431"/>
      <c r="ATS162" s="431"/>
      <c r="ATT162" s="431"/>
      <c r="ATU162" s="431"/>
      <c r="ATV162" s="431"/>
      <c r="ATW162" s="431"/>
      <c r="ATX162" s="431"/>
      <c r="ATY162" s="431"/>
      <c r="ATZ162" s="431"/>
      <c r="AUA162" s="431"/>
      <c r="AUB162" s="431"/>
      <c r="AUC162" s="431"/>
      <c r="AUD162" s="431"/>
      <c r="AUE162" s="431"/>
      <c r="AUF162" s="431"/>
      <c r="AUG162" s="431"/>
      <c r="AUH162" s="431"/>
      <c r="AUI162" s="431"/>
      <c r="AUJ162" s="431"/>
      <c r="AUK162" s="431"/>
      <c r="AUL162" s="431"/>
      <c r="AUM162" s="431"/>
      <c r="AUN162" s="431"/>
      <c r="AUO162" s="431"/>
      <c r="AUP162" s="431"/>
      <c r="AUQ162" s="431"/>
      <c r="AUR162" s="431"/>
      <c r="AUS162" s="431"/>
      <c r="AUT162" s="431"/>
      <c r="AUU162" s="431"/>
      <c r="AUV162" s="431"/>
      <c r="AUW162" s="431"/>
      <c r="AUX162" s="431"/>
      <c r="AUY162" s="431"/>
      <c r="AUZ162" s="431"/>
      <c r="AVA162" s="431"/>
      <c r="AVB162" s="431"/>
      <c r="AVC162" s="431"/>
      <c r="AVD162" s="431"/>
      <c r="AVE162" s="431"/>
      <c r="AVF162" s="431"/>
      <c r="AVG162" s="431"/>
      <c r="AVH162" s="431"/>
      <c r="AVI162" s="431"/>
      <c r="AVJ162" s="431"/>
      <c r="AVK162" s="431"/>
      <c r="AVL162" s="431"/>
      <c r="AVM162" s="431"/>
      <c r="AVN162" s="431"/>
      <c r="AVO162" s="431"/>
      <c r="AVP162" s="431"/>
      <c r="AVQ162" s="431"/>
      <c r="AVR162" s="431"/>
      <c r="AVS162" s="431"/>
      <c r="AVT162" s="431"/>
      <c r="AVU162" s="431"/>
      <c r="AVV162" s="431"/>
      <c r="AVW162" s="431"/>
      <c r="AVX162" s="431"/>
      <c r="AVY162" s="431"/>
      <c r="AVZ162" s="431"/>
      <c r="AWA162" s="431"/>
      <c r="AWB162" s="431"/>
      <c r="AWC162" s="431"/>
      <c r="AWD162" s="431"/>
      <c r="AWE162" s="431"/>
      <c r="AWF162" s="431"/>
      <c r="AWG162" s="431"/>
      <c r="AWH162" s="431"/>
      <c r="AWI162" s="431"/>
      <c r="AWJ162" s="431"/>
      <c r="AWK162" s="431"/>
      <c r="AWL162" s="431"/>
      <c r="AWM162" s="431"/>
      <c r="AWN162" s="431"/>
      <c r="AWO162" s="431"/>
      <c r="AWP162" s="431"/>
      <c r="AWQ162" s="431"/>
      <c r="AWR162" s="431"/>
      <c r="AWS162" s="431"/>
      <c r="AWT162" s="431"/>
      <c r="AWU162" s="431"/>
      <c r="AWV162" s="431"/>
      <c r="AWW162" s="431"/>
      <c r="AWX162" s="431"/>
      <c r="AWY162" s="431"/>
      <c r="AWZ162" s="431"/>
      <c r="AXA162" s="431"/>
      <c r="AXB162" s="431"/>
      <c r="AXC162" s="431"/>
      <c r="AXD162" s="431"/>
      <c r="AXE162" s="431"/>
      <c r="AXF162" s="431"/>
      <c r="AXG162" s="431"/>
      <c r="AXH162" s="431"/>
      <c r="AXI162" s="431"/>
      <c r="AXJ162" s="431"/>
      <c r="AXK162" s="431"/>
      <c r="AXL162" s="431"/>
      <c r="AXM162" s="431"/>
      <c r="AXN162" s="431"/>
      <c r="AXO162" s="431"/>
      <c r="AXP162" s="431"/>
      <c r="AXQ162" s="431"/>
      <c r="AXR162" s="431"/>
      <c r="AXS162" s="431"/>
      <c r="AXT162" s="431"/>
      <c r="AXU162" s="431"/>
      <c r="AXV162" s="431"/>
      <c r="AXW162" s="431"/>
      <c r="AXX162" s="431"/>
      <c r="AXY162" s="431"/>
      <c r="AXZ162" s="431"/>
      <c r="AYA162" s="431"/>
      <c r="AYB162" s="431"/>
      <c r="AYC162" s="431"/>
      <c r="AYD162" s="431"/>
      <c r="AYE162" s="431"/>
      <c r="AYF162" s="431"/>
      <c r="AYG162" s="431"/>
      <c r="AYH162" s="431"/>
      <c r="AYI162" s="431"/>
      <c r="AYJ162" s="431"/>
      <c r="AYK162" s="431"/>
      <c r="AYL162" s="431"/>
      <c r="AYM162" s="431"/>
      <c r="AYN162" s="431"/>
      <c r="AYO162" s="431"/>
      <c r="AYP162" s="431"/>
      <c r="AYQ162" s="431"/>
      <c r="AYR162" s="431"/>
      <c r="AYS162" s="431"/>
      <c r="AYT162" s="431"/>
      <c r="AYU162" s="431"/>
      <c r="AYV162" s="431"/>
      <c r="AYW162" s="431"/>
      <c r="AYX162" s="431"/>
      <c r="AYY162" s="431"/>
      <c r="AYZ162" s="431"/>
      <c r="AZA162" s="431"/>
      <c r="AZB162" s="431"/>
      <c r="AZC162" s="431"/>
      <c r="AZD162" s="431"/>
      <c r="AZE162" s="431"/>
      <c r="AZF162" s="431"/>
      <c r="AZG162" s="431"/>
      <c r="AZH162" s="431"/>
      <c r="AZI162" s="431"/>
      <c r="AZJ162" s="431"/>
      <c r="AZK162" s="431"/>
      <c r="AZL162" s="431"/>
      <c r="AZM162" s="431"/>
      <c r="AZN162" s="431"/>
      <c r="AZO162" s="431"/>
      <c r="AZP162" s="431"/>
      <c r="AZQ162" s="431"/>
      <c r="AZR162" s="431"/>
      <c r="AZS162" s="431"/>
      <c r="AZT162" s="431"/>
      <c r="AZU162" s="431"/>
      <c r="AZV162" s="431"/>
      <c r="AZW162" s="431"/>
      <c r="AZX162" s="431"/>
      <c r="AZY162" s="431"/>
      <c r="AZZ162" s="431"/>
      <c r="BAA162" s="431"/>
      <c r="BAB162" s="431"/>
      <c r="BAC162" s="431"/>
      <c r="BAD162" s="431"/>
      <c r="BAE162" s="431"/>
      <c r="BAF162" s="431"/>
      <c r="BAG162" s="431"/>
      <c r="BAH162" s="431"/>
      <c r="BAI162" s="431"/>
      <c r="BAJ162" s="431"/>
      <c r="BAK162" s="431"/>
      <c r="BAL162" s="431"/>
      <c r="BAM162" s="431"/>
      <c r="BAN162" s="431"/>
      <c r="BAO162" s="431"/>
      <c r="BAP162" s="431"/>
      <c r="BAQ162" s="431"/>
      <c r="BAR162" s="431"/>
      <c r="BAS162" s="431"/>
      <c r="BAT162" s="431"/>
      <c r="BAU162" s="431"/>
      <c r="BAV162" s="431"/>
      <c r="BAW162" s="431"/>
      <c r="BAX162" s="431"/>
      <c r="BAY162" s="431"/>
      <c r="BAZ162" s="431"/>
      <c r="BBA162" s="431"/>
      <c r="BBB162" s="431"/>
      <c r="BBC162" s="431"/>
      <c r="BBD162" s="431"/>
      <c r="BBE162" s="431"/>
      <c r="BBF162" s="431"/>
      <c r="BBG162" s="431"/>
      <c r="BBH162" s="431"/>
      <c r="BBI162" s="431"/>
      <c r="BBJ162" s="431"/>
      <c r="BBK162" s="431"/>
      <c r="BBL162" s="431"/>
      <c r="BBM162" s="431"/>
      <c r="BBN162" s="431"/>
      <c r="BBO162" s="431"/>
      <c r="BBP162" s="431"/>
      <c r="BBQ162" s="431"/>
      <c r="BBR162" s="431"/>
      <c r="BBS162" s="431"/>
      <c r="BBT162" s="431"/>
      <c r="BBU162" s="431"/>
      <c r="BBV162" s="431"/>
      <c r="BBW162" s="431"/>
      <c r="BBX162" s="431"/>
      <c r="BBY162" s="431"/>
      <c r="BBZ162" s="431"/>
      <c r="BCA162" s="431"/>
      <c r="BCB162" s="431"/>
      <c r="BCC162" s="431"/>
      <c r="BCD162" s="431"/>
      <c r="BCE162" s="431"/>
      <c r="BCF162" s="431"/>
      <c r="BCG162" s="431"/>
      <c r="BCH162" s="431"/>
      <c r="BCI162" s="431"/>
      <c r="BCJ162" s="431"/>
      <c r="BCK162" s="431"/>
      <c r="BCL162" s="431"/>
      <c r="BCM162" s="431"/>
      <c r="BCN162" s="431"/>
      <c r="BCO162" s="431"/>
      <c r="BCP162" s="431"/>
      <c r="BCQ162" s="431"/>
      <c r="BCR162" s="431"/>
      <c r="BCS162" s="431"/>
      <c r="BCT162" s="431"/>
      <c r="BCU162" s="431"/>
      <c r="BCV162" s="431"/>
      <c r="BCW162" s="431"/>
      <c r="BCX162" s="431"/>
      <c r="BCY162" s="431"/>
      <c r="BCZ162" s="431"/>
      <c r="BDA162" s="431"/>
      <c r="BDB162" s="431"/>
      <c r="BDC162" s="431"/>
      <c r="BDD162" s="431"/>
      <c r="BDE162" s="431"/>
      <c r="BDF162" s="431"/>
      <c r="BDG162" s="431"/>
      <c r="BDH162" s="431"/>
      <c r="BDI162" s="431"/>
      <c r="BDJ162" s="431"/>
      <c r="BDK162" s="431"/>
      <c r="BDL162" s="431"/>
      <c r="BDM162" s="431"/>
      <c r="BDN162" s="431"/>
      <c r="BDO162" s="431"/>
      <c r="BDP162" s="431"/>
      <c r="BDQ162" s="431"/>
      <c r="BDR162" s="431"/>
      <c r="BDS162" s="431"/>
      <c r="BDT162" s="431"/>
      <c r="BDU162" s="431"/>
      <c r="BDV162" s="431"/>
      <c r="BDW162" s="431"/>
      <c r="BDX162" s="431"/>
      <c r="BDY162" s="431"/>
      <c r="BDZ162" s="431"/>
      <c r="BEA162" s="431"/>
      <c r="BEB162" s="431"/>
      <c r="BEC162" s="431"/>
      <c r="BED162" s="431"/>
      <c r="BEE162" s="431"/>
      <c r="BEF162" s="431"/>
      <c r="BEG162" s="431"/>
      <c r="BEH162" s="431"/>
      <c r="BEI162" s="431"/>
      <c r="BEJ162" s="431"/>
      <c r="BEK162" s="431"/>
      <c r="BEL162" s="431"/>
      <c r="BEM162" s="431"/>
      <c r="BEN162" s="431"/>
      <c r="BEO162" s="431"/>
      <c r="BEP162" s="431"/>
      <c r="BEQ162" s="431"/>
      <c r="BER162" s="431"/>
      <c r="BES162" s="431"/>
      <c r="BET162" s="431"/>
      <c r="BEU162" s="431"/>
      <c r="BEV162" s="431"/>
      <c r="BEW162" s="431"/>
      <c r="BEX162" s="431"/>
      <c r="BEY162" s="431"/>
      <c r="BEZ162" s="431"/>
      <c r="BFA162" s="431"/>
      <c r="BFB162" s="431"/>
      <c r="BFC162" s="431"/>
      <c r="BFD162" s="431"/>
      <c r="BFE162" s="431"/>
      <c r="BFF162" s="431"/>
      <c r="BFG162" s="431"/>
      <c r="BFH162" s="431"/>
      <c r="BFI162" s="431"/>
      <c r="BFJ162" s="431"/>
      <c r="BFK162" s="431"/>
      <c r="BFL162" s="431"/>
      <c r="BFM162" s="431"/>
      <c r="BFN162" s="431"/>
      <c r="BFO162" s="431"/>
      <c r="BFP162" s="431"/>
      <c r="BFQ162" s="431"/>
      <c r="BFR162" s="431"/>
      <c r="BFS162" s="431"/>
      <c r="BFT162" s="431"/>
      <c r="BFU162" s="431"/>
      <c r="BFV162" s="431"/>
      <c r="BFW162" s="431"/>
      <c r="BFX162" s="431"/>
      <c r="BFY162" s="431"/>
      <c r="BFZ162" s="431"/>
      <c r="BGA162" s="431"/>
      <c r="BGB162" s="431"/>
      <c r="BGC162" s="431"/>
      <c r="BGD162" s="431"/>
      <c r="BGE162" s="431"/>
      <c r="BGF162" s="431"/>
      <c r="BGG162" s="431"/>
      <c r="BGH162" s="431"/>
      <c r="BGI162" s="431"/>
      <c r="BGJ162" s="431"/>
      <c r="BGK162" s="431"/>
      <c r="BGL162" s="431"/>
      <c r="BGM162" s="431"/>
      <c r="BGN162" s="431"/>
      <c r="BGO162" s="431"/>
      <c r="BGP162" s="431"/>
      <c r="BGQ162" s="431"/>
      <c r="BGR162" s="431"/>
      <c r="BGS162" s="431"/>
      <c r="BGT162" s="431"/>
      <c r="BGU162" s="431"/>
      <c r="BGV162" s="431"/>
      <c r="BGW162" s="431"/>
      <c r="BGX162" s="431"/>
      <c r="BGY162" s="431"/>
      <c r="BGZ162" s="431"/>
      <c r="BHA162" s="431"/>
      <c r="BHB162" s="431"/>
      <c r="BHC162" s="431"/>
      <c r="BHD162" s="431"/>
      <c r="BHE162" s="431"/>
      <c r="BHF162" s="431"/>
      <c r="BHG162" s="431"/>
      <c r="BHH162" s="431"/>
      <c r="BHI162" s="431"/>
      <c r="BHJ162" s="431"/>
      <c r="BHK162" s="431"/>
      <c r="BHL162" s="431"/>
      <c r="BHM162" s="431"/>
      <c r="BHN162" s="431"/>
      <c r="BHO162" s="431"/>
      <c r="BHP162" s="431"/>
      <c r="BHQ162" s="431"/>
      <c r="BHR162" s="431"/>
      <c r="BHS162" s="431"/>
      <c r="BHT162" s="431"/>
      <c r="BHU162" s="431"/>
      <c r="BHV162" s="431"/>
      <c r="BHW162" s="431"/>
      <c r="BHX162" s="431"/>
      <c r="BHY162" s="431"/>
      <c r="BHZ162" s="431"/>
      <c r="BIA162" s="431"/>
      <c r="BIB162" s="431"/>
      <c r="BIC162" s="431"/>
      <c r="BID162" s="431"/>
      <c r="BIE162" s="431"/>
      <c r="BIF162" s="431"/>
      <c r="BIG162" s="431"/>
      <c r="BIH162" s="431"/>
      <c r="BII162" s="431"/>
      <c r="BIJ162" s="431"/>
      <c r="BIK162" s="431"/>
      <c r="BIL162" s="431"/>
      <c r="BIM162" s="431"/>
      <c r="BIN162" s="431"/>
      <c r="BIO162" s="431"/>
      <c r="BIP162" s="431"/>
      <c r="BIQ162" s="431"/>
      <c r="BIR162" s="431"/>
      <c r="BIS162" s="431"/>
      <c r="BIT162" s="431"/>
      <c r="BIU162" s="431"/>
      <c r="BIV162" s="431"/>
      <c r="BIW162" s="431"/>
      <c r="BIX162" s="431"/>
      <c r="BIY162" s="431"/>
      <c r="BIZ162" s="431"/>
      <c r="BJA162" s="431"/>
      <c r="BJB162" s="431"/>
      <c r="BJC162" s="431"/>
      <c r="BJD162" s="431"/>
      <c r="BJE162" s="431"/>
      <c r="BJF162" s="431"/>
      <c r="BJG162" s="431"/>
      <c r="BJH162" s="431"/>
      <c r="BJI162" s="431"/>
      <c r="BJJ162" s="431"/>
      <c r="BJK162" s="431"/>
      <c r="BJL162" s="431"/>
      <c r="BJM162" s="431"/>
      <c r="BJN162" s="431"/>
      <c r="BJO162" s="431"/>
      <c r="BJP162" s="431"/>
      <c r="BJQ162" s="431"/>
      <c r="BJR162" s="431"/>
      <c r="BJS162" s="431"/>
      <c r="BJT162" s="431"/>
      <c r="BJU162" s="431"/>
      <c r="BJV162" s="431"/>
      <c r="BJW162" s="431"/>
      <c r="BJX162" s="431"/>
      <c r="BJY162" s="431"/>
      <c r="BJZ162" s="431"/>
      <c r="BKA162" s="431"/>
      <c r="BKB162" s="431"/>
      <c r="BKC162" s="431"/>
      <c r="BKD162" s="431"/>
      <c r="BKE162" s="431"/>
      <c r="BKF162" s="431"/>
      <c r="BKG162" s="431"/>
      <c r="BKH162" s="431"/>
      <c r="BKI162" s="431"/>
      <c r="BKJ162" s="431"/>
      <c r="BKK162" s="431"/>
      <c r="BKL162" s="431"/>
      <c r="BKM162" s="431"/>
      <c r="BKN162" s="431"/>
      <c r="BKO162" s="431"/>
      <c r="BKP162" s="431"/>
      <c r="BKQ162" s="431"/>
      <c r="BKR162" s="431"/>
      <c r="BKS162" s="431"/>
      <c r="BKT162" s="431"/>
      <c r="BKU162" s="431"/>
      <c r="BKV162" s="431"/>
      <c r="BKW162" s="431"/>
      <c r="BKX162" s="431"/>
      <c r="BKY162" s="431"/>
      <c r="BKZ162" s="431"/>
      <c r="BLA162" s="431"/>
      <c r="BLB162" s="431"/>
      <c r="BLC162" s="431"/>
      <c r="BLD162" s="431"/>
      <c r="BLE162" s="431"/>
      <c r="BLF162" s="431"/>
      <c r="BLG162" s="431"/>
      <c r="BLH162" s="431"/>
      <c r="BLI162" s="431"/>
      <c r="BLJ162" s="431"/>
      <c r="BLK162" s="431"/>
      <c r="BLL162" s="431"/>
      <c r="BLM162" s="431"/>
      <c r="BLN162" s="431"/>
      <c r="BLO162" s="431"/>
      <c r="BLP162" s="431"/>
      <c r="BLQ162" s="431"/>
      <c r="BLR162" s="431"/>
      <c r="BLS162" s="431"/>
      <c r="BLT162" s="431"/>
      <c r="BLU162" s="431"/>
      <c r="BLV162" s="431"/>
      <c r="BLW162" s="431"/>
      <c r="BLX162" s="431"/>
      <c r="BLY162" s="431"/>
      <c r="BLZ162" s="431"/>
      <c r="BMA162" s="431"/>
      <c r="BMB162" s="431"/>
      <c r="BMC162" s="431"/>
      <c r="BMD162" s="431"/>
      <c r="BME162" s="431"/>
      <c r="BMF162" s="431"/>
      <c r="BMG162" s="431"/>
      <c r="BMH162" s="431"/>
      <c r="BMI162" s="431"/>
      <c r="BMJ162" s="431"/>
      <c r="BMK162" s="431"/>
      <c r="BML162" s="431"/>
      <c r="BMM162" s="431"/>
      <c r="BMN162" s="431"/>
      <c r="BMO162" s="431"/>
      <c r="BMP162" s="431"/>
      <c r="BMQ162" s="431"/>
      <c r="BMR162" s="431"/>
      <c r="BMS162" s="431"/>
      <c r="BMT162" s="431"/>
      <c r="BMU162" s="431"/>
      <c r="BMV162" s="431"/>
      <c r="BMW162" s="431"/>
      <c r="BMX162" s="431"/>
      <c r="BMY162" s="431"/>
      <c r="BMZ162" s="431"/>
      <c r="BNA162" s="431"/>
      <c r="BNB162" s="431"/>
      <c r="BNC162" s="431"/>
      <c r="BND162" s="431"/>
      <c r="BNE162" s="431"/>
      <c r="BNF162" s="431"/>
      <c r="BNG162" s="431"/>
      <c r="BNH162" s="431"/>
      <c r="BNI162" s="431"/>
      <c r="BNJ162" s="431"/>
      <c r="BNK162" s="431"/>
      <c r="BNL162" s="431"/>
      <c r="BNM162" s="431"/>
      <c r="BNN162" s="431"/>
      <c r="BNO162" s="431"/>
      <c r="BNP162" s="431"/>
      <c r="BNQ162" s="431"/>
      <c r="BNR162" s="431"/>
      <c r="BNS162" s="431"/>
      <c r="BNT162" s="431"/>
      <c r="BNU162" s="431"/>
      <c r="BNV162" s="431"/>
      <c r="BNW162" s="431"/>
      <c r="BNX162" s="431"/>
      <c r="BNY162" s="431"/>
      <c r="BNZ162" s="431"/>
      <c r="BOA162" s="431"/>
      <c r="BOB162" s="431"/>
      <c r="BOC162" s="431"/>
      <c r="BOD162" s="431"/>
      <c r="BOE162" s="431"/>
      <c r="BOF162" s="431"/>
      <c r="BOG162" s="431"/>
      <c r="BOH162" s="431"/>
      <c r="BOI162" s="431"/>
      <c r="BOJ162" s="431"/>
      <c r="BOK162" s="431"/>
      <c r="BOL162" s="431"/>
      <c r="BOM162" s="431"/>
      <c r="BON162" s="431"/>
      <c r="BOO162" s="431"/>
      <c r="BOP162" s="431"/>
      <c r="BOQ162" s="431"/>
      <c r="BOR162" s="431"/>
      <c r="BOS162" s="431"/>
      <c r="BOT162" s="431"/>
      <c r="BOU162" s="431"/>
      <c r="BOV162" s="431"/>
      <c r="BOW162" s="431"/>
      <c r="BOX162" s="431"/>
      <c r="BOY162" s="431"/>
      <c r="BOZ162" s="431"/>
      <c r="BPA162" s="431"/>
      <c r="BPB162" s="431"/>
      <c r="BPC162" s="431"/>
      <c r="BPD162" s="431"/>
      <c r="BPE162" s="431"/>
      <c r="BPF162" s="431"/>
      <c r="BPG162" s="431"/>
      <c r="BPH162" s="431"/>
      <c r="BPI162" s="431"/>
      <c r="BPJ162" s="431"/>
      <c r="BPK162" s="431"/>
      <c r="BPL162" s="431"/>
      <c r="BPM162" s="431"/>
      <c r="BPN162" s="431"/>
      <c r="BPO162" s="431"/>
      <c r="BPP162" s="431"/>
      <c r="BPQ162" s="431"/>
      <c r="BPR162" s="431"/>
      <c r="BPS162" s="431"/>
      <c r="BPT162" s="431"/>
      <c r="BPU162" s="431"/>
      <c r="BPV162" s="431"/>
      <c r="BPW162" s="431"/>
      <c r="BPX162" s="431"/>
      <c r="BPY162" s="431"/>
      <c r="BPZ162" s="431"/>
      <c r="BQA162" s="431"/>
      <c r="BQB162" s="431"/>
      <c r="BQC162" s="431"/>
      <c r="BQD162" s="431"/>
      <c r="BQE162" s="431"/>
      <c r="BQF162" s="431"/>
      <c r="BQG162" s="431"/>
      <c r="BQH162" s="431"/>
      <c r="BQI162" s="431"/>
      <c r="BQJ162" s="431"/>
      <c r="BQK162" s="431"/>
      <c r="BQL162" s="431"/>
      <c r="BQM162" s="431"/>
      <c r="BQN162" s="431"/>
      <c r="BQO162" s="431"/>
      <c r="BQP162" s="431"/>
      <c r="BQQ162" s="431"/>
      <c r="BQR162" s="431"/>
      <c r="BQS162" s="431"/>
      <c r="BQT162" s="431"/>
      <c r="BQU162" s="431"/>
      <c r="BQV162" s="431"/>
      <c r="BQW162" s="431"/>
      <c r="BQX162" s="431"/>
      <c r="BQY162" s="431"/>
      <c r="BQZ162" s="431"/>
      <c r="BRA162" s="431"/>
      <c r="BRB162" s="431"/>
      <c r="BRC162" s="431"/>
      <c r="BRD162" s="431"/>
      <c r="BRE162" s="431"/>
      <c r="BRF162" s="431"/>
      <c r="BRG162" s="431"/>
      <c r="BRH162" s="431"/>
      <c r="BRI162" s="431"/>
      <c r="BRJ162" s="431"/>
      <c r="BRK162" s="431"/>
      <c r="BRL162" s="431"/>
      <c r="BRM162" s="431"/>
      <c r="BRN162" s="431"/>
      <c r="BRO162" s="431"/>
      <c r="BRP162" s="431"/>
      <c r="BRQ162" s="431"/>
      <c r="BRR162" s="431"/>
      <c r="BRS162" s="431"/>
      <c r="BRT162" s="431"/>
      <c r="BRU162" s="431"/>
    </row>
    <row r="163" spans="1:1841" ht="29.25" customHeight="1" x14ac:dyDescent="0.3">
      <c r="A163" s="792"/>
      <c r="B163" s="476">
        <v>4</v>
      </c>
      <c r="C163" s="476" t="s">
        <v>181</v>
      </c>
      <c r="D163" s="465">
        <v>54836940.696884997</v>
      </c>
      <c r="E163" s="545">
        <v>5</v>
      </c>
      <c r="F163" s="464">
        <v>0</v>
      </c>
      <c r="G163" s="483">
        <v>0</v>
      </c>
      <c r="H163" s="478">
        <f>7579101.94174757*I163</f>
        <v>7579101.9417475704</v>
      </c>
      <c r="I163" s="545">
        <v>1</v>
      </c>
      <c r="J163" s="478">
        <f t="shared" si="72"/>
        <v>0</v>
      </c>
      <c r="K163" s="483">
        <v>0</v>
      </c>
      <c r="L163" s="479"/>
      <c r="M163" s="482"/>
      <c r="N163" s="478"/>
      <c r="O163" s="482"/>
      <c r="P163" s="478"/>
      <c r="Q163" s="482"/>
      <c r="R163" s="478"/>
      <c r="S163" s="482"/>
      <c r="T163" s="478"/>
      <c r="U163" s="476"/>
      <c r="V163" s="478"/>
      <c r="X163" s="478">
        <f t="shared" si="68"/>
        <v>7579101.9417475704</v>
      </c>
      <c r="Y163" s="484">
        <f t="shared" si="69"/>
        <v>1</v>
      </c>
      <c r="Z163" s="478">
        <f t="shared" si="70"/>
        <v>0</v>
      </c>
      <c r="AA163" s="471">
        <f t="shared" si="71"/>
        <v>0</v>
      </c>
      <c r="AB163" s="521"/>
      <c r="AC163" s="486"/>
      <c r="AD163" s="527"/>
      <c r="AE163" s="527"/>
      <c r="AF163" s="527"/>
      <c r="AG163" s="527"/>
      <c r="AH163" s="431"/>
      <c r="AI163" s="431"/>
      <c r="AJ163" s="431"/>
      <c r="AK163" s="431"/>
      <c r="AL163" s="431"/>
      <c r="AM163" s="431"/>
      <c r="AN163" s="431"/>
      <c r="AO163" s="431"/>
      <c r="AP163" s="431"/>
      <c r="AQ163" s="431"/>
      <c r="AR163" s="431"/>
      <c r="AS163" s="431"/>
      <c r="AT163" s="431"/>
      <c r="AU163" s="431"/>
      <c r="AV163" s="431"/>
      <c r="AW163" s="431"/>
      <c r="AX163" s="431"/>
      <c r="AY163" s="431"/>
      <c r="AZ163" s="431"/>
      <c r="BA163" s="431"/>
      <c r="BB163" s="431"/>
      <c r="BC163" s="431"/>
      <c r="BD163" s="431"/>
      <c r="BE163" s="431"/>
      <c r="BF163" s="431"/>
      <c r="BG163" s="431"/>
      <c r="BH163" s="431"/>
      <c r="BI163" s="431"/>
      <c r="BJ163" s="431"/>
      <c r="BK163" s="431"/>
      <c r="BL163" s="431"/>
      <c r="BM163" s="431"/>
      <c r="BN163" s="431"/>
      <c r="BO163" s="431"/>
      <c r="BP163" s="431"/>
      <c r="BQ163" s="431"/>
      <c r="BR163" s="431"/>
      <c r="BS163" s="431"/>
      <c r="BT163" s="431"/>
      <c r="BU163" s="431"/>
      <c r="BV163" s="431"/>
      <c r="BW163" s="431"/>
      <c r="BX163" s="431"/>
      <c r="BY163" s="431"/>
      <c r="BZ163" s="431"/>
      <c r="CA163" s="431"/>
      <c r="CB163" s="431"/>
      <c r="CC163" s="431"/>
      <c r="CD163" s="431"/>
      <c r="CE163" s="431"/>
      <c r="CF163" s="431"/>
      <c r="CG163" s="431"/>
      <c r="CH163" s="431"/>
      <c r="CI163" s="431"/>
      <c r="CJ163" s="431"/>
      <c r="CK163" s="431"/>
      <c r="CL163" s="431"/>
      <c r="CM163" s="431"/>
      <c r="CN163" s="431"/>
      <c r="CO163" s="431"/>
      <c r="CP163" s="431"/>
      <c r="CQ163" s="431"/>
      <c r="CR163" s="431"/>
      <c r="CS163" s="431"/>
      <c r="CT163" s="431"/>
      <c r="CU163" s="431"/>
      <c r="CV163" s="431"/>
      <c r="CW163" s="431"/>
      <c r="CX163" s="431"/>
      <c r="CY163" s="431"/>
      <c r="CZ163" s="431"/>
      <c r="DA163" s="431"/>
      <c r="DB163" s="431"/>
      <c r="DC163" s="431"/>
      <c r="DD163" s="431"/>
      <c r="DE163" s="431"/>
      <c r="DF163" s="431"/>
      <c r="DG163" s="431"/>
      <c r="DH163" s="431"/>
      <c r="DI163" s="431"/>
      <c r="DJ163" s="431"/>
      <c r="DK163" s="431"/>
      <c r="DL163" s="431"/>
      <c r="DM163" s="431"/>
      <c r="DN163" s="431"/>
      <c r="DO163" s="431"/>
      <c r="DP163" s="431"/>
      <c r="DQ163" s="431"/>
      <c r="DR163" s="431"/>
      <c r="DS163" s="431"/>
      <c r="DT163" s="431"/>
      <c r="DU163" s="431"/>
      <c r="DV163" s="431"/>
      <c r="DW163" s="431"/>
      <c r="DX163" s="431"/>
      <c r="DY163" s="431"/>
      <c r="DZ163" s="431"/>
      <c r="EA163" s="431"/>
      <c r="EB163" s="431"/>
      <c r="EC163" s="431"/>
      <c r="ED163" s="431"/>
      <c r="EE163" s="431"/>
      <c r="EF163" s="431"/>
      <c r="EG163" s="431"/>
      <c r="EH163" s="431"/>
      <c r="EI163" s="431"/>
      <c r="EJ163" s="431"/>
      <c r="EK163" s="431"/>
      <c r="EL163" s="431"/>
      <c r="EM163" s="431"/>
      <c r="EN163" s="431"/>
      <c r="EO163" s="431"/>
      <c r="EP163" s="431"/>
      <c r="EQ163" s="431"/>
      <c r="ER163" s="431"/>
      <c r="ES163" s="431"/>
      <c r="ET163" s="431"/>
      <c r="EU163" s="431"/>
      <c r="EV163" s="431"/>
      <c r="EW163" s="431"/>
      <c r="EX163" s="431"/>
      <c r="EY163" s="431"/>
      <c r="EZ163" s="431"/>
      <c r="FA163" s="431"/>
      <c r="FB163" s="431"/>
      <c r="FC163" s="431"/>
      <c r="FD163" s="431"/>
      <c r="FE163" s="431"/>
      <c r="FF163" s="431"/>
      <c r="FG163" s="431"/>
      <c r="FH163" s="431"/>
      <c r="FI163" s="431"/>
      <c r="FJ163" s="431"/>
      <c r="FK163" s="431"/>
      <c r="FL163" s="431"/>
      <c r="FM163" s="431"/>
      <c r="FN163" s="431"/>
      <c r="FO163" s="431"/>
      <c r="FP163" s="431"/>
      <c r="FQ163" s="431"/>
      <c r="FR163" s="431"/>
      <c r="FS163" s="431"/>
      <c r="FT163" s="431"/>
      <c r="FU163" s="431"/>
      <c r="FV163" s="431"/>
      <c r="FW163" s="431"/>
      <c r="FX163" s="431"/>
      <c r="FY163" s="431"/>
      <c r="FZ163" s="431"/>
      <c r="GA163" s="431"/>
      <c r="GB163" s="431"/>
      <c r="GC163" s="431"/>
      <c r="GD163" s="431"/>
      <c r="GE163" s="431"/>
      <c r="GF163" s="431"/>
      <c r="GG163" s="431"/>
      <c r="GH163" s="431"/>
      <c r="GI163" s="431"/>
      <c r="GJ163" s="431"/>
      <c r="GK163" s="431"/>
      <c r="GL163" s="431"/>
      <c r="GM163" s="431"/>
      <c r="GN163" s="431"/>
      <c r="GO163" s="431"/>
      <c r="GP163" s="431"/>
      <c r="GQ163" s="431"/>
      <c r="GR163" s="431"/>
      <c r="GS163" s="431"/>
      <c r="GT163" s="431"/>
      <c r="GU163" s="431"/>
      <c r="GV163" s="431"/>
      <c r="GW163" s="431"/>
      <c r="GX163" s="431"/>
      <c r="GY163" s="431"/>
      <c r="GZ163" s="431"/>
      <c r="HA163" s="431"/>
      <c r="HB163" s="431"/>
      <c r="HC163" s="431"/>
      <c r="HD163" s="431"/>
      <c r="HE163" s="431"/>
      <c r="HF163" s="431"/>
      <c r="HG163" s="431"/>
      <c r="HH163" s="431"/>
      <c r="HI163" s="431"/>
      <c r="HJ163" s="431"/>
      <c r="HK163" s="431"/>
      <c r="HL163" s="431"/>
      <c r="HM163" s="431"/>
      <c r="HN163" s="431"/>
      <c r="HO163" s="431"/>
      <c r="HP163" s="431"/>
      <c r="HQ163" s="431"/>
      <c r="HR163" s="431"/>
      <c r="HS163" s="431"/>
      <c r="HT163" s="431"/>
      <c r="HU163" s="431"/>
      <c r="HV163" s="431"/>
      <c r="HW163" s="431"/>
      <c r="HX163" s="431"/>
      <c r="HY163" s="431"/>
      <c r="HZ163" s="431"/>
      <c r="IA163" s="431"/>
      <c r="IB163" s="431"/>
      <c r="IC163" s="431"/>
      <c r="ID163" s="431"/>
      <c r="IE163" s="431"/>
      <c r="IF163" s="431"/>
      <c r="IG163" s="431"/>
      <c r="IH163" s="431"/>
      <c r="II163" s="431"/>
      <c r="IJ163" s="431"/>
      <c r="IK163" s="431"/>
      <c r="IL163" s="431"/>
      <c r="IM163" s="431"/>
      <c r="IN163" s="431"/>
      <c r="IO163" s="431"/>
      <c r="IP163" s="431"/>
      <c r="IQ163" s="431"/>
      <c r="IR163" s="431"/>
      <c r="IS163" s="431"/>
      <c r="IT163" s="431"/>
      <c r="IU163" s="431"/>
      <c r="IV163" s="431"/>
      <c r="IW163" s="431"/>
      <c r="IX163" s="431"/>
      <c r="IY163" s="431"/>
      <c r="IZ163" s="431"/>
      <c r="JA163" s="431"/>
      <c r="JB163" s="431"/>
      <c r="JC163" s="431"/>
      <c r="JD163" s="431"/>
      <c r="JE163" s="431"/>
      <c r="JF163" s="431"/>
      <c r="JG163" s="431"/>
      <c r="JH163" s="431"/>
      <c r="JI163" s="431"/>
      <c r="JJ163" s="431"/>
      <c r="JK163" s="431"/>
      <c r="JL163" s="431"/>
      <c r="JM163" s="431"/>
      <c r="JN163" s="431"/>
      <c r="JO163" s="431"/>
      <c r="JP163" s="431"/>
      <c r="JQ163" s="431"/>
      <c r="JR163" s="431"/>
      <c r="JS163" s="431"/>
      <c r="JT163" s="431"/>
      <c r="JU163" s="431"/>
      <c r="JV163" s="431"/>
      <c r="JW163" s="431"/>
      <c r="JX163" s="431"/>
      <c r="JY163" s="431"/>
      <c r="JZ163" s="431"/>
      <c r="KA163" s="431"/>
      <c r="KB163" s="431"/>
      <c r="KC163" s="431"/>
      <c r="KD163" s="431"/>
      <c r="KE163" s="431"/>
      <c r="KF163" s="431"/>
      <c r="KG163" s="431"/>
      <c r="KH163" s="431"/>
      <c r="KI163" s="431"/>
      <c r="KJ163" s="431"/>
      <c r="KK163" s="431"/>
      <c r="KL163" s="431"/>
      <c r="KM163" s="431"/>
      <c r="KN163" s="431"/>
      <c r="KO163" s="431"/>
      <c r="KP163" s="431"/>
      <c r="KQ163" s="431"/>
      <c r="KR163" s="431"/>
      <c r="KS163" s="431"/>
      <c r="KT163" s="431"/>
      <c r="KU163" s="431"/>
      <c r="KV163" s="431"/>
      <c r="KW163" s="431"/>
      <c r="KX163" s="431"/>
      <c r="KY163" s="431"/>
      <c r="KZ163" s="431"/>
      <c r="LA163" s="431"/>
      <c r="LB163" s="431"/>
      <c r="LC163" s="431"/>
      <c r="LD163" s="431"/>
      <c r="LE163" s="431"/>
      <c r="LF163" s="431"/>
      <c r="LG163" s="431"/>
      <c r="LH163" s="431"/>
      <c r="LI163" s="431"/>
      <c r="LJ163" s="431"/>
      <c r="LK163" s="431"/>
      <c r="LL163" s="431"/>
      <c r="LM163" s="431"/>
      <c r="LN163" s="431"/>
      <c r="LO163" s="431"/>
      <c r="LP163" s="431"/>
      <c r="LQ163" s="431"/>
      <c r="LR163" s="431"/>
      <c r="LS163" s="431"/>
      <c r="LT163" s="431"/>
      <c r="LU163" s="431"/>
      <c r="LV163" s="431"/>
      <c r="LW163" s="431"/>
      <c r="LX163" s="431"/>
      <c r="LY163" s="431"/>
      <c r="LZ163" s="431"/>
      <c r="MA163" s="431"/>
      <c r="MB163" s="431"/>
      <c r="MC163" s="431"/>
      <c r="MD163" s="431"/>
      <c r="ME163" s="431"/>
      <c r="MF163" s="431"/>
      <c r="MG163" s="431"/>
      <c r="MH163" s="431"/>
      <c r="MI163" s="431"/>
      <c r="MJ163" s="431"/>
      <c r="MK163" s="431"/>
      <c r="ML163" s="431"/>
      <c r="MM163" s="431"/>
      <c r="MN163" s="431"/>
      <c r="MO163" s="431"/>
      <c r="MP163" s="431"/>
      <c r="MQ163" s="431"/>
      <c r="MR163" s="431"/>
      <c r="MS163" s="431"/>
      <c r="MT163" s="431"/>
      <c r="MU163" s="431"/>
      <c r="MV163" s="431"/>
      <c r="MW163" s="431"/>
      <c r="MX163" s="431"/>
      <c r="MY163" s="431"/>
      <c r="MZ163" s="431"/>
      <c r="NA163" s="431"/>
      <c r="NB163" s="431"/>
      <c r="NC163" s="431"/>
      <c r="ND163" s="431"/>
      <c r="NE163" s="431"/>
      <c r="NF163" s="431"/>
      <c r="NG163" s="431"/>
      <c r="NH163" s="431"/>
      <c r="NI163" s="431"/>
      <c r="NJ163" s="431"/>
      <c r="NK163" s="431"/>
      <c r="NL163" s="431"/>
      <c r="NM163" s="431"/>
      <c r="NN163" s="431"/>
      <c r="NO163" s="431"/>
      <c r="NP163" s="431"/>
      <c r="NQ163" s="431"/>
      <c r="NR163" s="431"/>
      <c r="NS163" s="431"/>
      <c r="NT163" s="431"/>
      <c r="NU163" s="431"/>
      <c r="NV163" s="431"/>
      <c r="NW163" s="431"/>
      <c r="NX163" s="431"/>
      <c r="NY163" s="431"/>
      <c r="NZ163" s="431"/>
      <c r="OA163" s="431"/>
      <c r="OB163" s="431"/>
      <c r="OC163" s="431"/>
      <c r="OD163" s="431"/>
      <c r="OE163" s="431"/>
      <c r="OF163" s="431"/>
      <c r="OG163" s="431"/>
      <c r="OH163" s="431"/>
      <c r="OI163" s="431"/>
      <c r="OJ163" s="431"/>
      <c r="OK163" s="431"/>
      <c r="OL163" s="431"/>
      <c r="OM163" s="431"/>
      <c r="ON163" s="431"/>
      <c r="OO163" s="431"/>
      <c r="OP163" s="431"/>
      <c r="OQ163" s="431"/>
      <c r="OR163" s="431"/>
      <c r="OS163" s="431"/>
      <c r="OT163" s="431"/>
      <c r="OU163" s="431"/>
      <c r="OV163" s="431"/>
      <c r="OW163" s="431"/>
      <c r="OX163" s="431"/>
      <c r="OY163" s="431"/>
      <c r="OZ163" s="431"/>
      <c r="PA163" s="431"/>
      <c r="PB163" s="431"/>
      <c r="PC163" s="431"/>
      <c r="PD163" s="431"/>
      <c r="PE163" s="431"/>
      <c r="PF163" s="431"/>
      <c r="PG163" s="431"/>
      <c r="PH163" s="431"/>
      <c r="PI163" s="431"/>
      <c r="PJ163" s="431"/>
      <c r="PK163" s="431"/>
      <c r="PL163" s="431"/>
      <c r="PM163" s="431"/>
      <c r="PN163" s="431"/>
      <c r="PO163" s="431"/>
      <c r="PP163" s="431"/>
      <c r="PQ163" s="431"/>
      <c r="PR163" s="431"/>
      <c r="PS163" s="431"/>
      <c r="PT163" s="431"/>
      <c r="PU163" s="431"/>
      <c r="PV163" s="431"/>
      <c r="PW163" s="431"/>
      <c r="PX163" s="431"/>
      <c r="PY163" s="431"/>
      <c r="PZ163" s="431"/>
      <c r="QA163" s="431"/>
      <c r="QB163" s="431"/>
      <c r="QC163" s="431"/>
      <c r="QD163" s="431"/>
      <c r="QE163" s="431"/>
      <c r="QF163" s="431"/>
      <c r="QG163" s="431"/>
      <c r="QH163" s="431"/>
      <c r="QI163" s="431"/>
      <c r="QJ163" s="431"/>
      <c r="QK163" s="431"/>
      <c r="QL163" s="431"/>
      <c r="QM163" s="431"/>
      <c r="QN163" s="431"/>
      <c r="QO163" s="431"/>
      <c r="QP163" s="431"/>
      <c r="QQ163" s="431"/>
      <c r="QR163" s="431"/>
      <c r="QS163" s="431"/>
      <c r="QT163" s="431"/>
      <c r="QU163" s="431"/>
      <c r="QV163" s="431"/>
      <c r="QW163" s="431"/>
      <c r="QX163" s="431"/>
      <c r="QY163" s="431"/>
      <c r="QZ163" s="431"/>
      <c r="RA163" s="431"/>
      <c r="RB163" s="431"/>
      <c r="RC163" s="431"/>
      <c r="RD163" s="431"/>
      <c r="RE163" s="431"/>
      <c r="RF163" s="431"/>
      <c r="RG163" s="431"/>
      <c r="RH163" s="431"/>
      <c r="RI163" s="431"/>
      <c r="RJ163" s="431"/>
      <c r="RK163" s="431"/>
      <c r="RL163" s="431"/>
      <c r="RM163" s="431"/>
      <c r="RN163" s="431"/>
      <c r="RO163" s="431"/>
      <c r="RP163" s="431"/>
      <c r="RQ163" s="431"/>
      <c r="RR163" s="431"/>
      <c r="RS163" s="431"/>
      <c r="RT163" s="431"/>
      <c r="RU163" s="431"/>
      <c r="RV163" s="431"/>
      <c r="RW163" s="431"/>
      <c r="RX163" s="431"/>
      <c r="RY163" s="431"/>
      <c r="RZ163" s="431"/>
      <c r="SA163" s="431"/>
      <c r="SB163" s="431"/>
      <c r="SC163" s="431"/>
      <c r="SD163" s="431"/>
      <c r="SE163" s="431"/>
      <c r="SF163" s="431"/>
      <c r="SG163" s="431"/>
      <c r="SH163" s="431"/>
      <c r="SI163" s="431"/>
      <c r="SJ163" s="431"/>
      <c r="SK163" s="431"/>
      <c r="SL163" s="431"/>
      <c r="SM163" s="431"/>
      <c r="SN163" s="431"/>
      <c r="SO163" s="431"/>
      <c r="SP163" s="431"/>
      <c r="SQ163" s="431"/>
      <c r="SR163" s="431"/>
      <c r="SS163" s="431"/>
      <c r="ST163" s="431"/>
      <c r="SU163" s="431"/>
      <c r="SV163" s="431"/>
      <c r="SW163" s="431"/>
      <c r="SX163" s="431"/>
      <c r="SY163" s="431"/>
      <c r="SZ163" s="431"/>
      <c r="TA163" s="431"/>
      <c r="TB163" s="431"/>
      <c r="TC163" s="431"/>
      <c r="TD163" s="431"/>
      <c r="TE163" s="431"/>
      <c r="TF163" s="431"/>
      <c r="TG163" s="431"/>
      <c r="TH163" s="431"/>
      <c r="TI163" s="431"/>
      <c r="TJ163" s="431"/>
      <c r="TK163" s="431"/>
      <c r="TL163" s="431"/>
      <c r="TM163" s="431"/>
      <c r="TN163" s="431"/>
      <c r="TO163" s="431"/>
      <c r="TP163" s="431"/>
      <c r="TQ163" s="431"/>
      <c r="TR163" s="431"/>
      <c r="TS163" s="431"/>
      <c r="TT163" s="431"/>
      <c r="TU163" s="431"/>
      <c r="TV163" s="431"/>
      <c r="TW163" s="431"/>
      <c r="TX163" s="431"/>
      <c r="TY163" s="431"/>
      <c r="TZ163" s="431"/>
      <c r="UA163" s="431"/>
      <c r="UB163" s="431"/>
      <c r="UC163" s="431"/>
      <c r="UD163" s="431"/>
      <c r="UE163" s="431"/>
      <c r="UF163" s="431"/>
      <c r="UG163" s="431"/>
      <c r="UH163" s="431"/>
      <c r="UI163" s="431"/>
      <c r="UJ163" s="431"/>
      <c r="UK163" s="431"/>
      <c r="UL163" s="431"/>
      <c r="UM163" s="431"/>
      <c r="UN163" s="431"/>
      <c r="UO163" s="431"/>
      <c r="UP163" s="431"/>
      <c r="UQ163" s="431"/>
      <c r="UR163" s="431"/>
      <c r="US163" s="431"/>
      <c r="UT163" s="431"/>
      <c r="UU163" s="431"/>
      <c r="UV163" s="431"/>
      <c r="UW163" s="431"/>
      <c r="UX163" s="431"/>
      <c r="UY163" s="431"/>
      <c r="UZ163" s="431"/>
      <c r="VA163" s="431"/>
      <c r="VB163" s="431"/>
      <c r="VC163" s="431"/>
      <c r="VD163" s="431"/>
      <c r="VE163" s="431"/>
      <c r="VF163" s="431"/>
      <c r="VG163" s="431"/>
      <c r="VH163" s="431"/>
      <c r="VI163" s="431"/>
      <c r="VJ163" s="431"/>
      <c r="VK163" s="431"/>
      <c r="VL163" s="431"/>
      <c r="VM163" s="431"/>
      <c r="VN163" s="431"/>
      <c r="VO163" s="431"/>
      <c r="VP163" s="431"/>
      <c r="VQ163" s="431"/>
      <c r="VR163" s="431"/>
      <c r="VS163" s="431"/>
      <c r="VT163" s="431"/>
      <c r="VU163" s="431"/>
      <c r="VV163" s="431"/>
      <c r="VW163" s="431"/>
      <c r="VX163" s="431"/>
      <c r="VY163" s="431"/>
      <c r="VZ163" s="431"/>
      <c r="WA163" s="431"/>
      <c r="WB163" s="431"/>
      <c r="WC163" s="431"/>
      <c r="WD163" s="431"/>
      <c r="WE163" s="431"/>
      <c r="WF163" s="431"/>
      <c r="WG163" s="431"/>
      <c r="WH163" s="431"/>
      <c r="WI163" s="431"/>
      <c r="WJ163" s="431"/>
      <c r="WK163" s="431"/>
      <c r="WL163" s="431"/>
      <c r="WM163" s="431"/>
      <c r="WN163" s="431"/>
      <c r="WO163" s="431"/>
      <c r="WP163" s="431"/>
      <c r="WQ163" s="431"/>
      <c r="WR163" s="431"/>
      <c r="WS163" s="431"/>
      <c r="WT163" s="431"/>
      <c r="WU163" s="431"/>
      <c r="WV163" s="431"/>
      <c r="WW163" s="431"/>
      <c r="WX163" s="431"/>
      <c r="WY163" s="431"/>
      <c r="WZ163" s="431"/>
      <c r="XA163" s="431"/>
      <c r="XB163" s="431"/>
      <c r="XC163" s="431"/>
      <c r="XD163" s="431"/>
      <c r="XE163" s="431"/>
      <c r="XF163" s="431"/>
      <c r="XG163" s="431"/>
      <c r="XH163" s="431"/>
      <c r="XI163" s="431"/>
      <c r="XJ163" s="431"/>
      <c r="XK163" s="431"/>
      <c r="XL163" s="431"/>
      <c r="XM163" s="431"/>
      <c r="XN163" s="431"/>
      <c r="XO163" s="431"/>
      <c r="XP163" s="431"/>
      <c r="XQ163" s="431"/>
      <c r="XR163" s="431"/>
      <c r="XS163" s="431"/>
      <c r="XT163" s="431"/>
      <c r="XU163" s="431"/>
      <c r="XV163" s="431"/>
      <c r="XW163" s="431"/>
      <c r="XX163" s="431"/>
      <c r="XY163" s="431"/>
      <c r="XZ163" s="431"/>
      <c r="YA163" s="431"/>
      <c r="YB163" s="431"/>
      <c r="YC163" s="431"/>
      <c r="YD163" s="431"/>
      <c r="YE163" s="431"/>
      <c r="YF163" s="431"/>
      <c r="YG163" s="431"/>
      <c r="YH163" s="431"/>
      <c r="YI163" s="431"/>
      <c r="YJ163" s="431"/>
      <c r="YK163" s="431"/>
      <c r="YL163" s="431"/>
      <c r="YM163" s="431"/>
      <c r="YN163" s="431"/>
      <c r="YO163" s="431"/>
      <c r="YP163" s="431"/>
      <c r="YQ163" s="431"/>
      <c r="YR163" s="431"/>
      <c r="YS163" s="431"/>
      <c r="YT163" s="431"/>
      <c r="YU163" s="431"/>
      <c r="YV163" s="431"/>
      <c r="YW163" s="431"/>
      <c r="YX163" s="431"/>
      <c r="YY163" s="431"/>
      <c r="YZ163" s="431"/>
      <c r="ZA163" s="431"/>
      <c r="ZB163" s="431"/>
      <c r="ZC163" s="431"/>
      <c r="ZD163" s="431"/>
      <c r="ZE163" s="431"/>
      <c r="ZF163" s="431"/>
      <c r="ZG163" s="431"/>
      <c r="ZH163" s="431"/>
      <c r="ZI163" s="431"/>
      <c r="ZJ163" s="431"/>
      <c r="ZK163" s="431"/>
      <c r="ZL163" s="431"/>
      <c r="ZM163" s="431"/>
      <c r="ZN163" s="431"/>
      <c r="ZO163" s="431"/>
      <c r="ZP163" s="431"/>
      <c r="ZQ163" s="431"/>
      <c r="ZR163" s="431"/>
      <c r="ZS163" s="431"/>
      <c r="ZT163" s="431"/>
      <c r="ZU163" s="431"/>
      <c r="ZV163" s="431"/>
      <c r="ZW163" s="431"/>
      <c r="ZX163" s="431"/>
      <c r="ZY163" s="431"/>
      <c r="ZZ163" s="431"/>
      <c r="AAA163" s="431"/>
      <c r="AAB163" s="431"/>
      <c r="AAC163" s="431"/>
      <c r="AAD163" s="431"/>
      <c r="AAE163" s="431"/>
      <c r="AAF163" s="431"/>
      <c r="AAG163" s="431"/>
      <c r="AAH163" s="431"/>
      <c r="AAI163" s="431"/>
      <c r="AAJ163" s="431"/>
      <c r="AAK163" s="431"/>
      <c r="AAL163" s="431"/>
      <c r="AAM163" s="431"/>
      <c r="AAN163" s="431"/>
      <c r="AAO163" s="431"/>
      <c r="AAP163" s="431"/>
      <c r="AAQ163" s="431"/>
      <c r="AAR163" s="431"/>
      <c r="AAS163" s="431"/>
      <c r="AAT163" s="431"/>
      <c r="AAU163" s="431"/>
      <c r="AAV163" s="431"/>
      <c r="AAW163" s="431"/>
      <c r="AAX163" s="431"/>
      <c r="AAY163" s="431"/>
      <c r="AAZ163" s="431"/>
      <c r="ABA163" s="431"/>
      <c r="ABB163" s="431"/>
      <c r="ABC163" s="431"/>
      <c r="ABD163" s="431"/>
      <c r="ABE163" s="431"/>
      <c r="ABF163" s="431"/>
      <c r="ABG163" s="431"/>
      <c r="ABH163" s="431"/>
      <c r="ABI163" s="431"/>
      <c r="ABJ163" s="431"/>
      <c r="ABK163" s="431"/>
      <c r="ABL163" s="431"/>
      <c r="ABM163" s="431"/>
      <c r="ABN163" s="431"/>
      <c r="ABO163" s="431"/>
      <c r="ABP163" s="431"/>
      <c r="ABQ163" s="431"/>
      <c r="ABR163" s="431"/>
      <c r="ABS163" s="431"/>
      <c r="ABT163" s="431"/>
      <c r="ABU163" s="431"/>
      <c r="ABV163" s="431"/>
      <c r="ABW163" s="431"/>
      <c r="ABX163" s="431"/>
      <c r="ABY163" s="431"/>
      <c r="ABZ163" s="431"/>
      <c r="ACA163" s="431"/>
      <c r="ACB163" s="431"/>
      <c r="ACC163" s="431"/>
      <c r="ACD163" s="431"/>
      <c r="ACE163" s="431"/>
      <c r="ACF163" s="431"/>
      <c r="ACG163" s="431"/>
      <c r="ACH163" s="431"/>
      <c r="ACI163" s="431"/>
      <c r="ACJ163" s="431"/>
      <c r="ACK163" s="431"/>
      <c r="ACL163" s="431"/>
      <c r="ACM163" s="431"/>
      <c r="ACN163" s="431"/>
      <c r="ACO163" s="431"/>
      <c r="ACP163" s="431"/>
      <c r="ACQ163" s="431"/>
      <c r="ACR163" s="431"/>
      <c r="ACS163" s="431"/>
      <c r="ACT163" s="431"/>
      <c r="ACU163" s="431"/>
      <c r="ACV163" s="431"/>
      <c r="ACW163" s="431"/>
      <c r="ACX163" s="431"/>
      <c r="ACY163" s="431"/>
      <c r="ACZ163" s="431"/>
      <c r="ADA163" s="431"/>
      <c r="ADB163" s="431"/>
      <c r="ADC163" s="431"/>
      <c r="ADD163" s="431"/>
      <c r="ADE163" s="431"/>
      <c r="ADF163" s="431"/>
      <c r="ADG163" s="431"/>
      <c r="ADH163" s="431"/>
      <c r="ADI163" s="431"/>
      <c r="ADJ163" s="431"/>
      <c r="ADK163" s="431"/>
      <c r="ADL163" s="431"/>
      <c r="ADM163" s="431"/>
      <c r="ADN163" s="431"/>
      <c r="ADO163" s="431"/>
      <c r="ADP163" s="431"/>
      <c r="ADQ163" s="431"/>
      <c r="ADR163" s="431"/>
      <c r="ADS163" s="431"/>
      <c r="ADT163" s="431"/>
      <c r="ADU163" s="431"/>
      <c r="ADV163" s="431"/>
      <c r="ADW163" s="431"/>
      <c r="ADX163" s="431"/>
      <c r="ADY163" s="431"/>
      <c r="ADZ163" s="431"/>
      <c r="AEA163" s="431"/>
      <c r="AEB163" s="431"/>
      <c r="AEC163" s="431"/>
      <c r="AED163" s="431"/>
      <c r="AEE163" s="431"/>
      <c r="AEF163" s="431"/>
      <c r="AEG163" s="431"/>
      <c r="AEH163" s="431"/>
      <c r="AEI163" s="431"/>
      <c r="AEJ163" s="431"/>
      <c r="AEK163" s="431"/>
      <c r="AEL163" s="431"/>
      <c r="AEM163" s="431"/>
      <c r="AEN163" s="431"/>
      <c r="AEO163" s="431"/>
      <c r="AEP163" s="431"/>
      <c r="AEQ163" s="431"/>
      <c r="AER163" s="431"/>
      <c r="AES163" s="431"/>
      <c r="AET163" s="431"/>
      <c r="AEU163" s="431"/>
      <c r="AEV163" s="431"/>
      <c r="AEW163" s="431"/>
      <c r="AEX163" s="431"/>
      <c r="AEY163" s="431"/>
      <c r="AEZ163" s="431"/>
      <c r="AFA163" s="431"/>
      <c r="AFB163" s="431"/>
      <c r="AFC163" s="431"/>
      <c r="AFD163" s="431"/>
      <c r="AFE163" s="431"/>
      <c r="AFF163" s="431"/>
      <c r="AFG163" s="431"/>
      <c r="AFH163" s="431"/>
      <c r="AFI163" s="431"/>
      <c r="AFJ163" s="431"/>
      <c r="AFK163" s="431"/>
      <c r="AFL163" s="431"/>
      <c r="AFM163" s="431"/>
      <c r="AFN163" s="431"/>
      <c r="AFO163" s="431"/>
      <c r="AFP163" s="431"/>
      <c r="AFQ163" s="431"/>
      <c r="AFR163" s="431"/>
      <c r="AFS163" s="431"/>
      <c r="AFT163" s="431"/>
      <c r="AFU163" s="431"/>
      <c r="AFV163" s="431"/>
      <c r="AFW163" s="431"/>
      <c r="AFX163" s="431"/>
      <c r="AFY163" s="431"/>
      <c r="AFZ163" s="431"/>
      <c r="AGA163" s="431"/>
      <c r="AGB163" s="431"/>
      <c r="AGC163" s="431"/>
      <c r="AGD163" s="431"/>
      <c r="AGE163" s="431"/>
      <c r="AGF163" s="431"/>
      <c r="AGG163" s="431"/>
      <c r="AGH163" s="431"/>
      <c r="AGI163" s="431"/>
      <c r="AGJ163" s="431"/>
      <c r="AGK163" s="431"/>
      <c r="AGL163" s="431"/>
      <c r="AGM163" s="431"/>
      <c r="AGN163" s="431"/>
      <c r="AGO163" s="431"/>
      <c r="AGP163" s="431"/>
      <c r="AGQ163" s="431"/>
      <c r="AGR163" s="431"/>
      <c r="AGS163" s="431"/>
      <c r="AGT163" s="431"/>
      <c r="AGU163" s="431"/>
      <c r="AGV163" s="431"/>
      <c r="AGW163" s="431"/>
      <c r="AGX163" s="431"/>
      <c r="AGY163" s="431"/>
      <c r="AGZ163" s="431"/>
      <c r="AHA163" s="431"/>
      <c r="AHB163" s="431"/>
      <c r="AHC163" s="431"/>
      <c r="AHD163" s="431"/>
      <c r="AHE163" s="431"/>
      <c r="AHF163" s="431"/>
      <c r="AHG163" s="431"/>
      <c r="AHH163" s="431"/>
      <c r="AHI163" s="431"/>
      <c r="AHJ163" s="431"/>
      <c r="AHK163" s="431"/>
      <c r="AHL163" s="431"/>
      <c r="AHM163" s="431"/>
      <c r="AHN163" s="431"/>
      <c r="AHO163" s="431"/>
      <c r="AHP163" s="431"/>
      <c r="AHQ163" s="431"/>
      <c r="AHR163" s="431"/>
      <c r="AHS163" s="431"/>
      <c r="AHT163" s="431"/>
      <c r="AHU163" s="431"/>
      <c r="AHV163" s="431"/>
      <c r="AHW163" s="431"/>
      <c r="AHX163" s="431"/>
      <c r="AHY163" s="431"/>
      <c r="AHZ163" s="431"/>
      <c r="AIA163" s="431"/>
      <c r="AIB163" s="431"/>
      <c r="AIC163" s="431"/>
      <c r="AID163" s="431"/>
      <c r="AIE163" s="431"/>
      <c r="AIF163" s="431"/>
      <c r="AIG163" s="431"/>
      <c r="AIH163" s="431"/>
      <c r="AII163" s="431"/>
      <c r="AIJ163" s="431"/>
      <c r="AIK163" s="431"/>
      <c r="AIL163" s="431"/>
      <c r="AIM163" s="431"/>
      <c r="AIN163" s="431"/>
      <c r="AIO163" s="431"/>
      <c r="AIP163" s="431"/>
      <c r="AIQ163" s="431"/>
      <c r="AIR163" s="431"/>
      <c r="AIS163" s="431"/>
      <c r="AIT163" s="431"/>
      <c r="AIU163" s="431"/>
      <c r="AIV163" s="431"/>
      <c r="AIW163" s="431"/>
      <c r="AIX163" s="431"/>
      <c r="AIY163" s="431"/>
      <c r="AIZ163" s="431"/>
      <c r="AJA163" s="431"/>
      <c r="AJB163" s="431"/>
      <c r="AJC163" s="431"/>
      <c r="AJD163" s="431"/>
      <c r="AJE163" s="431"/>
      <c r="AJF163" s="431"/>
      <c r="AJG163" s="431"/>
      <c r="AJH163" s="431"/>
      <c r="AJI163" s="431"/>
      <c r="AJJ163" s="431"/>
      <c r="AJK163" s="431"/>
      <c r="AJL163" s="431"/>
      <c r="AJM163" s="431"/>
      <c r="AJN163" s="431"/>
      <c r="AJO163" s="431"/>
      <c r="AJP163" s="431"/>
      <c r="AJQ163" s="431"/>
      <c r="AJR163" s="431"/>
      <c r="AJS163" s="431"/>
      <c r="AJT163" s="431"/>
      <c r="AJU163" s="431"/>
      <c r="AJV163" s="431"/>
      <c r="AJW163" s="431"/>
      <c r="AJX163" s="431"/>
      <c r="AJY163" s="431"/>
      <c r="AJZ163" s="431"/>
      <c r="AKA163" s="431"/>
      <c r="AKB163" s="431"/>
      <c r="AKC163" s="431"/>
      <c r="AKD163" s="431"/>
      <c r="AKE163" s="431"/>
      <c r="AKF163" s="431"/>
      <c r="AKG163" s="431"/>
      <c r="AKH163" s="431"/>
      <c r="AKI163" s="431"/>
      <c r="AKJ163" s="431"/>
      <c r="AKK163" s="431"/>
      <c r="AKL163" s="431"/>
      <c r="AKM163" s="431"/>
      <c r="AKN163" s="431"/>
      <c r="AKO163" s="431"/>
      <c r="AKP163" s="431"/>
      <c r="AKQ163" s="431"/>
      <c r="AKR163" s="431"/>
      <c r="AKS163" s="431"/>
      <c r="AKT163" s="431"/>
      <c r="AKU163" s="431"/>
      <c r="AKV163" s="431"/>
      <c r="AKW163" s="431"/>
      <c r="AKX163" s="431"/>
      <c r="AKY163" s="431"/>
      <c r="AKZ163" s="431"/>
      <c r="ALA163" s="431"/>
      <c r="ALB163" s="431"/>
      <c r="ALC163" s="431"/>
      <c r="ALD163" s="431"/>
      <c r="ALE163" s="431"/>
      <c r="ALF163" s="431"/>
      <c r="ALG163" s="431"/>
      <c r="ALH163" s="431"/>
      <c r="ALI163" s="431"/>
      <c r="ALJ163" s="431"/>
      <c r="ALK163" s="431"/>
      <c r="ALL163" s="431"/>
      <c r="ALM163" s="431"/>
      <c r="ALN163" s="431"/>
      <c r="ALO163" s="431"/>
      <c r="ALP163" s="431"/>
      <c r="ALQ163" s="431"/>
      <c r="ALR163" s="431"/>
      <c r="ALS163" s="431"/>
      <c r="ALT163" s="431"/>
      <c r="ALU163" s="431"/>
      <c r="ALV163" s="431"/>
      <c r="ALW163" s="431"/>
      <c r="ALX163" s="431"/>
      <c r="ALY163" s="431"/>
      <c r="ALZ163" s="431"/>
      <c r="AMA163" s="431"/>
      <c r="AMB163" s="431"/>
      <c r="AMC163" s="431"/>
      <c r="AMD163" s="431"/>
      <c r="AME163" s="431"/>
      <c r="AMF163" s="431"/>
      <c r="AMG163" s="431"/>
      <c r="AMH163" s="431"/>
      <c r="AMI163" s="431"/>
      <c r="AMJ163" s="431"/>
      <c r="AMK163" s="431"/>
      <c r="AML163" s="431"/>
      <c r="AMM163" s="431"/>
      <c r="AMN163" s="431"/>
      <c r="AMO163" s="431"/>
      <c r="AMP163" s="431"/>
      <c r="AMQ163" s="431"/>
      <c r="AMR163" s="431"/>
      <c r="AMS163" s="431"/>
      <c r="AMT163" s="431"/>
      <c r="AMU163" s="431"/>
      <c r="AMV163" s="431"/>
      <c r="AMW163" s="431"/>
      <c r="AMX163" s="431"/>
      <c r="AMY163" s="431"/>
      <c r="AMZ163" s="431"/>
      <c r="ANA163" s="431"/>
      <c r="ANB163" s="431"/>
      <c r="ANC163" s="431"/>
      <c r="AND163" s="431"/>
      <c r="ANE163" s="431"/>
      <c r="ANF163" s="431"/>
      <c r="ANG163" s="431"/>
      <c r="ANH163" s="431"/>
      <c r="ANI163" s="431"/>
      <c r="ANJ163" s="431"/>
      <c r="ANK163" s="431"/>
      <c r="ANL163" s="431"/>
      <c r="ANM163" s="431"/>
      <c r="ANN163" s="431"/>
      <c r="ANO163" s="431"/>
      <c r="ANP163" s="431"/>
      <c r="ANQ163" s="431"/>
      <c r="ANR163" s="431"/>
      <c r="ANS163" s="431"/>
      <c r="ANT163" s="431"/>
      <c r="ANU163" s="431"/>
      <c r="ANV163" s="431"/>
      <c r="ANW163" s="431"/>
      <c r="ANX163" s="431"/>
      <c r="ANY163" s="431"/>
      <c r="ANZ163" s="431"/>
      <c r="AOA163" s="431"/>
      <c r="AOB163" s="431"/>
      <c r="AOC163" s="431"/>
      <c r="AOD163" s="431"/>
      <c r="AOE163" s="431"/>
      <c r="AOF163" s="431"/>
      <c r="AOG163" s="431"/>
      <c r="AOH163" s="431"/>
      <c r="AOI163" s="431"/>
      <c r="AOJ163" s="431"/>
      <c r="AOK163" s="431"/>
      <c r="AOL163" s="431"/>
      <c r="AOM163" s="431"/>
      <c r="AON163" s="431"/>
      <c r="AOO163" s="431"/>
      <c r="AOP163" s="431"/>
      <c r="AOQ163" s="431"/>
      <c r="AOR163" s="431"/>
      <c r="AOS163" s="431"/>
      <c r="AOT163" s="431"/>
      <c r="AOU163" s="431"/>
      <c r="AOV163" s="431"/>
      <c r="AOW163" s="431"/>
      <c r="AOX163" s="431"/>
      <c r="AOY163" s="431"/>
      <c r="AOZ163" s="431"/>
      <c r="APA163" s="431"/>
      <c r="APB163" s="431"/>
      <c r="APC163" s="431"/>
      <c r="APD163" s="431"/>
      <c r="APE163" s="431"/>
      <c r="APF163" s="431"/>
      <c r="APG163" s="431"/>
      <c r="APH163" s="431"/>
      <c r="API163" s="431"/>
      <c r="APJ163" s="431"/>
      <c r="APK163" s="431"/>
      <c r="APL163" s="431"/>
      <c r="APM163" s="431"/>
      <c r="APN163" s="431"/>
      <c r="APO163" s="431"/>
      <c r="APP163" s="431"/>
      <c r="APQ163" s="431"/>
      <c r="APR163" s="431"/>
      <c r="APS163" s="431"/>
      <c r="APT163" s="431"/>
      <c r="APU163" s="431"/>
      <c r="APV163" s="431"/>
      <c r="APW163" s="431"/>
      <c r="APX163" s="431"/>
      <c r="APY163" s="431"/>
      <c r="APZ163" s="431"/>
      <c r="AQA163" s="431"/>
      <c r="AQB163" s="431"/>
      <c r="AQC163" s="431"/>
      <c r="AQD163" s="431"/>
      <c r="AQE163" s="431"/>
      <c r="AQF163" s="431"/>
      <c r="AQG163" s="431"/>
      <c r="AQH163" s="431"/>
      <c r="AQI163" s="431"/>
      <c r="AQJ163" s="431"/>
      <c r="AQK163" s="431"/>
      <c r="AQL163" s="431"/>
      <c r="AQM163" s="431"/>
      <c r="AQN163" s="431"/>
      <c r="AQO163" s="431"/>
      <c r="AQP163" s="431"/>
      <c r="AQQ163" s="431"/>
      <c r="AQR163" s="431"/>
      <c r="AQS163" s="431"/>
      <c r="AQT163" s="431"/>
      <c r="AQU163" s="431"/>
      <c r="AQV163" s="431"/>
      <c r="AQW163" s="431"/>
      <c r="AQX163" s="431"/>
      <c r="AQY163" s="431"/>
      <c r="AQZ163" s="431"/>
      <c r="ARA163" s="431"/>
      <c r="ARB163" s="431"/>
      <c r="ARC163" s="431"/>
      <c r="ARD163" s="431"/>
      <c r="ARE163" s="431"/>
      <c r="ARF163" s="431"/>
      <c r="ARG163" s="431"/>
      <c r="ARH163" s="431"/>
      <c r="ARI163" s="431"/>
      <c r="ARJ163" s="431"/>
      <c r="ARK163" s="431"/>
      <c r="ARL163" s="431"/>
      <c r="ARM163" s="431"/>
      <c r="ARN163" s="431"/>
      <c r="ARO163" s="431"/>
      <c r="ARP163" s="431"/>
      <c r="ARQ163" s="431"/>
      <c r="ARR163" s="431"/>
      <c r="ARS163" s="431"/>
      <c r="ART163" s="431"/>
      <c r="ARU163" s="431"/>
      <c r="ARV163" s="431"/>
      <c r="ARW163" s="431"/>
      <c r="ARX163" s="431"/>
      <c r="ARY163" s="431"/>
      <c r="ARZ163" s="431"/>
      <c r="ASA163" s="431"/>
      <c r="ASB163" s="431"/>
      <c r="ASC163" s="431"/>
      <c r="ASD163" s="431"/>
      <c r="ASE163" s="431"/>
      <c r="ASF163" s="431"/>
      <c r="ASG163" s="431"/>
      <c r="ASH163" s="431"/>
      <c r="ASI163" s="431"/>
      <c r="ASJ163" s="431"/>
      <c r="ASK163" s="431"/>
      <c r="ASL163" s="431"/>
      <c r="ASM163" s="431"/>
      <c r="ASN163" s="431"/>
      <c r="ASO163" s="431"/>
      <c r="ASP163" s="431"/>
      <c r="ASQ163" s="431"/>
      <c r="ASR163" s="431"/>
      <c r="ASS163" s="431"/>
      <c r="AST163" s="431"/>
      <c r="ASU163" s="431"/>
      <c r="ASV163" s="431"/>
      <c r="ASW163" s="431"/>
      <c r="ASX163" s="431"/>
      <c r="ASY163" s="431"/>
      <c r="ASZ163" s="431"/>
      <c r="ATA163" s="431"/>
      <c r="ATB163" s="431"/>
      <c r="ATC163" s="431"/>
      <c r="ATD163" s="431"/>
      <c r="ATE163" s="431"/>
      <c r="ATF163" s="431"/>
      <c r="ATG163" s="431"/>
      <c r="ATH163" s="431"/>
      <c r="ATI163" s="431"/>
      <c r="ATJ163" s="431"/>
      <c r="ATK163" s="431"/>
      <c r="ATL163" s="431"/>
      <c r="ATM163" s="431"/>
      <c r="ATN163" s="431"/>
      <c r="ATO163" s="431"/>
      <c r="ATP163" s="431"/>
      <c r="ATQ163" s="431"/>
      <c r="ATR163" s="431"/>
      <c r="ATS163" s="431"/>
      <c r="ATT163" s="431"/>
      <c r="ATU163" s="431"/>
      <c r="ATV163" s="431"/>
      <c r="ATW163" s="431"/>
      <c r="ATX163" s="431"/>
      <c r="ATY163" s="431"/>
      <c r="ATZ163" s="431"/>
      <c r="AUA163" s="431"/>
      <c r="AUB163" s="431"/>
      <c r="AUC163" s="431"/>
      <c r="AUD163" s="431"/>
      <c r="AUE163" s="431"/>
      <c r="AUF163" s="431"/>
      <c r="AUG163" s="431"/>
      <c r="AUH163" s="431"/>
      <c r="AUI163" s="431"/>
      <c r="AUJ163" s="431"/>
      <c r="AUK163" s="431"/>
      <c r="AUL163" s="431"/>
      <c r="AUM163" s="431"/>
      <c r="AUN163" s="431"/>
      <c r="AUO163" s="431"/>
      <c r="AUP163" s="431"/>
      <c r="AUQ163" s="431"/>
      <c r="AUR163" s="431"/>
      <c r="AUS163" s="431"/>
      <c r="AUT163" s="431"/>
      <c r="AUU163" s="431"/>
      <c r="AUV163" s="431"/>
      <c r="AUW163" s="431"/>
      <c r="AUX163" s="431"/>
      <c r="AUY163" s="431"/>
      <c r="AUZ163" s="431"/>
      <c r="AVA163" s="431"/>
      <c r="AVB163" s="431"/>
      <c r="AVC163" s="431"/>
      <c r="AVD163" s="431"/>
      <c r="AVE163" s="431"/>
      <c r="AVF163" s="431"/>
      <c r="AVG163" s="431"/>
      <c r="AVH163" s="431"/>
      <c r="AVI163" s="431"/>
      <c r="AVJ163" s="431"/>
      <c r="AVK163" s="431"/>
      <c r="AVL163" s="431"/>
      <c r="AVM163" s="431"/>
      <c r="AVN163" s="431"/>
      <c r="AVO163" s="431"/>
      <c r="AVP163" s="431"/>
      <c r="AVQ163" s="431"/>
      <c r="AVR163" s="431"/>
      <c r="AVS163" s="431"/>
      <c r="AVT163" s="431"/>
      <c r="AVU163" s="431"/>
      <c r="AVV163" s="431"/>
      <c r="AVW163" s="431"/>
      <c r="AVX163" s="431"/>
      <c r="AVY163" s="431"/>
      <c r="AVZ163" s="431"/>
      <c r="AWA163" s="431"/>
      <c r="AWB163" s="431"/>
      <c r="AWC163" s="431"/>
      <c r="AWD163" s="431"/>
      <c r="AWE163" s="431"/>
      <c r="AWF163" s="431"/>
      <c r="AWG163" s="431"/>
      <c r="AWH163" s="431"/>
      <c r="AWI163" s="431"/>
      <c r="AWJ163" s="431"/>
      <c r="AWK163" s="431"/>
      <c r="AWL163" s="431"/>
      <c r="AWM163" s="431"/>
      <c r="AWN163" s="431"/>
      <c r="AWO163" s="431"/>
      <c r="AWP163" s="431"/>
      <c r="AWQ163" s="431"/>
      <c r="AWR163" s="431"/>
      <c r="AWS163" s="431"/>
      <c r="AWT163" s="431"/>
      <c r="AWU163" s="431"/>
      <c r="AWV163" s="431"/>
      <c r="AWW163" s="431"/>
      <c r="AWX163" s="431"/>
      <c r="AWY163" s="431"/>
      <c r="AWZ163" s="431"/>
      <c r="AXA163" s="431"/>
      <c r="AXB163" s="431"/>
      <c r="AXC163" s="431"/>
      <c r="AXD163" s="431"/>
      <c r="AXE163" s="431"/>
      <c r="AXF163" s="431"/>
      <c r="AXG163" s="431"/>
      <c r="AXH163" s="431"/>
      <c r="AXI163" s="431"/>
      <c r="AXJ163" s="431"/>
      <c r="AXK163" s="431"/>
      <c r="AXL163" s="431"/>
      <c r="AXM163" s="431"/>
      <c r="AXN163" s="431"/>
      <c r="AXO163" s="431"/>
      <c r="AXP163" s="431"/>
      <c r="AXQ163" s="431"/>
      <c r="AXR163" s="431"/>
      <c r="AXS163" s="431"/>
      <c r="AXT163" s="431"/>
      <c r="AXU163" s="431"/>
      <c r="AXV163" s="431"/>
      <c r="AXW163" s="431"/>
      <c r="AXX163" s="431"/>
      <c r="AXY163" s="431"/>
      <c r="AXZ163" s="431"/>
      <c r="AYA163" s="431"/>
      <c r="AYB163" s="431"/>
      <c r="AYC163" s="431"/>
      <c r="AYD163" s="431"/>
      <c r="AYE163" s="431"/>
      <c r="AYF163" s="431"/>
      <c r="AYG163" s="431"/>
      <c r="AYH163" s="431"/>
      <c r="AYI163" s="431"/>
      <c r="AYJ163" s="431"/>
      <c r="AYK163" s="431"/>
      <c r="AYL163" s="431"/>
      <c r="AYM163" s="431"/>
      <c r="AYN163" s="431"/>
      <c r="AYO163" s="431"/>
      <c r="AYP163" s="431"/>
      <c r="AYQ163" s="431"/>
      <c r="AYR163" s="431"/>
      <c r="AYS163" s="431"/>
      <c r="AYT163" s="431"/>
      <c r="AYU163" s="431"/>
      <c r="AYV163" s="431"/>
      <c r="AYW163" s="431"/>
      <c r="AYX163" s="431"/>
      <c r="AYY163" s="431"/>
      <c r="AYZ163" s="431"/>
      <c r="AZA163" s="431"/>
      <c r="AZB163" s="431"/>
      <c r="AZC163" s="431"/>
      <c r="AZD163" s="431"/>
      <c r="AZE163" s="431"/>
      <c r="AZF163" s="431"/>
      <c r="AZG163" s="431"/>
      <c r="AZH163" s="431"/>
      <c r="AZI163" s="431"/>
      <c r="AZJ163" s="431"/>
      <c r="AZK163" s="431"/>
      <c r="AZL163" s="431"/>
      <c r="AZM163" s="431"/>
      <c r="AZN163" s="431"/>
      <c r="AZO163" s="431"/>
      <c r="AZP163" s="431"/>
      <c r="AZQ163" s="431"/>
      <c r="AZR163" s="431"/>
      <c r="AZS163" s="431"/>
      <c r="AZT163" s="431"/>
      <c r="AZU163" s="431"/>
      <c r="AZV163" s="431"/>
      <c r="AZW163" s="431"/>
      <c r="AZX163" s="431"/>
      <c r="AZY163" s="431"/>
      <c r="AZZ163" s="431"/>
      <c r="BAA163" s="431"/>
      <c r="BAB163" s="431"/>
      <c r="BAC163" s="431"/>
      <c r="BAD163" s="431"/>
      <c r="BAE163" s="431"/>
      <c r="BAF163" s="431"/>
      <c r="BAG163" s="431"/>
      <c r="BAH163" s="431"/>
      <c r="BAI163" s="431"/>
      <c r="BAJ163" s="431"/>
      <c r="BAK163" s="431"/>
      <c r="BAL163" s="431"/>
      <c r="BAM163" s="431"/>
      <c r="BAN163" s="431"/>
      <c r="BAO163" s="431"/>
      <c r="BAP163" s="431"/>
      <c r="BAQ163" s="431"/>
      <c r="BAR163" s="431"/>
      <c r="BAS163" s="431"/>
      <c r="BAT163" s="431"/>
      <c r="BAU163" s="431"/>
      <c r="BAV163" s="431"/>
      <c r="BAW163" s="431"/>
      <c r="BAX163" s="431"/>
      <c r="BAY163" s="431"/>
      <c r="BAZ163" s="431"/>
      <c r="BBA163" s="431"/>
      <c r="BBB163" s="431"/>
      <c r="BBC163" s="431"/>
      <c r="BBD163" s="431"/>
      <c r="BBE163" s="431"/>
      <c r="BBF163" s="431"/>
      <c r="BBG163" s="431"/>
      <c r="BBH163" s="431"/>
      <c r="BBI163" s="431"/>
      <c r="BBJ163" s="431"/>
      <c r="BBK163" s="431"/>
      <c r="BBL163" s="431"/>
      <c r="BBM163" s="431"/>
      <c r="BBN163" s="431"/>
      <c r="BBO163" s="431"/>
      <c r="BBP163" s="431"/>
      <c r="BBQ163" s="431"/>
      <c r="BBR163" s="431"/>
      <c r="BBS163" s="431"/>
      <c r="BBT163" s="431"/>
      <c r="BBU163" s="431"/>
      <c r="BBV163" s="431"/>
      <c r="BBW163" s="431"/>
      <c r="BBX163" s="431"/>
      <c r="BBY163" s="431"/>
      <c r="BBZ163" s="431"/>
      <c r="BCA163" s="431"/>
      <c r="BCB163" s="431"/>
      <c r="BCC163" s="431"/>
      <c r="BCD163" s="431"/>
      <c r="BCE163" s="431"/>
      <c r="BCF163" s="431"/>
      <c r="BCG163" s="431"/>
      <c r="BCH163" s="431"/>
      <c r="BCI163" s="431"/>
      <c r="BCJ163" s="431"/>
      <c r="BCK163" s="431"/>
      <c r="BCL163" s="431"/>
      <c r="BCM163" s="431"/>
      <c r="BCN163" s="431"/>
      <c r="BCO163" s="431"/>
      <c r="BCP163" s="431"/>
      <c r="BCQ163" s="431"/>
      <c r="BCR163" s="431"/>
      <c r="BCS163" s="431"/>
      <c r="BCT163" s="431"/>
      <c r="BCU163" s="431"/>
      <c r="BCV163" s="431"/>
      <c r="BCW163" s="431"/>
      <c r="BCX163" s="431"/>
      <c r="BCY163" s="431"/>
      <c r="BCZ163" s="431"/>
      <c r="BDA163" s="431"/>
      <c r="BDB163" s="431"/>
      <c r="BDC163" s="431"/>
      <c r="BDD163" s="431"/>
      <c r="BDE163" s="431"/>
      <c r="BDF163" s="431"/>
      <c r="BDG163" s="431"/>
      <c r="BDH163" s="431"/>
      <c r="BDI163" s="431"/>
      <c r="BDJ163" s="431"/>
      <c r="BDK163" s="431"/>
      <c r="BDL163" s="431"/>
      <c r="BDM163" s="431"/>
      <c r="BDN163" s="431"/>
      <c r="BDO163" s="431"/>
      <c r="BDP163" s="431"/>
      <c r="BDQ163" s="431"/>
      <c r="BDR163" s="431"/>
      <c r="BDS163" s="431"/>
      <c r="BDT163" s="431"/>
      <c r="BDU163" s="431"/>
      <c r="BDV163" s="431"/>
      <c r="BDW163" s="431"/>
      <c r="BDX163" s="431"/>
      <c r="BDY163" s="431"/>
      <c r="BDZ163" s="431"/>
      <c r="BEA163" s="431"/>
      <c r="BEB163" s="431"/>
      <c r="BEC163" s="431"/>
      <c r="BED163" s="431"/>
      <c r="BEE163" s="431"/>
      <c r="BEF163" s="431"/>
      <c r="BEG163" s="431"/>
      <c r="BEH163" s="431"/>
      <c r="BEI163" s="431"/>
      <c r="BEJ163" s="431"/>
      <c r="BEK163" s="431"/>
      <c r="BEL163" s="431"/>
      <c r="BEM163" s="431"/>
      <c r="BEN163" s="431"/>
      <c r="BEO163" s="431"/>
      <c r="BEP163" s="431"/>
      <c r="BEQ163" s="431"/>
      <c r="BER163" s="431"/>
      <c r="BES163" s="431"/>
      <c r="BET163" s="431"/>
      <c r="BEU163" s="431"/>
      <c r="BEV163" s="431"/>
      <c r="BEW163" s="431"/>
      <c r="BEX163" s="431"/>
      <c r="BEY163" s="431"/>
      <c r="BEZ163" s="431"/>
      <c r="BFA163" s="431"/>
      <c r="BFB163" s="431"/>
      <c r="BFC163" s="431"/>
      <c r="BFD163" s="431"/>
      <c r="BFE163" s="431"/>
      <c r="BFF163" s="431"/>
      <c r="BFG163" s="431"/>
      <c r="BFH163" s="431"/>
      <c r="BFI163" s="431"/>
      <c r="BFJ163" s="431"/>
      <c r="BFK163" s="431"/>
      <c r="BFL163" s="431"/>
      <c r="BFM163" s="431"/>
      <c r="BFN163" s="431"/>
      <c r="BFO163" s="431"/>
      <c r="BFP163" s="431"/>
      <c r="BFQ163" s="431"/>
      <c r="BFR163" s="431"/>
      <c r="BFS163" s="431"/>
      <c r="BFT163" s="431"/>
      <c r="BFU163" s="431"/>
      <c r="BFV163" s="431"/>
      <c r="BFW163" s="431"/>
      <c r="BFX163" s="431"/>
      <c r="BFY163" s="431"/>
      <c r="BFZ163" s="431"/>
      <c r="BGA163" s="431"/>
      <c r="BGB163" s="431"/>
      <c r="BGC163" s="431"/>
      <c r="BGD163" s="431"/>
      <c r="BGE163" s="431"/>
      <c r="BGF163" s="431"/>
      <c r="BGG163" s="431"/>
      <c r="BGH163" s="431"/>
      <c r="BGI163" s="431"/>
      <c r="BGJ163" s="431"/>
      <c r="BGK163" s="431"/>
      <c r="BGL163" s="431"/>
      <c r="BGM163" s="431"/>
      <c r="BGN163" s="431"/>
      <c r="BGO163" s="431"/>
      <c r="BGP163" s="431"/>
      <c r="BGQ163" s="431"/>
      <c r="BGR163" s="431"/>
      <c r="BGS163" s="431"/>
      <c r="BGT163" s="431"/>
      <c r="BGU163" s="431"/>
      <c r="BGV163" s="431"/>
      <c r="BGW163" s="431"/>
      <c r="BGX163" s="431"/>
      <c r="BGY163" s="431"/>
      <c r="BGZ163" s="431"/>
      <c r="BHA163" s="431"/>
      <c r="BHB163" s="431"/>
      <c r="BHC163" s="431"/>
      <c r="BHD163" s="431"/>
      <c r="BHE163" s="431"/>
      <c r="BHF163" s="431"/>
      <c r="BHG163" s="431"/>
      <c r="BHH163" s="431"/>
      <c r="BHI163" s="431"/>
      <c r="BHJ163" s="431"/>
      <c r="BHK163" s="431"/>
      <c r="BHL163" s="431"/>
      <c r="BHM163" s="431"/>
      <c r="BHN163" s="431"/>
      <c r="BHO163" s="431"/>
      <c r="BHP163" s="431"/>
      <c r="BHQ163" s="431"/>
      <c r="BHR163" s="431"/>
      <c r="BHS163" s="431"/>
      <c r="BHT163" s="431"/>
      <c r="BHU163" s="431"/>
      <c r="BHV163" s="431"/>
      <c r="BHW163" s="431"/>
      <c r="BHX163" s="431"/>
      <c r="BHY163" s="431"/>
      <c r="BHZ163" s="431"/>
      <c r="BIA163" s="431"/>
      <c r="BIB163" s="431"/>
      <c r="BIC163" s="431"/>
      <c r="BID163" s="431"/>
      <c r="BIE163" s="431"/>
      <c r="BIF163" s="431"/>
      <c r="BIG163" s="431"/>
      <c r="BIH163" s="431"/>
      <c r="BII163" s="431"/>
      <c r="BIJ163" s="431"/>
      <c r="BIK163" s="431"/>
      <c r="BIL163" s="431"/>
      <c r="BIM163" s="431"/>
      <c r="BIN163" s="431"/>
      <c r="BIO163" s="431"/>
      <c r="BIP163" s="431"/>
      <c r="BIQ163" s="431"/>
      <c r="BIR163" s="431"/>
      <c r="BIS163" s="431"/>
      <c r="BIT163" s="431"/>
      <c r="BIU163" s="431"/>
      <c r="BIV163" s="431"/>
      <c r="BIW163" s="431"/>
      <c r="BIX163" s="431"/>
      <c r="BIY163" s="431"/>
      <c r="BIZ163" s="431"/>
      <c r="BJA163" s="431"/>
      <c r="BJB163" s="431"/>
      <c r="BJC163" s="431"/>
      <c r="BJD163" s="431"/>
      <c r="BJE163" s="431"/>
      <c r="BJF163" s="431"/>
      <c r="BJG163" s="431"/>
      <c r="BJH163" s="431"/>
      <c r="BJI163" s="431"/>
      <c r="BJJ163" s="431"/>
      <c r="BJK163" s="431"/>
      <c r="BJL163" s="431"/>
      <c r="BJM163" s="431"/>
      <c r="BJN163" s="431"/>
      <c r="BJO163" s="431"/>
      <c r="BJP163" s="431"/>
      <c r="BJQ163" s="431"/>
      <c r="BJR163" s="431"/>
      <c r="BJS163" s="431"/>
      <c r="BJT163" s="431"/>
      <c r="BJU163" s="431"/>
      <c r="BJV163" s="431"/>
      <c r="BJW163" s="431"/>
      <c r="BJX163" s="431"/>
      <c r="BJY163" s="431"/>
      <c r="BJZ163" s="431"/>
      <c r="BKA163" s="431"/>
      <c r="BKB163" s="431"/>
      <c r="BKC163" s="431"/>
      <c r="BKD163" s="431"/>
      <c r="BKE163" s="431"/>
      <c r="BKF163" s="431"/>
      <c r="BKG163" s="431"/>
      <c r="BKH163" s="431"/>
      <c r="BKI163" s="431"/>
      <c r="BKJ163" s="431"/>
      <c r="BKK163" s="431"/>
      <c r="BKL163" s="431"/>
      <c r="BKM163" s="431"/>
      <c r="BKN163" s="431"/>
      <c r="BKO163" s="431"/>
      <c r="BKP163" s="431"/>
      <c r="BKQ163" s="431"/>
      <c r="BKR163" s="431"/>
      <c r="BKS163" s="431"/>
      <c r="BKT163" s="431"/>
      <c r="BKU163" s="431"/>
      <c r="BKV163" s="431"/>
      <c r="BKW163" s="431"/>
      <c r="BKX163" s="431"/>
      <c r="BKY163" s="431"/>
      <c r="BKZ163" s="431"/>
      <c r="BLA163" s="431"/>
      <c r="BLB163" s="431"/>
      <c r="BLC163" s="431"/>
      <c r="BLD163" s="431"/>
      <c r="BLE163" s="431"/>
      <c r="BLF163" s="431"/>
      <c r="BLG163" s="431"/>
      <c r="BLH163" s="431"/>
      <c r="BLI163" s="431"/>
      <c r="BLJ163" s="431"/>
      <c r="BLK163" s="431"/>
      <c r="BLL163" s="431"/>
      <c r="BLM163" s="431"/>
      <c r="BLN163" s="431"/>
      <c r="BLO163" s="431"/>
      <c r="BLP163" s="431"/>
      <c r="BLQ163" s="431"/>
      <c r="BLR163" s="431"/>
      <c r="BLS163" s="431"/>
      <c r="BLT163" s="431"/>
      <c r="BLU163" s="431"/>
      <c r="BLV163" s="431"/>
      <c r="BLW163" s="431"/>
      <c r="BLX163" s="431"/>
      <c r="BLY163" s="431"/>
      <c r="BLZ163" s="431"/>
      <c r="BMA163" s="431"/>
      <c r="BMB163" s="431"/>
      <c r="BMC163" s="431"/>
      <c r="BMD163" s="431"/>
      <c r="BME163" s="431"/>
      <c r="BMF163" s="431"/>
      <c r="BMG163" s="431"/>
      <c r="BMH163" s="431"/>
      <c r="BMI163" s="431"/>
      <c r="BMJ163" s="431"/>
      <c r="BMK163" s="431"/>
      <c r="BML163" s="431"/>
      <c r="BMM163" s="431"/>
      <c r="BMN163" s="431"/>
      <c r="BMO163" s="431"/>
      <c r="BMP163" s="431"/>
      <c r="BMQ163" s="431"/>
      <c r="BMR163" s="431"/>
      <c r="BMS163" s="431"/>
      <c r="BMT163" s="431"/>
      <c r="BMU163" s="431"/>
      <c r="BMV163" s="431"/>
      <c r="BMW163" s="431"/>
      <c r="BMX163" s="431"/>
      <c r="BMY163" s="431"/>
      <c r="BMZ163" s="431"/>
      <c r="BNA163" s="431"/>
      <c r="BNB163" s="431"/>
      <c r="BNC163" s="431"/>
      <c r="BND163" s="431"/>
      <c r="BNE163" s="431"/>
      <c r="BNF163" s="431"/>
      <c r="BNG163" s="431"/>
      <c r="BNH163" s="431"/>
      <c r="BNI163" s="431"/>
      <c r="BNJ163" s="431"/>
      <c r="BNK163" s="431"/>
      <c r="BNL163" s="431"/>
      <c r="BNM163" s="431"/>
      <c r="BNN163" s="431"/>
      <c r="BNO163" s="431"/>
      <c r="BNP163" s="431"/>
      <c r="BNQ163" s="431"/>
      <c r="BNR163" s="431"/>
      <c r="BNS163" s="431"/>
      <c r="BNT163" s="431"/>
      <c r="BNU163" s="431"/>
      <c r="BNV163" s="431"/>
      <c r="BNW163" s="431"/>
      <c r="BNX163" s="431"/>
      <c r="BNY163" s="431"/>
      <c r="BNZ163" s="431"/>
      <c r="BOA163" s="431"/>
      <c r="BOB163" s="431"/>
      <c r="BOC163" s="431"/>
      <c r="BOD163" s="431"/>
      <c r="BOE163" s="431"/>
      <c r="BOF163" s="431"/>
      <c r="BOG163" s="431"/>
      <c r="BOH163" s="431"/>
      <c r="BOI163" s="431"/>
      <c r="BOJ163" s="431"/>
      <c r="BOK163" s="431"/>
      <c r="BOL163" s="431"/>
      <c r="BOM163" s="431"/>
      <c r="BON163" s="431"/>
      <c r="BOO163" s="431"/>
      <c r="BOP163" s="431"/>
      <c r="BOQ163" s="431"/>
      <c r="BOR163" s="431"/>
      <c r="BOS163" s="431"/>
      <c r="BOT163" s="431"/>
      <c r="BOU163" s="431"/>
      <c r="BOV163" s="431"/>
      <c r="BOW163" s="431"/>
      <c r="BOX163" s="431"/>
      <c r="BOY163" s="431"/>
      <c r="BOZ163" s="431"/>
      <c r="BPA163" s="431"/>
      <c r="BPB163" s="431"/>
      <c r="BPC163" s="431"/>
      <c r="BPD163" s="431"/>
      <c r="BPE163" s="431"/>
      <c r="BPF163" s="431"/>
      <c r="BPG163" s="431"/>
      <c r="BPH163" s="431"/>
      <c r="BPI163" s="431"/>
      <c r="BPJ163" s="431"/>
      <c r="BPK163" s="431"/>
      <c r="BPL163" s="431"/>
      <c r="BPM163" s="431"/>
      <c r="BPN163" s="431"/>
      <c r="BPO163" s="431"/>
      <c r="BPP163" s="431"/>
      <c r="BPQ163" s="431"/>
      <c r="BPR163" s="431"/>
      <c r="BPS163" s="431"/>
      <c r="BPT163" s="431"/>
      <c r="BPU163" s="431"/>
      <c r="BPV163" s="431"/>
      <c r="BPW163" s="431"/>
      <c r="BPX163" s="431"/>
      <c r="BPY163" s="431"/>
      <c r="BPZ163" s="431"/>
      <c r="BQA163" s="431"/>
      <c r="BQB163" s="431"/>
      <c r="BQC163" s="431"/>
      <c r="BQD163" s="431"/>
      <c r="BQE163" s="431"/>
      <c r="BQF163" s="431"/>
      <c r="BQG163" s="431"/>
      <c r="BQH163" s="431"/>
      <c r="BQI163" s="431"/>
      <c r="BQJ163" s="431"/>
      <c r="BQK163" s="431"/>
      <c r="BQL163" s="431"/>
      <c r="BQM163" s="431"/>
      <c r="BQN163" s="431"/>
      <c r="BQO163" s="431"/>
      <c r="BQP163" s="431"/>
      <c r="BQQ163" s="431"/>
      <c r="BQR163" s="431"/>
      <c r="BQS163" s="431"/>
      <c r="BQT163" s="431"/>
      <c r="BQU163" s="431"/>
      <c r="BQV163" s="431"/>
      <c r="BQW163" s="431"/>
      <c r="BQX163" s="431"/>
      <c r="BQY163" s="431"/>
      <c r="BQZ163" s="431"/>
      <c r="BRA163" s="431"/>
      <c r="BRB163" s="431"/>
      <c r="BRC163" s="431"/>
      <c r="BRD163" s="431"/>
      <c r="BRE163" s="431"/>
      <c r="BRF163" s="431"/>
      <c r="BRG163" s="431"/>
      <c r="BRH163" s="431"/>
      <c r="BRI163" s="431"/>
      <c r="BRJ163" s="431"/>
      <c r="BRK163" s="431"/>
      <c r="BRL163" s="431"/>
      <c r="BRM163" s="431"/>
      <c r="BRN163" s="431"/>
      <c r="BRO163" s="431"/>
      <c r="BRP163" s="431"/>
      <c r="BRQ163" s="431"/>
      <c r="BRR163" s="431"/>
      <c r="BRS163" s="431"/>
      <c r="BRT163" s="431"/>
      <c r="BRU163" s="431"/>
    </row>
    <row r="164" spans="1:1841" ht="29.25" customHeight="1" x14ac:dyDescent="0.3">
      <c r="A164" s="792"/>
      <c r="B164" s="476">
        <v>5</v>
      </c>
      <c r="C164" s="476" t="s">
        <v>150</v>
      </c>
      <c r="D164" s="465">
        <v>54836940.696884997</v>
      </c>
      <c r="E164" s="545">
        <v>5</v>
      </c>
      <c r="F164" s="464">
        <v>970613.27264451212</v>
      </c>
      <c r="G164" s="545">
        <v>0.16</v>
      </c>
      <c r="H164" s="478">
        <f t="shared" ref="H164:H178" si="73">7579101.94174757*I164</f>
        <v>11520234.951456307</v>
      </c>
      <c r="I164" s="545">
        <v>1.52</v>
      </c>
      <c r="J164" s="478">
        <f t="shared" si="72"/>
        <v>592532.62614634563</v>
      </c>
      <c r="K164" s="545">
        <v>0.16</v>
      </c>
      <c r="L164" s="479"/>
      <c r="M164" s="482"/>
      <c r="N164" s="478"/>
      <c r="O164" s="482"/>
      <c r="P164" s="478"/>
      <c r="Q164" s="482"/>
      <c r="R164" s="478"/>
      <c r="S164" s="482"/>
      <c r="T164" s="478"/>
      <c r="U164" s="476"/>
      <c r="V164" s="478"/>
      <c r="X164" s="478">
        <f t="shared" si="68"/>
        <v>11520234.951456307</v>
      </c>
      <c r="Y164" s="484">
        <f t="shared" si="69"/>
        <v>1.52</v>
      </c>
      <c r="Z164" s="478">
        <f t="shared" si="70"/>
        <v>592532.62614634563</v>
      </c>
      <c r="AA164" s="471">
        <f t="shared" si="71"/>
        <v>0.16</v>
      </c>
      <c r="AB164" s="521"/>
      <c r="AC164" s="486"/>
      <c r="AD164" s="527"/>
      <c r="AE164" s="527"/>
      <c r="AF164" s="527"/>
      <c r="AG164" s="527"/>
      <c r="AH164" s="431"/>
      <c r="AI164" s="431"/>
      <c r="AJ164" s="431"/>
      <c r="AK164" s="431"/>
      <c r="AL164" s="431"/>
      <c r="AM164" s="431"/>
      <c r="AN164" s="431"/>
      <c r="AO164" s="431"/>
      <c r="AP164" s="431"/>
      <c r="AQ164" s="431"/>
      <c r="AR164" s="431"/>
      <c r="AS164" s="431"/>
      <c r="AT164" s="431"/>
      <c r="AU164" s="431"/>
      <c r="AV164" s="431"/>
      <c r="AW164" s="431"/>
      <c r="AX164" s="431"/>
      <c r="AY164" s="431"/>
      <c r="AZ164" s="431"/>
      <c r="BA164" s="431"/>
      <c r="BB164" s="431"/>
      <c r="BC164" s="431"/>
      <c r="BD164" s="431"/>
      <c r="BE164" s="431"/>
      <c r="BF164" s="431"/>
      <c r="BG164" s="431"/>
      <c r="BH164" s="431"/>
      <c r="BI164" s="431"/>
      <c r="BJ164" s="431"/>
      <c r="BK164" s="431"/>
      <c r="BL164" s="431"/>
      <c r="BM164" s="431"/>
      <c r="BN164" s="431"/>
      <c r="BO164" s="431"/>
      <c r="BP164" s="431"/>
      <c r="BQ164" s="431"/>
      <c r="BR164" s="431"/>
      <c r="BS164" s="431"/>
      <c r="BT164" s="431"/>
      <c r="BU164" s="431"/>
      <c r="BV164" s="431"/>
      <c r="BW164" s="431"/>
      <c r="BX164" s="431"/>
      <c r="BY164" s="431"/>
      <c r="BZ164" s="431"/>
      <c r="CA164" s="431"/>
      <c r="CB164" s="431"/>
      <c r="CC164" s="431"/>
      <c r="CD164" s="431"/>
      <c r="CE164" s="431"/>
      <c r="CF164" s="431"/>
      <c r="CG164" s="431"/>
      <c r="CH164" s="431"/>
      <c r="CI164" s="431"/>
      <c r="CJ164" s="431"/>
      <c r="CK164" s="431"/>
      <c r="CL164" s="431"/>
      <c r="CM164" s="431"/>
      <c r="CN164" s="431"/>
      <c r="CO164" s="431"/>
      <c r="CP164" s="431"/>
      <c r="CQ164" s="431"/>
      <c r="CR164" s="431"/>
      <c r="CS164" s="431"/>
      <c r="CT164" s="431"/>
      <c r="CU164" s="431"/>
      <c r="CV164" s="431"/>
      <c r="CW164" s="431"/>
      <c r="CX164" s="431"/>
      <c r="CY164" s="431"/>
      <c r="CZ164" s="431"/>
      <c r="DA164" s="431"/>
      <c r="DB164" s="431"/>
      <c r="DC164" s="431"/>
      <c r="DD164" s="431"/>
      <c r="DE164" s="431"/>
      <c r="DF164" s="431"/>
      <c r="DG164" s="431"/>
      <c r="DH164" s="431"/>
      <c r="DI164" s="431"/>
      <c r="DJ164" s="431"/>
      <c r="DK164" s="431"/>
      <c r="DL164" s="431"/>
      <c r="DM164" s="431"/>
      <c r="DN164" s="431"/>
      <c r="DO164" s="431"/>
      <c r="DP164" s="431"/>
      <c r="DQ164" s="431"/>
      <c r="DR164" s="431"/>
      <c r="DS164" s="431"/>
      <c r="DT164" s="431"/>
      <c r="DU164" s="431"/>
      <c r="DV164" s="431"/>
      <c r="DW164" s="431"/>
      <c r="DX164" s="431"/>
      <c r="DY164" s="431"/>
      <c r="DZ164" s="431"/>
      <c r="EA164" s="431"/>
      <c r="EB164" s="431"/>
      <c r="EC164" s="431"/>
      <c r="ED164" s="431"/>
      <c r="EE164" s="431"/>
      <c r="EF164" s="431"/>
      <c r="EG164" s="431"/>
      <c r="EH164" s="431"/>
      <c r="EI164" s="431"/>
      <c r="EJ164" s="431"/>
      <c r="EK164" s="431"/>
      <c r="EL164" s="431"/>
      <c r="EM164" s="431"/>
      <c r="EN164" s="431"/>
      <c r="EO164" s="431"/>
      <c r="EP164" s="431"/>
      <c r="EQ164" s="431"/>
      <c r="ER164" s="431"/>
      <c r="ES164" s="431"/>
      <c r="ET164" s="431"/>
      <c r="EU164" s="431"/>
      <c r="EV164" s="431"/>
      <c r="EW164" s="431"/>
      <c r="EX164" s="431"/>
      <c r="EY164" s="431"/>
      <c r="EZ164" s="431"/>
      <c r="FA164" s="431"/>
      <c r="FB164" s="431"/>
      <c r="FC164" s="431"/>
      <c r="FD164" s="431"/>
      <c r="FE164" s="431"/>
      <c r="FF164" s="431"/>
      <c r="FG164" s="431"/>
      <c r="FH164" s="431"/>
      <c r="FI164" s="431"/>
      <c r="FJ164" s="431"/>
      <c r="FK164" s="431"/>
      <c r="FL164" s="431"/>
      <c r="FM164" s="431"/>
      <c r="FN164" s="431"/>
      <c r="FO164" s="431"/>
      <c r="FP164" s="431"/>
      <c r="FQ164" s="431"/>
      <c r="FR164" s="431"/>
      <c r="FS164" s="431"/>
      <c r="FT164" s="431"/>
      <c r="FU164" s="431"/>
      <c r="FV164" s="431"/>
      <c r="FW164" s="431"/>
      <c r="FX164" s="431"/>
      <c r="FY164" s="431"/>
      <c r="FZ164" s="431"/>
      <c r="GA164" s="431"/>
      <c r="GB164" s="431"/>
      <c r="GC164" s="431"/>
      <c r="GD164" s="431"/>
      <c r="GE164" s="431"/>
      <c r="GF164" s="431"/>
      <c r="GG164" s="431"/>
      <c r="GH164" s="431"/>
      <c r="GI164" s="431"/>
      <c r="GJ164" s="431"/>
      <c r="GK164" s="431"/>
      <c r="GL164" s="431"/>
      <c r="GM164" s="431"/>
      <c r="GN164" s="431"/>
      <c r="GO164" s="431"/>
      <c r="GP164" s="431"/>
      <c r="GQ164" s="431"/>
      <c r="GR164" s="431"/>
      <c r="GS164" s="431"/>
      <c r="GT164" s="431"/>
      <c r="GU164" s="431"/>
      <c r="GV164" s="431"/>
      <c r="GW164" s="431"/>
      <c r="GX164" s="431"/>
      <c r="GY164" s="431"/>
      <c r="GZ164" s="431"/>
      <c r="HA164" s="431"/>
      <c r="HB164" s="431"/>
      <c r="HC164" s="431"/>
      <c r="HD164" s="431"/>
      <c r="HE164" s="431"/>
      <c r="HF164" s="431"/>
      <c r="HG164" s="431"/>
      <c r="HH164" s="431"/>
      <c r="HI164" s="431"/>
      <c r="HJ164" s="431"/>
      <c r="HK164" s="431"/>
      <c r="HL164" s="431"/>
      <c r="HM164" s="431"/>
      <c r="HN164" s="431"/>
      <c r="HO164" s="431"/>
      <c r="HP164" s="431"/>
      <c r="HQ164" s="431"/>
      <c r="HR164" s="431"/>
      <c r="HS164" s="431"/>
      <c r="HT164" s="431"/>
      <c r="HU164" s="431"/>
      <c r="HV164" s="431"/>
      <c r="HW164" s="431"/>
      <c r="HX164" s="431"/>
      <c r="HY164" s="431"/>
      <c r="HZ164" s="431"/>
      <c r="IA164" s="431"/>
      <c r="IB164" s="431"/>
      <c r="IC164" s="431"/>
      <c r="ID164" s="431"/>
      <c r="IE164" s="431"/>
      <c r="IF164" s="431"/>
      <c r="IG164" s="431"/>
      <c r="IH164" s="431"/>
      <c r="II164" s="431"/>
      <c r="IJ164" s="431"/>
      <c r="IK164" s="431"/>
      <c r="IL164" s="431"/>
      <c r="IM164" s="431"/>
      <c r="IN164" s="431"/>
      <c r="IO164" s="431"/>
      <c r="IP164" s="431"/>
      <c r="IQ164" s="431"/>
      <c r="IR164" s="431"/>
      <c r="IS164" s="431"/>
      <c r="IT164" s="431"/>
      <c r="IU164" s="431"/>
      <c r="IV164" s="431"/>
      <c r="IW164" s="431"/>
      <c r="IX164" s="431"/>
      <c r="IY164" s="431"/>
      <c r="IZ164" s="431"/>
      <c r="JA164" s="431"/>
      <c r="JB164" s="431"/>
      <c r="JC164" s="431"/>
      <c r="JD164" s="431"/>
      <c r="JE164" s="431"/>
      <c r="JF164" s="431"/>
      <c r="JG164" s="431"/>
      <c r="JH164" s="431"/>
      <c r="JI164" s="431"/>
      <c r="JJ164" s="431"/>
      <c r="JK164" s="431"/>
      <c r="JL164" s="431"/>
      <c r="JM164" s="431"/>
      <c r="JN164" s="431"/>
      <c r="JO164" s="431"/>
      <c r="JP164" s="431"/>
      <c r="JQ164" s="431"/>
      <c r="JR164" s="431"/>
      <c r="JS164" s="431"/>
      <c r="JT164" s="431"/>
      <c r="JU164" s="431"/>
      <c r="JV164" s="431"/>
      <c r="JW164" s="431"/>
      <c r="JX164" s="431"/>
      <c r="JY164" s="431"/>
      <c r="JZ164" s="431"/>
      <c r="KA164" s="431"/>
      <c r="KB164" s="431"/>
      <c r="KC164" s="431"/>
      <c r="KD164" s="431"/>
      <c r="KE164" s="431"/>
      <c r="KF164" s="431"/>
      <c r="KG164" s="431"/>
      <c r="KH164" s="431"/>
      <c r="KI164" s="431"/>
      <c r="KJ164" s="431"/>
      <c r="KK164" s="431"/>
      <c r="KL164" s="431"/>
      <c r="KM164" s="431"/>
      <c r="KN164" s="431"/>
      <c r="KO164" s="431"/>
      <c r="KP164" s="431"/>
      <c r="KQ164" s="431"/>
      <c r="KR164" s="431"/>
      <c r="KS164" s="431"/>
      <c r="KT164" s="431"/>
      <c r="KU164" s="431"/>
      <c r="KV164" s="431"/>
      <c r="KW164" s="431"/>
      <c r="KX164" s="431"/>
      <c r="KY164" s="431"/>
      <c r="KZ164" s="431"/>
      <c r="LA164" s="431"/>
      <c r="LB164" s="431"/>
      <c r="LC164" s="431"/>
      <c r="LD164" s="431"/>
      <c r="LE164" s="431"/>
      <c r="LF164" s="431"/>
      <c r="LG164" s="431"/>
      <c r="LH164" s="431"/>
      <c r="LI164" s="431"/>
      <c r="LJ164" s="431"/>
      <c r="LK164" s="431"/>
      <c r="LL164" s="431"/>
      <c r="LM164" s="431"/>
      <c r="LN164" s="431"/>
      <c r="LO164" s="431"/>
      <c r="LP164" s="431"/>
      <c r="LQ164" s="431"/>
      <c r="LR164" s="431"/>
      <c r="LS164" s="431"/>
      <c r="LT164" s="431"/>
      <c r="LU164" s="431"/>
      <c r="LV164" s="431"/>
      <c r="LW164" s="431"/>
      <c r="LX164" s="431"/>
      <c r="LY164" s="431"/>
      <c r="LZ164" s="431"/>
      <c r="MA164" s="431"/>
      <c r="MB164" s="431"/>
      <c r="MC164" s="431"/>
      <c r="MD164" s="431"/>
      <c r="ME164" s="431"/>
      <c r="MF164" s="431"/>
      <c r="MG164" s="431"/>
      <c r="MH164" s="431"/>
      <c r="MI164" s="431"/>
      <c r="MJ164" s="431"/>
      <c r="MK164" s="431"/>
      <c r="ML164" s="431"/>
      <c r="MM164" s="431"/>
      <c r="MN164" s="431"/>
      <c r="MO164" s="431"/>
      <c r="MP164" s="431"/>
      <c r="MQ164" s="431"/>
      <c r="MR164" s="431"/>
      <c r="MS164" s="431"/>
      <c r="MT164" s="431"/>
      <c r="MU164" s="431"/>
      <c r="MV164" s="431"/>
      <c r="MW164" s="431"/>
      <c r="MX164" s="431"/>
      <c r="MY164" s="431"/>
      <c r="MZ164" s="431"/>
      <c r="NA164" s="431"/>
      <c r="NB164" s="431"/>
      <c r="NC164" s="431"/>
      <c r="ND164" s="431"/>
      <c r="NE164" s="431"/>
      <c r="NF164" s="431"/>
      <c r="NG164" s="431"/>
      <c r="NH164" s="431"/>
      <c r="NI164" s="431"/>
      <c r="NJ164" s="431"/>
      <c r="NK164" s="431"/>
      <c r="NL164" s="431"/>
      <c r="NM164" s="431"/>
      <c r="NN164" s="431"/>
      <c r="NO164" s="431"/>
      <c r="NP164" s="431"/>
      <c r="NQ164" s="431"/>
      <c r="NR164" s="431"/>
      <c r="NS164" s="431"/>
      <c r="NT164" s="431"/>
      <c r="NU164" s="431"/>
      <c r="NV164" s="431"/>
      <c r="NW164" s="431"/>
      <c r="NX164" s="431"/>
      <c r="NY164" s="431"/>
      <c r="NZ164" s="431"/>
      <c r="OA164" s="431"/>
      <c r="OB164" s="431"/>
      <c r="OC164" s="431"/>
      <c r="OD164" s="431"/>
      <c r="OE164" s="431"/>
      <c r="OF164" s="431"/>
      <c r="OG164" s="431"/>
      <c r="OH164" s="431"/>
      <c r="OI164" s="431"/>
      <c r="OJ164" s="431"/>
      <c r="OK164" s="431"/>
      <c r="OL164" s="431"/>
      <c r="OM164" s="431"/>
      <c r="ON164" s="431"/>
      <c r="OO164" s="431"/>
      <c r="OP164" s="431"/>
      <c r="OQ164" s="431"/>
      <c r="OR164" s="431"/>
      <c r="OS164" s="431"/>
      <c r="OT164" s="431"/>
      <c r="OU164" s="431"/>
      <c r="OV164" s="431"/>
      <c r="OW164" s="431"/>
      <c r="OX164" s="431"/>
      <c r="OY164" s="431"/>
      <c r="OZ164" s="431"/>
      <c r="PA164" s="431"/>
      <c r="PB164" s="431"/>
      <c r="PC164" s="431"/>
      <c r="PD164" s="431"/>
      <c r="PE164" s="431"/>
      <c r="PF164" s="431"/>
      <c r="PG164" s="431"/>
      <c r="PH164" s="431"/>
      <c r="PI164" s="431"/>
      <c r="PJ164" s="431"/>
      <c r="PK164" s="431"/>
      <c r="PL164" s="431"/>
      <c r="PM164" s="431"/>
      <c r="PN164" s="431"/>
      <c r="PO164" s="431"/>
      <c r="PP164" s="431"/>
      <c r="PQ164" s="431"/>
      <c r="PR164" s="431"/>
      <c r="PS164" s="431"/>
      <c r="PT164" s="431"/>
      <c r="PU164" s="431"/>
      <c r="PV164" s="431"/>
      <c r="PW164" s="431"/>
      <c r="PX164" s="431"/>
      <c r="PY164" s="431"/>
      <c r="PZ164" s="431"/>
      <c r="QA164" s="431"/>
      <c r="QB164" s="431"/>
      <c r="QC164" s="431"/>
      <c r="QD164" s="431"/>
      <c r="QE164" s="431"/>
      <c r="QF164" s="431"/>
      <c r="QG164" s="431"/>
      <c r="QH164" s="431"/>
      <c r="QI164" s="431"/>
      <c r="QJ164" s="431"/>
      <c r="QK164" s="431"/>
      <c r="QL164" s="431"/>
      <c r="QM164" s="431"/>
      <c r="QN164" s="431"/>
      <c r="QO164" s="431"/>
      <c r="QP164" s="431"/>
      <c r="QQ164" s="431"/>
      <c r="QR164" s="431"/>
      <c r="QS164" s="431"/>
      <c r="QT164" s="431"/>
      <c r="QU164" s="431"/>
      <c r="QV164" s="431"/>
      <c r="QW164" s="431"/>
      <c r="QX164" s="431"/>
      <c r="QY164" s="431"/>
      <c r="QZ164" s="431"/>
      <c r="RA164" s="431"/>
      <c r="RB164" s="431"/>
      <c r="RC164" s="431"/>
      <c r="RD164" s="431"/>
      <c r="RE164" s="431"/>
      <c r="RF164" s="431"/>
      <c r="RG164" s="431"/>
      <c r="RH164" s="431"/>
      <c r="RI164" s="431"/>
      <c r="RJ164" s="431"/>
      <c r="RK164" s="431"/>
      <c r="RL164" s="431"/>
      <c r="RM164" s="431"/>
      <c r="RN164" s="431"/>
      <c r="RO164" s="431"/>
      <c r="RP164" s="431"/>
      <c r="RQ164" s="431"/>
      <c r="RR164" s="431"/>
      <c r="RS164" s="431"/>
      <c r="RT164" s="431"/>
      <c r="RU164" s="431"/>
      <c r="RV164" s="431"/>
      <c r="RW164" s="431"/>
      <c r="RX164" s="431"/>
      <c r="RY164" s="431"/>
      <c r="RZ164" s="431"/>
      <c r="SA164" s="431"/>
      <c r="SB164" s="431"/>
      <c r="SC164" s="431"/>
      <c r="SD164" s="431"/>
      <c r="SE164" s="431"/>
      <c r="SF164" s="431"/>
      <c r="SG164" s="431"/>
      <c r="SH164" s="431"/>
      <c r="SI164" s="431"/>
      <c r="SJ164" s="431"/>
      <c r="SK164" s="431"/>
      <c r="SL164" s="431"/>
      <c r="SM164" s="431"/>
      <c r="SN164" s="431"/>
      <c r="SO164" s="431"/>
      <c r="SP164" s="431"/>
      <c r="SQ164" s="431"/>
      <c r="SR164" s="431"/>
      <c r="SS164" s="431"/>
      <c r="ST164" s="431"/>
      <c r="SU164" s="431"/>
      <c r="SV164" s="431"/>
      <c r="SW164" s="431"/>
      <c r="SX164" s="431"/>
      <c r="SY164" s="431"/>
      <c r="SZ164" s="431"/>
      <c r="TA164" s="431"/>
      <c r="TB164" s="431"/>
      <c r="TC164" s="431"/>
      <c r="TD164" s="431"/>
      <c r="TE164" s="431"/>
      <c r="TF164" s="431"/>
      <c r="TG164" s="431"/>
      <c r="TH164" s="431"/>
      <c r="TI164" s="431"/>
      <c r="TJ164" s="431"/>
      <c r="TK164" s="431"/>
      <c r="TL164" s="431"/>
      <c r="TM164" s="431"/>
      <c r="TN164" s="431"/>
      <c r="TO164" s="431"/>
      <c r="TP164" s="431"/>
      <c r="TQ164" s="431"/>
      <c r="TR164" s="431"/>
      <c r="TS164" s="431"/>
      <c r="TT164" s="431"/>
      <c r="TU164" s="431"/>
      <c r="TV164" s="431"/>
      <c r="TW164" s="431"/>
      <c r="TX164" s="431"/>
      <c r="TY164" s="431"/>
      <c r="TZ164" s="431"/>
      <c r="UA164" s="431"/>
      <c r="UB164" s="431"/>
      <c r="UC164" s="431"/>
      <c r="UD164" s="431"/>
      <c r="UE164" s="431"/>
      <c r="UF164" s="431"/>
      <c r="UG164" s="431"/>
      <c r="UH164" s="431"/>
      <c r="UI164" s="431"/>
      <c r="UJ164" s="431"/>
      <c r="UK164" s="431"/>
      <c r="UL164" s="431"/>
      <c r="UM164" s="431"/>
      <c r="UN164" s="431"/>
      <c r="UO164" s="431"/>
      <c r="UP164" s="431"/>
      <c r="UQ164" s="431"/>
      <c r="UR164" s="431"/>
      <c r="US164" s="431"/>
      <c r="UT164" s="431"/>
      <c r="UU164" s="431"/>
      <c r="UV164" s="431"/>
      <c r="UW164" s="431"/>
      <c r="UX164" s="431"/>
      <c r="UY164" s="431"/>
      <c r="UZ164" s="431"/>
      <c r="VA164" s="431"/>
      <c r="VB164" s="431"/>
      <c r="VC164" s="431"/>
      <c r="VD164" s="431"/>
      <c r="VE164" s="431"/>
      <c r="VF164" s="431"/>
      <c r="VG164" s="431"/>
      <c r="VH164" s="431"/>
      <c r="VI164" s="431"/>
      <c r="VJ164" s="431"/>
      <c r="VK164" s="431"/>
      <c r="VL164" s="431"/>
      <c r="VM164" s="431"/>
      <c r="VN164" s="431"/>
      <c r="VO164" s="431"/>
      <c r="VP164" s="431"/>
      <c r="VQ164" s="431"/>
      <c r="VR164" s="431"/>
      <c r="VS164" s="431"/>
      <c r="VT164" s="431"/>
      <c r="VU164" s="431"/>
      <c r="VV164" s="431"/>
      <c r="VW164" s="431"/>
      <c r="VX164" s="431"/>
      <c r="VY164" s="431"/>
      <c r="VZ164" s="431"/>
      <c r="WA164" s="431"/>
      <c r="WB164" s="431"/>
      <c r="WC164" s="431"/>
      <c r="WD164" s="431"/>
      <c r="WE164" s="431"/>
      <c r="WF164" s="431"/>
      <c r="WG164" s="431"/>
      <c r="WH164" s="431"/>
      <c r="WI164" s="431"/>
      <c r="WJ164" s="431"/>
      <c r="WK164" s="431"/>
      <c r="WL164" s="431"/>
      <c r="WM164" s="431"/>
      <c r="WN164" s="431"/>
      <c r="WO164" s="431"/>
      <c r="WP164" s="431"/>
      <c r="WQ164" s="431"/>
      <c r="WR164" s="431"/>
      <c r="WS164" s="431"/>
      <c r="WT164" s="431"/>
      <c r="WU164" s="431"/>
      <c r="WV164" s="431"/>
      <c r="WW164" s="431"/>
      <c r="WX164" s="431"/>
      <c r="WY164" s="431"/>
      <c r="WZ164" s="431"/>
      <c r="XA164" s="431"/>
      <c r="XB164" s="431"/>
      <c r="XC164" s="431"/>
      <c r="XD164" s="431"/>
      <c r="XE164" s="431"/>
      <c r="XF164" s="431"/>
      <c r="XG164" s="431"/>
      <c r="XH164" s="431"/>
      <c r="XI164" s="431"/>
      <c r="XJ164" s="431"/>
      <c r="XK164" s="431"/>
      <c r="XL164" s="431"/>
      <c r="XM164" s="431"/>
      <c r="XN164" s="431"/>
      <c r="XO164" s="431"/>
      <c r="XP164" s="431"/>
      <c r="XQ164" s="431"/>
      <c r="XR164" s="431"/>
      <c r="XS164" s="431"/>
      <c r="XT164" s="431"/>
      <c r="XU164" s="431"/>
      <c r="XV164" s="431"/>
      <c r="XW164" s="431"/>
      <c r="XX164" s="431"/>
      <c r="XY164" s="431"/>
      <c r="XZ164" s="431"/>
      <c r="YA164" s="431"/>
      <c r="YB164" s="431"/>
      <c r="YC164" s="431"/>
      <c r="YD164" s="431"/>
      <c r="YE164" s="431"/>
      <c r="YF164" s="431"/>
      <c r="YG164" s="431"/>
      <c r="YH164" s="431"/>
      <c r="YI164" s="431"/>
      <c r="YJ164" s="431"/>
      <c r="YK164" s="431"/>
      <c r="YL164" s="431"/>
      <c r="YM164" s="431"/>
      <c r="YN164" s="431"/>
      <c r="YO164" s="431"/>
      <c r="YP164" s="431"/>
      <c r="YQ164" s="431"/>
      <c r="YR164" s="431"/>
      <c r="YS164" s="431"/>
      <c r="YT164" s="431"/>
      <c r="YU164" s="431"/>
      <c r="YV164" s="431"/>
      <c r="YW164" s="431"/>
      <c r="YX164" s="431"/>
      <c r="YY164" s="431"/>
      <c r="YZ164" s="431"/>
      <c r="ZA164" s="431"/>
      <c r="ZB164" s="431"/>
      <c r="ZC164" s="431"/>
      <c r="ZD164" s="431"/>
      <c r="ZE164" s="431"/>
      <c r="ZF164" s="431"/>
      <c r="ZG164" s="431"/>
      <c r="ZH164" s="431"/>
      <c r="ZI164" s="431"/>
      <c r="ZJ164" s="431"/>
      <c r="ZK164" s="431"/>
      <c r="ZL164" s="431"/>
      <c r="ZM164" s="431"/>
      <c r="ZN164" s="431"/>
      <c r="ZO164" s="431"/>
      <c r="ZP164" s="431"/>
      <c r="ZQ164" s="431"/>
      <c r="ZR164" s="431"/>
      <c r="ZS164" s="431"/>
      <c r="ZT164" s="431"/>
      <c r="ZU164" s="431"/>
      <c r="ZV164" s="431"/>
      <c r="ZW164" s="431"/>
      <c r="ZX164" s="431"/>
      <c r="ZY164" s="431"/>
      <c r="ZZ164" s="431"/>
      <c r="AAA164" s="431"/>
      <c r="AAB164" s="431"/>
      <c r="AAC164" s="431"/>
      <c r="AAD164" s="431"/>
      <c r="AAE164" s="431"/>
      <c r="AAF164" s="431"/>
      <c r="AAG164" s="431"/>
      <c r="AAH164" s="431"/>
      <c r="AAI164" s="431"/>
      <c r="AAJ164" s="431"/>
      <c r="AAK164" s="431"/>
      <c r="AAL164" s="431"/>
      <c r="AAM164" s="431"/>
      <c r="AAN164" s="431"/>
      <c r="AAO164" s="431"/>
      <c r="AAP164" s="431"/>
      <c r="AAQ164" s="431"/>
      <c r="AAR164" s="431"/>
      <c r="AAS164" s="431"/>
      <c r="AAT164" s="431"/>
      <c r="AAU164" s="431"/>
      <c r="AAV164" s="431"/>
      <c r="AAW164" s="431"/>
      <c r="AAX164" s="431"/>
      <c r="AAY164" s="431"/>
      <c r="AAZ164" s="431"/>
      <c r="ABA164" s="431"/>
      <c r="ABB164" s="431"/>
      <c r="ABC164" s="431"/>
      <c r="ABD164" s="431"/>
      <c r="ABE164" s="431"/>
      <c r="ABF164" s="431"/>
      <c r="ABG164" s="431"/>
      <c r="ABH164" s="431"/>
      <c r="ABI164" s="431"/>
      <c r="ABJ164" s="431"/>
      <c r="ABK164" s="431"/>
      <c r="ABL164" s="431"/>
      <c r="ABM164" s="431"/>
      <c r="ABN164" s="431"/>
      <c r="ABO164" s="431"/>
      <c r="ABP164" s="431"/>
      <c r="ABQ164" s="431"/>
      <c r="ABR164" s="431"/>
      <c r="ABS164" s="431"/>
      <c r="ABT164" s="431"/>
      <c r="ABU164" s="431"/>
      <c r="ABV164" s="431"/>
      <c r="ABW164" s="431"/>
      <c r="ABX164" s="431"/>
      <c r="ABY164" s="431"/>
      <c r="ABZ164" s="431"/>
      <c r="ACA164" s="431"/>
      <c r="ACB164" s="431"/>
      <c r="ACC164" s="431"/>
      <c r="ACD164" s="431"/>
      <c r="ACE164" s="431"/>
      <c r="ACF164" s="431"/>
      <c r="ACG164" s="431"/>
      <c r="ACH164" s="431"/>
      <c r="ACI164" s="431"/>
      <c r="ACJ164" s="431"/>
      <c r="ACK164" s="431"/>
      <c r="ACL164" s="431"/>
      <c r="ACM164" s="431"/>
      <c r="ACN164" s="431"/>
      <c r="ACO164" s="431"/>
      <c r="ACP164" s="431"/>
      <c r="ACQ164" s="431"/>
      <c r="ACR164" s="431"/>
      <c r="ACS164" s="431"/>
      <c r="ACT164" s="431"/>
      <c r="ACU164" s="431"/>
      <c r="ACV164" s="431"/>
      <c r="ACW164" s="431"/>
      <c r="ACX164" s="431"/>
      <c r="ACY164" s="431"/>
      <c r="ACZ164" s="431"/>
      <c r="ADA164" s="431"/>
      <c r="ADB164" s="431"/>
      <c r="ADC164" s="431"/>
      <c r="ADD164" s="431"/>
      <c r="ADE164" s="431"/>
      <c r="ADF164" s="431"/>
      <c r="ADG164" s="431"/>
      <c r="ADH164" s="431"/>
      <c r="ADI164" s="431"/>
      <c r="ADJ164" s="431"/>
      <c r="ADK164" s="431"/>
      <c r="ADL164" s="431"/>
      <c r="ADM164" s="431"/>
      <c r="ADN164" s="431"/>
      <c r="ADO164" s="431"/>
      <c r="ADP164" s="431"/>
      <c r="ADQ164" s="431"/>
      <c r="ADR164" s="431"/>
      <c r="ADS164" s="431"/>
      <c r="ADT164" s="431"/>
      <c r="ADU164" s="431"/>
      <c r="ADV164" s="431"/>
      <c r="ADW164" s="431"/>
      <c r="ADX164" s="431"/>
      <c r="ADY164" s="431"/>
      <c r="ADZ164" s="431"/>
      <c r="AEA164" s="431"/>
      <c r="AEB164" s="431"/>
      <c r="AEC164" s="431"/>
      <c r="AED164" s="431"/>
      <c r="AEE164" s="431"/>
      <c r="AEF164" s="431"/>
      <c r="AEG164" s="431"/>
      <c r="AEH164" s="431"/>
      <c r="AEI164" s="431"/>
      <c r="AEJ164" s="431"/>
      <c r="AEK164" s="431"/>
      <c r="AEL164" s="431"/>
      <c r="AEM164" s="431"/>
      <c r="AEN164" s="431"/>
      <c r="AEO164" s="431"/>
      <c r="AEP164" s="431"/>
      <c r="AEQ164" s="431"/>
      <c r="AER164" s="431"/>
      <c r="AES164" s="431"/>
      <c r="AET164" s="431"/>
      <c r="AEU164" s="431"/>
      <c r="AEV164" s="431"/>
      <c r="AEW164" s="431"/>
      <c r="AEX164" s="431"/>
      <c r="AEY164" s="431"/>
      <c r="AEZ164" s="431"/>
      <c r="AFA164" s="431"/>
      <c r="AFB164" s="431"/>
      <c r="AFC164" s="431"/>
      <c r="AFD164" s="431"/>
      <c r="AFE164" s="431"/>
      <c r="AFF164" s="431"/>
      <c r="AFG164" s="431"/>
      <c r="AFH164" s="431"/>
      <c r="AFI164" s="431"/>
      <c r="AFJ164" s="431"/>
      <c r="AFK164" s="431"/>
      <c r="AFL164" s="431"/>
      <c r="AFM164" s="431"/>
      <c r="AFN164" s="431"/>
      <c r="AFO164" s="431"/>
      <c r="AFP164" s="431"/>
      <c r="AFQ164" s="431"/>
      <c r="AFR164" s="431"/>
      <c r="AFS164" s="431"/>
      <c r="AFT164" s="431"/>
      <c r="AFU164" s="431"/>
      <c r="AFV164" s="431"/>
      <c r="AFW164" s="431"/>
      <c r="AFX164" s="431"/>
      <c r="AFY164" s="431"/>
      <c r="AFZ164" s="431"/>
      <c r="AGA164" s="431"/>
      <c r="AGB164" s="431"/>
      <c r="AGC164" s="431"/>
      <c r="AGD164" s="431"/>
      <c r="AGE164" s="431"/>
      <c r="AGF164" s="431"/>
      <c r="AGG164" s="431"/>
      <c r="AGH164" s="431"/>
      <c r="AGI164" s="431"/>
      <c r="AGJ164" s="431"/>
      <c r="AGK164" s="431"/>
      <c r="AGL164" s="431"/>
      <c r="AGM164" s="431"/>
      <c r="AGN164" s="431"/>
      <c r="AGO164" s="431"/>
      <c r="AGP164" s="431"/>
      <c r="AGQ164" s="431"/>
      <c r="AGR164" s="431"/>
      <c r="AGS164" s="431"/>
      <c r="AGT164" s="431"/>
      <c r="AGU164" s="431"/>
      <c r="AGV164" s="431"/>
      <c r="AGW164" s="431"/>
      <c r="AGX164" s="431"/>
      <c r="AGY164" s="431"/>
      <c r="AGZ164" s="431"/>
      <c r="AHA164" s="431"/>
      <c r="AHB164" s="431"/>
      <c r="AHC164" s="431"/>
      <c r="AHD164" s="431"/>
      <c r="AHE164" s="431"/>
      <c r="AHF164" s="431"/>
      <c r="AHG164" s="431"/>
      <c r="AHH164" s="431"/>
      <c r="AHI164" s="431"/>
      <c r="AHJ164" s="431"/>
      <c r="AHK164" s="431"/>
      <c r="AHL164" s="431"/>
      <c r="AHM164" s="431"/>
      <c r="AHN164" s="431"/>
      <c r="AHO164" s="431"/>
      <c r="AHP164" s="431"/>
      <c r="AHQ164" s="431"/>
      <c r="AHR164" s="431"/>
      <c r="AHS164" s="431"/>
      <c r="AHT164" s="431"/>
      <c r="AHU164" s="431"/>
      <c r="AHV164" s="431"/>
      <c r="AHW164" s="431"/>
      <c r="AHX164" s="431"/>
      <c r="AHY164" s="431"/>
      <c r="AHZ164" s="431"/>
      <c r="AIA164" s="431"/>
      <c r="AIB164" s="431"/>
      <c r="AIC164" s="431"/>
      <c r="AID164" s="431"/>
      <c r="AIE164" s="431"/>
      <c r="AIF164" s="431"/>
      <c r="AIG164" s="431"/>
      <c r="AIH164" s="431"/>
      <c r="AII164" s="431"/>
      <c r="AIJ164" s="431"/>
      <c r="AIK164" s="431"/>
      <c r="AIL164" s="431"/>
      <c r="AIM164" s="431"/>
      <c r="AIN164" s="431"/>
      <c r="AIO164" s="431"/>
      <c r="AIP164" s="431"/>
      <c r="AIQ164" s="431"/>
      <c r="AIR164" s="431"/>
      <c r="AIS164" s="431"/>
      <c r="AIT164" s="431"/>
      <c r="AIU164" s="431"/>
      <c r="AIV164" s="431"/>
      <c r="AIW164" s="431"/>
      <c r="AIX164" s="431"/>
      <c r="AIY164" s="431"/>
      <c r="AIZ164" s="431"/>
      <c r="AJA164" s="431"/>
      <c r="AJB164" s="431"/>
      <c r="AJC164" s="431"/>
      <c r="AJD164" s="431"/>
      <c r="AJE164" s="431"/>
      <c r="AJF164" s="431"/>
      <c r="AJG164" s="431"/>
      <c r="AJH164" s="431"/>
      <c r="AJI164" s="431"/>
      <c r="AJJ164" s="431"/>
      <c r="AJK164" s="431"/>
      <c r="AJL164" s="431"/>
      <c r="AJM164" s="431"/>
      <c r="AJN164" s="431"/>
      <c r="AJO164" s="431"/>
      <c r="AJP164" s="431"/>
      <c r="AJQ164" s="431"/>
      <c r="AJR164" s="431"/>
      <c r="AJS164" s="431"/>
      <c r="AJT164" s="431"/>
      <c r="AJU164" s="431"/>
      <c r="AJV164" s="431"/>
      <c r="AJW164" s="431"/>
      <c r="AJX164" s="431"/>
      <c r="AJY164" s="431"/>
      <c r="AJZ164" s="431"/>
      <c r="AKA164" s="431"/>
      <c r="AKB164" s="431"/>
      <c r="AKC164" s="431"/>
      <c r="AKD164" s="431"/>
      <c r="AKE164" s="431"/>
      <c r="AKF164" s="431"/>
      <c r="AKG164" s="431"/>
      <c r="AKH164" s="431"/>
      <c r="AKI164" s="431"/>
      <c r="AKJ164" s="431"/>
      <c r="AKK164" s="431"/>
      <c r="AKL164" s="431"/>
      <c r="AKM164" s="431"/>
      <c r="AKN164" s="431"/>
      <c r="AKO164" s="431"/>
      <c r="AKP164" s="431"/>
      <c r="AKQ164" s="431"/>
      <c r="AKR164" s="431"/>
      <c r="AKS164" s="431"/>
      <c r="AKT164" s="431"/>
      <c r="AKU164" s="431"/>
      <c r="AKV164" s="431"/>
      <c r="AKW164" s="431"/>
      <c r="AKX164" s="431"/>
      <c r="AKY164" s="431"/>
      <c r="AKZ164" s="431"/>
      <c r="ALA164" s="431"/>
      <c r="ALB164" s="431"/>
      <c r="ALC164" s="431"/>
      <c r="ALD164" s="431"/>
      <c r="ALE164" s="431"/>
      <c r="ALF164" s="431"/>
      <c r="ALG164" s="431"/>
      <c r="ALH164" s="431"/>
      <c r="ALI164" s="431"/>
      <c r="ALJ164" s="431"/>
      <c r="ALK164" s="431"/>
      <c r="ALL164" s="431"/>
      <c r="ALM164" s="431"/>
      <c r="ALN164" s="431"/>
      <c r="ALO164" s="431"/>
      <c r="ALP164" s="431"/>
      <c r="ALQ164" s="431"/>
      <c r="ALR164" s="431"/>
      <c r="ALS164" s="431"/>
      <c r="ALT164" s="431"/>
      <c r="ALU164" s="431"/>
      <c r="ALV164" s="431"/>
      <c r="ALW164" s="431"/>
      <c r="ALX164" s="431"/>
      <c r="ALY164" s="431"/>
      <c r="ALZ164" s="431"/>
      <c r="AMA164" s="431"/>
      <c r="AMB164" s="431"/>
      <c r="AMC164" s="431"/>
      <c r="AMD164" s="431"/>
      <c r="AME164" s="431"/>
      <c r="AMF164" s="431"/>
      <c r="AMG164" s="431"/>
      <c r="AMH164" s="431"/>
      <c r="AMI164" s="431"/>
      <c r="AMJ164" s="431"/>
      <c r="AMK164" s="431"/>
      <c r="AML164" s="431"/>
      <c r="AMM164" s="431"/>
      <c r="AMN164" s="431"/>
      <c r="AMO164" s="431"/>
      <c r="AMP164" s="431"/>
      <c r="AMQ164" s="431"/>
      <c r="AMR164" s="431"/>
      <c r="AMS164" s="431"/>
      <c r="AMT164" s="431"/>
      <c r="AMU164" s="431"/>
      <c r="AMV164" s="431"/>
      <c r="AMW164" s="431"/>
      <c r="AMX164" s="431"/>
      <c r="AMY164" s="431"/>
      <c r="AMZ164" s="431"/>
      <c r="ANA164" s="431"/>
      <c r="ANB164" s="431"/>
      <c r="ANC164" s="431"/>
      <c r="AND164" s="431"/>
      <c r="ANE164" s="431"/>
      <c r="ANF164" s="431"/>
      <c r="ANG164" s="431"/>
      <c r="ANH164" s="431"/>
      <c r="ANI164" s="431"/>
      <c r="ANJ164" s="431"/>
      <c r="ANK164" s="431"/>
      <c r="ANL164" s="431"/>
      <c r="ANM164" s="431"/>
      <c r="ANN164" s="431"/>
      <c r="ANO164" s="431"/>
      <c r="ANP164" s="431"/>
      <c r="ANQ164" s="431"/>
      <c r="ANR164" s="431"/>
      <c r="ANS164" s="431"/>
      <c r="ANT164" s="431"/>
      <c r="ANU164" s="431"/>
      <c r="ANV164" s="431"/>
      <c r="ANW164" s="431"/>
      <c r="ANX164" s="431"/>
      <c r="ANY164" s="431"/>
      <c r="ANZ164" s="431"/>
      <c r="AOA164" s="431"/>
      <c r="AOB164" s="431"/>
      <c r="AOC164" s="431"/>
      <c r="AOD164" s="431"/>
      <c r="AOE164" s="431"/>
      <c r="AOF164" s="431"/>
      <c r="AOG164" s="431"/>
      <c r="AOH164" s="431"/>
      <c r="AOI164" s="431"/>
      <c r="AOJ164" s="431"/>
      <c r="AOK164" s="431"/>
      <c r="AOL164" s="431"/>
      <c r="AOM164" s="431"/>
      <c r="AON164" s="431"/>
      <c r="AOO164" s="431"/>
      <c r="AOP164" s="431"/>
      <c r="AOQ164" s="431"/>
      <c r="AOR164" s="431"/>
      <c r="AOS164" s="431"/>
      <c r="AOT164" s="431"/>
      <c r="AOU164" s="431"/>
      <c r="AOV164" s="431"/>
      <c r="AOW164" s="431"/>
      <c r="AOX164" s="431"/>
      <c r="AOY164" s="431"/>
      <c r="AOZ164" s="431"/>
      <c r="APA164" s="431"/>
      <c r="APB164" s="431"/>
      <c r="APC164" s="431"/>
      <c r="APD164" s="431"/>
      <c r="APE164" s="431"/>
      <c r="APF164" s="431"/>
      <c r="APG164" s="431"/>
      <c r="APH164" s="431"/>
      <c r="API164" s="431"/>
      <c r="APJ164" s="431"/>
      <c r="APK164" s="431"/>
      <c r="APL164" s="431"/>
      <c r="APM164" s="431"/>
      <c r="APN164" s="431"/>
      <c r="APO164" s="431"/>
      <c r="APP164" s="431"/>
      <c r="APQ164" s="431"/>
      <c r="APR164" s="431"/>
      <c r="APS164" s="431"/>
      <c r="APT164" s="431"/>
      <c r="APU164" s="431"/>
      <c r="APV164" s="431"/>
      <c r="APW164" s="431"/>
      <c r="APX164" s="431"/>
      <c r="APY164" s="431"/>
      <c r="APZ164" s="431"/>
      <c r="AQA164" s="431"/>
      <c r="AQB164" s="431"/>
      <c r="AQC164" s="431"/>
      <c r="AQD164" s="431"/>
      <c r="AQE164" s="431"/>
      <c r="AQF164" s="431"/>
      <c r="AQG164" s="431"/>
      <c r="AQH164" s="431"/>
      <c r="AQI164" s="431"/>
      <c r="AQJ164" s="431"/>
      <c r="AQK164" s="431"/>
      <c r="AQL164" s="431"/>
      <c r="AQM164" s="431"/>
      <c r="AQN164" s="431"/>
      <c r="AQO164" s="431"/>
      <c r="AQP164" s="431"/>
      <c r="AQQ164" s="431"/>
      <c r="AQR164" s="431"/>
      <c r="AQS164" s="431"/>
      <c r="AQT164" s="431"/>
      <c r="AQU164" s="431"/>
      <c r="AQV164" s="431"/>
      <c r="AQW164" s="431"/>
      <c r="AQX164" s="431"/>
      <c r="AQY164" s="431"/>
      <c r="AQZ164" s="431"/>
      <c r="ARA164" s="431"/>
      <c r="ARB164" s="431"/>
      <c r="ARC164" s="431"/>
      <c r="ARD164" s="431"/>
      <c r="ARE164" s="431"/>
      <c r="ARF164" s="431"/>
      <c r="ARG164" s="431"/>
      <c r="ARH164" s="431"/>
      <c r="ARI164" s="431"/>
      <c r="ARJ164" s="431"/>
      <c r="ARK164" s="431"/>
      <c r="ARL164" s="431"/>
      <c r="ARM164" s="431"/>
      <c r="ARN164" s="431"/>
      <c r="ARO164" s="431"/>
      <c r="ARP164" s="431"/>
      <c r="ARQ164" s="431"/>
      <c r="ARR164" s="431"/>
      <c r="ARS164" s="431"/>
      <c r="ART164" s="431"/>
      <c r="ARU164" s="431"/>
      <c r="ARV164" s="431"/>
      <c r="ARW164" s="431"/>
      <c r="ARX164" s="431"/>
      <c r="ARY164" s="431"/>
      <c r="ARZ164" s="431"/>
      <c r="ASA164" s="431"/>
      <c r="ASB164" s="431"/>
      <c r="ASC164" s="431"/>
      <c r="ASD164" s="431"/>
      <c r="ASE164" s="431"/>
      <c r="ASF164" s="431"/>
      <c r="ASG164" s="431"/>
      <c r="ASH164" s="431"/>
      <c r="ASI164" s="431"/>
      <c r="ASJ164" s="431"/>
      <c r="ASK164" s="431"/>
      <c r="ASL164" s="431"/>
      <c r="ASM164" s="431"/>
      <c r="ASN164" s="431"/>
      <c r="ASO164" s="431"/>
      <c r="ASP164" s="431"/>
      <c r="ASQ164" s="431"/>
      <c r="ASR164" s="431"/>
      <c r="ASS164" s="431"/>
      <c r="AST164" s="431"/>
      <c r="ASU164" s="431"/>
      <c r="ASV164" s="431"/>
      <c r="ASW164" s="431"/>
      <c r="ASX164" s="431"/>
      <c r="ASY164" s="431"/>
      <c r="ASZ164" s="431"/>
      <c r="ATA164" s="431"/>
      <c r="ATB164" s="431"/>
      <c r="ATC164" s="431"/>
      <c r="ATD164" s="431"/>
      <c r="ATE164" s="431"/>
      <c r="ATF164" s="431"/>
      <c r="ATG164" s="431"/>
      <c r="ATH164" s="431"/>
      <c r="ATI164" s="431"/>
      <c r="ATJ164" s="431"/>
      <c r="ATK164" s="431"/>
      <c r="ATL164" s="431"/>
      <c r="ATM164" s="431"/>
      <c r="ATN164" s="431"/>
      <c r="ATO164" s="431"/>
      <c r="ATP164" s="431"/>
      <c r="ATQ164" s="431"/>
      <c r="ATR164" s="431"/>
      <c r="ATS164" s="431"/>
      <c r="ATT164" s="431"/>
      <c r="ATU164" s="431"/>
      <c r="ATV164" s="431"/>
      <c r="ATW164" s="431"/>
      <c r="ATX164" s="431"/>
      <c r="ATY164" s="431"/>
      <c r="ATZ164" s="431"/>
      <c r="AUA164" s="431"/>
      <c r="AUB164" s="431"/>
      <c r="AUC164" s="431"/>
      <c r="AUD164" s="431"/>
      <c r="AUE164" s="431"/>
      <c r="AUF164" s="431"/>
      <c r="AUG164" s="431"/>
      <c r="AUH164" s="431"/>
      <c r="AUI164" s="431"/>
      <c r="AUJ164" s="431"/>
      <c r="AUK164" s="431"/>
      <c r="AUL164" s="431"/>
      <c r="AUM164" s="431"/>
      <c r="AUN164" s="431"/>
      <c r="AUO164" s="431"/>
      <c r="AUP164" s="431"/>
      <c r="AUQ164" s="431"/>
      <c r="AUR164" s="431"/>
      <c r="AUS164" s="431"/>
      <c r="AUT164" s="431"/>
      <c r="AUU164" s="431"/>
      <c r="AUV164" s="431"/>
      <c r="AUW164" s="431"/>
      <c r="AUX164" s="431"/>
      <c r="AUY164" s="431"/>
      <c r="AUZ164" s="431"/>
      <c r="AVA164" s="431"/>
      <c r="AVB164" s="431"/>
      <c r="AVC164" s="431"/>
      <c r="AVD164" s="431"/>
      <c r="AVE164" s="431"/>
      <c r="AVF164" s="431"/>
      <c r="AVG164" s="431"/>
      <c r="AVH164" s="431"/>
      <c r="AVI164" s="431"/>
      <c r="AVJ164" s="431"/>
      <c r="AVK164" s="431"/>
      <c r="AVL164" s="431"/>
      <c r="AVM164" s="431"/>
      <c r="AVN164" s="431"/>
      <c r="AVO164" s="431"/>
      <c r="AVP164" s="431"/>
      <c r="AVQ164" s="431"/>
      <c r="AVR164" s="431"/>
      <c r="AVS164" s="431"/>
      <c r="AVT164" s="431"/>
      <c r="AVU164" s="431"/>
      <c r="AVV164" s="431"/>
      <c r="AVW164" s="431"/>
      <c r="AVX164" s="431"/>
      <c r="AVY164" s="431"/>
      <c r="AVZ164" s="431"/>
      <c r="AWA164" s="431"/>
      <c r="AWB164" s="431"/>
      <c r="AWC164" s="431"/>
      <c r="AWD164" s="431"/>
      <c r="AWE164" s="431"/>
      <c r="AWF164" s="431"/>
      <c r="AWG164" s="431"/>
      <c r="AWH164" s="431"/>
      <c r="AWI164" s="431"/>
      <c r="AWJ164" s="431"/>
      <c r="AWK164" s="431"/>
      <c r="AWL164" s="431"/>
      <c r="AWM164" s="431"/>
      <c r="AWN164" s="431"/>
      <c r="AWO164" s="431"/>
      <c r="AWP164" s="431"/>
      <c r="AWQ164" s="431"/>
      <c r="AWR164" s="431"/>
      <c r="AWS164" s="431"/>
      <c r="AWT164" s="431"/>
      <c r="AWU164" s="431"/>
      <c r="AWV164" s="431"/>
      <c r="AWW164" s="431"/>
      <c r="AWX164" s="431"/>
      <c r="AWY164" s="431"/>
      <c r="AWZ164" s="431"/>
      <c r="AXA164" s="431"/>
      <c r="AXB164" s="431"/>
      <c r="AXC164" s="431"/>
      <c r="AXD164" s="431"/>
      <c r="AXE164" s="431"/>
      <c r="AXF164" s="431"/>
      <c r="AXG164" s="431"/>
      <c r="AXH164" s="431"/>
      <c r="AXI164" s="431"/>
      <c r="AXJ164" s="431"/>
      <c r="AXK164" s="431"/>
      <c r="AXL164" s="431"/>
      <c r="AXM164" s="431"/>
      <c r="AXN164" s="431"/>
      <c r="AXO164" s="431"/>
      <c r="AXP164" s="431"/>
      <c r="AXQ164" s="431"/>
      <c r="AXR164" s="431"/>
      <c r="AXS164" s="431"/>
      <c r="AXT164" s="431"/>
      <c r="AXU164" s="431"/>
      <c r="AXV164" s="431"/>
      <c r="AXW164" s="431"/>
      <c r="AXX164" s="431"/>
      <c r="AXY164" s="431"/>
      <c r="AXZ164" s="431"/>
      <c r="AYA164" s="431"/>
      <c r="AYB164" s="431"/>
      <c r="AYC164" s="431"/>
      <c r="AYD164" s="431"/>
      <c r="AYE164" s="431"/>
      <c r="AYF164" s="431"/>
      <c r="AYG164" s="431"/>
      <c r="AYH164" s="431"/>
      <c r="AYI164" s="431"/>
      <c r="AYJ164" s="431"/>
      <c r="AYK164" s="431"/>
      <c r="AYL164" s="431"/>
      <c r="AYM164" s="431"/>
      <c r="AYN164" s="431"/>
      <c r="AYO164" s="431"/>
      <c r="AYP164" s="431"/>
      <c r="AYQ164" s="431"/>
      <c r="AYR164" s="431"/>
      <c r="AYS164" s="431"/>
      <c r="AYT164" s="431"/>
      <c r="AYU164" s="431"/>
      <c r="AYV164" s="431"/>
      <c r="AYW164" s="431"/>
      <c r="AYX164" s="431"/>
      <c r="AYY164" s="431"/>
      <c r="AYZ164" s="431"/>
      <c r="AZA164" s="431"/>
      <c r="AZB164" s="431"/>
      <c r="AZC164" s="431"/>
      <c r="AZD164" s="431"/>
      <c r="AZE164" s="431"/>
      <c r="AZF164" s="431"/>
      <c r="AZG164" s="431"/>
      <c r="AZH164" s="431"/>
      <c r="AZI164" s="431"/>
      <c r="AZJ164" s="431"/>
      <c r="AZK164" s="431"/>
      <c r="AZL164" s="431"/>
      <c r="AZM164" s="431"/>
      <c r="AZN164" s="431"/>
      <c r="AZO164" s="431"/>
      <c r="AZP164" s="431"/>
      <c r="AZQ164" s="431"/>
      <c r="AZR164" s="431"/>
      <c r="AZS164" s="431"/>
      <c r="AZT164" s="431"/>
      <c r="AZU164" s="431"/>
      <c r="AZV164" s="431"/>
      <c r="AZW164" s="431"/>
      <c r="AZX164" s="431"/>
      <c r="AZY164" s="431"/>
      <c r="AZZ164" s="431"/>
      <c r="BAA164" s="431"/>
      <c r="BAB164" s="431"/>
      <c r="BAC164" s="431"/>
      <c r="BAD164" s="431"/>
      <c r="BAE164" s="431"/>
      <c r="BAF164" s="431"/>
      <c r="BAG164" s="431"/>
      <c r="BAH164" s="431"/>
      <c r="BAI164" s="431"/>
      <c r="BAJ164" s="431"/>
      <c r="BAK164" s="431"/>
      <c r="BAL164" s="431"/>
      <c r="BAM164" s="431"/>
      <c r="BAN164" s="431"/>
      <c r="BAO164" s="431"/>
      <c r="BAP164" s="431"/>
      <c r="BAQ164" s="431"/>
      <c r="BAR164" s="431"/>
      <c r="BAS164" s="431"/>
      <c r="BAT164" s="431"/>
      <c r="BAU164" s="431"/>
      <c r="BAV164" s="431"/>
      <c r="BAW164" s="431"/>
      <c r="BAX164" s="431"/>
      <c r="BAY164" s="431"/>
      <c r="BAZ164" s="431"/>
      <c r="BBA164" s="431"/>
      <c r="BBB164" s="431"/>
      <c r="BBC164" s="431"/>
      <c r="BBD164" s="431"/>
      <c r="BBE164" s="431"/>
      <c r="BBF164" s="431"/>
      <c r="BBG164" s="431"/>
      <c r="BBH164" s="431"/>
      <c r="BBI164" s="431"/>
      <c r="BBJ164" s="431"/>
      <c r="BBK164" s="431"/>
      <c r="BBL164" s="431"/>
      <c r="BBM164" s="431"/>
      <c r="BBN164" s="431"/>
      <c r="BBO164" s="431"/>
      <c r="BBP164" s="431"/>
      <c r="BBQ164" s="431"/>
      <c r="BBR164" s="431"/>
      <c r="BBS164" s="431"/>
      <c r="BBT164" s="431"/>
      <c r="BBU164" s="431"/>
      <c r="BBV164" s="431"/>
      <c r="BBW164" s="431"/>
      <c r="BBX164" s="431"/>
      <c r="BBY164" s="431"/>
      <c r="BBZ164" s="431"/>
      <c r="BCA164" s="431"/>
      <c r="BCB164" s="431"/>
      <c r="BCC164" s="431"/>
      <c r="BCD164" s="431"/>
      <c r="BCE164" s="431"/>
      <c r="BCF164" s="431"/>
      <c r="BCG164" s="431"/>
      <c r="BCH164" s="431"/>
      <c r="BCI164" s="431"/>
      <c r="BCJ164" s="431"/>
      <c r="BCK164" s="431"/>
      <c r="BCL164" s="431"/>
      <c r="BCM164" s="431"/>
      <c r="BCN164" s="431"/>
      <c r="BCO164" s="431"/>
      <c r="BCP164" s="431"/>
      <c r="BCQ164" s="431"/>
      <c r="BCR164" s="431"/>
      <c r="BCS164" s="431"/>
      <c r="BCT164" s="431"/>
      <c r="BCU164" s="431"/>
      <c r="BCV164" s="431"/>
      <c r="BCW164" s="431"/>
      <c r="BCX164" s="431"/>
      <c r="BCY164" s="431"/>
      <c r="BCZ164" s="431"/>
      <c r="BDA164" s="431"/>
      <c r="BDB164" s="431"/>
      <c r="BDC164" s="431"/>
      <c r="BDD164" s="431"/>
      <c r="BDE164" s="431"/>
      <c r="BDF164" s="431"/>
      <c r="BDG164" s="431"/>
      <c r="BDH164" s="431"/>
      <c r="BDI164" s="431"/>
      <c r="BDJ164" s="431"/>
      <c r="BDK164" s="431"/>
      <c r="BDL164" s="431"/>
      <c r="BDM164" s="431"/>
      <c r="BDN164" s="431"/>
      <c r="BDO164" s="431"/>
      <c r="BDP164" s="431"/>
      <c r="BDQ164" s="431"/>
      <c r="BDR164" s="431"/>
      <c r="BDS164" s="431"/>
      <c r="BDT164" s="431"/>
      <c r="BDU164" s="431"/>
      <c r="BDV164" s="431"/>
      <c r="BDW164" s="431"/>
      <c r="BDX164" s="431"/>
      <c r="BDY164" s="431"/>
      <c r="BDZ164" s="431"/>
      <c r="BEA164" s="431"/>
      <c r="BEB164" s="431"/>
      <c r="BEC164" s="431"/>
      <c r="BED164" s="431"/>
      <c r="BEE164" s="431"/>
      <c r="BEF164" s="431"/>
      <c r="BEG164" s="431"/>
      <c r="BEH164" s="431"/>
      <c r="BEI164" s="431"/>
      <c r="BEJ164" s="431"/>
      <c r="BEK164" s="431"/>
      <c r="BEL164" s="431"/>
      <c r="BEM164" s="431"/>
      <c r="BEN164" s="431"/>
      <c r="BEO164" s="431"/>
      <c r="BEP164" s="431"/>
      <c r="BEQ164" s="431"/>
      <c r="BER164" s="431"/>
      <c r="BES164" s="431"/>
      <c r="BET164" s="431"/>
      <c r="BEU164" s="431"/>
      <c r="BEV164" s="431"/>
      <c r="BEW164" s="431"/>
      <c r="BEX164" s="431"/>
      <c r="BEY164" s="431"/>
      <c r="BEZ164" s="431"/>
      <c r="BFA164" s="431"/>
      <c r="BFB164" s="431"/>
      <c r="BFC164" s="431"/>
      <c r="BFD164" s="431"/>
      <c r="BFE164" s="431"/>
      <c r="BFF164" s="431"/>
      <c r="BFG164" s="431"/>
      <c r="BFH164" s="431"/>
      <c r="BFI164" s="431"/>
      <c r="BFJ164" s="431"/>
      <c r="BFK164" s="431"/>
      <c r="BFL164" s="431"/>
      <c r="BFM164" s="431"/>
      <c r="BFN164" s="431"/>
      <c r="BFO164" s="431"/>
      <c r="BFP164" s="431"/>
      <c r="BFQ164" s="431"/>
      <c r="BFR164" s="431"/>
      <c r="BFS164" s="431"/>
      <c r="BFT164" s="431"/>
      <c r="BFU164" s="431"/>
      <c r="BFV164" s="431"/>
      <c r="BFW164" s="431"/>
      <c r="BFX164" s="431"/>
      <c r="BFY164" s="431"/>
      <c r="BFZ164" s="431"/>
      <c r="BGA164" s="431"/>
      <c r="BGB164" s="431"/>
      <c r="BGC164" s="431"/>
      <c r="BGD164" s="431"/>
      <c r="BGE164" s="431"/>
      <c r="BGF164" s="431"/>
      <c r="BGG164" s="431"/>
      <c r="BGH164" s="431"/>
      <c r="BGI164" s="431"/>
      <c r="BGJ164" s="431"/>
      <c r="BGK164" s="431"/>
      <c r="BGL164" s="431"/>
      <c r="BGM164" s="431"/>
      <c r="BGN164" s="431"/>
      <c r="BGO164" s="431"/>
      <c r="BGP164" s="431"/>
      <c r="BGQ164" s="431"/>
      <c r="BGR164" s="431"/>
      <c r="BGS164" s="431"/>
      <c r="BGT164" s="431"/>
      <c r="BGU164" s="431"/>
      <c r="BGV164" s="431"/>
      <c r="BGW164" s="431"/>
      <c r="BGX164" s="431"/>
      <c r="BGY164" s="431"/>
      <c r="BGZ164" s="431"/>
      <c r="BHA164" s="431"/>
      <c r="BHB164" s="431"/>
      <c r="BHC164" s="431"/>
      <c r="BHD164" s="431"/>
      <c r="BHE164" s="431"/>
      <c r="BHF164" s="431"/>
      <c r="BHG164" s="431"/>
      <c r="BHH164" s="431"/>
      <c r="BHI164" s="431"/>
      <c r="BHJ164" s="431"/>
      <c r="BHK164" s="431"/>
      <c r="BHL164" s="431"/>
      <c r="BHM164" s="431"/>
      <c r="BHN164" s="431"/>
      <c r="BHO164" s="431"/>
      <c r="BHP164" s="431"/>
      <c r="BHQ164" s="431"/>
      <c r="BHR164" s="431"/>
      <c r="BHS164" s="431"/>
      <c r="BHT164" s="431"/>
      <c r="BHU164" s="431"/>
      <c r="BHV164" s="431"/>
      <c r="BHW164" s="431"/>
      <c r="BHX164" s="431"/>
      <c r="BHY164" s="431"/>
      <c r="BHZ164" s="431"/>
      <c r="BIA164" s="431"/>
      <c r="BIB164" s="431"/>
      <c r="BIC164" s="431"/>
      <c r="BID164" s="431"/>
      <c r="BIE164" s="431"/>
      <c r="BIF164" s="431"/>
      <c r="BIG164" s="431"/>
      <c r="BIH164" s="431"/>
      <c r="BII164" s="431"/>
      <c r="BIJ164" s="431"/>
      <c r="BIK164" s="431"/>
      <c r="BIL164" s="431"/>
      <c r="BIM164" s="431"/>
      <c r="BIN164" s="431"/>
      <c r="BIO164" s="431"/>
      <c r="BIP164" s="431"/>
      <c r="BIQ164" s="431"/>
      <c r="BIR164" s="431"/>
      <c r="BIS164" s="431"/>
      <c r="BIT164" s="431"/>
      <c r="BIU164" s="431"/>
      <c r="BIV164" s="431"/>
      <c r="BIW164" s="431"/>
      <c r="BIX164" s="431"/>
      <c r="BIY164" s="431"/>
      <c r="BIZ164" s="431"/>
      <c r="BJA164" s="431"/>
      <c r="BJB164" s="431"/>
      <c r="BJC164" s="431"/>
      <c r="BJD164" s="431"/>
      <c r="BJE164" s="431"/>
      <c r="BJF164" s="431"/>
      <c r="BJG164" s="431"/>
      <c r="BJH164" s="431"/>
      <c r="BJI164" s="431"/>
      <c r="BJJ164" s="431"/>
      <c r="BJK164" s="431"/>
      <c r="BJL164" s="431"/>
      <c r="BJM164" s="431"/>
      <c r="BJN164" s="431"/>
      <c r="BJO164" s="431"/>
      <c r="BJP164" s="431"/>
      <c r="BJQ164" s="431"/>
      <c r="BJR164" s="431"/>
      <c r="BJS164" s="431"/>
      <c r="BJT164" s="431"/>
      <c r="BJU164" s="431"/>
      <c r="BJV164" s="431"/>
      <c r="BJW164" s="431"/>
      <c r="BJX164" s="431"/>
      <c r="BJY164" s="431"/>
      <c r="BJZ164" s="431"/>
      <c r="BKA164" s="431"/>
      <c r="BKB164" s="431"/>
      <c r="BKC164" s="431"/>
      <c r="BKD164" s="431"/>
      <c r="BKE164" s="431"/>
      <c r="BKF164" s="431"/>
      <c r="BKG164" s="431"/>
      <c r="BKH164" s="431"/>
      <c r="BKI164" s="431"/>
      <c r="BKJ164" s="431"/>
      <c r="BKK164" s="431"/>
      <c r="BKL164" s="431"/>
      <c r="BKM164" s="431"/>
      <c r="BKN164" s="431"/>
      <c r="BKO164" s="431"/>
      <c r="BKP164" s="431"/>
      <c r="BKQ164" s="431"/>
      <c r="BKR164" s="431"/>
      <c r="BKS164" s="431"/>
      <c r="BKT164" s="431"/>
      <c r="BKU164" s="431"/>
      <c r="BKV164" s="431"/>
      <c r="BKW164" s="431"/>
      <c r="BKX164" s="431"/>
      <c r="BKY164" s="431"/>
      <c r="BKZ164" s="431"/>
      <c r="BLA164" s="431"/>
      <c r="BLB164" s="431"/>
      <c r="BLC164" s="431"/>
      <c r="BLD164" s="431"/>
      <c r="BLE164" s="431"/>
      <c r="BLF164" s="431"/>
      <c r="BLG164" s="431"/>
      <c r="BLH164" s="431"/>
      <c r="BLI164" s="431"/>
      <c r="BLJ164" s="431"/>
      <c r="BLK164" s="431"/>
      <c r="BLL164" s="431"/>
      <c r="BLM164" s="431"/>
      <c r="BLN164" s="431"/>
      <c r="BLO164" s="431"/>
      <c r="BLP164" s="431"/>
      <c r="BLQ164" s="431"/>
      <c r="BLR164" s="431"/>
      <c r="BLS164" s="431"/>
      <c r="BLT164" s="431"/>
      <c r="BLU164" s="431"/>
      <c r="BLV164" s="431"/>
      <c r="BLW164" s="431"/>
      <c r="BLX164" s="431"/>
      <c r="BLY164" s="431"/>
      <c r="BLZ164" s="431"/>
      <c r="BMA164" s="431"/>
      <c r="BMB164" s="431"/>
      <c r="BMC164" s="431"/>
      <c r="BMD164" s="431"/>
      <c r="BME164" s="431"/>
      <c r="BMF164" s="431"/>
      <c r="BMG164" s="431"/>
      <c r="BMH164" s="431"/>
      <c r="BMI164" s="431"/>
      <c r="BMJ164" s="431"/>
      <c r="BMK164" s="431"/>
      <c r="BML164" s="431"/>
      <c r="BMM164" s="431"/>
      <c r="BMN164" s="431"/>
      <c r="BMO164" s="431"/>
      <c r="BMP164" s="431"/>
      <c r="BMQ164" s="431"/>
      <c r="BMR164" s="431"/>
      <c r="BMS164" s="431"/>
      <c r="BMT164" s="431"/>
      <c r="BMU164" s="431"/>
      <c r="BMV164" s="431"/>
      <c r="BMW164" s="431"/>
      <c r="BMX164" s="431"/>
      <c r="BMY164" s="431"/>
      <c r="BMZ164" s="431"/>
      <c r="BNA164" s="431"/>
      <c r="BNB164" s="431"/>
      <c r="BNC164" s="431"/>
      <c r="BND164" s="431"/>
      <c r="BNE164" s="431"/>
      <c r="BNF164" s="431"/>
      <c r="BNG164" s="431"/>
      <c r="BNH164" s="431"/>
      <c r="BNI164" s="431"/>
      <c r="BNJ164" s="431"/>
      <c r="BNK164" s="431"/>
      <c r="BNL164" s="431"/>
      <c r="BNM164" s="431"/>
      <c r="BNN164" s="431"/>
      <c r="BNO164" s="431"/>
      <c r="BNP164" s="431"/>
      <c r="BNQ164" s="431"/>
      <c r="BNR164" s="431"/>
      <c r="BNS164" s="431"/>
      <c r="BNT164" s="431"/>
      <c r="BNU164" s="431"/>
      <c r="BNV164" s="431"/>
      <c r="BNW164" s="431"/>
      <c r="BNX164" s="431"/>
      <c r="BNY164" s="431"/>
      <c r="BNZ164" s="431"/>
      <c r="BOA164" s="431"/>
      <c r="BOB164" s="431"/>
      <c r="BOC164" s="431"/>
      <c r="BOD164" s="431"/>
      <c r="BOE164" s="431"/>
      <c r="BOF164" s="431"/>
      <c r="BOG164" s="431"/>
      <c r="BOH164" s="431"/>
      <c r="BOI164" s="431"/>
      <c r="BOJ164" s="431"/>
      <c r="BOK164" s="431"/>
      <c r="BOL164" s="431"/>
      <c r="BOM164" s="431"/>
      <c r="BON164" s="431"/>
      <c r="BOO164" s="431"/>
      <c r="BOP164" s="431"/>
      <c r="BOQ164" s="431"/>
      <c r="BOR164" s="431"/>
      <c r="BOS164" s="431"/>
      <c r="BOT164" s="431"/>
      <c r="BOU164" s="431"/>
      <c r="BOV164" s="431"/>
      <c r="BOW164" s="431"/>
      <c r="BOX164" s="431"/>
      <c r="BOY164" s="431"/>
      <c r="BOZ164" s="431"/>
      <c r="BPA164" s="431"/>
      <c r="BPB164" s="431"/>
      <c r="BPC164" s="431"/>
      <c r="BPD164" s="431"/>
      <c r="BPE164" s="431"/>
      <c r="BPF164" s="431"/>
      <c r="BPG164" s="431"/>
      <c r="BPH164" s="431"/>
      <c r="BPI164" s="431"/>
      <c r="BPJ164" s="431"/>
      <c r="BPK164" s="431"/>
      <c r="BPL164" s="431"/>
      <c r="BPM164" s="431"/>
      <c r="BPN164" s="431"/>
      <c r="BPO164" s="431"/>
      <c r="BPP164" s="431"/>
      <c r="BPQ164" s="431"/>
      <c r="BPR164" s="431"/>
      <c r="BPS164" s="431"/>
      <c r="BPT164" s="431"/>
      <c r="BPU164" s="431"/>
      <c r="BPV164" s="431"/>
      <c r="BPW164" s="431"/>
      <c r="BPX164" s="431"/>
      <c r="BPY164" s="431"/>
      <c r="BPZ164" s="431"/>
      <c r="BQA164" s="431"/>
      <c r="BQB164" s="431"/>
      <c r="BQC164" s="431"/>
      <c r="BQD164" s="431"/>
      <c r="BQE164" s="431"/>
      <c r="BQF164" s="431"/>
      <c r="BQG164" s="431"/>
      <c r="BQH164" s="431"/>
      <c r="BQI164" s="431"/>
      <c r="BQJ164" s="431"/>
      <c r="BQK164" s="431"/>
      <c r="BQL164" s="431"/>
      <c r="BQM164" s="431"/>
      <c r="BQN164" s="431"/>
      <c r="BQO164" s="431"/>
      <c r="BQP164" s="431"/>
      <c r="BQQ164" s="431"/>
      <c r="BQR164" s="431"/>
      <c r="BQS164" s="431"/>
      <c r="BQT164" s="431"/>
      <c r="BQU164" s="431"/>
      <c r="BQV164" s="431"/>
      <c r="BQW164" s="431"/>
      <c r="BQX164" s="431"/>
      <c r="BQY164" s="431"/>
      <c r="BQZ164" s="431"/>
      <c r="BRA164" s="431"/>
      <c r="BRB164" s="431"/>
      <c r="BRC164" s="431"/>
      <c r="BRD164" s="431"/>
      <c r="BRE164" s="431"/>
      <c r="BRF164" s="431"/>
      <c r="BRG164" s="431"/>
      <c r="BRH164" s="431"/>
      <c r="BRI164" s="431"/>
      <c r="BRJ164" s="431"/>
      <c r="BRK164" s="431"/>
      <c r="BRL164" s="431"/>
      <c r="BRM164" s="431"/>
      <c r="BRN164" s="431"/>
      <c r="BRO164" s="431"/>
      <c r="BRP164" s="431"/>
      <c r="BRQ164" s="431"/>
      <c r="BRR164" s="431"/>
      <c r="BRS164" s="431"/>
      <c r="BRT164" s="431"/>
      <c r="BRU164" s="431"/>
    </row>
    <row r="165" spans="1:1841" ht="29.25" customHeight="1" x14ac:dyDescent="0.3">
      <c r="A165" s="792"/>
      <c r="B165" s="476">
        <v>6</v>
      </c>
      <c r="C165" s="476" t="s">
        <v>151</v>
      </c>
      <c r="D165" s="465">
        <v>10967388.139377</v>
      </c>
      <c r="E165" s="545">
        <v>1</v>
      </c>
      <c r="F165" s="464">
        <v>0</v>
      </c>
      <c r="G165" s="545">
        <v>0</v>
      </c>
      <c r="H165" s="478">
        <f t="shared" si="73"/>
        <v>0</v>
      </c>
      <c r="I165" s="545">
        <v>0</v>
      </c>
      <c r="J165" s="478">
        <f t="shared" si="72"/>
        <v>0</v>
      </c>
      <c r="K165" s="545">
        <v>0</v>
      </c>
      <c r="L165" s="479"/>
      <c r="M165" s="482"/>
      <c r="N165" s="478"/>
      <c r="O165" s="482"/>
      <c r="P165" s="478"/>
      <c r="Q165" s="482"/>
      <c r="R165" s="478"/>
      <c r="S165" s="482"/>
      <c r="T165" s="478"/>
      <c r="U165" s="476"/>
      <c r="V165" s="478"/>
      <c r="X165" s="478">
        <f t="shared" si="68"/>
        <v>0</v>
      </c>
      <c r="Y165" s="484">
        <f t="shared" si="69"/>
        <v>0</v>
      </c>
      <c r="Z165" s="478">
        <f t="shared" si="70"/>
        <v>0</v>
      </c>
      <c r="AA165" s="471">
        <f t="shared" si="71"/>
        <v>0</v>
      </c>
      <c r="AB165" s="521"/>
      <c r="AC165" s="486"/>
      <c r="AD165" s="527"/>
      <c r="AE165" s="527"/>
      <c r="AF165" s="527"/>
      <c r="AG165" s="527"/>
      <c r="AH165" s="431"/>
      <c r="AI165" s="431"/>
      <c r="AJ165" s="431"/>
      <c r="AK165" s="431"/>
      <c r="AL165" s="431"/>
      <c r="AM165" s="431"/>
      <c r="AN165" s="431"/>
      <c r="AO165" s="431"/>
      <c r="AP165" s="431"/>
      <c r="AQ165" s="431"/>
      <c r="AR165" s="431"/>
      <c r="AS165" s="431"/>
      <c r="AT165" s="431"/>
      <c r="AU165" s="431"/>
      <c r="AV165" s="431"/>
      <c r="AW165" s="431"/>
      <c r="AX165" s="431"/>
      <c r="AY165" s="431"/>
      <c r="AZ165" s="431"/>
      <c r="BA165" s="431"/>
      <c r="BB165" s="431"/>
      <c r="BC165" s="431"/>
      <c r="BD165" s="431"/>
      <c r="BE165" s="431"/>
      <c r="BF165" s="431"/>
      <c r="BG165" s="431"/>
      <c r="BH165" s="431"/>
      <c r="BI165" s="431"/>
      <c r="BJ165" s="431"/>
      <c r="BK165" s="431"/>
      <c r="BL165" s="431"/>
      <c r="BM165" s="431"/>
      <c r="BN165" s="431"/>
      <c r="BO165" s="431"/>
      <c r="BP165" s="431"/>
      <c r="BQ165" s="431"/>
      <c r="BR165" s="431"/>
      <c r="BS165" s="431"/>
      <c r="BT165" s="431"/>
      <c r="BU165" s="431"/>
      <c r="BV165" s="431"/>
      <c r="BW165" s="431"/>
      <c r="BX165" s="431"/>
      <c r="BY165" s="431"/>
      <c r="BZ165" s="431"/>
      <c r="CA165" s="431"/>
      <c r="CB165" s="431"/>
      <c r="CC165" s="431"/>
      <c r="CD165" s="431"/>
      <c r="CE165" s="431"/>
      <c r="CF165" s="431"/>
      <c r="CG165" s="431"/>
      <c r="CH165" s="431"/>
      <c r="CI165" s="431"/>
      <c r="CJ165" s="431"/>
      <c r="CK165" s="431"/>
      <c r="CL165" s="431"/>
      <c r="CM165" s="431"/>
      <c r="CN165" s="431"/>
      <c r="CO165" s="431"/>
      <c r="CP165" s="431"/>
      <c r="CQ165" s="431"/>
      <c r="CR165" s="431"/>
      <c r="CS165" s="431"/>
      <c r="CT165" s="431"/>
      <c r="CU165" s="431"/>
      <c r="CV165" s="431"/>
      <c r="CW165" s="431"/>
      <c r="CX165" s="431"/>
      <c r="CY165" s="431"/>
      <c r="CZ165" s="431"/>
      <c r="DA165" s="431"/>
      <c r="DB165" s="431"/>
      <c r="DC165" s="431"/>
      <c r="DD165" s="431"/>
      <c r="DE165" s="431"/>
      <c r="DF165" s="431"/>
      <c r="DG165" s="431"/>
      <c r="DH165" s="431"/>
      <c r="DI165" s="431"/>
      <c r="DJ165" s="431"/>
      <c r="DK165" s="431"/>
      <c r="DL165" s="431"/>
      <c r="DM165" s="431"/>
      <c r="DN165" s="431"/>
      <c r="DO165" s="431"/>
      <c r="DP165" s="431"/>
      <c r="DQ165" s="431"/>
      <c r="DR165" s="431"/>
      <c r="DS165" s="431"/>
      <c r="DT165" s="431"/>
      <c r="DU165" s="431"/>
      <c r="DV165" s="431"/>
      <c r="DW165" s="431"/>
      <c r="DX165" s="431"/>
      <c r="DY165" s="431"/>
      <c r="DZ165" s="431"/>
      <c r="EA165" s="431"/>
      <c r="EB165" s="431"/>
      <c r="EC165" s="431"/>
      <c r="ED165" s="431"/>
      <c r="EE165" s="431"/>
      <c r="EF165" s="431"/>
      <c r="EG165" s="431"/>
      <c r="EH165" s="431"/>
      <c r="EI165" s="431"/>
      <c r="EJ165" s="431"/>
      <c r="EK165" s="431"/>
      <c r="EL165" s="431"/>
      <c r="EM165" s="431"/>
      <c r="EN165" s="431"/>
      <c r="EO165" s="431"/>
      <c r="EP165" s="431"/>
      <c r="EQ165" s="431"/>
      <c r="ER165" s="431"/>
      <c r="ES165" s="431"/>
      <c r="ET165" s="431"/>
      <c r="EU165" s="431"/>
      <c r="EV165" s="431"/>
      <c r="EW165" s="431"/>
      <c r="EX165" s="431"/>
      <c r="EY165" s="431"/>
      <c r="EZ165" s="431"/>
      <c r="FA165" s="431"/>
      <c r="FB165" s="431"/>
      <c r="FC165" s="431"/>
      <c r="FD165" s="431"/>
      <c r="FE165" s="431"/>
      <c r="FF165" s="431"/>
      <c r="FG165" s="431"/>
      <c r="FH165" s="431"/>
      <c r="FI165" s="431"/>
      <c r="FJ165" s="431"/>
      <c r="FK165" s="431"/>
      <c r="FL165" s="431"/>
      <c r="FM165" s="431"/>
      <c r="FN165" s="431"/>
      <c r="FO165" s="431"/>
      <c r="FP165" s="431"/>
      <c r="FQ165" s="431"/>
      <c r="FR165" s="431"/>
      <c r="FS165" s="431"/>
      <c r="FT165" s="431"/>
      <c r="FU165" s="431"/>
      <c r="FV165" s="431"/>
      <c r="FW165" s="431"/>
      <c r="FX165" s="431"/>
      <c r="FY165" s="431"/>
      <c r="FZ165" s="431"/>
      <c r="GA165" s="431"/>
      <c r="GB165" s="431"/>
      <c r="GC165" s="431"/>
      <c r="GD165" s="431"/>
      <c r="GE165" s="431"/>
      <c r="GF165" s="431"/>
      <c r="GG165" s="431"/>
      <c r="GH165" s="431"/>
      <c r="GI165" s="431"/>
      <c r="GJ165" s="431"/>
      <c r="GK165" s="431"/>
      <c r="GL165" s="431"/>
      <c r="GM165" s="431"/>
      <c r="GN165" s="431"/>
      <c r="GO165" s="431"/>
      <c r="GP165" s="431"/>
      <c r="GQ165" s="431"/>
      <c r="GR165" s="431"/>
      <c r="GS165" s="431"/>
      <c r="GT165" s="431"/>
      <c r="GU165" s="431"/>
      <c r="GV165" s="431"/>
      <c r="GW165" s="431"/>
      <c r="GX165" s="431"/>
      <c r="GY165" s="431"/>
      <c r="GZ165" s="431"/>
      <c r="HA165" s="431"/>
      <c r="HB165" s="431"/>
      <c r="HC165" s="431"/>
      <c r="HD165" s="431"/>
      <c r="HE165" s="431"/>
      <c r="HF165" s="431"/>
      <c r="HG165" s="431"/>
      <c r="HH165" s="431"/>
      <c r="HI165" s="431"/>
      <c r="HJ165" s="431"/>
      <c r="HK165" s="431"/>
      <c r="HL165" s="431"/>
      <c r="HM165" s="431"/>
      <c r="HN165" s="431"/>
      <c r="HO165" s="431"/>
      <c r="HP165" s="431"/>
      <c r="HQ165" s="431"/>
      <c r="HR165" s="431"/>
      <c r="HS165" s="431"/>
      <c r="HT165" s="431"/>
      <c r="HU165" s="431"/>
      <c r="HV165" s="431"/>
      <c r="HW165" s="431"/>
      <c r="HX165" s="431"/>
      <c r="HY165" s="431"/>
      <c r="HZ165" s="431"/>
      <c r="IA165" s="431"/>
      <c r="IB165" s="431"/>
      <c r="IC165" s="431"/>
      <c r="ID165" s="431"/>
      <c r="IE165" s="431"/>
      <c r="IF165" s="431"/>
      <c r="IG165" s="431"/>
      <c r="IH165" s="431"/>
      <c r="II165" s="431"/>
      <c r="IJ165" s="431"/>
      <c r="IK165" s="431"/>
      <c r="IL165" s="431"/>
      <c r="IM165" s="431"/>
      <c r="IN165" s="431"/>
      <c r="IO165" s="431"/>
      <c r="IP165" s="431"/>
      <c r="IQ165" s="431"/>
      <c r="IR165" s="431"/>
      <c r="IS165" s="431"/>
      <c r="IT165" s="431"/>
      <c r="IU165" s="431"/>
      <c r="IV165" s="431"/>
      <c r="IW165" s="431"/>
      <c r="IX165" s="431"/>
      <c r="IY165" s="431"/>
      <c r="IZ165" s="431"/>
      <c r="JA165" s="431"/>
      <c r="JB165" s="431"/>
      <c r="JC165" s="431"/>
      <c r="JD165" s="431"/>
      <c r="JE165" s="431"/>
      <c r="JF165" s="431"/>
      <c r="JG165" s="431"/>
      <c r="JH165" s="431"/>
      <c r="JI165" s="431"/>
      <c r="JJ165" s="431"/>
      <c r="JK165" s="431"/>
      <c r="JL165" s="431"/>
      <c r="JM165" s="431"/>
      <c r="JN165" s="431"/>
      <c r="JO165" s="431"/>
      <c r="JP165" s="431"/>
      <c r="JQ165" s="431"/>
      <c r="JR165" s="431"/>
      <c r="JS165" s="431"/>
      <c r="JT165" s="431"/>
      <c r="JU165" s="431"/>
      <c r="JV165" s="431"/>
      <c r="JW165" s="431"/>
      <c r="JX165" s="431"/>
      <c r="JY165" s="431"/>
      <c r="JZ165" s="431"/>
      <c r="KA165" s="431"/>
      <c r="KB165" s="431"/>
      <c r="KC165" s="431"/>
      <c r="KD165" s="431"/>
      <c r="KE165" s="431"/>
      <c r="KF165" s="431"/>
      <c r="KG165" s="431"/>
      <c r="KH165" s="431"/>
      <c r="KI165" s="431"/>
      <c r="KJ165" s="431"/>
      <c r="KK165" s="431"/>
      <c r="KL165" s="431"/>
      <c r="KM165" s="431"/>
      <c r="KN165" s="431"/>
      <c r="KO165" s="431"/>
      <c r="KP165" s="431"/>
      <c r="KQ165" s="431"/>
      <c r="KR165" s="431"/>
      <c r="KS165" s="431"/>
      <c r="KT165" s="431"/>
      <c r="KU165" s="431"/>
      <c r="KV165" s="431"/>
      <c r="KW165" s="431"/>
      <c r="KX165" s="431"/>
      <c r="KY165" s="431"/>
      <c r="KZ165" s="431"/>
      <c r="LA165" s="431"/>
      <c r="LB165" s="431"/>
      <c r="LC165" s="431"/>
      <c r="LD165" s="431"/>
      <c r="LE165" s="431"/>
      <c r="LF165" s="431"/>
      <c r="LG165" s="431"/>
      <c r="LH165" s="431"/>
      <c r="LI165" s="431"/>
      <c r="LJ165" s="431"/>
      <c r="LK165" s="431"/>
      <c r="LL165" s="431"/>
      <c r="LM165" s="431"/>
      <c r="LN165" s="431"/>
      <c r="LO165" s="431"/>
      <c r="LP165" s="431"/>
      <c r="LQ165" s="431"/>
      <c r="LR165" s="431"/>
      <c r="LS165" s="431"/>
      <c r="LT165" s="431"/>
      <c r="LU165" s="431"/>
      <c r="LV165" s="431"/>
      <c r="LW165" s="431"/>
      <c r="LX165" s="431"/>
      <c r="LY165" s="431"/>
      <c r="LZ165" s="431"/>
      <c r="MA165" s="431"/>
      <c r="MB165" s="431"/>
      <c r="MC165" s="431"/>
      <c r="MD165" s="431"/>
      <c r="ME165" s="431"/>
      <c r="MF165" s="431"/>
      <c r="MG165" s="431"/>
      <c r="MH165" s="431"/>
      <c r="MI165" s="431"/>
      <c r="MJ165" s="431"/>
      <c r="MK165" s="431"/>
      <c r="ML165" s="431"/>
      <c r="MM165" s="431"/>
      <c r="MN165" s="431"/>
      <c r="MO165" s="431"/>
      <c r="MP165" s="431"/>
      <c r="MQ165" s="431"/>
      <c r="MR165" s="431"/>
      <c r="MS165" s="431"/>
      <c r="MT165" s="431"/>
      <c r="MU165" s="431"/>
      <c r="MV165" s="431"/>
      <c r="MW165" s="431"/>
      <c r="MX165" s="431"/>
      <c r="MY165" s="431"/>
      <c r="MZ165" s="431"/>
      <c r="NA165" s="431"/>
      <c r="NB165" s="431"/>
      <c r="NC165" s="431"/>
      <c r="ND165" s="431"/>
      <c r="NE165" s="431"/>
      <c r="NF165" s="431"/>
      <c r="NG165" s="431"/>
      <c r="NH165" s="431"/>
      <c r="NI165" s="431"/>
      <c r="NJ165" s="431"/>
      <c r="NK165" s="431"/>
      <c r="NL165" s="431"/>
      <c r="NM165" s="431"/>
      <c r="NN165" s="431"/>
      <c r="NO165" s="431"/>
      <c r="NP165" s="431"/>
      <c r="NQ165" s="431"/>
      <c r="NR165" s="431"/>
      <c r="NS165" s="431"/>
      <c r="NT165" s="431"/>
      <c r="NU165" s="431"/>
      <c r="NV165" s="431"/>
      <c r="NW165" s="431"/>
      <c r="NX165" s="431"/>
      <c r="NY165" s="431"/>
      <c r="NZ165" s="431"/>
      <c r="OA165" s="431"/>
      <c r="OB165" s="431"/>
      <c r="OC165" s="431"/>
      <c r="OD165" s="431"/>
      <c r="OE165" s="431"/>
      <c r="OF165" s="431"/>
      <c r="OG165" s="431"/>
      <c r="OH165" s="431"/>
      <c r="OI165" s="431"/>
      <c r="OJ165" s="431"/>
      <c r="OK165" s="431"/>
      <c r="OL165" s="431"/>
      <c r="OM165" s="431"/>
      <c r="ON165" s="431"/>
      <c r="OO165" s="431"/>
      <c r="OP165" s="431"/>
      <c r="OQ165" s="431"/>
      <c r="OR165" s="431"/>
      <c r="OS165" s="431"/>
      <c r="OT165" s="431"/>
      <c r="OU165" s="431"/>
      <c r="OV165" s="431"/>
      <c r="OW165" s="431"/>
      <c r="OX165" s="431"/>
      <c r="OY165" s="431"/>
      <c r="OZ165" s="431"/>
      <c r="PA165" s="431"/>
      <c r="PB165" s="431"/>
      <c r="PC165" s="431"/>
      <c r="PD165" s="431"/>
      <c r="PE165" s="431"/>
      <c r="PF165" s="431"/>
      <c r="PG165" s="431"/>
      <c r="PH165" s="431"/>
      <c r="PI165" s="431"/>
      <c r="PJ165" s="431"/>
      <c r="PK165" s="431"/>
      <c r="PL165" s="431"/>
      <c r="PM165" s="431"/>
      <c r="PN165" s="431"/>
      <c r="PO165" s="431"/>
      <c r="PP165" s="431"/>
      <c r="PQ165" s="431"/>
      <c r="PR165" s="431"/>
      <c r="PS165" s="431"/>
      <c r="PT165" s="431"/>
      <c r="PU165" s="431"/>
      <c r="PV165" s="431"/>
      <c r="PW165" s="431"/>
      <c r="PX165" s="431"/>
      <c r="PY165" s="431"/>
      <c r="PZ165" s="431"/>
      <c r="QA165" s="431"/>
      <c r="QB165" s="431"/>
      <c r="QC165" s="431"/>
      <c r="QD165" s="431"/>
      <c r="QE165" s="431"/>
      <c r="QF165" s="431"/>
      <c r="QG165" s="431"/>
      <c r="QH165" s="431"/>
      <c r="QI165" s="431"/>
      <c r="QJ165" s="431"/>
      <c r="QK165" s="431"/>
      <c r="QL165" s="431"/>
      <c r="QM165" s="431"/>
      <c r="QN165" s="431"/>
      <c r="QO165" s="431"/>
      <c r="QP165" s="431"/>
      <c r="QQ165" s="431"/>
      <c r="QR165" s="431"/>
      <c r="QS165" s="431"/>
      <c r="QT165" s="431"/>
      <c r="QU165" s="431"/>
      <c r="QV165" s="431"/>
      <c r="QW165" s="431"/>
      <c r="QX165" s="431"/>
      <c r="QY165" s="431"/>
      <c r="QZ165" s="431"/>
      <c r="RA165" s="431"/>
      <c r="RB165" s="431"/>
      <c r="RC165" s="431"/>
      <c r="RD165" s="431"/>
      <c r="RE165" s="431"/>
      <c r="RF165" s="431"/>
      <c r="RG165" s="431"/>
      <c r="RH165" s="431"/>
      <c r="RI165" s="431"/>
      <c r="RJ165" s="431"/>
      <c r="RK165" s="431"/>
      <c r="RL165" s="431"/>
      <c r="RM165" s="431"/>
      <c r="RN165" s="431"/>
      <c r="RO165" s="431"/>
      <c r="RP165" s="431"/>
      <c r="RQ165" s="431"/>
      <c r="RR165" s="431"/>
      <c r="RS165" s="431"/>
      <c r="RT165" s="431"/>
      <c r="RU165" s="431"/>
      <c r="RV165" s="431"/>
      <c r="RW165" s="431"/>
      <c r="RX165" s="431"/>
      <c r="RY165" s="431"/>
      <c r="RZ165" s="431"/>
      <c r="SA165" s="431"/>
      <c r="SB165" s="431"/>
      <c r="SC165" s="431"/>
      <c r="SD165" s="431"/>
      <c r="SE165" s="431"/>
      <c r="SF165" s="431"/>
      <c r="SG165" s="431"/>
      <c r="SH165" s="431"/>
      <c r="SI165" s="431"/>
      <c r="SJ165" s="431"/>
      <c r="SK165" s="431"/>
      <c r="SL165" s="431"/>
      <c r="SM165" s="431"/>
      <c r="SN165" s="431"/>
      <c r="SO165" s="431"/>
      <c r="SP165" s="431"/>
      <c r="SQ165" s="431"/>
      <c r="SR165" s="431"/>
      <c r="SS165" s="431"/>
      <c r="ST165" s="431"/>
      <c r="SU165" s="431"/>
      <c r="SV165" s="431"/>
      <c r="SW165" s="431"/>
      <c r="SX165" s="431"/>
      <c r="SY165" s="431"/>
      <c r="SZ165" s="431"/>
      <c r="TA165" s="431"/>
      <c r="TB165" s="431"/>
      <c r="TC165" s="431"/>
      <c r="TD165" s="431"/>
      <c r="TE165" s="431"/>
      <c r="TF165" s="431"/>
      <c r="TG165" s="431"/>
      <c r="TH165" s="431"/>
      <c r="TI165" s="431"/>
      <c r="TJ165" s="431"/>
      <c r="TK165" s="431"/>
      <c r="TL165" s="431"/>
      <c r="TM165" s="431"/>
      <c r="TN165" s="431"/>
      <c r="TO165" s="431"/>
      <c r="TP165" s="431"/>
      <c r="TQ165" s="431"/>
      <c r="TR165" s="431"/>
      <c r="TS165" s="431"/>
      <c r="TT165" s="431"/>
      <c r="TU165" s="431"/>
      <c r="TV165" s="431"/>
      <c r="TW165" s="431"/>
      <c r="TX165" s="431"/>
      <c r="TY165" s="431"/>
      <c r="TZ165" s="431"/>
      <c r="UA165" s="431"/>
      <c r="UB165" s="431"/>
      <c r="UC165" s="431"/>
      <c r="UD165" s="431"/>
      <c r="UE165" s="431"/>
      <c r="UF165" s="431"/>
      <c r="UG165" s="431"/>
      <c r="UH165" s="431"/>
      <c r="UI165" s="431"/>
      <c r="UJ165" s="431"/>
      <c r="UK165" s="431"/>
      <c r="UL165" s="431"/>
      <c r="UM165" s="431"/>
      <c r="UN165" s="431"/>
      <c r="UO165" s="431"/>
      <c r="UP165" s="431"/>
      <c r="UQ165" s="431"/>
      <c r="UR165" s="431"/>
      <c r="US165" s="431"/>
      <c r="UT165" s="431"/>
      <c r="UU165" s="431"/>
      <c r="UV165" s="431"/>
      <c r="UW165" s="431"/>
      <c r="UX165" s="431"/>
      <c r="UY165" s="431"/>
      <c r="UZ165" s="431"/>
      <c r="VA165" s="431"/>
      <c r="VB165" s="431"/>
      <c r="VC165" s="431"/>
      <c r="VD165" s="431"/>
      <c r="VE165" s="431"/>
      <c r="VF165" s="431"/>
      <c r="VG165" s="431"/>
      <c r="VH165" s="431"/>
      <c r="VI165" s="431"/>
      <c r="VJ165" s="431"/>
      <c r="VK165" s="431"/>
      <c r="VL165" s="431"/>
      <c r="VM165" s="431"/>
      <c r="VN165" s="431"/>
      <c r="VO165" s="431"/>
      <c r="VP165" s="431"/>
      <c r="VQ165" s="431"/>
      <c r="VR165" s="431"/>
      <c r="VS165" s="431"/>
      <c r="VT165" s="431"/>
      <c r="VU165" s="431"/>
      <c r="VV165" s="431"/>
      <c r="VW165" s="431"/>
      <c r="VX165" s="431"/>
      <c r="VY165" s="431"/>
      <c r="VZ165" s="431"/>
      <c r="WA165" s="431"/>
      <c r="WB165" s="431"/>
      <c r="WC165" s="431"/>
      <c r="WD165" s="431"/>
      <c r="WE165" s="431"/>
      <c r="WF165" s="431"/>
      <c r="WG165" s="431"/>
      <c r="WH165" s="431"/>
      <c r="WI165" s="431"/>
      <c r="WJ165" s="431"/>
      <c r="WK165" s="431"/>
      <c r="WL165" s="431"/>
      <c r="WM165" s="431"/>
      <c r="WN165" s="431"/>
      <c r="WO165" s="431"/>
      <c r="WP165" s="431"/>
      <c r="WQ165" s="431"/>
      <c r="WR165" s="431"/>
      <c r="WS165" s="431"/>
      <c r="WT165" s="431"/>
      <c r="WU165" s="431"/>
      <c r="WV165" s="431"/>
      <c r="WW165" s="431"/>
      <c r="WX165" s="431"/>
      <c r="WY165" s="431"/>
      <c r="WZ165" s="431"/>
      <c r="XA165" s="431"/>
      <c r="XB165" s="431"/>
      <c r="XC165" s="431"/>
      <c r="XD165" s="431"/>
      <c r="XE165" s="431"/>
      <c r="XF165" s="431"/>
      <c r="XG165" s="431"/>
      <c r="XH165" s="431"/>
      <c r="XI165" s="431"/>
      <c r="XJ165" s="431"/>
      <c r="XK165" s="431"/>
      <c r="XL165" s="431"/>
      <c r="XM165" s="431"/>
      <c r="XN165" s="431"/>
      <c r="XO165" s="431"/>
      <c r="XP165" s="431"/>
      <c r="XQ165" s="431"/>
      <c r="XR165" s="431"/>
      <c r="XS165" s="431"/>
      <c r="XT165" s="431"/>
      <c r="XU165" s="431"/>
      <c r="XV165" s="431"/>
      <c r="XW165" s="431"/>
      <c r="XX165" s="431"/>
      <c r="XY165" s="431"/>
      <c r="XZ165" s="431"/>
      <c r="YA165" s="431"/>
      <c r="YB165" s="431"/>
      <c r="YC165" s="431"/>
      <c r="YD165" s="431"/>
      <c r="YE165" s="431"/>
      <c r="YF165" s="431"/>
      <c r="YG165" s="431"/>
      <c r="YH165" s="431"/>
      <c r="YI165" s="431"/>
      <c r="YJ165" s="431"/>
      <c r="YK165" s="431"/>
      <c r="YL165" s="431"/>
      <c r="YM165" s="431"/>
      <c r="YN165" s="431"/>
      <c r="YO165" s="431"/>
      <c r="YP165" s="431"/>
      <c r="YQ165" s="431"/>
      <c r="YR165" s="431"/>
      <c r="YS165" s="431"/>
      <c r="YT165" s="431"/>
      <c r="YU165" s="431"/>
      <c r="YV165" s="431"/>
      <c r="YW165" s="431"/>
      <c r="YX165" s="431"/>
      <c r="YY165" s="431"/>
      <c r="YZ165" s="431"/>
      <c r="ZA165" s="431"/>
      <c r="ZB165" s="431"/>
      <c r="ZC165" s="431"/>
      <c r="ZD165" s="431"/>
      <c r="ZE165" s="431"/>
      <c r="ZF165" s="431"/>
      <c r="ZG165" s="431"/>
      <c r="ZH165" s="431"/>
      <c r="ZI165" s="431"/>
      <c r="ZJ165" s="431"/>
      <c r="ZK165" s="431"/>
      <c r="ZL165" s="431"/>
      <c r="ZM165" s="431"/>
      <c r="ZN165" s="431"/>
      <c r="ZO165" s="431"/>
      <c r="ZP165" s="431"/>
      <c r="ZQ165" s="431"/>
      <c r="ZR165" s="431"/>
      <c r="ZS165" s="431"/>
      <c r="ZT165" s="431"/>
      <c r="ZU165" s="431"/>
      <c r="ZV165" s="431"/>
      <c r="ZW165" s="431"/>
      <c r="ZX165" s="431"/>
      <c r="ZY165" s="431"/>
      <c r="ZZ165" s="431"/>
      <c r="AAA165" s="431"/>
      <c r="AAB165" s="431"/>
      <c r="AAC165" s="431"/>
      <c r="AAD165" s="431"/>
      <c r="AAE165" s="431"/>
      <c r="AAF165" s="431"/>
      <c r="AAG165" s="431"/>
      <c r="AAH165" s="431"/>
      <c r="AAI165" s="431"/>
      <c r="AAJ165" s="431"/>
      <c r="AAK165" s="431"/>
      <c r="AAL165" s="431"/>
      <c r="AAM165" s="431"/>
      <c r="AAN165" s="431"/>
      <c r="AAO165" s="431"/>
      <c r="AAP165" s="431"/>
      <c r="AAQ165" s="431"/>
      <c r="AAR165" s="431"/>
      <c r="AAS165" s="431"/>
      <c r="AAT165" s="431"/>
      <c r="AAU165" s="431"/>
      <c r="AAV165" s="431"/>
      <c r="AAW165" s="431"/>
      <c r="AAX165" s="431"/>
      <c r="AAY165" s="431"/>
      <c r="AAZ165" s="431"/>
      <c r="ABA165" s="431"/>
      <c r="ABB165" s="431"/>
      <c r="ABC165" s="431"/>
      <c r="ABD165" s="431"/>
      <c r="ABE165" s="431"/>
      <c r="ABF165" s="431"/>
      <c r="ABG165" s="431"/>
      <c r="ABH165" s="431"/>
      <c r="ABI165" s="431"/>
      <c r="ABJ165" s="431"/>
      <c r="ABK165" s="431"/>
      <c r="ABL165" s="431"/>
      <c r="ABM165" s="431"/>
      <c r="ABN165" s="431"/>
      <c r="ABO165" s="431"/>
      <c r="ABP165" s="431"/>
      <c r="ABQ165" s="431"/>
      <c r="ABR165" s="431"/>
      <c r="ABS165" s="431"/>
      <c r="ABT165" s="431"/>
      <c r="ABU165" s="431"/>
      <c r="ABV165" s="431"/>
      <c r="ABW165" s="431"/>
      <c r="ABX165" s="431"/>
      <c r="ABY165" s="431"/>
      <c r="ABZ165" s="431"/>
      <c r="ACA165" s="431"/>
      <c r="ACB165" s="431"/>
      <c r="ACC165" s="431"/>
      <c r="ACD165" s="431"/>
      <c r="ACE165" s="431"/>
      <c r="ACF165" s="431"/>
      <c r="ACG165" s="431"/>
      <c r="ACH165" s="431"/>
      <c r="ACI165" s="431"/>
      <c r="ACJ165" s="431"/>
      <c r="ACK165" s="431"/>
      <c r="ACL165" s="431"/>
      <c r="ACM165" s="431"/>
      <c r="ACN165" s="431"/>
      <c r="ACO165" s="431"/>
      <c r="ACP165" s="431"/>
      <c r="ACQ165" s="431"/>
      <c r="ACR165" s="431"/>
      <c r="ACS165" s="431"/>
      <c r="ACT165" s="431"/>
      <c r="ACU165" s="431"/>
      <c r="ACV165" s="431"/>
      <c r="ACW165" s="431"/>
      <c r="ACX165" s="431"/>
      <c r="ACY165" s="431"/>
      <c r="ACZ165" s="431"/>
      <c r="ADA165" s="431"/>
      <c r="ADB165" s="431"/>
      <c r="ADC165" s="431"/>
      <c r="ADD165" s="431"/>
      <c r="ADE165" s="431"/>
      <c r="ADF165" s="431"/>
      <c r="ADG165" s="431"/>
      <c r="ADH165" s="431"/>
      <c r="ADI165" s="431"/>
      <c r="ADJ165" s="431"/>
      <c r="ADK165" s="431"/>
      <c r="ADL165" s="431"/>
      <c r="ADM165" s="431"/>
      <c r="ADN165" s="431"/>
      <c r="ADO165" s="431"/>
      <c r="ADP165" s="431"/>
      <c r="ADQ165" s="431"/>
      <c r="ADR165" s="431"/>
      <c r="ADS165" s="431"/>
      <c r="ADT165" s="431"/>
      <c r="ADU165" s="431"/>
      <c r="ADV165" s="431"/>
      <c r="ADW165" s="431"/>
      <c r="ADX165" s="431"/>
      <c r="ADY165" s="431"/>
      <c r="ADZ165" s="431"/>
      <c r="AEA165" s="431"/>
      <c r="AEB165" s="431"/>
      <c r="AEC165" s="431"/>
      <c r="AED165" s="431"/>
      <c r="AEE165" s="431"/>
      <c r="AEF165" s="431"/>
      <c r="AEG165" s="431"/>
      <c r="AEH165" s="431"/>
      <c r="AEI165" s="431"/>
      <c r="AEJ165" s="431"/>
      <c r="AEK165" s="431"/>
      <c r="AEL165" s="431"/>
      <c r="AEM165" s="431"/>
      <c r="AEN165" s="431"/>
      <c r="AEO165" s="431"/>
      <c r="AEP165" s="431"/>
      <c r="AEQ165" s="431"/>
      <c r="AER165" s="431"/>
      <c r="AES165" s="431"/>
      <c r="AET165" s="431"/>
      <c r="AEU165" s="431"/>
      <c r="AEV165" s="431"/>
      <c r="AEW165" s="431"/>
      <c r="AEX165" s="431"/>
      <c r="AEY165" s="431"/>
      <c r="AEZ165" s="431"/>
      <c r="AFA165" s="431"/>
      <c r="AFB165" s="431"/>
      <c r="AFC165" s="431"/>
      <c r="AFD165" s="431"/>
      <c r="AFE165" s="431"/>
      <c r="AFF165" s="431"/>
      <c r="AFG165" s="431"/>
      <c r="AFH165" s="431"/>
      <c r="AFI165" s="431"/>
      <c r="AFJ165" s="431"/>
      <c r="AFK165" s="431"/>
      <c r="AFL165" s="431"/>
      <c r="AFM165" s="431"/>
      <c r="AFN165" s="431"/>
      <c r="AFO165" s="431"/>
      <c r="AFP165" s="431"/>
      <c r="AFQ165" s="431"/>
      <c r="AFR165" s="431"/>
      <c r="AFS165" s="431"/>
      <c r="AFT165" s="431"/>
      <c r="AFU165" s="431"/>
      <c r="AFV165" s="431"/>
      <c r="AFW165" s="431"/>
      <c r="AFX165" s="431"/>
      <c r="AFY165" s="431"/>
      <c r="AFZ165" s="431"/>
      <c r="AGA165" s="431"/>
      <c r="AGB165" s="431"/>
      <c r="AGC165" s="431"/>
      <c r="AGD165" s="431"/>
      <c r="AGE165" s="431"/>
      <c r="AGF165" s="431"/>
      <c r="AGG165" s="431"/>
      <c r="AGH165" s="431"/>
      <c r="AGI165" s="431"/>
      <c r="AGJ165" s="431"/>
      <c r="AGK165" s="431"/>
      <c r="AGL165" s="431"/>
      <c r="AGM165" s="431"/>
      <c r="AGN165" s="431"/>
      <c r="AGO165" s="431"/>
      <c r="AGP165" s="431"/>
      <c r="AGQ165" s="431"/>
      <c r="AGR165" s="431"/>
      <c r="AGS165" s="431"/>
      <c r="AGT165" s="431"/>
      <c r="AGU165" s="431"/>
      <c r="AGV165" s="431"/>
      <c r="AGW165" s="431"/>
      <c r="AGX165" s="431"/>
      <c r="AGY165" s="431"/>
      <c r="AGZ165" s="431"/>
      <c r="AHA165" s="431"/>
      <c r="AHB165" s="431"/>
      <c r="AHC165" s="431"/>
      <c r="AHD165" s="431"/>
      <c r="AHE165" s="431"/>
      <c r="AHF165" s="431"/>
      <c r="AHG165" s="431"/>
      <c r="AHH165" s="431"/>
      <c r="AHI165" s="431"/>
      <c r="AHJ165" s="431"/>
      <c r="AHK165" s="431"/>
      <c r="AHL165" s="431"/>
      <c r="AHM165" s="431"/>
      <c r="AHN165" s="431"/>
      <c r="AHO165" s="431"/>
      <c r="AHP165" s="431"/>
      <c r="AHQ165" s="431"/>
      <c r="AHR165" s="431"/>
      <c r="AHS165" s="431"/>
      <c r="AHT165" s="431"/>
      <c r="AHU165" s="431"/>
      <c r="AHV165" s="431"/>
      <c r="AHW165" s="431"/>
      <c r="AHX165" s="431"/>
      <c r="AHY165" s="431"/>
      <c r="AHZ165" s="431"/>
      <c r="AIA165" s="431"/>
      <c r="AIB165" s="431"/>
      <c r="AIC165" s="431"/>
      <c r="AID165" s="431"/>
      <c r="AIE165" s="431"/>
      <c r="AIF165" s="431"/>
      <c r="AIG165" s="431"/>
      <c r="AIH165" s="431"/>
      <c r="AII165" s="431"/>
      <c r="AIJ165" s="431"/>
      <c r="AIK165" s="431"/>
      <c r="AIL165" s="431"/>
      <c r="AIM165" s="431"/>
      <c r="AIN165" s="431"/>
      <c r="AIO165" s="431"/>
      <c r="AIP165" s="431"/>
      <c r="AIQ165" s="431"/>
      <c r="AIR165" s="431"/>
      <c r="AIS165" s="431"/>
      <c r="AIT165" s="431"/>
      <c r="AIU165" s="431"/>
      <c r="AIV165" s="431"/>
      <c r="AIW165" s="431"/>
      <c r="AIX165" s="431"/>
      <c r="AIY165" s="431"/>
      <c r="AIZ165" s="431"/>
      <c r="AJA165" s="431"/>
      <c r="AJB165" s="431"/>
      <c r="AJC165" s="431"/>
      <c r="AJD165" s="431"/>
      <c r="AJE165" s="431"/>
      <c r="AJF165" s="431"/>
      <c r="AJG165" s="431"/>
      <c r="AJH165" s="431"/>
      <c r="AJI165" s="431"/>
      <c r="AJJ165" s="431"/>
      <c r="AJK165" s="431"/>
      <c r="AJL165" s="431"/>
      <c r="AJM165" s="431"/>
      <c r="AJN165" s="431"/>
      <c r="AJO165" s="431"/>
      <c r="AJP165" s="431"/>
      <c r="AJQ165" s="431"/>
      <c r="AJR165" s="431"/>
      <c r="AJS165" s="431"/>
      <c r="AJT165" s="431"/>
      <c r="AJU165" s="431"/>
      <c r="AJV165" s="431"/>
      <c r="AJW165" s="431"/>
      <c r="AJX165" s="431"/>
      <c r="AJY165" s="431"/>
      <c r="AJZ165" s="431"/>
      <c r="AKA165" s="431"/>
      <c r="AKB165" s="431"/>
      <c r="AKC165" s="431"/>
      <c r="AKD165" s="431"/>
      <c r="AKE165" s="431"/>
      <c r="AKF165" s="431"/>
      <c r="AKG165" s="431"/>
      <c r="AKH165" s="431"/>
      <c r="AKI165" s="431"/>
      <c r="AKJ165" s="431"/>
      <c r="AKK165" s="431"/>
      <c r="AKL165" s="431"/>
      <c r="AKM165" s="431"/>
      <c r="AKN165" s="431"/>
      <c r="AKO165" s="431"/>
      <c r="AKP165" s="431"/>
      <c r="AKQ165" s="431"/>
      <c r="AKR165" s="431"/>
      <c r="AKS165" s="431"/>
      <c r="AKT165" s="431"/>
      <c r="AKU165" s="431"/>
      <c r="AKV165" s="431"/>
      <c r="AKW165" s="431"/>
      <c r="AKX165" s="431"/>
      <c r="AKY165" s="431"/>
      <c r="AKZ165" s="431"/>
      <c r="ALA165" s="431"/>
      <c r="ALB165" s="431"/>
      <c r="ALC165" s="431"/>
      <c r="ALD165" s="431"/>
      <c r="ALE165" s="431"/>
      <c r="ALF165" s="431"/>
      <c r="ALG165" s="431"/>
      <c r="ALH165" s="431"/>
      <c r="ALI165" s="431"/>
      <c r="ALJ165" s="431"/>
      <c r="ALK165" s="431"/>
      <c r="ALL165" s="431"/>
      <c r="ALM165" s="431"/>
      <c r="ALN165" s="431"/>
      <c r="ALO165" s="431"/>
      <c r="ALP165" s="431"/>
      <c r="ALQ165" s="431"/>
      <c r="ALR165" s="431"/>
      <c r="ALS165" s="431"/>
      <c r="ALT165" s="431"/>
      <c r="ALU165" s="431"/>
      <c r="ALV165" s="431"/>
      <c r="ALW165" s="431"/>
      <c r="ALX165" s="431"/>
      <c r="ALY165" s="431"/>
      <c r="ALZ165" s="431"/>
      <c r="AMA165" s="431"/>
      <c r="AMB165" s="431"/>
      <c r="AMC165" s="431"/>
      <c r="AMD165" s="431"/>
      <c r="AME165" s="431"/>
      <c r="AMF165" s="431"/>
      <c r="AMG165" s="431"/>
      <c r="AMH165" s="431"/>
      <c r="AMI165" s="431"/>
      <c r="AMJ165" s="431"/>
      <c r="AMK165" s="431"/>
      <c r="AML165" s="431"/>
      <c r="AMM165" s="431"/>
      <c r="AMN165" s="431"/>
      <c r="AMO165" s="431"/>
      <c r="AMP165" s="431"/>
      <c r="AMQ165" s="431"/>
      <c r="AMR165" s="431"/>
      <c r="AMS165" s="431"/>
      <c r="AMT165" s="431"/>
      <c r="AMU165" s="431"/>
      <c r="AMV165" s="431"/>
      <c r="AMW165" s="431"/>
      <c r="AMX165" s="431"/>
      <c r="AMY165" s="431"/>
      <c r="AMZ165" s="431"/>
      <c r="ANA165" s="431"/>
      <c r="ANB165" s="431"/>
      <c r="ANC165" s="431"/>
      <c r="AND165" s="431"/>
      <c r="ANE165" s="431"/>
      <c r="ANF165" s="431"/>
      <c r="ANG165" s="431"/>
      <c r="ANH165" s="431"/>
      <c r="ANI165" s="431"/>
      <c r="ANJ165" s="431"/>
      <c r="ANK165" s="431"/>
      <c r="ANL165" s="431"/>
      <c r="ANM165" s="431"/>
      <c r="ANN165" s="431"/>
      <c r="ANO165" s="431"/>
      <c r="ANP165" s="431"/>
      <c r="ANQ165" s="431"/>
      <c r="ANR165" s="431"/>
      <c r="ANS165" s="431"/>
      <c r="ANT165" s="431"/>
      <c r="ANU165" s="431"/>
      <c r="ANV165" s="431"/>
      <c r="ANW165" s="431"/>
      <c r="ANX165" s="431"/>
      <c r="ANY165" s="431"/>
      <c r="ANZ165" s="431"/>
      <c r="AOA165" s="431"/>
      <c r="AOB165" s="431"/>
      <c r="AOC165" s="431"/>
      <c r="AOD165" s="431"/>
      <c r="AOE165" s="431"/>
      <c r="AOF165" s="431"/>
      <c r="AOG165" s="431"/>
      <c r="AOH165" s="431"/>
      <c r="AOI165" s="431"/>
      <c r="AOJ165" s="431"/>
      <c r="AOK165" s="431"/>
      <c r="AOL165" s="431"/>
      <c r="AOM165" s="431"/>
      <c r="AON165" s="431"/>
      <c r="AOO165" s="431"/>
      <c r="AOP165" s="431"/>
      <c r="AOQ165" s="431"/>
      <c r="AOR165" s="431"/>
      <c r="AOS165" s="431"/>
      <c r="AOT165" s="431"/>
      <c r="AOU165" s="431"/>
      <c r="AOV165" s="431"/>
      <c r="AOW165" s="431"/>
      <c r="AOX165" s="431"/>
      <c r="AOY165" s="431"/>
      <c r="AOZ165" s="431"/>
      <c r="APA165" s="431"/>
      <c r="APB165" s="431"/>
      <c r="APC165" s="431"/>
      <c r="APD165" s="431"/>
      <c r="APE165" s="431"/>
      <c r="APF165" s="431"/>
      <c r="APG165" s="431"/>
      <c r="APH165" s="431"/>
      <c r="API165" s="431"/>
      <c r="APJ165" s="431"/>
      <c r="APK165" s="431"/>
      <c r="APL165" s="431"/>
      <c r="APM165" s="431"/>
      <c r="APN165" s="431"/>
      <c r="APO165" s="431"/>
      <c r="APP165" s="431"/>
      <c r="APQ165" s="431"/>
      <c r="APR165" s="431"/>
      <c r="APS165" s="431"/>
      <c r="APT165" s="431"/>
      <c r="APU165" s="431"/>
      <c r="APV165" s="431"/>
      <c r="APW165" s="431"/>
      <c r="APX165" s="431"/>
      <c r="APY165" s="431"/>
      <c r="APZ165" s="431"/>
      <c r="AQA165" s="431"/>
      <c r="AQB165" s="431"/>
      <c r="AQC165" s="431"/>
      <c r="AQD165" s="431"/>
      <c r="AQE165" s="431"/>
      <c r="AQF165" s="431"/>
      <c r="AQG165" s="431"/>
      <c r="AQH165" s="431"/>
      <c r="AQI165" s="431"/>
      <c r="AQJ165" s="431"/>
      <c r="AQK165" s="431"/>
      <c r="AQL165" s="431"/>
      <c r="AQM165" s="431"/>
      <c r="AQN165" s="431"/>
      <c r="AQO165" s="431"/>
      <c r="AQP165" s="431"/>
      <c r="AQQ165" s="431"/>
      <c r="AQR165" s="431"/>
      <c r="AQS165" s="431"/>
      <c r="AQT165" s="431"/>
      <c r="AQU165" s="431"/>
      <c r="AQV165" s="431"/>
      <c r="AQW165" s="431"/>
      <c r="AQX165" s="431"/>
      <c r="AQY165" s="431"/>
      <c r="AQZ165" s="431"/>
      <c r="ARA165" s="431"/>
      <c r="ARB165" s="431"/>
      <c r="ARC165" s="431"/>
      <c r="ARD165" s="431"/>
      <c r="ARE165" s="431"/>
      <c r="ARF165" s="431"/>
      <c r="ARG165" s="431"/>
      <c r="ARH165" s="431"/>
      <c r="ARI165" s="431"/>
      <c r="ARJ165" s="431"/>
      <c r="ARK165" s="431"/>
      <c r="ARL165" s="431"/>
      <c r="ARM165" s="431"/>
      <c r="ARN165" s="431"/>
      <c r="ARO165" s="431"/>
      <c r="ARP165" s="431"/>
      <c r="ARQ165" s="431"/>
      <c r="ARR165" s="431"/>
      <c r="ARS165" s="431"/>
      <c r="ART165" s="431"/>
      <c r="ARU165" s="431"/>
      <c r="ARV165" s="431"/>
      <c r="ARW165" s="431"/>
      <c r="ARX165" s="431"/>
      <c r="ARY165" s="431"/>
      <c r="ARZ165" s="431"/>
      <c r="ASA165" s="431"/>
      <c r="ASB165" s="431"/>
      <c r="ASC165" s="431"/>
      <c r="ASD165" s="431"/>
      <c r="ASE165" s="431"/>
      <c r="ASF165" s="431"/>
      <c r="ASG165" s="431"/>
      <c r="ASH165" s="431"/>
      <c r="ASI165" s="431"/>
      <c r="ASJ165" s="431"/>
      <c r="ASK165" s="431"/>
      <c r="ASL165" s="431"/>
      <c r="ASM165" s="431"/>
      <c r="ASN165" s="431"/>
      <c r="ASO165" s="431"/>
      <c r="ASP165" s="431"/>
      <c r="ASQ165" s="431"/>
      <c r="ASR165" s="431"/>
      <c r="ASS165" s="431"/>
      <c r="AST165" s="431"/>
      <c r="ASU165" s="431"/>
      <c r="ASV165" s="431"/>
      <c r="ASW165" s="431"/>
      <c r="ASX165" s="431"/>
      <c r="ASY165" s="431"/>
      <c r="ASZ165" s="431"/>
      <c r="ATA165" s="431"/>
      <c r="ATB165" s="431"/>
      <c r="ATC165" s="431"/>
      <c r="ATD165" s="431"/>
      <c r="ATE165" s="431"/>
      <c r="ATF165" s="431"/>
      <c r="ATG165" s="431"/>
      <c r="ATH165" s="431"/>
      <c r="ATI165" s="431"/>
      <c r="ATJ165" s="431"/>
      <c r="ATK165" s="431"/>
      <c r="ATL165" s="431"/>
      <c r="ATM165" s="431"/>
      <c r="ATN165" s="431"/>
      <c r="ATO165" s="431"/>
      <c r="ATP165" s="431"/>
      <c r="ATQ165" s="431"/>
      <c r="ATR165" s="431"/>
      <c r="ATS165" s="431"/>
      <c r="ATT165" s="431"/>
      <c r="ATU165" s="431"/>
      <c r="ATV165" s="431"/>
      <c r="ATW165" s="431"/>
      <c r="ATX165" s="431"/>
      <c r="ATY165" s="431"/>
      <c r="ATZ165" s="431"/>
      <c r="AUA165" s="431"/>
      <c r="AUB165" s="431"/>
      <c r="AUC165" s="431"/>
      <c r="AUD165" s="431"/>
      <c r="AUE165" s="431"/>
      <c r="AUF165" s="431"/>
      <c r="AUG165" s="431"/>
      <c r="AUH165" s="431"/>
      <c r="AUI165" s="431"/>
      <c r="AUJ165" s="431"/>
      <c r="AUK165" s="431"/>
      <c r="AUL165" s="431"/>
      <c r="AUM165" s="431"/>
      <c r="AUN165" s="431"/>
      <c r="AUO165" s="431"/>
      <c r="AUP165" s="431"/>
      <c r="AUQ165" s="431"/>
      <c r="AUR165" s="431"/>
      <c r="AUS165" s="431"/>
      <c r="AUT165" s="431"/>
      <c r="AUU165" s="431"/>
      <c r="AUV165" s="431"/>
      <c r="AUW165" s="431"/>
      <c r="AUX165" s="431"/>
      <c r="AUY165" s="431"/>
      <c r="AUZ165" s="431"/>
      <c r="AVA165" s="431"/>
      <c r="AVB165" s="431"/>
      <c r="AVC165" s="431"/>
      <c r="AVD165" s="431"/>
      <c r="AVE165" s="431"/>
      <c r="AVF165" s="431"/>
      <c r="AVG165" s="431"/>
      <c r="AVH165" s="431"/>
      <c r="AVI165" s="431"/>
      <c r="AVJ165" s="431"/>
      <c r="AVK165" s="431"/>
      <c r="AVL165" s="431"/>
      <c r="AVM165" s="431"/>
      <c r="AVN165" s="431"/>
      <c r="AVO165" s="431"/>
      <c r="AVP165" s="431"/>
      <c r="AVQ165" s="431"/>
      <c r="AVR165" s="431"/>
      <c r="AVS165" s="431"/>
      <c r="AVT165" s="431"/>
      <c r="AVU165" s="431"/>
      <c r="AVV165" s="431"/>
      <c r="AVW165" s="431"/>
      <c r="AVX165" s="431"/>
      <c r="AVY165" s="431"/>
      <c r="AVZ165" s="431"/>
      <c r="AWA165" s="431"/>
      <c r="AWB165" s="431"/>
      <c r="AWC165" s="431"/>
      <c r="AWD165" s="431"/>
      <c r="AWE165" s="431"/>
      <c r="AWF165" s="431"/>
      <c r="AWG165" s="431"/>
      <c r="AWH165" s="431"/>
      <c r="AWI165" s="431"/>
      <c r="AWJ165" s="431"/>
      <c r="AWK165" s="431"/>
      <c r="AWL165" s="431"/>
      <c r="AWM165" s="431"/>
      <c r="AWN165" s="431"/>
      <c r="AWO165" s="431"/>
      <c r="AWP165" s="431"/>
      <c r="AWQ165" s="431"/>
      <c r="AWR165" s="431"/>
      <c r="AWS165" s="431"/>
      <c r="AWT165" s="431"/>
      <c r="AWU165" s="431"/>
      <c r="AWV165" s="431"/>
      <c r="AWW165" s="431"/>
      <c r="AWX165" s="431"/>
      <c r="AWY165" s="431"/>
      <c r="AWZ165" s="431"/>
      <c r="AXA165" s="431"/>
      <c r="AXB165" s="431"/>
      <c r="AXC165" s="431"/>
      <c r="AXD165" s="431"/>
      <c r="AXE165" s="431"/>
      <c r="AXF165" s="431"/>
      <c r="AXG165" s="431"/>
      <c r="AXH165" s="431"/>
      <c r="AXI165" s="431"/>
      <c r="AXJ165" s="431"/>
      <c r="AXK165" s="431"/>
      <c r="AXL165" s="431"/>
      <c r="AXM165" s="431"/>
      <c r="AXN165" s="431"/>
      <c r="AXO165" s="431"/>
      <c r="AXP165" s="431"/>
      <c r="AXQ165" s="431"/>
      <c r="AXR165" s="431"/>
      <c r="AXS165" s="431"/>
      <c r="AXT165" s="431"/>
      <c r="AXU165" s="431"/>
      <c r="AXV165" s="431"/>
      <c r="AXW165" s="431"/>
      <c r="AXX165" s="431"/>
      <c r="AXY165" s="431"/>
      <c r="AXZ165" s="431"/>
      <c r="AYA165" s="431"/>
      <c r="AYB165" s="431"/>
      <c r="AYC165" s="431"/>
      <c r="AYD165" s="431"/>
      <c r="AYE165" s="431"/>
      <c r="AYF165" s="431"/>
      <c r="AYG165" s="431"/>
      <c r="AYH165" s="431"/>
      <c r="AYI165" s="431"/>
      <c r="AYJ165" s="431"/>
      <c r="AYK165" s="431"/>
      <c r="AYL165" s="431"/>
      <c r="AYM165" s="431"/>
      <c r="AYN165" s="431"/>
      <c r="AYO165" s="431"/>
      <c r="AYP165" s="431"/>
      <c r="AYQ165" s="431"/>
      <c r="AYR165" s="431"/>
      <c r="AYS165" s="431"/>
      <c r="AYT165" s="431"/>
      <c r="AYU165" s="431"/>
      <c r="AYV165" s="431"/>
      <c r="AYW165" s="431"/>
      <c r="AYX165" s="431"/>
      <c r="AYY165" s="431"/>
      <c r="AYZ165" s="431"/>
      <c r="AZA165" s="431"/>
      <c r="AZB165" s="431"/>
      <c r="AZC165" s="431"/>
      <c r="AZD165" s="431"/>
      <c r="AZE165" s="431"/>
      <c r="AZF165" s="431"/>
      <c r="AZG165" s="431"/>
      <c r="AZH165" s="431"/>
      <c r="AZI165" s="431"/>
      <c r="AZJ165" s="431"/>
      <c r="AZK165" s="431"/>
      <c r="AZL165" s="431"/>
      <c r="AZM165" s="431"/>
      <c r="AZN165" s="431"/>
      <c r="AZO165" s="431"/>
      <c r="AZP165" s="431"/>
      <c r="AZQ165" s="431"/>
      <c r="AZR165" s="431"/>
      <c r="AZS165" s="431"/>
      <c r="AZT165" s="431"/>
      <c r="AZU165" s="431"/>
      <c r="AZV165" s="431"/>
      <c r="AZW165" s="431"/>
      <c r="AZX165" s="431"/>
      <c r="AZY165" s="431"/>
      <c r="AZZ165" s="431"/>
      <c r="BAA165" s="431"/>
      <c r="BAB165" s="431"/>
      <c r="BAC165" s="431"/>
      <c r="BAD165" s="431"/>
      <c r="BAE165" s="431"/>
      <c r="BAF165" s="431"/>
      <c r="BAG165" s="431"/>
      <c r="BAH165" s="431"/>
      <c r="BAI165" s="431"/>
      <c r="BAJ165" s="431"/>
      <c r="BAK165" s="431"/>
      <c r="BAL165" s="431"/>
      <c r="BAM165" s="431"/>
      <c r="BAN165" s="431"/>
      <c r="BAO165" s="431"/>
      <c r="BAP165" s="431"/>
      <c r="BAQ165" s="431"/>
      <c r="BAR165" s="431"/>
      <c r="BAS165" s="431"/>
      <c r="BAT165" s="431"/>
      <c r="BAU165" s="431"/>
      <c r="BAV165" s="431"/>
      <c r="BAW165" s="431"/>
      <c r="BAX165" s="431"/>
      <c r="BAY165" s="431"/>
      <c r="BAZ165" s="431"/>
      <c r="BBA165" s="431"/>
      <c r="BBB165" s="431"/>
      <c r="BBC165" s="431"/>
      <c r="BBD165" s="431"/>
      <c r="BBE165" s="431"/>
      <c r="BBF165" s="431"/>
      <c r="BBG165" s="431"/>
      <c r="BBH165" s="431"/>
      <c r="BBI165" s="431"/>
      <c r="BBJ165" s="431"/>
      <c r="BBK165" s="431"/>
      <c r="BBL165" s="431"/>
      <c r="BBM165" s="431"/>
      <c r="BBN165" s="431"/>
      <c r="BBO165" s="431"/>
      <c r="BBP165" s="431"/>
      <c r="BBQ165" s="431"/>
      <c r="BBR165" s="431"/>
      <c r="BBS165" s="431"/>
      <c r="BBT165" s="431"/>
      <c r="BBU165" s="431"/>
      <c r="BBV165" s="431"/>
      <c r="BBW165" s="431"/>
      <c r="BBX165" s="431"/>
      <c r="BBY165" s="431"/>
      <c r="BBZ165" s="431"/>
      <c r="BCA165" s="431"/>
      <c r="BCB165" s="431"/>
      <c r="BCC165" s="431"/>
      <c r="BCD165" s="431"/>
      <c r="BCE165" s="431"/>
      <c r="BCF165" s="431"/>
      <c r="BCG165" s="431"/>
      <c r="BCH165" s="431"/>
      <c r="BCI165" s="431"/>
      <c r="BCJ165" s="431"/>
      <c r="BCK165" s="431"/>
      <c r="BCL165" s="431"/>
      <c r="BCM165" s="431"/>
      <c r="BCN165" s="431"/>
      <c r="BCO165" s="431"/>
      <c r="BCP165" s="431"/>
      <c r="BCQ165" s="431"/>
      <c r="BCR165" s="431"/>
      <c r="BCS165" s="431"/>
      <c r="BCT165" s="431"/>
      <c r="BCU165" s="431"/>
      <c r="BCV165" s="431"/>
      <c r="BCW165" s="431"/>
      <c r="BCX165" s="431"/>
      <c r="BCY165" s="431"/>
      <c r="BCZ165" s="431"/>
      <c r="BDA165" s="431"/>
      <c r="BDB165" s="431"/>
      <c r="BDC165" s="431"/>
      <c r="BDD165" s="431"/>
      <c r="BDE165" s="431"/>
      <c r="BDF165" s="431"/>
      <c r="BDG165" s="431"/>
      <c r="BDH165" s="431"/>
      <c r="BDI165" s="431"/>
      <c r="BDJ165" s="431"/>
      <c r="BDK165" s="431"/>
      <c r="BDL165" s="431"/>
      <c r="BDM165" s="431"/>
      <c r="BDN165" s="431"/>
      <c r="BDO165" s="431"/>
      <c r="BDP165" s="431"/>
      <c r="BDQ165" s="431"/>
      <c r="BDR165" s="431"/>
      <c r="BDS165" s="431"/>
      <c r="BDT165" s="431"/>
      <c r="BDU165" s="431"/>
      <c r="BDV165" s="431"/>
      <c r="BDW165" s="431"/>
      <c r="BDX165" s="431"/>
      <c r="BDY165" s="431"/>
      <c r="BDZ165" s="431"/>
      <c r="BEA165" s="431"/>
      <c r="BEB165" s="431"/>
      <c r="BEC165" s="431"/>
      <c r="BED165" s="431"/>
      <c r="BEE165" s="431"/>
      <c r="BEF165" s="431"/>
      <c r="BEG165" s="431"/>
      <c r="BEH165" s="431"/>
      <c r="BEI165" s="431"/>
      <c r="BEJ165" s="431"/>
      <c r="BEK165" s="431"/>
      <c r="BEL165" s="431"/>
      <c r="BEM165" s="431"/>
      <c r="BEN165" s="431"/>
      <c r="BEO165" s="431"/>
      <c r="BEP165" s="431"/>
      <c r="BEQ165" s="431"/>
      <c r="BER165" s="431"/>
      <c r="BES165" s="431"/>
      <c r="BET165" s="431"/>
      <c r="BEU165" s="431"/>
      <c r="BEV165" s="431"/>
      <c r="BEW165" s="431"/>
      <c r="BEX165" s="431"/>
      <c r="BEY165" s="431"/>
      <c r="BEZ165" s="431"/>
      <c r="BFA165" s="431"/>
      <c r="BFB165" s="431"/>
      <c r="BFC165" s="431"/>
      <c r="BFD165" s="431"/>
      <c r="BFE165" s="431"/>
      <c r="BFF165" s="431"/>
      <c r="BFG165" s="431"/>
      <c r="BFH165" s="431"/>
      <c r="BFI165" s="431"/>
      <c r="BFJ165" s="431"/>
      <c r="BFK165" s="431"/>
      <c r="BFL165" s="431"/>
      <c r="BFM165" s="431"/>
      <c r="BFN165" s="431"/>
      <c r="BFO165" s="431"/>
      <c r="BFP165" s="431"/>
      <c r="BFQ165" s="431"/>
      <c r="BFR165" s="431"/>
      <c r="BFS165" s="431"/>
      <c r="BFT165" s="431"/>
      <c r="BFU165" s="431"/>
      <c r="BFV165" s="431"/>
      <c r="BFW165" s="431"/>
      <c r="BFX165" s="431"/>
      <c r="BFY165" s="431"/>
      <c r="BFZ165" s="431"/>
      <c r="BGA165" s="431"/>
      <c r="BGB165" s="431"/>
      <c r="BGC165" s="431"/>
      <c r="BGD165" s="431"/>
      <c r="BGE165" s="431"/>
      <c r="BGF165" s="431"/>
      <c r="BGG165" s="431"/>
      <c r="BGH165" s="431"/>
      <c r="BGI165" s="431"/>
      <c r="BGJ165" s="431"/>
      <c r="BGK165" s="431"/>
      <c r="BGL165" s="431"/>
      <c r="BGM165" s="431"/>
      <c r="BGN165" s="431"/>
      <c r="BGO165" s="431"/>
      <c r="BGP165" s="431"/>
      <c r="BGQ165" s="431"/>
      <c r="BGR165" s="431"/>
      <c r="BGS165" s="431"/>
      <c r="BGT165" s="431"/>
      <c r="BGU165" s="431"/>
      <c r="BGV165" s="431"/>
      <c r="BGW165" s="431"/>
      <c r="BGX165" s="431"/>
      <c r="BGY165" s="431"/>
      <c r="BGZ165" s="431"/>
      <c r="BHA165" s="431"/>
      <c r="BHB165" s="431"/>
      <c r="BHC165" s="431"/>
      <c r="BHD165" s="431"/>
      <c r="BHE165" s="431"/>
      <c r="BHF165" s="431"/>
      <c r="BHG165" s="431"/>
      <c r="BHH165" s="431"/>
      <c r="BHI165" s="431"/>
      <c r="BHJ165" s="431"/>
      <c r="BHK165" s="431"/>
      <c r="BHL165" s="431"/>
      <c r="BHM165" s="431"/>
      <c r="BHN165" s="431"/>
      <c r="BHO165" s="431"/>
      <c r="BHP165" s="431"/>
      <c r="BHQ165" s="431"/>
      <c r="BHR165" s="431"/>
      <c r="BHS165" s="431"/>
      <c r="BHT165" s="431"/>
      <c r="BHU165" s="431"/>
      <c r="BHV165" s="431"/>
      <c r="BHW165" s="431"/>
      <c r="BHX165" s="431"/>
      <c r="BHY165" s="431"/>
      <c r="BHZ165" s="431"/>
      <c r="BIA165" s="431"/>
      <c r="BIB165" s="431"/>
      <c r="BIC165" s="431"/>
      <c r="BID165" s="431"/>
      <c r="BIE165" s="431"/>
      <c r="BIF165" s="431"/>
      <c r="BIG165" s="431"/>
      <c r="BIH165" s="431"/>
      <c r="BII165" s="431"/>
      <c r="BIJ165" s="431"/>
      <c r="BIK165" s="431"/>
      <c r="BIL165" s="431"/>
      <c r="BIM165" s="431"/>
      <c r="BIN165" s="431"/>
      <c r="BIO165" s="431"/>
      <c r="BIP165" s="431"/>
      <c r="BIQ165" s="431"/>
      <c r="BIR165" s="431"/>
      <c r="BIS165" s="431"/>
      <c r="BIT165" s="431"/>
      <c r="BIU165" s="431"/>
      <c r="BIV165" s="431"/>
      <c r="BIW165" s="431"/>
      <c r="BIX165" s="431"/>
      <c r="BIY165" s="431"/>
      <c r="BIZ165" s="431"/>
      <c r="BJA165" s="431"/>
      <c r="BJB165" s="431"/>
      <c r="BJC165" s="431"/>
      <c r="BJD165" s="431"/>
      <c r="BJE165" s="431"/>
      <c r="BJF165" s="431"/>
      <c r="BJG165" s="431"/>
      <c r="BJH165" s="431"/>
      <c r="BJI165" s="431"/>
      <c r="BJJ165" s="431"/>
      <c r="BJK165" s="431"/>
      <c r="BJL165" s="431"/>
      <c r="BJM165" s="431"/>
      <c r="BJN165" s="431"/>
      <c r="BJO165" s="431"/>
      <c r="BJP165" s="431"/>
      <c r="BJQ165" s="431"/>
      <c r="BJR165" s="431"/>
      <c r="BJS165" s="431"/>
      <c r="BJT165" s="431"/>
      <c r="BJU165" s="431"/>
      <c r="BJV165" s="431"/>
      <c r="BJW165" s="431"/>
      <c r="BJX165" s="431"/>
      <c r="BJY165" s="431"/>
      <c r="BJZ165" s="431"/>
      <c r="BKA165" s="431"/>
      <c r="BKB165" s="431"/>
      <c r="BKC165" s="431"/>
      <c r="BKD165" s="431"/>
      <c r="BKE165" s="431"/>
      <c r="BKF165" s="431"/>
      <c r="BKG165" s="431"/>
      <c r="BKH165" s="431"/>
      <c r="BKI165" s="431"/>
      <c r="BKJ165" s="431"/>
      <c r="BKK165" s="431"/>
      <c r="BKL165" s="431"/>
      <c r="BKM165" s="431"/>
      <c r="BKN165" s="431"/>
      <c r="BKO165" s="431"/>
      <c r="BKP165" s="431"/>
      <c r="BKQ165" s="431"/>
      <c r="BKR165" s="431"/>
      <c r="BKS165" s="431"/>
      <c r="BKT165" s="431"/>
      <c r="BKU165" s="431"/>
      <c r="BKV165" s="431"/>
      <c r="BKW165" s="431"/>
      <c r="BKX165" s="431"/>
      <c r="BKY165" s="431"/>
      <c r="BKZ165" s="431"/>
      <c r="BLA165" s="431"/>
      <c r="BLB165" s="431"/>
      <c r="BLC165" s="431"/>
      <c r="BLD165" s="431"/>
      <c r="BLE165" s="431"/>
      <c r="BLF165" s="431"/>
      <c r="BLG165" s="431"/>
      <c r="BLH165" s="431"/>
      <c r="BLI165" s="431"/>
      <c r="BLJ165" s="431"/>
      <c r="BLK165" s="431"/>
      <c r="BLL165" s="431"/>
      <c r="BLM165" s="431"/>
      <c r="BLN165" s="431"/>
      <c r="BLO165" s="431"/>
      <c r="BLP165" s="431"/>
      <c r="BLQ165" s="431"/>
      <c r="BLR165" s="431"/>
      <c r="BLS165" s="431"/>
      <c r="BLT165" s="431"/>
      <c r="BLU165" s="431"/>
      <c r="BLV165" s="431"/>
      <c r="BLW165" s="431"/>
      <c r="BLX165" s="431"/>
      <c r="BLY165" s="431"/>
      <c r="BLZ165" s="431"/>
      <c r="BMA165" s="431"/>
      <c r="BMB165" s="431"/>
      <c r="BMC165" s="431"/>
      <c r="BMD165" s="431"/>
      <c r="BME165" s="431"/>
      <c r="BMF165" s="431"/>
      <c r="BMG165" s="431"/>
      <c r="BMH165" s="431"/>
      <c r="BMI165" s="431"/>
      <c r="BMJ165" s="431"/>
      <c r="BMK165" s="431"/>
      <c r="BML165" s="431"/>
      <c r="BMM165" s="431"/>
      <c r="BMN165" s="431"/>
      <c r="BMO165" s="431"/>
      <c r="BMP165" s="431"/>
      <c r="BMQ165" s="431"/>
      <c r="BMR165" s="431"/>
      <c r="BMS165" s="431"/>
      <c r="BMT165" s="431"/>
      <c r="BMU165" s="431"/>
      <c r="BMV165" s="431"/>
      <c r="BMW165" s="431"/>
      <c r="BMX165" s="431"/>
      <c r="BMY165" s="431"/>
      <c r="BMZ165" s="431"/>
      <c r="BNA165" s="431"/>
      <c r="BNB165" s="431"/>
      <c r="BNC165" s="431"/>
      <c r="BND165" s="431"/>
      <c r="BNE165" s="431"/>
      <c r="BNF165" s="431"/>
      <c r="BNG165" s="431"/>
      <c r="BNH165" s="431"/>
      <c r="BNI165" s="431"/>
      <c r="BNJ165" s="431"/>
      <c r="BNK165" s="431"/>
      <c r="BNL165" s="431"/>
      <c r="BNM165" s="431"/>
      <c r="BNN165" s="431"/>
      <c r="BNO165" s="431"/>
      <c r="BNP165" s="431"/>
      <c r="BNQ165" s="431"/>
      <c r="BNR165" s="431"/>
      <c r="BNS165" s="431"/>
      <c r="BNT165" s="431"/>
      <c r="BNU165" s="431"/>
      <c r="BNV165" s="431"/>
      <c r="BNW165" s="431"/>
      <c r="BNX165" s="431"/>
      <c r="BNY165" s="431"/>
      <c r="BNZ165" s="431"/>
      <c r="BOA165" s="431"/>
      <c r="BOB165" s="431"/>
      <c r="BOC165" s="431"/>
      <c r="BOD165" s="431"/>
      <c r="BOE165" s="431"/>
      <c r="BOF165" s="431"/>
      <c r="BOG165" s="431"/>
      <c r="BOH165" s="431"/>
      <c r="BOI165" s="431"/>
      <c r="BOJ165" s="431"/>
      <c r="BOK165" s="431"/>
      <c r="BOL165" s="431"/>
      <c r="BOM165" s="431"/>
      <c r="BON165" s="431"/>
      <c r="BOO165" s="431"/>
      <c r="BOP165" s="431"/>
      <c r="BOQ165" s="431"/>
      <c r="BOR165" s="431"/>
      <c r="BOS165" s="431"/>
      <c r="BOT165" s="431"/>
      <c r="BOU165" s="431"/>
      <c r="BOV165" s="431"/>
      <c r="BOW165" s="431"/>
      <c r="BOX165" s="431"/>
      <c r="BOY165" s="431"/>
      <c r="BOZ165" s="431"/>
      <c r="BPA165" s="431"/>
      <c r="BPB165" s="431"/>
      <c r="BPC165" s="431"/>
      <c r="BPD165" s="431"/>
      <c r="BPE165" s="431"/>
      <c r="BPF165" s="431"/>
      <c r="BPG165" s="431"/>
      <c r="BPH165" s="431"/>
      <c r="BPI165" s="431"/>
      <c r="BPJ165" s="431"/>
      <c r="BPK165" s="431"/>
      <c r="BPL165" s="431"/>
      <c r="BPM165" s="431"/>
      <c r="BPN165" s="431"/>
      <c r="BPO165" s="431"/>
      <c r="BPP165" s="431"/>
      <c r="BPQ165" s="431"/>
      <c r="BPR165" s="431"/>
      <c r="BPS165" s="431"/>
      <c r="BPT165" s="431"/>
      <c r="BPU165" s="431"/>
      <c r="BPV165" s="431"/>
      <c r="BPW165" s="431"/>
      <c r="BPX165" s="431"/>
      <c r="BPY165" s="431"/>
      <c r="BPZ165" s="431"/>
      <c r="BQA165" s="431"/>
      <c r="BQB165" s="431"/>
      <c r="BQC165" s="431"/>
      <c r="BQD165" s="431"/>
      <c r="BQE165" s="431"/>
      <c r="BQF165" s="431"/>
      <c r="BQG165" s="431"/>
      <c r="BQH165" s="431"/>
      <c r="BQI165" s="431"/>
      <c r="BQJ165" s="431"/>
      <c r="BQK165" s="431"/>
      <c r="BQL165" s="431"/>
      <c r="BQM165" s="431"/>
      <c r="BQN165" s="431"/>
      <c r="BQO165" s="431"/>
      <c r="BQP165" s="431"/>
      <c r="BQQ165" s="431"/>
      <c r="BQR165" s="431"/>
      <c r="BQS165" s="431"/>
      <c r="BQT165" s="431"/>
      <c r="BQU165" s="431"/>
      <c r="BQV165" s="431"/>
      <c r="BQW165" s="431"/>
      <c r="BQX165" s="431"/>
      <c r="BQY165" s="431"/>
      <c r="BQZ165" s="431"/>
      <c r="BRA165" s="431"/>
      <c r="BRB165" s="431"/>
      <c r="BRC165" s="431"/>
      <c r="BRD165" s="431"/>
      <c r="BRE165" s="431"/>
      <c r="BRF165" s="431"/>
      <c r="BRG165" s="431"/>
      <c r="BRH165" s="431"/>
      <c r="BRI165" s="431"/>
      <c r="BRJ165" s="431"/>
      <c r="BRK165" s="431"/>
      <c r="BRL165" s="431"/>
      <c r="BRM165" s="431"/>
      <c r="BRN165" s="431"/>
      <c r="BRO165" s="431"/>
      <c r="BRP165" s="431"/>
      <c r="BRQ165" s="431"/>
      <c r="BRR165" s="431"/>
      <c r="BRS165" s="431"/>
      <c r="BRT165" s="431"/>
      <c r="BRU165" s="431"/>
    </row>
    <row r="166" spans="1:1841" ht="29.25" customHeight="1" x14ac:dyDescent="0.3">
      <c r="A166" s="792"/>
      <c r="B166" s="476">
        <v>7</v>
      </c>
      <c r="C166" s="476" t="s">
        <v>152</v>
      </c>
      <c r="D166" s="465">
        <v>54836940.696884997</v>
      </c>
      <c r="E166" s="545">
        <v>5</v>
      </c>
      <c r="F166" s="464">
        <v>10191439.362767376</v>
      </c>
      <c r="G166" s="545">
        <v>1.68</v>
      </c>
      <c r="H166" s="478">
        <f t="shared" si="73"/>
        <v>14172920.631067956</v>
      </c>
      <c r="I166" s="545">
        <v>1.8699999999999999</v>
      </c>
      <c r="J166" s="478">
        <f t="shared" si="72"/>
        <v>6221592.5745366281</v>
      </c>
      <c r="K166" s="545">
        <v>1.68</v>
      </c>
      <c r="L166" s="479"/>
      <c r="M166" s="482"/>
      <c r="N166" s="478"/>
      <c r="O166" s="482"/>
      <c r="P166" s="478"/>
      <c r="Q166" s="482"/>
      <c r="R166" s="478"/>
      <c r="S166" s="482"/>
      <c r="T166" s="478"/>
      <c r="U166" s="476"/>
      <c r="V166" s="478"/>
      <c r="X166" s="478">
        <f t="shared" si="68"/>
        <v>14172920.631067956</v>
      </c>
      <c r="Y166" s="484">
        <f t="shared" si="69"/>
        <v>1.8699999999999999</v>
      </c>
      <c r="Z166" s="478">
        <f t="shared" si="70"/>
        <v>6221592.5745366281</v>
      </c>
      <c r="AA166" s="471">
        <f t="shared" si="71"/>
        <v>1.68</v>
      </c>
      <c r="AB166" s="521"/>
      <c r="AC166" s="486"/>
      <c r="AD166" s="527"/>
      <c r="AE166" s="527"/>
      <c r="AF166" s="527"/>
      <c r="AG166" s="527"/>
      <c r="AH166" s="431"/>
      <c r="AI166" s="431"/>
      <c r="AJ166" s="431"/>
      <c r="AK166" s="431"/>
      <c r="AL166" s="431"/>
      <c r="AM166" s="431"/>
      <c r="AN166" s="431"/>
      <c r="AO166" s="431"/>
      <c r="AP166" s="431"/>
      <c r="AQ166" s="431"/>
      <c r="AR166" s="431"/>
      <c r="AS166" s="431"/>
      <c r="AT166" s="431"/>
      <c r="AU166" s="431"/>
      <c r="AV166" s="431"/>
      <c r="AW166" s="431"/>
      <c r="AX166" s="431"/>
      <c r="AY166" s="431"/>
      <c r="AZ166" s="431"/>
      <c r="BA166" s="431"/>
      <c r="BB166" s="431"/>
      <c r="BC166" s="431"/>
      <c r="BD166" s="431"/>
      <c r="BE166" s="431"/>
      <c r="BF166" s="431"/>
      <c r="BG166" s="431"/>
      <c r="BH166" s="431"/>
      <c r="BI166" s="431"/>
      <c r="BJ166" s="431"/>
      <c r="BK166" s="431"/>
      <c r="BL166" s="431"/>
      <c r="BM166" s="431"/>
      <c r="BN166" s="431"/>
      <c r="BO166" s="431"/>
      <c r="BP166" s="431"/>
      <c r="BQ166" s="431"/>
      <c r="BR166" s="431"/>
      <c r="BS166" s="431"/>
      <c r="BT166" s="431"/>
      <c r="BU166" s="431"/>
      <c r="BV166" s="431"/>
      <c r="BW166" s="431"/>
      <c r="BX166" s="431"/>
      <c r="BY166" s="431"/>
      <c r="BZ166" s="431"/>
      <c r="CA166" s="431"/>
      <c r="CB166" s="431"/>
      <c r="CC166" s="431"/>
      <c r="CD166" s="431"/>
      <c r="CE166" s="431"/>
      <c r="CF166" s="431"/>
      <c r="CG166" s="431"/>
      <c r="CH166" s="431"/>
      <c r="CI166" s="431"/>
      <c r="CJ166" s="431"/>
      <c r="CK166" s="431"/>
      <c r="CL166" s="431"/>
      <c r="CM166" s="431"/>
      <c r="CN166" s="431"/>
      <c r="CO166" s="431"/>
      <c r="CP166" s="431"/>
      <c r="CQ166" s="431"/>
      <c r="CR166" s="431"/>
      <c r="CS166" s="431"/>
      <c r="CT166" s="431"/>
      <c r="CU166" s="431"/>
      <c r="CV166" s="431"/>
      <c r="CW166" s="431"/>
      <c r="CX166" s="431"/>
      <c r="CY166" s="431"/>
      <c r="CZ166" s="431"/>
      <c r="DA166" s="431"/>
      <c r="DB166" s="431"/>
      <c r="DC166" s="431"/>
      <c r="DD166" s="431"/>
      <c r="DE166" s="431"/>
      <c r="DF166" s="431"/>
      <c r="DG166" s="431"/>
      <c r="DH166" s="431"/>
      <c r="DI166" s="431"/>
      <c r="DJ166" s="431"/>
      <c r="DK166" s="431"/>
      <c r="DL166" s="431"/>
      <c r="DM166" s="431"/>
      <c r="DN166" s="431"/>
      <c r="DO166" s="431"/>
      <c r="DP166" s="431"/>
      <c r="DQ166" s="431"/>
      <c r="DR166" s="431"/>
      <c r="DS166" s="431"/>
      <c r="DT166" s="431"/>
      <c r="DU166" s="431"/>
      <c r="DV166" s="431"/>
      <c r="DW166" s="431"/>
      <c r="DX166" s="431"/>
      <c r="DY166" s="431"/>
      <c r="DZ166" s="431"/>
      <c r="EA166" s="431"/>
      <c r="EB166" s="431"/>
      <c r="EC166" s="431"/>
      <c r="ED166" s="431"/>
      <c r="EE166" s="431"/>
      <c r="EF166" s="431"/>
      <c r="EG166" s="431"/>
      <c r="EH166" s="431"/>
      <c r="EI166" s="431"/>
      <c r="EJ166" s="431"/>
      <c r="EK166" s="431"/>
      <c r="EL166" s="431"/>
      <c r="EM166" s="431"/>
      <c r="EN166" s="431"/>
      <c r="EO166" s="431"/>
      <c r="EP166" s="431"/>
      <c r="EQ166" s="431"/>
      <c r="ER166" s="431"/>
      <c r="ES166" s="431"/>
      <c r="ET166" s="431"/>
      <c r="EU166" s="431"/>
      <c r="EV166" s="431"/>
      <c r="EW166" s="431"/>
      <c r="EX166" s="431"/>
      <c r="EY166" s="431"/>
      <c r="EZ166" s="431"/>
      <c r="FA166" s="431"/>
      <c r="FB166" s="431"/>
      <c r="FC166" s="431"/>
      <c r="FD166" s="431"/>
      <c r="FE166" s="431"/>
      <c r="FF166" s="431"/>
      <c r="FG166" s="431"/>
      <c r="FH166" s="431"/>
      <c r="FI166" s="431"/>
      <c r="FJ166" s="431"/>
      <c r="FK166" s="431"/>
      <c r="FL166" s="431"/>
      <c r="FM166" s="431"/>
      <c r="FN166" s="431"/>
      <c r="FO166" s="431"/>
      <c r="FP166" s="431"/>
      <c r="FQ166" s="431"/>
      <c r="FR166" s="431"/>
      <c r="FS166" s="431"/>
      <c r="FT166" s="431"/>
      <c r="FU166" s="431"/>
      <c r="FV166" s="431"/>
      <c r="FW166" s="431"/>
      <c r="FX166" s="431"/>
      <c r="FY166" s="431"/>
      <c r="FZ166" s="431"/>
      <c r="GA166" s="431"/>
      <c r="GB166" s="431"/>
      <c r="GC166" s="431"/>
      <c r="GD166" s="431"/>
      <c r="GE166" s="431"/>
      <c r="GF166" s="431"/>
      <c r="GG166" s="431"/>
      <c r="GH166" s="431"/>
      <c r="GI166" s="431"/>
      <c r="GJ166" s="431"/>
      <c r="GK166" s="431"/>
      <c r="GL166" s="431"/>
      <c r="GM166" s="431"/>
      <c r="GN166" s="431"/>
      <c r="GO166" s="431"/>
      <c r="GP166" s="431"/>
      <c r="GQ166" s="431"/>
      <c r="GR166" s="431"/>
      <c r="GS166" s="431"/>
      <c r="GT166" s="431"/>
      <c r="GU166" s="431"/>
      <c r="GV166" s="431"/>
      <c r="GW166" s="431"/>
      <c r="GX166" s="431"/>
      <c r="GY166" s="431"/>
      <c r="GZ166" s="431"/>
      <c r="HA166" s="431"/>
      <c r="HB166" s="431"/>
      <c r="HC166" s="431"/>
      <c r="HD166" s="431"/>
      <c r="HE166" s="431"/>
      <c r="HF166" s="431"/>
      <c r="HG166" s="431"/>
      <c r="HH166" s="431"/>
      <c r="HI166" s="431"/>
      <c r="HJ166" s="431"/>
      <c r="HK166" s="431"/>
      <c r="HL166" s="431"/>
      <c r="HM166" s="431"/>
      <c r="HN166" s="431"/>
      <c r="HO166" s="431"/>
      <c r="HP166" s="431"/>
      <c r="HQ166" s="431"/>
      <c r="HR166" s="431"/>
      <c r="HS166" s="431"/>
      <c r="HT166" s="431"/>
      <c r="HU166" s="431"/>
      <c r="HV166" s="431"/>
      <c r="HW166" s="431"/>
      <c r="HX166" s="431"/>
      <c r="HY166" s="431"/>
      <c r="HZ166" s="431"/>
      <c r="IA166" s="431"/>
      <c r="IB166" s="431"/>
      <c r="IC166" s="431"/>
      <c r="ID166" s="431"/>
      <c r="IE166" s="431"/>
      <c r="IF166" s="431"/>
      <c r="IG166" s="431"/>
      <c r="IH166" s="431"/>
      <c r="II166" s="431"/>
      <c r="IJ166" s="431"/>
      <c r="IK166" s="431"/>
      <c r="IL166" s="431"/>
      <c r="IM166" s="431"/>
      <c r="IN166" s="431"/>
      <c r="IO166" s="431"/>
      <c r="IP166" s="431"/>
      <c r="IQ166" s="431"/>
      <c r="IR166" s="431"/>
      <c r="IS166" s="431"/>
      <c r="IT166" s="431"/>
      <c r="IU166" s="431"/>
      <c r="IV166" s="431"/>
      <c r="IW166" s="431"/>
      <c r="IX166" s="431"/>
      <c r="IY166" s="431"/>
      <c r="IZ166" s="431"/>
      <c r="JA166" s="431"/>
      <c r="JB166" s="431"/>
      <c r="JC166" s="431"/>
      <c r="JD166" s="431"/>
      <c r="JE166" s="431"/>
      <c r="JF166" s="431"/>
      <c r="JG166" s="431"/>
      <c r="JH166" s="431"/>
      <c r="JI166" s="431"/>
      <c r="JJ166" s="431"/>
      <c r="JK166" s="431"/>
      <c r="JL166" s="431"/>
      <c r="JM166" s="431"/>
      <c r="JN166" s="431"/>
      <c r="JO166" s="431"/>
      <c r="JP166" s="431"/>
      <c r="JQ166" s="431"/>
      <c r="JR166" s="431"/>
      <c r="JS166" s="431"/>
      <c r="JT166" s="431"/>
      <c r="JU166" s="431"/>
      <c r="JV166" s="431"/>
      <c r="JW166" s="431"/>
      <c r="JX166" s="431"/>
      <c r="JY166" s="431"/>
      <c r="JZ166" s="431"/>
      <c r="KA166" s="431"/>
      <c r="KB166" s="431"/>
      <c r="KC166" s="431"/>
      <c r="KD166" s="431"/>
      <c r="KE166" s="431"/>
      <c r="KF166" s="431"/>
      <c r="KG166" s="431"/>
      <c r="KH166" s="431"/>
      <c r="KI166" s="431"/>
      <c r="KJ166" s="431"/>
      <c r="KK166" s="431"/>
      <c r="KL166" s="431"/>
      <c r="KM166" s="431"/>
      <c r="KN166" s="431"/>
      <c r="KO166" s="431"/>
      <c r="KP166" s="431"/>
      <c r="KQ166" s="431"/>
      <c r="KR166" s="431"/>
      <c r="KS166" s="431"/>
      <c r="KT166" s="431"/>
      <c r="KU166" s="431"/>
      <c r="KV166" s="431"/>
      <c r="KW166" s="431"/>
      <c r="KX166" s="431"/>
      <c r="KY166" s="431"/>
      <c r="KZ166" s="431"/>
      <c r="LA166" s="431"/>
      <c r="LB166" s="431"/>
      <c r="LC166" s="431"/>
      <c r="LD166" s="431"/>
      <c r="LE166" s="431"/>
      <c r="LF166" s="431"/>
      <c r="LG166" s="431"/>
      <c r="LH166" s="431"/>
      <c r="LI166" s="431"/>
      <c r="LJ166" s="431"/>
      <c r="LK166" s="431"/>
      <c r="LL166" s="431"/>
      <c r="LM166" s="431"/>
      <c r="LN166" s="431"/>
      <c r="LO166" s="431"/>
      <c r="LP166" s="431"/>
      <c r="LQ166" s="431"/>
      <c r="LR166" s="431"/>
      <c r="LS166" s="431"/>
      <c r="LT166" s="431"/>
      <c r="LU166" s="431"/>
      <c r="LV166" s="431"/>
      <c r="LW166" s="431"/>
      <c r="LX166" s="431"/>
      <c r="LY166" s="431"/>
      <c r="LZ166" s="431"/>
      <c r="MA166" s="431"/>
      <c r="MB166" s="431"/>
      <c r="MC166" s="431"/>
      <c r="MD166" s="431"/>
      <c r="ME166" s="431"/>
      <c r="MF166" s="431"/>
      <c r="MG166" s="431"/>
      <c r="MH166" s="431"/>
      <c r="MI166" s="431"/>
      <c r="MJ166" s="431"/>
      <c r="MK166" s="431"/>
      <c r="ML166" s="431"/>
      <c r="MM166" s="431"/>
      <c r="MN166" s="431"/>
      <c r="MO166" s="431"/>
      <c r="MP166" s="431"/>
      <c r="MQ166" s="431"/>
      <c r="MR166" s="431"/>
      <c r="MS166" s="431"/>
      <c r="MT166" s="431"/>
      <c r="MU166" s="431"/>
      <c r="MV166" s="431"/>
      <c r="MW166" s="431"/>
      <c r="MX166" s="431"/>
      <c r="MY166" s="431"/>
      <c r="MZ166" s="431"/>
      <c r="NA166" s="431"/>
      <c r="NB166" s="431"/>
      <c r="NC166" s="431"/>
      <c r="ND166" s="431"/>
      <c r="NE166" s="431"/>
      <c r="NF166" s="431"/>
      <c r="NG166" s="431"/>
      <c r="NH166" s="431"/>
      <c r="NI166" s="431"/>
      <c r="NJ166" s="431"/>
      <c r="NK166" s="431"/>
      <c r="NL166" s="431"/>
      <c r="NM166" s="431"/>
      <c r="NN166" s="431"/>
      <c r="NO166" s="431"/>
      <c r="NP166" s="431"/>
      <c r="NQ166" s="431"/>
      <c r="NR166" s="431"/>
      <c r="NS166" s="431"/>
      <c r="NT166" s="431"/>
      <c r="NU166" s="431"/>
      <c r="NV166" s="431"/>
      <c r="NW166" s="431"/>
      <c r="NX166" s="431"/>
      <c r="NY166" s="431"/>
      <c r="NZ166" s="431"/>
      <c r="OA166" s="431"/>
      <c r="OB166" s="431"/>
      <c r="OC166" s="431"/>
      <c r="OD166" s="431"/>
      <c r="OE166" s="431"/>
      <c r="OF166" s="431"/>
      <c r="OG166" s="431"/>
      <c r="OH166" s="431"/>
      <c r="OI166" s="431"/>
      <c r="OJ166" s="431"/>
      <c r="OK166" s="431"/>
      <c r="OL166" s="431"/>
      <c r="OM166" s="431"/>
      <c r="ON166" s="431"/>
      <c r="OO166" s="431"/>
      <c r="OP166" s="431"/>
      <c r="OQ166" s="431"/>
      <c r="OR166" s="431"/>
      <c r="OS166" s="431"/>
      <c r="OT166" s="431"/>
      <c r="OU166" s="431"/>
      <c r="OV166" s="431"/>
      <c r="OW166" s="431"/>
      <c r="OX166" s="431"/>
      <c r="OY166" s="431"/>
      <c r="OZ166" s="431"/>
      <c r="PA166" s="431"/>
      <c r="PB166" s="431"/>
      <c r="PC166" s="431"/>
      <c r="PD166" s="431"/>
      <c r="PE166" s="431"/>
      <c r="PF166" s="431"/>
      <c r="PG166" s="431"/>
      <c r="PH166" s="431"/>
      <c r="PI166" s="431"/>
      <c r="PJ166" s="431"/>
      <c r="PK166" s="431"/>
      <c r="PL166" s="431"/>
      <c r="PM166" s="431"/>
      <c r="PN166" s="431"/>
      <c r="PO166" s="431"/>
      <c r="PP166" s="431"/>
      <c r="PQ166" s="431"/>
      <c r="PR166" s="431"/>
      <c r="PS166" s="431"/>
      <c r="PT166" s="431"/>
      <c r="PU166" s="431"/>
      <c r="PV166" s="431"/>
      <c r="PW166" s="431"/>
      <c r="PX166" s="431"/>
      <c r="PY166" s="431"/>
      <c r="PZ166" s="431"/>
      <c r="QA166" s="431"/>
      <c r="QB166" s="431"/>
      <c r="QC166" s="431"/>
      <c r="QD166" s="431"/>
      <c r="QE166" s="431"/>
      <c r="QF166" s="431"/>
      <c r="QG166" s="431"/>
      <c r="QH166" s="431"/>
      <c r="QI166" s="431"/>
      <c r="QJ166" s="431"/>
      <c r="QK166" s="431"/>
      <c r="QL166" s="431"/>
      <c r="QM166" s="431"/>
      <c r="QN166" s="431"/>
      <c r="QO166" s="431"/>
      <c r="QP166" s="431"/>
      <c r="QQ166" s="431"/>
      <c r="QR166" s="431"/>
      <c r="QS166" s="431"/>
      <c r="QT166" s="431"/>
      <c r="QU166" s="431"/>
      <c r="QV166" s="431"/>
      <c r="QW166" s="431"/>
      <c r="QX166" s="431"/>
      <c r="QY166" s="431"/>
      <c r="QZ166" s="431"/>
      <c r="RA166" s="431"/>
      <c r="RB166" s="431"/>
      <c r="RC166" s="431"/>
      <c r="RD166" s="431"/>
      <c r="RE166" s="431"/>
      <c r="RF166" s="431"/>
      <c r="RG166" s="431"/>
      <c r="RH166" s="431"/>
      <c r="RI166" s="431"/>
      <c r="RJ166" s="431"/>
      <c r="RK166" s="431"/>
      <c r="RL166" s="431"/>
      <c r="RM166" s="431"/>
      <c r="RN166" s="431"/>
      <c r="RO166" s="431"/>
      <c r="RP166" s="431"/>
      <c r="RQ166" s="431"/>
      <c r="RR166" s="431"/>
      <c r="RS166" s="431"/>
      <c r="RT166" s="431"/>
      <c r="RU166" s="431"/>
      <c r="RV166" s="431"/>
      <c r="RW166" s="431"/>
      <c r="RX166" s="431"/>
      <c r="RY166" s="431"/>
      <c r="RZ166" s="431"/>
      <c r="SA166" s="431"/>
      <c r="SB166" s="431"/>
      <c r="SC166" s="431"/>
      <c r="SD166" s="431"/>
      <c r="SE166" s="431"/>
      <c r="SF166" s="431"/>
      <c r="SG166" s="431"/>
      <c r="SH166" s="431"/>
      <c r="SI166" s="431"/>
      <c r="SJ166" s="431"/>
      <c r="SK166" s="431"/>
      <c r="SL166" s="431"/>
      <c r="SM166" s="431"/>
      <c r="SN166" s="431"/>
      <c r="SO166" s="431"/>
      <c r="SP166" s="431"/>
      <c r="SQ166" s="431"/>
      <c r="SR166" s="431"/>
      <c r="SS166" s="431"/>
      <c r="ST166" s="431"/>
      <c r="SU166" s="431"/>
      <c r="SV166" s="431"/>
      <c r="SW166" s="431"/>
      <c r="SX166" s="431"/>
      <c r="SY166" s="431"/>
      <c r="SZ166" s="431"/>
      <c r="TA166" s="431"/>
      <c r="TB166" s="431"/>
      <c r="TC166" s="431"/>
      <c r="TD166" s="431"/>
      <c r="TE166" s="431"/>
      <c r="TF166" s="431"/>
      <c r="TG166" s="431"/>
      <c r="TH166" s="431"/>
      <c r="TI166" s="431"/>
      <c r="TJ166" s="431"/>
      <c r="TK166" s="431"/>
      <c r="TL166" s="431"/>
      <c r="TM166" s="431"/>
      <c r="TN166" s="431"/>
      <c r="TO166" s="431"/>
      <c r="TP166" s="431"/>
      <c r="TQ166" s="431"/>
      <c r="TR166" s="431"/>
      <c r="TS166" s="431"/>
      <c r="TT166" s="431"/>
      <c r="TU166" s="431"/>
      <c r="TV166" s="431"/>
      <c r="TW166" s="431"/>
      <c r="TX166" s="431"/>
      <c r="TY166" s="431"/>
      <c r="TZ166" s="431"/>
      <c r="UA166" s="431"/>
      <c r="UB166" s="431"/>
      <c r="UC166" s="431"/>
      <c r="UD166" s="431"/>
      <c r="UE166" s="431"/>
      <c r="UF166" s="431"/>
      <c r="UG166" s="431"/>
      <c r="UH166" s="431"/>
      <c r="UI166" s="431"/>
      <c r="UJ166" s="431"/>
      <c r="UK166" s="431"/>
      <c r="UL166" s="431"/>
      <c r="UM166" s="431"/>
      <c r="UN166" s="431"/>
      <c r="UO166" s="431"/>
      <c r="UP166" s="431"/>
      <c r="UQ166" s="431"/>
      <c r="UR166" s="431"/>
      <c r="US166" s="431"/>
      <c r="UT166" s="431"/>
      <c r="UU166" s="431"/>
      <c r="UV166" s="431"/>
      <c r="UW166" s="431"/>
      <c r="UX166" s="431"/>
      <c r="UY166" s="431"/>
      <c r="UZ166" s="431"/>
      <c r="VA166" s="431"/>
      <c r="VB166" s="431"/>
      <c r="VC166" s="431"/>
      <c r="VD166" s="431"/>
      <c r="VE166" s="431"/>
      <c r="VF166" s="431"/>
      <c r="VG166" s="431"/>
      <c r="VH166" s="431"/>
      <c r="VI166" s="431"/>
      <c r="VJ166" s="431"/>
      <c r="VK166" s="431"/>
      <c r="VL166" s="431"/>
      <c r="VM166" s="431"/>
      <c r="VN166" s="431"/>
      <c r="VO166" s="431"/>
      <c r="VP166" s="431"/>
      <c r="VQ166" s="431"/>
      <c r="VR166" s="431"/>
      <c r="VS166" s="431"/>
      <c r="VT166" s="431"/>
      <c r="VU166" s="431"/>
      <c r="VV166" s="431"/>
      <c r="VW166" s="431"/>
      <c r="VX166" s="431"/>
      <c r="VY166" s="431"/>
      <c r="VZ166" s="431"/>
      <c r="WA166" s="431"/>
      <c r="WB166" s="431"/>
      <c r="WC166" s="431"/>
      <c r="WD166" s="431"/>
      <c r="WE166" s="431"/>
      <c r="WF166" s="431"/>
      <c r="WG166" s="431"/>
      <c r="WH166" s="431"/>
      <c r="WI166" s="431"/>
      <c r="WJ166" s="431"/>
      <c r="WK166" s="431"/>
      <c r="WL166" s="431"/>
      <c r="WM166" s="431"/>
      <c r="WN166" s="431"/>
      <c r="WO166" s="431"/>
      <c r="WP166" s="431"/>
      <c r="WQ166" s="431"/>
      <c r="WR166" s="431"/>
      <c r="WS166" s="431"/>
      <c r="WT166" s="431"/>
      <c r="WU166" s="431"/>
      <c r="WV166" s="431"/>
      <c r="WW166" s="431"/>
      <c r="WX166" s="431"/>
      <c r="WY166" s="431"/>
      <c r="WZ166" s="431"/>
      <c r="XA166" s="431"/>
      <c r="XB166" s="431"/>
      <c r="XC166" s="431"/>
      <c r="XD166" s="431"/>
      <c r="XE166" s="431"/>
      <c r="XF166" s="431"/>
      <c r="XG166" s="431"/>
      <c r="XH166" s="431"/>
      <c r="XI166" s="431"/>
      <c r="XJ166" s="431"/>
      <c r="XK166" s="431"/>
      <c r="XL166" s="431"/>
      <c r="XM166" s="431"/>
      <c r="XN166" s="431"/>
      <c r="XO166" s="431"/>
      <c r="XP166" s="431"/>
      <c r="XQ166" s="431"/>
      <c r="XR166" s="431"/>
      <c r="XS166" s="431"/>
      <c r="XT166" s="431"/>
      <c r="XU166" s="431"/>
      <c r="XV166" s="431"/>
      <c r="XW166" s="431"/>
      <c r="XX166" s="431"/>
      <c r="XY166" s="431"/>
      <c r="XZ166" s="431"/>
      <c r="YA166" s="431"/>
      <c r="YB166" s="431"/>
      <c r="YC166" s="431"/>
      <c r="YD166" s="431"/>
      <c r="YE166" s="431"/>
      <c r="YF166" s="431"/>
      <c r="YG166" s="431"/>
      <c r="YH166" s="431"/>
      <c r="YI166" s="431"/>
      <c r="YJ166" s="431"/>
      <c r="YK166" s="431"/>
      <c r="YL166" s="431"/>
      <c r="YM166" s="431"/>
      <c r="YN166" s="431"/>
      <c r="YO166" s="431"/>
      <c r="YP166" s="431"/>
      <c r="YQ166" s="431"/>
      <c r="YR166" s="431"/>
      <c r="YS166" s="431"/>
      <c r="YT166" s="431"/>
      <c r="YU166" s="431"/>
      <c r="YV166" s="431"/>
      <c r="YW166" s="431"/>
      <c r="YX166" s="431"/>
      <c r="YY166" s="431"/>
      <c r="YZ166" s="431"/>
      <c r="ZA166" s="431"/>
      <c r="ZB166" s="431"/>
      <c r="ZC166" s="431"/>
      <c r="ZD166" s="431"/>
      <c r="ZE166" s="431"/>
      <c r="ZF166" s="431"/>
      <c r="ZG166" s="431"/>
      <c r="ZH166" s="431"/>
      <c r="ZI166" s="431"/>
      <c r="ZJ166" s="431"/>
      <c r="ZK166" s="431"/>
      <c r="ZL166" s="431"/>
      <c r="ZM166" s="431"/>
      <c r="ZN166" s="431"/>
      <c r="ZO166" s="431"/>
      <c r="ZP166" s="431"/>
      <c r="ZQ166" s="431"/>
      <c r="ZR166" s="431"/>
      <c r="ZS166" s="431"/>
      <c r="ZT166" s="431"/>
      <c r="ZU166" s="431"/>
      <c r="ZV166" s="431"/>
      <c r="ZW166" s="431"/>
      <c r="ZX166" s="431"/>
      <c r="ZY166" s="431"/>
      <c r="ZZ166" s="431"/>
      <c r="AAA166" s="431"/>
      <c r="AAB166" s="431"/>
      <c r="AAC166" s="431"/>
      <c r="AAD166" s="431"/>
      <c r="AAE166" s="431"/>
      <c r="AAF166" s="431"/>
      <c r="AAG166" s="431"/>
      <c r="AAH166" s="431"/>
      <c r="AAI166" s="431"/>
      <c r="AAJ166" s="431"/>
      <c r="AAK166" s="431"/>
      <c r="AAL166" s="431"/>
      <c r="AAM166" s="431"/>
      <c r="AAN166" s="431"/>
      <c r="AAO166" s="431"/>
      <c r="AAP166" s="431"/>
      <c r="AAQ166" s="431"/>
      <c r="AAR166" s="431"/>
      <c r="AAS166" s="431"/>
      <c r="AAT166" s="431"/>
      <c r="AAU166" s="431"/>
      <c r="AAV166" s="431"/>
      <c r="AAW166" s="431"/>
      <c r="AAX166" s="431"/>
      <c r="AAY166" s="431"/>
      <c r="AAZ166" s="431"/>
      <c r="ABA166" s="431"/>
      <c r="ABB166" s="431"/>
      <c r="ABC166" s="431"/>
      <c r="ABD166" s="431"/>
      <c r="ABE166" s="431"/>
      <c r="ABF166" s="431"/>
      <c r="ABG166" s="431"/>
      <c r="ABH166" s="431"/>
      <c r="ABI166" s="431"/>
      <c r="ABJ166" s="431"/>
      <c r="ABK166" s="431"/>
      <c r="ABL166" s="431"/>
      <c r="ABM166" s="431"/>
      <c r="ABN166" s="431"/>
      <c r="ABO166" s="431"/>
      <c r="ABP166" s="431"/>
      <c r="ABQ166" s="431"/>
      <c r="ABR166" s="431"/>
      <c r="ABS166" s="431"/>
      <c r="ABT166" s="431"/>
      <c r="ABU166" s="431"/>
      <c r="ABV166" s="431"/>
      <c r="ABW166" s="431"/>
      <c r="ABX166" s="431"/>
      <c r="ABY166" s="431"/>
      <c r="ABZ166" s="431"/>
      <c r="ACA166" s="431"/>
      <c r="ACB166" s="431"/>
      <c r="ACC166" s="431"/>
      <c r="ACD166" s="431"/>
      <c r="ACE166" s="431"/>
      <c r="ACF166" s="431"/>
      <c r="ACG166" s="431"/>
      <c r="ACH166" s="431"/>
      <c r="ACI166" s="431"/>
      <c r="ACJ166" s="431"/>
      <c r="ACK166" s="431"/>
      <c r="ACL166" s="431"/>
      <c r="ACM166" s="431"/>
      <c r="ACN166" s="431"/>
      <c r="ACO166" s="431"/>
      <c r="ACP166" s="431"/>
      <c r="ACQ166" s="431"/>
      <c r="ACR166" s="431"/>
      <c r="ACS166" s="431"/>
      <c r="ACT166" s="431"/>
      <c r="ACU166" s="431"/>
      <c r="ACV166" s="431"/>
      <c r="ACW166" s="431"/>
      <c r="ACX166" s="431"/>
      <c r="ACY166" s="431"/>
      <c r="ACZ166" s="431"/>
      <c r="ADA166" s="431"/>
      <c r="ADB166" s="431"/>
      <c r="ADC166" s="431"/>
      <c r="ADD166" s="431"/>
      <c r="ADE166" s="431"/>
      <c r="ADF166" s="431"/>
      <c r="ADG166" s="431"/>
      <c r="ADH166" s="431"/>
      <c r="ADI166" s="431"/>
      <c r="ADJ166" s="431"/>
      <c r="ADK166" s="431"/>
      <c r="ADL166" s="431"/>
      <c r="ADM166" s="431"/>
      <c r="ADN166" s="431"/>
      <c r="ADO166" s="431"/>
      <c r="ADP166" s="431"/>
      <c r="ADQ166" s="431"/>
      <c r="ADR166" s="431"/>
      <c r="ADS166" s="431"/>
      <c r="ADT166" s="431"/>
      <c r="ADU166" s="431"/>
      <c r="ADV166" s="431"/>
      <c r="ADW166" s="431"/>
      <c r="ADX166" s="431"/>
      <c r="ADY166" s="431"/>
      <c r="ADZ166" s="431"/>
      <c r="AEA166" s="431"/>
      <c r="AEB166" s="431"/>
      <c r="AEC166" s="431"/>
      <c r="AED166" s="431"/>
      <c r="AEE166" s="431"/>
      <c r="AEF166" s="431"/>
      <c r="AEG166" s="431"/>
      <c r="AEH166" s="431"/>
      <c r="AEI166" s="431"/>
      <c r="AEJ166" s="431"/>
      <c r="AEK166" s="431"/>
      <c r="AEL166" s="431"/>
      <c r="AEM166" s="431"/>
      <c r="AEN166" s="431"/>
      <c r="AEO166" s="431"/>
      <c r="AEP166" s="431"/>
      <c r="AEQ166" s="431"/>
      <c r="AER166" s="431"/>
      <c r="AES166" s="431"/>
      <c r="AET166" s="431"/>
      <c r="AEU166" s="431"/>
      <c r="AEV166" s="431"/>
      <c r="AEW166" s="431"/>
      <c r="AEX166" s="431"/>
      <c r="AEY166" s="431"/>
      <c r="AEZ166" s="431"/>
      <c r="AFA166" s="431"/>
      <c r="AFB166" s="431"/>
      <c r="AFC166" s="431"/>
      <c r="AFD166" s="431"/>
      <c r="AFE166" s="431"/>
      <c r="AFF166" s="431"/>
      <c r="AFG166" s="431"/>
      <c r="AFH166" s="431"/>
      <c r="AFI166" s="431"/>
      <c r="AFJ166" s="431"/>
      <c r="AFK166" s="431"/>
      <c r="AFL166" s="431"/>
      <c r="AFM166" s="431"/>
      <c r="AFN166" s="431"/>
      <c r="AFO166" s="431"/>
      <c r="AFP166" s="431"/>
      <c r="AFQ166" s="431"/>
      <c r="AFR166" s="431"/>
      <c r="AFS166" s="431"/>
      <c r="AFT166" s="431"/>
      <c r="AFU166" s="431"/>
      <c r="AFV166" s="431"/>
      <c r="AFW166" s="431"/>
      <c r="AFX166" s="431"/>
      <c r="AFY166" s="431"/>
      <c r="AFZ166" s="431"/>
      <c r="AGA166" s="431"/>
      <c r="AGB166" s="431"/>
      <c r="AGC166" s="431"/>
      <c r="AGD166" s="431"/>
      <c r="AGE166" s="431"/>
      <c r="AGF166" s="431"/>
      <c r="AGG166" s="431"/>
      <c r="AGH166" s="431"/>
      <c r="AGI166" s="431"/>
      <c r="AGJ166" s="431"/>
      <c r="AGK166" s="431"/>
      <c r="AGL166" s="431"/>
      <c r="AGM166" s="431"/>
      <c r="AGN166" s="431"/>
      <c r="AGO166" s="431"/>
      <c r="AGP166" s="431"/>
      <c r="AGQ166" s="431"/>
      <c r="AGR166" s="431"/>
      <c r="AGS166" s="431"/>
      <c r="AGT166" s="431"/>
      <c r="AGU166" s="431"/>
      <c r="AGV166" s="431"/>
      <c r="AGW166" s="431"/>
      <c r="AGX166" s="431"/>
      <c r="AGY166" s="431"/>
      <c r="AGZ166" s="431"/>
      <c r="AHA166" s="431"/>
      <c r="AHB166" s="431"/>
      <c r="AHC166" s="431"/>
      <c r="AHD166" s="431"/>
      <c r="AHE166" s="431"/>
      <c r="AHF166" s="431"/>
      <c r="AHG166" s="431"/>
      <c r="AHH166" s="431"/>
      <c r="AHI166" s="431"/>
      <c r="AHJ166" s="431"/>
      <c r="AHK166" s="431"/>
      <c r="AHL166" s="431"/>
      <c r="AHM166" s="431"/>
      <c r="AHN166" s="431"/>
      <c r="AHO166" s="431"/>
      <c r="AHP166" s="431"/>
      <c r="AHQ166" s="431"/>
      <c r="AHR166" s="431"/>
      <c r="AHS166" s="431"/>
      <c r="AHT166" s="431"/>
      <c r="AHU166" s="431"/>
      <c r="AHV166" s="431"/>
      <c r="AHW166" s="431"/>
      <c r="AHX166" s="431"/>
      <c r="AHY166" s="431"/>
      <c r="AHZ166" s="431"/>
      <c r="AIA166" s="431"/>
      <c r="AIB166" s="431"/>
      <c r="AIC166" s="431"/>
      <c r="AID166" s="431"/>
      <c r="AIE166" s="431"/>
      <c r="AIF166" s="431"/>
      <c r="AIG166" s="431"/>
      <c r="AIH166" s="431"/>
      <c r="AII166" s="431"/>
      <c r="AIJ166" s="431"/>
      <c r="AIK166" s="431"/>
      <c r="AIL166" s="431"/>
      <c r="AIM166" s="431"/>
      <c r="AIN166" s="431"/>
      <c r="AIO166" s="431"/>
      <c r="AIP166" s="431"/>
      <c r="AIQ166" s="431"/>
      <c r="AIR166" s="431"/>
      <c r="AIS166" s="431"/>
      <c r="AIT166" s="431"/>
      <c r="AIU166" s="431"/>
      <c r="AIV166" s="431"/>
      <c r="AIW166" s="431"/>
      <c r="AIX166" s="431"/>
      <c r="AIY166" s="431"/>
      <c r="AIZ166" s="431"/>
      <c r="AJA166" s="431"/>
      <c r="AJB166" s="431"/>
      <c r="AJC166" s="431"/>
      <c r="AJD166" s="431"/>
      <c r="AJE166" s="431"/>
      <c r="AJF166" s="431"/>
      <c r="AJG166" s="431"/>
      <c r="AJH166" s="431"/>
      <c r="AJI166" s="431"/>
      <c r="AJJ166" s="431"/>
      <c r="AJK166" s="431"/>
      <c r="AJL166" s="431"/>
      <c r="AJM166" s="431"/>
      <c r="AJN166" s="431"/>
      <c r="AJO166" s="431"/>
      <c r="AJP166" s="431"/>
      <c r="AJQ166" s="431"/>
      <c r="AJR166" s="431"/>
      <c r="AJS166" s="431"/>
      <c r="AJT166" s="431"/>
      <c r="AJU166" s="431"/>
      <c r="AJV166" s="431"/>
      <c r="AJW166" s="431"/>
      <c r="AJX166" s="431"/>
      <c r="AJY166" s="431"/>
      <c r="AJZ166" s="431"/>
      <c r="AKA166" s="431"/>
      <c r="AKB166" s="431"/>
      <c r="AKC166" s="431"/>
      <c r="AKD166" s="431"/>
      <c r="AKE166" s="431"/>
      <c r="AKF166" s="431"/>
      <c r="AKG166" s="431"/>
      <c r="AKH166" s="431"/>
      <c r="AKI166" s="431"/>
      <c r="AKJ166" s="431"/>
      <c r="AKK166" s="431"/>
      <c r="AKL166" s="431"/>
      <c r="AKM166" s="431"/>
      <c r="AKN166" s="431"/>
      <c r="AKO166" s="431"/>
      <c r="AKP166" s="431"/>
      <c r="AKQ166" s="431"/>
      <c r="AKR166" s="431"/>
      <c r="AKS166" s="431"/>
      <c r="AKT166" s="431"/>
      <c r="AKU166" s="431"/>
      <c r="AKV166" s="431"/>
      <c r="AKW166" s="431"/>
      <c r="AKX166" s="431"/>
      <c r="AKY166" s="431"/>
      <c r="AKZ166" s="431"/>
      <c r="ALA166" s="431"/>
      <c r="ALB166" s="431"/>
      <c r="ALC166" s="431"/>
      <c r="ALD166" s="431"/>
      <c r="ALE166" s="431"/>
      <c r="ALF166" s="431"/>
      <c r="ALG166" s="431"/>
      <c r="ALH166" s="431"/>
      <c r="ALI166" s="431"/>
      <c r="ALJ166" s="431"/>
      <c r="ALK166" s="431"/>
      <c r="ALL166" s="431"/>
      <c r="ALM166" s="431"/>
      <c r="ALN166" s="431"/>
      <c r="ALO166" s="431"/>
      <c r="ALP166" s="431"/>
      <c r="ALQ166" s="431"/>
      <c r="ALR166" s="431"/>
      <c r="ALS166" s="431"/>
      <c r="ALT166" s="431"/>
      <c r="ALU166" s="431"/>
      <c r="ALV166" s="431"/>
      <c r="ALW166" s="431"/>
      <c r="ALX166" s="431"/>
      <c r="ALY166" s="431"/>
      <c r="ALZ166" s="431"/>
      <c r="AMA166" s="431"/>
      <c r="AMB166" s="431"/>
      <c r="AMC166" s="431"/>
      <c r="AMD166" s="431"/>
      <c r="AME166" s="431"/>
      <c r="AMF166" s="431"/>
      <c r="AMG166" s="431"/>
      <c r="AMH166" s="431"/>
      <c r="AMI166" s="431"/>
      <c r="AMJ166" s="431"/>
      <c r="AMK166" s="431"/>
      <c r="AML166" s="431"/>
      <c r="AMM166" s="431"/>
      <c r="AMN166" s="431"/>
      <c r="AMO166" s="431"/>
      <c r="AMP166" s="431"/>
      <c r="AMQ166" s="431"/>
      <c r="AMR166" s="431"/>
      <c r="AMS166" s="431"/>
      <c r="AMT166" s="431"/>
      <c r="AMU166" s="431"/>
      <c r="AMV166" s="431"/>
      <c r="AMW166" s="431"/>
      <c r="AMX166" s="431"/>
      <c r="AMY166" s="431"/>
      <c r="AMZ166" s="431"/>
      <c r="ANA166" s="431"/>
      <c r="ANB166" s="431"/>
      <c r="ANC166" s="431"/>
      <c r="AND166" s="431"/>
      <c r="ANE166" s="431"/>
      <c r="ANF166" s="431"/>
      <c r="ANG166" s="431"/>
      <c r="ANH166" s="431"/>
      <c r="ANI166" s="431"/>
      <c r="ANJ166" s="431"/>
      <c r="ANK166" s="431"/>
      <c r="ANL166" s="431"/>
      <c r="ANM166" s="431"/>
      <c r="ANN166" s="431"/>
      <c r="ANO166" s="431"/>
      <c r="ANP166" s="431"/>
      <c r="ANQ166" s="431"/>
      <c r="ANR166" s="431"/>
      <c r="ANS166" s="431"/>
      <c r="ANT166" s="431"/>
      <c r="ANU166" s="431"/>
      <c r="ANV166" s="431"/>
      <c r="ANW166" s="431"/>
      <c r="ANX166" s="431"/>
      <c r="ANY166" s="431"/>
      <c r="ANZ166" s="431"/>
      <c r="AOA166" s="431"/>
      <c r="AOB166" s="431"/>
      <c r="AOC166" s="431"/>
      <c r="AOD166" s="431"/>
      <c r="AOE166" s="431"/>
      <c r="AOF166" s="431"/>
      <c r="AOG166" s="431"/>
      <c r="AOH166" s="431"/>
      <c r="AOI166" s="431"/>
      <c r="AOJ166" s="431"/>
      <c r="AOK166" s="431"/>
      <c r="AOL166" s="431"/>
      <c r="AOM166" s="431"/>
      <c r="AON166" s="431"/>
      <c r="AOO166" s="431"/>
      <c r="AOP166" s="431"/>
      <c r="AOQ166" s="431"/>
      <c r="AOR166" s="431"/>
      <c r="AOS166" s="431"/>
      <c r="AOT166" s="431"/>
      <c r="AOU166" s="431"/>
      <c r="AOV166" s="431"/>
      <c r="AOW166" s="431"/>
      <c r="AOX166" s="431"/>
      <c r="AOY166" s="431"/>
      <c r="AOZ166" s="431"/>
      <c r="APA166" s="431"/>
      <c r="APB166" s="431"/>
      <c r="APC166" s="431"/>
      <c r="APD166" s="431"/>
      <c r="APE166" s="431"/>
      <c r="APF166" s="431"/>
      <c r="APG166" s="431"/>
      <c r="APH166" s="431"/>
      <c r="API166" s="431"/>
      <c r="APJ166" s="431"/>
      <c r="APK166" s="431"/>
      <c r="APL166" s="431"/>
      <c r="APM166" s="431"/>
      <c r="APN166" s="431"/>
      <c r="APO166" s="431"/>
      <c r="APP166" s="431"/>
      <c r="APQ166" s="431"/>
      <c r="APR166" s="431"/>
      <c r="APS166" s="431"/>
      <c r="APT166" s="431"/>
      <c r="APU166" s="431"/>
      <c r="APV166" s="431"/>
      <c r="APW166" s="431"/>
      <c r="APX166" s="431"/>
      <c r="APY166" s="431"/>
      <c r="APZ166" s="431"/>
      <c r="AQA166" s="431"/>
      <c r="AQB166" s="431"/>
      <c r="AQC166" s="431"/>
      <c r="AQD166" s="431"/>
      <c r="AQE166" s="431"/>
      <c r="AQF166" s="431"/>
      <c r="AQG166" s="431"/>
      <c r="AQH166" s="431"/>
      <c r="AQI166" s="431"/>
      <c r="AQJ166" s="431"/>
      <c r="AQK166" s="431"/>
      <c r="AQL166" s="431"/>
      <c r="AQM166" s="431"/>
      <c r="AQN166" s="431"/>
      <c r="AQO166" s="431"/>
      <c r="AQP166" s="431"/>
      <c r="AQQ166" s="431"/>
      <c r="AQR166" s="431"/>
      <c r="AQS166" s="431"/>
      <c r="AQT166" s="431"/>
      <c r="AQU166" s="431"/>
      <c r="AQV166" s="431"/>
      <c r="AQW166" s="431"/>
      <c r="AQX166" s="431"/>
      <c r="AQY166" s="431"/>
      <c r="AQZ166" s="431"/>
      <c r="ARA166" s="431"/>
      <c r="ARB166" s="431"/>
      <c r="ARC166" s="431"/>
      <c r="ARD166" s="431"/>
      <c r="ARE166" s="431"/>
      <c r="ARF166" s="431"/>
      <c r="ARG166" s="431"/>
      <c r="ARH166" s="431"/>
      <c r="ARI166" s="431"/>
      <c r="ARJ166" s="431"/>
      <c r="ARK166" s="431"/>
      <c r="ARL166" s="431"/>
      <c r="ARM166" s="431"/>
      <c r="ARN166" s="431"/>
      <c r="ARO166" s="431"/>
      <c r="ARP166" s="431"/>
      <c r="ARQ166" s="431"/>
      <c r="ARR166" s="431"/>
      <c r="ARS166" s="431"/>
      <c r="ART166" s="431"/>
      <c r="ARU166" s="431"/>
      <c r="ARV166" s="431"/>
      <c r="ARW166" s="431"/>
      <c r="ARX166" s="431"/>
      <c r="ARY166" s="431"/>
      <c r="ARZ166" s="431"/>
      <c r="ASA166" s="431"/>
      <c r="ASB166" s="431"/>
      <c r="ASC166" s="431"/>
      <c r="ASD166" s="431"/>
      <c r="ASE166" s="431"/>
      <c r="ASF166" s="431"/>
      <c r="ASG166" s="431"/>
      <c r="ASH166" s="431"/>
      <c r="ASI166" s="431"/>
      <c r="ASJ166" s="431"/>
      <c r="ASK166" s="431"/>
      <c r="ASL166" s="431"/>
      <c r="ASM166" s="431"/>
      <c r="ASN166" s="431"/>
      <c r="ASO166" s="431"/>
      <c r="ASP166" s="431"/>
      <c r="ASQ166" s="431"/>
      <c r="ASR166" s="431"/>
      <c r="ASS166" s="431"/>
      <c r="AST166" s="431"/>
      <c r="ASU166" s="431"/>
      <c r="ASV166" s="431"/>
      <c r="ASW166" s="431"/>
      <c r="ASX166" s="431"/>
      <c r="ASY166" s="431"/>
      <c r="ASZ166" s="431"/>
      <c r="ATA166" s="431"/>
      <c r="ATB166" s="431"/>
      <c r="ATC166" s="431"/>
      <c r="ATD166" s="431"/>
      <c r="ATE166" s="431"/>
      <c r="ATF166" s="431"/>
      <c r="ATG166" s="431"/>
      <c r="ATH166" s="431"/>
      <c r="ATI166" s="431"/>
      <c r="ATJ166" s="431"/>
      <c r="ATK166" s="431"/>
      <c r="ATL166" s="431"/>
      <c r="ATM166" s="431"/>
      <c r="ATN166" s="431"/>
      <c r="ATO166" s="431"/>
      <c r="ATP166" s="431"/>
      <c r="ATQ166" s="431"/>
      <c r="ATR166" s="431"/>
      <c r="ATS166" s="431"/>
      <c r="ATT166" s="431"/>
      <c r="ATU166" s="431"/>
      <c r="ATV166" s="431"/>
      <c r="ATW166" s="431"/>
      <c r="ATX166" s="431"/>
      <c r="ATY166" s="431"/>
      <c r="ATZ166" s="431"/>
      <c r="AUA166" s="431"/>
      <c r="AUB166" s="431"/>
      <c r="AUC166" s="431"/>
      <c r="AUD166" s="431"/>
      <c r="AUE166" s="431"/>
      <c r="AUF166" s="431"/>
      <c r="AUG166" s="431"/>
      <c r="AUH166" s="431"/>
      <c r="AUI166" s="431"/>
      <c r="AUJ166" s="431"/>
      <c r="AUK166" s="431"/>
      <c r="AUL166" s="431"/>
      <c r="AUM166" s="431"/>
      <c r="AUN166" s="431"/>
      <c r="AUO166" s="431"/>
      <c r="AUP166" s="431"/>
      <c r="AUQ166" s="431"/>
      <c r="AUR166" s="431"/>
      <c r="AUS166" s="431"/>
      <c r="AUT166" s="431"/>
      <c r="AUU166" s="431"/>
      <c r="AUV166" s="431"/>
      <c r="AUW166" s="431"/>
      <c r="AUX166" s="431"/>
      <c r="AUY166" s="431"/>
      <c r="AUZ166" s="431"/>
      <c r="AVA166" s="431"/>
      <c r="AVB166" s="431"/>
      <c r="AVC166" s="431"/>
      <c r="AVD166" s="431"/>
      <c r="AVE166" s="431"/>
      <c r="AVF166" s="431"/>
      <c r="AVG166" s="431"/>
      <c r="AVH166" s="431"/>
      <c r="AVI166" s="431"/>
      <c r="AVJ166" s="431"/>
      <c r="AVK166" s="431"/>
      <c r="AVL166" s="431"/>
      <c r="AVM166" s="431"/>
      <c r="AVN166" s="431"/>
      <c r="AVO166" s="431"/>
      <c r="AVP166" s="431"/>
      <c r="AVQ166" s="431"/>
      <c r="AVR166" s="431"/>
      <c r="AVS166" s="431"/>
      <c r="AVT166" s="431"/>
      <c r="AVU166" s="431"/>
      <c r="AVV166" s="431"/>
      <c r="AVW166" s="431"/>
      <c r="AVX166" s="431"/>
      <c r="AVY166" s="431"/>
      <c r="AVZ166" s="431"/>
      <c r="AWA166" s="431"/>
      <c r="AWB166" s="431"/>
      <c r="AWC166" s="431"/>
      <c r="AWD166" s="431"/>
      <c r="AWE166" s="431"/>
      <c r="AWF166" s="431"/>
      <c r="AWG166" s="431"/>
      <c r="AWH166" s="431"/>
      <c r="AWI166" s="431"/>
      <c r="AWJ166" s="431"/>
      <c r="AWK166" s="431"/>
      <c r="AWL166" s="431"/>
      <c r="AWM166" s="431"/>
      <c r="AWN166" s="431"/>
      <c r="AWO166" s="431"/>
      <c r="AWP166" s="431"/>
      <c r="AWQ166" s="431"/>
      <c r="AWR166" s="431"/>
      <c r="AWS166" s="431"/>
      <c r="AWT166" s="431"/>
      <c r="AWU166" s="431"/>
      <c r="AWV166" s="431"/>
      <c r="AWW166" s="431"/>
      <c r="AWX166" s="431"/>
      <c r="AWY166" s="431"/>
      <c r="AWZ166" s="431"/>
      <c r="AXA166" s="431"/>
      <c r="AXB166" s="431"/>
      <c r="AXC166" s="431"/>
      <c r="AXD166" s="431"/>
      <c r="AXE166" s="431"/>
      <c r="AXF166" s="431"/>
      <c r="AXG166" s="431"/>
      <c r="AXH166" s="431"/>
      <c r="AXI166" s="431"/>
      <c r="AXJ166" s="431"/>
      <c r="AXK166" s="431"/>
      <c r="AXL166" s="431"/>
      <c r="AXM166" s="431"/>
      <c r="AXN166" s="431"/>
      <c r="AXO166" s="431"/>
      <c r="AXP166" s="431"/>
      <c r="AXQ166" s="431"/>
      <c r="AXR166" s="431"/>
      <c r="AXS166" s="431"/>
      <c r="AXT166" s="431"/>
      <c r="AXU166" s="431"/>
      <c r="AXV166" s="431"/>
      <c r="AXW166" s="431"/>
      <c r="AXX166" s="431"/>
      <c r="AXY166" s="431"/>
      <c r="AXZ166" s="431"/>
      <c r="AYA166" s="431"/>
      <c r="AYB166" s="431"/>
      <c r="AYC166" s="431"/>
      <c r="AYD166" s="431"/>
      <c r="AYE166" s="431"/>
      <c r="AYF166" s="431"/>
      <c r="AYG166" s="431"/>
      <c r="AYH166" s="431"/>
      <c r="AYI166" s="431"/>
      <c r="AYJ166" s="431"/>
      <c r="AYK166" s="431"/>
      <c r="AYL166" s="431"/>
      <c r="AYM166" s="431"/>
      <c r="AYN166" s="431"/>
      <c r="AYO166" s="431"/>
      <c r="AYP166" s="431"/>
      <c r="AYQ166" s="431"/>
      <c r="AYR166" s="431"/>
      <c r="AYS166" s="431"/>
      <c r="AYT166" s="431"/>
      <c r="AYU166" s="431"/>
      <c r="AYV166" s="431"/>
      <c r="AYW166" s="431"/>
      <c r="AYX166" s="431"/>
      <c r="AYY166" s="431"/>
      <c r="AYZ166" s="431"/>
      <c r="AZA166" s="431"/>
      <c r="AZB166" s="431"/>
      <c r="AZC166" s="431"/>
      <c r="AZD166" s="431"/>
      <c r="AZE166" s="431"/>
      <c r="AZF166" s="431"/>
      <c r="AZG166" s="431"/>
      <c r="AZH166" s="431"/>
      <c r="AZI166" s="431"/>
      <c r="AZJ166" s="431"/>
      <c r="AZK166" s="431"/>
      <c r="AZL166" s="431"/>
      <c r="AZM166" s="431"/>
      <c r="AZN166" s="431"/>
      <c r="AZO166" s="431"/>
      <c r="AZP166" s="431"/>
      <c r="AZQ166" s="431"/>
      <c r="AZR166" s="431"/>
      <c r="AZS166" s="431"/>
      <c r="AZT166" s="431"/>
      <c r="AZU166" s="431"/>
      <c r="AZV166" s="431"/>
      <c r="AZW166" s="431"/>
      <c r="AZX166" s="431"/>
      <c r="AZY166" s="431"/>
      <c r="AZZ166" s="431"/>
      <c r="BAA166" s="431"/>
      <c r="BAB166" s="431"/>
      <c r="BAC166" s="431"/>
      <c r="BAD166" s="431"/>
      <c r="BAE166" s="431"/>
      <c r="BAF166" s="431"/>
      <c r="BAG166" s="431"/>
      <c r="BAH166" s="431"/>
      <c r="BAI166" s="431"/>
      <c r="BAJ166" s="431"/>
      <c r="BAK166" s="431"/>
      <c r="BAL166" s="431"/>
      <c r="BAM166" s="431"/>
      <c r="BAN166" s="431"/>
      <c r="BAO166" s="431"/>
      <c r="BAP166" s="431"/>
      <c r="BAQ166" s="431"/>
      <c r="BAR166" s="431"/>
      <c r="BAS166" s="431"/>
      <c r="BAT166" s="431"/>
      <c r="BAU166" s="431"/>
      <c r="BAV166" s="431"/>
      <c r="BAW166" s="431"/>
      <c r="BAX166" s="431"/>
      <c r="BAY166" s="431"/>
      <c r="BAZ166" s="431"/>
      <c r="BBA166" s="431"/>
      <c r="BBB166" s="431"/>
      <c r="BBC166" s="431"/>
      <c r="BBD166" s="431"/>
      <c r="BBE166" s="431"/>
      <c r="BBF166" s="431"/>
      <c r="BBG166" s="431"/>
      <c r="BBH166" s="431"/>
      <c r="BBI166" s="431"/>
      <c r="BBJ166" s="431"/>
      <c r="BBK166" s="431"/>
      <c r="BBL166" s="431"/>
      <c r="BBM166" s="431"/>
      <c r="BBN166" s="431"/>
      <c r="BBO166" s="431"/>
      <c r="BBP166" s="431"/>
      <c r="BBQ166" s="431"/>
      <c r="BBR166" s="431"/>
      <c r="BBS166" s="431"/>
      <c r="BBT166" s="431"/>
      <c r="BBU166" s="431"/>
      <c r="BBV166" s="431"/>
      <c r="BBW166" s="431"/>
      <c r="BBX166" s="431"/>
      <c r="BBY166" s="431"/>
      <c r="BBZ166" s="431"/>
      <c r="BCA166" s="431"/>
      <c r="BCB166" s="431"/>
      <c r="BCC166" s="431"/>
      <c r="BCD166" s="431"/>
      <c r="BCE166" s="431"/>
      <c r="BCF166" s="431"/>
      <c r="BCG166" s="431"/>
      <c r="BCH166" s="431"/>
      <c r="BCI166" s="431"/>
      <c r="BCJ166" s="431"/>
      <c r="BCK166" s="431"/>
      <c r="BCL166" s="431"/>
      <c r="BCM166" s="431"/>
      <c r="BCN166" s="431"/>
      <c r="BCO166" s="431"/>
      <c r="BCP166" s="431"/>
      <c r="BCQ166" s="431"/>
      <c r="BCR166" s="431"/>
      <c r="BCS166" s="431"/>
      <c r="BCT166" s="431"/>
      <c r="BCU166" s="431"/>
      <c r="BCV166" s="431"/>
      <c r="BCW166" s="431"/>
      <c r="BCX166" s="431"/>
      <c r="BCY166" s="431"/>
      <c r="BCZ166" s="431"/>
      <c r="BDA166" s="431"/>
      <c r="BDB166" s="431"/>
      <c r="BDC166" s="431"/>
      <c r="BDD166" s="431"/>
      <c r="BDE166" s="431"/>
      <c r="BDF166" s="431"/>
      <c r="BDG166" s="431"/>
      <c r="BDH166" s="431"/>
      <c r="BDI166" s="431"/>
      <c r="BDJ166" s="431"/>
      <c r="BDK166" s="431"/>
      <c r="BDL166" s="431"/>
      <c r="BDM166" s="431"/>
      <c r="BDN166" s="431"/>
      <c r="BDO166" s="431"/>
      <c r="BDP166" s="431"/>
      <c r="BDQ166" s="431"/>
      <c r="BDR166" s="431"/>
      <c r="BDS166" s="431"/>
      <c r="BDT166" s="431"/>
      <c r="BDU166" s="431"/>
      <c r="BDV166" s="431"/>
      <c r="BDW166" s="431"/>
      <c r="BDX166" s="431"/>
      <c r="BDY166" s="431"/>
      <c r="BDZ166" s="431"/>
      <c r="BEA166" s="431"/>
      <c r="BEB166" s="431"/>
      <c r="BEC166" s="431"/>
      <c r="BED166" s="431"/>
      <c r="BEE166" s="431"/>
      <c r="BEF166" s="431"/>
      <c r="BEG166" s="431"/>
      <c r="BEH166" s="431"/>
      <c r="BEI166" s="431"/>
      <c r="BEJ166" s="431"/>
      <c r="BEK166" s="431"/>
      <c r="BEL166" s="431"/>
      <c r="BEM166" s="431"/>
      <c r="BEN166" s="431"/>
      <c r="BEO166" s="431"/>
      <c r="BEP166" s="431"/>
      <c r="BEQ166" s="431"/>
      <c r="BER166" s="431"/>
      <c r="BES166" s="431"/>
      <c r="BET166" s="431"/>
      <c r="BEU166" s="431"/>
      <c r="BEV166" s="431"/>
      <c r="BEW166" s="431"/>
      <c r="BEX166" s="431"/>
      <c r="BEY166" s="431"/>
      <c r="BEZ166" s="431"/>
      <c r="BFA166" s="431"/>
      <c r="BFB166" s="431"/>
      <c r="BFC166" s="431"/>
      <c r="BFD166" s="431"/>
      <c r="BFE166" s="431"/>
      <c r="BFF166" s="431"/>
      <c r="BFG166" s="431"/>
      <c r="BFH166" s="431"/>
      <c r="BFI166" s="431"/>
      <c r="BFJ166" s="431"/>
      <c r="BFK166" s="431"/>
      <c r="BFL166" s="431"/>
      <c r="BFM166" s="431"/>
      <c r="BFN166" s="431"/>
      <c r="BFO166" s="431"/>
      <c r="BFP166" s="431"/>
      <c r="BFQ166" s="431"/>
      <c r="BFR166" s="431"/>
      <c r="BFS166" s="431"/>
      <c r="BFT166" s="431"/>
      <c r="BFU166" s="431"/>
      <c r="BFV166" s="431"/>
      <c r="BFW166" s="431"/>
      <c r="BFX166" s="431"/>
      <c r="BFY166" s="431"/>
      <c r="BFZ166" s="431"/>
      <c r="BGA166" s="431"/>
      <c r="BGB166" s="431"/>
      <c r="BGC166" s="431"/>
      <c r="BGD166" s="431"/>
      <c r="BGE166" s="431"/>
      <c r="BGF166" s="431"/>
      <c r="BGG166" s="431"/>
      <c r="BGH166" s="431"/>
      <c r="BGI166" s="431"/>
      <c r="BGJ166" s="431"/>
      <c r="BGK166" s="431"/>
      <c r="BGL166" s="431"/>
      <c r="BGM166" s="431"/>
      <c r="BGN166" s="431"/>
      <c r="BGO166" s="431"/>
      <c r="BGP166" s="431"/>
      <c r="BGQ166" s="431"/>
      <c r="BGR166" s="431"/>
      <c r="BGS166" s="431"/>
      <c r="BGT166" s="431"/>
      <c r="BGU166" s="431"/>
      <c r="BGV166" s="431"/>
      <c r="BGW166" s="431"/>
      <c r="BGX166" s="431"/>
      <c r="BGY166" s="431"/>
      <c r="BGZ166" s="431"/>
      <c r="BHA166" s="431"/>
      <c r="BHB166" s="431"/>
      <c r="BHC166" s="431"/>
      <c r="BHD166" s="431"/>
      <c r="BHE166" s="431"/>
      <c r="BHF166" s="431"/>
      <c r="BHG166" s="431"/>
      <c r="BHH166" s="431"/>
      <c r="BHI166" s="431"/>
      <c r="BHJ166" s="431"/>
      <c r="BHK166" s="431"/>
      <c r="BHL166" s="431"/>
      <c r="BHM166" s="431"/>
      <c r="BHN166" s="431"/>
      <c r="BHO166" s="431"/>
      <c r="BHP166" s="431"/>
      <c r="BHQ166" s="431"/>
      <c r="BHR166" s="431"/>
      <c r="BHS166" s="431"/>
      <c r="BHT166" s="431"/>
      <c r="BHU166" s="431"/>
      <c r="BHV166" s="431"/>
      <c r="BHW166" s="431"/>
      <c r="BHX166" s="431"/>
      <c r="BHY166" s="431"/>
      <c r="BHZ166" s="431"/>
      <c r="BIA166" s="431"/>
      <c r="BIB166" s="431"/>
      <c r="BIC166" s="431"/>
      <c r="BID166" s="431"/>
      <c r="BIE166" s="431"/>
      <c r="BIF166" s="431"/>
      <c r="BIG166" s="431"/>
      <c r="BIH166" s="431"/>
      <c r="BII166" s="431"/>
      <c r="BIJ166" s="431"/>
      <c r="BIK166" s="431"/>
      <c r="BIL166" s="431"/>
      <c r="BIM166" s="431"/>
      <c r="BIN166" s="431"/>
      <c r="BIO166" s="431"/>
      <c r="BIP166" s="431"/>
      <c r="BIQ166" s="431"/>
      <c r="BIR166" s="431"/>
      <c r="BIS166" s="431"/>
      <c r="BIT166" s="431"/>
      <c r="BIU166" s="431"/>
      <c r="BIV166" s="431"/>
      <c r="BIW166" s="431"/>
      <c r="BIX166" s="431"/>
      <c r="BIY166" s="431"/>
      <c r="BIZ166" s="431"/>
      <c r="BJA166" s="431"/>
      <c r="BJB166" s="431"/>
      <c r="BJC166" s="431"/>
      <c r="BJD166" s="431"/>
      <c r="BJE166" s="431"/>
      <c r="BJF166" s="431"/>
      <c r="BJG166" s="431"/>
      <c r="BJH166" s="431"/>
      <c r="BJI166" s="431"/>
      <c r="BJJ166" s="431"/>
      <c r="BJK166" s="431"/>
      <c r="BJL166" s="431"/>
      <c r="BJM166" s="431"/>
      <c r="BJN166" s="431"/>
      <c r="BJO166" s="431"/>
      <c r="BJP166" s="431"/>
      <c r="BJQ166" s="431"/>
      <c r="BJR166" s="431"/>
      <c r="BJS166" s="431"/>
      <c r="BJT166" s="431"/>
      <c r="BJU166" s="431"/>
      <c r="BJV166" s="431"/>
      <c r="BJW166" s="431"/>
      <c r="BJX166" s="431"/>
      <c r="BJY166" s="431"/>
      <c r="BJZ166" s="431"/>
      <c r="BKA166" s="431"/>
      <c r="BKB166" s="431"/>
      <c r="BKC166" s="431"/>
      <c r="BKD166" s="431"/>
      <c r="BKE166" s="431"/>
      <c r="BKF166" s="431"/>
      <c r="BKG166" s="431"/>
      <c r="BKH166" s="431"/>
      <c r="BKI166" s="431"/>
      <c r="BKJ166" s="431"/>
      <c r="BKK166" s="431"/>
      <c r="BKL166" s="431"/>
      <c r="BKM166" s="431"/>
      <c r="BKN166" s="431"/>
      <c r="BKO166" s="431"/>
      <c r="BKP166" s="431"/>
      <c r="BKQ166" s="431"/>
      <c r="BKR166" s="431"/>
      <c r="BKS166" s="431"/>
      <c r="BKT166" s="431"/>
      <c r="BKU166" s="431"/>
      <c r="BKV166" s="431"/>
      <c r="BKW166" s="431"/>
      <c r="BKX166" s="431"/>
      <c r="BKY166" s="431"/>
      <c r="BKZ166" s="431"/>
      <c r="BLA166" s="431"/>
      <c r="BLB166" s="431"/>
      <c r="BLC166" s="431"/>
      <c r="BLD166" s="431"/>
      <c r="BLE166" s="431"/>
      <c r="BLF166" s="431"/>
      <c r="BLG166" s="431"/>
      <c r="BLH166" s="431"/>
      <c r="BLI166" s="431"/>
      <c r="BLJ166" s="431"/>
      <c r="BLK166" s="431"/>
      <c r="BLL166" s="431"/>
      <c r="BLM166" s="431"/>
      <c r="BLN166" s="431"/>
      <c r="BLO166" s="431"/>
      <c r="BLP166" s="431"/>
      <c r="BLQ166" s="431"/>
      <c r="BLR166" s="431"/>
      <c r="BLS166" s="431"/>
      <c r="BLT166" s="431"/>
      <c r="BLU166" s="431"/>
      <c r="BLV166" s="431"/>
      <c r="BLW166" s="431"/>
      <c r="BLX166" s="431"/>
      <c r="BLY166" s="431"/>
      <c r="BLZ166" s="431"/>
      <c r="BMA166" s="431"/>
      <c r="BMB166" s="431"/>
      <c r="BMC166" s="431"/>
      <c r="BMD166" s="431"/>
      <c r="BME166" s="431"/>
      <c r="BMF166" s="431"/>
      <c r="BMG166" s="431"/>
      <c r="BMH166" s="431"/>
      <c r="BMI166" s="431"/>
      <c r="BMJ166" s="431"/>
      <c r="BMK166" s="431"/>
      <c r="BML166" s="431"/>
      <c r="BMM166" s="431"/>
      <c r="BMN166" s="431"/>
      <c r="BMO166" s="431"/>
      <c r="BMP166" s="431"/>
      <c r="BMQ166" s="431"/>
      <c r="BMR166" s="431"/>
      <c r="BMS166" s="431"/>
      <c r="BMT166" s="431"/>
      <c r="BMU166" s="431"/>
      <c r="BMV166" s="431"/>
      <c r="BMW166" s="431"/>
      <c r="BMX166" s="431"/>
      <c r="BMY166" s="431"/>
      <c r="BMZ166" s="431"/>
      <c r="BNA166" s="431"/>
      <c r="BNB166" s="431"/>
      <c r="BNC166" s="431"/>
      <c r="BND166" s="431"/>
      <c r="BNE166" s="431"/>
      <c r="BNF166" s="431"/>
      <c r="BNG166" s="431"/>
      <c r="BNH166" s="431"/>
      <c r="BNI166" s="431"/>
      <c r="BNJ166" s="431"/>
      <c r="BNK166" s="431"/>
      <c r="BNL166" s="431"/>
      <c r="BNM166" s="431"/>
      <c r="BNN166" s="431"/>
      <c r="BNO166" s="431"/>
      <c r="BNP166" s="431"/>
      <c r="BNQ166" s="431"/>
      <c r="BNR166" s="431"/>
      <c r="BNS166" s="431"/>
      <c r="BNT166" s="431"/>
      <c r="BNU166" s="431"/>
      <c r="BNV166" s="431"/>
      <c r="BNW166" s="431"/>
      <c r="BNX166" s="431"/>
      <c r="BNY166" s="431"/>
      <c r="BNZ166" s="431"/>
      <c r="BOA166" s="431"/>
      <c r="BOB166" s="431"/>
      <c r="BOC166" s="431"/>
      <c r="BOD166" s="431"/>
      <c r="BOE166" s="431"/>
      <c r="BOF166" s="431"/>
      <c r="BOG166" s="431"/>
      <c r="BOH166" s="431"/>
      <c r="BOI166" s="431"/>
      <c r="BOJ166" s="431"/>
      <c r="BOK166" s="431"/>
      <c r="BOL166" s="431"/>
      <c r="BOM166" s="431"/>
      <c r="BON166" s="431"/>
      <c r="BOO166" s="431"/>
      <c r="BOP166" s="431"/>
      <c r="BOQ166" s="431"/>
      <c r="BOR166" s="431"/>
      <c r="BOS166" s="431"/>
      <c r="BOT166" s="431"/>
      <c r="BOU166" s="431"/>
      <c r="BOV166" s="431"/>
      <c r="BOW166" s="431"/>
      <c r="BOX166" s="431"/>
      <c r="BOY166" s="431"/>
      <c r="BOZ166" s="431"/>
      <c r="BPA166" s="431"/>
      <c r="BPB166" s="431"/>
      <c r="BPC166" s="431"/>
      <c r="BPD166" s="431"/>
      <c r="BPE166" s="431"/>
      <c r="BPF166" s="431"/>
      <c r="BPG166" s="431"/>
      <c r="BPH166" s="431"/>
      <c r="BPI166" s="431"/>
      <c r="BPJ166" s="431"/>
      <c r="BPK166" s="431"/>
      <c r="BPL166" s="431"/>
      <c r="BPM166" s="431"/>
      <c r="BPN166" s="431"/>
      <c r="BPO166" s="431"/>
      <c r="BPP166" s="431"/>
      <c r="BPQ166" s="431"/>
      <c r="BPR166" s="431"/>
      <c r="BPS166" s="431"/>
      <c r="BPT166" s="431"/>
      <c r="BPU166" s="431"/>
      <c r="BPV166" s="431"/>
      <c r="BPW166" s="431"/>
      <c r="BPX166" s="431"/>
      <c r="BPY166" s="431"/>
      <c r="BPZ166" s="431"/>
      <c r="BQA166" s="431"/>
      <c r="BQB166" s="431"/>
      <c r="BQC166" s="431"/>
      <c r="BQD166" s="431"/>
      <c r="BQE166" s="431"/>
      <c r="BQF166" s="431"/>
      <c r="BQG166" s="431"/>
      <c r="BQH166" s="431"/>
      <c r="BQI166" s="431"/>
      <c r="BQJ166" s="431"/>
      <c r="BQK166" s="431"/>
      <c r="BQL166" s="431"/>
      <c r="BQM166" s="431"/>
      <c r="BQN166" s="431"/>
      <c r="BQO166" s="431"/>
      <c r="BQP166" s="431"/>
      <c r="BQQ166" s="431"/>
      <c r="BQR166" s="431"/>
      <c r="BQS166" s="431"/>
      <c r="BQT166" s="431"/>
      <c r="BQU166" s="431"/>
      <c r="BQV166" s="431"/>
      <c r="BQW166" s="431"/>
      <c r="BQX166" s="431"/>
      <c r="BQY166" s="431"/>
      <c r="BQZ166" s="431"/>
      <c r="BRA166" s="431"/>
      <c r="BRB166" s="431"/>
      <c r="BRC166" s="431"/>
      <c r="BRD166" s="431"/>
      <c r="BRE166" s="431"/>
      <c r="BRF166" s="431"/>
      <c r="BRG166" s="431"/>
      <c r="BRH166" s="431"/>
      <c r="BRI166" s="431"/>
      <c r="BRJ166" s="431"/>
      <c r="BRK166" s="431"/>
      <c r="BRL166" s="431"/>
      <c r="BRM166" s="431"/>
      <c r="BRN166" s="431"/>
      <c r="BRO166" s="431"/>
      <c r="BRP166" s="431"/>
      <c r="BRQ166" s="431"/>
      <c r="BRR166" s="431"/>
      <c r="BRS166" s="431"/>
      <c r="BRT166" s="431"/>
      <c r="BRU166" s="431"/>
    </row>
    <row r="167" spans="1:1841" ht="29.25" customHeight="1" x14ac:dyDescent="0.3">
      <c r="A167" s="792"/>
      <c r="B167" s="476">
        <v>8</v>
      </c>
      <c r="C167" s="476" t="s">
        <v>153</v>
      </c>
      <c r="D167" s="465">
        <v>10967388.139377</v>
      </c>
      <c r="E167" s="545">
        <v>1</v>
      </c>
      <c r="F167" s="464">
        <v>2297987.5863154223</v>
      </c>
      <c r="G167" s="483">
        <v>0.37880999999999998</v>
      </c>
      <c r="H167" s="478">
        <f t="shared" si="73"/>
        <v>0</v>
      </c>
      <c r="I167" s="545">
        <v>0</v>
      </c>
      <c r="J167" s="478">
        <f t="shared" si="72"/>
        <v>1402858.0256906073</v>
      </c>
      <c r="K167" s="545">
        <v>0.37880999999999998</v>
      </c>
      <c r="L167" s="479"/>
      <c r="M167" s="482"/>
      <c r="N167" s="478"/>
      <c r="O167" s="482"/>
      <c r="P167" s="478"/>
      <c r="Q167" s="482"/>
      <c r="R167" s="478"/>
      <c r="S167" s="482"/>
      <c r="T167" s="478"/>
      <c r="U167" s="476"/>
      <c r="V167" s="478"/>
      <c r="X167" s="478">
        <f t="shared" si="68"/>
        <v>0</v>
      </c>
      <c r="Y167" s="484">
        <f t="shared" si="69"/>
        <v>0</v>
      </c>
      <c r="Z167" s="478">
        <f t="shared" si="70"/>
        <v>1402858.0256906073</v>
      </c>
      <c r="AA167" s="471">
        <f t="shared" si="71"/>
        <v>0.37880999999999998</v>
      </c>
      <c r="AB167" s="521"/>
      <c r="AC167" s="486"/>
      <c r="AD167" s="527"/>
      <c r="AE167" s="527"/>
      <c r="AF167" s="527"/>
      <c r="AG167" s="527"/>
      <c r="AH167" s="431"/>
      <c r="AI167" s="431"/>
      <c r="AJ167" s="431"/>
      <c r="AK167" s="431"/>
      <c r="AL167" s="431"/>
      <c r="AM167" s="431"/>
      <c r="AN167" s="431"/>
      <c r="AO167" s="431"/>
      <c r="AP167" s="431"/>
      <c r="AQ167" s="431"/>
      <c r="AR167" s="431"/>
      <c r="AS167" s="431"/>
      <c r="AT167" s="431"/>
      <c r="AU167" s="431"/>
      <c r="AV167" s="431"/>
      <c r="AW167" s="431"/>
      <c r="AX167" s="431"/>
      <c r="AY167" s="431"/>
      <c r="AZ167" s="431"/>
      <c r="BA167" s="431"/>
      <c r="BB167" s="431"/>
      <c r="BC167" s="431"/>
      <c r="BD167" s="431"/>
      <c r="BE167" s="431"/>
      <c r="BF167" s="431"/>
      <c r="BG167" s="431"/>
      <c r="BH167" s="431"/>
      <c r="BI167" s="431"/>
      <c r="BJ167" s="431"/>
      <c r="BK167" s="431"/>
      <c r="BL167" s="431"/>
      <c r="BM167" s="431"/>
      <c r="BN167" s="431"/>
      <c r="BO167" s="431"/>
      <c r="BP167" s="431"/>
      <c r="BQ167" s="431"/>
      <c r="BR167" s="431"/>
      <c r="BS167" s="431"/>
      <c r="BT167" s="431"/>
      <c r="BU167" s="431"/>
      <c r="BV167" s="431"/>
      <c r="BW167" s="431"/>
      <c r="BX167" s="431"/>
      <c r="BY167" s="431"/>
      <c r="BZ167" s="431"/>
      <c r="CA167" s="431"/>
      <c r="CB167" s="431"/>
      <c r="CC167" s="431"/>
      <c r="CD167" s="431"/>
      <c r="CE167" s="431"/>
      <c r="CF167" s="431"/>
      <c r="CG167" s="431"/>
      <c r="CH167" s="431"/>
      <c r="CI167" s="431"/>
      <c r="CJ167" s="431"/>
      <c r="CK167" s="431"/>
      <c r="CL167" s="431"/>
      <c r="CM167" s="431"/>
      <c r="CN167" s="431"/>
      <c r="CO167" s="431"/>
      <c r="CP167" s="431"/>
      <c r="CQ167" s="431"/>
      <c r="CR167" s="431"/>
      <c r="CS167" s="431"/>
      <c r="CT167" s="431"/>
      <c r="CU167" s="431"/>
      <c r="CV167" s="431"/>
      <c r="CW167" s="431"/>
      <c r="CX167" s="431"/>
      <c r="CY167" s="431"/>
      <c r="CZ167" s="431"/>
      <c r="DA167" s="431"/>
      <c r="DB167" s="431"/>
      <c r="DC167" s="431"/>
      <c r="DD167" s="431"/>
      <c r="DE167" s="431"/>
      <c r="DF167" s="431"/>
      <c r="DG167" s="431"/>
      <c r="DH167" s="431"/>
      <c r="DI167" s="431"/>
      <c r="DJ167" s="431"/>
      <c r="DK167" s="431"/>
      <c r="DL167" s="431"/>
      <c r="DM167" s="431"/>
      <c r="DN167" s="431"/>
      <c r="DO167" s="431"/>
      <c r="DP167" s="431"/>
      <c r="DQ167" s="431"/>
      <c r="DR167" s="431"/>
      <c r="DS167" s="431"/>
      <c r="DT167" s="431"/>
      <c r="DU167" s="431"/>
      <c r="DV167" s="431"/>
      <c r="DW167" s="431"/>
      <c r="DX167" s="431"/>
      <c r="DY167" s="431"/>
      <c r="DZ167" s="431"/>
      <c r="EA167" s="431"/>
      <c r="EB167" s="431"/>
      <c r="EC167" s="431"/>
      <c r="ED167" s="431"/>
      <c r="EE167" s="431"/>
      <c r="EF167" s="431"/>
      <c r="EG167" s="431"/>
      <c r="EH167" s="431"/>
      <c r="EI167" s="431"/>
      <c r="EJ167" s="431"/>
      <c r="EK167" s="431"/>
      <c r="EL167" s="431"/>
      <c r="EM167" s="431"/>
      <c r="EN167" s="431"/>
      <c r="EO167" s="431"/>
      <c r="EP167" s="431"/>
      <c r="EQ167" s="431"/>
      <c r="ER167" s="431"/>
      <c r="ES167" s="431"/>
      <c r="ET167" s="431"/>
      <c r="EU167" s="431"/>
      <c r="EV167" s="431"/>
      <c r="EW167" s="431"/>
      <c r="EX167" s="431"/>
      <c r="EY167" s="431"/>
      <c r="EZ167" s="431"/>
      <c r="FA167" s="431"/>
      <c r="FB167" s="431"/>
      <c r="FC167" s="431"/>
      <c r="FD167" s="431"/>
      <c r="FE167" s="431"/>
      <c r="FF167" s="431"/>
      <c r="FG167" s="431"/>
      <c r="FH167" s="431"/>
      <c r="FI167" s="431"/>
      <c r="FJ167" s="431"/>
      <c r="FK167" s="431"/>
      <c r="FL167" s="431"/>
      <c r="FM167" s="431"/>
      <c r="FN167" s="431"/>
      <c r="FO167" s="431"/>
      <c r="FP167" s="431"/>
      <c r="FQ167" s="431"/>
      <c r="FR167" s="431"/>
      <c r="FS167" s="431"/>
      <c r="FT167" s="431"/>
      <c r="FU167" s="431"/>
      <c r="FV167" s="431"/>
      <c r="FW167" s="431"/>
      <c r="FX167" s="431"/>
      <c r="FY167" s="431"/>
      <c r="FZ167" s="431"/>
      <c r="GA167" s="431"/>
      <c r="GB167" s="431"/>
      <c r="GC167" s="431"/>
      <c r="GD167" s="431"/>
      <c r="GE167" s="431"/>
      <c r="GF167" s="431"/>
      <c r="GG167" s="431"/>
      <c r="GH167" s="431"/>
      <c r="GI167" s="431"/>
      <c r="GJ167" s="431"/>
      <c r="GK167" s="431"/>
      <c r="GL167" s="431"/>
      <c r="GM167" s="431"/>
      <c r="GN167" s="431"/>
      <c r="GO167" s="431"/>
      <c r="GP167" s="431"/>
      <c r="GQ167" s="431"/>
      <c r="GR167" s="431"/>
      <c r="GS167" s="431"/>
      <c r="GT167" s="431"/>
      <c r="GU167" s="431"/>
      <c r="GV167" s="431"/>
      <c r="GW167" s="431"/>
      <c r="GX167" s="431"/>
      <c r="GY167" s="431"/>
      <c r="GZ167" s="431"/>
      <c r="HA167" s="431"/>
      <c r="HB167" s="431"/>
      <c r="HC167" s="431"/>
      <c r="HD167" s="431"/>
      <c r="HE167" s="431"/>
      <c r="HF167" s="431"/>
      <c r="HG167" s="431"/>
      <c r="HH167" s="431"/>
      <c r="HI167" s="431"/>
      <c r="HJ167" s="431"/>
      <c r="HK167" s="431"/>
      <c r="HL167" s="431"/>
      <c r="HM167" s="431"/>
      <c r="HN167" s="431"/>
      <c r="HO167" s="431"/>
      <c r="HP167" s="431"/>
      <c r="HQ167" s="431"/>
      <c r="HR167" s="431"/>
      <c r="HS167" s="431"/>
      <c r="HT167" s="431"/>
      <c r="HU167" s="431"/>
      <c r="HV167" s="431"/>
      <c r="HW167" s="431"/>
      <c r="HX167" s="431"/>
      <c r="HY167" s="431"/>
      <c r="HZ167" s="431"/>
      <c r="IA167" s="431"/>
      <c r="IB167" s="431"/>
      <c r="IC167" s="431"/>
      <c r="ID167" s="431"/>
      <c r="IE167" s="431"/>
      <c r="IF167" s="431"/>
      <c r="IG167" s="431"/>
      <c r="IH167" s="431"/>
      <c r="II167" s="431"/>
      <c r="IJ167" s="431"/>
      <c r="IK167" s="431"/>
      <c r="IL167" s="431"/>
      <c r="IM167" s="431"/>
      <c r="IN167" s="431"/>
      <c r="IO167" s="431"/>
      <c r="IP167" s="431"/>
      <c r="IQ167" s="431"/>
      <c r="IR167" s="431"/>
      <c r="IS167" s="431"/>
      <c r="IT167" s="431"/>
      <c r="IU167" s="431"/>
      <c r="IV167" s="431"/>
      <c r="IW167" s="431"/>
      <c r="IX167" s="431"/>
      <c r="IY167" s="431"/>
      <c r="IZ167" s="431"/>
      <c r="JA167" s="431"/>
      <c r="JB167" s="431"/>
      <c r="JC167" s="431"/>
      <c r="JD167" s="431"/>
      <c r="JE167" s="431"/>
      <c r="JF167" s="431"/>
      <c r="JG167" s="431"/>
      <c r="JH167" s="431"/>
      <c r="JI167" s="431"/>
      <c r="JJ167" s="431"/>
      <c r="JK167" s="431"/>
      <c r="JL167" s="431"/>
      <c r="JM167" s="431"/>
      <c r="JN167" s="431"/>
      <c r="JO167" s="431"/>
      <c r="JP167" s="431"/>
      <c r="JQ167" s="431"/>
      <c r="JR167" s="431"/>
      <c r="JS167" s="431"/>
      <c r="JT167" s="431"/>
      <c r="JU167" s="431"/>
      <c r="JV167" s="431"/>
      <c r="JW167" s="431"/>
      <c r="JX167" s="431"/>
      <c r="JY167" s="431"/>
      <c r="JZ167" s="431"/>
      <c r="KA167" s="431"/>
      <c r="KB167" s="431"/>
      <c r="KC167" s="431"/>
      <c r="KD167" s="431"/>
      <c r="KE167" s="431"/>
      <c r="KF167" s="431"/>
      <c r="KG167" s="431"/>
      <c r="KH167" s="431"/>
      <c r="KI167" s="431"/>
      <c r="KJ167" s="431"/>
      <c r="KK167" s="431"/>
      <c r="KL167" s="431"/>
      <c r="KM167" s="431"/>
      <c r="KN167" s="431"/>
      <c r="KO167" s="431"/>
      <c r="KP167" s="431"/>
      <c r="KQ167" s="431"/>
      <c r="KR167" s="431"/>
      <c r="KS167" s="431"/>
      <c r="KT167" s="431"/>
      <c r="KU167" s="431"/>
      <c r="KV167" s="431"/>
      <c r="KW167" s="431"/>
      <c r="KX167" s="431"/>
      <c r="KY167" s="431"/>
      <c r="KZ167" s="431"/>
      <c r="LA167" s="431"/>
      <c r="LB167" s="431"/>
      <c r="LC167" s="431"/>
      <c r="LD167" s="431"/>
      <c r="LE167" s="431"/>
      <c r="LF167" s="431"/>
      <c r="LG167" s="431"/>
      <c r="LH167" s="431"/>
      <c r="LI167" s="431"/>
      <c r="LJ167" s="431"/>
      <c r="LK167" s="431"/>
      <c r="LL167" s="431"/>
      <c r="LM167" s="431"/>
      <c r="LN167" s="431"/>
      <c r="LO167" s="431"/>
      <c r="LP167" s="431"/>
      <c r="LQ167" s="431"/>
      <c r="LR167" s="431"/>
      <c r="LS167" s="431"/>
      <c r="LT167" s="431"/>
      <c r="LU167" s="431"/>
      <c r="LV167" s="431"/>
      <c r="LW167" s="431"/>
      <c r="LX167" s="431"/>
      <c r="LY167" s="431"/>
      <c r="LZ167" s="431"/>
      <c r="MA167" s="431"/>
      <c r="MB167" s="431"/>
      <c r="MC167" s="431"/>
      <c r="MD167" s="431"/>
      <c r="ME167" s="431"/>
      <c r="MF167" s="431"/>
      <c r="MG167" s="431"/>
      <c r="MH167" s="431"/>
      <c r="MI167" s="431"/>
      <c r="MJ167" s="431"/>
      <c r="MK167" s="431"/>
      <c r="ML167" s="431"/>
      <c r="MM167" s="431"/>
      <c r="MN167" s="431"/>
      <c r="MO167" s="431"/>
      <c r="MP167" s="431"/>
      <c r="MQ167" s="431"/>
      <c r="MR167" s="431"/>
      <c r="MS167" s="431"/>
      <c r="MT167" s="431"/>
      <c r="MU167" s="431"/>
      <c r="MV167" s="431"/>
      <c r="MW167" s="431"/>
      <c r="MX167" s="431"/>
      <c r="MY167" s="431"/>
      <c r="MZ167" s="431"/>
      <c r="NA167" s="431"/>
      <c r="NB167" s="431"/>
      <c r="NC167" s="431"/>
      <c r="ND167" s="431"/>
      <c r="NE167" s="431"/>
      <c r="NF167" s="431"/>
      <c r="NG167" s="431"/>
      <c r="NH167" s="431"/>
      <c r="NI167" s="431"/>
      <c r="NJ167" s="431"/>
      <c r="NK167" s="431"/>
      <c r="NL167" s="431"/>
      <c r="NM167" s="431"/>
      <c r="NN167" s="431"/>
      <c r="NO167" s="431"/>
      <c r="NP167" s="431"/>
      <c r="NQ167" s="431"/>
      <c r="NR167" s="431"/>
      <c r="NS167" s="431"/>
      <c r="NT167" s="431"/>
      <c r="NU167" s="431"/>
      <c r="NV167" s="431"/>
      <c r="NW167" s="431"/>
      <c r="NX167" s="431"/>
      <c r="NY167" s="431"/>
      <c r="NZ167" s="431"/>
      <c r="OA167" s="431"/>
      <c r="OB167" s="431"/>
      <c r="OC167" s="431"/>
      <c r="OD167" s="431"/>
      <c r="OE167" s="431"/>
      <c r="OF167" s="431"/>
      <c r="OG167" s="431"/>
      <c r="OH167" s="431"/>
      <c r="OI167" s="431"/>
      <c r="OJ167" s="431"/>
      <c r="OK167" s="431"/>
      <c r="OL167" s="431"/>
      <c r="OM167" s="431"/>
      <c r="ON167" s="431"/>
      <c r="OO167" s="431"/>
      <c r="OP167" s="431"/>
      <c r="OQ167" s="431"/>
      <c r="OR167" s="431"/>
      <c r="OS167" s="431"/>
      <c r="OT167" s="431"/>
      <c r="OU167" s="431"/>
      <c r="OV167" s="431"/>
      <c r="OW167" s="431"/>
      <c r="OX167" s="431"/>
      <c r="OY167" s="431"/>
      <c r="OZ167" s="431"/>
      <c r="PA167" s="431"/>
      <c r="PB167" s="431"/>
      <c r="PC167" s="431"/>
      <c r="PD167" s="431"/>
      <c r="PE167" s="431"/>
      <c r="PF167" s="431"/>
      <c r="PG167" s="431"/>
      <c r="PH167" s="431"/>
      <c r="PI167" s="431"/>
      <c r="PJ167" s="431"/>
      <c r="PK167" s="431"/>
      <c r="PL167" s="431"/>
      <c r="PM167" s="431"/>
      <c r="PN167" s="431"/>
      <c r="PO167" s="431"/>
      <c r="PP167" s="431"/>
      <c r="PQ167" s="431"/>
      <c r="PR167" s="431"/>
      <c r="PS167" s="431"/>
      <c r="PT167" s="431"/>
      <c r="PU167" s="431"/>
      <c r="PV167" s="431"/>
      <c r="PW167" s="431"/>
      <c r="PX167" s="431"/>
      <c r="PY167" s="431"/>
      <c r="PZ167" s="431"/>
      <c r="QA167" s="431"/>
      <c r="QB167" s="431"/>
      <c r="QC167" s="431"/>
      <c r="QD167" s="431"/>
      <c r="QE167" s="431"/>
      <c r="QF167" s="431"/>
      <c r="QG167" s="431"/>
      <c r="QH167" s="431"/>
      <c r="QI167" s="431"/>
      <c r="QJ167" s="431"/>
      <c r="QK167" s="431"/>
      <c r="QL167" s="431"/>
      <c r="QM167" s="431"/>
      <c r="QN167" s="431"/>
      <c r="QO167" s="431"/>
      <c r="QP167" s="431"/>
      <c r="QQ167" s="431"/>
      <c r="QR167" s="431"/>
      <c r="QS167" s="431"/>
      <c r="QT167" s="431"/>
      <c r="QU167" s="431"/>
      <c r="QV167" s="431"/>
      <c r="QW167" s="431"/>
      <c r="QX167" s="431"/>
      <c r="QY167" s="431"/>
      <c r="QZ167" s="431"/>
      <c r="RA167" s="431"/>
      <c r="RB167" s="431"/>
      <c r="RC167" s="431"/>
      <c r="RD167" s="431"/>
      <c r="RE167" s="431"/>
      <c r="RF167" s="431"/>
      <c r="RG167" s="431"/>
      <c r="RH167" s="431"/>
      <c r="RI167" s="431"/>
      <c r="RJ167" s="431"/>
      <c r="RK167" s="431"/>
      <c r="RL167" s="431"/>
      <c r="RM167" s="431"/>
      <c r="RN167" s="431"/>
      <c r="RO167" s="431"/>
      <c r="RP167" s="431"/>
      <c r="RQ167" s="431"/>
      <c r="RR167" s="431"/>
      <c r="RS167" s="431"/>
      <c r="RT167" s="431"/>
      <c r="RU167" s="431"/>
      <c r="RV167" s="431"/>
      <c r="RW167" s="431"/>
      <c r="RX167" s="431"/>
      <c r="RY167" s="431"/>
      <c r="RZ167" s="431"/>
      <c r="SA167" s="431"/>
      <c r="SB167" s="431"/>
      <c r="SC167" s="431"/>
      <c r="SD167" s="431"/>
      <c r="SE167" s="431"/>
      <c r="SF167" s="431"/>
      <c r="SG167" s="431"/>
      <c r="SH167" s="431"/>
      <c r="SI167" s="431"/>
      <c r="SJ167" s="431"/>
      <c r="SK167" s="431"/>
      <c r="SL167" s="431"/>
      <c r="SM167" s="431"/>
      <c r="SN167" s="431"/>
      <c r="SO167" s="431"/>
      <c r="SP167" s="431"/>
      <c r="SQ167" s="431"/>
      <c r="SR167" s="431"/>
      <c r="SS167" s="431"/>
      <c r="ST167" s="431"/>
      <c r="SU167" s="431"/>
      <c r="SV167" s="431"/>
      <c r="SW167" s="431"/>
      <c r="SX167" s="431"/>
      <c r="SY167" s="431"/>
      <c r="SZ167" s="431"/>
      <c r="TA167" s="431"/>
      <c r="TB167" s="431"/>
      <c r="TC167" s="431"/>
      <c r="TD167" s="431"/>
      <c r="TE167" s="431"/>
      <c r="TF167" s="431"/>
      <c r="TG167" s="431"/>
      <c r="TH167" s="431"/>
      <c r="TI167" s="431"/>
      <c r="TJ167" s="431"/>
      <c r="TK167" s="431"/>
      <c r="TL167" s="431"/>
      <c r="TM167" s="431"/>
      <c r="TN167" s="431"/>
      <c r="TO167" s="431"/>
      <c r="TP167" s="431"/>
      <c r="TQ167" s="431"/>
      <c r="TR167" s="431"/>
      <c r="TS167" s="431"/>
      <c r="TT167" s="431"/>
      <c r="TU167" s="431"/>
      <c r="TV167" s="431"/>
      <c r="TW167" s="431"/>
      <c r="TX167" s="431"/>
      <c r="TY167" s="431"/>
      <c r="TZ167" s="431"/>
      <c r="UA167" s="431"/>
      <c r="UB167" s="431"/>
      <c r="UC167" s="431"/>
      <c r="UD167" s="431"/>
      <c r="UE167" s="431"/>
      <c r="UF167" s="431"/>
      <c r="UG167" s="431"/>
      <c r="UH167" s="431"/>
      <c r="UI167" s="431"/>
      <c r="UJ167" s="431"/>
      <c r="UK167" s="431"/>
      <c r="UL167" s="431"/>
      <c r="UM167" s="431"/>
      <c r="UN167" s="431"/>
      <c r="UO167" s="431"/>
      <c r="UP167" s="431"/>
      <c r="UQ167" s="431"/>
      <c r="UR167" s="431"/>
      <c r="US167" s="431"/>
      <c r="UT167" s="431"/>
      <c r="UU167" s="431"/>
      <c r="UV167" s="431"/>
      <c r="UW167" s="431"/>
      <c r="UX167" s="431"/>
      <c r="UY167" s="431"/>
      <c r="UZ167" s="431"/>
      <c r="VA167" s="431"/>
      <c r="VB167" s="431"/>
      <c r="VC167" s="431"/>
      <c r="VD167" s="431"/>
      <c r="VE167" s="431"/>
      <c r="VF167" s="431"/>
      <c r="VG167" s="431"/>
      <c r="VH167" s="431"/>
      <c r="VI167" s="431"/>
      <c r="VJ167" s="431"/>
      <c r="VK167" s="431"/>
      <c r="VL167" s="431"/>
      <c r="VM167" s="431"/>
      <c r="VN167" s="431"/>
      <c r="VO167" s="431"/>
      <c r="VP167" s="431"/>
      <c r="VQ167" s="431"/>
      <c r="VR167" s="431"/>
      <c r="VS167" s="431"/>
      <c r="VT167" s="431"/>
      <c r="VU167" s="431"/>
      <c r="VV167" s="431"/>
      <c r="VW167" s="431"/>
      <c r="VX167" s="431"/>
      <c r="VY167" s="431"/>
      <c r="VZ167" s="431"/>
      <c r="WA167" s="431"/>
      <c r="WB167" s="431"/>
      <c r="WC167" s="431"/>
      <c r="WD167" s="431"/>
      <c r="WE167" s="431"/>
      <c r="WF167" s="431"/>
      <c r="WG167" s="431"/>
      <c r="WH167" s="431"/>
      <c r="WI167" s="431"/>
      <c r="WJ167" s="431"/>
      <c r="WK167" s="431"/>
      <c r="WL167" s="431"/>
      <c r="WM167" s="431"/>
      <c r="WN167" s="431"/>
      <c r="WO167" s="431"/>
      <c r="WP167" s="431"/>
      <c r="WQ167" s="431"/>
      <c r="WR167" s="431"/>
      <c r="WS167" s="431"/>
      <c r="WT167" s="431"/>
      <c r="WU167" s="431"/>
      <c r="WV167" s="431"/>
      <c r="WW167" s="431"/>
      <c r="WX167" s="431"/>
      <c r="WY167" s="431"/>
      <c r="WZ167" s="431"/>
      <c r="XA167" s="431"/>
      <c r="XB167" s="431"/>
      <c r="XC167" s="431"/>
      <c r="XD167" s="431"/>
      <c r="XE167" s="431"/>
      <c r="XF167" s="431"/>
      <c r="XG167" s="431"/>
      <c r="XH167" s="431"/>
      <c r="XI167" s="431"/>
      <c r="XJ167" s="431"/>
      <c r="XK167" s="431"/>
      <c r="XL167" s="431"/>
      <c r="XM167" s="431"/>
      <c r="XN167" s="431"/>
      <c r="XO167" s="431"/>
      <c r="XP167" s="431"/>
      <c r="XQ167" s="431"/>
      <c r="XR167" s="431"/>
      <c r="XS167" s="431"/>
      <c r="XT167" s="431"/>
      <c r="XU167" s="431"/>
      <c r="XV167" s="431"/>
      <c r="XW167" s="431"/>
      <c r="XX167" s="431"/>
      <c r="XY167" s="431"/>
      <c r="XZ167" s="431"/>
      <c r="YA167" s="431"/>
      <c r="YB167" s="431"/>
      <c r="YC167" s="431"/>
      <c r="YD167" s="431"/>
      <c r="YE167" s="431"/>
      <c r="YF167" s="431"/>
      <c r="YG167" s="431"/>
      <c r="YH167" s="431"/>
      <c r="YI167" s="431"/>
      <c r="YJ167" s="431"/>
      <c r="YK167" s="431"/>
      <c r="YL167" s="431"/>
      <c r="YM167" s="431"/>
      <c r="YN167" s="431"/>
      <c r="YO167" s="431"/>
      <c r="YP167" s="431"/>
      <c r="YQ167" s="431"/>
      <c r="YR167" s="431"/>
      <c r="YS167" s="431"/>
      <c r="YT167" s="431"/>
      <c r="YU167" s="431"/>
      <c r="YV167" s="431"/>
      <c r="YW167" s="431"/>
      <c r="YX167" s="431"/>
      <c r="YY167" s="431"/>
      <c r="YZ167" s="431"/>
      <c r="ZA167" s="431"/>
      <c r="ZB167" s="431"/>
      <c r="ZC167" s="431"/>
      <c r="ZD167" s="431"/>
      <c r="ZE167" s="431"/>
      <c r="ZF167" s="431"/>
      <c r="ZG167" s="431"/>
      <c r="ZH167" s="431"/>
      <c r="ZI167" s="431"/>
      <c r="ZJ167" s="431"/>
      <c r="ZK167" s="431"/>
      <c r="ZL167" s="431"/>
      <c r="ZM167" s="431"/>
      <c r="ZN167" s="431"/>
      <c r="ZO167" s="431"/>
      <c r="ZP167" s="431"/>
      <c r="ZQ167" s="431"/>
      <c r="ZR167" s="431"/>
      <c r="ZS167" s="431"/>
      <c r="ZT167" s="431"/>
      <c r="ZU167" s="431"/>
      <c r="ZV167" s="431"/>
      <c r="ZW167" s="431"/>
      <c r="ZX167" s="431"/>
      <c r="ZY167" s="431"/>
      <c r="ZZ167" s="431"/>
      <c r="AAA167" s="431"/>
      <c r="AAB167" s="431"/>
      <c r="AAC167" s="431"/>
      <c r="AAD167" s="431"/>
      <c r="AAE167" s="431"/>
      <c r="AAF167" s="431"/>
      <c r="AAG167" s="431"/>
      <c r="AAH167" s="431"/>
      <c r="AAI167" s="431"/>
      <c r="AAJ167" s="431"/>
      <c r="AAK167" s="431"/>
      <c r="AAL167" s="431"/>
      <c r="AAM167" s="431"/>
      <c r="AAN167" s="431"/>
      <c r="AAO167" s="431"/>
      <c r="AAP167" s="431"/>
      <c r="AAQ167" s="431"/>
      <c r="AAR167" s="431"/>
      <c r="AAS167" s="431"/>
      <c r="AAT167" s="431"/>
      <c r="AAU167" s="431"/>
      <c r="AAV167" s="431"/>
      <c r="AAW167" s="431"/>
      <c r="AAX167" s="431"/>
      <c r="AAY167" s="431"/>
      <c r="AAZ167" s="431"/>
      <c r="ABA167" s="431"/>
      <c r="ABB167" s="431"/>
      <c r="ABC167" s="431"/>
      <c r="ABD167" s="431"/>
      <c r="ABE167" s="431"/>
      <c r="ABF167" s="431"/>
      <c r="ABG167" s="431"/>
      <c r="ABH167" s="431"/>
      <c r="ABI167" s="431"/>
      <c r="ABJ167" s="431"/>
      <c r="ABK167" s="431"/>
      <c r="ABL167" s="431"/>
      <c r="ABM167" s="431"/>
      <c r="ABN167" s="431"/>
      <c r="ABO167" s="431"/>
      <c r="ABP167" s="431"/>
      <c r="ABQ167" s="431"/>
      <c r="ABR167" s="431"/>
      <c r="ABS167" s="431"/>
      <c r="ABT167" s="431"/>
      <c r="ABU167" s="431"/>
      <c r="ABV167" s="431"/>
      <c r="ABW167" s="431"/>
      <c r="ABX167" s="431"/>
      <c r="ABY167" s="431"/>
      <c r="ABZ167" s="431"/>
      <c r="ACA167" s="431"/>
      <c r="ACB167" s="431"/>
      <c r="ACC167" s="431"/>
      <c r="ACD167" s="431"/>
      <c r="ACE167" s="431"/>
      <c r="ACF167" s="431"/>
      <c r="ACG167" s="431"/>
      <c r="ACH167" s="431"/>
      <c r="ACI167" s="431"/>
      <c r="ACJ167" s="431"/>
      <c r="ACK167" s="431"/>
      <c r="ACL167" s="431"/>
      <c r="ACM167" s="431"/>
      <c r="ACN167" s="431"/>
      <c r="ACO167" s="431"/>
      <c r="ACP167" s="431"/>
      <c r="ACQ167" s="431"/>
      <c r="ACR167" s="431"/>
      <c r="ACS167" s="431"/>
      <c r="ACT167" s="431"/>
      <c r="ACU167" s="431"/>
      <c r="ACV167" s="431"/>
      <c r="ACW167" s="431"/>
      <c r="ACX167" s="431"/>
      <c r="ACY167" s="431"/>
      <c r="ACZ167" s="431"/>
      <c r="ADA167" s="431"/>
      <c r="ADB167" s="431"/>
      <c r="ADC167" s="431"/>
      <c r="ADD167" s="431"/>
      <c r="ADE167" s="431"/>
      <c r="ADF167" s="431"/>
      <c r="ADG167" s="431"/>
      <c r="ADH167" s="431"/>
      <c r="ADI167" s="431"/>
      <c r="ADJ167" s="431"/>
      <c r="ADK167" s="431"/>
      <c r="ADL167" s="431"/>
      <c r="ADM167" s="431"/>
      <c r="ADN167" s="431"/>
      <c r="ADO167" s="431"/>
      <c r="ADP167" s="431"/>
      <c r="ADQ167" s="431"/>
      <c r="ADR167" s="431"/>
      <c r="ADS167" s="431"/>
      <c r="ADT167" s="431"/>
      <c r="ADU167" s="431"/>
      <c r="ADV167" s="431"/>
      <c r="ADW167" s="431"/>
      <c r="ADX167" s="431"/>
      <c r="ADY167" s="431"/>
      <c r="ADZ167" s="431"/>
      <c r="AEA167" s="431"/>
      <c r="AEB167" s="431"/>
      <c r="AEC167" s="431"/>
      <c r="AED167" s="431"/>
      <c r="AEE167" s="431"/>
      <c r="AEF167" s="431"/>
      <c r="AEG167" s="431"/>
      <c r="AEH167" s="431"/>
      <c r="AEI167" s="431"/>
      <c r="AEJ167" s="431"/>
      <c r="AEK167" s="431"/>
      <c r="AEL167" s="431"/>
      <c r="AEM167" s="431"/>
      <c r="AEN167" s="431"/>
      <c r="AEO167" s="431"/>
      <c r="AEP167" s="431"/>
      <c r="AEQ167" s="431"/>
      <c r="AER167" s="431"/>
      <c r="AES167" s="431"/>
      <c r="AET167" s="431"/>
      <c r="AEU167" s="431"/>
      <c r="AEV167" s="431"/>
      <c r="AEW167" s="431"/>
      <c r="AEX167" s="431"/>
      <c r="AEY167" s="431"/>
      <c r="AEZ167" s="431"/>
      <c r="AFA167" s="431"/>
      <c r="AFB167" s="431"/>
      <c r="AFC167" s="431"/>
      <c r="AFD167" s="431"/>
      <c r="AFE167" s="431"/>
      <c r="AFF167" s="431"/>
      <c r="AFG167" s="431"/>
      <c r="AFH167" s="431"/>
      <c r="AFI167" s="431"/>
      <c r="AFJ167" s="431"/>
      <c r="AFK167" s="431"/>
      <c r="AFL167" s="431"/>
      <c r="AFM167" s="431"/>
      <c r="AFN167" s="431"/>
      <c r="AFO167" s="431"/>
      <c r="AFP167" s="431"/>
      <c r="AFQ167" s="431"/>
      <c r="AFR167" s="431"/>
      <c r="AFS167" s="431"/>
      <c r="AFT167" s="431"/>
      <c r="AFU167" s="431"/>
      <c r="AFV167" s="431"/>
      <c r="AFW167" s="431"/>
      <c r="AFX167" s="431"/>
      <c r="AFY167" s="431"/>
      <c r="AFZ167" s="431"/>
      <c r="AGA167" s="431"/>
      <c r="AGB167" s="431"/>
      <c r="AGC167" s="431"/>
      <c r="AGD167" s="431"/>
      <c r="AGE167" s="431"/>
      <c r="AGF167" s="431"/>
      <c r="AGG167" s="431"/>
      <c r="AGH167" s="431"/>
      <c r="AGI167" s="431"/>
      <c r="AGJ167" s="431"/>
      <c r="AGK167" s="431"/>
      <c r="AGL167" s="431"/>
      <c r="AGM167" s="431"/>
      <c r="AGN167" s="431"/>
      <c r="AGO167" s="431"/>
      <c r="AGP167" s="431"/>
      <c r="AGQ167" s="431"/>
      <c r="AGR167" s="431"/>
      <c r="AGS167" s="431"/>
      <c r="AGT167" s="431"/>
      <c r="AGU167" s="431"/>
      <c r="AGV167" s="431"/>
      <c r="AGW167" s="431"/>
      <c r="AGX167" s="431"/>
      <c r="AGY167" s="431"/>
      <c r="AGZ167" s="431"/>
      <c r="AHA167" s="431"/>
      <c r="AHB167" s="431"/>
      <c r="AHC167" s="431"/>
      <c r="AHD167" s="431"/>
      <c r="AHE167" s="431"/>
      <c r="AHF167" s="431"/>
      <c r="AHG167" s="431"/>
      <c r="AHH167" s="431"/>
      <c r="AHI167" s="431"/>
      <c r="AHJ167" s="431"/>
      <c r="AHK167" s="431"/>
      <c r="AHL167" s="431"/>
      <c r="AHM167" s="431"/>
      <c r="AHN167" s="431"/>
      <c r="AHO167" s="431"/>
      <c r="AHP167" s="431"/>
      <c r="AHQ167" s="431"/>
      <c r="AHR167" s="431"/>
      <c r="AHS167" s="431"/>
      <c r="AHT167" s="431"/>
      <c r="AHU167" s="431"/>
      <c r="AHV167" s="431"/>
      <c r="AHW167" s="431"/>
      <c r="AHX167" s="431"/>
      <c r="AHY167" s="431"/>
      <c r="AHZ167" s="431"/>
      <c r="AIA167" s="431"/>
      <c r="AIB167" s="431"/>
      <c r="AIC167" s="431"/>
      <c r="AID167" s="431"/>
      <c r="AIE167" s="431"/>
      <c r="AIF167" s="431"/>
      <c r="AIG167" s="431"/>
      <c r="AIH167" s="431"/>
      <c r="AII167" s="431"/>
      <c r="AIJ167" s="431"/>
      <c r="AIK167" s="431"/>
      <c r="AIL167" s="431"/>
      <c r="AIM167" s="431"/>
      <c r="AIN167" s="431"/>
      <c r="AIO167" s="431"/>
      <c r="AIP167" s="431"/>
      <c r="AIQ167" s="431"/>
      <c r="AIR167" s="431"/>
      <c r="AIS167" s="431"/>
      <c r="AIT167" s="431"/>
      <c r="AIU167" s="431"/>
      <c r="AIV167" s="431"/>
      <c r="AIW167" s="431"/>
      <c r="AIX167" s="431"/>
      <c r="AIY167" s="431"/>
      <c r="AIZ167" s="431"/>
      <c r="AJA167" s="431"/>
      <c r="AJB167" s="431"/>
      <c r="AJC167" s="431"/>
      <c r="AJD167" s="431"/>
      <c r="AJE167" s="431"/>
      <c r="AJF167" s="431"/>
      <c r="AJG167" s="431"/>
      <c r="AJH167" s="431"/>
      <c r="AJI167" s="431"/>
      <c r="AJJ167" s="431"/>
      <c r="AJK167" s="431"/>
      <c r="AJL167" s="431"/>
      <c r="AJM167" s="431"/>
      <c r="AJN167" s="431"/>
      <c r="AJO167" s="431"/>
      <c r="AJP167" s="431"/>
      <c r="AJQ167" s="431"/>
      <c r="AJR167" s="431"/>
      <c r="AJS167" s="431"/>
      <c r="AJT167" s="431"/>
      <c r="AJU167" s="431"/>
      <c r="AJV167" s="431"/>
      <c r="AJW167" s="431"/>
      <c r="AJX167" s="431"/>
      <c r="AJY167" s="431"/>
      <c r="AJZ167" s="431"/>
      <c r="AKA167" s="431"/>
      <c r="AKB167" s="431"/>
      <c r="AKC167" s="431"/>
      <c r="AKD167" s="431"/>
      <c r="AKE167" s="431"/>
      <c r="AKF167" s="431"/>
      <c r="AKG167" s="431"/>
      <c r="AKH167" s="431"/>
      <c r="AKI167" s="431"/>
      <c r="AKJ167" s="431"/>
      <c r="AKK167" s="431"/>
      <c r="AKL167" s="431"/>
      <c r="AKM167" s="431"/>
      <c r="AKN167" s="431"/>
      <c r="AKO167" s="431"/>
      <c r="AKP167" s="431"/>
      <c r="AKQ167" s="431"/>
      <c r="AKR167" s="431"/>
      <c r="AKS167" s="431"/>
      <c r="AKT167" s="431"/>
      <c r="AKU167" s="431"/>
      <c r="AKV167" s="431"/>
      <c r="AKW167" s="431"/>
      <c r="AKX167" s="431"/>
      <c r="AKY167" s="431"/>
      <c r="AKZ167" s="431"/>
      <c r="ALA167" s="431"/>
      <c r="ALB167" s="431"/>
      <c r="ALC167" s="431"/>
      <c r="ALD167" s="431"/>
      <c r="ALE167" s="431"/>
      <c r="ALF167" s="431"/>
      <c r="ALG167" s="431"/>
      <c r="ALH167" s="431"/>
      <c r="ALI167" s="431"/>
      <c r="ALJ167" s="431"/>
      <c r="ALK167" s="431"/>
      <c r="ALL167" s="431"/>
      <c r="ALM167" s="431"/>
      <c r="ALN167" s="431"/>
      <c r="ALO167" s="431"/>
      <c r="ALP167" s="431"/>
      <c r="ALQ167" s="431"/>
      <c r="ALR167" s="431"/>
      <c r="ALS167" s="431"/>
      <c r="ALT167" s="431"/>
      <c r="ALU167" s="431"/>
      <c r="ALV167" s="431"/>
      <c r="ALW167" s="431"/>
      <c r="ALX167" s="431"/>
      <c r="ALY167" s="431"/>
      <c r="ALZ167" s="431"/>
      <c r="AMA167" s="431"/>
      <c r="AMB167" s="431"/>
      <c r="AMC167" s="431"/>
      <c r="AMD167" s="431"/>
      <c r="AME167" s="431"/>
      <c r="AMF167" s="431"/>
      <c r="AMG167" s="431"/>
      <c r="AMH167" s="431"/>
      <c r="AMI167" s="431"/>
      <c r="AMJ167" s="431"/>
      <c r="AMK167" s="431"/>
      <c r="AML167" s="431"/>
      <c r="AMM167" s="431"/>
      <c r="AMN167" s="431"/>
      <c r="AMO167" s="431"/>
      <c r="AMP167" s="431"/>
      <c r="AMQ167" s="431"/>
      <c r="AMR167" s="431"/>
      <c r="AMS167" s="431"/>
      <c r="AMT167" s="431"/>
      <c r="AMU167" s="431"/>
      <c r="AMV167" s="431"/>
      <c r="AMW167" s="431"/>
      <c r="AMX167" s="431"/>
      <c r="AMY167" s="431"/>
      <c r="AMZ167" s="431"/>
      <c r="ANA167" s="431"/>
      <c r="ANB167" s="431"/>
      <c r="ANC167" s="431"/>
      <c r="AND167" s="431"/>
      <c r="ANE167" s="431"/>
      <c r="ANF167" s="431"/>
      <c r="ANG167" s="431"/>
      <c r="ANH167" s="431"/>
      <c r="ANI167" s="431"/>
      <c r="ANJ167" s="431"/>
      <c r="ANK167" s="431"/>
      <c r="ANL167" s="431"/>
      <c r="ANM167" s="431"/>
      <c r="ANN167" s="431"/>
      <c r="ANO167" s="431"/>
      <c r="ANP167" s="431"/>
      <c r="ANQ167" s="431"/>
      <c r="ANR167" s="431"/>
      <c r="ANS167" s="431"/>
      <c r="ANT167" s="431"/>
      <c r="ANU167" s="431"/>
      <c r="ANV167" s="431"/>
      <c r="ANW167" s="431"/>
      <c r="ANX167" s="431"/>
      <c r="ANY167" s="431"/>
      <c r="ANZ167" s="431"/>
      <c r="AOA167" s="431"/>
      <c r="AOB167" s="431"/>
      <c r="AOC167" s="431"/>
      <c r="AOD167" s="431"/>
      <c r="AOE167" s="431"/>
      <c r="AOF167" s="431"/>
      <c r="AOG167" s="431"/>
      <c r="AOH167" s="431"/>
      <c r="AOI167" s="431"/>
      <c r="AOJ167" s="431"/>
      <c r="AOK167" s="431"/>
      <c r="AOL167" s="431"/>
      <c r="AOM167" s="431"/>
      <c r="AON167" s="431"/>
      <c r="AOO167" s="431"/>
      <c r="AOP167" s="431"/>
      <c r="AOQ167" s="431"/>
      <c r="AOR167" s="431"/>
      <c r="AOS167" s="431"/>
      <c r="AOT167" s="431"/>
      <c r="AOU167" s="431"/>
      <c r="AOV167" s="431"/>
      <c r="AOW167" s="431"/>
      <c r="AOX167" s="431"/>
      <c r="AOY167" s="431"/>
      <c r="AOZ167" s="431"/>
      <c r="APA167" s="431"/>
      <c r="APB167" s="431"/>
      <c r="APC167" s="431"/>
      <c r="APD167" s="431"/>
      <c r="APE167" s="431"/>
      <c r="APF167" s="431"/>
      <c r="APG167" s="431"/>
      <c r="APH167" s="431"/>
      <c r="API167" s="431"/>
      <c r="APJ167" s="431"/>
      <c r="APK167" s="431"/>
      <c r="APL167" s="431"/>
      <c r="APM167" s="431"/>
      <c r="APN167" s="431"/>
      <c r="APO167" s="431"/>
      <c r="APP167" s="431"/>
      <c r="APQ167" s="431"/>
      <c r="APR167" s="431"/>
      <c r="APS167" s="431"/>
      <c r="APT167" s="431"/>
      <c r="APU167" s="431"/>
      <c r="APV167" s="431"/>
      <c r="APW167" s="431"/>
      <c r="APX167" s="431"/>
      <c r="APY167" s="431"/>
      <c r="APZ167" s="431"/>
      <c r="AQA167" s="431"/>
      <c r="AQB167" s="431"/>
      <c r="AQC167" s="431"/>
      <c r="AQD167" s="431"/>
      <c r="AQE167" s="431"/>
      <c r="AQF167" s="431"/>
      <c r="AQG167" s="431"/>
      <c r="AQH167" s="431"/>
      <c r="AQI167" s="431"/>
      <c r="AQJ167" s="431"/>
      <c r="AQK167" s="431"/>
      <c r="AQL167" s="431"/>
      <c r="AQM167" s="431"/>
      <c r="AQN167" s="431"/>
      <c r="AQO167" s="431"/>
      <c r="AQP167" s="431"/>
      <c r="AQQ167" s="431"/>
      <c r="AQR167" s="431"/>
      <c r="AQS167" s="431"/>
      <c r="AQT167" s="431"/>
      <c r="AQU167" s="431"/>
      <c r="AQV167" s="431"/>
      <c r="AQW167" s="431"/>
      <c r="AQX167" s="431"/>
      <c r="AQY167" s="431"/>
      <c r="AQZ167" s="431"/>
      <c r="ARA167" s="431"/>
      <c r="ARB167" s="431"/>
      <c r="ARC167" s="431"/>
      <c r="ARD167" s="431"/>
      <c r="ARE167" s="431"/>
      <c r="ARF167" s="431"/>
      <c r="ARG167" s="431"/>
      <c r="ARH167" s="431"/>
      <c r="ARI167" s="431"/>
      <c r="ARJ167" s="431"/>
      <c r="ARK167" s="431"/>
      <c r="ARL167" s="431"/>
      <c r="ARM167" s="431"/>
      <c r="ARN167" s="431"/>
      <c r="ARO167" s="431"/>
      <c r="ARP167" s="431"/>
      <c r="ARQ167" s="431"/>
      <c r="ARR167" s="431"/>
      <c r="ARS167" s="431"/>
      <c r="ART167" s="431"/>
      <c r="ARU167" s="431"/>
      <c r="ARV167" s="431"/>
      <c r="ARW167" s="431"/>
      <c r="ARX167" s="431"/>
      <c r="ARY167" s="431"/>
      <c r="ARZ167" s="431"/>
      <c r="ASA167" s="431"/>
      <c r="ASB167" s="431"/>
      <c r="ASC167" s="431"/>
      <c r="ASD167" s="431"/>
      <c r="ASE167" s="431"/>
      <c r="ASF167" s="431"/>
      <c r="ASG167" s="431"/>
      <c r="ASH167" s="431"/>
      <c r="ASI167" s="431"/>
      <c r="ASJ167" s="431"/>
      <c r="ASK167" s="431"/>
      <c r="ASL167" s="431"/>
      <c r="ASM167" s="431"/>
      <c r="ASN167" s="431"/>
      <c r="ASO167" s="431"/>
      <c r="ASP167" s="431"/>
      <c r="ASQ167" s="431"/>
      <c r="ASR167" s="431"/>
      <c r="ASS167" s="431"/>
      <c r="AST167" s="431"/>
      <c r="ASU167" s="431"/>
      <c r="ASV167" s="431"/>
      <c r="ASW167" s="431"/>
      <c r="ASX167" s="431"/>
      <c r="ASY167" s="431"/>
      <c r="ASZ167" s="431"/>
      <c r="ATA167" s="431"/>
      <c r="ATB167" s="431"/>
      <c r="ATC167" s="431"/>
      <c r="ATD167" s="431"/>
      <c r="ATE167" s="431"/>
      <c r="ATF167" s="431"/>
      <c r="ATG167" s="431"/>
      <c r="ATH167" s="431"/>
      <c r="ATI167" s="431"/>
      <c r="ATJ167" s="431"/>
      <c r="ATK167" s="431"/>
      <c r="ATL167" s="431"/>
      <c r="ATM167" s="431"/>
      <c r="ATN167" s="431"/>
      <c r="ATO167" s="431"/>
      <c r="ATP167" s="431"/>
      <c r="ATQ167" s="431"/>
      <c r="ATR167" s="431"/>
      <c r="ATS167" s="431"/>
      <c r="ATT167" s="431"/>
      <c r="ATU167" s="431"/>
      <c r="ATV167" s="431"/>
      <c r="ATW167" s="431"/>
      <c r="ATX167" s="431"/>
      <c r="ATY167" s="431"/>
      <c r="ATZ167" s="431"/>
      <c r="AUA167" s="431"/>
      <c r="AUB167" s="431"/>
      <c r="AUC167" s="431"/>
      <c r="AUD167" s="431"/>
      <c r="AUE167" s="431"/>
      <c r="AUF167" s="431"/>
      <c r="AUG167" s="431"/>
      <c r="AUH167" s="431"/>
      <c r="AUI167" s="431"/>
      <c r="AUJ167" s="431"/>
      <c r="AUK167" s="431"/>
      <c r="AUL167" s="431"/>
      <c r="AUM167" s="431"/>
      <c r="AUN167" s="431"/>
      <c r="AUO167" s="431"/>
      <c r="AUP167" s="431"/>
      <c r="AUQ167" s="431"/>
      <c r="AUR167" s="431"/>
      <c r="AUS167" s="431"/>
      <c r="AUT167" s="431"/>
      <c r="AUU167" s="431"/>
      <c r="AUV167" s="431"/>
      <c r="AUW167" s="431"/>
      <c r="AUX167" s="431"/>
      <c r="AUY167" s="431"/>
      <c r="AUZ167" s="431"/>
      <c r="AVA167" s="431"/>
      <c r="AVB167" s="431"/>
      <c r="AVC167" s="431"/>
      <c r="AVD167" s="431"/>
      <c r="AVE167" s="431"/>
      <c r="AVF167" s="431"/>
      <c r="AVG167" s="431"/>
      <c r="AVH167" s="431"/>
      <c r="AVI167" s="431"/>
      <c r="AVJ167" s="431"/>
      <c r="AVK167" s="431"/>
      <c r="AVL167" s="431"/>
      <c r="AVM167" s="431"/>
      <c r="AVN167" s="431"/>
      <c r="AVO167" s="431"/>
      <c r="AVP167" s="431"/>
      <c r="AVQ167" s="431"/>
      <c r="AVR167" s="431"/>
      <c r="AVS167" s="431"/>
      <c r="AVT167" s="431"/>
      <c r="AVU167" s="431"/>
      <c r="AVV167" s="431"/>
      <c r="AVW167" s="431"/>
      <c r="AVX167" s="431"/>
      <c r="AVY167" s="431"/>
      <c r="AVZ167" s="431"/>
      <c r="AWA167" s="431"/>
      <c r="AWB167" s="431"/>
      <c r="AWC167" s="431"/>
      <c r="AWD167" s="431"/>
      <c r="AWE167" s="431"/>
      <c r="AWF167" s="431"/>
      <c r="AWG167" s="431"/>
      <c r="AWH167" s="431"/>
      <c r="AWI167" s="431"/>
      <c r="AWJ167" s="431"/>
      <c r="AWK167" s="431"/>
      <c r="AWL167" s="431"/>
      <c r="AWM167" s="431"/>
      <c r="AWN167" s="431"/>
      <c r="AWO167" s="431"/>
      <c r="AWP167" s="431"/>
      <c r="AWQ167" s="431"/>
      <c r="AWR167" s="431"/>
      <c r="AWS167" s="431"/>
      <c r="AWT167" s="431"/>
      <c r="AWU167" s="431"/>
      <c r="AWV167" s="431"/>
      <c r="AWW167" s="431"/>
      <c r="AWX167" s="431"/>
      <c r="AWY167" s="431"/>
      <c r="AWZ167" s="431"/>
      <c r="AXA167" s="431"/>
      <c r="AXB167" s="431"/>
      <c r="AXC167" s="431"/>
      <c r="AXD167" s="431"/>
      <c r="AXE167" s="431"/>
      <c r="AXF167" s="431"/>
      <c r="AXG167" s="431"/>
      <c r="AXH167" s="431"/>
      <c r="AXI167" s="431"/>
      <c r="AXJ167" s="431"/>
      <c r="AXK167" s="431"/>
      <c r="AXL167" s="431"/>
      <c r="AXM167" s="431"/>
      <c r="AXN167" s="431"/>
      <c r="AXO167" s="431"/>
      <c r="AXP167" s="431"/>
      <c r="AXQ167" s="431"/>
      <c r="AXR167" s="431"/>
      <c r="AXS167" s="431"/>
      <c r="AXT167" s="431"/>
      <c r="AXU167" s="431"/>
      <c r="AXV167" s="431"/>
      <c r="AXW167" s="431"/>
      <c r="AXX167" s="431"/>
      <c r="AXY167" s="431"/>
      <c r="AXZ167" s="431"/>
      <c r="AYA167" s="431"/>
      <c r="AYB167" s="431"/>
      <c r="AYC167" s="431"/>
      <c r="AYD167" s="431"/>
      <c r="AYE167" s="431"/>
      <c r="AYF167" s="431"/>
      <c r="AYG167" s="431"/>
      <c r="AYH167" s="431"/>
      <c r="AYI167" s="431"/>
      <c r="AYJ167" s="431"/>
      <c r="AYK167" s="431"/>
      <c r="AYL167" s="431"/>
      <c r="AYM167" s="431"/>
      <c r="AYN167" s="431"/>
      <c r="AYO167" s="431"/>
      <c r="AYP167" s="431"/>
      <c r="AYQ167" s="431"/>
      <c r="AYR167" s="431"/>
      <c r="AYS167" s="431"/>
      <c r="AYT167" s="431"/>
      <c r="AYU167" s="431"/>
      <c r="AYV167" s="431"/>
      <c r="AYW167" s="431"/>
      <c r="AYX167" s="431"/>
      <c r="AYY167" s="431"/>
      <c r="AYZ167" s="431"/>
      <c r="AZA167" s="431"/>
      <c r="AZB167" s="431"/>
      <c r="AZC167" s="431"/>
      <c r="AZD167" s="431"/>
      <c r="AZE167" s="431"/>
      <c r="AZF167" s="431"/>
      <c r="AZG167" s="431"/>
      <c r="AZH167" s="431"/>
      <c r="AZI167" s="431"/>
      <c r="AZJ167" s="431"/>
      <c r="AZK167" s="431"/>
      <c r="AZL167" s="431"/>
      <c r="AZM167" s="431"/>
      <c r="AZN167" s="431"/>
      <c r="AZO167" s="431"/>
      <c r="AZP167" s="431"/>
      <c r="AZQ167" s="431"/>
      <c r="AZR167" s="431"/>
      <c r="AZS167" s="431"/>
      <c r="AZT167" s="431"/>
      <c r="AZU167" s="431"/>
      <c r="AZV167" s="431"/>
      <c r="AZW167" s="431"/>
      <c r="AZX167" s="431"/>
      <c r="AZY167" s="431"/>
      <c r="AZZ167" s="431"/>
      <c r="BAA167" s="431"/>
      <c r="BAB167" s="431"/>
      <c r="BAC167" s="431"/>
      <c r="BAD167" s="431"/>
      <c r="BAE167" s="431"/>
      <c r="BAF167" s="431"/>
      <c r="BAG167" s="431"/>
      <c r="BAH167" s="431"/>
      <c r="BAI167" s="431"/>
      <c r="BAJ167" s="431"/>
      <c r="BAK167" s="431"/>
      <c r="BAL167" s="431"/>
      <c r="BAM167" s="431"/>
      <c r="BAN167" s="431"/>
      <c r="BAO167" s="431"/>
      <c r="BAP167" s="431"/>
      <c r="BAQ167" s="431"/>
      <c r="BAR167" s="431"/>
      <c r="BAS167" s="431"/>
      <c r="BAT167" s="431"/>
      <c r="BAU167" s="431"/>
      <c r="BAV167" s="431"/>
      <c r="BAW167" s="431"/>
      <c r="BAX167" s="431"/>
      <c r="BAY167" s="431"/>
      <c r="BAZ167" s="431"/>
      <c r="BBA167" s="431"/>
      <c r="BBB167" s="431"/>
      <c r="BBC167" s="431"/>
      <c r="BBD167" s="431"/>
      <c r="BBE167" s="431"/>
      <c r="BBF167" s="431"/>
      <c r="BBG167" s="431"/>
      <c r="BBH167" s="431"/>
      <c r="BBI167" s="431"/>
      <c r="BBJ167" s="431"/>
      <c r="BBK167" s="431"/>
      <c r="BBL167" s="431"/>
      <c r="BBM167" s="431"/>
      <c r="BBN167" s="431"/>
      <c r="BBO167" s="431"/>
      <c r="BBP167" s="431"/>
      <c r="BBQ167" s="431"/>
      <c r="BBR167" s="431"/>
      <c r="BBS167" s="431"/>
      <c r="BBT167" s="431"/>
      <c r="BBU167" s="431"/>
      <c r="BBV167" s="431"/>
      <c r="BBW167" s="431"/>
      <c r="BBX167" s="431"/>
      <c r="BBY167" s="431"/>
      <c r="BBZ167" s="431"/>
      <c r="BCA167" s="431"/>
      <c r="BCB167" s="431"/>
      <c r="BCC167" s="431"/>
      <c r="BCD167" s="431"/>
      <c r="BCE167" s="431"/>
      <c r="BCF167" s="431"/>
      <c r="BCG167" s="431"/>
      <c r="BCH167" s="431"/>
      <c r="BCI167" s="431"/>
      <c r="BCJ167" s="431"/>
      <c r="BCK167" s="431"/>
      <c r="BCL167" s="431"/>
      <c r="BCM167" s="431"/>
      <c r="BCN167" s="431"/>
      <c r="BCO167" s="431"/>
      <c r="BCP167" s="431"/>
      <c r="BCQ167" s="431"/>
      <c r="BCR167" s="431"/>
      <c r="BCS167" s="431"/>
      <c r="BCT167" s="431"/>
      <c r="BCU167" s="431"/>
      <c r="BCV167" s="431"/>
      <c r="BCW167" s="431"/>
      <c r="BCX167" s="431"/>
      <c r="BCY167" s="431"/>
      <c r="BCZ167" s="431"/>
      <c r="BDA167" s="431"/>
      <c r="BDB167" s="431"/>
      <c r="BDC167" s="431"/>
      <c r="BDD167" s="431"/>
      <c r="BDE167" s="431"/>
      <c r="BDF167" s="431"/>
      <c r="BDG167" s="431"/>
      <c r="BDH167" s="431"/>
      <c r="BDI167" s="431"/>
      <c r="BDJ167" s="431"/>
      <c r="BDK167" s="431"/>
      <c r="BDL167" s="431"/>
      <c r="BDM167" s="431"/>
      <c r="BDN167" s="431"/>
      <c r="BDO167" s="431"/>
      <c r="BDP167" s="431"/>
      <c r="BDQ167" s="431"/>
      <c r="BDR167" s="431"/>
      <c r="BDS167" s="431"/>
      <c r="BDT167" s="431"/>
      <c r="BDU167" s="431"/>
      <c r="BDV167" s="431"/>
      <c r="BDW167" s="431"/>
      <c r="BDX167" s="431"/>
      <c r="BDY167" s="431"/>
      <c r="BDZ167" s="431"/>
      <c r="BEA167" s="431"/>
      <c r="BEB167" s="431"/>
      <c r="BEC167" s="431"/>
      <c r="BED167" s="431"/>
      <c r="BEE167" s="431"/>
      <c r="BEF167" s="431"/>
      <c r="BEG167" s="431"/>
      <c r="BEH167" s="431"/>
      <c r="BEI167" s="431"/>
      <c r="BEJ167" s="431"/>
      <c r="BEK167" s="431"/>
      <c r="BEL167" s="431"/>
      <c r="BEM167" s="431"/>
      <c r="BEN167" s="431"/>
      <c r="BEO167" s="431"/>
      <c r="BEP167" s="431"/>
      <c r="BEQ167" s="431"/>
      <c r="BER167" s="431"/>
      <c r="BES167" s="431"/>
      <c r="BET167" s="431"/>
      <c r="BEU167" s="431"/>
      <c r="BEV167" s="431"/>
      <c r="BEW167" s="431"/>
      <c r="BEX167" s="431"/>
      <c r="BEY167" s="431"/>
      <c r="BEZ167" s="431"/>
      <c r="BFA167" s="431"/>
      <c r="BFB167" s="431"/>
      <c r="BFC167" s="431"/>
      <c r="BFD167" s="431"/>
      <c r="BFE167" s="431"/>
      <c r="BFF167" s="431"/>
      <c r="BFG167" s="431"/>
      <c r="BFH167" s="431"/>
      <c r="BFI167" s="431"/>
      <c r="BFJ167" s="431"/>
      <c r="BFK167" s="431"/>
      <c r="BFL167" s="431"/>
      <c r="BFM167" s="431"/>
      <c r="BFN167" s="431"/>
      <c r="BFO167" s="431"/>
      <c r="BFP167" s="431"/>
      <c r="BFQ167" s="431"/>
      <c r="BFR167" s="431"/>
      <c r="BFS167" s="431"/>
      <c r="BFT167" s="431"/>
      <c r="BFU167" s="431"/>
      <c r="BFV167" s="431"/>
      <c r="BFW167" s="431"/>
      <c r="BFX167" s="431"/>
      <c r="BFY167" s="431"/>
      <c r="BFZ167" s="431"/>
      <c r="BGA167" s="431"/>
      <c r="BGB167" s="431"/>
      <c r="BGC167" s="431"/>
      <c r="BGD167" s="431"/>
      <c r="BGE167" s="431"/>
      <c r="BGF167" s="431"/>
      <c r="BGG167" s="431"/>
      <c r="BGH167" s="431"/>
      <c r="BGI167" s="431"/>
      <c r="BGJ167" s="431"/>
      <c r="BGK167" s="431"/>
      <c r="BGL167" s="431"/>
      <c r="BGM167" s="431"/>
      <c r="BGN167" s="431"/>
      <c r="BGO167" s="431"/>
      <c r="BGP167" s="431"/>
      <c r="BGQ167" s="431"/>
      <c r="BGR167" s="431"/>
      <c r="BGS167" s="431"/>
      <c r="BGT167" s="431"/>
      <c r="BGU167" s="431"/>
      <c r="BGV167" s="431"/>
      <c r="BGW167" s="431"/>
      <c r="BGX167" s="431"/>
      <c r="BGY167" s="431"/>
      <c r="BGZ167" s="431"/>
      <c r="BHA167" s="431"/>
      <c r="BHB167" s="431"/>
      <c r="BHC167" s="431"/>
      <c r="BHD167" s="431"/>
      <c r="BHE167" s="431"/>
      <c r="BHF167" s="431"/>
      <c r="BHG167" s="431"/>
      <c r="BHH167" s="431"/>
      <c r="BHI167" s="431"/>
      <c r="BHJ167" s="431"/>
      <c r="BHK167" s="431"/>
      <c r="BHL167" s="431"/>
      <c r="BHM167" s="431"/>
      <c r="BHN167" s="431"/>
      <c r="BHO167" s="431"/>
      <c r="BHP167" s="431"/>
      <c r="BHQ167" s="431"/>
      <c r="BHR167" s="431"/>
      <c r="BHS167" s="431"/>
      <c r="BHT167" s="431"/>
      <c r="BHU167" s="431"/>
      <c r="BHV167" s="431"/>
      <c r="BHW167" s="431"/>
      <c r="BHX167" s="431"/>
      <c r="BHY167" s="431"/>
      <c r="BHZ167" s="431"/>
      <c r="BIA167" s="431"/>
      <c r="BIB167" s="431"/>
      <c r="BIC167" s="431"/>
      <c r="BID167" s="431"/>
      <c r="BIE167" s="431"/>
      <c r="BIF167" s="431"/>
      <c r="BIG167" s="431"/>
      <c r="BIH167" s="431"/>
      <c r="BII167" s="431"/>
      <c r="BIJ167" s="431"/>
      <c r="BIK167" s="431"/>
      <c r="BIL167" s="431"/>
      <c r="BIM167" s="431"/>
      <c r="BIN167" s="431"/>
      <c r="BIO167" s="431"/>
      <c r="BIP167" s="431"/>
      <c r="BIQ167" s="431"/>
      <c r="BIR167" s="431"/>
      <c r="BIS167" s="431"/>
      <c r="BIT167" s="431"/>
      <c r="BIU167" s="431"/>
      <c r="BIV167" s="431"/>
      <c r="BIW167" s="431"/>
      <c r="BIX167" s="431"/>
      <c r="BIY167" s="431"/>
      <c r="BIZ167" s="431"/>
      <c r="BJA167" s="431"/>
      <c r="BJB167" s="431"/>
      <c r="BJC167" s="431"/>
      <c r="BJD167" s="431"/>
      <c r="BJE167" s="431"/>
      <c r="BJF167" s="431"/>
      <c r="BJG167" s="431"/>
      <c r="BJH167" s="431"/>
      <c r="BJI167" s="431"/>
      <c r="BJJ167" s="431"/>
      <c r="BJK167" s="431"/>
      <c r="BJL167" s="431"/>
      <c r="BJM167" s="431"/>
      <c r="BJN167" s="431"/>
      <c r="BJO167" s="431"/>
      <c r="BJP167" s="431"/>
      <c r="BJQ167" s="431"/>
      <c r="BJR167" s="431"/>
      <c r="BJS167" s="431"/>
      <c r="BJT167" s="431"/>
      <c r="BJU167" s="431"/>
      <c r="BJV167" s="431"/>
      <c r="BJW167" s="431"/>
      <c r="BJX167" s="431"/>
      <c r="BJY167" s="431"/>
      <c r="BJZ167" s="431"/>
      <c r="BKA167" s="431"/>
      <c r="BKB167" s="431"/>
      <c r="BKC167" s="431"/>
      <c r="BKD167" s="431"/>
      <c r="BKE167" s="431"/>
      <c r="BKF167" s="431"/>
      <c r="BKG167" s="431"/>
      <c r="BKH167" s="431"/>
      <c r="BKI167" s="431"/>
      <c r="BKJ167" s="431"/>
      <c r="BKK167" s="431"/>
      <c r="BKL167" s="431"/>
      <c r="BKM167" s="431"/>
      <c r="BKN167" s="431"/>
      <c r="BKO167" s="431"/>
      <c r="BKP167" s="431"/>
      <c r="BKQ167" s="431"/>
      <c r="BKR167" s="431"/>
      <c r="BKS167" s="431"/>
      <c r="BKT167" s="431"/>
      <c r="BKU167" s="431"/>
      <c r="BKV167" s="431"/>
      <c r="BKW167" s="431"/>
      <c r="BKX167" s="431"/>
      <c r="BKY167" s="431"/>
      <c r="BKZ167" s="431"/>
      <c r="BLA167" s="431"/>
      <c r="BLB167" s="431"/>
      <c r="BLC167" s="431"/>
      <c r="BLD167" s="431"/>
      <c r="BLE167" s="431"/>
      <c r="BLF167" s="431"/>
      <c r="BLG167" s="431"/>
      <c r="BLH167" s="431"/>
      <c r="BLI167" s="431"/>
      <c r="BLJ167" s="431"/>
      <c r="BLK167" s="431"/>
      <c r="BLL167" s="431"/>
      <c r="BLM167" s="431"/>
      <c r="BLN167" s="431"/>
      <c r="BLO167" s="431"/>
      <c r="BLP167" s="431"/>
      <c r="BLQ167" s="431"/>
      <c r="BLR167" s="431"/>
      <c r="BLS167" s="431"/>
      <c r="BLT167" s="431"/>
      <c r="BLU167" s="431"/>
      <c r="BLV167" s="431"/>
      <c r="BLW167" s="431"/>
      <c r="BLX167" s="431"/>
      <c r="BLY167" s="431"/>
      <c r="BLZ167" s="431"/>
      <c r="BMA167" s="431"/>
      <c r="BMB167" s="431"/>
      <c r="BMC167" s="431"/>
      <c r="BMD167" s="431"/>
      <c r="BME167" s="431"/>
      <c r="BMF167" s="431"/>
      <c r="BMG167" s="431"/>
      <c r="BMH167" s="431"/>
      <c r="BMI167" s="431"/>
      <c r="BMJ167" s="431"/>
      <c r="BMK167" s="431"/>
      <c r="BML167" s="431"/>
      <c r="BMM167" s="431"/>
      <c r="BMN167" s="431"/>
      <c r="BMO167" s="431"/>
      <c r="BMP167" s="431"/>
      <c r="BMQ167" s="431"/>
      <c r="BMR167" s="431"/>
      <c r="BMS167" s="431"/>
      <c r="BMT167" s="431"/>
      <c r="BMU167" s="431"/>
      <c r="BMV167" s="431"/>
      <c r="BMW167" s="431"/>
      <c r="BMX167" s="431"/>
      <c r="BMY167" s="431"/>
      <c r="BMZ167" s="431"/>
      <c r="BNA167" s="431"/>
      <c r="BNB167" s="431"/>
      <c r="BNC167" s="431"/>
      <c r="BND167" s="431"/>
      <c r="BNE167" s="431"/>
      <c r="BNF167" s="431"/>
      <c r="BNG167" s="431"/>
      <c r="BNH167" s="431"/>
      <c r="BNI167" s="431"/>
      <c r="BNJ167" s="431"/>
      <c r="BNK167" s="431"/>
      <c r="BNL167" s="431"/>
      <c r="BNM167" s="431"/>
      <c r="BNN167" s="431"/>
      <c r="BNO167" s="431"/>
      <c r="BNP167" s="431"/>
      <c r="BNQ167" s="431"/>
      <c r="BNR167" s="431"/>
      <c r="BNS167" s="431"/>
      <c r="BNT167" s="431"/>
      <c r="BNU167" s="431"/>
      <c r="BNV167" s="431"/>
      <c r="BNW167" s="431"/>
      <c r="BNX167" s="431"/>
      <c r="BNY167" s="431"/>
      <c r="BNZ167" s="431"/>
      <c r="BOA167" s="431"/>
      <c r="BOB167" s="431"/>
      <c r="BOC167" s="431"/>
      <c r="BOD167" s="431"/>
      <c r="BOE167" s="431"/>
      <c r="BOF167" s="431"/>
      <c r="BOG167" s="431"/>
      <c r="BOH167" s="431"/>
      <c r="BOI167" s="431"/>
      <c r="BOJ167" s="431"/>
      <c r="BOK167" s="431"/>
      <c r="BOL167" s="431"/>
      <c r="BOM167" s="431"/>
      <c r="BON167" s="431"/>
      <c r="BOO167" s="431"/>
      <c r="BOP167" s="431"/>
      <c r="BOQ167" s="431"/>
      <c r="BOR167" s="431"/>
      <c r="BOS167" s="431"/>
      <c r="BOT167" s="431"/>
      <c r="BOU167" s="431"/>
      <c r="BOV167" s="431"/>
      <c r="BOW167" s="431"/>
      <c r="BOX167" s="431"/>
      <c r="BOY167" s="431"/>
      <c r="BOZ167" s="431"/>
      <c r="BPA167" s="431"/>
      <c r="BPB167" s="431"/>
      <c r="BPC167" s="431"/>
      <c r="BPD167" s="431"/>
      <c r="BPE167" s="431"/>
      <c r="BPF167" s="431"/>
      <c r="BPG167" s="431"/>
      <c r="BPH167" s="431"/>
      <c r="BPI167" s="431"/>
      <c r="BPJ167" s="431"/>
      <c r="BPK167" s="431"/>
      <c r="BPL167" s="431"/>
      <c r="BPM167" s="431"/>
      <c r="BPN167" s="431"/>
      <c r="BPO167" s="431"/>
      <c r="BPP167" s="431"/>
      <c r="BPQ167" s="431"/>
      <c r="BPR167" s="431"/>
      <c r="BPS167" s="431"/>
      <c r="BPT167" s="431"/>
      <c r="BPU167" s="431"/>
      <c r="BPV167" s="431"/>
      <c r="BPW167" s="431"/>
      <c r="BPX167" s="431"/>
      <c r="BPY167" s="431"/>
      <c r="BPZ167" s="431"/>
      <c r="BQA167" s="431"/>
      <c r="BQB167" s="431"/>
      <c r="BQC167" s="431"/>
      <c r="BQD167" s="431"/>
      <c r="BQE167" s="431"/>
      <c r="BQF167" s="431"/>
      <c r="BQG167" s="431"/>
      <c r="BQH167" s="431"/>
      <c r="BQI167" s="431"/>
      <c r="BQJ167" s="431"/>
      <c r="BQK167" s="431"/>
      <c r="BQL167" s="431"/>
      <c r="BQM167" s="431"/>
      <c r="BQN167" s="431"/>
      <c r="BQO167" s="431"/>
      <c r="BQP167" s="431"/>
      <c r="BQQ167" s="431"/>
      <c r="BQR167" s="431"/>
      <c r="BQS167" s="431"/>
      <c r="BQT167" s="431"/>
      <c r="BQU167" s="431"/>
      <c r="BQV167" s="431"/>
      <c r="BQW167" s="431"/>
      <c r="BQX167" s="431"/>
      <c r="BQY167" s="431"/>
      <c r="BQZ167" s="431"/>
      <c r="BRA167" s="431"/>
      <c r="BRB167" s="431"/>
      <c r="BRC167" s="431"/>
      <c r="BRD167" s="431"/>
      <c r="BRE167" s="431"/>
      <c r="BRF167" s="431"/>
      <c r="BRG167" s="431"/>
      <c r="BRH167" s="431"/>
      <c r="BRI167" s="431"/>
      <c r="BRJ167" s="431"/>
      <c r="BRK167" s="431"/>
      <c r="BRL167" s="431"/>
      <c r="BRM167" s="431"/>
      <c r="BRN167" s="431"/>
      <c r="BRO167" s="431"/>
      <c r="BRP167" s="431"/>
      <c r="BRQ167" s="431"/>
      <c r="BRR167" s="431"/>
      <c r="BRS167" s="431"/>
      <c r="BRT167" s="431"/>
      <c r="BRU167" s="431"/>
    </row>
    <row r="168" spans="1:1841" ht="29.25" customHeight="1" x14ac:dyDescent="0.3">
      <c r="A168" s="792"/>
      <c r="B168" s="476">
        <v>9</v>
      </c>
      <c r="C168" s="476" t="s">
        <v>182</v>
      </c>
      <c r="D168" s="465">
        <v>329021644.18131</v>
      </c>
      <c r="E168" s="545">
        <v>30</v>
      </c>
      <c r="F168" s="464">
        <v>1858239.1104779185</v>
      </c>
      <c r="G168" s="483">
        <v>0.30632000000000004</v>
      </c>
      <c r="H168" s="478">
        <f t="shared" si="73"/>
        <v>166512869.6601941</v>
      </c>
      <c r="I168" s="545">
        <v>21.97</v>
      </c>
      <c r="J168" s="478">
        <f t="shared" si="72"/>
        <v>1134403.7127571788</v>
      </c>
      <c r="K168" s="545">
        <v>0.30632000000000004</v>
      </c>
      <c r="L168" s="479"/>
      <c r="M168" s="482"/>
      <c r="N168" s="478"/>
      <c r="O168" s="482"/>
      <c r="P168" s="478"/>
      <c r="Q168" s="482"/>
      <c r="R168" s="478"/>
      <c r="S168" s="482"/>
      <c r="T168" s="478"/>
      <c r="U168" s="476"/>
      <c r="V168" s="478"/>
      <c r="X168" s="478">
        <f t="shared" si="68"/>
        <v>166512869.6601941</v>
      </c>
      <c r="Y168" s="484">
        <f t="shared" si="69"/>
        <v>21.97</v>
      </c>
      <c r="Z168" s="478">
        <f t="shared" si="70"/>
        <v>1134403.7127571788</v>
      </c>
      <c r="AA168" s="471">
        <f t="shared" si="71"/>
        <v>0.30632000000000004</v>
      </c>
      <c r="AB168" s="521"/>
      <c r="AC168" s="486"/>
      <c r="AD168" s="527"/>
      <c r="AE168" s="527"/>
      <c r="AF168" s="527"/>
      <c r="AG168" s="527"/>
      <c r="AH168" s="431"/>
      <c r="AI168" s="431"/>
      <c r="AJ168" s="431"/>
      <c r="AK168" s="431"/>
      <c r="AL168" s="431"/>
      <c r="AM168" s="431"/>
      <c r="AN168" s="431"/>
      <c r="AO168" s="431"/>
      <c r="AP168" s="431"/>
      <c r="AQ168" s="431"/>
      <c r="AR168" s="431"/>
      <c r="AS168" s="431"/>
      <c r="AT168" s="431"/>
      <c r="AU168" s="431"/>
      <c r="AV168" s="431"/>
      <c r="AW168" s="431"/>
      <c r="AX168" s="431"/>
      <c r="AY168" s="431"/>
      <c r="AZ168" s="431"/>
      <c r="BA168" s="431"/>
      <c r="BB168" s="431"/>
      <c r="BC168" s="431"/>
      <c r="BD168" s="431"/>
      <c r="BE168" s="431"/>
      <c r="BF168" s="431"/>
      <c r="BG168" s="431"/>
      <c r="BH168" s="431"/>
      <c r="BI168" s="431"/>
      <c r="BJ168" s="431"/>
      <c r="BK168" s="431"/>
      <c r="BL168" s="431"/>
      <c r="BM168" s="431"/>
      <c r="BN168" s="431"/>
      <c r="BO168" s="431"/>
      <c r="BP168" s="431"/>
      <c r="BQ168" s="431"/>
      <c r="BR168" s="431"/>
      <c r="BS168" s="431"/>
      <c r="BT168" s="431"/>
      <c r="BU168" s="431"/>
      <c r="BV168" s="431"/>
      <c r="BW168" s="431"/>
      <c r="BX168" s="431"/>
      <c r="BY168" s="431"/>
      <c r="BZ168" s="431"/>
      <c r="CA168" s="431"/>
      <c r="CB168" s="431"/>
      <c r="CC168" s="431"/>
      <c r="CD168" s="431"/>
      <c r="CE168" s="431"/>
      <c r="CF168" s="431"/>
      <c r="CG168" s="431"/>
      <c r="CH168" s="431"/>
      <c r="CI168" s="431"/>
      <c r="CJ168" s="431"/>
      <c r="CK168" s="431"/>
      <c r="CL168" s="431"/>
      <c r="CM168" s="431"/>
      <c r="CN168" s="431"/>
      <c r="CO168" s="431"/>
      <c r="CP168" s="431"/>
      <c r="CQ168" s="431"/>
      <c r="CR168" s="431"/>
      <c r="CS168" s="431"/>
      <c r="CT168" s="431"/>
      <c r="CU168" s="431"/>
      <c r="CV168" s="431"/>
      <c r="CW168" s="431"/>
      <c r="CX168" s="431"/>
      <c r="CY168" s="431"/>
      <c r="CZ168" s="431"/>
      <c r="DA168" s="431"/>
      <c r="DB168" s="431"/>
      <c r="DC168" s="431"/>
      <c r="DD168" s="431"/>
      <c r="DE168" s="431"/>
      <c r="DF168" s="431"/>
      <c r="DG168" s="431"/>
      <c r="DH168" s="431"/>
      <c r="DI168" s="431"/>
      <c r="DJ168" s="431"/>
      <c r="DK168" s="431"/>
      <c r="DL168" s="431"/>
      <c r="DM168" s="431"/>
      <c r="DN168" s="431"/>
      <c r="DO168" s="431"/>
      <c r="DP168" s="431"/>
      <c r="DQ168" s="431"/>
      <c r="DR168" s="431"/>
      <c r="DS168" s="431"/>
      <c r="DT168" s="431"/>
      <c r="DU168" s="431"/>
      <c r="DV168" s="431"/>
      <c r="DW168" s="431"/>
      <c r="DX168" s="431"/>
      <c r="DY168" s="431"/>
      <c r="DZ168" s="431"/>
      <c r="EA168" s="431"/>
      <c r="EB168" s="431"/>
      <c r="EC168" s="431"/>
      <c r="ED168" s="431"/>
      <c r="EE168" s="431"/>
      <c r="EF168" s="431"/>
      <c r="EG168" s="431"/>
      <c r="EH168" s="431"/>
      <c r="EI168" s="431"/>
      <c r="EJ168" s="431"/>
      <c r="EK168" s="431"/>
      <c r="EL168" s="431"/>
      <c r="EM168" s="431"/>
      <c r="EN168" s="431"/>
      <c r="EO168" s="431"/>
      <c r="EP168" s="431"/>
      <c r="EQ168" s="431"/>
      <c r="ER168" s="431"/>
      <c r="ES168" s="431"/>
      <c r="ET168" s="431"/>
      <c r="EU168" s="431"/>
      <c r="EV168" s="431"/>
      <c r="EW168" s="431"/>
      <c r="EX168" s="431"/>
      <c r="EY168" s="431"/>
      <c r="EZ168" s="431"/>
      <c r="FA168" s="431"/>
      <c r="FB168" s="431"/>
      <c r="FC168" s="431"/>
      <c r="FD168" s="431"/>
      <c r="FE168" s="431"/>
      <c r="FF168" s="431"/>
      <c r="FG168" s="431"/>
      <c r="FH168" s="431"/>
      <c r="FI168" s="431"/>
      <c r="FJ168" s="431"/>
      <c r="FK168" s="431"/>
      <c r="FL168" s="431"/>
      <c r="FM168" s="431"/>
      <c r="FN168" s="431"/>
      <c r="FO168" s="431"/>
      <c r="FP168" s="431"/>
      <c r="FQ168" s="431"/>
      <c r="FR168" s="431"/>
      <c r="FS168" s="431"/>
      <c r="FT168" s="431"/>
      <c r="FU168" s="431"/>
      <c r="FV168" s="431"/>
      <c r="FW168" s="431"/>
      <c r="FX168" s="431"/>
      <c r="FY168" s="431"/>
      <c r="FZ168" s="431"/>
      <c r="GA168" s="431"/>
      <c r="GB168" s="431"/>
      <c r="GC168" s="431"/>
      <c r="GD168" s="431"/>
      <c r="GE168" s="431"/>
      <c r="GF168" s="431"/>
      <c r="GG168" s="431"/>
      <c r="GH168" s="431"/>
      <c r="GI168" s="431"/>
      <c r="GJ168" s="431"/>
      <c r="GK168" s="431"/>
      <c r="GL168" s="431"/>
      <c r="GM168" s="431"/>
      <c r="GN168" s="431"/>
      <c r="GO168" s="431"/>
      <c r="GP168" s="431"/>
      <c r="GQ168" s="431"/>
      <c r="GR168" s="431"/>
      <c r="GS168" s="431"/>
      <c r="GT168" s="431"/>
      <c r="GU168" s="431"/>
      <c r="GV168" s="431"/>
      <c r="GW168" s="431"/>
      <c r="GX168" s="431"/>
      <c r="GY168" s="431"/>
      <c r="GZ168" s="431"/>
      <c r="HA168" s="431"/>
      <c r="HB168" s="431"/>
      <c r="HC168" s="431"/>
      <c r="HD168" s="431"/>
      <c r="HE168" s="431"/>
      <c r="HF168" s="431"/>
      <c r="HG168" s="431"/>
      <c r="HH168" s="431"/>
      <c r="HI168" s="431"/>
      <c r="HJ168" s="431"/>
      <c r="HK168" s="431"/>
      <c r="HL168" s="431"/>
      <c r="HM168" s="431"/>
      <c r="HN168" s="431"/>
      <c r="HO168" s="431"/>
      <c r="HP168" s="431"/>
      <c r="HQ168" s="431"/>
      <c r="HR168" s="431"/>
      <c r="HS168" s="431"/>
      <c r="HT168" s="431"/>
      <c r="HU168" s="431"/>
      <c r="HV168" s="431"/>
      <c r="HW168" s="431"/>
      <c r="HX168" s="431"/>
      <c r="HY168" s="431"/>
      <c r="HZ168" s="431"/>
      <c r="IA168" s="431"/>
      <c r="IB168" s="431"/>
      <c r="IC168" s="431"/>
      <c r="ID168" s="431"/>
      <c r="IE168" s="431"/>
      <c r="IF168" s="431"/>
      <c r="IG168" s="431"/>
      <c r="IH168" s="431"/>
      <c r="II168" s="431"/>
      <c r="IJ168" s="431"/>
      <c r="IK168" s="431"/>
      <c r="IL168" s="431"/>
      <c r="IM168" s="431"/>
      <c r="IN168" s="431"/>
      <c r="IO168" s="431"/>
      <c r="IP168" s="431"/>
      <c r="IQ168" s="431"/>
      <c r="IR168" s="431"/>
      <c r="IS168" s="431"/>
      <c r="IT168" s="431"/>
      <c r="IU168" s="431"/>
      <c r="IV168" s="431"/>
      <c r="IW168" s="431"/>
      <c r="IX168" s="431"/>
      <c r="IY168" s="431"/>
      <c r="IZ168" s="431"/>
      <c r="JA168" s="431"/>
      <c r="JB168" s="431"/>
      <c r="JC168" s="431"/>
      <c r="JD168" s="431"/>
      <c r="JE168" s="431"/>
      <c r="JF168" s="431"/>
      <c r="JG168" s="431"/>
      <c r="JH168" s="431"/>
      <c r="JI168" s="431"/>
      <c r="JJ168" s="431"/>
      <c r="JK168" s="431"/>
      <c r="JL168" s="431"/>
      <c r="JM168" s="431"/>
      <c r="JN168" s="431"/>
      <c r="JO168" s="431"/>
      <c r="JP168" s="431"/>
      <c r="JQ168" s="431"/>
      <c r="JR168" s="431"/>
      <c r="JS168" s="431"/>
      <c r="JT168" s="431"/>
      <c r="JU168" s="431"/>
      <c r="JV168" s="431"/>
      <c r="JW168" s="431"/>
      <c r="JX168" s="431"/>
      <c r="JY168" s="431"/>
      <c r="JZ168" s="431"/>
      <c r="KA168" s="431"/>
      <c r="KB168" s="431"/>
      <c r="KC168" s="431"/>
      <c r="KD168" s="431"/>
      <c r="KE168" s="431"/>
      <c r="KF168" s="431"/>
      <c r="KG168" s="431"/>
      <c r="KH168" s="431"/>
      <c r="KI168" s="431"/>
      <c r="KJ168" s="431"/>
      <c r="KK168" s="431"/>
      <c r="KL168" s="431"/>
      <c r="KM168" s="431"/>
      <c r="KN168" s="431"/>
      <c r="KO168" s="431"/>
      <c r="KP168" s="431"/>
      <c r="KQ168" s="431"/>
      <c r="KR168" s="431"/>
      <c r="KS168" s="431"/>
      <c r="KT168" s="431"/>
      <c r="KU168" s="431"/>
      <c r="KV168" s="431"/>
      <c r="KW168" s="431"/>
      <c r="KX168" s="431"/>
      <c r="KY168" s="431"/>
      <c r="KZ168" s="431"/>
      <c r="LA168" s="431"/>
      <c r="LB168" s="431"/>
      <c r="LC168" s="431"/>
      <c r="LD168" s="431"/>
      <c r="LE168" s="431"/>
      <c r="LF168" s="431"/>
      <c r="LG168" s="431"/>
      <c r="LH168" s="431"/>
      <c r="LI168" s="431"/>
      <c r="LJ168" s="431"/>
      <c r="LK168" s="431"/>
      <c r="LL168" s="431"/>
      <c r="LM168" s="431"/>
      <c r="LN168" s="431"/>
      <c r="LO168" s="431"/>
      <c r="LP168" s="431"/>
      <c r="LQ168" s="431"/>
      <c r="LR168" s="431"/>
      <c r="LS168" s="431"/>
      <c r="LT168" s="431"/>
      <c r="LU168" s="431"/>
      <c r="LV168" s="431"/>
      <c r="LW168" s="431"/>
      <c r="LX168" s="431"/>
      <c r="LY168" s="431"/>
      <c r="LZ168" s="431"/>
      <c r="MA168" s="431"/>
      <c r="MB168" s="431"/>
      <c r="MC168" s="431"/>
      <c r="MD168" s="431"/>
      <c r="ME168" s="431"/>
      <c r="MF168" s="431"/>
      <c r="MG168" s="431"/>
      <c r="MH168" s="431"/>
      <c r="MI168" s="431"/>
      <c r="MJ168" s="431"/>
      <c r="MK168" s="431"/>
      <c r="ML168" s="431"/>
      <c r="MM168" s="431"/>
      <c r="MN168" s="431"/>
      <c r="MO168" s="431"/>
      <c r="MP168" s="431"/>
      <c r="MQ168" s="431"/>
      <c r="MR168" s="431"/>
      <c r="MS168" s="431"/>
      <c r="MT168" s="431"/>
      <c r="MU168" s="431"/>
      <c r="MV168" s="431"/>
      <c r="MW168" s="431"/>
      <c r="MX168" s="431"/>
      <c r="MY168" s="431"/>
      <c r="MZ168" s="431"/>
      <c r="NA168" s="431"/>
      <c r="NB168" s="431"/>
      <c r="NC168" s="431"/>
      <c r="ND168" s="431"/>
      <c r="NE168" s="431"/>
      <c r="NF168" s="431"/>
      <c r="NG168" s="431"/>
      <c r="NH168" s="431"/>
      <c r="NI168" s="431"/>
      <c r="NJ168" s="431"/>
      <c r="NK168" s="431"/>
      <c r="NL168" s="431"/>
      <c r="NM168" s="431"/>
      <c r="NN168" s="431"/>
      <c r="NO168" s="431"/>
      <c r="NP168" s="431"/>
      <c r="NQ168" s="431"/>
      <c r="NR168" s="431"/>
      <c r="NS168" s="431"/>
      <c r="NT168" s="431"/>
      <c r="NU168" s="431"/>
      <c r="NV168" s="431"/>
      <c r="NW168" s="431"/>
      <c r="NX168" s="431"/>
      <c r="NY168" s="431"/>
      <c r="NZ168" s="431"/>
      <c r="OA168" s="431"/>
      <c r="OB168" s="431"/>
      <c r="OC168" s="431"/>
      <c r="OD168" s="431"/>
      <c r="OE168" s="431"/>
      <c r="OF168" s="431"/>
      <c r="OG168" s="431"/>
      <c r="OH168" s="431"/>
      <c r="OI168" s="431"/>
      <c r="OJ168" s="431"/>
      <c r="OK168" s="431"/>
      <c r="OL168" s="431"/>
      <c r="OM168" s="431"/>
      <c r="ON168" s="431"/>
      <c r="OO168" s="431"/>
      <c r="OP168" s="431"/>
      <c r="OQ168" s="431"/>
      <c r="OR168" s="431"/>
      <c r="OS168" s="431"/>
      <c r="OT168" s="431"/>
      <c r="OU168" s="431"/>
      <c r="OV168" s="431"/>
      <c r="OW168" s="431"/>
      <c r="OX168" s="431"/>
      <c r="OY168" s="431"/>
      <c r="OZ168" s="431"/>
      <c r="PA168" s="431"/>
      <c r="PB168" s="431"/>
      <c r="PC168" s="431"/>
      <c r="PD168" s="431"/>
      <c r="PE168" s="431"/>
      <c r="PF168" s="431"/>
      <c r="PG168" s="431"/>
      <c r="PH168" s="431"/>
      <c r="PI168" s="431"/>
      <c r="PJ168" s="431"/>
      <c r="PK168" s="431"/>
      <c r="PL168" s="431"/>
      <c r="PM168" s="431"/>
      <c r="PN168" s="431"/>
      <c r="PO168" s="431"/>
      <c r="PP168" s="431"/>
      <c r="PQ168" s="431"/>
      <c r="PR168" s="431"/>
      <c r="PS168" s="431"/>
      <c r="PT168" s="431"/>
      <c r="PU168" s="431"/>
      <c r="PV168" s="431"/>
      <c r="PW168" s="431"/>
      <c r="PX168" s="431"/>
      <c r="PY168" s="431"/>
      <c r="PZ168" s="431"/>
      <c r="QA168" s="431"/>
      <c r="QB168" s="431"/>
      <c r="QC168" s="431"/>
      <c r="QD168" s="431"/>
      <c r="QE168" s="431"/>
      <c r="QF168" s="431"/>
      <c r="QG168" s="431"/>
      <c r="QH168" s="431"/>
      <c r="QI168" s="431"/>
      <c r="QJ168" s="431"/>
      <c r="QK168" s="431"/>
      <c r="QL168" s="431"/>
      <c r="QM168" s="431"/>
      <c r="QN168" s="431"/>
      <c r="QO168" s="431"/>
      <c r="QP168" s="431"/>
      <c r="QQ168" s="431"/>
      <c r="QR168" s="431"/>
      <c r="QS168" s="431"/>
      <c r="QT168" s="431"/>
      <c r="QU168" s="431"/>
      <c r="QV168" s="431"/>
      <c r="QW168" s="431"/>
      <c r="QX168" s="431"/>
      <c r="QY168" s="431"/>
      <c r="QZ168" s="431"/>
      <c r="RA168" s="431"/>
      <c r="RB168" s="431"/>
      <c r="RC168" s="431"/>
      <c r="RD168" s="431"/>
      <c r="RE168" s="431"/>
      <c r="RF168" s="431"/>
      <c r="RG168" s="431"/>
      <c r="RH168" s="431"/>
      <c r="RI168" s="431"/>
      <c r="RJ168" s="431"/>
      <c r="RK168" s="431"/>
      <c r="RL168" s="431"/>
      <c r="RM168" s="431"/>
      <c r="RN168" s="431"/>
      <c r="RO168" s="431"/>
      <c r="RP168" s="431"/>
      <c r="RQ168" s="431"/>
      <c r="RR168" s="431"/>
      <c r="RS168" s="431"/>
      <c r="RT168" s="431"/>
      <c r="RU168" s="431"/>
      <c r="RV168" s="431"/>
      <c r="RW168" s="431"/>
      <c r="RX168" s="431"/>
      <c r="RY168" s="431"/>
      <c r="RZ168" s="431"/>
      <c r="SA168" s="431"/>
      <c r="SB168" s="431"/>
      <c r="SC168" s="431"/>
      <c r="SD168" s="431"/>
      <c r="SE168" s="431"/>
      <c r="SF168" s="431"/>
      <c r="SG168" s="431"/>
      <c r="SH168" s="431"/>
      <c r="SI168" s="431"/>
      <c r="SJ168" s="431"/>
      <c r="SK168" s="431"/>
      <c r="SL168" s="431"/>
      <c r="SM168" s="431"/>
      <c r="SN168" s="431"/>
      <c r="SO168" s="431"/>
      <c r="SP168" s="431"/>
      <c r="SQ168" s="431"/>
      <c r="SR168" s="431"/>
      <c r="SS168" s="431"/>
      <c r="ST168" s="431"/>
      <c r="SU168" s="431"/>
      <c r="SV168" s="431"/>
      <c r="SW168" s="431"/>
      <c r="SX168" s="431"/>
      <c r="SY168" s="431"/>
      <c r="SZ168" s="431"/>
      <c r="TA168" s="431"/>
      <c r="TB168" s="431"/>
      <c r="TC168" s="431"/>
      <c r="TD168" s="431"/>
      <c r="TE168" s="431"/>
      <c r="TF168" s="431"/>
      <c r="TG168" s="431"/>
      <c r="TH168" s="431"/>
      <c r="TI168" s="431"/>
      <c r="TJ168" s="431"/>
      <c r="TK168" s="431"/>
      <c r="TL168" s="431"/>
      <c r="TM168" s="431"/>
      <c r="TN168" s="431"/>
      <c r="TO168" s="431"/>
      <c r="TP168" s="431"/>
      <c r="TQ168" s="431"/>
      <c r="TR168" s="431"/>
      <c r="TS168" s="431"/>
      <c r="TT168" s="431"/>
      <c r="TU168" s="431"/>
      <c r="TV168" s="431"/>
      <c r="TW168" s="431"/>
      <c r="TX168" s="431"/>
      <c r="TY168" s="431"/>
      <c r="TZ168" s="431"/>
      <c r="UA168" s="431"/>
      <c r="UB168" s="431"/>
      <c r="UC168" s="431"/>
      <c r="UD168" s="431"/>
      <c r="UE168" s="431"/>
      <c r="UF168" s="431"/>
      <c r="UG168" s="431"/>
      <c r="UH168" s="431"/>
      <c r="UI168" s="431"/>
      <c r="UJ168" s="431"/>
      <c r="UK168" s="431"/>
      <c r="UL168" s="431"/>
      <c r="UM168" s="431"/>
      <c r="UN168" s="431"/>
      <c r="UO168" s="431"/>
      <c r="UP168" s="431"/>
      <c r="UQ168" s="431"/>
      <c r="UR168" s="431"/>
      <c r="US168" s="431"/>
      <c r="UT168" s="431"/>
      <c r="UU168" s="431"/>
      <c r="UV168" s="431"/>
      <c r="UW168" s="431"/>
      <c r="UX168" s="431"/>
      <c r="UY168" s="431"/>
      <c r="UZ168" s="431"/>
      <c r="VA168" s="431"/>
      <c r="VB168" s="431"/>
      <c r="VC168" s="431"/>
      <c r="VD168" s="431"/>
      <c r="VE168" s="431"/>
      <c r="VF168" s="431"/>
      <c r="VG168" s="431"/>
      <c r="VH168" s="431"/>
      <c r="VI168" s="431"/>
      <c r="VJ168" s="431"/>
      <c r="VK168" s="431"/>
      <c r="VL168" s="431"/>
      <c r="VM168" s="431"/>
      <c r="VN168" s="431"/>
      <c r="VO168" s="431"/>
      <c r="VP168" s="431"/>
      <c r="VQ168" s="431"/>
      <c r="VR168" s="431"/>
      <c r="VS168" s="431"/>
      <c r="VT168" s="431"/>
      <c r="VU168" s="431"/>
      <c r="VV168" s="431"/>
      <c r="VW168" s="431"/>
      <c r="VX168" s="431"/>
      <c r="VY168" s="431"/>
      <c r="VZ168" s="431"/>
      <c r="WA168" s="431"/>
      <c r="WB168" s="431"/>
      <c r="WC168" s="431"/>
      <c r="WD168" s="431"/>
      <c r="WE168" s="431"/>
      <c r="WF168" s="431"/>
      <c r="WG168" s="431"/>
      <c r="WH168" s="431"/>
      <c r="WI168" s="431"/>
      <c r="WJ168" s="431"/>
      <c r="WK168" s="431"/>
      <c r="WL168" s="431"/>
      <c r="WM168" s="431"/>
      <c r="WN168" s="431"/>
      <c r="WO168" s="431"/>
      <c r="WP168" s="431"/>
      <c r="WQ168" s="431"/>
      <c r="WR168" s="431"/>
      <c r="WS168" s="431"/>
      <c r="WT168" s="431"/>
      <c r="WU168" s="431"/>
      <c r="WV168" s="431"/>
      <c r="WW168" s="431"/>
      <c r="WX168" s="431"/>
      <c r="WY168" s="431"/>
      <c r="WZ168" s="431"/>
      <c r="XA168" s="431"/>
      <c r="XB168" s="431"/>
      <c r="XC168" s="431"/>
      <c r="XD168" s="431"/>
      <c r="XE168" s="431"/>
      <c r="XF168" s="431"/>
      <c r="XG168" s="431"/>
      <c r="XH168" s="431"/>
      <c r="XI168" s="431"/>
      <c r="XJ168" s="431"/>
      <c r="XK168" s="431"/>
      <c r="XL168" s="431"/>
      <c r="XM168" s="431"/>
      <c r="XN168" s="431"/>
      <c r="XO168" s="431"/>
      <c r="XP168" s="431"/>
      <c r="XQ168" s="431"/>
      <c r="XR168" s="431"/>
      <c r="XS168" s="431"/>
      <c r="XT168" s="431"/>
      <c r="XU168" s="431"/>
      <c r="XV168" s="431"/>
      <c r="XW168" s="431"/>
      <c r="XX168" s="431"/>
      <c r="XY168" s="431"/>
      <c r="XZ168" s="431"/>
      <c r="YA168" s="431"/>
      <c r="YB168" s="431"/>
      <c r="YC168" s="431"/>
      <c r="YD168" s="431"/>
      <c r="YE168" s="431"/>
      <c r="YF168" s="431"/>
      <c r="YG168" s="431"/>
      <c r="YH168" s="431"/>
      <c r="YI168" s="431"/>
      <c r="YJ168" s="431"/>
      <c r="YK168" s="431"/>
      <c r="YL168" s="431"/>
      <c r="YM168" s="431"/>
      <c r="YN168" s="431"/>
      <c r="YO168" s="431"/>
      <c r="YP168" s="431"/>
      <c r="YQ168" s="431"/>
      <c r="YR168" s="431"/>
      <c r="YS168" s="431"/>
      <c r="YT168" s="431"/>
      <c r="YU168" s="431"/>
      <c r="YV168" s="431"/>
      <c r="YW168" s="431"/>
      <c r="YX168" s="431"/>
      <c r="YY168" s="431"/>
      <c r="YZ168" s="431"/>
      <c r="ZA168" s="431"/>
      <c r="ZB168" s="431"/>
      <c r="ZC168" s="431"/>
      <c r="ZD168" s="431"/>
      <c r="ZE168" s="431"/>
      <c r="ZF168" s="431"/>
      <c r="ZG168" s="431"/>
      <c r="ZH168" s="431"/>
      <c r="ZI168" s="431"/>
      <c r="ZJ168" s="431"/>
      <c r="ZK168" s="431"/>
      <c r="ZL168" s="431"/>
      <c r="ZM168" s="431"/>
      <c r="ZN168" s="431"/>
      <c r="ZO168" s="431"/>
      <c r="ZP168" s="431"/>
      <c r="ZQ168" s="431"/>
      <c r="ZR168" s="431"/>
      <c r="ZS168" s="431"/>
      <c r="ZT168" s="431"/>
      <c r="ZU168" s="431"/>
      <c r="ZV168" s="431"/>
      <c r="ZW168" s="431"/>
      <c r="ZX168" s="431"/>
      <c r="ZY168" s="431"/>
      <c r="ZZ168" s="431"/>
      <c r="AAA168" s="431"/>
      <c r="AAB168" s="431"/>
      <c r="AAC168" s="431"/>
      <c r="AAD168" s="431"/>
      <c r="AAE168" s="431"/>
      <c r="AAF168" s="431"/>
      <c r="AAG168" s="431"/>
      <c r="AAH168" s="431"/>
      <c r="AAI168" s="431"/>
      <c r="AAJ168" s="431"/>
      <c r="AAK168" s="431"/>
      <c r="AAL168" s="431"/>
      <c r="AAM168" s="431"/>
      <c r="AAN168" s="431"/>
      <c r="AAO168" s="431"/>
      <c r="AAP168" s="431"/>
      <c r="AAQ168" s="431"/>
      <c r="AAR168" s="431"/>
      <c r="AAS168" s="431"/>
      <c r="AAT168" s="431"/>
      <c r="AAU168" s="431"/>
      <c r="AAV168" s="431"/>
      <c r="AAW168" s="431"/>
      <c r="AAX168" s="431"/>
      <c r="AAY168" s="431"/>
      <c r="AAZ168" s="431"/>
      <c r="ABA168" s="431"/>
      <c r="ABB168" s="431"/>
      <c r="ABC168" s="431"/>
      <c r="ABD168" s="431"/>
      <c r="ABE168" s="431"/>
      <c r="ABF168" s="431"/>
      <c r="ABG168" s="431"/>
      <c r="ABH168" s="431"/>
      <c r="ABI168" s="431"/>
      <c r="ABJ168" s="431"/>
      <c r="ABK168" s="431"/>
      <c r="ABL168" s="431"/>
      <c r="ABM168" s="431"/>
      <c r="ABN168" s="431"/>
      <c r="ABO168" s="431"/>
      <c r="ABP168" s="431"/>
      <c r="ABQ168" s="431"/>
      <c r="ABR168" s="431"/>
      <c r="ABS168" s="431"/>
      <c r="ABT168" s="431"/>
      <c r="ABU168" s="431"/>
      <c r="ABV168" s="431"/>
      <c r="ABW168" s="431"/>
      <c r="ABX168" s="431"/>
      <c r="ABY168" s="431"/>
      <c r="ABZ168" s="431"/>
      <c r="ACA168" s="431"/>
      <c r="ACB168" s="431"/>
      <c r="ACC168" s="431"/>
      <c r="ACD168" s="431"/>
      <c r="ACE168" s="431"/>
      <c r="ACF168" s="431"/>
      <c r="ACG168" s="431"/>
      <c r="ACH168" s="431"/>
      <c r="ACI168" s="431"/>
      <c r="ACJ168" s="431"/>
      <c r="ACK168" s="431"/>
      <c r="ACL168" s="431"/>
      <c r="ACM168" s="431"/>
      <c r="ACN168" s="431"/>
      <c r="ACO168" s="431"/>
      <c r="ACP168" s="431"/>
      <c r="ACQ168" s="431"/>
      <c r="ACR168" s="431"/>
      <c r="ACS168" s="431"/>
      <c r="ACT168" s="431"/>
      <c r="ACU168" s="431"/>
      <c r="ACV168" s="431"/>
      <c r="ACW168" s="431"/>
      <c r="ACX168" s="431"/>
      <c r="ACY168" s="431"/>
      <c r="ACZ168" s="431"/>
      <c r="ADA168" s="431"/>
      <c r="ADB168" s="431"/>
      <c r="ADC168" s="431"/>
      <c r="ADD168" s="431"/>
      <c r="ADE168" s="431"/>
      <c r="ADF168" s="431"/>
      <c r="ADG168" s="431"/>
      <c r="ADH168" s="431"/>
      <c r="ADI168" s="431"/>
      <c r="ADJ168" s="431"/>
      <c r="ADK168" s="431"/>
      <c r="ADL168" s="431"/>
      <c r="ADM168" s="431"/>
      <c r="ADN168" s="431"/>
      <c r="ADO168" s="431"/>
      <c r="ADP168" s="431"/>
      <c r="ADQ168" s="431"/>
      <c r="ADR168" s="431"/>
      <c r="ADS168" s="431"/>
      <c r="ADT168" s="431"/>
      <c r="ADU168" s="431"/>
      <c r="ADV168" s="431"/>
      <c r="ADW168" s="431"/>
      <c r="ADX168" s="431"/>
      <c r="ADY168" s="431"/>
      <c r="ADZ168" s="431"/>
      <c r="AEA168" s="431"/>
      <c r="AEB168" s="431"/>
      <c r="AEC168" s="431"/>
      <c r="AED168" s="431"/>
      <c r="AEE168" s="431"/>
      <c r="AEF168" s="431"/>
      <c r="AEG168" s="431"/>
      <c r="AEH168" s="431"/>
      <c r="AEI168" s="431"/>
      <c r="AEJ168" s="431"/>
      <c r="AEK168" s="431"/>
      <c r="AEL168" s="431"/>
      <c r="AEM168" s="431"/>
      <c r="AEN168" s="431"/>
      <c r="AEO168" s="431"/>
      <c r="AEP168" s="431"/>
      <c r="AEQ168" s="431"/>
      <c r="AER168" s="431"/>
      <c r="AES168" s="431"/>
      <c r="AET168" s="431"/>
      <c r="AEU168" s="431"/>
      <c r="AEV168" s="431"/>
      <c r="AEW168" s="431"/>
      <c r="AEX168" s="431"/>
      <c r="AEY168" s="431"/>
      <c r="AEZ168" s="431"/>
      <c r="AFA168" s="431"/>
      <c r="AFB168" s="431"/>
      <c r="AFC168" s="431"/>
      <c r="AFD168" s="431"/>
      <c r="AFE168" s="431"/>
      <c r="AFF168" s="431"/>
      <c r="AFG168" s="431"/>
      <c r="AFH168" s="431"/>
      <c r="AFI168" s="431"/>
      <c r="AFJ168" s="431"/>
      <c r="AFK168" s="431"/>
      <c r="AFL168" s="431"/>
      <c r="AFM168" s="431"/>
      <c r="AFN168" s="431"/>
      <c r="AFO168" s="431"/>
      <c r="AFP168" s="431"/>
      <c r="AFQ168" s="431"/>
      <c r="AFR168" s="431"/>
      <c r="AFS168" s="431"/>
      <c r="AFT168" s="431"/>
      <c r="AFU168" s="431"/>
      <c r="AFV168" s="431"/>
      <c r="AFW168" s="431"/>
      <c r="AFX168" s="431"/>
      <c r="AFY168" s="431"/>
      <c r="AFZ168" s="431"/>
      <c r="AGA168" s="431"/>
      <c r="AGB168" s="431"/>
      <c r="AGC168" s="431"/>
      <c r="AGD168" s="431"/>
      <c r="AGE168" s="431"/>
      <c r="AGF168" s="431"/>
      <c r="AGG168" s="431"/>
      <c r="AGH168" s="431"/>
      <c r="AGI168" s="431"/>
      <c r="AGJ168" s="431"/>
      <c r="AGK168" s="431"/>
      <c r="AGL168" s="431"/>
      <c r="AGM168" s="431"/>
      <c r="AGN168" s="431"/>
      <c r="AGO168" s="431"/>
      <c r="AGP168" s="431"/>
      <c r="AGQ168" s="431"/>
      <c r="AGR168" s="431"/>
      <c r="AGS168" s="431"/>
      <c r="AGT168" s="431"/>
      <c r="AGU168" s="431"/>
      <c r="AGV168" s="431"/>
      <c r="AGW168" s="431"/>
      <c r="AGX168" s="431"/>
      <c r="AGY168" s="431"/>
      <c r="AGZ168" s="431"/>
      <c r="AHA168" s="431"/>
      <c r="AHB168" s="431"/>
      <c r="AHC168" s="431"/>
      <c r="AHD168" s="431"/>
      <c r="AHE168" s="431"/>
      <c r="AHF168" s="431"/>
      <c r="AHG168" s="431"/>
      <c r="AHH168" s="431"/>
      <c r="AHI168" s="431"/>
      <c r="AHJ168" s="431"/>
      <c r="AHK168" s="431"/>
      <c r="AHL168" s="431"/>
      <c r="AHM168" s="431"/>
      <c r="AHN168" s="431"/>
      <c r="AHO168" s="431"/>
      <c r="AHP168" s="431"/>
      <c r="AHQ168" s="431"/>
      <c r="AHR168" s="431"/>
      <c r="AHS168" s="431"/>
      <c r="AHT168" s="431"/>
      <c r="AHU168" s="431"/>
      <c r="AHV168" s="431"/>
      <c r="AHW168" s="431"/>
      <c r="AHX168" s="431"/>
      <c r="AHY168" s="431"/>
      <c r="AHZ168" s="431"/>
      <c r="AIA168" s="431"/>
      <c r="AIB168" s="431"/>
      <c r="AIC168" s="431"/>
      <c r="AID168" s="431"/>
      <c r="AIE168" s="431"/>
      <c r="AIF168" s="431"/>
      <c r="AIG168" s="431"/>
      <c r="AIH168" s="431"/>
      <c r="AII168" s="431"/>
      <c r="AIJ168" s="431"/>
      <c r="AIK168" s="431"/>
      <c r="AIL168" s="431"/>
      <c r="AIM168" s="431"/>
      <c r="AIN168" s="431"/>
      <c r="AIO168" s="431"/>
      <c r="AIP168" s="431"/>
      <c r="AIQ168" s="431"/>
      <c r="AIR168" s="431"/>
      <c r="AIS168" s="431"/>
      <c r="AIT168" s="431"/>
      <c r="AIU168" s="431"/>
      <c r="AIV168" s="431"/>
      <c r="AIW168" s="431"/>
      <c r="AIX168" s="431"/>
      <c r="AIY168" s="431"/>
      <c r="AIZ168" s="431"/>
      <c r="AJA168" s="431"/>
      <c r="AJB168" s="431"/>
      <c r="AJC168" s="431"/>
      <c r="AJD168" s="431"/>
      <c r="AJE168" s="431"/>
      <c r="AJF168" s="431"/>
      <c r="AJG168" s="431"/>
      <c r="AJH168" s="431"/>
      <c r="AJI168" s="431"/>
      <c r="AJJ168" s="431"/>
      <c r="AJK168" s="431"/>
      <c r="AJL168" s="431"/>
      <c r="AJM168" s="431"/>
      <c r="AJN168" s="431"/>
      <c r="AJO168" s="431"/>
      <c r="AJP168" s="431"/>
      <c r="AJQ168" s="431"/>
      <c r="AJR168" s="431"/>
      <c r="AJS168" s="431"/>
      <c r="AJT168" s="431"/>
      <c r="AJU168" s="431"/>
      <c r="AJV168" s="431"/>
      <c r="AJW168" s="431"/>
      <c r="AJX168" s="431"/>
      <c r="AJY168" s="431"/>
      <c r="AJZ168" s="431"/>
      <c r="AKA168" s="431"/>
      <c r="AKB168" s="431"/>
      <c r="AKC168" s="431"/>
      <c r="AKD168" s="431"/>
      <c r="AKE168" s="431"/>
      <c r="AKF168" s="431"/>
      <c r="AKG168" s="431"/>
      <c r="AKH168" s="431"/>
      <c r="AKI168" s="431"/>
      <c r="AKJ168" s="431"/>
      <c r="AKK168" s="431"/>
      <c r="AKL168" s="431"/>
      <c r="AKM168" s="431"/>
      <c r="AKN168" s="431"/>
      <c r="AKO168" s="431"/>
      <c r="AKP168" s="431"/>
      <c r="AKQ168" s="431"/>
      <c r="AKR168" s="431"/>
      <c r="AKS168" s="431"/>
      <c r="AKT168" s="431"/>
      <c r="AKU168" s="431"/>
      <c r="AKV168" s="431"/>
      <c r="AKW168" s="431"/>
      <c r="AKX168" s="431"/>
      <c r="AKY168" s="431"/>
      <c r="AKZ168" s="431"/>
      <c r="ALA168" s="431"/>
      <c r="ALB168" s="431"/>
      <c r="ALC168" s="431"/>
      <c r="ALD168" s="431"/>
      <c r="ALE168" s="431"/>
      <c r="ALF168" s="431"/>
      <c r="ALG168" s="431"/>
      <c r="ALH168" s="431"/>
      <c r="ALI168" s="431"/>
      <c r="ALJ168" s="431"/>
      <c r="ALK168" s="431"/>
      <c r="ALL168" s="431"/>
      <c r="ALM168" s="431"/>
      <c r="ALN168" s="431"/>
      <c r="ALO168" s="431"/>
      <c r="ALP168" s="431"/>
      <c r="ALQ168" s="431"/>
      <c r="ALR168" s="431"/>
      <c r="ALS168" s="431"/>
      <c r="ALT168" s="431"/>
      <c r="ALU168" s="431"/>
      <c r="ALV168" s="431"/>
      <c r="ALW168" s="431"/>
      <c r="ALX168" s="431"/>
      <c r="ALY168" s="431"/>
      <c r="ALZ168" s="431"/>
      <c r="AMA168" s="431"/>
      <c r="AMB168" s="431"/>
      <c r="AMC168" s="431"/>
      <c r="AMD168" s="431"/>
      <c r="AME168" s="431"/>
      <c r="AMF168" s="431"/>
      <c r="AMG168" s="431"/>
      <c r="AMH168" s="431"/>
      <c r="AMI168" s="431"/>
      <c r="AMJ168" s="431"/>
      <c r="AMK168" s="431"/>
      <c r="AML168" s="431"/>
      <c r="AMM168" s="431"/>
      <c r="AMN168" s="431"/>
      <c r="AMO168" s="431"/>
      <c r="AMP168" s="431"/>
      <c r="AMQ168" s="431"/>
      <c r="AMR168" s="431"/>
      <c r="AMS168" s="431"/>
      <c r="AMT168" s="431"/>
      <c r="AMU168" s="431"/>
      <c r="AMV168" s="431"/>
      <c r="AMW168" s="431"/>
      <c r="AMX168" s="431"/>
      <c r="AMY168" s="431"/>
      <c r="AMZ168" s="431"/>
      <c r="ANA168" s="431"/>
      <c r="ANB168" s="431"/>
      <c r="ANC168" s="431"/>
      <c r="AND168" s="431"/>
      <c r="ANE168" s="431"/>
      <c r="ANF168" s="431"/>
      <c r="ANG168" s="431"/>
      <c r="ANH168" s="431"/>
      <c r="ANI168" s="431"/>
      <c r="ANJ168" s="431"/>
      <c r="ANK168" s="431"/>
      <c r="ANL168" s="431"/>
      <c r="ANM168" s="431"/>
      <c r="ANN168" s="431"/>
      <c r="ANO168" s="431"/>
      <c r="ANP168" s="431"/>
      <c r="ANQ168" s="431"/>
      <c r="ANR168" s="431"/>
      <c r="ANS168" s="431"/>
      <c r="ANT168" s="431"/>
      <c r="ANU168" s="431"/>
      <c r="ANV168" s="431"/>
      <c r="ANW168" s="431"/>
      <c r="ANX168" s="431"/>
      <c r="ANY168" s="431"/>
      <c r="ANZ168" s="431"/>
      <c r="AOA168" s="431"/>
      <c r="AOB168" s="431"/>
      <c r="AOC168" s="431"/>
      <c r="AOD168" s="431"/>
      <c r="AOE168" s="431"/>
      <c r="AOF168" s="431"/>
      <c r="AOG168" s="431"/>
      <c r="AOH168" s="431"/>
      <c r="AOI168" s="431"/>
      <c r="AOJ168" s="431"/>
      <c r="AOK168" s="431"/>
      <c r="AOL168" s="431"/>
      <c r="AOM168" s="431"/>
      <c r="AON168" s="431"/>
      <c r="AOO168" s="431"/>
      <c r="AOP168" s="431"/>
      <c r="AOQ168" s="431"/>
      <c r="AOR168" s="431"/>
      <c r="AOS168" s="431"/>
      <c r="AOT168" s="431"/>
      <c r="AOU168" s="431"/>
      <c r="AOV168" s="431"/>
      <c r="AOW168" s="431"/>
      <c r="AOX168" s="431"/>
      <c r="AOY168" s="431"/>
      <c r="AOZ168" s="431"/>
      <c r="APA168" s="431"/>
      <c r="APB168" s="431"/>
      <c r="APC168" s="431"/>
      <c r="APD168" s="431"/>
      <c r="APE168" s="431"/>
      <c r="APF168" s="431"/>
      <c r="APG168" s="431"/>
      <c r="APH168" s="431"/>
      <c r="API168" s="431"/>
      <c r="APJ168" s="431"/>
      <c r="APK168" s="431"/>
      <c r="APL168" s="431"/>
      <c r="APM168" s="431"/>
      <c r="APN168" s="431"/>
      <c r="APO168" s="431"/>
      <c r="APP168" s="431"/>
      <c r="APQ168" s="431"/>
      <c r="APR168" s="431"/>
      <c r="APS168" s="431"/>
      <c r="APT168" s="431"/>
      <c r="APU168" s="431"/>
      <c r="APV168" s="431"/>
      <c r="APW168" s="431"/>
      <c r="APX168" s="431"/>
      <c r="APY168" s="431"/>
      <c r="APZ168" s="431"/>
      <c r="AQA168" s="431"/>
      <c r="AQB168" s="431"/>
      <c r="AQC168" s="431"/>
      <c r="AQD168" s="431"/>
      <c r="AQE168" s="431"/>
      <c r="AQF168" s="431"/>
      <c r="AQG168" s="431"/>
      <c r="AQH168" s="431"/>
      <c r="AQI168" s="431"/>
      <c r="AQJ168" s="431"/>
      <c r="AQK168" s="431"/>
      <c r="AQL168" s="431"/>
      <c r="AQM168" s="431"/>
      <c r="AQN168" s="431"/>
      <c r="AQO168" s="431"/>
      <c r="AQP168" s="431"/>
      <c r="AQQ168" s="431"/>
      <c r="AQR168" s="431"/>
      <c r="AQS168" s="431"/>
      <c r="AQT168" s="431"/>
      <c r="AQU168" s="431"/>
      <c r="AQV168" s="431"/>
      <c r="AQW168" s="431"/>
      <c r="AQX168" s="431"/>
      <c r="AQY168" s="431"/>
      <c r="AQZ168" s="431"/>
      <c r="ARA168" s="431"/>
      <c r="ARB168" s="431"/>
      <c r="ARC168" s="431"/>
      <c r="ARD168" s="431"/>
      <c r="ARE168" s="431"/>
      <c r="ARF168" s="431"/>
      <c r="ARG168" s="431"/>
      <c r="ARH168" s="431"/>
      <c r="ARI168" s="431"/>
      <c r="ARJ168" s="431"/>
      <c r="ARK168" s="431"/>
      <c r="ARL168" s="431"/>
      <c r="ARM168" s="431"/>
      <c r="ARN168" s="431"/>
      <c r="ARO168" s="431"/>
      <c r="ARP168" s="431"/>
      <c r="ARQ168" s="431"/>
      <c r="ARR168" s="431"/>
      <c r="ARS168" s="431"/>
      <c r="ART168" s="431"/>
      <c r="ARU168" s="431"/>
      <c r="ARV168" s="431"/>
      <c r="ARW168" s="431"/>
      <c r="ARX168" s="431"/>
      <c r="ARY168" s="431"/>
      <c r="ARZ168" s="431"/>
      <c r="ASA168" s="431"/>
      <c r="ASB168" s="431"/>
      <c r="ASC168" s="431"/>
      <c r="ASD168" s="431"/>
      <c r="ASE168" s="431"/>
      <c r="ASF168" s="431"/>
      <c r="ASG168" s="431"/>
      <c r="ASH168" s="431"/>
      <c r="ASI168" s="431"/>
      <c r="ASJ168" s="431"/>
      <c r="ASK168" s="431"/>
      <c r="ASL168" s="431"/>
      <c r="ASM168" s="431"/>
      <c r="ASN168" s="431"/>
      <c r="ASO168" s="431"/>
      <c r="ASP168" s="431"/>
      <c r="ASQ168" s="431"/>
      <c r="ASR168" s="431"/>
      <c r="ASS168" s="431"/>
      <c r="AST168" s="431"/>
      <c r="ASU168" s="431"/>
      <c r="ASV168" s="431"/>
      <c r="ASW168" s="431"/>
      <c r="ASX168" s="431"/>
      <c r="ASY168" s="431"/>
      <c r="ASZ168" s="431"/>
      <c r="ATA168" s="431"/>
      <c r="ATB168" s="431"/>
      <c r="ATC168" s="431"/>
      <c r="ATD168" s="431"/>
      <c r="ATE168" s="431"/>
      <c r="ATF168" s="431"/>
      <c r="ATG168" s="431"/>
      <c r="ATH168" s="431"/>
      <c r="ATI168" s="431"/>
      <c r="ATJ168" s="431"/>
      <c r="ATK168" s="431"/>
      <c r="ATL168" s="431"/>
      <c r="ATM168" s="431"/>
      <c r="ATN168" s="431"/>
      <c r="ATO168" s="431"/>
      <c r="ATP168" s="431"/>
      <c r="ATQ168" s="431"/>
      <c r="ATR168" s="431"/>
      <c r="ATS168" s="431"/>
      <c r="ATT168" s="431"/>
      <c r="ATU168" s="431"/>
      <c r="ATV168" s="431"/>
      <c r="ATW168" s="431"/>
      <c r="ATX168" s="431"/>
      <c r="ATY168" s="431"/>
      <c r="ATZ168" s="431"/>
      <c r="AUA168" s="431"/>
      <c r="AUB168" s="431"/>
      <c r="AUC168" s="431"/>
      <c r="AUD168" s="431"/>
      <c r="AUE168" s="431"/>
      <c r="AUF168" s="431"/>
      <c r="AUG168" s="431"/>
      <c r="AUH168" s="431"/>
      <c r="AUI168" s="431"/>
      <c r="AUJ168" s="431"/>
      <c r="AUK168" s="431"/>
      <c r="AUL168" s="431"/>
      <c r="AUM168" s="431"/>
      <c r="AUN168" s="431"/>
      <c r="AUO168" s="431"/>
      <c r="AUP168" s="431"/>
      <c r="AUQ168" s="431"/>
      <c r="AUR168" s="431"/>
      <c r="AUS168" s="431"/>
      <c r="AUT168" s="431"/>
      <c r="AUU168" s="431"/>
      <c r="AUV168" s="431"/>
      <c r="AUW168" s="431"/>
      <c r="AUX168" s="431"/>
      <c r="AUY168" s="431"/>
      <c r="AUZ168" s="431"/>
      <c r="AVA168" s="431"/>
      <c r="AVB168" s="431"/>
      <c r="AVC168" s="431"/>
      <c r="AVD168" s="431"/>
      <c r="AVE168" s="431"/>
      <c r="AVF168" s="431"/>
      <c r="AVG168" s="431"/>
      <c r="AVH168" s="431"/>
      <c r="AVI168" s="431"/>
      <c r="AVJ168" s="431"/>
      <c r="AVK168" s="431"/>
      <c r="AVL168" s="431"/>
      <c r="AVM168" s="431"/>
      <c r="AVN168" s="431"/>
      <c r="AVO168" s="431"/>
      <c r="AVP168" s="431"/>
      <c r="AVQ168" s="431"/>
      <c r="AVR168" s="431"/>
      <c r="AVS168" s="431"/>
      <c r="AVT168" s="431"/>
      <c r="AVU168" s="431"/>
      <c r="AVV168" s="431"/>
      <c r="AVW168" s="431"/>
      <c r="AVX168" s="431"/>
      <c r="AVY168" s="431"/>
      <c r="AVZ168" s="431"/>
      <c r="AWA168" s="431"/>
      <c r="AWB168" s="431"/>
      <c r="AWC168" s="431"/>
      <c r="AWD168" s="431"/>
      <c r="AWE168" s="431"/>
      <c r="AWF168" s="431"/>
      <c r="AWG168" s="431"/>
      <c r="AWH168" s="431"/>
      <c r="AWI168" s="431"/>
      <c r="AWJ168" s="431"/>
      <c r="AWK168" s="431"/>
      <c r="AWL168" s="431"/>
      <c r="AWM168" s="431"/>
      <c r="AWN168" s="431"/>
      <c r="AWO168" s="431"/>
      <c r="AWP168" s="431"/>
      <c r="AWQ168" s="431"/>
      <c r="AWR168" s="431"/>
      <c r="AWS168" s="431"/>
      <c r="AWT168" s="431"/>
      <c r="AWU168" s="431"/>
      <c r="AWV168" s="431"/>
      <c r="AWW168" s="431"/>
      <c r="AWX168" s="431"/>
      <c r="AWY168" s="431"/>
      <c r="AWZ168" s="431"/>
      <c r="AXA168" s="431"/>
      <c r="AXB168" s="431"/>
      <c r="AXC168" s="431"/>
      <c r="AXD168" s="431"/>
      <c r="AXE168" s="431"/>
      <c r="AXF168" s="431"/>
      <c r="AXG168" s="431"/>
      <c r="AXH168" s="431"/>
      <c r="AXI168" s="431"/>
      <c r="AXJ168" s="431"/>
      <c r="AXK168" s="431"/>
      <c r="AXL168" s="431"/>
      <c r="AXM168" s="431"/>
      <c r="AXN168" s="431"/>
      <c r="AXO168" s="431"/>
      <c r="AXP168" s="431"/>
      <c r="AXQ168" s="431"/>
      <c r="AXR168" s="431"/>
      <c r="AXS168" s="431"/>
      <c r="AXT168" s="431"/>
      <c r="AXU168" s="431"/>
      <c r="AXV168" s="431"/>
      <c r="AXW168" s="431"/>
      <c r="AXX168" s="431"/>
      <c r="AXY168" s="431"/>
      <c r="AXZ168" s="431"/>
      <c r="AYA168" s="431"/>
      <c r="AYB168" s="431"/>
      <c r="AYC168" s="431"/>
      <c r="AYD168" s="431"/>
      <c r="AYE168" s="431"/>
      <c r="AYF168" s="431"/>
      <c r="AYG168" s="431"/>
      <c r="AYH168" s="431"/>
      <c r="AYI168" s="431"/>
      <c r="AYJ168" s="431"/>
      <c r="AYK168" s="431"/>
      <c r="AYL168" s="431"/>
      <c r="AYM168" s="431"/>
      <c r="AYN168" s="431"/>
      <c r="AYO168" s="431"/>
      <c r="AYP168" s="431"/>
      <c r="AYQ168" s="431"/>
      <c r="AYR168" s="431"/>
      <c r="AYS168" s="431"/>
      <c r="AYT168" s="431"/>
      <c r="AYU168" s="431"/>
      <c r="AYV168" s="431"/>
      <c r="AYW168" s="431"/>
      <c r="AYX168" s="431"/>
      <c r="AYY168" s="431"/>
      <c r="AYZ168" s="431"/>
      <c r="AZA168" s="431"/>
      <c r="AZB168" s="431"/>
      <c r="AZC168" s="431"/>
      <c r="AZD168" s="431"/>
      <c r="AZE168" s="431"/>
      <c r="AZF168" s="431"/>
      <c r="AZG168" s="431"/>
      <c r="AZH168" s="431"/>
      <c r="AZI168" s="431"/>
      <c r="AZJ168" s="431"/>
      <c r="AZK168" s="431"/>
      <c r="AZL168" s="431"/>
      <c r="AZM168" s="431"/>
      <c r="AZN168" s="431"/>
      <c r="AZO168" s="431"/>
      <c r="AZP168" s="431"/>
      <c r="AZQ168" s="431"/>
      <c r="AZR168" s="431"/>
      <c r="AZS168" s="431"/>
      <c r="AZT168" s="431"/>
      <c r="AZU168" s="431"/>
      <c r="AZV168" s="431"/>
      <c r="AZW168" s="431"/>
      <c r="AZX168" s="431"/>
      <c r="AZY168" s="431"/>
      <c r="AZZ168" s="431"/>
      <c r="BAA168" s="431"/>
      <c r="BAB168" s="431"/>
      <c r="BAC168" s="431"/>
      <c r="BAD168" s="431"/>
      <c r="BAE168" s="431"/>
      <c r="BAF168" s="431"/>
      <c r="BAG168" s="431"/>
      <c r="BAH168" s="431"/>
      <c r="BAI168" s="431"/>
      <c r="BAJ168" s="431"/>
      <c r="BAK168" s="431"/>
      <c r="BAL168" s="431"/>
      <c r="BAM168" s="431"/>
      <c r="BAN168" s="431"/>
      <c r="BAO168" s="431"/>
      <c r="BAP168" s="431"/>
      <c r="BAQ168" s="431"/>
      <c r="BAR168" s="431"/>
      <c r="BAS168" s="431"/>
      <c r="BAT168" s="431"/>
      <c r="BAU168" s="431"/>
      <c r="BAV168" s="431"/>
      <c r="BAW168" s="431"/>
      <c r="BAX168" s="431"/>
      <c r="BAY168" s="431"/>
      <c r="BAZ168" s="431"/>
      <c r="BBA168" s="431"/>
      <c r="BBB168" s="431"/>
      <c r="BBC168" s="431"/>
      <c r="BBD168" s="431"/>
      <c r="BBE168" s="431"/>
      <c r="BBF168" s="431"/>
      <c r="BBG168" s="431"/>
      <c r="BBH168" s="431"/>
      <c r="BBI168" s="431"/>
      <c r="BBJ168" s="431"/>
      <c r="BBK168" s="431"/>
      <c r="BBL168" s="431"/>
      <c r="BBM168" s="431"/>
      <c r="BBN168" s="431"/>
      <c r="BBO168" s="431"/>
      <c r="BBP168" s="431"/>
      <c r="BBQ168" s="431"/>
      <c r="BBR168" s="431"/>
      <c r="BBS168" s="431"/>
      <c r="BBT168" s="431"/>
      <c r="BBU168" s="431"/>
      <c r="BBV168" s="431"/>
      <c r="BBW168" s="431"/>
      <c r="BBX168" s="431"/>
      <c r="BBY168" s="431"/>
      <c r="BBZ168" s="431"/>
      <c r="BCA168" s="431"/>
      <c r="BCB168" s="431"/>
      <c r="BCC168" s="431"/>
      <c r="BCD168" s="431"/>
      <c r="BCE168" s="431"/>
      <c r="BCF168" s="431"/>
      <c r="BCG168" s="431"/>
      <c r="BCH168" s="431"/>
      <c r="BCI168" s="431"/>
      <c r="BCJ168" s="431"/>
      <c r="BCK168" s="431"/>
      <c r="BCL168" s="431"/>
      <c r="BCM168" s="431"/>
      <c r="BCN168" s="431"/>
      <c r="BCO168" s="431"/>
      <c r="BCP168" s="431"/>
      <c r="BCQ168" s="431"/>
      <c r="BCR168" s="431"/>
      <c r="BCS168" s="431"/>
      <c r="BCT168" s="431"/>
      <c r="BCU168" s="431"/>
      <c r="BCV168" s="431"/>
      <c r="BCW168" s="431"/>
      <c r="BCX168" s="431"/>
      <c r="BCY168" s="431"/>
      <c r="BCZ168" s="431"/>
      <c r="BDA168" s="431"/>
      <c r="BDB168" s="431"/>
      <c r="BDC168" s="431"/>
      <c r="BDD168" s="431"/>
      <c r="BDE168" s="431"/>
      <c r="BDF168" s="431"/>
      <c r="BDG168" s="431"/>
      <c r="BDH168" s="431"/>
      <c r="BDI168" s="431"/>
      <c r="BDJ168" s="431"/>
      <c r="BDK168" s="431"/>
      <c r="BDL168" s="431"/>
      <c r="BDM168" s="431"/>
      <c r="BDN168" s="431"/>
      <c r="BDO168" s="431"/>
      <c r="BDP168" s="431"/>
      <c r="BDQ168" s="431"/>
      <c r="BDR168" s="431"/>
      <c r="BDS168" s="431"/>
      <c r="BDT168" s="431"/>
      <c r="BDU168" s="431"/>
      <c r="BDV168" s="431"/>
      <c r="BDW168" s="431"/>
      <c r="BDX168" s="431"/>
      <c r="BDY168" s="431"/>
      <c r="BDZ168" s="431"/>
      <c r="BEA168" s="431"/>
      <c r="BEB168" s="431"/>
      <c r="BEC168" s="431"/>
      <c r="BED168" s="431"/>
      <c r="BEE168" s="431"/>
      <c r="BEF168" s="431"/>
      <c r="BEG168" s="431"/>
      <c r="BEH168" s="431"/>
      <c r="BEI168" s="431"/>
      <c r="BEJ168" s="431"/>
      <c r="BEK168" s="431"/>
      <c r="BEL168" s="431"/>
      <c r="BEM168" s="431"/>
      <c r="BEN168" s="431"/>
      <c r="BEO168" s="431"/>
      <c r="BEP168" s="431"/>
      <c r="BEQ168" s="431"/>
      <c r="BER168" s="431"/>
      <c r="BES168" s="431"/>
      <c r="BET168" s="431"/>
      <c r="BEU168" s="431"/>
      <c r="BEV168" s="431"/>
      <c r="BEW168" s="431"/>
      <c r="BEX168" s="431"/>
      <c r="BEY168" s="431"/>
      <c r="BEZ168" s="431"/>
      <c r="BFA168" s="431"/>
      <c r="BFB168" s="431"/>
      <c r="BFC168" s="431"/>
      <c r="BFD168" s="431"/>
      <c r="BFE168" s="431"/>
      <c r="BFF168" s="431"/>
      <c r="BFG168" s="431"/>
      <c r="BFH168" s="431"/>
      <c r="BFI168" s="431"/>
      <c r="BFJ168" s="431"/>
      <c r="BFK168" s="431"/>
      <c r="BFL168" s="431"/>
      <c r="BFM168" s="431"/>
      <c r="BFN168" s="431"/>
      <c r="BFO168" s="431"/>
      <c r="BFP168" s="431"/>
      <c r="BFQ168" s="431"/>
      <c r="BFR168" s="431"/>
      <c r="BFS168" s="431"/>
      <c r="BFT168" s="431"/>
      <c r="BFU168" s="431"/>
      <c r="BFV168" s="431"/>
      <c r="BFW168" s="431"/>
      <c r="BFX168" s="431"/>
      <c r="BFY168" s="431"/>
      <c r="BFZ168" s="431"/>
      <c r="BGA168" s="431"/>
      <c r="BGB168" s="431"/>
      <c r="BGC168" s="431"/>
      <c r="BGD168" s="431"/>
      <c r="BGE168" s="431"/>
      <c r="BGF168" s="431"/>
      <c r="BGG168" s="431"/>
      <c r="BGH168" s="431"/>
      <c r="BGI168" s="431"/>
      <c r="BGJ168" s="431"/>
      <c r="BGK168" s="431"/>
      <c r="BGL168" s="431"/>
      <c r="BGM168" s="431"/>
      <c r="BGN168" s="431"/>
      <c r="BGO168" s="431"/>
      <c r="BGP168" s="431"/>
      <c r="BGQ168" s="431"/>
      <c r="BGR168" s="431"/>
      <c r="BGS168" s="431"/>
      <c r="BGT168" s="431"/>
      <c r="BGU168" s="431"/>
      <c r="BGV168" s="431"/>
      <c r="BGW168" s="431"/>
      <c r="BGX168" s="431"/>
      <c r="BGY168" s="431"/>
      <c r="BGZ168" s="431"/>
      <c r="BHA168" s="431"/>
      <c r="BHB168" s="431"/>
      <c r="BHC168" s="431"/>
      <c r="BHD168" s="431"/>
      <c r="BHE168" s="431"/>
      <c r="BHF168" s="431"/>
      <c r="BHG168" s="431"/>
      <c r="BHH168" s="431"/>
      <c r="BHI168" s="431"/>
      <c r="BHJ168" s="431"/>
      <c r="BHK168" s="431"/>
      <c r="BHL168" s="431"/>
      <c r="BHM168" s="431"/>
      <c r="BHN168" s="431"/>
      <c r="BHO168" s="431"/>
      <c r="BHP168" s="431"/>
      <c r="BHQ168" s="431"/>
      <c r="BHR168" s="431"/>
      <c r="BHS168" s="431"/>
      <c r="BHT168" s="431"/>
      <c r="BHU168" s="431"/>
      <c r="BHV168" s="431"/>
      <c r="BHW168" s="431"/>
      <c r="BHX168" s="431"/>
      <c r="BHY168" s="431"/>
      <c r="BHZ168" s="431"/>
      <c r="BIA168" s="431"/>
      <c r="BIB168" s="431"/>
      <c r="BIC168" s="431"/>
      <c r="BID168" s="431"/>
      <c r="BIE168" s="431"/>
      <c r="BIF168" s="431"/>
      <c r="BIG168" s="431"/>
      <c r="BIH168" s="431"/>
      <c r="BII168" s="431"/>
      <c r="BIJ168" s="431"/>
      <c r="BIK168" s="431"/>
      <c r="BIL168" s="431"/>
      <c r="BIM168" s="431"/>
      <c r="BIN168" s="431"/>
      <c r="BIO168" s="431"/>
      <c r="BIP168" s="431"/>
      <c r="BIQ168" s="431"/>
      <c r="BIR168" s="431"/>
      <c r="BIS168" s="431"/>
      <c r="BIT168" s="431"/>
      <c r="BIU168" s="431"/>
      <c r="BIV168" s="431"/>
      <c r="BIW168" s="431"/>
      <c r="BIX168" s="431"/>
      <c r="BIY168" s="431"/>
      <c r="BIZ168" s="431"/>
      <c r="BJA168" s="431"/>
      <c r="BJB168" s="431"/>
      <c r="BJC168" s="431"/>
      <c r="BJD168" s="431"/>
      <c r="BJE168" s="431"/>
      <c r="BJF168" s="431"/>
      <c r="BJG168" s="431"/>
      <c r="BJH168" s="431"/>
      <c r="BJI168" s="431"/>
      <c r="BJJ168" s="431"/>
      <c r="BJK168" s="431"/>
      <c r="BJL168" s="431"/>
      <c r="BJM168" s="431"/>
      <c r="BJN168" s="431"/>
      <c r="BJO168" s="431"/>
      <c r="BJP168" s="431"/>
      <c r="BJQ168" s="431"/>
      <c r="BJR168" s="431"/>
      <c r="BJS168" s="431"/>
      <c r="BJT168" s="431"/>
      <c r="BJU168" s="431"/>
      <c r="BJV168" s="431"/>
      <c r="BJW168" s="431"/>
      <c r="BJX168" s="431"/>
      <c r="BJY168" s="431"/>
      <c r="BJZ168" s="431"/>
      <c r="BKA168" s="431"/>
      <c r="BKB168" s="431"/>
      <c r="BKC168" s="431"/>
      <c r="BKD168" s="431"/>
      <c r="BKE168" s="431"/>
      <c r="BKF168" s="431"/>
      <c r="BKG168" s="431"/>
      <c r="BKH168" s="431"/>
      <c r="BKI168" s="431"/>
      <c r="BKJ168" s="431"/>
      <c r="BKK168" s="431"/>
      <c r="BKL168" s="431"/>
      <c r="BKM168" s="431"/>
      <c r="BKN168" s="431"/>
      <c r="BKO168" s="431"/>
      <c r="BKP168" s="431"/>
      <c r="BKQ168" s="431"/>
      <c r="BKR168" s="431"/>
      <c r="BKS168" s="431"/>
      <c r="BKT168" s="431"/>
      <c r="BKU168" s="431"/>
      <c r="BKV168" s="431"/>
      <c r="BKW168" s="431"/>
      <c r="BKX168" s="431"/>
      <c r="BKY168" s="431"/>
      <c r="BKZ168" s="431"/>
      <c r="BLA168" s="431"/>
      <c r="BLB168" s="431"/>
      <c r="BLC168" s="431"/>
      <c r="BLD168" s="431"/>
      <c r="BLE168" s="431"/>
      <c r="BLF168" s="431"/>
      <c r="BLG168" s="431"/>
      <c r="BLH168" s="431"/>
      <c r="BLI168" s="431"/>
      <c r="BLJ168" s="431"/>
      <c r="BLK168" s="431"/>
      <c r="BLL168" s="431"/>
      <c r="BLM168" s="431"/>
      <c r="BLN168" s="431"/>
      <c r="BLO168" s="431"/>
      <c r="BLP168" s="431"/>
      <c r="BLQ168" s="431"/>
      <c r="BLR168" s="431"/>
      <c r="BLS168" s="431"/>
      <c r="BLT168" s="431"/>
      <c r="BLU168" s="431"/>
      <c r="BLV168" s="431"/>
      <c r="BLW168" s="431"/>
      <c r="BLX168" s="431"/>
      <c r="BLY168" s="431"/>
      <c r="BLZ168" s="431"/>
      <c r="BMA168" s="431"/>
      <c r="BMB168" s="431"/>
      <c r="BMC168" s="431"/>
      <c r="BMD168" s="431"/>
      <c r="BME168" s="431"/>
      <c r="BMF168" s="431"/>
      <c r="BMG168" s="431"/>
      <c r="BMH168" s="431"/>
      <c r="BMI168" s="431"/>
      <c r="BMJ168" s="431"/>
      <c r="BMK168" s="431"/>
      <c r="BML168" s="431"/>
      <c r="BMM168" s="431"/>
      <c r="BMN168" s="431"/>
      <c r="BMO168" s="431"/>
      <c r="BMP168" s="431"/>
      <c r="BMQ168" s="431"/>
      <c r="BMR168" s="431"/>
      <c r="BMS168" s="431"/>
      <c r="BMT168" s="431"/>
      <c r="BMU168" s="431"/>
      <c r="BMV168" s="431"/>
      <c r="BMW168" s="431"/>
      <c r="BMX168" s="431"/>
      <c r="BMY168" s="431"/>
      <c r="BMZ168" s="431"/>
      <c r="BNA168" s="431"/>
      <c r="BNB168" s="431"/>
      <c r="BNC168" s="431"/>
      <c r="BND168" s="431"/>
      <c r="BNE168" s="431"/>
      <c r="BNF168" s="431"/>
      <c r="BNG168" s="431"/>
      <c r="BNH168" s="431"/>
      <c r="BNI168" s="431"/>
      <c r="BNJ168" s="431"/>
      <c r="BNK168" s="431"/>
      <c r="BNL168" s="431"/>
      <c r="BNM168" s="431"/>
      <c r="BNN168" s="431"/>
      <c r="BNO168" s="431"/>
      <c r="BNP168" s="431"/>
      <c r="BNQ168" s="431"/>
      <c r="BNR168" s="431"/>
      <c r="BNS168" s="431"/>
      <c r="BNT168" s="431"/>
      <c r="BNU168" s="431"/>
      <c r="BNV168" s="431"/>
      <c r="BNW168" s="431"/>
      <c r="BNX168" s="431"/>
      <c r="BNY168" s="431"/>
      <c r="BNZ168" s="431"/>
      <c r="BOA168" s="431"/>
      <c r="BOB168" s="431"/>
      <c r="BOC168" s="431"/>
      <c r="BOD168" s="431"/>
      <c r="BOE168" s="431"/>
      <c r="BOF168" s="431"/>
      <c r="BOG168" s="431"/>
      <c r="BOH168" s="431"/>
      <c r="BOI168" s="431"/>
      <c r="BOJ168" s="431"/>
      <c r="BOK168" s="431"/>
      <c r="BOL168" s="431"/>
      <c r="BOM168" s="431"/>
      <c r="BON168" s="431"/>
      <c r="BOO168" s="431"/>
      <c r="BOP168" s="431"/>
      <c r="BOQ168" s="431"/>
      <c r="BOR168" s="431"/>
      <c r="BOS168" s="431"/>
      <c r="BOT168" s="431"/>
      <c r="BOU168" s="431"/>
      <c r="BOV168" s="431"/>
      <c r="BOW168" s="431"/>
      <c r="BOX168" s="431"/>
      <c r="BOY168" s="431"/>
      <c r="BOZ168" s="431"/>
      <c r="BPA168" s="431"/>
      <c r="BPB168" s="431"/>
      <c r="BPC168" s="431"/>
      <c r="BPD168" s="431"/>
      <c r="BPE168" s="431"/>
      <c r="BPF168" s="431"/>
      <c r="BPG168" s="431"/>
      <c r="BPH168" s="431"/>
      <c r="BPI168" s="431"/>
      <c r="BPJ168" s="431"/>
      <c r="BPK168" s="431"/>
      <c r="BPL168" s="431"/>
      <c r="BPM168" s="431"/>
      <c r="BPN168" s="431"/>
      <c r="BPO168" s="431"/>
      <c r="BPP168" s="431"/>
      <c r="BPQ168" s="431"/>
      <c r="BPR168" s="431"/>
      <c r="BPS168" s="431"/>
      <c r="BPT168" s="431"/>
      <c r="BPU168" s="431"/>
      <c r="BPV168" s="431"/>
      <c r="BPW168" s="431"/>
      <c r="BPX168" s="431"/>
      <c r="BPY168" s="431"/>
      <c r="BPZ168" s="431"/>
      <c r="BQA168" s="431"/>
      <c r="BQB168" s="431"/>
      <c r="BQC168" s="431"/>
      <c r="BQD168" s="431"/>
      <c r="BQE168" s="431"/>
      <c r="BQF168" s="431"/>
      <c r="BQG168" s="431"/>
      <c r="BQH168" s="431"/>
      <c r="BQI168" s="431"/>
      <c r="BQJ168" s="431"/>
      <c r="BQK168" s="431"/>
      <c r="BQL168" s="431"/>
      <c r="BQM168" s="431"/>
      <c r="BQN168" s="431"/>
      <c r="BQO168" s="431"/>
      <c r="BQP168" s="431"/>
      <c r="BQQ168" s="431"/>
      <c r="BQR168" s="431"/>
      <c r="BQS168" s="431"/>
      <c r="BQT168" s="431"/>
      <c r="BQU168" s="431"/>
      <c r="BQV168" s="431"/>
      <c r="BQW168" s="431"/>
      <c r="BQX168" s="431"/>
      <c r="BQY168" s="431"/>
      <c r="BQZ168" s="431"/>
      <c r="BRA168" s="431"/>
      <c r="BRB168" s="431"/>
      <c r="BRC168" s="431"/>
      <c r="BRD168" s="431"/>
      <c r="BRE168" s="431"/>
      <c r="BRF168" s="431"/>
      <c r="BRG168" s="431"/>
      <c r="BRH168" s="431"/>
      <c r="BRI168" s="431"/>
      <c r="BRJ168" s="431"/>
      <c r="BRK168" s="431"/>
      <c r="BRL168" s="431"/>
      <c r="BRM168" s="431"/>
      <c r="BRN168" s="431"/>
      <c r="BRO168" s="431"/>
      <c r="BRP168" s="431"/>
      <c r="BRQ168" s="431"/>
      <c r="BRR168" s="431"/>
      <c r="BRS168" s="431"/>
      <c r="BRT168" s="431"/>
      <c r="BRU168" s="431"/>
    </row>
    <row r="169" spans="1:1841" ht="29.25" customHeight="1" x14ac:dyDescent="0.3">
      <c r="A169" s="792"/>
      <c r="B169" s="476">
        <v>10</v>
      </c>
      <c r="C169" s="476" t="s">
        <v>183</v>
      </c>
      <c r="D169" s="465">
        <v>10967388.139377</v>
      </c>
      <c r="E169" s="545">
        <v>1</v>
      </c>
      <c r="F169" s="464">
        <v>0</v>
      </c>
      <c r="G169" s="483">
        <v>0</v>
      </c>
      <c r="H169" s="478">
        <f t="shared" si="73"/>
        <v>0</v>
      </c>
      <c r="I169" s="545">
        <v>0</v>
      </c>
      <c r="J169" s="478">
        <f t="shared" si="72"/>
        <v>0</v>
      </c>
      <c r="K169" s="545">
        <v>0</v>
      </c>
      <c r="L169" s="479"/>
      <c r="M169" s="482"/>
      <c r="N169" s="478"/>
      <c r="O169" s="482"/>
      <c r="P169" s="478"/>
      <c r="Q169" s="482"/>
      <c r="R169" s="478"/>
      <c r="S169" s="482"/>
      <c r="T169" s="478"/>
      <c r="U169" s="476"/>
      <c r="V169" s="478"/>
      <c r="X169" s="478">
        <f t="shared" si="68"/>
        <v>0</v>
      </c>
      <c r="Y169" s="484">
        <f t="shared" si="69"/>
        <v>0</v>
      </c>
      <c r="Z169" s="478">
        <f t="shared" si="70"/>
        <v>0</v>
      </c>
      <c r="AA169" s="471">
        <f t="shared" si="71"/>
        <v>0</v>
      </c>
      <c r="AB169" s="521"/>
      <c r="AC169" s="486"/>
      <c r="AD169" s="527"/>
      <c r="AE169" s="527"/>
      <c r="AF169" s="527"/>
      <c r="AG169" s="527"/>
      <c r="AH169" s="431"/>
      <c r="AI169" s="431"/>
      <c r="AJ169" s="431"/>
      <c r="AK169" s="431"/>
      <c r="AL169" s="431"/>
      <c r="AM169" s="431"/>
      <c r="AN169" s="431"/>
      <c r="AO169" s="431"/>
      <c r="AP169" s="431"/>
      <c r="AQ169" s="431"/>
      <c r="AR169" s="431"/>
      <c r="AS169" s="431"/>
      <c r="AT169" s="431"/>
      <c r="AU169" s="431"/>
      <c r="AV169" s="431"/>
      <c r="AW169" s="431"/>
      <c r="AX169" s="431"/>
      <c r="AY169" s="431"/>
      <c r="AZ169" s="431"/>
      <c r="BA169" s="431"/>
      <c r="BB169" s="431"/>
      <c r="BC169" s="431"/>
      <c r="BD169" s="431"/>
      <c r="BE169" s="431"/>
      <c r="BF169" s="431"/>
      <c r="BG169" s="431"/>
      <c r="BH169" s="431"/>
      <c r="BI169" s="431"/>
      <c r="BJ169" s="431"/>
      <c r="BK169" s="431"/>
      <c r="BL169" s="431"/>
      <c r="BM169" s="431"/>
      <c r="BN169" s="431"/>
      <c r="BO169" s="431"/>
      <c r="BP169" s="431"/>
      <c r="BQ169" s="431"/>
      <c r="BR169" s="431"/>
      <c r="BS169" s="431"/>
      <c r="BT169" s="431"/>
      <c r="BU169" s="431"/>
      <c r="BV169" s="431"/>
      <c r="BW169" s="431"/>
      <c r="BX169" s="431"/>
      <c r="BY169" s="431"/>
      <c r="BZ169" s="431"/>
      <c r="CA169" s="431"/>
      <c r="CB169" s="431"/>
      <c r="CC169" s="431"/>
      <c r="CD169" s="431"/>
      <c r="CE169" s="431"/>
      <c r="CF169" s="431"/>
      <c r="CG169" s="431"/>
      <c r="CH169" s="431"/>
      <c r="CI169" s="431"/>
      <c r="CJ169" s="431"/>
      <c r="CK169" s="431"/>
      <c r="CL169" s="431"/>
      <c r="CM169" s="431"/>
      <c r="CN169" s="431"/>
      <c r="CO169" s="431"/>
      <c r="CP169" s="431"/>
      <c r="CQ169" s="431"/>
      <c r="CR169" s="431"/>
      <c r="CS169" s="431"/>
      <c r="CT169" s="431"/>
      <c r="CU169" s="431"/>
      <c r="CV169" s="431"/>
      <c r="CW169" s="431"/>
      <c r="CX169" s="431"/>
      <c r="CY169" s="431"/>
      <c r="CZ169" s="431"/>
      <c r="DA169" s="431"/>
      <c r="DB169" s="431"/>
      <c r="DC169" s="431"/>
      <c r="DD169" s="431"/>
      <c r="DE169" s="431"/>
      <c r="DF169" s="431"/>
      <c r="DG169" s="431"/>
      <c r="DH169" s="431"/>
      <c r="DI169" s="431"/>
      <c r="DJ169" s="431"/>
      <c r="DK169" s="431"/>
      <c r="DL169" s="431"/>
      <c r="DM169" s="431"/>
      <c r="DN169" s="431"/>
      <c r="DO169" s="431"/>
      <c r="DP169" s="431"/>
      <c r="DQ169" s="431"/>
      <c r="DR169" s="431"/>
      <c r="DS169" s="431"/>
      <c r="DT169" s="431"/>
      <c r="DU169" s="431"/>
      <c r="DV169" s="431"/>
      <c r="DW169" s="431"/>
      <c r="DX169" s="431"/>
      <c r="DY169" s="431"/>
      <c r="DZ169" s="431"/>
      <c r="EA169" s="431"/>
      <c r="EB169" s="431"/>
      <c r="EC169" s="431"/>
      <c r="ED169" s="431"/>
      <c r="EE169" s="431"/>
      <c r="EF169" s="431"/>
      <c r="EG169" s="431"/>
      <c r="EH169" s="431"/>
      <c r="EI169" s="431"/>
      <c r="EJ169" s="431"/>
      <c r="EK169" s="431"/>
      <c r="EL169" s="431"/>
      <c r="EM169" s="431"/>
      <c r="EN169" s="431"/>
      <c r="EO169" s="431"/>
      <c r="EP169" s="431"/>
      <c r="EQ169" s="431"/>
      <c r="ER169" s="431"/>
      <c r="ES169" s="431"/>
      <c r="ET169" s="431"/>
      <c r="EU169" s="431"/>
      <c r="EV169" s="431"/>
      <c r="EW169" s="431"/>
      <c r="EX169" s="431"/>
      <c r="EY169" s="431"/>
      <c r="EZ169" s="431"/>
      <c r="FA169" s="431"/>
      <c r="FB169" s="431"/>
      <c r="FC169" s="431"/>
      <c r="FD169" s="431"/>
      <c r="FE169" s="431"/>
      <c r="FF169" s="431"/>
      <c r="FG169" s="431"/>
      <c r="FH169" s="431"/>
      <c r="FI169" s="431"/>
      <c r="FJ169" s="431"/>
      <c r="FK169" s="431"/>
      <c r="FL169" s="431"/>
      <c r="FM169" s="431"/>
      <c r="FN169" s="431"/>
      <c r="FO169" s="431"/>
      <c r="FP169" s="431"/>
      <c r="FQ169" s="431"/>
      <c r="FR169" s="431"/>
      <c r="FS169" s="431"/>
      <c r="FT169" s="431"/>
      <c r="FU169" s="431"/>
      <c r="FV169" s="431"/>
      <c r="FW169" s="431"/>
      <c r="FX169" s="431"/>
      <c r="FY169" s="431"/>
      <c r="FZ169" s="431"/>
      <c r="GA169" s="431"/>
      <c r="GB169" s="431"/>
      <c r="GC169" s="431"/>
      <c r="GD169" s="431"/>
      <c r="GE169" s="431"/>
      <c r="GF169" s="431"/>
      <c r="GG169" s="431"/>
      <c r="GH169" s="431"/>
      <c r="GI169" s="431"/>
      <c r="GJ169" s="431"/>
      <c r="GK169" s="431"/>
      <c r="GL169" s="431"/>
      <c r="GM169" s="431"/>
      <c r="GN169" s="431"/>
      <c r="GO169" s="431"/>
      <c r="GP169" s="431"/>
      <c r="GQ169" s="431"/>
      <c r="GR169" s="431"/>
      <c r="GS169" s="431"/>
      <c r="GT169" s="431"/>
      <c r="GU169" s="431"/>
      <c r="GV169" s="431"/>
      <c r="GW169" s="431"/>
      <c r="GX169" s="431"/>
      <c r="GY169" s="431"/>
      <c r="GZ169" s="431"/>
      <c r="HA169" s="431"/>
      <c r="HB169" s="431"/>
      <c r="HC169" s="431"/>
      <c r="HD169" s="431"/>
      <c r="HE169" s="431"/>
      <c r="HF169" s="431"/>
      <c r="HG169" s="431"/>
      <c r="HH169" s="431"/>
      <c r="HI169" s="431"/>
      <c r="HJ169" s="431"/>
      <c r="HK169" s="431"/>
      <c r="HL169" s="431"/>
      <c r="HM169" s="431"/>
      <c r="HN169" s="431"/>
      <c r="HO169" s="431"/>
      <c r="HP169" s="431"/>
      <c r="HQ169" s="431"/>
      <c r="HR169" s="431"/>
      <c r="HS169" s="431"/>
      <c r="HT169" s="431"/>
      <c r="HU169" s="431"/>
      <c r="HV169" s="431"/>
      <c r="HW169" s="431"/>
      <c r="HX169" s="431"/>
      <c r="HY169" s="431"/>
      <c r="HZ169" s="431"/>
      <c r="IA169" s="431"/>
      <c r="IB169" s="431"/>
      <c r="IC169" s="431"/>
      <c r="ID169" s="431"/>
      <c r="IE169" s="431"/>
      <c r="IF169" s="431"/>
      <c r="IG169" s="431"/>
      <c r="IH169" s="431"/>
      <c r="II169" s="431"/>
      <c r="IJ169" s="431"/>
      <c r="IK169" s="431"/>
      <c r="IL169" s="431"/>
      <c r="IM169" s="431"/>
      <c r="IN169" s="431"/>
      <c r="IO169" s="431"/>
      <c r="IP169" s="431"/>
      <c r="IQ169" s="431"/>
      <c r="IR169" s="431"/>
      <c r="IS169" s="431"/>
      <c r="IT169" s="431"/>
      <c r="IU169" s="431"/>
      <c r="IV169" s="431"/>
      <c r="IW169" s="431"/>
      <c r="IX169" s="431"/>
      <c r="IY169" s="431"/>
      <c r="IZ169" s="431"/>
      <c r="JA169" s="431"/>
      <c r="JB169" s="431"/>
      <c r="JC169" s="431"/>
      <c r="JD169" s="431"/>
      <c r="JE169" s="431"/>
      <c r="JF169" s="431"/>
      <c r="JG169" s="431"/>
      <c r="JH169" s="431"/>
      <c r="JI169" s="431"/>
      <c r="JJ169" s="431"/>
      <c r="JK169" s="431"/>
      <c r="JL169" s="431"/>
      <c r="JM169" s="431"/>
      <c r="JN169" s="431"/>
      <c r="JO169" s="431"/>
      <c r="JP169" s="431"/>
      <c r="JQ169" s="431"/>
      <c r="JR169" s="431"/>
      <c r="JS169" s="431"/>
      <c r="JT169" s="431"/>
      <c r="JU169" s="431"/>
      <c r="JV169" s="431"/>
      <c r="JW169" s="431"/>
      <c r="JX169" s="431"/>
      <c r="JY169" s="431"/>
      <c r="JZ169" s="431"/>
      <c r="KA169" s="431"/>
      <c r="KB169" s="431"/>
      <c r="KC169" s="431"/>
      <c r="KD169" s="431"/>
      <c r="KE169" s="431"/>
      <c r="KF169" s="431"/>
      <c r="KG169" s="431"/>
      <c r="KH169" s="431"/>
      <c r="KI169" s="431"/>
      <c r="KJ169" s="431"/>
      <c r="KK169" s="431"/>
      <c r="KL169" s="431"/>
      <c r="KM169" s="431"/>
      <c r="KN169" s="431"/>
      <c r="KO169" s="431"/>
      <c r="KP169" s="431"/>
      <c r="KQ169" s="431"/>
      <c r="KR169" s="431"/>
      <c r="KS169" s="431"/>
      <c r="KT169" s="431"/>
      <c r="KU169" s="431"/>
      <c r="KV169" s="431"/>
      <c r="KW169" s="431"/>
      <c r="KX169" s="431"/>
      <c r="KY169" s="431"/>
      <c r="KZ169" s="431"/>
      <c r="LA169" s="431"/>
      <c r="LB169" s="431"/>
      <c r="LC169" s="431"/>
      <c r="LD169" s="431"/>
      <c r="LE169" s="431"/>
      <c r="LF169" s="431"/>
      <c r="LG169" s="431"/>
      <c r="LH169" s="431"/>
      <c r="LI169" s="431"/>
      <c r="LJ169" s="431"/>
      <c r="LK169" s="431"/>
      <c r="LL169" s="431"/>
      <c r="LM169" s="431"/>
      <c r="LN169" s="431"/>
      <c r="LO169" s="431"/>
      <c r="LP169" s="431"/>
      <c r="LQ169" s="431"/>
      <c r="LR169" s="431"/>
      <c r="LS169" s="431"/>
      <c r="LT169" s="431"/>
      <c r="LU169" s="431"/>
      <c r="LV169" s="431"/>
      <c r="LW169" s="431"/>
      <c r="LX169" s="431"/>
      <c r="LY169" s="431"/>
      <c r="LZ169" s="431"/>
      <c r="MA169" s="431"/>
      <c r="MB169" s="431"/>
      <c r="MC169" s="431"/>
      <c r="MD169" s="431"/>
      <c r="ME169" s="431"/>
      <c r="MF169" s="431"/>
      <c r="MG169" s="431"/>
      <c r="MH169" s="431"/>
      <c r="MI169" s="431"/>
      <c r="MJ169" s="431"/>
      <c r="MK169" s="431"/>
      <c r="ML169" s="431"/>
      <c r="MM169" s="431"/>
      <c r="MN169" s="431"/>
      <c r="MO169" s="431"/>
      <c r="MP169" s="431"/>
      <c r="MQ169" s="431"/>
      <c r="MR169" s="431"/>
      <c r="MS169" s="431"/>
      <c r="MT169" s="431"/>
      <c r="MU169" s="431"/>
      <c r="MV169" s="431"/>
      <c r="MW169" s="431"/>
      <c r="MX169" s="431"/>
      <c r="MY169" s="431"/>
      <c r="MZ169" s="431"/>
      <c r="NA169" s="431"/>
      <c r="NB169" s="431"/>
      <c r="NC169" s="431"/>
      <c r="ND169" s="431"/>
      <c r="NE169" s="431"/>
      <c r="NF169" s="431"/>
      <c r="NG169" s="431"/>
      <c r="NH169" s="431"/>
      <c r="NI169" s="431"/>
      <c r="NJ169" s="431"/>
      <c r="NK169" s="431"/>
      <c r="NL169" s="431"/>
      <c r="NM169" s="431"/>
      <c r="NN169" s="431"/>
      <c r="NO169" s="431"/>
      <c r="NP169" s="431"/>
      <c r="NQ169" s="431"/>
      <c r="NR169" s="431"/>
      <c r="NS169" s="431"/>
      <c r="NT169" s="431"/>
      <c r="NU169" s="431"/>
      <c r="NV169" s="431"/>
      <c r="NW169" s="431"/>
      <c r="NX169" s="431"/>
      <c r="NY169" s="431"/>
      <c r="NZ169" s="431"/>
      <c r="OA169" s="431"/>
      <c r="OB169" s="431"/>
      <c r="OC169" s="431"/>
      <c r="OD169" s="431"/>
      <c r="OE169" s="431"/>
      <c r="OF169" s="431"/>
      <c r="OG169" s="431"/>
      <c r="OH169" s="431"/>
      <c r="OI169" s="431"/>
      <c r="OJ169" s="431"/>
      <c r="OK169" s="431"/>
      <c r="OL169" s="431"/>
      <c r="OM169" s="431"/>
      <c r="ON169" s="431"/>
      <c r="OO169" s="431"/>
      <c r="OP169" s="431"/>
      <c r="OQ169" s="431"/>
      <c r="OR169" s="431"/>
      <c r="OS169" s="431"/>
      <c r="OT169" s="431"/>
      <c r="OU169" s="431"/>
      <c r="OV169" s="431"/>
      <c r="OW169" s="431"/>
      <c r="OX169" s="431"/>
      <c r="OY169" s="431"/>
      <c r="OZ169" s="431"/>
      <c r="PA169" s="431"/>
      <c r="PB169" s="431"/>
      <c r="PC169" s="431"/>
      <c r="PD169" s="431"/>
      <c r="PE169" s="431"/>
      <c r="PF169" s="431"/>
      <c r="PG169" s="431"/>
      <c r="PH169" s="431"/>
      <c r="PI169" s="431"/>
      <c r="PJ169" s="431"/>
      <c r="PK169" s="431"/>
      <c r="PL169" s="431"/>
      <c r="PM169" s="431"/>
      <c r="PN169" s="431"/>
      <c r="PO169" s="431"/>
      <c r="PP169" s="431"/>
      <c r="PQ169" s="431"/>
      <c r="PR169" s="431"/>
      <c r="PS169" s="431"/>
      <c r="PT169" s="431"/>
      <c r="PU169" s="431"/>
      <c r="PV169" s="431"/>
      <c r="PW169" s="431"/>
      <c r="PX169" s="431"/>
      <c r="PY169" s="431"/>
      <c r="PZ169" s="431"/>
      <c r="QA169" s="431"/>
      <c r="QB169" s="431"/>
      <c r="QC169" s="431"/>
      <c r="QD169" s="431"/>
      <c r="QE169" s="431"/>
      <c r="QF169" s="431"/>
      <c r="QG169" s="431"/>
      <c r="QH169" s="431"/>
      <c r="QI169" s="431"/>
      <c r="QJ169" s="431"/>
      <c r="QK169" s="431"/>
      <c r="QL169" s="431"/>
      <c r="QM169" s="431"/>
      <c r="QN169" s="431"/>
      <c r="QO169" s="431"/>
      <c r="QP169" s="431"/>
      <c r="QQ169" s="431"/>
      <c r="QR169" s="431"/>
      <c r="QS169" s="431"/>
      <c r="QT169" s="431"/>
      <c r="QU169" s="431"/>
      <c r="QV169" s="431"/>
      <c r="QW169" s="431"/>
      <c r="QX169" s="431"/>
      <c r="QY169" s="431"/>
      <c r="QZ169" s="431"/>
      <c r="RA169" s="431"/>
      <c r="RB169" s="431"/>
      <c r="RC169" s="431"/>
      <c r="RD169" s="431"/>
      <c r="RE169" s="431"/>
      <c r="RF169" s="431"/>
      <c r="RG169" s="431"/>
      <c r="RH169" s="431"/>
      <c r="RI169" s="431"/>
      <c r="RJ169" s="431"/>
      <c r="RK169" s="431"/>
      <c r="RL169" s="431"/>
      <c r="RM169" s="431"/>
      <c r="RN169" s="431"/>
      <c r="RO169" s="431"/>
      <c r="RP169" s="431"/>
      <c r="RQ169" s="431"/>
      <c r="RR169" s="431"/>
      <c r="RS169" s="431"/>
      <c r="RT169" s="431"/>
      <c r="RU169" s="431"/>
      <c r="RV169" s="431"/>
      <c r="RW169" s="431"/>
      <c r="RX169" s="431"/>
      <c r="RY169" s="431"/>
      <c r="RZ169" s="431"/>
      <c r="SA169" s="431"/>
      <c r="SB169" s="431"/>
      <c r="SC169" s="431"/>
      <c r="SD169" s="431"/>
      <c r="SE169" s="431"/>
      <c r="SF169" s="431"/>
      <c r="SG169" s="431"/>
      <c r="SH169" s="431"/>
      <c r="SI169" s="431"/>
      <c r="SJ169" s="431"/>
      <c r="SK169" s="431"/>
      <c r="SL169" s="431"/>
      <c r="SM169" s="431"/>
      <c r="SN169" s="431"/>
      <c r="SO169" s="431"/>
      <c r="SP169" s="431"/>
      <c r="SQ169" s="431"/>
      <c r="SR169" s="431"/>
      <c r="SS169" s="431"/>
      <c r="ST169" s="431"/>
      <c r="SU169" s="431"/>
      <c r="SV169" s="431"/>
      <c r="SW169" s="431"/>
      <c r="SX169" s="431"/>
      <c r="SY169" s="431"/>
      <c r="SZ169" s="431"/>
      <c r="TA169" s="431"/>
      <c r="TB169" s="431"/>
      <c r="TC169" s="431"/>
      <c r="TD169" s="431"/>
      <c r="TE169" s="431"/>
      <c r="TF169" s="431"/>
      <c r="TG169" s="431"/>
      <c r="TH169" s="431"/>
      <c r="TI169" s="431"/>
      <c r="TJ169" s="431"/>
      <c r="TK169" s="431"/>
      <c r="TL169" s="431"/>
      <c r="TM169" s="431"/>
      <c r="TN169" s="431"/>
      <c r="TO169" s="431"/>
      <c r="TP169" s="431"/>
      <c r="TQ169" s="431"/>
      <c r="TR169" s="431"/>
      <c r="TS169" s="431"/>
      <c r="TT169" s="431"/>
      <c r="TU169" s="431"/>
      <c r="TV169" s="431"/>
      <c r="TW169" s="431"/>
      <c r="TX169" s="431"/>
      <c r="TY169" s="431"/>
      <c r="TZ169" s="431"/>
      <c r="UA169" s="431"/>
      <c r="UB169" s="431"/>
      <c r="UC169" s="431"/>
      <c r="UD169" s="431"/>
      <c r="UE169" s="431"/>
      <c r="UF169" s="431"/>
      <c r="UG169" s="431"/>
      <c r="UH169" s="431"/>
      <c r="UI169" s="431"/>
      <c r="UJ169" s="431"/>
      <c r="UK169" s="431"/>
      <c r="UL169" s="431"/>
      <c r="UM169" s="431"/>
      <c r="UN169" s="431"/>
      <c r="UO169" s="431"/>
      <c r="UP169" s="431"/>
      <c r="UQ169" s="431"/>
      <c r="UR169" s="431"/>
      <c r="US169" s="431"/>
      <c r="UT169" s="431"/>
      <c r="UU169" s="431"/>
      <c r="UV169" s="431"/>
      <c r="UW169" s="431"/>
      <c r="UX169" s="431"/>
      <c r="UY169" s="431"/>
      <c r="UZ169" s="431"/>
      <c r="VA169" s="431"/>
      <c r="VB169" s="431"/>
      <c r="VC169" s="431"/>
      <c r="VD169" s="431"/>
      <c r="VE169" s="431"/>
      <c r="VF169" s="431"/>
      <c r="VG169" s="431"/>
      <c r="VH169" s="431"/>
      <c r="VI169" s="431"/>
      <c r="VJ169" s="431"/>
      <c r="VK169" s="431"/>
      <c r="VL169" s="431"/>
      <c r="VM169" s="431"/>
      <c r="VN169" s="431"/>
      <c r="VO169" s="431"/>
      <c r="VP169" s="431"/>
      <c r="VQ169" s="431"/>
      <c r="VR169" s="431"/>
      <c r="VS169" s="431"/>
      <c r="VT169" s="431"/>
      <c r="VU169" s="431"/>
      <c r="VV169" s="431"/>
      <c r="VW169" s="431"/>
      <c r="VX169" s="431"/>
      <c r="VY169" s="431"/>
      <c r="VZ169" s="431"/>
      <c r="WA169" s="431"/>
      <c r="WB169" s="431"/>
      <c r="WC169" s="431"/>
      <c r="WD169" s="431"/>
      <c r="WE169" s="431"/>
      <c r="WF169" s="431"/>
      <c r="WG169" s="431"/>
      <c r="WH169" s="431"/>
      <c r="WI169" s="431"/>
      <c r="WJ169" s="431"/>
      <c r="WK169" s="431"/>
      <c r="WL169" s="431"/>
      <c r="WM169" s="431"/>
      <c r="WN169" s="431"/>
      <c r="WO169" s="431"/>
      <c r="WP169" s="431"/>
      <c r="WQ169" s="431"/>
      <c r="WR169" s="431"/>
      <c r="WS169" s="431"/>
      <c r="WT169" s="431"/>
      <c r="WU169" s="431"/>
      <c r="WV169" s="431"/>
      <c r="WW169" s="431"/>
      <c r="WX169" s="431"/>
      <c r="WY169" s="431"/>
      <c r="WZ169" s="431"/>
      <c r="XA169" s="431"/>
      <c r="XB169" s="431"/>
      <c r="XC169" s="431"/>
      <c r="XD169" s="431"/>
      <c r="XE169" s="431"/>
      <c r="XF169" s="431"/>
      <c r="XG169" s="431"/>
      <c r="XH169" s="431"/>
      <c r="XI169" s="431"/>
      <c r="XJ169" s="431"/>
      <c r="XK169" s="431"/>
      <c r="XL169" s="431"/>
      <c r="XM169" s="431"/>
      <c r="XN169" s="431"/>
      <c r="XO169" s="431"/>
      <c r="XP169" s="431"/>
      <c r="XQ169" s="431"/>
      <c r="XR169" s="431"/>
      <c r="XS169" s="431"/>
      <c r="XT169" s="431"/>
      <c r="XU169" s="431"/>
      <c r="XV169" s="431"/>
      <c r="XW169" s="431"/>
      <c r="XX169" s="431"/>
      <c r="XY169" s="431"/>
      <c r="XZ169" s="431"/>
      <c r="YA169" s="431"/>
      <c r="YB169" s="431"/>
      <c r="YC169" s="431"/>
      <c r="YD169" s="431"/>
      <c r="YE169" s="431"/>
      <c r="YF169" s="431"/>
      <c r="YG169" s="431"/>
      <c r="YH169" s="431"/>
      <c r="YI169" s="431"/>
      <c r="YJ169" s="431"/>
      <c r="YK169" s="431"/>
      <c r="YL169" s="431"/>
      <c r="YM169" s="431"/>
      <c r="YN169" s="431"/>
      <c r="YO169" s="431"/>
      <c r="YP169" s="431"/>
      <c r="YQ169" s="431"/>
      <c r="YR169" s="431"/>
      <c r="YS169" s="431"/>
      <c r="YT169" s="431"/>
      <c r="YU169" s="431"/>
      <c r="YV169" s="431"/>
      <c r="YW169" s="431"/>
      <c r="YX169" s="431"/>
      <c r="YY169" s="431"/>
      <c r="YZ169" s="431"/>
      <c r="ZA169" s="431"/>
      <c r="ZB169" s="431"/>
      <c r="ZC169" s="431"/>
      <c r="ZD169" s="431"/>
      <c r="ZE169" s="431"/>
      <c r="ZF169" s="431"/>
      <c r="ZG169" s="431"/>
      <c r="ZH169" s="431"/>
      <c r="ZI169" s="431"/>
      <c r="ZJ169" s="431"/>
      <c r="ZK169" s="431"/>
      <c r="ZL169" s="431"/>
      <c r="ZM169" s="431"/>
      <c r="ZN169" s="431"/>
      <c r="ZO169" s="431"/>
      <c r="ZP169" s="431"/>
      <c r="ZQ169" s="431"/>
      <c r="ZR169" s="431"/>
      <c r="ZS169" s="431"/>
      <c r="ZT169" s="431"/>
      <c r="ZU169" s="431"/>
      <c r="ZV169" s="431"/>
      <c r="ZW169" s="431"/>
      <c r="ZX169" s="431"/>
      <c r="ZY169" s="431"/>
      <c r="ZZ169" s="431"/>
      <c r="AAA169" s="431"/>
      <c r="AAB169" s="431"/>
      <c r="AAC169" s="431"/>
      <c r="AAD169" s="431"/>
      <c r="AAE169" s="431"/>
      <c r="AAF169" s="431"/>
      <c r="AAG169" s="431"/>
      <c r="AAH169" s="431"/>
      <c r="AAI169" s="431"/>
      <c r="AAJ169" s="431"/>
      <c r="AAK169" s="431"/>
      <c r="AAL169" s="431"/>
      <c r="AAM169" s="431"/>
      <c r="AAN169" s="431"/>
      <c r="AAO169" s="431"/>
      <c r="AAP169" s="431"/>
      <c r="AAQ169" s="431"/>
      <c r="AAR169" s="431"/>
      <c r="AAS169" s="431"/>
      <c r="AAT169" s="431"/>
      <c r="AAU169" s="431"/>
      <c r="AAV169" s="431"/>
      <c r="AAW169" s="431"/>
      <c r="AAX169" s="431"/>
      <c r="AAY169" s="431"/>
      <c r="AAZ169" s="431"/>
      <c r="ABA169" s="431"/>
      <c r="ABB169" s="431"/>
      <c r="ABC169" s="431"/>
      <c r="ABD169" s="431"/>
      <c r="ABE169" s="431"/>
      <c r="ABF169" s="431"/>
      <c r="ABG169" s="431"/>
      <c r="ABH169" s="431"/>
      <c r="ABI169" s="431"/>
      <c r="ABJ169" s="431"/>
      <c r="ABK169" s="431"/>
      <c r="ABL169" s="431"/>
      <c r="ABM169" s="431"/>
      <c r="ABN169" s="431"/>
      <c r="ABO169" s="431"/>
      <c r="ABP169" s="431"/>
      <c r="ABQ169" s="431"/>
      <c r="ABR169" s="431"/>
      <c r="ABS169" s="431"/>
      <c r="ABT169" s="431"/>
      <c r="ABU169" s="431"/>
      <c r="ABV169" s="431"/>
      <c r="ABW169" s="431"/>
      <c r="ABX169" s="431"/>
      <c r="ABY169" s="431"/>
      <c r="ABZ169" s="431"/>
      <c r="ACA169" s="431"/>
      <c r="ACB169" s="431"/>
      <c r="ACC169" s="431"/>
      <c r="ACD169" s="431"/>
      <c r="ACE169" s="431"/>
      <c r="ACF169" s="431"/>
      <c r="ACG169" s="431"/>
      <c r="ACH169" s="431"/>
      <c r="ACI169" s="431"/>
      <c r="ACJ169" s="431"/>
      <c r="ACK169" s="431"/>
      <c r="ACL169" s="431"/>
      <c r="ACM169" s="431"/>
      <c r="ACN169" s="431"/>
      <c r="ACO169" s="431"/>
      <c r="ACP169" s="431"/>
      <c r="ACQ169" s="431"/>
      <c r="ACR169" s="431"/>
      <c r="ACS169" s="431"/>
      <c r="ACT169" s="431"/>
      <c r="ACU169" s="431"/>
      <c r="ACV169" s="431"/>
      <c r="ACW169" s="431"/>
      <c r="ACX169" s="431"/>
      <c r="ACY169" s="431"/>
      <c r="ACZ169" s="431"/>
      <c r="ADA169" s="431"/>
      <c r="ADB169" s="431"/>
      <c r="ADC169" s="431"/>
      <c r="ADD169" s="431"/>
      <c r="ADE169" s="431"/>
      <c r="ADF169" s="431"/>
      <c r="ADG169" s="431"/>
      <c r="ADH169" s="431"/>
      <c r="ADI169" s="431"/>
      <c r="ADJ169" s="431"/>
      <c r="ADK169" s="431"/>
      <c r="ADL169" s="431"/>
      <c r="ADM169" s="431"/>
      <c r="ADN169" s="431"/>
      <c r="ADO169" s="431"/>
      <c r="ADP169" s="431"/>
      <c r="ADQ169" s="431"/>
      <c r="ADR169" s="431"/>
      <c r="ADS169" s="431"/>
      <c r="ADT169" s="431"/>
      <c r="ADU169" s="431"/>
      <c r="ADV169" s="431"/>
      <c r="ADW169" s="431"/>
      <c r="ADX169" s="431"/>
      <c r="ADY169" s="431"/>
      <c r="ADZ169" s="431"/>
      <c r="AEA169" s="431"/>
      <c r="AEB169" s="431"/>
      <c r="AEC169" s="431"/>
      <c r="AED169" s="431"/>
      <c r="AEE169" s="431"/>
      <c r="AEF169" s="431"/>
      <c r="AEG169" s="431"/>
      <c r="AEH169" s="431"/>
      <c r="AEI169" s="431"/>
      <c r="AEJ169" s="431"/>
      <c r="AEK169" s="431"/>
      <c r="AEL169" s="431"/>
      <c r="AEM169" s="431"/>
      <c r="AEN169" s="431"/>
      <c r="AEO169" s="431"/>
      <c r="AEP169" s="431"/>
      <c r="AEQ169" s="431"/>
      <c r="AER169" s="431"/>
      <c r="AES169" s="431"/>
      <c r="AET169" s="431"/>
      <c r="AEU169" s="431"/>
      <c r="AEV169" s="431"/>
      <c r="AEW169" s="431"/>
      <c r="AEX169" s="431"/>
      <c r="AEY169" s="431"/>
      <c r="AEZ169" s="431"/>
      <c r="AFA169" s="431"/>
      <c r="AFB169" s="431"/>
      <c r="AFC169" s="431"/>
      <c r="AFD169" s="431"/>
      <c r="AFE169" s="431"/>
      <c r="AFF169" s="431"/>
      <c r="AFG169" s="431"/>
      <c r="AFH169" s="431"/>
      <c r="AFI169" s="431"/>
      <c r="AFJ169" s="431"/>
      <c r="AFK169" s="431"/>
      <c r="AFL169" s="431"/>
      <c r="AFM169" s="431"/>
      <c r="AFN169" s="431"/>
      <c r="AFO169" s="431"/>
      <c r="AFP169" s="431"/>
      <c r="AFQ169" s="431"/>
      <c r="AFR169" s="431"/>
      <c r="AFS169" s="431"/>
      <c r="AFT169" s="431"/>
      <c r="AFU169" s="431"/>
      <c r="AFV169" s="431"/>
      <c r="AFW169" s="431"/>
      <c r="AFX169" s="431"/>
      <c r="AFY169" s="431"/>
      <c r="AFZ169" s="431"/>
      <c r="AGA169" s="431"/>
      <c r="AGB169" s="431"/>
      <c r="AGC169" s="431"/>
      <c r="AGD169" s="431"/>
      <c r="AGE169" s="431"/>
      <c r="AGF169" s="431"/>
      <c r="AGG169" s="431"/>
      <c r="AGH169" s="431"/>
      <c r="AGI169" s="431"/>
      <c r="AGJ169" s="431"/>
      <c r="AGK169" s="431"/>
      <c r="AGL169" s="431"/>
      <c r="AGM169" s="431"/>
      <c r="AGN169" s="431"/>
      <c r="AGO169" s="431"/>
      <c r="AGP169" s="431"/>
      <c r="AGQ169" s="431"/>
      <c r="AGR169" s="431"/>
      <c r="AGS169" s="431"/>
      <c r="AGT169" s="431"/>
      <c r="AGU169" s="431"/>
      <c r="AGV169" s="431"/>
      <c r="AGW169" s="431"/>
      <c r="AGX169" s="431"/>
      <c r="AGY169" s="431"/>
      <c r="AGZ169" s="431"/>
      <c r="AHA169" s="431"/>
      <c r="AHB169" s="431"/>
      <c r="AHC169" s="431"/>
      <c r="AHD169" s="431"/>
      <c r="AHE169" s="431"/>
      <c r="AHF169" s="431"/>
      <c r="AHG169" s="431"/>
      <c r="AHH169" s="431"/>
      <c r="AHI169" s="431"/>
      <c r="AHJ169" s="431"/>
      <c r="AHK169" s="431"/>
      <c r="AHL169" s="431"/>
      <c r="AHM169" s="431"/>
      <c r="AHN169" s="431"/>
      <c r="AHO169" s="431"/>
      <c r="AHP169" s="431"/>
      <c r="AHQ169" s="431"/>
      <c r="AHR169" s="431"/>
      <c r="AHS169" s="431"/>
      <c r="AHT169" s="431"/>
      <c r="AHU169" s="431"/>
      <c r="AHV169" s="431"/>
      <c r="AHW169" s="431"/>
      <c r="AHX169" s="431"/>
      <c r="AHY169" s="431"/>
      <c r="AHZ169" s="431"/>
      <c r="AIA169" s="431"/>
      <c r="AIB169" s="431"/>
      <c r="AIC169" s="431"/>
      <c r="AID169" s="431"/>
      <c r="AIE169" s="431"/>
      <c r="AIF169" s="431"/>
      <c r="AIG169" s="431"/>
      <c r="AIH169" s="431"/>
      <c r="AII169" s="431"/>
      <c r="AIJ169" s="431"/>
      <c r="AIK169" s="431"/>
      <c r="AIL169" s="431"/>
      <c r="AIM169" s="431"/>
      <c r="AIN169" s="431"/>
      <c r="AIO169" s="431"/>
      <c r="AIP169" s="431"/>
      <c r="AIQ169" s="431"/>
      <c r="AIR169" s="431"/>
      <c r="AIS169" s="431"/>
      <c r="AIT169" s="431"/>
      <c r="AIU169" s="431"/>
      <c r="AIV169" s="431"/>
      <c r="AIW169" s="431"/>
      <c r="AIX169" s="431"/>
      <c r="AIY169" s="431"/>
      <c r="AIZ169" s="431"/>
      <c r="AJA169" s="431"/>
      <c r="AJB169" s="431"/>
      <c r="AJC169" s="431"/>
      <c r="AJD169" s="431"/>
      <c r="AJE169" s="431"/>
      <c r="AJF169" s="431"/>
      <c r="AJG169" s="431"/>
      <c r="AJH169" s="431"/>
      <c r="AJI169" s="431"/>
      <c r="AJJ169" s="431"/>
      <c r="AJK169" s="431"/>
      <c r="AJL169" s="431"/>
      <c r="AJM169" s="431"/>
      <c r="AJN169" s="431"/>
      <c r="AJO169" s="431"/>
      <c r="AJP169" s="431"/>
      <c r="AJQ169" s="431"/>
      <c r="AJR169" s="431"/>
      <c r="AJS169" s="431"/>
      <c r="AJT169" s="431"/>
      <c r="AJU169" s="431"/>
      <c r="AJV169" s="431"/>
      <c r="AJW169" s="431"/>
      <c r="AJX169" s="431"/>
      <c r="AJY169" s="431"/>
      <c r="AJZ169" s="431"/>
      <c r="AKA169" s="431"/>
      <c r="AKB169" s="431"/>
      <c r="AKC169" s="431"/>
      <c r="AKD169" s="431"/>
      <c r="AKE169" s="431"/>
      <c r="AKF169" s="431"/>
      <c r="AKG169" s="431"/>
      <c r="AKH169" s="431"/>
      <c r="AKI169" s="431"/>
      <c r="AKJ169" s="431"/>
      <c r="AKK169" s="431"/>
      <c r="AKL169" s="431"/>
      <c r="AKM169" s="431"/>
      <c r="AKN169" s="431"/>
      <c r="AKO169" s="431"/>
      <c r="AKP169" s="431"/>
      <c r="AKQ169" s="431"/>
      <c r="AKR169" s="431"/>
      <c r="AKS169" s="431"/>
      <c r="AKT169" s="431"/>
      <c r="AKU169" s="431"/>
      <c r="AKV169" s="431"/>
      <c r="AKW169" s="431"/>
      <c r="AKX169" s="431"/>
      <c r="AKY169" s="431"/>
      <c r="AKZ169" s="431"/>
      <c r="ALA169" s="431"/>
      <c r="ALB169" s="431"/>
      <c r="ALC169" s="431"/>
      <c r="ALD169" s="431"/>
      <c r="ALE169" s="431"/>
      <c r="ALF169" s="431"/>
      <c r="ALG169" s="431"/>
      <c r="ALH169" s="431"/>
      <c r="ALI169" s="431"/>
      <c r="ALJ169" s="431"/>
      <c r="ALK169" s="431"/>
      <c r="ALL169" s="431"/>
      <c r="ALM169" s="431"/>
      <c r="ALN169" s="431"/>
      <c r="ALO169" s="431"/>
      <c r="ALP169" s="431"/>
      <c r="ALQ169" s="431"/>
      <c r="ALR169" s="431"/>
      <c r="ALS169" s="431"/>
      <c r="ALT169" s="431"/>
      <c r="ALU169" s="431"/>
      <c r="ALV169" s="431"/>
      <c r="ALW169" s="431"/>
      <c r="ALX169" s="431"/>
      <c r="ALY169" s="431"/>
      <c r="ALZ169" s="431"/>
      <c r="AMA169" s="431"/>
      <c r="AMB169" s="431"/>
      <c r="AMC169" s="431"/>
      <c r="AMD169" s="431"/>
      <c r="AME169" s="431"/>
      <c r="AMF169" s="431"/>
      <c r="AMG169" s="431"/>
      <c r="AMH169" s="431"/>
      <c r="AMI169" s="431"/>
      <c r="AMJ169" s="431"/>
      <c r="AMK169" s="431"/>
      <c r="AML169" s="431"/>
      <c r="AMM169" s="431"/>
      <c r="AMN169" s="431"/>
      <c r="AMO169" s="431"/>
      <c r="AMP169" s="431"/>
      <c r="AMQ169" s="431"/>
      <c r="AMR169" s="431"/>
      <c r="AMS169" s="431"/>
      <c r="AMT169" s="431"/>
      <c r="AMU169" s="431"/>
      <c r="AMV169" s="431"/>
      <c r="AMW169" s="431"/>
      <c r="AMX169" s="431"/>
      <c r="AMY169" s="431"/>
      <c r="AMZ169" s="431"/>
      <c r="ANA169" s="431"/>
      <c r="ANB169" s="431"/>
      <c r="ANC169" s="431"/>
      <c r="AND169" s="431"/>
      <c r="ANE169" s="431"/>
      <c r="ANF169" s="431"/>
      <c r="ANG169" s="431"/>
      <c r="ANH169" s="431"/>
      <c r="ANI169" s="431"/>
      <c r="ANJ169" s="431"/>
      <c r="ANK169" s="431"/>
      <c r="ANL169" s="431"/>
      <c r="ANM169" s="431"/>
      <c r="ANN169" s="431"/>
      <c r="ANO169" s="431"/>
      <c r="ANP169" s="431"/>
      <c r="ANQ169" s="431"/>
      <c r="ANR169" s="431"/>
      <c r="ANS169" s="431"/>
      <c r="ANT169" s="431"/>
      <c r="ANU169" s="431"/>
      <c r="ANV169" s="431"/>
      <c r="ANW169" s="431"/>
      <c r="ANX169" s="431"/>
      <c r="ANY169" s="431"/>
      <c r="ANZ169" s="431"/>
      <c r="AOA169" s="431"/>
      <c r="AOB169" s="431"/>
      <c r="AOC169" s="431"/>
      <c r="AOD169" s="431"/>
      <c r="AOE169" s="431"/>
      <c r="AOF169" s="431"/>
      <c r="AOG169" s="431"/>
      <c r="AOH169" s="431"/>
      <c r="AOI169" s="431"/>
      <c r="AOJ169" s="431"/>
      <c r="AOK169" s="431"/>
      <c r="AOL169" s="431"/>
      <c r="AOM169" s="431"/>
      <c r="AON169" s="431"/>
      <c r="AOO169" s="431"/>
      <c r="AOP169" s="431"/>
      <c r="AOQ169" s="431"/>
      <c r="AOR169" s="431"/>
      <c r="AOS169" s="431"/>
      <c r="AOT169" s="431"/>
      <c r="AOU169" s="431"/>
      <c r="AOV169" s="431"/>
      <c r="AOW169" s="431"/>
      <c r="AOX169" s="431"/>
      <c r="AOY169" s="431"/>
      <c r="AOZ169" s="431"/>
      <c r="APA169" s="431"/>
      <c r="APB169" s="431"/>
      <c r="APC169" s="431"/>
      <c r="APD169" s="431"/>
      <c r="APE169" s="431"/>
      <c r="APF169" s="431"/>
      <c r="APG169" s="431"/>
      <c r="APH169" s="431"/>
      <c r="API169" s="431"/>
      <c r="APJ169" s="431"/>
      <c r="APK169" s="431"/>
      <c r="APL169" s="431"/>
      <c r="APM169" s="431"/>
      <c r="APN169" s="431"/>
      <c r="APO169" s="431"/>
      <c r="APP169" s="431"/>
      <c r="APQ169" s="431"/>
      <c r="APR169" s="431"/>
      <c r="APS169" s="431"/>
      <c r="APT169" s="431"/>
      <c r="APU169" s="431"/>
      <c r="APV169" s="431"/>
      <c r="APW169" s="431"/>
      <c r="APX169" s="431"/>
      <c r="APY169" s="431"/>
      <c r="APZ169" s="431"/>
      <c r="AQA169" s="431"/>
      <c r="AQB169" s="431"/>
      <c r="AQC169" s="431"/>
      <c r="AQD169" s="431"/>
      <c r="AQE169" s="431"/>
      <c r="AQF169" s="431"/>
      <c r="AQG169" s="431"/>
      <c r="AQH169" s="431"/>
      <c r="AQI169" s="431"/>
      <c r="AQJ169" s="431"/>
      <c r="AQK169" s="431"/>
      <c r="AQL169" s="431"/>
      <c r="AQM169" s="431"/>
      <c r="AQN169" s="431"/>
      <c r="AQO169" s="431"/>
      <c r="AQP169" s="431"/>
      <c r="AQQ169" s="431"/>
      <c r="AQR169" s="431"/>
      <c r="AQS169" s="431"/>
      <c r="AQT169" s="431"/>
      <c r="AQU169" s="431"/>
      <c r="AQV169" s="431"/>
      <c r="AQW169" s="431"/>
      <c r="AQX169" s="431"/>
      <c r="AQY169" s="431"/>
      <c r="AQZ169" s="431"/>
      <c r="ARA169" s="431"/>
      <c r="ARB169" s="431"/>
      <c r="ARC169" s="431"/>
      <c r="ARD169" s="431"/>
      <c r="ARE169" s="431"/>
      <c r="ARF169" s="431"/>
      <c r="ARG169" s="431"/>
      <c r="ARH169" s="431"/>
      <c r="ARI169" s="431"/>
      <c r="ARJ169" s="431"/>
      <c r="ARK169" s="431"/>
      <c r="ARL169" s="431"/>
      <c r="ARM169" s="431"/>
      <c r="ARN169" s="431"/>
      <c r="ARO169" s="431"/>
      <c r="ARP169" s="431"/>
      <c r="ARQ169" s="431"/>
      <c r="ARR169" s="431"/>
      <c r="ARS169" s="431"/>
      <c r="ART169" s="431"/>
      <c r="ARU169" s="431"/>
      <c r="ARV169" s="431"/>
      <c r="ARW169" s="431"/>
      <c r="ARX169" s="431"/>
      <c r="ARY169" s="431"/>
      <c r="ARZ169" s="431"/>
      <c r="ASA169" s="431"/>
      <c r="ASB169" s="431"/>
      <c r="ASC169" s="431"/>
      <c r="ASD169" s="431"/>
      <c r="ASE169" s="431"/>
      <c r="ASF169" s="431"/>
      <c r="ASG169" s="431"/>
      <c r="ASH169" s="431"/>
      <c r="ASI169" s="431"/>
      <c r="ASJ169" s="431"/>
      <c r="ASK169" s="431"/>
      <c r="ASL169" s="431"/>
      <c r="ASM169" s="431"/>
      <c r="ASN169" s="431"/>
      <c r="ASO169" s="431"/>
      <c r="ASP169" s="431"/>
      <c r="ASQ169" s="431"/>
      <c r="ASR169" s="431"/>
      <c r="ASS169" s="431"/>
      <c r="AST169" s="431"/>
      <c r="ASU169" s="431"/>
      <c r="ASV169" s="431"/>
      <c r="ASW169" s="431"/>
      <c r="ASX169" s="431"/>
      <c r="ASY169" s="431"/>
      <c r="ASZ169" s="431"/>
      <c r="ATA169" s="431"/>
      <c r="ATB169" s="431"/>
      <c r="ATC169" s="431"/>
      <c r="ATD169" s="431"/>
      <c r="ATE169" s="431"/>
      <c r="ATF169" s="431"/>
      <c r="ATG169" s="431"/>
      <c r="ATH169" s="431"/>
      <c r="ATI169" s="431"/>
      <c r="ATJ169" s="431"/>
      <c r="ATK169" s="431"/>
      <c r="ATL169" s="431"/>
      <c r="ATM169" s="431"/>
      <c r="ATN169" s="431"/>
      <c r="ATO169" s="431"/>
      <c r="ATP169" s="431"/>
      <c r="ATQ169" s="431"/>
      <c r="ATR169" s="431"/>
      <c r="ATS169" s="431"/>
      <c r="ATT169" s="431"/>
      <c r="ATU169" s="431"/>
      <c r="ATV169" s="431"/>
      <c r="ATW169" s="431"/>
      <c r="ATX169" s="431"/>
      <c r="ATY169" s="431"/>
      <c r="ATZ169" s="431"/>
      <c r="AUA169" s="431"/>
      <c r="AUB169" s="431"/>
      <c r="AUC169" s="431"/>
      <c r="AUD169" s="431"/>
      <c r="AUE169" s="431"/>
      <c r="AUF169" s="431"/>
      <c r="AUG169" s="431"/>
      <c r="AUH169" s="431"/>
      <c r="AUI169" s="431"/>
      <c r="AUJ169" s="431"/>
      <c r="AUK169" s="431"/>
      <c r="AUL169" s="431"/>
      <c r="AUM169" s="431"/>
      <c r="AUN169" s="431"/>
      <c r="AUO169" s="431"/>
      <c r="AUP169" s="431"/>
      <c r="AUQ169" s="431"/>
      <c r="AUR169" s="431"/>
      <c r="AUS169" s="431"/>
      <c r="AUT169" s="431"/>
      <c r="AUU169" s="431"/>
      <c r="AUV169" s="431"/>
      <c r="AUW169" s="431"/>
      <c r="AUX169" s="431"/>
      <c r="AUY169" s="431"/>
      <c r="AUZ169" s="431"/>
      <c r="AVA169" s="431"/>
      <c r="AVB169" s="431"/>
      <c r="AVC169" s="431"/>
      <c r="AVD169" s="431"/>
      <c r="AVE169" s="431"/>
      <c r="AVF169" s="431"/>
      <c r="AVG169" s="431"/>
      <c r="AVH169" s="431"/>
      <c r="AVI169" s="431"/>
      <c r="AVJ169" s="431"/>
      <c r="AVK169" s="431"/>
      <c r="AVL169" s="431"/>
      <c r="AVM169" s="431"/>
      <c r="AVN169" s="431"/>
      <c r="AVO169" s="431"/>
      <c r="AVP169" s="431"/>
      <c r="AVQ169" s="431"/>
      <c r="AVR169" s="431"/>
      <c r="AVS169" s="431"/>
      <c r="AVT169" s="431"/>
      <c r="AVU169" s="431"/>
      <c r="AVV169" s="431"/>
      <c r="AVW169" s="431"/>
      <c r="AVX169" s="431"/>
      <c r="AVY169" s="431"/>
      <c r="AVZ169" s="431"/>
      <c r="AWA169" s="431"/>
      <c r="AWB169" s="431"/>
      <c r="AWC169" s="431"/>
      <c r="AWD169" s="431"/>
      <c r="AWE169" s="431"/>
      <c r="AWF169" s="431"/>
      <c r="AWG169" s="431"/>
      <c r="AWH169" s="431"/>
      <c r="AWI169" s="431"/>
      <c r="AWJ169" s="431"/>
      <c r="AWK169" s="431"/>
      <c r="AWL169" s="431"/>
      <c r="AWM169" s="431"/>
      <c r="AWN169" s="431"/>
      <c r="AWO169" s="431"/>
      <c r="AWP169" s="431"/>
      <c r="AWQ169" s="431"/>
      <c r="AWR169" s="431"/>
      <c r="AWS169" s="431"/>
      <c r="AWT169" s="431"/>
      <c r="AWU169" s="431"/>
      <c r="AWV169" s="431"/>
      <c r="AWW169" s="431"/>
      <c r="AWX169" s="431"/>
      <c r="AWY169" s="431"/>
      <c r="AWZ169" s="431"/>
      <c r="AXA169" s="431"/>
      <c r="AXB169" s="431"/>
      <c r="AXC169" s="431"/>
      <c r="AXD169" s="431"/>
      <c r="AXE169" s="431"/>
      <c r="AXF169" s="431"/>
      <c r="AXG169" s="431"/>
      <c r="AXH169" s="431"/>
      <c r="AXI169" s="431"/>
      <c r="AXJ169" s="431"/>
      <c r="AXK169" s="431"/>
      <c r="AXL169" s="431"/>
      <c r="AXM169" s="431"/>
      <c r="AXN169" s="431"/>
      <c r="AXO169" s="431"/>
      <c r="AXP169" s="431"/>
      <c r="AXQ169" s="431"/>
      <c r="AXR169" s="431"/>
      <c r="AXS169" s="431"/>
      <c r="AXT169" s="431"/>
      <c r="AXU169" s="431"/>
      <c r="AXV169" s="431"/>
      <c r="AXW169" s="431"/>
      <c r="AXX169" s="431"/>
      <c r="AXY169" s="431"/>
      <c r="AXZ169" s="431"/>
      <c r="AYA169" s="431"/>
      <c r="AYB169" s="431"/>
      <c r="AYC169" s="431"/>
      <c r="AYD169" s="431"/>
      <c r="AYE169" s="431"/>
      <c r="AYF169" s="431"/>
      <c r="AYG169" s="431"/>
      <c r="AYH169" s="431"/>
      <c r="AYI169" s="431"/>
      <c r="AYJ169" s="431"/>
      <c r="AYK169" s="431"/>
      <c r="AYL169" s="431"/>
      <c r="AYM169" s="431"/>
      <c r="AYN169" s="431"/>
      <c r="AYO169" s="431"/>
      <c r="AYP169" s="431"/>
      <c r="AYQ169" s="431"/>
      <c r="AYR169" s="431"/>
      <c r="AYS169" s="431"/>
      <c r="AYT169" s="431"/>
      <c r="AYU169" s="431"/>
      <c r="AYV169" s="431"/>
      <c r="AYW169" s="431"/>
      <c r="AYX169" s="431"/>
      <c r="AYY169" s="431"/>
      <c r="AYZ169" s="431"/>
      <c r="AZA169" s="431"/>
      <c r="AZB169" s="431"/>
      <c r="AZC169" s="431"/>
      <c r="AZD169" s="431"/>
      <c r="AZE169" s="431"/>
      <c r="AZF169" s="431"/>
      <c r="AZG169" s="431"/>
      <c r="AZH169" s="431"/>
      <c r="AZI169" s="431"/>
      <c r="AZJ169" s="431"/>
      <c r="AZK169" s="431"/>
      <c r="AZL169" s="431"/>
      <c r="AZM169" s="431"/>
      <c r="AZN169" s="431"/>
      <c r="AZO169" s="431"/>
      <c r="AZP169" s="431"/>
      <c r="AZQ169" s="431"/>
      <c r="AZR169" s="431"/>
      <c r="AZS169" s="431"/>
      <c r="AZT169" s="431"/>
      <c r="AZU169" s="431"/>
      <c r="AZV169" s="431"/>
      <c r="AZW169" s="431"/>
      <c r="AZX169" s="431"/>
      <c r="AZY169" s="431"/>
      <c r="AZZ169" s="431"/>
      <c r="BAA169" s="431"/>
      <c r="BAB169" s="431"/>
      <c r="BAC169" s="431"/>
      <c r="BAD169" s="431"/>
      <c r="BAE169" s="431"/>
      <c r="BAF169" s="431"/>
      <c r="BAG169" s="431"/>
      <c r="BAH169" s="431"/>
      <c r="BAI169" s="431"/>
      <c r="BAJ169" s="431"/>
      <c r="BAK169" s="431"/>
      <c r="BAL169" s="431"/>
      <c r="BAM169" s="431"/>
      <c r="BAN169" s="431"/>
      <c r="BAO169" s="431"/>
      <c r="BAP169" s="431"/>
      <c r="BAQ169" s="431"/>
      <c r="BAR169" s="431"/>
      <c r="BAS169" s="431"/>
      <c r="BAT169" s="431"/>
      <c r="BAU169" s="431"/>
      <c r="BAV169" s="431"/>
      <c r="BAW169" s="431"/>
      <c r="BAX169" s="431"/>
      <c r="BAY169" s="431"/>
      <c r="BAZ169" s="431"/>
      <c r="BBA169" s="431"/>
      <c r="BBB169" s="431"/>
      <c r="BBC169" s="431"/>
      <c r="BBD169" s="431"/>
      <c r="BBE169" s="431"/>
      <c r="BBF169" s="431"/>
      <c r="BBG169" s="431"/>
      <c r="BBH169" s="431"/>
      <c r="BBI169" s="431"/>
      <c r="BBJ169" s="431"/>
      <c r="BBK169" s="431"/>
      <c r="BBL169" s="431"/>
      <c r="BBM169" s="431"/>
      <c r="BBN169" s="431"/>
      <c r="BBO169" s="431"/>
      <c r="BBP169" s="431"/>
      <c r="BBQ169" s="431"/>
      <c r="BBR169" s="431"/>
      <c r="BBS169" s="431"/>
      <c r="BBT169" s="431"/>
      <c r="BBU169" s="431"/>
      <c r="BBV169" s="431"/>
      <c r="BBW169" s="431"/>
      <c r="BBX169" s="431"/>
      <c r="BBY169" s="431"/>
      <c r="BBZ169" s="431"/>
      <c r="BCA169" s="431"/>
      <c r="BCB169" s="431"/>
      <c r="BCC169" s="431"/>
      <c r="BCD169" s="431"/>
      <c r="BCE169" s="431"/>
      <c r="BCF169" s="431"/>
      <c r="BCG169" s="431"/>
      <c r="BCH169" s="431"/>
      <c r="BCI169" s="431"/>
      <c r="BCJ169" s="431"/>
      <c r="BCK169" s="431"/>
      <c r="BCL169" s="431"/>
      <c r="BCM169" s="431"/>
      <c r="BCN169" s="431"/>
      <c r="BCO169" s="431"/>
      <c r="BCP169" s="431"/>
      <c r="BCQ169" s="431"/>
      <c r="BCR169" s="431"/>
      <c r="BCS169" s="431"/>
      <c r="BCT169" s="431"/>
      <c r="BCU169" s="431"/>
      <c r="BCV169" s="431"/>
      <c r="BCW169" s="431"/>
      <c r="BCX169" s="431"/>
      <c r="BCY169" s="431"/>
      <c r="BCZ169" s="431"/>
      <c r="BDA169" s="431"/>
      <c r="BDB169" s="431"/>
      <c r="BDC169" s="431"/>
      <c r="BDD169" s="431"/>
      <c r="BDE169" s="431"/>
      <c r="BDF169" s="431"/>
      <c r="BDG169" s="431"/>
      <c r="BDH169" s="431"/>
      <c r="BDI169" s="431"/>
      <c r="BDJ169" s="431"/>
      <c r="BDK169" s="431"/>
      <c r="BDL169" s="431"/>
      <c r="BDM169" s="431"/>
      <c r="BDN169" s="431"/>
      <c r="BDO169" s="431"/>
      <c r="BDP169" s="431"/>
      <c r="BDQ169" s="431"/>
      <c r="BDR169" s="431"/>
      <c r="BDS169" s="431"/>
      <c r="BDT169" s="431"/>
      <c r="BDU169" s="431"/>
      <c r="BDV169" s="431"/>
      <c r="BDW169" s="431"/>
      <c r="BDX169" s="431"/>
      <c r="BDY169" s="431"/>
      <c r="BDZ169" s="431"/>
      <c r="BEA169" s="431"/>
      <c r="BEB169" s="431"/>
      <c r="BEC169" s="431"/>
      <c r="BED169" s="431"/>
      <c r="BEE169" s="431"/>
      <c r="BEF169" s="431"/>
      <c r="BEG169" s="431"/>
      <c r="BEH169" s="431"/>
      <c r="BEI169" s="431"/>
      <c r="BEJ169" s="431"/>
      <c r="BEK169" s="431"/>
      <c r="BEL169" s="431"/>
      <c r="BEM169" s="431"/>
      <c r="BEN169" s="431"/>
      <c r="BEO169" s="431"/>
      <c r="BEP169" s="431"/>
      <c r="BEQ169" s="431"/>
      <c r="BER169" s="431"/>
      <c r="BES169" s="431"/>
      <c r="BET169" s="431"/>
      <c r="BEU169" s="431"/>
      <c r="BEV169" s="431"/>
      <c r="BEW169" s="431"/>
      <c r="BEX169" s="431"/>
      <c r="BEY169" s="431"/>
      <c r="BEZ169" s="431"/>
      <c r="BFA169" s="431"/>
      <c r="BFB169" s="431"/>
      <c r="BFC169" s="431"/>
      <c r="BFD169" s="431"/>
      <c r="BFE169" s="431"/>
      <c r="BFF169" s="431"/>
      <c r="BFG169" s="431"/>
      <c r="BFH169" s="431"/>
      <c r="BFI169" s="431"/>
      <c r="BFJ169" s="431"/>
      <c r="BFK169" s="431"/>
      <c r="BFL169" s="431"/>
      <c r="BFM169" s="431"/>
      <c r="BFN169" s="431"/>
      <c r="BFO169" s="431"/>
      <c r="BFP169" s="431"/>
      <c r="BFQ169" s="431"/>
      <c r="BFR169" s="431"/>
      <c r="BFS169" s="431"/>
      <c r="BFT169" s="431"/>
      <c r="BFU169" s="431"/>
      <c r="BFV169" s="431"/>
      <c r="BFW169" s="431"/>
      <c r="BFX169" s="431"/>
      <c r="BFY169" s="431"/>
      <c r="BFZ169" s="431"/>
      <c r="BGA169" s="431"/>
      <c r="BGB169" s="431"/>
      <c r="BGC169" s="431"/>
      <c r="BGD169" s="431"/>
      <c r="BGE169" s="431"/>
      <c r="BGF169" s="431"/>
      <c r="BGG169" s="431"/>
      <c r="BGH169" s="431"/>
      <c r="BGI169" s="431"/>
      <c r="BGJ169" s="431"/>
      <c r="BGK169" s="431"/>
      <c r="BGL169" s="431"/>
      <c r="BGM169" s="431"/>
      <c r="BGN169" s="431"/>
      <c r="BGO169" s="431"/>
      <c r="BGP169" s="431"/>
      <c r="BGQ169" s="431"/>
      <c r="BGR169" s="431"/>
      <c r="BGS169" s="431"/>
      <c r="BGT169" s="431"/>
      <c r="BGU169" s="431"/>
      <c r="BGV169" s="431"/>
      <c r="BGW169" s="431"/>
      <c r="BGX169" s="431"/>
      <c r="BGY169" s="431"/>
      <c r="BGZ169" s="431"/>
      <c r="BHA169" s="431"/>
      <c r="BHB169" s="431"/>
      <c r="BHC169" s="431"/>
      <c r="BHD169" s="431"/>
      <c r="BHE169" s="431"/>
      <c r="BHF169" s="431"/>
      <c r="BHG169" s="431"/>
      <c r="BHH169" s="431"/>
      <c r="BHI169" s="431"/>
      <c r="BHJ169" s="431"/>
      <c r="BHK169" s="431"/>
      <c r="BHL169" s="431"/>
      <c r="BHM169" s="431"/>
      <c r="BHN169" s="431"/>
      <c r="BHO169" s="431"/>
      <c r="BHP169" s="431"/>
      <c r="BHQ169" s="431"/>
      <c r="BHR169" s="431"/>
      <c r="BHS169" s="431"/>
      <c r="BHT169" s="431"/>
      <c r="BHU169" s="431"/>
      <c r="BHV169" s="431"/>
      <c r="BHW169" s="431"/>
      <c r="BHX169" s="431"/>
      <c r="BHY169" s="431"/>
      <c r="BHZ169" s="431"/>
      <c r="BIA169" s="431"/>
      <c r="BIB169" s="431"/>
      <c r="BIC169" s="431"/>
      <c r="BID169" s="431"/>
      <c r="BIE169" s="431"/>
      <c r="BIF169" s="431"/>
      <c r="BIG169" s="431"/>
      <c r="BIH169" s="431"/>
      <c r="BII169" s="431"/>
      <c r="BIJ169" s="431"/>
      <c r="BIK169" s="431"/>
      <c r="BIL169" s="431"/>
      <c r="BIM169" s="431"/>
      <c r="BIN169" s="431"/>
      <c r="BIO169" s="431"/>
      <c r="BIP169" s="431"/>
      <c r="BIQ169" s="431"/>
      <c r="BIR169" s="431"/>
      <c r="BIS169" s="431"/>
      <c r="BIT169" s="431"/>
      <c r="BIU169" s="431"/>
      <c r="BIV169" s="431"/>
      <c r="BIW169" s="431"/>
      <c r="BIX169" s="431"/>
      <c r="BIY169" s="431"/>
      <c r="BIZ169" s="431"/>
      <c r="BJA169" s="431"/>
      <c r="BJB169" s="431"/>
      <c r="BJC169" s="431"/>
      <c r="BJD169" s="431"/>
      <c r="BJE169" s="431"/>
      <c r="BJF169" s="431"/>
      <c r="BJG169" s="431"/>
      <c r="BJH169" s="431"/>
      <c r="BJI169" s="431"/>
      <c r="BJJ169" s="431"/>
      <c r="BJK169" s="431"/>
      <c r="BJL169" s="431"/>
      <c r="BJM169" s="431"/>
      <c r="BJN169" s="431"/>
      <c r="BJO169" s="431"/>
      <c r="BJP169" s="431"/>
      <c r="BJQ169" s="431"/>
      <c r="BJR169" s="431"/>
      <c r="BJS169" s="431"/>
      <c r="BJT169" s="431"/>
      <c r="BJU169" s="431"/>
      <c r="BJV169" s="431"/>
      <c r="BJW169" s="431"/>
      <c r="BJX169" s="431"/>
      <c r="BJY169" s="431"/>
      <c r="BJZ169" s="431"/>
      <c r="BKA169" s="431"/>
      <c r="BKB169" s="431"/>
      <c r="BKC169" s="431"/>
      <c r="BKD169" s="431"/>
      <c r="BKE169" s="431"/>
      <c r="BKF169" s="431"/>
      <c r="BKG169" s="431"/>
      <c r="BKH169" s="431"/>
      <c r="BKI169" s="431"/>
      <c r="BKJ169" s="431"/>
      <c r="BKK169" s="431"/>
      <c r="BKL169" s="431"/>
      <c r="BKM169" s="431"/>
      <c r="BKN169" s="431"/>
      <c r="BKO169" s="431"/>
      <c r="BKP169" s="431"/>
      <c r="BKQ169" s="431"/>
      <c r="BKR169" s="431"/>
      <c r="BKS169" s="431"/>
      <c r="BKT169" s="431"/>
      <c r="BKU169" s="431"/>
      <c r="BKV169" s="431"/>
      <c r="BKW169" s="431"/>
      <c r="BKX169" s="431"/>
      <c r="BKY169" s="431"/>
      <c r="BKZ169" s="431"/>
      <c r="BLA169" s="431"/>
      <c r="BLB169" s="431"/>
      <c r="BLC169" s="431"/>
      <c r="BLD169" s="431"/>
      <c r="BLE169" s="431"/>
      <c r="BLF169" s="431"/>
      <c r="BLG169" s="431"/>
      <c r="BLH169" s="431"/>
      <c r="BLI169" s="431"/>
      <c r="BLJ169" s="431"/>
      <c r="BLK169" s="431"/>
      <c r="BLL169" s="431"/>
      <c r="BLM169" s="431"/>
      <c r="BLN169" s="431"/>
      <c r="BLO169" s="431"/>
      <c r="BLP169" s="431"/>
      <c r="BLQ169" s="431"/>
      <c r="BLR169" s="431"/>
      <c r="BLS169" s="431"/>
      <c r="BLT169" s="431"/>
      <c r="BLU169" s="431"/>
      <c r="BLV169" s="431"/>
      <c r="BLW169" s="431"/>
      <c r="BLX169" s="431"/>
      <c r="BLY169" s="431"/>
      <c r="BLZ169" s="431"/>
      <c r="BMA169" s="431"/>
      <c r="BMB169" s="431"/>
      <c r="BMC169" s="431"/>
      <c r="BMD169" s="431"/>
      <c r="BME169" s="431"/>
      <c r="BMF169" s="431"/>
      <c r="BMG169" s="431"/>
      <c r="BMH169" s="431"/>
      <c r="BMI169" s="431"/>
      <c r="BMJ169" s="431"/>
      <c r="BMK169" s="431"/>
      <c r="BML169" s="431"/>
      <c r="BMM169" s="431"/>
      <c r="BMN169" s="431"/>
      <c r="BMO169" s="431"/>
      <c r="BMP169" s="431"/>
      <c r="BMQ169" s="431"/>
      <c r="BMR169" s="431"/>
      <c r="BMS169" s="431"/>
      <c r="BMT169" s="431"/>
      <c r="BMU169" s="431"/>
      <c r="BMV169" s="431"/>
      <c r="BMW169" s="431"/>
      <c r="BMX169" s="431"/>
      <c r="BMY169" s="431"/>
      <c r="BMZ169" s="431"/>
      <c r="BNA169" s="431"/>
      <c r="BNB169" s="431"/>
      <c r="BNC169" s="431"/>
      <c r="BND169" s="431"/>
      <c r="BNE169" s="431"/>
      <c r="BNF169" s="431"/>
      <c r="BNG169" s="431"/>
      <c r="BNH169" s="431"/>
      <c r="BNI169" s="431"/>
      <c r="BNJ169" s="431"/>
      <c r="BNK169" s="431"/>
      <c r="BNL169" s="431"/>
      <c r="BNM169" s="431"/>
      <c r="BNN169" s="431"/>
      <c r="BNO169" s="431"/>
      <c r="BNP169" s="431"/>
      <c r="BNQ169" s="431"/>
      <c r="BNR169" s="431"/>
      <c r="BNS169" s="431"/>
      <c r="BNT169" s="431"/>
      <c r="BNU169" s="431"/>
      <c r="BNV169" s="431"/>
      <c r="BNW169" s="431"/>
      <c r="BNX169" s="431"/>
      <c r="BNY169" s="431"/>
      <c r="BNZ169" s="431"/>
      <c r="BOA169" s="431"/>
      <c r="BOB169" s="431"/>
      <c r="BOC169" s="431"/>
      <c r="BOD169" s="431"/>
      <c r="BOE169" s="431"/>
      <c r="BOF169" s="431"/>
      <c r="BOG169" s="431"/>
      <c r="BOH169" s="431"/>
      <c r="BOI169" s="431"/>
      <c r="BOJ169" s="431"/>
      <c r="BOK169" s="431"/>
      <c r="BOL169" s="431"/>
      <c r="BOM169" s="431"/>
      <c r="BON169" s="431"/>
      <c r="BOO169" s="431"/>
      <c r="BOP169" s="431"/>
      <c r="BOQ169" s="431"/>
      <c r="BOR169" s="431"/>
      <c r="BOS169" s="431"/>
      <c r="BOT169" s="431"/>
      <c r="BOU169" s="431"/>
      <c r="BOV169" s="431"/>
      <c r="BOW169" s="431"/>
      <c r="BOX169" s="431"/>
      <c r="BOY169" s="431"/>
      <c r="BOZ169" s="431"/>
      <c r="BPA169" s="431"/>
      <c r="BPB169" s="431"/>
      <c r="BPC169" s="431"/>
      <c r="BPD169" s="431"/>
      <c r="BPE169" s="431"/>
      <c r="BPF169" s="431"/>
      <c r="BPG169" s="431"/>
      <c r="BPH169" s="431"/>
      <c r="BPI169" s="431"/>
      <c r="BPJ169" s="431"/>
      <c r="BPK169" s="431"/>
      <c r="BPL169" s="431"/>
      <c r="BPM169" s="431"/>
      <c r="BPN169" s="431"/>
      <c r="BPO169" s="431"/>
      <c r="BPP169" s="431"/>
      <c r="BPQ169" s="431"/>
      <c r="BPR169" s="431"/>
      <c r="BPS169" s="431"/>
      <c r="BPT169" s="431"/>
      <c r="BPU169" s="431"/>
      <c r="BPV169" s="431"/>
      <c r="BPW169" s="431"/>
      <c r="BPX169" s="431"/>
      <c r="BPY169" s="431"/>
      <c r="BPZ169" s="431"/>
      <c r="BQA169" s="431"/>
      <c r="BQB169" s="431"/>
      <c r="BQC169" s="431"/>
      <c r="BQD169" s="431"/>
      <c r="BQE169" s="431"/>
      <c r="BQF169" s="431"/>
      <c r="BQG169" s="431"/>
      <c r="BQH169" s="431"/>
      <c r="BQI169" s="431"/>
      <c r="BQJ169" s="431"/>
      <c r="BQK169" s="431"/>
      <c r="BQL169" s="431"/>
      <c r="BQM169" s="431"/>
      <c r="BQN169" s="431"/>
      <c r="BQO169" s="431"/>
      <c r="BQP169" s="431"/>
      <c r="BQQ169" s="431"/>
      <c r="BQR169" s="431"/>
      <c r="BQS169" s="431"/>
      <c r="BQT169" s="431"/>
      <c r="BQU169" s="431"/>
      <c r="BQV169" s="431"/>
      <c r="BQW169" s="431"/>
      <c r="BQX169" s="431"/>
      <c r="BQY169" s="431"/>
      <c r="BQZ169" s="431"/>
      <c r="BRA169" s="431"/>
      <c r="BRB169" s="431"/>
      <c r="BRC169" s="431"/>
      <c r="BRD169" s="431"/>
      <c r="BRE169" s="431"/>
      <c r="BRF169" s="431"/>
      <c r="BRG169" s="431"/>
      <c r="BRH169" s="431"/>
      <c r="BRI169" s="431"/>
      <c r="BRJ169" s="431"/>
      <c r="BRK169" s="431"/>
      <c r="BRL169" s="431"/>
      <c r="BRM169" s="431"/>
      <c r="BRN169" s="431"/>
      <c r="BRO169" s="431"/>
      <c r="BRP169" s="431"/>
      <c r="BRQ169" s="431"/>
      <c r="BRR169" s="431"/>
      <c r="BRS169" s="431"/>
      <c r="BRT169" s="431"/>
      <c r="BRU169" s="431"/>
    </row>
    <row r="170" spans="1:1841" ht="29.25" customHeight="1" x14ac:dyDescent="0.3">
      <c r="A170" s="792"/>
      <c r="B170" s="476">
        <v>11</v>
      </c>
      <c r="C170" s="476" t="s">
        <v>154</v>
      </c>
      <c r="D170" s="465">
        <v>21934776.278754</v>
      </c>
      <c r="E170" s="545">
        <v>2</v>
      </c>
      <c r="F170" s="464">
        <v>3095467.473600354</v>
      </c>
      <c r="G170" s="483">
        <v>0.50900000000000001</v>
      </c>
      <c r="H170" s="478">
        <f t="shared" si="73"/>
        <v>0</v>
      </c>
      <c r="I170" s="545">
        <v>0</v>
      </c>
      <c r="J170" s="478">
        <f t="shared" si="72"/>
        <v>1884994.416928062</v>
      </c>
      <c r="K170" s="545">
        <v>0.50900000000000001</v>
      </c>
      <c r="L170" s="479"/>
      <c r="M170" s="482"/>
      <c r="N170" s="478"/>
      <c r="O170" s="482"/>
      <c r="P170" s="478"/>
      <c r="Q170" s="482"/>
      <c r="R170" s="478"/>
      <c r="S170" s="482"/>
      <c r="T170" s="478"/>
      <c r="U170" s="476"/>
      <c r="V170" s="478"/>
      <c r="X170" s="478">
        <f t="shared" si="68"/>
        <v>0</v>
      </c>
      <c r="Y170" s="484">
        <f t="shared" si="69"/>
        <v>0</v>
      </c>
      <c r="Z170" s="478">
        <f t="shared" si="70"/>
        <v>1884994.416928062</v>
      </c>
      <c r="AA170" s="471">
        <f t="shared" si="71"/>
        <v>0.50900000000000001</v>
      </c>
      <c r="AB170" s="521"/>
      <c r="AC170" s="486"/>
      <c r="AD170" s="527"/>
      <c r="AE170" s="527"/>
      <c r="AF170" s="527"/>
      <c r="AG170" s="527"/>
      <c r="AH170" s="431"/>
      <c r="AI170" s="431"/>
      <c r="AJ170" s="431"/>
      <c r="AK170" s="431"/>
      <c r="AL170" s="431"/>
      <c r="AM170" s="431"/>
      <c r="AN170" s="431"/>
      <c r="AO170" s="431"/>
      <c r="AP170" s="431"/>
      <c r="AQ170" s="431"/>
      <c r="AR170" s="431"/>
      <c r="AS170" s="431"/>
      <c r="AT170" s="431"/>
      <c r="AU170" s="431"/>
      <c r="AV170" s="431"/>
      <c r="AW170" s="431"/>
      <c r="AX170" s="431"/>
      <c r="AY170" s="431"/>
      <c r="AZ170" s="431"/>
      <c r="BA170" s="431"/>
      <c r="BB170" s="431"/>
      <c r="BC170" s="431"/>
      <c r="BD170" s="431"/>
      <c r="BE170" s="431"/>
      <c r="BF170" s="431"/>
      <c r="BG170" s="431"/>
      <c r="BH170" s="431"/>
      <c r="BI170" s="431"/>
      <c r="BJ170" s="431"/>
      <c r="BK170" s="431"/>
      <c r="BL170" s="431"/>
      <c r="BM170" s="431"/>
      <c r="BN170" s="431"/>
      <c r="BO170" s="431"/>
      <c r="BP170" s="431"/>
      <c r="BQ170" s="431"/>
      <c r="BR170" s="431"/>
      <c r="BS170" s="431"/>
      <c r="BT170" s="431"/>
      <c r="BU170" s="431"/>
      <c r="BV170" s="431"/>
      <c r="BW170" s="431"/>
      <c r="BX170" s="431"/>
      <c r="BY170" s="431"/>
      <c r="BZ170" s="431"/>
      <c r="CA170" s="431"/>
      <c r="CB170" s="431"/>
      <c r="CC170" s="431"/>
      <c r="CD170" s="431"/>
      <c r="CE170" s="431"/>
      <c r="CF170" s="431"/>
      <c r="CG170" s="431"/>
      <c r="CH170" s="431"/>
      <c r="CI170" s="431"/>
      <c r="CJ170" s="431"/>
      <c r="CK170" s="431"/>
      <c r="CL170" s="431"/>
      <c r="CM170" s="431"/>
      <c r="CN170" s="431"/>
      <c r="CO170" s="431"/>
      <c r="CP170" s="431"/>
      <c r="CQ170" s="431"/>
      <c r="CR170" s="431"/>
      <c r="CS170" s="431"/>
      <c r="CT170" s="431"/>
      <c r="CU170" s="431"/>
      <c r="CV170" s="431"/>
      <c r="CW170" s="431"/>
      <c r="CX170" s="431"/>
      <c r="CY170" s="431"/>
      <c r="CZ170" s="431"/>
      <c r="DA170" s="431"/>
      <c r="DB170" s="431"/>
      <c r="DC170" s="431"/>
      <c r="DD170" s="431"/>
      <c r="DE170" s="431"/>
      <c r="DF170" s="431"/>
      <c r="DG170" s="431"/>
      <c r="DH170" s="431"/>
      <c r="DI170" s="431"/>
      <c r="DJ170" s="431"/>
      <c r="DK170" s="431"/>
      <c r="DL170" s="431"/>
      <c r="DM170" s="431"/>
      <c r="DN170" s="431"/>
      <c r="DO170" s="431"/>
      <c r="DP170" s="431"/>
      <c r="DQ170" s="431"/>
      <c r="DR170" s="431"/>
      <c r="DS170" s="431"/>
      <c r="DT170" s="431"/>
      <c r="DU170" s="431"/>
      <c r="DV170" s="431"/>
      <c r="DW170" s="431"/>
      <c r="DX170" s="431"/>
      <c r="DY170" s="431"/>
      <c r="DZ170" s="431"/>
      <c r="EA170" s="431"/>
      <c r="EB170" s="431"/>
      <c r="EC170" s="431"/>
      <c r="ED170" s="431"/>
      <c r="EE170" s="431"/>
      <c r="EF170" s="431"/>
      <c r="EG170" s="431"/>
      <c r="EH170" s="431"/>
      <c r="EI170" s="431"/>
      <c r="EJ170" s="431"/>
      <c r="EK170" s="431"/>
      <c r="EL170" s="431"/>
      <c r="EM170" s="431"/>
      <c r="EN170" s="431"/>
      <c r="EO170" s="431"/>
      <c r="EP170" s="431"/>
      <c r="EQ170" s="431"/>
      <c r="ER170" s="431"/>
      <c r="ES170" s="431"/>
      <c r="ET170" s="431"/>
      <c r="EU170" s="431"/>
      <c r="EV170" s="431"/>
      <c r="EW170" s="431"/>
      <c r="EX170" s="431"/>
      <c r="EY170" s="431"/>
      <c r="EZ170" s="431"/>
      <c r="FA170" s="431"/>
      <c r="FB170" s="431"/>
      <c r="FC170" s="431"/>
      <c r="FD170" s="431"/>
      <c r="FE170" s="431"/>
      <c r="FF170" s="431"/>
      <c r="FG170" s="431"/>
      <c r="FH170" s="431"/>
      <c r="FI170" s="431"/>
      <c r="FJ170" s="431"/>
      <c r="FK170" s="431"/>
      <c r="FL170" s="431"/>
      <c r="FM170" s="431"/>
      <c r="FN170" s="431"/>
      <c r="FO170" s="431"/>
      <c r="FP170" s="431"/>
      <c r="FQ170" s="431"/>
      <c r="FR170" s="431"/>
      <c r="FS170" s="431"/>
      <c r="FT170" s="431"/>
      <c r="FU170" s="431"/>
      <c r="FV170" s="431"/>
      <c r="FW170" s="431"/>
      <c r="FX170" s="431"/>
      <c r="FY170" s="431"/>
      <c r="FZ170" s="431"/>
      <c r="GA170" s="431"/>
      <c r="GB170" s="431"/>
      <c r="GC170" s="431"/>
      <c r="GD170" s="431"/>
      <c r="GE170" s="431"/>
      <c r="GF170" s="431"/>
      <c r="GG170" s="431"/>
      <c r="GH170" s="431"/>
      <c r="GI170" s="431"/>
      <c r="GJ170" s="431"/>
      <c r="GK170" s="431"/>
      <c r="GL170" s="431"/>
      <c r="GM170" s="431"/>
      <c r="GN170" s="431"/>
      <c r="GO170" s="431"/>
      <c r="GP170" s="431"/>
      <c r="GQ170" s="431"/>
      <c r="GR170" s="431"/>
      <c r="GS170" s="431"/>
      <c r="GT170" s="431"/>
      <c r="GU170" s="431"/>
      <c r="GV170" s="431"/>
      <c r="GW170" s="431"/>
      <c r="GX170" s="431"/>
      <c r="GY170" s="431"/>
      <c r="GZ170" s="431"/>
      <c r="HA170" s="431"/>
      <c r="HB170" s="431"/>
      <c r="HC170" s="431"/>
      <c r="HD170" s="431"/>
      <c r="HE170" s="431"/>
      <c r="HF170" s="431"/>
      <c r="HG170" s="431"/>
      <c r="HH170" s="431"/>
      <c r="HI170" s="431"/>
      <c r="HJ170" s="431"/>
      <c r="HK170" s="431"/>
      <c r="HL170" s="431"/>
      <c r="HM170" s="431"/>
      <c r="HN170" s="431"/>
      <c r="HO170" s="431"/>
      <c r="HP170" s="431"/>
      <c r="HQ170" s="431"/>
      <c r="HR170" s="431"/>
      <c r="HS170" s="431"/>
      <c r="HT170" s="431"/>
      <c r="HU170" s="431"/>
      <c r="HV170" s="431"/>
      <c r="HW170" s="431"/>
      <c r="HX170" s="431"/>
      <c r="HY170" s="431"/>
      <c r="HZ170" s="431"/>
      <c r="IA170" s="431"/>
      <c r="IB170" s="431"/>
      <c r="IC170" s="431"/>
      <c r="ID170" s="431"/>
      <c r="IE170" s="431"/>
      <c r="IF170" s="431"/>
      <c r="IG170" s="431"/>
      <c r="IH170" s="431"/>
      <c r="II170" s="431"/>
      <c r="IJ170" s="431"/>
      <c r="IK170" s="431"/>
      <c r="IL170" s="431"/>
      <c r="IM170" s="431"/>
      <c r="IN170" s="431"/>
      <c r="IO170" s="431"/>
      <c r="IP170" s="431"/>
      <c r="IQ170" s="431"/>
      <c r="IR170" s="431"/>
      <c r="IS170" s="431"/>
      <c r="IT170" s="431"/>
      <c r="IU170" s="431"/>
      <c r="IV170" s="431"/>
      <c r="IW170" s="431"/>
      <c r="IX170" s="431"/>
      <c r="IY170" s="431"/>
      <c r="IZ170" s="431"/>
      <c r="JA170" s="431"/>
      <c r="JB170" s="431"/>
      <c r="JC170" s="431"/>
      <c r="JD170" s="431"/>
      <c r="JE170" s="431"/>
      <c r="JF170" s="431"/>
      <c r="JG170" s="431"/>
      <c r="JH170" s="431"/>
      <c r="JI170" s="431"/>
      <c r="JJ170" s="431"/>
      <c r="JK170" s="431"/>
      <c r="JL170" s="431"/>
      <c r="JM170" s="431"/>
      <c r="JN170" s="431"/>
      <c r="JO170" s="431"/>
      <c r="JP170" s="431"/>
      <c r="JQ170" s="431"/>
      <c r="JR170" s="431"/>
      <c r="JS170" s="431"/>
      <c r="JT170" s="431"/>
      <c r="JU170" s="431"/>
      <c r="JV170" s="431"/>
      <c r="JW170" s="431"/>
      <c r="JX170" s="431"/>
      <c r="JY170" s="431"/>
      <c r="JZ170" s="431"/>
      <c r="KA170" s="431"/>
      <c r="KB170" s="431"/>
      <c r="KC170" s="431"/>
      <c r="KD170" s="431"/>
      <c r="KE170" s="431"/>
      <c r="KF170" s="431"/>
      <c r="KG170" s="431"/>
      <c r="KH170" s="431"/>
      <c r="KI170" s="431"/>
      <c r="KJ170" s="431"/>
      <c r="KK170" s="431"/>
      <c r="KL170" s="431"/>
      <c r="KM170" s="431"/>
      <c r="KN170" s="431"/>
      <c r="KO170" s="431"/>
      <c r="KP170" s="431"/>
      <c r="KQ170" s="431"/>
      <c r="KR170" s="431"/>
      <c r="KS170" s="431"/>
      <c r="KT170" s="431"/>
      <c r="KU170" s="431"/>
      <c r="KV170" s="431"/>
      <c r="KW170" s="431"/>
      <c r="KX170" s="431"/>
      <c r="KY170" s="431"/>
      <c r="KZ170" s="431"/>
      <c r="LA170" s="431"/>
      <c r="LB170" s="431"/>
      <c r="LC170" s="431"/>
      <c r="LD170" s="431"/>
      <c r="LE170" s="431"/>
      <c r="LF170" s="431"/>
      <c r="LG170" s="431"/>
      <c r="LH170" s="431"/>
      <c r="LI170" s="431"/>
      <c r="LJ170" s="431"/>
      <c r="LK170" s="431"/>
      <c r="LL170" s="431"/>
      <c r="LM170" s="431"/>
      <c r="LN170" s="431"/>
      <c r="LO170" s="431"/>
      <c r="LP170" s="431"/>
      <c r="LQ170" s="431"/>
      <c r="LR170" s="431"/>
      <c r="LS170" s="431"/>
      <c r="LT170" s="431"/>
      <c r="LU170" s="431"/>
      <c r="LV170" s="431"/>
      <c r="LW170" s="431"/>
      <c r="LX170" s="431"/>
      <c r="LY170" s="431"/>
      <c r="LZ170" s="431"/>
      <c r="MA170" s="431"/>
      <c r="MB170" s="431"/>
      <c r="MC170" s="431"/>
      <c r="MD170" s="431"/>
      <c r="ME170" s="431"/>
      <c r="MF170" s="431"/>
      <c r="MG170" s="431"/>
      <c r="MH170" s="431"/>
      <c r="MI170" s="431"/>
      <c r="MJ170" s="431"/>
      <c r="MK170" s="431"/>
      <c r="ML170" s="431"/>
      <c r="MM170" s="431"/>
      <c r="MN170" s="431"/>
      <c r="MO170" s="431"/>
      <c r="MP170" s="431"/>
      <c r="MQ170" s="431"/>
      <c r="MR170" s="431"/>
      <c r="MS170" s="431"/>
      <c r="MT170" s="431"/>
      <c r="MU170" s="431"/>
      <c r="MV170" s="431"/>
      <c r="MW170" s="431"/>
      <c r="MX170" s="431"/>
      <c r="MY170" s="431"/>
      <c r="MZ170" s="431"/>
      <c r="NA170" s="431"/>
      <c r="NB170" s="431"/>
      <c r="NC170" s="431"/>
      <c r="ND170" s="431"/>
      <c r="NE170" s="431"/>
      <c r="NF170" s="431"/>
      <c r="NG170" s="431"/>
      <c r="NH170" s="431"/>
      <c r="NI170" s="431"/>
      <c r="NJ170" s="431"/>
      <c r="NK170" s="431"/>
      <c r="NL170" s="431"/>
      <c r="NM170" s="431"/>
      <c r="NN170" s="431"/>
      <c r="NO170" s="431"/>
      <c r="NP170" s="431"/>
      <c r="NQ170" s="431"/>
      <c r="NR170" s="431"/>
      <c r="NS170" s="431"/>
      <c r="NT170" s="431"/>
      <c r="NU170" s="431"/>
      <c r="NV170" s="431"/>
      <c r="NW170" s="431"/>
      <c r="NX170" s="431"/>
      <c r="NY170" s="431"/>
      <c r="NZ170" s="431"/>
      <c r="OA170" s="431"/>
      <c r="OB170" s="431"/>
      <c r="OC170" s="431"/>
      <c r="OD170" s="431"/>
      <c r="OE170" s="431"/>
      <c r="OF170" s="431"/>
      <c r="OG170" s="431"/>
      <c r="OH170" s="431"/>
      <c r="OI170" s="431"/>
      <c r="OJ170" s="431"/>
      <c r="OK170" s="431"/>
      <c r="OL170" s="431"/>
      <c r="OM170" s="431"/>
      <c r="ON170" s="431"/>
      <c r="OO170" s="431"/>
      <c r="OP170" s="431"/>
      <c r="OQ170" s="431"/>
      <c r="OR170" s="431"/>
      <c r="OS170" s="431"/>
      <c r="OT170" s="431"/>
      <c r="OU170" s="431"/>
      <c r="OV170" s="431"/>
      <c r="OW170" s="431"/>
      <c r="OX170" s="431"/>
      <c r="OY170" s="431"/>
      <c r="OZ170" s="431"/>
      <c r="PA170" s="431"/>
      <c r="PB170" s="431"/>
      <c r="PC170" s="431"/>
      <c r="PD170" s="431"/>
      <c r="PE170" s="431"/>
      <c r="PF170" s="431"/>
      <c r="PG170" s="431"/>
      <c r="PH170" s="431"/>
      <c r="PI170" s="431"/>
      <c r="PJ170" s="431"/>
      <c r="PK170" s="431"/>
      <c r="PL170" s="431"/>
      <c r="PM170" s="431"/>
      <c r="PN170" s="431"/>
      <c r="PO170" s="431"/>
      <c r="PP170" s="431"/>
      <c r="PQ170" s="431"/>
      <c r="PR170" s="431"/>
      <c r="PS170" s="431"/>
      <c r="PT170" s="431"/>
      <c r="PU170" s="431"/>
      <c r="PV170" s="431"/>
      <c r="PW170" s="431"/>
      <c r="PX170" s="431"/>
      <c r="PY170" s="431"/>
      <c r="PZ170" s="431"/>
      <c r="QA170" s="431"/>
      <c r="QB170" s="431"/>
      <c r="QC170" s="431"/>
      <c r="QD170" s="431"/>
      <c r="QE170" s="431"/>
      <c r="QF170" s="431"/>
      <c r="QG170" s="431"/>
      <c r="QH170" s="431"/>
      <c r="QI170" s="431"/>
      <c r="QJ170" s="431"/>
      <c r="QK170" s="431"/>
      <c r="QL170" s="431"/>
      <c r="QM170" s="431"/>
      <c r="QN170" s="431"/>
      <c r="QO170" s="431"/>
      <c r="QP170" s="431"/>
      <c r="QQ170" s="431"/>
      <c r="QR170" s="431"/>
      <c r="QS170" s="431"/>
      <c r="QT170" s="431"/>
      <c r="QU170" s="431"/>
      <c r="QV170" s="431"/>
      <c r="QW170" s="431"/>
      <c r="QX170" s="431"/>
      <c r="QY170" s="431"/>
      <c r="QZ170" s="431"/>
      <c r="RA170" s="431"/>
      <c r="RB170" s="431"/>
      <c r="RC170" s="431"/>
      <c r="RD170" s="431"/>
      <c r="RE170" s="431"/>
      <c r="RF170" s="431"/>
      <c r="RG170" s="431"/>
      <c r="RH170" s="431"/>
      <c r="RI170" s="431"/>
      <c r="RJ170" s="431"/>
      <c r="RK170" s="431"/>
      <c r="RL170" s="431"/>
      <c r="RM170" s="431"/>
      <c r="RN170" s="431"/>
      <c r="RO170" s="431"/>
      <c r="RP170" s="431"/>
      <c r="RQ170" s="431"/>
      <c r="RR170" s="431"/>
      <c r="RS170" s="431"/>
      <c r="RT170" s="431"/>
      <c r="RU170" s="431"/>
      <c r="RV170" s="431"/>
      <c r="RW170" s="431"/>
      <c r="RX170" s="431"/>
      <c r="RY170" s="431"/>
      <c r="RZ170" s="431"/>
      <c r="SA170" s="431"/>
      <c r="SB170" s="431"/>
      <c r="SC170" s="431"/>
      <c r="SD170" s="431"/>
      <c r="SE170" s="431"/>
      <c r="SF170" s="431"/>
      <c r="SG170" s="431"/>
      <c r="SH170" s="431"/>
      <c r="SI170" s="431"/>
      <c r="SJ170" s="431"/>
      <c r="SK170" s="431"/>
      <c r="SL170" s="431"/>
      <c r="SM170" s="431"/>
      <c r="SN170" s="431"/>
      <c r="SO170" s="431"/>
      <c r="SP170" s="431"/>
      <c r="SQ170" s="431"/>
      <c r="SR170" s="431"/>
      <c r="SS170" s="431"/>
      <c r="ST170" s="431"/>
      <c r="SU170" s="431"/>
      <c r="SV170" s="431"/>
      <c r="SW170" s="431"/>
      <c r="SX170" s="431"/>
      <c r="SY170" s="431"/>
      <c r="SZ170" s="431"/>
      <c r="TA170" s="431"/>
      <c r="TB170" s="431"/>
      <c r="TC170" s="431"/>
      <c r="TD170" s="431"/>
      <c r="TE170" s="431"/>
      <c r="TF170" s="431"/>
      <c r="TG170" s="431"/>
      <c r="TH170" s="431"/>
      <c r="TI170" s="431"/>
      <c r="TJ170" s="431"/>
      <c r="TK170" s="431"/>
      <c r="TL170" s="431"/>
      <c r="TM170" s="431"/>
      <c r="TN170" s="431"/>
      <c r="TO170" s="431"/>
      <c r="TP170" s="431"/>
      <c r="TQ170" s="431"/>
      <c r="TR170" s="431"/>
      <c r="TS170" s="431"/>
      <c r="TT170" s="431"/>
      <c r="TU170" s="431"/>
      <c r="TV170" s="431"/>
      <c r="TW170" s="431"/>
      <c r="TX170" s="431"/>
      <c r="TY170" s="431"/>
      <c r="TZ170" s="431"/>
      <c r="UA170" s="431"/>
      <c r="UB170" s="431"/>
      <c r="UC170" s="431"/>
      <c r="UD170" s="431"/>
      <c r="UE170" s="431"/>
      <c r="UF170" s="431"/>
      <c r="UG170" s="431"/>
      <c r="UH170" s="431"/>
      <c r="UI170" s="431"/>
      <c r="UJ170" s="431"/>
      <c r="UK170" s="431"/>
      <c r="UL170" s="431"/>
      <c r="UM170" s="431"/>
      <c r="UN170" s="431"/>
      <c r="UO170" s="431"/>
      <c r="UP170" s="431"/>
      <c r="UQ170" s="431"/>
      <c r="UR170" s="431"/>
      <c r="US170" s="431"/>
      <c r="UT170" s="431"/>
      <c r="UU170" s="431"/>
      <c r="UV170" s="431"/>
      <c r="UW170" s="431"/>
      <c r="UX170" s="431"/>
      <c r="UY170" s="431"/>
      <c r="UZ170" s="431"/>
      <c r="VA170" s="431"/>
      <c r="VB170" s="431"/>
      <c r="VC170" s="431"/>
      <c r="VD170" s="431"/>
      <c r="VE170" s="431"/>
      <c r="VF170" s="431"/>
      <c r="VG170" s="431"/>
      <c r="VH170" s="431"/>
      <c r="VI170" s="431"/>
      <c r="VJ170" s="431"/>
      <c r="VK170" s="431"/>
      <c r="VL170" s="431"/>
      <c r="VM170" s="431"/>
      <c r="VN170" s="431"/>
      <c r="VO170" s="431"/>
      <c r="VP170" s="431"/>
      <c r="VQ170" s="431"/>
      <c r="VR170" s="431"/>
      <c r="VS170" s="431"/>
      <c r="VT170" s="431"/>
      <c r="VU170" s="431"/>
      <c r="VV170" s="431"/>
      <c r="VW170" s="431"/>
      <c r="VX170" s="431"/>
      <c r="VY170" s="431"/>
      <c r="VZ170" s="431"/>
      <c r="WA170" s="431"/>
      <c r="WB170" s="431"/>
      <c r="WC170" s="431"/>
      <c r="WD170" s="431"/>
      <c r="WE170" s="431"/>
      <c r="WF170" s="431"/>
      <c r="WG170" s="431"/>
      <c r="WH170" s="431"/>
      <c r="WI170" s="431"/>
      <c r="WJ170" s="431"/>
      <c r="WK170" s="431"/>
      <c r="WL170" s="431"/>
      <c r="WM170" s="431"/>
      <c r="WN170" s="431"/>
      <c r="WO170" s="431"/>
      <c r="WP170" s="431"/>
      <c r="WQ170" s="431"/>
      <c r="WR170" s="431"/>
      <c r="WS170" s="431"/>
      <c r="WT170" s="431"/>
      <c r="WU170" s="431"/>
      <c r="WV170" s="431"/>
      <c r="WW170" s="431"/>
      <c r="WX170" s="431"/>
      <c r="WY170" s="431"/>
      <c r="WZ170" s="431"/>
      <c r="XA170" s="431"/>
      <c r="XB170" s="431"/>
      <c r="XC170" s="431"/>
      <c r="XD170" s="431"/>
      <c r="XE170" s="431"/>
      <c r="XF170" s="431"/>
      <c r="XG170" s="431"/>
      <c r="XH170" s="431"/>
      <c r="XI170" s="431"/>
      <c r="XJ170" s="431"/>
      <c r="XK170" s="431"/>
      <c r="XL170" s="431"/>
      <c r="XM170" s="431"/>
      <c r="XN170" s="431"/>
      <c r="XO170" s="431"/>
      <c r="XP170" s="431"/>
      <c r="XQ170" s="431"/>
      <c r="XR170" s="431"/>
      <c r="XS170" s="431"/>
      <c r="XT170" s="431"/>
      <c r="XU170" s="431"/>
      <c r="XV170" s="431"/>
      <c r="XW170" s="431"/>
      <c r="XX170" s="431"/>
      <c r="XY170" s="431"/>
      <c r="XZ170" s="431"/>
      <c r="YA170" s="431"/>
      <c r="YB170" s="431"/>
      <c r="YC170" s="431"/>
      <c r="YD170" s="431"/>
      <c r="YE170" s="431"/>
      <c r="YF170" s="431"/>
      <c r="YG170" s="431"/>
      <c r="YH170" s="431"/>
      <c r="YI170" s="431"/>
      <c r="YJ170" s="431"/>
      <c r="YK170" s="431"/>
      <c r="YL170" s="431"/>
      <c r="YM170" s="431"/>
      <c r="YN170" s="431"/>
      <c r="YO170" s="431"/>
      <c r="YP170" s="431"/>
      <c r="YQ170" s="431"/>
      <c r="YR170" s="431"/>
      <c r="YS170" s="431"/>
      <c r="YT170" s="431"/>
      <c r="YU170" s="431"/>
      <c r="YV170" s="431"/>
      <c r="YW170" s="431"/>
      <c r="YX170" s="431"/>
      <c r="YY170" s="431"/>
      <c r="YZ170" s="431"/>
      <c r="ZA170" s="431"/>
      <c r="ZB170" s="431"/>
      <c r="ZC170" s="431"/>
      <c r="ZD170" s="431"/>
      <c r="ZE170" s="431"/>
      <c r="ZF170" s="431"/>
      <c r="ZG170" s="431"/>
      <c r="ZH170" s="431"/>
      <c r="ZI170" s="431"/>
      <c r="ZJ170" s="431"/>
      <c r="ZK170" s="431"/>
      <c r="ZL170" s="431"/>
      <c r="ZM170" s="431"/>
      <c r="ZN170" s="431"/>
      <c r="ZO170" s="431"/>
      <c r="ZP170" s="431"/>
      <c r="ZQ170" s="431"/>
      <c r="ZR170" s="431"/>
      <c r="ZS170" s="431"/>
      <c r="ZT170" s="431"/>
      <c r="ZU170" s="431"/>
      <c r="ZV170" s="431"/>
      <c r="ZW170" s="431"/>
      <c r="ZX170" s="431"/>
      <c r="ZY170" s="431"/>
      <c r="ZZ170" s="431"/>
      <c r="AAA170" s="431"/>
      <c r="AAB170" s="431"/>
      <c r="AAC170" s="431"/>
      <c r="AAD170" s="431"/>
      <c r="AAE170" s="431"/>
      <c r="AAF170" s="431"/>
      <c r="AAG170" s="431"/>
      <c r="AAH170" s="431"/>
      <c r="AAI170" s="431"/>
      <c r="AAJ170" s="431"/>
      <c r="AAK170" s="431"/>
      <c r="AAL170" s="431"/>
      <c r="AAM170" s="431"/>
      <c r="AAN170" s="431"/>
      <c r="AAO170" s="431"/>
      <c r="AAP170" s="431"/>
      <c r="AAQ170" s="431"/>
      <c r="AAR170" s="431"/>
      <c r="AAS170" s="431"/>
      <c r="AAT170" s="431"/>
      <c r="AAU170" s="431"/>
      <c r="AAV170" s="431"/>
      <c r="AAW170" s="431"/>
      <c r="AAX170" s="431"/>
      <c r="AAY170" s="431"/>
      <c r="AAZ170" s="431"/>
      <c r="ABA170" s="431"/>
      <c r="ABB170" s="431"/>
      <c r="ABC170" s="431"/>
      <c r="ABD170" s="431"/>
      <c r="ABE170" s="431"/>
      <c r="ABF170" s="431"/>
      <c r="ABG170" s="431"/>
      <c r="ABH170" s="431"/>
      <c r="ABI170" s="431"/>
      <c r="ABJ170" s="431"/>
      <c r="ABK170" s="431"/>
      <c r="ABL170" s="431"/>
      <c r="ABM170" s="431"/>
      <c r="ABN170" s="431"/>
      <c r="ABO170" s="431"/>
      <c r="ABP170" s="431"/>
      <c r="ABQ170" s="431"/>
      <c r="ABR170" s="431"/>
      <c r="ABS170" s="431"/>
      <c r="ABT170" s="431"/>
      <c r="ABU170" s="431"/>
      <c r="ABV170" s="431"/>
      <c r="ABW170" s="431"/>
      <c r="ABX170" s="431"/>
      <c r="ABY170" s="431"/>
      <c r="ABZ170" s="431"/>
      <c r="ACA170" s="431"/>
      <c r="ACB170" s="431"/>
      <c r="ACC170" s="431"/>
      <c r="ACD170" s="431"/>
      <c r="ACE170" s="431"/>
      <c r="ACF170" s="431"/>
      <c r="ACG170" s="431"/>
      <c r="ACH170" s="431"/>
      <c r="ACI170" s="431"/>
      <c r="ACJ170" s="431"/>
      <c r="ACK170" s="431"/>
      <c r="ACL170" s="431"/>
      <c r="ACM170" s="431"/>
      <c r="ACN170" s="431"/>
      <c r="ACO170" s="431"/>
      <c r="ACP170" s="431"/>
      <c r="ACQ170" s="431"/>
      <c r="ACR170" s="431"/>
      <c r="ACS170" s="431"/>
      <c r="ACT170" s="431"/>
      <c r="ACU170" s="431"/>
      <c r="ACV170" s="431"/>
      <c r="ACW170" s="431"/>
      <c r="ACX170" s="431"/>
      <c r="ACY170" s="431"/>
      <c r="ACZ170" s="431"/>
      <c r="ADA170" s="431"/>
      <c r="ADB170" s="431"/>
      <c r="ADC170" s="431"/>
      <c r="ADD170" s="431"/>
      <c r="ADE170" s="431"/>
      <c r="ADF170" s="431"/>
      <c r="ADG170" s="431"/>
      <c r="ADH170" s="431"/>
      <c r="ADI170" s="431"/>
      <c r="ADJ170" s="431"/>
      <c r="ADK170" s="431"/>
      <c r="ADL170" s="431"/>
      <c r="ADM170" s="431"/>
      <c r="ADN170" s="431"/>
      <c r="ADO170" s="431"/>
      <c r="ADP170" s="431"/>
      <c r="ADQ170" s="431"/>
      <c r="ADR170" s="431"/>
      <c r="ADS170" s="431"/>
      <c r="ADT170" s="431"/>
      <c r="ADU170" s="431"/>
      <c r="ADV170" s="431"/>
      <c r="ADW170" s="431"/>
      <c r="ADX170" s="431"/>
      <c r="ADY170" s="431"/>
      <c r="ADZ170" s="431"/>
      <c r="AEA170" s="431"/>
      <c r="AEB170" s="431"/>
      <c r="AEC170" s="431"/>
      <c r="AED170" s="431"/>
      <c r="AEE170" s="431"/>
      <c r="AEF170" s="431"/>
      <c r="AEG170" s="431"/>
      <c r="AEH170" s="431"/>
      <c r="AEI170" s="431"/>
      <c r="AEJ170" s="431"/>
      <c r="AEK170" s="431"/>
      <c r="AEL170" s="431"/>
      <c r="AEM170" s="431"/>
      <c r="AEN170" s="431"/>
      <c r="AEO170" s="431"/>
      <c r="AEP170" s="431"/>
      <c r="AEQ170" s="431"/>
      <c r="AER170" s="431"/>
      <c r="AES170" s="431"/>
      <c r="AET170" s="431"/>
      <c r="AEU170" s="431"/>
      <c r="AEV170" s="431"/>
      <c r="AEW170" s="431"/>
      <c r="AEX170" s="431"/>
      <c r="AEY170" s="431"/>
      <c r="AEZ170" s="431"/>
      <c r="AFA170" s="431"/>
      <c r="AFB170" s="431"/>
      <c r="AFC170" s="431"/>
      <c r="AFD170" s="431"/>
      <c r="AFE170" s="431"/>
      <c r="AFF170" s="431"/>
      <c r="AFG170" s="431"/>
      <c r="AFH170" s="431"/>
      <c r="AFI170" s="431"/>
      <c r="AFJ170" s="431"/>
      <c r="AFK170" s="431"/>
      <c r="AFL170" s="431"/>
      <c r="AFM170" s="431"/>
      <c r="AFN170" s="431"/>
      <c r="AFO170" s="431"/>
      <c r="AFP170" s="431"/>
      <c r="AFQ170" s="431"/>
      <c r="AFR170" s="431"/>
      <c r="AFS170" s="431"/>
      <c r="AFT170" s="431"/>
      <c r="AFU170" s="431"/>
      <c r="AFV170" s="431"/>
      <c r="AFW170" s="431"/>
      <c r="AFX170" s="431"/>
      <c r="AFY170" s="431"/>
      <c r="AFZ170" s="431"/>
      <c r="AGA170" s="431"/>
      <c r="AGB170" s="431"/>
      <c r="AGC170" s="431"/>
      <c r="AGD170" s="431"/>
      <c r="AGE170" s="431"/>
      <c r="AGF170" s="431"/>
      <c r="AGG170" s="431"/>
      <c r="AGH170" s="431"/>
      <c r="AGI170" s="431"/>
      <c r="AGJ170" s="431"/>
      <c r="AGK170" s="431"/>
      <c r="AGL170" s="431"/>
      <c r="AGM170" s="431"/>
      <c r="AGN170" s="431"/>
      <c r="AGO170" s="431"/>
      <c r="AGP170" s="431"/>
      <c r="AGQ170" s="431"/>
      <c r="AGR170" s="431"/>
      <c r="AGS170" s="431"/>
      <c r="AGT170" s="431"/>
      <c r="AGU170" s="431"/>
      <c r="AGV170" s="431"/>
      <c r="AGW170" s="431"/>
      <c r="AGX170" s="431"/>
      <c r="AGY170" s="431"/>
      <c r="AGZ170" s="431"/>
      <c r="AHA170" s="431"/>
      <c r="AHB170" s="431"/>
      <c r="AHC170" s="431"/>
      <c r="AHD170" s="431"/>
      <c r="AHE170" s="431"/>
      <c r="AHF170" s="431"/>
      <c r="AHG170" s="431"/>
      <c r="AHH170" s="431"/>
      <c r="AHI170" s="431"/>
      <c r="AHJ170" s="431"/>
      <c r="AHK170" s="431"/>
      <c r="AHL170" s="431"/>
      <c r="AHM170" s="431"/>
      <c r="AHN170" s="431"/>
      <c r="AHO170" s="431"/>
      <c r="AHP170" s="431"/>
      <c r="AHQ170" s="431"/>
      <c r="AHR170" s="431"/>
      <c r="AHS170" s="431"/>
      <c r="AHT170" s="431"/>
      <c r="AHU170" s="431"/>
      <c r="AHV170" s="431"/>
      <c r="AHW170" s="431"/>
      <c r="AHX170" s="431"/>
      <c r="AHY170" s="431"/>
      <c r="AHZ170" s="431"/>
      <c r="AIA170" s="431"/>
      <c r="AIB170" s="431"/>
      <c r="AIC170" s="431"/>
      <c r="AID170" s="431"/>
      <c r="AIE170" s="431"/>
      <c r="AIF170" s="431"/>
      <c r="AIG170" s="431"/>
      <c r="AIH170" s="431"/>
      <c r="AII170" s="431"/>
      <c r="AIJ170" s="431"/>
      <c r="AIK170" s="431"/>
      <c r="AIL170" s="431"/>
      <c r="AIM170" s="431"/>
      <c r="AIN170" s="431"/>
      <c r="AIO170" s="431"/>
      <c r="AIP170" s="431"/>
      <c r="AIQ170" s="431"/>
      <c r="AIR170" s="431"/>
      <c r="AIS170" s="431"/>
      <c r="AIT170" s="431"/>
      <c r="AIU170" s="431"/>
      <c r="AIV170" s="431"/>
      <c r="AIW170" s="431"/>
      <c r="AIX170" s="431"/>
      <c r="AIY170" s="431"/>
      <c r="AIZ170" s="431"/>
      <c r="AJA170" s="431"/>
      <c r="AJB170" s="431"/>
      <c r="AJC170" s="431"/>
      <c r="AJD170" s="431"/>
      <c r="AJE170" s="431"/>
      <c r="AJF170" s="431"/>
      <c r="AJG170" s="431"/>
      <c r="AJH170" s="431"/>
      <c r="AJI170" s="431"/>
      <c r="AJJ170" s="431"/>
      <c r="AJK170" s="431"/>
      <c r="AJL170" s="431"/>
      <c r="AJM170" s="431"/>
      <c r="AJN170" s="431"/>
      <c r="AJO170" s="431"/>
      <c r="AJP170" s="431"/>
      <c r="AJQ170" s="431"/>
      <c r="AJR170" s="431"/>
      <c r="AJS170" s="431"/>
      <c r="AJT170" s="431"/>
      <c r="AJU170" s="431"/>
      <c r="AJV170" s="431"/>
      <c r="AJW170" s="431"/>
      <c r="AJX170" s="431"/>
      <c r="AJY170" s="431"/>
      <c r="AJZ170" s="431"/>
      <c r="AKA170" s="431"/>
      <c r="AKB170" s="431"/>
      <c r="AKC170" s="431"/>
      <c r="AKD170" s="431"/>
      <c r="AKE170" s="431"/>
      <c r="AKF170" s="431"/>
      <c r="AKG170" s="431"/>
      <c r="AKH170" s="431"/>
      <c r="AKI170" s="431"/>
      <c r="AKJ170" s="431"/>
      <c r="AKK170" s="431"/>
      <c r="AKL170" s="431"/>
      <c r="AKM170" s="431"/>
      <c r="AKN170" s="431"/>
      <c r="AKO170" s="431"/>
      <c r="AKP170" s="431"/>
      <c r="AKQ170" s="431"/>
      <c r="AKR170" s="431"/>
      <c r="AKS170" s="431"/>
      <c r="AKT170" s="431"/>
      <c r="AKU170" s="431"/>
      <c r="AKV170" s="431"/>
      <c r="AKW170" s="431"/>
      <c r="AKX170" s="431"/>
      <c r="AKY170" s="431"/>
      <c r="AKZ170" s="431"/>
      <c r="ALA170" s="431"/>
      <c r="ALB170" s="431"/>
      <c r="ALC170" s="431"/>
      <c r="ALD170" s="431"/>
      <c r="ALE170" s="431"/>
      <c r="ALF170" s="431"/>
      <c r="ALG170" s="431"/>
      <c r="ALH170" s="431"/>
      <c r="ALI170" s="431"/>
      <c r="ALJ170" s="431"/>
      <c r="ALK170" s="431"/>
      <c r="ALL170" s="431"/>
      <c r="ALM170" s="431"/>
      <c r="ALN170" s="431"/>
      <c r="ALO170" s="431"/>
      <c r="ALP170" s="431"/>
      <c r="ALQ170" s="431"/>
      <c r="ALR170" s="431"/>
      <c r="ALS170" s="431"/>
      <c r="ALT170" s="431"/>
      <c r="ALU170" s="431"/>
      <c r="ALV170" s="431"/>
      <c r="ALW170" s="431"/>
      <c r="ALX170" s="431"/>
      <c r="ALY170" s="431"/>
      <c r="ALZ170" s="431"/>
      <c r="AMA170" s="431"/>
      <c r="AMB170" s="431"/>
      <c r="AMC170" s="431"/>
      <c r="AMD170" s="431"/>
      <c r="AME170" s="431"/>
      <c r="AMF170" s="431"/>
      <c r="AMG170" s="431"/>
      <c r="AMH170" s="431"/>
      <c r="AMI170" s="431"/>
      <c r="AMJ170" s="431"/>
      <c r="AMK170" s="431"/>
      <c r="AML170" s="431"/>
      <c r="AMM170" s="431"/>
      <c r="AMN170" s="431"/>
      <c r="AMO170" s="431"/>
      <c r="AMP170" s="431"/>
      <c r="AMQ170" s="431"/>
      <c r="AMR170" s="431"/>
      <c r="AMS170" s="431"/>
      <c r="AMT170" s="431"/>
      <c r="AMU170" s="431"/>
      <c r="AMV170" s="431"/>
      <c r="AMW170" s="431"/>
      <c r="AMX170" s="431"/>
      <c r="AMY170" s="431"/>
      <c r="AMZ170" s="431"/>
      <c r="ANA170" s="431"/>
      <c r="ANB170" s="431"/>
      <c r="ANC170" s="431"/>
      <c r="AND170" s="431"/>
      <c r="ANE170" s="431"/>
      <c r="ANF170" s="431"/>
      <c r="ANG170" s="431"/>
      <c r="ANH170" s="431"/>
      <c r="ANI170" s="431"/>
      <c r="ANJ170" s="431"/>
      <c r="ANK170" s="431"/>
      <c r="ANL170" s="431"/>
      <c r="ANM170" s="431"/>
      <c r="ANN170" s="431"/>
      <c r="ANO170" s="431"/>
      <c r="ANP170" s="431"/>
      <c r="ANQ170" s="431"/>
      <c r="ANR170" s="431"/>
      <c r="ANS170" s="431"/>
      <c r="ANT170" s="431"/>
      <c r="ANU170" s="431"/>
      <c r="ANV170" s="431"/>
      <c r="ANW170" s="431"/>
      <c r="ANX170" s="431"/>
      <c r="ANY170" s="431"/>
      <c r="ANZ170" s="431"/>
      <c r="AOA170" s="431"/>
      <c r="AOB170" s="431"/>
      <c r="AOC170" s="431"/>
      <c r="AOD170" s="431"/>
      <c r="AOE170" s="431"/>
      <c r="AOF170" s="431"/>
      <c r="AOG170" s="431"/>
      <c r="AOH170" s="431"/>
      <c r="AOI170" s="431"/>
      <c r="AOJ170" s="431"/>
      <c r="AOK170" s="431"/>
      <c r="AOL170" s="431"/>
      <c r="AOM170" s="431"/>
      <c r="AON170" s="431"/>
      <c r="AOO170" s="431"/>
      <c r="AOP170" s="431"/>
      <c r="AOQ170" s="431"/>
      <c r="AOR170" s="431"/>
      <c r="AOS170" s="431"/>
      <c r="AOT170" s="431"/>
      <c r="AOU170" s="431"/>
      <c r="AOV170" s="431"/>
      <c r="AOW170" s="431"/>
      <c r="AOX170" s="431"/>
      <c r="AOY170" s="431"/>
      <c r="AOZ170" s="431"/>
      <c r="APA170" s="431"/>
      <c r="APB170" s="431"/>
      <c r="APC170" s="431"/>
      <c r="APD170" s="431"/>
      <c r="APE170" s="431"/>
      <c r="APF170" s="431"/>
      <c r="APG170" s="431"/>
      <c r="APH170" s="431"/>
      <c r="API170" s="431"/>
      <c r="APJ170" s="431"/>
      <c r="APK170" s="431"/>
      <c r="APL170" s="431"/>
      <c r="APM170" s="431"/>
      <c r="APN170" s="431"/>
      <c r="APO170" s="431"/>
      <c r="APP170" s="431"/>
      <c r="APQ170" s="431"/>
      <c r="APR170" s="431"/>
      <c r="APS170" s="431"/>
      <c r="APT170" s="431"/>
      <c r="APU170" s="431"/>
      <c r="APV170" s="431"/>
      <c r="APW170" s="431"/>
      <c r="APX170" s="431"/>
      <c r="APY170" s="431"/>
      <c r="APZ170" s="431"/>
      <c r="AQA170" s="431"/>
      <c r="AQB170" s="431"/>
      <c r="AQC170" s="431"/>
      <c r="AQD170" s="431"/>
      <c r="AQE170" s="431"/>
      <c r="AQF170" s="431"/>
      <c r="AQG170" s="431"/>
      <c r="AQH170" s="431"/>
      <c r="AQI170" s="431"/>
      <c r="AQJ170" s="431"/>
      <c r="AQK170" s="431"/>
      <c r="AQL170" s="431"/>
      <c r="AQM170" s="431"/>
      <c r="AQN170" s="431"/>
      <c r="AQO170" s="431"/>
      <c r="AQP170" s="431"/>
      <c r="AQQ170" s="431"/>
      <c r="AQR170" s="431"/>
      <c r="AQS170" s="431"/>
      <c r="AQT170" s="431"/>
      <c r="AQU170" s="431"/>
      <c r="AQV170" s="431"/>
      <c r="AQW170" s="431"/>
      <c r="AQX170" s="431"/>
      <c r="AQY170" s="431"/>
      <c r="AQZ170" s="431"/>
      <c r="ARA170" s="431"/>
      <c r="ARB170" s="431"/>
      <c r="ARC170" s="431"/>
      <c r="ARD170" s="431"/>
      <c r="ARE170" s="431"/>
      <c r="ARF170" s="431"/>
      <c r="ARG170" s="431"/>
      <c r="ARH170" s="431"/>
      <c r="ARI170" s="431"/>
      <c r="ARJ170" s="431"/>
      <c r="ARK170" s="431"/>
      <c r="ARL170" s="431"/>
      <c r="ARM170" s="431"/>
      <c r="ARN170" s="431"/>
      <c r="ARO170" s="431"/>
      <c r="ARP170" s="431"/>
      <c r="ARQ170" s="431"/>
      <c r="ARR170" s="431"/>
      <c r="ARS170" s="431"/>
      <c r="ART170" s="431"/>
      <c r="ARU170" s="431"/>
      <c r="ARV170" s="431"/>
      <c r="ARW170" s="431"/>
      <c r="ARX170" s="431"/>
      <c r="ARY170" s="431"/>
      <c r="ARZ170" s="431"/>
      <c r="ASA170" s="431"/>
      <c r="ASB170" s="431"/>
      <c r="ASC170" s="431"/>
      <c r="ASD170" s="431"/>
      <c r="ASE170" s="431"/>
      <c r="ASF170" s="431"/>
      <c r="ASG170" s="431"/>
      <c r="ASH170" s="431"/>
      <c r="ASI170" s="431"/>
      <c r="ASJ170" s="431"/>
      <c r="ASK170" s="431"/>
      <c r="ASL170" s="431"/>
      <c r="ASM170" s="431"/>
      <c r="ASN170" s="431"/>
      <c r="ASO170" s="431"/>
      <c r="ASP170" s="431"/>
      <c r="ASQ170" s="431"/>
      <c r="ASR170" s="431"/>
      <c r="ASS170" s="431"/>
      <c r="AST170" s="431"/>
      <c r="ASU170" s="431"/>
      <c r="ASV170" s="431"/>
      <c r="ASW170" s="431"/>
      <c r="ASX170" s="431"/>
      <c r="ASY170" s="431"/>
      <c r="ASZ170" s="431"/>
      <c r="ATA170" s="431"/>
      <c r="ATB170" s="431"/>
      <c r="ATC170" s="431"/>
      <c r="ATD170" s="431"/>
      <c r="ATE170" s="431"/>
      <c r="ATF170" s="431"/>
      <c r="ATG170" s="431"/>
      <c r="ATH170" s="431"/>
      <c r="ATI170" s="431"/>
      <c r="ATJ170" s="431"/>
      <c r="ATK170" s="431"/>
      <c r="ATL170" s="431"/>
      <c r="ATM170" s="431"/>
      <c r="ATN170" s="431"/>
      <c r="ATO170" s="431"/>
      <c r="ATP170" s="431"/>
      <c r="ATQ170" s="431"/>
      <c r="ATR170" s="431"/>
      <c r="ATS170" s="431"/>
      <c r="ATT170" s="431"/>
      <c r="ATU170" s="431"/>
      <c r="ATV170" s="431"/>
      <c r="ATW170" s="431"/>
      <c r="ATX170" s="431"/>
      <c r="ATY170" s="431"/>
      <c r="ATZ170" s="431"/>
      <c r="AUA170" s="431"/>
      <c r="AUB170" s="431"/>
      <c r="AUC170" s="431"/>
      <c r="AUD170" s="431"/>
      <c r="AUE170" s="431"/>
      <c r="AUF170" s="431"/>
      <c r="AUG170" s="431"/>
      <c r="AUH170" s="431"/>
      <c r="AUI170" s="431"/>
      <c r="AUJ170" s="431"/>
      <c r="AUK170" s="431"/>
      <c r="AUL170" s="431"/>
      <c r="AUM170" s="431"/>
      <c r="AUN170" s="431"/>
      <c r="AUO170" s="431"/>
      <c r="AUP170" s="431"/>
      <c r="AUQ170" s="431"/>
      <c r="AUR170" s="431"/>
      <c r="AUS170" s="431"/>
      <c r="AUT170" s="431"/>
      <c r="AUU170" s="431"/>
      <c r="AUV170" s="431"/>
      <c r="AUW170" s="431"/>
      <c r="AUX170" s="431"/>
      <c r="AUY170" s="431"/>
      <c r="AUZ170" s="431"/>
      <c r="AVA170" s="431"/>
      <c r="AVB170" s="431"/>
      <c r="AVC170" s="431"/>
      <c r="AVD170" s="431"/>
      <c r="AVE170" s="431"/>
      <c r="AVF170" s="431"/>
      <c r="AVG170" s="431"/>
      <c r="AVH170" s="431"/>
      <c r="AVI170" s="431"/>
      <c r="AVJ170" s="431"/>
      <c r="AVK170" s="431"/>
      <c r="AVL170" s="431"/>
      <c r="AVM170" s="431"/>
      <c r="AVN170" s="431"/>
      <c r="AVO170" s="431"/>
      <c r="AVP170" s="431"/>
      <c r="AVQ170" s="431"/>
      <c r="AVR170" s="431"/>
      <c r="AVS170" s="431"/>
      <c r="AVT170" s="431"/>
      <c r="AVU170" s="431"/>
      <c r="AVV170" s="431"/>
      <c r="AVW170" s="431"/>
      <c r="AVX170" s="431"/>
      <c r="AVY170" s="431"/>
      <c r="AVZ170" s="431"/>
      <c r="AWA170" s="431"/>
      <c r="AWB170" s="431"/>
      <c r="AWC170" s="431"/>
      <c r="AWD170" s="431"/>
      <c r="AWE170" s="431"/>
      <c r="AWF170" s="431"/>
      <c r="AWG170" s="431"/>
      <c r="AWH170" s="431"/>
      <c r="AWI170" s="431"/>
      <c r="AWJ170" s="431"/>
      <c r="AWK170" s="431"/>
      <c r="AWL170" s="431"/>
      <c r="AWM170" s="431"/>
      <c r="AWN170" s="431"/>
      <c r="AWO170" s="431"/>
      <c r="AWP170" s="431"/>
      <c r="AWQ170" s="431"/>
      <c r="AWR170" s="431"/>
      <c r="AWS170" s="431"/>
      <c r="AWT170" s="431"/>
      <c r="AWU170" s="431"/>
      <c r="AWV170" s="431"/>
      <c r="AWW170" s="431"/>
      <c r="AWX170" s="431"/>
      <c r="AWY170" s="431"/>
      <c r="AWZ170" s="431"/>
      <c r="AXA170" s="431"/>
      <c r="AXB170" s="431"/>
      <c r="AXC170" s="431"/>
      <c r="AXD170" s="431"/>
      <c r="AXE170" s="431"/>
      <c r="AXF170" s="431"/>
      <c r="AXG170" s="431"/>
      <c r="AXH170" s="431"/>
      <c r="AXI170" s="431"/>
      <c r="AXJ170" s="431"/>
      <c r="AXK170" s="431"/>
      <c r="AXL170" s="431"/>
      <c r="AXM170" s="431"/>
      <c r="AXN170" s="431"/>
      <c r="AXO170" s="431"/>
      <c r="AXP170" s="431"/>
      <c r="AXQ170" s="431"/>
      <c r="AXR170" s="431"/>
      <c r="AXS170" s="431"/>
      <c r="AXT170" s="431"/>
      <c r="AXU170" s="431"/>
      <c r="AXV170" s="431"/>
      <c r="AXW170" s="431"/>
      <c r="AXX170" s="431"/>
      <c r="AXY170" s="431"/>
      <c r="AXZ170" s="431"/>
      <c r="AYA170" s="431"/>
      <c r="AYB170" s="431"/>
      <c r="AYC170" s="431"/>
      <c r="AYD170" s="431"/>
      <c r="AYE170" s="431"/>
      <c r="AYF170" s="431"/>
      <c r="AYG170" s="431"/>
      <c r="AYH170" s="431"/>
      <c r="AYI170" s="431"/>
      <c r="AYJ170" s="431"/>
      <c r="AYK170" s="431"/>
      <c r="AYL170" s="431"/>
      <c r="AYM170" s="431"/>
      <c r="AYN170" s="431"/>
      <c r="AYO170" s="431"/>
      <c r="AYP170" s="431"/>
      <c r="AYQ170" s="431"/>
      <c r="AYR170" s="431"/>
      <c r="AYS170" s="431"/>
      <c r="AYT170" s="431"/>
      <c r="AYU170" s="431"/>
      <c r="AYV170" s="431"/>
      <c r="AYW170" s="431"/>
      <c r="AYX170" s="431"/>
      <c r="AYY170" s="431"/>
      <c r="AYZ170" s="431"/>
      <c r="AZA170" s="431"/>
      <c r="AZB170" s="431"/>
      <c r="AZC170" s="431"/>
      <c r="AZD170" s="431"/>
      <c r="AZE170" s="431"/>
      <c r="AZF170" s="431"/>
      <c r="AZG170" s="431"/>
      <c r="AZH170" s="431"/>
      <c r="AZI170" s="431"/>
      <c r="AZJ170" s="431"/>
      <c r="AZK170" s="431"/>
      <c r="AZL170" s="431"/>
      <c r="AZM170" s="431"/>
      <c r="AZN170" s="431"/>
      <c r="AZO170" s="431"/>
      <c r="AZP170" s="431"/>
      <c r="AZQ170" s="431"/>
      <c r="AZR170" s="431"/>
      <c r="AZS170" s="431"/>
      <c r="AZT170" s="431"/>
      <c r="AZU170" s="431"/>
      <c r="AZV170" s="431"/>
      <c r="AZW170" s="431"/>
      <c r="AZX170" s="431"/>
      <c r="AZY170" s="431"/>
      <c r="AZZ170" s="431"/>
      <c r="BAA170" s="431"/>
      <c r="BAB170" s="431"/>
      <c r="BAC170" s="431"/>
      <c r="BAD170" s="431"/>
      <c r="BAE170" s="431"/>
      <c r="BAF170" s="431"/>
      <c r="BAG170" s="431"/>
      <c r="BAH170" s="431"/>
      <c r="BAI170" s="431"/>
      <c r="BAJ170" s="431"/>
      <c r="BAK170" s="431"/>
      <c r="BAL170" s="431"/>
      <c r="BAM170" s="431"/>
      <c r="BAN170" s="431"/>
      <c r="BAO170" s="431"/>
      <c r="BAP170" s="431"/>
      <c r="BAQ170" s="431"/>
      <c r="BAR170" s="431"/>
      <c r="BAS170" s="431"/>
      <c r="BAT170" s="431"/>
      <c r="BAU170" s="431"/>
      <c r="BAV170" s="431"/>
      <c r="BAW170" s="431"/>
      <c r="BAX170" s="431"/>
      <c r="BAY170" s="431"/>
      <c r="BAZ170" s="431"/>
      <c r="BBA170" s="431"/>
      <c r="BBB170" s="431"/>
      <c r="BBC170" s="431"/>
      <c r="BBD170" s="431"/>
      <c r="BBE170" s="431"/>
      <c r="BBF170" s="431"/>
      <c r="BBG170" s="431"/>
      <c r="BBH170" s="431"/>
      <c r="BBI170" s="431"/>
      <c r="BBJ170" s="431"/>
      <c r="BBK170" s="431"/>
      <c r="BBL170" s="431"/>
      <c r="BBM170" s="431"/>
      <c r="BBN170" s="431"/>
      <c r="BBO170" s="431"/>
      <c r="BBP170" s="431"/>
      <c r="BBQ170" s="431"/>
      <c r="BBR170" s="431"/>
      <c r="BBS170" s="431"/>
      <c r="BBT170" s="431"/>
      <c r="BBU170" s="431"/>
      <c r="BBV170" s="431"/>
      <c r="BBW170" s="431"/>
      <c r="BBX170" s="431"/>
      <c r="BBY170" s="431"/>
      <c r="BBZ170" s="431"/>
      <c r="BCA170" s="431"/>
      <c r="BCB170" s="431"/>
      <c r="BCC170" s="431"/>
      <c r="BCD170" s="431"/>
      <c r="BCE170" s="431"/>
      <c r="BCF170" s="431"/>
      <c r="BCG170" s="431"/>
      <c r="BCH170" s="431"/>
      <c r="BCI170" s="431"/>
      <c r="BCJ170" s="431"/>
      <c r="BCK170" s="431"/>
      <c r="BCL170" s="431"/>
      <c r="BCM170" s="431"/>
      <c r="BCN170" s="431"/>
      <c r="BCO170" s="431"/>
      <c r="BCP170" s="431"/>
      <c r="BCQ170" s="431"/>
      <c r="BCR170" s="431"/>
      <c r="BCS170" s="431"/>
      <c r="BCT170" s="431"/>
      <c r="BCU170" s="431"/>
      <c r="BCV170" s="431"/>
      <c r="BCW170" s="431"/>
      <c r="BCX170" s="431"/>
      <c r="BCY170" s="431"/>
      <c r="BCZ170" s="431"/>
      <c r="BDA170" s="431"/>
      <c r="BDB170" s="431"/>
      <c r="BDC170" s="431"/>
      <c r="BDD170" s="431"/>
      <c r="BDE170" s="431"/>
      <c r="BDF170" s="431"/>
      <c r="BDG170" s="431"/>
      <c r="BDH170" s="431"/>
      <c r="BDI170" s="431"/>
      <c r="BDJ170" s="431"/>
      <c r="BDK170" s="431"/>
      <c r="BDL170" s="431"/>
      <c r="BDM170" s="431"/>
      <c r="BDN170" s="431"/>
      <c r="BDO170" s="431"/>
      <c r="BDP170" s="431"/>
      <c r="BDQ170" s="431"/>
      <c r="BDR170" s="431"/>
      <c r="BDS170" s="431"/>
      <c r="BDT170" s="431"/>
      <c r="BDU170" s="431"/>
      <c r="BDV170" s="431"/>
      <c r="BDW170" s="431"/>
      <c r="BDX170" s="431"/>
      <c r="BDY170" s="431"/>
      <c r="BDZ170" s="431"/>
      <c r="BEA170" s="431"/>
      <c r="BEB170" s="431"/>
      <c r="BEC170" s="431"/>
      <c r="BED170" s="431"/>
      <c r="BEE170" s="431"/>
      <c r="BEF170" s="431"/>
      <c r="BEG170" s="431"/>
      <c r="BEH170" s="431"/>
      <c r="BEI170" s="431"/>
      <c r="BEJ170" s="431"/>
      <c r="BEK170" s="431"/>
      <c r="BEL170" s="431"/>
      <c r="BEM170" s="431"/>
      <c r="BEN170" s="431"/>
      <c r="BEO170" s="431"/>
      <c r="BEP170" s="431"/>
      <c r="BEQ170" s="431"/>
      <c r="BER170" s="431"/>
      <c r="BES170" s="431"/>
      <c r="BET170" s="431"/>
      <c r="BEU170" s="431"/>
      <c r="BEV170" s="431"/>
      <c r="BEW170" s="431"/>
      <c r="BEX170" s="431"/>
      <c r="BEY170" s="431"/>
      <c r="BEZ170" s="431"/>
      <c r="BFA170" s="431"/>
      <c r="BFB170" s="431"/>
      <c r="BFC170" s="431"/>
      <c r="BFD170" s="431"/>
      <c r="BFE170" s="431"/>
      <c r="BFF170" s="431"/>
      <c r="BFG170" s="431"/>
      <c r="BFH170" s="431"/>
      <c r="BFI170" s="431"/>
      <c r="BFJ170" s="431"/>
      <c r="BFK170" s="431"/>
      <c r="BFL170" s="431"/>
      <c r="BFM170" s="431"/>
      <c r="BFN170" s="431"/>
      <c r="BFO170" s="431"/>
      <c r="BFP170" s="431"/>
      <c r="BFQ170" s="431"/>
      <c r="BFR170" s="431"/>
      <c r="BFS170" s="431"/>
      <c r="BFT170" s="431"/>
      <c r="BFU170" s="431"/>
      <c r="BFV170" s="431"/>
      <c r="BFW170" s="431"/>
      <c r="BFX170" s="431"/>
      <c r="BFY170" s="431"/>
      <c r="BFZ170" s="431"/>
      <c r="BGA170" s="431"/>
      <c r="BGB170" s="431"/>
      <c r="BGC170" s="431"/>
      <c r="BGD170" s="431"/>
      <c r="BGE170" s="431"/>
      <c r="BGF170" s="431"/>
      <c r="BGG170" s="431"/>
      <c r="BGH170" s="431"/>
      <c r="BGI170" s="431"/>
      <c r="BGJ170" s="431"/>
      <c r="BGK170" s="431"/>
      <c r="BGL170" s="431"/>
      <c r="BGM170" s="431"/>
      <c r="BGN170" s="431"/>
      <c r="BGO170" s="431"/>
      <c r="BGP170" s="431"/>
      <c r="BGQ170" s="431"/>
      <c r="BGR170" s="431"/>
      <c r="BGS170" s="431"/>
      <c r="BGT170" s="431"/>
      <c r="BGU170" s="431"/>
      <c r="BGV170" s="431"/>
      <c r="BGW170" s="431"/>
      <c r="BGX170" s="431"/>
      <c r="BGY170" s="431"/>
      <c r="BGZ170" s="431"/>
      <c r="BHA170" s="431"/>
      <c r="BHB170" s="431"/>
      <c r="BHC170" s="431"/>
      <c r="BHD170" s="431"/>
      <c r="BHE170" s="431"/>
      <c r="BHF170" s="431"/>
      <c r="BHG170" s="431"/>
      <c r="BHH170" s="431"/>
      <c r="BHI170" s="431"/>
      <c r="BHJ170" s="431"/>
      <c r="BHK170" s="431"/>
      <c r="BHL170" s="431"/>
      <c r="BHM170" s="431"/>
      <c r="BHN170" s="431"/>
      <c r="BHO170" s="431"/>
      <c r="BHP170" s="431"/>
      <c r="BHQ170" s="431"/>
      <c r="BHR170" s="431"/>
      <c r="BHS170" s="431"/>
      <c r="BHT170" s="431"/>
      <c r="BHU170" s="431"/>
      <c r="BHV170" s="431"/>
      <c r="BHW170" s="431"/>
      <c r="BHX170" s="431"/>
      <c r="BHY170" s="431"/>
      <c r="BHZ170" s="431"/>
      <c r="BIA170" s="431"/>
      <c r="BIB170" s="431"/>
      <c r="BIC170" s="431"/>
      <c r="BID170" s="431"/>
      <c r="BIE170" s="431"/>
      <c r="BIF170" s="431"/>
      <c r="BIG170" s="431"/>
      <c r="BIH170" s="431"/>
      <c r="BII170" s="431"/>
      <c r="BIJ170" s="431"/>
      <c r="BIK170" s="431"/>
      <c r="BIL170" s="431"/>
      <c r="BIM170" s="431"/>
      <c r="BIN170" s="431"/>
      <c r="BIO170" s="431"/>
      <c r="BIP170" s="431"/>
      <c r="BIQ170" s="431"/>
      <c r="BIR170" s="431"/>
      <c r="BIS170" s="431"/>
      <c r="BIT170" s="431"/>
      <c r="BIU170" s="431"/>
      <c r="BIV170" s="431"/>
      <c r="BIW170" s="431"/>
      <c r="BIX170" s="431"/>
      <c r="BIY170" s="431"/>
      <c r="BIZ170" s="431"/>
      <c r="BJA170" s="431"/>
      <c r="BJB170" s="431"/>
      <c r="BJC170" s="431"/>
      <c r="BJD170" s="431"/>
      <c r="BJE170" s="431"/>
      <c r="BJF170" s="431"/>
      <c r="BJG170" s="431"/>
      <c r="BJH170" s="431"/>
      <c r="BJI170" s="431"/>
      <c r="BJJ170" s="431"/>
      <c r="BJK170" s="431"/>
      <c r="BJL170" s="431"/>
      <c r="BJM170" s="431"/>
      <c r="BJN170" s="431"/>
      <c r="BJO170" s="431"/>
      <c r="BJP170" s="431"/>
      <c r="BJQ170" s="431"/>
      <c r="BJR170" s="431"/>
      <c r="BJS170" s="431"/>
      <c r="BJT170" s="431"/>
      <c r="BJU170" s="431"/>
      <c r="BJV170" s="431"/>
      <c r="BJW170" s="431"/>
      <c r="BJX170" s="431"/>
      <c r="BJY170" s="431"/>
      <c r="BJZ170" s="431"/>
      <c r="BKA170" s="431"/>
      <c r="BKB170" s="431"/>
      <c r="BKC170" s="431"/>
      <c r="BKD170" s="431"/>
      <c r="BKE170" s="431"/>
      <c r="BKF170" s="431"/>
      <c r="BKG170" s="431"/>
      <c r="BKH170" s="431"/>
      <c r="BKI170" s="431"/>
      <c r="BKJ170" s="431"/>
      <c r="BKK170" s="431"/>
      <c r="BKL170" s="431"/>
      <c r="BKM170" s="431"/>
      <c r="BKN170" s="431"/>
      <c r="BKO170" s="431"/>
      <c r="BKP170" s="431"/>
      <c r="BKQ170" s="431"/>
      <c r="BKR170" s="431"/>
      <c r="BKS170" s="431"/>
      <c r="BKT170" s="431"/>
      <c r="BKU170" s="431"/>
      <c r="BKV170" s="431"/>
      <c r="BKW170" s="431"/>
      <c r="BKX170" s="431"/>
      <c r="BKY170" s="431"/>
      <c r="BKZ170" s="431"/>
      <c r="BLA170" s="431"/>
      <c r="BLB170" s="431"/>
      <c r="BLC170" s="431"/>
      <c r="BLD170" s="431"/>
      <c r="BLE170" s="431"/>
      <c r="BLF170" s="431"/>
      <c r="BLG170" s="431"/>
      <c r="BLH170" s="431"/>
      <c r="BLI170" s="431"/>
      <c r="BLJ170" s="431"/>
      <c r="BLK170" s="431"/>
      <c r="BLL170" s="431"/>
      <c r="BLM170" s="431"/>
      <c r="BLN170" s="431"/>
      <c r="BLO170" s="431"/>
      <c r="BLP170" s="431"/>
      <c r="BLQ170" s="431"/>
      <c r="BLR170" s="431"/>
      <c r="BLS170" s="431"/>
      <c r="BLT170" s="431"/>
      <c r="BLU170" s="431"/>
      <c r="BLV170" s="431"/>
      <c r="BLW170" s="431"/>
      <c r="BLX170" s="431"/>
      <c r="BLY170" s="431"/>
      <c r="BLZ170" s="431"/>
      <c r="BMA170" s="431"/>
      <c r="BMB170" s="431"/>
      <c r="BMC170" s="431"/>
      <c r="BMD170" s="431"/>
      <c r="BME170" s="431"/>
      <c r="BMF170" s="431"/>
      <c r="BMG170" s="431"/>
      <c r="BMH170" s="431"/>
      <c r="BMI170" s="431"/>
      <c r="BMJ170" s="431"/>
      <c r="BMK170" s="431"/>
      <c r="BML170" s="431"/>
      <c r="BMM170" s="431"/>
      <c r="BMN170" s="431"/>
      <c r="BMO170" s="431"/>
      <c r="BMP170" s="431"/>
      <c r="BMQ170" s="431"/>
      <c r="BMR170" s="431"/>
      <c r="BMS170" s="431"/>
      <c r="BMT170" s="431"/>
      <c r="BMU170" s="431"/>
      <c r="BMV170" s="431"/>
      <c r="BMW170" s="431"/>
      <c r="BMX170" s="431"/>
      <c r="BMY170" s="431"/>
      <c r="BMZ170" s="431"/>
      <c r="BNA170" s="431"/>
      <c r="BNB170" s="431"/>
      <c r="BNC170" s="431"/>
      <c r="BND170" s="431"/>
      <c r="BNE170" s="431"/>
      <c r="BNF170" s="431"/>
      <c r="BNG170" s="431"/>
      <c r="BNH170" s="431"/>
      <c r="BNI170" s="431"/>
      <c r="BNJ170" s="431"/>
      <c r="BNK170" s="431"/>
      <c r="BNL170" s="431"/>
      <c r="BNM170" s="431"/>
      <c r="BNN170" s="431"/>
      <c r="BNO170" s="431"/>
      <c r="BNP170" s="431"/>
      <c r="BNQ170" s="431"/>
      <c r="BNR170" s="431"/>
      <c r="BNS170" s="431"/>
      <c r="BNT170" s="431"/>
      <c r="BNU170" s="431"/>
      <c r="BNV170" s="431"/>
      <c r="BNW170" s="431"/>
      <c r="BNX170" s="431"/>
      <c r="BNY170" s="431"/>
      <c r="BNZ170" s="431"/>
      <c r="BOA170" s="431"/>
      <c r="BOB170" s="431"/>
      <c r="BOC170" s="431"/>
      <c r="BOD170" s="431"/>
      <c r="BOE170" s="431"/>
      <c r="BOF170" s="431"/>
      <c r="BOG170" s="431"/>
      <c r="BOH170" s="431"/>
      <c r="BOI170" s="431"/>
      <c r="BOJ170" s="431"/>
      <c r="BOK170" s="431"/>
      <c r="BOL170" s="431"/>
      <c r="BOM170" s="431"/>
      <c r="BON170" s="431"/>
      <c r="BOO170" s="431"/>
      <c r="BOP170" s="431"/>
      <c r="BOQ170" s="431"/>
      <c r="BOR170" s="431"/>
      <c r="BOS170" s="431"/>
      <c r="BOT170" s="431"/>
      <c r="BOU170" s="431"/>
      <c r="BOV170" s="431"/>
      <c r="BOW170" s="431"/>
      <c r="BOX170" s="431"/>
      <c r="BOY170" s="431"/>
      <c r="BOZ170" s="431"/>
      <c r="BPA170" s="431"/>
      <c r="BPB170" s="431"/>
      <c r="BPC170" s="431"/>
      <c r="BPD170" s="431"/>
      <c r="BPE170" s="431"/>
      <c r="BPF170" s="431"/>
      <c r="BPG170" s="431"/>
      <c r="BPH170" s="431"/>
      <c r="BPI170" s="431"/>
      <c r="BPJ170" s="431"/>
      <c r="BPK170" s="431"/>
      <c r="BPL170" s="431"/>
      <c r="BPM170" s="431"/>
      <c r="BPN170" s="431"/>
      <c r="BPO170" s="431"/>
      <c r="BPP170" s="431"/>
      <c r="BPQ170" s="431"/>
      <c r="BPR170" s="431"/>
      <c r="BPS170" s="431"/>
      <c r="BPT170" s="431"/>
      <c r="BPU170" s="431"/>
      <c r="BPV170" s="431"/>
      <c r="BPW170" s="431"/>
      <c r="BPX170" s="431"/>
      <c r="BPY170" s="431"/>
      <c r="BPZ170" s="431"/>
      <c r="BQA170" s="431"/>
      <c r="BQB170" s="431"/>
      <c r="BQC170" s="431"/>
      <c r="BQD170" s="431"/>
      <c r="BQE170" s="431"/>
      <c r="BQF170" s="431"/>
      <c r="BQG170" s="431"/>
      <c r="BQH170" s="431"/>
      <c r="BQI170" s="431"/>
      <c r="BQJ170" s="431"/>
      <c r="BQK170" s="431"/>
      <c r="BQL170" s="431"/>
      <c r="BQM170" s="431"/>
      <c r="BQN170" s="431"/>
      <c r="BQO170" s="431"/>
      <c r="BQP170" s="431"/>
      <c r="BQQ170" s="431"/>
      <c r="BQR170" s="431"/>
      <c r="BQS170" s="431"/>
      <c r="BQT170" s="431"/>
      <c r="BQU170" s="431"/>
      <c r="BQV170" s="431"/>
      <c r="BQW170" s="431"/>
      <c r="BQX170" s="431"/>
      <c r="BQY170" s="431"/>
      <c r="BQZ170" s="431"/>
      <c r="BRA170" s="431"/>
      <c r="BRB170" s="431"/>
      <c r="BRC170" s="431"/>
      <c r="BRD170" s="431"/>
      <c r="BRE170" s="431"/>
      <c r="BRF170" s="431"/>
      <c r="BRG170" s="431"/>
      <c r="BRH170" s="431"/>
      <c r="BRI170" s="431"/>
      <c r="BRJ170" s="431"/>
      <c r="BRK170" s="431"/>
      <c r="BRL170" s="431"/>
      <c r="BRM170" s="431"/>
      <c r="BRN170" s="431"/>
      <c r="BRO170" s="431"/>
      <c r="BRP170" s="431"/>
      <c r="BRQ170" s="431"/>
      <c r="BRR170" s="431"/>
      <c r="BRS170" s="431"/>
      <c r="BRT170" s="431"/>
      <c r="BRU170" s="431"/>
    </row>
    <row r="171" spans="1:1841" ht="29.25" customHeight="1" x14ac:dyDescent="0.3">
      <c r="A171" s="792"/>
      <c r="B171" s="476">
        <v>12</v>
      </c>
      <c r="C171" s="476" t="s">
        <v>436</v>
      </c>
      <c r="D171" s="465">
        <v>32902164.418131001</v>
      </c>
      <c r="E171" s="545">
        <v>3</v>
      </c>
      <c r="F171" s="464">
        <v>15105169.05553022</v>
      </c>
      <c r="G171" s="483">
        <v>2.4900000000000002</v>
      </c>
      <c r="H171" s="478">
        <f t="shared" si="73"/>
        <v>0</v>
      </c>
      <c r="I171" s="545">
        <v>0</v>
      </c>
      <c r="J171" s="478">
        <f t="shared" si="72"/>
        <v>9221288.9944025036</v>
      </c>
      <c r="K171" s="545">
        <v>2.4900000000000002</v>
      </c>
      <c r="L171" s="479"/>
      <c r="M171" s="482"/>
      <c r="N171" s="478"/>
      <c r="O171" s="482"/>
      <c r="P171" s="478"/>
      <c r="Q171" s="482"/>
      <c r="R171" s="478"/>
      <c r="S171" s="482"/>
      <c r="T171" s="478"/>
      <c r="U171" s="476"/>
      <c r="V171" s="478"/>
      <c r="X171" s="478">
        <f t="shared" si="68"/>
        <v>0</v>
      </c>
      <c r="Y171" s="484">
        <f t="shared" si="69"/>
        <v>0</v>
      </c>
      <c r="Z171" s="478">
        <f t="shared" si="70"/>
        <v>9221288.9944025036</v>
      </c>
      <c r="AA171" s="471">
        <f t="shared" si="71"/>
        <v>2.4900000000000002</v>
      </c>
      <c r="AB171" s="521"/>
      <c r="AC171" s="486"/>
      <c r="AD171" s="527"/>
      <c r="AE171" s="527"/>
      <c r="AF171" s="527"/>
      <c r="AG171" s="527"/>
      <c r="AH171" s="431"/>
      <c r="AI171" s="431"/>
      <c r="AJ171" s="431"/>
      <c r="AK171" s="431"/>
      <c r="AL171" s="431"/>
      <c r="AM171" s="431"/>
      <c r="AN171" s="431"/>
      <c r="AO171" s="431"/>
      <c r="AP171" s="431"/>
      <c r="AQ171" s="431"/>
      <c r="AR171" s="431"/>
      <c r="AS171" s="431"/>
      <c r="AT171" s="431"/>
      <c r="AU171" s="431"/>
      <c r="AV171" s="431"/>
      <c r="AW171" s="431"/>
      <c r="AX171" s="431"/>
      <c r="AY171" s="431"/>
      <c r="AZ171" s="431"/>
      <c r="BA171" s="431"/>
      <c r="BB171" s="431"/>
      <c r="BC171" s="431"/>
      <c r="BD171" s="431"/>
      <c r="BE171" s="431"/>
      <c r="BF171" s="431"/>
      <c r="BG171" s="431"/>
      <c r="BH171" s="431"/>
      <c r="BI171" s="431"/>
      <c r="BJ171" s="431"/>
      <c r="BK171" s="431"/>
      <c r="BL171" s="431"/>
      <c r="BM171" s="431"/>
      <c r="BN171" s="431"/>
      <c r="BO171" s="431"/>
      <c r="BP171" s="431"/>
      <c r="BQ171" s="431"/>
      <c r="BR171" s="431"/>
      <c r="BS171" s="431"/>
      <c r="BT171" s="431"/>
      <c r="BU171" s="431"/>
      <c r="BV171" s="431"/>
      <c r="BW171" s="431"/>
      <c r="BX171" s="431"/>
      <c r="BY171" s="431"/>
      <c r="BZ171" s="431"/>
      <c r="CA171" s="431"/>
      <c r="CB171" s="431"/>
      <c r="CC171" s="431"/>
      <c r="CD171" s="431"/>
      <c r="CE171" s="431"/>
      <c r="CF171" s="431"/>
      <c r="CG171" s="431"/>
      <c r="CH171" s="431"/>
      <c r="CI171" s="431"/>
      <c r="CJ171" s="431"/>
      <c r="CK171" s="431"/>
      <c r="CL171" s="431"/>
      <c r="CM171" s="431"/>
      <c r="CN171" s="431"/>
      <c r="CO171" s="431"/>
      <c r="CP171" s="431"/>
      <c r="CQ171" s="431"/>
      <c r="CR171" s="431"/>
      <c r="CS171" s="431"/>
      <c r="CT171" s="431"/>
      <c r="CU171" s="431"/>
      <c r="CV171" s="431"/>
      <c r="CW171" s="431"/>
      <c r="CX171" s="431"/>
      <c r="CY171" s="431"/>
      <c r="CZ171" s="431"/>
      <c r="DA171" s="431"/>
      <c r="DB171" s="431"/>
      <c r="DC171" s="431"/>
      <c r="DD171" s="431"/>
      <c r="DE171" s="431"/>
      <c r="DF171" s="431"/>
      <c r="DG171" s="431"/>
      <c r="DH171" s="431"/>
      <c r="DI171" s="431"/>
      <c r="DJ171" s="431"/>
      <c r="DK171" s="431"/>
      <c r="DL171" s="431"/>
      <c r="DM171" s="431"/>
      <c r="DN171" s="431"/>
      <c r="DO171" s="431"/>
      <c r="DP171" s="431"/>
      <c r="DQ171" s="431"/>
      <c r="DR171" s="431"/>
      <c r="DS171" s="431"/>
      <c r="DT171" s="431"/>
      <c r="DU171" s="431"/>
      <c r="DV171" s="431"/>
      <c r="DW171" s="431"/>
      <c r="DX171" s="431"/>
      <c r="DY171" s="431"/>
      <c r="DZ171" s="431"/>
      <c r="EA171" s="431"/>
      <c r="EB171" s="431"/>
      <c r="EC171" s="431"/>
      <c r="ED171" s="431"/>
      <c r="EE171" s="431"/>
      <c r="EF171" s="431"/>
      <c r="EG171" s="431"/>
      <c r="EH171" s="431"/>
      <c r="EI171" s="431"/>
      <c r="EJ171" s="431"/>
      <c r="EK171" s="431"/>
      <c r="EL171" s="431"/>
      <c r="EM171" s="431"/>
      <c r="EN171" s="431"/>
      <c r="EO171" s="431"/>
      <c r="EP171" s="431"/>
      <c r="EQ171" s="431"/>
      <c r="ER171" s="431"/>
      <c r="ES171" s="431"/>
      <c r="ET171" s="431"/>
      <c r="EU171" s="431"/>
      <c r="EV171" s="431"/>
      <c r="EW171" s="431"/>
      <c r="EX171" s="431"/>
      <c r="EY171" s="431"/>
      <c r="EZ171" s="431"/>
      <c r="FA171" s="431"/>
      <c r="FB171" s="431"/>
      <c r="FC171" s="431"/>
      <c r="FD171" s="431"/>
      <c r="FE171" s="431"/>
      <c r="FF171" s="431"/>
      <c r="FG171" s="431"/>
      <c r="FH171" s="431"/>
      <c r="FI171" s="431"/>
      <c r="FJ171" s="431"/>
      <c r="FK171" s="431"/>
      <c r="FL171" s="431"/>
      <c r="FM171" s="431"/>
      <c r="FN171" s="431"/>
      <c r="FO171" s="431"/>
      <c r="FP171" s="431"/>
      <c r="FQ171" s="431"/>
      <c r="FR171" s="431"/>
      <c r="FS171" s="431"/>
      <c r="FT171" s="431"/>
      <c r="FU171" s="431"/>
      <c r="FV171" s="431"/>
      <c r="FW171" s="431"/>
      <c r="FX171" s="431"/>
      <c r="FY171" s="431"/>
      <c r="FZ171" s="431"/>
      <c r="GA171" s="431"/>
      <c r="GB171" s="431"/>
      <c r="GC171" s="431"/>
      <c r="GD171" s="431"/>
      <c r="GE171" s="431"/>
      <c r="GF171" s="431"/>
      <c r="GG171" s="431"/>
      <c r="GH171" s="431"/>
      <c r="GI171" s="431"/>
      <c r="GJ171" s="431"/>
      <c r="GK171" s="431"/>
      <c r="GL171" s="431"/>
      <c r="GM171" s="431"/>
      <c r="GN171" s="431"/>
      <c r="GO171" s="431"/>
      <c r="GP171" s="431"/>
      <c r="GQ171" s="431"/>
      <c r="GR171" s="431"/>
      <c r="GS171" s="431"/>
      <c r="GT171" s="431"/>
      <c r="GU171" s="431"/>
      <c r="GV171" s="431"/>
      <c r="GW171" s="431"/>
      <c r="GX171" s="431"/>
      <c r="GY171" s="431"/>
      <c r="GZ171" s="431"/>
      <c r="HA171" s="431"/>
      <c r="HB171" s="431"/>
      <c r="HC171" s="431"/>
      <c r="HD171" s="431"/>
      <c r="HE171" s="431"/>
      <c r="HF171" s="431"/>
      <c r="HG171" s="431"/>
      <c r="HH171" s="431"/>
      <c r="HI171" s="431"/>
      <c r="HJ171" s="431"/>
      <c r="HK171" s="431"/>
      <c r="HL171" s="431"/>
      <c r="HM171" s="431"/>
      <c r="HN171" s="431"/>
      <c r="HO171" s="431"/>
      <c r="HP171" s="431"/>
      <c r="HQ171" s="431"/>
      <c r="HR171" s="431"/>
      <c r="HS171" s="431"/>
      <c r="HT171" s="431"/>
      <c r="HU171" s="431"/>
      <c r="HV171" s="431"/>
      <c r="HW171" s="431"/>
      <c r="HX171" s="431"/>
      <c r="HY171" s="431"/>
      <c r="HZ171" s="431"/>
      <c r="IA171" s="431"/>
      <c r="IB171" s="431"/>
      <c r="IC171" s="431"/>
      <c r="ID171" s="431"/>
      <c r="IE171" s="431"/>
      <c r="IF171" s="431"/>
      <c r="IG171" s="431"/>
      <c r="IH171" s="431"/>
      <c r="II171" s="431"/>
      <c r="IJ171" s="431"/>
      <c r="IK171" s="431"/>
      <c r="IL171" s="431"/>
      <c r="IM171" s="431"/>
      <c r="IN171" s="431"/>
      <c r="IO171" s="431"/>
      <c r="IP171" s="431"/>
      <c r="IQ171" s="431"/>
      <c r="IR171" s="431"/>
      <c r="IS171" s="431"/>
      <c r="IT171" s="431"/>
      <c r="IU171" s="431"/>
      <c r="IV171" s="431"/>
      <c r="IW171" s="431"/>
      <c r="IX171" s="431"/>
      <c r="IY171" s="431"/>
      <c r="IZ171" s="431"/>
      <c r="JA171" s="431"/>
      <c r="JB171" s="431"/>
      <c r="JC171" s="431"/>
      <c r="JD171" s="431"/>
      <c r="JE171" s="431"/>
      <c r="JF171" s="431"/>
      <c r="JG171" s="431"/>
      <c r="JH171" s="431"/>
      <c r="JI171" s="431"/>
      <c r="JJ171" s="431"/>
      <c r="JK171" s="431"/>
      <c r="JL171" s="431"/>
      <c r="JM171" s="431"/>
      <c r="JN171" s="431"/>
      <c r="JO171" s="431"/>
      <c r="JP171" s="431"/>
      <c r="JQ171" s="431"/>
      <c r="JR171" s="431"/>
      <c r="JS171" s="431"/>
      <c r="JT171" s="431"/>
      <c r="JU171" s="431"/>
      <c r="JV171" s="431"/>
      <c r="JW171" s="431"/>
      <c r="JX171" s="431"/>
      <c r="JY171" s="431"/>
      <c r="JZ171" s="431"/>
      <c r="KA171" s="431"/>
      <c r="KB171" s="431"/>
      <c r="KC171" s="431"/>
      <c r="KD171" s="431"/>
      <c r="KE171" s="431"/>
      <c r="KF171" s="431"/>
      <c r="KG171" s="431"/>
      <c r="KH171" s="431"/>
      <c r="KI171" s="431"/>
      <c r="KJ171" s="431"/>
      <c r="KK171" s="431"/>
      <c r="KL171" s="431"/>
      <c r="KM171" s="431"/>
      <c r="KN171" s="431"/>
      <c r="KO171" s="431"/>
      <c r="KP171" s="431"/>
      <c r="KQ171" s="431"/>
      <c r="KR171" s="431"/>
      <c r="KS171" s="431"/>
      <c r="KT171" s="431"/>
      <c r="KU171" s="431"/>
      <c r="KV171" s="431"/>
      <c r="KW171" s="431"/>
      <c r="KX171" s="431"/>
      <c r="KY171" s="431"/>
      <c r="KZ171" s="431"/>
      <c r="LA171" s="431"/>
      <c r="LB171" s="431"/>
      <c r="LC171" s="431"/>
      <c r="LD171" s="431"/>
      <c r="LE171" s="431"/>
      <c r="LF171" s="431"/>
      <c r="LG171" s="431"/>
      <c r="LH171" s="431"/>
      <c r="LI171" s="431"/>
      <c r="LJ171" s="431"/>
      <c r="LK171" s="431"/>
      <c r="LL171" s="431"/>
      <c r="LM171" s="431"/>
      <c r="LN171" s="431"/>
      <c r="LO171" s="431"/>
      <c r="LP171" s="431"/>
      <c r="LQ171" s="431"/>
      <c r="LR171" s="431"/>
      <c r="LS171" s="431"/>
      <c r="LT171" s="431"/>
      <c r="LU171" s="431"/>
      <c r="LV171" s="431"/>
      <c r="LW171" s="431"/>
      <c r="LX171" s="431"/>
      <c r="LY171" s="431"/>
      <c r="LZ171" s="431"/>
      <c r="MA171" s="431"/>
      <c r="MB171" s="431"/>
      <c r="MC171" s="431"/>
      <c r="MD171" s="431"/>
      <c r="ME171" s="431"/>
      <c r="MF171" s="431"/>
      <c r="MG171" s="431"/>
      <c r="MH171" s="431"/>
      <c r="MI171" s="431"/>
      <c r="MJ171" s="431"/>
      <c r="MK171" s="431"/>
      <c r="ML171" s="431"/>
      <c r="MM171" s="431"/>
      <c r="MN171" s="431"/>
      <c r="MO171" s="431"/>
      <c r="MP171" s="431"/>
      <c r="MQ171" s="431"/>
      <c r="MR171" s="431"/>
      <c r="MS171" s="431"/>
      <c r="MT171" s="431"/>
      <c r="MU171" s="431"/>
      <c r="MV171" s="431"/>
      <c r="MW171" s="431"/>
      <c r="MX171" s="431"/>
      <c r="MY171" s="431"/>
      <c r="MZ171" s="431"/>
      <c r="NA171" s="431"/>
      <c r="NB171" s="431"/>
      <c r="NC171" s="431"/>
      <c r="ND171" s="431"/>
      <c r="NE171" s="431"/>
      <c r="NF171" s="431"/>
      <c r="NG171" s="431"/>
      <c r="NH171" s="431"/>
      <c r="NI171" s="431"/>
      <c r="NJ171" s="431"/>
      <c r="NK171" s="431"/>
      <c r="NL171" s="431"/>
      <c r="NM171" s="431"/>
      <c r="NN171" s="431"/>
      <c r="NO171" s="431"/>
      <c r="NP171" s="431"/>
      <c r="NQ171" s="431"/>
      <c r="NR171" s="431"/>
      <c r="NS171" s="431"/>
      <c r="NT171" s="431"/>
      <c r="NU171" s="431"/>
      <c r="NV171" s="431"/>
      <c r="NW171" s="431"/>
      <c r="NX171" s="431"/>
      <c r="NY171" s="431"/>
      <c r="NZ171" s="431"/>
      <c r="OA171" s="431"/>
      <c r="OB171" s="431"/>
      <c r="OC171" s="431"/>
      <c r="OD171" s="431"/>
      <c r="OE171" s="431"/>
      <c r="OF171" s="431"/>
      <c r="OG171" s="431"/>
      <c r="OH171" s="431"/>
      <c r="OI171" s="431"/>
      <c r="OJ171" s="431"/>
      <c r="OK171" s="431"/>
      <c r="OL171" s="431"/>
      <c r="OM171" s="431"/>
      <c r="ON171" s="431"/>
      <c r="OO171" s="431"/>
      <c r="OP171" s="431"/>
      <c r="OQ171" s="431"/>
      <c r="OR171" s="431"/>
      <c r="OS171" s="431"/>
      <c r="OT171" s="431"/>
      <c r="OU171" s="431"/>
      <c r="OV171" s="431"/>
      <c r="OW171" s="431"/>
      <c r="OX171" s="431"/>
      <c r="OY171" s="431"/>
      <c r="OZ171" s="431"/>
      <c r="PA171" s="431"/>
      <c r="PB171" s="431"/>
      <c r="PC171" s="431"/>
      <c r="PD171" s="431"/>
      <c r="PE171" s="431"/>
      <c r="PF171" s="431"/>
      <c r="PG171" s="431"/>
      <c r="PH171" s="431"/>
      <c r="PI171" s="431"/>
      <c r="PJ171" s="431"/>
      <c r="PK171" s="431"/>
      <c r="PL171" s="431"/>
      <c r="PM171" s="431"/>
      <c r="PN171" s="431"/>
      <c r="PO171" s="431"/>
      <c r="PP171" s="431"/>
      <c r="PQ171" s="431"/>
      <c r="PR171" s="431"/>
      <c r="PS171" s="431"/>
      <c r="PT171" s="431"/>
      <c r="PU171" s="431"/>
      <c r="PV171" s="431"/>
      <c r="PW171" s="431"/>
      <c r="PX171" s="431"/>
      <c r="PY171" s="431"/>
      <c r="PZ171" s="431"/>
      <c r="QA171" s="431"/>
      <c r="QB171" s="431"/>
      <c r="QC171" s="431"/>
      <c r="QD171" s="431"/>
      <c r="QE171" s="431"/>
      <c r="QF171" s="431"/>
      <c r="QG171" s="431"/>
      <c r="QH171" s="431"/>
      <c r="QI171" s="431"/>
      <c r="QJ171" s="431"/>
      <c r="QK171" s="431"/>
      <c r="QL171" s="431"/>
      <c r="QM171" s="431"/>
      <c r="QN171" s="431"/>
      <c r="QO171" s="431"/>
      <c r="QP171" s="431"/>
      <c r="QQ171" s="431"/>
      <c r="QR171" s="431"/>
      <c r="QS171" s="431"/>
      <c r="QT171" s="431"/>
      <c r="QU171" s="431"/>
      <c r="QV171" s="431"/>
      <c r="QW171" s="431"/>
      <c r="QX171" s="431"/>
      <c r="QY171" s="431"/>
      <c r="QZ171" s="431"/>
      <c r="RA171" s="431"/>
      <c r="RB171" s="431"/>
      <c r="RC171" s="431"/>
      <c r="RD171" s="431"/>
      <c r="RE171" s="431"/>
      <c r="RF171" s="431"/>
      <c r="RG171" s="431"/>
      <c r="RH171" s="431"/>
      <c r="RI171" s="431"/>
      <c r="RJ171" s="431"/>
      <c r="RK171" s="431"/>
      <c r="RL171" s="431"/>
      <c r="RM171" s="431"/>
      <c r="RN171" s="431"/>
      <c r="RO171" s="431"/>
      <c r="RP171" s="431"/>
      <c r="RQ171" s="431"/>
      <c r="RR171" s="431"/>
      <c r="RS171" s="431"/>
      <c r="RT171" s="431"/>
      <c r="RU171" s="431"/>
      <c r="RV171" s="431"/>
      <c r="RW171" s="431"/>
      <c r="RX171" s="431"/>
      <c r="RY171" s="431"/>
      <c r="RZ171" s="431"/>
      <c r="SA171" s="431"/>
      <c r="SB171" s="431"/>
      <c r="SC171" s="431"/>
      <c r="SD171" s="431"/>
      <c r="SE171" s="431"/>
      <c r="SF171" s="431"/>
      <c r="SG171" s="431"/>
      <c r="SH171" s="431"/>
      <c r="SI171" s="431"/>
      <c r="SJ171" s="431"/>
      <c r="SK171" s="431"/>
      <c r="SL171" s="431"/>
      <c r="SM171" s="431"/>
      <c r="SN171" s="431"/>
      <c r="SO171" s="431"/>
      <c r="SP171" s="431"/>
      <c r="SQ171" s="431"/>
      <c r="SR171" s="431"/>
      <c r="SS171" s="431"/>
      <c r="ST171" s="431"/>
      <c r="SU171" s="431"/>
      <c r="SV171" s="431"/>
      <c r="SW171" s="431"/>
      <c r="SX171" s="431"/>
      <c r="SY171" s="431"/>
      <c r="SZ171" s="431"/>
      <c r="TA171" s="431"/>
      <c r="TB171" s="431"/>
      <c r="TC171" s="431"/>
      <c r="TD171" s="431"/>
      <c r="TE171" s="431"/>
      <c r="TF171" s="431"/>
      <c r="TG171" s="431"/>
      <c r="TH171" s="431"/>
      <c r="TI171" s="431"/>
      <c r="TJ171" s="431"/>
      <c r="TK171" s="431"/>
      <c r="TL171" s="431"/>
      <c r="TM171" s="431"/>
      <c r="TN171" s="431"/>
      <c r="TO171" s="431"/>
      <c r="TP171" s="431"/>
      <c r="TQ171" s="431"/>
      <c r="TR171" s="431"/>
      <c r="TS171" s="431"/>
      <c r="TT171" s="431"/>
      <c r="TU171" s="431"/>
      <c r="TV171" s="431"/>
      <c r="TW171" s="431"/>
      <c r="TX171" s="431"/>
      <c r="TY171" s="431"/>
      <c r="TZ171" s="431"/>
      <c r="UA171" s="431"/>
      <c r="UB171" s="431"/>
      <c r="UC171" s="431"/>
      <c r="UD171" s="431"/>
      <c r="UE171" s="431"/>
      <c r="UF171" s="431"/>
      <c r="UG171" s="431"/>
      <c r="UH171" s="431"/>
      <c r="UI171" s="431"/>
      <c r="UJ171" s="431"/>
      <c r="UK171" s="431"/>
      <c r="UL171" s="431"/>
      <c r="UM171" s="431"/>
      <c r="UN171" s="431"/>
      <c r="UO171" s="431"/>
      <c r="UP171" s="431"/>
      <c r="UQ171" s="431"/>
      <c r="UR171" s="431"/>
      <c r="US171" s="431"/>
      <c r="UT171" s="431"/>
      <c r="UU171" s="431"/>
      <c r="UV171" s="431"/>
      <c r="UW171" s="431"/>
      <c r="UX171" s="431"/>
      <c r="UY171" s="431"/>
      <c r="UZ171" s="431"/>
      <c r="VA171" s="431"/>
      <c r="VB171" s="431"/>
      <c r="VC171" s="431"/>
      <c r="VD171" s="431"/>
      <c r="VE171" s="431"/>
      <c r="VF171" s="431"/>
      <c r="VG171" s="431"/>
      <c r="VH171" s="431"/>
      <c r="VI171" s="431"/>
      <c r="VJ171" s="431"/>
      <c r="VK171" s="431"/>
      <c r="VL171" s="431"/>
      <c r="VM171" s="431"/>
      <c r="VN171" s="431"/>
      <c r="VO171" s="431"/>
      <c r="VP171" s="431"/>
      <c r="VQ171" s="431"/>
      <c r="VR171" s="431"/>
      <c r="VS171" s="431"/>
      <c r="VT171" s="431"/>
      <c r="VU171" s="431"/>
      <c r="VV171" s="431"/>
      <c r="VW171" s="431"/>
      <c r="VX171" s="431"/>
      <c r="VY171" s="431"/>
      <c r="VZ171" s="431"/>
      <c r="WA171" s="431"/>
      <c r="WB171" s="431"/>
      <c r="WC171" s="431"/>
      <c r="WD171" s="431"/>
      <c r="WE171" s="431"/>
      <c r="WF171" s="431"/>
      <c r="WG171" s="431"/>
      <c r="WH171" s="431"/>
      <c r="WI171" s="431"/>
      <c r="WJ171" s="431"/>
      <c r="WK171" s="431"/>
      <c r="WL171" s="431"/>
      <c r="WM171" s="431"/>
      <c r="WN171" s="431"/>
      <c r="WO171" s="431"/>
      <c r="WP171" s="431"/>
      <c r="WQ171" s="431"/>
      <c r="WR171" s="431"/>
      <c r="WS171" s="431"/>
      <c r="WT171" s="431"/>
      <c r="WU171" s="431"/>
      <c r="WV171" s="431"/>
      <c r="WW171" s="431"/>
      <c r="WX171" s="431"/>
      <c r="WY171" s="431"/>
      <c r="WZ171" s="431"/>
      <c r="XA171" s="431"/>
      <c r="XB171" s="431"/>
      <c r="XC171" s="431"/>
      <c r="XD171" s="431"/>
      <c r="XE171" s="431"/>
      <c r="XF171" s="431"/>
      <c r="XG171" s="431"/>
      <c r="XH171" s="431"/>
      <c r="XI171" s="431"/>
      <c r="XJ171" s="431"/>
      <c r="XK171" s="431"/>
      <c r="XL171" s="431"/>
      <c r="XM171" s="431"/>
      <c r="XN171" s="431"/>
      <c r="XO171" s="431"/>
      <c r="XP171" s="431"/>
      <c r="XQ171" s="431"/>
      <c r="XR171" s="431"/>
      <c r="XS171" s="431"/>
      <c r="XT171" s="431"/>
      <c r="XU171" s="431"/>
      <c r="XV171" s="431"/>
      <c r="XW171" s="431"/>
      <c r="XX171" s="431"/>
      <c r="XY171" s="431"/>
      <c r="XZ171" s="431"/>
      <c r="YA171" s="431"/>
      <c r="YB171" s="431"/>
      <c r="YC171" s="431"/>
      <c r="YD171" s="431"/>
      <c r="YE171" s="431"/>
      <c r="YF171" s="431"/>
      <c r="YG171" s="431"/>
      <c r="YH171" s="431"/>
      <c r="YI171" s="431"/>
      <c r="YJ171" s="431"/>
      <c r="YK171" s="431"/>
      <c r="YL171" s="431"/>
      <c r="YM171" s="431"/>
      <c r="YN171" s="431"/>
      <c r="YO171" s="431"/>
      <c r="YP171" s="431"/>
      <c r="YQ171" s="431"/>
      <c r="YR171" s="431"/>
      <c r="YS171" s="431"/>
      <c r="YT171" s="431"/>
      <c r="YU171" s="431"/>
      <c r="YV171" s="431"/>
      <c r="YW171" s="431"/>
      <c r="YX171" s="431"/>
      <c r="YY171" s="431"/>
      <c r="YZ171" s="431"/>
      <c r="ZA171" s="431"/>
      <c r="ZB171" s="431"/>
      <c r="ZC171" s="431"/>
      <c r="ZD171" s="431"/>
      <c r="ZE171" s="431"/>
      <c r="ZF171" s="431"/>
      <c r="ZG171" s="431"/>
      <c r="ZH171" s="431"/>
      <c r="ZI171" s="431"/>
      <c r="ZJ171" s="431"/>
      <c r="ZK171" s="431"/>
      <c r="ZL171" s="431"/>
      <c r="ZM171" s="431"/>
      <c r="ZN171" s="431"/>
      <c r="ZO171" s="431"/>
      <c r="ZP171" s="431"/>
      <c r="ZQ171" s="431"/>
      <c r="ZR171" s="431"/>
      <c r="ZS171" s="431"/>
      <c r="ZT171" s="431"/>
      <c r="ZU171" s="431"/>
      <c r="ZV171" s="431"/>
      <c r="ZW171" s="431"/>
      <c r="ZX171" s="431"/>
      <c r="ZY171" s="431"/>
      <c r="ZZ171" s="431"/>
      <c r="AAA171" s="431"/>
      <c r="AAB171" s="431"/>
      <c r="AAC171" s="431"/>
      <c r="AAD171" s="431"/>
      <c r="AAE171" s="431"/>
      <c r="AAF171" s="431"/>
      <c r="AAG171" s="431"/>
      <c r="AAH171" s="431"/>
      <c r="AAI171" s="431"/>
      <c r="AAJ171" s="431"/>
      <c r="AAK171" s="431"/>
      <c r="AAL171" s="431"/>
      <c r="AAM171" s="431"/>
      <c r="AAN171" s="431"/>
      <c r="AAO171" s="431"/>
      <c r="AAP171" s="431"/>
      <c r="AAQ171" s="431"/>
      <c r="AAR171" s="431"/>
      <c r="AAS171" s="431"/>
      <c r="AAT171" s="431"/>
      <c r="AAU171" s="431"/>
      <c r="AAV171" s="431"/>
      <c r="AAW171" s="431"/>
      <c r="AAX171" s="431"/>
      <c r="AAY171" s="431"/>
      <c r="AAZ171" s="431"/>
      <c r="ABA171" s="431"/>
      <c r="ABB171" s="431"/>
      <c r="ABC171" s="431"/>
      <c r="ABD171" s="431"/>
      <c r="ABE171" s="431"/>
      <c r="ABF171" s="431"/>
      <c r="ABG171" s="431"/>
      <c r="ABH171" s="431"/>
      <c r="ABI171" s="431"/>
      <c r="ABJ171" s="431"/>
      <c r="ABK171" s="431"/>
      <c r="ABL171" s="431"/>
      <c r="ABM171" s="431"/>
      <c r="ABN171" s="431"/>
      <c r="ABO171" s="431"/>
      <c r="ABP171" s="431"/>
      <c r="ABQ171" s="431"/>
      <c r="ABR171" s="431"/>
      <c r="ABS171" s="431"/>
      <c r="ABT171" s="431"/>
      <c r="ABU171" s="431"/>
      <c r="ABV171" s="431"/>
      <c r="ABW171" s="431"/>
      <c r="ABX171" s="431"/>
      <c r="ABY171" s="431"/>
      <c r="ABZ171" s="431"/>
      <c r="ACA171" s="431"/>
      <c r="ACB171" s="431"/>
      <c r="ACC171" s="431"/>
      <c r="ACD171" s="431"/>
      <c r="ACE171" s="431"/>
      <c r="ACF171" s="431"/>
      <c r="ACG171" s="431"/>
      <c r="ACH171" s="431"/>
      <c r="ACI171" s="431"/>
      <c r="ACJ171" s="431"/>
      <c r="ACK171" s="431"/>
      <c r="ACL171" s="431"/>
      <c r="ACM171" s="431"/>
      <c r="ACN171" s="431"/>
      <c r="ACO171" s="431"/>
      <c r="ACP171" s="431"/>
      <c r="ACQ171" s="431"/>
      <c r="ACR171" s="431"/>
      <c r="ACS171" s="431"/>
      <c r="ACT171" s="431"/>
      <c r="ACU171" s="431"/>
      <c r="ACV171" s="431"/>
      <c r="ACW171" s="431"/>
      <c r="ACX171" s="431"/>
      <c r="ACY171" s="431"/>
      <c r="ACZ171" s="431"/>
      <c r="ADA171" s="431"/>
      <c r="ADB171" s="431"/>
      <c r="ADC171" s="431"/>
      <c r="ADD171" s="431"/>
      <c r="ADE171" s="431"/>
      <c r="ADF171" s="431"/>
      <c r="ADG171" s="431"/>
      <c r="ADH171" s="431"/>
      <c r="ADI171" s="431"/>
      <c r="ADJ171" s="431"/>
      <c r="ADK171" s="431"/>
      <c r="ADL171" s="431"/>
      <c r="ADM171" s="431"/>
      <c r="ADN171" s="431"/>
      <c r="ADO171" s="431"/>
      <c r="ADP171" s="431"/>
      <c r="ADQ171" s="431"/>
      <c r="ADR171" s="431"/>
      <c r="ADS171" s="431"/>
      <c r="ADT171" s="431"/>
      <c r="ADU171" s="431"/>
      <c r="ADV171" s="431"/>
      <c r="ADW171" s="431"/>
      <c r="ADX171" s="431"/>
      <c r="ADY171" s="431"/>
      <c r="ADZ171" s="431"/>
      <c r="AEA171" s="431"/>
      <c r="AEB171" s="431"/>
      <c r="AEC171" s="431"/>
      <c r="AED171" s="431"/>
      <c r="AEE171" s="431"/>
      <c r="AEF171" s="431"/>
      <c r="AEG171" s="431"/>
      <c r="AEH171" s="431"/>
      <c r="AEI171" s="431"/>
      <c r="AEJ171" s="431"/>
      <c r="AEK171" s="431"/>
      <c r="AEL171" s="431"/>
      <c r="AEM171" s="431"/>
      <c r="AEN171" s="431"/>
      <c r="AEO171" s="431"/>
      <c r="AEP171" s="431"/>
      <c r="AEQ171" s="431"/>
      <c r="AER171" s="431"/>
      <c r="AES171" s="431"/>
      <c r="AET171" s="431"/>
      <c r="AEU171" s="431"/>
      <c r="AEV171" s="431"/>
      <c r="AEW171" s="431"/>
      <c r="AEX171" s="431"/>
      <c r="AEY171" s="431"/>
      <c r="AEZ171" s="431"/>
      <c r="AFA171" s="431"/>
      <c r="AFB171" s="431"/>
      <c r="AFC171" s="431"/>
      <c r="AFD171" s="431"/>
      <c r="AFE171" s="431"/>
      <c r="AFF171" s="431"/>
      <c r="AFG171" s="431"/>
      <c r="AFH171" s="431"/>
      <c r="AFI171" s="431"/>
      <c r="AFJ171" s="431"/>
      <c r="AFK171" s="431"/>
      <c r="AFL171" s="431"/>
      <c r="AFM171" s="431"/>
      <c r="AFN171" s="431"/>
      <c r="AFO171" s="431"/>
      <c r="AFP171" s="431"/>
      <c r="AFQ171" s="431"/>
      <c r="AFR171" s="431"/>
      <c r="AFS171" s="431"/>
      <c r="AFT171" s="431"/>
      <c r="AFU171" s="431"/>
      <c r="AFV171" s="431"/>
      <c r="AFW171" s="431"/>
      <c r="AFX171" s="431"/>
      <c r="AFY171" s="431"/>
      <c r="AFZ171" s="431"/>
      <c r="AGA171" s="431"/>
      <c r="AGB171" s="431"/>
      <c r="AGC171" s="431"/>
      <c r="AGD171" s="431"/>
      <c r="AGE171" s="431"/>
      <c r="AGF171" s="431"/>
      <c r="AGG171" s="431"/>
      <c r="AGH171" s="431"/>
      <c r="AGI171" s="431"/>
      <c r="AGJ171" s="431"/>
      <c r="AGK171" s="431"/>
      <c r="AGL171" s="431"/>
      <c r="AGM171" s="431"/>
      <c r="AGN171" s="431"/>
      <c r="AGO171" s="431"/>
      <c r="AGP171" s="431"/>
      <c r="AGQ171" s="431"/>
      <c r="AGR171" s="431"/>
      <c r="AGS171" s="431"/>
      <c r="AGT171" s="431"/>
      <c r="AGU171" s="431"/>
      <c r="AGV171" s="431"/>
      <c r="AGW171" s="431"/>
      <c r="AGX171" s="431"/>
      <c r="AGY171" s="431"/>
      <c r="AGZ171" s="431"/>
      <c r="AHA171" s="431"/>
      <c r="AHB171" s="431"/>
      <c r="AHC171" s="431"/>
      <c r="AHD171" s="431"/>
      <c r="AHE171" s="431"/>
      <c r="AHF171" s="431"/>
      <c r="AHG171" s="431"/>
      <c r="AHH171" s="431"/>
      <c r="AHI171" s="431"/>
      <c r="AHJ171" s="431"/>
      <c r="AHK171" s="431"/>
      <c r="AHL171" s="431"/>
      <c r="AHM171" s="431"/>
      <c r="AHN171" s="431"/>
      <c r="AHO171" s="431"/>
      <c r="AHP171" s="431"/>
      <c r="AHQ171" s="431"/>
      <c r="AHR171" s="431"/>
      <c r="AHS171" s="431"/>
      <c r="AHT171" s="431"/>
      <c r="AHU171" s="431"/>
      <c r="AHV171" s="431"/>
      <c r="AHW171" s="431"/>
      <c r="AHX171" s="431"/>
      <c r="AHY171" s="431"/>
      <c r="AHZ171" s="431"/>
      <c r="AIA171" s="431"/>
      <c r="AIB171" s="431"/>
      <c r="AIC171" s="431"/>
      <c r="AID171" s="431"/>
      <c r="AIE171" s="431"/>
      <c r="AIF171" s="431"/>
      <c r="AIG171" s="431"/>
      <c r="AIH171" s="431"/>
      <c r="AII171" s="431"/>
      <c r="AIJ171" s="431"/>
      <c r="AIK171" s="431"/>
      <c r="AIL171" s="431"/>
      <c r="AIM171" s="431"/>
      <c r="AIN171" s="431"/>
      <c r="AIO171" s="431"/>
      <c r="AIP171" s="431"/>
      <c r="AIQ171" s="431"/>
      <c r="AIR171" s="431"/>
      <c r="AIS171" s="431"/>
      <c r="AIT171" s="431"/>
      <c r="AIU171" s="431"/>
      <c r="AIV171" s="431"/>
      <c r="AIW171" s="431"/>
      <c r="AIX171" s="431"/>
      <c r="AIY171" s="431"/>
      <c r="AIZ171" s="431"/>
      <c r="AJA171" s="431"/>
      <c r="AJB171" s="431"/>
      <c r="AJC171" s="431"/>
      <c r="AJD171" s="431"/>
      <c r="AJE171" s="431"/>
      <c r="AJF171" s="431"/>
      <c r="AJG171" s="431"/>
      <c r="AJH171" s="431"/>
      <c r="AJI171" s="431"/>
      <c r="AJJ171" s="431"/>
      <c r="AJK171" s="431"/>
      <c r="AJL171" s="431"/>
      <c r="AJM171" s="431"/>
      <c r="AJN171" s="431"/>
      <c r="AJO171" s="431"/>
      <c r="AJP171" s="431"/>
      <c r="AJQ171" s="431"/>
      <c r="AJR171" s="431"/>
      <c r="AJS171" s="431"/>
      <c r="AJT171" s="431"/>
      <c r="AJU171" s="431"/>
      <c r="AJV171" s="431"/>
      <c r="AJW171" s="431"/>
      <c r="AJX171" s="431"/>
      <c r="AJY171" s="431"/>
      <c r="AJZ171" s="431"/>
      <c r="AKA171" s="431"/>
      <c r="AKB171" s="431"/>
      <c r="AKC171" s="431"/>
      <c r="AKD171" s="431"/>
      <c r="AKE171" s="431"/>
      <c r="AKF171" s="431"/>
      <c r="AKG171" s="431"/>
      <c r="AKH171" s="431"/>
      <c r="AKI171" s="431"/>
      <c r="AKJ171" s="431"/>
      <c r="AKK171" s="431"/>
      <c r="AKL171" s="431"/>
      <c r="AKM171" s="431"/>
      <c r="AKN171" s="431"/>
      <c r="AKO171" s="431"/>
      <c r="AKP171" s="431"/>
      <c r="AKQ171" s="431"/>
      <c r="AKR171" s="431"/>
      <c r="AKS171" s="431"/>
      <c r="AKT171" s="431"/>
      <c r="AKU171" s="431"/>
      <c r="AKV171" s="431"/>
      <c r="AKW171" s="431"/>
      <c r="AKX171" s="431"/>
      <c r="AKY171" s="431"/>
      <c r="AKZ171" s="431"/>
      <c r="ALA171" s="431"/>
      <c r="ALB171" s="431"/>
      <c r="ALC171" s="431"/>
      <c r="ALD171" s="431"/>
      <c r="ALE171" s="431"/>
      <c r="ALF171" s="431"/>
      <c r="ALG171" s="431"/>
      <c r="ALH171" s="431"/>
      <c r="ALI171" s="431"/>
      <c r="ALJ171" s="431"/>
      <c r="ALK171" s="431"/>
      <c r="ALL171" s="431"/>
      <c r="ALM171" s="431"/>
      <c r="ALN171" s="431"/>
      <c r="ALO171" s="431"/>
      <c r="ALP171" s="431"/>
      <c r="ALQ171" s="431"/>
      <c r="ALR171" s="431"/>
      <c r="ALS171" s="431"/>
      <c r="ALT171" s="431"/>
      <c r="ALU171" s="431"/>
      <c r="ALV171" s="431"/>
      <c r="ALW171" s="431"/>
      <c r="ALX171" s="431"/>
      <c r="ALY171" s="431"/>
      <c r="ALZ171" s="431"/>
      <c r="AMA171" s="431"/>
      <c r="AMB171" s="431"/>
      <c r="AMC171" s="431"/>
      <c r="AMD171" s="431"/>
      <c r="AME171" s="431"/>
      <c r="AMF171" s="431"/>
      <c r="AMG171" s="431"/>
      <c r="AMH171" s="431"/>
      <c r="AMI171" s="431"/>
      <c r="AMJ171" s="431"/>
      <c r="AMK171" s="431"/>
      <c r="AML171" s="431"/>
      <c r="AMM171" s="431"/>
      <c r="AMN171" s="431"/>
      <c r="AMO171" s="431"/>
      <c r="AMP171" s="431"/>
      <c r="AMQ171" s="431"/>
      <c r="AMR171" s="431"/>
      <c r="AMS171" s="431"/>
      <c r="AMT171" s="431"/>
      <c r="AMU171" s="431"/>
      <c r="AMV171" s="431"/>
      <c r="AMW171" s="431"/>
      <c r="AMX171" s="431"/>
      <c r="AMY171" s="431"/>
      <c r="AMZ171" s="431"/>
      <c r="ANA171" s="431"/>
      <c r="ANB171" s="431"/>
      <c r="ANC171" s="431"/>
      <c r="AND171" s="431"/>
      <c r="ANE171" s="431"/>
      <c r="ANF171" s="431"/>
      <c r="ANG171" s="431"/>
      <c r="ANH171" s="431"/>
      <c r="ANI171" s="431"/>
      <c r="ANJ171" s="431"/>
      <c r="ANK171" s="431"/>
      <c r="ANL171" s="431"/>
      <c r="ANM171" s="431"/>
      <c r="ANN171" s="431"/>
      <c r="ANO171" s="431"/>
      <c r="ANP171" s="431"/>
      <c r="ANQ171" s="431"/>
      <c r="ANR171" s="431"/>
      <c r="ANS171" s="431"/>
      <c r="ANT171" s="431"/>
      <c r="ANU171" s="431"/>
      <c r="ANV171" s="431"/>
      <c r="ANW171" s="431"/>
      <c r="ANX171" s="431"/>
      <c r="ANY171" s="431"/>
      <c r="ANZ171" s="431"/>
      <c r="AOA171" s="431"/>
      <c r="AOB171" s="431"/>
      <c r="AOC171" s="431"/>
      <c r="AOD171" s="431"/>
      <c r="AOE171" s="431"/>
      <c r="AOF171" s="431"/>
      <c r="AOG171" s="431"/>
      <c r="AOH171" s="431"/>
      <c r="AOI171" s="431"/>
      <c r="AOJ171" s="431"/>
      <c r="AOK171" s="431"/>
      <c r="AOL171" s="431"/>
      <c r="AOM171" s="431"/>
      <c r="AON171" s="431"/>
      <c r="AOO171" s="431"/>
      <c r="AOP171" s="431"/>
      <c r="AOQ171" s="431"/>
      <c r="AOR171" s="431"/>
      <c r="AOS171" s="431"/>
      <c r="AOT171" s="431"/>
      <c r="AOU171" s="431"/>
      <c r="AOV171" s="431"/>
      <c r="AOW171" s="431"/>
      <c r="AOX171" s="431"/>
      <c r="AOY171" s="431"/>
      <c r="AOZ171" s="431"/>
      <c r="APA171" s="431"/>
      <c r="APB171" s="431"/>
      <c r="APC171" s="431"/>
      <c r="APD171" s="431"/>
      <c r="APE171" s="431"/>
      <c r="APF171" s="431"/>
      <c r="APG171" s="431"/>
      <c r="APH171" s="431"/>
      <c r="API171" s="431"/>
      <c r="APJ171" s="431"/>
      <c r="APK171" s="431"/>
      <c r="APL171" s="431"/>
      <c r="APM171" s="431"/>
      <c r="APN171" s="431"/>
      <c r="APO171" s="431"/>
      <c r="APP171" s="431"/>
      <c r="APQ171" s="431"/>
      <c r="APR171" s="431"/>
      <c r="APS171" s="431"/>
      <c r="APT171" s="431"/>
      <c r="APU171" s="431"/>
      <c r="APV171" s="431"/>
      <c r="APW171" s="431"/>
      <c r="APX171" s="431"/>
      <c r="APY171" s="431"/>
      <c r="APZ171" s="431"/>
      <c r="AQA171" s="431"/>
      <c r="AQB171" s="431"/>
      <c r="AQC171" s="431"/>
      <c r="AQD171" s="431"/>
      <c r="AQE171" s="431"/>
      <c r="AQF171" s="431"/>
      <c r="AQG171" s="431"/>
      <c r="AQH171" s="431"/>
      <c r="AQI171" s="431"/>
      <c r="AQJ171" s="431"/>
      <c r="AQK171" s="431"/>
      <c r="AQL171" s="431"/>
      <c r="AQM171" s="431"/>
      <c r="AQN171" s="431"/>
      <c r="AQO171" s="431"/>
      <c r="AQP171" s="431"/>
      <c r="AQQ171" s="431"/>
      <c r="AQR171" s="431"/>
      <c r="AQS171" s="431"/>
      <c r="AQT171" s="431"/>
      <c r="AQU171" s="431"/>
      <c r="AQV171" s="431"/>
      <c r="AQW171" s="431"/>
      <c r="AQX171" s="431"/>
      <c r="AQY171" s="431"/>
      <c r="AQZ171" s="431"/>
      <c r="ARA171" s="431"/>
      <c r="ARB171" s="431"/>
      <c r="ARC171" s="431"/>
      <c r="ARD171" s="431"/>
      <c r="ARE171" s="431"/>
      <c r="ARF171" s="431"/>
      <c r="ARG171" s="431"/>
      <c r="ARH171" s="431"/>
      <c r="ARI171" s="431"/>
      <c r="ARJ171" s="431"/>
      <c r="ARK171" s="431"/>
      <c r="ARL171" s="431"/>
      <c r="ARM171" s="431"/>
      <c r="ARN171" s="431"/>
      <c r="ARO171" s="431"/>
      <c r="ARP171" s="431"/>
      <c r="ARQ171" s="431"/>
      <c r="ARR171" s="431"/>
      <c r="ARS171" s="431"/>
      <c r="ART171" s="431"/>
      <c r="ARU171" s="431"/>
      <c r="ARV171" s="431"/>
      <c r="ARW171" s="431"/>
      <c r="ARX171" s="431"/>
      <c r="ARY171" s="431"/>
      <c r="ARZ171" s="431"/>
      <c r="ASA171" s="431"/>
      <c r="ASB171" s="431"/>
      <c r="ASC171" s="431"/>
      <c r="ASD171" s="431"/>
      <c r="ASE171" s="431"/>
      <c r="ASF171" s="431"/>
      <c r="ASG171" s="431"/>
      <c r="ASH171" s="431"/>
      <c r="ASI171" s="431"/>
      <c r="ASJ171" s="431"/>
      <c r="ASK171" s="431"/>
      <c r="ASL171" s="431"/>
      <c r="ASM171" s="431"/>
      <c r="ASN171" s="431"/>
      <c r="ASO171" s="431"/>
      <c r="ASP171" s="431"/>
      <c r="ASQ171" s="431"/>
      <c r="ASR171" s="431"/>
      <c r="ASS171" s="431"/>
      <c r="AST171" s="431"/>
      <c r="ASU171" s="431"/>
      <c r="ASV171" s="431"/>
      <c r="ASW171" s="431"/>
      <c r="ASX171" s="431"/>
      <c r="ASY171" s="431"/>
      <c r="ASZ171" s="431"/>
      <c r="ATA171" s="431"/>
      <c r="ATB171" s="431"/>
      <c r="ATC171" s="431"/>
      <c r="ATD171" s="431"/>
      <c r="ATE171" s="431"/>
      <c r="ATF171" s="431"/>
      <c r="ATG171" s="431"/>
      <c r="ATH171" s="431"/>
      <c r="ATI171" s="431"/>
      <c r="ATJ171" s="431"/>
      <c r="ATK171" s="431"/>
      <c r="ATL171" s="431"/>
      <c r="ATM171" s="431"/>
      <c r="ATN171" s="431"/>
      <c r="ATO171" s="431"/>
      <c r="ATP171" s="431"/>
      <c r="ATQ171" s="431"/>
      <c r="ATR171" s="431"/>
      <c r="ATS171" s="431"/>
      <c r="ATT171" s="431"/>
      <c r="ATU171" s="431"/>
      <c r="ATV171" s="431"/>
      <c r="ATW171" s="431"/>
      <c r="ATX171" s="431"/>
      <c r="ATY171" s="431"/>
      <c r="ATZ171" s="431"/>
      <c r="AUA171" s="431"/>
      <c r="AUB171" s="431"/>
      <c r="AUC171" s="431"/>
      <c r="AUD171" s="431"/>
      <c r="AUE171" s="431"/>
      <c r="AUF171" s="431"/>
      <c r="AUG171" s="431"/>
      <c r="AUH171" s="431"/>
      <c r="AUI171" s="431"/>
      <c r="AUJ171" s="431"/>
      <c r="AUK171" s="431"/>
      <c r="AUL171" s="431"/>
      <c r="AUM171" s="431"/>
      <c r="AUN171" s="431"/>
      <c r="AUO171" s="431"/>
      <c r="AUP171" s="431"/>
      <c r="AUQ171" s="431"/>
      <c r="AUR171" s="431"/>
      <c r="AUS171" s="431"/>
      <c r="AUT171" s="431"/>
      <c r="AUU171" s="431"/>
      <c r="AUV171" s="431"/>
      <c r="AUW171" s="431"/>
      <c r="AUX171" s="431"/>
      <c r="AUY171" s="431"/>
      <c r="AUZ171" s="431"/>
      <c r="AVA171" s="431"/>
      <c r="AVB171" s="431"/>
      <c r="AVC171" s="431"/>
      <c r="AVD171" s="431"/>
      <c r="AVE171" s="431"/>
      <c r="AVF171" s="431"/>
      <c r="AVG171" s="431"/>
      <c r="AVH171" s="431"/>
      <c r="AVI171" s="431"/>
      <c r="AVJ171" s="431"/>
      <c r="AVK171" s="431"/>
      <c r="AVL171" s="431"/>
      <c r="AVM171" s="431"/>
      <c r="AVN171" s="431"/>
      <c r="AVO171" s="431"/>
      <c r="AVP171" s="431"/>
      <c r="AVQ171" s="431"/>
      <c r="AVR171" s="431"/>
      <c r="AVS171" s="431"/>
      <c r="AVT171" s="431"/>
      <c r="AVU171" s="431"/>
      <c r="AVV171" s="431"/>
      <c r="AVW171" s="431"/>
      <c r="AVX171" s="431"/>
      <c r="AVY171" s="431"/>
      <c r="AVZ171" s="431"/>
      <c r="AWA171" s="431"/>
      <c r="AWB171" s="431"/>
      <c r="AWC171" s="431"/>
      <c r="AWD171" s="431"/>
      <c r="AWE171" s="431"/>
      <c r="AWF171" s="431"/>
      <c r="AWG171" s="431"/>
      <c r="AWH171" s="431"/>
      <c r="AWI171" s="431"/>
      <c r="AWJ171" s="431"/>
      <c r="AWK171" s="431"/>
      <c r="AWL171" s="431"/>
      <c r="AWM171" s="431"/>
      <c r="AWN171" s="431"/>
      <c r="AWO171" s="431"/>
      <c r="AWP171" s="431"/>
      <c r="AWQ171" s="431"/>
      <c r="AWR171" s="431"/>
      <c r="AWS171" s="431"/>
      <c r="AWT171" s="431"/>
      <c r="AWU171" s="431"/>
      <c r="AWV171" s="431"/>
      <c r="AWW171" s="431"/>
      <c r="AWX171" s="431"/>
      <c r="AWY171" s="431"/>
      <c r="AWZ171" s="431"/>
      <c r="AXA171" s="431"/>
      <c r="AXB171" s="431"/>
      <c r="AXC171" s="431"/>
      <c r="AXD171" s="431"/>
      <c r="AXE171" s="431"/>
      <c r="AXF171" s="431"/>
      <c r="AXG171" s="431"/>
      <c r="AXH171" s="431"/>
      <c r="AXI171" s="431"/>
      <c r="AXJ171" s="431"/>
      <c r="AXK171" s="431"/>
      <c r="AXL171" s="431"/>
      <c r="AXM171" s="431"/>
      <c r="AXN171" s="431"/>
      <c r="AXO171" s="431"/>
      <c r="AXP171" s="431"/>
      <c r="AXQ171" s="431"/>
      <c r="AXR171" s="431"/>
      <c r="AXS171" s="431"/>
      <c r="AXT171" s="431"/>
      <c r="AXU171" s="431"/>
      <c r="AXV171" s="431"/>
      <c r="AXW171" s="431"/>
      <c r="AXX171" s="431"/>
      <c r="AXY171" s="431"/>
      <c r="AXZ171" s="431"/>
      <c r="AYA171" s="431"/>
      <c r="AYB171" s="431"/>
      <c r="AYC171" s="431"/>
      <c r="AYD171" s="431"/>
      <c r="AYE171" s="431"/>
      <c r="AYF171" s="431"/>
      <c r="AYG171" s="431"/>
      <c r="AYH171" s="431"/>
      <c r="AYI171" s="431"/>
      <c r="AYJ171" s="431"/>
      <c r="AYK171" s="431"/>
      <c r="AYL171" s="431"/>
      <c r="AYM171" s="431"/>
      <c r="AYN171" s="431"/>
      <c r="AYO171" s="431"/>
      <c r="AYP171" s="431"/>
      <c r="AYQ171" s="431"/>
      <c r="AYR171" s="431"/>
      <c r="AYS171" s="431"/>
      <c r="AYT171" s="431"/>
      <c r="AYU171" s="431"/>
      <c r="AYV171" s="431"/>
      <c r="AYW171" s="431"/>
      <c r="AYX171" s="431"/>
      <c r="AYY171" s="431"/>
      <c r="AYZ171" s="431"/>
      <c r="AZA171" s="431"/>
      <c r="AZB171" s="431"/>
      <c r="AZC171" s="431"/>
      <c r="AZD171" s="431"/>
      <c r="AZE171" s="431"/>
      <c r="AZF171" s="431"/>
      <c r="AZG171" s="431"/>
      <c r="AZH171" s="431"/>
      <c r="AZI171" s="431"/>
      <c r="AZJ171" s="431"/>
      <c r="AZK171" s="431"/>
      <c r="AZL171" s="431"/>
      <c r="AZM171" s="431"/>
      <c r="AZN171" s="431"/>
      <c r="AZO171" s="431"/>
      <c r="AZP171" s="431"/>
      <c r="AZQ171" s="431"/>
      <c r="AZR171" s="431"/>
      <c r="AZS171" s="431"/>
      <c r="AZT171" s="431"/>
      <c r="AZU171" s="431"/>
      <c r="AZV171" s="431"/>
      <c r="AZW171" s="431"/>
      <c r="AZX171" s="431"/>
      <c r="AZY171" s="431"/>
      <c r="AZZ171" s="431"/>
      <c r="BAA171" s="431"/>
      <c r="BAB171" s="431"/>
      <c r="BAC171" s="431"/>
      <c r="BAD171" s="431"/>
      <c r="BAE171" s="431"/>
      <c r="BAF171" s="431"/>
      <c r="BAG171" s="431"/>
      <c r="BAH171" s="431"/>
      <c r="BAI171" s="431"/>
      <c r="BAJ171" s="431"/>
      <c r="BAK171" s="431"/>
      <c r="BAL171" s="431"/>
      <c r="BAM171" s="431"/>
      <c r="BAN171" s="431"/>
      <c r="BAO171" s="431"/>
      <c r="BAP171" s="431"/>
      <c r="BAQ171" s="431"/>
      <c r="BAR171" s="431"/>
      <c r="BAS171" s="431"/>
      <c r="BAT171" s="431"/>
      <c r="BAU171" s="431"/>
      <c r="BAV171" s="431"/>
      <c r="BAW171" s="431"/>
      <c r="BAX171" s="431"/>
      <c r="BAY171" s="431"/>
      <c r="BAZ171" s="431"/>
      <c r="BBA171" s="431"/>
      <c r="BBB171" s="431"/>
      <c r="BBC171" s="431"/>
      <c r="BBD171" s="431"/>
      <c r="BBE171" s="431"/>
      <c r="BBF171" s="431"/>
      <c r="BBG171" s="431"/>
      <c r="BBH171" s="431"/>
      <c r="BBI171" s="431"/>
      <c r="BBJ171" s="431"/>
      <c r="BBK171" s="431"/>
      <c r="BBL171" s="431"/>
      <c r="BBM171" s="431"/>
      <c r="BBN171" s="431"/>
      <c r="BBO171" s="431"/>
      <c r="BBP171" s="431"/>
      <c r="BBQ171" s="431"/>
      <c r="BBR171" s="431"/>
      <c r="BBS171" s="431"/>
      <c r="BBT171" s="431"/>
      <c r="BBU171" s="431"/>
      <c r="BBV171" s="431"/>
      <c r="BBW171" s="431"/>
      <c r="BBX171" s="431"/>
      <c r="BBY171" s="431"/>
      <c r="BBZ171" s="431"/>
      <c r="BCA171" s="431"/>
      <c r="BCB171" s="431"/>
      <c r="BCC171" s="431"/>
      <c r="BCD171" s="431"/>
      <c r="BCE171" s="431"/>
      <c r="BCF171" s="431"/>
      <c r="BCG171" s="431"/>
      <c r="BCH171" s="431"/>
      <c r="BCI171" s="431"/>
      <c r="BCJ171" s="431"/>
      <c r="BCK171" s="431"/>
      <c r="BCL171" s="431"/>
      <c r="BCM171" s="431"/>
      <c r="BCN171" s="431"/>
      <c r="BCO171" s="431"/>
      <c r="BCP171" s="431"/>
      <c r="BCQ171" s="431"/>
      <c r="BCR171" s="431"/>
      <c r="BCS171" s="431"/>
      <c r="BCT171" s="431"/>
      <c r="BCU171" s="431"/>
      <c r="BCV171" s="431"/>
      <c r="BCW171" s="431"/>
      <c r="BCX171" s="431"/>
      <c r="BCY171" s="431"/>
      <c r="BCZ171" s="431"/>
      <c r="BDA171" s="431"/>
      <c r="BDB171" s="431"/>
      <c r="BDC171" s="431"/>
      <c r="BDD171" s="431"/>
      <c r="BDE171" s="431"/>
      <c r="BDF171" s="431"/>
      <c r="BDG171" s="431"/>
      <c r="BDH171" s="431"/>
      <c r="BDI171" s="431"/>
      <c r="BDJ171" s="431"/>
      <c r="BDK171" s="431"/>
      <c r="BDL171" s="431"/>
      <c r="BDM171" s="431"/>
      <c r="BDN171" s="431"/>
      <c r="BDO171" s="431"/>
      <c r="BDP171" s="431"/>
      <c r="BDQ171" s="431"/>
      <c r="BDR171" s="431"/>
      <c r="BDS171" s="431"/>
      <c r="BDT171" s="431"/>
      <c r="BDU171" s="431"/>
      <c r="BDV171" s="431"/>
      <c r="BDW171" s="431"/>
      <c r="BDX171" s="431"/>
      <c r="BDY171" s="431"/>
      <c r="BDZ171" s="431"/>
      <c r="BEA171" s="431"/>
      <c r="BEB171" s="431"/>
      <c r="BEC171" s="431"/>
      <c r="BED171" s="431"/>
      <c r="BEE171" s="431"/>
      <c r="BEF171" s="431"/>
      <c r="BEG171" s="431"/>
      <c r="BEH171" s="431"/>
      <c r="BEI171" s="431"/>
      <c r="BEJ171" s="431"/>
      <c r="BEK171" s="431"/>
      <c r="BEL171" s="431"/>
      <c r="BEM171" s="431"/>
      <c r="BEN171" s="431"/>
      <c r="BEO171" s="431"/>
      <c r="BEP171" s="431"/>
      <c r="BEQ171" s="431"/>
      <c r="BER171" s="431"/>
      <c r="BES171" s="431"/>
      <c r="BET171" s="431"/>
      <c r="BEU171" s="431"/>
      <c r="BEV171" s="431"/>
      <c r="BEW171" s="431"/>
      <c r="BEX171" s="431"/>
      <c r="BEY171" s="431"/>
      <c r="BEZ171" s="431"/>
      <c r="BFA171" s="431"/>
      <c r="BFB171" s="431"/>
      <c r="BFC171" s="431"/>
      <c r="BFD171" s="431"/>
      <c r="BFE171" s="431"/>
      <c r="BFF171" s="431"/>
      <c r="BFG171" s="431"/>
      <c r="BFH171" s="431"/>
      <c r="BFI171" s="431"/>
      <c r="BFJ171" s="431"/>
      <c r="BFK171" s="431"/>
      <c r="BFL171" s="431"/>
      <c r="BFM171" s="431"/>
      <c r="BFN171" s="431"/>
      <c r="BFO171" s="431"/>
      <c r="BFP171" s="431"/>
      <c r="BFQ171" s="431"/>
      <c r="BFR171" s="431"/>
      <c r="BFS171" s="431"/>
      <c r="BFT171" s="431"/>
      <c r="BFU171" s="431"/>
      <c r="BFV171" s="431"/>
      <c r="BFW171" s="431"/>
      <c r="BFX171" s="431"/>
      <c r="BFY171" s="431"/>
      <c r="BFZ171" s="431"/>
      <c r="BGA171" s="431"/>
      <c r="BGB171" s="431"/>
      <c r="BGC171" s="431"/>
      <c r="BGD171" s="431"/>
      <c r="BGE171" s="431"/>
      <c r="BGF171" s="431"/>
      <c r="BGG171" s="431"/>
      <c r="BGH171" s="431"/>
      <c r="BGI171" s="431"/>
      <c r="BGJ171" s="431"/>
      <c r="BGK171" s="431"/>
      <c r="BGL171" s="431"/>
      <c r="BGM171" s="431"/>
      <c r="BGN171" s="431"/>
      <c r="BGO171" s="431"/>
      <c r="BGP171" s="431"/>
      <c r="BGQ171" s="431"/>
      <c r="BGR171" s="431"/>
      <c r="BGS171" s="431"/>
      <c r="BGT171" s="431"/>
      <c r="BGU171" s="431"/>
      <c r="BGV171" s="431"/>
      <c r="BGW171" s="431"/>
      <c r="BGX171" s="431"/>
      <c r="BGY171" s="431"/>
      <c r="BGZ171" s="431"/>
      <c r="BHA171" s="431"/>
      <c r="BHB171" s="431"/>
      <c r="BHC171" s="431"/>
      <c r="BHD171" s="431"/>
      <c r="BHE171" s="431"/>
      <c r="BHF171" s="431"/>
      <c r="BHG171" s="431"/>
      <c r="BHH171" s="431"/>
      <c r="BHI171" s="431"/>
      <c r="BHJ171" s="431"/>
      <c r="BHK171" s="431"/>
      <c r="BHL171" s="431"/>
      <c r="BHM171" s="431"/>
      <c r="BHN171" s="431"/>
      <c r="BHO171" s="431"/>
      <c r="BHP171" s="431"/>
      <c r="BHQ171" s="431"/>
      <c r="BHR171" s="431"/>
      <c r="BHS171" s="431"/>
      <c r="BHT171" s="431"/>
      <c r="BHU171" s="431"/>
      <c r="BHV171" s="431"/>
      <c r="BHW171" s="431"/>
      <c r="BHX171" s="431"/>
      <c r="BHY171" s="431"/>
      <c r="BHZ171" s="431"/>
      <c r="BIA171" s="431"/>
      <c r="BIB171" s="431"/>
      <c r="BIC171" s="431"/>
      <c r="BID171" s="431"/>
      <c r="BIE171" s="431"/>
      <c r="BIF171" s="431"/>
      <c r="BIG171" s="431"/>
      <c r="BIH171" s="431"/>
      <c r="BII171" s="431"/>
      <c r="BIJ171" s="431"/>
      <c r="BIK171" s="431"/>
      <c r="BIL171" s="431"/>
      <c r="BIM171" s="431"/>
      <c r="BIN171" s="431"/>
      <c r="BIO171" s="431"/>
      <c r="BIP171" s="431"/>
      <c r="BIQ171" s="431"/>
      <c r="BIR171" s="431"/>
      <c r="BIS171" s="431"/>
      <c r="BIT171" s="431"/>
      <c r="BIU171" s="431"/>
      <c r="BIV171" s="431"/>
      <c r="BIW171" s="431"/>
      <c r="BIX171" s="431"/>
      <c r="BIY171" s="431"/>
      <c r="BIZ171" s="431"/>
      <c r="BJA171" s="431"/>
      <c r="BJB171" s="431"/>
      <c r="BJC171" s="431"/>
      <c r="BJD171" s="431"/>
      <c r="BJE171" s="431"/>
      <c r="BJF171" s="431"/>
      <c r="BJG171" s="431"/>
      <c r="BJH171" s="431"/>
      <c r="BJI171" s="431"/>
      <c r="BJJ171" s="431"/>
      <c r="BJK171" s="431"/>
      <c r="BJL171" s="431"/>
      <c r="BJM171" s="431"/>
      <c r="BJN171" s="431"/>
      <c r="BJO171" s="431"/>
      <c r="BJP171" s="431"/>
      <c r="BJQ171" s="431"/>
      <c r="BJR171" s="431"/>
      <c r="BJS171" s="431"/>
      <c r="BJT171" s="431"/>
      <c r="BJU171" s="431"/>
      <c r="BJV171" s="431"/>
      <c r="BJW171" s="431"/>
      <c r="BJX171" s="431"/>
      <c r="BJY171" s="431"/>
      <c r="BJZ171" s="431"/>
      <c r="BKA171" s="431"/>
      <c r="BKB171" s="431"/>
      <c r="BKC171" s="431"/>
      <c r="BKD171" s="431"/>
      <c r="BKE171" s="431"/>
      <c r="BKF171" s="431"/>
      <c r="BKG171" s="431"/>
      <c r="BKH171" s="431"/>
      <c r="BKI171" s="431"/>
      <c r="BKJ171" s="431"/>
      <c r="BKK171" s="431"/>
      <c r="BKL171" s="431"/>
      <c r="BKM171" s="431"/>
      <c r="BKN171" s="431"/>
      <c r="BKO171" s="431"/>
      <c r="BKP171" s="431"/>
      <c r="BKQ171" s="431"/>
      <c r="BKR171" s="431"/>
      <c r="BKS171" s="431"/>
      <c r="BKT171" s="431"/>
      <c r="BKU171" s="431"/>
      <c r="BKV171" s="431"/>
      <c r="BKW171" s="431"/>
      <c r="BKX171" s="431"/>
      <c r="BKY171" s="431"/>
      <c r="BKZ171" s="431"/>
      <c r="BLA171" s="431"/>
      <c r="BLB171" s="431"/>
      <c r="BLC171" s="431"/>
      <c r="BLD171" s="431"/>
      <c r="BLE171" s="431"/>
      <c r="BLF171" s="431"/>
      <c r="BLG171" s="431"/>
      <c r="BLH171" s="431"/>
      <c r="BLI171" s="431"/>
      <c r="BLJ171" s="431"/>
      <c r="BLK171" s="431"/>
      <c r="BLL171" s="431"/>
      <c r="BLM171" s="431"/>
      <c r="BLN171" s="431"/>
      <c r="BLO171" s="431"/>
      <c r="BLP171" s="431"/>
      <c r="BLQ171" s="431"/>
      <c r="BLR171" s="431"/>
      <c r="BLS171" s="431"/>
      <c r="BLT171" s="431"/>
      <c r="BLU171" s="431"/>
      <c r="BLV171" s="431"/>
      <c r="BLW171" s="431"/>
      <c r="BLX171" s="431"/>
      <c r="BLY171" s="431"/>
      <c r="BLZ171" s="431"/>
      <c r="BMA171" s="431"/>
      <c r="BMB171" s="431"/>
      <c r="BMC171" s="431"/>
      <c r="BMD171" s="431"/>
      <c r="BME171" s="431"/>
      <c r="BMF171" s="431"/>
      <c r="BMG171" s="431"/>
      <c r="BMH171" s="431"/>
      <c r="BMI171" s="431"/>
      <c r="BMJ171" s="431"/>
      <c r="BMK171" s="431"/>
      <c r="BML171" s="431"/>
      <c r="BMM171" s="431"/>
      <c r="BMN171" s="431"/>
      <c r="BMO171" s="431"/>
      <c r="BMP171" s="431"/>
      <c r="BMQ171" s="431"/>
      <c r="BMR171" s="431"/>
      <c r="BMS171" s="431"/>
      <c r="BMT171" s="431"/>
      <c r="BMU171" s="431"/>
      <c r="BMV171" s="431"/>
      <c r="BMW171" s="431"/>
      <c r="BMX171" s="431"/>
      <c r="BMY171" s="431"/>
      <c r="BMZ171" s="431"/>
      <c r="BNA171" s="431"/>
      <c r="BNB171" s="431"/>
      <c r="BNC171" s="431"/>
      <c r="BND171" s="431"/>
      <c r="BNE171" s="431"/>
      <c r="BNF171" s="431"/>
      <c r="BNG171" s="431"/>
      <c r="BNH171" s="431"/>
      <c r="BNI171" s="431"/>
      <c r="BNJ171" s="431"/>
      <c r="BNK171" s="431"/>
      <c r="BNL171" s="431"/>
      <c r="BNM171" s="431"/>
      <c r="BNN171" s="431"/>
      <c r="BNO171" s="431"/>
      <c r="BNP171" s="431"/>
      <c r="BNQ171" s="431"/>
      <c r="BNR171" s="431"/>
      <c r="BNS171" s="431"/>
      <c r="BNT171" s="431"/>
      <c r="BNU171" s="431"/>
      <c r="BNV171" s="431"/>
      <c r="BNW171" s="431"/>
      <c r="BNX171" s="431"/>
      <c r="BNY171" s="431"/>
      <c r="BNZ171" s="431"/>
      <c r="BOA171" s="431"/>
      <c r="BOB171" s="431"/>
      <c r="BOC171" s="431"/>
      <c r="BOD171" s="431"/>
      <c r="BOE171" s="431"/>
      <c r="BOF171" s="431"/>
      <c r="BOG171" s="431"/>
      <c r="BOH171" s="431"/>
      <c r="BOI171" s="431"/>
      <c r="BOJ171" s="431"/>
      <c r="BOK171" s="431"/>
      <c r="BOL171" s="431"/>
      <c r="BOM171" s="431"/>
      <c r="BON171" s="431"/>
      <c r="BOO171" s="431"/>
      <c r="BOP171" s="431"/>
      <c r="BOQ171" s="431"/>
      <c r="BOR171" s="431"/>
      <c r="BOS171" s="431"/>
      <c r="BOT171" s="431"/>
      <c r="BOU171" s="431"/>
      <c r="BOV171" s="431"/>
      <c r="BOW171" s="431"/>
      <c r="BOX171" s="431"/>
      <c r="BOY171" s="431"/>
      <c r="BOZ171" s="431"/>
      <c r="BPA171" s="431"/>
      <c r="BPB171" s="431"/>
      <c r="BPC171" s="431"/>
      <c r="BPD171" s="431"/>
      <c r="BPE171" s="431"/>
      <c r="BPF171" s="431"/>
      <c r="BPG171" s="431"/>
      <c r="BPH171" s="431"/>
      <c r="BPI171" s="431"/>
      <c r="BPJ171" s="431"/>
      <c r="BPK171" s="431"/>
      <c r="BPL171" s="431"/>
      <c r="BPM171" s="431"/>
      <c r="BPN171" s="431"/>
      <c r="BPO171" s="431"/>
      <c r="BPP171" s="431"/>
      <c r="BPQ171" s="431"/>
      <c r="BPR171" s="431"/>
      <c r="BPS171" s="431"/>
      <c r="BPT171" s="431"/>
      <c r="BPU171" s="431"/>
      <c r="BPV171" s="431"/>
      <c r="BPW171" s="431"/>
      <c r="BPX171" s="431"/>
      <c r="BPY171" s="431"/>
      <c r="BPZ171" s="431"/>
      <c r="BQA171" s="431"/>
      <c r="BQB171" s="431"/>
      <c r="BQC171" s="431"/>
      <c r="BQD171" s="431"/>
      <c r="BQE171" s="431"/>
      <c r="BQF171" s="431"/>
      <c r="BQG171" s="431"/>
      <c r="BQH171" s="431"/>
      <c r="BQI171" s="431"/>
      <c r="BQJ171" s="431"/>
      <c r="BQK171" s="431"/>
      <c r="BQL171" s="431"/>
      <c r="BQM171" s="431"/>
      <c r="BQN171" s="431"/>
      <c r="BQO171" s="431"/>
      <c r="BQP171" s="431"/>
      <c r="BQQ171" s="431"/>
      <c r="BQR171" s="431"/>
      <c r="BQS171" s="431"/>
      <c r="BQT171" s="431"/>
      <c r="BQU171" s="431"/>
      <c r="BQV171" s="431"/>
      <c r="BQW171" s="431"/>
      <c r="BQX171" s="431"/>
      <c r="BQY171" s="431"/>
      <c r="BQZ171" s="431"/>
      <c r="BRA171" s="431"/>
      <c r="BRB171" s="431"/>
      <c r="BRC171" s="431"/>
      <c r="BRD171" s="431"/>
      <c r="BRE171" s="431"/>
      <c r="BRF171" s="431"/>
      <c r="BRG171" s="431"/>
      <c r="BRH171" s="431"/>
      <c r="BRI171" s="431"/>
      <c r="BRJ171" s="431"/>
      <c r="BRK171" s="431"/>
      <c r="BRL171" s="431"/>
      <c r="BRM171" s="431"/>
      <c r="BRN171" s="431"/>
      <c r="BRO171" s="431"/>
      <c r="BRP171" s="431"/>
      <c r="BRQ171" s="431"/>
      <c r="BRR171" s="431"/>
      <c r="BRS171" s="431"/>
      <c r="BRT171" s="431"/>
      <c r="BRU171" s="431"/>
    </row>
    <row r="172" spans="1:1841" ht="29.25" customHeight="1" x14ac:dyDescent="0.3">
      <c r="A172" s="792"/>
      <c r="B172" s="476">
        <v>13</v>
      </c>
      <c r="C172" s="476" t="s">
        <v>156</v>
      </c>
      <c r="D172" s="465">
        <v>10967388.139377</v>
      </c>
      <c r="E172" s="545">
        <v>1</v>
      </c>
      <c r="F172" s="464">
        <v>3336483.1247155103</v>
      </c>
      <c r="G172" s="483">
        <v>0.55000000000000004</v>
      </c>
      <c r="H172" s="478">
        <f t="shared" si="73"/>
        <v>0</v>
      </c>
      <c r="I172" s="545">
        <v>0</v>
      </c>
      <c r="J172" s="478">
        <f t="shared" si="72"/>
        <v>2036830.9023780632</v>
      </c>
      <c r="K172" s="545">
        <v>0.55000000000000004</v>
      </c>
      <c r="L172" s="479"/>
      <c r="M172" s="482"/>
      <c r="N172" s="478"/>
      <c r="O172" s="482"/>
      <c r="P172" s="478"/>
      <c r="Q172" s="476"/>
      <c r="R172" s="478"/>
      <c r="S172" s="482"/>
      <c r="T172" s="478"/>
      <c r="U172" s="476"/>
      <c r="V172" s="478"/>
      <c r="X172" s="478">
        <f t="shared" si="68"/>
        <v>0</v>
      </c>
      <c r="Y172" s="484">
        <f t="shared" si="69"/>
        <v>0</v>
      </c>
      <c r="Z172" s="478">
        <f t="shared" si="70"/>
        <v>2036830.9023780632</v>
      </c>
      <c r="AA172" s="471">
        <f t="shared" si="71"/>
        <v>0.55000000000000004</v>
      </c>
      <c r="AB172" s="521"/>
      <c r="AC172" s="486"/>
      <c r="AD172" s="527"/>
      <c r="AE172" s="527"/>
      <c r="AF172" s="527"/>
      <c r="AG172" s="527"/>
      <c r="AH172" s="431"/>
      <c r="AI172" s="431"/>
      <c r="AJ172" s="431"/>
      <c r="AK172" s="431"/>
      <c r="AL172" s="431"/>
      <c r="AM172" s="431"/>
      <c r="AN172" s="431"/>
      <c r="AO172" s="431"/>
      <c r="AP172" s="431"/>
      <c r="AQ172" s="431"/>
      <c r="AR172" s="431"/>
      <c r="AS172" s="431"/>
      <c r="AT172" s="431"/>
      <c r="AU172" s="431"/>
      <c r="AV172" s="431"/>
      <c r="AW172" s="431"/>
      <c r="AX172" s="431"/>
      <c r="AY172" s="431"/>
      <c r="AZ172" s="431"/>
      <c r="BA172" s="431"/>
      <c r="BB172" s="431"/>
      <c r="BC172" s="431"/>
      <c r="BD172" s="431"/>
      <c r="BE172" s="431"/>
      <c r="BF172" s="431"/>
      <c r="BG172" s="431"/>
      <c r="BH172" s="431"/>
      <c r="BI172" s="431"/>
      <c r="BJ172" s="431"/>
      <c r="BK172" s="431"/>
      <c r="BL172" s="431"/>
      <c r="BM172" s="431"/>
      <c r="BN172" s="431"/>
      <c r="BO172" s="431"/>
      <c r="BP172" s="431"/>
      <c r="BQ172" s="431"/>
      <c r="BR172" s="431"/>
      <c r="BS172" s="431"/>
      <c r="BT172" s="431"/>
      <c r="BU172" s="431"/>
      <c r="BV172" s="431"/>
      <c r="BW172" s="431"/>
      <c r="BX172" s="431"/>
      <c r="BY172" s="431"/>
      <c r="BZ172" s="431"/>
      <c r="CA172" s="431"/>
      <c r="CB172" s="431"/>
      <c r="CC172" s="431"/>
      <c r="CD172" s="431"/>
      <c r="CE172" s="431"/>
      <c r="CF172" s="431"/>
      <c r="CG172" s="431"/>
      <c r="CH172" s="431"/>
      <c r="CI172" s="431"/>
      <c r="CJ172" s="431"/>
      <c r="CK172" s="431"/>
      <c r="CL172" s="431"/>
      <c r="CM172" s="431"/>
      <c r="CN172" s="431"/>
      <c r="CO172" s="431"/>
      <c r="CP172" s="431"/>
      <c r="CQ172" s="431"/>
      <c r="CR172" s="431"/>
      <c r="CS172" s="431"/>
      <c r="CT172" s="431"/>
      <c r="CU172" s="431"/>
      <c r="CV172" s="431"/>
      <c r="CW172" s="431"/>
      <c r="CX172" s="431"/>
      <c r="CY172" s="431"/>
      <c r="CZ172" s="431"/>
      <c r="DA172" s="431"/>
      <c r="DB172" s="431"/>
      <c r="DC172" s="431"/>
      <c r="DD172" s="431"/>
      <c r="DE172" s="431"/>
      <c r="DF172" s="431"/>
      <c r="DG172" s="431"/>
      <c r="DH172" s="431"/>
      <c r="DI172" s="431"/>
      <c r="DJ172" s="431"/>
      <c r="DK172" s="431"/>
      <c r="DL172" s="431"/>
      <c r="DM172" s="431"/>
      <c r="DN172" s="431"/>
      <c r="DO172" s="431"/>
      <c r="DP172" s="431"/>
      <c r="DQ172" s="431"/>
      <c r="DR172" s="431"/>
      <c r="DS172" s="431"/>
      <c r="DT172" s="431"/>
      <c r="DU172" s="431"/>
      <c r="DV172" s="431"/>
      <c r="DW172" s="431"/>
      <c r="DX172" s="431"/>
      <c r="DY172" s="431"/>
      <c r="DZ172" s="431"/>
      <c r="EA172" s="431"/>
      <c r="EB172" s="431"/>
      <c r="EC172" s="431"/>
      <c r="ED172" s="431"/>
      <c r="EE172" s="431"/>
      <c r="EF172" s="431"/>
      <c r="EG172" s="431"/>
      <c r="EH172" s="431"/>
      <c r="EI172" s="431"/>
      <c r="EJ172" s="431"/>
      <c r="EK172" s="431"/>
      <c r="EL172" s="431"/>
      <c r="EM172" s="431"/>
      <c r="EN172" s="431"/>
      <c r="EO172" s="431"/>
      <c r="EP172" s="431"/>
      <c r="EQ172" s="431"/>
      <c r="ER172" s="431"/>
      <c r="ES172" s="431"/>
      <c r="ET172" s="431"/>
      <c r="EU172" s="431"/>
      <c r="EV172" s="431"/>
      <c r="EW172" s="431"/>
      <c r="EX172" s="431"/>
      <c r="EY172" s="431"/>
      <c r="EZ172" s="431"/>
      <c r="FA172" s="431"/>
      <c r="FB172" s="431"/>
      <c r="FC172" s="431"/>
      <c r="FD172" s="431"/>
      <c r="FE172" s="431"/>
      <c r="FF172" s="431"/>
      <c r="FG172" s="431"/>
      <c r="FH172" s="431"/>
      <c r="FI172" s="431"/>
      <c r="FJ172" s="431"/>
      <c r="FK172" s="431"/>
      <c r="FL172" s="431"/>
      <c r="FM172" s="431"/>
      <c r="FN172" s="431"/>
      <c r="FO172" s="431"/>
      <c r="FP172" s="431"/>
      <c r="FQ172" s="431"/>
      <c r="FR172" s="431"/>
      <c r="FS172" s="431"/>
      <c r="FT172" s="431"/>
      <c r="FU172" s="431"/>
      <c r="FV172" s="431"/>
      <c r="FW172" s="431"/>
      <c r="FX172" s="431"/>
      <c r="FY172" s="431"/>
      <c r="FZ172" s="431"/>
      <c r="GA172" s="431"/>
      <c r="GB172" s="431"/>
      <c r="GC172" s="431"/>
      <c r="GD172" s="431"/>
      <c r="GE172" s="431"/>
      <c r="GF172" s="431"/>
      <c r="GG172" s="431"/>
      <c r="GH172" s="431"/>
      <c r="GI172" s="431"/>
      <c r="GJ172" s="431"/>
      <c r="GK172" s="431"/>
      <c r="GL172" s="431"/>
      <c r="GM172" s="431"/>
      <c r="GN172" s="431"/>
      <c r="GO172" s="431"/>
      <c r="GP172" s="431"/>
      <c r="GQ172" s="431"/>
      <c r="GR172" s="431"/>
      <c r="GS172" s="431"/>
      <c r="GT172" s="431"/>
      <c r="GU172" s="431"/>
      <c r="GV172" s="431"/>
      <c r="GW172" s="431"/>
      <c r="GX172" s="431"/>
      <c r="GY172" s="431"/>
      <c r="GZ172" s="431"/>
      <c r="HA172" s="431"/>
      <c r="HB172" s="431"/>
      <c r="HC172" s="431"/>
      <c r="HD172" s="431"/>
      <c r="HE172" s="431"/>
      <c r="HF172" s="431"/>
      <c r="HG172" s="431"/>
      <c r="HH172" s="431"/>
      <c r="HI172" s="431"/>
      <c r="HJ172" s="431"/>
      <c r="HK172" s="431"/>
      <c r="HL172" s="431"/>
      <c r="HM172" s="431"/>
      <c r="HN172" s="431"/>
      <c r="HO172" s="431"/>
      <c r="HP172" s="431"/>
      <c r="HQ172" s="431"/>
      <c r="HR172" s="431"/>
      <c r="HS172" s="431"/>
      <c r="HT172" s="431"/>
      <c r="HU172" s="431"/>
      <c r="HV172" s="431"/>
      <c r="HW172" s="431"/>
      <c r="HX172" s="431"/>
      <c r="HY172" s="431"/>
      <c r="HZ172" s="431"/>
      <c r="IA172" s="431"/>
      <c r="IB172" s="431"/>
      <c r="IC172" s="431"/>
      <c r="ID172" s="431"/>
      <c r="IE172" s="431"/>
      <c r="IF172" s="431"/>
      <c r="IG172" s="431"/>
      <c r="IH172" s="431"/>
      <c r="II172" s="431"/>
      <c r="IJ172" s="431"/>
      <c r="IK172" s="431"/>
      <c r="IL172" s="431"/>
      <c r="IM172" s="431"/>
      <c r="IN172" s="431"/>
      <c r="IO172" s="431"/>
      <c r="IP172" s="431"/>
      <c r="IQ172" s="431"/>
      <c r="IR172" s="431"/>
      <c r="IS172" s="431"/>
      <c r="IT172" s="431"/>
      <c r="IU172" s="431"/>
      <c r="IV172" s="431"/>
      <c r="IW172" s="431"/>
      <c r="IX172" s="431"/>
      <c r="IY172" s="431"/>
      <c r="IZ172" s="431"/>
      <c r="JA172" s="431"/>
      <c r="JB172" s="431"/>
      <c r="JC172" s="431"/>
      <c r="JD172" s="431"/>
      <c r="JE172" s="431"/>
      <c r="JF172" s="431"/>
      <c r="JG172" s="431"/>
      <c r="JH172" s="431"/>
      <c r="JI172" s="431"/>
      <c r="JJ172" s="431"/>
      <c r="JK172" s="431"/>
      <c r="JL172" s="431"/>
      <c r="JM172" s="431"/>
      <c r="JN172" s="431"/>
      <c r="JO172" s="431"/>
      <c r="JP172" s="431"/>
      <c r="JQ172" s="431"/>
      <c r="JR172" s="431"/>
      <c r="JS172" s="431"/>
      <c r="JT172" s="431"/>
      <c r="JU172" s="431"/>
      <c r="JV172" s="431"/>
      <c r="JW172" s="431"/>
      <c r="JX172" s="431"/>
      <c r="JY172" s="431"/>
      <c r="JZ172" s="431"/>
      <c r="KA172" s="431"/>
      <c r="KB172" s="431"/>
      <c r="KC172" s="431"/>
      <c r="KD172" s="431"/>
      <c r="KE172" s="431"/>
      <c r="KF172" s="431"/>
      <c r="KG172" s="431"/>
      <c r="KH172" s="431"/>
      <c r="KI172" s="431"/>
      <c r="KJ172" s="431"/>
      <c r="KK172" s="431"/>
      <c r="KL172" s="431"/>
      <c r="KM172" s="431"/>
      <c r="KN172" s="431"/>
      <c r="KO172" s="431"/>
      <c r="KP172" s="431"/>
      <c r="KQ172" s="431"/>
      <c r="KR172" s="431"/>
      <c r="KS172" s="431"/>
      <c r="KT172" s="431"/>
      <c r="KU172" s="431"/>
      <c r="KV172" s="431"/>
      <c r="KW172" s="431"/>
      <c r="KX172" s="431"/>
      <c r="KY172" s="431"/>
      <c r="KZ172" s="431"/>
      <c r="LA172" s="431"/>
      <c r="LB172" s="431"/>
      <c r="LC172" s="431"/>
      <c r="LD172" s="431"/>
      <c r="LE172" s="431"/>
      <c r="LF172" s="431"/>
      <c r="LG172" s="431"/>
      <c r="LH172" s="431"/>
      <c r="LI172" s="431"/>
      <c r="LJ172" s="431"/>
      <c r="LK172" s="431"/>
      <c r="LL172" s="431"/>
      <c r="LM172" s="431"/>
      <c r="LN172" s="431"/>
      <c r="LO172" s="431"/>
      <c r="LP172" s="431"/>
      <c r="LQ172" s="431"/>
      <c r="LR172" s="431"/>
      <c r="LS172" s="431"/>
      <c r="LT172" s="431"/>
      <c r="LU172" s="431"/>
      <c r="LV172" s="431"/>
      <c r="LW172" s="431"/>
      <c r="LX172" s="431"/>
      <c r="LY172" s="431"/>
      <c r="LZ172" s="431"/>
      <c r="MA172" s="431"/>
      <c r="MB172" s="431"/>
      <c r="MC172" s="431"/>
      <c r="MD172" s="431"/>
      <c r="ME172" s="431"/>
      <c r="MF172" s="431"/>
      <c r="MG172" s="431"/>
      <c r="MH172" s="431"/>
      <c r="MI172" s="431"/>
      <c r="MJ172" s="431"/>
      <c r="MK172" s="431"/>
      <c r="ML172" s="431"/>
      <c r="MM172" s="431"/>
      <c r="MN172" s="431"/>
      <c r="MO172" s="431"/>
      <c r="MP172" s="431"/>
      <c r="MQ172" s="431"/>
      <c r="MR172" s="431"/>
      <c r="MS172" s="431"/>
      <c r="MT172" s="431"/>
      <c r="MU172" s="431"/>
      <c r="MV172" s="431"/>
      <c r="MW172" s="431"/>
      <c r="MX172" s="431"/>
      <c r="MY172" s="431"/>
      <c r="MZ172" s="431"/>
      <c r="NA172" s="431"/>
      <c r="NB172" s="431"/>
      <c r="NC172" s="431"/>
      <c r="ND172" s="431"/>
      <c r="NE172" s="431"/>
      <c r="NF172" s="431"/>
      <c r="NG172" s="431"/>
      <c r="NH172" s="431"/>
      <c r="NI172" s="431"/>
      <c r="NJ172" s="431"/>
      <c r="NK172" s="431"/>
      <c r="NL172" s="431"/>
      <c r="NM172" s="431"/>
      <c r="NN172" s="431"/>
      <c r="NO172" s="431"/>
      <c r="NP172" s="431"/>
      <c r="NQ172" s="431"/>
      <c r="NR172" s="431"/>
      <c r="NS172" s="431"/>
      <c r="NT172" s="431"/>
      <c r="NU172" s="431"/>
      <c r="NV172" s="431"/>
      <c r="NW172" s="431"/>
      <c r="NX172" s="431"/>
      <c r="NY172" s="431"/>
      <c r="NZ172" s="431"/>
      <c r="OA172" s="431"/>
      <c r="OB172" s="431"/>
      <c r="OC172" s="431"/>
      <c r="OD172" s="431"/>
      <c r="OE172" s="431"/>
      <c r="OF172" s="431"/>
      <c r="OG172" s="431"/>
      <c r="OH172" s="431"/>
      <c r="OI172" s="431"/>
      <c r="OJ172" s="431"/>
      <c r="OK172" s="431"/>
      <c r="OL172" s="431"/>
      <c r="OM172" s="431"/>
      <c r="ON172" s="431"/>
      <c r="OO172" s="431"/>
      <c r="OP172" s="431"/>
      <c r="OQ172" s="431"/>
      <c r="OR172" s="431"/>
      <c r="OS172" s="431"/>
      <c r="OT172" s="431"/>
      <c r="OU172" s="431"/>
      <c r="OV172" s="431"/>
      <c r="OW172" s="431"/>
      <c r="OX172" s="431"/>
      <c r="OY172" s="431"/>
      <c r="OZ172" s="431"/>
      <c r="PA172" s="431"/>
      <c r="PB172" s="431"/>
      <c r="PC172" s="431"/>
      <c r="PD172" s="431"/>
      <c r="PE172" s="431"/>
      <c r="PF172" s="431"/>
      <c r="PG172" s="431"/>
      <c r="PH172" s="431"/>
      <c r="PI172" s="431"/>
      <c r="PJ172" s="431"/>
      <c r="PK172" s="431"/>
      <c r="PL172" s="431"/>
      <c r="PM172" s="431"/>
      <c r="PN172" s="431"/>
      <c r="PO172" s="431"/>
      <c r="PP172" s="431"/>
      <c r="PQ172" s="431"/>
      <c r="PR172" s="431"/>
      <c r="PS172" s="431"/>
      <c r="PT172" s="431"/>
      <c r="PU172" s="431"/>
      <c r="PV172" s="431"/>
      <c r="PW172" s="431"/>
      <c r="PX172" s="431"/>
      <c r="PY172" s="431"/>
      <c r="PZ172" s="431"/>
      <c r="QA172" s="431"/>
      <c r="QB172" s="431"/>
      <c r="QC172" s="431"/>
      <c r="QD172" s="431"/>
      <c r="QE172" s="431"/>
      <c r="QF172" s="431"/>
      <c r="QG172" s="431"/>
      <c r="QH172" s="431"/>
      <c r="QI172" s="431"/>
      <c r="QJ172" s="431"/>
      <c r="QK172" s="431"/>
      <c r="QL172" s="431"/>
      <c r="QM172" s="431"/>
      <c r="QN172" s="431"/>
      <c r="QO172" s="431"/>
      <c r="QP172" s="431"/>
      <c r="QQ172" s="431"/>
      <c r="QR172" s="431"/>
      <c r="QS172" s="431"/>
      <c r="QT172" s="431"/>
      <c r="QU172" s="431"/>
      <c r="QV172" s="431"/>
      <c r="QW172" s="431"/>
      <c r="QX172" s="431"/>
      <c r="QY172" s="431"/>
      <c r="QZ172" s="431"/>
      <c r="RA172" s="431"/>
      <c r="RB172" s="431"/>
      <c r="RC172" s="431"/>
      <c r="RD172" s="431"/>
      <c r="RE172" s="431"/>
      <c r="RF172" s="431"/>
      <c r="RG172" s="431"/>
      <c r="RH172" s="431"/>
      <c r="RI172" s="431"/>
      <c r="RJ172" s="431"/>
      <c r="RK172" s="431"/>
      <c r="RL172" s="431"/>
      <c r="RM172" s="431"/>
      <c r="RN172" s="431"/>
      <c r="RO172" s="431"/>
      <c r="RP172" s="431"/>
      <c r="RQ172" s="431"/>
      <c r="RR172" s="431"/>
      <c r="RS172" s="431"/>
      <c r="RT172" s="431"/>
      <c r="RU172" s="431"/>
      <c r="RV172" s="431"/>
      <c r="RW172" s="431"/>
      <c r="RX172" s="431"/>
      <c r="RY172" s="431"/>
      <c r="RZ172" s="431"/>
      <c r="SA172" s="431"/>
      <c r="SB172" s="431"/>
      <c r="SC172" s="431"/>
      <c r="SD172" s="431"/>
      <c r="SE172" s="431"/>
      <c r="SF172" s="431"/>
      <c r="SG172" s="431"/>
      <c r="SH172" s="431"/>
      <c r="SI172" s="431"/>
      <c r="SJ172" s="431"/>
      <c r="SK172" s="431"/>
      <c r="SL172" s="431"/>
      <c r="SM172" s="431"/>
      <c r="SN172" s="431"/>
      <c r="SO172" s="431"/>
      <c r="SP172" s="431"/>
      <c r="SQ172" s="431"/>
      <c r="SR172" s="431"/>
      <c r="SS172" s="431"/>
      <c r="ST172" s="431"/>
      <c r="SU172" s="431"/>
      <c r="SV172" s="431"/>
      <c r="SW172" s="431"/>
      <c r="SX172" s="431"/>
      <c r="SY172" s="431"/>
      <c r="SZ172" s="431"/>
      <c r="TA172" s="431"/>
      <c r="TB172" s="431"/>
      <c r="TC172" s="431"/>
      <c r="TD172" s="431"/>
      <c r="TE172" s="431"/>
      <c r="TF172" s="431"/>
      <c r="TG172" s="431"/>
      <c r="TH172" s="431"/>
      <c r="TI172" s="431"/>
      <c r="TJ172" s="431"/>
      <c r="TK172" s="431"/>
      <c r="TL172" s="431"/>
      <c r="TM172" s="431"/>
      <c r="TN172" s="431"/>
      <c r="TO172" s="431"/>
      <c r="TP172" s="431"/>
      <c r="TQ172" s="431"/>
      <c r="TR172" s="431"/>
      <c r="TS172" s="431"/>
      <c r="TT172" s="431"/>
      <c r="TU172" s="431"/>
      <c r="TV172" s="431"/>
      <c r="TW172" s="431"/>
      <c r="TX172" s="431"/>
      <c r="TY172" s="431"/>
      <c r="TZ172" s="431"/>
      <c r="UA172" s="431"/>
      <c r="UB172" s="431"/>
      <c r="UC172" s="431"/>
      <c r="UD172" s="431"/>
      <c r="UE172" s="431"/>
      <c r="UF172" s="431"/>
      <c r="UG172" s="431"/>
      <c r="UH172" s="431"/>
      <c r="UI172" s="431"/>
      <c r="UJ172" s="431"/>
      <c r="UK172" s="431"/>
      <c r="UL172" s="431"/>
      <c r="UM172" s="431"/>
      <c r="UN172" s="431"/>
      <c r="UO172" s="431"/>
      <c r="UP172" s="431"/>
      <c r="UQ172" s="431"/>
      <c r="UR172" s="431"/>
      <c r="US172" s="431"/>
      <c r="UT172" s="431"/>
      <c r="UU172" s="431"/>
      <c r="UV172" s="431"/>
      <c r="UW172" s="431"/>
      <c r="UX172" s="431"/>
      <c r="UY172" s="431"/>
      <c r="UZ172" s="431"/>
      <c r="VA172" s="431"/>
      <c r="VB172" s="431"/>
      <c r="VC172" s="431"/>
      <c r="VD172" s="431"/>
      <c r="VE172" s="431"/>
      <c r="VF172" s="431"/>
      <c r="VG172" s="431"/>
      <c r="VH172" s="431"/>
      <c r="VI172" s="431"/>
      <c r="VJ172" s="431"/>
      <c r="VK172" s="431"/>
      <c r="VL172" s="431"/>
      <c r="VM172" s="431"/>
      <c r="VN172" s="431"/>
      <c r="VO172" s="431"/>
      <c r="VP172" s="431"/>
      <c r="VQ172" s="431"/>
      <c r="VR172" s="431"/>
      <c r="VS172" s="431"/>
      <c r="VT172" s="431"/>
      <c r="VU172" s="431"/>
      <c r="VV172" s="431"/>
      <c r="VW172" s="431"/>
      <c r="VX172" s="431"/>
      <c r="VY172" s="431"/>
      <c r="VZ172" s="431"/>
      <c r="WA172" s="431"/>
      <c r="WB172" s="431"/>
      <c r="WC172" s="431"/>
      <c r="WD172" s="431"/>
      <c r="WE172" s="431"/>
      <c r="WF172" s="431"/>
      <c r="WG172" s="431"/>
      <c r="WH172" s="431"/>
      <c r="WI172" s="431"/>
      <c r="WJ172" s="431"/>
      <c r="WK172" s="431"/>
      <c r="WL172" s="431"/>
      <c r="WM172" s="431"/>
      <c r="WN172" s="431"/>
      <c r="WO172" s="431"/>
      <c r="WP172" s="431"/>
      <c r="WQ172" s="431"/>
      <c r="WR172" s="431"/>
      <c r="WS172" s="431"/>
      <c r="WT172" s="431"/>
      <c r="WU172" s="431"/>
      <c r="WV172" s="431"/>
      <c r="WW172" s="431"/>
      <c r="WX172" s="431"/>
      <c r="WY172" s="431"/>
      <c r="WZ172" s="431"/>
      <c r="XA172" s="431"/>
      <c r="XB172" s="431"/>
      <c r="XC172" s="431"/>
      <c r="XD172" s="431"/>
      <c r="XE172" s="431"/>
      <c r="XF172" s="431"/>
      <c r="XG172" s="431"/>
      <c r="XH172" s="431"/>
      <c r="XI172" s="431"/>
      <c r="XJ172" s="431"/>
      <c r="XK172" s="431"/>
      <c r="XL172" s="431"/>
      <c r="XM172" s="431"/>
      <c r="XN172" s="431"/>
      <c r="XO172" s="431"/>
      <c r="XP172" s="431"/>
      <c r="XQ172" s="431"/>
      <c r="XR172" s="431"/>
      <c r="XS172" s="431"/>
      <c r="XT172" s="431"/>
      <c r="XU172" s="431"/>
      <c r="XV172" s="431"/>
      <c r="XW172" s="431"/>
      <c r="XX172" s="431"/>
      <c r="XY172" s="431"/>
      <c r="XZ172" s="431"/>
      <c r="YA172" s="431"/>
      <c r="YB172" s="431"/>
      <c r="YC172" s="431"/>
      <c r="YD172" s="431"/>
      <c r="YE172" s="431"/>
      <c r="YF172" s="431"/>
      <c r="YG172" s="431"/>
      <c r="YH172" s="431"/>
      <c r="YI172" s="431"/>
      <c r="YJ172" s="431"/>
      <c r="YK172" s="431"/>
      <c r="YL172" s="431"/>
      <c r="YM172" s="431"/>
      <c r="YN172" s="431"/>
      <c r="YO172" s="431"/>
      <c r="YP172" s="431"/>
      <c r="YQ172" s="431"/>
      <c r="YR172" s="431"/>
      <c r="YS172" s="431"/>
      <c r="YT172" s="431"/>
      <c r="YU172" s="431"/>
      <c r="YV172" s="431"/>
      <c r="YW172" s="431"/>
      <c r="YX172" s="431"/>
      <c r="YY172" s="431"/>
      <c r="YZ172" s="431"/>
      <c r="ZA172" s="431"/>
      <c r="ZB172" s="431"/>
      <c r="ZC172" s="431"/>
      <c r="ZD172" s="431"/>
      <c r="ZE172" s="431"/>
      <c r="ZF172" s="431"/>
      <c r="ZG172" s="431"/>
      <c r="ZH172" s="431"/>
      <c r="ZI172" s="431"/>
      <c r="ZJ172" s="431"/>
      <c r="ZK172" s="431"/>
      <c r="ZL172" s="431"/>
      <c r="ZM172" s="431"/>
      <c r="ZN172" s="431"/>
      <c r="ZO172" s="431"/>
      <c r="ZP172" s="431"/>
      <c r="ZQ172" s="431"/>
      <c r="ZR172" s="431"/>
      <c r="ZS172" s="431"/>
      <c r="ZT172" s="431"/>
      <c r="ZU172" s="431"/>
      <c r="ZV172" s="431"/>
      <c r="ZW172" s="431"/>
      <c r="ZX172" s="431"/>
      <c r="ZY172" s="431"/>
      <c r="ZZ172" s="431"/>
      <c r="AAA172" s="431"/>
      <c r="AAB172" s="431"/>
      <c r="AAC172" s="431"/>
      <c r="AAD172" s="431"/>
      <c r="AAE172" s="431"/>
      <c r="AAF172" s="431"/>
      <c r="AAG172" s="431"/>
      <c r="AAH172" s="431"/>
      <c r="AAI172" s="431"/>
      <c r="AAJ172" s="431"/>
      <c r="AAK172" s="431"/>
      <c r="AAL172" s="431"/>
      <c r="AAM172" s="431"/>
      <c r="AAN172" s="431"/>
      <c r="AAO172" s="431"/>
      <c r="AAP172" s="431"/>
      <c r="AAQ172" s="431"/>
      <c r="AAR172" s="431"/>
      <c r="AAS172" s="431"/>
      <c r="AAT172" s="431"/>
      <c r="AAU172" s="431"/>
      <c r="AAV172" s="431"/>
      <c r="AAW172" s="431"/>
      <c r="AAX172" s="431"/>
      <c r="AAY172" s="431"/>
      <c r="AAZ172" s="431"/>
      <c r="ABA172" s="431"/>
      <c r="ABB172" s="431"/>
      <c r="ABC172" s="431"/>
      <c r="ABD172" s="431"/>
      <c r="ABE172" s="431"/>
      <c r="ABF172" s="431"/>
      <c r="ABG172" s="431"/>
      <c r="ABH172" s="431"/>
      <c r="ABI172" s="431"/>
      <c r="ABJ172" s="431"/>
      <c r="ABK172" s="431"/>
      <c r="ABL172" s="431"/>
      <c r="ABM172" s="431"/>
      <c r="ABN172" s="431"/>
      <c r="ABO172" s="431"/>
      <c r="ABP172" s="431"/>
      <c r="ABQ172" s="431"/>
      <c r="ABR172" s="431"/>
      <c r="ABS172" s="431"/>
      <c r="ABT172" s="431"/>
      <c r="ABU172" s="431"/>
      <c r="ABV172" s="431"/>
      <c r="ABW172" s="431"/>
      <c r="ABX172" s="431"/>
      <c r="ABY172" s="431"/>
      <c r="ABZ172" s="431"/>
      <c r="ACA172" s="431"/>
      <c r="ACB172" s="431"/>
      <c r="ACC172" s="431"/>
      <c r="ACD172" s="431"/>
      <c r="ACE172" s="431"/>
      <c r="ACF172" s="431"/>
      <c r="ACG172" s="431"/>
      <c r="ACH172" s="431"/>
      <c r="ACI172" s="431"/>
      <c r="ACJ172" s="431"/>
      <c r="ACK172" s="431"/>
      <c r="ACL172" s="431"/>
      <c r="ACM172" s="431"/>
      <c r="ACN172" s="431"/>
      <c r="ACO172" s="431"/>
      <c r="ACP172" s="431"/>
      <c r="ACQ172" s="431"/>
      <c r="ACR172" s="431"/>
      <c r="ACS172" s="431"/>
      <c r="ACT172" s="431"/>
      <c r="ACU172" s="431"/>
      <c r="ACV172" s="431"/>
      <c r="ACW172" s="431"/>
      <c r="ACX172" s="431"/>
      <c r="ACY172" s="431"/>
      <c r="ACZ172" s="431"/>
      <c r="ADA172" s="431"/>
      <c r="ADB172" s="431"/>
      <c r="ADC172" s="431"/>
      <c r="ADD172" s="431"/>
      <c r="ADE172" s="431"/>
      <c r="ADF172" s="431"/>
      <c r="ADG172" s="431"/>
      <c r="ADH172" s="431"/>
      <c r="ADI172" s="431"/>
      <c r="ADJ172" s="431"/>
      <c r="ADK172" s="431"/>
      <c r="ADL172" s="431"/>
      <c r="ADM172" s="431"/>
      <c r="ADN172" s="431"/>
      <c r="ADO172" s="431"/>
      <c r="ADP172" s="431"/>
      <c r="ADQ172" s="431"/>
      <c r="ADR172" s="431"/>
      <c r="ADS172" s="431"/>
      <c r="ADT172" s="431"/>
      <c r="ADU172" s="431"/>
      <c r="ADV172" s="431"/>
      <c r="ADW172" s="431"/>
      <c r="ADX172" s="431"/>
      <c r="ADY172" s="431"/>
      <c r="ADZ172" s="431"/>
      <c r="AEA172" s="431"/>
      <c r="AEB172" s="431"/>
      <c r="AEC172" s="431"/>
      <c r="AED172" s="431"/>
      <c r="AEE172" s="431"/>
      <c r="AEF172" s="431"/>
      <c r="AEG172" s="431"/>
      <c r="AEH172" s="431"/>
      <c r="AEI172" s="431"/>
      <c r="AEJ172" s="431"/>
      <c r="AEK172" s="431"/>
      <c r="AEL172" s="431"/>
      <c r="AEM172" s="431"/>
      <c r="AEN172" s="431"/>
      <c r="AEO172" s="431"/>
      <c r="AEP172" s="431"/>
      <c r="AEQ172" s="431"/>
      <c r="AER172" s="431"/>
      <c r="AES172" s="431"/>
      <c r="AET172" s="431"/>
      <c r="AEU172" s="431"/>
      <c r="AEV172" s="431"/>
      <c r="AEW172" s="431"/>
      <c r="AEX172" s="431"/>
      <c r="AEY172" s="431"/>
      <c r="AEZ172" s="431"/>
      <c r="AFA172" s="431"/>
      <c r="AFB172" s="431"/>
      <c r="AFC172" s="431"/>
      <c r="AFD172" s="431"/>
      <c r="AFE172" s="431"/>
      <c r="AFF172" s="431"/>
      <c r="AFG172" s="431"/>
      <c r="AFH172" s="431"/>
      <c r="AFI172" s="431"/>
      <c r="AFJ172" s="431"/>
      <c r="AFK172" s="431"/>
      <c r="AFL172" s="431"/>
      <c r="AFM172" s="431"/>
      <c r="AFN172" s="431"/>
      <c r="AFO172" s="431"/>
      <c r="AFP172" s="431"/>
      <c r="AFQ172" s="431"/>
      <c r="AFR172" s="431"/>
      <c r="AFS172" s="431"/>
      <c r="AFT172" s="431"/>
      <c r="AFU172" s="431"/>
      <c r="AFV172" s="431"/>
      <c r="AFW172" s="431"/>
      <c r="AFX172" s="431"/>
      <c r="AFY172" s="431"/>
      <c r="AFZ172" s="431"/>
      <c r="AGA172" s="431"/>
      <c r="AGB172" s="431"/>
      <c r="AGC172" s="431"/>
      <c r="AGD172" s="431"/>
      <c r="AGE172" s="431"/>
      <c r="AGF172" s="431"/>
      <c r="AGG172" s="431"/>
      <c r="AGH172" s="431"/>
      <c r="AGI172" s="431"/>
      <c r="AGJ172" s="431"/>
      <c r="AGK172" s="431"/>
      <c r="AGL172" s="431"/>
      <c r="AGM172" s="431"/>
      <c r="AGN172" s="431"/>
      <c r="AGO172" s="431"/>
      <c r="AGP172" s="431"/>
      <c r="AGQ172" s="431"/>
      <c r="AGR172" s="431"/>
      <c r="AGS172" s="431"/>
      <c r="AGT172" s="431"/>
      <c r="AGU172" s="431"/>
      <c r="AGV172" s="431"/>
      <c r="AGW172" s="431"/>
      <c r="AGX172" s="431"/>
      <c r="AGY172" s="431"/>
      <c r="AGZ172" s="431"/>
      <c r="AHA172" s="431"/>
      <c r="AHB172" s="431"/>
      <c r="AHC172" s="431"/>
      <c r="AHD172" s="431"/>
      <c r="AHE172" s="431"/>
      <c r="AHF172" s="431"/>
      <c r="AHG172" s="431"/>
      <c r="AHH172" s="431"/>
      <c r="AHI172" s="431"/>
      <c r="AHJ172" s="431"/>
      <c r="AHK172" s="431"/>
      <c r="AHL172" s="431"/>
      <c r="AHM172" s="431"/>
      <c r="AHN172" s="431"/>
      <c r="AHO172" s="431"/>
      <c r="AHP172" s="431"/>
      <c r="AHQ172" s="431"/>
      <c r="AHR172" s="431"/>
      <c r="AHS172" s="431"/>
      <c r="AHT172" s="431"/>
      <c r="AHU172" s="431"/>
      <c r="AHV172" s="431"/>
      <c r="AHW172" s="431"/>
      <c r="AHX172" s="431"/>
      <c r="AHY172" s="431"/>
      <c r="AHZ172" s="431"/>
      <c r="AIA172" s="431"/>
      <c r="AIB172" s="431"/>
      <c r="AIC172" s="431"/>
      <c r="AID172" s="431"/>
      <c r="AIE172" s="431"/>
      <c r="AIF172" s="431"/>
      <c r="AIG172" s="431"/>
      <c r="AIH172" s="431"/>
      <c r="AII172" s="431"/>
      <c r="AIJ172" s="431"/>
      <c r="AIK172" s="431"/>
      <c r="AIL172" s="431"/>
      <c r="AIM172" s="431"/>
      <c r="AIN172" s="431"/>
      <c r="AIO172" s="431"/>
      <c r="AIP172" s="431"/>
      <c r="AIQ172" s="431"/>
      <c r="AIR172" s="431"/>
      <c r="AIS172" s="431"/>
      <c r="AIT172" s="431"/>
      <c r="AIU172" s="431"/>
      <c r="AIV172" s="431"/>
      <c r="AIW172" s="431"/>
      <c r="AIX172" s="431"/>
      <c r="AIY172" s="431"/>
      <c r="AIZ172" s="431"/>
      <c r="AJA172" s="431"/>
      <c r="AJB172" s="431"/>
      <c r="AJC172" s="431"/>
      <c r="AJD172" s="431"/>
      <c r="AJE172" s="431"/>
      <c r="AJF172" s="431"/>
      <c r="AJG172" s="431"/>
      <c r="AJH172" s="431"/>
      <c r="AJI172" s="431"/>
      <c r="AJJ172" s="431"/>
      <c r="AJK172" s="431"/>
      <c r="AJL172" s="431"/>
      <c r="AJM172" s="431"/>
      <c r="AJN172" s="431"/>
      <c r="AJO172" s="431"/>
      <c r="AJP172" s="431"/>
      <c r="AJQ172" s="431"/>
      <c r="AJR172" s="431"/>
      <c r="AJS172" s="431"/>
      <c r="AJT172" s="431"/>
      <c r="AJU172" s="431"/>
      <c r="AJV172" s="431"/>
      <c r="AJW172" s="431"/>
      <c r="AJX172" s="431"/>
      <c r="AJY172" s="431"/>
      <c r="AJZ172" s="431"/>
      <c r="AKA172" s="431"/>
      <c r="AKB172" s="431"/>
      <c r="AKC172" s="431"/>
      <c r="AKD172" s="431"/>
      <c r="AKE172" s="431"/>
      <c r="AKF172" s="431"/>
      <c r="AKG172" s="431"/>
      <c r="AKH172" s="431"/>
      <c r="AKI172" s="431"/>
      <c r="AKJ172" s="431"/>
      <c r="AKK172" s="431"/>
      <c r="AKL172" s="431"/>
      <c r="AKM172" s="431"/>
      <c r="AKN172" s="431"/>
      <c r="AKO172" s="431"/>
      <c r="AKP172" s="431"/>
      <c r="AKQ172" s="431"/>
      <c r="AKR172" s="431"/>
      <c r="AKS172" s="431"/>
      <c r="AKT172" s="431"/>
      <c r="AKU172" s="431"/>
      <c r="AKV172" s="431"/>
      <c r="AKW172" s="431"/>
      <c r="AKX172" s="431"/>
      <c r="AKY172" s="431"/>
      <c r="AKZ172" s="431"/>
      <c r="ALA172" s="431"/>
      <c r="ALB172" s="431"/>
      <c r="ALC172" s="431"/>
      <c r="ALD172" s="431"/>
      <c r="ALE172" s="431"/>
      <c r="ALF172" s="431"/>
      <c r="ALG172" s="431"/>
      <c r="ALH172" s="431"/>
      <c r="ALI172" s="431"/>
      <c r="ALJ172" s="431"/>
      <c r="ALK172" s="431"/>
      <c r="ALL172" s="431"/>
      <c r="ALM172" s="431"/>
      <c r="ALN172" s="431"/>
      <c r="ALO172" s="431"/>
      <c r="ALP172" s="431"/>
      <c r="ALQ172" s="431"/>
      <c r="ALR172" s="431"/>
      <c r="ALS172" s="431"/>
      <c r="ALT172" s="431"/>
      <c r="ALU172" s="431"/>
      <c r="ALV172" s="431"/>
      <c r="ALW172" s="431"/>
      <c r="ALX172" s="431"/>
      <c r="ALY172" s="431"/>
      <c r="ALZ172" s="431"/>
      <c r="AMA172" s="431"/>
      <c r="AMB172" s="431"/>
      <c r="AMC172" s="431"/>
      <c r="AMD172" s="431"/>
      <c r="AME172" s="431"/>
      <c r="AMF172" s="431"/>
      <c r="AMG172" s="431"/>
      <c r="AMH172" s="431"/>
      <c r="AMI172" s="431"/>
      <c r="AMJ172" s="431"/>
      <c r="AMK172" s="431"/>
      <c r="AML172" s="431"/>
      <c r="AMM172" s="431"/>
      <c r="AMN172" s="431"/>
      <c r="AMO172" s="431"/>
      <c r="AMP172" s="431"/>
      <c r="AMQ172" s="431"/>
      <c r="AMR172" s="431"/>
      <c r="AMS172" s="431"/>
      <c r="AMT172" s="431"/>
      <c r="AMU172" s="431"/>
      <c r="AMV172" s="431"/>
      <c r="AMW172" s="431"/>
      <c r="AMX172" s="431"/>
      <c r="AMY172" s="431"/>
      <c r="AMZ172" s="431"/>
      <c r="ANA172" s="431"/>
      <c r="ANB172" s="431"/>
      <c r="ANC172" s="431"/>
      <c r="AND172" s="431"/>
      <c r="ANE172" s="431"/>
      <c r="ANF172" s="431"/>
      <c r="ANG172" s="431"/>
      <c r="ANH172" s="431"/>
      <c r="ANI172" s="431"/>
      <c r="ANJ172" s="431"/>
      <c r="ANK172" s="431"/>
      <c r="ANL172" s="431"/>
      <c r="ANM172" s="431"/>
      <c r="ANN172" s="431"/>
      <c r="ANO172" s="431"/>
      <c r="ANP172" s="431"/>
      <c r="ANQ172" s="431"/>
      <c r="ANR172" s="431"/>
      <c r="ANS172" s="431"/>
      <c r="ANT172" s="431"/>
      <c r="ANU172" s="431"/>
      <c r="ANV172" s="431"/>
      <c r="ANW172" s="431"/>
      <c r="ANX172" s="431"/>
      <c r="ANY172" s="431"/>
      <c r="ANZ172" s="431"/>
      <c r="AOA172" s="431"/>
      <c r="AOB172" s="431"/>
      <c r="AOC172" s="431"/>
      <c r="AOD172" s="431"/>
      <c r="AOE172" s="431"/>
      <c r="AOF172" s="431"/>
      <c r="AOG172" s="431"/>
      <c r="AOH172" s="431"/>
      <c r="AOI172" s="431"/>
      <c r="AOJ172" s="431"/>
      <c r="AOK172" s="431"/>
      <c r="AOL172" s="431"/>
      <c r="AOM172" s="431"/>
      <c r="AON172" s="431"/>
      <c r="AOO172" s="431"/>
      <c r="AOP172" s="431"/>
      <c r="AOQ172" s="431"/>
      <c r="AOR172" s="431"/>
      <c r="AOS172" s="431"/>
      <c r="AOT172" s="431"/>
      <c r="AOU172" s="431"/>
      <c r="AOV172" s="431"/>
      <c r="AOW172" s="431"/>
      <c r="AOX172" s="431"/>
      <c r="AOY172" s="431"/>
      <c r="AOZ172" s="431"/>
      <c r="APA172" s="431"/>
      <c r="APB172" s="431"/>
      <c r="APC172" s="431"/>
      <c r="APD172" s="431"/>
      <c r="APE172" s="431"/>
      <c r="APF172" s="431"/>
      <c r="APG172" s="431"/>
      <c r="APH172" s="431"/>
      <c r="API172" s="431"/>
      <c r="APJ172" s="431"/>
      <c r="APK172" s="431"/>
      <c r="APL172" s="431"/>
      <c r="APM172" s="431"/>
      <c r="APN172" s="431"/>
      <c r="APO172" s="431"/>
      <c r="APP172" s="431"/>
      <c r="APQ172" s="431"/>
      <c r="APR172" s="431"/>
      <c r="APS172" s="431"/>
      <c r="APT172" s="431"/>
      <c r="APU172" s="431"/>
      <c r="APV172" s="431"/>
      <c r="APW172" s="431"/>
      <c r="APX172" s="431"/>
      <c r="APY172" s="431"/>
      <c r="APZ172" s="431"/>
      <c r="AQA172" s="431"/>
      <c r="AQB172" s="431"/>
      <c r="AQC172" s="431"/>
      <c r="AQD172" s="431"/>
      <c r="AQE172" s="431"/>
      <c r="AQF172" s="431"/>
      <c r="AQG172" s="431"/>
      <c r="AQH172" s="431"/>
      <c r="AQI172" s="431"/>
      <c r="AQJ172" s="431"/>
      <c r="AQK172" s="431"/>
      <c r="AQL172" s="431"/>
      <c r="AQM172" s="431"/>
      <c r="AQN172" s="431"/>
      <c r="AQO172" s="431"/>
      <c r="AQP172" s="431"/>
      <c r="AQQ172" s="431"/>
      <c r="AQR172" s="431"/>
      <c r="AQS172" s="431"/>
      <c r="AQT172" s="431"/>
      <c r="AQU172" s="431"/>
      <c r="AQV172" s="431"/>
      <c r="AQW172" s="431"/>
      <c r="AQX172" s="431"/>
      <c r="AQY172" s="431"/>
      <c r="AQZ172" s="431"/>
      <c r="ARA172" s="431"/>
      <c r="ARB172" s="431"/>
      <c r="ARC172" s="431"/>
      <c r="ARD172" s="431"/>
      <c r="ARE172" s="431"/>
      <c r="ARF172" s="431"/>
      <c r="ARG172" s="431"/>
      <c r="ARH172" s="431"/>
      <c r="ARI172" s="431"/>
      <c r="ARJ172" s="431"/>
      <c r="ARK172" s="431"/>
      <c r="ARL172" s="431"/>
      <c r="ARM172" s="431"/>
      <c r="ARN172" s="431"/>
      <c r="ARO172" s="431"/>
      <c r="ARP172" s="431"/>
      <c r="ARQ172" s="431"/>
      <c r="ARR172" s="431"/>
      <c r="ARS172" s="431"/>
      <c r="ART172" s="431"/>
      <c r="ARU172" s="431"/>
      <c r="ARV172" s="431"/>
      <c r="ARW172" s="431"/>
      <c r="ARX172" s="431"/>
      <c r="ARY172" s="431"/>
      <c r="ARZ172" s="431"/>
      <c r="ASA172" s="431"/>
      <c r="ASB172" s="431"/>
      <c r="ASC172" s="431"/>
      <c r="ASD172" s="431"/>
      <c r="ASE172" s="431"/>
      <c r="ASF172" s="431"/>
      <c r="ASG172" s="431"/>
      <c r="ASH172" s="431"/>
      <c r="ASI172" s="431"/>
      <c r="ASJ172" s="431"/>
      <c r="ASK172" s="431"/>
      <c r="ASL172" s="431"/>
      <c r="ASM172" s="431"/>
      <c r="ASN172" s="431"/>
      <c r="ASO172" s="431"/>
      <c r="ASP172" s="431"/>
      <c r="ASQ172" s="431"/>
      <c r="ASR172" s="431"/>
      <c r="ASS172" s="431"/>
      <c r="AST172" s="431"/>
      <c r="ASU172" s="431"/>
      <c r="ASV172" s="431"/>
      <c r="ASW172" s="431"/>
      <c r="ASX172" s="431"/>
      <c r="ASY172" s="431"/>
      <c r="ASZ172" s="431"/>
      <c r="ATA172" s="431"/>
      <c r="ATB172" s="431"/>
      <c r="ATC172" s="431"/>
      <c r="ATD172" s="431"/>
      <c r="ATE172" s="431"/>
      <c r="ATF172" s="431"/>
      <c r="ATG172" s="431"/>
      <c r="ATH172" s="431"/>
      <c r="ATI172" s="431"/>
      <c r="ATJ172" s="431"/>
      <c r="ATK172" s="431"/>
      <c r="ATL172" s="431"/>
      <c r="ATM172" s="431"/>
      <c r="ATN172" s="431"/>
      <c r="ATO172" s="431"/>
      <c r="ATP172" s="431"/>
      <c r="ATQ172" s="431"/>
      <c r="ATR172" s="431"/>
      <c r="ATS172" s="431"/>
      <c r="ATT172" s="431"/>
      <c r="ATU172" s="431"/>
      <c r="ATV172" s="431"/>
      <c r="ATW172" s="431"/>
      <c r="ATX172" s="431"/>
      <c r="ATY172" s="431"/>
      <c r="ATZ172" s="431"/>
      <c r="AUA172" s="431"/>
      <c r="AUB172" s="431"/>
      <c r="AUC172" s="431"/>
      <c r="AUD172" s="431"/>
      <c r="AUE172" s="431"/>
      <c r="AUF172" s="431"/>
      <c r="AUG172" s="431"/>
      <c r="AUH172" s="431"/>
      <c r="AUI172" s="431"/>
      <c r="AUJ172" s="431"/>
      <c r="AUK172" s="431"/>
      <c r="AUL172" s="431"/>
      <c r="AUM172" s="431"/>
      <c r="AUN172" s="431"/>
      <c r="AUO172" s="431"/>
      <c r="AUP172" s="431"/>
      <c r="AUQ172" s="431"/>
      <c r="AUR172" s="431"/>
      <c r="AUS172" s="431"/>
      <c r="AUT172" s="431"/>
      <c r="AUU172" s="431"/>
      <c r="AUV172" s="431"/>
      <c r="AUW172" s="431"/>
      <c r="AUX172" s="431"/>
      <c r="AUY172" s="431"/>
      <c r="AUZ172" s="431"/>
      <c r="AVA172" s="431"/>
      <c r="AVB172" s="431"/>
      <c r="AVC172" s="431"/>
      <c r="AVD172" s="431"/>
      <c r="AVE172" s="431"/>
      <c r="AVF172" s="431"/>
      <c r="AVG172" s="431"/>
      <c r="AVH172" s="431"/>
      <c r="AVI172" s="431"/>
      <c r="AVJ172" s="431"/>
      <c r="AVK172" s="431"/>
      <c r="AVL172" s="431"/>
      <c r="AVM172" s="431"/>
      <c r="AVN172" s="431"/>
      <c r="AVO172" s="431"/>
      <c r="AVP172" s="431"/>
      <c r="AVQ172" s="431"/>
      <c r="AVR172" s="431"/>
      <c r="AVS172" s="431"/>
      <c r="AVT172" s="431"/>
      <c r="AVU172" s="431"/>
      <c r="AVV172" s="431"/>
      <c r="AVW172" s="431"/>
      <c r="AVX172" s="431"/>
      <c r="AVY172" s="431"/>
      <c r="AVZ172" s="431"/>
      <c r="AWA172" s="431"/>
      <c r="AWB172" s="431"/>
      <c r="AWC172" s="431"/>
      <c r="AWD172" s="431"/>
      <c r="AWE172" s="431"/>
      <c r="AWF172" s="431"/>
      <c r="AWG172" s="431"/>
      <c r="AWH172" s="431"/>
      <c r="AWI172" s="431"/>
      <c r="AWJ172" s="431"/>
      <c r="AWK172" s="431"/>
      <c r="AWL172" s="431"/>
      <c r="AWM172" s="431"/>
      <c r="AWN172" s="431"/>
      <c r="AWO172" s="431"/>
      <c r="AWP172" s="431"/>
      <c r="AWQ172" s="431"/>
      <c r="AWR172" s="431"/>
      <c r="AWS172" s="431"/>
      <c r="AWT172" s="431"/>
      <c r="AWU172" s="431"/>
      <c r="AWV172" s="431"/>
      <c r="AWW172" s="431"/>
      <c r="AWX172" s="431"/>
      <c r="AWY172" s="431"/>
      <c r="AWZ172" s="431"/>
      <c r="AXA172" s="431"/>
      <c r="AXB172" s="431"/>
      <c r="AXC172" s="431"/>
      <c r="AXD172" s="431"/>
      <c r="AXE172" s="431"/>
      <c r="AXF172" s="431"/>
      <c r="AXG172" s="431"/>
      <c r="AXH172" s="431"/>
      <c r="AXI172" s="431"/>
      <c r="AXJ172" s="431"/>
      <c r="AXK172" s="431"/>
      <c r="AXL172" s="431"/>
      <c r="AXM172" s="431"/>
      <c r="AXN172" s="431"/>
      <c r="AXO172" s="431"/>
      <c r="AXP172" s="431"/>
      <c r="AXQ172" s="431"/>
      <c r="AXR172" s="431"/>
      <c r="AXS172" s="431"/>
      <c r="AXT172" s="431"/>
      <c r="AXU172" s="431"/>
      <c r="AXV172" s="431"/>
      <c r="AXW172" s="431"/>
      <c r="AXX172" s="431"/>
      <c r="AXY172" s="431"/>
      <c r="AXZ172" s="431"/>
      <c r="AYA172" s="431"/>
      <c r="AYB172" s="431"/>
      <c r="AYC172" s="431"/>
      <c r="AYD172" s="431"/>
      <c r="AYE172" s="431"/>
      <c r="AYF172" s="431"/>
      <c r="AYG172" s="431"/>
      <c r="AYH172" s="431"/>
      <c r="AYI172" s="431"/>
      <c r="AYJ172" s="431"/>
      <c r="AYK172" s="431"/>
      <c r="AYL172" s="431"/>
      <c r="AYM172" s="431"/>
      <c r="AYN172" s="431"/>
      <c r="AYO172" s="431"/>
      <c r="AYP172" s="431"/>
      <c r="AYQ172" s="431"/>
      <c r="AYR172" s="431"/>
      <c r="AYS172" s="431"/>
      <c r="AYT172" s="431"/>
      <c r="AYU172" s="431"/>
      <c r="AYV172" s="431"/>
      <c r="AYW172" s="431"/>
      <c r="AYX172" s="431"/>
      <c r="AYY172" s="431"/>
      <c r="AYZ172" s="431"/>
      <c r="AZA172" s="431"/>
      <c r="AZB172" s="431"/>
      <c r="AZC172" s="431"/>
      <c r="AZD172" s="431"/>
      <c r="AZE172" s="431"/>
      <c r="AZF172" s="431"/>
      <c r="AZG172" s="431"/>
      <c r="AZH172" s="431"/>
      <c r="AZI172" s="431"/>
      <c r="AZJ172" s="431"/>
      <c r="AZK172" s="431"/>
      <c r="AZL172" s="431"/>
      <c r="AZM172" s="431"/>
      <c r="AZN172" s="431"/>
      <c r="AZO172" s="431"/>
      <c r="AZP172" s="431"/>
      <c r="AZQ172" s="431"/>
      <c r="AZR172" s="431"/>
      <c r="AZS172" s="431"/>
      <c r="AZT172" s="431"/>
      <c r="AZU172" s="431"/>
      <c r="AZV172" s="431"/>
      <c r="AZW172" s="431"/>
      <c r="AZX172" s="431"/>
      <c r="AZY172" s="431"/>
      <c r="AZZ172" s="431"/>
      <c r="BAA172" s="431"/>
      <c r="BAB172" s="431"/>
      <c r="BAC172" s="431"/>
      <c r="BAD172" s="431"/>
      <c r="BAE172" s="431"/>
      <c r="BAF172" s="431"/>
      <c r="BAG172" s="431"/>
      <c r="BAH172" s="431"/>
      <c r="BAI172" s="431"/>
      <c r="BAJ172" s="431"/>
      <c r="BAK172" s="431"/>
      <c r="BAL172" s="431"/>
      <c r="BAM172" s="431"/>
      <c r="BAN172" s="431"/>
      <c r="BAO172" s="431"/>
      <c r="BAP172" s="431"/>
      <c r="BAQ172" s="431"/>
      <c r="BAR172" s="431"/>
      <c r="BAS172" s="431"/>
      <c r="BAT172" s="431"/>
      <c r="BAU172" s="431"/>
      <c r="BAV172" s="431"/>
      <c r="BAW172" s="431"/>
      <c r="BAX172" s="431"/>
      <c r="BAY172" s="431"/>
      <c r="BAZ172" s="431"/>
      <c r="BBA172" s="431"/>
      <c r="BBB172" s="431"/>
      <c r="BBC172" s="431"/>
      <c r="BBD172" s="431"/>
      <c r="BBE172" s="431"/>
      <c r="BBF172" s="431"/>
      <c r="BBG172" s="431"/>
      <c r="BBH172" s="431"/>
      <c r="BBI172" s="431"/>
      <c r="BBJ172" s="431"/>
      <c r="BBK172" s="431"/>
      <c r="BBL172" s="431"/>
      <c r="BBM172" s="431"/>
      <c r="BBN172" s="431"/>
      <c r="BBO172" s="431"/>
      <c r="BBP172" s="431"/>
      <c r="BBQ172" s="431"/>
      <c r="BBR172" s="431"/>
      <c r="BBS172" s="431"/>
      <c r="BBT172" s="431"/>
      <c r="BBU172" s="431"/>
      <c r="BBV172" s="431"/>
      <c r="BBW172" s="431"/>
      <c r="BBX172" s="431"/>
      <c r="BBY172" s="431"/>
      <c r="BBZ172" s="431"/>
      <c r="BCA172" s="431"/>
      <c r="BCB172" s="431"/>
      <c r="BCC172" s="431"/>
      <c r="BCD172" s="431"/>
      <c r="BCE172" s="431"/>
      <c r="BCF172" s="431"/>
      <c r="BCG172" s="431"/>
      <c r="BCH172" s="431"/>
      <c r="BCI172" s="431"/>
      <c r="BCJ172" s="431"/>
      <c r="BCK172" s="431"/>
      <c r="BCL172" s="431"/>
      <c r="BCM172" s="431"/>
      <c r="BCN172" s="431"/>
      <c r="BCO172" s="431"/>
      <c r="BCP172" s="431"/>
      <c r="BCQ172" s="431"/>
      <c r="BCR172" s="431"/>
      <c r="BCS172" s="431"/>
      <c r="BCT172" s="431"/>
      <c r="BCU172" s="431"/>
      <c r="BCV172" s="431"/>
      <c r="BCW172" s="431"/>
      <c r="BCX172" s="431"/>
      <c r="BCY172" s="431"/>
      <c r="BCZ172" s="431"/>
      <c r="BDA172" s="431"/>
      <c r="BDB172" s="431"/>
      <c r="BDC172" s="431"/>
      <c r="BDD172" s="431"/>
      <c r="BDE172" s="431"/>
      <c r="BDF172" s="431"/>
      <c r="BDG172" s="431"/>
      <c r="BDH172" s="431"/>
      <c r="BDI172" s="431"/>
      <c r="BDJ172" s="431"/>
      <c r="BDK172" s="431"/>
      <c r="BDL172" s="431"/>
      <c r="BDM172" s="431"/>
      <c r="BDN172" s="431"/>
      <c r="BDO172" s="431"/>
      <c r="BDP172" s="431"/>
      <c r="BDQ172" s="431"/>
      <c r="BDR172" s="431"/>
      <c r="BDS172" s="431"/>
      <c r="BDT172" s="431"/>
      <c r="BDU172" s="431"/>
      <c r="BDV172" s="431"/>
      <c r="BDW172" s="431"/>
      <c r="BDX172" s="431"/>
      <c r="BDY172" s="431"/>
      <c r="BDZ172" s="431"/>
      <c r="BEA172" s="431"/>
      <c r="BEB172" s="431"/>
      <c r="BEC172" s="431"/>
      <c r="BED172" s="431"/>
      <c r="BEE172" s="431"/>
      <c r="BEF172" s="431"/>
      <c r="BEG172" s="431"/>
      <c r="BEH172" s="431"/>
      <c r="BEI172" s="431"/>
      <c r="BEJ172" s="431"/>
      <c r="BEK172" s="431"/>
      <c r="BEL172" s="431"/>
      <c r="BEM172" s="431"/>
      <c r="BEN172" s="431"/>
      <c r="BEO172" s="431"/>
      <c r="BEP172" s="431"/>
      <c r="BEQ172" s="431"/>
      <c r="BER172" s="431"/>
      <c r="BES172" s="431"/>
      <c r="BET172" s="431"/>
      <c r="BEU172" s="431"/>
      <c r="BEV172" s="431"/>
      <c r="BEW172" s="431"/>
      <c r="BEX172" s="431"/>
      <c r="BEY172" s="431"/>
      <c r="BEZ172" s="431"/>
      <c r="BFA172" s="431"/>
      <c r="BFB172" s="431"/>
      <c r="BFC172" s="431"/>
      <c r="BFD172" s="431"/>
      <c r="BFE172" s="431"/>
      <c r="BFF172" s="431"/>
      <c r="BFG172" s="431"/>
      <c r="BFH172" s="431"/>
      <c r="BFI172" s="431"/>
      <c r="BFJ172" s="431"/>
      <c r="BFK172" s="431"/>
      <c r="BFL172" s="431"/>
      <c r="BFM172" s="431"/>
      <c r="BFN172" s="431"/>
      <c r="BFO172" s="431"/>
      <c r="BFP172" s="431"/>
      <c r="BFQ172" s="431"/>
      <c r="BFR172" s="431"/>
      <c r="BFS172" s="431"/>
      <c r="BFT172" s="431"/>
      <c r="BFU172" s="431"/>
      <c r="BFV172" s="431"/>
      <c r="BFW172" s="431"/>
      <c r="BFX172" s="431"/>
      <c r="BFY172" s="431"/>
      <c r="BFZ172" s="431"/>
      <c r="BGA172" s="431"/>
      <c r="BGB172" s="431"/>
      <c r="BGC172" s="431"/>
      <c r="BGD172" s="431"/>
      <c r="BGE172" s="431"/>
      <c r="BGF172" s="431"/>
      <c r="BGG172" s="431"/>
      <c r="BGH172" s="431"/>
      <c r="BGI172" s="431"/>
      <c r="BGJ172" s="431"/>
      <c r="BGK172" s="431"/>
      <c r="BGL172" s="431"/>
      <c r="BGM172" s="431"/>
      <c r="BGN172" s="431"/>
      <c r="BGO172" s="431"/>
      <c r="BGP172" s="431"/>
      <c r="BGQ172" s="431"/>
      <c r="BGR172" s="431"/>
      <c r="BGS172" s="431"/>
      <c r="BGT172" s="431"/>
      <c r="BGU172" s="431"/>
      <c r="BGV172" s="431"/>
      <c r="BGW172" s="431"/>
      <c r="BGX172" s="431"/>
      <c r="BGY172" s="431"/>
      <c r="BGZ172" s="431"/>
      <c r="BHA172" s="431"/>
      <c r="BHB172" s="431"/>
      <c r="BHC172" s="431"/>
      <c r="BHD172" s="431"/>
      <c r="BHE172" s="431"/>
      <c r="BHF172" s="431"/>
      <c r="BHG172" s="431"/>
      <c r="BHH172" s="431"/>
      <c r="BHI172" s="431"/>
      <c r="BHJ172" s="431"/>
      <c r="BHK172" s="431"/>
      <c r="BHL172" s="431"/>
      <c r="BHM172" s="431"/>
      <c r="BHN172" s="431"/>
      <c r="BHO172" s="431"/>
      <c r="BHP172" s="431"/>
      <c r="BHQ172" s="431"/>
      <c r="BHR172" s="431"/>
      <c r="BHS172" s="431"/>
      <c r="BHT172" s="431"/>
      <c r="BHU172" s="431"/>
      <c r="BHV172" s="431"/>
      <c r="BHW172" s="431"/>
      <c r="BHX172" s="431"/>
      <c r="BHY172" s="431"/>
      <c r="BHZ172" s="431"/>
      <c r="BIA172" s="431"/>
      <c r="BIB172" s="431"/>
      <c r="BIC172" s="431"/>
      <c r="BID172" s="431"/>
      <c r="BIE172" s="431"/>
      <c r="BIF172" s="431"/>
      <c r="BIG172" s="431"/>
      <c r="BIH172" s="431"/>
      <c r="BII172" s="431"/>
      <c r="BIJ172" s="431"/>
      <c r="BIK172" s="431"/>
      <c r="BIL172" s="431"/>
      <c r="BIM172" s="431"/>
      <c r="BIN172" s="431"/>
      <c r="BIO172" s="431"/>
      <c r="BIP172" s="431"/>
      <c r="BIQ172" s="431"/>
      <c r="BIR172" s="431"/>
      <c r="BIS172" s="431"/>
      <c r="BIT172" s="431"/>
      <c r="BIU172" s="431"/>
      <c r="BIV172" s="431"/>
      <c r="BIW172" s="431"/>
      <c r="BIX172" s="431"/>
      <c r="BIY172" s="431"/>
      <c r="BIZ172" s="431"/>
      <c r="BJA172" s="431"/>
      <c r="BJB172" s="431"/>
      <c r="BJC172" s="431"/>
      <c r="BJD172" s="431"/>
      <c r="BJE172" s="431"/>
      <c r="BJF172" s="431"/>
      <c r="BJG172" s="431"/>
      <c r="BJH172" s="431"/>
      <c r="BJI172" s="431"/>
      <c r="BJJ172" s="431"/>
      <c r="BJK172" s="431"/>
      <c r="BJL172" s="431"/>
      <c r="BJM172" s="431"/>
      <c r="BJN172" s="431"/>
      <c r="BJO172" s="431"/>
      <c r="BJP172" s="431"/>
      <c r="BJQ172" s="431"/>
      <c r="BJR172" s="431"/>
      <c r="BJS172" s="431"/>
      <c r="BJT172" s="431"/>
      <c r="BJU172" s="431"/>
      <c r="BJV172" s="431"/>
      <c r="BJW172" s="431"/>
      <c r="BJX172" s="431"/>
      <c r="BJY172" s="431"/>
      <c r="BJZ172" s="431"/>
      <c r="BKA172" s="431"/>
      <c r="BKB172" s="431"/>
      <c r="BKC172" s="431"/>
      <c r="BKD172" s="431"/>
      <c r="BKE172" s="431"/>
      <c r="BKF172" s="431"/>
      <c r="BKG172" s="431"/>
      <c r="BKH172" s="431"/>
      <c r="BKI172" s="431"/>
      <c r="BKJ172" s="431"/>
      <c r="BKK172" s="431"/>
      <c r="BKL172" s="431"/>
      <c r="BKM172" s="431"/>
      <c r="BKN172" s="431"/>
      <c r="BKO172" s="431"/>
      <c r="BKP172" s="431"/>
      <c r="BKQ172" s="431"/>
      <c r="BKR172" s="431"/>
      <c r="BKS172" s="431"/>
      <c r="BKT172" s="431"/>
      <c r="BKU172" s="431"/>
      <c r="BKV172" s="431"/>
      <c r="BKW172" s="431"/>
      <c r="BKX172" s="431"/>
      <c r="BKY172" s="431"/>
      <c r="BKZ172" s="431"/>
      <c r="BLA172" s="431"/>
      <c r="BLB172" s="431"/>
      <c r="BLC172" s="431"/>
      <c r="BLD172" s="431"/>
      <c r="BLE172" s="431"/>
      <c r="BLF172" s="431"/>
      <c r="BLG172" s="431"/>
      <c r="BLH172" s="431"/>
      <c r="BLI172" s="431"/>
      <c r="BLJ172" s="431"/>
      <c r="BLK172" s="431"/>
      <c r="BLL172" s="431"/>
      <c r="BLM172" s="431"/>
      <c r="BLN172" s="431"/>
      <c r="BLO172" s="431"/>
      <c r="BLP172" s="431"/>
      <c r="BLQ172" s="431"/>
      <c r="BLR172" s="431"/>
      <c r="BLS172" s="431"/>
      <c r="BLT172" s="431"/>
      <c r="BLU172" s="431"/>
      <c r="BLV172" s="431"/>
      <c r="BLW172" s="431"/>
      <c r="BLX172" s="431"/>
      <c r="BLY172" s="431"/>
      <c r="BLZ172" s="431"/>
      <c r="BMA172" s="431"/>
      <c r="BMB172" s="431"/>
      <c r="BMC172" s="431"/>
      <c r="BMD172" s="431"/>
      <c r="BME172" s="431"/>
      <c r="BMF172" s="431"/>
      <c r="BMG172" s="431"/>
      <c r="BMH172" s="431"/>
      <c r="BMI172" s="431"/>
      <c r="BMJ172" s="431"/>
      <c r="BMK172" s="431"/>
      <c r="BML172" s="431"/>
      <c r="BMM172" s="431"/>
      <c r="BMN172" s="431"/>
      <c r="BMO172" s="431"/>
      <c r="BMP172" s="431"/>
      <c r="BMQ172" s="431"/>
      <c r="BMR172" s="431"/>
      <c r="BMS172" s="431"/>
      <c r="BMT172" s="431"/>
      <c r="BMU172" s="431"/>
      <c r="BMV172" s="431"/>
      <c r="BMW172" s="431"/>
      <c r="BMX172" s="431"/>
      <c r="BMY172" s="431"/>
      <c r="BMZ172" s="431"/>
      <c r="BNA172" s="431"/>
      <c r="BNB172" s="431"/>
      <c r="BNC172" s="431"/>
      <c r="BND172" s="431"/>
      <c r="BNE172" s="431"/>
      <c r="BNF172" s="431"/>
      <c r="BNG172" s="431"/>
      <c r="BNH172" s="431"/>
      <c r="BNI172" s="431"/>
      <c r="BNJ172" s="431"/>
      <c r="BNK172" s="431"/>
      <c r="BNL172" s="431"/>
      <c r="BNM172" s="431"/>
      <c r="BNN172" s="431"/>
      <c r="BNO172" s="431"/>
      <c r="BNP172" s="431"/>
      <c r="BNQ172" s="431"/>
      <c r="BNR172" s="431"/>
      <c r="BNS172" s="431"/>
      <c r="BNT172" s="431"/>
      <c r="BNU172" s="431"/>
      <c r="BNV172" s="431"/>
      <c r="BNW172" s="431"/>
      <c r="BNX172" s="431"/>
      <c r="BNY172" s="431"/>
      <c r="BNZ172" s="431"/>
      <c r="BOA172" s="431"/>
      <c r="BOB172" s="431"/>
      <c r="BOC172" s="431"/>
      <c r="BOD172" s="431"/>
      <c r="BOE172" s="431"/>
      <c r="BOF172" s="431"/>
      <c r="BOG172" s="431"/>
      <c r="BOH172" s="431"/>
      <c r="BOI172" s="431"/>
      <c r="BOJ172" s="431"/>
      <c r="BOK172" s="431"/>
      <c r="BOL172" s="431"/>
      <c r="BOM172" s="431"/>
      <c r="BON172" s="431"/>
      <c r="BOO172" s="431"/>
      <c r="BOP172" s="431"/>
      <c r="BOQ172" s="431"/>
      <c r="BOR172" s="431"/>
      <c r="BOS172" s="431"/>
      <c r="BOT172" s="431"/>
      <c r="BOU172" s="431"/>
      <c r="BOV172" s="431"/>
      <c r="BOW172" s="431"/>
      <c r="BOX172" s="431"/>
      <c r="BOY172" s="431"/>
      <c r="BOZ172" s="431"/>
      <c r="BPA172" s="431"/>
      <c r="BPB172" s="431"/>
      <c r="BPC172" s="431"/>
      <c r="BPD172" s="431"/>
      <c r="BPE172" s="431"/>
      <c r="BPF172" s="431"/>
      <c r="BPG172" s="431"/>
      <c r="BPH172" s="431"/>
      <c r="BPI172" s="431"/>
      <c r="BPJ172" s="431"/>
      <c r="BPK172" s="431"/>
      <c r="BPL172" s="431"/>
      <c r="BPM172" s="431"/>
      <c r="BPN172" s="431"/>
      <c r="BPO172" s="431"/>
      <c r="BPP172" s="431"/>
      <c r="BPQ172" s="431"/>
      <c r="BPR172" s="431"/>
      <c r="BPS172" s="431"/>
      <c r="BPT172" s="431"/>
      <c r="BPU172" s="431"/>
      <c r="BPV172" s="431"/>
      <c r="BPW172" s="431"/>
      <c r="BPX172" s="431"/>
      <c r="BPY172" s="431"/>
      <c r="BPZ172" s="431"/>
      <c r="BQA172" s="431"/>
      <c r="BQB172" s="431"/>
      <c r="BQC172" s="431"/>
      <c r="BQD172" s="431"/>
      <c r="BQE172" s="431"/>
      <c r="BQF172" s="431"/>
      <c r="BQG172" s="431"/>
      <c r="BQH172" s="431"/>
      <c r="BQI172" s="431"/>
      <c r="BQJ172" s="431"/>
      <c r="BQK172" s="431"/>
      <c r="BQL172" s="431"/>
      <c r="BQM172" s="431"/>
      <c r="BQN172" s="431"/>
      <c r="BQO172" s="431"/>
      <c r="BQP172" s="431"/>
      <c r="BQQ172" s="431"/>
      <c r="BQR172" s="431"/>
      <c r="BQS172" s="431"/>
      <c r="BQT172" s="431"/>
      <c r="BQU172" s="431"/>
      <c r="BQV172" s="431"/>
      <c r="BQW172" s="431"/>
      <c r="BQX172" s="431"/>
      <c r="BQY172" s="431"/>
      <c r="BQZ172" s="431"/>
      <c r="BRA172" s="431"/>
      <c r="BRB172" s="431"/>
      <c r="BRC172" s="431"/>
      <c r="BRD172" s="431"/>
      <c r="BRE172" s="431"/>
      <c r="BRF172" s="431"/>
      <c r="BRG172" s="431"/>
      <c r="BRH172" s="431"/>
      <c r="BRI172" s="431"/>
      <c r="BRJ172" s="431"/>
      <c r="BRK172" s="431"/>
      <c r="BRL172" s="431"/>
      <c r="BRM172" s="431"/>
      <c r="BRN172" s="431"/>
      <c r="BRO172" s="431"/>
      <c r="BRP172" s="431"/>
      <c r="BRQ172" s="431"/>
      <c r="BRR172" s="431"/>
      <c r="BRS172" s="431"/>
      <c r="BRT172" s="431"/>
      <c r="BRU172" s="431"/>
    </row>
    <row r="173" spans="1:1841" ht="29.25" customHeight="1" x14ac:dyDescent="0.3">
      <c r="A173" s="792"/>
      <c r="B173" s="476">
        <v>14</v>
      </c>
      <c r="C173" s="476" t="s">
        <v>185</v>
      </c>
      <c r="D173" s="465">
        <v>54836940.696884997</v>
      </c>
      <c r="E173" s="545">
        <v>5</v>
      </c>
      <c r="F173" s="464">
        <v>19934576.720232069</v>
      </c>
      <c r="G173" s="483">
        <v>3.2861000000000002</v>
      </c>
      <c r="H173" s="478">
        <f t="shared" si="73"/>
        <v>0</v>
      </c>
      <c r="I173" s="545">
        <v>0</v>
      </c>
      <c r="J173" s="478">
        <f t="shared" si="72"/>
        <v>12169509.142371915</v>
      </c>
      <c r="K173" s="545">
        <v>3.2861000000000002</v>
      </c>
      <c r="L173" s="479"/>
      <c r="M173" s="482"/>
      <c r="N173" s="478"/>
      <c r="O173" s="482"/>
      <c r="P173" s="478"/>
      <c r="Q173" s="476"/>
      <c r="R173" s="478"/>
      <c r="S173" s="482"/>
      <c r="T173" s="478"/>
      <c r="U173" s="476"/>
      <c r="V173" s="478"/>
      <c r="X173" s="478">
        <f t="shared" si="68"/>
        <v>0</v>
      </c>
      <c r="Y173" s="484">
        <f t="shared" si="69"/>
        <v>0</v>
      </c>
      <c r="Z173" s="478">
        <f t="shared" si="70"/>
        <v>12169509.142371915</v>
      </c>
      <c r="AA173" s="471">
        <f t="shared" si="71"/>
        <v>3.2861000000000002</v>
      </c>
      <c r="AB173" s="521"/>
      <c r="AC173" s="486"/>
      <c r="AD173" s="527"/>
      <c r="AE173" s="527"/>
      <c r="AF173" s="527"/>
      <c r="AG173" s="527"/>
      <c r="AH173" s="431"/>
      <c r="AI173" s="431"/>
      <c r="AJ173" s="431"/>
      <c r="AK173" s="431"/>
      <c r="AL173" s="431"/>
      <c r="AM173" s="431"/>
      <c r="AN173" s="431"/>
      <c r="AO173" s="431"/>
      <c r="AP173" s="431"/>
      <c r="AQ173" s="431"/>
      <c r="AR173" s="431"/>
      <c r="AS173" s="431"/>
      <c r="AT173" s="431"/>
      <c r="AU173" s="431"/>
      <c r="AV173" s="431"/>
      <c r="AW173" s="431"/>
      <c r="AX173" s="431"/>
      <c r="AY173" s="431"/>
      <c r="AZ173" s="431"/>
      <c r="BA173" s="431"/>
      <c r="BB173" s="431"/>
      <c r="BC173" s="431"/>
      <c r="BD173" s="431"/>
      <c r="BE173" s="431"/>
      <c r="BF173" s="431"/>
      <c r="BG173" s="431"/>
      <c r="BH173" s="431"/>
      <c r="BI173" s="431"/>
      <c r="BJ173" s="431"/>
      <c r="BK173" s="431"/>
      <c r="BL173" s="431"/>
      <c r="BM173" s="431"/>
      <c r="BN173" s="431"/>
      <c r="BO173" s="431"/>
      <c r="BP173" s="431"/>
      <c r="BQ173" s="431"/>
      <c r="BR173" s="431"/>
      <c r="BS173" s="431"/>
      <c r="BT173" s="431"/>
      <c r="BU173" s="431"/>
      <c r="BV173" s="431"/>
      <c r="BW173" s="431"/>
      <c r="BX173" s="431"/>
      <c r="BY173" s="431"/>
      <c r="BZ173" s="431"/>
      <c r="CA173" s="431"/>
      <c r="CB173" s="431"/>
      <c r="CC173" s="431"/>
      <c r="CD173" s="431"/>
      <c r="CE173" s="431"/>
      <c r="CF173" s="431"/>
      <c r="CG173" s="431"/>
      <c r="CH173" s="431"/>
      <c r="CI173" s="431"/>
      <c r="CJ173" s="431"/>
      <c r="CK173" s="431"/>
      <c r="CL173" s="431"/>
      <c r="CM173" s="431"/>
      <c r="CN173" s="431"/>
      <c r="CO173" s="431"/>
      <c r="CP173" s="431"/>
      <c r="CQ173" s="431"/>
      <c r="CR173" s="431"/>
      <c r="CS173" s="431"/>
      <c r="CT173" s="431"/>
      <c r="CU173" s="431"/>
      <c r="CV173" s="431"/>
      <c r="CW173" s="431"/>
      <c r="CX173" s="431"/>
      <c r="CY173" s="431"/>
      <c r="CZ173" s="431"/>
      <c r="DA173" s="431"/>
      <c r="DB173" s="431"/>
      <c r="DC173" s="431"/>
      <c r="DD173" s="431"/>
      <c r="DE173" s="431"/>
      <c r="DF173" s="431"/>
      <c r="DG173" s="431"/>
      <c r="DH173" s="431"/>
      <c r="DI173" s="431"/>
      <c r="DJ173" s="431"/>
      <c r="DK173" s="431"/>
      <c r="DL173" s="431"/>
      <c r="DM173" s="431"/>
      <c r="DN173" s="431"/>
      <c r="DO173" s="431"/>
      <c r="DP173" s="431"/>
      <c r="DQ173" s="431"/>
      <c r="DR173" s="431"/>
      <c r="DS173" s="431"/>
      <c r="DT173" s="431"/>
      <c r="DU173" s="431"/>
      <c r="DV173" s="431"/>
      <c r="DW173" s="431"/>
      <c r="DX173" s="431"/>
      <c r="DY173" s="431"/>
      <c r="DZ173" s="431"/>
      <c r="EA173" s="431"/>
      <c r="EB173" s="431"/>
      <c r="EC173" s="431"/>
      <c r="ED173" s="431"/>
      <c r="EE173" s="431"/>
      <c r="EF173" s="431"/>
      <c r="EG173" s="431"/>
      <c r="EH173" s="431"/>
      <c r="EI173" s="431"/>
      <c r="EJ173" s="431"/>
      <c r="EK173" s="431"/>
      <c r="EL173" s="431"/>
      <c r="EM173" s="431"/>
      <c r="EN173" s="431"/>
      <c r="EO173" s="431"/>
      <c r="EP173" s="431"/>
      <c r="EQ173" s="431"/>
      <c r="ER173" s="431"/>
      <c r="ES173" s="431"/>
      <c r="ET173" s="431"/>
      <c r="EU173" s="431"/>
      <c r="EV173" s="431"/>
      <c r="EW173" s="431"/>
      <c r="EX173" s="431"/>
      <c r="EY173" s="431"/>
      <c r="EZ173" s="431"/>
      <c r="FA173" s="431"/>
      <c r="FB173" s="431"/>
      <c r="FC173" s="431"/>
      <c r="FD173" s="431"/>
      <c r="FE173" s="431"/>
      <c r="FF173" s="431"/>
      <c r="FG173" s="431"/>
      <c r="FH173" s="431"/>
      <c r="FI173" s="431"/>
      <c r="FJ173" s="431"/>
      <c r="FK173" s="431"/>
      <c r="FL173" s="431"/>
      <c r="FM173" s="431"/>
      <c r="FN173" s="431"/>
      <c r="FO173" s="431"/>
      <c r="FP173" s="431"/>
      <c r="FQ173" s="431"/>
      <c r="FR173" s="431"/>
      <c r="FS173" s="431"/>
      <c r="FT173" s="431"/>
      <c r="FU173" s="431"/>
      <c r="FV173" s="431"/>
      <c r="FW173" s="431"/>
      <c r="FX173" s="431"/>
      <c r="FY173" s="431"/>
      <c r="FZ173" s="431"/>
      <c r="GA173" s="431"/>
      <c r="GB173" s="431"/>
      <c r="GC173" s="431"/>
      <c r="GD173" s="431"/>
      <c r="GE173" s="431"/>
      <c r="GF173" s="431"/>
      <c r="GG173" s="431"/>
      <c r="GH173" s="431"/>
      <c r="GI173" s="431"/>
      <c r="GJ173" s="431"/>
      <c r="GK173" s="431"/>
      <c r="GL173" s="431"/>
      <c r="GM173" s="431"/>
      <c r="GN173" s="431"/>
      <c r="GO173" s="431"/>
      <c r="GP173" s="431"/>
      <c r="GQ173" s="431"/>
      <c r="GR173" s="431"/>
      <c r="GS173" s="431"/>
      <c r="GT173" s="431"/>
      <c r="GU173" s="431"/>
      <c r="GV173" s="431"/>
      <c r="GW173" s="431"/>
      <c r="GX173" s="431"/>
      <c r="GY173" s="431"/>
      <c r="GZ173" s="431"/>
      <c r="HA173" s="431"/>
      <c r="HB173" s="431"/>
      <c r="HC173" s="431"/>
      <c r="HD173" s="431"/>
      <c r="HE173" s="431"/>
      <c r="HF173" s="431"/>
      <c r="HG173" s="431"/>
      <c r="HH173" s="431"/>
      <c r="HI173" s="431"/>
      <c r="HJ173" s="431"/>
      <c r="HK173" s="431"/>
      <c r="HL173" s="431"/>
      <c r="HM173" s="431"/>
      <c r="HN173" s="431"/>
      <c r="HO173" s="431"/>
      <c r="HP173" s="431"/>
      <c r="HQ173" s="431"/>
      <c r="HR173" s="431"/>
      <c r="HS173" s="431"/>
      <c r="HT173" s="431"/>
      <c r="HU173" s="431"/>
      <c r="HV173" s="431"/>
      <c r="HW173" s="431"/>
      <c r="HX173" s="431"/>
      <c r="HY173" s="431"/>
      <c r="HZ173" s="431"/>
      <c r="IA173" s="431"/>
      <c r="IB173" s="431"/>
      <c r="IC173" s="431"/>
      <c r="ID173" s="431"/>
      <c r="IE173" s="431"/>
      <c r="IF173" s="431"/>
      <c r="IG173" s="431"/>
      <c r="IH173" s="431"/>
      <c r="II173" s="431"/>
      <c r="IJ173" s="431"/>
      <c r="IK173" s="431"/>
      <c r="IL173" s="431"/>
      <c r="IM173" s="431"/>
      <c r="IN173" s="431"/>
      <c r="IO173" s="431"/>
      <c r="IP173" s="431"/>
      <c r="IQ173" s="431"/>
      <c r="IR173" s="431"/>
      <c r="IS173" s="431"/>
      <c r="IT173" s="431"/>
      <c r="IU173" s="431"/>
      <c r="IV173" s="431"/>
      <c r="IW173" s="431"/>
      <c r="IX173" s="431"/>
      <c r="IY173" s="431"/>
      <c r="IZ173" s="431"/>
      <c r="JA173" s="431"/>
      <c r="JB173" s="431"/>
      <c r="JC173" s="431"/>
      <c r="JD173" s="431"/>
      <c r="JE173" s="431"/>
      <c r="JF173" s="431"/>
      <c r="JG173" s="431"/>
      <c r="JH173" s="431"/>
      <c r="JI173" s="431"/>
      <c r="JJ173" s="431"/>
      <c r="JK173" s="431"/>
      <c r="JL173" s="431"/>
      <c r="JM173" s="431"/>
      <c r="JN173" s="431"/>
      <c r="JO173" s="431"/>
      <c r="JP173" s="431"/>
      <c r="JQ173" s="431"/>
      <c r="JR173" s="431"/>
      <c r="JS173" s="431"/>
      <c r="JT173" s="431"/>
      <c r="JU173" s="431"/>
      <c r="JV173" s="431"/>
      <c r="JW173" s="431"/>
      <c r="JX173" s="431"/>
      <c r="JY173" s="431"/>
      <c r="JZ173" s="431"/>
      <c r="KA173" s="431"/>
      <c r="KB173" s="431"/>
      <c r="KC173" s="431"/>
      <c r="KD173" s="431"/>
      <c r="KE173" s="431"/>
      <c r="KF173" s="431"/>
      <c r="KG173" s="431"/>
      <c r="KH173" s="431"/>
      <c r="KI173" s="431"/>
      <c r="KJ173" s="431"/>
      <c r="KK173" s="431"/>
      <c r="KL173" s="431"/>
      <c r="KM173" s="431"/>
      <c r="KN173" s="431"/>
      <c r="KO173" s="431"/>
      <c r="KP173" s="431"/>
      <c r="KQ173" s="431"/>
      <c r="KR173" s="431"/>
      <c r="KS173" s="431"/>
      <c r="KT173" s="431"/>
      <c r="KU173" s="431"/>
      <c r="KV173" s="431"/>
      <c r="KW173" s="431"/>
      <c r="KX173" s="431"/>
      <c r="KY173" s="431"/>
      <c r="KZ173" s="431"/>
      <c r="LA173" s="431"/>
      <c r="LB173" s="431"/>
      <c r="LC173" s="431"/>
      <c r="LD173" s="431"/>
      <c r="LE173" s="431"/>
      <c r="LF173" s="431"/>
      <c r="LG173" s="431"/>
      <c r="LH173" s="431"/>
      <c r="LI173" s="431"/>
      <c r="LJ173" s="431"/>
      <c r="LK173" s="431"/>
      <c r="LL173" s="431"/>
      <c r="LM173" s="431"/>
      <c r="LN173" s="431"/>
      <c r="LO173" s="431"/>
      <c r="LP173" s="431"/>
      <c r="LQ173" s="431"/>
      <c r="LR173" s="431"/>
      <c r="LS173" s="431"/>
      <c r="LT173" s="431"/>
      <c r="LU173" s="431"/>
      <c r="LV173" s="431"/>
      <c r="LW173" s="431"/>
      <c r="LX173" s="431"/>
      <c r="LY173" s="431"/>
      <c r="LZ173" s="431"/>
      <c r="MA173" s="431"/>
      <c r="MB173" s="431"/>
      <c r="MC173" s="431"/>
      <c r="MD173" s="431"/>
      <c r="ME173" s="431"/>
      <c r="MF173" s="431"/>
      <c r="MG173" s="431"/>
      <c r="MH173" s="431"/>
      <c r="MI173" s="431"/>
      <c r="MJ173" s="431"/>
      <c r="MK173" s="431"/>
      <c r="ML173" s="431"/>
      <c r="MM173" s="431"/>
      <c r="MN173" s="431"/>
      <c r="MO173" s="431"/>
      <c r="MP173" s="431"/>
      <c r="MQ173" s="431"/>
      <c r="MR173" s="431"/>
      <c r="MS173" s="431"/>
      <c r="MT173" s="431"/>
      <c r="MU173" s="431"/>
      <c r="MV173" s="431"/>
      <c r="MW173" s="431"/>
      <c r="MX173" s="431"/>
      <c r="MY173" s="431"/>
      <c r="MZ173" s="431"/>
      <c r="NA173" s="431"/>
      <c r="NB173" s="431"/>
      <c r="NC173" s="431"/>
      <c r="ND173" s="431"/>
      <c r="NE173" s="431"/>
      <c r="NF173" s="431"/>
      <c r="NG173" s="431"/>
      <c r="NH173" s="431"/>
      <c r="NI173" s="431"/>
      <c r="NJ173" s="431"/>
      <c r="NK173" s="431"/>
      <c r="NL173" s="431"/>
      <c r="NM173" s="431"/>
      <c r="NN173" s="431"/>
      <c r="NO173" s="431"/>
      <c r="NP173" s="431"/>
      <c r="NQ173" s="431"/>
      <c r="NR173" s="431"/>
      <c r="NS173" s="431"/>
      <c r="NT173" s="431"/>
      <c r="NU173" s="431"/>
      <c r="NV173" s="431"/>
      <c r="NW173" s="431"/>
      <c r="NX173" s="431"/>
      <c r="NY173" s="431"/>
      <c r="NZ173" s="431"/>
      <c r="OA173" s="431"/>
      <c r="OB173" s="431"/>
      <c r="OC173" s="431"/>
      <c r="OD173" s="431"/>
      <c r="OE173" s="431"/>
      <c r="OF173" s="431"/>
      <c r="OG173" s="431"/>
      <c r="OH173" s="431"/>
      <c r="OI173" s="431"/>
      <c r="OJ173" s="431"/>
      <c r="OK173" s="431"/>
      <c r="OL173" s="431"/>
      <c r="OM173" s="431"/>
      <c r="ON173" s="431"/>
      <c r="OO173" s="431"/>
      <c r="OP173" s="431"/>
      <c r="OQ173" s="431"/>
      <c r="OR173" s="431"/>
      <c r="OS173" s="431"/>
      <c r="OT173" s="431"/>
      <c r="OU173" s="431"/>
      <c r="OV173" s="431"/>
      <c r="OW173" s="431"/>
      <c r="OX173" s="431"/>
      <c r="OY173" s="431"/>
      <c r="OZ173" s="431"/>
      <c r="PA173" s="431"/>
      <c r="PB173" s="431"/>
      <c r="PC173" s="431"/>
      <c r="PD173" s="431"/>
      <c r="PE173" s="431"/>
      <c r="PF173" s="431"/>
      <c r="PG173" s="431"/>
      <c r="PH173" s="431"/>
      <c r="PI173" s="431"/>
      <c r="PJ173" s="431"/>
      <c r="PK173" s="431"/>
      <c r="PL173" s="431"/>
      <c r="PM173" s="431"/>
      <c r="PN173" s="431"/>
      <c r="PO173" s="431"/>
      <c r="PP173" s="431"/>
      <c r="PQ173" s="431"/>
      <c r="PR173" s="431"/>
      <c r="PS173" s="431"/>
      <c r="PT173" s="431"/>
      <c r="PU173" s="431"/>
      <c r="PV173" s="431"/>
      <c r="PW173" s="431"/>
      <c r="PX173" s="431"/>
      <c r="PY173" s="431"/>
      <c r="PZ173" s="431"/>
      <c r="QA173" s="431"/>
      <c r="QB173" s="431"/>
      <c r="QC173" s="431"/>
      <c r="QD173" s="431"/>
      <c r="QE173" s="431"/>
      <c r="QF173" s="431"/>
      <c r="QG173" s="431"/>
      <c r="QH173" s="431"/>
      <c r="QI173" s="431"/>
      <c r="QJ173" s="431"/>
      <c r="QK173" s="431"/>
      <c r="QL173" s="431"/>
      <c r="QM173" s="431"/>
      <c r="QN173" s="431"/>
      <c r="QO173" s="431"/>
      <c r="QP173" s="431"/>
      <c r="QQ173" s="431"/>
      <c r="QR173" s="431"/>
      <c r="QS173" s="431"/>
      <c r="QT173" s="431"/>
      <c r="QU173" s="431"/>
      <c r="QV173" s="431"/>
      <c r="QW173" s="431"/>
      <c r="QX173" s="431"/>
      <c r="QY173" s="431"/>
      <c r="QZ173" s="431"/>
      <c r="RA173" s="431"/>
      <c r="RB173" s="431"/>
      <c r="RC173" s="431"/>
      <c r="RD173" s="431"/>
      <c r="RE173" s="431"/>
      <c r="RF173" s="431"/>
      <c r="RG173" s="431"/>
      <c r="RH173" s="431"/>
      <c r="RI173" s="431"/>
      <c r="RJ173" s="431"/>
      <c r="RK173" s="431"/>
      <c r="RL173" s="431"/>
      <c r="RM173" s="431"/>
      <c r="RN173" s="431"/>
      <c r="RO173" s="431"/>
      <c r="RP173" s="431"/>
      <c r="RQ173" s="431"/>
      <c r="RR173" s="431"/>
      <c r="RS173" s="431"/>
      <c r="RT173" s="431"/>
      <c r="RU173" s="431"/>
      <c r="RV173" s="431"/>
      <c r="RW173" s="431"/>
      <c r="RX173" s="431"/>
      <c r="RY173" s="431"/>
      <c r="RZ173" s="431"/>
      <c r="SA173" s="431"/>
      <c r="SB173" s="431"/>
      <c r="SC173" s="431"/>
      <c r="SD173" s="431"/>
      <c r="SE173" s="431"/>
      <c r="SF173" s="431"/>
      <c r="SG173" s="431"/>
      <c r="SH173" s="431"/>
      <c r="SI173" s="431"/>
      <c r="SJ173" s="431"/>
      <c r="SK173" s="431"/>
      <c r="SL173" s="431"/>
      <c r="SM173" s="431"/>
      <c r="SN173" s="431"/>
      <c r="SO173" s="431"/>
      <c r="SP173" s="431"/>
      <c r="SQ173" s="431"/>
      <c r="SR173" s="431"/>
      <c r="SS173" s="431"/>
      <c r="ST173" s="431"/>
      <c r="SU173" s="431"/>
      <c r="SV173" s="431"/>
      <c r="SW173" s="431"/>
      <c r="SX173" s="431"/>
      <c r="SY173" s="431"/>
      <c r="SZ173" s="431"/>
      <c r="TA173" s="431"/>
      <c r="TB173" s="431"/>
      <c r="TC173" s="431"/>
      <c r="TD173" s="431"/>
      <c r="TE173" s="431"/>
      <c r="TF173" s="431"/>
      <c r="TG173" s="431"/>
      <c r="TH173" s="431"/>
      <c r="TI173" s="431"/>
      <c r="TJ173" s="431"/>
      <c r="TK173" s="431"/>
      <c r="TL173" s="431"/>
      <c r="TM173" s="431"/>
      <c r="TN173" s="431"/>
      <c r="TO173" s="431"/>
      <c r="TP173" s="431"/>
      <c r="TQ173" s="431"/>
      <c r="TR173" s="431"/>
      <c r="TS173" s="431"/>
      <c r="TT173" s="431"/>
      <c r="TU173" s="431"/>
      <c r="TV173" s="431"/>
      <c r="TW173" s="431"/>
      <c r="TX173" s="431"/>
      <c r="TY173" s="431"/>
      <c r="TZ173" s="431"/>
      <c r="UA173" s="431"/>
      <c r="UB173" s="431"/>
      <c r="UC173" s="431"/>
      <c r="UD173" s="431"/>
      <c r="UE173" s="431"/>
      <c r="UF173" s="431"/>
      <c r="UG173" s="431"/>
      <c r="UH173" s="431"/>
      <c r="UI173" s="431"/>
      <c r="UJ173" s="431"/>
      <c r="UK173" s="431"/>
      <c r="UL173" s="431"/>
      <c r="UM173" s="431"/>
      <c r="UN173" s="431"/>
      <c r="UO173" s="431"/>
      <c r="UP173" s="431"/>
      <c r="UQ173" s="431"/>
      <c r="UR173" s="431"/>
      <c r="US173" s="431"/>
      <c r="UT173" s="431"/>
      <c r="UU173" s="431"/>
      <c r="UV173" s="431"/>
      <c r="UW173" s="431"/>
      <c r="UX173" s="431"/>
      <c r="UY173" s="431"/>
      <c r="UZ173" s="431"/>
      <c r="VA173" s="431"/>
      <c r="VB173" s="431"/>
      <c r="VC173" s="431"/>
      <c r="VD173" s="431"/>
      <c r="VE173" s="431"/>
      <c r="VF173" s="431"/>
      <c r="VG173" s="431"/>
      <c r="VH173" s="431"/>
      <c r="VI173" s="431"/>
      <c r="VJ173" s="431"/>
      <c r="VK173" s="431"/>
      <c r="VL173" s="431"/>
      <c r="VM173" s="431"/>
      <c r="VN173" s="431"/>
      <c r="VO173" s="431"/>
      <c r="VP173" s="431"/>
      <c r="VQ173" s="431"/>
      <c r="VR173" s="431"/>
      <c r="VS173" s="431"/>
      <c r="VT173" s="431"/>
      <c r="VU173" s="431"/>
      <c r="VV173" s="431"/>
      <c r="VW173" s="431"/>
      <c r="VX173" s="431"/>
      <c r="VY173" s="431"/>
      <c r="VZ173" s="431"/>
      <c r="WA173" s="431"/>
      <c r="WB173" s="431"/>
      <c r="WC173" s="431"/>
      <c r="WD173" s="431"/>
      <c r="WE173" s="431"/>
      <c r="WF173" s="431"/>
      <c r="WG173" s="431"/>
      <c r="WH173" s="431"/>
      <c r="WI173" s="431"/>
      <c r="WJ173" s="431"/>
      <c r="WK173" s="431"/>
      <c r="WL173" s="431"/>
      <c r="WM173" s="431"/>
      <c r="WN173" s="431"/>
      <c r="WO173" s="431"/>
      <c r="WP173" s="431"/>
      <c r="WQ173" s="431"/>
      <c r="WR173" s="431"/>
      <c r="WS173" s="431"/>
      <c r="WT173" s="431"/>
      <c r="WU173" s="431"/>
      <c r="WV173" s="431"/>
      <c r="WW173" s="431"/>
      <c r="WX173" s="431"/>
      <c r="WY173" s="431"/>
      <c r="WZ173" s="431"/>
      <c r="XA173" s="431"/>
      <c r="XB173" s="431"/>
      <c r="XC173" s="431"/>
      <c r="XD173" s="431"/>
      <c r="XE173" s="431"/>
      <c r="XF173" s="431"/>
      <c r="XG173" s="431"/>
      <c r="XH173" s="431"/>
      <c r="XI173" s="431"/>
      <c r="XJ173" s="431"/>
      <c r="XK173" s="431"/>
      <c r="XL173" s="431"/>
      <c r="XM173" s="431"/>
      <c r="XN173" s="431"/>
      <c r="XO173" s="431"/>
      <c r="XP173" s="431"/>
      <c r="XQ173" s="431"/>
      <c r="XR173" s="431"/>
      <c r="XS173" s="431"/>
      <c r="XT173" s="431"/>
      <c r="XU173" s="431"/>
      <c r="XV173" s="431"/>
      <c r="XW173" s="431"/>
      <c r="XX173" s="431"/>
      <c r="XY173" s="431"/>
      <c r="XZ173" s="431"/>
      <c r="YA173" s="431"/>
      <c r="YB173" s="431"/>
      <c r="YC173" s="431"/>
      <c r="YD173" s="431"/>
      <c r="YE173" s="431"/>
      <c r="YF173" s="431"/>
      <c r="YG173" s="431"/>
      <c r="YH173" s="431"/>
      <c r="YI173" s="431"/>
      <c r="YJ173" s="431"/>
      <c r="YK173" s="431"/>
      <c r="YL173" s="431"/>
      <c r="YM173" s="431"/>
      <c r="YN173" s="431"/>
      <c r="YO173" s="431"/>
      <c r="YP173" s="431"/>
      <c r="YQ173" s="431"/>
      <c r="YR173" s="431"/>
      <c r="YS173" s="431"/>
      <c r="YT173" s="431"/>
      <c r="YU173" s="431"/>
      <c r="YV173" s="431"/>
      <c r="YW173" s="431"/>
      <c r="YX173" s="431"/>
      <c r="YY173" s="431"/>
      <c r="YZ173" s="431"/>
      <c r="ZA173" s="431"/>
      <c r="ZB173" s="431"/>
      <c r="ZC173" s="431"/>
      <c r="ZD173" s="431"/>
      <c r="ZE173" s="431"/>
      <c r="ZF173" s="431"/>
      <c r="ZG173" s="431"/>
      <c r="ZH173" s="431"/>
      <c r="ZI173" s="431"/>
      <c r="ZJ173" s="431"/>
      <c r="ZK173" s="431"/>
      <c r="ZL173" s="431"/>
      <c r="ZM173" s="431"/>
      <c r="ZN173" s="431"/>
      <c r="ZO173" s="431"/>
      <c r="ZP173" s="431"/>
      <c r="ZQ173" s="431"/>
      <c r="ZR173" s="431"/>
      <c r="ZS173" s="431"/>
      <c r="ZT173" s="431"/>
      <c r="ZU173" s="431"/>
      <c r="ZV173" s="431"/>
      <c r="ZW173" s="431"/>
      <c r="ZX173" s="431"/>
      <c r="ZY173" s="431"/>
      <c r="ZZ173" s="431"/>
      <c r="AAA173" s="431"/>
      <c r="AAB173" s="431"/>
      <c r="AAC173" s="431"/>
      <c r="AAD173" s="431"/>
      <c r="AAE173" s="431"/>
      <c r="AAF173" s="431"/>
      <c r="AAG173" s="431"/>
      <c r="AAH173" s="431"/>
      <c r="AAI173" s="431"/>
      <c r="AAJ173" s="431"/>
      <c r="AAK173" s="431"/>
      <c r="AAL173" s="431"/>
      <c r="AAM173" s="431"/>
      <c r="AAN173" s="431"/>
      <c r="AAO173" s="431"/>
      <c r="AAP173" s="431"/>
      <c r="AAQ173" s="431"/>
      <c r="AAR173" s="431"/>
      <c r="AAS173" s="431"/>
      <c r="AAT173" s="431"/>
      <c r="AAU173" s="431"/>
      <c r="AAV173" s="431"/>
      <c r="AAW173" s="431"/>
      <c r="AAX173" s="431"/>
      <c r="AAY173" s="431"/>
      <c r="AAZ173" s="431"/>
      <c r="ABA173" s="431"/>
      <c r="ABB173" s="431"/>
      <c r="ABC173" s="431"/>
      <c r="ABD173" s="431"/>
      <c r="ABE173" s="431"/>
      <c r="ABF173" s="431"/>
      <c r="ABG173" s="431"/>
      <c r="ABH173" s="431"/>
      <c r="ABI173" s="431"/>
      <c r="ABJ173" s="431"/>
      <c r="ABK173" s="431"/>
      <c r="ABL173" s="431"/>
      <c r="ABM173" s="431"/>
      <c r="ABN173" s="431"/>
      <c r="ABO173" s="431"/>
      <c r="ABP173" s="431"/>
      <c r="ABQ173" s="431"/>
      <c r="ABR173" s="431"/>
      <c r="ABS173" s="431"/>
      <c r="ABT173" s="431"/>
      <c r="ABU173" s="431"/>
      <c r="ABV173" s="431"/>
      <c r="ABW173" s="431"/>
      <c r="ABX173" s="431"/>
      <c r="ABY173" s="431"/>
      <c r="ABZ173" s="431"/>
      <c r="ACA173" s="431"/>
      <c r="ACB173" s="431"/>
      <c r="ACC173" s="431"/>
      <c r="ACD173" s="431"/>
      <c r="ACE173" s="431"/>
      <c r="ACF173" s="431"/>
      <c r="ACG173" s="431"/>
      <c r="ACH173" s="431"/>
      <c r="ACI173" s="431"/>
      <c r="ACJ173" s="431"/>
      <c r="ACK173" s="431"/>
      <c r="ACL173" s="431"/>
      <c r="ACM173" s="431"/>
      <c r="ACN173" s="431"/>
      <c r="ACO173" s="431"/>
      <c r="ACP173" s="431"/>
      <c r="ACQ173" s="431"/>
      <c r="ACR173" s="431"/>
      <c r="ACS173" s="431"/>
      <c r="ACT173" s="431"/>
      <c r="ACU173" s="431"/>
      <c r="ACV173" s="431"/>
      <c r="ACW173" s="431"/>
      <c r="ACX173" s="431"/>
      <c r="ACY173" s="431"/>
      <c r="ACZ173" s="431"/>
      <c r="ADA173" s="431"/>
      <c r="ADB173" s="431"/>
      <c r="ADC173" s="431"/>
      <c r="ADD173" s="431"/>
      <c r="ADE173" s="431"/>
      <c r="ADF173" s="431"/>
      <c r="ADG173" s="431"/>
      <c r="ADH173" s="431"/>
      <c r="ADI173" s="431"/>
      <c r="ADJ173" s="431"/>
      <c r="ADK173" s="431"/>
      <c r="ADL173" s="431"/>
      <c r="ADM173" s="431"/>
      <c r="ADN173" s="431"/>
      <c r="ADO173" s="431"/>
      <c r="ADP173" s="431"/>
      <c r="ADQ173" s="431"/>
      <c r="ADR173" s="431"/>
      <c r="ADS173" s="431"/>
      <c r="ADT173" s="431"/>
      <c r="ADU173" s="431"/>
      <c r="ADV173" s="431"/>
      <c r="ADW173" s="431"/>
      <c r="ADX173" s="431"/>
      <c r="ADY173" s="431"/>
      <c r="ADZ173" s="431"/>
      <c r="AEA173" s="431"/>
      <c r="AEB173" s="431"/>
      <c r="AEC173" s="431"/>
      <c r="AED173" s="431"/>
      <c r="AEE173" s="431"/>
      <c r="AEF173" s="431"/>
      <c r="AEG173" s="431"/>
      <c r="AEH173" s="431"/>
      <c r="AEI173" s="431"/>
      <c r="AEJ173" s="431"/>
      <c r="AEK173" s="431"/>
      <c r="AEL173" s="431"/>
      <c r="AEM173" s="431"/>
      <c r="AEN173" s="431"/>
      <c r="AEO173" s="431"/>
      <c r="AEP173" s="431"/>
      <c r="AEQ173" s="431"/>
      <c r="AER173" s="431"/>
      <c r="AES173" s="431"/>
      <c r="AET173" s="431"/>
      <c r="AEU173" s="431"/>
      <c r="AEV173" s="431"/>
      <c r="AEW173" s="431"/>
      <c r="AEX173" s="431"/>
      <c r="AEY173" s="431"/>
      <c r="AEZ173" s="431"/>
      <c r="AFA173" s="431"/>
      <c r="AFB173" s="431"/>
      <c r="AFC173" s="431"/>
      <c r="AFD173" s="431"/>
      <c r="AFE173" s="431"/>
      <c r="AFF173" s="431"/>
      <c r="AFG173" s="431"/>
      <c r="AFH173" s="431"/>
      <c r="AFI173" s="431"/>
      <c r="AFJ173" s="431"/>
      <c r="AFK173" s="431"/>
      <c r="AFL173" s="431"/>
      <c r="AFM173" s="431"/>
      <c r="AFN173" s="431"/>
      <c r="AFO173" s="431"/>
      <c r="AFP173" s="431"/>
      <c r="AFQ173" s="431"/>
      <c r="AFR173" s="431"/>
      <c r="AFS173" s="431"/>
      <c r="AFT173" s="431"/>
      <c r="AFU173" s="431"/>
      <c r="AFV173" s="431"/>
      <c r="AFW173" s="431"/>
      <c r="AFX173" s="431"/>
      <c r="AFY173" s="431"/>
      <c r="AFZ173" s="431"/>
      <c r="AGA173" s="431"/>
      <c r="AGB173" s="431"/>
      <c r="AGC173" s="431"/>
      <c r="AGD173" s="431"/>
      <c r="AGE173" s="431"/>
      <c r="AGF173" s="431"/>
      <c r="AGG173" s="431"/>
      <c r="AGH173" s="431"/>
      <c r="AGI173" s="431"/>
      <c r="AGJ173" s="431"/>
      <c r="AGK173" s="431"/>
      <c r="AGL173" s="431"/>
      <c r="AGM173" s="431"/>
      <c r="AGN173" s="431"/>
      <c r="AGO173" s="431"/>
      <c r="AGP173" s="431"/>
      <c r="AGQ173" s="431"/>
      <c r="AGR173" s="431"/>
      <c r="AGS173" s="431"/>
      <c r="AGT173" s="431"/>
      <c r="AGU173" s="431"/>
      <c r="AGV173" s="431"/>
      <c r="AGW173" s="431"/>
      <c r="AGX173" s="431"/>
      <c r="AGY173" s="431"/>
      <c r="AGZ173" s="431"/>
      <c r="AHA173" s="431"/>
      <c r="AHB173" s="431"/>
      <c r="AHC173" s="431"/>
      <c r="AHD173" s="431"/>
      <c r="AHE173" s="431"/>
      <c r="AHF173" s="431"/>
      <c r="AHG173" s="431"/>
      <c r="AHH173" s="431"/>
      <c r="AHI173" s="431"/>
      <c r="AHJ173" s="431"/>
      <c r="AHK173" s="431"/>
      <c r="AHL173" s="431"/>
      <c r="AHM173" s="431"/>
      <c r="AHN173" s="431"/>
      <c r="AHO173" s="431"/>
      <c r="AHP173" s="431"/>
      <c r="AHQ173" s="431"/>
      <c r="AHR173" s="431"/>
      <c r="AHS173" s="431"/>
      <c r="AHT173" s="431"/>
      <c r="AHU173" s="431"/>
      <c r="AHV173" s="431"/>
      <c r="AHW173" s="431"/>
      <c r="AHX173" s="431"/>
      <c r="AHY173" s="431"/>
      <c r="AHZ173" s="431"/>
      <c r="AIA173" s="431"/>
      <c r="AIB173" s="431"/>
      <c r="AIC173" s="431"/>
      <c r="AID173" s="431"/>
      <c r="AIE173" s="431"/>
      <c r="AIF173" s="431"/>
      <c r="AIG173" s="431"/>
      <c r="AIH173" s="431"/>
      <c r="AII173" s="431"/>
      <c r="AIJ173" s="431"/>
      <c r="AIK173" s="431"/>
      <c r="AIL173" s="431"/>
      <c r="AIM173" s="431"/>
      <c r="AIN173" s="431"/>
      <c r="AIO173" s="431"/>
      <c r="AIP173" s="431"/>
      <c r="AIQ173" s="431"/>
      <c r="AIR173" s="431"/>
      <c r="AIS173" s="431"/>
      <c r="AIT173" s="431"/>
      <c r="AIU173" s="431"/>
      <c r="AIV173" s="431"/>
      <c r="AIW173" s="431"/>
      <c r="AIX173" s="431"/>
      <c r="AIY173" s="431"/>
      <c r="AIZ173" s="431"/>
      <c r="AJA173" s="431"/>
      <c r="AJB173" s="431"/>
      <c r="AJC173" s="431"/>
      <c r="AJD173" s="431"/>
      <c r="AJE173" s="431"/>
      <c r="AJF173" s="431"/>
      <c r="AJG173" s="431"/>
      <c r="AJH173" s="431"/>
      <c r="AJI173" s="431"/>
      <c r="AJJ173" s="431"/>
      <c r="AJK173" s="431"/>
      <c r="AJL173" s="431"/>
      <c r="AJM173" s="431"/>
      <c r="AJN173" s="431"/>
      <c r="AJO173" s="431"/>
      <c r="AJP173" s="431"/>
      <c r="AJQ173" s="431"/>
      <c r="AJR173" s="431"/>
      <c r="AJS173" s="431"/>
      <c r="AJT173" s="431"/>
      <c r="AJU173" s="431"/>
      <c r="AJV173" s="431"/>
      <c r="AJW173" s="431"/>
      <c r="AJX173" s="431"/>
      <c r="AJY173" s="431"/>
      <c r="AJZ173" s="431"/>
      <c r="AKA173" s="431"/>
      <c r="AKB173" s="431"/>
      <c r="AKC173" s="431"/>
      <c r="AKD173" s="431"/>
      <c r="AKE173" s="431"/>
      <c r="AKF173" s="431"/>
      <c r="AKG173" s="431"/>
      <c r="AKH173" s="431"/>
      <c r="AKI173" s="431"/>
      <c r="AKJ173" s="431"/>
      <c r="AKK173" s="431"/>
      <c r="AKL173" s="431"/>
      <c r="AKM173" s="431"/>
      <c r="AKN173" s="431"/>
      <c r="AKO173" s="431"/>
      <c r="AKP173" s="431"/>
      <c r="AKQ173" s="431"/>
      <c r="AKR173" s="431"/>
      <c r="AKS173" s="431"/>
      <c r="AKT173" s="431"/>
      <c r="AKU173" s="431"/>
      <c r="AKV173" s="431"/>
      <c r="AKW173" s="431"/>
      <c r="AKX173" s="431"/>
      <c r="AKY173" s="431"/>
      <c r="AKZ173" s="431"/>
      <c r="ALA173" s="431"/>
      <c r="ALB173" s="431"/>
      <c r="ALC173" s="431"/>
      <c r="ALD173" s="431"/>
      <c r="ALE173" s="431"/>
      <c r="ALF173" s="431"/>
      <c r="ALG173" s="431"/>
      <c r="ALH173" s="431"/>
      <c r="ALI173" s="431"/>
      <c r="ALJ173" s="431"/>
      <c r="ALK173" s="431"/>
      <c r="ALL173" s="431"/>
      <c r="ALM173" s="431"/>
      <c r="ALN173" s="431"/>
      <c r="ALO173" s="431"/>
      <c r="ALP173" s="431"/>
      <c r="ALQ173" s="431"/>
      <c r="ALR173" s="431"/>
      <c r="ALS173" s="431"/>
      <c r="ALT173" s="431"/>
      <c r="ALU173" s="431"/>
      <c r="ALV173" s="431"/>
      <c r="ALW173" s="431"/>
      <c r="ALX173" s="431"/>
      <c r="ALY173" s="431"/>
      <c r="ALZ173" s="431"/>
      <c r="AMA173" s="431"/>
      <c r="AMB173" s="431"/>
      <c r="AMC173" s="431"/>
      <c r="AMD173" s="431"/>
      <c r="AME173" s="431"/>
      <c r="AMF173" s="431"/>
      <c r="AMG173" s="431"/>
      <c r="AMH173" s="431"/>
      <c r="AMI173" s="431"/>
      <c r="AMJ173" s="431"/>
      <c r="AMK173" s="431"/>
      <c r="AML173" s="431"/>
      <c r="AMM173" s="431"/>
      <c r="AMN173" s="431"/>
      <c r="AMO173" s="431"/>
      <c r="AMP173" s="431"/>
      <c r="AMQ173" s="431"/>
      <c r="AMR173" s="431"/>
      <c r="AMS173" s="431"/>
      <c r="AMT173" s="431"/>
      <c r="AMU173" s="431"/>
      <c r="AMV173" s="431"/>
      <c r="AMW173" s="431"/>
      <c r="AMX173" s="431"/>
      <c r="AMY173" s="431"/>
      <c r="AMZ173" s="431"/>
      <c r="ANA173" s="431"/>
      <c r="ANB173" s="431"/>
      <c r="ANC173" s="431"/>
      <c r="AND173" s="431"/>
      <c r="ANE173" s="431"/>
      <c r="ANF173" s="431"/>
      <c r="ANG173" s="431"/>
      <c r="ANH173" s="431"/>
      <c r="ANI173" s="431"/>
      <c r="ANJ173" s="431"/>
      <c r="ANK173" s="431"/>
      <c r="ANL173" s="431"/>
      <c r="ANM173" s="431"/>
      <c r="ANN173" s="431"/>
      <c r="ANO173" s="431"/>
      <c r="ANP173" s="431"/>
      <c r="ANQ173" s="431"/>
      <c r="ANR173" s="431"/>
      <c r="ANS173" s="431"/>
      <c r="ANT173" s="431"/>
      <c r="ANU173" s="431"/>
      <c r="ANV173" s="431"/>
      <c r="ANW173" s="431"/>
      <c r="ANX173" s="431"/>
      <c r="ANY173" s="431"/>
      <c r="ANZ173" s="431"/>
      <c r="AOA173" s="431"/>
      <c r="AOB173" s="431"/>
      <c r="AOC173" s="431"/>
      <c r="AOD173" s="431"/>
      <c r="AOE173" s="431"/>
      <c r="AOF173" s="431"/>
      <c r="AOG173" s="431"/>
      <c r="AOH173" s="431"/>
      <c r="AOI173" s="431"/>
      <c r="AOJ173" s="431"/>
      <c r="AOK173" s="431"/>
      <c r="AOL173" s="431"/>
      <c r="AOM173" s="431"/>
      <c r="AON173" s="431"/>
      <c r="AOO173" s="431"/>
      <c r="AOP173" s="431"/>
      <c r="AOQ173" s="431"/>
      <c r="AOR173" s="431"/>
      <c r="AOS173" s="431"/>
      <c r="AOT173" s="431"/>
      <c r="AOU173" s="431"/>
      <c r="AOV173" s="431"/>
      <c r="AOW173" s="431"/>
      <c r="AOX173" s="431"/>
      <c r="AOY173" s="431"/>
      <c r="AOZ173" s="431"/>
      <c r="APA173" s="431"/>
      <c r="APB173" s="431"/>
      <c r="APC173" s="431"/>
      <c r="APD173" s="431"/>
      <c r="APE173" s="431"/>
      <c r="APF173" s="431"/>
      <c r="APG173" s="431"/>
      <c r="APH173" s="431"/>
      <c r="API173" s="431"/>
      <c r="APJ173" s="431"/>
      <c r="APK173" s="431"/>
      <c r="APL173" s="431"/>
      <c r="APM173" s="431"/>
      <c r="APN173" s="431"/>
      <c r="APO173" s="431"/>
      <c r="APP173" s="431"/>
      <c r="APQ173" s="431"/>
      <c r="APR173" s="431"/>
      <c r="APS173" s="431"/>
      <c r="APT173" s="431"/>
      <c r="APU173" s="431"/>
      <c r="APV173" s="431"/>
      <c r="APW173" s="431"/>
      <c r="APX173" s="431"/>
      <c r="APY173" s="431"/>
      <c r="APZ173" s="431"/>
      <c r="AQA173" s="431"/>
      <c r="AQB173" s="431"/>
      <c r="AQC173" s="431"/>
      <c r="AQD173" s="431"/>
      <c r="AQE173" s="431"/>
      <c r="AQF173" s="431"/>
      <c r="AQG173" s="431"/>
      <c r="AQH173" s="431"/>
      <c r="AQI173" s="431"/>
      <c r="AQJ173" s="431"/>
      <c r="AQK173" s="431"/>
      <c r="AQL173" s="431"/>
      <c r="AQM173" s="431"/>
      <c r="AQN173" s="431"/>
      <c r="AQO173" s="431"/>
      <c r="AQP173" s="431"/>
      <c r="AQQ173" s="431"/>
      <c r="AQR173" s="431"/>
      <c r="AQS173" s="431"/>
      <c r="AQT173" s="431"/>
      <c r="AQU173" s="431"/>
      <c r="AQV173" s="431"/>
      <c r="AQW173" s="431"/>
      <c r="AQX173" s="431"/>
      <c r="AQY173" s="431"/>
      <c r="AQZ173" s="431"/>
      <c r="ARA173" s="431"/>
      <c r="ARB173" s="431"/>
      <c r="ARC173" s="431"/>
      <c r="ARD173" s="431"/>
      <c r="ARE173" s="431"/>
      <c r="ARF173" s="431"/>
      <c r="ARG173" s="431"/>
      <c r="ARH173" s="431"/>
      <c r="ARI173" s="431"/>
      <c r="ARJ173" s="431"/>
      <c r="ARK173" s="431"/>
      <c r="ARL173" s="431"/>
      <c r="ARM173" s="431"/>
      <c r="ARN173" s="431"/>
      <c r="ARO173" s="431"/>
      <c r="ARP173" s="431"/>
      <c r="ARQ173" s="431"/>
      <c r="ARR173" s="431"/>
      <c r="ARS173" s="431"/>
      <c r="ART173" s="431"/>
      <c r="ARU173" s="431"/>
      <c r="ARV173" s="431"/>
      <c r="ARW173" s="431"/>
      <c r="ARX173" s="431"/>
      <c r="ARY173" s="431"/>
      <c r="ARZ173" s="431"/>
      <c r="ASA173" s="431"/>
      <c r="ASB173" s="431"/>
      <c r="ASC173" s="431"/>
      <c r="ASD173" s="431"/>
      <c r="ASE173" s="431"/>
      <c r="ASF173" s="431"/>
      <c r="ASG173" s="431"/>
      <c r="ASH173" s="431"/>
      <c r="ASI173" s="431"/>
      <c r="ASJ173" s="431"/>
      <c r="ASK173" s="431"/>
      <c r="ASL173" s="431"/>
      <c r="ASM173" s="431"/>
      <c r="ASN173" s="431"/>
      <c r="ASO173" s="431"/>
      <c r="ASP173" s="431"/>
      <c r="ASQ173" s="431"/>
      <c r="ASR173" s="431"/>
      <c r="ASS173" s="431"/>
      <c r="AST173" s="431"/>
      <c r="ASU173" s="431"/>
      <c r="ASV173" s="431"/>
      <c r="ASW173" s="431"/>
      <c r="ASX173" s="431"/>
      <c r="ASY173" s="431"/>
      <c r="ASZ173" s="431"/>
      <c r="ATA173" s="431"/>
      <c r="ATB173" s="431"/>
      <c r="ATC173" s="431"/>
      <c r="ATD173" s="431"/>
      <c r="ATE173" s="431"/>
      <c r="ATF173" s="431"/>
      <c r="ATG173" s="431"/>
      <c r="ATH173" s="431"/>
      <c r="ATI173" s="431"/>
      <c r="ATJ173" s="431"/>
      <c r="ATK173" s="431"/>
      <c r="ATL173" s="431"/>
      <c r="ATM173" s="431"/>
      <c r="ATN173" s="431"/>
      <c r="ATO173" s="431"/>
      <c r="ATP173" s="431"/>
      <c r="ATQ173" s="431"/>
      <c r="ATR173" s="431"/>
      <c r="ATS173" s="431"/>
      <c r="ATT173" s="431"/>
      <c r="ATU173" s="431"/>
      <c r="ATV173" s="431"/>
      <c r="ATW173" s="431"/>
      <c r="ATX173" s="431"/>
      <c r="ATY173" s="431"/>
      <c r="ATZ173" s="431"/>
      <c r="AUA173" s="431"/>
      <c r="AUB173" s="431"/>
      <c r="AUC173" s="431"/>
      <c r="AUD173" s="431"/>
      <c r="AUE173" s="431"/>
      <c r="AUF173" s="431"/>
      <c r="AUG173" s="431"/>
      <c r="AUH173" s="431"/>
      <c r="AUI173" s="431"/>
      <c r="AUJ173" s="431"/>
      <c r="AUK173" s="431"/>
      <c r="AUL173" s="431"/>
      <c r="AUM173" s="431"/>
      <c r="AUN173" s="431"/>
      <c r="AUO173" s="431"/>
      <c r="AUP173" s="431"/>
      <c r="AUQ173" s="431"/>
      <c r="AUR173" s="431"/>
      <c r="AUS173" s="431"/>
      <c r="AUT173" s="431"/>
      <c r="AUU173" s="431"/>
      <c r="AUV173" s="431"/>
      <c r="AUW173" s="431"/>
      <c r="AUX173" s="431"/>
      <c r="AUY173" s="431"/>
      <c r="AUZ173" s="431"/>
      <c r="AVA173" s="431"/>
      <c r="AVB173" s="431"/>
      <c r="AVC173" s="431"/>
      <c r="AVD173" s="431"/>
      <c r="AVE173" s="431"/>
      <c r="AVF173" s="431"/>
      <c r="AVG173" s="431"/>
      <c r="AVH173" s="431"/>
      <c r="AVI173" s="431"/>
      <c r="AVJ173" s="431"/>
      <c r="AVK173" s="431"/>
      <c r="AVL173" s="431"/>
      <c r="AVM173" s="431"/>
      <c r="AVN173" s="431"/>
      <c r="AVO173" s="431"/>
      <c r="AVP173" s="431"/>
      <c r="AVQ173" s="431"/>
      <c r="AVR173" s="431"/>
      <c r="AVS173" s="431"/>
      <c r="AVT173" s="431"/>
      <c r="AVU173" s="431"/>
      <c r="AVV173" s="431"/>
      <c r="AVW173" s="431"/>
      <c r="AVX173" s="431"/>
      <c r="AVY173" s="431"/>
      <c r="AVZ173" s="431"/>
      <c r="AWA173" s="431"/>
      <c r="AWB173" s="431"/>
      <c r="AWC173" s="431"/>
      <c r="AWD173" s="431"/>
      <c r="AWE173" s="431"/>
      <c r="AWF173" s="431"/>
      <c r="AWG173" s="431"/>
      <c r="AWH173" s="431"/>
      <c r="AWI173" s="431"/>
      <c r="AWJ173" s="431"/>
      <c r="AWK173" s="431"/>
      <c r="AWL173" s="431"/>
      <c r="AWM173" s="431"/>
      <c r="AWN173" s="431"/>
      <c r="AWO173" s="431"/>
      <c r="AWP173" s="431"/>
      <c r="AWQ173" s="431"/>
      <c r="AWR173" s="431"/>
      <c r="AWS173" s="431"/>
      <c r="AWT173" s="431"/>
      <c r="AWU173" s="431"/>
      <c r="AWV173" s="431"/>
      <c r="AWW173" s="431"/>
      <c r="AWX173" s="431"/>
      <c r="AWY173" s="431"/>
      <c r="AWZ173" s="431"/>
      <c r="AXA173" s="431"/>
      <c r="AXB173" s="431"/>
      <c r="AXC173" s="431"/>
      <c r="AXD173" s="431"/>
      <c r="AXE173" s="431"/>
      <c r="AXF173" s="431"/>
      <c r="AXG173" s="431"/>
      <c r="AXH173" s="431"/>
      <c r="AXI173" s="431"/>
      <c r="AXJ173" s="431"/>
      <c r="AXK173" s="431"/>
      <c r="AXL173" s="431"/>
      <c r="AXM173" s="431"/>
      <c r="AXN173" s="431"/>
      <c r="AXO173" s="431"/>
      <c r="AXP173" s="431"/>
      <c r="AXQ173" s="431"/>
      <c r="AXR173" s="431"/>
      <c r="AXS173" s="431"/>
      <c r="AXT173" s="431"/>
      <c r="AXU173" s="431"/>
      <c r="AXV173" s="431"/>
      <c r="AXW173" s="431"/>
      <c r="AXX173" s="431"/>
      <c r="AXY173" s="431"/>
      <c r="AXZ173" s="431"/>
      <c r="AYA173" s="431"/>
      <c r="AYB173" s="431"/>
      <c r="AYC173" s="431"/>
      <c r="AYD173" s="431"/>
      <c r="AYE173" s="431"/>
      <c r="AYF173" s="431"/>
      <c r="AYG173" s="431"/>
      <c r="AYH173" s="431"/>
      <c r="AYI173" s="431"/>
      <c r="AYJ173" s="431"/>
      <c r="AYK173" s="431"/>
      <c r="AYL173" s="431"/>
      <c r="AYM173" s="431"/>
      <c r="AYN173" s="431"/>
      <c r="AYO173" s="431"/>
      <c r="AYP173" s="431"/>
      <c r="AYQ173" s="431"/>
      <c r="AYR173" s="431"/>
      <c r="AYS173" s="431"/>
      <c r="AYT173" s="431"/>
      <c r="AYU173" s="431"/>
      <c r="AYV173" s="431"/>
      <c r="AYW173" s="431"/>
      <c r="AYX173" s="431"/>
      <c r="AYY173" s="431"/>
      <c r="AYZ173" s="431"/>
      <c r="AZA173" s="431"/>
      <c r="AZB173" s="431"/>
      <c r="AZC173" s="431"/>
      <c r="AZD173" s="431"/>
      <c r="AZE173" s="431"/>
      <c r="AZF173" s="431"/>
      <c r="AZG173" s="431"/>
      <c r="AZH173" s="431"/>
      <c r="AZI173" s="431"/>
      <c r="AZJ173" s="431"/>
      <c r="AZK173" s="431"/>
      <c r="AZL173" s="431"/>
      <c r="AZM173" s="431"/>
      <c r="AZN173" s="431"/>
      <c r="AZO173" s="431"/>
      <c r="AZP173" s="431"/>
      <c r="AZQ173" s="431"/>
      <c r="AZR173" s="431"/>
      <c r="AZS173" s="431"/>
      <c r="AZT173" s="431"/>
      <c r="AZU173" s="431"/>
      <c r="AZV173" s="431"/>
      <c r="AZW173" s="431"/>
      <c r="AZX173" s="431"/>
      <c r="AZY173" s="431"/>
      <c r="AZZ173" s="431"/>
      <c r="BAA173" s="431"/>
      <c r="BAB173" s="431"/>
      <c r="BAC173" s="431"/>
      <c r="BAD173" s="431"/>
      <c r="BAE173" s="431"/>
      <c r="BAF173" s="431"/>
      <c r="BAG173" s="431"/>
      <c r="BAH173" s="431"/>
      <c r="BAI173" s="431"/>
      <c r="BAJ173" s="431"/>
      <c r="BAK173" s="431"/>
      <c r="BAL173" s="431"/>
      <c r="BAM173" s="431"/>
      <c r="BAN173" s="431"/>
      <c r="BAO173" s="431"/>
      <c r="BAP173" s="431"/>
      <c r="BAQ173" s="431"/>
      <c r="BAR173" s="431"/>
      <c r="BAS173" s="431"/>
      <c r="BAT173" s="431"/>
      <c r="BAU173" s="431"/>
      <c r="BAV173" s="431"/>
      <c r="BAW173" s="431"/>
      <c r="BAX173" s="431"/>
      <c r="BAY173" s="431"/>
      <c r="BAZ173" s="431"/>
      <c r="BBA173" s="431"/>
      <c r="BBB173" s="431"/>
      <c r="BBC173" s="431"/>
      <c r="BBD173" s="431"/>
      <c r="BBE173" s="431"/>
      <c r="BBF173" s="431"/>
      <c r="BBG173" s="431"/>
      <c r="BBH173" s="431"/>
      <c r="BBI173" s="431"/>
      <c r="BBJ173" s="431"/>
      <c r="BBK173" s="431"/>
      <c r="BBL173" s="431"/>
      <c r="BBM173" s="431"/>
      <c r="BBN173" s="431"/>
      <c r="BBO173" s="431"/>
      <c r="BBP173" s="431"/>
      <c r="BBQ173" s="431"/>
      <c r="BBR173" s="431"/>
      <c r="BBS173" s="431"/>
      <c r="BBT173" s="431"/>
      <c r="BBU173" s="431"/>
      <c r="BBV173" s="431"/>
      <c r="BBW173" s="431"/>
      <c r="BBX173" s="431"/>
      <c r="BBY173" s="431"/>
      <c r="BBZ173" s="431"/>
      <c r="BCA173" s="431"/>
      <c r="BCB173" s="431"/>
      <c r="BCC173" s="431"/>
      <c r="BCD173" s="431"/>
      <c r="BCE173" s="431"/>
      <c r="BCF173" s="431"/>
      <c r="BCG173" s="431"/>
      <c r="BCH173" s="431"/>
      <c r="BCI173" s="431"/>
      <c r="BCJ173" s="431"/>
      <c r="BCK173" s="431"/>
      <c r="BCL173" s="431"/>
      <c r="BCM173" s="431"/>
      <c r="BCN173" s="431"/>
      <c r="BCO173" s="431"/>
      <c r="BCP173" s="431"/>
      <c r="BCQ173" s="431"/>
      <c r="BCR173" s="431"/>
      <c r="BCS173" s="431"/>
      <c r="BCT173" s="431"/>
      <c r="BCU173" s="431"/>
      <c r="BCV173" s="431"/>
      <c r="BCW173" s="431"/>
      <c r="BCX173" s="431"/>
      <c r="BCY173" s="431"/>
      <c r="BCZ173" s="431"/>
      <c r="BDA173" s="431"/>
      <c r="BDB173" s="431"/>
      <c r="BDC173" s="431"/>
      <c r="BDD173" s="431"/>
      <c r="BDE173" s="431"/>
      <c r="BDF173" s="431"/>
      <c r="BDG173" s="431"/>
      <c r="BDH173" s="431"/>
      <c r="BDI173" s="431"/>
      <c r="BDJ173" s="431"/>
      <c r="BDK173" s="431"/>
      <c r="BDL173" s="431"/>
      <c r="BDM173" s="431"/>
      <c r="BDN173" s="431"/>
      <c r="BDO173" s="431"/>
      <c r="BDP173" s="431"/>
      <c r="BDQ173" s="431"/>
      <c r="BDR173" s="431"/>
      <c r="BDS173" s="431"/>
      <c r="BDT173" s="431"/>
      <c r="BDU173" s="431"/>
      <c r="BDV173" s="431"/>
      <c r="BDW173" s="431"/>
      <c r="BDX173" s="431"/>
      <c r="BDY173" s="431"/>
      <c r="BDZ173" s="431"/>
      <c r="BEA173" s="431"/>
      <c r="BEB173" s="431"/>
      <c r="BEC173" s="431"/>
      <c r="BED173" s="431"/>
      <c r="BEE173" s="431"/>
      <c r="BEF173" s="431"/>
      <c r="BEG173" s="431"/>
      <c r="BEH173" s="431"/>
      <c r="BEI173" s="431"/>
      <c r="BEJ173" s="431"/>
      <c r="BEK173" s="431"/>
      <c r="BEL173" s="431"/>
      <c r="BEM173" s="431"/>
      <c r="BEN173" s="431"/>
      <c r="BEO173" s="431"/>
      <c r="BEP173" s="431"/>
      <c r="BEQ173" s="431"/>
      <c r="BER173" s="431"/>
      <c r="BES173" s="431"/>
      <c r="BET173" s="431"/>
      <c r="BEU173" s="431"/>
      <c r="BEV173" s="431"/>
      <c r="BEW173" s="431"/>
      <c r="BEX173" s="431"/>
      <c r="BEY173" s="431"/>
      <c r="BEZ173" s="431"/>
      <c r="BFA173" s="431"/>
      <c r="BFB173" s="431"/>
      <c r="BFC173" s="431"/>
      <c r="BFD173" s="431"/>
      <c r="BFE173" s="431"/>
      <c r="BFF173" s="431"/>
      <c r="BFG173" s="431"/>
      <c r="BFH173" s="431"/>
      <c r="BFI173" s="431"/>
      <c r="BFJ173" s="431"/>
      <c r="BFK173" s="431"/>
      <c r="BFL173" s="431"/>
      <c r="BFM173" s="431"/>
      <c r="BFN173" s="431"/>
      <c r="BFO173" s="431"/>
      <c r="BFP173" s="431"/>
      <c r="BFQ173" s="431"/>
      <c r="BFR173" s="431"/>
      <c r="BFS173" s="431"/>
      <c r="BFT173" s="431"/>
      <c r="BFU173" s="431"/>
      <c r="BFV173" s="431"/>
      <c r="BFW173" s="431"/>
      <c r="BFX173" s="431"/>
      <c r="BFY173" s="431"/>
      <c r="BFZ173" s="431"/>
      <c r="BGA173" s="431"/>
      <c r="BGB173" s="431"/>
      <c r="BGC173" s="431"/>
      <c r="BGD173" s="431"/>
      <c r="BGE173" s="431"/>
      <c r="BGF173" s="431"/>
      <c r="BGG173" s="431"/>
      <c r="BGH173" s="431"/>
      <c r="BGI173" s="431"/>
      <c r="BGJ173" s="431"/>
      <c r="BGK173" s="431"/>
      <c r="BGL173" s="431"/>
      <c r="BGM173" s="431"/>
      <c r="BGN173" s="431"/>
      <c r="BGO173" s="431"/>
      <c r="BGP173" s="431"/>
      <c r="BGQ173" s="431"/>
      <c r="BGR173" s="431"/>
      <c r="BGS173" s="431"/>
      <c r="BGT173" s="431"/>
      <c r="BGU173" s="431"/>
      <c r="BGV173" s="431"/>
      <c r="BGW173" s="431"/>
      <c r="BGX173" s="431"/>
      <c r="BGY173" s="431"/>
      <c r="BGZ173" s="431"/>
      <c r="BHA173" s="431"/>
      <c r="BHB173" s="431"/>
      <c r="BHC173" s="431"/>
      <c r="BHD173" s="431"/>
      <c r="BHE173" s="431"/>
      <c r="BHF173" s="431"/>
      <c r="BHG173" s="431"/>
      <c r="BHH173" s="431"/>
      <c r="BHI173" s="431"/>
      <c r="BHJ173" s="431"/>
      <c r="BHK173" s="431"/>
      <c r="BHL173" s="431"/>
      <c r="BHM173" s="431"/>
      <c r="BHN173" s="431"/>
      <c r="BHO173" s="431"/>
      <c r="BHP173" s="431"/>
      <c r="BHQ173" s="431"/>
      <c r="BHR173" s="431"/>
      <c r="BHS173" s="431"/>
      <c r="BHT173" s="431"/>
      <c r="BHU173" s="431"/>
      <c r="BHV173" s="431"/>
      <c r="BHW173" s="431"/>
      <c r="BHX173" s="431"/>
      <c r="BHY173" s="431"/>
      <c r="BHZ173" s="431"/>
      <c r="BIA173" s="431"/>
      <c r="BIB173" s="431"/>
      <c r="BIC173" s="431"/>
      <c r="BID173" s="431"/>
      <c r="BIE173" s="431"/>
      <c r="BIF173" s="431"/>
      <c r="BIG173" s="431"/>
      <c r="BIH173" s="431"/>
      <c r="BII173" s="431"/>
      <c r="BIJ173" s="431"/>
      <c r="BIK173" s="431"/>
      <c r="BIL173" s="431"/>
      <c r="BIM173" s="431"/>
      <c r="BIN173" s="431"/>
      <c r="BIO173" s="431"/>
      <c r="BIP173" s="431"/>
      <c r="BIQ173" s="431"/>
      <c r="BIR173" s="431"/>
      <c r="BIS173" s="431"/>
      <c r="BIT173" s="431"/>
      <c r="BIU173" s="431"/>
      <c r="BIV173" s="431"/>
      <c r="BIW173" s="431"/>
      <c r="BIX173" s="431"/>
      <c r="BIY173" s="431"/>
      <c r="BIZ173" s="431"/>
      <c r="BJA173" s="431"/>
      <c r="BJB173" s="431"/>
      <c r="BJC173" s="431"/>
      <c r="BJD173" s="431"/>
      <c r="BJE173" s="431"/>
      <c r="BJF173" s="431"/>
      <c r="BJG173" s="431"/>
      <c r="BJH173" s="431"/>
      <c r="BJI173" s="431"/>
      <c r="BJJ173" s="431"/>
      <c r="BJK173" s="431"/>
      <c r="BJL173" s="431"/>
      <c r="BJM173" s="431"/>
      <c r="BJN173" s="431"/>
      <c r="BJO173" s="431"/>
      <c r="BJP173" s="431"/>
      <c r="BJQ173" s="431"/>
      <c r="BJR173" s="431"/>
      <c r="BJS173" s="431"/>
      <c r="BJT173" s="431"/>
      <c r="BJU173" s="431"/>
      <c r="BJV173" s="431"/>
      <c r="BJW173" s="431"/>
      <c r="BJX173" s="431"/>
      <c r="BJY173" s="431"/>
      <c r="BJZ173" s="431"/>
      <c r="BKA173" s="431"/>
      <c r="BKB173" s="431"/>
      <c r="BKC173" s="431"/>
      <c r="BKD173" s="431"/>
      <c r="BKE173" s="431"/>
      <c r="BKF173" s="431"/>
      <c r="BKG173" s="431"/>
      <c r="BKH173" s="431"/>
      <c r="BKI173" s="431"/>
      <c r="BKJ173" s="431"/>
      <c r="BKK173" s="431"/>
      <c r="BKL173" s="431"/>
      <c r="BKM173" s="431"/>
      <c r="BKN173" s="431"/>
      <c r="BKO173" s="431"/>
      <c r="BKP173" s="431"/>
      <c r="BKQ173" s="431"/>
      <c r="BKR173" s="431"/>
      <c r="BKS173" s="431"/>
      <c r="BKT173" s="431"/>
      <c r="BKU173" s="431"/>
      <c r="BKV173" s="431"/>
      <c r="BKW173" s="431"/>
      <c r="BKX173" s="431"/>
      <c r="BKY173" s="431"/>
      <c r="BKZ173" s="431"/>
      <c r="BLA173" s="431"/>
      <c r="BLB173" s="431"/>
      <c r="BLC173" s="431"/>
      <c r="BLD173" s="431"/>
      <c r="BLE173" s="431"/>
      <c r="BLF173" s="431"/>
      <c r="BLG173" s="431"/>
      <c r="BLH173" s="431"/>
      <c r="BLI173" s="431"/>
      <c r="BLJ173" s="431"/>
      <c r="BLK173" s="431"/>
      <c r="BLL173" s="431"/>
      <c r="BLM173" s="431"/>
      <c r="BLN173" s="431"/>
      <c r="BLO173" s="431"/>
      <c r="BLP173" s="431"/>
      <c r="BLQ173" s="431"/>
      <c r="BLR173" s="431"/>
      <c r="BLS173" s="431"/>
      <c r="BLT173" s="431"/>
      <c r="BLU173" s="431"/>
      <c r="BLV173" s="431"/>
      <c r="BLW173" s="431"/>
      <c r="BLX173" s="431"/>
      <c r="BLY173" s="431"/>
      <c r="BLZ173" s="431"/>
      <c r="BMA173" s="431"/>
      <c r="BMB173" s="431"/>
      <c r="BMC173" s="431"/>
      <c r="BMD173" s="431"/>
      <c r="BME173" s="431"/>
      <c r="BMF173" s="431"/>
      <c r="BMG173" s="431"/>
      <c r="BMH173" s="431"/>
      <c r="BMI173" s="431"/>
      <c r="BMJ173" s="431"/>
      <c r="BMK173" s="431"/>
      <c r="BML173" s="431"/>
      <c r="BMM173" s="431"/>
      <c r="BMN173" s="431"/>
      <c r="BMO173" s="431"/>
      <c r="BMP173" s="431"/>
      <c r="BMQ173" s="431"/>
      <c r="BMR173" s="431"/>
      <c r="BMS173" s="431"/>
      <c r="BMT173" s="431"/>
      <c r="BMU173" s="431"/>
      <c r="BMV173" s="431"/>
      <c r="BMW173" s="431"/>
      <c r="BMX173" s="431"/>
      <c r="BMY173" s="431"/>
      <c r="BMZ173" s="431"/>
      <c r="BNA173" s="431"/>
      <c r="BNB173" s="431"/>
      <c r="BNC173" s="431"/>
      <c r="BND173" s="431"/>
      <c r="BNE173" s="431"/>
      <c r="BNF173" s="431"/>
      <c r="BNG173" s="431"/>
      <c r="BNH173" s="431"/>
      <c r="BNI173" s="431"/>
      <c r="BNJ173" s="431"/>
      <c r="BNK173" s="431"/>
      <c r="BNL173" s="431"/>
      <c r="BNM173" s="431"/>
      <c r="BNN173" s="431"/>
      <c r="BNO173" s="431"/>
      <c r="BNP173" s="431"/>
      <c r="BNQ173" s="431"/>
      <c r="BNR173" s="431"/>
      <c r="BNS173" s="431"/>
      <c r="BNT173" s="431"/>
      <c r="BNU173" s="431"/>
      <c r="BNV173" s="431"/>
      <c r="BNW173" s="431"/>
      <c r="BNX173" s="431"/>
      <c r="BNY173" s="431"/>
      <c r="BNZ173" s="431"/>
      <c r="BOA173" s="431"/>
      <c r="BOB173" s="431"/>
      <c r="BOC173" s="431"/>
      <c r="BOD173" s="431"/>
      <c r="BOE173" s="431"/>
      <c r="BOF173" s="431"/>
      <c r="BOG173" s="431"/>
      <c r="BOH173" s="431"/>
      <c r="BOI173" s="431"/>
      <c r="BOJ173" s="431"/>
      <c r="BOK173" s="431"/>
      <c r="BOL173" s="431"/>
      <c r="BOM173" s="431"/>
      <c r="BON173" s="431"/>
      <c r="BOO173" s="431"/>
      <c r="BOP173" s="431"/>
      <c r="BOQ173" s="431"/>
      <c r="BOR173" s="431"/>
      <c r="BOS173" s="431"/>
      <c r="BOT173" s="431"/>
      <c r="BOU173" s="431"/>
      <c r="BOV173" s="431"/>
      <c r="BOW173" s="431"/>
      <c r="BOX173" s="431"/>
      <c r="BOY173" s="431"/>
      <c r="BOZ173" s="431"/>
      <c r="BPA173" s="431"/>
      <c r="BPB173" s="431"/>
      <c r="BPC173" s="431"/>
      <c r="BPD173" s="431"/>
      <c r="BPE173" s="431"/>
      <c r="BPF173" s="431"/>
      <c r="BPG173" s="431"/>
      <c r="BPH173" s="431"/>
      <c r="BPI173" s="431"/>
      <c r="BPJ173" s="431"/>
      <c r="BPK173" s="431"/>
      <c r="BPL173" s="431"/>
      <c r="BPM173" s="431"/>
      <c r="BPN173" s="431"/>
      <c r="BPO173" s="431"/>
      <c r="BPP173" s="431"/>
      <c r="BPQ173" s="431"/>
      <c r="BPR173" s="431"/>
      <c r="BPS173" s="431"/>
      <c r="BPT173" s="431"/>
      <c r="BPU173" s="431"/>
      <c r="BPV173" s="431"/>
      <c r="BPW173" s="431"/>
      <c r="BPX173" s="431"/>
      <c r="BPY173" s="431"/>
      <c r="BPZ173" s="431"/>
      <c r="BQA173" s="431"/>
      <c r="BQB173" s="431"/>
      <c r="BQC173" s="431"/>
      <c r="BQD173" s="431"/>
      <c r="BQE173" s="431"/>
      <c r="BQF173" s="431"/>
      <c r="BQG173" s="431"/>
      <c r="BQH173" s="431"/>
      <c r="BQI173" s="431"/>
      <c r="BQJ173" s="431"/>
      <c r="BQK173" s="431"/>
      <c r="BQL173" s="431"/>
      <c r="BQM173" s="431"/>
      <c r="BQN173" s="431"/>
      <c r="BQO173" s="431"/>
      <c r="BQP173" s="431"/>
      <c r="BQQ173" s="431"/>
      <c r="BQR173" s="431"/>
      <c r="BQS173" s="431"/>
      <c r="BQT173" s="431"/>
      <c r="BQU173" s="431"/>
      <c r="BQV173" s="431"/>
      <c r="BQW173" s="431"/>
      <c r="BQX173" s="431"/>
      <c r="BQY173" s="431"/>
      <c r="BQZ173" s="431"/>
      <c r="BRA173" s="431"/>
      <c r="BRB173" s="431"/>
      <c r="BRC173" s="431"/>
      <c r="BRD173" s="431"/>
      <c r="BRE173" s="431"/>
      <c r="BRF173" s="431"/>
      <c r="BRG173" s="431"/>
      <c r="BRH173" s="431"/>
      <c r="BRI173" s="431"/>
      <c r="BRJ173" s="431"/>
      <c r="BRK173" s="431"/>
      <c r="BRL173" s="431"/>
      <c r="BRM173" s="431"/>
      <c r="BRN173" s="431"/>
      <c r="BRO173" s="431"/>
      <c r="BRP173" s="431"/>
      <c r="BRQ173" s="431"/>
      <c r="BRR173" s="431"/>
      <c r="BRS173" s="431"/>
      <c r="BRT173" s="431"/>
      <c r="BRU173" s="431"/>
    </row>
    <row r="174" spans="1:1841" ht="29.25" customHeight="1" x14ac:dyDescent="0.3">
      <c r="A174" s="792"/>
      <c r="B174" s="476">
        <v>15</v>
      </c>
      <c r="C174" s="476" t="s">
        <v>157</v>
      </c>
      <c r="D174" s="465">
        <v>164510822.090655</v>
      </c>
      <c r="E174" s="545">
        <v>15</v>
      </c>
      <c r="F174" s="464">
        <v>21455406.391806941</v>
      </c>
      <c r="G174" s="483">
        <v>3.5368000000000004</v>
      </c>
      <c r="H174" s="478">
        <f t="shared" si="73"/>
        <v>102317876.2135922</v>
      </c>
      <c r="I174" s="545">
        <v>13.5</v>
      </c>
      <c r="J174" s="478">
        <f t="shared" si="72"/>
        <v>13097933.700964971</v>
      </c>
      <c r="K174" s="545">
        <v>3.5368000000000004</v>
      </c>
      <c r="L174" s="479"/>
      <c r="M174" s="482"/>
      <c r="N174" s="478"/>
      <c r="O174" s="482"/>
      <c r="P174" s="478"/>
      <c r="Q174" s="476"/>
      <c r="R174" s="478"/>
      <c r="S174" s="482"/>
      <c r="T174" s="478"/>
      <c r="U174" s="476"/>
      <c r="V174" s="478"/>
      <c r="X174" s="478">
        <f t="shared" si="68"/>
        <v>102317876.2135922</v>
      </c>
      <c r="Y174" s="484">
        <f t="shared" si="69"/>
        <v>13.5</v>
      </c>
      <c r="Z174" s="478">
        <f t="shared" si="70"/>
        <v>13097933.700964971</v>
      </c>
      <c r="AA174" s="471">
        <f t="shared" si="71"/>
        <v>3.5368000000000004</v>
      </c>
      <c r="AB174" s="521"/>
      <c r="AC174" s="486"/>
      <c r="AD174" s="527"/>
      <c r="AE174" s="527"/>
      <c r="AF174" s="527"/>
      <c r="AG174" s="527"/>
      <c r="AH174" s="431"/>
      <c r="AI174" s="431"/>
      <c r="AJ174" s="431"/>
      <c r="AK174" s="431"/>
      <c r="AL174" s="431"/>
      <c r="AM174" s="431"/>
      <c r="AN174" s="431"/>
      <c r="AO174" s="431"/>
      <c r="AP174" s="431"/>
      <c r="AQ174" s="431"/>
      <c r="AR174" s="431"/>
      <c r="AS174" s="431"/>
      <c r="AT174" s="431"/>
      <c r="AU174" s="431"/>
      <c r="AV174" s="431"/>
      <c r="AW174" s="431"/>
      <c r="AX174" s="431"/>
      <c r="AY174" s="431"/>
      <c r="AZ174" s="431"/>
      <c r="BA174" s="431"/>
      <c r="BB174" s="431"/>
      <c r="BC174" s="431"/>
      <c r="BD174" s="431"/>
      <c r="BE174" s="431"/>
      <c r="BF174" s="431"/>
      <c r="BG174" s="431"/>
      <c r="BH174" s="431"/>
      <c r="BI174" s="431"/>
      <c r="BJ174" s="431"/>
      <c r="BK174" s="431"/>
      <c r="BL174" s="431"/>
      <c r="BM174" s="431"/>
      <c r="BN174" s="431"/>
      <c r="BO174" s="431"/>
      <c r="BP174" s="431"/>
      <c r="BQ174" s="431"/>
      <c r="BR174" s="431"/>
      <c r="BS174" s="431"/>
      <c r="BT174" s="431"/>
      <c r="BU174" s="431"/>
      <c r="BV174" s="431"/>
      <c r="BW174" s="431"/>
      <c r="BX174" s="431"/>
      <c r="BY174" s="431"/>
      <c r="BZ174" s="431"/>
      <c r="CA174" s="431"/>
      <c r="CB174" s="431"/>
      <c r="CC174" s="431"/>
      <c r="CD174" s="431"/>
      <c r="CE174" s="431"/>
      <c r="CF174" s="431"/>
      <c r="CG174" s="431"/>
      <c r="CH174" s="431"/>
      <c r="CI174" s="431"/>
      <c r="CJ174" s="431"/>
      <c r="CK174" s="431"/>
      <c r="CL174" s="431"/>
      <c r="CM174" s="431"/>
      <c r="CN174" s="431"/>
      <c r="CO174" s="431"/>
      <c r="CP174" s="431"/>
      <c r="CQ174" s="431"/>
      <c r="CR174" s="431"/>
      <c r="CS174" s="431"/>
      <c r="CT174" s="431"/>
      <c r="CU174" s="431"/>
      <c r="CV174" s="431"/>
      <c r="CW174" s="431"/>
      <c r="CX174" s="431"/>
      <c r="CY174" s="431"/>
      <c r="CZ174" s="431"/>
      <c r="DA174" s="431"/>
      <c r="DB174" s="431"/>
      <c r="DC174" s="431"/>
      <c r="DD174" s="431"/>
      <c r="DE174" s="431"/>
      <c r="DF174" s="431"/>
      <c r="DG174" s="431"/>
      <c r="DH174" s="431"/>
      <c r="DI174" s="431"/>
      <c r="DJ174" s="431"/>
      <c r="DK174" s="431"/>
      <c r="DL174" s="431"/>
      <c r="DM174" s="431"/>
      <c r="DN174" s="431"/>
      <c r="DO174" s="431"/>
      <c r="DP174" s="431"/>
      <c r="DQ174" s="431"/>
      <c r="DR174" s="431"/>
      <c r="DS174" s="431"/>
      <c r="DT174" s="431"/>
      <c r="DU174" s="431"/>
      <c r="DV174" s="431"/>
      <c r="DW174" s="431"/>
      <c r="DX174" s="431"/>
      <c r="DY174" s="431"/>
      <c r="DZ174" s="431"/>
      <c r="EA174" s="431"/>
      <c r="EB174" s="431"/>
      <c r="EC174" s="431"/>
      <c r="ED174" s="431"/>
      <c r="EE174" s="431"/>
      <c r="EF174" s="431"/>
      <c r="EG174" s="431"/>
      <c r="EH174" s="431"/>
      <c r="EI174" s="431"/>
      <c r="EJ174" s="431"/>
      <c r="EK174" s="431"/>
      <c r="EL174" s="431"/>
      <c r="EM174" s="431"/>
      <c r="EN174" s="431"/>
      <c r="EO174" s="431"/>
      <c r="EP174" s="431"/>
      <c r="EQ174" s="431"/>
      <c r="ER174" s="431"/>
      <c r="ES174" s="431"/>
      <c r="ET174" s="431"/>
      <c r="EU174" s="431"/>
      <c r="EV174" s="431"/>
      <c r="EW174" s="431"/>
      <c r="EX174" s="431"/>
      <c r="EY174" s="431"/>
      <c r="EZ174" s="431"/>
      <c r="FA174" s="431"/>
      <c r="FB174" s="431"/>
      <c r="FC174" s="431"/>
      <c r="FD174" s="431"/>
      <c r="FE174" s="431"/>
      <c r="FF174" s="431"/>
      <c r="FG174" s="431"/>
      <c r="FH174" s="431"/>
      <c r="FI174" s="431"/>
      <c r="FJ174" s="431"/>
      <c r="FK174" s="431"/>
      <c r="FL174" s="431"/>
      <c r="FM174" s="431"/>
      <c r="FN174" s="431"/>
      <c r="FO174" s="431"/>
      <c r="FP174" s="431"/>
      <c r="FQ174" s="431"/>
      <c r="FR174" s="431"/>
      <c r="FS174" s="431"/>
      <c r="FT174" s="431"/>
      <c r="FU174" s="431"/>
      <c r="FV174" s="431"/>
      <c r="FW174" s="431"/>
      <c r="FX174" s="431"/>
      <c r="FY174" s="431"/>
      <c r="FZ174" s="431"/>
      <c r="GA174" s="431"/>
      <c r="GB174" s="431"/>
      <c r="GC174" s="431"/>
      <c r="GD174" s="431"/>
      <c r="GE174" s="431"/>
      <c r="GF174" s="431"/>
      <c r="GG174" s="431"/>
      <c r="GH174" s="431"/>
      <c r="GI174" s="431"/>
      <c r="GJ174" s="431"/>
      <c r="GK174" s="431"/>
      <c r="GL174" s="431"/>
      <c r="GM174" s="431"/>
      <c r="GN174" s="431"/>
      <c r="GO174" s="431"/>
      <c r="GP174" s="431"/>
      <c r="GQ174" s="431"/>
      <c r="GR174" s="431"/>
      <c r="GS174" s="431"/>
      <c r="GT174" s="431"/>
      <c r="GU174" s="431"/>
      <c r="GV174" s="431"/>
      <c r="GW174" s="431"/>
      <c r="GX174" s="431"/>
      <c r="GY174" s="431"/>
      <c r="GZ174" s="431"/>
      <c r="HA174" s="431"/>
      <c r="HB174" s="431"/>
      <c r="HC174" s="431"/>
      <c r="HD174" s="431"/>
      <c r="HE174" s="431"/>
      <c r="HF174" s="431"/>
      <c r="HG174" s="431"/>
      <c r="HH174" s="431"/>
      <c r="HI174" s="431"/>
      <c r="HJ174" s="431"/>
      <c r="HK174" s="431"/>
      <c r="HL174" s="431"/>
      <c r="HM174" s="431"/>
      <c r="HN174" s="431"/>
      <c r="HO174" s="431"/>
      <c r="HP174" s="431"/>
      <c r="HQ174" s="431"/>
      <c r="HR174" s="431"/>
      <c r="HS174" s="431"/>
      <c r="HT174" s="431"/>
      <c r="HU174" s="431"/>
      <c r="HV174" s="431"/>
      <c r="HW174" s="431"/>
      <c r="HX174" s="431"/>
      <c r="HY174" s="431"/>
      <c r="HZ174" s="431"/>
      <c r="IA174" s="431"/>
      <c r="IB174" s="431"/>
      <c r="IC174" s="431"/>
      <c r="ID174" s="431"/>
      <c r="IE174" s="431"/>
      <c r="IF174" s="431"/>
      <c r="IG174" s="431"/>
      <c r="IH174" s="431"/>
      <c r="II174" s="431"/>
      <c r="IJ174" s="431"/>
      <c r="IK174" s="431"/>
      <c r="IL174" s="431"/>
      <c r="IM174" s="431"/>
      <c r="IN174" s="431"/>
      <c r="IO174" s="431"/>
      <c r="IP174" s="431"/>
      <c r="IQ174" s="431"/>
      <c r="IR174" s="431"/>
      <c r="IS174" s="431"/>
      <c r="IT174" s="431"/>
      <c r="IU174" s="431"/>
      <c r="IV174" s="431"/>
      <c r="IW174" s="431"/>
      <c r="IX174" s="431"/>
      <c r="IY174" s="431"/>
      <c r="IZ174" s="431"/>
      <c r="JA174" s="431"/>
      <c r="JB174" s="431"/>
      <c r="JC174" s="431"/>
      <c r="JD174" s="431"/>
      <c r="JE174" s="431"/>
      <c r="JF174" s="431"/>
      <c r="JG174" s="431"/>
      <c r="JH174" s="431"/>
      <c r="JI174" s="431"/>
      <c r="JJ174" s="431"/>
      <c r="JK174" s="431"/>
      <c r="JL174" s="431"/>
      <c r="JM174" s="431"/>
      <c r="JN174" s="431"/>
      <c r="JO174" s="431"/>
      <c r="JP174" s="431"/>
      <c r="JQ174" s="431"/>
      <c r="JR174" s="431"/>
      <c r="JS174" s="431"/>
      <c r="JT174" s="431"/>
      <c r="JU174" s="431"/>
      <c r="JV174" s="431"/>
      <c r="JW174" s="431"/>
      <c r="JX174" s="431"/>
      <c r="JY174" s="431"/>
      <c r="JZ174" s="431"/>
      <c r="KA174" s="431"/>
      <c r="KB174" s="431"/>
      <c r="KC174" s="431"/>
      <c r="KD174" s="431"/>
      <c r="KE174" s="431"/>
      <c r="KF174" s="431"/>
      <c r="KG174" s="431"/>
      <c r="KH174" s="431"/>
      <c r="KI174" s="431"/>
      <c r="KJ174" s="431"/>
      <c r="KK174" s="431"/>
      <c r="KL174" s="431"/>
      <c r="KM174" s="431"/>
      <c r="KN174" s="431"/>
      <c r="KO174" s="431"/>
      <c r="KP174" s="431"/>
      <c r="KQ174" s="431"/>
      <c r="KR174" s="431"/>
      <c r="KS174" s="431"/>
      <c r="KT174" s="431"/>
      <c r="KU174" s="431"/>
      <c r="KV174" s="431"/>
      <c r="KW174" s="431"/>
      <c r="KX174" s="431"/>
      <c r="KY174" s="431"/>
      <c r="KZ174" s="431"/>
      <c r="LA174" s="431"/>
      <c r="LB174" s="431"/>
      <c r="LC174" s="431"/>
      <c r="LD174" s="431"/>
      <c r="LE174" s="431"/>
      <c r="LF174" s="431"/>
      <c r="LG174" s="431"/>
      <c r="LH174" s="431"/>
      <c r="LI174" s="431"/>
      <c r="LJ174" s="431"/>
      <c r="LK174" s="431"/>
      <c r="LL174" s="431"/>
      <c r="LM174" s="431"/>
      <c r="LN174" s="431"/>
      <c r="LO174" s="431"/>
      <c r="LP174" s="431"/>
      <c r="LQ174" s="431"/>
      <c r="LR174" s="431"/>
      <c r="LS174" s="431"/>
      <c r="LT174" s="431"/>
      <c r="LU174" s="431"/>
      <c r="LV174" s="431"/>
      <c r="LW174" s="431"/>
      <c r="LX174" s="431"/>
      <c r="LY174" s="431"/>
      <c r="LZ174" s="431"/>
      <c r="MA174" s="431"/>
      <c r="MB174" s="431"/>
      <c r="MC174" s="431"/>
      <c r="MD174" s="431"/>
      <c r="ME174" s="431"/>
      <c r="MF174" s="431"/>
      <c r="MG174" s="431"/>
      <c r="MH174" s="431"/>
      <c r="MI174" s="431"/>
      <c r="MJ174" s="431"/>
      <c r="MK174" s="431"/>
      <c r="ML174" s="431"/>
      <c r="MM174" s="431"/>
      <c r="MN174" s="431"/>
      <c r="MO174" s="431"/>
      <c r="MP174" s="431"/>
      <c r="MQ174" s="431"/>
      <c r="MR174" s="431"/>
      <c r="MS174" s="431"/>
      <c r="MT174" s="431"/>
      <c r="MU174" s="431"/>
      <c r="MV174" s="431"/>
      <c r="MW174" s="431"/>
      <c r="MX174" s="431"/>
      <c r="MY174" s="431"/>
      <c r="MZ174" s="431"/>
      <c r="NA174" s="431"/>
      <c r="NB174" s="431"/>
      <c r="NC174" s="431"/>
      <c r="ND174" s="431"/>
      <c r="NE174" s="431"/>
      <c r="NF174" s="431"/>
      <c r="NG174" s="431"/>
      <c r="NH174" s="431"/>
      <c r="NI174" s="431"/>
      <c r="NJ174" s="431"/>
      <c r="NK174" s="431"/>
      <c r="NL174" s="431"/>
      <c r="NM174" s="431"/>
      <c r="NN174" s="431"/>
      <c r="NO174" s="431"/>
      <c r="NP174" s="431"/>
      <c r="NQ174" s="431"/>
      <c r="NR174" s="431"/>
      <c r="NS174" s="431"/>
      <c r="NT174" s="431"/>
      <c r="NU174" s="431"/>
      <c r="NV174" s="431"/>
      <c r="NW174" s="431"/>
      <c r="NX174" s="431"/>
      <c r="NY174" s="431"/>
      <c r="NZ174" s="431"/>
      <c r="OA174" s="431"/>
      <c r="OB174" s="431"/>
      <c r="OC174" s="431"/>
      <c r="OD174" s="431"/>
      <c r="OE174" s="431"/>
      <c r="OF174" s="431"/>
      <c r="OG174" s="431"/>
      <c r="OH174" s="431"/>
      <c r="OI174" s="431"/>
      <c r="OJ174" s="431"/>
      <c r="OK174" s="431"/>
      <c r="OL174" s="431"/>
      <c r="OM174" s="431"/>
      <c r="ON174" s="431"/>
      <c r="OO174" s="431"/>
      <c r="OP174" s="431"/>
      <c r="OQ174" s="431"/>
      <c r="OR174" s="431"/>
      <c r="OS174" s="431"/>
      <c r="OT174" s="431"/>
      <c r="OU174" s="431"/>
      <c r="OV174" s="431"/>
      <c r="OW174" s="431"/>
      <c r="OX174" s="431"/>
      <c r="OY174" s="431"/>
      <c r="OZ174" s="431"/>
      <c r="PA174" s="431"/>
      <c r="PB174" s="431"/>
      <c r="PC174" s="431"/>
      <c r="PD174" s="431"/>
      <c r="PE174" s="431"/>
      <c r="PF174" s="431"/>
      <c r="PG174" s="431"/>
      <c r="PH174" s="431"/>
      <c r="PI174" s="431"/>
      <c r="PJ174" s="431"/>
      <c r="PK174" s="431"/>
      <c r="PL174" s="431"/>
      <c r="PM174" s="431"/>
      <c r="PN174" s="431"/>
      <c r="PO174" s="431"/>
      <c r="PP174" s="431"/>
      <c r="PQ174" s="431"/>
      <c r="PR174" s="431"/>
      <c r="PS174" s="431"/>
      <c r="PT174" s="431"/>
      <c r="PU174" s="431"/>
      <c r="PV174" s="431"/>
      <c r="PW174" s="431"/>
      <c r="PX174" s="431"/>
      <c r="PY174" s="431"/>
      <c r="PZ174" s="431"/>
      <c r="QA174" s="431"/>
      <c r="QB174" s="431"/>
      <c r="QC174" s="431"/>
      <c r="QD174" s="431"/>
      <c r="QE174" s="431"/>
      <c r="QF174" s="431"/>
      <c r="QG174" s="431"/>
      <c r="QH174" s="431"/>
      <c r="QI174" s="431"/>
      <c r="QJ174" s="431"/>
      <c r="QK174" s="431"/>
      <c r="QL174" s="431"/>
      <c r="QM174" s="431"/>
      <c r="QN174" s="431"/>
      <c r="QO174" s="431"/>
      <c r="QP174" s="431"/>
      <c r="QQ174" s="431"/>
      <c r="QR174" s="431"/>
      <c r="QS174" s="431"/>
      <c r="QT174" s="431"/>
      <c r="QU174" s="431"/>
      <c r="QV174" s="431"/>
      <c r="QW174" s="431"/>
      <c r="QX174" s="431"/>
      <c r="QY174" s="431"/>
      <c r="QZ174" s="431"/>
      <c r="RA174" s="431"/>
      <c r="RB174" s="431"/>
      <c r="RC174" s="431"/>
      <c r="RD174" s="431"/>
      <c r="RE174" s="431"/>
      <c r="RF174" s="431"/>
      <c r="RG174" s="431"/>
      <c r="RH174" s="431"/>
      <c r="RI174" s="431"/>
      <c r="RJ174" s="431"/>
      <c r="RK174" s="431"/>
      <c r="RL174" s="431"/>
      <c r="RM174" s="431"/>
      <c r="RN174" s="431"/>
      <c r="RO174" s="431"/>
      <c r="RP174" s="431"/>
      <c r="RQ174" s="431"/>
      <c r="RR174" s="431"/>
      <c r="RS174" s="431"/>
      <c r="RT174" s="431"/>
      <c r="RU174" s="431"/>
      <c r="RV174" s="431"/>
      <c r="RW174" s="431"/>
      <c r="RX174" s="431"/>
      <c r="RY174" s="431"/>
      <c r="RZ174" s="431"/>
      <c r="SA174" s="431"/>
      <c r="SB174" s="431"/>
      <c r="SC174" s="431"/>
      <c r="SD174" s="431"/>
      <c r="SE174" s="431"/>
      <c r="SF174" s="431"/>
      <c r="SG174" s="431"/>
      <c r="SH174" s="431"/>
      <c r="SI174" s="431"/>
      <c r="SJ174" s="431"/>
      <c r="SK174" s="431"/>
      <c r="SL174" s="431"/>
      <c r="SM174" s="431"/>
      <c r="SN174" s="431"/>
      <c r="SO174" s="431"/>
      <c r="SP174" s="431"/>
      <c r="SQ174" s="431"/>
      <c r="SR174" s="431"/>
      <c r="SS174" s="431"/>
      <c r="ST174" s="431"/>
      <c r="SU174" s="431"/>
      <c r="SV174" s="431"/>
      <c r="SW174" s="431"/>
      <c r="SX174" s="431"/>
      <c r="SY174" s="431"/>
      <c r="SZ174" s="431"/>
      <c r="TA174" s="431"/>
      <c r="TB174" s="431"/>
      <c r="TC174" s="431"/>
      <c r="TD174" s="431"/>
      <c r="TE174" s="431"/>
      <c r="TF174" s="431"/>
      <c r="TG174" s="431"/>
      <c r="TH174" s="431"/>
      <c r="TI174" s="431"/>
      <c r="TJ174" s="431"/>
      <c r="TK174" s="431"/>
      <c r="TL174" s="431"/>
      <c r="TM174" s="431"/>
      <c r="TN174" s="431"/>
      <c r="TO174" s="431"/>
      <c r="TP174" s="431"/>
      <c r="TQ174" s="431"/>
      <c r="TR174" s="431"/>
      <c r="TS174" s="431"/>
      <c r="TT174" s="431"/>
      <c r="TU174" s="431"/>
      <c r="TV174" s="431"/>
      <c r="TW174" s="431"/>
      <c r="TX174" s="431"/>
      <c r="TY174" s="431"/>
      <c r="TZ174" s="431"/>
      <c r="UA174" s="431"/>
      <c r="UB174" s="431"/>
      <c r="UC174" s="431"/>
      <c r="UD174" s="431"/>
      <c r="UE174" s="431"/>
      <c r="UF174" s="431"/>
      <c r="UG174" s="431"/>
      <c r="UH174" s="431"/>
      <c r="UI174" s="431"/>
      <c r="UJ174" s="431"/>
      <c r="UK174" s="431"/>
      <c r="UL174" s="431"/>
      <c r="UM174" s="431"/>
      <c r="UN174" s="431"/>
      <c r="UO174" s="431"/>
      <c r="UP174" s="431"/>
      <c r="UQ174" s="431"/>
      <c r="UR174" s="431"/>
      <c r="US174" s="431"/>
      <c r="UT174" s="431"/>
      <c r="UU174" s="431"/>
      <c r="UV174" s="431"/>
      <c r="UW174" s="431"/>
      <c r="UX174" s="431"/>
      <c r="UY174" s="431"/>
      <c r="UZ174" s="431"/>
      <c r="VA174" s="431"/>
      <c r="VB174" s="431"/>
      <c r="VC174" s="431"/>
      <c r="VD174" s="431"/>
      <c r="VE174" s="431"/>
      <c r="VF174" s="431"/>
      <c r="VG174" s="431"/>
      <c r="VH174" s="431"/>
      <c r="VI174" s="431"/>
      <c r="VJ174" s="431"/>
      <c r="VK174" s="431"/>
      <c r="VL174" s="431"/>
      <c r="VM174" s="431"/>
      <c r="VN174" s="431"/>
      <c r="VO174" s="431"/>
      <c r="VP174" s="431"/>
      <c r="VQ174" s="431"/>
      <c r="VR174" s="431"/>
      <c r="VS174" s="431"/>
      <c r="VT174" s="431"/>
      <c r="VU174" s="431"/>
      <c r="VV174" s="431"/>
      <c r="VW174" s="431"/>
      <c r="VX174" s="431"/>
      <c r="VY174" s="431"/>
      <c r="VZ174" s="431"/>
      <c r="WA174" s="431"/>
      <c r="WB174" s="431"/>
      <c r="WC174" s="431"/>
      <c r="WD174" s="431"/>
      <c r="WE174" s="431"/>
      <c r="WF174" s="431"/>
      <c r="WG174" s="431"/>
      <c r="WH174" s="431"/>
      <c r="WI174" s="431"/>
      <c r="WJ174" s="431"/>
      <c r="WK174" s="431"/>
      <c r="WL174" s="431"/>
      <c r="WM174" s="431"/>
      <c r="WN174" s="431"/>
      <c r="WO174" s="431"/>
      <c r="WP174" s="431"/>
      <c r="WQ174" s="431"/>
      <c r="WR174" s="431"/>
      <c r="WS174" s="431"/>
      <c r="WT174" s="431"/>
      <c r="WU174" s="431"/>
      <c r="WV174" s="431"/>
      <c r="WW174" s="431"/>
      <c r="WX174" s="431"/>
      <c r="WY174" s="431"/>
      <c r="WZ174" s="431"/>
      <c r="XA174" s="431"/>
      <c r="XB174" s="431"/>
      <c r="XC174" s="431"/>
      <c r="XD174" s="431"/>
      <c r="XE174" s="431"/>
      <c r="XF174" s="431"/>
      <c r="XG174" s="431"/>
      <c r="XH174" s="431"/>
      <c r="XI174" s="431"/>
      <c r="XJ174" s="431"/>
      <c r="XK174" s="431"/>
      <c r="XL174" s="431"/>
      <c r="XM174" s="431"/>
      <c r="XN174" s="431"/>
      <c r="XO174" s="431"/>
      <c r="XP174" s="431"/>
      <c r="XQ174" s="431"/>
      <c r="XR174" s="431"/>
      <c r="XS174" s="431"/>
      <c r="XT174" s="431"/>
      <c r="XU174" s="431"/>
      <c r="XV174" s="431"/>
      <c r="XW174" s="431"/>
      <c r="XX174" s="431"/>
      <c r="XY174" s="431"/>
      <c r="XZ174" s="431"/>
      <c r="YA174" s="431"/>
      <c r="YB174" s="431"/>
      <c r="YC174" s="431"/>
      <c r="YD174" s="431"/>
      <c r="YE174" s="431"/>
      <c r="YF174" s="431"/>
      <c r="YG174" s="431"/>
      <c r="YH174" s="431"/>
      <c r="YI174" s="431"/>
      <c r="YJ174" s="431"/>
      <c r="YK174" s="431"/>
      <c r="YL174" s="431"/>
      <c r="YM174" s="431"/>
      <c r="YN174" s="431"/>
      <c r="YO174" s="431"/>
      <c r="YP174" s="431"/>
      <c r="YQ174" s="431"/>
      <c r="YR174" s="431"/>
      <c r="YS174" s="431"/>
      <c r="YT174" s="431"/>
      <c r="YU174" s="431"/>
      <c r="YV174" s="431"/>
      <c r="YW174" s="431"/>
      <c r="YX174" s="431"/>
      <c r="YY174" s="431"/>
      <c r="YZ174" s="431"/>
      <c r="ZA174" s="431"/>
      <c r="ZB174" s="431"/>
      <c r="ZC174" s="431"/>
      <c r="ZD174" s="431"/>
      <c r="ZE174" s="431"/>
      <c r="ZF174" s="431"/>
      <c r="ZG174" s="431"/>
      <c r="ZH174" s="431"/>
      <c r="ZI174" s="431"/>
      <c r="ZJ174" s="431"/>
      <c r="ZK174" s="431"/>
      <c r="ZL174" s="431"/>
      <c r="ZM174" s="431"/>
      <c r="ZN174" s="431"/>
      <c r="ZO174" s="431"/>
      <c r="ZP174" s="431"/>
      <c r="ZQ174" s="431"/>
      <c r="ZR174" s="431"/>
      <c r="ZS174" s="431"/>
      <c r="ZT174" s="431"/>
      <c r="ZU174" s="431"/>
      <c r="ZV174" s="431"/>
      <c r="ZW174" s="431"/>
      <c r="ZX174" s="431"/>
      <c r="ZY174" s="431"/>
      <c r="ZZ174" s="431"/>
      <c r="AAA174" s="431"/>
      <c r="AAB174" s="431"/>
      <c r="AAC174" s="431"/>
      <c r="AAD174" s="431"/>
      <c r="AAE174" s="431"/>
      <c r="AAF174" s="431"/>
      <c r="AAG174" s="431"/>
      <c r="AAH174" s="431"/>
      <c r="AAI174" s="431"/>
      <c r="AAJ174" s="431"/>
      <c r="AAK174" s="431"/>
      <c r="AAL174" s="431"/>
      <c r="AAM174" s="431"/>
      <c r="AAN174" s="431"/>
      <c r="AAO174" s="431"/>
      <c r="AAP174" s="431"/>
      <c r="AAQ174" s="431"/>
      <c r="AAR174" s="431"/>
      <c r="AAS174" s="431"/>
      <c r="AAT174" s="431"/>
      <c r="AAU174" s="431"/>
      <c r="AAV174" s="431"/>
      <c r="AAW174" s="431"/>
      <c r="AAX174" s="431"/>
      <c r="AAY174" s="431"/>
      <c r="AAZ174" s="431"/>
      <c r="ABA174" s="431"/>
      <c r="ABB174" s="431"/>
      <c r="ABC174" s="431"/>
      <c r="ABD174" s="431"/>
      <c r="ABE174" s="431"/>
      <c r="ABF174" s="431"/>
      <c r="ABG174" s="431"/>
      <c r="ABH174" s="431"/>
      <c r="ABI174" s="431"/>
      <c r="ABJ174" s="431"/>
      <c r="ABK174" s="431"/>
      <c r="ABL174" s="431"/>
      <c r="ABM174" s="431"/>
      <c r="ABN174" s="431"/>
      <c r="ABO174" s="431"/>
      <c r="ABP174" s="431"/>
      <c r="ABQ174" s="431"/>
      <c r="ABR174" s="431"/>
      <c r="ABS174" s="431"/>
      <c r="ABT174" s="431"/>
      <c r="ABU174" s="431"/>
      <c r="ABV174" s="431"/>
      <c r="ABW174" s="431"/>
      <c r="ABX174" s="431"/>
      <c r="ABY174" s="431"/>
      <c r="ABZ174" s="431"/>
      <c r="ACA174" s="431"/>
      <c r="ACB174" s="431"/>
      <c r="ACC174" s="431"/>
      <c r="ACD174" s="431"/>
      <c r="ACE174" s="431"/>
      <c r="ACF174" s="431"/>
      <c r="ACG174" s="431"/>
      <c r="ACH174" s="431"/>
      <c r="ACI174" s="431"/>
      <c r="ACJ174" s="431"/>
      <c r="ACK174" s="431"/>
      <c r="ACL174" s="431"/>
      <c r="ACM174" s="431"/>
      <c r="ACN174" s="431"/>
      <c r="ACO174" s="431"/>
      <c r="ACP174" s="431"/>
      <c r="ACQ174" s="431"/>
      <c r="ACR174" s="431"/>
      <c r="ACS174" s="431"/>
      <c r="ACT174" s="431"/>
      <c r="ACU174" s="431"/>
      <c r="ACV174" s="431"/>
      <c r="ACW174" s="431"/>
      <c r="ACX174" s="431"/>
      <c r="ACY174" s="431"/>
      <c r="ACZ174" s="431"/>
      <c r="ADA174" s="431"/>
      <c r="ADB174" s="431"/>
      <c r="ADC174" s="431"/>
      <c r="ADD174" s="431"/>
      <c r="ADE174" s="431"/>
      <c r="ADF174" s="431"/>
      <c r="ADG174" s="431"/>
      <c r="ADH174" s="431"/>
      <c r="ADI174" s="431"/>
      <c r="ADJ174" s="431"/>
      <c r="ADK174" s="431"/>
      <c r="ADL174" s="431"/>
      <c r="ADM174" s="431"/>
      <c r="ADN174" s="431"/>
      <c r="ADO174" s="431"/>
      <c r="ADP174" s="431"/>
      <c r="ADQ174" s="431"/>
      <c r="ADR174" s="431"/>
      <c r="ADS174" s="431"/>
      <c r="ADT174" s="431"/>
      <c r="ADU174" s="431"/>
      <c r="ADV174" s="431"/>
      <c r="ADW174" s="431"/>
      <c r="ADX174" s="431"/>
      <c r="ADY174" s="431"/>
      <c r="ADZ174" s="431"/>
      <c r="AEA174" s="431"/>
      <c r="AEB174" s="431"/>
      <c r="AEC174" s="431"/>
      <c r="AED174" s="431"/>
      <c r="AEE174" s="431"/>
      <c r="AEF174" s="431"/>
      <c r="AEG174" s="431"/>
      <c r="AEH174" s="431"/>
      <c r="AEI174" s="431"/>
      <c r="AEJ174" s="431"/>
      <c r="AEK174" s="431"/>
      <c r="AEL174" s="431"/>
      <c r="AEM174" s="431"/>
      <c r="AEN174" s="431"/>
      <c r="AEO174" s="431"/>
      <c r="AEP174" s="431"/>
      <c r="AEQ174" s="431"/>
      <c r="AER174" s="431"/>
      <c r="AES174" s="431"/>
      <c r="AET174" s="431"/>
      <c r="AEU174" s="431"/>
      <c r="AEV174" s="431"/>
      <c r="AEW174" s="431"/>
      <c r="AEX174" s="431"/>
      <c r="AEY174" s="431"/>
      <c r="AEZ174" s="431"/>
      <c r="AFA174" s="431"/>
      <c r="AFB174" s="431"/>
      <c r="AFC174" s="431"/>
      <c r="AFD174" s="431"/>
      <c r="AFE174" s="431"/>
      <c r="AFF174" s="431"/>
      <c r="AFG174" s="431"/>
      <c r="AFH174" s="431"/>
      <c r="AFI174" s="431"/>
      <c r="AFJ174" s="431"/>
      <c r="AFK174" s="431"/>
      <c r="AFL174" s="431"/>
      <c r="AFM174" s="431"/>
      <c r="AFN174" s="431"/>
      <c r="AFO174" s="431"/>
      <c r="AFP174" s="431"/>
      <c r="AFQ174" s="431"/>
      <c r="AFR174" s="431"/>
      <c r="AFS174" s="431"/>
      <c r="AFT174" s="431"/>
      <c r="AFU174" s="431"/>
      <c r="AFV174" s="431"/>
      <c r="AFW174" s="431"/>
      <c r="AFX174" s="431"/>
      <c r="AFY174" s="431"/>
      <c r="AFZ174" s="431"/>
      <c r="AGA174" s="431"/>
      <c r="AGB174" s="431"/>
      <c r="AGC174" s="431"/>
      <c r="AGD174" s="431"/>
      <c r="AGE174" s="431"/>
      <c r="AGF174" s="431"/>
      <c r="AGG174" s="431"/>
      <c r="AGH174" s="431"/>
      <c r="AGI174" s="431"/>
      <c r="AGJ174" s="431"/>
      <c r="AGK174" s="431"/>
      <c r="AGL174" s="431"/>
      <c r="AGM174" s="431"/>
      <c r="AGN174" s="431"/>
      <c r="AGO174" s="431"/>
      <c r="AGP174" s="431"/>
      <c r="AGQ174" s="431"/>
      <c r="AGR174" s="431"/>
      <c r="AGS174" s="431"/>
      <c r="AGT174" s="431"/>
      <c r="AGU174" s="431"/>
      <c r="AGV174" s="431"/>
      <c r="AGW174" s="431"/>
      <c r="AGX174" s="431"/>
      <c r="AGY174" s="431"/>
      <c r="AGZ174" s="431"/>
      <c r="AHA174" s="431"/>
      <c r="AHB174" s="431"/>
      <c r="AHC174" s="431"/>
      <c r="AHD174" s="431"/>
      <c r="AHE174" s="431"/>
      <c r="AHF174" s="431"/>
      <c r="AHG174" s="431"/>
      <c r="AHH174" s="431"/>
      <c r="AHI174" s="431"/>
      <c r="AHJ174" s="431"/>
      <c r="AHK174" s="431"/>
      <c r="AHL174" s="431"/>
      <c r="AHM174" s="431"/>
      <c r="AHN174" s="431"/>
      <c r="AHO174" s="431"/>
      <c r="AHP174" s="431"/>
      <c r="AHQ174" s="431"/>
      <c r="AHR174" s="431"/>
      <c r="AHS174" s="431"/>
      <c r="AHT174" s="431"/>
      <c r="AHU174" s="431"/>
      <c r="AHV174" s="431"/>
      <c r="AHW174" s="431"/>
      <c r="AHX174" s="431"/>
      <c r="AHY174" s="431"/>
      <c r="AHZ174" s="431"/>
      <c r="AIA174" s="431"/>
      <c r="AIB174" s="431"/>
      <c r="AIC174" s="431"/>
      <c r="AID174" s="431"/>
      <c r="AIE174" s="431"/>
      <c r="AIF174" s="431"/>
      <c r="AIG174" s="431"/>
      <c r="AIH174" s="431"/>
      <c r="AII174" s="431"/>
      <c r="AIJ174" s="431"/>
      <c r="AIK174" s="431"/>
      <c r="AIL174" s="431"/>
      <c r="AIM174" s="431"/>
      <c r="AIN174" s="431"/>
      <c r="AIO174" s="431"/>
      <c r="AIP174" s="431"/>
      <c r="AIQ174" s="431"/>
      <c r="AIR174" s="431"/>
      <c r="AIS174" s="431"/>
      <c r="AIT174" s="431"/>
      <c r="AIU174" s="431"/>
      <c r="AIV174" s="431"/>
      <c r="AIW174" s="431"/>
      <c r="AIX174" s="431"/>
      <c r="AIY174" s="431"/>
      <c r="AIZ174" s="431"/>
      <c r="AJA174" s="431"/>
      <c r="AJB174" s="431"/>
      <c r="AJC174" s="431"/>
      <c r="AJD174" s="431"/>
      <c r="AJE174" s="431"/>
      <c r="AJF174" s="431"/>
      <c r="AJG174" s="431"/>
      <c r="AJH174" s="431"/>
      <c r="AJI174" s="431"/>
      <c r="AJJ174" s="431"/>
      <c r="AJK174" s="431"/>
      <c r="AJL174" s="431"/>
      <c r="AJM174" s="431"/>
      <c r="AJN174" s="431"/>
      <c r="AJO174" s="431"/>
      <c r="AJP174" s="431"/>
      <c r="AJQ174" s="431"/>
      <c r="AJR174" s="431"/>
      <c r="AJS174" s="431"/>
      <c r="AJT174" s="431"/>
      <c r="AJU174" s="431"/>
      <c r="AJV174" s="431"/>
      <c r="AJW174" s="431"/>
      <c r="AJX174" s="431"/>
      <c r="AJY174" s="431"/>
      <c r="AJZ174" s="431"/>
      <c r="AKA174" s="431"/>
      <c r="AKB174" s="431"/>
      <c r="AKC174" s="431"/>
      <c r="AKD174" s="431"/>
      <c r="AKE174" s="431"/>
      <c r="AKF174" s="431"/>
      <c r="AKG174" s="431"/>
      <c r="AKH174" s="431"/>
      <c r="AKI174" s="431"/>
      <c r="AKJ174" s="431"/>
      <c r="AKK174" s="431"/>
      <c r="AKL174" s="431"/>
      <c r="AKM174" s="431"/>
      <c r="AKN174" s="431"/>
      <c r="AKO174" s="431"/>
      <c r="AKP174" s="431"/>
      <c r="AKQ174" s="431"/>
      <c r="AKR174" s="431"/>
      <c r="AKS174" s="431"/>
      <c r="AKT174" s="431"/>
      <c r="AKU174" s="431"/>
      <c r="AKV174" s="431"/>
      <c r="AKW174" s="431"/>
      <c r="AKX174" s="431"/>
      <c r="AKY174" s="431"/>
      <c r="AKZ174" s="431"/>
      <c r="ALA174" s="431"/>
      <c r="ALB174" s="431"/>
      <c r="ALC174" s="431"/>
      <c r="ALD174" s="431"/>
      <c r="ALE174" s="431"/>
      <c r="ALF174" s="431"/>
      <c r="ALG174" s="431"/>
      <c r="ALH174" s="431"/>
      <c r="ALI174" s="431"/>
      <c r="ALJ174" s="431"/>
      <c r="ALK174" s="431"/>
      <c r="ALL174" s="431"/>
      <c r="ALM174" s="431"/>
      <c r="ALN174" s="431"/>
      <c r="ALO174" s="431"/>
      <c r="ALP174" s="431"/>
      <c r="ALQ174" s="431"/>
      <c r="ALR174" s="431"/>
      <c r="ALS174" s="431"/>
      <c r="ALT174" s="431"/>
      <c r="ALU174" s="431"/>
      <c r="ALV174" s="431"/>
      <c r="ALW174" s="431"/>
      <c r="ALX174" s="431"/>
      <c r="ALY174" s="431"/>
      <c r="ALZ174" s="431"/>
      <c r="AMA174" s="431"/>
      <c r="AMB174" s="431"/>
      <c r="AMC174" s="431"/>
      <c r="AMD174" s="431"/>
      <c r="AME174" s="431"/>
      <c r="AMF174" s="431"/>
      <c r="AMG174" s="431"/>
      <c r="AMH174" s="431"/>
      <c r="AMI174" s="431"/>
      <c r="AMJ174" s="431"/>
      <c r="AMK174" s="431"/>
      <c r="AML174" s="431"/>
      <c r="AMM174" s="431"/>
      <c r="AMN174" s="431"/>
      <c r="AMO174" s="431"/>
      <c r="AMP174" s="431"/>
      <c r="AMQ174" s="431"/>
      <c r="AMR174" s="431"/>
      <c r="AMS174" s="431"/>
      <c r="AMT174" s="431"/>
      <c r="AMU174" s="431"/>
      <c r="AMV174" s="431"/>
      <c r="AMW174" s="431"/>
      <c r="AMX174" s="431"/>
      <c r="AMY174" s="431"/>
      <c r="AMZ174" s="431"/>
      <c r="ANA174" s="431"/>
      <c r="ANB174" s="431"/>
      <c r="ANC174" s="431"/>
      <c r="AND174" s="431"/>
      <c r="ANE174" s="431"/>
      <c r="ANF174" s="431"/>
      <c r="ANG174" s="431"/>
      <c r="ANH174" s="431"/>
      <c r="ANI174" s="431"/>
      <c r="ANJ174" s="431"/>
      <c r="ANK174" s="431"/>
      <c r="ANL174" s="431"/>
      <c r="ANM174" s="431"/>
      <c r="ANN174" s="431"/>
      <c r="ANO174" s="431"/>
      <c r="ANP174" s="431"/>
      <c r="ANQ174" s="431"/>
      <c r="ANR174" s="431"/>
      <c r="ANS174" s="431"/>
      <c r="ANT174" s="431"/>
      <c r="ANU174" s="431"/>
      <c r="ANV174" s="431"/>
      <c r="ANW174" s="431"/>
      <c r="ANX174" s="431"/>
      <c r="ANY174" s="431"/>
      <c r="ANZ174" s="431"/>
      <c r="AOA174" s="431"/>
      <c r="AOB174" s="431"/>
      <c r="AOC174" s="431"/>
      <c r="AOD174" s="431"/>
      <c r="AOE174" s="431"/>
      <c r="AOF174" s="431"/>
      <c r="AOG174" s="431"/>
      <c r="AOH174" s="431"/>
      <c r="AOI174" s="431"/>
      <c r="AOJ174" s="431"/>
      <c r="AOK174" s="431"/>
      <c r="AOL174" s="431"/>
      <c r="AOM174" s="431"/>
      <c r="AON174" s="431"/>
      <c r="AOO174" s="431"/>
      <c r="AOP174" s="431"/>
      <c r="AOQ174" s="431"/>
      <c r="AOR174" s="431"/>
      <c r="AOS174" s="431"/>
      <c r="AOT174" s="431"/>
      <c r="AOU174" s="431"/>
      <c r="AOV174" s="431"/>
      <c r="AOW174" s="431"/>
      <c r="AOX174" s="431"/>
      <c r="AOY174" s="431"/>
      <c r="AOZ174" s="431"/>
      <c r="APA174" s="431"/>
      <c r="APB174" s="431"/>
      <c r="APC174" s="431"/>
      <c r="APD174" s="431"/>
      <c r="APE174" s="431"/>
      <c r="APF174" s="431"/>
      <c r="APG174" s="431"/>
      <c r="APH174" s="431"/>
      <c r="API174" s="431"/>
      <c r="APJ174" s="431"/>
      <c r="APK174" s="431"/>
      <c r="APL174" s="431"/>
      <c r="APM174" s="431"/>
      <c r="APN174" s="431"/>
      <c r="APO174" s="431"/>
      <c r="APP174" s="431"/>
      <c r="APQ174" s="431"/>
      <c r="APR174" s="431"/>
      <c r="APS174" s="431"/>
      <c r="APT174" s="431"/>
      <c r="APU174" s="431"/>
      <c r="APV174" s="431"/>
      <c r="APW174" s="431"/>
      <c r="APX174" s="431"/>
      <c r="APY174" s="431"/>
      <c r="APZ174" s="431"/>
      <c r="AQA174" s="431"/>
      <c r="AQB174" s="431"/>
      <c r="AQC174" s="431"/>
      <c r="AQD174" s="431"/>
      <c r="AQE174" s="431"/>
      <c r="AQF174" s="431"/>
      <c r="AQG174" s="431"/>
      <c r="AQH174" s="431"/>
      <c r="AQI174" s="431"/>
      <c r="AQJ174" s="431"/>
      <c r="AQK174" s="431"/>
      <c r="AQL174" s="431"/>
      <c r="AQM174" s="431"/>
      <c r="AQN174" s="431"/>
      <c r="AQO174" s="431"/>
      <c r="AQP174" s="431"/>
      <c r="AQQ174" s="431"/>
      <c r="AQR174" s="431"/>
      <c r="AQS174" s="431"/>
      <c r="AQT174" s="431"/>
      <c r="AQU174" s="431"/>
      <c r="AQV174" s="431"/>
      <c r="AQW174" s="431"/>
      <c r="AQX174" s="431"/>
      <c r="AQY174" s="431"/>
      <c r="AQZ174" s="431"/>
      <c r="ARA174" s="431"/>
      <c r="ARB174" s="431"/>
      <c r="ARC174" s="431"/>
      <c r="ARD174" s="431"/>
      <c r="ARE174" s="431"/>
      <c r="ARF174" s="431"/>
      <c r="ARG174" s="431"/>
      <c r="ARH174" s="431"/>
      <c r="ARI174" s="431"/>
      <c r="ARJ174" s="431"/>
      <c r="ARK174" s="431"/>
      <c r="ARL174" s="431"/>
      <c r="ARM174" s="431"/>
      <c r="ARN174" s="431"/>
      <c r="ARO174" s="431"/>
      <c r="ARP174" s="431"/>
      <c r="ARQ174" s="431"/>
      <c r="ARR174" s="431"/>
      <c r="ARS174" s="431"/>
      <c r="ART174" s="431"/>
      <c r="ARU174" s="431"/>
      <c r="ARV174" s="431"/>
      <c r="ARW174" s="431"/>
      <c r="ARX174" s="431"/>
      <c r="ARY174" s="431"/>
      <c r="ARZ174" s="431"/>
      <c r="ASA174" s="431"/>
      <c r="ASB174" s="431"/>
      <c r="ASC174" s="431"/>
      <c r="ASD174" s="431"/>
      <c r="ASE174" s="431"/>
      <c r="ASF174" s="431"/>
      <c r="ASG174" s="431"/>
      <c r="ASH174" s="431"/>
      <c r="ASI174" s="431"/>
      <c r="ASJ174" s="431"/>
      <c r="ASK174" s="431"/>
      <c r="ASL174" s="431"/>
      <c r="ASM174" s="431"/>
      <c r="ASN174" s="431"/>
      <c r="ASO174" s="431"/>
      <c r="ASP174" s="431"/>
      <c r="ASQ174" s="431"/>
      <c r="ASR174" s="431"/>
      <c r="ASS174" s="431"/>
      <c r="AST174" s="431"/>
      <c r="ASU174" s="431"/>
      <c r="ASV174" s="431"/>
      <c r="ASW174" s="431"/>
      <c r="ASX174" s="431"/>
      <c r="ASY174" s="431"/>
      <c r="ASZ174" s="431"/>
      <c r="ATA174" s="431"/>
      <c r="ATB174" s="431"/>
      <c r="ATC174" s="431"/>
      <c r="ATD174" s="431"/>
      <c r="ATE174" s="431"/>
      <c r="ATF174" s="431"/>
      <c r="ATG174" s="431"/>
      <c r="ATH174" s="431"/>
      <c r="ATI174" s="431"/>
      <c r="ATJ174" s="431"/>
      <c r="ATK174" s="431"/>
      <c r="ATL174" s="431"/>
      <c r="ATM174" s="431"/>
      <c r="ATN174" s="431"/>
      <c r="ATO174" s="431"/>
      <c r="ATP174" s="431"/>
      <c r="ATQ174" s="431"/>
      <c r="ATR174" s="431"/>
      <c r="ATS174" s="431"/>
      <c r="ATT174" s="431"/>
      <c r="ATU174" s="431"/>
      <c r="ATV174" s="431"/>
      <c r="ATW174" s="431"/>
      <c r="ATX174" s="431"/>
      <c r="ATY174" s="431"/>
      <c r="ATZ174" s="431"/>
      <c r="AUA174" s="431"/>
      <c r="AUB174" s="431"/>
      <c r="AUC174" s="431"/>
      <c r="AUD174" s="431"/>
      <c r="AUE174" s="431"/>
      <c r="AUF174" s="431"/>
      <c r="AUG174" s="431"/>
      <c r="AUH174" s="431"/>
      <c r="AUI174" s="431"/>
      <c r="AUJ174" s="431"/>
      <c r="AUK174" s="431"/>
      <c r="AUL174" s="431"/>
      <c r="AUM174" s="431"/>
      <c r="AUN174" s="431"/>
      <c r="AUO174" s="431"/>
      <c r="AUP174" s="431"/>
      <c r="AUQ174" s="431"/>
      <c r="AUR174" s="431"/>
      <c r="AUS174" s="431"/>
      <c r="AUT174" s="431"/>
      <c r="AUU174" s="431"/>
      <c r="AUV174" s="431"/>
      <c r="AUW174" s="431"/>
      <c r="AUX174" s="431"/>
      <c r="AUY174" s="431"/>
      <c r="AUZ174" s="431"/>
      <c r="AVA174" s="431"/>
      <c r="AVB174" s="431"/>
      <c r="AVC174" s="431"/>
      <c r="AVD174" s="431"/>
      <c r="AVE174" s="431"/>
      <c r="AVF174" s="431"/>
      <c r="AVG174" s="431"/>
      <c r="AVH174" s="431"/>
      <c r="AVI174" s="431"/>
      <c r="AVJ174" s="431"/>
      <c r="AVK174" s="431"/>
      <c r="AVL174" s="431"/>
      <c r="AVM174" s="431"/>
      <c r="AVN174" s="431"/>
      <c r="AVO174" s="431"/>
      <c r="AVP174" s="431"/>
      <c r="AVQ174" s="431"/>
      <c r="AVR174" s="431"/>
      <c r="AVS174" s="431"/>
      <c r="AVT174" s="431"/>
      <c r="AVU174" s="431"/>
      <c r="AVV174" s="431"/>
      <c r="AVW174" s="431"/>
      <c r="AVX174" s="431"/>
      <c r="AVY174" s="431"/>
      <c r="AVZ174" s="431"/>
      <c r="AWA174" s="431"/>
      <c r="AWB174" s="431"/>
      <c r="AWC174" s="431"/>
      <c r="AWD174" s="431"/>
      <c r="AWE174" s="431"/>
      <c r="AWF174" s="431"/>
      <c r="AWG174" s="431"/>
      <c r="AWH174" s="431"/>
      <c r="AWI174" s="431"/>
      <c r="AWJ174" s="431"/>
      <c r="AWK174" s="431"/>
      <c r="AWL174" s="431"/>
      <c r="AWM174" s="431"/>
      <c r="AWN174" s="431"/>
      <c r="AWO174" s="431"/>
      <c r="AWP174" s="431"/>
      <c r="AWQ174" s="431"/>
      <c r="AWR174" s="431"/>
      <c r="AWS174" s="431"/>
      <c r="AWT174" s="431"/>
      <c r="AWU174" s="431"/>
      <c r="AWV174" s="431"/>
      <c r="AWW174" s="431"/>
      <c r="AWX174" s="431"/>
      <c r="AWY174" s="431"/>
      <c r="AWZ174" s="431"/>
      <c r="AXA174" s="431"/>
      <c r="AXB174" s="431"/>
      <c r="AXC174" s="431"/>
      <c r="AXD174" s="431"/>
      <c r="AXE174" s="431"/>
      <c r="AXF174" s="431"/>
      <c r="AXG174" s="431"/>
      <c r="AXH174" s="431"/>
      <c r="AXI174" s="431"/>
      <c r="AXJ174" s="431"/>
      <c r="AXK174" s="431"/>
      <c r="AXL174" s="431"/>
      <c r="AXM174" s="431"/>
      <c r="AXN174" s="431"/>
      <c r="AXO174" s="431"/>
      <c r="AXP174" s="431"/>
      <c r="AXQ174" s="431"/>
      <c r="AXR174" s="431"/>
      <c r="AXS174" s="431"/>
      <c r="AXT174" s="431"/>
      <c r="AXU174" s="431"/>
      <c r="AXV174" s="431"/>
      <c r="AXW174" s="431"/>
      <c r="AXX174" s="431"/>
      <c r="AXY174" s="431"/>
      <c r="AXZ174" s="431"/>
      <c r="AYA174" s="431"/>
      <c r="AYB174" s="431"/>
      <c r="AYC174" s="431"/>
      <c r="AYD174" s="431"/>
      <c r="AYE174" s="431"/>
      <c r="AYF174" s="431"/>
      <c r="AYG174" s="431"/>
      <c r="AYH174" s="431"/>
      <c r="AYI174" s="431"/>
      <c r="AYJ174" s="431"/>
      <c r="AYK174" s="431"/>
      <c r="AYL174" s="431"/>
      <c r="AYM174" s="431"/>
      <c r="AYN174" s="431"/>
      <c r="AYO174" s="431"/>
      <c r="AYP174" s="431"/>
      <c r="AYQ174" s="431"/>
      <c r="AYR174" s="431"/>
      <c r="AYS174" s="431"/>
      <c r="AYT174" s="431"/>
      <c r="AYU174" s="431"/>
      <c r="AYV174" s="431"/>
      <c r="AYW174" s="431"/>
      <c r="AYX174" s="431"/>
      <c r="AYY174" s="431"/>
      <c r="AYZ174" s="431"/>
      <c r="AZA174" s="431"/>
      <c r="AZB174" s="431"/>
      <c r="AZC174" s="431"/>
      <c r="AZD174" s="431"/>
      <c r="AZE174" s="431"/>
      <c r="AZF174" s="431"/>
      <c r="AZG174" s="431"/>
      <c r="AZH174" s="431"/>
      <c r="AZI174" s="431"/>
      <c r="AZJ174" s="431"/>
      <c r="AZK174" s="431"/>
      <c r="AZL174" s="431"/>
      <c r="AZM174" s="431"/>
      <c r="AZN174" s="431"/>
      <c r="AZO174" s="431"/>
      <c r="AZP174" s="431"/>
      <c r="AZQ174" s="431"/>
      <c r="AZR174" s="431"/>
      <c r="AZS174" s="431"/>
      <c r="AZT174" s="431"/>
      <c r="AZU174" s="431"/>
      <c r="AZV174" s="431"/>
      <c r="AZW174" s="431"/>
      <c r="AZX174" s="431"/>
      <c r="AZY174" s="431"/>
      <c r="AZZ174" s="431"/>
      <c r="BAA174" s="431"/>
      <c r="BAB174" s="431"/>
      <c r="BAC174" s="431"/>
      <c r="BAD174" s="431"/>
      <c r="BAE174" s="431"/>
      <c r="BAF174" s="431"/>
      <c r="BAG174" s="431"/>
      <c r="BAH174" s="431"/>
      <c r="BAI174" s="431"/>
      <c r="BAJ174" s="431"/>
      <c r="BAK174" s="431"/>
      <c r="BAL174" s="431"/>
      <c r="BAM174" s="431"/>
      <c r="BAN174" s="431"/>
      <c r="BAO174" s="431"/>
      <c r="BAP174" s="431"/>
      <c r="BAQ174" s="431"/>
      <c r="BAR174" s="431"/>
      <c r="BAS174" s="431"/>
      <c r="BAT174" s="431"/>
      <c r="BAU174" s="431"/>
      <c r="BAV174" s="431"/>
      <c r="BAW174" s="431"/>
      <c r="BAX174" s="431"/>
      <c r="BAY174" s="431"/>
      <c r="BAZ174" s="431"/>
      <c r="BBA174" s="431"/>
      <c r="BBB174" s="431"/>
      <c r="BBC174" s="431"/>
      <c r="BBD174" s="431"/>
      <c r="BBE174" s="431"/>
      <c r="BBF174" s="431"/>
      <c r="BBG174" s="431"/>
      <c r="BBH174" s="431"/>
      <c r="BBI174" s="431"/>
      <c r="BBJ174" s="431"/>
      <c r="BBK174" s="431"/>
      <c r="BBL174" s="431"/>
      <c r="BBM174" s="431"/>
      <c r="BBN174" s="431"/>
      <c r="BBO174" s="431"/>
      <c r="BBP174" s="431"/>
      <c r="BBQ174" s="431"/>
      <c r="BBR174" s="431"/>
      <c r="BBS174" s="431"/>
      <c r="BBT174" s="431"/>
      <c r="BBU174" s="431"/>
      <c r="BBV174" s="431"/>
      <c r="BBW174" s="431"/>
      <c r="BBX174" s="431"/>
      <c r="BBY174" s="431"/>
      <c r="BBZ174" s="431"/>
      <c r="BCA174" s="431"/>
      <c r="BCB174" s="431"/>
      <c r="BCC174" s="431"/>
      <c r="BCD174" s="431"/>
      <c r="BCE174" s="431"/>
      <c r="BCF174" s="431"/>
      <c r="BCG174" s="431"/>
      <c r="BCH174" s="431"/>
      <c r="BCI174" s="431"/>
      <c r="BCJ174" s="431"/>
      <c r="BCK174" s="431"/>
      <c r="BCL174" s="431"/>
      <c r="BCM174" s="431"/>
      <c r="BCN174" s="431"/>
      <c r="BCO174" s="431"/>
      <c r="BCP174" s="431"/>
      <c r="BCQ174" s="431"/>
      <c r="BCR174" s="431"/>
      <c r="BCS174" s="431"/>
      <c r="BCT174" s="431"/>
      <c r="BCU174" s="431"/>
      <c r="BCV174" s="431"/>
      <c r="BCW174" s="431"/>
      <c r="BCX174" s="431"/>
      <c r="BCY174" s="431"/>
      <c r="BCZ174" s="431"/>
      <c r="BDA174" s="431"/>
      <c r="BDB174" s="431"/>
      <c r="BDC174" s="431"/>
      <c r="BDD174" s="431"/>
      <c r="BDE174" s="431"/>
      <c r="BDF174" s="431"/>
      <c r="BDG174" s="431"/>
      <c r="BDH174" s="431"/>
      <c r="BDI174" s="431"/>
      <c r="BDJ174" s="431"/>
      <c r="BDK174" s="431"/>
      <c r="BDL174" s="431"/>
      <c r="BDM174" s="431"/>
      <c r="BDN174" s="431"/>
      <c r="BDO174" s="431"/>
      <c r="BDP174" s="431"/>
      <c r="BDQ174" s="431"/>
      <c r="BDR174" s="431"/>
      <c r="BDS174" s="431"/>
      <c r="BDT174" s="431"/>
      <c r="BDU174" s="431"/>
      <c r="BDV174" s="431"/>
      <c r="BDW174" s="431"/>
      <c r="BDX174" s="431"/>
      <c r="BDY174" s="431"/>
      <c r="BDZ174" s="431"/>
      <c r="BEA174" s="431"/>
      <c r="BEB174" s="431"/>
      <c r="BEC174" s="431"/>
      <c r="BED174" s="431"/>
      <c r="BEE174" s="431"/>
      <c r="BEF174" s="431"/>
      <c r="BEG174" s="431"/>
      <c r="BEH174" s="431"/>
      <c r="BEI174" s="431"/>
      <c r="BEJ174" s="431"/>
      <c r="BEK174" s="431"/>
      <c r="BEL174" s="431"/>
      <c r="BEM174" s="431"/>
      <c r="BEN174" s="431"/>
      <c r="BEO174" s="431"/>
      <c r="BEP174" s="431"/>
      <c r="BEQ174" s="431"/>
      <c r="BER174" s="431"/>
      <c r="BES174" s="431"/>
      <c r="BET174" s="431"/>
      <c r="BEU174" s="431"/>
      <c r="BEV174" s="431"/>
      <c r="BEW174" s="431"/>
      <c r="BEX174" s="431"/>
      <c r="BEY174" s="431"/>
      <c r="BEZ174" s="431"/>
      <c r="BFA174" s="431"/>
      <c r="BFB174" s="431"/>
      <c r="BFC174" s="431"/>
      <c r="BFD174" s="431"/>
      <c r="BFE174" s="431"/>
      <c r="BFF174" s="431"/>
      <c r="BFG174" s="431"/>
      <c r="BFH174" s="431"/>
      <c r="BFI174" s="431"/>
      <c r="BFJ174" s="431"/>
      <c r="BFK174" s="431"/>
      <c r="BFL174" s="431"/>
      <c r="BFM174" s="431"/>
      <c r="BFN174" s="431"/>
      <c r="BFO174" s="431"/>
      <c r="BFP174" s="431"/>
      <c r="BFQ174" s="431"/>
      <c r="BFR174" s="431"/>
      <c r="BFS174" s="431"/>
      <c r="BFT174" s="431"/>
      <c r="BFU174" s="431"/>
      <c r="BFV174" s="431"/>
      <c r="BFW174" s="431"/>
      <c r="BFX174" s="431"/>
      <c r="BFY174" s="431"/>
      <c r="BFZ174" s="431"/>
      <c r="BGA174" s="431"/>
      <c r="BGB174" s="431"/>
      <c r="BGC174" s="431"/>
      <c r="BGD174" s="431"/>
      <c r="BGE174" s="431"/>
      <c r="BGF174" s="431"/>
      <c r="BGG174" s="431"/>
      <c r="BGH174" s="431"/>
      <c r="BGI174" s="431"/>
      <c r="BGJ174" s="431"/>
      <c r="BGK174" s="431"/>
      <c r="BGL174" s="431"/>
      <c r="BGM174" s="431"/>
      <c r="BGN174" s="431"/>
      <c r="BGO174" s="431"/>
      <c r="BGP174" s="431"/>
      <c r="BGQ174" s="431"/>
      <c r="BGR174" s="431"/>
      <c r="BGS174" s="431"/>
      <c r="BGT174" s="431"/>
      <c r="BGU174" s="431"/>
      <c r="BGV174" s="431"/>
      <c r="BGW174" s="431"/>
      <c r="BGX174" s="431"/>
      <c r="BGY174" s="431"/>
      <c r="BGZ174" s="431"/>
      <c r="BHA174" s="431"/>
      <c r="BHB174" s="431"/>
      <c r="BHC174" s="431"/>
      <c r="BHD174" s="431"/>
      <c r="BHE174" s="431"/>
      <c r="BHF174" s="431"/>
      <c r="BHG174" s="431"/>
      <c r="BHH174" s="431"/>
      <c r="BHI174" s="431"/>
      <c r="BHJ174" s="431"/>
      <c r="BHK174" s="431"/>
      <c r="BHL174" s="431"/>
      <c r="BHM174" s="431"/>
      <c r="BHN174" s="431"/>
      <c r="BHO174" s="431"/>
      <c r="BHP174" s="431"/>
      <c r="BHQ174" s="431"/>
      <c r="BHR174" s="431"/>
      <c r="BHS174" s="431"/>
      <c r="BHT174" s="431"/>
      <c r="BHU174" s="431"/>
      <c r="BHV174" s="431"/>
      <c r="BHW174" s="431"/>
      <c r="BHX174" s="431"/>
      <c r="BHY174" s="431"/>
      <c r="BHZ174" s="431"/>
      <c r="BIA174" s="431"/>
      <c r="BIB174" s="431"/>
      <c r="BIC174" s="431"/>
      <c r="BID174" s="431"/>
      <c r="BIE174" s="431"/>
      <c r="BIF174" s="431"/>
      <c r="BIG174" s="431"/>
      <c r="BIH174" s="431"/>
      <c r="BII174" s="431"/>
      <c r="BIJ174" s="431"/>
      <c r="BIK174" s="431"/>
      <c r="BIL174" s="431"/>
      <c r="BIM174" s="431"/>
      <c r="BIN174" s="431"/>
      <c r="BIO174" s="431"/>
      <c r="BIP174" s="431"/>
      <c r="BIQ174" s="431"/>
      <c r="BIR174" s="431"/>
      <c r="BIS174" s="431"/>
      <c r="BIT174" s="431"/>
      <c r="BIU174" s="431"/>
      <c r="BIV174" s="431"/>
      <c r="BIW174" s="431"/>
      <c r="BIX174" s="431"/>
      <c r="BIY174" s="431"/>
      <c r="BIZ174" s="431"/>
      <c r="BJA174" s="431"/>
      <c r="BJB174" s="431"/>
      <c r="BJC174" s="431"/>
      <c r="BJD174" s="431"/>
      <c r="BJE174" s="431"/>
      <c r="BJF174" s="431"/>
      <c r="BJG174" s="431"/>
      <c r="BJH174" s="431"/>
      <c r="BJI174" s="431"/>
      <c r="BJJ174" s="431"/>
      <c r="BJK174" s="431"/>
      <c r="BJL174" s="431"/>
      <c r="BJM174" s="431"/>
      <c r="BJN174" s="431"/>
      <c r="BJO174" s="431"/>
      <c r="BJP174" s="431"/>
      <c r="BJQ174" s="431"/>
      <c r="BJR174" s="431"/>
      <c r="BJS174" s="431"/>
      <c r="BJT174" s="431"/>
      <c r="BJU174" s="431"/>
      <c r="BJV174" s="431"/>
      <c r="BJW174" s="431"/>
      <c r="BJX174" s="431"/>
      <c r="BJY174" s="431"/>
      <c r="BJZ174" s="431"/>
      <c r="BKA174" s="431"/>
      <c r="BKB174" s="431"/>
      <c r="BKC174" s="431"/>
      <c r="BKD174" s="431"/>
      <c r="BKE174" s="431"/>
      <c r="BKF174" s="431"/>
      <c r="BKG174" s="431"/>
      <c r="BKH174" s="431"/>
      <c r="BKI174" s="431"/>
      <c r="BKJ174" s="431"/>
      <c r="BKK174" s="431"/>
      <c r="BKL174" s="431"/>
      <c r="BKM174" s="431"/>
      <c r="BKN174" s="431"/>
      <c r="BKO174" s="431"/>
      <c r="BKP174" s="431"/>
      <c r="BKQ174" s="431"/>
      <c r="BKR174" s="431"/>
      <c r="BKS174" s="431"/>
      <c r="BKT174" s="431"/>
      <c r="BKU174" s="431"/>
      <c r="BKV174" s="431"/>
      <c r="BKW174" s="431"/>
      <c r="BKX174" s="431"/>
      <c r="BKY174" s="431"/>
      <c r="BKZ174" s="431"/>
      <c r="BLA174" s="431"/>
      <c r="BLB174" s="431"/>
      <c r="BLC174" s="431"/>
      <c r="BLD174" s="431"/>
      <c r="BLE174" s="431"/>
      <c r="BLF174" s="431"/>
      <c r="BLG174" s="431"/>
      <c r="BLH174" s="431"/>
      <c r="BLI174" s="431"/>
      <c r="BLJ174" s="431"/>
      <c r="BLK174" s="431"/>
      <c r="BLL174" s="431"/>
      <c r="BLM174" s="431"/>
      <c r="BLN174" s="431"/>
      <c r="BLO174" s="431"/>
      <c r="BLP174" s="431"/>
      <c r="BLQ174" s="431"/>
      <c r="BLR174" s="431"/>
      <c r="BLS174" s="431"/>
      <c r="BLT174" s="431"/>
      <c r="BLU174" s="431"/>
      <c r="BLV174" s="431"/>
      <c r="BLW174" s="431"/>
      <c r="BLX174" s="431"/>
      <c r="BLY174" s="431"/>
      <c r="BLZ174" s="431"/>
      <c r="BMA174" s="431"/>
      <c r="BMB174" s="431"/>
      <c r="BMC174" s="431"/>
      <c r="BMD174" s="431"/>
      <c r="BME174" s="431"/>
      <c r="BMF174" s="431"/>
      <c r="BMG174" s="431"/>
      <c r="BMH174" s="431"/>
      <c r="BMI174" s="431"/>
      <c r="BMJ174" s="431"/>
      <c r="BMK174" s="431"/>
      <c r="BML174" s="431"/>
      <c r="BMM174" s="431"/>
      <c r="BMN174" s="431"/>
      <c r="BMO174" s="431"/>
      <c r="BMP174" s="431"/>
      <c r="BMQ174" s="431"/>
      <c r="BMR174" s="431"/>
      <c r="BMS174" s="431"/>
      <c r="BMT174" s="431"/>
      <c r="BMU174" s="431"/>
      <c r="BMV174" s="431"/>
      <c r="BMW174" s="431"/>
      <c r="BMX174" s="431"/>
      <c r="BMY174" s="431"/>
      <c r="BMZ174" s="431"/>
      <c r="BNA174" s="431"/>
      <c r="BNB174" s="431"/>
      <c r="BNC174" s="431"/>
      <c r="BND174" s="431"/>
      <c r="BNE174" s="431"/>
      <c r="BNF174" s="431"/>
      <c r="BNG174" s="431"/>
      <c r="BNH174" s="431"/>
      <c r="BNI174" s="431"/>
      <c r="BNJ174" s="431"/>
      <c r="BNK174" s="431"/>
      <c r="BNL174" s="431"/>
      <c r="BNM174" s="431"/>
      <c r="BNN174" s="431"/>
      <c r="BNO174" s="431"/>
      <c r="BNP174" s="431"/>
      <c r="BNQ174" s="431"/>
      <c r="BNR174" s="431"/>
      <c r="BNS174" s="431"/>
      <c r="BNT174" s="431"/>
      <c r="BNU174" s="431"/>
      <c r="BNV174" s="431"/>
      <c r="BNW174" s="431"/>
      <c r="BNX174" s="431"/>
      <c r="BNY174" s="431"/>
      <c r="BNZ174" s="431"/>
      <c r="BOA174" s="431"/>
      <c r="BOB174" s="431"/>
      <c r="BOC174" s="431"/>
      <c r="BOD174" s="431"/>
      <c r="BOE174" s="431"/>
      <c r="BOF174" s="431"/>
      <c r="BOG174" s="431"/>
      <c r="BOH174" s="431"/>
      <c r="BOI174" s="431"/>
      <c r="BOJ174" s="431"/>
      <c r="BOK174" s="431"/>
      <c r="BOL174" s="431"/>
      <c r="BOM174" s="431"/>
      <c r="BON174" s="431"/>
      <c r="BOO174" s="431"/>
      <c r="BOP174" s="431"/>
      <c r="BOQ174" s="431"/>
      <c r="BOR174" s="431"/>
      <c r="BOS174" s="431"/>
      <c r="BOT174" s="431"/>
      <c r="BOU174" s="431"/>
      <c r="BOV174" s="431"/>
      <c r="BOW174" s="431"/>
      <c r="BOX174" s="431"/>
      <c r="BOY174" s="431"/>
      <c r="BOZ174" s="431"/>
      <c r="BPA174" s="431"/>
      <c r="BPB174" s="431"/>
      <c r="BPC174" s="431"/>
      <c r="BPD174" s="431"/>
      <c r="BPE174" s="431"/>
      <c r="BPF174" s="431"/>
      <c r="BPG174" s="431"/>
      <c r="BPH174" s="431"/>
      <c r="BPI174" s="431"/>
      <c r="BPJ174" s="431"/>
      <c r="BPK174" s="431"/>
      <c r="BPL174" s="431"/>
      <c r="BPM174" s="431"/>
      <c r="BPN174" s="431"/>
      <c r="BPO174" s="431"/>
      <c r="BPP174" s="431"/>
      <c r="BPQ174" s="431"/>
      <c r="BPR174" s="431"/>
      <c r="BPS174" s="431"/>
      <c r="BPT174" s="431"/>
      <c r="BPU174" s="431"/>
      <c r="BPV174" s="431"/>
      <c r="BPW174" s="431"/>
      <c r="BPX174" s="431"/>
      <c r="BPY174" s="431"/>
      <c r="BPZ174" s="431"/>
      <c r="BQA174" s="431"/>
      <c r="BQB174" s="431"/>
      <c r="BQC174" s="431"/>
      <c r="BQD174" s="431"/>
      <c r="BQE174" s="431"/>
      <c r="BQF174" s="431"/>
      <c r="BQG174" s="431"/>
      <c r="BQH174" s="431"/>
      <c r="BQI174" s="431"/>
      <c r="BQJ174" s="431"/>
      <c r="BQK174" s="431"/>
      <c r="BQL174" s="431"/>
      <c r="BQM174" s="431"/>
      <c r="BQN174" s="431"/>
      <c r="BQO174" s="431"/>
      <c r="BQP174" s="431"/>
      <c r="BQQ174" s="431"/>
      <c r="BQR174" s="431"/>
      <c r="BQS174" s="431"/>
      <c r="BQT174" s="431"/>
      <c r="BQU174" s="431"/>
      <c r="BQV174" s="431"/>
      <c r="BQW174" s="431"/>
      <c r="BQX174" s="431"/>
      <c r="BQY174" s="431"/>
      <c r="BQZ174" s="431"/>
      <c r="BRA174" s="431"/>
      <c r="BRB174" s="431"/>
      <c r="BRC174" s="431"/>
      <c r="BRD174" s="431"/>
      <c r="BRE174" s="431"/>
      <c r="BRF174" s="431"/>
      <c r="BRG174" s="431"/>
      <c r="BRH174" s="431"/>
      <c r="BRI174" s="431"/>
      <c r="BRJ174" s="431"/>
      <c r="BRK174" s="431"/>
      <c r="BRL174" s="431"/>
      <c r="BRM174" s="431"/>
      <c r="BRN174" s="431"/>
      <c r="BRO174" s="431"/>
      <c r="BRP174" s="431"/>
      <c r="BRQ174" s="431"/>
      <c r="BRR174" s="431"/>
      <c r="BRS174" s="431"/>
      <c r="BRT174" s="431"/>
      <c r="BRU174" s="431"/>
    </row>
    <row r="175" spans="1:1841" ht="25.5" customHeight="1" x14ac:dyDescent="0.3">
      <c r="A175" s="792"/>
      <c r="B175" s="476">
        <v>16</v>
      </c>
      <c r="C175" s="476" t="s">
        <v>158</v>
      </c>
      <c r="D175" s="465">
        <v>10967388.139377</v>
      </c>
      <c r="E175" s="545">
        <v>1</v>
      </c>
      <c r="F175" s="464">
        <v>8431596.172803795</v>
      </c>
      <c r="G175" s="483">
        <v>1.3898999999999999</v>
      </c>
      <c r="H175" s="478">
        <f t="shared" si="73"/>
        <v>0</v>
      </c>
      <c r="I175" s="545">
        <v>0</v>
      </c>
      <c r="J175" s="478">
        <f t="shared" si="72"/>
        <v>5147256.8567550359</v>
      </c>
      <c r="K175" s="545">
        <v>1.3898999999999999</v>
      </c>
      <c r="L175" s="479"/>
      <c r="M175" s="482"/>
      <c r="N175" s="478"/>
      <c r="O175" s="482"/>
      <c r="P175" s="478"/>
      <c r="Q175" s="476"/>
      <c r="R175" s="478"/>
      <c r="S175" s="482"/>
      <c r="T175" s="478"/>
      <c r="U175" s="476"/>
      <c r="V175" s="478"/>
      <c r="X175" s="478">
        <f t="shared" si="68"/>
        <v>0</v>
      </c>
      <c r="Y175" s="484">
        <f t="shared" si="69"/>
        <v>0</v>
      </c>
      <c r="Z175" s="478">
        <f t="shared" si="70"/>
        <v>5147256.8567550359</v>
      </c>
      <c r="AA175" s="471">
        <f t="shared" si="71"/>
        <v>1.3898999999999999</v>
      </c>
      <c r="AB175" s="521"/>
      <c r="AC175" s="486"/>
      <c r="AD175" s="527"/>
      <c r="AE175" s="527"/>
      <c r="AF175" s="527"/>
      <c r="AG175" s="527"/>
      <c r="AH175" s="431"/>
      <c r="AI175" s="431"/>
      <c r="AJ175" s="431"/>
      <c r="AK175" s="431"/>
      <c r="AL175" s="431"/>
      <c r="AM175" s="431"/>
      <c r="AN175" s="431"/>
      <c r="AO175" s="431"/>
      <c r="AP175" s="431"/>
      <c r="AQ175" s="431"/>
      <c r="AR175" s="431"/>
      <c r="AS175" s="431"/>
      <c r="AT175" s="431"/>
      <c r="AU175" s="431"/>
      <c r="AV175" s="431"/>
      <c r="AW175" s="431"/>
      <c r="AX175" s="431"/>
      <c r="AY175" s="431"/>
      <c r="AZ175" s="431"/>
      <c r="BA175" s="431"/>
      <c r="BB175" s="431"/>
      <c r="BC175" s="431"/>
      <c r="BD175" s="431"/>
      <c r="BE175" s="431"/>
      <c r="BF175" s="431"/>
      <c r="BG175" s="431"/>
      <c r="BH175" s="431"/>
      <c r="BI175" s="431"/>
      <c r="BJ175" s="431"/>
      <c r="BK175" s="431"/>
      <c r="BL175" s="431"/>
      <c r="BM175" s="431"/>
      <c r="BN175" s="431"/>
      <c r="BO175" s="431"/>
      <c r="BP175" s="431"/>
      <c r="BQ175" s="431"/>
      <c r="BR175" s="431"/>
      <c r="BS175" s="431"/>
      <c r="BT175" s="431"/>
      <c r="BU175" s="431"/>
      <c r="BV175" s="431"/>
      <c r="BW175" s="431"/>
      <c r="BX175" s="431"/>
      <c r="BY175" s="431"/>
      <c r="BZ175" s="431"/>
      <c r="CA175" s="431"/>
      <c r="CB175" s="431"/>
      <c r="CC175" s="431"/>
      <c r="CD175" s="431"/>
      <c r="CE175" s="431"/>
      <c r="CF175" s="431"/>
      <c r="CG175" s="431"/>
      <c r="CH175" s="431"/>
      <c r="CI175" s="431"/>
      <c r="CJ175" s="431"/>
      <c r="CK175" s="431"/>
      <c r="CL175" s="431"/>
      <c r="CM175" s="431"/>
      <c r="CN175" s="431"/>
      <c r="CO175" s="431"/>
      <c r="CP175" s="431"/>
      <c r="CQ175" s="431"/>
      <c r="CR175" s="431"/>
      <c r="CS175" s="431"/>
      <c r="CT175" s="431"/>
      <c r="CU175" s="431"/>
      <c r="CV175" s="431"/>
      <c r="CW175" s="431"/>
      <c r="CX175" s="431"/>
      <c r="CY175" s="431"/>
      <c r="CZ175" s="431"/>
      <c r="DA175" s="431"/>
      <c r="DB175" s="431"/>
      <c r="DC175" s="431"/>
      <c r="DD175" s="431"/>
      <c r="DE175" s="431"/>
      <c r="DF175" s="431"/>
      <c r="DG175" s="431"/>
      <c r="DH175" s="431"/>
      <c r="DI175" s="431"/>
      <c r="DJ175" s="431"/>
      <c r="DK175" s="431"/>
      <c r="DL175" s="431"/>
      <c r="DM175" s="431"/>
      <c r="DN175" s="431"/>
      <c r="DO175" s="431"/>
      <c r="DP175" s="431"/>
      <c r="DQ175" s="431"/>
      <c r="DR175" s="431"/>
      <c r="DS175" s="431"/>
      <c r="DT175" s="431"/>
      <c r="DU175" s="431"/>
      <c r="DV175" s="431"/>
      <c r="DW175" s="431"/>
      <c r="DX175" s="431"/>
      <c r="DY175" s="431"/>
      <c r="DZ175" s="431"/>
      <c r="EA175" s="431"/>
      <c r="EB175" s="431"/>
      <c r="EC175" s="431"/>
      <c r="ED175" s="431"/>
      <c r="EE175" s="431"/>
      <c r="EF175" s="431"/>
      <c r="EG175" s="431"/>
      <c r="EH175" s="431"/>
      <c r="EI175" s="431"/>
      <c r="EJ175" s="431"/>
      <c r="EK175" s="431"/>
      <c r="EL175" s="431"/>
      <c r="EM175" s="431"/>
      <c r="EN175" s="431"/>
      <c r="EO175" s="431"/>
      <c r="EP175" s="431"/>
      <c r="EQ175" s="431"/>
      <c r="ER175" s="431"/>
      <c r="ES175" s="431"/>
      <c r="ET175" s="431"/>
      <c r="EU175" s="431"/>
      <c r="EV175" s="431"/>
      <c r="EW175" s="431"/>
      <c r="EX175" s="431"/>
      <c r="EY175" s="431"/>
      <c r="EZ175" s="431"/>
      <c r="FA175" s="431"/>
      <c r="FB175" s="431"/>
      <c r="FC175" s="431"/>
      <c r="FD175" s="431"/>
      <c r="FE175" s="431"/>
      <c r="FF175" s="431"/>
      <c r="FG175" s="431"/>
      <c r="FH175" s="431"/>
      <c r="FI175" s="431"/>
      <c r="FJ175" s="431"/>
      <c r="FK175" s="431"/>
      <c r="FL175" s="431"/>
      <c r="FM175" s="431"/>
      <c r="FN175" s="431"/>
      <c r="FO175" s="431"/>
      <c r="FP175" s="431"/>
      <c r="FQ175" s="431"/>
      <c r="FR175" s="431"/>
      <c r="FS175" s="431"/>
      <c r="FT175" s="431"/>
      <c r="FU175" s="431"/>
      <c r="FV175" s="431"/>
      <c r="FW175" s="431"/>
      <c r="FX175" s="431"/>
      <c r="FY175" s="431"/>
      <c r="FZ175" s="431"/>
      <c r="GA175" s="431"/>
      <c r="GB175" s="431"/>
      <c r="GC175" s="431"/>
      <c r="GD175" s="431"/>
      <c r="GE175" s="431"/>
      <c r="GF175" s="431"/>
      <c r="GG175" s="431"/>
      <c r="GH175" s="431"/>
      <c r="GI175" s="431"/>
      <c r="GJ175" s="431"/>
      <c r="GK175" s="431"/>
      <c r="GL175" s="431"/>
      <c r="GM175" s="431"/>
      <c r="GN175" s="431"/>
      <c r="GO175" s="431"/>
      <c r="GP175" s="431"/>
      <c r="GQ175" s="431"/>
      <c r="GR175" s="431"/>
      <c r="GS175" s="431"/>
      <c r="GT175" s="431"/>
      <c r="GU175" s="431"/>
      <c r="GV175" s="431"/>
      <c r="GW175" s="431"/>
      <c r="GX175" s="431"/>
      <c r="GY175" s="431"/>
      <c r="GZ175" s="431"/>
      <c r="HA175" s="431"/>
      <c r="HB175" s="431"/>
      <c r="HC175" s="431"/>
      <c r="HD175" s="431"/>
      <c r="HE175" s="431"/>
      <c r="HF175" s="431"/>
      <c r="HG175" s="431"/>
      <c r="HH175" s="431"/>
      <c r="HI175" s="431"/>
      <c r="HJ175" s="431"/>
      <c r="HK175" s="431"/>
      <c r="HL175" s="431"/>
      <c r="HM175" s="431"/>
      <c r="HN175" s="431"/>
      <c r="HO175" s="431"/>
      <c r="HP175" s="431"/>
      <c r="HQ175" s="431"/>
      <c r="HR175" s="431"/>
      <c r="HS175" s="431"/>
      <c r="HT175" s="431"/>
      <c r="HU175" s="431"/>
      <c r="HV175" s="431"/>
      <c r="HW175" s="431"/>
      <c r="HX175" s="431"/>
      <c r="HY175" s="431"/>
      <c r="HZ175" s="431"/>
      <c r="IA175" s="431"/>
      <c r="IB175" s="431"/>
      <c r="IC175" s="431"/>
      <c r="ID175" s="431"/>
      <c r="IE175" s="431"/>
      <c r="IF175" s="431"/>
      <c r="IG175" s="431"/>
      <c r="IH175" s="431"/>
      <c r="II175" s="431"/>
      <c r="IJ175" s="431"/>
      <c r="IK175" s="431"/>
      <c r="IL175" s="431"/>
      <c r="IM175" s="431"/>
      <c r="IN175" s="431"/>
      <c r="IO175" s="431"/>
      <c r="IP175" s="431"/>
      <c r="IQ175" s="431"/>
      <c r="IR175" s="431"/>
      <c r="IS175" s="431"/>
      <c r="IT175" s="431"/>
      <c r="IU175" s="431"/>
      <c r="IV175" s="431"/>
      <c r="IW175" s="431"/>
      <c r="IX175" s="431"/>
      <c r="IY175" s="431"/>
      <c r="IZ175" s="431"/>
      <c r="JA175" s="431"/>
      <c r="JB175" s="431"/>
      <c r="JC175" s="431"/>
      <c r="JD175" s="431"/>
      <c r="JE175" s="431"/>
      <c r="JF175" s="431"/>
      <c r="JG175" s="431"/>
      <c r="JH175" s="431"/>
      <c r="JI175" s="431"/>
      <c r="JJ175" s="431"/>
      <c r="JK175" s="431"/>
      <c r="JL175" s="431"/>
      <c r="JM175" s="431"/>
      <c r="JN175" s="431"/>
      <c r="JO175" s="431"/>
      <c r="JP175" s="431"/>
      <c r="JQ175" s="431"/>
      <c r="JR175" s="431"/>
      <c r="JS175" s="431"/>
      <c r="JT175" s="431"/>
      <c r="JU175" s="431"/>
      <c r="JV175" s="431"/>
      <c r="JW175" s="431"/>
      <c r="JX175" s="431"/>
      <c r="JY175" s="431"/>
      <c r="JZ175" s="431"/>
      <c r="KA175" s="431"/>
      <c r="KB175" s="431"/>
      <c r="KC175" s="431"/>
      <c r="KD175" s="431"/>
      <c r="KE175" s="431"/>
      <c r="KF175" s="431"/>
      <c r="KG175" s="431"/>
      <c r="KH175" s="431"/>
      <c r="KI175" s="431"/>
      <c r="KJ175" s="431"/>
      <c r="KK175" s="431"/>
      <c r="KL175" s="431"/>
      <c r="KM175" s="431"/>
      <c r="KN175" s="431"/>
      <c r="KO175" s="431"/>
      <c r="KP175" s="431"/>
      <c r="KQ175" s="431"/>
      <c r="KR175" s="431"/>
      <c r="KS175" s="431"/>
      <c r="KT175" s="431"/>
      <c r="KU175" s="431"/>
      <c r="KV175" s="431"/>
      <c r="KW175" s="431"/>
      <c r="KX175" s="431"/>
      <c r="KY175" s="431"/>
      <c r="KZ175" s="431"/>
      <c r="LA175" s="431"/>
      <c r="LB175" s="431"/>
      <c r="LC175" s="431"/>
      <c r="LD175" s="431"/>
      <c r="LE175" s="431"/>
      <c r="LF175" s="431"/>
      <c r="LG175" s="431"/>
      <c r="LH175" s="431"/>
      <c r="LI175" s="431"/>
      <c r="LJ175" s="431"/>
      <c r="LK175" s="431"/>
      <c r="LL175" s="431"/>
      <c r="LM175" s="431"/>
      <c r="LN175" s="431"/>
      <c r="LO175" s="431"/>
      <c r="LP175" s="431"/>
      <c r="LQ175" s="431"/>
      <c r="LR175" s="431"/>
      <c r="LS175" s="431"/>
      <c r="LT175" s="431"/>
      <c r="LU175" s="431"/>
      <c r="LV175" s="431"/>
      <c r="LW175" s="431"/>
      <c r="LX175" s="431"/>
      <c r="LY175" s="431"/>
      <c r="LZ175" s="431"/>
      <c r="MA175" s="431"/>
      <c r="MB175" s="431"/>
      <c r="MC175" s="431"/>
      <c r="MD175" s="431"/>
      <c r="ME175" s="431"/>
      <c r="MF175" s="431"/>
      <c r="MG175" s="431"/>
      <c r="MH175" s="431"/>
      <c r="MI175" s="431"/>
      <c r="MJ175" s="431"/>
      <c r="MK175" s="431"/>
      <c r="ML175" s="431"/>
      <c r="MM175" s="431"/>
      <c r="MN175" s="431"/>
      <c r="MO175" s="431"/>
      <c r="MP175" s="431"/>
      <c r="MQ175" s="431"/>
      <c r="MR175" s="431"/>
      <c r="MS175" s="431"/>
      <c r="MT175" s="431"/>
      <c r="MU175" s="431"/>
      <c r="MV175" s="431"/>
      <c r="MW175" s="431"/>
      <c r="MX175" s="431"/>
      <c r="MY175" s="431"/>
      <c r="MZ175" s="431"/>
      <c r="NA175" s="431"/>
      <c r="NB175" s="431"/>
      <c r="NC175" s="431"/>
      <c r="ND175" s="431"/>
      <c r="NE175" s="431"/>
      <c r="NF175" s="431"/>
      <c r="NG175" s="431"/>
      <c r="NH175" s="431"/>
      <c r="NI175" s="431"/>
      <c r="NJ175" s="431"/>
      <c r="NK175" s="431"/>
      <c r="NL175" s="431"/>
      <c r="NM175" s="431"/>
      <c r="NN175" s="431"/>
      <c r="NO175" s="431"/>
      <c r="NP175" s="431"/>
      <c r="NQ175" s="431"/>
      <c r="NR175" s="431"/>
      <c r="NS175" s="431"/>
      <c r="NT175" s="431"/>
      <c r="NU175" s="431"/>
      <c r="NV175" s="431"/>
      <c r="NW175" s="431"/>
      <c r="NX175" s="431"/>
      <c r="NY175" s="431"/>
      <c r="NZ175" s="431"/>
      <c r="OA175" s="431"/>
      <c r="OB175" s="431"/>
      <c r="OC175" s="431"/>
      <c r="OD175" s="431"/>
      <c r="OE175" s="431"/>
      <c r="OF175" s="431"/>
      <c r="OG175" s="431"/>
      <c r="OH175" s="431"/>
      <c r="OI175" s="431"/>
      <c r="OJ175" s="431"/>
      <c r="OK175" s="431"/>
      <c r="OL175" s="431"/>
      <c r="OM175" s="431"/>
      <c r="ON175" s="431"/>
      <c r="OO175" s="431"/>
      <c r="OP175" s="431"/>
      <c r="OQ175" s="431"/>
      <c r="OR175" s="431"/>
      <c r="OS175" s="431"/>
      <c r="OT175" s="431"/>
      <c r="OU175" s="431"/>
      <c r="OV175" s="431"/>
      <c r="OW175" s="431"/>
      <c r="OX175" s="431"/>
      <c r="OY175" s="431"/>
      <c r="OZ175" s="431"/>
      <c r="PA175" s="431"/>
      <c r="PB175" s="431"/>
      <c r="PC175" s="431"/>
      <c r="PD175" s="431"/>
      <c r="PE175" s="431"/>
      <c r="PF175" s="431"/>
      <c r="PG175" s="431"/>
      <c r="PH175" s="431"/>
      <c r="PI175" s="431"/>
      <c r="PJ175" s="431"/>
      <c r="PK175" s="431"/>
      <c r="PL175" s="431"/>
      <c r="PM175" s="431"/>
      <c r="PN175" s="431"/>
      <c r="PO175" s="431"/>
      <c r="PP175" s="431"/>
      <c r="PQ175" s="431"/>
      <c r="PR175" s="431"/>
      <c r="PS175" s="431"/>
      <c r="PT175" s="431"/>
      <c r="PU175" s="431"/>
      <c r="PV175" s="431"/>
      <c r="PW175" s="431"/>
      <c r="PX175" s="431"/>
      <c r="PY175" s="431"/>
      <c r="PZ175" s="431"/>
      <c r="QA175" s="431"/>
      <c r="QB175" s="431"/>
      <c r="QC175" s="431"/>
      <c r="QD175" s="431"/>
      <c r="QE175" s="431"/>
      <c r="QF175" s="431"/>
      <c r="QG175" s="431"/>
      <c r="QH175" s="431"/>
      <c r="QI175" s="431"/>
      <c r="QJ175" s="431"/>
      <c r="QK175" s="431"/>
      <c r="QL175" s="431"/>
      <c r="QM175" s="431"/>
      <c r="QN175" s="431"/>
      <c r="QO175" s="431"/>
      <c r="QP175" s="431"/>
      <c r="QQ175" s="431"/>
      <c r="QR175" s="431"/>
      <c r="QS175" s="431"/>
      <c r="QT175" s="431"/>
      <c r="QU175" s="431"/>
      <c r="QV175" s="431"/>
      <c r="QW175" s="431"/>
      <c r="QX175" s="431"/>
      <c r="QY175" s="431"/>
      <c r="QZ175" s="431"/>
      <c r="RA175" s="431"/>
      <c r="RB175" s="431"/>
      <c r="RC175" s="431"/>
      <c r="RD175" s="431"/>
      <c r="RE175" s="431"/>
      <c r="RF175" s="431"/>
      <c r="RG175" s="431"/>
      <c r="RH175" s="431"/>
      <c r="RI175" s="431"/>
      <c r="RJ175" s="431"/>
      <c r="RK175" s="431"/>
      <c r="RL175" s="431"/>
      <c r="RM175" s="431"/>
      <c r="RN175" s="431"/>
      <c r="RO175" s="431"/>
      <c r="RP175" s="431"/>
      <c r="RQ175" s="431"/>
      <c r="RR175" s="431"/>
      <c r="RS175" s="431"/>
      <c r="RT175" s="431"/>
      <c r="RU175" s="431"/>
      <c r="RV175" s="431"/>
      <c r="RW175" s="431"/>
      <c r="RX175" s="431"/>
      <c r="RY175" s="431"/>
      <c r="RZ175" s="431"/>
      <c r="SA175" s="431"/>
      <c r="SB175" s="431"/>
      <c r="SC175" s="431"/>
      <c r="SD175" s="431"/>
      <c r="SE175" s="431"/>
      <c r="SF175" s="431"/>
      <c r="SG175" s="431"/>
      <c r="SH175" s="431"/>
      <c r="SI175" s="431"/>
      <c r="SJ175" s="431"/>
      <c r="SK175" s="431"/>
      <c r="SL175" s="431"/>
      <c r="SM175" s="431"/>
      <c r="SN175" s="431"/>
      <c r="SO175" s="431"/>
      <c r="SP175" s="431"/>
      <c r="SQ175" s="431"/>
      <c r="SR175" s="431"/>
      <c r="SS175" s="431"/>
      <c r="ST175" s="431"/>
      <c r="SU175" s="431"/>
      <c r="SV175" s="431"/>
      <c r="SW175" s="431"/>
      <c r="SX175" s="431"/>
      <c r="SY175" s="431"/>
      <c r="SZ175" s="431"/>
      <c r="TA175" s="431"/>
      <c r="TB175" s="431"/>
      <c r="TC175" s="431"/>
      <c r="TD175" s="431"/>
      <c r="TE175" s="431"/>
      <c r="TF175" s="431"/>
      <c r="TG175" s="431"/>
      <c r="TH175" s="431"/>
      <c r="TI175" s="431"/>
      <c r="TJ175" s="431"/>
      <c r="TK175" s="431"/>
      <c r="TL175" s="431"/>
      <c r="TM175" s="431"/>
      <c r="TN175" s="431"/>
      <c r="TO175" s="431"/>
      <c r="TP175" s="431"/>
      <c r="TQ175" s="431"/>
      <c r="TR175" s="431"/>
      <c r="TS175" s="431"/>
      <c r="TT175" s="431"/>
      <c r="TU175" s="431"/>
      <c r="TV175" s="431"/>
      <c r="TW175" s="431"/>
      <c r="TX175" s="431"/>
      <c r="TY175" s="431"/>
      <c r="TZ175" s="431"/>
      <c r="UA175" s="431"/>
      <c r="UB175" s="431"/>
      <c r="UC175" s="431"/>
      <c r="UD175" s="431"/>
      <c r="UE175" s="431"/>
      <c r="UF175" s="431"/>
      <c r="UG175" s="431"/>
      <c r="UH175" s="431"/>
      <c r="UI175" s="431"/>
      <c r="UJ175" s="431"/>
      <c r="UK175" s="431"/>
      <c r="UL175" s="431"/>
      <c r="UM175" s="431"/>
      <c r="UN175" s="431"/>
      <c r="UO175" s="431"/>
      <c r="UP175" s="431"/>
      <c r="UQ175" s="431"/>
      <c r="UR175" s="431"/>
      <c r="US175" s="431"/>
      <c r="UT175" s="431"/>
      <c r="UU175" s="431"/>
      <c r="UV175" s="431"/>
      <c r="UW175" s="431"/>
      <c r="UX175" s="431"/>
      <c r="UY175" s="431"/>
      <c r="UZ175" s="431"/>
      <c r="VA175" s="431"/>
      <c r="VB175" s="431"/>
      <c r="VC175" s="431"/>
      <c r="VD175" s="431"/>
      <c r="VE175" s="431"/>
      <c r="VF175" s="431"/>
      <c r="VG175" s="431"/>
      <c r="VH175" s="431"/>
      <c r="VI175" s="431"/>
      <c r="VJ175" s="431"/>
      <c r="VK175" s="431"/>
      <c r="VL175" s="431"/>
      <c r="VM175" s="431"/>
      <c r="VN175" s="431"/>
      <c r="VO175" s="431"/>
      <c r="VP175" s="431"/>
      <c r="VQ175" s="431"/>
      <c r="VR175" s="431"/>
      <c r="VS175" s="431"/>
      <c r="VT175" s="431"/>
      <c r="VU175" s="431"/>
      <c r="VV175" s="431"/>
      <c r="VW175" s="431"/>
      <c r="VX175" s="431"/>
      <c r="VY175" s="431"/>
      <c r="VZ175" s="431"/>
      <c r="WA175" s="431"/>
      <c r="WB175" s="431"/>
      <c r="WC175" s="431"/>
      <c r="WD175" s="431"/>
      <c r="WE175" s="431"/>
      <c r="WF175" s="431"/>
      <c r="WG175" s="431"/>
      <c r="WH175" s="431"/>
      <c r="WI175" s="431"/>
      <c r="WJ175" s="431"/>
      <c r="WK175" s="431"/>
      <c r="WL175" s="431"/>
      <c r="WM175" s="431"/>
      <c r="WN175" s="431"/>
      <c r="WO175" s="431"/>
      <c r="WP175" s="431"/>
      <c r="WQ175" s="431"/>
      <c r="WR175" s="431"/>
      <c r="WS175" s="431"/>
      <c r="WT175" s="431"/>
      <c r="WU175" s="431"/>
      <c r="WV175" s="431"/>
      <c r="WW175" s="431"/>
      <c r="WX175" s="431"/>
      <c r="WY175" s="431"/>
      <c r="WZ175" s="431"/>
      <c r="XA175" s="431"/>
      <c r="XB175" s="431"/>
      <c r="XC175" s="431"/>
      <c r="XD175" s="431"/>
      <c r="XE175" s="431"/>
      <c r="XF175" s="431"/>
      <c r="XG175" s="431"/>
      <c r="XH175" s="431"/>
      <c r="XI175" s="431"/>
      <c r="XJ175" s="431"/>
      <c r="XK175" s="431"/>
      <c r="XL175" s="431"/>
      <c r="XM175" s="431"/>
      <c r="XN175" s="431"/>
      <c r="XO175" s="431"/>
      <c r="XP175" s="431"/>
      <c r="XQ175" s="431"/>
      <c r="XR175" s="431"/>
      <c r="XS175" s="431"/>
      <c r="XT175" s="431"/>
      <c r="XU175" s="431"/>
      <c r="XV175" s="431"/>
      <c r="XW175" s="431"/>
      <c r="XX175" s="431"/>
      <c r="XY175" s="431"/>
      <c r="XZ175" s="431"/>
      <c r="YA175" s="431"/>
      <c r="YB175" s="431"/>
      <c r="YC175" s="431"/>
      <c r="YD175" s="431"/>
      <c r="YE175" s="431"/>
      <c r="YF175" s="431"/>
      <c r="YG175" s="431"/>
      <c r="YH175" s="431"/>
      <c r="YI175" s="431"/>
      <c r="YJ175" s="431"/>
      <c r="YK175" s="431"/>
      <c r="YL175" s="431"/>
      <c r="YM175" s="431"/>
      <c r="YN175" s="431"/>
      <c r="YO175" s="431"/>
      <c r="YP175" s="431"/>
      <c r="YQ175" s="431"/>
      <c r="YR175" s="431"/>
      <c r="YS175" s="431"/>
      <c r="YT175" s="431"/>
      <c r="YU175" s="431"/>
      <c r="YV175" s="431"/>
      <c r="YW175" s="431"/>
      <c r="YX175" s="431"/>
      <c r="YY175" s="431"/>
      <c r="YZ175" s="431"/>
      <c r="ZA175" s="431"/>
      <c r="ZB175" s="431"/>
      <c r="ZC175" s="431"/>
      <c r="ZD175" s="431"/>
      <c r="ZE175" s="431"/>
      <c r="ZF175" s="431"/>
      <c r="ZG175" s="431"/>
      <c r="ZH175" s="431"/>
      <c r="ZI175" s="431"/>
      <c r="ZJ175" s="431"/>
      <c r="ZK175" s="431"/>
      <c r="ZL175" s="431"/>
      <c r="ZM175" s="431"/>
      <c r="ZN175" s="431"/>
      <c r="ZO175" s="431"/>
      <c r="ZP175" s="431"/>
      <c r="ZQ175" s="431"/>
      <c r="ZR175" s="431"/>
      <c r="ZS175" s="431"/>
      <c r="ZT175" s="431"/>
      <c r="ZU175" s="431"/>
      <c r="ZV175" s="431"/>
      <c r="ZW175" s="431"/>
      <c r="ZX175" s="431"/>
      <c r="ZY175" s="431"/>
      <c r="ZZ175" s="431"/>
      <c r="AAA175" s="431"/>
      <c r="AAB175" s="431"/>
      <c r="AAC175" s="431"/>
      <c r="AAD175" s="431"/>
      <c r="AAE175" s="431"/>
      <c r="AAF175" s="431"/>
      <c r="AAG175" s="431"/>
      <c r="AAH175" s="431"/>
      <c r="AAI175" s="431"/>
      <c r="AAJ175" s="431"/>
      <c r="AAK175" s="431"/>
      <c r="AAL175" s="431"/>
      <c r="AAM175" s="431"/>
      <c r="AAN175" s="431"/>
      <c r="AAO175" s="431"/>
      <c r="AAP175" s="431"/>
      <c r="AAQ175" s="431"/>
      <c r="AAR175" s="431"/>
      <c r="AAS175" s="431"/>
      <c r="AAT175" s="431"/>
      <c r="AAU175" s="431"/>
      <c r="AAV175" s="431"/>
      <c r="AAW175" s="431"/>
      <c r="AAX175" s="431"/>
      <c r="AAY175" s="431"/>
      <c r="AAZ175" s="431"/>
      <c r="ABA175" s="431"/>
      <c r="ABB175" s="431"/>
      <c r="ABC175" s="431"/>
      <c r="ABD175" s="431"/>
      <c r="ABE175" s="431"/>
      <c r="ABF175" s="431"/>
      <c r="ABG175" s="431"/>
      <c r="ABH175" s="431"/>
      <c r="ABI175" s="431"/>
      <c r="ABJ175" s="431"/>
      <c r="ABK175" s="431"/>
      <c r="ABL175" s="431"/>
      <c r="ABM175" s="431"/>
      <c r="ABN175" s="431"/>
      <c r="ABO175" s="431"/>
      <c r="ABP175" s="431"/>
      <c r="ABQ175" s="431"/>
      <c r="ABR175" s="431"/>
      <c r="ABS175" s="431"/>
      <c r="ABT175" s="431"/>
      <c r="ABU175" s="431"/>
      <c r="ABV175" s="431"/>
      <c r="ABW175" s="431"/>
      <c r="ABX175" s="431"/>
      <c r="ABY175" s="431"/>
      <c r="ABZ175" s="431"/>
      <c r="ACA175" s="431"/>
      <c r="ACB175" s="431"/>
      <c r="ACC175" s="431"/>
      <c r="ACD175" s="431"/>
      <c r="ACE175" s="431"/>
      <c r="ACF175" s="431"/>
      <c r="ACG175" s="431"/>
      <c r="ACH175" s="431"/>
      <c r="ACI175" s="431"/>
      <c r="ACJ175" s="431"/>
      <c r="ACK175" s="431"/>
      <c r="ACL175" s="431"/>
      <c r="ACM175" s="431"/>
      <c r="ACN175" s="431"/>
      <c r="ACO175" s="431"/>
      <c r="ACP175" s="431"/>
      <c r="ACQ175" s="431"/>
      <c r="ACR175" s="431"/>
      <c r="ACS175" s="431"/>
      <c r="ACT175" s="431"/>
      <c r="ACU175" s="431"/>
      <c r="ACV175" s="431"/>
      <c r="ACW175" s="431"/>
      <c r="ACX175" s="431"/>
      <c r="ACY175" s="431"/>
      <c r="ACZ175" s="431"/>
      <c r="ADA175" s="431"/>
      <c r="ADB175" s="431"/>
      <c r="ADC175" s="431"/>
      <c r="ADD175" s="431"/>
      <c r="ADE175" s="431"/>
      <c r="ADF175" s="431"/>
      <c r="ADG175" s="431"/>
      <c r="ADH175" s="431"/>
      <c r="ADI175" s="431"/>
      <c r="ADJ175" s="431"/>
      <c r="ADK175" s="431"/>
      <c r="ADL175" s="431"/>
      <c r="ADM175" s="431"/>
      <c r="ADN175" s="431"/>
      <c r="ADO175" s="431"/>
      <c r="ADP175" s="431"/>
      <c r="ADQ175" s="431"/>
      <c r="ADR175" s="431"/>
      <c r="ADS175" s="431"/>
      <c r="ADT175" s="431"/>
      <c r="ADU175" s="431"/>
      <c r="ADV175" s="431"/>
      <c r="ADW175" s="431"/>
      <c r="ADX175" s="431"/>
      <c r="ADY175" s="431"/>
      <c r="ADZ175" s="431"/>
      <c r="AEA175" s="431"/>
      <c r="AEB175" s="431"/>
      <c r="AEC175" s="431"/>
      <c r="AED175" s="431"/>
      <c r="AEE175" s="431"/>
      <c r="AEF175" s="431"/>
      <c r="AEG175" s="431"/>
      <c r="AEH175" s="431"/>
      <c r="AEI175" s="431"/>
      <c r="AEJ175" s="431"/>
      <c r="AEK175" s="431"/>
      <c r="AEL175" s="431"/>
      <c r="AEM175" s="431"/>
      <c r="AEN175" s="431"/>
      <c r="AEO175" s="431"/>
      <c r="AEP175" s="431"/>
      <c r="AEQ175" s="431"/>
      <c r="AER175" s="431"/>
      <c r="AES175" s="431"/>
      <c r="AET175" s="431"/>
      <c r="AEU175" s="431"/>
      <c r="AEV175" s="431"/>
      <c r="AEW175" s="431"/>
      <c r="AEX175" s="431"/>
      <c r="AEY175" s="431"/>
      <c r="AEZ175" s="431"/>
      <c r="AFA175" s="431"/>
      <c r="AFB175" s="431"/>
      <c r="AFC175" s="431"/>
      <c r="AFD175" s="431"/>
      <c r="AFE175" s="431"/>
      <c r="AFF175" s="431"/>
      <c r="AFG175" s="431"/>
      <c r="AFH175" s="431"/>
      <c r="AFI175" s="431"/>
      <c r="AFJ175" s="431"/>
      <c r="AFK175" s="431"/>
      <c r="AFL175" s="431"/>
      <c r="AFM175" s="431"/>
      <c r="AFN175" s="431"/>
      <c r="AFO175" s="431"/>
      <c r="AFP175" s="431"/>
      <c r="AFQ175" s="431"/>
      <c r="AFR175" s="431"/>
      <c r="AFS175" s="431"/>
      <c r="AFT175" s="431"/>
      <c r="AFU175" s="431"/>
      <c r="AFV175" s="431"/>
      <c r="AFW175" s="431"/>
      <c r="AFX175" s="431"/>
      <c r="AFY175" s="431"/>
      <c r="AFZ175" s="431"/>
      <c r="AGA175" s="431"/>
      <c r="AGB175" s="431"/>
      <c r="AGC175" s="431"/>
      <c r="AGD175" s="431"/>
      <c r="AGE175" s="431"/>
      <c r="AGF175" s="431"/>
      <c r="AGG175" s="431"/>
      <c r="AGH175" s="431"/>
      <c r="AGI175" s="431"/>
      <c r="AGJ175" s="431"/>
      <c r="AGK175" s="431"/>
      <c r="AGL175" s="431"/>
      <c r="AGM175" s="431"/>
      <c r="AGN175" s="431"/>
      <c r="AGO175" s="431"/>
      <c r="AGP175" s="431"/>
      <c r="AGQ175" s="431"/>
      <c r="AGR175" s="431"/>
      <c r="AGS175" s="431"/>
      <c r="AGT175" s="431"/>
      <c r="AGU175" s="431"/>
      <c r="AGV175" s="431"/>
      <c r="AGW175" s="431"/>
      <c r="AGX175" s="431"/>
      <c r="AGY175" s="431"/>
      <c r="AGZ175" s="431"/>
      <c r="AHA175" s="431"/>
      <c r="AHB175" s="431"/>
      <c r="AHC175" s="431"/>
      <c r="AHD175" s="431"/>
      <c r="AHE175" s="431"/>
      <c r="AHF175" s="431"/>
      <c r="AHG175" s="431"/>
      <c r="AHH175" s="431"/>
      <c r="AHI175" s="431"/>
      <c r="AHJ175" s="431"/>
      <c r="AHK175" s="431"/>
      <c r="AHL175" s="431"/>
      <c r="AHM175" s="431"/>
      <c r="AHN175" s="431"/>
      <c r="AHO175" s="431"/>
      <c r="AHP175" s="431"/>
      <c r="AHQ175" s="431"/>
      <c r="AHR175" s="431"/>
      <c r="AHS175" s="431"/>
      <c r="AHT175" s="431"/>
      <c r="AHU175" s="431"/>
      <c r="AHV175" s="431"/>
      <c r="AHW175" s="431"/>
      <c r="AHX175" s="431"/>
      <c r="AHY175" s="431"/>
      <c r="AHZ175" s="431"/>
      <c r="AIA175" s="431"/>
      <c r="AIB175" s="431"/>
      <c r="AIC175" s="431"/>
      <c r="AID175" s="431"/>
      <c r="AIE175" s="431"/>
      <c r="AIF175" s="431"/>
      <c r="AIG175" s="431"/>
      <c r="AIH175" s="431"/>
      <c r="AII175" s="431"/>
      <c r="AIJ175" s="431"/>
      <c r="AIK175" s="431"/>
      <c r="AIL175" s="431"/>
      <c r="AIM175" s="431"/>
      <c r="AIN175" s="431"/>
      <c r="AIO175" s="431"/>
      <c r="AIP175" s="431"/>
      <c r="AIQ175" s="431"/>
      <c r="AIR175" s="431"/>
      <c r="AIS175" s="431"/>
      <c r="AIT175" s="431"/>
      <c r="AIU175" s="431"/>
      <c r="AIV175" s="431"/>
      <c r="AIW175" s="431"/>
      <c r="AIX175" s="431"/>
      <c r="AIY175" s="431"/>
      <c r="AIZ175" s="431"/>
      <c r="AJA175" s="431"/>
      <c r="AJB175" s="431"/>
      <c r="AJC175" s="431"/>
      <c r="AJD175" s="431"/>
      <c r="AJE175" s="431"/>
      <c r="AJF175" s="431"/>
      <c r="AJG175" s="431"/>
      <c r="AJH175" s="431"/>
      <c r="AJI175" s="431"/>
      <c r="AJJ175" s="431"/>
      <c r="AJK175" s="431"/>
      <c r="AJL175" s="431"/>
      <c r="AJM175" s="431"/>
      <c r="AJN175" s="431"/>
      <c r="AJO175" s="431"/>
      <c r="AJP175" s="431"/>
      <c r="AJQ175" s="431"/>
      <c r="AJR175" s="431"/>
      <c r="AJS175" s="431"/>
      <c r="AJT175" s="431"/>
      <c r="AJU175" s="431"/>
      <c r="AJV175" s="431"/>
      <c r="AJW175" s="431"/>
      <c r="AJX175" s="431"/>
      <c r="AJY175" s="431"/>
      <c r="AJZ175" s="431"/>
      <c r="AKA175" s="431"/>
      <c r="AKB175" s="431"/>
      <c r="AKC175" s="431"/>
      <c r="AKD175" s="431"/>
      <c r="AKE175" s="431"/>
      <c r="AKF175" s="431"/>
      <c r="AKG175" s="431"/>
      <c r="AKH175" s="431"/>
      <c r="AKI175" s="431"/>
      <c r="AKJ175" s="431"/>
      <c r="AKK175" s="431"/>
      <c r="AKL175" s="431"/>
      <c r="AKM175" s="431"/>
      <c r="AKN175" s="431"/>
      <c r="AKO175" s="431"/>
      <c r="AKP175" s="431"/>
      <c r="AKQ175" s="431"/>
      <c r="AKR175" s="431"/>
      <c r="AKS175" s="431"/>
      <c r="AKT175" s="431"/>
      <c r="AKU175" s="431"/>
      <c r="AKV175" s="431"/>
      <c r="AKW175" s="431"/>
      <c r="AKX175" s="431"/>
      <c r="AKY175" s="431"/>
      <c r="AKZ175" s="431"/>
      <c r="ALA175" s="431"/>
      <c r="ALB175" s="431"/>
      <c r="ALC175" s="431"/>
      <c r="ALD175" s="431"/>
      <c r="ALE175" s="431"/>
      <c r="ALF175" s="431"/>
      <c r="ALG175" s="431"/>
      <c r="ALH175" s="431"/>
      <c r="ALI175" s="431"/>
      <c r="ALJ175" s="431"/>
      <c r="ALK175" s="431"/>
      <c r="ALL175" s="431"/>
      <c r="ALM175" s="431"/>
      <c r="ALN175" s="431"/>
      <c r="ALO175" s="431"/>
      <c r="ALP175" s="431"/>
      <c r="ALQ175" s="431"/>
      <c r="ALR175" s="431"/>
      <c r="ALS175" s="431"/>
      <c r="ALT175" s="431"/>
      <c r="ALU175" s="431"/>
      <c r="ALV175" s="431"/>
      <c r="ALW175" s="431"/>
      <c r="ALX175" s="431"/>
      <c r="ALY175" s="431"/>
      <c r="ALZ175" s="431"/>
      <c r="AMA175" s="431"/>
      <c r="AMB175" s="431"/>
      <c r="AMC175" s="431"/>
      <c r="AMD175" s="431"/>
      <c r="AME175" s="431"/>
      <c r="AMF175" s="431"/>
      <c r="AMG175" s="431"/>
      <c r="AMH175" s="431"/>
      <c r="AMI175" s="431"/>
      <c r="AMJ175" s="431"/>
      <c r="AMK175" s="431"/>
      <c r="AML175" s="431"/>
      <c r="AMM175" s="431"/>
      <c r="AMN175" s="431"/>
      <c r="AMO175" s="431"/>
      <c r="AMP175" s="431"/>
      <c r="AMQ175" s="431"/>
      <c r="AMR175" s="431"/>
      <c r="AMS175" s="431"/>
      <c r="AMT175" s="431"/>
      <c r="AMU175" s="431"/>
      <c r="AMV175" s="431"/>
      <c r="AMW175" s="431"/>
      <c r="AMX175" s="431"/>
      <c r="AMY175" s="431"/>
      <c r="AMZ175" s="431"/>
      <c r="ANA175" s="431"/>
      <c r="ANB175" s="431"/>
      <c r="ANC175" s="431"/>
      <c r="AND175" s="431"/>
      <c r="ANE175" s="431"/>
      <c r="ANF175" s="431"/>
      <c r="ANG175" s="431"/>
      <c r="ANH175" s="431"/>
      <c r="ANI175" s="431"/>
      <c r="ANJ175" s="431"/>
      <c r="ANK175" s="431"/>
      <c r="ANL175" s="431"/>
      <c r="ANM175" s="431"/>
      <c r="ANN175" s="431"/>
      <c r="ANO175" s="431"/>
      <c r="ANP175" s="431"/>
      <c r="ANQ175" s="431"/>
      <c r="ANR175" s="431"/>
      <c r="ANS175" s="431"/>
      <c r="ANT175" s="431"/>
      <c r="ANU175" s="431"/>
      <c r="ANV175" s="431"/>
      <c r="ANW175" s="431"/>
      <c r="ANX175" s="431"/>
      <c r="ANY175" s="431"/>
      <c r="ANZ175" s="431"/>
      <c r="AOA175" s="431"/>
      <c r="AOB175" s="431"/>
      <c r="AOC175" s="431"/>
      <c r="AOD175" s="431"/>
      <c r="AOE175" s="431"/>
      <c r="AOF175" s="431"/>
      <c r="AOG175" s="431"/>
      <c r="AOH175" s="431"/>
      <c r="AOI175" s="431"/>
      <c r="AOJ175" s="431"/>
      <c r="AOK175" s="431"/>
      <c r="AOL175" s="431"/>
      <c r="AOM175" s="431"/>
      <c r="AON175" s="431"/>
      <c r="AOO175" s="431"/>
      <c r="AOP175" s="431"/>
      <c r="AOQ175" s="431"/>
      <c r="AOR175" s="431"/>
      <c r="AOS175" s="431"/>
      <c r="AOT175" s="431"/>
      <c r="AOU175" s="431"/>
      <c r="AOV175" s="431"/>
      <c r="AOW175" s="431"/>
      <c r="AOX175" s="431"/>
      <c r="AOY175" s="431"/>
      <c r="AOZ175" s="431"/>
      <c r="APA175" s="431"/>
      <c r="APB175" s="431"/>
      <c r="APC175" s="431"/>
      <c r="APD175" s="431"/>
      <c r="APE175" s="431"/>
      <c r="APF175" s="431"/>
      <c r="APG175" s="431"/>
      <c r="APH175" s="431"/>
      <c r="API175" s="431"/>
      <c r="APJ175" s="431"/>
      <c r="APK175" s="431"/>
      <c r="APL175" s="431"/>
      <c r="APM175" s="431"/>
      <c r="APN175" s="431"/>
      <c r="APO175" s="431"/>
      <c r="APP175" s="431"/>
      <c r="APQ175" s="431"/>
      <c r="APR175" s="431"/>
      <c r="APS175" s="431"/>
      <c r="APT175" s="431"/>
      <c r="APU175" s="431"/>
      <c r="APV175" s="431"/>
      <c r="APW175" s="431"/>
      <c r="APX175" s="431"/>
      <c r="APY175" s="431"/>
      <c r="APZ175" s="431"/>
      <c r="AQA175" s="431"/>
      <c r="AQB175" s="431"/>
      <c r="AQC175" s="431"/>
      <c r="AQD175" s="431"/>
      <c r="AQE175" s="431"/>
      <c r="AQF175" s="431"/>
      <c r="AQG175" s="431"/>
      <c r="AQH175" s="431"/>
      <c r="AQI175" s="431"/>
      <c r="AQJ175" s="431"/>
      <c r="AQK175" s="431"/>
      <c r="AQL175" s="431"/>
      <c r="AQM175" s="431"/>
      <c r="AQN175" s="431"/>
      <c r="AQO175" s="431"/>
      <c r="AQP175" s="431"/>
      <c r="AQQ175" s="431"/>
      <c r="AQR175" s="431"/>
      <c r="AQS175" s="431"/>
      <c r="AQT175" s="431"/>
      <c r="AQU175" s="431"/>
      <c r="AQV175" s="431"/>
      <c r="AQW175" s="431"/>
      <c r="AQX175" s="431"/>
      <c r="AQY175" s="431"/>
      <c r="AQZ175" s="431"/>
      <c r="ARA175" s="431"/>
      <c r="ARB175" s="431"/>
      <c r="ARC175" s="431"/>
      <c r="ARD175" s="431"/>
      <c r="ARE175" s="431"/>
      <c r="ARF175" s="431"/>
      <c r="ARG175" s="431"/>
      <c r="ARH175" s="431"/>
      <c r="ARI175" s="431"/>
      <c r="ARJ175" s="431"/>
      <c r="ARK175" s="431"/>
      <c r="ARL175" s="431"/>
      <c r="ARM175" s="431"/>
      <c r="ARN175" s="431"/>
      <c r="ARO175" s="431"/>
      <c r="ARP175" s="431"/>
      <c r="ARQ175" s="431"/>
      <c r="ARR175" s="431"/>
      <c r="ARS175" s="431"/>
      <c r="ART175" s="431"/>
      <c r="ARU175" s="431"/>
      <c r="ARV175" s="431"/>
      <c r="ARW175" s="431"/>
      <c r="ARX175" s="431"/>
      <c r="ARY175" s="431"/>
      <c r="ARZ175" s="431"/>
      <c r="ASA175" s="431"/>
      <c r="ASB175" s="431"/>
      <c r="ASC175" s="431"/>
      <c r="ASD175" s="431"/>
      <c r="ASE175" s="431"/>
      <c r="ASF175" s="431"/>
      <c r="ASG175" s="431"/>
      <c r="ASH175" s="431"/>
      <c r="ASI175" s="431"/>
      <c r="ASJ175" s="431"/>
      <c r="ASK175" s="431"/>
      <c r="ASL175" s="431"/>
      <c r="ASM175" s="431"/>
      <c r="ASN175" s="431"/>
      <c r="ASO175" s="431"/>
      <c r="ASP175" s="431"/>
      <c r="ASQ175" s="431"/>
      <c r="ASR175" s="431"/>
      <c r="ASS175" s="431"/>
      <c r="AST175" s="431"/>
      <c r="ASU175" s="431"/>
      <c r="ASV175" s="431"/>
      <c r="ASW175" s="431"/>
      <c r="ASX175" s="431"/>
      <c r="ASY175" s="431"/>
      <c r="ASZ175" s="431"/>
      <c r="ATA175" s="431"/>
      <c r="ATB175" s="431"/>
      <c r="ATC175" s="431"/>
      <c r="ATD175" s="431"/>
      <c r="ATE175" s="431"/>
      <c r="ATF175" s="431"/>
      <c r="ATG175" s="431"/>
      <c r="ATH175" s="431"/>
      <c r="ATI175" s="431"/>
      <c r="ATJ175" s="431"/>
      <c r="ATK175" s="431"/>
      <c r="ATL175" s="431"/>
      <c r="ATM175" s="431"/>
      <c r="ATN175" s="431"/>
      <c r="ATO175" s="431"/>
      <c r="ATP175" s="431"/>
      <c r="ATQ175" s="431"/>
      <c r="ATR175" s="431"/>
      <c r="ATS175" s="431"/>
      <c r="ATT175" s="431"/>
      <c r="ATU175" s="431"/>
      <c r="ATV175" s="431"/>
      <c r="ATW175" s="431"/>
      <c r="ATX175" s="431"/>
      <c r="ATY175" s="431"/>
      <c r="ATZ175" s="431"/>
      <c r="AUA175" s="431"/>
      <c r="AUB175" s="431"/>
      <c r="AUC175" s="431"/>
      <c r="AUD175" s="431"/>
      <c r="AUE175" s="431"/>
      <c r="AUF175" s="431"/>
      <c r="AUG175" s="431"/>
      <c r="AUH175" s="431"/>
      <c r="AUI175" s="431"/>
      <c r="AUJ175" s="431"/>
      <c r="AUK175" s="431"/>
      <c r="AUL175" s="431"/>
      <c r="AUM175" s="431"/>
      <c r="AUN175" s="431"/>
      <c r="AUO175" s="431"/>
      <c r="AUP175" s="431"/>
      <c r="AUQ175" s="431"/>
      <c r="AUR175" s="431"/>
      <c r="AUS175" s="431"/>
      <c r="AUT175" s="431"/>
      <c r="AUU175" s="431"/>
      <c r="AUV175" s="431"/>
      <c r="AUW175" s="431"/>
      <c r="AUX175" s="431"/>
      <c r="AUY175" s="431"/>
      <c r="AUZ175" s="431"/>
      <c r="AVA175" s="431"/>
      <c r="AVB175" s="431"/>
      <c r="AVC175" s="431"/>
      <c r="AVD175" s="431"/>
      <c r="AVE175" s="431"/>
      <c r="AVF175" s="431"/>
      <c r="AVG175" s="431"/>
      <c r="AVH175" s="431"/>
      <c r="AVI175" s="431"/>
      <c r="AVJ175" s="431"/>
      <c r="AVK175" s="431"/>
      <c r="AVL175" s="431"/>
      <c r="AVM175" s="431"/>
      <c r="AVN175" s="431"/>
      <c r="AVO175" s="431"/>
      <c r="AVP175" s="431"/>
      <c r="AVQ175" s="431"/>
      <c r="AVR175" s="431"/>
      <c r="AVS175" s="431"/>
      <c r="AVT175" s="431"/>
      <c r="AVU175" s="431"/>
      <c r="AVV175" s="431"/>
      <c r="AVW175" s="431"/>
      <c r="AVX175" s="431"/>
      <c r="AVY175" s="431"/>
      <c r="AVZ175" s="431"/>
      <c r="AWA175" s="431"/>
      <c r="AWB175" s="431"/>
      <c r="AWC175" s="431"/>
      <c r="AWD175" s="431"/>
      <c r="AWE175" s="431"/>
      <c r="AWF175" s="431"/>
      <c r="AWG175" s="431"/>
      <c r="AWH175" s="431"/>
      <c r="AWI175" s="431"/>
      <c r="AWJ175" s="431"/>
      <c r="AWK175" s="431"/>
      <c r="AWL175" s="431"/>
      <c r="AWM175" s="431"/>
      <c r="AWN175" s="431"/>
      <c r="AWO175" s="431"/>
      <c r="AWP175" s="431"/>
      <c r="AWQ175" s="431"/>
      <c r="AWR175" s="431"/>
      <c r="AWS175" s="431"/>
      <c r="AWT175" s="431"/>
      <c r="AWU175" s="431"/>
      <c r="AWV175" s="431"/>
      <c r="AWW175" s="431"/>
      <c r="AWX175" s="431"/>
      <c r="AWY175" s="431"/>
      <c r="AWZ175" s="431"/>
      <c r="AXA175" s="431"/>
      <c r="AXB175" s="431"/>
      <c r="AXC175" s="431"/>
      <c r="AXD175" s="431"/>
      <c r="AXE175" s="431"/>
      <c r="AXF175" s="431"/>
      <c r="AXG175" s="431"/>
      <c r="AXH175" s="431"/>
      <c r="AXI175" s="431"/>
      <c r="AXJ175" s="431"/>
      <c r="AXK175" s="431"/>
      <c r="AXL175" s="431"/>
      <c r="AXM175" s="431"/>
      <c r="AXN175" s="431"/>
      <c r="AXO175" s="431"/>
      <c r="AXP175" s="431"/>
      <c r="AXQ175" s="431"/>
      <c r="AXR175" s="431"/>
      <c r="AXS175" s="431"/>
      <c r="AXT175" s="431"/>
      <c r="AXU175" s="431"/>
      <c r="AXV175" s="431"/>
      <c r="AXW175" s="431"/>
      <c r="AXX175" s="431"/>
      <c r="AXY175" s="431"/>
      <c r="AXZ175" s="431"/>
      <c r="AYA175" s="431"/>
      <c r="AYB175" s="431"/>
      <c r="AYC175" s="431"/>
      <c r="AYD175" s="431"/>
      <c r="AYE175" s="431"/>
      <c r="AYF175" s="431"/>
      <c r="AYG175" s="431"/>
      <c r="AYH175" s="431"/>
      <c r="AYI175" s="431"/>
      <c r="AYJ175" s="431"/>
      <c r="AYK175" s="431"/>
      <c r="AYL175" s="431"/>
      <c r="AYM175" s="431"/>
      <c r="AYN175" s="431"/>
      <c r="AYO175" s="431"/>
      <c r="AYP175" s="431"/>
      <c r="AYQ175" s="431"/>
      <c r="AYR175" s="431"/>
      <c r="AYS175" s="431"/>
      <c r="AYT175" s="431"/>
      <c r="AYU175" s="431"/>
      <c r="AYV175" s="431"/>
      <c r="AYW175" s="431"/>
      <c r="AYX175" s="431"/>
      <c r="AYY175" s="431"/>
      <c r="AYZ175" s="431"/>
      <c r="AZA175" s="431"/>
      <c r="AZB175" s="431"/>
      <c r="AZC175" s="431"/>
      <c r="AZD175" s="431"/>
      <c r="AZE175" s="431"/>
      <c r="AZF175" s="431"/>
      <c r="AZG175" s="431"/>
      <c r="AZH175" s="431"/>
      <c r="AZI175" s="431"/>
      <c r="AZJ175" s="431"/>
      <c r="AZK175" s="431"/>
      <c r="AZL175" s="431"/>
      <c r="AZM175" s="431"/>
      <c r="AZN175" s="431"/>
      <c r="AZO175" s="431"/>
      <c r="AZP175" s="431"/>
      <c r="AZQ175" s="431"/>
      <c r="AZR175" s="431"/>
      <c r="AZS175" s="431"/>
      <c r="AZT175" s="431"/>
      <c r="AZU175" s="431"/>
      <c r="AZV175" s="431"/>
      <c r="AZW175" s="431"/>
      <c r="AZX175" s="431"/>
      <c r="AZY175" s="431"/>
      <c r="AZZ175" s="431"/>
      <c r="BAA175" s="431"/>
      <c r="BAB175" s="431"/>
      <c r="BAC175" s="431"/>
      <c r="BAD175" s="431"/>
      <c r="BAE175" s="431"/>
      <c r="BAF175" s="431"/>
      <c r="BAG175" s="431"/>
      <c r="BAH175" s="431"/>
      <c r="BAI175" s="431"/>
      <c r="BAJ175" s="431"/>
      <c r="BAK175" s="431"/>
      <c r="BAL175" s="431"/>
      <c r="BAM175" s="431"/>
      <c r="BAN175" s="431"/>
      <c r="BAO175" s="431"/>
      <c r="BAP175" s="431"/>
      <c r="BAQ175" s="431"/>
      <c r="BAR175" s="431"/>
      <c r="BAS175" s="431"/>
      <c r="BAT175" s="431"/>
      <c r="BAU175" s="431"/>
      <c r="BAV175" s="431"/>
      <c r="BAW175" s="431"/>
      <c r="BAX175" s="431"/>
      <c r="BAY175" s="431"/>
      <c r="BAZ175" s="431"/>
      <c r="BBA175" s="431"/>
      <c r="BBB175" s="431"/>
      <c r="BBC175" s="431"/>
      <c r="BBD175" s="431"/>
      <c r="BBE175" s="431"/>
      <c r="BBF175" s="431"/>
      <c r="BBG175" s="431"/>
      <c r="BBH175" s="431"/>
      <c r="BBI175" s="431"/>
      <c r="BBJ175" s="431"/>
      <c r="BBK175" s="431"/>
      <c r="BBL175" s="431"/>
      <c r="BBM175" s="431"/>
      <c r="BBN175" s="431"/>
      <c r="BBO175" s="431"/>
      <c r="BBP175" s="431"/>
      <c r="BBQ175" s="431"/>
      <c r="BBR175" s="431"/>
      <c r="BBS175" s="431"/>
      <c r="BBT175" s="431"/>
      <c r="BBU175" s="431"/>
      <c r="BBV175" s="431"/>
      <c r="BBW175" s="431"/>
      <c r="BBX175" s="431"/>
      <c r="BBY175" s="431"/>
      <c r="BBZ175" s="431"/>
      <c r="BCA175" s="431"/>
      <c r="BCB175" s="431"/>
      <c r="BCC175" s="431"/>
      <c r="BCD175" s="431"/>
      <c r="BCE175" s="431"/>
      <c r="BCF175" s="431"/>
      <c r="BCG175" s="431"/>
      <c r="BCH175" s="431"/>
      <c r="BCI175" s="431"/>
      <c r="BCJ175" s="431"/>
      <c r="BCK175" s="431"/>
      <c r="BCL175" s="431"/>
      <c r="BCM175" s="431"/>
      <c r="BCN175" s="431"/>
      <c r="BCO175" s="431"/>
      <c r="BCP175" s="431"/>
      <c r="BCQ175" s="431"/>
      <c r="BCR175" s="431"/>
      <c r="BCS175" s="431"/>
      <c r="BCT175" s="431"/>
      <c r="BCU175" s="431"/>
      <c r="BCV175" s="431"/>
      <c r="BCW175" s="431"/>
      <c r="BCX175" s="431"/>
      <c r="BCY175" s="431"/>
      <c r="BCZ175" s="431"/>
      <c r="BDA175" s="431"/>
      <c r="BDB175" s="431"/>
      <c r="BDC175" s="431"/>
      <c r="BDD175" s="431"/>
      <c r="BDE175" s="431"/>
      <c r="BDF175" s="431"/>
      <c r="BDG175" s="431"/>
      <c r="BDH175" s="431"/>
      <c r="BDI175" s="431"/>
      <c r="BDJ175" s="431"/>
      <c r="BDK175" s="431"/>
      <c r="BDL175" s="431"/>
      <c r="BDM175" s="431"/>
      <c r="BDN175" s="431"/>
      <c r="BDO175" s="431"/>
      <c r="BDP175" s="431"/>
      <c r="BDQ175" s="431"/>
      <c r="BDR175" s="431"/>
      <c r="BDS175" s="431"/>
      <c r="BDT175" s="431"/>
      <c r="BDU175" s="431"/>
      <c r="BDV175" s="431"/>
      <c r="BDW175" s="431"/>
      <c r="BDX175" s="431"/>
      <c r="BDY175" s="431"/>
      <c r="BDZ175" s="431"/>
      <c r="BEA175" s="431"/>
      <c r="BEB175" s="431"/>
      <c r="BEC175" s="431"/>
      <c r="BED175" s="431"/>
      <c r="BEE175" s="431"/>
      <c r="BEF175" s="431"/>
      <c r="BEG175" s="431"/>
      <c r="BEH175" s="431"/>
      <c r="BEI175" s="431"/>
      <c r="BEJ175" s="431"/>
      <c r="BEK175" s="431"/>
      <c r="BEL175" s="431"/>
      <c r="BEM175" s="431"/>
      <c r="BEN175" s="431"/>
      <c r="BEO175" s="431"/>
      <c r="BEP175" s="431"/>
      <c r="BEQ175" s="431"/>
      <c r="BER175" s="431"/>
      <c r="BES175" s="431"/>
      <c r="BET175" s="431"/>
      <c r="BEU175" s="431"/>
      <c r="BEV175" s="431"/>
      <c r="BEW175" s="431"/>
      <c r="BEX175" s="431"/>
      <c r="BEY175" s="431"/>
      <c r="BEZ175" s="431"/>
      <c r="BFA175" s="431"/>
      <c r="BFB175" s="431"/>
      <c r="BFC175" s="431"/>
      <c r="BFD175" s="431"/>
      <c r="BFE175" s="431"/>
      <c r="BFF175" s="431"/>
      <c r="BFG175" s="431"/>
      <c r="BFH175" s="431"/>
      <c r="BFI175" s="431"/>
      <c r="BFJ175" s="431"/>
      <c r="BFK175" s="431"/>
      <c r="BFL175" s="431"/>
      <c r="BFM175" s="431"/>
      <c r="BFN175" s="431"/>
      <c r="BFO175" s="431"/>
      <c r="BFP175" s="431"/>
      <c r="BFQ175" s="431"/>
      <c r="BFR175" s="431"/>
      <c r="BFS175" s="431"/>
      <c r="BFT175" s="431"/>
      <c r="BFU175" s="431"/>
      <c r="BFV175" s="431"/>
      <c r="BFW175" s="431"/>
      <c r="BFX175" s="431"/>
      <c r="BFY175" s="431"/>
      <c r="BFZ175" s="431"/>
      <c r="BGA175" s="431"/>
      <c r="BGB175" s="431"/>
      <c r="BGC175" s="431"/>
      <c r="BGD175" s="431"/>
      <c r="BGE175" s="431"/>
      <c r="BGF175" s="431"/>
      <c r="BGG175" s="431"/>
      <c r="BGH175" s="431"/>
      <c r="BGI175" s="431"/>
      <c r="BGJ175" s="431"/>
      <c r="BGK175" s="431"/>
      <c r="BGL175" s="431"/>
      <c r="BGM175" s="431"/>
      <c r="BGN175" s="431"/>
      <c r="BGO175" s="431"/>
      <c r="BGP175" s="431"/>
      <c r="BGQ175" s="431"/>
      <c r="BGR175" s="431"/>
      <c r="BGS175" s="431"/>
      <c r="BGT175" s="431"/>
      <c r="BGU175" s="431"/>
      <c r="BGV175" s="431"/>
      <c r="BGW175" s="431"/>
      <c r="BGX175" s="431"/>
      <c r="BGY175" s="431"/>
      <c r="BGZ175" s="431"/>
      <c r="BHA175" s="431"/>
      <c r="BHB175" s="431"/>
      <c r="BHC175" s="431"/>
      <c r="BHD175" s="431"/>
      <c r="BHE175" s="431"/>
      <c r="BHF175" s="431"/>
      <c r="BHG175" s="431"/>
      <c r="BHH175" s="431"/>
      <c r="BHI175" s="431"/>
      <c r="BHJ175" s="431"/>
      <c r="BHK175" s="431"/>
      <c r="BHL175" s="431"/>
      <c r="BHM175" s="431"/>
      <c r="BHN175" s="431"/>
      <c r="BHO175" s="431"/>
      <c r="BHP175" s="431"/>
      <c r="BHQ175" s="431"/>
      <c r="BHR175" s="431"/>
      <c r="BHS175" s="431"/>
      <c r="BHT175" s="431"/>
      <c r="BHU175" s="431"/>
      <c r="BHV175" s="431"/>
      <c r="BHW175" s="431"/>
      <c r="BHX175" s="431"/>
      <c r="BHY175" s="431"/>
      <c r="BHZ175" s="431"/>
      <c r="BIA175" s="431"/>
      <c r="BIB175" s="431"/>
      <c r="BIC175" s="431"/>
      <c r="BID175" s="431"/>
      <c r="BIE175" s="431"/>
      <c r="BIF175" s="431"/>
      <c r="BIG175" s="431"/>
      <c r="BIH175" s="431"/>
      <c r="BII175" s="431"/>
      <c r="BIJ175" s="431"/>
      <c r="BIK175" s="431"/>
      <c r="BIL175" s="431"/>
      <c r="BIM175" s="431"/>
      <c r="BIN175" s="431"/>
      <c r="BIO175" s="431"/>
      <c r="BIP175" s="431"/>
      <c r="BIQ175" s="431"/>
      <c r="BIR175" s="431"/>
      <c r="BIS175" s="431"/>
      <c r="BIT175" s="431"/>
      <c r="BIU175" s="431"/>
      <c r="BIV175" s="431"/>
      <c r="BIW175" s="431"/>
      <c r="BIX175" s="431"/>
      <c r="BIY175" s="431"/>
      <c r="BIZ175" s="431"/>
      <c r="BJA175" s="431"/>
      <c r="BJB175" s="431"/>
      <c r="BJC175" s="431"/>
      <c r="BJD175" s="431"/>
      <c r="BJE175" s="431"/>
      <c r="BJF175" s="431"/>
      <c r="BJG175" s="431"/>
      <c r="BJH175" s="431"/>
      <c r="BJI175" s="431"/>
      <c r="BJJ175" s="431"/>
      <c r="BJK175" s="431"/>
      <c r="BJL175" s="431"/>
      <c r="BJM175" s="431"/>
      <c r="BJN175" s="431"/>
      <c r="BJO175" s="431"/>
      <c r="BJP175" s="431"/>
      <c r="BJQ175" s="431"/>
      <c r="BJR175" s="431"/>
      <c r="BJS175" s="431"/>
      <c r="BJT175" s="431"/>
      <c r="BJU175" s="431"/>
      <c r="BJV175" s="431"/>
      <c r="BJW175" s="431"/>
      <c r="BJX175" s="431"/>
      <c r="BJY175" s="431"/>
      <c r="BJZ175" s="431"/>
      <c r="BKA175" s="431"/>
      <c r="BKB175" s="431"/>
      <c r="BKC175" s="431"/>
      <c r="BKD175" s="431"/>
      <c r="BKE175" s="431"/>
      <c r="BKF175" s="431"/>
      <c r="BKG175" s="431"/>
      <c r="BKH175" s="431"/>
      <c r="BKI175" s="431"/>
      <c r="BKJ175" s="431"/>
      <c r="BKK175" s="431"/>
      <c r="BKL175" s="431"/>
      <c r="BKM175" s="431"/>
      <c r="BKN175" s="431"/>
      <c r="BKO175" s="431"/>
      <c r="BKP175" s="431"/>
      <c r="BKQ175" s="431"/>
      <c r="BKR175" s="431"/>
      <c r="BKS175" s="431"/>
      <c r="BKT175" s="431"/>
      <c r="BKU175" s="431"/>
      <c r="BKV175" s="431"/>
      <c r="BKW175" s="431"/>
      <c r="BKX175" s="431"/>
      <c r="BKY175" s="431"/>
      <c r="BKZ175" s="431"/>
      <c r="BLA175" s="431"/>
      <c r="BLB175" s="431"/>
      <c r="BLC175" s="431"/>
      <c r="BLD175" s="431"/>
      <c r="BLE175" s="431"/>
      <c r="BLF175" s="431"/>
      <c r="BLG175" s="431"/>
      <c r="BLH175" s="431"/>
      <c r="BLI175" s="431"/>
      <c r="BLJ175" s="431"/>
      <c r="BLK175" s="431"/>
      <c r="BLL175" s="431"/>
      <c r="BLM175" s="431"/>
      <c r="BLN175" s="431"/>
      <c r="BLO175" s="431"/>
      <c r="BLP175" s="431"/>
      <c r="BLQ175" s="431"/>
      <c r="BLR175" s="431"/>
      <c r="BLS175" s="431"/>
      <c r="BLT175" s="431"/>
      <c r="BLU175" s="431"/>
      <c r="BLV175" s="431"/>
      <c r="BLW175" s="431"/>
      <c r="BLX175" s="431"/>
      <c r="BLY175" s="431"/>
      <c r="BLZ175" s="431"/>
      <c r="BMA175" s="431"/>
      <c r="BMB175" s="431"/>
      <c r="BMC175" s="431"/>
      <c r="BMD175" s="431"/>
      <c r="BME175" s="431"/>
      <c r="BMF175" s="431"/>
      <c r="BMG175" s="431"/>
      <c r="BMH175" s="431"/>
      <c r="BMI175" s="431"/>
      <c r="BMJ175" s="431"/>
      <c r="BMK175" s="431"/>
      <c r="BML175" s="431"/>
      <c r="BMM175" s="431"/>
      <c r="BMN175" s="431"/>
      <c r="BMO175" s="431"/>
      <c r="BMP175" s="431"/>
      <c r="BMQ175" s="431"/>
      <c r="BMR175" s="431"/>
      <c r="BMS175" s="431"/>
      <c r="BMT175" s="431"/>
      <c r="BMU175" s="431"/>
      <c r="BMV175" s="431"/>
      <c r="BMW175" s="431"/>
      <c r="BMX175" s="431"/>
      <c r="BMY175" s="431"/>
      <c r="BMZ175" s="431"/>
      <c r="BNA175" s="431"/>
      <c r="BNB175" s="431"/>
      <c r="BNC175" s="431"/>
      <c r="BND175" s="431"/>
      <c r="BNE175" s="431"/>
      <c r="BNF175" s="431"/>
      <c r="BNG175" s="431"/>
      <c r="BNH175" s="431"/>
      <c r="BNI175" s="431"/>
      <c r="BNJ175" s="431"/>
      <c r="BNK175" s="431"/>
      <c r="BNL175" s="431"/>
      <c r="BNM175" s="431"/>
      <c r="BNN175" s="431"/>
      <c r="BNO175" s="431"/>
      <c r="BNP175" s="431"/>
      <c r="BNQ175" s="431"/>
      <c r="BNR175" s="431"/>
      <c r="BNS175" s="431"/>
      <c r="BNT175" s="431"/>
      <c r="BNU175" s="431"/>
      <c r="BNV175" s="431"/>
      <c r="BNW175" s="431"/>
      <c r="BNX175" s="431"/>
      <c r="BNY175" s="431"/>
      <c r="BNZ175" s="431"/>
      <c r="BOA175" s="431"/>
      <c r="BOB175" s="431"/>
      <c r="BOC175" s="431"/>
      <c r="BOD175" s="431"/>
      <c r="BOE175" s="431"/>
      <c r="BOF175" s="431"/>
      <c r="BOG175" s="431"/>
      <c r="BOH175" s="431"/>
      <c r="BOI175" s="431"/>
      <c r="BOJ175" s="431"/>
      <c r="BOK175" s="431"/>
      <c r="BOL175" s="431"/>
      <c r="BOM175" s="431"/>
      <c r="BON175" s="431"/>
      <c r="BOO175" s="431"/>
      <c r="BOP175" s="431"/>
      <c r="BOQ175" s="431"/>
      <c r="BOR175" s="431"/>
      <c r="BOS175" s="431"/>
      <c r="BOT175" s="431"/>
      <c r="BOU175" s="431"/>
      <c r="BOV175" s="431"/>
      <c r="BOW175" s="431"/>
      <c r="BOX175" s="431"/>
      <c r="BOY175" s="431"/>
      <c r="BOZ175" s="431"/>
      <c r="BPA175" s="431"/>
      <c r="BPB175" s="431"/>
      <c r="BPC175" s="431"/>
      <c r="BPD175" s="431"/>
      <c r="BPE175" s="431"/>
      <c r="BPF175" s="431"/>
      <c r="BPG175" s="431"/>
      <c r="BPH175" s="431"/>
      <c r="BPI175" s="431"/>
      <c r="BPJ175" s="431"/>
      <c r="BPK175" s="431"/>
      <c r="BPL175" s="431"/>
      <c r="BPM175" s="431"/>
      <c r="BPN175" s="431"/>
      <c r="BPO175" s="431"/>
      <c r="BPP175" s="431"/>
      <c r="BPQ175" s="431"/>
      <c r="BPR175" s="431"/>
      <c r="BPS175" s="431"/>
      <c r="BPT175" s="431"/>
      <c r="BPU175" s="431"/>
      <c r="BPV175" s="431"/>
      <c r="BPW175" s="431"/>
      <c r="BPX175" s="431"/>
      <c r="BPY175" s="431"/>
      <c r="BPZ175" s="431"/>
      <c r="BQA175" s="431"/>
      <c r="BQB175" s="431"/>
      <c r="BQC175" s="431"/>
      <c r="BQD175" s="431"/>
      <c r="BQE175" s="431"/>
      <c r="BQF175" s="431"/>
      <c r="BQG175" s="431"/>
      <c r="BQH175" s="431"/>
      <c r="BQI175" s="431"/>
      <c r="BQJ175" s="431"/>
      <c r="BQK175" s="431"/>
      <c r="BQL175" s="431"/>
      <c r="BQM175" s="431"/>
      <c r="BQN175" s="431"/>
      <c r="BQO175" s="431"/>
      <c r="BQP175" s="431"/>
      <c r="BQQ175" s="431"/>
      <c r="BQR175" s="431"/>
      <c r="BQS175" s="431"/>
      <c r="BQT175" s="431"/>
      <c r="BQU175" s="431"/>
      <c r="BQV175" s="431"/>
      <c r="BQW175" s="431"/>
      <c r="BQX175" s="431"/>
      <c r="BQY175" s="431"/>
      <c r="BQZ175" s="431"/>
      <c r="BRA175" s="431"/>
      <c r="BRB175" s="431"/>
      <c r="BRC175" s="431"/>
      <c r="BRD175" s="431"/>
      <c r="BRE175" s="431"/>
      <c r="BRF175" s="431"/>
      <c r="BRG175" s="431"/>
      <c r="BRH175" s="431"/>
      <c r="BRI175" s="431"/>
      <c r="BRJ175" s="431"/>
      <c r="BRK175" s="431"/>
      <c r="BRL175" s="431"/>
      <c r="BRM175" s="431"/>
      <c r="BRN175" s="431"/>
      <c r="BRO175" s="431"/>
      <c r="BRP175" s="431"/>
      <c r="BRQ175" s="431"/>
      <c r="BRR175" s="431"/>
      <c r="BRS175" s="431"/>
      <c r="BRT175" s="431"/>
      <c r="BRU175" s="431"/>
    </row>
    <row r="176" spans="1:1841" ht="29.25" customHeight="1" x14ac:dyDescent="0.3">
      <c r="A176" s="792"/>
      <c r="B176" s="476">
        <v>17</v>
      </c>
      <c r="C176" s="476" t="s">
        <v>184</v>
      </c>
      <c r="D176" s="465">
        <v>6909454.5278075095</v>
      </c>
      <c r="E176" s="545">
        <v>0.63</v>
      </c>
      <c r="F176" s="464">
        <v>14369929.501502</v>
      </c>
      <c r="G176" s="483">
        <v>2.3687999999999998</v>
      </c>
      <c r="H176" s="478">
        <f t="shared" si="73"/>
        <v>0</v>
      </c>
      <c r="I176" s="545">
        <v>0</v>
      </c>
      <c r="J176" s="478">
        <f t="shared" si="72"/>
        <v>8772445.5300966464</v>
      </c>
      <c r="K176" s="545">
        <v>2.3687999999999998</v>
      </c>
      <c r="L176" s="479"/>
      <c r="M176" s="482"/>
      <c r="N176" s="478"/>
      <c r="O176" s="482"/>
      <c r="P176" s="478"/>
      <c r="Q176" s="476"/>
      <c r="R176" s="478"/>
      <c r="S176" s="482"/>
      <c r="T176" s="478"/>
      <c r="U176" s="476"/>
      <c r="V176" s="478"/>
      <c r="X176" s="478">
        <f t="shared" si="68"/>
        <v>0</v>
      </c>
      <c r="Y176" s="484">
        <f t="shared" si="69"/>
        <v>0</v>
      </c>
      <c r="Z176" s="478">
        <f t="shared" si="70"/>
        <v>8772445.5300966464</v>
      </c>
      <c r="AA176" s="471">
        <f t="shared" si="71"/>
        <v>2.3687999999999998</v>
      </c>
      <c r="AB176" s="521"/>
      <c r="AC176" s="486"/>
      <c r="AD176" s="527"/>
      <c r="AE176" s="527"/>
      <c r="AF176" s="527"/>
      <c r="AG176" s="527"/>
      <c r="AH176" s="431"/>
      <c r="AI176" s="431"/>
      <c r="AJ176" s="431"/>
      <c r="AK176" s="431"/>
      <c r="AL176" s="431"/>
      <c r="AM176" s="431"/>
      <c r="AN176" s="431"/>
      <c r="AO176" s="431"/>
      <c r="AP176" s="431"/>
      <c r="AQ176" s="431"/>
      <c r="AR176" s="431"/>
      <c r="AS176" s="431"/>
      <c r="AT176" s="431"/>
      <c r="AU176" s="431"/>
      <c r="AV176" s="431"/>
      <c r="AW176" s="431"/>
      <c r="AX176" s="431"/>
      <c r="AY176" s="431"/>
      <c r="AZ176" s="431"/>
      <c r="BA176" s="431"/>
      <c r="BB176" s="431"/>
      <c r="BC176" s="431"/>
      <c r="BD176" s="431"/>
      <c r="BE176" s="431"/>
      <c r="BF176" s="431"/>
      <c r="BG176" s="431"/>
      <c r="BH176" s="431"/>
      <c r="BI176" s="431"/>
      <c r="BJ176" s="431"/>
      <c r="BK176" s="431"/>
      <c r="BL176" s="431"/>
      <c r="BM176" s="431"/>
      <c r="BN176" s="431"/>
      <c r="BO176" s="431"/>
      <c r="BP176" s="431"/>
      <c r="BQ176" s="431"/>
      <c r="BR176" s="431"/>
      <c r="BS176" s="431"/>
      <c r="BT176" s="431"/>
      <c r="BU176" s="431"/>
      <c r="BV176" s="431"/>
      <c r="BW176" s="431"/>
      <c r="BX176" s="431"/>
      <c r="BY176" s="431"/>
      <c r="BZ176" s="431"/>
      <c r="CA176" s="431"/>
      <c r="CB176" s="431"/>
      <c r="CC176" s="431"/>
      <c r="CD176" s="431"/>
      <c r="CE176" s="431"/>
      <c r="CF176" s="431"/>
      <c r="CG176" s="431"/>
      <c r="CH176" s="431"/>
      <c r="CI176" s="431"/>
      <c r="CJ176" s="431"/>
      <c r="CK176" s="431"/>
      <c r="CL176" s="431"/>
      <c r="CM176" s="431"/>
      <c r="CN176" s="431"/>
      <c r="CO176" s="431"/>
      <c r="CP176" s="431"/>
      <c r="CQ176" s="431"/>
      <c r="CR176" s="431"/>
      <c r="CS176" s="431"/>
      <c r="CT176" s="431"/>
      <c r="CU176" s="431"/>
      <c r="CV176" s="431"/>
      <c r="CW176" s="431"/>
      <c r="CX176" s="431"/>
      <c r="CY176" s="431"/>
      <c r="CZ176" s="431"/>
      <c r="DA176" s="431"/>
      <c r="DB176" s="431"/>
      <c r="DC176" s="431"/>
      <c r="DD176" s="431"/>
      <c r="DE176" s="431"/>
      <c r="DF176" s="431"/>
      <c r="DG176" s="431"/>
      <c r="DH176" s="431"/>
      <c r="DI176" s="431"/>
      <c r="DJ176" s="431"/>
      <c r="DK176" s="431"/>
      <c r="DL176" s="431"/>
      <c r="DM176" s="431"/>
      <c r="DN176" s="431"/>
      <c r="DO176" s="431"/>
      <c r="DP176" s="431"/>
      <c r="DQ176" s="431"/>
      <c r="DR176" s="431"/>
      <c r="DS176" s="431"/>
      <c r="DT176" s="431"/>
      <c r="DU176" s="431"/>
      <c r="DV176" s="431"/>
      <c r="DW176" s="431"/>
      <c r="DX176" s="431"/>
      <c r="DY176" s="431"/>
      <c r="DZ176" s="431"/>
      <c r="EA176" s="431"/>
      <c r="EB176" s="431"/>
      <c r="EC176" s="431"/>
      <c r="ED176" s="431"/>
      <c r="EE176" s="431"/>
      <c r="EF176" s="431"/>
      <c r="EG176" s="431"/>
      <c r="EH176" s="431"/>
      <c r="EI176" s="431"/>
      <c r="EJ176" s="431"/>
      <c r="EK176" s="431"/>
      <c r="EL176" s="431"/>
      <c r="EM176" s="431"/>
      <c r="EN176" s="431"/>
      <c r="EO176" s="431"/>
      <c r="EP176" s="431"/>
      <c r="EQ176" s="431"/>
      <c r="ER176" s="431"/>
      <c r="ES176" s="431"/>
      <c r="ET176" s="431"/>
      <c r="EU176" s="431"/>
      <c r="EV176" s="431"/>
      <c r="EW176" s="431"/>
      <c r="EX176" s="431"/>
      <c r="EY176" s="431"/>
      <c r="EZ176" s="431"/>
      <c r="FA176" s="431"/>
      <c r="FB176" s="431"/>
      <c r="FC176" s="431"/>
      <c r="FD176" s="431"/>
      <c r="FE176" s="431"/>
      <c r="FF176" s="431"/>
      <c r="FG176" s="431"/>
      <c r="FH176" s="431"/>
      <c r="FI176" s="431"/>
      <c r="FJ176" s="431"/>
      <c r="FK176" s="431"/>
      <c r="FL176" s="431"/>
      <c r="FM176" s="431"/>
      <c r="FN176" s="431"/>
      <c r="FO176" s="431"/>
      <c r="FP176" s="431"/>
      <c r="FQ176" s="431"/>
      <c r="FR176" s="431"/>
      <c r="FS176" s="431"/>
      <c r="FT176" s="431"/>
      <c r="FU176" s="431"/>
      <c r="FV176" s="431"/>
      <c r="FW176" s="431"/>
      <c r="FX176" s="431"/>
      <c r="FY176" s="431"/>
      <c r="FZ176" s="431"/>
      <c r="GA176" s="431"/>
      <c r="GB176" s="431"/>
      <c r="GC176" s="431"/>
      <c r="GD176" s="431"/>
      <c r="GE176" s="431"/>
      <c r="GF176" s="431"/>
      <c r="GG176" s="431"/>
      <c r="GH176" s="431"/>
      <c r="GI176" s="431"/>
      <c r="GJ176" s="431"/>
      <c r="GK176" s="431"/>
      <c r="GL176" s="431"/>
      <c r="GM176" s="431"/>
      <c r="GN176" s="431"/>
      <c r="GO176" s="431"/>
      <c r="GP176" s="431"/>
      <c r="GQ176" s="431"/>
      <c r="GR176" s="431"/>
      <c r="GS176" s="431"/>
      <c r="GT176" s="431"/>
      <c r="GU176" s="431"/>
      <c r="GV176" s="431"/>
      <c r="GW176" s="431"/>
      <c r="GX176" s="431"/>
      <c r="GY176" s="431"/>
      <c r="GZ176" s="431"/>
      <c r="HA176" s="431"/>
      <c r="HB176" s="431"/>
      <c r="HC176" s="431"/>
      <c r="HD176" s="431"/>
      <c r="HE176" s="431"/>
      <c r="HF176" s="431"/>
      <c r="HG176" s="431"/>
      <c r="HH176" s="431"/>
      <c r="HI176" s="431"/>
      <c r="HJ176" s="431"/>
      <c r="HK176" s="431"/>
      <c r="HL176" s="431"/>
      <c r="HM176" s="431"/>
      <c r="HN176" s="431"/>
      <c r="HO176" s="431"/>
      <c r="HP176" s="431"/>
      <c r="HQ176" s="431"/>
      <c r="HR176" s="431"/>
      <c r="HS176" s="431"/>
      <c r="HT176" s="431"/>
      <c r="HU176" s="431"/>
      <c r="HV176" s="431"/>
      <c r="HW176" s="431"/>
      <c r="HX176" s="431"/>
      <c r="HY176" s="431"/>
      <c r="HZ176" s="431"/>
      <c r="IA176" s="431"/>
      <c r="IB176" s="431"/>
      <c r="IC176" s="431"/>
      <c r="ID176" s="431"/>
      <c r="IE176" s="431"/>
      <c r="IF176" s="431"/>
      <c r="IG176" s="431"/>
      <c r="IH176" s="431"/>
      <c r="II176" s="431"/>
      <c r="IJ176" s="431"/>
      <c r="IK176" s="431"/>
      <c r="IL176" s="431"/>
      <c r="IM176" s="431"/>
      <c r="IN176" s="431"/>
      <c r="IO176" s="431"/>
      <c r="IP176" s="431"/>
      <c r="IQ176" s="431"/>
      <c r="IR176" s="431"/>
      <c r="IS176" s="431"/>
      <c r="IT176" s="431"/>
      <c r="IU176" s="431"/>
      <c r="IV176" s="431"/>
      <c r="IW176" s="431"/>
      <c r="IX176" s="431"/>
      <c r="IY176" s="431"/>
      <c r="IZ176" s="431"/>
      <c r="JA176" s="431"/>
      <c r="JB176" s="431"/>
      <c r="JC176" s="431"/>
      <c r="JD176" s="431"/>
      <c r="JE176" s="431"/>
      <c r="JF176" s="431"/>
      <c r="JG176" s="431"/>
      <c r="JH176" s="431"/>
      <c r="JI176" s="431"/>
      <c r="JJ176" s="431"/>
      <c r="JK176" s="431"/>
      <c r="JL176" s="431"/>
      <c r="JM176" s="431"/>
      <c r="JN176" s="431"/>
      <c r="JO176" s="431"/>
      <c r="JP176" s="431"/>
      <c r="JQ176" s="431"/>
      <c r="JR176" s="431"/>
      <c r="JS176" s="431"/>
      <c r="JT176" s="431"/>
      <c r="JU176" s="431"/>
      <c r="JV176" s="431"/>
      <c r="JW176" s="431"/>
      <c r="JX176" s="431"/>
      <c r="JY176" s="431"/>
      <c r="JZ176" s="431"/>
      <c r="KA176" s="431"/>
      <c r="KB176" s="431"/>
      <c r="KC176" s="431"/>
      <c r="KD176" s="431"/>
      <c r="KE176" s="431"/>
      <c r="KF176" s="431"/>
      <c r="KG176" s="431"/>
      <c r="KH176" s="431"/>
      <c r="KI176" s="431"/>
      <c r="KJ176" s="431"/>
      <c r="KK176" s="431"/>
      <c r="KL176" s="431"/>
      <c r="KM176" s="431"/>
      <c r="KN176" s="431"/>
      <c r="KO176" s="431"/>
      <c r="KP176" s="431"/>
      <c r="KQ176" s="431"/>
      <c r="KR176" s="431"/>
      <c r="KS176" s="431"/>
      <c r="KT176" s="431"/>
      <c r="KU176" s="431"/>
      <c r="KV176" s="431"/>
      <c r="KW176" s="431"/>
      <c r="KX176" s="431"/>
      <c r="KY176" s="431"/>
      <c r="KZ176" s="431"/>
      <c r="LA176" s="431"/>
      <c r="LB176" s="431"/>
      <c r="LC176" s="431"/>
      <c r="LD176" s="431"/>
      <c r="LE176" s="431"/>
      <c r="LF176" s="431"/>
      <c r="LG176" s="431"/>
      <c r="LH176" s="431"/>
      <c r="LI176" s="431"/>
      <c r="LJ176" s="431"/>
      <c r="LK176" s="431"/>
      <c r="LL176" s="431"/>
      <c r="LM176" s="431"/>
      <c r="LN176" s="431"/>
      <c r="LO176" s="431"/>
      <c r="LP176" s="431"/>
      <c r="LQ176" s="431"/>
      <c r="LR176" s="431"/>
      <c r="LS176" s="431"/>
      <c r="LT176" s="431"/>
      <c r="LU176" s="431"/>
      <c r="LV176" s="431"/>
      <c r="LW176" s="431"/>
      <c r="LX176" s="431"/>
      <c r="LY176" s="431"/>
      <c r="LZ176" s="431"/>
      <c r="MA176" s="431"/>
      <c r="MB176" s="431"/>
      <c r="MC176" s="431"/>
      <c r="MD176" s="431"/>
      <c r="ME176" s="431"/>
      <c r="MF176" s="431"/>
      <c r="MG176" s="431"/>
      <c r="MH176" s="431"/>
      <c r="MI176" s="431"/>
      <c r="MJ176" s="431"/>
      <c r="MK176" s="431"/>
      <c r="ML176" s="431"/>
      <c r="MM176" s="431"/>
      <c r="MN176" s="431"/>
      <c r="MO176" s="431"/>
      <c r="MP176" s="431"/>
      <c r="MQ176" s="431"/>
      <c r="MR176" s="431"/>
      <c r="MS176" s="431"/>
      <c r="MT176" s="431"/>
      <c r="MU176" s="431"/>
      <c r="MV176" s="431"/>
      <c r="MW176" s="431"/>
      <c r="MX176" s="431"/>
      <c r="MY176" s="431"/>
      <c r="MZ176" s="431"/>
      <c r="NA176" s="431"/>
      <c r="NB176" s="431"/>
      <c r="NC176" s="431"/>
      <c r="ND176" s="431"/>
      <c r="NE176" s="431"/>
      <c r="NF176" s="431"/>
      <c r="NG176" s="431"/>
      <c r="NH176" s="431"/>
      <c r="NI176" s="431"/>
      <c r="NJ176" s="431"/>
      <c r="NK176" s="431"/>
      <c r="NL176" s="431"/>
      <c r="NM176" s="431"/>
      <c r="NN176" s="431"/>
      <c r="NO176" s="431"/>
      <c r="NP176" s="431"/>
      <c r="NQ176" s="431"/>
      <c r="NR176" s="431"/>
      <c r="NS176" s="431"/>
      <c r="NT176" s="431"/>
      <c r="NU176" s="431"/>
      <c r="NV176" s="431"/>
      <c r="NW176" s="431"/>
      <c r="NX176" s="431"/>
      <c r="NY176" s="431"/>
      <c r="NZ176" s="431"/>
      <c r="OA176" s="431"/>
      <c r="OB176" s="431"/>
      <c r="OC176" s="431"/>
      <c r="OD176" s="431"/>
      <c r="OE176" s="431"/>
      <c r="OF176" s="431"/>
      <c r="OG176" s="431"/>
      <c r="OH176" s="431"/>
      <c r="OI176" s="431"/>
      <c r="OJ176" s="431"/>
      <c r="OK176" s="431"/>
      <c r="OL176" s="431"/>
      <c r="OM176" s="431"/>
      <c r="ON176" s="431"/>
      <c r="OO176" s="431"/>
      <c r="OP176" s="431"/>
      <c r="OQ176" s="431"/>
      <c r="OR176" s="431"/>
      <c r="OS176" s="431"/>
      <c r="OT176" s="431"/>
      <c r="OU176" s="431"/>
      <c r="OV176" s="431"/>
      <c r="OW176" s="431"/>
      <c r="OX176" s="431"/>
      <c r="OY176" s="431"/>
      <c r="OZ176" s="431"/>
      <c r="PA176" s="431"/>
      <c r="PB176" s="431"/>
      <c r="PC176" s="431"/>
      <c r="PD176" s="431"/>
      <c r="PE176" s="431"/>
      <c r="PF176" s="431"/>
      <c r="PG176" s="431"/>
      <c r="PH176" s="431"/>
      <c r="PI176" s="431"/>
      <c r="PJ176" s="431"/>
      <c r="PK176" s="431"/>
      <c r="PL176" s="431"/>
      <c r="PM176" s="431"/>
      <c r="PN176" s="431"/>
      <c r="PO176" s="431"/>
      <c r="PP176" s="431"/>
      <c r="PQ176" s="431"/>
      <c r="PR176" s="431"/>
      <c r="PS176" s="431"/>
      <c r="PT176" s="431"/>
      <c r="PU176" s="431"/>
      <c r="PV176" s="431"/>
      <c r="PW176" s="431"/>
      <c r="PX176" s="431"/>
      <c r="PY176" s="431"/>
      <c r="PZ176" s="431"/>
      <c r="QA176" s="431"/>
      <c r="QB176" s="431"/>
      <c r="QC176" s="431"/>
      <c r="QD176" s="431"/>
      <c r="QE176" s="431"/>
      <c r="QF176" s="431"/>
      <c r="QG176" s="431"/>
      <c r="QH176" s="431"/>
      <c r="QI176" s="431"/>
      <c r="QJ176" s="431"/>
      <c r="QK176" s="431"/>
      <c r="QL176" s="431"/>
      <c r="QM176" s="431"/>
      <c r="QN176" s="431"/>
      <c r="QO176" s="431"/>
      <c r="QP176" s="431"/>
      <c r="QQ176" s="431"/>
      <c r="QR176" s="431"/>
      <c r="QS176" s="431"/>
      <c r="QT176" s="431"/>
      <c r="QU176" s="431"/>
      <c r="QV176" s="431"/>
      <c r="QW176" s="431"/>
      <c r="QX176" s="431"/>
      <c r="QY176" s="431"/>
      <c r="QZ176" s="431"/>
      <c r="RA176" s="431"/>
      <c r="RB176" s="431"/>
      <c r="RC176" s="431"/>
      <c r="RD176" s="431"/>
      <c r="RE176" s="431"/>
      <c r="RF176" s="431"/>
      <c r="RG176" s="431"/>
      <c r="RH176" s="431"/>
      <c r="RI176" s="431"/>
      <c r="RJ176" s="431"/>
      <c r="RK176" s="431"/>
      <c r="RL176" s="431"/>
      <c r="RM176" s="431"/>
      <c r="RN176" s="431"/>
      <c r="RO176" s="431"/>
      <c r="RP176" s="431"/>
      <c r="RQ176" s="431"/>
      <c r="RR176" s="431"/>
      <c r="RS176" s="431"/>
      <c r="RT176" s="431"/>
      <c r="RU176" s="431"/>
      <c r="RV176" s="431"/>
      <c r="RW176" s="431"/>
      <c r="RX176" s="431"/>
      <c r="RY176" s="431"/>
      <c r="RZ176" s="431"/>
      <c r="SA176" s="431"/>
      <c r="SB176" s="431"/>
      <c r="SC176" s="431"/>
      <c r="SD176" s="431"/>
      <c r="SE176" s="431"/>
      <c r="SF176" s="431"/>
      <c r="SG176" s="431"/>
      <c r="SH176" s="431"/>
      <c r="SI176" s="431"/>
      <c r="SJ176" s="431"/>
      <c r="SK176" s="431"/>
      <c r="SL176" s="431"/>
      <c r="SM176" s="431"/>
      <c r="SN176" s="431"/>
      <c r="SO176" s="431"/>
      <c r="SP176" s="431"/>
      <c r="SQ176" s="431"/>
      <c r="SR176" s="431"/>
      <c r="SS176" s="431"/>
      <c r="ST176" s="431"/>
      <c r="SU176" s="431"/>
      <c r="SV176" s="431"/>
      <c r="SW176" s="431"/>
      <c r="SX176" s="431"/>
      <c r="SY176" s="431"/>
      <c r="SZ176" s="431"/>
      <c r="TA176" s="431"/>
      <c r="TB176" s="431"/>
      <c r="TC176" s="431"/>
      <c r="TD176" s="431"/>
      <c r="TE176" s="431"/>
      <c r="TF176" s="431"/>
      <c r="TG176" s="431"/>
      <c r="TH176" s="431"/>
      <c r="TI176" s="431"/>
      <c r="TJ176" s="431"/>
      <c r="TK176" s="431"/>
      <c r="TL176" s="431"/>
      <c r="TM176" s="431"/>
      <c r="TN176" s="431"/>
      <c r="TO176" s="431"/>
      <c r="TP176" s="431"/>
      <c r="TQ176" s="431"/>
      <c r="TR176" s="431"/>
      <c r="TS176" s="431"/>
      <c r="TT176" s="431"/>
      <c r="TU176" s="431"/>
      <c r="TV176" s="431"/>
      <c r="TW176" s="431"/>
      <c r="TX176" s="431"/>
      <c r="TY176" s="431"/>
      <c r="TZ176" s="431"/>
      <c r="UA176" s="431"/>
      <c r="UB176" s="431"/>
      <c r="UC176" s="431"/>
      <c r="UD176" s="431"/>
      <c r="UE176" s="431"/>
      <c r="UF176" s="431"/>
      <c r="UG176" s="431"/>
      <c r="UH176" s="431"/>
      <c r="UI176" s="431"/>
      <c r="UJ176" s="431"/>
      <c r="UK176" s="431"/>
      <c r="UL176" s="431"/>
      <c r="UM176" s="431"/>
      <c r="UN176" s="431"/>
      <c r="UO176" s="431"/>
      <c r="UP176" s="431"/>
      <c r="UQ176" s="431"/>
      <c r="UR176" s="431"/>
      <c r="US176" s="431"/>
      <c r="UT176" s="431"/>
      <c r="UU176" s="431"/>
      <c r="UV176" s="431"/>
      <c r="UW176" s="431"/>
      <c r="UX176" s="431"/>
      <c r="UY176" s="431"/>
      <c r="UZ176" s="431"/>
      <c r="VA176" s="431"/>
      <c r="VB176" s="431"/>
      <c r="VC176" s="431"/>
      <c r="VD176" s="431"/>
      <c r="VE176" s="431"/>
      <c r="VF176" s="431"/>
      <c r="VG176" s="431"/>
      <c r="VH176" s="431"/>
      <c r="VI176" s="431"/>
      <c r="VJ176" s="431"/>
      <c r="VK176" s="431"/>
      <c r="VL176" s="431"/>
      <c r="VM176" s="431"/>
      <c r="VN176" s="431"/>
      <c r="VO176" s="431"/>
      <c r="VP176" s="431"/>
      <c r="VQ176" s="431"/>
      <c r="VR176" s="431"/>
      <c r="VS176" s="431"/>
      <c r="VT176" s="431"/>
      <c r="VU176" s="431"/>
      <c r="VV176" s="431"/>
      <c r="VW176" s="431"/>
      <c r="VX176" s="431"/>
      <c r="VY176" s="431"/>
      <c r="VZ176" s="431"/>
      <c r="WA176" s="431"/>
      <c r="WB176" s="431"/>
      <c r="WC176" s="431"/>
      <c r="WD176" s="431"/>
      <c r="WE176" s="431"/>
      <c r="WF176" s="431"/>
      <c r="WG176" s="431"/>
      <c r="WH176" s="431"/>
      <c r="WI176" s="431"/>
      <c r="WJ176" s="431"/>
      <c r="WK176" s="431"/>
      <c r="WL176" s="431"/>
      <c r="WM176" s="431"/>
      <c r="WN176" s="431"/>
      <c r="WO176" s="431"/>
      <c r="WP176" s="431"/>
      <c r="WQ176" s="431"/>
      <c r="WR176" s="431"/>
      <c r="WS176" s="431"/>
      <c r="WT176" s="431"/>
      <c r="WU176" s="431"/>
      <c r="WV176" s="431"/>
      <c r="WW176" s="431"/>
      <c r="WX176" s="431"/>
      <c r="WY176" s="431"/>
      <c r="WZ176" s="431"/>
      <c r="XA176" s="431"/>
      <c r="XB176" s="431"/>
      <c r="XC176" s="431"/>
      <c r="XD176" s="431"/>
      <c r="XE176" s="431"/>
      <c r="XF176" s="431"/>
      <c r="XG176" s="431"/>
      <c r="XH176" s="431"/>
      <c r="XI176" s="431"/>
      <c r="XJ176" s="431"/>
      <c r="XK176" s="431"/>
      <c r="XL176" s="431"/>
      <c r="XM176" s="431"/>
      <c r="XN176" s="431"/>
      <c r="XO176" s="431"/>
      <c r="XP176" s="431"/>
      <c r="XQ176" s="431"/>
      <c r="XR176" s="431"/>
      <c r="XS176" s="431"/>
      <c r="XT176" s="431"/>
      <c r="XU176" s="431"/>
      <c r="XV176" s="431"/>
      <c r="XW176" s="431"/>
      <c r="XX176" s="431"/>
      <c r="XY176" s="431"/>
      <c r="XZ176" s="431"/>
      <c r="YA176" s="431"/>
      <c r="YB176" s="431"/>
      <c r="YC176" s="431"/>
      <c r="YD176" s="431"/>
      <c r="YE176" s="431"/>
      <c r="YF176" s="431"/>
      <c r="YG176" s="431"/>
      <c r="YH176" s="431"/>
      <c r="YI176" s="431"/>
      <c r="YJ176" s="431"/>
      <c r="YK176" s="431"/>
      <c r="YL176" s="431"/>
      <c r="YM176" s="431"/>
      <c r="YN176" s="431"/>
      <c r="YO176" s="431"/>
      <c r="YP176" s="431"/>
      <c r="YQ176" s="431"/>
      <c r="YR176" s="431"/>
      <c r="YS176" s="431"/>
      <c r="YT176" s="431"/>
      <c r="YU176" s="431"/>
      <c r="YV176" s="431"/>
      <c r="YW176" s="431"/>
      <c r="YX176" s="431"/>
      <c r="YY176" s="431"/>
      <c r="YZ176" s="431"/>
      <c r="ZA176" s="431"/>
      <c r="ZB176" s="431"/>
      <c r="ZC176" s="431"/>
      <c r="ZD176" s="431"/>
      <c r="ZE176" s="431"/>
      <c r="ZF176" s="431"/>
      <c r="ZG176" s="431"/>
      <c r="ZH176" s="431"/>
      <c r="ZI176" s="431"/>
      <c r="ZJ176" s="431"/>
      <c r="ZK176" s="431"/>
      <c r="ZL176" s="431"/>
      <c r="ZM176" s="431"/>
      <c r="ZN176" s="431"/>
      <c r="ZO176" s="431"/>
      <c r="ZP176" s="431"/>
      <c r="ZQ176" s="431"/>
      <c r="ZR176" s="431"/>
      <c r="ZS176" s="431"/>
      <c r="ZT176" s="431"/>
      <c r="ZU176" s="431"/>
      <c r="ZV176" s="431"/>
      <c r="ZW176" s="431"/>
      <c r="ZX176" s="431"/>
      <c r="ZY176" s="431"/>
      <c r="ZZ176" s="431"/>
      <c r="AAA176" s="431"/>
      <c r="AAB176" s="431"/>
      <c r="AAC176" s="431"/>
      <c r="AAD176" s="431"/>
      <c r="AAE176" s="431"/>
      <c r="AAF176" s="431"/>
      <c r="AAG176" s="431"/>
      <c r="AAH176" s="431"/>
      <c r="AAI176" s="431"/>
      <c r="AAJ176" s="431"/>
      <c r="AAK176" s="431"/>
      <c r="AAL176" s="431"/>
      <c r="AAM176" s="431"/>
      <c r="AAN176" s="431"/>
      <c r="AAO176" s="431"/>
      <c r="AAP176" s="431"/>
      <c r="AAQ176" s="431"/>
      <c r="AAR176" s="431"/>
      <c r="AAS176" s="431"/>
      <c r="AAT176" s="431"/>
      <c r="AAU176" s="431"/>
      <c r="AAV176" s="431"/>
      <c r="AAW176" s="431"/>
      <c r="AAX176" s="431"/>
      <c r="AAY176" s="431"/>
      <c r="AAZ176" s="431"/>
      <c r="ABA176" s="431"/>
      <c r="ABB176" s="431"/>
      <c r="ABC176" s="431"/>
      <c r="ABD176" s="431"/>
      <c r="ABE176" s="431"/>
      <c r="ABF176" s="431"/>
      <c r="ABG176" s="431"/>
      <c r="ABH176" s="431"/>
      <c r="ABI176" s="431"/>
      <c r="ABJ176" s="431"/>
      <c r="ABK176" s="431"/>
      <c r="ABL176" s="431"/>
      <c r="ABM176" s="431"/>
      <c r="ABN176" s="431"/>
      <c r="ABO176" s="431"/>
      <c r="ABP176" s="431"/>
      <c r="ABQ176" s="431"/>
      <c r="ABR176" s="431"/>
      <c r="ABS176" s="431"/>
      <c r="ABT176" s="431"/>
      <c r="ABU176" s="431"/>
      <c r="ABV176" s="431"/>
      <c r="ABW176" s="431"/>
      <c r="ABX176" s="431"/>
      <c r="ABY176" s="431"/>
      <c r="ABZ176" s="431"/>
      <c r="ACA176" s="431"/>
      <c r="ACB176" s="431"/>
      <c r="ACC176" s="431"/>
      <c r="ACD176" s="431"/>
      <c r="ACE176" s="431"/>
      <c r="ACF176" s="431"/>
      <c r="ACG176" s="431"/>
      <c r="ACH176" s="431"/>
      <c r="ACI176" s="431"/>
      <c r="ACJ176" s="431"/>
      <c r="ACK176" s="431"/>
      <c r="ACL176" s="431"/>
      <c r="ACM176" s="431"/>
      <c r="ACN176" s="431"/>
      <c r="ACO176" s="431"/>
      <c r="ACP176" s="431"/>
      <c r="ACQ176" s="431"/>
      <c r="ACR176" s="431"/>
      <c r="ACS176" s="431"/>
      <c r="ACT176" s="431"/>
      <c r="ACU176" s="431"/>
      <c r="ACV176" s="431"/>
      <c r="ACW176" s="431"/>
      <c r="ACX176" s="431"/>
      <c r="ACY176" s="431"/>
      <c r="ACZ176" s="431"/>
      <c r="ADA176" s="431"/>
      <c r="ADB176" s="431"/>
      <c r="ADC176" s="431"/>
      <c r="ADD176" s="431"/>
      <c r="ADE176" s="431"/>
      <c r="ADF176" s="431"/>
      <c r="ADG176" s="431"/>
      <c r="ADH176" s="431"/>
      <c r="ADI176" s="431"/>
      <c r="ADJ176" s="431"/>
      <c r="ADK176" s="431"/>
      <c r="ADL176" s="431"/>
      <c r="ADM176" s="431"/>
      <c r="ADN176" s="431"/>
      <c r="ADO176" s="431"/>
      <c r="ADP176" s="431"/>
      <c r="ADQ176" s="431"/>
      <c r="ADR176" s="431"/>
      <c r="ADS176" s="431"/>
      <c r="ADT176" s="431"/>
      <c r="ADU176" s="431"/>
      <c r="ADV176" s="431"/>
      <c r="ADW176" s="431"/>
      <c r="ADX176" s="431"/>
      <c r="ADY176" s="431"/>
      <c r="ADZ176" s="431"/>
      <c r="AEA176" s="431"/>
      <c r="AEB176" s="431"/>
      <c r="AEC176" s="431"/>
      <c r="AED176" s="431"/>
      <c r="AEE176" s="431"/>
      <c r="AEF176" s="431"/>
      <c r="AEG176" s="431"/>
      <c r="AEH176" s="431"/>
      <c r="AEI176" s="431"/>
      <c r="AEJ176" s="431"/>
      <c r="AEK176" s="431"/>
      <c r="AEL176" s="431"/>
      <c r="AEM176" s="431"/>
      <c r="AEN176" s="431"/>
      <c r="AEO176" s="431"/>
      <c r="AEP176" s="431"/>
      <c r="AEQ176" s="431"/>
      <c r="AER176" s="431"/>
      <c r="AES176" s="431"/>
      <c r="AET176" s="431"/>
      <c r="AEU176" s="431"/>
      <c r="AEV176" s="431"/>
      <c r="AEW176" s="431"/>
      <c r="AEX176" s="431"/>
      <c r="AEY176" s="431"/>
      <c r="AEZ176" s="431"/>
      <c r="AFA176" s="431"/>
      <c r="AFB176" s="431"/>
      <c r="AFC176" s="431"/>
      <c r="AFD176" s="431"/>
      <c r="AFE176" s="431"/>
      <c r="AFF176" s="431"/>
      <c r="AFG176" s="431"/>
      <c r="AFH176" s="431"/>
      <c r="AFI176" s="431"/>
      <c r="AFJ176" s="431"/>
      <c r="AFK176" s="431"/>
      <c r="AFL176" s="431"/>
      <c r="AFM176" s="431"/>
      <c r="AFN176" s="431"/>
      <c r="AFO176" s="431"/>
      <c r="AFP176" s="431"/>
      <c r="AFQ176" s="431"/>
      <c r="AFR176" s="431"/>
      <c r="AFS176" s="431"/>
      <c r="AFT176" s="431"/>
      <c r="AFU176" s="431"/>
      <c r="AFV176" s="431"/>
      <c r="AFW176" s="431"/>
      <c r="AFX176" s="431"/>
      <c r="AFY176" s="431"/>
      <c r="AFZ176" s="431"/>
      <c r="AGA176" s="431"/>
      <c r="AGB176" s="431"/>
      <c r="AGC176" s="431"/>
      <c r="AGD176" s="431"/>
      <c r="AGE176" s="431"/>
      <c r="AGF176" s="431"/>
      <c r="AGG176" s="431"/>
      <c r="AGH176" s="431"/>
      <c r="AGI176" s="431"/>
      <c r="AGJ176" s="431"/>
      <c r="AGK176" s="431"/>
      <c r="AGL176" s="431"/>
      <c r="AGM176" s="431"/>
      <c r="AGN176" s="431"/>
      <c r="AGO176" s="431"/>
      <c r="AGP176" s="431"/>
      <c r="AGQ176" s="431"/>
      <c r="AGR176" s="431"/>
      <c r="AGS176" s="431"/>
      <c r="AGT176" s="431"/>
      <c r="AGU176" s="431"/>
      <c r="AGV176" s="431"/>
      <c r="AGW176" s="431"/>
      <c r="AGX176" s="431"/>
      <c r="AGY176" s="431"/>
      <c r="AGZ176" s="431"/>
      <c r="AHA176" s="431"/>
      <c r="AHB176" s="431"/>
      <c r="AHC176" s="431"/>
      <c r="AHD176" s="431"/>
      <c r="AHE176" s="431"/>
      <c r="AHF176" s="431"/>
      <c r="AHG176" s="431"/>
      <c r="AHH176" s="431"/>
      <c r="AHI176" s="431"/>
      <c r="AHJ176" s="431"/>
      <c r="AHK176" s="431"/>
      <c r="AHL176" s="431"/>
      <c r="AHM176" s="431"/>
      <c r="AHN176" s="431"/>
      <c r="AHO176" s="431"/>
      <c r="AHP176" s="431"/>
      <c r="AHQ176" s="431"/>
      <c r="AHR176" s="431"/>
      <c r="AHS176" s="431"/>
      <c r="AHT176" s="431"/>
      <c r="AHU176" s="431"/>
      <c r="AHV176" s="431"/>
      <c r="AHW176" s="431"/>
      <c r="AHX176" s="431"/>
      <c r="AHY176" s="431"/>
      <c r="AHZ176" s="431"/>
      <c r="AIA176" s="431"/>
      <c r="AIB176" s="431"/>
      <c r="AIC176" s="431"/>
      <c r="AID176" s="431"/>
      <c r="AIE176" s="431"/>
      <c r="AIF176" s="431"/>
      <c r="AIG176" s="431"/>
      <c r="AIH176" s="431"/>
      <c r="AII176" s="431"/>
      <c r="AIJ176" s="431"/>
      <c r="AIK176" s="431"/>
      <c r="AIL176" s="431"/>
      <c r="AIM176" s="431"/>
      <c r="AIN176" s="431"/>
      <c r="AIO176" s="431"/>
      <c r="AIP176" s="431"/>
      <c r="AIQ176" s="431"/>
      <c r="AIR176" s="431"/>
      <c r="AIS176" s="431"/>
      <c r="AIT176" s="431"/>
      <c r="AIU176" s="431"/>
      <c r="AIV176" s="431"/>
      <c r="AIW176" s="431"/>
      <c r="AIX176" s="431"/>
      <c r="AIY176" s="431"/>
      <c r="AIZ176" s="431"/>
      <c r="AJA176" s="431"/>
      <c r="AJB176" s="431"/>
      <c r="AJC176" s="431"/>
      <c r="AJD176" s="431"/>
      <c r="AJE176" s="431"/>
      <c r="AJF176" s="431"/>
      <c r="AJG176" s="431"/>
      <c r="AJH176" s="431"/>
      <c r="AJI176" s="431"/>
      <c r="AJJ176" s="431"/>
      <c r="AJK176" s="431"/>
      <c r="AJL176" s="431"/>
      <c r="AJM176" s="431"/>
      <c r="AJN176" s="431"/>
      <c r="AJO176" s="431"/>
      <c r="AJP176" s="431"/>
      <c r="AJQ176" s="431"/>
      <c r="AJR176" s="431"/>
      <c r="AJS176" s="431"/>
      <c r="AJT176" s="431"/>
      <c r="AJU176" s="431"/>
      <c r="AJV176" s="431"/>
      <c r="AJW176" s="431"/>
      <c r="AJX176" s="431"/>
      <c r="AJY176" s="431"/>
      <c r="AJZ176" s="431"/>
      <c r="AKA176" s="431"/>
      <c r="AKB176" s="431"/>
      <c r="AKC176" s="431"/>
      <c r="AKD176" s="431"/>
      <c r="AKE176" s="431"/>
      <c r="AKF176" s="431"/>
      <c r="AKG176" s="431"/>
      <c r="AKH176" s="431"/>
      <c r="AKI176" s="431"/>
      <c r="AKJ176" s="431"/>
      <c r="AKK176" s="431"/>
      <c r="AKL176" s="431"/>
      <c r="AKM176" s="431"/>
      <c r="AKN176" s="431"/>
      <c r="AKO176" s="431"/>
      <c r="AKP176" s="431"/>
      <c r="AKQ176" s="431"/>
      <c r="AKR176" s="431"/>
      <c r="AKS176" s="431"/>
      <c r="AKT176" s="431"/>
      <c r="AKU176" s="431"/>
      <c r="AKV176" s="431"/>
      <c r="AKW176" s="431"/>
      <c r="AKX176" s="431"/>
      <c r="AKY176" s="431"/>
      <c r="AKZ176" s="431"/>
      <c r="ALA176" s="431"/>
      <c r="ALB176" s="431"/>
      <c r="ALC176" s="431"/>
      <c r="ALD176" s="431"/>
      <c r="ALE176" s="431"/>
      <c r="ALF176" s="431"/>
      <c r="ALG176" s="431"/>
      <c r="ALH176" s="431"/>
      <c r="ALI176" s="431"/>
      <c r="ALJ176" s="431"/>
      <c r="ALK176" s="431"/>
      <c r="ALL176" s="431"/>
      <c r="ALM176" s="431"/>
      <c r="ALN176" s="431"/>
      <c r="ALO176" s="431"/>
      <c r="ALP176" s="431"/>
      <c r="ALQ176" s="431"/>
      <c r="ALR176" s="431"/>
      <c r="ALS176" s="431"/>
      <c r="ALT176" s="431"/>
      <c r="ALU176" s="431"/>
      <c r="ALV176" s="431"/>
      <c r="ALW176" s="431"/>
      <c r="ALX176" s="431"/>
      <c r="ALY176" s="431"/>
      <c r="ALZ176" s="431"/>
      <c r="AMA176" s="431"/>
      <c r="AMB176" s="431"/>
      <c r="AMC176" s="431"/>
      <c r="AMD176" s="431"/>
      <c r="AME176" s="431"/>
      <c r="AMF176" s="431"/>
      <c r="AMG176" s="431"/>
      <c r="AMH176" s="431"/>
      <c r="AMI176" s="431"/>
      <c r="AMJ176" s="431"/>
      <c r="AMK176" s="431"/>
      <c r="AML176" s="431"/>
      <c r="AMM176" s="431"/>
      <c r="AMN176" s="431"/>
      <c r="AMO176" s="431"/>
      <c r="AMP176" s="431"/>
      <c r="AMQ176" s="431"/>
      <c r="AMR176" s="431"/>
      <c r="AMS176" s="431"/>
      <c r="AMT176" s="431"/>
      <c r="AMU176" s="431"/>
      <c r="AMV176" s="431"/>
      <c r="AMW176" s="431"/>
      <c r="AMX176" s="431"/>
      <c r="AMY176" s="431"/>
      <c r="AMZ176" s="431"/>
      <c r="ANA176" s="431"/>
      <c r="ANB176" s="431"/>
      <c r="ANC176" s="431"/>
      <c r="AND176" s="431"/>
      <c r="ANE176" s="431"/>
      <c r="ANF176" s="431"/>
      <c r="ANG176" s="431"/>
      <c r="ANH176" s="431"/>
      <c r="ANI176" s="431"/>
      <c r="ANJ176" s="431"/>
      <c r="ANK176" s="431"/>
      <c r="ANL176" s="431"/>
      <c r="ANM176" s="431"/>
      <c r="ANN176" s="431"/>
      <c r="ANO176" s="431"/>
      <c r="ANP176" s="431"/>
      <c r="ANQ176" s="431"/>
      <c r="ANR176" s="431"/>
      <c r="ANS176" s="431"/>
      <c r="ANT176" s="431"/>
      <c r="ANU176" s="431"/>
      <c r="ANV176" s="431"/>
      <c r="ANW176" s="431"/>
      <c r="ANX176" s="431"/>
      <c r="ANY176" s="431"/>
      <c r="ANZ176" s="431"/>
      <c r="AOA176" s="431"/>
      <c r="AOB176" s="431"/>
      <c r="AOC176" s="431"/>
      <c r="AOD176" s="431"/>
      <c r="AOE176" s="431"/>
      <c r="AOF176" s="431"/>
      <c r="AOG176" s="431"/>
      <c r="AOH176" s="431"/>
      <c r="AOI176" s="431"/>
      <c r="AOJ176" s="431"/>
      <c r="AOK176" s="431"/>
      <c r="AOL176" s="431"/>
      <c r="AOM176" s="431"/>
      <c r="AON176" s="431"/>
      <c r="AOO176" s="431"/>
      <c r="AOP176" s="431"/>
      <c r="AOQ176" s="431"/>
      <c r="AOR176" s="431"/>
      <c r="AOS176" s="431"/>
      <c r="AOT176" s="431"/>
      <c r="AOU176" s="431"/>
      <c r="AOV176" s="431"/>
      <c r="AOW176" s="431"/>
      <c r="AOX176" s="431"/>
      <c r="AOY176" s="431"/>
      <c r="AOZ176" s="431"/>
      <c r="APA176" s="431"/>
      <c r="APB176" s="431"/>
      <c r="APC176" s="431"/>
      <c r="APD176" s="431"/>
      <c r="APE176" s="431"/>
      <c r="APF176" s="431"/>
      <c r="APG176" s="431"/>
      <c r="APH176" s="431"/>
      <c r="API176" s="431"/>
      <c r="APJ176" s="431"/>
      <c r="APK176" s="431"/>
      <c r="APL176" s="431"/>
      <c r="APM176" s="431"/>
      <c r="APN176" s="431"/>
      <c r="APO176" s="431"/>
      <c r="APP176" s="431"/>
      <c r="APQ176" s="431"/>
      <c r="APR176" s="431"/>
      <c r="APS176" s="431"/>
      <c r="APT176" s="431"/>
      <c r="APU176" s="431"/>
      <c r="APV176" s="431"/>
      <c r="APW176" s="431"/>
      <c r="APX176" s="431"/>
      <c r="APY176" s="431"/>
      <c r="APZ176" s="431"/>
      <c r="AQA176" s="431"/>
      <c r="AQB176" s="431"/>
      <c r="AQC176" s="431"/>
      <c r="AQD176" s="431"/>
      <c r="AQE176" s="431"/>
      <c r="AQF176" s="431"/>
      <c r="AQG176" s="431"/>
      <c r="AQH176" s="431"/>
      <c r="AQI176" s="431"/>
      <c r="AQJ176" s="431"/>
      <c r="AQK176" s="431"/>
      <c r="AQL176" s="431"/>
      <c r="AQM176" s="431"/>
      <c r="AQN176" s="431"/>
      <c r="AQO176" s="431"/>
      <c r="AQP176" s="431"/>
      <c r="AQQ176" s="431"/>
      <c r="AQR176" s="431"/>
      <c r="AQS176" s="431"/>
      <c r="AQT176" s="431"/>
      <c r="AQU176" s="431"/>
      <c r="AQV176" s="431"/>
      <c r="AQW176" s="431"/>
      <c r="AQX176" s="431"/>
      <c r="AQY176" s="431"/>
      <c r="AQZ176" s="431"/>
      <c r="ARA176" s="431"/>
      <c r="ARB176" s="431"/>
      <c r="ARC176" s="431"/>
      <c r="ARD176" s="431"/>
      <c r="ARE176" s="431"/>
      <c r="ARF176" s="431"/>
      <c r="ARG176" s="431"/>
      <c r="ARH176" s="431"/>
      <c r="ARI176" s="431"/>
      <c r="ARJ176" s="431"/>
      <c r="ARK176" s="431"/>
      <c r="ARL176" s="431"/>
      <c r="ARM176" s="431"/>
      <c r="ARN176" s="431"/>
      <c r="ARO176" s="431"/>
      <c r="ARP176" s="431"/>
      <c r="ARQ176" s="431"/>
      <c r="ARR176" s="431"/>
      <c r="ARS176" s="431"/>
      <c r="ART176" s="431"/>
      <c r="ARU176" s="431"/>
      <c r="ARV176" s="431"/>
      <c r="ARW176" s="431"/>
      <c r="ARX176" s="431"/>
      <c r="ARY176" s="431"/>
      <c r="ARZ176" s="431"/>
      <c r="ASA176" s="431"/>
      <c r="ASB176" s="431"/>
      <c r="ASC176" s="431"/>
      <c r="ASD176" s="431"/>
      <c r="ASE176" s="431"/>
      <c r="ASF176" s="431"/>
      <c r="ASG176" s="431"/>
      <c r="ASH176" s="431"/>
      <c r="ASI176" s="431"/>
      <c r="ASJ176" s="431"/>
      <c r="ASK176" s="431"/>
      <c r="ASL176" s="431"/>
      <c r="ASM176" s="431"/>
      <c r="ASN176" s="431"/>
      <c r="ASO176" s="431"/>
      <c r="ASP176" s="431"/>
      <c r="ASQ176" s="431"/>
      <c r="ASR176" s="431"/>
      <c r="ASS176" s="431"/>
      <c r="AST176" s="431"/>
      <c r="ASU176" s="431"/>
      <c r="ASV176" s="431"/>
      <c r="ASW176" s="431"/>
      <c r="ASX176" s="431"/>
      <c r="ASY176" s="431"/>
      <c r="ASZ176" s="431"/>
      <c r="ATA176" s="431"/>
      <c r="ATB176" s="431"/>
      <c r="ATC176" s="431"/>
      <c r="ATD176" s="431"/>
      <c r="ATE176" s="431"/>
      <c r="ATF176" s="431"/>
      <c r="ATG176" s="431"/>
      <c r="ATH176" s="431"/>
      <c r="ATI176" s="431"/>
      <c r="ATJ176" s="431"/>
      <c r="ATK176" s="431"/>
      <c r="ATL176" s="431"/>
      <c r="ATM176" s="431"/>
      <c r="ATN176" s="431"/>
      <c r="ATO176" s="431"/>
      <c r="ATP176" s="431"/>
      <c r="ATQ176" s="431"/>
      <c r="ATR176" s="431"/>
      <c r="ATS176" s="431"/>
      <c r="ATT176" s="431"/>
      <c r="ATU176" s="431"/>
      <c r="ATV176" s="431"/>
      <c r="ATW176" s="431"/>
      <c r="ATX176" s="431"/>
      <c r="ATY176" s="431"/>
      <c r="ATZ176" s="431"/>
      <c r="AUA176" s="431"/>
      <c r="AUB176" s="431"/>
      <c r="AUC176" s="431"/>
      <c r="AUD176" s="431"/>
      <c r="AUE176" s="431"/>
      <c r="AUF176" s="431"/>
      <c r="AUG176" s="431"/>
      <c r="AUH176" s="431"/>
      <c r="AUI176" s="431"/>
      <c r="AUJ176" s="431"/>
      <c r="AUK176" s="431"/>
      <c r="AUL176" s="431"/>
      <c r="AUM176" s="431"/>
      <c r="AUN176" s="431"/>
      <c r="AUO176" s="431"/>
      <c r="AUP176" s="431"/>
      <c r="AUQ176" s="431"/>
      <c r="AUR176" s="431"/>
      <c r="AUS176" s="431"/>
      <c r="AUT176" s="431"/>
      <c r="AUU176" s="431"/>
      <c r="AUV176" s="431"/>
      <c r="AUW176" s="431"/>
      <c r="AUX176" s="431"/>
      <c r="AUY176" s="431"/>
      <c r="AUZ176" s="431"/>
      <c r="AVA176" s="431"/>
      <c r="AVB176" s="431"/>
      <c r="AVC176" s="431"/>
      <c r="AVD176" s="431"/>
      <c r="AVE176" s="431"/>
      <c r="AVF176" s="431"/>
      <c r="AVG176" s="431"/>
      <c r="AVH176" s="431"/>
      <c r="AVI176" s="431"/>
      <c r="AVJ176" s="431"/>
      <c r="AVK176" s="431"/>
      <c r="AVL176" s="431"/>
      <c r="AVM176" s="431"/>
      <c r="AVN176" s="431"/>
      <c r="AVO176" s="431"/>
      <c r="AVP176" s="431"/>
      <c r="AVQ176" s="431"/>
      <c r="AVR176" s="431"/>
      <c r="AVS176" s="431"/>
      <c r="AVT176" s="431"/>
      <c r="AVU176" s="431"/>
      <c r="AVV176" s="431"/>
      <c r="AVW176" s="431"/>
      <c r="AVX176" s="431"/>
      <c r="AVY176" s="431"/>
      <c r="AVZ176" s="431"/>
      <c r="AWA176" s="431"/>
      <c r="AWB176" s="431"/>
      <c r="AWC176" s="431"/>
      <c r="AWD176" s="431"/>
      <c r="AWE176" s="431"/>
      <c r="AWF176" s="431"/>
      <c r="AWG176" s="431"/>
      <c r="AWH176" s="431"/>
      <c r="AWI176" s="431"/>
      <c r="AWJ176" s="431"/>
      <c r="AWK176" s="431"/>
      <c r="AWL176" s="431"/>
      <c r="AWM176" s="431"/>
      <c r="AWN176" s="431"/>
      <c r="AWO176" s="431"/>
      <c r="AWP176" s="431"/>
      <c r="AWQ176" s="431"/>
      <c r="AWR176" s="431"/>
      <c r="AWS176" s="431"/>
      <c r="AWT176" s="431"/>
      <c r="AWU176" s="431"/>
      <c r="AWV176" s="431"/>
      <c r="AWW176" s="431"/>
      <c r="AWX176" s="431"/>
      <c r="AWY176" s="431"/>
      <c r="AWZ176" s="431"/>
      <c r="AXA176" s="431"/>
      <c r="AXB176" s="431"/>
      <c r="AXC176" s="431"/>
      <c r="AXD176" s="431"/>
      <c r="AXE176" s="431"/>
      <c r="AXF176" s="431"/>
      <c r="AXG176" s="431"/>
      <c r="AXH176" s="431"/>
      <c r="AXI176" s="431"/>
      <c r="AXJ176" s="431"/>
      <c r="AXK176" s="431"/>
      <c r="AXL176" s="431"/>
      <c r="AXM176" s="431"/>
      <c r="AXN176" s="431"/>
      <c r="AXO176" s="431"/>
      <c r="AXP176" s="431"/>
      <c r="AXQ176" s="431"/>
      <c r="AXR176" s="431"/>
      <c r="AXS176" s="431"/>
      <c r="AXT176" s="431"/>
      <c r="AXU176" s="431"/>
      <c r="AXV176" s="431"/>
      <c r="AXW176" s="431"/>
      <c r="AXX176" s="431"/>
      <c r="AXY176" s="431"/>
      <c r="AXZ176" s="431"/>
      <c r="AYA176" s="431"/>
      <c r="AYB176" s="431"/>
      <c r="AYC176" s="431"/>
      <c r="AYD176" s="431"/>
      <c r="AYE176" s="431"/>
      <c r="AYF176" s="431"/>
      <c r="AYG176" s="431"/>
      <c r="AYH176" s="431"/>
      <c r="AYI176" s="431"/>
      <c r="AYJ176" s="431"/>
      <c r="AYK176" s="431"/>
      <c r="AYL176" s="431"/>
      <c r="AYM176" s="431"/>
      <c r="AYN176" s="431"/>
      <c r="AYO176" s="431"/>
      <c r="AYP176" s="431"/>
      <c r="AYQ176" s="431"/>
      <c r="AYR176" s="431"/>
      <c r="AYS176" s="431"/>
      <c r="AYT176" s="431"/>
      <c r="AYU176" s="431"/>
      <c r="AYV176" s="431"/>
      <c r="AYW176" s="431"/>
      <c r="AYX176" s="431"/>
      <c r="AYY176" s="431"/>
      <c r="AYZ176" s="431"/>
      <c r="AZA176" s="431"/>
      <c r="AZB176" s="431"/>
      <c r="AZC176" s="431"/>
      <c r="AZD176" s="431"/>
      <c r="AZE176" s="431"/>
      <c r="AZF176" s="431"/>
      <c r="AZG176" s="431"/>
      <c r="AZH176" s="431"/>
      <c r="AZI176" s="431"/>
      <c r="AZJ176" s="431"/>
      <c r="AZK176" s="431"/>
      <c r="AZL176" s="431"/>
      <c r="AZM176" s="431"/>
      <c r="AZN176" s="431"/>
      <c r="AZO176" s="431"/>
      <c r="AZP176" s="431"/>
      <c r="AZQ176" s="431"/>
      <c r="AZR176" s="431"/>
      <c r="AZS176" s="431"/>
      <c r="AZT176" s="431"/>
      <c r="AZU176" s="431"/>
      <c r="AZV176" s="431"/>
      <c r="AZW176" s="431"/>
      <c r="AZX176" s="431"/>
      <c r="AZY176" s="431"/>
      <c r="AZZ176" s="431"/>
      <c r="BAA176" s="431"/>
      <c r="BAB176" s="431"/>
      <c r="BAC176" s="431"/>
      <c r="BAD176" s="431"/>
      <c r="BAE176" s="431"/>
      <c r="BAF176" s="431"/>
      <c r="BAG176" s="431"/>
      <c r="BAH176" s="431"/>
      <c r="BAI176" s="431"/>
      <c r="BAJ176" s="431"/>
      <c r="BAK176" s="431"/>
      <c r="BAL176" s="431"/>
      <c r="BAM176" s="431"/>
      <c r="BAN176" s="431"/>
      <c r="BAO176" s="431"/>
      <c r="BAP176" s="431"/>
      <c r="BAQ176" s="431"/>
      <c r="BAR176" s="431"/>
      <c r="BAS176" s="431"/>
      <c r="BAT176" s="431"/>
      <c r="BAU176" s="431"/>
      <c r="BAV176" s="431"/>
      <c r="BAW176" s="431"/>
      <c r="BAX176" s="431"/>
      <c r="BAY176" s="431"/>
      <c r="BAZ176" s="431"/>
      <c r="BBA176" s="431"/>
      <c r="BBB176" s="431"/>
      <c r="BBC176" s="431"/>
      <c r="BBD176" s="431"/>
      <c r="BBE176" s="431"/>
      <c r="BBF176" s="431"/>
      <c r="BBG176" s="431"/>
      <c r="BBH176" s="431"/>
      <c r="BBI176" s="431"/>
      <c r="BBJ176" s="431"/>
      <c r="BBK176" s="431"/>
      <c r="BBL176" s="431"/>
      <c r="BBM176" s="431"/>
      <c r="BBN176" s="431"/>
      <c r="BBO176" s="431"/>
      <c r="BBP176" s="431"/>
      <c r="BBQ176" s="431"/>
      <c r="BBR176" s="431"/>
      <c r="BBS176" s="431"/>
      <c r="BBT176" s="431"/>
      <c r="BBU176" s="431"/>
      <c r="BBV176" s="431"/>
      <c r="BBW176" s="431"/>
      <c r="BBX176" s="431"/>
      <c r="BBY176" s="431"/>
      <c r="BBZ176" s="431"/>
      <c r="BCA176" s="431"/>
      <c r="BCB176" s="431"/>
      <c r="BCC176" s="431"/>
      <c r="BCD176" s="431"/>
      <c r="BCE176" s="431"/>
      <c r="BCF176" s="431"/>
      <c r="BCG176" s="431"/>
      <c r="BCH176" s="431"/>
      <c r="BCI176" s="431"/>
      <c r="BCJ176" s="431"/>
      <c r="BCK176" s="431"/>
      <c r="BCL176" s="431"/>
      <c r="BCM176" s="431"/>
      <c r="BCN176" s="431"/>
      <c r="BCO176" s="431"/>
      <c r="BCP176" s="431"/>
      <c r="BCQ176" s="431"/>
      <c r="BCR176" s="431"/>
      <c r="BCS176" s="431"/>
      <c r="BCT176" s="431"/>
      <c r="BCU176" s="431"/>
      <c r="BCV176" s="431"/>
      <c r="BCW176" s="431"/>
      <c r="BCX176" s="431"/>
      <c r="BCY176" s="431"/>
      <c r="BCZ176" s="431"/>
      <c r="BDA176" s="431"/>
      <c r="BDB176" s="431"/>
      <c r="BDC176" s="431"/>
      <c r="BDD176" s="431"/>
      <c r="BDE176" s="431"/>
      <c r="BDF176" s="431"/>
      <c r="BDG176" s="431"/>
      <c r="BDH176" s="431"/>
      <c r="BDI176" s="431"/>
      <c r="BDJ176" s="431"/>
      <c r="BDK176" s="431"/>
      <c r="BDL176" s="431"/>
      <c r="BDM176" s="431"/>
      <c r="BDN176" s="431"/>
      <c r="BDO176" s="431"/>
      <c r="BDP176" s="431"/>
      <c r="BDQ176" s="431"/>
      <c r="BDR176" s="431"/>
      <c r="BDS176" s="431"/>
      <c r="BDT176" s="431"/>
      <c r="BDU176" s="431"/>
      <c r="BDV176" s="431"/>
      <c r="BDW176" s="431"/>
      <c r="BDX176" s="431"/>
      <c r="BDY176" s="431"/>
      <c r="BDZ176" s="431"/>
      <c r="BEA176" s="431"/>
      <c r="BEB176" s="431"/>
      <c r="BEC176" s="431"/>
      <c r="BED176" s="431"/>
      <c r="BEE176" s="431"/>
      <c r="BEF176" s="431"/>
      <c r="BEG176" s="431"/>
      <c r="BEH176" s="431"/>
      <c r="BEI176" s="431"/>
      <c r="BEJ176" s="431"/>
      <c r="BEK176" s="431"/>
      <c r="BEL176" s="431"/>
      <c r="BEM176" s="431"/>
      <c r="BEN176" s="431"/>
      <c r="BEO176" s="431"/>
      <c r="BEP176" s="431"/>
      <c r="BEQ176" s="431"/>
      <c r="BER176" s="431"/>
      <c r="BES176" s="431"/>
      <c r="BET176" s="431"/>
      <c r="BEU176" s="431"/>
      <c r="BEV176" s="431"/>
      <c r="BEW176" s="431"/>
      <c r="BEX176" s="431"/>
      <c r="BEY176" s="431"/>
      <c r="BEZ176" s="431"/>
      <c r="BFA176" s="431"/>
      <c r="BFB176" s="431"/>
      <c r="BFC176" s="431"/>
      <c r="BFD176" s="431"/>
      <c r="BFE176" s="431"/>
      <c r="BFF176" s="431"/>
      <c r="BFG176" s="431"/>
      <c r="BFH176" s="431"/>
      <c r="BFI176" s="431"/>
      <c r="BFJ176" s="431"/>
      <c r="BFK176" s="431"/>
      <c r="BFL176" s="431"/>
      <c r="BFM176" s="431"/>
      <c r="BFN176" s="431"/>
      <c r="BFO176" s="431"/>
      <c r="BFP176" s="431"/>
      <c r="BFQ176" s="431"/>
      <c r="BFR176" s="431"/>
      <c r="BFS176" s="431"/>
      <c r="BFT176" s="431"/>
      <c r="BFU176" s="431"/>
      <c r="BFV176" s="431"/>
      <c r="BFW176" s="431"/>
      <c r="BFX176" s="431"/>
      <c r="BFY176" s="431"/>
      <c r="BFZ176" s="431"/>
      <c r="BGA176" s="431"/>
      <c r="BGB176" s="431"/>
      <c r="BGC176" s="431"/>
      <c r="BGD176" s="431"/>
      <c r="BGE176" s="431"/>
      <c r="BGF176" s="431"/>
      <c r="BGG176" s="431"/>
      <c r="BGH176" s="431"/>
      <c r="BGI176" s="431"/>
      <c r="BGJ176" s="431"/>
      <c r="BGK176" s="431"/>
      <c r="BGL176" s="431"/>
      <c r="BGM176" s="431"/>
      <c r="BGN176" s="431"/>
      <c r="BGO176" s="431"/>
      <c r="BGP176" s="431"/>
      <c r="BGQ176" s="431"/>
      <c r="BGR176" s="431"/>
      <c r="BGS176" s="431"/>
      <c r="BGT176" s="431"/>
      <c r="BGU176" s="431"/>
      <c r="BGV176" s="431"/>
      <c r="BGW176" s="431"/>
      <c r="BGX176" s="431"/>
      <c r="BGY176" s="431"/>
      <c r="BGZ176" s="431"/>
      <c r="BHA176" s="431"/>
      <c r="BHB176" s="431"/>
      <c r="BHC176" s="431"/>
      <c r="BHD176" s="431"/>
      <c r="BHE176" s="431"/>
      <c r="BHF176" s="431"/>
      <c r="BHG176" s="431"/>
      <c r="BHH176" s="431"/>
      <c r="BHI176" s="431"/>
      <c r="BHJ176" s="431"/>
      <c r="BHK176" s="431"/>
      <c r="BHL176" s="431"/>
      <c r="BHM176" s="431"/>
      <c r="BHN176" s="431"/>
      <c r="BHO176" s="431"/>
      <c r="BHP176" s="431"/>
      <c r="BHQ176" s="431"/>
      <c r="BHR176" s="431"/>
      <c r="BHS176" s="431"/>
      <c r="BHT176" s="431"/>
      <c r="BHU176" s="431"/>
      <c r="BHV176" s="431"/>
      <c r="BHW176" s="431"/>
      <c r="BHX176" s="431"/>
      <c r="BHY176" s="431"/>
      <c r="BHZ176" s="431"/>
      <c r="BIA176" s="431"/>
      <c r="BIB176" s="431"/>
      <c r="BIC176" s="431"/>
      <c r="BID176" s="431"/>
      <c r="BIE176" s="431"/>
      <c r="BIF176" s="431"/>
      <c r="BIG176" s="431"/>
      <c r="BIH176" s="431"/>
      <c r="BII176" s="431"/>
      <c r="BIJ176" s="431"/>
      <c r="BIK176" s="431"/>
      <c r="BIL176" s="431"/>
      <c r="BIM176" s="431"/>
      <c r="BIN176" s="431"/>
      <c r="BIO176" s="431"/>
      <c r="BIP176" s="431"/>
      <c r="BIQ176" s="431"/>
      <c r="BIR176" s="431"/>
      <c r="BIS176" s="431"/>
      <c r="BIT176" s="431"/>
      <c r="BIU176" s="431"/>
      <c r="BIV176" s="431"/>
      <c r="BIW176" s="431"/>
      <c r="BIX176" s="431"/>
      <c r="BIY176" s="431"/>
      <c r="BIZ176" s="431"/>
      <c r="BJA176" s="431"/>
      <c r="BJB176" s="431"/>
      <c r="BJC176" s="431"/>
      <c r="BJD176" s="431"/>
      <c r="BJE176" s="431"/>
      <c r="BJF176" s="431"/>
      <c r="BJG176" s="431"/>
      <c r="BJH176" s="431"/>
      <c r="BJI176" s="431"/>
      <c r="BJJ176" s="431"/>
      <c r="BJK176" s="431"/>
      <c r="BJL176" s="431"/>
      <c r="BJM176" s="431"/>
      <c r="BJN176" s="431"/>
      <c r="BJO176" s="431"/>
      <c r="BJP176" s="431"/>
      <c r="BJQ176" s="431"/>
      <c r="BJR176" s="431"/>
      <c r="BJS176" s="431"/>
      <c r="BJT176" s="431"/>
      <c r="BJU176" s="431"/>
      <c r="BJV176" s="431"/>
      <c r="BJW176" s="431"/>
      <c r="BJX176" s="431"/>
      <c r="BJY176" s="431"/>
      <c r="BJZ176" s="431"/>
      <c r="BKA176" s="431"/>
      <c r="BKB176" s="431"/>
      <c r="BKC176" s="431"/>
      <c r="BKD176" s="431"/>
      <c r="BKE176" s="431"/>
      <c r="BKF176" s="431"/>
      <c r="BKG176" s="431"/>
      <c r="BKH176" s="431"/>
      <c r="BKI176" s="431"/>
      <c r="BKJ176" s="431"/>
      <c r="BKK176" s="431"/>
      <c r="BKL176" s="431"/>
      <c r="BKM176" s="431"/>
      <c r="BKN176" s="431"/>
      <c r="BKO176" s="431"/>
      <c r="BKP176" s="431"/>
      <c r="BKQ176" s="431"/>
      <c r="BKR176" s="431"/>
      <c r="BKS176" s="431"/>
      <c r="BKT176" s="431"/>
      <c r="BKU176" s="431"/>
      <c r="BKV176" s="431"/>
      <c r="BKW176" s="431"/>
      <c r="BKX176" s="431"/>
      <c r="BKY176" s="431"/>
      <c r="BKZ176" s="431"/>
      <c r="BLA176" s="431"/>
      <c r="BLB176" s="431"/>
      <c r="BLC176" s="431"/>
      <c r="BLD176" s="431"/>
      <c r="BLE176" s="431"/>
      <c r="BLF176" s="431"/>
      <c r="BLG176" s="431"/>
      <c r="BLH176" s="431"/>
      <c r="BLI176" s="431"/>
      <c r="BLJ176" s="431"/>
      <c r="BLK176" s="431"/>
      <c r="BLL176" s="431"/>
      <c r="BLM176" s="431"/>
      <c r="BLN176" s="431"/>
      <c r="BLO176" s="431"/>
      <c r="BLP176" s="431"/>
      <c r="BLQ176" s="431"/>
      <c r="BLR176" s="431"/>
      <c r="BLS176" s="431"/>
      <c r="BLT176" s="431"/>
      <c r="BLU176" s="431"/>
      <c r="BLV176" s="431"/>
      <c r="BLW176" s="431"/>
      <c r="BLX176" s="431"/>
      <c r="BLY176" s="431"/>
      <c r="BLZ176" s="431"/>
      <c r="BMA176" s="431"/>
      <c r="BMB176" s="431"/>
      <c r="BMC176" s="431"/>
      <c r="BMD176" s="431"/>
      <c r="BME176" s="431"/>
      <c r="BMF176" s="431"/>
      <c r="BMG176" s="431"/>
      <c r="BMH176" s="431"/>
      <c r="BMI176" s="431"/>
      <c r="BMJ176" s="431"/>
      <c r="BMK176" s="431"/>
      <c r="BML176" s="431"/>
      <c r="BMM176" s="431"/>
      <c r="BMN176" s="431"/>
      <c r="BMO176" s="431"/>
      <c r="BMP176" s="431"/>
      <c r="BMQ176" s="431"/>
      <c r="BMR176" s="431"/>
      <c r="BMS176" s="431"/>
      <c r="BMT176" s="431"/>
      <c r="BMU176" s="431"/>
      <c r="BMV176" s="431"/>
      <c r="BMW176" s="431"/>
      <c r="BMX176" s="431"/>
      <c r="BMY176" s="431"/>
      <c r="BMZ176" s="431"/>
      <c r="BNA176" s="431"/>
      <c r="BNB176" s="431"/>
      <c r="BNC176" s="431"/>
      <c r="BND176" s="431"/>
      <c r="BNE176" s="431"/>
      <c r="BNF176" s="431"/>
      <c r="BNG176" s="431"/>
      <c r="BNH176" s="431"/>
      <c r="BNI176" s="431"/>
      <c r="BNJ176" s="431"/>
      <c r="BNK176" s="431"/>
      <c r="BNL176" s="431"/>
      <c r="BNM176" s="431"/>
      <c r="BNN176" s="431"/>
      <c r="BNO176" s="431"/>
      <c r="BNP176" s="431"/>
      <c r="BNQ176" s="431"/>
      <c r="BNR176" s="431"/>
      <c r="BNS176" s="431"/>
      <c r="BNT176" s="431"/>
      <c r="BNU176" s="431"/>
      <c r="BNV176" s="431"/>
      <c r="BNW176" s="431"/>
      <c r="BNX176" s="431"/>
      <c r="BNY176" s="431"/>
      <c r="BNZ176" s="431"/>
      <c r="BOA176" s="431"/>
      <c r="BOB176" s="431"/>
      <c r="BOC176" s="431"/>
      <c r="BOD176" s="431"/>
      <c r="BOE176" s="431"/>
      <c r="BOF176" s="431"/>
      <c r="BOG176" s="431"/>
      <c r="BOH176" s="431"/>
      <c r="BOI176" s="431"/>
      <c r="BOJ176" s="431"/>
      <c r="BOK176" s="431"/>
      <c r="BOL176" s="431"/>
      <c r="BOM176" s="431"/>
      <c r="BON176" s="431"/>
      <c r="BOO176" s="431"/>
      <c r="BOP176" s="431"/>
      <c r="BOQ176" s="431"/>
      <c r="BOR176" s="431"/>
      <c r="BOS176" s="431"/>
      <c r="BOT176" s="431"/>
      <c r="BOU176" s="431"/>
      <c r="BOV176" s="431"/>
      <c r="BOW176" s="431"/>
      <c r="BOX176" s="431"/>
      <c r="BOY176" s="431"/>
      <c r="BOZ176" s="431"/>
      <c r="BPA176" s="431"/>
      <c r="BPB176" s="431"/>
      <c r="BPC176" s="431"/>
      <c r="BPD176" s="431"/>
      <c r="BPE176" s="431"/>
      <c r="BPF176" s="431"/>
      <c r="BPG176" s="431"/>
      <c r="BPH176" s="431"/>
      <c r="BPI176" s="431"/>
      <c r="BPJ176" s="431"/>
      <c r="BPK176" s="431"/>
      <c r="BPL176" s="431"/>
      <c r="BPM176" s="431"/>
      <c r="BPN176" s="431"/>
      <c r="BPO176" s="431"/>
      <c r="BPP176" s="431"/>
      <c r="BPQ176" s="431"/>
      <c r="BPR176" s="431"/>
      <c r="BPS176" s="431"/>
      <c r="BPT176" s="431"/>
      <c r="BPU176" s="431"/>
      <c r="BPV176" s="431"/>
      <c r="BPW176" s="431"/>
      <c r="BPX176" s="431"/>
      <c r="BPY176" s="431"/>
      <c r="BPZ176" s="431"/>
      <c r="BQA176" s="431"/>
      <c r="BQB176" s="431"/>
      <c r="BQC176" s="431"/>
      <c r="BQD176" s="431"/>
      <c r="BQE176" s="431"/>
      <c r="BQF176" s="431"/>
      <c r="BQG176" s="431"/>
      <c r="BQH176" s="431"/>
      <c r="BQI176" s="431"/>
      <c r="BQJ176" s="431"/>
      <c r="BQK176" s="431"/>
      <c r="BQL176" s="431"/>
      <c r="BQM176" s="431"/>
      <c r="BQN176" s="431"/>
      <c r="BQO176" s="431"/>
      <c r="BQP176" s="431"/>
      <c r="BQQ176" s="431"/>
      <c r="BQR176" s="431"/>
      <c r="BQS176" s="431"/>
      <c r="BQT176" s="431"/>
      <c r="BQU176" s="431"/>
      <c r="BQV176" s="431"/>
      <c r="BQW176" s="431"/>
      <c r="BQX176" s="431"/>
      <c r="BQY176" s="431"/>
      <c r="BQZ176" s="431"/>
      <c r="BRA176" s="431"/>
      <c r="BRB176" s="431"/>
      <c r="BRC176" s="431"/>
      <c r="BRD176" s="431"/>
      <c r="BRE176" s="431"/>
      <c r="BRF176" s="431"/>
      <c r="BRG176" s="431"/>
      <c r="BRH176" s="431"/>
      <c r="BRI176" s="431"/>
      <c r="BRJ176" s="431"/>
      <c r="BRK176" s="431"/>
      <c r="BRL176" s="431"/>
      <c r="BRM176" s="431"/>
      <c r="BRN176" s="431"/>
      <c r="BRO176" s="431"/>
      <c r="BRP176" s="431"/>
      <c r="BRQ176" s="431"/>
      <c r="BRR176" s="431"/>
      <c r="BRS176" s="431"/>
      <c r="BRT176" s="431"/>
      <c r="BRU176" s="431"/>
    </row>
    <row r="177" spans="1:1841" ht="29.25" customHeight="1" x14ac:dyDescent="0.3">
      <c r="A177" s="792"/>
      <c r="B177" s="476">
        <v>18</v>
      </c>
      <c r="C177" s="476" t="s">
        <v>462</v>
      </c>
      <c r="D177" s="465">
        <v>0</v>
      </c>
      <c r="E177" s="545">
        <v>0</v>
      </c>
      <c r="F177" s="464">
        <v>0</v>
      </c>
      <c r="G177" s="483">
        <v>0</v>
      </c>
      <c r="H177" s="478">
        <f t="shared" si="73"/>
        <v>0</v>
      </c>
      <c r="I177" s="545">
        <v>0</v>
      </c>
      <c r="J177" s="478">
        <f t="shared" si="72"/>
        <v>0</v>
      </c>
      <c r="K177" s="545">
        <v>0</v>
      </c>
      <c r="L177" s="479"/>
      <c r="M177" s="482"/>
      <c r="N177" s="478"/>
      <c r="O177" s="482"/>
      <c r="P177" s="478"/>
      <c r="Q177" s="476"/>
      <c r="R177" s="478"/>
      <c r="S177" s="482"/>
      <c r="T177" s="478"/>
      <c r="U177" s="476"/>
      <c r="V177" s="478"/>
      <c r="X177" s="478">
        <f t="shared" si="68"/>
        <v>0</v>
      </c>
      <c r="Y177" s="484">
        <f t="shared" si="69"/>
        <v>0</v>
      </c>
      <c r="Z177" s="478">
        <f t="shared" si="70"/>
        <v>0</v>
      </c>
      <c r="AA177" s="471">
        <f t="shared" si="71"/>
        <v>0</v>
      </c>
      <c r="AB177" s="521"/>
      <c r="AC177" s="486"/>
      <c r="AD177" s="527"/>
      <c r="AE177" s="527"/>
      <c r="AF177" s="527"/>
      <c r="AG177" s="527"/>
      <c r="AH177" s="431"/>
      <c r="AI177" s="431"/>
      <c r="AJ177" s="431"/>
      <c r="AK177" s="431"/>
      <c r="AL177" s="431"/>
      <c r="AM177" s="431"/>
      <c r="AN177" s="431"/>
      <c r="AO177" s="431"/>
      <c r="AP177" s="431"/>
      <c r="AQ177" s="431"/>
      <c r="AR177" s="431"/>
      <c r="AS177" s="431"/>
      <c r="AT177" s="431"/>
      <c r="AU177" s="431"/>
      <c r="AV177" s="431"/>
      <c r="AW177" s="431"/>
      <c r="AX177" s="431"/>
      <c r="AY177" s="431"/>
      <c r="AZ177" s="431"/>
      <c r="BA177" s="431"/>
      <c r="BB177" s="431"/>
      <c r="BC177" s="431"/>
      <c r="BD177" s="431"/>
      <c r="BE177" s="431"/>
      <c r="BF177" s="431"/>
      <c r="BG177" s="431"/>
      <c r="BH177" s="431"/>
      <c r="BI177" s="431"/>
      <c r="BJ177" s="431"/>
      <c r="BK177" s="431"/>
      <c r="BL177" s="431"/>
      <c r="BM177" s="431"/>
      <c r="BN177" s="431"/>
      <c r="BO177" s="431"/>
      <c r="BP177" s="431"/>
      <c r="BQ177" s="431"/>
      <c r="BR177" s="431"/>
      <c r="BS177" s="431"/>
      <c r="BT177" s="431"/>
      <c r="BU177" s="431"/>
      <c r="BV177" s="431"/>
      <c r="BW177" s="431"/>
      <c r="BX177" s="431"/>
      <c r="BY177" s="431"/>
      <c r="BZ177" s="431"/>
      <c r="CA177" s="431"/>
      <c r="CB177" s="431"/>
      <c r="CC177" s="431"/>
      <c r="CD177" s="431"/>
      <c r="CE177" s="431"/>
      <c r="CF177" s="431"/>
      <c r="CG177" s="431"/>
      <c r="CH177" s="431"/>
      <c r="CI177" s="431"/>
      <c r="CJ177" s="431"/>
      <c r="CK177" s="431"/>
      <c r="CL177" s="431"/>
      <c r="CM177" s="431"/>
      <c r="CN177" s="431"/>
      <c r="CO177" s="431"/>
      <c r="CP177" s="431"/>
      <c r="CQ177" s="431"/>
      <c r="CR177" s="431"/>
      <c r="CS177" s="431"/>
      <c r="CT177" s="431"/>
      <c r="CU177" s="431"/>
      <c r="CV177" s="431"/>
      <c r="CW177" s="431"/>
      <c r="CX177" s="431"/>
      <c r="CY177" s="431"/>
      <c r="CZ177" s="431"/>
      <c r="DA177" s="431"/>
      <c r="DB177" s="431"/>
      <c r="DC177" s="431"/>
      <c r="DD177" s="431"/>
      <c r="DE177" s="431"/>
      <c r="DF177" s="431"/>
      <c r="DG177" s="431"/>
      <c r="DH177" s="431"/>
      <c r="DI177" s="431"/>
      <c r="DJ177" s="431"/>
      <c r="DK177" s="431"/>
      <c r="DL177" s="431"/>
      <c r="DM177" s="431"/>
      <c r="DN177" s="431"/>
      <c r="DO177" s="431"/>
      <c r="DP177" s="431"/>
      <c r="DQ177" s="431"/>
      <c r="DR177" s="431"/>
      <c r="DS177" s="431"/>
      <c r="DT177" s="431"/>
      <c r="DU177" s="431"/>
      <c r="DV177" s="431"/>
      <c r="DW177" s="431"/>
      <c r="DX177" s="431"/>
      <c r="DY177" s="431"/>
      <c r="DZ177" s="431"/>
      <c r="EA177" s="431"/>
      <c r="EB177" s="431"/>
      <c r="EC177" s="431"/>
      <c r="ED177" s="431"/>
      <c r="EE177" s="431"/>
      <c r="EF177" s="431"/>
      <c r="EG177" s="431"/>
      <c r="EH177" s="431"/>
      <c r="EI177" s="431"/>
      <c r="EJ177" s="431"/>
      <c r="EK177" s="431"/>
      <c r="EL177" s="431"/>
      <c r="EM177" s="431"/>
      <c r="EN177" s="431"/>
      <c r="EO177" s="431"/>
      <c r="EP177" s="431"/>
      <c r="EQ177" s="431"/>
      <c r="ER177" s="431"/>
      <c r="ES177" s="431"/>
      <c r="ET177" s="431"/>
      <c r="EU177" s="431"/>
      <c r="EV177" s="431"/>
      <c r="EW177" s="431"/>
      <c r="EX177" s="431"/>
      <c r="EY177" s="431"/>
      <c r="EZ177" s="431"/>
      <c r="FA177" s="431"/>
      <c r="FB177" s="431"/>
      <c r="FC177" s="431"/>
      <c r="FD177" s="431"/>
      <c r="FE177" s="431"/>
      <c r="FF177" s="431"/>
      <c r="FG177" s="431"/>
      <c r="FH177" s="431"/>
      <c r="FI177" s="431"/>
      <c r="FJ177" s="431"/>
      <c r="FK177" s="431"/>
      <c r="FL177" s="431"/>
      <c r="FM177" s="431"/>
      <c r="FN177" s="431"/>
      <c r="FO177" s="431"/>
      <c r="FP177" s="431"/>
      <c r="FQ177" s="431"/>
      <c r="FR177" s="431"/>
      <c r="FS177" s="431"/>
      <c r="FT177" s="431"/>
      <c r="FU177" s="431"/>
      <c r="FV177" s="431"/>
      <c r="FW177" s="431"/>
      <c r="FX177" s="431"/>
      <c r="FY177" s="431"/>
      <c r="FZ177" s="431"/>
      <c r="GA177" s="431"/>
      <c r="GB177" s="431"/>
      <c r="GC177" s="431"/>
      <c r="GD177" s="431"/>
      <c r="GE177" s="431"/>
      <c r="GF177" s="431"/>
      <c r="GG177" s="431"/>
      <c r="GH177" s="431"/>
      <c r="GI177" s="431"/>
      <c r="GJ177" s="431"/>
      <c r="GK177" s="431"/>
      <c r="GL177" s="431"/>
      <c r="GM177" s="431"/>
      <c r="GN177" s="431"/>
      <c r="GO177" s="431"/>
      <c r="GP177" s="431"/>
      <c r="GQ177" s="431"/>
      <c r="GR177" s="431"/>
      <c r="GS177" s="431"/>
      <c r="GT177" s="431"/>
      <c r="GU177" s="431"/>
      <c r="GV177" s="431"/>
      <c r="GW177" s="431"/>
      <c r="GX177" s="431"/>
      <c r="GY177" s="431"/>
      <c r="GZ177" s="431"/>
      <c r="HA177" s="431"/>
      <c r="HB177" s="431"/>
      <c r="HC177" s="431"/>
      <c r="HD177" s="431"/>
      <c r="HE177" s="431"/>
      <c r="HF177" s="431"/>
      <c r="HG177" s="431"/>
      <c r="HH177" s="431"/>
      <c r="HI177" s="431"/>
      <c r="HJ177" s="431"/>
      <c r="HK177" s="431"/>
      <c r="HL177" s="431"/>
      <c r="HM177" s="431"/>
      <c r="HN177" s="431"/>
      <c r="HO177" s="431"/>
      <c r="HP177" s="431"/>
      <c r="HQ177" s="431"/>
      <c r="HR177" s="431"/>
      <c r="HS177" s="431"/>
      <c r="HT177" s="431"/>
      <c r="HU177" s="431"/>
      <c r="HV177" s="431"/>
      <c r="HW177" s="431"/>
      <c r="HX177" s="431"/>
      <c r="HY177" s="431"/>
      <c r="HZ177" s="431"/>
      <c r="IA177" s="431"/>
      <c r="IB177" s="431"/>
      <c r="IC177" s="431"/>
      <c r="ID177" s="431"/>
      <c r="IE177" s="431"/>
      <c r="IF177" s="431"/>
      <c r="IG177" s="431"/>
      <c r="IH177" s="431"/>
      <c r="II177" s="431"/>
      <c r="IJ177" s="431"/>
      <c r="IK177" s="431"/>
      <c r="IL177" s="431"/>
      <c r="IM177" s="431"/>
      <c r="IN177" s="431"/>
      <c r="IO177" s="431"/>
      <c r="IP177" s="431"/>
      <c r="IQ177" s="431"/>
      <c r="IR177" s="431"/>
      <c r="IS177" s="431"/>
      <c r="IT177" s="431"/>
      <c r="IU177" s="431"/>
      <c r="IV177" s="431"/>
      <c r="IW177" s="431"/>
      <c r="IX177" s="431"/>
      <c r="IY177" s="431"/>
      <c r="IZ177" s="431"/>
      <c r="JA177" s="431"/>
      <c r="JB177" s="431"/>
      <c r="JC177" s="431"/>
      <c r="JD177" s="431"/>
      <c r="JE177" s="431"/>
      <c r="JF177" s="431"/>
      <c r="JG177" s="431"/>
      <c r="JH177" s="431"/>
      <c r="JI177" s="431"/>
      <c r="JJ177" s="431"/>
      <c r="JK177" s="431"/>
      <c r="JL177" s="431"/>
      <c r="JM177" s="431"/>
      <c r="JN177" s="431"/>
      <c r="JO177" s="431"/>
      <c r="JP177" s="431"/>
      <c r="JQ177" s="431"/>
      <c r="JR177" s="431"/>
      <c r="JS177" s="431"/>
      <c r="JT177" s="431"/>
      <c r="JU177" s="431"/>
      <c r="JV177" s="431"/>
      <c r="JW177" s="431"/>
      <c r="JX177" s="431"/>
      <c r="JY177" s="431"/>
      <c r="JZ177" s="431"/>
      <c r="KA177" s="431"/>
      <c r="KB177" s="431"/>
      <c r="KC177" s="431"/>
      <c r="KD177" s="431"/>
      <c r="KE177" s="431"/>
      <c r="KF177" s="431"/>
      <c r="KG177" s="431"/>
      <c r="KH177" s="431"/>
      <c r="KI177" s="431"/>
      <c r="KJ177" s="431"/>
      <c r="KK177" s="431"/>
      <c r="KL177" s="431"/>
      <c r="KM177" s="431"/>
      <c r="KN177" s="431"/>
      <c r="KO177" s="431"/>
      <c r="KP177" s="431"/>
      <c r="KQ177" s="431"/>
      <c r="KR177" s="431"/>
      <c r="KS177" s="431"/>
      <c r="KT177" s="431"/>
      <c r="KU177" s="431"/>
      <c r="KV177" s="431"/>
      <c r="KW177" s="431"/>
      <c r="KX177" s="431"/>
      <c r="KY177" s="431"/>
      <c r="KZ177" s="431"/>
      <c r="LA177" s="431"/>
      <c r="LB177" s="431"/>
      <c r="LC177" s="431"/>
      <c r="LD177" s="431"/>
      <c r="LE177" s="431"/>
      <c r="LF177" s="431"/>
      <c r="LG177" s="431"/>
      <c r="LH177" s="431"/>
      <c r="LI177" s="431"/>
      <c r="LJ177" s="431"/>
      <c r="LK177" s="431"/>
      <c r="LL177" s="431"/>
      <c r="LM177" s="431"/>
      <c r="LN177" s="431"/>
      <c r="LO177" s="431"/>
      <c r="LP177" s="431"/>
      <c r="LQ177" s="431"/>
      <c r="LR177" s="431"/>
      <c r="LS177" s="431"/>
      <c r="LT177" s="431"/>
      <c r="LU177" s="431"/>
      <c r="LV177" s="431"/>
      <c r="LW177" s="431"/>
      <c r="LX177" s="431"/>
      <c r="LY177" s="431"/>
      <c r="LZ177" s="431"/>
      <c r="MA177" s="431"/>
      <c r="MB177" s="431"/>
      <c r="MC177" s="431"/>
      <c r="MD177" s="431"/>
      <c r="ME177" s="431"/>
      <c r="MF177" s="431"/>
      <c r="MG177" s="431"/>
      <c r="MH177" s="431"/>
      <c r="MI177" s="431"/>
      <c r="MJ177" s="431"/>
      <c r="MK177" s="431"/>
      <c r="ML177" s="431"/>
      <c r="MM177" s="431"/>
      <c r="MN177" s="431"/>
      <c r="MO177" s="431"/>
      <c r="MP177" s="431"/>
      <c r="MQ177" s="431"/>
      <c r="MR177" s="431"/>
      <c r="MS177" s="431"/>
      <c r="MT177" s="431"/>
      <c r="MU177" s="431"/>
      <c r="MV177" s="431"/>
      <c r="MW177" s="431"/>
      <c r="MX177" s="431"/>
      <c r="MY177" s="431"/>
      <c r="MZ177" s="431"/>
      <c r="NA177" s="431"/>
      <c r="NB177" s="431"/>
      <c r="NC177" s="431"/>
      <c r="ND177" s="431"/>
      <c r="NE177" s="431"/>
      <c r="NF177" s="431"/>
      <c r="NG177" s="431"/>
      <c r="NH177" s="431"/>
      <c r="NI177" s="431"/>
      <c r="NJ177" s="431"/>
      <c r="NK177" s="431"/>
      <c r="NL177" s="431"/>
      <c r="NM177" s="431"/>
      <c r="NN177" s="431"/>
      <c r="NO177" s="431"/>
      <c r="NP177" s="431"/>
      <c r="NQ177" s="431"/>
      <c r="NR177" s="431"/>
      <c r="NS177" s="431"/>
      <c r="NT177" s="431"/>
      <c r="NU177" s="431"/>
      <c r="NV177" s="431"/>
      <c r="NW177" s="431"/>
      <c r="NX177" s="431"/>
      <c r="NY177" s="431"/>
      <c r="NZ177" s="431"/>
      <c r="OA177" s="431"/>
      <c r="OB177" s="431"/>
      <c r="OC177" s="431"/>
      <c r="OD177" s="431"/>
      <c r="OE177" s="431"/>
      <c r="OF177" s="431"/>
      <c r="OG177" s="431"/>
      <c r="OH177" s="431"/>
      <c r="OI177" s="431"/>
      <c r="OJ177" s="431"/>
      <c r="OK177" s="431"/>
      <c r="OL177" s="431"/>
      <c r="OM177" s="431"/>
      <c r="ON177" s="431"/>
      <c r="OO177" s="431"/>
      <c r="OP177" s="431"/>
      <c r="OQ177" s="431"/>
      <c r="OR177" s="431"/>
      <c r="OS177" s="431"/>
      <c r="OT177" s="431"/>
      <c r="OU177" s="431"/>
      <c r="OV177" s="431"/>
      <c r="OW177" s="431"/>
      <c r="OX177" s="431"/>
      <c r="OY177" s="431"/>
      <c r="OZ177" s="431"/>
      <c r="PA177" s="431"/>
      <c r="PB177" s="431"/>
      <c r="PC177" s="431"/>
      <c r="PD177" s="431"/>
      <c r="PE177" s="431"/>
      <c r="PF177" s="431"/>
      <c r="PG177" s="431"/>
      <c r="PH177" s="431"/>
      <c r="PI177" s="431"/>
      <c r="PJ177" s="431"/>
      <c r="PK177" s="431"/>
      <c r="PL177" s="431"/>
      <c r="PM177" s="431"/>
      <c r="PN177" s="431"/>
      <c r="PO177" s="431"/>
      <c r="PP177" s="431"/>
      <c r="PQ177" s="431"/>
      <c r="PR177" s="431"/>
      <c r="PS177" s="431"/>
      <c r="PT177" s="431"/>
      <c r="PU177" s="431"/>
      <c r="PV177" s="431"/>
      <c r="PW177" s="431"/>
      <c r="PX177" s="431"/>
      <c r="PY177" s="431"/>
      <c r="PZ177" s="431"/>
      <c r="QA177" s="431"/>
      <c r="QB177" s="431"/>
      <c r="QC177" s="431"/>
      <c r="QD177" s="431"/>
      <c r="QE177" s="431"/>
      <c r="QF177" s="431"/>
      <c r="QG177" s="431"/>
      <c r="QH177" s="431"/>
      <c r="QI177" s="431"/>
      <c r="QJ177" s="431"/>
      <c r="QK177" s="431"/>
      <c r="QL177" s="431"/>
      <c r="QM177" s="431"/>
      <c r="QN177" s="431"/>
      <c r="QO177" s="431"/>
      <c r="QP177" s="431"/>
      <c r="QQ177" s="431"/>
      <c r="QR177" s="431"/>
      <c r="QS177" s="431"/>
      <c r="QT177" s="431"/>
      <c r="QU177" s="431"/>
      <c r="QV177" s="431"/>
      <c r="QW177" s="431"/>
      <c r="QX177" s="431"/>
      <c r="QY177" s="431"/>
      <c r="QZ177" s="431"/>
      <c r="RA177" s="431"/>
      <c r="RB177" s="431"/>
      <c r="RC177" s="431"/>
      <c r="RD177" s="431"/>
      <c r="RE177" s="431"/>
      <c r="RF177" s="431"/>
      <c r="RG177" s="431"/>
      <c r="RH177" s="431"/>
      <c r="RI177" s="431"/>
      <c r="RJ177" s="431"/>
      <c r="RK177" s="431"/>
      <c r="RL177" s="431"/>
      <c r="RM177" s="431"/>
      <c r="RN177" s="431"/>
      <c r="RO177" s="431"/>
      <c r="RP177" s="431"/>
      <c r="RQ177" s="431"/>
      <c r="RR177" s="431"/>
      <c r="RS177" s="431"/>
      <c r="RT177" s="431"/>
      <c r="RU177" s="431"/>
      <c r="RV177" s="431"/>
      <c r="RW177" s="431"/>
      <c r="RX177" s="431"/>
      <c r="RY177" s="431"/>
      <c r="RZ177" s="431"/>
      <c r="SA177" s="431"/>
      <c r="SB177" s="431"/>
      <c r="SC177" s="431"/>
      <c r="SD177" s="431"/>
      <c r="SE177" s="431"/>
      <c r="SF177" s="431"/>
      <c r="SG177" s="431"/>
      <c r="SH177" s="431"/>
      <c r="SI177" s="431"/>
      <c r="SJ177" s="431"/>
      <c r="SK177" s="431"/>
      <c r="SL177" s="431"/>
      <c r="SM177" s="431"/>
      <c r="SN177" s="431"/>
      <c r="SO177" s="431"/>
      <c r="SP177" s="431"/>
      <c r="SQ177" s="431"/>
      <c r="SR177" s="431"/>
      <c r="SS177" s="431"/>
      <c r="ST177" s="431"/>
      <c r="SU177" s="431"/>
      <c r="SV177" s="431"/>
      <c r="SW177" s="431"/>
      <c r="SX177" s="431"/>
      <c r="SY177" s="431"/>
      <c r="SZ177" s="431"/>
      <c r="TA177" s="431"/>
      <c r="TB177" s="431"/>
      <c r="TC177" s="431"/>
      <c r="TD177" s="431"/>
      <c r="TE177" s="431"/>
      <c r="TF177" s="431"/>
      <c r="TG177" s="431"/>
      <c r="TH177" s="431"/>
      <c r="TI177" s="431"/>
      <c r="TJ177" s="431"/>
      <c r="TK177" s="431"/>
      <c r="TL177" s="431"/>
      <c r="TM177" s="431"/>
      <c r="TN177" s="431"/>
      <c r="TO177" s="431"/>
      <c r="TP177" s="431"/>
      <c r="TQ177" s="431"/>
      <c r="TR177" s="431"/>
      <c r="TS177" s="431"/>
      <c r="TT177" s="431"/>
      <c r="TU177" s="431"/>
      <c r="TV177" s="431"/>
      <c r="TW177" s="431"/>
      <c r="TX177" s="431"/>
      <c r="TY177" s="431"/>
      <c r="TZ177" s="431"/>
      <c r="UA177" s="431"/>
      <c r="UB177" s="431"/>
      <c r="UC177" s="431"/>
      <c r="UD177" s="431"/>
      <c r="UE177" s="431"/>
      <c r="UF177" s="431"/>
      <c r="UG177" s="431"/>
      <c r="UH177" s="431"/>
      <c r="UI177" s="431"/>
      <c r="UJ177" s="431"/>
      <c r="UK177" s="431"/>
      <c r="UL177" s="431"/>
      <c r="UM177" s="431"/>
      <c r="UN177" s="431"/>
      <c r="UO177" s="431"/>
      <c r="UP177" s="431"/>
      <c r="UQ177" s="431"/>
      <c r="UR177" s="431"/>
      <c r="US177" s="431"/>
      <c r="UT177" s="431"/>
      <c r="UU177" s="431"/>
      <c r="UV177" s="431"/>
      <c r="UW177" s="431"/>
      <c r="UX177" s="431"/>
      <c r="UY177" s="431"/>
      <c r="UZ177" s="431"/>
      <c r="VA177" s="431"/>
      <c r="VB177" s="431"/>
      <c r="VC177" s="431"/>
      <c r="VD177" s="431"/>
      <c r="VE177" s="431"/>
      <c r="VF177" s="431"/>
      <c r="VG177" s="431"/>
      <c r="VH177" s="431"/>
      <c r="VI177" s="431"/>
      <c r="VJ177" s="431"/>
      <c r="VK177" s="431"/>
      <c r="VL177" s="431"/>
      <c r="VM177" s="431"/>
      <c r="VN177" s="431"/>
      <c r="VO177" s="431"/>
      <c r="VP177" s="431"/>
      <c r="VQ177" s="431"/>
      <c r="VR177" s="431"/>
      <c r="VS177" s="431"/>
      <c r="VT177" s="431"/>
      <c r="VU177" s="431"/>
      <c r="VV177" s="431"/>
      <c r="VW177" s="431"/>
      <c r="VX177" s="431"/>
      <c r="VY177" s="431"/>
      <c r="VZ177" s="431"/>
      <c r="WA177" s="431"/>
      <c r="WB177" s="431"/>
      <c r="WC177" s="431"/>
      <c r="WD177" s="431"/>
      <c r="WE177" s="431"/>
      <c r="WF177" s="431"/>
      <c r="WG177" s="431"/>
      <c r="WH177" s="431"/>
      <c r="WI177" s="431"/>
      <c r="WJ177" s="431"/>
      <c r="WK177" s="431"/>
      <c r="WL177" s="431"/>
      <c r="WM177" s="431"/>
      <c r="WN177" s="431"/>
      <c r="WO177" s="431"/>
      <c r="WP177" s="431"/>
      <c r="WQ177" s="431"/>
      <c r="WR177" s="431"/>
      <c r="WS177" s="431"/>
      <c r="WT177" s="431"/>
      <c r="WU177" s="431"/>
      <c r="WV177" s="431"/>
      <c r="WW177" s="431"/>
      <c r="WX177" s="431"/>
      <c r="WY177" s="431"/>
      <c r="WZ177" s="431"/>
      <c r="XA177" s="431"/>
      <c r="XB177" s="431"/>
      <c r="XC177" s="431"/>
      <c r="XD177" s="431"/>
      <c r="XE177" s="431"/>
      <c r="XF177" s="431"/>
      <c r="XG177" s="431"/>
      <c r="XH177" s="431"/>
      <c r="XI177" s="431"/>
      <c r="XJ177" s="431"/>
      <c r="XK177" s="431"/>
      <c r="XL177" s="431"/>
      <c r="XM177" s="431"/>
      <c r="XN177" s="431"/>
      <c r="XO177" s="431"/>
      <c r="XP177" s="431"/>
      <c r="XQ177" s="431"/>
      <c r="XR177" s="431"/>
      <c r="XS177" s="431"/>
      <c r="XT177" s="431"/>
      <c r="XU177" s="431"/>
      <c r="XV177" s="431"/>
      <c r="XW177" s="431"/>
      <c r="XX177" s="431"/>
      <c r="XY177" s="431"/>
      <c r="XZ177" s="431"/>
      <c r="YA177" s="431"/>
      <c r="YB177" s="431"/>
      <c r="YC177" s="431"/>
      <c r="YD177" s="431"/>
      <c r="YE177" s="431"/>
      <c r="YF177" s="431"/>
      <c r="YG177" s="431"/>
      <c r="YH177" s="431"/>
      <c r="YI177" s="431"/>
      <c r="YJ177" s="431"/>
      <c r="YK177" s="431"/>
      <c r="YL177" s="431"/>
      <c r="YM177" s="431"/>
      <c r="YN177" s="431"/>
      <c r="YO177" s="431"/>
      <c r="YP177" s="431"/>
      <c r="YQ177" s="431"/>
      <c r="YR177" s="431"/>
      <c r="YS177" s="431"/>
      <c r="YT177" s="431"/>
      <c r="YU177" s="431"/>
      <c r="YV177" s="431"/>
      <c r="YW177" s="431"/>
      <c r="YX177" s="431"/>
      <c r="YY177" s="431"/>
      <c r="YZ177" s="431"/>
      <c r="ZA177" s="431"/>
      <c r="ZB177" s="431"/>
      <c r="ZC177" s="431"/>
      <c r="ZD177" s="431"/>
      <c r="ZE177" s="431"/>
      <c r="ZF177" s="431"/>
      <c r="ZG177" s="431"/>
      <c r="ZH177" s="431"/>
      <c r="ZI177" s="431"/>
      <c r="ZJ177" s="431"/>
      <c r="ZK177" s="431"/>
      <c r="ZL177" s="431"/>
      <c r="ZM177" s="431"/>
      <c r="ZN177" s="431"/>
      <c r="ZO177" s="431"/>
      <c r="ZP177" s="431"/>
      <c r="ZQ177" s="431"/>
      <c r="ZR177" s="431"/>
      <c r="ZS177" s="431"/>
      <c r="ZT177" s="431"/>
      <c r="ZU177" s="431"/>
      <c r="ZV177" s="431"/>
      <c r="ZW177" s="431"/>
      <c r="ZX177" s="431"/>
      <c r="ZY177" s="431"/>
      <c r="ZZ177" s="431"/>
      <c r="AAA177" s="431"/>
      <c r="AAB177" s="431"/>
      <c r="AAC177" s="431"/>
      <c r="AAD177" s="431"/>
      <c r="AAE177" s="431"/>
      <c r="AAF177" s="431"/>
      <c r="AAG177" s="431"/>
      <c r="AAH177" s="431"/>
      <c r="AAI177" s="431"/>
      <c r="AAJ177" s="431"/>
      <c r="AAK177" s="431"/>
      <c r="AAL177" s="431"/>
      <c r="AAM177" s="431"/>
      <c r="AAN177" s="431"/>
      <c r="AAO177" s="431"/>
      <c r="AAP177" s="431"/>
      <c r="AAQ177" s="431"/>
      <c r="AAR177" s="431"/>
      <c r="AAS177" s="431"/>
      <c r="AAT177" s="431"/>
      <c r="AAU177" s="431"/>
      <c r="AAV177" s="431"/>
      <c r="AAW177" s="431"/>
      <c r="AAX177" s="431"/>
      <c r="AAY177" s="431"/>
      <c r="AAZ177" s="431"/>
      <c r="ABA177" s="431"/>
      <c r="ABB177" s="431"/>
      <c r="ABC177" s="431"/>
      <c r="ABD177" s="431"/>
      <c r="ABE177" s="431"/>
      <c r="ABF177" s="431"/>
      <c r="ABG177" s="431"/>
      <c r="ABH177" s="431"/>
      <c r="ABI177" s="431"/>
      <c r="ABJ177" s="431"/>
      <c r="ABK177" s="431"/>
      <c r="ABL177" s="431"/>
      <c r="ABM177" s="431"/>
      <c r="ABN177" s="431"/>
      <c r="ABO177" s="431"/>
      <c r="ABP177" s="431"/>
      <c r="ABQ177" s="431"/>
      <c r="ABR177" s="431"/>
      <c r="ABS177" s="431"/>
      <c r="ABT177" s="431"/>
      <c r="ABU177" s="431"/>
      <c r="ABV177" s="431"/>
      <c r="ABW177" s="431"/>
      <c r="ABX177" s="431"/>
      <c r="ABY177" s="431"/>
      <c r="ABZ177" s="431"/>
      <c r="ACA177" s="431"/>
      <c r="ACB177" s="431"/>
      <c r="ACC177" s="431"/>
      <c r="ACD177" s="431"/>
      <c r="ACE177" s="431"/>
      <c r="ACF177" s="431"/>
      <c r="ACG177" s="431"/>
      <c r="ACH177" s="431"/>
      <c r="ACI177" s="431"/>
      <c r="ACJ177" s="431"/>
      <c r="ACK177" s="431"/>
      <c r="ACL177" s="431"/>
      <c r="ACM177" s="431"/>
      <c r="ACN177" s="431"/>
      <c r="ACO177" s="431"/>
      <c r="ACP177" s="431"/>
      <c r="ACQ177" s="431"/>
      <c r="ACR177" s="431"/>
      <c r="ACS177" s="431"/>
      <c r="ACT177" s="431"/>
      <c r="ACU177" s="431"/>
      <c r="ACV177" s="431"/>
      <c r="ACW177" s="431"/>
      <c r="ACX177" s="431"/>
      <c r="ACY177" s="431"/>
      <c r="ACZ177" s="431"/>
      <c r="ADA177" s="431"/>
      <c r="ADB177" s="431"/>
      <c r="ADC177" s="431"/>
      <c r="ADD177" s="431"/>
      <c r="ADE177" s="431"/>
      <c r="ADF177" s="431"/>
      <c r="ADG177" s="431"/>
      <c r="ADH177" s="431"/>
      <c r="ADI177" s="431"/>
      <c r="ADJ177" s="431"/>
      <c r="ADK177" s="431"/>
      <c r="ADL177" s="431"/>
      <c r="ADM177" s="431"/>
      <c r="ADN177" s="431"/>
      <c r="ADO177" s="431"/>
      <c r="ADP177" s="431"/>
      <c r="ADQ177" s="431"/>
      <c r="ADR177" s="431"/>
      <c r="ADS177" s="431"/>
      <c r="ADT177" s="431"/>
      <c r="ADU177" s="431"/>
      <c r="ADV177" s="431"/>
      <c r="ADW177" s="431"/>
      <c r="ADX177" s="431"/>
      <c r="ADY177" s="431"/>
      <c r="ADZ177" s="431"/>
      <c r="AEA177" s="431"/>
      <c r="AEB177" s="431"/>
      <c r="AEC177" s="431"/>
      <c r="AED177" s="431"/>
      <c r="AEE177" s="431"/>
      <c r="AEF177" s="431"/>
      <c r="AEG177" s="431"/>
      <c r="AEH177" s="431"/>
      <c r="AEI177" s="431"/>
      <c r="AEJ177" s="431"/>
      <c r="AEK177" s="431"/>
      <c r="AEL177" s="431"/>
      <c r="AEM177" s="431"/>
      <c r="AEN177" s="431"/>
      <c r="AEO177" s="431"/>
      <c r="AEP177" s="431"/>
      <c r="AEQ177" s="431"/>
      <c r="AER177" s="431"/>
      <c r="AES177" s="431"/>
      <c r="AET177" s="431"/>
      <c r="AEU177" s="431"/>
      <c r="AEV177" s="431"/>
      <c r="AEW177" s="431"/>
      <c r="AEX177" s="431"/>
      <c r="AEY177" s="431"/>
      <c r="AEZ177" s="431"/>
      <c r="AFA177" s="431"/>
      <c r="AFB177" s="431"/>
      <c r="AFC177" s="431"/>
      <c r="AFD177" s="431"/>
      <c r="AFE177" s="431"/>
      <c r="AFF177" s="431"/>
      <c r="AFG177" s="431"/>
      <c r="AFH177" s="431"/>
      <c r="AFI177" s="431"/>
      <c r="AFJ177" s="431"/>
      <c r="AFK177" s="431"/>
      <c r="AFL177" s="431"/>
      <c r="AFM177" s="431"/>
      <c r="AFN177" s="431"/>
      <c r="AFO177" s="431"/>
      <c r="AFP177" s="431"/>
      <c r="AFQ177" s="431"/>
      <c r="AFR177" s="431"/>
      <c r="AFS177" s="431"/>
      <c r="AFT177" s="431"/>
      <c r="AFU177" s="431"/>
      <c r="AFV177" s="431"/>
      <c r="AFW177" s="431"/>
      <c r="AFX177" s="431"/>
      <c r="AFY177" s="431"/>
      <c r="AFZ177" s="431"/>
      <c r="AGA177" s="431"/>
      <c r="AGB177" s="431"/>
      <c r="AGC177" s="431"/>
      <c r="AGD177" s="431"/>
      <c r="AGE177" s="431"/>
      <c r="AGF177" s="431"/>
      <c r="AGG177" s="431"/>
      <c r="AGH177" s="431"/>
      <c r="AGI177" s="431"/>
      <c r="AGJ177" s="431"/>
      <c r="AGK177" s="431"/>
      <c r="AGL177" s="431"/>
      <c r="AGM177" s="431"/>
      <c r="AGN177" s="431"/>
      <c r="AGO177" s="431"/>
      <c r="AGP177" s="431"/>
      <c r="AGQ177" s="431"/>
      <c r="AGR177" s="431"/>
      <c r="AGS177" s="431"/>
      <c r="AGT177" s="431"/>
      <c r="AGU177" s="431"/>
      <c r="AGV177" s="431"/>
      <c r="AGW177" s="431"/>
      <c r="AGX177" s="431"/>
      <c r="AGY177" s="431"/>
      <c r="AGZ177" s="431"/>
      <c r="AHA177" s="431"/>
      <c r="AHB177" s="431"/>
      <c r="AHC177" s="431"/>
      <c r="AHD177" s="431"/>
      <c r="AHE177" s="431"/>
      <c r="AHF177" s="431"/>
      <c r="AHG177" s="431"/>
      <c r="AHH177" s="431"/>
      <c r="AHI177" s="431"/>
      <c r="AHJ177" s="431"/>
      <c r="AHK177" s="431"/>
      <c r="AHL177" s="431"/>
      <c r="AHM177" s="431"/>
      <c r="AHN177" s="431"/>
      <c r="AHO177" s="431"/>
      <c r="AHP177" s="431"/>
      <c r="AHQ177" s="431"/>
      <c r="AHR177" s="431"/>
      <c r="AHS177" s="431"/>
      <c r="AHT177" s="431"/>
      <c r="AHU177" s="431"/>
      <c r="AHV177" s="431"/>
      <c r="AHW177" s="431"/>
      <c r="AHX177" s="431"/>
      <c r="AHY177" s="431"/>
      <c r="AHZ177" s="431"/>
      <c r="AIA177" s="431"/>
      <c r="AIB177" s="431"/>
      <c r="AIC177" s="431"/>
      <c r="AID177" s="431"/>
      <c r="AIE177" s="431"/>
      <c r="AIF177" s="431"/>
      <c r="AIG177" s="431"/>
      <c r="AIH177" s="431"/>
      <c r="AII177" s="431"/>
      <c r="AIJ177" s="431"/>
      <c r="AIK177" s="431"/>
      <c r="AIL177" s="431"/>
      <c r="AIM177" s="431"/>
      <c r="AIN177" s="431"/>
      <c r="AIO177" s="431"/>
      <c r="AIP177" s="431"/>
      <c r="AIQ177" s="431"/>
      <c r="AIR177" s="431"/>
      <c r="AIS177" s="431"/>
      <c r="AIT177" s="431"/>
      <c r="AIU177" s="431"/>
      <c r="AIV177" s="431"/>
      <c r="AIW177" s="431"/>
      <c r="AIX177" s="431"/>
      <c r="AIY177" s="431"/>
      <c r="AIZ177" s="431"/>
      <c r="AJA177" s="431"/>
      <c r="AJB177" s="431"/>
      <c r="AJC177" s="431"/>
      <c r="AJD177" s="431"/>
      <c r="AJE177" s="431"/>
      <c r="AJF177" s="431"/>
      <c r="AJG177" s="431"/>
      <c r="AJH177" s="431"/>
      <c r="AJI177" s="431"/>
      <c r="AJJ177" s="431"/>
      <c r="AJK177" s="431"/>
      <c r="AJL177" s="431"/>
      <c r="AJM177" s="431"/>
      <c r="AJN177" s="431"/>
      <c r="AJO177" s="431"/>
      <c r="AJP177" s="431"/>
      <c r="AJQ177" s="431"/>
      <c r="AJR177" s="431"/>
      <c r="AJS177" s="431"/>
      <c r="AJT177" s="431"/>
      <c r="AJU177" s="431"/>
      <c r="AJV177" s="431"/>
      <c r="AJW177" s="431"/>
      <c r="AJX177" s="431"/>
      <c r="AJY177" s="431"/>
      <c r="AJZ177" s="431"/>
      <c r="AKA177" s="431"/>
      <c r="AKB177" s="431"/>
      <c r="AKC177" s="431"/>
      <c r="AKD177" s="431"/>
      <c r="AKE177" s="431"/>
      <c r="AKF177" s="431"/>
      <c r="AKG177" s="431"/>
      <c r="AKH177" s="431"/>
      <c r="AKI177" s="431"/>
      <c r="AKJ177" s="431"/>
      <c r="AKK177" s="431"/>
      <c r="AKL177" s="431"/>
      <c r="AKM177" s="431"/>
      <c r="AKN177" s="431"/>
      <c r="AKO177" s="431"/>
      <c r="AKP177" s="431"/>
      <c r="AKQ177" s="431"/>
      <c r="AKR177" s="431"/>
      <c r="AKS177" s="431"/>
      <c r="AKT177" s="431"/>
      <c r="AKU177" s="431"/>
      <c r="AKV177" s="431"/>
      <c r="AKW177" s="431"/>
      <c r="AKX177" s="431"/>
      <c r="AKY177" s="431"/>
      <c r="AKZ177" s="431"/>
      <c r="ALA177" s="431"/>
      <c r="ALB177" s="431"/>
      <c r="ALC177" s="431"/>
      <c r="ALD177" s="431"/>
      <c r="ALE177" s="431"/>
      <c r="ALF177" s="431"/>
      <c r="ALG177" s="431"/>
      <c r="ALH177" s="431"/>
      <c r="ALI177" s="431"/>
      <c r="ALJ177" s="431"/>
      <c r="ALK177" s="431"/>
      <c r="ALL177" s="431"/>
      <c r="ALM177" s="431"/>
      <c r="ALN177" s="431"/>
      <c r="ALO177" s="431"/>
      <c r="ALP177" s="431"/>
      <c r="ALQ177" s="431"/>
      <c r="ALR177" s="431"/>
      <c r="ALS177" s="431"/>
      <c r="ALT177" s="431"/>
      <c r="ALU177" s="431"/>
      <c r="ALV177" s="431"/>
      <c r="ALW177" s="431"/>
      <c r="ALX177" s="431"/>
      <c r="ALY177" s="431"/>
      <c r="ALZ177" s="431"/>
      <c r="AMA177" s="431"/>
      <c r="AMB177" s="431"/>
      <c r="AMC177" s="431"/>
      <c r="AMD177" s="431"/>
      <c r="AME177" s="431"/>
      <c r="AMF177" s="431"/>
      <c r="AMG177" s="431"/>
      <c r="AMH177" s="431"/>
      <c r="AMI177" s="431"/>
      <c r="AMJ177" s="431"/>
      <c r="AMK177" s="431"/>
      <c r="AML177" s="431"/>
      <c r="AMM177" s="431"/>
      <c r="AMN177" s="431"/>
      <c r="AMO177" s="431"/>
      <c r="AMP177" s="431"/>
      <c r="AMQ177" s="431"/>
      <c r="AMR177" s="431"/>
      <c r="AMS177" s="431"/>
      <c r="AMT177" s="431"/>
      <c r="AMU177" s="431"/>
      <c r="AMV177" s="431"/>
      <c r="AMW177" s="431"/>
      <c r="AMX177" s="431"/>
      <c r="AMY177" s="431"/>
      <c r="AMZ177" s="431"/>
      <c r="ANA177" s="431"/>
      <c r="ANB177" s="431"/>
      <c r="ANC177" s="431"/>
      <c r="AND177" s="431"/>
      <c r="ANE177" s="431"/>
      <c r="ANF177" s="431"/>
      <c r="ANG177" s="431"/>
      <c r="ANH177" s="431"/>
      <c r="ANI177" s="431"/>
      <c r="ANJ177" s="431"/>
      <c r="ANK177" s="431"/>
      <c r="ANL177" s="431"/>
      <c r="ANM177" s="431"/>
      <c r="ANN177" s="431"/>
      <c r="ANO177" s="431"/>
      <c r="ANP177" s="431"/>
      <c r="ANQ177" s="431"/>
      <c r="ANR177" s="431"/>
      <c r="ANS177" s="431"/>
      <c r="ANT177" s="431"/>
      <c r="ANU177" s="431"/>
      <c r="ANV177" s="431"/>
      <c r="ANW177" s="431"/>
      <c r="ANX177" s="431"/>
      <c r="ANY177" s="431"/>
      <c r="ANZ177" s="431"/>
      <c r="AOA177" s="431"/>
      <c r="AOB177" s="431"/>
      <c r="AOC177" s="431"/>
      <c r="AOD177" s="431"/>
      <c r="AOE177" s="431"/>
      <c r="AOF177" s="431"/>
      <c r="AOG177" s="431"/>
      <c r="AOH177" s="431"/>
      <c r="AOI177" s="431"/>
      <c r="AOJ177" s="431"/>
      <c r="AOK177" s="431"/>
      <c r="AOL177" s="431"/>
      <c r="AOM177" s="431"/>
      <c r="AON177" s="431"/>
      <c r="AOO177" s="431"/>
      <c r="AOP177" s="431"/>
      <c r="AOQ177" s="431"/>
      <c r="AOR177" s="431"/>
      <c r="AOS177" s="431"/>
      <c r="AOT177" s="431"/>
      <c r="AOU177" s="431"/>
      <c r="AOV177" s="431"/>
      <c r="AOW177" s="431"/>
      <c r="AOX177" s="431"/>
      <c r="AOY177" s="431"/>
      <c r="AOZ177" s="431"/>
      <c r="APA177" s="431"/>
      <c r="APB177" s="431"/>
      <c r="APC177" s="431"/>
      <c r="APD177" s="431"/>
      <c r="APE177" s="431"/>
      <c r="APF177" s="431"/>
      <c r="APG177" s="431"/>
      <c r="APH177" s="431"/>
      <c r="API177" s="431"/>
      <c r="APJ177" s="431"/>
      <c r="APK177" s="431"/>
      <c r="APL177" s="431"/>
      <c r="APM177" s="431"/>
      <c r="APN177" s="431"/>
      <c r="APO177" s="431"/>
      <c r="APP177" s="431"/>
      <c r="APQ177" s="431"/>
      <c r="APR177" s="431"/>
      <c r="APS177" s="431"/>
      <c r="APT177" s="431"/>
      <c r="APU177" s="431"/>
      <c r="APV177" s="431"/>
      <c r="APW177" s="431"/>
      <c r="APX177" s="431"/>
      <c r="APY177" s="431"/>
      <c r="APZ177" s="431"/>
      <c r="AQA177" s="431"/>
      <c r="AQB177" s="431"/>
      <c r="AQC177" s="431"/>
      <c r="AQD177" s="431"/>
      <c r="AQE177" s="431"/>
      <c r="AQF177" s="431"/>
      <c r="AQG177" s="431"/>
      <c r="AQH177" s="431"/>
      <c r="AQI177" s="431"/>
      <c r="AQJ177" s="431"/>
      <c r="AQK177" s="431"/>
      <c r="AQL177" s="431"/>
      <c r="AQM177" s="431"/>
      <c r="AQN177" s="431"/>
      <c r="AQO177" s="431"/>
      <c r="AQP177" s="431"/>
      <c r="AQQ177" s="431"/>
      <c r="AQR177" s="431"/>
      <c r="AQS177" s="431"/>
      <c r="AQT177" s="431"/>
      <c r="AQU177" s="431"/>
      <c r="AQV177" s="431"/>
      <c r="AQW177" s="431"/>
      <c r="AQX177" s="431"/>
      <c r="AQY177" s="431"/>
      <c r="AQZ177" s="431"/>
      <c r="ARA177" s="431"/>
      <c r="ARB177" s="431"/>
      <c r="ARC177" s="431"/>
      <c r="ARD177" s="431"/>
      <c r="ARE177" s="431"/>
      <c r="ARF177" s="431"/>
      <c r="ARG177" s="431"/>
      <c r="ARH177" s="431"/>
      <c r="ARI177" s="431"/>
      <c r="ARJ177" s="431"/>
      <c r="ARK177" s="431"/>
      <c r="ARL177" s="431"/>
      <c r="ARM177" s="431"/>
      <c r="ARN177" s="431"/>
      <c r="ARO177" s="431"/>
      <c r="ARP177" s="431"/>
      <c r="ARQ177" s="431"/>
      <c r="ARR177" s="431"/>
      <c r="ARS177" s="431"/>
      <c r="ART177" s="431"/>
      <c r="ARU177" s="431"/>
      <c r="ARV177" s="431"/>
      <c r="ARW177" s="431"/>
      <c r="ARX177" s="431"/>
      <c r="ARY177" s="431"/>
      <c r="ARZ177" s="431"/>
      <c r="ASA177" s="431"/>
      <c r="ASB177" s="431"/>
      <c r="ASC177" s="431"/>
      <c r="ASD177" s="431"/>
      <c r="ASE177" s="431"/>
      <c r="ASF177" s="431"/>
      <c r="ASG177" s="431"/>
      <c r="ASH177" s="431"/>
      <c r="ASI177" s="431"/>
      <c r="ASJ177" s="431"/>
      <c r="ASK177" s="431"/>
      <c r="ASL177" s="431"/>
      <c r="ASM177" s="431"/>
      <c r="ASN177" s="431"/>
      <c r="ASO177" s="431"/>
      <c r="ASP177" s="431"/>
      <c r="ASQ177" s="431"/>
      <c r="ASR177" s="431"/>
      <c r="ASS177" s="431"/>
      <c r="AST177" s="431"/>
      <c r="ASU177" s="431"/>
      <c r="ASV177" s="431"/>
      <c r="ASW177" s="431"/>
      <c r="ASX177" s="431"/>
      <c r="ASY177" s="431"/>
      <c r="ASZ177" s="431"/>
      <c r="ATA177" s="431"/>
      <c r="ATB177" s="431"/>
      <c r="ATC177" s="431"/>
      <c r="ATD177" s="431"/>
      <c r="ATE177" s="431"/>
      <c r="ATF177" s="431"/>
      <c r="ATG177" s="431"/>
      <c r="ATH177" s="431"/>
      <c r="ATI177" s="431"/>
      <c r="ATJ177" s="431"/>
      <c r="ATK177" s="431"/>
      <c r="ATL177" s="431"/>
      <c r="ATM177" s="431"/>
      <c r="ATN177" s="431"/>
      <c r="ATO177" s="431"/>
      <c r="ATP177" s="431"/>
      <c r="ATQ177" s="431"/>
      <c r="ATR177" s="431"/>
      <c r="ATS177" s="431"/>
      <c r="ATT177" s="431"/>
      <c r="ATU177" s="431"/>
      <c r="ATV177" s="431"/>
      <c r="ATW177" s="431"/>
      <c r="ATX177" s="431"/>
      <c r="ATY177" s="431"/>
      <c r="ATZ177" s="431"/>
      <c r="AUA177" s="431"/>
      <c r="AUB177" s="431"/>
      <c r="AUC177" s="431"/>
      <c r="AUD177" s="431"/>
      <c r="AUE177" s="431"/>
      <c r="AUF177" s="431"/>
      <c r="AUG177" s="431"/>
      <c r="AUH177" s="431"/>
      <c r="AUI177" s="431"/>
      <c r="AUJ177" s="431"/>
      <c r="AUK177" s="431"/>
      <c r="AUL177" s="431"/>
      <c r="AUM177" s="431"/>
      <c r="AUN177" s="431"/>
      <c r="AUO177" s="431"/>
      <c r="AUP177" s="431"/>
      <c r="AUQ177" s="431"/>
      <c r="AUR177" s="431"/>
      <c r="AUS177" s="431"/>
      <c r="AUT177" s="431"/>
      <c r="AUU177" s="431"/>
      <c r="AUV177" s="431"/>
      <c r="AUW177" s="431"/>
      <c r="AUX177" s="431"/>
      <c r="AUY177" s="431"/>
      <c r="AUZ177" s="431"/>
      <c r="AVA177" s="431"/>
      <c r="AVB177" s="431"/>
      <c r="AVC177" s="431"/>
      <c r="AVD177" s="431"/>
      <c r="AVE177" s="431"/>
      <c r="AVF177" s="431"/>
      <c r="AVG177" s="431"/>
      <c r="AVH177" s="431"/>
      <c r="AVI177" s="431"/>
      <c r="AVJ177" s="431"/>
      <c r="AVK177" s="431"/>
      <c r="AVL177" s="431"/>
      <c r="AVM177" s="431"/>
      <c r="AVN177" s="431"/>
      <c r="AVO177" s="431"/>
      <c r="AVP177" s="431"/>
      <c r="AVQ177" s="431"/>
      <c r="AVR177" s="431"/>
      <c r="AVS177" s="431"/>
      <c r="AVT177" s="431"/>
      <c r="AVU177" s="431"/>
      <c r="AVV177" s="431"/>
      <c r="AVW177" s="431"/>
      <c r="AVX177" s="431"/>
      <c r="AVY177" s="431"/>
      <c r="AVZ177" s="431"/>
      <c r="AWA177" s="431"/>
      <c r="AWB177" s="431"/>
      <c r="AWC177" s="431"/>
      <c r="AWD177" s="431"/>
      <c r="AWE177" s="431"/>
      <c r="AWF177" s="431"/>
      <c r="AWG177" s="431"/>
      <c r="AWH177" s="431"/>
      <c r="AWI177" s="431"/>
      <c r="AWJ177" s="431"/>
      <c r="AWK177" s="431"/>
      <c r="AWL177" s="431"/>
      <c r="AWM177" s="431"/>
      <c r="AWN177" s="431"/>
      <c r="AWO177" s="431"/>
      <c r="AWP177" s="431"/>
      <c r="AWQ177" s="431"/>
      <c r="AWR177" s="431"/>
      <c r="AWS177" s="431"/>
      <c r="AWT177" s="431"/>
      <c r="AWU177" s="431"/>
      <c r="AWV177" s="431"/>
      <c r="AWW177" s="431"/>
      <c r="AWX177" s="431"/>
      <c r="AWY177" s="431"/>
      <c r="AWZ177" s="431"/>
      <c r="AXA177" s="431"/>
      <c r="AXB177" s="431"/>
      <c r="AXC177" s="431"/>
      <c r="AXD177" s="431"/>
      <c r="AXE177" s="431"/>
      <c r="AXF177" s="431"/>
      <c r="AXG177" s="431"/>
      <c r="AXH177" s="431"/>
      <c r="AXI177" s="431"/>
      <c r="AXJ177" s="431"/>
      <c r="AXK177" s="431"/>
      <c r="AXL177" s="431"/>
      <c r="AXM177" s="431"/>
      <c r="AXN177" s="431"/>
      <c r="AXO177" s="431"/>
      <c r="AXP177" s="431"/>
      <c r="AXQ177" s="431"/>
      <c r="AXR177" s="431"/>
      <c r="AXS177" s="431"/>
      <c r="AXT177" s="431"/>
      <c r="AXU177" s="431"/>
      <c r="AXV177" s="431"/>
      <c r="AXW177" s="431"/>
      <c r="AXX177" s="431"/>
      <c r="AXY177" s="431"/>
      <c r="AXZ177" s="431"/>
      <c r="AYA177" s="431"/>
      <c r="AYB177" s="431"/>
      <c r="AYC177" s="431"/>
      <c r="AYD177" s="431"/>
      <c r="AYE177" s="431"/>
      <c r="AYF177" s="431"/>
      <c r="AYG177" s="431"/>
      <c r="AYH177" s="431"/>
      <c r="AYI177" s="431"/>
      <c r="AYJ177" s="431"/>
      <c r="AYK177" s="431"/>
      <c r="AYL177" s="431"/>
      <c r="AYM177" s="431"/>
      <c r="AYN177" s="431"/>
      <c r="AYO177" s="431"/>
      <c r="AYP177" s="431"/>
      <c r="AYQ177" s="431"/>
      <c r="AYR177" s="431"/>
      <c r="AYS177" s="431"/>
      <c r="AYT177" s="431"/>
      <c r="AYU177" s="431"/>
      <c r="AYV177" s="431"/>
      <c r="AYW177" s="431"/>
      <c r="AYX177" s="431"/>
      <c r="AYY177" s="431"/>
      <c r="AYZ177" s="431"/>
      <c r="AZA177" s="431"/>
      <c r="AZB177" s="431"/>
      <c r="AZC177" s="431"/>
      <c r="AZD177" s="431"/>
      <c r="AZE177" s="431"/>
      <c r="AZF177" s="431"/>
      <c r="AZG177" s="431"/>
      <c r="AZH177" s="431"/>
      <c r="AZI177" s="431"/>
      <c r="AZJ177" s="431"/>
      <c r="AZK177" s="431"/>
      <c r="AZL177" s="431"/>
      <c r="AZM177" s="431"/>
      <c r="AZN177" s="431"/>
      <c r="AZO177" s="431"/>
      <c r="AZP177" s="431"/>
      <c r="AZQ177" s="431"/>
      <c r="AZR177" s="431"/>
      <c r="AZS177" s="431"/>
      <c r="AZT177" s="431"/>
      <c r="AZU177" s="431"/>
      <c r="AZV177" s="431"/>
      <c r="AZW177" s="431"/>
      <c r="AZX177" s="431"/>
      <c r="AZY177" s="431"/>
      <c r="AZZ177" s="431"/>
      <c r="BAA177" s="431"/>
      <c r="BAB177" s="431"/>
      <c r="BAC177" s="431"/>
      <c r="BAD177" s="431"/>
      <c r="BAE177" s="431"/>
      <c r="BAF177" s="431"/>
      <c r="BAG177" s="431"/>
      <c r="BAH177" s="431"/>
      <c r="BAI177" s="431"/>
      <c r="BAJ177" s="431"/>
      <c r="BAK177" s="431"/>
      <c r="BAL177" s="431"/>
      <c r="BAM177" s="431"/>
      <c r="BAN177" s="431"/>
      <c r="BAO177" s="431"/>
      <c r="BAP177" s="431"/>
      <c r="BAQ177" s="431"/>
      <c r="BAR177" s="431"/>
      <c r="BAS177" s="431"/>
      <c r="BAT177" s="431"/>
      <c r="BAU177" s="431"/>
      <c r="BAV177" s="431"/>
      <c r="BAW177" s="431"/>
      <c r="BAX177" s="431"/>
      <c r="BAY177" s="431"/>
      <c r="BAZ177" s="431"/>
      <c r="BBA177" s="431"/>
      <c r="BBB177" s="431"/>
      <c r="BBC177" s="431"/>
      <c r="BBD177" s="431"/>
      <c r="BBE177" s="431"/>
      <c r="BBF177" s="431"/>
      <c r="BBG177" s="431"/>
      <c r="BBH177" s="431"/>
      <c r="BBI177" s="431"/>
      <c r="BBJ177" s="431"/>
      <c r="BBK177" s="431"/>
      <c r="BBL177" s="431"/>
      <c r="BBM177" s="431"/>
      <c r="BBN177" s="431"/>
      <c r="BBO177" s="431"/>
      <c r="BBP177" s="431"/>
      <c r="BBQ177" s="431"/>
      <c r="BBR177" s="431"/>
      <c r="BBS177" s="431"/>
      <c r="BBT177" s="431"/>
      <c r="BBU177" s="431"/>
      <c r="BBV177" s="431"/>
      <c r="BBW177" s="431"/>
      <c r="BBX177" s="431"/>
      <c r="BBY177" s="431"/>
      <c r="BBZ177" s="431"/>
      <c r="BCA177" s="431"/>
      <c r="BCB177" s="431"/>
      <c r="BCC177" s="431"/>
      <c r="BCD177" s="431"/>
      <c r="BCE177" s="431"/>
      <c r="BCF177" s="431"/>
      <c r="BCG177" s="431"/>
      <c r="BCH177" s="431"/>
      <c r="BCI177" s="431"/>
      <c r="BCJ177" s="431"/>
      <c r="BCK177" s="431"/>
      <c r="BCL177" s="431"/>
      <c r="BCM177" s="431"/>
      <c r="BCN177" s="431"/>
      <c r="BCO177" s="431"/>
      <c r="BCP177" s="431"/>
      <c r="BCQ177" s="431"/>
      <c r="BCR177" s="431"/>
      <c r="BCS177" s="431"/>
      <c r="BCT177" s="431"/>
      <c r="BCU177" s="431"/>
      <c r="BCV177" s="431"/>
      <c r="BCW177" s="431"/>
      <c r="BCX177" s="431"/>
      <c r="BCY177" s="431"/>
      <c r="BCZ177" s="431"/>
      <c r="BDA177" s="431"/>
      <c r="BDB177" s="431"/>
      <c r="BDC177" s="431"/>
      <c r="BDD177" s="431"/>
      <c r="BDE177" s="431"/>
      <c r="BDF177" s="431"/>
      <c r="BDG177" s="431"/>
      <c r="BDH177" s="431"/>
      <c r="BDI177" s="431"/>
      <c r="BDJ177" s="431"/>
      <c r="BDK177" s="431"/>
      <c r="BDL177" s="431"/>
      <c r="BDM177" s="431"/>
      <c r="BDN177" s="431"/>
      <c r="BDO177" s="431"/>
      <c r="BDP177" s="431"/>
      <c r="BDQ177" s="431"/>
      <c r="BDR177" s="431"/>
      <c r="BDS177" s="431"/>
      <c r="BDT177" s="431"/>
      <c r="BDU177" s="431"/>
      <c r="BDV177" s="431"/>
      <c r="BDW177" s="431"/>
      <c r="BDX177" s="431"/>
      <c r="BDY177" s="431"/>
      <c r="BDZ177" s="431"/>
      <c r="BEA177" s="431"/>
      <c r="BEB177" s="431"/>
      <c r="BEC177" s="431"/>
      <c r="BED177" s="431"/>
      <c r="BEE177" s="431"/>
      <c r="BEF177" s="431"/>
      <c r="BEG177" s="431"/>
      <c r="BEH177" s="431"/>
      <c r="BEI177" s="431"/>
      <c r="BEJ177" s="431"/>
      <c r="BEK177" s="431"/>
      <c r="BEL177" s="431"/>
      <c r="BEM177" s="431"/>
      <c r="BEN177" s="431"/>
      <c r="BEO177" s="431"/>
      <c r="BEP177" s="431"/>
      <c r="BEQ177" s="431"/>
      <c r="BER177" s="431"/>
      <c r="BES177" s="431"/>
      <c r="BET177" s="431"/>
      <c r="BEU177" s="431"/>
      <c r="BEV177" s="431"/>
      <c r="BEW177" s="431"/>
      <c r="BEX177" s="431"/>
      <c r="BEY177" s="431"/>
      <c r="BEZ177" s="431"/>
      <c r="BFA177" s="431"/>
      <c r="BFB177" s="431"/>
      <c r="BFC177" s="431"/>
      <c r="BFD177" s="431"/>
      <c r="BFE177" s="431"/>
      <c r="BFF177" s="431"/>
      <c r="BFG177" s="431"/>
      <c r="BFH177" s="431"/>
      <c r="BFI177" s="431"/>
      <c r="BFJ177" s="431"/>
      <c r="BFK177" s="431"/>
      <c r="BFL177" s="431"/>
      <c r="BFM177" s="431"/>
      <c r="BFN177" s="431"/>
      <c r="BFO177" s="431"/>
      <c r="BFP177" s="431"/>
      <c r="BFQ177" s="431"/>
      <c r="BFR177" s="431"/>
      <c r="BFS177" s="431"/>
      <c r="BFT177" s="431"/>
      <c r="BFU177" s="431"/>
      <c r="BFV177" s="431"/>
      <c r="BFW177" s="431"/>
      <c r="BFX177" s="431"/>
      <c r="BFY177" s="431"/>
      <c r="BFZ177" s="431"/>
      <c r="BGA177" s="431"/>
      <c r="BGB177" s="431"/>
      <c r="BGC177" s="431"/>
      <c r="BGD177" s="431"/>
      <c r="BGE177" s="431"/>
      <c r="BGF177" s="431"/>
      <c r="BGG177" s="431"/>
      <c r="BGH177" s="431"/>
      <c r="BGI177" s="431"/>
      <c r="BGJ177" s="431"/>
      <c r="BGK177" s="431"/>
      <c r="BGL177" s="431"/>
      <c r="BGM177" s="431"/>
      <c r="BGN177" s="431"/>
      <c r="BGO177" s="431"/>
      <c r="BGP177" s="431"/>
      <c r="BGQ177" s="431"/>
      <c r="BGR177" s="431"/>
      <c r="BGS177" s="431"/>
      <c r="BGT177" s="431"/>
      <c r="BGU177" s="431"/>
      <c r="BGV177" s="431"/>
      <c r="BGW177" s="431"/>
      <c r="BGX177" s="431"/>
      <c r="BGY177" s="431"/>
      <c r="BGZ177" s="431"/>
      <c r="BHA177" s="431"/>
      <c r="BHB177" s="431"/>
      <c r="BHC177" s="431"/>
      <c r="BHD177" s="431"/>
      <c r="BHE177" s="431"/>
      <c r="BHF177" s="431"/>
      <c r="BHG177" s="431"/>
      <c r="BHH177" s="431"/>
      <c r="BHI177" s="431"/>
      <c r="BHJ177" s="431"/>
      <c r="BHK177" s="431"/>
      <c r="BHL177" s="431"/>
      <c r="BHM177" s="431"/>
      <c r="BHN177" s="431"/>
      <c r="BHO177" s="431"/>
      <c r="BHP177" s="431"/>
      <c r="BHQ177" s="431"/>
      <c r="BHR177" s="431"/>
      <c r="BHS177" s="431"/>
      <c r="BHT177" s="431"/>
      <c r="BHU177" s="431"/>
      <c r="BHV177" s="431"/>
      <c r="BHW177" s="431"/>
      <c r="BHX177" s="431"/>
      <c r="BHY177" s="431"/>
      <c r="BHZ177" s="431"/>
      <c r="BIA177" s="431"/>
      <c r="BIB177" s="431"/>
      <c r="BIC177" s="431"/>
      <c r="BID177" s="431"/>
      <c r="BIE177" s="431"/>
      <c r="BIF177" s="431"/>
      <c r="BIG177" s="431"/>
      <c r="BIH177" s="431"/>
      <c r="BII177" s="431"/>
      <c r="BIJ177" s="431"/>
      <c r="BIK177" s="431"/>
      <c r="BIL177" s="431"/>
      <c r="BIM177" s="431"/>
      <c r="BIN177" s="431"/>
      <c r="BIO177" s="431"/>
      <c r="BIP177" s="431"/>
      <c r="BIQ177" s="431"/>
      <c r="BIR177" s="431"/>
      <c r="BIS177" s="431"/>
      <c r="BIT177" s="431"/>
      <c r="BIU177" s="431"/>
      <c r="BIV177" s="431"/>
      <c r="BIW177" s="431"/>
      <c r="BIX177" s="431"/>
      <c r="BIY177" s="431"/>
      <c r="BIZ177" s="431"/>
      <c r="BJA177" s="431"/>
      <c r="BJB177" s="431"/>
      <c r="BJC177" s="431"/>
      <c r="BJD177" s="431"/>
      <c r="BJE177" s="431"/>
      <c r="BJF177" s="431"/>
      <c r="BJG177" s="431"/>
      <c r="BJH177" s="431"/>
      <c r="BJI177" s="431"/>
      <c r="BJJ177" s="431"/>
      <c r="BJK177" s="431"/>
      <c r="BJL177" s="431"/>
      <c r="BJM177" s="431"/>
      <c r="BJN177" s="431"/>
      <c r="BJO177" s="431"/>
      <c r="BJP177" s="431"/>
      <c r="BJQ177" s="431"/>
      <c r="BJR177" s="431"/>
      <c r="BJS177" s="431"/>
      <c r="BJT177" s="431"/>
      <c r="BJU177" s="431"/>
      <c r="BJV177" s="431"/>
      <c r="BJW177" s="431"/>
      <c r="BJX177" s="431"/>
      <c r="BJY177" s="431"/>
      <c r="BJZ177" s="431"/>
      <c r="BKA177" s="431"/>
      <c r="BKB177" s="431"/>
      <c r="BKC177" s="431"/>
      <c r="BKD177" s="431"/>
      <c r="BKE177" s="431"/>
      <c r="BKF177" s="431"/>
      <c r="BKG177" s="431"/>
      <c r="BKH177" s="431"/>
      <c r="BKI177" s="431"/>
      <c r="BKJ177" s="431"/>
      <c r="BKK177" s="431"/>
      <c r="BKL177" s="431"/>
      <c r="BKM177" s="431"/>
      <c r="BKN177" s="431"/>
      <c r="BKO177" s="431"/>
      <c r="BKP177" s="431"/>
      <c r="BKQ177" s="431"/>
      <c r="BKR177" s="431"/>
      <c r="BKS177" s="431"/>
      <c r="BKT177" s="431"/>
      <c r="BKU177" s="431"/>
      <c r="BKV177" s="431"/>
      <c r="BKW177" s="431"/>
      <c r="BKX177" s="431"/>
      <c r="BKY177" s="431"/>
      <c r="BKZ177" s="431"/>
      <c r="BLA177" s="431"/>
      <c r="BLB177" s="431"/>
      <c r="BLC177" s="431"/>
      <c r="BLD177" s="431"/>
      <c r="BLE177" s="431"/>
      <c r="BLF177" s="431"/>
      <c r="BLG177" s="431"/>
      <c r="BLH177" s="431"/>
      <c r="BLI177" s="431"/>
      <c r="BLJ177" s="431"/>
      <c r="BLK177" s="431"/>
      <c r="BLL177" s="431"/>
      <c r="BLM177" s="431"/>
      <c r="BLN177" s="431"/>
      <c r="BLO177" s="431"/>
      <c r="BLP177" s="431"/>
      <c r="BLQ177" s="431"/>
      <c r="BLR177" s="431"/>
      <c r="BLS177" s="431"/>
      <c r="BLT177" s="431"/>
      <c r="BLU177" s="431"/>
      <c r="BLV177" s="431"/>
      <c r="BLW177" s="431"/>
      <c r="BLX177" s="431"/>
      <c r="BLY177" s="431"/>
      <c r="BLZ177" s="431"/>
      <c r="BMA177" s="431"/>
      <c r="BMB177" s="431"/>
      <c r="BMC177" s="431"/>
      <c r="BMD177" s="431"/>
      <c r="BME177" s="431"/>
      <c r="BMF177" s="431"/>
      <c r="BMG177" s="431"/>
      <c r="BMH177" s="431"/>
      <c r="BMI177" s="431"/>
      <c r="BMJ177" s="431"/>
      <c r="BMK177" s="431"/>
      <c r="BML177" s="431"/>
      <c r="BMM177" s="431"/>
      <c r="BMN177" s="431"/>
      <c r="BMO177" s="431"/>
      <c r="BMP177" s="431"/>
      <c r="BMQ177" s="431"/>
      <c r="BMR177" s="431"/>
      <c r="BMS177" s="431"/>
      <c r="BMT177" s="431"/>
      <c r="BMU177" s="431"/>
      <c r="BMV177" s="431"/>
      <c r="BMW177" s="431"/>
      <c r="BMX177" s="431"/>
      <c r="BMY177" s="431"/>
      <c r="BMZ177" s="431"/>
      <c r="BNA177" s="431"/>
      <c r="BNB177" s="431"/>
      <c r="BNC177" s="431"/>
      <c r="BND177" s="431"/>
      <c r="BNE177" s="431"/>
      <c r="BNF177" s="431"/>
      <c r="BNG177" s="431"/>
      <c r="BNH177" s="431"/>
      <c r="BNI177" s="431"/>
      <c r="BNJ177" s="431"/>
      <c r="BNK177" s="431"/>
      <c r="BNL177" s="431"/>
      <c r="BNM177" s="431"/>
      <c r="BNN177" s="431"/>
      <c r="BNO177" s="431"/>
      <c r="BNP177" s="431"/>
      <c r="BNQ177" s="431"/>
      <c r="BNR177" s="431"/>
      <c r="BNS177" s="431"/>
      <c r="BNT177" s="431"/>
      <c r="BNU177" s="431"/>
      <c r="BNV177" s="431"/>
      <c r="BNW177" s="431"/>
      <c r="BNX177" s="431"/>
      <c r="BNY177" s="431"/>
      <c r="BNZ177" s="431"/>
      <c r="BOA177" s="431"/>
      <c r="BOB177" s="431"/>
      <c r="BOC177" s="431"/>
      <c r="BOD177" s="431"/>
      <c r="BOE177" s="431"/>
      <c r="BOF177" s="431"/>
      <c r="BOG177" s="431"/>
      <c r="BOH177" s="431"/>
      <c r="BOI177" s="431"/>
      <c r="BOJ177" s="431"/>
      <c r="BOK177" s="431"/>
      <c r="BOL177" s="431"/>
      <c r="BOM177" s="431"/>
      <c r="BON177" s="431"/>
      <c r="BOO177" s="431"/>
      <c r="BOP177" s="431"/>
      <c r="BOQ177" s="431"/>
      <c r="BOR177" s="431"/>
      <c r="BOS177" s="431"/>
      <c r="BOT177" s="431"/>
      <c r="BOU177" s="431"/>
      <c r="BOV177" s="431"/>
      <c r="BOW177" s="431"/>
      <c r="BOX177" s="431"/>
      <c r="BOY177" s="431"/>
      <c r="BOZ177" s="431"/>
      <c r="BPA177" s="431"/>
      <c r="BPB177" s="431"/>
      <c r="BPC177" s="431"/>
      <c r="BPD177" s="431"/>
      <c r="BPE177" s="431"/>
      <c r="BPF177" s="431"/>
      <c r="BPG177" s="431"/>
      <c r="BPH177" s="431"/>
      <c r="BPI177" s="431"/>
      <c r="BPJ177" s="431"/>
      <c r="BPK177" s="431"/>
      <c r="BPL177" s="431"/>
      <c r="BPM177" s="431"/>
      <c r="BPN177" s="431"/>
      <c r="BPO177" s="431"/>
      <c r="BPP177" s="431"/>
      <c r="BPQ177" s="431"/>
      <c r="BPR177" s="431"/>
      <c r="BPS177" s="431"/>
      <c r="BPT177" s="431"/>
      <c r="BPU177" s="431"/>
      <c r="BPV177" s="431"/>
      <c r="BPW177" s="431"/>
      <c r="BPX177" s="431"/>
      <c r="BPY177" s="431"/>
      <c r="BPZ177" s="431"/>
      <c r="BQA177" s="431"/>
      <c r="BQB177" s="431"/>
      <c r="BQC177" s="431"/>
      <c r="BQD177" s="431"/>
      <c r="BQE177" s="431"/>
      <c r="BQF177" s="431"/>
      <c r="BQG177" s="431"/>
      <c r="BQH177" s="431"/>
      <c r="BQI177" s="431"/>
      <c r="BQJ177" s="431"/>
      <c r="BQK177" s="431"/>
      <c r="BQL177" s="431"/>
      <c r="BQM177" s="431"/>
      <c r="BQN177" s="431"/>
      <c r="BQO177" s="431"/>
      <c r="BQP177" s="431"/>
      <c r="BQQ177" s="431"/>
      <c r="BQR177" s="431"/>
      <c r="BQS177" s="431"/>
      <c r="BQT177" s="431"/>
      <c r="BQU177" s="431"/>
      <c r="BQV177" s="431"/>
      <c r="BQW177" s="431"/>
      <c r="BQX177" s="431"/>
      <c r="BQY177" s="431"/>
      <c r="BQZ177" s="431"/>
      <c r="BRA177" s="431"/>
      <c r="BRB177" s="431"/>
      <c r="BRC177" s="431"/>
      <c r="BRD177" s="431"/>
      <c r="BRE177" s="431"/>
      <c r="BRF177" s="431"/>
      <c r="BRG177" s="431"/>
      <c r="BRH177" s="431"/>
      <c r="BRI177" s="431"/>
      <c r="BRJ177" s="431"/>
      <c r="BRK177" s="431"/>
      <c r="BRL177" s="431"/>
      <c r="BRM177" s="431"/>
      <c r="BRN177" s="431"/>
      <c r="BRO177" s="431"/>
      <c r="BRP177" s="431"/>
      <c r="BRQ177" s="431"/>
      <c r="BRR177" s="431"/>
      <c r="BRS177" s="431"/>
      <c r="BRT177" s="431"/>
      <c r="BRU177" s="431"/>
    </row>
    <row r="178" spans="1:1841" ht="29.25" customHeight="1" x14ac:dyDescent="0.3">
      <c r="A178" s="792"/>
      <c r="B178" s="476">
        <v>19</v>
      </c>
      <c r="C178" s="476" t="s">
        <v>467</v>
      </c>
      <c r="D178" s="465">
        <v>54836940.696884997</v>
      </c>
      <c r="E178" s="545">
        <v>5</v>
      </c>
      <c r="F178" s="464">
        <v>10919399.31725076</v>
      </c>
      <c r="G178" s="483">
        <v>1.7999999999999998</v>
      </c>
      <c r="H178" s="478">
        <f t="shared" si="73"/>
        <v>10155996.601941744</v>
      </c>
      <c r="I178" s="545">
        <v>1.3399999999999999</v>
      </c>
      <c r="J178" s="478">
        <f t="shared" si="72"/>
        <v>6665992.0441463869</v>
      </c>
      <c r="K178" s="545">
        <v>1.7999999999999998</v>
      </c>
      <c r="L178" s="479"/>
      <c r="M178" s="482"/>
      <c r="N178" s="478"/>
      <c r="O178" s="482"/>
      <c r="P178" s="478"/>
      <c r="Q178" s="476"/>
      <c r="R178" s="478"/>
      <c r="S178" s="482"/>
      <c r="T178" s="478"/>
      <c r="U178" s="476"/>
      <c r="V178" s="478"/>
      <c r="X178" s="478">
        <f t="shared" si="68"/>
        <v>10155996.601941744</v>
      </c>
      <c r="Y178" s="484">
        <f t="shared" si="69"/>
        <v>1.3399999999999999</v>
      </c>
      <c r="Z178" s="478">
        <f t="shared" si="70"/>
        <v>6665992.0441463869</v>
      </c>
      <c r="AA178" s="471">
        <f t="shared" si="71"/>
        <v>1.7999999999999998</v>
      </c>
      <c r="AB178" s="521"/>
      <c r="AC178" s="486"/>
      <c r="AD178" s="527"/>
      <c r="AE178" s="527"/>
      <c r="AF178" s="527"/>
      <c r="AG178" s="527"/>
      <c r="AH178" s="431"/>
      <c r="AI178" s="431"/>
      <c r="AJ178" s="431"/>
      <c r="AK178" s="431"/>
      <c r="AL178" s="431"/>
      <c r="AM178" s="431"/>
      <c r="AN178" s="431"/>
      <c r="AO178" s="431"/>
      <c r="AP178" s="431"/>
      <c r="AQ178" s="431"/>
      <c r="AR178" s="431"/>
      <c r="AS178" s="431"/>
      <c r="AT178" s="431"/>
      <c r="AU178" s="431"/>
      <c r="AV178" s="431"/>
      <c r="AW178" s="431"/>
      <c r="AX178" s="431"/>
      <c r="AY178" s="431"/>
      <c r="AZ178" s="431"/>
      <c r="BA178" s="431"/>
      <c r="BB178" s="431"/>
      <c r="BC178" s="431"/>
      <c r="BD178" s="431"/>
      <c r="BE178" s="431"/>
      <c r="BF178" s="431"/>
      <c r="BG178" s="431"/>
      <c r="BH178" s="431"/>
      <c r="BI178" s="431"/>
      <c r="BJ178" s="431"/>
      <c r="BK178" s="431"/>
      <c r="BL178" s="431"/>
      <c r="BM178" s="431"/>
      <c r="BN178" s="431"/>
      <c r="BO178" s="431"/>
      <c r="BP178" s="431"/>
      <c r="BQ178" s="431"/>
      <c r="BR178" s="431"/>
      <c r="BS178" s="431"/>
      <c r="BT178" s="431"/>
      <c r="BU178" s="431"/>
      <c r="BV178" s="431"/>
      <c r="BW178" s="431"/>
      <c r="BX178" s="431"/>
      <c r="BY178" s="431"/>
      <c r="BZ178" s="431"/>
      <c r="CA178" s="431"/>
      <c r="CB178" s="431"/>
      <c r="CC178" s="431"/>
      <c r="CD178" s="431"/>
      <c r="CE178" s="431"/>
      <c r="CF178" s="431"/>
      <c r="CG178" s="431"/>
      <c r="CH178" s="431"/>
      <c r="CI178" s="431"/>
      <c r="CJ178" s="431"/>
      <c r="CK178" s="431"/>
      <c r="CL178" s="431"/>
      <c r="CM178" s="431"/>
      <c r="CN178" s="431"/>
      <c r="CO178" s="431"/>
      <c r="CP178" s="431"/>
      <c r="CQ178" s="431"/>
      <c r="CR178" s="431"/>
      <c r="CS178" s="431"/>
      <c r="CT178" s="431"/>
      <c r="CU178" s="431"/>
      <c r="CV178" s="431"/>
      <c r="CW178" s="431"/>
      <c r="CX178" s="431"/>
      <c r="CY178" s="431"/>
      <c r="CZ178" s="431"/>
      <c r="DA178" s="431"/>
      <c r="DB178" s="431"/>
      <c r="DC178" s="431"/>
      <c r="DD178" s="431"/>
      <c r="DE178" s="431"/>
      <c r="DF178" s="431"/>
      <c r="DG178" s="431"/>
      <c r="DH178" s="431"/>
      <c r="DI178" s="431"/>
      <c r="DJ178" s="431"/>
      <c r="DK178" s="431"/>
      <c r="DL178" s="431"/>
      <c r="DM178" s="431"/>
      <c r="DN178" s="431"/>
      <c r="DO178" s="431"/>
      <c r="DP178" s="431"/>
      <c r="DQ178" s="431"/>
      <c r="DR178" s="431"/>
      <c r="DS178" s="431"/>
      <c r="DT178" s="431"/>
      <c r="DU178" s="431"/>
      <c r="DV178" s="431"/>
      <c r="DW178" s="431"/>
      <c r="DX178" s="431"/>
      <c r="DY178" s="431"/>
      <c r="DZ178" s="431"/>
      <c r="EA178" s="431"/>
      <c r="EB178" s="431"/>
      <c r="EC178" s="431"/>
      <c r="ED178" s="431"/>
      <c r="EE178" s="431"/>
      <c r="EF178" s="431"/>
      <c r="EG178" s="431"/>
      <c r="EH178" s="431"/>
      <c r="EI178" s="431"/>
      <c r="EJ178" s="431"/>
      <c r="EK178" s="431"/>
      <c r="EL178" s="431"/>
      <c r="EM178" s="431"/>
      <c r="EN178" s="431"/>
      <c r="EO178" s="431"/>
      <c r="EP178" s="431"/>
      <c r="EQ178" s="431"/>
      <c r="ER178" s="431"/>
      <c r="ES178" s="431"/>
      <c r="ET178" s="431"/>
      <c r="EU178" s="431"/>
      <c r="EV178" s="431"/>
      <c r="EW178" s="431"/>
      <c r="EX178" s="431"/>
      <c r="EY178" s="431"/>
      <c r="EZ178" s="431"/>
      <c r="FA178" s="431"/>
      <c r="FB178" s="431"/>
      <c r="FC178" s="431"/>
      <c r="FD178" s="431"/>
      <c r="FE178" s="431"/>
      <c r="FF178" s="431"/>
      <c r="FG178" s="431"/>
      <c r="FH178" s="431"/>
      <c r="FI178" s="431"/>
      <c r="FJ178" s="431"/>
      <c r="FK178" s="431"/>
      <c r="FL178" s="431"/>
      <c r="FM178" s="431"/>
      <c r="FN178" s="431"/>
      <c r="FO178" s="431"/>
      <c r="FP178" s="431"/>
      <c r="FQ178" s="431"/>
      <c r="FR178" s="431"/>
      <c r="FS178" s="431"/>
      <c r="FT178" s="431"/>
      <c r="FU178" s="431"/>
      <c r="FV178" s="431"/>
      <c r="FW178" s="431"/>
      <c r="FX178" s="431"/>
      <c r="FY178" s="431"/>
      <c r="FZ178" s="431"/>
      <c r="GA178" s="431"/>
      <c r="GB178" s="431"/>
      <c r="GC178" s="431"/>
      <c r="GD178" s="431"/>
      <c r="GE178" s="431"/>
      <c r="GF178" s="431"/>
      <c r="GG178" s="431"/>
      <c r="GH178" s="431"/>
      <c r="GI178" s="431"/>
      <c r="GJ178" s="431"/>
      <c r="GK178" s="431"/>
      <c r="GL178" s="431"/>
      <c r="GM178" s="431"/>
      <c r="GN178" s="431"/>
      <c r="GO178" s="431"/>
      <c r="GP178" s="431"/>
      <c r="GQ178" s="431"/>
      <c r="GR178" s="431"/>
      <c r="GS178" s="431"/>
      <c r="GT178" s="431"/>
      <c r="GU178" s="431"/>
      <c r="GV178" s="431"/>
      <c r="GW178" s="431"/>
      <c r="GX178" s="431"/>
      <c r="GY178" s="431"/>
      <c r="GZ178" s="431"/>
      <c r="HA178" s="431"/>
      <c r="HB178" s="431"/>
      <c r="HC178" s="431"/>
      <c r="HD178" s="431"/>
      <c r="HE178" s="431"/>
      <c r="HF178" s="431"/>
      <c r="HG178" s="431"/>
      <c r="HH178" s="431"/>
      <c r="HI178" s="431"/>
      <c r="HJ178" s="431"/>
      <c r="HK178" s="431"/>
      <c r="HL178" s="431"/>
      <c r="HM178" s="431"/>
      <c r="HN178" s="431"/>
      <c r="HO178" s="431"/>
      <c r="HP178" s="431"/>
      <c r="HQ178" s="431"/>
      <c r="HR178" s="431"/>
      <c r="HS178" s="431"/>
      <c r="HT178" s="431"/>
      <c r="HU178" s="431"/>
      <c r="HV178" s="431"/>
      <c r="HW178" s="431"/>
      <c r="HX178" s="431"/>
      <c r="HY178" s="431"/>
      <c r="HZ178" s="431"/>
      <c r="IA178" s="431"/>
      <c r="IB178" s="431"/>
      <c r="IC178" s="431"/>
      <c r="ID178" s="431"/>
      <c r="IE178" s="431"/>
      <c r="IF178" s="431"/>
      <c r="IG178" s="431"/>
      <c r="IH178" s="431"/>
      <c r="II178" s="431"/>
      <c r="IJ178" s="431"/>
      <c r="IK178" s="431"/>
      <c r="IL178" s="431"/>
      <c r="IM178" s="431"/>
      <c r="IN178" s="431"/>
      <c r="IO178" s="431"/>
      <c r="IP178" s="431"/>
      <c r="IQ178" s="431"/>
      <c r="IR178" s="431"/>
      <c r="IS178" s="431"/>
      <c r="IT178" s="431"/>
      <c r="IU178" s="431"/>
      <c r="IV178" s="431"/>
      <c r="IW178" s="431"/>
      <c r="IX178" s="431"/>
      <c r="IY178" s="431"/>
      <c r="IZ178" s="431"/>
      <c r="JA178" s="431"/>
      <c r="JB178" s="431"/>
      <c r="JC178" s="431"/>
      <c r="JD178" s="431"/>
      <c r="JE178" s="431"/>
      <c r="JF178" s="431"/>
      <c r="JG178" s="431"/>
      <c r="JH178" s="431"/>
      <c r="JI178" s="431"/>
      <c r="JJ178" s="431"/>
      <c r="JK178" s="431"/>
      <c r="JL178" s="431"/>
      <c r="JM178" s="431"/>
      <c r="JN178" s="431"/>
      <c r="JO178" s="431"/>
      <c r="JP178" s="431"/>
      <c r="JQ178" s="431"/>
      <c r="JR178" s="431"/>
      <c r="JS178" s="431"/>
      <c r="JT178" s="431"/>
      <c r="JU178" s="431"/>
      <c r="JV178" s="431"/>
      <c r="JW178" s="431"/>
      <c r="JX178" s="431"/>
      <c r="JY178" s="431"/>
      <c r="JZ178" s="431"/>
      <c r="KA178" s="431"/>
      <c r="KB178" s="431"/>
      <c r="KC178" s="431"/>
      <c r="KD178" s="431"/>
      <c r="KE178" s="431"/>
      <c r="KF178" s="431"/>
      <c r="KG178" s="431"/>
      <c r="KH178" s="431"/>
      <c r="KI178" s="431"/>
      <c r="KJ178" s="431"/>
      <c r="KK178" s="431"/>
      <c r="KL178" s="431"/>
      <c r="KM178" s="431"/>
      <c r="KN178" s="431"/>
      <c r="KO178" s="431"/>
      <c r="KP178" s="431"/>
      <c r="KQ178" s="431"/>
      <c r="KR178" s="431"/>
      <c r="KS178" s="431"/>
      <c r="KT178" s="431"/>
      <c r="KU178" s="431"/>
      <c r="KV178" s="431"/>
      <c r="KW178" s="431"/>
      <c r="KX178" s="431"/>
      <c r="KY178" s="431"/>
      <c r="KZ178" s="431"/>
      <c r="LA178" s="431"/>
      <c r="LB178" s="431"/>
      <c r="LC178" s="431"/>
      <c r="LD178" s="431"/>
      <c r="LE178" s="431"/>
      <c r="LF178" s="431"/>
      <c r="LG178" s="431"/>
      <c r="LH178" s="431"/>
      <c r="LI178" s="431"/>
      <c r="LJ178" s="431"/>
      <c r="LK178" s="431"/>
      <c r="LL178" s="431"/>
      <c r="LM178" s="431"/>
      <c r="LN178" s="431"/>
      <c r="LO178" s="431"/>
      <c r="LP178" s="431"/>
      <c r="LQ178" s="431"/>
      <c r="LR178" s="431"/>
      <c r="LS178" s="431"/>
      <c r="LT178" s="431"/>
      <c r="LU178" s="431"/>
      <c r="LV178" s="431"/>
      <c r="LW178" s="431"/>
      <c r="LX178" s="431"/>
      <c r="LY178" s="431"/>
      <c r="LZ178" s="431"/>
      <c r="MA178" s="431"/>
      <c r="MB178" s="431"/>
      <c r="MC178" s="431"/>
      <c r="MD178" s="431"/>
      <c r="ME178" s="431"/>
      <c r="MF178" s="431"/>
      <c r="MG178" s="431"/>
      <c r="MH178" s="431"/>
      <c r="MI178" s="431"/>
      <c r="MJ178" s="431"/>
      <c r="MK178" s="431"/>
      <c r="ML178" s="431"/>
      <c r="MM178" s="431"/>
      <c r="MN178" s="431"/>
      <c r="MO178" s="431"/>
      <c r="MP178" s="431"/>
      <c r="MQ178" s="431"/>
      <c r="MR178" s="431"/>
      <c r="MS178" s="431"/>
      <c r="MT178" s="431"/>
      <c r="MU178" s="431"/>
      <c r="MV178" s="431"/>
      <c r="MW178" s="431"/>
      <c r="MX178" s="431"/>
      <c r="MY178" s="431"/>
      <c r="MZ178" s="431"/>
      <c r="NA178" s="431"/>
      <c r="NB178" s="431"/>
      <c r="NC178" s="431"/>
      <c r="ND178" s="431"/>
      <c r="NE178" s="431"/>
      <c r="NF178" s="431"/>
      <c r="NG178" s="431"/>
      <c r="NH178" s="431"/>
      <c r="NI178" s="431"/>
      <c r="NJ178" s="431"/>
      <c r="NK178" s="431"/>
      <c r="NL178" s="431"/>
      <c r="NM178" s="431"/>
      <c r="NN178" s="431"/>
      <c r="NO178" s="431"/>
      <c r="NP178" s="431"/>
      <c r="NQ178" s="431"/>
      <c r="NR178" s="431"/>
      <c r="NS178" s="431"/>
      <c r="NT178" s="431"/>
      <c r="NU178" s="431"/>
      <c r="NV178" s="431"/>
      <c r="NW178" s="431"/>
      <c r="NX178" s="431"/>
      <c r="NY178" s="431"/>
      <c r="NZ178" s="431"/>
      <c r="OA178" s="431"/>
      <c r="OB178" s="431"/>
      <c r="OC178" s="431"/>
      <c r="OD178" s="431"/>
      <c r="OE178" s="431"/>
      <c r="OF178" s="431"/>
      <c r="OG178" s="431"/>
      <c r="OH178" s="431"/>
      <c r="OI178" s="431"/>
      <c r="OJ178" s="431"/>
      <c r="OK178" s="431"/>
      <c r="OL178" s="431"/>
      <c r="OM178" s="431"/>
      <c r="ON178" s="431"/>
      <c r="OO178" s="431"/>
      <c r="OP178" s="431"/>
      <c r="OQ178" s="431"/>
      <c r="OR178" s="431"/>
      <c r="OS178" s="431"/>
      <c r="OT178" s="431"/>
      <c r="OU178" s="431"/>
      <c r="OV178" s="431"/>
      <c r="OW178" s="431"/>
      <c r="OX178" s="431"/>
      <c r="OY178" s="431"/>
      <c r="OZ178" s="431"/>
      <c r="PA178" s="431"/>
      <c r="PB178" s="431"/>
      <c r="PC178" s="431"/>
      <c r="PD178" s="431"/>
      <c r="PE178" s="431"/>
      <c r="PF178" s="431"/>
      <c r="PG178" s="431"/>
      <c r="PH178" s="431"/>
      <c r="PI178" s="431"/>
      <c r="PJ178" s="431"/>
      <c r="PK178" s="431"/>
      <c r="PL178" s="431"/>
      <c r="PM178" s="431"/>
      <c r="PN178" s="431"/>
      <c r="PO178" s="431"/>
      <c r="PP178" s="431"/>
      <c r="PQ178" s="431"/>
      <c r="PR178" s="431"/>
      <c r="PS178" s="431"/>
      <c r="PT178" s="431"/>
      <c r="PU178" s="431"/>
      <c r="PV178" s="431"/>
      <c r="PW178" s="431"/>
      <c r="PX178" s="431"/>
      <c r="PY178" s="431"/>
      <c r="PZ178" s="431"/>
      <c r="QA178" s="431"/>
      <c r="QB178" s="431"/>
      <c r="QC178" s="431"/>
      <c r="QD178" s="431"/>
      <c r="QE178" s="431"/>
      <c r="QF178" s="431"/>
      <c r="QG178" s="431"/>
      <c r="QH178" s="431"/>
      <c r="QI178" s="431"/>
      <c r="QJ178" s="431"/>
      <c r="QK178" s="431"/>
      <c r="QL178" s="431"/>
      <c r="QM178" s="431"/>
      <c r="QN178" s="431"/>
      <c r="QO178" s="431"/>
      <c r="QP178" s="431"/>
      <c r="QQ178" s="431"/>
      <c r="QR178" s="431"/>
      <c r="QS178" s="431"/>
      <c r="QT178" s="431"/>
      <c r="QU178" s="431"/>
      <c r="QV178" s="431"/>
      <c r="QW178" s="431"/>
      <c r="QX178" s="431"/>
      <c r="QY178" s="431"/>
      <c r="QZ178" s="431"/>
      <c r="RA178" s="431"/>
      <c r="RB178" s="431"/>
      <c r="RC178" s="431"/>
      <c r="RD178" s="431"/>
      <c r="RE178" s="431"/>
      <c r="RF178" s="431"/>
      <c r="RG178" s="431"/>
      <c r="RH178" s="431"/>
      <c r="RI178" s="431"/>
      <c r="RJ178" s="431"/>
      <c r="RK178" s="431"/>
      <c r="RL178" s="431"/>
      <c r="RM178" s="431"/>
      <c r="RN178" s="431"/>
      <c r="RO178" s="431"/>
      <c r="RP178" s="431"/>
      <c r="RQ178" s="431"/>
      <c r="RR178" s="431"/>
      <c r="RS178" s="431"/>
      <c r="RT178" s="431"/>
      <c r="RU178" s="431"/>
      <c r="RV178" s="431"/>
      <c r="RW178" s="431"/>
      <c r="RX178" s="431"/>
      <c r="RY178" s="431"/>
      <c r="RZ178" s="431"/>
      <c r="SA178" s="431"/>
      <c r="SB178" s="431"/>
      <c r="SC178" s="431"/>
      <c r="SD178" s="431"/>
      <c r="SE178" s="431"/>
      <c r="SF178" s="431"/>
      <c r="SG178" s="431"/>
      <c r="SH178" s="431"/>
      <c r="SI178" s="431"/>
      <c r="SJ178" s="431"/>
      <c r="SK178" s="431"/>
      <c r="SL178" s="431"/>
      <c r="SM178" s="431"/>
      <c r="SN178" s="431"/>
      <c r="SO178" s="431"/>
      <c r="SP178" s="431"/>
      <c r="SQ178" s="431"/>
      <c r="SR178" s="431"/>
      <c r="SS178" s="431"/>
      <c r="ST178" s="431"/>
      <c r="SU178" s="431"/>
      <c r="SV178" s="431"/>
      <c r="SW178" s="431"/>
      <c r="SX178" s="431"/>
      <c r="SY178" s="431"/>
      <c r="SZ178" s="431"/>
      <c r="TA178" s="431"/>
      <c r="TB178" s="431"/>
      <c r="TC178" s="431"/>
      <c r="TD178" s="431"/>
      <c r="TE178" s="431"/>
      <c r="TF178" s="431"/>
      <c r="TG178" s="431"/>
      <c r="TH178" s="431"/>
      <c r="TI178" s="431"/>
      <c r="TJ178" s="431"/>
      <c r="TK178" s="431"/>
      <c r="TL178" s="431"/>
      <c r="TM178" s="431"/>
      <c r="TN178" s="431"/>
      <c r="TO178" s="431"/>
      <c r="TP178" s="431"/>
      <c r="TQ178" s="431"/>
      <c r="TR178" s="431"/>
      <c r="TS178" s="431"/>
      <c r="TT178" s="431"/>
      <c r="TU178" s="431"/>
      <c r="TV178" s="431"/>
      <c r="TW178" s="431"/>
      <c r="TX178" s="431"/>
      <c r="TY178" s="431"/>
      <c r="TZ178" s="431"/>
      <c r="UA178" s="431"/>
      <c r="UB178" s="431"/>
      <c r="UC178" s="431"/>
      <c r="UD178" s="431"/>
      <c r="UE178" s="431"/>
      <c r="UF178" s="431"/>
      <c r="UG178" s="431"/>
      <c r="UH178" s="431"/>
      <c r="UI178" s="431"/>
      <c r="UJ178" s="431"/>
      <c r="UK178" s="431"/>
      <c r="UL178" s="431"/>
      <c r="UM178" s="431"/>
      <c r="UN178" s="431"/>
      <c r="UO178" s="431"/>
      <c r="UP178" s="431"/>
      <c r="UQ178" s="431"/>
      <c r="UR178" s="431"/>
      <c r="US178" s="431"/>
      <c r="UT178" s="431"/>
      <c r="UU178" s="431"/>
      <c r="UV178" s="431"/>
      <c r="UW178" s="431"/>
      <c r="UX178" s="431"/>
      <c r="UY178" s="431"/>
      <c r="UZ178" s="431"/>
      <c r="VA178" s="431"/>
      <c r="VB178" s="431"/>
      <c r="VC178" s="431"/>
      <c r="VD178" s="431"/>
      <c r="VE178" s="431"/>
      <c r="VF178" s="431"/>
      <c r="VG178" s="431"/>
      <c r="VH178" s="431"/>
      <c r="VI178" s="431"/>
      <c r="VJ178" s="431"/>
      <c r="VK178" s="431"/>
      <c r="VL178" s="431"/>
      <c r="VM178" s="431"/>
      <c r="VN178" s="431"/>
      <c r="VO178" s="431"/>
      <c r="VP178" s="431"/>
      <c r="VQ178" s="431"/>
      <c r="VR178" s="431"/>
      <c r="VS178" s="431"/>
      <c r="VT178" s="431"/>
      <c r="VU178" s="431"/>
      <c r="VV178" s="431"/>
      <c r="VW178" s="431"/>
      <c r="VX178" s="431"/>
      <c r="VY178" s="431"/>
      <c r="VZ178" s="431"/>
      <c r="WA178" s="431"/>
      <c r="WB178" s="431"/>
      <c r="WC178" s="431"/>
      <c r="WD178" s="431"/>
      <c r="WE178" s="431"/>
      <c r="WF178" s="431"/>
      <c r="WG178" s="431"/>
      <c r="WH178" s="431"/>
      <c r="WI178" s="431"/>
      <c r="WJ178" s="431"/>
      <c r="WK178" s="431"/>
      <c r="WL178" s="431"/>
      <c r="WM178" s="431"/>
      <c r="WN178" s="431"/>
      <c r="WO178" s="431"/>
      <c r="WP178" s="431"/>
      <c r="WQ178" s="431"/>
      <c r="WR178" s="431"/>
      <c r="WS178" s="431"/>
      <c r="WT178" s="431"/>
      <c r="WU178" s="431"/>
      <c r="WV178" s="431"/>
      <c r="WW178" s="431"/>
      <c r="WX178" s="431"/>
      <c r="WY178" s="431"/>
      <c r="WZ178" s="431"/>
      <c r="XA178" s="431"/>
      <c r="XB178" s="431"/>
      <c r="XC178" s="431"/>
      <c r="XD178" s="431"/>
      <c r="XE178" s="431"/>
      <c r="XF178" s="431"/>
      <c r="XG178" s="431"/>
      <c r="XH178" s="431"/>
      <c r="XI178" s="431"/>
      <c r="XJ178" s="431"/>
      <c r="XK178" s="431"/>
      <c r="XL178" s="431"/>
      <c r="XM178" s="431"/>
      <c r="XN178" s="431"/>
      <c r="XO178" s="431"/>
      <c r="XP178" s="431"/>
      <c r="XQ178" s="431"/>
      <c r="XR178" s="431"/>
      <c r="XS178" s="431"/>
      <c r="XT178" s="431"/>
      <c r="XU178" s="431"/>
      <c r="XV178" s="431"/>
      <c r="XW178" s="431"/>
      <c r="XX178" s="431"/>
      <c r="XY178" s="431"/>
      <c r="XZ178" s="431"/>
      <c r="YA178" s="431"/>
      <c r="YB178" s="431"/>
      <c r="YC178" s="431"/>
      <c r="YD178" s="431"/>
      <c r="YE178" s="431"/>
      <c r="YF178" s="431"/>
      <c r="YG178" s="431"/>
      <c r="YH178" s="431"/>
      <c r="YI178" s="431"/>
      <c r="YJ178" s="431"/>
      <c r="YK178" s="431"/>
      <c r="YL178" s="431"/>
      <c r="YM178" s="431"/>
      <c r="YN178" s="431"/>
      <c r="YO178" s="431"/>
      <c r="YP178" s="431"/>
      <c r="YQ178" s="431"/>
      <c r="YR178" s="431"/>
      <c r="YS178" s="431"/>
      <c r="YT178" s="431"/>
      <c r="YU178" s="431"/>
      <c r="YV178" s="431"/>
      <c r="YW178" s="431"/>
      <c r="YX178" s="431"/>
      <c r="YY178" s="431"/>
      <c r="YZ178" s="431"/>
      <c r="ZA178" s="431"/>
      <c r="ZB178" s="431"/>
      <c r="ZC178" s="431"/>
      <c r="ZD178" s="431"/>
      <c r="ZE178" s="431"/>
      <c r="ZF178" s="431"/>
      <c r="ZG178" s="431"/>
      <c r="ZH178" s="431"/>
      <c r="ZI178" s="431"/>
      <c r="ZJ178" s="431"/>
      <c r="ZK178" s="431"/>
      <c r="ZL178" s="431"/>
      <c r="ZM178" s="431"/>
      <c r="ZN178" s="431"/>
      <c r="ZO178" s="431"/>
      <c r="ZP178" s="431"/>
      <c r="ZQ178" s="431"/>
      <c r="ZR178" s="431"/>
      <c r="ZS178" s="431"/>
      <c r="ZT178" s="431"/>
      <c r="ZU178" s="431"/>
      <c r="ZV178" s="431"/>
      <c r="ZW178" s="431"/>
      <c r="ZX178" s="431"/>
      <c r="ZY178" s="431"/>
      <c r="ZZ178" s="431"/>
      <c r="AAA178" s="431"/>
      <c r="AAB178" s="431"/>
      <c r="AAC178" s="431"/>
      <c r="AAD178" s="431"/>
      <c r="AAE178" s="431"/>
      <c r="AAF178" s="431"/>
      <c r="AAG178" s="431"/>
      <c r="AAH178" s="431"/>
      <c r="AAI178" s="431"/>
      <c r="AAJ178" s="431"/>
      <c r="AAK178" s="431"/>
      <c r="AAL178" s="431"/>
      <c r="AAM178" s="431"/>
      <c r="AAN178" s="431"/>
      <c r="AAO178" s="431"/>
      <c r="AAP178" s="431"/>
      <c r="AAQ178" s="431"/>
      <c r="AAR178" s="431"/>
      <c r="AAS178" s="431"/>
      <c r="AAT178" s="431"/>
      <c r="AAU178" s="431"/>
      <c r="AAV178" s="431"/>
      <c r="AAW178" s="431"/>
      <c r="AAX178" s="431"/>
      <c r="AAY178" s="431"/>
      <c r="AAZ178" s="431"/>
      <c r="ABA178" s="431"/>
      <c r="ABB178" s="431"/>
      <c r="ABC178" s="431"/>
      <c r="ABD178" s="431"/>
      <c r="ABE178" s="431"/>
      <c r="ABF178" s="431"/>
      <c r="ABG178" s="431"/>
      <c r="ABH178" s="431"/>
      <c r="ABI178" s="431"/>
      <c r="ABJ178" s="431"/>
      <c r="ABK178" s="431"/>
      <c r="ABL178" s="431"/>
      <c r="ABM178" s="431"/>
      <c r="ABN178" s="431"/>
      <c r="ABO178" s="431"/>
      <c r="ABP178" s="431"/>
      <c r="ABQ178" s="431"/>
      <c r="ABR178" s="431"/>
      <c r="ABS178" s="431"/>
      <c r="ABT178" s="431"/>
      <c r="ABU178" s="431"/>
      <c r="ABV178" s="431"/>
      <c r="ABW178" s="431"/>
      <c r="ABX178" s="431"/>
      <c r="ABY178" s="431"/>
      <c r="ABZ178" s="431"/>
      <c r="ACA178" s="431"/>
      <c r="ACB178" s="431"/>
      <c r="ACC178" s="431"/>
      <c r="ACD178" s="431"/>
      <c r="ACE178" s="431"/>
      <c r="ACF178" s="431"/>
      <c r="ACG178" s="431"/>
      <c r="ACH178" s="431"/>
      <c r="ACI178" s="431"/>
      <c r="ACJ178" s="431"/>
      <c r="ACK178" s="431"/>
      <c r="ACL178" s="431"/>
      <c r="ACM178" s="431"/>
      <c r="ACN178" s="431"/>
      <c r="ACO178" s="431"/>
      <c r="ACP178" s="431"/>
      <c r="ACQ178" s="431"/>
      <c r="ACR178" s="431"/>
      <c r="ACS178" s="431"/>
      <c r="ACT178" s="431"/>
      <c r="ACU178" s="431"/>
      <c r="ACV178" s="431"/>
      <c r="ACW178" s="431"/>
      <c r="ACX178" s="431"/>
      <c r="ACY178" s="431"/>
      <c r="ACZ178" s="431"/>
      <c r="ADA178" s="431"/>
      <c r="ADB178" s="431"/>
      <c r="ADC178" s="431"/>
      <c r="ADD178" s="431"/>
      <c r="ADE178" s="431"/>
      <c r="ADF178" s="431"/>
      <c r="ADG178" s="431"/>
      <c r="ADH178" s="431"/>
      <c r="ADI178" s="431"/>
      <c r="ADJ178" s="431"/>
      <c r="ADK178" s="431"/>
      <c r="ADL178" s="431"/>
      <c r="ADM178" s="431"/>
      <c r="ADN178" s="431"/>
      <c r="ADO178" s="431"/>
      <c r="ADP178" s="431"/>
      <c r="ADQ178" s="431"/>
      <c r="ADR178" s="431"/>
      <c r="ADS178" s="431"/>
      <c r="ADT178" s="431"/>
      <c r="ADU178" s="431"/>
      <c r="ADV178" s="431"/>
      <c r="ADW178" s="431"/>
      <c r="ADX178" s="431"/>
      <c r="ADY178" s="431"/>
      <c r="ADZ178" s="431"/>
      <c r="AEA178" s="431"/>
      <c r="AEB178" s="431"/>
      <c r="AEC178" s="431"/>
      <c r="AED178" s="431"/>
      <c r="AEE178" s="431"/>
      <c r="AEF178" s="431"/>
      <c r="AEG178" s="431"/>
      <c r="AEH178" s="431"/>
      <c r="AEI178" s="431"/>
      <c r="AEJ178" s="431"/>
      <c r="AEK178" s="431"/>
      <c r="AEL178" s="431"/>
      <c r="AEM178" s="431"/>
      <c r="AEN178" s="431"/>
      <c r="AEO178" s="431"/>
      <c r="AEP178" s="431"/>
      <c r="AEQ178" s="431"/>
      <c r="AER178" s="431"/>
      <c r="AES178" s="431"/>
      <c r="AET178" s="431"/>
      <c r="AEU178" s="431"/>
      <c r="AEV178" s="431"/>
      <c r="AEW178" s="431"/>
      <c r="AEX178" s="431"/>
      <c r="AEY178" s="431"/>
      <c r="AEZ178" s="431"/>
      <c r="AFA178" s="431"/>
      <c r="AFB178" s="431"/>
      <c r="AFC178" s="431"/>
      <c r="AFD178" s="431"/>
      <c r="AFE178" s="431"/>
      <c r="AFF178" s="431"/>
      <c r="AFG178" s="431"/>
      <c r="AFH178" s="431"/>
      <c r="AFI178" s="431"/>
      <c r="AFJ178" s="431"/>
      <c r="AFK178" s="431"/>
      <c r="AFL178" s="431"/>
      <c r="AFM178" s="431"/>
      <c r="AFN178" s="431"/>
      <c r="AFO178" s="431"/>
      <c r="AFP178" s="431"/>
      <c r="AFQ178" s="431"/>
      <c r="AFR178" s="431"/>
      <c r="AFS178" s="431"/>
      <c r="AFT178" s="431"/>
      <c r="AFU178" s="431"/>
      <c r="AFV178" s="431"/>
      <c r="AFW178" s="431"/>
      <c r="AFX178" s="431"/>
      <c r="AFY178" s="431"/>
      <c r="AFZ178" s="431"/>
      <c r="AGA178" s="431"/>
      <c r="AGB178" s="431"/>
      <c r="AGC178" s="431"/>
      <c r="AGD178" s="431"/>
      <c r="AGE178" s="431"/>
      <c r="AGF178" s="431"/>
      <c r="AGG178" s="431"/>
      <c r="AGH178" s="431"/>
      <c r="AGI178" s="431"/>
      <c r="AGJ178" s="431"/>
      <c r="AGK178" s="431"/>
      <c r="AGL178" s="431"/>
      <c r="AGM178" s="431"/>
      <c r="AGN178" s="431"/>
      <c r="AGO178" s="431"/>
      <c r="AGP178" s="431"/>
      <c r="AGQ178" s="431"/>
      <c r="AGR178" s="431"/>
      <c r="AGS178" s="431"/>
      <c r="AGT178" s="431"/>
      <c r="AGU178" s="431"/>
      <c r="AGV178" s="431"/>
      <c r="AGW178" s="431"/>
      <c r="AGX178" s="431"/>
      <c r="AGY178" s="431"/>
      <c r="AGZ178" s="431"/>
      <c r="AHA178" s="431"/>
      <c r="AHB178" s="431"/>
      <c r="AHC178" s="431"/>
      <c r="AHD178" s="431"/>
      <c r="AHE178" s="431"/>
      <c r="AHF178" s="431"/>
      <c r="AHG178" s="431"/>
      <c r="AHH178" s="431"/>
      <c r="AHI178" s="431"/>
      <c r="AHJ178" s="431"/>
      <c r="AHK178" s="431"/>
      <c r="AHL178" s="431"/>
      <c r="AHM178" s="431"/>
      <c r="AHN178" s="431"/>
      <c r="AHO178" s="431"/>
      <c r="AHP178" s="431"/>
      <c r="AHQ178" s="431"/>
      <c r="AHR178" s="431"/>
      <c r="AHS178" s="431"/>
      <c r="AHT178" s="431"/>
      <c r="AHU178" s="431"/>
      <c r="AHV178" s="431"/>
      <c r="AHW178" s="431"/>
      <c r="AHX178" s="431"/>
      <c r="AHY178" s="431"/>
      <c r="AHZ178" s="431"/>
      <c r="AIA178" s="431"/>
      <c r="AIB178" s="431"/>
      <c r="AIC178" s="431"/>
      <c r="AID178" s="431"/>
      <c r="AIE178" s="431"/>
      <c r="AIF178" s="431"/>
      <c r="AIG178" s="431"/>
      <c r="AIH178" s="431"/>
      <c r="AII178" s="431"/>
      <c r="AIJ178" s="431"/>
      <c r="AIK178" s="431"/>
      <c r="AIL178" s="431"/>
      <c r="AIM178" s="431"/>
      <c r="AIN178" s="431"/>
      <c r="AIO178" s="431"/>
      <c r="AIP178" s="431"/>
      <c r="AIQ178" s="431"/>
      <c r="AIR178" s="431"/>
      <c r="AIS178" s="431"/>
      <c r="AIT178" s="431"/>
      <c r="AIU178" s="431"/>
      <c r="AIV178" s="431"/>
      <c r="AIW178" s="431"/>
      <c r="AIX178" s="431"/>
      <c r="AIY178" s="431"/>
      <c r="AIZ178" s="431"/>
      <c r="AJA178" s="431"/>
      <c r="AJB178" s="431"/>
      <c r="AJC178" s="431"/>
      <c r="AJD178" s="431"/>
      <c r="AJE178" s="431"/>
      <c r="AJF178" s="431"/>
      <c r="AJG178" s="431"/>
      <c r="AJH178" s="431"/>
      <c r="AJI178" s="431"/>
      <c r="AJJ178" s="431"/>
      <c r="AJK178" s="431"/>
      <c r="AJL178" s="431"/>
      <c r="AJM178" s="431"/>
      <c r="AJN178" s="431"/>
      <c r="AJO178" s="431"/>
      <c r="AJP178" s="431"/>
      <c r="AJQ178" s="431"/>
      <c r="AJR178" s="431"/>
      <c r="AJS178" s="431"/>
      <c r="AJT178" s="431"/>
      <c r="AJU178" s="431"/>
      <c r="AJV178" s="431"/>
      <c r="AJW178" s="431"/>
      <c r="AJX178" s="431"/>
      <c r="AJY178" s="431"/>
      <c r="AJZ178" s="431"/>
      <c r="AKA178" s="431"/>
      <c r="AKB178" s="431"/>
      <c r="AKC178" s="431"/>
      <c r="AKD178" s="431"/>
      <c r="AKE178" s="431"/>
      <c r="AKF178" s="431"/>
      <c r="AKG178" s="431"/>
      <c r="AKH178" s="431"/>
      <c r="AKI178" s="431"/>
      <c r="AKJ178" s="431"/>
      <c r="AKK178" s="431"/>
      <c r="AKL178" s="431"/>
      <c r="AKM178" s="431"/>
      <c r="AKN178" s="431"/>
      <c r="AKO178" s="431"/>
      <c r="AKP178" s="431"/>
      <c r="AKQ178" s="431"/>
      <c r="AKR178" s="431"/>
      <c r="AKS178" s="431"/>
      <c r="AKT178" s="431"/>
      <c r="AKU178" s="431"/>
      <c r="AKV178" s="431"/>
      <c r="AKW178" s="431"/>
      <c r="AKX178" s="431"/>
      <c r="AKY178" s="431"/>
      <c r="AKZ178" s="431"/>
      <c r="ALA178" s="431"/>
      <c r="ALB178" s="431"/>
      <c r="ALC178" s="431"/>
      <c r="ALD178" s="431"/>
      <c r="ALE178" s="431"/>
      <c r="ALF178" s="431"/>
      <c r="ALG178" s="431"/>
      <c r="ALH178" s="431"/>
      <c r="ALI178" s="431"/>
      <c r="ALJ178" s="431"/>
      <c r="ALK178" s="431"/>
      <c r="ALL178" s="431"/>
      <c r="ALM178" s="431"/>
      <c r="ALN178" s="431"/>
      <c r="ALO178" s="431"/>
      <c r="ALP178" s="431"/>
      <c r="ALQ178" s="431"/>
      <c r="ALR178" s="431"/>
      <c r="ALS178" s="431"/>
      <c r="ALT178" s="431"/>
      <c r="ALU178" s="431"/>
      <c r="ALV178" s="431"/>
      <c r="ALW178" s="431"/>
      <c r="ALX178" s="431"/>
      <c r="ALY178" s="431"/>
      <c r="ALZ178" s="431"/>
      <c r="AMA178" s="431"/>
      <c r="AMB178" s="431"/>
      <c r="AMC178" s="431"/>
      <c r="AMD178" s="431"/>
      <c r="AME178" s="431"/>
      <c r="AMF178" s="431"/>
      <c r="AMG178" s="431"/>
      <c r="AMH178" s="431"/>
      <c r="AMI178" s="431"/>
      <c r="AMJ178" s="431"/>
      <c r="AMK178" s="431"/>
      <c r="AML178" s="431"/>
      <c r="AMM178" s="431"/>
      <c r="AMN178" s="431"/>
      <c r="AMO178" s="431"/>
      <c r="AMP178" s="431"/>
      <c r="AMQ178" s="431"/>
      <c r="AMR178" s="431"/>
      <c r="AMS178" s="431"/>
      <c r="AMT178" s="431"/>
      <c r="AMU178" s="431"/>
      <c r="AMV178" s="431"/>
      <c r="AMW178" s="431"/>
      <c r="AMX178" s="431"/>
      <c r="AMY178" s="431"/>
      <c r="AMZ178" s="431"/>
      <c r="ANA178" s="431"/>
      <c r="ANB178" s="431"/>
      <c r="ANC178" s="431"/>
      <c r="AND178" s="431"/>
      <c r="ANE178" s="431"/>
      <c r="ANF178" s="431"/>
      <c r="ANG178" s="431"/>
      <c r="ANH178" s="431"/>
      <c r="ANI178" s="431"/>
      <c r="ANJ178" s="431"/>
      <c r="ANK178" s="431"/>
      <c r="ANL178" s="431"/>
      <c r="ANM178" s="431"/>
      <c r="ANN178" s="431"/>
      <c r="ANO178" s="431"/>
      <c r="ANP178" s="431"/>
      <c r="ANQ178" s="431"/>
      <c r="ANR178" s="431"/>
      <c r="ANS178" s="431"/>
      <c r="ANT178" s="431"/>
      <c r="ANU178" s="431"/>
      <c r="ANV178" s="431"/>
      <c r="ANW178" s="431"/>
      <c r="ANX178" s="431"/>
      <c r="ANY178" s="431"/>
      <c r="ANZ178" s="431"/>
      <c r="AOA178" s="431"/>
      <c r="AOB178" s="431"/>
      <c r="AOC178" s="431"/>
      <c r="AOD178" s="431"/>
      <c r="AOE178" s="431"/>
      <c r="AOF178" s="431"/>
      <c r="AOG178" s="431"/>
      <c r="AOH178" s="431"/>
      <c r="AOI178" s="431"/>
      <c r="AOJ178" s="431"/>
      <c r="AOK178" s="431"/>
      <c r="AOL178" s="431"/>
      <c r="AOM178" s="431"/>
      <c r="AON178" s="431"/>
      <c r="AOO178" s="431"/>
      <c r="AOP178" s="431"/>
      <c r="AOQ178" s="431"/>
      <c r="AOR178" s="431"/>
      <c r="AOS178" s="431"/>
      <c r="AOT178" s="431"/>
      <c r="AOU178" s="431"/>
      <c r="AOV178" s="431"/>
      <c r="AOW178" s="431"/>
      <c r="AOX178" s="431"/>
      <c r="AOY178" s="431"/>
      <c r="AOZ178" s="431"/>
      <c r="APA178" s="431"/>
      <c r="APB178" s="431"/>
      <c r="APC178" s="431"/>
      <c r="APD178" s="431"/>
      <c r="APE178" s="431"/>
      <c r="APF178" s="431"/>
      <c r="APG178" s="431"/>
      <c r="APH178" s="431"/>
      <c r="API178" s="431"/>
      <c r="APJ178" s="431"/>
      <c r="APK178" s="431"/>
      <c r="APL178" s="431"/>
      <c r="APM178" s="431"/>
      <c r="APN178" s="431"/>
      <c r="APO178" s="431"/>
      <c r="APP178" s="431"/>
      <c r="APQ178" s="431"/>
      <c r="APR178" s="431"/>
      <c r="APS178" s="431"/>
      <c r="APT178" s="431"/>
      <c r="APU178" s="431"/>
      <c r="APV178" s="431"/>
      <c r="APW178" s="431"/>
      <c r="APX178" s="431"/>
      <c r="APY178" s="431"/>
      <c r="APZ178" s="431"/>
      <c r="AQA178" s="431"/>
      <c r="AQB178" s="431"/>
      <c r="AQC178" s="431"/>
      <c r="AQD178" s="431"/>
      <c r="AQE178" s="431"/>
      <c r="AQF178" s="431"/>
      <c r="AQG178" s="431"/>
      <c r="AQH178" s="431"/>
      <c r="AQI178" s="431"/>
      <c r="AQJ178" s="431"/>
      <c r="AQK178" s="431"/>
      <c r="AQL178" s="431"/>
      <c r="AQM178" s="431"/>
      <c r="AQN178" s="431"/>
      <c r="AQO178" s="431"/>
      <c r="AQP178" s="431"/>
      <c r="AQQ178" s="431"/>
      <c r="AQR178" s="431"/>
      <c r="AQS178" s="431"/>
      <c r="AQT178" s="431"/>
      <c r="AQU178" s="431"/>
      <c r="AQV178" s="431"/>
      <c r="AQW178" s="431"/>
      <c r="AQX178" s="431"/>
      <c r="AQY178" s="431"/>
      <c r="AQZ178" s="431"/>
      <c r="ARA178" s="431"/>
      <c r="ARB178" s="431"/>
      <c r="ARC178" s="431"/>
      <c r="ARD178" s="431"/>
      <c r="ARE178" s="431"/>
      <c r="ARF178" s="431"/>
      <c r="ARG178" s="431"/>
      <c r="ARH178" s="431"/>
      <c r="ARI178" s="431"/>
      <c r="ARJ178" s="431"/>
      <c r="ARK178" s="431"/>
      <c r="ARL178" s="431"/>
      <c r="ARM178" s="431"/>
      <c r="ARN178" s="431"/>
      <c r="ARO178" s="431"/>
      <c r="ARP178" s="431"/>
      <c r="ARQ178" s="431"/>
      <c r="ARR178" s="431"/>
      <c r="ARS178" s="431"/>
      <c r="ART178" s="431"/>
      <c r="ARU178" s="431"/>
      <c r="ARV178" s="431"/>
      <c r="ARW178" s="431"/>
      <c r="ARX178" s="431"/>
      <c r="ARY178" s="431"/>
      <c r="ARZ178" s="431"/>
      <c r="ASA178" s="431"/>
      <c r="ASB178" s="431"/>
      <c r="ASC178" s="431"/>
      <c r="ASD178" s="431"/>
      <c r="ASE178" s="431"/>
      <c r="ASF178" s="431"/>
      <c r="ASG178" s="431"/>
      <c r="ASH178" s="431"/>
      <c r="ASI178" s="431"/>
      <c r="ASJ178" s="431"/>
      <c r="ASK178" s="431"/>
      <c r="ASL178" s="431"/>
      <c r="ASM178" s="431"/>
      <c r="ASN178" s="431"/>
      <c r="ASO178" s="431"/>
      <c r="ASP178" s="431"/>
      <c r="ASQ178" s="431"/>
      <c r="ASR178" s="431"/>
      <c r="ASS178" s="431"/>
      <c r="AST178" s="431"/>
      <c r="ASU178" s="431"/>
      <c r="ASV178" s="431"/>
      <c r="ASW178" s="431"/>
      <c r="ASX178" s="431"/>
      <c r="ASY178" s="431"/>
      <c r="ASZ178" s="431"/>
      <c r="ATA178" s="431"/>
      <c r="ATB178" s="431"/>
      <c r="ATC178" s="431"/>
      <c r="ATD178" s="431"/>
      <c r="ATE178" s="431"/>
      <c r="ATF178" s="431"/>
      <c r="ATG178" s="431"/>
      <c r="ATH178" s="431"/>
      <c r="ATI178" s="431"/>
      <c r="ATJ178" s="431"/>
      <c r="ATK178" s="431"/>
      <c r="ATL178" s="431"/>
      <c r="ATM178" s="431"/>
      <c r="ATN178" s="431"/>
      <c r="ATO178" s="431"/>
      <c r="ATP178" s="431"/>
      <c r="ATQ178" s="431"/>
      <c r="ATR178" s="431"/>
      <c r="ATS178" s="431"/>
      <c r="ATT178" s="431"/>
      <c r="ATU178" s="431"/>
      <c r="ATV178" s="431"/>
      <c r="ATW178" s="431"/>
      <c r="ATX178" s="431"/>
      <c r="ATY178" s="431"/>
      <c r="ATZ178" s="431"/>
      <c r="AUA178" s="431"/>
      <c r="AUB178" s="431"/>
      <c r="AUC178" s="431"/>
      <c r="AUD178" s="431"/>
      <c r="AUE178" s="431"/>
      <c r="AUF178" s="431"/>
      <c r="AUG178" s="431"/>
      <c r="AUH178" s="431"/>
      <c r="AUI178" s="431"/>
      <c r="AUJ178" s="431"/>
      <c r="AUK178" s="431"/>
      <c r="AUL178" s="431"/>
      <c r="AUM178" s="431"/>
      <c r="AUN178" s="431"/>
      <c r="AUO178" s="431"/>
      <c r="AUP178" s="431"/>
      <c r="AUQ178" s="431"/>
      <c r="AUR178" s="431"/>
      <c r="AUS178" s="431"/>
      <c r="AUT178" s="431"/>
      <c r="AUU178" s="431"/>
      <c r="AUV178" s="431"/>
      <c r="AUW178" s="431"/>
      <c r="AUX178" s="431"/>
      <c r="AUY178" s="431"/>
      <c r="AUZ178" s="431"/>
      <c r="AVA178" s="431"/>
      <c r="AVB178" s="431"/>
      <c r="AVC178" s="431"/>
      <c r="AVD178" s="431"/>
      <c r="AVE178" s="431"/>
      <c r="AVF178" s="431"/>
      <c r="AVG178" s="431"/>
      <c r="AVH178" s="431"/>
      <c r="AVI178" s="431"/>
      <c r="AVJ178" s="431"/>
      <c r="AVK178" s="431"/>
      <c r="AVL178" s="431"/>
      <c r="AVM178" s="431"/>
      <c r="AVN178" s="431"/>
      <c r="AVO178" s="431"/>
      <c r="AVP178" s="431"/>
      <c r="AVQ178" s="431"/>
      <c r="AVR178" s="431"/>
      <c r="AVS178" s="431"/>
      <c r="AVT178" s="431"/>
      <c r="AVU178" s="431"/>
      <c r="AVV178" s="431"/>
      <c r="AVW178" s="431"/>
      <c r="AVX178" s="431"/>
      <c r="AVY178" s="431"/>
      <c r="AVZ178" s="431"/>
      <c r="AWA178" s="431"/>
      <c r="AWB178" s="431"/>
      <c r="AWC178" s="431"/>
      <c r="AWD178" s="431"/>
      <c r="AWE178" s="431"/>
      <c r="AWF178" s="431"/>
      <c r="AWG178" s="431"/>
      <c r="AWH178" s="431"/>
      <c r="AWI178" s="431"/>
      <c r="AWJ178" s="431"/>
      <c r="AWK178" s="431"/>
      <c r="AWL178" s="431"/>
      <c r="AWM178" s="431"/>
      <c r="AWN178" s="431"/>
      <c r="AWO178" s="431"/>
      <c r="AWP178" s="431"/>
      <c r="AWQ178" s="431"/>
      <c r="AWR178" s="431"/>
      <c r="AWS178" s="431"/>
      <c r="AWT178" s="431"/>
      <c r="AWU178" s="431"/>
      <c r="AWV178" s="431"/>
      <c r="AWW178" s="431"/>
      <c r="AWX178" s="431"/>
      <c r="AWY178" s="431"/>
      <c r="AWZ178" s="431"/>
      <c r="AXA178" s="431"/>
      <c r="AXB178" s="431"/>
      <c r="AXC178" s="431"/>
      <c r="AXD178" s="431"/>
      <c r="AXE178" s="431"/>
      <c r="AXF178" s="431"/>
      <c r="AXG178" s="431"/>
      <c r="AXH178" s="431"/>
      <c r="AXI178" s="431"/>
      <c r="AXJ178" s="431"/>
      <c r="AXK178" s="431"/>
      <c r="AXL178" s="431"/>
      <c r="AXM178" s="431"/>
      <c r="AXN178" s="431"/>
      <c r="AXO178" s="431"/>
      <c r="AXP178" s="431"/>
      <c r="AXQ178" s="431"/>
      <c r="AXR178" s="431"/>
      <c r="AXS178" s="431"/>
      <c r="AXT178" s="431"/>
      <c r="AXU178" s="431"/>
      <c r="AXV178" s="431"/>
      <c r="AXW178" s="431"/>
      <c r="AXX178" s="431"/>
      <c r="AXY178" s="431"/>
      <c r="AXZ178" s="431"/>
      <c r="AYA178" s="431"/>
      <c r="AYB178" s="431"/>
      <c r="AYC178" s="431"/>
      <c r="AYD178" s="431"/>
      <c r="AYE178" s="431"/>
      <c r="AYF178" s="431"/>
      <c r="AYG178" s="431"/>
      <c r="AYH178" s="431"/>
      <c r="AYI178" s="431"/>
      <c r="AYJ178" s="431"/>
      <c r="AYK178" s="431"/>
      <c r="AYL178" s="431"/>
      <c r="AYM178" s="431"/>
      <c r="AYN178" s="431"/>
      <c r="AYO178" s="431"/>
      <c r="AYP178" s="431"/>
      <c r="AYQ178" s="431"/>
      <c r="AYR178" s="431"/>
      <c r="AYS178" s="431"/>
      <c r="AYT178" s="431"/>
      <c r="AYU178" s="431"/>
      <c r="AYV178" s="431"/>
      <c r="AYW178" s="431"/>
      <c r="AYX178" s="431"/>
      <c r="AYY178" s="431"/>
      <c r="AYZ178" s="431"/>
      <c r="AZA178" s="431"/>
      <c r="AZB178" s="431"/>
      <c r="AZC178" s="431"/>
      <c r="AZD178" s="431"/>
      <c r="AZE178" s="431"/>
      <c r="AZF178" s="431"/>
      <c r="AZG178" s="431"/>
      <c r="AZH178" s="431"/>
      <c r="AZI178" s="431"/>
      <c r="AZJ178" s="431"/>
      <c r="AZK178" s="431"/>
      <c r="AZL178" s="431"/>
      <c r="AZM178" s="431"/>
      <c r="AZN178" s="431"/>
      <c r="AZO178" s="431"/>
      <c r="AZP178" s="431"/>
      <c r="AZQ178" s="431"/>
      <c r="AZR178" s="431"/>
      <c r="AZS178" s="431"/>
      <c r="AZT178" s="431"/>
      <c r="AZU178" s="431"/>
      <c r="AZV178" s="431"/>
      <c r="AZW178" s="431"/>
      <c r="AZX178" s="431"/>
      <c r="AZY178" s="431"/>
      <c r="AZZ178" s="431"/>
      <c r="BAA178" s="431"/>
      <c r="BAB178" s="431"/>
      <c r="BAC178" s="431"/>
      <c r="BAD178" s="431"/>
      <c r="BAE178" s="431"/>
      <c r="BAF178" s="431"/>
      <c r="BAG178" s="431"/>
      <c r="BAH178" s="431"/>
      <c r="BAI178" s="431"/>
      <c r="BAJ178" s="431"/>
      <c r="BAK178" s="431"/>
      <c r="BAL178" s="431"/>
      <c r="BAM178" s="431"/>
      <c r="BAN178" s="431"/>
      <c r="BAO178" s="431"/>
      <c r="BAP178" s="431"/>
      <c r="BAQ178" s="431"/>
      <c r="BAR178" s="431"/>
      <c r="BAS178" s="431"/>
      <c r="BAT178" s="431"/>
      <c r="BAU178" s="431"/>
      <c r="BAV178" s="431"/>
      <c r="BAW178" s="431"/>
      <c r="BAX178" s="431"/>
      <c r="BAY178" s="431"/>
      <c r="BAZ178" s="431"/>
      <c r="BBA178" s="431"/>
      <c r="BBB178" s="431"/>
      <c r="BBC178" s="431"/>
      <c r="BBD178" s="431"/>
      <c r="BBE178" s="431"/>
      <c r="BBF178" s="431"/>
      <c r="BBG178" s="431"/>
      <c r="BBH178" s="431"/>
      <c r="BBI178" s="431"/>
      <c r="BBJ178" s="431"/>
      <c r="BBK178" s="431"/>
      <c r="BBL178" s="431"/>
      <c r="BBM178" s="431"/>
      <c r="BBN178" s="431"/>
      <c r="BBO178" s="431"/>
      <c r="BBP178" s="431"/>
      <c r="BBQ178" s="431"/>
      <c r="BBR178" s="431"/>
      <c r="BBS178" s="431"/>
      <c r="BBT178" s="431"/>
      <c r="BBU178" s="431"/>
      <c r="BBV178" s="431"/>
      <c r="BBW178" s="431"/>
      <c r="BBX178" s="431"/>
      <c r="BBY178" s="431"/>
      <c r="BBZ178" s="431"/>
      <c r="BCA178" s="431"/>
      <c r="BCB178" s="431"/>
      <c r="BCC178" s="431"/>
      <c r="BCD178" s="431"/>
      <c r="BCE178" s="431"/>
      <c r="BCF178" s="431"/>
      <c r="BCG178" s="431"/>
      <c r="BCH178" s="431"/>
      <c r="BCI178" s="431"/>
      <c r="BCJ178" s="431"/>
      <c r="BCK178" s="431"/>
      <c r="BCL178" s="431"/>
      <c r="BCM178" s="431"/>
      <c r="BCN178" s="431"/>
      <c r="BCO178" s="431"/>
      <c r="BCP178" s="431"/>
      <c r="BCQ178" s="431"/>
      <c r="BCR178" s="431"/>
      <c r="BCS178" s="431"/>
      <c r="BCT178" s="431"/>
      <c r="BCU178" s="431"/>
      <c r="BCV178" s="431"/>
      <c r="BCW178" s="431"/>
      <c r="BCX178" s="431"/>
      <c r="BCY178" s="431"/>
      <c r="BCZ178" s="431"/>
      <c r="BDA178" s="431"/>
      <c r="BDB178" s="431"/>
      <c r="BDC178" s="431"/>
      <c r="BDD178" s="431"/>
      <c r="BDE178" s="431"/>
      <c r="BDF178" s="431"/>
      <c r="BDG178" s="431"/>
      <c r="BDH178" s="431"/>
      <c r="BDI178" s="431"/>
      <c r="BDJ178" s="431"/>
      <c r="BDK178" s="431"/>
      <c r="BDL178" s="431"/>
      <c r="BDM178" s="431"/>
      <c r="BDN178" s="431"/>
      <c r="BDO178" s="431"/>
      <c r="BDP178" s="431"/>
      <c r="BDQ178" s="431"/>
      <c r="BDR178" s="431"/>
      <c r="BDS178" s="431"/>
      <c r="BDT178" s="431"/>
      <c r="BDU178" s="431"/>
      <c r="BDV178" s="431"/>
      <c r="BDW178" s="431"/>
      <c r="BDX178" s="431"/>
      <c r="BDY178" s="431"/>
      <c r="BDZ178" s="431"/>
      <c r="BEA178" s="431"/>
      <c r="BEB178" s="431"/>
      <c r="BEC178" s="431"/>
      <c r="BED178" s="431"/>
      <c r="BEE178" s="431"/>
      <c r="BEF178" s="431"/>
      <c r="BEG178" s="431"/>
      <c r="BEH178" s="431"/>
      <c r="BEI178" s="431"/>
      <c r="BEJ178" s="431"/>
      <c r="BEK178" s="431"/>
      <c r="BEL178" s="431"/>
      <c r="BEM178" s="431"/>
      <c r="BEN178" s="431"/>
      <c r="BEO178" s="431"/>
      <c r="BEP178" s="431"/>
      <c r="BEQ178" s="431"/>
      <c r="BER178" s="431"/>
      <c r="BES178" s="431"/>
      <c r="BET178" s="431"/>
      <c r="BEU178" s="431"/>
      <c r="BEV178" s="431"/>
      <c r="BEW178" s="431"/>
      <c r="BEX178" s="431"/>
      <c r="BEY178" s="431"/>
      <c r="BEZ178" s="431"/>
      <c r="BFA178" s="431"/>
      <c r="BFB178" s="431"/>
      <c r="BFC178" s="431"/>
      <c r="BFD178" s="431"/>
      <c r="BFE178" s="431"/>
      <c r="BFF178" s="431"/>
      <c r="BFG178" s="431"/>
      <c r="BFH178" s="431"/>
      <c r="BFI178" s="431"/>
      <c r="BFJ178" s="431"/>
      <c r="BFK178" s="431"/>
      <c r="BFL178" s="431"/>
      <c r="BFM178" s="431"/>
      <c r="BFN178" s="431"/>
      <c r="BFO178" s="431"/>
      <c r="BFP178" s="431"/>
      <c r="BFQ178" s="431"/>
      <c r="BFR178" s="431"/>
      <c r="BFS178" s="431"/>
      <c r="BFT178" s="431"/>
      <c r="BFU178" s="431"/>
      <c r="BFV178" s="431"/>
      <c r="BFW178" s="431"/>
      <c r="BFX178" s="431"/>
      <c r="BFY178" s="431"/>
      <c r="BFZ178" s="431"/>
      <c r="BGA178" s="431"/>
      <c r="BGB178" s="431"/>
      <c r="BGC178" s="431"/>
      <c r="BGD178" s="431"/>
      <c r="BGE178" s="431"/>
      <c r="BGF178" s="431"/>
      <c r="BGG178" s="431"/>
      <c r="BGH178" s="431"/>
      <c r="BGI178" s="431"/>
      <c r="BGJ178" s="431"/>
      <c r="BGK178" s="431"/>
      <c r="BGL178" s="431"/>
      <c r="BGM178" s="431"/>
      <c r="BGN178" s="431"/>
      <c r="BGO178" s="431"/>
      <c r="BGP178" s="431"/>
      <c r="BGQ178" s="431"/>
      <c r="BGR178" s="431"/>
      <c r="BGS178" s="431"/>
      <c r="BGT178" s="431"/>
      <c r="BGU178" s="431"/>
      <c r="BGV178" s="431"/>
      <c r="BGW178" s="431"/>
      <c r="BGX178" s="431"/>
      <c r="BGY178" s="431"/>
      <c r="BGZ178" s="431"/>
      <c r="BHA178" s="431"/>
      <c r="BHB178" s="431"/>
      <c r="BHC178" s="431"/>
      <c r="BHD178" s="431"/>
      <c r="BHE178" s="431"/>
      <c r="BHF178" s="431"/>
      <c r="BHG178" s="431"/>
      <c r="BHH178" s="431"/>
      <c r="BHI178" s="431"/>
      <c r="BHJ178" s="431"/>
      <c r="BHK178" s="431"/>
      <c r="BHL178" s="431"/>
      <c r="BHM178" s="431"/>
      <c r="BHN178" s="431"/>
      <c r="BHO178" s="431"/>
      <c r="BHP178" s="431"/>
      <c r="BHQ178" s="431"/>
      <c r="BHR178" s="431"/>
      <c r="BHS178" s="431"/>
      <c r="BHT178" s="431"/>
      <c r="BHU178" s="431"/>
      <c r="BHV178" s="431"/>
      <c r="BHW178" s="431"/>
      <c r="BHX178" s="431"/>
      <c r="BHY178" s="431"/>
      <c r="BHZ178" s="431"/>
      <c r="BIA178" s="431"/>
      <c r="BIB178" s="431"/>
      <c r="BIC178" s="431"/>
      <c r="BID178" s="431"/>
      <c r="BIE178" s="431"/>
      <c r="BIF178" s="431"/>
      <c r="BIG178" s="431"/>
      <c r="BIH178" s="431"/>
      <c r="BII178" s="431"/>
      <c r="BIJ178" s="431"/>
      <c r="BIK178" s="431"/>
      <c r="BIL178" s="431"/>
      <c r="BIM178" s="431"/>
      <c r="BIN178" s="431"/>
      <c r="BIO178" s="431"/>
      <c r="BIP178" s="431"/>
      <c r="BIQ178" s="431"/>
      <c r="BIR178" s="431"/>
      <c r="BIS178" s="431"/>
      <c r="BIT178" s="431"/>
      <c r="BIU178" s="431"/>
      <c r="BIV178" s="431"/>
      <c r="BIW178" s="431"/>
      <c r="BIX178" s="431"/>
      <c r="BIY178" s="431"/>
      <c r="BIZ178" s="431"/>
      <c r="BJA178" s="431"/>
      <c r="BJB178" s="431"/>
      <c r="BJC178" s="431"/>
      <c r="BJD178" s="431"/>
      <c r="BJE178" s="431"/>
      <c r="BJF178" s="431"/>
      <c r="BJG178" s="431"/>
      <c r="BJH178" s="431"/>
      <c r="BJI178" s="431"/>
      <c r="BJJ178" s="431"/>
      <c r="BJK178" s="431"/>
      <c r="BJL178" s="431"/>
      <c r="BJM178" s="431"/>
      <c r="BJN178" s="431"/>
      <c r="BJO178" s="431"/>
      <c r="BJP178" s="431"/>
      <c r="BJQ178" s="431"/>
      <c r="BJR178" s="431"/>
      <c r="BJS178" s="431"/>
      <c r="BJT178" s="431"/>
      <c r="BJU178" s="431"/>
      <c r="BJV178" s="431"/>
      <c r="BJW178" s="431"/>
      <c r="BJX178" s="431"/>
      <c r="BJY178" s="431"/>
      <c r="BJZ178" s="431"/>
      <c r="BKA178" s="431"/>
      <c r="BKB178" s="431"/>
      <c r="BKC178" s="431"/>
      <c r="BKD178" s="431"/>
      <c r="BKE178" s="431"/>
      <c r="BKF178" s="431"/>
      <c r="BKG178" s="431"/>
      <c r="BKH178" s="431"/>
      <c r="BKI178" s="431"/>
      <c r="BKJ178" s="431"/>
      <c r="BKK178" s="431"/>
      <c r="BKL178" s="431"/>
      <c r="BKM178" s="431"/>
      <c r="BKN178" s="431"/>
      <c r="BKO178" s="431"/>
      <c r="BKP178" s="431"/>
      <c r="BKQ178" s="431"/>
      <c r="BKR178" s="431"/>
      <c r="BKS178" s="431"/>
      <c r="BKT178" s="431"/>
      <c r="BKU178" s="431"/>
      <c r="BKV178" s="431"/>
      <c r="BKW178" s="431"/>
      <c r="BKX178" s="431"/>
      <c r="BKY178" s="431"/>
      <c r="BKZ178" s="431"/>
      <c r="BLA178" s="431"/>
      <c r="BLB178" s="431"/>
      <c r="BLC178" s="431"/>
      <c r="BLD178" s="431"/>
      <c r="BLE178" s="431"/>
      <c r="BLF178" s="431"/>
      <c r="BLG178" s="431"/>
      <c r="BLH178" s="431"/>
      <c r="BLI178" s="431"/>
      <c r="BLJ178" s="431"/>
      <c r="BLK178" s="431"/>
      <c r="BLL178" s="431"/>
      <c r="BLM178" s="431"/>
      <c r="BLN178" s="431"/>
      <c r="BLO178" s="431"/>
      <c r="BLP178" s="431"/>
      <c r="BLQ178" s="431"/>
      <c r="BLR178" s="431"/>
      <c r="BLS178" s="431"/>
      <c r="BLT178" s="431"/>
      <c r="BLU178" s="431"/>
      <c r="BLV178" s="431"/>
      <c r="BLW178" s="431"/>
      <c r="BLX178" s="431"/>
      <c r="BLY178" s="431"/>
      <c r="BLZ178" s="431"/>
      <c r="BMA178" s="431"/>
      <c r="BMB178" s="431"/>
      <c r="BMC178" s="431"/>
      <c r="BMD178" s="431"/>
      <c r="BME178" s="431"/>
      <c r="BMF178" s="431"/>
      <c r="BMG178" s="431"/>
      <c r="BMH178" s="431"/>
      <c r="BMI178" s="431"/>
      <c r="BMJ178" s="431"/>
      <c r="BMK178" s="431"/>
      <c r="BML178" s="431"/>
      <c r="BMM178" s="431"/>
      <c r="BMN178" s="431"/>
      <c r="BMO178" s="431"/>
      <c r="BMP178" s="431"/>
      <c r="BMQ178" s="431"/>
      <c r="BMR178" s="431"/>
      <c r="BMS178" s="431"/>
      <c r="BMT178" s="431"/>
      <c r="BMU178" s="431"/>
      <c r="BMV178" s="431"/>
      <c r="BMW178" s="431"/>
      <c r="BMX178" s="431"/>
      <c r="BMY178" s="431"/>
      <c r="BMZ178" s="431"/>
      <c r="BNA178" s="431"/>
      <c r="BNB178" s="431"/>
      <c r="BNC178" s="431"/>
      <c r="BND178" s="431"/>
      <c r="BNE178" s="431"/>
      <c r="BNF178" s="431"/>
      <c r="BNG178" s="431"/>
      <c r="BNH178" s="431"/>
      <c r="BNI178" s="431"/>
      <c r="BNJ178" s="431"/>
      <c r="BNK178" s="431"/>
      <c r="BNL178" s="431"/>
      <c r="BNM178" s="431"/>
      <c r="BNN178" s="431"/>
      <c r="BNO178" s="431"/>
      <c r="BNP178" s="431"/>
      <c r="BNQ178" s="431"/>
      <c r="BNR178" s="431"/>
      <c r="BNS178" s="431"/>
      <c r="BNT178" s="431"/>
      <c r="BNU178" s="431"/>
      <c r="BNV178" s="431"/>
      <c r="BNW178" s="431"/>
      <c r="BNX178" s="431"/>
      <c r="BNY178" s="431"/>
      <c r="BNZ178" s="431"/>
      <c r="BOA178" s="431"/>
      <c r="BOB178" s="431"/>
      <c r="BOC178" s="431"/>
      <c r="BOD178" s="431"/>
      <c r="BOE178" s="431"/>
      <c r="BOF178" s="431"/>
      <c r="BOG178" s="431"/>
      <c r="BOH178" s="431"/>
      <c r="BOI178" s="431"/>
      <c r="BOJ178" s="431"/>
      <c r="BOK178" s="431"/>
      <c r="BOL178" s="431"/>
      <c r="BOM178" s="431"/>
      <c r="BON178" s="431"/>
      <c r="BOO178" s="431"/>
      <c r="BOP178" s="431"/>
      <c r="BOQ178" s="431"/>
      <c r="BOR178" s="431"/>
      <c r="BOS178" s="431"/>
      <c r="BOT178" s="431"/>
      <c r="BOU178" s="431"/>
      <c r="BOV178" s="431"/>
      <c r="BOW178" s="431"/>
      <c r="BOX178" s="431"/>
      <c r="BOY178" s="431"/>
      <c r="BOZ178" s="431"/>
      <c r="BPA178" s="431"/>
      <c r="BPB178" s="431"/>
      <c r="BPC178" s="431"/>
      <c r="BPD178" s="431"/>
      <c r="BPE178" s="431"/>
      <c r="BPF178" s="431"/>
      <c r="BPG178" s="431"/>
      <c r="BPH178" s="431"/>
      <c r="BPI178" s="431"/>
      <c r="BPJ178" s="431"/>
      <c r="BPK178" s="431"/>
      <c r="BPL178" s="431"/>
      <c r="BPM178" s="431"/>
      <c r="BPN178" s="431"/>
      <c r="BPO178" s="431"/>
      <c r="BPP178" s="431"/>
      <c r="BPQ178" s="431"/>
      <c r="BPR178" s="431"/>
      <c r="BPS178" s="431"/>
      <c r="BPT178" s="431"/>
      <c r="BPU178" s="431"/>
      <c r="BPV178" s="431"/>
      <c r="BPW178" s="431"/>
      <c r="BPX178" s="431"/>
      <c r="BPY178" s="431"/>
      <c r="BPZ178" s="431"/>
      <c r="BQA178" s="431"/>
      <c r="BQB178" s="431"/>
      <c r="BQC178" s="431"/>
      <c r="BQD178" s="431"/>
      <c r="BQE178" s="431"/>
      <c r="BQF178" s="431"/>
      <c r="BQG178" s="431"/>
      <c r="BQH178" s="431"/>
      <c r="BQI178" s="431"/>
      <c r="BQJ178" s="431"/>
      <c r="BQK178" s="431"/>
      <c r="BQL178" s="431"/>
      <c r="BQM178" s="431"/>
      <c r="BQN178" s="431"/>
      <c r="BQO178" s="431"/>
      <c r="BQP178" s="431"/>
      <c r="BQQ178" s="431"/>
      <c r="BQR178" s="431"/>
      <c r="BQS178" s="431"/>
      <c r="BQT178" s="431"/>
      <c r="BQU178" s="431"/>
      <c r="BQV178" s="431"/>
      <c r="BQW178" s="431"/>
      <c r="BQX178" s="431"/>
      <c r="BQY178" s="431"/>
      <c r="BQZ178" s="431"/>
      <c r="BRA178" s="431"/>
      <c r="BRB178" s="431"/>
      <c r="BRC178" s="431"/>
      <c r="BRD178" s="431"/>
      <c r="BRE178" s="431"/>
      <c r="BRF178" s="431"/>
      <c r="BRG178" s="431"/>
      <c r="BRH178" s="431"/>
      <c r="BRI178" s="431"/>
      <c r="BRJ178" s="431"/>
      <c r="BRK178" s="431"/>
      <c r="BRL178" s="431"/>
      <c r="BRM178" s="431"/>
      <c r="BRN178" s="431"/>
      <c r="BRO178" s="431"/>
      <c r="BRP178" s="431"/>
      <c r="BRQ178" s="431"/>
      <c r="BRR178" s="431"/>
      <c r="BRS178" s="431"/>
      <c r="BRT178" s="431"/>
      <c r="BRU178" s="431"/>
    </row>
    <row r="179" spans="1:1841" ht="29.25" customHeight="1" x14ac:dyDescent="0.3">
      <c r="A179" s="792"/>
      <c r="B179" s="476">
        <v>20</v>
      </c>
      <c r="C179" s="476" t="s">
        <v>161</v>
      </c>
      <c r="D179" s="465">
        <v>0</v>
      </c>
      <c r="E179" s="545">
        <v>0</v>
      </c>
      <c r="F179" s="464">
        <v>0</v>
      </c>
      <c r="G179" s="483">
        <v>0</v>
      </c>
      <c r="H179" s="478"/>
      <c r="I179" s="545">
        <v>0</v>
      </c>
      <c r="J179" s="478"/>
      <c r="K179" s="545">
        <v>0</v>
      </c>
      <c r="L179" s="479"/>
      <c r="M179" s="482"/>
      <c r="N179" s="478"/>
      <c r="O179" s="482"/>
      <c r="P179" s="478"/>
      <c r="Q179" s="476"/>
      <c r="R179" s="478"/>
      <c r="S179" s="482"/>
      <c r="T179" s="478"/>
      <c r="U179" s="476"/>
      <c r="V179" s="478"/>
      <c r="X179" s="478">
        <f t="shared" si="68"/>
        <v>0</v>
      </c>
      <c r="Y179" s="484">
        <f t="shared" si="69"/>
        <v>0</v>
      </c>
      <c r="Z179" s="478">
        <f t="shared" si="70"/>
        <v>0</v>
      </c>
      <c r="AA179" s="471">
        <f t="shared" si="71"/>
        <v>0</v>
      </c>
      <c r="AB179" s="521"/>
      <c r="AC179" s="486"/>
      <c r="AD179" s="527"/>
      <c r="AE179" s="527"/>
      <c r="AF179" s="527"/>
      <c r="AG179" s="527"/>
      <c r="AH179" s="431"/>
      <c r="AI179" s="431"/>
      <c r="AJ179" s="431"/>
      <c r="AK179" s="431"/>
      <c r="AL179" s="431"/>
      <c r="AM179" s="431"/>
      <c r="AN179" s="431"/>
      <c r="AO179" s="431"/>
      <c r="AP179" s="431"/>
      <c r="AQ179" s="431"/>
      <c r="AR179" s="431"/>
      <c r="AS179" s="431"/>
      <c r="AT179" s="431"/>
      <c r="AU179" s="431"/>
      <c r="AV179" s="431"/>
      <c r="AW179" s="431"/>
      <c r="AX179" s="431"/>
      <c r="AY179" s="431"/>
      <c r="AZ179" s="431"/>
      <c r="BA179" s="431"/>
      <c r="BB179" s="431"/>
      <c r="BC179" s="431"/>
      <c r="BD179" s="431"/>
      <c r="BE179" s="431"/>
      <c r="BF179" s="431"/>
      <c r="BG179" s="431"/>
      <c r="BH179" s="431"/>
      <c r="BI179" s="431"/>
      <c r="BJ179" s="431"/>
      <c r="BK179" s="431"/>
      <c r="BL179" s="431"/>
      <c r="BM179" s="431"/>
      <c r="BN179" s="431"/>
      <c r="BO179" s="431"/>
      <c r="BP179" s="431"/>
      <c r="BQ179" s="431"/>
      <c r="BR179" s="431"/>
      <c r="BS179" s="431"/>
      <c r="BT179" s="431"/>
      <c r="BU179" s="431"/>
      <c r="BV179" s="431"/>
      <c r="BW179" s="431"/>
      <c r="BX179" s="431"/>
      <c r="BY179" s="431"/>
      <c r="BZ179" s="431"/>
      <c r="CA179" s="431"/>
      <c r="CB179" s="431"/>
      <c r="CC179" s="431"/>
      <c r="CD179" s="431"/>
      <c r="CE179" s="431"/>
      <c r="CF179" s="431"/>
      <c r="CG179" s="431"/>
      <c r="CH179" s="431"/>
      <c r="CI179" s="431"/>
      <c r="CJ179" s="431"/>
      <c r="CK179" s="431"/>
      <c r="CL179" s="431"/>
      <c r="CM179" s="431"/>
      <c r="CN179" s="431"/>
      <c r="CO179" s="431"/>
      <c r="CP179" s="431"/>
      <c r="CQ179" s="431"/>
      <c r="CR179" s="431"/>
      <c r="CS179" s="431"/>
      <c r="CT179" s="431"/>
      <c r="CU179" s="431"/>
      <c r="CV179" s="431"/>
      <c r="CW179" s="431"/>
      <c r="CX179" s="431"/>
      <c r="CY179" s="431"/>
      <c r="CZ179" s="431"/>
      <c r="DA179" s="431"/>
      <c r="DB179" s="431"/>
      <c r="DC179" s="431"/>
      <c r="DD179" s="431"/>
      <c r="DE179" s="431"/>
      <c r="DF179" s="431"/>
      <c r="DG179" s="431"/>
      <c r="DH179" s="431"/>
      <c r="DI179" s="431"/>
      <c r="DJ179" s="431"/>
      <c r="DK179" s="431"/>
      <c r="DL179" s="431"/>
      <c r="DM179" s="431"/>
      <c r="DN179" s="431"/>
      <c r="DO179" s="431"/>
      <c r="DP179" s="431"/>
      <c r="DQ179" s="431"/>
      <c r="DR179" s="431"/>
      <c r="DS179" s="431"/>
      <c r="DT179" s="431"/>
      <c r="DU179" s="431"/>
      <c r="DV179" s="431"/>
      <c r="DW179" s="431"/>
      <c r="DX179" s="431"/>
      <c r="DY179" s="431"/>
      <c r="DZ179" s="431"/>
      <c r="EA179" s="431"/>
      <c r="EB179" s="431"/>
      <c r="EC179" s="431"/>
      <c r="ED179" s="431"/>
      <c r="EE179" s="431"/>
      <c r="EF179" s="431"/>
      <c r="EG179" s="431"/>
      <c r="EH179" s="431"/>
      <c r="EI179" s="431"/>
      <c r="EJ179" s="431"/>
      <c r="EK179" s="431"/>
      <c r="EL179" s="431"/>
      <c r="EM179" s="431"/>
      <c r="EN179" s="431"/>
      <c r="EO179" s="431"/>
      <c r="EP179" s="431"/>
      <c r="EQ179" s="431"/>
      <c r="ER179" s="431"/>
      <c r="ES179" s="431"/>
      <c r="ET179" s="431"/>
      <c r="EU179" s="431"/>
      <c r="EV179" s="431"/>
      <c r="EW179" s="431"/>
      <c r="EX179" s="431"/>
      <c r="EY179" s="431"/>
      <c r="EZ179" s="431"/>
      <c r="FA179" s="431"/>
      <c r="FB179" s="431"/>
      <c r="FC179" s="431"/>
      <c r="FD179" s="431"/>
      <c r="FE179" s="431"/>
      <c r="FF179" s="431"/>
      <c r="FG179" s="431"/>
      <c r="FH179" s="431"/>
      <c r="FI179" s="431"/>
      <c r="FJ179" s="431"/>
      <c r="FK179" s="431"/>
      <c r="FL179" s="431"/>
      <c r="FM179" s="431"/>
      <c r="FN179" s="431"/>
      <c r="FO179" s="431"/>
      <c r="FP179" s="431"/>
      <c r="FQ179" s="431"/>
      <c r="FR179" s="431"/>
      <c r="FS179" s="431"/>
      <c r="FT179" s="431"/>
      <c r="FU179" s="431"/>
      <c r="FV179" s="431"/>
      <c r="FW179" s="431"/>
      <c r="FX179" s="431"/>
      <c r="FY179" s="431"/>
      <c r="FZ179" s="431"/>
      <c r="GA179" s="431"/>
      <c r="GB179" s="431"/>
      <c r="GC179" s="431"/>
      <c r="GD179" s="431"/>
      <c r="GE179" s="431"/>
      <c r="GF179" s="431"/>
      <c r="GG179" s="431"/>
      <c r="GH179" s="431"/>
      <c r="GI179" s="431"/>
      <c r="GJ179" s="431"/>
      <c r="GK179" s="431"/>
      <c r="GL179" s="431"/>
      <c r="GM179" s="431"/>
      <c r="GN179" s="431"/>
      <c r="GO179" s="431"/>
      <c r="GP179" s="431"/>
      <c r="GQ179" s="431"/>
      <c r="GR179" s="431"/>
      <c r="GS179" s="431"/>
      <c r="GT179" s="431"/>
      <c r="GU179" s="431"/>
      <c r="GV179" s="431"/>
      <c r="GW179" s="431"/>
      <c r="GX179" s="431"/>
      <c r="GY179" s="431"/>
      <c r="GZ179" s="431"/>
      <c r="HA179" s="431"/>
      <c r="HB179" s="431"/>
      <c r="HC179" s="431"/>
      <c r="HD179" s="431"/>
      <c r="HE179" s="431"/>
      <c r="HF179" s="431"/>
      <c r="HG179" s="431"/>
      <c r="HH179" s="431"/>
      <c r="HI179" s="431"/>
      <c r="HJ179" s="431"/>
      <c r="HK179" s="431"/>
      <c r="HL179" s="431"/>
      <c r="HM179" s="431"/>
      <c r="HN179" s="431"/>
      <c r="HO179" s="431"/>
      <c r="HP179" s="431"/>
      <c r="HQ179" s="431"/>
      <c r="HR179" s="431"/>
      <c r="HS179" s="431"/>
      <c r="HT179" s="431"/>
      <c r="HU179" s="431"/>
      <c r="HV179" s="431"/>
      <c r="HW179" s="431"/>
      <c r="HX179" s="431"/>
      <c r="HY179" s="431"/>
      <c r="HZ179" s="431"/>
      <c r="IA179" s="431"/>
      <c r="IB179" s="431"/>
      <c r="IC179" s="431"/>
      <c r="ID179" s="431"/>
      <c r="IE179" s="431"/>
      <c r="IF179" s="431"/>
      <c r="IG179" s="431"/>
      <c r="IH179" s="431"/>
      <c r="II179" s="431"/>
      <c r="IJ179" s="431"/>
      <c r="IK179" s="431"/>
      <c r="IL179" s="431"/>
      <c r="IM179" s="431"/>
      <c r="IN179" s="431"/>
      <c r="IO179" s="431"/>
      <c r="IP179" s="431"/>
      <c r="IQ179" s="431"/>
      <c r="IR179" s="431"/>
      <c r="IS179" s="431"/>
      <c r="IT179" s="431"/>
      <c r="IU179" s="431"/>
      <c r="IV179" s="431"/>
      <c r="IW179" s="431"/>
      <c r="IX179" s="431"/>
      <c r="IY179" s="431"/>
      <c r="IZ179" s="431"/>
      <c r="JA179" s="431"/>
      <c r="JB179" s="431"/>
      <c r="JC179" s="431"/>
      <c r="JD179" s="431"/>
      <c r="JE179" s="431"/>
      <c r="JF179" s="431"/>
      <c r="JG179" s="431"/>
      <c r="JH179" s="431"/>
      <c r="JI179" s="431"/>
      <c r="JJ179" s="431"/>
      <c r="JK179" s="431"/>
      <c r="JL179" s="431"/>
      <c r="JM179" s="431"/>
      <c r="JN179" s="431"/>
      <c r="JO179" s="431"/>
      <c r="JP179" s="431"/>
      <c r="JQ179" s="431"/>
      <c r="JR179" s="431"/>
      <c r="JS179" s="431"/>
      <c r="JT179" s="431"/>
      <c r="JU179" s="431"/>
      <c r="JV179" s="431"/>
      <c r="JW179" s="431"/>
      <c r="JX179" s="431"/>
      <c r="JY179" s="431"/>
      <c r="JZ179" s="431"/>
      <c r="KA179" s="431"/>
      <c r="KB179" s="431"/>
      <c r="KC179" s="431"/>
      <c r="KD179" s="431"/>
      <c r="KE179" s="431"/>
      <c r="KF179" s="431"/>
      <c r="KG179" s="431"/>
      <c r="KH179" s="431"/>
      <c r="KI179" s="431"/>
      <c r="KJ179" s="431"/>
      <c r="KK179" s="431"/>
      <c r="KL179" s="431"/>
      <c r="KM179" s="431"/>
      <c r="KN179" s="431"/>
      <c r="KO179" s="431"/>
      <c r="KP179" s="431"/>
      <c r="KQ179" s="431"/>
      <c r="KR179" s="431"/>
      <c r="KS179" s="431"/>
      <c r="KT179" s="431"/>
      <c r="KU179" s="431"/>
      <c r="KV179" s="431"/>
      <c r="KW179" s="431"/>
      <c r="KX179" s="431"/>
      <c r="KY179" s="431"/>
      <c r="KZ179" s="431"/>
      <c r="LA179" s="431"/>
      <c r="LB179" s="431"/>
      <c r="LC179" s="431"/>
      <c r="LD179" s="431"/>
      <c r="LE179" s="431"/>
      <c r="LF179" s="431"/>
      <c r="LG179" s="431"/>
      <c r="LH179" s="431"/>
      <c r="LI179" s="431"/>
      <c r="LJ179" s="431"/>
      <c r="LK179" s="431"/>
      <c r="LL179" s="431"/>
      <c r="LM179" s="431"/>
      <c r="LN179" s="431"/>
      <c r="LO179" s="431"/>
      <c r="LP179" s="431"/>
      <c r="LQ179" s="431"/>
      <c r="LR179" s="431"/>
      <c r="LS179" s="431"/>
      <c r="LT179" s="431"/>
      <c r="LU179" s="431"/>
      <c r="LV179" s="431"/>
      <c r="LW179" s="431"/>
      <c r="LX179" s="431"/>
      <c r="LY179" s="431"/>
      <c r="LZ179" s="431"/>
      <c r="MA179" s="431"/>
      <c r="MB179" s="431"/>
      <c r="MC179" s="431"/>
      <c r="MD179" s="431"/>
      <c r="ME179" s="431"/>
      <c r="MF179" s="431"/>
      <c r="MG179" s="431"/>
      <c r="MH179" s="431"/>
      <c r="MI179" s="431"/>
      <c r="MJ179" s="431"/>
      <c r="MK179" s="431"/>
      <c r="ML179" s="431"/>
      <c r="MM179" s="431"/>
      <c r="MN179" s="431"/>
      <c r="MO179" s="431"/>
      <c r="MP179" s="431"/>
      <c r="MQ179" s="431"/>
      <c r="MR179" s="431"/>
      <c r="MS179" s="431"/>
      <c r="MT179" s="431"/>
      <c r="MU179" s="431"/>
      <c r="MV179" s="431"/>
      <c r="MW179" s="431"/>
      <c r="MX179" s="431"/>
      <c r="MY179" s="431"/>
      <c r="MZ179" s="431"/>
      <c r="NA179" s="431"/>
      <c r="NB179" s="431"/>
      <c r="NC179" s="431"/>
      <c r="ND179" s="431"/>
      <c r="NE179" s="431"/>
      <c r="NF179" s="431"/>
      <c r="NG179" s="431"/>
      <c r="NH179" s="431"/>
      <c r="NI179" s="431"/>
      <c r="NJ179" s="431"/>
      <c r="NK179" s="431"/>
      <c r="NL179" s="431"/>
      <c r="NM179" s="431"/>
      <c r="NN179" s="431"/>
      <c r="NO179" s="431"/>
      <c r="NP179" s="431"/>
      <c r="NQ179" s="431"/>
      <c r="NR179" s="431"/>
      <c r="NS179" s="431"/>
      <c r="NT179" s="431"/>
      <c r="NU179" s="431"/>
      <c r="NV179" s="431"/>
      <c r="NW179" s="431"/>
      <c r="NX179" s="431"/>
      <c r="NY179" s="431"/>
      <c r="NZ179" s="431"/>
      <c r="OA179" s="431"/>
      <c r="OB179" s="431"/>
      <c r="OC179" s="431"/>
      <c r="OD179" s="431"/>
      <c r="OE179" s="431"/>
      <c r="OF179" s="431"/>
      <c r="OG179" s="431"/>
      <c r="OH179" s="431"/>
      <c r="OI179" s="431"/>
      <c r="OJ179" s="431"/>
      <c r="OK179" s="431"/>
      <c r="OL179" s="431"/>
      <c r="OM179" s="431"/>
      <c r="ON179" s="431"/>
      <c r="OO179" s="431"/>
      <c r="OP179" s="431"/>
      <c r="OQ179" s="431"/>
      <c r="OR179" s="431"/>
      <c r="OS179" s="431"/>
      <c r="OT179" s="431"/>
      <c r="OU179" s="431"/>
      <c r="OV179" s="431"/>
      <c r="OW179" s="431"/>
      <c r="OX179" s="431"/>
      <c r="OY179" s="431"/>
      <c r="OZ179" s="431"/>
      <c r="PA179" s="431"/>
      <c r="PB179" s="431"/>
      <c r="PC179" s="431"/>
      <c r="PD179" s="431"/>
      <c r="PE179" s="431"/>
      <c r="PF179" s="431"/>
      <c r="PG179" s="431"/>
      <c r="PH179" s="431"/>
      <c r="PI179" s="431"/>
      <c r="PJ179" s="431"/>
      <c r="PK179" s="431"/>
      <c r="PL179" s="431"/>
      <c r="PM179" s="431"/>
      <c r="PN179" s="431"/>
      <c r="PO179" s="431"/>
      <c r="PP179" s="431"/>
      <c r="PQ179" s="431"/>
      <c r="PR179" s="431"/>
      <c r="PS179" s="431"/>
      <c r="PT179" s="431"/>
      <c r="PU179" s="431"/>
      <c r="PV179" s="431"/>
      <c r="PW179" s="431"/>
      <c r="PX179" s="431"/>
      <c r="PY179" s="431"/>
      <c r="PZ179" s="431"/>
      <c r="QA179" s="431"/>
      <c r="QB179" s="431"/>
      <c r="QC179" s="431"/>
      <c r="QD179" s="431"/>
      <c r="QE179" s="431"/>
      <c r="QF179" s="431"/>
      <c r="QG179" s="431"/>
      <c r="QH179" s="431"/>
      <c r="QI179" s="431"/>
      <c r="QJ179" s="431"/>
      <c r="QK179" s="431"/>
      <c r="QL179" s="431"/>
      <c r="QM179" s="431"/>
      <c r="QN179" s="431"/>
      <c r="QO179" s="431"/>
      <c r="QP179" s="431"/>
      <c r="QQ179" s="431"/>
      <c r="QR179" s="431"/>
      <c r="QS179" s="431"/>
      <c r="QT179" s="431"/>
      <c r="QU179" s="431"/>
      <c r="QV179" s="431"/>
      <c r="QW179" s="431"/>
      <c r="QX179" s="431"/>
      <c r="QY179" s="431"/>
      <c r="QZ179" s="431"/>
      <c r="RA179" s="431"/>
      <c r="RB179" s="431"/>
      <c r="RC179" s="431"/>
      <c r="RD179" s="431"/>
      <c r="RE179" s="431"/>
      <c r="RF179" s="431"/>
      <c r="RG179" s="431"/>
      <c r="RH179" s="431"/>
      <c r="RI179" s="431"/>
      <c r="RJ179" s="431"/>
      <c r="RK179" s="431"/>
      <c r="RL179" s="431"/>
      <c r="RM179" s="431"/>
      <c r="RN179" s="431"/>
      <c r="RO179" s="431"/>
      <c r="RP179" s="431"/>
      <c r="RQ179" s="431"/>
      <c r="RR179" s="431"/>
      <c r="RS179" s="431"/>
      <c r="RT179" s="431"/>
      <c r="RU179" s="431"/>
      <c r="RV179" s="431"/>
      <c r="RW179" s="431"/>
      <c r="RX179" s="431"/>
      <c r="RY179" s="431"/>
      <c r="RZ179" s="431"/>
      <c r="SA179" s="431"/>
      <c r="SB179" s="431"/>
      <c r="SC179" s="431"/>
      <c r="SD179" s="431"/>
      <c r="SE179" s="431"/>
      <c r="SF179" s="431"/>
      <c r="SG179" s="431"/>
      <c r="SH179" s="431"/>
      <c r="SI179" s="431"/>
      <c r="SJ179" s="431"/>
      <c r="SK179" s="431"/>
      <c r="SL179" s="431"/>
      <c r="SM179" s="431"/>
      <c r="SN179" s="431"/>
      <c r="SO179" s="431"/>
      <c r="SP179" s="431"/>
      <c r="SQ179" s="431"/>
      <c r="SR179" s="431"/>
      <c r="SS179" s="431"/>
      <c r="ST179" s="431"/>
      <c r="SU179" s="431"/>
      <c r="SV179" s="431"/>
      <c r="SW179" s="431"/>
      <c r="SX179" s="431"/>
      <c r="SY179" s="431"/>
      <c r="SZ179" s="431"/>
      <c r="TA179" s="431"/>
      <c r="TB179" s="431"/>
      <c r="TC179" s="431"/>
      <c r="TD179" s="431"/>
      <c r="TE179" s="431"/>
      <c r="TF179" s="431"/>
      <c r="TG179" s="431"/>
      <c r="TH179" s="431"/>
      <c r="TI179" s="431"/>
      <c r="TJ179" s="431"/>
      <c r="TK179" s="431"/>
      <c r="TL179" s="431"/>
      <c r="TM179" s="431"/>
      <c r="TN179" s="431"/>
      <c r="TO179" s="431"/>
      <c r="TP179" s="431"/>
      <c r="TQ179" s="431"/>
      <c r="TR179" s="431"/>
      <c r="TS179" s="431"/>
      <c r="TT179" s="431"/>
      <c r="TU179" s="431"/>
      <c r="TV179" s="431"/>
      <c r="TW179" s="431"/>
      <c r="TX179" s="431"/>
      <c r="TY179" s="431"/>
      <c r="TZ179" s="431"/>
      <c r="UA179" s="431"/>
      <c r="UB179" s="431"/>
      <c r="UC179" s="431"/>
      <c r="UD179" s="431"/>
      <c r="UE179" s="431"/>
      <c r="UF179" s="431"/>
      <c r="UG179" s="431"/>
      <c r="UH179" s="431"/>
      <c r="UI179" s="431"/>
      <c r="UJ179" s="431"/>
      <c r="UK179" s="431"/>
      <c r="UL179" s="431"/>
      <c r="UM179" s="431"/>
      <c r="UN179" s="431"/>
      <c r="UO179" s="431"/>
      <c r="UP179" s="431"/>
      <c r="UQ179" s="431"/>
      <c r="UR179" s="431"/>
      <c r="US179" s="431"/>
      <c r="UT179" s="431"/>
      <c r="UU179" s="431"/>
      <c r="UV179" s="431"/>
      <c r="UW179" s="431"/>
      <c r="UX179" s="431"/>
      <c r="UY179" s="431"/>
      <c r="UZ179" s="431"/>
      <c r="VA179" s="431"/>
      <c r="VB179" s="431"/>
      <c r="VC179" s="431"/>
      <c r="VD179" s="431"/>
      <c r="VE179" s="431"/>
      <c r="VF179" s="431"/>
      <c r="VG179" s="431"/>
      <c r="VH179" s="431"/>
      <c r="VI179" s="431"/>
      <c r="VJ179" s="431"/>
      <c r="VK179" s="431"/>
      <c r="VL179" s="431"/>
      <c r="VM179" s="431"/>
      <c r="VN179" s="431"/>
      <c r="VO179" s="431"/>
      <c r="VP179" s="431"/>
      <c r="VQ179" s="431"/>
      <c r="VR179" s="431"/>
      <c r="VS179" s="431"/>
      <c r="VT179" s="431"/>
      <c r="VU179" s="431"/>
      <c r="VV179" s="431"/>
      <c r="VW179" s="431"/>
      <c r="VX179" s="431"/>
      <c r="VY179" s="431"/>
      <c r="VZ179" s="431"/>
      <c r="WA179" s="431"/>
      <c r="WB179" s="431"/>
      <c r="WC179" s="431"/>
      <c r="WD179" s="431"/>
      <c r="WE179" s="431"/>
      <c r="WF179" s="431"/>
      <c r="WG179" s="431"/>
      <c r="WH179" s="431"/>
      <c r="WI179" s="431"/>
      <c r="WJ179" s="431"/>
      <c r="WK179" s="431"/>
      <c r="WL179" s="431"/>
      <c r="WM179" s="431"/>
      <c r="WN179" s="431"/>
      <c r="WO179" s="431"/>
      <c r="WP179" s="431"/>
      <c r="WQ179" s="431"/>
      <c r="WR179" s="431"/>
      <c r="WS179" s="431"/>
      <c r="WT179" s="431"/>
      <c r="WU179" s="431"/>
      <c r="WV179" s="431"/>
      <c r="WW179" s="431"/>
      <c r="WX179" s="431"/>
      <c r="WY179" s="431"/>
      <c r="WZ179" s="431"/>
      <c r="XA179" s="431"/>
      <c r="XB179" s="431"/>
      <c r="XC179" s="431"/>
      <c r="XD179" s="431"/>
      <c r="XE179" s="431"/>
      <c r="XF179" s="431"/>
      <c r="XG179" s="431"/>
      <c r="XH179" s="431"/>
      <c r="XI179" s="431"/>
      <c r="XJ179" s="431"/>
      <c r="XK179" s="431"/>
      <c r="XL179" s="431"/>
      <c r="XM179" s="431"/>
      <c r="XN179" s="431"/>
      <c r="XO179" s="431"/>
      <c r="XP179" s="431"/>
      <c r="XQ179" s="431"/>
      <c r="XR179" s="431"/>
      <c r="XS179" s="431"/>
      <c r="XT179" s="431"/>
      <c r="XU179" s="431"/>
      <c r="XV179" s="431"/>
      <c r="XW179" s="431"/>
      <c r="XX179" s="431"/>
      <c r="XY179" s="431"/>
      <c r="XZ179" s="431"/>
      <c r="YA179" s="431"/>
      <c r="YB179" s="431"/>
      <c r="YC179" s="431"/>
      <c r="YD179" s="431"/>
      <c r="YE179" s="431"/>
      <c r="YF179" s="431"/>
      <c r="YG179" s="431"/>
      <c r="YH179" s="431"/>
      <c r="YI179" s="431"/>
      <c r="YJ179" s="431"/>
      <c r="YK179" s="431"/>
      <c r="YL179" s="431"/>
      <c r="YM179" s="431"/>
      <c r="YN179" s="431"/>
      <c r="YO179" s="431"/>
      <c r="YP179" s="431"/>
      <c r="YQ179" s="431"/>
      <c r="YR179" s="431"/>
      <c r="YS179" s="431"/>
      <c r="YT179" s="431"/>
      <c r="YU179" s="431"/>
      <c r="YV179" s="431"/>
      <c r="YW179" s="431"/>
      <c r="YX179" s="431"/>
      <c r="YY179" s="431"/>
      <c r="YZ179" s="431"/>
      <c r="ZA179" s="431"/>
      <c r="ZB179" s="431"/>
      <c r="ZC179" s="431"/>
      <c r="ZD179" s="431"/>
      <c r="ZE179" s="431"/>
      <c r="ZF179" s="431"/>
      <c r="ZG179" s="431"/>
      <c r="ZH179" s="431"/>
      <c r="ZI179" s="431"/>
      <c r="ZJ179" s="431"/>
      <c r="ZK179" s="431"/>
      <c r="ZL179" s="431"/>
      <c r="ZM179" s="431"/>
      <c r="ZN179" s="431"/>
      <c r="ZO179" s="431"/>
      <c r="ZP179" s="431"/>
      <c r="ZQ179" s="431"/>
      <c r="ZR179" s="431"/>
      <c r="ZS179" s="431"/>
      <c r="ZT179" s="431"/>
      <c r="ZU179" s="431"/>
      <c r="ZV179" s="431"/>
      <c r="ZW179" s="431"/>
      <c r="ZX179" s="431"/>
      <c r="ZY179" s="431"/>
      <c r="ZZ179" s="431"/>
      <c r="AAA179" s="431"/>
      <c r="AAB179" s="431"/>
      <c r="AAC179" s="431"/>
      <c r="AAD179" s="431"/>
      <c r="AAE179" s="431"/>
      <c r="AAF179" s="431"/>
      <c r="AAG179" s="431"/>
      <c r="AAH179" s="431"/>
      <c r="AAI179" s="431"/>
      <c r="AAJ179" s="431"/>
      <c r="AAK179" s="431"/>
      <c r="AAL179" s="431"/>
      <c r="AAM179" s="431"/>
      <c r="AAN179" s="431"/>
      <c r="AAO179" s="431"/>
      <c r="AAP179" s="431"/>
      <c r="AAQ179" s="431"/>
      <c r="AAR179" s="431"/>
      <c r="AAS179" s="431"/>
      <c r="AAT179" s="431"/>
      <c r="AAU179" s="431"/>
      <c r="AAV179" s="431"/>
      <c r="AAW179" s="431"/>
      <c r="AAX179" s="431"/>
      <c r="AAY179" s="431"/>
      <c r="AAZ179" s="431"/>
      <c r="ABA179" s="431"/>
      <c r="ABB179" s="431"/>
      <c r="ABC179" s="431"/>
      <c r="ABD179" s="431"/>
      <c r="ABE179" s="431"/>
      <c r="ABF179" s="431"/>
      <c r="ABG179" s="431"/>
      <c r="ABH179" s="431"/>
      <c r="ABI179" s="431"/>
      <c r="ABJ179" s="431"/>
      <c r="ABK179" s="431"/>
      <c r="ABL179" s="431"/>
      <c r="ABM179" s="431"/>
      <c r="ABN179" s="431"/>
      <c r="ABO179" s="431"/>
      <c r="ABP179" s="431"/>
      <c r="ABQ179" s="431"/>
      <c r="ABR179" s="431"/>
      <c r="ABS179" s="431"/>
      <c r="ABT179" s="431"/>
      <c r="ABU179" s="431"/>
      <c r="ABV179" s="431"/>
      <c r="ABW179" s="431"/>
      <c r="ABX179" s="431"/>
      <c r="ABY179" s="431"/>
      <c r="ABZ179" s="431"/>
      <c r="ACA179" s="431"/>
      <c r="ACB179" s="431"/>
      <c r="ACC179" s="431"/>
      <c r="ACD179" s="431"/>
      <c r="ACE179" s="431"/>
      <c r="ACF179" s="431"/>
      <c r="ACG179" s="431"/>
      <c r="ACH179" s="431"/>
      <c r="ACI179" s="431"/>
      <c r="ACJ179" s="431"/>
      <c r="ACK179" s="431"/>
      <c r="ACL179" s="431"/>
      <c r="ACM179" s="431"/>
      <c r="ACN179" s="431"/>
      <c r="ACO179" s="431"/>
      <c r="ACP179" s="431"/>
      <c r="ACQ179" s="431"/>
      <c r="ACR179" s="431"/>
      <c r="ACS179" s="431"/>
      <c r="ACT179" s="431"/>
      <c r="ACU179" s="431"/>
      <c r="ACV179" s="431"/>
      <c r="ACW179" s="431"/>
      <c r="ACX179" s="431"/>
      <c r="ACY179" s="431"/>
      <c r="ACZ179" s="431"/>
      <c r="ADA179" s="431"/>
      <c r="ADB179" s="431"/>
      <c r="ADC179" s="431"/>
      <c r="ADD179" s="431"/>
      <c r="ADE179" s="431"/>
      <c r="ADF179" s="431"/>
      <c r="ADG179" s="431"/>
      <c r="ADH179" s="431"/>
      <c r="ADI179" s="431"/>
      <c r="ADJ179" s="431"/>
      <c r="ADK179" s="431"/>
      <c r="ADL179" s="431"/>
      <c r="ADM179" s="431"/>
      <c r="ADN179" s="431"/>
      <c r="ADO179" s="431"/>
      <c r="ADP179" s="431"/>
      <c r="ADQ179" s="431"/>
      <c r="ADR179" s="431"/>
      <c r="ADS179" s="431"/>
      <c r="ADT179" s="431"/>
      <c r="ADU179" s="431"/>
      <c r="ADV179" s="431"/>
      <c r="ADW179" s="431"/>
      <c r="ADX179" s="431"/>
      <c r="ADY179" s="431"/>
      <c r="ADZ179" s="431"/>
      <c r="AEA179" s="431"/>
      <c r="AEB179" s="431"/>
      <c r="AEC179" s="431"/>
      <c r="AED179" s="431"/>
      <c r="AEE179" s="431"/>
      <c r="AEF179" s="431"/>
      <c r="AEG179" s="431"/>
      <c r="AEH179" s="431"/>
      <c r="AEI179" s="431"/>
      <c r="AEJ179" s="431"/>
      <c r="AEK179" s="431"/>
      <c r="AEL179" s="431"/>
      <c r="AEM179" s="431"/>
      <c r="AEN179" s="431"/>
      <c r="AEO179" s="431"/>
      <c r="AEP179" s="431"/>
      <c r="AEQ179" s="431"/>
      <c r="AER179" s="431"/>
      <c r="AES179" s="431"/>
      <c r="AET179" s="431"/>
      <c r="AEU179" s="431"/>
      <c r="AEV179" s="431"/>
      <c r="AEW179" s="431"/>
      <c r="AEX179" s="431"/>
      <c r="AEY179" s="431"/>
      <c r="AEZ179" s="431"/>
      <c r="AFA179" s="431"/>
      <c r="AFB179" s="431"/>
      <c r="AFC179" s="431"/>
      <c r="AFD179" s="431"/>
      <c r="AFE179" s="431"/>
      <c r="AFF179" s="431"/>
      <c r="AFG179" s="431"/>
      <c r="AFH179" s="431"/>
      <c r="AFI179" s="431"/>
      <c r="AFJ179" s="431"/>
      <c r="AFK179" s="431"/>
      <c r="AFL179" s="431"/>
      <c r="AFM179" s="431"/>
      <c r="AFN179" s="431"/>
      <c r="AFO179" s="431"/>
      <c r="AFP179" s="431"/>
      <c r="AFQ179" s="431"/>
      <c r="AFR179" s="431"/>
      <c r="AFS179" s="431"/>
      <c r="AFT179" s="431"/>
      <c r="AFU179" s="431"/>
      <c r="AFV179" s="431"/>
      <c r="AFW179" s="431"/>
      <c r="AFX179" s="431"/>
      <c r="AFY179" s="431"/>
      <c r="AFZ179" s="431"/>
      <c r="AGA179" s="431"/>
      <c r="AGB179" s="431"/>
      <c r="AGC179" s="431"/>
      <c r="AGD179" s="431"/>
      <c r="AGE179" s="431"/>
      <c r="AGF179" s="431"/>
      <c r="AGG179" s="431"/>
      <c r="AGH179" s="431"/>
      <c r="AGI179" s="431"/>
      <c r="AGJ179" s="431"/>
      <c r="AGK179" s="431"/>
      <c r="AGL179" s="431"/>
      <c r="AGM179" s="431"/>
      <c r="AGN179" s="431"/>
      <c r="AGO179" s="431"/>
      <c r="AGP179" s="431"/>
      <c r="AGQ179" s="431"/>
      <c r="AGR179" s="431"/>
      <c r="AGS179" s="431"/>
      <c r="AGT179" s="431"/>
      <c r="AGU179" s="431"/>
      <c r="AGV179" s="431"/>
      <c r="AGW179" s="431"/>
      <c r="AGX179" s="431"/>
      <c r="AGY179" s="431"/>
      <c r="AGZ179" s="431"/>
      <c r="AHA179" s="431"/>
      <c r="AHB179" s="431"/>
      <c r="AHC179" s="431"/>
      <c r="AHD179" s="431"/>
      <c r="AHE179" s="431"/>
      <c r="AHF179" s="431"/>
      <c r="AHG179" s="431"/>
      <c r="AHH179" s="431"/>
      <c r="AHI179" s="431"/>
      <c r="AHJ179" s="431"/>
      <c r="AHK179" s="431"/>
      <c r="AHL179" s="431"/>
      <c r="AHM179" s="431"/>
      <c r="AHN179" s="431"/>
      <c r="AHO179" s="431"/>
      <c r="AHP179" s="431"/>
      <c r="AHQ179" s="431"/>
      <c r="AHR179" s="431"/>
      <c r="AHS179" s="431"/>
      <c r="AHT179" s="431"/>
      <c r="AHU179" s="431"/>
      <c r="AHV179" s="431"/>
      <c r="AHW179" s="431"/>
      <c r="AHX179" s="431"/>
      <c r="AHY179" s="431"/>
      <c r="AHZ179" s="431"/>
      <c r="AIA179" s="431"/>
      <c r="AIB179" s="431"/>
      <c r="AIC179" s="431"/>
      <c r="AID179" s="431"/>
      <c r="AIE179" s="431"/>
      <c r="AIF179" s="431"/>
      <c r="AIG179" s="431"/>
      <c r="AIH179" s="431"/>
      <c r="AII179" s="431"/>
      <c r="AIJ179" s="431"/>
      <c r="AIK179" s="431"/>
      <c r="AIL179" s="431"/>
      <c r="AIM179" s="431"/>
      <c r="AIN179" s="431"/>
      <c r="AIO179" s="431"/>
      <c r="AIP179" s="431"/>
      <c r="AIQ179" s="431"/>
      <c r="AIR179" s="431"/>
      <c r="AIS179" s="431"/>
      <c r="AIT179" s="431"/>
      <c r="AIU179" s="431"/>
      <c r="AIV179" s="431"/>
      <c r="AIW179" s="431"/>
      <c r="AIX179" s="431"/>
      <c r="AIY179" s="431"/>
      <c r="AIZ179" s="431"/>
      <c r="AJA179" s="431"/>
      <c r="AJB179" s="431"/>
      <c r="AJC179" s="431"/>
      <c r="AJD179" s="431"/>
      <c r="AJE179" s="431"/>
      <c r="AJF179" s="431"/>
      <c r="AJG179" s="431"/>
      <c r="AJH179" s="431"/>
      <c r="AJI179" s="431"/>
      <c r="AJJ179" s="431"/>
      <c r="AJK179" s="431"/>
      <c r="AJL179" s="431"/>
      <c r="AJM179" s="431"/>
      <c r="AJN179" s="431"/>
      <c r="AJO179" s="431"/>
      <c r="AJP179" s="431"/>
      <c r="AJQ179" s="431"/>
      <c r="AJR179" s="431"/>
      <c r="AJS179" s="431"/>
      <c r="AJT179" s="431"/>
      <c r="AJU179" s="431"/>
      <c r="AJV179" s="431"/>
      <c r="AJW179" s="431"/>
      <c r="AJX179" s="431"/>
      <c r="AJY179" s="431"/>
      <c r="AJZ179" s="431"/>
      <c r="AKA179" s="431"/>
      <c r="AKB179" s="431"/>
      <c r="AKC179" s="431"/>
      <c r="AKD179" s="431"/>
      <c r="AKE179" s="431"/>
      <c r="AKF179" s="431"/>
      <c r="AKG179" s="431"/>
      <c r="AKH179" s="431"/>
      <c r="AKI179" s="431"/>
      <c r="AKJ179" s="431"/>
      <c r="AKK179" s="431"/>
      <c r="AKL179" s="431"/>
      <c r="AKM179" s="431"/>
      <c r="AKN179" s="431"/>
      <c r="AKO179" s="431"/>
      <c r="AKP179" s="431"/>
      <c r="AKQ179" s="431"/>
      <c r="AKR179" s="431"/>
      <c r="AKS179" s="431"/>
      <c r="AKT179" s="431"/>
      <c r="AKU179" s="431"/>
      <c r="AKV179" s="431"/>
      <c r="AKW179" s="431"/>
      <c r="AKX179" s="431"/>
      <c r="AKY179" s="431"/>
      <c r="AKZ179" s="431"/>
      <c r="ALA179" s="431"/>
      <c r="ALB179" s="431"/>
      <c r="ALC179" s="431"/>
      <c r="ALD179" s="431"/>
      <c r="ALE179" s="431"/>
      <c r="ALF179" s="431"/>
      <c r="ALG179" s="431"/>
      <c r="ALH179" s="431"/>
      <c r="ALI179" s="431"/>
      <c r="ALJ179" s="431"/>
      <c r="ALK179" s="431"/>
      <c r="ALL179" s="431"/>
      <c r="ALM179" s="431"/>
      <c r="ALN179" s="431"/>
      <c r="ALO179" s="431"/>
      <c r="ALP179" s="431"/>
      <c r="ALQ179" s="431"/>
      <c r="ALR179" s="431"/>
      <c r="ALS179" s="431"/>
      <c r="ALT179" s="431"/>
      <c r="ALU179" s="431"/>
      <c r="ALV179" s="431"/>
      <c r="ALW179" s="431"/>
      <c r="ALX179" s="431"/>
      <c r="ALY179" s="431"/>
      <c r="ALZ179" s="431"/>
      <c r="AMA179" s="431"/>
      <c r="AMB179" s="431"/>
      <c r="AMC179" s="431"/>
      <c r="AMD179" s="431"/>
      <c r="AME179" s="431"/>
      <c r="AMF179" s="431"/>
      <c r="AMG179" s="431"/>
      <c r="AMH179" s="431"/>
      <c r="AMI179" s="431"/>
      <c r="AMJ179" s="431"/>
      <c r="AMK179" s="431"/>
      <c r="AML179" s="431"/>
      <c r="AMM179" s="431"/>
      <c r="AMN179" s="431"/>
      <c r="AMO179" s="431"/>
      <c r="AMP179" s="431"/>
      <c r="AMQ179" s="431"/>
      <c r="AMR179" s="431"/>
      <c r="AMS179" s="431"/>
      <c r="AMT179" s="431"/>
      <c r="AMU179" s="431"/>
      <c r="AMV179" s="431"/>
      <c r="AMW179" s="431"/>
      <c r="AMX179" s="431"/>
      <c r="AMY179" s="431"/>
      <c r="AMZ179" s="431"/>
      <c r="ANA179" s="431"/>
      <c r="ANB179" s="431"/>
      <c r="ANC179" s="431"/>
      <c r="AND179" s="431"/>
      <c r="ANE179" s="431"/>
      <c r="ANF179" s="431"/>
      <c r="ANG179" s="431"/>
      <c r="ANH179" s="431"/>
      <c r="ANI179" s="431"/>
      <c r="ANJ179" s="431"/>
      <c r="ANK179" s="431"/>
      <c r="ANL179" s="431"/>
      <c r="ANM179" s="431"/>
      <c r="ANN179" s="431"/>
      <c r="ANO179" s="431"/>
      <c r="ANP179" s="431"/>
      <c r="ANQ179" s="431"/>
      <c r="ANR179" s="431"/>
      <c r="ANS179" s="431"/>
      <c r="ANT179" s="431"/>
      <c r="ANU179" s="431"/>
      <c r="ANV179" s="431"/>
      <c r="ANW179" s="431"/>
      <c r="ANX179" s="431"/>
      <c r="ANY179" s="431"/>
      <c r="ANZ179" s="431"/>
      <c r="AOA179" s="431"/>
      <c r="AOB179" s="431"/>
      <c r="AOC179" s="431"/>
      <c r="AOD179" s="431"/>
      <c r="AOE179" s="431"/>
      <c r="AOF179" s="431"/>
      <c r="AOG179" s="431"/>
      <c r="AOH179" s="431"/>
      <c r="AOI179" s="431"/>
      <c r="AOJ179" s="431"/>
      <c r="AOK179" s="431"/>
      <c r="AOL179" s="431"/>
      <c r="AOM179" s="431"/>
      <c r="AON179" s="431"/>
      <c r="AOO179" s="431"/>
      <c r="AOP179" s="431"/>
      <c r="AOQ179" s="431"/>
      <c r="AOR179" s="431"/>
      <c r="AOS179" s="431"/>
      <c r="AOT179" s="431"/>
      <c r="AOU179" s="431"/>
      <c r="AOV179" s="431"/>
      <c r="AOW179" s="431"/>
      <c r="AOX179" s="431"/>
      <c r="AOY179" s="431"/>
      <c r="AOZ179" s="431"/>
      <c r="APA179" s="431"/>
      <c r="APB179" s="431"/>
      <c r="APC179" s="431"/>
      <c r="APD179" s="431"/>
      <c r="APE179" s="431"/>
      <c r="APF179" s="431"/>
      <c r="APG179" s="431"/>
      <c r="APH179" s="431"/>
      <c r="API179" s="431"/>
      <c r="APJ179" s="431"/>
      <c r="APK179" s="431"/>
      <c r="APL179" s="431"/>
      <c r="APM179" s="431"/>
      <c r="APN179" s="431"/>
      <c r="APO179" s="431"/>
      <c r="APP179" s="431"/>
      <c r="APQ179" s="431"/>
      <c r="APR179" s="431"/>
      <c r="APS179" s="431"/>
      <c r="APT179" s="431"/>
      <c r="APU179" s="431"/>
      <c r="APV179" s="431"/>
      <c r="APW179" s="431"/>
      <c r="APX179" s="431"/>
      <c r="APY179" s="431"/>
      <c r="APZ179" s="431"/>
      <c r="AQA179" s="431"/>
      <c r="AQB179" s="431"/>
      <c r="AQC179" s="431"/>
      <c r="AQD179" s="431"/>
      <c r="AQE179" s="431"/>
      <c r="AQF179" s="431"/>
      <c r="AQG179" s="431"/>
      <c r="AQH179" s="431"/>
      <c r="AQI179" s="431"/>
      <c r="AQJ179" s="431"/>
      <c r="AQK179" s="431"/>
      <c r="AQL179" s="431"/>
      <c r="AQM179" s="431"/>
      <c r="AQN179" s="431"/>
      <c r="AQO179" s="431"/>
      <c r="AQP179" s="431"/>
      <c r="AQQ179" s="431"/>
      <c r="AQR179" s="431"/>
      <c r="AQS179" s="431"/>
      <c r="AQT179" s="431"/>
      <c r="AQU179" s="431"/>
      <c r="AQV179" s="431"/>
      <c r="AQW179" s="431"/>
      <c r="AQX179" s="431"/>
      <c r="AQY179" s="431"/>
      <c r="AQZ179" s="431"/>
      <c r="ARA179" s="431"/>
      <c r="ARB179" s="431"/>
      <c r="ARC179" s="431"/>
      <c r="ARD179" s="431"/>
      <c r="ARE179" s="431"/>
      <c r="ARF179" s="431"/>
      <c r="ARG179" s="431"/>
      <c r="ARH179" s="431"/>
      <c r="ARI179" s="431"/>
      <c r="ARJ179" s="431"/>
      <c r="ARK179" s="431"/>
      <c r="ARL179" s="431"/>
      <c r="ARM179" s="431"/>
      <c r="ARN179" s="431"/>
      <c r="ARO179" s="431"/>
      <c r="ARP179" s="431"/>
      <c r="ARQ179" s="431"/>
      <c r="ARR179" s="431"/>
      <c r="ARS179" s="431"/>
      <c r="ART179" s="431"/>
      <c r="ARU179" s="431"/>
      <c r="ARV179" s="431"/>
      <c r="ARW179" s="431"/>
      <c r="ARX179" s="431"/>
      <c r="ARY179" s="431"/>
      <c r="ARZ179" s="431"/>
      <c r="ASA179" s="431"/>
      <c r="ASB179" s="431"/>
      <c r="ASC179" s="431"/>
      <c r="ASD179" s="431"/>
      <c r="ASE179" s="431"/>
      <c r="ASF179" s="431"/>
      <c r="ASG179" s="431"/>
      <c r="ASH179" s="431"/>
      <c r="ASI179" s="431"/>
      <c r="ASJ179" s="431"/>
      <c r="ASK179" s="431"/>
      <c r="ASL179" s="431"/>
      <c r="ASM179" s="431"/>
      <c r="ASN179" s="431"/>
      <c r="ASO179" s="431"/>
      <c r="ASP179" s="431"/>
      <c r="ASQ179" s="431"/>
      <c r="ASR179" s="431"/>
      <c r="ASS179" s="431"/>
      <c r="AST179" s="431"/>
      <c r="ASU179" s="431"/>
      <c r="ASV179" s="431"/>
      <c r="ASW179" s="431"/>
      <c r="ASX179" s="431"/>
      <c r="ASY179" s="431"/>
      <c r="ASZ179" s="431"/>
      <c r="ATA179" s="431"/>
      <c r="ATB179" s="431"/>
      <c r="ATC179" s="431"/>
      <c r="ATD179" s="431"/>
      <c r="ATE179" s="431"/>
      <c r="ATF179" s="431"/>
      <c r="ATG179" s="431"/>
      <c r="ATH179" s="431"/>
      <c r="ATI179" s="431"/>
      <c r="ATJ179" s="431"/>
      <c r="ATK179" s="431"/>
      <c r="ATL179" s="431"/>
      <c r="ATM179" s="431"/>
      <c r="ATN179" s="431"/>
      <c r="ATO179" s="431"/>
      <c r="ATP179" s="431"/>
      <c r="ATQ179" s="431"/>
      <c r="ATR179" s="431"/>
      <c r="ATS179" s="431"/>
      <c r="ATT179" s="431"/>
      <c r="ATU179" s="431"/>
      <c r="ATV179" s="431"/>
      <c r="ATW179" s="431"/>
      <c r="ATX179" s="431"/>
      <c r="ATY179" s="431"/>
      <c r="ATZ179" s="431"/>
      <c r="AUA179" s="431"/>
      <c r="AUB179" s="431"/>
      <c r="AUC179" s="431"/>
      <c r="AUD179" s="431"/>
      <c r="AUE179" s="431"/>
      <c r="AUF179" s="431"/>
      <c r="AUG179" s="431"/>
      <c r="AUH179" s="431"/>
      <c r="AUI179" s="431"/>
      <c r="AUJ179" s="431"/>
      <c r="AUK179" s="431"/>
      <c r="AUL179" s="431"/>
      <c r="AUM179" s="431"/>
      <c r="AUN179" s="431"/>
      <c r="AUO179" s="431"/>
      <c r="AUP179" s="431"/>
      <c r="AUQ179" s="431"/>
      <c r="AUR179" s="431"/>
      <c r="AUS179" s="431"/>
      <c r="AUT179" s="431"/>
      <c r="AUU179" s="431"/>
      <c r="AUV179" s="431"/>
      <c r="AUW179" s="431"/>
      <c r="AUX179" s="431"/>
      <c r="AUY179" s="431"/>
      <c r="AUZ179" s="431"/>
      <c r="AVA179" s="431"/>
      <c r="AVB179" s="431"/>
      <c r="AVC179" s="431"/>
      <c r="AVD179" s="431"/>
      <c r="AVE179" s="431"/>
      <c r="AVF179" s="431"/>
      <c r="AVG179" s="431"/>
      <c r="AVH179" s="431"/>
      <c r="AVI179" s="431"/>
      <c r="AVJ179" s="431"/>
      <c r="AVK179" s="431"/>
      <c r="AVL179" s="431"/>
      <c r="AVM179" s="431"/>
      <c r="AVN179" s="431"/>
      <c r="AVO179" s="431"/>
      <c r="AVP179" s="431"/>
      <c r="AVQ179" s="431"/>
      <c r="AVR179" s="431"/>
      <c r="AVS179" s="431"/>
      <c r="AVT179" s="431"/>
      <c r="AVU179" s="431"/>
      <c r="AVV179" s="431"/>
      <c r="AVW179" s="431"/>
      <c r="AVX179" s="431"/>
      <c r="AVY179" s="431"/>
      <c r="AVZ179" s="431"/>
      <c r="AWA179" s="431"/>
      <c r="AWB179" s="431"/>
      <c r="AWC179" s="431"/>
      <c r="AWD179" s="431"/>
      <c r="AWE179" s="431"/>
      <c r="AWF179" s="431"/>
      <c r="AWG179" s="431"/>
      <c r="AWH179" s="431"/>
      <c r="AWI179" s="431"/>
      <c r="AWJ179" s="431"/>
      <c r="AWK179" s="431"/>
      <c r="AWL179" s="431"/>
      <c r="AWM179" s="431"/>
      <c r="AWN179" s="431"/>
      <c r="AWO179" s="431"/>
      <c r="AWP179" s="431"/>
      <c r="AWQ179" s="431"/>
      <c r="AWR179" s="431"/>
      <c r="AWS179" s="431"/>
      <c r="AWT179" s="431"/>
      <c r="AWU179" s="431"/>
      <c r="AWV179" s="431"/>
      <c r="AWW179" s="431"/>
      <c r="AWX179" s="431"/>
      <c r="AWY179" s="431"/>
      <c r="AWZ179" s="431"/>
      <c r="AXA179" s="431"/>
      <c r="AXB179" s="431"/>
      <c r="AXC179" s="431"/>
      <c r="AXD179" s="431"/>
      <c r="AXE179" s="431"/>
      <c r="AXF179" s="431"/>
      <c r="AXG179" s="431"/>
      <c r="AXH179" s="431"/>
      <c r="AXI179" s="431"/>
      <c r="AXJ179" s="431"/>
      <c r="AXK179" s="431"/>
      <c r="AXL179" s="431"/>
      <c r="AXM179" s="431"/>
      <c r="AXN179" s="431"/>
      <c r="AXO179" s="431"/>
      <c r="AXP179" s="431"/>
      <c r="AXQ179" s="431"/>
      <c r="AXR179" s="431"/>
      <c r="AXS179" s="431"/>
      <c r="AXT179" s="431"/>
      <c r="AXU179" s="431"/>
      <c r="AXV179" s="431"/>
      <c r="AXW179" s="431"/>
      <c r="AXX179" s="431"/>
      <c r="AXY179" s="431"/>
      <c r="AXZ179" s="431"/>
      <c r="AYA179" s="431"/>
      <c r="AYB179" s="431"/>
      <c r="AYC179" s="431"/>
      <c r="AYD179" s="431"/>
      <c r="AYE179" s="431"/>
      <c r="AYF179" s="431"/>
      <c r="AYG179" s="431"/>
      <c r="AYH179" s="431"/>
      <c r="AYI179" s="431"/>
      <c r="AYJ179" s="431"/>
      <c r="AYK179" s="431"/>
      <c r="AYL179" s="431"/>
      <c r="AYM179" s="431"/>
      <c r="AYN179" s="431"/>
      <c r="AYO179" s="431"/>
      <c r="AYP179" s="431"/>
      <c r="AYQ179" s="431"/>
      <c r="AYR179" s="431"/>
      <c r="AYS179" s="431"/>
      <c r="AYT179" s="431"/>
      <c r="AYU179" s="431"/>
      <c r="AYV179" s="431"/>
      <c r="AYW179" s="431"/>
      <c r="AYX179" s="431"/>
      <c r="AYY179" s="431"/>
      <c r="AYZ179" s="431"/>
      <c r="AZA179" s="431"/>
      <c r="AZB179" s="431"/>
      <c r="AZC179" s="431"/>
      <c r="AZD179" s="431"/>
      <c r="AZE179" s="431"/>
      <c r="AZF179" s="431"/>
      <c r="AZG179" s="431"/>
      <c r="AZH179" s="431"/>
      <c r="AZI179" s="431"/>
      <c r="AZJ179" s="431"/>
      <c r="AZK179" s="431"/>
      <c r="AZL179" s="431"/>
      <c r="AZM179" s="431"/>
      <c r="AZN179" s="431"/>
      <c r="AZO179" s="431"/>
      <c r="AZP179" s="431"/>
      <c r="AZQ179" s="431"/>
      <c r="AZR179" s="431"/>
      <c r="AZS179" s="431"/>
      <c r="AZT179" s="431"/>
      <c r="AZU179" s="431"/>
      <c r="AZV179" s="431"/>
      <c r="AZW179" s="431"/>
      <c r="AZX179" s="431"/>
      <c r="AZY179" s="431"/>
      <c r="AZZ179" s="431"/>
      <c r="BAA179" s="431"/>
      <c r="BAB179" s="431"/>
      <c r="BAC179" s="431"/>
      <c r="BAD179" s="431"/>
      <c r="BAE179" s="431"/>
      <c r="BAF179" s="431"/>
      <c r="BAG179" s="431"/>
      <c r="BAH179" s="431"/>
      <c r="BAI179" s="431"/>
      <c r="BAJ179" s="431"/>
      <c r="BAK179" s="431"/>
      <c r="BAL179" s="431"/>
      <c r="BAM179" s="431"/>
      <c r="BAN179" s="431"/>
      <c r="BAO179" s="431"/>
      <c r="BAP179" s="431"/>
      <c r="BAQ179" s="431"/>
      <c r="BAR179" s="431"/>
      <c r="BAS179" s="431"/>
      <c r="BAT179" s="431"/>
      <c r="BAU179" s="431"/>
      <c r="BAV179" s="431"/>
      <c r="BAW179" s="431"/>
      <c r="BAX179" s="431"/>
      <c r="BAY179" s="431"/>
      <c r="BAZ179" s="431"/>
      <c r="BBA179" s="431"/>
      <c r="BBB179" s="431"/>
      <c r="BBC179" s="431"/>
      <c r="BBD179" s="431"/>
      <c r="BBE179" s="431"/>
      <c r="BBF179" s="431"/>
      <c r="BBG179" s="431"/>
      <c r="BBH179" s="431"/>
      <c r="BBI179" s="431"/>
      <c r="BBJ179" s="431"/>
      <c r="BBK179" s="431"/>
      <c r="BBL179" s="431"/>
      <c r="BBM179" s="431"/>
      <c r="BBN179" s="431"/>
      <c r="BBO179" s="431"/>
      <c r="BBP179" s="431"/>
      <c r="BBQ179" s="431"/>
      <c r="BBR179" s="431"/>
      <c r="BBS179" s="431"/>
      <c r="BBT179" s="431"/>
      <c r="BBU179" s="431"/>
      <c r="BBV179" s="431"/>
      <c r="BBW179" s="431"/>
      <c r="BBX179" s="431"/>
      <c r="BBY179" s="431"/>
      <c r="BBZ179" s="431"/>
      <c r="BCA179" s="431"/>
      <c r="BCB179" s="431"/>
      <c r="BCC179" s="431"/>
      <c r="BCD179" s="431"/>
      <c r="BCE179" s="431"/>
      <c r="BCF179" s="431"/>
      <c r="BCG179" s="431"/>
      <c r="BCH179" s="431"/>
      <c r="BCI179" s="431"/>
      <c r="BCJ179" s="431"/>
      <c r="BCK179" s="431"/>
      <c r="BCL179" s="431"/>
      <c r="BCM179" s="431"/>
      <c r="BCN179" s="431"/>
      <c r="BCO179" s="431"/>
      <c r="BCP179" s="431"/>
      <c r="BCQ179" s="431"/>
      <c r="BCR179" s="431"/>
      <c r="BCS179" s="431"/>
      <c r="BCT179" s="431"/>
      <c r="BCU179" s="431"/>
      <c r="BCV179" s="431"/>
      <c r="BCW179" s="431"/>
      <c r="BCX179" s="431"/>
      <c r="BCY179" s="431"/>
      <c r="BCZ179" s="431"/>
      <c r="BDA179" s="431"/>
      <c r="BDB179" s="431"/>
      <c r="BDC179" s="431"/>
      <c r="BDD179" s="431"/>
      <c r="BDE179" s="431"/>
      <c r="BDF179" s="431"/>
      <c r="BDG179" s="431"/>
      <c r="BDH179" s="431"/>
      <c r="BDI179" s="431"/>
      <c r="BDJ179" s="431"/>
      <c r="BDK179" s="431"/>
      <c r="BDL179" s="431"/>
      <c r="BDM179" s="431"/>
      <c r="BDN179" s="431"/>
      <c r="BDO179" s="431"/>
      <c r="BDP179" s="431"/>
      <c r="BDQ179" s="431"/>
      <c r="BDR179" s="431"/>
      <c r="BDS179" s="431"/>
      <c r="BDT179" s="431"/>
      <c r="BDU179" s="431"/>
      <c r="BDV179" s="431"/>
      <c r="BDW179" s="431"/>
      <c r="BDX179" s="431"/>
      <c r="BDY179" s="431"/>
      <c r="BDZ179" s="431"/>
      <c r="BEA179" s="431"/>
      <c r="BEB179" s="431"/>
      <c r="BEC179" s="431"/>
      <c r="BED179" s="431"/>
      <c r="BEE179" s="431"/>
      <c r="BEF179" s="431"/>
      <c r="BEG179" s="431"/>
      <c r="BEH179" s="431"/>
      <c r="BEI179" s="431"/>
      <c r="BEJ179" s="431"/>
      <c r="BEK179" s="431"/>
      <c r="BEL179" s="431"/>
      <c r="BEM179" s="431"/>
      <c r="BEN179" s="431"/>
      <c r="BEO179" s="431"/>
      <c r="BEP179" s="431"/>
      <c r="BEQ179" s="431"/>
      <c r="BER179" s="431"/>
      <c r="BES179" s="431"/>
      <c r="BET179" s="431"/>
      <c r="BEU179" s="431"/>
      <c r="BEV179" s="431"/>
      <c r="BEW179" s="431"/>
      <c r="BEX179" s="431"/>
      <c r="BEY179" s="431"/>
      <c r="BEZ179" s="431"/>
      <c r="BFA179" s="431"/>
      <c r="BFB179" s="431"/>
      <c r="BFC179" s="431"/>
      <c r="BFD179" s="431"/>
      <c r="BFE179" s="431"/>
      <c r="BFF179" s="431"/>
      <c r="BFG179" s="431"/>
      <c r="BFH179" s="431"/>
      <c r="BFI179" s="431"/>
      <c r="BFJ179" s="431"/>
      <c r="BFK179" s="431"/>
      <c r="BFL179" s="431"/>
      <c r="BFM179" s="431"/>
      <c r="BFN179" s="431"/>
      <c r="BFO179" s="431"/>
      <c r="BFP179" s="431"/>
      <c r="BFQ179" s="431"/>
      <c r="BFR179" s="431"/>
      <c r="BFS179" s="431"/>
      <c r="BFT179" s="431"/>
      <c r="BFU179" s="431"/>
      <c r="BFV179" s="431"/>
      <c r="BFW179" s="431"/>
      <c r="BFX179" s="431"/>
      <c r="BFY179" s="431"/>
      <c r="BFZ179" s="431"/>
      <c r="BGA179" s="431"/>
      <c r="BGB179" s="431"/>
      <c r="BGC179" s="431"/>
      <c r="BGD179" s="431"/>
      <c r="BGE179" s="431"/>
      <c r="BGF179" s="431"/>
      <c r="BGG179" s="431"/>
      <c r="BGH179" s="431"/>
      <c r="BGI179" s="431"/>
      <c r="BGJ179" s="431"/>
      <c r="BGK179" s="431"/>
      <c r="BGL179" s="431"/>
      <c r="BGM179" s="431"/>
      <c r="BGN179" s="431"/>
      <c r="BGO179" s="431"/>
      <c r="BGP179" s="431"/>
      <c r="BGQ179" s="431"/>
      <c r="BGR179" s="431"/>
      <c r="BGS179" s="431"/>
      <c r="BGT179" s="431"/>
      <c r="BGU179" s="431"/>
      <c r="BGV179" s="431"/>
      <c r="BGW179" s="431"/>
      <c r="BGX179" s="431"/>
      <c r="BGY179" s="431"/>
      <c r="BGZ179" s="431"/>
      <c r="BHA179" s="431"/>
      <c r="BHB179" s="431"/>
      <c r="BHC179" s="431"/>
      <c r="BHD179" s="431"/>
      <c r="BHE179" s="431"/>
      <c r="BHF179" s="431"/>
      <c r="BHG179" s="431"/>
      <c r="BHH179" s="431"/>
      <c r="BHI179" s="431"/>
      <c r="BHJ179" s="431"/>
      <c r="BHK179" s="431"/>
      <c r="BHL179" s="431"/>
      <c r="BHM179" s="431"/>
      <c r="BHN179" s="431"/>
      <c r="BHO179" s="431"/>
      <c r="BHP179" s="431"/>
      <c r="BHQ179" s="431"/>
      <c r="BHR179" s="431"/>
      <c r="BHS179" s="431"/>
      <c r="BHT179" s="431"/>
      <c r="BHU179" s="431"/>
      <c r="BHV179" s="431"/>
      <c r="BHW179" s="431"/>
      <c r="BHX179" s="431"/>
      <c r="BHY179" s="431"/>
      <c r="BHZ179" s="431"/>
      <c r="BIA179" s="431"/>
      <c r="BIB179" s="431"/>
      <c r="BIC179" s="431"/>
      <c r="BID179" s="431"/>
      <c r="BIE179" s="431"/>
      <c r="BIF179" s="431"/>
      <c r="BIG179" s="431"/>
      <c r="BIH179" s="431"/>
      <c r="BII179" s="431"/>
      <c r="BIJ179" s="431"/>
      <c r="BIK179" s="431"/>
      <c r="BIL179" s="431"/>
      <c r="BIM179" s="431"/>
      <c r="BIN179" s="431"/>
      <c r="BIO179" s="431"/>
      <c r="BIP179" s="431"/>
      <c r="BIQ179" s="431"/>
      <c r="BIR179" s="431"/>
      <c r="BIS179" s="431"/>
      <c r="BIT179" s="431"/>
      <c r="BIU179" s="431"/>
      <c r="BIV179" s="431"/>
      <c r="BIW179" s="431"/>
      <c r="BIX179" s="431"/>
      <c r="BIY179" s="431"/>
      <c r="BIZ179" s="431"/>
      <c r="BJA179" s="431"/>
      <c r="BJB179" s="431"/>
      <c r="BJC179" s="431"/>
      <c r="BJD179" s="431"/>
      <c r="BJE179" s="431"/>
      <c r="BJF179" s="431"/>
      <c r="BJG179" s="431"/>
      <c r="BJH179" s="431"/>
      <c r="BJI179" s="431"/>
      <c r="BJJ179" s="431"/>
      <c r="BJK179" s="431"/>
      <c r="BJL179" s="431"/>
      <c r="BJM179" s="431"/>
      <c r="BJN179" s="431"/>
      <c r="BJO179" s="431"/>
      <c r="BJP179" s="431"/>
      <c r="BJQ179" s="431"/>
      <c r="BJR179" s="431"/>
      <c r="BJS179" s="431"/>
      <c r="BJT179" s="431"/>
      <c r="BJU179" s="431"/>
      <c r="BJV179" s="431"/>
      <c r="BJW179" s="431"/>
      <c r="BJX179" s="431"/>
      <c r="BJY179" s="431"/>
      <c r="BJZ179" s="431"/>
      <c r="BKA179" s="431"/>
      <c r="BKB179" s="431"/>
      <c r="BKC179" s="431"/>
      <c r="BKD179" s="431"/>
      <c r="BKE179" s="431"/>
      <c r="BKF179" s="431"/>
      <c r="BKG179" s="431"/>
      <c r="BKH179" s="431"/>
      <c r="BKI179" s="431"/>
      <c r="BKJ179" s="431"/>
      <c r="BKK179" s="431"/>
      <c r="BKL179" s="431"/>
      <c r="BKM179" s="431"/>
      <c r="BKN179" s="431"/>
      <c r="BKO179" s="431"/>
      <c r="BKP179" s="431"/>
      <c r="BKQ179" s="431"/>
      <c r="BKR179" s="431"/>
      <c r="BKS179" s="431"/>
      <c r="BKT179" s="431"/>
      <c r="BKU179" s="431"/>
      <c r="BKV179" s="431"/>
      <c r="BKW179" s="431"/>
      <c r="BKX179" s="431"/>
      <c r="BKY179" s="431"/>
      <c r="BKZ179" s="431"/>
      <c r="BLA179" s="431"/>
      <c r="BLB179" s="431"/>
      <c r="BLC179" s="431"/>
      <c r="BLD179" s="431"/>
      <c r="BLE179" s="431"/>
      <c r="BLF179" s="431"/>
      <c r="BLG179" s="431"/>
      <c r="BLH179" s="431"/>
      <c r="BLI179" s="431"/>
      <c r="BLJ179" s="431"/>
      <c r="BLK179" s="431"/>
      <c r="BLL179" s="431"/>
      <c r="BLM179" s="431"/>
      <c r="BLN179" s="431"/>
      <c r="BLO179" s="431"/>
      <c r="BLP179" s="431"/>
      <c r="BLQ179" s="431"/>
      <c r="BLR179" s="431"/>
      <c r="BLS179" s="431"/>
      <c r="BLT179" s="431"/>
      <c r="BLU179" s="431"/>
      <c r="BLV179" s="431"/>
      <c r="BLW179" s="431"/>
      <c r="BLX179" s="431"/>
      <c r="BLY179" s="431"/>
      <c r="BLZ179" s="431"/>
      <c r="BMA179" s="431"/>
      <c r="BMB179" s="431"/>
      <c r="BMC179" s="431"/>
      <c r="BMD179" s="431"/>
      <c r="BME179" s="431"/>
      <c r="BMF179" s="431"/>
      <c r="BMG179" s="431"/>
      <c r="BMH179" s="431"/>
      <c r="BMI179" s="431"/>
      <c r="BMJ179" s="431"/>
      <c r="BMK179" s="431"/>
      <c r="BML179" s="431"/>
      <c r="BMM179" s="431"/>
      <c r="BMN179" s="431"/>
      <c r="BMO179" s="431"/>
      <c r="BMP179" s="431"/>
      <c r="BMQ179" s="431"/>
      <c r="BMR179" s="431"/>
      <c r="BMS179" s="431"/>
      <c r="BMT179" s="431"/>
      <c r="BMU179" s="431"/>
      <c r="BMV179" s="431"/>
      <c r="BMW179" s="431"/>
      <c r="BMX179" s="431"/>
      <c r="BMY179" s="431"/>
      <c r="BMZ179" s="431"/>
      <c r="BNA179" s="431"/>
      <c r="BNB179" s="431"/>
      <c r="BNC179" s="431"/>
      <c r="BND179" s="431"/>
      <c r="BNE179" s="431"/>
      <c r="BNF179" s="431"/>
      <c r="BNG179" s="431"/>
      <c r="BNH179" s="431"/>
      <c r="BNI179" s="431"/>
      <c r="BNJ179" s="431"/>
      <c r="BNK179" s="431"/>
      <c r="BNL179" s="431"/>
      <c r="BNM179" s="431"/>
      <c r="BNN179" s="431"/>
      <c r="BNO179" s="431"/>
      <c r="BNP179" s="431"/>
      <c r="BNQ179" s="431"/>
      <c r="BNR179" s="431"/>
      <c r="BNS179" s="431"/>
      <c r="BNT179" s="431"/>
      <c r="BNU179" s="431"/>
      <c r="BNV179" s="431"/>
      <c r="BNW179" s="431"/>
      <c r="BNX179" s="431"/>
      <c r="BNY179" s="431"/>
      <c r="BNZ179" s="431"/>
      <c r="BOA179" s="431"/>
      <c r="BOB179" s="431"/>
      <c r="BOC179" s="431"/>
      <c r="BOD179" s="431"/>
      <c r="BOE179" s="431"/>
      <c r="BOF179" s="431"/>
      <c r="BOG179" s="431"/>
      <c r="BOH179" s="431"/>
      <c r="BOI179" s="431"/>
      <c r="BOJ179" s="431"/>
      <c r="BOK179" s="431"/>
      <c r="BOL179" s="431"/>
      <c r="BOM179" s="431"/>
      <c r="BON179" s="431"/>
      <c r="BOO179" s="431"/>
      <c r="BOP179" s="431"/>
      <c r="BOQ179" s="431"/>
      <c r="BOR179" s="431"/>
      <c r="BOS179" s="431"/>
      <c r="BOT179" s="431"/>
      <c r="BOU179" s="431"/>
      <c r="BOV179" s="431"/>
      <c r="BOW179" s="431"/>
      <c r="BOX179" s="431"/>
      <c r="BOY179" s="431"/>
      <c r="BOZ179" s="431"/>
      <c r="BPA179" s="431"/>
      <c r="BPB179" s="431"/>
      <c r="BPC179" s="431"/>
      <c r="BPD179" s="431"/>
      <c r="BPE179" s="431"/>
      <c r="BPF179" s="431"/>
      <c r="BPG179" s="431"/>
      <c r="BPH179" s="431"/>
      <c r="BPI179" s="431"/>
      <c r="BPJ179" s="431"/>
      <c r="BPK179" s="431"/>
      <c r="BPL179" s="431"/>
      <c r="BPM179" s="431"/>
      <c r="BPN179" s="431"/>
      <c r="BPO179" s="431"/>
      <c r="BPP179" s="431"/>
      <c r="BPQ179" s="431"/>
      <c r="BPR179" s="431"/>
      <c r="BPS179" s="431"/>
      <c r="BPT179" s="431"/>
      <c r="BPU179" s="431"/>
      <c r="BPV179" s="431"/>
      <c r="BPW179" s="431"/>
      <c r="BPX179" s="431"/>
      <c r="BPY179" s="431"/>
      <c r="BPZ179" s="431"/>
      <c r="BQA179" s="431"/>
      <c r="BQB179" s="431"/>
      <c r="BQC179" s="431"/>
      <c r="BQD179" s="431"/>
      <c r="BQE179" s="431"/>
      <c r="BQF179" s="431"/>
      <c r="BQG179" s="431"/>
      <c r="BQH179" s="431"/>
      <c r="BQI179" s="431"/>
      <c r="BQJ179" s="431"/>
      <c r="BQK179" s="431"/>
      <c r="BQL179" s="431"/>
      <c r="BQM179" s="431"/>
      <c r="BQN179" s="431"/>
      <c r="BQO179" s="431"/>
      <c r="BQP179" s="431"/>
      <c r="BQQ179" s="431"/>
      <c r="BQR179" s="431"/>
      <c r="BQS179" s="431"/>
      <c r="BQT179" s="431"/>
      <c r="BQU179" s="431"/>
      <c r="BQV179" s="431"/>
      <c r="BQW179" s="431"/>
      <c r="BQX179" s="431"/>
      <c r="BQY179" s="431"/>
      <c r="BQZ179" s="431"/>
      <c r="BRA179" s="431"/>
      <c r="BRB179" s="431"/>
      <c r="BRC179" s="431"/>
      <c r="BRD179" s="431"/>
      <c r="BRE179" s="431"/>
      <c r="BRF179" s="431"/>
      <c r="BRG179" s="431"/>
      <c r="BRH179" s="431"/>
      <c r="BRI179" s="431"/>
      <c r="BRJ179" s="431"/>
      <c r="BRK179" s="431"/>
      <c r="BRL179" s="431"/>
      <c r="BRM179" s="431"/>
      <c r="BRN179" s="431"/>
      <c r="BRO179" s="431"/>
      <c r="BRP179" s="431"/>
      <c r="BRQ179" s="431"/>
      <c r="BRR179" s="431"/>
      <c r="BRS179" s="431"/>
      <c r="BRT179" s="431"/>
      <c r="BRU179" s="431"/>
    </row>
    <row r="180" spans="1:1841" ht="29.25" customHeight="1" x14ac:dyDescent="0.3">
      <c r="A180" s="793"/>
      <c r="B180" s="476">
        <v>77</v>
      </c>
      <c r="C180" s="476" t="s">
        <v>167</v>
      </c>
      <c r="D180" s="465">
        <v>125028224.7888978</v>
      </c>
      <c r="E180" s="545">
        <v>11.4</v>
      </c>
      <c r="F180" s="464">
        <v>0</v>
      </c>
      <c r="G180" s="483"/>
      <c r="H180" s="478"/>
      <c r="I180" s="545"/>
      <c r="J180" s="478"/>
      <c r="K180" s="545"/>
      <c r="L180" s="479"/>
      <c r="M180" s="482"/>
      <c r="N180" s="478"/>
      <c r="O180" s="476"/>
      <c r="P180" s="478"/>
      <c r="Q180" s="476"/>
      <c r="R180" s="478"/>
      <c r="S180" s="482"/>
      <c r="T180" s="478"/>
      <c r="U180" s="476"/>
      <c r="V180" s="478"/>
      <c r="X180" s="478">
        <f t="shared" si="68"/>
        <v>0</v>
      </c>
      <c r="Y180" s="484">
        <f t="shared" si="69"/>
        <v>0</v>
      </c>
      <c r="Z180" s="478">
        <f t="shared" si="70"/>
        <v>0</v>
      </c>
      <c r="AA180" s="471">
        <f t="shared" si="71"/>
        <v>0</v>
      </c>
      <c r="AB180" s="521"/>
      <c r="AC180" s="486"/>
      <c r="AD180" s="527"/>
      <c r="AE180" s="527"/>
      <c r="AF180" s="527"/>
      <c r="AG180" s="527"/>
      <c r="AH180" s="431"/>
      <c r="AI180" s="431"/>
      <c r="AJ180" s="431"/>
      <c r="AK180" s="431"/>
      <c r="AL180" s="431"/>
      <c r="AM180" s="431"/>
      <c r="AN180" s="431"/>
      <c r="AO180" s="431"/>
      <c r="AP180" s="431"/>
      <c r="AQ180" s="431"/>
      <c r="AR180" s="431"/>
      <c r="AS180" s="431"/>
      <c r="AT180" s="431"/>
      <c r="AU180" s="431"/>
      <c r="AV180" s="431"/>
      <c r="AW180" s="431"/>
      <c r="AX180" s="431"/>
      <c r="AY180" s="431"/>
      <c r="AZ180" s="431"/>
      <c r="BA180" s="431"/>
      <c r="BB180" s="431"/>
      <c r="BC180" s="431"/>
      <c r="BD180" s="431"/>
      <c r="BE180" s="431"/>
      <c r="BF180" s="431"/>
      <c r="BG180" s="431"/>
      <c r="BH180" s="431"/>
      <c r="BI180" s="431"/>
      <c r="BJ180" s="431"/>
      <c r="BK180" s="431"/>
      <c r="BL180" s="431"/>
      <c r="BM180" s="431"/>
      <c r="BN180" s="431"/>
      <c r="BO180" s="431"/>
      <c r="BP180" s="431"/>
      <c r="BQ180" s="431"/>
      <c r="BR180" s="431"/>
      <c r="BS180" s="431"/>
      <c r="BT180" s="431"/>
      <c r="BU180" s="431"/>
      <c r="BV180" s="431"/>
      <c r="BW180" s="431"/>
      <c r="BX180" s="431"/>
      <c r="BY180" s="431"/>
      <c r="BZ180" s="431"/>
      <c r="CA180" s="431"/>
      <c r="CB180" s="431"/>
      <c r="CC180" s="431"/>
      <c r="CD180" s="431"/>
      <c r="CE180" s="431"/>
      <c r="CF180" s="431"/>
      <c r="CG180" s="431"/>
      <c r="CH180" s="431"/>
      <c r="CI180" s="431"/>
      <c r="CJ180" s="431"/>
      <c r="CK180" s="431"/>
      <c r="CL180" s="431"/>
      <c r="CM180" s="431"/>
      <c r="CN180" s="431"/>
      <c r="CO180" s="431"/>
      <c r="CP180" s="431"/>
      <c r="CQ180" s="431"/>
      <c r="CR180" s="431"/>
      <c r="CS180" s="431"/>
      <c r="CT180" s="431"/>
      <c r="CU180" s="431"/>
      <c r="CV180" s="431"/>
      <c r="CW180" s="431"/>
      <c r="CX180" s="431"/>
      <c r="CY180" s="431"/>
      <c r="CZ180" s="431"/>
      <c r="DA180" s="431"/>
      <c r="DB180" s="431"/>
      <c r="DC180" s="431"/>
      <c r="DD180" s="431"/>
      <c r="DE180" s="431"/>
      <c r="DF180" s="431"/>
      <c r="DG180" s="431"/>
      <c r="DH180" s="431"/>
      <c r="DI180" s="431"/>
      <c r="DJ180" s="431"/>
      <c r="DK180" s="431"/>
      <c r="DL180" s="431"/>
      <c r="DM180" s="431"/>
      <c r="DN180" s="431"/>
      <c r="DO180" s="431"/>
      <c r="DP180" s="431"/>
      <c r="DQ180" s="431"/>
      <c r="DR180" s="431"/>
      <c r="DS180" s="431"/>
      <c r="DT180" s="431"/>
      <c r="DU180" s="431"/>
      <c r="DV180" s="431"/>
      <c r="DW180" s="431"/>
      <c r="DX180" s="431"/>
      <c r="DY180" s="431"/>
      <c r="DZ180" s="431"/>
      <c r="EA180" s="431"/>
      <c r="EB180" s="431"/>
      <c r="EC180" s="431"/>
      <c r="ED180" s="431"/>
      <c r="EE180" s="431"/>
      <c r="EF180" s="431"/>
      <c r="EG180" s="431"/>
      <c r="EH180" s="431"/>
      <c r="EI180" s="431"/>
      <c r="EJ180" s="431"/>
      <c r="EK180" s="431"/>
      <c r="EL180" s="431"/>
      <c r="EM180" s="431"/>
      <c r="EN180" s="431"/>
      <c r="EO180" s="431"/>
      <c r="EP180" s="431"/>
      <c r="EQ180" s="431"/>
      <c r="ER180" s="431"/>
      <c r="ES180" s="431"/>
      <c r="ET180" s="431"/>
      <c r="EU180" s="431"/>
      <c r="EV180" s="431"/>
      <c r="EW180" s="431"/>
      <c r="EX180" s="431"/>
      <c r="EY180" s="431"/>
      <c r="EZ180" s="431"/>
      <c r="FA180" s="431"/>
      <c r="FB180" s="431"/>
      <c r="FC180" s="431"/>
      <c r="FD180" s="431"/>
      <c r="FE180" s="431"/>
      <c r="FF180" s="431"/>
      <c r="FG180" s="431"/>
      <c r="FH180" s="431"/>
      <c r="FI180" s="431"/>
      <c r="FJ180" s="431"/>
      <c r="FK180" s="431"/>
      <c r="FL180" s="431"/>
      <c r="FM180" s="431"/>
      <c r="FN180" s="431"/>
      <c r="FO180" s="431"/>
      <c r="FP180" s="431"/>
      <c r="FQ180" s="431"/>
      <c r="FR180" s="431"/>
      <c r="FS180" s="431"/>
      <c r="FT180" s="431"/>
      <c r="FU180" s="431"/>
      <c r="FV180" s="431"/>
      <c r="FW180" s="431"/>
      <c r="FX180" s="431"/>
      <c r="FY180" s="431"/>
      <c r="FZ180" s="431"/>
      <c r="GA180" s="431"/>
      <c r="GB180" s="431"/>
      <c r="GC180" s="431"/>
      <c r="GD180" s="431"/>
      <c r="GE180" s="431"/>
      <c r="GF180" s="431"/>
      <c r="GG180" s="431"/>
      <c r="GH180" s="431"/>
      <c r="GI180" s="431"/>
      <c r="GJ180" s="431"/>
      <c r="GK180" s="431"/>
      <c r="GL180" s="431"/>
      <c r="GM180" s="431"/>
      <c r="GN180" s="431"/>
      <c r="GO180" s="431"/>
      <c r="GP180" s="431"/>
      <c r="GQ180" s="431"/>
      <c r="GR180" s="431"/>
      <c r="GS180" s="431"/>
      <c r="GT180" s="431"/>
      <c r="GU180" s="431"/>
      <c r="GV180" s="431"/>
      <c r="GW180" s="431"/>
      <c r="GX180" s="431"/>
      <c r="GY180" s="431"/>
      <c r="GZ180" s="431"/>
      <c r="HA180" s="431"/>
      <c r="HB180" s="431"/>
      <c r="HC180" s="431"/>
      <c r="HD180" s="431"/>
      <c r="HE180" s="431"/>
      <c r="HF180" s="431"/>
      <c r="HG180" s="431"/>
      <c r="HH180" s="431"/>
      <c r="HI180" s="431"/>
      <c r="HJ180" s="431"/>
      <c r="HK180" s="431"/>
      <c r="HL180" s="431"/>
      <c r="HM180" s="431"/>
      <c r="HN180" s="431"/>
      <c r="HO180" s="431"/>
      <c r="HP180" s="431"/>
      <c r="HQ180" s="431"/>
      <c r="HR180" s="431"/>
      <c r="HS180" s="431"/>
      <c r="HT180" s="431"/>
      <c r="HU180" s="431"/>
      <c r="HV180" s="431"/>
      <c r="HW180" s="431"/>
      <c r="HX180" s="431"/>
      <c r="HY180" s="431"/>
      <c r="HZ180" s="431"/>
      <c r="IA180" s="431"/>
      <c r="IB180" s="431"/>
      <c r="IC180" s="431"/>
      <c r="ID180" s="431"/>
      <c r="IE180" s="431"/>
      <c r="IF180" s="431"/>
      <c r="IG180" s="431"/>
      <c r="IH180" s="431"/>
      <c r="II180" s="431"/>
      <c r="IJ180" s="431"/>
      <c r="IK180" s="431"/>
      <c r="IL180" s="431"/>
      <c r="IM180" s="431"/>
      <c r="IN180" s="431"/>
      <c r="IO180" s="431"/>
      <c r="IP180" s="431"/>
      <c r="IQ180" s="431"/>
      <c r="IR180" s="431"/>
      <c r="IS180" s="431"/>
      <c r="IT180" s="431"/>
      <c r="IU180" s="431"/>
      <c r="IV180" s="431"/>
      <c r="IW180" s="431"/>
      <c r="IX180" s="431"/>
      <c r="IY180" s="431"/>
      <c r="IZ180" s="431"/>
      <c r="JA180" s="431"/>
      <c r="JB180" s="431"/>
      <c r="JC180" s="431"/>
      <c r="JD180" s="431"/>
      <c r="JE180" s="431"/>
      <c r="JF180" s="431"/>
      <c r="JG180" s="431"/>
      <c r="JH180" s="431"/>
      <c r="JI180" s="431"/>
      <c r="JJ180" s="431"/>
      <c r="JK180" s="431"/>
      <c r="JL180" s="431"/>
      <c r="JM180" s="431"/>
      <c r="JN180" s="431"/>
      <c r="JO180" s="431"/>
      <c r="JP180" s="431"/>
      <c r="JQ180" s="431"/>
      <c r="JR180" s="431"/>
      <c r="JS180" s="431"/>
      <c r="JT180" s="431"/>
      <c r="JU180" s="431"/>
      <c r="JV180" s="431"/>
      <c r="JW180" s="431"/>
      <c r="JX180" s="431"/>
      <c r="JY180" s="431"/>
      <c r="JZ180" s="431"/>
      <c r="KA180" s="431"/>
      <c r="KB180" s="431"/>
      <c r="KC180" s="431"/>
      <c r="KD180" s="431"/>
      <c r="KE180" s="431"/>
      <c r="KF180" s="431"/>
      <c r="KG180" s="431"/>
      <c r="KH180" s="431"/>
      <c r="KI180" s="431"/>
      <c r="KJ180" s="431"/>
      <c r="KK180" s="431"/>
      <c r="KL180" s="431"/>
      <c r="KM180" s="431"/>
      <c r="KN180" s="431"/>
      <c r="KO180" s="431"/>
      <c r="KP180" s="431"/>
      <c r="KQ180" s="431"/>
      <c r="KR180" s="431"/>
      <c r="KS180" s="431"/>
      <c r="KT180" s="431"/>
      <c r="KU180" s="431"/>
      <c r="KV180" s="431"/>
      <c r="KW180" s="431"/>
      <c r="KX180" s="431"/>
      <c r="KY180" s="431"/>
      <c r="KZ180" s="431"/>
      <c r="LA180" s="431"/>
      <c r="LB180" s="431"/>
      <c r="LC180" s="431"/>
      <c r="LD180" s="431"/>
      <c r="LE180" s="431"/>
      <c r="LF180" s="431"/>
      <c r="LG180" s="431"/>
      <c r="LH180" s="431"/>
      <c r="LI180" s="431"/>
      <c r="LJ180" s="431"/>
      <c r="LK180" s="431"/>
      <c r="LL180" s="431"/>
      <c r="LM180" s="431"/>
      <c r="LN180" s="431"/>
      <c r="LO180" s="431"/>
      <c r="LP180" s="431"/>
      <c r="LQ180" s="431"/>
      <c r="LR180" s="431"/>
      <c r="LS180" s="431"/>
      <c r="LT180" s="431"/>
      <c r="LU180" s="431"/>
      <c r="LV180" s="431"/>
      <c r="LW180" s="431"/>
      <c r="LX180" s="431"/>
      <c r="LY180" s="431"/>
      <c r="LZ180" s="431"/>
      <c r="MA180" s="431"/>
      <c r="MB180" s="431"/>
      <c r="MC180" s="431"/>
      <c r="MD180" s="431"/>
      <c r="ME180" s="431"/>
      <c r="MF180" s="431"/>
      <c r="MG180" s="431"/>
      <c r="MH180" s="431"/>
      <c r="MI180" s="431"/>
      <c r="MJ180" s="431"/>
      <c r="MK180" s="431"/>
      <c r="ML180" s="431"/>
      <c r="MM180" s="431"/>
      <c r="MN180" s="431"/>
      <c r="MO180" s="431"/>
      <c r="MP180" s="431"/>
      <c r="MQ180" s="431"/>
      <c r="MR180" s="431"/>
      <c r="MS180" s="431"/>
      <c r="MT180" s="431"/>
      <c r="MU180" s="431"/>
      <c r="MV180" s="431"/>
      <c r="MW180" s="431"/>
      <c r="MX180" s="431"/>
      <c r="MY180" s="431"/>
      <c r="MZ180" s="431"/>
      <c r="NA180" s="431"/>
      <c r="NB180" s="431"/>
      <c r="NC180" s="431"/>
      <c r="ND180" s="431"/>
      <c r="NE180" s="431"/>
      <c r="NF180" s="431"/>
      <c r="NG180" s="431"/>
      <c r="NH180" s="431"/>
      <c r="NI180" s="431"/>
      <c r="NJ180" s="431"/>
      <c r="NK180" s="431"/>
      <c r="NL180" s="431"/>
      <c r="NM180" s="431"/>
      <c r="NN180" s="431"/>
      <c r="NO180" s="431"/>
      <c r="NP180" s="431"/>
      <c r="NQ180" s="431"/>
      <c r="NR180" s="431"/>
      <c r="NS180" s="431"/>
      <c r="NT180" s="431"/>
      <c r="NU180" s="431"/>
      <c r="NV180" s="431"/>
      <c r="NW180" s="431"/>
      <c r="NX180" s="431"/>
      <c r="NY180" s="431"/>
      <c r="NZ180" s="431"/>
      <c r="OA180" s="431"/>
      <c r="OB180" s="431"/>
      <c r="OC180" s="431"/>
      <c r="OD180" s="431"/>
      <c r="OE180" s="431"/>
      <c r="OF180" s="431"/>
      <c r="OG180" s="431"/>
      <c r="OH180" s="431"/>
      <c r="OI180" s="431"/>
      <c r="OJ180" s="431"/>
      <c r="OK180" s="431"/>
      <c r="OL180" s="431"/>
      <c r="OM180" s="431"/>
      <c r="ON180" s="431"/>
      <c r="OO180" s="431"/>
      <c r="OP180" s="431"/>
      <c r="OQ180" s="431"/>
      <c r="OR180" s="431"/>
      <c r="OS180" s="431"/>
      <c r="OT180" s="431"/>
      <c r="OU180" s="431"/>
      <c r="OV180" s="431"/>
      <c r="OW180" s="431"/>
      <c r="OX180" s="431"/>
      <c r="OY180" s="431"/>
      <c r="OZ180" s="431"/>
      <c r="PA180" s="431"/>
      <c r="PB180" s="431"/>
      <c r="PC180" s="431"/>
      <c r="PD180" s="431"/>
      <c r="PE180" s="431"/>
      <c r="PF180" s="431"/>
      <c r="PG180" s="431"/>
      <c r="PH180" s="431"/>
      <c r="PI180" s="431"/>
      <c r="PJ180" s="431"/>
      <c r="PK180" s="431"/>
      <c r="PL180" s="431"/>
      <c r="PM180" s="431"/>
      <c r="PN180" s="431"/>
      <c r="PO180" s="431"/>
      <c r="PP180" s="431"/>
      <c r="PQ180" s="431"/>
      <c r="PR180" s="431"/>
      <c r="PS180" s="431"/>
      <c r="PT180" s="431"/>
      <c r="PU180" s="431"/>
      <c r="PV180" s="431"/>
      <c r="PW180" s="431"/>
      <c r="PX180" s="431"/>
      <c r="PY180" s="431"/>
      <c r="PZ180" s="431"/>
      <c r="QA180" s="431"/>
      <c r="QB180" s="431"/>
      <c r="QC180" s="431"/>
      <c r="QD180" s="431"/>
      <c r="QE180" s="431"/>
      <c r="QF180" s="431"/>
      <c r="QG180" s="431"/>
      <c r="QH180" s="431"/>
      <c r="QI180" s="431"/>
      <c r="QJ180" s="431"/>
      <c r="QK180" s="431"/>
      <c r="QL180" s="431"/>
      <c r="QM180" s="431"/>
      <c r="QN180" s="431"/>
      <c r="QO180" s="431"/>
      <c r="QP180" s="431"/>
      <c r="QQ180" s="431"/>
      <c r="QR180" s="431"/>
      <c r="QS180" s="431"/>
      <c r="QT180" s="431"/>
      <c r="QU180" s="431"/>
      <c r="QV180" s="431"/>
      <c r="QW180" s="431"/>
      <c r="QX180" s="431"/>
      <c r="QY180" s="431"/>
      <c r="QZ180" s="431"/>
      <c r="RA180" s="431"/>
      <c r="RB180" s="431"/>
      <c r="RC180" s="431"/>
      <c r="RD180" s="431"/>
      <c r="RE180" s="431"/>
      <c r="RF180" s="431"/>
      <c r="RG180" s="431"/>
      <c r="RH180" s="431"/>
      <c r="RI180" s="431"/>
      <c r="RJ180" s="431"/>
      <c r="RK180" s="431"/>
      <c r="RL180" s="431"/>
      <c r="RM180" s="431"/>
      <c r="RN180" s="431"/>
      <c r="RO180" s="431"/>
      <c r="RP180" s="431"/>
      <c r="RQ180" s="431"/>
      <c r="RR180" s="431"/>
      <c r="RS180" s="431"/>
      <c r="RT180" s="431"/>
      <c r="RU180" s="431"/>
      <c r="RV180" s="431"/>
      <c r="RW180" s="431"/>
      <c r="RX180" s="431"/>
      <c r="RY180" s="431"/>
      <c r="RZ180" s="431"/>
      <c r="SA180" s="431"/>
      <c r="SB180" s="431"/>
      <c r="SC180" s="431"/>
      <c r="SD180" s="431"/>
      <c r="SE180" s="431"/>
      <c r="SF180" s="431"/>
      <c r="SG180" s="431"/>
      <c r="SH180" s="431"/>
      <c r="SI180" s="431"/>
      <c r="SJ180" s="431"/>
      <c r="SK180" s="431"/>
      <c r="SL180" s="431"/>
      <c r="SM180" s="431"/>
      <c r="SN180" s="431"/>
      <c r="SO180" s="431"/>
      <c r="SP180" s="431"/>
      <c r="SQ180" s="431"/>
      <c r="SR180" s="431"/>
      <c r="SS180" s="431"/>
      <c r="ST180" s="431"/>
      <c r="SU180" s="431"/>
      <c r="SV180" s="431"/>
      <c r="SW180" s="431"/>
      <c r="SX180" s="431"/>
      <c r="SY180" s="431"/>
      <c r="SZ180" s="431"/>
      <c r="TA180" s="431"/>
      <c r="TB180" s="431"/>
      <c r="TC180" s="431"/>
      <c r="TD180" s="431"/>
      <c r="TE180" s="431"/>
      <c r="TF180" s="431"/>
      <c r="TG180" s="431"/>
      <c r="TH180" s="431"/>
      <c r="TI180" s="431"/>
      <c r="TJ180" s="431"/>
      <c r="TK180" s="431"/>
      <c r="TL180" s="431"/>
      <c r="TM180" s="431"/>
      <c r="TN180" s="431"/>
      <c r="TO180" s="431"/>
      <c r="TP180" s="431"/>
      <c r="TQ180" s="431"/>
      <c r="TR180" s="431"/>
      <c r="TS180" s="431"/>
      <c r="TT180" s="431"/>
      <c r="TU180" s="431"/>
      <c r="TV180" s="431"/>
      <c r="TW180" s="431"/>
      <c r="TX180" s="431"/>
      <c r="TY180" s="431"/>
      <c r="TZ180" s="431"/>
      <c r="UA180" s="431"/>
      <c r="UB180" s="431"/>
      <c r="UC180" s="431"/>
      <c r="UD180" s="431"/>
      <c r="UE180" s="431"/>
      <c r="UF180" s="431"/>
      <c r="UG180" s="431"/>
      <c r="UH180" s="431"/>
      <c r="UI180" s="431"/>
      <c r="UJ180" s="431"/>
      <c r="UK180" s="431"/>
      <c r="UL180" s="431"/>
      <c r="UM180" s="431"/>
      <c r="UN180" s="431"/>
      <c r="UO180" s="431"/>
      <c r="UP180" s="431"/>
      <c r="UQ180" s="431"/>
      <c r="UR180" s="431"/>
      <c r="US180" s="431"/>
      <c r="UT180" s="431"/>
      <c r="UU180" s="431"/>
      <c r="UV180" s="431"/>
      <c r="UW180" s="431"/>
      <c r="UX180" s="431"/>
      <c r="UY180" s="431"/>
      <c r="UZ180" s="431"/>
      <c r="VA180" s="431"/>
      <c r="VB180" s="431"/>
      <c r="VC180" s="431"/>
      <c r="VD180" s="431"/>
      <c r="VE180" s="431"/>
      <c r="VF180" s="431"/>
      <c r="VG180" s="431"/>
      <c r="VH180" s="431"/>
      <c r="VI180" s="431"/>
      <c r="VJ180" s="431"/>
      <c r="VK180" s="431"/>
      <c r="VL180" s="431"/>
      <c r="VM180" s="431"/>
      <c r="VN180" s="431"/>
      <c r="VO180" s="431"/>
      <c r="VP180" s="431"/>
      <c r="VQ180" s="431"/>
      <c r="VR180" s="431"/>
      <c r="VS180" s="431"/>
      <c r="VT180" s="431"/>
      <c r="VU180" s="431"/>
      <c r="VV180" s="431"/>
      <c r="VW180" s="431"/>
      <c r="VX180" s="431"/>
      <c r="VY180" s="431"/>
      <c r="VZ180" s="431"/>
      <c r="WA180" s="431"/>
      <c r="WB180" s="431"/>
      <c r="WC180" s="431"/>
      <c r="WD180" s="431"/>
      <c r="WE180" s="431"/>
      <c r="WF180" s="431"/>
      <c r="WG180" s="431"/>
      <c r="WH180" s="431"/>
      <c r="WI180" s="431"/>
      <c r="WJ180" s="431"/>
      <c r="WK180" s="431"/>
      <c r="WL180" s="431"/>
      <c r="WM180" s="431"/>
      <c r="WN180" s="431"/>
      <c r="WO180" s="431"/>
      <c r="WP180" s="431"/>
      <c r="WQ180" s="431"/>
      <c r="WR180" s="431"/>
      <c r="WS180" s="431"/>
      <c r="WT180" s="431"/>
      <c r="WU180" s="431"/>
      <c r="WV180" s="431"/>
      <c r="WW180" s="431"/>
      <c r="WX180" s="431"/>
      <c r="WY180" s="431"/>
      <c r="WZ180" s="431"/>
      <c r="XA180" s="431"/>
      <c r="XB180" s="431"/>
      <c r="XC180" s="431"/>
      <c r="XD180" s="431"/>
      <c r="XE180" s="431"/>
      <c r="XF180" s="431"/>
      <c r="XG180" s="431"/>
      <c r="XH180" s="431"/>
      <c r="XI180" s="431"/>
      <c r="XJ180" s="431"/>
      <c r="XK180" s="431"/>
      <c r="XL180" s="431"/>
      <c r="XM180" s="431"/>
      <c r="XN180" s="431"/>
      <c r="XO180" s="431"/>
      <c r="XP180" s="431"/>
      <c r="XQ180" s="431"/>
      <c r="XR180" s="431"/>
      <c r="XS180" s="431"/>
      <c r="XT180" s="431"/>
      <c r="XU180" s="431"/>
      <c r="XV180" s="431"/>
      <c r="XW180" s="431"/>
      <c r="XX180" s="431"/>
      <c r="XY180" s="431"/>
      <c r="XZ180" s="431"/>
      <c r="YA180" s="431"/>
      <c r="YB180" s="431"/>
      <c r="YC180" s="431"/>
      <c r="YD180" s="431"/>
      <c r="YE180" s="431"/>
      <c r="YF180" s="431"/>
      <c r="YG180" s="431"/>
      <c r="YH180" s="431"/>
      <c r="YI180" s="431"/>
      <c r="YJ180" s="431"/>
      <c r="YK180" s="431"/>
      <c r="YL180" s="431"/>
      <c r="YM180" s="431"/>
      <c r="YN180" s="431"/>
      <c r="YO180" s="431"/>
      <c r="YP180" s="431"/>
      <c r="YQ180" s="431"/>
      <c r="YR180" s="431"/>
      <c r="YS180" s="431"/>
      <c r="YT180" s="431"/>
      <c r="YU180" s="431"/>
      <c r="YV180" s="431"/>
      <c r="YW180" s="431"/>
      <c r="YX180" s="431"/>
      <c r="YY180" s="431"/>
      <c r="YZ180" s="431"/>
      <c r="ZA180" s="431"/>
      <c r="ZB180" s="431"/>
      <c r="ZC180" s="431"/>
      <c r="ZD180" s="431"/>
      <c r="ZE180" s="431"/>
      <c r="ZF180" s="431"/>
      <c r="ZG180" s="431"/>
      <c r="ZH180" s="431"/>
      <c r="ZI180" s="431"/>
      <c r="ZJ180" s="431"/>
      <c r="ZK180" s="431"/>
      <c r="ZL180" s="431"/>
      <c r="ZM180" s="431"/>
      <c r="ZN180" s="431"/>
      <c r="ZO180" s="431"/>
      <c r="ZP180" s="431"/>
      <c r="ZQ180" s="431"/>
      <c r="ZR180" s="431"/>
      <c r="ZS180" s="431"/>
      <c r="ZT180" s="431"/>
      <c r="ZU180" s="431"/>
      <c r="ZV180" s="431"/>
      <c r="ZW180" s="431"/>
      <c r="ZX180" s="431"/>
      <c r="ZY180" s="431"/>
      <c r="ZZ180" s="431"/>
      <c r="AAA180" s="431"/>
      <c r="AAB180" s="431"/>
      <c r="AAC180" s="431"/>
      <c r="AAD180" s="431"/>
      <c r="AAE180" s="431"/>
      <c r="AAF180" s="431"/>
      <c r="AAG180" s="431"/>
      <c r="AAH180" s="431"/>
      <c r="AAI180" s="431"/>
      <c r="AAJ180" s="431"/>
      <c r="AAK180" s="431"/>
      <c r="AAL180" s="431"/>
      <c r="AAM180" s="431"/>
      <c r="AAN180" s="431"/>
      <c r="AAO180" s="431"/>
      <c r="AAP180" s="431"/>
      <c r="AAQ180" s="431"/>
      <c r="AAR180" s="431"/>
      <c r="AAS180" s="431"/>
      <c r="AAT180" s="431"/>
      <c r="AAU180" s="431"/>
      <c r="AAV180" s="431"/>
      <c r="AAW180" s="431"/>
      <c r="AAX180" s="431"/>
      <c r="AAY180" s="431"/>
      <c r="AAZ180" s="431"/>
      <c r="ABA180" s="431"/>
      <c r="ABB180" s="431"/>
      <c r="ABC180" s="431"/>
      <c r="ABD180" s="431"/>
      <c r="ABE180" s="431"/>
      <c r="ABF180" s="431"/>
      <c r="ABG180" s="431"/>
      <c r="ABH180" s="431"/>
      <c r="ABI180" s="431"/>
      <c r="ABJ180" s="431"/>
      <c r="ABK180" s="431"/>
      <c r="ABL180" s="431"/>
      <c r="ABM180" s="431"/>
      <c r="ABN180" s="431"/>
      <c r="ABO180" s="431"/>
      <c r="ABP180" s="431"/>
      <c r="ABQ180" s="431"/>
      <c r="ABR180" s="431"/>
      <c r="ABS180" s="431"/>
      <c r="ABT180" s="431"/>
      <c r="ABU180" s="431"/>
      <c r="ABV180" s="431"/>
      <c r="ABW180" s="431"/>
      <c r="ABX180" s="431"/>
      <c r="ABY180" s="431"/>
      <c r="ABZ180" s="431"/>
      <c r="ACA180" s="431"/>
      <c r="ACB180" s="431"/>
      <c r="ACC180" s="431"/>
      <c r="ACD180" s="431"/>
      <c r="ACE180" s="431"/>
      <c r="ACF180" s="431"/>
      <c r="ACG180" s="431"/>
      <c r="ACH180" s="431"/>
      <c r="ACI180" s="431"/>
      <c r="ACJ180" s="431"/>
      <c r="ACK180" s="431"/>
      <c r="ACL180" s="431"/>
      <c r="ACM180" s="431"/>
      <c r="ACN180" s="431"/>
      <c r="ACO180" s="431"/>
      <c r="ACP180" s="431"/>
      <c r="ACQ180" s="431"/>
      <c r="ACR180" s="431"/>
      <c r="ACS180" s="431"/>
      <c r="ACT180" s="431"/>
      <c r="ACU180" s="431"/>
      <c r="ACV180" s="431"/>
      <c r="ACW180" s="431"/>
      <c r="ACX180" s="431"/>
      <c r="ACY180" s="431"/>
      <c r="ACZ180" s="431"/>
      <c r="ADA180" s="431"/>
      <c r="ADB180" s="431"/>
      <c r="ADC180" s="431"/>
      <c r="ADD180" s="431"/>
      <c r="ADE180" s="431"/>
      <c r="ADF180" s="431"/>
      <c r="ADG180" s="431"/>
      <c r="ADH180" s="431"/>
      <c r="ADI180" s="431"/>
      <c r="ADJ180" s="431"/>
      <c r="ADK180" s="431"/>
      <c r="ADL180" s="431"/>
      <c r="ADM180" s="431"/>
      <c r="ADN180" s="431"/>
      <c r="ADO180" s="431"/>
      <c r="ADP180" s="431"/>
      <c r="ADQ180" s="431"/>
      <c r="ADR180" s="431"/>
      <c r="ADS180" s="431"/>
      <c r="ADT180" s="431"/>
      <c r="ADU180" s="431"/>
      <c r="ADV180" s="431"/>
      <c r="ADW180" s="431"/>
      <c r="ADX180" s="431"/>
      <c r="ADY180" s="431"/>
      <c r="ADZ180" s="431"/>
      <c r="AEA180" s="431"/>
      <c r="AEB180" s="431"/>
      <c r="AEC180" s="431"/>
      <c r="AED180" s="431"/>
      <c r="AEE180" s="431"/>
      <c r="AEF180" s="431"/>
      <c r="AEG180" s="431"/>
      <c r="AEH180" s="431"/>
      <c r="AEI180" s="431"/>
      <c r="AEJ180" s="431"/>
      <c r="AEK180" s="431"/>
      <c r="AEL180" s="431"/>
      <c r="AEM180" s="431"/>
      <c r="AEN180" s="431"/>
      <c r="AEO180" s="431"/>
      <c r="AEP180" s="431"/>
      <c r="AEQ180" s="431"/>
      <c r="AER180" s="431"/>
      <c r="AES180" s="431"/>
      <c r="AET180" s="431"/>
      <c r="AEU180" s="431"/>
      <c r="AEV180" s="431"/>
      <c r="AEW180" s="431"/>
      <c r="AEX180" s="431"/>
      <c r="AEY180" s="431"/>
      <c r="AEZ180" s="431"/>
      <c r="AFA180" s="431"/>
      <c r="AFB180" s="431"/>
      <c r="AFC180" s="431"/>
      <c r="AFD180" s="431"/>
      <c r="AFE180" s="431"/>
      <c r="AFF180" s="431"/>
      <c r="AFG180" s="431"/>
      <c r="AFH180" s="431"/>
      <c r="AFI180" s="431"/>
      <c r="AFJ180" s="431"/>
      <c r="AFK180" s="431"/>
      <c r="AFL180" s="431"/>
      <c r="AFM180" s="431"/>
      <c r="AFN180" s="431"/>
      <c r="AFO180" s="431"/>
      <c r="AFP180" s="431"/>
      <c r="AFQ180" s="431"/>
      <c r="AFR180" s="431"/>
      <c r="AFS180" s="431"/>
      <c r="AFT180" s="431"/>
      <c r="AFU180" s="431"/>
      <c r="AFV180" s="431"/>
      <c r="AFW180" s="431"/>
      <c r="AFX180" s="431"/>
      <c r="AFY180" s="431"/>
      <c r="AFZ180" s="431"/>
      <c r="AGA180" s="431"/>
      <c r="AGB180" s="431"/>
      <c r="AGC180" s="431"/>
      <c r="AGD180" s="431"/>
      <c r="AGE180" s="431"/>
      <c r="AGF180" s="431"/>
      <c r="AGG180" s="431"/>
      <c r="AGH180" s="431"/>
      <c r="AGI180" s="431"/>
      <c r="AGJ180" s="431"/>
      <c r="AGK180" s="431"/>
      <c r="AGL180" s="431"/>
      <c r="AGM180" s="431"/>
      <c r="AGN180" s="431"/>
      <c r="AGO180" s="431"/>
      <c r="AGP180" s="431"/>
      <c r="AGQ180" s="431"/>
      <c r="AGR180" s="431"/>
      <c r="AGS180" s="431"/>
      <c r="AGT180" s="431"/>
      <c r="AGU180" s="431"/>
      <c r="AGV180" s="431"/>
      <c r="AGW180" s="431"/>
      <c r="AGX180" s="431"/>
      <c r="AGY180" s="431"/>
      <c r="AGZ180" s="431"/>
      <c r="AHA180" s="431"/>
      <c r="AHB180" s="431"/>
      <c r="AHC180" s="431"/>
      <c r="AHD180" s="431"/>
      <c r="AHE180" s="431"/>
      <c r="AHF180" s="431"/>
      <c r="AHG180" s="431"/>
      <c r="AHH180" s="431"/>
      <c r="AHI180" s="431"/>
      <c r="AHJ180" s="431"/>
      <c r="AHK180" s="431"/>
      <c r="AHL180" s="431"/>
      <c r="AHM180" s="431"/>
      <c r="AHN180" s="431"/>
      <c r="AHO180" s="431"/>
      <c r="AHP180" s="431"/>
      <c r="AHQ180" s="431"/>
      <c r="AHR180" s="431"/>
      <c r="AHS180" s="431"/>
      <c r="AHT180" s="431"/>
      <c r="AHU180" s="431"/>
      <c r="AHV180" s="431"/>
      <c r="AHW180" s="431"/>
      <c r="AHX180" s="431"/>
      <c r="AHY180" s="431"/>
      <c r="AHZ180" s="431"/>
      <c r="AIA180" s="431"/>
      <c r="AIB180" s="431"/>
      <c r="AIC180" s="431"/>
      <c r="AID180" s="431"/>
      <c r="AIE180" s="431"/>
      <c r="AIF180" s="431"/>
      <c r="AIG180" s="431"/>
      <c r="AIH180" s="431"/>
      <c r="AII180" s="431"/>
      <c r="AIJ180" s="431"/>
      <c r="AIK180" s="431"/>
      <c r="AIL180" s="431"/>
      <c r="AIM180" s="431"/>
      <c r="AIN180" s="431"/>
      <c r="AIO180" s="431"/>
      <c r="AIP180" s="431"/>
      <c r="AIQ180" s="431"/>
      <c r="AIR180" s="431"/>
      <c r="AIS180" s="431"/>
      <c r="AIT180" s="431"/>
      <c r="AIU180" s="431"/>
      <c r="AIV180" s="431"/>
      <c r="AIW180" s="431"/>
      <c r="AIX180" s="431"/>
      <c r="AIY180" s="431"/>
      <c r="AIZ180" s="431"/>
      <c r="AJA180" s="431"/>
      <c r="AJB180" s="431"/>
      <c r="AJC180" s="431"/>
      <c r="AJD180" s="431"/>
      <c r="AJE180" s="431"/>
      <c r="AJF180" s="431"/>
      <c r="AJG180" s="431"/>
      <c r="AJH180" s="431"/>
      <c r="AJI180" s="431"/>
      <c r="AJJ180" s="431"/>
      <c r="AJK180" s="431"/>
      <c r="AJL180" s="431"/>
      <c r="AJM180" s="431"/>
      <c r="AJN180" s="431"/>
      <c r="AJO180" s="431"/>
      <c r="AJP180" s="431"/>
      <c r="AJQ180" s="431"/>
      <c r="AJR180" s="431"/>
      <c r="AJS180" s="431"/>
      <c r="AJT180" s="431"/>
      <c r="AJU180" s="431"/>
      <c r="AJV180" s="431"/>
      <c r="AJW180" s="431"/>
      <c r="AJX180" s="431"/>
      <c r="AJY180" s="431"/>
      <c r="AJZ180" s="431"/>
      <c r="AKA180" s="431"/>
      <c r="AKB180" s="431"/>
      <c r="AKC180" s="431"/>
      <c r="AKD180" s="431"/>
      <c r="AKE180" s="431"/>
      <c r="AKF180" s="431"/>
      <c r="AKG180" s="431"/>
      <c r="AKH180" s="431"/>
      <c r="AKI180" s="431"/>
      <c r="AKJ180" s="431"/>
      <c r="AKK180" s="431"/>
      <c r="AKL180" s="431"/>
      <c r="AKM180" s="431"/>
      <c r="AKN180" s="431"/>
      <c r="AKO180" s="431"/>
      <c r="AKP180" s="431"/>
      <c r="AKQ180" s="431"/>
      <c r="AKR180" s="431"/>
      <c r="AKS180" s="431"/>
      <c r="AKT180" s="431"/>
      <c r="AKU180" s="431"/>
      <c r="AKV180" s="431"/>
      <c r="AKW180" s="431"/>
      <c r="AKX180" s="431"/>
      <c r="AKY180" s="431"/>
      <c r="AKZ180" s="431"/>
      <c r="ALA180" s="431"/>
      <c r="ALB180" s="431"/>
      <c r="ALC180" s="431"/>
      <c r="ALD180" s="431"/>
      <c r="ALE180" s="431"/>
      <c r="ALF180" s="431"/>
      <c r="ALG180" s="431"/>
      <c r="ALH180" s="431"/>
      <c r="ALI180" s="431"/>
      <c r="ALJ180" s="431"/>
      <c r="ALK180" s="431"/>
      <c r="ALL180" s="431"/>
      <c r="ALM180" s="431"/>
      <c r="ALN180" s="431"/>
      <c r="ALO180" s="431"/>
      <c r="ALP180" s="431"/>
      <c r="ALQ180" s="431"/>
      <c r="ALR180" s="431"/>
      <c r="ALS180" s="431"/>
      <c r="ALT180" s="431"/>
      <c r="ALU180" s="431"/>
      <c r="ALV180" s="431"/>
      <c r="ALW180" s="431"/>
      <c r="ALX180" s="431"/>
      <c r="ALY180" s="431"/>
      <c r="ALZ180" s="431"/>
      <c r="AMA180" s="431"/>
      <c r="AMB180" s="431"/>
      <c r="AMC180" s="431"/>
      <c r="AMD180" s="431"/>
      <c r="AME180" s="431"/>
      <c r="AMF180" s="431"/>
      <c r="AMG180" s="431"/>
      <c r="AMH180" s="431"/>
      <c r="AMI180" s="431"/>
      <c r="AMJ180" s="431"/>
      <c r="AMK180" s="431"/>
      <c r="AML180" s="431"/>
      <c r="AMM180" s="431"/>
      <c r="AMN180" s="431"/>
      <c r="AMO180" s="431"/>
      <c r="AMP180" s="431"/>
      <c r="AMQ180" s="431"/>
      <c r="AMR180" s="431"/>
      <c r="AMS180" s="431"/>
      <c r="AMT180" s="431"/>
      <c r="AMU180" s="431"/>
      <c r="AMV180" s="431"/>
      <c r="AMW180" s="431"/>
      <c r="AMX180" s="431"/>
      <c r="AMY180" s="431"/>
      <c r="AMZ180" s="431"/>
      <c r="ANA180" s="431"/>
      <c r="ANB180" s="431"/>
      <c r="ANC180" s="431"/>
      <c r="AND180" s="431"/>
      <c r="ANE180" s="431"/>
      <c r="ANF180" s="431"/>
      <c r="ANG180" s="431"/>
      <c r="ANH180" s="431"/>
      <c r="ANI180" s="431"/>
      <c r="ANJ180" s="431"/>
      <c r="ANK180" s="431"/>
      <c r="ANL180" s="431"/>
      <c r="ANM180" s="431"/>
      <c r="ANN180" s="431"/>
      <c r="ANO180" s="431"/>
      <c r="ANP180" s="431"/>
      <c r="ANQ180" s="431"/>
      <c r="ANR180" s="431"/>
      <c r="ANS180" s="431"/>
      <c r="ANT180" s="431"/>
      <c r="ANU180" s="431"/>
      <c r="ANV180" s="431"/>
      <c r="ANW180" s="431"/>
      <c r="ANX180" s="431"/>
      <c r="ANY180" s="431"/>
      <c r="ANZ180" s="431"/>
      <c r="AOA180" s="431"/>
      <c r="AOB180" s="431"/>
      <c r="AOC180" s="431"/>
      <c r="AOD180" s="431"/>
      <c r="AOE180" s="431"/>
      <c r="AOF180" s="431"/>
      <c r="AOG180" s="431"/>
      <c r="AOH180" s="431"/>
      <c r="AOI180" s="431"/>
      <c r="AOJ180" s="431"/>
      <c r="AOK180" s="431"/>
      <c r="AOL180" s="431"/>
      <c r="AOM180" s="431"/>
      <c r="AON180" s="431"/>
      <c r="AOO180" s="431"/>
      <c r="AOP180" s="431"/>
      <c r="AOQ180" s="431"/>
      <c r="AOR180" s="431"/>
      <c r="AOS180" s="431"/>
      <c r="AOT180" s="431"/>
      <c r="AOU180" s="431"/>
      <c r="AOV180" s="431"/>
      <c r="AOW180" s="431"/>
      <c r="AOX180" s="431"/>
      <c r="AOY180" s="431"/>
      <c r="AOZ180" s="431"/>
      <c r="APA180" s="431"/>
      <c r="APB180" s="431"/>
      <c r="APC180" s="431"/>
      <c r="APD180" s="431"/>
      <c r="APE180" s="431"/>
      <c r="APF180" s="431"/>
      <c r="APG180" s="431"/>
      <c r="APH180" s="431"/>
      <c r="API180" s="431"/>
      <c r="APJ180" s="431"/>
      <c r="APK180" s="431"/>
      <c r="APL180" s="431"/>
      <c r="APM180" s="431"/>
      <c r="APN180" s="431"/>
      <c r="APO180" s="431"/>
      <c r="APP180" s="431"/>
      <c r="APQ180" s="431"/>
      <c r="APR180" s="431"/>
      <c r="APS180" s="431"/>
      <c r="APT180" s="431"/>
      <c r="APU180" s="431"/>
      <c r="APV180" s="431"/>
      <c r="APW180" s="431"/>
      <c r="APX180" s="431"/>
      <c r="APY180" s="431"/>
      <c r="APZ180" s="431"/>
      <c r="AQA180" s="431"/>
      <c r="AQB180" s="431"/>
      <c r="AQC180" s="431"/>
      <c r="AQD180" s="431"/>
      <c r="AQE180" s="431"/>
      <c r="AQF180" s="431"/>
      <c r="AQG180" s="431"/>
      <c r="AQH180" s="431"/>
      <c r="AQI180" s="431"/>
      <c r="AQJ180" s="431"/>
      <c r="AQK180" s="431"/>
      <c r="AQL180" s="431"/>
      <c r="AQM180" s="431"/>
      <c r="AQN180" s="431"/>
      <c r="AQO180" s="431"/>
      <c r="AQP180" s="431"/>
      <c r="AQQ180" s="431"/>
      <c r="AQR180" s="431"/>
      <c r="AQS180" s="431"/>
      <c r="AQT180" s="431"/>
      <c r="AQU180" s="431"/>
      <c r="AQV180" s="431"/>
      <c r="AQW180" s="431"/>
      <c r="AQX180" s="431"/>
      <c r="AQY180" s="431"/>
      <c r="AQZ180" s="431"/>
      <c r="ARA180" s="431"/>
      <c r="ARB180" s="431"/>
      <c r="ARC180" s="431"/>
      <c r="ARD180" s="431"/>
      <c r="ARE180" s="431"/>
      <c r="ARF180" s="431"/>
      <c r="ARG180" s="431"/>
      <c r="ARH180" s="431"/>
      <c r="ARI180" s="431"/>
      <c r="ARJ180" s="431"/>
      <c r="ARK180" s="431"/>
      <c r="ARL180" s="431"/>
      <c r="ARM180" s="431"/>
      <c r="ARN180" s="431"/>
      <c r="ARO180" s="431"/>
      <c r="ARP180" s="431"/>
      <c r="ARQ180" s="431"/>
      <c r="ARR180" s="431"/>
      <c r="ARS180" s="431"/>
      <c r="ART180" s="431"/>
      <c r="ARU180" s="431"/>
      <c r="ARV180" s="431"/>
      <c r="ARW180" s="431"/>
      <c r="ARX180" s="431"/>
      <c r="ARY180" s="431"/>
      <c r="ARZ180" s="431"/>
      <c r="ASA180" s="431"/>
      <c r="ASB180" s="431"/>
      <c r="ASC180" s="431"/>
      <c r="ASD180" s="431"/>
      <c r="ASE180" s="431"/>
      <c r="ASF180" s="431"/>
      <c r="ASG180" s="431"/>
      <c r="ASH180" s="431"/>
      <c r="ASI180" s="431"/>
      <c r="ASJ180" s="431"/>
      <c r="ASK180" s="431"/>
      <c r="ASL180" s="431"/>
      <c r="ASM180" s="431"/>
      <c r="ASN180" s="431"/>
      <c r="ASO180" s="431"/>
      <c r="ASP180" s="431"/>
      <c r="ASQ180" s="431"/>
      <c r="ASR180" s="431"/>
      <c r="ASS180" s="431"/>
      <c r="AST180" s="431"/>
      <c r="ASU180" s="431"/>
      <c r="ASV180" s="431"/>
      <c r="ASW180" s="431"/>
      <c r="ASX180" s="431"/>
      <c r="ASY180" s="431"/>
      <c r="ASZ180" s="431"/>
      <c r="ATA180" s="431"/>
      <c r="ATB180" s="431"/>
      <c r="ATC180" s="431"/>
      <c r="ATD180" s="431"/>
      <c r="ATE180" s="431"/>
      <c r="ATF180" s="431"/>
      <c r="ATG180" s="431"/>
      <c r="ATH180" s="431"/>
      <c r="ATI180" s="431"/>
      <c r="ATJ180" s="431"/>
      <c r="ATK180" s="431"/>
      <c r="ATL180" s="431"/>
      <c r="ATM180" s="431"/>
      <c r="ATN180" s="431"/>
      <c r="ATO180" s="431"/>
      <c r="ATP180" s="431"/>
      <c r="ATQ180" s="431"/>
      <c r="ATR180" s="431"/>
      <c r="ATS180" s="431"/>
      <c r="ATT180" s="431"/>
      <c r="ATU180" s="431"/>
      <c r="ATV180" s="431"/>
      <c r="ATW180" s="431"/>
      <c r="ATX180" s="431"/>
      <c r="ATY180" s="431"/>
      <c r="ATZ180" s="431"/>
      <c r="AUA180" s="431"/>
      <c r="AUB180" s="431"/>
      <c r="AUC180" s="431"/>
      <c r="AUD180" s="431"/>
      <c r="AUE180" s="431"/>
      <c r="AUF180" s="431"/>
      <c r="AUG180" s="431"/>
      <c r="AUH180" s="431"/>
      <c r="AUI180" s="431"/>
      <c r="AUJ180" s="431"/>
      <c r="AUK180" s="431"/>
      <c r="AUL180" s="431"/>
      <c r="AUM180" s="431"/>
      <c r="AUN180" s="431"/>
      <c r="AUO180" s="431"/>
      <c r="AUP180" s="431"/>
      <c r="AUQ180" s="431"/>
      <c r="AUR180" s="431"/>
      <c r="AUS180" s="431"/>
      <c r="AUT180" s="431"/>
      <c r="AUU180" s="431"/>
      <c r="AUV180" s="431"/>
      <c r="AUW180" s="431"/>
      <c r="AUX180" s="431"/>
      <c r="AUY180" s="431"/>
      <c r="AUZ180" s="431"/>
      <c r="AVA180" s="431"/>
      <c r="AVB180" s="431"/>
      <c r="AVC180" s="431"/>
      <c r="AVD180" s="431"/>
      <c r="AVE180" s="431"/>
      <c r="AVF180" s="431"/>
      <c r="AVG180" s="431"/>
      <c r="AVH180" s="431"/>
      <c r="AVI180" s="431"/>
      <c r="AVJ180" s="431"/>
      <c r="AVK180" s="431"/>
      <c r="AVL180" s="431"/>
      <c r="AVM180" s="431"/>
      <c r="AVN180" s="431"/>
      <c r="AVO180" s="431"/>
      <c r="AVP180" s="431"/>
      <c r="AVQ180" s="431"/>
      <c r="AVR180" s="431"/>
      <c r="AVS180" s="431"/>
      <c r="AVT180" s="431"/>
      <c r="AVU180" s="431"/>
      <c r="AVV180" s="431"/>
      <c r="AVW180" s="431"/>
      <c r="AVX180" s="431"/>
      <c r="AVY180" s="431"/>
      <c r="AVZ180" s="431"/>
      <c r="AWA180" s="431"/>
      <c r="AWB180" s="431"/>
      <c r="AWC180" s="431"/>
      <c r="AWD180" s="431"/>
      <c r="AWE180" s="431"/>
      <c r="AWF180" s="431"/>
      <c r="AWG180" s="431"/>
      <c r="AWH180" s="431"/>
      <c r="AWI180" s="431"/>
      <c r="AWJ180" s="431"/>
      <c r="AWK180" s="431"/>
      <c r="AWL180" s="431"/>
      <c r="AWM180" s="431"/>
      <c r="AWN180" s="431"/>
      <c r="AWO180" s="431"/>
      <c r="AWP180" s="431"/>
      <c r="AWQ180" s="431"/>
      <c r="AWR180" s="431"/>
      <c r="AWS180" s="431"/>
      <c r="AWT180" s="431"/>
      <c r="AWU180" s="431"/>
      <c r="AWV180" s="431"/>
      <c r="AWW180" s="431"/>
      <c r="AWX180" s="431"/>
      <c r="AWY180" s="431"/>
      <c r="AWZ180" s="431"/>
      <c r="AXA180" s="431"/>
      <c r="AXB180" s="431"/>
      <c r="AXC180" s="431"/>
      <c r="AXD180" s="431"/>
      <c r="AXE180" s="431"/>
      <c r="AXF180" s="431"/>
      <c r="AXG180" s="431"/>
      <c r="AXH180" s="431"/>
      <c r="AXI180" s="431"/>
      <c r="AXJ180" s="431"/>
      <c r="AXK180" s="431"/>
      <c r="AXL180" s="431"/>
      <c r="AXM180" s="431"/>
      <c r="AXN180" s="431"/>
      <c r="AXO180" s="431"/>
      <c r="AXP180" s="431"/>
      <c r="AXQ180" s="431"/>
      <c r="AXR180" s="431"/>
      <c r="AXS180" s="431"/>
      <c r="AXT180" s="431"/>
      <c r="AXU180" s="431"/>
      <c r="AXV180" s="431"/>
      <c r="AXW180" s="431"/>
      <c r="AXX180" s="431"/>
      <c r="AXY180" s="431"/>
      <c r="AXZ180" s="431"/>
      <c r="AYA180" s="431"/>
      <c r="AYB180" s="431"/>
      <c r="AYC180" s="431"/>
      <c r="AYD180" s="431"/>
      <c r="AYE180" s="431"/>
      <c r="AYF180" s="431"/>
      <c r="AYG180" s="431"/>
      <c r="AYH180" s="431"/>
      <c r="AYI180" s="431"/>
      <c r="AYJ180" s="431"/>
      <c r="AYK180" s="431"/>
      <c r="AYL180" s="431"/>
      <c r="AYM180" s="431"/>
      <c r="AYN180" s="431"/>
      <c r="AYO180" s="431"/>
      <c r="AYP180" s="431"/>
      <c r="AYQ180" s="431"/>
      <c r="AYR180" s="431"/>
      <c r="AYS180" s="431"/>
      <c r="AYT180" s="431"/>
      <c r="AYU180" s="431"/>
      <c r="AYV180" s="431"/>
      <c r="AYW180" s="431"/>
      <c r="AYX180" s="431"/>
      <c r="AYY180" s="431"/>
      <c r="AYZ180" s="431"/>
      <c r="AZA180" s="431"/>
      <c r="AZB180" s="431"/>
      <c r="AZC180" s="431"/>
      <c r="AZD180" s="431"/>
      <c r="AZE180" s="431"/>
      <c r="AZF180" s="431"/>
      <c r="AZG180" s="431"/>
      <c r="AZH180" s="431"/>
      <c r="AZI180" s="431"/>
      <c r="AZJ180" s="431"/>
      <c r="AZK180" s="431"/>
      <c r="AZL180" s="431"/>
      <c r="AZM180" s="431"/>
      <c r="AZN180" s="431"/>
      <c r="AZO180" s="431"/>
      <c r="AZP180" s="431"/>
      <c r="AZQ180" s="431"/>
      <c r="AZR180" s="431"/>
      <c r="AZS180" s="431"/>
      <c r="AZT180" s="431"/>
      <c r="AZU180" s="431"/>
      <c r="AZV180" s="431"/>
      <c r="AZW180" s="431"/>
      <c r="AZX180" s="431"/>
      <c r="AZY180" s="431"/>
      <c r="AZZ180" s="431"/>
      <c r="BAA180" s="431"/>
      <c r="BAB180" s="431"/>
      <c r="BAC180" s="431"/>
      <c r="BAD180" s="431"/>
      <c r="BAE180" s="431"/>
      <c r="BAF180" s="431"/>
      <c r="BAG180" s="431"/>
      <c r="BAH180" s="431"/>
      <c r="BAI180" s="431"/>
      <c r="BAJ180" s="431"/>
      <c r="BAK180" s="431"/>
      <c r="BAL180" s="431"/>
      <c r="BAM180" s="431"/>
      <c r="BAN180" s="431"/>
      <c r="BAO180" s="431"/>
      <c r="BAP180" s="431"/>
      <c r="BAQ180" s="431"/>
      <c r="BAR180" s="431"/>
      <c r="BAS180" s="431"/>
      <c r="BAT180" s="431"/>
      <c r="BAU180" s="431"/>
      <c r="BAV180" s="431"/>
      <c r="BAW180" s="431"/>
      <c r="BAX180" s="431"/>
      <c r="BAY180" s="431"/>
      <c r="BAZ180" s="431"/>
      <c r="BBA180" s="431"/>
      <c r="BBB180" s="431"/>
      <c r="BBC180" s="431"/>
      <c r="BBD180" s="431"/>
      <c r="BBE180" s="431"/>
      <c r="BBF180" s="431"/>
      <c r="BBG180" s="431"/>
      <c r="BBH180" s="431"/>
      <c r="BBI180" s="431"/>
      <c r="BBJ180" s="431"/>
      <c r="BBK180" s="431"/>
      <c r="BBL180" s="431"/>
      <c r="BBM180" s="431"/>
      <c r="BBN180" s="431"/>
      <c r="BBO180" s="431"/>
      <c r="BBP180" s="431"/>
      <c r="BBQ180" s="431"/>
      <c r="BBR180" s="431"/>
      <c r="BBS180" s="431"/>
      <c r="BBT180" s="431"/>
      <c r="BBU180" s="431"/>
      <c r="BBV180" s="431"/>
      <c r="BBW180" s="431"/>
      <c r="BBX180" s="431"/>
      <c r="BBY180" s="431"/>
      <c r="BBZ180" s="431"/>
      <c r="BCA180" s="431"/>
      <c r="BCB180" s="431"/>
      <c r="BCC180" s="431"/>
      <c r="BCD180" s="431"/>
      <c r="BCE180" s="431"/>
      <c r="BCF180" s="431"/>
      <c r="BCG180" s="431"/>
      <c r="BCH180" s="431"/>
      <c r="BCI180" s="431"/>
      <c r="BCJ180" s="431"/>
      <c r="BCK180" s="431"/>
      <c r="BCL180" s="431"/>
      <c r="BCM180" s="431"/>
      <c r="BCN180" s="431"/>
      <c r="BCO180" s="431"/>
      <c r="BCP180" s="431"/>
      <c r="BCQ180" s="431"/>
      <c r="BCR180" s="431"/>
      <c r="BCS180" s="431"/>
      <c r="BCT180" s="431"/>
      <c r="BCU180" s="431"/>
      <c r="BCV180" s="431"/>
      <c r="BCW180" s="431"/>
      <c r="BCX180" s="431"/>
      <c r="BCY180" s="431"/>
      <c r="BCZ180" s="431"/>
      <c r="BDA180" s="431"/>
      <c r="BDB180" s="431"/>
      <c r="BDC180" s="431"/>
      <c r="BDD180" s="431"/>
      <c r="BDE180" s="431"/>
      <c r="BDF180" s="431"/>
      <c r="BDG180" s="431"/>
      <c r="BDH180" s="431"/>
      <c r="BDI180" s="431"/>
      <c r="BDJ180" s="431"/>
      <c r="BDK180" s="431"/>
      <c r="BDL180" s="431"/>
      <c r="BDM180" s="431"/>
      <c r="BDN180" s="431"/>
      <c r="BDO180" s="431"/>
      <c r="BDP180" s="431"/>
      <c r="BDQ180" s="431"/>
      <c r="BDR180" s="431"/>
      <c r="BDS180" s="431"/>
      <c r="BDT180" s="431"/>
      <c r="BDU180" s="431"/>
      <c r="BDV180" s="431"/>
      <c r="BDW180" s="431"/>
      <c r="BDX180" s="431"/>
      <c r="BDY180" s="431"/>
      <c r="BDZ180" s="431"/>
      <c r="BEA180" s="431"/>
      <c r="BEB180" s="431"/>
      <c r="BEC180" s="431"/>
      <c r="BED180" s="431"/>
      <c r="BEE180" s="431"/>
      <c r="BEF180" s="431"/>
      <c r="BEG180" s="431"/>
      <c r="BEH180" s="431"/>
      <c r="BEI180" s="431"/>
      <c r="BEJ180" s="431"/>
      <c r="BEK180" s="431"/>
      <c r="BEL180" s="431"/>
      <c r="BEM180" s="431"/>
      <c r="BEN180" s="431"/>
      <c r="BEO180" s="431"/>
      <c r="BEP180" s="431"/>
      <c r="BEQ180" s="431"/>
      <c r="BER180" s="431"/>
      <c r="BES180" s="431"/>
      <c r="BET180" s="431"/>
      <c r="BEU180" s="431"/>
      <c r="BEV180" s="431"/>
      <c r="BEW180" s="431"/>
      <c r="BEX180" s="431"/>
      <c r="BEY180" s="431"/>
      <c r="BEZ180" s="431"/>
      <c r="BFA180" s="431"/>
      <c r="BFB180" s="431"/>
      <c r="BFC180" s="431"/>
      <c r="BFD180" s="431"/>
      <c r="BFE180" s="431"/>
      <c r="BFF180" s="431"/>
      <c r="BFG180" s="431"/>
      <c r="BFH180" s="431"/>
      <c r="BFI180" s="431"/>
      <c r="BFJ180" s="431"/>
      <c r="BFK180" s="431"/>
      <c r="BFL180" s="431"/>
      <c r="BFM180" s="431"/>
      <c r="BFN180" s="431"/>
      <c r="BFO180" s="431"/>
      <c r="BFP180" s="431"/>
      <c r="BFQ180" s="431"/>
      <c r="BFR180" s="431"/>
      <c r="BFS180" s="431"/>
      <c r="BFT180" s="431"/>
      <c r="BFU180" s="431"/>
      <c r="BFV180" s="431"/>
      <c r="BFW180" s="431"/>
      <c r="BFX180" s="431"/>
      <c r="BFY180" s="431"/>
      <c r="BFZ180" s="431"/>
      <c r="BGA180" s="431"/>
      <c r="BGB180" s="431"/>
      <c r="BGC180" s="431"/>
      <c r="BGD180" s="431"/>
      <c r="BGE180" s="431"/>
      <c r="BGF180" s="431"/>
      <c r="BGG180" s="431"/>
      <c r="BGH180" s="431"/>
      <c r="BGI180" s="431"/>
      <c r="BGJ180" s="431"/>
      <c r="BGK180" s="431"/>
      <c r="BGL180" s="431"/>
      <c r="BGM180" s="431"/>
      <c r="BGN180" s="431"/>
      <c r="BGO180" s="431"/>
      <c r="BGP180" s="431"/>
      <c r="BGQ180" s="431"/>
      <c r="BGR180" s="431"/>
      <c r="BGS180" s="431"/>
      <c r="BGT180" s="431"/>
      <c r="BGU180" s="431"/>
      <c r="BGV180" s="431"/>
      <c r="BGW180" s="431"/>
      <c r="BGX180" s="431"/>
      <c r="BGY180" s="431"/>
      <c r="BGZ180" s="431"/>
      <c r="BHA180" s="431"/>
      <c r="BHB180" s="431"/>
      <c r="BHC180" s="431"/>
      <c r="BHD180" s="431"/>
      <c r="BHE180" s="431"/>
      <c r="BHF180" s="431"/>
      <c r="BHG180" s="431"/>
      <c r="BHH180" s="431"/>
      <c r="BHI180" s="431"/>
      <c r="BHJ180" s="431"/>
      <c r="BHK180" s="431"/>
      <c r="BHL180" s="431"/>
      <c r="BHM180" s="431"/>
      <c r="BHN180" s="431"/>
      <c r="BHO180" s="431"/>
      <c r="BHP180" s="431"/>
      <c r="BHQ180" s="431"/>
      <c r="BHR180" s="431"/>
      <c r="BHS180" s="431"/>
      <c r="BHT180" s="431"/>
      <c r="BHU180" s="431"/>
      <c r="BHV180" s="431"/>
      <c r="BHW180" s="431"/>
      <c r="BHX180" s="431"/>
      <c r="BHY180" s="431"/>
      <c r="BHZ180" s="431"/>
      <c r="BIA180" s="431"/>
      <c r="BIB180" s="431"/>
      <c r="BIC180" s="431"/>
      <c r="BID180" s="431"/>
      <c r="BIE180" s="431"/>
      <c r="BIF180" s="431"/>
      <c r="BIG180" s="431"/>
      <c r="BIH180" s="431"/>
      <c r="BII180" s="431"/>
      <c r="BIJ180" s="431"/>
      <c r="BIK180" s="431"/>
      <c r="BIL180" s="431"/>
      <c r="BIM180" s="431"/>
      <c r="BIN180" s="431"/>
      <c r="BIO180" s="431"/>
      <c r="BIP180" s="431"/>
      <c r="BIQ180" s="431"/>
      <c r="BIR180" s="431"/>
      <c r="BIS180" s="431"/>
      <c r="BIT180" s="431"/>
      <c r="BIU180" s="431"/>
      <c r="BIV180" s="431"/>
      <c r="BIW180" s="431"/>
      <c r="BIX180" s="431"/>
      <c r="BIY180" s="431"/>
      <c r="BIZ180" s="431"/>
      <c r="BJA180" s="431"/>
      <c r="BJB180" s="431"/>
      <c r="BJC180" s="431"/>
      <c r="BJD180" s="431"/>
      <c r="BJE180" s="431"/>
      <c r="BJF180" s="431"/>
      <c r="BJG180" s="431"/>
      <c r="BJH180" s="431"/>
      <c r="BJI180" s="431"/>
      <c r="BJJ180" s="431"/>
      <c r="BJK180" s="431"/>
      <c r="BJL180" s="431"/>
      <c r="BJM180" s="431"/>
      <c r="BJN180" s="431"/>
      <c r="BJO180" s="431"/>
      <c r="BJP180" s="431"/>
      <c r="BJQ180" s="431"/>
      <c r="BJR180" s="431"/>
      <c r="BJS180" s="431"/>
      <c r="BJT180" s="431"/>
      <c r="BJU180" s="431"/>
      <c r="BJV180" s="431"/>
      <c r="BJW180" s="431"/>
      <c r="BJX180" s="431"/>
      <c r="BJY180" s="431"/>
      <c r="BJZ180" s="431"/>
      <c r="BKA180" s="431"/>
      <c r="BKB180" s="431"/>
      <c r="BKC180" s="431"/>
      <c r="BKD180" s="431"/>
      <c r="BKE180" s="431"/>
      <c r="BKF180" s="431"/>
      <c r="BKG180" s="431"/>
      <c r="BKH180" s="431"/>
      <c r="BKI180" s="431"/>
      <c r="BKJ180" s="431"/>
      <c r="BKK180" s="431"/>
      <c r="BKL180" s="431"/>
      <c r="BKM180" s="431"/>
      <c r="BKN180" s="431"/>
      <c r="BKO180" s="431"/>
      <c r="BKP180" s="431"/>
      <c r="BKQ180" s="431"/>
      <c r="BKR180" s="431"/>
      <c r="BKS180" s="431"/>
      <c r="BKT180" s="431"/>
      <c r="BKU180" s="431"/>
      <c r="BKV180" s="431"/>
      <c r="BKW180" s="431"/>
      <c r="BKX180" s="431"/>
      <c r="BKY180" s="431"/>
      <c r="BKZ180" s="431"/>
      <c r="BLA180" s="431"/>
      <c r="BLB180" s="431"/>
      <c r="BLC180" s="431"/>
      <c r="BLD180" s="431"/>
      <c r="BLE180" s="431"/>
      <c r="BLF180" s="431"/>
      <c r="BLG180" s="431"/>
      <c r="BLH180" s="431"/>
      <c r="BLI180" s="431"/>
      <c r="BLJ180" s="431"/>
      <c r="BLK180" s="431"/>
      <c r="BLL180" s="431"/>
      <c r="BLM180" s="431"/>
      <c r="BLN180" s="431"/>
      <c r="BLO180" s="431"/>
      <c r="BLP180" s="431"/>
      <c r="BLQ180" s="431"/>
      <c r="BLR180" s="431"/>
      <c r="BLS180" s="431"/>
      <c r="BLT180" s="431"/>
      <c r="BLU180" s="431"/>
      <c r="BLV180" s="431"/>
      <c r="BLW180" s="431"/>
      <c r="BLX180" s="431"/>
      <c r="BLY180" s="431"/>
      <c r="BLZ180" s="431"/>
      <c r="BMA180" s="431"/>
      <c r="BMB180" s="431"/>
      <c r="BMC180" s="431"/>
      <c r="BMD180" s="431"/>
      <c r="BME180" s="431"/>
      <c r="BMF180" s="431"/>
      <c r="BMG180" s="431"/>
      <c r="BMH180" s="431"/>
      <c r="BMI180" s="431"/>
      <c r="BMJ180" s="431"/>
      <c r="BMK180" s="431"/>
      <c r="BML180" s="431"/>
      <c r="BMM180" s="431"/>
      <c r="BMN180" s="431"/>
      <c r="BMO180" s="431"/>
      <c r="BMP180" s="431"/>
      <c r="BMQ180" s="431"/>
      <c r="BMR180" s="431"/>
      <c r="BMS180" s="431"/>
      <c r="BMT180" s="431"/>
      <c r="BMU180" s="431"/>
      <c r="BMV180" s="431"/>
      <c r="BMW180" s="431"/>
      <c r="BMX180" s="431"/>
      <c r="BMY180" s="431"/>
      <c r="BMZ180" s="431"/>
      <c r="BNA180" s="431"/>
      <c r="BNB180" s="431"/>
      <c r="BNC180" s="431"/>
      <c r="BND180" s="431"/>
      <c r="BNE180" s="431"/>
      <c r="BNF180" s="431"/>
      <c r="BNG180" s="431"/>
      <c r="BNH180" s="431"/>
      <c r="BNI180" s="431"/>
      <c r="BNJ180" s="431"/>
      <c r="BNK180" s="431"/>
      <c r="BNL180" s="431"/>
      <c r="BNM180" s="431"/>
      <c r="BNN180" s="431"/>
      <c r="BNO180" s="431"/>
      <c r="BNP180" s="431"/>
      <c r="BNQ180" s="431"/>
      <c r="BNR180" s="431"/>
      <c r="BNS180" s="431"/>
      <c r="BNT180" s="431"/>
      <c r="BNU180" s="431"/>
      <c r="BNV180" s="431"/>
      <c r="BNW180" s="431"/>
      <c r="BNX180" s="431"/>
      <c r="BNY180" s="431"/>
      <c r="BNZ180" s="431"/>
      <c r="BOA180" s="431"/>
      <c r="BOB180" s="431"/>
      <c r="BOC180" s="431"/>
      <c r="BOD180" s="431"/>
      <c r="BOE180" s="431"/>
      <c r="BOF180" s="431"/>
      <c r="BOG180" s="431"/>
      <c r="BOH180" s="431"/>
      <c r="BOI180" s="431"/>
      <c r="BOJ180" s="431"/>
      <c r="BOK180" s="431"/>
      <c r="BOL180" s="431"/>
      <c r="BOM180" s="431"/>
      <c r="BON180" s="431"/>
      <c r="BOO180" s="431"/>
      <c r="BOP180" s="431"/>
      <c r="BOQ180" s="431"/>
      <c r="BOR180" s="431"/>
      <c r="BOS180" s="431"/>
      <c r="BOT180" s="431"/>
      <c r="BOU180" s="431"/>
      <c r="BOV180" s="431"/>
      <c r="BOW180" s="431"/>
      <c r="BOX180" s="431"/>
      <c r="BOY180" s="431"/>
      <c r="BOZ180" s="431"/>
      <c r="BPA180" s="431"/>
      <c r="BPB180" s="431"/>
      <c r="BPC180" s="431"/>
      <c r="BPD180" s="431"/>
      <c r="BPE180" s="431"/>
      <c r="BPF180" s="431"/>
      <c r="BPG180" s="431"/>
      <c r="BPH180" s="431"/>
      <c r="BPI180" s="431"/>
      <c r="BPJ180" s="431"/>
      <c r="BPK180" s="431"/>
      <c r="BPL180" s="431"/>
      <c r="BPM180" s="431"/>
      <c r="BPN180" s="431"/>
      <c r="BPO180" s="431"/>
      <c r="BPP180" s="431"/>
      <c r="BPQ180" s="431"/>
      <c r="BPR180" s="431"/>
      <c r="BPS180" s="431"/>
      <c r="BPT180" s="431"/>
      <c r="BPU180" s="431"/>
      <c r="BPV180" s="431"/>
      <c r="BPW180" s="431"/>
      <c r="BPX180" s="431"/>
      <c r="BPY180" s="431"/>
      <c r="BPZ180" s="431"/>
      <c r="BQA180" s="431"/>
      <c r="BQB180" s="431"/>
      <c r="BQC180" s="431"/>
      <c r="BQD180" s="431"/>
      <c r="BQE180" s="431"/>
      <c r="BQF180" s="431"/>
      <c r="BQG180" s="431"/>
      <c r="BQH180" s="431"/>
      <c r="BQI180" s="431"/>
      <c r="BQJ180" s="431"/>
      <c r="BQK180" s="431"/>
      <c r="BQL180" s="431"/>
      <c r="BQM180" s="431"/>
      <c r="BQN180" s="431"/>
      <c r="BQO180" s="431"/>
      <c r="BQP180" s="431"/>
      <c r="BQQ180" s="431"/>
      <c r="BQR180" s="431"/>
      <c r="BQS180" s="431"/>
      <c r="BQT180" s="431"/>
      <c r="BQU180" s="431"/>
      <c r="BQV180" s="431"/>
      <c r="BQW180" s="431"/>
      <c r="BQX180" s="431"/>
      <c r="BQY180" s="431"/>
      <c r="BQZ180" s="431"/>
      <c r="BRA180" s="431"/>
      <c r="BRB180" s="431"/>
      <c r="BRC180" s="431"/>
      <c r="BRD180" s="431"/>
      <c r="BRE180" s="431"/>
      <c r="BRF180" s="431"/>
      <c r="BRG180" s="431"/>
      <c r="BRH180" s="431"/>
      <c r="BRI180" s="431"/>
      <c r="BRJ180" s="431"/>
      <c r="BRK180" s="431"/>
      <c r="BRL180" s="431"/>
      <c r="BRM180" s="431"/>
      <c r="BRN180" s="431"/>
      <c r="BRO180" s="431"/>
      <c r="BRP180" s="431"/>
      <c r="BRQ180" s="431"/>
      <c r="BRR180" s="431"/>
      <c r="BRS180" s="431"/>
      <c r="BRT180" s="431"/>
      <c r="BRU180" s="431"/>
    </row>
    <row r="181" spans="1:1841" s="518" customFormat="1" ht="29.25" customHeight="1" x14ac:dyDescent="0.3">
      <c r="A181" s="789"/>
      <c r="B181" s="789"/>
      <c r="C181" s="790"/>
      <c r="D181" s="516">
        <f>+'4. Magnitud_Presupuesto'!I51</f>
        <v>1129970000</v>
      </c>
      <c r="E181" s="520">
        <f>SUM(E160:E180)</f>
        <v>103.03</v>
      </c>
      <c r="F181" s="516">
        <f>+'4. Magnitud_Presupuesto'!V51</f>
        <v>133277335</v>
      </c>
      <c r="G181" s="520">
        <f>SUM(G160:G180)</f>
        <v>21.968730000000004</v>
      </c>
      <c r="H181" s="519">
        <f>+'4. Magnitud_Presupuesto'!J51</f>
        <v>312259000</v>
      </c>
      <c r="I181" s="519">
        <f>SUM(I160:I180)</f>
        <v>41.2</v>
      </c>
      <c r="J181" s="516">
        <f>+'4. Magnitud_Presupuesto'!AC51</f>
        <v>81357433</v>
      </c>
      <c r="K181" s="520">
        <f>SUM(K160:K180)</f>
        <v>21.968730000000004</v>
      </c>
      <c r="L181" s="520"/>
      <c r="M181" s="520"/>
      <c r="N181" s="520"/>
      <c r="O181" s="520"/>
      <c r="P181" s="516"/>
      <c r="Q181" s="519"/>
      <c r="R181" s="519"/>
      <c r="S181" s="519"/>
      <c r="T181" s="519"/>
      <c r="U181" s="519"/>
      <c r="V181" s="519"/>
      <c r="W181" s="519"/>
      <c r="X181" s="516">
        <f>+'4. Magnitud_Presupuesto'!N51</f>
        <v>312259000</v>
      </c>
      <c r="Y181" s="516">
        <f t="shared" ref="Y181:AA181" si="74">SUM(Y160:Y180)</f>
        <v>41.2</v>
      </c>
      <c r="Z181" s="516">
        <f>+'4. Magnitud_Presupuesto'!AC51</f>
        <v>81357433</v>
      </c>
      <c r="AA181" s="516">
        <f t="shared" si="74"/>
        <v>21.968730000000004</v>
      </c>
      <c r="AB181" s="521"/>
      <c r="AC181" s="454"/>
      <c r="AD181" s="527"/>
      <c r="AE181" s="527"/>
      <c r="AF181" s="527"/>
      <c r="AG181" s="527"/>
      <c r="AH181" s="431"/>
      <c r="AI181" s="431"/>
      <c r="AJ181" s="431"/>
      <c r="AK181" s="431"/>
      <c r="AL181" s="431"/>
      <c r="AM181" s="431"/>
      <c r="AN181" s="431"/>
      <c r="AO181" s="431"/>
      <c r="AP181" s="431"/>
      <c r="AQ181" s="431"/>
      <c r="AR181" s="431"/>
      <c r="AS181" s="431"/>
      <c r="AT181" s="431"/>
      <c r="AU181" s="431"/>
      <c r="AV181" s="431"/>
      <c r="AW181" s="431"/>
      <c r="AX181" s="431"/>
      <c r="AY181" s="431"/>
      <c r="AZ181" s="431"/>
      <c r="BA181" s="431"/>
      <c r="BB181" s="431"/>
      <c r="BC181" s="431"/>
      <c r="BD181" s="431"/>
      <c r="BE181" s="431"/>
      <c r="BF181" s="431"/>
      <c r="BG181" s="431"/>
      <c r="BH181" s="431"/>
      <c r="BI181" s="431"/>
      <c r="BJ181" s="431"/>
      <c r="BK181" s="431"/>
      <c r="BL181" s="431"/>
      <c r="BM181" s="431"/>
      <c r="BN181" s="431"/>
      <c r="BO181" s="431"/>
      <c r="BP181" s="431"/>
      <c r="BQ181" s="431"/>
      <c r="BR181" s="431"/>
      <c r="BS181" s="431"/>
      <c r="BT181" s="431"/>
      <c r="BU181" s="431"/>
      <c r="BV181" s="431"/>
      <c r="BW181" s="431"/>
      <c r="BX181" s="431"/>
      <c r="BY181" s="431"/>
      <c r="BZ181" s="431"/>
      <c r="CA181" s="431"/>
      <c r="CB181" s="431"/>
      <c r="CC181" s="431"/>
      <c r="CD181" s="431"/>
      <c r="CE181" s="431"/>
      <c r="CF181" s="431"/>
      <c r="CG181" s="431"/>
      <c r="CH181" s="431"/>
      <c r="CI181" s="431"/>
      <c r="CJ181" s="431"/>
      <c r="CK181" s="431"/>
      <c r="CL181" s="431"/>
      <c r="CM181" s="431"/>
      <c r="CN181" s="431"/>
      <c r="CO181" s="431"/>
      <c r="CP181" s="431"/>
      <c r="CQ181" s="431"/>
      <c r="CR181" s="431"/>
      <c r="CS181" s="431"/>
      <c r="CT181" s="431"/>
      <c r="CU181" s="431"/>
      <c r="CV181" s="431"/>
      <c r="CW181" s="431"/>
      <c r="CX181" s="431"/>
      <c r="CY181" s="431"/>
      <c r="CZ181" s="431"/>
      <c r="DA181" s="431"/>
      <c r="DB181" s="431"/>
      <c r="DC181" s="431"/>
      <c r="DD181" s="431"/>
      <c r="DE181" s="431"/>
      <c r="DF181" s="431"/>
      <c r="DG181" s="431"/>
      <c r="DH181" s="431"/>
      <c r="DI181" s="431"/>
      <c r="DJ181" s="431"/>
      <c r="DK181" s="431"/>
      <c r="DL181" s="431"/>
      <c r="DM181" s="431"/>
      <c r="DN181" s="431"/>
      <c r="DO181" s="431"/>
      <c r="DP181" s="431"/>
      <c r="DQ181" s="431"/>
      <c r="DR181" s="431"/>
      <c r="DS181" s="431"/>
      <c r="DT181" s="431"/>
      <c r="DU181" s="431"/>
      <c r="DV181" s="431"/>
      <c r="DW181" s="431"/>
      <c r="DX181" s="431"/>
      <c r="DY181" s="431"/>
      <c r="DZ181" s="431"/>
      <c r="EA181" s="431"/>
      <c r="EB181" s="431"/>
      <c r="EC181" s="431"/>
      <c r="ED181" s="431"/>
      <c r="EE181" s="431"/>
      <c r="EF181" s="431"/>
      <c r="EG181" s="431"/>
      <c r="EH181" s="431"/>
      <c r="EI181" s="431"/>
      <c r="EJ181" s="431"/>
      <c r="EK181" s="431"/>
      <c r="EL181" s="431"/>
      <c r="EM181" s="431"/>
      <c r="EN181" s="431"/>
      <c r="EO181" s="431"/>
      <c r="EP181" s="431"/>
      <c r="EQ181" s="431"/>
      <c r="ER181" s="431"/>
      <c r="ES181" s="431"/>
      <c r="ET181" s="431"/>
      <c r="EU181" s="431"/>
      <c r="EV181" s="431"/>
      <c r="EW181" s="431"/>
      <c r="EX181" s="431"/>
      <c r="EY181" s="431"/>
      <c r="EZ181" s="431"/>
      <c r="FA181" s="431"/>
      <c r="FB181" s="431"/>
      <c r="FC181" s="431"/>
      <c r="FD181" s="431"/>
      <c r="FE181" s="431"/>
      <c r="FF181" s="431"/>
      <c r="FG181" s="431"/>
      <c r="FH181" s="431"/>
      <c r="FI181" s="431"/>
      <c r="FJ181" s="431"/>
      <c r="FK181" s="431"/>
      <c r="FL181" s="431"/>
      <c r="FM181" s="431"/>
      <c r="FN181" s="431"/>
      <c r="FO181" s="431"/>
      <c r="FP181" s="431"/>
      <c r="FQ181" s="431"/>
      <c r="FR181" s="431"/>
      <c r="FS181" s="431"/>
      <c r="FT181" s="431"/>
      <c r="FU181" s="431"/>
      <c r="FV181" s="431"/>
      <c r="FW181" s="431"/>
      <c r="FX181" s="431"/>
      <c r="FY181" s="431"/>
      <c r="FZ181" s="431"/>
      <c r="GA181" s="431"/>
      <c r="GB181" s="431"/>
      <c r="GC181" s="431"/>
      <c r="GD181" s="431"/>
      <c r="GE181" s="431"/>
      <c r="GF181" s="431"/>
      <c r="GG181" s="431"/>
      <c r="GH181" s="431"/>
      <c r="GI181" s="431"/>
      <c r="GJ181" s="431"/>
      <c r="GK181" s="431"/>
      <c r="GL181" s="431"/>
      <c r="GM181" s="431"/>
      <c r="GN181" s="431"/>
      <c r="GO181" s="431"/>
      <c r="GP181" s="431"/>
      <c r="GQ181" s="431"/>
      <c r="GR181" s="431"/>
      <c r="GS181" s="431"/>
      <c r="GT181" s="431"/>
      <c r="GU181" s="431"/>
      <c r="GV181" s="431"/>
      <c r="GW181" s="431"/>
      <c r="GX181" s="431"/>
      <c r="GY181" s="431"/>
      <c r="GZ181" s="431"/>
      <c r="HA181" s="431"/>
      <c r="HB181" s="431"/>
      <c r="HC181" s="431"/>
      <c r="HD181" s="431"/>
      <c r="HE181" s="431"/>
      <c r="HF181" s="431"/>
      <c r="HG181" s="431"/>
      <c r="HH181" s="431"/>
      <c r="HI181" s="431"/>
      <c r="HJ181" s="431"/>
      <c r="HK181" s="431"/>
      <c r="HL181" s="431"/>
      <c r="HM181" s="431"/>
      <c r="HN181" s="431"/>
      <c r="HO181" s="431"/>
      <c r="HP181" s="431"/>
      <c r="HQ181" s="431"/>
      <c r="HR181" s="431"/>
      <c r="HS181" s="431"/>
      <c r="HT181" s="431"/>
      <c r="HU181" s="431"/>
      <c r="HV181" s="431"/>
      <c r="HW181" s="431"/>
      <c r="HX181" s="431"/>
      <c r="HY181" s="431"/>
      <c r="HZ181" s="431"/>
      <c r="IA181" s="431"/>
      <c r="IB181" s="431"/>
      <c r="IC181" s="431"/>
      <c r="ID181" s="431"/>
      <c r="IE181" s="431"/>
      <c r="IF181" s="431"/>
      <c r="IG181" s="431"/>
      <c r="IH181" s="431"/>
      <c r="II181" s="431"/>
      <c r="IJ181" s="431"/>
      <c r="IK181" s="431"/>
      <c r="IL181" s="431"/>
      <c r="IM181" s="431"/>
      <c r="IN181" s="431"/>
      <c r="IO181" s="431"/>
      <c r="IP181" s="431"/>
      <c r="IQ181" s="431"/>
      <c r="IR181" s="431"/>
      <c r="IS181" s="431"/>
      <c r="IT181" s="431"/>
      <c r="IU181" s="431"/>
      <c r="IV181" s="431"/>
      <c r="IW181" s="431"/>
      <c r="IX181" s="431"/>
      <c r="IY181" s="431"/>
      <c r="IZ181" s="431"/>
      <c r="JA181" s="431"/>
      <c r="JB181" s="431"/>
      <c r="JC181" s="431"/>
      <c r="JD181" s="431"/>
      <c r="JE181" s="431"/>
      <c r="JF181" s="431"/>
      <c r="JG181" s="431"/>
      <c r="JH181" s="431"/>
      <c r="JI181" s="431"/>
      <c r="JJ181" s="431"/>
      <c r="JK181" s="431"/>
      <c r="JL181" s="431"/>
      <c r="JM181" s="431"/>
      <c r="JN181" s="431"/>
      <c r="JO181" s="431"/>
      <c r="JP181" s="431"/>
      <c r="JQ181" s="431"/>
      <c r="JR181" s="431"/>
      <c r="JS181" s="431"/>
      <c r="JT181" s="431"/>
      <c r="JU181" s="431"/>
      <c r="JV181" s="431"/>
      <c r="JW181" s="431"/>
      <c r="JX181" s="431"/>
      <c r="JY181" s="431"/>
      <c r="JZ181" s="431"/>
      <c r="KA181" s="431"/>
      <c r="KB181" s="431"/>
      <c r="KC181" s="431"/>
      <c r="KD181" s="431"/>
      <c r="KE181" s="431"/>
      <c r="KF181" s="431"/>
      <c r="KG181" s="431"/>
      <c r="KH181" s="431"/>
      <c r="KI181" s="431"/>
      <c r="KJ181" s="431"/>
      <c r="KK181" s="431"/>
      <c r="KL181" s="431"/>
      <c r="KM181" s="431"/>
      <c r="KN181" s="431"/>
      <c r="KO181" s="431"/>
      <c r="KP181" s="431"/>
      <c r="KQ181" s="431"/>
      <c r="KR181" s="431"/>
      <c r="KS181" s="431"/>
      <c r="KT181" s="431"/>
      <c r="KU181" s="431"/>
      <c r="KV181" s="431"/>
      <c r="KW181" s="431"/>
      <c r="KX181" s="431"/>
      <c r="KY181" s="431"/>
      <c r="KZ181" s="431"/>
      <c r="LA181" s="431"/>
      <c r="LB181" s="431"/>
      <c r="LC181" s="431"/>
      <c r="LD181" s="431"/>
      <c r="LE181" s="431"/>
      <c r="LF181" s="431"/>
      <c r="LG181" s="431"/>
      <c r="LH181" s="431"/>
      <c r="LI181" s="431"/>
      <c r="LJ181" s="431"/>
      <c r="LK181" s="431"/>
      <c r="LL181" s="431"/>
      <c r="LM181" s="431"/>
      <c r="LN181" s="431"/>
      <c r="LO181" s="431"/>
      <c r="LP181" s="431"/>
      <c r="LQ181" s="431"/>
      <c r="LR181" s="431"/>
      <c r="LS181" s="431"/>
      <c r="LT181" s="431"/>
      <c r="LU181" s="431"/>
      <c r="LV181" s="431"/>
      <c r="LW181" s="431"/>
      <c r="LX181" s="431"/>
      <c r="LY181" s="431"/>
      <c r="LZ181" s="431"/>
      <c r="MA181" s="431"/>
      <c r="MB181" s="431"/>
      <c r="MC181" s="431"/>
      <c r="MD181" s="431"/>
      <c r="ME181" s="431"/>
      <c r="MF181" s="431"/>
      <c r="MG181" s="431"/>
      <c r="MH181" s="431"/>
      <c r="MI181" s="431"/>
      <c r="MJ181" s="431"/>
      <c r="MK181" s="431"/>
      <c r="ML181" s="431"/>
      <c r="MM181" s="431"/>
      <c r="MN181" s="431"/>
      <c r="MO181" s="431"/>
      <c r="MP181" s="431"/>
      <c r="MQ181" s="431"/>
      <c r="MR181" s="431"/>
      <c r="MS181" s="431"/>
      <c r="MT181" s="431"/>
      <c r="MU181" s="431"/>
      <c r="MV181" s="431"/>
      <c r="MW181" s="431"/>
      <c r="MX181" s="431"/>
      <c r="MY181" s="431"/>
      <c r="MZ181" s="431"/>
      <c r="NA181" s="431"/>
      <c r="NB181" s="431"/>
      <c r="NC181" s="431"/>
      <c r="ND181" s="431"/>
      <c r="NE181" s="431"/>
      <c r="NF181" s="431"/>
      <c r="NG181" s="431"/>
      <c r="NH181" s="431"/>
      <c r="NI181" s="431"/>
      <c r="NJ181" s="431"/>
      <c r="NK181" s="431"/>
      <c r="NL181" s="431"/>
      <c r="NM181" s="431"/>
      <c r="NN181" s="431"/>
      <c r="NO181" s="431"/>
      <c r="NP181" s="431"/>
      <c r="NQ181" s="431"/>
      <c r="NR181" s="431"/>
      <c r="NS181" s="431"/>
      <c r="NT181" s="431"/>
      <c r="NU181" s="431"/>
      <c r="NV181" s="431"/>
      <c r="NW181" s="431"/>
      <c r="NX181" s="431"/>
      <c r="NY181" s="431"/>
      <c r="NZ181" s="431"/>
      <c r="OA181" s="431"/>
      <c r="OB181" s="431"/>
      <c r="OC181" s="431"/>
      <c r="OD181" s="431"/>
      <c r="OE181" s="431"/>
      <c r="OF181" s="431"/>
      <c r="OG181" s="431"/>
      <c r="OH181" s="431"/>
      <c r="OI181" s="431"/>
      <c r="OJ181" s="431"/>
      <c r="OK181" s="431"/>
      <c r="OL181" s="431"/>
      <c r="OM181" s="431"/>
      <c r="ON181" s="431"/>
      <c r="OO181" s="431"/>
      <c r="OP181" s="431"/>
      <c r="OQ181" s="431"/>
      <c r="OR181" s="431"/>
      <c r="OS181" s="431"/>
      <c r="OT181" s="431"/>
      <c r="OU181" s="431"/>
      <c r="OV181" s="431"/>
      <c r="OW181" s="431"/>
      <c r="OX181" s="431"/>
      <c r="OY181" s="431"/>
      <c r="OZ181" s="431"/>
      <c r="PA181" s="431"/>
      <c r="PB181" s="431"/>
      <c r="PC181" s="431"/>
      <c r="PD181" s="431"/>
      <c r="PE181" s="431"/>
      <c r="PF181" s="431"/>
      <c r="PG181" s="431"/>
      <c r="PH181" s="431"/>
      <c r="PI181" s="431"/>
      <c r="PJ181" s="431"/>
      <c r="PK181" s="431"/>
      <c r="PL181" s="431"/>
      <c r="PM181" s="431"/>
      <c r="PN181" s="431"/>
      <c r="PO181" s="431"/>
      <c r="PP181" s="431"/>
      <c r="PQ181" s="431"/>
      <c r="PR181" s="431"/>
      <c r="PS181" s="431"/>
      <c r="PT181" s="431"/>
      <c r="PU181" s="431"/>
      <c r="PV181" s="431"/>
      <c r="PW181" s="431"/>
      <c r="PX181" s="431"/>
      <c r="PY181" s="431"/>
      <c r="PZ181" s="431"/>
      <c r="QA181" s="431"/>
      <c r="QB181" s="431"/>
      <c r="QC181" s="431"/>
      <c r="QD181" s="431"/>
      <c r="QE181" s="431"/>
      <c r="QF181" s="431"/>
      <c r="QG181" s="431"/>
      <c r="QH181" s="431"/>
      <c r="QI181" s="431"/>
      <c r="QJ181" s="431"/>
      <c r="QK181" s="431"/>
      <c r="QL181" s="431"/>
      <c r="QM181" s="431"/>
      <c r="QN181" s="431"/>
      <c r="QO181" s="431"/>
      <c r="QP181" s="431"/>
      <c r="QQ181" s="431"/>
      <c r="QR181" s="431"/>
      <c r="QS181" s="431"/>
      <c r="QT181" s="431"/>
      <c r="QU181" s="431"/>
      <c r="QV181" s="431"/>
      <c r="QW181" s="431"/>
      <c r="QX181" s="431"/>
      <c r="QY181" s="431"/>
      <c r="QZ181" s="431"/>
      <c r="RA181" s="431"/>
      <c r="RB181" s="431"/>
      <c r="RC181" s="431"/>
      <c r="RD181" s="431"/>
      <c r="RE181" s="431"/>
      <c r="RF181" s="431"/>
      <c r="RG181" s="431"/>
      <c r="RH181" s="431"/>
      <c r="RI181" s="431"/>
      <c r="RJ181" s="431"/>
      <c r="RK181" s="431"/>
      <c r="RL181" s="431"/>
      <c r="RM181" s="431"/>
      <c r="RN181" s="431"/>
      <c r="RO181" s="431"/>
      <c r="RP181" s="431"/>
      <c r="RQ181" s="431"/>
      <c r="RR181" s="431"/>
      <c r="RS181" s="431"/>
      <c r="RT181" s="431"/>
      <c r="RU181" s="431"/>
      <c r="RV181" s="431"/>
      <c r="RW181" s="431"/>
      <c r="RX181" s="431"/>
      <c r="RY181" s="431"/>
      <c r="RZ181" s="431"/>
      <c r="SA181" s="431"/>
      <c r="SB181" s="431"/>
      <c r="SC181" s="431"/>
      <c r="SD181" s="431"/>
      <c r="SE181" s="431"/>
      <c r="SF181" s="431"/>
      <c r="SG181" s="431"/>
      <c r="SH181" s="431"/>
      <c r="SI181" s="431"/>
      <c r="SJ181" s="431"/>
      <c r="SK181" s="431"/>
      <c r="SL181" s="431"/>
      <c r="SM181" s="431"/>
      <c r="SN181" s="431"/>
      <c r="SO181" s="431"/>
      <c r="SP181" s="431"/>
      <c r="SQ181" s="431"/>
      <c r="SR181" s="431"/>
      <c r="SS181" s="431"/>
      <c r="ST181" s="431"/>
      <c r="SU181" s="431"/>
      <c r="SV181" s="431"/>
      <c r="SW181" s="431"/>
      <c r="SX181" s="431"/>
      <c r="SY181" s="431"/>
      <c r="SZ181" s="431"/>
      <c r="TA181" s="431"/>
      <c r="TB181" s="431"/>
      <c r="TC181" s="431"/>
      <c r="TD181" s="431"/>
      <c r="TE181" s="431"/>
      <c r="TF181" s="431"/>
      <c r="TG181" s="431"/>
      <c r="TH181" s="431"/>
      <c r="TI181" s="431"/>
      <c r="TJ181" s="431"/>
      <c r="TK181" s="431"/>
      <c r="TL181" s="431"/>
      <c r="TM181" s="431"/>
      <c r="TN181" s="431"/>
      <c r="TO181" s="431"/>
      <c r="TP181" s="431"/>
      <c r="TQ181" s="431"/>
      <c r="TR181" s="431"/>
      <c r="TS181" s="431"/>
      <c r="TT181" s="431"/>
      <c r="TU181" s="431"/>
      <c r="TV181" s="431"/>
      <c r="TW181" s="431"/>
      <c r="TX181" s="431"/>
      <c r="TY181" s="431"/>
      <c r="TZ181" s="431"/>
      <c r="UA181" s="431"/>
      <c r="UB181" s="431"/>
      <c r="UC181" s="431"/>
      <c r="UD181" s="431"/>
      <c r="UE181" s="431"/>
      <c r="UF181" s="431"/>
      <c r="UG181" s="431"/>
      <c r="UH181" s="431"/>
      <c r="UI181" s="431"/>
      <c r="UJ181" s="431"/>
      <c r="UK181" s="431"/>
      <c r="UL181" s="431"/>
      <c r="UM181" s="431"/>
      <c r="UN181" s="431"/>
      <c r="UO181" s="431"/>
      <c r="UP181" s="431"/>
      <c r="UQ181" s="431"/>
      <c r="UR181" s="431"/>
      <c r="US181" s="431"/>
      <c r="UT181" s="431"/>
      <c r="UU181" s="431"/>
      <c r="UV181" s="431"/>
      <c r="UW181" s="431"/>
      <c r="UX181" s="431"/>
      <c r="UY181" s="431"/>
      <c r="UZ181" s="431"/>
      <c r="VA181" s="431"/>
      <c r="VB181" s="431"/>
      <c r="VC181" s="431"/>
      <c r="VD181" s="431"/>
      <c r="VE181" s="431"/>
      <c r="VF181" s="431"/>
      <c r="VG181" s="431"/>
      <c r="VH181" s="431"/>
      <c r="VI181" s="431"/>
      <c r="VJ181" s="431"/>
      <c r="VK181" s="431"/>
      <c r="VL181" s="431"/>
      <c r="VM181" s="431"/>
      <c r="VN181" s="431"/>
      <c r="VO181" s="431"/>
      <c r="VP181" s="431"/>
      <c r="VQ181" s="431"/>
      <c r="VR181" s="431"/>
      <c r="VS181" s="431"/>
      <c r="VT181" s="431"/>
      <c r="VU181" s="431"/>
      <c r="VV181" s="431"/>
      <c r="VW181" s="431"/>
      <c r="VX181" s="431"/>
      <c r="VY181" s="431"/>
      <c r="VZ181" s="431"/>
      <c r="WA181" s="431"/>
      <c r="WB181" s="431"/>
      <c r="WC181" s="431"/>
      <c r="WD181" s="431"/>
      <c r="WE181" s="431"/>
      <c r="WF181" s="431"/>
      <c r="WG181" s="431"/>
      <c r="WH181" s="431"/>
      <c r="WI181" s="431"/>
      <c r="WJ181" s="431"/>
      <c r="WK181" s="431"/>
      <c r="WL181" s="431"/>
      <c r="WM181" s="431"/>
      <c r="WN181" s="431"/>
      <c r="WO181" s="431"/>
      <c r="WP181" s="431"/>
      <c r="WQ181" s="431"/>
      <c r="WR181" s="431"/>
      <c r="WS181" s="431"/>
      <c r="WT181" s="431"/>
      <c r="WU181" s="431"/>
      <c r="WV181" s="431"/>
      <c r="WW181" s="431"/>
      <c r="WX181" s="431"/>
      <c r="WY181" s="431"/>
      <c r="WZ181" s="431"/>
      <c r="XA181" s="431"/>
      <c r="XB181" s="431"/>
      <c r="XC181" s="431"/>
      <c r="XD181" s="431"/>
      <c r="XE181" s="431"/>
      <c r="XF181" s="431"/>
      <c r="XG181" s="431"/>
      <c r="XH181" s="431"/>
      <c r="XI181" s="431"/>
      <c r="XJ181" s="431"/>
      <c r="XK181" s="431"/>
      <c r="XL181" s="431"/>
      <c r="XM181" s="431"/>
      <c r="XN181" s="431"/>
      <c r="XO181" s="431"/>
      <c r="XP181" s="431"/>
      <c r="XQ181" s="431"/>
      <c r="XR181" s="431"/>
      <c r="XS181" s="431"/>
      <c r="XT181" s="431"/>
      <c r="XU181" s="431"/>
      <c r="XV181" s="431"/>
      <c r="XW181" s="431"/>
      <c r="XX181" s="431"/>
      <c r="XY181" s="431"/>
      <c r="XZ181" s="431"/>
      <c r="YA181" s="431"/>
      <c r="YB181" s="431"/>
      <c r="YC181" s="431"/>
      <c r="YD181" s="431"/>
      <c r="YE181" s="431"/>
      <c r="YF181" s="431"/>
      <c r="YG181" s="431"/>
      <c r="YH181" s="431"/>
      <c r="YI181" s="431"/>
      <c r="YJ181" s="431"/>
      <c r="YK181" s="431"/>
      <c r="YL181" s="431"/>
      <c r="YM181" s="431"/>
      <c r="YN181" s="431"/>
      <c r="YO181" s="431"/>
      <c r="YP181" s="431"/>
      <c r="YQ181" s="431"/>
      <c r="YR181" s="431"/>
      <c r="YS181" s="431"/>
      <c r="YT181" s="431"/>
      <c r="YU181" s="431"/>
      <c r="YV181" s="431"/>
      <c r="YW181" s="431"/>
      <c r="YX181" s="431"/>
      <c r="YY181" s="431"/>
      <c r="YZ181" s="431"/>
      <c r="ZA181" s="431"/>
      <c r="ZB181" s="431"/>
      <c r="ZC181" s="431"/>
      <c r="ZD181" s="431"/>
      <c r="ZE181" s="431"/>
      <c r="ZF181" s="431"/>
      <c r="ZG181" s="431"/>
      <c r="ZH181" s="431"/>
      <c r="ZI181" s="431"/>
      <c r="ZJ181" s="431"/>
      <c r="ZK181" s="431"/>
      <c r="ZL181" s="431"/>
      <c r="ZM181" s="431"/>
      <c r="ZN181" s="431"/>
      <c r="ZO181" s="431"/>
      <c r="ZP181" s="431"/>
      <c r="ZQ181" s="431"/>
      <c r="ZR181" s="431"/>
      <c r="ZS181" s="431"/>
      <c r="ZT181" s="431"/>
      <c r="ZU181" s="431"/>
      <c r="ZV181" s="431"/>
      <c r="ZW181" s="431"/>
      <c r="ZX181" s="431"/>
      <c r="ZY181" s="431"/>
      <c r="ZZ181" s="431"/>
      <c r="AAA181" s="431"/>
      <c r="AAB181" s="431"/>
      <c r="AAC181" s="431"/>
      <c r="AAD181" s="431"/>
      <c r="AAE181" s="431"/>
      <c r="AAF181" s="431"/>
      <c r="AAG181" s="431"/>
      <c r="AAH181" s="431"/>
      <c r="AAI181" s="431"/>
      <c r="AAJ181" s="431"/>
      <c r="AAK181" s="431"/>
      <c r="AAL181" s="431"/>
      <c r="AAM181" s="431"/>
      <c r="AAN181" s="431"/>
      <c r="AAO181" s="431"/>
      <c r="AAP181" s="431"/>
      <c r="AAQ181" s="431"/>
      <c r="AAR181" s="431"/>
      <c r="AAS181" s="431"/>
      <c r="AAT181" s="431"/>
      <c r="AAU181" s="431"/>
      <c r="AAV181" s="431"/>
      <c r="AAW181" s="431"/>
      <c r="AAX181" s="431"/>
      <c r="AAY181" s="431"/>
      <c r="AAZ181" s="431"/>
      <c r="ABA181" s="431"/>
      <c r="ABB181" s="431"/>
      <c r="ABC181" s="431"/>
      <c r="ABD181" s="431"/>
      <c r="ABE181" s="431"/>
      <c r="ABF181" s="431"/>
      <c r="ABG181" s="431"/>
      <c r="ABH181" s="431"/>
      <c r="ABI181" s="431"/>
      <c r="ABJ181" s="431"/>
      <c r="ABK181" s="431"/>
      <c r="ABL181" s="431"/>
      <c r="ABM181" s="431"/>
      <c r="ABN181" s="431"/>
      <c r="ABO181" s="431"/>
      <c r="ABP181" s="431"/>
      <c r="ABQ181" s="431"/>
      <c r="ABR181" s="431"/>
      <c r="ABS181" s="431"/>
      <c r="ABT181" s="431"/>
      <c r="ABU181" s="431"/>
      <c r="ABV181" s="431"/>
      <c r="ABW181" s="431"/>
      <c r="ABX181" s="431"/>
      <c r="ABY181" s="431"/>
      <c r="ABZ181" s="431"/>
      <c r="ACA181" s="431"/>
      <c r="ACB181" s="431"/>
      <c r="ACC181" s="431"/>
      <c r="ACD181" s="431"/>
      <c r="ACE181" s="431"/>
      <c r="ACF181" s="431"/>
      <c r="ACG181" s="431"/>
      <c r="ACH181" s="431"/>
      <c r="ACI181" s="431"/>
      <c r="ACJ181" s="431"/>
      <c r="ACK181" s="431"/>
      <c r="ACL181" s="431"/>
      <c r="ACM181" s="431"/>
      <c r="ACN181" s="431"/>
      <c r="ACO181" s="431"/>
      <c r="ACP181" s="431"/>
      <c r="ACQ181" s="431"/>
      <c r="ACR181" s="431"/>
      <c r="ACS181" s="431"/>
      <c r="ACT181" s="431"/>
      <c r="ACU181" s="431"/>
      <c r="ACV181" s="431"/>
      <c r="ACW181" s="431"/>
      <c r="ACX181" s="431"/>
      <c r="ACY181" s="431"/>
      <c r="ACZ181" s="431"/>
      <c r="ADA181" s="431"/>
      <c r="ADB181" s="431"/>
      <c r="ADC181" s="431"/>
      <c r="ADD181" s="431"/>
      <c r="ADE181" s="431"/>
      <c r="ADF181" s="431"/>
      <c r="ADG181" s="431"/>
      <c r="ADH181" s="431"/>
      <c r="ADI181" s="431"/>
      <c r="ADJ181" s="431"/>
      <c r="ADK181" s="431"/>
      <c r="ADL181" s="431"/>
      <c r="ADM181" s="431"/>
      <c r="ADN181" s="431"/>
      <c r="ADO181" s="431"/>
      <c r="ADP181" s="431"/>
      <c r="ADQ181" s="431"/>
      <c r="ADR181" s="431"/>
      <c r="ADS181" s="431"/>
      <c r="ADT181" s="431"/>
      <c r="ADU181" s="431"/>
      <c r="ADV181" s="431"/>
      <c r="ADW181" s="431"/>
      <c r="ADX181" s="431"/>
      <c r="ADY181" s="431"/>
      <c r="ADZ181" s="431"/>
      <c r="AEA181" s="431"/>
      <c r="AEB181" s="431"/>
      <c r="AEC181" s="431"/>
      <c r="AED181" s="431"/>
      <c r="AEE181" s="431"/>
      <c r="AEF181" s="431"/>
      <c r="AEG181" s="431"/>
      <c r="AEH181" s="431"/>
      <c r="AEI181" s="431"/>
      <c r="AEJ181" s="431"/>
      <c r="AEK181" s="431"/>
      <c r="AEL181" s="431"/>
      <c r="AEM181" s="431"/>
      <c r="AEN181" s="431"/>
      <c r="AEO181" s="431"/>
      <c r="AEP181" s="431"/>
      <c r="AEQ181" s="431"/>
      <c r="AER181" s="431"/>
      <c r="AES181" s="431"/>
      <c r="AET181" s="431"/>
      <c r="AEU181" s="431"/>
      <c r="AEV181" s="431"/>
      <c r="AEW181" s="431"/>
      <c r="AEX181" s="431"/>
      <c r="AEY181" s="431"/>
      <c r="AEZ181" s="431"/>
      <c r="AFA181" s="431"/>
      <c r="AFB181" s="431"/>
      <c r="AFC181" s="431"/>
      <c r="AFD181" s="431"/>
      <c r="AFE181" s="431"/>
      <c r="AFF181" s="431"/>
      <c r="AFG181" s="431"/>
      <c r="AFH181" s="431"/>
      <c r="AFI181" s="431"/>
      <c r="AFJ181" s="431"/>
      <c r="AFK181" s="431"/>
      <c r="AFL181" s="431"/>
      <c r="AFM181" s="431"/>
      <c r="AFN181" s="431"/>
      <c r="AFO181" s="431"/>
      <c r="AFP181" s="431"/>
      <c r="AFQ181" s="431"/>
      <c r="AFR181" s="431"/>
      <c r="AFS181" s="431"/>
      <c r="AFT181" s="431"/>
      <c r="AFU181" s="431"/>
      <c r="AFV181" s="431"/>
      <c r="AFW181" s="431"/>
      <c r="AFX181" s="431"/>
      <c r="AFY181" s="431"/>
      <c r="AFZ181" s="431"/>
      <c r="AGA181" s="431"/>
      <c r="AGB181" s="431"/>
      <c r="AGC181" s="431"/>
      <c r="AGD181" s="431"/>
      <c r="AGE181" s="431"/>
      <c r="AGF181" s="431"/>
      <c r="AGG181" s="431"/>
      <c r="AGH181" s="431"/>
      <c r="AGI181" s="431"/>
      <c r="AGJ181" s="431"/>
      <c r="AGK181" s="431"/>
      <c r="AGL181" s="431"/>
      <c r="AGM181" s="431"/>
      <c r="AGN181" s="431"/>
      <c r="AGO181" s="431"/>
      <c r="AGP181" s="431"/>
      <c r="AGQ181" s="431"/>
      <c r="AGR181" s="431"/>
      <c r="AGS181" s="431"/>
      <c r="AGT181" s="431"/>
      <c r="AGU181" s="431"/>
      <c r="AGV181" s="431"/>
      <c r="AGW181" s="431"/>
      <c r="AGX181" s="431"/>
      <c r="AGY181" s="431"/>
      <c r="AGZ181" s="431"/>
      <c r="AHA181" s="431"/>
      <c r="AHB181" s="431"/>
      <c r="AHC181" s="431"/>
      <c r="AHD181" s="431"/>
      <c r="AHE181" s="431"/>
      <c r="AHF181" s="431"/>
      <c r="AHG181" s="431"/>
      <c r="AHH181" s="431"/>
      <c r="AHI181" s="431"/>
      <c r="AHJ181" s="431"/>
      <c r="AHK181" s="431"/>
      <c r="AHL181" s="431"/>
      <c r="AHM181" s="431"/>
      <c r="AHN181" s="431"/>
      <c r="AHO181" s="431"/>
      <c r="AHP181" s="431"/>
      <c r="AHQ181" s="431"/>
      <c r="AHR181" s="431"/>
      <c r="AHS181" s="431"/>
      <c r="AHT181" s="431"/>
      <c r="AHU181" s="431"/>
      <c r="AHV181" s="431"/>
      <c r="AHW181" s="431"/>
      <c r="AHX181" s="431"/>
      <c r="AHY181" s="431"/>
      <c r="AHZ181" s="431"/>
      <c r="AIA181" s="431"/>
      <c r="AIB181" s="431"/>
      <c r="AIC181" s="431"/>
      <c r="AID181" s="431"/>
      <c r="AIE181" s="431"/>
      <c r="AIF181" s="431"/>
      <c r="AIG181" s="431"/>
      <c r="AIH181" s="431"/>
      <c r="AII181" s="431"/>
      <c r="AIJ181" s="431"/>
      <c r="AIK181" s="431"/>
      <c r="AIL181" s="431"/>
      <c r="AIM181" s="431"/>
      <c r="AIN181" s="431"/>
      <c r="AIO181" s="431"/>
      <c r="AIP181" s="431"/>
      <c r="AIQ181" s="431"/>
      <c r="AIR181" s="431"/>
      <c r="AIS181" s="431"/>
      <c r="AIT181" s="431"/>
      <c r="AIU181" s="431"/>
      <c r="AIV181" s="431"/>
      <c r="AIW181" s="431"/>
      <c r="AIX181" s="431"/>
      <c r="AIY181" s="431"/>
      <c r="AIZ181" s="431"/>
      <c r="AJA181" s="431"/>
      <c r="AJB181" s="431"/>
      <c r="AJC181" s="431"/>
      <c r="AJD181" s="431"/>
      <c r="AJE181" s="431"/>
      <c r="AJF181" s="431"/>
      <c r="AJG181" s="431"/>
      <c r="AJH181" s="431"/>
      <c r="AJI181" s="431"/>
      <c r="AJJ181" s="431"/>
      <c r="AJK181" s="431"/>
      <c r="AJL181" s="431"/>
      <c r="AJM181" s="431"/>
      <c r="AJN181" s="431"/>
      <c r="AJO181" s="431"/>
      <c r="AJP181" s="431"/>
      <c r="AJQ181" s="431"/>
      <c r="AJR181" s="431"/>
      <c r="AJS181" s="431"/>
      <c r="AJT181" s="431"/>
      <c r="AJU181" s="431"/>
      <c r="AJV181" s="431"/>
      <c r="AJW181" s="431"/>
      <c r="AJX181" s="431"/>
      <c r="AJY181" s="431"/>
      <c r="AJZ181" s="431"/>
      <c r="AKA181" s="431"/>
      <c r="AKB181" s="431"/>
      <c r="AKC181" s="431"/>
      <c r="AKD181" s="431"/>
      <c r="AKE181" s="431"/>
      <c r="AKF181" s="431"/>
      <c r="AKG181" s="431"/>
      <c r="AKH181" s="431"/>
      <c r="AKI181" s="431"/>
      <c r="AKJ181" s="431"/>
      <c r="AKK181" s="431"/>
      <c r="AKL181" s="431"/>
      <c r="AKM181" s="431"/>
      <c r="AKN181" s="431"/>
      <c r="AKO181" s="431"/>
      <c r="AKP181" s="431"/>
      <c r="AKQ181" s="431"/>
      <c r="AKR181" s="431"/>
      <c r="AKS181" s="431"/>
      <c r="AKT181" s="431"/>
      <c r="AKU181" s="431"/>
      <c r="AKV181" s="431"/>
      <c r="AKW181" s="431"/>
      <c r="AKX181" s="431"/>
      <c r="AKY181" s="431"/>
      <c r="AKZ181" s="431"/>
      <c r="ALA181" s="431"/>
      <c r="ALB181" s="431"/>
      <c r="ALC181" s="431"/>
      <c r="ALD181" s="431"/>
      <c r="ALE181" s="431"/>
      <c r="ALF181" s="431"/>
      <c r="ALG181" s="431"/>
      <c r="ALH181" s="431"/>
      <c r="ALI181" s="431"/>
      <c r="ALJ181" s="431"/>
      <c r="ALK181" s="431"/>
      <c r="ALL181" s="431"/>
      <c r="ALM181" s="431"/>
      <c r="ALN181" s="431"/>
      <c r="ALO181" s="431"/>
      <c r="ALP181" s="431"/>
      <c r="ALQ181" s="431"/>
      <c r="ALR181" s="431"/>
      <c r="ALS181" s="431"/>
      <c r="ALT181" s="431"/>
      <c r="ALU181" s="431"/>
      <c r="ALV181" s="431"/>
      <c r="ALW181" s="431"/>
      <c r="ALX181" s="431"/>
      <c r="ALY181" s="431"/>
      <c r="ALZ181" s="431"/>
      <c r="AMA181" s="431"/>
      <c r="AMB181" s="431"/>
      <c r="AMC181" s="431"/>
      <c r="AMD181" s="431"/>
      <c r="AME181" s="431"/>
      <c r="AMF181" s="431"/>
      <c r="AMG181" s="431"/>
      <c r="AMH181" s="431"/>
      <c r="AMI181" s="431"/>
      <c r="AMJ181" s="431"/>
      <c r="AMK181" s="431"/>
      <c r="AML181" s="431"/>
      <c r="AMM181" s="431"/>
      <c r="AMN181" s="431"/>
      <c r="AMO181" s="431"/>
      <c r="AMP181" s="431"/>
      <c r="AMQ181" s="431"/>
      <c r="AMR181" s="431"/>
      <c r="AMS181" s="431"/>
      <c r="AMT181" s="431"/>
      <c r="AMU181" s="431"/>
      <c r="AMV181" s="431"/>
      <c r="AMW181" s="431"/>
      <c r="AMX181" s="431"/>
      <c r="AMY181" s="431"/>
      <c r="AMZ181" s="431"/>
      <c r="ANA181" s="431"/>
      <c r="ANB181" s="431"/>
      <c r="ANC181" s="431"/>
      <c r="AND181" s="431"/>
      <c r="ANE181" s="431"/>
      <c r="ANF181" s="431"/>
      <c r="ANG181" s="431"/>
      <c r="ANH181" s="431"/>
      <c r="ANI181" s="431"/>
      <c r="ANJ181" s="431"/>
      <c r="ANK181" s="431"/>
      <c r="ANL181" s="431"/>
      <c r="ANM181" s="431"/>
      <c r="ANN181" s="431"/>
      <c r="ANO181" s="431"/>
      <c r="ANP181" s="431"/>
      <c r="ANQ181" s="431"/>
      <c r="ANR181" s="431"/>
      <c r="ANS181" s="431"/>
      <c r="ANT181" s="431"/>
      <c r="ANU181" s="431"/>
      <c r="ANV181" s="431"/>
      <c r="ANW181" s="431"/>
      <c r="ANX181" s="431"/>
      <c r="ANY181" s="431"/>
      <c r="ANZ181" s="431"/>
      <c r="AOA181" s="431"/>
      <c r="AOB181" s="431"/>
      <c r="AOC181" s="431"/>
      <c r="AOD181" s="431"/>
      <c r="AOE181" s="431"/>
      <c r="AOF181" s="431"/>
      <c r="AOG181" s="431"/>
      <c r="AOH181" s="431"/>
      <c r="AOI181" s="431"/>
      <c r="AOJ181" s="431"/>
      <c r="AOK181" s="431"/>
      <c r="AOL181" s="431"/>
      <c r="AOM181" s="431"/>
      <c r="AON181" s="431"/>
      <c r="AOO181" s="431"/>
      <c r="AOP181" s="431"/>
      <c r="AOQ181" s="431"/>
      <c r="AOR181" s="431"/>
      <c r="AOS181" s="431"/>
      <c r="AOT181" s="431"/>
      <c r="AOU181" s="431"/>
      <c r="AOV181" s="431"/>
      <c r="AOW181" s="431"/>
      <c r="AOX181" s="431"/>
      <c r="AOY181" s="431"/>
      <c r="AOZ181" s="431"/>
      <c r="APA181" s="431"/>
      <c r="APB181" s="431"/>
      <c r="APC181" s="431"/>
      <c r="APD181" s="431"/>
      <c r="APE181" s="431"/>
      <c r="APF181" s="431"/>
      <c r="APG181" s="431"/>
      <c r="APH181" s="431"/>
      <c r="API181" s="431"/>
      <c r="APJ181" s="431"/>
      <c r="APK181" s="431"/>
      <c r="APL181" s="431"/>
      <c r="APM181" s="431"/>
      <c r="APN181" s="431"/>
      <c r="APO181" s="431"/>
      <c r="APP181" s="431"/>
      <c r="APQ181" s="431"/>
      <c r="APR181" s="431"/>
      <c r="APS181" s="431"/>
      <c r="APT181" s="431"/>
      <c r="APU181" s="431"/>
      <c r="APV181" s="431"/>
      <c r="APW181" s="431"/>
      <c r="APX181" s="431"/>
      <c r="APY181" s="431"/>
      <c r="APZ181" s="431"/>
      <c r="AQA181" s="431"/>
      <c r="AQB181" s="431"/>
      <c r="AQC181" s="431"/>
      <c r="AQD181" s="431"/>
      <c r="AQE181" s="431"/>
      <c r="AQF181" s="431"/>
      <c r="AQG181" s="431"/>
      <c r="AQH181" s="431"/>
      <c r="AQI181" s="431"/>
      <c r="AQJ181" s="431"/>
      <c r="AQK181" s="431"/>
      <c r="AQL181" s="431"/>
      <c r="AQM181" s="431"/>
      <c r="AQN181" s="431"/>
      <c r="AQO181" s="431"/>
      <c r="AQP181" s="431"/>
      <c r="AQQ181" s="431"/>
      <c r="AQR181" s="431"/>
      <c r="AQS181" s="431"/>
      <c r="AQT181" s="431"/>
      <c r="AQU181" s="431"/>
      <c r="AQV181" s="431"/>
      <c r="AQW181" s="431"/>
      <c r="AQX181" s="431"/>
      <c r="AQY181" s="431"/>
      <c r="AQZ181" s="431"/>
      <c r="ARA181" s="431"/>
      <c r="ARB181" s="431"/>
      <c r="ARC181" s="431"/>
      <c r="ARD181" s="431"/>
      <c r="ARE181" s="431"/>
      <c r="ARF181" s="431"/>
      <c r="ARG181" s="431"/>
      <c r="ARH181" s="431"/>
      <c r="ARI181" s="431"/>
      <c r="ARJ181" s="431"/>
      <c r="ARK181" s="431"/>
      <c r="ARL181" s="431"/>
      <c r="ARM181" s="431"/>
      <c r="ARN181" s="431"/>
      <c r="ARO181" s="431"/>
      <c r="ARP181" s="431"/>
      <c r="ARQ181" s="431"/>
      <c r="ARR181" s="431"/>
      <c r="ARS181" s="431"/>
      <c r="ART181" s="431"/>
      <c r="ARU181" s="431"/>
      <c r="ARV181" s="431"/>
      <c r="ARW181" s="431"/>
      <c r="ARX181" s="431"/>
      <c r="ARY181" s="431"/>
      <c r="ARZ181" s="431"/>
      <c r="ASA181" s="431"/>
      <c r="ASB181" s="431"/>
      <c r="ASC181" s="431"/>
      <c r="ASD181" s="431"/>
      <c r="ASE181" s="431"/>
      <c r="ASF181" s="431"/>
      <c r="ASG181" s="431"/>
      <c r="ASH181" s="431"/>
      <c r="ASI181" s="431"/>
      <c r="ASJ181" s="431"/>
      <c r="ASK181" s="431"/>
      <c r="ASL181" s="431"/>
      <c r="ASM181" s="431"/>
      <c r="ASN181" s="431"/>
      <c r="ASO181" s="431"/>
      <c r="ASP181" s="431"/>
      <c r="ASQ181" s="431"/>
      <c r="ASR181" s="431"/>
      <c r="ASS181" s="431"/>
      <c r="AST181" s="431"/>
      <c r="ASU181" s="431"/>
      <c r="ASV181" s="431"/>
      <c r="ASW181" s="431"/>
      <c r="ASX181" s="431"/>
      <c r="ASY181" s="431"/>
      <c r="ASZ181" s="431"/>
      <c r="ATA181" s="431"/>
      <c r="ATB181" s="431"/>
      <c r="ATC181" s="431"/>
      <c r="ATD181" s="431"/>
      <c r="ATE181" s="431"/>
      <c r="ATF181" s="431"/>
      <c r="ATG181" s="431"/>
      <c r="ATH181" s="431"/>
      <c r="ATI181" s="431"/>
      <c r="ATJ181" s="431"/>
      <c r="ATK181" s="431"/>
      <c r="ATL181" s="431"/>
      <c r="ATM181" s="431"/>
      <c r="ATN181" s="431"/>
      <c r="ATO181" s="431"/>
      <c r="ATP181" s="431"/>
      <c r="ATQ181" s="431"/>
      <c r="ATR181" s="431"/>
      <c r="ATS181" s="431"/>
      <c r="ATT181" s="431"/>
      <c r="ATU181" s="431"/>
      <c r="ATV181" s="431"/>
      <c r="ATW181" s="431"/>
      <c r="ATX181" s="431"/>
      <c r="ATY181" s="431"/>
      <c r="ATZ181" s="431"/>
      <c r="AUA181" s="431"/>
      <c r="AUB181" s="431"/>
      <c r="AUC181" s="431"/>
      <c r="AUD181" s="431"/>
      <c r="AUE181" s="431"/>
      <c r="AUF181" s="431"/>
      <c r="AUG181" s="431"/>
      <c r="AUH181" s="431"/>
      <c r="AUI181" s="431"/>
      <c r="AUJ181" s="431"/>
      <c r="AUK181" s="431"/>
      <c r="AUL181" s="431"/>
      <c r="AUM181" s="431"/>
      <c r="AUN181" s="431"/>
      <c r="AUO181" s="431"/>
      <c r="AUP181" s="431"/>
      <c r="AUQ181" s="431"/>
      <c r="AUR181" s="431"/>
      <c r="AUS181" s="431"/>
      <c r="AUT181" s="431"/>
      <c r="AUU181" s="431"/>
      <c r="AUV181" s="431"/>
      <c r="AUW181" s="431"/>
      <c r="AUX181" s="431"/>
      <c r="AUY181" s="431"/>
      <c r="AUZ181" s="431"/>
      <c r="AVA181" s="431"/>
      <c r="AVB181" s="431"/>
      <c r="AVC181" s="431"/>
      <c r="AVD181" s="431"/>
      <c r="AVE181" s="431"/>
      <c r="AVF181" s="431"/>
      <c r="AVG181" s="431"/>
      <c r="AVH181" s="431"/>
      <c r="AVI181" s="431"/>
      <c r="AVJ181" s="431"/>
      <c r="AVK181" s="431"/>
      <c r="AVL181" s="431"/>
      <c r="AVM181" s="431"/>
      <c r="AVN181" s="431"/>
      <c r="AVO181" s="431"/>
      <c r="AVP181" s="431"/>
      <c r="AVQ181" s="431"/>
      <c r="AVR181" s="431"/>
      <c r="AVS181" s="431"/>
      <c r="AVT181" s="431"/>
      <c r="AVU181" s="431"/>
      <c r="AVV181" s="431"/>
      <c r="AVW181" s="431"/>
      <c r="AVX181" s="431"/>
      <c r="AVY181" s="431"/>
      <c r="AVZ181" s="431"/>
      <c r="AWA181" s="431"/>
      <c r="AWB181" s="431"/>
      <c r="AWC181" s="431"/>
      <c r="AWD181" s="431"/>
      <c r="AWE181" s="431"/>
      <c r="AWF181" s="431"/>
      <c r="AWG181" s="431"/>
      <c r="AWH181" s="431"/>
      <c r="AWI181" s="431"/>
      <c r="AWJ181" s="431"/>
      <c r="AWK181" s="431"/>
      <c r="AWL181" s="431"/>
      <c r="AWM181" s="431"/>
      <c r="AWN181" s="431"/>
      <c r="AWO181" s="431"/>
      <c r="AWP181" s="431"/>
      <c r="AWQ181" s="431"/>
      <c r="AWR181" s="431"/>
      <c r="AWS181" s="431"/>
      <c r="AWT181" s="431"/>
      <c r="AWU181" s="431"/>
      <c r="AWV181" s="431"/>
      <c r="AWW181" s="431"/>
      <c r="AWX181" s="431"/>
      <c r="AWY181" s="431"/>
      <c r="AWZ181" s="431"/>
      <c r="AXA181" s="431"/>
      <c r="AXB181" s="431"/>
      <c r="AXC181" s="431"/>
      <c r="AXD181" s="431"/>
      <c r="AXE181" s="431"/>
      <c r="AXF181" s="431"/>
      <c r="AXG181" s="431"/>
      <c r="AXH181" s="431"/>
      <c r="AXI181" s="431"/>
      <c r="AXJ181" s="431"/>
      <c r="AXK181" s="431"/>
      <c r="AXL181" s="431"/>
      <c r="AXM181" s="431"/>
      <c r="AXN181" s="431"/>
      <c r="AXO181" s="431"/>
      <c r="AXP181" s="431"/>
      <c r="AXQ181" s="431"/>
      <c r="AXR181" s="431"/>
      <c r="AXS181" s="431"/>
      <c r="AXT181" s="431"/>
      <c r="AXU181" s="431"/>
      <c r="AXV181" s="431"/>
      <c r="AXW181" s="431"/>
      <c r="AXX181" s="431"/>
      <c r="AXY181" s="431"/>
      <c r="AXZ181" s="431"/>
      <c r="AYA181" s="431"/>
      <c r="AYB181" s="431"/>
      <c r="AYC181" s="431"/>
      <c r="AYD181" s="431"/>
      <c r="AYE181" s="431"/>
      <c r="AYF181" s="431"/>
      <c r="AYG181" s="431"/>
      <c r="AYH181" s="431"/>
      <c r="AYI181" s="431"/>
      <c r="AYJ181" s="431"/>
      <c r="AYK181" s="431"/>
      <c r="AYL181" s="431"/>
      <c r="AYM181" s="431"/>
      <c r="AYN181" s="431"/>
      <c r="AYO181" s="431"/>
      <c r="AYP181" s="431"/>
      <c r="AYQ181" s="431"/>
      <c r="AYR181" s="431"/>
      <c r="AYS181" s="431"/>
      <c r="AYT181" s="431"/>
      <c r="AYU181" s="431"/>
      <c r="AYV181" s="431"/>
      <c r="AYW181" s="431"/>
      <c r="AYX181" s="431"/>
      <c r="AYY181" s="431"/>
      <c r="AYZ181" s="431"/>
      <c r="AZA181" s="431"/>
      <c r="AZB181" s="431"/>
      <c r="AZC181" s="431"/>
      <c r="AZD181" s="431"/>
      <c r="AZE181" s="431"/>
      <c r="AZF181" s="431"/>
      <c r="AZG181" s="431"/>
      <c r="AZH181" s="431"/>
      <c r="AZI181" s="431"/>
      <c r="AZJ181" s="431"/>
      <c r="AZK181" s="431"/>
      <c r="AZL181" s="431"/>
      <c r="AZM181" s="431"/>
      <c r="AZN181" s="431"/>
      <c r="AZO181" s="431"/>
      <c r="AZP181" s="431"/>
      <c r="AZQ181" s="431"/>
      <c r="AZR181" s="431"/>
      <c r="AZS181" s="431"/>
      <c r="AZT181" s="431"/>
      <c r="AZU181" s="431"/>
      <c r="AZV181" s="431"/>
      <c r="AZW181" s="431"/>
      <c r="AZX181" s="431"/>
      <c r="AZY181" s="431"/>
      <c r="AZZ181" s="431"/>
      <c r="BAA181" s="431"/>
      <c r="BAB181" s="431"/>
      <c r="BAC181" s="431"/>
      <c r="BAD181" s="431"/>
      <c r="BAE181" s="431"/>
      <c r="BAF181" s="431"/>
      <c r="BAG181" s="431"/>
      <c r="BAH181" s="431"/>
      <c r="BAI181" s="431"/>
      <c r="BAJ181" s="431"/>
      <c r="BAK181" s="431"/>
      <c r="BAL181" s="431"/>
      <c r="BAM181" s="431"/>
      <c r="BAN181" s="431"/>
      <c r="BAO181" s="431"/>
      <c r="BAP181" s="431"/>
      <c r="BAQ181" s="431"/>
      <c r="BAR181" s="431"/>
      <c r="BAS181" s="431"/>
      <c r="BAT181" s="431"/>
      <c r="BAU181" s="431"/>
      <c r="BAV181" s="431"/>
      <c r="BAW181" s="431"/>
      <c r="BAX181" s="431"/>
      <c r="BAY181" s="431"/>
      <c r="BAZ181" s="431"/>
      <c r="BBA181" s="431"/>
      <c r="BBB181" s="431"/>
      <c r="BBC181" s="431"/>
      <c r="BBD181" s="431"/>
      <c r="BBE181" s="431"/>
      <c r="BBF181" s="431"/>
      <c r="BBG181" s="431"/>
      <c r="BBH181" s="431"/>
      <c r="BBI181" s="431"/>
      <c r="BBJ181" s="431"/>
      <c r="BBK181" s="431"/>
      <c r="BBL181" s="431"/>
      <c r="BBM181" s="431"/>
      <c r="BBN181" s="431"/>
      <c r="BBO181" s="431"/>
      <c r="BBP181" s="431"/>
      <c r="BBQ181" s="431"/>
      <c r="BBR181" s="431"/>
      <c r="BBS181" s="431"/>
      <c r="BBT181" s="431"/>
      <c r="BBU181" s="431"/>
      <c r="BBV181" s="431"/>
      <c r="BBW181" s="431"/>
      <c r="BBX181" s="431"/>
      <c r="BBY181" s="431"/>
      <c r="BBZ181" s="431"/>
      <c r="BCA181" s="431"/>
      <c r="BCB181" s="431"/>
      <c r="BCC181" s="431"/>
      <c r="BCD181" s="431"/>
      <c r="BCE181" s="431"/>
      <c r="BCF181" s="431"/>
      <c r="BCG181" s="431"/>
      <c r="BCH181" s="431"/>
      <c r="BCI181" s="431"/>
      <c r="BCJ181" s="431"/>
      <c r="BCK181" s="431"/>
      <c r="BCL181" s="431"/>
      <c r="BCM181" s="431"/>
      <c r="BCN181" s="431"/>
      <c r="BCO181" s="431"/>
      <c r="BCP181" s="431"/>
      <c r="BCQ181" s="431"/>
      <c r="BCR181" s="431"/>
      <c r="BCS181" s="431"/>
      <c r="BCT181" s="431"/>
      <c r="BCU181" s="431"/>
      <c r="BCV181" s="431"/>
      <c r="BCW181" s="431"/>
      <c r="BCX181" s="431"/>
      <c r="BCY181" s="431"/>
      <c r="BCZ181" s="431"/>
      <c r="BDA181" s="431"/>
      <c r="BDB181" s="431"/>
      <c r="BDC181" s="431"/>
      <c r="BDD181" s="431"/>
      <c r="BDE181" s="431"/>
      <c r="BDF181" s="431"/>
      <c r="BDG181" s="431"/>
      <c r="BDH181" s="431"/>
      <c r="BDI181" s="431"/>
      <c r="BDJ181" s="431"/>
      <c r="BDK181" s="431"/>
      <c r="BDL181" s="431"/>
      <c r="BDM181" s="431"/>
      <c r="BDN181" s="431"/>
      <c r="BDO181" s="431"/>
      <c r="BDP181" s="431"/>
      <c r="BDQ181" s="431"/>
      <c r="BDR181" s="431"/>
      <c r="BDS181" s="431"/>
      <c r="BDT181" s="431"/>
      <c r="BDU181" s="431"/>
      <c r="BDV181" s="431"/>
      <c r="BDW181" s="431"/>
      <c r="BDX181" s="431"/>
      <c r="BDY181" s="431"/>
      <c r="BDZ181" s="431"/>
      <c r="BEA181" s="431"/>
      <c r="BEB181" s="431"/>
      <c r="BEC181" s="431"/>
      <c r="BED181" s="431"/>
      <c r="BEE181" s="431"/>
      <c r="BEF181" s="431"/>
      <c r="BEG181" s="431"/>
      <c r="BEH181" s="431"/>
      <c r="BEI181" s="431"/>
      <c r="BEJ181" s="431"/>
      <c r="BEK181" s="431"/>
      <c r="BEL181" s="431"/>
      <c r="BEM181" s="431"/>
      <c r="BEN181" s="431"/>
      <c r="BEO181" s="431"/>
      <c r="BEP181" s="431"/>
      <c r="BEQ181" s="431"/>
      <c r="BER181" s="431"/>
      <c r="BES181" s="431"/>
      <c r="BET181" s="431"/>
      <c r="BEU181" s="431"/>
      <c r="BEV181" s="431"/>
      <c r="BEW181" s="431"/>
      <c r="BEX181" s="431"/>
      <c r="BEY181" s="431"/>
      <c r="BEZ181" s="431"/>
      <c r="BFA181" s="431"/>
      <c r="BFB181" s="431"/>
      <c r="BFC181" s="431"/>
      <c r="BFD181" s="431"/>
      <c r="BFE181" s="431"/>
      <c r="BFF181" s="431"/>
      <c r="BFG181" s="431"/>
      <c r="BFH181" s="431"/>
      <c r="BFI181" s="431"/>
      <c r="BFJ181" s="431"/>
      <c r="BFK181" s="431"/>
      <c r="BFL181" s="431"/>
      <c r="BFM181" s="431"/>
      <c r="BFN181" s="431"/>
      <c r="BFO181" s="431"/>
      <c r="BFP181" s="431"/>
      <c r="BFQ181" s="431"/>
      <c r="BFR181" s="431"/>
      <c r="BFS181" s="431"/>
      <c r="BFT181" s="431"/>
      <c r="BFU181" s="431"/>
      <c r="BFV181" s="431"/>
      <c r="BFW181" s="431"/>
      <c r="BFX181" s="431"/>
      <c r="BFY181" s="431"/>
      <c r="BFZ181" s="431"/>
      <c r="BGA181" s="431"/>
      <c r="BGB181" s="431"/>
      <c r="BGC181" s="431"/>
      <c r="BGD181" s="431"/>
      <c r="BGE181" s="431"/>
      <c r="BGF181" s="431"/>
      <c r="BGG181" s="431"/>
      <c r="BGH181" s="431"/>
      <c r="BGI181" s="431"/>
      <c r="BGJ181" s="431"/>
      <c r="BGK181" s="431"/>
      <c r="BGL181" s="431"/>
      <c r="BGM181" s="431"/>
      <c r="BGN181" s="431"/>
      <c r="BGO181" s="431"/>
      <c r="BGP181" s="431"/>
      <c r="BGQ181" s="431"/>
      <c r="BGR181" s="431"/>
      <c r="BGS181" s="431"/>
      <c r="BGT181" s="431"/>
      <c r="BGU181" s="431"/>
      <c r="BGV181" s="431"/>
      <c r="BGW181" s="431"/>
      <c r="BGX181" s="431"/>
      <c r="BGY181" s="431"/>
      <c r="BGZ181" s="431"/>
      <c r="BHA181" s="431"/>
      <c r="BHB181" s="431"/>
      <c r="BHC181" s="431"/>
      <c r="BHD181" s="431"/>
      <c r="BHE181" s="431"/>
      <c r="BHF181" s="431"/>
      <c r="BHG181" s="431"/>
      <c r="BHH181" s="431"/>
      <c r="BHI181" s="431"/>
      <c r="BHJ181" s="431"/>
      <c r="BHK181" s="431"/>
      <c r="BHL181" s="431"/>
      <c r="BHM181" s="431"/>
      <c r="BHN181" s="431"/>
      <c r="BHO181" s="431"/>
      <c r="BHP181" s="431"/>
      <c r="BHQ181" s="431"/>
      <c r="BHR181" s="431"/>
      <c r="BHS181" s="431"/>
      <c r="BHT181" s="431"/>
      <c r="BHU181" s="431"/>
      <c r="BHV181" s="431"/>
      <c r="BHW181" s="431"/>
      <c r="BHX181" s="431"/>
      <c r="BHY181" s="431"/>
      <c r="BHZ181" s="431"/>
      <c r="BIA181" s="431"/>
      <c r="BIB181" s="431"/>
      <c r="BIC181" s="431"/>
      <c r="BID181" s="431"/>
      <c r="BIE181" s="431"/>
      <c r="BIF181" s="431"/>
      <c r="BIG181" s="431"/>
      <c r="BIH181" s="431"/>
      <c r="BII181" s="431"/>
      <c r="BIJ181" s="431"/>
      <c r="BIK181" s="431"/>
      <c r="BIL181" s="431"/>
      <c r="BIM181" s="431"/>
      <c r="BIN181" s="431"/>
      <c r="BIO181" s="431"/>
      <c r="BIP181" s="431"/>
      <c r="BIQ181" s="431"/>
      <c r="BIR181" s="431"/>
      <c r="BIS181" s="431"/>
      <c r="BIT181" s="431"/>
      <c r="BIU181" s="431"/>
      <c r="BIV181" s="431"/>
      <c r="BIW181" s="431"/>
      <c r="BIX181" s="431"/>
      <c r="BIY181" s="431"/>
      <c r="BIZ181" s="431"/>
      <c r="BJA181" s="431"/>
      <c r="BJB181" s="431"/>
      <c r="BJC181" s="431"/>
      <c r="BJD181" s="431"/>
      <c r="BJE181" s="431"/>
      <c r="BJF181" s="431"/>
      <c r="BJG181" s="431"/>
      <c r="BJH181" s="431"/>
      <c r="BJI181" s="431"/>
      <c r="BJJ181" s="431"/>
      <c r="BJK181" s="431"/>
      <c r="BJL181" s="431"/>
      <c r="BJM181" s="431"/>
      <c r="BJN181" s="431"/>
      <c r="BJO181" s="431"/>
      <c r="BJP181" s="431"/>
      <c r="BJQ181" s="431"/>
      <c r="BJR181" s="431"/>
      <c r="BJS181" s="431"/>
      <c r="BJT181" s="431"/>
      <c r="BJU181" s="431"/>
      <c r="BJV181" s="431"/>
      <c r="BJW181" s="431"/>
      <c r="BJX181" s="431"/>
      <c r="BJY181" s="431"/>
      <c r="BJZ181" s="431"/>
      <c r="BKA181" s="431"/>
      <c r="BKB181" s="431"/>
      <c r="BKC181" s="431"/>
      <c r="BKD181" s="431"/>
      <c r="BKE181" s="431"/>
      <c r="BKF181" s="431"/>
      <c r="BKG181" s="431"/>
      <c r="BKH181" s="431"/>
      <c r="BKI181" s="431"/>
      <c r="BKJ181" s="431"/>
      <c r="BKK181" s="431"/>
      <c r="BKL181" s="431"/>
      <c r="BKM181" s="431"/>
      <c r="BKN181" s="431"/>
      <c r="BKO181" s="431"/>
      <c r="BKP181" s="431"/>
      <c r="BKQ181" s="431"/>
      <c r="BKR181" s="431"/>
      <c r="BKS181" s="431"/>
      <c r="BKT181" s="431"/>
      <c r="BKU181" s="431"/>
      <c r="BKV181" s="431"/>
      <c r="BKW181" s="431"/>
      <c r="BKX181" s="431"/>
      <c r="BKY181" s="431"/>
      <c r="BKZ181" s="431"/>
      <c r="BLA181" s="431"/>
      <c r="BLB181" s="431"/>
      <c r="BLC181" s="431"/>
      <c r="BLD181" s="431"/>
      <c r="BLE181" s="431"/>
      <c r="BLF181" s="431"/>
      <c r="BLG181" s="431"/>
      <c r="BLH181" s="431"/>
      <c r="BLI181" s="431"/>
      <c r="BLJ181" s="431"/>
      <c r="BLK181" s="431"/>
      <c r="BLL181" s="431"/>
      <c r="BLM181" s="431"/>
      <c r="BLN181" s="431"/>
      <c r="BLO181" s="431"/>
      <c r="BLP181" s="431"/>
      <c r="BLQ181" s="431"/>
      <c r="BLR181" s="431"/>
      <c r="BLS181" s="431"/>
      <c r="BLT181" s="431"/>
      <c r="BLU181" s="431"/>
      <c r="BLV181" s="431"/>
      <c r="BLW181" s="431"/>
      <c r="BLX181" s="431"/>
      <c r="BLY181" s="431"/>
      <c r="BLZ181" s="431"/>
      <c r="BMA181" s="431"/>
      <c r="BMB181" s="431"/>
      <c r="BMC181" s="431"/>
      <c r="BMD181" s="431"/>
      <c r="BME181" s="431"/>
      <c r="BMF181" s="431"/>
      <c r="BMG181" s="431"/>
      <c r="BMH181" s="431"/>
      <c r="BMI181" s="431"/>
      <c r="BMJ181" s="431"/>
      <c r="BMK181" s="431"/>
      <c r="BML181" s="431"/>
      <c r="BMM181" s="431"/>
      <c r="BMN181" s="431"/>
      <c r="BMO181" s="431"/>
      <c r="BMP181" s="431"/>
      <c r="BMQ181" s="431"/>
      <c r="BMR181" s="431"/>
      <c r="BMS181" s="431"/>
      <c r="BMT181" s="431"/>
      <c r="BMU181" s="431"/>
      <c r="BMV181" s="431"/>
      <c r="BMW181" s="431"/>
      <c r="BMX181" s="431"/>
      <c r="BMY181" s="431"/>
      <c r="BMZ181" s="431"/>
      <c r="BNA181" s="431"/>
      <c r="BNB181" s="431"/>
      <c r="BNC181" s="431"/>
      <c r="BND181" s="431"/>
      <c r="BNE181" s="431"/>
      <c r="BNF181" s="431"/>
      <c r="BNG181" s="431"/>
      <c r="BNH181" s="431"/>
      <c r="BNI181" s="431"/>
      <c r="BNJ181" s="431"/>
      <c r="BNK181" s="431"/>
      <c r="BNL181" s="431"/>
      <c r="BNM181" s="431"/>
      <c r="BNN181" s="431"/>
      <c r="BNO181" s="431"/>
      <c r="BNP181" s="431"/>
      <c r="BNQ181" s="431"/>
      <c r="BNR181" s="431"/>
      <c r="BNS181" s="431"/>
      <c r="BNT181" s="431"/>
      <c r="BNU181" s="431"/>
      <c r="BNV181" s="431"/>
      <c r="BNW181" s="431"/>
      <c r="BNX181" s="431"/>
      <c r="BNY181" s="431"/>
      <c r="BNZ181" s="431"/>
      <c r="BOA181" s="431"/>
      <c r="BOB181" s="431"/>
      <c r="BOC181" s="431"/>
      <c r="BOD181" s="431"/>
      <c r="BOE181" s="431"/>
      <c r="BOF181" s="431"/>
      <c r="BOG181" s="431"/>
      <c r="BOH181" s="431"/>
      <c r="BOI181" s="431"/>
      <c r="BOJ181" s="431"/>
      <c r="BOK181" s="431"/>
      <c r="BOL181" s="431"/>
      <c r="BOM181" s="431"/>
      <c r="BON181" s="431"/>
      <c r="BOO181" s="431"/>
      <c r="BOP181" s="431"/>
      <c r="BOQ181" s="431"/>
      <c r="BOR181" s="431"/>
      <c r="BOS181" s="431"/>
      <c r="BOT181" s="431"/>
      <c r="BOU181" s="431"/>
      <c r="BOV181" s="431"/>
      <c r="BOW181" s="431"/>
      <c r="BOX181" s="431"/>
      <c r="BOY181" s="431"/>
      <c r="BOZ181" s="431"/>
      <c r="BPA181" s="431"/>
      <c r="BPB181" s="431"/>
      <c r="BPC181" s="431"/>
      <c r="BPD181" s="431"/>
      <c r="BPE181" s="431"/>
      <c r="BPF181" s="431"/>
      <c r="BPG181" s="431"/>
      <c r="BPH181" s="431"/>
      <c r="BPI181" s="431"/>
      <c r="BPJ181" s="431"/>
      <c r="BPK181" s="431"/>
      <c r="BPL181" s="431"/>
      <c r="BPM181" s="431"/>
      <c r="BPN181" s="431"/>
      <c r="BPO181" s="431"/>
      <c r="BPP181" s="431"/>
      <c r="BPQ181" s="431"/>
      <c r="BPR181" s="431"/>
      <c r="BPS181" s="431"/>
      <c r="BPT181" s="431"/>
      <c r="BPU181" s="431"/>
      <c r="BPV181" s="431"/>
      <c r="BPW181" s="431"/>
      <c r="BPX181" s="431"/>
      <c r="BPY181" s="431"/>
      <c r="BPZ181" s="431"/>
      <c r="BQA181" s="431"/>
      <c r="BQB181" s="431"/>
      <c r="BQC181" s="431"/>
      <c r="BQD181" s="431"/>
      <c r="BQE181" s="431"/>
      <c r="BQF181" s="431"/>
      <c r="BQG181" s="431"/>
      <c r="BQH181" s="431"/>
      <c r="BQI181" s="431"/>
      <c r="BQJ181" s="431"/>
      <c r="BQK181" s="431"/>
      <c r="BQL181" s="431"/>
      <c r="BQM181" s="431"/>
      <c r="BQN181" s="431"/>
      <c r="BQO181" s="431"/>
      <c r="BQP181" s="431"/>
      <c r="BQQ181" s="431"/>
      <c r="BQR181" s="431"/>
      <c r="BQS181" s="431"/>
      <c r="BQT181" s="431"/>
      <c r="BQU181" s="431"/>
      <c r="BQV181" s="431"/>
      <c r="BQW181" s="431"/>
      <c r="BQX181" s="431"/>
      <c r="BQY181" s="431"/>
      <c r="BQZ181" s="431"/>
      <c r="BRA181" s="431"/>
      <c r="BRB181" s="431"/>
      <c r="BRC181" s="431"/>
      <c r="BRD181" s="431"/>
      <c r="BRE181" s="431"/>
      <c r="BRF181" s="431"/>
      <c r="BRG181" s="431"/>
      <c r="BRH181" s="431"/>
      <c r="BRI181" s="431"/>
      <c r="BRJ181" s="431"/>
      <c r="BRK181" s="431"/>
      <c r="BRL181" s="431"/>
      <c r="BRM181" s="431"/>
      <c r="BRN181" s="431"/>
      <c r="BRO181" s="431"/>
      <c r="BRP181" s="431"/>
      <c r="BRQ181" s="431"/>
      <c r="BRR181" s="431"/>
      <c r="BRS181" s="431"/>
      <c r="BRT181" s="431"/>
      <c r="BRU181" s="431"/>
    </row>
    <row r="182" spans="1:1841" x14ac:dyDescent="0.3">
      <c r="A182" s="431"/>
      <c r="B182" s="431"/>
      <c r="C182" s="431"/>
      <c r="D182" s="531"/>
      <c r="E182" s="485"/>
      <c r="F182" s="431"/>
      <c r="G182" s="431"/>
      <c r="H182" s="431"/>
      <c r="I182" s="429"/>
      <c r="J182" s="429"/>
      <c r="K182" s="429"/>
      <c r="L182" s="429"/>
      <c r="M182" s="429"/>
      <c r="N182" s="429"/>
      <c r="O182" s="429"/>
      <c r="P182" s="429"/>
      <c r="Q182" s="429"/>
      <c r="R182" s="429"/>
      <c r="S182" s="429"/>
      <c r="T182" s="429"/>
      <c r="U182" s="429"/>
      <c r="V182" s="429"/>
      <c r="W182" s="429"/>
      <c r="X182" s="429"/>
      <c r="Y182" s="429"/>
      <c r="Z182" s="429"/>
      <c r="AA182" s="430"/>
      <c r="AB182" s="486"/>
      <c r="AC182" s="486"/>
      <c r="AD182" s="527"/>
      <c r="AE182" s="527"/>
      <c r="AF182" s="527"/>
      <c r="AG182" s="527"/>
      <c r="AH182" s="431"/>
      <c r="AI182" s="431"/>
      <c r="AJ182" s="431"/>
      <c r="AK182" s="431"/>
      <c r="AL182" s="431"/>
      <c r="AM182" s="431"/>
      <c r="AN182" s="431"/>
      <c r="AO182" s="431"/>
      <c r="AP182" s="431"/>
      <c r="AQ182" s="431"/>
      <c r="AR182" s="431"/>
      <c r="AS182" s="431"/>
      <c r="AT182" s="431"/>
      <c r="AU182" s="431"/>
      <c r="AV182" s="431"/>
      <c r="AW182" s="431"/>
      <c r="AX182" s="431"/>
      <c r="AY182" s="431"/>
      <c r="AZ182" s="431"/>
      <c r="BA182" s="431"/>
      <c r="BB182" s="431"/>
      <c r="BC182" s="431"/>
      <c r="BD182" s="431"/>
      <c r="BE182" s="431"/>
      <c r="BF182" s="431"/>
      <c r="BG182" s="431"/>
      <c r="BH182" s="431"/>
      <c r="BI182" s="431"/>
      <c r="BJ182" s="431"/>
      <c r="BK182" s="431"/>
      <c r="BL182" s="431"/>
      <c r="BM182" s="431"/>
      <c r="BN182" s="431"/>
      <c r="BO182" s="431"/>
      <c r="BP182" s="431"/>
      <c r="BQ182" s="431"/>
      <c r="BR182" s="431"/>
      <c r="BS182" s="431"/>
      <c r="BT182" s="431"/>
      <c r="BU182" s="431"/>
      <c r="BV182" s="431"/>
      <c r="BW182" s="431"/>
      <c r="BX182" s="431"/>
      <c r="BY182" s="431"/>
      <c r="BZ182" s="431"/>
      <c r="CA182" s="431"/>
      <c r="CB182" s="431"/>
      <c r="CC182" s="431"/>
      <c r="CD182" s="431"/>
      <c r="CE182" s="431"/>
      <c r="CF182" s="431"/>
      <c r="CG182" s="431"/>
      <c r="CH182" s="431"/>
      <c r="CI182" s="431"/>
      <c r="CJ182" s="431"/>
      <c r="CK182" s="431"/>
      <c r="CL182" s="431"/>
      <c r="CM182" s="431"/>
      <c r="CN182" s="431"/>
      <c r="CO182" s="431"/>
      <c r="CP182" s="431"/>
      <c r="CQ182" s="431"/>
      <c r="CR182" s="431"/>
      <c r="CS182" s="431"/>
      <c r="CT182" s="431"/>
      <c r="CU182" s="431"/>
      <c r="CV182" s="431"/>
      <c r="CW182" s="431"/>
      <c r="CX182" s="431"/>
      <c r="CY182" s="431"/>
      <c r="CZ182" s="431"/>
      <c r="DA182" s="431"/>
      <c r="DB182" s="431"/>
      <c r="DC182" s="431"/>
      <c r="DD182" s="431"/>
      <c r="DE182" s="431"/>
      <c r="DF182" s="431"/>
      <c r="DG182" s="431"/>
      <c r="DH182" s="431"/>
      <c r="DI182" s="431"/>
      <c r="DJ182" s="431"/>
      <c r="DK182" s="431"/>
      <c r="DL182" s="431"/>
      <c r="DM182" s="431"/>
      <c r="DN182" s="431"/>
      <c r="DO182" s="431"/>
      <c r="DP182" s="431"/>
      <c r="DQ182" s="431"/>
      <c r="DR182" s="431"/>
      <c r="DS182" s="431"/>
      <c r="DT182" s="431"/>
      <c r="DU182" s="431"/>
      <c r="DV182" s="431"/>
      <c r="DW182" s="431"/>
      <c r="DX182" s="431"/>
      <c r="DY182" s="431"/>
      <c r="DZ182" s="431"/>
      <c r="EA182" s="431"/>
      <c r="EB182" s="431"/>
      <c r="EC182" s="431"/>
      <c r="ED182" s="431"/>
      <c r="EE182" s="431"/>
      <c r="EF182" s="431"/>
      <c r="EG182" s="431"/>
      <c r="EH182" s="431"/>
      <c r="EI182" s="431"/>
      <c r="EJ182" s="431"/>
      <c r="EK182" s="431"/>
      <c r="EL182" s="431"/>
      <c r="EM182" s="431"/>
      <c r="EN182" s="431"/>
      <c r="EO182" s="431"/>
      <c r="EP182" s="431"/>
      <c r="EQ182" s="431"/>
      <c r="ER182" s="431"/>
      <c r="ES182" s="431"/>
      <c r="ET182" s="431"/>
      <c r="EU182" s="431"/>
      <c r="EV182" s="431"/>
      <c r="EW182" s="431"/>
      <c r="EX182" s="431"/>
      <c r="EY182" s="431"/>
      <c r="EZ182" s="431"/>
      <c r="FA182" s="431"/>
      <c r="FB182" s="431"/>
      <c r="FC182" s="431"/>
      <c r="FD182" s="431"/>
      <c r="FE182" s="431"/>
      <c r="FF182" s="431"/>
      <c r="FG182" s="431"/>
      <c r="FH182" s="431"/>
      <c r="FI182" s="431"/>
      <c r="FJ182" s="431"/>
      <c r="FK182" s="431"/>
      <c r="FL182" s="431"/>
      <c r="FM182" s="431"/>
      <c r="FN182" s="431"/>
      <c r="FO182" s="431"/>
      <c r="FP182" s="431"/>
      <c r="FQ182" s="431"/>
      <c r="FR182" s="431"/>
      <c r="FS182" s="431"/>
      <c r="FT182" s="431"/>
      <c r="FU182" s="431"/>
      <c r="FV182" s="431"/>
      <c r="FW182" s="431"/>
      <c r="FX182" s="431"/>
      <c r="FY182" s="431"/>
      <c r="FZ182" s="431"/>
      <c r="GA182" s="431"/>
      <c r="GB182" s="431"/>
      <c r="GC182" s="431"/>
      <c r="GD182" s="431"/>
      <c r="GE182" s="431"/>
      <c r="GF182" s="431"/>
      <c r="GG182" s="431"/>
      <c r="GH182" s="431"/>
      <c r="GI182" s="431"/>
      <c r="GJ182" s="431"/>
      <c r="GK182" s="431"/>
      <c r="GL182" s="431"/>
      <c r="GM182" s="431"/>
      <c r="GN182" s="431"/>
      <c r="GO182" s="431"/>
      <c r="GP182" s="431"/>
      <c r="GQ182" s="431"/>
      <c r="GR182" s="431"/>
      <c r="GS182" s="431"/>
      <c r="GT182" s="431"/>
      <c r="GU182" s="431"/>
      <c r="GV182" s="431"/>
      <c r="GW182" s="431"/>
      <c r="GX182" s="431"/>
      <c r="GY182" s="431"/>
      <c r="GZ182" s="431"/>
      <c r="HA182" s="431"/>
      <c r="HB182" s="431"/>
      <c r="HC182" s="431"/>
      <c r="HD182" s="431"/>
      <c r="HE182" s="431"/>
      <c r="HF182" s="431"/>
      <c r="HG182" s="431"/>
      <c r="HH182" s="431"/>
      <c r="HI182" s="431"/>
      <c r="HJ182" s="431"/>
      <c r="HK182" s="431"/>
      <c r="HL182" s="431"/>
      <c r="HM182" s="431"/>
      <c r="HN182" s="431"/>
      <c r="HO182" s="431"/>
      <c r="HP182" s="431"/>
      <c r="HQ182" s="431"/>
      <c r="HR182" s="431"/>
      <c r="HS182" s="431"/>
      <c r="HT182" s="431"/>
      <c r="HU182" s="431"/>
      <c r="HV182" s="431"/>
      <c r="HW182" s="431"/>
      <c r="HX182" s="431"/>
      <c r="HY182" s="431"/>
      <c r="HZ182" s="431"/>
      <c r="IA182" s="431"/>
      <c r="IB182" s="431"/>
      <c r="IC182" s="431"/>
      <c r="ID182" s="431"/>
      <c r="IE182" s="431"/>
      <c r="IF182" s="431"/>
      <c r="IG182" s="431"/>
      <c r="IH182" s="431"/>
      <c r="II182" s="431"/>
      <c r="IJ182" s="431"/>
      <c r="IK182" s="431"/>
      <c r="IL182" s="431"/>
      <c r="IM182" s="431"/>
      <c r="IN182" s="431"/>
      <c r="IO182" s="431"/>
      <c r="IP182" s="431"/>
      <c r="IQ182" s="431"/>
      <c r="IR182" s="431"/>
      <c r="IS182" s="431"/>
      <c r="IT182" s="431"/>
      <c r="IU182" s="431"/>
      <c r="IV182" s="431"/>
      <c r="IW182" s="431"/>
      <c r="IX182" s="431"/>
      <c r="IY182" s="431"/>
      <c r="IZ182" s="431"/>
      <c r="JA182" s="431"/>
      <c r="JB182" s="431"/>
      <c r="JC182" s="431"/>
      <c r="JD182" s="431"/>
      <c r="JE182" s="431"/>
      <c r="JF182" s="431"/>
      <c r="JG182" s="431"/>
      <c r="JH182" s="431"/>
      <c r="JI182" s="431"/>
      <c r="JJ182" s="431"/>
      <c r="JK182" s="431"/>
      <c r="JL182" s="431"/>
      <c r="JM182" s="431"/>
      <c r="JN182" s="431"/>
      <c r="JO182" s="431"/>
      <c r="JP182" s="431"/>
      <c r="JQ182" s="431"/>
      <c r="JR182" s="431"/>
      <c r="JS182" s="431"/>
      <c r="JT182" s="431"/>
      <c r="JU182" s="431"/>
      <c r="JV182" s="431"/>
      <c r="JW182" s="431"/>
      <c r="JX182" s="431"/>
      <c r="JY182" s="431"/>
      <c r="JZ182" s="431"/>
      <c r="KA182" s="431"/>
      <c r="KB182" s="431"/>
      <c r="KC182" s="431"/>
      <c r="KD182" s="431"/>
      <c r="KE182" s="431"/>
      <c r="KF182" s="431"/>
      <c r="KG182" s="431"/>
      <c r="KH182" s="431"/>
      <c r="KI182" s="431"/>
      <c r="KJ182" s="431"/>
      <c r="KK182" s="431"/>
      <c r="KL182" s="431"/>
      <c r="KM182" s="431"/>
      <c r="KN182" s="431"/>
      <c r="KO182" s="431"/>
      <c r="KP182" s="431"/>
      <c r="KQ182" s="431"/>
      <c r="KR182" s="431"/>
      <c r="KS182" s="431"/>
      <c r="KT182" s="431"/>
      <c r="KU182" s="431"/>
      <c r="KV182" s="431"/>
      <c r="KW182" s="431"/>
      <c r="KX182" s="431"/>
      <c r="KY182" s="431"/>
      <c r="KZ182" s="431"/>
      <c r="LA182" s="431"/>
      <c r="LB182" s="431"/>
      <c r="LC182" s="431"/>
      <c r="LD182" s="431"/>
      <c r="LE182" s="431"/>
      <c r="LF182" s="431"/>
      <c r="LG182" s="431"/>
      <c r="LH182" s="431"/>
      <c r="LI182" s="431"/>
      <c r="LJ182" s="431"/>
      <c r="LK182" s="431"/>
      <c r="LL182" s="431"/>
      <c r="LM182" s="431"/>
      <c r="LN182" s="431"/>
      <c r="LO182" s="431"/>
      <c r="LP182" s="431"/>
      <c r="LQ182" s="431"/>
      <c r="LR182" s="431"/>
      <c r="LS182" s="431"/>
      <c r="LT182" s="431"/>
      <c r="LU182" s="431"/>
      <c r="LV182" s="431"/>
      <c r="LW182" s="431"/>
      <c r="LX182" s="431"/>
      <c r="LY182" s="431"/>
      <c r="LZ182" s="431"/>
      <c r="MA182" s="431"/>
      <c r="MB182" s="431"/>
      <c r="MC182" s="431"/>
      <c r="MD182" s="431"/>
      <c r="ME182" s="431"/>
      <c r="MF182" s="431"/>
      <c r="MG182" s="431"/>
      <c r="MH182" s="431"/>
      <c r="MI182" s="431"/>
      <c r="MJ182" s="431"/>
      <c r="MK182" s="431"/>
      <c r="ML182" s="431"/>
      <c r="MM182" s="431"/>
      <c r="MN182" s="431"/>
      <c r="MO182" s="431"/>
      <c r="MP182" s="431"/>
      <c r="MQ182" s="431"/>
      <c r="MR182" s="431"/>
      <c r="MS182" s="431"/>
      <c r="MT182" s="431"/>
      <c r="MU182" s="431"/>
      <c r="MV182" s="431"/>
      <c r="MW182" s="431"/>
      <c r="MX182" s="431"/>
      <c r="MY182" s="431"/>
      <c r="MZ182" s="431"/>
      <c r="NA182" s="431"/>
      <c r="NB182" s="431"/>
      <c r="NC182" s="431"/>
      <c r="ND182" s="431"/>
      <c r="NE182" s="431"/>
      <c r="NF182" s="431"/>
      <c r="NG182" s="431"/>
      <c r="NH182" s="431"/>
      <c r="NI182" s="431"/>
      <c r="NJ182" s="431"/>
      <c r="NK182" s="431"/>
      <c r="NL182" s="431"/>
      <c r="NM182" s="431"/>
      <c r="NN182" s="431"/>
      <c r="NO182" s="431"/>
      <c r="NP182" s="431"/>
      <c r="NQ182" s="431"/>
      <c r="NR182" s="431"/>
      <c r="NS182" s="431"/>
      <c r="NT182" s="431"/>
      <c r="NU182" s="431"/>
      <c r="NV182" s="431"/>
      <c r="NW182" s="431"/>
      <c r="NX182" s="431"/>
      <c r="NY182" s="431"/>
      <c r="NZ182" s="431"/>
      <c r="OA182" s="431"/>
      <c r="OB182" s="431"/>
      <c r="OC182" s="431"/>
      <c r="OD182" s="431"/>
      <c r="OE182" s="431"/>
      <c r="OF182" s="431"/>
      <c r="OG182" s="431"/>
      <c r="OH182" s="431"/>
      <c r="OI182" s="431"/>
      <c r="OJ182" s="431"/>
      <c r="OK182" s="431"/>
      <c r="OL182" s="431"/>
      <c r="OM182" s="431"/>
      <c r="ON182" s="431"/>
      <c r="OO182" s="431"/>
      <c r="OP182" s="431"/>
      <c r="OQ182" s="431"/>
      <c r="OR182" s="431"/>
      <c r="OS182" s="431"/>
      <c r="OT182" s="431"/>
      <c r="OU182" s="431"/>
      <c r="OV182" s="431"/>
      <c r="OW182" s="431"/>
      <c r="OX182" s="431"/>
      <c r="OY182" s="431"/>
      <c r="OZ182" s="431"/>
      <c r="PA182" s="431"/>
      <c r="PB182" s="431"/>
      <c r="PC182" s="431"/>
      <c r="PD182" s="431"/>
      <c r="PE182" s="431"/>
      <c r="PF182" s="431"/>
      <c r="PG182" s="431"/>
      <c r="PH182" s="431"/>
      <c r="PI182" s="431"/>
      <c r="PJ182" s="431"/>
      <c r="PK182" s="431"/>
      <c r="PL182" s="431"/>
      <c r="PM182" s="431"/>
      <c r="PN182" s="431"/>
      <c r="PO182" s="431"/>
      <c r="PP182" s="431"/>
      <c r="PQ182" s="431"/>
      <c r="PR182" s="431"/>
      <c r="PS182" s="431"/>
      <c r="PT182" s="431"/>
      <c r="PU182" s="431"/>
      <c r="PV182" s="431"/>
      <c r="PW182" s="431"/>
      <c r="PX182" s="431"/>
      <c r="PY182" s="431"/>
      <c r="PZ182" s="431"/>
      <c r="QA182" s="431"/>
      <c r="QB182" s="431"/>
      <c r="QC182" s="431"/>
      <c r="QD182" s="431"/>
      <c r="QE182" s="431"/>
      <c r="QF182" s="431"/>
      <c r="QG182" s="431"/>
      <c r="QH182" s="431"/>
      <c r="QI182" s="431"/>
      <c r="QJ182" s="431"/>
      <c r="QK182" s="431"/>
      <c r="QL182" s="431"/>
      <c r="QM182" s="431"/>
      <c r="QN182" s="431"/>
      <c r="QO182" s="431"/>
      <c r="QP182" s="431"/>
      <c r="QQ182" s="431"/>
      <c r="QR182" s="431"/>
      <c r="QS182" s="431"/>
      <c r="QT182" s="431"/>
      <c r="QU182" s="431"/>
      <c r="QV182" s="431"/>
      <c r="QW182" s="431"/>
      <c r="QX182" s="431"/>
      <c r="QY182" s="431"/>
      <c r="QZ182" s="431"/>
      <c r="RA182" s="431"/>
      <c r="RB182" s="431"/>
      <c r="RC182" s="431"/>
      <c r="RD182" s="431"/>
      <c r="RE182" s="431"/>
      <c r="RF182" s="431"/>
      <c r="RG182" s="431"/>
      <c r="RH182" s="431"/>
      <c r="RI182" s="431"/>
      <c r="RJ182" s="431"/>
      <c r="RK182" s="431"/>
      <c r="RL182" s="431"/>
      <c r="RM182" s="431"/>
      <c r="RN182" s="431"/>
      <c r="RO182" s="431"/>
      <c r="RP182" s="431"/>
      <c r="RQ182" s="431"/>
      <c r="RR182" s="431"/>
      <c r="RS182" s="431"/>
      <c r="RT182" s="431"/>
      <c r="RU182" s="431"/>
      <c r="RV182" s="431"/>
      <c r="RW182" s="431"/>
      <c r="RX182" s="431"/>
      <c r="RY182" s="431"/>
      <c r="RZ182" s="431"/>
      <c r="SA182" s="431"/>
      <c r="SB182" s="431"/>
      <c r="SC182" s="431"/>
      <c r="SD182" s="431"/>
      <c r="SE182" s="431"/>
      <c r="SF182" s="431"/>
      <c r="SG182" s="431"/>
      <c r="SH182" s="431"/>
      <c r="SI182" s="431"/>
      <c r="SJ182" s="431"/>
      <c r="SK182" s="431"/>
      <c r="SL182" s="431"/>
      <c r="SM182" s="431"/>
      <c r="SN182" s="431"/>
      <c r="SO182" s="431"/>
      <c r="SP182" s="431"/>
      <c r="SQ182" s="431"/>
      <c r="SR182" s="431"/>
      <c r="SS182" s="431"/>
      <c r="ST182" s="431"/>
      <c r="SU182" s="431"/>
      <c r="SV182" s="431"/>
      <c r="SW182" s="431"/>
      <c r="SX182" s="431"/>
      <c r="SY182" s="431"/>
      <c r="SZ182" s="431"/>
      <c r="TA182" s="431"/>
      <c r="TB182" s="431"/>
      <c r="TC182" s="431"/>
      <c r="TD182" s="431"/>
      <c r="TE182" s="431"/>
      <c r="TF182" s="431"/>
      <c r="TG182" s="431"/>
      <c r="TH182" s="431"/>
      <c r="TI182" s="431"/>
      <c r="TJ182" s="431"/>
      <c r="TK182" s="431"/>
      <c r="TL182" s="431"/>
      <c r="TM182" s="431"/>
      <c r="TN182" s="431"/>
      <c r="TO182" s="431"/>
      <c r="TP182" s="431"/>
      <c r="TQ182" s="431"/>
      <c r="TR182" s="431"/>
      <c r="TS182" s="431"/>
      <c r="TT182" s="431"/>
      <c r="TU182" s="431"/>
      <c r="TV182" s="431"/>
      <c r="TW182" s="431"/>
      <c r="TX182" s="431"/>
      <c r="TY182" s="431"/>
      <c r="TZ182" s="431"/>
      <c r="UA182" s="431"/>
      <c r="UB182" s="431"/>
      <c r="UC182" s="431"/>
      <c r="UD182" s="431"/>
      <c r="UE182" s="431"/>
      <c r="UF182" s="431"/>
      <c r="UG182" s="431"/>
      <c r="UH182" s="431"/>
      <c r="UI182" s="431"/>
      <c r="UJ182" s="431"/>
      <c r="UK182" s="431"/>
      <c r="UL182" s="431"/>
      <c r="UM182" s="431"/>
      <c r="UN182" s="431"/>
      <c r="UO182" s="431"/>
      <c r="UP182" s="431"/>
      <c r="UQ182" s="431"/>
      <c r="UR182" s="431"/>
      <c r="US182" s="431"/>
      <c r="UT182" s="431"/>
      <c r="UU182" s="431"/>
      <c r="UV182" s="431"/>
      <c r="UW182" s="431"/>
      <c r="UX182" s="431"/>
      <c r="UY182" s="431"/>
      <c r="UZ182" s="431"/>
      <c r="VA182" s="431"/>
      <c r="VB182" s="431"/>
      <c r="VC182" s="431"/>
      <c r="VD182" s="431"/>
      <c r="VE182" s="431"/>
      <c r="VF182" s="431"/>
      <c r="VG182" s="431"/>
      <c r="VH182" s="431"/>
      <c r="VI182" s="431"/>
      <c r="VJ182" s="431"/>
      <c r="VK182" s="431"/>
      <c r="VL182" s="431"/>
      <c r="VM182" s="431"/>
      <c r="VN182" s="431"/>
      <c r="VO182" s="431"/>
      <c r="VP182" s="431"/>
      <c r="VQ182" s="431"/>
      <c r="VR182" s="431"/>
      <c r="VS182" s="431"/>
      <c r="VT182" s="431"/>
      <c r="VU182" s="431"/>
      <c r="VV182" s="431"/>
      <c r="VW182" s="431"/>
      <c r="VX182" s="431"/>
      <c r="VY182" s="431"/>
      <c r="VZ182" s="431"/>
      <c r="WA182" s="431"/>
      <c r="WB182" s="431"/>
      <c r="WC182" s="431"/>
      <c r="WD182" s="431"/>
      <c r="WE182" s="431"/>
      <c r="WF182" s="431"/>
      <c r="WG182" s="431"/>
      <c r="WH182" s="431"/>
      <c r="WI182" s="431"/>
      <c r="WJ182" s="431"/>
      <c r="WK182" s="431"/>
      <c r="WL182" s="431"/>
      <c r="WM182" s="431"/>
      <c r="WN182" s="431"/>
      <c r="WO182" s="431"/>
      <c r="WP182" s="431"/>
      <c r="WQ182" s="431"/>
      <c r="WR182" s="431"/>
      <c r="WS182" s="431"/>
      <c r="WT182" s="431"/>
      <c r="WU182" s="431"/>
      <c r="WV182" s="431"/>
      <c r="WW182" s="431"/>
      <c r="WX182" s="431"/>
      <c r="WY182" s="431"/>
      <c r="WZ182" s="431"/>
      <c r="XA182" s="431"/>
      <c r="XB182" s="431"/>
      <c r="XC182" s="431"/>
      <c r="XD182" s="431"/>
      <c r="XE182" s="431"/>
      <c r="XF182" s="431"/>
      <c r="XG182" s="431"/>
      <c r="XH182" s="431"/>
      <c r="XI182" s="431"/>
      <c r="XJ182" s="431"/>
      <c r="XK182" s="431"/>
      <c r="XL182" s="431"/>
      <c r="XM182" s="431"/>
      <c r="XN182" s="431"/>
      <c r="XO182" s="431"/>
      <c r="XP182" s="431"/>
      <c r="XQ182" s="431"/>
      <c r="XR182" s="431"/>
      <c r="XS182" s="431"/>
      <c r="XT182" s="431"/>
      <c r="XU182" s="431"/>
      <c r="XV182" s="431"/>
      <c r="XW182" s="431"/>
      <c r="XX182" s="431"/>
      <c r="XY182" s="431"/>
      <c r="XZ182" s="431"/>
      <c r="YA182" s="431"/>
      <c r="YB182" s="431"/>
      <c r="YC182" s="431"/>
      <c r="YD182" s="431"/>
      <c r="YE182" s="431"/>
      <c r="YF182" s="431"/>
      <c r="YG182" s="431"/>
      <c r="YH182" s="431"/>
      <c r="YI182" s="431"/>
      <c r="YJ182" s="431"/>
      <c r="YK182" s="431"/>
      <c r="YL182" s="431"/>
      <c r="YM182" s="431"/>
      <c r="YN182" s="431"/>
      <c r="YO182" s="431"/>
      <c r="YP182" s="431"/>
      <c r="YQ182" s="431"/>
      <c r="YR182" s="431"/>
      <c r="YS182" s="431"/>
      <c r="YT182" s="431"/>
      <c r="YU182" s="431"/>
      <c r="YV182" s="431"/>
      <c r="YW182" s="431"/>
      <c r="YX182" s="431"/>
      <c r="YY182" s="431"/>
      <c r="YZ182" s="431"/>
      <c r="ZA182" s="431"/>
      <c r="ZB182" s="431"/>
      <c r="ZC182" s="431"/>
      <c r="ZD182" s="431"/>
      <c r="ZE182" s="431"/>
      <c r="ZF182" s="431"/>
      <c r="ZG182" s="431"/>
      <c r="ZH182" s="431"/>
      <c r="ZI182" s="431"/>
      <c r="ZJ182" s="431"/>
      <c r="ZK182" s="431"/>
      <c r="ZL182" s="431"/>
      <c r="ZM182" s="431"/>
      <c r="ZN182" s="431"/>
      <c r="ZO182" s="431"/>
      <c r="ZP182" s="431"/>
      <c r="ZQ182" s="431"/>
      <c r="ZR182" s="431"/>
      <c r="ZS182" s="431"/>
      <c r="ZT182" s="431"/>
      <c r="ZU182" s="431"/>
      <c r="ZV182" s="431"/>
      <c r="ZW182" s="431"/>
      <c r="ZX182" s="431"/>
      <c r="ZY182" s="431"/>
      <c r="ZZ182" s="431"/>
      <c r="AAA182" s="431"/>
      <c r="AAB182" s="431"/>
      <c r="AAC182" s="431"/>
      <c r="AAD182" s="431"/>
      <c r="AAE182" s="431"/>
      <c r="AAF182" s="431"/>
      <c r="AAG182" s="431"/>
      <c r="AAH182" s="431"/>
      <c r="AAI182" s="431"/>
      <c r="AAJ182" s="431"/>
      <c r="AAK182" s="431"/>
      <c r="AAL182" s="431"/>
      <c r="AAM182" s="431"/>
      <c r="AAN182" s="431"/>
      <c r="AAO182" s="431"/>
      <c r="AAP182" s="431"/>
      <c r="AAQ182" s="431"/>
      <c r="AAR182" s="431"/>
      <c r="AAS182" s="431"/>
      <c r="AAT182" s="431"/>
      <c r="AAU182" s="431"/>
      <c r="AAV182" s="431"/>
      <c r="AAW182" s="431"/>
      <c r="AAX182" s="431"/>
      <c r="AAY182" s="431"/>
      <c r="AAZ182" s="431"/>
      <c r="ABA182" s="431"/>
      <c r="ABB182" s="431"/>
      <c r="ABC182" s="431"/>
      <c r="ABD182" s="431"/>
      <c r="ABE182" s="431"/>
      <c r="ABF182" s="431"/>
      <c r="ABG182" s="431"/>
      <c r="ABH182" s="431"/>
      <c r="ABI182" s="431"/>
      <c r="ABJ182" s="431"/>
      <c r="ABK182" s="431"/>
      <c r="ABL182" s="431"/>
      <c r="ABM182" s="431"/>
      <c r="ABN182" s="431"/>
      <c r="ABO182" s="431"/>
      <c r="ABP182" s="431"/>
      <c r="ABQ182" s="431"/>
      <c r="ABR182" s="431"/>
      <c r="ABS182" s="431"/>
      <c r="ABT182" s="431"/>
      <c r="ABU182" s="431"/>
      <c r="ABV182" s="431"/>
      <c r="ABW182" s="431"/>
      <c r="ABX182" s="431"/>
      <c r="ABY182" s="431"/>
      <c r="ABZ182" s="431"/>
      <c r="ACA182" s="431"/>
      <c r="ACB182" s="431"/>
      <c r="ACC182" s="431"/>
      <c r="ACD182" s="431"/>
      <c r="ACE182" s="431"/>
      <c r="ACF182" s="431"/>
      <c r="ACG182" s="431"/>
      <c r="ACH182" s="431"/>
      <c r="ACI182" s="431"/>
      <c r="ACJ182" s="431"/>
      <c r="ACK182" s="431"/>
      <c r="ACL182" s="431"/>
      <c r="ACM182" s="431"/>
      <c r="ACN182" s="431"/>
      <c r="ACO182" s="431"/>
      <c r="ACP182" s="431"/>
      <c r="ACQ182" s="431"/>
      <c r="ACR182" s="431"/>
      <c r="ACS182" s="431"/>
      <c r="ACT182" s="431"/>
      <c r="ACU182" s="431"/>
      <c r="ACV182" s="431"/>
      <c r="ACW182" s="431"/>
      <c r="ACX182" s="431"/>
      <c r="ACY182" s="431"/>
      <c r="ACZ182" s="431"/>
      <c r="ADA182" s="431"/>
      <c r="ADB182" s="431"/>
      <c r="ADC182" s="431"/>
      <c r="ADD182" s="431"/>
      <c r="ADE182" s="431"/>
      <c r="ADF182" s="431"/>
      <c r="ADG182" s="431"/>
      <c r="ADH182" s="431"/>
      <c r="ADI182" s="431"/>
      <c r="ADJ182" s="431"/>
      <c r="ADK182" s="431"/>
      <c r="ADL182" s="431"/>
      <c r="ADM182" s="431"/>
      <c r="ADN182" s="431"/>
      <c r="ADO182" s="431"/>
      <c r="ADP182" s="431"/>
      <c r="ADQ182" s="431"/>
      <c r="ADR182" s="431"/>
      <c r="ADS182" s="431"/>
      <c r="ADT182" s="431"/>
      <c r="ADU182" s="431"/>
      <c r="ADV182" s="431"/>
      <c r="ADW182" s="431"/>
      <c r="ADX182" s="431"/>
      <c r="ADY182" s="431"/>
      <c r="ADZ182" s="431"/>
      <c r="AEA182" s="431"/>
      <c r="AEB182" s="431"/>
      <c r="AEC182" s="431"/>
      <c r="AED182" s="431"/>
      <c r="AEE182" s="431"/>
      <c r="AEF182" s="431"/>
      <c r="AEG182" s="431"/>
      <c r="AEH182" s="431"/>
      <c r="AEI182" s="431"/>
      <c r="AEJ182" s="431"/>
      <c r="AEK182" s="431"/>
      <c r="AEL182" s="431"/>
      <c r="AEM182" s="431"/>
      <c r="AEN182" s="431"/>
      <c r="AEO182" s="431"/>
      <c r="AEP182" s="431"/>
      <c r="AEQ182" s="431"/>
      <c r="AER182" s="431"/>
      <c r="AES182" s="431"/>
      <c r="AET182" s="431"/>
      <c r="AEU182" s="431"/>
      <c r="AEV182" s="431"/>
      <c r="AEW182" s="431"/>
      <c r="AEX182" s="431"/>
      <c r="AEY182" s="431"/>
      <c r="AEZ182" s="431"/>
      <c r="AFA182" s="431"/>
      <c r="AFB182" s="431"/>
      <c r="AFC182" s="431"/>
      <c r="AFD182" s="431"/>
      <c r="AFE182" s="431"/>
      <c r="AFF182" s="431"/>
      <c r="AFG182" s="431"/>
      <c r="AFH182" s="431"/>
      <c r="AFI182" s="431"/>
      <c r="AFJ182" s="431"/>
      <c r="AFK182" s="431"/>
      <c r="AFL182" s="431"/>
      <c r="AFM182" s="431"/>
      <c r="AFN182" s="431"/>
      <c r="AFO182" s="431"/>
      <c r="AFP182" s="431"/>
      <c r="AFQ182" s="431"/>
      <c r="AFR182" s="431"/>
      <c r="AFS182" s="431"/>
      <c r="AFT182" s="431"/>
      <c r="AFU182" s="431"/>
      <c r="AFV182" s="431"/>
      <c r="AFW182" s="431"/>
      <c r="AFX182" s="431"/>
      <c r="AFY182" s="431"/>
      <c r="AFZ182" s="431"/>
      <c r="AGA182" s="431"/>
      <c r="AGB182" s="431"/>
      <c r="AGC182" s="431"/>
      <c r="AGD182" s="431"/>
      <c r="AGE182" s="431"/>
      <c r="AGF182" s="431"/>
      <c r="AGG182" s="431"/>
      <c r="AGH182" s="431"/>
      <c r="AGI182" s="431"/>
      <c r="AGJ182" s="431"/>
      <c r="AGK182" s="431"/>
      <c r="AGL182" s="431"/>
      <c r="AGM182" s="431"/>
      <c r="AGN182" s="431"/>
      <c r="AGO182" s="431"/>
      <c r="AGP182" s="431"/>
      <c r="AGQ182" s="431"/>
      <c r="AGR182" s="431"/>
      <c r="AGS182" s="431"/>
      <c r="AGT182" s="431"/>
      <c r="AGU182" s="431"/>
      <c r="AGV182" s="431"/>
      <c r="AGW182" s="431"/>
      <c r="AGX182" s="431"/>
      <c r="AGY182" s="431"/>
      <c r="AGZ182" s="431"/>
      <c r="AHA182" s="431"/>
      <c r="AHB182" s="431"/>
      <c r="AHC182" s="431"/>
      <c r="AHD182" s="431"/>
      <c r="AHE182" s="431"/>
      <c r="AHF182" s="431"/>
      <c r="AHG182" s="431"/>
      <c r="AHH182" s="431"/>
      <c r="AHI182" s="431"/>
      <c r="AHJ182" s="431"/>
      <c r="AHK182" s="431"/>
      <c r="AHL182" s="431"/>
      <c r="AHM182" s="431"/>
      <c r="AHN182" s="431"/>
      <c r="AHO182" s="431"/>
      <c r="AHP182" s="431"/>
      <c r="AHQ182" s="431"/>
      <c r="AHR182" s="431"/>
      <c r="AHS182" s="431"/>
      <c r="AHT182" s="431"/>
      <c r="AHU182" s="431"/>
      <c r="AHV182" s="431"/>
      <c r="AHW182" s="431"/>
      <c r="AHX182" s="431"/>
      <c r="AHY182" s="431"/>
      <c r="AHZ182" s="431"/>
      <c r="AIA182" s="431"/>
      <c r="AIB182" s="431"/>
      <c r="AIC182" s="431"/>
      <c r="AID182" s="431"/>
      <c r="AIE182" s="431"/>
      <c r="AIF182" s="431"/>
      <c r="AIG182" s="431"/>
      <c r="AIH182" s="431"/>
      <c r="AII182" s="431"/>
      <c r="AIJ182" s="431"/>
      <c r="AIK182" s="431"/>
      <c r="AIL182" s="431"/>
      <c r="AIM182" s="431"/>
      <c r="AIN182" s="431"/>
      <c r="AIO182" s="431"/>
      <c r="AIP182" s="431"/>
      <c r="AIQ182" s="431"/>
      <c r="AIR182" s="431"/>
      <c r="AIS182" s="431"/>
      <c r="AIT182" s="431"/>
      <c r="AIU182" s="431"/>
      <c r="AIV182" s="431"/>
      <c r="AIW182" s="431"/>
      <c r="AIX182" s="431"/>
      <c r="AIY182" s="431"/>
      <c r="AIZ182" s="431"/>
      <c r="AJA182" s="431"/>
      <c r="AJB182" s="431"/>
      <c r="AJC182" s="431"/>
      <c r="AJD182" s="431"/>
      <c r="AJE182" s="431"/>
      <c r="AJF182" s="431"/>
      <c r="AJG182" s="431"/>
      <c r="AJH182" s="431"/>
      <c r="AJI182" s="431"/>
      <c r="AJJ182" s="431"/>
      <c r="AJK182" s="431"/>
      <c r="AJL182" s="431"/>
      <c r="AJM182" s="431"/>
      <c r="AJN182" s="431"/>
      <c r="AJO182" s="431"/>
      <c r="AJP182" s="431"/>
      <c r="AJQ182" s="431"/>
      <c r="AJR182" s="431"/>
      <c r="AJS182" s="431"/>
      <c r="AJT182" s="431"/>
      <c r="AJU182" s="431"/>
      <c r="AJV182" s="431"/>
      <c r="AJW182" s="431"/>
      <c r="AJX182" s="431"/>
      <c r="AJY182" s="431"/>
      <c r="AJZ182" s="431"/>
      <c r="AKA182" s="431"/>
      <c r="AKB182" s="431"/>
      <c r="AKC182" s="431"/>
      <c r="AKD182" s="431"/>
      <c r="AKE182" s="431"/>
      <c r="AKF182" s="431"/>
      <c r="AKG182" s="431"/>
      <c r="AKH182" s="431"/>
      <c r="AKI182" s="431"/>
      <c r="AKJ182" s="431"/>
      <c r="AKK182" s="431"/>
      <c r="AKL182" s="431"/>
      <c r="AKM182" s="431"/>
      <c r="AKN182" s="431"/>
      <c r="AKO182" s="431"/>
      <c r="AKP182" s="431"/>
      <c r="AKQ182" s="431"/>
      <c r="AKR182" s="431"/>
      <c r="AKS182" s="431"/>
      <c r="AKT182" s="431"/>
      <c r="AKU182" s="431"/>
      <c r="AKV182" s="431"/>
      <c r="AKW182" s="431"/>
      <c r="AKX182" s="431"/>
      <c r="AKY182" s="431"/>
      <c r="AKZ182" s="431"/>
      <c r="ALA182" s="431"/>
      <c r="ALB182" s="431"/>
      <c r="ALC182" s="431"/>
      <c r="ALD182" s="431"/>
      <c r="ALE182" s="431"/>
      <c r="ALF182" s="431"/>
      <c r="ALG182" s="431"/>
      <c r="ALH182" s="431"/>
      <c r="ALI182" s="431"/>
      <c r="ALJ182" s="431"/>
      <c r="ALK182" s="431"/>
      <c r="ALL182" s="431"/>
      <c r="ALM182" s="431"/>
      <c r="ALN182" s="431"/>
      <c r="ALO182" s="431"/>
      <c r="ALP182" s="431"/>
      <c r="ALQ182" s="431"/>
      <c r="ALR182" s="431"/>
      <c r="ALS182" s="431"/>
      <c r="ALT182" s="431"/>
      <c r="ALU182" s="431"/>
      <c r="ALV182" s="431"/>
      <c r="ALW182" s="431"/>
      <c r="ALX182" s="431"/>
      <c r="ALY182" s="431"/>
      <c r="ALZ182" s="431"/>
      <c r="AMA182" s="431"/>
      <c r="AMB182" s="431"/>
      <c r="AMC182" s="431"/>
      <c r="AMD182" s="431"/>
      <c r="AME182" s="431"/>
      <c r="AMF182" s="431"/>
      <c r="AMG182" s="431"/>
      <c r="AMH182" s="431"/>
      <c r="AMI182" s="431"/>
      <c r="AMJ182" s="431"/>
      <c r="AMK182" s="431"/>
      <c r="AML182" s="431"/>
      <c r="AMM182" s="431"/>
      <c r="AMN182" s="431"/>
      <c r="AMO182" s="431"/>
      <c r="AMP182" s="431"/>
      <c r="AMQ182" s="431"/>
      <c r="AMR182" s="431"/>
      <c r="AMS182" s="431"/>
      <c r="AMT182" s="431"/>
      <c r="AMU182" s="431"/>
      <c r="AMV182" s="431"/>
      <c r="AMW182" s="431"/>
      <c r="AMX182" s="431"/>
      <c r="AMY182" s="431"/>
      <c r="AMZ182" s="431"/>
      <c r="ANA182" s="431"/>
      <c r="ANB182" s="431"/>
      <c r="ANC182" s="431"/>
      <c r="AND182" s="431"/>
      <c r="ANE182" s="431"/>
      <c r="ANF182" s="431"/>
      <c r="ANG182" s="431"/>
      <c r="ANH182" s="431"/>
      <c r="ANI182" s="431"/>
      <c r="ANJ182" s="431"/>
      <c r="ANK182" s="431"/>
      <c r="ANL182" s="431"/>
      <c r="ANM182" s="431"/>
      <c r="ANN182" s="431"/>
      <c r="ANO182" s="431"/>
      <c r="ANP182" s="431"/>
      <c r="ANQ182" s="431"/>
      <c r="ANR182" s="431"/>
      <c r="ANS182" s="431"/>
      <c r="ANT182" s="431"/>
      <c r="ANU182" s="431"/>
      <c r="ANV182" s="431"/>
      <c r="ANW182" s="431"/>
      <c r="ANX182" s="431"/>
      <c r="ANY182" s="431"/>
      <c r="ANZ182" s="431"/>
      <c r="AOA182" s="431"/>
      <c r="AOB182" s="431"/>
      <c r="AOC182" s="431"/>
      <c r="AOD182" s="431"/>
      <c r="AOE182" s="431"/>
      <c r="AOF182" s="431"/>
      <c r="AOG182" s="431"/>
      <c r="AOH182" s="431"/>
      <c r="AOI182" s="431"/>
      <c r="AOJ182" s="431"/>
      <c r="AOK182" s="431"/>
      <c r="AOL182" s="431"/>
      <c r="AOM182" s="431"/>
      <c r="AON182" s="431"/>
      <c r="AOO182" s="431"/>
      <c r="AOP182" s="431"/>
      <c r="AOQ182" s="431"/>
      <c r="AOR182" s="431"/>
      <c r="AOS182" s="431"/>
      <c r="AOT182" s="431"/>
      <c r="AOU182" s="431"/>
      <c r="AOV182" s="431"/>
      <c r="AOW182" s="431"/>
      <c r="AOX182" s="431"/>
      <c r="AOY182" s="431"/>
      <c r="AOZ182" s="431"/>
      <c r="APA182" s="431"/>
      <c r="APB182" s="431"/>
      <c r="APC182" s="431"/>
      <c r="APD182" s="431"/>
      <c r="APE182" s="431"/>
      <c r="APF182" s="431"/>
      <c r="APG182" s="431"/>
      <c r="APH182" s="431"/>
      <c r="API182" s="431"/>
      <c r="APJ182" s="431"/>
      <c r="APK182" s="431"/>
      <c r="APL182" s="431"/>
      <c r="APM182" s="431"/>
      <c r="APN182" s="431"/>
      <c r="APO182" s="431"/>
      <c r="APP182" s="431"/>
      <c r="APQ182" s="431"/>
      <c r="APR182" s="431"/>
      <c r="APS182" s="431"/>
      <c r="APT182" s="431"/>
      <c r="APU182" s="431"/>
      <c r="APV182" s="431"/>
      <c r="APW182" s="431"/>
      <c r="APX182" s="431"/>
      <c r="APY182" s="431"/>
      <c r="APZ182" s="431"/>
      <c r="AQA182" s="431"/>
      <c r="AQB182" s="431"/>
      <c r="AQC182" s="431"/>
      <c r="AQD182" s="431"/>
      <c r="AQE182" s="431"/>
      <c r="AQF182" s="431"/>
      <c r="AQG182" s="431"/>
      <c r="AQH182" s="431"/>
      <c r="AQI182" s="431"/>
      <c r="AQJ182" s="431"/>
      <c r="AQK182" s="431"/>
      <c r="AQL182" s="431"/>
      <c r="AQM182" s="431"/>
      <c r="AQN182" s="431"/>
      <c r="AQO182" s="431"/>
      <c r="AQP182" s="431"/>
      <c r="AQQ182" s="431"/>
      <c r="AQR182" s="431"/>
      <c r="AQS182" s="431"/>
      <c r="AQT182" s="431"/>
      <c r="AQU182" s="431"/>
      <c r="AQV182" s="431"/>
      <c r="AQW182" s="431"/>
      <c r="AQX182" s="431"/>
      <c r="AQY182" s="431"/>
      <c r="AQZ182" s="431"/>
      <c r="ARA182" s="431"/>
      <c r="ARB182" s="431"/>
      <c r="ARC182" s="431"/>
      <c r="ARD182" s="431"/>
      <c r="ARE182" s="431"/>
      <c r="ARF182" s="431"/>
      <c r="ARG182" s="431"/>
      <c r="ARH182" s="431"/>
      <c r="ARI182" s="431"/>
      <c r="ARJ182" s="431"/>
      <c r="ARK182" s="431"/>
      <c r="ARL182" s="431"/>
      <c r="ARM182" s="431"/>
      <c r="ARN182" s="431"/>
      <c r="ARO182" s="431"/>
      <c r="ARP182" s="431"/>
      <c r="ARQ182" s="431"/>
      <c r="ARR182" s="431"/>
      <c r="ARS182" s="431"/>
      <c r="ART182" s="431"/>
      <c r="ARU182" s="431"/>
      <c r="ARV182" s="431"/>
      <c r="ARW182" s="431"/>
      <c r="ARX182" s="431"/>
      <c r="ARY182" s="431"/>
      <c r="ARZ182" s="431"/>
      <c r="ASA182" s="431"/>
      <c r="ASB182" s="431"/>
      <c r="ASC182" s="431"/>
      <c r="ASD182" s="431"/>
      <c r="ASE182" s="431"/>
      <c r="ASF182" s="431"/>
      <c r="ASG182" s="431"/>
      <c r="ASH182" s="431"/>
      <c r="ASI182" s="431"/>
      <c r="ASJ182" s="431"/>
      <c r="ASK182" s="431"/>
      <c r="ASL182" s="431"/>
      <c r="ASM182" s="431"/>
      <c r="ASN182" s="431"/>
      <c r="ASO182" s="431"/>
      <c r="ASP182" s="431"/>
      <c r="ASQ182" s="431"/>
      <c r="ASR182" s="431"/>
      <c r="ASS182" s="431"/>
      <c r="AST182" s="431"/>
      <c r="ASU182" s="431"/>
      <c r="ASV182" s="431"/>
      <c r="ASW182" s="431"/>
      <c r="ASX182" s="431"/>
      <c r="ASY182" s="431"/>
      <c r="ASZ182" s="431"/>
      <c r="ATA182" s="431"/>
      <c r="ATB182" s="431"/>
      <c r="ATC182" s="431"/>
      <c r="ATD182" s="431"/>
      <c r="ATE182" s="431"/>
      <c r="ATF182" s="431"/>
      <c r="ATG182" s="431"/>
      <c r="ATH182" s="431"/>
      <c r="ATI182" s="431"/>
      <c r="ATJ182" s="431"/>
      <c r="ATK182" s="431"/>
      <c r="ATL182" s="431"/>
      <c r="ATM182" s="431"/>
      <c r="ATN182" s="431"/>
      <c r="ATO182" s="431"/>
      <c r="ATP182" s="431"/>
      <c r="ATQ182" s="431"/>
      <c r="ATR182" s="431"/>
      <c r="ATS182" s="431"/>
      <c r="ATT182" s="431"/>
      <c r="ATU182" s="431"/>
      <c r="ATV182" s="431"/>
      <c r="ATW182" s="431"/>
      <c r="ATX182" s="431"/>
      <c r="ATY182" s="431"/>
      <c r="ATZ182" s="431"/>
      <c r="AUA182" s="431"/>
      <c r="AUB182" s="431"/>
      <c r="AUC182" s="431"/>
      <c r="AUD182" s="431"/>
      <c r="AUE182" s="431"/>
      <c r="AUF182" s="431"/>
      <c r="AUG182" s="431"/>
      <c r="AUH182" s="431"/>
      <c r="AUI182" s="431"/>
      <c r="AUJ182" s="431"/>
      <c r="AUK182" s="431"/>
      <c r="AUL182" s="431"/>
      <c r="AUM182" s="431"/>
      <c r="AUN182" s="431"/>
      <c r="AUO182" s="431"/>
      <c r="AUP182" s="431"/>
      <c r="AUQ182" s="431"/>
      <c r="AUR182" s="431"/>
      <c r="AUS182" s="431"/>
      <c r="AUT182" s="431"/>
      <c r="AUU182" s="431"/>
      <c r="AUV182" s="431"/>
      <c r="AUW182" s="431"/>
      <c r="AUX182" s="431"/>
      <c r="AUY182" s="431"/>
      <c r="AUZ182" s="431"/>
      <c r="AVA182" s="431"/>
      <c r="AVB182" s="431"/>
      <c r="AVC182" s="431"/>
      <c r="AVD182" s="431"/>
      <c r="AVE182" s="431"/>
      <c r="AVF182" s="431"/>
      <c r="AVG182" s="431"/>
      <c r="AVH182" s="431"/>
      <c r="AVI182" s="431"/>
      <c r="AVJ182" s="431"/>
      <c r="AVK182" s="431"/>
      <c r="AVL182" s="431"/>
      <c r="AVM182" s="431"/>
      <c r="AVN182" s="431"/>
      <c r="AVO182" s="431"/>
      <c r="AVP182" s="431"/>
      <c r="AVQ182" s="431"/>
      <c r="AVR182" s="431"/>
      <c r="AVS182" s="431"/>
      <c r="AVT182" s="431"/>
      <c r="AVU182" s="431"/>
      <c r="AVV182" s="431"/>
      <c r="AVW182" s="431"/>
      <c r="AVX182" s="431"/>
      <c r="AVY182" s="431"/>
      <c r="AVZ182" s="431"/>
      <c r="AWA182" s="431"/>
      <c r="AWB182" s="431"/>
      <c r="AWC182" s="431"/>
      <c r="AWD182" s="431"/>
      <c r="AWE182" s="431"/>
      <c r="AWF182" s="431"/>
      <c r="AWG182" s="431"/>
      <c r="AWH182" s="431"/>
      <c r="AWI182" s="431"/>
      <c r="AWJ182" s="431"/>
      <c r="AWK182" s="431"/>
      <c r="AWL182" s="431"/>
      <c r="AWM182" s="431"/>
      <c r="AWN182" s="431"/>
      <c r="AWO182" s="431"/>
      <c r="AWP182" s="431"/>
      <c r="AWQ182" s="431"/>
      <c r="AWR182" s="431"/>
      <c r="AWS182" s="431"/>
      <c r="AWT182" s="431"/>
      <c r="AWU182" s="431"/>
      <c r="AWV182" s="431"/>
      <c r="AWW182" s="431"/>
      <c r="AWX182" s="431"/>
      <c r="AWY182" s="431"/>
      <c r="AWZ182" s="431"/>
      <c r="AXA182" s="431"/>
      <c r="AXB182" s="431"/>
      <c r="AXC182" s="431"/>
      <c r="AXD182" s="431"/>
      <c r="AXE182" s="431"/>
      <c r="AXF182" s="431"/>
      <c r="AXG182" s="431"/>
      <c r="AXH182" s="431"/>
      <c r="AXI182" s="431"/>
      <c r="AXJ182" s="431"/>
      <c r="AXK182" s="431"/>
      <c r="AXL182" s="431"/>
      <c r="AXM182" s="431"/>
      <c r="AXN182" s="431"/>
      <c r="AXO182" s="431"/>
      <c r="AXP182" s="431"/>
      <c r="AXQ182" s="431"/>
      <c r="AXR182" s="431"/>
      <c r="AXS182" s="431"/>
      <c r="AXT182" s="431"/>
      <c r="AXU182" s="431"/>
      <c r="AXV182" s="431"/>
      <c r="AXW182" s="431"/>
      <c r="AXX182" s="431"/>
      <c r="AXY182" s="431"/>
      <c r="AXZ182" s="431"/>
      <c r="AYA182" s="431"/>
      <c r="AYB182" s="431"/>
      <c r="AYC182" s="431"/>
      <c r="AYD182" s="431"/>
      <c r="AYE182" s="431"/>
      <c r="AYF182" s="431"/>
      <c r="AYG182" s="431"/>
      <c r="AYH182" s="431"/>
      <c r="AYI182" s="431"/>
      <c r="AYJ182" s="431"/>
      <c r="AYK182" s="431"/>
      <c r="AYL182" s="431"/>
      <c r="AYM182" s="431"/>
      <c r="AYN182" s="431"/>
      <c r="AYO182" s="431"/>
      <c r="AYP182" s="431"/>
      <c r="AYQ182" s="431"/>
      <c r="AYR182" s="431"/>
      <c r="AYS182" s="431"/>
      <c r="AYT182" s="431"/>
      <c r="AYU182" s="431"/>
      <c r="AYV182" s="431"/>
      <c r="AYW182" s="431"/>
      <c r="AYX182" s="431"/>
      <c r="AYY182" s="431"/>
      <c r="AYZ182" s="431"/>
      <c r="AZA182" s="431"/>
      <c r="AZB182" s="431"/>
      <c r="AZC182" s="431"/>
      <c r="AZD182" s="431"/>
      <c r="AZE182" s="431"/>
      <c r="AZF182" s="431"/>
      <c r="AZG182" s="431"/>
      <c r="AZH182" s="431"/>
      <c r="AZI182" s="431"/>
      <c r="AZJ182" s="431"/>
      <c r="AZK182" s="431"/>
      <c r="AZL182" s="431"/>
      <c r="AZM182" s="431"/>
      <c r="AZN182" s="431"/>
      <c r="AZO182" s="431"/>
      <c r="AZP182" s="431"/>
      <c r="AZQ182" s="431"/>
      <c r="AZR182" s="431"/>
      <c r="AZS182" s="431"/>
      <c r="AZT182" s="431"/>
      <c r="AZU182" s="431"/>
      <c r="AZV182" s="431"/>
      <c r="AZW182" s="431"/>
      <c r="AZX182" s="431"/>
      <c r="AZY182" s="431"/>
      <c r="AZZ182" s="431"/>
      <c r="BAA182" s="431"/>
      <c r="BAB182" s="431"/>
      <c r="BAC182" s="431"/>
      <c r="BAD182" s="431"/>
      <c r="BAE182" s="431"/>
      <c r="BAF182" s="431"/>
      <c r="BAG182" s="431"/>
      <c r="BAH182" s="431"/>
      <c r="BAI182" s="431"/>
      <c r="BAJ182" s="431"/>
      <c r="BAK182" s="431"/>
      <c r="BAL182" s="431"/>
      <c r="BAM182" s="431"/>
      <c r="BAN182" s="431"/>
      <c r="BAO182" s="431"/>
      <c r="BAP182" s="431"/>
      <c r="BAQ182" s="431"/>
      <c r="BAR182" s="431"/>
      <c r="BAS182" s="431"/>
      <c r="BAT182" s="431"/>
      <c r="BAU182" s="431"/>
      <c r="BAV182" s="431"/>
      <c r="BAW182" s="431"/>
      <c r="BAX182" s="431"/>
      <c r="BAY182" s="431"/>
      <c r="BAZ182" s="431"/>
      <c r="BBA182" s="431"/>
      <c r="BBB182" s="431"/>
      <c r="BBC182" s="431"/>
      <c r="BBD182" s="431"/>
      <c r="BBE182" s="431"/>
      <c r="BBF182" s="431"/>
      <c r="BBG182" s="431"/>
      <c r="BBH182" s="431"/>
      <c r="BBI182" s="431"/>
      <c r="BBJ182" s="431"/>
      <c r="BBK182" s="431"/>
      <c r="BBL182" s="431"/>
      <c r="BBM182" s="431"/>
      <c r="BBN182" s="431"/>
      <c r="BBO182" s="431"/>
      <c r="BBP182" s="431"/>
      <c r="BBQ182" s="431"/>
      <c r="BBR182" s="431"/>
      <c r="BBS182" s="431"/>
      <c r="BBT182" s="431"/>
      <c r="BBU182" s="431"/>
      <c r="BBV182" s="431"/>
      <c r="BBW182" s="431"/>
      <c r="BBX182" s="431"/>
      <c r="BBY182" s="431"/>
      <c r="BBZ182" s="431"/>
      <c r="BCA182" s="431"/>
      <c r="BCB182" s="431"/>
      <c r="BCC182" s="431"/>
      <c r="BCD182" s="431"/>
      <c r="BCE182" s="431"/>
      <c r="BCF182" s="431"/>
      <c r="BCG182" s="431"/>
      <c r="BCH182" s="431"/>
      <c r="BCI182" s="431"/>
      <c r="BCJ182" s="431"/>
      <c r="BCK182" s="431"/>
      <c r="BCL182" s="431"/>
      <c r="BCM182" s="431"/>
      <c r="BCN182" s="431"/>
      <c r="BCO182" s="431"/>
      <c r="BCP182" s="431"/>
      <c r="BCQ182" s="431"/>
      <c r="BCR182" s="431"/>
      <c r="BCS182" s="431"/>
      <c r="BCT182" s="431"/>
      <c r="BCU182" s="431"/>
      <c r="BCV182" s="431"/>
      <c r="BCW182" s="431"/>
      <c r="BCX182" s="431"/>
      <c r="BCY182" s="431"/>
      <c r="BCZ182" s="431"/>
      <c r="BDA182" s="431"/>
      <c r="BDB182" s="431"/>
      <c r="BDC182" s="431"/>
      <c r="BDD182" s="431"/>
      <c r="BDE182" s="431"/>
      <c r="BDF182" s="431"/>
      <c r="BDG182" s="431"/>
      <c r="BDH182" s="431"/>
      <c r="BDI182" s="431"/>
      <c r="BDJ182" s="431"/>
      <c r="BDK182" s="431"/>
      <c r="BDL182" s="431"/>
      <c r="BDM182" s="431"/>
      <c r="BDN182" s="431"/>
      <c r="BDO182" s="431"/>
      <c r="BDP182" s="431"/>
      <c r="BDQ182" s="431"/>
      <c r="BDR182" s="431"/>
      <c r="BDS182" s="431"/>
      <c r="BDT182" s="431"/>
      <c r="BDU182" s="431"/>
      <c r="BDV182" s="431"/>
      <c r="BDW182" s="431"/>
      <c r="BDX182" s="431"/>
      <c r="BDY182" s="431"/>
      <c r="BDZ182" s="431"/>
      <c r="BEA182" s="431"/>
      <c r="BEB182" s="431"/>
      <c r="BEC182" s="431"/>
      <c r="BED182" s="431"/>
      <c r="BEE182" s="431"/>
      <c r="BEF182" s="431"/>
      <c r="BEG182" s="431"/>
      <c r="BEH182" s="431"/>
      <c r="BEI182" s="431"/>
      <c r="BEJ182" s="431"/>
      <c r="BEK182" s="431"/>
      <c r="BEL182" s="431"/>
      <c r="BEM182" s="431"/>
      <c r="BEN182" s="431"/>
      <c r="BEO182" s="431"/>
      <c r="BEP182" s="431"/>
      <c r="BEQ182" s="431"/>
      <c r="BER182" s="431"/>
      <c r="BES182" s="431"/>
      <c r="BET182" s="431"/>
      <c r="BEU182" s="431"/>
      <c r="BEV182" s="431"/>
      <c r="BEW182" s="431"/>
      <c r="BEX182" s="431"/>
      <c r="BEY182" s="431"/>
      <c r="BEZ182" s="431"/>
      <c r="BFA182" s="431"/>
      <c r="BFB182" s="431"/>
      <c r="BFC182" s="431"/>
      <c r="BFD182" s="431"/>
      <c r="BFE182" s="431"/>
      <c r="BFF182" s="431"/>
      <c r="BFG182" s="431"/>
      <c r="BFH182" s="431"/>
      <c r="BFI182" s="431"/>
      <c r="BFJ182" s="431"/>
      <c r="BFK182" s="431"/>
      <c r="BFL182" s="431"/>
      <c r="BFM182" s="431"/>
      <c r="BFN182" s="431"/>
      <c r="BFO182" s="431"/>
      <c r="BFP182" s="431"/>
      <c r="BFQ182" s="431"/>
      <c r="BFR182" s="431"/>
      <c r="BFS182" s="431"/>
      <c r="BFT182" s="431"/>
      <c r="BFU182" s="431"/>
      <c r="BFV182" s="431"/>
      <c r="BFW182" s="431"/>
      <c r="BFX182" s="431"/>
      <c r="BFY182" s="431"/>
      <c r="BFZ182" s="431"/>
      <c r="BGA182" s="431"/>
      <c r="BGB182" s="431"/>
      <c r="BGC182" s="431"/>
      <c r="BGD182" s="431"/>
      <c r="BGE182" s="431"/>
      <c r="BGF182" s="431"/>
      <c r="BGG182" s="431"/>
      <c r="BGH182" s="431"/>
      <c r="BGI182" s="431"/>
      <c r="BGJ182" s="431"/>
      <c r="BGK182" s="431"/>
      <c r="BGL182" s="431"/>
      <c r="BGM182" s="431"/>
      <c r="BGN182" s="431"/>
      <c r="BGO182" s="431"/>
      <c r="BGP182" s="431"/>
      <c r="BGQ182" s="431"/>
      <c r="BGR182" s="431"/>
      <c r="BGS182" s="431"/>
      <c r="BGT182" s="431"/>
      <c r="BGU182" s="431"/>
      <c r="BGV182" s="431"/>
      <c r="BGW182" s="431"/>
      <c r="BGX182" s="431"/>
      <c r="BGY182" s="431"/>
      <c r="BGZ182" s="431"/>
      <c r="BHA182" s="431"/>
      <c r="BHB182" s="431"/>
      <c r="BHC182" s="431"/>
      <c r="BHD182" s="431"/>
      <c r="BHE182" s="431"/>
      <c r="BHF182" s="431"/>
      <c r="BHG182" s="431"/>
      <c r="BHH182" s="431"/>
      <c r="BHI182" s="431"/>
      <c r="BHJ182" s="431"/>
      <c r="BHK182" s="431"/>
      <c r="BHL182" s="431"/>
      <c r="BHM182" s="431"/>
      <c r="BHN182" s="431"/>
      <c r="BHO182" s="431"/>
      <c r="BHP182" s="431"/>
      <c r="BHQ182" s="431"/>
      <c r="BHR182" s="431"/>
      <c r="BHS182" s="431"/>
      <c r="BHT182" s="431"/>
      <c r="BHU182" s="431"/>
      <c r="BHV182" s="431"/>
      <c r="BHW182" s="431"/>
      <c r="BHX182" s="431"/>
      <c r="BHY182" s="431"/>
      <c r="BHZ182" s="431"/>
      <c r="BIA182" s="431"/>
      <c r="BIB182" s="431"/>
      <c r="BIC182" s="431"/>
      <c r="BID182" s="431"/>
      <c r="BIE182" s="431"/>
      <c r="BIF182" s="431"/>
      <c r="BIG182" s="431"/>
      <c r="BIH182" s="431"/>
      <c r="BII182" s="431"/>
      <c r="BIJ182" s="431"/>
      <c r="BIK182" s="431"/>
      <c r="BIL182" s="431"/>
      <c r="BIM182" s="431"/>
      <c r="BIN182" s="431"/>
      <c r="BIO182" s="431"/>
      <c r="BIP182" s="431"/>
      <c r="BIQ182" s="431"/>
      <c r="BIR182" s="431"/>
      <c r="BIS182" s="431"/>
      <c r="BIT182" s="431"/>
      <c r="BIU182" s="431"/>
      <c r="BIV182" s="431"/>
      <c r="BIW182" s="431"/>
      <c r="BIX182" s="431"/>
      <c r="BIY182" s="431"/>
      <c r="BIZ182" s="431"/>
      <c r="BJA182" s="431"/>
      <c r="BJB182" s="431"/>
      <c r="BJC182" s="431"/>
      <c r="BJD182" s="431"/>
      <c r="BJE182" s="431"/>
      <c r="BJF182" s="431"/>
      <c r="BJG182" s="431"/>
      <c r="BJH182" s="431"/>
      <c r="BJI182" s="431"/>
      <c r="BJJ182" s="431"/>
      <c r="BJK182" s="431"/>
      <c r="BJL182" s="431"/>
      <c r="BJM182" s="431"/>
      <c r="BJN182" s="431"/>
      <c r="BJO182" s="431"/>
      <c r="BJP182" s="431"/>
      <c r="BJQ182" s="431"/>
      <c r="BJR182" s="431"/>
      <c r="BJS182" s="431"/>
      <c r="BJT182" s="431"/>
      <c r="BJU182" s="431"/>
      <c r="BJV182" s="431"/>
      <c r="BJW182" s="431"/>
      <c r="BJX182" s="431"/>
      <c r="BJY182" s="431"/>
      <c r="BJZ182" s="431"/>
      <c r="BKA182" s="431"/>
      <c r="BKB182" s="431"/>
      <c r="BKC182" s="431"/>
      <c r="BKD182" s="431"/>
      <c r="BKE182" s="431"/>
      <c r="BKF182" s="431"/>
      <c r="BKG182" s="431"/>
      <c r="BKH182" s="431"/>
      <c r="BKI182" s="431"/>
      <c r="BKJ182" s="431"/>
      <c r="BKK182" s="431"/>
      <c r="BKL182" s="431"/>
      <c r="BKM182" s="431"/>
      <c r="BKN182" s="431"/>
      <c r="BKO182" s="431"/>
      <c r="BKP182" s="431"/>
      <c r="BKQ182" s="431"/>
      <c r="BKR182" s="431"/>
      <c r="BKS182" s="431"/>
      <c r="BKT182" s="431"/>
      <c r="BKU182" s="431"/>
      <c r="BKV182" s="431"/>
      <c r="BKW182" s="431"/>
      <c r="BKX182" s="431"/>
      <c r="BKY182" s="431"/>
      <c r="BKZ182" s="431"/>
      <c r="BLA182" s="431"/>
      <c r="BLB182" s="431"/>
      <c r="BLC182" s="431"/>
      <c r="BLD182" s="431"/>
      <c r="BLE182" s="431"/>
      <c r="BLF182" s="431"/>
      <c r="BLG182" s="431"/>
      <c r="BLH182" s="431"/>
      <c r="BLI182" s="431"/>
      <c r="BLJ182" s="431"/>
      <c r="BLK182" s="431"/>
      <c r="BLL182" s="431"/>
      <c r="BLM182" s="431"/>
      <c r="BLN182" s="431"/>
      <c r="BLO182" s="431"/>
      <c r="BLP182" s="431"/>
      <c r="BLQ182" s="431"/>
      <c r="BLR182" s="431"/>
      <c r="BLS182" s="431"/>
      <c r="BLT182" s="431"/>
      <c r="BLU182" s="431"/>
      <c r="BLV182" s="431"/>
      <c r="BLW182" s="431"/>
      <c r="BLX182" s="431"/>
      <c r="BLY182" s="431"/>
      <c r="BLZ182" s="431"/>
      <c r="BMA182" s="431"/>
      <c r="BMB182" s="431"/>
      <c r="BMC182" s="431"/>
      <c r="BMD182" s="431"/>
      <c r="BME182" s="431"/>
      <c r="BMF182" s="431"/>
      <c r="BMG182" s="431"/>
      <c r="BMH182" s="431"/>
      <c r="BMI182" s="431"/>
      <c r="BMJ182" s="431"/>
      <c r="BMK182" s="431"/>
      <c r="BML182" s="431"/>
      <c r="BMM182" s="431"/>
      <c r="BMN182" s="431"/>
      <c r="BMO182" s="431"/>
      <c r="BMP182" s="431"/>
      <c r="BMQ182" s="431"/>
      <c r="BMR182" s="431"/>
      <c r="BMS182" s="431"/>
      <c r="BMT182" s="431"/>
      <c r="BMU182" s="431"/>
      <c r="BMV182" s="431"/>
      <c r="BMW182" s="431"/>
      <c r="BMX182" s="431"/>
      <c r="BMY182" s="431"/>
      <c r="BMZ182" s="431"/>
      <c r="BNA182" s="431"/>
      <c r="BNB182" s="431"/>
      <c r="BNC182" s="431"/>
      <c r="BND182" s="431"/>
      <c r="BNE182" s="431"/>
      <c r="BNF182" s="431"/>
      <c r="BNG182" s="431"/>
      <c r="BNH182" s="431"/>
      <c r="BNI182" s="431"/>
      <c r="BNJ182" s="431"/>
      <c r="BNK182" s="431"/>
      <c r="BNL182" s="431"/>
      <c r="BNM182" s="431"/>
      <c r="BNN182" s="431"/>
      <c r="BNO182" s="431"/>
      <c r="BNP182" s="431"/>
      <c r="BNQ182" s="431"/>
      <c r="BNR182" s="431"/>
      <c r="BNS182" s="431"/>
      <c r="BNT182" s="431"/>
      <c r="BNU182" s="431"/>
      <c r="BNV182" s="431"/>
      <c r="BNW182" s="431"/>
      <c r="BNX182" s="431"/>
      <c r="BNY182" s="431"/>
      <c r="BNZ182" s="431"/>
      <c r="BOA182" s="431"/>
      <c r="BOB182" s="431"/>
      <c r="BOC182" s="431"/>
      <c r="BOD182" s="431"/>
      <c r="BOE182" s="431"/>
      <c r="BOF182" s="431"/>
      <c r="BOG182" s="431"/>
      <c r="BOH182" s="431"/>
      <c r="BOI182" s="431"/>
      <c r="BOJ182" s="431"/>
      <c r="BOK182" s="431"/>
      <c r="BOL182" s="431"/>
      <c r="BOM182" s="431"/>
      <c r="BON182" s="431"/>
      <c r="BOO182" s="431"/>
      <c r="BOP182" s="431"/>
      <c r="BOQ182" s="431"/>
      <c r="BOR182" s="431"/>
      <c r="BOS182" s="431"/>
      <c r="BOT182" s="431"/>
      <c r="BOU182" s="431"/>
      <c r="BOV182" s="431"/>
      <c r="BOW182" s="431"/>
      <c r="BOX182" s="431"/>
      <c r="BOY182" s="431"/>
      <c r="BOZ182" s="431"/>
      <c r="BPA182" s="431"/>
      <c r="BPB182" s="431"/>
      <c r="BPC182" s="431"/>
      <c r="BPD182" s="431"/>
      <c r="BPE182" s="431"/>
      <c r="BPF182" s="431"/>
      <c r="BPG182" s="431"/>
      <c r="BPH182" s="431"/>
      <c r="BPI182" s="431"/>
      <c r="BPJ182" s="431"/>
      <c r="BPK182" s="431"/>
      <c r="BPL182" s="431"/>
      <c r="BPM182" s="431"/>
      <c r="BPN182" s="431"/>
      <c r="BPO182" s="431"/>
      <c r="BPP182" s="431"/>
      <c r="BPQ182" s="431"/>
      <c r="BPR182" s="431"/>
      <c r="BPS182" s="431"/>
      <c r="BPT182" s="431"/>
      <c r="BPU182" s="431"/>
      <c r="BPV182" s="431"/>
      <c r="BPW182" s="431"/>
      <c r="BPX182" s="431"/>
      <c r="BPY182" s="431"/>
      <c r="BPZ182" s="431"/>
      <c r="BQA182" s="431"/>
      <c r="BQB182" s="431"/>
      <c r="BQC182" s="431"/>
      <c r="BQD182" s="431"/>
      <c r="BQE182" s="431"/>
      <c r="BQF182" s="431"/>
      <c r="BQG182" s="431"/>
      <c r="BQH182" s="431"/>
      <c r="BQI182" s="431"/>
      <c r="BQJ182" s="431"/>
      <c r="BQK182" s="431"/>
      <c r="BQL182" s="431"/>
      <c r="BQM182" s="431"/>
      <c r="BQN182" s="431"/>
      <c r="BQO182" s="431"/>
      <c r="BQP182" s="431"/>
      <c r="BQQ182" s="431"/>
      <c r="BQR182" s="431"/>
      <c r="BQS182" s="431"/>
      <c r="BQT182" s="431"/>
      <c r="BQU182" s="431"/>
      <c r="BQV182" s="431"/>
      <c r="BQW182" s="431"/>
      <c r="BQX182" s="431"/>
      <c r="BQY182" s="431"/>
      <c r="BQZ182" s="431"/>
      <c r="BRA182" s="431"/>
      <c r="BRB182" s="431"/>
      <c r="BRC182" s="431"/>
      <c r="BRD182" s="431"/>
      <c r="BRE182" s="431"/>
      <c r="BRF182" s="431"/>
      <c r="BRG182" s="431"/>
      <c r="BRH182" s="431"/>
      <c r="BRI182" s="431"/>
      <c r="BRJ182" s="431"/>
      <c r="BRK182" s="431"/>
      <c r="BRL182" s="431"/>
      <c r="BRM182" s="431"/>
      <c r="BRN182" s="431"/>
      <c r="BRO182" s="431"/>
      <c r="BRP182" s="431"/>
      <c r="BRQ182" s="431"/>
      <c r="BRR182" s="431"/>
      <c r="BRS182" s="431"/>
      <c r="BRT182" s="431"/>
      <c r="BRU182" s="431"/>
    </row>
    <row r="183" spans="1:1841" s="491" customFormat="1" x14ac:dyDescent="0.3">
      <c r="A183" s="487"/>
      <c r="B183" s="487"/>
      <c r="C183" s="487"/>
      <c r="D183" s="489"/>
      <c r="E183" s="488"/>
      <c r="F183" s="489"/>
      <c r="G183" s="488"/>
      <c r="H183" s="487"/>
      <c r="I183" s="490"/>
      <c r="J183" s="446"/>
      <c r="K183" s="446"/>
      <c r="L183" s="490"/>
      <c r="M183" s="490"/>
      <c r="N183" s="446"/>
      <c r="O183" s="446"/>
      <c r="P183" s="446"/>
      <c r="Q183" s="446"/>
      <c r="R183" s="446"/>
      <c r="S183" s="446"/>
      <c r="T183" s="446"/>
      <c r="U183" s="446"/>
      <c r="V183" s="446"/>
      <c r="W183" s="446"/>
      <c r="X183" s="446"/>
      <c r="Y183" s="490"/>
      <c r="Z183" s="454"/>
      <c r="AA183" s="454"/>
      <c r="AB183" s="486"/>
      <c r="AC183" s="486"/>
      <c r="AD183" s="527"/>
      <c r="AE183" s="527"/>
      <c r="AF183" s="527"/>
      <c r="AG183" s="527"/>
      <c r="AH183" s="431"/>
      <c r="AI183" s="487"/>
      <c r="AJ183" s="487"/>
      <c r="AK183" s="487"/>
      <c r="AL183" s="487"/>
      <c r="AM183" s="487"/>
      <c r="AN183" s="487"/>
      <c r="AO183" s="487"/>
      <c r="AP183" s="487"/>
      <c r="AQ183" s="487"/>
      <c r="AR183" s="487"/>
      <c r="AS183" s="487"/>
      <c r="AT183" s="487"/>
      <c r="AU183" s="487"/>
      <c r="AV183" s="487"/>
      <c r="AW183" s="487"/>
      <c r="AX183" s="487"/>
      <c r="AY183" s="487"/>
      <c r="AZ183" s="487"/>
      <c r="BA183" s="487"/>
      <c r="BB183" s="487"/>
      <c r="BC183" s="487"/>
      <c r="BD183" s="487"/>
      <c r="BE183" s="487"/>
      <c r="BF183" s="487"/>
      <c r="BG183" s="487"/>
      <c r="BH183" s="487"/>
      <c r="BI183" s="487"/>
      <c r="BJ183" s="487"/>
      <c r="BK183" s="487"/>
      <c r="BL183" s="487"/>
      <c r="BM183" s="487"/>
      <c r="BN183" s="487"/>
      <c r="BO183" s="487"/>
      <c r="BP183" s="487"/>
      <c r="BQ183" s="487"/>
      <c r="BR183" s="487"/>
      <c r="BS183" s="487"/>
      <c r="BT183" s="487"/>
      <c r="BU183" s="487"/>
      <c r="BV183" s="487"/>
      <c r="BW183" s="487"/>
      <c r="BX183" s="487"/>
      <c r="BY183" s="487"/>
      <c r="BZ183" s="487"/>
      <c r="CA183" s="487"/>
      <c r="CB183" s="487"/>
      <c r="CC183" s="487"/>
      <c r="CD183" s="487"/>
      <c r="CE183" s="487"/>
      <c r="CF183" s="487"/>
      <c r="CG183" s="487"/>
      <c r="CH183" s="487"/>
      <c r="CI183" s="487"/>
      <c r="CJ183" s="487"/>
      <c r="CK183" s="487"/>
      <c r="CL183" s="487"/>
      <c r="CM183" s="487"/>
      <c r="CN183" s="487"/>
      <c r="CO183" s="487"/>
      <c r="CP183" s="487"/>
      <c r="CQ183" s="487"/>
      <c r="CR183" s="487"/>
      <c r="CS183" s="487"/>
      <c r="CT183" s="487"/>
      <c r="CU183" s="487"/>
      <c r="CV183" s="487"/>
      <c r="CW183" s="487"/>
      <c r="CX183" s="487"/>
      <c r="CY183" s="487"/>
      <c r="CZ183" s="487"/>
      <c r="DA183" s="487"/>
      <c r="DB183" s="487"/>
      <c r="DC183" s="487"/>
      <c r="DD183" s="487"/>
      <c r="DE183" s="487"/>
      <c r="DF183" s="487"/>
      <c r="DG183" s="487"/>
      <c r="DH183" s="487"/>
      <c r="DI183" s="487"/>
      <c r="DJ183" s="487"/>
      <c r="DK183" s="487"/>
      <c r="DL183" s="487"/>
      <c r="DM183" s="487"/>
      <c r="DN183" s="487"/>
      <c r="DO183" s="487"/>
      <c r="DP183" s="487"/>
      <c r="DQ183" s="487"/>
      <c r="DR183" s="487"/>
      <c r="DS183" s="487"/>
      <c r="DT183" s="487"/>
      <c r="DU183" s="487"/>
      <c r="DV183" s="487"/>
      <c r="DW183" s="487"/>
      <c r="DX183" s="487"/>
      <c r="DY183" s="487"/>
      <c r="DZ183" s="487"/>
      <c r="EA183" s="487"/>
      <c r="EB183" s="487"/>
      <c r="EC183" s="487"/>
      <c r="ED183" s="487"/>
      <c r="EE183" s="487"/>
      <c r="EF183" s="487"/>
      <c r="EG183" s="487"/>
      <c r="EH183" s="487"/>
      <c r="EI183" s="487"/>
      <c r="EJ183" s="487"/>
      <c r="EK183" s="487"/>
      <c r="EL183" s="487"/>
      <c r="EM183" s="487"/>
      <c r="EN183" s="487"/>
      <c r="EO183" s="487"/>
      <c r="EP183" s="487"/>
      <c r="EQ183" s="487"/>
      <c r="ER183" s="487"/>
      <c r="ES183" s="487"/>
      <c r="ET183" s="487"/>
      <c r="EU183" s="487"/>
      <c r="EV183" s="487"/>
      <c r="EW183" s="487"/>
      <c r="EX183" s="487"/>
      <c r="EY183" s="487"/>
      <c r="EZ183" s="487"/>
      <c r="FA183" s="487"/>
      <c r="FB183" s="487"/>
      <c r="FC183" s="487"/>
      <c r="FD183" s="487"/>
      <c r="FE183" s="487"/>
      <c r="FF183" s="487"/>
      <c r="FG183" s="487"/>
      <c r="FH183" s="487"/>
      <c r="FI183" s="487"/>
      <c r="FJ183" s="487"/>
      <c r="FK183" s="487"/>
      <c r="FL183" s="487"/>
      <c r="FM183" s="487"/>
      <c r="FN183" s="487"/>
      <c r="FO183" s="487"/>
      <c r="FP183" s="487"/>
      <c r="FQ183" s="487"/>
      <c r="FR183" s="487"/>
      <c r="FS183" s="487"/>
      <c r="FT183" s="487"/>
      <c r="FU183" s="487"/>
      <c r="FV183" s="487"/>
      <c r="FW183" s="487"/>
      <c r="FX183" s="487"/>
      <c r="FY183" s="487"/>
      <c r="FZ183" s="487"/>
      <c r="GA183" s="487"/>
      <c r="GB183" s="487"/>
      <c r="GC183" s="487"/>
      <c r="GD183" s="487"/>
      <c r="GE183" s="487"/>
      <c r="GF183" s="487"/>
      <c r="GG183" s="487"/>
      <c r="GH183" s="487"/>
      <c r="GI183" s="487"/>
      <c r="GJ183" s="487"/>
      <c r="GK183" s="487"/>
      <c r="GL183" s="487"/>
      <c r="GM183" s="487"/>
      <c r="GN183" s="487"/>
      <c r="GO183" s="487"/>
      <c r="GP183" s="487"/>
      <c r="GQ183" s="487"/>
      <c r="GR183" s="487"/>
      <c r="GS183" s="487"/>
      <c r="GT183" s="487"/>
      <c r="GU183" s="487"/>
      <c r="GV183" s="487"/>
      <c r="GW183" s="487"/>
      <c r="GX183" s="487"/>
      <c r="GY183" s="487"/>
      <c r="GZ183" s="487"/>
      <c r="HA183" s="487"/>
      <c r="HB183" s="487"/>
      <c r="HC183" s="487"/>
      <c r="HD183" s="487"/>
      <c r="HE183" s="487"/>
      <c r="HF183" s="487"/>
      <c r="HG183" s="487"/>
      <c r="HH183" s="487"/>
      <c r="HI183" s="487"/>
      <c r="HJ183" s="487"/>
      <c r="HK183" s="487"/>
      <c r="HL183" s="487"/>
      <c r="HM183" s="487"/>
      <c r="HN183" s="487"/>
      <c r="HO183" s="487"/>
      <c r="HP183" s="487"/>
      <c r="HQ183" s="487"/>
      <c r="HR183" s="487"/>
      <c r="HS183" s="487"/>
      <c r="HT183" s="487"/>
      <c r="HU183" s="487"/>
      <c r="HV183" s="487"/>
      <c r="HW183" s="487"/>
      <c r="HX183" s="487"/>
      <c r="HY183" s="487"/>
      <c r="HZ183" s="487"/>
      <c r="IA183" s="487"/>
      <c r="IB183" s="487"/>
      <c r="IC183" s="487"/>
      <c r="ID183" s="487"/>
      <c r="IE183" s="487"/>
      <c r="IF183" s="487"/>
      <c r="IG183" s="487"/>
      <c r="IH183" s="487"/>
      <c r="II183" s="487"/>
      <c r="IJ183" s="487"/>
      <c r="IK183" s="487"/>
      <c r="IL183" s="487"/>
      <c r="IM183" s="487"/>
      <c r="IN183" s="487"/>
      <c r="IO183" s="487"/>
      <c r="IP183" s="487"/>
      <c r="IQ183" s="487"/>
      <c r="IR183" s="487"/>
      <c r="IS183" s="487"/>
      <c r="IT183" s="487"/>
      <c r="IU183" s="487"/>
      <c r="IV183" s="487"/>
      <c r="IW183" s="487"/>
      <c r="IX183" s="487"/>
      <c r="IY183" s="487"/>
      <c r="IZ183" s="487"/>
      <c r="JA183" s="487"/>
      <c r="JB183" s="487"/>
      <c r="JC183" s="487"/>
      <c r="JD183" s="487"/>
      <c r="JE183" s="487"/>
      <c r="JF183" s="487"/>
      <c r="JG183" s="487"/>
      <c r="JH183" s="487"/>
      <c r="JI183" s="487"/>
      <c r="JJ183" s="487"/>
      <c r="JK183" s="487"/>
      <c r="JL183" s="487"/>
      <c r="JM183" s="487"/>
      <c r="JN183" s="487"/>
      <c r="JO183" s="487"/>
      <c r="JP183" s="487"/>
      <c r="JQ183" s="487"/>
      <c r="JR183" s="487"/>
      <c r="JS183" s="487"/>
      <c r="JT183" s="487"/>
      <c r="JU183" s="487"/>
      <c r="JV183" s="487"/>
      <c r="JW183" s="487"/>
      <c r="JX183" s="487"/>
      <c r="JY183" s="487"/>
      <c r="JZ183" s="487"/>
      <c r="KA183" s="487"/>
      <c r="KB183" s="487"/>
      <c r="KC183" s="487"/>
      <c r="KD183" s="487"/>
      <c r="KE183" s="487"/>
      <c r="KF183" s="487"/>
      <c r="KG183" s="487"/>
      <c r="KH183" s="487"/>
      <c r="KI183" s="487"/>
      <c r="KJ183" s="487"/>
      <c r="KK183" s="487"/>
      <c r="KL183" s="487"/>
      <c r="KM183" s="487"/>
      <c r="KN183" s="487"/>
      <c r="KO183" s="487"/>
      <c r="KP183" s="487"/>
      <c r="KQ183" s="487"/>
      <c r="KR183" s="487"/>
      <c r="KS183" s="487"/>
      <c r="KT183" s="487"/>
      <c r="KU183" s="487"/>
      <c r="KV183" s="487"/>
      <c r="KW183" s="487"/>
      <c r="KX183" s="487"/>
      <c r="KY183" s="487"/>
      <c r="KZ183" s="487"/>
      <c r="LA183" s="487"/>
      <c r="LB183" s="487"/>
      <c r="LC183" s="487"/>
      <c r="LD183" s="487"/>
      <c r="LE183" s="487"/>
      <c r="LF183" s="487"/>
      <c r="LG183" s="487"/>
      <c r="LH183" s="487"/>
      <c r="LI183" s="487"/>
      <c r="LJ183" s="487"/>
      <c r="LK183" s="487"/>
      <c r="LL183" s="487"/>
      <c r="LM183" s="487"/>
      <c r="LN183" s="487"/>
      <c r="LO183" s="487"/>
      <c r="LP183" s="487"/>
      <c r="LQ183" s="487"/>
      <c r="LR183" s="487"/>
      <c r="LS183" s="487"/>
      <c r="LT183" s="487"/>
      <c r="LU183" s="487"/>
      <c r="LV183" s="487"/>
      <c r="LW183" s="487"/>
      <c r="LX183" s="487"/>
      <c r="LY183" s="487"/>
      <c r="LZ183" s="487"/>
      <c r="MA183" s="487"/>
      <c r="MB183" s="487"/>
      <c r="MC183" s="487"/>
      <c r="MD183" s="487"/>
      <c r="ME183" s="487"/>
      <c r="MF183" s="487"/>
      <c r="MG183" s="487"/>
      <c r="MH183" s="487"/>
      <c r="MI183" s="487"/>
      <c r="MJ183" s="487"/>
      <c r="MK183" s="487"/>
      <c r="ML183" s="487"/>
      <c r="MM183" s="487"/>
      <c r="MN183" s="487"/>
      <c r="MO183" s="487"/>
      <c r="MP183" s="487"/>
      <c r="MQ183" s="487"/>
      <c r="MR183" s="487"/>
      <c r="MS183" s="487"/>
      <c r="MT183" s="487"/>
      <c r="MU183" s="487"/>
      <c r="MV183" s="487"/>
      <c r="MW183" s="487"/>
      <c r="MX183" s="487"/>
      <c r="MY183" s="487"/>
      <c r="MZ183" s="487"/>
      <c r="NA183" s="487"/>
      <c r="NB183" s="487"/>
      <c r="NC183" s="487"/>
      <c r="ND183" s="487"/>
      <c r="NE183" s="487"/>
      <c r="NF183" s="487"/>
      <c r="NG183" s="487"/>
      <c r="NH183" s="487"/>
      <c r="NI183" s="487"/>
      <c r="NJ183" s="487"/>
      <c r="NK183" s="487"/>
      <c r="NL183" s="487"/>
      <c r="NM183" s="487"/>
      <c r="NN183" s="487"/>
      <c r="NO183" s="487"/>
      <c r="NP183" s="487"/>
      <c r="NQ183" s="487"/>
      <c r="NR183" s="487"/>
      <c r="NS183" s="487"/>
      <c r="NT183" s="487"/>
      <c r="NU183" s="487"/>
      <c r="NV183" s="487"/>
      <c r="NW183" s="487"/>
      <c r="NX183" s="487"/>
      <c r="NY183" s="487"/>
      <c r="NZ183" s="487"/>
      <c r="OA183" s="487"/>
      <c r="OB183" s="487"/>
      <c r="OC183" s="487"/>
      <c r="OD183" s="487"/>
      <c r="OE183" s="487"/>
      <c r="OF183" s="487"/>
      <c r="OG183" s="487"/>
      <c r="OH183" s="487"/>
      <c r="OI183" s="487"/>
      <c r="OJ183" s="487"/>
      <c r="OK183" s="487"/>
      <c r="OL183" s="487"/>
      <c r="OM183" s="487"/>
      <c r="ON183" s="487"/>
      <c r="OO183" s="487"/>
      <c r="OP183" s="487"/>
      <c r="OQ183" s="487"/>
      <c r="OR183" s="487"/>
      <c r="OS183" s="487"/>
      <c r="OT183" s="487"/>
      <c r="OU183" s="487"/>
      <c r="OV183" s="487"/>
      <c r="OW183" s="487"/>
      <c r="OX183" s="487"/>
      <c r="OY183" s="487"/>
      <c r="OZ183" s="487"/>
      <c r="PA183" s="487"/>
      <c r="PB183" s="487"/>
      <c r="PC183" s="487"/>
      <c r="PD183" s="487"/>
      <c r="PE183" s="487"/>
      <c r="PF183" s="487"/>
      <c r="PG183" s="487"/>
      <c r="PH183" s="487"/>
      <c r="PI183" s="487"/>
      <c r="PJ183" s="487"/>
      <c r="PK183" s="487"/>
      <c r="PL183" s="487"/>
      <c r="PM183" s="487"/>
      <c r="PN183" s="487"/>
      <c r="PO183" s="487"/>
      <c r="PP183" s="487"/>
      <c r="PQ183" s="487"/>
      <c r="PR183" s="487"/>
      <c r="PS183" s="487"/>
      <c r="PT183" s="487"/>
      <c r="PU183" s="487"/>
      <c r="PV183" s="487"/>
      <c r="PW183" s="487"/>
      <c r="PX183" s="487"/>
      <c r="PY183" s="487"/>
      <c r="PZ183" s="487"/>
      <c r="QA183" s="487"/>
      <c r="QB183" s="487"/>
      <c r="QC183" s="487"/>
      <c r="QD183" s="487"/>
      <c r="QE183" s="487"/>
      <c r="QF183" s="487"/>
      <c r="QG183" s="487"/>
      <c r="QH183" s="487"/>
      <c r="QI183" s="487"/>
      <c r="QJ183" s="487"/>
      <c r="QK183" s="487"/>
      <c r="QL183" s="487"/>
      <c r="QM183" s="487"/>
      <c r="QN183" s="487"/>
      <c r="QO183" s="487"/>
      <c r="QP183" s="487"/>
      <c r="QQ183" s="487"/>
      <c r="QR183" s="487"/>
      <c r="QS183" s="487"/>
      <c r="QT183" s="487"/>
      <c r="QU183" s="487"/>
      <c r="QV183" s="487"/>
      <c r="QW183" s="487"/>
      <c r="QX183" s="487"/>
      <c r="QY183" s="487"/>
      <c r="QZ183" s="487"/>
      <c r="RA183" s="487"/>
      <c r="RB183" s="487"/>
      <c r="RC183" s="487"/>
      <c r="RD183" s="487"/>
      <c r="RE183" s="487"/>
      <c r="RF183" s="487"/>
      <c r="RG183" s="487"/>
      <c r="RH183" s="487"/>
      <c r="RI183" s="487"/>
      <c r="RJ183" s="487"/>
      <c r="RK183" s="487"/>
      <c r="RL183" s="487"/>
      <c r="RM183" s="487"/>
      <c r="RN183" s="487"/>
      <c r="RO183" s="487"/>
      <c r="RP183" s="487"/>
      <c r="RQ183" s="487"/>
      <c r="RR183" s="487"/>
      <c r="RS183" s="487"/>
      <c r="RT183" s="487"/>
      <c r="RU183" s="487"/>
      <c r="RV183" s="487"/>
      <c r="RW183" s="487"/>
      <c r="RX183" s="487"/>
      <c r="RY183" s="487"/>
      <c r="RZ183" s="487"/>
      <c r="SA183" s="487"/>
      <c r="SB183" s="487"/>
      <c r="SC183" s="487"/>
      <c r="SD183" s="487"/>
      <c r="SE183" s="487"/>
      <c r="SF183" s="487"/>
      <c r="SG183" s="487"/>
      <c r="SH183" s="487"/>
      <c r="SI183" s="487"/>
      <c r="SJ183" s="487"/>
      <c r="SK183" s="487"/>
      <c r="SL183" s="487"/>
      <c r="SM183" s="487"/>
      <c r="SN183" s="487"/>
      <c r="SO183" s="487"/>
      <c r="SP183" s="487"/>
      <c r="SQ183" s="487"/>
      <c r="SR183" s="487"/>
      <c r="SS183" s="487"/>
      <c r="ST183" s="487"/>
      <c r="SU183" s="487"/>
      <c r="SV183" s="487"/>
      <c r="SW183" s="487"/>
      <c r="SX183" s="487"/>
      <c r="SY183" s="487"/>
      <c r="SZ183" s="487"/>
      <c r="TA183" s="487"/>
      <c r="TB183" s="487"/>
      <c r="TC183" s="487"/>
      <c r="TD183" s="487"/>
      <c r="TE183" s="487"/>
      <c r="TF183" s="487"/>
      <c r="TG183" s="487"/>
      <c r="TH183" s="487"/>
      <c r="TI183" s="487"/>
      <c r="TJ183" s="487"/>
      <c r="TK183" s="487"/>
      <c r="TL183" s="487"/>
      <c r="TM183" s="487"/>
      <c r="TN183" s="487"/>
      <c r="TO183" s="487"/>
      <c r="TP183" s="487"/>
      <c r="TQ183" s="487"/>
      <c r="TR183" s="487"/>
      <c r="TS183" s="487"/>
      <c r="TT183" s="487"/>
      <c r="TU183" s="487"/>
      <c r="TV183" s="487"/>
      <c r="TW183" s="487"/>
      <c r="TX183" s="487"/>
      <c r="TY183" s="487"/>
      <c r="TZ183" s="487"/>
      <c r="UA183" s="487"/>
      <c r="UB183" s="487"/>
      <c r="UC183" s="487"/>
      <c r="UD183" s="487"/>
      <c r="UE183" s="487"/>
      <c r="UF183" s="487"/>
      <c r="UG183" s="487"/>
      <c r="UH183" s="487"/>
      <c r="UI183" s="487"/>
      <c r="UJ183" s="487"/>
      <c r="UK183" s="487"/>
      <c r="UL183" s="487"/>
      <c r="UM183" s="487"/>
      <c r="UN183" s="487"/>
      <c r="UO183" s="487"/>
      <c r="UP183" s="487"/>
      <c r="UQ183" s="487"/>
      <c r="UR183" s="487"/>
      <c r="US183" s="487"/>
      <c r="UT183" s="487"/>
      <c r="UU183" s="487"/>
      <c r="UV183" s="487"/>
      <c r="UW183" s="487"/>
      <c r="UX183" s="487"/>
      <c r="UY183" s="487"/>
      <c r="UZ183" s="487"/>
      <c r="VA183" s="487"/>
      <c r="VB183" s="487"/>
      <c r="VC183" s="487"/>
      <c r="VD183" s="487"/>
      <c r="VE183" s="487"/>
      <c r="VF183" s="487"/>
      <c r="VG183" s="487"/>
      <c r="VH183" s="487"/>
      <c r="VI183" s="487"/>
      <c r="VJ183" s="487"/>
      <c r="VK183" s="487"/>
      <c r="VL183" s="487"/>
      <c r="VM183" s="487"/>
      <c r="VN183" s="487"/>
      <c r="VO183" s="487"/>
      <c r="VP183" s="487"/>
      <c r="VQ183" s="487"/>
      <c r="VR183" s="487"/>
      <c r="VS183" s="487"/>
      <c r="VT183" s="487"/>
      <c r="VU183" s="487"/>
      <c r="VV183" s="487"/>
      <c r="VW183" s="487"/>
      <c r="VX183" s="487"/>
      <c r="VY183" s="487"/>
      <c r="VZ183" s="487"/>
      <c r="WA183" s="487"/>
      <c r="WB183" s="487"/>
      <c r="WC183" s="487"/>
      <c r="WD183" s="487"/>
      <c r="WE183" s="487"/>
      <c r="WF183" s="487"/>
      <c r="WG183" s="487"/>
      <c r="WH183" s="487"/>
      <c r="WI183" s="487"/>
      <c r="WJ183" s="487"/>
      <c r="WK183" s="487"/>
      <c r="WL183" s="487"/>
      <c r="WM183" s="487"/>
      <c r="WN183" s="487"/>
      <c r="WO183" s="487"/>
      <c r="WP183" s="487"/>
      <c r="WQ183" s="487"/>
      <c r="WR183" s="487"/>
      <c r="WS183" s="487"/>
      <c r="WT183" s="487"/>
      <c r="WU183" s="487"/>
      <c r="WV183" s="487"/>
      <c r="WW183" s="487"/>
      <c r="WX183" s="487"/>
      <c r="WY183" s="487"/>
      <c r="WZ183" s="487"/>
      <c r="XA183" s="487"/>
      <c r="XB183" s="487"/>
      <c r="XC183" s="487"/>
      <c r="XD183" s="487"/>
      <c r="XE183" s="487"/>
      <c r="XF183" s="487"/>
      <c r="XG183" s="487"/>
      <c r="XH183" s="487"/>
      <c r="XI183" s="487"/>
      <c r="XJ183" s="487"/>
      <c r="XK183" s="487"/>
      <c r="XL183" s="487"/>
      <c r="XM183" s="487"/>
      <c r="XN183" s="487"/>
      <c r="XO183" s="487"/>
      <c r="XP183" s="487"/>
      <c r="XQ183" s="487"/>
      <c r="XR183" s="487"/>
      <c r="XS183" s="487"/>
      <c r="XT183" s="487"/>
      <c r="XU183" s="487"/>
      <c r="XV183" s="487"/>
      <c r="XW183" s="487"/>
      <c r="XX183" s="487"/>
      <c r="XY183" s="487"/>
      <c r="XZ183" s="487"/>
      <c r="YA183" s="487"/>
      <c r="YB183" s="487"/>
      <c r="YC183" s="487"/>
      <c r="YD183" s="487"/>
      <c r="YE183" s="487"/>
      <c r="YF183" s="487"/>
      <c r="YG183" s="487"/>
      <c r="YH183" s="487"/>
      <c r="YI183" s="487"/>
      <c r="YJ183" s="487"/>
      <c r="YK183" s="487"/>
      <c r="YL183" s="487"/>
      <c r="YM183" s="487"/>
      <c r="YN183" s="487"/>
      <c r="YO183" s="487"/>
      <c r="YP183" s="487"/>
      <c r="YQ183" s="487"/>
      <c r="YR183" s="487"/>
      <c r="YS183" s="487"/>
      <c r="YT183" s="487"/>
      <c r="YU183" s="487"/>
      <c r="YV183" s="487"/>
      <c r="YW183" s="487"/>
      <c r="YX183" s="487"/>
      <c r="YY183" s="487"/>
      <c r="YZ183" s="487"/>
      <c r="ZA183" s="487"/>
      <c r="ZB183" s="487"/>
      <c r="ZC183" s="487"/>
      <c r="ZD183" s="487"/>
      <c r="ZE183" s="487"/>
      <c r="ZF183" s="487"/>
      <c r="ZG183" s="487"/>
      <c r="ZH183" s="487"/>
      <c r="ZI183" s="487"/>
      <c r="ZJ183" s="487"/>
      <c r="ZK183" s="487"/>
      <c r="ZL183" s="487"/>
      <c r="ZM183" s="487"/>
      <c r="ZN183" s="487"/>
      <c r="ZO183" s="487"/>
      <c r="ZP183" s="487"/>
      <c r="ZQ183" s="487"/>
      <c r="ZR183" s="487"/>
      <c r="ZS183" s="487"/>
      <c r="ZT183" s="487"/>
      <c r="ZU183" s="487"/>
      <c r="ZV183" s="487"/>
      <c r="ZW183" s="487"/>
      <c r="ZX183" s="487"/>
      <c r="ZY183" s="487"/>
      <c r="ZZ183" s="487"/>
      <c r="AAA183" s="487"/>
      <c r="AAB183" s="487"/>
      <c r="AAC183" s="487"/>
      <c r="AAD183" s="487"/>
      <c r="AAE183" s="487"/>
      <c r="AAF183" s="487"/>
      <c r="AAG183" s="487"/>
      <c r="AAH183" s="487"/>
      <c r="AAI183" s="487"/>
      <c r="AAJ183" s="487"/>
      <c r="AAK183" s="487"/>
      <c r="AAL183" s="487"/>
      <c r="AAM183" s="487"/>
      <c r="AAN183" s="487"/>
      <c r="AAO183" s="487"/>
      <c r="AAP183" s="487"/>
      <c r="AAQ183" s="487"/>
      <c r="AAR183" s="487"/>
      <c r="AAS183" s="487"/>
      <c r="AAT183" s="487"/>
      <c r="AAU183" s="487"/>
      <c r="AAV183" s="487"/>
      <c r="AAW183" s="487"/>
      <c r="AAX183" s="487"/>
      <c r="AAY183" s="487"/>
      <c r="AAZ183" s="487"/>
      <c r="ABA183" s="487"/>
      <c r="ABB183" s="487"/>
      <c r="ABC183" s="487"/>
      <c r="ABD183" s="487"/>
      <c r="ABE183" s="487"/>
      <c r="ABF183" s="487"/>
      <c r="ABG183" s="487"/>
      <c r="ABH183" s="487"/>
      <c r="ABI183" s="487"/>
      <c r="ABJ183" s="487"/>
      <c r="ABK183" s="487"/>
      <c r="ABL183" s="487"/>
      <c r="ABM183" s="487"/>
      <c r="ABN183" s="487"/>
      <c r="ABO183" s="487"/>
      <c r="ABP183" s="487"/>
      <c r="ABQ183" s="487"/>
      <c r="ABR183" s="487"/>
      <c r="ABS183" s="487"/>
      <c r="ABT183" s="487"/>
      <c r="ABU183" s="487"/>
      <c r="ABV183" s="487"/>
      <c r="ABW183" s="487"/>
      <c r="ABX183" s="487"/>
      <c r="ABY183" s="487"/>
      <c r="ABZ183" s="487"/>
      <c r="ACA183" s="487"/>
      <c r="ACB183" s="487"/>
      <c r="ACC183" s="487"/>
      <c r="ACD183" s="487"/>
      <c r="ACE183" s="487"/>
      <c r="ACF183" s="487"/>
      <c r="ACG183" s="487"/>
      <c r="ACH183" s="487"/>
      <c r="ACI183" s="487"/>
      <c r="ACJ183" s="487"/>
      <c r="ACK183" s="487"/>
      <c r="ACL183" s="487"/>
      <c r="ACM183" s="487"/>
      <c r="ACN183" s="487"/>
      <c r="ACO183" s="487"/>
      <c r="ACP183" s="487"/>
      <c r="ACQ183" s="487"/>
      <c r="ACR183" s="487"/>
      <c r="ACS183" s="487"/>
      <c r="ACT183" s="487"/>
      <c r="ACU183" s="487"/>
      <c r="ACV183" s="487"/>
      <c r="ACW183" s="487"/>
      <c r="ACX183" s="487"/>
      <c r="ACY183" s="487"/>
      <c r="ACZ183" s="487"/>
      <c r="ADA183" s="487"/>
      <c r="ADB183" s="487"/>
      <c r="ADC183" s="487"/>
      <c r="ADD183" s="487"/>
      <c r="ADE183" s="487"/>
      <c r="ADF183" s="487"/>
      <c r="ADG183" s="487"/>
      <c r="ADH183" s="487"/>
      <c r="ADI183" s="487"/>
      <c r="ADJ183" s="487"/>
      <c r="ADK183" s="487"/>
      <c r="ADL183" s="487"/>
      <c r="ADM183" s="487"/>
      <c r="ADN183" s="487"/>
      <c r="ADO183" s="487"/>
      <c r="ADP183" s="487"/>
      <c r="ADQ183" s="487"/>
      <c r="ADR183" s="487"/>
      <c r="ADS183" s="487"/>
      <c r="ADT183" s="487"/>
      <c r="ADU183" s="487"/>
      <c r="ADV183" s="487"/>
      <c r="ADW183" s="487"/>
      <c r="ADX183" s="487"/>
      <c r="ADY183" s="487"/>
      <c r="ADZ183" s="487"/>
      <c r="AEA183" s="487"/>
      <c r="AEB183" s="487"/>
      <c r="AEC183" s="487"/>
      <c r="AED183" s="487"/>
      <c r="AEE183" s="487"/>
      <c r="AEF183" s="487"/>
      <c r="AEG183" s="487"/>
      <c r="AEH183" s="487"/>
      <c r="AEI183" s="487"/>
      <c r="AEJ183" s="487"/>
      <c r="AEK183" s="487"/>
      <c r="AEL183" s="487"/>
      <c r="AEM183" s="487"/>
      <c r="AEN183" s="487"/>
      <c r="AEO183" s="487"/>
      <c r="AEP183" s="487"/>
      <c r="AEQ183" s="487"/>
      <c r="AER183" s="487"/>
      <c r="AES183" s="487"/>
      <c r="AET183" s="487"/>
      <c r="AEU183" s="487"/>
      <c r="AEV183" s="487"/>
      <c r="AEW183" s="487"/>
      <c r="AEX183" s="487"/>
      <c r="AEY183" s="487"/>
      <c r="AEZ183" s="487"/>
      <c r="AFA183" s="487"/>
      <c r="AFB183" s="487"/>
      <c r="AFC183" s="487"/>
      <c r="AFD183" s="487"/>
      <c r="AFE183" s="487"/>
      <c r="AFF183" s="487"/>
      <c r="AFG183" s="487"/>
      <c r="AFH183" s="487"/>
      <c r="AFI183" s="487"/>
      <c r="AFJ183" s="487"/>
      <c r="AFK183" s="487"/>
      <c r="AFL183" s="487"/>
      <c r="AFM183" s="487"/>
      <c r="AFN183" s="487"/>
      <c r="AFO183" s="487"/>
      <c r="AFP183" s="487"/>
      <c r="AFQ183" s="487"/>
      <c r="AFR183" s="487"/>
      <c r="AFS183" s="487"/>
      <c r="AFT183" s="487"/>
      <c r="AFU183" s="487"/>
      <c r="AFV183" s="487"/>
      <c r="AFW183" s="487"/>
      <c r="AFX183" s="487"/>
      <c r="AFY183" s="487"/>
      <c r="AFZ183" s="487"/>
      <c r="AGA183" s="487"/>
      <c r="AGB183" s="487"/>
      <c r="AGC183" s="487"/>
      <c r="AGD183" s="487"/>
      <c r="AGE183" s="487"/>
      <c r="AGF183" s="487"/>
      <c r="AGG183" s="487"/>
      <c r="AGH183" s="487"/>
      <c r="AGI183" s="487"/>
      <c r="AGJ183" s="487"/>
      <c r="AGK183" s="487"/>
      <c r="AGL183" s="487"/>
      <c r="AGM183" s="487"/>
      <c r="AGN183" s="487"/>
      <c r="AGO183" s="487"/>
      <c r="AGP183" s="487"/>
      <c r="AGQ183" s="487"/>
      <c r="AGR183" s="487"/>
      <c r="AGS183" s="487"/>
      <c r="AGT183" s="487"/>
      <c r="AGU183" s="487"/>
      <c r="AGV183" s="487"/>
      <c r="AGW183" s="487"/>
      <c r="AGX183" s="487"/>
      <c r="AGY183" s="487"/>
      <c r="AGZ183" s="487"/>
      <c r="AHA183" s="487"/>
      <c r="AHB183" s="487"/>
      <c r="AHC183" s="487"/>
      <c r="AHD183" s="487"/>
      <c r="AHE183" s="487"/>
      <c r="AHF183" s="487"/>
      <c r="AHG183" s="487"/>
      <c r="AHH183" s="487"/>
      <c r="AHI183" s="487"/>
      <c r="AHJ183" s="487"/>
      <c r="AHK183" s="487"/>
      <c r="AHL183" s="487"/>
      <c r="AHM183" s="487"/>
      <c r="AHN183" s="487"/>
      <c r="AHO183" s="487"/>
      <c r="AHP183" s="487"/>
      <c r="AHQ183" s="487"/>
      <c r="AHR183" s="487"/>
      <c r="AHS183" s="487"/>
      <c r="AHT183" s="487"/>
      <c r="AHU183" s="487"/>
      <c r="AHV183" s="487"/>
      <c r="AHW183" s="487"/>
      <c r="AHX183" s="487"/>
      <c r="AHY183" s="487"/>
      <c r="AHZ183" s="487"/>
      <c r="AIA183" s="487"/>
      <c r="AIB183" s="487"/>
      <c r="AIC183" s="487"/>
      <c r="AID183" s="487"/>
      <c r="AIE183" s="487"/>
      <c r="AIF183" s="487"/>
      <c r="AIG183" s="487"/>
      <c r="AIH183" s="487"/>
      <c r="AII183" s="487"/>
      <c r="AIJ183" s="487"/>
      <c r="AIK183" s="487"/>
      <c r="AIL183" s="487"/>
      <c r="AIM183" s="487"/>
      <c r="AIN183" s="487"/>
      <c r="AIO183" s="487"/>
      <c r="AIP183" s="487"/>
      <c r="AIQ183" s="487"/>
      <c r="AIR183" s="487"/>
      <c r="AIS183" s="487"/>
      <c r="AIT183" s="487"/>
      <c r="AIU183" s="487"/>
      <c r="AIV183" s="487"/>
      <c r="AIW183" s="487"/>
      <c r="AIX183" s="487"/>
      <c r="AIY183" s="487"/>
      <c r="AIZ183" s="487"/>
      <c r="AJA183" s="487"/>
      <c r="AJB183" s="487"/>
      <c r="AJC183" s="487"/>
      <c r="AJD183" s="487"/>
      <c r="AJE183" s="487"/>
      <c r="AJF183" s="487"/>
      <c r="AJG183" s="487"/>
      <c r="AJH183" s="487"/>
      <c r="AJI183" s="487"/>
      <c r="AJJ183" s="487"/>
      <c r="AJK183" s="487"/>
      <c r="AJL183" s="487"/>
      <c r="AJM183" s="487"/>
      <c r="AJN183" s="487"/>
      <c r="AJO183" s="487"/>
      <c r="AJP183" s="487"/>
      <c r="AJQ183" s="487"/>
      <c r="AJR183" s="487"/>
      <c r="AJS183" s="487"/>
      <c r="AJT183" s="487"/>
      <c r="AJU183" s="487"/>
      <c r="AJV183" s="487"/>
      <c r="AJW183" s="487"/>
      <c r="AJX183" s="487"/>
      <c r="AJY183" s="487"/>
      <c r="AJZ183" s="487"/>
      <c r="AKA183" s="487"/>
      <c r="AKB183" s="487"/>
      <c r="AKC183" s="487"/>
      <c r="AKD183" s="487"/>
      <c r="AKE183" s="487"/>
      <c r="AKF183" s="487"/>
      <c r="AKG183" s="487"/>
      <c r="AKH183" s="487"/>
      <c r="AKI183" s="487"/>
      <c r="AKJ183" s="487"/>
      <c r="AKK183" s="487"/>
      <c r="AKL183" s="487"/>
      <c r="AKM183" s="487"/>
      <c r="AKN183" s="487"/>
      <c r="AKO183" s="487"/>
      <c r="AKP183" s="487"/>
      <c r="AKQ183" s="487"/>
      <c r="AKR183" s="487"/>
      <c r="AKS183" s="487"/>
      <c r="AKT183" s="487"/>
      <c r="AKU183" s="487"/>
      <c r="AKV183" s="487"/>
      <c r="AKW183" s="487"/>
      <c r="AKX183" s="487"/>
      <c r="AKY183" s="487"/>
      <c r="AKZ183" s="487"/>
      <c r="ALA183" s="487"/>
      <c r="ALB183" s="487"/>
      <c r="ALC183" s="487"/>
      <c r="ALD183" s="487"/>
      <c r="ALE183" s="487"/>
      <c r="ALF183" s="487"/>
      <c r="ALG183" s="487"/>
      <c r="ALH183" s="487"/>
      <c r="ALI183" s="487"/>
      <c r="ALJ183" s="487"/>
      <c r="ALK183" s="487"/>
      <c r="ALL183" s="487"/>
      <c r="ALM183" s="487"/>
      <c r="ALN183" s="487"/>
      <c r="ALO183" s="487"/>
      <c r="ALP183" s="487"/>
      <c r="ALQ183" s="487"/>
      <c r="ALR183" s="487"/>
      <c r="ALS183" s="487"/>
      <c r="ALT183" s="487"/>
      <c r="ALU183" s="487"/>
      <c r="ALV183" s="487"/>
      <c r="ALW183" s="487"/>
      <c r="ALX183" s="487"/>
      <c r="ALY183" s="487"/>
      <c r="ALZ183" s="487"/>
      <c r="AMA183" s="487"/>
      <c r="AMB183" s="487"/>
      <c r="AMC183" s="487"/>
      <c r="AMD183" s="487"/>
      <c r="AME183" s="487"/>
      <c r="AMF183" s="487"/>
      <c r="AMG183" s="487"/>
      <c r="AMH183" s="487"/>
      <c r="AMI183" s="487"/>
      <c r="AMJ183" s="487"/>
      <c r="AMK183" s="487"/>
      <c r="AML183" s="487"/>
      <c r="AMM183" s="487"/>
      <c r="AMN183" s="487"/>
      <c r="AMO183" s="487"/>
      <c r="AMP183" s="487"/>
      <c r="AMQ183" s="487"/>
      <c r="AMR183" s="487"/>
      <c r="AMS183" s="487"/>
      <c r="AMT183" s="487"/>
      <c r="AMU183" s="487"/>
      <c r="AMV183" s="487"/>
      <c r="AMW183" s="487"/>
      <c r="AMX183" s="487"/>
      <c r="AMY183" s="487"/>
      <c r="AMZ183" s="487"/>
      <c r="ANA183" s="487"/>
      <c r="ANB183" s="487"/>
      <c r="ANC183" s="487"/>
      <c r="AND183" s="487"/>
      <c r="ANE183" s="487"/>
      <c r="ANF183" s="487"/>
      <c r="ANG183" s="487"/>
      <c r="ANH183" s="487"/>
      <c r="ANI183" s="487"/>
      <c r="ANJ183" s="487"/>
      <c r="ANK183" s="487"/>
      <c r="ANL183" s="487"/>
      <c r="ANM183" s="487"/>
      <c r="ANN183" s="487"/>
      <c r="ANO183" s="487"/>
      <c r="ANP183" s="487"/>
      <c r="ANQ183" s="487"/>
      <c r="ANR183" s="487"/>
      <c r="ANS183" s="487"/>
      <c r="ANT183" s="487"/>
      <c r="ANU183" s="487"/>
      <c r="ANV183" s="487"/>
      <c r="ANW183" s="487"/>
      <c r="ANX183" s="487"/>
      <c r="ANY183" s="487"/>
      <c r="ANZ183" s="487"/>
      <c r="AOA183" s="487"/>
      <c r="AOB183" s="487"/>
      <c r="AOC183" s="487"/>
      <c r="AOD183" s="487"/>
      <c r="AOE183" s="487"/>
      <c r="AOF183" s="487"/>
      <c r="AOG183" s="487"/>
      <c r="AOH183" s="487"/>
      <c r="AOI183" s="487"/>
      <c r="AOJ183" s="487"/>
      <c r="AOK183" s="487"/>
      <c r="AOL183" s="487"/>
      <c r="AOM183" s="487"/>
      <c r="AON183" s="487"/>
      <c r="AOO183" s="487"/>
      <c r="AOP183" s="487"/>
      <c r="AOQ183" s="487"/>
      <c r="AOR183" s="487"/>
      <c r="AOS183" s="487"/>
      <c r="AOT183" s="487"/>
      <c r="AOU183" s="487"/>
      <c r="AOV183" s="487"/>
      <c r="AOW183" s="487"/>
      <c r="AOX183" s="487"/>
      <c r="AOY183" s="487"/>
      <c r="AOZ183" s="487"/>
      <c r="APA183" s="487"/>
      <c r="APB183" s="487"/>
      <c r="APC183" s="487"/>
      <c r="APD183" s="487"/>
      <c r="APE183" s="487"/>
      <c r="APF183" s="487"/>
      <c r="APG183" s="487"/>
      <c r="APH183" s="487"/>
      <c r="API183" s="487"/>
      <c r="APJ183" s="487"/>
      <c r="APK183" s="487"/>
      <c r="APL183" s="487"/>
      <c r="APM183" s="487"/>
      <c r="APN183" s="487"/>
      <c r="APO183" s="487"/>
      <c r="APP183" s="487"/>
      <c r="APQ183" s="487"/>
      <c r="APR183" s="487"/>
      <c r="APS183" s="487"/>
      <c r="APT183" s="487"/>
      <c r="APU183" s="487"/>
      <c r="APV183" s="487"/>
      <c r="APW183" s="487"/>
      <c r="APX183" s="487"/>
      <c r="APY183" s="487"/>
      <c r="APZ183" s="487"/>
      <c r="AQA183" s="487"/>
      <c r="AQB183" s="487"/>
      <c r="AQC183" s="487"/>
      <c r="AQD183" s="487"/>
      <c r="AQE183" s="487"/>
      <c r="AQF183" s="487"/>
      <c r="AQG183" s="487"/>
      <c r="AQH183" s="487"/>
      <c r="AQI183" s="487"/>
      <c r="AQJ183" s="487"/>
      <c r="AQK183" s="487"/>
      <c r="AQL183" s="487"/>
      <c r="AQM183" s="487"/>
      <c r="AQN183" s="487"/>
      <c r="AQO183" s="487"/>
      <c r="AQP183" s="487"/>
      <c r="AQQ183" s="487"/>
      <c r="AQR183" s="487"/>
      <c r="AQS183" s="487"/>
      <c r="AQT183" s="487"/>
      <c r="AQU183" s="487"/>
      <c r="AQV183" s="487"/>
      <c r="AQW183" s="487"/>
      <c r="AQX183" s="487"/>
      <c r="AQY183" s="487"/>
      <c r="AQZ183" s="487"/>
      <c r="ARA183" s="487"/>
      <c r="ARB183" s="487"/>
      <c r="ARC183" s="487"/>
      <c r="ARD183" s="487"/>
      <c r="ARE183" s="487"/>
      <c r="ARF183" s="487"/>
      <c r="ARG183" s="487"/>
      <c r="ARH183" s="487"/>
      <c r="ARI183" s="487"/>
      <c r="ARJ183" s="487"/>
      <c r="ARK183" s="487"/>
      <c r="ARL183" s="487"/>
      <c r="ARM183" s="487"/>
      <c r="ARN183" s="487"/>
      <c r="ARO183" s="487"/>
      <c r="ARP183" s="487"/>
      <c r="ARQ183" s="487"/>
      <c r="ARR183" s="487"/>
      <c r="ARS183" s="487"/>
      <c r="ART183" s="487"/>
      <c r="ARU183" s="487"/>
      <c r="ARV183" s="487"/>
      <c r="ARW183" s="487"/>
      <c r="ARX183" s="487"/>
      <c r="ARY183" s="487"/>
      <c r="ARZ183" s="487"/>
      <c r="ASA183" s="487"/>
      <c r="ASB183" s="487"/>
      <c r="ASC183" s="487"/>
      <c r="ASD183" s="487"/>
      <c r="ASE183" s="487"/>
      <c r="ASF183" s="487"/>
      <c r="ASG183" s="487"/>
      <c r="ASH183" s="487"/>
      <c r="ASI183" s="487"/>
      <c r="ASJ183" s="487"/>
      <c r="ASK183" s="487"/>
      <c r="ASL183" s="487"/>
      <c r="ASM183" s="487"/>
      <c r="ASN183" s="487"/>
      <c r="ASO183" s="487"/>
      <c r="ASP183" s="487"/>
      <c r="ASQ183" s="487"/>
      <c r="ASR183" s="487"/>
      <c r="ASS183" s="487"/>
      <c r="AST183" s="487"/>
      <c r="ASU183" s="487"/>
      <c r="ASV183" s="487"/>
      <c r="ASW183" s="487"/>
      <c r="ASX183" s="487"/>
      <c r="ASY183" s="487"/>
      <c r="ASZ183" s="487"/>
      <c r="ATA183" s="487"/>
      <c r="ATB183" s="487"/>
      <c r="ATC183" s="487"/>
      <c r="ATD183" s="487"/>
      <c r="ATE183" s="487"/>
      <c r="ATF183" s="487"/>
      <c r="ATG183" s="487"/>
      <c r="ATH183" s="487"/>
      <c r="ATI183" s="487"/>
      <c r="ATJ183" s="487"/>
      <c r="ATK183" s="487"/>
      <c r="ATL183" s="487"/>
      <c r="ATM183" s="487"/>
      <c r="ATN183" s="487"/>
      <c r="ATO183" s="487"/>
      <c r="ATP183" s="487"/>
      <c r="ATQ183" s="487"/>
      <c r="ATR183" s="487"/>
      <c r="ATS183" s="487"/>
      <c r="ATT183" s="487"/>
      <c r="ATU183" s="487"/>
      <c r="ATV183" s="487"/>
      <c r="ATW183" s="487"/>
      <c r="ATX183" s="487"/>
      <c r="ATY183" s="487"/>
      <c r="ATZ183" s="487"/>
      <c r="AUA183" s="487"/>
      <c r="AUB183" s="487"/>
      <c r="AUC183" s="487"/>
      <c r="AUD183" s="487"/>
      <c r="AUE183" s="487"/>
      <c r="AUF183" s="487"/>
      <c r="AUG183" s="487"/>
      <c r="AUH183" s="487"/>
      <c r="AUI183" s="487"/>
      <c r="AUJ183" s="487"/>
      <c r="AUK183" s="487"/>
      <c r="AUL183" s="487"/>
      <c r="AUM183" s="487"/>
      <c r="AUN183" s="487"/>
      <c r="AUO183" s="487"/>
      <c r="AUP183" s="487"/>
      <c r="AUQ183" s="487"/>
      <c r="AUR183" s="487"/>
      <c r="AUS183" s="487"/>
      <c r="AUT183" s="487"/>
      <c r="AUU183" s="487"/>
      <c r="AUV183" s="487"/>
      <c r="AUW183" s="487"/>
      <c r="AUX183" s="487"/>
      <c r="AUY183" s="487"/>
      <c r="AUZ183" s="487"/>
      <c r="AVA183" s="487"/>
      <c r="AVB183" s="487"/>
      <c r="AVC183" s="487"/>
      <c r="AVD183" s="487"/>
      <c r="AVE183" s="487"/>
      <c r="AVF183" s="487"/>
      <c r="AVG183" s="487"/>
      <c r="AVH183" s="487"/>
      <c r="AVI183" s="487"/>
      <c r="AVJ183" s="487"/>
      <c r="AVK183" s="487"/>
      <c r="AVL183" s="487"/>
      <c r="AVM183" s="487"/>
      <c r="AVN183" s="487"/>
      <c r="AVO183" s="487"/>
      <c r="AVP183" s="487"/>
      <c r="AVQ183" s="487"/>
      <c r="AVR183" s="487"/>
      <c r="AVS183" s="487"/>
      <c r="AVT183" s="487"/>
      <c r="AVU183" s="487"/>
      <c r="AVV183" s="487"/>
      <c r="AVW183" s="487"/>
      <c r="AVX183" s="487"/>
      <c r="AVY183" s="487"/>
      <c r="AVZ183" s="487"/>
      <c r="AWA183" s="487"/>
      <c r="AWB183" s="487"/>
      <c r="AWC183" s="487"/>
      <c r="AWD183" s="487"/>
      <c r="AWE183" s="487"/>
      <c r="AWF183" s="487"/>
      <c r="AWG183" s="487"/>
      <c r="AWH183" s="487"/>
      <c r="AWI183" s="487"/>
      <c r="AWJ183" s="487"/>
      <c r="AWK183" s="487"/>
      <c r="AWL183" s="487"/>
      <c r="AWM183" s="487"/>
      <c r="AWN183" s="487"/>
      <c r="AWO183" s="487"/>
      <c r="AWP183" s="487"/>
      <c r="AWQ183" s="487"/>
      <c r="AWR183" s="487"/>
      <c r="AWS183" s="487"/>
      <c r="AWT183" s="487"/>
      <c r="AWU183" s="487"/>
      <c r="AWV183" s="487"/>
      <c r="AWW183" s="487"/>
      <c r="AWX183" s="487"/>
      <c r="AWY183" s="487"/>
      <c r="AWZ183" s="487"/>
      <c r="AXA183" s="487"/>
      <c r="AXB183" s="487"/>
      <c r="AXC183" s="487"/>
      <c r="AXD183" s="487"/>
      <c r="AXE183" s="487"/>
      <c r="AXF183" s="487"/>
      <c r="AXG183" s="487"/>
      <c r="AXH183" s="487"/>
      <c r="AXI183" s="487"/>
      <c r="AXJ183" s="487"/>
      <c r="AXK183" s="487"/>
      <c r="AXL183" s="487"/>
      <c r="AXM183" s="487"/>
      <c r="AXN183" s="487"/>
      <c r="AXO183" s="487"/>
      <c r="AXP183" s="487"/>
      <c r="AXQ183" s="487"/>
      <c r="AXR183" s="487"/>
      <c r="AXS183" s="487"/>
      <c r="AXT183" s="487"/>
      <c r="AXU183" s="487"/>
      <c r="AXV183" s="487"/>
      <c r="AXW183" s="487"/>
      <c r="AXX183" s="487"/>
      <c r="AXY183" s="487"/>
      <c r="AXZ183" s="487"/>
      <c r="AYA183" s="487"/>
      <c r="AYB183" s="487"/>
      <c r="AYC183" s="487"/>
      <c r="AYD183" s="487"/>
      <c r="AYE183" s="487"/>
      <c r="AYF183" s="487"/>
      <c r="AYG183" s="487"/>
      <c r="AYH183" s="487"/>
      <c r="AYI183" s="487"/>
      <c r="AYJ183" s="487"/>
      <c r="AYK183" s="487"/>
      <c r="AYL183" s="487"/>
      <c r="AYM183" s="487"/>
      <c r="AYN183" s="487"/>
      <c r="AYO183" s="487"/>
      <c r="AYP183" s="487"/>
      <c r="AYQ183" s="487"/>
      <c r="AYR183" s="487"/>
      <c r="AYS183" s="487"/>
      <c r="AYT183" s="487"/>
      <c r="AYU183" s="487"/>
      <c r="AYV183" s="487"/>
      <c r="AYW183" s="487"/>
      <c r="AYX183" s="487"/>
      <c r="AYY183" s="487"/>
      <c r="AYZ183" s="487"/>
      <c r="AZA183" s="487"/>
      <c r="AZB183" s="487"/>
      <c r="AZC183" s="487"/>
      <c r="AZD183" s="487"/>
      <c r="AZE183" s="487"/>
      <c r="AZF183" s="487"/>
      <c r="AZG183" s="487"/>
      <c r="AZH183" s="487"/>
      <c r="AZI183" s="487"/>
      <c r="AZJ183" s="487"/>
      <c r="AZK183" s="487"/>
      <c r="AZL183" s="487"/>
      <c r="AZM183" s="487"/>
      <c r="AZN183" s="487"/>
      <c r="AZO183" s="487"/>
      <c r="AZP183" s="487"/>
      <c r="AZQ183" s="487"/>
      <c r="AZR183" s="487"/>
      <c r="AZS183" s="487"/>
      <c r="AZT183" s="487"/>
      <c r="AZU183" s="487"/>
      <c r="AZV183" s="487"/>
      <c r="AZW183" s="487"/>
      <c r="AZX183" s="487"/>
      <c r="AZY183" s="487"/>
      <c r="AZZ183" s="487"/>
      <c r="BAA183" s="487"/>
      <c r="BAB183" s="487"/>
      <c r="BAC183" s="487"/>
      <c r="BAD183" s="487"/>
      <c r="BAE183" s="487"/>
      <c r="BAF183" s="487"/>
      <c r="BAG183" s="487"/>
      <c r="BAH183" s="487"/>
      <c r="BAI183" s="487"/>
      <c r="BAJ183" s="487"/>
      <c r="BAK183" s="487"/>
      <c r="BAL183" s="487"/>
      <c r="BAM183" s="487"/>
      <c r="BAN183" s="487"/>
      <c r="BAO183" s="487"/>
      <c r="BAP183" s="487"/>
      <c r="BAQ183" s="487"/>
      <c r="BAR183" s="487"/>
      <c r="BAS183" s="487"/>
      <c r="BAT183" s="487"/>
      <c r="BAU183" s="487"/>
      <c r="BAV183" s="487"/>
      <c r="BAW183" s="487"/>
      <c r="BAX183" s="487"/>
      <c r="BAY183" s="487"/>
      <c r="BAZ183" s="487"/>
      <c r="BBA183" s="487"/>
      <c r="BBB183" s="487"/>
      <c r="BBC183" s="487"/>
      <c r="BBD183" s="487"/>
      <c r="BBE183" s="487"/>
      <c r="BBF183" s="487"/>
      <c r="BBG183" s="487"/>
      <c r="BBH183" s="487"/>
      <c r="BBI183" s="487"/>
      <c r="BBJ183" s="487"/>
      <c r="BBK183" s="487"/>
      <c r="BBL183" s="487"/>
      <c r="BBM183" s="487"/>
      <c r="BBN183" s="487"/>
      <c r="BBO183" s="487"/>
      <c r="BBP183" s="487"/>
      <c r="BBQ183" s="487"/>
      <c r="BBR183" s="487"/>
      <c r="BBS183" s="487"/>
      <c r="BBT183" s="487"/>
      <c r="BBU183" s="487"/>
      <c r="BBV183" s="487"/>
      <c r="BBW183" s="487"/>
      <c r="BBX183" s="487"/>
      <c r="BBY183" s="487"/>
      <c r="BBZ183" s="487"/>
      <c r="BCA183" s="487"/>
      <c r="BCB183" s="487"/>
      <c r="BCC183" s="487"/>
      <c r="BCD183" s="487"/>
      <c r="BCE183" s="487"/>
      <c r="BCF183" s="487"/>
      <c r="BCG183" s="487"/>
      <c r="BCH183" s="487"/>
      <c r="BCI183" s="487"/>
      <c r="BCJ183" s="487"/>
      <c r="BCK183" s="487"/>
      <c r="BCL183" s="487"/>
      <c r="BCM183" s="487"/>
      <c r="BCN183" s="487"/>
      <c r="BCO183" s="487"/>
      <c r="BCP183" s="487"/>
      <c r="BCQ183" s="487"/>
      <c r="BCR183" s="487"/>
      <c r="BCS183" s="487"/>
      <c r="BCT183" s="487"/>
      <c r="BCU183" s="487"/>
      <c r="BCV183" s="487"/>
      <c r="BCW183" s="487"/>
      <c r="BCX183" s="487"/>
      <c r="BCY183" s="487"/>
      <c r="BCZ183" s="487"/>
      <c r="BDA183" s="487"/>
      <c r="BDB183" s="487"/>
      <c r="BDC183" s="487"/>
      <c r="BDD183" s="487"/>
      <c r="BDE183" s="487"/>
      <c r="BDF183" s="487"/>
      <c r="BDG183" s="487"/>
      <c r="BDH183" s="487"/>
      <c r="BDI183" s="487"/>
      <c r="BDJ183" s="487"/>
      <c r="BDK183" s="487"/>
      <c r="BDL183" s="487"/>
      <c r="BDM183" s="487"/>
      <c r="BDN183" s="487"/>
      <c r="BDO183" s="487"/>
      <c r="BDP183" s="487"/>
      <c r="BDQ183" s="487"/>
      <c r="BDR183" s="487"/>
      <c r="BDS183" s="487"/>
      <c r="BDT183" s="487"/>
      <c r="BDU183" s="487"/>
      <c r="BDV183" s="487"/>
      <c r="BDW183" s="487"/>
      <c r="BDX183" s="487"/>
      <c r="BDY183" s="487"/>
      <c r="BDZ183" s="487"/>
      <c r="BEA183" s="487"/>
      <c r="BEB183" s="487"/>
      <c r="BEC183" s="487"/>
      <c r="BED183" s="487"/>
      <c r="BEE183" s="487"/>
      <c r="BEF183" s="487"/>
      <c r="BEG183" s="487"/>
      <c r="BEH183" s="487"/>
      <c r="BEI183" s="487"/>
      <c r="BEJ183" s="487"/>
      <c r="BEK183" s="487"/>
      <c r="BEL183" s="487"/>
      <c r="BEM183" s="487"/>
      <c r="BEN183" s="487"/>
      <c r="BEO183" s="487"/>
      <c r="BEP183" s="487"/>
      <c r="BEQ183" s="487"/>
      <c r="BER183" s="487"/>
      <c r="BES183" s="487"/>
      <c r="BET183" s="487"/>
      <c r="BEU183" s="487"/>
      <c r="BEV183" s="487"/>
      <c r="BEW183" s="487"/>
      <c r="BEX183" s="487"/>
      <c r="BEY183" s="487"/>
      <c r="BEZ183" s="487"/>
      <c r="BFA183" s="487"/>
      <c r="BFB183" s="487"/>
      <c r="BFC183" s="487"/>
      <c r="BFD183" s="487"/>
      <c r="BFE183" s="487"/>
      <c r="BFF183" s="487"/>
      <c r="BFG183" s="487"/>
      <c r="BFH183" s="487"/>
      <c r="BFI183" s="487"/>
      <c r="BFJ183" s="487"/>
      <c r="BFK183" s="487"/>
      <c r="BFL183" s="487"/>
      <c r="BFM183" s="487"/>
      <c r="BFN183" s="487"/>
      <c r="BFO183" s="487"/>
      <c r="BFP183" s="487"/>
      <c r="BFQ183" s="487"/>
      <c r="BFR183" s="487"/>
      <c r="BFS183" s="487"/>
      <c r="BFT183" s="487"/>
      <c r="BFU183" s="487"/>
      <c r="BFV183" s="487"/>
      <c r="BFW183" s="487"/>
      <c r="BFX183" s="487"/>
      <c r="BFY183" s="487"/>
      <c r="BFZ183" s="487"/>
      <c r="BGA183" s="487"/>
      <c r="BGB183" s="487"/>
      <c r="BGC183" s="487"/>
      <c r="BGD183" s="487"/>
      <c r="BGE183" s="487"/>
      <c r="BGF183" s="487"/>
      <c r="BGG183" s="487"/>
      <c r="BGH183" s="487"/>
      <c r="BGI183" s="487"/>
      <c r="BGJ183" s="487"/>
      <c r="BGK183" s="487"/>
      <c r="BGL183" s="487"/>
      <c r="BGM183" s="487"/>
      <c r="BGN183" s="487"/>
      <c r="BGO183" s="487"/>
      <c r="BGP183" s="487"/>
      <c r="BGQ183" s="487"/>
      <c r="BGR183" s="487"/>
      <c r="BGS183" s="487"/>
      <c r="BGT183" s="487"/>
      <c r="BGU183" s="487"/>
      <c r="BGV183" s="487"/>
      <c r="BGW183" s="487"/>
      <c r="BGX183" s="487"/>
      <c r="BGY183" s="487"/>
      <c r="BGZ183" s="487"/>
      <c r="BHA183" s="487"/>
      <c r="BHB183" s="487"/>
      <c r="BHC183" s="487"/>
      <c r="BHD183" s="487"/>
      <c r="BHE183" s="487"/>
      <c r="BHF183" s="487"/>
      <c r="BHG183" s="487"/>
      <c r="BHH183" s="487"/>
      <c r="BHI183" s="487"/>
      <c r="BHJ183" s="487"/>
      <c r="BHK183" s="487"/>
      <c r="BHL183" s="487"/>
      <c r="BHM183" s="487"/>
      <c r="BHN183" s="487"/>
      <c r="BHO183" s="487"/>
      <c r="BHP183" s="487"/>
      <c r="BHQ183" s="487"/>
      <c r="BHR183" s="487"/>
      <c r="BHS183" s="487"/>
      <c r="BHT183" s="487"/>
      <c r="BHU183" s="487"/>
      <c r="BHV183" s="487"/>
      <c r="BHW183" s="487"/>
      <c r="BHX183" s="487"/>
      <c r="BHY183" s="487"/>
      <c r="BHZ183" s="487"/>
      <c r="BIA183" s="487"/>
      <c r="BIB183" s="487"/>
      <c r="BIC183" s="487"/>
      <c r="BID183" s="487"/>
      <c r="BIE183" s="487"/>
      <c r="BIF183" s="487"/>
      <c r="BIG183" s="487"/>
      <c r="BIH183" s="487"/>
      <c r="BII183" s="487"/>
      <c r="BIJ183" s="487"/>
      <c r="BIK183" s="487"/>
      <c r="BIL183" s="487"/>
      <c r="BIM183" s="487"/>
      <c r="BIN183" s="487"/>
      <c r="BIO183" s="487"/>
      <c r="BIP183" s="487"/>
      <c r="BIQ183" s="487"/>
      <c r="BIR183" s="487"/>
      <c r="BIS183" s="487"/>
      <c r="BIT183" s="487"/>
      <c r="BIU183" s="487"/>
      <c r="BIV183" s="487"/>
      <c r="BIW183" s="487"/>
      <c r="BIX183" s="487"/>
      <c r="BIY183" s="487"/>
      <c r="BIZ183" s="487"/>
      <c r="BJA183" s="487"/>
      <c r="BJB183" s="487"/>
      <c r="BJC183" s="487"/>
      <c r="BJD183" s="487"/>
      <c r="BJE183" s="487"/>
      <c r="BJF183" s="487"/>
      <c r="BJG183" s="487"/>
      <c r="BJH183" s="487"/>
      <c r="BJI183" s="487"/>
      <c r="BJJ183" s="487"/>
      <c r="BJK183" s="487"/>
      <c r="BJL183" s="487"/>
      <c r="BJM183" s="487"/>
      <c r="BJN183" s="487"/>
      <c r="BJO183" s="487"/>
      <c r="BJP183" s="487"/>
      <c r="BJQ183" s="487"/>
      <c r="BJR183" s="487"/>
      <c r="BJS183" s="487"/>
      <c r="BJT183" s="487"/>
      <c r="BJU183" s="487"/>
      <c r="BJV183" s="487"/>
      <c r="BJW183" s="487"/>
      <c r="BJX183" s="487"/>
      <c r="BJY183" s="487"/>
      <c r="BJZ183" s="487"/>
      <c r="BKA183" s="487"/>
      <c r="BKB183" s="487"/>
      <c r="BKC183" s="487"/>
      <c r="BKD183" s="487"/>
      <c r="BKE183" s="487"/>
      <c r="BKF183" s="487"/>
      <c r="BKG183" s="487"/>
      <c r="BKH183" s="487"/>
      <c r="BKI183" s="487"/>
      <c r="BKJ183" s="487"/>
      <c r="BKK183" s="487"/>
      <c r="BKL183" s="487"/>
      <c r="BKM183" s="487"/>
      <c r="BKN183" s="487"/>
      <c r="BKO183" s="487"/>
      <c r="BKP183" s="487"/>
      <c r="BKQ183" s="487"/>
      <c r="BKR183" s="487"/>
      <c r="BKS183" s="487"/>
      <c r="BKT183" s="487"/>
      <c r="BKU183" s="487"/>
      <c r="BKV183" s="487"/>
      <c r="BKW183" s="487"/>
      <c r="BKX183" s="487"/>
      <c r="BKY183" s="487"/>
      <c r="BKZ183" s="487"/>
      <c r="BLA183" s="487"/>
      <c r="BLB183" s="487"/>
      <c r="BLC183" s="487"/>
      <c r="BLD183" s="487"/>
      <c r="BLE183" s="487"/>
      <c r="BLF183" s="487"/>
      <c r="BLG183" s="487"/>
      <c r="BLH183" s="487"/>
      <c r="BLI183" s="487"/>
      <c r="BLJ183" s="487"/>
      <c r="BLK183" s="487"/>
      <c r="BLL183" s="487"/>
      <c r="BLM183" s="487"/>
      <c r="BLN183" s="487"/>
      <c r="BLO183" s="487"/>
      <c r="BLP183" s="487"/>
      <c r="BLQ183" s="487"/>
      <c r="BLR183" s="487"/>
      <c r="BLS183" s="487"/>
      <c r="BLT183" s="487"/>
      <c r="BLU183" s="487"/>
      <c r="BLV183" s="487"/>
      <c r="BLW183" s="487"/>
      <c r="BLX183" s="487"/>
      <c r="BLY183" s="487"/>
      <c r="BLZ183" s="487"/>
      <c r="BMA183" s="487"/>
      <c r="BMB183" s="487"/>
      <c r="BMC183" s="487"/>
      <c r="BMD183" s="487"/>
      <c r="BME183" s="487"/>
      <c r="BMF183" s="487"/>
      <c r="BMG183" s="487"/>
      <c r="BMH183" s="487"/>
      <c r="BMI183" s="487"/>
      <c r="BMJ183" s="487"/>
      <c r="BMK183" s="487"/>
      <c r="BML183" s="487"/>
      <c r="BMM183" s="487"/>
      <c r="BMN183" s="487"/>
      <c r="BMO183" s="487"/>
      <c r="BMP183" s="487"/>
      <c r="BMQ183" s="487"/>
      <c r="BMR183" s="487"/>
      <c r="BMS183" s="487"/>
      <c r="BMT183" s="487"/>
      <c r="BMU183" s="487"/>
      <c r="BMV183" s="487"/>
      <c r="BMW183" s="487"/>
      <c r="BMX183" s="487"/>
      <c r="BMY183" s="487"/>
      <c r="BMZ183" s="487"/>
      <c r="BNA183" s="487"/>
      <c r="BNB183" s="487"/>
      <c r="BNC183" s="487"/>
      <c r="BND183" s="487"/>
      <c r="BNE183" s="487"/>
      <c r="BNF183" s="487"/>
      <c r="BNG183" s="487"/>
      <c r="BNH183" s="487"/>
      <c r="BNI183" s="487"/>
      <c r="BNJ183" s="487"/>
      <c r="BNK183" s="487"/>
      <c r="BNL183" s="487"/>
      <c r="BNM183" s="487"/>
      <c r="BNN183" s="487"/>
      <c r="BNO183" s="487"/>
      <c r="BNP183" s="487"/>
      <c r="BNQ183" s="487"/>
      <c r="BNR183" s="487"/>
      <c r="BNS183" s="487"/>
      <c r="BNT183" s="487"/>
      <c r="BNU183" s="487"/>
      <c r="BNV183" s="487"/>
      <c r="BNW183" s="487"/>
      <c r="BNX183" s="487"/>
      <c r="BNY183" s="487"/>
      <c r="BNZ183" s="487"/>
      <c r="BOA183" s="487"/>
      <c r="BOB183" s="487"/>
      <c r="BOC183" s="487"/>
      <c r="BOD183" s="487"/>
      <c r="BOE183" s="487"/>
      <c r="BOF183" s="487"/>
      <c r="BOG183" s="487"/>
      <c r="BOH183" s="487"/>
      <c r="BOI183" s="487"/>
      <c r="BOJ183" s="487"/>
      <c r="BOK183" s="487"/>
      <c r="BOL183" s="487"/>
      <c r="BOM183" s="487"/>
      <c r="BON183" s="487"/>
      <c r="BOO183" s="487"/>
      <c r="BOP183" s="487"/>
      <c r="BOQ183" s="487"/>
      <c r="BOR183" s="487"/>
      <c r="BOS183" s="487"/>
      <c r="BOT183" s="487"/>
      <c r="BOU183" s="487"/>
      <c r="BOV183" s="487"/>
      <c r="BOW183" s="487"/>
      <c r="BOX183" s="487"/>
      <c r="BOY183" s="487"/>
      <c r="BOZ183" s="487"/>
      <c r="BPA183" s="487"/>
      <c r="BPB183" s="487"/>
      <c r="BPC183" s="487"/>
      <c r="BPD183" s="487"/>
      <c r="BPE183" s="487"/>
      <c r="BPF183" s="487"/>
      <c r="BPG183" s="487"/>
      <c r="BPH183" s="487"/>
      <c r="BPI183" s="487"/>
      <c r="BPJ183" s="487"/>
      <c r="BPK183" s="487"/>
      <c r="BPL183" s="487"/>
      <c r="BPM183" s="487"/>
      <c r="BPN183" s="487"/>
      <c r="BPO183" s="487"/>
      <c r="BPP183" s="487"/>
      <c r="BPQ183" s="487"/>
      <c r="BPR183" s="487"/>
      <c r="BPS183" s="487"/>
      <c r="BPT183" s="487"/>
      <c r="BPU183" s="487"/>
      <c r="BPV183" s="487"/>
      <c r="BPW183" s="487"/>
      <c r="BPX183" s="487"/>
      <c r="BPY183" s="487"/>
      <c r="BPZ183" s="487"/>
      <c r="BQA183" s="487"/>
      <c r="BQB183" s="487"/>
      <c r="BQC183" s="487"/>
      <c r="BQD183" s="487"/>
      <c r="BQE183" s="487"/>
      <c r="BQF183" s="487"/>
      <c r="BQG183" s="487"/>
      <c r="BQH183" s="487"/>
      <c r="BQI183" s="487"/>
      <c r="BQJ183" s="487"/>
      <c r="BQK183" s="487"/>
      <c r="BQL183" s="487"/>
      <c r="BQM183" s="487"/>
      <c r="BQN183" s="487"/>
      <c r="BQO183" s="487"/>
      <c r="BQP183" s="487"/>
      <c r="BQQ183" s="487"/>
      <c r="BQR183" s="487"/>
      <c r="BQS183" s="487"/>
      <c r="BQT183" s="487"/>
      <c r="BQU183" s="487"/>
      <c r="BQV183" s="487"/>
      <c r="BQW183" s="487"/>
      <c r="BQX183" s="487"/>
      <c r="BQY183" s="487"/>
      <c r="BQZ183" s="487"/>
      <c r="BRA183" s="487"/>
      <c r="BRB183" s="487"/>
      <c r="BRC183" s="487"/>
      <c r="BRD183" s="487"/>
      <c r="BRE183" s="487"/>
      <c r="BRF183" s="487"/>
      <c r="BRG183" s="487"/>
      <c r="BRH183" s="487"/>
      <c r="BRI183" s="487"/>
      <c r="BRJ183" s="487"/>
      <c r="BRK183" s="487"/>
      <c r="BRL183" s="487"/>
      <c r="BRM183" s="487"/>
      <c r="BRN183" s="487"/>
      <c r="BRO183" s="487"/>
      <c r="BRP183" s="487"/>
      <c r="BRQ183" s="487"/>
      <c r="BRR183" s="487"/>
      <c r="BRS183" s="487"/>
      <c r="BRT183" s="487"/>
      <c r="BRU183" s="487"/>
    </row>
    <row r="184" spans="1:1841" x14ac:dyDescent="0.3">
      <c r="A184" s="431"/>
      <c r="B184" s="431"/>
      <c r="C184" s="431"/>
      <c r="D184" s="532"/>
      <c r="E184" s="485"/>
      <c r="F184" s="475"/>
      <c r="G184" s="431"/>
      <c r="H184" s="431"/>
      <c r="I184" s="446"/>
      <c r="J184" s="490"/>
      <c r="K184" s="446"/>
      <c r="L184" s="446"/>
      <c r="M184" s="446"/>
      <c r="N184" s="446"/>
      <c r="O184" s="446"/>
      <c r="P184" s="446"/>
      <c r="Q184" s="446"/>
      <c r="R184" s="446"/>
      <c r="S184" s="446"/>
      <c r="T184" s="446"/>
      <c r="U184" s="446"/>
      <c r="V184" s="446"/>
      <c r="W184" s="446"/>
      <c r="X184" s="446"/>
      <c r="Y184" s="446"/>
      <c r="Z184" s="490"/>
      <c r="AA184" s="454"/>
      <c r="AB184" s="524"/>
      <c r="AC184" s="486"/>
      <c r="AD184" s="527"/>
      <c r="AE184" s="527"/>
      <c r="AF184" s="527"/>
      <c r="AG184" s="527"/>
      <c r="AH184" s="431"/>
      <c r="AI184" s="431"/>
      <c r="AJ184" s="431"/>
      <c r="AK184" s="431"/>
      <c r="AL184" s="431"/>
      <c r="AM184" s="431"/>
      <c r="AN184" s="431"/>
      <c r="AO184" s="431"/>
      <c r="AP184" s="431"/>
      <c r="AQ184" s="431"/>
      <c r="AR184" s="431"/>
      <c r="AS184" s="431"/>
      <c r="AT184" s="431"/>
      <c r="AU184" s="431"/>
      <c r="AV184" s="431"/>
      <c r="AW184" s="431"/>
      <c r="AX184" s="431"/>
      <c r="AY184" s="431"/>
      <c r="AZ184" s="431"/>
      <c r="BA184" s="431"/>
      <c r="BB184" s="431"/>
      <c r="BC184" s="431"/>
      <c r="BD184" s="431"/>
      <c r="BE184" s="431"/>
      <c r="BF184" s="431"/>
      <c r="BG184" s="431"/>
      <c r="BH184" s="431"/>
      <c r="BI184" s="431"/>
      <c r="BJ184" s="431"/>
      <c r="BK184" s="431"/>
      <c r="BL184" s="431"/>
      <c r="BM184" s="431"/>
      <c r="BN184" s="431"/>
      <c r="BO184" s="431"/>
      <c r="BP184" s="431"/>
      <c r="BQ184" s="431"/>
      <c r="BR184" s="431"/>
      <c r="BS184" s="431"/>
      <c r="BT184" s="431"/>
      <c r="BU184" s="431"/>
      <c r="BV184" s="431"/>
      <c r="BW184" s="431"/>
      <c r="BX184" s="431"/>
      <c r="BY184" s="431"/>
      <c r="BZ184" s="431"/>
      <c r="CA184" s="431"/>
      <c r="CB184" s="431"/>
      <c r="CC184" s="431"/>
      <c r="CD184" s="431"/>
      <c r="CE184" s="431"/>
      <c r="CF184" s="431"/>
      <c r="CG184" s="431"/>
      <c r="CH184" s="431"/>
      <c r="CI184" s="431"/>
      <c r="CJ184" s="431"/>
      <c r="CK184" s="431"/>
      <c r="CL184" s="431"/>
      <c r="CM184" s="431"/>
      <c r="CN184" s="431"/>
      <c r="CO184" s="431"/>
      <c r="CP184" s="431"/>
      <c r="CQ184" s="431"/>
      <c r="CR184" s="431"/>
      <c r="CS184" s="431"/>
      <c r="CT184" s="431"/>
      <c r="CU184" s="431"/>
      <c r="CV184" s="431"/>
      <c r="CW184" s="431"/>
      <c r="CX184" s="431"/>
      <c r="CY184" s="431"/>
      <c r="CZ184" s="431"/>
      <c r="DA184" s="431"/>
      <c r="DB184" s="431"/>
      <c r="DC184" s="431"/>
      <c r="DD184" s="431"/>
      <c r="DE184" s="431"/>
      <c r="DF184" s="431"/>
      <c r="DG184" s="431"/>
      <c r="DH184" s="431"/>
      <c r="DI184" s="431"/>
      <c r="DJ184" s="431"/>
      <c r="DK184" s="431"/>
      <c r="DL184" s="431"/>
      <c r="DM184" s="431"/>
      <c r="DN184" s="431"/>
      <c r="DO184" s="431"/>
      <c r="DP184" s="431"/>
      <c r="DQ184" s="431"/>
      <c r="DR184" s="431"/>
      <c r="DS184" s="431"/>
      <c r="DT184" s="431"/>
      <c r="DU184" s="431"/>
      <c r="DV184" s="431"/>
      <c r="DW184" s="431"/>
      <c r="DX184" s="431"/>
      <c r="DY184" s="431"/>
      <c r="DZ184" s="431"/>
      <c r="EA184" s="431"/>
      <c r="EB184" s="431"/>
      <c r="EC184" s="431"/>
      <c r="ED184" s="431"/>
      <c r="EE184" s="431"/>
      <c r="EF184" s="431"/>
      <c r="EG184" s="431"/>
      <c r="EH184" s="431"/>
      <c r="EI184" s="431"/>
      <c r="EJ184" s="431"/>
      <c r="EK184" s="431"/>
      <c r="EL184" s="431"/>
      <c r="EM184" s="431"/>
      <c r="EN184" s="431"/>
      <c r="EO184" s="431"/>
      <c r="EP184" s="431"/>
      <c r="EQ184" s="431"/>
      <c r="ER184" s="431"/>
      <c r="ES184" s="431"/>
      <c r="ET184" s="431"/>
      <c r="EU184" s="431"/>
      <c r="EV184" s="431"/>
      <c r="EW184" s="431"/>
      <c r="EX184" s="431"/>
      <c r="EY184" s="431"/>
      <c r="EZ184" s="431"/>
      <c r="FA184" s="431"/>
      <c r="FB184" s="431"/>
      <c r="FC184" s="431"/>
      <c r="FD184" s="431"/>
      <c r="FE184" s="431"/>
      <c r="FF184" s="431"/>
      <c r="FG184" s="431"/>
      <c r="FH184" s="431"/>
      <c r="FI184" s="431"/>
      <c r="FJ184" s="431"/>
      <c r="FK184" s="431"/>
      <c r="FL184" s="431"/>
      <c r="FM184" s="431"/>
      <c r="FN184" s="431"/>
      <c r="FO184" s="431"/>
      <c r="FP184" s="431"/>
      <c r="FQ184" s="431"/>
      <c r="FR184" s="431"/>
      <c r="FS184" s="431"/>
      <c r="FT184" s="431"/>
      <c r="FU184" s="431"/>
      <c r="FV184" s="431"/>
      <c r="FW184" s="431"/>
      <c r="FX184" s="431"/>
      <c r="FY184" s="431"/>
      <c r="FZ184" s="431"/>
      <c r="GA184" s="431"/>
      <c r="GB184" s="431"/>
      <c r="GC184" s="431"/>
      <c r="GD184" s="431"/>
      <c r="GE184" s="431"/>
      <c r="GF184" s="431"/>
      <c r="GG184" s="431"/>
      <c r="GH184" s="431"/>
      <c r="GI184" s="431"/>
      <c r="GJ184" s="431"/>
      <c r="GK184" s="431"/>
      <c r="GL184" s="431"/>
      <c r="GM184" s="431"/>
      <c r="GN184" s="431"/>
      <c r="GO184" s="431"/>
      <c r="GP184" s="431"/>
      <c r="GQ184" s="431"/>
      <c r="GR184" s="431"/>
      <c r="GS184" s="431"/>
      <c r="GT184" s="431"/>
      <c r="GU184" s="431"/>
      <c r="GV184" s="431"/>
      <c r="GW184" s="431"/>
      <c r="GX184" s="431"/>
      <c r="GY184" s="431"/>
      <c r="GZ184" s="431"/>
      <c r="HA184" s="431"/>
      <c r="HB184" s="431"/>
      <c r="HC184" s="431"/>
      <c r="HD184" s="431"/>
      <c r="HE184" s="431"/>
      <c r="HF184" s="431"/>
      <c r="HG184" s="431"/>
      <c r="HH184" s="431"/>
      <c r="HI184" s="431"/>
      <c r="HJ184" s="431"/>
      <c r="HK184" s="431"/>
      <c r="HL184" s="431"/>
      <c r="HM184" s="431"/>
      <c r="HN184" s="431"/>
      <c r="HO184" s="431"/>
      <c r="HP184" s="431"/>
      <c r="HQ184" s="431"/>
      <c r="HR184" s="431"/>
      <c r="HS184" s="431"/>
      <c r="HT184" s="431"/>
      <c r="HU184" s="431"/>
      <c r="HV184" s="431"/>
      <c r="HW184" s="431"/>
      <c r="HX184" s="431"/>
      <c r="HY184" s="431"/>
      <c r="HZ184" s="431"/>
      <c r="IA184" s="431"/>
      <c r="IB184" s="431"/>
      <c r="IC184" s="431"/>
      <c r="ID184" s="431"/>
      <c r="IE184" s="431"/>
      <c r="IF184" s="431"/>
      <c r="IG184" s="431"/>
      <c r="IH184" s="431"/>
      <c r="II184" s="431"/>
      <c r="IJ184" s="431"/>
      <c r="IK184" s="431"/>
      <c r="IL184" s="431"/>
      <c r="IM184" s="431"/>
      <c r="IN184" s="431"/>
      <c r="IO184" s="431"/>
      <c r="IP184" s="431"/>
      <c r="IQ184" s="431"/>
      <c r="IR184" s="431"/>
      <c r="IS184" s="431"/>
      <c r="IT184" s="431"/>
      <c r="IU184" s="431"/>
      <c r="IV184" s="431"/>
      <c r="IW184" s="431"/>
      <c r="IX184" s="431"/>
      <c r="IY184" s="431"/>
      <c r="IZ184" s="431"/>
      <c r="JA184" s="431"/>
      <c r="JB184" s="431"/>
      <c r="JC184" s="431"/>
      <c r="JD184" s="431"/>
      <c r="JE184" s="431"/>
      <c r="JF184" s="431"/>
      <c r="JG184" s="431"/>
      <c r="JH184" s="431"/>
      <c r="JI184" s="431"/>
      <c r="JJ184" s="431"/>
      <c r="JK184" s="431"/>
      <c r="JL184" s="431"/>
      <c r="JM184" s="431"/>
      <c r="JN184" s="431"/>
      <c r="JO184" s="431"/>
      <c r="JP184" s="431"/>
      <c r="JQ184" s="431"/>
      <c r="JR184" s="431"/>
      <c r="JS184" s="431"/>
      <c r="JT184" s="431"/>
      <c r="JU184" s="431"/>
      <c r="JV184" s="431"/>
      <c r="JW184" s="431"/>
      <c r="JX184" s="431"/>
      <c r="JY184" s="431"/>
      <c r="JZ184" s="431"/>
      <c r="KA184" s="431"/>
      <c r="KB184" s="431"/>
      <c r="KC184" s="431"/>
      <c r="KD184" s="431"/>
      <c r="KE184" s="431"/>
      <c r="KF184" s="431"/>
      <c r="KG184" s="431"/>
      <c r="KH184" s="431"/>
      <c r="KI184" s="431"/>
      <c r="KJ184" s="431"/>
      <c r="KK184" s="431"/>
      <c r="KL184" s="431"/>
      <c r="KM184" s="431"/>
      <c r="KN184" s="431"/>
      <c r="KO184" s="431"/>
      <c r="KP184" s="431"/>
      <c r="KQ184" s="431"/>
      <c r="KR184" s="431"/>
      <c r="KS184" s="431"/>
      <c r="KT184" s="431"/>
      <c r="KU184" s="431"/>
      <c r="KV184" s="431"/>
      <c r="KW184" s="431"/>
      <c r="KX184" s="431"/>
      <c r="KY184" s="431"/>
      <c r="KZ184" s="431"/>
      <c r="LA184" s="431"/>
      <c r="LB184" s="431"/>
      <c r="LC184" s="431"/>
      <c r="LD184" s="431"/>
      <c r="LE184" s="431"/>
      <c r="LF184" s="431"/>
      <c r="LG184" s="431"/>
      <c r="LH184" s="431"/>
      <c r="LI184" s="431"/>
      <c r="LJ184" s="431"/>
      <c r="LK184" s="431"/>
      <c r="LL184" s="431"/>
      <c r="LM184" s="431"/>
      <c r="LN184" s="431"/>
      <c r="LO184" s="431"/>
      <c r="LP184" s="431"/>
      <c r="LQ184" s="431"/>
      <c r="LR184" s="431"/>
      <c r="LS184" s="431"/>
      <c r="LT184" s="431"/>
      <c r="LU184" s="431"/>
      <c r="LV184" s="431"/>
      <c r="LW184" s="431"/>
      <c r="LX184" s="431"/>
      <c r="LY184" s="431"/>
      <c r="LZ184" s="431"/>
      <c r="MA184" s="431"/>
      <c r="MB184" s="431"/>
      <c r="MC184" s="431"/>
      <c r="MD184" s="431"/>
      <c r="ME184" s="431"/>
      <c r="MF184" s="431"/>
      <c r="MG184" s="431"/>
      <c r="MH184" s="431"/>
      <c r="MI184" s="431"/>
      <c r="MJ184" s="431"/>
      <c r="MK184" s="431"/>
      <c r="ML184" s="431"/>
      <c r="MM184" s="431"/>
      <c r="MN184" s="431"/>
      <c r="MO184" s="431"/>
      <c r="MP184" s="431"/>
      <c r="MQ184" s="431"/>
      <c r="MR184" s="431"/>
      <c r="MS184" s="431"/>
      <c r="MT184" s="431"/>
      <c r="MU184" s="431"/>
      <c r="MV184" s="431"/>
      <c r="MW184" s="431"/>
      <c r="MX184" s="431"/>
      <c r="MY184" s="431"/>
      <c r="MZ184" s="431"/>
      <c r="NA184" s="431"/>
      <c r="NB184" s="431"/>
      <c r="NC184" s="431"/>
      <c r="ND184" s="431"/>
      <c r="NE184" s="431"/>
      <c r="NF184" s="431"/>
      <c r="NG184" s="431"/>
      <c r="NH184" s="431"/>
      <c r="NI184" s="431"/>
      <c r="NJ184" s="431"/>
      <c r="NK184" s="431"/>
      <c r="NL184" s="431"/>
      <c r="NM184" s="431"/>
      <c r="NN184" s="431"/>
      <c r="NO184" s="431"/>
      <c r="NP184" s="431"/>
      <c r="NQ184" s="431"/>
      <c r="NR184" s="431"/>
      <c r="NS184" s="431"/>
      <c r="NT184" s="431"/>
      <c r="NU184" s="431"/>
      <c r="NV184" s="431"/>
      <c r="NW184" s="431"/>
      <c r="NX184" s="431"/>
      <c r="NY184" s="431"/>
      <c r="NZ184" s="431"/>
      <c r="OA184" s="431"/>
      <c r="OB184" s="431"/>
      <c r="OC184" s="431"/>
      <c r="OD184" s="431"/>
      <c r="OE184" s="431"/>
      <c r="OF184" s="431"/>
      <c r="OG184" s="431"/>
      <c r="OH184" s="431"/>
      <c r="OI184" s="431"/>
      <c r="OJ184" s="431"/>
      <c r="OK184" s="431"/>
      <c r="OL184" s="431"/>
      <c r="OM184" s="431"/>
      <c r="ON184" s="431"/>
      <c r="OO184" s="431"/>
      <c r="OP184" s="431"/>
      <c r="OQ184" s="431"/>
      <c r="OR184" s="431"/>
      <c r="OS184" s="431"/>
      <c r="OT184" s="431"/>
      <c r="OU184" s="431"/>
      <c r="OV184" s="431"/>
      <c r="OW184" s="431"/>
      <c r="OX184" s="431"/>
      <c r="OY184" s="431"/>
      <c r="OZ184" s="431"/>
      <c r="PA184" s="431"/>
      <c r="PB184" s="431"/>
      <c r="PC184" s="431"/>
      <c r="PD184" s="431"/>
      <c r="PE184" s="431"/>
      <c r="PF184" s="431"/>
      <c r="PG184" s="431"/>
      <c r="PH184" s="431"/>
      <c r="PI184" s="431"/>
      <c r="PJ184" s="431"/>
      <c r="PK184" s="431"/>
      <c r="PL184" s="431"/>
      <c r="PM184" s="431"/>
      <c r="PN184" s="431"/>
      <c r="PO184" s="431"/>
      <c r="PP184" s="431"/>
      <c r="PQ184" s="431"/>
      <c r="PR184" s="431"/>
      <c r="PS184" s="431"/>
      <c r="PT184" s="431"/>
      <c r="PU184" s="431"/>
      <c r="PV184" s="431"/>
      <c r="PW184" s="431"/>
      <c r="PX184" s="431"/>
      <c r="PY184" s="431"/>
      <c r="PZ184" s="431"/>
      <c r="QA184" s="431"/>
      <c r="QB184" s="431"/>
      <c r="QC184" s="431"/>
      <c r="QD184" s="431"/>
      <c r="QE184" s="431"/>
      <c r="QF184" s="431"/>
      <c r="QG184" s="431"/>
      <c r="QH184" s="431"/>
      <c r="QI184" s="431"/>
      <c r="QJ184" s="431"/>
      <c r="QK184" s="431"/>
      <c r="QL184" s="431"/>
      <c r="QM184" s="431"/>
      <c r="QN184" s="431"/>
      <c r="QO184" s="431"/>
      <c r="QP184" s="431"/>
      <c r="QQ184" s="431"/>
      <c r="QR184" s="431"/>
      <c r="QS184" s="431"/>
      <c r="QT184" s="431"/>
      <c r="QU184" s="431"/>
      <c r="QV184" s="431"/>
      <c r="QW184" s="431"/>
      <c r="QX184" s="431"/>
      <c r="QY184" s="431"/>
      <c r="QZ184" s="431"/>
      <c r="RA184" s="431"/>
      <c r="RB184" s="431"/>
      <c r="RC184" s="431"/>
      <c r="RD184" s="431"/>
      <c r="RE184" s="431"/>
      <c r="RF184" s="431"/>
      <c r="RG184" s="431"/>
      <c r="RH184" s="431"/>
      <c r="RI184" s="431"/>
      <c r="RJ184" s="431"/>
      <c r="RK184" s="431"/>
      <c r="RL184" s="431"/>
      <c r="RM184" s="431"/>
      <c r="RN184" s="431"/>
      <c r="RO184" s="431"/>
      <c r="RP184" s="431"/>
      <c r="RQ184" s="431"/>
      <c r="RR184" s="431"/>
      <c r="RS184" s="431"/>
      <c r="RT184" s="431"/>
      <c r="RU184" s="431"/>
      <c r="RV184" s="431"/>
      <c r="RW184" s="431"/>
      <c r="RX184" s="431"/>
      <c r="RY184" s="431"/>
      <c r="RZ184" s="431"/>
      <c r="SA184" s="431"/>
      <c r="SB184" s="431"/>
      <c r="SC184" s="431"/>
      <c r="SD184" s="431"/>
      <c r="SE184" s="431"/>
      <c r="SF184" s="431"/>
      <c r="SG184" s="431"/>
      <c r="SH184" s="431"/>
      <c r="SI184" s="431"/>
      <c r="SJ184" s="431"/>
      <c r="SK184" s="431"/>
      <c r="SL184" s="431"/>
      <c r="SM184" s="431"/>
      <c r="SN184" s="431"/>
      <c r="SO184" s="431"/>
      <c r="SP184" s="431"/>
      <c r="SQ184" s="431"/>
      <c r="SR184" s="431"/>
      <c r="SS184" s="431"/>
      <c r="ST184" s="431"/>
      <c r="SU184" s="431"/>
      <c r="SV184" s="431"/>
      <c r="SW184" s="431"/>
      <c r="SX184" s="431"/>
      <c r="SY184" s="431"/>
      <c r="SZ184" s="431"/>
      <c r="TA184" s="431"/>
      <c r="TB184" s="431"/>
      <c r="TC184" s="431"/>
      <c r="TD184" s="431"/>
      <c r="TE184" s="431"/>
      <c r="TF184" s="431"/>
      <c r="TG184" s="431"/>
      <c r="TH184" s="431"/>
      <c r="TI184" s="431"/>
      <c r="TJ184" s="431"/>
      <c r="TK184" s="431"/>
      <c r="TL184" s="431"/>
      <c r="TM184" s="431"/>
      <c r="TN184" s="431"/>
      <c r="TO184" s="431"/>
      <c r="TP184" s="431"/>
      <c r="TQ184" s="431"/>
      <c r="TR184" s="431"/>
      <c r="TS184" s="431"/>
      <c r="TT184" s="431"/>
      <c r="TU184" s="431"/>
      <c r="TV184" s="431"/>
      <c r="TW184" s="431"/>
      <c r="TX184" s="431"/>
      <c r="TY184" s="431"/>
      <c r="TZ184" s="431"/>
      <c r="UA184" s="431"/>
      <c r="UB184" s="431"/>
      <c r="UC184" s="431"/>
      <c r="UD184" s="431"/>
      <c r="UE184" s="431"/>
      <c r="UF184" s="431"/>
      <c r="UG184" s="431"/>
      <c r="UH184" s="431"/>
      <c r="UI184" s="431"/>
      <c r="UJ184" s="431"/>
      <c r="UK184" s="431"/>
      <c r="UL184" s="431"/>
      <c r="UM184" s="431"/>
      <c r="UN184" s="431"/>
      <c r="UO184" s="431"/>
      <c r="UP184" s="431"/>
      <c r="UQ184" s="431"/>
      <c r="UR184" s="431"/>
      <c r="US184" s="431"/>
      <c r="UT184" s="431"/>
      <c r="UU184" s="431"/>
      <c r="UV184" s="431"/>
      <c r="UW184" s="431"/>
      <c r="UX184" s="431"/>
      <c r="UY184" s="431"/>
      <c r="UZ184" s="431"/>
      <c r="VA184" s="431"/>
      <c r="VB184" s="431"/>
      <c r="VC184" s="431"/>
      <c r="VD184" s="431"/>
      <c r="VE184" s="431"/>
      <c r="VF184" s="431"/>
      <c r="VG184" s="431"/>
      <c r="VH184" s="431"/>
      <c r="VI184" s="431"/>
      <c r="VJ184" s="431"/>
      <c r="VK184" s="431"/>
      <c r="VL184" s="431"/>
      <c r="VM184" s="431"/>
      <c r="VN184" s="431"/>
      <c r="VO184" s="431"/>
      <c r="VP184" s="431"/>
      <c r="VQ184" s="431"/>
      <c r="VR184" s="431"/>
      <c r="VS184" s="431"/>
      <c r="VT184" s="431"/>
      <c r="VU184" s="431"/>
      <c r="VV184" s="431"/>
      <c r="VW184" s="431"/>
      <c r="VX184" s="431"/>
      <c r="VY184" s="431"/>
      <c r="VZ184" s="431"/>
      <c r="WA184" s="431"/>
      <c r="WB184" s="431"/>
      <c r="WC184" s="431"/>
      <c r="WD184" s="431"/>
      <c r="WE184" s="431"/>
      <c r="WF184" s="431"/>
      <c r="WG184" s="431"/>
      <c r="WH184" s="431"/>
      <c r="WI184" s="431"/>
      <c r="WJ184" s="431"/>
      <c r="WK184" s="431"/>
      <c r="WL184" s="431"/>
      <c r="WM184" s="431"/>
      <c r="WN184" s="431"/>
      <c r="WO184" s="431"/>
      <c r="WP184" s="431"/>
      <c r="WQ184" s="431"/>
      <c r="WR184" s="431"/>
      <c r="WS184" s="431"/>
      <c r="WT184" s="431"/>
      <c r="WU184" s="431"/>
      <c r="WV184" s="431"/>
      <c r="WW184" s="431"/>
      <c r="WX184" s="431"/>
      <c r="WY184" s="431"/>
      <c r="WZ184" s="431"/>
      <c r="XA184" s="431"/>
      <c r="XB184" s="431"/>
      <c r="XC184" s="431"/>
      <c r="XD184" s="431"/>
      <c r="XE184" s="431"/>
      <c r="XF184" s="431"/>
      <c r="XG184" s="431"/>
      <c r="XH184" s="431"/>
      <c r="XI184" s="431"/>
      <c r="XJ184" s="431"/>
      <c r="XK184" s="431"/>
      <c r="XL184" s="431"/>
      <c r="XM184" s="431"/>
      <c r="XN184" s="431"/>
      <c r="XO184" s="431"/>
      <c r="XP184" s="431"/>
      <c r="XQ184" s="431"/>
      <c r="XR184" s="431"/>
      <c r="XS184" s="431"/>
      <c r="XT184" s="431"/>
      <c r="XU184" s="431"/>
      <c r="XV184" s="431"/>
      <c r="XW184" s="431"/>
      <c r="XX184" s="431"/>
      <c r="XY184" s="431"/>
      <c r="XZ184" s="431"/>
      <c r="YA184" s="431"/>
      <c r="YB184" s="431"/>
      <c r="YC184" s="431"/>
      <c r="YD184" s="431"/>
      <c r="YE184" s="431"/>
      <c r="YF184" s="431"/>
      <c r="YG184" s="431"/>
      <c r="YH184" s="431"/>
      <c r="YI184" s="431"/>
      <c r="YJ184" s="431"/>
      <c r="YK184" s="431"/>
      <c r="YL184" s="431"/>
      <c r="YM184" s="431"/>
      <c r="YN184" s="431"/>
      <c r="YO184" s="431"/>
      <c r="YP184" s="431"/>
      <c r="YQ184" s="431"/>
      <c r="YR184" s="431"/>
      <c r="YS184" s="431"/>
      <c r="YT184" s="431"/>
      <c r="YU184" s="431"/>
      <c r="YV184" s="431"/>
      <c r="YW184" s="431"/>
      <c r="YX184" s="431"/>
      <c r="YY184" s="431"/>
      <c r="YZ184" s="431"/>
      <c r="ZA184" s="431"/>
      <c r="ZB184" s="431"/>
      <c r="ZC184" s="431"/>
      <c r="ZD184" s="431"/>
      <c r="ZE184" s="431"/>
      <c r="ZF184" s="431"/>
      <c r="ZG184" s="431"/>
      <c r="ZH184" s="431"/>
      <c r="ZI184" s="431"/>
      <c r="ZJ184" s="431"/>
      <c r="ZK184" s="431"/>
      <c r="ZL184" s="431"/>
      <c r="ZM184" s="431"/>
      <c r="ZN184" s="431"/>
      <c r="ZO184" s="431"/>
      <c r="ZP184" s="431"/>
      <c r="ZQ184" s="431"/>
      <c r="ZR184" s="431"/>
      <c r="ZS184" s="431"/>
      <c r="ZT184" s="431"/>
      <c r="ZU184" s="431"/>
      <c r="ZV184" s="431"/>
      <c r="ZW184" s="431"/>
      <c r="ZX184" s="431"/>
      <c r="ZY184" s="431"/>
      <c r="ZZ184" s="431"/>
      <c r="AAA184" s="431"/>
      <c r="AAB184" s="431"/>
      <c r="AAC184" s="431"/>
      <c r="AAD184" s="431"/>
      <c r="AAE184" s="431"/>
      <c r="AAF184" s="431"/>
      <c r="AAG184" s="431"/>
      <c r="AAH184" s="431"/>
      <c r="AAI184" s="431"/>
      <c r="AAJ184" s="431"/>
      <c r="AAK184" s="431"/>
      <c r="AAL184" s="431"/>
      <c r="AAM184" s="431"/>
      <c r="AAN184" s="431"/>
      <c r="AAO184" s="431"/>
      <c r="AAP184" s="431"/>
      <c r="AAQ184" s="431"/>
      <c r="AAR184" s="431"/>
      <c r="AAS184" s="431"/>
      <c r="AAT184" s="431"/>
      <c r="AAU184" s="431"/>
      <c r="AAV184" s="431"/>
      <c r="AAW184" s="431"/>
      <c r="AAX184" s="431"/>
      <c r="AAY184" s="431"/>
      <c r="AAZ184" s="431"/>
      <c r="ABA184" s="431"/>
      <c r="ABB184" s="431"/>
      <c r="ABC184" s="431"/>
      <c r="ABD184" s="431"/>
      <c r="ABE184" s="431"/>
      <c r="ABF184" s="431"/>
      <c r="ABG184" s="431"/>
      <c r="ABH184" s="431"/>
      <c r="ABI184" s="431"/>
      <c r="ABJ184" s="431"/>
      <c r="ABK184" s="431"/>
      <c r="ABL184" s="431"/>
      <c r="ABM184" s="431"/>
      <c r="ABN184" s="431"/>
      <c r="ABO184" s="431"/>
      <c r="ABP184" s="431"/>
      <c r="ABQ184" s="431"/>
      <c r="ABR184" s="431"/>
      <c r="ABS184" s="431"/>
      <c r="ABT184" s="431"/>
      <c r="ABU184" s="431"/>
      <c r="ABV184" s="431"/>
      <c r="ABW184" s="431"/>
      <c r="ABX184" s="431"/>
      <c r="ABY184" s="431"/>
      <c r="ABZ184" s="431"/>
      <c r="ACA184" s="431"/>
      <c r="ACB184" s="431"/>
      <c r="ACC184" s="431"/>
      <c r="ACD184" s="431"/>
      <c r="ACE184" s="431"/>
      <c r="ACF184" s="431"/>
      <c r="ACG184" s="431"/>
      <c r="ACH184" s="431"/>
      <c r="ACI184" s="431"/>
      <c r="ACJ184" s="431"/>
      <c r="ACK184" s="431"/>
      <c r="ACL184" s="431"/>
      <c r="ACM184" s="431"/>
      <c r="ACN184" s="431"/>
      <c r="ACO184" s="431"/>
      <c r="ACP184" s="431"/>
      <c r="ACQ184" s="431"/>
      <c r="ACR184" s="431"/>
      <c r="ACS184" s="431"/>
      <c r="ACT184" s="431"/>
      <c r="ACU184" s="431"/>
      <c r="ACV184" s="431"/>
      <c r="ACW184" s="431"/>
      <c r="ACX184" s="431"/>
      <c r="ACY184" s="431"/>
      <c r="ACZ184" s="431"/>
      <c r="ADA184" s="431"/>
      <c r="ADB184" s="431"/>
      <c r="ADC184" s="431"/>
      <c r="ADD184" s="431"/>
      <c r="ADE184" s="431"/>
      <c r="ADF184" s="431"/>
      <c r="ADG184" s="431"/>
      <c r="ADH184" s="431"/>
      <c r="ADI184" s="431"/>
      <c r="ADJ184" s="431"/>
      <c r="ADK184" s="431"/>
      <c r="ADL184" s="431"/>
      <c r="ADM184" s="431"/>
      <c r="ADN184" s="431"/>
      <c r="ADO184" s="431"/>
      <c r="ADP184" s="431"/>
      <c r="ADQ184" s="431"/>
      <c r="ADR184" s="431"/>
      <c r="ADS184" s="431"/>
      <c r="ADT184" s="431"/>
      <c r="ADU184" s="431"/>
      <c r="ADV184" s="431"/>
      <c r="ADW184" s="431"/>
      <c r="ADX184" s="431"/>
      <c r="ADY184" s="431"/>
      <c r="ADZ184" s="431"/>
      <c r="AEA184" s="431"/>
      <c r="AEB184" s="431"/>
      <c r="AEC184" s="431"/>
      <c r="AED184" s="431"/>
      <c r="AEE184" s="431"/>
      <c r="AEF184" s="431"/>
      <c r="AEG184" s="431"/>
      <c r="AEH184" s="431"/>
      <c r="AEI184" s="431"/>
      <c r="AEJ184" s="431"/>
      <c r="AEK184" s="431"/>
      <c r="AEL184" s="431"/>
      <c r="AEM184" s="431"/>
      <c r="AEN184" s="431"/>
      <c r="AEO184" s="431"/>
      <c r="AEP184" s="431"/>
      <c r="AEQ184" s="431"/>
      <c r="AER184" s="431"/>
      <c r="AES184" s="431"/>
      <c r="AET184" s="431"/>
      <c r="AEU184" s="431"/>
      <c r="AEV184" s="431"/>
      <c r="AEW184" s="431"/>
      <c r="AEX184" s="431"/>
      <c r="AEY184" s="431"/>
      <c r="AEZ184" s="431"/>
      <c r="AFA184" s="431"/>
      <c r="AFB184" s="431"/>
      <c r="AFC184" s="431"/>
      <c r="AFD184" s="431"/>
      <c r="AFE184" s="431"/>
      <c r="AFF184" s="431"/>
      <c r="AFG184" s="431"/>
      <c r="AFH184" s="431"/>
      <c r="AFI184" s="431"/>
      <c r="AFJ184" s="431"/>
      <c r="AFK184" s="431"/>
      <c r="AFL184" s="431"/>
      <c r="AFM184" s="431"/>
      <c r="AFN184" s="431"/>
      <c r="AFO184" s="431"/>
      <c r="AFP184" s="431"/>
      <c r="AFQ184" s="431"/>
      <c r="AFR184" s="431"/>
      <c r="AFS184" s="431"/>
      <c r="AFT184" s="431"/>
      <c r="AFU184" s="431"/>
      <c r="AFV184" s="431"/>
      <c r="AFW184" s="431"/>
      <c r="AFX184" s="431"/>
      <c r="AFY184" s="431"/>
      <c r="AFZ184" s="431"/>
      <c r="AGA184" s="431"/>
      <c r="AGB184" s="431"/>
      <c r="AGC184" s="431"/>
      <c r="AGD184" s="431"/>
      <c r="AGE184" s="431"/>
      <c r="AGF184" s="431"/>
      <c r="AGG184" s="431"/>
      <c r="AGH184" s="431"/>
      <c r="AGI184" s="431"/>
      <c r="AGJ184" s="431"/>
      <c r="AGK184" s="431"/>
      <c r="AGL184" s="431"/>
      <c r="AGM184" s="431"/>
      <c r="AGN184" s="431"/>
      <c r="AGO184" s="431"/>
      <c r="AGP184" s="431"/>
      <c r="AGQ184" s="431"/>
      <c r="AGR184" s="431"/>
      <c r="AGS184" s="431"/>
      <c r="AGT184" s="431"/>
      <c r="AGU184" s="431"/>
      <c r="AGV184" s="431"/>
      <c r="AGW184" s="431"/>
      <c r="AGX184" s="431"/>
      <c r="AGY184" s="431"/>
      <c r="AGZ184" s="431"/>
      <c r="AHA184" s="431"/>
      <c r="AHB184" s="431"/>
      <c r="AHC184" s="431"/>
      <c r="AHD184" s="431"/>
      <c r="AHE184" s="431"/>
      <c r="AHF184" s="431"/>
      <c r="AHG184" s="431"/>
      <c r="AHH184" s="431"/>
      <c r="AHI184" s="431"/>
      <c r="AHJ184" s="431"/>
      <c r="AHK184" s="431"/>
      <c r="AHL184" s="431"/>
      <c r="AHM184" s="431"/>
      <c r="AHN184" s="431"/>
      <c r="AHO184" s="431"/>
      <c r="AHP184" s="431"/>
      <c r="AHQ184" s="431"/>
      <c r="AHR184" s="431"/>
      <c r="AHS184" s="431"/>
      <c r="AHT184" s="431"/>
      <c r="AHU184" s="431"/>
      <c r="AHV184" s="431"/>
      <c r="AHW184" s="431"/>
      <c r="AHX184" s="431"/>
      <c r="AHY184" s="431"/>
      <c r="AHZ184" s="431"/>
      <c r="AIA184" s="431"/>
      <c r="AIB184" s="431"/>
      <c r="AIC184" s="431"/>
      <c r="AID184" s="431"/>
      <c r="AIE184" s="431"/>
      <c r="AIF184" s="431"/>
      <c r="AIG184" s="431"/>
      <c r="AIH184" s="431"/>
      <c r="AII184" s="431"/>
      <c r="AIJ184" s="431"/>
      <c r="AIK184" s="431"/>
      <c r="AIL184" s="431"/>
      <c r="AIM184" s="431"/>
      <c r="AIN184" s="431"/>
      <c r="AIO184" s="431"/>
      <c r="AIP184" s="431"/>
      <c r="AIQ184" s="431"/>
      <c r="AIR184" s="431"/>
      <c r="AIS184" s="431"/>
      <c r="AIT184" s="431"/>
      <c r="AIU184" s="431"/>
      <c r="AIV184" s="431"/>
      <c r="AIW184" s="431"/>
      <c r="AIX184" s="431"/>
      <c r="AIY184" s="431"/>
      <c r="AIZ184" s="431"/>
      <c r="AJA184" s="431"/>
      <c r="AJB184" s="431"/>
      <c r="AJC184" s="431"/>
      <c r="AJD184" s="431"/>
      <c r="AJE184" s="431"/>
      <c r="AJF184" s="431"/>
      <c r="AJG184" s="431"/>
      <c r="AJH184" s="431"/>
      <c r="AJI184" s="431"/>
      <c r="AJJ184" s="431"/>
      <c r="AJK184" s="431"/>
      <c r="AJL184" s="431"/>
      <c r="AJM184" s="431"/>
      <c r="AJN184" s="431"/>
      <c r="AJO184" s="431"/>
      <c r="AJP184" s="431"/>
      <c r="AJQ184" s="431"/>
      <c r="AJR184" s="431"/>
      <c r="AJS184" s="431"/>
      <c r="AJT184" s="431"/>
      <c r="AJU184" s="431"/>
      <c r="AJV184" s="431"/>
      <c r="AJW184" s="431"/>
      <c r="AJX184" s="431"/>
      <c r="AJY184" s="431"/>
      <c r="AJZ184" s="431"/>
      <c r="AKA184" s="431"/>
      <c r="AKB184" s="431"/>
      <c r="AKC184" s="431"/>
      <c r="AKD184" s="431"/>
      <c r="AKE184" s="431"/>
      <c r="AKF184" s="431"/>
      <c r="AKG184" s="431"/>
      <c r="AKH184" s="431"/>
      <c r="AKI184" s="431"/>
      <c r="AKJ184" s="431"/>
      <c r="AKK184" s="431"/>
      <c r="AKL184" s="431"/>
      <c r="AKM184" s="431"/>
      <c r="AKN184" s="431"/>
      <c r="AKO184" s="431"/>
      <c r="AKP184" s="431"/>
      <c r="AKQ184" s="431"/>
      <c r="AKR184" s="431"/>
      <c r="AKS184" s="431"/>
      <c r="AKT184" s="431"/>
      <c r="AKU184" s="431"/>
      <c r="AKV184" s="431"/>
      <c r="AKW184" s="431"/>
      <c r="AKX184" s="431"/>
      <c r="AKY184" s="431"/>
      <c r="AKZ184" s="431"/>
      <c r="ALA184" s="431"/>
      <c r="ALB184" s="431"/>
      <c r="ALC184" s="431"/>
      <c r="ALD184" s="431"/>
      <c r="ALE184" s="431"/>
      <c r="ALF184" s="431"/>
      <c r="ALG184" s="431"/>
      <c r="ALH184" s="431"/>
      <c r="ALI184" s="431"/>
      <c r="ALJ184" s="431"/>
      <c r="ALK184" s="431"/>
      <c r="ALL184" s="431"/>
      <c r="ALM184" s="431"/>
      <c r="ALN184" s="431"/>
      <c r="ALO184" s="431"/>
      <c r="ALP184" s="431"/>
      <c r="ALQ184" s="431"/>
      <c r="ALR184" s="431"/>
      <c r="ALS184" s="431"/>
      <c r="ALT184" s="431"/>
      <c r="ALU184" s="431"/>
      <c r="ALV184" s="431"/>
      <c r="ALW184" s="431"/>
      <c r="ALX184" s="431"/>
      <c r="ALY184" s="431"/>
      <c r="ALZ184" s="431"/>
      <c r="AMA184" s="431"/>
      <c r="AMB184" s="431"/>
      <c r="AMC184" s="431"/>
      <c r="AMD184" s="431"/>
      <c r="AME184" s="431"/>
      <c r="AMF184" s="431"/>
      <c r="AMG184" s="431"/>
      <c r="AMH184" s="431"/>
      <c r="AMI184" s="431"/>
      <c r="AMJ184" s="431"/>
      <c r="AMK184" s="431"/>
      <c r="AML184" s="431"/>
      <c r="AMM184" s="431"/>
      <c r="AMN184" s="431"/>
      <c r="AMO184" s="431"/>
      <c r="AMP184" s="431"/>
      <c r="AMQ184" s="431"/>
      <c r="AMR184" s="431"/>
      <c r="AMS184" s="431"/>
      <c r="AMT184" s="431"/>
      <c r="AMU184" s="431"/>
      <c r="AMV184" s="431"/>
      <c r="AMW184" s="431"/>
      <c r="AMX184" s="431"/>
      <c r="AMY184" s="431"/>
      <c r="AMZ184" s="431"/>
      <c r="ANA184" s="431"/>
      <c r="ANB184" s="431"/>
      <c r="ANC184" s="431"/>
      <c r="AND184" s="431"/>
      <c r="ANE184" s="431"/>
      <c r="ANF184" s="431"/>
      <c r="ANG184" s="431"/>
      <c r="ANH184" s="431"/>
      <c r="ANI184" s="431"/>
      <c r="ANJ184" s="431"/>
      <c r="ANK184" s="431"/>
      <c r="ANL184" s="431"/>
      <c r="ANM184" s="431"/>
      <c r="ANN184" s="431"/>
      <c r="ANO184" s="431"/>
      <c r="ANP184" s="431"/>
      <c r="ANQ184" s="431"/>
      <c r="ANR184" s="431"/>
      <c r="ANS184" s="431"/>
      <c r="ANT184" s="431"/>
      <c r="ANU184" s="431"/>
      <c r="ANV184" s="431"/>
      <c r="ANW184" s="431"/>
      <c r="ANX184" s="431"/>
      <c r="ANY184" s="431"/>
      <c r="ANZ184" s="431"/>
      <c r="AOA184" s="431"/>
      <c r="AOB184" s="431"/>
      <c r="AOC184" s="431"/>
      <c r="AOD184" s="431"/>
      <c r="AOE184" s="431"/>
      <c r="AOF184" s="431"/>
      <c r="AOG184" s="431"/>
      <c r="AOH184" s="431"/>
      <c r="AOI184" s="431"/>
      <c r="AOJ184" s="431"/>
      <c r="AOK184" s="431"/>
      <c r="AOL184" s="431"/>
      <c r="AOM184" s="431"/>
      <c r="AON184" s="431"/>
      <c r="AOO184" s="431"/>
      <c r="AOP184" s="431"/>
      <c r="AOQ184" s="431"/>
      <c r="AOR184" s="431"/>
      <c r="AOS184" s="431"/>
      <c r="AOT184" s="431"/>
      <c r="AOU184" s="431"/>
      <c r="AOV184" s="431"/>
      <c r="AOW184" s="431"/>
      <c r="AOX184" s="431"/>
      <c r="AOY184" s="431"/>
      <c r="AOZ184" s="431"/>
      <c r="APA184" s="431"/>
      <c r="APB184" s="431"/>
      <c r="APC184" s="431"/>
      <c r="APD184" s="431"/>
      <c r="APE184" s="431"/>
      <c r="APF184" s="431"/>
      <c r="APG184" s="431"/>
      <c r="APH184" s="431"/>
      <c r="API184" s="431"/>
      <c r="APJ184" s="431"/>
      <c r="APK184" s="431"/>
      <c r="APL184" s="431"/>
      <c r="APM184" s="431"/>
      <c r="APN184" s="431"/>
      <c r="APO184" s="431"/>
      <c r="APP184" s="431"/>
      <c r="APQ184" s="431"/>
      <c r="APR184" s="431"/>
      <c r="APS184" s="431"/>
      <c r="APT184" s="431"/>
      <c r="APU184" s="431"/>
      <c r="APV184" s="431"/>
      <c r="APW184" s="431"/>
      <c r="APX184" s="431"/>
      <c r="APY184" s="431"/>
      <c r="APZ184" s="431"/>
      <c r="AQA184" s="431"/>
      <c r="AQB184" s="431"/>
      <c r="AQC184" s="431"/>
      <c r="AQD184" s="431"/>
      <c r="AQE184" s="431"/>
      <c r="AQF184" s="431"/>
      <c r="AQG184" s="431"/>
      <c r="AQH184" s="431"/>
      <c r="AQI184" s="431"/>
      <c r="AQJ184" s="431"/>
      <c r="AQK184" s="431"/>
      <c r="AQL184" s="431"/>
      <c r="AQM184" s="431"/>
      <c r="AQN184" s="431"/>
      <c r="AQO184" s="431"/>
      <c r="AQP184" s="431"/>
      <c r="AQQ184" s="431"/>
      <c r="AQR184" s="431"/>
      <c r="AQS184" s="431"/>
      <c r="AQT184" s="431"/>
      <c r="AQU184" s="431"/>
      <c r="AQV184" s="431"/>
      <c r="AQW184" s="431"/>
      <c r="AQX184" s="431"/>
      <c r="AQY184" s="431"/>
      <c r="AQZ184" s="431"/>
      <c r="ARA184" s="431"/>
      <c r="ARB184" s="431"/>
      <c r="ARC184" s="431"/>
      <c r="ARD184" s="431"/>
      <c r="ARE184" s="431"/>
      <c r="ARF184" s="431"/>
      <c r="ARG184" s="431"/>
      <c r="ARH184" s="431"/>
      <c r="ARI184" s="431"/>
      <c r="ARJ184" s="431"/>
      <c r="ARK184" s="431"/>
      <c r="ARL184" s="431"/>
      <c r="ARM184" s="431"/>
      <c r="ARN184" s="431"/>
      <c r="ARO184" s="431"/>
      <c r="ARP184" s="431"/>
      <c r="ARQ184" s="431"/>
      <c r="ARR184" s="431"/>
      <c r="ARS184" s="431"/>
      <c r="ART184" s="431"/>
      <c r="ARU184" s="431"/>
      <c r="ARV184" s="431"/>
      <c r="ARW184" s="431"/>
      <c r="ARX184" s="431"/>
      <c r="ARY184" s="431"/>
      <c r="ARZ184" s="431"/>
      <c r="ASA184" s="431"/>
      <c r="ASB184" s="431"/>
      <c r="ASC184" s="431"/>
      <c r="ASD184" s="431"/>
      <c r="ASE184" s="431"/>
      <c r="ASF184" s="431"/>
      <c r="ASG184" s="431"/>
      <c r="ASH184" s="431"/>
      <c r="ASI184" s="431"/>
      <c r="ASJ184" s="431"/>
      <c r="ASK184" s="431"/>
      <c r="ASL184" s="431"/>
      <c r="ASM184" s="431"/>
      <c r="ASN184" s="431"/>
      <c r="ASO184" s="431"/>
      <c r="ASP184" s="431"/>
      <c r="ASQ184" s="431"/>
      <c r="ASR184" s="431"/>
      <c r="ASS184" s="431"/>
      <c r="AST184" s="431"/>
      <c r="ASU184" s="431"/>
      <c r="ASV184" s="431"/>
      <c r="ASW184" s="431"/>
      <c r="ASX184" s="431"/>
      <c r="ASY184" s="431"/>
      <c r="ASZ184" s="431"/>
      <c r="ATA184" s="431"/>
      <c r="ATB184" s="431"/>
      <c r="ATC184" s="431"/>
      <c r="ATD184" s="431"/>
      <c r="ATE184" s="431"/>
      <c r="ATF184" s="431"/>
      <c r="ATG184" s="431"/>
      <c r="ATH184" s="431"/>
      <c r="ATI184" s="431"/>
      <c r="ATJ184" s="431"/>
      <c r="ATK184" s="431"/>
      <c r="ATL184" s="431"/>
      <c r="ATM184" s="431"/>
      <c r="ATN184" s="431"/>
      <c r="ATO184" s="431"/>
      <c r="ATP184" s="431"/>
      <c r="ATQ184" s="431"/>
      <c r="ATR184" s="431"/>
      <c r="ATS184" s="431"/>
      <c r="ATT184" s="431"/>
      <c r="ATU184" s="431"/>
      <c r="ATV184" s="431"/>
      <c r="ATW184" s="431"/>
      <c r="ATX184" s="431"/>
      <c r="ATY184" s="431"/>
      <c r="ATZ184" s="431"/>
      <c r="AUA184" s="431"/>
      <c r="AUB184" s="431"/>
      <c r="AUC184" s="431"/>
      <c r="AUD184" s="431"/>
      <c r="AUE184" s="431"/>
      <c r="AUF184" s="431"/>
      <c r="AUG184" s="431"/>
      <c r="AUH184" s="431"/>
      <c r="AUI184" s="431"/>
      <c r="AUJ184" s="431"/>
      <c r="AUK184" s="431"/>
      <c r="AUL184" s="431"/>
      <c r="AUM184" s="431"/>
      <c r="AUN184" s="431"/>
      <c r="AUO184" s="431"/>
      <c r="AUP184" s="431"/>
      <c r="AUQ184" s="431"/>
      <c r="AUR184" s="431"/>
      <c r="AUS184" s="431"/>
      <c r="AUT184" s="431"/>
      <c r="AUU184" s="431"/>
      <c r="AUV184" s="431"/>
      <c r="AUW184" s="431"/>
      <c r="AUX184" s="431"/>
      <c r="AUY184" s="431"/>
      <c r="AUZ184" s="431"/>
      <c r="AVA184" s="431"/>
      <c r="AVB184" s="431"/>
      <c r="AVC184" s="431"/>
      <c r="AVD184" s="431"/>
      <c r="AVE184" s="431"/>
      <c r="AVF184" s="431"/>
      <c r="AVG184" s="431"/>
      <c r="AVH184" s="431"/>
      <c r="AVI184" s="431"/>
      <c r="AVJ184" s="431"/>
      <c r="AVK184" s="431"/>
      <c r="AVL184" s="431"/>
      <c r="AVM184" s="431"/>
      <c r="AVN184" s="431"/>
      <c r="AVO184" s="431"/>
      <c r="AVP184" s="431"/>
      <c r="AVQ184" s="431"/>
      <c r="AVR184" s="431"/>
      <c r="AVS184" s="431"/>
      <c r="AVT184" s="431"/>
      <c r="AVU184" s="431"/>
      <c r="AVV184" s="431"/>
      <c r="AVW184" s="431"/>
      <c r="AVX184" s="431"/>
      <c r="AVY184" s="431"/>
      <c r="AVZ184" s="431"/>
      <c r="AWA184" s="431"/>
      <c r="AWB184" s="431"/>
      <c r="AWC184" s="431"/>
      <c r="AWD184" s="431"/>
      <c r="AWE184" s="431"/>
      <c r="AWF184" s="431"/>
      <c r="AWG184" s="431"/>
      <c r="AWH184" s="431"/>
      <c r="AWI184" s="431"/>
      <c r="AWJ184" s="431"/>
      <c r="AWK184" s="431"/>
      <c r="AWL184" s="431"/>
      <c r="AWM184" s="431"/>
      <c r="AWN184" s="431"/>
      <c r="AWO184" s="431"/>
      <c r="AWP184" s="431"/>
      <c r="AWQ184" s="431"/>
      <c r="AWR184" s="431"/>
      <c r="AWS184" s="431"/>
      <c r="AWT184" s="431"/>
      <c r="AWU184" s="431"/>
      <c r="AWV184" s="431"/>
      <c r="AWW184" s="431"/>
      <c r="AWX184" s="431"/>
      <c r="AWY184" s="431"/>
      <c r="AWZ184" s="431"/>
      <c r="AXA184" s="431"/>
      <c r="AXB184" s="431"/>
      <c r="AXC184" s="431"/>
      <c r="AXD184" s="431"/>
      <c r="AXE184" s="431"/>
      <c r="AXF184" s="431"/>
      <c r="AXG184" s="431"/>
      <c r="AXH184" s="431"/>
      <c r="AXI184" s="431"/>
      <c r="AXJ184" s="431"/>
      <c r="AXK184" s="431"/>
      <c r="AXL184" s="431"/>
      <c r="AXM184" s="431"/>
      <c r="AXN184" s="431"/>
      <c r="AXO184" s="431"/>
      <c r="AXP184" s="431"/>
      <c r="AXQ184" s="431"/>
      <c r="AXR184" s="431"/>
      <c r="AXS184" s="431"/>
      <c r="AXT184" s="431"/>
      <c r="AXU184" s="431"/>
      <c r="AXV184" s="431"/>
      <c r="AXW184" s="431"/>
      <c r="AXX184" s="431"/>
      <c r="AXY184" s="431"/>
      <c r="AXZ184" s="431"/>
      <c r="AYA184" s="431"/>
      <c r="AYB184" s="431"/>
      <c r="AYC184" s="431"/>
      <c r="AYD184" s="431"/>
      <c r="AYE184" s="431"/>
      <c r="AYF184" s="431"/>
      <c r="AYG184" s="431"/>
      <c r="AYH184" s="431"/>
      <c r="AYI184" s="431"/>
      <c r="AYJ184" s="431"/>
      <c r="AYK184" s="431"/>
      <c r="AYL184" s="431"/>
      <c r="AYM184" s="431"/>
      <c r="AYN184" s="431"/>
      <c r="AYO184" s="431"/>
      <c r="AYP184" s="431"/>
      <c r="AYQ184" s="431"/>
      <c r="AYR184" s="431"/>
      <c r="AYS184" s="431"/>
      <c r="AYT184" s="431"/>
      <c r="AYU184" s="431"/>
      <c r="AYV184" s="431"/>
      <c r="AYW184" s="431"/>
      <c r="AYX184" s="431"/>
      <c r="AYY184" s="431"/>
      <c r="AYZ184" s="431"/>
      <c r="AZA184" s="431"/>
      <c r="AZB184" s="431"/>
      <c r="AZC184" s="431"/>
      <c r="AZD184" s="431"/>
      <c r="AZE184" s="431"/>
      <c r="AZF184" s="431"/>
      <c r="AZG184" s="431"/>
      <c r="AZH184" s="431"/>
      <c r="AZI184" s="431"/>
      <c r="AZJ184" s="431"/>
      <c r="AZK184" s="431"/>
      <c r="AZL184" s="431"/>
      <c r="AZM184" s="431"/>
      <c r="AZN184" s="431"/>
      <c r="AZO184" s="431"/>
      <c r="AZP184" s="431"/>
      <c r="AZQ184" s="431"/>
      <c r="AZR184" s="431"/>
      <c r="AZS184" s="431"/>
      <c r="AZT184" s="431"/>
      <c r="AZU184" s="431"/>
      <c r="AZV184" s="431"/>
      <c r="AZW184" s="431"/>
      <c r="AZX184" s="431"/>
      <c r="AZY184" s="431"/>
      <c r="AZZ184" s="431"/>
      <c r="BAA184" s="431"/>
      <c r="BAB184" s="431"/>
      <c r="BAC184" s="431"/>
      <c r="BAD184" s="431"/>
      <c r="BAE184" s="431"/>
      <c r="BAF184" s="431"/>
      <c r="BAG184" s="431"/>
      <c r="BAH184" s="431"/>
      <c r="BAI184" s="431"/>
      <c r="BAJ184" s="431"/>
      <c r="BAK184" s="431"/>
      <c r="BAL184" s="431"/>
      <c r="BAM184" s="431"/>
      <c r="BAN184" s="431"/>
      <c r="BAO184" s="431"/>
      <c r="BAP184" s="431"/>
      <c r="BAQ184" s="431"/>
      <c r="BAR184" s="431"/>
      <c r="BAS184" s="431"/>
      <c r="BAT184" s="431"/>
      <c r="BAU184" s="431"/>
      <c r="BAV184" s="431"/>
      <c r="BAW184" s="431"/>
      <c r="BAX184" s="431"/>
      <c r="BAY184" s="431"/>
      <c r="BAZ184" s="431"/>
      <c r="BBA184" s="431"/>
      <c r="BBB184" s="431"/>
      <c r="BBC184" s="431"/>
      <c r="BBD184" s="431"/>
      <c r="BBE184" s="431"/>
      <c r="BBF184" s="431"/>
      <c r="BBG184" s="431"/>
      <c r="BBH184" s="431"/>
      <c r="BBI184" s="431"/>
      <c r="BBJ184" s="431"/>
      <c r="BBK184" s="431"/>
      <c r="BBL184" s="431"/>
      <c r="BBM184" s="431"/>
      <c r="BBN184" s="431"/>
      <c r="BBO184" s="431"/>
      <c r="BBP184" s="431"/>
      <c r="BBQ184" s="431"/>
      <c r="BBR184" s="431"/>
      <c r="BBS184" s="431"/>
      <c r="BBT184" s="431"/>
      <c r="BBU184" s="431"/>
      <c r="BBV184" s="431"/>
      <c r="BBW184" s="431"/>
      <c r="BBX184" s="431"/>
      <c r="BBY184" s="431"/>
      <c r="BBZ184" s="431"/>
      <c r="BCA184" s="431"/>
      <c r="BCB184" s="431"/>
      <c r="BCC184" s="431"/>
      <c r="BCD184" s="431"/>
      <c r="BCE184" s="431"/>
      <c r="BCF184" s="431"/>
      <c r="BCG184" s="431"/>
      <c r="BCH184" s="431"/>
      <c r="BCI184" s="431"/>
      <c r="BCJ184" s="431"/>
      <c r="BCK184" s="431"/>
      <c r="BCL184" s="431"/>
      <c r="BCM184" s="431"/>
      <c r="BCN184" s="431"/>
      <c r="BCO184" s="431"/>
      <c r="BCP184" s="431"/>
      <c r="BCQ184" s="431"/>
      <c r="BCR184" s="431"/>
      <c r="BCS184" s="431"/>
      <c r="BCT184" s="431"/>
      <c r="BCU184" s="431"/>
      <c r="BCV184" s="431"/>
      <c r="BCW184" s="431"/>
      <c r="BCX184" s="431"/>
      <c r="BCY184" s="431"/>
      <c r="BCZ184" s="431"/>
      <c r="BDA184" s="431"/>
      <c r="BDB184" s="431"/>
      <c r="BDC184" s="431"/>
      <c r="BDD184" s="431"/>
      <c r="BDE184" s="431"/>
      <c r="BDF184" s="431"/>
      <c r="BDG184" s="431"/>
      <c r="BDH184" s="431"/>
      <c r="BDI184" s="431"/>
      <c r="BDJ184" s="431"/>
      <c r="BDK184" s="431"/>
      <c r="BDL184" s="431"/>
      <c r="BDM184" s="431"/>
      <c r="BDN184" s="431"/>
      <c r="BDO184" s="431"/>
      <c r="BDP184" s="431"/>
      <c r="BDQ184" s="431"/>
      <c r="BDR184" s="431"/>
      <c r="BDS184" s="431"/>
      <c r="BDT184" s="431"/>
      <c r="BDU184" s="431"/>
      <c r="BDV184" s="431"/>
      <c r="BDW184" s="431"/>
      <c r="BDX184" s="431"/>
      <c r="BDY184" s="431"/>
      <c r="BDZ184" s="431"/>
      <c r="BEA184" s="431"/>
      <c r="BEB184" s="431"/>
      <c r="BEC184" s="431"/>
      <c r="BED184" s="431"/>
      <c r="BEE184" s="431"/>
      <c r="BEF184" s="431"/>
      <c r="BEG184" s="431"/>
      <c r="BEH184" s="431"/>
      <c r="BEI184" s="431"/>
      <c r="BEJ184" s="431"/>
      <c r="BEK184" s="431"/>
      <c r="BEL184" s="431"/>
      <c r="BEM184" s="431"/>
      <c r="BEN184" s="431"/>
      <c r="BEO184" s="431"/>
      <c r="BEP184" s="431"/>
      <c r="BEQ184" s="431"/>
      <c r="BER184" s="431"/>
      <c r="BES184" s="431"/>
      <c r="BET184" s="431"/>
      <c r="BEU184" s="431"/>
      <c r="BEV184" s="431"/>
      <c r="BEW184" s="431"/>
      <c r="BEX184" s="431"/>
      <c r="BEY184" s="431"/>
      <c r="BEZ184" s="431"/>
      <c r="BFA184" s="431"/>
      <c r="BFB184" s="431"/>
      <c r="BFC184" s="431"/>
      <c r="BFD184" s="431"/>
      <c r="BFE184" s="431"/>
      <c r="BFF184" s="431"/>
      <c r="BFG184" s="431"/>
      <c r="BFH184" s="431"/>
      <c r="BFI184" s="431"/>
      <c r="BFJ184" s="431"/>
      <c r="BFK184" s="431"/>
      <c r="BFL184" s="431"/>
      <c r="BFM184" s="431"/>
      <c r="BFN184" s="431"/>
      <c r="BFO184" s="431"/>
      <c r="BFP184" s="431"/>
      <c r="BFQ184" s="431"/>
      <c r="BFR184" s="431"/>
      <c r="BFS184" s="431"/>
      <c r="BFT184" s="431"/>
      <c r="BFU184" s="431"/>
      <c r="BFV184" s="431"/>
      <c r="BFW184" s="431"/>
      <c r="BFX184" s="431"/>
      <c r="BFY184" s="431"/>
      <c r="BFZ184" s="431"/>
      <c r="BGA184" s="431"/>
      <c r="BGB184" s="431"/>
      <c r="BGC184" s="431"/>
      <c r="BGD184" s="431"/>
      <c r="BGE184" s="431"/>
      <c r="BGF184" s="431"/>
      <c r="BGG184" s="431"/>
      <c r="BGH184" s="431"/>
      <c r="BGI184" s="431"/>
      <c r="BGJ184" s="431"/>
      <c r="BGK184" s="431"/>
      <c r="BGL184" s="431"/>
      <c r="BGM184" s="431"/>
      <c r="BGN184" s="431"/>
      <c r="BGO184" s="431"/>
      <c r="BGP184" s="431"/>
      <c r="BGQ184" s="431"/>
      <c r="BGR184" s="431"/>
      <c r="BGS184" s="431"/>
      <c r="BGT184" s="431"/>
      <c r="BGU184" s="431"/>
      <c r="BGV184" s="431"/>
      <c r="BGW184" s="431"/>
      <c r="BGX184" s="431"/>
      <c r="BGY184" s="431"/>
      <c r="BGZ184" s="431"/>
      <c r="BHA184" s="431"/>
      <c r="BHB184" s="431"/>
      <c r="BHC184" s="431"/>
      <c r="BHD184" s="431"/>
      <c r="BHE184" s="431"/>
      <c r="BHF184" s="431"/>
      <c r="BHG184" s="431"/>
      <c r="BHH184" s="431"/>
      <c r="BHI184" s="431"/>
      <c r="BHJ184" s="431"/>
      <c r="BHK184" s="431"/>
      <c r="BHL184" s="431"/>
      <c r="BHM184" s="431"/>
      <c r="BHN184" s="431"/>
      <c r="BHO184" s="431"/>
      <c r="BHP184" s="431"/>
      <c r="BHQ184" s="431"/>
      <c r="BHR184" s="431"/>
      <c r="BHS184" s="431"/>
      <c r="BHT184" s="431"/>
      <c r="BHU184" s="431"/>
      <c r="BHV184" s="431"/>
      <c r="BHW184" s="431"/>
      <c r="BHX184" s="431"/>
      <c r="BHY184" s="431"/>
      <c r="BHZ184" s="431"/>
      <c r="BIA184" s="431"/>
      <c r="BIB184" s="431"/>
      <c r="BIC184" s="431"/>
      <c r="BID184" s="431"/>
      <c r="BIE184" s="431"/>
      <c r="BIF184" s="431"/>
      <c r="BIG184" s="431"/>
      <c r="BIH184" s="431"/>
      <c r="BII184" s="431"/>
      <c r="BIJ184" s="431"/>
      <c r="BIK184" s="431"/>
      <c r="BIL184" s="431"/>
      <c r="BIM184" s="431"/>
      <c r="BIN184" s="431"/>
      <c r="BIO184" s="431"/>
      <c r="BIP184" s="431"/>
      <c r="BIQ184" s="431"/>
      <c r="BIR184" s="431"/>
      <c r="BIS184" s="431"/>
      <c r="BIT184" s="431"/>
      <c r="BIU184" s="431"/>
      <c r="BIV184" s="431"/>
      <c r="BIW184" s="431"/>
      <c r="BIX184" s="431"/>
      <c r="BIY184" s="431"/>
      <c r="BIZ184" s="431"/>
      <c r="BJA184" s="431"/>
      <c r="BJB184" s="431"/>
      <c r="BJC184" s="431"/>
      <c r="BJD184" s="431"/>
      <c r="BJE184" s="431"/>
      <c r="BJF184" s="431"/>
      <c r="BJG184" s="431"/>
      <c r="BJH184" s="431"/>
      <c r="BJI184" s="431"/>
      <c r="BJJ184" s="431"/>
      <c r="BJK184" s="431"/>
      <c r="BJL184" s="431"/>
      <c r="BJM184" s="431"/>
      <c r="BJN184" s="431"/>
      <c r="BJO184" s="431"/>
      <c r="BJP184" s="431"/>
      <c r="BJQ184" s="431"/>
      <c r="BJR184" s="431"/>
      <c r="BJS184" s="431"/>
      <c r="BJT184" s="431"/>
      <c r="BJU184" s="431"/>
      <c r="BJV184" s="431"/>
      <c r="BJW184" s="431"/>
      <c r="BJX184" s="431"/>
      <c r="BJY184" s="431"/>
      <c r="BJZ184" s="431"/>
      <c r="BKA184" s="431"/>
      <c r="BKB184" s="431"/>
      <c r="BKC184" s="431"/>
      <c r="BKD184" s="431"/>
      <c r="BKE184" s="431"/>
      <c r="BKF184" s="431"/>
      <c r="BKG184" s="431"/>
      <c r="BKH184" s="431"/>
      <c r="BKI184" s="431"/>
      <c r="BKJ184" s="431"/>
      <c r="BKK184" s="431"/>
      <c r="BKL184" s="431"/>
      <c r="BKM184" s="431"/>
      <c r="BKN184" s="431"/>
      <c r="BKO184" s="431"/>
      <c r="BKP184" s="431"/>
      <c r="BKQ184" s="431"/>
      <c r="BKR184" s="431"/>
      <c r="BKS184" s="431"/>
      <c r="BKT184" s="431"/>
      <c r="BKU184" s="431"/>
      <c r="BKV184" s="431"/>
      <c r="BKW184" s="431"/>
      <c r="BKX184" s="431"/>
      <c r="BKY184" s="431"/>
      <c r="BKZ184" s="431"/>
      <c r="BLA184" s="431"/>
      <c r="BLB184" s="431"/>
      <c r="BLC184" s="431"/>
      <c r="BLD184" s="431"/>
      <c r="BLE184" s="431"/>
      <c r="BLF184" s="431"/>
      <c r="BLG184" s="431"/>
      <c r="BLH184" s="431"/>
      <c r="BLI184" s="431"/>
      <c r="BLJ184" s="431"/>
      <c r="BLK184" s="431"/>
      <c r="BLL184" s="431"/>
      <c r="BLM184" s="431"/>
      <c r="BLN184" s="431"/>
      <c r="BLO184" s="431"/>
      <c r="BLP184" s="431"/>
      <c r="BLQ184" s="431"/>
      <c r="BLR184" s="431"/>
      <c r="BLS184" s="431"/>
      <c r="BLT184" s="431"/>
      <c r="BLU184" s="431"/>
      <c r="BLV184" s="431"/>
      <c r="BLW184" s="431"/>
      <c r="BLX184" s="431"/>
      <c r="BLY184" s="431"/>
      <c r="BLZ184" s="431"/>
      <c r="BMA184" s="431"/>
      <c r="BMB184" s="431"/>
      <c r="BMC184" s="431"/>
      <c r="BMD184" s="431"/>
      <c r="BME184" s="431"/>
      <c r="BMF184" s="431"/>
      <c r="BMG184" s="431"/>
      <c r="BMH184" s="431"/>
      <c r="BMI184" s="431"/>
      <c r="BMJ184" s="431"/>
      <c r="BMK184" s="431"/>
      <c r="BML184" s="431"/>
      <c r="BMM184" s="431"/>
      <c r="BMN184" s="431"/>
      <c r="BMO184" s="431"/>
      <c r="BMP184" s="431"/>
      <c r="BMQ184" s="431"/>
      <c r="BMR184" s="431"/>
      <c r="BMS184" s="431"/>
      <c r="BMT184" s="431"/>
      <c r="BMU184" s="431"/>
      <c r="BMV184" s="431"/>
      <c r="BMW184" s="431"/>
      <c r="BMX184" s="431"/>
      <c r="BMY184" s="431"/>
      <c r="BMZ184" s="431"/>
      <c r="BNA184" s="431"/>
      <c r="BNB184" s="431"/>
      <c r="BNC184" s="431"/>
      <c r="BND184" s="431"/>
      <c r="BNE184" s="431"/>
      <c r="BNF184" s="431"/>
      <c r="BNG184" s="431"/>
      <c r="BNH184" s="431"/>
      <c r="BNI184" s="431"/>
      <c r="BNJ184" s="431"/>
      <c r="BNK184" s="431"/>
      <c r="BNL184" s="431"/>
      <c r="BNM184" s="431"/>
      <c r="BNN184" s="431"/>
      <c r="BNO184" s="431"/>
      <c r="BNP184" s="431"/>
      <c r="BNQ184" s="431"/>
      <c r="BNR184" s="431"/>
      <c r="BNS184" s="431"/>
      <c r="BNT184" s="431"/>
      <c r="BNU184" s="431"/>
      <c r="BNV184" s="431"/>
      <c r="BNW184" s="431"/>
      <c r="BNX184" s="431"/>
      <c r="BNY184" s="431"/>
      <c r="BNZ184" s="431"/>
      <c r="BOA184" s="431"/>
      <c r="BOB184" s="431"/>
      <c r="BOC184" s="431"/>
      <c r="BOD184" s="431"/>
      <c r="BOE184" s="431"/>
      <c r="BOF184" s="431"/>
      <c r="BOG184" s="431"/>
      <c r="BOH184" s="431"/>
      <c r="BOI184" s="431"/>
      <c r="BOJ184" s="431"/>
      <c r="BOK184" s="431"/>
      <c r="BOL184" s="431"/>
      <c r="BOM184" s="431"/>
      <c r="BON184" s="431"/>
      <c r="BOO184" s="431"/>
      <c r="BOP184" s="431"/>
      <c r="BOQ184" s="431"/>
      <c r="BOR184" s="431"/>
      <c r="BOS184" s="431"/>
      <c r="BOT184" s="431"/>
      <c r="BOU184" s="431"/>
      <c r="BOV184" s="431"/>
      <c r="BOW184" s="431"/>
      <c r="BOX184" s="431"/>
      <c r="BOY184" s="431"/>
      <c r="BOZ184" s="431"/>
      <c r="BPA184" s="431"/>
      <c r="BPB184" s="431"/>
      <c r="BPC184" s="431"/>
      <c r="BPD184" s="431"/>
      <c r="BPE184" s="431"/>
      <c r="BPF184" s="431"/>
      <c r="BPG184" s="431"/>
      <c r="BPH184" s="431"/>
      <c r="BPI184" s="431"/>
      <c r="BPJ184" s="431"/>
      <c r="BPK184" s="431"/>
      <c r="BPL184" s="431"/>
      <c r="BPM184" s="431"/>
      <c r="BPN184" s="431"/>
      <c r="BPO184" s="431"/>
      <c r="BPP184" s="431"/>
      <c r="BPQ184" s="431"/>
      <c r="BPR184" s="431"/>
      <c r="BPS184" s="431"/>
      <c r="BPT184" s="431"/>
      <c r="BPU184" s="431"/>
      <c r="BPV184" s="431"/>
      <c r="BPW184" s="431"/>
      <c r="BPX184" s="431"/>
      <c r="BPY184" s="431"/>
      <c r="BPZ184" s="431"/>
      <c r="BQA184" s="431"/>
      <c r="BQB184" s="431"/>
      <c r="BQC184" s="431"/>
      <c r="BQD184" s="431"/>
      <c r="BQE184" s="431"/>
      <c r="BQF184" s="431"/>
      <c r="BQG184" s="431"/>
      <c r="BQH184" s="431"/>
      <c r="BQI184" s="431"/>
      <c r="BQJ184" s="431"/>
      <c r="BQK184" s="431"/>
      <c r="BQL184" s="431"/>
      <c r="BQM184" s="431"/>
      <c r="BQN184" s="431"/>
      <c r="BQO184" s="431"/>
      <c r="BQP184" s="431"/>
      <c r="BQQ184" s="431"/>
      <c r="BQR184" s="431"/>
      <c r="BQS184" s="431"/>
      <c r="BQT184" s="431"/>
      <c r="BQU184" s="431"/>
      <c r="BQV184" s="431"/>
      <c r="BQW184" s="431"/>
      <c r="BQX184" s="431"/>
      <c r="BQY184" s="431"/>
      <c r="BQZ184" s="431"/>
      <c r="BRA184" s="431"/>
      <c r="BRB184" s="431"/>
      <c r="BRC184" s="431"/>
      <c r="BRD184" s="431"/>
      <c r="BRE184" s="431"/>
      <c r="BRF184" s="431"/>
      <c r="BRG184" s="431"/>
      <c r="BRH184" s="431"/>
      <c r="BRI184" s="431"/>
      <c r="BRJ184" s="431"/>
      <c r="BRK184" s="431"/>
      <c r="BRL184" s="431"/>
      <c r="BRM184" s="431"/>
      <c r="BRN184" s="431"/>
      <c r="BRO184" s="431"/>
      <c r="BRP184" s="431"/>
      <c r="BRQ184" s="431"/>
      <c r="BRR184" s="431"/>
      <c r="BRS184" s="431"/>
      <c r="BRT184" s="431"/>
      <c r="BRU184" s="431"/>
    </row>
    <row r="185" spans="1:1841" x14ac:dyDescent="0.3">
      <c r="A185" s="431"/>
      <c r="B185" s="431"/>
      <c r="C185" s="431"/>
      <c r="D185" s="431"/>
      <c r="E185" s="492"/>
      <c r="F185" s="486"/>
      <c r="G185" s="492"/>
      <c r="H185" s="431"/>
      <c r="I185" s="490"/>
      <c r="J185" s="446"/>
      <c r="K185" s="446"/>
      <c r="L185" s="446"/>
      <c r="M185" s="446"/>
      <c r="N185" s="446"/>
      <c r="O185" s="446"/>
      <c r="P185" s="446"/>
      <c r="Q185" s="446"/>
      <c r="R185" s="446"/>
      <c r="S185" s="446"/>
      <c r="T185" s="446"/>
      <c r="U185" s="446"/>
      <c r="V185" s="446"/>
      <c r="W185" s="446"/>
      <c r="X185" s="446"/>
      <c r="Y185" s="490"/>
      <c r="Z185" s="454"/>
      <c r="AA185" s="454"/>
      <c r="AB185" s="486"/>
      <c r="AC185" s="486"/>
      <c r="AD185" s="527"/>
      <c r="AE185" s="527"/>
      <c r="AF185" s="527"/>
      <c r="AG185" s="527"/>
      <c r="AH185" s="431"/>
      <c r="AI185" s="431"/>
      <c r="AJ185" s="431"/>
      <c r="AK185" s="431"/>
      <c r="AL185" s="431"/>
      <c r="AM185" s="431"/>
      <c r="AN185" s="431"/>
      <c r="AO185" s="431"/>
      <c r="AP185" s="431"/>
      <c r="AQ185" s="431"/>
      <c r="AR185" s="431"/>
      <c r="AS185" s="431"/>
      <c r="AT185" s="431"/>
      <c r="AU185" s="431"/>
      <c r="AV185" s="431"/>
      <c r="AW185" s="431"/>
      <c r="AX185" s="431"/>
      <c r="AY185" s="431"/>
      <c r="AZ185" s="431"/>
      <c r="BA185" s="431"/>
      <c r="BB185" s="431"/>
      <c r="BC185" s="431"/>
      <c r="BD185" s="431"/>
      <c r="BE185" s="431"/>
      <c r="BF185" s="431"/>
      <c r="BG185" s="431"/>
      <c r="BH185" s="431"/>
      <c r="BI185" s="431"/>
      <c r="BJ185" s="431"/>
      <c r="BK185" s="431"/>
      <c r="BL185" s="431"/>
      <c r="BM185" s="431"/>
      <c r="BN185" s="431"/>
      <c r="BO185" s="431"/>
      <c r="BP185" s="431"/>
      <c r="BQ185" s="431"/>
      <c r="BR185" s="431"/>
      <c r="BS185" s="431"/>
      <c r="BT185" s="431"/>
      <c r="BU185" s="431"/>
      <c r="BV185" s="431"/>
      <c r="BW185" s="431"/>
      <c r="BX185" s="431"/>
      <c r="BY185" s="431"/>
      <c r="BZ185" s="431"/>
      <c r="CA185" s="431"/>
      <c r="CB185" s="431"/>
      <c r="CC185" s="431"/>
      <c r="CD185" s="431"/>
      <c r="CE185" s="431"/>
      <c r="CF185" s="431"/>
      <c r="CG185" s="431"/>
      <c r="CH185" s="431"/>
      <c r="CI185" s="431"/>
      <c r="CJ185" s="431"/>
      <c r="CK185" s="431"/>
      <c r="CL185" s="431"/>
      <c r="CM185" s="431"/>
      <c r="CN185" s="431"/>
      <c r="CO185" s="431"/>
      <c r="CP185" s="431"/>
      <c r="CQ185" s="431"/>
      <c r="CR185" s="431"/>
      <c r="CS185" s="431"/>
      <c r="CT185" s="431"/>
      <c r="CU185" s="431"/>
      <c r="CV185" s="431"/>
      <c r="CW185" s="431"/>
      <c r="CX185" s="431"/>
      <c r="CY185" s="431"/>
      <c r="CZ185" s="431"/>
      <c r="DA185" s="431"/>
      <c r="DB185" s="431"/>
      <c r="DC185" s="431"/>
      <c r="DD185" s="431"/>
      <c r="DE185" s="431"/>
      <c r="DF185" s="431"/>
      <c r="DG185" s="431"/>
      <c r="DH185" s="431"/>
      <c r="DI185" s="431"/>
      <c r="DJ185" s="431"/>
      <c r="DK185" s="431"/>
      <c r="DL185" s="431"/>
      <c r="DM185" s="431"/>
      <c r="DN185" s="431"/>
      <c r="DO185" s="431"/>
      <c r="DP185" s="431"/>
      <c r="DQ185" s="431"/>
      <c r="DR185" s="431"/>
      <c r="DS185" s="431"/>
      <c r="DT185" s="431"/>
      <c r="DU185" s="431"/>
      <c r="DV185" s="431"/>
      <c r="DW185" s="431"/>
      <c r="DX185" s="431"/>
      <c r="DY185" s="431"/>
      <c r="DZ185" s="431"/>
      <c r="EA185" s="431"/>
      <c r="EB185" s="431"/>
      <c r="EC185" s="431"/>
      <c r="ED185" s="431"/>
      <c r="EE185" s="431"/>
      <c r="EF185" s="431"/>
      <c r="EG185" s="431"/>
      <c r="EH185" s="431"/>
      <c r="EI185" s="431"/>
      <c r="EJ185" s="431"/>
      <c r="EK185" s="431"/>
      <c r="EL185" s="431"/>
      <c r="EM185" s="431"/>
      <c r="EN185" s="431"/>
      <c r="EO185" s="431"/>
      <c r="EP185" s="431"/>
      <c r="EQ185" s="431"/>
      <c r="ER185" s="431"/>
      <c r="ES185" s="431"/>
      <c r="ET185" s="431"/>
      <c r="EU185" s="431"/>
      <c r="EV185" s="431"/>
      <c r="EW185" s="431"/>
      <c r="EX185" s="431"/>
      <c r="EY185" s="431"/>
      <c r="EZ185" s="431"/>
      <c r="FA185" s="431"/>
      <c r="FB185" s="431"/>
      <c r="FC185" s="431"/>
      <c r="FD185" s="431"/>
      <c r="FE185" s="431"/>
      <c r="FF185" s="431"/>
      <c r="FG185" s="431"/>
      <c r="FH185" s="431"/>
      <c r="FI185" s="431"/>
      <c r="FJ185" s="431"/>
      <c r="FK185" s="431"/>
      <c r="FL185" s="431"/>
      <c r="FM185" s="431"/>
      <c r="FN185" s="431"/>
      <c r="FO185" s="431"/>
      <c r="FP185" s="431"/>
      <c r="FQ185" s="431"/>
      <c r="FR185" s="431"/>
      <c r="FS185" s="431"/>
      <c r="FT185" s="431"/>
      <c r="FU185" s="431"/>
      <c r="FV185" s="431"/>
      <c r="FW185" s="431"/>
      <c r="FX185" s="431"/>
      <c r="FY185" s="431"/>
      <c r="FZ185" s="431"/>
      <c r="GA185" s="431"/>
      <c r="GB185" s="431"/>
      <c r="GC185" s="431"/>
      <c r="GD185" s="431"/>
      <c r="GE185" s="431"/>
      <c r="GF185" s="431"/>
      <c r="GG185" s="431"/>
      <c r="GH185" s="431"/>
      <c r="GI185" s="431"/>
      <c r="GJ185" s="431"/>
      <c r="GK185" s="431"/>
      <c r="GL185" s="431"/>
      <c r="GM185" s="431"/>
      <c r="GN185" s="431"/>
      <c r="GO185" s="431"/>
      <c r="GP185" s="431"/>
      <c r="GQ185" s="431"/>
      <c r="GR185" s="431"/>
      <c r="GS185" s="431"/>
      <c r="GT185" s="431"/>
      <c r="GU185" s="431"/>
      <c r="GV185" s="431"/>
      <c r="GW185" s="431"/>
      <c r="GX185" s="431"/>
      <c r="GY185" s="431"/>
      <c r="GZ185" s="431"/>
      <c r="HA185" s="431"/>
      <c r="HB185" s="431"/>
      <c r="HC185" s="431"/>
      <c r="HD185" s="431"/>
      <c r="HE185" s="431"/>
      <c r="HF185" s="431"/>
      <c r="HG185" s="431"/>
      <c r="HH185" s="431"/>
      <c r="HI185" s="431"/>
      <c r="HJ185" s="431"/>
      <c r="HK185" s="431"/>
      <c r="HL185" s="431"/>
      <c r="HM185" s="431"/>
      <c r="HN185" s="431"/>
      <c r="HO185" s="431"/>
      <c r="HP185" s="431"/>
      <c r="HQ185" s="431"/>
      <c r="HR185" s="431"/>
      <c r="HS185" s="431"/>
      <c r="HT185" s="431"/>
      <c r="HU185" s="431"/>
      <c r="HV185" s="431"/>
      <c r="HW185" s="431"/>
      <c r="HX185" s="431"/>
      <c r="HY185" s="431"/>
      <c r="HZ185" s="431"/>
      <c r="IA185" s="431"/>
      <c r="IB185" s="431"/>
      <c r="IC185" s="431"/>
      <c r="ID185" s="431"/>
      <c r="IE185" s="431"/>
      <c r="IF185" s="431"/>
      <c r="IG185" s="431"/>
      <c r="IH185" s="431"/>
      <c r="II185" s="431"/>
      <c r="IJ185" s="431"/>
      <c r="IK185" s="431"/>
      <c r="IL185" s="431"/>
      <c r="IM185" s="431"/>
      <c r="IN185" s="431"/>
      <c r="IO185" s="431"/>
      <c r="IP185" s="431"/>
      <c r="IQ185" s="431"/>
      <c r="IR185" s="431"/>
      <c r="IS185" s="431"/>
      <c r="IT185" s="431"/>
      <c r="IU185" s="431"/>
      <c r="IV185" s="431"/>
      <c r="IW185" s="431"/>
      <c r="IX185" s="431"/>
      <c r="IY185" s="431"/>
      <c r="IZ185" s="431"/>
      <c r="JA185" s="431"/>
      <c r="JB185" s="431"/>
      <c r="JC185" s="431"/>
      <c r="JD185" s="431"/>
      <c r="JE185" s="431"/>
      <c r="JF185" s="431"/>
      <c r="JG185" s="431"/>
      <c r="JH185" s="431"/>
      <c r="JI185" s="431"/>
      <c r="JJ185" s="431"/>
      <c r="JK185" s="431"/>
      <c r="JL185" s="431"/>
      <c r="JM185" s="431"/>
      <c r="JN185" s="431"/>
      <c r="JO185" s="431"/>
      <c r="JP185" s="431"/>
      <c r="JQ185" s="431"/>
      <c r="JR185" s="431"/>
      <c r="JS185" s="431"/>
      <c r="JT185" s="431"/>
      <c r="JU185" s="431"/>
      <c r="JV185" s="431"/>
      <c r="JW185" s="431"/>
      <c r="JX185" s="431"/>
      <c r="JY185" s="431"/>
      <c r="JZ185" s="431"/>
      <c r="KA185" s="431"/>
      <c r="KB185" s="431"/>
      <c r="KC185" s="431"/>
      <c r="KD185" s="431"/>
      <c r="KE185" s="431"/>
      <c r="KF185" s="431"/>
      <c r="KG185" s="431"/>
      <c r="KH185" s="431"/>
      <c r="KI185" s="431"/>
      <c r="KJ185" s="431"/>
      <c r="KK185" s="431"/>
      <c r="KL185" s="431"/>
      <c r="KM185" s="431"/>
      <c r="KN185" s="431"/>
      <c r="KO185" s="431"/>
      <c r="KP185" s="431"/>
      <c r="KQ185" s="431"/>
      <c r="KR185" s="431"/>
      <c r="KS185" s="431"/>
      <c r="KT185" s="431"/>
      <c r="KU185" s="431"/>
      <c r="KV185" s="431"/>
      <c r="KW185" s="431"/>
      <c r="KX185" s="431"/>
      <c r="KY185" s="431"/>
      <c r="KZ185" s="431"/>
      <c r="LA185" s="431"/>
      <c r="LB185" s="431"/>
      <c r="LC185" s="431"/>
      <c r="LD185" s="431"/>
      <c r="LE185" s="431"/>
      <c r="LF185" s="431"/>
      <c r="LG185" s="431"/>
      <c r="LH185" s="431"/>
      <c r="LI185" s="431"/>
      <c r="LJ185" s="431"/>
      <c r="LK185" s="431"/>
      <c r="LL185" s="431"/>
      <c r="LM185" s="431"/>
      <c r="LN185" s="431"/>
      <c r="LO185" s="431"/>
      <c r="LP185" s="431"/>
      <c r="LQ185" s="431"/>
      <c r="LR185" s="431"/>
      <c r="LS185" s="431"/>
      <c r="LT185" s="431"/>
      <c r="LU185" s="431"/>
      <c r="LV185" s="431"/>
      <c r="LW185" s="431"/>
      <c r="LX185" s="431"/>
      <c r="LY185" s="431"/>
      <c r="LZ185" s="431"/>
      <c r="MA185" s="431"/>
      <c r="MB185" s="431"/>
      <c r="MC185" s="431"/>
      <c r="MD185" s="431"/>
      <c r="ME185" s="431"/>
      <c r="MF185" s="431"/>
      <c r="MG185" s="431"/>
      <c r="MH185" s="431"/>
      <c r="MI185" s="431"/>
      <c r="MJ185" s="431"/>
      <c r="MK185" s="431"/>
      <c r="ML185" s="431"/>
      <c r="MM185" s="431"/>
      <c r="MN185" s="431"/>
      <c r="MO185" s="431"/>
      <c r="MP185" s="431"/>
      <c r="MQ185" s="431"/>
      <c r="MR185" s="431"/>
      <c r="MS185" s="431"/>
      <c r="MT185" s="431"/>
      <c r="MU185" s="431"/>
      <c r="MV185" s="431"/>
      <c r="MW185" s="431"/>
      <c r="MX185" s="431"/>
      <c r="MY185" s="431"/>
      <c r="MZ185" s="431"/>
      <c r="NA185" s="431"/>
      <c r="NB185" s="431"/>
      <c r="NC185" s="431"/>
      <c r="ND185" s="431"/>
      <c r="NE185" s="431"/>
      <c r="NF185" s="431"/>
      <c r="NG185" s="431"/>
      <c r="NH185" s="431"/>
      <c r="NI185" s="431"/>
      <c r="NJ185" s="431"/>
      <c r="NK185" s="431"/>
      <c r="NL185" s="431"/>
      <c r="NM185" s="431"/>
      <c r="NN185" s="431"/>
      <c r="NO185" s="431"/>
      <c r="NP185" s="431"/>
      <c r="NQ185" s="431"/>
      <c r="NR185" s="431"/>
      <c r="NS185" s="431"/>
      <c r="NT185" s="431"/>
      <c r="NU185" s="431"/>
      <c r="NV185" s="431"/>
      <c r="NW185" s="431"/>
      <c r="NX185" s="431"/>
      <c r="NY185" s="431"/>
      <c r="NZ185" s="431"/>
      <c r="OA185" s="431"/>
      <c r="OB185" s="431"/>
      <c r="OC185" s="431"/>
      <c r="OD185" s="431"/>
      <c r="OE185" s="431"/>
      <c r="OF185" s="431"/>
      <c r="OG185" s="431"/>
      <c r="OH185" s="431"/>
      <c r="OI185" s="431"/>
      <c r="OJ185" s="431"/>
      <c r="OK185" s="431"/>
      <c r="OL185" s="431"/>
      <c r="OM185" s="431"/>
      <c r="ON185" s="431"/>
      <c r="OO185" s="431"/>
      <c r="OP185" s="431"/>
      <c r="OQ185" s="431"/>
      <c r="OR185" s="431"/>
      <c r="OS185" s="431"/>
      <c r="OT185" s="431"/>
      <c r="OU185" s="431"/>
      <c r="OV185" s="431"/>
      <c r="OW185" s="431"/>
      <c r="OX185" s="431"/>
      <c r="OY185" s="431"/>
      <c r="OZ185" s="431"/>
      <c r="PA185" s="431"/>
      <c r="PB185" s="431"/>
      <c r="PC185" s="431"/>
      <c r="PD185" s="431"/>
      <c r="PE185" s="431"/>
      <c r="PF185" s="431"/>
      <c r="PG185" s="431"/>
      <c r="PH185" s="431"/>
      <c r="PI185" s="431"/>
      <c r="PJ185" s="431"/>
      <c r="PK185" s="431"/>
      <c r="PL185" s="431"/>
      <c r="PM185" s="431"/>
      <c r="PN185" s="431"/>
      <c r="PO185" s="431"/>
      <c r="PP185" s="431"/>
      <c r="PQ185" s="431"/>
      <c r="PR185" s="431"/>
      <c r="PS185" s="431"/>
      <c r="PT185" s="431"/>
      <c r="PU185" s="431"/>
      <c r="PV185" s="431"/>
      <c r="PW185" s="431"/>
      <c r="PX185" s="431"/>
      <c r="PY185" s="431"/>
      <c r="PZ185" s="431"/>
      <c r="QA185" s="431"/>
      <c r="QB185" s="431"/>
      <c r="QC185" s="431"/>
      <c r="QD185" s="431"/>
      <c r="QE185" s="431"/>
      <c r="QF185" s="431"/>
      <c r="QG185" s="431"/>
      <c r="QH185" s="431"/>
      <c r="QI185" s="431"/>
      <c r="QJ185" s="431"/>
      <c r="QK185" s="431"/>
      <c r="QL185" s="431"/>
      <c r="QM185" s="431"/>
      <c r="QN185" s="431"/>
      <c r="QO185" s="431"/>
      <c r="QP185" s="431"/>
      <c r="QQ185" s="431"/>
      <c r="QR185" s="431"/>
      <c r="QS185" s="431"/>
      <c r="QT185" s="431"/>
      <c r="QU185" s="431"/>
      <c r="QV185" s="431"/>
      <c r="QW185" s="431"/>
      <c r="QX185" s="431"/>
      <c r="QY185" s="431"/>
      <c r="QZ185" s="431"/>
      <c r="RA185" s="431"/>
      <c r="RB185" s="431"/>
      <c r="RC185" s="431"/>
      <c r="RD185" s="431"/>
      <c r="RE185" s="431"/>
      <c r="RF185" s="431"/>
      <c r="RG185" s="431"/>
      <c r="RH185" s="431"/>
      <c r="RI185" s="431"/>
      <c r="RJ185" s="431"/>
      <c r="RK185" s="431"/>
      <c r="RL185" s="431"/>
      <c r="RM185" s="431"/>
      <c r="RN185" s="431"/>
      <c r="RO185" s="431"/>
      <c r="RP185" s="431"/>
      <c r="RQ185" s="431"/>
      <c r="RR185" s="431"/>
      <c r="RS185" s="431"/>
      <c r="RT185" s="431"/>
      <c r="RU185" s="431"/>
      <c r="RV185" s="431"/>
      <c r="RW185" s="431"/>
      <c r="RX185" s="431"/>
      <c r="RY185" s="431"/>
      <c r="RZ185" s="431"/>
      <c r="SA185" s="431"/>
      <c r="SB185" s="431"/>
      <c r="SC185" s="431"/>
      <c r="SD185" s="431"/>
      <c r="SE185" s="431"/>
      <c r="SF185" s="431"/>
      <c r="SG185" s="431"/>
      <c r="SH185" s="431"/>
      <c r="SI185" s="431"/>
      <c r="SJ185" s="431"/>
      <c r="SK185" s="431"/>
      <c r="SL185" s="431"/>
      <c r="SM185" s="431"/>
      <c r="SN185" s="431"/>
      <c r="SO185" s="431"/>
      <c r="SP185" s="431"/>
      <c r="SQ185" s="431"/>
      <c r="SR185" s="431"/>
      <c r="SS185" s="431"/>
      <c r="ST185" s="431"/>
      <c r="SU185" s="431"/>
      <c r="SV185" s="431"/>
      <c r="SW185" s="431"/>
      <c r="SX185" s="431"/>
      <c r="SY185" s="431"/>
      <c r="SZ185" s="431"/>
      <c r="TA185" s="431"/>
      <c r="TB185" s="431"/>
      <c r="TC185" s="431"/>
      <c r="TD185" s="431"/>
      <c r="TE185" s="431"/>
      <c r="TF185" s="431"/>
      <c r="TG185" s="431"/>
      <c r="TH185" s="431"/>
      <c r="TI185" s="431"/>
      <c r="TJ185" s="431"/>
      <c r="TK185" s="431"/>
      <c r="TL185" s="431"/>
      <c r="TM185" s="431"/>
      <c r="TN185" s="431"/>
      <c r="TO185" s="431"/>
      <c r="TP185" s="431"/>
      <c r="TQ185" s="431"/>
      <c r="TR185" s="431"/>
      <c r="TS185" s="431"/>
      <c r="TT185" s="431"/>
      <c r="TU185" s="431"/>
      <c r="TV185" s="431"/>
      <c r="TW185" s="431"/>
      <c r="TX185" s="431"/>
      <c r="TY185" s="431"/>
      <c r="TZ185" s="431"/>
      <c r="UA185" s="431"/>
      <c r="UB185" s="431"/>
      <c r="UC185" s="431"/>
      <c r="UD185" s="431"/>
      <c r="UE185" s="431"/>
      <c r="UF185" s="431"/>
      <c r="UG185" s="431"/>
      <c r="UH185" s="431"/>
      <c r="UI185" s="431"/>
      <c r="UJ185" s="431"/>
      <c r="UK185" s="431"/>
      <c r="UL185" s="431"/>
      <c r="UM185" s="431"/>
      <c r="UN185" s="431"/>
      <c r="UO185" s="431"/>
      <c r="UP185" s="431"/>
      <c r="UQ185" s="431"/>
      <c r="UR185" s="431"/>
      <c r="US185" s="431"/>
      <c r="UT185" s="431"/>
      <c r="UU185" s="431"/>
      <c r="UV185" s="431"/>
      <c r="UW185" s="431"/>
      <c r="UX185" s="431"/>
      <c r="UY185" s="431"/>
      <c r="UZ185" s="431"/>
      <c r="VA185" s="431"/>
      <c r="VB185" s="431"/>
      <c r="VC185" s="431"/>
      <c r="VD185" s="431"/>
      <c r="VE185" s="431"/>
      <c r="VF185" s="431"/>
      <c r="VG185" s="431"/>
      <c r="VH185" s="431"/>
      <c r="VI185" s="431"/>
      <c r="VJ185" s="431"/>
      <c r="VK185" s="431"/>
      <c r="VL185" s="431"/>
      <c r="VM185" s="431"/>
      <c r="VN185" s="431"/>
      <c r="VO185" s="431"/>
      <c r="VP185" s="431"/>
      <c r="VQ185" s="431"/>
      <c r="VR185" s="431"/>
      <c r="VS185" s="431"/>
      <c r="VT185" s="431"/>
      <c r="VU185" s="431"/>
      <c r="VV185" s="431"/>
      <c r="VW185" s="431"/>
      <c r="VX185" s="431"/>
      <c r="VY185" s="431"/>
      <c r="VZ185" s="431"/>
      <c r="WA185" s="431"/>
      <c r="WB185" s="431"/>
      <c r="WC185" s="431"/>
      <c r="WD185" s="431"/>
      <c r="WE185" s="431"/>
      <c r="WF185" s="431"/>
      <c r="WG185" s="431"/>
      <c r="WH185" s="431"/>
      <c r="WI185" s="431"/>
      <c r="WJ185" s="431"/>
      <c r="WK185" s="431"/>
      <c r="WL185" s="431"/>
      <c r="WM185" s="431"/>
      <c r="WN185" s="431"/>
      <c r="WO185" s="431"/>
      <c r="WP185" s="431"/>
      <c r="WQ185" s="431"/>
      <c r="WR185" s="431"/>
      <c r="WS185" s="431"/>
      <c r="WT185" s="431"/>
      <c r="WU185" s="431"/>
      <c r="WV185" s="431"/>
      <c r="WW185" s="431"/>
      <c r="WX185" s="431"/>
      <c r="WY185" s="431"/>
      <c r="WZ185" s="431"/>
      <c r="XA185" s="431"/>
      <c r="XB185" s="431"/>
      <c r="XC185" s="431"/>
      <c r="XD185" s="431"/>
      <c r="XE185" s="431"/>
      <c r="XF185" s="431"/>
      <c r="XG185" s="431"/>
      <c r="XH185" s="431"/>
      <c r="XI185" s="431"/>
      <c r="XJ185" s="431"/>
      <c r="XK185" s="431"/>
      <c r="XL185" s="431"/>
      <c r="XM185" s="431"/>
      <c r="XN185" s="431"/>
      <c r="XO185" s="431"/>
      <c r="XP185" s="431"/>
      <c r="XQ185" s="431"/>
      <c r="XR185" s="431"/>
      <c r="XS185" s="431"/>
      <c r="XT185" s="431"/>
      <c r="XU185" s="431"/>
      <c r="XV185" s="431"/>
      <c r="XW185" s="431"/>
      <c r="XX185" s="431"/>
      <c r="XY185" s="431"/>
      <c r="XZ185" s="431"/>
      <c r="YA185" s="431"/>
      <c r="YB185" s="431"/>
      <c r="YC185" s="431"/>
      <c r="YD185" s="431"/>
      <c r="YE185" s="431"/>
      <c r="YF185" s="431"/>
      <c r="YG185" s="431"/>
      <c r="YH185" s="431"/>
      <c r="YI185" s="431"/>
      <c r="YJ185" s="431"/>
      <c r="YK185" s="431"/>
      <c r="YL185" s="431"/>
      <c r="YM185" s="431"/>
      <c r="YN185" s="431"/>
      <c r="YO185" s="431"/>
      <c r="YP185" s="431"/>
      <c r="YQ185" s="431"/>
      <c r="YR185" s="431"/>
      <c r="YS185" s="431"/>
      <c r="YT185" s="431"/>
      <c r="YU185" s="431"/>
      <c r="YV185" s="431"/>
      <c r="YW185" s="431"/>
      <c r="YX185" s="431"/>
      <c r="YY185" s="431"/>
      <c r="YZ185" s="431"/>
      <c r="ZA185" s="431"/>
      <c r="ZB185" s="431"/>
      <c r="ZC185" s="431"/>
      <c r="ZD185" s="431"/>
      <c r="ZE185" s="431"/>
      <c r="ZF185" s="431"/>
      <c r="ZG185" s="431"/>
      <c r="ZH185" s="431"/>
      <c r="ZI185" s="431"/>
      <c r="ZJ185" s="431"/>
      <c r="ZK185" s="431"/>
      <c r="ZL185" s="431"/>
      <c r="ZM185" s="431"/>
      <c r="ZN185" s="431"/>
      <c r="ZO185" s="431"/>
      <c r="ZP185" s="431"/>
      <c r="ZQ185" s="431"/>
      <c r="ZR185" s="431"/>
      <c r="ZS185" s="431"/>
      <c r="ZT185" s="431"/>
      <c r="ZU185" s="431"/>
      <c r="ZV185" s="431"/>
      <c r="ZW185" s="431"/>
      <c r="ZX185" s="431"/>
      <c r="ZY185" s="431"/>
      <c r="ZZ185" s="431"/>
      <c r="AAA185" s="431"/>
      <c r="AAB185" s="431"/>
      <c r="AAC185" s="431"/>
      <c r="AAD185" s="431"/>
      <c r="AAE185" s="431"/>
      <c r="AAF185" s="431"/>
      <c r="AAG185" s="431"/>
      <c r="AAH185" s="431"/>
      <c r="AAI185" s="431"/>
      <c r="AAJ185" s="431"/>
      <c r="AAK185" s="431"/>
      <c r="AAL185" s="431"/>
      <c r="AAM185" s="431"/>
      <c r="AAN185" s="431"/>
      <c r="AAO185" s="431"/>
      <c r="AAP185" s="431"/>
      <c r="AAQ185" s="431"/>
      <c r="AAR185" s="431"/>
      <c r="AAS185" s="431"/>
      <c r="AAT185" s="431"/>
      <c r="AAU185" s="431"/>
      <c r="AAV185" s="431"/>
      <c r="AAW185" s="431"/>
      <c r="AAX185" s="431"/>
      <c r="AAY185" s="431"/>
      <c r="AAZ185" s="431"/>
      <c r="ABA185" s="431"/>
      <c r="ABB185" s="431"/>
      <c r="ABC185" s="431"/>
      <c r="ABD185" s="431"/>
      <c r="ABE185" s="431"/>
      <c r="ABF185" s="431"/>
      <c r="ABG185" s="431"/>
      <c r="ABH185" s="431"/>
      <c r="ABI185" s="431"/>
      <c r="ABJ185" s="431"/>
      <c r="ABK185" s="431"/>
      <c r="ABL185" s="431"/>
      <c r="ABM185" s="431"/>
      <c r="ABN185" s="431"/>
      <c r="ABO185" s="431"/>
      <c r="ABP185" s="431"/>
      <c r="ABQ185" s="431"/>
      <c r="ABR185" s="431"/>
      <c r="ABS185" s="431"/>
      <c r="ABT185" s="431"/>
      <c r="ABU185" s="431"/>
      <c r="ABV185" s="431"/>
      <c r="ABW185" s="431"/>
      <c r="ABX185" s="431"/>
      <c r="ABY185" s="431"/>
      <c r="ABZ185" s="431"/>
      <c r="ACA185" s="431"/>
      <c r="ACB185" s="431"/>
      <c r="ACC185" s="431"/>
      <c r="ACD185" s="431"/>
      <c r="ACE185" s="431"/>
      <c r="ACF185" s="431"/>
      <c r="ACG185" s="431"/>
      <c r="ACH185" s="431"/>
      <c r="ACI185" s="431"/>
      <c r="ACJ185" s="431"/>
      <c r="ACK185" s="431"/>
      <c r="ACL185" s="431"/>
      <c r="ACM185" s="431"/>
      <c r="ACN185" s="431"/>
      <c r="ACO185" s="431"/>
      <c r="ACP185" s="431"/>
      <c r="ACQ185" s="431"/>
      <c r="ACR185" s="431"/>
      <c r="ACS185" s="431"/>
      <c r="ACT185" s="431"/>
      <c r="ACU185" s="431"/>
      <c r="ACV185" s="431"/>
      <c r="ACW185" s="431"/>
      <c r="ACX185" s="431"/>
      <c r="ACY185" s="431"/>
      <c r="ACZ185" s="431"/>
      <c r="ADA185" s="431"/>
      <c r="ADB185" s="431"/>
      <c r="ADC185" s="431"/>
      <c r="ADD185" s="431"/>
      <c r="ADE185" s="431"/>
      <c r="ADF185" s="431"/>
      <c r="ADG185" s="431"/>
      <c r="ADH185" s="431"/>
      <c r="ADI185" s="431"/>
      <c r="ADJ185" s="431"/>
      <c r="ADK185" s="431"/>
      <c r="ADL185" s="431"/>
      <c r="ADM185" s="431"/>
      <c r="ADN185" s="431"/>
      <c r="ADO185" s="431"/>
      <c r="ADP185" s="431"/>
      <c r="ADQ185" s="431"/>
      <c r="ADR185" s="431"/>
      <c r="ADS185" s="431"/>
      <c r="ADT185" s="431"/>
      <c r="ADU185" s="431"/>
      <c r="ADV185" s="431"/>
      <c r="ADW185" s="431"/>
      <c r="ADX185" s="431"/>
      <c r="ADY185" s="431"/>
      <c r="ADZ185" s="431"/>
      <c r="AEA185" s="431"/>
      <c r="AEB185" s="431"/>
      <c r="AEC185" s="431"/>
      <c r="AED185" s="431"/>
      <c r="AEE185" s="431"/>
      <c r="AEF185" s="431"/>
      <c r="AEG185" s="431"/>
      <c r="AEH185" s="431"/>
      <c r="AEI185" s="431"/>
      <c r="AEJ185" s="431"/>
      <c r="AEK185" s="431"/>
      <c r="AEL185" s="431"/>
      <c r="AEM185" s="431"/>
      <c r="AEN185" s="431"/>
      <c r="AEO185" s="431"/>
      <c r="AEP185" s="431"/>
      <c r="AEQ185" s="431"/>
      <c r="AER185" s="431"/>
      <c r="AES185" s="431"/>
      <c r="AET185" s="431"/>
      <c r="AEU185" s="431"/>
      <c r="AEV185" s="431"/>
      <c r="AEW185" s="431"/>
      <c r="AEX185" s="431"/>
      <c r="AEY185" s="431"/>
      <c r="AEZ185" s="431"/>
      <c r="AFA185" s="431"/>
      <c r="AFB185" s="431"/>
      <c r="AFC185" s="431"/>
      <c r="AFD185" s="431"/>
      <c r="AFE185" s="431"/>
      <c r="AFF185" s="431"/>
      <c r="AFG185" s="431"/>
      <c r="AFH185" s="431"/>
      <c r="AFI185" s="431"/>
      <c r="AFJ185" s="431"/>
      <c r="AFK185" s="431"/>
      <c r="AFL185" s="431"/>
      <c r="AFM185" s="431"/>
      <c r="AFN185" s="431"/>
      <c r="AFO185" s="431"/>
      <c r="AFP185" s="431"/>
      <c r="AFQ185" s="431"/>
      <c r="AFR185" s="431"/>
      <c r="AFS185" s="431"/>
      <c r="AFT185" s="431"/>
      <c r="AFU185" s="431"/>
      <c r="AFV185" s="431"/>
      <c r="AFW185" s="431"/>
      <c r="AFX185" s="431"/>
      <c r="AFY185" s="431"/>
      <c r="AFZ185" s="431"/>
      <c r="AGA185" s="431"/>
      <c r="AGB185" s="431"/>
      <c r="AGC185" s="431"/>
      <c r="AGD185" s="431"/>
      <c r="AGE185" s="431"/>
      <c r="AGF185" s="431"/>
      <c r="AGG185" s="431"/>
      <c r="AGH185" s="431"/>
      <c r="AGI185" s="431"/>
      <c r="AGJ185" s="431"/>
      <c r="AGK185" s="431"/>
      <c r="AGL185" s="431"/>
      <c r="AGM185" s="431"/>
      <c r="AGN185" s="431"/>
      <c r="AGO185" s="431"/>
      <c r="AGP185" s="431"/>
      <c r="AGQ185" s="431"/>
      <c r="AGR185" s="431"/>
      <c r="AGS185" s="431"/>
      <c r="AGT185" s="431"/>
      <c r="AGU185" s="431"/>
      <c r="AGV185" s="431"/>
      <c r="AGW185" s="431"/>
      <c r="AGX185" s="431"/>
      <c r="AGY185" s="431"/>
      <c r="AGZ185" s="431"/>
      <c r="AHA185" s="431"/>
      <c r="AHB185" s="431"/>
      <c r="AHC185" s="431"/>
      <c r="AHD185" s="431"/>
      <c r="AHE185" s="431"/>
      <c r="AHF185" s="431"/>
      <c r="AHG185" s="431"/>
      <c r="AHH185" s="431"/>
      <c r="AHI185" s="431"/>
      <c r="AHJ185" s="431"/>
      <c r="AHK185" s="431"/>
      <c r="AHL185" s="431"/>
      <c r="AHM185" s="431"/>
      <c r="AHN185" s="431"/>
      <c r="AHO185" s="431"/>
      <c r="AHP185" s="431"/>
      <c r="AHQ185" s="431"/>
      <c r="AHR185" s="431"/>
      <c r="AHS185" s="431"/>
      <c r="AHT185" s="431"/>
      <c r="AHU185" s="431"/>
      <c r="AHV185" s="431"/>
      <c r="AHW185" s="431"/>
      <c r="AHX185" s="431"/>
      <c r="AHY185" s="431"/>
      <c r="AHZ185" s="431"/>
      <c r="AIA185" s="431"/>
      <c r="AIB185" s="431"/>
      <c r="AIC185" s="431"/>
      <c r="AID185" s="431"/>
      <c r="AIE185" s="431"/>
      <c r="AIF185" s="431"/>
      <c r="AIG185" s="431"/>
      <c r="AIH185" s="431"/>
      <c r="AII185" s="431"/>
      <c r="AIJ185" s="431"/>
      <c r="AIK185" s="431"/>
      <c r="AIL185" s="431"/>
      <c r="AIM185" s="431"/>
      <c r="AIN185" s="431"/>
      <c r="AIO185" s="431"/>
      <c r="AIP185" s="431"/>
      <c r="AIQ185" s="431"/>
      <c r="AIR185" s="431"/>
      <c r="AIS185" s="431"/>
      <c r="AIT185" s="431"/>
      <c r="AIU185" s="431"/>
      <c r="AIV185" s="431"/>
      <c r="AIW185" s="431"/>
      <c r="AIX185" s="431"/>
      <c r="AIY185" s="431"/>
      <c r="AIZ185" s="431"/>
      <c r="AJA185" s="431"/>
      <c r="AJB185" s="431"/>
      <c r="AJC185" s="431"/>
      <c r="AJD185" s="431"/>
      <c r="AJE185" s="431"/>
      <c r="AJF185" s="431"/>
      <c r="AJG185" s="431"/>
      <c r="AJH185" s="431"/>
      <c r="AJI185" s="431"/>
      <c r="AJJ185" s="431"/>
      <c r="AJK185" s="431"/>
      <c r="AJL185" s="431"/>
      <c r="AJM185" s="431"/>
      <c r="AJN185" s="431"/>
      <c r="AJO185" s="431"/>
      <c r="AJP185" s="431"/>
      <c r="AJQ185" s="431"/>
      <c r="AJR185" s="431"/>
      <c r="AJS185" s="431"/>
      <c r="AJT185" s="431"/>
      <c r="AJU185" s="431"/>
      <c r="AJV185" s="431"/>
      <c r="AJW185" s="431"/>
      <c r="AJX185" s="431"/>
      <c r="AJY185" s="431"/>
      <c r="AJZ185" s="431"/>
      <c r="AKA185" s="431"/>
      <c r="AKB185" s="431"/>
      <c r="AKC185" s="431"/>
      <c r="AKD185" s="431"/>
      <c r="AKE185" s="431"/>
      <c r="AKF185" s="431"/>
      <c r="AKG185" s="431"/>
      <c r="AKH185" s="431"/>
      <c r="AKI185" s="431"/>
      <c r="AKJ185" s="431"/>
      <c r="AKK185" s="431"/>
      <c r="AKL185" s="431"/>
      <c r="AKM185" s="431"/>
      <c r="AKN185" s="431"/>
      <c r="AKO185" s="431"/>
      <c r="AKP185" s="431"/>
      <c r="AKQ185" s="431"/>
      <c r="AKR185" s="431"/>
      <c r="AKS185" s="431"/>
      <c r="AKT185" s="431"/>
      <c r="AKU185" s="431"/>
      <c r="AKV185" s="431"/>
      <c r="AKW185" s="431"/>
      <c r="AKX185" s="431"/>
      <c r="AKY185" s="431"/>
      <c r="AKZ185" s="431"/>
      <c r="ALA185" s="431"/>
      <c r="ALB185" s="431"/>
      <c r="ALC185" s="431"/>
      <c r="ALD185" s="431"/>
      <c r="ALE185" s="431"/>
      <c r="ALF185" s="431"/>
      <c r="ALG185" s="431"/>
      <c r="ALH185" s="431"/>
      <c r="ALI185" s="431"/>
      <c r="ALJ185" s="431"/>
      <c r="ALK185" s="431"/>
      <c r="ALL185" s="431"/>
      <c r="ALM185" s="431"/>
      <c r="ALN185" s="431"/>
      <c r="ALO185" s="431"/>
      <c r="ALP185" s="431"/>
      <c r="ALQ185" s="431"/>
      <c r="ALR185" s="431"/>
      <c r="ALS185" s="431"/>
      <c r="ALT185" s="431"/>
      <c r="ALU185" s="431"/>
      <c r="ALV185" s="431"/>
      <c r="ALW185" s="431"/>
      <c r="ALX185" s="431"/>
      <c r="ALY185" s="431"/>
      <c r="ALZ185" s="431"/>
      <c r="AMA185" s="431"/>
      <c r="AMB185" s="431"/>
      <c r="AMC185" s="431"/>
      <c r="AMD185" s="431"/>
      <c r="AME185" s="431"/>
      <c r="AMF185" s="431"/>
      <c r="AMG185" s="431"/>
      <c r="AMH185" s="431"/>
      <c r="AMI185" s="431"/>
      <c r="AMJ185" s="431"/>
      <c r="AMK185" s="431"/>
      <c r="AML185" s="431"/>
      <c r="AMM185" s="431"/>
      <c r="AMN185" s="431"/>
      <c r="AMO185" s="431"/>
      <c r="AMP185" s="431"/>
      <c r="AMQ185" s="431"/>
      <c r="AMR185" s="431"/>
      <c r="AMS185" s="431"/>
      <c r="AMT185" s="431"/>
      <c r="AMU185" s="431"/>
      <c r="AMV185" s="431"/>
      <c r="AMW185" s="431"/>
      <c r="AMX185" s="431"/>
      <c r="AMY185" s="431"/>
      <c r="AMZ185" s="431"/>
      <c r="ANA185" s="431"/>
      <c r="ANB185" s="431"/>
      <c r="ANC185" s="431"/>
      <c r="AND185" s="431"/>
      <c r="ANE185" s="431"/>
      <c r="ANF185" s="431"/>
      <c r="ANG185" s="431"/>
      <c r="ANH185" s="431"/>
      <c r="ANI185" s="431"/>
      <c r="ANJ185" s="431"/>
      <c r="ANK185" s="431"/>
      <c r="ANL185" s="431"/>
      <c r="ANM185" s="431"/>
      <c r="ANN185" s="431"/>
      <c r="ANO185" s="431"/>
      <c r="ANP185" s="431"/>
      <c r="ANQ185" s="431"/>
      <c r="ANR185" s="431"/>
      <c r="ANS185" s="431"/>
      <c r="ANT185" s="431"/>
      <c r="ANU185" s="431"/>
      <c r="ANV185" s="431"/>
      <c r="ANW185" s="431"/>
      <c r="ANX185" s="431"/>
      <c r="ANY185" s="431"/>
      <c r="ANZ185" s="431"/>
      <c r="AOA185" s="431"/>
      <c r="AOB185" s="431"/>
      <c r="AOC185" s="431"/>
      <c r="AOD185" s="431"/>
      <c r="AOE185" s="431"/>
      <c r="AOF185" s="431"/>
      <c r="AOG185" s="431"/>
      <c r="AOH185" s="431"/>
      <c r="AOI185" s="431"/>
      <c r="AOJ185" s="431"/>
      <c r="AOK185" s="431"/>
      <c r="AOL185" s="431"/>
      <c r="AOM185" s="431"/>
      <c r="AON185" s="431"/>
      <c r="AOO185" s="431"/>
      <c r="AOP185" s="431"/>
      <c r="AOQ185" s="431"/>
      <c r="AOR185" s="431"/>
      <c r="AOS185" s="431"/>
      <c r="AOT185" s="431"/>
      <c r="AOU185" s="431"/>
      <c r="AOV185" s="431"/>
      <c r="AOW185" s="431"/>
      <c r="AOX185" s="431"/>
      <c r="AOY185" s="431"/>
      <c r="AOZ185" s="431"/>
      <c r="APA185" s="431"/>
      <c r="APB185" s="431"/>
      <c r="APC185" s="431"/>
      <c r="APD185" s="431"/>
      <c r="APE185" s="431"/>
      <c r="APF185" s="431"/>
      <c r="APG185" s="431"/>
      <c r="APH185" s="431"/>
      <c r="API185" s="431"/>
      <c r="APJ185" s="431"/>
      <c r="APK185" s="431"/>
      <c r="APL185" s="431"/>
      <c r="APM185" s="431"/>
      <c r="APN185" s="431"/>
      <c r="APO185" s="431"/>
      <c r="APP185" s="431"/>
      <c r="APQ185" s="431"/>
      <c r="APR185" s="431"/>
      <c r="APS185" s="431"/>
      <c r="APT185" s="431"/>
      <c r="APU185" s="431"/>
      <c r="APV185" s="431"/>
      <c r="APW185" s="431"/>
      <c r="APX185" s="431"/>
      <c r="APY185" s="431"/>
      <c r="APZ185" s="431"/>
      <c r="AQA185" s="431"/>
      <c r="AQB185" s="431"/>
      <c r="AQC185" s="431"/>
      <c r="AQD185" s="431"/>
      <c r="AQE185" s="431"/>
      <c r="AQF185" s="431"/>
      <c r="AQG185" s="431"/>
      <c r="AQH185" s="431"/>
      <c r="AQI185" s="431"/>
      <c r="AQJ185" s="431"/>
      <c r="AQK185" s="431"/>
      <c r="AQL185" s="431"/>
      <c r="AQM185" s="431"/>
      <c r="AQN185" s="431"/>
      <c r="AQO185" s="431"/>
      <c r="AQP185" s="431"/>
      <c r="AQQ185" s="431"/>
      <c r="AQR185" s="431"/>
      <c r="AQS185" s="431"/>
      <c r="AQT185" s="431"/>
      <c r="AQU185" s="431"/>
      <c r="AQV185" s="431"/>
      <c r="AQW185" s="431"/>
      <c r="AQX185" s="431"/>
      <c r="AQY185" s="431"/>
      <c r="AQZ185" s="431"/>
      <c r="ARA185" s="431"/>
      <c r="ARB185" s="431"/>
      <c r="ARC185" s="431"/>
      <c r="ARD185" s="431"/>
      <c r="ARE185" s="431"/>
      <c r="ARF185" s="431"/>
      <c r="ARG185" s="431"/>
      <c r="ARH185" s="431"/>
      <c r="ARI185" s="431"/>
      <c r="ARJ185" s="431"/>
      <c r="ARK185" s="431"/>
      <c r="ARL185" s="431"/>
      <c r="ARM185" s="431"/>
      <c r="ARN185" s="431"/>
      <c r="ARO185" s="431"/>
      <c r="ARP185" s="431"/>
      <c r="ARQ185" s="431"/>
      <c r="ARR185" s="431"/>
      <c r="ARS185" s="431"/>
      <c r="ART185" s="431"/>
      <c r="ARU185" s="431"/>
      <c r="ARV185" s="431"/>
      <c r="ARW185" s="431"/>
      <c r="ARX185" s="431"/>
      <c r="ARY185" s="431"/>
      <c r="ARZ185" s="431"/>
      <c r="ASA185" s="431"/>
      <c r="ASB185" s="431"/>
      <c r="ASC185" s="431"/>
      <c r="ASD185" s="431"/>
      <c r="ASE185" s="431"/>
      <c r="ASF185" s="431"/>
      <c r="ASG185" s="431"/>
      <c r="ASH185" s="431"/>
      <c r="ASI185" s="431"/>
      <c r="ASJ185" s="431"/>
      <c r="ASK185" s="431"/>
      <c r="ASL185" s="431"/>
      <c r="ASM185" s="431"/>
      <c r="ASN185" s="431"/>
      <c r="ASO185" s="431"/>
      <c r="ASP185" s="431"/>
      <c r="ASQ185" s="431"/>
      <c r="ASR185" s="431"/>
      <c r="ASS185" s="431"/>
      <c r="AST185" s="431"/>
      <c r="ASU185" s="431"/>
      <c r="ASV185" s="431"/>
      <c r="ASW185" s="431"/>
      <c r="ASX185" s="431"/>
      <c r="ASY185" s="431"/>
      <c r="ASZ185" s="431"/>
      <c r="ATA185" s="431"/>
      <c r="ATB185" s="431"/>
      <c r="ATC185" s="431"/>
      <c r="ATD185" s="431"/>
      <c r="ATE185" s="431"/>
      <c r="ATF185" s="431"/>
      <c r="ATG185" s="431"/>
      <c r="ATH185" s="431"/>
      <c r="ATI185" s="431"/>
      <c r="ATJ185" s="431"/>
      <c r="ATK185" s="431"/>
      <c r="ATL185" s="431"/>
      <c r="ATM185" s="431"/>
      <c r="ATN185" s="431"/>
      <c r="ATO185" s="431"/>
      <c r="ATP185" s="431"/>
      <c r="ATQ185" s="431"/>
      <c r="ATR185" s="431"/>
      <c r="ATS185" s="431"/>
      <c r="ATT185" s="431"/>
      <c r="ATU185" s="431"/>
      <c r="ATV185" s="431"/>
      <c r="ATW185" s="431"/>
      <c r="ATX185" s="431"/>
      <c r="ATY185" s="431"/>
      <c r="ATZ185" s="431"/>
      <c r="AUA185" s="431"/>
      <c r="AUB185" s="431"/>
      <c r="AUC185" s="431"/>
      <c r="AUD185" s="431"/>
      <c r="AUE185" s="431"/>
      <c r="AUF185" s="431"/>
      <c r="AUG185" s="431"/>
      <c r="AUH185" s="431"/>
      <c r="AUI185" s="431"/>
      <c r="AUJ185" s="431"/>
      <c r="AUK185" s="431"/>
      <c r="AUL185" s="431"/>
      <c r="AUM185" s="431"/>
      <c r="AUN185" s="431"/>
      <c r="AUO185" s="431"/>
      <c r="AUP185" s="431"/>
      <c r="AUQ185" s="431"/>
      <c r="AUR185" s="431"/>
      <c r="AUS185" s="431"/>
      <c r="AUT185" s="431"/>
      <c r="AUU185" s="431"/>
      <c r="AUV185" s="431"/>
      <c r="AUW185" s="431"/>
      <c r="AUX185" s="431"/>
      <c r="AUY185" s="431"/>
      <c r="AUZ185" s="431"/>
      <c r="AVA185" s="431"/>
      <c r="AVB185" s="431"/>
      <c r="AVC185" s="431"/>
      <c r="AVD185" s="431"/>
      <c r="AVE185" s="431"/>
      <c r="AVF185" s="431"/>
      <c r="AVG185" s="431"/>
      <c r="AVH185" s="431"/>
      <c r="AVI185" s="431"/>
      <c r="AVJ185" s="431"/>
      <c r="AVK185" s="431"/>
      <c r="AVL185" s="431"/>
      <c r="AVM185" s="431"/>
      <c r="AVN185" s="431"/>
      <c r="AVO185" s="431"/>
      <c r="AVP185" s="431"/>
      <c r="AVQ185" s="431"/>
      <c r="AVR185" s="431"/>
      <c r="AVS185" s="431"/>
      <c r="AVT185" s="431"/>
      <c r="AVU185" s="431"/>
      <c r="AVV185" s="431"/>
      <c r="AVW185" s="431"/>
      <c r="AVX185" s="431"/>
      <c r="AVY185" s="431"/>
      <c r="AVZ185" s="431"/>
      <c r="AWA185" s="431"/>
      <c r="AWB185" s="431"/>
      <c r="AWC185" s="431"/>
      <c r="AWD185" s="431"/>
      <c r="AWE185" s="431"/>
      <c r="AWF185" s="431"/>
      <c r="AWG185" s="431"/>
      <c r="AWH185" s="431"/>
      <c r="AWI185" s="431"/>
      <c r="AWJ185" s="431"/>
      <c r="AWK185" s="431"/>
      <c r="AWL185" s="431"/>
      <c r="AWM185" s="431"/>
      <c r="AWN185" s="431"/>
      <c r="AWO185" s="431"/>
      <c r="AWP185" s="431"/>
      <c r="AWQ185" s="431"/>
      <c r="AWR185" s="431"/>
      <c r="AWS185" s="431"/>
      <c r="AWT185" s="431"/>
      <c r="AWU185" s="431"/>
      <c r="AWV185" s="431"/>
      <c r="AWW185" s="431"/>
      <c r="AWX185" s="431"/>
      <c r="AWY185" s="431"/>
      <c r="AWZ185" s="431"/>
      <c r="AXA185" s="431"/>
      <c r="AXB185" s="431"/>
      <c r="AXC185" s="431"/>
      <c r="AXD185" s="431"/>
      <c r="AXE185" s="431"/>
      <c r="AXF185" s="431"/>
      <c r="AXG185" s="431"/>
      <c r="AXH185" s="431"/>
      <c r="AXI185" s="431"/>
      <c r="AXJ185" s="431"/>
      <c r="AXK185" s="431"/>
      <c r="AXL185" s="431"/>
      <c r="AXM185" s="431"/>
      <c r="AXN185" s="431"/>
      <c r="AXO185" s="431"/>
      <c r="AXP185" s="431"/>
      <c r="AXQ185" s="431"/>
      <c r="AXR185" s="431"/>
      <c r="AXS185" s="431"/>
      <c r="AXT185" s="431"/>
      <c r="AXU185" s="431"/>
      <c r="AXV185" s="431"/>
      <c r="AXW185" s="431"/>
      <c r="AXX185" s="431"/>
      <c r="AXY185" s="431"/>
      <c r="AXZ185" s="431"/>
      <c r="AYA185" s="431"/>
      <c r="AYB185" s="431"/>
      <c r="AYC185" s="431"/>
      <c r="AYD185" s="431"/>
      <c r="AYE185" s="431"/>
      <c r="AYF185" s="431"/>
      <c r="AYG185" s="431"/>
      <c r="AYH185" s="431"/>
      <c r="AYI185" s="431"/>
      <c r="AYJ185" s="431"/>
      <c r="AYK185" s="431"/>
      <c r="AYL185" s="431"/>
      <c r="AYM185" s="431"/>
      <c r="AYN185" s="431"/>
      <c r="AYO185" s="431"/>
      <c r="AYP185" s="431"/>
      <c r="AYQ185" s="431"/>
      <c r="AYR185" s="431"/>
      <c r="AYS185" s="431"/>
      <c r="AYT185" s="431"/>
      <c r="AYU185" s="431"/>
      <c r="AYV185" s="431"/>
      <c r="AYW185" s="431"/>
      <c r="AYX185" s="431"/>
      <c r="AYY185" s="431"/>
      <c r="AYZ185" s="431"/>
      <c r="AZA185" s="431"/>
      <c r="AZB185" s="431"/>
      <c r="AZC185" s="431"/>
      <c r="AZD185" s="431"/>
      <c r="AZE185" s="431"/>
      <c r="AZF185" s="431"/>
      <c r="AZG185" s="431"/>
      <c r="AZH185" s="431"/>
      <c r="AZI185" s="431"/>
      <c r="AZJ185" s="431"/>
      <c r="AZK185" s="431"/>
      <c r="AZL185" s="431"/>
      <c r="AZM185" s="431"/>
      <c r="AZN185" s="431"/>
      <c r="AZO185" s="431"/>
      <c r="AZP185" s="431"/>
      <c r="AZQ185" s="431"/>
      <c r="AZR185" s="431"/>
      <c r="AZS185" s="431"/>
      <c r="AZT185" s="431"/>
      <c r="AZU185" s="431"/>
      <c r="AZV185" s="431"/>
      <c r="AZW185" s="431"/>
      <c r="AZX185" s="431"/>
      <c r="AZY185" s="431"/>
      <c r="AZZ185" s="431"/>
      <c r="BAA185" s="431"/>
      <c r="BAB185" s="431"/>
      <c r="BAC185" s="431"/>
      <c r="BAD185" s="431"/>
      <c r="BAE185" s="431"/>
      <c r="BAF185" s="431"/>
      <c r="BAG185" s="431"/>
      <c r="BAH185" s="431"/>
      <c r="BAI185" s="431"/>
      <c r="BAJ185" s="431"/>
      <c r="BAK185" s="431"/>
      <c r="BAL185" s="431"/>
      <c r="BAM185" s="431"/>
      <c r="BAN185" s="431"/>
      <c r="BAO185" s="431"/>
      <c r="BAP185" s="431"/>
      <c r="BAQ185" s="431"/>
      <c r="BAR185" s="431"/>
      <c r="BAS185" s="431"/>
      <c r="BAT185" s="431"/>
      <c r="BAU185" s="431"/>
      <c r="BAV185" s="431"/>
      <c r="BAW185" s="431"/>
      <c r="BAX185" s="431"/>
      <c r="BAY185" s="431"/>
      <c r="BAZ185" s="431"/>
      <c r="BBA185" s="431"/>
      <c r="BBB185" s="431"/>
      <c r="BBC185" s="431"/>
      <c r="BBD185" s="431"/>
      <c r="BBE185" s="431"/>
      <c r="BBF185" s="431"/>
      <c r="BBG185" s="431"/>
      <c r="BBH185" s="431"/>
      <c r="BBI185" s="431"/>
      <c r="BBJ185" s="431"/>
      <c r="BBK185" s="431"/>
      <c r="BBL185" s="431"/>
      <c r="BBM185" s="431"/>
      <c r="BBN185" s="431"/>
      <c r="BBO185" s="431"/>
      <c r="BBP185" s="431"/>
      <c r="BBQ185" s="431"/>
      <c r="BBR185" s="431"/>
      <c r="BBS185" s="431"/>
      <c r="BBT185" s="431"/>
      <c r="BBU185" s="431"/>
      <c r="BBV185" s="431"/>
      <c r="BBW185" s="431"/>
      <c r="BBX185" s="431"/>
      <c r="BBY185" s="431"/>
      <c r="BBZ185" s="431"/>
      <c r="BCA185" s="431"/>
      <c r="BCB185" s="431"/>
      <c r="BCC185" s="431"/>
      <c r="BCD185" s="431"/>
      <c r="BCE185" s="431"/>
      <c r="BCF185" s="431"/>
      <c r="BCG185" s="431"/>
      <c r="BCH185" s="431"/>
      <c r="BCI185" s="431"/>
      <c r="BCJ185" s="431"/>
      <c r="BCK185" s="431"/>
      <c r="BCL185" s="431"/>
      <c r="BCM185" s="431"/>
      <c r="BCN185" s="431"/>
      <c r="BCO185" s="431"/>
      <c r="BCP185" s="431"/>
      <c r="BCQ185" s="431"/>
      <c r="BCR185" s="431"/>
      <c r="BCS185" s="431"/>
      <c r="BCT185" s="431"/>
      <c r="BCU185" s="431"/>
      <c r="BCV185" s="431"/>
      <c r="BCW185" s="431"/>
      <c r="BCX185" s="431"/>
      <c r="BCY185" s="431"/>
      <c r="BCZ185" s="431"/>
      <c r="BDA185" s="431"/>
      <c r="BDB185" s="431"/>
      <c r="BDC185" s="431"/>
      <c r="BDD185" s="431"/>
      <c r="BDE185" s="431"/>
      <c r="BDF185" s="431"/>
      <c r="BDG185" s="431"/>
      <c r="BDH185" s="431"/>
      <c r="BDI185" s="431"/>
      <c r="BDJ185" s="431"/>
      <c r="BDK185" s="431"/>
      <c r="BDL185" s="431"/>
      <c r="BDM185" s="431"/>
      <c r="BDN185" s="431"/>
      <c r="BDO185" s="431"/>
      <c r="BDP185" s="431"/>
      <c r="BDQ185" s="431"/>
      <c r="BDR185" s="431"/>
      <c r="BDS185" s="431"/>
      <c r="BDT185" s="431"/>
      <c r="BDU185" s="431"/>
      <c r="BDV185" s="431"/>
      <c r="BDW185" s="431"/>
      <c r="BDX185" s="431"/>
      <c r="BDY185" s="431"/>
      <c r="BDZ185" s="431"/>
      <c r="BEA185" s="431"/>
      <c r="BEB185" s="431"/>
      <c r="BEC185" s="431"/>
      <c r="BED185" s="431"/>
      <c r="BEE185" s="431"/>
      <c r="BEF185" s="431"/>
      <c r="BEG185" s="431"/>
      <c r="BEH185" s="431"/>
      <c r="BEI185" s="431"/>
      <c r="BEJ185" s="431"/>
      <c r="BEK185" s="431"/>
      <c r="BEL185" s="431"/>
      <c r="BEM185" s="431"/>
      <c r="BEN185" s="431"/>
      <c r="BEO185" s="431"/>
      <c r="BEP185" s="431"/>
      <c r="BEQ185" s="431"/>
      <c r="BER185" s="431"/>
      <c r="BES185" s="431"/>
      <c r="BET185" s="431"/>
      <c r="BEU185" s="431"/>
      <c r="BEV185" s="431"/>
      <c r="BEW185" s="431"/>
      <c r="BEX185" s="431"/>
      <c r="BEY185" s="431"/>
      <c r="BEZ185" s="431"/>
      <c r="BFA185" s="431"/>
      <c r="BFB185" s="431"/>
      <c r="BFC185" s="431"/>
      <c r="BFD185" s="431"/>
      <c r="BFE185" s="431"/>
      <c r="BFF185" s="431"/>
      <c r="BFG185" s="431"/>
      <c r="BFH185" s="431"/>
      <c r="BFI185" s="431"/>
      <c r="BFJ185" s="431"/>
      <c r="BFK185" s="431"/>
      <c r="BFL185" s="431"/>
      <c r="BFM185" s="431"/>
      <c r="BFN185" s="431"/>
      <c r="BFO185" s="431"/>
      <c r="BFP185" s="431"/>
      <c r="BFQ185" s="431"/>
      <c r="BFR185" s="431"/>
      <c r="BFS185" s="431"/>
      <c r="BFT185" s="431"/>
      <c r="BFU185" s="431"/>
      <c r="BFV185" s="431"/>
      <c r="BFW185" s="431"/>
      <c r="BFX185" s="431"/>
      <c r="BFY185" s="431"/>
      <c r="BFZ185" s="431"/>
      <c r="BGA185" s="431"/>
      <c r="BGB185" s="431"/>
      <c r="BGC185" s="431"/>
      <c r="BGD185" s="431"/>
      <c r="BGE185" s="431"/>
      <c r="BGF185" s="431"/>
      <c r="BGG185" s="431"/>
      <c r="BGH185" s="431"/>
      <c r="BGI185" s="431"/>
      <c r="BGJ185" s="431"/>
      <c r="BGK185" s="431"/>
      <c r="BGL185" s="431"/>
      <c r="BGM185" s="431"/>
      <c r="BGN185" s="431"/>
      <c r="BGO185" s="431"/>
      <c r="BGP185" s="431"/>
      <c r="BGQ185" s="431"/>
      <c r="BGR185" s="431"/>
      <c r="BGS185" s="431"/>
      <c r="BGT185" s="431"/>
      <c r="BGU185" s="431"/>
      <c r="BGV185" s="431"/>
      <c r="BGW185" s="431"/>
      <c r="BGX185" s="431"/>
      <c r="BGY185" s="431"/>
      <c r="BGZ185" s="431"/>
      <c r="BHA185" s="431"/>
      <c r="BHB185" s="431"/>
      <c r="BHC185" s="431"/>
      <c r="BHD185" s="431"/>
      <c r="BHE185" s="431"/>
      <c r="BHF185" s="431"/>
      <c r="BHG185" s="431"/>
      <c r="BHH185" s="431"/>
      <c r="BHI185" s="431"/>
      <c r="BHJ185" s="431"/>
      <c r="BHK185" s="431"/>
      <c r="BHL185" s="431"/>
      <c r="BHM185" s="431"/>
      <c r="BHN185" s="431"/>
      <c r="BHO185" s="431"/>
      <c r="BHP185" s="431"/>
      <c r="BHQ185" s="431"/>
      <c r="BHR185" s="431"/>
      <c r="BHS185" s="431"/>
      <c r="BHT185" s="431"/>
      <c r="BHU185" s="431"/>
      <c r="BHV185" s="431"/>
      <c r="BHW185" s="431"/>
      <c r="BHX185" s="431"/>
      <c r="BHY185" s="431"/>
      <c r="BHZ185" s="431"/>
      <c r="BIA185" s="431"/>
      <c r="BIB185" s="431"/>
      <c r="BIC185" s="431"/>
      <c r="BID185" s="431"/>
      <c r="BIE185" s="431"/>
      <c r="BIF185" s="431"/>
      <c r="BIG185" s="431"/>
      <c r="BIH185" s="431"/>
      <c r="BII185" s="431"/>
      <c r="BIJ185" s="431"/>
      <c r="BIK185" s="431"/>
      <c r="BIL185" s="431"/>
      <c r="BIM185" s="431"/>
      <c r="BIN185" s="431"/>
      <c r="BIO185" s="431"/>
      <c r="BIP185" s="431"/>
      <c r="BIQ185" s="431"/>
      <c r="BIR185" s="431"/>
      <c r="BIS185" s="431"/>
      <c r="BIT185" s="431"/>
      <c r="BIU185" s="431"/>
      <c r="BIV185" s="431"/>
      <c r="BIW185" s="431"/>
      <c r="BIX185" s="431"/>
      <c r="BIY185" s="431"/>
      <c r="BIZ185" s="431"/>
      <c r="BJA185" s="431"/>
      <c r="BJB185" s="431"/>
      <c r="BJC185" s="431"/>
      <c r="BJD185" s="431"/>
      <c r="BJE185" s="431"/>
      <c r="BJF185" s="431"/>
      <c r="BJG185" s="431"/>
      <c r="BJH185" s="431"/>
      <c r="BJI185" s="431"/>
      <c r="BJJ185" s="431"/>
      <c r="BJK185" s="431"/>
      <c r="BJL185" s="431"/>
      <c r="BJM185" s="431"/>
      <c r="BJN185" s="431"/>
      <c r="BJO185" s="431"/>
      <c r="BJP185" s="431"/>
      <c r="BJQ185" s="431"/>
      <c r="BJR185" s="431"/>
      <c r="BJS185" s="431"/>
      <c r="BJT185" s="431"/>
      <c r="BJU185" s="431"/>
      <c r="BJV185" s="431"/>
      <c r="BJW185" s="431"/>
      <c r="BJX185" s="431"/>
      <c r="BJY185" s="431"/>
      <c r="BJZ185" s="431"/>
      <c r="BKA185" s="431"/>
      <c r="BKB185" s="431"/>
      <c r="BKC185" s="431"/>
      <c r="BKD185" s="431"/>
      <c r="BKE185" s="431"/>
      <c r="BKF185" s="431"/>
      <c r="BKG185" s="431"/>
      <c r="BKH185" s="431"/>
      <c r="BKI185" s="431"/>
      <c r="BKJ185" s="431"/>
      <c r="BKK185" s="431"/>
      <c r="BKL185" s="431"/>
      <c r="BKM185" s="431"/>
      <c r="BKN185" s="431"/>
      <c r="BKO185" s="431"/>
      <c r="BKP185" s="431"/>
      <c r="BKQ185" s="431"/>
      <c r="BKR185" s="431"/>
      <c r="BKS185" s="431"/>
      <c r="BKT185" s="431"/>
      <c r="BKU185" s="431"/>
      <c r="BKV185" s="431"/>
      <c r="BKW185" s="431"/>
      <c r="BKX185" s="431"/>
      <c r="BKY185" s="431"/>
      <c r="BKZ185" s="431"/>
      <c r="BLA185" s="431"/>
      <c r="BLB185" s="431"/>
      <c r="BLC185" s="431"/>
      <c r="BLD185" s="431"/>
      <c r="BLE185" s="431"/>
      <c r="BLF185" s="431"/>
      <c r="BLG185" s="431"/>
      <c r="BLH185" s="431"/>
      <c r="BLI185" s="431"/>
      <c r="BLJ185" s="431"/>
      <c r="BLK185" s="431"/>
      <c r="BLL185" s="431"/>
      <c r="BLM185" s="431"/>
      <c r="BLN185" s="431"/>
      <c r="BLO185" s="431"/>
      <c r="BLP185" s="431"/>
      <c r="BLQ185" s="431"/>
      <c r="BLR185" s="431"/>
      <c r="BLS185" s="431"/>
      <c r="BLT185" s="431"/>
      <c r="BLU185" s="431"/>
      <c r="BLV185" s="431"/>
      <c r="BLW185" s="431"/>
      <c r="BLX185" s="431"/>
      <c r="BLY185" s="431"/>
      <c r="BLZ185" s="431"/>
      <c r="BMA185" s="431"/>
      <c r="BMB185" s="431"/>
      <c r="BMC185" s="431"/>
      <c r="BMD185" s="431"/>
      <c r="BME185" s="431"/>
      <c r="BMF185" s="431"/>
      <c r="BMG185" s="431"/>
      <c r="BMH185" s="431"/>
      <c r="BMI185" s="431"/>
      <c r="BMJ185" s="431"/>
      <c r="BMK185" s="431"/>
      <c r="BML185" s="431"/>
      <c r="BMM185" s="431"/>
      <c r="BMN185" s="431"/>
      <c r="BMO185" s="431"/>
      <c r="BMP185" s="431"/>
      <c r="BMQ185" s="431"/>
      <c r="BMR185" s="431"/>
      <c r="BMS185" s="431"/>
      <c r="BMT185" s="431"/>
      <c r="BMU185" s="431"/>
      <c r="BMV185" s="431"/>
      <c r="BMW185" s="431"/>
      <c r="BMX185" s="431"/>
      <c r="BMY185" s="431"/>
      <c r="BMZ185" s="431"/>
      <c r="BNA185" s="431"/>
      <c r="BNB185" s="431"/>
      <c r="BNC185" s="431"/>
      <c r="BND185" s="431"/>
      <c r="BNE185" s="431"/>
      <c r="BNF185" s="431"/>
      <c r="BNG185" s="431"/>
      <c r="BNH185" s="431"/>
      <c r="BNI185" s="431"/>
      <c r="BNJ185" s="431"/>
      <c r="BNK185" s="431"/>
      <c r="BNL185" s="431"/>
      <c r="BNM185" s="431"/>
      <c r="BNN185" s="431"/>
      <c r="BNO185" s="431"/>
      <c r="BNP185" s="431"/>
      <c r="BNQ185" s="431"/>
      <c r="BNR185" s="431"/>
      <c r="BNS185" s="431"/>
      <c r="BNT185" s="431"/>
      <c r="BNU185" s="431"/>
      <c r="BNV185" s="431"/>
      <c r="BNW185" s="431"/>
      <c r="BNX185" s="431"/>
      <c r="BNY185" s="431"/>
      <c r="BNZ185" s="431"/>
      <c r="BOA185" s="431"/>
      <c r="BOB185" s="431"/>
      <c r="BOC185" s="431"/>
      <c r="BOD185" s="431"/>
      <c r="BOE185" s="431"/>
      <c r="BOF185" s="431"/>
      <c r="BOG185" s="431"/>
      <c r="BOH185" s="431"/>
      <c r="BOI185" s="431"/>
      <c r="BOJ185" s="431"/>
      <c r="BOK185" s="431"/>
      <c r="BOL185" s="431"/>
      <c r="BOM185" s="431"/>
      <c r="BON185" s="431"/>
      <c r="BOO185" s="431"/>
      <c r="BOP185" s="431"/>
      <c r="BOQ185" s="431"/>
      <c r="BOR185" s="431"/>
      <c r="BOS185" s="431"/>
      <c r="BOT185" s="431"/>
      <c r="BOU185" s="431"/>
      <c r="BOV185" s="431"/>
      <c r="BOW185" s="431"/>
      <c r="BOX185" s="431"/>
      <c r="BOY185" s="431"/>
      <c r="BOZ185" s="431"/>
      <c r="BPA185" s="431"/>
      <c r="BPB185" s="431"/>
      <c r="BPC185" s="431"/>
      <c r="BPD185" s="431"/>
      <c r="BPE185" s="431"/>
      <c r="BPF185" s="431"/>
      <c r="BPG185" s="431"/>
      <c r="BPH185" s="431"/>
      <c r="BPI185" s="431"/>
      <c r="BPJ185" s="431"/>
      <c r="BPK185" s="431"/>
      <c r="BPL185" s="431"/>
      <c r="BPM185" s="431"/>
      <c r="BPN185" s="431"/>
      <c r="BPO185" s="431"/>
      <c r="BPP185" s="431"/>
      <c r="BPQ185" s="431"/>
      <c r="BPR185" s="431"/>
      <c r="BPS185" s="431"/>
      <c r="BPT185" s="431"/>
      <c r="BPU185" s="431"/>
      <c r="BPV185" s="431"/>
      <c r="BPW185" s="431"/>
      <c r="BPX185" s="431"/>
      <c r="BPY185" s="431"/>
      <c r="BPZ185" s="431"/>
      <c r="BQA185" s="431"/>
      <c r="BQB185" s="431"/>
      <c r="BQC185" s="431"/>
      <c r="BQD185" s="431"/>
      <c r="BQE185" s="431"/>
      <c r="BQF185" s="431"/>
      <c r="BQG185" s="431"/>
      <c r="BQH185" s="431"/>
      <c r="BQI185" s="431"/>
      <c r="BQJ185" s="431"/>
      <c r="BQK185" s="431"/>
      <c r="BQL185" s="431"/>
      <c r="BQM185" s="431"/>
      <c r="BQN185" s="431"/>
      <c r="BQO185" s="431"/>
      <c r="BQP185" s="431"/>
      <c r="BQQ185" s="431"/>
      <c r="BQR185" s="431"/>
      <c r="BQS185" s="431"/>
      <c r="BQT185" s="431"/>
      <c r="BQU185" s="431"/>
      <c r="BQV185" s="431"/>
      <c r="BQW185" s="431"/>
      <c r="BQX185" s="431"/>
      <c r="BQY185" s="431"/>
      <c r="BQZ185" s="431"/>
      <c r="BRA185" s="431"/>
      <c r="BRB185" s="431"/>
      <c r="BRC185" s="431"/>
      <c r="BRD185" s="431"/>
      <c r="BRE185" s="431"/>
      <c r="BRF185" s="431"/>
      <c r="BRG185" s="431"/>
      <c r="BRH185" s="431"/>
      <c r="BRI185" s="431"/>
      <c r="BRJ185" s="431"/>
      <c r="BRK185" s="431"/>
      <c r="BRL185" s="431"/>
      <c r="BRM185" s="431"/>
      <c r="BRN185" s="431"/>
      <c r="BRO185" s="431"/>
      <c r="BRP185" s="431"/>
      <c r="BRQ185" s="431"/>
      <c r="BRR185" s="431"/>
      <c r="BRS185" s="431"/>
      <c r="BRT185" s="431"/>
      <c r="BRU185" s="431"/>
    </row>
    <row r="186" spans="1:1841" x14ac:dyDescent="0.3">
      <c r="A186" s="431"/>
      <c r="B186" s="431"/>
      <c r="C186" s="431"/>
      <c r="D186" s="431">
        <v>56807700</v>
      </c>
      <c r="E186" s="485"/>
      <c r="F186" s="431"/>
      <c r="G186" s="431"/>
      <c r="H186" s="431"/>
      <c r="I186" s="446"/>
      <c r="J186" s="446"/>
      <c r="K186" s="446"/>
      <c r="L186" s="446"/>
      <c r="M186" s="446"/>
      <c r="N186" s="446"/>
      <c r="O186" s="446"/>
      <c r="P186" s="446"/>
      <c r="Q186" s="446"/>
      <c r="R186" s="446"/>
      <c r="S186" s="446"/>
      <c r="T186" s="446"/>
      <c r="U186" s="446"/>
      <c r="V186" s="446"/>
      <c r="W186" s="446"/>
      <c r="X186" s="446"/>
      <c r="Y186" s="446"/>
      <c r="Z186" s="454"/>
      <c r="AA186" s="454"/>
      <c r="AB186" s="486"/>
      <c r="AC186" s="486"/>
      <c r="AD186" s="527"/>
      <c r="AE186" s="527"/>
      <c r="AF186" s="527"/>
      <c r="AG186" s="527"/>
      <c r="AH186" s="431"/>
      <c r="AI186" s="431"/>
      <c r="AJ186" s="431"/>
      <c r="AK186" s="431"/>
      <c r="AL186" s="431"/>
      <c r="AM186" s="431"/>
      <c r="AN186" s="431"/>
      <c r="AO186" s="431"/>
      <c r="AP186" s="431"/>
      <c r="AQ186" s="431"/>
      <c r="AR186" s="431"/>
      <c r="AS186" s="431"/>
      <c r="AT186" s="431"/>
      <c r="AU186" s="431"/>
      <c r="AV186" s="431"/>
      <c r="AW186" s="431"/>
      <c r="AX186" s="431"/>
      <c r="AY186" s="431"/>
      <c r="AZ186" s="431"/>
      <c r="BA186" s="431"/>
      <c r="BB186" s="431"/>
      <c r="BC186" s="431"/>
      <c r="BD186" s="431"/>
      <c r="BE186" s="431"/>
      <c r="BF186" s="431"/>
      <c r="BG186" s="431"/>
      <c r="BH186" s="431"/>
      <c r="BI186" s="431"/>
      <c r="BJ186" s="431"/>
      <c r="BK186" s="431"/>
      <c r="BL186" s="431"/>
      <c r="BM186" s="431"/>
      <c r="BN186" s="431"/>
      <c r="BO186" s="431"/>
      <c r="BP186" s="431"/>
      <c r="BQ186" s="431"/>
      <c r="BR186" s="431"/>
      <c r="BS186" s="431"/>
      <c r="BT186" s="431"/>
      <c r="BU186" s="431"/>
      <c r="BV186" s="431"/>
      <c r="BW186" s="431"/>
      <c r="BX186" s="431"/>
      <c r="BY186" s="431"/>
      <c r="BZ186" s="431"/>
      <c r="CA186" s="431"/>
      <c r="CB186" s="431"/>
      <c r="CC186" s="431"/>
      <c r="CD186" s="431"/>
      <c r="CE186" s="431"/>
      <c r="CF186" s="431"/>
      <c r="CG186" s="431"/>
      <c r="CH186" s="431"/>
      <c r="CI186" s="431"/>
      <c r="CJ186" s="431"/>
      <c r="CK186" s="431"/>
      <c r="CL186" s="431"/>
      <c r="CM186" s="431"/>
      <c r="CN186" s="431"/>
      <c r="CO186" s="431"/>
      <c r="CP186" s="431"/>
      <c r="CQ186" s="431"/>
      <c r="CR186" s="431"/>
      <c r="CS186" s="431"/>
      <c r="CT186" s="431"/>
      <c r="CU186" s="431"/>
      <c r="CV186" s="431"/>
      <c r="CW186" s="431"/>
      <c r="CX186" s="431"/>
      <c r="CY186" s="431"/>
      <c r="CZ186" s="431"/>
      <c r="DA186" s="431"/>
      <c r="DB186" s="431"/>
      <c r="DC186" s="431"/>
      <c r="DD186" s="431"/>
      <c r="DE186" s="431"/>
      <c r="DF186" s="431"/>
      <c r="DG186" s="431"/>
      <c r="DH186" s="431"/>
      <c r="DI186" s="431"/>
      <c r="DJ186" s="431"/>
      <c r="DK186" s="431"/>
      <c r="DL186" s="431"/>
      <c r="DM186" s="431"/>
      <c r="DN186" s="431"/>
      <c r="DO186" s="431"/>
      <c r="DP186" s="431"/>
      <c r="DQ186" s="431"/>
      <c r="DR186" s="431"/>
      <c r="DS186" s="431"/>
      <c r="DT186" s="431"/>
      <c r="DU186" s="431"/>
      <c r="DV186" s="431"/>
      <c r="DW186" s="431"/>
      <c r="DX186" s="431"/>
      <c r="DY186" s="431"/>
      <c r="DZ186" s="431"/>
      <c r="EA186" s="431"/>
      <c r="EB186" s="431"/>
      <c r="EC186" s="431"/>
      <c r="ED186" s="431"/>
      <c r="EE186" s="431"/>
      <c r="EF186" s="431"/>
      <c r="EG186" s="431"/>
      <c r="EH186" s="431"/>
      <c r="EI186" s="431"/>
      <c r="EJ186" s="431"/>
      <c r="EK186" s="431"/>
      <c r="EL186" s="431"/>
      <c r="EM186" s="431"/>
      <c r="EN186" s="431"/>
      <c r="EO186" s="431"/>
      <c r="EP186" s="431"/>
      <c r="EQ186" s="431"/>
      <c r="ER186" s="431"/>
      <c r="ES186" s="431"/>
      <c r="ET186" s="431"/>
      <c r="EU186" s="431"/>
      <c r="EV186" s="431"/>
      <c r="EW186" s="431"/>
      <c r="EX186" s="431"/>
      <c r="EY186" s="431"/>
      <c r="EZ186" s="431"/>
      <c r="FA186" s="431"/>
      <c r="FB186" s="431"/>
      <c r="FC186" s="431"/>
      <c r="FD186" s="431"/>
      <c r="FE186" s="431"/>
      <c r="FF186" s="431"/>
      <c r="FG186" s="431"/>
      <c r="FH186" s="431"/>
      <c r="FI186" s="431"/>
      <c r="FJ186" s="431"/>
      <c r="FK186" s="431"/>
      <c r="FL186" s="431"/>
      <c r="FM186" s="431"/>
      <c r="FN186" s="431"/>
      <c r="FO186" s="431"/>
      <c r="FP186" s="431"/>
      <c r="FQ186" s="431"/>
      <c r="FR186" s="431"/>
      <c r="FS186" s="431"/>
      <c r="FT186" s="431"/>
      <c r="FU186" s="431"/>
      <c r="FV186" s="431"/>
      <c r="FW186" s="431"/>
      <c r="FX186" s="431"/>
      <c r="FY186" s="431"/>
      <c r="FZ186" s="431"/>
      <c r="GA186" s="431"/>
      <c r="GB186" s="431"/>
      <c r="GC186" s="431"/>
      <c r="GD186" s="431"/>
      <c r="GE186" s="431"/>
      <c r="GF186" s="431"/>
      <c r="GG186" s="431"/>
      <c r="GH186" s="431"/>
      <c r="GI186" s="431"/>
      <c r="GJ186" s="431"/>
      <c r="GK186" s="431"/>
      <c r="GL186" s="431"/>
      <c r="GM186" s="431"/>
      <c r="GN186" s="431"/>
      <c r="GO186" s="431"/>
      <c r="GP186" s="431"/>
      <c r="GQ186" s="431"/>
      <c r="GR186" s="431"/>
      <c r="GS186" s="431"/>
      <c r="GT186" s="431"/>
      <c r="GU186" s="431"/>
      <c r="GV186" s="431"/>
      <c r="GW186" s="431"/>
      <c r="GX186" s="431"/>
      <c r="GY186" s="431"/>
      <c r="GZ186" s="431"/>
      <c r="HA186" s="431"/>
      <c r="HB186" s="431"/>
      <c r="HC186" s="431"/>
      <c r="HD186" s="431"/>
      <c r="HE186" s="431"/>
      <c r="HF186" s="431"/>
      <c r="HG186" s="431"/>
      <c r="HH186" s="431"/>
      <c r="HI186" s="431"/>
      <c r="HJ186" s="431"/>
      <c r="HK186" s="431"/>
      <c r="HL186" s="431"/>
      <c r="HM186" s="431"/>
      <c r="HN186" s="431"/>
      <c r="HO186" s="431"/>
      <c r="HP186" s="431"/>
      <c r="HQ186" s="431"/>
      <c r="HR186" s="431"/>
      <c r="HS186" s="431"/>
      <c r="HT186" s="431"/>
      <c r="HU186" s="431"/>
      <c r="HV186" s="431"/>
      <c r="HW186" s="431"/>
      <c r="HX186" s="431"/>
      <c r="HY186" s="431"/>
      <c r="HZ186" s="431"/>
      <c r="IA186" s="431"/>
      <c r="IB186" s="431"/>
      <c r="IC186" s="431"/>
      <c r="ID186" s="431"/>
      <c r="IE186" s="431"/>
      <c r="IF186" s="431"/>
      <c r="IG186" s="431"/>
      <c r="IH186" s="431"/>
      <c r="II186" s="431"/>
      <c r="IJ186" s="431"/>
      <c r="IK186" s="431"/>
      <c r="IL186" s="431"/>
      <c r="IM186" s="431"/>
      <c r="IN186" s="431"/>
      <c r="IO186" s="431"/>
      <c r="IP186" s="431"/>
      <c r="IQ186" s="431"/>
      <c r="IR186" s="431"/>
      <c r="IS186" s="431"/>
      <c r="IT186" s="431"/>
      <c r="IU186" s="431"/>
      <c r="IV186" s="431"/>
      <c r="IW186" s="431"/>
      <c r="IX186" s="431"/>
      <c r="IY186" s="431"/>
      <c r="IZ186" s="431"/>
      <c r="JA186" s="431"/>
      <c r="JB186" s="431"/>
      <c r="JC186" s="431"/>
      <c r="JD186" s="431"/>
      <c r="JE186" s="431"/>
      <c r="JF186" s="431"/>
      <c r="JG186" s="431"/>
      <c r="JH186" s="431"/>
      <c r="JI186" s="431"/>
      <c r="JJ186" s="431"/>
      <c r="JK186" s="431"/>
      <c r="JL186" s="431"/>
      <c r="JM186" s="431"/>
      <c r="JN186" s="431"/>
      <c r="JO186" s="431"/>
      <c r="JP186" s="431"/>
      <c r="JQ186" s="431"/>
      <c r="JR186" s="431"/>
      <c r="JS186" s="431"/>
      <c r="JT186" s="431"/>
      <c r="JU186" s="431"/>
      <c r="JV186" s="431"/>
      <c r="JW186" s="431"/>
      <c r="JX186" s="431"/>
      <c r="JY186" s="431"/>
      <c r="JZ186" s="431"/>
      <c r="KA186" s="431"/>
      <c r="KB186" s="431"/>
      <c r="KC186" s="431"/>
      <c r="KD186" s="431"/>
      <c r="KE186" s="431"/>
      <c r="KF186" s="431"/>
      <c r="KG186" s="431"/>
      <c r="KH186" s="431"/>
      <c r="KI186" s="431"/>
      <c r="KJ186" s="431"/>
      <c r="KK186" s="431"/>
      <c r="KL186" s="431"/>
      <c r="KM186" s="431"/>
      <c r="KN186" s="431"/>
      <c r="KO186" s="431"/>
      <c r="KP186" s="431"/>
      <c r="KQ186" s="431"/>
      <c r="KR186" s="431"/>
      <c r="KS186" s="431"/>
      <c r="KT186" s="431"/>
      <c r="KU186" s="431"/>
      <c r="KV186" s="431"/>
      <c r="KW186" s="431"/>
      <c r="KX186" s="431"/>
      <c r="KY186" s="431"/>
      <c r="KZ186" s="431"/>
      <c r="LA186" s="431"/>
      <c r="LB186" s="431"/>
      <c r="LC186" s="431"/>
      <c r="LD186" s="431"/>
      <c r="LE186" s="431"/>
      <c r="LF186" s="431"/>
      <c r="LG186" s="431"/>
      <c r="LH186" s="431"/>
      <c r="LI186" s="431"/>
      <c r="LJ186" s="431"/>
      <c r="LK186" s="431"/>
      <c r="LL186" s="431"/>
      <c r="LM186" s="431"/>
      <c r="LN186" s="431"/>
      <c r="LO186" s="431"/>
      <c r="LP186" s="431"/>
      <c r="LQ186" s="431"/>
      <c r="LR186" s="431"/>
      <c r="LS186" s="431"/>
      <c r="LT186" s="431"/>
      <c r="LU186" s="431"/>
      <c r="LV186" s="431"/>
      <c r="LW186" s="431"/>
      <c r="LX186" s="431"/>
      <c r="LY186" s="431"/>
      <c r="LZ186" s="431"/>
      <c r="MA186" s="431"/>
      <c r="MB186" s="431"/>
      <c r="MC186" s="431"/>
      <c r="MD186" s="431"/>
      <c r="ME186" s="431"/>
      <c r="MF186" s="431"/>
      <c r="MG186" s="431"/>
      <c r="MH186" s="431"/>
      <c r="MI186" s="431"/>
      <c r="MJ186" s="431"/>
      <c r="MK186" s="431"/>
      <c r="ML186" s="431"/>
      <c r="MM186" s="431"/>
      <c r="MN186" s="431"/>
      <c r="MO186" s="431"/>
      <c r="MP186" s="431"/>
      <c r="MQ186" s="431"/>
      <c r="MR186" s="431"/>
      <c r="MS186" s="431"/>
      <c r="MT186" s="431"/>
      <c r="MU186" s="431"/>
      <c r="MV186" s="431"/>
      <c r="MW186" s="431"/>
      <c r="MX186" s="431"/>
      <c r="MY186" s="431"/>
      <c r="MZ186" s="431"/>
      <c r="NA186" s="431"/>
      <c r="NB186" s="431"/>
      <c r="NC186" s="431"/>
      <c r="ND186" s="431"/>
      <c r="NE186" s="431"/>
      <c r="NF186" s="431"/>
      <c r="NG186" s="431"/>
      <c r="NH186" s="431"/>
      <c r="NI186" s="431"/>
      <c r="NJ186" s="431"/>
      <c r="NK186" s="431"/>
      <c r="NL186" s="431"/>
      <c r="NM186" s="431"/>
      <c r="NN186" s="431"/>
      <c r="NO186" s="431"/>
      <c r="NP186" s="431"/>
      <c r="NQ186" s="431"/>
      <c r="NR186" s="431"/>
      <c r="NS186" s="431"/>
      <c r="NT186" s="431"/>
      <c r="NU186" s="431"/>
      <c r="NV186" s="431"/>
      <c r="NW186" s="431"/>
      <c r="NX186" s="431"/>
      <c r="NY186" s="431"/>
      <c r="NZ186" s="431"/>
      <c r="OA186" s="431"/>
      <c r="OB186" s="431"/>
      <c r="OC186" s="431"/>
      <c r="OD186" s="431"/>
      <c r="OE186" s="431"/>
      <c r="OF186" s="431"/>
      <c r="OG186" s="431"/>
      <c r="OH186" s="431"/>
      <c r="OI186" s="431"/>
      <c r="OJ186" s="431"/>
      <c r="OK186" s="431"/>
      <c r="OL186" s="431"/>
      <c r="OM186" s="431"/>
      <c r="ON186" s="431"/>
      <c r="OO186" s="431"/>
      <c r="OP186" s="431"/>
      <c r="OQ186" s="431"/>
      <c r="OR186" s="431"/>
      <c r="OS186" s="431"/>
      <c r="OT186" s="431"/>
      <c r="OU186" s="431"/>
      <c r="OV186" s="431"/>
      <c r="OW186" s="431"/>
      <c r="OX186" s="431"/>
      <c r="OY186" s="431"/>
      <c r="OZ186" s="431"/>
      <c r="PA186" s="431"/>
      <c r="PB186" s="431"/>
      <c r="PC186" s="431"/>
      <c r="PD186" s="431"/>
      <c r="PE186" s="431"/>
      <c r="PF186" s="431"/>
      <c r="PG186" s="431"/>
      <c r="PH186" s="431"/>
      <c r="PI186" s="431"/>
      <c r="PJ186" s="431"/>
      <c r="PK186" s="431"/>
      <c r="PL186" s="431"/>
      <c r="PM186" s="431"/>
      <c r="PN186" s="431"/>
      <c r="PO186" s="431"/>
      <c r="PP186" s="431"/>
      <c r="PQ186" s="431"/>
      <c r="PR186" s="431"/>
      <c r="PS186" s="431"/>
      <c r="PT186" s="431"/>
      <c r="PU186" s="431"/>
      <c r="PV186" s="431"/>
      <c r="PW186" s="431"/>
      <c r="PX186" s="431"/>
      <c r="PY186" s="431"/>
      <c r="PZ186" s="431"/>
      <c r="QA186" s="431"/>
      <c r="QB186" s="431"/>
      <c r="QC186" s="431"/>
      <c r="QD186" s="431"/>
      <c r="QE186" s="431"/>
      <c r="QF186" s="431"/>
      <c r="QG186" s="431"/>
      <c r="QH186" s="431"/>
      <c r="QI186" s="431"/>
      <c r="QJ186" s="431"/>
      <c r="QK186" s="431"/>
      <c r="QL186" s="431"/>
      <c r="QM186" s="431"/>
      <c r="QN186" s="431"/>
      <c r="QO186" s="431"/>
      <c r="QP186" s="431"/>
      <c r="QQ186" s="431"/>
      <c r="QR186" s="431"/>
      <c r="QS186" s="431"/>
      <c r="QT186" s="431"/>
      <c r="QU186" s="431"/>
      <c r="QV186" s="431"/>
      <c r="QW186" s="431"/>
      <c r="QX186" s="431"/>
      <c r="QY186" s="431"/>
      <c r="QZ186" s="431"/>
      <c r="RA186" s="431"/>
      <c r="RB186" s="431"/>
      <c r="RC186" s="431"/>
      <c r="RD186" s="431"/>
      <c r="RE186" s="431"/>
      <c r="RF186" s="431"/>
      <c r="RG186" s="431"/>
      <c r="RH186" s="431"/>
      <c r="RI186" s="431"/>
      <c r="RJ186" s="431"/>
      <c r="RK186" s="431"/>
      <c r="RL186" s="431"/>
      <c r="RM186" s="431"/>
      <c r="RN186" s="431"/>
      <c r="RO186" s="431"/>
      <c r="RP186" s="431"/>
      <c r="RQ186" s="431"/>
      <c r="RR186" s="431"/>
      <c r="RS186" s="431"/>
      <c r="RT186" s="431"/>
      <c r="RU186" s="431"/>
      <c r="RV186" s="431"/>
      <c r="RW186" s="431"/>
      <c r="RX186" s="431"/>
      <c r="RY186" s="431"/>
      <c r="RZ186" s="431"/>
      <c r="SA186" s="431"/>
      <c r="SB186" s="431"/>
      <c r="SC186" s="431"/>
      <c r="SD186" s="431"/>
      <c r="SE186" s="431"/>
      <c r="SF186" s="431"/>
      <c r="SG186" s="431"/>
      <c r="SH186" s="431"/>
      <c r="SI186" s="431"/>
      <c r="SJ186" s="431"/>
      <c r="SK186" s="431"/>
      <c r="SL186" s="431"/>
      <c r="SM186" s="431"/>
      <c r="SN186" s="431"/>
      <c r="SO186" s="431"/>
      <c r="SP186" s="431"/>
      <c r="SQ186" s="431"/>
      <c r="SR186" s="431"/>
      <c r="SS186" s="431"/>
      <c r="ST186" s="431"/>
      <c r="SU186" s="431"/>
      <c r="SV186" s="431"/>
      <c r="SW186" s="431"/>
      <c r="SX186" s="431"/>
      <c r="SY186" s="431"/>
      <c r="SZ186" s="431"/>
      <c r="TA186" s="431"/>
      <c r="TB186" s="431"/>
      <c r="TC186" s="431"/>
      <c r="TD186" s="431"/>
      <c r="TE186" s="431"/>
      <c r="TF186" s="431"/>
      <c r="TG186" s="431"/>
      <c r="TH186" s="431"/>
      <c r="TI186" s="431"/>
      <c r="TJ186" s="431"/>
      <c r="TK186" s="431"/>
      <c r="TL186" s="431"/>
      <c r="TM186" s="431"/>
      <c r="TN186" s="431"/>
      <c r="TO186" s="431"/>
      <c r="TP186" s="431"/>
      <c r="TQ186" s="431"/>
      <c r="TR186" s="431"/>
      <c r="TS186" s="431"/>
      <c r="TT186" s="431"/>
      <c r="TU186" s="431"/>
      <c r="TV186" s="431"/>
      <c r="TW186" s="431"/>
      <c r="TX186" s="431"/>
      <c r="TY186" s="431"/>
      <c r="TZ186" s="431"/>
      <c r="UA186" s="431"/>
      <c r="UB186" s="431"/>
      <c r="UC186" s="431"/>
      <c r="UD186" s="431"/>
      <c r="UE186" s="431"/>
      <c r="UF186" s="431"/>
      <c r="UG186" s="431"/>
      <c r="UH186" s="431"/>
      <c r="UI186" s="431"/>
      <c r="UJ186" s="431"/>
      <c r="UK186" s="431"/>
      <c r="UL186" s="431"/>
      <c r="UM186" s="431"/>
      <c r="UN186" s="431"/>
      <c r="UO186" s="431"/>
      <c r="UP186" s="431"/>
      <c r="UQ186" s="431"/>
      <c r="UR186" s="431"/>
      <c r="US186" s="431"/>
      <c r="UT186" s="431"/>
      <c r="UU186" s="431"/>
      <c r="UV186" s="431"/>
      <c r="UW186" s="431"/>
      <c r="UX186" s="431"/>
      <c r="UY186" s="431"/>
      <c r="UZ186" s="431"/>
      <c r="VA186" s="431"/>
      <c r="VB186" s="431"/>
      <c r="VC186" s="431"/>
      <c r="VD186" s="431"/>
      <c r="VE186" s="431"/>
      <c r="VF186" s="431"/>
      <c r="VG186" s="431"/>
      <c r="VH186" s="431"/>
      <c r="VI186" s="431"/>
      <c r="VJ186" s="431"/>
      <c r="VK186" s="431"/>
      <c r="VL186" s="431"/>
      <c r="VM186" s="431"/>
      <c r="VN186" s="431"/>
      <c r="VO186" s="431"/>
      <c r="VP186" s="431"/>
      <c r="VQ186" s="431"/>
      <c r="VR186" s="431"/>
      <c r="VS186" s="431"/>
      <c r="VT186" s="431"/>
      <c r="VU186" s="431"/>
      <c r="VV186" s="431"/>
      <c r="VW186" s="431"/>
      <c r="VX186" s="431"/>
      <c r="VY186" s="431"/>
      <c r="VZ186" s="431"/>
      <c r="WA186" s="431"/>
      <c r="WB186" s="431"/>
      <c r="WC186" s="431"/>
      <c r="WD186" s="431"/>
      <c r="WE186" s="431"/>
      <c r="WF186" s="431"/>
      <c r="WG186" s="431"/>
      <c r="WH186" s="431"/>
      <c r="WI186" s="431"/>
      <c r="WJ186" s="431"/>
      <c r="WK186" s="431"/>
      <c r="WL186" s="431"/>
      <c r="WM186" s="431"/>
      <c r="WN186" s="431"/>
      <c r="WO186" s="431"/>
      <c r="WP186" s="431"/>
      <c r="WQ186" s="431"/>
      <c r="WR186" s="431"/>
      <c r="WS186" s="431"/>
      <c r="WT186" s="431"/>
      <c r="WU186" s="431"/>
      <c r="WV186" s="431"/>
      <c r="WW186" s="431"/>
      <c r="WX186" s="431"/>
      <c r="WY186" s="431"/>
      <c r="WZ186" s="431"/>
      <c r="XA186" s="431"/>
      <c r="XB186" s="431"/>
      <c r="XC186" s="431"/>
      <c r="XD186" s="431"/>
      <c r="XE186" s="431"/>
      <c r="XF186" s="431"/>
      <c r="XG186" s="431"/>
      <c r="XH186" s="431"/>
      <c r="XI186" s="431"/>
      <c r="XJ186" s="431"/>
      <c r="XK186" s="431"/>
      <c r="XL186" s="431"/>
      <c r="XM186" s="431"/>
      <c r="XN186" s="431"/>
      <c r="XO186" s="431"/>
      <c r="XP186" s="431"/>
      <c r="XQ186" s="431"/>
      <c r="XR186" s="431"/>
      <c r="XS186" s="431"/>
      <c r="XT186" s="431"/>
      <c r="XU186" s="431"/>
      <c r="XV186" s="431"/>
      <c r="XW186" s="431"/>
      <c r="XX186" s="431"/>
      <c r="XY186" s="431"/>
      <c r="XZ186" s="431"/>
      <c r="YA186" s="431"/>
      <c r="YB186" s="431"/>
      <c r="YC186" s="431"/>
      <c r="YD186" s="431"/>
      <c r="YE186" s="431"/>
      <c r="YF186" s="431"/>
      <c r="YG186" s="431"/>
      <c r="YH186" s="431"/>
      <c r="YI186" s="431"/>
      <c r="YJ186" s="431"/>
      <c r="YK186" s="431"/>
      <c r="YL186" s="431"/>
      <c r="YM186" s="431"/>
      <c r="YN186" s="431"/>
      <c r="YO186" s="431"/>
      <c r="YP186" s="431"/>
      <c r="YQ186" s="431"/>
      <c r="YR186" s="431"/>
      <c r="YS186" s="431"/>
      <c r="YT186" s="431"/>
      <c r="YU186" s="431"/>
      <c r="YV186" s="431"/>
      <c r="YW186" s="431"/>
      <c r="YX186" s="431"/>
      <c r="YY186" s="431"/>
      <c r="YZ186" s="431"/>
      <c r="ZA186" s="431"/>
      <c r="ZB186" s="431"/>
      <c r="ZC186" s="431"/>
      <c r="ZD186" s="431"/>
      <c r="ZE186" s="431"/>
      <c r="ZF186" s="431"/>
      <c r="ZG186" s="431"/>
      <c r="ZH186" s="431"/>
      <c r="ZI186" s="431"/>
      <c r="ZJ186" s="431"/>
      <c r="ZK186" s="431"/>
      <c r="ZL186" s="431"/>
      <c r="ZM186" s="431"/>
      <c r="ZN186" s="431"/>
      <c r="ZO186" s="431"/>
      <c r="ZP186" s="431"/>
      <c r="ZQ186" s="431"/>
      <c r="ZR186" s="431"/>
      <c r="ZS186" s="431"/>
      <c r="ZT186" s="431"/>
      <c r="ZU186" s="431"/>
      <c r="ZV186" s="431"/>
      <c r="ZW186" s="431"/>
      <c r="ZX186" s="431"/>
      <c r="ZY186" s="431"/>
      <c r="ZZ186" s="431"/>
      <c r="AAA186" s="431"/>
      <c r="AAB186" s="431"/>
      <c r="AAC186" s="431"/>
      <c r="AAD186" s="431"/>
      <c r="AAE186" s="431"/>
      <c r="AAF186" s="431"/>
      <c r="AAG186" s="431"/>
      <c r="AAH186" s="431"/>
      <c r="AAI186" s="431"/>
      <c r="AAJ186" s="431"/>
      <c r="AAK186" s="431"/>
      <c r="AAL186" s="431"/>
      <c r="AAM186" s="431"/>
      <c r="AAN186" s="431"/>
      <c r="AAO186" s="431"/>
      <c r="AAP186" s="431"/>
      <c r="AAQ186" s="431"/>
      <c r="AAR186" s="431"/>
      <c r="AAS186" s="431"/>
      <c r="AAT186" s="431"/>
      <c r="AAU186" s="431"/>
      <c r="AAV186" s="431"/>
      <c r="AAW186" s="431"/>
      <c r="AAX186" s="431"/>
      <c r="AAY186" s="431"/>
      <c r="AAZ186" s="431"/>
      <c r="ABA186" s="431"/>
      <c r="ABB186" s="431"/>
      <c r="ABC186" s="431"/>
      <c r="ABD186" s="431"/>
      <c r="ABE186" s="431"/>
      <c r="ABF186" s="431"/>
      <c r="ABG186" s="431"/>
      <c r="ABH186" s="431"/>
      <c r="ABI186" s="431"/>
      <c r="ABJ186" s="431"/>
      <c r="ABK186" s="431"/>
      <c r="ABL186" s="431"/>
      <c r="ABM186" s="431"/>
      <c r="ABN186" s="431"/>
      <c r="ABO186" s="431"/>
      <c r="ABP186" s="431"/>
      <c r="ABQ186" s="431"/>
      <c r="ABR186" s="431"/>
      <c r="ABS186" s="431"/>
      <c r="ABT186" s="431"/>
      <c r="ABU186" s="431"/>
      <c r="ABV186" s="431"/>
      <c r="ABW186" s="431"/>
      <c r="ABX186" s="431"/>
      <c r="ABY186" s="431"/>
      <c r="ABZ186" s="431"/>
      <c r="ACA186" s="431"/>
      <c r="ACB186" s="431"/>
      <c r="ACC186" s="431"/>
      <c r="ACD186" s="431"/>
      <c r="ACE186" s="431"/>
      <c r="ACF186" s="431"/>
      <c r="ACG186" s="431"/>
      <c r="ACH186" s="431"/>
      <c r="ACI186" s="431"/>
      <c r="ACJ186" s="431"/>
      <c r="ACK186" s="431"/>
      <c r="ACL186" s="431"/>
      <c r="ACM186" s="431"/>
      <c r="ACN186" s="431"/>
      <c r="ACO186" s="431"/>
      <c r="ACP186" s="431"/>
      <c r="ACQ186" s="431"/>
      <c r="ACR186" s="431"/>
      <c r="ACS186" s="431"/>
      <c r="ACT186" s="431"/>
      <c r="ACU186" s="431"/>
      <c r="ACV186" s="431"/>
      <c r="ACW186" s="431"/>
      <c r="ACX186" s="431"/>
      <c r="ACY186" s="431"/>
      <c r="ACZ186" s="431"/>
      <c r="ADA186" s="431"/>
      <c r="ADB186" s="431"/>
      <c r="ADC186" s="431"/>
      <c r="ADD186" s="431"/>
      <c r="ADE186" s="431"/>
      <c r="ADF186" s="431"/>
      <c r="ADG186" s="431"/>
      <c r="ADH186" s="431"/>
      <c r="ADI186" s="431"/>
      <c r="ADJ186" s="431"/>
      <c r="ADK186" s="431"/>
      <c r="ADL186" s="431"/>
      <c r="ADM186" s="431"/>
      <c r="ADN186" s="431"/>
      <c r="ADO186" s="431"/>
      <c r="ADP186" s="431"/>
      <c r="ADQ186" s="431"/>
      <c r="ADR186" s="431"/>
      <c r="ADS186" s="431"/>
      <c r="ADT186" s="431"/>
      <c r="ADU186" s="431"/>
      <c r="ADV186" s="431"/>
      <c r="ADW186" s="431"/>
      <c r="ADX186" s="431"/>
      <c r="ADY186" s="431"/>
      <c r="ADZ186" s="431"/>
      <c r="AEA186" s="431"/>
      <c r="AEB186" s="431"/>
      <c r="AEC186" s="431"/>
      <c r="AED186" s="431"/>
      <c r="AEE186" s="431"/>
      <c r="AEF186" s="431"/>
      <c r="AEG186" s="431"/>
      <c r="AEH186" s="431"/>
      <c r="AEI186" s="431"/>
      <c r="AEJ186" s="431"/>
      <c r="AEK186" s="431"/>
      <c r="AEL186" s="431"/>
      <c r="AEM186" s="431"/>
      <c r="AEN186" s="431"/>
      <c r="AEO186" s="431"/>
      <c r="AEP186" s="431"/>
      <c r="AEQ186" s="431"/>
      <c r="AER186" s="431"/>
      <c r="AES186" s="431"/>
      <c r="AET186" s="431"/>
      <c r="AEU186" s="431"/>
      <c r="AEV186" s="431"/>
      <c r="AEW186" s="431"/>
      <c r="AEX186" s="431"/>
      <c r="AEY186" s="431"/>
      <c r="AEZ186" s="431"/>
      <c r="AFA186" s="431"/>
      <c r="AFB186" s="431"/>
      <c r="AFC186" s="431"/>
      <c r="AFD186" s="431"/>
      <c r="AFE186" s="431"/>
      <c r="AFF186" s="431"/>
      <c r="AFG186" s="431"/>
      <c r="AFH186" s="431"/>
      <c r="AFI186" s="431"/>
      <c r="AFJ186" s="431"/>
      <c r="AFK186" s="431"/>
      <c r="AFL186" s="431"/>
      <c r="AFM186" s="431"/>
      <c r="AFN186" s="431"/>
      <c r="AFO186" s="431"/>
      <c r="AFP186" s="431"/>
      <c r="AFQ186" s="431"/>
      <c r="AFR186" s="431"/>
      <c r="AFS186" s="431"/>
      <c r="AFT186" s="431"/>
      <c r="AFU186" s="431"/>
      <c r="AFV186" s="431"/>
      <c r="AFW186" s="431"/>
      <c r="AFX186" s="431"/>
      <c r="AFY186" s="431"/>
      <c r="AFZ186" s="431"/>
      <c r="AGA186" s="431"/>
      <c r="AGB186" s="431"/>
      <c r="AGC186" s="431"/>
      <c r="AGD186" s="431"/>
      <c r="AGE186" s="431"/>
      <c r="AGF186" s="431"/>
      <c r="AGG186" s="431"/>
      <c r="AGH186" s="431"/>
      <c r="AGI186" s="431"/>
      <c r="AGJ186" s="431"/>
      <c r="AGK186" s="431"/>
      <c r="AGL186" s="431"/>
      <c r="AGM186" s="431"/>
      <c r="AGN186" s="431"/>
      <c r="AGO186" s="431"/>
      <c r="AGP186" s="431"/>
      <c r="AGQ186" s="431"/>
      <c r="AGR186" s="431"/>
      <c r="AGS186" s="431"/>
      <c r="AGT186" s="431"/>
      <c r="AGU186" s="431"/>
      <c r="AGV186" s="431"/>
      <c r="AGW186" s="431"/>
      <c r="AGX186" s="431"/>
      <c r="AGY186" s="431"/>
      <c r="AGZ186" s="431"/>
      <c r="AHA186" s="431"/>
      <c r="AHB186" s="431"/>
      <c r="AHC186" s="431"/>
      <c r="AHD186" s="431"/>
      <c r="AHE186" s="431"/>
      <c r="AHF186" s="431"/>
      <c r="AHG186" s="431"/>
      <c r="AHH186" s="431"/>
      <c r="AHI186" s="431"/>
      <c r="AHJ186" s="431"/>
      <c r="AHK186" s="431"/>
      <c r="AHL186" s="431"/>
      <c r="AHM186" s="431"/>
      <c r="AHN186" s="431"/>
      <c r="AHO186" s="431"/>
      <c r="AHP186" s="431"/>
      <c r="AHQ186" s="431"/>
      <c r="AHR186" s="431"/>
      <c r="AHS186" s="431"/>
      <c r="AHT186" s="431"/>
      <c r="AHU186" s="431"/>
      <c r="AHV186" s="431"/>
      <c r="AHW186" s="431"/>
      <c r="AHX186" s="431"/>
      <c r="AHY186" s="431"/>
      <c r="AHZ186" s="431"/>
      <c r="AIA186" s="431"/>
      <c r="AIB186" s="431"/>
      <c r="AIC186" s="431"/>
      <c r="AID186" s="431"/>
      <c r="AIE186" s="431"/>
      <c r="AIF186" s="431"/>
      <c r="AIG186" s="431"/>
      <c r="AIH186" s="431"/>
      <c r="AII186" s="431"/>
      <c r="AIJ186" s="431"/>
      <c r="AIK186" s="431"/>
      <c r="AIL186" s="431"/>
      <c r="AIM186" s="431"/>
      <c r="AIN186" s="431"/>
      <c r="AIO186" s="431"/>
      <c r="AIP186" s="431"/>
      <c r="AIQ186" s="431"/>
      <c r="AIR186" s="431"/>
      <c r="AIS186" s="431"/>
      <c r="AIT186" s="431"/>
      <c r="AIU186" s="431"/>
      <c r="AIV186" s="431"/>
      <c r="AIW186" s="431"/>
      <c r="AIX186" s="431"/>
      <c r="AIY186" s="431"/>
      <c r="AIZ186" s="431"/>
      <c r="AJA186" s="431"/>
      <c r="AJB186" s="431"/>
      <c r="AJC186" s="431"/>
      <c r="AJD186" s="431"/>
      <c r="AJE186" s="431"/>
      <c r="AJF186" s="431"/>
      <c r="AJG186" s="431"/>
      <c r="AJH186" s="431"/>
      <c r="AJI186" s="431"/>
      <c r="AJJ186" s="431"/>
      <c r="AJK186" s="431"/>
      <c r="AJL186" s="431"/>
      <c r="AJM186" s="431"/>
      <c r="AJN186" s="431"/>
      <c r="AJO186" s="431"/>
      <c r="AJP186" s="431"/>
      <c r="AJQ186" s="431"/>
      <c r="AJR186" s="431"/>
      <c r="AJS186" s="431"/>
      <c r="AJT186" s="431"/>
      <c r="AJU186" s="431"/>
      <c r="AJV186" s="431"/>
      <c r="AJW186" s="431"/>
      <c r="AJX186" s="431"/>
      <c r="AJY186" s="431"/>
      <c r="AJZ186" s="431"/>
      <c r="AKA186" s="431"/>
      <c r="AKB186" s="431"/>
      <c r="AKC186" s="431"/>
      <c r="AKD186" s="431"/>
      <c r="AKE186" s="431"/>
      <c r="AKF186" s="431"/>
      <c r="AKG186" s="431"/>
      <c r="AKH186" s="431"/>
      <c r="AKI186" s="431"/>
      <c r="AKJ186" s="431"/>
      <c r="AKK186" s="431"/>
      <c r="AKL186" s="431"/>
      <c r="AKM186" s="431"/>
      <c r="AKN186" s="431"/>
      <c r="AKO186" s="431"/>
      <c r="AKP186" s="431"/>
      <c r="AKQ186" s="431"/>
      <c r="AKR186" s="431"/>
      <c r="AKS186" s="431"/>
      <c r="AKT186" s="431"/>
      <c r="AKU186" s="431"/>
      <c r="AKV186" s="431"/>
      <c r="AKW186" s="431"/>
      <c r="AKX186" s="431"/>
      <c r="AKY186" s="431"/>
      <c r="AKZ186" s="431"/>
      <c r="ALA186" s="431"/>
      <c r="ALB186" s="431"/>
      <c r="ALC186" s="431"/>
      <c r="ALD186" s="431"/>
      <c r="ALE186" s="431"/>
      <c r="ALF186" s="431"/>
      <c r="ALG186" s="431"/>
      <c r="ALH186" s="431"/>
      <c r="ALI186" s="431"/>
      <c r="ALJ186" s="431"/>
      <c r="ALK186" s="431"/>
      <c r="ALL186" s="431"/>
      <c r="ALM186" s="431"/>
      <c r="ALN186" s="431"/>
      <c r="ALO186" s="431"/>
      <c r="ALP186" s="431"/>
      <c r="ALQ186" s="431"/>
      <c r="ALR186" s="431"/>
      <c r="ALS186" s="431"/>
      <c r="ALT186" s="431"/>
      <c r="ALU186" s="431"/>
      <c r="ALV186" s="431"/>
      <c r="ALW186" s="431"/>
      <c r="ALX186" s="431"/>
      <c r="ALY186" s="431"/>
      <c r="ALZ186" s="431"/>
      <c r="AMA186" s="431"/>
      <c r="AMB186" s="431"/>
      <c r="AMC186" s="431"/>
      <c r="AMD186" s="431"/>
      <c r="AME186" s="431"/>
      <c r="AMF186" s="431"/>
      <c r="AMG186" s="431"/>
      <c r="AMH186" s="431"/>
      <c r="AMI186" s="431"/>
      <c r="AMJ186" s="431"/>
      <c r="AMK186" s="431"/>
      <c r="AML186" s="431"/>
      <c r="AMM186" s="431"/>
      <c r="AMN186" s="431"/>
      <c r="AMO186" s="431"/>
      <c r="AMP186" s="431"/>
      <c r="AMQ186" s="431"/>
      <c r="AMR186" s="431"/>
      <c r="AMS186" s="431"/>
      <c r="AMT186" s="431"/>
      <c r="AMU186" s="431"/>
      <c r="AMV186" s="431"/>
      <c r="AMW186" s="431"/>
      <c r="AMX186" s="431"/>
      <c r="AMY186" s="431"/>
      <c r="AMZ186" s="431"/>
      <c r="ANA186" s="431"/>
      <c r="ANB186" s="431"/>
      <c r="ANC186" s="431"/>
      <c r="AND186" s="431"/>
      <c r="ANE186" s="431"/>
      <c r="ANF186" s="431"/>
      <c r="ANG186" s="431"/>
      <c r="ANH186" s="431"/>
      <c r="ANI186" s="431"/>
      <c r="ANJ186" s="431"/>
      <c r="ANK186" s="431"/>
      <c r="ANL186" s="431"/>
      <c r="ANM186" s="431"/>
      <c r="ANN186" s="431"/>
      <c r="ANO186" s="431"/>
      <c r="ANP186" s="431"/>
      <c r="ANQ186" s="431"/>
      <c r="ANR186" s="431"/>
      <c r="ANS186" s="431"/>
      <c r="ANT186" s="431"/>
      <c r="ANU186" s="431"/>
      <c r="ANV186" s="431"/>
      <c r="ANW186" s="431"/>
      <c r="ANX186" s="431"/>
      <c r="ANY186" s="431"/>
      <c r="ANZ186" s="431"/>
      <c r="AOA186" s="431"/>
      <c r="AOB186" s="431"/>
      <c r="AOC186" s="431"/>
      <c r="AOD186" s="431"/>
      <c r="AOE186" s="431"/>
      <c r="AOF186" s="431"/>
      <c r="AOG186" s="431"/>
      <c r="AOH186" s="431"/>
      <c r="AOI186" s="431"/>
      <c r="AOJ186" s="431"/>
      <c r="AOK186" s="431"/>
      <c r="AOL186" s="431"/>
      <c r="AOM186" s="431"/>
      <c r="AON186" s="431"/>
      <c r="AOO186" s="431"/>
      <c r="AOP186" s="431"/>
      <c r="AOQ186" s="431"/>
      <c r="AOR186" s="431"/>
      <c r="AOS186" s="431"/>
      <c r="AOT186" s="431"/>
      <c r="AOU186" s="431"/>
      <c r="AOV186" s="431"/>
      <c r="AOW186" s="431"/>
      <c r="AOX186" s="431"/>
      <c r="AOY186" s="431"/>
      <c r="AOZ186" s="431"/>
      <c r="APA186" s="431"/>
      <c r="APB186" s="431"/>
      <c r="APC186" s="431"/>
      <c r="APD186" s="431"/>
      <c r="APE186" s="431"/>
      <c r="APF186" s="431"/>
      <c r="APG186" s="431"/>
      <c r="APH186" s="431"/>
      <c r="API186" s="431"/>
      <c r="APJ186" s="431"/>
      <c r="APK186" s="431"/>
      <c r="APL186" s="431"/>
      <c r="APM186" s="431"/>
      <c r="APN186" s="431"/>
      <c r="APO186" s="431"/>
      <c r="APP186" s="431"/>
      <c r="APQ186" s="431"/>
      <c r="APR186" s="431"/>
      <c r="APS186" s="431"/>
      <c r="APT186" s="431"/>
      <c r="APU186" s="431"/>
      <c r="APV186" s="431"/>
      <c r="APW186" s="431"/>
      <c r="APX186" s="431"/>
      <c r="APY186" s="431"/>
      <c r="APZ186" s="431"/>
      <c r="AQA186" s="431"/>
      <c r="AQB186" s="431"/>
      <c r="AQC186" s="431"/>
      <c r="AQD186" s="431"/>
      <c r="AQE186" s="431"/>
      <c r="AQF186" s="431"/>
      <c r="AQG186" s="431"/>
      <c r="AQH186" s="431"/>
      <c r="AQI186" s="431"/>
      <c r="AQJ186" s="431"/>
      <c r="AQK186" s="431"/>
      <c r="AQL186" s="431"/>
      <c r="AQM186" s="431"/>
      <c r="AQN186" s="431"/>
      <c r="AQO186" s="431"/>
      <c r="AQP186" s="431"/>
      <c r="AQQ186" s="431"/>
      <c r="AQR186" s="431"/>
      <c r="AQS186" s="431"/>
      <c r="AQT186" s="431"/>
      <c r="AQU186" s="431"/>
      <c r="AQV186" s="431"/>
      <c r="AQW186" s="431"/>
      <c r="AQX186" s="431"/>
      <c r="AQY186" s="431"/>
      <c r="AQZ186" s="431"/>
      <c r="ARA186" s="431"/>
      <c r="ARB186" s="431"/>
      <c r="ARC186" s="431"/>
      <c r="ARD186" s="431"/>
      <c r="ARE186" s="431"/>
      <c r="ARF186" s="431"/>
      <c r="ARG186" s="431"/>
      <c r="ARH186" s="431"/>
      <c r="ARI186" s="431"/>
      <c r="ARJ186" s="431"/>
      <c r="ARK186" s="431"/>
      <c r="ARL186" s="431"/>
      <c r="ARM186" s="431"/>
      <c r="ARN186" s="431"/>
      <c r="ARO186" s="431"/>
      <c r="ARP186" s="431"/>
      <c r="ARQ186" s="431"/>
      <c r="ARR186" s="431"/>
      <c r="ARS186" s="431"/>
      <c r="ART186" s="431"/>
      <c r="ARU186" s="431"/>
      <c r="ARV186" s="431"/>
      <c r="ARW186" s="431"/>
      <c r="ARX186" s="431"/>
      <c r="ARY186" s="431"/>
      <c r="ARZ186" s="431"/>
      <c r="ASA186" s="431"/>
      <c r="ASB186" s="431"/>
      <c r="ASC186" s="431"/>
      <c r="ASD186" s="431"/>
      <c r="ASE186" s="431"/>
      <c r="ASF186" s="431"/>
      <c r="ASG186" s="431"/>
      <c r="ASH186" s="431"/>
      <c r="ASI186" s="431"/>
      <c r="ASJ186" s="431"/>
      <c r="ASK186" s="431"/>
      <c r="ASL186" s="431"/>
      <c r="ASM186" s="431"/>
      <c r="ASN186" s="431"/>
      <c r="ASO186" s="431"/>
      <c r="ASP186" s="431"/>
      <c r="ASQ186" s="431"/>
      <c r="ASR186" s="431"/>
      <c r="ASS186" s="431"/>
      <c r="AST186" s="431"/>
      <c r="ASU186" s="431"/>
      <c r="ASV186" s="431"/>
      <c r="ASW186" s="431"/>
      <c r="ASX186" s="431"/>
      <c r="ASY186" s="431"/>
      <c r="ASZ186" s="431"/>
      <c r="ATA186" s="431"/>
      <c r="ATB186" s="431"/>
      <c r="ATC186" s="431"/>
      <c r="ATD186" s="431"/>
      <c r="ATE186" s="431"/>
      <c r="ATF186" s="431"/>
      <c r="ATG186" s="431"/>
      <c r="ATH186" s="431"/>
      <c r="ATI186" s="431"/>
      <c r="ATJ186" s="431"/>
      <c r="ATK186" s="431"/>
      <c r="ATL186" s="431"/>
      <c r="ATM186" s="431"/>
      <c r="ATN186" s="431"/>
      <c r="ATO186" s="431"/>
      <c r="ATP186" s="431"/>
      <c r="ATQ186" s="431"/>
      <c r="ATR186" s="431"/>
      <c r="ATS186" s="431"/>
      <c r="ATT186" s="431"/>
      <c r="ATU186" s="431"/>
      <c r="ATV186" s="431"/>
      <c r="ATW186" s="431"/>
      <c r="ATX186" s="431"/>
      <c r="ATY186" s="431"/>
      <c r="ATZ186" s="431"/>
      <c r="AUA186" s="431"/>
      <c r="AUB186" s="431"/>
      <c r="AUC186" s="431"/>
      <c r="AUD186" s="431"/>
      <c r="AUE186" s="431"/>
      <c r="AUF186" s="431"/>
      <c r="AUG186" s="431"/>
      <c r="AUH186" s="431"/>
      <c r="AUI186" s="431"/>
      <c r="AUJ186" s="431"/>
      <c r="AUK186" s="431"/>
      <c r="AUL186" s="431"/>
      <c r="AUM186" s="431"/>
      <c r="AUN186" s="431"/>
      <c r="AUO186" s="431"/>
      <c r="AUP186" s="431"/>
      <c r="AUQ186" s="431"/>
      <c r="AUR186" s="431"/>
      <c r="AUS186" s="431"/>
      <c r="AUT186" s="431"/>
      <c r="AUU186" s="431"/>
      <c r="AUV186" s="431"/>
      <c r="AUW186" s="431"/>
      <c r="AUX186" s="431"/>
      <c r="AUY186" s="431"/>
      <c r="AUZ186" s="431"/>
      <c r="AVA186" s="431"/>
      <c r="AVB186" s="431"/>
      <c r="AVC186" s="431"/>
      <c r="AVD186" s="431"/>
      <c r="AVE186" s="431"/>
      <c r="AVF186" s="431"/>
      <c r="AVG186" s="431"/>
      <c r="AVH186" s="431"/>
      <c r="AVI186" s="431"/>
      <c r="AVJ186" s="431"/>
      <c r="AVK186" s="431"/>
      <c r="AVL186" s="431"/>
      <c r="AVM186" s="431"/>
      <c r="AVN186" s="431"/>
      <c r="AVO186" s="431"/>
      <c r="AVP186" s="431"/>
      <c r="AVQ186" s="431"/>
      <c r="AVR186" s="431"/>
      <c r="AVS186" s="431"/>
      <c r="AVT186" s="431"/>
      <c r="AVU186" s="431"/>
      <c r="AVV186" s="431"/>
      <c r="AVW186" s="431"/>
      <c r="AVX186" s="431"/>
      <c r="AVY186" s="431"/>
      <c r="AVZ186" s="431"/>
      <c r="AWA186" s="431"/>
      <c r="AWB186" s="431"/>
      <c r="AWC186" s="431"/>
      <c r="AWD186" s="431"/>
      <c r="AWE186" s="431"/>
      <c r="AWF186" s="431"/>
      <c r="AWG186" s="431"/>
      <c r="AWH186" s="431"/>
      <c r="AWI186" s="431"/>
      <c r="AWJ186" s="431"/>
      <c r="AWK186" s="431"/>
      <c r="AWL186" s="431"/>
      <c r="AWM186" s="431"/>
      <c r="AWN186" s="431"/>
      <c r="AWO186" s="431"/>
      <c r="AWP186" s="431"/>
      <c r="AWQ186" s="431"/>
      <c r="AWR186" s="431"/>
      <c r="AWS186" s="431"/>
      <c r="AWT186" s="431"/>
      <c r="AWU186" s="431"/>
      <c r="AWV186" s="431"/>
      <c r="AWW186" s="431"/>
      <c r="AWX186" s="431"/>
      <c r="AWY186" s="431"/>
      <c r="AWZ186" s="431"/>
      <c r="AXA186" s="431"/>
      <c r="AXB186" s="431"/>
      <c r="AXC186" s="431"/>
      <c r="AXD186" s="431"/>
      <c r="AXE186" s="431"/>
      <c r="AXF186" s="431"/>
      <c r="AXG186" s="431"/>
      <c r="AXH186" s="431"/>
      <c r="AXI186" s="431"/>
      <c r="AXJ186" s="431"/>
      <c r="AXK186" s="431"/>
      <c r="AXL186" s="431"/>
      <c r="AXM186" s="431"/>
      <c r="AXN186" s="431"/>
      <c r="AXO186" s="431"/>
      <c r="AXP186" s="431"/>
      <c r="AXQ186" s="431"/>
      <c r="AXR186" s="431"/>
      <c r="AXS186" s="431"/>
      <c r="AXT186" s="431"/>
      <c r="AXU186" s="431"/>
      <c r="AXV186" s="431"/>
      <c r="AXW186" s="431"/>
      <c r="AXX186" s="431"/>
      <c r="AXY186" s="431"/>
      <c r="AXZ186" s="431"/>
      <c r="AYA186" s="431"/>
      <c r="AYB186" s="431"/>
      <c r="AYC186" s="431"/>
      <c r="AYD186" s="431"/>
      <c r="AYE186" s="431"/>
      <c r="AYF186" s="431"/>
      <c r="AYG186" s="431"/>
      <c r="AYH186" s="431"/>
      <c r="AYI186" s="431"/>
      <c r="AYJ186" s="431"/>
      <c r="AYK186" s="431"/>
      <c r="AYL186" s="431"/>
      <c r="AYM186" s="431"/>
      <c r="AYN186" s="431"/>
      <c r="AYO186" s="431"/>
      <c r="AYP186" s="431"/>
      <c r="AYQ186" s="431"/>
      <c r="AYR186" s="431"/>
      <c r="AYS186" s="431"/>
      <c r="AYT186" s="431"/>
      <c r="AYU186" s="431"/>
      <c r="AYV186" s="431"/>
      <c r="AYW186" s="431"/>
      <c r="AYX186" s="431"/>
      <c r="AYY186" s="431"/>
      <c r="AYZ186" s="431"/>
      <c r="AZA186" s="431"/>
      <c r="AZB186" s="431"/>
      <c r="AZC186" s="431"/>
      <c r="AZD186" s="431"/>
      <c r="AZE186" s="431"/>
      <c r="AZF186" s="431"/>
      <c r="AZG186" s="431"/>
      <c r="AZH186" s="431"/>
      <c r="AZI186" s="431"/>
      <c r="AZJ186" s="431"/>
      <c r="AZK186" s="431"/>
      <c r="AZL186" s="431"/>
      <c r="AZM186" s="431"/>
      <c r="AZN186" s="431"/>
      <c r="AZO186" s="431"/>
      <c r="AZP186" s="431"/>
      <c r="AZQ186" s="431"/>
      <c r="AZR186" s="431"/>
      <c r="AZS186" s="431"/>
      <c r="AZT186" s="431"/>
      <c r="AZU186" s="431"/>
      <c r="AZV186" s="431"/>
      <c r="AZW186" s="431"/>
      <c r="AZX186" s="431"/>
      <c r="AZY186" s="431"/>
      <c r="AZZ186" s="431"/>
      <c r="BAA186" s="431"/>
      <c r="BAB186" s="431"/>
      <c r="BAC186" s="431"/>
      <c r="BAD186" s="431"/>
      <c r="BAE186" s="431"/>
      <c r="BAF186" s="431"/>
      <c r="BAG186" s="431"/>
      <c r="BAH186" s="431"/>
      <c r="BAI186" s="431"/>
      <c r="BAJ186" s="431"/>
      <c r="BAK186" s="431"/>
      <c r="BAL186" s="431"/>
      <c r="BAM186" s="431"/>
      <c r="BAN186" s="431"/>
      <c r="BAO186" s="431"/>
      <c r="BAP186" s="431"/>
      <c r="BAQ186" s="431"/>
      <c r="BAR186" s="431"/>
      <c r="BAS186" s="431"/>
      <c r="BAT186" s="431"/>
      <c r="BAU186" s="431"/>
      <c r="BAV186" s="431"/>
      <c r="BAW186" s="431"/>
      <c r="BAX186" s="431"/>
      <c r="BAY186" s="431"/>
      <c r="BAZ186" s="431"/>
      <c r="BBA186" s="431"/>
      <c r="BBB186" s="431"/>
      <c r="BBC186" s="431"/>
      <c r="BBD186" s="431"/>
      <c r="BBE186" s="431"/>
      <c r="BBF186" s="431"/>
      <c r="BBG186" s="431"/>
      <c r="BBH186" s="431"/>
      <c r="BBI186" s="431"/>
      <c r="BBJ186" s="431"/>
      <c r="BBK186" s="431"/>
      <c r="BBL186" s="431"/>
      <c r="BBM186" s="431"/>
      <c r="BBN186" s="431"/>
      <c r="BBO186" s="431"/>
      <c r="BBP186" s="431"/>
      <c r="BBQ186" s="431"/>
      <c r="BBR186" s="431"/>
      <c r="BBS186" s="431"/>
      <c r="BBT186" s="431"/>
      <c r="BBU186" s="431"/>
      <c r="BBV186" s="431"/>
      <c r="BBW186" s="431"/>
      <c r="BBX186" s="431"/>
      <c r="BBY186" s="431"/>
      <c r="BBZ186" s="431"/>
      <c r="BCA186" s="431"/>
      <c r="BCB186" s="431"/>
      <c r="BCC186" s="431"/>
      <c r="BCD186" s="431"/>
      <c r="BCE186" s="431"/>
      <c r="BCF186" s="431"/>
      <c r="BCG186" s="431"/>
      <c r="BCH186" s="431"/>
      <c r="BCI186" s="431"/>
      <c r="BCJ186" s="431"/>
      <c r="BCK186" s="431"/>
      <c r="BCL186" s="431"/>
      <c r="BCM186" s="431"/>
      <c r="BCN186" s="431"/>
      <c r="BCO186" s="431"/>
      <c r="BCP186" s="431"/>
      <c r="BCQ186" s="431"/>
      <c r="BCR186" s="431"/>
      <c r="BCS186" s="431"/>
      <c r="BCT186" s="431"/>
      <c r="BCU186" s="431"/>
      <c r="BCV186" s="431"/>
      <c r="BCW186" s="431"/>
      <c r="BCX186" s="431"/>
      <c r="BCY186" s="431"/>
      <c r="BCZ186" s="431"/>
      <c r="BDA186" s="431"/>
      <c r="BDB186" s="431"/>
      <c r="BDC186" s="431"/>
      <c r="BDD186" s="431"/>
      <c r="BDE186" s="431"/>
      <c r="BDF186" s="431"/>
      <c r="BDG186" s="431"/>
      <c r="BDH186" s="431"/>
      <c r="BDI186" s="431"/>
      <c r="BDJ186" s="431"/>
      <c r="BDK186" s="431"/>
      <c r="BDL186" s="431"/>
      <c r="BDM186" s="431"/>
      <c r="BDN186" s="431"/>
      <c r="BDO186" s="431"/>
      <c r="BDP186" s="431"/>
      <c r="BDQ186" s="431"/>
      <c r="BDR186" s="431"/>
      <c r="BDS186" s="431"/>
      <c r="BDT186" s="431"/>
      <c r="BDU186" s="431"/>
      <c r="BDV186" s="431"/>
      <c r="BDW186" s="431"/>
      <c r="BDX186" s="431"/>
      <c r="BDY186" s="431"/>
      <c r="BDZ186" s="431"/>
      <c r="BEA186" s="431"/>
      <c r="BEB186" s="431"/>
      <c r="BEC186" s="431"/>
      <c r="BED186" s="431"/>
      <c r="BEE186" s="431"/>
      <c r="BEF186" s="431"/>
      <c r="BEG186" s="431"/>
      <c r="BEH186" s="431"/>
      <c r="BEI186" s="431"/>
      <c r="BEJ186" s="431"/>
      <c r="BEK186" s="431"/>
      <c r="BEL186" s="431"/>
      <c r="BEM186" s="431"/>
      <c r="BEN186" s="431"/>
      <c r="BEO186" s="431"/>
      <c r="BEP186" s="431"/>
      <c r="BEQ186" s="431"/>
      <c r="BER186" s="431"/>
      <c r="BES186" s="431"/>
      <c r="BET186" s="431"/>
      <c r="BEU186" s="431"/>
      <c r="BEV186" s="431"/>
      <c r="BEW186" s="431"/>
      <c r="BEX186" s="431"/>
      <c r="BEY186" s="431"/>
      <c r="BEZ186" s="431"/>
      <c r="BFA186" s="431"/>
      <c r="BFB186" s="431"/>
      <c r="BFC186" s="431"/>
      <c r="BFD186" s="431"/>
      <c r="BFE186" s="431"/>
      <c r="BFF186" s="431"/>
      <c r="BFG186" s="431"/>
      <c r="BFH186" s="431"/>
      <c r="BFI186" s="431"/>
      <c r="BFJ186" s="431"/>
      <c r="BFK186" s="431"/>
      <c r="BFL186" s="431"/>
      <c r="BFM186" s="431"/>
      <c r="BFN186" s="431"/>
      <c r="BFO186" s="431"/>
      <c r="BFP186" s="431"/>
      <c r="BFQ186" s="431"/>
      <c r="BFR186" s="431"/>
      <c r="BFS186" s="431"/>
      <c r="BFT186" s="431"/>
      <c r="BFU186" s="431"/>
      <c r="BFV186" s="431"/>
      <c r="BFW186" s="431"/>
      <c r="BFX186" s="431"/>
      <c r="BFY186" s="431"/>
      <c r="BFZ186" s="431"/>
      <c r="BGA186" s="431"/>
      <c r="BGB186" s="431"/>
      <c r="BGC186" s="431"/>
      <c r="BGD186" s="431"/>
      <c r="BGE186" s="431"/>
      <c r="BGF186" s="431"/>
      <c r="BGG186" s="431"/>
      <c r="BGH186" s="431"/>
      <c r="BGI186" s="431"/>
      <c r="BGJ186" s="431"/>
      <c r="BGK186" s="431"/>
      <c r="BGL186" s="431"/>
      <c r="BGM186" s="431"/>
      <c r="BGN186" s="431"/>
      <c r="BGO186" s="431"/>
      <c r="BGP186" s="431"/>
      <c r="BGQ186" s="431"/>
      <c r="BGR186" s="431"/>
      <c r="BGS186" s="431"/>
      <c r="BGT186" s="431"/>
      <c r="BGU186" s="431"/>
      <c r="BGV186" s="431"/>
      <c r="BGW186" s="431"/>
      <c r="BGX186" s="431"/>
      <c r="BGY186" s="431"/>
      <c r="BGZ186" s="431"/>
      <c r="BHA186" s="431"/>
      <c r="BHB186" s="431"/>
      <c r="BHC186" s="431"/>
      <c r="BHD186" s="431"/>
      <c r="BHE186" s="431"/>
      <c r="BHF186" s="431"/>
      <c r="BHG186" s="431"/>
      <c r="BHH186" s="431"/>
      <c r="BHI186" s="431"/>
      <c r="BHJ186" s="431"/>
      <c r="BHK186" s="431"/>
      <c r="BHL186" s="431"/>
      <c r="BHM186" s="431"/>
      <c r="BHN186" s="431"/>
      <c r="BHO186" s="431"/>
      <c r="BHP186" s="431"/>
      <c r="BHQ186" s="431"/>
      <c r="BHR186" s="431"/>
      <c r="BHS186" s="431"/>
      <c r="BHT186" s="431"/>
      <c r="BHU186" s="431"/>
      <c r="BHV186" s="431"/>
      <c r="BHW186" s="431"/>
      <c r="BHX186" s="431"/>
      <c r="BHY186" s="431"/>
      <c r="BHZ186" s="431"/>
      <c r="BIA186" s="431"/>
      <c r="BIB186" s="431"/>
      <c r="BIC186" s="431"/>
      <c r="BID186" s="431"/>
      <c r="BIE186" s="431"/>
      <c r="BIF186" s="431"/>
      <c r="BIG186" s="431"/>
      <c r="BIH186" s="431"/>
      <c r="BII186" s="431"/>
      <c r="BIJ186" s="431"/>
      <c r="BIK186" s="431"/>
      <c r="BIL186" s="431"/>
      <c r="BIM186" s="431"/>
      <c r="BIN186" s="431"/>
      <c r="BIO186" s="431"/>
      <c r="BIP186" s="431"/>
      <c r="BIQ186" s="431"/>
      <c r="BIR186" s="431"/>
      <c r="BIS186" s="431"/>
      <c r="BIT186" s="431"/>
      <c r="BIU186" s="431"/>
      <c r="BIV186" s="431"/>
      <c r="BIW186" s="431"/>
      <c r="BIX186" s="431"/>
      <c r="BIY186" s="431"/>
      <c r="BIZ186" s="431"/>
      <c r="BJA186" s="431"/>
      <c r="BJB186" s="431"/>
      <c r="BJC186" s="431"/>
      <c r="BJD186" s="431"/>
      <c r="BJE186" s="431"/>
      <c r="BJF186" s="431"/>
      <c r="BJG186" s="431"/>
      <c r="BJH186" s="431"/>
      <c r="BJI186" s="431"/>
      <c r="BJJ186" s="431"/>
      <c r="BJK186" s="431"/>
      <c r="BJL186" s="431"/>
      <c r="BJM186" s="431"/>
      <c r="BJN186" s="431"/>
      <c r="BJO186" s="431"/>
      <c r="BJP186" s="431"/>
      <c r="BJQ186" s="431"/>
      <c r="BJR186" s="431"/>
      <c r="BJS186" s="431"/>
      <c r="BJT186" s="431"/>
      <c r="BJU186" s="431"/>
      <c r="BJV186" s="431"/>
      <c r="BJW186" s="431"/>
      <c r="BJX186" s="431"/>
      <c r="BJY186" s="431"/>
      <c r="BJZ186" s="431"/>
      <c r="BKA186" s="431"/>
      <c r="BKB186" s="431"/>
      <c r="BKC186" s="431"/>
      <c r="BKD186" s="431"/>
      <c r="BKE186" s="431"/>
      <c r="BKF186" s="431"/>
      <c r="BKG186" s="431"/>
      <c r="BKH186" s="431"/>
      <c r="BKI186" s="431"/>
      <c r="BKJ186" s="431"/>
      <c r="BKK186" s="431"/>
      <c r="BKL186" s="431"/>
      <c r="BKM186" s="431"/>
      <c r="BKN186" s="431"/>
      <c r="BKO186" s="431"/>
      <c r="BKP186" s="431"/>
      <c r="BKQ186" s="431"/>
      <c r="BKR186" s="431"/>
      <c r="BKS186" s="431"/>
      <c r="BKT186" s="431"/>
      <c r="BKU186" s="431"/>
      <c r="BKV186" s="431"/>
      <c r="BKW186" s="431"/>
      <c r="BKX186" s="431"/>
      <c r="BKY186" s="431"/>
      <c r="BKZ186" s="431"/>
      <c r="BLA186" s="431"/>
      <c r="BLB186" s="431"/>
      <c r="BLC186" s="431"/>
      <c r="BLD186" s="431"/>
      <c r="BLE186" s="431"/>
      <c r="BLF186" s="431"/>
      <c r="BLG186" s="431"/>
      <c r="BLH186" s="431"/>
      <c r="BLI186" s="431"/>
      <c r="BLJ186" s="431"/>
      <c r="BLK186" s="431"/>
      <c r="BLL186" s="431"/>
      <c r="BLM186" s="431"/>
      <c r="BLN186" s="431"/>
      <c r="BLO186" s="431"/>
      <c r="BLP186" s="431"/>
      <c r="BLQ186" s="431"/>
      <c r="BLR186" s="431"/>
      <c r="BLS186" s="431"/>
      <c r="BLT186" s="431"/>
      <c r="BLU186" s="431"/>
      <c r="BLV186" s="431"/>
      <c r="BLW186" s="431"/>
      <c r="BLX186" s="431"/>
      <c r="BLY186" s="431"/>
      <c r="BLZ186" s="431"/>
      <c r="BMA186" s="431"/>
      <c r="BMB186" s="431"/>
      <c r="BMC186" s="431"/>
      <c r="BMD186" s="431"/>
      <c r="BME186" s="431"/>
      <c r="BMF186" s="431"/>
      <c r="BMG186" s="431"/>
      <c r="BMH186" s="431"/>
      <c r="BMI186" s="431"/>
      <c r="BMJ186" s="431"/>
      <c r="BMK186" s="431"/>
      <c r="BML186" s="431"/>
      <c r="BMM186" s="431"/>
      <c r="BMN186" s="431"/>
      <c r="BMO186" s="431"/>
      <c r="BMP186" s="431"/>
      <c r="BMQ186" s="431"/>
      <c r="BMR186" s="431"/>
      <c r="BMS186" s="431"/>
      <c r="BMT186" s="431"/>
      <c r="BMU186" s="431"/>
      <c r="BMV186" s="431"/>
      <c r="BMW186" s="431"/>
      <c r="BMX186" s="431"/>
      <c r="BMY186" s="431"/>
      <c r="BMZ186" s="431"/>
      <c r="BNA186" s="431"/>
      <c r="BNB186" s="431"/>
      <c r="BNC186" s="431"/>
      <c r="BND186" s="431"/>
      <c r="BNE186" s="431"/>
      <c r="BNF186" s="431"/>
      <c r="BNG186" s="431"/>
      <c r="BNH186" s="431"/>
      <c r="BNI186" s="431"/>
      <c r="BNJ186" s="431"/>
      <c r="BNK186" s="431"/>
      <c r="BNL186" s="431"/>
      <c r="BNM186" s="431"/>
      <c r="BNN186" s="431"/>
      <c r="BNO186" s="431"/>
      <c r="BNP186" s="431"/>
      <c r="BNQ186" s="431"/>
      <c r="BNR186" s="431"/>
      <c r="BNS186" s="431"/>
      <c r="BNT186" s="431"/>
      <c r="BNU186" s="431"/>
      <c r="BNV186" s="431"/>
      <c r="BNW186" s="431"/>
      <c r="BNX186" s="431"/>
      <c r="BNY186" s="431"/>
      <c r="BNZ186" s="431"/>
      <c r="BOA186" s="431"/>
      <c r="BOB186" s="431"/>
      <c r="BOC186" s="431"/>
      <c r="BOD186" s="431"/>
      <c r="BOE186" s="431"/>
      <c r="BOF186" s="431"/>
      <c r="BOG186" s="431"/>
      <c r="BOH186" s="431"/>
      <c r="BOI186" s="431"/>
      <c r="BOJ186" s="431"/>
      <c r="BOK186" s="431"/>
      <c r="BOL186" s="431"/>
      <c r="BOM186" s="431"/>
      <c r="BON186" s="431"/>
      <c r="BOO186" s="431"/>
      <c r="BOP186" s="431"/>
      <c r="BOQ186" s="431"/>
      <c r="BOR186" s="431"/>
      <c r="BOS186" s="431"/>
      <c r="BOT186" s="431"/>
      <c r="BOU186" s="431"/>
      <c r="BOV186" s="431"/>
      <c r="BOW186" s="431"/>
      <c r="BOX186" s="431"/>
      <c r="BOY186" s="431"/>
      <c r="BOZ186" s="431"/>
      <c r="BPA186" s="431"/>
      <c r="BPB186" s="431"/>
      <c r="BPC186" s="431"/>
      <c r="BPD186" s="431"/>
      <c r="BPE186" s="431"/>
      <c r="BPF186" s="431"/>
      <c r="BPG186" s="431"/>
      <c r="BPH186" s="431"/>
      <c r="BPI186" s="431"/>
      <c r="BPJ186" s="431"/>
      <c r="BPK186" s="431"/>
      <c r="BPL186" s="431"/>
      <c r="BPM186" s="431"/>
      <c r="BPN186" s="431"/>
      <c r="BPO186" s="431"/>
      <c r="BPP186" s="431"/>
      <c r="BPQ186" s="431"/>
      <c r="BPR186" s="431"/>
      <c r="BPS186" s="431"/>
      <c r="BPT186" s="431"/>
      <c r="BPU186" s="431"/>
      <c r="BPV186" s="431"/>
      <c r="BPW186" s="431"/>
      <c r="BPX186" s="431"/>
      <c r="BPY186" s="431"/>
      <c r="BPZ186" s="431"/>
      <c r="BQA186" s="431"/>
      <c r="BQB186" s="431"/>
      <c r="BQC186" s="431"/>
      <c r="BQD186" s="431"/>
      <c r="BQE186" s="431"/>
      <c r="BQF186" s="431"/>
      <c r="BQG186" s="431"/>
      <c r="BQH186" s="431"/>
      <c r="BQI186" s="431"/>
      <c r="BQJ186" s="431"/>
      <c r="BQK186" s="431"/>
      <c r="BQL186" s="431"/>
      <c r="BQM186" s="431"/>
      <c r="BQN186" s="431"/>
      <c r="BQO186" s="431"/>
      <c r="BQP186" s="431"/>
      <c r="BQQ186" s="431"/>
      <c r="BQR186" s="431"/>
      <c r="BQS186" s="431"/>
      <c r="BQT186" s="431"/>
      <c r="BQU186" s="431"/>
      <c r="BQV186" s="431"/>
      <c r="BQW186" s="431"/>
      <c r="BQX186" s="431"/>
      <c r="BQY186" s="431"/>
      <c r="BQZ186" s="431"/>
      <c r="BRA186" s="431"/>
      <c r="BRB186" s="431"/>
      <c r="BRC186" s="431"/>
      <c r="BRD186" s="431"/>
      <c r="BRE186" s="431"/>
      <c r="BRF186" s="431"/>
      <c r="BRG186" s="431"/>
      <c r="BRH186" s="431"/>
      <c r="BRI186" s="431"/>
      <c r="BRJ186" s="431"/>
      <c r="BRK186" s="431"/>
      <c r="BRL186" s="431"/>
      <c r="BRM186" s="431"/>
      <c r="BRN186" s="431"/>
      <c r="BRO186" s="431"/>
      <c r="BRP186" s="431"/>
      <c r="BRQ186" s="431"/>
      <c r="BRR186" s="431"/>
      <c r="BRS186" s="431"/>
      <c r="BRT186" s="431"/>
      <c r="BRU186" s="431"/>
    </row>
    <row r="187" spans="1:1841" x14ac:dyDescent="0.3">
      <c r="A187" s="431"/>
      <c r="B187" s="431"/>
      <c r="C187" s="431"/>
      <c r="D187" s="431"/>
      <c r="E187" s="486"/>
      <c r="F187" s="431"/>
      <c r="G187" s="431"/>
      <c r="H187" s="431"/>
      <c r="I187" s="446"/>
      <c r="J187" s="446"/>
      <c r="K187" s="446"/>
      <c r="L187" s="446"/>
      <c r="M187" s="446"/>
      <c r="N187" s="446"/>
      <c r="O187" s="446"/>
      <c r="P187" s="446"/>
      <c r="Q187" s="446"/>
      <c r="R187" s="446"/>
      <c r="S187" s="446"/>
      <c r="T187" s="446"/>
      <c r="U187" s="446"/>
      <c r="V187" s="446"/>
      <c r="W187" s="446"/>
      <c r="X187" s="446"/>
      <c r="Y187" s="446"/>
      <c r="Z187" s="446"/>
      <c r="AA187" s="454"/>
      <c r="AB187" s="486"/>
      <c r="AC187" s="486"/>
      <c r="AD187" s="527"/>
      <c r="AE187" s="527"/>
      <c r="AF187" s="527"/>
      <c r="AG187" s="527"/>
      <c r="AH187" s="431"/>
      <c r="AI187" s="431"/>
      <c r="AJ187" s="431"/>
      <c r="AK187" s="431"/>
      <c r="AL187" s="431"/>
      <c r="AM187" s="431"/>
      <c r="AN187" s="431"/>
      <c r="AO187" s="431"/>
      <c r="AP187" s="431"/>
      <c r="AQ187" s="431"/>
      <c r="AR187" s="431"/>
      <c r="AS187" s="431"/>
      <c r="AT187" s="431"/>
      <c r="AU187" s="431"/>
      <c r="AV187" s="431"/>
      <c r="AW187" s="431"/>
      <c r="AX187" s="431"/>
      <c r="AY187" s="431"/>
      <c r="AZ187" s="431"/>
      <c r="BA187" s="431"/>
      <c r="BB187" s="431"/>
      <c r="BC187" s="431"/>
      <c r="BD187" s="431"/>
      <c r="BE187" s="431"/>
      <c r="BF187" s="431"/>
      <c r="BG187" s="431"/>
      <c r="BH187" s="431"/>
      <c r="BI187" s="431"/>
      <c r="BJ187" s="431"/>
      <c r="BK187" s="431"/>
      <c r="BL187" s="431"/>
      <c r="BM187" s="431"/>
      <c r="BN187" s="431"/>
      <c r="BO187" s="431"/>
      <c r="BP187" s="431"/>
      <c r="BQ187" s="431"/>
      <c r="BR187" s="431"/>
      <c r="BS187" s="431"/>
      <c r="BT187" s="431"/>
      <c r="BU187" s="431"/>
      <c r="BV187" s="431"/>
      <c r="BW187" s="431"/>
      <c r="BX187" s="431"/>
      <c r="BY187" s="431"/>
      <c r="BZ187" s="431"/>
      <c r="CA187" s="431"/>
      <c r="CB187" s="431"/>
      <c r="CC187" s="431"/>
      <c r="CD187" s="431"/>
      <c r="CE187" s="431"/>
      <c r="CF187" s="431"/>
      <c r="CG187" s="431"/>
      <c r="CH187" s="431"/>
      <c r="CI187" s="431"/>
      <c r="CJ187" s="431"/>
      <c r="CK187" s="431"/>
      <c r="CL187" s="431"/>
      <c r="CM187" s="431"/>
      <c r="CN187" s="431"/>
      <c r="CO187" s="431"/>
      <c r="CP187" s="431"/>
      <c r="CQ187" s="431"/>
      <c r="CR187" s="431"/>
      <c r="CS187" s="431"/>
      <c r="CT187" s="431"/>
      <c r="CU187" s="431"/>
      <c r="CV187" s="431"/>
      <c r="CW187" s="431"/>
      <c r="CX187" s="431"/>
      <c r="CY187" s="431"/>
      <c r="CZ187" s="431"/>
      <c r="DA187" s="431"/>
      <c r="DB187" s="431"/>
      <c r="DC187" s="431"/>
      <c r="DD187" s="431"/>
      <c r="DE187" s="431"/>
      <c r="DF187" s="431"/>
      <c r="DG187" s="431"/>
      <c r="DH187" s="431"/>
      <c r="DI187" s="431"/>
      <c r="DJ187" s="431"/>
      <c r="DK187" s="431"/>
      <c r="DL187" s="431"/>
      <c r="DM187" s="431"/>
      <c r="DN187" s="431"/>
      <c r="DO187" s="431"/>
      <c r="DP187" s="431"/>
      <c r="DQ187" s="431"/>
      <c r="DR187" s="431"/>
      <c r="DS187" s="431"/>
      <c r="DT187" s="431"/>
      <c r="DU187" s="431"/>
      <c r="DV187" s="431"/>
      <c r="DW187" s="431"/>
      <c r="DX187" s="431"/>
      <c r="DY187" s="431"/>
      <c r="DZ187" s="431"/>
      <c r="EA187" s="431"/>
      <c r="EB187" s="431"/>
      <c r="EC187" s="431"/>
      <c r="ED187" s="431"/>
      <c r="EE187" s="431"/>
      <c r="EF187" s="431"/>
      <c r="EG187" s="431"/>
      <c r="EH187" s="431"/>
      <c r="EI187" s="431"/>
      <c r="EJ187" s="431"/>
      <c r="EK187" s="431"/>
      <c r="EL187" s="431"/>
      <c r="EM187" s="431"/>
      <c r="EN187" s="431"/>
      <c r="EO187" s="431"/>
      <c r="EP187" s="431"/>
      <c r="EQ187" s="431"/>
      <c r="ER187" s="431"/>
      <c r="ES187" s="431"/>
      <c r="ET187" s="431"/>
      <c r="EU187" s="431"/>
      <c r="EV187" s="431"/>
      <c r="EW187" s="431"/>
      <c r="EX187" s="431"/>
      <c r="EY187" s="431"/>
      <c r="EZ187" s="431"/>
      <c r="FA187" s="431"/>
      <c r="FB187" s="431"/>
      <c r="FC187" s="431"/>
      <c r="FD187" s="431"/>
      <c r="FE187" s="431"/>
      <c r="FF187" s="431"/>
      <c r="FG187" s="431"/>
      <c r="FH187" s="431"/>
      <c r="FI187" s="431"/>
      <c r="FJ187" s="431"/>
      <c r="FK187" s="431"/>
      <c r="FL187" s="431"/>
      <c r="FM187" s="431"/>
      <c r="FN187" s="431"/>
      <c r="FO187" s="431"/>
      <c r="FP187" s="431"/>
      <c r="FQ187" s="431"/>
      <c r="FR187" s="431"/>
      <c r="FS187" s="431"/>
      <c r="FT187" s="431"/>
      <c r="FU187" s="431"/>
      <c r="FV187" s="431"/>
      <c r="FW187" s="431"/>
      <c r="FX187" s="431"/>
      <c r="FY187" s="431"/>
      <c r="FZ187" s="431"/>
      <c r="GA187" s="431"/>
      <c r="GB187" s="431"/>
      <c r="GC187" s="431"/>
      <c r="GD187" s="431"/>
      <c r="GE187" s="431"/>
      <c r="GF187" s="431"/>
      <c r="GG187" s="431"/>
      <c r="GH187" s="431"/>
      <c r="GI187" s="431"/>
      <c r="GJ187" s="431"/>
      <c r="GK187" s="431"/>
      <c r="GL187" s="431"/>
      <c r="GM187" s="431"/>
      <c r="GN187" s="431"/>
      <c r="GO187" s="431"/>
      <c r="GP187" s="431"/>
      <c r="GQ187" s="431"/>
      <c r="GR187" s="431"/>
      <c r="GS187" s="431"/>
      <c r="GT187" s="431"/>
      <c r="GU187" s="431"/>
      <c r="GV187" s="431"/>
      <c r="GW187" s="431"/>
      <c r="GX187" s="431"/>
      <c r="GY187" s="431"/>
      <c r="GZ187" s="431"/>
      <c r="HA187" s="431"/>
      <c r="HB187" s="431"/>
      <c r="HC187" s="431"/>
      <c r="HD187" s="431"/>
      <c r="HE187" s="431"/>
      <c r="HF187" s="431"/>
      <c r="HG187" s="431"/>
      <c r="HH187" s="431"/>
      <c r="HI187" s="431"/>
      <c r="HJ187" s="431"/>
      <c r="HK187" s="431"/>
      <c r="HL187" s="431"/>
      <c r="HM187" s="431"/>
      <c r="HN187" s="431"/>
      <c r="HO187" s="431"/>
      <c r="HP187" s="431"/>
      <c r="HQ187" s="431"/>
      <c r="HR187" s="431"/>
      <c r="HS187" s="431"/>
      <c r="HT187" s="431"/>
      <c r="HU187" s="431"/>
      <c r="HV187" s="431"/>
      <c r="HW187" s="431"/>
      <c r="HX187" s="431"/>
      <c r="HY187" s="431"/>
      <c r="HZ187" s="431"/>
      <c r="IA187" s="431"/>
      <c r="IB187" s="431"/>
      <c r="IC187" s="431"/>
      <c r="ID187" s="431"/>
      <c r="IE187" s="431"/>
      <c r="IF187" s="431"/>
      <c r="IG187" s="431"/>
      <c r="IH187" s="431"/>
      <c r="II187" s="431"/>
      <c r="IJ187" s="431"/>
      <c r="IK187" s="431"/>
      <c r="IL187" s="431"/>
      <c r="IM187" s="431"/>
      <c r="IN187" s="431"/>
      <c r="IO187" s="431"/>
      <c r="IP187" s="431"/>
      <c r="IQ187" s="431"/>
      <c r="IR187" s="431"/>
      <c r="IS187" s="431"/>
      <c r="IT187" s="431"/>
      <c r="IU187" s="431"/>
      <c r="IV187" s="431"/>
      <c r="IW187" s="431"/>
      <c r="IX187" s="431"/>
      <c r="IY187" s="431"/>
      <c r="IZ187" s="431"/>
      <c r="JA187" s="431"/>
      <c r="JB187" s="431"/>
      <c r="JC187" s="431"/>
      <c r="JD187" s="431"/>
      <c r="JE187" s="431"/>
      <c r="JF187" s="431"/>
      <c r="JG187" s="431"/>
      <c r="JH187" s="431"/>
      <c r="JI187" s="431"/>
      <c r="JJ187" s="431"/>
      <c r="JK187" s="431"/>
      <c r="JL187" s="431"/>
      <c r="JM187" s="431"/>
      <c r="JN187" s="431"/>
      <c r="JO187" s="431"/>
      <c r="JP187" s="431"/>
      <c r="JQ187" s="431"/>
      <c r="JR187" s="431"/>
      <c r="JS187" s="431"/>
      <c r="JT187" s="431"/>
      <c r="JU187" s="431"/>
      <c r="JV187" s="431"/>
      <c r="JW187" s="431"/>
      <c r="JX187" s="431"/>
      <c r="JY187" s="431"/>
      <c r="JZ187" s="431"/>
      <c r="KA187" s="431"/>
      <c r="KB187" s="431"/>
      <c r="KC187" s="431"/>
      <c r="KD187" s="431"/>
      <c r="KE187" s="431"/>
      <c r="KF187" s="431"/>
      <c r="KG187" s="431"/>
      <c r="KH187" s="431"/>
      <c r="KI187" s="431"/>
      <c r="KJ187" s="431"/>
      <c r="KK187" s="431"/>
      <c r="KL187" s="431"/>
      <c r="KM187" s="431"/>
      <c r="KN187" s="431"/>
      <c r="KO187" s="431"/>
      <c r="KP187" s="431"/>
      <c r="KQ187" s="431"/>
      <c r="KR187" s="431"/>
      <c r="KS187" s="431"/>
      <c r="KT187" s="431"/>
      <c r="KU187" s="431"/>
      <c r="KV187" s="431"/>
      <c r="KW187" s="431"/>
      <c r="KX187" s="431"/>
      <c r="KY187" s="431"/>
      <c r="KZ187" s="431"/>
      <c r="LA187" s="431"/>
      <c r="LB187" s="431"/>
      <c r="LC187" s="431"/>
      <c r="LD187" s="431"/>
      <c r="LE187" s="431"/>
      <c r="LF187" s="431"/>
      <c r="LG187" s="431"/>
      <c r="LH187" s="431"/>
      <c r="LI187" s="431"/>
      <c r="LJ187" s="431"/>
      <c r="LK187" s="431"/>
      <c r="LL187" s="431"/>
      <c r="LM187" s="431"/>
      <c r="LN187" s="431"/>
      <c r="LO187" s="431"/>
      <c r="LP187" s="431"/>
      <c r="LQ187" s="431"/>
      <c r="LR187" s="431"/>
      <c r="LS187" s="431"/>
      <c r="LT187" s="431"/>
      <c r="LU187" s="431"/>
      <c r="LV187" s="431"/>
      <c r="LW187" s="431"/>
      <c r="LX187" s="431"/>
      <c r="LY187" s="431"/>
      <c r="LZ187" s="431"/>
      <c r="MA187" s="431"/>
      <c r="MB187" s="431"/>
      <c r="MC187" s="431"/>
      <c r="MD187" s="431"/>
      <c r="ME187" s="431"/>
      <c r="MF187" s="431"/>
      <c r="MG187" s="431"/>
      <c r="MH187" s="431"/>
      <c r="MI187" s="431"/>
      <c r="MJ187" s="431"/>
      <c r="MK187" s="431"/>
      <c r="ML187" s="431"/>
      <c r="MM187" s="431"/>
      <c r="MN187" s="431"/>
      <c r="MO187" s="431"/>
      <c r="MP187" s="431"/>
      <c r="MQ187" s="431"/>
      <c r="MR187" s="431"/>
      <c r="MS187" s="431"/>
      <c r="MT187" s="431"/>
      <c r="MU187" s="431"/>
      <c r="MV187" s="431"/>
      <c r="MW187" s="431"/>
      <c r="MX187" s="431"/>
      <c r="MY187" s="431"/>
      <c r="MZ187" s="431"/>
      <c r="NA187" s="431"/>
      <c r="NB187" s="431"/>
      <c r="NC187" s="431"/>
      <c r="ND187" s="431"/>
      <c r="NE187" s="431"/>
      <c r="NF187" s="431"/>
      <c r="NG187" s="431"/>
      <c r="NH187" s="431"/>
      <c r="NI187" s="431"/>
      <c r="NJ187" s="431"/>
      <c r="NK187" s="431"/>
      <c r="NL187" s="431"/>
      <c r="NM187" s="431"/>
      <c r="NN187" s="431"/>
      <c r="NO187" s="431"/>
      <c r="NP187" s="431"/>
      <c r="NQ187" s="431"/>
      <c r="NR187" s="431"/>
      <c r="NS187" s="431"/>
      <c r="NT187" s="431"/>
      <c r="NU187" s="431"/>
      <c r="NV187" s="431"/>
      <c r="NW187" s="431"/>
      <c r="NX187" s="431"/>
      <c r="NY187" s="431"/>
      <c r="NZ187" s="431"/>
      <c r="OA187" s="431"/>
      <c r="OB187" s="431"/>
      <c r="OC187" s="431"/>
      <c r="OD187" s="431"/>
      <c r="OE187" s="431"/>
      <c r="OF187" s="431"/>
      <c r="OG187" s="431"/>
      <c r="OH187" s="431"/>
      <c r="OI187" s="431"/>
      <c r="OJ187" s="431"/>
      <c r="OK187" s="431"/>
      <c r="OL187" s="431"/>
      <c r="OM187" s="431"/>
      <c r="ON187" s="431"/>
      <c r="OO187" s="431"/>
      <c r="OP187" s="431"/>
      <c r="OQ187" s="431"/>
      <c r="OR187" s="431"/>
      <c r="OS187" s="431"/>
      <c r="OT187" s="431"/>
      <c r="OU187" s="431"/>
      <c r="OV187" s="431"/>
      <c r="OW187" s="431"/>
      <c r="OX187" s="431"/>
      <c r="OY187" s="431"/>
      <c r="OZ187" s="431"/>
      <c r="PA187" s="431"/>
      <c r="PB187" s="431"/>
      <c r="PC187" s="431"/>
      <c r="PD187" s="431"/>
      <c r="PE187" s="431"/>
      <c r="PF187" s="431"/>
      <c r="PG187" s="431"/>
      <c r="PH187" s="431"/>
      <c r="PI187" s="431"/>
      <c r="PJ187" s="431"/>
      <c r="PK187" s="431"/>
      <c r="PL187" s="431"/>
      <c r="PM187" s="431"/>
      <c r="PN187" s="431"/>
      <c r="PO187" s="431"/>
      <c r="PP187" s="431"/>
      <c r="PQ187" s="431"/>
      <c r="PR187" s="431"/>
      <c r="PS187" s="431"/>
      <c r="PT187" s="431"/>
      <c r="PU187" s="431"/>
      <c r="PV187" s="431"/>
      <c r="PW187" s="431"/>
      <c r="PX187" s="431"/>
      <c r="PY187" s="431"/>
      <c r="PZ187" s="431"/>
      <c r="QA187" s="431"/>
      <c r="QB187" s="431"/>
      <c r="QC187" s="431"/>
      <c r="QD187" s="431"/>
      <c r="QE187" s="431"/>
      <c r="QF187" s="431"/>
      <c r="QG187" s="431"/>
      <c r="QH187" s="431"/>
      <c r="QI187" s="431"/>
      <c r="QJ187" s="431"/>
      <c r="QK187" s="431"/>
      <c r="QL187" s="431"/>
      <c r="QM187" s="431"/>
      <c r="QN187" s="431"/>
      <c r="QO187" s="431"/>
      <c r="QP187" s="431"/>
      <c r="QQ187" s="431"/>
      <c r="QR187" s="431"/>
      <c r="QS187" s="431"/>
      <c r="QT187" s="431"/>
      <c r="QU187" s="431"/>
      <c r="QV187" s="431"/>
      <c r="QW187" s="431"/>
      <c r="QX187" s="431"/>
      <c r="QY187" s="431"/>
      <c r="QZ187" s="431"/>
      <c r="RA187" s="431"/>
      <c r="RB187" s="431"/>
      <c r="RC187" s="431"/>
      <c r="RD187" s="431"/>
      <c r="RE187" s="431"/>
      <c r="RF187" s="431"/>
      <c r="RG187" s="431"/>
      <c r="RH187" s="431"/>
      <c r="RI187" s="431"/>
      <c r="RJ187" s="431"/>
      <c r="RK187" s="431"/>
      <c r="RL187" s="431"/>
      <c r="RM187" s="431"/>
      <c r="RN187" s="431"/>
      <c r="RO187" s="431"/>
      <c r="RP187" s="431"/>
      <c r="RQ187" s="431"/>
      <c r="RR187" s="431"/>
      <c r="RS187" s="431"/>
      <c r="RT187" s="431"/>
      <c r="RU187" s="431"/>
      <c r="RV187" s="431"/>
      <c r="RW187" s="431"/>
      <c r="RX187" s="431"/>
      <c r="RY187" s="431"/>
      <c r="RZ187" s="431"/>
      <c r="SA187" s="431"/>
      <c r="SB187" s="431"/>
      <c r="SC187" s="431"/>
      <c r="SD187" s="431"/>
      <c r="SE187" s="431"/>
      <c r="SF187" s="431"/>
      <c r="SG187" s="431"/>
      <c r="SH187" s="431"/>
      <c r="SI187" s="431"/>
      <c r="SJ187" s="431"/>
      <c r="SK187" s="431"/>
      <c r="SL187" s="431"/>
      <c r="SM187" s="431"/>
      <c r="SN187" s="431"/>
      <c r="SO187" s="431"/>
      <c r="SP187" s="431"/>
      <c r="SQ187" s="431"/>
      <c r="SR187" s="431"/>
      <c r="SS187" s="431"/>
      <c r="ST187" s="431"/>
      <c r="SU187" s="431"/>
      <c r="SV187" s="431"/>
      <c r="SW187" s="431"/>
      <c r="SX187" s="431"/>
      <c r="SY187" s="431"/>
      <c r="SZ187" s="431"/>
      <c r="TA187" s="431"/>
      <c r="TB187" s="431"/>
      <c r="TC187" s="431"/>
      <c r="TD187" s="431"/>
      <c r="TE187" s="431"/>
      <c r="TF187" s="431"/>
      <c r="TG187" s="431"/>
      <c r="TH187" s="431"/>
      <c r="TI187" s="431"/>
      <c r="TJ187" s="431"/>
      <c r="TK187" s="431"/>
      <c r="TL187" s="431"/>
      <c r="TM187" s="431"/>
      <c r="TN187" s="431"/>
      <c r="TO187" s="431"/>
      <c r="TP187" s="431"/>
      <c r="TQ187" s="431"/>
      <c r="TR187" s="431"/>
      <c r="TS187" s="431"/>
      <c r="TT187" s="431"/>
      <c r="TU187" s="431"/>
      <c r="TV187" s="431"/>
      <c r="TW187" s="431"/>
      <c r="TX187" s="431"/>
      <c r="TY187" s="431"/>
      <c r="TZ187" s="431"/>
      <c r="UA187" s="431"/>
      <c r="UB187" s="431"/>
      <c r="UC187" s="431"/>
      <c r="UD187" s="431"/>
      <c r="UE187" s="431"/>
      <c r="UF187" s="431"/>
      <c r="UG187" s="431"/>
      <c r="UH187" s="431"/>
      <c r="UI187" s="431"/>
      <c r="UJ187" s="431"/>
      <c r="UK187" s="431"/>
      <c r="UL187" s="431"/>
      <c r="UM187" s="431"/>
      <c r="UN187" s="431"/>
      <c r="UO187" s="431"/>
      <c r="UP187" s="431"/>
      <c r="UQ187" s="431"/>
      <c r="UR187" s="431"/>
      <c r="US187" s="431"/>
      <c r="UT187" s="431"/>
      <c r="UU187" s="431"/>
      <c r="UV187" s="431"/>
      <c r="UW187" s="431"/>
      <c r="UX187" s="431"/>
      <c r="UY187" s="431"/>
      <c r="UZ187" s="431"/>
      <c r="VA187" s="431"/>
      <c r="VB187" s="431"/>
      <c r="VC187" s="431"/>
      <c r="VD187" s="431"/>
      <c r="VE187" s="431"/>
      <c r="VF187" s="431"/>
      <c r="VG187" s="431"/>
      <c r="VH187" s="431"/>
      <c r="VI187" s="431"/>
      <c r="VJ187" s="431"/>
      <c r="VK187" s="431"/>
      <c r="VL187" s="431"/>
      <c r="VM187" s="431"/>
      <c r="VN187" s="431"/>
      <c r="VO187" s="431"/>
      <c r="VP187" s="431"/>
      <c r="VQ187" s="431"/>
      <c r="VR187" s="431"/>
      <c r="VS187" s="431"/>
      <c r="VT187" s="431"/>
      <c r="VU187" s="431"/>
      <c r="VV187" s="431"/>
      <c r="VW187" s="431"/>
      <c r="VX187" s="431"/>
      <c r="VY187" s="431"/>
      <c r="VZ187" s="431"/>
      <c r="WA187" s="431"/>
      <c r="WB187" s="431"/>
      <c r="WC187" s="431"/>
      <c r="WD187" s="431"/>
      <c r="WE187" s="431"/>
      <c r="WF187" s="431"/>
      <c r="WG187" s="431"/>
      <c r="WH187" s="431"/>
      <c r="WI187" s="431"/>
      <c r="WJ187" s="431"/>
      <c r="WK187" s="431"/>
      <c r="WL187" s="431"/>
      <c r="WM187" s="431"/>
      <c r="WN187" s="431"/>
      <c r="WO187" s="431"/>
      <c r="WP187" s="431"/>
      <c r="WQ187" s="431"/>
      <c r="WR187" s="431"/>
      <c r="WS187" s="431"/>
      <c r="WT187" s="431"/>
      <c r="WU187" s="431"/>
      <c r="WV187" s="431"/>
      <c r="WW187" s="431"/>
      <c r="WX187" s="431"/>
      <c r="WY187" s="431"/>
      <c r="WZ187" s="431"/>
      <c r="XA187" s="431"/>
      <c r="XB187" s="431"/>
      <c r="XC187" s="431"/>
      <c r="XD187" s="431"/>
      <c r="XE187" s="431"/>
      <c r="XF187" s="431"/>
      <c r="XG187" s="431"/>
      <c r="XH187" s="431"/>
      <c r="XI187" s="431"/>
      <c r="XJ187" s="431"/>
      <c r="XK187" s="431"/>
      <c r="XL187" s="431"/>
      <c r="XM187" s="431"/>
      <c r="XN187" s="431"/>
      <c r="XO187" s="431"/>
      <c r="XP187" s="431"/>
      <c r="XQ187" s="431"/>
      <c r="XR187" s="431"/>
      <c r="XS187" s="431"/>
      <c r="XT187" s="431"/>
      <c r="XU187" s="431"/>
      <c r="XV187" s="431"/>
      <c r="XW187" s="431"/>
      <c r="XX187" s="431"/>
      <c r="XY187" s="431"/>
      <c r="XZ187" s="431"/>
      <c r="YA187" s="431"/>
      <c r="YB187" s="431"/>
      <c r="YC187" s="431"/>
      <c r="YD187" s="431"/>
      <c r="YE187" s="431"/>
      <c r="YF187" s="431"/>
      <c r="YG187" s="431"/>
      <c r="YH187" s="431"/>
      <c r="YI187" s="431"/>
      <c r="YJ187" s="431"/>
      <c r="YK187" s="431"/>
      <c r="YL187" s="431"/>
      <c r="YM187" s="431"/>
      <c r="YN187" s="431"/>
      <c r="YO187" s="431"/>
      <c r="YP187" s="431"/>
      <c r="YQ187" s="431"/>
      <c r="YR187" s="431"/>
      <c r="YS187" s="431"/>
      <c r="YT187" s="431"/>
      <c r="YU187" s="431"/>
      <c r="YV187" s="431"/>
      <c r="YW187" s="431"/>
      <c r="YX187" s="431"/>
      <c r="YY187" s="431"/>
      <c r="YZ187" s="431"/>
      <c r="ZA187" s="431"/>
      <c r="ZB187" s="431"/>
      <c r="ZC187" s="431"/>
      <c r="ZD187" s="431"/>
      <c r="ZE187" s="431"/>
      <c r="ZF187" s="431"/>
      <c r="ZG187" s="431"/>
      <c r="ZH187" s="431"/>
      <c r="ZI187" s="431"/>
      <c r="ZJ187" s="431"/>
      <c r="ZK187" s="431"/>
      <c r="ZL187" s="431"/>
      <c r="ZM187" s="431"/>
      <c r="ZN187" s="431"/>
      <c r="ZO187" s="431"/>
      <c r="ZP187" s="431"/>
      <c r="ZQ187" s="431"/>
      <c r="ZR187" s="431"/>
      <c r="ZS187" s="431"/>
      <c r="ZT187" s="431"/>
      <c r="ZU187" s="431"/>
      <c r="ZV187" s="431"/>
      <c r="ZW187" s="431"/>
      <c r="ZX187" s="431"/>
      <c r="ZY187" s="431"/>
      <c r="ZZ187" s="431"/>
      <c r="AAA187" s="431"/>
      <c r="AAB187" s="431"/>
      <c r="AAC187" s="431"/>
      <c r="AAD187" s="431"/>
      <c r="AAE187" s="431"/>
      <c r="AAF187" s="431"/>
      <c r="AAG187" s="431"/>
      <c r="AAH187" s="431"/>
      <c r="AAI187" s="431"/>
      <c r="AAJ187" s="431"/>
      <c r="AAK187" s="431"/>
      <c r="AAL187" s="431"/>
      <c r="AAM187" s="431"/>
      <c r="AAN187" s="431"/>
      <c r="AAO187" s="431"/>
      <c r="AAP187" s="431"/>
      <c r="AAQ187" s="431"/>
      <c r="AAR187" s="431"/>
      <c r="AAS187" s="431"/>
      <c r="AAT187" s="431"/>
      <c r="AAU187" s="431"/>
      <c r="AAV187" s="431"/>
      <c r="AAW187" s="431"/>
      <c r="AAX187" s="431"/>
      <c r="AAY187" s="431"/>
      <c r="AAZ187" s="431"/>
      <c r="ABA187" s="431"/>
      <c r="ABB187" s="431"/>
      <c r="ABC187" s="431"/>
      <c r="ABD187" s="431"/>
      <c r="ABE187" s="431"/>
      <c r="ABF187" s="431"/>
      <c r="ABG187" s="431"/>
      <c r="ABH187" s="431"/>
      <c r="ABI187" s="431"/>
      <c r="ABJ187" s="431"/>
      <c r="ABK187" s="431"/>
      <c r="ABL187" s="431"/>
      <c r="ABM187" s="431"/>
      <c r="ABN187" s="431"/>
      <c r="ABO187" s="431"/>
      <c r="ABP187" s="431"/>
      <c r="ABQ187" s="431"/>
      <c r="ABR187" s="431"/>
      <c r="ABS187" s="431"/>
      <c r="ABT187" s="431"/>
      <c r="ABU187" s="431"/>
      <c r="ABV187" s="431"/>
      <c r="ABW187" s="431"/>
      <c r="ABX187" s="431"/>
      <c r="ABY187" s="431"/>
      <c r="ABZ187" s="431"/>
      <c r="ACA187" s="431"/>
      <c r="ACB187" s="431"/>
      <c r="ACC187" s="431"/>
      <c r="ACD187" s="431"/>
      <c r="ACE187" s="431"/>
      <c r="ACF187" s="431"/>
      <c r="ACG187" s="431"/>
      <c r="ACH187" s="431"/>
      <c r="ACI187" s="431"/>
      <c r="ACJ187" s="431"/>
      <c r="ACK187" s="431"/>
      <c r="ACL187" s="431"/>
      <c r="ACM187" s="431"/>
      <c r="ACN187" s="431"/>
      <c r="ACO187" s="431"/>
      <c r="ACP187" s="431"/>
      <c r="ACQ187" s="431"/>
      <c r="ACR187" s="431"/>
      <c r="ACS187" s="431"/>
      <c r="ACT187" s="431"/>
      <c r="ACU187" s="431"/>
      <c r="ACV187" s="431"/>
      <c r="ACW187" s="431"/>
      <c r="ACX187" s="431"/>
      <c r="ACY187" s="431"/>
      <c r="ACZ187" s="431"/>
      <c r="ADA187" s="431"/>
      <c r="ADB187" s="431"/>
      <c r="ADC187" s="431"/>
      <c r="ADD187" s="431"/>
      <c r="ADE187" s="431"/>
      <c r="ADF187" s="431"/>
      <c r="ADG187" s="431"/>
      <c r="ADH187" s="431"/>
      <c r="ADI187" s="431"/>
      <c r="ADJ187" s="431"/>
      <c r="ADK187" s="431"/>
      <c r="ADL187" s="431"/>
      <c r="ADM187" s="431"/>
      <c r="ADN187" s="431"/>
      <c r="ADO187" s="431"/>
      <c r="ADP187" s="431"/>
      <c r="ADQ187" s="431"/>
      <c r="ADR187" s="431"/>
      <c r="ADS187" s="431"/>
      <c r="ADT187" s="431"/>
      <c r="ADU187" s="431"/>
      <c r="ADV187" s="431"/>
      <c r="ADW187" s="431"/>
      <c r="ADX187" s="431"/>
      <c r="ADY187" s="431"/>
      <c r="ADZ187" s="431"/>
      <c r="AEA187" s="431"/>
      <c r="AEB187" s="431"/>
      <c r="AEC187" s="431"/>
      <c r="AED187" s="431"/>
      <c r="AEE187" s="431"/>
      <c r="AEF187" s="431"/>
      <c r="AEG187" s="431"/>
      <c r="AEH187" s="431"/>
      <c r="AEI187" s="431"/>
      <c r="AEJ187" s="431"/>
      <c r="AEK187" s="431"/>
      <c r="AEL187" s="431"/>
      <c r="AEM187" s="431"/>
      <c r="AEN187" s="431"/>
      <c r="AEO187" s="431"/>
      <c r="AEP187" s="431"/>
      <c r="AEQ187" s="431"/>
      <c r="AER187" s="431"/>
      <c r="AES187" s="431"/>
      <c r="AET187" s="431"/>
      <c r="AEU187" s="431"/>
      <c r="AEV187" s="431"/>
      <c r="AEW187" s="431"/>
      <c r="AEX187" s="431"/>
      <c r="AEY187" s="431"/>
      <c r="AEZ187" s="431"/>
      <c r="AFA187" s="431"/>
      <c r="AFB187" s="431"/>
      <c r="AFC187" s="431"/>
      <c r="AFD187" s="431"/>
      <c r="AFE187" s="431"/>
      <c r="AFF187" s="431"/>
      <c r="AFG187" s="431"/>
      <c r="AFH187" s="431"/>
      <c r="AFI187" s="431"/>
      <c r="AFJ187" s="431"/>
      <c r="AFK187" s="431"/>
      <c r="AFL187" s="431"/>
      <c r="AFM187" s="431"/>
      <c r="AFN187" s="431"/>
      <c r="AFO187" s="431"/>
      <c r="AFP187" s="431"/>
      <c r="AFQ187" s="431"/>
      <c r="AFR187" s="431"/>
      <c r="AFS187" s="431"/>
      <c r="AFT187" s="431"/>
      <c r="AFU187" s="431"/>
      <c r="AFV187" s="431"/>
      <c r="AFW187" s="431"/>
      <c r="AFX187" s="431"/>
      <c r="AFY187" s="431"/>
      <c r="AFZ187" s="431"/>
      <c r="AGA187" s="431"/>
      <c r="AGB187" s="431"/>
      <c r="AGC187" s="431"/>
      <c r="AGD187" s="431"/>
      <c r="AGE187" s="431"/>
      <c r="AGF187" s="431"/>
      <c r="AGG187" s="431"/>
      <c r="AGH187" s="431"/>
      <c r="AGI187" s="431"/>
      <c r="AGJ187" s="431"/>
      <c r="AGK187" s="431"/>
      <c r="AGL187" s="431"/>
      <c r="AGM187" s="431"/>
      <c r="AGN187" s="431"/>
      <c r="AGO187" s="431"/>
      <c r="AGP187" s="431"/>
      <c r="AGQ187" s="431"/>
      <c r="AGR187" s="431"/>
      <c r="AGS187" s="431"/>
      <c r="AGT187" s="431"/>
      <c r="AGU187" s="431"/>
      <c r="AGV187" s="431"/>
      <c r="AGW187" s="431"/>
      <c r="AGX187" s="431"/>
      <c r="AGY187" s="431"/>
      <c r="AGZ187" s="431"/>
      <c r="AHA187" s="431"/>
      <c r="AHB187" s="431"/>
      <c r="AHC187" s="431"/>
      <c r="AHD187" s="431"/>
      <c r="AHE187" s="431"/>
      <c r="AHF187" s="431"/>
      <c r="AHG187" s="431"/>
      <c r="AHH187" s="431"/>
      <c r="AHI187" s="431"/>
      <c r="AHJ187" s="431"/>
      <c r="AHK187" s="431"/>
      <c r="AHL187" s="431"/>
      <c r="AHM187" s="431"/>
      <c r="AHN187" s="431"/>
      <c r="AHO187" s="431"/>
      <c r="AHP187" s="431"/>
      <c r="AHQ187" s="431"/>
      <c r="AHR187" s="431"/>
      <c r="AHS187" s="431"/>
      <c r="AHT187" s="431"/>
      <c r="AHU187" s="431"/>
      <c r="AHV187" s="431"/>
      <c r="AHW187" s="431"/>
      <c r="AHX187" s="431"/>
      <c r="AHY187" s="431"/>
      <c r="AHZ187" s="431"/>
      <c r="AIA187" s="431"/>
      <c r="AIB187" s="431"/>
      <c r="AIC187" s="431"/>
      <c r="AID187" s="431"/>
      <c r="AIE187" s="431"/>
      <c r="AIF187" s="431"/>
      <c r="AIG187" s="431"/>
      <c r="AIH187" s="431"/>
      <c r="AII187" s="431"/>
      <c r="AIJ187" s="431"/>
      <c r="AIK187" s="431"/>
      <c r="AIL187" s="431"/>
      <c r="AIM187" s="431"/>
      <c r="AIN187" s="431"/>
      <c r="AIO187" s="431"/>
      <c r="AIP187" s="431"/>
      <c r="AIQ187" s="431"/>
      <c r="AIR187" s="431"/>
      <c r="AIS187" s="431"/>
      <c r="AIT187" s="431"/>
      <c r="AIU187" s="431"/>
      <c r="AIV187" s="431"/>
      <c r="AIW187" s="431"/>
      <c r="AIX187" s="431"/>
      <c r="AIY187" s="431"/>
      <c r="AIZ187" s="431"/>
      <c r="AJA187" s="431"/>
      <c r="AJB187" s="431"/>
      <c r="AJC187" s="431"/>
      <c r="AJD187" s="431"/>
      <c r="AJE187" s="431"/>
      <c r="AJF187" s="431"/>
      <c r="AJG187" s="431"/>
      <c r="AJH187" s="431"/>
      <c r="AJI187" s="431"/>
      <c r="AJJ187" s="431"/>
      <c r="AJK187" s="431"/>
      <c r="AJL187" s="431"/>
      <c r="AJM187" s="431"/>
      <c r="AJN187" s="431"/>
      <c r="AJO187" s="431"/>
      <c r="AJP187" s="431"/>
      <c r="AJQ187" s="431"/>
      <c r="AJR187" s="431"/>
      <c r="AJS187" s="431"/>
      <c r="AJT187" s="431"/>
      <c r="AJU187" s="431"/>
      <c r="AJV187" s="431"/>
      <c r="AJW187" s="431"/>
      <c r="AJX187" s="431"/>
      <c r="AJY187" s="431"/>
      <c r="AJZ187" s="431"/>
      <c r="AKA187" s="431"/>
      <c r="AKB187" s="431"/>
      <c r="AKC187" s="431"/>
      <c r="AKD187" s="431"/>
      <c r="AKE187" s="431"/>
      <c r="AKF187" s="431"/>
      <c r="AKG187" s="431"/>
      <c r="AKH187" s="431"/>
      <c r="AKI187" s="431"/>
      <c r="AKJ187" s="431"/>
      <c r="AKK187" s="431"/>
      <c r="AKL187" s="431"/>
      <c r="AKM187" s="431"/>
      <c r="AKN187" s="431"/>
      <c r="AKO187" s="431"/>
      <c r="AKP187" s="431"/>
      <c r="AKQ187" s="431"/>
      <c r="AKR187" s="431"/>
      <c r="AKS187" s="431"/>
      <c r="AKT187" s="431"/>
      <c r="AKU187" s="431"/>
      <c r="AKV187" s="431"/>
      <c r="AKW187" s="431"/>
      <c r="AKX187" s="431"/>
      <c r="AKY187" s="431"/>
      <c r="AKZ187" s="431"/>
      <c r="ALA187" s="431"/>
      <c r="ALB187" s="431"/>
      <c r="ALC187" s="431"/>
      <c r="ALD187" s="431"/>
      <c r="ALE187" s="431"/>
      <c r="ALF187" s="431"/>
      <c r="ALG187" s="431"/>
      <c r="ALH187" s="431"/>
      <c r="ALI187" s="431"/>
      <c r="ALJ187" s="431"/>
      <c r="ALK187" s="431"/>
      <c r="ALL187" s="431"/>
      <c r="ALM187" s="431"/>
      <c r="ALN187" s="431"/>
      <c r="ALO187" s="431"/>
      <c r="ALP187" s="431"/>
      <c r="ALQ187" s="431"/>
      <c r="ALR187" s="431"/>
      <c r="ALS187" s="431"/>
      <c r="ALT187" s="431"/>
      <c r="ALU187" s="431"/>
      <c r="ALV187" s="431"/>
      <c r="ALW187" s="431"/>
      <c r="ALX187" s="431"/>
      <c r="ALY187" s="431"/>
      <c r="ALZ187" s="431"/>
      <c r="AMA187" s="431"/>
      <c r="AMB187" s="431"/>
      <c r="AMC187" s="431"/>
      <c r="AMD187" s="431"/>
      <c r="AME187" s="431"/>
      <c r="AMF187" s="431"/>
      <c r="AMG187" s="431"/>
      <c r="AMH187" s="431"/>
      <c r="AMI187" s="431"/>
      <c r="AMJ187" s="431"/>
      <c r="AMK187" s="431"/>
      <c r="AML187" s="431"/>
      <c r="AMM187" s="431"/>
      <c r="AMN187" s="431"/>
      <c r="AMO187" s="431"/>
      <c r="AMP187" s="431"/>
      <c r="AMQ187" s="431"/>
      <c r="AMR187" s="431"/>
      <c r="AMS187" s="431"/>
      <c r="AMT187" s="431"/>
      <c r="AMU187" s="431"/>
      <c r="AMV187" s="431"/>
      <c r="AMW187" s="431"/>
      <c r="AMX187" s="431"/>
      <c r="AMY187" s="431"/>
      <c r="AMZ187" s="431"/>
      <c r="ANA187" s="431"/>
      <c r="ANB187" s="431"/>
      <c r="ANC187" s="431"/>
      <c r="AND187" s="431"/>
      <c r="ANE187" s="431"/>
      <c r="ANF187" s="431"/>
      <c r="ANG187" s="431"/>
      <c r="ANH187" s="431"/>
      <c r="ANI187" s="431"/>
      <c r="ANJ187" s="431"/>
      <c r="ANK187" s="431"/>
      <c r="ANL187" s="431"/>
      <c r="ANM187" s="431"/>
      <c r="ANN187" s="431"/>
      <c r="ANO187" s="431"/>
      <c r="ANP187" s="431"/>
      <c r="ANQ187" s="431"/>
      <c r="ANR187" s="431"/>
      <c r="ANS187" s="431"/>
      <c r="ANT187" s="431"/>
      <c r="ANU187" s="431"/>
      <c r="ANV187" s="431"/>
      <c r="ANW187" s="431"/>
      <c r="ANX187" s="431"/>
      <c r="ANY187" s="431"/>
      <c r="ANZ187" s="431"/>
      <c r="AOA187" s="431"/>
      <c r="AOB187" s="431"/>
      <c r="AOC187" s="431"/>
      <c r="AOD187" s="431"/>
      <c r="AOE187" s="431"/>
      <c r="AOF187" s="431"/>
      <c r="AOG187" s="431"/>
      <c r="AOH187" s="431"/>
      <c r="AOI187" s="431"/>
      <c r="AOJ187" s="431"/>
      <c r="AOK187" s="431"/>
      <c r="AOL187" s="431"/>
      <c r="AOM187" s="431"/>
      <c r="AON187" s="431"/>
      <c r="AOO187" s="431"/>
      <c r="AOP187" s="431"/>
      <c r="AOQ187" s="431"/>
      <c r="AOR187" s="431"/>
      <c r="AOS187" s="431"/>
      <c r="AOT187" s="431"/>
      <c r="AOU187" s="431"/>
      <c r="AOV187" s="431"/>
      <c r="AOW187" s="431"/>
      <c r="AOX187" s="431"/>
      <c r="AOY187" s="431"/>
      <c r="AOZ187" s="431"/>
      <c r="APA187" s="431"/>
      <c r="APB187" s="431"/>
      <c r="APC187" s="431"/>
      <c r="APD187" s="431"/>
      <c r="APE187" s="431"/>
      <c r="APF187" s="431"/>
      <c r="APG187" s="431"/>
      <c r="APH187" s="431"/>
      <c r="API187" s="431"/>
      <c r="APJ187" s="431"/>
      <c r="APK187" s="431"/>
      <c r="APL187" s="431"/>
      <c r="APM187" s="431"/>
      <c r="APN187" s="431"/>
      <c r="APO187" s="431"/>
      <c r="APP187" s="431"/>
      <c r="APQ187" s="431"/>
      <c r="APR187" s="431"/>
      <c r="APS187" s="431"/>
      <c r="APT187" s="431"/>
      <c r="APU187" s="431"/>
      <c r="APV187" s="431"/>
      <c r="APW187" s="431"/>
      <c r="APX187" s="431"/>
      <c r="APY187" s="431"/>
      <c r="APZ187" s="431"/>
      <c r="AQA187" s="431"/>
      <c r="AQB187" s="431"/>
      <c r="AQC187" s="431"/>
      <c r="AQD187" s="431"/>
      <c r="AQE187" s="431"/>
      <c r="AQF187" s="431"/>
      <c r="AQG187" s="431"/>
      <c r="AQH187" s="431"/>
      <c r="AQI187" s="431"/>
      <c r="AQJ187" s="431"/>
      <c r="AQK187" s="431"/>
      <c r="AQL187" s="431"/>
      <c r="AQM187" s="431"/>
      <c r="AQN187" s="431"/>
      <c r="AQO187" s="431"/>
      <c r="AQP187" s="431"/>
      <c r="AQQ187" s="431"/>
      <c r="AQR187" s="431"/>
      <c r="AQS187" s="431"/>
      <c r="AQT187" s="431"/>
      <c r="AQU187" s="431"/>
      <c r="AQV187" s="431"/>
      <c r="AQW187" s="431"/>
      <c r="AQX187" s="431"/>
      <c r="AQY187" s="431"/>
      <c r="AQZ187" s="431"/>
      <c r="ARA187" s="431"/>
      <c r="ARB187" s="431"/>
      <c r="ARC187" s="431"/>
      <c r="ARD187" s="431"/>
      <c r="ARE187" s="431"/>
      <c r="ARF187" s="431"/>
      <c r="ARG187" s="431"/>
      <c r="ARH187" s="431"/>
      <c r="ARI187" s="431"/>
      <c r="ARJ187" s="431"/>
      <c r="ARK187" s="431"/>
      <c r="ARL187" s="431"/>
      <c r="ARM187" s="431"/>
      <c r="ARN187" s="431"/>
      <c r="ARO187" s="431"/>
      <c r="ARP187" s="431"/>
      <c r="ARQ187" s="431"/>
      <c r="ARR187" s="431"/>
      <c r="ARS187" s="431"/>
      <c r="ART187" s="431"/>
      <c r="ARU187" s="431"/>
      <c r="ARV187" s="431"/>
      <c r="ARW187" s="431"/>
      <c r="ARX187" s="431"/>
      <c r="ARY187" s="431"/>
      <c r="ARZ187" s="431"/>
      <c r="ASA187" s="431"/>
      <c r="ASB187" s="431"/>
      <c r="ASC187" s="431"/>
      <c r="ASD187" s="431"/>
      <c r="ASE187" s="431"/>
      <c r="ASF187" s="431"/>
      <c r="ASG187" s="431"/>
      <c r="ASH187" s="431"/>
      <c r="ASI187" s="431"/>
      <c r="ASJ187" s="431"/>
      <c r="ASK187" s="431"/>
      <c r="ASL187" s="431"/>
      <c r="ASM187" s="431"/>
      <c r="ASN187" s="431"/>
      <c r="ASO187" s="431"/>
      <c r="ASP187" s="431"/>
      <c r="ASQ187" s="431"/>
      <c r="ASR187" s="431"/>
      <c r="ASS187" s="431"/>
      <c r="AST187" s="431"/>
      <c r="ASU187" s="431"/>
      <c r="ASV187" s="431"/>
      <c r="ASW187" s="431"/>
      <c r="ASX187" s="431"/>
      <c r="ASY187" s="431"/>
      <c r="ASZ187" s="431"/>
      <c r="ATA187" s="431"/>
      <c r="ATB187" s="431"/>
      <c r="ATC187" s="431"/>
      <c r="ATD187" s="431"/>
      <c r="ATE187" s="431"/>
      <c r="ATF187" s="431"/>
      <c r="ATG187" s="431"/>
      <c r="ATH187" s="431"/>
      <c r="ATI187" s="431"/>
      <c r="ATJ187" s="431"/>
      <c r="ATK187" s="431"/>
      <c r="ATL187" s="431"/>
      <c r="ATM187" s="431"/>
      <c r="ATN187" s="431"/>
      <c r="ATO187" s="431"/>
      <c r="ATP187" s="431"/>
      <c r="ATQ187" s="431"/>
      <c r="ATR187" s="431"/>
      <c r="ATS187" s="431"/>
      <c r="ATT187" s="431"/>
      <c r="ATU187" s="431"/>
      <c r="ATV187" s="431"/>
      <c r="ATW187" s="431"/>
      <c r="ATX187" s="431"/>
      <c r="ATY187" s="431"/>
      <c r="ATZ187" s="431"/>
      <c r="AUA187" s="431"/>
      <c r="AUB187" s="431"/>
      <c r="AUC187" s="431"/>
      <c r="AUD187" s="431"/>
      <c r="AUE187" s="431"/>
      <c r="AUF187" s="431"/>
      <c r="AUG187" s="431"/>
      <c r="AUH187" s="431"/>
      <c r="AUI187" s="431"/>
      <c r="AUJ187" s="431"/>
      <c r="AUK187" s="431"/>
      <c r="AUL187" s="431"/>
      <c r="AUM187" s="431"/>
      <c r="AUN187" s="431"/>
      <c r="AUO187" s="431"/>
      <c r="AUP187" s="431"/>
      <c r="AUQ187" s="431"/>
      <c r="AUR187" s="431"/>
      <c r="AUS187" s="431"/>
      <c r="AUT187" s="431"/>
      <c r="AUU187" s="431"/>
      <c r="AUV187" s="431"/>
      <c r="AUW187" s="431"/>
      <c r="AUX187" s="431"/>
      <c r="AUY187" s="431"/>
      <c r="AUZ187" s="431"/>
      <c r="AVA187" s="431"/>
      <c r="AVB187" s="431"/>
      <c r="AVC187" s="431"/>
      <c r="AVD187" s="431"/>
      <c r="AVE187" s="431"/>
      <c r="AVF187" s="431"/>
      <c r="AVG187" s="431"/>
      <c r="AVH187" s="431"/>
      <c r="AVI187" s="431"/>
      <c r="AVJ187" s="431"/>
      <c r="AVK187" s="431"/>
      <c r="AVL187" s="431"/>
      <c r="AVM187" s="431"/>
      <c r="AVN187" s="431"/>
      <c r="AVO187" s="431"/>
      <c r="AVP187" s="431"/>
      <c r="AVQ187" s="431"/>
      <c r="AVR187" s="431"/>
      <c r="AVS187" s="431"/>
      <c r="AVT187" s="431"/>
      <c r="AVU187" s="431"/>
      <c r="AVV187" s="431"/>
      <c r="AVW187" s="431"/>
      <c r="AVX187" s="431"/>
      <c r="AVY187" s="431"/>
      <c r="AVZ187" s="431"/>
      <c r="AWA187" s="431"/>
      <c r="AWB187" s="431"/>
      <c r="AWC187" s="431"/>
      <c r="AWD187" s="431"/>
      <c r="AWE187" s="431"/>
      <c r="AWF187" s="431"/>
      <c r="AWG187" s="431"/>
      <c r="AWH187" s="431"/>
      <c r="AWI187" s="431"/>
      <c r="AWJ187" s="431"/>
      <c r="AWK187" s="431"/>
      <c r="AWL187" s="431"/>
      <c r="AWM187" s="431"/>
      <c r="AWN187" s="431"/>
      <c r="AWO187" s="431"/>
      <c r="AWP187" s="431"/>
      <c r="AWQ187" s="431"/>
      <c r="AWR187" s="431"/>
      <c r="AWS187" s="431"/>
      <c r="AWT187" s="431"/>
      <c r="AWU187" s="431"/>
      <c r="AWV187" s="431"/>
      <c r="AWW187" s="431"/>
      <c r="AWX187" s="431"/>
      <c r="AWY187" s="431"/>
      <c r="AWZ187" s="431"/>
      <c r="AXA187" s="431"/>
      <c r="AXB187" s="431"/>
      <c r="AXC187" s="431"/>
      <c r="AXD187" s="431"/>
      <c r="AXE187" s="431"/>
      <c r="AXF187" s="431"/>
      <c r="AXG187" s="431"/>
      <c r="AXH187" s="431"/>
      <c r="AXI187" s="431"/>
      <c r="AXJ187" s="431"/>
      <c r="AXK187" s="431"/>
      <c r="AXL187" s="431"/>
      <c r="AXM187" s="431"/>
      <c r="AXN187" s="431"/>
      <c r="AXO187" s="431"/>
      <c r="AXP187" s="431"/>
      <c r="AXQ187" s="431"/>
      <c r="AXR187" s="431"/>
      <c r="AXS187" s="431"/>
      <c r="AXT187" s="431"/>
      <c r="AXU187" s="431"/>
      <c r="AXV187" s="431"/>
      <c r="AXW187" s="431"/>
      <c r="AXX187" s="431"/>
      <c r="AXY187" s="431"/>
      <c r="AXZ187" s="431"/>
      <c r="AYA187" s="431"/>
      <c r="AYB187" s="431"/>
      <c r="AYC187" s="431"/>
      <c r="AYD187" s="431"/>
      <c r="AYE187" s="431"/>
      <c r="AYF187" s="431"/>
      <c r="AYG187" s="431"/>
      <c r="AYH187" s="431"/>
      <c r="AYI187" s="431"/>
      <c r="AYJ187" s="431"/>
      <c r="AYK187" s="431"/>
      <c r="AYL187" s="431"/>
      <c r="AYM187" s="431"/>
      <c r="AYN187" s="431"/>
      <c r="AYO187" s="431"/>
      <c r="AYP187" s="431"/>
      <c r="AYQ187" s="431"/>
      <c r="AYR187" s="431"/>
      <c r="AYS187" s="431"/>
      <c r="AYT187" s="431"/>
      <c r="AYU187" s="431"/>
      <c r="AYV187" s="431"/>
      <c r="AYW187" s="431"/>
      <c r="AYX187" s="431"/>
      <c r="AYY187" s="431"/>
      <c r="AYZ187" s="431"/>
      <c r="AZA187" s="431"/>
      <c r="AZB187" s="431"/>
      <c r="AZC187" s="431"/>
      <c r="AZD187" s="431"/>
      <c r="AZE187" s="431"/>
      <c r="AZF187" s="431"/>
      <c r="AZG187" s="431"/>
      <c r="AZH187" s="431"/>
      <c r="AZI187" s="431"/>
      <c r="AZJ187" s="431"/>
      <c r="AZK187" s="431"/>
      <c r="AZL187" s="431"/>
      <c r="AZM187" s="431"/>
      <c r="AZN187" s="431"/>
      <c r="AZO187" s="431"/>
      <c r="AZP187" s="431"/>
      <c r="AZQ187" s="431"/>
      <c r="AZR187" s="431"/>
      <c r="AZS187" s="431"/>
      <c r="AZT187" s="431"/>
      <c r="AZU187" s="431"/>
      <c r="AZV187" s="431"/>
      <c r="AZW187" s="431"/>
      <c r="AZX187" s="431"/>
      <c r="AZY187" s="431"/>
      <c r="AZZ187" s="431"/>
      <c r="BAA187" s="431"/>
      <c r="BAB187" s="431"/>
      <c r="BAC187" s="431"/>
      <c r="BAD187" s="431"/>
      <c r="BAE187" s="431"/>
      <c r="BAF187" s="431"/>
      <c r="BAG187" s="431"/>
      <c r="BAH187" s="431"/>
      <c r="BAI187" s="431"/>
      <c r="BAJ187" s="431"/>
      <c r="BAK187" s="431"/>
      <c r="BAL187" s="431"/>
      <c r="BAM187" s="431"/>
      <c r="BAN187" s="431"/>
      <c r="BAO187" s="431"/>
      <c r="BAP187" s="431"/>
      <c r="BAQ187" s="431"/>
      <c r="BAR187" s="431"/>
      <c r="BAS187" s="431"/>
      <c r="BAT187" s="431"/>
      <c r="BAU187" s="431"/>
      <c r="BAV187" s="431"/>
      <c r="BAW187" s="431"/>
      <c r="BAX187" s="431"/>
      <c r="BAY187" s="431"/>
      <c r="BAZ187" s="431"/>
      <c r="BBA187" s="431"/>
      <c r="BBB187" s="431"/>
      <c r="BBC187" s="431"/>
      <c r="BBD187" s="431"/>
      <c r="BBE187" s="431"/>
      <c r="BBF187" s="431"/>
      <c r="BBG187" s="431"/>
      <c r="BBH187" s="431"/>
      <c r="BBI187" s="431"/>
      <c r="BBJ187" s="431"/>
      <c r="BBK187" s="431"/>
      <c r="BBL187" s="431"/>
      <c r="BBM187" s="431"/>
      <c r="BBN187" s="431"/>
      <c r="BBO187" s="431"/>
      <c r="BBP187" s="431"/>
      <c r="BBQ187" s="431"/>
      <c r="BBR187" s="431"/>
      <c r="BBS187" s="431"/>
      <c r="BBT187" s="431"/>
      <c r="BBU187" s="431"/>
      <c r="BBV187" s="431"/>
      <c r="BBW187" s="431"/>
      <c r="BBX187" s="431"/>
      <c r="BBY187" s="431"/>
      <c r="BBZ187" s="431"/>
      <c r="BCA187" s="431"/>
      <c r="BCB187" s="431"/>
      <c r="BCC187" s="431"/>
      <c r="BCD187" s="431"/>
      <c r="BCE187" s="431"/>
      <c r="BCF187" s="431"/>
      <c r="BCG187" s="431"/>
      <c r="BCH187" s="431"/>
      <c r="BCI187" s="431"/>
      <c r="BCJ187" s="431"/>
      <c r="BCK187" s="431"/>
      <c r="BCL187" s="431"/>
      <c r="BCM187" s="431"/>
      <c r="BCN187" s="431"/>
      <c r="BCO187" s="431"/>
      <c r="BCP187" s="431"/>
      <c r="BCQ187" s="431"/>
      <c r="BCR187" s="431"/>
      <c r="BCS187" s="431"/>
      <c r="BCT187" s="431"/>
      <c r="BCU187" s="431"/>
      <c r="BCV187" s="431"/>
      <c r="BCW187" s="431"/>
      <c r="BCX187" s="431"/>
      <c r="BCY187" s="431"/>
      <c r="BCZ187" s="431"/>
      <c r="BDA187" s="431"/>
      <c r="BDB187" s="431"/>
      <c r="BDC187" s="431"/>
      <c r="BDD187" s="431"/>
      <c r="BDE187" s="431"/>
      <c r="BDF187" s="431"/>
      <c r="BDG187" s="431"/>
      <c r="BDH187" s="431"/>
      <c r="BDI187" s="431"/>
      <c r="BDJ187" s="431"/>
      <c r="BDK187" s="431"/>
      <c r="BDL187" s="431"/>
      <c r="BDM187" s="431"/>
      <c r="BDN187" s="431"/>
      <c r="BDO187" s="431"/>
      <c r="BDP187" s="431"/>
      <c r="BDQ187" s="431"/>
      <c r="BDR187" s="431"/>
      <c r="BDS187" s="431"/>
      <c r="BDT187" s="431"/>
      <c r="BDU187" s="431"/>
      <c r="BDV187" s="431"/>
      <c r="BDW187" s="431"/>
      <c r="BDX187" s="431"/>
      <c r="BDY187" s="431"/>
      <c r="BDZ187" s="431"/>
      <c r="BEA187" s="431"/>
      <c r="BEB187" s="431"/>
      <c r="BEC187" s="431"/>
      <c r="BED187" s="431"/>
      <c r="BEE187" s="431"/>
      <c r="BEF187" s="431"/>
      <c r="BEG187" s="431"/>
      <c r="BEH187" s="431"/>
      <c r="BEI187" s="431"/>
      <c r="BEJ187" s="431"/>
      <c r="BEK187" s="431"/>
      <c r="BEL187" s="431"/>
      <c r="BEM187" s="431"/>
      <c r="BEN187" s="431"/>
      <c r="BEO187" s="431"/>
      <c r="BEP187" s="431"/>
      <c r="BEQ187" s="431"/>
      <c r="BER187" s="431"/>
      <c r="BES187" s="431"/>
      <c r="BET187" s="431"/>
      <c r="BEU187" s="431"/>
      <c r="BEV187" s="431"/>
      <c r="BEW187" s="431"/>
      <c r="BEX187" s="431"/>
      <c r="BEY187" s="431"/>
      <c r="BEZ187" s="431"/>
      <c r="BFA187" s="431"/>
      <c r="BFB187" s="431"/>
      <c r="BFC187" s="431"/>
      <c r="BFD187" s="431"/>
      <c r="BFE187" s="431"/>
      <c r="BFF187" s="431"/>
      <c r="BFG187" s="431"/>
      <c r="BFH187" s="431"/>
      <c r="BFI187" s="431"/>
      <c r="BFJ187" s="431"/>
      <c r="BFK187" s="431"/>
      <c r="BFL187" s="431"/>
      <c r="BFM187" s="431"/>
      <c r="BFN187" s="431"/>
      <c r="BFO187" s="431"/>
      <c r="BFP187" s="431"/>
      <c r="BFQ187" s="431"/>
      <c r="BFR187" s="431"/>
      <c r="BFS187" s="431"/>
      <c r="BFT187" s="431"/>
      <c r="BFU187" s="431"/>
      <c r="BFV187" s="431"/>
      <c r="BFW187" s="431"/>
      <c r="BFX187" s="431"/>
      <c r="BFY187" s="431"/>
      <c r="BFZ187" s="431"/>
      <c r="BGA187" s="431"/>
      <c r="BGB187" s="431"/>
      <c r="BGC187" s="431"/>
      <c r="BGD187" s="431"/>
      <c r="BGE187" s="431"/>
      <c r="BGF187" s="431"/>
      <c r="BGG187" s="431"/>
      <c r="BGH187" s="431"/>
      <c r="BGI187" s="431"/>
      <c r="BGJ187" s="431"/>
      <c r="BGK187" s="431"/>
      <c r="BGL187" s="431"/>
      <c r="BGM187" s="431"/>
      <c r="BGN187" s="431"/>
      <c r="BGO187" s="431"/>
      <c r="BGP187" s="431"/>
      <c r="BGQ187" s="431"/>
      <c r="BGR187" s="431"/>
      <c r="BGS187" s="431"/>
      <c r="BGT187" s="431"/>
      <c r="BGU187" s="431"/>
      <c r="BGV187" s="431"/>
      <c r="BGW187" s="431"/>
      <c r="BGX187" s="431"/>
      <c r="BGY187" s="431"/>
      <c r="BGZ187" s="431"/>
      <c r="BHA187" s="431"/>
      <c r="BHB187" s="431"/>
      <c r="BHC187" s="431"/>
      <c r="BHD187" s="431"/>
      <c r="BHE187" s="431"/>
      <c r="BHF187" s="431"/>
      <c r="BHG187" s="431"/>
      <c r="BHH187" s="431"/>
      <c r="BHI187" s="431"/>
      <c r="BHJ187" s="431"/>
      <c r="BHK187" s="431"/>
      <c r="BHL187" s="431"/>
      <c r="BHM187" s="431"/>
      <c r="BHN187" s="431"/>
      <c r="BHO187" s="431"/>
      <c r="BHP187" s="431"/>
      <c r="BHQ187" s="431"/>
      <c r="BHR187" s="431"/>
      <c r="BHS187" s="431"/>
      <c r="BHT187" s="431"/>
      <c r="BHU187" s="431"/>
      <c r="BHV187" s="431"/>
      <c r="BHW187" s="431"/>
      <c r="BHX187" s="431"/>
      <c r="BHY187" s="431"/>
      <c r="BHZ187" s="431"/>
      <c r="BIA187" s="431"/>
      <c r="BIB187" s="431"/>
      <c r="BIC187" s="431"/>
      <c r="BID187" s="431"/>
      <c r="BIE187" s="431"/>
      <c r="BIF187" s="431"/>
      <c r="BIG187" s="431"/>
      <c r="BIH187" s="431"/>
      <c r="BII187" s="431"/>
      <c r="BIJ187" s="431"/>
      <c r="BIK187" s="431"/>
      <c r="BIL187" s="431"/>
      <c r="BIM187" s="431"/>
      <c r="BIN187" s="431"/>
      <c r="BIO187" s="431"/>
      <c r="BIP187" s="431"/>
      <c r="BIQ187" s="431"/>
      <c r="BIR187" s="431"/>
      <c r="BIS187" s="431"/>
      <c r="BIT187" s="431"/>
      <c r="BIU187" s="431"/>
      <c r="BIV187" s="431"/>
      <c r="BIW187" s="431"/>
      <c r="BIX187" s="431"/>
      <c r="BIY187" s="431"/>
      <c r="BIZ187" s="431"/>
      <c r="BJA187" s="431"/>
      <c r="BJB187" s="431"/>
      <c r="BJC187" s="431"/>
      <c r="BJD187" s="431"/>
      <c r="BJE187" s="431"/>
      <c r="BJF187" s="431"/>
      <c r="BJG187" s="431"/>
      <c r="BJH187" s="431"/>
      <c r="BJI187" s="431"/>
      <c r="BJJ187" s="431"/>
      <c r="BJK187" s="431"/>
      <c r="BJL187" s="431"/>
      <c r="BJM187" s="431"/>
      <c r="BJN187" s="431"/>
      <c r="BJO187" s="431"/>
      <c r="BJP187" s="431"/>
      <c r="BJQ187" s="431"/>
      <c r="BJR187" s="431"/>
      <c r="BJS187" s="431"/>
      <c r="BJT187" s="431"/>
      <c r="BJU187" s="431"/>
      <c r="BJV187" s="431"/>
      <c r="BJW187" s="431"/>
      <c r="BJX187" s="431"/>
      <c r="BJY187" s="431"/>
      <c r="BJZ187" s="431"/>
      <c r="BKA187" s="431"/>
      <c r="BKB187" s="431"/>
      <c r="BKC187" s="431"/>
      <c r="BKD187" s="431"/>
      <c r="BKE187" s="431"/>
      <c r="BKF187" s="431"/>
      <c r="BKG187" s="431"/>
      <c r="BKH187" s="431"/>
      <c r="BKI187" s="431"/>
      <c r="BKJ187" s="431"/>
      <c r="BKK187" s="431"/>
      <c r="BKL187" s="431"/>
      <c r="BKM187" s="431"/>
      <c r="BKN187" s="431"/>
      <c r="BKO187" s="431"/>
      <c r="BKP187" s="431"/>
      <c r="BKQ187" s="431"/>
      <c r="BKR187" s="431"/>
      <c r="BKS187" s="431"/>
      <c r="BKT187" s="431"/>
      <c r="BKU187" s="431"/>
      <c r="BKV187" s="431"/>
      <c r="BKW187" s="431"/>
      <c r="BKX187" s="431"/>
      <c r="BKY187" s="431"/>
      <c r="BKZ187" s="431"/>
      <c r="BLA187" s="431"/>
      <c r="BLB187" s="431"/>
      <c r="BLC187" s="431"/>
      <c r="BLD187" s="431"/>
      <c r="BLE187" s="431"/>
      <c r="BLF187" s="431"/>
      <c r="BLG187" s="431"/>
      <c r="BLH187" s="431"/>
      <c r="BLI187" s="431"/>
      <c r="BLJ187" s="431"/>
      <c r="BLK187" s="431"/>
      <c r="BLL187" s="431"/>
      <c r="BLM187" s="431"/>
      <c r="BLN187" s="431"/>
      <c r="BLO187" s="431"/>
      <c r="BLP187" s="431"/>
      <c r="BLQ187" s="431"/>
      <c r="BLR187" s="431"/>
      <c r="BLS187" s="431"/>
      <c r="BLT187" s="431"/>
      <c r="BLU187" s="431"/>
      <c r="BLV187" s="431"/>
      <c r="BLW187" s="431"/>
      <c r="BLX187" s="431"/>
      <c r="BLY187" s="431"/>
      <c r="BLZ187" s="431"/>
      <c r="BMA187" s="431"/>
      <c r="BMB187" s="431"/>
      <c r="BMC187" s="431"/>
      <c r="BMD187" s="431"/>
      <c r="BME187" s="431"/>
      <c r="BMF187" s="431"/>
      <c r="BMG187" s="431"/>
      <c r="BMH187" s="431"/>
      <c r="BMI187" s="431"/>
      <c r="BMJ187" s="431"/>
      <c r="BMK187" s="431"/>
      <c r="BML187" s="431"/>
      <c r="BMM187" s="431"/>
      <c r="BMN187" s="431"/>
      <c r="BMO187" s="431"/>
      <c r="BMP187" s="431"/>
      <c r="BMQ187" s="431"/>
      <c r="BMR187" s="431"/>
      <c r="BMS187" s="431"/>
      <c r="BMT187" s="431"/>
      <c r="BMU187" s="431"/>
      <c r="BMV187" s="431"/>
      <c r="BMW187" s="431"/>
      <c r="BMX187" s="431"/>
      <c r="BMY187" s="431"/>
      <c r="BMZ187" s="431"/>
      <c r="BNA187" s="431"/>
      <c r="BNB187" s="431"/>
      <c r="BNC187" s="431"/>
      <c r="BND187" s="431"/>
      <c r="BNE187" s="431"/>
      <c r="BNF187" s="431"/>
      <c r="BNG187" s="431"/>
      <c r="BNH187" s="431"/>
      <c r="BNI187" s="431"/>
      <c r="BNJ187" s="431"/>
      <c r="BNK187" s="431"/>
      <c r="BNL187" s="431"/>
      <c r="BNM187" s="431"/>
      <c r="BNN187" s="431"/>
      <c r="BNO187" s="431"/>
      <c r="BNP187" s="431"/>
      <c r="BNQ187" s="431"/>
      <c r="BNR187" s="431"/>
      <c r="BNS187" s="431"/>
      <c r="BNT187" s="431"/>
      <c r="BNU187" s="431"/>
      <c r="BNV187" s="431"/>
      <c r="BNW187" s="431"/>
      <c r="BNX187" s="431"/>
      <c r="BNY187" s="431"/>
      <c r="BNZ187" s="431"/>
      <c r="BOA187" s="431"/>
      <c r="BOB187" s="431"/>
      <c r="BOC187" s="431"/>
      <c r="BOD187" s="431"/>
      <c r="BOE187" s="431"/>
      <c r="BOF187" s="431"/>
      <c r="BOG187" s="431"/>
      <c r="BOH187" s="431"/>
      <c r="BOI187" s="431"/>
      <c r="BOJ187" s="431"/>
      <c r="BOK187" s="431"/>
      <c r="BOL187" s="431"/>
      <c r="BOM187" s="431"/>
      <c r="BON187" s="431"/>
      <c r="BOO187" s="431"/>
      <c r="BOP187" s="431"/>
      <c r="BOQ187" s="431"/>
      <c r="BOR187" s="431"/>
      <c r="BOS187" s="431"/>
      <c r="BOT187" s="431"/>
      <c r="BOU187" s="431"/>
      <c r="BOV187" s="431"/>
      <c r="BOW187" s="431"/>
      <c r="BOX187" s="431"/>
      <c r="BOY187" s="431"/>
      <c r="BOZ187" s="431"/>
      <c r="BPA187" s="431"/>
      <c r="BPB187" s="431"/>
      <c r="BPC187" s="431"/>
      <c r="BPD187" s="431"/>
      <c r="BPE187" s="431"/>
      <c r="BPF187" s="431"/>
      <c r="BPG187" s="431"/>
      <c r="BPH187" s="431"/>
      <c r="BPI187" s="431"/>
      <c r="BPJ187" s="431"/>
      <c r="BPK187" s="431"/>
      <c r="BPL187" s="431"/>
      <c r="BPM187" s="431"/>
      <c r="BPN187" s="431"/>
      <c r="BPO187" s="431"/>
      <c r="BPP187" s="431"/>
      <c r="BPQ187" s="431"/>
      <c r="BPR187" s="431"/>
      <c r="BPS187" s="431"/>
      <c r="BPT187" s="431"/>
      <c r="BPU187" s="431"/>
      <c r="BPV187" s="431"/>
      <c r="BPW187" s="431"/>
      <c r="BPX187" s="431"/>
      <c r="BPY187" s="431"/>
      <c r="BPZ187" s="431"/>
      <c r="BQA187" s="431"/>
      <c r="BQB187" s="431"/>
      <c r="BQC187" s="431"/>
      <c r="BQD187" s="431"/>
      <c r="BQE187" s="431"/>
      <c r="BQF187" s="431"/>
      <c r="BQG187" s="431"/>
      <c r="BQH187" s="431"/>
      <c r="BQI187" s="431"/>
      <c r="BQJ187" s="431"/>
      <c r="BQK187" s="431"/>
      <c r="BQL187" s="431"/>
      <c r="BQM187" s="431"/>
      <c r="BQN187" s="431"/>
      <c r="BQO187" s="431"/>
      <c r="BQP187" s="431"/>
      <c r="BQQ187" s="431"/>
      <c r="BQR187" s="431"/>
      <c r="BQS187" s="431"/>
      <c r="BQT187" s="431"/>
      <c r="BQU187" s="431"/>
      <c r="BQV187" s="431"/>
      <c r="BQW187" s="431"/>
      <c r="BQX187" s="431"/>
      <c r="BQY187" s="431"/>
      <c r="BQZ187" s="431"/>
      <c r="BRA187" s="431"/>
      <c r="BRB187" s="431"/>
      <c r="BRC187" s="431"/>
      <c r="BRD187" s="431"/>
      <c r="BRE187" s="431"/>
      <c r="BRF187" s="431"/>
      <c r="BRG187" s="431"/>
      <c r="BRH187" s="431"/>
      <c r="BRI187" s="431"/>
      <c r="BRJ187" s="431"/>
      <c r="BRK187" s="431"/>
      <c r="BRL187" s="431"/>
      <c r="BRM187" s="431"/>
      <c r="BRN187" s="431"/>
      <c r="BRO187" s="431"/>
      <c r="BRP187" s="431"/>
      <c r="BRQ187" s="431"/>
      <c r="BRR187" s="431"/>
      <c r="BRS187" s="431"/>
      <c r="BRT187" s="431"/>
      <c r="BRU187" s="431"/>
    </row>
    <row r="188" spans="1:1841" x14ac:dyDescent="0.3">
      <c r="A188" s="431"/>
      <c r="B188" s="431"/>
      <c r="C188" s="431"/>
      <c r="D188" s="431"/>
      <c r="E188" s="431"/>
      <c r="F188" s="431"/>
      <c r="G188" s="431"/>
      <c r="H188" s="431"/>
      <c r="I188" s="446"/>
      <c r="J188" s="446"/>
      <c r="K188" s="446"/>
      <c r="L188" s="446"/>
      <c r="M188" s="446"/>
      <c r="N188" s="446"/>
      <c r="O188" s="446"/>
      <c r="P188" s="446"/>
      <c r="Q188" s="446"/>
      <c r="R188" s="446"/>
      <c r="S188" s="446"/>
      <c r="T188" s="446"/>
      <c r="U188" s="446"/>
      <c r="V188" s="446"/>
      <c r="W188" s="446"/>
      <c r="X188" s="446"/>
      <c r="Y188" s="446"/>
      <c r="Z188" s="446"/>
      <c r="AA188" s="454"/>
      <c r="AB188" s="486"/>
      <c r="AC188" s="486"/>
      <c r="AD188" s="527"/>
      <c r="AE188" s="527"/>
      <c r="AF188" s="527"/>
      <c r="AG188" s="527"/>
      <c r="AH188" s="431"/>
      <c r="AI188" s="431"/>
      <c r="AJ188" s="431"/>
      <c r="AK188" s="431"/>
      <c r="AL188" s="431"/>
      <c r="AM188" s="431"/>
      <c r="AN188" s="431"/>
      <c r="AO188" s="431"/>
      <c r="AP188" s="431"/>
      <c r="AQ188" s="431"/>
      <c r="AR188" s="431"/>
      <c r="AS188" s="431"/>
      <c r="AT188" s="431"/>
      <c r="AU188" s="431"/>
      <c r="AV188" s="431"/>
      <c r="AW188" s="431"/>
      <c r="AX188" s="431"/>
      <c r="AY188" s="431"/>
      <c r="AZ188" s="431"/>
      <c r="BA188" s="431"/>
      <c r="BB188" s="431"/>
      <c r="BC188" s="431"/>
      <c r="BD188" s="431"/>
      <c r="BE188" s="431"/>
      <c r="BF188" s="431"/>
      <c r="BG188" s="431"/>
      <c r="BH188" s="431"/>
      <c r="BI188" s="431"/>
      <c r="BJ188" s="431"/>
      <c r="BK188" s="431"/>
      <c r="BL188" s="431"/>
      <c r="BM188" s="431"/>
      <c r="BN188" s="431"/>
      <c r="BO188" s="431"/>
      <c r="BP188" s="431"/>
      <c r="BQ188" s="431"/>
      <c r="BR188" s="431"/>
      <c r="BS188" s="431"/>
      <c r="BT188" s="431"/>
      <c r="BU188" s="431"/>
      <c r="BV188" s="431"/>
      <c r="BW188" s="431"/>
      <c r="BX188" s="431"/>
      <c r="BY188" s="431"/>
      <c r="BZ188" s="431"/>
      <c r="CA188" s="431"/>
      <c r="CB188" s="431"/>
      <c r="CC188" s="431"/>
      <c r="CD188" s="431"/>
      <c r="CE188" s="431"/>
      <c r="CF188" s="431"/>
      <c r="CG188" s="431"/>
      <c r="CH188" s="431"/>
      <c r="CI188" s="431"/>
      <c r="CJ188" s="431"/>
      <c r="CK188" s="431"/>
      <c r="CL188" s="431"/>
      <c r="CM188" s="431"/>
      <c r="CN188" s="431"/>
      <c r="CO188" s="431"/>
      <c r="CP188" s="431"/>
      <c r="CQ188" s="431"/>
      <c r="CR188" s="431"/>
      <c r="CS188" s="431"/>
      <c r="CT188" s="431"/>
      <c r="CU188" s="431"/>
      <c r="CV188" s="431"/>
      <c r="CW188" s="431"/>
      <c r="CX188" s="431"/>
      <c r="CY188" s="431"/>
      <c r="CZ188" s="431"/>
      <c r="DA188" s="431"/>
      <c r="DB188" s="431"/>
      <c r="DC188" s="431"/>
      <c r="DD188" s="431"/>
      <c r="DE188" s="431"/>
      <c r="DF188" s="431"/>
      <c r="DG188" s="431"/>
      <c r="DH188" s="431"/>
      <c r="DI188" s="431"/>
      <c r="DJ188" s="431"/>
      <c r="DK188" s="431"/>
      <c r="DL188" s="431"/>
      <c r="DM188" s="431"/>
      <c r="DN188" s="431"/>
      <c r="DO188" s="431"/>
      <c r="DP188" s="431"/>
      <c r="DQ188" s="431"/>
      <c r="DR188" s="431"/>
      <c r="DS188" s="431"/>
      <c r="DT188" s="431"/>
      <c r="DU188" s="431"/>
      <c r="DV188" s="431"/>
      <c r="DW188" s="431"/>
      <c r="DX188" s="431"/>
      <c r="DY188" s="431"/>
      <c r="DZ188" s="431"/>
      <c r="EA188" s="431"/>
      <c r="EB188" s="431"/>
      <c r="EC188" s="431"/>
      <c r="ED188" s="431"/>
      <c r="EE188" s="431"/>
      <c r="EF188" s="431"/>
      <c r="EG188" s="431"/>
      <c r="EH188" s="431"/>
      <c r="EI188" s="431"/>
      <c r="EJ188" s="431"/>
      <c r="EK188" s="431"/>
      <c r="EL188" s="431"/>
      <c r="EM188" s="431"/>
      <c r="EN188" s="431"/>
      <c r="EO188" s="431"/>
      <c r="EP188" s="431"/>
      <c r="EQ188" s="431"/>
      <c r="ER188" s="431"/>
      <c r="ES188" s="431"/>
      <c r="ET188" s="431"/>
      <c r="EU188" s="431"/>
      <c r="EV188" s="431"/>
      <c r="EW188" s="431"/>
      <c r="EX188" s="431"/>
      <c r="EY188" s="431"/>
      <c r="EZ188" s="431"/>
      <c r="FA188" s="431"/>
      <c r="FB188" s="431"/>
      <c r="FC188" s="431"/>
      <c r="FD188" s="431"/>
      <c r="FE188" s="431"/>
      <c r="FF188" s="431"/>
      <c r="FG188" s="431"/>
      <c r="FH188" s="431"/>
      <c r="FI188" s="431"/>
      <c r="FJ188" s="431"/>
      <c r="FK188" s="431"/>
      <c r="FL188" s="431"/>
      <c r="FM188" s="431"/>
      <c r="FN188" s="431"/>
      <c r="FO188" s="431"/>
      <c r="FP188" s="431"/>
      <c r="FQ188" s="431"/>
      <c r="FR188" s="431"/>
      <c r="FS188" s="431"/>
      <c r="FT188" s="431"/>
      <c r="FU188" s="431"/>
      <c r="FV188" s="431"/>
      <c r="FW188" s="431"/>
      <c r="FX188" s="431"/>
      <c r="FY188" s="431"/>
      <c r="FZ188" s="431"/>
      <c r="GA188" s="431"/>
      <c r="GB188" s="431"/>
      <c r="GC188" s="431"/>
      <c r="GD188" s="431"/>
      <c r="GE188" s="431"/>
      <c r="GF188" s="431"/>
      <c r="GG188" s="431"/>
      <c r="GH188" s="431"/>
      <c r="GI188" s="431"/>
      <c r="GJ188" s="431"/>
      <c r="GK188" s="431"/>
      <c r="GL188" s="431"/>
      <c r="GM188" s="431"/>
      <c r="GN188" s="431"/>
      <c r="GO188" s="431"/>
      <c r="GP188" s="431"/>
      <c r="GQ188" s="431"/>
      <c r="GR188" s="431"/>
      <c r="GS188" s="431"/>
      <c r="GT188" s="431"/>
      <c r="GU188" s="431"/>
      <c r="GV188" s="431"/>
      <c r="GW188" s="431"/>
      <c r="GX188" s="431"/>
      <c r="GY188" s="431"/>
      <c r="GZ188" s="431"/>
      <c r="HA188" s="431"/>
      <c r="HB188" s="431"/>
      <c r="HC188" s="431"/>
      <c r="HD188" s="431"/>
      <c r="HE188" s="431"/>
      <c r="HF188" s="431"/>
      <c r="HG188" s="431"/>
      <c r="HH188" s="431"/>
      <c r="HI188" s="431"/>
      <c r="HJ188" s="431"/>
      <c r="HK188" s="431"/>
      <c r="HL188" s="431"/>
      <c r="HM188" s="431"/>
      <c r="HN188" s="431"/>
      <c r="HO188" s="431"/>
      <c r="HP188" s="431"/>
      <c r="HQ188" s="431"/>
      <c r="HR188" s="431"/>
      <c r="HS188" s="431"/>
      <c r="HT188" s="431"/>
      <c r="HU188" s="431"/>
      <c r="HV188" s="431"/>
      <c r="HW188" s="431"/>
      <c r="HX188" s="431"/>
      <c r="HY188" s="431"/>
      <c r="HZ188" s="431"/>
      <c r="IA188" s="431"/>
      <c r="IB188" s="431"/>
      <c r="IC188" s="431"/>
      <c r="ID188" s="431"/>
      <c r="IE188" s="431"/>
      <c r="IF188" s="431"/>
      <c r="IG188" s="431"/>
      <c r="IH188" s="431"/>
      <c r="II188" s="431"/>
      <c r="IJ188" s="431"/>
      <c r="IK188" s="431"/>
      <c r="IL188" s="431"/>
      <c r="IM188" s="431"/>
      <c r="IN188" s="431"/>
      <c r="IO188" s="431"/>
      <c r="IP188" s="431"/>
      <c r="IQ188" s="431"/>
      <c r="IR188" s="431"/>
      <c r="IS188" s="431"/>
      <c r="IT188" s="431"/>
      <c r="IU188" s="431"/>
      <c r="IV188" s="431"/>
      <c r="IW188" s="431"/>
      <c r="IX188" s="431"/>
      <c r="IY188" s="431"/>
      <c r="IZ188" s="431"/>
      <c r="JA188" s="431"/>
      <c r="JB188" s="431"/>
      <c r="JC188" s="431"/>
      <c r="JD188" s="431"/>
      <c r="JE188" s="431"/>
      <c r="JF188" s="431"/>
      <c r="JG188" s="431"/>
      <c r="JH188" s="431"/>
      <c r="JI188" s="431"/>
      <c r="JJ188" s="431"/>
      <c r="JK188" s="431"/>
      <c r="JL188" s="431"/>
      <c r="JM188" s="431"/>
      <c r="JN188" s="431"/>
      <c r="JO188" s="431"/>
      <c r="JP188" s="431"/>
      <c r="JQ188" s="431"/>
      <c r="JR188" s="431"/>
      <c r="JS188" s="431"/>
      <c r="JT188" s="431"/>
      <c r="JU188" s="431"/>
      <c r="JV188" s="431"/>
      <c r="JW188" s="431"/>
      <c r="JX188" s="431"/>
      <c r="JY188" s="431"/>
      <c r="JZ188" s="431"/>
      <c r="KA188" s="431"/>
      <c r="KB188" s="431"/>
      <c r="KC188" s="431"/>
      <c r="KD188" s="431"/>
      <c r="KE188" s="431"/>
      <c r="KF188" s="431"/>
      <c r="KG188" s="431"/>
      <c r="KH188" s="431"/>
      <c r="KI188" s="431"/>
      <c r="KJ188" s="431"/>
      <c r="KK188" s="431"/>
      <c r="KL188" s="431"/>
      <c r="KM188" s="431"/>
      <c r="KN188" s="431"/>
      <c r="KO188" s="431"/>
      <c r="KP188" s="431"/>
      <c r="KQ188" s="431"/>
      <c r="KR188" s="431"/>
      <c r="KS188" s="431"/>
      <c r="KT188" s="431"/>
      <c r="KU188" s="431"/>
      <c r="KV188" s="431"/>
      <c r="KW188" s="431"/>
      <c r="KX188" s="431"/>
      <c r="KY188" s="431"/>
      <c r="KZ188" s="431"/>
      <c r="LA188" s="431"/>
      <c r="LB188" s="431"/>
      <c r="LC188" s="431"/>
      <c r="LD188" s="431"/>
      <c r="LE188" s="431"/>
      <c r="LF188" s="431"/>
      <c r="LG188" s="431"/>
      <c r="LH188" s="431"/>
      <c r="LI188" s="431"/>
      <c r="LJ188" s="431"/>
      <c r="LK188" s="431"/>
      <c r="LL188" s="431"/>
      <c r="LM188" s="431"/>
      <c r="LN188" s="431"/>
      <c r="LO188" s="431"/>
      <c r="LP188" s="431"/>
      <c r="LQ188" s="431"/>
      <c r="LR188" s="431"/>
      <c r="LS188" s="431"/>
      <c r="LT188" s="431"/>
      <c r="LU188" s="431"/>
      <c r="LV188" s="431"/>
      <c r="LW188" s="431"/>
      <c r="LX188" s="431"/>
      <c r="LY188" s="431"/>
      <c r="LZ188" s="431"/>
      <c r="MA188" s="431"/>
      <c r="MB188" s="431"/>
      <c r="MC188" s="431"/>
      <c r="MD188" s="431"/>
      <c r="ME188" s="431"/>
      <c r="MF188" s="431"/>
      <c r="MG188" s="431"/>
      <c r="MH188" s="431"/>
      <c r="MI188" s="431"/>
      <c r="MJ188" s="431"/>
      <c r="MK188" s="431"/>
      <c r="ML188" s="431"/>
      <c r="MM188" s="431"/>
      <c r="MN188" s="431"/>
      <c r="MO188" s="431"/>
      <c r="MP188" s="431"/>
      <c r="MQ188" s="431"/>
      <c r="MR188" s="431"/>
      <c r="MS188" s="431"/>
      <c r="MT188" s="431"/>
      <c r="MU188" s="431"/>
      <c r="MV188" s="431"/>
      <c r="MW188" s="431"/>
      <c r="MX188" s="431"/>
      <c r="MY188" s="431"/>
      <c r="MZ188" s="431"/>
      <c r="NA188" s="431"/>
      <c r="NB188" s="431"/>
      <c r="NC188" s="431"/>
      <c r="ND188" s="431"/>
      <c r="NE188" s="431"/>
      <c r="NF188" s="431"/>
      <c r="NG188" s="431"/>
      <c r="NH188" s="431"/>
      <c r="NI188" s="431"/>
      <c r="NJ188" s="431"/>
      <c r="NK188" s="431"/>
      <c r="NL188" s="431"/>
      <c r="NM188" s="431"/>
      <c r="NN188" s="431"/>
      <c r="NO188" s="431"/>
      <c r="NP188" s="431"/>
      <c r="NQ188" s="431"/>
      <c r="NR188" s="431"/>
      <c r="NS188" s="431"/>
      <c r="NT188" s="431"/>
      <c r="NU188" s="431"/>
      <c r="NV188" s="431"/>
      <c r="NW188" s="431"/>
      <c r="NX188" s="431"/>
      <c r="NY188" s="431"/>
      <c r="NZ188" s="431"/>
      <c r="OA188" s="431"/>
      <c r="OB188" s="431"/>
      <c r="OC188" s="431"/>
      <c r="OD188" s="431"/>
      <c r="OE188" s="431"/>
      <c r="OF188" s="431"/>
      <c r="OG188" s="431"/>
      <c r="OH188" s="431"/>
      <c r="OI188" s="431"/>
      <c r="OJ188" s="431"/>
      <c r="OK188" s="431"/>
      <c r="OL188" s="431"/>
      <c r="OM188" s="431"/>
      <c r="ON188" s="431"/>
      <c r="OO188" s="431"/>
      <c r="OP188" s="431"/>
      <c r="OQ188" s="431"/>
      <c r="OR188" s="431"/>
      <c r="OS188" s="431"/>
      <c r="OT188" s="431"/>
      <c r="OU188" s="431"/>
      <c r="OV188" s="431"/>
      <c r="OW188" s="431"/>
      <c r="OX188" s="431"/>
      <c r="OY188" s="431"/>
      <c r="OZ188" s="431"/>
      <c r="PA188" s="431"/>
      <c r="PB188" s="431"/>
      <c r="PC188" s="431"/>
      <c r="PD188" s="431"/>
      <c r="PE188" s="431"/>
      <c r="PF188" s="431"/>
      <c r="PG188" s="431"/>
      <c r="PH188" s="431"/>
      <c r="PI188" s="431"/>
      <c r="PJ188" s="431"/>
      <c r="PK188" s="431"/>
      <c r="PL188" s="431"/>
      <c r="PM188" s="431"/>
      <c r="PN188" s="431"/>
      <c r="PO188" s="431"/>
      <c r="PP188" s="431"/>
      <c r="PQ188" s="431"/>
      <c r="PR188" s="431"/>
      <c r="PS188" s="431"/>
      <c r="PT188" s="431"/>
      <c r="PU188" s="431"/>
      <c r="PV188" s="431"/>
      <c r="PW188" s="431"/>
      <c r="PX188" s="431"/>
      <c r="PY188" s="431"/>
      <c r="PZ188" s="431"/>
      <c r="QA188" s="431"/>
      <c r="QB188" s="431"/>
      <c r="QC188" s="431"/>
      <c r="QD188" s="431"/>
      <c r="QE188" s="431"/>
      <c r="QF188" s="431"/>
      <c r="QG188" s="431"/>
      <c r="QH188" s="431"/>
      <c r="QI188" s="431"/>
      <c r="QJ188" s="431"/>
      <c r="QK188" s="431"/>
      <c r="QL188" s="431"/>
      <c r="QM188" s="431"/>
      <c r="QN188" s="431"/>
      <c r="QO188" s="431"/>
      <c r="QP188" s="431"/>
      <c r="QQ188" s="431"/>
      <c r="QR188" s="431"/>
      <c r="QS188" s="431"/>
      <c r="QT188" s="431"/>
      <c r="QU188" s="431"/>
      <c r="QV188" s="431"/>
      <c r="QW188" s="431"/>
      <c r="QX188" s="431"/>
      <c r="QY188" s="431"/>
      <c r="QZ188" s="431"/>
      <c r="RA188" s="431"/>
      <c r="RB188" s="431"/>
      <c r="RC188" s="431"/>
      <c r="RD188" s="431"/>
      <c r="RE188" s="431"/>
      <c r="RF188" s="431"/>
      <c r="RG188" s="431"/>
      <c r="RH188" s="431"/>
      <c r="RI188" s="431"/>
      <c r="RJ188" s="431"/>
      <c r="RK188" s="431"/>
      <c r="RL188" s="431"/>
      <c r="RM188" s="431"/>
      <c r="RN188" s="431"/>
      <c r="RO188" s="431"/>
      <c r="RP188" s="431"/>
      <c r="RQ188" s="431"/>
      <c r="RR188" s="431"/>
      <c r="RS188" s="431"/>
      <c r="RT188" s="431"/>
      <c r="RU188" s="431"/>
      <c r="RV188" s="431"/>
      <c r="RW188" s="431"/>
      <c r="RX188" s="431"/>
      <c r="RY188" s="431"/>
      <c r="RZ188" s="431"/>
      <c r="SA188" s="431"/>
      <c r="SB188" s="431"/>
      <c r="SC188" s="431"/>
      <c r="SD188" s="431"/>
      <c r="SE188" s="431"/>
      <c r="SF188" s="431"/>
      <c r="SG188" s="431"/>
      <c r="SH188" s="431"/>
      <c r="SI188" s="431"/>
      <c r="SJ188" s="431"/>
      <c r="SK188" s="431"/>
      <c r="SL188" s="431"/>
      <c r="SM188" s="431"/>
      <c r="SN188" s="431"/>
      <c r="SO188" s="431"/>
      <c r="SP188" s="431"/>
      <c r="SQ188" s="431"/>
      <c r="SR188" s="431"/>
      <c r="SS188" s="431"/>
      <c r="ST188" s="431"/>
      <c r="SU188" s="431"/>
      <c r="SV188" s="431"/>
      <c r="SW188" s="431"/>
      <c r="SX188" s="431"/>
      <c r="SY188" s="431"/>
      <c r="SZ188" s="431"/>
      <c r="TA188" s="431"/>
      <c r="TB188" s="431"/>
      <c r="TC188" s="431"/>
      <c r="TD188" s="431"/>
      <c r="TE188" s="431"/>
      <c r="TF188" s="431"/>
      <c r="TG188" s="431"/>
      <c r="TH188" s="431"/>
      <c r="TI188" s="431"/>
      <c r="TJ188" s="431"/>
      <c r="TK188" s="431"/>
      <c r="TL188" s="431"/>
      <c r="TM188" s="431"/>
      <c r="TN188" s="431"/>
      <c r="TO188" s="431"/>
      <c r="TP188" s="431"/>
      <c r="TQ188" s="431"/>
      <c r="TR188" s="431"/>
      <c r="TS188" s="431"/>
      <c r="TT188" s="431"/>
      <c r="TU188" s="431"/>
      <c r="TV188" s="431"/>
      <c r="TW188" s="431"/>
      <c r="TX188" s="431"/>
      <c r="TY188" s="431"/>
      <c r="TZ188" s="431"/>
      <c r="UA188" s="431"/>
      <c r="UB188" s="431"/>
      <c r="UC188" s="431"/>
      <c r="UD188" s="431"/>
      <c r="UE188" s="431"/>
      <c r="UF188" s="431"/>
      <c r="UG188" s="431"/>
      <c r="UH188" s="431"/>
      <c r="UI188" s="431"/>
      <c r="UJ188" s="431"/>
      <c r="UK188" s="431"/>
      <c r="UL188" s="431"/>
      <c r="UM188" s="431"/>
      <c r="UN188" s="431"/>
      <c r="UO188" s="431"/>
      <c r="UP188" s="431"/>
      <c r="UQ188" s="431"/>
      <c r="UR188" s="431"/>
      <c r="US188" s="431"/>
      <c r="UT188" s="431"/>
      <c r="UU188" s="431"/>
      <c r="UV188" s="431"/>
      <c r="UW188" s="431"/>
      <c r="UX188" s="431"/>
      <c r="UY188" s="431"/>
      <c r="UZ188" s="431"/>
      <c r="VA188" s="431"/>
      <c r="VB188" s="431"/>
      <c r="VC188" s="431"/>
      <c r="VD188" s="431"/>
      <c r="VE188" s="431"/>
      <c r="VF188" s="431"/>
      <c r="VG188" s="431"/>
      <c r="VH188" s="431"/>
      <c r="VI188" s="431"/>
      <c r="VJ188" s="431"/>
      <c r="VK188" s="431"/>
      <c r="VL188" s="431"/>
      <c r="VM188" s="431"/>
      <c r="VN188" s="431"/>
      <c r="VO188" s="431"/>
      <c r="VP188" s="431"/>
      <c r="VQ188" s="431"/>
      <c r="VR188" s="431"/>
      <c r="VS188" s="431"/>
      <c r="VT188" s="431"/>
      <c r="VU188" s="431"/>
      <c r="VV188" s="431"/>
      <c r="VW188" s="431"/>
      <c r="VX188" s="431"/>
      <c r="VY188" s="431"/>
      <c r="VZ188" s="431"/>
      <c r="WA188" s="431"/>
      <c r="WB188" s="431"/>
      <c r="WC188" s="431"/>
      <c r="WD188" s="431"/>
      <c r="WE188" s="431"/>
      <c r="WF188" s="431"/>
      <c r="WG188" s="431"/>
      <c r="WH188" s="431"/>
      <c r="WI188" s="431"/>
      <c r="WJ188" s="431"/>
      <c r="WK188" s="431"/>
      <c r="WL188" s="431"/>
      <c r="WM188" s="431"/>
      <c r="WN188" s="431"/>
      <c r="WO188" s="431"/>
      <c r="WP188" s="431"/>
      <c r="WQ188" s="431"/>
      <c r="WR188" s="431"/>
      <c r="WS188" s="431"/>
      <c r="WT188" s="431"/>
      <c r="WU188" s="431"/>
      <c r="WV188" s="431"/>
      <c r="WW188" s="431"/>
      <c r="WX188" s="431"/>
      <c r="WY188" s="431"/>
      <c r="WZ188" s="431"/>
      <c r="XA188" s="431"/>
      <c r="XB188" s="431"/>
      <c r="XC188" s="431"/>
      <c r="XD188" s="431"/>
      <c r="XE188" s="431"/>
      <c r="XF188" s="431"/>
      <c r="XG188" s="431"/>
      <c r="XH188" s="431"/>
      <c r="XI188" s="431"/>
      <c r="XJ188" s="431"/>
      <c r="XK188" s="431"/>
      <c r="XL188" s="431"/>
      <c r="XM188" s="431"/>
      <c r="XN188" s="431"/>
      <c r="XO188" s="431"/>
      <c r="XP188" s="431"/>
      <c r="XQ188" s="431"/>
      <c r="XR188" s="431"/>
      <c r="XS188" s="431"/>
      <c r="XT188" s="431"/>
      <c r="XU188" s="431"/>
      <c r="XV188" s="431"/>
      <c r="XW188" s="431"/>
      <c r="XX188" s="431"/>
      <c r="XY188" s="431"/>
      <c r="XZ188" s="431"/>
      <c r="YA188" s="431"/>
      <c r="YB188" s="431"/>
      <c r="YC188" s="431"/>
      <c r="YD188" s="431"/>
      <c r="YE188" s="431"/>
      <c r="YF188" s="431"/>
      <c r="YG188" s="431"/>
      <c r="YH188" s="431"/>
      <c r="YI188" s="431"/>
      <c r="YJ188" s="431"/>
      <c r="YK188" s="431"/>
      <c r="YL188" s="431"/>
      <c r="YM188" s="431"/>
      <c r="YN188" s="431"/>
      <c r="YO188" s="431"/>
      <c r="YP188" s="431"/>
      <c r="YQ188" s="431"/>
      <c r="YR188" s="431"/>
      <c r="YS188" s="431"/>
      <c r="YT188" s="431"/>
      <c r="YU188" s="431"/>
      <c r="YV188" s="431"/>
      <c r="YW188" s="431"/>
      <c r="YX188" s="431"/>
      <c r="YY188" s="431"/>
      <c r="YZ188" s="431"/>
      <c r="ZA188" s="431"/>
      <c r="ZB188" s="431"/>
      <c r="ZC188" s="431"/>
      <c r="ZD188" s="431"/>
      <c r="ZE188" s="431"/>
      <c r="ZF188" s="431"/>
      <c r="ZG188" s="431"/>
      <c r="ZH188" s="431"/>
      <c r="ZI188" s="431"/>
      <c r="ZJ188" s="431"/>
      <c r="ZK188" s="431"/>
      <c r="ZL188" s="431"/>
      <c r="ZM188" s="431"/>
      <c r="ZN188" s="431"/>
      <c r="ZO188" s="431"/>
      <c r="ZP188" s="431"/>
      <c r="ZQ188" s="431"/>
      <c r="ZR188" s="431"/>
      <c r="ZS188" s="431"/>
      <c r="ZT188" s="431"/>
      <c r="ZU188" s="431"/>
      <c r="ZV188" s="431"/>
      <c r="ZW188" s="431"/>
      <c r="ZX188" s="431"/>
      <c r="ZY188" s="431"/>
      <c r="ZZ188" s="431"/>
      <c r="AAA188" s="431"/>
      <c r="AAB188" s="431"/>
      <c r="AAC188" s="431"/>
      <c r="AAD188" s="431"/>
      <c r="AAE188" s="431"/>
      <c r="AAF188" s="431"/>
      <c r="AAG188" s="431"/>
      <c r="AAH188" s="431"/>
      <c r="AAI188" s="431"/>
      <c r="AAJ188" s="431"/>
      <c r="AAK188" s="431"/>
      <c r="AAL188" s="431"/>
      <c r="AAM188" s="431"/>
      <c r="AAN188" s="431"/>
      <c r="AAO188" s="431"/>
      <c r="AAP188" s="431"/>
      <c r="AAQ188" s="431"/>
      <c r="AAR188" s="431"/>
      <c r="AAS188" s="431"/>
      <c r="AAT188" s="431"/>
      <c r="AAU188" s="431"/>
      <c r="AAV188" s="431"/>
      <c r="AAW188" s="431"/>
      <c r="AAX188" s="431"/>
      <c r="AAY188" s="431"/>
      <c r="AAZ188" s="431"/>
      <c r="ABA188" s="431"/>
      <c r="ABB188" s="431"/>
      <c r="ABC188" s="431"/>
      <c r="ABD188" s="431"/>
      <c r="ABE188" s="431"/>
      <c r="ABF188" s="431"/>
      <c r="ABG188" s="431"/>
      <c r="ABH188" s="431"/>
      <c r="ABI188" s="431"/>
      <c r="ABJ188" s="431"/>
      <c r="ABK188" s="431"/>
      <c r="ABL188" s="431"/>
      <c r="ABM188" s="431"/>
      <c r="ABN188" s="431"/>
      <c r="ABO188" s="431"/>
      <c r="ABP188" s="431"/>
      <c r="ABQ188" s="431"/>
      <c r="ABR188" s="431"/>
      <c r="ABS188" s="431"/>
      <c r="ABT188" s="431"/>
      <c r="ABU188" s="431"/>
      <c r="ABV188" s="431"/>
      <c r="ABW188" s="431"/>
      <c r="ABX188" s="431"/>
      <c r="ABY188" s="431"/>
      <c r="ABZ188" s="431"/>
      <c r="ACA188" s="431"/>
      <c r="ACB188" s="431"/>
      <c r="ACC188" s="431"/>
      <c r="ACD188" s="431"/>
      <c r="ACE188" s="431"/>
      <c r="ACF188" s="431"/>
      <c r="ACG188" s="431"/>
      <c r="ACH188" s="431"/>
      <c r="ACI188" s="431"/>
      <c r="ACJ188" s="431"/>
      <c r="ACK188" s="431"/>
      <c r="ACL188" s="431"/>
      <c r="ACM188" s="431"/>
      <c r="ACN188" s="431"/>
      <c r="ACO188" s="431"/>
      <c r="ACP188" s="431"/>
      <c r="ACQ188" s="431"/>
      <c r="ACR188" s="431"/>
      <c r="ACS188" s="431"/>
      <c r="ACT188" s="431"/>
      <c r="ACU188" s="431"/>
      <c r="ACV188" s="431"/>
      <c r="ACW188" s="431"/>
      <c r="ACX188" s="431"/>
      <c r="ACY188" s="431"/>
      <c r="ACZ188" s="431"/>
      <c r="ADA188" s="431"/>
      <c r="ADB188" s="431"/>
      <c r="ADC188" s="431"/>
      <c r="ADD188" s="431"/>
      <c r="ADE188" s="431"/>
      <c r="ADF188" s="431"/>
      <c r="ADG188" s="431"/>
      <c r="ADH188" s="431"/>
      <c r="ADI188" s="431"/>
      <c r="ADJ188" s="431"/>
      <c r="ADK188" s="431"/>
      <c r="ADL188" s="431"/>
      <c r="ADM188" s="431"/>
      <c r="ADN188" s="431"/>
      <c r="ADO188" s="431"/>
      <c r="ADP188" s="431"/>
      <c r="ADQ188" s="431"/>
      <c r="ADR188" s="431"/>
      <c r="ADS188" s="431"/>
      <c r="ADT188" s="431"/>
      <c r="ADU188" s="431"/>
      <c r="ADV188" s="431"/>
      <c r="ADW188" s="431"/>
      <c r="ADX188" s="431"/>
      <c r="ADY188" s="431"/>
      <c r="ADZ188" s="431"/>
      <c r="AEA188" s="431"/>
      <c r="AEB188" s="431"/>
      <c r="AEC188" s="431"/>
      <c r="AED188" s="431"/>
      <c r="AEE188" s="431"/>
      <c r="AEF188" s="431"/>
      <c r="AEG188" s="431"/>
      <c r="AEH188" s="431"/>
      <c r="AEI188" s="431"/>
      <c r="AEJ188" s="431"/>
      <c r="AEK188" s="431"/>
      <c r="AEL188" s="431"/>
      <c r="AEM188" s="431"/>
      <c r="AEN188" s="431"/>
      <c r="AEO188" s="431"/>
      <c r="AEP188" s="431"/>
      <c r="AEQ188" s="431"/>
      <c r="AER188" s="431"/>
      <c r="AES188" s="431"/>
      <c r="AET188" s="431"/>
      <c r="AEU188" s="431"/>
      <c r="AEV188" s="431"/>
      <c r="AEW188" s="431"/>
      <c r="AEX188" s="431"/>
      <c r="AEY188" s="431"/>
      <c r="AEZ188" s="431"/>
      <c r="AFA188" s="431"/>
      <c r="AFB188" s="431"/>
      <c r="AFC188" s="431"/>
      <c r="AFD188" s="431"/>
      <c r="AFE188" s="431"/>
      <c r="AFF188" s="431"/>
      <c r="AFG188" s="431"/>
      <c r="AFH188" s="431"/>
      <c r="AFI188" s="431"/>
      <c r="AFJ188" s="431"/>
      <c r="AFK188" s="431"/>
      <c r="AFL188" s="431"/>
      <c r="AFM188" s="431"/>
      <c r="AFN188" s="431"/>
      <c r="AFO188" s="431"/>
      <c r="AFP188" s="431"/>
      <c r="AFQ188" s="431"/>
      <c r="AFR188" s="431"/>
      <c r="AFS188" s="431"/>
      <c r="AFT188" s="431"/>
      <c r="AFU188" s="431"/>
      <c r="AFV188" s="431"/>
      <c r="AFW188" s="431"/>
      <c r="AFX188" s="431"/>
      <c r="AFY188" s="431"/>
      <c r="AFZ188" s="431"/>
      <c r="AGA188" s="431"/>
      <c r="AGB188" s="431"/>
      <c r="AGC188" s="431"/>
      <c r="AGD188" s="431"/>
      <c r="AGE188" s="431"/>
      <c r="AGF188" s="431"/>
      <c r="AGG188" s="431"/>
      <c r="AGH188" s="431"/>
      <c r="AGI188" s="431"/>
      <c r="AGJ188" s="431"/>
      <c r="AGK188" s="431"/>
      <c r="AGL188" s="431"/>
      <c r="AGM188" s="431"/>
      <c r="AGN188" s="431"/>
      <c r="AGO188" s="431"/>
      <c r="AGP188" s="431"/>
      <c r="AGQ188" s="431"/>
      <c r="AGR188" s="431"/>
      <c r="AGS188" s="431"/>
      <c r="AGT188" s="431"/>
      <c r="AGU188" s="431"/>
      <c r="AGV188" s="431"/>
      <c r="AGW188" s="431"/>
      <c r="AGX188" s="431"/>
      <c r="AGY188" s="431"/>
      <c r="AGZ188" s="431"/>
      <c r="AHA188" s="431"/>
      <c r="AHB188" s="431"/>
      <c r="AHC188" s="431"/>
      <c r="AHD188" s="431"/>
      <c r="AHE188" s="431"/>
      <c r="AHF188" s="431"/>
      <c r="AHG188" s="431"/>
      <c r="AHH188" s="431"/>
      <c r="AHI188" s="431"/>
      <c r="AHJ188" s="431"/>
      <c r="AHK188" s="431"/>
      <c r="AHL188" s="431"/>
      <c r="AHM188" s="431"/>
      <c r="AHN188" s="431"/>
      <c r="AHO188" s="431"/>
      <c r="AHP188" s="431"/>
      <c r="AHQ188" s="431"/>
      <c r="AHR188" s="431"/>
      <c r="AHS188" s="431"/>
      <c r="AHT188" s="431"/>
      <c r="AHU188" s="431"/>
      <c r="AHV188" s="431"/>
      <c r="AHW188" s="431"/>
      <c r="AHX188" s="431"/>
      <c r="AHY188" s="431"/>
      <c r="AHZ188" s="431"/>
      <c r="AIA188" s="431"/>
      <c r="AIB188" s="431"/>
      <c r="AIC188" s="431"/>
      <c r="AID188" s="431"/>
      <c r="AIE188" s="431"/>
      <c r="AIF188" s="431"/>
      <c r="AIG188" s="431"/>
      <c r="AIH188" s="431"/>
      <c r="AII188" s="431"/>
      <c r="AIJ188" s="431"/>
      <c r="AIK188" s="431"/>
      <c r="AIL188" s="431"/>
      <c r="AIM188" s="431"/>
      <c r="AIN188" s="431"/>
      <c r="AIO188" s="431"/>
      <c r="AIP188" s="431"/>
      <c r="AIQ188" s="431"/>
      <c r="AIR188" s="431"/>
      <c r="AIS188" s="431"/>
      <c r="AIT188" s="431"/>
      <c r="AIU188" s="431"/>
      <c r="AIV188" s="431"/>
      <c r="AIW188" s="431"/>
      <c r="AIX188" s="431"/>
      <c r="AIY188" s="431"/>
      <c r="AIZ188" s="431"/>
      <c r="AJA188" s="431"/>
      <c r="AJB188" s="431"/>
      <c r="AJC188" s="431"/>
      <c r="AJD188" s="431"/>
      <c r="AJE188" s="431"/>
      <c r="AJF188" s="431"/>
      <c r="AJG188" s="431"/>
      <c r="AJH188" s="431"/>
      <c r="AJI188" s="431"/>
      <c r="AJJ188" s="431"/>
      <c r="AJK188" s="431"/>
      <c r="AJL188" s="431"/>
      <c r="AJM188" s="431"/>
      <c r="AJN188" s="431"/>
      <c r="AJO188" s="431"/>
      <c r="AJP188" s="431"/>
      <c r="AJQ188" s="431"/>
      <c r="AJR188" s="431"/>
      <c r="AJS188" s="431"/>
      <c r="AJT188" s="431"/>
      <c r="AJU188" s="431"/>
      <c r="AJV188" s="431"/>
      <c r="AJW188" s="431"/>
      <c r="AJX188" s="431"/>
      <c r="AJY188" s="431"/>
      <c r="AJZ188" s="431"/>
      <c r="AKA188" s="431"/>
      <c r="AKB188" s="431"/>
      <c r="AKC188" s="431"/>
      <c r="AKD188" s="431"/>
      <c r="AKE188" s="431"/>
      <c r="AKF188" s="431"/>
      <c r="AKG188" s="431"/>
      <c r="AKH188" s="431"/>
      <c r="AKI188" s="431"/>
      <c r="AKJ188" s="431"/>
      <c r="AKK188" s="431"/>
      <c r="AKL188" s="431"/>
      <c r="AKM188" s="431"/>
      <c r="AKN188" s="431"/>
      <c r="AKO188" s="431"/>
      <c r="AKP188" s="431"/>
      <c r="AKQ188" s="431"/>
      <c r="AKR188" s="431"/>
      <c r="AKS188" s="431"/>
      <c r="AKT188" s="431"/>
      <c r="AKU188" s="431"/>
      <c r="AKV188" s="431"/>
      <c r="AKW188" s="431"/>
      <c r="AKX188" s="431"/>
      <c r="AKY188" s="431"/>
      <c r="AKZ188" s="431"/>
      <c r="ALA188" s="431"/>
      <c r="ALB188" s="431"/>
      <c r="ALC188" s="431"/>
      <c r="ALD188" s="431"/>
      <c r="ALE188" s="431"/>
      <c r="ALF188" s="431"/>
      <c r="ALG188" s="431"/>
      <c r="ALH188" s="431"/>
      <c r="ALI188" s="431"/>
      <c r="ALJ188" s="431"/>
      <c r="ALK188" s="431"/>
      <c r="ALL188" s="431"/>
      <c r="ALM188" s="431"/>
      <c r="ALN188" s="431"/>
      <c r="ALO188" s="431"/>
      <c r="ALP188" s="431"/>
      <c r="ALQ188" s="431"/>
      <c r="ALR188" s="431"/>
      <c r="ALS188" s="431"/>
      <c r="ALT188" s="431"/>
      <c r="ALU188" s="431"/>
      <c r="ALV188" s="431"/>
      <c r="ALW188" s="431"/>
      <c r="ALX188" s="431"/>
      <c r="ALY188" s="431"/>
      <c r="ALZ188" s="431"/>
      <c r="AMA188" s="431"/>
      <c r="AMB188" s="431"/>
      <c r="AMC188" s="431"/>
      <c r="AMD188" s="431"/>
      <c r="AME188" s="431"/>
      <c r="AMF188" s="431"/>
      <c r="AMG188" s="431"/>
      <c r="AMH188" s="431"/>
      <c r="AMI188" s="431"/>
      <c r="AMJ188" s="431"/>
      <c r="AMK188" s="431"/>
      <c r="AML188" s="431"/>
      <c r="AMM188" s="431"/>
      <c r="AMN188" s="431"/>
      <c r="AMO188" s="431"/>
      <c r="AMP188" s="431"/>
      <c r="AMQ188" s="431"/>
      <c r="AMR188" s="431"/>
      <c r="AMS188" s="431"/>
      <c r="AMT188" s="431"/>
      <c r="AMU188" s="431"/>
      <c r="AMV188" s="431"/>
      <c r="AMW188" s="431"/>
      <c r="AMX188" s="431"/>
      <c r="AMY188" s="431"/>
      <c r="AMZ188" s="431"/>
      <c r="ANA188" s="431"/>
      <c r="ANB188" s="431"/>
      <c r="ANC188" s="431"/>
      <c r="AND188" s="431"/>
      <c r="ANE188" s="431"/>
      <c r="ANF188" s="431"/>
      <c r="ANG188" s="431"/>
      <c r="ANH188" s="431"/>
      <c r="ANI188" s="431"/>
      <c r="ANJ188" s="431"/>
      <c r="ANK188" s="431"/>
      <c r="ANL188" s="431"/>
      <c r="ANM188" s="431"/>
      <c r="ANN188" s="431"/>
      <c r="ANO188" s="431"/>
      <c r="ANP188" s="431"/>
      <c r="ANQ188" s="431"/>
      <c r="ANR188" s="431"/>
      <c r="ANS188" s="431"/>
      <c r="ANT188" s="431"/>
      <c r="ANU188" s="431"/>
      <c r="ANV188" s="431"/>
      <c r="ANW188" s="431"/>
      <c r="ANX188" s="431"/>
      <c r="ANY188" s="431"/>
      <c r="ANZ188" s="431"/>
      <c r="AOA188" s="431"/>
      <c r="AOB188" s="431"/>
      <c r="AOC188" s="431"/>
      <c r="AOD188" s="431"/>
      <c r="AOE188" s="431"/>
      <c r="AOF188" s="431"/>
      <c r="AOG188" s="431"/>
      <c r="AOH188" s="431"/>
      <c r="AOI188" s="431"/>
      <c r="AOJ188" s="431"/>
      <c r="AOK188" s="431"/>
      <c r="AOL188" s="431"/>
      <c r="AOM188" s="431"/>
      <c r="AON188" s="431"/>
      <c r="AOO188" s="431"/>
      <c r="AOP188" s="431"/>
      <c r="AOQ188" s="431"/>
      <c r="AOR188" s="431"/>
      <c r="AOS188" s="431"/>
      <c r="AOT188" s="431"/>
      <c r="AOU188" s="431"/>
      <c r="AOV188" s="431"/>
      <c r="AOW188" s="431"/>
      <c r="AOX188" s="431"/>
      <c r="AOY188" s="431"/>
      <c r="AOZ188" s="431"/>
      <c r="APA188" s="431"/>
      <c r="APB188" s="431"/>
      <c r="APC188" s="431"/>
      <c r="APD188" s="431"/>
      <c r="APE188" s="431"/>
      <c r="APF188" s="431"/>
      <c r="APG188" s="431"/>
      <c r="APH188" s="431"/>
      <c r="API188" s="431"/>
      <c r="APJ188" s="431"/>
      <c r="APK188" s="431"/>
      <c r="APL188" s="431"/>
      <c r="APM188" s="431"/>
      <c r="APN188" s="431"/>
      <c r="APO188" s="431"/>
      <c r="APP188" s="431"/>
      <c r="APQ188" s="431"/>
      <c r="APR188" s="431"/>
      <c r="APS188" s="431"/>
      <c r="APT188" s="431"/>
      <c r="APU188" s="431"/>
      <c r="APV188" s="431"/>
      <c r="APW188" s="431"/>
      <c r="APX188" s="431"/>
      <c r="APY188" s="431"/>
      <c r="APZ188" s="431"/>
      <c r="AQA188" s="431"/>
      <c r="AQB188" s="431"/>
      <c r="AQC188" s="431"/>
      <c r="AQD188" s="431"/>
      <c r="AQE188" s="431"/>
      <c r="AQF188" s="431"/>
      <c r="AQG188" s="431"/>
      <c r="AQH188" s="431"/>
      <c r="AQI188" s="431"/>
      <c r="AQJ188" s="431"/>
      <c r="AQK188" s="431"/>
      <c r="AQL188" s="431"/>
      <c r="AQM188" s="431"/>
      <c r="AQN188" s="431"/>
      <c r="AQO188" s="431"/>
      <c r="AQP188" s="431"/>
      <c r="AQQ188" s="431"/>
      <c r="AQR188" s="431"/>
      <c r="AQS188" s="431"/>
      <c r="AQT188" s="431"/>
      <c r="AQU188" s="431"/>
      <c r="AQV188" s="431"/>
      <c r="AQW188" s="431"/>
      <c r="AQX188" s="431"/>
      <c r="AQY188" s="431"/>
      <c r="AQZ188" s="431"/>
      <c r="ARA188" s="431"/>
      <c r="ARB188" s="431"/>
      <c r="ARC188" s="431"/>
      <c r="ARD188" s="431"/>
      <c r="ARE188" s="431"/>
      <c r="ARF188" s="431"/>
      <c r="ARG188" s="431"/>
      <c r="ARH188" s="431"/>
      <c r="ARI188" s="431"/>
      <c r="ARJ188" s="431"/>
      <c r="ARK188" s="431"/>
      <c r="ARL188" s="431"/>
      <c r="ARM188" s="431"/>
      <c r="ARN188" s="431"/>
      <c r="ARO188" s="431"/>
      <c r="ARP188" s="431"/>
      <c r="ARQ188" s="431"/>
      <c r="ARR188" s="431"/>
      <c r="ARS188" s="431"/>
      <c r="ART188" s="431"/>
      <c r="ARU188" s="431"/>
      <c r="ARV188" s="431"/>
      <c r="ARW188" s="431"/>
      <c r="ARX188" s="431"/>
      <c r="ARY188" s="431"/>
      <c r="ARZ188" s="431"/>
      <c r="ASA188" s="431"/>
      <c r="ASB188" s="431"/>
      <c r="ASC188" s="431"/>
      <c r="ASD188" s="431"/>
      <c r="ASE188" s="431"/>
      <c r="ASF188" s="431"/>
      <c r="ASG188" s="431"/>
      <c r="ASH188" s="431"/>
      <c r="ASI188" s="431"/>
      <c r="ASJ188" s="431"/>
      <c r="ASK188" s="431"/>
      <c r="ASL188" s="431"/>
      <c r="ASM188" s="431"/>
      <c r="ASN188" s="431"/>
      <c r="ASO188" s="431"/>
      <c r="ASP188" s="431"/>
      <c r="ASQ188" s="431"/>
      <c r="ASR188" s="431"/>
      <c r="ASS188" s="431"/>
      <c r="AST188" s="431"/>
      <c r="ASU188" s="431"/>
      <c r="ASV188" s="431"/>
      <c r="ASW188" s="431"/>
      <c r="ASX188" s="431"/>
      <c r="ASY188" s="431"/>
      <c r="ASZ188" s="431"/>
      <c r="ATA188" s="431"/>
      <c r="ATB188" s="431"/>
      <c r="ATC188" s="431"/>
      <c r="ATD188" s="431"/>
      <c r="ATE188" s="431"/>
      <c r="ATF188" s="431"/>
      <c r="ATG188" s="431"/>
      <c r="ATH188" s="431"/>
      <c r="ATI188" s="431"/>
      <c r="ATJ188" s="431"/>
      <c r="ATK188" s="431"/>
      <c r="ATL188" s="431"/>
      <c r="ATM188" s="431"/>
      <c r="ATN188" s="431"/>
      <c r="ATO188" s="431"/>
      <c r="ATP188" s="431"/>
      <c r="ATQ188" s="431"/>
      <c r="ATR188" s="431"/>
      <c r="ATS188" s="431"/>
      <c r="ATT188" s="431"/>
      <c r="ATU188" s="431"/>
      <c r="ATV188" s="431"/>
      <c r="ATW188" s="431"/>
      <c r="ATX188" s="431"/>
      <c r="ATY188" s="431"/>
      <c r="ATZ188" s="431"/>
      <c r="AUA188" s="431"/>
      <c r="AUB188" s="431"/>
      <c r="AUC188" s="431"/>
      <c r="AUD188" s="431"/>
      <c r="AUE188" s="431"/>
      <c r="AUF188" s="431"/>
      <c r="AUG188" s="431"/>
      <c r="AUH188" s="431"/>
      <c r="AUI188" s="431"/>
      <c r="AUJ188" s="431"/>
      <c r="AUK188" s="431"/>
      <c r="AUL188" s="431"/>
      <c r="AUM188" s="431"/>
      <c r="AUN188" s="431"/>
      <c r="AUO188" s="431"/>
      <c r="AUP188" s="431"/>
      <c r="AUQ188" s="431"/>
      <c r="AUR188" s="431"/>
      <c r="AUS188" s="431"/>
      <c r="AUT188" s="431"/>
      <c r="AUU188" s="431"/>
      <c r="AUV188" s="431"/>
      <c r="AUW188" s="431"/>
      <c r="AUX188" s="431"/>
      <c r="AUY188" s="431"/>
      <c r="AUZ188" s="431"/>
      <c r="AVA188" s="431"/>
      <c r="AVB188" s="431"/>
      <c r="AVC188" s="431"/>
      <c r="AVD188" s="431"/>
      <c r="AVE188" s="431"/>
      <c r="AVF188" s="431"/>
      <c r="AVG188" s="431"/>
      <c r="AVH188" s="431"/>
      <c r="AVI188" s="431"/>
      <c r="AVJ188" s="431"/>
      <c r="AVK188" s="431"/>
      <c r="AVL188" s="431"/>
      <c r="AVM188" s="431"/>
      <c r="AVN188" s="431"/>
      <c r="AVO188" s="431"/>
      <c r="AVP188" s="431"/>
      <c r="AVQ188" s="431"/>
      <c r="AVR188" s="431"/>
      <c r="AVS188" s="431"/>
      <c r="AVT188" s="431"/>
      <c r="AVU188" s="431"/>
      <c r="AVV188" s="431"/>
      <c r="AVW188" s="431"/>
      <c r="AVX188" s="431"/>
      <c r="AVY188" s="431"/>
      <c r="AVZ188" s="431"/>
      <c r="AWA188" s="431"/>
      <c r="AWB188" s="431"/>
      <c r="AWC188" s="431"/>
      <c r="AWD188" s="431"/>
      <c r="AWE188" s="431"/>
      <c r="AWF188" s="431"/>
      <c r="AWG188" s="431"/>
      <c r="AWH188" s="431"/>
      <c r="AWI188" s="431"/>
      <c r="AWJ188" s="431"/>
      <c r="AWK188" s="431"/>
      <c r="AWL188" s="431"/>
      <c r="AWM188" s="431"/>
      <c r="AWN188" s="431"/>
      <c r="AWO188" s="431"/>
      <c r="AWP188" s="431"/>
      <c r="AWQ188" s="431"/>
      <c r="AWR188" s="431"/>
      <c r="AWS188" s="431"/>
      <c r="AWT188" s="431"/>
      <c r="AWU188" s="431"/>
      <c r="AWV188" s="431"/>
      <c r="AWW188" s="431"/>
      <c r="AWX188" s="431"/>
      <c r="AWY188" s="431"/>
      <c r="AWZ188" s="431"/>
      <c r="AXA188" s="431"/>
      <c r="AXB188" s="431"/>
      <c r="AXC188" s="431"/>
      <c r="AXD188" s="431"/>
      <c r="AXE188" s="431"/>
      <c r="AXF188" s="431"/>
      <c r="AXG188" s="431"/>
      <c r="AXH188" s="431"/>
      <c r="AXI188" s="431"/>
      <c r="AXJ188" s="431"/>
      <c r="AXK188" s="431"/>
      <c r="AXL188" s="431"/>
      <c r="AXM188" s="431"/>
      <c r="AXN188" s="431"/>
      <c r="AXO188" s="431"/>
      <c r="AXP188" s="431"/>
      <c r="AXQ188" s="431"/>
      <c r="AXR188" s="431"/>
      <c r="AXS188" s="431"/>
      <c r="AXT188" s="431"/>
      <c r="AXU188" s="431"/>
      <c r="AXV188" s="431"/>
      <c r="AXW188" s="431"/>
      <c r="AXX188" s="431"/>
      <c r="AXY188" s="431"/>
      <c r="AXZ188" s="431"/>
      <c r="AYA188" s="431"/>
      <c r="AYB188" s="431"/>
      <c r="AYC188" s="431"/>
      <c r="AYD188" s="431"/>
      <c r="AYE188" s="431"/>
      <c r="AYF188" s="431"/>
      <c r="AYG188" s="431"/>
      <c r="AYH188" s="431"/>
      <c r="AYI188" s="431"/>
      <c r="AYJ188" s="431"/>
      <c r="AYK188" s="431"/>
      <c r="AYL188" s="431"/>
      <c r="AYM188" s="431"/>
      <c r="AYN188" s="431"/>
      <c r="AYO188" s="431"/>
      <c r="AYP188" s="431"/>
      <c r="AYQ188" s="431"/>
      <c r="AYR188" s="431"/>
      <c r="AYS188" s="431"/>
      <c r="AYT188" s="431"/>
      <c r="AYU188" s="431"/>
      <c r="AYV188" s="431"/>
      <c r="AYW188" s="431"/>
      <c r="AYX188" s="431"/>
      <c r="AYY188" s="431"/>
      <c r="AYZ188" s="431"/>
      <c r="AZA188" s="431"/>
      <c r="AZB188" s="431"/>
      <c r="AZC188" s="431"/>
      <c r="AZD188" s="431"/>
      <c r="AZE188" s="431"/>
      <c r="AZF188" s="431"/>
      <c r="AZG188" s="431"/>
      <c r="AZH188" s="431"/>
      <c r="AZI188" s="431"/>
      <c r="AZJ188" s="431"/>
      <c r="AZK188" s="431"/>
      <c r="AZL188" s="431"/>
      <c r="AZM188" s="431"/>
      <c r="AZN188" s="431"/>
      <c r="AZO188" s="431"/>
      <c r="AZP188" s="431"/>
      <c r="AZQ188" s="431"/>
      <c r="AZR188" s="431"/>
      <c r="AZS188" s="431"/>
      <c r="AZT188" s="431"/>
      <c r="AZU188" s="431"/>
      <c r="AZV188" s="431"/>
      <c r="AZW188" s="431"/>
      <c r="AZX188" s="431"/>
      <c r="AZY188" s="431"/>
      <c r="AZZ188" s="431"/>
      <c r="BAA188" s="431"/>
      <c r="BAB188" s="431"/>
      <c r="BAC188" s="431"/>
      <c r="BAD188" s="431"/>
      <c r="BAE188" s="431"/>
      <c r="BAF188" s="431"/>
      <c r="BAG188" s="431"/>
      <c r="BAH188" s="431"/>
      <c r="BAI188" s="431"/>
      <c r="BAJ188" s="431"/>
      <c r="BAK188" s="431"/>
      <c r="BAL188" s="431"/>
      <c r="BAM188" s="431"/>
      <c r="BAN188" s="431"/>
      <c r="BAO188" s="431"/>
      <c r="BAP188" s="431"/>
      <c r="BAQ188" s="431"/>
      <c r="BAR188" s="431"/>
      <c r="BAS188" s="431"/>
      <c r="BAT188" s="431"/>
      <c r="BAU188" s="431"/>
      <c r="BAV188" s="431"/>
      <c r="BAW188" s="431"/>
      <c r="BAX188" s="431"/>
      <c r="BAY188" s="431"/>
      <c r="BAZ188" s="431"/>
      <c r="BBA188" s="431"/>
      <c r="BBB188" s="431"/>
      <c r="BBC188" s="431"/>
      <c r="BBD188" s="431"/>
      <c r="BBE188" s="431"/>
      <c r="BBF188" s="431"/>
      <c r="BBG188" s="431"/>
      <c r="BBH188" s="431"/>
      <c r="BBI188" s="431"/>
      <c r="BBJ188" s="431"/>
      <c r="BBK188" s="431"/>
      <c r="BBL188" s="431"/>
      <c r="BBM188" s="431"/>
      <c r="BBN188" s="431"/>
      <c r="BBO188" s="431"/>
      <c r="BBP188" s="431"/>
      <c r="BBQ188" s="431"/>
      <c r="BBR188" s="431"/>
      <c r="BBS188" s="431"/>
      <c r="BBT188" s="431"/>
      <c r="BBU188" s="431"/>
      <c r="BBV188" s="431"/>
      <c r="BBW188" s="431"/>
      <c r="BBX188" s="431"/>
      <c r="BBY188" s="431"/>
      <c r="BBZ188" s="431"/>
      <c r="BCA188" s="431"/>
      <c r="BCB188" s="431"/>
      <c r="BCC188" s="431"/>
      <c r="BCD188" s="431"/>
      <c r="BCE188" s="431"/>
      <c r="BCF188" s="431"/>
      <c r="BCG188" s="431"/>
      <c r="BCH188" s="431"/>
      <c r="BCI188" s="431"/>
      <c r="BCJ188" s="431"/>
      <c r="BCK188" s="431"/>
      <c r="BCL188" s="431"/>
      <c r="BCM188" s="431"/>
      <c r="BCN188" s="431"/>
      <c r="BCO188" s="431"/>
      <c r="BCP188" s="431"/>
      <c r="BCQ188" s="431"/>
      <c r="BCR188" s="431"/>
      <c r="BCS188" s="431"/>
      <c r="BCT188" s="431"/>
      <c r="BCU188" s="431"/>
      <c r="BCV188" s="431"/>
      <c r="BCW188" s="431"/>
      <c r="BCX188" s="431"/>
      <c r="BCY188" s="431"/>
      <c r="BCZ188" s="431"/>
      <c r="BDA188" s="431"/>
      <c r="BDB188" s="431"/>
      <c r="BDC188" s="431"/>
      <c r="BDD188" s="431"/>
      <c r="BDE188" s="431"/>
      <c r="BDF188" s="431"/>
      <c r="BDG188" s="431"/>
      <c r="BDH188" s="431"/>
      <c r="BDI188" s="431"/>
      <c r="BDJ188" s="431"/>
      <c r="BDK188" s="431"/>
      <c r="BDL188" s="431"/>
      <c r="BDM188" s="431"/>
      <c r="BDN188" s="431"/>
      <c r="BDO188" s="431"/>
      <c r="BDP188" s="431"/>
      <c r="BDQ188" s="431"/>
      <c r="BDR188" s="431"/>
      <c r="BDS188" s="431"/>
      <c r="BDT188" s="431"/>
      <c r="BDU188" s="431"/>
      <c r="BDV188" s="431"/>
      <c r="BDW188" s="431"/>
      <c r="BDX188" s="431"/>
      <c r="BDY188" s="431"/>
      <c r="BDZ188" s="431"/>
      <c r="BEA188" s="431"/>
      <c r="BEB188" s="431"/>
      <c r="BEC188" s="431"/>
      <c r="BED188" s="431"/>
      <c r="BEE188" s="431"/>
      <c r="BEF188" s="431"/>
      <c r="BEG188" s="431"/>
      <c r="BEH188" s="431"/>
      <c r="BEI188" s="431"/>
      <c r="BEJ188" s="431"/>
      <c r="BEK188" s="431"/>
      <c r="BEL188" s="431"/>
      <c r="BEM188" s="431"/>
      <c r="BEN188" s="431"/>
      <c r="BEO188" s="431"/>
      <c r="BEP188" s="431"/>
      <c r="BEQ188" s="431"/>
      <c r="BER188" s="431"/>
      <c r="BES188" s="431"/>
      <c r="BET188" s="431"/>
      <c r="BEU188" s="431"/>
      <c r="BEV188" s="431"/>
      <c r="BEW188" s="431"/>
      <c r="BEX188" s="431"/>
      <c r="BEY188" s="431"/>
      <c r="BEZ188" s="431"/>
      <c r="BFA188" s="431"/>
      <c r="BFB188" s="431"/>
      <c r="BFC188" s="431"/>
      <c r="BFD188" s="431"/>
      <c r="BFE188" s="431"/>
      <c r="BFF188" s="431"/>
      <c r="BFG188" s="431"/>
      <c r="BFH188" s="431"/>
      <c r="BFI188" s="431"/>
      <c r="BFJ188" s="431"/>
      <c r="BFK188" s="431"/>
      <c r="BFL188" s="431"/>
      <c r="BFM188" s="431"/>
      <c r="BFN188" s="431"/>
      <c r="BFO188" s="431"/>
      <c r="BFP188" s="431"/>
      <c r="BFQ188" s="431"/>
      <c r="BFR188" s="431"/>
      <c r="BFS188" s="431"/>
      <c r="BFT188" s="431"/>
      <c r="BFU188" s="431"/>
      <c r="BFV188" s="431"/>
      <c r="BFW188" s="431"/>
      <c r="BFX188" s="431"/>
      <c r="BFY188" s="431"/>
      <c r="BFZ188" s="431"/>
      <c r="BGA188" s="431"/>
      <c r="BGB188" s="431"/>
      <c r="BGC188" s="431"/>
      <c r="BGD188" s="431"/>
      <c r="BGE188" s="431"/>
      <c r="BGF188" s="431"/>
      <c r="BGG188" s="431"/>
      <c r="BGH188" s="431"/>
      <c r="BGI188" s="431"/>
      <c r="BGJ188" s="431"/>
      <c r="BGK188" s="431"/>
      <c r="BGL188" s="431"/>
      <c r="BGM188" s="431"/>
      <c r="BGN188" s="431"/>
      <c r="BGO188" s="431"/>
      <c r="BGP188" s="431"/>
      <c r="BGQ188" s="431"/>
      <c r="BGR188" s="431"/>
      <c r="BGS188" s="431"/>
      <c r="BGT188" s="431"/>
      <c r="BGU188" s="431"/>
      <c r="BGV188" s="431"/>
      <c r="BGW188" s="431"/>
      <c r="BGX188" s="431"/>
      <c r="BGY188" s="431"/>
      <c r="BGZ188" s="431"/>
      <c r="BHA188" s="431"/>
      <c r="BHB188" s="431"/>
      <c r="BHC188" s="431"/>
      <c r="BHD188" s="431"/>
      <c r="BHE188" s="431"/>
      <c r="BHF188" s="431"/>
      <c r="BHG188" s="431"/>
      <c r="BHH188" s="431"/>
      <c r="BHI188" s="431"/>
      <c r="BHJ188" s="431"/>
      <c r="BHK188" s="431"/>
      <c r="BHL188" s="431"/>
      <c r="BHM188" s="431"/>
      <c r="BHN188" s="431"/>
      <c r="BHO188" s="431"/>
      <c r="BHP188" s="431"/>
      <c r="BHQ188" s="431"/>
      <c r="BHR188" s="431"/>
      <c r="BHS188" s="431"/>
      <c r="BHT188" s="431"/>
      <c r="BHU188" s="431"/>
      <c r="BHV188" s="431"/>
      <c r="BHW188" s="431"/>
      <c r="BHX188" s="431"/>
      <c r="BHY188" s="431"/>
      <c r="BHZ188" s="431"/>
      <c r="BIA188" s="431"/>
      <c r="BIB188" s="431"/>
      <c r="BIC188" s="431"/>
      <c r="BID188" s="431"/>
      <c r="BIE188" s="431"/>
      <c r="BIF188" s="431"/>
      <c r="BIG188" s="431"/>
      <c r="BIH188" s="431"/>
      <c r="BII188" s="431"/>
      <c r="BIJ188" s="431"/>
      <c r="BIK188" s="431"/>
      <c r="BIL188" s="431"/>
      <c r="BIM188" s="431"/>
      <c r="BIN188" s="431"/>
      <c r="BIO188" s="431"/>
      <c r="BIP188" s="431"/>
      <c r="BIQ188" s="431"/>
      <c r="BIR188" s="431"/>
      <c r="BIS188" s="431"/>
      <c r="BIT188" s="431"/>
      <c r="BIU188" s="431"/>
      <c r="BIV188" s="431"/>
      <c r="BIW188" s="431"/>
      <c r="BIX188" s="431"/>
      <c r="BIY188" s="431"/>
      <c r="BIZ188" s="431"/>
      <c r="BJA188" s="431"/>
      <c r="BJB188" s="431"/>
      <c r="BJC188" s="431"/>
      <c r="BJD188" s="431"/>
      <c r="BJE188" s="431"/>
      <c r="BJF188" s="431"/>
      <c r="BJG188" s="431"/>
      <c r="BJH188" s="431"/>
      <c r="BJI188" s="431"/>
      <c r="BJJ188" s="431"/>
      <c r="BJK188" s="431"/>
      <c r="BJL188" s="431"/>
      <c r="BJM188" s="431"/>
      <c r="BJN188" s="431"/>
      <c r="BJO188" s="431"/>
      <c r="BJP188" s="431"/>
      <c r="BJQ188" s="431"/>
      <c r="BJR188" s="431"/>
      <c r="BJS188" s="431"/>
      <c r="BJT188" s="431"/>
      <c r="BJU188" s="431"/>
      <c r="BJV188" s="431"/>
      <c r="BJW188" s="431"/>
      <c r="BJX188" s="431"/>
      <c r="BJY188" s="431"/>
      <c r="BJZ188" s="431"/>
      <c r="BKA188" s="431"/>
      <c r="BKB188" s="431"/>
      <c r="BKC188" s="431"/>
      <c r="BKD188" s="431"/>
      <c r="BKE188" s="431"/>
      <c r="BKF188" s="431"/>
      <c r="BKG188" s="431"/>
      <c r="BKH188" s="431"/>
      <c r="BKI188" s="431"/>
      <c r="BKJ188" s="431"/>
      <c r="BKK188" s="431"/>
      <c r="BKL188" s="431"/>
      <c r="BKM188" s="431"/>
      <c r="BKN188" s="431"/>
      <c r="BKO188" s="431"/>
      <c r="BKP188" s="431"/>
      <c r="BKQ188" s="431"/>
      <c r="BKR188" s="431"/>
      <c r="BKS188" s="431"/>
      <c r="BKT188" s="431"/>
      <c r="BKU188" s="431"/>
      <c r="BKV188" s="431"/>
      <c r="BKW188" s="431"/>
      <c r="BKX188" s="431"/>
      <c r="BKY188" s="431"/>
      <c r="BKZ188" s="431"/>
      <c r="BLA188" s="431"/>
      <c r="BLB188" s="431"/>
      <c r="BLC188" s="431"/>
      <c r="BLD188" s="431"/>
      <c r="BLE188" s="431"/>
      <c r="BLF188" s="431"/>
      <c r="BLG188" s="431"/>
      <c r="BLH188" s="431"/>
      <c r="BLI188" s="431"/>
      <c r="BLJ188" s="431"/>
      <c r="BLK188" s="431"/>
      <c r="BLL188" s="431"/>
      <c r="BLM188" s="431"/>
      <c r="BLN188" s="431"/>
      <c r="BLO188" s="431"/>
      <c r="BLP188" s="431"/>
      <c r="BLQ188" s="431"/>
      <c r="BLR188" s="431"/>
      <c r="BLS188" s="431"/>
      <c r="BLT188" s="431"/>
      <c r="BLU188" s="431"/>
      <c r="BLV188" s="431"/>
      <c r="BLW188" s="431"/>
      <c r="BLX188" s="431"/>
      <c r="BLY188" s="431"/>
      <c r="BLZ188" s="431"/>
      <c r="BMA188" s="431"/>
      <c r="BMB188" s="431"/>
      <c r="BMC188" s="431"/>
      <c r="BMD188" s="431"/>
      <c r="BME188" s="431"/>
      <c r="BMF188" s="431"/>
      <c r="BMG188" s="431"/>
      <c r="BMH188" s="431"/>
      <c r="BMI188" s="431"/>
      <c r="BMJ188" s="431"/>
      <c r="BMK188" s="431"/>
      <c r="BML188" s="431"/>
      <c r="BMM188" s="431"/>
      <c r="BMN188" s="431"/>
      <c r="BMO188" s="431"/>
      <c r="BMP188" s="431"/>
      <c r="BMQ188" s="431"/>
      <c r="BMR188" s="431"/>
      <c r="BMS188" s="431"/>
      <c r="BMT188" s="431"/>
      <c r="BMU188" s="431"/>
      <c r="BMV188" s="431"/>
      <c r="BMW188" s="431"/>
      <c r="BMX188" s="431"/>
      <c r="BMY188" s="431"/>
      <c r="BMZ188" s="431"/>
      <c r="BNA188" s="431"/>
      <c r="BNB188" s="431"/>
      <c r="BNC188" s="431"/>
      <c r="BND188" s="431"/>
      <c r="BNE188" s="431"/>
      <c r="BNF188" s="431"/>
      <c r="BNG188" s="431"/>
      <c r="BNH188" s="431"/>
      <c r="BNI188" s="431"/>
      <c r="BNJ188" s="431"/>
      <c r="BNK188" s="431"/>
      <c r="BNL188" s="431"/>
      <c r="BNM188" s="431"/>
      <c r="BNN188" s="431"/>
      <c r="BNO188" s="431"/>
      <c r="BNP188" s="431"/>
      <c r="BNQ188" s="431"/>
      <c r="BNR188" s="431"/>
      <c r="BNS188" s="431"/>
      <c r="BNT188" s="431"/>
      <c r="BNU188" s="431"/>
      <c r="BNV188" s="431"/>
      <c r="BNW188" s="431"/>
      <c r="BNX188" s="431"/>
      <c r="BNY188" s="431"/>
      <c r="BNZ188" s="431"/>
      <c r="BOA188" s="431"/>
      <c r="BOB188" s="431"/>
      <c r="BOC188" s="431"/>
      <c r="BOD188" s="431"/>
      <c r="BOE188" s="431"/>
      <c r="BOF188" s="431"/>
      <c r="BOG188" s="431"/>
      <c r="BOH188" s="431"/>
      <c r="BOI188" s="431"/>
      <c r="BOJ188" s="431"/>
      <c r="BOK188" s="431"/>
      <c r="BOL188" s="431"/>
      <c r="BOM188" s="431"/>
      <c r="BON188" s="431"/>
      <c r="BOO188" s="431"/>
      <c r="BOP188" s="431"/>
      <c r="BOQ188" s="431"/>
      <c r="BOR188" s="431"/>
      <c r="BOS188" s="431"/>
      <c r="BOT188" s="431"/>
      <c r="BOU188" s="431"/>
      <c r="BOV188" s="431"/>
      <c r="BOW188" s="431"/>
      <c r="BOX188" s="431"/>
      <c r="BOY188" s="431"/>
      <c r="BOZ188" s="431"/>
      <c r="BPA188" s="431"/>
      <c r="BPB188" s="431"/>
      <c r="BPC188" s="431"/>
      <c r="BPD188" s="431"/>
      <c r="BPE188" s="431"/>
      <c r="BPF188" s="431"/>
      <c r="BPG188" s="431"/>
      <c r="BPH188" s="431"/>
      <c r="BPI188" s="431"/>
      <c r="BPJ188" s="431"/>
      <c r="BPK188" s="431"/>
      <c r="BPL188" s="431"/>
      <c r="BPM188" s="431"/>
      <c r="BPN188" s="431"/>
      <c r="BPO188" s="431"/>
      <c r="BPP188" s="431"/>
      <c r="BPQ188" s="431"/>
      <c r="BPR188" s="431"/>
      <c r="BPS188" s="431"/>
      <c r="BPT188" s="431"/>
      <c r="BPU188" s="431"/>
      <c r="BPV188" s="431"/>
      <c r="BPW188" s="431"/>
      <c r="BPX188" s="431"/>
      <c r="BPY188" s="431"/>
      <c r="BPZ188" s="431"/>
      <c r="BQA188" s="431"/>
      <c r="BQB188" s="431"/>
      <c r="BQC188" s="431"/>
      <c r="BQD188" s="431"/>
      <c r="BQE188" s="431"/>
      <c r="BQF188" s="431"/>
      <c r="BQG188" s="431"/>
      <c r="BQH188" s="431"/>
      <c r="BQI188" s="431"/>
      <c r="BQJ188" s="431"/>
      <c r="BQK188" s="431"/>
      <c r="BQL188" s="431"/>
      <c r="BQM188" s="431"/>
      <c r="BQN188" s="431"/>
      <c r="BQO188" s="431"/>
      <c r="BQP188" s="431"/>
      <c r="BQQ188" s="431"/>
      <c r="BQR188" s="431"/>
      <c r="BQS188" s="431"/>
      <c r="BQT188" s="431"/>
      <c r="BQU188" s="431"/>
      <c r="BQV188" s="431"/>
      <c r="BQW188" s="431"/>
      <c r="BQX188" s="431"/>
      <c r="BQY188" s="431"/>
      <c r="BQZ188" s="431"/>
      <c r="BRA188" s="431"/>
      <c r="BRB188" s="431"/>
      <c r="BRC188" s="431"/>
      <c r="BRD188" s="431"/>
      <c r="BRE188" s="431"/>
      <c r="BRF188" s="431"/>
      <c r="BRG188" s="431"/>
      <c r="BRH188" s="431"/>
      <c r="BRI188" s="431"/>
      <c r="BRJ188" s="431"/>
      <c r="BRK188" s="431"/>
      <c r="BRL188" s="431"/>
      <c r="BRM188" s="431"/>
      <c r="BRN188" s="431"/>
      <c r="BRO188" s="431"/>
      <c r="BRP188" s="431"/>
      <c r="BRQ188" s="431"/>
      <c r="BRR188" s="431"/>
      <c r="BRS188" s="431"/>
      <c r="BRT188" s="431"/>
      <c r="BRU188" s="431"/>
    </row>
    <row r="189" spans="1:1841" x14ac:dyDescent="0.3">
      <c r="A189" s="431"/>
      <c r="B189" s="431"/>
      <c r="C189" s="431"/>
      <c r="D189" s="431"/>
      <c r="E189" s="431"/>
      <c r="F189" s="431"/>
      <c r="G189" s="431"/>
      <c r="H189" s="431"/>
      <c r="I189" s="429"/>
      <c r="J189" s="429"/>
      <c r="K189" s="429"/>
      <c r="L189" s="429"/>
      <c r="M189" s="429"/>
      <c r="N189" s="429"/>
      <c r="O189" s="429"/>
      <c r="P189" s="429"/>
      <c r="Q189" s="429"/>
      <c r="R189" s="429"/>
      <c r="S189" s="429"/>
      <c r="T189" s="429"/>
      <c r="U189" s="429"/>
      <c r="V189" s="429"/>
      <c r="W189" s="429"/>
      <c r="X189" s="429"/>
      <c r="Y189" s="429"/>
      <c r="Z189" s="429"/>
      <c r="AA189" s="430"/>
      <c r="AB189" s="486"/>
      <c r="AC189" s="486"/>
      <c r="AD189" s="527"/>
      <c r="AE189" s="527"/>
      <c r="AF189" s="527"/>
      <c r="AG189" s="527"/>
      <c r="AH189" s="431"/>
      <c r="AI189" s="431"/>
      <c r="AJ189" s="431"/>
      <c r="AK189" s="431"/>
      <c r="AL189" s="431"/>
      <c r="AM189" s="431"/>
      <c r="AN189" s="431"/>
      <c r="AO189" s="431"/>
      <c r="AP189" s="431"/>
      <c r="AQ189" s="431"/>
      <c r="AR189" s="431"/>
      <c r="AS189" s="431"/>
      <c r="AT189" s="431"/>
      <c r="AU189" s="431"/>
      <c r="AV189" s="431"/>
      <c r="AW189" s="431"/>
      <c r="AX189" s="431"/>
      <c r="AY189" s="431"/>
      <c r="AZ189" s="431"/>
      <c r="BA189" s="431"/>
      <c r="BB189" s="431"/>
      <c r="BC189" s="431"/>
      <c r="BD189" s="431"/>
      <c r="BE189" s="431"/>
      <c r="BF189" s="431"/>
      <c r="BG189" s="431"/>
      <c r="BH189" s="431"/>
      <c r="BI189" s="431"/>
      <c r="BJ189" s="431"/>
      <c r="BK189" s="431"/>
      <c r="BL189" s="431"/>
      <c r="BM189" s="431"/>
      <c r="BN189" s="431"/>
      <c r="BO189" s="431"/>
      <c r="BP189" s="431"/>
      <c r="BQ189" s="431"/>
      <c r="BR189" s="431"/>
      <c r="BS189" s="431"/>
      <c r="BT189" s="431"/>
      <c r="BU189" s="431"/>
      <c r="BV189" s="431"/>
      <c r="BW189" s="431"/>
      <c r="BX189" s="431"/>
      <c r="BY189" s="431"/>
      <c r="BZ189" s="431"/>
      <c r="CA189" s="431"/>
      <c r="CB189" s="431"/>
      <c r="CC189" s="431"/>
      <c r="CD189" s="431"/>
      <c r="CE189" s="431"/>
      <c r="CF189" s="431"/>
      <c r="CG189" s="431"/>
      <c r="CH189" s="431"/>
      <c r="CI189" s="431"/>
      <c r="CJ189" s="431"/>
      <c r="CK189" s="431"/>
      <c r="CL189" s="431"/>
      <c r="CM189" s="431"/>
      <c r="CN189" s="431"/>
      <c r="CO189" s="431"/>
      <c r="CP189" s="431"/>
      <c r="CQ189" s="431"/>
      <c r="CR189" s="431"/>
      <c r="CS189" s="431"/>
      <c r="CT189" s="431"/>
      <c r="CU189" s="431"/>
      <c r="CV189" s="431"/>
      <c r="CW189" s="431"/>
      <c r="CX189" s="431"/>
      <c r="CY189" s="431"/>
      <c r="CZ189" s="431"/>
      <c r="DA189" s="431"/>
      <c r="DB189" s="431"/>
      <c r="DC189" s="431"/>
      <c r="DD189" s="431"/>
      <c r="DE189" s="431"/>
      <c r="DF189" s="431"/>
      <c r="DG189" s="431"/>
      <c r="DH189" s="431"/>
      <c r="DI189" s="431"/>
      <c r="DJ189" s="431"/>
      <c r="DK189" s="431"/>
      <c r="DL189" s="431"/>
      <c r="DM189" s="431"/>
      <c r="DN189" s="431"/>
      <c r="DO189" s="431"/>
      <c r="DP189" s="431"/>
      <c r="DQ189" s="431"/>
      <c r="DR189" s="431"/>
      <c r="DS189" s="431"/>
      <c r="DT189" s="431"/>
      <c r="DU189" s="431"/>
      <c r="DV189" s="431"/>
      <c r="DW189" s="431"/>
      <c r="DX189" s="431"/>
      <c r="DY189" s="431"/>
      <c r="DZ189" s="431"/>
      <c r="EA189" s="431"/>
      <c r="EB189" s="431"/>
      <c r="EC189" s="431"/>
      <c r="ED189" s="431"/>
      <c r="EE189" s="431"/>
      <c r="EF189" s="431"/>
      <c r="EG189" s="431"/>
      <c r="EH189" s="431"/>
      <c r="EI189" s="431"/>
      <c r="EJ189" s="431"/>
      <c r="EK189" s="431"/>
      <c r="EL189" s="431"/>
      <c r="EM189" s="431"/>
      <c r="EN189" s="431"/>
      <c r="EO189" s="431"/>
      <c r="EP189" s="431"/>
      <c r="EQ189" s="431"/>
      <c r="ER189" s="431"/>
      <c r="ES189" s="431"/>
      <c r="ET189" s="431"/>
      <c r="EU189" s="431"/>
      <c r="EV189" s="431"/>
      <c r="EW189" s="431"/>
      <c r="EX189" s="431"/>
      <c r="EY189" s="431"/>
      <c r="EZ189" s="431"/>
      <c r="FA189" s="431"/>
      <c r="FB189" s="431"/>
      <c r="FC189" s="431"/>
      <c r="FD189" s="431"/>
      <c r="FE189" s="431"/>
      <c r="FF189" s="431"/>
      <c r="FG189" s="431"/>
      <c r="FH189" s="431"/>
      <c r="FI189" s="431"/>
      <c r="FJ189" s="431"/>
      <c r="FK189" s="431"/>
      <c r="FL189" s="431"/>
      <c r="FM189" s="431"/>
      <c r="FN189" s="431"/>
      <c r="FO189" s="431"/>
      <c r="FP189" s="431"/>
      <c r="FQ189" s="431"/>
      <c r="FR189" s="431"/>
      <c r="FS189" s="431"/>
      <c r="FT189" s="431"/>
      <c r="FU189" s="431"/>
      <c r="FV189" s="431"/>
      <c r="FW189" s="431"/>
      <c r="FX189" s="431"/>
      <c r="FY189" s="431"/>
      <c r="FZ189" s="431"/>
      <c r="GA189" s="431"/>
      <c r="GB189" s="431"/>
      <c r="GC189" s="431"/>
      <c r="GD189" s="431"/>
      <c r="GE189" s="431"/>
      <c r="GF189" s="431"/>
      <c r="GG189" s="431"/>
      <c r="GH189" s="431"/>
      <c r="GI189" s="431"/>
      <c r="GJ189" s="431"/>
      <c r="GK189" s="431"/>
      <c r="GL189" s="431"/>
      <c r="GM189" s="431"/>
      <c r="GN189" s="431"/>
      <c r="GO189" s="431"/>
      <c r="GP189" s="431"/>
      <c r="GQ189" s="431"/>
      <c r="GR189" s="431"/>
      <c r="GS189" s="431"/>
      <c r="GT189" s="431"/>
      <c r="GU189" s="431"/>
      <c r="GV189" s="431"/>
      <c r="GW189" s="431"/>
      <c r="GX189" s="431"/>
      <c r="GY189" s="431"/>
      <c r="GZ189" s="431"/>
      <c r="HA189" s="431"/>
      <c r="HB189" s="431"/>
      <c r="HC189" s="431"/>
      <c r="HD189" s="431"/>
      <c r="HE189" s="431"/>
      <c r="HF189" s="431"/>
      <c r="HG189" s="431"/>
      <c r="HH189" s="431"/>
      <c r="HI189" s="431"/>
      <c r="HJ189" s="431"/>
      <c r="HK189" s="431"/>
      <c r="HL189" s="431"/>
      <c r="HM189" s="431"/>
      <c r="HN189" s="431"/>
      <c r="HO189" s="431"/>
      <c r="HP189" s="431"/>
      <c r="HQ189" s="431"/>
      <c r="HR189" s="431"/>
      <c r="HS189" s="431"/>
      <c r="HT189" s="431"/>
      <c r="HU189" s="431"/>
      <c r="HV189" s="431"/>
      <c r="HW189" s="431"/>
      <c r="HX189" s="431"/>
      <c r="HY189" s="431"/>
      <c r="HZ189" s="431"/>
      <c r="IA189" s="431"/>
      <c r="IB189" s="431"/>
      <c r="IC189" s="431"/>
      <c r="ID189" s="431"/>
      <c r="IE189" s="431"/>
      <c r="IF189" s="431"/>
      <c r="IG189" s="431"/>
      <c r="IH189" s="431"/>
      <c r="II189" s="431"/>
      <c r="IJ189" s="431"/>
      <c r="IK189" s="431"/>
      <c r="IL189" s="431"/>
      <c r="IM189" s="431"/>
      <c r="IN189" s="431"/>
      <c r="IO189" s="431"/>
      <c r="IP189" s="431"/>
      <c r="IQ189" s="431"/>
      <c r="IR189" s="431"/>
      <c r="IS189" s="431"/>
      <c r="IT189" s="431"/>
      <c r="IU189" s="431"/>
      <c r="IV189" s="431"/>
      <c r="IW189" s="431"/>
      <c r="IX189" s="431"/>
      <c r="IY189" s="431"/>
      <c r="IZ189" s="431"/>
      <c r="JA189" s="431"/>
      <c r="JB189" s="431"/>
      <c r="JC189" s="431"/>
      <c r="JD189" s="431"/>
      <c r="JE189" s="431"/>
      <c r="JF189" s="431"/>
      <c r="JG189" s="431"/>
      <c r="JH189" s="431"/>
      <c r="JI189" s="431"/>
      <c r="JJ189" s="431"/>
      <c r="JK189" s="431"/>
      <c r="JL189" s="431"/>
      <c r="JM189" s="431"/>
      <c r="JN189" s="431"/>
      <c r="JO189" s="431"/>
      <c r="JP189" s="431"/>
      <c r="JQ189" s="431"/>
      <c r="JR189" s="431"/>
      <c r="JS189" s="431"/>
      <c r="JT189" s="431"/>
      <c r="JU189" s="431"/>
      <c r="JV189" s="431"/>
      <c r="JW189" s="431"/>
      <c r="JX189" s="431"/>
      <c r="JY189" s="431"/>
      <c r="JZ189" s="431"/>
      <c r="KA189" s="431"/>
      <c r="KB189" s="431"/>
      <c r="KC189" s="431"/>
      <c r="KD189" s="431"/>
      <c r="KE189" s="431"/>
      <c r="KF189" s="431"/>
      <c r="KG189" s="431"/>
      <c r="KH189" s="431"/>
      <c r="KI189" s="431"/>
      <c r="KJ189" s="431"/>
      <c r="KK189" s="431"/>
      <c r="KL189" s="431"/>
      <c r="KM189" s="431"/>
      <c r="KN189" s="431"/>
      <c r="KO189" s="431"/>
      <c r="KP189" s="431"/>
      <c r="KQ189" s="431"/>
      <c r="KR189" s="431"/>
      <c r="KS189" s="431"/>
      <c r="KT189" s="431"/>
      <c r="KU189" s="431"/>
      <c r="KV189" s="431"/>
      <c r="KW189" s="431"/>
      <c r="KX189" s="431"/>
      <c r="KY189" s="431"/>
      <c r="KZ189" s="431"/>
      <c r="LA189" s="431"/>
      <c r="LB189" s="431"/>
      <c r="LC189" s="431"/>
      <c r="LD189" s="431"/>
      <c r="LE189" s="431"/>
      <c r="LF189" s="431"/>
      <c r="LG189" s="431"/>
      <c r="LH189" s="431"/>
      <c r="LI189" s="431"/>
      <c r="LJ189" s="431"/>
      <c r="LK189" s="431"/>
      <c r="LL189" s="431"/>
      <c r="LM189" s="431"/>
      <c r="LN189" s="431"/>
      <c r="LO189" s="431"/>
      <c r="LP189" s="431"/>
      <c r="LQ189" s="431"/>
      <c r="LR189" s="431"/>
      <c r="LS189" s="431"/>
      <c r="LT189" s="431"/>
      <c r="LU189" s="431"/>
      <c r="LV189" s="431"/>
      <c r="LW189" s="431"/>
      <c r="LX189" s="431"/>
      <c r="LY189" s="431"/>
      <c r="LZ189" s="431"/>
      <c r="MA189" s="431"/>
      <c r="MB189" s="431"/>
      <c r="MC189" s="431"/>
      <c r="MD189" s="431"/>
      <c r="ME189" s="431"/>
      <c r="MF189" s="431"/>
      <c r="MG189" s="431"/>
      <c r="MH189" s="431"/>
      <c r="MI189" s="431"/>
      <c r="MJ189" s="431"/>
      <c r="MK189" s="431"/>
      <c r="ML189" s="431"/>
      <c r="MM189" s="431"/>
      <c r="MN189" s="431"/>
      <c r="MO189" s="431"/>
      <c r="MP189" s="431"/>
      <c r="MQ189" s="431"/>
      <c r="MR189" s="431"/>
      <c r="MS189" s="431"/>
      <c r="MT189" s="431"/>
      <c r="MU189" s="431"/>
      <c r="MV189" s="431"/>
      <c r="MW189" s="431"/>
      <c r="MX189" s="431"/>
      <c r="MY189" s="431"/>
      <c r="MZ189" s="431"/>
      <c r="NA189" s="431"/>
      <c r="NB189" s="431"/>
      <c r="NC189" s="431"/>
      <c r="ND189" s="431"/>
      <c r="NE189" s="431"/>
      <c r="NF189" s="431"/>
      <c r="NG189" s="431"/>
      <c r="NH189" s="431"/>
      <c r="NI189" s="431"/>
      <c r="NJ189" s="431"/>
      <c r="NK189" s="431"/>
      <c r="NL189" s="431"/>
      <c r="NM189" s="431"/>
      <c r="NN189" s="431"/>
      <c r="NO189" s="431"/>
      <c r="NP189" s="431"/>
      <c r="NQ189" s="431"/>
      <c r="NR189" s="431"/>
      <c r="NS189" s="431"/>
      <c r="NT189" s="431"/>
      <c r="NU189" s="431"/>
      <c r="NV189" s="431"/>
      <c r="NW189" s="431"/>
      <c r="NX189" s="431"/>
      <c r="NY189" s="431"/>
      <c r="NZ189" s="431"/>
      <c r="OA189" s="431"/>
      <c r="OB189" s="431"/>
      <c r="OC189" s="431"/>
      <c r="OD189" s="431"/>
      <c r="OE189" s="431"/>
      <c r="OF189" s="431"/>
      <c r="OG189" s="431"/>
      <c r="OH189" s="431"/>
      <c r="OI189" s="431"/>
      <c r="OJ189" s="431"/>
      <c r="OK189" s="431"/>
      <c r="OL189" s="431"/>
      <c r="OM189" s="431"/>
      <c r="ON189" s="431"/>
      <c r="OO189" s="431"/>
      <c r="OP189" s="431"/>
      <c r="OQ189" s="431"/>
      <c r="OR189" s="431"/>
      <c r="OS189" s="431"/>
      <c r="OT189" s="431"/>
      <c r="OU189" s="431"/>
      <c r="OV189" s="431"/>
      <c r="OW189" s="431"/>
      <c r="OX189" s="431"/>
      <c r="OY189" s="431"/>
      <c r="OZ189" s="431"/>
      <c r="PA189" s="431"/>
      <c r="PB189" s="431"/>
      <c r="PC189" s="431"/>
      <c r="PD189" s="431"/>
      <c r="PE189" s="431"/>
      <c r="PF189" s="431"/>
      <c r="PG189" s="431"/>
      <c r="PH189" s="431"/>
      <c r="PI189" s="431"/>
      <c r="PJ189" s="431"/>
      <c r="PK189" s="431"/>
      <c r="PL189" s="431"/>
      <c r="PM189" s="431"/>
      <c r="PN189" s="431"/>
      <c r="PO189" s="431"/>
      <c r="PP189" s="431"/>
      <c r="PQ189" s="431"/>
      <c r="PR189" s="431"/>
      <c r="PS189" s="431"/>
      <c r="PT189" s="431"/>
      <c r="PU189" s="431"/>
      <c r="PV189" s="431"/>
      <c r="PW189" s="431"/>
      <c r="PX189" s="431"/>
      <c r="PY189" s="431"/>
      <c r="PZ189" s="431"/>
      <c r="QA189" s="431"/>
      <c r="QB189" s="431"/>
      <c r="QC189" s="431"/>
      <c r="QD189" s="431"/>
      <c r="QE189" s="431"/>
      <c r="QF189" s="431"/>
      <c r="QG189" s="431"/>
      <c r="QH189" s="431"/>
      <c r="QI189" s="431"/>
      <c r="QJ189" s="431"/>
      <c r="QK189" s="431"/>
      <c r="QL189" s="431"/>
      <c r="QM189" s="431"/>
      <c r="QN189" s="431"/>
      <c r="QO189" s="431"/>
      <c r="QP189" s="431"/>
      <c r="QQ189" s="431"/>
      <c r="QR189" s="431"/>
      <c r="QS189" s="431"/>
      <c r="QT189" s="431"/>
      <c r="QU189" s="431"/>
      <c r="QV189" s="431"/>
      <c r="QW189" s="431"/>
      <c r="QX189" s="431"/>
      <c r="QY189" s="431"/>
      <c r="QZ189" s="431"/>
      <c r="RA189" s="431"/>
      <c r="RB189" s="431"/>
      <c r="RC189" s="431"/>
      <c r="RD189" s="431"/>
      <c r="RE189" s="431"/>
      <c r="RF189" s="431"/>
      <c r="RG189" s="431"/>
      <c r="RH189" s="431"/>
      <c r="RI189" s="431"/>
      <c r="RJ189" s="431"/>
      <c r="RK189" s="431"/>
      <c r="RL189" s="431"/>
      <c r="RM189" s="431"/>
      <c r="RN189" s="431"/>
      <c r="RO189" s="431"/>
      <c r="RP189" s="431"/>
      <c r="RQ189" s="431"/>
      <c r="RR189" s="431"/>
      <c r="RS189" s="431"/>
      <c r="RT189" s="431"/>
      <c r="RU189" s="431"/>
      <c r="RV189" s="431"/>
      <c r="RW189" s="431"/>
      <c r="RX189" s="431"/>
      <c r="RY189" s="431"/>
      <c r="RZ189" s="431"/>
      <c r="SA189" s="431"/>
      <c r="SB189" s="431"/>
      <c r="SC189" s="431"/>
      <c r="SD189" s="431"/>
      <c r="SE189" s="431"/>
      <c r="SF189" s="431"/>
      <c r="SG189" s="431"/>
      <c r="SH189" s="431"/>
      <c r="SI189" s="431"/>
      <c r="SJ189" s="431"/>
      <c r="SK189" s="431"/>
      <c r="SL189" s="431"/>
      <c r="SM189" s="431"/>
      <c r="SN189" s="431"/>
      <c r="SO189" s="431"/>
      <c r="SP189" s="431"/>
      <c r="SQ189" s="431"/>
      <c r="SR189" s="431"/>
      <c r="SS189" s="431"/>
      <c r="ST189" s="431"/>
      <c r="SU189" s="431"/>
      <c r="SV189" s="431"/>
      <c r="SW189" s="431"/>
      <c r="SX189" s="431"/>
      <c r="SY189" s="431"/>
      <c r="SZ189" s="431"/>
      <c r="TA189" s="431"/>
      <c r="TB189" s="431"/>
      <c r="TC189" s="431"/>
      <c r="TD189" s="431"/>
      <c r="TE189" s="431"/>
      <c r="TF189" s="431"/>
      <c r="TG189" s="431"/>
      <c r="TH189" s="431"/>
      <c r="TI189" s="431"/>
      <c r="TJ189" s="431"/>
      <c r="TK189" s="431"/>
      <c r="TL189" s="431"/>
      <c r="TM189" s="431"/>
      <c r="TN189" s="431"/>
      <c r="TO189" s="431"/>
      <c r="TP189" s="431"/>
      <c r="TQ189" s="431"/>
      <c r="TR189" s="431"/>
      <c r="TS189" s="431"/>
      <c r="TT189" s="431"/>
      <c r="TU189" s="431"/>
      <c r="TV189" s="431"/>
      <c r="TW189" s="431"/>
      <c r="TX189" s="431"/>
      <c r="TY189" s="431"/>
      <c r="TZ189" s="431"/>
      <c r="UA189" s="431"/>
      <c r="UB189" s="431"/>
      <c r="UC189" s="431"/>
      <c r="UD189" s="431"/>
      <c r="UE189" s="431"/>
      <c r="UF189" s="431"/>
      <c r="UG189" s="431"/>
      <c r="UH189" s="431"/>
      <c r="UI189" s="431"/>
      <c r="UJ189" s="431"/>
      <c r="UK189" s="431"/>
      <c r="UL189" s="431"/>
      <c r="UM189" s="431"/>
      <c r="UN189" s="431"/>
      <c r="UO189" s="431"/>
      <c r="UP189" s="431"/>
      <c r="UQ189" s="431"/>
      <c r="UR189" s="431"/>
      <c r="US189" s="431"/>
      <c r="UT189" s="431"/>
      <c r="UU189" s="431"/>
      <c r="UV189" s="431"/>
      <c r="UW189" s="431"/>
      <c r="UX189" s="431"/>
      <c r="UY189" s="431"/>
      <c r="UZ189" s="431"/>
      <c r="VA189" s="431"/>
      <c r="VB189" s="431"/>
      <c r="VC189" s="431"/>
      <c r="VD189" s="431"/>
      <c r="VE189" s="431"/>
      <c r="VF189" s="431"/>
      <c r="VG189" s="431"/>
      <c r="VH189" s="431"/>
      <c r="VI189" s="431"/>
      <c r="VJ189" s="431"/>
      <c r="VK189" s="431"/>
      <c r="VL189" s="431"/>
      <c r="VM189" s="431"/>
      <c r="VN189" s="431"/>
      <c r="VO189" s="431"/>
      <c r="VP189" s="431"/>
      <c r="VQ189" s="431"/>
      <c r="VR189" s="431"/>
      <c r="VS189" s="431"/>
      <c r="VT189" s="431"/>
      <c r="VU189" s="431"/>
      <c r="VV189" s="431"/>
      <c r="VW189" s="431"/>
      <c r="VX189" s="431"/>
      <c r="VY189" s="431"/>
      <c r="VZ189" s="431"/>
      <c r="WA189" s="431"/>
      <c r="WB189" s="431"/>
      <c r="WC189" s="431"/>
      <c r="WD189" s="431"/>
      <c r="WE189" s="431"/>
      <c r="WF189" s="431"/>
      <c r="WG189" s="431"/>
      <c r="WH189" s="431"/>
      <c r="WI189" s="431"/>
      <c r="WJ189" s="431"/>
      <c r="WK189" s="431"/>
      <c r="WL189" s="431"/>
      <c r="WM189" s="431"/>
      <c r="WN189" s="431"/>
      <c r="WO189" s="431"/>
      <c r="WP189" s="431"/>
      <c r="WQ189" s="431"/>
      <c r="WR189" s="431"/>
      <c r="WS189" s="431"/>
      <c r="WT189" s="431"/>
      <c r="WU189" s="431"/>
      <c r="WV189" s="431"/>
      <c r="WW189" s="431"/>
      <c r="WX189" s="431"/>
      <c r="WY189" s="431"/>
      <c r="WZ189" s="431"/>
      <c r="XA189" s="431"/>
      <c r="XB189" s="431"/>
      <c r="XC189" s="431"/>
      <c r="XD189" s="431"/>
      <c r="XE189" s="431"/>
      <c r="XF189" s="431"/>
      <c r="XG189" s="431"/>
      <c r="XH189" s="431"/>
      <c r="XI189" s="431"/>
      <c r="XJ189" s="431"/>
      <c r="XK189" s="431"/>
      <c r="XL189" s="431"/>
      <c r="XM189" s="431"/>
      <c r="XN189" s="431"/>
      <c r="XO189" s="431"/>
      <c r="XP189" s="431"/>
      <c r="XQ189" s="431"/>
      <c r="XR189" s="431"/>
      <c r="XS189" s="431"/>
      <c r="XT189" s="431"/>
      <c r="XU189" s="431"/>
      <c r="XV189" s="431"/>
      <c r="XW189" s="431"/>
      <c r="XX189" s="431"/>
      <c r="XY189" s="431"/>
      <c r="XZ189" s="431"/>
      <c r="YA189" s="431"/>
      <c r="YB189" s="431"/>
      <c r="YC189" s="431"/>
      <c r="YD189" s="431"/>
      <c r="YE189" s="431"/>
      <c r="YF189" s="431"/>
      <c r="YG189" s="431"/>
      <c r="YH189" s="431"/>
      <c r="YI189" s="431"/>
      <c r="YJ189" s="431"/>
      <c r="YK189" s="431"/>
      <c r="YL189" s="431"/>
      <c r="YM189" s="431"/>
      <c r="YN189" s="431"/>
      <c r="YO189" s="431"/>
      <c r="YP189" s="431"/>
      <c r="YQ189" s="431"/>
      <c r="YR189" s="431"/>
      <c r="YS189" s="431"/>
      <c r="YT189" s="431"/>
      <c r="YU189" s="431"/>
      <c r="YV189" s="431"/>
      <c r="YW189" s="431"/>
      <c r="YX189" s="431"/>
      <c r="YY189" s="431"/>
      <c r="YZ189" s="431"/>
      <c r="ZA189" s="431"/>
      <c r="ZB189" s="431"/>
      <c r="ZC189" s="431"/>
      <c r="ZD189" s="431"/>
      <c r="ZE189" s="431"/>
      <c r="ZF189" s="431"/>
      <c r="ZG189" s="431"/>
      <c r="ZH189" s="431"/>
      <c r="ZI189" s="431"/>
      <c r="ZJ189" s="431"/>
      <c r="ZK189" s="431"/>
      <c r="ZL189" s="431"/>
      <c r="ZM189" s="431"/>
      <c r="ZN189" s="431"/>
      <c r="ZO189" s="431"/>
      <c r="ZP189" s="431"/>
      <c r="ZQ189" s="431"/>
      <c r="ZR189" s="431"/>
      <c r="ZS189" s="431"/>
      <c r="ZT189" s="431"/>
      <c r="ZU189" s="431"/>
      <c r="ZV189" s="431"/>
      <c r="ZW189" s="431"/>
      <c r="ZX189" s="431"/>
      <c r="ZY189" s="431"/>
      <c r="ZZ189" s="431"/>
      <c r="AAA189" s="431"/>
      <c r="AAB189" s="431"/>
      <c r="AAC189" s="431"/>
      <c r="AAD189" s="431"/>
      <c r="AAE189" s="431"/>
      <c r="AAF189" s="431"/>
      <c r="AAG189" s="431"/>
      <c r="AAH189" s="431"/>
      <c r="AAI189" s="431"/>
      <c r="AAJ189" s="431"/>
      <c r="AAK189" s="431"/>
      <c r="AAL189" s="431"/>
      <c r="AAM189" s="431"/>
      <c r="AAN189" s="431"/>
      <c r="AAO189" s="431"/>
      <c r="AAP189" s="431"/>
      <c r="AAQ189" s="431"/>
      <c r="AAR189" s="431"/>
      <c r="AAS189" s="431"/>
      <c r="AAT189" s="431"/>
      <c r="AAU189" s="431"/>
      <c r="AAV189" s="431"/>
      <c r="AAW189" s="431"/>
      <c r="AAX189" s="431"/>
      <c r="AAY189" s="431"/>
      <c r="AAZ189" s="431"/>
      <c r="ABA189" s="431"/>
      <c r="ABB189" s="431"/>
      <c r="ABC189" s="431"/>
      <c r="ABD189" s="431"/>
      <c r="ABE189" s="431"/>
      <c r="ABF189" s="431"/>
      <c r="ABG189" s="431"/>
      <c r="ABH189" s="431"/>
      <c r="ABI189" s="431"/>
      <c r="ABJ189" s="431"/>
      <c r="ABK189" s="431"/>
      <c r="ABL189" s="431"/>
      <c r="ABM189" s="431"/>
      <c r="ABN189" s="431"/>
      <c r="ABO189" s="431"/>
      <c r="ABP189" s="431"/>
      <c r="ABQ189" s="431"/>
      <c r="ABR189" s="431"/>
      <c r="ABS189" s="431"/>
      <c r="ABT189" s="431"/>
      <c r="ABU189" s="431"/>
      <c r="ABV189" s="431"/>
      <c r="ABW189" s="431"/>
      <c r="ABX189" s="431"/>
      <c r="ABY189" s="431"/>
      <c r="ABZ189" s="431"/>
      <c r="ACA189" s="431"/>
      <c r="ACB189" s="431"/>
      <c r="ACC189" s="431"/>
      <c r="ACD189" s="431"/>
      <c r="ACE189" s="431"/>
      <c r="ACF189" s="431"/>
      <c r="ACG189" s="431"/>
      <c r="ACH189" s="431"/>
      <c r="ACI189" s="431"/>
      <c r="ACJ189" s="431"/>
      <c r="ACK189" s="431"/>
      <c r="ACL189" s="431"/>
      <c r="ACM189" s="431"/>
      <c r="ACN189" s="431"/>
      <c r="ACO189" s="431"/>
      <c r="ACP189" s="431"/>
      <c r="ACQ189" s="431"/>
      <c r="ACR189" s="431"/>
      <c r="ACS189" s="431"/>
      <c r="ACT189" s="431"/>
      <c r="ACU189" s="431"/>
      <c r="ACV189" s="431"/>
      <c r="ACW189" s="431"/>
      <c r="ACX189" s="431"/>
      <c r="ACY189" s="431"/>
      <c r="ACZ189" s="431"/>
      <c r="ADA189" s="431"/>
      <c r="ADB189" s="431"/>
      <c r="ADC189" s="431"/>
      <c r="ADD189" s="431"/>
      <c r="ADE189" s="431"/>
      <c r="ADF189" s="431"/>
      <c r="ADG189" s="431"/>
      <c r="ADH189" s="431"/>
      <c r="ADI189" s="431"/>
      <c r="ADJ189" s="431"/>
      <c r="ADK189" s="431"/>
      <c r="ADL189" s="431"/>
      <c r="ADM189" s="431"/>
      <c r="ADN189" s="431"/>
      <c r="ADO189" s="431"/>
      <c r="ADP189" s="431"/>
      <c r="ADQ189" s="431"/>
      <c r="ADR189" s="431"/>
      <c r="ADS189" s="431"/>
      <c r="ADT189" s="431"/>
      <c r="ADU189" s="431"/>
      <c r="ADV189" s="431"/>
      <c r="ADW189" s="431"/>
      <c r="ADX189" s="431"/>
      <c r="ADY189" s="431"/>
      <c r="ADZ189" s="431"/>
      <c r="AEA189" s="431"/>
      <c r="AEB189" s="431"/>
      <c r="AEC189" s="431"/>
      <c r="AED189" s="431"/>
      <c r="AEE189" s="431"/>
      <c r="AEF189" s="431"/>
      <c r="AEG189" s="431"/>
      <c r="AEH189" s="431"/>
      <c r="AEI189" s="431"/>
      <c r="AEJ189" s="431"/>
      <c r="AEK189" s="431"/>
      <c r="AEL189" s="431"/>
      <c r="AEM189" s="431"/>
      <c r="AEN189" s="431"/>
      <c r="AEO189" s="431"/>
      <c r="AEP189" s="431"/>
      <c r="AEQ189" s="431"/>
      <c r="AER189" s="431"/>
      <c r="AES189" s="431"/>
      <c r="AET189" s="431"/>
      <c r="AEU189" s="431"/>
      <c r="AEV189" s="431"/>
      <c r="AEW189" s="431"/>
      <c r="AEX189" s="431"/>
      <c r="AEY189" s="431"/>
      <c r="AEZ189" s="431"/>
      <c r="AFA189" s="431"/>
      <c r="AFB189" s="431"/>
      <c r="AFC189" s="431"/>
      <c r="AFD189" s="431"/>
      <c r="AFE189" s="431"/>
      <c r="AFF189" s="431"/>
      <c r="AFG189" s="431"/>
      <c r="AFH189" s="431"/>
      <c r="AFI189" s="431"/>
      <c r="AFJ189" s="431"/>
      <c r="AFK189" s="431"/>
      <c r="AFL189" s="431"/>
      <c r="AFM189" s="431"/>
      <c r="AFN189" s="431"/>
      <c r="AFO189" s="431"/>
      <c r="AFP189" s="431"/>
      <c r="AFQ189" s="431"/>
      <c r="AFR189" s="431"/>
      <c r="AFS189" s="431"/>
      <c r="AFT189" s="431"/>
      <c r="AFU189" s="431"/>
      <c r="AFV189" s="431"/>
      <c r="AFW189" s="431"/>
      <c r="AFX189" s="431"/>
      <c r="AFY189" s="431"/>
      <c r="AFZ189" s="431"/>
      <c r="AGA189" s="431"/>
      <c r="AGB189" s="431"/>
      <c r="AGC189" s="431"/>
      <c r="AGD189" s="431"/>
      <c r="AGE189" s="431"/>
      <c r="AGF189" s="431"/>
      <c r="AGG189" s="431"/>
      <c r="AGH189" s="431"/>
      <c r="AGI189" s="431"/>
      <c r="AGJ189" s="431"/>
      <c r="AGK189" s="431"/>
      <c r="AGL189" s="431"/>
      <c r="AGM189" s="431"/>
      <c r="AGN189" s="431"/>
      <c r="AGO189" s="431"/>
      <c r="AGP189" s="431"/>
      <c r="AGQ189" s="431"/>
      <c r="AGR189" s="431"/>
      <c r="AGS189" s="431"/>
      <c r="AGT189" s="431"/>
      <c r="AGU189" s="431"/>
      <c r="AGV189" s="431"/>
      <c r="AGW189" s="431"/>
      <c r="AGX189" s="431"/>
      <c r="AGY189" s="431"/>
      <c r="AGZ189" s="431"/>
      <c r="AHA189" s="431"/>
      <c r="AHB189" s="431"/>
      <c r="AHC189" s="431"/>
      <c r="AHD189" s="431"/>
      <c r="AHE189" s="431"/>
      <c r="AHF189" s="431"/>
      <c r="AHG189" s="431"/>
      <c r="AHH189" s="431"/>
      <c r="AHI189" s="431"/>
      <c r="AHJ189" s="431"/>
      <c r="AHK189" s="431"/>
      <c r="AHL189" s="431"/>
      <c r="AHM189" s="431"/>
      <c r="AHN189" s="431"/>
      <c r="AHO189" s="431"/>
      <c r="AHP189" s="431"/>
      <c r="AHQ189" s="431"/>
      <c r="AHR189" s="431"/>
      <c r="AHS189" s="431"/>
      <c r="AHT189" s="431"/>
      <c r="AHU189" s="431"/>
      <c r="AHV189" s="431"/>
      <c r="AHW189" s="431"/>
      <c r="AHX189" s="431"/>
      <c r="AHY189" s="431"/>
      <c r="AHZ189" s="431"/>
      <c r="AIA189" s="431"/>
      <c r="AIB189" s="431"/>
      <c r="AIC189" s="431"/>
      <c r="AID189" s="431"/>
      <c r="AIE189" s="431"/>
      <c r="AIF189" s="431"/>
      <c r="AIG189" s="431"/>
      <c r="AIH189" s="431"/>
      <c r="AII189" s="431"/>
      <c r="AIJ189" s="431"/>
      <c r="AIK189" s="431"/>
      <c r="AIL189" s="431"/>
      <c r="AIM189" s="431"/>
      <c r="AIN189" s="431"/>
      <c r="AIO189" s="431"/>
      <c r="AIP189" s="431"/>
      <c r="AIQ189" s="431"/>
      <c r="AIR189" s="431"/>
      <c r="AIS189" s="431"/>
      <c r="AIT189" s="431"/>
      <c r="AIU189" s="431"/>
      <c r="AIV189" s="431"/>
      <c r="AIW189" s="431"/>
      <c r="AIX189" s="431"/>
      <c r="AIY189" s="431"/>
      <c r="AIZ189" s="431"/>
      <c r="AJA189" s="431"/>
      <c r="AJB189" s="431"/>
      <c r="AJC189" s="431"/>
      <c r="AJD189" s="431"/>
      <c r="AJE189" s="431"/>
      <c r="AJF189" s="431"/>
      <c r="AJG189" s="431"/>
      <c r="AJH189" s="431"/>
      <c r="AJI189" s="431"/>
      <c r="AJJ189" s="431"/>
      <c r="AJK189" s="431"/>
      <c r="AJL189" s="431"/>
      <c r="AJM189" s="431"/>
      <c r="AJN189" s="431"/>
      <c r="AJO189" s="431"/>
      <c r="AJP189" s="431"/>
      <c r="AJQ189" s="431"/>
      <c r="AJR189" s="431"/>
      <c r="AJS189" s="431"/>
      <c r="AJT189" s="431"/>
      <c r="AJU189" s="431"/>
      <c r="AJV189" s="431"/>
      <c r="AJW189" s="431"/>
      <c r="AJX189" s="431"/>
      <c r="AJY189" s="431"/>
      <c r="AJZ189" s="431"/>
      <c r="AKA189" s="431"/>
      <c r="AKB189" s="431"/>
      <c r="AKC189" s="431"/>
      <c r="AKD189" s="431"/>
      <c r="AKE189" s="431"/>
      <c r="AKF189" s="431"/>
      <c r="AKG189" s="431"/>
      <c r="AKH189" s="431"/>
      <c r="AKI189" s="431"/>
      <c r="AKJ189" s="431"/>
      <c r="AKK189" s="431"/>
      <c r="AKL189" s="431"/>
      <c r="AKM189" s="431"/>
      <c r="AKN189" s="431"/>
      <c r="AKO189" s="431"/>
      <c r="AKP189" s="431"/>
      <c r="AKQ189" s="431"/>
      <c r="AKR189" s="431"/>
      <c r="AKS189" s="431"/>
      <c r="AKT189" s="431"/>
      <c r="AKU189" s="431"/>
      <c r="AKV189" s="431"/>
      <c r="AKW189" s="431"/>
      <c r="AKX189" s="431"/>
      <c r="AKY189" s="431"/>
      <c r="AKZ189" s="431"/>
      <c r="ALA189" s="431"/>
      <c r="ALB189" s="431"/>
      <c r="ALC189" s="431"/>
      <c r="ALD189" s="431"/>
      <c r="ALE189" s="431"/>
      <c r="ALF189" s="431"/>
      <c r="ALG189" s="431"/>
      <c r="ALH189" s="431"/>
      <c r="ALI189" s="431"/>
      <c r="ALJ189" s="431"/>
      <c r="ALK189" s="431"/>
      <c r="ALL189" s="431"/>
      <c r="ALM189" s="431"/>
      <c r="ALN189" s="431"/>
      <c r="ALO189" s="431"/>
      <c r="ALP189" s="431"/>
      <c r="ALQ189" s="431"/>
      <c r="ALR189" s="431"/>
      <c r="ALS189" s="431"/>
      <c r="ALT189" s="431"/>
      <c r="ALU189" s="431"/>
      <c r="ALV189" s="431"/>
      <c r="ALW189" s="431"/>
      <c r="ALX189" s="431"/>
      <c r="ALY189" s="431"/>
      <c r="ALZ189" s="431"/>
      <c r="AMA189" s="431"/>
      <c r="AMB189" s="431"/>
      <c r="AMC189" s="431"/>
      <c r="AMD189" s="431"/>
      <c r="AME189" s="431"/>
      <c r="AMF189" s="431"/>
      <c r="AMG189" s="431"/>
      <c r="AMH189" s="431"/>
      <c r="AMI189" s="431"/>
      <c r="AMJ189" s="431"/>
      <c r="AMK189" s="431"/>
      <c r="AML189" s="431"/>
      <c r="AMM189" s="431"/>
      <c r="AMN189" s="431"/>
      <c r="AMO189" s="431"/>
      <c r="AMP189" s="431"/>
      <c r="AMQ189" s="431"/>
      <c r="AMR189" s="431"/>
      <c r="AMS189" s="431"/>
      <c r="AMT189" s="431"/>
      <c r="AMU189" s="431"/>
      <c r="AMV189" s="431"/>
      <c r="AMW189" s="431"/>
      <c r="AMX189" s="431"/>
      <c r="AMY189" s="431"/>
      <c r="AMZ189" s="431"/>
      <c r="ANA189" s="431"/>
      <c r="ANB189" s="431"/>
      <c r="ANC189" s="431"/>
      <c r="AND189" s="431"/>
      <c r="ANE189" s="431"/>
      <c r="ANF189" s="431"/>
      <c r="ANG189" s="431"/>
      <c r="ANH189" s="431"/>
      <c r="ANI189" s="431"/>
      <c r="ANJ189" s="431"/>
      <c r="ANK189" s="431"/>
      <c r="ANL189" s="431"/>
      <c r="ANM189" s="431"/>
      <c r="ANN189" s="431"/>
      <c r="ANO189" s="431"/>
      <c r="ANP189" s="431"/>
      <c r="ANQ189" s="431"/>
      <c r="ANR189" s="431"/>
      <c r="ANS189" s="431"/>
      <c r="ANT189" s="431"/>
      <c r="ANU189" s="431"/>
      <c r="ANV189" s="431"/>
      <c r="ANW189" s="431"/>
      <c r="ANX189" s="431"/>
      <c r="ANY189" s="431"/>
      <c r="ANZ189" s="431"/>
      <c r="AOA189" s="431"/>
      <c r="AOB189" s="431"/>
      <c r="AOC189" s="431"/>
      <c r="AOD189" s="431"/>
      <c r="AOE189" s="431"/>
      <c r="AOF189" s="431"/>
      <c r="AOG189" s="431"/>
      <c r="AOH189" s="431"/>
      <c r="AOI189" s="431"/>
      <c r="AOJ189" s="431"/>
      <c r="AOK189" s="431"/>
      <c r="AOL189" s="431"/>
      <c r="AOM189" s="431"/>
      <c r="AON189" s="431"/>
      <c r="AOO189" s="431"/>
      <c r="AOP189" s="431"/>
      <c r="AOQ189" s="431"/>
      <c r="AOR189" s="431"/>
      <c r="AOS189" s="431"/>
      <c r="AOT189" s="431"/>
      <c r="AOU189" s="431"/>
      <c r="AOV189" s="431"/>
      <c r="AOW189" s="431"/>
      <c r="AOX189" s="431"/>
      <c r="AOY189" s="431"/>
      <c r="AOZ189" s="431"/>
      <c r="APA189" s="431"/>
      <c r="APB189" s="431"/>
      <c r="APC189" s="431"/>
      <c r="APD189" s="431"/>
      <c r="APE189" s="431"/>
      <c r="APF189" s="431"/>
      <c r="APG189" s="431"/>
      <c r="APH189" s="431"/>
      <c r="API189" s="431"/>
      <c r="APJ189" s="431"/>
      <c r="APK189" s="431"/>
      <c r="APL189" s="431"/>
      <c r="APM189" s="431"/>
      <c r="APN189" s="431"/>
      <c r="APO189" s="431"/>
      <c r="APP189" s="431"/>
      <c r="APQ189" s="431"/>
      <c r="APR189" s="431"/>
      <c r="APS189" s="431"/>
      <c r="APT189" s="431"/>
      <c r="APU189" s="431"/>
      <c r="APV189" s="431"/>
      <c r="APW189" s="431"/>
      <c r="APX189" s="431"/>
      <c r="APY189" s="431"/>
      <c r="APZ189" s="431"/>
      <c r="AQA189" s="431"/>
      <c r="AQB189" s="431"/>
      <c r="AQC189" s="431"/>
      <c r="AQD189" s="431"/>
      <c r="AQE189" s="431"/>
      <c r="AQF189" s="431"/>
      <c r="AQG189" s="431"/>
      <c r="AQH189" s="431"/>
      <c r="AQI189" s="431"/>
      <c r="AQJ189" s="431"/>
      <c r="AQK189" s="431"/>
      <c r="AQL189" s="431"/>
      <c r="AQM189" s="431"/>
      <c r="AQN189" s="431"/>
      <c r="AQO189" s="431"/>
      <c r="AQP189" s="431"/>
      <c r="AQQ189" s="431"/>
      <c r="AQR189" s="431"/>
      <c r="AQS189" s="431"/>
      <c r="AQT189" s="431"/>
      <c r="AQU189" s="431"/>
      <c r="AQV189" s="431"/>
      <c r="AQW189" s="431"/>
      <c r="AQX189" s="431"/>
      <c r="AQY189" s="431"/>
      <c r="AQZ189" s="431"/>
      <c r="ARA189" s="431"/>
      <c r="ARB189" s="431"/>
      <c r="ARC189" s="431"/>
      <c r="ARD189" s="431"/>
      <c r="ARE189" s="431"/>
      <c r="ARF189" s="431"/>
      <c r="ARG189" s="431"/>
      <c r="ARH189" s="431"/>
      <c r="ARI189" s="431"/>
      <c r="ARJ189" s="431"/>
      <c r="ARK189" s="431"/>
      <c r="ARL189" s="431"/>
      <c r="ARM189" s="431"/>
      <c r="ARN189" s="431"/>
      <c r="ARO189" s="431"/>
      <c r="ARP189" s="431"/>
      <c r="ARQ189" s="431"/>
      <c r="ARR189" s="431"/>
      <c r="ARS189" s="431"/>
      <c r="ART189" s="431"/>
      <c r="ARU189" s="431"/>
      <c r="ARV189" s="431"/>
      <c r="ARW189" s="431"/>
      <c r="ARX189" s="431"/>
      <c r="ARY189" s="431"/>
      <c r="ARZ189" s="431"/>
      <c r="ASA189" s="431"/>
      <c r="ASB189" s="431"/>
      <c r="ASC189" s="431"/>
      <c r="ASD189" s="431"/>
      <c r="ASE189" s="431"/>
      <c r="ASF189" s="431"/>
      <c r="ASG189" s="431"/>
      <c r="ASH189" s="431"/>
      <c r="ASI189" s="431"/>
      <c r="ASJ189" s="431"/>
      <c r="ASK189" s="431"/>
      <c r="ASL189" s="431"/>
      <c r="ASM189" s="431"/>
      <c r="ASN189" s="431"/>
      <c r="ASO189" s="431"/>
      <c r="ASP189" s="431"/>
      <c r="ASQ189" s="431"/>
      <c r="ASR189" s="431"/>
      <c r="ASS189" s="431"/>
      <c r="AST189" s="431"/>
      <c r="ASU189" s="431"/>
      <c r="ASV189" s="431"/>
      <c r="ASW189" s="431"/>
      <c r="ASX189" s="431"/>
      <c r="ASY189" s="431"/>
      <c r="ASZ189" s="431"/>
      <c r="ATA189" s="431"/>
      <c r="ATB189" s="431"/>
      <c r="ATC189" s="431"/>
      <c r="ATD189" s="431"/>
      <c r="ATE189" s="431"/>
      <c r="ATF189" s="431"/>
      <c r="ATG189" s="431"/>
      <c r="ATH189" s="431"/>
      <c r="ATI189" s="431"/>
      <c r="ATJ189" s="431"/>
      <c r="ATK189" s="431"/>
      <c r="ATL189" s="431"/>
      <c r="ATM189" s="431"/>
      <c r="ATN189" s="431"/>
      <c r="ATO189" s="431"/>
      <c r="ATP189" s="431"/>
      <c r="ATQ189" s="431"/>
      <c r="ATR189" s="431"/>
      <c r="ATS189" s="431"/>
      <c r="ATT189" s="431"/>
      <c r="ATU189" s="431"/>
      <c r="ATV189" s="431"/>
      <c r="ATW189" s="431"/>
      <c r="ATX189" s="431"/>
      <c r="ATY189" s="431"/>
      <c r="ATZ189" s="431"/>
      <c r="AUA189" s="431"/>
      <c r="AUB189" s="431"/>
      <c r="AUC189" s="431"/>
      <c r="AUD189" s="431"/>
      <c r="AUE189" s="431"/>
      <c r="AUF189" s="431"/>
      <c r="AUG189" s="431"/>
      <c r="AUH189" s="431"/>
      <c r="AUI189" s="431"/>
      <c r="AUJ189" s="431"/>
      <c r="AUK189" s="431"/>
      <c r="AUL189" s="431"/>
      <c r="AUM189" s="431"/>
      <c r="AUN189" s="431"/>
      <c r="AUO189" s="431"/>
      <c r="AUP189" s="431"/>
      <c r="AUQ189" s="431"/>
      <c r="AUR189" s="431"/>
      <c r="AUS189" s="431"/>
      <c r="AUT189" s="431"/>
      <c r="AUU189" s="431"/>
      <c r="AUV189" s="431"/>
      <c r="AUW189" s="431"/>
      <c r="AUX189" s="431"/>
      <c r="AUY189" s="431"/>
      <c r="AUZ189" s="431"/>
      <c r="AVA189" s="431"/>
      <c r="AVB189" s="431"/>
      <c r="AVC189" s="431"/>
      <c r="AVD189" s="431"/>
      <c r="AVE189" s="431"/>
      <c r="AVF189" s="431"/>
      <c r="AVG189" s="431"/>
      <c r="AVH189" s="431"/>
      <c r="AVI189" s="431"/>
      <c r="AVJ189" s="431"/>
      <c r="AVK189" s="431"/>
      <c r="AVL189" s="431"/>
      <c r="AVM189" s="431"/>
      <c r="AVN189" s="431"/>
      <c r="AVO189" s="431"/>
      <c r="AVP189" s="431"/>
      <c r="AVQ189" s="431"/>
      <c r="AVR189" s="431"/>
      <c r="AVS189" s="431"/>
      <c r="AVT189" s="431"/>
      <c r="AVU189" s="431"/>
      <c r="AVV189" s="431"/>
      <c r="AVW189" s="431"/>
      <c r="AVX189" s="431"/>
      <c r="AVY189" s="431"/>
      <c r="AVZ189" s="431"/>
      <c r="AWA189" s="431"/>
      <c r="AWB189" s="431"/>
      <c r="AWC189" s="431"/>
      <c r="AWD189" s="431"/>
      <c r="AWE189" s="431"/>
      <c r="AWF189" s="431"/>
      <c r="AWG189" s="431"/>
      <c r="AWH189" s="431"/>
      <c r="AWI189" s="431"/>
      <c r="AWJ189" s="431"/>
      <c r="AWK189" s="431"/>
      <c r="AWL189" s="431"/>
      <c r="AWM189" s="431"/>
      <c r="AWN189" s="431"/>
      <c r="AWO189" s="431"/>
      <c r="AWP189" s="431"/>
      <c r="AWQ189" s="431"/>
      <c r="AWR189" s="431"/>
      <c r="AWS189" s="431"/>
      <c r="AWT189" s="431"/>
      <c r="AWU189" s="431"/>
      <c r="AWV189" s="431"/>
      <c r="AWW189" s="431"/>
      <c r="AWX189" s="431"/>
      <c r="AWY189" s="431"/>
      <c r="AWZ189" s="431"/>
      <c r="AXA189" s="431"/>
      <c r="AXB189" s="431"/>
      <c r="AXC189" s="431"/>
      <c r="AXD189" s="431"/>
      <c r="AXE189" s="431"/>
      <c r="AXF189" s="431"/>
      <c r="AXG189" s="431"/>
      <c r="AXH189" s="431"/>
      <c r="AXI189" s="431"/>
      <c r="AXJ189" s="431"/>
      <c r="AXK189" s="431"/>
      <c r="AXL189" s="431"/>
      <c r="AXM189" s="431"/>
      <c r="AXN189" s="431"/>
      <c r="AXO189" s="431"/>
      <c r="AXP189" s="431"/>
      <c r="AXQ189" s="431"/>
      <c r="AXR189" s="431"/>
      <c r="AXS189" s="431"/>
      <c r="AXT189" s="431"/>
      <c r="AXU189" s="431"/>
      <c r="AXV189" s="431"/>
      <c r="AXW189" s="431"/>
      <c r="AXX189" s="431"/>
      <c r="AXY189" s="431"/>
      <c r="AXZ189" s="431"/>
      <c r="AYA189" s="431"/>
      <c r="AYB189" s="431"/>
      <c r="AYC189" s="431"/>
      <c r="AYD189" s="431"/>
      <c r="AYE189" s="431"/>
      <c r="AYF189" s="431"/>
      <c r="AYG189" s="431"/>
      <c r="AYH189" s="431"/>
      <c r="AYI189" s="431"/>
      <c r="AYJ189" s="431"/>
      <c r="AYK189" s="431"/>
      <c r="AYL189" s="431"/>
      <c r="AYM189" s="431"/>
      <c r="AYN189" s="431"/>
      <c r="AYO189" s="431"/>
      <c r="AYP189" s="431"/>
      <c r="AYQ189" s="431"/>
      <c r="AYR189" s="431"/>
      <c r="AYS189" s="431"/>
      <c r="AYT189" s="431"/>
      <c r="AYU189" s="431"/>
      <c r="AYV189" s="431"/>
      <c r="AYW189" s="431"/>
      <c r="AYX189" s="431"/>
      <c r="AYY189" s="431"/>
      <c r="AYZ189" s="431"/>
      <c r="AZA189" s="431"/>
      <c r="AZB189" s="431"/>
      <c r="AZC189" s="431"/>
      <c r="AZD189" s="431"/>
      <c r="AZE189" s="431"/>
      <c r="AZF189" s="431"/>
      <c r="AZG189" s="431"/>
      <c r="AZH189" s="431"/>
      <c r="AZI189" s="431"/>
      <c r="AZJ189" s="431"/>
      <c r="AZK189" s="431"/>
      <c r="AZL189" s="431"/>
      <c r="AZM189" s="431"/>
      <c r="AZN189" s="431"/>
      <c r="AZO189" s="431"/>
      <c r="AZP189" s="431"/>
      <c r="AZQ189" s="431"/>
      <c r="AZR189" s="431"/>
      <c r="AZS189" s="431"/>
      <c r="AZT189" s="431"/>
      <c r="AZU189" s="431"/>
      <c r="AZV189" s="431"/>
      <c r="AZW189" s="431"/>
      <c r="AZX189" s="431"/>
      <c r="AZY189" s="431"/>
      <c r="AZZ189" s="431"/>
      <c r="BAA189" s="431"/>
      <c r="BAB189" s="431"/>
      <c r="BAC189" s="431"/>
      <c r="BAD189" s="431"/>
      <c r="BAE189" s="431"/>
      <c r="BAF189" s="431"/>
      <c r="BAG189" s="431"/>
      <c r="BAH189" s="431"/>
      <c r="BAI189" s="431"/>
      <c r="BAJ189" s="431"/>
      <c r="BAK189" s="431"/>
      <c r="BAL189" s="431"/>
      <c r="BAM189" s="431"/>
      <c r="BAN189" s="431"/>
      <c r="BAO189" s="431"/>
      <c r="BAP189" s="431"/>
      <c r="BAQ189" s="431"/>
      <c r="BAR189" s="431"/>
      <c r="BAS189" s="431"/>
      <c r="BAT189" s="431"/>
      <c r="BAU189" s="431"/>
      <c r="BAV189" s="431"/>
      <c r="BAW189" s="431"/>
      <c r="BAX189" s="431"/>
      <c r="BAY189" s="431"/>
      <c r="BAZ189" s="431"/>
      <c r="BBA189" s="431"/>
      <c r="BBB189" s="431"/>
      <c r="BBC189" s="431"/>
      <c r="BBD189" s="431"/>
      <c r="BBE189" s="431"/>
      <c r="BBF189" s="431"/>
      <c r="BBG189" s="431"/>
      <c r="BBH189" s="431"/>
      <c r="BBI189" s="431"/>
      <c r="BBJ189" s="431"/>
      <c r="BBK189" s="431"/>
      <c r="BBL189" s="431"/>
      <c r="BBM189" s="431"/>
      <c r="BBN189" s="431"/>
      <c r="BBO189" s="431"/>
      <c r="BBP189" s="431"/>
      <c r="BBQ189" s="431"/>
      <c r="BBR189" s="431"/>
      <c r="BBS189" s="431"/>
      <c r="BBT189" s="431"/>
      <c r="BBU189" s="431"/>
      <c r="BBV189" s="431"/>
      <c r="BBW189" s="431"/>
      <c r="BBX189" s="431"/>
      <c r="BBY189" s="431"/>
      <c r="BBZ189" s="431"/>
      <c r="BCA189" s="431"/>
      <c r="BCB189" s="431"/>
      <c r="BCC189" s="431"/>
      <c r="BCD189" s="431"/>
      <c r="BCE189" s="431"/>
      <c r="BCF189" s="431"/>
      <c r="BCG189" s="431"/>
      <c r="BCH189" s="431"/>
      <c r="BCI189" s="431"/>
      <c r="BCJ189" s="431"/>
      <c r="BCK189" s="431"/>
      <c r="BCL189" s="431"/>
      <c r="BCM189" s="431"/>
      <c r="BCN189" s="431"/>
      <c r="BCO189" s="431"/>
      <c r="BCP189" s="431"/>
      <c r="BCQ189" s="431"/>
      <c r="BCR189" s="431"/>
      <c r="BCS189" s="431"/>
      <c r="BCT189" s="431"/>
      <c r="BCU189" s="431"/>
      <c r="BCV189" s="431"/>
      <c r="BCW189" s="431"/>
      <c r="BCX189" s="431"/>
      <c r="BCY189" s="431"/>
      <c r="BCZ189" s="431"/>
      <c r="BDA189" s="431"/>
      <c r="BDB189" s="431"/>
      <c r="BDC189" s="431"/>
      <c r="BDD189" s="431"/>
      <c r="BDE189" s="431"/>
      <c r="BDF189" s="431"/>
      <c r="BDG189" s="431"/>
      <c r="BDH189" s="431"/>
      <c r="BDI189" s="431"/>
      <c r="BDJ189" s="431"/>
      <c r="BDK189" s="431"/>
      <c r="BDL189" s="431"/>
      <c r="BDM189" s="431"/>
      <c r="BDN189" s="431"/>
      <c r="BDO189" s="431"/>
      <c r="BDP189" s="431"/>
      <c r="BDQ189" s="431"/>
      <c r="BDR189" s="431"/>
      <c r="BDS189" s="431"/>
      <c r="BDT189" s="431"/>
      <c r="BDU189" s="431"/>
      <c r="BDV189" s="431"/>
      <c r="BDW189" s="431"/>
      <c r="BDX189" s="431"/>
      <c r="BDY189" s="431"/>
      <c r="BDZ189" s="431"/>
      <c r="BEA189" s="431"/>
      <c r="BEB189" s="431"/>
      <c r="BEC189" s="431"/>
      <c r="BED189" s="431"/>
      <c r="BEE189" s="431"/>
      <c r="BEF189" s="431"/>
      <c r="BEG189" s="431"/>
      <c r="BEH189" s="431"/>
      <c r="BEI189" s="431"/>
      <c r="BEJ189" s="431"/>
      <c r="BEK189" s="431"/>
      <c r="BEL189" s="431"/>
      <c r="BEM189" s="431"/>
      <c r="BEN189" s="431"/>
      <c r="BEO189" s="431"/>
      <c r="BEP189" s="431"/>
      <c r="BEQ189" s="431"/>
      <c r="BER189" s="431"/>
      <c r="BES189" s="431"/>
      <c r="BET189" s="431"/>
      <c r="BEU189" s="431"/>
      <c r="BEV189" s="431"/>
      <c r="BEW189" s="431"/>
      <c r="BEX189" s="431"/>
      <c r="BEY189" s="431"/>
      <c r="BEZ189" s="431"/>
      <c r="BFA189" s="431"/>
      <c r="BFB189" s="431"/>
      <c r="BFC189" s="431"/>
      <c r="BFD189" s="431"/>
      <c r="BFE189" s="431"/>
      <c r="BFF189" s="431"/>
      <c r="BFG189" s="431"/>
      <c r="BFH189" s="431"/>
      <c r="BFI189" s="431"/>
      <c r="BFJ189" s="431"/>
      <c r="BFK189" s="431"/>
      <c r="BFL189" s="431"/>
      <c r="BFM189" s="431"/>
      <c r="BFN189" s="431"/>
      <c r="BFO189" s="431"/>
      <c r="BFP189" s="431"/>
      <c r="BFQ189" s="431"/>
      <c r="BFR189" s="431"/>
      <c r="BFS189" s="431"/>
      <c r="BFT189" s="431"/>
      <c r="BFU189" s="431"/>
      <c r="BFV189" s="431"/>
      <c r="BFW189" s="431"/>
      <c r="BFX189" s="431"/>
      <c r="BFY189" s="431"/>
      <c r="BFZ189" s="431"/>
      <c r="BGA189" s="431"/>
      <c r="BGB189" s="431"/>
      <c r="BGC189" s="431"/>
      <c r="BGD189" s="431"/>
      <c r="BGE189" s="431"/>
      <c r="BGF189" s="431"/>
      <c r="BGG189" s="431"/>
      <c r="BGH189" s="431"/>
      <c r="BGI189" s="431"/>
      <c r="BGJ189" s="431"/>
      <c r="BGK189" s="431"/>
      <c r="BGL189" s="431"/>
      <c r="BGM189" s="431"/>
      <c r="BGN189" s="431"/>
      <c r="BGO189" s="431"/>
      <c r="BGP189" s="431"/>
      <c r="BGQ189" s="431"/>
      <c r="BGR189" s="431"/>
      <c r="BGS189" s="431"/>
      <c r="BGT189" s="431"/>
      <c r="BGU189" s="431"/>
      <c r="BGV189" s="431"/>
      <c r="BGW189" s="431"/>
      <c r="BGX189" s="431"/>
      <c r="BGY189" s="431"/>
      <c r="BGZ189" s="431"/>
      <c r="BHA189" s="431"/>
      <c r="BHB189" s="431"/>
      <c r="BHC189" s="431"/>
      <c r="BHD189" s="431"/>
      <c r="BHE189" s="431"/>
      <c r="BHF189" s="431"/>
      <c r="BHG189" s="431"/>
      <c r="BHH189" s="431"/>
      <c r="BHI189" s="431"/>
      <c r="BHJ189" s="431"/>
      <c r="BHK189" s="431"/>
      <c r="BHL189" s="431"/>
      <c r="BHM189" s="431"/>
      <c r="BHN189" s="431"/>
      <c r="BHO189" s="431"/>
      <c r="BHP189" s="431"/>
      <c r="BHQ189" s="431"/>
      <c r="BHR189" s="431"/>
      <c r="BHS189" s="431"/>
      <c r="BHT189" s="431"/>
      <c r="BHU189" s="431"/>
      <c r="BHV189" s="431"/>
      <c r="BHW189" s="431"/>
      <c r="BHX189" s="431"/>
      <c r="BHY189" s="431"/>
      <c r="BHZ189" s="431"/>
      <c r="BIA189" s="431"/>
      <c r="BIB189" s="431"/>
      <c r="BIC189" s="431"/>
      <c r="BID189" s="431"/>
      <c r="BIE189" s="431"/>
      <c r="BIF189" s="431"/>
      <c r="BIG189" s="431"/>
      <c r="BIH189" s="431"/>
      <c r="BII189" s="431"/>
      <c r="BIJ189" s="431"/>
      <c r="BIK189" s="431"/>
      <c r="BIL189" s="431"/>
      <c r="BIM189" s="431"/>
      <c r="BIN189" s="431"/>
      <c r="BIO189" s="431"/>
      <c r="BIP189" s="431"/>
      <c r="BIQ189" s="431"/>
      <c r="BIR189" s="431"/>
      <c r="BIS189" s="431"/>
      <c r="BIT189" s="431"/>
      <c r="BIU189" s="431"/>
      <c r="BIV189" s="431"/>
      <c r="BIW189" s="431"/>
      <c r="BIX189" s="431"/>
      <c r="BIY189" s="431"/>
      <c r="BIZ189" s="431"/>
      <c r="BJA189" s="431"/>
      <c r="BJB189" s="431"/>
      <c r="BJC189" s="431"/>
      <c r="BJD189" s="431"/>
      <c r="BJE189" s="431"/>
      <c r="BJF189" s="431"/>
      <c r="BJG189" s="431"/>
      <c r="BJH189" s="431"/>
      <c r="BJI189" s="431"/>
      <c r="BJJ189" s="431"/>
      <c r="BJK189" s="431"/>
      <c r="BJL189" s="431"/>
      <c r="BJM189" s="431"/>
      <c r="BJN189" s="431"/>
      <c r="BJO189" s="431"/>
      <c r="BJP189" s="431"/>
      <c r="BJQ189" s="431"/>
      <c r="BJR189" s="431"/>
      <c r="BJS189" s="431"/>
      <c r="BJT189" s="431"/>
      <c r="BJU189" s="431"/>
      <c r="BJV189" s="431"/>
      <c r="BJW189" s="431"/>
      <c r="BJX189" s="431"/>
      <c r="BJY189" s="431"/>
      <c r="BJZ189" s="431"/>
      <c r="BKA189" s="431"/>
      <c r="BKB189" s="431"/>
      <c r="BKC189" s="431"/>
      <c r="BKD189" s="431"/>
      <c r="BKE189" s="431"/>
      <c r="BKF189" s="431"/>
      <c r="BKG189" s="431"/>
      <c r="BKH189" s="431"/>
      <c r="BKI189" s="431"/>
      <c r="BKJ189" s="431"/>
      <c r="BKK189" s="431"/>
      <c r="BKL189" s="431"/>
      <c r="BKM189" s="431"/>
      <c r="BKN189" s="431"/>
      <c r="BKO189" s="431"/>
      <c r="BKP189" s="431"/>
      <c r="BKQ189" s="431"/>
      <c r="BKR189" s="431"/>
      <c r="BKS189" s="431"/>
      <c r="BKT189" s="431"/>
      <c r="BKU189" s="431"/>
      <c r="BKV189" s="431"/>
      <c r="BKW189" s="431"/>
      <c r="BKX189" s="431"/>
      <c r="BKY189" s="431"/>
      <c r="BKZ189" s="431"/>
      <c r="BLA189" s="431"/>
      <c r="BLB189" s="431"/>
      <c r="BLC189" s="431"/>
      <c r="BLD189" s="431"/>
      <c r="BLE189" s="431"/>
      <c r="BLF189" s="431"/>
      <c r="BLG189" s="431"/>
      <c r="BLH189" s="431"/>
      <c r="BLI189" s="431"/>
      <c r="BLJ189" s="431"/>
      <c r="BLK189" s="431"/>
      <c r="BLL189" s="431"/>
      <c r="BLM189" s="431"/>
      <c r="BLN189" s="431"/>
      <c r="BLO189" s="431"/>
      <c r="BLP189" s="431"/>
      <c r="BLQ189" s="431"/>
      <c r="BLR189" s="431"/>
      <c r="BLS189" s="431"/>
      <c r="BLT189" s="431"/>
      <c r="BLU189" s="431"/>
      <c r="BLV189" s="431"/>
      <c r="BLW189" s="431"/>
      <c r="BLX189" s="431"/>
      <c r="BLY189" s="431"/>
      <c r="BLZ189" s="431"/>
      <c r="BMA189" s="431"/>
      <c r="BMB189" s="431"/>
      <c r="BMC189" s="431"/>
      <c r="BMD189" s="431"/>
      <c r="BME189" s="431"/>
      <c r="BMF189" s="431"/>
      <c r="BMG189" s="431"/>
      <c r="BMH189" s="431"/>
      <c r="BMI189" s="431"/>
      <c r="BMJ189" s="431"/>
      <c r="BMK189" s="431"/>
      <c r="BML189" s="431"/>
      <c r="BMM189" s="431"/>
      <c r="BMN189" s="431"/>
      <c r="BMO189" s="431"/>
      <c r="BMP189" s="431"/>
      <c r="BMQ189" s="431"/>
      <c r="BMR189" s="431"/>
      <c r="BMS189" s="431"/>
      <c r="BMT189" s="431"/>
      <c r="BMU189" s="431"/>
      <c r="BMV189" s="431"/>
      <c r="BMW189" s="431"/>
      <c r="BMX189" s="431"/>
      <c r="BMY189" s="431"/>
      <c r="BMZ189" s="431"/>
      <c r="BNA189" s="431"/>
      <c r="BNB189" s="431"/>
      <c r="BNC189" s="431"/>
      <c r="BND189" s="431"/>
      <c r="BNE189" s="431"/>
      <c r="BNF189" s="431"/>
      <c r="BNG189" s="431"/>
      <c r="BNH189" s="431"/>
      <c r="BNI189" s="431"/>
      <c r="BNJ189" s="431"/>
      <c r="BNK189" s="431"/>
      <c r="BNL189" s="431"/>
      <c r="BNM189" s="431"/>
      <c r="BNN189" s="431"/>
      <c r="BNO189" s="431"/>
      <c r="BNP189" s="431"/>
      <c r="BNQ189" s="431"/>
      <c r="BNR189" s="431"/>
      <c r="BNS189" s="431"/>
      <c r="BNT189" s="431"/>
      <c r="BNU189" s="431"/>
      <c r="BNV189" s="431"/>
      <c r="BNW189" s="431"/>
      <c r="BNX189" s="431"/>
      <c r="BNY189" s="431"/>
      <c r="BNZ189" s="431"/>
      <c r="BOA189" s="431"/>
      <c r="BOB189" s="431"/>
      <c r="BOC189" s="431"/>
      <c r="BOD189" s="431"/>
      <c r="BOE189" s="431"/>
      <c r="BOF189" s="431"/>
      <c r="BOG189" s="431"/>
      <c r="BOH189" s="431"/>
      <c r="BOI189" s="431"/>
      <c r="BOJ189" s="431"/>
      <c r="BOK189" s="431"/>
      <c r="BOL189" s="431"/>
      <c r="BOM189" s="431"/>
      <c r="BON189" s="431"/>
      <c r="BOO189" s="431"/>
      <c r="BOP189" s="431"/>
      <c r="BOQ189" s="431"/>
      <c r="BOR189" s="431"/>
      <c r="BOS189" s="431"/>
      <c r="BOT189" s="431"/>
      <c r="BOU189" s="431"/>
      <c r="BOV189" s="431"/>
      <c r="BOW189" s="431"/>
      <c r="BOX189" s="431"/>
      <c r="BOY189" s="431"/>
      <c r="BOZ189" s="431"/>
      <c r="BPA189" s="431"/>
      <c r="BPB189" s="431"/>
      <c r="BPC189" s="431"/>
      <c r="BPD189" s="431"/>
      <c r="BPE189" s="431"/>
      <c r="BPF189" s="431"/>
      <c r="BPG189" s="431"/>
      <c r="BPH189" s="431"/>
      <c r="BPI189" s="431"/>
      <c r="BPJ189" s="431"/>
      <c r="BPK189" s="431"/>
      <c r="BPL189" s="431"/>
      <c r="BPM189" s="431"/>
      <c r="BPN189" s="431"/>
      <c r="BPO189" s="431"/>
      <c r="BPP189" s="431"/>
      <c r="BPQ189" s="431"/>
      <c r="BPR189" s="431"/>
      <c r="BPS189" s="431"/>
      <c r="BPT189" s="431"/>
      <c r="BPU189" s="431"/>
      <c r="BPV189" s="431"/>
      <c r="BPW189" s="431"/>
      <c r="BPX189" s="431"/>
      <c r="BPY189" s="431"/>
      <c r="BPZ189" s="431"/>
      <c r="BQA189" s="431"/>
      <c r="BQB189" s="431"/>
      <c r="BQC189" s="431"/>
      <c r="BQD189" s="431"/>
      <c r="BQE189" s="431"/>
      <c r="BQF189" s="431"/>
      <c r="BQG189" s="431"/>
      <c r="BQH189" s="431"/>
      <c r="BQI189" s="431"/>
      <c r="BQJ189" s="431"/>
      <c r="BQK189" s="431"/>
      <c r="BQL189" s="431"/>
      <c r="BQM189" s="431"/>
      <c r="BQN189" s="431"/>
      <c r="BQO189" s="431"/>
      <c r="BQP189" s="431"/>
      <c r="BQQ189" s="431"/>
      <c r="BQR189" s="431"/>
      <c r="BQS189" s="431"/>
      <c r="BQT189" s="431"/>
      <c r="BQU189" s="431"/>
      <c r="BQV189" s="431"/>
      <c r="BQW189" s="431"/>
      <c r="BQX189" s="431"/>
      <c r="BQY189" s="431"/>
      <c r="BQZ189" s="431"/>
      <c r="BRA189" s="431"/>
      <c r="BRB189" s="431"/>
      <c r="BRC189" s="431"/>
      <c r="BRD189" s="431"/>
      <c r="BRE189" s="431"/>
      <c r="BRF189" s="431"/>
      <c r="BRG189" s="431"/>
      <c r="BRH189" s="431"/>
      <c r="BRI189" s="431"/>
      <c r="BRJ189" s="431"/>
      <c r="BRK189" s="431"/>
      <c r="BRL189" s="431"/>
      <c r="BRM189" s="431"/>
      <c r="BRN189" s="431"/>
      <c r="BRO189" s="431"/>
      <c r="BRP189" s="431"/>
      <c r="BRQ189" s="431"/>
      <c r="BRR189" s="431"/>
      <c r="BRS189" s="431"/>
      <c r="BRT189" s="431"/>
      <c r="BRU189" s="431"/>
    </row>
    <row r="190" spans="1:1841" x14ac:dyDescent="0.3">
      <c r="A190" s="431"/>
      <c r="B190" s="431"/>
      <c r="C190" s="431"/>
      <c r="D190" s="431"/>
      <c r="E190" s="431"/>
      <c r="F190" s="431"/>
      <c r="G190" s="431"/>
      <c r="H190" s="431"/>
      <c r="I190" s="429"/>
      <c r="J190" s="429"/>
      <c r="K190" s="429"/>
      <c r="L190" s="429"/>
      <c r="M190" s="429"/>
      <c r="N190" s="429"/>
      <c r="O190" s="429"/>
      <c r="P190" s="429"/>
      <c r="Q190" s="429"/>
      <c r="R190" s="429"/>
      <c r="S190" s="429"/>
      <c r="T190" s="429"/>
      <c r="U190" s="429"/>
      <c r="V190" s="429"/>
      <c r="W190" s="429"/>
      <c r="X190" s="429"/>
      <c r="Y190" s="429"/>
      <c r="Z190" s="429"/>
      <c r="AA190" s="430"/>
      <c r="AB190" s="486"/>
      <c r="AC190" s="486"/>
      <c r="AD190" s="527"/>
      <c r="AE190" s="527"/>
      <c r="AF190" s="527"/>
      <c r="AG190" s="527"/>
      <c r="AH190" s="431"/>
      <c r="AI190" s="431"/>
      <c r="AJ190" s="431"/>
      <c r="AK190" s="431"/>
      <c r="AL190" s="431"/>
      <c r="AM190" s="431"/>
      <c r="AN190" s="431"/>
      <c r="AO190" s="431"/>
      <c r="AP190" s="431"/>
      <c r="AQ190" s="431"/>
      <c r="AR190" s="431"/>
      <c r="AS190" s="431"/>
      <c r="AT190" s="431"/>
      <c r="AU190" s="431"/>
      <c r="AV190" s="431"/>
      <c r="AW190" s="431"/>
      <c r="AX190" s="431"/>
      <c r="AY190" s="431"/>
      <c r="AZ190" s="431"/>
      <c r="BA190" s="431"/>
      <c r="BB190" s="431"/>
      <c r="BC190" s="431"/>
      <c r="BD190" s="431"/>
      <c r="BE190" s="431"/>
      <c r="BF190" s="431"/>
      <c r="BG190" s="431"/>
      <c r="BH190" s="431"/>
      <c r="BI190" s="431"/>
      <c r="BJ190" s="431"/>
      <c r="BK190" s="431"/>
      <c r="BL190" s="431"/>
      <c r="BM190" s="431"/>
      <c r="BN190" s="431"/>
      <c r="BO190" s="431"/>
      <c r="BP190" s="431"/>
      <c r="BQ190" s="431"/>
      <c r="BR190" s="431"/>
      <c r="BS190" s="431"/>
      <c r="BT190" s="431"/>
      <c r="BU190" s="431"/>
      <c r="BV190" s="431"/>
      <c r="BW190" s="431"/>
      <c r="BX190" s="431"/>
      <c r="BY190" s="431"/>
      <c r="BZ190" s="431"/>
      <c r="CA190" s="431"/>
      <c r="CB190" s="431"/>
      <c r="CC190" s="431"/>
      <c r="CD190" s="431"/>
      <c r="CE190" s="431"/>
      <c r="CF190" s="431"/>
      <c r="CG190" s="431"/>
      <c r="CH190" s="431"/>
      <c r="CI190" s="431"/>
      <c r="CJ190" s="431"/>
      <c r="CK190" s="431"/>
      <c r="CL190" s="431"/>
      <c r="CM190" s="431"/>
      <c r="CN190" s="431"/>
      <c r="CO190" s="431"/>
      <c r="CP190" s="431"/>
      <c r="CQ190" s="431"/>
      <c r="CR190" s="431"/>
      <c r="CS190" s="431"/>
      <c r="CT190" s="431"/>
      <c r="CU190" s="431"/>
      <c r="CV190" s="431"/>
      <c r="CW190" s="431"/>
      <c r="CX190" s="431"/>
      <c r="CY190" s="431"/>
      <c r="CZ190" s="431"/>
      <c r="DA190" s="431"/>
      <c r="DB190" s="431"/>
      <c r="DC190" s="431"/>
      <c r="DD190" s="431"/>
      <c r="DE190" s="431"/>
      <c r="DF190" s="431"/>
      <c r="DG190" s="431"/>
      <c r="DH190" s="431"/>
      <c r="DI190" s="431"/>
      <c r="DJ190" s="431"/>
      <c r="DK190" s="431"/>
      <c r="DL190" s="431"/>
      <c r="DM190" s="431"/>
      <c r="DN190" s="431"/>
      <c r="DO190" s="431"/>
      <c r="DP190" s="431"/>
      <c r="DQ190" s="431"/>
      <c r="DR190" s="431"/>
      <c r="DS190" s="431"/>
      <c r="DT190" s="431"/>
      <c r="DU190" s="431"/>
      <c r="DV190" s="431"/>
      <c r="DW190" s="431"/>
      <c r="DX190" s="431"/>
      <c r="DY190" s="431"/>
      <c r="DZ190" s="431"/>
      <c r="EA190" s="431"/>
      <c r="EB190" s="431"/>
      <c r="EC190" s="431"/>
      <c r="ED190" s="431"/>
      <c r="EE190" s="431"/>
      <c r="EF190" s="431"/>
      <c r="EG190" s="431"/>
      <c r="EH190" s="431"/>
      <c r="EI190" s="431"/>
      <c r="EJ190" s="431"/>
      <c r="EK190" s="431"/>
      <c r="EL190" s="431"/>
      <c r="EM190" s="431"/>
      <c r="EN190" s="431"/>
      <c r="EO190" s="431"/>
      <c r="EP190" s="431"/>
      <c r="EQ190" s="431"/>
      <c r="ER190" s="431"/>
      <c r="ES190" s="431"/>
      <c r="ET190" s="431"/>
      <c r="EU190" s="431"/>
      <c r="EV190" s="431"/>
      <c r="EW190" s="431"/>
      <c r="EX190" s="431"/>
      <c r="EY190" s="431"/>
      <c r="EZ190" s="431"/>
      <c r="FA190" s="431"/>
      <c r="FB190" s="431"/>
      <c r="FC190" s="431"/>
      <c r="FD190" s="431"/>
      <c r="FE190" s="431"/>
      <c r="FF190" s="431"/>
      <c r="FG190" s="431"/>
      <c r="FH190" s="431"/>
      <c r="FI190" s="431"/>
      <c r="FJ190" s="431"/>
      <c r="FK190" s="431"/>
      <c r="FL190" s="431"/>
      <c r="FM190" s="431"/>
      <c r="FN190" s="431"/>
      <c r="FO190" s="431"/>
      <c r="FP190" s="431"/>
      <c r="FQ190" s="431"/>
      <c r="FR190" s="431"/>
      <c r="FS190" s="431"/>
      <c r="FT190" s="431"/>
      <c r="FU190" s="431"/>
      <c r="FV190" s="431"/>
      <c r="FW190" s="431"/>
      <c r="FX190" s="431"/>
      <c r="FY190" s="431"/>
      <c r="FZ190" s="431"/>
      <c r="GA190" s="431"/>
      <c r="GB190" s="431"/>
      <c r="GC190" s="431"/>
      <c r="GD190" s="431"/>
      <c r="GE190" s="431"/>
      <c r="GF190" s="431"/>
      <c r="GG190" s="431"/>
      <c r="GH190" s="431"/>
      <c r="GI190" s="431"/>
      <c r="GJ190" s="431"/>
      <c r="GK190" s="431"/>
      <c r="GL190" s="431"/>
      <c r="GM190" s="431"/>
      <c r="GN190" s="431"/>
      <c r="GO190" s="431"/>
      <c r="GP190" s="431"/>
      <c r="GQ190" s="431"/>
      <c r="GR190" s="431"/>
      <c r="GS190" s="431"/>
      <c r="GT190" s="431"/>
      <c r="GU190" s="431"/>
      <c r="GV190" s="431"/>
      <c r="GW190" s="431"/>
      <c r="GX190" s="431"/>
      <c r="GY190" s="431"/>
      <c r="GZ190" s="431"/>
      <c r="HA190" s="431"/>
      <c r="HB190" s="431"/>
      <c r="HC190" s="431"/>
      <c r="HD190" s="431"/>
      <c r="HE190" s="431"/>
      <c r="HF190" s="431"/>
      <c r="HG190" s="431"/>
      <c r="HH190" s="431"/>
      <c r="HI190" s="431"/>
      <c r="HJ190" s="431"/>
      <c r="HK190" s="431"/>
      <c r="HL190" s="431"/>
      <c r="HM190" s="431"/>
      <c r="HN190" s="431"/>
      <c r="HO190" s="431"/>
      <c r="HP190" s="431"/>
      <c r="HQ190" s="431"/>
      <c r="HR190" s="431"/>
      <c r="HS190" s="431"/>
      <c r="HT190" s="431"/>
      <c r="HU190" s="431"/>
      <c r="HV190" s="431"/>
      <c r="HW190" s="431"/>
      <c r="HX190" s="431"/>
      <c r="HY190" s="431"/>
      <c r="HZ190" s="431"/>
      <c r="IA190" s="431"/>
      <c r="IB190" s="431"/>
      <c r="IC190" s="431"/>
      <c r="ID190" s="431"/>
      <c r="IE190" s="431"/>
      <c r="IF190" s="431"/>
      <c r="IG190" s="431"/>
      <c r="IH190" s="431"/>
      <c r="II190" s="431"/>
      <c r="IJ190" s="431"/>
      <c r="IK190" s="431"/>
      <c r="IL190" s="431"/>
      <c r="IM190" s="431"/>
      <c r="IN190" s="431"/>
      <c r="IO190" s="431"/>
      <c r="IP190" s="431"/>
      <c r="IQ190" s="431"/>
      <c r="IR190" s="431"/>
      <c r="IS190" s="431"/>
      <c r="IT190" s="431"/>
      <c r="IU190" s="431"/>
      <c r="IV190" s="431"/>
      <c r="IW190" s="431"/>
      <c r="IX190" s="431"/>
      <c r="IY190" s="431"/>
      <c r="IZ190" s="431"/>
      <c r="JA190" s="431"/>
      <c r="JB190" s="431"/>
      <c r="JC190" s="431"/>
      <c r="JD190" s="431"/>
      <c r="JE190" s="431"/>
      <c r="JF190" s="431"/>
      <c r="JG190" s="431"/>
      <c r="JH190" s="431"/>
      <c r="JI190" s="431"/>
      <c r="JJ190" s="431"/>
      <c r="JK190" s="431"/>
      <c r="JL190" s="431"/>
      <c r="JM190" s="431"/>
      <c r="JN190" s="431"/>
      <c r="JO190" s="431"/>
      <c r="JP190" s="431"/>
      <c r="JQ190" s="431"/>
      <c r="JR190" s="431"/>
      <c r="JS190" s="431"/>
      <c r="JT190" s="431"/>
      <c r="JU190" s="431"/>
      <c r="JV190" s="431"/>
      <c r="JW190" s="431"/>
      <c r="JX190" s="431"/>
      <c r="JY190" s="431"/>
      <c r="JZ190" s="431"/>
      <c r="KA190" s="431"/>
      <c r="KB190" s="431"/>
      <c r="KC190" s="431"/>
      <c r="KD190" s="431"/>
      <c r="KE190" s="431"/>
      <c r="KF190" s="431"/>
      <c r="KG190" s="431"/>
      <c r="KH190" s="431"/>
      <c r="KI190" s="431"/>
      <c r="KJ190" s="431"/>
      <c r="KK190" s="431"/>
      <c r="KL190" s="431"/>
      <c r="KM190" s="431"/>
      <c r="KN190" s="431"/>
      <c r="KO190" s="431"/>
      <c r="KP190" s="431"/>
      <c r="KQ190" s="431"/>
      <c r="KR190" s="431"/>
      <c r="KS190" s="431"/>
      <c r="KT190" s="431"/>
      <c r="KU190" s="431"/>
      <c r="KV190" s="431"/>
      <c r="KW190" s="431"/>
      <c r="KX190" s="431"/>
      <c r="KY190" s="431"/>
      <c r="KZ190" s="431"/>
      <c r="LA190" s="431"/>
      <c r="LB190" s="431"/>
      <c r="LC190" s="431"/>
      <c r="LD190" s="431"/>
      <c r="LE190" s="431"/>
      <c r="LF190" s="431"/>
      <c r="LG190" s="431"/>
      <c r="LH190" s="431"/>
      <c r="LI190" s="431"/>
      <c r="LJ190" s="431"/>
      <c r="LK190" s="431"/>
      <c r="LL190" s="431"/>
      <c r="LM190" s="431"/>
      <c r="LN190" s="431"/>
      <c r="LO190" s="431"/>
      <c r="LP190" s="431"/>
      <c r="LQ190" s="431"/>
      <c r="LR190" s="431"/>
      <c r="LS190" s="431"/>
      <c r="LT190" s="431"/>
      <c r="LU190" s="431"/>
      <c r="LV190" s="431"/>
      <c r="LW190" s="431"/>
      <c r="LX190" s="431"/>
      <c r="LY190" s="431"/>
      <c r="LZ190" s="431"/>
      <c r="MA190" s="431"/>
      <c r="MB190" s="431"/>
      <c r="MC190" s="431"/>
      <c r="MD190" s="431"/>
      <c r="ME190" s="431"/>
      <c r="MF190" s="431"/>
      <c r="MG190" s="431"/>
      <c r="MH190" s="431"/>
      <c r="MI190" s="431"/>
      <c r="MJ190" s="431"/>
      <c r="MK190" s="431"/>
      <c r="ML190" s="431"/>
      <c r="MM190" s="431"/>
      <c r="MN190" s="431"/>
      <c r="MO190" s="431"/>
      <c r="MP190" s="431"/>
      <c r="MQ190" s="431"/>
      <c r="MR190" s="431"/>
      <c r="MS190" s="431"/>
      <c r="MT190" s="431"/>
      <c r="MU190" s="431"/>
      <c r="MV190" s="431"/>
      <c r="MW190" s="431"/>
      <c r="MX190" s="431"/>
      <c r="MY190" s="431"/>
      <c r="MZ190" s="431"/>
      <c r="NA190" s="431"/>
      <c r="NB190" s="431"/>
      <c r="NC190" s="431"/>
      <c r="ND190" s="431"/>
      <c r="NE190" s="431"/>
      <c r="NF190" s="431"/>
      <c r="NG190" s="431"/>
      <c r="NH190" s="431"/>
      <c r="NI190" s="431"/>
      <c r="NJ190" s="431"/>
      <c r="NK190" s="431"/>
      <c r="NL190" s="431"/>
      <c r="NM190" s="431"/>
      <c r="NN190" s="431"/>
      <c r="NO190" s="431"/>
      <c r="NP190" s="431"/>
      <c r="NQ190" s="431"/>
      <c r="NR190" s="431"/>
      <c r="NS190" s="431"/>
      <c r="NT190" s="431"/>
      <c r="NU190" s="431"/>
      <c r="NV190" s="431"/>
      <c r="NW190" s="431"/>
      <c r="NX190" s="431"/>
      <c r="NY190" s="431"/>
      <c r="NZ190" s="431"/>
      <c r="OA190" s="431"/>
      <c r="OB190" s="431"/>
      <c r="OC190" s="431"/>
      <c r="OD190" s="431"/>
      <c r="OE190" s="431"/>
      <c r="OF190" s="431"/>
      <c r="OG190" s="431"/>
      <c r="OH190" s="431"/>
      <c r="OI190" s="431"/>
      <c r="OJ190" s="431"/>
      <c r="OK190" s="431"/>
      <c r="OL190" s="431"/>
      <c r="OM190" s="431"/>
      <c r="ON190" s="431"/>
      <c r="OO190" s="431"/>
      <c r="OP190" s="431"/>
      <c r="OQ190" s="431"/>
      <c r="OR190" s="431"/>
      <c r="OS190" s="431"/>
      <c r="OT190" s="431"/>
      <c r="OU190" s="431"/>
      <c r="OV190" s="431"/>
      <c r="OW190" s="431"/>
      <c r="OX190" s="431"/>
      <c r="OY190" s="431"/>
      <c r="OZ190" s="431"/>
      <c r="PA190" s="431"/>
      <c r="PB190" s="431"/>
      <c r="PC190" s="431"/>
      <c r="PD190" s="431"/>
      <c r="PE190" s="431"/>
      <c r="PF190" s="431"/>
      <c r="PG190" s="431"/>
      <c r="PH190" s="431"/>
      <c r="PI190" s="431"/>
      <c r="PJ190" s="431"/>
      <c r="PK190" s="431"/>
      <c r="PL190" s="431"/>
      <c r="PM190" s="431"/>
      <c r="PN190" s="431"/>
      <c r="PO190" s="431"/>
      <c r="PP190" s="431"/>
      <c r="PQ190" s="431"/>
      <c r="PR190" s="431"/>
      <c r="PS190" s="431"/>
      <c r="PT190" s="431"/>
      <c r="PU190" s="431"/>
      <c r="PV190" s="431"/>
      <c r="PW190" s="431"/>
      <c r="PX190" s="431"/>
      <c r="PY190" s="431"/>
      <c r="PZ190" s="431"/>
      <c r="QA190" s="431"/>
      <c r="QB190" s="431"/>
      <c r="QC190" s="431"/>
      <c r="QD190" s="431"/>
      <c r="QE190" s="431"/>
      <c r="QF190" s="431"/>
      <c r="QG190" s="431"/>
      <c r="QH190" s="431"/>
      <c r="QI190" s="431"/>
      <c r="QJ190" s="431"/>
      <c r="QK190" s="431"/>
      <c r="QL190" s="431"/>
      <c r="QM190" s="431"/>
      <c r="QN190" s="431"/>
      <c r="QO190" s="431"/>
      <c r="QP190" s="431"/>
      <c r="QQ190" s="431"/>
      <c r="QR190" s="431"/>
      <c r="QS190" s="431"/>
      <c r="QT190" s="431"/>
      <c r="QU190" s="431"/>
      <c r="QV190" s="431"/>
      <c r="QW190" s="431"/>
      <c r="QX190" s="431"/>
      <c r="QY190" s="431"/>
      <c r="QZ190" s="431"/>
      <c r="RA190" s="431"/>
      <c r="RB190" s="431"/>
      <c r="RC190" s="431"/>
      <c r="RD190" s="431"/>
      <c r="RE190" s="431"/>
      <c r="RF190" s="431"/>
      <c r="RG190" s="431"/>
      <c r="RH190" s="431"/>
      <c r="RI190" s="431"/>
      <c r="RJ190" s="431"/>
      <c r="RK190" s="431"/>
      <c r="RL190" s="431"/>
      <c r="RM190" s="431"/>
      <c r="RN190" s="431"/>
      <c r="RO190" s="431"/>
      <c r="RP190" s="431"/>
      <c r="RQ190" s="431"/>
      <c r="RR190" s="431"/>
      <c r="RS190" s="431"/>
      <c r="RT190" s="431"/>
      <c r="RU190" s="431"/>
      <c r="RV190" s="431"/>
      <c r="RW190" s="431"/>
      <c r="RX190" s="431"/>
      <c r="RY190" s="431"/>
      <c r="RZ190" s="431"/>
      <c r="SA190" s="431"/>
      <c r="SB190" s="431"/>
      <c r="SC190" s="431"/>
      <c r="SD190" s="431"/>
      <c r="SE190" s="431"/>
      <c r="SF190" s="431"/>
      <c r="SG190" s="431"/>
      <c r="SH190" s="431"/>
      <c r="SI190" s="431"/>
      <c r="SJ190" s="431"/>
      <c r="SK190" s="431"/>
      <c r="SL190" s="431"/>
      <c r="SM190" s="431"/>
      <c r="SN190" s="431"/>
      <c r="SO190" s="431"/>
      <c r="SP190" s="431"/>
      <c r="SQ190" s="431"/>
      <c r="SR190" s="431"/>
      <c r="SS190" s="431"/>
      <c r="ST190" s="431"/>
      <c r="SU190" s="431"/>
      <c r="SV190" s="431"/>
      <c r="SW190" s="431"/>
      <c r="SX190" s="431"/>
      <c r="SY190" s="431"/>
      <c r="SZ190" s="431"/>
      <c r="TA190" s="431"/>
      <c r="TB190" s="431"/>
      <c r="TC190" s="431"/>
      <c r="TD190" s="431"/>
      <c r="TE190" s="431"/>
      <c r="TF190" s="431"/>
      <c r="TG190" s="431"/>
      <c r="TH190" s="431"/>
      <c r="TI190" s="431"/>
      <c r="TJ190" s="431"/>
      <c r="TK190" s="431"/>
      <c r="TL190" s="431"/>
      <c r="TM190" s="431"/>
      <c r="TN190" s="431"/>
      <c r="TO190" s="431"/>
      <c r="TP190" s="431"/>
      <c r="TQ190" s="431"/>
      <c r="TR190" s="431"/>
      <c r="TS190" s="431"/>
      <c r="TT190" s="431"/>
      <c r="TU190" s="431"/>
      <c r="TV190" s="431"/>
      <c r="TW190" s="431"/>
      <c r="TX190" s="431"/>
      <c r="TY190" s="431"/>
      <c r="TZ190" s="431"/>
      <c r="UA190" s="431"/>
      <c r="UB190" s="431"/>
      <c r="UC190" s="431"/>
      <c r="UD190" s="431"/>
      <c r="UE190" s="431"/>
      <c r="UF190" s="431"/>
      <c r="UG190" s="431"/>
      <c r="UH190" s="431"/>
      <c r="UI190" s="431"/>
      <c r="UJ190" s="431"/>
      <c r="UK190" s="431"/>
      <c r="UL190" s="431"/>
      <c r="UM190" s="431"/>
      <c r="UN190" s="431"/>
      <c r="UO190" s="431"/>
      <c r="UP190" s="431"/>
      <c r="UQ190" s="431"/>
      <c r="UR190" s="431"/>
      <c r="US190" s="431"/>
      <c r="UT190" s="431"/>
      <c r="UU190" s="431"/>
      <c r="UV190" s="431"/>
      <c r="UW190" s="431"/>
      <c r="UX190" s="431"/>
      <c r="UY190" s="431"/>
      <c r="UZ190" s="431"/>
      <c r="VA190" s="431"/>
      <c r="VB190" s="431"/>
      <c r="VC190" s="431"/>
      <c r="VD190" s="431"/>
      <c r="VE190" s="431"/>
      <c r="VF190" s="431"/>
      <c r="VG190" s="431"/>
      <c r="VH190" s="431"/>
      <c r="VI190" s="431"/>
      <c r="VJ190" s="431"/>
      <c r="VK190" s="431"/>
      <c r="VL190" s="431"/>
      <c r="VM190" s="431"/>
      <c r="VN190" s="431"/>
      <c r="VO190" s="431"/>
      <c r="VP190" s="431"/>
      <c r="VQ190" s="431"/>
      <c r="VR190" s="431"/>
      <c r="VS190" s="431"/>
      <c r="VT190" s="431"/>
      <c r="VU190" s="431"/>
      <c r="VV190" s="431"/>
      <c r="VW190" s="431"/>
      <c r="VX190" s="431"/>
      <c r="VY190" s="431"/>
      <c r="VZ190" s="431"/>
      <c r="WA190" s="431"/>
      <c r="WB190" s="431"/>
      <c r="WC190" s="431"/>
      <c r="WD190" s="431"/>
      <c r="WE190" s="431"/>
      <c r="WF190" s="431"/>
      <c r="WG190" s="431"/>
      <c r="WH190" s="431"/>
      <c r="WI190" s="431"/>
      <c r="WJ190" s="431"/>
      <c r="WK190" s="431"/>
      <c r="WL190" s="431"/>
      <c r="WM190" s="431"/>
      <c r="WN190" s="431"/>
      <c r="WO190" s="431"/>
      <c r="WP190" s="431"/>
      <c r="WQ190" s="431"/>
      <c r="WR190" s="431"/>
      <c r="WS190" s="431"/>
      <c r="WT190" s="431"/>
      <c r="WU190" s="431"/>
      <c r="WV190" s="431"/>
      <c r="WW190" s="431"/>
      <c r="WX190" s="431"/>
      <c r="WY190" s="431"/>
      <c r="WZ190" s="431"/>
      <c r="XA190" s="431"/>
      <c r="XB190" s="431"/>
      <c r="XC190" s="431"/>
      <c r="XD190" s="431"/>
      <c r="XE190" s="431"/>
      <c r="XF190" s="431"/>
      <c r="XG190" s="431"/>
      <c r="XH190" s="431"/>
      <c r="XI190" s="431"/>
      <c r="XJ190" s="431"/>
      <c r="XK190" s="431"/>
      <c r="XL190" s="431"/>
      <c r="XM190" s="431"/>
      <c r="XN190" s="431"/>
      <c r="XO190" s="431"/>
      <c r="XP190" s="431"/>
      <c r="XQ190" s="431"/>
      <c r="XR190" s="431"/>
      <c r="XS190" s="431"/>
      <c r="XT190" s="431"/>
      <c r="XU190" s="431"/>
      <c r="XV190" s="431"/>
      <c r="XW190" s="431"/>
      <c r="XX190" s="431"/>
      <c r="XY190" s="431"/>
      <c r="XZ190" s="431"/>
      <c r="YA190" s="431"/>
      <c r="YB190" s="431"/>
      <c r="YC190" s="431"/>
      <c r="YD190" s="431"/>
      <c r="YE190" s="431"/>
      <c r="YF190" s="431"/>
      <c r="YG190" s="431"/>
      <c r="YH190" s="431"/>
      <c r="YI190" s="431"/>
      <c r="YJ190" s="431"/>
      <c r="YK190" s="431"/>
      <c r="YL190" s="431"/>
      <c r="YM190" s="431"/>
      <c r="YN190" s="431"/>
      <c r="YO190" s="431"/>
      <c r="YP190" s="431"/>
      <c r="YQ190" s="431"/>
      <c r="YR190" s="431"/>
      <c r="YS190" s="431"/>
      <c r="YT190" s="431"/>
      <c r="YU190" s="431"/>
      <c r="YV190" s="431"/>
      <c r="YW190" s="431"/>
      <c r="YX190" s="431"/>
      <c r="YY190" s="431"/>
      <c r="YZ190" s="431"/>
      <c r="ZA190" s="431"/>
      <c r="ZB190" s="431"/>
      <c r="ZC190" s="431"/>
      <c r="ZD190" s="431"/>
      <c r="ZE190" s="431"/>
      <c r="ZF190" s="431"/>
      <c r="ZG190" s="431"/>
      <c r="ZH190" s="431"/>
      <c r="ZI190" s="431"/>
      <c r="ZJ190" s="431"/>
      <c r="ZK190" s="431"/>
      <c r="ZL190" s="431"/>
      <c r="ZM190" s="431"/>
      <c r="ZN190" s="431"/>
      <c r="ZO190" s="431"/>
      <c r="ZP190" s="431"/>
      <c r="ZQ190" s="431"/>
      <c r="ZR190" s="431"/>
      <c r="ZS190" s="431"/>
      <c r="ZT190" s="431"/>
      <c r="ZU190" s="431"/>
      <c r="ZV190" s="431"/>
      <c r="ZW190" s="431"/>
      <c r="ZX190" s="431"/>
      <c r="ZY190" s="431"/>
      <c r="ZZ190" s="431"/>
      <c r="AAA190" s="431"/>
      <c r="AAB190" s="431"/>
      <c r="AAC190" s="431"/>
      <c r="AAD190" s="431"/>
      <c r="AAE190" s="431"/>
      <c r="AAF190" s="431"/>
      <c r="AAG190" s="431"/>
      <c r="AAH190" s="431"/>
      <c r="AAI190" s="431"/>
      <c r="AAJ190" s="431"/>
      <c r="AAK190" s="431"/>
      <c r="AAL190" s="431"/>
      <c r="AAM190" s="431"/>
      <c r="AAN190" s="431"/>
      <c r="AAO190" s="431"/>
      <c r="AAP190" s="431"/>
      <c r="AAQ190" s="431"/>
      <c r="AAR190" s="431"/>
      <c r="AAS190" s="431"/>
      <c r="AAT190" s="431"/>
      <c r="AAU190" s="431"/>
      <c r="AAV190" s="431"/>
      <c r="AAW190" s="431"/>
      <c r="AAX190" s="431"/>
      <c r="AAY190" s="431"/>
      <c r="AAZ190" s="431"/>
      <c r="ABA190" s="431"/>
      <c r="ABB190" s="431"/>
      <c r="ABC190" s="431"/>
      <c r="ABD190" s="431"/>
      <c r="ABE190" s="431"/>
      <c r="ABF190" s="431"/>
      <c r="ABG190" s="431"/>
      <c r="ABH190" s="431"/>
      <c r="ABI190" s="431"/>
      <c r="ABJ190" s="431"/>
      <c r="ABK190" s="431"/>
      <c r="ABL190" s="431"/>
      <c r="ABM190" s="431"/>
      <c r="ABN190" s="431"/>
      <c r="ABO190" s="431"/>
      <c r="ABP190" s="431"/>
      <c r="ABQ190" s="431"/>
      <c r="ABR190" s="431"/>
      <c r="ABS190" s="431"/>
      <c r="ABT190" s="431"/>
      <c r="ABU190" s="431"/>
      <c r="ABV190" s="431"/>
      <c r="ABW190" s="431"/>
      <c r="ABX190" s="431"/>
      <c r="ABY190" s="431"/>
      <c r="ABZ190" s="431"/>
      <c r="ACA190" s="431"/>
      <c r="ACB190" s="431"/>
      <c r="ACC190" s="431"/>
      <c r="ACD190" s="431"/>
      <c r="ACE190" s="431"/>
      <c r="ACF190" s="431"/>
      <c r="ACG190" s="431"/>
      <c r="ACH190" s="431"/>
      <c r="ACI190" s="431"/>
      <c r="ACJ190" s="431"/>
      <c r="ACK190" s="431"/>
      <c r="ACL190" s="431"/>
      <c r="ACM190" s="431"/>
      <c r="ACN190" s="431"/>
      <c r="ACO190" s="431"/>
      <c r="ACP190" s="431"/>
      <c r="ACQ190" s="431"/>
      <c r="ACR190" s="431"/>
      <c r="ACS190" s="431"/>
      <c r="ACT190" s="431"/>
      <c r="ACU190" s="431"/>
      <c r="ACV190" s="431"/>
      <c r="ACW190" s="431"/>
      <c r="ACX190" s="431"/>
      <c r="ACY190" s="431"/>
      <c r="ACZ190" s="431"/>
      <c r="ADA190" s="431"/>
      <c r="ADB190" s="431"/>
      <c r="ADC190" s="431"/>
      <c r="ADD190" s="431"/>
      <c r="ADE190" s="431"/>
      <c r="ADF190" s="431"/>
      <c r="ADG190" s="431"/>
      <c r="ADH190" s="431"/>
      <c r="ADI190" s="431"/>
      <c r="ADJ190" s="431"/>
      <c r="ADK190" s="431"/>
      <c r="ADL190" s="431"/>
      <c r="ADM190" s="431"/>
      <c r="ADN190" s="431"/>
      <c r="ADO190" s="431"/>
      <c r="ADP190" s="431"/>
      <c r="ADQ190" s="431"/>
      <c r="ADR190" s="431"/>
      <c r="ADS190" s="431"/>
      <c r="ADT190" s="431"/>
      <c r="ADU190" s="431"/>
      <c r="ADV190" s="431"/>
      <c r="ADW190" s="431"/>
      <c r="ADX190" s="431"/>
      <c r="ADY190" s="431"/>
      <c r="ADZ190" s="431"/>
      <c r="AEA190" s="431"/>
      <c r="AEB190" s="431"/>
      <c r="AEC190" s="431"/>
      <c r="AED190" s="431"/>
      <c r="AEE190" s="431"/>
      <c r="AEF190" s="431"/>
      <c r="AEG190" s="431"/>
      <c r="AEH190" s="431"/>
      <c r="AEI190" s="431"/>
      <c r="AEJ190" s="431"/>
      <c r="AEK190" s="431"/>
      <c r="AEL190" s="431"/>
      <c r="AEM190" s="431"/>
      <c r="AEN190" s="431"/>
      <c r="AEO190" s="431"/>
      <c r="AEP190" s="431"/>
      <c r="AEQ190" s="431"/>
      <c r="AER190" s="431"/>
      <c r="AES190" s="431"/>
      <c r="AET190" s="431"/>
      <c r="AEU190" s="431"/>
      <c r="AEV190" s="431"/>
      <c r="AEW190" s="431"/>
      <c r="AEX190" s="431"/>
      <c r="AEY190" s="431"/>
      <c r="AEZ190" s="431"/>
      <c r="AFA190" s="431"/>
      <c r="AFB190" s="431"/>
      <c r="AFC190" s="431"/>
      <c r="AFD190" s="431"/>
      <c r="AFE190" s="431"/>
      <c r="AFF190" s="431"/>
      <c r="AFG190" s="431"/>
      <c r="AFH190" s="431"/>
      <c r="AFI190" s="431"/>
      <c r="AFJ190" s="431"/>
      <c r="AFK190" s="431"/>
      <c r="AFL190" s="431"/>
      <c r="AFM190" s="431"/>
      <c r="AFN190" s="431"/>
      <c r="AFO190" s="431"/>
      <c r="AFP190" s="431"/>
      <c r="AFQ190" s="431"/>
      <c r="AFR190" s="431"/>
      <c r="AFS190" s="431"/>
      <c r="AFT190" s="431"/>
      <c r="AFU190" s="431"/>
      <c r="AFV190" s="431"/>
      <c r="AFW190" s="431"/>
      <c r="AFX190" s="431"/>
      <c r="AFY190" s="431"/>
      <c r="AFZ190" s="431"/>
      <c r="AGA190" s="431"/>
      <c r="AGB190" s="431"/>
      <c r="AGC190" s="431"/>
      <c r="AGD190" s="431"/>
      <c r="AGE190" s="431"/>
      <c r="AGF190" s="431"/>
      <c r="AGG190" s="431"/>
      <c r="AGH190" s="431"/>
      <c r="AGI190" s="431"/>
      <c r="AGJ190" s="431"/>
      <c r="AGK190" s="431"/>
      <c r="AGL190" s="431"/>
      <c r="AGM190" s="431"/>
      <c r="AGN190" s="431"/>
      <c r="AGO190" s="431"/>
      <c r="AGP190" s="431"/>
      <c r="AGQ190" s="431"/>
      <c r="AGR190" s="431"/>
      <c r="AGS190" s="431"/>
      <c r="AGT190" s="431"/>
      <c r="AGU190" s="431"/>
      <c r="AGV190" s="431"/>
      <c r="AGW190" s="431"/>
      <c r="AGX190" s="431"/>
      <c r="AGY190" s="431"/>
      <c r="AGZ190" s="431"/>
      <c r="AHA190" s="431"/>
      <c r="AHB190" s="431"/>
      <c r="AHC190" s="431"/>
      <c r="AHD190" s="431"/>
      <c r="AHE190" s="431"/>
      <c r="AHF190" s="431"/>
      <c r="AHG190" s="431"/>
      <c r="AHH190" s="431"/>
      <c r="AHI190" s="431"/>
      <c r="AHJ190" s="431"/>
      <c r="AHK190" s="431"/>
      <c r="AHL190" s="431"/>
      <c r="AHM190" s="431"/>
      <c r="AHN190" s="431"/>
      <c r="AHO190" s="431"/>
      <c r="AHP190" s="431"/>
      <c r="AHQ190" s="431"/>
      <c r="AHR190" s="431"/>
      <c r="AHS190" s="431"/>
      <c r="AHT190" s="431"/>
      <c r="AHU190" s="431"/>
      <c r="AHV190" s="431"/>
      <c r="AHW190" s="431"/>
      <c r="AHX190" s="431"/>
      <c r="AHY190" s="431"/>
      <c r="AHZ190" s="431"/>
      <c r="AIA190" s="431"/>
      <c r="AIB190" s="431"/>
      <c r="AIC190" s="431"/>
      <c r="AID190" s="431"/>
      <c r="AIE190" s="431"/>
      <c r="AIF190" s="431"/>
      <c r="AIG190" s="431"/>
      <c r="AIH190" s="431"/>
      <c r="AII190" s="431"/>
      <c r="AIJ190" s="431"/>
      <c r="AIK190" s="431"/>
      <c r="AIL190" s="431"/>
      <c r="AIM190" s="431"/>
      <c r="AIN190" s="431"/>
      <c r="AIO190" s="431"/>
      <c r="AIP190" s="431"/>
      <c r="AIQ190" s="431"/>
      <c r="AIR190" s="431"/>
      <c r="AIS190" s="431"/>
      <c r="AIT190" s="431"/>
      <c r="AIU190" s="431"/>
      <c r="AIV190" s="431"/>
      <c r="AIW190" s="431"/>
      <c r="AIX190" s="431"/>
      <c r="AIY190" s="431"/>
      <c r="AIZ190" s="431"/>
      <c r="AJA190" s="431"/>
      <c r="AJB190" s="431"/>
      <c r="AJC190" s="431"/>
      <c r="AJD190" s="431"/>
      <c r="AJE190" s="431"/>
      <c r="AJF190" s="431"/>
      <c r="AJG190" s="431"/>
      <c r="AJH190" s="431"/>
      <c r="AJI190" s="431"/>
      <c r="AJJ190" s="431"/>
      <c r="AJK190" s="431"/>
      <c r="AJL190" s="431"/>
      <c r="AJM190" s="431"/>
      <c r="AJN190" s="431"/>
      <c r="AJO190" s="431"/>
      <c r="AJP190" s="431"/>
      <c r="AJQ190" s="431"/>
      <c r="AJR190" s="431"/>
      <c r="AJS190" s="431"/>
      <c r="AJT190" s="431"/>
      <c r="AJU190" s="431"/>
      <c r="AJV190" s="431"/>
      <c r="AJW190" s="431"/>
      <c r="AJX190" s="431"/>
      <c r="AJY190" s="431"/>
      <c r="AJZ190" s="431"/>
      <c r="AKA190" s="431"/>
      <c r="AKB190" s="431"/>
      <c r="AKC190" s="431"/>
      <c r="AKD190" s="431"/>
      <c r="AKE190" s="431"/>
      <c r="AKF190" s="431"/>
      <c r="AKG190" s="431"/>
      <c r="AKH190" s="431"/>
      <c r="AKI190" s="431"/>
      <c r="AKJ190" s="431"/>
      <c r="AKK190" s="431"/>
      <c r="AKL190" s="431"/>
      <c r="AKM190" s="431"/>
      <c r="AKN190" s="431"/>
      <c r="AKO190" s="431"/>
      <c r="AKP190" s="431"/>
      <c r="AKQ190" s="431"/>
      <c r="AKR190" s="431"/>
      <c r="AKS190" s="431"/>
      <c r="AKT190" s="431"/>
      <c r="AKU190" s="431"/>
      <c r="AKV190" s="431"/>
      <c r="AKW190" s="431"/>
      <c r="AKX190" s="431"/>
      <c r="AKY190" s="431"/>
      <c r="AKZ190" s="431"/>
      <c r="ALA190" s="431"/>
      <c r="ALB190" s="431"/>
      <c r="ALC190" s="431"/>
      <c r="ALD190" s="431"/>
      <c r="ALE190" s="431"/>
      <c r="ALF190" s="431"/>
      <c r="ALG190" s="431"/>
      <c r="ALH190" s="431"/>
      <c r="ALI190" s="431"/>
      <c r="ALJ190" s="431"/>
      <c r="ALK190" s="431"/>
      <c r="ALL190" s="431"/>
      <c r="ALM190" s="431"/>
      <c r="ALN190" s="431"/>
      <c r="ALO190" s="431"/>
      <c r="ALP190" s="431"/>
      <c r="ALQ190" s="431"/>
      <c r="ALR190" s="431"/>
      <c r="ALS190" s="431"/>
      <c r="ALT190" s="431"/>
      <c r="ALU190" s="431"/>
      <c r="ALV190" s="431"/>
      <c r="ALW190" s="431"/>
      <c r="ALX190" s="431"/>
      <c r="ALY190" s="431"/>
      <c r="ALZ190" s="431"/>
      <c r="AMA190" s="431"/>
      <c r="AMB190" s="431"/>
      <c r="AMC190" s="431"/>
      <c r="AMD190" s="431"/>
      <c r="AME190" s="431"/>
      <c r="AMF190" s="431"/>
      <c r="AMG190" s="431"/>
      <c r="AMH190" s="431"/>
      <c r="AMI190" s="431"/>
      <c r="AMJ190" s="431"/>
      <c r="AMK190" s="431"/>
      <c r="AML190" s="431"/>
      <c r="AMM190" s="431"/>
      <c r="AMN190" s="431"/>
      <c r="AMO190" s="431"/>
      <c r="AMP190" s="431"/>
      <c r="AMQ190" s="431"/>
      <c r="AMR190" s="431"/>
      <c r="AMS190" s="431"/>
      <c r="AMT190" s="431"/>
      <c r="AMU190" s="431"/>
      <c r="AMV190" s="431"/>
      <c r="AMW190" s="431"/>
      <c r="AMX190" s="431"/>
      <c r="AMY190" s="431"/>
      <c r="AMZ190" s="431"/>
      <c r="ANA190" s="431"/>
      <c r="ANB190" s="431"/>
      <c r="ANC190" s="431"/>
      <c r="AND190" s="431"/>
      <c r="ANE190" s="431"/>
      <c r="ANF190" s="431"/>
      <c r="ANG190" s="431"/>
      <c r="ANH190" s="431"/>
      <c r="ANI190" s="431"/>
      <c r="ANJ190" s="431"/>
      <c r="ANK190" s="431"/>
      <c r="ANL190" s="431"/>
      <c r="ANM190" s="431"/>
      <c r="ANN190" s="431"/>
      <c r="ANO190" s="431"/>
      <c r="ANP190" s="431"/>
      <c r="ANQ190" s="431"/>
      <c r="ANR190" s="431"/>
      <c r="ANS190" s="431"/>
      <c r="ANT190" s="431"/>
      <c r="ANU190" s="431"/>
      <c r="ANV190" s="431"/>
      <c r="ANW190" s="431"/>
      <c r="ANX190" s="431"/>
      <c r="ANY190" s="431"/>
      <c r="ANZ190" s="431"/>
      <c r="AOA190" s="431"/>
      <c r="AOB190" s="431"/>
      <c r="AOC190" s="431"/>
      <c r="AOD190" s="431"/>
      <c r="AOE190" s="431"/>
      <c r="AOF190" s="431"/>
      <c r="AOG190" s="431"/>
      <c r="AOH190" s="431"/>
      <c r="AOI190" s="431"/>
      <c r="AOJ190" s="431"/>
      <c r="AOK190" s="431"/>
      <c r="AOL190" s="431"/>
      <c r="AOM190" s="431"/>
      <c r="AON190" s="431"/>
      <c r="AOO190" s="431"/>
      <c r="AOP190" s="431"/>
      <c r="AOQ190" s="431"/>
      <c r="AOR190" s="431"/>
      <c r="AOS190" s="431"/>
      <c r="AOT190" s="431"/>
      <c r="AOU190" s="431"/>
      <c r="AOV190" s="431"/>
      <c r="AOW190" s="431"/>
      <c r="AOX190" s="431"/>
      <c r="AOY190" s="431"/>
      <c r="AOZ190" s="431"/>
      <c r="APA190" s="431"/>
      <c r="APB190" s="431"/>
      <c r="APC190" s="431"/>
      <c r="APD190" s="431"/>
      <c r="APE190" s="431"/>
      <c r="APF190" s="431"/>
      <c r="APG190" s="431"/>
      <c r="APH190" s="431"/>
      <c r="API190" s="431"/>
      <c r="APJ190" s="431"/>
      <c r="APK190" s="431"/>
      <c r="APL190" s="431"/>
      <c r="APM190" s="431"/>
      <c r="APN190" s="431"/>
      <c r="APO190" s="431"/>
      <c r="APP190" s="431"/>
      <c r="APQ190" s="431"/>
      <c r="APR190" s="431"/>
      <c r="APS190" s="431"/>
      <c r="APT190" s="431"/>
      <c r="APU190" s="431"/>
      <c r="APV190" s="431"/>
      <c r="APW190" s="431"/>
      <c r="APX190" s="431"/>
      <c r="APY190" s="431"/>
      <c r="APZ190" s="431"/>
      <c r="AQA190" s="431"/>
      <c r="AQB190" s="431"/>
      <c r="AQC190" s="431"/>
      <c r="AQD190" s="431"/>
      <c r="AQE190" s="431"/>
      <c r="AQF190" s="431"/>
      <c r="AQG190" s="431"/>
      <c r="AQH190" s="431"/>
      <c r="AQI190" s="431"/>
      <c r="AQJ190" s="431"/>
      <c r="AQK190" s="431"/>
      <c r="AQL190" s="431"/>
      <c r="AQM190" s="431"/>
      <c r="AQN190" s="431"/>
      <c r="AQO190" s="431"/>
      <c r="AQP190" s="431"/>
      <c r="AQQ190" s="431"/>
      <c r="AQR190" s="431"/>
      <c r="AQS190" s="431"/>
      <c r="AQT190" s="431"/>
      <c r="AQU190" s="431"/>
      <c r="AQV190" s="431"/>
      <c r="AQW190" s="431"/>
      <c r="AQX190" s="431"/>
      <c r="AQY190" s="431"/>
      <c r="AQZ190" s="431"/>
      <c r="ARA190" s="431"/>
      <c r="ARB190" s="431"/>
      <c r="ARC190" s="431"/>
      <c r="ARD190" s="431"/>
      <c r="ARE190" s="431"/>
      <c r="ARF190" s="431"/>
      <c r="ARG190" s="431"/>
      <c r="ARH190" s="431"/>
      <c r="ARI190" s="431"/>
      <c r="ARJ190" s="431"/>
      <c r="ARK190" s="431"/>
      <c r="ARL190" s="431"/>
      <c r="ARM190" s="431"/>
      <c r="ARN190" s="431"/>
      <c r="ARO190" s="431"/>
      <c r="ARP190" s="431"/>
      <c r="ARQ190" s="431"/>
      <c r="ARR190" s="431"/>
      <c r="ARS190" s="431"/>
      <c r="ART190" s="431"/>
      <c r="ARU190" s="431"/>
      <c r="ARV190" s="431"/>
      <c r="ARW190" s="431"/>
      <c r="ARX190" s="431"/>
      <c r="ARY190" s="431"/>
      <c r="ARZ190" s="431"/>
      <c r="ASA190" s="431"/>
      <c r="ASB190" s="431"/>
      <c r="ASC190" s="431"/>
      <c r="ASD190" s="431"/>
      <c r="ASE190" s="431"/>
      <c r="ASF190" s="431"/>
      <c r="ASG190" s="431"/>
      <c r="ASH190" s="431"/>
      <c r="ASI190" s="431"/>
      <c r="ASJ190" s="431"/>
      <c r="ASK190" s="431"/>
      <c r="ASL190" s="431"/>
      <c r="ASM190" s="431"/>
      <c r="ASN190" s="431"/>
      <c r="ASO190" s="431"/>
      <c r="ASP190" s="431"/>
      <c r="ASQ190" s="431"/>
      <c r="ASR190" s="431"/>
      <c r="ASS190" s="431"/>
      <c r="AST190" s="431"/>
      <c r="ASU190" s="431"/>
      <c r="ASV190" s="431"/>
      <c r="ASW190" s="431"/>
      <c r="ASX190" s="431"/>
      <c r="ASY190" s="431"/>
      <c r="ASZ190" s="431"/>
      <c r="ATA190" s="431"/>
      <c r="ATB190" s="431"/>
      <c r="ATC190" s="431"/>
      <c r="ATD190" s="431"/>
      <c r="ATE190" s="431"/>
      <c r="ATF190" s="431"/>
      <c r="ATG190" s="431"/>
      <c r="ATH190" s="431"/>
      <c r="ATI190" s="431"/>
      <c r="ATJ190" s="431"/>
      <c r="ATK190" s="431"/>
      <c r="ATL190" s="431"/>
      <c r="ATM190" s="431"/>
      <c r="ATN190" s="431"/>
      <c r="ATO190" s="431"/>
      <c r="ATP190" s="431"/>
      <c r="ATQ190" s="431"/>
      <c r="ATR190" s="431"/>
      <c r="ATS190" s="431"/>
      <c r="ATT190" s="431"/>
      <c r="ATU190" s="431"/>
      <c r="ATV190" s="431"/>
      <c r="ATW190" s="431"/>
      <c r="ATX190" s="431"/>
      <c r="ATY190" s="431"/>
      <c r="ATZ190" s="431"/>
      <c r="AUA190" s="431"/>
      <c r="AUB190" s="431"/>
      <c r="AUC190" s="431"/>
      <c r="AUD190" s="431"/>
      <c r="AUE190" s="431"/>
      <c r="AUF190" s="431"/>
      <c r="AUG190" s="431"/>
      <c r="AUH190" s="431"/>
      <c r="AUI190" s="431"/>
      <c r="AUJ190" s="431"/>
      <c r="AUK190" s="431"/>
      <c r="AUL190" s="431"/>
      <c r="AUM190" s="431"/>
      <c r="AUN190" s="431"/>
      <c r="AUO190" s="431"/>
      <c r="AUP190" s="431"/>
      <c r="AUQ190" s="431"/>
      <c r="AUR190" s="431"/>
      <c r="AUS190" s="431"/>
      <c r="AUT190" s="431"/>
      <c r="AUU190" s="431"/>
      <c r="AUV190" s="431"/>
      <c r="AUW190" s="431"/>
      <c r="AUX190" s="431"/>
      <c r="AUY190" s="431"/>
      <c r="AUZ190" s="431"/>
      <c r="AVA190" s="431"/>
      <c r="AVB190" s="431"/>
      <c r="AVC190" s="431"/>
      <c r="AVD190" s="431"/>
      <c r="AVE190" s="431"/>
      <c r="AVF190" s="431"/>
      <c r="AVG190" s="431"/>
      <c r="AVH190" s="431"/>
      <c r="AVI190" s="431"/>
      <c r="AVJ190" s="431"/>
      <c r="AVK190" s="431"/>
      <c r="AVL190" s="431"/>
      <c r="AVM190" s="431"/>
      <c r="AVN190" s="431"/>
      <c r="AVO190" s="431"/>
      <c r="AVP190" s="431"/>
      <c r="AVQ190" s="431"/>
      <c r="AVR190" s="431"/>
      <c r="AVS190" s="431"/>
      <c r="AVT190" s="431"/>
      <c r="AVU190" s="431"/>
      <c r="AVV190" s="431"/>
      <c r="AVW190" s="431"/>
      <c r="AVX190" s="431"/>
      <c r="AVY190" s="431"/>
      <c r="AVZ190" s="431"/>
      <c r="AWA190" s="431"/>
      <c r="AWB190" s="431"/>
      <c r="AWC190" s="431"/>
      <c r="AWD190" s="431"/>
      <c r="AWE190" s="431"/>
      <c r="AWF190" s="431"/>
      <c r="AWG190" s="431"/>
      <c r="AWH190" s="431"/>
      <c r="AWI190" s="431"/>
      <c r="AWJ190" s="431"/>
      <c r="AWK190" s="431"/>
      <c r="AWL190" s="431"/>
      <c r="AWM190" s="431"/>
      <c r="AWN190" s="431"/>
      <c r="AWO190" s="431"/>
      <c r="AWP190" s="431"/>
      <c r="AWQ190" s="431"/>
      <c r="AWR190" s="431"/>
      <c r="AWS190" s="431"/>
      <c r="AWT190" s="431"/>
      <c r="AWU190" s="431"/>
      <c r="AWV190" s="431"/>
      <c r="AWW190" s="431"/>
      <c r="AWX190" s="431"/>
      <c r="AWY190" s="431"/>
      <c r="AWZ190" s="431"/>
      <c r="AXA190" s="431"/>
      <c r="AXB190" s="431"/>
      <c r="AXC190" s="431"/>
      <c r="AXD190" s="431"/>
      <c r="AXE190" s="431"/>
      <c r="AXF190" s="431"/>
      <c r="AXG190" s="431"/>
      <c r="AXH190" s="431"/>
      <c r="AXI190" s="431"/>
      <c r="AXJ190" s="431"/>
      <c r="AXK190" s="431"/>
      <c r="AXL190" s="431"/>
      <c r="AXM190" s="431"/>
      <c r="AXN190" s="431"/>
      <c r="AXO190" s="431"/>
      <c r="AXP190" s="431"/>
      <c r="AXQ190" s="431"/>
      <c r="AXR190" s="431"/>
      <c r="AXS190" s="431"/>
      <c r="AXT190" s="431"/>
      <c r="AXU190" s="431"/>
      <c r="AXV190" s="431"/>
      <c r="AXW190" s="431"/>
      <c r="AXX190" s="431"/>
      <c r="AXY190" s="431"/>
      <c r="AXZ190" s="431"/>
      <c r="AYA190" s="431"/>
      <c r="AYB190" s="431"/>
      <c r="AYC190" s="431"/>
      <c r="AYD190" s="431"/>
      <c r="AYE190" s="431"/>
      <c r="AYF190" s="431"/>
      <c r="AYG190" s="431"/>
      <c r="AYH190" s="431"/>
      <c r="AYI190" s="431"/>
      <c r="AYJ190" s="431"/>
      <c r="AYK190" s="431"/>
      <c r="AYL190" s="431"/>
      <c r="AYM190" s="431"/>
      <c r="AYN190" s="431"/>
      <c r="AYO190" s="431"/>
      <c r="AYP190" s="431"/>
      <c r="AYQ190" s="431"/>
      <c r="AYR190" s="431"/>
      <c r="AYS190" s="431"/>
      <c r="AYT190" s="431"/>
      <c r="AYU190" s="431"/>
      <c r="AYV190" s="431"/>
      <c r="AYW190" s="431"/>
      <c r="AYX190" s="431"/>
      <c r="AYY190" s="431"/>
      <c r="AYZ190" s="431"/>
      <c r="AZA190" s="431"/>
      <c r="AZB190" s="431"/>
      <c r="AZC190" s="431"/>
      <c r="AZD190" s="431"/>
      <c r="AZE190" s="431"/>
      <c r="AZF190" s="431"/>
      <c r="AZG190" s="431"/>
      <c r="AZH190" s="431"/>
      <c r="AZI190" s="431"/>
      <c r="AZJ190" s="431"/>
      <c r="AZK190" s="431"/>
      <c r="AZL190" s="431"/>
      <c r="AZM190" s="431"/>
      <c r="AZN190" s="431"/>
      <c r="AZO190" s="431"/>
      <c r="AZP190" s="431"/>
      <c r="AZQ190" s="431"/>
      <c r="AZR190" s="431"/>
      <c r="AZS190" s="431"/>
      <c r="AZT190" s="431"/>
      <c r="AZU190" s="431"/>
      <c r="AZV190" s="431"/>
      <c r="AZW190" s="431"/>
      <c r="AZX190" s="431"/>
      <c r="AZY190" s="431"/>
      <c r="AZZ190" s="431"/>
      <c r="BAA190" s="431"/>
      <c r="BAB190" s="431"/>
      <c r="BAC190" s="431"/>
      <c r="BAD190" s="431"/>
      <c r="BAE190" s="431"/>
      <c r="BAF190" s="431"/>
      <c r="BAG190" s="431"/>
      <c r="BAH190" s="431"/>
      <c r="BAI190" s="431"/>
      <c r="BAJ190" s="431"/>
      <c r="BAK190" s="431"/>
      <c r="BAL190" s="431"/>
      <c r="BAM190" s="431"/>
      <c r="BAN190" s="431"/>
      <c r="BAO190" s="431"/>
      <c r="BAP190" s="431"/>
      <c r="BAQ190" s="431"/>
      <c r="BAR190" s="431"/>
      <c r="BAS190" s="431"/>
      <c r="BAT190" s="431"/>
      <c r="BAU190" s="431"/>
      <c r="BAV190" s="431"/>
      <c r="BAW190" s="431"/>
      <c r="BAX190" s="431"/>
      <c r="BAY190" s="431"/>
      <c r="BAZ190" s="431"/>
      <c r="BBA190" s="431"/>
      <c r="BBB190" s="431"/>
      <c r="BBC190" s="431"/>
      <c r="BBD190" s="431"/>
      <c r="BBE190" s="431"/>
      <c r="BBF190" s="431"/>
      <c r="BBG190" s="431"/>
      <c r="BBH190" s="431"/>
      <c r="BBI190" s="431"/>
      <c r="BBJ190" s="431"/>
      <c r="BBK190" s="431"/>
      <c r="BBL190" s="431"/>
      <c r="BBM190" s="431"/>
      <c r="BBN190" s="431"/>
      <c r="BBO190" s="431"/>
      <c r="BBP190" s="431"/>
      <c r="BBQ190" s="431"/>
      <c r="BBR190" s="431"/>
      <c r="BBS190" s="431"/>
      <c r="BBT190" s="431"/>
      <c r="BBU190" s="431"/>
      <c r="BBV190" s="431"/>
      <c r="BBW190" s="431"/>
      <c r="BBX190" s="431"/>
      <c r="BBY190" s="431"/>
      <c r="BBZ190" s="431"/>
      <c r="BCA190" s="431"/>
      <c r="BCB190" s="431"/>
      <c r="BCC190" s="431"/>
      <c r="BCD190" s="431"/>
      <c r="BCE190" s="431"/>
      <c r="BCF190" s="431"/>
      <c r="BCG190" s="431"/>
      <c r="BCH190" s="431"/>
      <c r="BCI190" s="431"/>
      <c r="BCJ190" s="431"/>
      <c r="BCK190" s="431"/>
      <c r="BCL190" s="431"/>
      <c r="BCM190" s="431"/>
      <c r="BCN190" s="431"/>
      <c r="BCO190" s="431"/>
      <c r="BCP190" s="431"/>
      <c r="BCQ190" s="431"/>
      <c r="BCR190" s="431"/>
      <c r="BCS190" s="431"/>
      <c r="BCT190" s="431"/>
      <c r="BCU190" s="431"/>
      <c r="BCV190" s="431"/>
      <c r="BCW190" s="431"/>
      <c r="BCX190" s="431"/>
      <c r="BCY190" s="431"/>
      <c r="BCZ190" s="431"/>
      <c r="BDA190" s="431"/>
      <c r="BDB190" s="431"/>
      <c r="BDC190" s="431"/>
      <c r="BDD190" s="431"/>
      <c r="BDE190" s="431"/>
      <c r="BDF190" s="431"/>
      <c r="BDG190" s="431"/>
      <c r="BDH190" s="431"/>
      <c r="BDI190" s="431"/>
      <c r="BDJ190" s="431"/>
      <c r="BDK190" s="431"/>
      <c r="BDL190" s="431"/>
      <c r="BDM190" s="431"/>
      <c r="BDN190" s="431"/>
      <c r="BDO190" s="431"/>
      <c r="BDP190" s="431"/>
      <c r="BDQ190" s="431"/>
      <c r="BDR190" s="431"/>
      <c r="BDS190" s="431"/>
      <c r="BDT190" s="431"/>
      <c r="BDU190" s="431"/>
      <c r="BDV190" s="431"/>
      <c r="BDW190" s="431"/>
      <c r="BDX190" s="431"/>
      <c r="BDY190" s="431"/>
      <c r="BDZ190" s="431"/>
      <c r="BEA190" s="431"/>
      <c r="BEB190" s="431"/>
      <c r="BEC190" s="431"/>
      <c r="BED190" s="431"/>
      <c r="BEE190" s="431"/>
      <c r="BEF190" s="431"/>
      <c r="BEG190" s="431"/>
      <c r="BEH190" s="431"/>
      <c r="BEI190" s="431"/>
      <c r="BEJ190" s="431"/>
      <c r="BEK190" s="431"/>
      <c r="BEL190" s="431"/>
      <c r="BEM190" s="431"/>
      <c r="BEN190" s="431"/>
      <c r="BEO190" s="431"/>
      <c r="BEP190" s="431"/>
      <c r="BEQ190" s="431"/>
      <c r="BER190" s="431"/>
      <c r="BES190" s="431"/>
      <c r="BET190" s="431"/>
      <c r="BEU190" s="431"/>
      <c r="BEV190" s="431"/>
      <c r="BEW190" s="431"/>
      <c r="BEX190" s="431"/>
      <c r="BEY190" s="431"/>
      <c r="BEZ190" s="431"/>
      <c r="BFA190" s="431"/>
      <c r="BFB190" s="431"/>
      <c r="BFC190" s="431"/>
      <c r="BFD190" s="431"/>
      <c r="BFE190" s="431"/>
      <c r="BFF190" s="431"/>
      <c r="BFG190" s="431"/>
      <c r="BFH190" s="431"/>
      <c r="BFI190" s="431"/>
      <c r="BFJ190" s="431"/>
      <c r="BFK190" s="431"/>
      <c r="BFL190" s="431"/>
      <c r="BFM190" s="431"/>
      <c r="BFN190" s="431"/>
      <c r="BFO190" s="431"/>
      <c r="BFP190" s="431"/>
      <c r="BFQ190" s="431"/>
      <c r="BFR190" s="431"/>
      <c r="BFS190" s="431"/>
      <c r="BFT190" s="431"/>
      <c r="BFU190" s="431"/>
      <c r="BFV190" s="431"/>
      <c r="BFW190" s="431"/>
      <c r="BFX190" s="431"/>
      <c r="BFY190" s="431"/>
      <c r="BFZ190" s="431"/>
      <c r="BGA190" s="431"/>
      <c r="BGB190" s="431"/>
      <c r="BGC190" s="431"/>
      <c r="BGD190" s="431"/>
      <c r="BGE190" s="431"/>
      <c r="BGF190" s="431"/>
      <c r="BGG190" s="431"/>
      <c r="BGH190" s="431"/>
      <c r="BGI190" s="431"/>
      <c r="BGJ190" s="431"/>
      <c r="BGK190" s="431"/>
      <c r="BGL190" s="431"/>
      <c r="BGM190" s="431"/>
      <c r="BGN190" s="431"/>
      <c r="BGO190" s="431"/>
      <c r="BGP190" s="431"/>
      <c r="BGQ190" s="431"/>
      <c r="BGR190" s="431"/>
      <c r="BGS190" s="431"/>
      <c r="BGT190" s="431"/>
      <c r="BGU190" s="431"/>
      <c r="BGV190" s="431"/>
      <c r="BGW190" s="431"/>
      <c r="BGX190" s="431"/>
      <c r="BGY190" s="431"/>
      <c r="BGZ190" s="431"/>
      <c r="BHA190" s="431"/>
      <c r="BHB190" s="431"/>
      <c r="BHC190" s="431"/>
      <c r="BHD190" s="431"/>
      <c r="BHE190" s="431"/>
      <c r="BHF190" s="431"/>
      <c r="BHG190" s="431"/>
      <c r="BHH190" s="431"/>
      <c r="BHI190" s="431"/>
      <c r="BHJ190" s="431"/>
      <c r="BHK190" s="431"/>
      <c r="BHL190" s="431"/>
      <c r="BHM190" s="431"/>
      <c r="BHN190" s="431"/>
      <c r="BHO190" s="431"/>
      <c r="BHP190" s="431"/>
      <c r="BHQ190" s="431"/>
      <c r="BHR190" s="431"/>
      <c r="BHS190" s="431"/>
      <c r="BHT190" s="431"/>
      <c r="BHU190" s="431"/>
      <c r="BHV190" s="431"/>
      <c r="BHW190" s="431"/>
      <c r="BHX190" s="431"/>
      <c r="BHY190" s="431"/>
      <c r="BHZ190" s="431"/>
      <c r="BIA190" s="431"/>
      <c r="BIB190" s="431"/>
      <c r="BIC190" s="431"/>
      <c r="BID190" s="431"/>
      <c r="BIE190" s="431"/>
      <c r="BIF190" s="431"/>
      <c r="BIG190" s="431"/>
      <c r="BIH190" s="431"/>
      <c r="BII190" s="431"/>
      <c r="BIJ190" s="431"/>
      <c r="BIK190" s="431"/>
      <c r="BIL190" s="431"/>
      <c r="BIM190" s="431"/>
      <c r="BIN190" s="431"/>
      <c r="BIO190" s="431"/>
      <c r="BIP190" s="431"/>
      <c r="BIQ190" s="431"/>
      <c r="BIR190" s="431"/>
      <c r="BIS190" s="431"/>
      <c r="BIT190" s="431"/>
      <c r="BIU190" s="431"/>
      <c r="BIV190" s="431"/>
      <c r="BIW190" s="431"/>
      <c r="BIX190" s="431"/>
      <c r="BIY190" s="431"/>
      <c r="BIZ190" s="431"/>
      <c r="BJA190" s="431"/>
      <c r="BJB190" s="431"/>
      <c r="BJC190" s="431"/>
      <c r="BJD190" s="431"/>
      <c r="BJE190" s="431"/>
      <c r="BJF190" s="431"/>
      <c r="BJG190" s="431"/>
      <c r="BJH190" s="431"/>
      <c r="BJI190" s="431"/>
      <c r="BJJ190" s="431"/>
      <c r="BJK190" s="431"/>
      <c r="BJL190" s="431"/>
      <c r="BJM190" s="431"/>
      <c r="BJN190" s="431"/>
      <c r="BJO190" s="431"/>
      <c r="BJP190" s="431"/>
      <c r="BJQ190" s="431"/>
      <c r="BJR190" s="431"/>
      <c r="BJS190" s="431"/>
      <c r="BJT190" s="431"/>
      <c r="BJU190" s="431"/>
      <c r="BJV190" s="431"/>
      <c r="BJW190" s="431"/>
      <c r="BJX190" s="431"/>
      <c r="BJY190" s="431"/>
      <c r="BJZ190" s="431"/>
      <c r="BKA190" s="431"/>
      <c r="BKB190" s="431"/>
      <c r="BKC190" s="431"/>
      <c r="BKD190" s="431"/>
      <c r="BKE190" s="431"/>
      <c r="BKF190" s="431"/>
      <c r="BKG190" s="431"/>
      <c r="BKH190" s="431"/>
      <c r="BKI190" s="431"/>
      <c r="BKJ190" s="431"/>
      <c r="BKK190" s="431"/>
      <c r="BKL190" s="431"/>
      <c r="BKM190" s="431"/>
      <c r="BKN190" s="431"/>
      <c r="BKO190" s="431"/>
      <c r="BKP190" s="431"/>
      <c r="BKQ190" s="431"/>
      <c r="BKR190" s="431"/>
      <c r="BKS190" s="431"/>
      <c r="BKT190" s="431"/>
      <c r="BKU190" s="431"/>
      <c r="BKV190" s="431"/>
      <c r="BKW190" s="431"/>
      <c r="BKX190" s="431"/>
      <c r="BKY190" s="431"/>
      <c r="BKZ190" s="431"/>
      <c r="BLA190" s="431"/>
      <c r="BLB190" s="431"/>
      <c r="BLC190" s="431"/>
      <c r="BLD190" s="431"/>
      <c r="BLE190" s="431"/>
      <c r="BLF190" s="431"/>
      <c r="BLG190" s="431"/>
      <c r="BLH190" s="431"/>
      <c r="BLI190" s="431"/>
      <c r="BLJ190" s="431"/>
      <c r="BLK190" s="431"/>
      <c r="BLL190" s="431"/>
      <c r="BLM190" s="431"/>
      <c r="BLN190" s="431"/>
      <c r="BLO190" s="431"/>
      <c r="BLP190" s="431"/>
      <c r="BLQ190" s="431"/>
      <c r="BLR190" s="431"/>
      <c r="BLS190" s="431"/>
      <c r="BLT190" s="431"/>
      <c r="BLU190" s="431"/>
      <c r="BLV190" s="431"/>
      <c r="BLW190" s="431"/>
      <c r="BLX190" s="431"/>
      <c r="BLY190" s="431"/>
      <c r="BLZ190" s="431"/>
      <c r="BMA190" s="431"/>
      <c r="BMB190" s="431"/>
      <c r="BMC190" s="431"/>
      <c r="BMD190" s="431"/>
      <c r="BME190" s="431"/>
      <c r="BMF190" s="431"/>
      <c r="BMG190" s="431"/>
      <c r="BMH190" s="431"/>
      <c r="BMI190" s="431"/>
      <c r="BMJ190" s="431"/>
      <c r="BMK190" s="431"/>
      <c r="BML190" s="431"/>
      <c r="BMM190" s="431"/>
      <c r="BMN190" s="431"/>
      <c r="BMO190" s="431"/>
      <c r="BMP190" s="431"/>
      <c r="BMQ190" s="431"/>
      <c r="BMR190" s="431"/>
      <c r="BMS190" s="431"/>
      <c r="BMT190" s="431"/>
      <c r="BMU190" s="431"/>
      <c r="BMV190" s="431"/>
      <c r="BMW190" s="431"/>
      <c r="BMX190" s="431"/>
      <c r="BMY190" s="431"/>
      <c r="BMZ190" s="431"/>
      <c r="BNA190" s="431"/>
      <c r="BNB190" s="431"/>
      <c r="BNC190" s="431"/>
      <c r="BND190" s="431"/>
      <c r="BNE190" s="431"/>
      <c r="BNF190" s="431"/>
      <c r="BNG190" s="431"/>
      <c r="BNH190" s="431"/>
      <c r="BNI190" s="431"/>
      <c r="BNJ190" s="431"/>
      <c r="BNK190" s="431"/>
      <c r="BNL190" s="431"/>
      <c r="BNM190" s="431"/>
      <c r="BNN190" s="431"/>
      <c r="BNO190" s="431"/>
      <c r="BNP190" s="431"/>
      <c r="BNQ190" s="431"/>
      <c r="BNR190" s="431"/>
      <c r="BNS190" s="431"/>
      <c r="BNT190" s="431"/>
      <c r="BNU190" s="431"/>
      <c r="BNV190" s="431"/>
      <c r="BNW190" s="431"/>
      <c r="BNX190" s="431"/>
      <c r="BNY190" s="431"/>
      <c r="BNZ190" s="431"/>
      <c r="BOA190" s="431"/>
      <c r="BOB190" s="431"/>
      <c r="BOC190" s="431"/>
      <c r="BOD190" s="431"/>
      <c r="BOE190" s="431"/>
      <c r="BOF190" s="431"/>
      <c r="BOG190" s="431"/>
      <c r="BOH190" s="431"/>
      <c r="BOI190" s="431"/>
      <c r="BOJ190" s="431"/>
      <c r="BOK190" s="431"/>
      <c r="BOL190" s="431"/>
      <c r="BOM190" s="431"/>
      <c r="BON190" s="431"/>
      <c r="BOO190" s="431"/>
      <c r="BOP190" s="431"/>
      <c r="BOQ190" s="431"/>
      <c r="BOR190" s="431"/>
      <c r="BOS190" s="431"/>
      <c r="BOT190" s="431"/>
      <c r="BOU190" s="431"/>
      <c r="BOV190" s="431"/>
      <c r="BOW190" s="431"/>
      <c r="BOX190" s="431"/>
      <c r="BOY190" s="431"/>
      <c r="BOZ190" s="431"/>
      <c r="BPA190" s="431"/>
      <c r="BPB190" s="431"/>
      <c r="BPC190" s="431"/>
      <c r="BPD190" s="431"/>
      <c r="BPE190" s="431"/>
      <c r="BPF190" s="431"/>
      <c r="BPG190" s="431"/>
      <c r="BPH190" s="431"/>
      <c r="BPI190" s="431"/>
      <c r="BPJ190" s="431"/>
      <c r="BPK190" s="431"/>
      <c r="BPL190" s="431"/>
      <c r="BPM190" s="431"/>
      <c r="BPN190" s="431"/>
      <c r="BPO190" s="431"/>
      <c r="BPP190" s="431"/>
      <c r="BPQ190" s="431"/>
      <c r="BPR190" s="431"/>
      <c r="BPS190" s="431"/>
      <c r="BPT190" s="431"/>
      <c r="BPU190" s="431"/>
      <c r="BPV190" s="431"/>
      <c r="BPW190" s="431"/>
      <c r="BPX190" s="431"/>
      <c r="BPY190" s="431"/>
      <c r="BPZ190" s="431"/>
      <c r="BQA190" s="431"/>
      <c r="BQB190" s="431"/>
      <c r="BQC190" s="431"/>
      <c r="BQD190" s="431"/>
      <c r="BQE190" s="431"/>
      <c r="BQF190" s="431"/>
      <c r="BQG190" s="431"/>
      <c r="BQH190" s="431"/>
      <c r="BQI190" s="431"/>
      <c r="BQJ190" s="431"/>
      <c r="BQK190" s="431"/>
      <c r="BQL190" s="431"/>
      <c r="BQM190" s="431"/>
      <c r="BQN190" s="431"/>
      <c r="BQO190" s="431"/>
      <c r="BQP190" s="431"/>
      <c r="BQQ190" s="431"/>
      <c r="BQR190" s="431"/>
      <c r="BQS190" s="431"/>
      <c r="BQT190" s="431"/>
      <c r="BQU190" s="431"/>
      <c r="BQV190" s="431"/>
      <c r="BQW190" s="431"/>
      <c r="BQX190" s="431"/>
      <c r="BQY190" s="431"/>
      <c r="BQZ190" s="431"/>
      <c r="BRA190" s="431"/>
      <c r="BRB190" s="431"/>
      <c r="BRC190" s="431"/>
      <c r="BRD190" s="431"/>
      <c r="BRE190" s="431"/>
      <c r="BRF190" s="431"/>
      <c r="BRG190" s="431"/>
      <c r="BRH190" s="431"/>
      <c r="BRI190" s="431"/>
      <c r="BRJ190" s="431"/>
      <c r="BRK190" s="431"/>
      <c r="BRL190" s="431"/>
      <c r="BRM190" s="431"/>
      <c r="BRN190" s="431"/>
      <c r="BRO190" s="431"/>
      <c r="BRP190" s="431"/>
      <c r="BRQ190" s="431"/>
      <c r="BRR190" s="431"/>
      <c r="BRS190" s="431"/>
      <c r="BRT190" s="431"/>
      <c r="BRU190" s="431"/>
    </row>
    <row r="191" spans="1:1841" x14ac:dyDescent="0.3">
      <c r="A191" s="431"/>
      <c r="B191" s="431"/>
      <c r="C191" s="431"/>
      <c r="D191" s="431"/>
      <c r="E191" s="431"/>
      <c r="F191" s="431"/>
      <c r="G191" s="431"/>
      <c r="H191" s="431"/>
      <c r="I191" s="429"/>
      <c r="J191" s="429"/>
      <c r="K191" s="429"/>
      <c r="L191" s="429"/>
      <c r="M191" s="429"/>
      <c r="N191" s="429"/>
      <c r="O191" s="429"/>
      <c r="P191" s="429"/>
      <c r="Q191" s="429"/>
      <c r="R191" s="429"/>
      <c r="S191" s="429"/>
      <c r="T191" s="429"/>
      <c r="U191" s="429"/>
      <c r="V191" s="429"/>
      <c r="W191" s="429"/>
      <c r="X191" s="429"/>
      <c r="Y191" s="429"/>
      <c r="Z191" s="429"/>
      <c r="AA191" s="430"/>
      <c r="AB191" s="486"/>
      <c r="AC191" s="486"/>
      <c r="AD191" s="527"/>
      <c r="AE191" s="527"/>
      <c r="AF191" s="527"/>
      <c r="AG191" s="527"/>
      <c r="AH191" s="431"/>
      <c r="AI191" s="431"/>
      <c r="AJ191" s="431"/>
      <c r="AK191" s="431"/>
      <c r="AL191" s="431"/>
      <c r="AM191" s="431"/>
      <c r="AN191" s="431"/>
      <c r="AO191" s="431"/>
      <c r="AP191" s="431"/>
      <c r="AQ191" s="431"/>
      <c r="AR191" s="431"/>
      <c r="AS191" s="431"/>
      <c r="AT191" s="431"/>
      <c r="AU191" s="431"/>
      <c r="AV191" s="431"/>
      <c r="AW191" s="431"/>
      <c r="AX191" s="431"/>
      <c r="AY191" s="431"/>
      <c r="AZ191" s="431"/>
      <c r="BA191" s="431"/>
      <c r="BB191" s="431"/>
      <c r="BC191" s="431"/>
      <c r="BD191" s="431"/>
      <c r="BE191" s="431"/>
      <c r="BF191" s="431"/>
      <c r="BG191" s="431"/>
      <c r="BH191" s="431"/>
      <c r="BI191" s="431"/>
      <c r="BJ191" s="431"/>
      <c r="BK191" s="431"/>
      <c r="BL191" s="431"/>
      <c r="BM191" s="431"/>
      <c r="BN191" s="431"/>
      <c r="BO191" s="431"/>
      <c r="BP191" s="431"/>
      <c r="BQ191" s="431"/>
      <c r="BR191" s="431"/>
      <c r="BS191" s="431"/>
      <c r="BT191" s="431"/>
      <c r="BU191" s="431"/>
      <c r="BV191" s="431"/>
      <c r="BW191" s="431"/>
      <c r="BX191" s="431"/>
      <c r="BY191" s="431"/>
      <c r="BZ191" s="431"/>
      <c r="CA191" s="431"/>
      <c r="CB191" s="431"/>
      <c r="CC191" s="431"/>
      <c r="CD191" s="431"/>
      <c r="CE191" s="431"/>
      <c r="CF191" s="431"/>
      <c r="CG191" s="431"/>
      <c r="CH191" s="431"/>
      <c r="CI191" s="431"/>
      <c r="CJ191" s="431"/>
      <c r="CK191" s="431"/>
      <c r="CL191" s="431"/>
      <c r="CM191" s="431"/>
      <c r="CN191" s="431"/>
      <c r="CO191" s="431"/>
      <c r="CP191" s="431"/>
      <c r="CQ191" s="431"/>
      <c r="CR191" s="431"/>
      <c r="CS191" s="431"/>
      <c r="CT191" s="431"/>
      <c r="CU191" s="431"/>
      <c r="CV191" s="431"/>
      <c r="CW191" s="431"/>
      <c r="CX191" s="431"/>
      <c r="CY191" s="431"/>
      <c r="CZ191" s="431"/>
      <c r="DA191" s="431"/>
      <c r="DB191" s="431"/>
      <c r="DC191" s="431"/>
      <c r="DD191" s="431"/>
      <c r="DE191" s="431"/>
      <c r="DF191" s="431"/>
      <c r="DG191" s="431"/>
      <c r="DH191" s="431"/>
      <c r="DI191" s="431"/>
      <c r="DJ191" s="431"/>
      <c r="DK191" s="431"/>
      <c r="DL191" s="431"/>
      <c r="DM191" s="431"/>
      <c r="DN191" s="431"/>
      <c r="DO191" s="431"/>
      <c r="DP191" s="431"/>
      <c r="DQ191" s="431"/>
      <c r="DR191" s="431"/>
      <c r="DS191" s="431"/>
      <c r="DT191" s="431"/>
      <c r="DU191" s="431"/>
      <c r="DV191" s="431"/>
      <c r="DW191" s="431"/>
      <c r="DX191" s="431"/>
      <c r="DY191" s="431"/>
      <c r="DZ191" s="431"/>
      <c r="EA191" s="431"/>
      <c r="EB191" s="431"/>
      <c r="EC191" s="431"/>
      <c r="ED191" s="431"/>
      <c r="EE191" s="431"/>
      <c r="EF191" s="431"/>
      <c r="EG191" s="431"/>
      <c r="EH191" s="431"/>
      <c r="EI191" s="431"/>
      <c r="EJ191" s="431"/>
      <c r="EK191" s="431"/>
      <c r="EL191" s="431"/>
      <c r="EM191" s="431"/>
      <c r="EN191" s="431"/>
      <c r="EO191" s="431"/>
      <c r="EP191" s="431"/>
      <c r="EQ191" s="431"/>
      <c r="ER191" s="431"/>
      <c r="ES191" s="431"/>
      <c r="ET191" s="431"/>
      <c r="EU191" s="431"/>
      <c r="EV191" s="431"/>
      <c r="EW191" s="431"/>
      <c r="EX191" s="431"/>
      <c r="EY191" s="431"/>
      <c r="EZ191" s="431"/>
      <c r="FA191" s="431"/>
      <c r="FB191" s="431"/>
      <c r="FC191" s="431"/>
      <c r="FD191" s="431"/>
      <c r="FE191" s="431"/>
      <c r="FF191" s="431"/>
      <c r="FG191" s="431"/>
      <c r="FH191" s="431"/>
      <c r="FI191" s="431"/>
      <c r="FJ191" s="431"/>
      <c r="FK191" s="431"/>
      <c r="FL191" s="431"/>
      <c r="FM191" s="431"/>
      <c r="FN191" s="431"/>
      <c r="FO191" s="431"/>
      <c r="FP191" s="431"/>
      <c r="FQ191" s="431"/>
      <c r="FR191" s="431"/>
      <c r="FS191" s="431"/>
      <c r="FT191" s="431"/>
      <c r="FU191" s="431"/>
      <c r="FV191" s="431"/>
      <c r="FW191" s="431"/>
      <c r="FX191" s="431"/>
      <c r="FY191" s="431"/>
      <c r="FZ191" s="431"/>
      <c r="GA191" s="431"/>
      <c r="GB191" s="431"/>
      <c r="GC191" s="431"/>
      <c r="GD191" s="431"/>
      <c r="GE191" s="431"/>
      <c r="GF191" s="431"/>
      <c r="GG191" s="431"/>
      <c r="GH191" s="431"/>
      <c r="GI191" s="431"/>
      <c r="GJ191" s="431"/>
      <c r="GK191" s="431"/>
      <c r="GL191" s="431"/>
      <c r="GM191" s="431"/>
      <c r="GN191" s="431"/>
      <c r="GO191" s="431"/>
      <c r="GP191" s="431"/>
      <c r="GQ191" s="431"/>
      <c r="GR191" s="431"/>
      <c r="GS191" s="431"/>
      <c r="GT191" s="431"/>
      <c r="GU191" s="431"/>
      <c r="GV191" s="431"/>
      <c r="GW191" s="431"/>
      <c r="GX191" s="431"/>
      <c r="GY191" s="431"/>
      <c r="GZ191" s="431"/>
      <c r="HA191" s="431"/>
      <c r="HB191" s="431"/>
      <c r="HC191" s="431"/>
      <c r="HD191" s="431"/>
      <c r="HE191" s="431"/>
      <c r="HF191" s="431"/>
      <c r="HG191" s="431"/>
      <c r="HH191" s="431"/>
      <c r="HI191" s="431"/>
      <c r="HJ191" s="431"/>
      <c r="HK191" s="431"/>
      <c r="HL191" s="431"/>
      <c r="HM191" s="431"/>
      <c r="HN191" s="431"/>
      <c r="HO191" s="431"/>
      <c r="HP191" s="431"/>
      <c r="HQ191" s="431"/>
      <c r="HR191" s="431"/>
      <c r="HS191" s="431"/>
      <c r="HT191" s="431"/>
      <c r="HU191" s="431"/>
      <c r="HV191" s="431"/>
      <c r="HW191" s="431"/>
      <c r="HX191" s="431"/>
      <c r="HY191" s="431"/>
      <c r="HZ191" s="431"/>
      <c r="IA191" s="431"/>
      <c r="IB191" s="431"/>
      <c r="IC191" s="431"/>
      <c r="ID191" s="431"/>
      <c r="IE191" s="431"/>
      <c r="IF191" s="431"/>
      <c r="IG191" s="431"/>
      <c r="IH191" s="431"/>
      <c r="II191" s="431"/>
      <c r="IJ191" s="431"/>
      <c r="IK191" s="431"/>
      <c r="IL191" s="431"/>
      <c r="IM191" s="431"/>
      <c r="IN191" s="431"/>
      <c r="IO191" s="431"/>
      <c r="IP191" s="431"/>
      <c r="IQ191" s="431"/>
      <c r="IR191" s="431"/>
      <c r="IS191" s="431"/>
      <c r="IT191" s="431"/>
      <c r="IU191" s="431"/>
      <c r="IV191" s="431"/>
      <c r="IW191" s="431"/>
      <c r="IX191" s="431"/>
      <c r="IY191" s="431"/>
      <c r="IZ191" s="431"/>
      <c r="JA191" s="431"/>
      <c r="JB191" s="431"/>
      <c r="JC191" s="431"/>
      <c r="JD191" s="431"/>
      <c r="JE191" s="431"/>
      <c r="JF191" s="431"/>
      <c r="JG191" s="431"/>
      <c r="JH191" s="431"/>
      <c r="JI191" s="431"/>
      <c r="JJ191" s="431"/>
      <c r="JK191" s="431"/>
      <c r="JL191" s="431"/>
      <c r="JM191" s="431"/>
      <c r="JN191" s="431"/>
      <c r="JO191" s="431"/>
      <c r="JP191" s="431"/>
      <c r="JQ191" s="431"/>
      <c r="JR191" s="431"/>
      <c r="JS191" s="431"/>
      <c r="JT191" s="431"/>
      <c r="JU191" s="431"/>
      <c r="JV191" s="431"/>
      <c r="JW191" s="431"/>
      <c r="JX191" s="431"/>
      <c r="JY191" s="431"/>
      <c r="JZ191" s="431"/>
      <c r="KA191" s="431"/>
      <c r="KB191" s="431"/>
      <c r="KC191" s="431"/>
      <c r="KD191" s="431"/>
      <c r="KE191" s="431"/>
      <c r="KF191" s="431"/>
      <c r="KG191" s="431"/>
      <c r="KH191" s="431"/>
      <c r="KI191" s="431"/>
      <c r="KJ191" s="431"/>
      <c r="KK191" s="431"/>
      <c r="KL191" s="431"/>
      <c r="KM191" s="431"/>
      <c r="KN191" s="431"/>
      <c r="KO191" s="431"/>
      <c r="KP191" s="431"/>
      <c r="KQ191" s="431"/>
      <c r="KR191" s="431"/>
      <c r="KS191" s="431"/>
      <c r="KT191" s="431"/>
      <c r="KU191" s="431"/>
      <c r="KV191" s="431"/>
      <c r="KW191" s="431"/>
      <c r="KX191" s="431"/>
      <c r="KY191" s="431"/>
      <c r="KZ191" s="431"/>
      <c r="LA191" s="431"/>
      <c r="LB191" s="431"/>
      <c r="LC191" s="431"/>
      <c r="LD191" s="431"/>
      <c r="LE191" s="431"/>
      <c r="LF191" s="431"/>
      <c r="LG191" s="431"/>
      <c r="LH191" s="431"/>
      <c r="LI191" s="431"/>
      <c r="LJ191" s="431"/>
      <c r="LK191" s="431"/>
      <c r="LL191" s="431"/>
      <c r="LM191" s="431"/>
      <c r="LN191" s="431"/>
      <c r="LO191" s="431"/>
      <c r="LP191" s="431"/>
      <c r="LQ191" s="431"/>
      <c r="LR191" s="431"/>
      <c r="LS191" s="431"/>
      <c r="LT191" s="431"/>
      <c r="LU191" s="431"/>
      <c r="LV191" s="431"/>
      <c r="LW191" s="431"/>
      <c r="LX191" s="431"/>
      <c r="LY191" s="431"/>
      <c r="LZ191" s="431"/>
      <c r="MA191" s="431"/>
      <c r="MB191" s="431"/>
      <c r="MC191" s="431"/>
      <c r="MD191" s="431"/>
      <c r="ME191" s="431"/>
      <c r="MF191" s="431"/>
      <c r="MG191" s="431"/>
      <c r="MH191" s="431"/>
      <c r="MI191" s="431"/>
      <c r="MJ191" s="431"/>
      <c r="MK191" s="431"/>
      <c r="ML191" s="431"/>
      <c r="MM191" s="431"/>
      <c r="MN191" s="431"/>
      <c r="MO191" s="431"/>
      <c r="MP191" s="431"/>
      <c r="MQ191" s="431"/>
      <c r="MR191" s="431"/>
      <c r="MS191" s="431"/>
      <c r="MT191" s="431"/>
      <c r="MU191" s="431"/>
      <c r="MV191" s="431"/>
      <c r="MW191" s="431"/>
      <c r="MX191" s="431"/>
      <c r="MY191" s="431"/>
      <c r="MZ191" s="431"/>
      <c r="NA191" s="431"/>
      <c r="NB191" s="431"/>
      <c r="NC191" s="431"/>
      <c r="ND191" s="431"/>
      <c r="NE191" s="431"/>
      <c r="NF191" s="431"/>
      <c r="NG191" s="431"/>
      <c r="NH191" s="431"/>
      <c r="NI191" s="431"/>
      <c r="NJ191" s="431"/>
      <c r="NK191" s="431"/>
      <c r="NL191" s="431"/>
      <c r="NM191" s="431"/>
      <c r="NN191" s="431"/>
      <c r="NO191" s="431"/>
      <c r="NP191" s="431"/>
      <c r="NQ191" s="431"/>
      <c r="NR191" s="431"/>
      <c r="NS191" s="431"/>
      <c r="NT191" s="431"/>
      <c r="NU191" s="431"/>
      <c r="NV191" s="431"/>
      <c r="NW191" s="431"/>
      <c r="NX191" s="431"/>
      <c r="NY191" s="431"/>
      <c r="NZ191" s="431"/>
      <c r="OA191" s="431"/>
      <c r="OB191" s="431"/>
      <c r="OC191" s="431"/>
      <c r="OD191" s="431"/>
      <c r="OE191" s="431"/>
      <c r="OF191" s="431"/>
      <c r="OG191" s="431"/>
      <c r="OH191" s="431"/>
      <c r="OI191" s="431"/>
      <c r="OJ191" s="431"/>
      <c r="OK191" s="431"/>
      <c r="OL191" s="431"/>
      <c r="OM191" s="431"/>
      <c r="ON191" s="431"/>
      <c r="OO191" s="431"/>
      <c r="OP191" s="431"/>
      <c r="OQ191" s="431"/>
      <c r="OR191" s="431"/>
      <c r="OS191" s="431"/>
      <c r="OT191" s="431"/>
      <c r="OU191" s="431"/>
      <c r="OV191" s="431"/>
      <c r="OW191" s="431"/>
      <c r="OX191" s="431"/>
      <c r="OY191" s="431"/>
      <c r="OZ191" s="431"/>
      <c r="PA191" s="431"/>
      <c r="PB191" s="431"/>
      <c r="PC191" s="431"/>
      <c r="PD191" s="431"/>
      <c r="PE191" s="431"/>
      <c r="PF191" s="431"/>
      <c r="PG191" s="431"/>
      <c r="PH191" s="431"/>
      <c r="PI191" s="431"/>
      <c r="PJ191" s="431"/>
      <c r="PK191" s="431"/>
      <c r="PL191" s="431"/>
      <c r="PM191" s="431"/>
      <c r="PN191" s="431"/>
      <c r="PO191" s="431"/>
      <c r="PP191" s="431"/>
      <c r="PQ191" s="431"/>
      <c r="PR191" s="431"/>
      <c r="PS191" s="431"/>
      <c r="PT191" s="431"/>
      <c r="PU191" s="431"/>
      <c r="PV191" s="431"/>
      <c r="PW191" s="431"/>
      <c r="PX191" s="431"/>
      <c r="PY191" s="431"/>
      <c r="PZ191" s="431"/>
      <c r="QA191" s="431"/>
      <c r="QB191" s="431"/>
      <c r="QC191" s="431"/>
      <c r="QD191" s="431"/>
      <c r="QE191" s="431"/>
      <c r="QF191" s="431"/>
      <c r="QG191" s="431"/>
      <c r="QH191" s="431"/>
      <c r="QI191" s="431"/>
      <c r="QJ191" s="431"/>
      <c r="QK191" s="431"/>
      <c r="QL191" s="431"/>
      <c r="QM191" s="431"/>
      <c r="QN191" s="431"/>
      <c r="QO191" s="431"/>
      <c r="QP191" s="431"/>
      <c r="QQ191" s="431"/>
      <c r="QR191" s="431"/>
      <c r="QS191" s="431"/>
      <c r="QT191" s="431"/>
      <c r="QU191" s="431"/>
      <c r="QV191" s="431"/>
      <c r="QW191" s="431"/>
      <c r="QX191" s="431"/>
      <c r="QY191" s="431"/>
      <c r="QZ191" s="431"/>
      <c r="RA191" s="431"/>
      <c r="RB191" s="431"/>
      <c r="RC191" s="431"/>
      <c r="RD191" s="431"/>
      <c r="RE191" s="431"/>
      <c r="RF191" s="431"/>
      <c r="RG191" s="431"/>
      <c r="RH191" s="431"/>
      <c r="RI191" s="431"/>
      <c r="RJ191" s="431"/>
      <c r="RK191" s="431"/>
      <c r="RL191" s="431"/>
      <c r="RM191" s="431"/>
      <c r="RN191" s="431"/>
      <c r="RO191" s="431"/>
      <c r="RP191" s="431"/>
      <c r="RQ191" s="431"/>
      <c r="RR191" s="431"/>
      <c r="RS191" s="431"/>
      <c r="RT191" s="431"/>
      <c r="RU191" s="431"/>
      <c r="RV191" s="431"/>
      <c r="RW191" s="431"/>
      <c r="RX191" s="431"/>
      <c r="RY191" s="431"/>
      <c r="RZ191" s="431"/>
      <c r="SA191" s="431"/>
      <c r="SB191" s="431"/>
      <c r="SC191" s="431"/>
      <c r="SD191" s="431"/>
      <c r="SE191" s="431"/>
      <c r="SF191" s="431"/>
      <c r="SG191" s="431"/>
      <c r="SH191" s="431"/>
      <c r="SI191" s="431"/>
      <c r="SJ191" s="431"/>
      <c r="SK191" s="431"/>
      <c r="SL191" s="431"/>
      <c r="SM191" s="431"/>
      <c r="SN191" s="431"/>
      <c r="SO191" s="431"/>
      <c r="SP191" s="431"/>
      <c r="SQ191" s="431"/>
      <c r="SR191" s="431"/>
      <c r="SS191" s="431"/>
      <c r="ST191" s="431"/>
      <c r="SU191" s="431"/>
      <c r="SV191" s="431"/>
      <c r="SW191" s="431"/>
      <c r="SX191" s="431"/>
      <c r="SY191" s="431"/>
      <c r="SZ191" s="431"/>
      <c r="TA191" s="431"/>
      <c r="TB191" s="431"/>
      <c r="TC191" s="431"/>
      <c r="TD191" s="431"/>
      <c r="TE191" s="431"/>
      <c r="TF191" s="431"/>
      <c r="TG191" s="431"/>
      <c r="TH191" s="431"/>
      <c r="TI191" s="431"/>
      <c r="TJ191" s="431"/>
      <c r="TK191" s="431"/>
      <c r="TL191" s="431"/>
      <c r="TM191" s="431"/>
      <c r="TN191" s="431"/>
      <c r="TO191" s="431"/>
      <c r="TP191" s="431"/>
      <c r="TQ191" s="431"/>
      <c r="TR191" s="431"/>
      <c r="TS191" s="431"/>
      <c r="TT191" s="431"/>
      <c r="TU191" s="431"/>
      <c r="TV191" s="431"/>
      <c r="TW191" s="431"/>
      <c r="TX191" s="431"/>
      <c r="TY191" s="431"/>
      <c r="TZ191" s="431"/>
      <c r="UA191" s="431"/>
      <c r="UB191" s="431"/>
      <c r="UC191" s="431"/>
      <c r="UD191" s="431"/>
      <c r="UE191" s="431"/>
      <c r="UF191" s="431"/>
      <c r="UG191" s="431"/>
      <c r="UH191" s="431"/>
      <c r="UI191" s="431"/>
      <c r="UJ191" s="431"/>
      <c r="UK191" s="431"/>
      <c r="UL191" s="431"/>
      <c r="UM191" s="431"/>
      <c r="UN191" s="431"/>
      <c r="UO191" s="431"/>
      <c r="UP191" s="431"/>
      <c r="UQ191" s="431"/>
      <c r="UR191" s="431"/>
      <c r="US191" s="431"/>
      <c r="UT191" s="431"/>
      <c r="UU191" s="431"/>
      <c r="UV191" s="431"/>
      <c r="UW191" s="431"/>
      <c r="UX191" s="431"/>
      <c r="UY191" s="431"/>
      <c r="UZ191" s="431"/>
      <c r="VA191" s="431"/>
      <c r="VB191" s="431"/>
      <c r="VC191" s="431"/>
      <c r="VD191" s="431"/>
      <c r="VE191" s="431"/>
      <c r="VF191" s="431"/>
      <c r="VG191" s="431"/>
      <c r="VH191" s="431"/>
      <c r="VI191" s="431"/>
      <c r="VJ191" s="431"/>
      <c r="VK191" s="431"/>
      <c r="VL191" s="431"/>
      <c r="VM191" s="431"/>
      <c r="VN191" s="431"/>
      <c r="VO191" s="431"/>
      <c r="VP191" s="431"/>
      <c r="VQ191" s="431"/>
      <c r="VR191" s="431"/>
      <c r="VS191" s="431"/>
      <c r="VT191" s="431"/>
      <c r="VU191" s="431"/>
      <c r="VV191" s="431"/>
      <c r="VW191" s="431"/>
      <c r="VX191" s="431"/>
      <c r="VY191" s="431"/>
      <c r="VZ191" s="431"/>
      <c r="WA191" s="431"/>
      <c r="WB191" s="431"/>
      <c r="WC191" s="431"/>
      <c r="WD191" s="431"/>
      <c r="WE191" s="431"/>
      <c r="WF191" s="431"/>
      <c r="WG191" s="431"/>
      <c r="WH191" s="431"/>
      <c r="WI191" s="431"/>
      <c r="WJ191" s="431"/>
      <c r="WK191" s="431"/>
      <c r="WL191" s="431"/>
      <c r="WM191" s="431"/>
      <c r="WN191" s="431"/>
      <c r="WO191" s="431"/>
      <c r="WP191" s="431"/>
      <c r="WQ191" s="431"/>
      <c r="WR191" s="431"/>
      <c r="WS191" s="431"/>
      <c r="WT191" s="431"/>
      <c r="WU191" s="431"/>
      <c r="WV191" s="431"/>
      <c r="WW191" s="431"/>
      <c r="WX191" s="431"/>
      <c r="WY191" s="431"/>
      <c r="WZ191" s="431"/>
      <c r="XA191" s="431"/>
      <c r="XB191" s="431"/>
      <c r="XC191" s="431"/>
      <c r="XD191" s="431"/>
      <c r="XE191" s="431"/>
      <c r="XF191" s="431"/>
      <c r="XG191" s="431"/>
      <c r="XH191" s="431"/>
      <c r="XI191" s="431"/>
      <c r="XJ191" s="431"/>
      <c r="XK191" s="431"/>
      <c r="XL191" s="431"/>
      <c r="XM191" s="431"/>
      <c r="XN191" s="431"/>
      <c r="XO191" s="431"/>
      <c r="XP191" s="431"/>
      <c r="XQ191" s="431"/>
      <c r="XR191" s="431"/>
      <c r="XS191" s="431"/>
      <c r="XT191" s="431"/>
      <c r="XU191" s="431"/>
      <c r="XV191" s="431"/>
      <c r="XW191" s="431"/>
      <c r="XX191" s="431"/>
      <c r="XY191" s="431"/>
      <c r="XZ191" s="431"/>
      <c r="YA191" s="431"/>
      <c r="YB191" s="431"/>
      <c r="YC191" s="431"/>
      <c r="YD191" s="431"/>
      <c r="YE191" s="431"/>
      <c r="YF191" s="431"/>
      <c r="YG191" s="431"/>
      <c r="YH191" s="431"/>
      <c r="YI191" s="431"/>
      <c r="YJ191" s="431"/>
      <c r="YK191" s="431"/>
      <c r="YL191" s="431"/>
      <c r="YM191" s="431"/>
      <c r="YN191" s="431"/>
      <c r="YO191" s="431"/>
      <c r="YP191" s="431"/>
      <c r="YQ191" s="431"/>
      <c r="YR191" s="431"/>
      <c r="YS191" s="431"/>
      <c r="YT191" s="431"/>
      <c r="YU191" s="431"/>
      <c r="YV191" s="431"/>
      <c r="YW191" s="431"/>
      <c r="YX191" s="431"/>
      <c r="YY191" s="431"/>
      <c r="YZ191" s="431"/>
      <c r="ZA191" s="431"/>
      <c r="ZB191" s="431"/>
      <c r="ZC191" s="431"/>
      <c r="ZD191" s="431"/>
      <c r="ZE191" s="431"/>
      <c r="ZF191" s="431"/>
      <c r="ZG191" s="431"/>
      <c r="ZH191" s="431"/>
      <c r="ZI191" s="431"/>
      <c r="ZJ191" s="431"/>
      <c r="ZK191" s="431"/>
      <c r="ZL191" s="431"/>
      <c r="ZM191" s="431"/>
      <c r="ZN191" s="431"/>
      <c r="ZO191" s="431"/>
      <c r="ZP191" s="431"/>
      <c r="ZQ191" s="431"/>
      <c r="ZR191" s="431"/>
      <c r="ZS191" s="431"/>
      <c r="ZT191" s="431"/>
      <c r="ZU191" s="431"/>
      <c r="ZV191" s="431"/>
      <c r="ZW191" s="431"/>
      <c r="ZX191" s="431"/>
      <c r="ZY191" s="431"/>
      <c r="ZZ191" s="431"/>
      <c r="AAA191" s="431"/>
      <c r="AAB191" s="431"/>
      <c r="AAC191" s="431"/>
      <c r="AAD191" s="431"/>
      <c r="AAE191" s="431"/>
      <c r="AAF191" s="431"/>
      <c r="AAG191" s="431"/>
      <c r="AAH191" s="431"/>
      <c r="AAI191" s="431"/>
      <c r="AAJ191" s="431"/>
      <c r="AAK191" s="431"/>
      <c r="AAL191" s="431"/>
      <c r="AAM191" s="431"/>
      <c r="AAN191" s="431"/>
      <c r="AAO191" s="431"/>
      <c r="AAP191" s="431"/>
      <c r="AAQ191" s="431"/>
      <c r="AAR191" s="431"/>
      <c r="AAS191" s="431"/>
      <c r="AAT191" s="431"/>
      <c r="AAU191" s="431"/>
      <c r="AAV191" s="431"/>
      <c r="AAW191" s="431"/>
      <c r="AAX191" s="431"/>
      <c r="AAY191" s="431"/>
      <c r="AAZ191" s="431"/>
      <c r="ABA191" s="431"/>
      <c r="ABB191" s="431"/>
      <c r="ABC191" s="431"/>
      <c r="ABD191" s="431"/>
      <c r="ABE191" s="431"/>
      <c r="ABF191" s="431"/>
      <c r="ABG191" s="431"/>
      <c r="ABH191" s="431"/>
      <c r="ABI191" s="431"/>
      <c r="ABJ191" s="431"/>
      <c r="ABK191" s="431"/>
      <c r="ABL191" s="431"/>
      <c r="ABM191" s="431"/>
      <c r="ABN191" s="431"/>
      <c r="ABO191" s="431"/>
      <c r="ABP191" s="431"/>
      <c r="ABQ191" s="431"/>
      <c r="ABR191" s="431"/>
      <c r="ABS191" s="431"/>
      <c r="ABT191" s="431"/>
      <c r="ABU191" s="431"/>
      <c r="ABV191" s="431"/>
      <c r="ABW191" s="431"/>
      <c r="ABX191" s="431"/>
      <c r="ABY191" s="431"/>
      <c r="ABZ191" s="431"/>
      <c r="ACA191" s="431"/>
      <c r="ACB191" s="431"/>
      <c r="ACC191" s="431"/>
      <c r="ACD191" s="431"/>
      <c r="ACE191" s="431"/>
      <c r="ACF191" s="431"/>
      <c r="ACG191" s="431"/>
      <c r="ACH191" s="431"/>
      <c r="ACI191" s="431"/>
      <c r="ACJ191" s="431"/>
      <c r="ACK191" s="431"/>
      <c r="ACL191" s="431"/>
      <c r="ACM191" s="431"/>
      <c r="ACN191" s="431"/>
      <c r="ACO191" s="431"/>
      <c r="ACP191" s="431"/>
      <c r="ACQ191" s="431"/>
      <c r="ACR191" s="431"/>
      <c r="ACS191" s="431"/>
      <c r="ACT191" s="431"/>
      <c r="ACU191" s="431"/>
      <c r="ACV191" s="431"/>
      <c r="ACW191" s="431"/>
      <c r="ACX191" s="431"/>
      <c r="ACY191" s="431"/>
      <c r="ACZ191" s="431"/>
      <c r="ADA191" s="431"/>
      <c r="ADB191" s="431"/>
      <c r="ADC191" s="431"/>
      <c r="ADD191" s="431"/>
      <c r="ADE191" s="431"/>
      <c r="ADF191" s="431"/>
      <c r="ADG191" s="431"/>
      <c r="ADH191" s="431"/>
      <c r="ADI191" s="431"/>
      <c r="ADJ191" s="431"/>
      <c r="ADK191" s="431"/>
      <c r="ADL191" s="431"/>
      <c r="ADM191" s="431"/>
      <c r="ADN191" s="431"/>
      <c r="ADO191" s="431"/>
      <c r="ADP191" s="431"/>
      <c r="ADQ191" s="431"/>
      <c r="ADR191" s="431"/>
      <c r="ADS191" s="431"/>
      <c r="ADT191" s="431"/>
      <c r="ADU191" s="431"/>
      <c r="ADV191" s="431"/>
      <c r="ADW191" s="431"/>
      <c r="ADX191" s="431"/>
      <c r="ADY191" s="431"/>
      <c r="ADZ191" s="431"/>
      <c r="AEA191" s="431"/>
      <c r="AEB191" s="431"/>
      <c r="AEC191" s="431"/>
      <c r="AED191" s="431"/>
      <c r="AEE191" s="431"/>
      <c r="AEF191" s="431"/>
      <c r="AEG191" s="431"/>
      <c r="AEH191" s="431"/>
      <c r="AEI191" s="431"/>
      <c r="AEJ191" s="431"/>
      <c r="AEK191" s="431"/>
      <c r="AEL191" s="431"/>
      <c r="AEM191" s="431"/>
      <c r="AEN191" s="431"/>
      <c r="AEO191" s="431"/>
      <c r="AEP191" s="431"/>
      <c r="AEQ191" s="431"/>
      <c r="AER191" s="431"/>
      <c r="AES191" s="431"/>
      <c r="AET191" s="431"/>
      <c r="AEU191" s="431"/>
      <c r="AEV191" s="431"/>
      <c r="AEW191" s="431"/>
      <c r="AEX191" s="431"/>
      <c r="AEY191" s="431"/>
      <c r="AEZ191" s="431"/>
      <c r="AFA191" s="431"/>
      <c r="AFB191" s="431"/>
      <c r="AFC191" s="431"/>
      <c r="AFD191" s="431"/>
      <c r="AFE191" s="431"/>
      <c r="AFF191" s="431"/>
      <c r="AFG191" s="431"/>
      <c r="AFH191" s="431"/>
      <c r="AFI191" s="431"/>
      <c r="AFJ191" s="431"/>
      <c r="AFK191" s="431"/>
      <c r="AFL191" s="431"/>
      <c r="AFM191" s="431"/>
      <c r="AFN191" s="431"/>
      <c r="AFO191" s="431"/>
      <c r="AFP191" s="431"/>
      <c r="AFQ191" s="431"/>
      <c r="AFR191" s="431"/>
      <c r="AFS191" s="431"/>
      <c r="AFT191" s="431"/>
      <c r="AFU191" s="431"/>
      <c r="AFV191" s="431"/>
      <c r="AFW191" s="431"/>
      <c r="AFX191" s="431"/>
      <c r="AFY191" s="431"/>
      <c r="AFZ191" s="431"/>
      <c r="AGA191" s="431"/>
      <c r="AGB191" s="431"/>
      <c r="AGC191" s="431"/>
      <c r="AGD191" s="431"/>
      <c r="AGE191" s="431"/>
      <c r="AGF191" s="431"/>
      <c r="AGG191" s="431"/>
      <c r="AGH191" s="431"/>
      <c r="AGI191" s="431"/>
      <c r="AGJ191" s="431"/>
      <c r="AGK191" s="431"/>
      <c r="AGL191" s="431"/>
      <c r="AGM191" s="431"/>
      <c r="AGN191" s="431"/>
      <c r="AGO191" s="431"/>
      <c r="AGP191" s="431"/>
      <c r="AGQ191" s="431"/>
      <c r="AGR191" s="431"/>
      <c r="AGS191" s="431"/>
      <c r="AGT191" s="431"/>
      <c r="AGU191" s="431"/>
      <c r="AGV191" s="431"/>
      <c r="AGW191" s="431"/>
      <c r="AGX191" s="431"/>
      <c r="AGY191" s="431"/>
      <c r="AGZ191" s="431"/>
      <c r="AHA191" s="431"/>
      <c r="AHB191" s="431"/>
      <c r="AHC191" s="431"/>
      <c r="AHD191" s="431"/>
      <c r="AHE191" s="431"/>
      <c r="AHF191" s="431"/>
      <c r="AHG191" s="431"/>
      <c r="AHH191" s="431"/>
      <c r="AHI191" s="431"/>
      <c r="AHJ191" s="431"/>
      <c r="AHK191" s="431"/>
      <c r="AHL191" s="431"/>
      <c r="AHM191" s="431"/>
      <c r="AHN191" s="431"/>
      <c r="AHO191" s="431"/>
      <c r="AHP191" s="431"/>
      <c r="AHQ191" s="431"/>
      <c r="AHR191" s="431"/>
      <c r="AHS191" s="431"/>
      <c r="AHT191" s="431"/>
      <c r="AHU191" s="431"/>
      <c r="AHV191" s="431"/>
      <c r="AHW191" s="431"/>
      <c r="AHX191" s="431"/>
      <c r="AHY191" s="431"/>
      <c r="AHZ191" s="431"/>
      <c r="AIA191" s="431"/>
      <c r="AIB191" s="431"/>
      <c r="AIC191" s="431"/>
      <c r="AID191" s="431"/>
      <c r="AIE191" s="431"/>
      <c r="AIF191" s="431"/>
      <c r="AIG191" s="431"/>
      <c r="AIH191" s="431"/>
      <c r="AII191" s="431"/>
      <c r="AIJ191" s="431"/>
      <c r="AIK191" s="431"/>
      <c r="AIL191" s="431"/>
      <c r="AIM191" s="431"/>
      <c r="AIN191" s="431"/>
      <c r="AIO191" s="431"/>
      <c r="AIP191" s="431"/>
      <c r="AIQ191" s="431"/>
      <c r="AIR191" s="431"/>
      <c r="AIS191" s="431"/>
      <c r="AIT191" s="431"/>
      <c r="AIU191" s="431"/>
      <c r="AIV191" s="431"/>
      <c r="AIW191" s="431"/>
      <c r="AIX191" s="431"/>
      <c r="AIY191" s="431"/>
      <c r="AIZ191" s="431"/>
      <c r="AJA191" s="431"/>
      <c r="AJB191" s="431"/>
      <c r="AJC191" s="431"/>
      <c r="AJD191" s="431"/>
      <c r="AJE191" s="431"/>
      <c r="AJF191" s="431"/>
      <c r="AJG191" s="431"/>
      <c r="AJH191" s="431"/>
      <c r="AJI191" s="431"/>
      <c r="AJJ191" s="431"/>
      <c r="AJK191" s="431"/>
      <c r="AJL191" s="431"/>
      <c r="AJM191" s="431"/>
      <c r="AJN191" s="431"/>
      <c r="AJO191" s="431"/>
      <c r="AJP191" s="431"/>
      <c r="AJQ191" s="431"/>
      <c r="AJR191" s="431"/>
      <c r="AJS191" s="431"/>
      <c r="AJT191" s="431"/>
      <c r="AJU191" s="431"/>
      <c r="AJV191" s="431"/>
      <c r="AJW191" s="431"/>
      <c r="AJX191" s="431"/>
      <c r="AJY191" s="431"/>
      <c r="AJZ191" s="431"/>
      <c r="AKA191" s="431"/>
      <c r="AKB191" s="431"/>
      <c r="AKC191" s="431"/>
      <c r="AKD191" s="431"/>
      <c r="AKE191" s="431"/>
      <c r="AKF191" s="431"/>
      <c r="AKG191" s="431"/>
      <c r="AKH191" s="431"/>
      <c r="AKI191" s="431"/>
      <c r="AKJ191" s="431"/>
      <c r="AKK191" s="431"/>
      <c r="AKL191" s="431"/>
      <c r="AKM191" s="431"/>
      <c r="AKN191" s="431"/>
      <c r="AKO191" s="431"/>
      <c r="AKP191" s="431"/>
      <c r="AKQ191" s="431"/>
      <c r="AKR191" s="431"/>
      <c r="AKS191" s="431"/>
      <c r="AKT191" s="431"/>
      <c r="AKU191" s="431"/>
      <c r="AKV191" s="431"/>
      <c r="AKW191" s="431"/>
      <c r="AKX191" s="431"/>
      <c r="AKY191" s="431"/>
      <c r="AKZ191" s="431"/>
      <c r="ALA191" s="431"/>
      <c r="ALB191" s="431"/>
      <c r="ALC191" s="431"/>
      <c r="ALD191" s="431"/>
      <c r="ALE191" s="431"/>
      <c r="ALF191" s="431"/>
      <c r="ALG191" s="431"/>
      <c r="ALH191" s="431"/>
      <c r="ALI191" s="431"/>
      <c r="ALJ191" s="431"/>
      <c r="ALK191" s="431"/>
      <c r="ALL191" s="431"/>
      <c r="ALM191" s="431"/>
      <c r="ALN191" s="431"/>
      <c r="ALO191" s="431"/>
      <c r="ALP191" s="431"/>
      <c r="ALQ191" s="431"/>
      <c r="ALR191" s="431"/>
      <c r="ALS191" s="431"/>
      <c r="ALT191" s="431"/>
      <c r="ALU191" s="431"/>
      <c r="ALV191" s="431"/>
      <c r="ALW191" s="431"/>
      <c r="ALX191" s="431"/>
      <c r="ALY191" s="431"/>
      <c r="ALZ191" s="431"/>
      <c r="AMA191" s="431"/>
      <c r="AMB191" s="431"/>
      <c r="AMC191" s="431"/>
      <c r="AMD191" s="431"/>
      <c r="AME191" s="431"/>
      <c r="AMF191" s="431"/>
      <c r="AMG191" s="431"/>
      <c r="AMH191" s="431"/>
      <c r="AMI191" s="431"/>
      <c r="AMJ191" s="431"/>
      <c r="AMK191" s="431"/>
      <c r="AML191" s="431"/>
      <c r="AMM191" s="431"/>
      <c r="AMN191" s="431"/>
      <c r="AMO191" s="431"/>
      <c r="AMP191" s="431"/>
      <c r="AMQ191" s="431"/>
      <c r="AMR191" s="431"/>
      <c r="AMS191" s="431"/>
      <c r="AMT191" s="431"/>
      <c r="AMU191" s="431"/>
      <c r="AMV191" s="431"/>
      <c r="AMW191" s="431"/>
      <c r="AMX191" s="431"/>
      <c r="AMY191" s="431"/>
      <c r="AMZ191" s="431"/>
      <c r="ANA191" s="431"/>
      <c r="ANB191" s="431"/>
      <c r="ANC191" s="431"/>
      <c r="AND191" s="431"/>
      <c r="ANE191" s="431"/>
      <c r="ANF191" s="431"/>
      <c r="ANG191" s="431"/>
      <c r="ANH191" s="431"/>
      <c r="ANI191" s="431"/>
      <c r="ANJ191" s="431"/>
      <c r="ANK191" s="431"/>
      <c r="ANL191" s="431"/>
      <c r="ANM191" s="431"/>
      <c r="ANN191" s="431"/>
      <c r="ANO191" s="431"/>
      <c r="ANP191" s="431"/>
      <c r="ANQ191" s="431"/>
      <c r="ANR191" s="431"/>
      <c r="ANS191" s="431"/>
      <c r="ANT191" s="431"/>
      <c r="ANU191" s="431"/>
      <c r="ANV191" s="431"/>
      <c r="ANW191" s="431"/>
      <c r="ANX191" s="431"/>
      <c r="ANY191" s="431"/>
      <c r="ANZ191" s="431"/>
      <c r="AOA191" s="431"/>
      <c r="AOB191" s="431"/>
      <c r="AOC191" s="431"/>
      <c r="AOD191" s="431"/>
      <c r="AOE191" s="431"/>
      <c r="AOF191" s="431"/>
      <c r="AOG191" s="431"/>
      <c r="AOH191" s="431"/>
      <c r="AOI191" s="431"/>
      <c r="AOJ191" s="431"/>
      <c r="AOK191" s="431"/>
      <c r="AOL191" s="431"/>
      <c r="AOM191" s="431"/>
      <c r="AON191" s="431"/>
      <c r="AOO191" s="431"/>
      <c r="AOP191" s="431"/>
      <c r="AOQ191" s="431"/>
      <c r="AOR191" s="431"/>
      <c r="AOS191" s="431"/>
      <c r="AOT191" s="431"/>
      <c r="AOU191" s="431"/>
      <c r="AOV191" s="431"/>
      <c r="AOW191" s="431"/>
      <c r="AOX191" s="431"/>
      <c r="AOY191" s="431"/>
      <c r="AOZ191" s="431"/>
      <c r="APA191" s="431"/>
      <c r="APB191" s="431"/>
      <c r="APC191" s="431"/>
      <c r="APD191" s="431"/>
      <c r="APE191" s="431"/>
      <c r="APF191" s="431"/>
      <c r="APG191" s="431"/>
      <c r="APH191" s="431"/>
      <c r="API191" s="431"/>
      <c r="APJ191" s="431"/>
      <c r="APK191" s="431"/>
      <c r="APL191" s="431"/>
      <c r="APM191" s="431"/>
      <c r="APN191" s="431"/>
      <c r="APO191" s="431"/>
      <c r="APP191" s="431"/>
      <c r="APQ191" s="431"/>
      <c r="APR191" s="431"/>
      <c r="APS191" s="431"/>
      <c r="APT191" s="431"/>
      <c r="APU191" s="431"/>
      <c r="APV191" s="431"/>
      <c r="APW191" s="431"/>
      <c r="APX191" s="431"/>
      <c r="APY191" s="431"/>
      <c r="APZ191" s="431"/>
      <c r="AQA191" s="431"/>
      <c r="AQB191" s="431"/>
      <c r="AQC191" s="431"/>
      <c r="AQD191" s="431"/>
      <c r="AQE191" s="431"/>
      <c r="AQF191" s="431"/>
      <c r="AQG191" s="431"/>
      <c r="AQH191" s="431"/>
      <c r="AQI191" s="431"/>
      <c r="AQJ191" s="431"/>
      <c r="AQK191" s="431"/>
      <c r="AQL191" s="431"/>
      <c r="AQM191" s="431"/>
      <c r="AQN191" s="431"/>
      <c r="AQO191" s="431"/>
      <c r="AQP191" s="431"/>
      <c r="AQQ191" s="431"/>
      <c r="AQR191" s="431"/>
      <c r="AQS191" s="431"/>
      <c r="AQT191" s="431"/>
      <c r="AQU191" s="431"/>
      <c r="AQV191" s="431"/>
      <c r="AQW191" s="431"/>
      <c r="AQX191" s="431"/>
      <c r="AQY191" s="431"/>
      <c r="AQZ191" s="431"/>
      <c r="ARA191" s="431"/>
      <c r="ARB191" s="431"/>
      <c r="ARC191" s="431"/>
      <c r="ARD191" s="431"/>
      <c r="ARE191" s="431"/>
      <c r="ARF191" s="431"/>
      <c r="ARG191" s="431"/>
      <c r="ARH191" s="431"/>
      <c r="ARI191" s="431"/>
      <c r="ARJ191" s="431"/>
      <c r="ARK191" s="431"/>
      <c r="ARL191" s="431"/>
      <c r="ARM191" s="431"/>
      <c r="ARN191" s="431"/>
      <c r="ARO191" s="431"/>
      <c r="ARP191" s="431"/>
      <c r="ARQ191" s="431"/>
      <c r="ARR191" s="431"/>
      <c r="ARS191" s="431"/>
      <c r="ART191" s="431"/>
      <c r="ARU191" s="431"/>
      <c r="ARV191" s="431"/>
      <c r="ARW191" s="431"/>
      <c r="ARX191" s="431"/>
      <c r="ARY191" s="431"/>
      <c r="ARZ191" s="431"/>
      <c r="ASA191" s="431"/>
      <c r="ASB191" s="431"/>
      <c r="ASC191" s="431"/>
      <c r="ASD191" s="431"/>
      <c r="ASE191" s="431"/>
      <c r="ASF191" s="431"/>
      <c r="ASG191" s="431"/>
      <c r="ASH191" s="431"/>
      <c r="ASI191" s="431"/>
      <c r="ASJ191" s="431"/>
      <c r="ASK191" s="431"/>
      <c r="ASL191" s="431"/>
      <c r="ASM191" s="431"/>
      <c r="ASN191" s="431"/>
      <c r="ASO191" s="431"/>
      <c r="ASP191" s="431"/>
      <c r="ASQ191" s="431"/>
      <c r="ASR191" s="431"/>
      <c r="ASS191" s="431"/>
      <c r="AST191" s="431"/>
      <c r="ASU191" s="431"/>
      <c r="ASV191" s="431"/>
      <c r="ASW191" s="431"/>
      <c r="ASX191" s="431"/>
      <c r="ASY191" s="431"/>
      <c r="ASZ191" s="431"/>
      <c r="ATA191" s="431"/>
      <c r="ATB191" s="431"/>
      <c r="ATC191" s="431"/>
      <c r="ATD191" s="431"/>
      <c r="ATE191" s="431"/>
      <c r="ATF191" s="431"/>
      <c r="ATG191" s="431"/>
      <c r="ATH191" s="431"/>
      <c r="ATI191" s="431"/>
      <c r="ATJ191" s="431"/>
      <c r="ATK191" s="431"/>
      <c r="ATL191" s="431"/>
      <c r="ATM191" s="431"/>
      <c r="ATN191" s="431"/>
      <c r="ATO191" s="431"/>
      <c r="ATP191" s="431"/>
      <c r="ATQ191" s="431"/>
      <c r="ATR191" s="431"/>
      <c r="ATS191" s="431"/>
      <c r="ATT191" s="431"/>
      <c r="ATU191" s="431"/>
      <c r="ATV191" s="431"/>
      <c r="ATW191" s="431"/>
      <c r="ATX191" s="431"/>
      <c r="ATY191" s="431"/>
      <c r="ATZ191" s="431"/>
      <c r="AUA191" s="431"/>
      <c r="AUB191" s="431"/>
      <c r="AUC191" s="431"/>
      <c r="AUD191" s="431"/>
      <c r="AUE191" s="431"/>
      <c r="AUF191" s="431"/>
      <c r="AUG191" s="431"/>
      <c r="AUH191" s="431"/>
      <c r="AUI191" s="431"/>
      <c r="AUJ191" s="431"/>
      <c r="AUK191" s="431"/>
      <c r="AUL191" s="431"/>
      <c r="AUM191" s="431"/>
      <c r="AUN191" s="431"/>
      <c r="AUO191" s="431"/>
      <c r="AUP191" s="431"/>
      <c r="AUQ191" s="431"/>
      <c r="AUR191" s="431"/>
      <c r="AUS191" s="431"/>
      <c r="AUT191" s="431"/>
      <c r="AUU191" s="431"/>
      <c r="AUV191" s="431"/>
      <c r="AUW191" s="431"/>
      <c r="AUX191" s="431"/>
      <c r="AUY191" s="431"/>
      <c r="AUZ191" s="431"/>
      <c r="AVA191" s="431"/>
      <c r="AVB191" s="431"/>
      <c r="AVC191" s="431"/>
      <c r="AVD191" s="431"/>
      <c r="AVE191" s="431"/>
      <c r="AVF191" s="431"/>
      <c r="AVG191" s="431"/>
      <c r="AVH191" s="431"/>
      <c r="AVI191" s="431"/>
      <c r="AVJ191" s="431"/>
      <c r="AVK191" s="431"/>
      <c r="AVL191" s="431"/>
      <c r="AVM191" s="431"/>
      <c r="AVN191" s="431"/>
      <c r="AVO191" s="431"/>
      <c r="AVP191" s="431"/>
      <c r="AVQ191" s="431"/>
      <c r="AVR191" s="431"/>
      <c r="AVS191" s="431"/>
      <c r="AVT191" s="431"/>
      <c r="AVU191" s="431"/>
      <c r="AVV191" s="431"/>
      <c r="AVW191" s="431"/>
      <c r="AVX191" s="431"/>
      <c r="AVY191" s="431"/>
      <c r="AVZ191" s="431"/>
      <c r="AWA191" s="431"/>
      <c r="AWB191" s="431"/>
      <c r="AWC191" s="431"/>
      <c r="AWD191" s="431"/>
      <c r="AWE191" s="431"/>
      <c r="AWF191" s="431"/>
      <c r="AWG191" s="431"/>
      <c r="AWH191" s="431"/>
      <c r="AWI191" s="431"/>
      <c r="AWJ191" s="431"/>
      <c r="AWK191" s="431"/>
      <c r="AWL191" s="431"/>
      <c r="AWM191" s="431"/>
      <c r="AWN191" s="431"/>
      <c r="AWO191" s="431"/>
      <c r="AWP191" s="431"/>
      <c r="AWQ191" s="431"/>
      <c r="AWR191" s="431"/>
      <c r="AWS191" s="431"/>
      <c r="AWT191" s="431"/>
      <c r="AWU191" s="431"/>
      <c r="AWV191" s="431"/>
      <c r="AWW191" s="431"/>
      <c r="AWX191" s="431"/>
      <c r="AWY191" s="431"/>
      <c r="AWZ191" s="431"/>
      <c r="AXA191" s="431"/>
      <c r="AXB191" s="431"/>
      <c r="AXC191" s="431"/>
      <c r="AXD191" s="431"/>
      <c r="AXE191" s="431"/>
      <c r="AXF191" s="431"/>
      <c r="AXG191" s="431"/>
      <c r="AXH191" s="431"/>
      <c r="AXI191" s="431"/>
      <c r="AXJ191" s="431"/>
      <c r="AXK191" s="431"/>
      <c r="AXL191" s="431"/>
      <c r="AXM191" s="431"/>
      <c r="AXN191" s="431"/>
      <c r="AXO191" s="431"/>
      <c r="AXP191" s="431"/>
      <c r="AXQ191" s="431"/>
      <c r="AXR191" s="431"/>
      <c r="AXS191" s="431"/>
      <c r="AXT191" s="431"/>
      <c r="AXU191" s="431"/>
      <c r="AXV191" s="431"/>
      <c r="AXW191" s="431"/>
      <c r="AXX191" s="431"/>
      <c r="AXY191" s="431"/>
      <c r="AXZ191" s="431"/>
      <c r="AYA191" s="431"/>
      <c r="AYB191" s="431"/>
      <c r="AYC191" s="431"/>
      <c r="AYD191" s="431"/>
      <c r="AYE191" s="431"/>
      <c r="AYF191" s="431"/>
      <c r="AYG191" s="431"/>
      <c r="AYH191" s="431"/>
      <c r="AYI191" s="431"/>
      <c r="AYJ191" s="431"/>
      <c r="AYK191" s="431"/>
      <c r="AYL191" s="431"/>
      <c r="AYM191" s="431"/>
      <c r="AYN191" s="431"/>
      <c r="AYO191" s="431"/>
      <c r="AYP191" s="431"/>
      <c r="AYQ191" s="431"/>
      <c r="AYR191" s="431"/>
      <c r="AYS191" s="431"/>
      <c r="AYT191" s="431"/>
      <c r="AYU191" s="431"/>
      <c r="AYV191" s="431"/>
      <c r="AYW191" s="431"/>
      <c r="AYX191" s="431"/>
      <c r="AYY191" s="431"/>
      <c r="AYZ191" s="431"/>
      <c r="AZA191" s="431"/>
      <c r="AZB191" s="431"/>
      <c r="AZC191" s="431"/>
      <c r="AZD191" s="431"/>
      <c r="AZE191" s="431"/>
      <c r="AZF191" s="431"/>
      <c r="AZG191" s="431"/>
      <c r="AZH191" s="431"/>
      <c r="AZI191" s="431"/>
      <c r="AZJ191" s="431"/>
      <c r="AZK191" s="431"/>
      <c r="AZL191" s="431"/>
      <c r="AZM191" s="431"/>
      <c r="AZN191" s="431"/>
      <c r="AZO191" s="431"/>
      <c r="AZP191" s="431"/>
      <c r="AZQ191" s="431"/>
      <c r="AZR191" s="431"/>
      <c r="AZS191" s="431"/>
      <c r="AZT191" s="431"/>
      <c r="AZU191" s="431"/>
      <c r="AZV191" s="431"/>
      <c r="AZW191" s="431"/>
      <c r="AZX191" s="431"/>
      <c r="AZY191" s="431"/>
      <c r="AZZ191" s="431"/>
      <c r="BAA191" s="431"/>
      <c r="BAB191" s="431"/>
      <c r="BAC191" s="431"/>
      <c r="BAD191" s="431"/>
      <c r="BAE191" s="431"/>
      <c r="BAF191" s="431"/>
      <c r="BAG191" s="431"/>
      <c r="BAH191" s="431"/>
      <c r="BAI191" s="431"/>
      <c r="BAJ191" s="431"/>
      <c r="BAK191" s="431"/>
      <c r="BAL191" s="431"/>
      <c r="BAM191" s="431"/>
      <c r="BAN191" s="431"/>
      <c r="BAO191" s="431"/>
      <c r="BAP191" s="431"/>
      <c r="BAQ191" s="431"/>
      <c r="BAR191" s="431"/>
      <c r="BAS191" s="431"/>
      <c r="BAT191" s="431"/>
      <c r="BAU191" s="431"/>
      <c r="BAV191" s="431"/>
      <c r="BAW191" s="431"/>
      <c r="BAX191" s="431"/>
      <c r="BAY191" s="431"/>
      <c r="BAZ191" s="431"/>
      <c r="BBA191" s="431"/>
      <c r="BBB191" s="431"/>
      <c r="BBC191" s="431"/>
      <c r="BBD191" s="431"/>
      <c r="BBE191" s="431"/>
      <c r="BBF191" s="431"/>
      <c r="BBG191" s="431"/>
      <c r="BBH191" s="431"/>
      <c r="BBI191" s="431"/>
      <c r="BBJ191" s="431"/>
      <c r="BBK191" s="431"/>
      <c r="BBL191" s="431"/>
      <c r="BBM191" s="431"/>
      <c r="BBN191" s="431"/>
      <c r="BBO191" s="431"/>
      <c r="BBP191" s="431"/>
      <c r="BBQ191" s="431"/>
      <c r="BBR191" s="431"/>
      <c r="BBS191" s="431"/>
      <c r="BBT191" s="431"/>
      <c r="BBU191" s="431"/>
      <c r="BBV191" s="431"/>
      <c r="BBW191" s="431"/>
      <c r="BBX191" s="431"/>
      <c r="BBY191" s="431"/>
      <c r="BBZ191" s="431"/>
      <c r="BCA191" s="431"/>
      <c r="BCB191" s="431"/>
      <c r="BCC191" s="431"/>
      <c r="BCD191" s="431"/>
      <c r="BCE191" s="431"/>
      <c r="BCF191" s="431"/>
      <c r="BCG191" s="431"/>
      <c r="BCH191" s="431"/>
      <c r="BCI191" s="431"/>
      <c r="BCJ191" s="431"/>
      <c r="BCK191" s="431"/>
      <c r="BCL191" s="431"/>
      <c r="BCM191" s="431"/>
      <c r="BCN191" s="431"/>
      <c r="BCO191" s="431"/>
      <c r="BCP191" s="431"/>
      <c r="BCQ191" s="431"/>
      <c r="BCR191" s="431"/>
      <c r="BCS191" s="431"/>
      <c r="BCT191" s="431"/>
      <c r="BCU191" s="431"/>
      <c r="BCV191" s="431"/>
      <c r="BCW191" s="431"/>
      <c r="BCX191" s="431"/>
      <c r="BCY191" s="431"/>
      <c r="BCZ191" s="431"/>
      <c r="BDA191" s="431"/>
      <c r="BDB191" s="431"/>
      <c r="BDC191" s="431"/>
      <c r="BDD191" s="431"/>
      <c r="BDE191" s="431"/>
      <c r="BDF191" s="431"/>
      <c r="BDG191" s="431"/>
      <c r="BDH191" s="431"/>
      <c r="BDI191" s="431"/>
      <c r="BDJ191" s="431"/>
      <c r="BDK191" s="431"/>
      <c r="BDL191" s="431"/>
      <c r="BDM191" s="431"/>
      <c r="BDN191" s="431"/>
      <c r="BDO191" s="431"/>
      <c r="BDP191" s="431"/>
      <c r="BDQ191" s="431"/>
      <c r="BDR191" s="431"/>
      <c r="BDS191" s="431"/>
      <c r="BDT191" s="431"/>
      <c r="BDU191" s="431"/>
      <c r="BDV191" s="431"/>
      <c r="BDW191" s="431"/>
      <c r="BDX191" s="431"/>
      <c r="BDY191" s="431"/>
      <c r="BDZ191" s="431"/>
      <c r="BEA191" s="431"/>
      <c r="BEB191" s="431"/>
      <c r="BEC191" s="431"/>
      <c r="BED191" s="431"/>
      <c r="BEE191" s="431"/>
      <c r="BEF191" s="431"/>
      <c r="BEG191" s="431"/>
      <c r="BEH191" s="431"/>
      <c r="BEI191" s="431"/>
      <c r="BEJ191" s="431"/>
      <c r="BEK191" s="431"/>
      <c r="BEL191" s="431"/>
      <c r="BEM191" s="431"/>
      <c r="BEN191" s="431"/>
      <c r="BEO191" s="431"/>
      <c r="BEP191" s="431"/>
      <c r="BEQ191" s="431"/>
      <c r="BER191" s="431"/>
      <c r="BES191" s="431"/>
      <c r="BET191" s="431"/>
      <c r="BEU191" s="431"/>
      <c r="BEV191" s="431"/>
      <c r="BEW191" s="431"/>
      <c r="BEX191" s="431"/>
      <c r="BEY191" s="431"/>
      <c r="BEZ191" s="431"/>
      <c r="BFA191" s="431"/>
      <c r="BFB191" s="431"/>
      <c r="BFC191" s="431"/>
      <c r="BFD191" s="431"/>
      <c r="BFE191" s="431"/>
      <c r="BFF191" s="431"/>
      <c r="BFG191" s="431"/>
      <c r="BFH191" s="431"/>
      <c r="BFI191" s="431"/>
      <c r="BFJ191" s="431"/>
      <c r="BFK191" s="431"/>
      <c r="BFL191" s="431"/>
      <c r="BFM191" s="431"/>
      <c r="BFN191" s="431"/>
      <c r="BFO191" s="431"/>
      <c r="BFP191" s="431"/>
      <c r="BFQ191" s="431"/>
      <c r="BFR191" s="431"/>
      <c r="BFS191" s="431"/>
      <c r="BFT191" s="431"/>
      <c r="BFU191" s="431"/>
      <c r="BFV191" s="431"/>
      <c r="BFW191" s="431"/>
      <c r="BFX191" s="431"/>
      <c r="BFY191" s="431"/>
      <c r="BFZ191" s="431"/>
      <c r="BGA191" s="431"/>
      <c r="BGB191" s="431"/>
      <c r="BGC191" s="431"/>
      <c r="BGD191" s="431"/>
      <c r="BGE191" s="431"/>
      <c r="BGF191" s="431"/>
      <c r="BGG191" s="431"/>
      <c r="BGH191" s="431"/>
      <c r="BGI191" s="431"/>
      <c r="BGJ191" s="431"/>
      <c r="BGK191" s="431"/>
      <c r="BGL191" s="431"/>
      <c r="BGM191" s="431"/>
      <c r="BGN191" s="431"/>
      <c r="BGO191" s="431"/>
      <c r="BGP191" s="431"/>
      <c r="BGQ191" s="431"/>
      <c r="BGR191" s="431"/>
      <c r="BGS191" s="431"/>
      <c r="BGT191" s="431"/>
      <c r="BGU191" s="431"/>
      <c r="BGV191" s="431"/>
      <c r="BGW191" s="431"/>
      <c r="BGX191" s="431"/>
      <c r="BGY191" s="431"/>
      <c r="BGZ191" s="431"/>
      <c r="BHA191" s="431"/>
      <c r="BHB191" s="431"/>
      <c r="BHC191" s="431"/>
      <c r="BHD191" s="431"/>
      <c r="BHE191" s="431"/>
      <c r="BHF191" s="431"/>
      <c r="BHG191" s="431"/>
      <c r="BHH191" s="431"/>
      <c r="BHI191" s="431"/>
      <c r="BHJ191" s="431"/>
      <c r="BHK191" s="431"/>
      <c r="BHL191" s="431"/>
      <c r="BHM191" s="431"/>
      <c r="BHN191" s="431"/>
      <c r="BHO191" s="431"/>
      <c r="BHP191" s="431"/>
      <c r="BHQ191" s="431"/>
      <c r="BHR191" s="431"/>
      <c r="BHS191" s="431"/>
      <c r="BHT191" s="431"/>
      <c r="BHU191" s="431"/>
      <c r="BHV191" s="431"/>
      <c r="BHW191" s="431"/>
      <c r="BHX191" s="431"/>
      <c r="BHY191" s="431"/>
      <c r="BHZ191" s="431"/>
      <c r="BIA191" s="431"/>
      <c r="BIB191" s="431"/>
      <c r="BIC191" s="431"/>
      <c r="BID191" s="431"/>
      <c r="BIE191" s="431"/>
      <c r="BIF191" s="431"/>
      <c r="BIG191" s="431"/>
      <c r="BIH191" s="431"/>
      <c r="BII191" s="431"/>
      <c r="BIJ191" s="431"/>
      <c r="BIK191" s="431"/>
      <c r="BIL191" s="431"/>
      <c r="BIM191" s="431"/>
      <c r="BIN191" s="431"/>
      <c r="BIO191" s="431"/>
      <c r="BIP191" s="431"/>
      <c r="BIQ191" s="431"/>
      <c r="BIR191" s="431"/>
      <c r="BIS191" s="431"/>
      <c r="BIT191" s="431"/>
      <c r="BIU191" s="431"/>
      <c r="BIV191" s="431"/>
      <c r="BIW191" s="431"/>
      <c r="BIX191" s="431"/>
      <c r="BIY191" s="431"/>
      <c r="BIZ191" s="431"/>
      <c r="BJA191" s="431"/>
      <c r="BJB191" s="431"/>
      <c r="BJC191" s="431"/>
      <c r="BJD191" s="431"/>
      <c r="BJE191" s="431"/>
      <c r="BJF191" s="431"/>
      <c r="BJG191" s="431"/>
      <c r="BJH191" s="431"/>
      <c r="BJI191" s="431"/>
      <c r="BJJ191" s="431"/>
      <c r="BJK191" s="431"/>
      <c r="BJL191" s="431"/>
      <c r="BJM191" s="431"/>
      <c r="BJN191" s="431"/>
      <c r="BJO191" s="431"/>
      <c r="BJP191" s="431"/>
      <c r="BJQ191" s="431"/>
      <c r="BJR191" s="431"/>
      <c r="BJS191" s="431"/>
      <c r="BJT191" s="431"/>
      <c r="BJU191" s="431"/>
      <c r="BJV191" s="431"/>
      <c r="BJW191" s="431"/>
      <c r="BJX191" s="431"/>
      <c r="BJY191" s="431"/>
      <c r="BJZ191" s="431"/>
      <c r="BKA191" s="431"/>
      <c r="BKB191" s="431"/>
      <c r="BKC191" s="431"/>
      <c r="BKD191" s="431"/>
      <c r="BKE191" s="431"/>
      <c r="BKF191" s="431"/>
      <c r="BKG191" s="431"/>
      <c r="BKH191" s="431"/>
      <c r="BKI191" s="431"/>
      <c r="BKJ191" s="431"/>
      <c r="BKK191" s="431"/>
      <c r="BKL191" s="431"/>
      <c r="BKM191" s="431"/>
      <c r="BKN191" s="431"/>
      <c r="BKO191" s="431"/>
      <c r="BKP191" s="431"/>
      <c r="BKQ191" s="431"/>
      <c r="BKR191" s="431"/>
      <c r="BKS191" s="431"/>
      <c r="BKT191" s="431"/>
      <c r="BKU191" s="431"/>
      <c r="BKV191" s="431"/>
      <c r="BKW191" s="431"/>
      <c r="BKX191" s="431"/>
      <c r="BKY191" s="431"/>
      <c r="BKZ191" s="431"/>
      <c r="BLA191" s="431"/>
      <c r="BLB191" s="431"/>
      <c r="BLC191" s="431"/>
      <c r="BLD191" s="431"/>
      <c r="BLE191" s="431"/>
      <c r="BLF191" s="431"/>
      <c r="BLG191" s="431"/>
      <c r="BLH191" s="431"/>
      <c r="BLI191" s="431"/>
      <c r="BLJ191" s="431"/>
      <c r="BLK191" s="431"/>
      <c r="BLL191" s="431"/>
      <c r="BLM191" s="431"/>
      <c r="BLN191" s="431"/>
      <c r="BLO191" s="431"/>
      <c r="BLP191" s="431"/>
      <c r="BLQ191" s="431"/>
      <c r="BLR191" s="431"/>
      <c r="BLS191" s="431"/>
      <c r="BLT191" s="431"/>
      <c r="BLU191" s="431"/>
      <c r="BLV191" s="431"/>
      <c r="BLW191" s="431"/>
      <c r="BLX191" s="431"/>
      <c r="BLY191" s="431"/>
      <c r="BLZ191" s="431"/>
      <c r="BMA191" s="431"/>
      <c r="BMB191" s="431"/>
      <c r="BMC191" s="431"/>
      <c r="BMD191" s="431"/>
      <c r="BME191" s="431"/>
      <c r="BMF191" s="431"/>
      <c r="BMG191" s="431"/>
      <c r="BMH191" s="431"/>
      <c r="BMI191" s="431"/>
      <c r="BMJ191" s="431"/>
      <c r="BMK191" s="431"/>
      <c r="BML191" s="431"/>
      <c r="BMM191" s="431"/>
      <c r="BMN191" s="431"/>
      <c r="BMO191" s="431"/>
      <c r="BMP191" s="431"/>
      <c r="BMQ191" s="431"/>
      <c r="BMR191" s="431"/>
      <c r="BMS191" s="431"/>
      <c r="BMT191" s="431"/>
      <c r="BMU191" s="431"/>
      <c r="BMV191" s="431"/>
      <c r="BMW191" s="431"/>
      <c r="BMX191" s="431"/>
      <c r="BMY191" s="431"/>
      <c r="BMZ191" s="431"/>
      <c r="BNA191" s="431"/>
      <c r="BNB191" s="431"/>
      <c r="BNC191" s="431"/>
      <c r="BND191" s="431"/>
      <c r="BNE191" s="431"/>
      <c r="BNF191" s="431"/>
      <c r="BNG191" s="431"/>
      <c r="BNH191" s="431"/>
      <c r="BNI191" s="431"/>
      <c r="BNJ191" s="431"/>
      <c r="BNK191" s="431"/>
      <c r="BNL191" s="431"/>
      <c r="BNM191" s="431"/>
      <c r="BNN191" s="431"/>
      <c r="BNO191" s="431"/>
      <c r="BNP191" s="431"/>
      <c r="BNQ191" s="431"/>
      <c r="BNR191" s="431"/>
      <c r="BNS191" s="431"/>
      <c r="BNT191" s="431"/>
      <c r="BNU191" s="431"/>
      <c r="BNV191" s="431"/>
      <c r="BNW191" s="431"/>
      <c r="BNX191" s="431"/>
      <c r="BNY191" s="431"/>
      <c r="BNZ191" s="431"/>
      <c r="BOA191" s="431"/>
      <c r="BOB191" s="431"/>
      <c r="BOC191" s="431"/>
      <c r="BOD191" s="431"/>
      <c r="BOE191" s="431"/>
      <c r="BOF191" s="431"/>
      <c r="BOG191" s="431"/>
      <c r="BOH191" s="431"/>
      <c r="BOI191" s="431"/>
      <c r="BOJ191" s="431"/>
      <c r="BOK191" s="431"/>
      <c r="BOL191" s="431"/>
      <c r="BOM191" s="431"/>
      <c r="BON191" s="431"/>
      <c r="BOO191" s="431"/>
      <c r="BOP191" s="431"/>
      <c r="BOQ191" s="431"/>
      <c r="BOR191" s="431"/>
      <c r="BOS191" s="431"/>
      <c r="BOT191" s="431"/>
      <c r="BOU191" s="431"/>
      <c r="BOV191" s="431"/>
      <c r="BOW191" s="431"/>
      <c r="BOX191" s="431"/>
      <c r="BOY191" s="431"/>
      <c r="BOZ191" s="431"/>
      <c r="BPA191" s="431"/>
      <c r="BPB191" s="431"/>
      <c r="BPC191" s="431"/>
      <c r="BPD191" s="431"/>
      <c r="BPE191" s="431"/>
      <c r="BPF191" s="431"/>
      <c r="BPG191" s="431"/>
      <c r="BPH191" s="431"/>
      <c r="BPI191" s="431"/>
      <c r="BPJ191" s="431"/>
      <c r="BPK191" s="431"/>
      <c r="BPL191" s="431"/>
      <c r="BPM191" s="431"/>
      <c r="BPN191" s="431"/>
      <c r="BPO191" s="431"/>
      <c r="BPP191" s="431"/>
      <c r="BPQ191" s="431"/>
      <c r="BPR191" s="431"/>
      <c r="BPS191" s="431"/>
      <c r="BPT191" s="431"/>
      <c r="BPU191" s="431"/>
      <c r="BPV191" s="431"/>
      <c r="BPW191" s="431"/>
      <c r="BPX191" s="431"/>
      <c r="BPY191" s="431"/>
      <c r="BPZ191" s="431"/>
      <c r="BQA191" s="431"/>
      <c r="BQB191" s="431"/>
      <c r="BQC191" s="431"/>
      <c r="BQD191" s="431"/>
      <c r="BQE191" s="431"/>
      <c r="BQF191" s="431"/>
      <c r="BQG191" s="431"/>
      <c r="BQH191" s="431"/>
      <c r="BQI191" s="431"/>
      <c r="BQJ191" s="431"/>
      <c r="BQK191" s="431"/>
      <c r="BQL191" s="431"/>
      <c r="BQM191" s="431"/>
      <c r="BQN191" s="431"/>
      <c r="BQO191" s="431"/>
      <c r="BQP191" s="431"/>
      <c r="BQQ191" s="431"/>
      <c r="BQR191" s="431"/>
      <c r="BQS191" s="431"/>
      <c r="BQT191" s="431"/>
      <c r="BQU191" s="431"/>
      <c r="BQV191" s="431"/>
      <c r="BQW191" s="431"/>
      <c r="BQX191" s="431"/>
      <c r="BQY191" s="431"/>
      <c r="BQZ191" s="431"/>
      <c r="BRA191" s="431"/>
      <c r="BRB191" s="431"/>
      <c r="BRC191" s="431"/>
      <c r="BRD191" s="431"/>
      <c r="BRE191" s="431"/>
      <c r="BRF191" s="431"/>
      <c r="BRG191" s="431"/>
      <c r="BRH191" s="431"/>
      <c r="BRI191" s="431"/>
      <c r="BRJ191" s="431"/>
      <c r="BRK191" s="431"/>
      <c r="BRL191" s="431"/>
      <c r="BRM191" s="431"/>
      <c r="BRN191" s="431"/>
      <c r="BRO191" s="431"/>
      <c r="BRP191" s="431"/>
      <c r="BRQ191" s="431"/>
      <c r="BRR191" s="431"/>
      <c r="BRS191" s="431"/>
      <c r="BRT191" s="431"/>
      <c r="BRU191" s="431"/>
    </row>
    <row r="192" spans="1:1841" x14ac:dyDescent="0.3">
      <c r="A192" s="431"/>
      <c r="B192" s="431"/>
      <c r="C192" s="431"/>
      <c r="D192" s="431"/>
      <c r="E192" s="431"/>
      <c r="F192" s="431"/>
      <c r="G192" s="431"/>
      <c r="H192" s="431"/>
      <c r="I192" s="429"/>
      <c r="J192" s="429"/>
      <c r="K192" s="429"/>
      <c r="L192" s="429"/>
      <c r="M192" s="429"/>
      <c r="N192" s="429"/>
      <c r="O192" s="429"/>
      <c r="P192" s="429"/>
      <c r="Q192" s="429"/>
      <c r="R192" s="429"/>
      <c r="S192" s="429"/>
      <c r="T192" s="429"/>
      <c r="U192" s="429"/>
      <c r="V192" s="429"/>
      <c r="W192" s="429"/>
      <c r="X192" s="429"/>
      <c r="Y192" s="429"/>
      <c r="Z192" s="429"/>
      <c r="AA192" s="430"/>
      <c r="AB192" s="486"/>
      <c r="AC192" s="486"/>
      <c r="AD192" s="527"/>
      <c r="AE192" s="527"/>
      <c r="AF192" s="527"/>
      <c r="AG192" s="527"/>
      <c r="AH192" s="431"/>
      <c r="AI192" s="431"/>
      <c r="AJ192" s="431"/>
      <c r="AK192" s="431"/>
      <c r="AL192" s="431"/>
      <c r="AM192" s="431"/>
      <c r="AN192" s="431"/>
      <c r="AO192" s="431"/>
      <c r="AP192" s="431"/>
      <c r="AQ192" s="431"/>
      <c r="AR192" s="431"/>
      <c r="AS192" s="431"/>
      <c r="AT192" s="431"/>
      <c r="AU192" s="431"/>
      <c r="AV192" s="431"/>
      <c r="AW192" s="431"/>
      <c r="AX192" s="431"/>
      <c r="AY192" s="431"/>
      <c r="AZ192" s="431"/>
      <c r="BA192" s="431"/>
      <c r="BB192" s="431"/>
      <c r="BC192" s="431"/>
      <c r="BD192" s="431"/>
      <c r="BE192" s="431"/>
      <c r="BF192" s="431"/>
      <c r="BG192" s="431"/>
      <c r="BH192" s="431"/>
      <c r="BI192" s="431"/>
      <c r="BJ192" s="431"/>
      <c r="BK192" s="431"/>
      <c r="BL192" s="431"/>
      <c r="BM192" s="431"/>
      <c r="BN192" s="431"/>
      <c r="BO192" s="431"/>
      <c r="BP192" s="431"/>
      <c r="BQ192" s="431"/>
      <c r="BR192" s="431"/>
      <c r="BS192" s="431"/>
      <c r="BT192" s="431"/>
      <c r="BU192" s="431"/>
      <c r="BV192" s="431"/>
      <c r="BW192" s="431"/>
      <c r="BX192" s="431"/>
      <c r="BY192" s="431"/>
      <c r="BZ192" s="431"/>
      <c r="CA192" s="431"/>
      <c r="CB192" s="431"/>
      <c r="CC192" s="431"/>
      <c r="CD192" s="431"/>
      <c r="CE192" s="431"/>
      <c r="CF192" s="431"/>
      <c r="CG192" s="431"/>
      <c r="CH192" s="431"/>
      <c r="CI192" s="431"/>
      <c r="CJ192" s="431"/>
      <c r="CK192" s="431"/>
      <c r="CL192" s="431"/>
      <c r="CM192" s="431"/>
      <c r="CN192" s="431"/>
      <c r="CO192" s="431"/>
      <c r="CP192" s="431"/>
      <c r="CQ192" s="431"/>
      <c r="CR192" s="431"/>
      <c r="CS192" s="431"/>
      <c r="CT192" s="431"/>
      <c r="CU192" s="431"/>
      <c r="CV192" s="431"/>
      <c r="CW192" s="431"/>
      <c r="CX192" s="431"/>
      <c r="CY192" s="431"/>
      <c r="CZ192" s="431"/>
      <c r="DA192" s="431"/>
      <c r="DB192" s="431"/>
      <c r="DC192" s="431"/>
      <c r="DD192" s="431"/>
      <c r="DE192" s="431"/>
      <c r="DF192" s="431"/>
      <c r="DG192" s="431"/>
      <c r="DH192" s="431"/>
      <c r="DI192" s="431"/>
      <c r="DJ192" s="431"/>
      <c r="DK192" s="431"/>
      <c r="DL192" s="431"/>
      <c r="DM192" s="431"/>
      <c r="DN192" s="431"/>
      <c r="DO192" s="431"/>
      <c r="DP192" s="431"/>
      <c r="DQ192" s="431"/>
      <c r="DR192" s="431"/>
      <c r="DS192" s="431"/>
      <c r="DT192" s="431"/>
      <c r="DU192" s="431"/>
      <c r="DV192" s="431"/>
      <c r="DW192" s="431"/>
      <c r="DX192" s="431"/>
      <c r="DY192" s="431"/>
      <c r="DZ192" s="431"/>
      <c r="EA192" s="431"/>
      <c r="EB192" s="431"/>
      <c r="EC192" s="431"/>
      <c r="ED192" s="431"/>
      <c r="EE192" s="431"/>
      <c r="EF192" s="431"/>
      <c r="EG192" s="431"/>
      <c r="EH192" s="431"/>
      <c r="EI192" s="431"/>
      <c r="EJ192" s="431"/>
      <c r="EK192" s="431"/>
      <c r="EL192" s="431"/>
      <c r="EM192" s="431"/>
      <c r="EN192" s="431"/>
      <c r="EO192" s="431"/>
      <c r="EP192" s="431"/>
      <c r="EQ192" s="431"/>
      <c r="ER192" s="431"/>
      <c r="ES192" s="431"/>
      <c r="ET192" s="431"/>
      <c r="EU192" s="431"/>
      <c r="EV192" s="431"/>
      <c r="EW192" s="431"/>
      <c r="EX192" s="431"/>
      <c r="EY192" s="431"/>
      <c r="EZ192" s="431"/>
      <c r="FA192" s="431"/>
      <c r="FB192" s="431"/>
      <c r="FC192" s="431"/>
      <c r="FD192" s="431"/>
      <c r="FE192" s="431"/>
      <c r="FF192" s="431"/>
      <c r="FG192" s="431"/>
      <c r="FH192" s="431"/>
      <c r="FI192" s="431"/>
      <c r="FJ192" s="431"/>
      <c r="FK192" s="431"/>
      <c r="FL192" s="431"/>
      <c r="FM192" s="431"/>
      <c r="FN192" s="431"/>
      <c r="FO192" s="431"/>
      <c r="FP192" s="431"/>
      <c r="FQ192" s="431"/>
      <c r="FR192" s="431"/>
      <c r="FS192" s="431"/>
      <c r="FT192" s="431"/>
      <c r="FU192" s="431"/>
      <c r="FV192" s="431"/>
      <c r="FW192" s="431"/>
      <c r="FX192" s="431"/>
      <c r="FY192" s="431"/>
      <c r="FZ192" s="431"/>
      <c r="GA192" s="431"/>
      <c r="GB192" s="431"/>
      <c r="GC192" s="431"/>
      <c r="GD192" s="431"/>
      <c r="GE192" s="431"/>
      <c r="GF192" s="431"/>
      <c r="GG192" s="431"/>
      <c r="GH192" s="431"/>
      <c r="GI192" s="431"/>
      <c r="GJ192" s="431"/>
      <c r="GK192" s="431"/>
      <c r="GL192" s="431"/>
      <c r="GM192" s="431"/>
      <c r="GN192" s="431"/>
      <c r="GO192" s="431"/>
      <c r="GP192" s="431"/>
      <c r="GQ192" s="431"/>
      <c r="GR192" s="431"/>
      <c r="GS192" s="431"/>
      <c r="GT192" s="431"/>
      <c r="GU192" s="431"/>
      <c r="GV192" s="431"/>
      <c r="GW192" s="431"/>
      <c r="GX192" s="431"/>
      <c r="GY192" s="431"/>
      <c r="GZ192" s="431"/>
      <c r="HA192" s="431"/>
      <c r="HB192" s="431"/>
      <c r="HC192" s="431"/>
      <c r="HD192" s="431"/>
      <c r="HE192" s="431"/>
      <c r="HF192" s="431"/>
      <c r="HG192" s="431"/>
      <c r="HH192" s="431"/>
      <c r="HI192" s="431"/>
      <c r="HJ192" s="431"/>
      <c r="HK192" s="431"/>
      <c r="HL192" s="431"/>
      <c r="HM192" s="431"/>
      <c r="HN192" s="431"/>
      <c r="HO192" s="431"/>
      <c r="HP192" s="431"/>
      <c r="HQ192" s="431"/>
      <c r="HR192" s="431"/>
      <c r="HS192" s="431"/>
      <c r="HT192" s="431"/>
      <c r="HU192" s="431"/>
      <c r="HV192" s="431"/>
      <c r="HW192" s="431"/>
      <c r="HX192" s="431"/>
      <c r="HY192" s="431"/>
      <c r="HZ192" s="431"/>
      <c r="IA192" s="431"/>
      <c r="IB192" s="431"/>
      <c r="IC192" s="431"/>
      <c r="ID192" s="431"/>
      <c r="IE192" s="431"/>
      <c r="IF192" s="431"/>
      <c r="IG192" s="431"/>
      <c r="IH192" s="431"/>
      <c r="II192" s="431"/>
      <c r="IJ192" s="431"/>
      <c r="IK192" s="431"/>
      <c r="IL192" s="431"/>
      <c r="IM192" s="431"/>
      <c r="IN192" s="431"/>
      <c r="IO192" s="431"/>
      <c r="IP192" s="431"/>
      <c r="IQ192" s="431"/>
      <c r="IR192" s="431"/>
      <c r="IS192" s="431"/>
      <c r="IT192" s="431"/>
      <c r="IU192" s="431"/>
      <c r="IV192" s="431"/>
      <c r="IW192" s="431"/>
      <c r="IX192" s="431"/>
      <c r="IY192" s="431"/>
      <c r="IZ192" s="431"/>
      <c r="JA192" s="431"/>
      <c r="JB192" s="431"/>
      <c r="JC192" s="431"/>
      <c r="JD192" s="431"/>
      <c r="JE192" s="431"/>
      <c r="JF192" s="431"/>
      <c r="JG192" s="431"/>
      <c r="JH192" s="431"/>
      <c r="JI192" s="431"/>
      <c r="JJ192" s="431"/>
      <c r="JK192" s="431"/>
      <c r="JL192" s="431"/>
      <c r="JM192" s="431"/>
      <c r="JN192" s="431"/>
      <c r="JO192" s="431"/>
      <c r="JP192" s="431"/>
      <c r="JQ192" s="431"/>
      <c r="JR192" s="431"/>
      <c r="JS192" s="431"/>
      <c r="JT192" s="431"/>
      <c r="JU192" s="431"/>
      <c r="JV192" s="431"/>
      <c r="JW192" s="431"/>
      <c r="JX192" s="431"/>
      <c r="JY192" s="431"/>
      <c r="JZ192" s="431"/>
      <c r="KA192" s="431"/>
      <c r="KB192" s="431"/>
      <c r="KC192" s="431"/>
      <c r="KD192" s="431"/>
      <c r="KE192" s="431"/>
      <c r="KF192" s="431"/>
      <c r="KG192" s="431"/>
      <c r="KH192" s="431"/>
      <c r="KI192" s="431"/>
      <c r="KJ192" s="431"/>
      <c r="KK192" s="431"/>
      <c r="KL192" s="431"/>
      <c r="KM192" s="431"/>
      <c r="KN192" s="431"/>
      <c r="KO192" s="431"/>
      <c r="KP192" s="431"/>
      <c r="KQ192" s="431"/>
      <c r="KR192" s="431"/>
      <c r="KS192" s="431"/>
      <c r="KT192" s="431"/>
      <c r="KU192" s="431"/>
      <c r="KV192" s="431"/>
      <c r="KW192" s="431"/>
      <c r="KX192" s="431"/>
      <c r="KY192" s="431"/>
      <c r="KZ192" s="431"/>
      <c r="LA192" s="431"/>
      <c r="LB192" s="431"/>
      <c r="LC192" s="431"/>
      <c r="LD192" s="431"/>
      <c r="LE192" s="431"/>
      <c r="LF192" s="431"/>
      <c r="LG192" s="431"/>
      <c r="LH192" s="431"/>
      <c r="LI192" s="431"/>
      <c r="LJ192" s="431"/>
      <c r="LK192" s="431"/>
      <c r="LL192" s="431"/>
      <c r="LM192" s="431"/>
      <c r="LN192" s="431"/>
      <c r="LO192" s="431"/>
      <c r="LP192" s="431"/>
      <c r="LQ192" s="431"/>
      <c r="LR192" s="431"/>
      <c r="LS192" s="431"/>
      <c r="LT192" s="431"/>
      <c r="LU192" s="431"/>
      <c r="LV192" s="431"/>
      <c r="LW192" s="431"/>
      <c r="LX192" s="431"/>
      <c r="LY192" s="431"/>
      <c r="LZ192" s="431"/>
      <c r="MA192" s="431"/>
      <c r="MB192" s="431"/>
      <c r="MC192" s="431"/>
      <c r="MD192" s="431"/>
      <c r="ME192" s="431"/>
      <c r="MF192" s="431"/>
      <c r="MG192" s="431"/>
      <c r="MH192" s="431"/>
      <c r="MI192" s="431"/>
      <c r="MJ192" s="431"/>
      <c r="MK192" s="431"/>
      <c r="ML192" s="431"/>
      <c r="MM192" s="431"/>
      <c r="MN192" s="431"/>
      <c r="MO192" s="431"/>
      <c r="MP192" s="431"/>
      <c r="MQ192" s="431"/>
      <c r="MR192" s="431"/>
      <c r="MS192" s="431"/>
      <c r="MT192" s="431"/>
      <c r="MU192" s="431"/>
      <c r="MV192" s="431"/>
      <c r="MW192" s="431"/>
      <c r="MX192" s="431"/>
      <c r="MY192" s="431"/>
      <c r="MZ192" s="431"/>
      <c r="NA192" s="431"/>
      <c r="NB192" s="431"/>
      <c r="NC192" s="431"/>
      <c r="ND192" s="431"/>
      <c r="NE192" s="431"/>
      <c r="NF192" s="431"/>
      <c r="NG192" s="431"/>
      <c r="NH192" s="431"/>
      <c r="NI192" s="431"/>
      <c r="NJ192" s="431"/>
      <c r="NK192" s="431"/>
      <c r="NL192" s="431"/>
      <c r="NM192" s="431"/>
      <c r="NN192" s="431"/>
      <c r="NO192" s="431"/>
      <c r="NP192" s="431"/>
      <c r="NQ192" s="431"/>
      <c r="NR192" s="431"/>
      <c r="NS192" s="431"/>
      <c r="NT192" s="431"/>
      <c r="NU192" s="431"/>
      <c r="NV192" s="431"/>
      <c r="NW192" s="431"/>
      <c r="NX192" s="431"/>
      <c r="NY192" s="431"/>
      <c r="NZ192" s="431"/>
      <c r="OA192" s="431"/>
      <c r="OB192" s="431"/>
      <c r="OC192" s="431"/>
      <c r="OD192" s="431"/>
      <c r="OE192" s="431"/>
      <c r="OF192" s="431"/>
      <c r="OG192" s="431"/>
      <c r="OH192" s="431"/>
      <c r="OI192" s="431"/>
      <c r="OJ192" s="431"/>
      <c r="OK192" s="431"/>
      <c r="OL192" s="431"/>
      <c r="OM192" s="431"/>
      <c r="ON192" s="431"/>
      <c r="OO192" s="431"/>
      <c r="OP192" s="431"/>
      <c r="OQ192" s="431"/>
      <c r="OR192" s="431"/>
      <c r="OS192" s="431"/>
      <c r="OT192" s="431"/>
      <c r="OU192" s="431"/>
      <c r="OV192" s="431"/>
      <c r="OW192" s="431"/>
      <c r="OX192" s="431"/>
      <c r="OY192" s="431"/>
      <c r="OZ192" s="431"/>
      <c r="PA192" s="431"/>
      <c r="PB192" s="431"/>
      <c r="PC192" s="431"/>
      <c r="PD192" s="431"/>
      <c r="PE192" s="431"/>
      <c r="PF192" s="431"/>
      <c r="PG192" s="431"/>
      <c r="PH192" s="431"/>
      <c r="PI192" s="431"/>
      <c r="PJ192" s="431"/>
      <c r="PK192" s="431"/>
      <c r="PL192" s="431"/>
      <c r="PM192" s="431"/>
      <c r="PN192" s="431"/>
      <c r="PO192" s="431"/>
      <c r="PP192" s="431"/>
      <c r="PQ192" s="431"/>
      <c r="PR192" s="431"/>
      <c r="PS192" s="431"/>
      <c r="PT192" s="431"/>
      <c r="PU192" s="431"/>
      <c r="PV192" s="431"/>
      <c r="PW192" s="431"/>
      <c r="PX192" s="431"/>
      <c r="PY192" s="431"/>
      <c r="PZ192" s="431"/>
      <c r="QA192" s="431"/>
      <c r="QB192" s="431"/>
      <c r="QC192" s="431"/>
      <c r="QD192" s="431"/>
      <c r="QE192" s="431"/>
      <c r="QF192" s="431"/>
      <c r="QG192" s="431"/>
      <c r="QH192" s="431"/>
      <c r="QI192" s="431"/>
      <c r="QJ192" s="431"/>
      <c r="QK192" s="431"/>
      <c r="QL192" s="431"/>
      <c r="QM192" s="431"/>
      <c r="QN192" s="431"/>
      <c r="QO192" s="431"/>
      <c r="QP192" s="431"/>
      <c r="QQ192" s="431"/>
      <c r="QR192" s="431"/>
      <c r="QS192" s="431"/>
      <c r="QT192" s="431"/>
      <c r="QU192" s="431"/>
      <c r="QV192" s="431"/>
      <c r="QW192" s="431"/>
      <c r="QX192" s="431"/>
      <c r="QY192" s="431"/>
      <c r="QZ192" s="431"/>
      <c r="RA192" s="431"/>
      <c r="RB192" s="431"/>
      <c r="RC192" s="431"/>
      <c r="RD192" s="431"/>
      <c r="RE192" s="431"/>
      <c r="RF192" s="431"/>
      <c r="RG192" s="431"/>
      <c r="RH192" s="431"/>
      <c r="RI192" s="431"/>
      <c r="RJ192" s="431"/>
      <c r="RK192" s="431"/>
      <c r="RL192" s="431"/>
      <c r="RM192" s="431"/>
      <c r="RN192" s="431"/>
      <c r="RO192" s="431"/>
      <c r="RP192" s="431"/>
      <c r="RQ192" s="431"/>
      <c r="RR192" s="431"/>
      <c r="RS192" s="431"/>
      <c r="RT192" s="431"/>
      <c r="RU192" s="431"/>
      <c r="RV192" s="431"/>
      <c r="RW192" s="431"/>
      <c r="RX192" s="431"/>
      <c r="RY192" s="431"/>
      <c r="RZ192" s="431"/>
      <c r="SA192" s="431"/>
      <c r="SB192" s="431"/>
      <c r="SC192" s="431"/>
      <c r="SD192" s="431"/>
      <c r="SE192" s="431"/>
      <c r="SF192" s="431"/>
      <c r="SG192" s="431"/>
      <c r="SH192" s="431"/>
      <c r="SI192" s="431"/>
      <c r="SJ192" s="431"/>
      <c r="SK192" s="431"/>
      <c r="SL192" s="431"/>
      <c r="SM192" s="431"/>
      <c r="SN192" s="431"/>
      <c r="SO192" s="431"/>
      <c r="SP192" s="431"/>
      <c r="SQ192" s="431"/>
      <c r="SR192" s="431"/>
      <c r="SS192" s="431"/>
      <c r="ST192" s="431"/>
      <c r="SU192" s="431"/>
      <c r="SV192" s="431"/>
      <c r="SW192" s="431"/>
      <c r="SX192" s="431"/>
      <c r="SY192" s="431"/>
      <c r="SZ192" s="431"/>
      <c r="TA192" s="431"/>
      <c r="TB192" s="431"/>
      <c r="TC192" s="431"/>
      <c r="TD192" s="431"/>
      <c r="TE192" s="431"/>
      <c r="TF192" s="431"/>
      <c r="TG192" s="431"/>
      <c r="TH192" s="431"/>
      <c r="TI192" s="431"/>
      <c r="TJ192" s="431"/>
      <c r="TK192" s="431"/>
      <c r="TL192" s="431"/>
      <c r="TM192" s="431"/>
      <c r="TN192" s="431"/>
      <c r="TO192" s="431"/>
      <c r="TP192" s="431"/>
      <c r="TQ192" s="431"/>
      <c r="TR192" s="431"/>
      <c r="TS192" s="431"/>
      <c r="TT192" s="431"/>
      <c r="TU192" s="431"/>
      <c r="TV192" s="431"/>
      <c r="TW192" s="431"/>
      <c r="TX192" s="431"/>
      <c r="TY192" s="431"/>
      <c r="TZ192" s="431"/>
      <c r="UA192" s="431"/>
      <c r="UB192" s="431"/>
      <c r="UC192" s="431"/>
      <c r="UD192" s="431"/>
      <c r="UE192" s="431"/>
      <c r="UF192" s="431"/>
      <c r="UG192" s="431"/>
      <c r="UH192" s="431"/>
      <c r="UI192" s="431"/>
      <c r="UJ192" s="431"/>
      <c r="UK192" s="431"/>
      <c r="UL192" s="431"/>
      <c r="UM192" s="431"/>
      <c r="UN192" s="431"/>
      <c r="UO192" s="431"/>
      <c r="UP192" s="431"/>
      <c r="UQ192" s="431"/>
      <c r="UR192" s="431"/>
      <c r="US192" s="431"/>
      <c r="UT192" s="431"/>
      <c r="UU192" s="431"/>
      <c r="UV192" s="431"/>
      <c r="UW192" s="431"/>
      <c r="UX192" s="431"/>
      <c r="UY192" s="431"/>
      <c r="UZ192" s="431"/>
      <c r="VA192" s="431"/>
      <c r="VB192" s="431"/>
      <c r="VC192" s="431"/>
      <c r="VD192" s="431"/>
      <c r="VE192" s="431"/>
      <c r="VF192" s="431"/>
      <c r="VG192" s="431"/>
      <c r="VH192" s="431"/>
      <c r="VI192" s="431"/>
      <c r="VJ192" s="431"/>
      <c r="VK192" s="431"/>
      <c r="VL192" s="431"/>
      <c r="VM192" s="431"/>
      <c r="VN192" s="431"/>
      <c r="VO192" s="431"/>
      <c r="VP192" s="431"/>
      <c r="VQ192" s="431"/>
      <c r="VR192" s="431"/>
      <c r="VS192" s="431"/>
      <c r="VT192" s="431"/>
      <c r="VU192" s="431"/>
      <c r="VV192" s="431"/>
      <c r="VW192" s="431"/>
      <c r="VX192" s="431"/>
      <c r="VY192" s="431"/>
      <c r="VZ192" s="431"/>
      <c r="WA192" s="431"/>
      <c r="WB192" s="431"/>
      <c r="WC192" s="431"/>
      <c r="WD192" s="431"/>
      <c r="WE192" s="431"/>
      <c r="WF192" s="431"/>
      <c r="WG192" s="431"/>
      <c r="WH192" s="431"/>
      <c r="WI192" s="431"/>
      <c r="WJ192" s="431"/>
      <c r="WK192" s="431"/>
      <c r="WL192" s="431"/>
      <c r="WM192" s="431"/>
      <c r="WN192" s="431"/>
      <c r="WO192" s="431"/>
      <c r="WP192" s="431"/>
      <c r="WQ192" s="431"/>
      <c r="WR192" s="431"/>
      <c r="WS192" s="431"/>
      <c r="WT192" s="431"/>
      <c r="WU192" s="431"/>
      <c r="WV192" s="431"/>
      <c r="WW192" s="431"/>
      <c r="WX192" s="431"/>
      <c r="WY192" s="431"/>
      <c r="WZ192" s="431"/>
      <c r="XA192" s="431"/>
      <c r="XB192" s="431"/>
      <c r="XC192" s="431"/>
      <c r="XD192" s="431"/>
      <c r="XE192" s="431"/>
      <c r="XF192" s="431"/>
      <c r="XG192" s="431"/>
      <c r="XH192" s="431"/>
      <c r="XI192" s="431"/>
      <c r="XJ192" s="431"/>
      <c r="XK192" s="431"/>
      <c r="XL192" s="431"/>
      <c r="XM192" s="431"/>
      <c r="XN192" s="431"/>
      <c r="XO192" s="431"/>
      <c r="XP192" s="431"/>
      <c r="XQ192" s="431"/>
      <c r="XR192" s="431"/>
      <c r="XS192" s="431"/>
      <c r="XT192" s="431"/>
      <c r="XU192" s="431"/>
      <c r="XV192" s="431"/>
      <c r="XW192" s="431"/>
      <c r="XX192" s="431"/>
      <c r="XY192" s="431"/>
      <c r="XZ192" s="431"/>
      <c r="YA192" s="431"/>
      <c r="YB192" s="431"/>
      <c r="YC192" s="431"/>
      <c r="YD192" s="431"/>
      <c r="YE192" s="431"/>
      <c r="YF192" s="431"/>
      <c r="YG192" s="431"/>
      <c r="YH192" s="431"/>
      <c r="YI192" s="431"/>
      <c r="YJ192" s="431"/>
      <c r="YK192" s="431"/>
      <c r="YL192" s="431"/>
      <c r="YM192" s="431"/>
      <c r="YN192" s="431"/>
      <c r="YO192" s="431"/>
      <c r="YP192" s="431"/>
      <c r="YQ192" s="431"/>
      <c r="YR192" s="431"/>
      <c r="YS192" s="431"/>
      <c r="YT192" s="431"/>
      <c r="YU192" s="431"/>
      <c r="YV192" s="431"/>
      <c r="YW192" s="431"/>
      <c r="YX192" s="431"/>
      <c r="YY192" s="431"/>
      <c r="YZ192" s="431"/>
      <c r="ZA192" s="431"/>
      <c r="ZB192" s="431"/>
      <c r="ZC192" s="431"/>
      <c r="ZD192" s="431"/>
      <c r="ZE192" s="431"/>
      <c r="ZF192" s="431"/>
      <c r="ZG192" s="431"/>
      <c r="ZH192" s="431"/>
      <c r="ZI192" s="431"/>
      <c r="ZJ192" s="431"/>
      <c r="ZK192" s="431"/>
      <c r="ZL192" s="431"/>
      <c r="ZM192" s="431"/>
      <c r="ZN192" s="431"/>
      <c r="ZO192" s="431"/>
      <c r="ZP192" s="431"/>
      <c r="ZQ192" s="431"/>
      <c r="ZR192" s="431"/>
      <c r="ZS192" s="431"/>
      <c r="ZT192" s="431"/>
      <c r="ZU192" s="431"/>
      <c r="ZV192" s="431"/>
      <c r="ZW192" s="431"/>
      <c r="ZX192" s="431"/>
      <c r="ZY192" s="431"/>
      <c r="ZZ192" s="431"/>
      <c r="AAA192" s="431"/>
      <c r="AAB192" s="431"/>
      <c r="AAC192" s="431"/>
      <c r="AAD192" s="431"/>
      <c r="AAE192" s="431"/>
      <c r="AAF192" s="431"/>
      <c r="AAG192" s="431"/>
      <c r="AAH192" s="431"/>
      <c r="AAI192" s="431"/>
      <c r="AAJ192" s="431"/>
      <c r="AAK192" s="431"/>
      <c r="AAL192" s="431"/>
      <c r="AAM192" s="431"/>
      <c r="AAN192" s="431"/>
      <c r="AAO192" s="431"/>
      <c r="AAP192" s="431"/>
      <c r="AAQ192" s="431"/>
      <c r="AAR192" s="431"/>
      <c r="AAS192" s="431"/>
      <c r="AAT192" s="431"/>
      <c r="AAU192" s="431"/>
      <c r="AAV192" s="431"/>
      <c r="AAW192" s="431"/>
      <c r="AAX192" s="431"/>
      <c r="AAY192" s="431"/>
      <c r="AAZ192" s="431"/>
      <c r="ABA192" s="431"/>
      <c r="ABB192" s="431"/>
      <c r="ABC192" s="431"/>
      <c r="ABD192" s="431"/>
      <c r="ABE192" s="431"/>
      <c r="ABF192" s="431"/>
      <c r="ABG192" s="431"/>
      <c r="ABH192" s="431"/>
      <c r="ABI192" s="431"/>
      <c r="ABJ192" s="431"/>
      <c r="ABK192" s="431"/>
      <c r="ABL192" s="431"/>
      <c r="ABM192" s="431"/>
      <c r="ABN192" s="431"/>
      <c r="ABO192" s="431"/>
      <c r="ABP192" s="431"/>
      <c r="ABQ192" s="431"/>
      <c r="ABR192" s="431"/>
      <c r="ABS192" s="431"/>
      <c r="ABT192" s="431"/>
      <c r="ABU192" s="431"/>
      <c r="ABV192" s="431"/>
      <c r="ABW192" s="431"/>
      <c r="ABX192" s="431"/>
      <c r="ABY192" s="431"/>
      <c r="ABZ192" s="431"/>
      <c r="ACA192" s="431"/>
      <c r="ACB192" s="431"/>
      <c r="ACC192" s="431"/>
      <c r="ACD192" s="431"/>
      <c r="ACE192" s="431"/>
      <c r="ACF192" s="431"/>
      <c r="ACG192" s="431"/>
      <c r="ACH192" s="431"/>
      <c r="ACI192" s="431"/>
      <c r="ACJ192" s="431"/>
      <c r="ACK192" s="431"/>
      <c r="ACL192" s="431"/>
      <c r="ACM192" s="431"/>
      <c r="ACN192" s="431"/>
      <c r="ACO192" s="431"/>
      <c r="ACP192" s="431"/>
      <c r="ACQ192" s="431"/>
      <c r="ACR192" s="431"/>
      <c r="ACS192" s="431"/>
      <c r="ACT192" s="431"/>
      <c r="ACU192" s="431"/>
      <c r="ACV192" s="431"/>
      <c r="ACW192" s="431"/>
      <c r="ACX192" s="431"/>
      <c r="ACY192" s="431"/>
      <c r="ACZ192" s="431"/>
      <c r="ADA192" s="431"/>
      <c r="ADB192" s="431"/>
      <c r="ADC192" s="431"/>
      <c r="ADD192" s="431"/>
      <c r="ADE192" s="431"/>
      <c r="ADF192" s="431"/>
      <c r="ADG192" s="431"/>
      <c r="ADH192" s="431"/>
      <c r="ADI192" s="431"/>
      <c r="ADJ192" s="431"/>
      <c r="ADK192" s="431"/>
      <c r="ADL192" s="431"/>
      <c r="ADM192" s="431"/>
      <c r="ADN192" s="431"/>
      <c r="ADO192" s="431"/>
      <c r="ADP192" s="431"/>
      <c r="ADQ192" s="431"/>
      <c r="ADR192" s="431"/>
      <c r="ADS192" s="431"/>
      <c r="ADT192" s="431"/>
      <c r="ADU192" s="431"/>
      <c r="ADV192" s="431"/>
      <c r="ADW192" s="431"/>
      <c r="ADX192" s="431"/>
      <c r="ADY192" s="431"/>
      <c r="ADZ192" s="431"/>
      <c r="AEA192" s="431"/>
      <c r="AEB192" s="431"/>
      <c r="AEC192" s="431"/>
      <c r="AED192" s="431"/>
      <c r="AEE192" s="431"/>
      <c r="AEF192" s="431"/>
      <c r="AEG192" s="431"/>
      <c r="AEH192" s="431"/>
      <c r="AEI192" s="431"/>
      <c r="AEJ192" s="431"/>
      <c r="AEK192" s="431"/>
      <c r="AEL192" s="431"/>
      <c r="AEM192" s="431"/>
      <c r="AEN192" s="431"/>
      <c r="AEO192" s="431"/>
      <c r="AEP192" s="431"/>
      <c r="AEQ192" s="431"/>
      <c r="AER192" s="431"/>
      <c r="AES192" s="431"/>
      <c r="AET192" s="431"/>
      <c r="AEU192" s="431"/>
      <c r="AEV192" s="431"/>
      <c r="AEW192" s="431"/>
      <c r="AEX192" s="431"/>
      <c r="AEY192" s="431"/>
      <c r="AEZ192" s="431"/>
      <c r="AFA192" s="431"/>
      <c r="AFB192" s="431"/>
      <c r="AFC192" s="431"/>
      <c r="AFD192" s="431"/>
      <c r="AFE192" s="431"/>
      <c r="AFF192" s="431"/>
      <c r="AFG192" s="431"/>
      <c r="AFH192" s="431"/>
      <c r="AFI192" s="431"/>
      <c r="AFJ192" s="431"/>
      <c r="AFK192" s="431"/>
      <c r="AFL192" s="431"/>
      <c r="AFM192" s="431"/>
      <c r="AFN192" s="431"/>
      <c r="AFO192" s="431"/>
      <c r="AFP192" s="431"/>
      <c r="AFQ192" s="431"/>
      <c r="AFR192" s="431"/>
      <c r="AFS192" s="431"/>
      <c r="AFT192" s="431"/>
      <c r="AFU192" s="431"/>
      <c r="AFV192" s="431"/>
      <c r="AFW192" s="431"/>
      <c r="AFX192" s="431"/>
      <c r="AFY192" s="431"/>
      <c r="AFZ192" s="431"/>
      <c r="AGA192" s="431"/>
      <c r="AGB192" s="431"/>
      <c r="AGC192" s="431"/>
      <c r="AGD192" s="431"/>
      <c r="AGE192" s="431"/>
      <c r="AGF192" s="431"/>
      <c r="AGG192" s="431"/>
      <c r="AGH192" s="431"/>
      <c r="AGI192" s="431"/>
      <c r="AGJ192" s="431"/>
      <c r="AGK192" s="431"/>
      <c r="AGL192" s="431"/>
      <c r="AGM192" s="431"/>
      <c r="AGN192" s="431"/>
      <c r="AGO192" s="431"/>
      <c r="AGP192" s="431"/>
      <c r="AGQ192" s="431"/>
      <c r="AGR192" s="431"/>
      <c r="AGS192" s="431"/>
      <c r="AGT192" s="431"/>
      <c r="AGU192" s="431"/>
      <c r="AGV192" s="431"/>
      <c r="AGW192" s="431"/>
      <c r="AGX192" s="431"/>
      <c r="AGY192" s="431"/>
      <c r="AGZ192" s="431"/>
      <c r="AHA192" s="431"/>
      <c r="AHB192" s="431"/>
      <c r="AHC192" s="431"/>
      <c r="AHD192" s="431"/>
      <c r="AHE192" s="431"/>
      <c r="AHF192" s="431"/>
      <c r="AHG192" s="431"/>
      <c r="AHH192" s="431"/>
      <c r="AHI192" s="431"/>
      <c r="AHJ192" s="431"/>
      <c r="AHK192" s="431"/>
      <c r="AHL192" s="431"/>
      <c r="AHM192" s="431"/>
      <c r="AHN192" s="431"/>
      <c r="AHO192" s="431"/>
      <c r="AHP192" s="431"/>
      <c r="AHQ192" s="431"/>
      <c r="AHR192" s="431"/>
      <c r="AHS192" s="431"/>
      <c r="AHT192" s="431"/>
      <c r="AHU192" s="431"/>
      <c r="AHV192" s="431"/>
      <c r="AHW192" s="431"/>
      <c r="AHX192" s="431"/>
      <c r="AHY192" s="431"/>
      <c r="AHZ192" s="431"/>
      <c r="AIA192" s="431"/>
      <c r="AIB192" s="431"/>
      <c r="AIC192" s="431"/>
      <c r="AID192" s="431"/>
      <c r="AIE192" s="431"/>
      <c r="AIF192" s="431"/>
      <c r="AIG192" s="431"/>
      <c r="AIH192" s="431"/>
      <c r="AII192" s="431"/>
      <c r="AIJ192" s="431"/>
      <c r="AIK192" s="431"/>
      <c r="AIL192" s="431"/>
      <c r="AIM192" s="431"/>
      <c r="AIN192" s="431"/>
      <c r="AIO192" s="431"/>
      <c r="AIP192" s="431"/>
      <c r="AIQ192" s="431"/>
      <c r="AIR192" s="431"/>
      <c r="AIS192" s="431"/>
      <c r="AIT192" s="431"/>
      <c r="AIU192" s="431"/>
      <c r="AIV192" s="431"/>
      <c r="AIW192" s="431"/>
      <c r="AIX192" s="431"/>
      <c r="AIY192" s="431"/>
      <c r="AIZ192" s="431"/>
      <c r="AJA192" s="431"/>
      <c r="AJB192" s="431"/>
      <c r="AJC192" s="431"/>
      <c r="AJD192" s="431"/>
      <c r="AJE192" s="431"/>
      <c r="AJF192" s="431"/>
      <c r="AJG192" s="431"/>
      <c r="AJH192" s="431"/>
      <c r="AJI192" s="431"/>
      <c r="AJJ192" s="431"/>
      <c r="AJK192" s="431"/>
      <c r="AJL192" s="431"/>
      <c r="AJM192" s="431"/>
      <c r="AJN192" s="431"/>
      <c r="AJO192" s="431"/>
      <c r="AJP192" s="431"/>
      <c r="AJQ192" s="431"/>
      <c r="AJR192" s="431"/>
      <c r="AJS192" s="431"/>
      <c r="AJT192" s="431"/>
      <c r="AJU192" s="431"/>
      <c r="AJV192" s="431"/>
      <c r="AJW192" s="431"/>
      <c r="AJX192" s="431"/>
      <c r="AJY192" s="431"/>
      <c r="AJZ192" s="431"/>
      <c r="AKA192" s="431"/>
      <c r="AKB192" s="431"/>
      <c r="AKC192" s="431"/>
      <c r="AKD192" s="431"/>
      <c r="AKE192" s="431"/>
      <c r="AKF192" s="431"/>
      <c r="AKG192" s="431"/>
      <c r="AKH192" s="431"/>
      <c r="AKI192" s="431"/>
      <c r="AKJ192" s="431"/>
      <c r="AKK192" s="431"/>
      <c r="AKL192" s="431"/>
      <c r="AKM192" s="431"/>
      <c r="AKN192" s="431"/>
      <c r="AKO192" s="431"/>
      <c r="AKP192" s="431"/>
      <c r="AKQ192" s="431"/>
      <c r="AKR192" s="431"/>
      <c r="AKS192" s="431"/>
      <c r="AKT192" s="431"/>
      <c r="AKU192" s="431"/>
      <c r="AKV192" s="431"/>
      <c r="AKW192" s="431"/>
      <c r="AKX192" s="431"/>
      <c r="AKY192" s="431"/>
      <c r="AKZ192" s="431"/>
      <c r="ALA192" s="431"/>
      <c r="ALB192" s="431"/>
      <c r="ALC192" s="431"/>
      <c r="ALD192" s="431"/>
      <c r="ALE192" s="431"/>
      <c r="ALF192" s="431"/>
      <c r="ALG192" s="431"/>
      <c r="ALH192" s="431"/>
      <c r="ALI192" s="431"/>
      <c r="ALJ192" s="431"/>
      <c r="ALK192" s="431"/>
      <c r="ALL192" s="431"/>
      <c r="ALM192" s="431"/>
      <c r="ALN192" s="431"/>
      <c r="ALO192" s="431"/>
      <c r="ALP192" s="431"/>
      <c r="ALQ192" s="431"/>
      <c r="ALR192" s="431"/>
      <c r="ALS192" s="431"/>
      <c r="ALT192" s="431"/>
      <c r="ALU192" s="431"/>
      <c r="ALV192" s="431"/>
      <c r="ALW192" s="431"/>
      <c r="ALX192" s="431"/>
      <c r="ALY192" s="431"/>
      <c r="ALZ192" s="431"/>
      <c r="AMA192" s="431"/>
      <c r="AMB192" s="431"/>
      <c r="AMC192" s="431"/>
      <c r="AMD192" s="431"/>
      <c r="AME192" s="431"/>
      <c r="AMF192" s="431"/>
      <c r="AMG192" s="431"/>
      <c r="AMH192" s="431"/>
      <c r="AMI192" s="431"/>
      <c r="AMJ192" s="431"/>
      <c r="AMK192" s="431"/>
      <c r="AML192" s="431"/>
      <c r="AMM192" s="431"/>
      <c r="AMN192" s="431"/>
      <c r="AMO192" s="431"/>
      <c r="AMP192" s="431"/>
      <c r="AMQ192" s="431"/>
      <c r="AMR192" s="431"/>
      <c r="AMS192" s="431"/>
      <c r="AMT192" s="431"/>
      <c r="AMU192" s="431"/>
      <c r="AMV192" s="431"/>
      <c r="AMW192" s="431"/>
      <c r="AMX192" s="431"/>
      <c r="AMY192" s="431"/>
      <c r="AMZ192" s="431"/>
      <c r="ANA192" s="431"/>
      <c r="ANB192" s="431"/>
      <c r="ANC192" s="431"/>
      <c r="AND192" s="431"/>
      <c r="ANE192" s="431"/>
      <c r="ANF192" s="431"/>
      <c r="ANG192" s="431"/>
      <c r="ANH192" s="431"/>
      <c r="ANI192" s="431"/>
      <c r="ANJ192" s="431"/>
      <c r="ANK192" s="431"/>
      <c r="ANL192" s="431"/>
      <c r="ANM192" s="431"/>
      <c r="ANN192" s="431"/>
      <c r="ANO192" s="431"/>
      <c r="ANP192" s="431"/>
      <c r="ANQ192" s="431"/>
      <c r="ANR192" s="431"/>
      <c r="ANS192" s="431"/>
      <c r="ANT192" s="431"/>
      <c r="ANU192" s="431"/>
      <c r="ANV192" s="431"/>
      <c r="ANW192" s="431"/>
      <c r="ANX192" s="431"/>
      <c r="ANY192" s="431"/>
      <c r="ANZ192" s="431"/>
      <c r="AOA192" s="431"/>
      <c r="AOB192" s="431"/>
      <c r="AOC192" s="431"/>
      <c r="AOD192" s="431"/>
      <c r="AOE192" s="431"/>
      <c r="AOF192" s="431"/>
      <c r="AOG192" s="431"/>
      <c r="AOH192" s="431"/>
      <c r="AOI192" s="431"/>
      <c r="AOJ192" s="431"/>
      <c r="AOK192" s="431"/>
      <c r="AOL192" s="431"/>
      <c r="AOM192" s="431"/>
      <c r="AON192" s="431"/>
      <c r="AOO192" s="431"/>
      <c r="AOP192" s="431"/>
      <c r="AOQ192" s="431"/>
      <c r="AOR192" s="431"/>
      <c r="AOS192" s="431"/>
      <c r="AOT192" s="431"/>
      <c r="AOU192" s="431"/>
      <c r="AOV192" s="431"/>
      <c r="AOW192" s="431"/>
      <c r="AOX192" s="431"/>
      <c r="AOY192" s="431"/>
      <c r="AOZ192" s="431"/>
      <c r="APA192" s="431"/>
      <c r="APB192" s="431"/>
      <c r="APC192" s="431"/>
      <c r="APD192" s="431"/>
      <c r="APE192" s="431"/>
      <c r="APF192" s="431"/>
      <c r="APG192" s="431"/>
      <c r="APH192" s="431"/>
      <c r="API192" s="431"/>
      <c r="APJ192" s="431"/>
      <c r="APK192" s="431"/>
      <c r="APL192" s="431"/>
      <c r="APM192" s="431"/>
      <c r="APN192" s="431"/>
      <c r="APO192" s="431"/>
      <c r="APP192" s="431"/>
      <c r="APQ192" s="431"/>
      <c r="APR192" s="431"/>
      <c r="APS192" s="431"/>
      <c r="APT192" s="431"/>
      <c r="APU192" s="431"/>
      <c r="APV192" s="431"/>
      <c r="APW192" s="431"/>
      <c r="APX192" s="431"/>
      <c r="APY192" s="431"/>
      <c r="APZ192" s="431"/>
      <c r="AQA192" s="431"/>
      <c r="AQB192" s="431"/>
      <c r="AQC192" s="431"/>
      <c r="AQD192" s="431"/>
      <c r="AQE192" s="431"/>
      <c r="AQF192" s="431"/>
      <c r="AQG192" s="431"/>
      <c r="AQH192" s="431"/>
      <c r="AQI192" s="431"/>
      <c r="AQJ192" s="431"/>
      <c r="AQK192" s="431"/>
      <c r="AQL192" s="431"/>
      <c r="AQM192" s="431"/>
      <c r="AQN192" s="431"/>
      <c r="AQO192" s="431"/>
      <c r="AQP192" s="431"/>
      <c r="AQQ192" s="431"/>
      <c r="AQR192" s="431"/>
      <c r="AQS192" s="431"/>
      <c r="AQT192" s="431"/>
      <c r="AQU192" s="431"/>
      <c r="AQV192" s="431"/>
      <c r="AQW192" s="431"/>
      <c r="AQX192" s="431"/>
      <c r="AQY192" s="431"/>
      <c r="AQZ192" s="431"/>
      <c r="ARA192" s="431"/>
      <c r="ARB192" s="431"/>
      <c r="ARC192" s="431"/>
      <c r="ARD192" s="431"/>
      <c r="ARE192" s="431"/>
      <c r="ARF192" s="431"/>
      <c r="ARG192" s="431"/>
      <c r="ARH192" s="431"/>
      <c r="ARI192" s="431"/>
      <c r="ARJ192" s="431"/>
      <c r="ARK192" s="431"/>
      <c r="ARL192" s="431"/>
      <c r="ARM192" s="431"/>
      <c r="ARN192" s="431"/>
      <c r="ARO192" s="431"/>
      <c r="ARP192" s="431"/>
      <c r="ARQ192" s="431"/>
      <c r="ARR192" s="431"/>
      <c r="ARS192" s="431"/>
      <c r="ART192" s="431"/>
      <c r="ARU192" s="431"/>
      <c r="ARV192" s="431"/>
      <c r="ARW192" s="431"/>
      <c r="ARX192" s="431"/>
      <c r="ARY192" s="431"/>
      <c r="ARZ192" s="431"/>
      <c r="ASA192" s="431"/>
      <c r="ASB192" s="431"/>
      <c r="ASC192" s="431"/>
      <c r="ASD192" s="431"/>
      <c r="ASE192" s="431"/>
      <c r="ASF192" s="431"/>
      <c r="ASG192" s="431"/>
      <c r="ASH192" s="431"/>
      <c r="ASI192" s="431"/>
      <c r="ASJ192" s="431"/>
      <c r="ASK192" s="431"/>
      <c r="ASL192" s="431"/>
      <c r="ASM192" s="431"/>
      <c r="ASN192" s="431"/>
      <c r="ASO192" s="431"/>
      <c r="ASP192" s="431"/>
      <c r="ASQ192" s="431"/>
      <c r="ASR192" s="431"/>
      <c r="ASS192" s="431"/>
      <c r="AST192" s="431"/>
      <c r="ASU192" s="431"/>
      <c r="ASV192" s="431"/>
      <c r="ASW192" s="431"/>
      <c r="ASX192" s="431"/>
      <c r="ASY192" s="431"/>
      <c r="ASZ192" s="431"/>
      <c r="ATA192" s="431"/>
      <c r="ATB192" s="431"/>
      <c r="ATC192" s="431"/>
      <c r="ATD192" s="431"/>
      <c r="ATE192" s="431"/>
      <c r="ATF192" s="431"/>
      <c r="ATG192" s="431"/>
      <c r="ATH192" s="431"/>
      <c r="ATI192" s="431"/>
      <c r="ATJ192" s="431"/>
      <c r="ATK192" s="431"/>
      <c r="ATL192" s="431"/>
      <c r="ATM192" s="431"/>
      <c r="ATN192" s="431"/>
      <c r="ATO192" s="431"/>
      <c r="ATP192" s="431"/>
      <c r="ATQ192" s="431"/>
      <c r="ATR192" s="431"/>
      <c r="ATS192" s="431"/>
      <c r="ATT192" s="431"/>
      <c r="ATU192" s="431"/>
      <c r="ATV192" s="431"/>
      <c r="ATW192" s="431"/>
      <c r="ATX192" s="431"/>
      <c r="ATY192" s="431"/>
      <c r="ATZ192" s="431"/>
      <c r="AUA192" s="431"/>
      <c r="AUB192" s="431"/>
      <c r="AUC192" s="431"/>
      <c r="AUD192" s="431"/>
      <c r="AUE192" s="431"/>
      <c r="AUF192" s="431"/>
      <c r="AUG192" s="431"/>
      <c r="AUH192" s="431"/>
      <c r="AUI192" s="431"/>
      <c r="AUJ192" s="431"/>
      <c r="AUK192" s="431"/>
      <c r="AUL192" s="431"/>
      <c r="AUM192" s="431"/>
      <c r="AUN192" s="431"/>
      <c r="AUO192" s="431"/>
      <c r="AUP192" s="431"/>
      <c r="AUQ192" s="431"/>
      <c r="AUR192" s="431"/>
      <c r="AUS192" s="431"/>
      <c r="AUT192" s="431"/>
      <c r="AUU192" s="431"/>
      <c r="AUV192" s="431"/>
      <c r="AUW192" s="431"/>
      <c r="AUX192" s="431"/>
      <c r="AUY192" s="431"/>
      <c r="AUZ192" s="431"/>
      <c r="AVA192" s="431"/>
      <c r="AVB192" s="431"/>
      <c r="AVC192" s="431"/>
      <c r="AVD192" s="431"/>
      <c r="AVE192" s="431"/>
      <c r="AVF192" s="431"/>
      <c r="AVG192" s="431"/>
      <c r="AVH192" s="431"/>
      <c r="AVI192" s="431"/>
      <c r="AVJ192" s="431"/>
      <c r="AVK192" s="431"/>
      <c r="AVL192" s="431"/>
      <c r="AVM192" s="431"/>
      <c r="AVN192" s="431"/>
      <c r="AVO192" s="431"/>
      <c r="AVP192" s="431"/>
      <c r="AVQ192" s="431"/>
      <c r="AVR192" s="431"/>
      <c r="AVS192" s="431"/>
      <c r="AVT192" s="431"/>
      <c r="AVU192" s="431"/>
      <c r="AVV192" s="431"/>
      <c r="AVW192" s="431"/>
      <c r="AVX192" s="431"/>
      <c r="AVY192" s="431"/>
      <c r="AVZ192" s="431"/>
      <c r="AWA192" s="431"/>
      <c r="AWB192" s="431"/>
      <c r="AWC192" s="431"/>
      <c r="AWD192" s="431"/>
      <c r="AWE192" s="431"/>
      <c r="AWF192" s="431"/>
      <c r="AWG192" s="431"/>
      <c r="AWH192" s="431"/>
      <c r="AWI192" s="431"/>
      <c r="AWJ192" s="431"/>
      <c r="AWK192" s="431"/>
      <c r="AWL192" s="431"/>
      <c r="AWM192" s="431"/>
      <c r="AWN192" s="431"/>
      <c r="AWO192" s="431"/>
      <c r="AWP192" s="431"/>
      <c r="AWQ192" s="431"/>
      <c r="AWR192" s="431"/>
      <c r="AWS192" s="431"/>
      <c r="AWT192" s="431"/>
      <c r="AWU192" s="431"/>
      <c r="AWV192" s="431"/>
      <c r="AWW192" s="431"/>
      <c r="AWX192" s="431"/>
      <c r="AWY192" s="431"/>
      <c r="AWZ192" s="431"/>
      <c r="AXA192" s="431"/>
      <c r="AXB192" s="431"/>
      <c r="AXC192" s="431"/>
      <c r="AXD192" s="431"/>
      <c r="AXE192" s="431"/>
      <c r="AXF192" s="431"/>
      <c r="AXG192" s="431"/>
      <c r="AXH192" s="431"/>
      <c r="AXI192" s="431"/>
      <c r="AXJ192" s="431"/>
      <c r="AXK192" s="431"/>
      <c r="AXL192" s="431"/>
      <c r="AXM192" s="431"/>
      <c r="AXN192" s="431"/>
      <c r="AXO192" s="431"/>
      <c r="AXP192" s="431"/>
      <c r="AXQ192" s="431"/>
      <c r="AXR192" s="431"/>
      <c r="AXS192" s="431"/>
      <c r="AXT192" s="431"/>
      <c r="AXU192" s="431"/>
      <c r="AXV192" s="431"/>
      <c r="AXW192" s="431"/>
      <c r="AXX192" s="431"/>
      <c r="AXY192" s="431"/>
      <c r="AXZ192" s="431"/>
      <c r="AYA192" s="431"/>
      <c r="AYB192" s="431"/>
      <c r="AYC192" s="431"/>
      <c r="AYD192" s="431"/>
      <c r="AYE192" s="431"/>
      <c r="AYF192" s="431"/>
      <c r="AYG192" s="431"/>
      <c r="AYH192" s="431"/>
      <c r="AYI192" s="431"/>
      <c r="AYJ192" s="431"/>
      <c r="AYK192" s="431"/>
      <c r="AYL192" s="431"/>
      <c r="AYM192" s="431"/>
      <c r="AYN192" s="431"/>
      <c r="AYO192" s="431"/>
      <c r="AYP192" s="431"/>
      <c r="AYQ192" s="431"/>
      <c r="AYR192" s="431"/>
      <c r="AYS192" s="431"/>
      <c r="AYT192" s="431"/>
      <c r="AYU192" s="431"/>
      <c r="AYV192" s="431"/>
      <c r="AYW192" s="431"/>
      <c r="AYX192" s="431"/>
      <c r="AYY192" s="431"/>
      <c r="AYZ192" s="431"/>
      <c r="AZA192" s="431"/>
      <c r="AZB192" s="431"/>
      <c r="AZC192" s="431"/>
      <c r="AZD192" s="431"/>
      <c r="AZE192" s="431"/>
      <c r="AZF192" s="431"/>
      <c r="AZG192" s="431"/>
      <c r="AZH192" s="431"/>
      <c r="AZI192" s="431"/>
      <c r="AZJ192" s="431"/>
      <c r="AZK192" s="431"/>
      <c r="AZL192" s="431"/>
      <c r="AZM192" s="431"/>
      <c r="AZN192" s="431"/>
      <c r="AZO192" s="431"/>
      <c r="AZP192" s="431"/>
      <c r="AZQ192" s="431"/>
      <c r="AZR192" s="431"/>
      <c r="AZS192" s="431"/>
      <c r="AZT192" s="431"/>
      <c r="AZU192" s="431"/>
      <c r="AZV192" s="431"/>
      <c r="AZW192" s="431"/>
      <c r="AZX192" s="431"/>
      <c r="AZY192" s="431"/>
      <c r="AZZ192" s="431"/>
      <c r="BAA192" s="431"/>
      <c r="BAB192" s="431"/>
      <c r="BAC192" s="431"/>
      <c r="BAD192" s="431"/>
      <c r="BAE192" s="431"/>
      <c r="BAF192" s="431"/>
      <c r="BAG192" s="431"/>
      <c r="BAH192" s="431"/>
      <c r="BAI192" s="431"/>
      <c r="BAJ192" s="431"/>
      <c r="BAK192" s="431"/>
      <c r="BAL192" s="431"/>
      <c r="BAM192" s="431"/>
      <c r="BAN192" s="431"/>
      <c r="BAO192" s="431"/>
      <c r="BAP192" s="431"/>
      <c r="BAQ192" s="431"/>
      <c r="BAR192" s="431"/>
      <c r="BAS192" s="431"/>
      <c r="BAT192" s="431"/>
      <c r="BAU192" s="431"/>
      <c r="BAV192" s="431"/>
      <c r="BAW192" s="431"/>
      <c r="BAX192" s="431"/>
      <c r="BAY192" s="431"/>
      <c r="BAZ192" s="431"/>
      <c r="BBA192" s="431"/>
      <c r="BBB192" s="431"/>
      <c r="BBC192" s="431"/>
      <c r="BBD192" s="431"/>
      <c r="BBE192" s="431"/>
      <c r="BBF192" s="431"/>
      <c r="BBG192" s="431"/>
      <c r="BBH192" s="431"/>
      <c r="BBI192" s="431"/>
      <c r="BBJ192" s="431"/>
      <c r="BBK192" s="431"/>
      <c r="BBL192" s="431"/>
      <c r="BBM192" s="431"/>
      <c r="BBN192" s="431"/>
      <c r="BBO192" s="431"/>
      <c r="BBP192" s="431"/>
      <c r="BBQ192" s="431"/>
      <c r="BBR192" s="431"/>
      <c r="BBS192" s="431"/>
      <c r="BBT192" s="431"/>
      <c r="BBU192" s="431"/>
      <c r="BBV192" s="431"/>
      <c r="BBW192" s="431"/>
      <c r="BBX192" s="431"/>
      <c r="BBY192" s="431"/>
      <c r="BBZ192" s="431"/>
      <c r="BCA192" s="431"/>
      <c r="BCB192" s="431"/>
      <c r="BCC192" s="431"/>
      <c r="BCD192" s="431"/>
      <c r="BCE192" s="431"/>
      <c r="BCF192" s="431"/>
      <c r="BCG192" s="431"/>
      <c r="BCH192" s="431"/>
      <c r="BCI192" s="431"/>
      <c r="BCJ192" s="431"/>
      <c r="BCK192" s="431"/>
      <c r="BCL192" s="431"/>
      <c r="BCM192" s="431"/>
      <c r="BCN192" s="431"/>
      <c r="BCO192" s="431"/>
      <c r="BCP192" s="431"/>
      <c r="BCQ192" s="431"/>
      <c r="BCR192" s="431"/>
      <c r="BCS192" s="431"/>
      <c r="BCT192" s="431"/>
      <c r="BCU192" s="431"/>
      <c r="BCV192" s="431"/>
      <c r="BCW192" s="431"/>
      <c r="BCX192" s="431"/>
      <c r="BCY192" s="431"/>
      <c r="BCZ192" s="431"/>
      <c r="BDA192" s="431"/>
      <c r="BDB192" s="431"/>
      <c r="BDC192" s="431"/>
      <c r="BDD192" s="431"/>
      <c r="BDE192" s="431"/>
      <c r="BDF192" s="431"/>
      <c r="BDG192" s="431"/>
      <c r="BDH192" s="431"/>
      <c r="BDI192" s="431"/>
      <c r="BDJ192" s="431"/>
      <c r="BDK192" s="431"/>
      <c r="BDL192" s="431"/>
      <c r="BDM192" s="431"/>
      <c r="BDN192" s="431"/>
      <c r="BDO192" s="431"/>
      <c r="BDP192" s="431"/>
      <c r="BDQ192" s="431"/>
      <c r="BDR192" s="431"/>
      <c r="BDS192" s="431"/>
      <c r="BDT192" s="431"/>
      <c r="BDU192" s="431"/>
      <c r="BDV192" s="431"/>
      <c r="BDW192" s="431"/>
      <c r="BDX192" s="431"/>
      <c r="BDY192" s="431"/>
      <c r="BDZ192" s="431"/>
      <c r="BEA192" s="431"/>
      <c r="BEB192" s="431"/>
      <c r="BEC192" s="431"/>
      <c r="BED192" s="431"/>
      <c r="BEE192" s="431"/>
      <c r="BEF192" s="431"/>
      <c r="BEG192" s="431"/>
      <c r="BEH192" s="431"/>
      <c r="BEI192" s="431"/>
      <c r="BEJ192" s="431"/>
      <c r="BEK192" s="431"/>
      <c r="BEL192" s="431"/>
      <c r="BEM192" s="431"/>
      <c r="BEN192" s="431"/>
      <c r="BEO192" s="431"/>
      <c r="BEP192" s="431"/>
      <c r="BEQ192" s="431"/>
      <c r="BER192" s="431"/>
      <c r="BES192" s="431"/>
      <c r="BET192" s="431"/>
      <c r="BEU192" s="431"/>
      <c r="BEV192" s="431"/>
      <c r="BEW192" s="431"/>
      <c r="BEX192" s="431"/>
      <c r="BEY192" s="431"/>
      <c r="BEZ192" s="431"/>
      <c r="BFA192" s="431"/>
      <c r="BFB192" s="431"/>
      <c r="BFC192" s="431"/>
      <c r="BFD192" s="431"/>
      <c r="BFE192" s="431"/>
      <c r="BFF192" s="431"/>
      <c r="BFG192" s="431"/>
      <c r="BFH192" s="431"/>
      <c r="BFI192" s="431"/>
      <c r="BFJ192" s="431"/>
      <c r="BFK192" s="431"/>
      <c r="BFL192" s="431"/>
      <c r="BFM192" s="431"/>
      <c r="BFN192" s="431"/>
      <c r="BFO192" s="431"/>
      <c r="BFP192" s="431"/>
      <c r="BFQ192" s="431"/>
      <c r="BFR192" s="431"/>
      <c r="BFS192" s="431"/>
      <c r="BFT192" s="431"/>
      <c r="BFU192" s="431"/>
      <c r="BFV192" s="431"/>
      <c r="BFW192" s="431"/>
      <c r="BFX192" s="431"/>
      <c r="BFY192" s="431"/>
      <c r="BFZ192" s="431"/>
      <c r="BGA192" s="431"/>
      <c r="BGB192" s="431"/>
      <c r="BGC192" s="431"/>
      <c r="BGD192" s="431"/>
      <c r="BGE192" s="431"/>
      <c r="BGF192" s="431"/>
      <c r="BGG192" s="431"/>
      <c r="BGH192" s="431"/>
      <c r="BGI192" s="431"/>
      <c r="BGJ192" s="431"/>
      <c r="BGK192" s="431"/>
      <c r="BGL192" s="431"/>
      <c r="BGM192" s="431"/>
      <c r="BGN192" s="431"/>
      <c r="BGO192" s="431"/>
      <c r="BGP192" s="431"/>
      <c r="BGQ192" s="431"/>
      <c r="BGR192" s="431"/>
      <c r="BGS192" s="431"/>
      <c r="BGT192" s="431"/>
      <c r="BGU192" s="431"/>
      <c r="BGV192" s="431"/>
      <c r="BGW192" s="431"/>
      <c r="BGX192" s="431"/>
      <c r="BGY192" s="431"/>
      <c r="BGZ192" s="431"/>
      <c r="BHA192" s="431"/>
      <c r="BHB192" s="431"/>
      <c r="BHC192" s="431"/>
      <c r="BHD192" s="431"/>
      <c r="BHE192" s="431"/>
      <c r="BHF192" s="431"/>
      <c r="BHG192" s="431"/>
      <c r="BHH192" s="431"/>
      <c r="BHI192" s="431"/>
      <c r="BHJ192" s="431"/>
      <c r="BHK192" s="431"/>
      <c r="BHL192" s="431"/>
      <c r="BHM192" s="431"/>
      <c r="BHN192" s="431"/>
      <c r="BHO192" s="431"/>
      <c r="BHP192" s="431"/>
      <c r="BHQ192" s="431"/>
      <c r="BHR192" s="431"/>
      <c r="BHS192" s="431"/>
      <c r="BHT192" s="431"/>
      <c r="BHU192" s="431"/>
      <c r="BHV192" s="431"/>
      <c r="BHW192" s="431"/>
      <c r="BHX192" s="431"/>
      <c r="BHY192" s="431"/>
      <c r="BHZ192" s="431"/>
      <c r="BIA192" s="431"/>
      <c r="BIB192" s="431"/>
      <c r="BIC192" s="431"/>
      <c r="BID192" s="431"/>
      <c r="BIE192" s="431"/>
      <c r="BIF192" s="431"/>
      <c r="BIG192" s="431"/>
      <c r="BIH192" s="431"/>
      <c r="BII192" s="431"/>
      <c r="BIJ192" s="431"/>
      <c r="BIK192" s="431"/>
      <c r="BIL192" s="431"/>
      <c r="BIM192" s="431"/>
      <c r="BIN192" s="431"/>
      <c r="BIO192" s="431"/>
      <c r="BIP192" s="431"/>
      <c r="BIQ192" s="431"/>
      <c r="BIR192" s="431"/>
      <c r="BIS192" s="431"/>
      <c r="BIT192" s="431"/>
      <c r="BIU192" s="431"/>
      <c r="BIV192" s="431"/>
      <c r="BIW192" s="431"/>
      <c r="BIX192" s="431"/>
      <c r="BIY192" s="431"/>
      <c r="BIZ192" s="431"/>
      <c r="BJA192" s="431"/>
      <c r="BJB192" s="431"/>
      <c r="BJC192" s="431"/>
      <c r="BJD192" s="431"/>
      <c r="BJE192" s="431"/>
      <c r="BJF192" s="431"/>
      <c r="BJG192" s="431"/>
      <c r="BJH192" s="431"/>
      <c r="BJI192" s="431"/>
      <c r="BJJ192" s="431"/>
      <c r="BJK192" s="431"/>
      <c r="BJL192" s="431"/>
      <c r="BJM192" s="431"/>
      <c r="BJN192" s="431"/>
      <c r="BJO192" s="431"/>
      <c r="BJP192" s="431"/>
      <c r="BJQ192" s="431"/>
      <c r="BJR192" s="431"/>
      <c r="BJS192" s="431"/>
      <c r="BJT192" s="431"/>
      <c r="BJU192" s="431"/>
      <c r="BJV192" s="431"/>
      <c r="BJW192" s="431"/>
      <c r="BJX192" s="431"/>
      <c r="BJY192" s="431"/>
      <c r="BJZ192" s="431"/>
      <c r="BKA192" s="431"/>
      <c r="BKB192" s="431"/>
      <c r="BKC192" s="431"/>
      <c r="BKD192" s="431"/>
      <c r="BKE192" s="431"/>
      <c r="BKF192" s="431"/>
      <c r="BKG192" s="431"/>
      <c r="BKH192" s="431"/>
      <c r="BKI192" s="431"/>
      <c r="BKJ192" s="431"/>
      <c r="BKK192" s="431"/>
      <c r="BKL192" s="431"/>
      <c r="BKM192" s="431"/>
      <c r="BKN192" s="431"/>
      <c r="BKO192" s="431"/>
      <c r="BKP192" s="431"/>
      <c r="BKQ192" s="431"/>
      <c r="BKR192" s="431"/>
      <c r="BKS192" s="431"/>
      <c r="BKT192" s="431"/>
      <c r="BKU192" s="431"/>
      <c r="BKV192" s="431"/>
      <c r="BKW192" s="431"/>
      <c r="BKX192" s="431"/>
      <c r="BKY192" s="431"/>
      <c r="BKZ192" s="431"/>
      <c r="BLA192" s="431"/>
      <c r="BLB192" s="431"/>
      <c r="BLC192" s="431"/>
      <c r="BLD192" s="431"/>
      <c r="BLE192" s="431"/>
      <c r="BLF192" s="431"/>
      <c r="BLG192" s="431"/>
      <c r="BLH192" s="431"/>
      <c r="BLI192" s="431"/>
      <c r="BLJ192" s="431"/>
      <c r="BLK192" s="431"/>
      <c r="BLL192" s="431"/>
      <c r="BLM192" s="431"/>
      <c r="BLN192" s="431"/>
      <c r="BLO192" s="431"/>
      <c r="BLP192" s="431"/>
      <c r="BLQ192" s="431"/>
      <c r="BLR192" s="431"/>
      <c r="BLS192" s="431"/>
      <c r="BLT192" s="431"/>
      <c r="BLU192" s="431"/>
      <c r="BLV192" s="431"/>
      <c r="BLW192" s="431"/>
      <c r="BLX192" s="431"/>
      <c r="BLY192" s="431"/>
      <c r="BLZ192" s="431"/>
      <c r="BMA192" s="431"/>
      <c r="BMB192" s="431"/>
      <c r="BMC192" s="431"/>
      <c r="BMD192" s="431"/>
      <c r="BME192" s="431"/>
      <c r="BMF192" s="431"/>
      <c r="BMG192" s="431"/>
      <c r="BMH192" s="431"/>
      <c r="BMI192" s="431"/>
      <c r="BMJ192" s="431"/>
      <c r="BMK192" s="431"/>
      <c r="BML192" s="431"/>
      <c r="BMM192" s="431"/>
      <c r="BMN192" s="431"/>
      <c r="BMO192" s="431"/>
      <c r="BMP192" s="431"/>
      <c r="BMQ192" s="431"/>
      <c r="BMR192" s="431"/>
      <c r="BMS192" s="431"/>
      <c r="BMT192" s="431"/>
      <c r="BMU192" s="431"/>
      <c r="BMV192" s="431"/>
      <c r="BMW192" s="431"/>
      <c r="BMX192" s="431"/>
      <c r="BMY192" s="431"/>
      <c r="BMZ192" s="431"/>
      <c r="BNA192" s="431"/>
      <c r="BNB192" s="431"/>
      <c r="BNC192" s="431"/>
      <c r="BND192" s="431"/>
      <c r="BNE192" s="431"/>
      <c r="BNF192" s="431"/>
      <c r="BNG192" s="431"/>
      <c r="BNH192" s="431"/>
      <c r="BNI192" s="431"/>
      <c r="BNJ192" s="431"/>
      <c r="BNK192" s="431"/>
      <c r="BNL192" s="431"/>
      <c r="BNM192" s="431"/>
      <c r="BNN192" s="431"/>
      <c r="BNO192" s="431"/>
      <c r="BNP192" s="431"/>
      <c r="BNQ192" s="431"/>
      <c r="BNR192" s="431"/>
      <c r="BNS192" s="431"/>
      <c r="BNT192" s="431"/>
      <c r="BNU192" s="431"/>
      <c r="BNV192" s="431"/>
      <c r="BNW192" s="431"/>
      <c r="BNX192" s="431"/>
      <c r="BNY192" s="431"/>
      <c r="BNZ192" s="431"/>
      <c r="BOA192" s="431"/>
      <c r="BOB192" s="431"/>
      <c r="BOC192" s="431"/>
      <c r="BOD192" s="431"/>
      <c r="BOE192" s="431"/>
      <c r="BOF192" s="431"/>
      <c r="BOG192" s="431"/>
      <c r="BOH192" s="431"/>
      <c r="BOI192" s="431"/>
      <c r="BOJ192" s="431"/>
      <c r="BOK192" s="431"/>
      <c r="BOL192" s="431"/>
      <c r="BOM192" s="431"/>
      <c r="BON192" s="431"/>
      <c r="BOO192" s="431"/>
      <c r="BOP192" s="431"/>
      <c r="BOQ192" s="431"/>
      <c r="BOR192" s="431"/>
      <c r="BOS192" s="431"/>
      <c r="BOT192" s="431"/>
      <c r="BOU192" s="431"/>
      <c r="BOV192" s="431"/>
      <c r="BOW192" s="431"/>
      <c r="BOX192" s="431"/>
      <c r="BOY192" s="431"/>
      <c r="BOZ192" s="431"/>
      <c r="BPA192" s="431"/>
      <c r="BPB192" s="431"/>
      <c r="BPC192" s="431"/>
      <c r="BPD192" s="431"/>
      <c r="BPE192" s="431"/>
      <c r="BPF192" s="431"/>
      <c r="BPG192" s="431"/>
      <c r="BPH192" s="431"/>
      <c r="BPI192" s="431"/>
      <c r="BPJ192" s="431"/>
      <c r="BPK192" s="431"/>
      <c r="BPL192" s="431"/>
      <c r="BPM192" s="431"/>
      <c r="BPN192" s="431"/>
      <c r="BPO192" s="431"/>
      <c r="BPP192" s="431"/>
      <c r="BPQ192" s="431"/>
      <c r="BPR192" s="431"/>
      <c r="BPS192" s="431"/>
      <c r="BPT192" s="431"/>
      <c r="BPU192" s="431"/>
      <c r="BPV192" s="431"/>
      <c r="BPW192" s="431"/>
      <c r="BPX192" s="431"/>
      <c r="BPY192" s="431"/>
      <c r="BPZ192" s="431"/>
      <c r="BQA192" s="431"/>
      <c r="BQB192" s="431"/>
      <c r="BQC192" s="431"/>
      <c r="BQD192" s="431"/>
      <c r="BQE192" s="431"/>
      <c r="BQF192" s="431"/>
      <c r="BQG192" s="431"/>
      <c r="BQH192" s="431"/>
      <c r="BQI192" s="431"/>
      <c r="BQJ192" s="431"/>
      <c r="BQK192" s="431"/>
      <c r="BQL192" s="431"/>
      <c r="BQM192" s="431"/>
      <c r="BQN192" s="431"/>
      <c r="BQO192" s="431"/>
      <c r="BQP192" s="431"/>
      <c r="BQQ192" s="431"/>
      <c r="BQR192" s="431"/>
      <c r="BQS192" s="431"/>
      <c r="BQT192" s="431"/>
      <c r="BQU192" s="431"/>
      <c r="BQV192" s="431"/>
      <c r="BQW192" s="431"/>
      <c r="BQX192" s="431"/>
      <c r="BQY192" s="431"/>
      <c r="BQZ192" s="431"/>
      <c r="BRA192" s="431"/>
      <c r="BRB192" s="431"/>
      <c r="BRC192" s="431"/>
      <c r="BRD192" s="431"/>
      <c r="BRE192" s="431"/>
      <c r="BRF192" s="431"/>
      <c r="BRG192" s="431"/>
      <c r="BRH192" s="431"/>
      <c r="BRI192" s="431"/>
      <c r="BRJ192" s="431"/>
      <c r="BRK192" s="431"/>
      <c r="BRL192" s="431"/>
      <c r="BRM192" s="431"/>
      <c r="BRN192" s="431"/>
      <c r="BRO192" s="431"/>
      <c r="BRP192" s="431"/>
      <c r="BRQ192" s="431"/>
      <c r="BRR192" s="431"/>
      <c r="BRS192" s="431"/>
      <c r="BRT192" s="431"/>
      <c r="BRU192" s="431"/>
    </row>
    <row r="193" spans="1:1841" x14ac:dyDescent="0.3">
      <c r="A193" s="431"/>
      <c r="B193" s="431"/>
      <c r="C193" s="431"/>
      <c r="D193" s="431"/>
      <c r="E193" s="431"/>
      <c r="F193" s="431"/>
      <c r="G193" s="431"/>
      <c r="H193" s="431"/>
      <c r="I193" s="429"/>
      <c r="J193" s="429"/>
      <c r="K193" s="429"/>
      <c r="L193" s="429"/>
      <c r="M193" s="429"/>
      <c r="N193" s="429"/>
      <c r="O193" s="429"/>
      <c r="P193" s="429"/>
      <c r="Q193" s="429"/>
      <c r="R193" s="429"/>
      <c r="S193" s="429"/>
      <c r="T193" s="429"/>
      <c r="U193" s="429"/>
      <c r="V193" s="429"/>
      <c r="W193" s="429"/>
      <c r="X193" s="429"/>
      <c r="Y193" s="429"/>
      <c r="Z193" s="429"/>
      <c r="AA193" s="430"/>
      <c r="AB193" s="486"/>
      <c r="AC193" s="486"/>
      <c r="AD193" s="527"/>
      <c r="AE193" s="527"/>
      <c r="AF193" s="527"/>
      <c r="AG193" s="527"/>
      <c r="AH193" s="431"/>
      <c r="AI193" s="431"/>
      <c r="AJ193" s="431"/>
      <c r="AK193" s="431"/>
      <c r="AL193" s="431"/>
      <c r="AM193" s="431"/>
      <c r="AN193" s="431"/>
      <c r="AO193" s="431"/>
      <c r="AP193" s="431"/>
      <c r="AQ193" s="431"/>
      <c r="AR193" s="431"/>
      <c r="AS193" s="431"/>
      <c r="AT193" s="431"/>
      <c r="AU193" s="431"/>
      <c r="AV193" s="431"/>
      <c r="AW193" s="431"/>
      <c r="AX193" s="431"/>
      <c r="AY193" s="431"/>
      <c r="AZ193" s="431"/>
      <c r="BA193" s="431"/>
      <c r="BB193" s="431"/>
      <c r="BC193" s="431"/>
      <c r="BD193" s="431"/>
      <c r="BE193" s="431"/>
      <c r="BF193" s="431"/>
      <c r="BG193" s="431"/>
      <c r="BH193" s="431"/>
      <c r="BI193" s="431"/>
      <c r="BJ193" s="431"/>
      <c r="BK193" s="431"/>
      <c r="BL193" s="431"/>
      <c r="BM193" s="431"/>
      <c r="BN193" s="431"/>
      <c r="BO193" s="431"/>
      <c r="BP193" s="431"/>
      <c r="BQ193" s="431"/>
      <c r="BR193" s="431"/>
      <c r="BS193" s="431"/>
      <c r="BT193" s="431"/>
      <c r="BU193" s="431"/>
      <c r="BV193" s="431"/>
      <c r="BW193" s="431"/>
      <c r="BX193" s="431"/>
      <c r="BY193" s="431"/>
      <c r="BZ193" s="431"/>
      <c r="CA193" s="431"/>
      <c r="CB193" s="431"/>
      <c r="CC193" s="431"/>
      <c r="CD193" s="431"/>
      <c r="CE193" s="431"/>
      <c r="CF193" s="431"/>
      <c r="CG193" s="431"/>
      <c r="CH193" s="431"/>
      <c r="CI193" s="431"/>
      <c r="CJ193" s="431"/>
      <c r="CK193" s="431"/>
      <c r="CL193" s="431"/>
      <c r="CM193" s="431"/>
      <c r="CN193" s="431"/>
      <c r="CO193" s="431"/>
      <c r="CP193" s="431"/>
      <c r="CQ193" s="431"/>
      <c r="CR193" s="431"/>
      <c r="CS193" s="431"/>
      <c r="CT193" s="431"/>
      <c r="CU193" s="431"/>
      <c r="CV193" s="431"/>
      <c r="CW193" s="431"/>
      <c r="CX193" s="431"/>
      <c r="CY193" s="431"/>
      <c r="CZ193" s="431"/>
      <c r="DA193" s="431"/>
      <c r="DB193" s="431"/>
      <c r="DC193" s="431"/>
      <c r="DD193" s="431"/>
      <c r="DE193" s="431"/>
      <c r="DF193" s="431"/>
      <c r="DG193" s="431"/>
      <c r="DH193" s="431"/>
      <c r="DI193" s="431"/>
      <c r="DJ193" s="431"/>
      <c r="DK193" s="431"/>
      <c r="DL193" s="431"/>
      <c r="DM193" s="431"/>
      <c r="DN193" s="431"/>
      <c r="DO193" s="431"/>
      <c r="DP193" s="431"/>
      <c r="DQ193" s="431"/>
      <c r="DR193" s="431"/>
      <c r="DS193" s="431"/>
      <c r="DT193" s="431"/>
      <c r="DU193" s="431"/>
      <c r="DV193" s="431"/>
      <c r="DW193" s="431"/>
      <c r="DX193" s="431"/>
      <c r="DY193" s="431"/>
      <c r="DZ193" s="431"/>
      <c r="EA193" s="431"/>
      <c r="EB193" s="431"/>
      <c r="EC193" s="431"/>
      <c r="ED193" s="431"/>
      <c r="EE193" s="431"/>
      <c r="EF193" s="431"/>
      <c r="EG193" s="431"/>
      <c r="EH193" s="431"/>
      <c r="EI193" s="431"/>
      <c r="EJ193" s="431"/>
      <c r="EK193" s="431"/>
      <c r="EL193" s="431"/>
      <c r="EM193" s="431"/>
      <c r="EN193" s="431"/>
      <c r="EO193" s="431"/>
      <c r="EP193" s="431"/>
      <c r="EQ193" s="431"/>
      <c r="ER193" s="431"/>
      <c r="ES193" s="431"/>
      <c r="ET193" s="431"/>
      <c r="EU193" s="431"/>
      <c r="EV193" s="431"/>
      <c r="EW193" s="431"/>
      <c r="EX193" s="431"/>
      <c r="EY193" s="431"/>
      <c r="EZ193" s="431"/>
      <c r="FA193" s="431"/>
      <c r="FB193" s="431"/>
      <c r="FC193" s="431"/>
      <c r="FD193" s="431"/>
      <c r="FE193" s="431"/>
      <c r="FF193" s="431"/>
      <c r="FG193" s="431"/>
      <c r="FH193" s="431"/>
      <c r="FI193" s="431"/>
      <c r="FJ193" s="431"/>
      <c r="FK193" s="431"/>
      <c r="FL193" s="431"/>
      <c r="FM193" s="431"/>
      <c r="FN193" s="431"/>
      <c r="FO193" s="431"/>
      <c r="FP193" s="431"/>
      <c r="FQ193" s="431"/>
      <c r="FR193" s="431"/>
      <c r="FS193" s="431"/>
      <c r="FT193" s="431"/>
      <c r="FU193" s="431"/>
      <c r="FV193" s="431"/>
      <c r="FW193" s="431"/>
      <c r="FX193" s="431"/>
      <c r="FY193" s="431"/>
      <c r="FZ193" s="431"/>
      <c r="GA193" s="431"/>
      <c r="GB193" s="431"/>
      <c r="GC193" s="431"/>
      <c r="GD193" s="431"/>
      <c r="GE193" s="431"/>
      <c r="GF193" s="431"/>
      <c r="GG193" s="431"/>
      <c r="GH193" s="431"/>
      <c r="GI193" s="431"/>
      <c r="GJ193" s="431"/>
      <c r="GK193" s="431"/>
      <c r="GL193" s="431"/>
      <c r="GM193" s="431"/>
      <c r="GN193" s="431"/>
      <c r="GO193" s="431"/>
      <c r="GP193" s="431"/>
      <c r="GQ193" s="431"/>
      <c r="GR193" s="431"/>
      <c r="GS193" s="431"/>
      <c r="GT193" s="431"/>
      <c r="GU193" s="431"/>
      <c r="GV193" s="431"/>
      <c r="GW193" s="431"/>
      <c r="GX193" s="431"/>
      <c r="GY193" s="431"/>
      <c r="GZ193" s="431"/>
      <c r="HA193" s="431"/>
      <c r="HB193" s="431"/>
      <c r="HC193" s="431"/>
      <c r="HD193" s="431"/>
      <c r="HE193" s="431"/>
      <c r="HF193" s="431"/>
      <c r="HG193" s="431"/>
      <c r="HH193" s="431"/>
      <c r="HI193" s="431"/>
      <c r="HJ193" s="431"/>
      <c r="HK193" s="431"/>
      <c r="HL193" s="431"/>
      <c r="HM193" s="431"/>
      <c r="HN193" s="431"/>
      <c r="HO193" s="431"/>
      <c r="HP193" s="431"/>
      <c r="HQ193" s="431"/>
      <c r="HR193" s="431"/>
      <c r="HS193" s="431"/>
      <c r="HT193" s="431"/>
      <c r="HU193" s="431"/>
      <c r="HV193" s="431"/>
      <c r="HW193" s="431"/>
      <c r="HX193" s="431"/>
      <c r="HY193" s="431"/>
      <c r="HZ193" s="431"/>
      <c r="IA193" s="431"/>
      <c r="IB193" s="431"/>
      <c r="IC193" s="431"/>
      <c r="ID193" s="431"/>
      <c r="IE193" s="431"/>
      <c r="IF193" s="431"/>
      <c r="IG193" s="431"/>
      <c r="IH193" s="431"/>
      <c r="II193" s="431"/>
      <c r="IJ193" s="431"/>
      <c r="IK193" s="431"/>
      <c r="IL193" s="431"/>
      <c r="IM193" s="431"/>
      <c r="IN193" s="431"/>
      <c r="IO193" s="431"/>
      <c r="IP193" s="431"/>
      <c r="IQ193" s="431"/>
      <c r="IR193" s="431"/>
      <c r="IS193" s="431"/>
      <c r="IT193" s="431"/>
      <c r="IU193" s="431"/>
      <c r="IV193" s="431"/>
      <c r="IW193" s="431"/>
      <c r="IX193" s="431"/>
      <c r="IY193" s="431"/>
      <c r="IZ193" s="431"/>
      <c r="JA193" s="431"/>
      <c r="JB193" s="431"/>
      <c r="JC193" s="431"/>
      <c r="JD193" s="431"/>
      <c r="JE193" s="431"/>
      <c r="JF193" s="431"/>
      <c r="JG193" s="431"/>
      <c r="JH193" s="431"/>
      <c r="JI193" s="431"/>
      <c r="JJ193" s="431"/>
      <c r="JK193" s="431"/>
      <c r="JL193" s="431"/>
      <c r="JM193" s="431"/>
      <c r="JN193" s="431"/>
      <c r="JO193" s="431"/>
      <c r="JP193" s="431"/>
      <c r="JQ193" s="431"/>
      <c r="JR193" s="431"/>
      <c r="JS193" s="431"/>
      <c r="JT193" s="431"/>
      <c r="JU193" s="431"/>
      <c r="JV193" s="431"/>
      <c r="JW193" s="431"/>
      <c r="JX193" s="431"/>
      <c r="JY193" s="431"/>
      <c r="JZ193" s="431"/>
      <c r="KA193" s="431"/>
      <c r="KB193" s="431"/>
      <c r="KC193" s="431"/>
      <c r="KD193" s="431"/>
      <c r="KE193" s="431"/>
      <c r="KF193" s="431"/>
      <c r="KG193" s="431"/>
      <c r="KH193" s="431"/>
      <c r="KI193" s="431"/>
      <c r="KJ193" s="431"/>
      <c r="KK193" s="431"/>
      <c r="KL193" s="431"/>
      <c r="KM193" s="431"/>
      <c r="KN193" s="431"/>
      <c r="KO193" s="431"/>
      <c r="KP193" s="431"/>
      <c r="KQ193" s="431"/>
      <c r="KR193" s="431"/>
      <c r="KS193" s="431"/>
      <c r="KT193" s="431"/>
      <c r="KU193" s="431"/>
      <c r="KV193" s="431"/>
      <c r="KW193" s="431"/>
      <c r="KX193" s="431"/>
      <c r="KY193" s="431"/>
      <c r="KZ193" s="431"/>
      <c r="LA193" s="431"/>
      <c r="LB193" s="431"/>
      <c r="LC193" s="431"/>
      <c r="LD193" s="431"/>
      <c r="LE193" s="431"/>
      <c r="LF193" s="431"/>
      <c r="LG193" s="431"/>
      <c r="LH193" s="431"/>
      <c r="LI193" s="431"/>
      <c r="LJ193" s="431"/>
      <c r="LK193" s="431"/>
      <c r="LL193" s="431"/>
      <c r="LM193" s="431"/>
      <c r="LN193" s="431"/>
      <c r="LO193" s="431"/>
      <c r="LP193" s="431"/>
      <c r="LQ193" s="431"/>
      <c r="LR193" s="431"/>
      <c r="LS193" s="431"/>
      <c r="LT193" s="431"/>
      <c r="LU193" s="431"/>
      <c r="LV193" s="431"/>
      <c r="LW193" s="431"/>
      <c r="LX193" s="431"/>
      <c r="LY193" s="431"/>
      <c r="LZ193" s="431"/>
      <c r="MA193" s="431"/>
      <c r="MB193" s="431"/>
      <c r="MC193" s="431"/>
      <c r="MD193" s="431"/>
      <c r="ME193" s="431"/>
      <c r="MF193" s="431"/>
      <c r="MG193" s="431"/>
      <c r="MH193" s="431"/>
      <c r="MI193" s="431"/>
      <c r="MJ193" s="431"/>
      <c r="MK193" s="431"/>
      <c r="ML193" s="431"/>
      <c r="MM193" s="431"/>
      <c r="MN193" s="431"/>
      <c r="MO193" s="431"/>
      <c r="MP193" s="431"/>
      <c r="MQ193" s="431"/>
      <c r="MR193" s="431"/>
      <c r="MS193" s="431"/>
      <c r="MT193" s="431"/>
      <c r="MU193" s="431"/>
      <c r="MV193" s="431"/>
      <c r="MW193" s="431"/>
      <c r="MX193" s="431"/>
      <c r="MY193" s="431"/>
      <c r="MZ193" s="431"/>
      <c r="NA193" s="431"/>
      <c r="NB193" s="431"/>
      <c r="NC193" s="431"/>
      <c r="ND193" s="431"/>
      <c r="NE193" s="431"/>
      <c r="NF193" s="431"/>
      <c r="NG193" s="431"/>
      <c r="NH193" s="431"/>
      <c r="NI193" s="431"/>
      <c r="NJ193" s="431"/>
      <c r="NK193" s="431"/>
      <c r="NL193" s="431"/>
      <c r="NM193" s="431"/>
      <c r="NN193" s="431"/>
      <c r="NO193" s="431"/>
      <c r="NP193" s="431"/>
      <c r="NQ193" s="431"/>
      <c r="NR193" s="431"/>
      <c r="NS193" s="431"/>
      <c r="NT193" s="431"/>
      <c r="NU193" s="431"/>
      <c r="NV193" s="431"/>
      <c r="NW193" s="431"/>
      <c r="NX193" s="431"/>
      <c r="NY193" s="431"/>
      <c r="NZ193" s="431"/>
      <c r="OA193" s="431"/>
      <c r="OB193" s="431"/>
      <c r="OC193" s="431"/>
      <c r="OD193" s="431"/>
      <c r="OE193" s="431"/>
      <c r="OF193" s="431"/>
      <c r="OG193" s="431"/>
      <c r="OH193" s="431"/>
      <c r="OI193" s="431"/>
      <c r="OJ193" s="431"/>
      <c r="OK193" s="431"/>
      <c r="OL193" s="431"/>
      <c r="OM193" s="431"/>
      <c r="ON193" s="431"/>
      <c r="OO193" s="431"/>
      <c r="OP193" s="431"/>
      <c r="OQ193" s="431"/>
      <c r="OR193" s="431"/>
      <c r="OS193" s="431"/>
      <c r="OT193" s="431"/>
      <c r="OU193" s="431"/>
      <c r="OV193" s="431"/>
      <c r="OW193" s="431"/>
      <c r="OX193" s="431"/>
      <c r="OY193" s="431"/>
      <c r="OZ193" s="431"/>
      <c r="PA193" s="431"/>
      <c r="PB193" s="431"/>
      <c r="PC193" s="431"/>
      <c r="PD193" s="431"/>
      <c r="PE193" s="431"/>
      <c r="PF193" s="431"/>
      <c r="PG193" s="431"/>
      <c r="PH193" s="431"/>
      <c r="PI193" s="431"/>
      <c r="PJ193" s="431"/>
      <c r="PK193" s="431"/>
      <c r="PL193" s="431"/>
      <c r="PM193" s="431"/>
      <c r="PN193" s="431"/>
      <c r="PO193" s="431"/>
      <c r="PP193" s="431"/>
      <c r="PQ193" s="431"/>
      <c r="PR193" s="431"/>
      <c r="PS193" s="431"/>
      <c r="PT193" s="431"/>
      <c r="PU193" s="431"/>
      <c r="PV193" s="431"/>
      <c r="PW193" s="431"/>
      <c r="PX193" s="431"/>
      <c r="PY193" s="431"/>
      <c r="PZ193" s="431"/>
      <c r="QA193" s="431"/>
      <c r="QB193" s="431"/>
      <c r="QC193" s="431"/>
      <c r="QD193" s="431"/>
      <c r="QE193" s="431"/>
      <c r="QF193" s="431"/>
      <c r="QG193" s="431"/>
      <c r="QH193" s="431"/>
      <c r="QI193" s="431"/>
      <c r="QJ193" s="431"/>
      <c r="QK193" s="431"/>
      <c r="QL193" s="431"/>
      <c r="QM193" s="431"/>
      <c r="QN193" s="431"/>
      <c r="QO193" s="431"/>
      <c r="QP193" s="431"/>
      <c r="QQ193" s="431"/>
      <c r="QR193" s="431"/>
      <c r="QS193" s="431"/>
      <c r="QT193" s="431"/>
      <c r="QU193" s="431"/>
      <c r="QV193" s="431"/>
      <c r="QW193" s="431"/>
      <c r="QX193" s="431"/>
      <c r="QY193" s="431"/>
      <c r="QZ193" s="431"/>
      <c r="RA193" s="431"/>
      <c r="RB193" s="431"/>
      <c r="RC193" s="431"/>
      <c r="RD193" s="431"/>
      <c r="RE193" s="431"/>
      <c r="RF193" s="431"/>
      <c r="RG193" s="431"/>
      <c r="RH193" s="431"/>
      <c r="RI193" s="431"/>
      <c r="RJ193" s="431"/>
      <c r="RK193" s="431"/>
      <c r="RL193" s="431"/>
      <c r="RM193" s="431"/>
      <c r="RN193" s="431"/>
      <c r="RO193" s="431"/>
      <c r="RP193" s="431"/>
      <c r="RQ193" s="431"/>
      <c r="RR193" s="431"/>
      <c r="RS193" s="431"/>
      <c r="RT193" s="431"/>
      <c r="RU193" s="431"/>
      <c r="RV193" s="431"/>
      <c r="RW193" s="431"/>
      <c r="RX193" s="431"/>
      <c r="RY193" s="431"/>
      <c r="RZ193" s="431"/>
      <c r="SA193" s="431"/>
      <c r="SB193" s="431"/>
      <c r="SC193" s="431"/>
      <c r="SD193" s="431"/>
      <c r="SE193" s="431"/>
      <c r="SF193" s="431"/>
      <c r="SG193" s="431"/>
      <c r="SH193" s="431"/>
      <c r="SI193" s="431"/>
      <c r="SJ193" s="431"/>
      <c r="SK193" s="431"/>
      <c r="SL193" s="431"/>
      <c r="SM193" s="431"/>
      <c r="SN193" s="431"/>
      <c r="SO193" s="431"/>
      <c r="SP193" s="431"/>
      <c r="SQ193" s="431"/>
      <c r="SR193" s="431"/>
      <c r="SS193" s="431"/>
      <c r="ST193" s="431"/>
      <c r="SU193" s="431"/>
      <c r="SV193" s="431"/>
      <c r="SW193" s="431"/>
      <c r="SX193" s="431"/>
      <c r="SY193" s="431"/>
      <c r="SZ193" s="431"/>
      <c r="TA193" s="431"/>
      <c r="TB193" s="431"/>
      <c r="TC193" s="431"/>
      <c r="TD193" s="431"/>
      <c r="TE193" s="431"/>
      <c r="TF193" s="431"/>
      <c r="TG193" s="431"/>
      <c r="TH193" s="431"/>
      <c r="TI193" s="431"/>
      <c r="TJ193" s="431"/>
      <c r="TK193" s="431"/>
      <c r="TL193" s="431"/>
      <c r="TM193" s="431"/>
      <c r="TN193" s="431"/>
      <c r="TO193" s="431"/>
      <c r="TP193" s="431"/>
      <c r="TQ193" s="431"/>
      <c r="TR193" s="431"/>
      <c r="TS193" s="431"/>
      <c r="TT193" s="431"/>
      <c r="TU193" s="431"/>
      <c r="TV193" s="431"/>
      <c r="TW193" s="431"/>
      <c r="TX193" s="431"/>
      <c r="TY193" s="431"/>
      <c r="TZ193" s="431"/>
      <c r="UA193" s="431"/>
      <c r="UB193" s="431"/>
      <c r="UC193" s="431"/>
      <c r="UD193" s="431"/>
      <c r="UE193" s="431"/>
      <c r="UF193" s="431"/>
      <c r="UG193" s="431"/>
      <c r="UH193" s="431"/>
      <c r="UI193" s="431"/>
      <c r="UJ193" s="431"/>
      <c r="UK193" s="431"/>
      <c r="UL193" s="431"/>
      <c r="UM193" s="431"/>
      <c r="UN193" s="431"/>
      <c r="UO193" s="431"/>
      <c r="UP193" s="431"/>
      <c r="UQ193" s="431"/>
      <c r="UR193" s="431"/>
      <c r="US193" s="431"/>
      <c r="UT193" s="431"/>
      <c r="UU193" s="431"/>
      <c r="UV193" s="431"/>
      <c r="UW193" s="431"/>
      <c r="UX193" s="431"/>
      <c r="UY193" s="431"/>
      <c r="UZ193" s="431"/>
      <c r="VA193" s="431"/>
      <c r="VB193" s="431"/>
      <c r="VC193" s="431"/>
      <c r="VD193" s="431"/>
      <c r="VE193" s="431"/>
      <c r="VF193" s="431"/>
      <c r="VG193" s="431"/>
      <c r="VH193" s="431"/>
      <c r="VI193" s="431"/>
      <c r="VJ193" s="431"/>
      <c r="VK193" s="431"/>
      <c r="VL193" s="431"/>
      <c r="VM193" s="431"/>
      <c r="VN193" s="431"/>
      <c r="VO193" s="431"/>
      <c r="VP193" s="431"/>
      <c r="VQ193" s="431"/>
      <c r="VR193" s="431"/>
      <c r="VS193" s="431"/>
      <c r="VT193" s="431"/>
      <c r="VU193" s="431"/>
      <c r="VV193" s="431"/>
      <c r="VW193" s="431"/>
      <c r="VX193" s="431"/>
      <c r="VY193" s="431"/>
      <c r="VZ193" s="431"/>
      <c r="WA193" s="431"/>
      <c r="WB193" s="431"/>
      <c r="WC193" s="431"/>
      <c r="WD193" s="431"/>
      <c r="WE193" s="431"/>
      <c r="WF193" s="431"/>
      <c r="WG193" s="431"/>
      <c r="WH193" s="431"/>
      <c r="WI193" s="431"/>
      <c r="WJ193" s="431"/>
      <c r="WK193" s="431"/>
      <c r="WL193" s="431"/>
      <c r="WM193" s="431"/>
      <c r="WN193" s="431"/>
      <c r="WO193" s="431"/>
      <c r="WP193" s="431"/>
      <c r="WQ193" s="431"/>
      <c r="WR193" s="431"/>
      <c r="WS193" s="431"/>
      <c r="WT193" s="431"/>
      <c r="WU193" s="431"/>
      <c r="WV193" s="431"/>
      <c r="WW193" s="431"/>
      <c r="WX193" s="431"/>
      <c r="WY193" s="431"/>
      <c r="WZ193" s="431"/>
      <c r="XA193" s="431"/>
      <c r="XB193" s="431"/>
      <c r="XC193" s="431"/>
      <c r="XD193" s="431"/>
      <c r="XE193" s="431"/>
      <c r="XF193" s="431"/>
      <c r="XG193" s="431"/>
      <c r="XH193" s="431"/>
      <c r="XI193" s="431"/>
      <c r="XJ193" s="431"/>
      <c r="XK193" s="431"/>
      <c r="XL193" s="431"/>
      <c r="XM193" s="431"/>
      <c r="XN193" s="431"/>
      <c r="XO193" s="431"/>
      <c r="XP193" s="431"/>
      <c r="XQ193" s="431"/>
      <c r="XR193" s="431"/>
      <c r="XS193" s="431"/>
      <c r="XT193" s="431"/>
      <c r="XU193" s="431"/>
      <c r="XV193" s="431"/>
      <c r="XW193" s="431"/>
      <c r="XX193" s="431"/>
      <c r="XY193" s="431"/>
      <c r="XZ193" s="431"/>
      <c r="YA193" s="431"/>
      <c r="YB193" s="431"/>
      <c r="YC193" s="431"/>
      <c r="YD193" s="431"/>
      <c r="YE193" s="431"/>
      <c r="YF193" s="431"/>
      <c r="YG193" s="431"/>
      <c r="YH193" s="431"/>
      <c r="YI193" s="431"/>
      <c r="YJ193" s="431"/>
      <c r="YK193" s="431"/>
      <c r="YL193" s="431"/>
      <c r="YM193" s="431"/>
      <c r="YN193" s="431"/>
      <c r="YO193" s="431"/>
      <c r="YP193" s="431"/>
      <c r="YQ193" s="431"/>
      <c r="YR193" s="431"/>
      <c r="YS193" s="431"/>
      <c r="YT193" s="431"/>
      <c r="YU193" s="431"/>
      <c r="YV193" s="431"/>
      <c r="YW193" s="431"/>
      <c r="YX193" s="431"/>
      <c r="YY193" s="431"/>
      <c r="YZ193" s="431"/>
      <c r="ZA193" s="431"/>
      <c r="ZB193" s="431"/>
      <c r="ZC193" s="431"/>
      <c r="ZD193" s="431"/>
      <c r="ZE193" s="431"/>
      <c r="ZF193" s="431"/>
      <c r="ZG193" s="431"/>
      <c r="ZH193" s="431"/>
      <c r="ZI193" s="431"/>
      <c r="ZJ193" s="431"/>
      <c r="ZK193" s="431"/>
      <c r="ZL193" s="431"/>
      <c r="ZM193" s="431"/>
      <c r="ZN193" s="431"/>
      <c r="ZO193" s="431"/>
      <c r="ZP193" s="431"/>
      <c r="ZQ193" s="431"/>
      <c r="ZR193" s="431"/>
      <c r="ZS193" s="431"/>
      <c r="ZT193" s="431"/>
      <c r="ZU193" s="431"/>
      <c r="ZV193" s="431"/>
      <c r="ZW193" s="431"/>
      <c r="ZX193" s="431"/>
      <c r="ZY193" s="431"/>
      <c r="ZZ193" s="431"/>
      <c r="AAA193" s="431"/>
      <c r="AAB193" s="431"/>
      <c r="AAC193" s="431"/>
      <c r="AAD193" s="431"/>
      <c r="AAE193" s="431"/>
      <c r="AAF193" s="431"/>
      <c r="AAG193" s="431"/>
      <c r="AAH193" s="431"/>
      <c r="AAI193" s="431"/>
      <c r="AAJ193" s="431"/>
      <c r="AAK193" s="431"/>
      <c r="AAL193" s="431"/>
      <c r="AAM193" s="431"/>
      <c r="AAN193" s="431"/>
      <c r="AAO193" s="431"/>
      <c r="AAP193" s="431"/>
      <c r="AAQ193" s="431"/>
      <c r="AAR193" s="431"/>
      <c r="AAS193" s="431"/>
      <c r="AAT193" s="431"/>
      <c r="AAU193" s="431"/>
      <c r="AAV193" s="431"/>
      <c r="AAW193" s="431"/>
      <c r="AAX193" s="431"/>
      <c r="AAY193" s="431"/>
      <c r="AAZ193" s="431"/>
      <c r="ABA193" s="431"/>
      <c r="ABB193" s="431"/>
      <c r="ABC193" s="431"/>
      <c r="ABD193" s="431"/>
      <c r="ABE193" s="431"/>
      <c r="ABF193" s="431"/>
      <c r="ABG193" s="431"/>
      <c r="ABH193" s="431"/>
      <c r="ABI193" s="431"/>
      <c r="ABJ193" s="431"/>
      <c r="ABK193" s="431"/>
      <c r="ABL193" s="431"/>
      <c r="ABM193" s="431"/>
      <c r="ABN193" s="431"/>
      <c r="ABO193" s="431"/>
      <c r="ABP193" s="431"/>
      <c r="ABQ193" s="431"/>
      <c r="ABR193" s="431"/>
      <c r="ABS193" s="431"/>
      <c r="ABT193" s="431"/>
      <c r="ABU193" s="431"/>
      <c r="ABV193" s="431"/>
      <c r="ABW193" s="431"/>
      <c r="ABX193" s="431"/>
      <c r="ABY193" s="431"/>
      <c r="ABZ193" s="431"/>
      <c r="ACA193" s="431"/>
      <c r="ACB193" s="431"/>
      <c r="ACC193" s="431"/>
      <c r="ACD193" s="431"/>
      <c r="ACE193" s="431"/>
      <c r="ACF193" s="431"/>
      <c r="ACG193" s="431"/>
      <c r="ACH193" s="431"/>
      <c r="ACI193" s="431"/>
      <c r="ACJ193" s="431"/>
      <c r="ACK193" s="431"/>
      <c r="ACL193" s="431"/>
      <c r="ACM193" s="431"/>
      <c r="ACN193" s="431"/>
      <c r="ACO193" s="431"/>
      <c r="ACP193" s="431"/>
      <c r="ACQ193" s="431"/>
      <c r="ACR193" s="431"/>
      <c r="ACS193" s="431"/>
      <c r="ACT193" s="431"/>
      <c r="ACU193" s="431"/>
      <c r="ACV193" s="431"/>
      <c r="ACW193" s="431"/>
      <c r="ACX193" s="431"/>
      <c r="ACY193" s="431"/>
      <c r="ACZ193" s="431"/>
      <c r="ADA193" s="431"/>
      <c r="ADB193" s="431"/>
      <c r="ADC193" s="431"/>
      <c r="ADD193" s="431"/>
      <c r="ADE193" s="431"/>
      <c r="ADF193" s="431"/>
      <c r="ADG193" s="431"/>
      <c r="ADH193" s="431"/>
      <c r="ADI193" s="431"/>
      <c r="ADJ193" s="431"/>
      <c r="ADK193" s="431"/>
      <c r="ADL193" s="431"/>
      <c r="ADM193" s="431"/>
      <c r="ADN193" s="431"/>
      <c r="ADO193" s="431"/>
      <c r="ADP193" s="431"/>
      <c r="ADQ193" s="431"/>
      <c r="ADR193" s="431"/>
      <c r="ADS193" s="431"/>
      <c r="ADT193" s="431"/>
      <c r="ADU193" s="431"/>
      <c r="ADV193" s="431"/>
      <c r="ADW193" s="431"/>
      <c r="ADX193" s="431"/>
      <c r="ADY193" s="431"/>
      <c r="ADZ193" s="431"/>
      <c r="AEA193" s="431"/>
      <c r="AEB193" s="431"/>
      <c r="AEC193" s="431"/>
      <c r="AED193" s="431"/>
      <c r="AEE193" s="431"/>
      <c r="AEF193" s="431"/>
      <c r="AEG193" s="431"/>
      <c r="AEH193" s="431"/>
      <c r="AEI193" s="431"/>
      <c r="AEJ193" s="431"/>
      <c r="AEK193" s="431"/>
      <c r="AEL193" s="431"/>
      <c r="AEM193" s="431"/>
      <c r="AEN193" s="431"/>
      <c r="AEO193" s="431"/>
      <c r="AEP193" s="431"/>
      <c r="AEQ193" s="431"/>
      <c r="AER193" s="431"/>
      <c r="AES193" s="431"/>
      <c r="AET193" s="431"/>
      <c r="AEU193" s="431"/>
      <c r="AEV193" s="431"/>
      <c r="AEW193" s="431"/>
      <c r="AEX193" s="431"/>
      <c r="AEY193" s="431"/>
      <c r="AEZ193" s="431"/>
      <c r="AFA193" s="431"/>
      <c r="AFB193" s="431"/>
      <c r="AFC193" s="431"/>
      <c r="AFD193" s="431"/>
      <c r="AFE193" s="431"/>
      <c r="AFF193" s="431"/>
      <c r="AFG193" s="431"/>
      <c r="AFH193" s="431"/>
      <c r="AFI193" s="431"/>
      <c r="AFJ193" s="431"/>
      <c r="AFK193" s="431"/>
      <c r="AFL193" s="431"/>
      <c r="AFM193" s="431"/>
      <c r="AFN193" s="431"/>
      <c r="AFO193" s="431"/>
      <c r="AFP193" s="431"/>
      <c r="AFQ193" s="431"/>
      <c r="AFR193" s="431"/>
      <c r="AFS193" s="431"/>
      <c r="AFT193" s="431"/>
      <c r="AFU193" s="431"/>
      <c r="AFV193" s="431"/>
      <c r="AFW193" s="431"/>
      <c r="AFX193" s="431"/>
      <c r="AFY193" s="431"/>
      <c r="AFZ193" s="431"/>
      <c r="AGA193" s="431"/>
      <c r="AGB193" s="431"/>
      <c r="AGC193" s="431"/>
      <c r="AGD193" s="431"/>
      <c r="AGE193" s="431"/>
      <c r="AGF193" s="431"/>
      <c r="AGG193" s="431"/>
      <c r="AGH193" s="431"/>
      <c r="AGI193" s="431"/>
      <c r="AGJ193" s="431"/>
      <c r="AGK193" s="431"/>
      <c r="AGL193" s="431"/>
      <c r="AGM193" s="431"/>
      <c r="AGN193" s="431"/>
      <c r="AGO193" s="431"/>
      <c r="AGP193" s="431"/>
      <c r="AGQ193" s="431"/>
      <c r="AGR193" s="431"/>
      <c r="AGS193" s="431"/>
      <c r="AGT193" s="431"/>
      <c r="AGU193" s="431"/>
      <c r="AGV193" s="431"/>
      <c r="AGW193" s="431"/>
      <c r="AGX193" s="431"/>
      <c r="AGY193" s="431"/>
      <c r="AGZ193" s="431"/>
      <c r="AHA193" s="431"/>
      <c r="AHB193" s="431"/>
      <c r="AHC193" s="431"/>
      <c r="AHD193" s="431"/>
      <c r="AHE193" s="431"/>
      <c r="AHF193" s="431"/>
      <c r="AHG193" s="431"/>
      <c r="AHH193" s="431"/>
      <c r="AHI193" s="431"/>
      <c r="AHJ193" s="431"/>
      <c r="AHK193" s="431"/>
      <c r="AHL193" s="431"/>
      <c r="AHM193" s="431"/>
      <c r="AHN193" s="431"/>
      <c r="AHO193" s="431"/>
      <c r="AHP193" s="431"/>
      <c r="AHQ193" s="431"/>
      <c r="AHR193" s="431"/>
      <c r="AHS193" s="431"/>
      <c r="AHT193" s="431"/>
      <c r="AHU193" s="431"/>
      <c r="AHV193" s="431"/>
      <c r="AHW193" s="431"/>
      <c r="AHX193" s="431"/>
      <c r="AHY193" s="431"/>
      <c r="AHZ193" s="431"/>
      <c r="AIA193" s="431"/>
      <c r="AIB193" s="431"/>
      <c r="AIC193" s="431"/>
      <c r="AID193" s="431"/>
      <c r="AIE193" s="431"/>
      <c r="AIF193" s="431"/>
      <c r="AIG193" s="431"/>
      <c r="AIH193" s="431"/>
      <c r="AII193" s="431"/>
      <c r="AIJ193" s="431"/>
      <c r="AIK193" s="431"/>
      <c r="AIL193" s="431"/>
      <c r="AIM193" s="431"/>
      <c r="AIN193" s="431"/>
      <c r="AIO193" s="431"/>
      <c r="AIP193" s="431"/>
      <c r="AIQ193" s="431"/>
      <c r="AIR193" s="431"/>
      <c r="AIS193" s="431"/>
      <c r="AIT193" s="431"/>
      <c r="AIU193" s="431"/>
      <c r="AIV193" s="431"/>
      <c r="AIW193" s="431"/>
      <c r="AIX193" s="431"/>
      <c r="AIY193" s="431"/>
      <c r="AIZ193" s="431"/>
      <c r="AJA193" s="431"/>
      <c r="AJB193" s="431"/>
      <c r="AJC193" s="431"/>
      <c r="AJD193" s="431"/>
      <c r="AJE193" s="431"/>
      <c r="AJF193" s="431"/>
      <c r="AJG193" s="431"/>
      <c r="AJH193" s="431"/>
      <c r="AJI193" s="431"/>
      <c r="AJJ193" s="431"/>
      <c r="AJK193" s="431"/>
      <c r="AJL193" s="431"/>
      <c r="AJM193" s="431"/>
      <c r="AJN193" s="431"/>
      <c r="AJO193" s="431"/>
      <c r="AJP193" s="431"/>
      <c r="AJQ193" s="431"/>
      <c r="AJR193" s="431"/>
      <c r="AJS193" s="431"/>
      <c r="AJT193" s="431"/>
      <c r="AJU193" s="431"/>
      <c r="AJV193" s="431"/>
      <c r="AJW193" s="431"/>
      <c r="AJX193" s="431"/>
      <c r="AJY193" s="431"/>
      <c r="AJZ193" s="431"/>
      <c r="AKA193" s="431"/>
      <c r="AKB193" s="431"/>
      <c r="AKC193" s="431"/>
      <c r="AKD193" s="431"/>
      <c r="AKE193" s="431"/>
      <c r="AKF193" s="431"/>
      <c r="AKG193" s="431"/>
      <c r="AKH193" s="431"/>
      <c r="AKI193" s="431"/>
      <c r="AKJ193" s="431"/>
      <c r="AKK193" s="431"/>
      <c r="AKL193" s="431"/>
      <c r="AKM193" s="431"/>
      <c r="AKN193" s="431"/>
      <c r="AKO193" s="431"/>
      <c r="AKP193" s="431"/>
      <c r="AKQ193" s="431"/>
      <c r="AKR193" s="431"/>
      <c r="AKS193" s="431"/>
      <c r="AKT193" s="431"/>
      <c r="AKU193" s="431"/>
      <c r="AKV193" s="431"/>
      <c r="AKW193" s="431"/>
      <c r="AKX193" s="431"/>
      <c r="AKY193" s="431"/>
      <c r="AKZ193" s="431"/>
      <c r="ALA193" s="431"/>
      <c r="ALB193" s="431"/>
      <c r="ALC193" s="431"/>
      <c r="ALD193" s="431"/>
      <c r="ALE193" s="431"/>
      <c r="ALF193" s="431"/>
      <c r="ALG193" s="431"/>
      <c r="ALH193" s="431"/>
      <c r="ALI193" s="431"/>
      <c r="ALJ193" s="431"/>
      <c r="ALK193" s="431"/>
      <c r="ALL193" s="431"/>
      <c r="ALM193" s="431"/>
      <c r="ALN193" s="431"/>
      <c r="ALO193" s="431"/>
      <c r="ALP193" s="431"/>
      <c r="ALQ193" s="431"/>
      <c r="ALR193" s="431"/>
      <c r="ALS193" s="431"/>
      <c r="ALT193" s="431"/>
      <c r="ALU193" s="431"/>
      <c r="ALV193" s="431"/>
      <c r="ALW193" s="431"/>
      <c r="ALX193" s="431"/>
      <c r="ALY193" s="431"/>
      <c r="ALZ193" s="431"/>
      <c r="AMA193" s="431"/>
      <c r="AMB193" s="431"/>
      <c r="AMC193" s="431"/>
      <c r="AMD193" s="431"/>
      <c r="AME193" s="431"/>
      <c r="AMF193" s="431"/>
      <c r="AMG193" s="431"/>
      <c r="AMH193" s="431"/>
      <c r="AMI193" s="431"/>
      <c r="AMJ193" s="431"/>
      <c r="AMK193" s="431"/>
      <c r="AML193" s="431"/>
      <c r="AMM193" s="431"/>
      <c r="AMN193" s="431"/>
      <c r="AMO193" s="431"/>
      <c r="AMP193" s="431"/>
      <c r="AMQ193" s="431"/>
      <c r="AMR193" s="431"/>
      <c r="AMS193" s="431"/>
      <c r="AMT193" s="431"/>
      <c r="AMU193" s="431"/>
      <c r="AMV193" s="431"/>
      <c r="AMW193" s="431"/>
      <c r="AMX193" s="431"/>
      <c r="AMY193" s="431"/>
      <c r="AMZ193" s="431"/>
      <c r="ANA193" s="431"/>
      <c r="ANB193" s="431"/>
      <c r="ANC193" s="431"/>
      <c r="AND193" s="431"/>
      <c r="ANE193" s="431"/>
      <c r="ANF193" s="431"/>
      <c r="ANG193" s="431"/>
      <c r="ANH193" s="431"/>
      <c r="ANI193" s="431"/>
      <c r="ANJ193" s="431"/>
      <c r="ANK193" s="431"/>
      <c r="ANL193" s="431"/>
      <c r="ANM193" s="431"/>
      <c r="ANN193" s="431"/>
      <c r="ANO193" s="431"/>
      <c r="ANP193" s="431"/>
      <c r="ANQ193" s="431"/>
      <c r="ANR193" s="431"/>
      <c r="ANS193" s="431"/>
      <c r="ANT193" s="431"/>
      <c r="ANU193" s="431"/>
      <c r="ANV193" s="431"/>
      <c r="ANW193" s="431"/>
      <c r="ANX193" s="431"/>
      <c r="ANY193" s="431"/>
      <c r="ANZ193" s="431"/>
      <c r="AOA193" s="431"/>
      <c r="AOB193" s="431"/>
      <c r="AOC193" s="431"/>
      <c r="AOD193" s="431"/>
      <c r="AOE193" s="431"/>
      <c r="AOF193" s="431"/>
      <c r="AOG193" s="431"/>
      <c r="AOH193" s="431"/>
      <c r="AOI193" s="431"/>
      <c r="AOJ193" s="431"/>
      <c r="AOK193" s="431"/>
      <c r="AOL193" s="431"/>
      <c r="AOM193" s="431"/>
      <c r="AON193" s="431"/>
      <c r="AOO193" s="431"/>
      <c r="AOP193" s="431"/>
      <c r="AOQ193" s="431"/>
      <c r="AOR193" s="431"/>
      <c r="AOS193" s="431"/>
      <c r="AOT193" s="431"/>
      <c r="AOU193" s="431"/>
      <c r="AOV193" s="431"/>
      <c r="AOW193" s="431"/>
      <c r="AOX193" s="431"/>
      <c r="AOY193" s="431"/>
      <c r="AOZ193" s="431"/>
      <c r="APA193" s="431"/>
      <c r="APB193" s="431"/>
      <c r="APC193" s="431"/>
      <c r="APD193" s="431"/>
      <c r="APE193" s="431"/>
      <c r="APF193" s="431"/>
      <c r="APG193" s="431"/>
      <c r="APH193" s="431"/>
      <c r="API193" s="431"/>
      <c r="APJ193" s="431"/>
      <c r="APK193" s="431"/>
      <c r="APL193" s="431"/>
      <c r="APM193" s="431"/>
      <c r="APN193" s="431"/>
      <c r="APO193" s="431"/>
      <c r="APP193" s="431"/>
      <c r="APQ193" s="431"/>
      <c r="APR193" s="431"/>
      <c r="APS193" s="431"/>
      <c r="APT193" s="431"/>
      <c r="APU193" s="431"/>
      <c r="APV193" s="431"/>
      <c r="APW193" s="431"/>
      <c r="APX193" s="431"/>
      <c r="APY193" s="431"/>
      <c r="APZ193" s="431"/>
      <c r="AQA193" s="431"/>
      <c r="AQB193" s="431"/>
      <c r="AQC193" s="431"/>
      <c r="AQD193" s="431"/>
      <c r="AQE193" s="431"/>
      <c r="AQF193" s="431"/>
      <c r="AQG193" s="431"/>
      <c r="AQH193" s="431"/>
      <c r="AQI193" s="431"/>
      <c r="AQJ193" s="431"/>
      <c r="AQK193" s="431"/>
      <c r="AQL193" s="431"/>
      <c r="AQM193" s="431"/>
      <c r="AQN193" s="431"/>
      <c r="AQO193" s="431"/>
      <c r="AQP193" s="431"/>
      <c r="AQQ193" s="431"/>
      <c r="AQR193" s="431"/>
      <c r="AQS193" s="431"/>
      <c r="AQT193" s="431"/>
      <c r="AQU193" s="431"/>
      <c r="AQV193" s="431"/>
      <c r="AQW193" s="431"/>
      <c r="AQX193" s="431"/>
      <c r="AQY193" s="431"/>
      <c r="AQZ193" s="431"/>
      <c r="ARA193" s="431"/>
      <c r="ARB193" s="431"/>
      <c r="ARC193" s="431"/>
      <c r="ARD193" s="431"/>
      <c r="ARE193" s="431"/>
      <c r="ARF193" s="431"/>
      <c r="ARG193" s="431"/>
      <c r="ARH193" s="431"/>
      <c r="ARI193" s="431"/>
      <c r="ARJ193" s="431"/>
      <c r="ARK193" s="431"/>
      <c r="ARL193" s="431"/>
      <c r="ARM193" s="431"/>
      <c r="ARN193" s="431"/>
      <c r="ARO193" s="431"/>
      <c r="ARP193" s="431"/>
      <c r="ARQ193" s="431"/>
      <c r="ARR193" s="431"/>
      <c r="ARS193" s="431"/>
      <c r="ART193" s="431"/>
      <c r="ARU193" s="431"/>
      <c r="ARV193" s="431"/>
      <c r="ARW193" s="431"/>
      <c r="ARX193" s="431"/>
      <c r="ARY193" s="431"/>
      <c r="ARZ193" s="431"/>
      <c r="ASA193" s="431"/>
      <c r="ASB193" s="431"/>
      <c r="ASC193" s="431"/>
      <c r="ASD193" s="431"/>
      <c r="ASE193" s="431"/>
      <c r="ASF193" s="431"/>
      <c r="ASG193" s="431"/>
      <c r="ASH193" s="431"/>
      <c r="ASI193" s="431"/>
      <c r="ASJ193" s="431"/>
      <c r="ASK193" s="431"/>
      <c r="ASL193" s="431"/>
      <c r="ASM193" s="431"/>
      <c r="ASN193" s="431"/>
      <c r="ASO193" s="431"/>
      <c r="ASP193" s="431"/>
      <c r="ASQ193" s="431"/>
      <c r="ASR193" s="431"/>
      <c r="ASS193" s="431"/>
      <c r="AST193" s="431"/>
      <c r="ASU193" s="431"/>
      <c r="ASV193" s="431"/>
      <c r="ASW193" s="431"/>
      <c r="ASX193" s="431"/>
      <c r="ASY193" s="431"/>
      <c r="ASZ193" s="431"/>
      <c r="ATA193" s="431"/>
      <c r="ATB193" s="431"/>
      <c r="ATC193" s="431"/>
      <c r="ATD193" s="431"/>
      <c r="ATE193" s="431"/>
      <c r="ATF193" s="431"/>
      <c r="ATG193" s="431"/>
      <c r="ATH193" s="431"/>
      <c r="ATI193" s="431"/>
      <c r="ATJ193" s="431"/>
      <c r="ATK193" s="431"/>
      <c r="ATL193" s="431"/>
      <c r="ATM193" s="431"/>
      <c r="ATN193" s="431"/>
      <c r="ATO193" s="431"/>
      <c r="ATP193" s="431"/>
      <c r="ATQ193" s="431"/>
      <c r="ATR193" s="431"/>
      <c r="ATS193" s="431"/>
      <c r="ATT193" s="431"/>
      <c r="ATU193" s="431"/>
      <c r="ATV193" s="431"/>
      <c r="ATW193" s="431"/>
      <c r="ATX193" s="431"/>
      <c r="ATY193" s="431"/>
      <c r="ATZ193" s="431"/>
      <c r="AUA193" s="431"/>
      <c r="AUB193" s="431"/>
      <c r="AUC193" s="431"/>
      <c r="AUD193" s="431"/>
      <c r="AUE193" s="431"/>
      <c r="AUF193" s="431"/>
      <c r="AUG193" s="431"/>
      <c r="AUH193" s="431"/>
      <c r="AUI193" s="431"/>
      <c r="AUJ193" s="431"/>
      <c r="AUK193" s="431"/>
      <c r="AUL193" s="431"/>
      <c r="AUM193" s="431"/>
      <c r="AUN193" s="431"/>
      <c r="AUO193" s="431"/>
      <c r="AUP193" s="431"/>
      <c r="AUQ193" s="431"/>
      <c r="AUR193" s="431"/>
      <c r="AUS193" s="431"/>
      <c r="AUT193" s="431"/>
      <c r="AUU193" s="431"/>
      <c r="AUV193" s="431"/>
      <c r="AUW193" s="431"/>
      <c r="AUX193" s="431"/>
      <c r="AUY193" s="431"/>
      <c r="AUZ193" s="431"/>
      <c r="AVA193" s="431"/>
      <c r="AVB193" s="431"/>
      <c r="AVC193" s="431"/>
      <c r="AVD193" s="431"/>
      <c r="AVE193" s="431"/>
      <c r="AVF193" s="431"/>
      <c r="AVG193" s="431"/>
      <c r="AVH193" s="431"/>
      <c r="AVI193" s="431"/>
      <c r="AVJ193" s="431"/>
      <c r="AVK193" s="431"/>
      <c r="AVL193" s="431"/>
      <c r="AVM193" s="431"/>
      <c r="AVN193" s="431"/>
      <c r="AVO193" s="431"/>
      <c r="AVP193" s="431"/>
      <c r="AVQ193" s="431"/>
      <c r="AVR193" s="431"/>
      <c r="AVS193" s="431"/>
      <c r="AVT193" s="431"/>
      <c r="AVU193" s="431"/>
      <c r="AVV193" s="431"/>
      <c r="AVW193" s="431"/>
      <c r="AVX193" s="431"/>
      <c r="AVY193" s="431"/>
      <c r="AVZ193" s="431"/>
      <c r="AWA193" s="431"/>
      <c r="AWB193" s="431"/>
      <c r="AWC193" s="431"/>
      <c r="AWD193" s="431"/>
      <c r="AWE193" s="431"/>
      <c r="AWF193" s="431"/>
      <c r="AWG193" s="431"/>
      <c r="AWH193" s="431"/>
      <c r="AWI193" s="431"/>
      <c r="AWJ193" s="431"/>
      <c r="AWK193" s="431"/>
      <c r="AWL193" s="431"/>
      <c r="AWM193" s="431"/>
      <c r="AWN193" s="431"/>
      <c r="AWO193" s="431"/>
      <c r="AWP193" s="431"/>
      <c r="AWQ193" s="431"/>
      <c r="AWR193" s="431"/>
      <c r="AWS193" s="431"/>
      <c r="AWT193" s="431"/>
      <c r="AWU193" s="431"/>
      <c r="AWV193" s="431"/>
      <c r="AWW193" s="431"/>
      <c r="AWX193" s="431"/>
      <c r="AWY193" s="431"/>
      <c r="AWZ193" s="431"/>
      <c r="AXA193" s="431"/>
      <c r="AXB193" s="431"/>
      <c r="AXC193" s="431"/>
      <c r="AXD193" s="431"/>
      <c r="AXE193" s="431"/>
      <c r="AXF193" s="431"/>
      <c r="AXG193" s="431"/>
      <c r="AXH193" s="431"/>
      <c r="AXI193" s="431"/>
      <c r="AXJ193" s="431"/>
      <c r="AXK193" s="431"/>
      <c r="AXL193" s="431"/>
      <c r="AXM193" s="431"/>
      <c r="AXN193" s="431"/>
      <c r="AXO193" s="431"/>
      <c r="AXP193" s="431"/>
      <c r="AXQ193" s="431"/>
      <c r="AXR193" s="431"/>
      <c r="AXS193" s="431"/>
      <c r="AXT193" s="431"/>
      <c r="AXU193" s="431"/>
      <c r="AXV193" s="431"/>
      <c r="AXW193" s="431"/>
      <c r="AXX193" s="431"/>
      <c r="AXY193" s="431"/>
      <c r="AXZ193" s="431"/>
      <c r="AYA193" s="431"/>
      <c r="AYB193" s="431"/>
      <c r="AYC193" s="431"/>
      <c r="AYD193" s="431"/>
      <c r="AYE193" s="431"/>
      <c r="AYF193" s="431"/>
      <c r="AYG193" s="431"/>
      <c r="AYH193" s="431"/>
      <c r="AYI193" s="431"/>
      <c r="AYJ193" s="431"/>
      <c r="AYK193" s="431"/>
      <c r="AYL193" s="431"/>
      <c r="AYM193" s="431"/>
      <c r="AYN193" s="431"/>
      <c r="AYO193" s="431"/>
      <c r="AYP193" s="431"/>
      <c r="AYQ193" s="431"/>
      <c r="AYR193" s="431"/>
      <c r="AYS193" s="431"/>
      <c r="AYT193" s="431"/>
      <c r="AYU193" s="431"/>
      <c r="AYV193" s="431"/>
      <c r="AYW193" s="431"/>
      <c r="AYX193" s="431"/>
      <c r="AYY193" s="431"/>
      <c r="AYZ193" s="431"/>
      <c r="AZA193" s="431"/>
      <c r="AZB193" s="431"/>
      <c r="AZC193" s="431"/>
      <c r="AZD193" s="431"/>
      <c r="AZE193" s="431"/>
      <c r="AZF193" s="431"/>
      <c r="AZG193" s="431"/>
      <c r="AZH193" s="431"/>
      <c r="AZI193" s="431"/>
      <c r="AZJ193" s="431"/>
      <c r="AZK193" s="431"/>
      <c r="AZL193" s="431"/>
      <c r="AZM193" s="431"/>
      <c r="AZN193" s="431"/>
      <c r="AZO193" s="431"/>
      <c r="AZP193" s="431"/>
      <c r="AZQ193" s="431"/>
      <c r="AZR193" s="431"/>
      <c r="AZS193" s="431"/>
      <c r="AZT193" s="431"/>
      <c r="AZU193" s="431"/>
      <c r="AZV193" s="431"/>
      <c r="AZW193" s="431"/>
      <c r="AZX193" s="431"/>
      <c r="AZY193" s="431"/>
      <c r="AZZ193" s="431"/>
      <c r="BAA193" s="431"/>
      <c r="BAB193" s="431"/>
      <c r="BAC193" s="431"/>
      <c r="BAD193" s="431"/>
      <c r="BAE193" s="431"/>
      <c r="BAF193" s="431"/>
      <c r="BAG193" s="431"/>
      <c r="BAH193" s="431"/>
      <c r="BAI193" s="431"/>
      <c r="BAJ193" s="431"/>
      <c r="BAK193" s="431"/>
      <c r="BAL193" s="431"/>
      <c r="BAM193" s="431"/>
      <c r="BAN193" s="431"/>
      <c r="BAO193" s="431"/>
      <c r="BAP193" s="431"/>
      <c r="BAQ193" s="431"/>
      <c r="BAR193" s="431"/>
      <c r="BAS193" s="431"/>
      <c r="BAT193" s="431"/>
      <c r="BAU193" s="431"/>
      <c r="BAV193" s="431"/>
      <c r="BAW193" s="431"/>
      <c r="BAX193" s="431"/>
      <c r="BAY193" s="431"/>
      <c r="BAZ193" s="431"/>
      <c r="BBA193" s="431"/>
      <c r="BBB193" s="431"/>
      <c r="BBC193" s="431"/>
      <c r="BBD193" s="431"/>
      <c r="BBE193" s="431"/>
      <c r="BBF193" s="431"/>
      <c r="BBG193" s="431"/>
      <c r="BBH193" s="431"/>
      <c r="BBI193" s="431"/>
      <c r="BBJ193" s="431"/>
      <c r="BBK193" s="431"/>
      <c r="BBL193" s="431"/>
      <c r="BBM193" s="431"/>
      <c r="BBN193" s="431"/>
      <c r="BBO193" s="431"/>
      <c r="BBP193" s="431"/>
      <c r="BBQ193" s="431"/>
      <c r="BBR193" s="431"/>
      <c r="BBS193" s="431"/>
      <c r="BBT193" s="431"/>
      <c r="BBU193" s="431"/>
      <c r="BBV193" s="431"/>
      <c r="BBW193" s="431"/>
      <c r="BBX193" s="431"/>
      <c r="BBY193" s="431"/>
      <c r="BBZ193" s="431"/>
      <c r="BCA193" s="431"/>
      <c r="BCB193" s="431"/>
      <c r="BCC193" s="431"/>
      <c r="BCD193" s="431"/>
      <c r="BCE193" s="431"/>
      <c r="BCF193" s="431"/>
      <c r="BCG193" s="431"/>
      <c r="BCH193" s="431"/>
      <c r="BCI193" s="431"/>
      <c r="BCJ193" s="431"/>
      <c r="BCK193" s="431"/>
      <c r="BCL193" s="431"/>
      <c r="BCM193" s="431"/>
      <c r="BCN193" s="431"/>
      <c r="BCO193" s="431"/>
      <c r="BCP193" s="431"/>
      <c r="BCQ193" s="431"/>
      <c r="BCR193" s="431"/>
      <c r="BCS193" s="431"/>
      <c r="BCT193" s="431"/>
      <c r="BCU193" s="431"/>
      <c r="BCV193" s="431"/>
      <c r="BCW193" s="431"/>
      <c r="BCX193" s="431"/>
      <c r="BCY193" s="431"/>
      <c r="BCZ193" s="431"/>
      <c r="BDA193" s="431"/>
      <c r="BDB193" s="431"/>
      <c r="BDC193" s="431"/>
      <c r="BDD193" s="431"/>
      <c r="BDE193" s="431"/>
      <c r="BDF193" s="431"/>
      <c r="BDG193" s="431"/>
      <c r="BDH193" s="431"/>
      <c r="BDI193" s="431"/>
      <c r="BDJ193" s="431"/>
      <c r="BDK193" s="431"/>
      <c r="BDL193" s="431"/>
      <c r="BDM193" s="431"/>
      <c r="BDN193" s="431"/>
      <c r="BDO193" s="431"/>
      <c r="BDP193" s="431"/>
      <c r="BDQ193" s="431"/>
      <c r="BDR193" s="431"/>
      <c r="BDS193" s="431"/>
      <c r="BDT193" s="431"/>
      <c r="BDU193" s="431"/>
      <c r="BDV193" s="431"/>
      <c r="BDW193" s="431"/>
      <c r="BDX193" s="431"/>
      <c r="BDY193" s="431"/>
      <c r="BDZ193" s="431"/>
      <c r="BEA193" s="431"/>
      <c r="BEB193" s="431"/>
      <c r="BEC193" s="431"/>
      <c r="BED193" s="431"/>
      <c r="BEE193" s="431"/>
      <c r="BEF193" s="431"/>
      <c r="BEG193" s="431"/>
      <c r="BEH193" s="431"/>
      <c r="BEI193" s="431"/>
      <c r="BEJ193" s="431"/>
      <c r="BEK193" s="431"/>
      <c r="BEL193" s="431"/>
      <c r="BEM193" s="431"/>
      <c r="BEN193" s="431"/>
      <c r="BEO193" s="431"/>
      <c r="BEP193" s="431"/>
      <c r="BEQ193" s="431"/>
      <c r="BER193" s="431"/>
      <c r="BES193" s="431"/>
      <c r="BET193" s="431"/>
      <c r="BEU193" s="431"/>
      <c r="BEV193" s="431"/>
      <c r="BEW193" s="431"/>
      <c r="BEX193" s="431"/>
      <c r="BEY193" s="431"/>
      <c r="BEZ193" s="431"/>
      <c r="BFA193" s="431"/>
      <c r="BFB193" s="431"/>
      <c r="BFC193" s="431"/>
      <c r="BFD193" s="431"/>
      <c r="BFE193" s="431"/>
      <c r="BFF193" s="431"/>
      <c r="BFG193" s="431"/>
      <c r="BFH193" s="431"/>
      <c r="BFI193" s="431"/>
      <c r="BFJ193" s="431"/>
      <c r="BFK193" s="431"/>
      <c r="BFL193" s="431"/>
      <c r="BFM193" s="431"/>
      <c r="BFN193" s="431"/>
      <c r="BFO193" s="431"/>
      <c r="BFP193" s="431"/>
      <c r="BFQ193" s="431"/>
      <c r="BFR193" s="431"/>
      <c r="BFS193" s="431"/>
      <c r="BFT193" s="431"/>
      <c r="BFU193" s="431"/>
      <c r="BFV193" s="431"/>
      <c r="BFW193" s="431"/>
      <c r="BFX193" s="431"/>
      <c r="BFY193" s="431"/>
      <c r="BFZ193" s="431"/>
      <c r="BGA193" s="431"/>
      <c r="BGB193" s="431"/>
      <c r="BGC193" s="431"/>
      <c r="BGD193" s="431"/>
      <c r="BGE193" s="431"/>
      <c r="BGF193" s="431"/>
      <c r="BGG193" s="431"/>
      <c r="BGH193" s="431"/>
      <c r="BGI193" s="431"/>
      <c r="BGJ193" s="431"/>
      <c r="BGK193" s="431"/>
      <c r="BGL193" s="431"/>
      <c r="BGM193" s="431"/>
      <c r="BGN193" s="431"/>
      <c r="BGO193" s="431"/>
      <c r="BGP193" s="431"/>
      <c r="BGQ193" s="431"/>
      <c r="BGR193" s="431"/>
      <c r="BGS193" s="431"/>
      <c r="BGT193" s="431"/>
      <c r="BGU193" s="431"/>
      <c r="BGV193" s="431"/>
      <c r="BGW193" s="431"/>
      <c r="BGX193" s="431"/>
      <c r="BGY193" s="431"/>
      <c r="BGZ193" s="431"/>
      <c r="BHA193" s="431"/>
      <c r="BHB193" s="431"/>
      <c r="BHC193" s="431"/>
      <c r="BHD193" s="431"/>
      <c r="BHE193" s="431"/>
      <c r="BHF193" s="431"/>
      <c r="BHG193" s="431"/>
      <c r="BHH193" s="431"/>
      <c r="BHI193" s="431"/>
      <c r="BHJ193" s="431"/>
      <c r="BHK193" s="431"/>
      <c r="BHL193" s="431"/>
      <c r="BHM193" s="431"/>
      <c r="BHN193" s="431"/>
      <c r="BHO193" s="431"/>
      <c r="BHP193" s="431"/>
      <c r="BHQ193" s="431"/>
      <c r="BHR193" s="431"/>
      <c r="BHS193" s="431"/>
      <c r="BHT193" s="431"/>
      <c r="BHU193" s="431"/>
      <c r="BHV193" s="431"/>
      <c r="BHW193" s="431"/>
      <c r="BHX193" s="431"/>
      <c r="BHY193" s="431"/>
      <c r="BHZ193" s="431"/>
      <c r="BIA193" s="431"/>
      <c r="BIB193" s="431"/>
      <c r="BIC193" s="431"/>
      <c r="BID193" s="431"/>
      <c r="BIE193" s="431"/>
      <c r="BIF193" s="431"/>
      <c r="BIG193" s="431"/>
      <c r="BIH193" s="431"/>
      <c r="BII193" s="431"/>
      <c r="BIJ193" s="431"/>
      <c r="BIK193" s="431"/>
      <c r="BIL193" s="431"/>
      <c r="BIM193" s="431"/>
      <c r="BIN193" s="431"/>
      <c r="BIO193" s="431"/>
      <c r="BIP193" s="431"/>
      <c r="BIQ193" s="431"/>
      <c r="BIR193" s="431"/>
      <c r="BIS193" s="431"/>
      <c r="BIT193" s="431"/>
      <c r="BIU193" s="431"/>
      <c r="BIV193" s="431"/>
      <c r="BIW193" s="431"/>
      <c r="BIX193" s="431"/>
      <c r="BIY193" s="431"/>
      <c r="BIZ193" s="431"/>
      <c r="BJA193" s="431"/>
      <c r="BJB193" s="431"/>
      <c r="BJC193" s="431"/>
      <c r="BJD193" s="431"/>
      <c r="BJE193" s="431"/>
      <c r="BJF193" s="431"/>
      <c r="BJG193" s="431"/>
      <c r="BJH193" s="431"/>
      <c r="BJI193" s="431"/>
      <c r="BJJ193" s="431"/>
      <c r="BJK193" s="431"/>
      <c r="BJL193" s="431"/>
      <c r="BJM193" s="431"/>
      <c r="BJN193" s="431"/>
      <c r="BJO193" s="431"/>
      <c r="BJP193" s="431"/>
      <c r="BJQ193" s="431"/>
      <c r="BJR193" s="431"/>
      <c r="BJS193" s="431"/>
      <c r="BJT193" s="431"/>
      <c r="BJU193" s="431"/>
      <c r="BJV193" s="431"/>
      <c r="BJW193" s="431"/>
      <c r="BJX193" s="431"/>
      <c r="BJY193" s="431"/>
      <c r="BJZ193" s="431"/>
      <c r="BKA193" s="431"/>
      <c r="BKB193" s="431"/>
      <c r="BKC193" s="431"/>
      <c r="BKD193" s="431"/>
      <c r="BKE193" s="431"/>
      <c r="BKF193" s="431"/>
      <c r="BKG193" s="431"/>
      <c r="BKH193" s="431"/>
      <c r="BKI193" s="431"/>
      <c r="BKJ193" s="431"/>
      <c r="BKK193" s="431"/>
      <c r="BKL193" s="431"/>
      <c r="BKM193" s="431"/>
      <c r="BKN193" s="431"/>
      <c r="BKO193" s="431"/>
      <c r="BKP193" s="431"/>
      <c r="BKQ193" s="431"/>
      <c r="BKR193" s="431"/>
      <c r="BKS193" s="431"/>
      <c r="BKT193" s="431"/>
      <c r="BKU193" s="431"/>
      <c r="BKV193" s="431"/>
      <c r="BKW193" s="431"/>
      <c r="BKX193" s="431"/>
      <c r="BKY193" s="431"/>
      <c r="BKZ193" s="431"/>
      <c r="BLA193" s="431"/>
      <c r="BLB193" s="431"/>
      <c r="BLC193" s="431"/>
      <c r="BLD193" s="431"/>
      <c r="BLE193" s="431"/>
      <c r="BLF193" s="431"/>
      <c r="BLG193" s="431"/>
      <c r="BLH193" s="431"/>
      <c r="BLI193" s="431"/>
      <c r="BLJ193" s="431"/>
      <c r="BLK193" s="431"/>
      <c r="BLL193" s="431"/>
      <c r="BLM193" s="431"/>
      <c r="BLN193" s="431"/>
      <c r="BLO193" s="431"/>
      <c r="BLP193" s="431"/>
      <c r="BLQ193" s="431"/>
      <c r="BLR193" s="431"/>
      <c r="BLS193" s="431"/>
      <c r="BLT193" s="431"/>
      <c r="BLU193" s="431"/>
      <c r="BLV193" s="431"/>
      <c r="BLW193" s="431"/>
      <c r="BLX193" s="431"/>
      <c r="BLY193" s="431"/>
      <c r="BLZ193" s="431"/>
      <c r="BMA193" s="431"/>
      <c r="BMB193" s="431"/>
      <c r="BMC193" s="431"/>
      <c r="BMD193" s="431"/>
      <c r="BME193" s="431"/>
      <c r="BMF193" s="431"/>
      <c r="BMG193" s="431"/>
      <c r="BMH193" s="431"/>
      <c r="BMI193" s="431"/>
      <c r="BMJ193" s="431"/>
      <c r="BMK193" s="431"/>
      <c r="BML193" s="431"/>
      <c r="BMM193" s="431"/>
      <c r="BMN193" s="431"/>
      <c r="BMO193" s="431"/>
      <c r="BMP193" s="431"/>
      <c r="BMQ193" s="431"/>
      <c r="BMR193" s="431"/>
      <c r="BMS193" s="431"/>
      <c r="BMT193" s="431"/>
      <c r="BMU193" s="431"/>
      <c r="BMV193" s="431"/>
      <c r="BMW193" s="431"/>
      <c r="BMX193" s="431"/>
      <c r="BMY193" s="431"/>
      <c r="BMZ193" s="431"/>
      <c r="BNA193" s="431"/>
      <c r="BNB193" s="431"/>
      <c r="BNC193" s="431"/>
      <c r="BND193" s="431"/>
      <c r="BNE193" s="431"/>
      <c r="BNF193" s="431"/>
      <c r="BNG193" s="431"/>
      <c r="BNH193" s="431"/>
      <c r="BNI193" s="431"/>
      <c r="BNJ193" s="431"/>
      <c r="BNK193" s="431"/>
      <c r="BNL193" s="431"/>
      <c r="BNM193" s="431"/>
      <c r="BNN193" s="431"/>
      <c r="BNO193" s="431"/>
      <c r="BNP193" s="431"/>
      <c r="BNQ193" s="431"/>
      <c r="BNR193" s="431"/>
      <c r="BNS193" s="431"/>
      <c r="BNT193" s="431"/>
      <c r="BNU193" s="431"/>
      <c r="BNV193" s="431"/>
      <c r="BNW193" s="431"/>
      <c r="BNX193" s="431"/>
      <c r="BNY193" s="431"/>
      <c r="BNZ193" s="431"/>
      <c r="BOA193" s="431"/>
      <c r="BOB193" s="431"/>
      <c r="BOC193" s="431"/>
      <c r="BOD193" s="431"/>
      <c r="BOE193" s="431"/>
      <c r="BOF193" s="431"/>
      <c r="BOG193" s="431"/>
      <c r="BOH193" s="431"/>
      <c r="BOI193" s="431"/>
      <c r="BOJ193" s="431"/>
      <c r="BOK193" s="431"/>
      <c r="BOL193" s="431"/>
      <c r="BOM193" s="431"/>
      <c r="BON193" s="431"/>
      <c r="BOO193" s="431"/>
      <c r="BOP193" s="431"/>
      <c r="BOQ193" s="431"/>
      <c r="BOR193" s="431"/>
      <c r="BOS193" s="431"/>
      <c r="BOT193" s="431"/>
      <c r="BOU193" s="431"/>
      <c r="BOV193" s="431"/>
      <c r="BOW193" s="431"/>
      <c r="BOX193" s="431"/>
      <c r="BOY193" s="431"/>
      <c r="BOZ193" s="431"/>
      <c r="BPA193" s="431"/>
      <c r="BPB193" s="431"/>
      <c r="BPC193" s="431"/>
      <c r="BPD193" s="431"/>
      <c r="BPE193" s="431"/>
      <c r="BPF193" s="431"/>
      <c r="BPG193" s="431"/>
      <c r="BPH193" s="431"/>
      <c r="BPI193" s="431"/>
      <c r="BPJ193" s="431"/>
      <c r="BPK193" s="431"/>
      <c r="BPL193" s="431"/>
      <c r="BPM193" s="431"/>
      <c r="BPN193" s="431"/>
      <c r="BPO193" s="431"/>
      <c r="BPP193" s="431"/>
      <c r="BPQ193" s="431"/>
      <c r="BPR193" s="431"/>
      <c r="BPS193" s="431"/>
      <c r="BPT193" s="431"/>
      <c r="BPU193" s="431"/>
      <c r="BPV193" s="431"/>
      <c r="BPW193" s="431"/>
      <c r="BPX193" s="431"/>
      <c r="BPY193" s="431"/>
      <c r="BPZ193" s="431"/>
      <c r="BQA193" s="431"/>
      <c r="BQB193" s="431"/>
      <c r="BQC193" s="431"/>
      <c r="BQD193" s="431"/>
      <c r="BQE193" s="431"/>
      <c r="BQF193" s="431"/>
      <c r="BQG193" s="431"/>
      <c r="BQH193" s="431"/>
      <c r="BQI193" s="431"/>
      <c r="BQJ193" s="431"/>
      <c r="BQK193" s="431"/>
      <c r="BQL193" s="431"/>
      <c r="BQM193" s="431"/>
      <c r="BQN193" s="431"/>
      <c r="BQO193" s="431"/>
      <c r="BQP193" s="431"/>
      <c r="BQQ193" s="431"/>
      <c r="BQR193" s="431"/>
      <c r="BQS193" s="431"/>
      <c r="BQT193" s="431"/>
      <c r="BQU193" s="431"/>
      <c r="BQV193" s="431"/>
      <c r="BQW193" s="431"/>
      <c r="BQX193" s="431"/>
      <c r="BQY193" s="431"/>
      <c r="BQZ193" s="431"/>
      <c r="BRA193" s="431"/>
      <c r="BRB193" s="431"/>
      <c r="BRC193" s="431"/>
      <c r="BRD193" s="431"/>
      <c r="BRE193" s="431"/>
      <c r="BRF193" s="431"/>
      <c r="BRG193" s="431"/>
      <c r="BRH193" s="431"/>
      <c r="BRI193" s="431"/>
      <c r="BRJ193" s="431"/>
      <c r="BRK193" s="431"/>
      <c r="BRL193" s="431"/>
      <c r="BRM193" s="431"/>
      <c r="BRN193" s="431"/>
      <c r="BRO193" s="431"/>
      <c r="BRP193" s="431"/>
      <c r="BRQ193" s="431"/>
      <c r="BRR193" s="431"/>
      <c r="BRS193" s="431"/>
      <c r="BRT193" s="431"/>
      <c r="BRU193" s="431"/>
    </row>
    <row r="194" spans="1:1841" x14ac:dyDescent="0.3">
      <c r="A194" s="431"/>
      <c r="B194" s="431"/>
      <c r="C194" s="431"/>
      <c r="D194" s="431"/>
      <c r="E194" s="431"/>
      <c r="F194" s="431"/>
      <c r="G194" s="431"/>
      <c r="H194" s="431"/>
      <c r="I194" s="429"/>
      <c r="J194" s="429"/>
      <c r="K194" s="429"/>
      <c r="L194" s="429"/>
      <c r="M194" s="429"/>
      <c r="N194" s="429"/>
      <c r="O194" s="429"/>
      <c r="P194" s="429"/>
      <c r="Q194" s="429"/>
      <c r="R194" s="429"/>
      <c r="S194" s="429"/>
      <c r="T194" s="429"/>
      <c r="U194" s="429"/>
      <c r="V194" s="429"/>
      <c r="W194" s="429"/>
      <c r="X194" s="429"/>
      <c r="Y194" s="429"/>
      <c r="Z194" s="429"/>
      <c r="AA194" s="430"/>
      <c r="AB194" s="486"/>
      <c r="AC194" s="486"/>
      <c r="AD194" s="527"/>
      <c r="AE194" s="527"/>
      <c r="AF194" s="527"/>
      <c r="AG194" s="527"/>
      <c r="AH194" s="431"/>
      <c r="AI194" s="431"/>
      <c r="AJ194" s="431"/>
      <c r="AK194" s="431"/>
      <c r="AL194" s="431"/>
      <c r="AM194" s="431"/>
      <c r="AN194" s="431"/>
      <c r="AO194" s="431"/>
      <c r="AP194" s="431"/>
      <c r="AQ194" s="431"/>
      <c r="AR194" s="431"/>
      <c r="AS194" s="431"/>
      <c r="AT194" s="431"/>
      <c r="AU194" s="431"/>
      <c r="AV194" s="431"/>
      <c r="AW194" s="431"/>
      <c r="AX194" s="431"/>
      <c r="AY194" s="431"/>
      <c r="AZ194" s="431"/>
      <c r="BA194" s="431"/>
      <c r="BB194" s="431"/>
      <c r="BC194" s="431"/>
      <c r="BD194" s="431"/>
      <c r="BE194" s="431"/>
      <c r="BF194" s="431"/>
      <c r="BG194" s="431"/>
      <c r="BH194" s="431"/>
      <c r="BI194" s="431"/>
      <c r="BJ194" s="431"/>
      <c r="BK194" s="431"/>
      <c r="BL194" s="431"/>
      <c r="BM194" s="431"/>
      <c r="BN194" s="431"/>
      <c r="BO194" s="431"/>
      <c r="BP194" s="431"/>
      <c r="BQ194" s="431"/>
      <c r="BR194" s="431"/>
      <c r="BS194" s="431"/>
      <c r="BT194" s="431"/>
      <c r="BU194" s="431"/>
      <c r="BV194" s="431"/>
      <c r="BW194" s="431"/>
      <c r="BX194" s="431"/>
      <c r="BY194" s="431"/>
      <c r="BZ194" s="431"/>
      <c r="CA194" s="431"/>
      <c r="CB194" s="431"/>
      <c r="CC194" s="431"/>
      <c r="CD194" s="431"/>
      <c r="CE194" s="431"/>
      <c r="CF194" s="431"/>
      <c r="CG194" s="431"/>
      <c r="CH194" s="431"/>
      <c r="CI194" s="431"/>
      <c r="CJ194" s="431"/>
      <c r="CK194" s="431"/>
      <c r="CL194" s="431"/>
      <c r="CM194" s="431"/>
      <c r="CN194" s="431"/>
      <c r="CO194" s="431"/>
      <c r="CP194" s="431"/>
      <c r="CQ194" s="431"/>
      <c r="CR194" s="431"/>
      <c r="CS194" s="431"/>
      <c r="CT194" s="431"/>
      <c r="CU194" s="431"/>
      <c r="CV194" s="431"/>
      <c r="CW194" s="431"/>
      <c r="CX194" s="431"/>
      <c r="CY194" s="431"/>
      <c r="CZ194" s="431"/>
      <c r="DA194" s="431"/>
      <c r="DB194" s="431"/>
      <c r="DC194" s="431"/>
      <c r="DD194" s="431"/>
      <c r="DE194" s="431"/>
      <c r="DF194" s="431"/>
      <c r="DG194" s="431"/>
      <c r="DH194" s="431"/>
      <c r="DI194" s="431"/>
      <c r="DJ194" s="431"/>
      <c r="DK194" s="431"/>
      <c r="DL194" s="431"/>
      <c r="DM194" s="431"/>
      <c r="DN194" s="431"/>
      <c r="DO194" s="431"/>
      <c r="DP194" s="431"/>
      <c r="DQ194" s="431"/>
      <c r="DR194" s="431"/>
      <c r="DS194" s="431"/>
      <c r="DT194" s="431"/>
      <c r="DU194" s="431"/>
      <c r="DV194" s="431"/>
      <c r="DW194" s="431"/>
      <c r="DX194" s="431"/>
      <c r="DY194" s="431"/>
      <c r="DZ194" s="431"/>
      <c r="EA194" s="431"/>
      <c r="EB194" s="431"/>
      <c r="EC194" s="431"/>
      <c r="ED194" s="431"/>
      <c r="EE194" s="431"/>
      <c r="EF194" s="431"/>
      <c r="EG194" s="431"/>
      <c r="EH194" s="431"/>
      <c r="EI194" s="431"/>
      <c r="EJ194" s="431"/>
      <c r="EK194" s="431"/>
      <c r="EL194" s="431"/>
      <c r="EM194" s="431"/>
      <c r="EN194" s="431"/>
      <c r="EO194" s="431"/>
      <c r="EP194" s="431"/>
      <c r="EQ194" s="431"/>
      <c r="ER194" s="431"/>
      <c r="ES194" s="431"/>
      <c r="ET194" s="431"/>
      <c r="EU194" s="431"/>
      <c r="EV194" s="431"/>
      <c r="EW194" s="431"/>
      <c r="EX194" s="431"/>
      <c r="EY194" s="431"/>
      <c r="EZ194" s="431"/>
      <c r="FA194" s="431"/>
      <c r="FB194" s="431"/>
      <c r="FC194" s="431"/>
      <c r="FD194" s="431"/>
      <c r="FE194" s="431"/>
      <c r="FF194" s="431"/>
      <c r="FG194" s="431"/>
      <c r="FH194" s="431"/>
      <c r="FI194" s="431"/>
      <c r="FJ194" s="431"/>
      <c r="FK194" s="431"/>
      <c r="FL194" s="431"/>
      <c r="FM194" s="431"/>
      <c r="FN194" s="431"/>
      <c r="FO194" s="431"/>
      <c r="FP194" s="431"/>
      <c r="FQ194" s="431"/>
      <c r="FR194" s="431"/>
      <c r="FS194" s="431"/>
      <c r="FT194" s="431"/>
      <c r="FU194" s="431"/>
      <c r="FV194" s="431"/>
      <c r="FW194" s="431"/>
      <c r="FX194" s="431"/>
      <c r="FY194" s="431"/>
      <c r="FZ194" s="431"/>
      <c r="GA194" s="431"/>
      <c r="GB194" s="431"/>
      <c r="GC194" s="431"/>
      <c r="GD194" s="431"/>
      <c r="GE194" s="431"/>
      <c r="GF194" s="431"/>
      <c r="GG194" s="431"/>
      <c r="GH194" s="431"/>
      <c r="GI194" s="431"/>
      <c r="GJ194" s="431"/>
      <c r="GK194" s="431"/>
      <c r="GL194" s="431"/>
      <c r="GM194" s="431"/>
      <c r="GN194" s="431"/>
      <c r="GO194" s="431"/>
      <c r="GP194" s="431"/>
      <c r="GQ194" s="431"/>
      <c r="GR194" s="431"/>
      <c r="GS194" s="431"/>
      <c r="GT194" s="431"/>
      <c r="GU194" s="431"/>
      <c r="GV194" s="431"/>
      <c r="GW194" s="431"/>
      <c r="GX194" s="431"/>
      <c r="GY194" s="431"/>
      <c r="GZ194" s="431"/>
      <c r="HA194" s="431"/>
      <c r="HB194" s="431"/>
      <c r="HC194" s="431"/>
      <c r="HD194" s="431"/>
      <c r="HE194" s="431"/>
      <c r="HF194" s="431"/>
      <c r="HG194" s="431"/>
      <c r="HH194" s="431"/>
      <c r="HI194" s="431"/>
      <c r="HJ194" s="431"/>
      <c r="HK194" s="431"/>
      <c r="HL194" s="431"/>
      <c r="HM194" s="431"/>
      <c r="HN194" s="431"/>
      <c r="HO194" s="431"/>
      <c r="HP194" s="431"/>
      <c r="HQ194" s="431"/>
      <c r="HR194" s="431"/>
      <c r="HS194" s="431"/>
      <c r="HT194" s="431"/>
      <c r="HU194" s="431"/>
      <c r="HV194" s="431"/>
      <c r="HW194" s="431"/>
      <c r="HX194" s="431"/>
      <c r="HY194" s="431"/>
      <c r="HZ194" s="431"/>
      <c r="IA194" s="431"/>
      <c r="IB194" s="431"/>
      <c r="IC194" s="431"/>
      <c r="ID194" s="431"/>
      <c r="IE194" s="431"/>
      <c r="IF194" s="431"/>
      <c r="IG194" s="431"/>
      <c r="IH194" s="431"/>
      <c r="II194" s="431"/>
      <c r="IJ194" s="431"/>
      <c r="IK194" s="431"/>
      <c r="IL194" s="431"/>
      <c r="IM194" s="431"/>
      <c r="IN194" s="431"/>
      <c r="IO194" s="431"/>
      <c r="IP194" s="431"/>
      <c r="IQ194" s="431"/>
      <c r="IR194" s="431"/>
      <c r="IS194" s="431"/>
      <c r="IT194" s="431"/>
      <c r="IU194" s="431"/>
      <c r="IV194" s="431"/>
      <c r="IW194" s="431"/>
      <c r="IX194" s="431"/>
      <c r="IY194" s="431"/>
      <c r="IZ194" s="431"/>
      <c r="JA194" s="431"/>
      <c r="JB194" s="431"/>
      <c r="JC194" s="431"/>
      <c r="JD194" s="431"/>
      <c r="JE194" s="431"/>
      <c r="JF194" s="431"/>
      <c r="JG194" s="431"/>
      <c r="JH194" s="431"/>
      <c r="JI194" s="431"/>
      <c r="JJ194" s="431"/>
      <c r="JK194" s="431"/>
      <c r="JL194" s="431"/>
      <c r="JM194" s="431"/>
      <c r="JN194" s="431"/>
      <c r="JO194" s="431"/>
      <c r="JP194" s="431"/>
      <c r="JQ194" s="431"/>
      <c r="JR194" s="431"/>
      <c r="JS194" s="431"/>
      <c r="JT194" s="431"/>
      <c r="JU194" s="431"/>
      <c r="JV194" s="431"/>
      <c r="JW194" s="431"/>
      <c r="JX194" s="431"/>
      <c r="JY194" s="431"/>
      <c r="JZ194" s="431"/>
      <c r="KA194" s="431"/>
      <c r="KB194" s="431"/>
      <c r="KC194" s="431"/>
      <c r="KD194" s="431"/>
      <c r="KE194" s="431"/>
      <c r="KF194" s="431"/>
      <c r="KG194" s="431"/>
      <c r="KH194" s="431"/>
      <c r="KI194" s="431"/>
      <c r="KJ194" s="431"/>
      <c r="KK194" s="431"/>
      <c r="KL194" s="431"/>
      <c r="KM194" s="431"/>
      <c r="KN194" s="431"/>
      <c r="KO194" s="431"/>
      <c r="KP194" s="431"/>
      <c r="KQ194" s="431"/>
      <c r="KR194" s="431"/>
      <c r="KS194" s="431"/>
      <c r="KT194" s="431"/>
      <c r="KU194" s="431"/>
      <c r="KV194" s="431"/>
      <c r="KW194" s="431"/>
      <c r="KX194" s="431"/>
      <c r="KY194" s="431"/>
      <c r="KZ194" s="431"/>
      <c r="LA194" s="431"/>
      <c r="LB194" s="431"/>
      <c r="LC194" s="431"/>
      <c r="LD194" s="431"/>
      <c r="LE194" s="431"/>
      <c r="LF194" s="431"/>
      <c r="LG194" s="431"/>
      <c r="LH194" s="431"/>
      <c r="LI194" s="431"/>
      <c r="LJ194" s="431"/>
      <c r="LK194" s="431"/>
      <c r="LL194" s="431"/>
      <c r="LM194" s="431"/>
      <c r="LN194" s="431"/>
      <c r="LO194" s="431"/>
      <c r="LP194" s="431"/>
      <c r="LQ194" s="431"/>
      <c r="LR194" s="431"/>
      <c r="LS194" s="431"/>
      <c r="LT194" s="431"/>
      <c r="LU194" s="431"/>
      <c r="LV194" s="431"/>
      <c r="LW194" s="431"/>
      <c r="LX194" s="431"/>
      <c r="LY194" s="431"/>
      <c r="LZ194" s="431"/>
      <c r="MA194" s="431"/>
      <c r="MB194" s="431"/>
      <c r="MC194" s="431"/>
      <c r="MD194" s="431"/>
      <c r="ME194" s="431"/>
      <c r="MF194" s="431"/>
      <c r="MG194" s="431"/>
      <c r="MH194" s="431"/>
      <c r="MI194" s="431"/>
      <c r="MJ194" s="431"/>
      <c r="MK194" s="431"/>
      <c r="ML194" s="431"/>
      <c r="MM194" s="431"/>
      <c r="MN194" s="431"/>
      <c r="MO194" s="431"/>
      <c r="MP194" s="431"/>
      <c r="MQ194" s="431"/>
      <c r="MR194" s="431"/>
      <c r="MS194" s="431"/>
      <c r="MT194" s="431"/>
      <c r="MU194" s="431"/>
      <c r="MV194" s="431"/>
      <c r="MW194" s="431"/>
      <c r="MX194" s="431"/>
      <c r="MY194" s="431"/>
      <c r="MZ194" s="431"/>
      <c r="NA194" s="431"/>
      <c r="NB194" s="431"/>
      <c r="NC194" s="431"/>
      <c r="ND194" s="431"/>
      <c r="NE194" s="431"/>
      <c r="NF194" s="431"/>
      <c r="NG194" s="431"/>
      <c r="NH194" s="431"/>
      <c r="NI194" s="431"/>
      <c r="NJ194" s="431"/>
      <c r="NK194" s="431"/>
      <c r="NL194" s="431"/>
      <c r="NM194" s="431"/>
      <c r="NN194" s="431"/>
      <c r="NO194" s="431"/>
      <c r="NP194" s="431"/>
      <c r="NQ194" s="431"/>
      <c r="NR194" s="431"/>
      <c r="NS194" s="431"/>
      <c r="NT194" s="431"/>
      <c r="NU194" s="431"/>
      <c r="NV194" s="431"/>
      <c r="NW194" s="431"/>
      <c r="NX194" s="431"/>
      <c r="NY194" s="431"/>
      <c r="NZ194" s="431"/>
      <c r="OA194" s="431"/>
      <c r="OB194" s="431"/>
      <c r="OC194" s="431"/>
      <c r="OD194" s="431"/>
      <c r="OE194" s="431"/>
      <c r="OF194" s="431"/>
      <c r="OG194" s="431"/>
      <c r="OH194" s="431"/>
      <c r="OI194" s="431"/>
      <c r="OJ194" s="431"/>
      <c r="OK194" s="431"/>
      <c r="OL194" s="431"/>
      <c r="OM194" s="431"/>
      <c r="ON194" s="431"/>
      <c r="OO194" s="431"/>
      <c r="OP194" s="431"/>
      <c r="OQ194" s="431"/>
      <c r="OR194" s="431"/>
      <c r="OS194" s="431"/>
      <c r="OT194" s="431"/>
      <c r="OU194" s="431"/>
      <c r="OV194" s="431"/>
      <c r="OW194" s="431"/>
      <c r="OX194" s="431"/>
      <c r="OY194" s="431"/>
      <c r="OZ194" s="431"/>
      <c r="PA194" s="431"/>
      <c r="PB194" s="431"/>
      <c r="PC194" s="431"/>
      <c r="PD194" s="431"/>
      <c r="PE194" s="431"/>
      <c r="PF194" s="431"/>
      <c r="PG194" s="431"/>
      <c r="PH194" s="431"/>
      <c r="PI194" s="431"/>
      <c r="PJ194" s="431"/>
      <c r="PK194" s="431"/>
      <c r="PL194" s="431"/>
      <c r="PM194" s="431"/>
      <c r="PN194" s="431"/>
      <c r="PO194" s="431"/>
      <c r="PP194" s="431"/>
      <c r="PQ194" s="431"/>
      <c r="PR194" s="431"/>
      <c r="PS194" s="431"/>
      <c r="PT194" s="431"/>
      <c r="PU194" s="431"/>
      <c r="PV194" s="431"/>
      <c r="PW194" s="431"/>
      <c r="PX194" s="431"/>
      <c r="PY194" s="431"/>
      <c r="PZ194" s="431"/>
      <c r="QA194" s="431"/>
      <c r="QB194" s="431"/>
      <c r="QC194" s="431"/>
      <c r="QD194" s="431"/>
      <c r="QE194" s="431"/>
      <c r="QF194" s="431"/>
      <c r="QG194" s="431"/>
      <c r="QH194" s="431"/>
      <c r="QI194" s="431"/>
      <c r="QJ194" s="431"/>
      <c r="QK194" s="431"/>
      <c r="QL194" s="431"/>
      <c r="QM194" s="431"/>
      <c r="QN194" s="431"/>
      <c r="QO194" s="431"/>
      <c r="QP194" s="431"/>
      <c r="QQ194" s="431"/>
      <c r="QR194" s="431"/>
      <c r="QS194" s="431"/>
      <c r="QT194" s="431"/>
      <c r="QU194" s="431"/>
      <c r="QV194" s="431"/>
      <c r="QW194" s="431"/>
      <c r="QX194" s="431"/>
      <c r="QY194" s="431"/>
      <c r="QZ194" s="431"/>
      <c r="RA194" s="431"/>
      <c r="RB194" s="431"/>
      <c r="RC194" s="431"/>
      <c r="RD194" s="431"/>
      <c r="RE194" s="431"/>
      <c r="RF194" s="431"/>
      <c r="RG194" s="431"/>
      <c r="RH194" s="431"/>
      <c r="RI194" s="431"/>
      <c r="RJ194" s="431"/>
      <c r="RK194" s="431"/>
      <c r="RL194" s="431"/>
      <c r="RM194" s="431"/>
      <c r="RN194" s="431"/>
      <c r="RO194" s="431"/>
      <c r="RP194" s="431"/>
      <c r="RQ194" s="431"/>
      <c r="RR194" s="431"/>
      <c r="RS194" s="431"/>
      <c r="RT194" s="431"/>
      <c r="RU194" s="431"/>
      <c r="RV194" s="431"/>
      <c r="RW194" s="431"/>
      <c r="RX194" s="431"/>
      <c r="RY194" s="431"/>
      <c r="RZ194" s="431"/>
      <c r="SA194" s="431"/>
      <c r="SB194" s="431"/>
      <c r="SC194" s="431"/>
      <c r="SD194" s="431"/>
      <c r="SE194" s="431"/>
      <c r="SF194" s="431"/>
      <c r="SG194" s="431"/>
      <c r="SH194" s="431"/>
      <c r="SI194" s="431"/>
      <c r="SJ194" s="431"/>
      <c r="SK194" s="431"/>
      <c r="SL194" s="431"/>
      <c r="SM194" s="431"/>
      <c r="SN194" s="431"/>
      <c r="SO194" s="431"/>
      <c r="SP194" s="431"/>
      <c r="SQ194" s="431"/>
      <c r="SR194" s="431"/>
      <c r="SS194" s="431"/>
      <c r="ST194" s="431"/>
      <c r="SU194" s="431"/>
      <c r="SV194" s="431"/>
      <c r="SW194" s="431"/>
      <c r="SX194" s="431"/>
      <c r="SY194" s="431"/>
      <c r="SZ194" s="431"/>
      <c r="TA194" s="431"/>
      <c r="TB194" s="431"/>
      <c r="TC194" s="431"/>
      <c r="TD194" s="431"/>
      <c r="TE194" s="431"/>
      <c r="TF194" s="431"/>
      <c r="TG194" s="431"/>
      <c r="TH194" s="431"/>
      <c r="TI194" s="431"/>
      <c r="TJ194" s="431"/>
      <c r="TK194" s="431"/>
      <c r="TL194" s="431"/>
      <c r="TM194" s="431"/>
      <c r="TN194" s="431"/>
      <c r="TO194" s="431"/>
      <c r="TP194" s="431"/>
      <c r="TQ194" s="431"/>
      <c r="TR194" s="431"/>
      <c r="TS194" s="431"/>
      <c r="TT194" s="431"/>
      <c r="TU194" s="431"/>
      <c r="TV194" s="431"/>
      <c r="TW194" s="431"/>
      <c r="TX194" s="431"/>
      <c r="TY194" s="431"/>
      <c r="TZ194" s="431"/>
      <c r="UA194" s="431"/>
      <c r="UB194" s="431"/>
      <c r="UC194" s="431"/>
      <c r="UD194" s="431"/>
      <c r="UE194" s="431"/>
      <c r="UF194" s="431"/>
      <c r="UG194" s="431"/>
      <c r="UH194" s="431"/>
      <c r="UI194" s="431"/>
      <c r="UJ194" s="431"/>
      <c r="UK194" s="431"/>
      <c r="UL194" s="431"/>
      <c r="UM194" s="431"/>
      <c r="UN194" s="431"/>
      <c r="UO194" s="431"/>
      <c r="UP194" s="431"/>
      <c r="UQ194" s="431"/>
      <c r="UR194" s="431"/>
      <c r="US194" s="431"/>
      <c r="UT194" s="431"/>
      <c r="UU194" s="431"/>
      <c r="UV194" s="431"/>
      <c r="UW194" s="431"/>
      <c r="UX194" s="431"/>
      <c r="UY194" s="431"/>
      <c r="UZ194" s="431"/>
      <c r="VA194" s="431"/>
      <c r="VB194" s="431"/>
      <c r="VC194" s="431"/>
      <c r="VD194" s="431"/>
      <c r="VE194" s="431"/>
      <c r="VF194" s="431"/>
      <c r="VG194" s="431"/>
      <c r="VH194" s="431"/>
      <c r="VI194" s="431"/>
      <c r="VJ194" s="431"/>
      <c r="VK194" s="431"/>
      <c r="VL194" s="431"/>
      <c r="VM194" s="431"/>
      <c r="VN194" s="431"/>
      <c r="VO194" s="431"/>
      <c r="VP194" s="431"/>
      <c r="VQ194" s="431"/>
      <c r="VR194" s="431"/>
      <c r="VS194" s="431"/>
      <c r="VT194" s="431"/>
      <c r="VU194" s="431"/>
      <c r="VV194" s="431"/>
      <c r="VW194" s="431"/>
      <c r="VX194" s="431"/>
      <c r="VY194" s="431"/>
      <c r="VZ194" s="431"/>
      <c r="WA194" s="431"/>
      <c r="WB194" s="431"/>
      <c r="WC194" s="431"/>
      <c r="WD194" s="431"/>
      <c r="WE194" s="431"/>
      <c r="WF194" s="431"/>
      <c r="WG194" s="431"/>
      <c r="WH194" s="431"/>
      <c r="WI194" s="431"/>
      <c r="WJ194" s="431"/>
      <c r="WK194" s="431"/>
      <c r="WL194" s="431"/>
      <c r="WM194" s="431"/>
      <c r="WN194" s="431"/>
      <c r="WO194" s="431"/>
      <c r="WP194" s="431"/>
      <c r="WQ194" s="431"/>
      <c r="WR194" s="431"/>
      <c r="WS194" s="431"/>
      <c r="WT194" s="431"/>
      <c r="WU194" s="431"/>
      <c r="WV194" s="431"/>
      <c r="WW194" s="431"/>
      <c r="WX194" s="431"/>
      <c r="WY194" s="431"/>
      <c r="WZ194" s="431"/>
      <c r="XA194" s="431"/>
      <c r="XB194" s="431"/>
      <c r="XC194" s="431"/>
      <c r="XD194" s="431"/>
      <c r="XE194" s="431"/>
      <c r="XF194" s="431"/>
      <c r="XG194" s="431"/>
      <c r="XH194" s="431"/>
      <c r="XI194" s="431"/>
      <c r="XJ194" s="431"/>
      <c r="XK194" s="431"/>
      <c r="XL194" s="431"/>
      <c r="XM194" s="431"/>
      <c r="XN194" s="431"/>
      <c r="XO194" s="431"/>
      <c r="XP194" s="431"/>
      <c r="XQ194" s="431"/>
      <c r="XR194" s="431"/>
      <c r="XS194" s="431"/>
      <c r="XT194" s="431"/>
      <c r="XU194" s="431"/>
      <c r="XV194" s="431"/>
      <c r="XW194" s="431"/>
      <c r="XX194" s="431"/>
      <c r="XY194" s="431"/>
      <c r="XZ194" s="431"/>
      <c r="YA194" s="431"/>
      <c r="YB194" s="431"/>
      <c r="YC194" s="431"/>
      <c r="YD194" s="431"/>
      <c r="YE194" s="431"/>
      <c r="YF194" s="431"/>
      <c r="YG194" s="431"/>
      <c r="YH194" s="431"/>
      <c r="YI194" s="431"/>
      <c r="YJ194" s="431"/>
      <c r="YK194" s="431"/>
      <c r="YL194" s="431"/>
      <c r="YM194" s="431"/>
      <c r="YN194" s="431"/>
      <c r="YO194" s="431"/>
      <c r="YP194" s="431"/>
      <c r="YQ194" s="431"/>
      <c r="YR194" s="431"/>
      <c r="YS194" s="431"/>
      <c r="YT194" s="431"/>
      <c r="YU194" s="431"/>
      <c r="YV194" s="431"/>
      <c r="YW194" s="431"/>
      <c r="YX194" s="431"/>
      <c r="YY194" s="431"/>
      <c r="YZ194" s="431"/>
      <c r="ZA194" s="431"/>
      <c r="ZB194" s="431"/>
      <c r="ZC194" s="431"/>
      <c r="ZD194" s="431"/>
      <c r="ZE194" s="431"/>
      <c r="ZF194" s="431"/>
      <c r="ZG194" s="431"/>
      <c r="ZH194" s="431"/>
      <c r="ZI194" s="431"/>
      <c r="ZJ194" s="431"/>
      <c r="ZK194" s="431"/>
      <c r="ZL194" s="431"/>
      <c r="ZM194" s="431"/>
      <c r="ZN194" s="431"/>
      <c r="ZO194" s="431"/>
      <c r="ZP194" s="431"/>
      <c r="ZQ194" s="431"/>
      <c r="ZR194" s="431"/>
      <c r="ZS194" s="431"/>
      <c r="ZT194" s="431"/>
      <c r="ZU194" s="431"/>
      <c r="ZV194" s="431"/>
      <c r="ZW194" s="431"/>
      <c r="ZX194" s="431"/>
      <c r="ZY194" s="431"/>
      <c r="ZZ194" s="431"/>
      <c r="AAA194" s="431"/>
      <c r="AAB194" s="431"/>
      <c r="AAC194" s="431"/>
      <c r="AAD194" s="431"/>
      <c r="AAE194" s="431"/>
      <c r="AAF194" s="431"/>
      <c r="AAG194" s="431"/>
      <c r="AAH194" s="431"/>
      <c r="AAI194" s="431"/>
      <c r="AAJ194" s="431"/>
      <c r="AAK194" s="431"/>
      <c r="AAL194" s="431"/>
      <c r="AAM194" s="431"/>
      <c r="AAN194" s="431"/>
      <c r="AAO194" s="431"/>
      <c r="AAP194" s="431"/>
      <c r="AAQ194" s="431"/>
      <c r="AAR194" s="431"/>
      <c r="AAS194" s="431"/>
      <c r="AAT194" s="431"/>
      <c r="AAU194" s="431"/>
      <c r="AAV194" s="431"/>
      <c r="AAW194" s="431"/>
      <c r="AAX194" s="431"/>
      <c r="AAY194" s="431"/>
      <c r="AAZ194" s="431"/>
      <c r="ABA194" s="431"/>
      <c r="ABB194" s="431"/>
      <c r="ABC194" s="431"/>
      <c r="ABD194" s="431"/>
      <c r="ABE194" s="431"/>
      <c r="ABF194" s="431"/>
      <c r="ABG194" s="431"/>
      <c r="ABH194" s="431"/>
      <c r="ABI194" s="431"/>
      <c r="ABJ194" s="431"/>
      <c r="ABK194" s="431"/>
      <c r="ABL194" s="431"/>
      <c r="ABM194" s="431"/>
      <c r="ABN194" s="431"/>
      <c r="ABO194" s="431"/>
      <c r="ABP194" s="431"/>
      <c r="ABQ194" s="431"/>
      <c r="ABR194" s="431"/>
      <c r="ABS194" s="431"/>
      <c r="ABT194" s="431"/>
      <c r="ABU194" s="431"/>
      <c r="ABV194" s="431"/>
      <c r="ABW194" s="431"/>
      <c r="ABX194" s="431"/>
      <c r="ABY194" s="431"/>
      <c r="ABZ194" s="431"/>
      <c r="ACA194" s="431"/>
      <c r="ACB194" s="431"/>
      <c r="ACC194" s="431"/>
      <c r="ACD194" s="431"/>
      <c r="ACE194" s="431"/>
      <c r="ACF194" s="431"/>
      <c r="ACG194" s="431"/>
      <c r="ACH194" s="431"/>
      <c r="ACI194" s="431"/>
      <c r="ACJ194" s="431"/>
      <c r="ACK194" s="431"/>
      <c r="ACL194" s="431"/>
      <c r="ACM194" s="431"/>
      <c r="ACN194" s="431"/>
      <c r="ACO194" s="431"/>
      <c r="ACP194" s="431"/>
      <c r="ACQ194" s="431"/>
      <c r="ACR194" s="431"/>
      <c r="ACS194" s="431"/>
      <c r="ACT194" s="431"/>
      <c r="ACU194" s="431"/>
      <c r="ACV194" s="431"/>
      <c r="ACW194" s="431"/>
      <c r="ACX194" s="431"/>
      <c r="ACY194" s="431"/>
      <c r="ACZ194" s="431"/>
      <c r="ADA194" s="431"/>
      <c r="ADB194" s="431"/>
      <c r="ADC194" s="431"/>
      <c r="ADD194" s="431"/>
      <c r="ADE194" s="431"/>
      <c r="ADF194" s="431"/>
      <c r="ADG194" s="431"/>
      <c r="ADH194" s="431"/>
      <c r="ADI194" s="431"/>
      <c r="ADJ194" s="431"/>
      <c r="ADK194" s="431"/>
      <c r="ADL194" s="431"/>
      <c r="ADM194" s="431"/>
      <c r="ADN194" s="431"/>
      <c r="ADO194" s="431"/>
      <c r="ADP194" s="431"/>
      <c r="ADQ194" s="431"/>
      <c r="ADR194" s="431"/>
      <c r="ADS194" s="431"/>
      <c r="ADT194" s="431"/>
      <c r="ADU194" s="431"/>
      <c r="ADV194" s="431"/>
      <c r="ADW194" s="431"/>
      <c r="ADX194" s="431"/>
      <c r="ADY194" s="431"/>
      <c r="ADZ194" s="431"/>
      <c r="AEA194" s="431"/>
      <c r="AEB194" s="431"/>
      <c r="AEC194" s="431"/>
      <c r="AED194" s="431"/>
      <c r="AEE194" s="431"/>
      <c r="AEF194" s="431"/>
      <c r="AEG194" s="431"/>
      <c r="AEH194" s="431"/>
      <c r="AEI194" s="431"/>
      <c r="AEJ194" s="431"/>
      <c r="AEK194" s="431"/>
      <c r="AEL194" s="431"/>
      <c r="AEM194" s="431"/>
      <c r="AEN194" s="431"/>
      <c r="AEO194" s="431"/>
      <c r="AEP194" s="431"/>
      <c r="AEQ194" s="431"/>
      <c r="AER194" s="431"/>
      <c r="AES194" s="431"/>
      <c r="AET194" s="431"/>
      <c r="AEU194" s="431"/>
      <c r="AEV194" s="431"/>
      <c r="AEW194" s="431"/>
      <c r="AEX194" s="431"/>
      <c r="AEY194" s="431"/>
      <c r="AEZ194" s="431"/>
      <c r="AFA194" s="431"/>
      <c r="AFB194" s="431"/>
      <c r="AFC194" s="431"/>
      <c r="AFD194" s="431"/>
      <c r="AFE194" s="431"/>
      <c r="AFF194" s="431"/>
      <c r="AFG194" s="431"/>
      <c r="AFH194" s="431"/>
      <c r="AFI194" s="431"/>
      <c r="AFJ194" s="431"/>
      <c r="AFK194" s="431"/>
      <c r="AFL194" s="431"/>
      <c r="AFM194" s="431"/>
      <c r="AFN194" s="431"/>
      <c r="AFO194" s="431"/>
      <c r="AFP194" s="431"/>
      <c r="AFQ194" s="431"/>
      <c r="AFR194" s="431"/>
      <c r="AFS194" s="431"/>
      <c r="AFT194" s="431"/>
      <c r="AFU194" s="431"/>
      <c r="AFV194" s="431"/>
      <c r="AFW194" s="431"/>
      <c r="AFX194" s="431"/>
      <c r="AFY194" s="431"/>
      <c r="AFZ194" s="431"/>
      <c r="AGA194" s="431"/>
      <c r="AGB194" s="431"/>
      <c r="AGC194" s="431"/>
      <c r="AGD194" s="431"/>
      <c r="AGE194" s="431"/>
      <c r="AGF194" s="431"/>
      <c r="AGG194" s="431"/>
      <c r="AGH194" s="431"/>
      <c r="AGI194" s="431"/>
      <c r="AGJ194" s="431"/>
      <c r="AGK194" s="431"/>
      <c r="AGL194" s="431"/>
      <c r="AGM194" s="431"/>
      <c r="AGN194" s="431"/>
      <c r="AGO194" s="431"/>
      <c r="AGP194" s="431"/>
      <c r="AGQ194" s="431"/>
      <c r="AGR194" s="431"/>
      <c r="AGS194" s="431"/>
      <c r="AGT194" s="431"/>
      <c r="AGU194" s="431"/>
      <c r="AGV194" s="431"/>
      <c r="AGW194" s="431"/>
      <c r="AGX194" s="431"/>
      <c r="AGY194" s="431"/>
      <c r="AGZ194" s="431"/>
      <c r="AHA194" s="431"/>
      <c r="AHB194" s="431"/>
      <c r="AHC194" s="431"/>
      <c r="AHD194" s="431"/>
      <c r="AHE194" s="431"/>
      <c r="AHF194" s="431"/>
      <c r="AHG194" s="431"/>
      <c r="AHH194" s="431"/>
      <c r="AHI194" s="431"/>
      <c r="AHJ194" s="431"/>
      <c r="AHK194" s="431"/>
      <c r="AHL194" s="431"/>
      <c r="AHM194" s="431"/>
      <c r="AHN194" s="431"/>
      <c r="AHO194" s="431"/>
      <c r="AHP194" s="431"/>
      <c r="AHQ194" s="431"/>
      <c r="AHR194" s="431"/>
      <c r="AHS194" s="431"/>
      <c r="AHT194" s="431"/>
      <c r="AHU194" s="431"/>
      <c r="AHV194" s="431"/>
      <c r="AHW194" s="431"/>
      <c r="AHX194" s="431"/>
      <c r="AHY194" s="431"/>
      <c r="AHZ194" s="431"/>
      <c r="AIA194" s="431"/>
      <c r="AIB194" s="431"/>
      <c r="AIC194" s="431"/>
      <c r="AID194" s="431"/>
      <c r="AIE194" s="431"/>
      <c r="AIF194" s="431"/>
      <c r="AIG194" s="431"/>
      <c r="AIH194" s="431"/>
      <c r="AII194" s="431"/>
      <c r="AIJ194" s="431"/>
      <c r="AIK194" s="431"/>
      <c r="AIL194" s="431"/>
      <c r="AIM194" s="431"/>
      <c r="AIN194" s="431"/>
      <c r="AIO194" s="431"/>
      <c r="AIP194" s="431"/>
      <c r="AIQ194" s="431"/>
      <c r="AIR194" s="431"/>
      <c r="AIS194" s="431"/>
      <c r="AIT194" s="431"/>
      <c r="AIU194" s="431"/>
      <c r="AIV194" s="431"/>
      <c r="AIW194" s="431"/>
      <c r="AIX194" s="431"/>
      <c r="AIY194" s="431"/>
      <c r="AIZ194" s="431"/>
      <c r="AJA194" s="431"/>
      <c r="AJB194" s="431"/>
      <c r="AJC194" s="431"/>
      <c r="AJD194" s="431"/>
      <c r="AJE194" s="431"/>
      <c r="AJF194" s="431"/>
      <c r="AJG194" s="431"/>
      <c r="AJH194" s="431"/>
      <c r="AJI194" s="431"/>
      <c r="AJJ194" s="431"/>
      <c r="AJK194" s="431"/>
      <c r="AJL194" s="431"/>
      <c r="AJM194" s="431"/>
      <c r="AJN194" s="431"/>
      <c r="AJO194" s="431"/>
      <c r="AJP194" s="431"/>
      <c r="AJQ194" s="431"/>
      <c r="AJR194" s="431"/>
      <c r="AJS194" s="431"/>
      <c r="AJT194" s="431"/>
      <c r="AJU194" s="431"/>
      <c r="AJV194" s="431"/>
      <c r="AJW194" s="431"/>
      <c r="AJX194" s="431"/>
      <c r="AJY194" s="431"/>
      <c r="AJZ194" s="431"/>
      <c r="AKA194" s="431"/>
      <c r="AKB194" s="431"/>
      <c r="AKC194" s="431"/>
      <c r="AKD194" s="431"/>
      <c r="AKE194" s="431"/>
      <c r="AKF194" s="431"/>
      <c r="AKG194" s="431"/>
      <c r="AKH194" s="431"/>
      <c r="AKI194" s="431"/>
      <c r="AKJ194" s="431"/>
      <c r="AKK194" s="431"/>
      <c r="AKL194" s="431"/>
      <c r="AKM194" s="431"/>
      <c r="AKN194" s="431"/>
      <c r="AKO194" s="431"/>
      <c r="AKP194" s="431"/>
      <c r="AKQ194" s="431"/>
      <c r="AKR194" s="431"/>
      <c r="AKS194" s="431"/>
      <c r="AKT194" s="431"/>
      <c r="AKU194" s="431"/>
      <c r="AKV194" s="431"/>
      <c r="AKW194" s="431"/>
      <c r="AKX194" s="431"/>
      <c r="AKY194" s="431"/>
      <c r="AKZ194" s="431"/>
      <c r="ALA194" s="431"/>
      <c r="ALB194" s="431"/>
      <c r="ALC194" s="431"/>
      <c r="ALD194" s="431"/>
      <c r="ALE194" s="431"/>
      <c r="ALF194" s="431"/>
      <c r="ALG194" s="431"/>
      <c r="ALH194" s="431"/>
      <c r="ALI194" s="431"/>
      <c r="ALJ194" s="431"/>
      <c r="ALK194" s="431"/>
      <c r="ALL194" s="431"/>
      <c r="ALM194" s="431"/>
      <c r="ALN194" s="431"/>
      <c r="ALO194" s="431"/>
      <c r="ALP194" s="431"/>
      <c r="ALQ194" s="431"/>
      <c r="ALR194" s="431"/>
      <c r="ALS194" s="431"/>
      <c r="ALT194" s="431"/>
      <c r="ALU194" s="431"/>
      <c r="ALV194" s="431"/>
      <c r="ALW194" s="431"/>
      <c r="ALX194" s="431"/>
      <c r="ALY194" s="431"/>
      <c r="ALZ194" s="431"/>
      <c r="AMA194" s="431"/>
      <c r="AMB194" s="431"/>
      <c r="AMC194" s="431"/>
      <c r="AMD194" s="431"/>
      <c r="AME194" s="431"/>
      <c r="AMF194" s="431"/>
      <c r="AMG194" s="431"/>
      <c r="AMH194" s="431"/>
      <c r="AMI194" s="431"/>
      <c r="AMJ194" s="431"/>
      <c r="AMK194" s="431"/>
      <c r="AML194" s="431"/>
      <c r="AMM194" s="431"/>
      <c r="AMN194" s="431"/>
      <c r="AMO194" s="431"/>
      <c r="AMP194" s="431"/>
      <c r="AMQ194" s="431"/>
      <c r="AMR194" s="431"/>
      <c r="AMS194" s="431"/>
      <c r="AMT194" s="431"/>
      <c r="AMU194" s="431"/>
      <c r="AMV194" s="431"/>
      <c r="AMW194" s="431"/>
      <c r="AMX194" s="431"/>
      <c r="AMY194" s="431"/>
      <c r="AMZ194" s="431"/>
      <c r="ANA194" s="431"/>
      <c r="ANB194" s="431"/>
      <c r="ANC194" s="431"/>
      <c r="AND194" s="431"/>
      <c r="ANE194" s="431"/>
      <c r="ANF194" s="431"/>
      <c r="ANG194" s="431"/>
      <c r="ANH194" s="431"/>
      <c r="ANI194" s="431"/>
      <c r="ANJ194" s="431"/>
      <c r="ANK194" s="431"/>
      <c r="ANL194" s="431"/>
      <c r="ANM194" s="431"/>
      <c r="ANN194" s="431"/>
      <c r="ANO194" s="431"/>
      <c r="ANP194" s="431"/>
      <c r="ANQ194" s="431"/>
      <c r="ANR194" s="431"/>
      <c r="ANS194" s="431"/>
      <c r="ANT194" s="431"/>
      <c r="ANU194" s="431"/>
      <c r="ANV194" s="431"/>
      <c r="ANW194" s="431"/>
      <c r="ANX194" s="431"/>
      <c r="ANY194" s="431"/>
      <c r="ANZ194" s="431"/>
      <c r="AOA194" s="431"/>
      <c r="AOB194" s="431"/>
      <c r="AOC194" s="431"/>
      <c r="AOD194" s="431"/>
      <c r="AOE194" s="431"/>
      <c r="AOF194" s="431"/>
      <c r="AOG194" s="431"/>
      <c r="AOH194" s="431"/>
      <c r="AOI194" s="431"/>
      <c r="AOJ194" s="431"/>
      <c r="AOK194" s="431"/>
      <c r="AOL194" s="431"/>
      <c r="AOM194" s="431"/>
      <c r="AON194" s="431"/>
      <c r="AOO194" s="431"/>
      <c r="AOP194" s="431"/>
      <c r="AOQ194" s="431"/>
      <c r="AOR194" s="431"/>
      <c r="AOS194" s="431"/>
      <c r="AOT194" s="431"/>
      <c r="AOU194" s="431"/>
      <c r="AOV194" s="431"/>
      <c r="AOW194" s="431"/>
      <c r="AOX194" s="431"/>
      <c r="AOY194" s="431"/>
      <c r="AOZ194" s="431"/>
      <c r="APA194" s="431"/>
      <c r="APB194" s="431"/>
      <c r="APC194" s="431"/>
      <c r="APD194" s="431"/>
      <c r="APE194" s="431"/>
      <c r="APF194" s="431"/>
      <c r="APG194" s="431"/>
      <c r="APH194" s="431"/>
      <c r="API194" s="431"/>
      <c r="APJ194" s="431"/>
      <c r="APK194" s="431"/>
      <c r="APL194" s="431"/>
      <c r="APM194" s="431"/>
      <c r="APN194" s="431"/>
      <c r="APO194" s="431"/>
      <c r="APP194" s="431"/>
      <c r="APQ194" s="431"/>
      <c r="APR194" s="431"/>
      <c r="APS194" s="431"/>
      <c r="APT194" s="431"/>
      <c r="APU194" s="431"/>
      <c r="APV194" s="431"/>
      <c r="APW194" s="431"/>
      <c r="APX194" s="431"/>
      <c r="APY194" s="431"/>
      <c r="APZ194" s="431"/>
      <c r="AQA194" s="431"/>
      <c r="AQB194" s="431"/>
      <c r="AQC194" s="431"/>
      <c r="AQD194" s="431"/>
      <c r="AQE194" s="431"/>
      <c r="AQF194" s="431"/>
      <c r="AQG194" s="431"/>
      <c r="AQH194" s="431"/>
      <c r="AQI194" s="431"/>
      <c r="AQJ194" s="431"/>
      <c r="AQK194" s="431"/>
      <c r="AQL194" s="431"/>
      <c r="AQM194" s="431"/>
      <c r="AQN194" s="431"/>
      <c r="AQO194" s="431"/>
      <c r="AQP194" s="431"/>
      <c r="AQQ194" s="431"/>
      <c r="AQR194" s="431"/>
      <c r="AQS194" s="431"/>
      <c r="AQT194" s="431"/>
      <c r="AQU194" s="431"/>
      <c r="AQV194" s="431"/>
      <c r="AQW194" s="431"/>
      <c r="AQX194" s="431"/>
      <c r="AQY194" s="431"/>
      <c r="AQZ194" s="431"/>
      <c r="ARA194" s="431"/>
      <c r="ARB194" s="431"/>
      <c r="ARC194" s="431"/>
      <c r="ARD194" s="431"/>
      <c r="ARE194" s="431"/>
      <c r="ARF194" s="431"/>
      <c r="ARG194" s="431"/>
      <c r="ARH194" s="431"/>
      <c r="ARI194" s="431"/>
      <c r="ARJ194" s="431"/>
      <c r="ARK194" s="431"/>
      <c r="ARL194" s="431"/>
      <c r="ARM194" s="431"/>
      <c r="ARN194" s="431"/>
      <c r="ARO194" s="431"/>
      <c r="ARP194" s="431"/>
      <c r="ARQ194" s="431"/>
      <c r="ARR194" s="431"/>
      <c r="ARS194" s="431"/>
      <c r="ART194" s="431"/>
      <c r="ARU194" s="431"/>
      <c r="ARV194" s="431"/>
      <c r="ARW194" s="431"/>
      <c r="ARX194" s="431"/>
      <c r="ARY194" s="431"/>
      <c r="ARZ194" s="431"/>
      <c r="ASA194" s="431"/>
      <c r="ASB194" s="431"/>
      <c r="ASC194" s="431"/>
      <c r="ASD194" s="431"/>
      <c r="ASE194" s="431"/>
      <c r="ASF194" s="431"/>
      <c r="ASG194" s="431"/>
      <c r="ASH194" s="431"/>
      <c r="ASI194" s="431"/>
      <c r="ASJ194" s="431"/>
      <c r="ASK194" s="431"/>
      <c r="ASL194" s="431"/>
      <c r="ASM194" s="431"/>
      <c r="ASN194" s="431"/>
      <c r="ASO194" s="431"/>
      <c r="ASP194" s="431"/>
      <c r="ASQ194" s="431"/>
      <c r="ASR194" s="431"/>
      <c r="ASS194" s="431"/>
      <c r="AST194" s="431"/>
      <c r="ASU194" s="431"/>
      <c r="ASV194" s="431"/>
      <c r="ASW194" s="431"/>
      <c r="ASX194" s="431"/>
      <c r="ASY194" s="431"/>
      <c r="ASZ194" s="431"/>
      <c r="ATA194" s="431"/>
      <c r="ATB194" s="431"/>
      <c r="ATC194" s="431"/>
      <c r="ATD194" s="431"/>
      <c r="ATE194" s="431"/>
      <c r="ATF194" s="431"/>
      <c r="ATG194" s="431"/>
      <c r="ATH194" s="431"/>
      <c r="ATI194" s="431"/>
      <c r="ATJ194" s="431"/>
      <c r="ATK194" s="431"/>
      <c r="ATL194" s="431"/>
      <c r="ATM194" s="431"/>
      <c r="ATN194" s="431"/>
      <c r="ATO194" s="431"/>
      <c r="ATP194" s="431"/>
      <c r="ATQ194" s="431"/>
      <c r="ATR194" s="431"/>
      <c r="ATS194" s="431"/>
      <c r="ATT194" s="431"/>
      <c r="ATU194" s="431"/>
      <c r="ATV194" s="431"/>
      <c r="ATW194" s="431"/>
      <c r="ATX194" s="431"/>
      <c r="ATY194" s="431"/>
      <c r="ATZ194" s="431"/>
      <c r="AUA194" s="431"/>
      <c r="AUB194" s="431"/>
      <c r="AUC194" s="431"/>
      <c r="AUD194" s="431"/>
      <c r="AUE194" s="431"/>
      <c r="AUF194" s="431"/>
      <c r="AUG194" s="431"/>
      <c r="AUH194" s="431"/>
      <c r="AUI194" s="431"/>
      <c r="AUJ194" s="431"/>
      <c r="AUK194" s="431"/>
      <c r="AUL194" s="431"/>
      <c r="AUM194" s="431"/>
      <c r="AUN194" s="431"/>
      <c r="AUO194" s="431"/>
      <c r="AUP194" s="431"/>
      <c r="AUQ194" s="431"/>
      <c r="AUR194" s="431"/>
      <c r="AUS194" s="431"/>
      <c r="AUT194" s="431"/>
      <c r="AUU194" s="431"/>
      <c r="AUV194" s="431"/>
      <c r="AUW194" s="431"/>
      <c r="AUX194" s="431"/>
      <c r="AUY194" s="431"/>
      <c r="AUZ194" s="431"/>
      <c r="AVA194" s="431"/>
      <c r="AVB194" s="431"/>
      <c r="AVC194" s="431"/>
      <c r="AVD194" s="431"/>
      <c r="AVE194" s="431"/>
      <c r="AVF194" s="431"/>
      <c r="AVG194" s="431"/>
      <c r="AVH194" s="431"/>
      <c r="AVI194" s="431"/>
      <c r="AVJ194" s="431"/>
      <c r="AVK194" s="431"/>
      <c r="AVL194" s="431"/>
      <c r="AVM194" s="431"/>
      <c r="AVN194" s="431"/>
      <c r="AVO194" s="431"/>
      <c r="AVP194" s="431"/>
      <c r="AVQ194" s="431"/>
      <c r="AVR194" s="431"/>
      <c r="AVS194" s="431"/>
      <c r="AVT194" s="431"/>
      <c r="AVU194" s="431"/>
      <c r="AVV194" s="431"/>
      <c r="AVW194" s="431"/>
      <c r="AVX194" s="431"/>
      <c r="AVY194" s="431"/>
      <c r="AVZ194" s="431"/>
      <c r="AWA194" s="431"/>
      <c r="AWB194" s="431"/>
      <c r="AWC194" s="431"/>
      <c r="AWD194" s="431"/>
      <c r="AWE194" s="431"/>
      <c r="AWF194" s="431"/>
      <c r="AWG194" s="431"/>
      <c r="AWH194" s="431"/>
      <c r="AWI194" s="431"/>
      <c r="AWJ194" s="431"/>
      <c r="AWK194" s="431"/>
      <c r="AWL194" s="431"/>
      <c r="AWM194" s="431"/>
      <c r="AWN194" s="431"/>
      <c r="AWO194" s="431"/>
      <c r="AWP194" s="431"/>
      <c r="AWQ194" s="431"/>
      <c r="AWR194" s="431"/>
      <c r="AWS194" s="431"/>
      <c r="AWT194" s="431"/>
      <c r="AWU194" s="431"/>
      <c r="AWV194" s="431"/>
      <c r="AWW194" s="431"/>
      <c r="AWX194" s="431"/>
      <c r="AWY194" s="431"/>
      <c r="AWZ194" s="431"/>
      <c r="AXA194" s="431"/>
      <c r="AXB194" s="431"/>
      <c r="AXC194" s="431"/>
      <c r="AXD194" s="431"/>
      <c r="AXE194" s="431"/>
      <c r="AXF194" s="431"/>
      <c r="AXG194" s="431"/>
      <c r="AXH194" s="431"/>
      <c r="AXI194" s="431"/>
      <c r="AXJ194" s="431"/>
      <c r="AXK194" s="431"/>
      <c r="AXL194" s="431"/>
      <c r="AXM194" s="431"/>
      <c r="AXN194" s="431"/>
      <c r="AXO194" s="431"/>
      <c r="AXP194" s="431"/>
      <c r="AXQ194" s="431"/>
      <c r="AXR194" s="431"/>
      <c r="AXS194" s="431"/>
      <c r="AXT194" s="431"/>
      <c r="AXU194" s="431"/>
      <c r="AXV194" s="431"/>
      <c r="AXW194" s="431"/>
      <c r="AXX194" s="431"/>
      <c r="AXY194" s="431"/>
      <c r="AXZ194" s="431"/>
      <c r="AYA194" s="431"/>
      <c r="AYB194" s="431"/>
      <c r="AYC194" s="431"/>
      <c r="AYD194" s="431"/>
      <c r="AYE194" s="431"/>
      <c r="AYF194" s="431"/>
      <c r="AYG194" s="431"/>
      <c r="AYH194" s="431"/>
      <c r="AYI194" s="431"/>
      <c r="AYJ194" s="431"/>
      <c r="AYK194" s="431"/>
      <c r="AYL194" s="431"/>
      <c r="AYM194" s="431"/>
      <c r="AYN194" s="431"/>
      <c r="AYO194" s="431"/>
      <c r="AYP194" s="431"/>
      <c r="AYQ194" s="431"/>
      <c r="AYR194" s="431"/>
      <c r="AYS194" s="431"/>
      <c r="AYT194" s="431"/>
      <c r="AYU194" s="431"/>
      <c r="AYV194" s="431"/>
      <c r="AYW194" s="431"/>
      <c r="AYX194" s="431"/>
      <c r="AYY194" s="431"/>
      <c r="AYZ194" s="431"/>
      <c r="AZA194" s="431"/>
      <c r="AZB194" s="431"/>
      <c r="AZC194" s="431"/>
      <c r="AZD194" s="431"/>
      <c r="AZE194" s="431"/>
      <c r="AZF194" s="431"/>
      <c r="AZG194" s="431"/>
      <c r="AZH194" s="431"/>
      <c r="AZI194" s="431"/>
      <c r="AZJ194" s="431"/>
      <c r="AZK194" s="431"/>
      <c r="AZL194" s="431"/>
      <c r="AZM194" s="431"/>
      <c r="AZN194" s="431"/>
      <c r="AZO194" s="431"/>
      <c r="AZP194" s="431"/>
      <c r="AZQ194" s="431"/>
      <c r="AZR194" s="431"/>
      <c r="AZS194" s="431"/>
      <c r="AZT194" s="431"/>
      <c r="AZU194" s="431"/>
      <c r="AZV194" s="431"/>
      <c r="AZW194" s="431"/>
      <c r="AZX194" s="431"/>
      <c r="AZY194" s="431"/>
      <c r="AZZ194" s="431"/>
      <c r="BAA194" s="431"/>
      <c r="BAB194" s="431"/>
      <c r="BAC194" s="431"/>
      <c r="BAD194" s="431"/>
      <c r="BAE194" s="431"/>
      <c r="BAF194" s="431"/>
      <c r="BAG194" s="431"/>
      <c r="BAH194" s="431"/>
      <c r="BAI194" s="431"/>
      <c r="BAJ194" s="431"/>
      <c r="BAK194" s="431"/>
      <c r="BAL194" s="431"/>
      <c r="BAM194" s="431"/>
      <c r="BAN194" s="431"/>
      <c r="BAO194" s="431"/>
      <c r="BAP194" s="431"/>
      <c r="BAQ194" s="431"/>
      <c r="BAR194" s="431"/>
      <c r="BAS194" s="431"/>
      <c r="BAT194" s="431"/>
      <c r="BAU194" s="431"/>
      <c r="BAV194" s="431"/>
      <c r="BAW194" s="431"/>
      <c r="BAX194" s="431"/>
      <c r="BAY194" s="431"/>
      <c r="BAZ194" s="431"/>
      <c r="BBA194" s="431"/>
      <c r="BBB194" s="431"/>
      <c r="BBC194" s="431"/>
      <c r="BBD194" s="431"/>
      <c r="BBE194" s="431"/>
      <c r="BBF194" s="431"/>
      <c r="BBG194" s="431"/>
      <c r="BBH194" s="431"/>
      <c r="BBI194" s="431"/>
      <c r="BBJ194" s="431"/>
      <c r="BBK194" s="431"/>
      <c r="BBL194" s="431"/>
      <c r="BBM194" s="431"/>
      <c r="BBN194" s="431"/>
      <c r="BBO194" s="431"/>
      <c r="BBP194" s="431"/>
      <c r="BBQ194" s="431"/>
      <c r="BBR194" s="431"/>
      <c r="BBS194" s="431"/>
      <c r="BBT194" s="431"/>
      <c r="BBU194" s="431"/>
      <c r="BBV194" s="431"/>
      <c r="BBW194" s="431"/>
      <c r="BBX194" s="431"/>
      <c r="BBY194" s="431"/>
      <c r="BBZ194" s="431"/>
      <c r="BCA194" s="431"/>
      <c r="BCB194" s="431"/>
      <c r="BCC194" s="431"/>
      <c r="BCD194" s="431"/>
      <c r="BCE194" s="431"/>
      <c r="BCF194" s="431"/>
      <c r="BCG194" s="431"/>
      <c r="BCH194" s="431"/>
      <c r="BCI194" s="431"/>
      <c r="BCJ194" s="431"/>
      <c r="BCK194" s="431"/>
      <c r="BCL194" s="431"/>
      <c r="BCM194" s="431"/>
      <c r="BCN194" s="431"/>
      <c r="BCO194" s="431"/>
      <c r="BCP194" s="431"/>
      <c r="BCQ194" s="431"/>
      <c r="BCR194" s="431"/>
      <c r="BCS194" s="431"/>
      <c r="BCT194" s="431"/>
      <c r="BCU194" s="431"/>
      <c r="BCV194" s="431"/>
      <c r="BCW194" s="431"/>
      <c r="BCX194" s="431"/>
      <c r="BCY194" s="431"/>
      <c r="BCZ194" s="431"/>
      <c r="BDA194" s="431"/>
      <c r="BDB194" s="431"/>
      <c r="BDC194" s="431"/>
      <c r="BDD194" s="431"/>
      <c r="BDE194" s="431"/>
      <c r="BDF194" s="431"/>
      <c r="BDG194" s="431"/>
      <c r="BDH194" s="431"/>
      <c r="BDI194" s="431"/>
      <c r="BDJ194" s="431"/>
      <c r="BDK194" s="431"/>
      <c r="BDL194" s="431"/>
      <c r="BDM194" s="431"/>
      <c r="BDN194" s="431"/>
      <c r="BDO194" s="431"/>
      <c r="BDP194" s="431"/>
      <c r="BDQ194" s="431"/>
      <c r="BDR194" s="431"/>
      <c r="BDS194" s="431"/>
      <c r="BDT194" s="431"/>
      <c r="BDU194" s="431"/>
      <c r="BDV194" s="431"/>
      <c r="BDW194" s="431"/>
      <c r="BDX194" s="431"/>
      <c r="BDY194" s="431"/>
      <c r="BDZ194" s="431"/>
      <c r="BEA194" s="431"/>
      <c r="BEB194" s="431"/>
      <c r="BEC194" s="431"/>
      <c r="BED194" s="431"/>
      <c r="BEE194" s="431"/>
      <c r="BEF194" s="431"/>
      <c r="BEG194" s="431"/>
      <c r="BEH194" s="431"/>
      <c r="BEI194" s="431"/>
      <c r="BEJ194" s="431"/>
      <c r="BEK194" s="431"/>
      <c r="BEL194" s="431"/>
      <c r="BEM194" s="431"/>
      <c r="BEN194" s="431"/>
      <c r="BEO194" s="431"/>
      <c r="BEP194" s="431"/>
      <c r="BEQ194" s="431"/>
      <c r="BER194" s="431"/>
      <c r="BES194" s="431"/>
      <c r="BET194" s="431"/>
      <c r="BEU194" s="431"/>
      <c r="BEV194" s="431"/>
      <c r="BEW194" s="431"/>
      <c r="BEX194" s="431"/>
      <c r="BEY194" s="431"/>
      <c r="BEZ194" s="431"/>
      <c r="BFA194" s="431"/>
      <c r="BFB194" s="431"/>
      <c r="BFC194" s="431"/>
      <c r="BFD194" s="431"/>
      <c r="BFE194" s="431"/>
      <c r="BFF194" s="431"/>
      <c r="BFG194" s="431"/>
      <c r="BFH194" s="431"/>
      <c r="BFI194" s="431"/>
      <c r="BFJ194" s="431"/>
      <c r="BFK194" s="431"/>
      <c r="BFL194" s="431"/>
      <c r="BFM194" s="431"/>
      <c r="BFN194" s="431"/>
      <c r="BFO194" s="431"/>
      <c r="BFP194" s="431"/>
      <c r="BFQ194" s="431"/>
      <c r="BFR194" s="431"/>
      <c r="BFS194" s="431"/>
      <c r="BFT194" s="431"/>
      <c r="BFU194" s="431"/>
      <c r="BFV194" s="431"/>
      <c r="BFW194" s="431"/>
      <c r="BFX194" s="431"/>
      <c r="BFY194" s="431"/>
      <c r="BFZ194" s="431"/>
      <c r="BGA194" s="431"/>
      <c r="BGB194" s="431"/>
      <c r="BGC194" s="431"/>
      <c r="BGD194" s="431"/>
      <c r="BGE194" s="431"/>
      <c r="BGF194" s="431"/>
      <c r="BGG194" s="431"/>
      <c r="BGH194" s="431"/>
      <c r="BGI194" s="431"/>
      <c r="BGJ194" s="431"/>
      <c r="BGK194" s="431"/>
      <c r="BGL194" s="431"/>
      <c r="BGM194" s="431"/>
      <c r="BGN194" s="431"/>
      <c r="BGO194" s="431"/>
      <c r="BGP194" s="431"/>
      <c r="BGQ194" s="431"/>
      <c r="BGR194" s="431"/>
      <c r="BGS194" s="431"/>
      <c r="BGT194" s="431"/>
      <c r="BGU194" s="431"/>
      <c r="BGV194" s="431"/>
      <c r="BGW194" s="431"/>
      <c r="BGX194" s="431"/>
      <c r="BGY194" s="431"/>
      <c r="BGZ194" s="431"/>
      <c r="BHA194" s="431"/>
      <c r="BHB194" s="431"/>
      <c r="BHC194" s="431"/>
      <c r="BHD194" s="431"/>
      <c r="BHE194" s="431"/>
      <c r="BHF194" s="431"/>
      <c r="BHG194" s="431"/>
      <c r="BHH194" s="431"/>
      <c r="BHI194" s="431"/>
      <c r="BHJ194" s="431"/>
      <c r="BHK194" s="431"/>
      <c r="BHL194" s="431"/>
      <c r="BHM194" s="431"/>
      <c r="BHN194" s="431"/>
      <c r="BHO194" s="431"/>
      <c r="BHP194" s="431"/>
      <c r="BHQ194" s="431"/>
      <c r="BHR194" s="431"/>
      <c r="BHS194" s="431"/>
      <c r="BHT194" s="431"/>
      <c r="BHU194" s="431"/>
      <c r="BHV194" s="431"/>
      <c r="BHW194" s="431"/>
      <c r="BHX194" s="431"/>
      <c r="BHY194" s="431"/>
      <c r="BHZ194" s="431"/>
      <c r="BIA194" s="431"/>
      <c r="BIB194" s="431"/>
      <c r="BIC194" s="431"/>
      <c r="BID194" s="431"/>
      <c r="BIE194" s="431"/>
      <c r="BIF194" s="431"/>
      <c r="BIG194" s="431"/>
      <c r="BIH194" s="431"/>
      <c r="BII194" s="431"/>
      <c r="BIJ194" s="431"/>
      <c r="BIK194" s="431"/>
      <c r="BIL194" s="431"/>
      <c r="BIM194" s="431"/>
      <c r="BIN194" s="431"/>
      <c r="BIO194" s="431"/>
      <c r="BIP194" s="431"/>
      <c r="BIQ194" s="431"/>
      <c r="BIR194" s="431"/>
      <c r="BIS194" s="431"/>
      <c r="BIT194" s="431"/>
      <c r="BIU194" s="431"/>
      <c r="BIV194" s="431"/>
      <c r="BIW194" s="431"/>
      <c r="BIX194" s="431"/>
      <c r="BIY194" s="431"/>
      <c r="BIZ194" s="431"/>
      <c r="BJA194" s="431"/>
      <c r="BJB194" s="431"/>
      <c r="BJC194" s="431"/>
      <c r="BJD194" s="431"/>
      <c r="BJE194" s="431"/>
      <c r="BJF194" s="431"/>
      <c r="BJG194" s="431"/>
      <c r="BJH194" s="431"/>
      <c r="BJI194" s="431"/>
      <c r="BJJ194" s="431"/>
      <c r="BJK194" s="431"/>
      <c r="BJL194" s="431"/>
      <c r="BJM194" s="431"/>
      <c r="BJN194" s="431"/>
      <c r="BJO194" s="431"/>
      <c r="BJP194" s="431"/>
      <c r="BJQ194" s="431"/>
      <c r="BJR194" s="431"/>
      <c r="BJS194" s="431"/>
      <c r="BJT194" s="431"/>
      <c r="BJU194" s="431"/>
      <c r="BJV194" s="431"/>
      <c r="BJW194" s="431"/>
      <c r="BJX194" s="431"/>
      <c r="BJY194" s="431"/>
      <c r="BJZ194" s="431"/>
      <c r="BKA194" s="431"/>
      <c r="BKB194" s="431"/>
      <c r="BKC194" s="431"/>
      <c r="BKD194" s="431"/>
      <c r="BKE194" s="431"/>
      <c r="BKF194" s="431"/>
      <c r="BKG194" s="431"/>
      <c r="BKH194" s="431"/>
      <c r="BKI194" s="431"/>
      <c r="BKJ194" s="431"/>
      <c r="BKK194" s="431"/>
      <c r="BKL194" s="431"/>
      <c r="BKM194" s="431"/>
      <c r="BKN194" s="431"/>
      <c r="BKO194" s="431"/>
      <c r="BKP194" s="431"/>
      <c r="BKQ194" s="431"/>
      <c r="BKR194" s="431"/>
      <c r="BKS194" s="431"/>
      <c r="BKT194" s="431"/>
      <c r="BKU194" s="431"/>
      <c r="BKV194" s="431"/>
      <c r="BKW194" s="431"/>
      <c r="BKX194" s="431"/>
      <c r="BKY194" s="431"/>
      <c r="BKZ194" s="431"/>
      <c r="BLA194" s="431"/>
      <c r="BLB194" s="431"/>
      <c r="BLC194" s="431"/>
      <c r="BLD194" s="431"/>
      <c r="BLE194" s="431"/>
      <c r="BLF194" s="431"/>
      <c r="BLG194" s="431"/>
      <c r="BLH194" s="431"/>
      <c r="BLI194" s="431"/>
      <c r="BLJ194" s="431"/>
      <c r="BLK194" s="431"/>
      <c r="BLL194" s="431"/>
      <c r="BLM194" s="431"/>
      <c r="BLN194" s="431"/>
      <c r="BLO194" s="431"/>
      <c r="BLP194" s="431"/>
      <c r="BLQ194" s="431"/>
      <c r="BLR194" s="431"/>
      <c r="BLS194" s="431"/>
      <c r="BLT194" s="431"/>
      <c r="BLU194" s="431"/>
      <c r="BLV194" s="431"/>
      <c r="BLW194" s="431"/>
      <c r="BLX194" s="431"/>
      <c r="BLY194" s="431"/>
      <c r="BLZ194" s="431"/>
      <c r="BMA194" s="431"/>
      <c r="BMB194" s="431"/>
      <c r="BMC194" s="431"/>
      <c r="BMD194" s="431"/>
      <c r="BME194" s="431"/>
      <c r="BMF194" s="431"/>
      <c r="BMG194" s="431"/>
      <c r="BMH194" s="431"/>
      <c r="BMI194" s="431"/>
      <c r="BMJ194" s="431"/>
      <c r="BMK194" s="431"/>
      <c r="BML194" s="431"/>
      <c r="BMM194" s="431"/>
      <c r="BMN194" s="431"/>
      <c r="BMO194" s="431"/>
      <c r="BMP194" s="431"/>
      <c r="BMQ194" s="431"/>
      <c r="BMR194" s="431"/>
      <c r="BMS194" s="431"/>
      <c r="BMT194" s="431"/>
      <c r="BMU194" s="431"/>
      <c r="BMV194" s="431"/>
      <c r="BMW194" s="431"/>
      <c r="BMX194" s="431"/>
      <c r="BMY194" s="431"/>
      <c r="BMZ194" s="431"/>
      <c r="BNA194" s="431"/>
      <c r="BNB194" s="431"/>
      <c r="BNC194" s="431"/>
      <c r="BND194" s="431"/>
      <c r="BNE194" s="431"/>
      <c r="BNF194" s="431"/>
      <c r="BNG194" s="431"/>
      <c r="BNH194" s="431"/>
      <c r="BNI194" s="431"/>
      <c r="BNJ194" s="431"/>
      <c r="BNK194" s="431"/>
      <c r="BNL194" s="431"/>
      <c r="BNM194" s="431"/>
      <c r="BNN194" s="431"/>
      <c r="BNO194" s="431"/>
      <c r="BNP194" s="431"/>
      <c r="BNQ194" s="431"/>
      <c r="BNR194" s="431"/>
      <c r="BNS194" s="431"/>
      <c r="BNT194" s="431"/>
      <c r="BNU194" s="431"/>
      <c r="BNV194" s="431"/>
      <c r="BNW194" s="431"/>
      <c r="BNX194" s="431"/>
      <c r="BNY194" s="431"/>
      <c r="BNZ194" s="431"/>
      <c r="BOA194" s="431"/>
      <c r="BOB194" s="431"/>
      <c r="BOC194" s="431"/>
      <c r="BOD194" s="431"/>
      <c r="BOE194" s="431"/>
      <c r="BOF194" s="431"/>
      <c r="BOG194" s="431"/>
      <c r="BOH194" s="431"/>
      <c r="BOI194" s="431"/>
      <c r="BOJ194" s="431"/>
      <c r="BOK194" s="431"/>
      <c r="BOL194" s="431"/>
      <c r="BOM194" s="431"/>
      <c r="BON194" s="431"/>
      <c r="BOO194" s="431"/>
      <c r="BOP194" s="431"/>
      <c r="BOQ194" s="431"/>
      <c r="BOR194" s="431"/>
      <c r="BOS194" s="431"/>
      <c r="BOT194" s="431"/>
      <c r="BOU194" s="431"/>
      <c r="BOV194" s="431"/>
      <c r="BOW194" s="431"/>
      <c r="BOX194" s="431"/>
      <c r="BOY194" s="431"/>
      <c r="BOZ194" s="431"/>
      <c r="BPA194" s="431"/>
      <c r="BPB194" s="431"/>
      <c r="BPC194" s="431"/>
      <c r="BPD194" s="431"/>
      <c r="BPE194" s="431"/>
      <c r="BPF194" s="431"/>
      <c r="BPG194" s="431"/>
      <c r="BPH194" s="431"/>
      <c r="BPI194" s="431"/>
      <c r="BPJ194" s="431"/>
      <c r="BPK194" s="431"/>
      <c r="BPL194" s="431"/>
      <c r="BPM194" s="431"/>
      <c r="BPN194" s="431"/>
      <c r="BPO194" s="431"/>
      <c r="BPP194" s="431"/>
      <c r="BPQ194" s="431"/>
      <c r="BPR194" s="431"/>
      <c r="BPS194" s="431"/>
      <c r="BPT194" s="431"/>
      <c r="BPU194" s="431"/>
      <c r="BPV194" s="431"/>
      <c r="BPW194" s="431"/>
      <c r="BPX194" s="431"/>
      <c r="BPY194" s="431"/>
      <c r="BPZ194" s="431"/>
      <c r="BQA194" s="431"/>
      <c r="BQB194" s="431"/>
      <c r="BQC194" s="431"/>
      <c r="BQD194" s="431"/>
      <c r="BQE194" s="431"/>
      <c r="BQF194" s="431"/>
      <c r="BQG194" s="431"/>
      <c r="BQH194" s="431"/>
      <c r="BQI194" s="431"/>
      <c r="BQJ194" s="431"/>
      <c r="BQK194" s="431"/>
      <c r="BQL194" s="431"/>
      <c r="BQM194" s="431"/>
      <c r="BQN194" s="431"/>
      <c r="BQO194" s="431"/>
      <c r="BQP194" s="431"/>
      <c r="BQQ194" s="431"/>
      <c r="BQR194" s="431"/>
      <c r="BQS194" s="431"/>
      <c r="BQT194" s="431"/>
      <c r="BQU194" s="431"/>
      <c r="BQV194" s="431"/>
      <c r="BQW194" s="431"/>
      <c r="BQX194" s="431"/>
      <c r="BQY194" s="431"/>
      <c r="BQZ194" s="431"/>
      <c r="BRA194" s="431"/>
      <c r="BRB194" s="431"/>
      <c r="BRC194" s="431"/>
      <c r="BRD194" s="431"/>
      <c r="BRE194" s="431"/>
      <c r="BRF194" s="431"/>
      <c r="BRG194" s="431"/>
      <c r="BRH194" s="431"/>
      <c r="BRI194" s="431"/>
      <c r="BRJ194" s="431"/>
      <c r="BRK194" s="431"/>
      <c r="BRL194" s="431"/>
      <c r="BRM194" s="431"/>
      <c r="BRN194" s="431"/>
      <c r="BRO194" s="431"/>
      <c r="BRP194" s="431"/>
      <c r="BRQ194" s="431"/>
      <c r="BRR194" s="431"/>
      <c r="BRS194" s="431"/>
      <c r="BRT194" s="431"/>
      <c r="BRU194" s="431"/>
    </row>
    <row r="195" spans="1:1841" x14ac:dyDescent="0.3">
      <c r="A195" s="431"/>
      <c r="B195" s="431"/>
      <c r="C195" s="431"/>
      <c r="D195" s="431"/>
      <c r="E195" s="431"/>
      <c r="F195" s="431"/>
      <c r="G195" s="431"/>
      <c r="H195" s="431"/>
      <c r="I195" s="429"/>
      <c r="J195" s="429"/>
      <c r="K195" s="429"/>
      <c r="L195" s="429"/>
      <c r="M195" s="429"/>
      <c r="N195" s="429"/>
      <c r="O195" s="429"/>
      <c r="P195" s="429"/>
      <c r="Q195" s="429"/>
      <c r="R195" s="429"/>
      <c r="S195" s="429"/>
      <c r="T195" s="429"/>
      <c r="U195" s="429"/>
      <c r="V195" s="429"/>
      <c r="W195" s="429"/>
      <c r="X195" s="429"/>
      <c r="Y195" s="429"/>
      <c r="Z195" s="429"/>
      <c r="AA195" s="430"/>
      <c r="AB195" s="486"/>
      <c r="AC195" s="486"/>
      <c r="AD195" s="527"/>
      <c r="AE195" s="527"/>
      <c r="AF195" s="527"/>
      <c r="AG195" s="527"/>
      <c r="AH195" s="431"/>
      <c r="AI195" s="431"/>
      <c r="AJ195" s="431"/>
      <c r="AK195" s="431"/>
      <c r="AL195" s="431"/>
      <c r="AM195" s="431"/>
      <c r="AN195" s="431"/>
      <c r="AO195" s="431"/>
      <c r="AP195" s="431"/>
      <c r="AQ195" s="431"/>
      <c r="AR195" s="431"/>
      <c r="AS195" s="431"/>
      <c r="AT195" s="431"/>
      <c r="AU195" s="431"/>
      <c r="AV195" s="431"/>
      <c r="AW195" s="431"/>
      <c r="AX195" s="431"/>
      <c r="AY195" s="431"/>
      <c r="AZ195" s="431"/>
      <c r="BA195" s="431"/>
      <c r="BB195" s="431"/>
      <c r="BC195" s="431"/>
      <c r="BD195" s="431"/>
      <c r="BE195" s="431"/>
      <c r="BF195" s="431"/>
      <c r="BG195" s="431"/>
      <c r="BH195" s="431"/>
      <c r="BI195" s="431"/>
      <c r="BJ195" s="431"/>
      <c r="BK195" s="431"/>
      <c r="BL195" s="431"/>
      <c r="BM195" s="431"/>
      <c r="BN195" s="431"/>
      <c r="BO195" s="431"/>
      <c r="BP195" s="431"/>
      <c r="BQ195" s="431"/>
      <c r="BR195" s="431"/>
      <c r="BS195" s="431"/>
      <c r="BT195" s="431"/>
      <c r="BU195" s="431"/>
      <c r="BV195" s="431"/>
      <c r="BW195" s="431"/>
      <c r="BX195" s="431"/>
      <c r="BY195" s="431"/>
      <c r="BZ195" s="431"/>
      <c r="CA195" s="431"/>
      <c r="CB195" s="431"/>
      <c r="CC195" s="431"/>
      <c r="CD195" s="431"/>
      <c r="CE195" s="431"/>
      <c r="CF195" s="431"/>
      <c r="CG195" s="431"/>
      <c r="CH195" s="431"/>
      <c r="CI195" s="431"/>
      <c r="CJ195" s="431"/>
      <c r="CK195" s="431"/>
      <c r="CL195" s="431"/>
      <c r="CM195" s="431"/>
      <c r="CN195" s="431"/>
      <c r="CO195" s="431"/>
      <c r="CP195" s="431"/>
      <c r="CQ195" s="431"/>
      <c r="CR195" s="431"/>
      <c r="CS195" s="431"/>
      <c r="CT195" s="431"/>
      <c r="CU195" s="431"/>
      <c r="CV195" s="431"/>
      <c r="CW195" s="431"/>
      <c r="CX195" s="431"/>
      <c r="CY195" s="431"/>
      <c r="CZ195" s="431"/>
      <c r="DA195" s="431"/>
      <c r="DB195" s="431"/>
      <c r="DC195" s="431"/>
      <c r="DD195" s="431"/>
      <c r="DE195" s="431"/>
      <c r="DF195" s="431"/>
      <c r="DG195" s="431"/>
      <c r="DH195" s="431"/>
      <c r="DI195" s="431"/>
      <c r="DJ195" s="431"/>
      <c r="DK195" s="431"/>
      <c r="DL195" s="431"/>
      <c r="DM195" s="431"/>
      <c r="DN195" s="431"/>
      <c r="DO195" s="431"/>
      <c r="DP195" s="431"/>
      <c r="DQ195" s="431"/>
      <c r="DR195" s="431"/>
      <c r="DS195" s="431"/>
      <c r="DT195" s="431"/>
      <c r="DU195" s="431"/>
      <c r="DV195" s="431"/>
      <c r="DW195" s="431"/>
      <c r="DX195" s="431"/>
      <c r="DY195" s="431"/>
      <c r="DZ195" s="431"/>
      <c r="EA195" s="431"/>
      <c r="EB195" s="431"/>
      <c r="EC195" s="431"/>
      <c r="ED195" s="431"/>
      <c r="EE195" s="431"/>
      <c r="EF195" s="431"/>
      <c r="EG195" s="431"/>
      <c r="EH195" s="431"/>
      <c r="EI195" s="431"/>
      <c r="EJ195" s="431"/>
      <c r="EK195" s="431"/>
      <c r="EL195" s="431"/>
      <c r="EM195" s="431"/>
      <c r="EN195" s="431"/>
      <c r="EO195" s="431"/>
      <c r="EP195" s="431"/>
      <c r="EQ195" s="431"/>
      <c r="ER195" s="431"/>
      <c r="ES195" s="431"/>
      <c r="ET195" s="431"/>
      <c r="EU195" s="431"/>
      <c r="EV195" s="431"/>
      <c r="EW195" s="431"/>
      <c r="EX195" s="431"/>
      <c r="EY195" s="431"/>
      <c r="EZ195" s="431"/>
      <c r="FA195" s="431"/>
      <c r="FB195" s="431"/>
      <c r="FC195" s="431"/>
      <c r="FD195" s="431"/>
      <c r="FE195" s="431"/>
      <c r="FF195" s="431"/>
      <c r="FG195" s="431"/>
      <c r="FH195" s="431"/>
      <c r="FI195" s="431"/>
      <c r="FJ195" s="431"/>
      <c r="FK195" s="431"/>
      <c r="FL195" s="431"/>
      <c r="FM195" s="431"/>
      <c r="FN195" s="431"/>
      <c r="FO195" s="431"/>
      <c r="FP195" s="431"/>
      <c r="FQ195" s="431"/>
      <c r="FR195" s="431"/>
      <c r="FS195" s="431"/>
      <c r="FT195" s="431"/>
      <c r="FU195" s="431"/>
      <c r="FV195" s="431"/>
      <c r="FW195" s="431"/>
      <c r="FX195" s="431"/>
      <c r="FY195" s="431"/>
      <c r="FZ195" s="431"/>
      <c r="GA195" s="431"/>
      <c r="GB195" s="431"/>
      <c r="GC195" s="431"/>
      <c r="GD195" s="431"/>
      <c r="GE195" s="431"/>
      <c r="GF195" s="431"/>
      <c r="GG195" s="431"/>
      <c r="GH195" s="431"/>
      <c r="GI195" s="431"/>
      <c r="GJ195" s="431"/>
      <c r="GK195" s="431"/>
      <c r="GL195" s="431"/>
      <c r="GM195" s="431"/>
      <c r="GN195" s="431"/>
      <c r="GO195" s="431"/>
      <c r="GP195" s="431"/>
      <c r="GQ195" s="431"/>
      <c r="GR195" s="431"/>
      <c r="GS195" s="431"/>
      <c r="GT195" s="431"/>
      <c r="GU195" s="431"/>
      <c r="GV195" s="431"/>
      <c r="GW195" s="431"/>
      <c r="GX195" s="431"/>
      <c r="GY195" s="431"/>
      <c r="GZ195" s="431"/>
      <c r="HA195" s="431"/>
      <c r="HB195" s="431"/>
      <c r="HC195" s="431"/>
      <c r="HD195" s="431"/>
      <c r="HE195" s="431"/>
      <c r="HF195" s="431"/>
      <c r="HG195" s="431"/>
      <c r="HH195" s="431"/>
      <c r="HI195" s="431"/>
      <c r="HJ195" s="431"/>
      <c r="HK195" s="431"/>
      <c r="HL195" s="431"/>
      <c r="HM195" s="431"/>
      <c r="HN195" s="431"/>
      <c r="HO195" s="431"/>
      <c r="HP195" s="431"/>
      <c r="HQ195" s="431"/>
      <c r="HR195" s="431"/>
      <c r="HS195" s="431"/>
      <c r="HT195" s="431"/>
      <c r="HU195" s="431"/>
      <c r="HV195" s="431"/>
      <c r="HW195" s="431"/>
      <c r="HX195" s="431"/>
      <c r="HY195" s="431"/>
      <c r="HZ195" s="431"/>
      <c r="IA195" s="431"/>
      <c r="IB195" s="431"/>
      <c r="IC195" s="431"/>
      <c r="ID195" s="431"/>
      <c r="IE195" s="431"/>
      <c r="IF195" s="431"/>
      <c r="IG195" s="431"/>
      <c r="IH195" s="431"/>
      <c r="II195" s="431"/>
      <c r="IJ195" s="431"/>
      <c r="IK195" s="431"/>
      <c r="IL195" s="431"/>
      <c r="IM195" s="431"/>
      <c r="IN195" s="431"/>
      <c r="IO195" s="431"/>
      <c r="IP195" s="431"/>
      <c r="IQ195" s="431"/>
      <c r="IR195" s="431"/>
      <c r="IS195" s="431"/>
      <c r="IT195" s="431"/>
      <c r="IU195" s="431"/>
      <c r="IV195" s="431"/>
      <c r="IW195" s="431"/>
      <c r="IX195" s="431"/>
      <c r="IY195" s="431"/>
      <c r="IZ195" s="431"/>
      <c r="JA195" s="431"/>
      <c r="JB195" s="431"/>
      <c r="JC195" s="431"/>
      <c r="JD195" s="431"/>
      <c r="JE195" s="431"/>
      <c r="JF195" s="431"/>
      <c r="JG195" s="431"/>
      <c r="JH195" s="431"/>
      <c r="JI195" s="431"/>
      <c r="JJ195" s="431"/>
      <c r="JK195" s="431"/>
      <c r="JL195" s="431"/>
      <c r="JM195" s="431"/>
      <c r="JN195" s="431"/>
      <c r="JO195" s="431"/>
      <c r="JP195" s="431"/>
      <c r="JQ195" s="431"/>
      <c r="JR195" s="431"/>
      <c r="JS195" s="431"/>
      <c r="JT195" s="431"/>
      <c r="JU195" s="431"/>
      <c r="JV195" s="431"/>
      <c r="JW195" s="431"/>
      <c r="JX195" s="431"/>
      <c r="JY195" s="431"/>
      <c r="JZ195" s="431"/>
      <c r="KA195" s="431"/>
      <c r="KB195" s="431"/>
      <c r="KC195" s="431"/>
      <c r="KD195" s="431"/>
      <c r="KE195" s="431"/>
      <c r="KF195" s="431"/>
      <c r="KG195" s="431"/>
      <c r="KH195" s="431"/>
      <c r="KI195" s="431"/>
      <c r="KJ195" s="431"/>
      <c r="KK195" s="431"/>
      <c r="KL195" s="431"/>
      <c r="KM195" s="431"/>
      <c r="KN195" s="431"/>
      <c r="KO195" s="431"/>
      <c r="KP195" s="431"/>
      <c r="KQ195" s="431"/>
      <c r="KR195" s="431"/>
      <c r="KS195" s="431"/>
      <c r="KT195" s="431"/>
      <c r="KU195" s="431"/>
      <c r="KV195" s="431"/>
      <c r="KW195" s="431"/>
      <c r="KX195" s="431"/>
      <c r="KY195" s="431"/>
      <c r="KZ195" s="431"/>
      <c r="LA195" s="431"/>
      <c r="LB195" s="431"/>
      <c r="LC195" s="431"/>
      <c r="LD195" s="431"/>
      <c r="LE195" s="431"/>
      <c r="LF195" s="431"/>
      <c r="LG195" s="431"/>
      <c r="LH195" s="431"/>
      <c r="LI195" s="431"/>
      <c r="LJ195" s="431"/>
      <c r="LK195" s="431"/>
      <c r="LL195" s="431"/>
      <c r="LM195" s="431"/>
      <c r="LN195" s="431"/>
      <c r="LO195" s="431"/>
      <c r="LP195" s="431"/>
      <c r="LQ195" s="431"/>
      <c r="LR195" s="431"/>
      <c r="LS195" s="431"/>
      <c r="LT195" s="431"/>
      <c r="LU195" s="431"/>
      <c r="LV195" s="431"/>
      <c r="LW195" s="431"/>
      <c r="LX195" s="431"/>
      <c r="LY195" s="431"/>
      <c r="LZ195" s="431"/>
      <c r="MA195" s="431"/>
      <c r="MB195" s="431"/>
      <c r="MC195" s="431"/>
      <c r="MD195" s="431"/>
      <c r="ME195" s="431"/>
      <c r="MF195" s="431"/>
      <c r="MG195" s="431"/>
      <c r="MH195" s="431"/>
      <c r="MI195" s="431"/>
      <c r="MJ195" s="431"/>
      <c r="MK195" s="431"/>
      <c r="ML195" s="431"/>
      <c r="MM195" s="431"/>
      <c r="MN195" s="431"/>
      <c r="MO195" s="431"/>
      <c r="MP195" s="431"/>
      <c r="MQ195" s="431"/>
      <c r="MR195" s="431"/>
      <c r="MS195" s="431"/>
      <c r="MT195" s="431"/>
      <c r="MU195" s="431"/>
      <c r="MV195" s="431"/>
      <c r="MW195" s="431"/>
      <c r="MX195" s="431"/>
      <c r="MY195" s="431"/>
      <c r="MZ195" s="431"/>
      <c r="NA195" s="431"/>
      <c r="NB195" s="431"/>
      <c r="NC195" s="431"/>
      <c r="ND195" s="431"/>
      <c r="NE195" s="431"/>
      <c r="NF195" s="431"/>
      <c r="NG195" s="431"/>
      <c r="NH195" s="431"/>
      <c r="NI195" s="431"/>
      <c r="NJ195" s="431"/>
      <c r="NK195" s="431"/>
      <c r="NL195" s="431"/>
      <c r="NM195" s="431"/>
      <c r="NN195" s="431"/>
      <c r="NO195" s="431"/>
      <c r="NP195" s="431"/>
      <c r="NQ195" s="431"/>
      <c r="NR195" s="431"/>
      <c r="NS195" s="431"/>
      <c r="NT195" s="431"/>
      <c r="NU195" s="431"/>
      <c r="NV195" s="431"/>
      <c r="NW195" s="431"/>
      <c r="NX195" s="431"/>
      <c r="NY195" s="431"/>
      <c r="NZ195" s="431"/>
      <c r="OA195" s="431"/>
      <c r="OB195" s="431"/>
      <c r="OC195" s="431"/>
      <c r="OD195" s="431"/>
      <c r="OE195" s="431"/>
      <c r="OF195" s="431"/>
      <c r="OG195" s="431"/>
      <c r="OH195" s="431"/>
      <c r="OI195" s="431"/>
      <c r="OJ195" s="431"/>
      <c r="OK195" s="431"/>
      <c r="OL195" s="431"/>
      <c r="OM195" s="431"/>
      <c r="ON195" s="431"/>
      <c r="OO195" s="431"/>
      <c r="OP195" s="431"/>
      <c r="OQ195" s="431"/>
      <c r="OR195" s="431"/>
      <c r="OS195" s="431"/>
      <c r="OT195" s="431"/>
      <c r="OU195" s="431"/>
      <c r="OV195" s="431"/>
      <c r="OW195" s="431"/>
      <c r="OX195" s="431"/>
      <c r="OY195" s="431"/>
      <c r="OZ195" s="431"/>
      <c r="PA195" s="431"/>
      <c r="PB195" s="431"/>
      <c r="PC195" s="431"/>
      <c r="PD195" s="431"/>
      <c r="PE195" s="431"/>
      <c r="PF195" s="431"/>
      <c r="PG195" s="431"/>
      <c r="PH195" s="431"/>
      <c r="PI195" s="431"/>
      <c r="PJ195" s="431"/>
      <c r="PK195" s="431"/>
      <c r="PL195" s="431"/>
      <c r="PM195" s="431"/>
      <c r="PN195" s="431"/>
      <c r="PO195" s="431"/>
      <c r="PP195" s="431"/>
      <c r="PQ195" s="431"/>
      <c r="PR195" s="431"/>
      <c r="PS195" s="431"/>
      <c r="PT195" s="431"/>
      <c r="PU195" s="431"/>
      <c r="PV195" s="431"/>
      <c r="PW195" s="431"/>
      <c r="PX195" s="431"/>
      <c r="PY195" s="431"/>
      <c r="PZ195" s="431"/>
      <c r="QA195" s="431"/>
      <c r="QB195" s="431"/>
      <c r="QC195" s="431"/>
      <c r="QD195" s="431"/>
      <c r="QE195" s="431"/>
      <c r="QF195" s="431"/>
      <c r="QG195" s="431"/>
      <c r="QH195" s="431"/>
      <c r="QI195" s="431"/>
      <c r="QJ195" s="431"/>
      <c r="QK195" s="431"/>
      <c r="QL195" s="431"/>
      <c r="QM195" s="431"/>
      <c r="QN195" s="431"/>
      <c r="QO195" s="431"/>
      <c r="QP195" s="431"/>
      <c r="QQ195" s="431"/>
      <c r="QR195" s="431"/>
      <c r="QS195" s="431"/>
      <c r="QT195" s="431"/>
      <c r="QU195" s="431"/>
      <c r="QV195" s="431"/>
      <c r="QW195" s="431"/>
      <c r="QX195" s="431"/>
      <c r="QY195" s="431"/>
      <c r="QZ195" s="431"/>
      <c r="RA195" s="431"/>
      <c r="RB195" s="431"/>
      <c r="RC195" s="431"/>
      <c r="RD195" s="431"/>
      <c r="RE195" s="431"/>
      <c r="RF195" s="431"/>
      <c r="RG195" s="431"/>
      <c r="RH195" s="431"/>
      <c r="RI195" s="431"/>
      <c r="RJ195" s="431"/>
      <c r="RK195" s="431"/>
      <c r="RL195" s="431"/>
      <c r="RM195" s="431"/>
      <c r="RN195" s="431"/>
      <c r="RO195" s="431"/>
      <c r="RP195" s="431"/>
      <c r="RQ195" s="431"/>
      <c r="RR195" s="431"/>
      <c r="RS195" s="431"/>
      <c r="RT195" s="431"/>
      <c r="RU195" s="431"/>
      <c r="RV195" s="431"/>
      <c r="RW195" s="431"/>
      <c r="RX195" s="431"/>
      <c r="RY195" s="431"/>
      <c r="RZ195" s="431"/>
      <c r="SA195" s="431"/>
      <c r="SB195" s="431"/>
      <c r="SC195" s="431"/>
      <c r="SD195" s="431"/>
      <c r="SE195" s="431"/>
      <c r="SF195" s="431"/>
      <c r="SG195" s="431"/>
      <c r="SH195" s="431"/>
      <c r="SI195" s="431"/>
      <c r="SJ195" s="431"/>
      <c r="SK195" s="431"/>
      <c r="SL195" s="431"/>
      <c r="SM195" s="431"/>
      <c r="SN195" s="431"/>
      <c r="SO195" s="431"/>
      <c r="SP195" s="431"/>
      <c r="SQ195" s="431"/>
      <c r="SR195" s="431"/>
      <c r="SS195" s="431"/>
      <c r="ST195" s="431"/>
      <c r="SU195" s="431"/>
      <c r="SV195" s="431"/>
      <c r="SW195" s="431"/>
      <c r="SX195" s="431"/>
      <c r="SY195" s="431"/>
      <c r="SZ195" s="431"/>
      <c r="TA195" s="431"/>
      <c r="TB195" s="431"/>
      <c r="TC195" s="431"/>
      <c r="TD195" s="431"/>
      <c r="TE195" s="431"/>
      <c r="TF195" s="431"/>
      <c r="TG195" s="431"/>
      <c r="TH195" s="431"/>
      <c r="TI195" s="431"/>
      <c r="TJ195" s="431"/>
      <c r="TK195" s="431"/>
      <c r="TL195" s="431"/>
      <c r="TM195" s="431"/>
      <c r="TN195" s="431"/>
      <c r="TO195" s="431"/>
      <c r="TP195" s="431"/>
      <c r="TQ195" s="431"/>
      <c r="TR195" s="431"/>
      <c r="TS195" s="431"/>
      <c r="TT195" s="431"/>
      <c r="TU195" s="431"/>
      <c r="TV195" s="431"/>
      <c r="TW195" s="431"/>
      <c r="TX195" s="431"/>
      <c r="TY195" s="431"/>
      <c r="TZ195" s="431"/>
      <c r="UA195" s="431"/>
      <c r="UB195" s="431"/>
      <c r="UC195" s="431"/>
      <c r="UD195" s="431"/>
      <c r="UE195" s="431"/>
      <c r="UF195" s="431"/>
      <c r="UG195" s="431"/>
      <c r="UH195" s="431"/>
      <c r="UI195" s="431"/>
      <c r="UJ195" s="431"/>
      <c r="UK195" s="431"/>
      <c r="UL195" s="431"/>
      <c r="UM195" s="431"/>
      <c r="UN195" s="431"/>
      <c r="UO195" s="431"/>
      <c r="UP195" s="431"/>
      <c r="UQ195" s="431"/>
      <c r="UR195" s="431"/>
      <c r="US195" s="431"/>
      <c r="UT195" s="431"/>
      <c r="UU195" s="431"/>
      <c r="UV195" s="431"/>
      <c r="UW195" s="431"/>
      <c r="UX195" s="431"/>
      <c r="UY195" s="431"/>
      <c r="UZ195" s="431"/>
      <c r="VA195" s="431"/>
      <c r="VB195" s="431"/>
      <c r="VC195" s="431"/>
      <c r="VD195" s="431"/>
      <c r="VE195" s="431"/>
      <c r="VF195" s="431"/>
      <c r="VG195" s="431"/>
      <c r="VH195" s="431"/>
      <c r="VI195" s="431"/>
      <c r="VJ195" s="431"/>
      <c r="VK195" s="431"/>
      <c r="VL195" s="431"/>
      <c r="VM195" s="431"/>
      <c r="VN195" s="431"/>
      <c r="VO195" s="431"/>
      <c r="VP195" s="431"/>
      <c r="VQ195" s="431"/>
      <c r="VR195" s="431"/>
      <c r="VS195" s="431"/>
      <c r="VT195" s="431"/>
      <c r="VU195" s="431"/>
      <c r="VV195" s="431"/>
      <c r="VW195" s="431"/>
      <c r="VX195" s="431"/>
      <c r="VY195" s="431"/>
      <c r="VZ195" s="431"/>
      <c r="WA195" s="431"/>
      <c r="WB195" s="431"/>
      <c r="WC195" s="431"/>
      <c r="WD195" s="431"/>
      <c r="WE195" s="431"/>
      <c r="WF195" s="431"/>
      <c r="WG195" s="431"/>
      <c r="WH195" s="431"/>
      <c r="WI195" s="431"/>
      <c r="WJ195" s="431"/>
      <c r="WK195" s="431"/>
      <c r="WL195" s="431"/>
      <c r="WM195" s="431"/>
      <c r="WN195" s="431"/>
      <c r="WO195" s="431"/>
      <c r="WP195" s="431"/>
      <c r="WQ195" s="431"/>
      <c r="WR195" s="431"/>
      <c r="WS195" s="431"/>
      <c r="WT195" s="431"/>
      <c r="WU195" s="431"/>
      <c r="WV195" s="431"/>
      <c r="WW195" s="431"/>
      <c r="WX195" s="431"/>
      <c r="WY195" s="431"/>
      <c r="WZ195" s="431"/>
      <c r="XA195" s="431"/>
      <c r="XB195" s="431"/>
      <c r="XC195" s="431"/>
      <c r="XD195" s="431"/>
      <c r="XE195" s="431"/>
      <c r="XF195" s="431"/>
      <c r="XG195" s="431"/>
      <c r="XH195" s="431"/>
      <c r="XI195" s="431"/>
      <c r="XJ195" s="431"/>
      <c r="XK195" s="431"/>
      <c r="XL195" s="431"/>
      <c r="XM195" s="431"/>
      <c r="XN195" s="431"/>
      <c r="XO195" s="431"/>
      <c r="XP195" s="431"/>
      <c r="XQ195" s="431"/>
      <c r="XR195" s="431"/>
      <c r="XS195" s="431"/>
      <c r="XT195" s="431"/>
      <c r="XU195" s="431"/>
      <c r="XV195" s="431"/>
      <c r="XW195" s="431"/>
      <c r="XX195" s="431"/>
      <c r="XY195" s="431"/>
      <c r="XZ195" s="431"/>
      <c r="YA195" s="431"/>
      <c r="YB195" s="431"/>
      <c r="YC195" s="431"/>
      <c r="YD195" s="431"/>
      <c r="YE195" s="431"/>
      <c r="YF195" s="431"/>
      <c r="YG195" s="431"/>
      <c r="YH195" s="431"/>
      <c r="YI195" s="431"/>
      <c r="YJ195" s="431"/>
      <c r="YK195" s="431"/>
      <c r="YL195" s="431"/>
      <c r="YM195" s="431"/>
      <c r="YN195" s="431"/>
      <c r="YO195" s="431"/>
      <c r="YP195" s="431"/>
      <c r="YQ195" s="431"/>
      <c r="YR195" s="431"/>
      <c r="YS195" s="431"/>
      <c r="YT195" s="431"/>
      <c r="YU195" s="431"/>
      <c r="YV195" s="431"/>
      <c r="YW195" s="431"/>
      <c r="YX195" s="431"/>
      <c r="YY195" s="431"/>
      <c r="YZ195" s="431"/>
      <c r="ZA195" s="431"/>
      <c r="ZB195" s="431"/>
      <c r="ZC195" s="431"/>
      <c r="ZD195" s="431"/>
      <c r="ZE195" s="431"/>
      <c r="ZF195" s="431"/>
      <c r="ZG195" s="431"/>
      <c r="ZH195" s="431"/>
      <c r="ZI195" s="431"/>
      <c r="ZJ195" s="431"/>
      <c r="ZK195" s="431"/>
      <c r="ZL195" s="431"/>
      <c r="ZM195" s="431"/>
      <c r="ZN195" s="431"/>
      <c r="ZO195" s="431"/>
      <c r="ZP195" s="431"/>
      <c r="ZQ195" s="431"/>
      <c r="ZR195" s="431"/>
      <c r="ZS195" s="431"/>
      <c r="ZT195" s="431"/>
      <c r="ZU195" s="431"/>
      <c r="ZV195" s="431"/>
      <c r="ZW195" s="431"/>
      <c r="ZX195" s="431"/>
      <c r="ZY195" s="431"/>
      <c r="ZZ195" s="431"/>
      <c r="AAA195" s="431"/>
      <c r="AAB195" s="431"/>
      <c r="AAC195" s="431"/>
      <c r="AAD195" s="431"/>
      <c r="AAE195" s="431"/>
      <c r="AAF195" s="431"/>
      <c r="AAG195" s="431"/>
      <c r="AAH195" s="431"/>
      <c r="AAI195" s="431"/>
      <c r="AAJ195" s="431"/>
      <c r="AAK195" s="431"/>
      <c r="AAL195" s="431"/>
      <c r="AAM195" s="431"/>
      <c r="AAN195" s="431"/>
      <c r="AAO195" s="431"/>
      <c r="AAP195" s="431"/>
      <c r="AAQ195" s="431"/>
      <c r="AAR195" s="431"/>
      <c r="AAS195" s="431"/>
      <c r="AAT195" s="431"/>
      <c r="AAU195" s="431"/>
      <c r="AAV195" s="431"/>
      <c r="AAW195" s="431"/>
      <c r="AAX195" s="431"/>
      <c r="AAY195" s="431"/>
      <c r="AAZ195" s="431"/>
      <c r="ABA195" s="431"/>
      <c r="ABB195" s="431"/>
      <c r="ABC195" s="431"/>
      <c r="ABD195" s="431"/>
      <c r="ABE195" s="431"/>
      <c r="ABF195" s="431"/>
      <c r="ABG195" s="431"/>
      <c r="ABH195" s="431"/>
      <c r="ABI195" s="431"/>
      <c r="ABJ195" s="431"/>
      <c r="ABK195" s="431"/>
      <c r="ABL195" s="431"/>
      <c r="ABM195" s="431"/>
      <c r="ABN195" s="431"/>
      <c r="ABO195" s="431"/>
      <c r="ABP195" s="431"/>
      <c r="ABQ195" s="431"/>
      <c r="ABR195" s="431"/>
      <c r="ABS195" s="431"/>
      <c r="ABT195" s="431"/>
      <c r="ABU195" s="431"/>
      <c r="ABV195" s="431"/>
      <c r="ABW195" s="431"/>
      <c r="ABX195" s="431"/>
      <c r="ABY195" s="431"/>
      <c r="ABZ195" s="431"/>
      <c r="ACA195" s="431"/>
      <c r="ACB195" s="431"/>
      <c r="ACC195" s="431"/>
      <c r="ACD195" s="431"/>
      <c r="ACE195" s="431"/>
      <c r="ACF195" s="431"/>
      <c r="ACG195" s="431"/>
      <c r="ACH195" s="431"/>
      <c r="ACI195" s="431"/>
      <c r="ACJ195" s="431"/>
      <c r="ACK195" s="431"/>
      <c r="ACL195" s="431"/>
      <c r="ACM195" s="431"/>
      <c r="ACN195" s="431"/>
      <c r="ACO195" s="431"/>
      <c r="ACP195" s="431"/>
      <c r="ACQ195" s="431"/>
      <c r="ACR195" s="431"/>
      <c r="ACS195" s="431"/>
      <c r="ACT195" s="431"/>
      <c r="ACU195" s="431"/>
      <c r="ACV195" s="431"/>
      <c r="ACW195" s="431"/>
      <c r="ACX195" s="431"/>
      <c r="ACY195" s="431"/>
      <c r="ACZ195" s="431"/>
      <c r="ADA195" s="431"/>
      <c r="ADB195" s="431"/>
      <c r="ADC195" s="431"/>
      <c r="ADD195" s="431"/>
      <c r="ADE195" s="431"/>
      <c r="ADF195" s="431"/>
      <c r="ADG195" s="431"/>
      <c r="ADH195" s="431"/>
      <c r="ADI195" s="431"/>
      <c r="ADJ195" s="431"/>
      <c r="ADK195" s="431"/>
      <c r="ADL195" s="431"/>
      <c r="ADM195" s="431"/>
      <c r="ADN195" s="431"/>
      <c r="ADO195" s="431"/>
      <c r="ADP195" s="431"/>
      <c r="ADQ195" s="431"/>
      <c r="ADR195" s="431"/>
      <c r="ADS195" s="431"/>
      <c r="ADT195" s="431"/>
      <c r="ADU195" s="431"/>
      <c r="ADV195" s="431"/>
      <c r="ADW195" s="431"/>
      <c r="ADX195" s="431"/>
      <c r="ADY195" s="431"/>
      <c r="ADZ195" s="431"/>
      <c r="AEA195" s="431"/>
      <c r="AEB195" s="431"/>
      <c r="AEC195" s="431"/>
      <c r="AED195" s="431"/>
      <c r="AEE195" s="431"/>
      <c r="AEF195" s="431"/>
      <c r="AEG195" s="431"/>
      <c r="AEH195" s="431"/>
      <c r="AEI195" s="431"/>
      <c r="AEJ195" s="431"/>
      <c r="AEK195" s="431"/>
      <c r="AEL195" s="431"/>
      <c r="AEM195" s="431"/>
      <c r="AEN195" s="431"/>
      <c r="AEO195" s="431"/>
      <c r="AEP195" s="431"/>
      <c r="AEQ195" s="431"/>
      <c r="AER195" s="431"/>
      <c r="AES195" s="431"/>
      <c r="AET195" s="431"/>
      <c r="AEU195" s="431"/>
      <c r="AEV195" s="431"/>
      <c r="AEW195" s="431"/>
      <c r="AEX195" s="431"/>
      <c r="AEY195" s="431"/>
      <c r="AEZ195" s="431"/>
      <c r="AFA195" s="431"/>
      <c r="AFB195" s="431"/>
      <c r="AFC195" s="431"/>
      <c r="AFD195" s="431"/>
      <c r="AFE195" s="431"/>
      <c r="AFF195" s="431"/>
      <c r="AFG195" s="431"/>
      <c r="AFH195" s="431"/>
      <c r="AFI195" s="431"/>
      <c r="AFJ195" s="431"/>
      <c r="AFK195" s="431"/>
      <c r="AFL195" s="431"/>
      <c r="AFM195" s="431"/>
      <c r="AFN195" s="431"/>
      <c r="AFO195" s="431"/>
      <c r="AFP195" s="431"/>
      <c r="AFQ195" s="431"/>
      <c r="AFR195" s="431"/>
      <c r="AFS195" s="431"/>
      <c r="AFT195" s="431"/>
      <c r="AFU195" s="431"/>
      <c r="AFV195" s="431"/>
      <c r="AFW195" s="431"/>
      <c r="AFX195" s="431"/>
      <c r="AFY195" s="431"/>
      <c r="AFZ195" s="431"/>
      <c r="AGA195" s="431"/>
      <c r="AGB195" s="431"/>
      <c r="AGC195" s="431"/>
      <c r="AGD195" s="431"/>
      <c r="AGE195" s="431"/>
      <c r="AGF195" s="431"/>
      <c r="AGG195" s="431"/>
      <c r="AGH195" s="431"/>
      <c r="AGI195" s="431"/>
      <c r="AGJ195" s="431"/>
      <c r="AGK195" s="431"/>
      <c r="AGL195" s="431"/>
      <c r="AGM195" s="431"/>
      <c r="AGN195" s="431"/>
      <c r="AGO195" s="431"/>
      <c r="AGP195" s="431"/>
      <c r="AGQ195" s="431"/>
      <c r="AGR195" s="431"/>
      <c r="AGS195" s="431"/>
      <c r="AGT195" s="431"/>
      <c r="AGU195" s="431"/>
      <c r="AGV195" s="431"/>
      <c r="AGW195" s="431"/>
      <c r="AGX195" s="431"/>
      <c r="AGY195" s="431"/>
      <c r="AGZ195" s="431"/>
      <c r="AHA195" s="431"/>
      <c r="AHB195" s="431"/>
      <c r="AHC195" s="431"/>
      <c r="AHD195" s="431"/>
      <c r="AHE195" s="431"/>
      <c r="AHF195" s="431"/>
      <c r="AHG195" s="431"/>
      <c r="AHH195" s="431"/>
      <c r="AHI195" s="431"/>
      <c r="AHJ195" s="431"/>
      <c r="AHK195" s="431"/>
      <c r="AHL195" s="431"/>
      <c r="AHM195" s="431"/>
      <c r="AHN195" s="431"/>
      <c r="AHO195" s="431"/>
      <c r="AHP195" s="431"/>
      <c r="AHQ195" s="431"/>
      <c r="AHR195" s="431"/>
      <c r="AHS195" s="431"/>
      <c r="AHT195" s="431"/>
      <c r="AHU195" s="431"/>
      <c r="AHV195" s="431"/>
      <c r="AHW195" s="431"/>
      <c r="AHX195" s="431"/>
      <c r="AHY195" s="431"/>
      <c r="AHZ195" s="431"/>
      <c r="AIA195" s="431"/>
      <c r="AIB195" s="431"/>
      <c r="AIC195" s="431"/>
      <c r="AID195" s="431"/>
      <c r="AIE195" s="431"/>
      <c r="AIF195" s="431"/>
      <c r="AIG195" s="431"/>
      <c r="AIH195" s="431"/>
      <c r="AII195" s="431"/>
      <c r="AIJ195" s="431"/>
      <c r="AIK195" s="431"/>
      <c r="AIL195" s="431"/>
      <c r="AIM195" s="431"/>
      <c r="AIN195" s="431"/>
      <c r="AIO195" s="431"/>
      <c r="AIP195" s="431"/>
      <c r="AIQ195" s="431"/>
      <c r="AIR195" s="431"/>
      <c r="AIS195" s="431"/>
      <c r="AIT195" s="431"/>
      <c r="AIU195" s="431"/>
      <c r="AIV195" s="431"/>
      <c r="AIW195" s="431"/>
      <c r="AIX195" s="431"/>
      <c r="AIY195" s="431"/>
      <c r="AIZ195" s="431"/>
      <c r="AJA195" s="431"/>
      <c r="AJB195" s="431"/>
      <c r="AJC195" s="431"/>
      <c r="AJD195" s="431"/>
      <c r="AJE195" s="431"/>
      <c r="AJF195" s="431"/>
      <c r="AJG195" s="431"/>
      <c r="AJH195" s="431"/>
      <c r="AJI195" s="431"/>
      <c r="AJJ195" s="431"/>
      <c r="AJK195" s="431"/>
      <c r="AJL195" s="431"/>
      <c r="AJM195" s="431"/>
      <c r="AJN195" s="431"/>
      <c r="AJO195" s="431"/>
      <c r="AJP195" s="431"/>
      <c r="AJQ195" s="431"/>
      <c r="AJR195" s="431"/>
      <c r="AJS195" s="431"/>
      <c r="AJT195" s="431"/>
      <c r="AJU195" s="431"/>
      <c r="AJV195" s="431"/>
      <c r="AJW195" s="431"/>
      <c r="AJX195" s="431"/>
      <c r="AJY195" s="431"/>
      <c r="AJZ195" s="431"/>
      <c r="AKA195" s="431"/>
      <c r="AKB195" s="431"/>
      <c r="AKC195" s="431"/>
      <c r="AKD195" s="431"/>
      <c r="AKE195" s="431"/>
      <c r="AKF195" s="431"/>
      <c r="AKG195" s="431"/>
      <c r="AKH195" s="431"/>
      <c r="AKI195" s="431"/>
      <c r="AKJ195" s="431"/>
      <c r="AKK195" s="431"/>
      <c r="AKL195" s="431"/>
      <c r="AKM195" s="431"/>
      <c r="AKN195" s="431"/>
      <c r="AKO195" s="431"/>
      <c r="AKP195" s="431"/>
      <c r="AKQ195" s="431"/>
      <c r="AKR195" s="431"/>
      <c r="AKS195" s="431"/>
      <c r="AKT195" s="431"/>
      <c r="AKU195" s="431"/>
      <c r="AKV195" s="431"/>
      <c r="AKW195" s="431"/>
      <c r="AKX195" s="431"/>
      <c r="AKY195" s="431"/>
      <c r="AKZ195" s="431"/>
      <c r="ALA195" s="431"/>
      <c r="ALB195" s="431"/>
      <c r="ALC195" s="431"/>
      <c r="ALD195" s="431"/>
      <c r="ALE195" s="431"/>
      <c r="ALF195" s="431"/>
      <c r="ALG195" s="431"/>
      <c r="ALH195" s="431"/>
      <c r="ALI195" s="431"/>
      <c r="ALJ195" s="431"/>
      <c r="ALK195" s="431"/>
      <c r="ALL195" s="431"/>
      <c r="ALM195" s="431"/>
      <c r="ALN195" s="431"/>
      <c r="ALO195" s="431"/>
      <c r="ALP195" s="431"/>
      <c r="ALQ195" s="431"/>
      <c r="ALR195" s="431"/>
      <c r="ALS195" s="431"/>
      <c r="ALT195" s="431"/>
      <c r="ALU195" s="431"/>
      <c r="ALV195" s="431"/>
      <c r="ALW195" s="431"/>
      <c r="ALX195" s="431"/>
      <c r="ALY195" s="431"/>
      <c r="ALZ195" s="431"/>
      <c r="AMA195" s="431"/>
      <c r="AMB195" s="431"/>
      <c r="AMC195" s="431"/>
      <c r="AMD195" s="431"/>
      <c r="AME195" s="431"/>
      <c r="AMF195" s="431"/>
      <c r="AMG195" s="431"/>
      <c r="AMH195" s="431"/>
      <c r="AMI195" s="431"/>
      <c r="AMJ195" s="431"/>
      <c r="AMK195" s="431"/>
      <c r="AML195" s="431"/>
      <c r="AMM195" s="431"/>
      <c r="AMN195" s="431"/>
      <c r="AMO195" s="431"/>
      <c r="AMP195" s="431"/>
      <c r="AMQ195" s="431"/>
      <c r="AMR195" s="431"/>
      <c r="AMS195" s="431"/>
      <c r="AMT195" s="431"/>
      <c r="AMU195" s="431"/>
      <c r="AMV195" s="431"/>
      <c r="AMW195" s="431"/>
      <c r="AMX195" s="431"/>
      <c r="AMY195" s="431"/>
      <c r="AMZ195" s="431"/>
      <c r="ANA195" s="431"/>
      <c r="ANB195" s="431"/>
      <c r="ANC195" s="431"/>
      <c r="AND195" s="431"/>
      <c r="ANE195" s="431"/>
      <c r="ANF195" s="431"/>
      <c r="ANG195" s="431"/>
      <c r="ANH195" s="431"/>
      <c r="ANI195" s="431"/>
      <c r="ANJ195" s="431"/>
      <c r="ANK195" s="431"/>
      <c r="ANL195" s="431"/>
      <c r="ANM195" s="431"/>
      <c r="ANN195" s="431"/>
      <c r="ANO195" s="431"/>
      <c r="ANP195" s="431"/>
      <c r="ANQ195" s="431"/>
      <c r="ANR195" s="431"/>
      <c r="ANS195" s="431"/>
      <c r="ANT195" s="431"/>
      <c r="ANU195" s="431"/>
      <c r="ANV195" s="431"/>
      <c r="ANW195" s="431"/>
      <c r="ANX195" s="431"/>
      <c r="ANY195" s="431"/>
      <c r="ANZ195" s="431"/>
      <c r="AOA195" s="431"/>
      <c r="AOB195" s="431"/>
      <c r="AOC195" s="431"/>
      <c r="AOD195" s="431"/>
      <c r="AOE195" s="431"/>
      <c r="AOF195" s="431"/>
      <c r="AOG195" s="431"/>
      <c r="AOH195" s="431"/>
      <c r="AOI195" s="431"/>
      <c r="AOJ195" s="431"/>
      <c r="AOK195" s="431"/>
      <c r="AOL195" s="431"/>
      <c r="AOM195" s="431"/>
      <c r="AON195" s="431"/>
      <c r="AOO195" s="431"/>
      <c r="AOP195" s="431"/>
      <c r="AOQ195" s="431"/>
      <c r="AOR195" s="431"/>
      <c r="AOS195" s="431"/>
      <c r="AOT195" s="431"/>
      <c r="AOU195" s="431"/>
      <c r="AOV195" s="431"/>
      <c r="AOW195" s="431"/>
      <c r="AOX195" s="431"/>
      <c r="AOY195" s="431"/>
      <c r="AOZ195" s="431"/>
      <c r="APA195" s="431"/>
      <c r="APB195" s="431"/>
      <c r="APC195" s="431"/>
      <c r="APD195" s="431"/>
      <c r="APE195" s="431"/>
      <c r="APF195" s="431"/>
      <c r="APG195" s="431"/>
      <c r="APH195" s="431"/>
      <c r="API195" s="431"/>
      <c r="APJ195" s="431"/>
      <c r="APK195" s="431"/>
      <c r="APL195" s="431"/>
      <c r="APM195" s="431"/>
      <c r="APN195" s="431"/>
      <c r="APO195" s="431"/>
      <c r="APP195" s="431"/>
      <c r="APQ195" s="431"/>
      <c r="APR195" s="431"/>
      <c r="APS195" s="431"/>
      <c r="APT195" s="431"/>
      <c r="APU195" s="431"/>
      <c r="APV195" s="431"/>
      <c r="APW195" s="431"/>
      <c r="APX195" s="431"/>
      <c r="APY195" s="431"/>
      <c r="APZ195" s="431"/>
      <c r="AQA195" s="431"/>
      <c r="AQB195" s="431"/>
      <c r="AQC195" s="431"/>
      <c r="AQD195" s="431"/>
      <c r="AQE195" s="431"/>
      <c r="AQF195" s="431"/>
      <c r="AQG195" s="431"/>
      <c r="AQH195" s="431"/>
      <c r="AQI195" s="431"/>
      <c r="AQJ195" s="431"/>
      <c r="AQK195" s="431"/>
      <c r="AQL195" s="431"/>
      <c r="AQM195" s="431"/>
      <c r="AQN195" s="431"/>
      <c r="AQO195" s="431"/>
      <c r="AQP195" s="431"/>
      <c r="AQQ195" s="431"/>
      <c r="AQR195" s="431"/>
      <c r="AQS195" s="431"/>
      <c r="AQT195" s="431"/>
      <c r="AQU195" s="431"/>
      <c r="AQV195" s="431"/>
      <c r="AQW195" s="431"/>
      <c r="AQX195" s="431"/>
      <c r="AQY195" s="431"/>
      <c r="AQZ195" s="431"/>
      <c r="ARA195" s="431"/>
      <c r="ARB195" s="431"/>
      <c r="ARC195" s="431"/>
      <c r="ARD195" s="431"/>
      <c r="ARE195" s="431"/>
      <c r="ARF195" s="431"/>
      <c r="ARG195" s="431"/>
      <c r="ARH195" s="431"/>
      <c r="ARI195" s="431"/>
      <c r="ARJ195" s="431"/>
      <c r="ARK195" s="431"/>
      <c r="ARL195" s="431"/>
      <c r="ARM195" s="431"/>
      <c r="ARN195" s="431"/>
      <c r="ARO195" s="431"/>
      <c r="ARP195" s="431"/>
      <c r="ARQ195" s="431"/>
      <c r="ARR195" s="431"/>
      <c r="ARS195" s="431"/>
      <c r="ART195" s="431"/>
      <c r="ARU195" s="431"/>
      <c r="ARV195" s="431"/>
      <c r="ARW195" s="431"/>
      <c r="ARX195" s="431"/>
      <c r="ARY195" s="431"/>
      <c r="ARZ195" s="431"/>
      <c r="ASA195" s="431"/>
      <c r="ASB195" s="431"/>
      <c r="ASC195" s="431"/>
      <c r="ASD195" s="431"/>
      <c r="ASE195" s="431"/>
      <c r="ASF195" s="431"/>
      <c r="ASG195" s="431"/>
      <c r="ASH195" s="431"/>
      <c r="ASI195" s="431"/>
      <c r="ASJ195" s="431"/>
      <c r="ASK195" s="431"/>
      <c r="ASL195" s="431"/>
      <c r="ASM195" s="431"/>
      <c r="ASN195" s="431"/>
      <c r="ASO195" s="431"/>
      <c r="ASP195" s="431"/>
      <c r="ASQ195" s="431"/>
      <c r="ASR195" s="431"/>
      <c r="ASS195" s="431"/>
      <c r="AST195" s="431"/>
      <c r="ASU195" s="431"/>
      <c r="ASV195" s="431"/>
      <c r="ASW195" s="431"/>
      <c r="ASX195" s="431"/>
      <c r="ASY195" s="431"/>
      <c r="ASZ195" s="431"/>
      <c r="ATA195" s="431"/>
      <c r="ATB195" s="431"/>
      <c r="ATC195" s="431"/>
      <c r="ATD195" s="431"/>
      <c r="ATE195" s="431"/>
      <c r="ATF195" s="431"/>
      <c r="ATG195" s="431"/>
      <c r="ATH195" s="431"/>
      <c r="ATI195" s="431"/>
      <c r="ATJ195" s="431"/>
      <c r="ATK195" s="431"/>
      <c r="ATL195" s="431"/>
      <c r="ATM195" s="431"/>
      <c r="ATN195" s="431"/>
      <c r="ATO195" s="431"/>
      <c r="ATP195" s="431"/>
      <c r="ATQ195" s="431"/>
      <c r="ATR195" s="431"/>
      <c r="ATS195" s="431"/>
      <c r="ATT195" s="431"/>
      <c r="ATU195" s="431"/>
      <c r="ATV195" s="431"/>
      <c r="ATW195" s="431"/>
      <c r="ATX195" s="431"/>
      <c r="ATY195" s="431"/>
      <c r="ATZ195" s="431"/>
      <c r="AUA195" s="431"/>
      <c r="AUB195" s="431"/>
      <c r="AUC195" s="431"/>
      <c r="AUD195" s="431"/>
      <c r="AUE195" s="431"/>
      <c r="AUF195" s="431"/>
      <c r="AUG195" s="431"/>
      <c r="AUH195" s="431"/>
      <c r="AUI195" s="431"/>
      <c r="AUJ195" s="431"/>
      <c r="AUK195" s="431"/>
      <c r="AUL195" s="431"/>
      <c r="AUM195" s="431"/>
      <c r="AUN195" s="431"/>
      <c r="AUO195" s="431"/>
      <c r="AUP195" s="431"/>
      <c r="AUQ195" s="431"/>
      <c r="AUR195" s="431"/>
      <c r="AUS195" s="431"/>
      <c r="AUT195" s="431"/>
      <c r="AUU195" s="431"/>
      <c r="AUV195" s="431"/>
      <c r="AUW195" s="431"/>
      <c r="AUX195" s="431"/>
      <c r="AUY195" s="431"/>
      <c r="AUZ195" s="431"/>
      <c r="AVA195" s="431"/>
      <c r="AVB195" s="431"/>
      <c r="AVC195" s="431"/>
      <c r="AVD195" s="431"/>
      <c r="AVE195" s="431"/>
      <c r="AVF195" s="431"/>
      <c r="AVG195" s="431"/>
      <c r="AVH195" s="431"/>
      <c r="AVI195" s="431"/>
      <c r="AVJ195" s="431"/>
      <c r="AVK195" s="431"/>
      <c r="AVL195" s="431"/>
      <c r="AVM195" s="431"/>
      <c r="AVN195" s="431"/>
      <c r="AVO195" s="431"/>
      <c r="AVP195" s="431"/>
      <c r="AVQ195" s="431"/>
      <c r="AVR195" s="431"/>
      <c r="AVS195" s="431"/>
      <c r="AVT195" s="431"/>
      <c r="AVU195" s="431"/>
      <c r="AVV195" s="431"/>
      <c r="AVW195" s="431"/>
      <c r="AVX195" s="431"/>
      <c r="AVY195" s="431"/>
      <c r="AVZ195" s="431"/>
      <c r="AWA195" s="431"/>
      <c r="AWB195" s="431"/>
      <c r="AWC195" s="431"/>
      <c r="AWD195" s="431"/>
      <c r="AWE195" s="431"/>
      <c r="AWF195" s="431"/>
      <c r="AWG195" s="431"/>
      <c r="AWH195" s="431"/>
      <c r="AWI195" s="431"/>
      <c r="AWJ195" s="431"/>
      <c r="AWK195" s="431"/>
      <c r="AWL195" s="431"/>
      <c r="AWM195" s="431"/>
      <c r="AWN195" s="431"/>
      <c r="AWO195" s="431"/>
      <c r="AWP195" s="431"/>
      <c r="AWQ195" s="431"/>
      <c r="AWR195" s="431"/>
      <c r="AWS195" s="431"/>
      <c r="AWT195" s="431"/>
      <c r="AWU195" s="431"/>
      <c r="AWV195" s="431"/>
      <c r="AWW195" s="431"/>
      <c r="AWX195" s="431"/>
      <c r="AWY195" s="431"/>
      <c r="AWZ195" s="431"/>
      <c r="AXA195" s="431"/>
      <c r="AXB195" s="431"/>
      <c r="AXC195" s="431"/>
      <c r="AXD195" s="431"/>
      <c r="AXE195" s="431"/>
      <c r="AXF195" s="431"/>
      <c r="AXG195" s="431"/>
      <c r="AXH195" s="431"/>
      <c r="AXI195" s="431"/>
      <c r="AXJ195" s="431"/>
      <c r="AXK195" s="431"/>
      <c r="AXL195" s="431"/>
      <c r="AXM195" s="431"/>
      <c r="AXN195" s="431"/>
      <c r="AXO195" s="431"/>
      <c r="AXP195" s="431"/>
      <c r="AXQ195" s="431"/>
      <c r="AXR195" s="431"/>
      <c r="AXS195" s="431"/>
      <c r="AXT195" s="431"/>
      <c r="AXU195" s="431"/>
      <c r="AXV195" s="431"/>
      <c r="AXW195" s="431"/>
      <c r="AXX195" s="431"/>
      <c r="AXY195" s="431"/>
      <c r="AXZ195" s="431"/>
      <c r="AYA195" s="431"/>
      <c r="AYB195" s="431"/>
      <c r="AYC195" s="431"/>
      <c r="AYD195" s="431"/>
      <c r="AYE195" s="431"/>
      <c r="AYF195" s="431"/>
      <c r="AYG195" s="431"/>
      <c r="AYH195" s="431"/>
      <c r="AYI195" s="431"/>
      <c r="AYJ195" s="431"/>
      <c r="AYK195" s="431"/>
      <c r="AYL195" s="431"/>
      <c r="AYM195" s="431"/>
      <c r="AYN195" s="431"/>
      <c r="AYO195" s="431"/>
      <c r="AYP195" s="431"/>
      <c r="AYQ195" s="431"/>
      <c r="AYR195" s="431"/>
      <c r="AYS195" s="431"/>
      <c r="AYT195" s="431"/>
      <c r="AYU195" s="431"/>
      <c r="AYV195" s="431"/>
      <c r="AYW195" s="431"/>
      <c r="AYX195" s="431"/>
      <c r="AYY195" s="431"/>
      <c r="AYZ195" s="431"/>
      <c r="AZA195" s="431"/>
      <c r="AZB195" s="431"/>
      <c r="AZC195" s="431"/>
      <c r="AZD195" s="431"/>
      <c r="AZE195" s="431"/>
      <c r="AZF195" s="431"/>
      <c r="AZG195" s="431"/>
      <c r="AZH195" s="431"/>
      <c r="AZI195" s="431"/>
      <c r="AZJ195" s="431"/>
      <c r="AZK195" s="431"/>
      <c r="AZL195" s="431"/>
      <c r="AZM195" s="431"/>
      <c r="AZN195" s="431"/>
      <c r="AZO195" s="431"/>
      <c r="AZP195" s="431"/>
      <c r="AZQ195" s="431"/>
      <c r="AZR195" s="431"/>
      <c r="AZS195" s="431"/>
      <c r="AZT195" s="431"/>
      <c r="AZU195" s="431"/>
      <c r="AZV195" s="431"/>
      <c r="AZW195" s="431"/>
      <c r="AZX195" s="431"/>
      <c r="AZY195" s="431"/>
      <c r="AZZ195" s="431"/>
      <c r="BAA195" s="431"/>
      <c r="BAB195" s="431"/>
      <c r="BAC195" s="431"/>
      <c r="BAD195" s="431"/>
      <c r="BAE195" s="431"/>
      <c r="BAF195" s="431"/>
      <c r="BAG195" s="431"/>
      <c r="BAH195" s="431"/>
      <c r="BAI195" s="431"/>
      <c r="BAJ195" s="431"/>
      <c r="BAK195" s="431"/>
      <c r="BAL195" s="431"/>
      <c r="BAM195" s="431"/>
      <c r="BAN195" s="431"/>
      <c r="BAO195" s="431"/>
      <c r="BAP195" s="431"/>
      <c r="BAQ195" s="431"/>
      <c r="BAR195" s="431"/>
      <c r="BAS195" s="431"/>
      <c r="BAT195" s="431"/>
      <c r="BAU195" s="431"/>
      <c r="BAV195" s="431"/>
      <c r="BAW195" s="431"/>
      <c r="BAX195" s="431"/>
      <c r="BAY195" s="431"/>
      <c r="BAZ195" s="431"/>
      <c r="BBA195" s="431"/>
      <c r="BBB195" s="431"/>
      <c r="BBC195" s="431"/>
      <c r="BBD195" s="431"/>
      <c r="BBE195" s="431"/>
      <c r="BBF195" s="431"/>
      <c r="BBG195" s="431"/>
      <c r="BBH195" s="431"/>
      <c r="BBI195" s="431"/>
      <c r="BBJ195" s="431"/>
      <c r="BBK195" s="431"/>
      <c r="BBL195" s="431"/>
      <c r="BBM195" s="431"/>
      <c r="BBN195" s="431"/>
      <c r="BBO195" s="431"/>
      <c r="BBP195" s="431"/>
      <c r="BBQ195" s="431"/>
      <c r="BBR195" s="431"/>
      <c r="BBS195" s="431"/>
      <c r="BBT195" s="431"/>
      <c r="BBU195" s="431"/>
      <c r="BBV195" s="431"/>
      <c r="BBW195" s="431"/>
      <c r="BBX195" s="431"/>
      <c r="BBY195" s="431"/>
      <c r="BBZ195" s="431"/>
      <c r="BCA195" s="431"/>
      <c r="BCB195" s="431"/>
      <c r="BCC195" s="431"/>
      <c r="BCD195" s="431"/>
      <c r="BCE195" s="431"/>
      <c r="BCF195" s="431"/>
      <c r="BCG195" s="431"/>
      <c r="BCH195" s="431"/>
      <c r="BCI195" s="431"/>
      <c r="BCJ195" s="431"/>
      <c r="BCK195" s="431"/>
      <c r="BCL195" s="431"/>
      <c r="BCM195" s="431"/>
      <c r="BCN195" s="431"/>
      <c r="BCO195" s="431"/>
      <c r="BCP195" s="431"/>
      <c r="BCQ195" s="431"/>
      <c r="BCR195" s="431"/>
      <c r="BCS195" s="431"/>
      <c r="BCT195" s="431"/>
      <c r="BCU195" s="431"/>
      <c r="BCV195" s="431"/>
      <c r="BCW195" s="431"/>
      <c r="BCX195" s="431"/>
      <c r="BCY195" s="431"/>
      <c r="BCZ195" s="431"/>
      <c r="BDA195" s="431"/>
      <c r="BDB195" s="431"/>
      <c r="BDC195" s="431"/>
      <c r="BDD195" s="431"/>
      <c r="BDE195" s="431"/>
      <c r="BDF195" s="431"/>
      <c r="BDG195" s="431"/>
      <c r="BDH195" s="431"/>
      <c r="BDI195" s="431"/>
      <c r="BDJ195" s="431"/>
      <c r="BDK195" s="431"/>
      <c r="BDL195" s="431"/>
      <c r="BDM195" s="431"/>
      <c r="BDN195" s="431"/>
      <c r="BDO195" s="431"/>
      <c r="BDP195" s="431"/>
      <c r="BDQ195" s="431"/>
      <c r="BDR195" s="431"/>
      <c r="BDS195" s="431"/>
      <c r="BDT195" s="431"/>
      <c r="BDU195" s="431"/>
      <c r="BDV195" s="431"/>
      <c r="BDW195" s="431"/>
      <c r="BDX195" s="431"/>
      <c r="BDY195" s="431"/>
      <c r="BDZ195" s="431"/>
      <c r="BEA195" s="431"/>
      <c r="BEB195" s="431"/>
      <c r="BEC195" s="431"/>
      <c r="BED195" s="431"/>
      <c r="BEE195" s="431"/>
      <c r="BEF195" s="431"/>
      <c r="BEG195" s="431"/>
      <c r="BEH195" s="431"/>
      <c r="BEI195" s="431"/>
      <c r="BEJ195" s="431"/>
      <c r="BEK195" s="431"/>
      <c r="BEL195" s="431"/>
      <c r="BEM195" s="431"/>
      <c r="BEN195" s="431"/>
      <c r="BEO195" s="431"/>
      <c r="BEP195" s="431"/>
      <c r="BEQ195" s="431"/>
      <c r="BER195" s="431"/>
      <c r="BES195" s="431"/>
      <c r="BET195" s="431"/>
      <c r="BEU195" s="431"/>
      <c r="BEV195" s="431"/>
      <c r="BEW195" s="431"/>
      <c r="BEX195" s="431"/>
      <c r="BEY195" s="431"/>
      <c r="BEZ195" s="431"/>
      <c r="BFA195" s="431"/>
      <c r="BFB195" s="431"/>
      <c r="BFC195" s="431"/>
      <c r="BFD195" s="431"/>
      <c r="BFE195" s="431"/>
      <c r="BFF195" s="431"/>
      <c r="BFG195" s="431"/>
      <c r="BFH195" s="431"/>
      <c r="BFI195" s="431"/>
      <c r="BFJ195" s="431"/>
      <c r="BFK195" s="431"/>
      <c r="BFL195" s="431"/>
      <c r="BFM195" s="431"/>
      <c r="BFN195" s="431"/>
      <c r="BFO195" s="431"/>
      <c r="BFP195" s="431"/>
      <c r="BFQ195" s="431"/>
      <c r="BFR195" s="431"/>
      <c r="BFS195" s="431"/>
      <c r="BFT195" s="431"/>
      <c r="BFU195" s="431"/>
      <c r="BFV195" s="431"/>
      <c r="BFW195" s="431"/>
      <c r="BFX195" s="431"/>
      <c r="BFY195" s="431"/>
      <c r="BFZ195" s="431"/>
      <c r="BGA195" s="431"/>
      <c r="BGB195" s="431"/>
      <c r="BGC195" s="431"/>
      <c r="BGD195" s="431"/>
      <c r="BGE195" s="431"/>
      <c r="BGF195" s="431"/>
      <c r="BGG195" s="431"/>
      <c r="BGH195" s="431"/>
      <c r="BGI195" s="431"/>
      <c r="BGJ195" s="431"/>
      <c r="BGK195" s="431"/>
      <c r="BGL195" s="431"/>
      <c r="BGM195" s="431"/>
      <c r="BGN195" s="431"/>
      <c r="BGO195" s="431"/>
      <c r="BGP195" s="431"/>
      <c r="BGQ195" s="431"/>
      <c r="BGR195" s="431"/>
      <c r="BGS195" s="431"/>
      <c r="BGT195" s="431"/>
      <c r="BGU195" s="431"/>
      <c r="BGV195" s="431"/>
      <c r="BGW195" s="431"/>
      <c r="BGX195" s="431"/>
      <c r="BGY195" s="431"/>
      <c r="BGZ195" s="431"/>
      <c r="BHA195" s="431"/>
      <c r="BHB195" s="431"/>
      <c r="BHC195" s="431"/>
      <c r="BHD195" s="431"/>
      <c r="BHE195" s="431"/>
      <c r="BHF195" s="431"/>
      <c r="BHG195" s="431"/>
      <c r="BHH195" s="431"/>
      <c r="BHI195" s="431"/>
      <c r="BHJ195" s="431"/>
      <c r="BHK195" s="431"/>
      <c r="BHL195" s="431"/>
      <c r="BHM195" s="431"/>
      <c r="BHN195" s="431"/>
      <c r="BHO195" s="431"/>
      <c r="BHP195" s="431"/>
      <c r="BHQ195" s="431"/>
      <c r="BHR195" s="431"/>
      <c r="BHS195" s="431"/>
      <c r="BHT195" s="431"/>
      <c r="BHU195" s="431"/>
      <c r="BHV195" s="431"/>
      <c r="BHW195" s="431"/>
      <c r="BHX195" s="431"/>
      <c r="BHY195" s="431"/>
      <c r="BHZ195" s="431"/>
      <c r="BIA195" s="431"/>
      <c r="BIB195" s="431"/>
      <c r="BIC195" s="431"/>
      <c r="BID195" s="431"/>
      <c r="BIE195" s="431"/>
      <c r="BIF195" s="431"/>
      <c r="BIG195" s="431"/>
      <c r="BIH195" s="431"/>
      <c r="BII195" s="431"/>
      <c r="BIJ195" s="431"/>
      <c r="BIK195" s="431"/>
      <c r="BIL195" s="431"/>
      <c r="BIM195" s="431"/>
      <c r="BIN195" s="431"/>
      <c r="BIO195" s="431"/>
      <c r="BIP195" s="431"/>
      <c r="BIQ195" s="431"/>
      <c r="BIR195" s="431"/>
      <c r="BIS195" s="431"/>
      <c r="BIT195" s="431"/>
      <c r="BIU195" s="431"/>
      <c r="BIV195" s="431"/>
      <c r="BIW195" s="431"/>
      <c r="BIX195" s="431"/>
      <c r="BIY195" s="431"/>
      <c r="BIZ195" s="431"/>
      <c r="BJA195" s="431"/>
      <c r="BJB195" s="431"/>
      <c r="BJC195" s="431"/>
      <c r="BJD195" s="431"/>
      <c r="BJE195" s="431"/>
      <c r="BJF195" s="431"/>
      <c r="BJG195" s="431"/>
      <c r="BJH195" s="431"/>
      <c r="BJI195" s="431"/>
      <c r="BJJ195" s="431"/>
      <c r="BJK195" s="431"/>
      <c r="BJL195" s="431"/>
      <c r="BJM195" s="431"/>
      <c r="BJN195" s="431"/>
      <c r="BJO195" s="431"/>
      <c r="BJP195" s="431"/>
      <c r="BJQ195" s="431"/>
      <c r="BJR195" s="431"/>
      <c r="BJS195" s="431"/>
      <c r="BJT195" s="431"/>
      <c r="BJU195" s="431"/>
      <c r="BJV195" s="431"/>
      <c r="BJW195" s="431"/>
      <c r="BJX195" s="431"/>
      <c r="BJY195" s="431"/>
      <c r="BJZ195" s="431"/>
      <c r="BKA195" s="431"/>
      <c r="BKB195" s="431"/>
      <c r="BKC195" s="431"/>
      <c r="BKD195" s="431"/>
      <c r="BKE195" s="431"/>
      <c r="BKF195" s="431"/>
      <c r="BKG195" s="431"/>
      <c r="BKH195" s="431"/>
      <c r="BKI195" s="431"/>
      <c r="BKJ195" s="431"/>
      <c r="BKK195" s="431"/>
      <c r="BKL195" s="431"/>
      <c r="BKM195" s="431"/>
      <c r="BKN195" s="431"/>
      <c r="BKO195" s="431"/>
      <c r="BKP195" s="431"/>
      <c r="BKQ195" s="431"/>
      <c r="BKR195" s="431"/>
      <c r="BKS195" s="431"/>
      <c r="BKT195" s="431"/>
      <c r="BKU195" s="431"/>
      <c r="BKV195" s="431"/>
      <c r="BKW195" s="431"/>
      <c r="BKX195" s="431"/>
      <c r="BKY195" s="431"/>
      <c r="BKZ195" s="431"/>
      <c r="BLA195" s="431"/>
      <c r="BLB195" s="431"/>
      <c r="BLC195" s="431"/>
      <c r="BLD195" s="431"/>
      <c r="BLE195" s="431"/>
      <c r="BLF195" s="431"/>
      <c r="BLG195" s="431"/>
      <c r="BLH195" s="431"/>
      <c r="BLI195" s="431"/>
      <c r="BLJ195" s="431"/>
      <c r="BLK195" s="431"/>
      <c r="BLL195" s="431"/>
      <c r="BLM195" s="431"/>
      <c r="BLN195" s="431"/>
      <c r="BLO195" s="431"/>
      <c r="BLP195" s="431"/>
      <c r="BLQ195" s="431"/>
      <c r="BLR195" s="431"/>
      <c r="BLS195" s="431"/>
      <c r="BLT195" s="431"/>
      <c r="BLU195" s="431"/>
      <c r="BLV195" s="431"/>
      <c r="BLW195" s="431"/>
      <c r="BLX195" s="431"/>
      <c r="BLY195" s="431"/>
      <c r="BLZ195" s="431"/>
      <c r="BMA195" s="431"/>
      <c r="BMB195" s="431"/>
      <c r="BMC195" s="431"/>
      <c r="BMD195" s="431"/>
      <c r="BME195" s="431"/>
      <c r="BMF195" s="431"/>
      <c r="BMG195" s="431"/>
      <c r="BMH195" s="431"/>
      <c r="BMI195" s="431"/>
      <c r="BMJ195" s="431"/>
      <c r="BMK195" s="431"/>
      <c r="BML195" s="431"/>
      <c r="BMM195" s="431"/>
      <c r="BMN195" s="431"/>
      <c r="BMO195" s="431"/>
      <c r="BMP195" s="431"/>
      <c r="BMQ195" s="431"/>
      <c r="BMR195" s="431"/>
      <c r="BMS195" s="431"/>
      <c r="BMT195" s="431"/>
      <c r="BMU195" s="431"/>
      <c r="BMV195" s="431"/>
      <c r="BMW195" s="431"/>
      <c r="BMX195" s="431"/>
      <c r="BMY195" s="431"/>
      <c r="BMZ195" s="431"/>
      <c r="BNA195" s="431"/>
      <c r="BNB195" s="431"/>
      <c r="BNC195" s="431"/>
      <c r="BND195" s="431"/>
      <c r="BNE195" s="431"/>
      <c r="BNF195" s="431"/>
      <c r="BNG195" s="431"/>
      <c r="BNH195" s="431"/>
      <c r="BNI195" s="431"/>
      <c r="BNJ195" s="431"/>
      <c r="BNK195" s="431"/>
      <c r="BNL195" s="431"/>
      <c r="BNM195" s="431"/>
      <c r="BNN195" s="431"/>
      <c r="BNO195" s="431"/>
      <c r="BNP195" s="431"/>
      <c r="BNQ195" s="431"/>
      <c r="BNR195" s="431"/>
      <c r="BNS195" s="431"/>
      <c r="BNT195" s="431"/>
      <c r="BNU195" s="431"/>
      <c r="BNV195" s="431"/>
      <c r="BNW195" s="431"/>
      <c r="BNX195" s="431"/>
      <c r="BNY195" s="431"/>
      <c r="BNZ195" s="431"/>
      <c r="BOA195" s="431"/>
      <c r="BOB195" s="431"/>
      <c r="BOC195" s="431"/>
      <c r="BOD195" s="431"/>
      <c r="BOE195" s="431"/>
      <c r="BOF195" s="431"/>
      <c r="BOG195" s="431"/>
      <c r="BOH195" s="431"/>
      <c r="BOI195" s="431"/>
      <c r="BOJ195" s="431"/>
      <c r="BOK195" s="431"/>
      <c r="BOL195" s="431"/>
      <c r="BOM195" s="431"/>
      <c r="BON195" s="431"/>
      <c r="BOO195" s="431"/>
      <c r="BOP195" s="431"/>
      <c r="BOQ195" s="431"/>
      <c r="BOR195" s="431"/>
      <c r="BOS195" s="431"/>
      <c r="BOT195" s="431"/>
      <c r="BOU195" s="431"/>
      <c r="BOV195" s="431"/>
      <c r="BOW195" s="431"/>
      <c r="BOX195" s="431"/>
      <c r="BOY195" s="431"/>
      <c r="BOZ195" s="431"/>
      <c r="BPA195" s="431"/>
      <c r="BPB195" s="431"/>
      <c r="BPC195" s="431"/>
      <c r="BPD195" s="431"/>
      <c r="BPE195" s="431"/>
      <c r="BPF195" s="431"/>
      <c r="BPG195" s="431"/>
      <c r="BPH195" s="431"/>
      <c r="BPI195" s="431"/>
      <c r="BPJ195" s="431"/>
      <c r="BPK195" s="431"/>
      <c r="BPL195" s="431"/>
      <c r="BPM195" s="431"/>
      <c r="BPN195" s="431"/>
      <c r="BPO195" s="431"/>
      <c r="BPP195" s="431"/>
      <c r="BPQ195" s="431"/>
      <c r="BPR195" s="431"/>
      <c r="BPS195" s="431"/>
      <c r="BPT195" s="431"/>
      <c r="BPU195" s="431"/>
      <c r="BPV195" s="431"/>
      <c r="BPW195" s="431"/>
      <c r="BPX195" s="431"/>
      <c r="BPY195" s="431"/>
      <c r="BPZ195" s="431"/>
      <c r="BQA195" s="431"/>
      <c r="BQB195" s="431"/>
      <c r="BQC195" s="431"/>
      <c r="BQD195" s="431"/>
      <c r="BQE195" s="431"/>
      <c r="BQF195" s="431"/>
      <c r="BQG195" s="431"/>
      <c r="BQH195" s="431"/>
      <c r="BQI195" s="431"/>
      <c r="BQJ195" s="431"/>
      <c r="BQK195" s="431"/>
      <c r="BQL195" s="431"/>
      <c r="BQM195" s="431"/>
      <c r="BQN195" s="431"/>
      <c r="BQO195" s="431"/>
      <c r="BQP195" s="431"/>
      <c r="BQQ195" s="431"/>
      <c r="BQR195" s="431"/>
      <c r="BQS195" s="431"/>
      <c r="BQT195" s="431"/>
      <c r="BQU195" s="431"/>
      <c r="BQV195" s="431"/>
      <c r="BQW195" s="431"/>
      <c r="BQX195" s="431"/>
      <c r="BQY195" s="431"/>
      <c r="BQZ195" s="431"/>
      <c r="BRA195" s="431"/>
      <c r="BRB195" s="431"/>
      <c r="BRC195" s="431"/>
      <c r="BRD195" s="431"/>
      <c r="BRE195" s="431"/>
      <c r="BRF195" s="431"/>
      <c r="BRG195" s="431"/>
      <c r="BRH195" s="431"/>
      <c r="BRI195" s="431"/>
      <c r="BRJ195" s="431"/>
      <c r="BRK195" s="431"/>
      <c r="BRL195" s="431"/>
      <c r="BRM195" s="431"/>
      <c r="BRN195" s="431"/>
      <c r="BRO195" s="431"/>
      <c r="BRP195" s="431"/>
      <c r="BRQ195" s="431"/>
      <c r="BRR195" s="431"/>
      <c r="BRS195" s="431"/>
      <c r="BRT195" s="431"/>
      <c r="BRU195" s="431"/>
    </row>
    <row r="196" spans="1:1841" x14ac:dyDescent="0.3">
      <c r="A196" s="431"/>
      <c r="B196" s="431"/>
      <c r="C196" s="431"/>
      <c r="D196" s="431"/>
      <c r="E196" s="431"/>
      <c r="F196" s="431"/>
      <c r="G196" s="431"/>
      <c r="H196" s="431"/>
      <c r="I196" s="429"/>
      <c r="J196" s="429"/>
      <c r="K196" s="429"/>
      <c r="L196" s="429"/>
      <c r="M196" s="429"/>
      <c r="N196" s="429"/>
      <c r="O196" s="429"/>
      <c r="P196" s="429"/>
      <c r="Q196" s="429"/>
      <c r="R196" s="429"/>
      <c r="S196" s="429"/>
      <c r="T196" s="429"/>
      <c r="U196" s="429"/>
      <c r="V196" s="429"/>
      <c r="W196" s="429"/>
      <c r="X196" s="429"/>
      <c r="Y196" s="429"/>
      <c r="Z196" s="429"/>
      <c r="AA196" s="430"/>
      <c r="AB196" s="486"/>
      <c r="AC196" s="486"/>
      <c r="AD196" s="527"/>
      <c r="AE196" s="527"/>
      <c r="AF196" s="527"/>
      <c r="AG196" s="527"/>
      <c r="AH196" s="431"/>
      <c r="AI196" s="431"/>
      <c r="AJ196" s="431"/>
      <c r="AK196" s="431"/>
      <c r="AL196" s="431"/>
      <c r="AM196" s="431"/>
      <c r="AN196" s="431"/>
      <c r="AO196" s="431"/>
      <c r="AP196" s="431"/>
      <c r="AQ196" s="431"/>
      <c r="AR196" s="431"/>
      <c r="AS196" s="431"/>
      <c r="AT196" s="431"/>
      <c r="AU196" s="431"/>
      <c r="AV196" s="431"/>
      <c r="AW196" s="431"/>
      <c r="AX196" s="431"/>
      <c r="AY196" s="431"/>
      <c r="AZ196" s="431"/>
      <c r="BA196" s="431"/>
      <c r="BB196" s="431"/>
      <c r="BC196" s="431"/>
      <c r="BD196" s="431"/>
      <c r="BE196" s="431"/>
      <c r="BF196" s="431"/>
      <c r="BG196" s="431"/>
      <c r="BH196" s="431"/>
      <c r="BI196" s="431"/>
      <c r="BJ196" s="431"/>
      <c r="BK196" s="431"/>
      <c r="BL196" s="431"/>
      <c r="BM196" s="431"/>
      <c r="BN196" s="431"/>
      <c r="BO196" s="431"/>
      <c r="BP196" s="431"/>
      <c r="BQ196" s="431"/>
      <c r="BR196" s="431"/>
      <c r="BS196" s="431"/>
      <c r="BT196" s="431"/>
      <c r="BU196" s="431"/>
      <c r="BV196" s="431"/>
      <c r="BW196" s="431"/>
      <c r="BX196" s="431"/>
      <c r="BY196" s="431"/>
      <c r="BZ196" s="431"/>
      <c r="CA196" s="431"/>
      <c r="CB196" s="431"/>
      <c r="CC196" s="431"/>
      <c r="CD196" s="431"/>
      <c r="CE196" s="431"/>
      <c r="CF196" s="431"/>
      <c r="CG196" s="431"/>
      <c r="CH196" s="431"/>
      <c r="CI196" s="431"/>
      <c r="CJ196" s="431"/>
      <c r="CK196" s="431"/>
      <c r="CL196" s="431"/>
      <c r="CM196" s="431"/>
      <c r="CN196" s="431"/>
      <c r="CO196" s="431"/>
      <c r="CP196" s="431"/>
      <c r="CQ196" s="431"/>
      <c r="CR196" s="431"/>
      <c r="CS196" s="431"/>
      <c r="CT196" s="431"/>
      <c r="CU196" s="431"/>
      <c r="CV196" s="431"/>
      <c r="CW196" s="431"/>
      <c r="CX196" s="431"/>
      <c r="CY196" s="431"/>
      <c r="CZ196" s="431"/>
      <c r="DA196" s="431"/>
      <c r="DB196" s="431"/>
      <c r="DC196" s="431"/>
      <c r="DD196" s="431"/>
      <c r="DE196" s="431"/>
      <c r="DF196" s="431"/>
      <c r="DG196" s="431"/>
      <c r="DH196" s="431"/>
      <c r="DI196" s="431"/>
      <c r="DJ196" s="431"/>
      <c r="DK196" s="431"/>
      <c r="DL196" s="431"/>
      <c r="DM196" s="431"/>
      <c r="DN196" s="431"/>
      <c r="DO196" s="431"/>
      <c r="DP196" s="431"/>
      <c r="DQ196" s="431"/>
      <c r="DR196" s="431"/>
      <c r="DS196" s="431"/>
      <c r="DT196" s="431"/>
      <c r="DU196" s="431"/>
      <c r="DV196" s="431"/>
      <c r="DW196" s="431"/>
      <c r="DX196" s="431"/>
      <c r="DY196" s="431"/>
      <c r="DZ196" s="431"/>
      <c r="EA196" s="431"/>
      <c r="EB196" s="431"/>
      <c r="EC196" s="431"/>
      <c r="ED196" s="431"/>
      <c r="EE196" s="431"/>
      <c r="EF196" s="431"/>
      <c r="EG196" s="431"/>
      <c r="EH196" s="431"/>
      <c r="EI196" s="431"/>
      <c r="EJ196" s="431"/>
      <c r="EK196" s="431"/>
      <c r="EL196" s="431"/>
      <c r="EM196" s="431"/>
      <c r="EN196" s="431"/>
      <c r="EO196" s="431"/>
      <c r="EP196" s="431"/>
      <c r="EQ196" s="431"/>
      <c r="ER196" s="431"/>
      <c r="ES196" s="431"/>
      <c r="ET196" s="431"/>
      <c r="EU196" s="431"/>
      <c r="EV196" s="431"/>
      <c r="EW196" s="431"/>
      <c r="EX196" s="431"/>
      <c r="EY196" s="431"/>
      <c r="EZ196" s="431"/>
      <c r="FA196" s="431"/>
      <c r="FB196" s="431"/>
      <c r="FC196" s="431"/>
      <c r="FD196" s="431"/>
      <c r="FE196" s="431"/>
      <c r="FF196" s="431"/>
      <c r="FG196" s="431"/>
      <c r="FH196" s="431"/>
      <c r="FI196" s="431"/>
      <c r="FJ196" s="431"/>
      <c r="FK196" s="431"/>
      <c r="FL196" s="431"/>
      <c r="FM196" s="431"/>
      <c r="FN196" s="431"/>
      <c r="FO196" s="431"/>
      <c r="FP196" s="431"/>
      <c r="FQ196" s="431"/>
      <c r="FR196" s="431"/>
      <c r="FS196" s="431"/>
      <c r="FT196" s="431"/>
      <c r="FU196" s="431"/>
      <c r="FV196" s="431"/>
      <c r="FW196" s="431"/>
      <c r="FX196" s="431"/>
      <c r="FY196" s="431"/>
      <c r="FZ196" s="431"/>
      <c r="GA196" s="431"/>
      <c r="GB196" s="431"/>
      <c r="GC196" s="431"/>
      <c r="GD196" s="431"/>
      <c r="GE196" s="431"/>
      <c r="GF196" s="431"/>
      <c r="GG196" s="431"/>
      <c r="GH196" s="431"/>
      <c r="GI196" s="431"/>
      <c r="GJ196" s="431"/>
      <c r="GK196" s="431"/>
      <c r="GL196" s="431"/>
      <c r="GM196" s="431"/>
      <c r="GN196" s="431"/>
      <c r="GO196" s="431"/>
      <c r="GP196" s="431"/>
      <c r="GQ196" s="431"/>
      <c r="GR196" s="431"/>
      <c r="GS196" s="431"/>
      <c r="GT196" s="431"/>
      <c r="GU196" s="431"/>
      <c r="GV196" s="431"/>
      <c r="GW196" s="431"/>
      <c r="GX196" s="431"/>
      <c r="GY196" s="431"/>
      <c r="GZ196" s="431"/>
      <c r="HA196" s="431"/>
      <c r="HB196" s="431"/>
      <c r="HC196" s="431"/>
      <c r="HD196" s="431"/>
      <c r="HE196" s="431"/>
      <c r="HF196" s="431"/>
      <c r="HG196" s="431"/>
      <c r="HH196" s="431"/>
      <c r="HI196" s="431"/>
      <c r="HJ196" s="431"/>
      <c r="HK196" s="431"/>
      <c r="HL196" s="431"/>
      <c r="HM196" s="431"/>
      <c r="HN196" s="431"/>
      <c r="HO196" s="431"/>
      <c r="HP196" s="431"/>
      <c r="HQ196" s="431"/>
      <c r="HR196" s="431"/>
      <c r="HS196" s="431"/>
      <c r="HT196" s="431"/>
      <c r="HU196" s="431"/>
      <c r="HV196" s="431"/>
      <c r="HW196" s="431"/>
      <c r="HX196" s="431"/>
      <c r="HY196" s="431"/>
      <c r="HZ196" s="431"/>
      <c r="IA196" s="431"/>
      <c r="IB196" s="431"/>
      <c r="IC196" s="431"/>
      <c r="ID196" s="431"/>
      <c r="IE196" s="431"/>
      <c r="IF196" s="431"/>
      <c r="IG196" s="431"/>
      <c r="IH196" s="431"/>
      <c r="II196" s="431"/>
      <c r="IJ196" s="431"/>
      <c r="IK196" s="431"/>
      <c r="IL196" s="431"/>
      <c r="IM196" s="431"/>
      <c r="IN196" s="431"/>
      <c r="IO196" s="431"/>
      <c r="IP196" s="431"/>
      <c r="IQ196" s="431"/>
      <c r="IR196" s="431"/>
      <c r="IS196" s="431"/>
      <c r="IT196" s="431"/>
      <c r="IU196" s="431"/>
      <c r="IV196" s="431"/>
      <c r="IW196" s="431"/>
      <c r="IX196" s="431"/>
      <c r="IY196" s="431"/>
      <c r="IZ196" s="431"/>
      <c r="JA196" s="431"/>
      <c r="JB196" s="431"/>
      <c r="JC196" s="431"/>
      <c r="JD196" s="431"/>
      <c r="JE196" s="431"/>
      <c r="JF196" s="431"/>
      <c r="JG196" s="431"/>
      <c r="JH196" s="431"/>
      <c r="JI196" s="431"/>
      <c r="JJ196" s="431"/>
      <c r="JK196" s="431"/>
      <c r="JL196" s="431"/>
      <c r="JM196" s="431"/>
      <c r="JN196" s="431"/>
      <c r="JO196" s="431"/>
      <c r="JP196" s="431"/>
      <c r="JQ196" s="431"/>
      <c r="JR196" s="431"/>
      <c r="JS196" s="431"/>
      <c r="JT196" s="431"/>
      <c r="JU196" s="431"/>
      <c r="JV196" s="431"/>
      <c r="JW196" s="431"/>
      <c r="JX196" s="431"/>
      <c r="JY196" s="431"/>
      <c r="JZ196" s="431"/>
      <c r="KA196" s="431"/>
      <c r="KB196" s="431"/>
      <c r="KC196" s="431"/>
      <c r="KD196" s="431"/>
      <c r="KE196" s="431"/>
      <c r="KF196" s="431"/>
      <c r="KG196" s="431"/>
      <c r="KH196" s="431"/>
      <c r="KI196" s="431"/>
      <c r="KJ196" s="431"/>
      <c r="KK196" s="431"/>
      <c r="KL196" s="431"/>
      <c r="KM196" s="431"/>
      <c r="KN196" s="431"/>
      <c r="KO196" s="431"/>
      <c r="KP196" s="431"/>
      <c r="KQ196" s="431"/>
      <c r="KR196" s="431"/>
      <c r="KS196" s="431"/>
      <c r="KT196" s="431"/>
      <c r="KU196" s="431"/>
      <c r="KV196" s="431"/>
      <c r="KW196" s="431"/>
      <c r="KX196" s="431"/>
      <c r="KY196" s="431"/>
      <c r="KZ196" s="431"/>
      <c r="LA196" s="431"/>
      <c r="LB196" s="431"/>
      <c r="LC196" s="431"/>
      <c r="LD196" s="431"/>
      <c r="LE196" s="431"/>
      <c r="LF196" s="431"/>
      <c r="LG196" s="431"/>
      <c r="LH196" s="431"/>
      <c r="LI196" s="431"/>
      <c r="LJ196" s="431"/>
      <c r="LK196" s="431"/>
      <c r="LL196" s="431"/>
      <c r="LM196" s="431"/>
      <c r="LN196" s="431"/>
      <c r="LO196" s="431"/>
      <c r="LP196" s="431"/>
      <c r="LQ196" s="431"/>
      <c r="LR196" s="431"/>
      <c r="LS196" s="431"/>
      <c r="LT196" s="431"/>
      <c r="LU196" s="431"/>
      <c r="LV196" s="431"/>
      <c r="LW196" s="431"/>
      <c r="LX196" s="431"/>
      <c r="LY196" s="431"/>
      <c r="LZ196" s="431"/>
      <c r="MA196" s="431"/>
      <c r="MB196" s="431"/>
      <c r="MC196" s="431"/>
      <c r="MD196" s="431"/>
      <c r="ME196" s="431"/>
      <c r="MF196" s="431"/>
      <c r="MG196" s="431"/>
      <c r="MH196" s="431"/>
      <c r="MI196" s="431"/>
      <c r="MJ196" s="431"/>
      <c r="MK196" s="431"/>
      <c r="ML196" s="431"/>
      <c r="MM196" s="431"/>
      <c r="MN196" s="431"/>
      <c r="MO196" s="431"/>
      <c r="MP196" s="431"/>
      <c r="MQ196" s="431"/>
      <c r="MR196" s="431"/>
      <c r="MS196" s="431"/>
      <c r="MT196" s="431"/>
      <c r="MU196" s="431"/>
      <c r="MV196" s="431"/>
      <c r="MW196" s="431"/>
      <c r="MX196" s="431"/>
      <c r="MY196" s="431"/>
      <c r="MZ196" s="431"/>
      <c r="NA196" s="431"/>
      <c r="NB196" s="431"/>
      <c r="NC196" s="431"/>
      <c r="ND196" s="431"/>
      <c r="NE196" s="431"/>
      <c r="NF196" s="431"/>
      <c r="NG196" s="431"/>
      <c r="NH196" s="431"/>
      <c r="NI196" s="431"/>
      <c r="NJ196" s="431"/>
      <c r="NK196" s="431"/>
      <c r="NL196" s="431"/>
      <c r="NM196" s="431"/>
      <c r="NN196" s="431"/>
      <c r="NO196" s="431"/>
      <c r="NP196" s="431"/>
      <c r="NQ196" s="431"/>
      <c r="NR196" s="431"/>
      <c r="NS196" s="431"/>
      <c r="NT196" s="431"/>
      <c r="NU196" s="431"/>
      <c r="NV196" s="431"/>
      <c r="NW196" s="431"/>
      <c r="NX196" s="431"/>
      <c r="NY196" s="431"/>
      <c r="NZ196" s="431"/>
      <c r="OA196" s="431"/>
      <c r="OB196" s="431"/>
      <c r="OC196" s="431"/>
      <c r="OD196" s="431"/>
      <c r="OE196" s="431"/>
      <c r="OF196" s="431"/>
      <c r="OG196" s="431"/>
      <c r="OH196" s="431"/>
      <c r="OI196" s="431"/>
      <c r="OJ196" s="431"/>
      <c r="OK196" s="431"/>
      <c r="OL196" s="431"/>
      <c r="OM196" s="431"/>
      <c r="ON196" s="431"/>
      <c r="OO196" s="431"/>
      <c r="OP196" s="431"/>
      <c r="OQ196" s="431"/>
      <c r="OR196" s="431"/>
      <c r="OS196" s="431"/>
      <c r="OT196" s="431"/>
      <c r="OU196" s="431"/>
      <c r="OV196" s="431"/>
      <c r="OW196" s="431"/>
      <c r="OX196" s="431"/>
      <c r="OY196" s="431"/>
      <c r="OZ196" s="431"/>
      <c r="PA196" s="431"/>
      <c r="PB196" s="431"/>
      <c r="PC196" s="431"/>
      <c r="PD196" s="431"/>
      <c r="PE196" s="431"/>
      <c r="PF196" s="431"/>
      <c r="PG196" s="431"/>
      <c r="PH196" s="431"/>
      <c r="PI196" s="431"/>
      <c r="PJ196" s="431"/>
      <c r="PK196" s="431"/>
      <c r="PL196" s="431"/>
      <c r="PM196" s="431"/>
      <c r="PN196" s="431"/>
      <c r="PO196" s="431"/>
      <c r="PP196" s="431"/>
      <c r="PQ196" s="431"/>
      <c r="PR196" s="431"/>
      <c r="PS196" s="431"/>
      <c r="PT196" s="431"/>
      <c r="PU196" s="431"/>
      <c r="PV196" s="431"/>
      <c r="PW196" s="431"/>
      <c r="PX196" s="431"/>
      <c r="PY196" s="431"/>
      <c r="PZ196" s="431"/>
      <c r="QA196" s="431"/>
      <c r="QB196" s="431"/>
      <c r="QC196" s="431"/>
      <c r="QD196" s="431"/>
      <c r="QE196" s="431"/>
      <c r="QF196" s="431"/>
      <c r="QG196" s="431"/>
      <c r="QH196" s="431"/>
      <c r="QI196" s="431"/>
      <c r="QJ196" s="431"/>
      <c r="QK196" s="431"/>
      <c r="QL196" s="431"/>
      <c r="QM196" s="431"/>
      <c r="QN196" s="431"/>
      <c r="QO196" s="431"/>
      <c r="QP196" s="431"/>
      <c r="QQ196" s="431"/>
      <c r="QR196" s="431"/>
      <c r="QS196" s="431"/>
      <c r="QT196" s="431"/>
      <c r="QU196" s="431"/>
      <c r="QV196" s="431"/>
      <c r="QW196" s="431"/>
      <c r="QX196" s="431"/>
      <c r="QY196" s="431"/>
      <c r="QZ196" s="431"/>
      <c r="RA196" s="431"/>
      <c r="RB196" s="431"/>
      <c r="RC196" s="431"/>
      <c r="RD196" s="431"/>
      <c r="RE196" s="431"/>
      <c r="RF196" s="431"/>
      <c r="RG196" s="431"/>
      <c r="RH196" s="431"/>
      <c r="RI196" s="431"/>
      <c r="RJ196" s="431"/>
      <c r="RK196" s="431"/>
      <c r="RL196" s="431"/>
      <c r="RM196" s="431"/>
      <c r="RN196" s="431"/>
      <c r="RO196" s="431"/>
      <c r="RP196" s="431"/>
      <c r="RQ196" s="431"/>
      <c r="RR196" s="431"/>
      <c r="RS196" s="431"/>
      <c r="RT196" s="431"/>
      <c r="RU196" s="431"/>
      <c r="RV196" s="431"/>
      <c r="RW196" s="431"/>
      <c r="RX196" s="431"/>
      <c r="RY196" s="431"/>
      <c r="RZ196" s="431"/>
      <c r="SA196" s="431"/>
      <c r="SB196" s="431"/>
      <c r="SC196" s="431"/>
      <c r="SD196" s="431"/>
      <c r="SE196" s="431"/>
      <c r="SF196" s="431"/>
      <c r="SG196" s="431"/>
      <c r="SH196" s="431"/>
      <c r="SI196" s="431"/>
      <c r="SJ196" s="431"/>
      <c r="SK196" s="431"/>
      <c r="SL196" s="431"/>
      <c r="SM196" s="431"/>
      <c r="SN196" s="431"/>
      <c r="SO196" s="431"/>
      <c r="SP196" s="431"/>
      <c r="SQ196" s="431"/>
      <c r="SR196" s="431"/>
      <c r="SS196" s="431"/>
      <c r="ST196" s="431"/>
      <c r="SU196" s="431"/>
      <c r="SV196" s="431"/>
      <c r="SW196" s="431"/>
      <c r="SX196" s="431"/>
      <c r="SY196" s="431"/>
      <c r="SZ196" s="431"/>
      <c r="TA196" s="431"/>
      <c r="TB196" s="431"/>
      <c r="TC196" s="431"/>
      <c r="TD196" s="431"/>
      <c r="TE196" s="431"/>
      <c r="TF196" s="431"/>
      <c r="TG196" s="431"/>
      <c r="TH196" s="431"/>
      <c r="TI196" s="431"/>
      <c r="TJ196" s="431"/>
      <c r="TK196" s="431"/>
      <c r="TL196" s="431"/>
      <c r="TM196" s="431"/>
      <c r="TN196" s="431"/>
      <c r="TO196" s="431"/>
      <c r="TP196" s="431"/>
      <c r="TQ196" s="431"/>
      <c r="TR196" s="431"/>
      <c r="TS196" s="431"/>
      <c r="TT196" s="431"/>
      <c r="TU196" s="431"/>
      <c r="TV196" s="431"/>
      <c r="TW196" s="431"/>
      <c r="TX196" s="431"/>
      <c r="TY196" s="431"/>
      <c r="TZ196" s="431"/>
      <c r="UA196" s="431"/>
      <c r="UB196" s="431"/>
      <c r="UC196" s="431"/>
      <c r="UD196" s="431"/>
      <c r="UE196" s="431"/>
      <c r="UF196" s="431"/>
      <c r="UG196" s="431"/>
      <c r="UH196" s="431"/>
      <c r="UI196" s="431"/>
      <c r="UJ196" s="431"/>
      <c r="UK196" s="431"/>
      <c r="UL196" s="431"/>
      <c r="UM196" s="431"/>
      <c r="UN196" s="431"/>
      <c r="UO196" s="431"/>
      <c r="UP196" s="431"/>
      <c r="UQ196" s="431"/>
      <c r="UR196" s="431"/>
      <c r="US196" s="431"/>
      <c r="UT196" s="431"/>
      <c r="UU196" s="431"/>
      <c r="UV196" s="431"/>
      <c r="UW196" s="431"/>
      <c r="UX196" s="431"/>
      <c r="UY196" s="431"/>
      <c r="UZ196" s="431"/>
      <c r="VA196" s="431"/>
      <c r="VB196" s="431"/>
      <c r="VC196" s="431"/>
      <c r="VD196" s="431"/>
      <c r="VE196" s="431"/>
      <c r="VF196" s="431"/>
      <c r="VG196" s="431"/>
      <c r="VH196" s="431"/>
      <c r="VI196" s="431"/>
      <c r="VJ196" s="431"/>
      <c r="VK196" s="431"/>
      <c r="VL196" s="431"/>
      <c r="VM196" s="431"/>
      <c r="VN196" s="431"/>
      <c r="VO196" s="431"/>
      <c r="VP196" s="431"/>
      <c r="VQ196" s="431"/>
      <c r="VR196" s="431"/>
      <c r="VS196" s="431"/>
      <c r="VT196" s="431"/>
      <c r="VU196" s="431"/>
      <c r="VV196" s="431"/>
      <c r="VW196" s="431"/>
      <c r="VX196" s="431"/>
      <c r="VY196" s="431"/>
      <c r="VZ196" s="431"/>
      <c r="WA196" s="431"/>
      <c r="WB196" s="431"/>
      <c r="WC196" s="431"/>
      <c r="WD196" s="431"/>
      <c r="WE196" s="431"/>
      <c r="WF196" s="431"/>
      <c r="WG196" s="431"/>
      <c r="WH196" s="431"/>
      <c r="WI196" s="431"/>
      <c r="WJ196" s="431"/>
      <c r="WK196" s="431"/>
      <c r="WL196" s="431"/>
      <c r="WM196" s="431"/>
      <c r="WN196" s="431"/>
      <c r="WO196" s="431"/>
      <c r="WP196" s="431"/>
      <c r="WQ196" s="431"/>
      <c r="WR196" s="431"/>
      <c r="WS196" s="431"/>
      <c r="WT196" s="431"/>
      <c r="WU196" s="431"/>
      <c r="WV196" s="431"/>
      <c r="WW196" s="431"/>
      <c r="WX196" s="431"/>
      <c r="WY196" s="431"/>
      <c r="WZ196" s="431"/>
      <c r="XA196" s="431"/>
      <c r="XB196" s="431"/>
      <c r="XC196" s="431"/>
      <c r="XD196" s="431"/>
      <c r="XE196" s="431"/>
      <c r="XF196" s="431"/>
      <c r="XG196" s="431"/>
      <c r="XH196" s="431"/>
      <c r="XI196" s="431"/>
      <c r="XJ196" s="431"/>
      <c r="XK196" s="431"/>
      <c r="XL196" s="431"/>
      <c r="XM196" s="431"/>
      <c r="XN196" s="431"/>
      <c r="XO196" s="431"/>
      <c r="XP196" s="431"/>
      <c r="XQ196" s="431"/>
      <c r="XR196" s="431"/>
      <c r="XS196" s="431"/>
      <c r="XT196" s="431"/>
      <c r="XU196" s="431"/>
      <c r="XV196" s="431"/>
      <c r="XW196" s="431"/>
      <c r="XX196" s="431"/>
      <c r="XY196" s="431"/>
      <c r="XZ196" s="431"/>
      <c r="YA196" s="431"/>
      <c r="YB196" s="431"/>
      <c r="YC196" s="431"/>
      <c r="YD196" s="431"/>
      <c r="YE196" s="431"/>
      <c r="YF196" s="431"/>
      <c r="YG196" s="431"/>
      <c r="YH196" s="431"/>
      <c r="YI196" s="431"/>
      <c r="YJ196" s="431"/>
      <c r="YK196" s="431"/>
      <c r="YL196" s="431"/>
      <c r="YM196" s="431"/>
      <c r="YN196" s="431"/>
      <c r="YO196" s="431"/>
      <c r="YP196" s="431"/>
      <c r="YQ196" s="431"/>
      <c r="YR196" s="431"/>
      <c r="YS196" s="431"/>
      <c r="YT196" s="431"/>
      <c r="YU196" s="431"/>
      <c r="YV196" s="431"/>
      <c r="YW196" s="431"/>
      <c r="YX196" s="431"/>
      <c r="YY196" s="431"/>
      <c r="YZ196" s="431"/>
      <c r="ZA196" s="431"/>
      <c r="ZB196" s="431"/>
      <c r="ZC196" s="431"/>
      <c r="ZD196" s="431"/>
      <c r="ZE196" s="431"/>
      <c r="ZF196" s="431"/>
      <c r="ZG196" s="431"/>
      <c r="ZH196" s="431"/>
      <c r="ZI196" s="431"/>
      <c r="ZJ196" s="431"/>
      <c r="ZK196" s="431"/>
      <c r="ZL196" s="431"/>
      <c r="ZM196" s="431"/>
      <c r="ZN196" s="431"/>
      <c r="ZO196" s="431"/>
      <c r="ZP196" s="431"/>
      <c r="ZQ196" s="431"/>
      <c r="ZR196" s="431"/>
      <c r="ZS196" s="431"/>
      <c r="ZT196" s="431"/>
      <c r="ZU196" s="431"/>
      <c r="ZV196" s="431"/>
      <c r="ZW196" s="431"/>
      <c r="ZX196" s="431"/>
      <c r="ZY196" s="431"/>
      <c r="ZZ196" s="431"/>
      <c r="AAA196" s="431"/>
      <c r="AAB196" s="431"/>
      <c r="AAC196" s="431"/>
      <c r="AAD196" s="431"/>
      <c r="AAE196" s="431"/>
      <c r="AAF196" s="431"/>
      <c r="AAG196" s="431"/>
      <c r="AAH196" s="431"/>
      <c r="AAI196" s="431"/>
      <c r="AAJ196" s="431"/>
      <c r="AAK196" s="431"/>
      <c r="AAL196" s="431"/>
      <c r="AAM196" s="431"/>
      <c r="AAN196" s="431"/>
      <c r="AAO196" s="431"/>
      <c r="AAP196" s="431"/>
      <c r="AAQ196" s="431"/>
      <c r="AAR196" s="431"/>
      <c r="AAS196" s="431"/>
      <c r="AAT196" s="431"/>
      <c r="AAU196" s="431"/>
      <c r="AAV196" s="431"/>
      <c r="AAW196" s="431"/>
      <c r="AAX196" s="431"/>
      <c r="AAY196" s="431"/>
      <c r="AAZ196" s="431"/>
      <c r="ABA196" s="431"/>
      <c r="ABB196" s="431"/>
      <c r="ABC196" s="431"/>
      <c r="ABD196" s="431"/>
      <c r="ABE196" s="431"/>
      <c r="ABF196" s="431"/>
      <c r="ABG196" s="431"/>
      <c r="ABH196" s="431"/>
      <c r="ABI196" s="431"/>
      <c r="ABJ196" s="431"/>
      <c r="ABK196" s="431"/>
      <c r="ABL196" s="431"/>
      <c r="ABM196" s="431"/>
      <c r="ABN196" s="431"/>
      <c r="ABO196" s="431"/>
      <c r="ABP196" s="431"/>
      <c r="ABQ196" s="431"/>
      <c r="ABR196" s="431"/>
      <c r="ABS196" s="431"/>
      <c r="ABT196" s="431"/>
      <c r="ABU196" s="431"/>
      <c r="ABV196" s="431"/>
      <c r="ABW196" s="431"/>
      <c r="ABX196" s="431"/>
      <c r="ABY196" s="431"/>
      <c r="ABZ196" s="431"/>
      <c r="ACA196" s="431"/>
      <c r="ACB196" s="431"/>
      <c r="ACC196" s="431"/>
      <c r="ACD196" s="431"/>
      <c r="ACE196" s="431"/>
      <c r="ACF196" s="431"/>
      <c r="ACG196" s="431"/>
      <c r="ACH196" s="431"/>
      <c r="ACI196" s="431"/>
      <c r="ACJ196" s="431"/>
      <c r="ACK196" s="431"/>
      <c r="ACL196" s="431"/>
      <c r="ACM196" s="431"/>
      <c r="ACN196" s="431"/>
      <c r="ACO196" s="431"/>
      <c r="ACP196" s="431"/>
      <c r="ACQ196" s="431"/>
      <c r="ACR196" s="431"/>
      <c r="ACS196" s="431"/>
      <c r="ACT196" s="431"/>
      <c r="ACU196" s="431"/>
      <c r="ACV196" s="431"/>
      <c r="ACW196" s="431"/>
      <c r="ACX196" s="431"/>
      <c r="ACY196" s="431"/>
      <c r="ACZ196" s="431"/>
      <c r="ADA196" s="431"/>
      <c r="ADB196" s="431"/>
      <c r="ADC196" s="431"/>
      <c r="ADD196" s="431"/>
      <c r="ADE196" s="431"/>
      <c r="ADF196" s="431"/>
      <c r="ADG196" s="431"/>
      <c r="ADH196" s="431"/>
      <c r="ADI196" s="431"/>
      <c r="ADJ196" s="431"/>
      <c r="ADK196" s="431"/>
      <c r="ADL196" s="431"/>
      <c r="ADM196" s="431"/>
      <c r="ADN196" s="431"/>
      <c r="ADO196" s="431"/>
      <c r="ADP196" s="431"/>
      <c r="ADQ196" s="431"/>
      <c r="ADR196" s="431"/>
      <c r="ADS196" s="431"/>
      <c r="ADT196" s="431"/>
      <c r="ADU196" s="431"/>
      <c r="ADV196" s="431"/>
      <c r="ADW196" s="431"/>
      <c r="ADX196" s="431"/>
      <c r="ADY196" s="431"/>
      <c r="ADZ196" s="431"/>
      <c r="AEA196" s="431"/>
      <c r="AEB196" s="431"/>
      <c r="AEC196" s="431"/>
      <c r="AED196" s="431"/>
      <c r="AEE196" s="431"/>
      <c r="AEF196" s="431"/>
      <c r="AEG196" s="431"/>
      <c r="AEH196" s="431"/>
      <c r="AEI196" s="431"/>
      <c r="AEJ196" s="431"/>
      <c r="AEK196" s="431"/>
      <c r="AEL196" s="431"/>
      <c r="AEM196" s="431"/>
      <c r="AEN196" s="431"/>
      <c r="AEO196" s="431"/>
      <c r="AEP196" s="431"/>
      <c r="AEQ196" s="431"/>
      <c r="AER196" s="431"/>
      <c r="AES196" s="431"/>
      <c r="AET196" s="431"/>
      <c r="AEU196" s="431"/>
      <c r="AEV196" s="431"/>
      <c r="AEW196" s="431"/>
      <c r="AEX196" s="431"/>
      <c r="AEY196" s="431"/>
      <c r="AEZ196" s="431"/>
      <c r="AFA196" s="431"/>
      <c r="AFB196" s="431"/>
      <c r="AFC196" s="431"/>
      <c r="AFD196" s="431"/>
      <c r="AFE196" s="431"/>
      <c r="AFF196" s="431"/>
      <c r="AFG196" s="431"/>
      <c r="AFH196" s="431"/>
      <c r="AFI196" s="431"/>
      <c r="AFJ196" s="431"/>
      <c r="AFK196" s="431"/>
      <c r="AFL196" s="431"/>
      <c r="AFM196" s="431"/>
      <c r="AFN196" s="431"/>
      <c r="AFO196" s="431"/>
      <c r="AFP196" s="431"/>
      <c r="AFQ196" s="431"/>
      <c r="AFR196" s="431"/>
      <c r="AFS196" s="431"/>
      <c r="AFT196" s="431"/>
      <c r="AFU196" s="431"/>
      <c r="AFV196" s="431"/>
      <c r="AFW196" s="431"/>
      <c r="AFX196" s="431"/>
      <c r="AFY196" s="431"/>
      <c r="AFZ196" s="431"/>
      <c r="AGA196" s="431"/>
      <c r="AGB196" s="431"/>
      <c r="AGC196" s="431"/>
      <c r="AGD196" s="431"/>
      <c r="AGE196" s="431"/>
      <c r="AGF196" s="431"/>
      <c r="AGG196" s="431"/>
      <c r="AGH196" s="431"/>
      <c r="AGI196" s="431"/>
      <c r="AGJ196" s="431"/>
      <c r="AGK196" s="431"/>
      <c r="AGL196" s="431"/>
      <c r="AGM196" s="431"/>
      <c r="AGN196" s="431"/>
      <c r="AGO196" s="431"/>
      <c r="AGP196" s="431"/>
      <c r="AGQ196" s="431"/>
      <c r="AGR196" s="431"/>
      <c r="AGS196" s="431"/>
      <c r="AGT196" s="431"/>
      <c r="AGU196" s="431"/>
      <c r="AGV196" s="431"/>
      <c r="AGW196" s="431"/>
      <c r="AGX196" s="431"/>
      <c r="AGY196" s="431"/>
      <c r="AGZ196" s="431"/>
      <c r="AHA196" s="431"/>
      <c r="AHB196" s="431"/>
      <c r="AHC196" s="431"/>
      <c r="AHD196" s="431"/>
      <c r="AHE196" s="431"/>
      <c r="AHF196" s="431"/>
      <c r="AHG196" s="431"/>
      <c r="AHH196" s="431"/>
      <c r="AHI196" s="431"/>
      <c r="AHJ196" s="431"/>
      <c r="AHK196" s="431"/>
      <c r="AHL196" s="431"/>
      <c r="AHM196" s="431"/>
      <c r="AHN196" s="431"/>
      <c r="AHO196" s="431"/>
      <c r="AHP196" s="431"/>
      <c r="AHQ196" s="431"/>
      <c r="AHR196" s="431"/>
      <c r="AHS196" s="431"/>
      <c r="AHT196" s="431"/>
      <c r="AHU196" s="431"/>
      <c r="AHV196" s="431"/>
      <c r="AHW196" s="431"/>
      <c r="AHX196" s="431"/>
      <c r="AHY196" s="431"/>
      <c r="AHZ196" s="431"/>
      <c r="AIA196" s="431"/>
      <c r="AIB196" s="431"/>
      <c r="AIC196" s="431"/>
      <c r="AID196" s="431"/>
      <c r="AIE196" s="431"/>
      <c r="AIF196" s="431"/>
      <c r="AIG196" s="431"/>
      <c r="AIH196" s="431"/>
      <c r="AII196" s="431"/>
      <c r="AIJ196" s="431"/>
      <c r="AIK196" s="431"/>
      <c r="AIL196" s="431"/>
      <c r="AIM196" s="431"/>
      <c r="AIN196" s="431"/>
      <c r="AIO196" s="431"/>
      <c r="AIP196" s="431"/>
      <c r="AIQ196" s="431"/>
      <c r="AIR196" s="431"/>
      <c r="AIS196" s="431"/>
      <c r="AIT196" s="431"/>
      <c r="AIU196" s="431"/>
      <c r="AIV196" s="431"/>
      <c r="AIW196" s="431"/>
      <c r="AIX196" s="431"/>
      <c r="AIY196" s="431"/>
      <c r="AIZ196" s="431"/>
      <c r="AJA196" s="431"/>
      <c r="AJB196" s="431"/>
      <c r="AJC196" s="431"/>
      <c r="AJD196" s="431"/>
      <c r="AJE196" s="431"/>
      <c r="AJF196" s="431"/>
      <c r="AJG196" s="431"/>
      <c r="AJH196" s="431"/>
      <c r="AJI196" s="431"/>
      <c r="AJJ196" s="431"/>
      <c r="AJK196" s="431"/>
      <c r="AJL196" s="431"/>
      <c r="AJM196" s="431"/>
      <c r="AJN196" s="431"/>
      <c r="AJO196" s="431"/>
      <c r="AJP196" s="431"/>
      <c r="AJQ196" s="431"/>
      <c r="AJR196" s="431"/>
      <c r="AJS196" s="431"/>
      <c r="AJT196" s="431"/>
      <c r="AJU196" s="431"/>
      <c r="AJV196" s="431"/>
      <c r="AJW196" s="431"/>
      <c r="AJX196" s="431"/>
      <c r="AJY196" s="431"/>
      <c r="AJZ196" s="431"/>
      <c r="AKA196" s="431"/>
      <c r="AKB196" s="431"/>
      <c r="AKC196" s="431"/>
      <c r="AKD196" s="431"/>
      <c r="AKE196" s="431"/>
      <c r="AKF196" s="431"/>
      <c r="AKG196" s="431"/>
      <c r="AKH196" s="431"/>
      <c r="AKI196" s="431"/>
      <c r="AKJ196" s="431"/>
      <c r="AKK196" s="431"/>
      <c r="AKL196" s="431"/>
      <c r="AKM196" s="431"/>
      <c r="AKN196" s="431"/>
      <c r="AKO196" s="431"/>
      <c r="AKP196" s="431"/>
      <c r="AKQ196" s="431"/>
      <c r="AKR196" s="431"/>
      <c r="AKS196" s="431"/>
      <c r="AKT196" s="431"/>
      <c r="AKU196" s="431"/>
      <c r="AKV196" s="431"/>
      <c r="AKW196" s="431"/>
      <c r="AKX196" s="431"/>
      <c r="AKY196" s="431"/>
      <c r="AKZ196" s="431"/>
      <c r="ALA196" s="431"/>
      <c r="ALB196" s="431"/>
      <c r="ALC196" s="431"/>
      <c r="ALD196" s="431"/>
      <c r="ALE196" s="431"/>
      <c r="ALF196" s="431"/>
      <c r="ALG196" s="431"/>
      <c r="ALH196" s="431"/>
      <c r="ALI196" s="431"/>
      <c r="ALJ196" s="431"/>
      <c r="ALK196" s="431"/>
      <c r="ALL196" s="431"/>
      <c r="ALM196" s="431"/>
      <c r="ALN196" s="431"/>
      <c r="ALO196" s="431"/>
      <c r="ALP196" s="431"/>
      <c r="ALQ196" s="431"/>
      <c r="ALR196" s="431"/>
      <c r="ALS196" s="431"/>
      <c r="ALT196" s="431"/>
      <c r="ALU196" s="431"/>
      <c r="ALV196" s="431"/>
      <c r="ALW196" s="431"/>
      <c r="ALX196" s="431"/>
      <c r="ALY196" s="431"/>
      <c r="ALZ196" s="431"/>
      <c r="AMA196" s="431"/>
      <c r="AMB196" s="431"/>
      <c r="AMC196" s="431"/>
      <c r="AMD196" s="431"/>
      <c r="AME196" s="431"/>
      <c r="AMF196" s="431"/>
      <c r="AMG196" s="431"/>
      <c r="AMH196" s="431"/>
      <c r="AMI196" s="431"/>
      <c r="AMJ196" s="431"/>
      <c r="AMK196" s="431"/>
      <c r="AML196" s="431"/>
      <c r="AMM196" s="431"/>
      <c r="AMN196" s="431"/>
      <c r="AMO196" s="431"/>
      <c r="AMP196" s="431"/>
      <c r="AMQ196" s="431"/>
      <c r="AMR196" s="431"/>
      <c r="AMS196" s="431"/>
      <c r="AMT196" s="431"/>
      <c r="AMU196" s="431"/>
      <c r="AMV196" s="431"/>
      <c r="AMW196" s="431"/>
      <c r="AMX196" s="431"/>
      <c r="AMY196" s="431"/>
      <c r="AMZ196" s="431"/>
      <c r="ANA196" s="431"/>
      <c r="ANB196" s="431"/>
      <c r="ANC196" s="431"/>
      <c r="AND196" s="431"/>
      <c r="ANE196" s="431"/>
      <c r="ANF196" s="431"/>
      <c r="ANG196" s="431"/>
      <c r="ANH196" s="431"/>
      <c r="ANI196" s="431"/>
      <c r="ANJ196" s="431"/>
      <c r="ANK196" s="431"/>
      <c r="ANL196" s="431"/>
      <c r="ANM196" s="431"/>
      <c r="ANN196" s="431"/>
      <c r="ANO196" s="431"/>
      <c r="ANP196" s="431"/>
      <c r="ANQ196" s="431"/>
      <c r="ANR196" s="431"/>
      <c r="ANS196" s="431"/>
      <c r="ANT196" s="431"/>
      <c r="ANU196" s="431"/>
      <c r="ANV196" s="431"/>
      <c r="ANW196" s="431"/>
      <c r="ANX196" s="431"/>
      <c r="ANY196" s="431"/>
      <c r="ANZ196" s="431"/>
      <c r="AOA196" s="431"/>
      <c r="AOB196" s="431"/>
      <c r="AOC196" s="431"/>
      <c r="AOD196" s="431"/>
      <c r="AOE196" s="431"/>
      <c r="AOF196" s="431"/>
      <c r="AOG196" s="431"/>
      <c r="AOH196" s="431"/>
      <c r="AOI196" s="431"/>
      <c r="AOJ196" s="431"/>
      <c r="AOK196" s="431"/>
      <c r="AOL196" s="431"/>
      <c r="AOM196" s="431"/>
      <c r="AON196" s="431"/>
      <c r="AOO196" s="431"/>
      <c r="AOP196" s="431"/>
      <c r="AOQ196" s="431"/>
      <c r="AOR196" s="431"/>
      <c r="AOS196" s="431"/>
      <c r="AOT196" s="431"/>
      <c r="AOU196" s="431"/>
      <c r="AOV196" s="431"/>
      <c r="AOW196" s="431"/>
      <c r="AOX196" s="431"/>
      <c r="AOY196" s="431"/>
      <c r="AOZ196" s="431"/>
      <c r="APA196" s="431"/>
      <c r="APB196" s="431"/>
      <c r="APC196" s="431"/>
      <c r="APD196" s="431"/>
      <c r="APE196" s="431"/>
      <c r="APF196" s="431"/>
      <c r="APG196" s="431"/>
      <c r="APH196" s="431"/>
      <c r="API196" s="431"/>
      <c r="APJ196" s="431"/>
      <c r="APK196" s="431"/>
      <c r="APL196" s="431"/>
      <c r="APM196" s="431"/>
      <c r="APN196" s="431"/>
      <c r="APO196" s="431"/>
      <c r="APP196" s="431"/>
      <c r="APQ196" s="431"/>
      <c r="APR196" s="431"/>
      <c r="APS196" s="431"/>
      <c r="APT196" s="431"/>
      <c r="APU196" s="431"/>
      <c r="APV196" s="431"/>
      <c r="APW196" s="431"/>
      <c r="APX196" s="431"/>
      <c r="APY196" s="431"/>
      <c r="APZ196" s="431"/>
      <c r="AQA196" s="431"/>
      <c r="AQB196" s="431"/>
      <c r="AQC196" s="431"/>
      <c r="AQD196" s="431"/>
      <c r="AQE196" s="431"/>
      <c r="AQF196" s="431"/>
      <c r="AQG196" s="431"/>
      <c r="AQH196" s="431"/>
      <c r="AQI196" s="431"/>
      <c r="AQJ196" s="431"/>
      <c r="AQK196" s="431"/>
      <c r="AQL196" s="431"/>
      <c r="AQM196" s="431"/>
      <c r="AQN196" s="431"/>
      <c r="AQO196" s="431"/>
      <c r="AQP196" s="431"/>
      <c r="AQQ196" s="431"/>
      <c r="AQR196" s="431"/>
      <c r="AQS196" s="431"/>
      <c r="AQT196" s="431"/>
      <c r="AQU196" s="431"/>
      <c r="AQV196" s="431"/>
      <c r="AQW196" s="431"/>
      <c r="AQX196" s="431"/>
      <c r="AQY196" s="431"/>
      <c r="AQZ196" s="431"/>
      <c r="ARA196" s="431"/>
      <c r="ARB196" s="431"/>
      <c r="ARC196" s="431"/>
      <c r="ARD196" s="431"/>
      <c r="ARE196" s="431"/>
      <c r="ARF196" s="431"/>
      <c r="ARG196" s="431"/>
      <c r="ARH196" s="431"/>
      <c r="ARI196" s="431"/>
      <c r="ARJ196" s="431"/>
      <c r="ARK196" s="431"/>
      <c r="ARL196" s="431"/>
      <c r="ARM196" s="431"/>
      <c r="ARN196" s="431"/>
      <c r="ARO196" s="431"/>
      <c r="ARP196" s="431"/>
      <c r="ARQ196" s="431"/>
      <c r="ARR196" s="431"/>
      <c r="ARS196" s="431"/>
      <c r="ART196" s="431"/>
      <c r="ARU196" s="431"/>
      <c r="ARV196" s="431"/>
      <c r="ARW196" s="431"/>
      <c r="ARX196" s="431"/>
      <c r="ARY196" s="431"/>
      <c r="ARZ196" s="431"/>
      <c r="ASA196" s="431"/>
      <c r="ASB196" s="431"/>
      <c r="ASC196" s="431"/>
      <c r="ASD196" s="431"/>
      <c r="ASE196" s="431"/>
      <c r="ASF196" s="431"/>
      <c r="ASG196" s="431"/>
      <c r="ASH196" s="431"/>
      <c r="ASI196" s="431"/>
      <c r="ASJ196" s="431"/>
      <c r="ASK196" s="431"/>
      <c r="ASL196" s="431"/>
      <c r="ASM196" s="431"/>
      <c r="ASN196" s="431"/>
      <c r="ASO196" s="431"/>
      <c r="ASP196" s="431"/>
      <c r="ASQ196" s="431"/>
      <c r="ASR196" s="431"/>
      <c r="ASS196" s="431"/>
      <c r="AST196" s="431"/>
      <c r="ASU196" s="431"/>
      <c r="ASV196" s="431"/>
      <c r="ASW196" s="431"/>
      <c r="ASX196" s="431"/>
      <c r="ASY196" s="431"/>
      <c r="ASZ196" s="431"/>
      <c r="ATA196" s="431"/>
      <c r="ATB196" s="431"/>
      <c r="ATC196" s="431"/>
      <c r="ATD196" s="431"/>
      <c r="ATE196" s="431"/>
      <c r="ATF196" s="431"/>
      <c r="ATG196" s="431"/>
      <c r="ATH196" s="431"/>
      <c r="ATI196" s="431"/>
      <c r="ATJ196" s="431"/>
      <c r="ATK196" s="431"/>
      <c r="ATL196" s="431"/>
      <c r="ATM196" s="431"/>
      <c r="ATN196" s="431"/>
      <c r="ATO196" s="431"/>
      <c r="ATP196" s="431"/>
      <c r="ATQ196" s="431"/>
      <c r="ATR196" s="431"/>
      <c r="ATS196" s="431"/>
      <c r="ATT196" s="431"/>
      <c r="ATU196" s="431"/>
      <c r="ATV196" s="431"/>
      <c r="ATW196" s="431"/>
      <c r="ATX196" s="431"/>
      <c r="ATY196" s="431"/>
      <c r="ATZ196" s="431"/>
      <c r="AUA196" s="431"/>
      <c r="AUB196" s="431"/>
      <c r="AUC196" s="431"/>
      <c r="AUD196" s="431"/>
      <c r="AUE196" s="431"/>
      <c r="AUF196" s="431"/>
      <c r="AUG196" s="431"/>
      <c r="AUH196" s="431"/>
      <c r="AUI196" s="431"/>
      <c r="AUJ196" s="431"/>
      <c r="AUK196" s="431"/>
      <c r="AUL196" s="431"/>
      <c r="AUM196" s="431"/>
      <c r="AUN196" s="431"/>
      <c r="AUO196" s="431"/>
      <c r="AUP196" s="431"/>
      <c r="AUQ196" s="431"/>
      <c r="AUR196" s="431"/>
      <c r="AUS196" s="431"/>
      <c r="AUT196" s="431"/>
      <c r="AUU196" s="431"/>
      <c r="AUV196" s="431"/>
      <c r="AUW196" s="431"/>
      <c r="AUX196" s="431"/>
      <c r="AUY196" s="431"/>
      <c r="AUZ196" s="431"/>
      <c r="AVA196" s="431"/>
      <c r="AVB196" s="431"/>
      <c r="AVC196" s="431"/>
      <c r="AVD196" s="431"/>
      <c r="AVE196" s="431"/>
      <c r="AVF196" s="431"/>
      <c r="AVG196" s="431"/>
      <c r="AVH196" s="431"/>
      <c r="AVI196" s="431"/>
      <c r="AVJ196" s="431"/>
      <c r="AVK196" s="431"/>
      <c r="AVL196" s="431"/>
      <c r="AVM196" s="431"/>
      <c r="AVN196" s="431"/>
      <c r="AVO196" s="431"/>
      <c r="AVP196" s="431"/>
      <c r="AVQ196" s="431"/>
      <c r="AVR196" s="431"/>
      <c r="AVS196" s="431"/>
      <c r="AVT196" s="431"/>
      <c r="AVU196" s="431"/>
      <c r="AVV196" s="431"/>
      <c r="AVW196" s="431"/>
      <c r="AVX196" s="431"/>
      <c r="AVY196" s="431"/>
      <c r="AVZ196" s="431"/>
      <c r="AWA196" s="431"/>
      <c r="AWB196" s="431"/>
      <c r="AWC196" s="431"/>
      <c r="AWD196" s="431"/>
      <c r="AWE196" s="431"/>
      <c r="AWF196" s="431"/>
      <c r="AWG196" s="431"/>
      <c r="AWH196" s="431"/>
      <c r="AWI196" s="431"/>
      <c r="AWJ196" s="431"/>
      <c r="AWK196" s="431"/>
      <c r="AWL196" s="431"/>
      <c r="AWM196" s="431"/>
      <c r="AWN196" s="431"/>
      <c r="AWO196" s="431"/>
      <c r="AWP196" s="431"/>
      <c r="AWQ196" s="431"/>
      <c r="AWR196" s="431"/>
      <c r="AWS196" s="431"/>
      <c r="AWT196" s="431"/>
      <c r="AWU196" s="431"/>
      <c r="AWV196" s="431"/>
      <c r="AWW196" s="431"/>
      <c r="AWX196" s="431"/>
      <c r="AWY196" s="431"/>
      <c r="AWZ196" s="431"/>
      <c r="AXA196" s="431"/>
      <c r="AXB196" s="431"/>
      <c r="AXC196" s="431"/>
      <c r="AXD196" s="431"/>
      <c r="AXE196" s="431"/>
      <c r="AXF196" s="431"/>
      <c r="AXG196" s="431"/>
      <c r="AXH196" s="431"/>
      <c r="AXI196" s="431"/>
      <c r="AXJ196" s="431"/>
      <c r="AXK196" s="431"/>
      <c r="AXL196" s="431"/>
      <c r="AXM196" s="431"/>
      <c r="AXN196" s="431"/>
      <c r="AXO196" s="431"/>
      <c r="AXP196" s="431"/>
      <c r="AXQ196" s="431"/>
      <c r="AXR196" s="431"/>
      <c r="AXS196" s="431"/>
      <c r="AXT196" s="431"/>
      <c r="AXU196" s="431"/>
      <c r="AXV196" s="431"/>
      <c r="AXW196" s="431"/>
      <c r="AXX196" s="431"/>
      <c r="AXY196" s="431"/>
      <c r="AXZ196" s="431"/>
      <c r="AYA196" s="431"/>
      <c r="AYB196" s="431"/>
      <c r="AYC196" s="431"/>
      <c r="AYD196" s="431"/>
      <c r="AYE196" s="431"/>
      <c r="AYF196" s="431"/>
      <c r="AYG196" s="431"/>
      <c r="AYH196" s="431"/>
      <c r="AYI196" s="431"/>
      <c r="AYJ196" s="431"/>
      <c r="AYK196" s="431"/>
      <c r="AYL196" s="431"/>
      <c r="AYM196" s="431"/>
      <c r="AYN196" s="431"/>
      <c r="AYO196" s="431"/>
      <c r="AYP196" s="431"/>
      <c r="AYQ196" s="431"/>
      <c r="AYR196" s="431"/>
      <c r="AYS196" s="431"/>
      <c r="AYT196" s="431"/>
      <c r="AYU196" s="431"/>
      <c r="AYV196" s="431"/>
      <c r="AYW196" s="431"/>
      <c r="AYX196" s="431"/>
      <c r="AYY196" s="431"/>
      <c r="AYZ196" s="431"/>
      <c r="AZA196" s="431"/>
      <c r="AZB196" s="431"/>
      <c r="AZC196" s="431"/>
      <c r="AZD196" s="431"/>
      <c r="AZE196" s="431"/>
      <c r="AZF196" s="431"/>
      <c r="AZG196" s="431"/>
      <c r="AZH196" s="431"/>
      <c r="AZI196" s="431"/>
      <c r="AZJ196" s="431"/>
      <c r="AZK196" s="431"/>
      <c r="AZL196" s="431"/>
      <c r="AZM196" s="431"/>
      <c r="AZN196" s="431"/>
      <c r="AZO196" s="431"/>
      <c r="AZP196" s="431"/>
      <c r="AZQ196" s="431"/>
      <c r="AZR196" s="431"/>
      <c r="AZS196" s="431"/>
      <c r="AZT196" s="431"/>
      <c r="AZU196" s="431"/>
      <c r="AZV196" s="431"/>
      <c r="AZW196" s="431"/>
      <c r="AZX196" s="431"/>
      <c r="AZY196" s="431"/>
      <c r="AZZ196" s="431"/>
      <c r="BAA196" s="431"/>
      <c r="BAB196" s="431"/>
      <c r="BAC196" s="431"/>
      <c r="BAD196" s="431"/>
      <c r="BAE196" s="431"/>
      <c r="BAF196" s="431"/>
      <c r="BAG196" s="431"/>
      <c r="BAH196" s="431"/>
      <c r="BAI196" s="431"/>
      <c r="BAJ196" s="431"/>
      <c r="BAK196" s="431"/>
      <c r="BAL196" s="431"/>
      <c r="BAM196" s="431"/>
      <c r="BAN196" s="431"/>
      <c r="BAO196" s="431"/>
      <c r="BAP196" s="431"/>
      <c r="BAQ196" s="431"/>
      <c r="BAR196" s="431"/>
      <c r="BAS196" s="431"/>
      <c r="BAT196" s="431"/>
      <c r="BAU196" s="431"/>
      <c r="BAV196" s="431"/>
      <c r="BAW196" s="431"/>
      <c r="BAX196" s="431"/>
      <c r="BAY196" s="431"/>
      <c r="BAZ196" s="431"/>
      <c r="BBA196" s="431"/>
      <c r="BBB196" s="431"/>
      <c r="BBC196" s="431"/>
      <c r="BBD196" s="431"/>
      <c r="BBE196" s="431"/>
      <c r="BBF196" s="431"/>
      <c r="BBG196" s="431"/>
      <c r="BBH196" s="431"/>
      <c r="BBI196" s="431"/>
      <c r="BBJ196" s="431"/>
      <c r="BBK196" s="431"/>
      <c r="BBL196" s="431"/>
      <c r="BBM196" s="431"/>
      <c r="BBN196" s="431"/>
      <c r="BBO196" s="431"/>
      <c r="BBP196" s="431"/>
      <c r="BBQ196" s="431"/>
      <c r="BBR196" s="431"/>
      <c r="BBS196" s="431"/>
      <c r="BBT196" s="431"/>
      <c r="BBU196" s="431"/>
      <c r="BBV196" s="431"/>
      <c r="BBW196" s="431"/>
      <c r="BBX196" s="431"/>
      <c r="BBY196" s="431"/>
      <c r="BBZ196" s="431"/>
      <c r="BCA196" s="431"/>
      <c r="BCB196" s="431"/>
      <c r="BCC196" s="431"/>
      <c r="BCD196" s="431"/>
      <c r="BCE196" s="431"/>
      <c r="BCF196" s="431"/>
      <c r="BCG196" s="431"/>
      <c r="BCH196" s="431"/>
      <c r="BCI196" s="431"/>
      <c r="BCJ196" s="431"/>
      <c r="BCK196" s="431"/>
      <c r="BCL196" s="431"/>
      <c r="BCM196" s="431"/>
      <c r="BCN196" s="431"/>
      <c r="BCO196" s="431"/>
      <c r="BCP196" s="431"/>
      <c r="BCQ196" s="431"/>
      <c r="BCR196" s="431"/>
      <c r="BCS196" s="431"/>
      <c r="BCT196" s="431"/>
      <c r="BCU196" s="431"/>
      <c r="BCV196" s="431"/>
      <c r="BCW196" s="431"/>
      <c r="BCX196" s="431"/>
      <c r="BCY196" s="431"/>
      <c r="BCZ196" s="431"/>
      <c r="BDA196" s="431"/>
      <c r="BDB196" s="431"/>
      <c r="BDC196" s="431"/>
      <c r="BDD196" s="431"/>
      <c r="BDE196" s="431"/>
      <c r="BDF196" s="431"/>
      <c r="BDG196" s="431"/>
      <c r="BDH196" s="431"/>
      <c r="BDI196" s="431"/>
      <c r="BDJ196" s="431"/>
      <c r="BDK196" s="431"/>
      <c r="BDL196" s="431"/>
      <c r="BDM196" s="431"/>
      <c r="BDN196" s="431"/>
      <c r="BDO196" s="431"/>
      <c r="BDP196" s="431"/>
      <c r="BDQ196" s="431"/>
      <c r="BDR196" s="431"/>
      <c r="BDS196" s="431"/>
      <c r="BDT196" s="431"/>
      <c r="BDU196" s="431"/>
      <c r="BDV196" s="431"/>
      <c r="BDW196" s="431"/>
      <c r="BDX196" s="431"/>
      <c r="BDY196" s="431"/>
      <c r="BDZ196" s="431"/>
      <c r="BEA196" s="431"/>
      <c r="BEB196" s="431"/>
      <c r="BEC196" s="431"/>
      <c r="BED196" s="431"/>
      <c r="BEE196" s="431"/>
      <c r="BEF196" s="431"/>
      <c r="BEG196" s="431"/>
      <c r="BEH196" s="431"/>
      <c r="BEI196" s="431"/>
      <c r="BEJ196" s="431"/>
      <c r="BEK196" s="431"/>
      <c r="BEL196" s="431"/>
      <c r="BEM196" s="431"/>
      <c r="BEN196" s="431"/>
      <c r="BEO196" s="431"/>
      <c r="BEP196" s="431"/>
      <c r="BEQ196" s="431"/>
      <c r="BER196" s="431"/>
      <c r="BES196" s="431"/>
      <c r="BET196" s="431"/>
      <c r="BEU196" s="431"/>
      <c r="BEV196" s="431"/>
      <c r="BEW196" s="431"/>
      <c r="BEX196" s="431"/>
      <c r="BEY196" s="431"/>
      <c r="BEZ196" s="431"/>
      <c r="BFA196" s="431"/>
      <c r="BFB196" s="431"/>
      <c r="BFC196" s="431"/>
      <c r="BFD196" s="431"/>
      <c r="BFE196" s="431"/>
      <c r="BFF196" s="431"/>
      <c r="BFG196" s="431"/>
      <c r="BFH196" s="431"/>
      <c r="BFI196" s="431"/>
      <c r="BFJ196" s="431"/>
      <c r="BFK196" s="431"/>
      <c r="BFL196" s="431"/>
      <c r="BFM196" s="431"/>
      <c r="BFN196" s="431"/>
      <c r="BFO196" s="431"/>
      <c r="BFP196" s="431"/>
      <c r="BFQ196" s="431"/>
      <c r="BFR196" s="431"/>
      <c r="BFS196" s="431"/>
      <c r="BFT196" s="431"/>
      <c r="BFU196" s="431"/>
      <c r="BFV196" s="431"/>
      <c r="BFW196" s="431"/>
      <c r="BFX196" s="431"/>
      <c r="BFY196" s="431"/>
      <c r="BFZ196" s="431"/>
      <c r="BGA196" s="431"/>
      <c r="BGB196" s="431"/>
      <c r="BGC196" s="431"/>
      <c r="BGD196" s="431"/>
      <c r="BGE196" s="431"/>
      <c r="BGF196" s="431"/>
      <c r="BGG196" s="431"/>
      <c r="BGH196" s="431"/>
      <c r="BGI196" s="431"/>
      <c r="BGJ196" s="431"/>
      <c r="BGK196" s="431"/>
      <c r="BGL196" s="431"/>
      <c r="BGM196" s="431"/>
      <c r="BGN196" s="431"/>
      <c r="BGO196" s="431"/>
      <c r="BGP196" s="431"/>
      <c r="BGQ196" s="431"/>
      <c r="BGR196" s="431"/>
      <c r="BGS196" s="431"/>
      <c r="BGT196" s="431"/>
      <c r="BGU196" s="431"/>
      <c r="BGV196" s="431"/>
      <c r="BGW196" s="431"/>
      <c r="BGX196" s="431"/>
      <c r="BGY196" s="431"/>
      <c r="BGZ196" s="431"/>
      <c r="BHA196" s="431"/>
      <c r="BHB196" s="431"/>
      <c r="BHC196" s="431"/>
      <c r="BHD196" s="431"/>
      <c r="BHE196" s="431"/>
      <c r="BHF196" s="431"/>
      <c r="BHG196" s="431"/>
      <c r="BHH196" s="431"/>
      <c r="BHI196" s="431"/>
      <c r="BHJ196" s="431"/>
      <c r="BHK196" s="431"/>
      <c r="BHL196" s="431"/>
      <c r="BHM196" s="431"/>
      <c r="BHN196" s="431"/>
      <c r="BHO196" s="431"/>
      <c r="BHP196" s="431"/>
      <c r="BHQ196" s="431"/>
      <c r="BHR196" s="431"/>
      <c r="BHS196" s="431"/>
      <c r="BHT196" s="431"/>
      <c r="BHU196" s="431"/>
      <c r="BHV196" s="431"/>
      <c r="BHW196" s="431"/>
      <c r="BHX196" s="431"/>
      <c r="BHY196" s="431"/>
      <c r="BHZ196" s="431"/>
      <c r="BIA196" s="431"/>
      <c r="BIB196" s="431"/>
      <c r="BIC196" s="431"/>
      <c r="BID196" s="431"/>
      <c r="BIE196" s="431"/>
      <c r="BIF196" s="431"/>
      <c r="BIG196" s="431"/>
      <c r="BIH196" s="431"/>
      <c r="BII196" s="431"/>
      <c r="BIJ196" s="431"/>
      <c r="BIK196" s="431"/>
      <c r="BIL196" s="431"/>
      <c r="BIM196" s="431"/>
      <c r="BIN196" s="431"/>
      <c r="BIO196" s="431"/>
      <c r="BIP196" s="431"/>
      <c r="BIQ196" s="431"/>
      <c r="BIR196" s="431"/>
      <c r="BIS196" s="431"/>
      <c r="BIT196" s="431"/>
      <c r="BIU196" s="431"/>
      <c r="BIV196" s="431"/>
      <c r="BIW196" s="431"/>
      <c r="BIX196" s="431"/>
      <c r="BIY196" s="431"/>
      <c r="BIZ196" s="431"/>
      <c r="BJA196" s="431"/>
      <c r="BJB196" s="431"/>
      <c r="BJC196" s="431"/>
      <c r="BJD196" s="431"/>
      <c r="BJE196" s="431"/>
      <c r="BJF196" s="431"/>
      <c r="BJG196" s="431"/>
      <c r="BJH196" s="431"/>
      <c r="BJI196" s="431"/>
      <c r="BJJ196" s="431"/>
      <c r="BJK196" s="431"/>
      <c r="BJL196" s="431"/>
      <c r="BJM196" s="431"/>
      <c r="BJN196" s="431"/>
      <c r="BJO196" s="431"/>
      <c r="BJP196" s="431"/>
      <c r="BJQ196" s="431"/>
      <c r="BJR196" s="431"/>
      <c r="BJS196" s="431"/>
      <c r="BJT196" s="431"/>
      <c r="BJU196" s="431"/>
      <c r="BJV196" s="431"/>
      <c r="BJW196" s="431"/>
      <c r="BJX196" s="431"/>
      <c r="BJY196" s="431"/>
      <c r="BJZ196" s="431"/>
      <c r="BKA196" s="431"/>
      <c r="BKB196" s="431"/>
      <c r="BKC196" s="431"/>
      <c r="BKD196" s="431"/>
      <c r="BKE196" s="431"/>
      <c r="BKF196" s="431"/>
      <c r="BKG196" s="431"/>
      <c r="BKH196" s="431"/>
      <c r="BKI196" s="431"/>
      <c r="BKJ196" s="431"/>
      <c r="BKK196" s="431"/>
      <c r="BKL196" s="431"/>
      <c r="BKM196" s="431"/>
      <c r="BKN196" s="431"/>
      <c r="BKO196" s="431"/>
      <c r="BKP196" s="431"/>
      <c r="BKQ196" s="431"/>
      <c r="BKR196" s="431"/>
      <c r="BKS196" s="431"/>
      <c r="BKT196" s="431"/>
      <c r="BKU196" s="431"/>
      <c r="BKV196" s="431"/>
      <c r="BKW196" s="431"/>
      <c r="BKX196" s="431"/>
      <c r="BKY196" s="431"/>
      <c r="BKZ196" s="431"/>
      <c r="BLA196" s="431"/>
      <c r="BLB196" s="431"/>
      <c r="BLC196" s="431"/>
      <c r="BLD196" s="431"/>
      <c r="BLE196" s="431"/>
      <c r="BLF196" s="431"/>
      <c r="BLG196" s="431"/>
      <c r="BLH196" s="431"/>
      <c r="BLI196" s="431"/>
      <c r="BLJ196" s="431"/>
      <c r="BLK196" s="431"/>
      <c r="BLL196" s="431"/>
      <c r="BLM196" s="431"/>
      <c r="BLN196" s="431"/>
      <c r="BLO196" s="431"/>
      <c r="BLP196" s="431"/>
      <c r="BLQ196" s="431"/>
      <c r="BLR196" s="431"/>
      <c r="BLS196" s="431"/>
      <c r="BLT196" s="431"/>
      <c r="BLU196" s="431"/>
      <c r="BLV196" s="431"/>
      <c r="BLW196" s="431"/>
      <c r="BLX196" s="431"/>
      <c r="BLY196" s="431"/>
      <c r="BLZ196" s="431"/>
      <c r="BMA196" s="431"/>
      <c r="BMB196" s="431"/>
      <c r="BMC196" s="431"/>
      <c r="BMD196" s="431"/>
      <c r="BME196" s="431"/>
      <c r="BMF196" s="431"/>
      <c r="BMG196" s="431"/>
      <c r="BMH196" s="431"/>
      <c r="BMI196" s="431"/>
      <c r="BMJ196" s="431"/>
      <c r="BMK196" s="431"/>
      <c r="BML196" s="431"/>
      <c r="BMM196" s="431"/>
      <c r="BMN196" s="431"/>
      <c r="BMO196" s="431"/>
      <c r="BMP196" s="431"/>
      <c r="BMQ196" s="431"/>
      <c r="BMR196" s="431"/>
      <c r="BMS196" s="431"/>
      <c r="BMT196" s="431"/>
      <c r="BMU196" s="431"/>
      <c r="BMV196" s="431"/>
      <c r="BMW196" s="431"/>
      <c r="BMX196" s="431"/>
      <c r="BMY196" s="431"/>
      <c r="BMZ196" s="431"/>
      <c r="BNA196" s="431"/>
      <c r="BNB196" s="431"/>
      <c r="BNC196" s="431"/>
      <c r="BND196" s="431"/>
      <c r="BNE196" s="431"/>
      <c r="BNF196" s="431"/>
      <c r="BNG196" s="431"/>
      <c r="BNH196" s="431"/>
      <c r="BNI196" s="431"/>
      <c r="BNJ196" s="431"/>
      <c r="BNK196" s="431"/>
      <c r="BNL196" s="431"/>
      <c r="BNM196" s="431"/>
      <c r="BNN196" s="431"/>
      <c r="BNO196" s="431"/>
      <c r="BNP196" s="431"/>
      <c r="BNQ196" s="431"/>
      <c r="BNR196" s="431"/>
      <c r="BNS196" s="431"/>
      <c r="BNT196" s="431"/>
      <c r="BNU196" s="431"/>
      <c r="BNV196" s="431"/>
      <c r="BNW196" s="431"/>
      <c r="BNX196" s="431"/>
      <c r="BNY196" s="431"/>
      <c r="BNZ196" s="431"/>
      <c r="BOA196" s="431"/>
      <c r="BOB196" s="431"/>
      <c r="BOC196" s="431"/>
      <c r="BOD196" s="431"/>
      <c r="BOE196" s="431"/>
      <c r="BOF196" s="431"/>
      <c r="BOG196" s="431"/>
      <c r="BOH196" s="431"/>
      <c r="BOI196" s="431"/>
      <c r="BOJ196" s="431"/>
      <c r="BOK196" s="431"/>
      <c r="BOL196" s="431"/>
      <c r="BOM196" s="431"/>
      <c r="BON196" s="431"/>
      <c r="BOO196" s="431"/>
      <c r="BOP196" s="431"/>
      <c r="BOQ196" s="431"/>
      <c r="BOR196" s="431"/>
      <c r="BOS196" s="431"/>
      <c r="BOT196" s="431"/>
      <c r="BOU196" s="431"/>
      <c r="BOV196" s="431"/>
      <c r="BOW196" s="431"/>
      <c r="BOX196" s="431"/>
      <c r="BOY196" s="431"/>
      <c r="BOZ196" s="431"/>
      <c r="BPA196" s="431"/>
      <c r="BPB196" s="431"/>
      <c r="BPC196" s="431"/>
      <c r="BPD196" s="431"/>
      <c r="BPE196" s="431"/>
      <c r="BPF196" s="431"/>
      <c r="BPG196" s="431"/>
      <c r="BPH196" s="431"/>
      <c r="BPI196" s="431"/>
      <c r="BPJ196" s="431"/>
      <c r="BPK196" s="431"/>
      <c r="BPL196" s="431"/>
      <c r="BPM196" s="431"/>
      <c r="BPN196" s="431"/>
      <c r="BPO196" s="431"/>
      <c r="BPP196" s="431"/>
      <c r="BPQ196" s="431"/>
      <c r="BPR196" s="431"/>
      <c r="BPS196" s="431"/>
      <c r="BPT196" s="431"/>
      <c r="BPU196" s="431"/>
      <c r="BPV196" s="431"/>
      <c r="BPW196" s="431"/>
      <c r="BPX196" s="431"/>
      <c r="BPY196" s="431"/>
      <c r="BPZ196" s="431"/>
      <c r="BQA196" s="431"/>
      <c r="BQB196" s="431"/>
      <c r="BQC196" s="431"/>
      <c r="BQD196" s="431"/>
      <c r="BQE196" s="431"/>
      <c r="BQF196" s="431"/>
      <c r="BQG196" s="431"/>
      <c r="BQH196" s="431"/>
      <c r="BQI196" s="431"/>
      <c r="BQJ196" s="431"/>
      <c r="BQK196" s="431"/>
      <c r="BQL196" s="431"/>
      <c r="BQM196" s="431"/>
      <c r="BQN196" s="431"/>
      <c r="BQO196" s="431"/>
      <c r="BQP196" s="431"/>
      <c r="BQQ196" s="431"/>
      <c r="BQR196" s="431"/>
      <c r="BQS196" s="431"/>
      <c r="BQT196" s="431"/>
      <c r="BQU196" s="431"/>
      <c r="BQV196" s="431"/>
      <c r="BQW196" s="431"/>
      <c r="BQX196" s="431"/>
      <c r="BQY196" s="431"/>
      <c r="BQZ196" s="431"/>
      <c r="BRA196" s="431"/>
      <c r="BRB196" s="431"/>
      <c r="BRC196" s="431"/>
      <c r="BRD196" s="431"/>
      <c r="BRE196" s="431"/>
      <c r="BRF196" s="431"/>
      <c r="BRG196" s="431"/>
      <c r="BRH196" s="431"/>
      <c r="BRI196" s="431"/>
      <c r="BRJ196" s="431"/>
      <c r="BRK196" s="431"/>
      <c r="BRL196" s="431"/>
      <c r="BRM196" s="431"/>
      <c r="BRN196" s="431"/>
      <c r="BRO196" s="431"/>
      <c r="BRP196" s="431"/>
      <c r="BRQ196" s="431"/>
      <c r="BRR196" s="431"/>
      <c r="BRS196" s="431"/>
      <c r="BRT196" s="431"/>
      <c r="BRU196" s="431"/>
    </row>
    <row r="197" spans="1:1841" x14ac:dyDescent="0.3">
      <c r="A197" s="431"/>
      <c r="B197" s="431"/>
      <c r="C197" s="431"/>
      <c r="D197" s="431"/>
      <c r="E197" s="431"/>
      <c r="F197" s="431"/>
      <c r="G197" s="431"/>
      <c r="H197" s="431"/>
      <c r="I197" s="429"/>
      <c r="J197" s="429"/>
      <c r="K197" s="429"/>
      <c r="L197" s="429"/>
      <c r="M197" s="429"/>
      <c r="N197" s="429"/>
      <c r="O197" s="429"/>
      <c r="P197" s="429"/>
      <c r="Q197" s="429"/>
      <c r="R197" s="429"/>
      <c r="S197" s="429"/>
      <c r="T197" s="429"/>
      <c r="U197" s="429"/>
      <c r="V197" s="429"/>
      <c r="W197" s="429"/>
      <c r="X197" s="429"/>
      <c r="Y197" s="429"/>
      <c r="Z197" s="429"/>
      <c r="AA197" s="430"/>
      <c r="AB197" s="486"/>
      <c r="AC197" s="486"/>
      <c r="AD197" s="527"/>
      <c r="AE197" s="527"/>
      <c r="AF197" s="527"/>
      <c r="AG197" s="527"/>
      <c r="AH197" s="431"/>
      <c r="AI197" s="431"/>
      <c r="AJ197" s="431"/>
      <c r="AK197" s="431"/>
      <c r="AL197" s="431"/>
      <c r="AM197" s="431"/>
      <c r="AN197" s="431"/>
      <c r="AO197" s="431"/>
      <c r="AP197" s="431"/>
      <c r="AQ197" s="431"/>
      <c r="AR197" s="431"/>
      <c r="AS197" s="431"/>
      <c r="AT197" s="431"/>
      <c r="AU197" s="431"/>
      <c r="AV197" s="431"/>
      <c r="AW197" s="431"/>
      <c r="AX197" s="431"/>
      <c r="AY197" s="431"/>
      <c r="AZ197" s="431"/>
      <c r="BA197" s="431"/>
      <c r="BB197" s="431"/>
      <c r="BC197" s="431"/>
      <c r="BD197" s="431"/>
      <c r="BE197" s="431"/>
      <c r="BF197" s="431"/>
      <c r="BG197" s="431"/>
      <c r="BH197" s="431"/>
      <c r="BI197" s="431"/>
      <c r="BJ197" s="431"/>
      <c r="BK197" s="431"/>
      <c r="BL197" s="431"/>
      <c r="BM197" s="431"/>
      <c r="BN197" s="431"/>
      <c r="BO197" s="431"/>
      <c r="BP197" s="431"/>
      <c r="BQ197" s="431"/>
      <c r="BR197" s="431"/>
      <c r="BS197" s="431"/>
      <c r="BT197" s="431"/>
      <c r="BU197" s="431"/>
      <c r="BV197" s="431"/>
      <c r="BW197" s="431"/>
      <c r="BX197" s="431"/>
      <c r="BY197" s="431"/>
      <c r="BZ197" s="431"/>
      <c r="CA197" s="431"/>
      <c r="CB197" s="431"/>
      <c r="CC197" s="431"/>
      <c r="CD197" s="431"/>
      <c r="CE197" s="431"/>
      <c r="CF197" s="431"/>
      <c r="CG197" s="431"/>
      <c r="CH197" s="431"/>
      <c r="CI197" s="431"/>
      <c r="CJ197" s="431"/>
      <c r="CK197" s="431"/>
      <c r="CL197" s="431"/>
      <c r="CM197" s="431"/>
      <c r="CN197" s="431"/>
      <c r="CO197" s="431"/>
      <c r="CP197" s="431"/>
      <c r="CQ197" s="431"/>
      <c r="CR197" s="431"/>
      <c r="CS197" s="431"/>
      <c r="CT197" s="431"/>
      <c r="CU197" s="431"/>
      <c r="CV197" s="431"/>
      <c r="CW197" s="431"/>
      <c r="CX197" s="431"/>
      <c r="CY197" s="431"/>
      <c r="CZ197" s="431"/>
      <c r="DA197" s="431"/>
      <c r="DB197" s="431"/>
      <c r="DC197" s="431"/>
      <c r="DD197" s="431"/>
      <c r="DE197" s="431"/>
      <c r="DF197" s="431"/>
      <c r="DG197" s="431"/>
      <c r="DH197" s="431"/>
      <c r="DI197" s="431"/>
      <c r="DJ197" s="431"/>
      <c r="DK197" s="431"/>
      <c r="DL197" s="431"/>
      <c r="DM197" s="431"/>
      <c r="DN197" s="431"/>
      <c r="DO197" s="431"/>
      <c r="DP197" s="431"/>
      <c r="DQ197" s="431"/>
      <c r="DR197" s="431"/>
      <c r="DS197" s="431"/>
      <c r="DT197" s="431"/>
      <c r="DU197" s="431"/>
      <c r="DV197" s="431"/>
      <c r="DW197" s="431"/>
      <c r="DX197" s="431"/>
      <c r="DY197" s="431"/>
      <c r="DZ197" s="431"/>
      <c r="EA197" s="431"/>
      <c r="EB197" s="431"/>
      <c r="EC197" s="431"/>
      <c r="ED197" s="431"/>
      <c r="EE197" s="431"/>
      <c r="EF197" s="431"/>
      <c r="EG197" s="431"/>
      <c r="EH197" s="431"/>
      <c r="EI197" s="431"/>
      <c r="EJ197" s="431"/>
      <c r="EK197" s="431"/>
      <c r="EL197" s="431"/>
      <c r="EM197" s="431"/>
      <c r="EN197" s="431"/>
      <c r="EO197" s="431"/>
      <c r="EP197" s="431"/>
      <c r="EQ197" s="431"/>
      <c r="ER197" s="431"/>
      <c r="ES197" s="431"/>
      <c r="ET197" s="431"/>
      <c r="EU197" s="431"/>
      <c r="EV197" s="431"/>
      <c r="EW197" s="431"/>
      <c r="EX197" s="431"/>
      <c r="EY197" s="431"/>
      <c r="EZ197" s="431"/>
      <c r="FA197" s="431"/>
      <c r="FB197" s="431"/>
      <c r="FC197" s="431"/>
      <c r="FD197" s="431"/>
      <c r="FE197" s="431"/>
      <c r="FF197" s="431"/>
      <c r="FG197" s="431"/>
      <c r="FH197" s="431"/>
      <c r="FI197" s="431"/>
      <c r="FJ197" s="431"/>
      <c r="FK197" s="431"/>
      <c r="FL197" s="431"/>
      <c r="FM197" s="431"/>
      <c r="FN197" s="431"/>
      <c r="FO197" s="431"/>
      <c r="FP197" s="431"/>
      <c r="FQ197" s="431"/>
      <c r="FR197" s="431"/>
      <c r="FS197" s="431"/>
      <c r="FT197" s="431"/>
      <c r="FU197" s="431"/>
      <c r="FV197" s="431"/>
      <c r="FW197" s="431"/>
      <c r="FX197" s="431"/>
      <c r="FY197" s="431"/>
      <c r="FZ197" s="431"/>
      <c r="GA197" s="431"/>
      <c r="GB197" s="431"/>
      <c r="GC197" s="431"/>
      <c r="GD197" s="431"/>
      <c r="GE197" s="431"/>
      <c r="GF197" s="431"/>
      <c r="GG197" s="431"/>
      <c r="GH197" s="431"/>
      <c r="GI197" s="431"/>
      <c r="GJ197" s="431"/>
      <c r="GK197" s="431"/>
      <c r="GL197" s="431"/>
      <c r="GM197" s="431"/>
      <c r="GN197" s="431"/>
      <c r="GO197" s="431"/>
      <c r="GP197" s="431"/>
      <c r="GQ197" s="431"/>
      <c r="GR197" s="431"/>
      <c r="GS197" s="431"/>
      <c r="GT197" s="431"/>
      <c r="GU197" s="431"/>
      <c r="GV197" s="431"/>
      <c r="GW197" s="431"/>
      <c r="GX197" s="431"/>
      <c r="GY197" s="431"/>
      <c r="GZ197" s="431"/>
      <c r="HA197" s="431"/>
      <c r="HB197" s="431"/>
      <c r="HC197" s="431"/>
      <c r="HD197" s="431"/>
      <c r="HE197" s="431"/>
      <c r="HF197" s="431"/>
      <c r="HG197" s="431"/>
      <c r="HH197" s="431"/>
      <c r="HI197" s="431"/>
      <c r="HJ197" s="431"/>
      <c r="HK197" s="431"/>
      <c r="HL197" s="431"/>
      <c r="HM197" s="431"/>
      <c r="HN197" s="431"/>
      <c r="HO197" s="431"/>
      <c r="HP197" s="431"/>
      <c r="HQ197" s="431"/>
      <c r="HR197" s="431"/>
      <c r="HS197" s="431"/>
      <c r="HT197" s="431"/>
      <c r="HU197" s="431"/>
      <c r="HV197" s="431"/>
      <c r="HW197" s="431"/>
      <c r="HX197" s="431"/>
      <c r="HY197" s="431"/>
      <c r="HZ197" s="431"/>
      <c r="IA197" s="431"/>
      <c r="IB197" s="431"/>
      <c r="IC197" s="431"/>
      <c r="ID197" s="431"/>
      <c r="IE197" s="431"/>
      <c r="IF197" s="431"/>
      <c r="IG197" s="431"/>
      <c r="IH197" s="431"/>
      <c r="II197" s="431"/>
      <c r="IJ197" s="431"/>
      <c r="IK197" s="431"/>
      <c r="IL197" s="431"/>
      <c r="IM197" s="431"/>
      <c r="IN197" s="431"/>
      <c r="IO197" s="431"/>
      <c r="IP197" s="431"/>
      <c r="IQ197" s="431"/>
      <c r="IR197" s="431"/>
      <c r="IS197" s="431"/>
      <c r="IT197" s="431"/>
      <c r="IU197" s="431"/>
      <c r="IV197" s="431"/>
      <c r="IW197" s="431"/>
      <c r="IX197" s="431"/>
      <c r="IY197" s="431"/>
      <c r="IZ197" s="431"/>
      <c r="JA197" s="431"/>
      <c r="JB197" s="431"/>
      <c r="JC197" s="431"/>
      <c r="JD197" s="431"/>
      <c r="JE197" s="431"/>
      <c r="JF197" s="431"/>
      <c r="JG197" s="431"/>
      <c r="JH197" s="431"/>
      <c r="JI197" s="431"/>
      <c r="JJ197" s="431"/>
      <c r="JK197" s="431"/>
      <c r="JL197" s="431"/>
      <c r="JM197" s="431"/>
      <c r="JN197" s="431"/>
      <c r="JO197" s="431"/>
      <c r="JP197" s="431"/>
      <c r="JQ197" s="431"/>
      <c r="JR197" s="431"/>
      <c r="JS197" s="431"/>
      <c r="JT197" s="431"/>
      <c r="JU197" s="431"/>
      <c r="JV197" s="431"/>
      <c r="JW197" s="431"/>
      <c r="JX197" s="431"/>
      <c r="JY197" s="431"/>
      <c r="JZ197" s="431"/>
      <c r="KA197" s="431"/>
      <c r="KB197" s="431"/>
      <c r="KC197" s="431"/>
      <c r="KD197" s="431"/>
      <c r="KE197" s="431"/>
      <c r="KF197" s="431"/>
      <c r="KG197" s="431"/>
      <c r="KH197" s="431"/>
      <c r="KI197" s="431"/>
      <c r="KJ197" s="431"/>
      <c r="KK197" s="431"/>
      <c r="KL197" s="431"/>
      <c r="KM197" s="431"/>
      <c r="KN197" s="431"/>
      <c r="KO197" s="431"/>
      <c r="KP197" s="431"/>
      <c r="KQ197" s="431"/>
      <c r="KR197" s="431"/>
      <c r="KS197" s="431"/>
      <c r="KT197" s="431"/>
      <c r="KU197" s="431"/>
      <c r="KV197" s="431"/>
      <c r="KW197" s="431"/>
      <c r="KX197" s="431"/>
      <c r="KY197" s="431"/>
      <c r="KZ197" s="431"/>
      <c r="LA197" s="431"/>
      <c r="LB197" s="431"/>
      <c r="LC197" s="431"/>
      <c r="LD197" s="431"/>
      <c r="LE197" s="431"/>
      <c r="LF197" s="431"/>
      <c r="LG197" s="431"/>
      <c r="LH197" s="431"/>
      <c r="LI197" s="431"/>
      <c r="LJ197" s="431"/>
      <c r="LK197" s="431"/>
      <c r="LL197" s="431"/>
      <c r="LM197" s="431"/>
      <c r="LN197" s="431"/>
      <c r="LO197" s="431"/>
      <c r="LP197" s="431"/>
      <c r="LQ197" s="431"/>
      <c r="LR197" s="431"/>
      <c r="LS197" s="431"/>
      <c r="LT197" s="431"/>
      <c r="LU197" s="431"/>
      <c r="LV197" s="431"/>
      <c r="LW197" s="431"/>
      <c r="LX197" s="431"/>
      <c r="LY197" s="431"/>
      <c r="LZ197" s="431"/>
      <c r="MA197" s="431"/>
      <c r="MB197" s="431"/>
      <c r="MC197" s="431"/>
      <c r="MD197" s="431"/>
      <c r="ME197" s="431"/>
      <c r="MF197" s="431"/>
      <c r="MG197" s="431"/>
      <c r="MH197" s="431"/>
      <c r="MI197" s="431"/>
      <c r="MJ197" s="431"/>
      <c r="MK197" s="431"/>
      <c r="ML197" s="431"/>
      <c r="MM197" s="431"/>
      <c r="MN197" s="431"/>
      <c r="MO197" s="431"/>
      <c r="MP197" s="431"/>
      <c r="MQ197" s="431"/>
      <c r="MR197" s="431"/>
      <c r="MS197" s="431"/>
      <c r="MT197" s="431"/>
      <c r="MU197" s="431"/>
      <c r="MV197" s="431"/>
      <c r="MW197" s="431"/>
      <c r="MX197" s="431"/>
      <c r="MY197" s="431"/>
      <c r="MZ197" s="431"/>
      <c r="NA197" s="431"/>
      <c r="NB197" s="431"/>
      <c r="NC197" s="431"/>
      <c r="ND197" s="431"/>
      <c r="NE197" s="431"/>
      <c r="NF197" s="431"/>
      <c r="NG197" s="431"/>
      <c r="NH197" s="431"/>
      <c r="NI197" s="431"/>
      <c r="NJ197" s="431"/>
      <c r="NK197" s="431"/>
      <c r="NL197" s="431"/>
      <c r="NM197" s="431"/>
      <c r="NN197" s="431"/>
      <c r="NO197" s="431"/>
      <c r="NP197" s="431"/>
      <c r="NQ197" s="431"/>
      <c r="NR197" s="431"/>
      <c r="NS197" s="431"/>
      <c r="NT197" s="431"/>
      <c r="NU197" s="431"/>
      <c r="NV197" s="431"/>
      <c r="NW197" s="431"/>
      <c r="NX197" s="431"/>
      <c r="NY197" s="431"/>
      <c r="NZ197" s="431"/>
      <c r="OA197" s="431"/>
      <c r="OB197" s="431"/>
      <c r="OC197" s="431"/>
      <c r="OD197" s="431"/>
      <c r="OE197" s="431"/>
      <c r="OF197" s="431"/>
      <c r="OG197" s="431"/>
      <c r="OH197" s="431"/>
      <c r="OI197" s="431"/>
      <c r="OJ197" s="431"/>
      <c r="OK197" s="431"/>
      <c r="OL197" s="431"/>
      <c r="OM197" s="431"/>
      <c r="ON197" s="431"/>
      <c r="OO197" s="431"/>
      <c r="OP197" s="431"/>
      <c r="OQ197" s="431"/>
      <c r="OR197" s="431"/>
      <c r="OS197" s="431"/>
      <c r="OT197" s="431"/>
      <c r="OU197" s="431"/>
      <c r="OV197" s="431"/>
      <c r="OW197" s="431"/>
      <c r="OX197" s="431"/>
      <c r="OY197" s="431"/>
      <c r="OZ197" s="431"/>
      <c r="PA197" s="431"/>
      <c r="PB197" s="431"/>
      <c r="PC197" s="431"/>
      <c r="PD197" s="431"/>
      <c r="PE197" s="431"/>
      <c r="PF197" s="431"/>
      <c r="PG197" s="431"/>
      <c r="PH197" s="431"/>
      <c r="PI197" s="431"/>
      <c r="PJ197" s="431"/>
      <c r="PK197" s="431"/>
      <c r="PL197" s="431"/>
      <c r="PM197" s="431"/>
      <c r="PN197" s="431"/>
      <c r="PO197" s="431"/>
      <c r="PP197" s="431"/>
      <c r="PQ197" s="431"/>
      <c r="PR197" s="431"/>
      <c r="PS197" s="431"/>
      <c r="PT197" s="431"/>
      <c r="PU197" s="431"/>
      <c r="PV197" s="431"/>
      <c r="PW197" s="431"/>
      <c r="PX197" s="431"/>
      <c r="PY197" s="431"/>
      <c r="PZ197" s="431"/>
      <c r="QA197" s="431"/>
      <c r="QB197" s="431"/>
      <c r="QC197" s="431"/>
      <c r="QD197" s="431"/>
      <c r="QE197" s="431"/>
      <c r="QF197" s="431"/>
      <c r="QG197" s="431"/>
      <c r="QH197" s="431"/>
      <c r="QI197" s="431"/>
      <c r="QJ197" s="431"/>
      <c r="QK197" s="431"/>
      <c r="QL197" s="431"/>
      <c r="QM197" s="431"/>
      <c r="QN197" s="431"/>
      <c r="QO197" s="431"/>
      <c r="QP197" s="431"/>
      <c r="QQ197" s="431"/>
      <c r="QR197" s="431"/>
      <c r="QS197" s="431"/>
      <c r="QT197" s="431"/>
      <c r="QU197" s="431"/>
      <c r="QV197" s="431"/>
      <c r="QW197" s="431"/>
      <c r="QX197" s="431"/>
      <c r="QY197" s="431"/>
      <c r="QZ197" s="431"/>
      <c r="RA197" s="431"/>
      <c r="RB197" s="431"/>
      <c r="RC197" s="431"/>
      <c r="RD197" s="431"/>
      <c r="RE197" s="431"/>
      <c r="RF197" s="431"/>
      <c r="RG197" s="431"/>
      <c r="RH197" s="431"/>
      <c r="RI197" s="431"/>
      <c r="RJ197" s="431"/>
      <c r="RK197" s="431"/>
      <c r="RL197" s="431"/>
      <c r="RM197" s="431"/>
      <c r="RN197" s="431"/>
      <c r="RO197" s="431"/>
      <c r="RP197" s="431"/>
      <c r="RQ197" s="431"/>
      <c r="RR197" s="431"/>
      <c r="RS197" s="431"/>
      <c r="RT197" s="431"/>
      <c r="RU197" s="431"/>
      <c r="RV197" s="431"/>
      <c r="RW197" s="431"/>
      <c r="RX197" s="431"/>
      <c r="RY197" s="431"/>
      <c r="RZ197" s="431"/>
      <c r="SA197" s="431"/>
      <c r="SB197" s="431"/>
      <c r="SC197" s="431"/>
      <c r="SD197" s="431"/>
      <c r="SE197" s="431"/>
      <c r="SF197" s="431"/>
      <c r="SG197" s="431"/>
      <c r="SH197" s="431"/>
      <c r="SI197" s="431"/>
      <c r="SJ197" s="431"/>
      <c r="SK197" s="431"/>
      <c r="SL197" s="431"/>
      <c r="SM197" s="431"/>
      <c r="SN197" s="431"/>
      <c r="SO197" s="431"/>
      <c r="SP197" s="431"/>
      <c r="SQ197" s="431"/>
      <c r="SR197" s="431"/>
      <c r="SS197" s="431"/>
      <c r="ST197" s="431"/>
      <c r="SU197" s="431"/>
      <c r="SV197" s="431"/>
      <c r="SW197" s="431"/>
      <c r="SX197" s="431"/>
      <c r="SY197" s="431"/>
      <c r="SZ197" s="431"/>
      <c r="TA197" s="431"/>
      <c r="TB197" s="431"/>
      <c r="TC197" s="431"/>
      <c r="TD197" s="431"/>
      <c r="TE197" s="431"/>
      <c r="TF197" s="431"/>
      <c r="TG197" s="431"/>
      <c r="TH197" s="431"/>
      <c r="TI197" s="431"/>
      <c r="TJ197" s="431"/>
      <c r="TK197" s="431"/>
      <c r="TL197" s="431"/>
      <c r="TM197" s="431"/>
      <c r="TN197" s="431"/>
      <c r="TO197" s="431"/>
      <c r="TP197" s="431"/>
      <c r="TQ197" s="431"/>
      <c r="TR197" s="431"/>
      <c r="TS197" s="431"/>
      <c r="TT197" s="431"/>
      <c r="TU197" s="431"/>
      <c r="TV197" s="431"/>
      <c r="TW197" s="431"/>
      <c r="TX197" s="431"/>
      <c r="TY197" s="431"/>
      <c r="TZ197" s="431"/>
      <c r="UA197" s="431"/>
      <c r="UB197" s="431"/>
      <c r="UC197" s="431"/>
      <c r="UD197" s="431"/>
      <c r="UE197" s="431"/>
      <c r="UF197" s="431"/>
      <c r="UG197" s="431"/>
      <c r="UH197" s="431"/>
      <c r="UI197" s="431"/>
      <c r="UJ197" s="431"/>
      <c r="UK197" s="431"/>
      <c r="UL197" s="431"/>
      <c r="UM197" s="431"/>
      <c r="UN197" s="431"/>
      <c r="UO197" s="431"/>
      <c r="UP197" s="431"/>
      <c r="UQ197" s="431"/>
      <c r="UR197" s="431"/>
      <c r="US197" s="431"/>
      <c r="UT197" s="431"/>
      <c r="UU197" s="431"/>
      <c r="UV197" s="431"/>
      <c r="UW197" s="431"/>
      <c r="UX197" s="431"/>
      <c r="UY197" s="431"/>
      <c r="UZ197" s="431"/>
      <c r="VA197" s="431"/>
      <c r="VB197" s="431"/>
      <c r="VC197" s="431"/>
      <c r="VD197" s="431"/>
      <c r="VE197" s="431"/>
      <c r="VF197" s="431"/>
      <c r="VG197" s="431"/>
      <c r="VH197" s="431"/>
      <c r="VI197" s="431"/>
      <c r="VJ197" s="431"/>
      <c r="VK197" s="431"/>
      <c r="VL197" s="431"/>
      <c r="VM197" s="431"/>
      <c r="VN197" s="431"/>
      <c r="VO197" s="431"/>
      <c r="VP197" s="431"/>
      <c r="VQ197" s="431"/>
      <c r="VR197" s="431"/>
      <c r="VS197" s="431"/>
      <c r="VT197" s="431"/>
      <c r="VU197" s="431"/>
      <c r="VV197" s="431"/>
      <c r="VW197" s="431"/>
      <c r="VX197" s="431"/>
      <c r="VY197" s="431"/>
      <c r="VZ197" s="431"/>
      <c r="WA197" s="431"/>
      <c r="WB197" s="431"/>
      <c r="WC197" s="431"/>
      <c r="WD197" s="431"/>
      <c r="WE197" s="431"/>
      <c r="WF197" s="431"/>
      <c r="WG197" s="431"/>
      <c r="WH197" s="431"/>
      <c r="WI197" s="431"/>
      <c r="WJ197" s="431"/>
      <c r="WK197" s="431"/>
      <c r="WL197" s="431"/>
      <c r="WM197" s="431"/>
      <c r="WN197" s="431"/>
      <c r="WO197" s="431"/>
      <c r="WP197" s="431"/>
      <c r="WQ197" s="431"/>
      <c r="WR197" s="431"/>
      <c r="WS197" s="431"/>
      <c r="WT197" s="431"/>
      <c r="WU197" s="431"/>
      <c r="WV197" s="431"/>
      <c r="WW197" s="431"/>
      <c r="WX197" s="431"/>
      <c r="WY197" s="431"/>
      <c r="WZ197" s="431"/>
      <c r="XA197" s="431"/>
      <c r="XB197" s="431"/>
      <c r="XC197" s="431"/>
      <c r="XD197" s="431"/>
      <c r="XE197" s="431"/>
      <c r="XF197" s="431"/>
      <c r="XG197" s="431"/>
      <c r="XH197" s="431"/>
      <c r="XI197" s="431"/>
      <c r="XJ197" s="431"/>
      <c r="XK197" s="431"/>
      <c r="XL197" s="431"/>
      <c r="XM197" s="431"/>
      <c r="XN197" s="431"/>
      <c r="XO197" s="431"/>
      <c r="XP197" s="431"/>
      <c r="XQ197" s="431"/>
      <c r="XR197" s="431"/>
      <c r="XS197" s="431"/>
      <c r="XT197" s="431"/>
      <c r="XU197" s="431"/>
      <c r="XV197" s="431"/>
      <c r="XW197" s="431"/>
      <c r="XX197" s="431"/>
      <c r="XY197" s="431"/>
      <c r="XZ197" s="431"/>
      <c r="YA197" s="431"/>
      <c r="YB197" s="431"/>
      <c r="YC197" s="431"/>
      <c r="YD197" s="431"/>
      <c r="YE197" s="431"/>
      <c r="YF197" s="431"/>
      <c r="YG197" s="431"/>
      <c r="YH197" s="431"/>
      <c r="YI197" s="431"/>
      <c r="YJ197" s="431"/>
      <c r="YK197" s="431"/>
      <c r="YL197" s="431"/>
      <c r="YM197" s="431"/>
      <c r="YN197" s="431"/>
      <c r="YO197" s="431"/>
      <c r="YP197" s="431"/>
      <c r="YQ197" s="431"/>
      <c r="YR197" s="431"/>
      <c r="YS197" s="431"/>
      <c r="YT197" s="431"/>
      <c r="YU197" s="431"/>
      <c r="YV197" s="431"/>
      <c r="YW197" s="431"/>
      <c r="YX197" s="431"/>
      <c r="YY197" s="431"/>
      <c r="YZ197" s="431"/>
      <c r="ZA197" s="431"/>
      <c r="ZB197" s="431"/>
      <c r="ZC197" s="431"/>
      <c r="ZD197" s="431"/>
      <c r="ZE197" s="431"/>
      <c r="ZF197" s="431"/>
      <c r="ZG197" s="431"/>
      <c r="ZH197" s="431"/>
      <c r="ZI197" s="431"/>
      <c r="ZJ197" s="431"/>
      <c r="ZK197" s="431"/>
      <c r="ZL197" s="431"/>
      <c r="ZM197" s="431"/>
      <c r="ZN197" s="431"/>
      <c r="ZO197" s="431"/>
      <c r="ZP197" s="431"/>
      <c r="ZQ197" s="431"/>
      <c r="ZR197" s="431"/>
      <c r="ZS197" s="431"/>
      <c r="ZT197" s="431"/>
      <c r="ZU197" s="431"/>
      <c r="ZV197" s="431"/>
      <c r="ZW197" s="431"/>
      <c r="ZX197" s="431"/>
      <c r="ZY197" s="431"/>
      <c r="ZZ197" s="431"/>
      <c r="AAA197" s="431"/>
      <c r="AAB197" s="431"/>
      <c r="AAC197" s="431"/>
      <c r="AAD197" s="431"/>
      <c r="AAE197" s="431"/>
      <c r="AAF197" s="431"/>
      <c r="AAG197" s="431"/>
      <c r="AAH197" s="431"/>
      <c r="AAI197" s="431"/>
      <c r="AAJ197" s="431"/>
      <c r="AAK197" s="431"/>
      <c r="AAL197" s="431"/>
      <c r="AAM197" s="431"/>
      <c r="AAN197" s="431"/>
      <c r="AAO197" s="431"/>
      <c r="AAP197" s="431"/>
      <c r="AAQ197" s="431"/>
      <c r="AAR197" s="431"/>
      <c r="AAS197" s="431"/>
      <c r="AAT197" s="431"/>
      <c r="AAU197" s="431"/>
      <c r="AAV197" s="431"/>
      <c r="AAW197" s="431"/>
      <c r="AAX197" s="431"/>
      <c r="AAY197" s="431"/>
      <c r="AAZ197" s="431"/>
      <c r="ABA197" s="431"/>
      <c r="ABB197" s="431"/>
      <c r="ABC197" s="431"/>
      <c r="ABD197" s="431"/>
      <c r="ABE197" s="431"/>
      <c r="ABF197" s="431"/>
      <c r="ABG197" s="431"/>
      <c r="ABH197" s="431"/>
      <c r="ABI197" s="431"/>
      <c r="ABJ197" s="431"/>
      <c r="ABK197" s="431"/>
      <c r="ABL197" s="431"/>
      <c r="ABM197" s="431"/>
      <c r="ABN197" s="431"/>
      <c r="ABO197" s="431"/>
      <c r="ABP197" s="431"/>
      <c r="ABQ197" s="431"/>
      <c r="ABR197" s="431"/>
      <c r="ABS197" s="431"/>
      <c r="ABT197" s="431"/>
      <c r="ABU197" s="431"/>
      <c r="ABV197" s="431"/>
      <c r="ABW197" s="431"/>
      <c r="ABX197" s="431"/>
      <c r="ABY197" s="431"/>
      <c r="ABZ197" s="431"/>
      <c r="ACA197" s="431"/>
      <c r="ACB197" s="431"/>
      <c r="ACC197" s="431"/>
      <c r="ACD197" s="431"/>
      <c r="ACE197" s="431"/>
      <c r="ACF197" s="431"/>
      <c r="ACG197" s="431"/>
      <c r="ACH197" s="431"/>
      <c r="ACI197" s="431"/>
      <c r="ACJ197" s="431"/>
      <c r="ACK197" s="431"/>
      <c r="ACL197" s="431"/>
      <c r="ACM197" s="431"/>
      <c r="ACN197" s="431"/>
      <c r="ACO197" s="431"/>
      <c r="ACP197" s="431"/>
      <c r="ACQ197" s="431"/>
      <c r="ACR197" s="431"/>
      <c r="ACS197" s="431"/>
      <c r="ACT197" s="431"/>
      <c r="ACU197" s="431"/>
      <c r="ACV197" s="431"/>
      <c r="ACW197" s="431"/>
      <c r="ACX197" s="431"/>
      <c r="ACY197" s="431"/>
      <c r="ACZ197" s="431"/>
      <c r="ADA197" s="431"/>
      <c r="ADB197" s="431"/>
      <c r="ADC197" s="431"/>
      <c r="ADD197" s="431"/>
      <c r="ADE197" s="431"/>
      <c r="ADF197" s="431"/>
      <c r="ADG197" s="431"/>
      <c r="ADH197" s="431"/>
      <c r="ADI197" s="431"/>
      <c r="ADJ197" s="431"/>
      <c r="ADK197" s="431"/>
      <c r="ADL197" s="431"/>
      <c r="ADM197" s="431"/>
      <c r="ADN197" s="431"/>
      <c r="ADO197" s="431"/>
      <c r="ADP197" s="431"/>
      <c r="ADQ197" s="431"/>
      <c r="ADR197" s="431"/>
      <c r="ADS197" s="431"/>
      <c r="ADT197" s="431"/>
      <c r="ADU197" s="431"/>
      <c r="ADV197" s="431"/>
      <c r="ADW197" s="431"/>
      <c r="ADX197" s="431"/>
      <c r="ADY197" s="431"/>
      <c r="ADZ197" s="431"/>
      <c r="AEA197" s="431"/>
      <c r="AEB197" s="431"/>
      <c r="AEC197" s="431"/>
      <c r="AED197" s="431"/>
      <c r="AEE197" s="431"/>
      <c r="AEF197" s="431"/>
      <c r="AEG197" s="431"/>
      <c r="AEH197" s="431"/>
      <c r="AEI197" s="431"/>
      <c r="AEJ197" s="431"/>
      <c r="AEK197" s="431"/>
      <c r="AEL197" s="431"/>
      <c r="AEM197" s="431"/>
      <c r="AEN197" s="431"/>
      <c r="AEO197" s="431"/>
      <c r="AEP197" s="431"/>
      <c r="AEQ197" s="431"/>
      <c r="AER197" s="431"/>
      <c r="AES197" s="431"/>
      <c r="AET197" s="431"/>
      <c r="AEU197" s="431"/>
      <c r="AEV197" s="431"/>
      <c r="AEW197" s="431"/>
      <c r="AEX197" s="431"/>
      <c r="AEY197" s="431"/>
      <c r="AEZ197" s="431"/>
      <c r="AFA197" s="431"/>
      <c r="AFB197" s="431"/>
      <c r="AFC197" s="431"/>
      <c r="AFD197" s="431"/>
      <c r="AFE197" s="431"/>
      <c r="AFF197" s="431"/>
      <c r="AFG197" s="431"/>
      <c r="AFH197" s="431"/>
      <c r="AFI197" s="431"/>
      <c r="AFJ197" s="431"/>
      <c r="AFK197" s="431"/>
      <c r="AFL197" s="431"/>
      <c r="AFM197" s="431"/>
      <c r="AFN197" s="431"/>
      <c r="AFO197" s="431"/>
      <c r="AFP197" s="431"/>
      <c r="AFQ197" s="431"/>
      <c r="AFR197" s="431"/>
      <c r="AFS197" s="431"/>
      <c r="AFT197" s="431"/>
      <c r="AFU197" s="431"/>
      <c r="AFV197" s="431"/>
      <c r="AFW197" s="431"/>
      <c r="AFX197" s="431"/>
      <c r="AFY197" s="431"/>
      <c r="AFZ197" s="431"/>
      <c r="AGA197" s="431"/>
      <c r="AGB197" s="431"/>
      <c r="AGC197" s="431"/>
      <c r="AGD197" s="431"/>
      <c r="AGE197" s="431"/>
      <c r="AGF197" s="431"/>
      <c r="AGG197" s="431"/>
      <c r="AGH197" s="431"/>
      <c r="AGI197" s="431"/>
      <c r="AGJ197" s="431"/>
      <c r="AGK197" s="431"/>
      <c r="AGL197" s="431"/>
      <c r="AGM197" s="431"/>
      <c r="AGN197" s="431"/>
      <c r="AGO197" s="431"/>
      <c r="AGP197" s="431"/>
      <c r="AGQ197" s="431"/>
      <c r="AGR197" s="431"/>
      <c r="AGS197" s="431"/>
      <c r="AGT197" s="431"/>
      <c r="AGU197" s="431"/>
      <c r="AGV197" s="431"/>
      <c r="AGW197" s="431"/>
      <c r="AGX197" s="431"/>
      <c r="AGY197" s="431"/>
      <c r="AGZ197" s="431"/>
      <c r="AHA197" s="431"/>
      <c r="AHB197" s="431"/>
      <c r="AHC197" s="431"/>
      <c r="AHD197" s="431"/>
      <c r="AHE197" s="431"/>
      <c r="AHF197" s="431"/>
      <c r="AHG197" s="431"/>
      <c r="AHH197" s="431"/>
      <c r="AHI197" s="431"/>
      <c r="AHJ197" s="431"/>
      <c r="AHK197" s="431"/>
      <c r="AHL197" s="431"/>
      <c r="AHM197" s="431"/>
      <c r="AHN197" s="431"/>
      <c r="AHO197" s="431"/>
      <c r="AHP197" s="431"/>
      <c r="AHQ197" s="431"/>
      <c r="AHR197" s="431"/>
      <c r="AHS197" s="431"/>
      <c r="AHT197" s="431"/>
      <c r="AHU197" s="431"/>
      <c r="AHV197" s="431"/>
      <c r="AHW197" s="431"/>
      <c r="AHX197" s="431"/>
      <c r="AHY197" s="431"/>
      <c r="AHZ197" s="431"/>
      <c r="AIA197" s="431"/>
      <c r="AIB197" s="431"/>
      <c r="AIC197" s="431"/>
      <c r="AID197" s="431"/>
      <c r="AIE197" s="431"/>
      <c r="AIF197" s="431"/>
      <c r="AIG197" s="431"/>
      <c r="AIH197" s="431"/>
      <c r="AII197" s="431"/>
      <c r="AIJ197" s="431"/>
      <c r="AIK197" s="431"/>
      <c r="AIL197" s="431"/>
      <c r="AIM197" s="431"/>
      <c r="AIN197" s="431"/>
      <c r="AIO197" s="431"/>
      <c r="AIP197" s="431"/>
      <c r="AIQ197" s="431"/>
      <c r="AIR197" s="431"/>
      <c r="AIS197" s="431"/>
      <c r="AIT197" s="431"/>
      <c r="AIU197" s="431"/>
      <c r="AIV197" s="431"/>
      <c r="AIW197" s="431"/>
      <c r="AIX197" s="431"/>
      <c r="AIY197" s="431"/>
      <c r="AIZ197" s="431"/>
      <c r="AJA197" s="431"/>
      <c r="AJB197" s="431"/>
      <c r="AJC197" s="431"/>
      <c r="AJD197" s="431"/>
      <c r="AJE197" s="431"/>
      <c r="AJF197" s="431"/>
      <c r="AJG197" s="431"/>
      <c r="AJH197" s="431"/>
      <c r="AJI197" s="431"/>
      <c r="AJJ197" s="431"/>
      <c r="AJK197" s="431"/>
      <c r="AJL197" s="431"/>
      <c r="AJM197" s="431"/>
      <c r="AJN197" s="431"/>
      <c r="AJO197" s="431"/>
      <c r="AJP197" s="431"/>
      <c r="AJQ197" s="431"/>
      <c r="AJR197" s="431"/>
      <c r="AJS197" s="431"/>
      <c r="AJT197" s="431"/>
      <c r="AJU197" s="431"/>
      <c r="AJV197" s="431"/>
      <c r="AJW197" s="431"/>
      <c r="AJX197" s="431"/>
      <c r="AJY197" s="431"/>
      <c r="AJZ197" s="431"/>
      <c r="AKA197" s="431"/>
      <c r="AKB197" s="431"/>
      <c r="AKC197" s="431"/>
      <c r="AKD197" s="431"/>
      <c r="AKE197" s="431"/>
      <c r="AKF197" s="431"/>
      <c r="AKG197" s="431"/>
      <c r="AKH197" s="431"/>
      <c r="AKI197" s="431"/>
      <c r="AKJ197" s="431"/>
      <c r="AKK197" s="431"/>
      <c r="AKL197" s="431"/>
      <c r="AKM197" s="431"/>
      <c r="AKN197" s="431"/>
      <c r="AKO197" s="431"/>
      <c r="AKP197" s="431"/>
      <c r="AKQ197" s="431"/>
      <c r="AKR197" s="431"/>
      <c r="AKS197" s="431"/>
      <c r="AKT197" s="431"/>
      <c r="AKU197" s="431"/>
      <c r="AKV197" s="431"/>
      <c r="AKW197" s="431"/>
      <c r="AKX197" s="431"/>
      <c r="AKY197" s="431"/>
      <c r="AKZ197" s="431"/>
      <c r="ALA197" s="431"/>
      <c r="ALB197" s="431"/>
      <c r="ALC197" s="431"/>
      <c r="ALD197" s="431"/>
      <c r="ALE197" s="431"/>
      <c r="ALF197" s="431"/>
      <c r="ALG197" s="431"/>
      <c r="ALH197" s="431"/>
      <c r="ALI197" s="431"/>
      <c r="ALJ197" s="431"/>
      <c r="ALK197" s="431"/>
      <c r="ALL197" s="431"/>
      <c r="ALM197" s="431"/>
      <c r="ALN197" s="431"/>
      <c r="ALO197" s="431"/>
      <c r="ALP197" s="431"/>
      <c r="ALQ197" s="431"/>
      <c r="ALR197" s="431"/>
      <c r="ALS197" s="431"/>
      <c r="ALT197" s="431"/>
      <c r="ALU197" s="431"/>
      <c r="ALV197" s="431"/>
      <c r="ALW197" s="431"/>
      <c r="ALX197" s="431"/>
      <c r="ALY197" s="431"/>
      <c r="ALZ197" s="431"/>
      <c r="AMA197" s="431"/>
      <c r="AMB197" s="431"/>
      <c r="AMC197" s="431"/>
      <c r="AMD197" s="431"/>
      <c r="AME197" s="431"/>
      <c r="AMF197" s="431"/>
      <c r="AMG197" s="431"/>
      <c r="AMH197" s="431"/>
      <c r="AMI197" s="431"/>
      <c r="AMJ197" s="431"/>
      <c r="AMK197" s="431"/>
      <c r="AML197" s="431"/>
      <c r="AMM197" s="431"/>
      <c r="AMN197" s="431"/>
      <c r="AMO197" s="431"/>
      <c r="AMP197" s="431"/>
      <c r="AMQ197" s="431"/>
      <c r="AMR197" s="431"/>
      <c r="AMS197" s="431"/>
      <c r="AMT197" s="431"/>
      <c r="AMU197" s="431"/>
      <c r="AMV197" s="431"/>
      <c r="AMW197" s="431"/>
      <c r="AMX197" s="431"/>
      <c r="AMY197" s="431"/>
      <c r="AMZ197" s="431"/>
      <c r="ANA197" s="431"/>
      <c r="ANB197" s="431"/>
      <c r="ANC197" s="431"/>
      <c r="AND197" s="431"/>
      <c r="ANE197" s="431"/>
      <c r="ANF197" s="431"/>
      <c r="ANG197" s="431"/>
      <c r="ANH197" s="431"/>
      <c r="ANI197" s="431"/>
      <c r="ANJ197" s="431"/>
      <c r="ANK197" s="431"/>
      <c r="ANL197" s="431"/>
      <c r="ANM197" s="431"/>
      <c r="ANN197" s="431"/>
      <c r="ANO197" s="431"/>
      <c r="ANP197" s="431"/>
      <c r="ANQ197" s="431"/>
      <c r="ANR197" s="431"/>
      <c r="ANS197" s="431"/>
      <c r="ANT197" s="431"/>
      <c r="ANU197" s="431"/>
      <c r="ANV197" s="431"/>
      <c r="ANW197" s="431"/>
      <c r="ANX197" s="431"/>
      <c r="ANY197" s="431"/>
      <c r="ANZ197" s="431"/>
      <c r="AOA197" s="431"/>
      <c r="AOB197" s="431"/>
      <c r="AOC197" s="431"/>
      <c r="AOD197" s="431"/>
      <c r="AOE197" s="431"/>
      <c r="AOF197" s="431"/>
      <c r="AOG197" s="431"/>
      <c r="AOH197" s="431"/>
      <c r="AOI197" s="431"/>
      <c r="AOJ197" s="431"/>
      <c r="AOK197" s="431"/>
      <c r="AOL197" s="431"/>
      <c r="AOM197" s="431"/>
      <c r="AON197" s="431"/>
      <c r="AOO197" s="431"/>
      <c r="AOP197" s="431"/>
      <c r="AOQ197" s="431"/>
      <c r="AOR197" s="431"/>
      <c r="AOS197" s="431"/>
      <c r="AOT197" s="431"/>
      <c r="AOU197" s="431"/>
      <c r="AOV197" s="431"/>
      <c r="AOW197" s="431"/>
      <c r="AOX197" s="431"/>
      <c r="AOY197" s="431"/>
      <c r="AOZ197" s="431"/>
      <c r="APA197" s="431"/>
      <c r="APB197" s="431"/>
      <c r="APC197" s="431"/>
      <c r="APD197" s="431"/>
      <c r="APE197" s="431"/>
      <c r="APF197" s="431"/>
      <c r="APG197" s="431"/>
      <c r="APH197" s="431"/>
      <c r="API197" s="431"/>
      <c r="APJ197" s="431"/>
      <c r="APK197" s="431"/>
      <c r="APL197" s="431"/>
      <c r="APM197" s="431"/>
      <c r="APN197" s="431"/>
      <c r="APO197" s="431"/>
      <c r="APP197" s="431"/>
      <c r="APQ197" s="431"/>
      <c r="APR197" s="431"/>
      <c r="APS197" s="431"/>
      <c r="APT197" s="431"/>
      <c r="APU197" s="431"/>
      <c r="APV197" s="431"/>
      <c r="APW197" s="431"/>
      <c r="APX197" s="431"/>
      <c r="APY197" s="431"/>
      <c r="APZ197" s="431"/>
      <c r="AQA197" s="431"/>
      <c r="AQB197" s="431"/>
      <c r="AQC197" s="431"/>
      <c r="AQD197" s="431"/>
      <c r="AQE197" s="431"/>
      <c r="AQF197" s="431"/>
      <c r="AQG197" s="431"/>
      <c r="AQH197" s="431"/>
      <c r="AQI197" s="431"/>
      <c r="AQJ197" s="431"/>
      <c r="AQK197" s="431"/>
      <c r="AQL197" s="431"/>
      <c r="AQM197" s="431"/>
      <c r="AQN197" s="431"/>
      <c r="AQO197" s="431"/>
      <c r="AQP197" s="431"/>
      <c r="AQQ197" s="431"/>
      <c r="AQR197" s="431"/>
      <c r="AQS197" s="431"/>
      <c r="AQT197" s="431"/>
      <c r="AQU197" s="431"/>
      <c r="AQV197" s="431"/>
      <c r="AQW197" s="431"/>
      <c r="AQX197" s="431"/>
      <c r="AQY197" s="431"/>
      <c r="AQZ197" s="431"/>
      <c r="ARA197" s="431"/>
      <c r="ARB197" s="431"/>
      <c r="ARC197" s="431"/>
      <c r="ARD197" s="431"/>
      <c r="ARE197" s="431"/>
      <c r="ARF197" s="431"/>
      <c r="ARG197" s="431"/>
      <c r="ARH197" s="431"/>
      <c r="ARI197" s="431"/>
      <c r="ARJ197" s="431"/>
      <c r="ARK197" s="431"/>
      <c r="ARL197" s="431"/>
      <c r="ARM197" s="431"/>
      <c r="ARN197" s="431"/>
      <c r="ARO197" s="431"/>
      <c r="ARP197" s="431"/>
      <c r="ARQ197" s="431"/>
      <c r="ARR197" s="431"/>
      <c r="ARS197" s="431"/>
      <c r="ART197" s="431"/>
      <c r="ARU197" s="431"/>
      <c r="ARV197" s="431"/>
      <c r="ARW197" s="431"/>
      <c r="ARX197" s="431"/>
      <c r="ARY197" s="431"/>
      <c r="ARZ197" s="431"/>
      <c r="ASA197" s="431"/>
      <c r="ASB197" s="431"/>
      <c r="ASC197" s="431"/>
      <c r="ASD197" s="431"/>
      <c r="ASE197" s="431"/>
      <c r="ASF197" s="431"/>
      <c r="ASG197" s="431"/>
      <c r="ASH197" s="431"/>
      <c r="ASI197" s="431"/>
      <c r="ASJ197" s="431"/>
      <c r="ASK197" s="431"/>
      <c r="ASL197" s="431"/>
      <c r="ASM197" s="431"/>
      <c r="ASN197" s="431"/>
      <c r="ASO197" s="431"/>
      <c r="ASP197" s="431"/>
      <c r="ASQ197" s="431"/>
      <c r="ASR197" s="431"/>
      <c r="ASS197" s="431"/>
      <c r="AST197" s="431"/>
      <c r="ASU197" s="431"/>
      <c r="ASV197" s="431"/>
      <c r="ASW197" s="431"/>
      <c r="ASX197" s="431"/>
      <c r="ASY197" s="431"/>
      <c r="ASZ197" s="431"/>
      <c r="ATA197" s="431"/>
      <c r="ATB197" s="431"/>
      <c r="ATC197" s="431"/>
      <c r="ATD197" s="431"/>
      <c r="ATE197" s="431"/>
      <c r="ATF197" s="431"/>
      <c r="ATG197" s="431"/>
      <c r="ATH197" s="431"/>
      <c r="ATI197" s="431"/>
      <c r="ATJ197" s="431"/>
      <c r="ATK197" s="431"/>
      <c r="ATL197" s="431"/>
      <c r="ATM197" s="431"/>
      <c r="ATN197" s="431"/>
      <c r="ATO197" s="431"/>
      <c r="ATP197" s="431"/>
      <c r="ATQ197" s="431"/>
      <c r="ATR197" s="431"/>
      <c r="ATS197" s="431"/>
      <c r="ATT197" s="431"/>
      <c r="ATU197" s="431"/>
      <c r="ATV197" s="431"/>
      <c r="ATW197" s="431"/>
      <c r="ATX197" s="431"/>
      <c r="ATY197" s="431"/>
      <c r="ATZ197" s="431"/>
      <c r="AUA197" s="431"/>
      <c r="AUB197" s="431"/>
      <c r="AUC197" s="431"/>
      <c r="AUD197" s="431"/>
      <c r="AUE197" s="431"/>
      <c r="AUF197" s="431"/>
      <c r="AUG197" s="431"/>
      <c r="AUH197" s="431"/>
      <c r="AUI197" s="431"/>
      <c r="AUJ197" s="431"/>
      <c r="AUK197" s="431"/>
      <c r="AUL197" s="431"/>
      <c r="AUM197" s="431"/>
      <c r="AUN197" s="431"/>
      <c r="AUO197" s="431"/>
      <c r="AUP197" s="431"/>
      <c r="AUQ197" s="431"/>
      <c r="AUR197" s="431"/>
      <c r="AUS197" s="431"/>
      <c r="AUT197" s="431"/>
      <c r="AUU197" s="431"/>
      <c r="AUV197" s="431"/>
      <c r="AUW197" s="431"/>
      <c r="AUX197" s="431"/>
      <c r="AUY197" s="431"/>
      <c r="AUZ197" s="431"/>
      <c r="AVA197" s="431"/>
      <c r="AVB197" s="431"/>
      <c r="AVC197" s="431"/>
      <c r="AVD197" s="431"/>
      <c r="AVE197" s="431"/>
      <c r="AVF197" s="431"/>
      <c r="AVG197" s="431"/>
      <c r="AVH197" s="431"/>
      <c r="AVI197" s="431"/>
      <c r="AVJ197" s="431"/>
      <c r="AVK197" s="431"/>
      <c r="AVL197" s="431"/>
      <c r="AVM197" s="431"/>
      <c r="AVN197" s="431"/>
      <c r="AVO197" s="431"/>
      <c r="AVP197" s="431"/>
      <c r="AVQ197" s="431"/>
      <c r="AVR197" s="431"/>
      <c r="AVS197" s="431"/>
      <c r="AVT197" s="431"/>
      <c r="AVU197" s="431"/>
      <c r="AVV197" s="431"/>
      <c r="AVW197" s="431"/>
      <c r="AVX197" s="431"/>
      <c r="AVY197" s="431"/>
      <c r="AVZ197" s="431"/>
      <c r="AWA197" s="431"/>
      <c r="AWB197" s="431"/>
      <c r="AWC197" s="431"/>
      <c r="AWD197" s="431"/>
      <c r="AWE197" s="431"/>
      <c r="AWF197" s="431"/>
      <c r="AWG197" s="431"/>
      <c r="AWH197" s="431"/>
      <c r="AWI197" s="431"/>
      <c r="AWJ197" s="431"/>
      <c r="AWK197" s="431"/>
      <c r="AWL197" s="431"/>
      <c r="AWM197" s="431"/>
      <c r="AWN197" s="431"/>
      <c r="AWO197" s="431"/>
      <c r="AWP197" s="431"/>
      <c r="AWQ197" s="431"/>
      <c r="AWR197" s="431"/>
      <c r="AWS197" s="431"/>
      <c r="AWT197" s="431"/>
      <c r="AWU197" s="431"/>
      <c r="AWV197" s="431"/>
      <c r="AWW197" s="431"/>
      <c r="AWX197" s="431"/>
      <c r="AWY197" s="431"/>
      <c r="AWZ197" s="431"/>
      <c r="AXA197" s="431"/>
      <c r="AXB197" s="431"/>
      <c r="AXC197" s="431"/>
      <c r="AXD197" s="431"/>
      <c r="AXE197" s="431"/>
      <c r="AXF197" s="431"/>
      <c r="AXG197" s="431"/>
      <c r="AXH197" s="431"/>
      <c r="AXI197" s="431"/>
      <c r="AXJ197" s="431"/>
      <c r="AXK197" s="431"/>
      <c r="AXL197" s="431"/>
      <c r="AXM197" s="431"/>
      <c r="AXN197" s="431"/>
      <c r="AXO197" s="431"/>
      <c r="AXP197" s="431"/>
      <c r="AXQ197" s="431"/>
      <c r="AXR197" s="431"/>
      <c r="AXS197" s="431"/>
      <c r="AXT197" s="431"/>
      <c r="AXU197" s="431"/>
      <c r="AXV197" s="431"/>
      <c r="AXW197" s="431"/>
      <c r="AXX197" s="431"/>
      <c r="AXY197" s="431"/>
      <c r="AXZ197" s="431"/>
      <c r="AYA197" s="431"/>
      <c r="AYB197" s="431"/>
      <c r="AYC197" s="431"/>
      <c r="AYD197" s="431"/>
      <c r="AYE197" s="431"/>
      <c r="AYF197" s="431"/>
      <c r="AYG197" s="431"/>
      <c r="AYH197" s="431"/>
      <c r="AYI197" s="431"/>
      <c r="AYJ197" s="431"/>
      <c r="AYK197" s="431"/>
      <c r="AYL197" s="431"/>
      <c r="AYM197" s="431"/>
      <c r="AYN197" s="431"/>
      <c r="AYO197" s="431"/>
      <c r="AYP197" s="431"/>
      <c r="AYQ197" s="431"/>
      <c r="AYR197" s="431"/>
      <c r="AYS197" s="431"/>
      <c r="AYT197" s="431"/>
      <c r="AYU197" s="431"/>
      <c r="AYV197" s="431"/>
      <c r="AYW197" s="431"/>
      <c r="AYX197" s="431"/>
      <c r="AYY197" s="431"/>
      <c r="AYZ197" s="431"/>
      <c r="AZA197" s="431"/>
      <c r="AZB197" s="431"/>
      <c r="AZC197" s="431"/>
      <c r="AZD197" s="431"/>
      <c r="AZE197" s="431"/>
      <c r="AZF197" s="431"/>
      <c r="AZG197" s="431"/>
      <c r="AZH197" s="431"/>
      <c r="AZI197" s="431"/>
      <c r="AZJ197" s="431"/>
      <c r="AZK197" s="431"/>
      <c r="AZL197" s="431"/>
      <c r="AZM197" s="431"/>
      <c r="AZN197" s="431"/>
      <c r="AZO197" s="431"/>
      <c r="AZP197" s="431"/>
      <c r="AZQ197" s="431"/>
      <c r="AZR197" s="431"/>
      <c r="AZS197" s="431"/>
      <c r="AZT197" s="431"/>
      <c r="AZU197" s="431"/>
      <c r="AZV197" s="431"/>
      <c r="AZW197" s="431"/>
      <c r="AZX197" s="431"/>
      <c r="AZY197" s="431"/>
      <c r="AZZ197" s="431"/>
      <c r="BAA197" s="431"/>
      <c r="BAB197" s="431"/>
      <c r="BAC197" s="431"/>
      <c r="BAD197" s="431"/>
      <c r="BAE197" s="431"/>
      <c r="BAF197" s="431"/>
      <c r="BAG197" s="431"/>
      <c r="BAH197" s="431"/>
      <c r="BAI197" s="431"/>
      <c r="BAJ197" s="431"/>
      <c r="BAK197" s="431"/>
      <c r="BAL197" s="431"/>
      <c r="BAM197" s="431"/>
      <c r="BAN197" s="431"/>
      <c r="BAO197" s="431"/>
      <c r="BAP197" s="431"/>
      <c r="BAQ197" s="431"/>
      <c r="BAR197" s="431"/>
      <c r="BAS197" s="431"/>
      <c r="BAT197" s="431"/>
      <c r="BAU197" s="431"/>
      <c r="BAV197" s="431"/>
      <c r="BAW197" s="431"/>
      <c r="BAX197" s="431"/>
      <c r="BAY197" s="431"/>
      <c r="BAZ197" s="431"/>
      <c r="BBA197" s="431"/>
      <c r="BBB197" s="431"/>
      <c r="BBC197" s="431"/>
      <c r="BBD197" s="431"/>
      <c r="BBE197" s="431"/>
      <c r="BBF197" s="431"/>
      <c r="BBG197" s="431"/>
      <c r="BBH197" s="431"/>
      <c r="BBI197" s="431"/>
      <c r="BBJ197" s="431"/>
      <c r="BBK197" s="431"/>
      <c r="BBL197" s="431"/>
      <c r="BBM197" s="431"/>
      <c r="BBN197" s="431"/>
      <c r="BBO197" s="431"/>
      <c r="BBP197" s="431"/>
      <c r="BBQ197" s="431"/>
      <c r="BBR197" s="431"/>
      <c r="BBS197" s="431"/>
      <c r="BBT197" s="431"/>
      <c r="BBU197" s="431"/>
      <c r="BBV197" s="431"/>
      <c r="BBW197" s="431"/>
      <c r="BBX197" s="431"/>
      <c r="BBY197" s="431"/>
      <c r="BBZ197" s="431"/>
      <c r="BCA197" s="431"/>
      <c r="BCB197" s="431"/>
      <c r="BCC197" s="431"/>
      <c r="BCD197" s="431"/>
      <c r="BCE197" s="431"/>
      <c r="BCF197" s="431"/>
      <c r="BCG197" s="431"/>
      <c r="BCH197" s="431"/>
      <c r="BCI197" s="431"/>
      <c r="BCJ197" s="431"/>
      <c r="BCK197" s="431"/>
      <c r="BCL197" s="431"/>
      <c r="BCM197" s="431"/>
      <c r="BCN197" s="431"/>
      <c r="BCO197" s="431"/>
      <c r="BCP197" s="431"/>
      <c r="BCQ197" s="431"/>
      <c r="BCR197" s="431"/>
      <c r="BCS197" s="431"/>
      <c r="BCT197" s="431"/>
      <c r="BCU197" s="431"/>
      <c r="BCV197" s="431"/>
      <c r="BCW197" s="431"/>
      <c r="BCX197" s="431"/>
      <c r="BCY197" s="431"/>
      <c r="BCZ197" s="431"/>
      <c r="BDA197" s="431"/>
      <c r="BDB197" s="431"/>
      <c r="BDC197" s="431"/>
      <c r="BDD197" s="431"/>
      <c r="BDE197" s="431"/>
      <c r="BDF197" s="431"/>
      <c r="BDG197" s="431"/>
      <c r="BDH197" s="431"/>
      <c r="BDI197" s="431"/>
      <c r="BDJ197" s="431"/>
      <c r="BDK197" s="431"/>
      <c r="BDL197" s="431"/>
      <c r="BDM197" s="431"/>
      <c r="BDN197" s="431"/>
      <c r="BDO197" s="431"/>
      <c r="BDP197" s="431"/>
      <c r="BDQ197" s="431"/>
      <c r="BDR197" s="431"/>
      <c r="BDS197" s="431"/>
      <c r="BDT197" s="431"/>
      <c r="BDU197" s="431"/>
      <c r="BDV197" s="431"/>
      <c r="BDW197" s="431"/>
      <c r="BDX197" s="431"/>
      <c r="BDY197" s="431"/>
      <c r="BDZ197" s="431"/>
      <c r="BEA197" s="431"/>
      <c r="BEB197" s="431"/>
      <c r="BEC197" s="431"/>
      <c r="BED197" s="431"/>
      <c r="BEE197" s="431"/>
      <c r="BEF197" s="431"/>
      <c r="BEG197" s="431"/>
      <c r="BEH197" s="431"/>
      <c r="BEI197" s="431"/>
      <c r="BEJ197" s="431"/>
      <c r="BEK197" s="431"/>
      <c r="BEL197" s="431"/>
      <c r="BEM197" s="431"/>
      <c r="BEN197" s="431"/>
      <c r="BEO197" s="431"/>
      <c r="BEP197" s="431"/>
      <c r="BEQ197" s="431"/>
      <c r="BER197" s="431"/>
      <c r="BES197" s="431"/>
      <c r="BET197" s="431"/>
      <c r="BEU197" s="431"/>
      <c r="BEV197" s="431"/>
      <c r="BEW197" s="431"/>
      <c r="BEX197" s="431"/>
      <c r="BEY197" s="431"/>
      <c r="BEZ197" s="431"/>
      <c r="BFA197" s="431"/>
      <c r="BFB197" s="431"/>
      <c r="BFC197" s="431"/>
      <c r="BFD197" s="431"/>
      <c r="BFE197" s="431"/>
      <c r="BFF197" s="431"/>
      <c r="BFG197" s="431"/>
      <c r="BFH197" s="431"/>
      <c r="BFI197" s="431"/>
      <c r="BFJ197" s="431"/>
      <c r="BFK197" s="431"/>
      <c r="BFL197" s="431"/>
      <c r="BFM197" s="431"/>
      <c r="BFN197" s="431"/>
      <c r="BFO197" s="431"/>
      <c r="BFP197" s="431"/>
      <c r="BFQ197" s="431"/>
      <c r="BFR197" s="431"/>
      <c r="BFS197" s="431"/>
      <c r="BFT197" s="431"/>
      <c r="BFU197" s="431"/>
      <c r="BFV197" s="431"/>
      <c r="BFW197" s="431"/>
      <c r="BFX197" s="431"/>
      <c r="BFY197" s="431"/>
      <c r="BFZ197" s="431"/>
      <c r="BGA197" s="431"/>
      <c r="BGB197" s="431"/>
      <c r="BGC197" s="431"/>
      <c r="BGD197" s="431"/>
      <c r="BGE197" s="431"/>
      <c r="BGF197" s="431"/>
      <c r="BGG197" s="431"/>
      <c r="BGH197" s="431"/>
      <c r="BGI197" s="431"/>
      <c r="BGJ197" s="431"/>
      <c r="BGK197" s="431"/>
      <c r="BGL197" s="431"/>
      <c r="BGM197" s="431"/>
      <c r="BGN197" s="431"/>
      <c r="BGO197" s="431"/>
      <c r="BGP197" s="431"/>
      <c r="BGQ197" s="431"/>
      <c r="BGR197" s="431"/>
      <c r="BGS197" s="431"/>
      <c r="BGT197" s="431"/>
      <c r="BGU197" s="431"/>
      <c r="BGV197" s="431"/>
      <c r="BGW197" s="431"/>
      <c r="BGX197" s="431"/>
      <c r="BGY197" s="431"/>
      <c r="BGZ197" s="431"/>
      <c r="BHA197" s="431"/>
      <c r="BHB197" s="431"/>
      <c r="BHC197" s="431"/>
      <c r="BHD197" s="431"/>
      <c r="BHE197" s="431"/>
      <c r="BHF197" s="431"/>
      <c r="BHG197" s="431"/>
      <c r="BHH197" s="431"/>
      <c r="BHI197" s="431"/>
      <c r="BHJ197" s="431"/>
      <c r="BHK197" s="431"/>
      <c r="BHL197" s="431"/>
      <c r="BHM197" s="431"/>
      <c r="BHN197" s="431"/>
      <c r="BHO197" s="431"/>
      <c r="BHP197" s="431"/>
      <c r="BHQ197" s="431"/>
      <c r="BHR197" s="431"/>
      <c r="BHS197" s="431"/>
      <c r="BHT197" s="431"/>
      <c r="BHU197" s="431"/>
      <c r="BHV197" s="431"/>
      <c r="BHW197" s="431"/>
      <c r="BHX197" s="431"/>
      <c r="BHY197" s="431"/>
      <c r="BHZ197" s="431"/>
      <c r="BIA197" s="431"/>
      <c r="BIB197" s="431"/>
      <c r="BIC197" s="431"/>
      <c r="BID197" s="431"/>
      <c r="BIE197" s="431"/>
      <c r="BIF197" s="431"/>
      <c r="BIG197" s="431"/>
      <c r="BIH197" s="431"/>
      <c r="BII197" s="431"/>
      <c r="BIJ197" s="431"/>
      <c r="BIK197" s="431"/>
      <c r="BIL197" s="431"/>
      <c r="BIM197" s="431"/>
      <c r="BIN197" s="431"/>
      <c r="BIO197" s="431"/>
      <c r="BIP197" s="431"/>
      <c r="BIQ197" s="431"/>
      <c r="BIR197" s="431"/>
      <c r="BIS197" s="431"/>
      <c r="BIT197" s="431"/>
      <c r="BIU197" s="431"/>
      <c r="BIV197" s="431"/>
      <c r="BIW197" s="431"/>
      <c r="BIX197" s="431"/>
      <c r="BIY197" s="431"/>
      <c r="BIZ197" s="431"/>
      <c r="BJA197" s="431"/>
      <c r="BJB197" s="431"/>
      <c r="BJC197" s="431"/>
      <c r="BJD197" s="431"/>
      <c r="BJE197" s="431"/>
      <c r="BJF197" s="431"/>
      <c r="BJG197" s="431"/>
      <c r="BJH197" s="431"/>
      <c r="BJI197" s="431"/>
      <c r="BJJ197" s="431"/>
      <c r="BJK197" s="431"/>
      <c r="BJL197" s="431"/>
      <c r="BJM197" s="431"/>
      <c r="BJN197" s="431"/>
      <c r="BJO197" s="431"/>
      <c r="BJP197" s="431"/>
      <c r="BJQ197" s="431"/>
      <c r="BJR197" s="431"/>
      <c r="BJS197" s="431"/>
      <c r="BJT197" s="431"/>
      <c r="BJU197" s="431"/>
      <c r="BJV197" s="431"/>
      <c r="BJW197" s="431"/>
      <c r="BJX197" s="431"/>
      <c r="BJY197" s="431"/>
      <c r="BJZ197" s="431"/>
      <c r="BKA197" s="431"/>
      <c r="BKB197" s="431"/>
      <c r="BKC197" s="431"/>
      <c r="BKD197" s="431"/>
      <c r="BKE197" s="431"/>
      <c r="BKF197" s="431"/>
      <c r="BKG197" s="431"/>
      <c r="BKH197" s="431"/>
      <c r="BKI197" s="431"/>
      <c r="BKJ197" s="431"/>
      <c r="BKK197" s="431"/>
      <c r="BKL197" s="431"/>
      <c r="BKM197" s="431"/>
      <c r="BKN197" s="431"/>
      <c r="BKO197" s="431"/>
      <c r="BKP197" s="431"/>
      <c r="BKQ197" s="431"/>
      <c r="BKR197" s="431"/>
      <c r="BKS197" s="431"/>
      <c r="BKT197" s="431"/>
      <c r="BKU197" s="431"/>
      <c r="BKV197" s="431"/>
      <c r="BKW197" s="431"/>
      <c r="BKX197" s="431"/>
      <c r="BKY197" s="431"/>
      <c r="BKZ197" s="431"/>
      <c r="BLA197" s="431"/>
      <c r="BLB197" s="431"/>
      <c r="BLC197" s="431"/>
      <c r="BLD197" s="431"/>
      <c r="BLE197" s="431"/>
      <c r="BLF197" s="431"/>
      <c r="BLG197" s="431"/>
      <c r="BLH197" s="431"/>
      <c r="BLI197" s="431"/>
      <c r="BLJ197" s="431"/>
      <c r="BLK197" s="431"/>
      <c r="BLL197" s="431"/>
      <c r="BLM197" s="431"/>
      <c r="BLN197" s="431"/>
      <c r="BLO197" s="431"/>
      <c r="BLP197" s="431"/>
      <c r="BLQ197" s="431"/>
      <c r="BLR197" s="431"/>
      <c r="BLS197" s="431"/>
      <c r="BLT197" s="431"/>
      <c r="BLU197" s="431"/>
      <c r="BLV197" s="431"/>
      <c r="BLW197" s="431"/>
      <c r="BLX197" s="431"/>
      <c r="BLY197" s="431"/>
      <c r="BLZ197" s="431"/>
      <c r="BMA197" s="431"/>
      <c r="BMB197" s="431"/>
      <c r="BMC197" s="431"/>
      <c r="BMD197" s="431"/>
      <c r="BME197" s="431"/>
      <c r="BMF197" s="431"/>
      <c r="BMG197" s="431"/>
      <c r="BMH197" s="431"/>
      <c r="BMI197" s="431"/>
      <c r="BMJ197" s="431"/>
      <c r="BMK197" s="431"/>
      <c r="BML197" s="431"/>
      <c r="BMM197" s="431"/>
      <c r="BMN197" s="431"/>
      <c r="BMO197" s="431"/>
      <c r="BMP197" s="431"/>
      <c r="BMQ197" s="431"/>
      <c r="BMR197" s="431"/>
      <c r="BMS197" s="431"/>
      <c r="BMT197" s="431"/>
      <c r="BMU197" s="431"/>
      <c r="BMV197" s="431"/>
      <c r="BMW197" s="431"/>
      <c r="BMX197" s="431"/>
      <c r="BMY197" s="431"/>
      <c r="BMZ197" s="431"/>
      <c r="BNA197" s="431"/>
      <c r="BNB197" s="431"/>
      <c r="BNC197" s="431"/>
      <c r="BND197" s="431"/>
      <c r="BNE197" s="431"/>
      <c r="BNF197" s="431"/>
      <c r="BNG197" s="431"/>
      <c r="BNH197" s="431"/>
      <c r="BNI197" s="431"/>
      <c r="BNJ197" s="431"/>
      <c r="BNK197" s="431"/>
      <c r="BNL197" s="431"/>
      <c r="BNM197" s="431"/>
      <c r="BNN197" s="431"/>
      <c r="BNO197" s="431"/>
      <c r="BNP197" s="431"/>
      <c r="BNQ197" s="431"/>
      <c r="BNR197" s="431"/>
      <c r="BNS197" s="431"/>
      <c r="BNT197" s="431"/>
      <c r="BNU197" s="431"/>
      <c r="BNV197" s="431"/>
      <c r="BNW197" s="431"/>
      <c r="BNX197" s="431"/>
      <c r="BNY197" s="431"/>
      <c r="BNZ197" s="431"/>
      <c r="BOA197" s="431"/>
      <c r="BOB197" s="431"/>
      <c r="BOC197" s="431"/>
      <c r="BOD197" s="431"/>
      <c r="BOE197" s="431"/>
      <c r="BOF197" s="431"/>
      <c r="BOG197" s="431"/>
      <c r="BOH197" s="431"/>
      <c r="BOI197" s="431"/>
      <c r="BOJ197" s="431"/>
      <c r="BOK197" s="431"/>
      <c r="BOL197" s="431"/>
      <c r="BOM197" s="431"/>
      <c r="BON197" s="431"/>
      <c r="BOO197" s="431"/>
      <c r="BOP197" s="431"/>
      <c r="BOQ197" s="431"/>
      <c r="BOR197" s="431"/>
      <c r="BOS197" s="431"/>
      <c r="BOT197" s="431"/>
      <c r="BOU197" s="431"/>
      <c r="BOV197" s="431"/>
      <c r="BOW197" s="431"/>
      <c r="BOX197" s="431"/>
      <c r="BOY197" s="431"/>
      <c r="BOZ197" s="431"/>
      <c r="BPA197" s="431"/>
      <c r="BPB197" s="431"/>
      <c r="BPC197" s="431"/>
      <c r="BPD197" s="431"/>
      <c r="BPE197" s="431"/>
      <c r="BPF197" s="431"/>
      <c r="BPG197" s="431"/>
      <c r="BPH197" s="431"/>
      <c r="BPI197" s="431"/>
      <c r="BPJ197" s="431"/>
      <c r="BPK197" s="431"/>
      <c r="BPL197" s="431"/>
      <c r="BPM197" s="431"/>
      <c r="BPN197" s="431"/>
      <c r="BPO197" s="431"/>
      <c r="BPP197" s="431"/>
      <c r="BPQ197" s="431"/>
      <c r="BPR197" s="431"/>
      <c r="BPS197" s="431"/>
      <c r="BPT197" s="431"/>
      <c r="BPU197" s="431"/>
      <c r="BPV197" s="431"/>
      <c r="BPW197" s="431"/>
      <c r="BPX197" s="431"/>
      <c r="BPY197" s="431"/>
      <c r="BPZ197" s="431"/>
      <c r="BQA197" s="431"/>
      <c r="BQB197" s="431"/>
      <c r="BQC197" s="431"/>
      <c r="BQD197" s="431"/>
      <c r="BQE197" s="431"/>
      <c r="BQF197" s="431"/>
      <c r="BQG197" s="431"/>
      <c r="BQH197" s="431"/>
      <c r="BQI197" s="431"/>
      <c r="BQJ197" s="431"/>
      <c r="BQK197" s="431"/>
      <c r="BQL197" s="431"/>
      <c r="BQM197" s="431"/>
      <c r="BQN197" s="431"/>
      <c r="BQO197" s="431"/>
      <c r="BQP197" s="431"/>
      <c r="BQQ197" s="431"/>
      <c r="BQR197" s="431"/>
      <c r="BQS197" s="431"/>
      <c r="BQT197" s="431"/>
      <c r="BQU197" s="431"/>
      <c r="BQV197" s="431"/>
      <c r="BQW197" s="431"/>
      <c r="BQX197" s="431"/>
      <c r="BQY197" s="431"/>
      <c r="BQZ197" s="431"/>
      <c r="BRA197" s="431"/>
      <c r="BRB197" s="431"/>
      <c r="BRC197" s="431"/>
      <c r="BRD197" s="431"/>
      <c r="BRE197" s="431"/>
      <c r="BRF197" s="431"/>
      <c r="BRG197" s="431"/>
      <c r="BRH197" s="431"/>
      <c r="BRI197" s="431"/>
      <c r="BRJ197" s="431"/>
      <c r="BRK197" s="431"/>
      <c r="BRL197" s="431"/>
      <c r="BRM197" s="431"/>
      <c r="BRN197" s="431"/>
      <c r="BRO197" s="431"/>
      <c r="BRP197" s="431"/>
      <c r="BRQ197" s="431"/>
      <c r="BRR197" s="431"/>
      <c r="BRS197" s="431"/>
      <c r="BRT197" s="431"/>
      <c r="BRU197" s="431"/>
    </row>
    <row r="198" spans="1:1841" x14ac:dyDescent="0.3">
      <c r="A198" s="431"/>
      <c r="B198" s="431"/>
      <c r="C198" s="431"/>
      <c r="D198" s="431"/>
      <c r="E198" s="431"/>
      <c r="F198" s="431"/>
      <c r="G198" s="431"/>
      <c r="H198" s="431"/>
      <c r="I198" s="429"/>
      <c r="J198" s="429"/>
      <c r="K198" s="429"/>
      <c r="L198" s="429"/>
      <c r="M198" s="429"/>
      <c r="N198" s="429"/>
      <c r="O198" s="429"/>
      <c r="P198" s="429"/>
      <c r="Q198" s="429"/>
      <c r="R198" s="429"/>
      <c r="S198" s="429"/>
      <c r="T198" s="429"/>
      <c r="U198" s="429"/>
      <c r="V198" s="429"/>
      <c r="W198" s="429"/>
      <c r="X198" s="429"/>
      <c r="Y198" s="429"/>
      <c r="Z198" s="429"/>
      <c r="AA198" s="430"/>
      <c r="AB198" s="486"/>
      <c r="AC198" s="486"/>
      <c r="AD198" s="527"/>
      <c r="AE198" s="527"/>
      <c r="AF198" s="527"/>
      <c r="AG198" s="527"/>
      <c r="AH198" s="431"/>
      <c r="AI198" s="431"/>
      <c r="AJ198" s="431"/>
      <c r="AK198" s="431"/>
      <c r="AL198" s="431"/>
      <c r="AM198" s="431"/>
      <c r="AN198" s="431"/>
      <c r="AO198" s="431"/>
      <c r="AP198" s="431"/>
      <c r="AQ198" s="431"/>
      <c r="AR198" s="431"/>
      <c r="AS198" s="431"/>
      <c r="AT198" s="431"/>
      <c r="AU198" s="431"/>
      <c r="AV198" s="431"/>
      <c r="AW198" s="431"/>
      <c r="AX198" s="431"/>
      <c r="AY198" s="431"/>
      <c r="AZ198" s="431"/>
      <c r="BA198" s="431"/>
      <c r="BB198" s="431"/>
      <c r="BC198" s="431"/>
      <c r="BD198" s="431"/>
      <c r="BE198" s="431"/>
      <c r="BF198" s="431"/>
      <c r="BG198" s="431"/>
      <c r="BH198" s="431"/>
      <c r="BI198" s="431"/>
      <c r="BJ198" s="431"/>
      <c r="BK198" s="431"/>
      <c r="BL198" s="431"/>
      <c r="BM198" s="431"/>
      <c r="BN198" s="431"/>
      <c r="BO198" s="431"/>
      <c r="BP198" s="431"/>
      <c r="BQ198" s="431"/>
      <c r="BR198" s="431"/>
      <c r="BS198" s="431"/>
      <c r="BT198" s="431"/>
      <c r="BU198" s="431"/>
      <c r="BV198" s="431"/>
      <c r="BW198" s="431"/>
      <c r="BX198" s="431"/>
      <c r="BY198" s="431"/>
      <c r="BZ198" s="431"/>
      <c r="CA198" s="431"/>
      <c r="CB198" s="431"/>
      <c r="CC198" s="431"/>
      <c r="CD198" s="431"/>
      <c r="CE198" s="431"/>
      <c r="CF198" s="431"/>
      <c r="CG198" s="431"/>
      <c r="CH198" s="431"/>
      <c r="CI198" s="431"/>
      <c r="CJ198" s="431"/>
      <c r="CK198" s="431"/>
      <c r="CL198" s="431"/>
      <c r="CM198" s="431"/>
      <c r="CN198" s="431"/>
      <c r="CO198" s="431"/>
      <c r="CP198" s="431"/>
      <c r="CQ198" s="431"/>
      <c r="CR198" s="431"/>
      <c r="CS198" s="431"/>
      <c r="CT198" s="431"/>
      <c r="CU198" s="431"/>
      <c r="CV198" s="431"/>
      <c r="CW198" s="431"/>
      <c r="CX198" s="431"/>
      <c r="CY198" s="431"/>
      <c r="CZ198" s="431"/>
      <c r="DA198" s="431"/>
      <c r="DB198" s="431"/>
      <c r="DC198" s="431"/>
      <c r="DD198" s="431"/>
      <c r="DE198" s="431"/>
      <c r="DF198" s="431"/>
      <c r="DG198" s="431"/>
      <c r="DH198" s="431"/>
      <c r="DI198" s="431"/>
      <c r="DJ198" s="431"/>
      <c r="DK198" s="431"/>
      <c r="DL198" s="431"/>
      <c r="DM198" s="431"/>
      <c r="DN198" s="431"/>
      <c r="DO198" s="431"/>
      <c r="DP198" s="431"/>
      <c r="DQ198" s="431"/>
      <c r="DR198" s="431"/>
      <c r="DS198" s="431"/>
      <c r="DT198" s="431"/>
      <c r="DU198" s="431"/>
      <c r="DV198" s="431"/>
      <c r="DW198" s="431"/>
      <c r="DX198" s="431"/>
      <c r="DY198" s="431"/>
      <c r="DZ198" s="431"/>
      <c r="EA198" s="431"/>
      <c r="EB198" s="431"/>
      <c r="EC198" s="431"/>
      <c r="ED198" s="431"/>
      <c r="EE198" s="431"/>
      <c r="EF198" s="431"/>
      <c r="EG198" s="431"/>
      <c r="EH198" s="431"/>
      <c r="EI198" s="431"/>
      <c r="EJ198" s="431"/>
      <c r="EK198" s="431"/>
      <c r="EL198" s="431"/>
      <c r="EM198" s="431"/>
      <c r="EN198" s="431"/>
      <c r="EO198" s="431"/>
      <c r="EP198" s="431"/>
      <c r="EQ198" s="431"/>
      <c r="ER198" s="431"/>
      <c r="ES198" s="431"/>
      <c r="ET198" s="431"/>
      <c r="EU198" s="431"/>
      <c r="EV198" s="431"/>
      <c r="EW198" s="431"/>
      <c r="EX198" s="431"/>
      <c r="EY198" s="431"/>
      <c r="EZ198" s="431"/>
      <c r="FA198" s="431"/>
      <c r="FB198" s="431"/>
      <c r="FC198" s="431"/>
      <c r="FD198" s="431"/>
      <c r="FE198" s="431"/>
      <c r="FF198" s="431"/>
      <c r="FG198" s="431"/>
      <c r="FH198" s="431"/>
      <c r="FI198" s="431"/>
      <c r="FJ198" s="431"/>
      <c r="FK198" s="431"/>
      <c r="FL198" s="431"/>
      <c r="FM198" s="431"/>
      <c r="FN198" s="431"/>
      <c r="FO198" s="431"/>
      <c r="FP198" s="431"/>
      <c r="FQ198" s="431"/>
      <c r="FR198" s="431"/>
      <c r="FS198" s="431"/>
      <c r="FT198" s="431"/>
      <c r="FU198" s="431"/>
      <c r="FV198" s="431"/>
      <c r="FW198" s="431"/>
      <c r="FX198" s="431"/>
      <c r="FY198" s="431"/>
      <c r="FZ198" s="431"/>
      <c r="GA198" s="431"/>
      <c r="GB198" s="431"/>
      <c r="GC198" s="431"/>
      <c r="GD198" s="431"/>
      <c r="GE198" s="431"/>
      <c r="GF198" s="431"/>
      <c r="GG198" s="431"/>
      <c r="GH198" s="431"/>
      <c r="GI198" s="431"/>
      <c r="GJ198" s="431"/>
      <c r="GK198" s="431"/>
      <c r="GL198" s="431"/>
      <c r="GM198" s="431"/>
      <c r="GN198" s="431"/>
      <c r="GO198" s="431"/>
      <c r="GP198" s="431"/>
      <c r="GQ198" s="431"/>
      <c r="GR198" s="431"/>
      <c r="GS198" s="431"/>
      <c r="GT198" s="431"/>
      <c r="GU198" s="431"/>
      <c r="GV198" s="431"/>
      <c r="GW198" s="431"/>
      <c r="GX198" s="431"/>
      <c r="GY198" s="431"/>
      <c r="GZ198" s="431"/>
      <c r="HA198" s="431"/>
      <c r="HB198" s="431"/>
      <c r="HC198" s="431"/>
      <c r="HD198" s="431"/>
      <c r="HE198" s="431"/>
      <c r="HF198" s="431"/>
      <c r="HG198" s="431"/>
      <c r="HH198" s="431"/>
      <c r="HI198" s="431"/>
      <c r="HJ198" s="431"/>
      <c r="HK198" s="431"/>
      <c r="HL198" s="431"/>
      <c r="HM198" s="431"/>
      <c r="HN198" s="431"/>
      <c r="HO198" s="431"/>
      <c r="HP198" s="431"/>
      <c r="HQ198" s="431"/>
      <c r="HR198" s="431"/>
      <c r="HS198" s="431"/>
      <c r="HT198" s="431"/>
      <c r="HU198" s="431"/>
      <c r="HV198" s="431"/>
      <c r="HW198" s="431"/>
      <c r="HX198" s="431"/>
      <c r="HY198" s="431"/>
      <c r="HZ198" s="431"/>
      <c r="IA198" s="431"/>
      <c r="IB198" s="431"/>
      <c r="IC198" s="431"/>
      <c r="ID198" s="431"/>
      <c r="IE198" s="431"/>
      <c r="IF198" s="431"/>
      <c r="IG198" s="431"/>
      <c r="IH198" s="431"/>
      <c r="II198" s="431"/>
      <c r="IJ198" s="431"/>
      <c r="IK198" s="431"/>
      <c r="IL198" s="431"/>
      <c r="IM198" s="431"/>
      <c r="IN198" s="431"/>
      <c r="IO198" s="431"/>
      <c r="IP198" s="431"/>
      <c r="IQ198" s="431"/>
      <c r="IR198" s="431"/>
      <c r="IS198" s="431"/>
      <c r="IT198" s="431"/>
      <c r="IU198" s="431"/>
      <c r="IV198" s="431"/>
      <c r="IW198" s="431"/>
      <c r="IX198" s="431"/>
      <c r="IY198" s="431"/>
      <c r="IZ198" s="431"/>
      <c r="JA198" s="431"/>
      <c r="JB198" s="431"/>
      <c r="JC198" s="431"/>
      <c r="JD198" s="431"/>
      <c r="JE198" s="431"/>
      <c r="JF198" s="431"/>
      <c r="JG198" s="431"/>
      <c r="JH198" s="431"/>
      <c r="JI198" s="431"/>
      <c r="JJ198" s="431"/>
      <c r="JK198" s="431"/>
      <c r="JL198" s="431"/>
      <c r="JM198" s="431"/>
      <c r="JN198" s="431"/>
      <c r="JO198" s="431"/>
      <c r="JP198" s="431"/>
      <c r="JQ198" s="431"/>
      <c r="JR198" s="431"/>
      <c r="JS198" s="431"/>
      <c r="JT198" s="431"/>
      <c r="JU198" s="431"/>
      <c r="JV198" s="431"/>
      <c r="JW198" s="431"/>
      <c r="JX198" s="431"/>
      <c r="JY198" s="431"/>
      <c r="JZ198" s="431"/>
      <c r="KA198" s="431"/>
      <c r="KB198" s="431"/>
      <c r="KC198" s="431"/>
      <c r="KD198" s="431"/>
      <c r="KE198" s="431"/>
      <c r="KF198" s="431"/>
      <c r="KG198" s="431"/>
      <c r="KH198" s="431"/>
      <c r="KI198" s="431"/>
      <c r="KJ198" s="431"/>
      <c r="KK198" s="431"/>
      <c r="KL198" s="431"/>
      <c r="KM198" s="431"/>
      <c r="KN198" s="431"/>
      <c r="KO198" s="431"/>
      <c r="KP198" s="431"/>
      <c r="KQ198" s="431"/>
      <c r="KR198" s="431"/>
      <c r="KS198" s="431"/>
      <c r="KT198" s="431"/>
      <c r="KU198" s="431"/>
      <c r="KV198" s="431"/>
      <c r="KW198" s="431"/>
      <c r="KX198" s="431"/>
      <c r="KY198" s="431"/>
      <c r="KZ198" s="431"/>
      <c r="LA198" s="431"/>
      <c r="LB198" s="431"/>
      <c r="LC198" s="431"/>
      <c r="LD198" s="431"/>
      <c r="LE198" s="431"/>
      <c r="LF198" s="431"/>
      <c r="LG198" s="431"/>
      <c r="LH198" s="431"/>
      <c r="LI198" s="431"/>
      <c r="LJ198" s="431"/>
      <c r="LK198" s="431"/>
      <c r="LL198" s="431"/>
      <c r="LM198" s="431"/>
      <c r="LN198" s="431"/>
      <c r="LO198" s="431"/>
      <c r="LP198" s="431"/>
      <c r="LQ198" s="431"/>
      <c r="LR198" s="431"/>
      <c r="LS198" s="431"/>
      <c r="LT198" s="431"/>
      <c r="LU198" s="431"/>
      <c r="LV198" s="431"/>
      <c r="LW198" s="431"/>
      <c r="LX198" s="431"/>
      <c r="LY198" s="431"/>
      <c r="LZ198" s="431"/>
      <c r="MA198" s="431"/>
      <c r="MB198" s="431"/>
      <c r="MC198" s="431"/>
      <c r="MD198" s="431"/>
      <c r="ME198" s="431"/>
      <c r="MF198" s="431"/>
      <c r="MG198" s="431"/>
      <c r="MH198" s="431"/>
      <c r="MI198" s="431"/>
      <c r="MJ198" s="431"/>
      <c r="MK198" s="431"/>
      <c r="ML198" s="431"/>
      <c r="MM198" s="431"/>
      <c r="MN198" s="431"/>
      <c r="MO198" s="431"/>
      <c r="MP198" s="431"/>
      <c r="MQ198" s="431"/>
      <c r="MR198" s="431"/>
      <c r="MS198" s="431"/>
      <c r="MT198" s="431"/>
      <c r="MU198" s="431"/>
      <c r="MV198" s="431"/>
      <c r="MW198" s="431"/>
      <c r="MX198" s="431"/>
      <c r="MY198" s="431"/>
      <c r="MZ198" s="431"/>
      <c r="NA198" s="431"/>
      <c r="NB198" s="431"/>
      <c r="NC198" s="431"/>
      <c r="ND198" s="431"/>
      <c r="NE198" s="431"/>
      <c r="NF198" s="431"/>
      <c r="NG198" s="431"/>
      <c r="NH198" s="431"/>
      <c r="NI198" s="431"/>
      <c r="NJ198" s="431"/>
      <c r="NK198" s="431"/>
      <c r="NL198" s="431"/>
      <c r="NM198" s="431"/>
      <c r="NN198" s="431"/>
      <c r="NO198" s="431"/>
      <c r="NP198" s="431"/>
      <c r="NQ198" s="431"/>
      <c r="NR198" s="431"/>
      <c r="NS198" s="431"/>
      <c r="NT198" s="431"/>
      <c r="NU198" s="431"/>
      <c r="NV198" s="431"/>
      <c r="NW198" s="431"/>
      <c r="NX198" s="431"/>
      <c r="NY198" s="431"/>
      <c r="NZ198" s="431"/>
      <c r="OA198" s="431"/>
      <c r="OB198" s="431"/>
      <c r="OC198" s="431"/>
      <c r="OD198" s="431"/>
      <c r="OE198" s="431"/>
      <c r="OF198" s="431"/>
      <c r="OG198" s="431"/>
      <c r="OH198" s="431"/>
      <c r="OI198" s="431"/>
      <c r="OJ198" s="431"/>
      <c r="OK198" s="431"/>
      <c r="OL198" s="431"/>
      <c r="OM198" s="431"/>
      <c r="ON198" s="431"/>
      <c r="OO198" s="431"/>
      <c r="OP198" s="431"/>
      <c r="OQ198" s="431"/>
      <c r="OR198" s="431"/>
      <c r="OS198" s="431"/>
      <c r="OT198" s="431"/>
      <c r="OU198" s="431"/>
      <c r="OV198" s="431"/>
      <c r="OW198" s="431"/>
      <c r="OX198" s="431"/>
      <c r="OY198" s="431"/>
      <c r="OZ198" s="431"/>
      <c r="PA198" s="431"/>
      <c r="PB198" s="431"/>
      <c r="PC198" s="431"/>
      <c r="PD198" s="431"/>
      <c r="PE198" s="431"/>
      <c r="PF198" s="431"/>
      <c r="PG198" s="431"/>
      <c r="PH198" s="431"/>
      <c r="PI198" s="431"/>
      <c r="PJ198" s="431"/>
      <c r="PK198" s="431"/>
      <c r="PL198" s="431"/>
      <c r="PM198" s="431"/>
      <c r="PN198" s="431"/>
      <c r="PO198" s="431"/>
      <c r="PP198" s="431"/>
      <c r="PQ198" s="431"/>
      <c r="PR198" s="431"/>
      <c r="PS198" s="431"/>
      <c r="PT198" s="431"/>
      <c r="PU198" s="431"/>
      <c r="PV198" s="431"/>
      <c r="PW198" s="431"/>
      <c r="PX198" s="431"/>
      <c r="PY198" s="431"/>
      <c r="PZ198" s="431"/>
      <c r="QA198" s="431"/>
      <c r="QB198" s="431"/>
      <c r="QC198" s="431"/>
      <c r="QD198" s="431"/>
      <c r="QE198" s="431"/>
      <c r="QF198" s="431"/>
      <c r="QG198" s="431"/>
      <c r="QH198" s="431"/>
      <c r="QI198" s="431"/>
      <c r="QJ198" s="431"/>
      <c r="QK198" s="431"/>
      <c r="QL198" s="431"/>
      <c r="QM198" s="431"/>
      <c r="QN198" s="431"/>
      <c r="QO198" s="431"/>
      <c r="QP198" s="431"/>
      <c r="QQ198" s="431"/>
      <c r="QR198" s="431"/>
      <c r="QS198" s="431"/>
      <c r="QT198" s="431"/>
      <c r="QU198" s="431"/>
      <c r="QV198" s="431"/>
      <c r="QW198" s="431"/>
      <c r="QX198" s="431"/>
      <c r="QY198" s="431"/>
      <c r="QZ198" s="431"/>
      <c r="RA198" s="431"/>
      <c r="RB198" s="431"/>
      <c r="RC198" s="431"/>
      <c r="RD198" s="431"/>
      <c r="RE198" s="431"/>
      <c r="RF198" s="431"/>
      <c r="RG198" s="431"/>
      <c r="RH198" s="431"/>
      <c r="RI198" s="431"/>
      <c r="RJ198" s="431"/>
      <c r="RK198" s="431"/>
      <c r="RL198" s="431"/>
      <c r="RM198" s="431"/>
      <c r="RN198" s="431"/>
      <c r="RO198" s="431"/>
      <c r="RP198" s="431"/>
      <c r="RQ198" s="431"/>
      <c r="RR198" s="431"/>
      <c r="RS198" s="431"/>
      <c r="RT198" s="431"/>
      <c r="RU198" s="431"/>
      <c r="RV198" s="431"/>
      <c r="RW198" s="431"/>
      <c r="RX198" s="431"/>
      <c r="RY198" s="431"/>
      <c r="RZ198" s="431"/>
      <c r="SA198" s="431"/>
      <c r="SB198" s="431"/>
      <c r="SC198" s="431"/>
      <c r="SD198" s="431"/>
      <c r="SE198" s="431"/>
      <c r="SF198" s="431"/>
      <c r="SG198" s="431"/>
      <c r="SH198" s="431"/>
      <c r="SI198" s="431"/>
      <c r="SJ198" s="431"/>
      <c r="SK198" s="431"/>
      <c r="SL198" s="431"/>
      <c r="SM198" s="431"/>
      <c r="SN198" s="431"/>
      <c r="SO198" s="431"/>
      <c r="SP198" s="431"/>
      <c r="SQ198" s="431"/>
      <c r="SR198" s="431"/>
      <c r="SS198" s="431"/>
      <c r="ST198" s="431"/>
      <c r="SU198" s="431"/>
      <c r="SV198" s="431"/>
      <c r="SW198" s="431"/>
      <c r="SX198" s="431"/>
      <c r="SY198" s="431"/>
      <c r="SZ198" s="431"/>
      <c r="TA198" s="431"/>
      <c r="TB198" s="431"/>
      <c r="TC198" s="431"/>
      <c r="TD198" s="431"/>
      <c r="TE198" s="431"/>
      <c r="TF198" s="431"/>
      <c r="TG198" s="431"/>
      <c r="TH198" s="431"/>
      <c r="TI198" s="431"/>
      <c r="TJ198" s="431"/>
      <c r="TK198" s="431"/>
      <c r="TL198" s="431"/>
      <c r="TM198" s="431"/>
      <c r="TN198" s="431"/>
      <c r="TO198" s="431"/>
      <c r="TP198" s="431"/>
      <c r="TQ198" s="431"/>
      <c r="TR198" s="431"/>
      <c r="TS198" s="431"/>
      <c r="TT198" s="431"/>
      <c r="TU198" s="431"/>
      <c r="TV198" s="431"/>
      <c r="TW198" s="431"/>
      <c r="TX198" s="431"/>
      <c r="TY198" s="431"/>
      <c r="TZ198" s="431"/>
      <c r="UA198" s="431"/>
      <c r="UB198" s="431"/>
      <c r="UC198" s="431"/>
      <c r="UD198" s="431"/>
      <c r="UE198" s="431"/>
      <c r="UF198" s="431"/>
      <c r="UG198" s="431"/>
      <c r="UH198" s="431"/>
      <c r="UI198" s="431"/>
      <c r="UJ198" s="431"/>
      <c r="UK198" s="431"/>
      <c r="UL198" s="431"/>
      <c r="UM198" s="431"/>
      <c r="UN198" s="431"/>
      <c r="UO198" s="431"/>
      <c r="UP198" s="431"/>
      <c r="UQ198" s="431"/>
      <c r="UR198" s="431"/>
      <c r="US198" s="431"/>
      <c r="UT198" s="431"/>
      <c r="UU198" s="431"/>
      <c r="UV198" s="431"/>
      <c r="UW198" s="431"/>
      <c r="UX198" s="431"/>
      <c r="UY198" s="431"/>
      <c r="UZ198" s="431"/>
      <c r="VA198" s="431"/>
      <c r="VB198" s="431"/>
      <c r="VC198" s="431"/>
      <c r="VD198" s="431"/>
      <c r="VE198" s="431"/>
      <c r="VF198" s="431"/>
      <c r="VG198" s="431"/>
      <c r="VH198" s="431"/>
      <c r="VI198" s="431"/>
      <c r="VJ198" s="431"/>
      <c r="VK198" s="431"/>
      <c r="VL198" s="431"/>
      <c r="VM198" s="431"/>
      <c r="VN198" s="431"/>
      <c r="VO198" s="431"/>
      <c r="VP198" s="431"/>
      <c r="VQ198" s="431"/>
      <c r="VR198" s="431"/>
      <c r="VS198" s="431"/>
      <c r="VT198" s="431"/>
      <c r="VU198" s="431"/>
      <c r="VV198" s="431"/>
      <c r="VW198" s="431"/>
      <c r="VX198" s="431"/>
      <c r="VY198" s="431"/>
      <c r="VZ198" s="431"/>
      <c r="WA198" s="431"/>
      <c r="WB198" s="431"/>
      <c r="WC198" s="431"/>
      <c r="WD198" s="431"/>
      <c r="WE198" s="431"/>
      <c r="WF198" s="431"/>
      <c r="WG198" s="431"/>
      <c r="WH198" s="431"/>
      <c r="WI198" s="431"/>
      <c r="WJ198" s="431"/>
      <c r="WK198" s="431"/>
      <c r="WL198" s="431"/>
      <c r="WM198" s="431"/>
      <c r="WN198" s="431"/>
      <c r="WO198" s="431"/>
      <c r="WP198" s="431"/>
      <c r="WQ198" s="431"/>
      <c r="WR198" s="431"/>
      <c r="WS198" s="431"/>
      <c r="WT198" s="431"/>
      <c r="WU198" s="431"/>
      <c r="WV198" s="431"/>
      <c r="WW198" s="431"/>
      <c r="WX198" s="431"/>
      <c r="WY198" s="431"/>
      <c r="WZ198" s="431"/>
      <c r="XA198" s="431"/>
      <c r="XB198" s="431"/>
      <c r="XC198" s="431"/>
      <c r="XD198" s="431"/>
      <c r="XE198" s="431"/>
      <c r="XF198" s="431"/>
      <c r="XG198" s="431"/>
      <c r="XH198" s="431"/>
      <c r="XI198" s="431"/>
      <c r="XJ198" s="431"/>
      <c r="XK198" s="431"/>
      <c r="XL198" s="431"/>
      <c r="XM198" s="431"/>
      <c r="XN198" s="431"/>
      <c r="XO198" s="431"/>
      <c r="XP198" s="431"/>
      <c r="XQ198" s="431"/>
      <c r="XR198" s="431"/>
      <c r="XS198" s="431"/>
      <c r="XT198" s="431"/>
      <c r="XU198" s="431"/>
      <c r="XV198" s="431"/>
      <c r="XW198" s="431"/>
      <c r="XX198" s="431"/>
      <c r="XY198" s="431"/>
      <c r="XZ198" s="431"/>
      <c r="YA198" s="431"/>
      <c r="YB198" s="431"/>
      <c r="YC198" s="431"/>
      <c r="YD198" s="431"/>
      <c r="YE198" s="431"/>
      <c r="YF198" s="431"/>
      <c r="YG198" s="431"/>
      <c r="YH198" s="431"/>
      <c r="YI198" s="431"/>
      <c r="YJ198" s="431"/>
      <c r="YK198" s="431"/>
      <c r="YL198" s="431"/>
      <c r="YM198" s="431"/>
      <c r="YN198" s="431"/>
      <c r="YO198" s="431"/>
      <c r="YP198" s="431"/>
      <c r="YQ198" s="431"/>
      <c r="YR198" s="431"/>
      <c r="YS198" s="431"/>
      <c r="YT198" s="431"/>
      <c r="YU198" s="431"/>
      <c r="YV198" s="431"/>
      <c r="YW198" s="431"/>
      <c r="YX198" s="431"/>
      <c r="YY198" s="431"/>
      <c r="YZ198" s="431"/>
      <c r="ZA198" s="431"/>
      <c r="ZB198" s="431"/>
      <c r="ZC198" s="431"/>
      <c r="ZD198" s="431"/>
      <c r="ZE198" s="431"/>
      <c r="ZF198" s="431"/>
      <c r="ZG198" s="431"/>
      <c r="ZH198" s="431"/>
      <c r="ZI198" s="431"/>
      <c r="ZJ198" s="431"/>
      <c r="ZK198" s="431"/>
      <c r="ZL198" s="431"/>
      <c r="ZM198" s="431"/>
      <c r="ZN198" s="431"/>
      <c r="ZO198" s="431"/>
      <c r="ZP198" s="431"/>
      <c r="ZQ198" s="431"/>
      <c r="ZR198" s="431"/>
      <c r="ZS198" s="431"/>
      <c r="ZT198" s="431"/>
      <c r="ZU198" s="431"/>
      <c r="ZV198" s="431"/>
      <c r="ZW198" s="431"/>
      <c r="ZX198" s="431"/>
      <c r="ZY198" s="431"/>
      <c r="ZZ198" s="431"/>
      <c r="AAA198" s="431"/>
      <c r="AAB198" s="431"/>
      <c r="AAC198" s="431"/>
      <c r="AAD198" s="431"/>
      <c r="AAE198" s="431"/>
      <c r="AAF198" s="431"/>
      <c r="AAG198" s="431"/>
      <c r="AAH198" s="431"/>
      <c r="AAI198" s="431"/>
      <c r="AAJ198" s="431"/>
      <c r="AAK198" s="431"/>
      <c r="AAL198" s="431"/>
      <c r="AAM198" s="431"/>
      <c r="AAN198" s="431"/>
      <c r="AAO198" s="431"/>
      <c r="AAP198" s="431"/>
      <c r="AAQ198" s="431"/>
      <c r="AAR198" s="431"/>
      <c r="AAS198" s="431"/>
      <c r="AAT198" s="431"/>
      <c r="AAU198" s="431"/>
      <c r="AAV198" s="431"/>
      <c r="AAW198" s="431"/>
      <c r="AAX198" s="431"/>
      <c r="AAY198" s="431"/>
      <c r="AAZ198" s="431"/>
      <c r="ABA198" s="431"/>
      <c r="ABB198" s="431"/>
      <c r="ABC198" s="431"/>
      <c r="ABD198" s="431"/>
      <c r="ABE198" s="431"/>
      <c r="ABF198" s="431"/>
      <c r="ABG198" s="431"/>
      <c r="ABH198" s="431"/>
      <c r="ABI198" s="431"/>
      <c r="ABJ198" s="431"/>
      <c r="ABK198" s="431"/>
      <c r="ABL198" s="431"/>
      <c r="ABM198" s="431"/>
      <c r="ABN198" s="431"/>
      <c r="ABO198" s="431"/>
      <c r="ABP198" s="431"/>
      <c r="ABQ198" s="431"/>
      <c r="ABR198" s="431"/>
      <c r="ABS198" s="431"/>
      <c r="ABT198" s="431"/>
      <c r="ABU198" s="431"/>
      <c r="ABV198" s="431"/>
      <c r="ABW198" s="431"/>
      <c r="ABX198" s="431"/>
      <c r="ABY198" s="431"/>
      <c r="ABZ198" s="431"/>
      <c r="ACA198" s="431"/>
      <c r="ACB198" s="431"/>
      <c r="ACC198" s="431"/>
      <c r="ACD198" s="431"/>
      <c r="ACE198" s="431"/>
      <c r="ACF198" s="431"/>
      <c r="ACG198" s="431"/>
      <c r="ACH198" s="431"/>
      <c r="ACI198" s="431"/>
      <c r="ACJ198" s="431"/>
      <c r="ACK198" s="431"/>
      <c r="ACL198" s="431"/>
      <c r="ACM198" s="431"/>
      <c r="ACN198" s="431"/>
      <c r="ACO198" s="431"/>
      <c r="ACP198" s="431"/>
      <c r="ACQ198" s="431"/>
      <c r="ACR198" s="431"/>
      <c r="ACS198" s="431"/>
      <c r="ACT198" s="431"/>
      <c r="ACU198" s="431"/>
      <c r="ACV198" s="431"/>
      <c r="ACW198" s="431"/>
      <c r="ACX198" s="431"/>
      <c r="ACY198" s="431"/>
      <c r="ACZ198" s="431"/>
      <c r="ADA198" s="431"/>
      <c r="ADB198" s="431"/>
      <c r="ADC198" s="431"/>
      <c r="ADD198" s="431"/>
      <c r="ADE198" s="431"/>
      <c r="ADF198" s="431"/>
      <c r="ADG198" s="431"/>
      <c r="ADH198" s="431"/>
      <c r="ADI198" s="431"/>
      <c r="ADJ198" s="431"/>
      <c r="ADK198" s="431"/>
      <c r="ADL198" s="431"/>
      <c r="ADM198" s="431"/>
      <c r="ADN198" s="431"/>
      <c r="ADO198" s="431"/>
      <c r="ADP198" s="431"/>
      <c r="ADQ198" s="431"/>
      <c r="ADR198" s="431"/>
      <c r="ADS198" s="431"/>
      <c r="ADT198" s="431"/>
      <c r="ADU198" s="431"/>
      <c r="ADV198" s="431"/>
      <c r="ADW198" s="431"/>
      <c r="ADX198" s="431"/>
      <c r="ADY198" s="431"/>
      <c r="ADZ198" s="431"/>
      <c r="AEA198" s="431"/>
      <c r="AEB198" s="431"/>
      <c r="AEC198" s="431"/>
      <c r="AED198" s="431"/>
      <c r="AEE198" s="431"/>
      <c r="AEF198" s="431"/>
      <c r="AEG198" s="431"/>
      <c r="AEH198" s="431"/>
      <c r="AEI198" s="431"/>
      <c r="AEJ198" s="431"/>
      <c r="AEK198" s="431"/>
      <c r="AEL198" s="431"/>
      <c r="AEM198" s="431"/>
      <c r="AEN198" s="431"/>
      <c r="AEO198" s="431"/>
      <c r="AEP198" s="431"/>
      <c r="AEQ198" s="431"/>
      <c r="AER198" s="431"/>
      <c r="AES198" s="431"/>
      <c r="AET198" s="431"/>
      <c r="AEU198" s="431"/>
      <c r="AEV198" s="431"/>
      <c r="AEW198" s="431"/>
      <c r="AEX198" s="431"/>
      <c r="AEY198" s="431"/>
      <c r="AEZ198" s="431"/>
      <c r="AFA198" s="431"/>
      <c r="AFB198" s="431"/>
      <c r="AFC198" s="431"/>
      <c r="AFD198" s="431"/>
      <c r="AFE198" s="431"/>
      <c r="AFF198" s="431"/>
      <c r="AFG198" s="431"/>
      <c r="AFH198" s="431"/>
      <c r="AFI198" s="431"/>
      <c r="AFJ198" s="431"/>
      <c r="AFK198" s="431"/>
      <c r="AFL198" s="431"/>
      <c r="AFM198" s="431"/>
      <c r="AFN198" s="431"/>
      <c r="AFO198" s="431"/>
      <c r="AFP198" s="431"/>
      <c r="AFQ198" s="431"/>
      <c r="AFR198" s="431"/>
      <c r="AFS198" s="431"/>
      <c r="AFT198" s="431"/>
      <c r="AFU198" s="431"/>
      <c r="AFV198" s="431"/>
      <c r="AFW198" s="431"/>
      <c r="AFX198" s="431"/>
      <c r="AFY198" s="431"/>
      <c r="AFZ198" s="431"/>
      <c r="AGA198" s="431"/>
      <c r="AGB198" s="431"/>
      <c r="AGC198" s="431"/>
      <c r="AGD198" s="431"/>
      <c r="AGE198" s="431"/>
      <c r="AGF198" s="431"/>
      <c r="AGG198" s="431"/>
      <c r="AGH198" s="431"/>
      <c r="AGI198" s="431"/>
      <c r="AGJ198" s="431"/>
      <c r="AGK198" s="431"/>
      <c r="AGL198" s="431"/>
      <c r="AGM198" s="431"/>
      <c r="AGN198" s="431"/>
      <c r="AGO198" s="431"/>
      <c r="AGP198" s="431"/>
      <c r="AGQ198" s="431"/>
      <c r="AGR198" s="431"/>
      <c r="AGS198" s="431"/>
      <c r="AGT198" s="431"/>
      <c r="AGU198" s="431"/>
      <c r="AGV198" s="431"/>
      <c r="AGW198" s="431"/>
      <c r="AGX198" s="431"/>
      <c r="AGY198" s="431"/>
      <c r="AGZ198" s="431"/>
      <c r="AHA198" s="431"/>
      <c r="AHB198" s="431"/>
      <c r="AHC198" s="431"/>
      <c r="AHD198" s="431"/>
      <c r="AHE198" s="431"/>
      <c r="AHF198" s="431"/>
      <c r="AHG198" s="431"/>
      <c r="AHH198" s="431"/>
      <c r="AHI198" s="431"/>
      <c r="AHJ198" s="431"/>
      <c r="AHK198" s="431"/>
      <c r="AHL198" s="431"/>
      <c r="AHM198" s="431"/>
      <c r="AHN198" s="431"/>
      <c r="AHO198" s="431"/>
      <c r="AHP198" s="431"/>
      <c r="AHQ198" s="431"/>
      <c r="AHR198" s="431"/>
      <c r="AHS198" s="431"/>
      <c r="AHT198" s="431"/>
      <c r="AHU198" s="431"/>
      <c r="AHV198" s="431"/>
      <c r="AHW198" s="431"/>
      <c r="AHX198" s="431"/>
      <c r="AHY198" s="431"/>
      <c r="AHZ198" s="431"/>
      <c r="AIA198" s="431"/>
      <c r="AIB198" s="431"/>
      <c r="AIC198" s="431"/>
      <c r="AID198" s="431"/>
      <c r="AIE198" s="431"/>
      <c r="AIF198" s="431"/>
      <c r="AIG198" s="431"/>
      <c r="AIH198" s="431"/>
      <c r="AII198" s="431"/>
      <c r="AIJ198" s="431"/>
      <c r="AIK198" s="431"/>
      <c r="AIL198" s="431"/>
      <c r="AIM198" s="431"/>
      <c r="AIN198" s="431"/>
      <c r="AIO198" s="431"/>
      <c r="AIP198" s="431"/>
      <c r="AIQ198" s="431"/>
      <c r="AIR198" s="431"/>
      <c r="AIS198" s="431"/>
      <c r="AIT198" s="431"/>
      <c r="AIU198" s="431"/>
      <c r="AIV198" s="431"/>
      <c r="AIW198" s="431"/>
      <c r="AIX198" s="431"/>
      <c r="AIY198" s="431"/>
      <c r="AIZ198" s="431"/>
      <c r="AJA198" s="431"/>
      <c r="AJB198" s="431"/>
      <c r="AJC198" s="431"/>
      <c r="AJD198" s="431"/>
      <c r="AJE198" s="431"/>
      <c r="AJF198" s="431"/>
      <c r="AJG198" s="431"/>
      <c r="AJH198" s="431"/>
      <c r="AJI198" s="431"/>
      <c r="AJJ198" s="431"/>
      <c r="AJK198" s="431"/>
      <c r="AJL198" s="431"/>
      <c r="AJM198" s="431"/>
      <c r="AJN198" s="431"/>
      <c r="AJO198" s="431"/>
      <c r="AJP198" s="431"/>
      <c r="AJQ198" s="431"/>
      <c r="AJR198" s="431"/>
      <c r="AJS198" s="431"/>
      <c r="AJT198" s="431"/>
      <c r="AJU198" s="431"/>
      <c r="AJV198" s="431"/>
      <c r="AJW198" s="431"/>
      <c r="AJX198" s="431"/>
      <c r="AJY198" s="431"/>
      <c r="AJZ198" s="431"/>
      <c r="AKA198" s="431"/>
      <c r="AKB198" s="431"/>
      <c r="AKC198" s="431"/>
      <c r="AKD198" s="431"/>
      <c r="AKE198" s="431"/>
      <c r="AKF198" s="431"/>
      <c r="AKG198" s="431"/>
      <c r="AKH198" s="431"/>
      <c r="AKI198" s="431"/>
      <c r="AKJ198" s="431"/>
      <c r="AKK198" s="431"/>
      <c r="AKL198" s="431"/>
      <c r="AKM198" s="431"/>
      <c r="AKN198" s="431"/>
      <c r="AKO198" s="431"/>
      <c r="AKP198" s="431"/>
      <c r="AKQ198" s="431"/>
      <c r="AKR198" s="431"/>
      <c r="AKS198" s="431"/>
      <c r="AKT198" s="431"/>
      <c r="AKU198" s="431"/>
      <c r="AKV198" s="431"/>
      <c r="AKW198" s="431"/>
      <c r="AKX198" s="431"/>
      <c r="AKY198" s="431"/>
      <c r="AKZ198" s="431"/>
      <c r="ALA198" s="431"/>
      <c r="ALB198" s="431"/>
      <c r="ALC198" s="431"/>
      <c r="ALD198" s="431"/>
      <c r="ALE198" s="431"/>
      <c r="ALF198" s="431"/>
      <c r="ALG198" s="431"/>
      <c r="ALH198" s="431"/>
      <c r="ALI198" s="431"/>
      <c r="ALJ198" s="431"/>
      <c r="ALK198" s="431"/>
      <c r="ALL198" s="431"/>
      <c r="ALM198" s="431"/>
      <c r="ALN198" s="431"/>
      <c r="ALO198" s="431"/>
      <c r="ALP198" s="431"/>
      <c r="ALQ198" s="431"/>
      <c r="ALR198" s="431"/>
      <c r="ALS198" s="431"/>
      <c r="ALT198" s="431"/>
      <c r="ALU198" s="431"/>
      <c r="ALV198" s="431"/>
      <c r="ALW198" s="431"/>
      <c r="ALX198" s="431"/>
      <c r="ALY198" s="431"/>
      <c r="ALZ198" s="431"/>
      <c r="AMA198" s="431"/>
      <c r="AMB198" s="431"/>
      <c r="AMC198" s="431"/>
      <c r="AMD198" s="431"/>
      <c r="AME198" s="431"/>
      <c r="AMF198" s="431"/>
      <c r="AMG198" s="431"/>
      <c r="AMH198" s="431"/>
      <c r="AMI198" s="431"/>
      <c r="AMJ198" s="431"/>
      <c r="AMK198" s="431"/>
      <c r="AML198" s="431"/>
      <c r="AMM198" s="431"/>
      <c r="AMN198" s="431"/>
      <c r="AMO198" s="431"/>
      <c r="AMP198" s="431"/>
      <c r="AMQ198" s="431"/>
      <c r="AMR198" s="431"/>
      <c r="AMS198" s="431"/>
      <c r="AMT198" s="431"/>
      <c r="AMU198" s="431"/>
      <c r="AMV198" s="431"/>
      <c r="AMW198" s="431"/>
      <c r="AMX198" s="431"/>
      <c r="AMY198" s="431"/>
      <c r="AMZ198" s="431"/>
      <c r="ANA198" s="431"/>
      <c r="ANB198" s="431"/>
      <c r="ANC198" s="431"/>
      <c r="AND198" s="431"/>
      <c r="ANE198" s="431"/>
      <c r="ANF198" s="431"/>
      <c r="ANG198" s="431"/>
      <c r="ANH198" s="431"/>
      <c r="ANI198" s="431"/>
      <c r="ANJ198" s="431"/>
      <c r="ANK198" s="431"/>
      <c r="ANL198" s="431"/>
      <c r="ANM198" s="431"/>
      <c r="ANN198" s="431"/>
      <c r="ANO198" s="431"/>
      <c r="ANP198" s="431"/>
      <c r="ANQ198" s="431"/>
      <c r="ANR198" s="431"/>
      <c r="ANS198" s="431"/>
      <c r="ANT198" s="431"/>
      <c r="ANU198" s="431"/>
      <c r="ANV198" s="431"/>
      <c r="ANW198" s="431"/>
      <c r="ANX198" s="431"/>
      <c r="ANY198" s="431"/>
      <c r="ANZ198" s="431"/>
      <c r="AOA198" s="431"/>
      <c r="AOB198" s="431"/>
      <c r="AOC198" s="431"/>
      <c r="AOD198" s="431"/>
      <c r="AOE198" s="431"/>
      <c r="AOF198" s="431"/>
      <c r="AOG198" s="431"/>
      <c r="AOH198" s="431"/>
      <c r="AOI198" s="431"/>
      <c r="AOJ198" s="431"/>
      <c r="AOK198" s="431"/>
      <c r="AOL198" s="431"/>
      <c r="AOM198" s="431"/>
      <c r="AON198" s="431"/>
      <c r="AOO198" s="431"/>
      <c r="AOP198" s="431"/>
      <c r="AOQ198" s="431"/>
      <c r="AOR198" s="431"/>
      <c r="AOS198" s="431"/>
      <c r="AOT198" s="431"/>
      <c r="AOU198" s="431"/>
      <c r="AOV198" s="431"/>
      <c r="AOW198" s="431"/>
      <c r="AOX198" s="431"/>
      <c r="AOY198" s="431"/>
      <c r="AOZ198" s="431"/>
      <c r="APA198" s="431"/>
      <c r="APB198" s="431"/>
      <c r="APC198" s="431"/>
      <c r="APD198" s="431"/>
      <c r="APE198" s="431"/>
      <c r="APF198" s="431"/>
      <c r="APG198" s="431"/>
      <c r="APH198" s="431"/>
      <c r="API198" s="431"/>
      <c r="APJ198" s="431"/>
      <c r="APK198" s="431"/>
      <c r="APL198" s="431"/>
      <c r="APM198" s="431"/>
      <c r="APN198" s="431"/>
      <c r="APO198" s="431"/>
      <c r="APP198" s="431"/>
      <c r="APQ198" s="431"/>
      <c r="APR198" s="431"/>
      <c r="APS198" s="431"/>
      <c r="APT198" s="431"/>
      <c r="APU198" s="431"/>
      <c r="APV198" s="431"/>
      <c r="APW198" s="431"/>
      <c r="APX198" s="431"/>
      <c r="APY198" s="431"/>
      <c r="APZ198" s="431"/>
      <c r="AQA198" s="431"/>
      <c r="AQB198" s="431"/>
      <c r="AQC198" s="431"/>
      <c r="AQD198" s="431"/>
      <c r="AQE198" s="431"/>
      <c r="AQF198" s="431"/>
      <c r="AQG198" s="431"/>
      <c r="AQH198" s="431"/>
      <c r="AQI198" s="431"/>
      <c r="AQJ198" s="431"/>
      <c r="AQK198" s="431"/>
      <c r="AQL198" s="431"/>
      <c r="AQM198" s="431"/>
      <c r="AQN198" s="431"/>
      <c r="AQO198" s="431"/>
      <c r="AQP198" s="431"/>
      <c r="AQQ198" s="431"/>
      <c r="AQR198" s="431"/>
      <c r="AQS198" s="431"/>
      <c r="AQT198" s="431"/>
      <c r="AQU198" s="431"/>
      <c r="AQV198" s="431"/>
      <c r="AQW198" s="431"/>
      <c r="AQX198" s="431"/>
      <c r="AQY198" s="431"/>
      <c r="AQZ198" s="431"/>
      <c r="ARA198" s="431"/>
      <c r="ARB198" s="431"/>
      <c r="ARC198" s="431"/>
      <c r="ARD198" s="431"/>
      <c r="ARE198" s="431"/>
      <c r="ARF198" s="431"/>
      <c r="ARG198" s="431"/>
      <c r="ARH198" s="431"/>
      <c r="ARI198" s="431"/>
      <c r="ARJ198" s="431"/>
      <c r="ARK198" s="431"/>
      <c r="ARL198" s="431"/>
      <c r="ARM198" s="431"/>
      <c r="ARN198" s="431"/>
      <c r="ARO198" s="431"/>
      <c r="ARP198" s="431"/>
      <c r="ARQ198" s="431"/>
      <c r="ARR198" s="431"/>
      <c r="ARS198" s="431"/>
      <c r="ART198" s="431"/>
      <c r="ARU198" s="431"/>
      <c r="ARV198" s="431"/>
      <c r="ARW198" s="431"/>
      <c r="ARX198" s="431"/>
      <c r="ARY198" s="431"/>
      <c r="ARZ198" s="431"/>
      <c r="ASA198" s="431"/>
      <c r="ASB198" s="431"/>
      <c r="ASC198" s="431"/>
      <c r="ASD198" s="431"/>
      <c r="ASE198" s="431"/>
      <c r="ASF198" s="431"/>
      <c r="ASG198" s="431"/>
      <c r="ASH198" s="431"/>
      <c r="ASI198" s="431"/>
      <c r="ASJ198" s="431"/>
      <c r="ASK198" s="431"/>
      <c r="ASL198" s="431"/>
      <c r="ASM198" s="431"/>
      <c r="ASN198" s="431"/>
      <c r="ASO198" s="431"/>
      <c r="ASP198" s="431"/>
      <c r="ASQ198" s="431"/>
      <c r="ASR198" s="431"/>
      <c r="ASS198" s="431"/>
      <c r="AST198" s="431"/>
      <c r="ASU198" s="431"/>
      <c r="ASV198" s="431"/>
      <c r="ASW198" s="431"/>
      <c r="ASX198" s="431"/>
      <c r="ASY198" s="431"/>
      <c r="ASZ198" s="431"/>
      <c r="ATA198" s="431"/>
      <c r="ATB198" s="431"/>
      <c r="ATC198" s="431"/>
      <c r="ATD198" s="431"/>
      <c r="ATE198" s="431"/>
      <c r="ATF198" s="431"/>
      <c r="ATG198" s="431"/>
      <c r="ATH198" s="431"/>
      <c r="ATI198" s="431"/>
      <c r="ATJ198" s="431"/>
      <c r="ATK198" s="431"/>
      <c r="ATL198" s="431"/>
      <c r="ATM198" s="431"/>
      <c r="ATN198" s="431"/>
      <c r="ATO198" s="431"/>
      <c r="ATP198" s="431"/>
      <c r="ATQ198" s="431"/>
      <c r="ATR198" s="431"/>
      <c r="ATS198" s="431"/>
      <c r="ATT198" s="431"/>
      <c r="ATU198" s="431"/>
      <c r="ATV198" s="431"/>
      <c r="ATW198" s="431"/>
      <c r="ATX198" s="431"/>
      <c r="ATY198" s="431"/>
      <c r="ATZ198" s="431"/>
      <c r="AUA198" s="431"/>
      <c r="AUB198" s="431"/>
      <c r="AUC198" s="431"/>
      <c r="AUD198" s="431"/>
      <c r="AUE198" s="431"/>
      <c r="AUF198" s="431"/>
      <c r="AUG198" s="431"/>
      <c r="AUH198" s="431"/>
      <c r="AUI198" s="431"/>
      <c r="AUJ198" s="431"/>
      <c r="AUK198" s="431"/>
      <c r="AUL198" s="431"/>
      <c r="AUM198" s="431"/>
      <c r="AUN198" s="431"/>
      <c r="AUO198" s="431"/>
      <c r="AUP198" s="431"/>
      <c r="AUQ198" s="431"/>
      <c r="AUR198" s="431"/>
      <c r="AUS198" s="431"/>
      <c r="AUT198" s="431"/>
      <c r="AUU198" s="431"/>
      <c r="AUV198" s="431"/>
      <c r="AUW198" s="431"/>
      <c r="AUX198" s="431"/>
      <c r="AUY198" s="431"/>
      <c r="AUZ198" s="431"/>
      <c r="AVA198" s="431"/>
      <c r="AVB198" s="431"/>
      <c r="AVC198" s="431"/>
      <c r="AVD198" s="431"/>
      <c r="AVE198" s="431"/>
      <c r="AVF198" s="431"/>
      <c r="AVG198" s="431"/>
      <c r="AVH198" s="431"/>
      <c r="AVI198" s="431"/>
      <c r="AVJ198" s="431"/>
      <c r="AVK198" s="431"/>
      <c r="AVL198" s="431"/>
      <c r="AVM198" s="431"/>
      <c r="AVN198" s="431"/>
      <c r="AVO198" s="431"/>
      <c r="AVP198" s="431"/>
      <c r="AVQ198" s="431"/>
      <c r="AVR198" s="431"/>
      <c r="AVS198" s="431"/>
      <c r="AVT198" s="431"/>
      <c r="AVU198" s="431"/>
      <c r="AVV198" s="431"/>
      <c r="AVW198" s="431"/>
      <c r="AVX198" s="431"/>
      <c r="AVY198" s="431"/>
      <c r="AVZ198" s="431"/>
      <c r="AWA198" s="431"/>
      <c r="AWB198" s="431"/>
      <c r="AWC198" s="431"/>
      <c r="AWD198" s="431"/>
      <c r="AWE198" s="431"/>
      <c r="AWF198" s="431"/>
      <c r="AWG198" s="431"/>
      <c r="AWH198" s="431"/>
      <c r="AWI198" s="431"/>
      <c r="AWJ198" s="431"/>
      <c r="AWK198" s="431"/>
      <c r="AWL198" s="431"/>
      <c r="AWM198" s="431"/>
      <c r="AWN198" s="431"/>
      <c r="AWO198" s="431"/>
      <c r="AWP198" s="431"/>
      <c r="AWQ198" s="431"/>
      <c r="AWR198" s="431"/>
      <c r="AWS198" s="431"/>
      <c r="AWT198" s="431"/>
      <c r="AWU198" s="431"/>
      <c r="AWV198" s="431"/>
      <c r="AWW198" s="431"/>
      <c r="AWX198" s="431"/>
      <c r="AWY198" s="431"/>
      <c r="AWZ198" s="431"/>
      <c r="AXA198" s="431"/>
      <c r="AXB198" s="431"/>
      <c r="AXC198" s="431"/>
      <c r="AXD198" s="431"/>
      <c r="AXE198" s="431"/>
      <c r="AXF198" s="431"/>
      <c r="AXG198" s="431"/>
      <c r="AXH198" s="431"/>
      <c r="AXI198" s="431"/>
      <c r="AXJ198" s="431"/>
      <c r="AXK198" s="431"/>
      <c r="AXL198" s="431"/>
      <c r="AXM198" s="431"/>
      <c r="AXN198" s="431"/>
      <c r="AXO198" s="431"/>
      <c r="AXP198" s="431"/>
      <c r="AXQ198" s="431"/>
      <c r="AXR198" s="431"/>
      <c r="AXS198" s="431"/>
      <c r="AXT198" s="431"/>
      <c r="AXU198" s="431"/>
      <c r="AXV198" s="431"/>
      <c r="AXW198" s="431"/>
      <c r="AXX198" s="431"/>
      <c r="AXY198" s="431"/>
      <c r="AXZ198" s="431"/>
      <c r="AYA198" s="431"/>
      <c r="AYB198" s="431"/>
      <c r="AYC198" s="431"/>
      <c r="AYD198" s="431"/>
      <c r="AYE198" s="431"/>
      <c r="AYF198" s="431"/>
      <c r="AYG198" s="431"/>
      <c r="AYH198" s="431"/>
      <c r="AYI198" s="431"/>
      <c r="AYJ198" s="431"/>
      <c r="AYK198" s="431"/>
      <c r="AYL198" s="431"/>
      <c r="AYM198" s="431"/>
      <c r="AYN198" s="431"/>
      <c r="AYO198" s="431"/>
      <c r="AYP198" s="431"/>
      <c r="AYQ198" s="431"/>
      <c r="AYR198" s="431"/>
      <c r="AYS198" s="431"/>
      <c r="AYT198" s="431"/>
      <c r="AYU198" s="431"/>
      <c r="AYV198" s="431"/>
      <c r="AYW198" s="431"/>
      <c r="AYX198" s="431"/>
      <c r="AYY198" s="431"/>
      <c r="AYZ198" s="431"/>
      <c r="AZA198" s="431"/>
      <c r="AZB198" s="431"/>
      <c r="AZC198" s="431"/>
      <c r="AZD198" s="431"/>
      <c r="AZE198" s="431"/>
      <c r="AZF198" s="431"/>
      <c r="AZG198" s="431"/>
      <c r="AZH198" s="431"/>
      <c r="AZI198" s="431"/>
      <c r="AZJ198" s="431"/>
      <c r="AZK198" s="431"/>
      <c r="AZL198" s="431"/>
      <c r="AZM198" s="431"/>
      <c r="AZN198" s="431"/>
      <c r="AZO198" s="431"/>
      <c r="AZP198" s="431"/>
      <c r="AZQ198" s="431"/>
      <c r="AZR198" s="431"/>
      <c r="AZS198" s="431"/>
      <c r="AZT198" s="431"/>
      <c r="AZU198" s="431"/>
      <c r="AZV198" s="431"/>
      <c r="AZW198" s="431"/>
      <c r="AZX198" s="431"/>
      <c r="AZY198" s="431"/>
      <c r="AZZ198" s="431"/>
      <c r="BAA198" s="431"/>
      <c r="BAB198" s="431"/>
      <c r="BAC198" s="431"/>
      <c r="BAD198" s="431"/>
      <c r="BAE198" s="431"/>
      <c r="BAF198" s="431"/>
      <c r="BAG198" s="431"/>
      <c r="BAH198" s="431"/>
      <c r="BAI198" s="431"/>
      <c r="BAJ198" s="431"/>
      <c r="BAK198" s="431"/>
      <c r="BAL198" s="431"/>
      <c r="BAM198" s="431"/>
      <c r="BAN198" s="431"/>
      <c r="BAO198" s="431"/>
      <c r="BAP198" s="431"/>
      <c r="BAQ198" s="431"/>
      <c r="BAR198" s="431"/>
      <c r="BAS198" s="431"/>
      <c r="BAT198" s="431"/>
      <c r="BAU198" s="431"/>
      <c r="BAV198" s="431"/>
      <c r="BAW198" s="431"/>
      <c r="BAX198" s="431"/>
      <c r="BAY198" s="431"/>
      <c r="BAZ198" s="431"/>
      <c r="BBA198" s="431"/>
      <c r="BBB198" s="431"/>
      <c r="BBC198" s="431"/>
      <c r="BBD198" s="431"/>
      <c r="BBE198" s="431"/>
      <c r="BBF198" s="431"/>
      <c r="BBG198" s="431"/>
      <c r="BBH198" s="431"/>
      <c r="BBI198" s="431"/>
      <c r="BBJ198" s="431"/>
      <c r="BBK198" s="431"/>
      <c r="BBL198" s="431"/>
      <c r="BBM198" s="431"/>
      <c r="BBN198" s="431"/>
      <c r="BBO198" s="431"/>
      <c r="BBP198" s="431"/>
      <c r="BBQ198" s="431"/>
      <c r="BBR198" s="431"/>
      <c r="BBS198" s="431"/>
      <c r="BBT198" s="431"/>
      <c r="BBU198" s="431"/>
      <c r="BBV198" s="431"/>
      <c r="BBW198" s="431"/>
      <c r="BBX198" s="431"/>
      <c r="BBY198" s="431"/>
      <c r="BBZ198" s="431"/>
      <c r="BCA198" s="431"/>
      <c r="BCB198" s="431"/>
      <c r="BCC198" s="431"/>
      <c r="BCD198" s="431"/>
      <c r="BCE198" s="431"/>
      <c r="BCF198" s="431"/>
      <c r="BCG198" s="431"/>
      <c r="BCH198" s="431"/>
      <c r="BCI198" s="431"/>
      <c r="BCJ198" s="431"/>
      <c r="BCK198" s="431"/>
      <c r="BCL198" s="431"/>
      <c r="BCM198" s="431"/>
      <c r="BCN198" s="431"/>
      <c r="BCO198" s="431"/>
      <c r="BCP198" s="431"/>
      <c r="BCQ198" s="431"/>
      <c r="BCR198" s="431"/>
      <c r="BCS198" s="431"/>
      <c r="BCT198" s="431"/>
      <c r="BCU198" s="431"/>
      <c r="BCV198" s="431"/>
      <c r="BCW198" s="431"/>
      <c r="BCX198" s="431"/>
      <c r="BCY198" s="431"/>
      <c r="BCZ198" s="431"/>
      <c r="BDA198" s="431"/>
      <c r="BDB198" s="431"/>
      <c r="BDC198" s="431"/>
      <c r="BDD198" s="431"/>
      <c r="BDE198" s="431"/>
      <c r="BDF198" s="431"/>
      <c r="BDG198" s="431"/>
      <c r="BDH198" s="431"/>
      <c r="BDI198" s="431"/>
      <c r="BDJ198" s="431"/>
      <c r="BDK198" s="431"/>
      <c r="BDL198" s="431"/>
      <c r="BDM198" s="431"/>
      <c r="BDN198" s="431"/>
      <c r="BDO198" s="431"/>
      <c r="BDP198" s="431"/>
      <c r="BDQ198" s="431"/>
      <c r="BDR198" s="431"/>
      <c r="BDS198" s="431"/>
      <c r="BDT198" s="431"/>
      <c r="BDU198" s="431"/>
      <c r="BDV198" s="431"/>
      <c r="BDW198" s="431"/>
      <c r="BDX198" s="431"/>
      <c r="BDY198" s="431"/>
      <c r="BDZ198" s="431"/>
      <c r="BEA198" s="431"/>
      <c r="BEB198" s="431"/>
      <c r="BEC198" s="431"/>
      <c r="BED198" s="431"/>
      <c r="BEE198" s="431"/>
      <c r="BEF198" s="431"/>
      <c r="BEG198" s="431"/>
      <c r="BEH198" s="431"/>
      <c r="BEI198" s="431"/>
      <c r="BEJ198" s="431"/>
      <c r="BEK198" s="431"/>
      <c r="BEL198" s="431"/>
      <c r="BEM198" s="431"/>
      <c r="BEN198" s="431"/>
      <c r="BEO198" s="431"/>
      <c r="BEP198" s="431"/>
      <c r="BEQ198" s="431"/>
      <c r="BER198" s="431"/>
      <c r="BES198" s="431"/>
      <c r="BET198" s="431"/>
      <c r="BEU198" s="431"/>
      <c r="BEV198" s="431"/>
      <c r="BEW198" s="431"/>
      <c r="BEX198" s="431"/>
      <c r="BEY198" s="431"/>
      <c r="BEZ198" s="431"/>
      <c r="BFA198" s="431"/>
      <c r="BFB198" s="431"/>
      <c r="BFC198" s="431"/>
      <c r="BFD198" s="431"/>
      <c r="BFE198" s="431"/>
      <c r="BFF198" s="431"/>
      <c r="BFG198" s="431"/>
      <c r="BFH198" s="431"/>
      <c r="BFI198" s="431"/>
      <c r="BFJ198" s="431"/>
      <c r="BFK198" s="431"/>
      <c r="BFL198" s="431"/>
      <c r="BFM198" s="431"/>
      <c r="BFN198" s="431"/>
      <c r="BFO198" s="431"/>
      <c r="BFP198" s="431"/>
      <c r="BFQ198" s="431"/>
      <c r="BFR198" s="431"/>
      <c r="BFS198" s="431"/>
      <c r="BFT198" s="431"/>
      <c r="BFU198" s="431"/>
      <c r="BFV198" s="431"/>
      <c r="BFW198" s="431"/>
      <c r="BFX198" s="431"/>
      <c r="BFY198" s="431"/>
      <c r="BFZ198" s="431"/>
      <c r="BGA198" s="431"/>
      <c r="BGB198" s="431"/>
      <c r="BGC198" s="431"/>
      <c r="BGD198" s="431"/>
      <c r="BGE198" s="431"/>
      <c r="BGF198" s="431"/>
      <c r="BGG198" s="431"/>
      <c r="BGH198" s="431"/>
      <c r="BGI198" s="431"/>
      <c r="BGJ198" s="431"/>
      <c r="BGK198" s="431"/>
      <c r="BGL198" s="431"/>
      <c r="BGM198" s="431"/>
      <c r="BGN198" s="431"/>
      <c r="BGO198" s="431"/>
      <c r="BGP198" s="431"/>
      <c r="BGQ198" s="431"/>
      <c r="BGR198" s="431"/>
      <c r="BGS198" s="431"/>
      <c r="BGT198" s="431"/>
      <c r="BGU198" s="431"/>
      <c r="BGV198" s="431"/>
      <c r="BGW198" s="431"/>
      <c r="BGX198" s="431"/>
      <c r="BGY198" s="431"/>
      <c r="BGZ198" s="431"/>
      <c r="BHA198" s="431"/>
      <c r="BHB198" s="431"/>
      <c r="BHC198" s="431"/>
      <c r="BHD198" s="431"/>
      <c r="BHE198" s="431"/>
      <c r="BHF198" s="431"/>
      <c r="BHG198" s="431"/>
      <c r="BHH198" s="431"/>
      <c r="BHI198" s="431"/>
      <c r="BHJ198" s="431"/>
      <c r="BHK198" s="431"/>
      <c r="BHL198" s="431"/>
      <c r="BHM198" s="431"/>
      <c r="BHN198" s="431"/>
      <c r="BHO198" s="431"/>
      <c r="BHP198" s="431"/>
      <c r="BHQ198" s="431"/>
      <c r="BHR198" s="431"/>
      <c r="BHS198" s="431"/>
      <c r="BHT198" s="431"/>
      <c r="BHU198" s="431"/>
      <c r="BHV198" s="431"/>
      <c r="BHW198" s="431"/>
      <c r="BHX198" s="431"/>
      <c r="BHY198" s="431"/>
      <c r="BHZ198" s="431"/>
      <c r="BIA198" s="431"/>
      <c r="BIB198" s="431"/>
      <c r="BIC198" s="431"/>
      <c r="BID198" s="431"/>
      <c r="BIE198" s="431"/>
      <c r="BIF198" s="431"/>
      <c r="BIG198" s="431"/>
      <c r="BIH198" s="431"/>
      <c r="BII198" s="431"/>
      <c r="BIJ198" s="431"/>
      <c r="BIK198" s="431"/>
      <c r="BIL198" s="431"/>
      <c r="BIM198" s="431"/>
      <c r="BIN198" s="431"/>
      <c r="BIO198" s="431"/>
      <c r="BIP198" s="431"/>
      <c r="BIQ198" s="431"/>
      <c r="BIR198" s="431"/>
      <c r="BIS198" s="431"/>
      <c r="BIT198" s="431"/>
      <c r="BIU198" s="431"/>
      <c r="BIV198" s="431"/>
      <c r="BIW198" s="431"/>
      <c r="BIX198" s="431"/>
      <c r="BIY198" s="431"/>
      <c r="BIZ198" s="431"/>
      <c r="BJA198" s="431"/>
      <c r="BJB198" s="431"/>
      <c r="BJC198" s="431"/>
      <c r="BJD198" s="431"/>
      <c r="BJE198" s="431"/>
      <c r="BJF198" s="431"/>
      <c r="BJG198" s="431"/>
      <c r="BJH198" s="431"/>
      <c r="BJI198" s="431"/>
      <c r="BJJ198" s="431"/>
      <c r="BJK198" s="431"/>
      <c r="BJL198" s="431"/>
      <c r="BJM198" s="431"/>
      <c r="BJN198" s="431"/>
      <c r="BJO198" s="431"/>
      <c r="BJP198" s="431"/>
      <c r="BJQ198" s="431"/>
      <c r="BJR198" s="431"/>
      <c r="BJS198" s="431"/>
      <c r="BJT198" s="431"/>
      <c r="BJU198" s="431"/>
      <c r="BJV198" s="431"/>
      <c r="BJW198" s="431"/>
      <c r="BJX198" s="431"/>
      <c r="BJY198" s="431"/>
      <c r="BJZ198" s="431"/>
      <c r="BKA198" s="431"/>
      <c r="BKB198" s="431"/>
      <c r="BKC198" s="431"/>
      <c r="BKD198" s="431"/>
      <c r="BKE198" s="431"/>
      <c r="BKF198" s="431"/>
      <c r="BKG198" s="431"/>
      <c r="BKH198" s="431"/>
      <c r="BKI198" s="431"/>
      <c r="BKJ198" s="431"/>
      <c r="BKK198" s="431"/>
      <c r="BKL198" s="431"/>
      <c r="BKM198" s="431"/>
      <c r="BKN198" s="431"/>
      <c r="BKO198" s="431"/>
      <c r="BKP198" s="431"/>
      <c r="BKQ198" s="431"/>
      <c r="BKR198" s="431"/>
      <c r="BKS198" s="431"/>
      <c r="BKT198" s="431"/>
      <c r="BKU198" s="431"/>
      <c r="BKV198" s="431"/>
      <c r="BKW198" s="431"/>
      <c r="BKX198" s="431"/>
      <c r="BKY198" s="431"/>
      <c r="BKZ198" s="431"/>
      <c r="BLA198" s="431"/>
      <c r="BLB198" s="431"/>
      <c r="BLC198" s="431"/>
      <c r="BLD198" s="431"/>
      <c r="BLE198" s="431"/>
      <c r="BLF198" s="431"/>
      <c r="BLG198" s="431"/>
      <c r="BLH198" s="431"/>
      <c r="BLI198" s="431"/>
      <c r="BLJ198" s="431"/>
      <c r="BLK198" s="431"/>
      <c r="BLL198" s="431"/>
      <c r="BLM198" s="431"/>
      <c r="BLN198" s="431"/>
      <c r="BLO198" s="431"/>
      <c r="BLP198" s="431"/>
      <c r="BLQ198" s="431"/>
      <c r="BLR198" s="431"/>
      <c r="BLS198" s="431"/>
      <c r="BLT198" s="431"/>
      <c r="BLU198" s="431"/>
      <c r="BLV198" s="431"/>
      <c r="BLW198" s="431"/>
      <c r="BLX198" s="431"/>
      <c r="BLY198" s="431"/>
      <c r="BLZ198" s="431"/>
      <c r="BMA198" s="431"/>
      <c r="BMB198" s="431"/>
      <c r="BMC198" s="431"/>
      <c r="BMD198" s="431"/>
      <c r="BME198" s="431"/>
      <c r="BMF198" s="431"/>
      <c r="BMG198" s="431"/>
      <c r="BMH198" s="431"/>
      <c r="BMI198" s="431"/>
      <c r="BMJ198" s="431"/>
      <c r="BMK198" s="431"/>
      <c r="BML198" s="431"/>
      <c r="BMM198" s="431"/>
      <c r="BMN198" s="431"/>
      <c r="BMO198" s="431"/>
      <c r="BMP198" s="431"/>
      <c r="BMQ198" s="431"/>
      <c r="BMR198" s="431"/>
      <c r="BMS198" s="431"/>
      <c r="BMT198" s="431"/>
      <c r="BMU198" s="431"/>
      <c r="BMV198" s="431"/>
      <c r="BMW198" s="431"/>
      <c r="BMX198" s="431"/>
      <c r="BMY198" s="431"/>
      <c r="BMZ198" s="431"/>
      <c r="BNA198" s="431"/>
      <c r="BNB198" s="431"/>
      <c r="BNC198" s="431"/>
      <c r="BND198" s="431"/>
      <c r="BNE198" s="431"/>
      <c r="BNF198" s="431"/>
      <c r="BNG198" s="431"/>
      <c r="BNH198" s="431"/>
      <c r="BNI198" s="431"/>
      <c r="BNJ198" s="431"/>
      <c r="BNK198" s="431"/>
      <c r="BNL198" s="431"/>
      <c r="BNM198" s="431"/>
      <c r="BNN198" s="431"/>
      <c r="BNO198" s="431"/>
      <c r="BNP198" s="431"/>
      <c r="BNQ198" s="431"/>
      <c r="BNR198" s="431"/>
      <c r="BNS198" s="431"/>
      <c r="BNT198" s="431"/>
      <c r="BNU198" s="431"/>
      <c r="BNV198" s="431"/>
      <c r="BNW198" s="431"/>
      <c r="BNX198" s="431"/>
      <c r="BNY198" s="431"/>
      <c r="BNZ198" s="431"/>
      <c r="BOA198" s="431"/>
      <c r="BOB198" s="431"/>
      <c r="BOC198" s="431"/>
      <c r="BOD198" s="431"/>
      <c r="BOE198" s="431"/>
      <c r="BOF198" s="431"/>
      <c r="BOG198" s="431"/>
      <c r="BOH198" s="431"/>
      <c r="BOI198" s="431"/>
      <c r="BOJ198" s="431"/>
      <c r="BOK198" s="431"/>
      <c r="BOL198" s="431"/>
      <c r="BOM198" s="431"/>
      <c r="BON198" s="431"/>
      <c r="BOO198" s="431"/>
      <c r="BOP198" s="431"/>
      <c r="BOQ198" s="431"/>
      <c r="BOR198" s="431"/>
      <c r="BOS198" s="431"/>
      <c r="BOT198" s="431"/>
      <c r="BOU198" s="431"/>
      <c r="BOV198" s="431"/>
      <c r="BOW198" s="431"/>
      <c r="BOX198" s="431"/>
      <c r="BOY198" s="431"/>
      <c r="BOZ198" s="431"/>
      <c r="BPA198" s="431"/>
      <c r="BPB198" s="431"/>
      <c r="BPC198" s="431"/>
      <c r="BPD198" s="431"/>
      <c r="BPE198" s="431"/>
      <c r="BPF198" s="431"/>
      <c r="BPG198" s="431"/>
      <c r="BPH198" s="431"/>
      <c r="BPI198" s="431"/>
      <c r="BPJ198" s="431"/>
      <c r="BPK198" s="431"/>
      <c r="BPL198" s="431"/>
      <c r="BPM198" s="431"/>
      <c r="BPN198" s="431"/>
      <c r="BPO198" s="431"/>
      <c r="BPP198" s="431"/>
      <c r="BPQ198" s="431"/>
      <c r="BPR198" s="431"/>
      <c r="BPS198" s="431"/>
      <c r="BPT198" s="431"/>
      <c r="BPU198" s="431"/>
      <c r="BPV198" s="431"/>
      <c r="BPW198" s="431"/>
      <c r="BPX198" s="431"/>
      <c r="BPY198" s="431"/>
      <c r="BPZ198" s="431"/>
      <c r="BQA198" s="431"/>
      <c r="BQB198" s="431"/>
      <c r="BQC198" s="431"/>
      <c r="BQD198" s="431"/>
      <c r="BQE198" s="431"/>
      <c r="BQF198" s="431"/>
      <c r="BQG198" s="431"/>
      <c r="BQH198" s="431"/>
      <c r="BQI198" s="431"/>
      <c r="BQJ198" s="431"/>
      <c r="BQK198" s="431"/>
      <c r="BQL198" s="431"/>
      <c r="BQM198" s="431"/>
      <c r="BQN198" s="431"/>
      <c r="BQO198" s="431"/>
      <c r="BQP198" s="431"/>
      <c r="BQQ198" s="431"/>
      <c r="BQR198" s="431"/>
      <c r="BQS198" s="431"/>
      <c r="BQT198" s="431"/>
      <c r="BQU198" s="431"/>
      <c r="BQV198" s="431"/>
      <c r="BQW198" s="431"/>
      <c r="BQX198" s="431"/>
      <c r="BQY198" s="431"/>
      <c r="BQZ198" s="431"/>
      <c r="BRA198" s="431"/>
      <c r="BRB198" s="431"/>
      <c r="BRC198" s="431"/>
      <c r="BRD198" s="431"/>
      <c r="BRE198" s="431"/>
      <c r="BRF198" s="431"/>
      <c r="BRG198" s="431"/>
      <c r="BRH198" s="431"/>
      <c r="BRI198" s="431"/>
      <c r="BRJ198" s="431"/>
      <c r="BRK198" s="431"/>
      <c r="BRL198" s="431"/>
      <c r="BRM198" s="431"/>
      <c r="BRN198" s="431"/>
      <c r="BRO198" s="431"/>
      <c r="BRP198" s="431"/>
      <c r="BRQ198" s="431"/>
      <c r="BRR198" s="431"/>
      <c r="BRS198" s="431"/>
      <c r="BRT198" s="431"/>
      <c r="BRU198" s="431"/>
    </row>
    <row r="199" spans="1:1841" x14ac:dyDescent="0.3">
      <c r="A199" s="431"/>
      <c r="B199" s="431"/>
      <c r="C199" s="431"/>
      <c r="D199" s="431"/>
      <c r="E199" s="431"/>
      <c r="F199" s="431"/>
      <c r="G199" s="431"/>
      <c r="H199" s="431"/>
      <c r="I199" s="429"/>
      <c r="J199" s="429"/>
      <c r="K199" s="429"/>
      <c r="L199" s="429"/>
      <c r="M199" s="429"/>
      <c r="N199" s="429"/>
      <c r="O199" s="429"/>
      <c r="P199" s="429"/>
      <c r="Q199" s="429"/>
      <c r="R199" s="429"/>
      <c r="S199" s="429"/>
      <c r="T199" s="429"/>
      <c r="U199" s="429"/>
      <c r="V199" s="429"/>
      <c r="W199" s="429"/>
      <c r="X199" s="429"/>
      <c r="Y199" s="429"/>
      <c r="Z199" s="429"/>
      <c r="AA199" s="430"/>
      <c r="AB199" s="486"/>
      <c r="AC199" s="486"/>
      <c r="AD199" s="527"/>
      <c r="AE199" s="527"/>
      <c r="AF199" s="527"/>
      <c r="AG199" s="527"/>
      <c r="AH199" s="431"/>
      <c r="AI199" s="431"/>
      <c r="AJ199" s="431"/>
      <c r="AK199" s="431"/>
      <c r="AL199" s="431"/>
      <c r="AM199" s="431"/>
      <c r="AN199" s="431"/>
      <c r="AO199" s="431"/>
      <c r="AP199" s="431"/>
      <c r="AQ199" s="431"/>
      <c r="AR199" s="431"/>
      <c r="AS199" s="431"/>
      <c r="AT199" s="431"/>
      <c r="AU199" s="431"/>
      <c r="AV199" s="431"/>
      <c r="AW199" s="431"/>
      <c r="AX199" s="431"/>
      <c r="AY199" s="431"/>
      <c r="AZ199" s="431"/>
      <c r="BA199" s="431"/>
      <c r="BB199" s="431"/>
      <c r="BC199" s="431"/>
      <c r="BD199" s="431"/>
      <c r="BE199" s="431"/>
      <c r="BF199" s="431"/>
      <c r="BG199" s="431"/>
      <c r="BH199" s="431"/>
      <c r="BI199" s="431"/>
      <c r="BJ199" s="431"/>
      <c r="BK199" s="431"/>
      <c r="BL199" s="431"/>
      <c r="BM199" s="431"/>
      <c r="BN199" s="431"/>
      <c r="BO199" s="431"/>
      <c r="BP199" s="431"/>
      <c r="BQ199" s="431"/>
      <c r="BR199" s="431"/>
      <c r="BS199" s="431"/>
      <c r="BT199" s="431"/>
      <c r="BU199" s="431"/>
      <c r="BV199" s="431"/>
      <c r="BW199" s="431"/>
      <c r="BX199" s="431"/>
      <c r="BY199" s="431"/>
      <c r="BZ199" s="431"/>
      <c r="CA199" s="431"/>
      <c r="CB199" s="431"/>
      <c r="CC199" s="431"/>
      <c r="CD199" s="431"/>
      <c r="CE199" s="431"/>
      <c r="CF199" s="431"/>
      <c r="CG199" s="431"/>
      <c r="CH199" s="431"/>
      <c r="CI199" s="431"/>
      <c r="CJ199" s="431"/>
      <c r="CK199" s="431"/>
      <c r="CL199" s="431"/>
      <c r="CM199" s="431"/>
      <c r="CN199" s="431"/>
      <c r="CO199" s="431"/>
      <c r="CP199" s="431"/>
      <c r="CQ199" s="431"/>
      <c r="CR199" s="431"/>
      <c r="CS199" s="431"/>
      <c r="CT199" s="431"/>
      <c r="CU199" s="431"/>
      <c r="CV199" s="431"/>
      <c r="CW199" s="431"/>
      <c r="CX199" s="431"/>
      <c r="CY199" s="431"/>
      <c r="CZ199" s="431"/>
      <c r="DA199" s="431"/>
      <c r="DB199" s="431"/>
      <c r="DC199" s="431"/>
      <c r="DD199" s="431"/>
      <c r="DE199" s="431"/>
      <c r="DF199" s="431"/>
      <c r="DG199" s="431"/>
      <c r="DH199" s="431"/>
      <c r="DI199" s="431"/>
      <c r="DJ199" s="431"/>
      <c r="DK199" s="431"/>
      <c r="DL199" s="431"/>
      <c r="DM199" s="431"/>
      <c r="DN199" s="431"/>
      <c r="DO199" s="431"/>
      <c r="DP199" s="431"/>
      <c r="DQ199" s="431"/>
      <c r="DR199" s="431"/>
      <c r="DS199" s="431"/>
      <c r="DT199" s="431"/>
      <c r="DU199" s="431"/>
      <c r="DV199" s="431"/>
      <c r="DW199" s="431"/>
      <c r="DX199" s="431"/>
      <c r="DY199" s="431"/>
      <c r="DZ199" s="431"/>
      <c r="EA199" s="431"/>
      <c r="EB199" s="431"/>
      <c r="EC199" s="431"/>
      <c r="ED199" s="431"/>
      <c r="EE199" s="431"/>
      <c r="EF199" s="431"/>
      <c r="EG199" s="431"/>
      <c r="EH199" s="431"/>
      <c r="EI199" s="431"/>
      <c r="EJ199" s="431"/>
      <c r="EK199" s="431"/>
      <c r="EL199" s="431"/>
      <c r="EM199" s="431"/>
      <c r="EN199" s="431"/>
      <c r="EO199" s="431"/>
      <c r="EP199" s="431"/>
      <c r="EQ199" s="431"/>
      <c r="ER199" s="431"/>
      <c r="ES199" s="431"/>
      <c r="ET199" s="431"/>
      <c r="EU199" s="431"/>
      <c r="EV199" s="431"/>
      <c r="EW199" s="431"/>
      <c r="EX199" s="431"/>
      <c r="EY199" s="431"/>
      <c r="EZ199" s="431"/>
      <c r="FA199" s="431"/>
      <c r="FB199" s="431"/>
      <c r="FC199" s="431"/>
      <c r="FD199" s="431"/>
      <c r="FE199" s="431"/>
      <c r="FF199" s="431"/>
      <c r="FG199" s="431"/>
      <c r="FH199" s="431"/>
      <c r="FI199" s="431"/>
      <c r="FJ199" s="431"/>
      <c r="FK199" s="431"/>
      <c r="FL199" s="431"/>
      <c r="FM199" s="431"/>
      <c r="FN199" s="431"/>
      <c r="FO199" s="431"/>
      <c r="FP199" s="431"/>
      <c r="FQ199" s="431"/>
      <c r="FR199" s="431"/>
      <c r="FS199" s="431"/>
      <c r="FT199" s="431"/>
      <c r="FU199" s="431"/>
      <c r="FV199" s="431"/>
      <c r="FW199" s="431"/>
      <c r="FX199" s="431"/>
      <c r="FY199" s="431"/>
      <c r="FZ199" s="431"/>
      <c r="GA199" s="431"/>
      <c r="GB199" s="431"/>
      <c r="GC199" s="431"/>
      <c r="GD199" s="431"/>
      <c r="GE199" s="431"/>
      <c r="GF199" s="431"/>
      <c r="GG199" s="431"/>
      <c r="GH199" s="431"/>
      <c r="GI199" s="431"/>
      <c r="GJ199" s="431"/>
      <c r="GK199" s="431"/>
      <c r="GL199" s="431"/>
      <c r="GM199" s="431"/>
      <c r="GN199" s="431"/>
      <c r="GO199" s="431"/>
      <c r="GP199" s="431"/>
      <c r="GQ199" s="431"/>
      <c r="GR199" s="431"/>
      <c r="GS199" s="431"/>
      <c r="GT199" s="431"/>
      <c r="GU199" s="431"/>
      <c r="GV199" s="431"/>
      <c r="GW199" s="431"/>
      <c r="GX199" s="431"/>
      <c r="GY199" s="431"/>
      <c r="GZ199" s="431"/>
      <c r="HA199" s="431"/>
      <c r="HB199" s="431"/>
      <c r="HC199" s="431"/>
      <c r="HD199" s="431"/>
      <c r="HE199" s="431"/>
      <c r="HF199" s="431"/>
      <c r="HG199" s="431"/>
      <c r="HH199" s="431"/>
      <c r="HI199" s="431"/>
      <c r="HJ199" s="431"/>
      <c r="HK199" s="431"/>
      <c r="HL199" s="431"/>
      <c r="HM199" s="431"/>
      <c r="HN199" s="431"/>
      <c r="HO199" s="431"/>
      <c r="HP199" s="431"/>
      <c r="HQ199" s="431"/>
      <c r="HR199" s="431"/>
      <c r="HS199" s="431"/>
      <c r="HT199" s="431"/>
      <c r="HU199" s="431"/>
      <c r="HV199" s="431"/>
      <c r="HW199" s="431"/>
      <c r="HX199" s="431"/>
      <c r="HY199" s="431"/>
      <c r="HZ199" s="431"/>
      <c r="IA199" s="431"/>
      <c r="IB199" s="431"/>
      <c r="IC199" s="431"/>
      <c r="ID199" s="431"/>
      <c r="IE199" s="431"/>
      <c r="IF199" s="431"/>
      <c r="IG199" s="431"/>
      <c r="IH199" s="431"/>
      <c r="II199" s="431"/>
      <c r="IJ199" s="431"/>
      <c r="IK199" s="431"/>
      <c r="IL199" s="431"/>
      <c r="IM199" s="431"/>
      <c r="IN199" s="431"/>
      <c r="IO199" s="431"/>
      <c r="IP199" s="431"/>
      <c r="IQ199" s="431"/>
      <c r="IR199" s="431"/>
      <c r="IS199" s="431"/>
      <c r="IT199" s="431"/>
      <c r="IU199" s="431"/>
      <c r="IV199" s="431"/>
      <c r="IW199" s="431"/>
      <c r="IX199" s="431"/>
      <c r="IY199" s="431"/>
      <c r="IZ199" s="431"/>
      <c r="JA199" s="431"/>
      <c r="JB199" s="431"/>
      <c r="JC199" s="431"/>
      <c r="JD199" s="431"/>
      <c r="JE199" s="431"/>
      <c r="JF199" s="431"/>
      <c r="JG199" s="431"/>
      <c r="JH199" s="431"/>
      <c r="JI199" s="431"/>
      <c r="JJ199" s="431"/>
      <c r="JK199" s="431"/>
      <c r="JL199" s="431"/>
      <c r="JM199" s="431"/>
      <c r="JN199" s="431"/>
      <c r="JO199" s="431"/>
      <c r="JP199" s="431"/>
      <c r="JQ199" s="431"/>
      <c r="JR199" s="431"/>
      <c r="JS199" s="431"/>
      <c r="JT199" s="431"/>
      <c r="JU199" s="431"/>
      <c r="JV199" s="431"/>
      <c r="JW199" s="431"/>
      <c r="JX199" s="431"/>
      <c r="JY199" s="431"/>
      <c r="JZ199" s="431"/>
      <c r="KA199" s="431"/>
      <c r="KB199" s="431"/>
      <c r="KC199" s="431"/>
      <c r="KD199" s="431"/>
      <c r="KE199" s="431"/>
      <c r="KF199" s="431"/>
      <c r="KG199" s="431"/>
      <c r="KH199" s="431"/>
      <c r="KI199" s="431"/>
      <c r="KJ199" s="431"/>
      <c r="KK199" s="431"/>
      <c r="KL199" s="431"/>
      <c r="KM199" s="431"/>
      <c r="KN199" s="431"/>
      <c r="KO199" s="431"/>
      <c r="KP199" s="431"/>
      <c r="KQ199" s="431"/>
      <c r="KR199" s="431"/>
      <c r="KS199" s="431"/>
      <c r="KT199" s="431"/>
      <c r="KU199" s="431"/>
      <c r="KV199" s="431"/>
      <c r="KW199" s="431"/>
      <c r="KX199" s="431"/>
      <c r="KY199" s="431"/>
      <c r="KZ199" s="431"/>
      <c r="LA199" s="431"/>
      <c r="LB199" s="431"/>
      <c r="LC199" s="431"/>
      <c r="LD199" s="431"/>
      <c r="LE199" s="431"/>
      <c r="LF199" s="431"/>
      <c r="LG199" s="431"/>
      <c r="LH199" s="431"/>
      <c r="LI199" s="431"/>
      <c r="LJ199" s="431"/>
      <c r="LK199" s="431"/>
      <c r="LL199" s="431"/>
      <c r="LM199" s="431"/>
      <c r="LN199" s="431"/>
      <c r="LO199" s="431"/>
      <c r="LP199" s="431"/>
      <c r="LQ199" s="431"/>
      <c r="LR199" s="431"/>
      <c r="LS199" s="431"/>
      <c r="LT199" s="431"/>
      <c r="LU199" s="431"/>
      <c r="LV199" s="431"/>
      <c r="LW199" s="431"/>
      <c r="LX199" s="431"/>
      <c r="LY199" s="431"/>
      <c r="LZ199" s="431"/>
      <c r="MA199" s="431"/>
      <c r="MB199" s="431"/>
      <c r="MC199" s="431"/>
      <c r="MD199" s="431"/>
      <c r="ME199" s="431"/>
      <c r="MF199" s="431"/>
      <c r="MG199" s="431"/>
      <c r="MH199" s="431"/>
      <c r="MI199" s="431"/>
      <c r="MJ199" s="431"/>
      <c r="MK199" s="431"/>
      <c r="ML199" s="431"/>
      <c r="MM199" s="431"/>
      <c r="MN199" s="431"/>
      <c r="MO199" s="431"/>
      <c r="MP199" s="431"/>
      <c r="MQ199" s="431"/>
      <c r="MR199" s="431"/>
      <c r="MS199" s="431"/>
      <c r="MT199" s="431"/>
      <c r="MU199" s="431"/>
      <c r="MV199" s="431"/>
      <c r="MW199" s="431"/>
      <c r="MX199" s="431"/>
      <c r="MY199" s="431"/>
      <c r="MZ199" s="431"/>
      <c r="NA199" s="431"/>
      <c r="NB199" s="431"/>
      <c r="NC199" s="431"/>
      <c r="ND199" s="431"/>
      <c r="NE199" s="431"/>
      <c r="NF199" s="431"/>
      <c r="NG199" s="431"/>
      <c r="NH199" s="431"/>
      <c r="NI199" s="431"/>
      <c r="NJ199" s="431"/>
      <c r="NK199" s="431"/>
      <c r="NL199" s="431"/>
      <c r="NM199" s="431"/>
      <c r="NN199" s="431"/>
      <c r="NO199" s="431"/>
      <c r="NP199" s="431"/>
      <c r="NQ199" s="431"/>
      <c r="NR199" s="431"/>
      <c r="NS199" s="431"/>
      <c r="NT199" s="431"/>
      <c r="NU199" s="431"/>
      <c r="NV199" s="431"/>
      <c r="NW199" s="431"/>
      <c r="NX199" s="431"/>
      <c r="NY199" s="431"/>
      <c r="NZ199" s="431"/>
      <c r="OA199" s="431"/>
      <c r="OB199" s="431"/>
      <c r="OC199" s="431"/>
      <c r="OD199" s="431"/>
      <c r="OE199" s="431"/>
      <c r="OF199" s="431"/>
      <c r="OG199" s="431"/>
      <c r="OH199" s="431"/>
      <c r="OI199" s="431"/>
      <c r="OJ199" s="431"/>
      <c r="OK199" s="431"/>
      <c r="OL199" s="431"/>
      <c r="OM199" s="431"/>
      <c r="ON199" s="431"/>
      <c r="OO199" s="431"/>
      <c r="OP199" s="431"/>
      <c r="OQ199" s="431"/>
      <c r="OR199" s="431"/>
      <c r="OS199" s="431"/>
      <c r="OT199" s="431"/>
      <c r="OU199" s="431"/>
      <c r="OV199" s="431"/>
      <c r="OW199" s="431"/>
      <c r="OX199" s="431"/>
      <c r="OY199" s="431"/>
      <c r="OZ199" s="431"/>
      <c r="PA199" s="431"/>
      <c r="PB199" s="431"/>
      <c r="PC199" s="431"/>
      <c r="PD199" s="431"/>
      <c r="PE199" s="431"/>
      <c r="PF199" s="431"/>
      <c r="PG199" s="431"/>
      <c r="PH199" s="431"/>
      <c r="PI199" s="431"/>
      <c r="PJ199" s="431"/>
      <c r="PK199" s="431"/>
      <c r="PL199" s="431"/>
      <c r="PM199" s="431"/>
      <c r="PN199" s="431"/>
      <c r="PO199" s="431"/>
      <c r="PP199" s="431"/>
      <c r="PQ199" s="431"/>
      <c r="PR199" s="431"/>
      <c r="PS199" s="431"/>
      <c r="PT199" s="431"/>
      <c r="PU199" s="431"/>
      <c r="PV199" s="431"/>
      <c r="PW199" s="431"/>
      <c r="PX199" s="431"/>
      <c r="PY199" s="431"/>
      <c r="PZ199" s="431"/>
      <c r="QA199" s="431"/>
      <c r="QB199" s="431"/>
      <c r="QC199" s="431"/>
      <c r="QD199" s="431"/>
      <c r="QE199" s="431"/>
      <c r="QF199" s="431"/>
      <c r="QG199" s="431"/>
      <c r="QH199" s="431"/>
      <c r="QI199" s="431"/>
      <c r="QJ199" s="431"/>
      <c r="QK199" s="431"/>
      <c r="QL199" s="431"/>
      <c r="QM199" s="431"/>
      <c r="QN199" s="431"/>
      <c r="QO199" s="431"/>
      <c r="QP199" s="431"/>
      <c r="QQ199" s="431"/>
      <c r="QR199" s="431"/>
      <c r="QS199" s="431"/>
      <c r="QT199" s="431"/>
      <c r="QU199" s="431"/>
      <c r="QV199" s="431"/>
      <c r="QW199" s="431"/>
      <c r="QX199" s="431"/>
      <c r="QY199" s="431"/>
      <c r="QZ199" s="431"/>
      <c r="RA199" s="431"/>
      <c r="RB199" s="431"/>
      <c r="RC199" s="431"/>
      <c r="RD199" s="431"/>
      <c r="RE199" s="431"/>
      <c r="RF199" s="431"/>
      <c r="RG199" s="431"/>
      <c r="RH199" s="431"/>
      <c r="RI199" s="431"/>
      <c r="RJ199" s="431"/>
      <c r="RK199" s="431"/>
      <c r="RL199" s="431"/>
      <c r="RM199" s="431"/>
      <c r="RN199" s="431"/>
      <c r="RO199" s="431"/>
      <c r="RP199" s="431"/>
      <c r="RQ199" s="431"/>
      <c r="RR199" s="431"/>
      <c r="RS199" s="431"/>
      <c r="RT199" s="431"/>
      <c r="RU199" s="431"/>
      <c r="RV199" s="431"/>
      <c r="RW199" s="431"/>
      <c r="RX199" s="431"/>
      <c r="RY199" s="431"/>
      <c r="RZ199" s="431"/>
      <c r="SA199" s="431"/>
      <c r="SB199" s="431"/>
      <c r="SC199" s="431"/>
      <c r="SD199" s="431"/>
      <c r="SE199" s="431"/>
      <c r="SF199" s="431"/>
      <c r="SG199" s="431"/>
      <c r="SH199" s="431"/>
      <c r="SI199" s="431"/>
      <c r="SJ199" s="431"/>
      <c r="SK199" s="431"/>
      <c r="SL199" s="431"/>
      <c r="SM199" s="431"/>
      <c r="SN199" s="431"/>
      <c r="SO199" s="431"/>
      <c r="SP199" s="431"/>
      <c r="SQ199" s="431"/>
      <c r="SR199" s="431"/>
      <c r="SS199" s="431"/>
      <c r="ST199" s="431"/>
      <c r="SU199" s="431"/>
      <c r="SV199" s="431"/>
      <c r="SW199" s="431"/>
      <c r="SX199" s="431"/>
      <c r="SY199" s="431"/>
      <c r="SZ199" s="431"/>
      <c r="TA199" s="431"/>
      <c r="TB199" s="431"/>
      <c r="TC199" s="431"/>
      <c r="TD199" s="431"/>
      <c r="TE199" s="431"/>
      <c r="TF199" s="431"/>
      <c r="TG199" s="431"/>
      <c r="TH199" s="431"/>
      <c r="TI199" s="431"/>
      <c r="TJ199" s="431"/>
      <c r="TK199" s="431"/>
      <c r="TL199" s="431"/>
      <c r="TM199" s="431"/>
      <c r="TN199" s="431"/>
      <c r="TO199" s="431"/>
      <c r="TP199" s="431"/>
      <c r="TQ199" s="431"/>
      <c r="TR199" s="431"/>
      <c r="TS199" s="431"/>
      <c r="TT199" s="431"/>
      <c r="TU199" s="431"/>
      <c r="TV199" s="431"/>
      <c r="TW199" s="431"/>
      <c r="TX199" s="431"/>
      <c r="TY199" s="431"/>
      <c r="TZ199" s="431"/>
      <c r="UA199" s="431"/>
      <c r="UB199" s="431"/>
      <c r="UC199" s="431"/>
      <c r="UD199" s="431"/>
      <c r="UE199" s="431"/>
      <c r="UF199" s="431"/>
      <c r="UG199" s="431"/>
      <c r="UH199" s="431"/>
      <c r="UI199" s="431"/>
      <c r="UJ199" s="431"/>
      <c r="UK199" s="431"/>
      <c r="UL199" s="431"/>
      <c r="UM199" s="431"/>
      <c r="UN199" s="431"/>
      <c r="UO199" s="431"/>
      <c r="UP199" s="431"/>
      <c r="UQ199" s="431"/>
      <c r="UR199" s="431"/>
      <c r="US199" s="431"/>
      <c r="UT199" s="431"/>
      <c r="UU199" s="431"/>
      <c r="UV199" s="431"/>
      <c r="UW199" s="431"/>
      <c r="UX199" s="431"/>
      <c r="UY199" s="431"/>
      <c r="UZ199" s="431"/>
      <c r="VA199" s="431"/>
      <c r="VB199" s="431"/>
      <c r="VC199" s="431"/>
      <c r="VD199" s="431"/>
      <c r="VE199" s="431"/>
      <c r="VF199" s="431"/>
      <c r="VG199" s="431"/>
      <c r="VH199" s="431"/>
      <c r="VI199" s="431"/>
      <c r="VJ199" s="431"/>
      <c r="VK199" s="431"/>
      <c r="VL199" s="431"/>
      <c r="VM199" s="431"/>
      <c r="VN199" s="431"/>
      <c r="VO199" s="431"/>
      <c r="VP199" s="431"/>
      <c r="VQ199" s="431"/>
      <c r="VR199" s="431"/>
      <c r="VS199" s="431"/>
      <c r="VT199" s="431"/>
      <c r="VU199" s="431"/>
      <c r="VV199" s="431"/>
      <c r="VW199" s="431"/>
      <c r="VX199" s="431"/>
      <c r="VY199" s="431"/>
      <c r="VZ199" s="431"/>
      <c r="WA199" s="431"/>
      <c r="WB199" s="431"/>
      <c r="WC199" s="431"/>
      <c r="WD199" s="431"/>
      <c r="WE199" s="431"/>
      <c r="WF199" s="431"/>
      <c r="WG199" s="431"/>
      <c r="WH199" s="431"/>
      <c r="WI199" s="431"/>
      <c r="WJ199" s="431"/>
      <c r="WK199" s="431"/>
      <c r="WL199" s="431"/>
      <c r="WM199" s="431"/>
      <c r="WN199" s="431"/>
      <c r="WO199" s="431"/>
      <c r="WP199" s="431"/>
      <c r="WQ199" s="431"/>
      <c r="WR199" s="431"/>
      <c r="WS199" s="431"/>
      <c r="WT199" s="431"/>
      <c r="WU199" s="431"/>
      <c r="WV199" s="431"/>
      <c r="WW199" s="431"/>
      <c r="WX199" s="431"/>
      <c r="WY199" s="431"/>
      <c r="WZ199" s="431"/>
      <c r="XA199" s="431"/>
      <c r="XB199" s="431"/>
      <c r="XC199" s="431"/>
      <c r="XD199" s="431"/>
      <c r="XE199" s="431"/>
      <c r="XF199" s="431"/>
      <c r="XG199" s="431"/>
      <c r="XH199" s="431"/>
      <c r="XI199" s="431"/>
      <c r="XJ199" s="431"/>
      <c r="XK199" s="431"/>
      <c r="XL199" s="431"/>
      <c r="XM199" s="431"/>
      <c r="XN199" s="431"/>
      <c r="XO199" s="431"/>
      <c r="XP199" s="431"/>
      <c r="XQ199" s="431"/>
      <c r="XR199" s="431"/>
      <c r="XS199" s="431"/>
      <c r="XT199" s="431"/>
      <c r="XU199" s="431"/>
      <c r="XV199" s="431"/>
      <c r="XW199" s="431"/>
      <c r="XX199" s="431"/>
      <c r="XY199" s="431"/>
      <c r="XZ199" s="431"/>
      <c r="YA199" s="431"/>
      <c r="YB199" s="431"/>
      <c r="YC199" s="431"/>
      <c r="YD199" s="431"/>
      <c r="YE199" s="431"/>
      <c r="YF199" s="431"/>
      <c r="YG199" s="431"/>
      <c r="YH199" s="431"/>
      <c r="YI199" s="431"/>
      <c r="YJ199" s="431"/>
      <c r="YK199" s="431"/>
      <c r="YL199" s="431"/>
      <c r="YM199" s="431"/>
      <c r="YN199" s="431"/>
      <c r="YO199" s="431"/>
      <c r="YP199" s="431"/>
      <c r="YQ199" s="431"/>
      <c r="YR199" s="431"/>
      <c r="YS199" s="431"/>
      <c r="YT199" s="431"/>
      <c r="YU199" s="431"/>
      <c r="YV199" s="431"/>
      <c r="YW199" s="431"/>
      <c r="YX199" s="431"/>
      <c r="YY199" s="431"/>
      <c r="YZ199" s="431"/>
      <c r="ZA199" s="431"/>
      <c r="ZB199" s="431"/>
      <c r="ZC199" s="431"/>
      <c r="ZD199" s="431"/>
      <c r="ZE199" s="431"/>
      <c r="ZF199" s="431"/>
      <c r="ZG199" s="431"/>
      <c r="ZH199" s="431"/>
      <c r="ZI199" s="431"/>
      <c r="ZJ199" s="431"/>
      <c r="ZK199" s="431"/>
      <c r="ZL199" s="431"/>
      <c r="ZM199" s="431"/>
      <c r="ZN199" s="431"/>
      <c r="ZO199" s="431"/>
      <c r="ZP199" s="431"/>
      <c r="ZQ199" s="431"/>
      <c r="ZR199" s="431"/>
      <c r="ZS199" s="431"/>
      <c r="ZT199" s="431"/>
      <c r="ZU199" s="431"/>
      <c r="ZV199" s="431"/>
      <c r="ZW199" s="431"/>
      <c r="ZX199" s="431"/>
      <c r="ZY199" s="431"/>
      <c r="ZZ199" s="431"/>
      <c r="AAA199" s="431"/>
      <c r="AAB199" s="431"/>
      <c r="AAC199" s="431"/>
      <c r="AAD199" s="431"/>
      <c r="AAE199" s="431"/>
      <c r="AAF199" s="431"/>
      <c r="AAG199" s="431"/>
      <c r="AAH199" s="431"/>
      <c r="AAI199" s="431"/>
      <c r="AAJ199" s="431"/>
      <c r="AAK199" s="431"/>
      <c r="AAL199" s="431"/>
      <c r="AAM199" s="431"/>
      <c r="AAN199" s="431"/>
      <c r="AAO199" s="431"/>
      <c r="AAP199" s="431"/>
      <c r="AAQ199" s="431"/>
      <c r="AAR199" s="431"/>
      <c r="AAS199" s="431"/>
      <c r="AAT199" s="431"/>
      <c r="AAU199" s="431"/>
      <c r="AAV199" s="431"/>
      <c r="AAW199" s="431"/>
      <c r="AAX199" s="431"/>
      <c r="AAY199" s="431"/>
      <c r="AAZ199" s="431"/>
      <c r="ABA199" s="431"/>
      <c r="ABB199" s="431"/>
      <c r="ABC199" s="431"/>
      <c r="ABD199" s="431"/>
      <c r="ABE199" s="431"/>
      <c r="ABF199" s="431"/>
      <c r="ABG199" s="431"/>
      <c r="ABH199" s="431"/>
      <c r="ABI199" s="431"/>
      <c r="ABJ199" s="431"/>
      <c r="ABK199" s="431"/>
      <c r="ABL199" s="431"/>
      <c r="ABM199" s="431"/>
      <c r="ABN199" s="431"/>
      <c r="ABO199" s="431"/>
      <c r="ABP199" s="431"/>
      <c r="ABQ199" s="431"/>
      <c r="ABR199" s="431"/>
      <c r="ABS199" s="431"/>
      <c r="ABT199" s="431"/>
      <c r="ABU199" s="431"/>
      <c r="ABV199" s="431"/>
      <c r="ABW199" s="431"/>
      <c r="ABX199" s="431"/>
      <c r="ABY199" s="431"/>
      <c r="ABZ199" s="431"/>
      <c r="ACA199" s="431"/>
      <c r="ACB199" s="431"/>
      <c r="ACC199" s="431"/>
      <c r="ACD199" s="431"/>
      <c r="ACE199" s="431"/>
      <c r="ACF199" s="431"/>
      <c r="ACG199" s="431"/>
      <c r="ACH199" s="431"/>
      <c r="ACI199" s="431"/>
      <c r="ACJ199" s="431"/>
      <c r="ACK199" s="431"/>
      <c r="ACL199" s="431"/>
      <c r="ACM199" s="431"/>
      <c r="ACN199" s="431"/>
      <c r="ACO199" s="431"/>
      <c r="ACP199" s="431"/>
      <c r="ACQ199" s="431"/>
      <c r="ACR199" s="431"/>
      <c r="ACS199" s="431"/>
      <c r="ACT199" s="431"/>
      <c r="ACU199" s="431"/>
      <c r="ACV199" s="431"/>
      <c r="ACW199" s="431"/>
      <c r="ACX199" s="431"/>
      <c r="ACY199" s="431"/>
      <c r="ACZ199" s="431"/>
      <c r="ADA199" s="431"/>
      <c r="ADB199" s="431"/>
      <c r="ADC199" s="431"/>
      <c r="ADD199" s="431"/>
      <c r="ADE199" s="431"/>
      <c r="ADF199" s="431"/>
      <c r="ADG199" s="431"/>
      <c r="ADH199" s="431"/>
      <c r="ADI199" s="431"/>
      <c r="ADJ199" s="431"/>
      <c r="ADK199" s="431"/>
      <c r="ADL199" s="431"/>
      <c r="ADM199" s="431"/>
      <c r="ADN199" s="431"/>
      <c r="ADO199" s="431"/>
      <c r="ADP199" s="431"/>
      <c r="ADQ199" s="431"/>
      <c r="ADR199" s="431"/>
      <c r="ADS199" s="431"/>
      <c r="ADT199" s="431"/>
      <c r="ADU199" s="431"/>
      <c r="ADV199" s="431"/>
      <c r="ADW199" s="431"/>
      <c r="ADX199" s="431"/>
      <c r="ADY199" s="431"/>
      <c r="ADZ199" s="431"/>
      <c r="AEA199" s="431"/>
      <c r="AEB199" s="431"/>
      <c r="AEC199" s="431"/>
      <c r="AED199" s="431"/>
      <c r="AEE199" s="431"/>
      <c r="AEF199" s="431"/>
      <c r="AEG199" s="431"/>
      <c r="AEH199" s="431"/>
      <c r="AEI199" s="431"/>
      <c r="AEJ199" s="431"/>
      <c r="AEK199" s="431"/>
      <c r="AEL199" s="431"/>
      <c r="AEM199" s="431"/>
      <c r="AEN199" s="431"/>
      <c r="AEO199" s="431"/>
      <c r="AEP199" s="431"/>
      <c r="AEQ199" s="431"/>
      <c r="AER199" s="431"/>
      <c r="AES199" s="431"/>
      <c r="AET199" s="431"/>
      <c r="AEU199" s="431"/>
      <c r="AEV199" s="431"/>
      <c r="AEW199" s="431"/>
      <c r="AEX199" s="431"/>
      <c r="AEY199" s="431"/>
      <c r="AEZ199" s="431"/>
      <c r="AFA199" s="431"/>
      <c r="AFB199" s="431"/>
      <c r="AFC199" s="431"/>
      <c r="AFD199" s="431"/>
      <c r="AFE199" s="431"/>
      <c r="AFF199" s="431"/>
      <c r="AFG199" s="431"/>
      <c r="AFH199" s="431"/>
      <c r="AFI199" s="431"/>
      <c r="AFJ199" s="431"/>
      <c r="AFK199" s="431"/>
      <c r="AFL199" s="431"/>
      <c r="AFM199" s="431"/>
      <c r="AFN199" s="431"/>
      <c r="AFO199" s="431"/>
      <c r="AFP199" s="431"/>
      <c r="AFQ199" s="431"/>
      <c r="AFR199" s="431"/>
      <c r="AFS199" s="431"/>
      <c r="AFT199" s="431"/>
      <c r="AFU199" s="431"/>
      <c r="AFV199" s="431"/>
      <c r="AFW199" s="431"/>
      <c r="AFX199" s="431"/>
      <c r="AFY199" s="431"/>
      <c r="AFZ199" s="431"/>
      <c r="AGA199" s="431"/>
      <c r="AGB199" s="431"/>
      <c r="AGC199" s="431"/>
      <c r="AGD199" s="431"/>
      <c r="AGE199" s="431"/>
      <c r="AGF199" s="431"/>
      <c r="AGG199" s="431"/>
      <c r="AGH199" s="431"/>
      <c r="AGI199" s="431"/>
      <c r="AGJ199" s="431"/>
      <c r="AGK199" s="431"/>
      <c r="AGL199" s="431"/>
      <c r="AGM199" s="431"/>
      <c r="AGN199" s="431"/>
      <c r="AGO199" s="431"/>
      <c r="AGP199" s="431"/>
      <c r="AGQ199" s="431"/>
      <c r="AGR199" s="431"/>
      <c r="AGS199" s="431"/>
      <c r="AGT199" s="431"/>
      <c r="AGU199" s="431"/>
      <c r="AGV199" s="431"/>
      <c r="AGW199" s="431"/>
      <c r="AGX199" s="431"/>
      <c r="AGY199" s="431"/>
      <c r="AGZ199" s="431"/>
      <c r="AHA199" s="431"/>
      <c r="AHB199" s="431"/>
      <c r="AHC199" s="431"/>
      <c r="AHD199" s="431"/>
      <c r="AHE199" s="431"/>
      <c r="AHF199" s="431"/>
      <c r="AHG199" s="431"/>
      <c r="AHH199" s="431"/>
      <c r="AHI199" s="431"/>
      <c r="AHJ199" s="431"/>
      <c r="AHK199" s="431"/>
      <c r="AHL199" s="431"/>
      <c r="AHM199" s="431"/>
      <c r="AHN199" s="431"/>
      <c r="AHO199" s="431"/>
      <c r="AHP199" s="431"/>
      <c r="AHQ199" s="431"/>
      <c r="AHR199" s="431"/>
      <c r="AHS199" s="431"/>
      <c r="AHT199" s="431"/>
      <c r="AHU199" s="431"/>
      <c r="AHV199" s="431"/>
      <c r="AHW199" s="431"/>
      <c r="AHX199" s="431"/>
      <c r="AHY199" s="431"/>
      <c r="AHZ199" s="431"/>
      <c r="AIA199" s="431"/>
      <c r="AIB199" s="431"/>
      <c r="AIC199" s="431"/>
      <c r="AID199" s="431"/>
      <c r="AIE199" s="431"/>
      <c r="AIF199" s="431"/>
      <c r="AIG199" s="431"/>
      <c r="AIH199" s="431"/>
      <c r="AII199" s="431"/>
      <c r="AIJ199" s="431"/>
      <c r="AIK199" s="431"/>
      <c r="AIL199" s="431"/>
      <c r="AIM199" s="431"/>
      <c r="AIN199" s="431"/>
      <c r="AIO199" s="431"/>
      <c r="AIP199" s="431"/>
      <c r="AIQ199" s="431"/>
      <c r="AIR199" s="431"/>
      <c r="AIS199" s="431"/>
      <c r="AIT199" s="431"/>
      <c r="AIU199" s="431"/>
      <c r="AIV199" s="431"/>
      <c r="AIW199" s="431"/>
      <c r="AIX199" s="431"/>
      <c r="AIY199" s="431"/>
      <c r="AIZ199" s="431"/>
      <c r="AJA199" s="431"/>
      <c r="AJB199" s="431"/>
      <c r="AJC199" s="431"/>
      <c r="AJD199" s="431"/>
      <c r="AJE199" s="431"/>
      <c r="AJF199" s="431"/>
      <c r="AJG199" s="431"/>
      <c r="AJH199" s="431"/>
      <c r="AJI199" s="431"/>
      <c r="AJJ199" s="431"/>
      <c r="AJK199" s="431"/>
      <c r="AJL199" s="431"/>
      <c r="AJM199" s="431"/>
      <c r="AJN199" s="431"/>
      <c r="AJO199" s="431"/>
      <c r="AJP199" s="431"/>
      <c r="AJQ199" s="431"/>
      <c r="AJR199" s="431"/>
      <c r="AJS199" s="431"/>
      <c r="AJT199" s="431"/>
      <c r="AJU199" s="431"/>
      <c r="AJV199" s="431"/>
      <c r="AJW199" s="431"/>
      <c r="AJX199" s="431"/>
      <c r="AJY199" s="431"/>
      <c r="AJZ199" s="431"/>
      <c r="AKA199" s="431"/>
      <c r="AKB199" s="431"/>
      <c r="AKC199" s="431"/>
      <c r="AKD199" s="431"/>
      <c r="AKE199" s="431"/>
      <c r="AKF199" s="431"/>
      <c r="AKG199" s="431"/>
      <c r="AKH199" s="431"/>
      <c r="AKI199" s="431"/>
      <c r="AKJ199" s="431"/>
      <c r="AKK199" s="431"/>
      <c r="AKL199" s="431"/>
      <c r="AKM199" s="431"/>
      <c r="AKN199" s="431"/>
      <c r="AKO199" s="431"/>
      <c r="AKP199" s="431"/>
      <c r="AKQ199" s="431"/>
      <c r="AKR199" s="431"/>
      <c r="AKS199" s="431"/>
      <c r="AKT199" s="431"/>
      <c r="AKU199" s="431"/>
      <c r="AKV199" s="431"/>
      <c r="AKW199" s="431"/>
      <c r="AKX199" s="431"/>
      <c r="AKY199" s="431"/>
      <c r="AKZ199" s="431"/>
      <c r="ALA199" s="431"/>
      <c r="ALB199" s="431"/>
      <c r="ALC199" s="431"/>
      <c r="ALD199" s="431"/>
      <c r="ALE199" s="431"/>
      <c r="ALF199" s="431"/>
      <c r="ALG199" s="431"/>
      <c r="ALH199" s="431"/>
      <c r="ALI199" s="431"/>
      <c r="ALJ199" s="431"/>
      <c r="ALK199" s="431"/>
      <c r="ALL199" s="431"/>
      <c r="ALM199" s="431"/>
      <c r="ALN199" s="431"/>
      <c r="ALO199" s="431"/>
      <c r="ALP199" s="431"/>
      <c r="ALQ199" s="431"/>
      <c r="ALR199" s="431"/>
      <c r="ALS199" s="431"/>
      <c r="ALT199" s="431"/>
      <c r="ALU199" s="431"/>
      <c r="ALV199" s="431"/>
      <c r="ALW199" s="431"/>
      <c r="ALX199" s="431"/>
      <c r="ALY199" s="431"/>
      <c r="ALZ199" s="431"/>
      <c r="AMA199" s="431"/>
      <c r="AMB199" s="431"/>
      <c r="AMC199" s="431"/>
      <c r="AMD199" s="431"/>
      <c r="AME199" s="431"/>
      <c r="AMF199" s="431"/>
      <c r="AMG199" s="431"/>
      <c r="AMH199" s="431"/>
      <c r="AMI199" s="431"/>
      <c r="AMJ199" s="431"/>
      <c r="AMK199" s="431"/>
      <c r="AML199" s="431"/>
      <c r="AMM199" s="431"/>
      <c r="AMN199" s="431"/>
      <c r="AMO199" s="431"/>
      <c r="AMP199" s="431"/>
      <c r="AMQ199" s="431"/>
      <c r="AMR199" s="431"/>
      <c r="AMS199" s="431"/>
      <c r="AMT199" s="431"/>
      <c r="AMU199" s="431"/>
      <c r="AMV199" s="431"/>
      <c r="AMW199" s="431"/>
      <c r="AMX199" s="431"/>
      <c r="AMY199" s="431"/>
      <c r="AMZ199" s="431"/>
      <c r="ANA199" s="431"/>
      <c r="ANB199" s="431"/>
      <c r="ANC199" s="431"/>
      <c r="AND199" s="431"/>
      <c r="ANE199" s="431"/>
      <c r="ANF199" s="431"/>
      <c r="ANG199" s="431"/>
      <c r="ANH199" s="431"/>
      <c r="ANI199" s="431"/>
      <c r="ANJ199" s="431"/>
      <c r="ANK199" s="431"/>
      <c r="ANL199" s="431"/>
      <c r="ANM199" s="431"/>
      <c r="ANN199" s="431"/>
      <c r="ANO199" s="431"/>
      <c r="ANP199" s="431"/>
      <c r="ANQ199" s="431"/>
      <c r="ANR199" s="431"/>
      <c r="ANS199" s="431"/>
      <c r="ANT199" s="431"/>
      <c r="ANU199" s="431"/>
      <c r="ANV199" s="431"/>
      <c r="ANW199" s="431"/>
      <c r="ANX199" s="431"/>
      <c r="ANY199" s="431"/>
      <c r="ANZ199" s="431"/>
      <c r="AOA199" s="431"/>
      <c r="AOB199" s="431"/>
      <c r="AOC199" s="431"/>
      <c r="AOD199" s="431"/>
      <c r="AOE199" s="431"/>
      <c r="AOF199" s="431"/>
      <c r="AOG199" s="431"/>
      <c r="AOH199" s="431"/>
      <c r="AOI199" s="431"/>
      <c r="AOJ199" s="431"/>
      <c r="AOK199" s="431"/>
      <c r="AOL199" s="431"/>
      <c r="AOM199" s="431"/>
      <c r="AON199" s="431"/>
      <c r="AOO199" s="431"/>
      <c r="AOP199" s="431"/>
      <c r="AOQ199" s="431"/>
      <c r="AOR199" s="431"/>
      <c r="AOS199" s="431"/>
      <c r="AOT199" s="431"/>
      <c r="AOU199" s="431"/>
      <c r="AOV199" s="431"/>
      <c r="AOW199" s="431"/>
      <c r="AOX199" s="431"/>
      <c r="AOY199" s="431"/>
      <c r="AOZ199" s="431"/>
      <c r="APA199" s="431"/>
      <c r="APB199" s="431"/>
      <c r="APC199" s="431"/>
      <c r="APD199" s="431"/>
      <c r="APE199" s="431"/>
      <c r="APF199" s="431"/>
      <c r="APG199" s="431"/>
      <c r="APH199" s="431"/>
      <c r="API199" s="431"/>
      <c r="APJ199" s="431"/>
      <c r="APK199" s="431"/>
      <c r="APL199" s="431"/>
      <c r="APM199" s="431"/>
      <c r="APN199" s="431"/>
      <c r="APO199" s="431"/>
      <c r="APP199" s="431"/>
      <c r="APQ199" s="431"/>
      <c r="APR199" s="431"/>
      <c r="APS199" s="431"/>
      <c r="APT199" s="431"/>
      <c r="APU199" s="431"/>
      <c r="APV199" s="431"/>
      <c r="APW199" s="431"/>
      <c r="APX199" s="431"/>
      <c r="APY199" s="431"/>
      <c r="APZ199" s="431"/>
      <c r="AQA199" s="431"/>
      <c r="AQB199" s="431"/>
      <c r="AQC199" s="431"/>
      <c r="AQD199" s="431"/>
      <c r="AQE199" s="431"/>
      <c r="AQF199" s="431"/>
      <c r="AQG199" s="431"/>
      <c r="AQH199" s="431"/>
      <c r="AQI199" s="431"/>
      <c r="AQJ199" s="431"/>
      <c r="AQK199" s="431"/>
      <c r="AQL199" s="431"/>
      <c r="AQM199" s="431"/>
      <c r="AQN199" s="431"/>
      <c r="AQO199" s="431"/>
      <c r="AQP199" s="431"/>
      <c r="AQQ199" s="431"/>
      <c r="AQR199" s="431"/>
      <c r="AQS199" s="431"/>
      <c r="AQT199" s="431"/>
      <c r="AQU199" s="431"/>
      <c r="AQV199" s="431"/>
      <c r="AQW199" s="431"/>
      <c r="AQX199" s="431"/>
      <c r="AQY199" s="431"/>
      <c r="AQZ199" s="431"/>
      <c r="ARA199" s="431"/>
      <c r="ARB199" s="431"/>
      <c r="ARC199" s="431"/>
      <c r="ARD199" s="431"/>
      <c r="ARE199" s="431"/>
      <c r="ARF199" s="431"/>
      <c r="ARG199" s="431"/>
      <c r="ARH199" s="431"/>
      <c r="ARI199" s="431"/>
      <c r="ARJ199" s="431"/>
      <c r="ARK199" s="431"/>
      <c r="ARL199" s="431"/>
      <c r="ARM199" s="431"/>
      <c r="ARN199" s="431"/>
      <c r="ARO199" s="431"/>
      <c r="ARP199" s="431"/>
      <c r="ARQ199" s="431"/>
      <c r="ARR199" s="431"/>
      <c r="ARS199" s="431"/>
      <c r="ART199" s="431"/>
      <c r="ARU199" s="431"/>
      <c r="ARV199" s="431"/>
      <c r="ARW199" s="431"/>
      <c r="ARX199" s="431"/>
      <c r="ARY199" s="431"/>
      <c r="ARZ199" s="431"/>
      <c r="ASA199" s="431"/>
      <c r="ASB199" s="431"/>
      <c r="ASC199" s="431"/>
      <c r="ASD199" s="431"/>
      <c r="ASE199" s="431"/>
      <c r="ASF199" s="431"/>
      <c r="ASG199" s="431"/>
      <c r="ASH199" s="431"/>
      <c r="ASI199" s="431"/>
      <c r="ASJ199" s="431"/>
      <c r="ASK199" s="431"/>
      <c r="ASL199" s="431"/>
      <c r="ASM199" s="431"/>
      <c r="ASN199" s="431"/>
      <c r="ASO199" s="431"/>
      <c r="ASP199" s="431"/>
      <c r="ASQ199" s="431"/>
      <c r="ASR199" s="431"/>
      <c r="ASS199" s="431"/>
      <c r="AST199" s="431"/>
      <c r="ASU199" s="431"/>
      <c r="ASV199" s="431"/>
      <c r="ASW199" s="431"/>
      <c r="ASX199" s="431"/>
      <c r="ASY199" s="431"/>
      <c r="ASZ199" s="431"/>
      <c r="ATA199" s="431"/>
      <c r="ATB199" s="431"/>
      <c r="ATC199" s="431"/>
      <c r="ATD199" s="431"/>
      <c r="ATE199" s="431"/>
      <c r="ATF199" s="431"/>
      <c r="ATG199" s="431"/>
      <c r="ATH199" s="431"/>
      <c r="ATI199" s="431"/>
      <c r="ATJ199" s="431"/>
      <c r="ATK199" s="431"/>
      <c r="ATL199" s="431"/>
      <c r="ATM199" s="431"/>
      <c r="ATN199" s="431"/>
      <c r="ATO199" s="431"/>
      <c r="ATP199" s="431"/>
      <c r="ATQ199" s="431"/>
      <c r="ATR199" s="431"/>
      <c r="ATS199" s="431"/>
      <c r="ATT199" s="431"/>
      <c r="ATU199" s="431"/>
      <c r="ATV199" s="431"/>
      <c r="ATW199" s="431"/>
      <c r="ATX199" s="431"/>
      <c r="ATY199" s="431"/>
      <c r="ATZ199" s="431"/>
      <c r="AUA199" s="431"/>
      <c r="AUB199" s="431"/>
      <c r="AUC199" s="431"/>
      <c r="AUD199" s="431"/>
      <c r="AUE199" s="431"/>
      <c r="AUF199" s="431"/>
      <c r="AUG199" s="431"/>
      <c r="AUH199" s="431"/>
      <c r="AUI199" s="431"/>
      <c r="AUJ199" s="431"/>
      <c r="AUK199" s="431"/>
      <c r="AUL199" s="431"/>
      <c r="AUM199" s="431"/>
      <c r="AUN199" s="431"/>
      <c r="AUO199" s="431"/>
      <c r="AUP199" s="431"/>
      <c r="AUQ199" s="431"/>
      <c r="AUR199" s="431"/>
      <c r="AUS199" s="431"/>
      <c r="AUT199" s="431"/>
      <c r="AUU199" s="431"/>
      <c r="AUV199" s="431"/>
      <c r="AUW199" s="431"/>
      <c r="AUX199" s="431"/>
      <c r="AUY199" s="431"/>
      <c r="AUZ199" s="431"/>
      <c r="AVA199" s="431"/>
      <c r="AVB199" s="431"/>
      <c r="AVC199" s="431"/>
      <c r="AVD199" s="431"/>
      <c r="AVE199" s="431"/>
      <c r="AVF199" s="431"/>
      <c r="AVG199" s="431"/>
      <c r="AVH199" s="431"/>
      <c r="AVI199" s="431"/>
      <c r="AVJ199" s="431"/>
      <c r="AVK199" s="431"/>
      <c r="AVL199" s="431"/>
      <c r="AVM199" s="431"/>
      <c r="AVN199" s="431"/>
      <c r="AVO199" s="431"/>
      <c r="AVP199" s="431"/>
      <c r="AVQ199" s="431"/>
      <c r="AVR199" s="431"/>
      <c r="AVS199" s="431"/>
      <c r="AVT199" s="431"/>
      <c r="AVU199" s="431"/>
      <c r="AVV199" s="431"/>
      <c r="AVW199" s="431"/>
      <c r="AVX199" s="431"/>
      <c r="AVY199" s="431"/>
      <c r="AVZ199" s="431"/>
      <c r="AWA199" s="431"/>
      <c r="AWB199" s="431"/>
      <c r="AWC199" s="431"/>
      <c r="AWD199" s="431"/>
      <c r="AWE199" s="431"/>
      <c r="AWF199" s="431"/>
      <c r="AWG199" s="431"/>
      <c r="AWH199" s="431"/>
      <c r="AWI199" s="431"/>
      <c r="AWJ199" s="431"/>
      <c r="AWK199" s="431"/>
      <c r="AWL199" s="431"/>
      <c r="AWM199" s="431"/>
      <c r="AWN199" s="431"/>
      <c r="AWO199" s="431"/>
      <c r="AWP199" s="431"/>
      <c r="AWQ199" s="431"/>
      <c r="AWR199" s="431"/>
      <c r="AWS199" s="431"/>
      <c r="AWT199" s="431"/>
      <c r="AWU199" s="431"/>
      <c r="AWV199" s="431"/>
      <c r="AWW199" s="431"/>
      <c r="AWX199" s="431"/>
      <c r="AWY199" s="431"/>
      <c r="AWZ199" s="431"/>
      <c r="AXA199" s="431"/>
      <c r="AXB199" s="431"/>
      <c r="AXC199" s="431"/>
      <c r="AXD199" s="431"/>
      <c r="AXE199" s="431"/>
      <c r="AXF199" s="431"/>
      <c r="AXG199" s="431"/>
      <c r="AXH199" s="431"/>
      <c r="AXI199" s="431"/>
      <c r="AXJ199" s="431"/>
      <c r="AXK199" s="431"/>
      <c r="AXL199" s="431"/>
      <c r="AXM199" s="431"/>
      <c r="AXN199" s="431"/>
      <c r="AXO199" s="431"/>
      <c r="AXP199" s="431"/>
      <c r="AXQ199" s="431"/>
      <c r="AXR199" s="431"/>
      <c r="AXS199" s="431"/>
      <c r="AXT199" s="431"/>
      <c r="AXU199" s="431"/>
      <c r="AXV199" s="431"/>
      <c r="AXW199" s="431"/>
      <c r="AXX199" s="431"/>
      <c r="AXY199" s="431"/>
      <c r="AXZ199" s="431"/>
      <c r="AYA199" s="431"/>
      <c r="AYB199" s="431"/>
      <c r="AYC199" s="431"/>
      <c r="AYD199" s="431"/>
      <c r="AYE199" s="431"/>
      <c r="AYF199" s="431"/>
      <c r="AYG199" s="431"/>
      <c r="AYH199" s="431"/>
      <c r="AYI199" s="431"/>
      <c r="AYJ199" s="431"/>
      <c r="AYK199" s="431"/>
      <c r="AYL199" s="431"/>
      <c r="AYM199" s="431"/>
      <c r="AYN199" s="431"/>
      <c r="AYO199" s="431"/>
      <c r="AYP199" s="431"/>
      <c r="AYQ199" s="431"/>
      <c r="AYR199" s="431"/>
      <c r="AYS199" s="431"/>
      <c r="AYT199" s="431"/>
      <c r="AYU199" s="431"/>
      <c r="AYV199" s="431"/>
      <c r="AYW199" s="431"/>
      <c r="AYX199" s="431"/>
      <c r="AYY199" s="431"/>
      <c r="AYZ199" s="431"/>
      <c r="AZA199" s="431"/>
      <c r="AZB199" s="431"/>
      <c r="AZC199" s="431"/>
      <c r="AZD199" s="431"/>
      <c r="AZE199" s="431"/>
      <c r="AZF199" s="431"/>
      <c r="AZG199" s="431"/>
      <c r="AZH199" s="431"/>
      <c r="AZI199" s="431"/>
      <c r="AZJ199" s="431"/>
      <c r="AZK199" s="431"/>
      <c r="AZL199" s="431"/>
      <c r="AZM199" s="431"/>
      <c r="AZN199" s="431"/>
      <c r="AZO199" s="431"/>
      <c r="AZP199" s="431"/>
      <c r="AZQ199" s="431"/>
      <c r="AZR199" s="431"/>
      <c r="AZS199" s="431"/>
      <c r="AZT199" s="431"/>
      <c r="AZU199" s="431"/>
      <c r="AZV199" s="431"/>
      <c r="AZW199" s="431"/>
      <c r="AZX199" s="431"/>
      <c r="AZY199" s="431"/>
      <c r="AZZ199" s="431"/>
      <c r="BAA199" s="431"/>
      <c r="BAB199" s="431"/>
      <c r="BAC199" s="431"/>
      <c r="BAD199" s="431"/>
      <c r="BAE199" s="431"/>
      <c r="BAF199" s="431"/>
      <c r="BAG199" s="431"/>
      <c r="BAH199" s="431"/>
      <c r="BAI199" s="431"/>
      <c r="BAJ199" s="431"/>
      <c r="BAK199" s="431"/>
      <c r="BAL199" s="431"/>
      <c r="BAM199" s="431"/>
      <c r="BAN199" s="431"/>
      <c r="BAO199" s="431"/>
      <c r="BAP199" s="431"/>
      <c r="BAQ199" s="431"/>
      <c r="BAR199" s="431"/>
      <c r="BAS199" s="431"/>
      <c r="BAT199" s="431"/>
      <c r="BAU199" s="431"/>
      <c r="BAV199" s="431"/>
      <c r="BAW199" s="431"/>
      <c r="BAX199" s="431"/>
      <c r="BAY199" s="431"/>
      <c r="BAZ199" s="431"/>
      <c r="BBA199" s="431"/>
      <c r="BBB199" s="431"/>
      <c r="BBC199" s="431"/>
      <c r="BBD199" s="431"/>
      <c r="BBE199" s="431"/>
      <c r="BBF199" s="431"/>
      <c r="BBG199" s="431"/>
      <c r="BBH199" s="431"/>
      <c r="BBI199" s="431"/>
      <c r="BBJ199" s="431"/>
      <c r="BBK199" s="431"/>
      <c r="BBL199" s="431"/>
      <c r="BBM199" s="431"/>
      <c r="BBN199" s="431"/>
      <c r="BBO199" s="431"/>
      <c r="BBP199" s="431"/>
      <c r="BBQ199" s="431"/>
      <c r="BBR199" s="431"/>
      <c r="BBS199" s="431"/>
      <c r="BBT199" s="431"/>
      <c r="BBU199" s="431"/>
      <c r="BBV199" s="431"/>
      <c r="BBW199" s="431"/>
      <c r="BBX199" s="431"/>
      <c r="BBY199" s="431"/>
      <c r="BBZ199" s="431"/>
      <c r="BCA199" s="431"/>
      <c r="BCB199" s="431"/>
      <c r="BCC199" s="431"/>
      <c r="BCD199" s="431"/>
      <c r="BCE199" s="431"/>
      <c r="BCF199" s="431"/>
      <c r="BCG199" s="431"/>
      <c r="BCH199" s="431"/>
      <c r="BCI199" s="431"/>
      <c r="BCJ199" s="431"/>
      <c r="BCK199" s="431"/>
      <c r="BCL199" s="431"/>
      <c r="BCM199" s="431"/>
      <c r="BCN199" s="431"/>
      <c r="BCO199" s="431"/>
      <c r="BCP199" s="431"/>
      <c r="BCQ199" s="431"/>
      <c r="BCR199" s="431"/>
      <c r="BCS199" s="431"/>
      <c r="BCT199" s="431"/>
      <c r="BCU199" s="431"/>
      <c r="BCV199" s="431"/>
      <c r="BCW199" s="431"/>
      <c r="BCX199" s="431"/>
      <c r="BCY199" s="431"/>
      <c r="BCZ199" s="431"/>
      <c r="BDA199" s="431"/>
      <c r="BDB199" s="431"/>
      <c r="BDC199" s="431"/>
      <c r="BDD199" s="431"/>
      <c r="BDE199" s="431"/>
      <c r="BDF199" s="431"/>
      <c r="BDG199" s="431"/>
      <c r="BDH199" s="431"/>
      <c r="BDI199" s="431"/>
      <c r="BDJ199" s="431"/>
      <c r="BDK199" s="431"/>
      <c r="BDL199" s="431"/>
      <c r="BDM199" s="431"/>
      <c r="BDN199" s="431"/>
      <c r="BDO199" s="431"/>
      <c r="BDP199" s="431"/>
      <c r="BDQ199" s="431"/>
      <c r="BDR199" s="431"/>
      <c r="BDS199" s="431"/>
      <c r="BDT199" s="431"/>
      <c r="BDU199" s="431"/>
      <c r="BDV199" s="431"/>
      <c r="BDW199" s="431"/>
      <c r="BDX199" s="431"/>
      <c r="BDY199" s="431"/>
      <c r="BDZ199" s="431"/>
      <c r="BEA199" s="431"/>
      <c r="BEB199" s="431"/>
      <c r="BEC199" s="431"/>
      <c r="BED199" s="431"/>
      <c r="BEE199" s="431"/>
      <c r="BEF199" s="431"/>
      <c r="BEG199" s="431"/>
      <c r="BEH199" s="431"/>
      <c r="BEI199" s="431"/>
      <c r="BEJ199" s="431"/>
      <c r="BEK199" s="431"/>
      <c r="BEL199" s="431"/>
      <c r="BEM199" s="431"/>
      <c r="BEN199" s="431"/>
      <c r="BEO199" s="431"/>
      <c r="BEP199" s="431"/>
      <c r="BEQ199" s="431"/>
      <c r="BER199" s="431"/>
      <c r="BES199" s="431"/>
      <c r="BET199" s="431"/>
      <c r="BEU199" s="431"/>
      <c r="BEV199" s="431"/>
      <c r="BEW199" s="431"/>
      <c r="BEX199" s="431"/>
      <c r="BEY199" s="431"/>
      <c r="BEZ199" s="431"/>
      <c r="BFA199" s="431"/>
      <c r="BFB199" s="431"/>
      <c r="BFC199" s="431"/>
      <c r="BFD199" s="431"/>
      <c r="BFE199" s="431"/>
      <c r="BFF199" s="431"/>
      <c r="BFG199" s="431"/>
      <c r="BFH199" s="431"/>
      <c r="BFI199" s="431"/>
      <c r="BFJ199" s="431"/>
      <c r="BFK199" s="431"/>
      <c r="BFL199" s="431"/>
      <c r="BFM199" s="431"/>
      <c r="BFN199" s="431"/>
      <c r="BFO199" s="431"/>
      <c r="BFP199" s="431"/>
      <c r="BFQ199" s="431"/>
      <c r="BFR199" s="431"/>
      <c r="BFS199" s="431"/>
      <c r="BFT199" s="431"/>
      <c r="BFU199" s="431"/>
      <c r="BFV199" s="431"/>
      <c r="BFW199" s="431"/>
      <c r="BFX199" s="431"/>
      <c r="BFY199" s="431"/>
      <c r="BFZ199" s="431"/>
      <c r="BGA199" s="431"/>
      <c r="BGB199" s="431"/>
      <c r="BGC199" s="431"/>
      <c r="BGD199" s="431"/>
      <c r="BGE199" s="431"/>
      <c r="BGF199" s="431"/>
      <c r="BGG199" s="431"/>
      <c r="BGH199" s="431"/>
      <c r="BGI199" s="431"/>
      <c r="BGJ199" s="431"/>
      <c r="BGK199" s="431"/>
      <c r="BGL199" s="431"/>
      <c r="BGM199" s="431"/>
      <c r="BGN199" s="431"/>
      <c r="BGO199" s="431"/>
      <c r="BGP199" s="431"/>
      <c r="BGQ199" s="431"/>
      <c r="BGR199" s="431"/>
      <c r="BGS199" s="431"/>
      <c r="BGT199" s="431"/>
      <c r="BGU199" s="431"/>
      <c r="BGV199" s="431"/>
      <c r="BGW199" s="431"/>
      <c r="BGX199" s="431"/>
      <c r="BGY199" s="431"/>
      <c r="BGZ199" s="431"/>
      <c r="BHA199" s="431"/>
      <c r="BHB199" s="431"/>
      <c r="BHC199" s="431"/>
      <c r="BHD199" s="431"/>
      <c r="BHE199" s="431"/>
      <c r="BHF199" s="431"/>
      <c r="BHG199" s="431"/>
      <c r="BHH199" s="431"/>
      <c r="BHI199" s="431"/>
      <c r="BHJ199" s="431"/>
      <c r="BHK199" s="431"/>
      <c r="BHL199" s="431"/>
      <c r="BHM199" s="431"/>
      <c r="BHN199" s="431"/>
      <c r="BHO199" s="431"/>
      <c r="BHP199" s="431"/>
      <c r="BHQ199" s="431"/>
      <c r="BHR199" s="431"/>
      <c r="BHS199" s="431"/>
      <c r="BHT199" s="431"/>
      <c r="BHU199" s="431"/>
      <c r="BHV199" s="431"/>
      <c r="BHW199" s="431"/>
      <c r="BHX199" s="431"/>
      <c r="BHY199" s="431"/>
      <c r="BHZ199" s="431"/>
      <c r="BIA199" s="431"/>
      <c r="BIB199" s="431"/>
      <c r="BIC199" s="431"/>
      <c r="BID199" s="431"/>
      <c r="BIE199" s="431"/>
      <c r="BIF199" s="431"/>
      <c r="BIG199" s="431"/>
      <c r="BIH199" s="431"/>
      <c r="BII199" s="431"/>
      <c r="BIJ199" s="431"/>
      <c r="BIK199" s="431"/>
      <c r="BIL199" s="431"/>
      <c r="BIM199" s="431"/>
      <c r="BIN199" s="431"/>
      <c r="BIO199" s="431"/>
      <c r="BIP199" s="431"/>
      <c r="BIQ199" s="431"/>
      <c r="BIR199" s="431"/>
      <c r="BIS199" s="431"/>
      <c r="BIT199" s="431"/>
      <c r="BIU199" s="431"/>
      <c r="BIV199" s="431"/>
      <c r="BIW199" s="431"/>
      <c r="BIX199" s="431"/>
      <c r="BIY199" s="431"/>
      <c r="BIZ199" s="431"/>
      <c r="BJA199" s="431"/>
      <c r="BJB199" s="431"/>
      <c r="BJC199" s="431"/>
      <c r="BJD199" s="431"/>
      <c r="BJE199" s="431"/>
      <c r="BJF199" s="431"/>
      <c r="BJG199" s="431"/>
      <c r="BJH199" s="431"/>
      <c r="BJI199" s="431"/>
      <c r="BJJ199" s="431"/>
      <c r="BJK199" s="431"/>
      <c r="BJL199" s="431"/>
      <c r="BJM199" s="431"/>
      <c r="BJN199" s="431"/>
      <c r="BJO199" s="431"/>
      <c r="BJP199" s="431"/>
      <c r="BJQ199" s="431"/>
      <c r="BJR199" s="431"/>
      <c r="BJS199" s="431"/>
      <c r="BJT199" s="431"/>
      <c r="BJU199" s="431"/>
      <c r="BJV199" s="431"/>
      <c r="BJW199" s="431"/>
      <c r="BJX199" s="431"/>
      <c r="BJY199" s="431"/>
      <c r="BJZ199" s="431"/>
      <c r="BKA199" s="431"/>
      <c r="BKB199" s="431"/>
      <c r="BKC199" s="431"/>
      <c r="BKD199" s="431"/>
      <c r="BKE199" s="431"/>
      <c r="BKF199" s="431"/>
      <c r="BKG199" s="431"/>
      <c r="BKH199" s="431"/>
      <c r="BKI199" s="431"/>
      <c r="BKJ199" s="431"/>
      <c r="BKK199" s="431"/>
      <c r="BKL199" s="431"/>
      <c r="BKM199" s="431"/>
      <c r="BKN199" s="431"/>
      <c r="BKO199" s="431"/>
      <c r="BKP199" s="431"/>
      <c r="BKQ199" s="431"/>
      <c r="BKR199" s="431"/>
      <c r="BKS199" s="431"/>
      <c r="BKT199" s="431"/>
      <c r="BKU199" s="431"/>
      <c r="BKV199" s="431"/>
      <c r="BKW199" s="431"/>
      <c r="BKX199" s="431"/>
      <c r="BKY199" s="431"/>
      <c r="BKZ199" s="431"/>
      <c r="BLA199" s="431"/>
      <c r="BLB199" s="431"/>
      <c r="BLC199" s="431"/>
      <c r="BLD199" s="431"/>
      <c r="BLE199" s="431"/>
      <c r="BLF199" s="431"/>
      <c r="BLG199" s="431"/>
      <c r="BLH199" s="431"/>
      <c r="BLI199" s="431"/>
      <c r="BLJ199" s="431"/>
      <c r="BLK199" s="431"/>
      <c r="BLL199" s="431"/>
      <c r="BLM199" s="431"/>
      <c r="BLN199" s="431"/>
      <c r="BLO199" s="431"/>
      <c r="BLP199" s="431"/>
      <c r="BLQ199" s="431"/>
      <c r="BLR199" s="431"/>
      <c r="BLS199" s="431"/>
      <c r="BLT199" s="431"/>
      <c r="BLU199" s="431"/>
      <c r="BLV199" s="431"/>
      <c r="BLW199" s="431"/>
      <c r="BLX199" s="431"/>
      <c r="BLY199" s="431"/>
      <c r="BLZ199" s="431"/>
      <c r="BMA199" s="431"/>
      <c r="BMB199" s="431"/>
      <c r="BMC199" s="431"/>
      <c r="BMD199" s="431"/>
      <c r="BME199" s="431"/>
      <c r="BMF199" s="431"/>
      <c r="BMG199" s="431"/>
      <c r="BMH199" s="431"/>
      <c r="BMI199" s="431"/>
      <c r="BMJ199" s="431"/>
      <c r="BMK199" s="431"/>
      <c r="BML199" s="431"/>
      <c r="BMM199" s="431"/>
      <c r="BMN199" s="431"/>
      <c r="BMO199" s="431"/>
      <c r="BMP199" s="431"/>
      <c r="BMQ199" s="431"/>
      <c r="BMR199" s="431"/>
      <c r="BMS199" s="431"/>
      <c r="BMT199" s="431"/>
      <c r="BMU199" s="431"/>
      <c r="BMV199" s="431"/>
      <c r="BMW199" s="431"/>
      <c r="BMX199" s="431"/>
      <c r="BMY199" s="431"/>
      <c r="BMZ199" s="431"/>
      <c r="BNA199" s="431"/>
      <c r="BNB199" s="431"/>
      <c r="BNC199" s="431"/>
      <c r="BND199" s="431"/>
      <c r="BNE199" s="431"/>
      <c r="BNF199" s="431"/>
      <c r="BNG199" s="431"/>
      <c r="BNH199" s="431"/>
      <c r="BNI199" s="431"/>
      <c r="BNJ199" s="431"/>
      <c r="BNK199" s="431"/>
      <c r="BNL199" s="431"/>
      <c r="BNM199" s="431"/>
      <c r="BNN199" s="431"/>
      <c r="BNO199" s="431"/>
      <c r="BNP199" s="431"/>
      <c r="BNQ199" s="431"/>
      <c r="BNR199" s="431"/>
      <c r="BNS199" s="431"/>
      <c r="BNT199" s="431"/>
      <c r="BNU199" s="431"/>
      <c r="BNV199" s="431"/>
      <c r="BNW199" s="431"/>
      <c r="BNX199" s="431"/>
      <c r="BNY199" s="431"/>
      <c r="BNZ199" s="431"/>
      <c r="BOA199" s="431"/>
      <c r="BOB199" s="431"/>
      <c r="BOC199" s="431"/>
      <c r="BOD199" s="431"/>
      <c r="BOE199" s="431"/>
      <c r="BOF199" s="431"/>
      <c r="BOG199" s="431"/>
      <c r="BOH199" s="431"/>
      <c r="BOI199" s="431"/>
      <c r="BOJ199" s="431"/>
      <c r="BOK199" s="431"/>
      <c r="BOL199" s="431"/>
      <c r="BOM199" s="431"/>
      <c r="BON199" s="431"/>
      <c r="BOO199" s="431"/>
      <c r="BOP199" s="431"/>
      <c r="BOQ199" s="431"/>
      <c r="BOR199" s="431"/>
      <c r="BOS199" s="431"/>
      <c r="BOT199" s="431"/>
      <c r="BOU199" s="431"/>
      <c r="BOV199" s="431"/>
      <c r="BOW199" s="431"/>
      <c r="BOX199" s="431"/>
      <c r="BOY199" s="431"/>
      <c r="BOZ199" s="431"/>
      <c r="BPA199" s="431"/>
      <c r="BPB199" s="431"/>
      <c r="BPC199" s="431"/>
      <c r="BPD199" s="431"/>
      <c r="BPE199" s="431"/>
      <c r="BPF199" s="431"/>
      <c r="BPG199" s="431"/>
      <c r="BPH199" s="431"/>
      <c r="BPI199" s="431"/>
      <c r="BPJ199" s="431"/>
      <c r="BPK199" s="431"/>
      <c r="BPL199" s="431"/>
      <c r="BPM199" s="431"/>
      <c r="BPN199" s="431"/>
      <c r="BPO199" s="431"/>
      <c r="BPP199" s="431"/>
      <c r="BPQ199" s="431"/>
      <c r="BPR199" s="431"/>
      <c r="BPS199" s="431"/>
      <c r="BPT199" s="431"/>
      <c r="BPU199" s="431"/>
      <c r="BPV199" s="431"/>
      <c r="BPW199" s="431"/>
      <c r="BPX199" s="431"/>
      <c r="BPY199" s="431"/>
      <c r="BPZ199" s="431"/>
      <c r="BQA199" s="431"/>
      <c r="BQB199" s="431"/>
      <c r="BQC199" s="431"/>
      <c r="BQD199" s="431"/>
      <c r="BQE199" s="431"/>
      <c r="BQF199" s="431"/>
      <c r="BQG199" s="431"/>
      <c r="BQH199" s="431"/>
      <c r="BQI199" s="431"/>
      <c r="BQJ199" s="431"/>
      <c r="BQK199" s="431"/>
      <c r="BQL199" s="431"/>
      <c r="BQM199" s="431"/>
      <c r="BQN199" s="431"/>
      <c r="BQO199" s="431"/>
      <c r="BQP199" s="431"/>
      <c r="BQQ199" s="431"/>
      <c r="BQR199" s="431"/>
      <c r="BQS199" s="431"/>
      <c r="BQT199" s="431"/>
      <c r="BQU199" s="431"/>
      <c r="BQV199" s="431"/>
      <c r="BQW199" s="431"/>
      <c r="BQX199" s="431"/>
      <c r="BQY199" s="431"/>
      <c r="BQZ199" s="431"/>
      <c r="BRA199" s="431"/>
      <c r="BRB199" s="431"/>
      <c r="BRC199" s="431"/>
      <c r="BRD199" s="431"/>
      <c r="BRE199" s="431"/>
      <c r="BRF199" s="431"/>
      <c r="BRG199" s="431"/>
      <c r="BRH199" s="431"/>
      <c r="BRI199" s="431"/>
      <c r="BRJ199" s="431"/>
      <c r="BRK199" s="431"/>
      <c r="BRL199" s="431"/>
      <c r="BRM199" s="431"/>
      <c r="BRN199" s="431"/>
      <c r="BRO199" s="431"/>
      <c r="BRP199" s="431"/>
      <c r="BRQ199" s="431"/>
      <c r="BRR199" s="431"/>
      <c r="BRS199" s="431"/>
      <c r="BRT199" s="431"/>
      <c r="BRU199" s="431"/>
    </row>
    <row r="200" spans="1:1841" x14ac:dyDescent="0.3">
      <c r="A200" s="431"/>
      <c r="B200" s="431"/>
      <c r="C200" s="431"/>
      <c r="D200" s="431"/>
      <c r="E200" s="431"/>
      <c r="F200" s="431"/>
      <c r="G200" s="431"/>
      <c r="H200" s="431"/>
      <c r="I200" s="429"/>
      <c r="J200" s="429"/>
      <c r="K200" s="429"/>
      <c r="L200" s="429"/>
      <c r="M200" s="429"/>
      <c r="N200" s="429"/>
      <c r="O200" s="429"/>
      <c r="P200" s="429"/>
      <c r="Q200" s="429"/>
      <c r="R200" s="429"/>
      <c r="S200" s="429"/>
      <c r="T200" s="429"/>
      <c r="U200" s="429"/>
      <c r="V200" s="429"/>
      <c r="W200" s="429"/>
      <c r="X200" s="429"/>
      <c r="Y200" s="429"/>
      <c r="Z200" s="429"/>
      <c r="AA200" s="430"/>
      <c r="AB200" s="486"/>
      <c r="AC200" s="486"/>
      <c r="AD200" s="527"/>
      <c r="AE200" s="527"/>
      <c r="AF200" s="527"/>
      <c r="AG200" s="527"/>
      <c r="AH200" s="431"/>
      <c r="AI200" s="431"/>
      <c r="AJ200" s="431"/>
      <c r="AK200" s="431"/>
      <c r="AL200" s="431"/>
      <c r="AM200" s="431"/>
      <c r="AN200" s="431"/>
      <c r="AO200" s="431"/>
      <c r="AP200" s="431"/>
      <c r="AQ200" s="431"/>
      <c r="AR200" s="431"/>
      <c r="AS200" s="431"/>
      <c r="AT200" s="431"/>
      <c r="AU200" s="431"/>
      <c r="AV200" s="431"/>
      <c r="AW200" s="431"/>
      <c r="AX200" s="431"/>
      <c r="AY200" s="431"/>
      <c r="AZ200" s="431"/>
      <c r="BA200" s="431"/>
      <c r="BB200" s="431"/>
      <c r="BC200" s="431"/>
      <c r="BD200" s="431"/>
      <c r="BE200" s="431"/>
      <c r="BF200" s="431"/>
      <c r="BG200" s="431"/>
      <c r="BH200" s="431"/>
      <c r="BI200" s="431"/>
      <c r="BJ200" s="431"/>
      <c r="BK200" s="431"/>
      <c r="BL200" s="431"/>
      <c r="BM200" s="431"/>
      <c r="BN200" s="431"/>
      <c r="BO200" s="431"/>
      <c r="BP200" s="431"/>
      <c r="BQ200" s="431"/>
      <c r="BR200" s="431"/>
      <c r="BS200" s="431"/>
      <c r="BT200" s="431"/>
      <c r="BU200" s="431"/>
      <c r="BV200" s="431"/>
      <c r="BW200" s="431"/>
      <c r="BX200" s="431"/>
      <c r="BY200" s="431"/>
      <c r="BZ200" s="431"/>
      <c r="CA200" s="431"/>
      <c r="CB200" s="431"/>
      <c r="CC200" s="431"/>
      <c r="CD200" s="431"/>
      <c r="CE200" s="431"/>
      <c r="CF200" s="431"/>
      <c r="CG200" s="431"/>
      <c r="CH200" s="431"/>
      <c r="CI200" s="431"/>
      <c r="CJ200" s="431"/>
      <c r="CK200" s="431"/>
      <c r="CL200" s="431"/>
      <c r="CM200" s="431"/>
      <c r="CN200" s="431"/>
      <c r="CO200" s="431"/>
      <c r="CP200" s="431"/>
      <c r="CQ200" s="431"/>
      <c r="CR200" s="431"/>
      <c r="CS200" s="431"/>
      <c r="CT200" s="431"/>
      <c r="CU200" s="431"/>
      <c r="CV200" s="431"/>
      <c r="CW200" s="431"/>
      <c r="CX200" s="431"/>
      <c r="CY200" s="431"/>
      <c r="CZ200" s="431"/>
      <c r="DA200" s="431"/>
      <c r="DB200" s="431"/>
      <c r="DC200" s="431"/>
      <c r="DD200" s="431"/>
      <c r="DE200" s="431"/>
      <c r="DF200" s="431"/>
      <c r="DG200" s="431"/>
      <c r="DH200" s="431"/>
      <c r="DI200" s="431"/>
      <c r="DJ200" s="431"/>
      <c r="DK200" s="431"/>
      <c r="DL200" s="431"/>
      <c r="DM200" s="431"/>
      <c r="DN200" s="431"/>
      <c r="DO200" s="431"/>
      <c r="DP200" s="431"/>
      <c r="DQ200" s="431"/>
      <c r="DR200" s="431"/>
      <c r="DS200" s="431"/>
      <c r="DT200" s="431"/>
      <c r="DU200" s="431"/>
      <c r="DV200" s="431"/>
      <c r="DW200" s="431"/>
      <c r="DX200" s="431"/>
      <c r="DY200" s="431"/>
      <c r="DZ200" s="431"/>
      <c r="EA200" s="431"/>
      <c r="EB200" s="431"/>
      <c r="EC200" s="431"/>
      <c r="ED200" s="431"/>
      <c r="EE200" s="431"/>
      <c r="EF200" s="431"/>
      <c r="EG200" s="431"/>
      <c r="EH200" s="431"/>
      <c r="EI200" s="431"/>
      <c r="EJ200" s="431"/>
      <c r="EK200" s="431"/>
      <c r="EL200" s="431"/>
      <c r="EM200" s="431"/>
      <c r="EN200" s="431"/>
      <c r="EO200" s="431"/>
      <c r="EP200" s="431"/>
      <c r="EQ200" s="431"/>
      <c r="ER200" s="431"/>
      <c r="ES200" s="431"/>
      <c r="ET200" s="431"/>
      <c r="EU200" s="431"/>
      <c r="EV200" s="431"/>
      <c r="EW200" s="431"/>
      <c r="EX200" s="431"/>
      <c r="EY200" s="431"/>
      <c r="EZ200" s="431"/>
      <c r="FA200" s="431"/>
      <c r="FB200" s="431"/>
      <c r="FC200" s="431"/>
      <c r="FD200" s="431"/>
      <c r="FE200" s="431"/>
      <c r="FF200" s="431"/>
      <c r="FG200" s="431"/>
      <c r="FH200" s="431"/>
      <c r="FI200" s="431"/>
      <c r="FJ200" s="431"/>
      <c r="FK200" s="431"/>
      <c r="FL200" s="431"/>
      <c r="FM200" s="431"/>
      <c r="FN200" s="431"/>
      <c r="FO200" s="431"/>
      <c r="FP200" s="431"/>
      <c r="FQ200" s="431"/>
      <c r="FR200" s="431"/>
      <c r="FS200" s="431"/>
      <c r="FT200" s="431"/>
      <c r="FU200" s="431"/>
      <c r="FV200" s="431"/>
      <c r="FW200" s="431"/>
      <c r="FX200" s="431"/>
      <c r="FY200" s="431"/>
      <c r="FZ200" s="431"/>
      <c r="GA200" s="431"/>
      <c r="GB200" s="431"/>
      <c r="GC200" s="431"/>
      <c r="GD200" s="431"/>
      <c r="GE200" s="431"/>
      <c r="GF200" s="431"/>
      <c r="GG200" s="431"/>
      <c r="GH200" s="431"/>
      <c r="GI200" s="431"/>
      <c r="GJ200" s="431"/>
      <c r="GK200" s="431"/>
      <c r="GL200" s="431"/>
      <c r="GM200" s="431"/>
      <c r="GN200" s="431"/>
      <c r="GO200" s="431"/>
      <c r="GP200" s="431"/>
      <c r="GQ200" s="431"/>
      <c r="GR200" s="431"/>
      <c r="GS200" s="431"/>
      <c r="GT200" s="431"/>
      <c r="GU200" s="431"/>
      <c r="GV200" s="431"/>
      <c r="GW200" s="431"/>
      <c r="GX200" s="431"/>
      <c r="GY200" s="431"/>
      <c r="GZ200" s="431"/>
      <c r="HA200" s="431"/>
      <c r="HB200" s="431"/>
      <c r="HC200" s="431"/>
      <c r="HD200" s="431"/>
      <c r="HE200" s="431"/>
      <c r="HF200" s="431"/>
      <c r="HG200" s="431"/>
      <c r="HH200" s="431"/>
      <c r="HI200" s="431"/>
      <c r="HJ200" s="431"/>
      <c r="HK200" s="431"/>
      <c r="HL200" s="431"/>
      <c r="HM200" s="431"/>
      <c r="HN200" s="431"/>
      <c r="HO200" s="431"/>
      <c r="HP200" s="431"/>
      <c r="HQ200" s="431"/>
      <c r="HR200" s="431"/>
      <c r="HS200" s="431"/>
      <c r="HT200" s="431"/>
      <c r="HU200" s="431"/>
      <c r="HV200" s="431"/>
      <c r="HW200" s="431"/>
      <c r="HX200" s="431"/>
      <c r="HY200" s="431"/>
      <c r="HZ200" s="431"/>
      <c r="IA200" s="431"/>
      <c r="IB200" s="431"/>
      <c r="IC200" s="431"/>
      <c r="ID200" s="431"/>
      <c r="IE200" s="431"/>
      <c r="IF200" s="431"/>
      <c r="IG200" s="431"/>
      <c r="IH200" s="431"/>
      <c r="II200" s="431"/>
      <c r="IJ200" s="431"/>
      <c r="IK200" s="431"/>
      <c r="IL200" s="431"/>
      <c r="IM200" s="431"/>
      <c r="IN200" s="431"/>
      <c r="IO200" s="431"/>
      <c r="IP200" s="431"/>
      <c r="IQ200" s="431"/>
      <c r="IR200" s="431"/>
      <c r="IS200" s="431"/>
      <c r="IT200" s="431"/>
      <c r="IU200" s="431"/>
      <c r="IV200" s="431"/>
      <c r="IW200" s="431"/>
      <c r="IX200" s="431"/>
      <c r="IY200" s="431"/>
      <c r="IZ200" s="431"/>
      <c r="JA200" s="431"/>
      <c r="JB200" s="431"/>
      <c r="JC200" s="431"/>
      <c r="JD200" s="431"/>
      <c r="JE200" s="431"/>
      <c r="JF200" s="431"/>
      <c r="JG200" s="431"/>
      <c r="JH200" s="431"/>
      <c r="JI200" s="431"/>
      <c r="JJ200" s="431"/>
      <c r="JK200" s="431"/>
      <c r="JL200" s="431"/>
      <c r="JM200" s="431"/>
      <c r="JN200" s="431"/>
      <c r="JO200" s="431"/>
      <c r="JP200" s="431"/>
      <c r="JQ200" s="431"/>
      <c r="JR200" s="431"/>
      <c r="JS200" s="431"/>
      <c r="JT200" s="431"/>
      <c r="JU200" s="431"/>
      <c r="JV200" s="431"/>
      <c r="JW200" s="431"/>
      <c r="JX200" s="431"/>
      <c r="JY200" s="431"/>
      <c r="JZ200" s="431"/>
      <c r="KA200" s="431"/>
      <c r="KB200" s="431"/>
      <c r="KC200" s="431"/>
      <c r="KD200" s="431"/>
      <c r="KE200" s="431"/>
      <c r="KF200" s="431"/>
      <c r="KG200" s="431"/>
      <c r="KH200" s="431"/>
      <c r="KI200" s="431"/>
      <c r="KJ200" s="431"/>
      <c r="KK200" s="431"/>
      <c r="KL200" s="431"/>
      <c r="KM200" s="431"/>
      <c r="KN200" s="431"/>
      <c r="KO200" s="431"/>
      <c r="KP200" s="431"/>
      <c r="KQ200" s="431"/>
      <c r="KR200" s="431"/>
      <c r="KS200" s="431"/>
      <c r="KT200" s="431"/>
      <c r="KU200" s="431"/>
      <c r="KV200" s="431"/>
      <c r="KW200" s="431"/>
      <c r="KX200" s="431"/>
      <c r="KY200" s="431"/>
      <c r="KZ200" s="431"/>
      <c r="LA200" s="431"/>
      <c r="LB200" s="431"/>
      <c r="LC200" s="431"/>
      <c r="LD200" s="431"/>
      <c r="LE200" s="431"/>
      <c r="LF200" s="431"/>
      <c r="LG200" s="431"/>
      <c r="LH200" s="431"/>
      <c r="LI200" s="431"/>
      <c r="LJ200" s="431"/>
      <c r="LK200" s="431"/>
      <c r="LL200" s="431"/>
      <c r="LM200" s="431"/>
      <c r="LN200" s="431"/>
      <c r="LO200" s="431"/>
      <c r="LP200" s="431"/>
      <c r="LQ200" s="431"/>
      <c r="LR200" s="431"/>
      <c r="LS200" s="431"/>
      <c r="LT200" s="431"/>
      <c r="LU200" s="431"/>
      <c r="LV200" s="431"/>
      <c r="LW200" s="431"/>
      <c r="LX200" s="431"/>
      <c r="LY200" s="431"/>
      <c r="LZ200" s="431"/>
      <c r="MA200" s="431"/>
      <c r="MB200" s="431"/>
      <c r="MC200" s="431"/>
      <c r="MD200" s="431"/>
      <c r="ME200" s="431"/>
      <c r="MF200" s="431"/>
      <c r="MG200" s="431"/>
      <c r="MH200" s="431"/>
      <c r="MI200" s="431"/>
      <c r="MJ200" s="431"/>
      <c r="MK200" s="431"/>
      <c r="ML200" s="431"/>
      <c r="MM200" s="431"/>
      <c r="MN200" s="431"/>
      <c r="MO200" s="431"/>
      <c r="MP200" s="431"/>
      <c r="MQ200" s="431"/>
      <c r="MR200" s="431"/>
      <c r="MS200" s="431"/>
      <c r="MT200" s="431"/>
      <c r="MU200" s="431"/>
      <c r="MV200" s="431"/>
      <c r="MW200" s="431"/>
      <c r="MX200" s="431"/>
      <c r="MY200" s="431"/>
      <c r="MZ200" s="431"/>
      <c r="NA200" s="431"/>
      <c r="NB200" s="431"/>
      <c r="NC200" s="431"/>
      <c r="ND200" s="431"/>
      <c r="NE200" s="431"/>
      <c r="NF200" s="431"/>
      <c r="NG200" s="431"/>
      <c r="NH200" s="431"/>
      <c r="NI200" s="431"/>
      <c r="NJ200" s="431"/>
      <c r="NK200" s="431"/>
      <c r="NL200" s="431"/>
      <c r="NM200" s="431"/>
      <c r="NN200" s="431"/>
      <c r="NO200" s="431"/>
      <c r="NP200" s="431"/>
      <c r="NQ200" s="431"/>
      <c r="NR200" s="431"/>
      <c r="NS200" s="431"/>
      <c r="NT200" s="431"/>
      <c r="NU200" s="431"/>
      <c r="NV200" s="431"/>
      <c r="NW200" s="431"/>
      <c r="NX200" s="431"/>
      <c r="NY200" s="431"/>
      <c r="NZ200" s="431"/>
      <c r="OA200" s="431"/>
      <c r="OB200" s="431"/>
      <c r="OC200" s="431"/>
      <c r="OD200" s="431"/>
      <c r="OE200" s="431"/>
      <c r="OF200" s="431"/>
      <c r="OG200" s="431"/>
      <c r="OH200" s="431"/>
      <c r="OI200" s="431"/>
      <c r="OJ200" s="431"/>
      <c r="OK200" s="431"/>
      <c r="OL200" s="431"/>
      <c r="OM200" s="431"/>
      <c r="ON200" s="431"/>
      <c r="OO200" s="431"/>
      <c r="OP200" s="431"/>
      <c r="OQ200" s="431"/>
      <c r="OR200" s="431"/>
      <c r="OS200" s="431"/>
      <c r="OT200" s="431"/>
      <c r="OU200" s="431"/>
      <c r="OV200" s="431"/>
      <c r="OW200" s="431"/>
      <c r="OX200" s="431"/>
      <c r="OY200" s="431"/>
      <c r="OZ200" s="431"/>
      <c r="PA200" s="431"/>
      <c r="PB200" s="431"/>
      <c r="PC200" s="431"/>
      <c r="PD200" s="431"/>
      <c r="PE200" s="431"/>
      <c r="PF200" s="431"/>
      <c r="PG200" s="431"/>
      <c r="PH200" s="431"/>
      <c r="PI200" s="431"/>
      <c r="PJ200" s="431"/>
      <c r="PK200" s="431"/>
      <c r="PL200" s="431"/>
      <c r="PM200" s="431"/>
      <c r="PN200" s="431"/>
      <c r="PO200" s="431"/>
      <c r="PP200" s="431"/>
      <c r="PQ200" s="431"/>
      <c r="PR200" s="431"/>
      <c r="PS200" s="431"/>
      <c r="PT200" s="431"/>
      <c r="PU200" s="431"/>
      <c r="PV200" s="431"/>
      <c r="PW200" s="431"/>
      <c r="PX200" s="431"/>
      <c r="PY200" s="431"/>
      <c r="PZ200" s="431"/>
      <c r="QA200" s="431"/>
      <c r="QB200" s="431"/>
      <c r="QC200" s="431"/>
      <c r="QD200" s="431"/>
      <c r="QE200" s="431"/>
      <c r="QF200" s="431"/>
      <c r="QG200" s="431"/>
      <c r="QH200" s="431"/>
      <c r="QI200" s="431"/>
      <c r="QJ200" s="431"/>
      <c r="QK200" s="431"/>
      <c r="QL200" s="431"/>
      <c r="QM200" s="431"/>
      <c r="QN200" s="431"/>
      <c r="QO200" s="431"/>
      <c r="QP200" s="431"/>
      <c r="QQ200" s="431"/>
      <c r="QR200" s="431"/>
      <c r="QS200" s="431"/>
      <c r="QT200" s="431"/>
      <c r="QU200" s="431"/>
      <c r="QV200" s="431"/>
      <c r="QW200" s="431"/>
      <c r="QX200" s="431"/>
      <c r="QY200" s="431"/>
      <c r="QZ200" s="431"/>
      <c r="RA200" s="431"/>
      <c r="RB200" s="431"/>
      <c r="RC200" s="431"/>
      <c r="RD200" s="431"/>
      <c r="RE200" s="431"/>
      <c r="RF200" s="431"/>
      <c r="RG200" s="431"/>
      <c r="RH200" s="431"/>
      <c r="RI200" s="431"/>
      <c r="RJ200" s="431"/>
      <c r="RK200" s="431"/>
      <c r="RL200" s="431"/>
      <c r="RM200" s="431"/>
      <c r="RN200" s="431"/>
      <c r="RO200" s="431"/>
      <c r="RP200" s="431"/>
      <c r="RQ200" s="431"/>
      <c r="RR200" s="431"/>
      <c r="RS200" s="431"/>
      <c r="RT200" s="431"/>
      <c r="RU200" s="431"/>
      <c r="RV200" s="431"/>
      <c r="RW200" s="431"/>
      <c r="RX200" s="431"/>
      <c r="RY200" s="431"/>
      <c r="RZ200" s="431"/>
      <c r="SA200" s="431"/>
      <c r="SB200" s="431"/>
      <c r="SC200" s="431"/>
      <c r="SD200" s="431"/>
      <c r="SE200" s="431"/>
      <c r="SF200" s="431"/>
      <c r="SG200" s="431"/>
      <c r="SH200" s="431"/>
      <c r="SI200" s="431"/>
      <c r="SJ200" s="431"/>
      <c r="SK200" s="431"/>
      <c r="SL200" s="431"/>
      <c r="SM200" s="431"/>
      <c r="SN200" s="431"/>
      <c r="SO200" s="431"/>
      <c r="SP200" s="431"/>
      <c r="SQ200" s="431"/>
      <c r="SR200" s="431"/>
      <c r="SS200" s="431"/>
      <c r="ST200" s="431"/>
      <c r="SU200" s="431"/>
      <c r="SV200" s="431"/>
      <c r="SW200" s="431"/>
      <c r="SX200" s="431"/>
      <c r="SY200" s="431"/>
      <c r="SZ200" s="431"/>
      <c r="TA200" s="431"/>
      <c r="TB200" s="431"/>
      <c r="TC200" s="431"/>
      <c r="TD200" s="431"/>
      <c r="TE200" s="431"/>
      <c r="TF200" s="431"/>
      <c r="TG200" s="431"/>
      <c r="TH200" s="431"/>
      <c r="TI200" s="431"/>
      <c r="TJ200" s="431"/>
      <c r="TK200" s="431"/>
      <c r="TL200" s="431"/>
      <c r="TM200" s="431"/>
      <c r="TN200" s="431"/>
      <c r="TO200" s="431"/>
      <c r="TP200" s="431"/>
      <c r="TQ200" s="431"/>
      <c r="TR200" s="431"/>
      <c r="TS200" s="431"/>
      <c r="TT200" s="431"/>
      <c r="TU200" s="431"/>
      <c r="TV200" s="431"/>
      <c r="TW200" s="431"/>
      <c r="TX200" s="431"/>
      <c r="TY200" s="431"/>
      <c r="TZ200" s="431"/>
      <c r="UA200" s="431"/>
      <c r="UB200" s="431"/>
      <c r="UC200" s="431"/>
      <c r="UD200" s="431"/>
      <c r="UE200" s="431"/>
      <c r="UF200" s="431"/>
      <c r="UG200" s="431"/>
      <c r="UH200" s="431"/>
      <c r="UI200" s="431"/>
      <c r="UJ200" s="431"/>
      <c r="UK200" s="431"/>
      <c r="UL200" s="431"/>
      <c r="UM200" s="431"/>
      <c r="UN200" s="431"/>
      <c r="UO200" s="431"/>
      <c r="UP200" s="431"/>
      <c r="UQ200" s="431"/>
      <c r="UR200" s="431"/>
      <c r="US200" s="431"/>
      <c r="UT200" s="431"/>
      <c r="UU200" s="431"/>
      <c r="UV200" s="431"/>
      <c r="UW200" s="431"/>
      <c r="UX200" s="431"/>
      <c r="UY200" s="431"/>
      <c r="UZ200" s="431"/>
      <c r="VA200" s="431"/>
      <c r="VB200" s="431"/>
      <c r="VC200" s="431"/>
      <c r="VD200" s="431"/>
      <c r="VE200" s="431"/>
      <c r="VF200" s="431"/>
      <c r="VG200" s="431"/>
      <c r="VH200" s="431"/>
      <c r="VI200" s="431"/>
      <c r="VJ200" s="431"/>
      <c r="VK200" s="431"/>
      <c r="VL200" s="431"/>
      <c r="VM200" s="431"/>
      <c r="VN200" s="431"/>
      <c r="VO200" s="431"/>
      <c r="VP200" s="431"/>
      <c r="VQ200" s="431"/>
      <c r="VR200" s="431"/>
      <c r="VS200" s="431"/>
      <c r="VT200" s="431"/>
      <c r="VU200" s="431"/>
      <c r="VV200" s="431"/>
      <c r="VW200" s="431"/>
      <c r="VX200" s="431"/>
      <c r="VY200" s="431"/>
      <c r="VZ200" s="431"/>
      <c r="WA200" s="431"/>
      <c r="WB200" s="431"/>
      <c r="WC200" s="431"/>
      <c r="WD200" s="431"/>
      <c r="WE200" s="431"/>
      <c r="WF200" s="431"/>
      <c r="WG200" s="431"/>
      <c r="WH200" s="431"/>
      <c r="WI200" s="431"/>
      <c r="WJ200" s="431"/>
      <c r="WK200" s="431"/>
      <c r="WL200" s="431"/>
      <c r="WM200" s="431"/>
      <c r="WN200" s="431"/>
      <c r="WO200" s="431"/>
      <c r="WP200" s="431"/>
      <c r="WQ200" s="431"/>
      <c r="WR200" s="431"/>
      <c r="WS200" s="431"/>
      <c r="WT200" s="431"/>
      <c r="WU200" s="431"/>
      <c r="WV200" s="431"/>
      <c r="WW200" s="431"/>
      <c r="WX200" s="431"/>
      <c r="WY200" s="431"/>
      <c r="WZ200" s="431"/>
      <c r="XA200" s="431"/>
      <c r="XB200" s="431"/>
      <c r="XC200" s="431"/>
      <c r="XD200" s="431"/>
      <c r="XE200" s="431"/>
      <c r="XF200" s="431"/>
      <c r="XG200" s="431"/>
      <c r="XH200" s="431"/>
      <c r="XI200" s="431"/>
      <c r="XJ200" s="431"/>
      <c r="XK200" s="431"/>
      <c r="XL200" s="431"/>
      <c r="XM200" s="431"/>
      <c r="XN200" s="431"/>
      <c r="XO200" s="431"/>
      <c r="XP200" s="431"/>
      <c r="XQ200" s="431"/>
      <c r="XR200" s="431"/>
      <c r="XS200" s="431"/>
      <c r="XT200" s="431"/>
      <c r="XU200" s="431"/>
      <c r="XV200" s="431"/>
      <c r="XW200" s="431"/>
      <c r="XX200" s="431"/>
      <c r="XY200" s="431"/>
      <c r="XZ200" s="431"/>
      <c r="YA200" s="431"/>
      <c r="YB200" s="431"/>
      <c r="YC200" s="431"/>
      <c r="YD200" s="431"/>
      <c r="YE200" s="431"/>
      <c r="YF200" s="431"/>
      <c r="YG200" s="431"/>
      <c r="YH200" s="431"/>
      <c r="YI200" s="431"/>
      <c r="YJ200" s="431"/>
      <c r="YK200" s="431"/>
      <c r="YL200" s="431"/>
      <c r="YM200" s="431"/>
      <c r="YN200" s="431"/>
      <c r="YO200" s="431"/>
      <c r="YP200" s="431"/>
      <c r="YQ200" s="431"/>
      <c r="YR200" s="431"/>
      <c r="YS200" s="431"/>
      <c r="YT200" s="431"/>
      <c r="YU200" s="431"/>
      <c r="YV200" s="431"/>
      <c r="YW200" s="431"/>
      <c r="YX200" s="431"/>
      <c r="YY200" s="431"/>
      <c r="YZ200" s="431"/>
      <c r="ZA200" s="431"/>
      <c r="ZB200" s="431"/>
      <c r="ZC200" s="431"/>
      <c r="ZD200" s="431"/>
      <c r="ZE200" s="431"/>
      <c r="ZF200" s="431"/>
      <c r="ZG200" s="431"/>
      <c r="ZH200" s="431"/>
      <c r="ZI200" s="431"/>
      <c r="ZJ200" s="431"/>
      <c r="ZK200" s="431"/>
      <c r="ZL200" s="431"/>
      <c r="ZM200" s="431"/>
      <c r="ZN200" s="431"/>
      <c r="ZO200" s="431"/>
      <c r="ZP200" s="431"/>
      <c r="ZQ200" s="431"/>
      <c r="ZR200" s="431"/>
      <c r="ZS200" s="431"/>
      <c r="ZT200" s="431"/>
      <c r="ZU200" s="431"/>
      <c r="ZV200" s="431"/>
      <c r="ZW200" s="431"/>
      <c r="ZX200" s="431"/>
      <c r="ZY200" s="431"/>
      <c r="ZZ200" s="431"/>
      <c r="AAA200" s="431"/>
      <c r="AAB200" s="431"/>
      <c r="AAC200" s="431"/>
      <c r="AAD200" s="431"/>
      <c r="AAE200" s="431"/>
      <c r="AAF200" s="431"/>
      <c r="AAG200" s="431"/>
      <c r="AAH200" s="431"/>
      <c r="AAI200" s="431"/>
      <c r="AAJ200" s="431"/>
      <c r="AAK200" s="431"/>
      <c r="AAL200" s="431"/>
      <c r="AAM200" s="431"/>
      <c r="AAN200" s="431"/>
      <c r="AAO200" s="431"/>
      <c r="AAP200" s="431"/>
      <c r="AAQ200" s="431"/>
      <c r="AAR200" s="431"/>
      <c r="AAS200" s="431"/>
      <c r="AAT200" s="431"/>
      <c r="AAU200" s="431"/>
      <c r="AAV200" s="431"/>
      <c r="AAW200" s="431"/>
      <c r="AAX200" s="431"/>
      <c r="AAY200" s="431"/>
      <c r="AAZ200" s="431"/>
      <c r="ABA200" s="431"/>
      <c r="ABB200" s="431"/>
      <c r="ABC200" s="431"/>
      <c r="ABD200" s="431"/>
      <c r="ABE200" s="431"/>
      <c r="ABF200" s="431"/>
      <c r="ABG200" s="431"/>
      <c r="ABH200" s="431"/>
      <c r="ABI200" s="431"/>
      <c r="ABJ200" s="431"/>
      <c r="ABK200" s="431"/>
      <c r="ABL200" s="431"/>
      <c r="ABM200" s="431"/>
      <c r="ABN200" s="431"/>
      <c r="ABO200" s="431"/>
      <c r="ABP200" s="431"/>
      <c r="ABQ200" s="431"/>
      <c r="ABR200" s="431"/>
      <c r="ABS200" s="431"/>
      <c r="ABT200" s="431"/>
      <c r="ABU200" s="431"/>
      <c r="ABV200" s="431"/>
      <c r="ABW200" s="431"/>
      <c r="ABX200" s="431"/>
      <c r="ABY200" s="431"/>
      <c r="ABZ200" s="431"/>
      <c r="ACA200" s="431"/>
      <c r="ACB200" s="431"/>
      <c r="ACC200" s="431"/>
      <c r="ACD200" s="431"/>
      <c r="ACE200" s="431"/>
      <c r="ACF200" s="431"/>
      <c r="ACG200" s="431"/>
      <c r="ACH200" s="431"/>
      <c r="ACI200" s="431"/>
      <c r="ACJ200" s="431"/>
      <c r="ACK200" s="431"/>
      <c r="ACL200" s="431"/>
      <c r="ACM200" s="431"/>
      <c r="ACN200" s="431"/>
      <c r="ACO200" s="431"/>
      <c r="ACP200" s="431"/>
      <c r="ACQ200" s="431"/>
      <c r="ACR200" s="431"/>
      <c r="ACS200" s="431"/>
      <c r="ACT200" s="431"/>
      <c r="ACU200" s="431"/>
      <c r="ACV200" s="431"/>
      <c r="ACW200" s="431"/>
      <c r="ACX200" s="431"/>
      <c r="ACY200" s="431"/>
      <c r="ACZ200" s="431"/>
      <c r="ADA200" s="431"/>
      <c r="ADB200" s="431"/>
      <c r="ADC200" s="431"/>
      <c r="ADD200" s="431"/>
      <c r="ADE200" s="431"/>
      <c r="ADF200" s="431"/>
      <c r="ADG200" s="431"/>
      <c r="ADH200" s="431"/>
      <c r="ADI200" s="431"/>
      <c r="ADJ200" s="431"/>
      <c r="ADK200" s="431"/>
      <c r="ADL200" s="431"/>
      <c r="ADM200" s="431"/>
      <c r="ADN200" s="431"/>
      <c r="ADO200" s="431"/>
      <c r="ADP200" s="431"/>
      <c r="ADQ200" s="431"/>
      <c r="ADR200" s="431"/>
      <c r="ADS200" s="431"/>
      <c r="ADT200" s="431"/>
      <c r="ADU200" s="431"/>
      <c r="ADV200" s="431"/>
      <c r="ADW200" s="431"/>
      <c r="ADX200" s="431"/>
      <c r="ADY200" s="431"/>
      <c r="ADZ200" s="431"/>
      <c r="AEA200" s="431"/>
      <c r="AEB200" s="431"/>
      <c r="AEC200" s="431"/>
      <c r="AED200" s="431"/>
      <c r="AEE200" s="431"/>
      <c r="AEF200" s="431"/>
      <c r="AEG200" s="431"/>
      <c r="AEH200" s="431"/>
      <c r="AEI200" s="431"/>
      <c r="AEJ200" s="431"/>
      <c r="AEK200" s="431"/>
      <c r="AEL200" s="431"/>
      <c r="AEM200" s="431"/>
      <c r="AEN200" s="431"/>
      <c r="AEO200" s="431"/>
      <c r="AEP200" s="431"/>
      <c r="AEQ200" s="431"/>
      <c r="AER200" s="431"/>
      <c r="AES200" s="431"/>
      <c r="AET200" s="431"/>
      <c r="AEU200" s="431"/>
      <c r="AEV200" s="431"/>
      <c r="AEW200" s="431"/>
      <c r="AEX200" s="431"/>
      <c r="AEY200" s="431"/>
      <c r="AEZ200" s="431"/>
      <c r="AFA200" s="431"/>
      <c r="AFB200" s="431"/>
      <c r="AFC200" s="431"/>
      <c r="AFD200" s="431"/>
      <c r="AFE200" s="431"/>
      <c r="AFF200" s="431"/>
      <c r="AFG200" s="431"/>
      <c r="AFH200" s="431"/>
      <c r="AFI200" s="431"/>
      <c r="AFJ200" s="431"/>
      <c r="AFK200" s="431"/>
      <c r="AFL200" s="431"/>
      <c r="AFM200" s="431"/>
      <c r="AFN200" s="431"/>
      <c r="AFO200" s="431"/>
      <c r="AFP200" s="431"/>
      <c r="AFQ200" s="431"/>
      <c r="AFR200" s="431"/>
      <c r="AFS200" s="431"/>
      <c r="AFT200" s="431"/>
      <c r="AFU200" s="431"/>
      <c r="AFV200" s="431"/>
      <c r="AFW200" s="431"/>
      <c r="AFX200" s="431"/>
      <c r="AFY200" s="431"/>
      <c r="AFZ200" s="431"/>
      <c r="AGA200" s="431"/>
      <c r="AGB200" s="431"/>
      <c r="AGC200" s="431"/>
      <c r="AGD200" s="431"/>
      <c r="AGE200" s="431"/>
      <c r="AGF200" s="431"/>
      <c r="AGG200" s="431"/>
      <c r="AGH200" s="431"/>
      <c r="AGI200" s="431"/>
      <c r="AGJ200" s="431"/>
      <c r="AGK200" s="431"/>
      <c r="AGL200" s="431"/>
      <c r="AGM200" s="431"/>
      <c r="AGN200" s="431"/>
      <c r="AGO200" s="431"/>
      <c r="AGP200" s="431"/>
      <c r="AGQ200" s="431"/>
      <c r="AGR200" s="431"/>
      <c r="AGS200" s="431"/>
      <c r="AGT200" s="431"/>
      <c r="AGU200" s="431"/>
      <c r="AGV200" s="431"/>
      <c r="AGW200" s="431"/>
      <c r="AGX200" s="431"/>
      <c r="AGY200" s="431"/>
      <c r="AGZ200" s="431"/>
      <c r="AHA200" s="431"/>
      <c r="AHB200" s="431"/>
      <c r="AHC200" s="431"/>
      <c r="AHD200" s="431"/>
      <c r="AHE200" s="431"/>
      <c r="AHF200" s="431"/>
      <c r="AHG200" s="431"/>
      <c r="AHH200" s="431"/>
      <c r="AHI200" s="431"/>
      <c r="AHJ200" s="431"/>
      <c r="AHK200" s="431"/>
      <c r="AHL200" s="431"/>
      <c r="AHM200" s="431"/>
      <c r="AHN200" s="431"/>
      <c r="AHO200" s="431"/>
      <c r="AHP200" s="431"/>
      <c r="AHQ200" s="431"/>
      <c r="AHR200" s="431"/>
      <c r="AHS200" s="431"/>
      <c r="AHT200" s="431"/>
      <c r="AHU200" s="431"/>
      <c r="AHV200" s="431"/>
      <c r="AHW200" s="431"/>
      <c r="AHX200" s="431"/>
      <c r="AHY200" s="431"/>
      <c r="AHZ200" s="431"/>
      <c r="AIA200" s="431"/>
      <c r="AIB200" s="431"/>
      <c r="AIC200" s="431"/>
      <c r="AID200" s="431"/>
      <c r="AIE200" s="431"/>
      <c r="AIF200" s="431"/>
      <c r="AIG200" s="431"/>
      <c r="AIH200" s="431"/>
      <c r="AII200" s="431"/>
      <c r="AIJ200" s="431"/>
      <c r="AIK200" s="431"/>
      <c r="AIL200" s="431"/>
      <c r="AIM200" s="431"/>
      <c r="AIN200" s="431"/>
      <c r="AIO200" s="431"/>
      <c r="AIP200" s="431"/>
      <c r="AIQ200" s="431"/>
      <c r="AIR200" s="431"/>
      <c r="AIS200" s="431"/>
      <c r="AIT200" s="431"/>
      <c r="AIU200" s="431"/>
      <c r="AIV200" s="431"/>
      <c r="AIW200" s="431"/>
      <c r="AIX200" s="431"/>
      <c r="AIY200" s="431"/>
      <c r="AIZ200" s="431"/>
      <c r="AJA200" s="431"/>
      <c r="AJB200" s="431"/>
      <c r="AJC200" s="431"/>
      <c r="AJD200" s="431"/>
      <c r="AJE200" s="431"/>
      <c r="AJF200" s="431"/>
      <c r="AJG200" s="431"/>
      <c r="AJH200" s="431"/>
      <c r="AJI200" s="431"/>
      <c r="AJJ200" s="431"/>
      <c r="AJK200" s="431"/>
      <c r="AJL200" s="431"/>
      <c r="AJM200" s="431"/>
      <c r="AJN200" s="431"/>
      <c r="AJO200" s="431"/>
      <c r="AJP200" s="431"/>
      <c r="AJQ200" s="431"/>
      <c r="AJR200" s="431"/>
      <c r="AJS200" s="431"/>
      <c r="AJT200" s="431"/>
      <c r="AJU200" s="431"/>
      <c r="AJV200" s="431"/>
      <c r="AJW200" s="431"/>
      <c r="AJX200" s="431"/>
      <c r="AJY200" s="431"/>
      <c r="AJZ200" s="431"/>
      <c r="AKA200" s="431"/>
      <c r="AKB200" s="431"/>
      <c r="AKC200" s="431"/>
      <c r="AKD200" s="431"/>
      <c r="AKE200" s="431"/>
      <c r="AKF200" s="431"/>
      <c r="AKG200" s="431"/>
      <c r="AKH200" s="431"/>
      <c r="AKI200" s="431"/>
      <c r="AKJ200" s="431"/>
      <c r="AKK200" s="431"/>
      <c r="AKL200" s="431"/>
      <c r="AKM200" s="431"/>
      <c r="AKN200" s="431"/>
      <c r="AKO200" s="431"/>
      <c r="AKP200" s="431"/>
      <c r="AKQ200" s="431"/>
      <c r="AKR200" s="431"/>
      <c r="AKS200" s="431"/>
      <c r="AKT200" s="431"/>
      <c r="AKU200" s="431"/>
      <c r="AKV200" s="431"/>
      <c r="AKW200" s="431"/>
      <c r="AKX200" s="431"/>
      <c r="AKY200" s="431"/>
      <c r="AKZ200" s="431"/>
      <c r="ALA200" s="431"/>
      <c r="ALB200" s="431"/>
      <c r="ALC200" s="431"/>
      <c r="ALD200" s="431"/>
      <c r="ALE200" s="431"/>
      <c r="ALF200" s="431"/>
      <c r="ALG200" s="431"/>
      <c r="ALH200" s="431"/>
      <c r="ALI200" s="431"/>
      <c r="ALJ200" s="431"/>
      <c r="ALK200" s="431"/>
      <c r="ALL200" s="431"/>
      <c r="ALM200" s="431"/>
      <c r="ALN200" s="431"/>
      <c r="ALO200" s="431"/>
      <c r="ALP200" s="431"/>
      <c r="ALQ200" s="431"/>
      <c r="ALR200" s="431"/>
      <c r="ALS200" s="431"/>
      <c r="ALT200" s="431"/>
      <c r="ALU200" s="431"/>
      <c r="ALV200" s="431"/>
      <c r="ALW200" s="431"/>
      <c r="ALX200" s="431"/>
      <c r="ALY200" s="431"/>
      <c r="ALZ200" s="431"/>
      <c r="AMA200" s="431"/>
      <c r="AMB200" s="431"/>
      <c r="AMC200" s="431"/>
      <c r="AMD200" s="431"/>
      <c r="AME200" s="431"/>
      <c r="AMF200" s="431"/>
      <c r="AMG200" s="431"/>
      <c r="AMH200" s="431"/>
      <c r="AMI200" s="431"/>
      <c r="AMJ200" s="431"/>
      <c r="AMK200" s="431"/>
      <c r="AML200" s="431"/>
      <c r="AMM200" s="431"/>
      <c r="AMN200" s="431"/>
      <c r="AMO200" s="431"/>
      <c r="AMP200" s="431"/>
      <c r="AMQ200" s="431"/>
      <c r="AMR200" s="431"/>
      <c r="AMS200" s="431"/>
      <c r="AMT200" s="431"/>
      <c r="AMU200" s="431"/>
      <c r="AMV200" s="431"/>
      <c r="AMW200" s="431"/>
      <c r="AMX200" s="431"/>
      <c r="AMY200" s="431"/>
      <c r="AMZ200" s="431"/>
      <c r="ANA200" s="431"/>
      <c r="ANB200" s="431"/>
      <c r="ANC200" s="431"/>
      <c r="AND200" s="431"/>
      <c r="ANE200" s="431"/>
      <c r="ANF200" s="431"/>
      <c r="ANG200" s="431"/>
      <c r="ANH200" s="431"/>
      <c r="ANI200" s="431"/>
      <c r="ANJ200" s="431"/>
      <c r="ANK200" s="431"/>
      <c r="ANL200" s="431"/>
      <c r="ANM200" s="431"/>
      <c r="ANN200" s="431"/>
      <c r="ANO200" s="431"/>
      <c r="ANP200" s="431"/>
      <c r="ANQ200" s="431"/>
      <c r="ANR200" s="431"/>
      <c r="ANS200" s="431"/>
      <c r="ANT200" s="431"/>
      <c r="ANU200" s="431"/>
      <c r="ANV200" s="431"/>
      <c r="ANW200" s="431"/>
      <c r="ANX200" s="431"/>
      <c r="ANY200" s="431"/>
      <c r="ANZ200" s="431"/>
      <c r="AOA200" s="431"/>
      <c r="AOB200" s="431"/>
      <c r="AOC200" s="431"/>
      <c r="AOD200" s="431"/>
      <c r="AOE200" s="431"/>
      <c r="AOF200" s="431"/>
      <c r="AOG200" s="431"/>
      <c r="AOH200" s="431"/>
      <c r="AOI200" s="431"/>
      <c r="AOJ200" s="431"/>
      <c r="AOK200" s="431"/>
      <c r="AOL200" s="431"/>
      <c r="AOM200" s="431"/>
      <c r="AON200" s="431"/>
      <c r="AOO200" s="431"/>
      <c r="AOP200" s="431"/>
      <c r="AOQ200" s="431"/>
      <c r="AOR200" s="431"/>
      <c r="AOS200" s="431"/>
      <c r="AOT200" s="431"/>
      <c r="AOU200" s="431"/>
      <c r="AOV200" s="431"/>
      <c r="AOW200" s="431"/>
      <c r="AOX200" s="431"/>
      <c r="AOY200" s="431"/>
      <c r="AOZ200" s="431"/>
      <c r="APA200" s="431"/>
      <c r="APB200" s="431"/>
      <c r="APC200" s="431"/>
      <c r="APD200" s="431"/>
      <c r="APE200" s="431"/>
      <c r="APF200" s="431"/>
      <c r="APG200" s="431"/>
      <c r="APH200" s="431"/>
      <c r="API200" s="431"/>
      <c r="APJ200" s="431"/>
      <c r="APK200" s="431"/>
      <c r="APL200" s="431"/>
      <c r="APM200" s="431"/>
      <c r="APN200" s="431"/>
      <c r="APO200" s="431"/>
      <c r="APP200" s="431"/>
      <c r="APQ200" s="431"/>
      <c r="APR200" s="431"/>
      <c r="APS200" s="431"/>
      <c r="APT200" s="431"/>
      <c r="APU200" s="431"/>
      <c r="APV200" s="431"/>
      <c r="APW200" s="431"/>
      <c r="APX200" s="431"/>
      <c r="APY200" s="431"/>
      <c r="APZ200" s="431"/>
      <c r="AQA200" s="431"/>
      <c r="AQB200" s="431"/>
      <c r="AQC200" s="431"/>
      <c r="AQD200" s="431"/>
      <c r="AQE200" s="431"/>
      <c r="AQF200" s="431"/>
      <c r="AQG200" s="431"/>
      <c r="AQH200" s="431"/>
      <c r="AQI200" s="431"/>
      <c r="AQJ200" s="431"/>
      <c r="AQK200" s="431"/>
      <c r="AQL200" s="431"/>
      <c r="AQM200" s="431"/>
      <c r="AQN200" s="431"/>
      <c r="AQO200" s="431"/>
      <c r="AQP200" s="431"/>
      <c r="AQQ200" s="431"/>
      <c r="AQR200" s="431"/>
      <c r="AQS200" s="431"/>
      <c r="AQT200" s="431"/>
      <c r="AQU200" s="431"/>
      <c r="AQV200" s="431"/>
      <c r="AQW200" s="431"/>
      <c r="AQX200" s="431"/>
      <c r="AQY200" s="431"/>
      <c r="AQZ200" s="431"/>
      <c r="ARA200" s="431"/>
      <c r="ARB200" s="431"/>
      <c r="ARC200" s="431"/>
      <c r="ARD200" s="431"/>
      <c r="ARE200" s="431"/>
      <c r="ARF200" s="431"/>
      <c r="ARG200" s="431"/>
      <c r="ARH200" s="431"/>
      <c r="ARI200" s="431"/>
      <c r="ARJ200" s="431"/>
      <c r="ARK200" s="431"/>
      <c r="ARL200" s="431"/>
      <c r="ARM200" s="431"/>
      <c r="ARN200" s="431"/>
      <c r="ARO200" s="431"/>
      <c r="ARP200" s="431"/>
      <c r="ARQ200" s="431"/>
      <c r="ARR200" s="431"/>
      <c r="ARS200" s="431"/>
      <c r="ART200" s="431"/>
      <c r="ARU200" s="431"/>
      <c r="ARV200" s="431"/>
      <c r="ARW200" s="431"/>
      <c r="ARX200" s="431"/>
      <c r="ARY200" s="431"/>
      <c r="ARZ200" s="431"/>
      <c r="ASA200" s="431"/>
      <c r="ASB200" s="431"/>
      <c r="ASC200" s="431"/>
      <c r="ASD200" s="431"/>
      <c r="ASE200" s="431"/>
      <c r="ASF200" s="431"/>
      <c r="ASG200" s="431"/>
      <c r="ASH200" s="431"/>
      <c r="ASI200" s="431"/>
      <c r="ASJ200" s="431"/>
      <c r="ASK200" s="431"/>
      <c r="ASL200" s="431"/>
      <c r="ASM200" s="431"/>
      <c r="ASN200" s="431"/>
      <c r="ASO200" s="431"/>
      <c r="ASP200" s="431"/>
      <c r="ASQ200" s="431"/>
      <c r="ASR200" s="431"/>
      <c r="ASS200" s="431"/>
      <c r="AST200" s="431"/>
      <c r="ASU200" s="431"/>
      <c r="ASV200" s="431"/>
      <c r="ASW200" s="431"/>
      <c r="ASX200" s="431"/>
      <c r="ASY200" s="431"/>
      <c r="ASZ200" s="431"/>
      <c r="ATA200" s="431"/>
      <c r="ATB200" s="431"/>
      <c r="ATC200" s="431"/>
      <c r="ATD200" s="431"/>
      <c r="ATE200" s="431"/>
      <c r="ATF200" s="431"/>
      <c r="ATG200" s="431"/>
      <c r="ATH200" s="431"/>
      <c r="ATI200" s="431"/>
      <c r="ATJ200" s="431"/>
      <c r="ATK200" s="431"/>
      <c r="ATL200" s="431"/>
      <c r="ATM200" s="431"/>
      <c r="ATN200" s="431"/>
      <c r="ATO200" s="431"/>
      <c r="ATP200" s="431"/>
      <c r="ATQ200" s="431"/>
      <c r="ATR200" s="431"/>
      <c r="ATS200" s="431"/>
      <c r="ATT200" s="431"/>
      <c r="ATU200" s="431"/>
      <c r="ATV200" s="431"/>
      <c r="ATW200" s="431"/>
      <c r="ATX200" s="431"/>
      <c r="ATY200" s="431"/>
      <c r="ATZ200" s="431"/>
      <c r="AUA200" s="431"/>
      <c r="AUB200" s="431"/>
      <c r="AUC200" s="431"/>
      <c r="AUD200" s="431"/>
      <c r="AUE200" s="431"/>
      <c r="AUF200" s="431"/>
      <c r="AUG200" s="431"/>
      <c r="AUH200" s="431"/>
      <c r="AUI200" s="431"/>
      <c r="AUJ200" s="431"/>
      <c r="AUK200" s="431"/>
      <c r="AUL200" s="431"/>
      <c r="AUM200" s="431"/>
      <c r="AUN200" s="431"/>
      <c r="AUO200" s="431"/>
      <c r="AUP200" s="431"/>
      <c r="AUQ200" s="431"/>
      <c r="AUR200" s="431"/>
      <c r="AUS200" s="431"/>
      <c r="AUT200" s="431"/>
      <c r="AUU200" s="431"/>
      <c r="AUV200" s="431"/>
      <c r="AUW200" s="431"/>
      <c r="AUX200" s="431"/>
      <c r="AUY200" s="431"/>
      <c r="AUZ200" s="431"/>
      <c r="AVA200" s="431"/>
      <c r="AVB200" s="431"/>
      <c r="AVC200" s="431"/>
      <c r="AVD200" s="431"/>
      <c r="AVE200" s="431"/>
      <c r="AVF200" s="431"/>
      <c r="AVG200" s="431"/>
      <c r="AVH200" s="431"/>
      <c r="AVI200" s="431"/>
      <c r="AVJ200" s="431"/>
      <c r="AVK200" s="431"/>
      <c r="AVL200" s="431"/>
      <c r="AVM200" s="431"/>
      <c r="AVN200" s="431"/>
      <c r="AVO200" s="431"/>
      <c r="AVP200" s="431"/>
      <c r="AVQ200" s="431"/>
      <c r="AVR200" s="431"/>
      <c r="AVS200" s="431"/>
      <c r="AVT200" s="431"/>
      <c r="AVU200" s="431"/>
      <c r="AVV200" s="431"/>
      <c r="AVW200" s="431"/>
      <c r="AVX200" s="431"/>
      <c r="AVY200" s="431"/>
      <c r="AVZ200" s="431"/>
      <c r="AWA200" s="431"/>
      <c r="AWB200" s="431"/>
      <c r="AWC200" s="431"/>
      <c r="AWD200" s="431"/>
      <c r="AWE200" s="431"/>
      <c r="AWF200" s="431"/>
      <c r="AWG200" s="431"/>
      <c r="AWH200" s="431"/>
      <c r="AWI200" s="431"/>
      <c r="AWJ200" s="431"/>
      <c r="AWK200" s="431"/>
      <c r="AWL200" s="431"/>
      <c r="AWM200" s="431"/>
      <c r="AWN200" s="431"/>
      <c r="AWO200" s="431"/>
      <c r="AWP200" s="431"/>
      <c r="AWQ200" s="431"/>
      <c r="AWR200" s="431"/>
      <c r="AWS200" s="431"/>
      <c r="AWT200" s="431"/>
      <c r="AWU200" s="431"/>
      <c r="AWV200" s="431"/>
      <c r="AWW200" s="431"/>
      <c r="AWX200" s="431"/>
      <c r="AWY200" s="431"/>
      <c r="AWZ200" s="431"/>
      <c r="AXA200" s="431"/>
      <c r="AXB200" s="431"/>
      <c r="AXC200" s="431"/>
      <c r="AXD200" s="431"/>
      <c r="AXE200" s="431"/>
      <c r="AXF200" s="431"/>
      <c r="AXG200" s="431"/>
      <c r="AXH200" s="431"/>
      <c r="AXI200" s="431"/>
      <c r="AXJ200" s="431"/>
      <c r="AXK200" s="431"/>
      <c r="AXL200" s="431"/>
      <c r="AXM200" s="431"/>
      <c r="AXN200" s="431"/>
      <c r="AXO200" s="431"/>
      <c r="AXP200" s="431"/>
      <c r="AXQ200" s="431"/>
      <c r="AXR200" s="431"/>
      <c r="AXS200" s="431"/>
      <c r="AXT200" s="431"/>
      <c r="AXU200" s="431"/>
      <c r="AXV200" s="431"/>
      <c r="AXW200" s="431"/>
      <c r="AXX200" s="431"/>
      <c r="AXY200" s="431"/>
      <c r="AXZ200" s="431"/>
      <c r="AYA200" s="431"/>
      <c r="AYB200" s="431"/>
      <c r="AYC200" s="431"/>
      <c r="AYD200" s="431"/>
      <c r="AYE200" s="431"/>
      <c r="AYF200" s="431"/>
      <c r="AYG200" s="431"/>
      <c r="AYH200" s="431"/>
      <c r="AYI200" s="431"/>
      <c r="AYJ200" s="431"/>
      <c r="AYK200" s="431"/>
      <c r="AYL200" s="431"/>
      <c r="AYM200" s="431"/>
      <c r="AYN200" s="431"/>
      <c r="AYO200" s="431"/>
      <c r="AYP200" s="431"/>
      <c r="AYQ200" s="431"/>
      <c r="AYR200" s="431"/>
      <c r="AYS200" s="431"/>
      <c r="AYT200" s="431"/>
      <c r="AYU200" s="431"/>
      <c r="AYV200" s="431"/>
      <c r="AYW200" s="431"/>
      <c r="AYX200" s="431"/>
      <c r="AYY200" s="431"/>
      <c r="AYZ200" s="431"/>
      <c r="AZA200" s="431"/>
      <c r="AZB200" s="431"/>
      <c r="AZC200" s="431"/>
      <c r="AZD200" s="431"/>
      <c r="AZE200" s="431"/>
      <c r="AZF200" s="431"/>
      <c r="AZG200" s="431"/>
      <c r="AZH200" s="431"/>
      <c r="AZI200" s="431"/>
      <c r="AZJ200" s="431"/>
      <c r="AZK200" s="431"/>
      <c r="AZL200" s="431"/>
      <c r="AZM200" s="431"/>
      <c r="AZN200" s="431"/>
      <c r="AZO200" s="431"/>
      <c r="AZP200" s="431"/>
      <c r="AZQ200" s="431"/>
      <c r="AZR200" s="431"/>
      <c r="AZS200" s="431"/>
      <c r="AZT200" s="431"/>
      <c r="AZU200" s="431"/>
      <c r="AZV200" s="431"/>
      <c r="AZW200" s="431"/>
      <c r="AZX200" s="431"/>
      <c r="AZY200" s="431"/>
      <c r="AZZ200" s="431"/>
      <c r="BAA200" s="431"/>
      <c r="BAB200" s="431"/>
      <c r="BAC200" s="431"/>
      <c r="BAD200" s="431"/>
      <c r="BAE200" s="431"/>
      <c r="BAF200" s="431"/>
      <c r="BAG200" s="431"/>
      <c r="BAH200" s="431"/>
      <c r="BAI200" s="431"/>
      <c r="BAJ200" s="431"/>
      <c r="BAK200" s="431"/>
      <c r="BAL200" s="431"/>
      <c r="BAM200" s="431"/>
      <c r="BAN200" s="431"/>
      <c r="BAO200" s="431"/>
      <c r="BAP200" s="431"/>
      <c r="BAQ200" s="431"/>
      <c r="BAR200" s="431"/>
      <c r="BAS200" s="431"/>
      <c r="BAT200" s="431"/>
      <c r="BAU200" s="431"/>
      <c r="BAV200" s="431"/>
      <c r="BAW200" s="431"/>
      <c r="BAX200" s="431"/>
      <c r="BAY200" s="431"/>
      <c r="BAZ200" s="431"/>
      <c r="BBA200" s="431"/>
      <c r="BBB200" s="431"/>
      <c r="BBC200" s="431"/>
      <c r="BBD200" s="431"/>
      <c r="BBE200" s="431"/>
      <c r="BBF200" s="431"/>
      <c r="BBG200" s="431"/>
      <c r="BBH200" s="431"/>
      <c r="BBI200" s="431"/>
      <c r="BBJ200" s="431"/>
      <c r="BBK200" s="431"/>
      <c r="BBL200" s="431"/>
      <c r="BBM200" s="431"/>
      <c r="BBN200" s="431"/>
      <c r="BBO200" s="431"/>
      <c r="BBP200" s="431"/>
      <c r="BBQ200" s="431"/>
      <c r="BBR200" s="431"/>
      <c r="BBS200" s="431"/>
      <c r="BBT200" s="431"/>
      <c r="BBU200" s="431"/>
      <c r="BBV200" s="431"/>
      <c r="BBW200" s="431"/>
      <c r="BBX200" s="431"/>
      <c r="BBY200" s="431"/>
      <c r="BBZ200" s="431"/>
      <c r="BCA200" s="431"/>
      <c r="BCB200" s="431"/>
      <c r="BCC200" s="431"/>
      <c r="BCD200" s="431"/>
      <c r="BCE200" s="431"/>
      <c r="BCF200" s="431"/>
      <c r="BCG200" s="431"/>
      <c r="BCH200" s="431"/>
      <c r="BCI200" s="431"/>
      <c r="BCJ200" s="431"/>
      <c r="BCK200" s="431"/>
      <c r="BCL200" s="431"/>
      <c r="BCM200" s="431"/>
      <c r="BCN200" s="431"/>
      <c r="BCO200" s="431"/>
      <c r="BCP200" s="431"/>
      <c r="BCQ200" s="431"/>
      <c r="BCR200" s="431"/>
      <c r="BCS200" s="431"/>
      <c r="BCT200" s="431"/>
      <c r="BCU200" s="431"/>
      <c r="BCV200" s="431"/>
      <c r="BCW200" s="431"/>
      <c r="BCX200" s="431"/>
      <c r="BCY200" s="431"/>
      <c r="BCZ200" s="431"/>
      <c r="BDA200" s="431"/>
      <c r="BDB200" s="431"/>
      <c r="BDC200" s="431"/>
      <c r="BDD200" s="431"/>
      <c r="BDE200" s="431"/>
      <c r="BDF200" s="431"/>
      <c r="BDG200" s="431"/>
      <c r="BDH200" s="431"/>
      <c r="BDI200" s="431"/>
      <c r="BDJ200" s="431"/>
      <c r="BDK200" s="431"/>
      <c r="BDL200" s="431"/>
      <c r="BDM200" s="431"/>
      <c r="BDN200" s="431"/>
      <c r="BDO200" s="431"/>
      <c r="BDP200" s="431"/>
      <c r="BDQ200" s="431"/>
      <c r="BDR200" s="431"/>
      <c r="BDS200" s="431"/>
      <c r="BDT200" s="431"/>
      <c r="BDU200" s="431"/>
      <c r="BDV200" s="431"/>
      <c r="BDW200" s="431"/>
      <c r="BDX200" s="431"/>
      <c r="BDY200" s="431"/>
      <c r="BDZ200" s="431"/>
      <c r="BEA200" s="431"/>
      <c r="BEB200" s="431"/>
      <c r="BEC200" s="431"/>
      <c r="BED200" s="431"/>
      <c r="BEE200" s="431"/>
      <c r="BEF200" s="431"/>
      <c r="BEG200" s="431"/>
      <c r="BEH200" s="431"/>
      <c r="BEI200" s="431"/>
      <c r="BEJ200" s="431"/>
      <c r="BEK200" s="431"/>
      <c r="BEL200" s="431"/>
      <c r="BEM200" s="431"/>
      <c r="BEN200" s="431"/>
      <c r="BEO200" s="431"/>
      <c r="BEP200" s="431"/>
      <c r="BEQ200" s="431"/>
      <c r="BER200" s="431"/>
      <c r="BES200" s="431"/>
      <c r="BET200" s="431"/>
      <c r="BEU200" s="431"/>
      <c r="BEV200" s="431"/>
      <c r="BEW200" s="431"/>
      <c r="BEX200" s="431"/>
      <c r="BEY200" s="431"/>
      <c r="BEZ200" s="431"/>
      <c r="BFA200" s="431"/>
      <c r="BFB200" s="431"/>
      <c r="BFC200" s="431"/>
      <c r="BFD200" s="431"/>
      <c r="BFE200" s="431"/>
      <c r="BFF200" s="431"/>
      <c r="BFG200" s="431"/>
      <c r="BFH200" s="431"/>
      <c r="BFI200" s="431"/>
      <c r="BFJ200" s="431"/>
      <c r="BFK200" s="431"/>
      <c r="BFL200" s="431"/>
      <c r="BFM200" s="431"/>
      <c r="BFN200" s="431"/>
      <c r="BFO200" s="431"/>
      <c r="BFP200" s="431"/>
      <c r="BFQ200" s="431"/>
      <c r="BFR200" s="431"/>
      <c r="BFS200" s="431"/>
      <c r="BFT200" s="431"/>
      <c r="BFU200" s="431"/>
      <c r="BFV200" s="431"/>
      <c r="BFW200" s="431"/>
      <c r="BFX200" s="431"/>
      <c r="BFY200" s="431"/>
      <c r="BFZ200" s="431"/>
      <c r="BGA200" s="431"/>
      <c r="BGB200" s="431"/>
      <c r="BGC200" s="431"/>
      <c r="BGD200" s="431"/>
      <c r="BGE200" s="431"/>
      <c r="BGF200" s="431"/>
      <c r="BGG200" s="431"/>
      <c r="BGH200" s="431"/>
      <c r="BGI200" s="431"/>
      <c r="BGJ200" s="431"/>
      <c r="BGK200" s="431"/>
      <c r="BGL200" s="431"/>
      <c r="BGM200" s="431"/>
      <c r="BGN200" s="431"/>
      <c r="BGO200" s="431"/>
      <c r="BGP200" s="431"/>
      <c r="BGQ200" s="431"/>
      <c r="BGR200" s="431"/>
      <c r="BGS200" s="431"/>
      <c r="BGT200" s="431"/>
      <c r="BGU200" s="431"/>
      <c r="BGV200" s="431"/>
      <c r="BGW200" s="431"/>
      <c r="BGX200" s="431"/>
      <c r="BGY200" s="431"/>
      <c r="BGZ200" s="431"/>
      <c r="BHA200" s="431"/>
      <c r="BHB200" s="431"/>
      <c r="BHC200" s="431"/>
      <c r="BHD200" s="431"/>
      <c r="BHE200" s="431"/>
      <c r="BHF200" s="431"/>
      <c r="BHG200" s="431"/>
      <c r="BHH200" s="431"/>
      <c r="BHI200" s="431"/>
      <c r="BHJ200" s="431"/>
      <c r="BHK200" s="431"/>
      <c r="BHL200" s="431"/>
      <c r="BHM200" s="431"/>
      <c r="BHN200" s="431"/>
      <c r="BHO200" s="431"/>
      <c r="BHP200" s="431"/>
      <c r="BHQ200" s="431"/>
      <c r="BHR200" s="431"/>
      <c r="BHS200" s="431"/>
      <c r="BHT200" s="431"/>
      <c r="BHU200" s="431"/>
      <c r="BHV200" s="431"/>
      <c r="BHW200" s="431"/>
      <c r="BHX200" s="431"/>
      <c r="BHY200" s="431"/>
      <c r="BHZ200" s="431"/>
      <c r="BIA200" s="431"/>
      <c r="BIB200" s="431"/>
      <c r="BIC200" s="431"/>
      <c r="BID200" s="431"/>
      <c r="BIE200" s="431"/>
      <c r="BIF200" s="431"/>
      <c r="BIG200" s="431"/>
      <c r="BIH200" s="431"/>
      <c r="BII200" s="431"/>
      <c r="BIJ200" s="431"/>
      <c r="BIK200" s="431"/>
      <c r="BIL200" s="431"/>
      <c r="BIM200" s="431"/>
      <c r="BIN200" s="431"/>
      <c r="BIO200" s="431"/>
      <c r="BIP200" s="431"/>
      <c r="BIQ200" s="431"/>
      <c r="BIR200" s="431"/>
      <c r="BIS200" s="431"/>
      <c r="BIT200" s="431"/>
      <c r="BIU200" s="431"/>
      <c r="BIV200" s="431"/>
      <c r="BIW200" s="431"/>
      <c r="BIX200" s="431"/>
      <c r="BIY200" s="431"/>
      <c r="BIZ200" s="431"/>
      <c r="BJA200" s="431"/>
      <c r="BJB200" s="431"/>
      <c r="BJC200" s="431"/>
      <c r="BJD200" s="431"/>
      <c r="BJE200" s="431"/>
      <c r="BJF200" s="431"/>
      <c r="BJG200" s="431"/>
      <c r="BJH200" s="431"/>
      <c r="BJI200" s="431"/>
      <c r="BJJ200" s="431"/>
      <c r="BJK200" s="431"/>
      <c r="BJL200" s="431"/>
      <c r="BJM200" s="431"/>
      <c r="BJN200" s="431"/>
      <c r="BJO200" s="431"/>
      <c r="BJP200" s="431"/>
      <c r="BJQ200" s="431"/>
      <c r="BJR200" s="431"/>
      <c r="BJS200" s="431"/>
      <c r="BJT200" s="431"/>
      <c r="BJU200" s="431"/>
      <c r="BJV200" s="431"/>
      <c r="BJW200" s="431"/>
      <c r="BJX200" s="431"/>
      <c r="BJY200" s="431"/>
      <c r="BJZ200" s="431"/>
      <c r="BKA200" s="431"/>
      <c r="BKB200" s="431"/>
      <c r="BKC200" s="431"/>
      <c r="BKD200" s="431"/>
      <c r="BKE200" s="431"/>
      <c r="BKF200" s="431"/>
      <c r="BKG200" s="431"/>
      <c r="BKH200" s="431"/>
      <c r="BKI200" s="431"/>
      <c r="BKJ200" s="431"/>
      <c r="BKK200" s="431"/>
      <c r="BKL200" s="431"/>
      <c r="BKM200" s="431"/>
      <c r="BKN200" s="431"/>
      <c r="BKO200" s="431"/>
      <c r="BKP200" s="431"/>
      <c r="BKQ200" s="431"/>
      <c r="BKR200" s="431"/>
      <c r="BKS200" s="431"/>
      <c r="BKT200" s="431"/>
      <c r="BKU200" s="431"/>
      <c r="BKV200" s="431"/>
      <c r="BKW200" s="431"/>
      <c r="BKX200" s="431"/>
      <c r="BKY200" s="431"/>
      <c r="BKZ200" s="431"/>
      <c r="BLA200" s="431"/>
      <c r="BLB200" s="431"/>
      <c r="BLC200" s="431"/>
      <c r="BLD200" s="431"/>
      <c r="BLE200" s="431"/>
      <c r="BLF200" s="431"/>
      <c r="BLG200" s="431"/>
      <c r="BLH200" s="431"/>
      <c r="BLI200" s="431"/>
      <c r="BLJ200" s="431"/>
      <c r="BLK200" s="431"/>
      <c r="BLL200" s="431"/>
      <c r="BLM200" s="431"/>
      <c r="BLN200" s="431"/>
      <c r="BLO200" s="431"/>
      <c r="BLP200" s="431"/>
      <c r="BLQ200" s="431"/>
      <c r="BLR200" s="431"/>
      <c r="BLS200" s="431"/>
      <c r="BLT200" s="431"/>
      <c r="BLU200" s="431"/>
      <c r="BLV200" s="431"/>
      <c r="BLW200" s="431"/>
      <c r="BLX200" s="431"/>
      <c r="BLY200" s="431"/>
      <c r="BLZ200" s="431"/>
      <c r="BMA200" s="431"/>
      <c r="BMB200" s="431"/>
      <c r="BMC200" s="431"/>
      <c r="BMD200" s="431"/>
      <c r="BME200" s="431"/>
      <c r="BMF200" s="431"/>
      <c r="BMG200" s="431"/>
      <c r="BMH200" s="431"/>
      <c r="BMI200" s="431"/>
      <c r="BMJ200" s="431"/>
      <c r="BMK200" s="431"/>
      <c r="BML200" s="431"/>
      <c r="BMM200" s="431"/>
      <c r="BMN200" s="431"/>
      <c r="BMO200" s="431"/>
      <c r="BMP200" s="431"/>
      <c r="BMQ200" s="431"/>
      <c r="BMR200" s="431"/>
      <c r="BMS200" s="431"/>
      <c r="BMT200" s="431"/>
      <c r="BMU200" s="431"/>
      <c r="BMV200" s="431"/>
      <c r="BMW200" s="431"/>
      <c r="BMX200" s="431"/>
      <c r="BMY200" s="431"/>
      <c r="BMZ200" s="431"/>
      <c r="BNA200" s="431"/>
      <c r="BNB200" s="431"/>
      <c r="BNC200" s="431"/>
      <c r="BND200" s="431"/>
      <c r="BNE200" s="431"/>
      <c r="BNF200" s="431"/>
      <c r="BNG200" s="431"/>
      <c r="BNH200" s="431"/>
      <c r="BNI200" s="431"/>
      <c r="BNJ200" s="431"/>
      <c r="BNK200" s="431"/>
      <c r="BNL200" s="431"/>
      <c r="BNM200" s="431"/>
      <c r="BNN200" s="431"/>
      <c r="BNO200" s="431"/>
      <c r="BNP200" s="431"/>
      <c r="BNQ200" s="431"/>
      <c r="BNR200" s="431"/>
      <c r="BNS200" s="431"/>
      <c r="BNT200" s="431"/>
      <c r="BNU200" s="431"/>
      <c r="BNV200" s="431"/>
      <c r="BNW200" s="431"/>
      <c r="BNX200" s="431"/>
      <c r="BNY200" s="431"/>
      <c r="BNZ200" s="431"/>
      <c r="BOA200" s="431"/>
      <c r="BOB200" s="431"/>
      <c r="BOC200" s="431"/>
      <c r="BOD200" s="431"/>
      <c r="BOE200" s="431"/>
      <c r="BOF200" s="431"/>
      <c r="BOG200" s="431"/>
      <c r="BOH200" s="431"/>
      <c r="BOI200" s="431"/>
      <c r="BOJ200" s="431"/>
      <c r="BOK200" s="431"/>
      <c r="BOL200" s="431"/>
      <c r="BOM200" s="431"/>
      <c r="BON200" s="431"/>
      <c r="BOO200" s="431"/>
      <c r="BOP200" s="431"/>
      <c r="BOQ200" s="431"/>
      <c r="BOR200" s="431"/>
      <c r="BOS200" s="431"/>
      <c r="BOT200" s="431"/>
      <c r="BOU200" s="431"/>
      <c r="BOV200" s="431"/>
      <c r="BOW200" s="431"/>
      <c r="BOX200" s="431"/>
      <c r="BOY200" s="431"/>
      <c r="BOZ200" s="431"/>
      <c r="BPA200" s="431"/>
      <c r="BPB200" s="431"/>
      <c r="BPC200" s="431"/>
      <c r="BPD200" s="431"/>
      <c r="BPE200" s="431"/>
      <c r="BPF200" s="431"/>
      <c r="BPG200" s="431"/>
      <c r="BPH200" s="431"/>
      <c r="BPI200" s="431"/>
      <c r="BPJ200" s="431"/>
      <c r="BPK200" s="431"/>
      <c r="BPL200" s="431"/>
      <c r="BPM200" s="431"/>
      <c r="BPN200" s="431"/>
      <c r="BPO200" s="431"/>
      <c r="BPP200" s="431"/>
      <c r="BPQ200" s="431"/>
      <c r="BPR200" s="431"/>
      <c r="BPS200" s="431"/>
      <c r="BPT200" s="431"/>
      <c r="BPU200" s="431"/>
      <c r="BPV200" s="431"/>
      <c r="BPW200" s="431"/>
      <c r="BPX200" s="431"/>
      <c r="BPY200" s="431"/>
      <c r="BPZ200" s="431"/>
      <c r="BQA200" s="431"/>
      <c r="BQB200" s="431"/>
      <c r="BQC200" s="431"/>
      <c r="BQD200" s="431"/>
      <c r="BQE200" s="431"/>
      <c r="BQF200" s="431"/>
      <c r="BQG200" s="431"/>
      <c r="BQH200" s="431"/>
      <c r="BQI200" s="431"/>
      <c r="BQJ200" s="431"/>
      <c r="BQK200" s="431"/>
      <c r="BQL200" s="431"/>
      <c r="BQM200" s="431"/>
      <c r="BQN200" s="431"/>
      <c r="BQO200" s="431"/>
      <c r="BQP200" s="431"/>
      <c r="BQQ200" s="431"/>
      <c r="BQR200" s="431"/>
      <c r="BQS200" s="431"/>
      <c r="BQT200" s="431"/>
      <c r="BQU200" s="431"/>
      <c r="BQV200" s="431"/>
      <c r="BQW200" s="431"/>
      <c r="BQX200" s="431"/>
      <c r="BQY200" s="431"/>
      <c r="BQZ200" s="431"/>
      <c r="BRA200" s="431"/>
      <c r="BRB200" s="431"/>
      <c r="BRC200" s="431"/>
      <c r="BRD200" s="431"/>
      <c r="BRE200" s="431"/>
      <c r="BRF200" s="431"/>
      <c r="BRG200" s="431"/>
      <c r="BRH200" s="431"/>
      <c r="BRI200" s="431"/>
      <c r="BRJ200" s="431"/>
      <c r="BRK200" s="431"/>
      <c r="BRL200" s="431"/>
      <c r="BRM200" s="431"/>
      <c r="BRN200" s="431"/>
      <c r="BRO200" s="431"/>
      <c r="BRP200" s="431"/>
      <c r="BRQ200" s="431"/>
      <c r="BRR200" s="431"/>
      <c r="BRS200" s="431"/>
      <c r="BRT200" s="431"/>
      <c r="BRU200" s="431"/>
    </row>
    <row r="201" spans="1:1841" x14ac:dyDescent="0.3">
      <c r="A201" s="431"/>
      <c r="B201" s="431"/>
      <c r="C201" s="431"/>
      <c r="D201" s="431"/>
      <c r="E201" s="431"/>
      <c r="F201" s="431"/>
      <c r="G201" s="431"/>
      <c r="H201" s="431"/>
      <c r="I201" s="429"/>
      <c r="J201" s="429"/>
      <c r="K201" s="429"/>
      <c r="L201" s="429"/>
      <c r="M201" s="429"/>
      <c r="N201" s="429"/>
      <c r="O201" s="429"/>
      <c r="P201" s="429"/>
      <c r="Q201" s="429"/>
      <c r="R201" s="429"/>
      <c r="S201" s="429"/>
      <c r="T201" s="429"/>
      <c r="U201" s="429"/>
      <c r="V201" s="429"/>
      <c r="W201" s="429"/>
      <c r="X201" s="429"/>
      <c r="Y201" s="429"/>
      <c r="Z201" s="429"/>
      <c r="AA201" s="430"/>
      <c r="AB201" s="486"/>
      <c r="AC201" s="486"/>
      <c r="AD201" s="527"/>
      <c r="AE201" s="527"/>
      <c r="AF201" s="527"/>
      <c r="AG201" s="527"/>
      <c r="AH201" s="431"/>
      <c r="AI201" s="431"/>
      <c r="AJ201" s="431"/>
      <c r="AK201" s="431"/>
      <c r="AL201" s="431"/>
      <c r="AM201" s="431"/>
      <c r="AN201" s="431"/>
      <c r="AO201" s="431"/>
      <c r="AP201" s="431"/>
      <c r="AQ201" s="431"/>
      <c r="AR201" s="431"/>
      <c r="AS201" s="431"/>
      <c r="AT201" s="431"/>
      <c r="AU201" s="431"/>
      <c r="AV201" s="431"/>
      <c r="AW201" s="431"/>
      <c r="AX201" s="431"/>
      <c r="AY201" s="431"/>
      <c r="AZ201" s="431"/>
      <c r="BA201" s="431"/>
      <c r="BB201" s="431"/>
      <c r="BC201" s="431"/>
      <c r="BD201" s="431"/>
      <c r="BE201" s="431"/>
      <c r="BF201" s="431"/>
      <c r="BG201" s="431"/>
      <c r="BH201" s="431"/>
      <c r="BI201" s="431"/>
      <c r="BJ201" s="431"/>
      <c r="BK201" s="431"/>
      <c r="BL201" s="431"/>
      <c r="BM201" s="431"/>
      <c r="BN201" s="431"/>
      <c r="BO201" s="431"/>
      <c r="BP201" s="431"/>
      <c r="BQ201" s="431"/>
      <c r="BR201" s="431"/>
      <c r="BS201" s="431"/>
      <c r="BT201" s="431"/>
      <c r="BU201" s="431"/>
      <c r="BV201" s="431"/>
      <c r="BW201" s="431"/>
      <c r="BX201" s="431"/>
      <c r="BY201" s="431"/>
      <c r="BZ201" s="431"/>
      <c r="CA201" s="431"/>
      <c r="CB201" s="431"/>
      <c r="CC201" s="431"/>
      <c r="CD201" s="431"/>
      <c r="CE201" s="431"/>
      <c r="CF201" s="431"/>
      <c r="CG201" s="431"/>
      <c r="CH201" s="431"/>
      <c r="CI201" s="431"/>
      <c r="CJ201" s="431"/>
      <c r="CK201" s="431"/>
      <c r="CL201" s="431"/>
      <c r="CM201" s="431"/>
      <c r="CN201" s="431"/>
      <c r="CO201" s="431"/>
      <c r="CP201" s="431"/>
      <c r="CQ201" s="431"/>
      <c r="CR201" s="431"/>
      <c r="CS201" s="431"/>
      <c r="CT201" s="431"/>
      <c r="CU201" s="431"/>
      <c r="CV201" s="431"/>
      <c r="CW201" s="431"/>
      <c r="CX201" s="431"/>
      <c r="CY201" s="431"/>
      <c r="CZ201" s="431"/>
      <c r="DA201" s="431"/>
      <c r="DB201" s="431"/>
      <c r="DC201" s="431"/>
      <c r="DD201" s="431"/>
      <c r="DE201" s="431"/>
      <c r="DF201" s="431"/>
      <c r="DG201" s="431"/>
      <c r="DH201" s="431"/>
      <c r="DI201" s="431"/>
      <c r="DJ201" s="431"/>
      <c r="DK201" s="431"/>
      <c r="DL201" s="431"/>
      <c r="DM201" s="431"/>
      <c r="DN201" s="431"/>
      <c r="DO201" s="431"/>
      <c r="DP201" s="431"/>
      <c r="DQ201" s="431"/>
      <c r="DR201" s="431"/>
      <c r="DS201" s="431"/>
      <c r="DT201" s="431"/>
      <c r="DU201" s="431"/>
      <c r="DV201" s="431"/>
      <c r="DW201" s="431"/>
      <c r="DX201" s="431"/>
      <c r="DY201" s="431"/>
      <c r="DZ201" s="431"/>
      <c r="EA201" s="431"/>
      <c r="EB201" s="431"/>
      <c r="EC201" s="431"/>
      <c r="ED201" s="431"/>
      <c r="EE201" s="431"/>
      <c r="EF201" s="431"/>
      <c r="EG201" s="431"/>
      <c r="EH201" s="431"/>
      <c r="EI201" s="431"/>
      <c r="EJ201" s="431"/>
      <c r="EK201" s="431"/>
      <c r="EL201" s="431"/>
      <c r="EM201" s="431"/>
      <c r="EN201" s="431"/>
      <c r="EO201" s="431"/>
      <c r="EP201" s="431"/>
      <c r="EQ201" s="431"/>
      <c r="ER201" s="431"/>
      <c r="ES201" s="431"/>
      <c r="ET201" s="431"/>
      <c r="EU201" s="431"/>
      <c r="EV201" s="431"/>
      <c r="EW201" s="431"/>
      <c r="EX201" s="431"/>
      <c r="EY201" s="431"/>
      <c r="EZ201" s="431"/>
      <c r="FA201" s="431"/>
      <c r="FB201" s="431"/>
      <c r="FC201" s="431"/>
      <c r="FD201" s="431"/>
      <c r="FE201" s="431"/>
      <c r="FF201" s="431"/>
      <c r="FG201" s="431"/>
      <c r="FH201" s="431"/>
      <c r="FI201" s="431"/>
      <c r="FJ201" s="431"/>
      <c r="FK201" s="431"/>
      <c r="FL201" s="431"/>
      <c r="FM201" s="431"/>
      <c r="FN201" s="431"/>
      <c r="FO201" s="431"/>
      <c r="FP201" s="431"/>
      <c r="FQ201" s="431"/>
      <c r="FR201" s="431"/>
      <c r="FS201" s="431"/>
      <c r="FT201" s="431"/>
      <c r="FU201" s="431"/>
      <c r="FV201" s="431"/>
      <c r="FW201" s="431"/>
      <c r="FX201" s="431"/>
      <c r="FY201" s="431"/>
      <c r="FZ201" s="431"/>
      <c r="GA201" s="431"/>
      <c r="GB201" s="431"/>
      <c r="GC201" s="431"/>
      <c r="GD201" s="431"/>
      <c r="GE201" s="431"/>
      <c r="GF201" s="431"/>
      <c r="GG201" s="431"/>
      <c r="GH201" s="431"/>
      <c r="GI201" s="431"/>
      <c r="GJ201" s="431"/>
      <c r="GK201" s="431"/>
      <c r="GL201" s="431"/>
      <c r="GM201" s="431"/>
      <c r="GN201" s="431"/>
      <c r="GO201" s="431"/>
      <c r="GP201" s="431"/>
      <c r="GQ201" s="431"/>
      <c r="GR201" s="431"/>
      <c r="GS201" s="431"/>
      <c r="GT201" s="431"/>
      <c r="GU201" s="431"/>
      <c r="GV201" s="431"/>
      <c r="GW201" s="431"/>
      <c r="GX201" s="431"/>
      <c r="GY201" s="431"/>
      <c r="GZ201" s="431"/>
      <c r="HA201" s="431"/>
      <c r="HB201" s="431"/>
      <c r="HC201" s="431"/>
      <c r="HD201" s="431"/>
      <c r="HE201" s="431"/>
      <c r="HF201" s="431"/>
      <c r="HG201" s="431"/>
      <c r="HH201" s="431"/>
      <c r="HI201" s="431"/>
      <c r="HJ201" s="431"/>
      <c r="HK201" s="431"/>
      <c r="HL201" s="431"/>
      <c r="HM201" s="431"/>
      <c r="HN201" s="431"/>
      <c r="HO201" s="431"/>
      <c r="HP201" s="431"/>
      <c r="HQ201" s="431"/>
      <c r="HR201" s="431"/>
      <c r="HS201" s="431"/>
      <c r="HT201" s="431"/>
      <c r="HU201" s="431"/>
      <c r="HV201" s="431"/>
      <c r="HW201" s="431"/>
      <c r="HX201" s="431"/>
      <c r="HY201" s="431"/>
      <c r="HZ201" s="431"/>
      <c r="IA201" s="431"/>
      <c r="IB201" s="431"/>
      <c r="IC201" s="431"/>
      <c r="ID201" s="431"/>
      <c r="IE201" s="431"/>
      <c r="IF201" s="431"/>
      <c r="IG201" s="431"/>
      <c r="IH201" s="431"/>
      <c r="II201" s="431"/>
      <c r="IJ201" s="431"/>
      <c r="IK201" s="431"/>
      <c r="IL201" s="431"/>
      <c r="IM201" s="431"/>
      <c r="IN201" s="431"/>
      <c r="IO201" s="431"/>
      <c r="IP201" s="431"/>
      <c r="IQ201" s="431"/>
      <c r="IR201" s="431"/>
      <c r="IS201" s="431"/>
      <c r="IT201" s="431"/>
      <c r="IU201" s="431"/>
      <c r="IV201" s="431"/>
      <c r="IW201" s="431"/>
      <c r="IX201" s="431"/>
      <c r="IY201" s="431"/>
      <c r="IZ201" s="431"/>
      <c r="JA201" s="431"/>
      <c r="JB201" s="431"/>
      <c r="JC201" s="431"/>
      <c r="JD201" s="431"/>
      <c r="JE201" s="431"/>
      <c r="JF201" s="431"/>
      <c r="JG201" s="431"/>
      <c r="JH201" s="431"/>
      <c r="JI201" s="431"/>
      <c r="JJ201" s="431"/>
      <c r="JK201" s="431"/>
      <c r="JL201" s="431"/>
      <c r="JM201" s="431"/>
      <c r="JN201" s="431"/>
      <c r="JO201" s="431"/>
      <c r="JP201" s="431"/>
      <c r="JQ201" s="431"/>
      <c r="JR201" s="431"/>
      <c r="JS201" s="431"/>
      <c r="JT201" s="431"/>
      <c r="JU201" s="431"/>
      <c r="JV201" s="431"/>
      <c r="JW201" s="431"/>
      <c r="JX201" s="431"/>
      <c r="JY201" s="431"/>
      <c r="JZ201" s="431"/>
      <c r="KA201" s="431"/>
      <c r="KB201" s="431"/>
      <c r="KC201" s="431"/>
      <c r="KD201" s="431"/>
      <c r="KE201" s="431"/>
      <c r="KF201" s="431"/>
      <c r="KG201" s="431"/>
      <c r="KH201" s="431"/>
      <c r="KI201" s="431"/>
      <c r="KJ201" s="431"/>
      <c r="KK201" s="431"/>
      <c r="KL201" s="431"/>
      <c r="KM201" s="431"/>
      <c r="KN201" s="431"/>
      <c r="KO201" s="431"/>
      <c r="KP201" s="431"/>
      <c r="KQ201" s="431"/>
      <c r="KR201" s="431"/>
      <c r="KS201" s="431"/>
      <c r="KT201" s="431"/>
      <c r="KU201" s="431"/>
      <c r="KV201" s="431"/>
      <c r="KW201" s="431"/>
      <c r="KX201" s="431"/>
      <c r="KY201" s="431"/>
      <c r="KZ201" s="431"/>
      <c r="LA201" s="431"/>
      <c r="LB201" s="431"/>
      <c r="LC201" s="431"/>
      <c r="LD201" s="431"/>
      <c r="LE201" s="431"/>
      <c r="LF201" s="431"/>
      <c r="LG201" s="431"/>
      <c r="LH201" s="431"/>
      <c r="LI201" s="431"/>
      <c r="LJ201" s="431"/>
      <c r="LK201" s="431"/>
      <c r="LL201" s="431"/>
      <c r="LM201" s="431"/>
      <c r="LN201" s="431"/>
      <c r="LO201" s="431"/>
      <c r="LP201" s="431"/>
      <c r="LQ201" s="431"/>
      <c r="LR201" s="431"/>
      <c r="LS201" s="431"/>
      <c r="LT201" s="431"/>
      <c r="LU201" s="431"/>
      <c r="LV201" s="431"/>
      <c r="LW201" s="431"/>
      <c r="LX201" s="431"/>
      <c r="LY201" s="431"/>
      <c r="LZ201" s="431"/>
      <c r="MA201" s="431"/>
      <c r="MB201" s="431"/>
      <c r="MC201" s="431"/>
      <c r="MD201" s="431"/>
      <c r="ME201" s="431"/>
      <c r="MF201" s="431"/>
      <c r="MG201" s="431"/>
      <c r="MH201" s="431"/>
      <c r="MI201" s="431"/>
      <c r="MJ201" s="431"/>
      <c r="MK201" s="431"/>
      <c r="ML201" s="431"/>
      <c r="MM201" s="431"/>
      <c r="MN201" s="431"/>
      <c r="MO201" s="431"/>
      <c r="MP201" s="431"/>
      <c r="MQ201" s="431"/>
      <c r="MR201" s="431"/>
      <c r="MS201" s="431"/>
      <c r="MT201" s="431"/>
      <c r="MU201" s="431"/>
      <c r="MV201" s="431"/>
      <c r="MW201" s="431"/>
      <c r="MX201" s="431"/>
      <c r="MY201" s="431"/>
      <c r="MZ201" s="431"/>
      <c r="NA201" s="431"/>
      <c r="NB201" s="431"/>
      <c r="NC201" s="431"/>
      <c r="ND201" s="431"/>
      <c r="NE201" s="431"/>
      <c r="NF201" s="431"/>
      <c r="NG201" s="431"/>
      <c r="NH201" s="431"/>
      <c r="NI201" s="431"/>
      <c r="NJ201" s="431"/>
      <c r="NK201" s="431"/>
      <c r="NL201" s="431"/>
      <c r="NM201" s="431"/>
      <c r="NN201" s="431"/>
      <c r="NO201" s="431"/>
      <c r="NP201" s="431"/>
      <c r="NQ201" s="431"/>
      <c r="NR201" s="431"/>
      <c r="NS201" s="431"/>
      <c r="NT201" s="431"/>
      <c r="NU201" s="431"/>
      <c r="NV201" s="431"/>
      <c r="NW201" s="431"/>
      <c r="NX201" s="431"/>
      <c r="NY201" s="431"/>
      <c r="NZ201" s="431"/>
      <c r="OA201" s="431"/>
      <c r="OB201" s="431"/>
      <c r="OC201" s="431"/>
      <c r="OD201" s="431"/>
      <c r="OE201" s="431"/>
      <c r="OF201" s="431"/>
      <c r="OG201" s="431"/>
      <c r="OH201" s="431"/>
      <c r="OI201" s="431"/>
      <c r="OJ201" s="431"/>
      <c r="OK201" s="431"/>
      <c r="OL201" s="431"/>
      <c r="OM201" s="431"/>
      <c r="ON201" s="431"/>
      <c r="OO201" s="431"/>
      <c r="OP201" s="431"/>
      <c r="OQ201" s="431"/>
      <c r="OR201" s="431"/>
      <c r="OS201" s="431"/>
      <c r="OT201" s="431"/>
      <c r="OU201" s="431"/>
      <c r="OV201" s="431"/>
      <c r="OW201" s="431"/>
      <c r="OX201" s="431"/>
      <c r="OY201" s="431"/>
      <c r="OZ201" s="431"/>
      <c r="PA201" s="431"/>
      <c r="PB201" s="431"/>
      <c r="PC201" s="431"/>
      <c r="PD201" s="431"/>
      <c r="PE201" s="431"/>
      <c r="PF201" s="431"/>
      <c r="PG201" s="431"/>
      <c r="PH201" s="431"/>
      <c r="PI201" s="431"/>
      <c r="PJ201" s="431"/>
      <c r="PK201" s="431"/>
      <c r="PL201" s="431"/>
      <c r="PM201" s="431"/>
      <c r="PN201" s="431"/>
      <c r="PO201" s="431"/>
      <c r="PP201" s="431"/>
      <c r="PQ201" s="431"/>
      <c r="PR201" s="431"/>
      <c r="PS201" s="431"/>
      <c r="PT201" s="431"/>
      <c r="PU201" s="431"/>
      <c r="PV201" s="431"/>
      <c r="PW201" s="431"/>
      <c r="PX201" s="431"/>
      <c r="PY201" s="431"/>
      <c r="PZ201" s="431"/>
      <c r="QA201" s="431"/>
      <c r="QB201" s="431"/>
      <c r="QC201" s="431"/>
      <c r="QD201" s="431"/>
      <c r="QE201" s="431"/>
      <c r="QF201" s="431"/>
      <c r="QG201" s="431"/>
      <c r="QH201" s="431"/>
      <c r="QI201" s="431"/>
      <c r="QJ201" s="431"/>
      <c r="QK201" s="431"/>
      <c r="QL201" s="431"/>
      <c r="QM201" s="431"/>
      <c r="QN201" s="431"/>
      <c r="QO201" s="431"/>
      <c r="QP201" s="431"/>
      <c r="QQ201" s="431"/>
      <c r="QR201" s="431"/>
      <c r="QS201" s="431"/>
      <c r="QT201" s="431"/>
      <c r="QU201" s="431"/>
      <c r="QV201" s="431"/>
      <c r="QW201" s="431"/>
      <c r="QX201" s="431"/>
      <c r="QY201" s="431"/>
      <c r="QZ201" s="431"/>
      <c r="RA201" s="431"/>
      <c r="RB201" s="431"/>
      <c r="RC201" s="431"/>
      <c r="RD201" s="431"/>
      <c r="RE201" s="431"/>
      <c r="RF201" s="431"/>
      <c r="RG201" s="431"/>
      <c r="RH201" s="431"/>
      <c r="RI201" s="431"/>
      <c r="RJ201" s="431"/>
      <c r="RK201" s="431"/>
      <c r="RL201" s="431"/>
      <c r="RM201" s="431"/>
      <c r="RN201" s="431"/>
      <c r="RO201" s="431"/>
      <c r="RP201" s="431"/>
      <c r="RQ201" s="431"/>
      <c r="RR201" s="431"/>
      <c r="RS201" s="431"/>
      <c r="RT201" s="431"/>
      <c r="RU201" s="431"/>
      <c r="RV201" s="431"/>
      <c r="RW201" s="431"/>
      <c r="RX201" s="431"/>
      <c r="RY201" s="431"/>
      <c r="RZ201" s="431"/>
      <c r="SA201" s="431"/>
      <c r="SB201" s="431"/>
      <c r="SC201" s="431"/>
      <c r="SD201" s="431"/>
      <c r="SE201" s="431"/>
      <c r="SF201" s="431"/>
      <c r="SG201" s="431"/>
      <c r="SH201" s="431"/>
      <c r="SI201" s="431"/>
      <c r="SJ201" s="431"/>
      <c r="SK201" s="431"/>
      <c r="SL201" s="431"/>
      <c r="SM201" s="431"/>
      <c r="SN201" s="431"/>
      <c r="SO201" s="431"/>
      <c r="SP201" s="431"/>
      <c r="SQ201" s="431"/>
      <c r="SR201" s="431"/>
      <c r="SS201" s="431"/>
      <c r="ST201" s="431"/>
      <c r="SU201" s="431"/>
      <c r="SV201" s="431"/>
      <c r="SW201" s="431"/>
      <c r="SX201" s="431"/>
      <c r="SY201" s="431"/>
      <c r="SZ201" s="431"/>
      <c r="TA201" s="431"/>
      <c r="TB201" s="431"/>
      <c r="TC201" s="431"/>
      <c r="TD201" s="431"/>
      <c r="TE201" s="431"/>
      <c r="TF201" s="431"/>
      <c r="TG201" s="431"/>
      <c r="TH201" s="431"/>
      <c r="TI201" s="431"/>
      <c r="TJ201" s="431"/>
      <c r="TK201" s="431"/>
      <c r="TL201" s="431"/>
      <c r="TM201" s="431"/>
      <c r="TN201" s="431"/>
      <c r="TO201" s="431"/>
      <c r="TP201" s="431"/>
      <c r="TQ201" s="431"/>
      <c r="TR201" s="431"/>
      <c r="TS201" s="431"/>
      <c r="TT201" s="431"/>
      <c r="TU201" s="431"/>
      <c r="TV201" s="431"/>
      <c r="TW201" s="431"/>
      <c r="TX201" s="431"/>
      <c r="TY201" s="431"/>
      <c r="TZ201" s="431"/>
      <c r="UA201" s="431"/>
      <c r="UB201" s="431"/>
      <c r="UC201" s="431"/>
      <c r="UD201" s="431"/>
      <c r="UE201" s="431"/>
      <c r="UF201" s="431"/>
      <c r="UG201" s="431"/>
      <c r="UH201" s="431"/>
      <c r="UI201" s="431"/>
      <c r="UJ201" s="431"/>
      <c r="UK201" s="431"/>
      <c r="UL201" s="431"/>
      <c r="UM201" s="431"/>
      <c r="UN201" s="431"/>
      <c r="UO201" s="431"/>
      <c r="UP201" s="431"/>
      <c r="UQ201" s="431"/>
      <c r="UR201" s="431"/>
      <c r="US201" s="431"/>
      <c r="UT201" s="431"/>
      <c r="UU201" s="431"/>
      <c r="UV201" s="431"/>
      <c r="UW201" s="431"/>
      <c r="UX201" s="431"/>
      <c r="UY201" s="431"/>
      <c r="UZ201" s="431"/>
      <c r="VA201" s="431"/>
      <c r="VB201" s="431"/>
      <c r="VC201" s="431"/>
      <c r="VD201" s="431"/>
      <c r="VE201" s="431"/>
      <c r="VF201" s="431"/>
      <c r="VG201" s="431"/>
      <c r="VH201" s="431"/>
      <c r="VI201" s="431"/>
      <c r="VJ201" s="431"/>
      <c r="VK201" s="431"/>
      <c r="VL201" s="431"/>
      <c r="VM201" s="431"/>
      <c r="VN201" s="431"/>
      <c r="VO201" s="431"/>
      <c r="VP201" s="431"/>
      <c r="VQ201" s="431"/>
      <c r="VR201" s="431"/>
      <c r="VS201" s="431"/>
      <c r="VT201" s="431"/>
      <c r="VU201" s="431"/>
      <c r="VV201" s="431"/>
      <c r="VW201" s="431"/>
      <c r="VX201" s="431"/>
      <c r="VY201" s="431"/>
      <c r="VZ201" s="431"/>
      <c r="WA201" s="431"/>
      <c r="WB201" s="431"/>
      <c r="WC201" s="431"/>
      <c r="WD201" s="431"/>
      <c r="WE201" s="431"/>
      <c r="WF201" s="431"/>
      <c r="WG201" s="431"/>
      <c r="WH201" s="431"/>
      <c r="WI201" s="431"/>
      <c r="WJ201" s="431"/>
      <c r="WK201" s="431"/>
      <c r="WL201" s="431"/>
      <c r="WM201" s="431"/>
      <c r="WN201" s="431"/>
      <c r="WO201" s="431"/>
      <c r="WP201" s="431"/>
      <c r="WQ201" s="431"/>
      <c r="WR201" s="431"/>
      <c r="WS201" s="431"/>
      <c r="WT201" s="431"/>
      <c r="WU201" s="431"/>
      <c r="WV201" s="431"/>
      <c r="WW201" s="431"/>
      <c r="WX201" s="431"/>
      <c r="WY201" s="431"/>
      <c r="WZ201" s="431"/>
      <c r="XA201" s="431"/>
      <c r="XB201" s="431"/>
      <c r="XC201" s="431"/>
      <c r="XD201" s="431"/>
      <c r="XE201" s="431"/>
      <c r="XF201" s="431"/>
      <c r="XG201" s="431"/>
      <c r="XH201" s="431"/>
      <c r="XI201" s="431"/>
      <c r="XJ201" s="431"/>
      <c r="XK201" s="431"/>
      <c r="XL201" s="431"/>
      <c r="XM201" s="431"/>
      <c r="XN201" s="431"/>
      <c r="XO201" s="431"/>
      <c r="XP201" s="431"/>
      <c r="XQ201" s="431"/>
      <c r="XR201" s="431"/>
      <c r="XS201" s="431"/>
      <c r="XT201" s="431"/>
      <c r="XU201" s="431"/>
      <c r="XV201" s="431"/>
      <c r="XW201" s="431"/>
      <c r="XX201" s="431"/>
      <c r="XY201" s="431"/>
      <c r="XZ201" s="431"/>
      <c r="YA201" s="431"/>
      <c r="YB201" s="431"/>
      <c r="YC201" s="431"/>
      <c r="YD201" s="431"/>
      <c r="YE201" s="431"/>
      <c r="YF201" s="431"/>
      <c r="YG201" s="431"/>
      <c r="YH201" s="431"/>
      <c r="YI201" s="431"/>
      <c r="YJ201" s="431"/>
      <c r="YK201" s="431"/>
      <c r="YL201" s="431"/>
      <c r="YM201" s="431"/>
      <c r="YN201" s="431"/>
      <c r="YO201" s="431"/>
      <c r="YP201" s="431"/>
      <c r="YQ201" s="431"/>
      <c r="YR201" s="431"/>
      <c r="YS201" s="431"/>
      <c r="YT201" s="431"/>
      <c r="YU201" s="431"/>
      <c r="YV201" s="431"/>
      <c r="YW201" s="431"/>
      <c r="YX201" s="431"/>
      <c r="YY201" s="431"/>
      <c r="YZ201" s="431"/>
      <c r="ZA201" s="431"/>
      <c r="ZB201" s="431"/>
      <c r="ZC201" s="431"/>
      <c r="ZD201" s="431"/>
      <c r="ZE201" s="431"/>
      <c r="ZF201" s="431"/>
      <c r="ZG201" s="431"/>
      <c r="ZH201" s="431"/>
      <c r="ZI201" s="431"/>
      <c r="ZJ201" s="431"/>
      <c r="ZK201" s="431"/>
      <c r="ZL201" s="431"/>
      <c r="ZM201" s="431"/>
      <c r="ZN201" s="431"/>
      <c r="ZO201" s="431"/>
      <c r="ZP201" s="431"/>
      <c r="ZQ201" s="431"/>
      <c r="ZR201" s="431"/>
      <c r="ZS201" s="431"/>
      <c r="ZT201" s="431"/>
      <c r="ZU201" s="431"/>
      <c r="ZV201" s="431"/>
      <c r="ZW201" s="431"/>
      <c r="ZX201" s="431"/>
      <c r="ZY201" s="431"/>
      <c r="ZZ201" s="431"/>
      <c r="AAA201" s="431"/>
      <c r="AAB201" s="431"/>
      <c r="AAC201" s="431"/>
      <c r="AAD201" s="431"/>
      <c r="AAE201" s="431"/>
      <c r="AAF201" s="431"/>
      <c r="AAG201" s="431"/>
      <c r="AAH201" s="431"/>
      <c r="AAI201" s="431"/>
      <c r="AAJ201" s="431"/>
      <c r="AAK201" s="431"/>
      <c r="AAL201" s="431"/>
      <c r="AAM201" s="431"/>
      <c r="AAN201" s="431"/>
      <c r="AAO201" s="431"/>
      <c r="AAP201" s="431"/>
      <c r="AAQ201" s="431"/>
      <c r="AAR201" s="431"/>
      <c r="AAS201" s="431"/>
      <c r="AAT201" s="431"/>
      <c r="AAU201" s="431"/>
      <c r="AAV201" s="431"/>
      <c r="AAW201" s="431"/>
      <c r="AAX201" s="431"/>
      <c r="AAY201" s="431"/>
      <c r="AAZ201" s="431"/>
      <c r="ABA201" s="431"/>
      <c r="ABB201" s="431"/>
      <c r="ABC201" s="431"/>
      <c r="ABD201" s="431"/>
      <c r="ABE201" s="431"/>
      <c r="ABF201" s="431"/>
      <c r="ABG201" s="431"/>
      <c r="ABH201" s="431"/>
      <c r="ABI201" s="431"/>
      <c r="ABJ201" s="431"/>
      <c r="ABK201" s="431"/>
      <c r="ABL201" s="431"/>
      <c r="ABM201" s="431"/>
      <c r="ABN201" s="431"/>
      <c r="ABO201" s="431"/>
      <c r="ABP201" s="431"/>
      <c r="ABQ201" s="431"/>
      <c r="ABR201" s="431"/>
      <c r="ABS201" s="431"/>
      <c r="ABT201" s="431"/>
      <c r="ABU201" s="431"/>
      <c r="ABV201" s="431"/>
      <c r="ABW201" s="431"/>
      <c r="ABX201" s="431"/>
      <c r="ABY201" s="431"/>
      <c r="ABZ201" s="431"/>
      <c r="ACA201" s="431"/>
      <c r="ACB201" s="431"/>
      <c r="ACC201" s="431"/>
      <c r="ACD201" s="431"/>
      <c r="ACE201" s="431"/>
      <c r="ACF201" s="431"/>
      <c r="ACG201" s="431"/>
      <c r="ACH201" s="431"/>
      <c r="ACI201" s="431"/>
      <c r="ACJ201" s="431"/>
      <c r="ACK201" s="431"/>
      <c r="ACL201" s="431"/>
      <c r="ACM201" s="431"/>
      <c r="ACN201" s="431"/>
      <c r="ACO201" s="431"/>
      <c r="ACP201" s="431"/>
      <c r="ACQ201" s="431"/>
      <c r="ACR201" s="431"/>
      <c r="ACS201" s="431"/>
      <c r="ACT201" s="431"/>
      <c r="ACU201" s="431"/>
      <c r="ACV201" s="431"/>
      <c r="ACW201" s="431"/>
      <c r="ACX201" s="431"/>
      <c r="ACY201" s="431"/>
      <c r="ACZ201" s="431"/>
      <c r="ADA201" s="431"/>
      <c r="ADB201" s="431"/>
      <c r="ADC201" s="431"/>
      <c r="ADD201" s="431"/>
      <c r="ADE201" s="431"/>
      <c r="ADF201" s="431"/>
      <c r="ADG201" s="431"/>
      <c r="ADH201" s="431"/>
      <c r="ADI201" s="431"/>
      <c r="ADJ201" s="431"/>
      <c r="ADK201" s="431"/>
      <c r="ADL201" s="431"/>
      <c r="ADM201" s="431"/>
      <c r="ADN201" s="431"/>
      <c r="ADO201" s="431"/>
      <c r="ADP201" s="431"/>
      <c r="ADQ201" s="431"/>
      <c r="ADR201" s="431"/>
      <c r="ADS201" s="431"/>
      <c r="ADT201" s="431"/>
      <c r="ADU201" s="431"/>
      <c r="ADV201" s="431"/>
      <c r="ADW201" s="431"/>
      <c r="ADX201" s="431"/>
      <c r="ADY201" s="431"/>
      <c r="ADZ201" s="431"/>
      <c r="AEA201" s="431"/>
      <c r="AEB201" s="431"/>
      <c r="AEC201" s="431"/>
      <c r="AED201" s="431"/>
      <c r="AEE201" s="431"/>
      <c r="AEF201" s="431"/>
      <c r="AEG201" s="431"/>
      <c r="AEH201" s="431"/>
      <c r="AEI201" s="431"/>
      <c r="AEJ201" s="431"/>
      <c r="AEK201" s="431"/>
      <c r="AEL201" s="431"/>
      <c r="AEM201" s="431"/>
      <c r="AEN201" s="431"/>
      <c r="AEO201" s="431"/>
      <c r="AEP201" s="431"/>
      <c r="AEQ201" s="431"/>
      <c r="AER201" s="431"/>
      <c r="AES201" s="431"/>
      <c r="AET201" s="431"/>
      <c r="AEU201" s="431"/>
      <c r="AEV201" s="431"/>
      <c r="AEW201" s="431"/>
      <c r="AEX201" s="431"/>
      <c r="AEY201" s="431"/>
      <c r="AEZ201" s="431"/>
      <c r="AFA201" s="431"/>
      <c r="AFB201" s="431"/>
      <c r="AFC201" s="431"/>
      <c r="AFD201" s="431"/>
      <c r="AFE201" s="431"/>
      <c r="AFF201" s="431"/>
      <c r="AFG201" s="431"/>
      <c r="AFH201" s="431"/>
      <c r="AFI201" s="431"/>
      <c r="AFJ201" s="431"/>
      <c r="AFK201" s="431"/>
      <c r="AFL201" s="431"/>
      <c r="AFM201" s="431"/>
      <c r="AFN201" s="431"/>
      <c r="AFO201" s="431"/>
      <c r="AFP201" s="431"/>
      <c r="AFQ201" s="431"/>
      <c r="AFR201" s="431"/>
      <c r="AFS201" s="431"/>
      <c r="AFT201" s="431"/>
      <c r="AFU201" s="431"/>
      <c r="AFV201" s="431"/>
      <c r="AFW201" s="431"/>
      <c r="AFX201" s="431"/>
      <c r="AFY201" s="431"/>
      <c r="AFZ201" s="431"/>
      <c r="AGA201" s="431"/>
      <c r="AGB201" s="431"/>
      <c r="AGC201" s="431"/>
      <c r="AGD201" s="431"/>
      <c r="AGE201" s="431"/>
      <c r="AGF201" s="431"/>
      <c r="AGG201" s="431"/>
      <c r="AGH201" s="431"/>
      <c r="AGI201" s="431"/>
      <c r="AGJ201" s="431"/>
      <c r="AGK201" s="431"/>
      <c r="AGL201" s="431"/>
      <c r="AGM201" s="431"/>
      <c r="AGN201" s="431"/>
      <c r="AGO201" s="431"/>
      <c r="AGP201" s="431"/>
      <c r="AGQ201" s="431"/>
      <c r="AGR201" s="431"/>
      <c r="AGS201" s="431"/>
      <c r="AGT201" s="431"/>
      <c r="AGU201" s="431"/>
      <c r="AGV201" s="431"/>
      <c r="AGW201" s="431"/>
      <c r="AGX201" s="431"/>
      <c r="AGY201" s="431"/>
      <c r="AGZ201" s="431"/>
      <c r="AHA201" s="431"/>
      <c r="AHB201" s="431"/>
      <c r="AHC201" s="431"/>
      <c r="AHD201" s="431"/>
      <c r="AHE201" s="431"/>
      <c r="AHF201" s="431"/>
      <c r="AHG201" s="431"/>
      <c r="AHH201" s="431"/>
      <c r="AHI201" s="431"/>
      <c r="AHJ201" s="431"/>
      <c r="AHK201" s="431"/>
      <c r="AHL201" s="431"/>
      <c r="AHM201" s="431"/>
      <c r="AHN201" s="431"/>
      <c r="AHO201" s="431"/>
      <c r="AHP201" s="431"/>
      <c r="AHQ201" s="431"/>
      <c r="AHR201" s="431"/>
      <c r="AHS201" s="431"/>
      <c r="AHT201" s="431"/>
      <c r="AHU201" s="431"/>
      <c r="AHV201" s="431"/>
      <c r="AHW201" s="431"/>
      <c r="AHX201" s="431"/>
      <c r="AHY201" s="431"/>
      <c r="AHZ201" s="431"/>
      <c r="AIA201" s="431"/>
      <c r="AIB201" s="431"/>
      <c r="AIC201" s="431"/>
      <c r="AID201" s="431"/>
      <c r="AIE201" s="431"/>
      <c r="AIF201" s="431"/>
      <c r="AIG201" s="431"/>
      <c r="AIH201" s="431"/>
      <c r="AII201" s="431"/>
      <c r="AIJ201" s="431"/>
      <c r="AIK201" s="431"/>
      <c r="AIL201" s="431"/>
      <c r="AIM201" s="431"/>
      <c r="AIN201" s="431"/>
      <c r="AIO201" s="431"/>
      <c r="AIP201" s="431"/>
      <c r="AIQ201" s="431"/>
      <c r="AIR201" s="431"/>
      <c r="AIS201" s="431"/>
      <c r="AIT201" s="431"/>
      <c r="AIU201" s="431"/>
      <c r="AIV201" s="431"/>
      <c r="AIW201" s="431"/>
      <c r="AIX201" s="431"/>
      <c r="AIY201" s="431"/>
      <c r="AIZ201" s="431"/>
      <c r="AJA201" s="431"/>
      <c r="AJB201" s="431"/>
      <c r="AJC201" s="431"/>
      <c r="AJD201" s="431"/>
      <c r="AJE201" s="431"/>
      <c r="AJF201" s="431"/>
      <c r="AJG201" s="431"/>
      <c r="AJH201" s="431"/>
      <c r="AJI201" s="431"/>
      <c r="AJJ201" s="431"/>
      <c r="AJK201" s="431"/>
      <c r="AJL201" s="431"/>
      <c r="AJM201" s="431"/>
      <c r="AJN201" s="431"/>
      <c r="AJO201" s="431"/>
      <c r="AJP201" s="431"/>
      <c r="AJQ201" s="431"/>
      <c r="AJR201" s="431"/>
      <c r="AJS201" s="431"/>
      <c r="AJT201" s="431"/>
      <c r="AJU201" s="431"/>
      <c r="AJV201" s="431"/>
      <c r="AJW201" s="431"/>
      <c r="AJX201" s="431"/>
      <c r="AJY201" s="431"/>
      <c r="AJZ201" s="431"/>
      <c r="AKA201" s="431"/>
      <c r="AKB201" s="431"/>
      <c r="AKC201" s="431"/>
      <c r="AKD201" s="431"/>
      <c r="AKE201" s="431"/>
      <c r="AKF201" s="431"/>
      <c r="AKG201" s="431"/>
      <c r="AKH201" s="431"/>
      <c r="AKI201" s="431"/>
      <c r="AKJ201" s="431"/>
      <c r="AKK201" s="431"/>
      <c r="AKL201" s="431"/>
      <c r="AKM201" s="431"/>
      <c r="AKN201" s="431"/>
      <c r="AKO201" s="431"/>
      <c r="AKP201" s="431"/>
      <c r="AKQ201" s="431"/>
      <c r="AKR201" s="431"/>
      <c r="AKS201" s="431"/>
      <c r="AKT201" s="431"/>
      <c r="AKU201" s="431"/>
      <c r="AKV201" s="431"/>
      <c r="AKW201" s="431"/>
      <c r="AKX201" s="431"/>
      <c r="AKY201" s="431"/>
      <c r="AKZ201" s="431"/>
      <c r="ALA201" s="431"/>
      <c r="ALB201" s="431"/>
      <c r="ALC201" s="431"/>
      <c r="ALD201" s="431"/>
      <c r="ALE201" s="431"/>
      <c r="ALF201" s="431"/>
      <c r="ALG201" s="431"/>
      <c r="ALH201" s="431"/>
      <c r="ALI201" s="431"/>
      <c r="ALJ201" s="431"/>
      <c r="ALK201" s="431"/>
      <c r="ALL201" s="431"/>
      <c r="ALM201" s="431"/>
      <c r="ALN201" s="431"/>
      <c r="ALO201" s="431"/>
      <c r="ALP201" s="431"/>
      <c r="ALQ201" s="431"/>
      <c r="ALR201" s="431"/>
      <c r="ALS201" s="431"/>
      <c r="ALT201" s="431"/>
      <c r="ALU201" s="431"/>
      <c r="ALV201" s="431"/>
      <c r="ALW201" s="431"/>
      <c r="ALX201" s="431"/>
      <c r="ALY201" s="431"/>
      <c r="ALZ201" s="431"/>
      <c r="AMA201" s="431"/>
      <c r="AMB201" s="431"/>
      <c r="AMC201" s="431"/>
      <c r="AMD201" s="431"/>
      <c r="AME201" s="431"/>
      <c r="AMF201" s="431"/>
      <c r="AMG201" s="431"/>
      <c r="AMH201" s="431"/>
      <c r="AMI201" s="431"/>
      <c r="AMJ201" s="431"/>
      <c r="AMK201" s="431"/>
      <c r="AML201" s="431"/>
      <c r="AMM201" s="431"/>
      <c r="AMN201" s="431"/>
      <c r="AMO201" s="431"/>
      <c r="AMP201" s="431"/>
      <c r="AMQ201" s="431"/>
      <c r="AMR201" s="431"/>
      <c r="AMS201" s="431"/>
      <c r="AMT201" s="431"/>
      <c r="AMU201" s="431"/>
      <c r="AMV201" s="431"/>
      <c r="AMW201" s="431"/>
      <c r="AMX201" s="431"/>
      <c r="AMY201" s="431"/>
      <c r="AMZ201" s="431"/>
      <c r="ANA201" s="431"/>
      <c r="ANB201" s="431"/>
      <c r="ANC201" s="431"/>
      <c r="AND201" s="431"/>
      <c r="ANE201" s="431"/>
      <c r="ANF201" s="431"/>
      <c r="ANG201" s="431"/>
      <c r="ANH201" s="431"/>
      <c r="ANI201" s="431"/>
      <c r="ANJ201" s="431"/>
      <c r="ANK201" s="431"/>
      <c r="ANL201" s="431"/>
      <c r="ANM201" s="431"/>
      <c r="ANN201" s="431"/>
      <c r="ANO201" s="431"/>
      <c r="ANP201" s="431"/>
      <c r="ANQ201" s="431"/>
      <c r="ANR201" s="431"/>
      <c r="ANS201" s="431"/>
      <c r="ANT201" s="431"/>
      <c r="ANU201" s="431"/>
      <c r="ANV201" s="431"/>
      <c r="ANW201" s="431"/>
      <c r="ANX201" s="431"/>
      <c r="ANY201" s="431"/>
      <c r="ANZ201" s="431"/>
      <c r="AOA201" s="431"/>
      <c r="AOB201" s="431"/>
      <c r="AOC201" s="431"/>
      <c r="AOD201" s="431"/>
      <c r="AOE201" s="431"/>
      <c r="AOF201" s="431"/>
      <c r="AOG201" s="431"/>
      <c r="AOH201" s="431"/>
      <c r="AOI201" s="431"/>
      <c r="AOJ201" s="431"/>
      <c r="AOK201" s="431"/>
      <c r="AOL201" s="431"/>
      <c r="AOM201" s="431"/>
      <c r="AON201" s="431"/>
      <c r="AOO201" s="431"/>
      <c r="AOP201" s="431"/>
      <c r="AOQ201" s="431"/>
      <c r="AOR201" s="431"/>
      <c r="AOS201" s="431"/>
      <c r="AOT201" s="431"/>
      <c r="AOU201" s="431"/>
      <c r="AOV201" s="431"/>
      <c r="AOW201" s="431"/>
      <c r="AOX201" s="431"/>
      <c r="AOY201" s="431"/>
      <c r="AOZ201" s="431"/>
      <c r="APA201" s="431"/>
      <c r="APB201" s="431"/>
      <c r="APC201" s="431"/>
      <c r="APD201" s="431"/>
      <c r="APE201" s="431"/>
      <c r="APF201" s="431"/>
      <c r="APG201" s="431"/>
      <c r="APH201" s="431"/>
      <c r="API201" s="431"/>
      <c r="APJ201" s="431"/>
      <c r="APK201" s="431"/>
      <c r="APL201" s="431"/>
      <c r="APM201" s="431"/>
      <c r="APN201" s="431"/>
      <c r="APO201" s="431"/>
      <c r="APP201" s="431"/>
      <c r="APQ201" s="431"/>
      <c r="APR201" s="431"/>
      <c r="APS201" s="431"/>
      <c r="APT201" s="431"/>
      <c r="APU201" s="431"/>
      <c r="APV201" s="431"/>
      <c r="APW201" s="431"/>
      <c r="APX201" s="431"/>
      <c r="APY201" s="431"/>
      <c r="APZ201" s="431"/>
      <c r="AQA201" s="431"/>
      <c r="AQB201" s="431"/>
      <c r="AQC201" s="431"/>
      <c r="AQD201" s="431"/>
      <c r="AQE201" s="431"/>
      <c r="AQF201" s="431"/>
      <c r="AQG201" s="431"/>
      <c r="AQH201" s="431"/>
      <c r="AQI201" s="431"/>
      <c r="AQJ201" s="431"/>
      <c r="AQK201" s="431"/>
      <c r="AQL201" s="431"/>
      <c r="AQM201" s="431"/>
      <c r="AQN201" s="431"/>
      <c r="AQO201" s="431"/>
      <c r="AQP201" s="431"/>
      <c r="AQQ201" s="431"/>
      <c r="AQR201" s="431"/>
      <c r="AQS201" s="431"/>
      <c r="AQT201" s="431"/>
      <c r="AQU201" s="431"/>
      <c r="AQV201" s="431"/>
      <c r="AQW201" s="431"/>
      <c r="AQX201" s="431"/>
      <c r="AQY201" s="431"/>
      <c r="AQZ201" s="431"/>
      <c r="ARA201" s="431"/>
      <c r="ARB201" s="431"/>
      <c r="ARC201" s="431"/>
      <c r="ARD201" s="431"/>
      <c r="ARE201" s="431"/>
      <c r="ARF201" s="431"/>
      <c r="ARG201" s="431"/>
      <c r="ARH201" s="431"/>
      <c r="ARI201" s="431"/>
      <c r="ARJ201" s="431"/>
      <c r="ARK201" s="431"/>
      <c r="ARL201" s="431"/>
      <c r="ARM201" s="431"/>
      <c r="ARN201" s="431"/>
      <c r="ARO201" s="431"/>
      <c r="ARP201" s="431"/>
      <c r="ARQ201" s="431"/>
      <c r="ARR201" s="431"/>
      <c r="ARS201" s="431"/>
      <c r="ART201" s="431"/>
      <c r="ARU201" s="431"/>
      <c r="ARV201" s="431"/>
      <c r="ARW201" s="431"/>
      <c r="ARX201" s="431"/>
      <c r="ARY201" s="431"/>
      <c r="ARZ201" s="431"/>
      <c r="ASA201" s="431"/>
      <c r="ASB201" s="431"/>
      <c r="ASC201" s="431"/>
      <c r="ASD201" s="431"/>
      <c r="ASE201" s="431"/>
      <c r="ASF201" s="431"/>
      <c r="ASG201" s="431"/>
      <c r="ASH201" s="431"/>
      <c r="ASI201" s="431"/>
      <c r="ASJ201" s="431"/>
      <c r="ASK201" s="431"/>
      <c r="ASL201" s="431"/>
      <c r="ASM201" s="431"/>
      <c r="ASN201" s="431"/>
      <c r="ASO201" s="431"/>
      <c r="ASP201" s="431"/>
      <c r="ASQ201" s="431"/>
      <c r="ASR201" s="431"/>
      <c r="ASS201" s="431"/>
      <c r="AST201" s="431"/>
      <c r="ASU201" s="431"/>
      <c r="ASV201" s="431"/>
      <c r="ASW201" s="431"/>
      <c r="ASX201" s="431"/>
      <c r="ASY201" s="431"/>
      <c r="ASZ201" s="431"/>
      <c r="ATA201" s="431"/>
      <c r="ATB201" s="431"/>
      <c r="ATC201" s="431"/>
      <c r="ATD201" s="431"/>
      <c r="ATE201" s="431"/>
      <c r="ATF201" s="431"/>
      <c r="ATG201" s="431"/>
      <c r="ATH201" s="431"/>
      <c r="ATI201" s="431"/>
      <c r="ATJ201" s="431"/>
      <c r="ATK201" s="431"/>
      <c r="ATL201" s="431"/>
      <c r="ATM201" s="431"/>
      <c r="ATN201" s="431"/>
      <c r="ATO201" s="431"/>
      <c r="ATP201" s="431"/>
      <c r="ATQ201" s="431"/>
      <c r="ATR201" s="431"/>
      <c r="ATS201" s="431"/>
      <c r="ATT201" s="431"/>
      <c r="ATU201" s="431"/>
      <c r="ATV201" s="431"/>
      <c r="ATW201" s="431"/>
      <c r="ATX201" s="431"/>
      <c r="ATY201" s="431"/>
      <c r="ATZ201" s="431"/>
      <c r="AUA201" s="431"/>
      <c r="AUB201" s="431"/>
      <c r="AUC201" s="431"/>
      <c r="AUD201" s="431"/>
      <c r="AUE201" s="431"/>
      <c r="AUF201" s="431"/>
      <c r="AUG201" s="431"/>
      <c r="AUH201" s="431"/>
      <c r="AUI201" s="431"/>
      <c r="AUJ201" s="431"/>
      <c r="AUK201" s="431"/>
      <c r="AUL201" s="431"/>
      <c r="AUM201" s="431"/>
      <c r="AUN201" s="431"/>
      <c r="AUO201" s="431"/>
      <c r="AUP201" s="431"/>
      <c r="AUQ201" s="431"/>
      <c r="AUR201" s="431"/>
      <c r="AUS201" s="431"/>
      <c r="AUT201" s="431"/>
      <c r="AUU201" s="431"/>
      <c r="AUV201" s="431"/>
      <c r="AUW201" s="431"/>
      <c r="AUX201" s="431"/>
      <c r="AUY201" s="431"/>
      <c r="AUZ201" s="431"/>
      <c r="AVA201" s="431"/>
      <c r="AVB201" s="431"/>
      <c r="AVC201" s="431"/>
      <c r="AVD201" s="431"/>
      <c r="AVE201" s="431"/>
      <c r="AVF201" s="431"/>
      <c r="AVG201" s="431"/>
      <c r="AVH201" s="431"/>
      <c r="AVI201" s="431"/>
      <c r="AVJ201" s="431"/>
      <c r="AVK201" s="431"/>
      <c r="AVL201" s="431"/>
      <c r="AVM201" s="431"/>
      <c r="AVN201" s="431"/>
      <c r="AVO201" s="431"/>
      <c r="AVP201" s="431"/>
      <c r="AVQ201" s="431"/>
      <c r="AVR201" s="431"/>
      <c r="AVS201" s="431"/>
      <c r="AVT201" s="431"/>
      <c r="AVU201" s="431"/>
      <c r="AVV201" s="431"/>
      <c r="AVW201" s="431"/>
      <c r="AVX201" s="431"/>
      <c r="AVY201" s="431"/>
      <c r="AVZ201" s="431"/>
      <c r="AWA201" s="431"/>
      <c r="AWB201" s="431"/>
      <c r="AWC201" s="431"/>
      <c r="AWD201" s="431"/>
      <c r="AWE201" s="431"/>
      <c r="AWF201" s="431"/>
      <c r="AWG201" s="431"/>
      <c r="AWH201" s="431"/>
      <c r="AWI201" s="431"/>
      <c r="AWJ201" s="431"/>
      <c r="AWK201" s="431"/>
      <c r="AWL201" s="431"/>
      <c r="AWM201" s="431"/>
      <c r="AWN201" s="431"/>
      <c r="AWO201" s="431"/>
      <c r="AWP201" s="431"/>
      <c r="AWQ201" s="431"/>
      <c r="AWR201" s="431"/>
      <c r="AWS201" s="431"/>
      <c r="AWT201" s="431"/>
      <c r="AWU201" s="431"/>
      <c r="AWV201" s="431"/>
      <c r="AWW201" s="431"/>
      <c r="AWX201" s="431"/>
      <c r="AWY201" s="431"/>
      <c r="AWZ201" s="431"/>
      <c r="AXA201" s="431"/>
      <c r="AXB201" s="431"/>
      <c r="AXC201" s="431"/>
      <c r="AXD201" s="431"/>
      <c r="AXE201" s="431"/>
      <c r="AXF201" s="431"/>
      <c r="AXG201" s="431"/>
      <c r="AXH201" s="431"/>
      <c r="AXI201" s="431"/>
      <c r="AXJ201" s="431"/>
      <c r="AXK201" s="431"/>
      <c r="AXL201" s="431"/>
      <c r="AXM201" s="431"/>
      <c r="AXN201" s="431"/>
      <c r="AXO201" s="431"/>
      <c r="AXP201" s="431"/>
      <c r="AXQ201" s="431"/>
      <c r="AXR201" s="431"/>
      <c r="AXS201" s="431"/>
      <c r="AXT201" s="431"/>
      <c r="AXU201" s="431"/>
      <c r="AXV201" s="431"/>
      <c r="AXW201" s="431"/>
      <c r="AXX201" s="431"/>
      <c r="AXY201" s="431"/>
      <c r="AXZ201" s="431"/>
      <c r="AYA201" s="431"/>
      <c r="AYB201" s="431"/>
      <c r="AYC201" s="431"/>
      <c r="AYD201" s="431"/>
      <c r="AYE201" s="431"/>
      <c r="AYF201" s="431"/>
      <c r="AYG201" s="431"/>
      <c r="AYH201" s="431"/>
      <c r="AYI201" s="431"/>
      <c r="AYJ201" s="431"/>
      <c r="AYK201" s="431"/>
      <c r="AYL201" s="431"/>
      <c r="AYM201" s="431"/>
      <c r="AYN201" s="431"/>
      <c r="AYO201" s="431"/>
      <c r="AYP201" s="431"/>
      <c r="AYQ201" s="431"/>
      <c r="AYR201" s="431"/>
      <c r="AYS201" s="431"/>
      <c r="AYT201" s="431"/>
      <c r="AYU201" s="431"/>
      <c r="AYV201" s="431"/>
      <c r="AYW201" s="431"/>
      <c r="AYX201" s="431"/>
      <c r="AYY201" s="431"/>
      <c r="AYZ201" s="431"/>
      <c r="AZA201" s="431"/>
      <c r="AZB201" s="431"/>
      <c r="AZC201" s="431"/>
      <c r="AZD201" s="431"/>
      <c r="AZE201" s="431"/>
      <c r="AZF201" s="431"/>
      <c r="AZG201" s="431"/>
      <c r="AZH201" s="431"/>
      <c r="AZI201" s="431"/>
      <c r="AZJ201" s="431"/>
      <c r="AZK201" s="431"/>
      <c r="AZL201" s="431"/>
      <c r="AZM201" s="431"/>
      <c r="AZN201" s="431"/>
      <c r="AZO201" s="431"/>
      <c r="AZP201" s="431"/>
      <c r="AZQ201" s="431"/>
      <c r="AZR201" s="431"/>
      <c r="AZS201" s="431"/>
      <c r="AZT201" s="431"/>
      <c r="AZU201" s="431"/>
      <c r="AZV201" s="431"/>
      <c r="AZW201" s="431"/>
      <c r="AZX201" s="431"/>
      <c r="AZY201" s="431"/>
      <c r="AZZ201" s="431"/>
      <c r="BAA201" s="431"/>
      <c r="BAB201" s="431"/>
      <c r="BAC201" s="431"/>
      <c r="BAD201" s="431"/>
      <c r="BAE201" s="431"/>
      <c r="BAF201" s="431"/>
      <c r="BAG201" s="431"/>
      <c r="BAH201" s="431"/>
      <c r="BAI201" s="431"/>
      <c r="BAJ201" s="431"/>
      <c r="BAK201" s="431"/>
      <c r="BAL201" s="431"/>
      <c r="BAM201" s="431"/>
      <c r="BAN201" s="431"/>
      <c r="BAO201" s="431"/>
      <c r="BAP201" s="431"/>
      <c r="BAQ201" s="431"/>
      <c r="BAR201" s="431"/>
      <c r="BAS201" s="431"/>
      <c r="BAT201" s="431"/>
      <c r="BAU201" s="431"/>
      <c r="BAV201" s="431"/>
      <c r="BAW201" s="431"/>
      <c r="BAX201" s="431"/>
      <c r="BAY201" s="431"/>
      <c r="BAZ201" s="431"/>
      <c r="BBA201" s="431"/>
      <c r="BBB201" s="431"/>
      <c r="BBC201" s="431"/>
      <c r="BBD201" s="431"/>
      <c r="BBE201" s="431"/>
      <c r="BBF201" s="431"/>
      <c r="BBG201" s="431"/>
      <c r="BBH201" s="431"/>
      <c r="BBI201" s="431"/>
      <c r="BBJ201" s="431"/>
      <c r="BBK201" s="431"/>
      <c r="BBL201" s="431"/>
      <c r="BBM201" s="431"/>
      <c r="BBN201" s="431"/>
      <c r="BBO201" s="431"/>
      <c r="BBP201" s="431"/>
      <c r="BBQ201" s="431"/>
      <c r="BBR201" s="431"/>
      <c r="BBS201" s="431"/>
      <c r="BBT201" s="431"/>
      <c r="BBU201" s="431"/>
      <c r="BBV201" s="431"/>
      <c r="BBW201" s="431"/>
      <c r="BBX201" s="431"/>
      <c r="BBY201" s="431"/>
      <c r="BBZ201" s="431"/>
      <c r="BCA201" s="431"/>
      <c r="BCB201" s="431"/>
      <c r="BCC201" s="431"/>
      <c r="BCD201" s="431"/>
      <c r="BCE201" s="431"/>
      <c r="BCF201" s="431"/>
      <c r="BCG201" s="431"/>
      <c r="BCH201" s="431"/>
      <c r="BCI201" s="431"/>
      <c r="BCJ201" s="431"/>
      <c r="BCK201" s="431"/>
      <c r="BCL201" s="431"/>
      <c r="BCM201" s="431"/>
      <c r="BCN201" s="431"/>
      <c r="BCO201" s="431"/>
      <c r="BCP201" s="431"/>
      <c r="BCQ201" s="431"/>
      <c r="BCR201" s="431"/>
      <c r="BCS201" s="431"/>
      <c r="BCT201" s="431"/>
      <c r="BCU201" s="431"/>
      <c r="BCV201" s="431"/>
      <c r="BCW201" s="431"/>
      <c r="BCX201" s="431"/>
      <c r="BCY201" s="431"/>
      <c r="BCZ201" s="431"/>
      <c r="BDA201" s="431"/>
      <c r="BDB201" s="431"/>
      <c r="BDC201" s="431"/>
      <c r="BDD201" s="431"/>
      <c r="BDE201" s="431"/>
      <c r="BDF201" s="431"/>
      <c r="BDG201" s="431"/>
      <c r="BDH201" s="431"/>
      <c r="BDI201" s="431"/>
      <c r="BDJ201" s="431"/>
      <c r="BDK201" s="431"/>
      <c r="BDL201" s="431"/>
      <c r="BDM201" s="431"/>
      <c r="BDN201" s="431"/>
      <c r="BDO201" s="431"/>
      <c r="BDP201" s="431"/>
      <c r="BDQ201" s="431"/>
      <c r="BDR201" s="431"/>
      <c r="BDS201" s="431"/>
      <c r="BDT201" s="431"/>
      <c r="BDU201" s="431"/>
      <c r="BDV201" s="431"/>
      <c r="BDW201" s="431"/>
      <c r="BDX201" s="431"/>
      <c r="BDY201" s="431"/>
      <c r="BDZ201" s="431"/>
      <c r="BEA201" s="431"/>
      <c r="BEB201" s="431"/>
      <c r="BEC201" s="431"/>
      <c r="BED201" s="431"/>
      <c r="BEE201" s="431"/>
      <c r="BEF201" s="431"/>
      <c r="BEG201" s="431"/>
      <c r="BEH201" s="431"/>
      <c r="BEI201" s="431"/>
      <c r="BEJ201" s="431"/>
      <c r="BEK201" s="431"/>
      <c r="BEL201" s="431"/>
      <c r="BEM201" s="431"/>
      <c r="BEN201" s="431"/>
      <c r="BEO201" s="431"/>
      <c r="BEP201" s="431"/>
      <c r="BEQ201" s="431"/>
      <c r="BER201" s="431"/>
      <c r="BES201" s="431"/>
      <c r="BET201" s="431"/>
      <c r="BEU201" s="431"/>
      <c r="BEV201" s="431"/>
      <c r="BEW201" s="431"/>
      <c r="BEX201" s="431"/>
      <c r="BEY201" s="431"/>
      <c r="BEZ201" s="431"/>
      <c r="BFA201" s="431"/>
      <c r="BFB201" s="431"/>
      <c r="BFC201" s="431"/>
      <c r="BFD201" s="431"/>
      <c r="BFE201" s="431"/>
      <c r="BFF201" s="431"/>
      <c r="BFG201" s="431"/>
      <c r="BFH201" s="431"/>
      <c r="BFI201" s="431"/>
      <c r="BFJ201" s="431"/>
      <c r="BFK201" s="431"/>
      <c r="BFL201" s="431"/>
      <c r="BFM201" s="431"/>
      <c r="BFN201" s="431"/>
      <c r="BFO201" s="431"/>
      <c r="BFP201" s="431"/>
      <c r="BFQ201" s="431"/>
      <c r="BFR201" s="431"/>
      <c r="BFS201" s="431"/>
      <c r="BFT201" s="431"/>
      <c r="BFU201" s="431"/>
      <c r="BFV201" s="431"/>
      <c r="BFW201" s="431"/>
      <c r="BFX201" s="431"/>
      <c r="BFY201" s="431"/>
      <c r="BFZ201" s="431"/>
      <c r="BGA201" s="431"/>
      <c r="BGB201" s="431"/>
      <c r="BGC201" s="431"/>
      <c r="BGD201" s="431"/>
      <c r="BGE201" s="431"/>
      <c r="BGF201" s="431"/>
      <c r="BGG201" s="431"/>
      <c r="BGH201" s="431"/>
      <c r="BGI201" s="431"/>
      <c r="BGJ201" s="431"/>
      <c r="BGK201" s="431"/>
      <c r="BGL201" s="431"/>
      <c r="BGM201" s="431"/>
      <c r="BGN201" s="431"/>
      <c r="BGO201" s="431"/>
      <c r="BGP201" s="431"/>
      <c r="BGQ201" s="431"/>
      <c r="BGR201" s="431"/>
      <c r="BGS201" s="431"/>
      <c r="BGT201" s="431"/>
      <c r="BGU201" s="431"/>
      <c r="BGV201" s="431"/>
      <c r="BGW201" s="431"/>
      <c r="BGX201" s="431"/>
      <c r="BGY201" s="431"/>
      <c r="BGZ201" s="431"/>
      <c r="BHA201" s="431"/>
      <c r="BHB201" s="431"/>
      <c r="BHC201" s="431"/>
      <c r="BHD201" s="431"/>
      <c r="BHE201" s="431"/>
      <c r="BHF201" s="431"/>
      <c r="BHG201" s="431"/>
      <c r="BHH201" s="431"/>
      <c r="BHI201" s="431"/>
      <c r="BHJ201" s="431"/>
      <c r="BHK201" s="431"/>
      <c r="BHL201" s="431"/>
      <c r="BHM201" s="431"/>
      <c r="BHN201" s="431"/>
      <c r="BHO201" s="431"/>
      <c r="BHP201" s="431"/>
      <c r="BHQ201" s="431"/>
      <c r="BHR201" s="431"/>
      <c r="BHS201" s="431"/>
      <c r="BHT201" s="431"/>
      <c r="BHU201" s="431"/>
      <c r="BHV201" s="431"/>
      <c r="BHW201" s="431"/>
      <c r="BHX201" s="431"/>
      <c r="BHY201" s="431"/>
      <c r="BHZ201" s="431"/>
      <c r="BIA201" s="431"/>
      <c r="BIB201" s="431"/>
      <c r="BIC201" s="431"/>
      <c r="BID201" s="431"/>
      <c r="BIE201" s="431"/>
      <c r="BIF201" s="431"/>
      <c r="BIG201" s="431"/>
      <c r="BIH201" s="431"/>
      <c r="BII201" s="431"/>
      <c r="BIJ201" s="431"/>
      <c r="BIK201" s="431"/>
      <c r="BIL201" s="431"/>
      <c r="BIM201" s="431"/>
      <c r="BIN201" s="431"/>
      <c r="BIO201" s="431"/>
      <c r="BIP201" s="431"/>
      <c r="BIQ201" s="431"/>
      <c r="BIR201" s="431"/>
      <c r="BIS201" s="431"/>
      <c r="BIT201" s="431"/>
      <c r="BIU201" s="431"/>
      <c r="BIV201" s="431"/>
      <c r="BIW201" s="431"/>
      <c r="BIX201" s="431"/>
      <c r="BIY201" s="431"/>
      <c r="BIZ201" s="431"/>
      <c r="BJA201" s="431"/>
      <c r="BJB201" s="431"/>
      <c r="BJC201" s="431"/>
      <c r="BJD201" s="431"/>
      <c r="BJE201" s="431"/>
      <c r="BJF201" s="431"/>
      <c r="BJG201" s="431"/>
      <c r="BJH201" s="431"/>
      <c r="BJI201" s="431"/>
      <c r="BJJ201" s="431"/>
      <c r="BJK201" s="431"/>
      <c r="BJL201" s="431"/>
      <c r="BJM201" s="431"/>
      <c r="BJN201" s="431"/>
      <c r="BJO201" s="431"/>
      <c r="BJP201" s="431"/>
      <c r="BJQ201" s="431"/>
      <c r="BJR201" s="431"/>
      <c r="BJS201" s="431"/>
      <c r="BJT201" s="431"/>
      <c r="BJU201" s="431"/>
      <c r="BJV201" s="431"/>
      <c r="BJW201" s="431"/>
      <c r="BJX201" s="431"/>
      <c r="BJY201" s="431"/>
      <c r="BJZ201" s="431"/>
      <c r="BKA201" s="431"/>
      <c r="BKB201" s="431"/>
      <c r="BKC201" s="431"/>
      <c r="BKD201" s="431"/>
      <c r="BKE201" s="431"/>
      <c r="BKF201" s="431"/>
      <c r="BKG201" s="431"/>
      <c r="BKH201" s="431"/>
      <c r="BKI201" s="431"/>
      <c r="BKJ201" s="431"/>
      <c r="BKK201" s="431"/>
      <c r="BKL201" s="431"/>
      <c r="BKM201" s="431"/>
      <c r="BKN201" s="431"/>
      <c r="BKO201" s="431"/>
      <c r="BKP201" s="431"/>
      <c r="BKQ201" s="431"/>
      <c r="BKR201" s="431"/>
      <c r="BKS201" s="431"/>
      <c r="BKT201" s="431"/>
      <c r="BKU201" s="431"/>
      <c r="BKV201" s="431"/>
      <c r="BKW201" s="431"/>
      <c r="BKX201" s="431"/>
      <c r="BKY201" s="431"/>
      <c r="BKZ201" s="431"/>
      <c r="BLA201" s="431"/>
      <c r="BLB201" s="431"/>
      <c r="BLC201" s="431"/>
      <c r="BLD201" s="431"/>
      <c r="BLE201" s="431"/>
      <c r="BLF201" s="431"/>
      <c r="BLG201" s="431"/>
      <c r="BLH201" s="431"/>
      <c r="BLI201" s="431"/>
      <c r="BLJ201" s="431"/>
      <c r="BLK201" s="431"/>
      <c r="BLL201" s="431"/>
      <c r="BLM201" s="431"/>
      <c r="BLN201" s="431"/>
      <c r="BLO201" s="431"/>
      <c r="BLP201" s="431"/>
      <c r="BLQ201" s="431"/>
      <c r="BLR201" s="431"/>
      <c r="BLS201" s="431"/>
      <c r="BLT201" s="431"/>
      <c r="BLU201" s="431"/>
      <c r="BLV201" s="431"/>
      <c r="BLW201" s="431"/>
      <c r="BLX201" s="431"/>
      <c r="BLY201" s="431"/>
      <c r="BLZ201" s="431"/>
      <c r="BMA201" s="431"/>
      <c r="BMB201" s="431"/>
      <c r="BMC201" s="431"/>
      <c r="BMD201" s="431"/>
      <c r="BME201" s="431"/>
      <c r="BMF201" s="431"/>
      <c r="BMG201" s="431"/>
      <c r="BMH201" s="431"/>
      <c r="BMI201" s="431"/>
      <c r="BMJ201" s="431"/>
      <c r="BMK201" s="431"/>
      <c r="BML201" s="431"/>
      <c r="BMM201" s="431"/>
      <c r="BMN201" s="431"/>
      <c r="BMO201" s="431"/>
      <c r="BMP201" s="431"/>
      <c r="BMQ201" s="431"/>
      <c r="BMR201" s="431"/>
      <c r="BMS201" s="431"/>
      <c r="BMT201" s="431"/>
      <c r="BMU201" s="431"/>
      <c r="BMV201" s="431"/>
      <c r="BMW201" s="431"/>
      <c r="BMX201" s="431"/>
      <c r="BMY201" s="431"/>
      <c r="BMZ201" s="431"/>
      <c r="BNA201" s="431"/>
      <c r="BNB201" s="431"/>
      <c r="BNC201" s="431"/>
      <c r="BND201" s="431"/>
      <c r="BNE201" s="431"/>
      <c r="BNF201" s="431"/>
      <c r="BNG201" s="431"/>
      <c r="BNH201" s="431"/>
      <c r="BNI201" s="431"/>
      <c r="BNJ201" s="431"/>
      <c r="BNK201" s="431"/>
      <c r="BNL201" s="431"/>
      <c r="BNM201" s="431"/>
      <c r="BNN201" s="431"/>
      <c r="BNO201" s="431"/>
      <c r="BNP201" s="431"/>
      <c r="BNQ201" s="431"/>
      <c r="BNR201" s="431"/>
      <c r="BNS201" s="431"/>
      <c r="BNT201" s="431"/>
      <c r="BNU201" s="431"/>
      <c r="BNV201" s="431"/>
      <c r="BNW201" s="431"/>
      <c r="BNX201" s="431"/>
      <c r="BNY201" s="431"/>
      <c r="BNZ201" s="431"/>
      <c r="BOA201" s="431"/>
      <c r="BOB201" s="431"/>
      <c r="BOC201" s="431"/>
      <c r="BOD201" s="431"/>
      <c r="BOE201" s="431"/>
      <c r="BOF201" s="431"/>
      <c r="BOG201" s="431"/>
      <c r="BOH201" s="431"/>
      <c r="BOI201" s="431"/>
      <c r="BOJ201" s="431"/>
      <c r="BOK201" s="431"/>
      <c r="BOL201" s="431"/>
      <c r="BOM201" s="431"/>
      <c r="BON201" s="431"/>
      <c r="BOO201" s="431"/>
      <c r="BOP201" s="431"/>
      <c r="BOQ201" s="431"/>
      <c r="BOR201" s="431"/>
      <c r="BOS201" s="431"/>
      <c r="BOT201" s="431"/>
      <c r="BOU201" s="431"/>
      <c r="BOV201" s="431"/>
      <c r="BOW201" s="431"/>
      <c r="BOX201" s="431"/>
      <c r="BOY201" s="431"/>
      <c r="BOZ201" s="431"/>
      <c r="BPA201" s="431"/>
      <c r="BPB201" s="431"/>
      <c r="BPC201" s="431"/>
      <c r="BPD201" s="431"/>
      <c r="BPE201" s="431"/>
      <c r="BPF201" s="431"/>
      <c r="BPG201" s="431"/>
      <c r="BPH201" s="431"/>
      <c r="BPI201" s="431"/>
      <c r="BPJ201" s="431"/>
      <c r="BPK201" s="431"/>
      <c r="BPL201" s="431"/>
      <c r="BPM201" s="431"/>
      <c r="BPN201" s="431"/>
      <c r="BPO201" s="431"/>
      <c r="BPP201" s="431"/>
      <c r="BPQ201" s="431"/>
      <c r="BPR201" s="431"/>
      <c r="BPS201" s="431"/>
      <c r="BPT201" s="431"/>
      <c r="BPU201" s="431"/>
      <c r="BPV201" s="431"/>
      <c r="BPW201" s="431"/>
      <c r="BPX201" s="431"/>
      <c r="BPY201" s="431"/>
      <c r="BPZ201" s="431"/>
      <c r="BQA201" s="431"/>
      <c r="BQB201" s="431"/>
      <c r="BQC201" s="431"/>
      <c r="BQD201" s="431"/>
      <c r="BQE201" s="431"/>
      <c r="BQF201" s="431"/>
      <c r="BQG201" s="431"/>
      <c r="BQH201" s="431"/>
      <c r="BQI201" s="431"/>
      <c r="BQJ201" s="431"/>
      <c r="BQK201" s="431"/>
      <c r="BQL201" s="431"/>
      <c r="BQM201" s="431"/>
      <c r="BQN201" s="431"/>
      <c r="BQO201" s="431"/>
      <c r="BQP201" s="431"/>
      <c r="BQQ201" s="431"/>
      <c r="BQR201" s="431"/>
      <c r="BQS201" s="431"/>
      <c r="BQT201" s="431"/>
      <c r="BQU201" s="431"/>
      <c r="BQV201" s="431"/>
      <c r="BQW201" s="431"/>
      <c r="BQX201" s="431"/>
      <c r="BQY201" s="431"/>
      <c r="BQZ201" s="431"/>
      <c r="BRA201" s="431"/>
      <c r="BRB201" s="431"/>
      <c r="BRC201" s="431"/>
      <c r="BRD201" s="431"/>
      <c r="BRE201" s="431"/>
      <c r="BRF201" s="431"/>
      <c r="BRG201" s="431"/>
      <c r="BRH201" s="431"/>
      <c r="BRI201" s="431"/>
      <c r="BRJ201" s="431"/>
      <c r="BRK201" s="431"/>
      <c r="BRL201" s="431"/>
      <c r="BRM201" s="431"/>
      <c r="BRN201" s="431"/>
      <c r="BRO201" s="431"/>
      <c r="BRP201" s="431"/>
      <c r="BRQ201" s="431"/>
      <c r="BRR201" s="431"/>
      <c r="BRS201" s="431"/>
      <c r="BRT201" s="431"/>
      <c r="BRU201" s="431"/>
    </row>
    <row r="202" spans="1:1841" x14ac:dyDescent="0.3">
      <c r="A202" s="431"/>
      <c r="B202" s="431"/>
      <c r="C202" s="431"/>
      <c r="D202" s="431"/>
      <c r="E202" s="431"/>
      <c r="F202" s="431"/>
      <c r="G202" s="431"/>
      <c r="H202" s="431"/>
      <c r="I202" s="429"/>
      <c r="J202" s="429"/>
      <c r="K202" s="429"/>
      <c r="L202" s="429"/>
      <c r="M202" s="429"/>
      <c r="N202" s="429"/>
      <c r="O202" s="429"/>
      <c r="P202" s="429"/>
      <c r="Q202" s="429"/>
      <c r="R202" s="429"/>
      <c r="S202" s="429"/>
      <c r="T202" s="429"/>
      <c r="U202" s="429"/>
      <c r="V202" s="429"/>
      <c r="W202" s="429"/>
      <c r="X202" s="429"/>
      <c r="Y202" s="429"/>
      <c r="Z202" s="429"/>
      <c r="AA202" s="430"/>
      <c r="AB202" s="486"/>
      <c r="AC202" s="486"/>
      <c r="AD202" s="527"/>
      <c r="AE202" s="527"/>
      <c r="AF202" s="527"/>
      <c r="AG202" s="527"/>
      <c r="AH202" s="431"/>
      <c r="AI202" s="431"/>
      <c r="AJ202" s="431"/>
      <c r="AK202" s="431"/>
      <c r="AL202" s="431"/>
      <c r="AM202" s="431"/>
      <c r="AN202" s="431"/>
      <c r="AO202" s="431"/>
      <c r="AP202" s="431"/>
      <c r="AQ202" s="431"/>
      <c r="AR202" s="431"/>
      <c r="AS202" s="431"/>
      <c r="AT202" s="431"/>
      <c r="AU202" s="431"/>
      <c r="AV202" s="431"/>
      <c r="AW202" s="431"/>
      <c r="AX202" s="431"/>
      <c r="AY202" s="431"/>
      <c r="AZ202" s="431"/>
      <c r="BA202" s="431"/>
      <c r="BB202" s="431"/>
      <c r="BC202" s="431"/>
      <c r="BD202" s="431"/>
      <c r="BE202" s="431"/>
      <c r="BF202" s="431"/>
      <c r="BG202" s="431"/>
      <c r="BH202" s="431"/>
      <c r="BI202" s="431"/>
      <c r="BJ202" s="431"/>
      <c r="BK202" s="431"/>
      <c r="BL202" s="431"/>
      <c r="BM202" s="431"/>
      <c r="BN202" s="431"/>
      <c r="BO202" s="431"/>
      <c r="BP202" s="431"/>
      <c r="BQ202" s="431"/>
      <c r="BR202" s="431"/>
      <c r="BS202" s="431"/>
      <c r="BT202" s="431"/>
      <c r="BU202" s="431"/>
      <c r="BV202" s="431"/>
      <c r="BW202" s="431"/>
      <c r="BX202" s="431"/>
      <c r="BY202" s="431"/>
      <c r="BZ202" s="431"/>
      <c r="CA202" s="431"/>
      <c r="CB202" s="431"/>
      <c r="CC202" s="431"/>
      <c r="CD202" s="431"/>
      <c r="CE202" s="431"/>
      <c r="CF202" s="431"/>
      <c r="CG202" s="431"/>
      <c r="CH202" s="431"/>
      <c r="CI202" s="431"/>
      <c r="CJ202" s="431"/>
      <c r="CK202" s="431"/>
      <c r="CL202" s="431"/>
      <c r="CM202" s="431"/>
      <c r="CN202" s="431"/>
      <c r="CO202" s="431"/>
      <c r="CP202" s="431"/>
      <c r="CQ202" s="431"/>
      <c r="CR202" s="431"/>
      <c r="CS202" s="431"/>
      <c r="CT202" s="431"/>
      <c r="CU202" s="431"/>
      <c r="CV202" s="431"/>
      <c r="CW202" s="431"/>
      <c r="CX202" s="431"/>
      <c r="CY202" s="431"/>
      <c r="CZ202" s="431"/>
      <c r="DA202" s="431"/>
      <c r="DB202" s="431"/>
      <c r="DC202" s="431"/>
      <c r="DD202" s="431"/>
      <c r="DE202" s="431"/>
      <c r="DF202" s="431"/>
      <c r="DG202" s="431"/>
      <c r="DH202" s="431"/>
      <c r="DI202" s="431"/>
      <c r="DJ202" s="431"/>
      <c r="DK202" s="431"/>
      <c r="DL202" s="431"/>
      <c r="DM202" s="431"/>
      <c r="DN202" s="431"/>
      <c r="DO202" s="431"/>
      <c r="DP202" s="431"/>
      <c r="DQ202" s="431"/>
      <c r="DR202" s="431"/>
      <c r="DS202" s="431"/>
      <c r="DT202" s="431"/>
      <c r="DU202" s="431"/>
      <c r="DV202" s="431"/>
      <c r="DW202" s="431"/>
      <c r="DX202" s="431"/>
      <c r="DY202" s="431"/>
      <c r="DZ202" s="431"/>
      <c r="EA202" s="431"/>
      <c r="EB202" s="431"/>
      <c r="EC202" s="431"/>
      <c r="ED202" s="431"/>
      <c r="EE202" s="431"/>
      <c r="EF202" s="431"/>
      <c r="EG202" s="431"/>
      <c r="EH202" s="431"/>
      <c r="EI202" s="431"/>
      <c r="EJ202" s="431"/>
      <c r="EK202" s="431"/>
      <c r="EL202" s="431"/>
      <c r="EM202" s="431"/>
      <c r="EN202" s="431"/>
      <c r="EO202" s="431"/>
      <c r="EP202" s="431"/>
      <c r="EQ202" s="431"/>
      <c r="ER202" s="431"/>
      <c r="ES202" s="431"/>
      <c r="ET202" s="431"/>
      <c r="EU202" s="431"/>
      <c r="EV202" s="431"/>
      <c r="EW202" s="431"/>
      <c r="EX202" s="431"/>
      <c r="EY202" s="431"/>
      <c r="EZ202" s="431"/>
      <c r="FA202" s="431"/>
      <c r="FB202" s="431"/>
      <c r="FC202" s="431"/>
      <c r="FD202" s="431"/>
      <c r="FE202" s="431"/>
      <c r="FF202" s="431"/>
      <c r="FG202" s="431"/>
      <c r="FH202" s="431"/>
      <c r="FI202" s="431"/>
      <c r="FJ202" s="431"/>
      <c r="FK202" s="431"/>
      <c r="FL202" s="431"/>
      <c r="FM202" s="431"/>
      <c r="FN202" s="431"/>
      <c r="FO202" s="431"/>
      <c r="FP202" s="431"/>
      <c r="FQ202" s="431"/>
      <c r="FR202" s="431"/>
      <c r="FS202" s="431"/>
      <c r="FT202" s="431"/>
      <c r="FU202" s="431"/>
      <c r="FV202" s="431"/>
      <c r="FW202" s="431"/>
      <c r="FX202" s="431"/>
      <c r="FY202" s="431"/>
      <c r="FZ202" s="431"/>
      <c r="GA202" s="431"/>
      <c r="GB202" s="431"/>
      <c r="GC202" s="431"/>
      <c r="GD202" s="431"/>
      <c r="GE202" s="431"/>
      <c r="GF202" s="431"/>
      <c r="GG202" s="431"/>
      <c r="GH202" s="431"/>
      <c r="GI202" s="431"/>
      <c r="GJ202" s="431"/>
      <c r="GK202" s="431"/>
      <c r="GL202" s="431"/>
      <c r="GM202" s="431"/>
      <c r="GN202" s="431"/>
      <c r="GO202" s="431"/>
      <c r="GP202" s="431"/>
      <c r="GQ202" s="431"/>
      <c r="GR202" s="431"/>
      <c r="GS202" s="431"/>
      <c r="GT202" s="431"/>
      <c r="GU202" s="431"/>
      <c r="GV202" s="431"/>
      <c r="GW202" s="431"/>
      <c r="GX202" s="431"/>
      <c r="GY202" s="431"/>
      <c r="GZ202" s="431"/>
      <c r="HA202" s="431"/>
      <c r="HB202" s="431"/>
      <c r="HC202" s="431"/>
      <c r="HD202" s="431"/>
      <c r="HE202" s="431"/>
      <c r="HF202" s="431"/>
      <c r="HG202" s="431"/>
      <c r="HH202" s="431"/>
      <c r="HI202" s="431"/>
      <c r="HJ202" s="431"/>
      <c r="HK202" s="431"/>
      <c r="HL202" s="431"/>
      <c r="HM202" s="431"/>
      <c r="HN202" s="431"/>
      <c r="HO202" s="431"/>
      <c r="HP202" s="431"/>
      <c r="HQ202" s="431"/>
      <c r="HR202" s="431"/>
      <c r="HS202" s="431"/>
      <c r="HT202" s="431"/>
      <c r="HU202" s="431"/>
      <c r="HV202" s="431"/>
      <c r="HW202" s="431"/>
      <c r="HX202" s="431"/>
      <c r="HY202" s="431"/>
      <c r="HZ202" s="431"/>
      <c r="IA202" s="431"/>
      <c r="IB202" s="431"/>
      <c r="IC202" s="431"/>
      <c r="ID202" s="431"/>
      <c r="IE202" s="431"/>
      <c r="IF202" s="431"/>
      <c r="IG202" s="431"/>
      <c r="IH202" s="431"/>
      <c r="II202" s="431"/>
      <c r="IJ202" s="431"/>
      <c r="IK202" s="431"/>
      <c r="IL202" s="431"/>
      <c r="IM202" s="431"/>
      <c r="IN202" s="431"/>
      <c r="IO202" s="431"/>
      <c r="IP202" s="431"/>
      <c r="IQ202" s="431"/>
      <c r="IR202" s="431"/>
      <c r="IS202" s="431"/>
      <c r="IT202" s="431"/>
      <c r="IU202" s="431"/>
      <c r="IV202" s="431"/>
      <c r="IW202" s="431"/>
      <c r="IX202" s="431"/>
      <c r="IY202" s="431"/>
      <c r="IZ202" s="431"/>
      <c r="JA202" s="431"/>
      <c r="JB202" s="431"/>
      <c r="JC202" s="431"/>
      <c r="JD202" s="431"/>
      <c r="JE202" s="431"/>
      <c r="JF202" s="431"/>
      <c r="JG202" s="431"/>
      <c r="JH202" s="431"/>
      <c r="JI202" s="431"/>
      <c r="JJ202" s="431"/>
      <c r="JK202" s="431"/>
      <c r="JL202" s="431"/>
      <c r="JM202" s="431"/>
      <c r="JN202" s="431"/>
      <c r="JO202" s="431"/>
      <c r="JP202" s="431"/>
      <c r="JQ202" s="431"/>
      <c r="JR202" s="431"/>
      <c r="JS202" s="431"/>
      <c r="JT202" s="431"/>
      <c r="JU202" s="431"/>
      <c r="JV202" s="431"/>
      <c r="JW202" s="431"/>
      <c r="JX202" s="431"/>
      <c r="JY202" s="431"/>
      <c r="JZ202" s="431"/>
      <c r="KA202" s="431"/>
      <c r="KB202" s="431"/>
      <c r="KC202" s="431"/>
      <c r="KD202" s="431"/>
      <c r="KE202" s="431"/>
      <c r="KF202" s="431"/>
      <c r="KG202" s="431"/>
      <c r="KH202" s="431"/>
      <c r="KI202" s="431"/>
      <c r="KJ202" s="431"/>
      <c r="KK202" s="431"/>
      <c r="KL202" s="431"/>
      <c r="KM202" s="431"/>
      <c r="KN202" s="431"/>
      <c r="KO202" s="431"/>
      <c r="KP202" s="431"/>
      <c r="KQ202" s="431"/>
      <c r="KR202" s="431"/>
      <c r="KS202" s="431"/>
      <c r="KT202" s="431"/>
      <c r="KU202" s="431"/>
      <c r="KV202" s="431"/>
      <c r="KW202" s="431"/>
      <c r="KX202" s="431"/>
      <c r="KY202" s="431"/>
      <c r="KZ202" s="431"/>
      <c r="LA202" s="431"/>
      <c r="LB202" s="431"/>
      <c r="LC202" s="431"/>
      <c r="LD202" s="431"/>
      <c r="LE202" s="431"/>
      <c r="LF202" s="431"/>
      <c r="LG202" s="431"/>
      <c r="LH202" s="431"/>
      <c r="LI202" s="431"/>
      <c r="LJ202" s="431"/>
      <c r="LK202" s="431"/>
      <c r="LL202" s="431"/>
      <c r="LM202" s="431"/>
      <c r="LN202" s="431"/>
      <c r="LO202" s="431"/>
      <c r="LP202" s="431"/>
      <c r="LQ202" s="431"/>
      <c r="LR202" s="431"/>
    </row>
  </sheetData>
  <mergeCells count="35">
    <mergeCell ref="A4:A6"/>
    <mergeCell ref="I2:J2"/>
    <mergeCell ref="K2:K3"/>
    <mergeCell ref="L2:L3"/>
    <mergeCell ref="A2:A3"/>
    <mergeCell ref="B2:B3"/>
    <mergeCell ref="C2:D2"/>
    <mergeCell ref="E2:F2"/>
    <mergeCell ref="G2:H2"/>
    <mergeCell ref="A22:A24"/>
    <mergeCell ref="D26:G26"/>
    <mergeCell ref="H26:K26"/>
    <mergeCell ref="L26:O26"/>
    <mergeCell ref="P26:S26"/>
    <mergeCell ref="A7:A9"/>
    <mergeCell ref="A10:A12"/>
    <mergeCell ref="A13:A15"/>
    <mergeCell ref="A16:A18"/>
    <mergeCell ref="A19:A21"/>
    <mergeCell ref="X26:AA26"/>
    <mergeCell ref="A28:A48"/>
    <mergeCell ref="A49:C49"/>
    <mergeCell ref="A50:A70"/>
    <mergeCell ref="A71:C71"/>
    <mergeCell ref="T26:W26"/>
    <mergeCell ref="A72:A92"/>
    <mergeCell ref="A93:C93"/>
    <mergeCell ref="A94:A114"/>
    <mergeCell ref="A115:C115"/>
    <mergeCell ref="A116:A136"/>
    <mergeCell ref="A137:C137"/>
    <mergeCell ref="A138:A158"/>
    <mergeCell ref="A159:C159"/>
    <mergeCell ref="A160:A180"/>
    <mergeCell ref="A181:C181"/>
  </mergeCells>
  <dataValidations count="15">
    <dataValidation type="decimal" errorStyle="warning" allowBlank="1" showInputMessage="1" showErrorMessage="1" errorTitle="Advertencia" error="Verifique que la magnitud registrada se encuentra en formato número" promptTitle="PROGRAMACIÓN" prompt="Relacione por unidad operativa la programación vigencia y reserva de presupuesto y magnitud. Debe coincidir con la herramienta financiera." sqref="D93:AA93 D159:AA159 D137:AA137 D115:N115 P115:AA115 D71:AA71 D49:AA49 E14:F14 D181:AA181" xr:uid="{00000000-0002-0000-0600-000000000000}">
      <formula1>0</formula1>
      <formula2>10000000000000</formula2>
    </dataValidation>
    <dataValidation allowBlank="1" showInputMessage="1" showErrorMessage="1" promptTitle="No. Localidad" prompt="Relacione el número de la localidad según mapa de Bogotá." sqref="B27" xr:uid="{00000000-0002-0000-0600-000001000000}"/>
    <dataValidation allowBlank="1" showInputMessage="1" showErrorMessage="1" promptTitle="Localidad" prompt="Relacione el nombre completo de la localidad." sqref="C27" xr:uid="{00000000-0002-0000-0600-000002000000}"/>
    <dataValidation allowBlank="1" showInputMessage="1" showErrorMessage="1" prompt="Sumatoria de magnitudes programadas y/o ejecutadas con recursos de vigencia y reserva." sqref="B24 B6 B9 B12 B15 B18 B21" xr:uid="{00000000-0002-0000-0600-000003000000}"/>
    <dataValidation allowBlank="1" showInputMessage="1" showErrorMessage="1" prompt="Valor de magnitud programada y/o ejecutada con recursos de reserva." sqref="B23 B5 B8 B11 B14 B17 B20" xr:uid="{00000000-0002-0000-0600-000004000000}"/>
    <dataValidation allowBlank="1" showInputMessage="1" showErrorMessage="1" prompt="Valor de magnitud programada y/o ejecutada con recursos de vigencia." sqref="B22 B4 B7 B10 B13 B16 B19" xr:uid="{00000000-0002-0000-0600-000005000000}"/>
    <dataValidation allowBlank="1" showInputMessage="1" showErrorMessage="1" prompt="Código y nombre de la meta territorializable. " sqref="A4:A24" xr:uid="{00000000-0002-0000-0600-000006000000}"/>
    <dataValidation allowBlank="1" showInputMessage="1" showErrorMessage="1" prompt="Valor de la magnitud programada y/o ejecutada con recursos de vigencia y/o reserva." sqref="B2:B3" xr:uid="{00000000-0002-0000-0600-000007000000}"/>
    <dataValidation allowBlank="1" showInputMessage="1" showErrorMessage="1" prompt="Ejecución total física y presupuestal con recursos de vigencia y/o reserva en cada una de las localidades. " sqref="X26:AA26" xr:uid="{00000000-0002-0000-0600-000008000000}"/>
    <dataValidation allowBlank="1" showInputMessage="1" showErrorMessage="1" prompt="Ejecución física y presupuestal con recursos de vigencia y/o reserva en cada una de las localidades. El valor corresponde al período comprendido entre octubre y diciembre." sqref="T26:W26" xr:uid="{00000000-0002-0000-0600-000009000000}"/>
    <dataValidation allowBlank="1" showInputMessage="1" showErrorMessage="1" prompt="Ejecución física y presupuestal con recursos de vigencia y/o reserva en cada una de las localidades. El valor corresponde al período comprendido entre julio y septiembre." sqref="P26:S26" xr:uid="{00000000-0002-0000-0600-00000A000000}"/>
    <dataValidation allowBlank="1" showInputMessage="1" showErrorMessage="1" prompt="Ejecución física y presupuestal con recursos de vigencia y/o reserva en cada una de las localidades. El valor corresponde al período comprendido entre abril y junio." sqref="L26:O26" xr:uid="{00000000-0002-0000-0600-00000B000000}"/>
    <dataValidation allowBlank="1" showInputMessage="1" showErrorMessage="1" prompt="Ejecución física y presupuestal con recursos de vigencia y/o reserva en cada una de las localidades. El valor corresponde al período comprendido entre enero a marzo." sqref="H26:K26" xr:uid="{00000000-0002-0000-0600-00000C000000}"/>
    <dataValidation allowBlank="1" showInputMessage="1" showErrorMessage="1" prompt="Programación física y presupuestal con recursos de vigencia y/o reserva en cada una de las localidades. Valor total para la vigencia." sqref="D26:G26" xr:uid="{00000000-0002-0000-0600-00000D000000}"/>
    <dataValidation allowBlank="1" showInputMessage="1" showErrorMessage="1" prompt="Código y nombre de la meta territorializable. _x000a_" sqref="A27" xr:uid="{00000000-0002-0000-0600-00000E000000}"/>
  </dataValidations>
  <pageMargins left="0.7" right="0.7" top="0.75" bottom="0.75" header="0.3" footer="0.3"/>
  <pageSetup orientation="portrait" horizontalDpi="4294967293"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B25"/>
  <sheetViews>
    <sheetView topLeftCell="A7" workbookViewId="0">
      <selection sqref="A1:XFD1048576"/>
    </sheetView>
  </sheetViews>
  <sheetFormatPr baseColWidth="10" defaultColWidth="11.42578125" defaultRowHeight="12.75" x14ac:dyDescent="0.2"/>
  <cols>
    <col min="1" max="1" width="35.85546875" style="185" customWidth="1"/>
    <col min="2" max="2" width="126.7109375" style="185" customWidth="1"/>
    <col min="3" max="16384" width="11.42578125" style="185"/>
  </cols>
  <sheetData>
    <row r="1" spans="1:2" x14ac:dyDescent="0.2">
      <c r="A1" s="809" t="s">
        <v>1004</v>
      </c>
      <c r="B1" s="810"/>
    </row>
    <row r="2" spans="1:2" x14ac:dyDescent="0.2">
      <c r="A2" s="186"/>
      <c r="B2" s="186"/>
    </row>
    <row r="3" spans="1:2" x14ac:dyDescent="0.2">
      <c r="A3" s="187" t="s">
        <v>35</v>
      </c>
      <c r="B3" s="188"/>
    </row>
    <row r="4" spans="1:2" x14ac:dyDescent="0.2">
      <c r="A4" s="189"/>
      <c r="B4" s="186"/>
    </row>
    <row r="5" spans="1:2" x14ac:dyDescent="0.2">
      <c r="A5" s="808" t="s">
        <v>102</v>
      </c>
      <c r="B5" s="808"/>
    </row>
    <row r="6" spans="1:2" x14ac:dyDescent="0.2">
      <c r="A6" s="808" t="s">
        <v>1005</v>
      </c>
      <c r="B6" s="808"/>
    </row>
    <row r="7" spans="1:2" x14ac:dyDescent="0.2">
      <c r="A7" s="808" t="s">
        <v>15</v>
      </c>
      <c r="B7" s="808"/>
    </row>
    <row r="8" spans="1:2" x14ac:dyDescent="0.2">
      <c r="A8" s="808" t="s">
        <v>16</v>
      </c>
      <c r="B8" s="808"/>
    </row>
    <row r="9" spans="1:2" x14ac:dyDescent="0.2">
      <c r="A9" s="808" t="s">
        <v>1006</v>
      </c>
      <c r="B9" s="808"/>
    </row>
    <row r="10" spans="1:2" x14ac:dyDescent="0.2">
      <c r="A10" s="190" t="s">
        <v>37</v>
      </c>
      <c r="B10" s="190"/>
    </row>
    <row r="11" spans="1:2" x14ac:dyDescent="0.2">
      <c r="A11" s="805" t="s">
        <v>1007</v>
      </c>
      <c r="B11" s="805"/>
    </row>
    <row r="12" spans="1:2" x14ac:dyDescent="0.2">
      <c r="A12" s="805" t="s">
        <v>1008</v>
      </c>
      <c r="B12" s="805"/>
    </row>
    <row r="13" spans="1:2" x14ac:dyDescent="0.2">
      <c r="A13" s="806" t="s">
        <v>38</v>
      </c>
      <c r="B13" s="807"/>
    </row>
    <row r="14" spans="1:2" x14ac:dyDescent="0.2">
      <c r="A14" s="806" t="s">
        <v>1009</v>
      </c>
      <c r="B14" s="807"/>
    </row>
    <row r="15" spans="1:2" x14ac:dyDescent="0.2">
      <c r="A15" s="806" t="s">
        <v>1010</v>
      </c>
      <c r="B15" s="807"/>
    </row>
    <row r="16" spans="1:2" x14ac:dyDescent="0.2">
      <c r="A16" s="186"/>
      <c r="B16" s="186"/>
    </row>
    <row r="17" spans="1:2" x14ac:dyDescent="0.2">
      <c r="A17" s="191" t="s">
        <v>17</v>
      </c>
      <c r="B17" s="191" t="s">
        <v>18</v>
      </c>
    </row>
    <row r="18" spans="1:2" ht="102" x14ac:dyDescent="0.2">
      <c r="A18" s="192" t="s">
        <v>1011</v>
      </c>
      <c r="B18" s="193" t="s">
        <v>1012</v>
      </c>
    </row>
    <row r="19" spans="1:2" ht="25.5" x14ac:dyDescent="0.2">
      <c r="A19" s="192" t="s">
        <v>1013</v>
      </c>
      <c r="B19" s="193" t="s">
        <v>1014</v>
      </c>
    </row>
    <row r="20" spans="1:2" ht="191.25" x14ac:dyDescent="0.2">
      <c r="A20" s="192" t="s">
        <v>1015</v>
      </c>
      <c r="B20" s="193" t="s">
        <v>1016</v>
      </c>
    </row>
    <row r="21" spans="1:2" ht="191.25" x14ac:dyDescent="0.2">
      <c r="A21" s="192" t="s">
        <v>1002</v>
      </c>
      <c r="B21" s="193" t="s">
        <v>1017</v>
      </c>
    </row>
    <row r="22" spans="1:2" ht="331.5" x14ac:dyDescent="0.2">
      <c r="A22" s="192" t="s">
        <v>1018</v>
      </c>
      <c r="B22" s="193" t="s">
        <v>1019</v>
      </c>
    </row>
    <row r="23" spans="1:2" ht="178.5" x14ac:dyDescent="0.2">
      <c r="A23" s="194" t="s">
        <v>1020</v>
      </c>
      <c r="B23" s="193" t="s">
        <v>1021</v>
      </c>
    </row>
    <row r="24" spans="1:2" ht="280.5" x14ac:dyDescent="0.2">
      <c r="A24" s="192" t="s">
        <v>99</v>
      </c>
      <c r="B24" s="193" t="s">
        <v>1022</v>
      </c>
    </row>
    <row r="25" spans="1:2" ht="127.5" x14ac:dyDescent="0.2">
      <c r="A25" s="192" t="s">
        <v>1023</v>
      </c>
      <c r="B25" s="193" t="s">
        <v>197</v>
      </c>
    </row>
  </sheetData>
  <mergeCells count="11">
    <mergeCell ref="A9:B9"/>
    <mergeCell ref="A1:B1"/>
    <mergeCell ref="A5:B5"/>
    <mergeCell ref="A6:B6"/>
    <mergeCell ref="A7:B7"/>
    <mergeCell ref="A8:B8"/>
    <mergeCell ref="A11:B11"/>
    <mergeCell ref="A12:B12"/>
    <mergeCell ref="A13:B13"/>
    <mergeCell ref="A14:B14"/>
    <mergeCell ref="A15:B1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AR85"/>
  <sheetViews>
    <sheetView topLeftCell="AA1" workbookViewId="0">
      <selection activeCell="AB2" sqref="AB2:AB26"/>
    </sheetView>
  </sheetViews>
  <sheetFormatPr baseColWidth="10" defaultColWidth="11.42578125" defaultRowHeight="12" x14ac:dyDescent="0.25"/>
  <cols>
    <col min="1" max="2" width="11.42578125" style="200"/>
    <col min="3" max="3" width="10.140625" style="200" customWidth="1"/>
    <col min="4" max="4" width="38.140625" style="200" customWidth="1"/>
    <col min="5" max="7" width="34.28515625" style="200" customWidth="1"/>
    <col min="8" max="8" width="16.140625" style="207" customWidth="1"/>
    <col min="9" max="9" width="17.85546875" style="216" customWidth="1"/>
    <col min="10" max="11" width="16.140625" style="207" customWidth="1"/>
    <col min="12" max="12" width="38.42578125" style="207" customWidth="1"/>
    <col min="13" max="13" width="37.42578125" style="207" customWidth="1"/>
    <col min="14" max="14" width="18.42578125" style="207" customWidth="1"/>
    <col min="15" max="18" width="11.42578125" style="207"/>
    <col min="19" max="19" width="13.140625" style="207" customWidth="1"/>
    <col min="20" max="23" width="11.42578125" style="207"/>
    <col min="24" max="24" width="22" style="207" customWidth="1"/>
    <col min="25" max="25" width="24.42578125" style="200" customWidth="1"/>
    <col min="26" max="26" width="23.7109375" style="200" customWidth="1"/>
    <col min="27" max="27" width="17.42578125" style="200" customWidth="1"/>
    <col min="28" max="28" width="35.28515625" style="200" customWidth="1"/>
    <col min="29" max="29" width="11.42578125" style="200"/>
    <col min="30" max="30" width="46.28515625" style="200" customWidth="1"/>
    <col min="31" max="31" width="16.42578125" style="200" customWidth="1"/>
    <col min="32" max="32" width="30.7109375" style="200" customWidth="1"/>
    <col min="33" max="33" width="28" style="200" customWidth="1"/>
    <col min="34" max="36" width="26.28515625" style="200" customWidth="1"/>
    <col min="37" max="37" width="33.85546875" style="200" customWidth="1"/>
    <col min="38" max="38" width="11.42578125" style="200"/>
    <col min="39" max="39" width="28.42578125" style="200" customWidth="1"/>
    <col min="40" max="40" width="14.7109375" style="200" customWidth="1"/>
    <col min="41" max="41" width="20.7109375" style="200" customWidth="1"/>
    <col min="42" max="42" width="28.28515625" style="200" customWidth="1"/>
    <col min="43" max="43" width="37.140625" style="200" customWidth="1"/>
    <col min="44" max="16384" width="11.42578125" style="200"/>
  </cols>
  <sheetData>
    <row r="1" spans="1:44" ht="21.75" customHeight="1" x14ac:dyDescent="0.25">
      <c r="A1" s="195" t="s">
        <v>629</v>
      </c>
      <c r="B1" s="195" t="s">
        <v>139</v>
      </c>
      <c r="C1" s="195" t="s">
        <v>175</v>
      </c>
      <c r="D1" s="195" t="s">
        <v>565</v>
      </c>
      <c r="E1" s="195" t="s">
        <v>569</v>
      </c>
      <c r="F1" s="195" t="s">
        <v>630</v>
      </c>
      <c r="G1" s="195" t="s">
        <v>635</v>
      </c>
      <c r="H1" s="196" t="s">
        <v>578</v>
      </c>
      <c r="I1" s="197" t="s">
        <v>710</v>
      </c>
      <c r="J1" s="196" t="s">
        <v>692</v>
      </c>
      <c r="K1" s="196" t="s">
        <v>693</v>
      </c>
      <c r="L1" s="198" t="s">
        <v>596</v>
      </c>
      <c r="M1" s="196" t="s">
        <v>663</v>
      </c>
      <c r="N1" s="196" t="s">
        <v>141</v>
      </c>
      <c r="O1" s="196" t="s">
        <v>142</v>
      </c>
      <c r="P1" s="196" t="s">
        <v>177</v>
      </c>
      <c r="Q1" s="196" t="s">
        <v>104</v>
      </c>
      <c r="R1" s="196" t="s">
        <v>143</v>
      </c>
      <c r="S1" s="196" t="s">
        <v>176</v>
      </c>
      <c r="T1" s="196" t="s">
        <v>145</v>
      </c>
      <c r="U1" s="196" t="s">
        <v>168</v>
      </c>
      <c r="V1" s="196" t="s">
        <v>186</v>
      </c>
      <c r="W1" s="196" t="s">
        <v>140</v>
      </c>
      <c r="X1" s="196" t="s">
        <v>628</v>
      </c>
      <c r="Y1" s="195" t="s">
        <v>802</v>
      </c>
      <c r="Z1" s="199" t="s">
        <v>803</v>
      </c>
      <c r="AA1" s="199" t="s">
        <v>813</v>
      </c>
      <c r="AB1" s="199" t="s">
        <v>814</v>
      </c>
      <c r="AC1" s="199" t="s">
        <v>641</v>
      </c>
      <c r="AD1" s="199" t="s">
        <v>554</v>
      </c>
      <c r="AE1" s="199" t="s">
        <v>796</v>
      </c>
      <c r="AF1" s="198" t="s">
        <v>1024</v>
      </c>
      <c r="AG1" s="198" t="s">
        <v>991</v>
      </c>
      <c r="AH1" s="198" t="s">
        <v>1025</v>
      </c>
      <c r="AI1" s="198" t="s">
        <v>1026</v>
      </c>
      <c r="AJ1" s="198" t="s">
        <v>1027</v>
      </c>
      <c r="AK1" s="258" t="s">
        <v>1144</v>
      </c>
      <c r="AL1" s="200" t="s">
        <v>1145</v>
      </c>
      <c r="AM1" s="200" t="s">
        <v>1028</v>
      </c>
      <c r="AN1" s="200" t="s">
        <v>1029</v>
      </c>
      <c r="AO1" s="200" t="s">
        <v>998</v>
      </c>
      <c r="AP1" s="200" t="s">
        <v>999</v>
      </c>
      <c r="AQ1" s="210" t="s">
        <v>1146</v>
      </c>
      <c r="AR1" s="200" t="s">
        <v>1344</v>
      </c>
    </row>
    <row r="2" spans="1:44" ht="11.25" customHeight="1" x14ac:dyDescent="0.25">
      <c r="A2" s="200" t="s">
        <v>662</v>
      </c>
      <c r="B2" s="201" t="s">
        <v>0</v>
      </c>
      <c r="C2" s="201">
        <v>2020</v>
      </c>
      <c r="D2" s="201" t="s">
        <v>566</v>
      </c>
      <c r="E2" s="201" t="s">
        <v>570</v>
      </c>
      <c r="F2" s="201" t="s">
        <v>574</v>
      </c>
      <c r="G2" s="201" t="s">
        <v>636</v>
      </c>
      <c r="H2" s="202" t="s">
        <v>574</v>
      </c>
      <c r="I2" s="203">
        <v>202010010094</v>
      </c>
      <c r="J2" s="202">
        <v>7563</v>
      </c>
      <c r="K2" s="202" t="s">
        <v>694</v>
      </c>
      <c r="L2" s="202" t="s">
        <v>597</v>
      </c>
      <c r="M2" s="202" t="s">
        <v>1030</v>
      </c>
      <c r="N2" s="202" t="s">
        <v>146</v>
      </c>
      <c r="O2" s="202" t="s">
        <v>111</v>
      </c>
      <c r="P2" s="204" t="s">
        <v>127</v>
      </c>
      <c r="Q2" s="204" t="s">
        <v>178</v>
      </c>
      <c r="R2" s="204" t="s">
        <v>109</v>
      </c>
      <c r="S2" s="204" t="s">
        <v>110</v>
      </c>
      <c r="T2" s="202" t="s">
        <v>40</v>
      </c>
      <c r="U2" s="202" t="s">
        <v>169</v>
      </c>
      <c r="V2" s="202" t="s">
        <v>187</v>
      </c>
      <c r="W2" s="202" t="s">
        <v>179</v>
      </c>
      <c r="X2" s="202" t="s">
        <v>408</v>
      </c>
      <c r="Y2" s="200" t="s">
        <v>804</v>
      </c>
      <c r="Z2" s="200" t="s">
        <v>805</v>
      </c>
      <c r="AA2" s="200" t="s">
        <v>815</v>
      </c>
      <c r="AB2" s="514" t="s">
        <v>1356</v>
      </c>
      <c r="AC2" s="202" t="s">
        <v>203</v>
      </c>
      <c r="AD2" s="205" t="s">
        <v>711</v>
      </c>
      <c r="AE2" s="206">
        <v>2020110010119</v>
      </c>
      <c r="AF2" s="207" t="s">
        <v>1179</v>
      </c>
      <c r="AG2" s="207" t="s">
        <v>1031</v>
      </c>
      <c r="AH2" s="207" t="s">
        <v>1032</v>
      </c>
      <c r="AI2" s="207" t="s">
        <v>1033</v>
      </c>
      <c r="AJ2" s="207" t="s">
        <v>1034</v>
      </c>
      <c r="AK2" s="208" t="s">
        <v>1035</v>
      </c>
      <c r="AL2" s="200" t="s">
        <v>1036</v>
      </c>
      <c r="AM2" s="209" t="s">
        <v>1147</v>
      </c>
      <c r="AN2" s="200" t="s">
        <v>1148</v>
      </c>
      <c r="AO2" s="200" t="s">
        <v>1149</v>
      </c>
      <c r="AP2" s="210" t="s">
        <v>1150</v>
      </c>
      <c r="AQ2" s="210" t="s">
        <v>1345</v>
      </c>
      <c r="AR2" s="200" t="s">
        <v>1346</v>
      </c>
    </row>
    <row r="3" spans="1:44" ht="11.25" customHeight="1" x14ac:dyDescent="0.25">
      <c r="B3" s="201" t="s">
        <v>1</v>
      </c>
      <c r="C3" s="201">
        <v>2021</v>
      </c>
      <c r="D3" s="201" t="s">
        <v>627</v>
      </c>
      <c r="E3" s="201" t="s">
        <v>571</v>
      </c>
      <c r="F3" s="201" t="s">
        <v>631</v>
      </c>
      <c r="G3" s="201" t="s">
        <v>637</v>
      </c>
      <c r="H3" s="202" t="s">
        <v>575</v>
      </c>
      <c r="I3" s="203">
        <v>2020110010080</v>
      </c>
      <c r="J3" s="202">
        <v>7568</v>
      </c>
      <c r="K3" s="202" t="s">
        <v>695</v>
      </c>
      <c r="L3" s="202" t="s">
        <v>603</v>
      </c>
      <c r="M3" s="202" t="s">
        <v>1037</v>
      </c>
      <c r="N3" s="202" t="s">
        <v>147</v>
      </c>
      <c r="O3" s="202" t="s">
        <v>115</v>
      </c>
      <c r="P3" s="204" t="s">
        <v>112</v>
      </c>
      <c r="Q3" s="204" t="s">
        <v>130</v>
      </c>
      <c r="R3" s="204" t="s">
        <v>113</v>
      </c>
      <c r="S3" s="204" t="s">
        <v>114</v>
      </c>
      <c r="T3" s="202" t="s">
        <v>41</v>
      </c>
      <c r="U3" s="202" t="s">
        <v>170</v>
      </c>
      <c r="V3" s="202" t="s">
        <v>188</v>
      </c>
      <c r="W3" s="202" t="s">
        <v>144</v>
      </c>
      <c r="X3" s="202" t="s">
        <v>412</v>
      </c>
      <c r="Y3" s="201" t="s">
        <v>806</v>
      </c>
      <c r="Z3" s="200" t="s">
        <v>807</v>
      </c>
      <c r="AA3" s="200" t="s">
        <v>816</v>
      </c>
      <c r="AB3" s="514" t="s">
        <v>1357</v>
      </c>
      <c r="AC3" s="202" t="s">
        <v>204</v>
      </c>
      <c r="AD3" s="205" t="s">
        <v>712</v>
      </c>
      <c r="AE3" s="206">
        <v>2020110010120</v>
      </c>
      <c r="AF3" s="207" t="s">
        <v>1180</v>
      </c>
      <c r="AG3" s="200" t="s">
        <v>1038</v>
      </c>
      <c r="AH3" s="207" t="s">
        <v>1039</v>
      </c>
      <c r="AI3" s="207" t="s">
        <v>1040</v>
      </c>
      <c r="AJ3" s="207" t="s">
        <v>1041</v>
      </c>
      <c r="AK3" s="208" t="s">
        <v>1042</v>
      </c>
      <c r="AL3" s="200" t="s">
        <v>1043</v>
      </c>
      <c r="AM3" s="210" t="s">
        <v>1151</v>
      </c>
      <c r="AN3" s="200" t="s">
        <v>1152</v>
      </c>
      <c r="AO3" s="207" t="s">
        <v>1153</v>
      </c>
      <c r="AP3" s="210" t="s">
        <v>1154</v>
      </c>
      <c r="AQ3" s="210" t="s">
        <v>1347</v>
      </c>
      <c r="AR3" s="200" t="s">
        <v>1348</v>
      </c>
    </row>
    <row r="4" spans="1:44" ht="11.25" customHeight="1" x14ac:dyDescent="0.25">
      <c r="B4" s="201" t="s">
        <v>2</v>
      </c>
      <c r="C4" s="201">
        <v>2022</v>
      </c>
      <c r="D4" s="201" t="s">
        <v>567</v>
      </c>
      <c r="E4" s="201" t="s">
        <v>572</v>
      </c>
      <c r="F4" s="201" t="s">
        <v>632</v>
      </c>
      <c r="G4" s="201" t="s">
        <v>638</v>
      </c>
      <c r="H4" s="202" t="s">
        <v>26</v>
      </c>
      <c r="I4" s="203">
        <v>2020110010091</v>
      </c>
      <c r="J4" s="202">
        <v>7570</v>
      </c>
      <c r="K4" s="202" t="s">
        <v>696</v>
      </c>
      <c r="L4" s="207" t="s">
        <v>598</v>
      </c>
      <c r="M4" s="202" t="s">
        <v>1044</v>
      </c>
      <c r="N4" s="202" t="s">
        <v>162</v>
      </c>
      <c r="O4" s="202" t="s">
        <v>137</v>
      </c>
      <c r="P4" s="204" t="s">
        <v>116</v>
      </c>
      <c r="Q4" s="204" t="s">
        <v>131</v>
      </c>
      <c r="R4" s="204" t="s">
        <v>117</v>
      </c>
      <c r="S4" s="204" t="s">
        <v>118</v>
      </c>
      <c r="T4" s="202" t="s">
        <v>163</v>
      </c>
      <c r="U4" s="202" t="s">
        <v>171</v>
      </c>
      <c r="V4" s="202"/>
      <c r="W4" s="202" t="s">
        <v>180</v>
      </c>
      <c r="X4" s="202" t="s">
        <v>416</v>
      </c>
      <c r="Y4" s="201" t="s">
        <v>808</v>
      </c>
      <c r="Z4" s="200" t="s">
        <v>809</v>
      </c>
      <c r="AA4" s="200" t="s">
        <v>817</v>
      </c>
      <c r="AB4" s="514" t="s">
        <v>1358</v>
      </c>
      <c r="AC4" s="200" t="s">
        <v>205</v>
      </c>
      <c r="AD4" s="205" t="s">
        <v>713</v>
      </c>
      <c r="AE4" s="211">
        <v>2020110010093</v>
      </c>
      <c r="AF4" s="207" t="s">
        <v>1181</v>
      </c>
      <c r="AG4" s="207" t="s">
        <v>1045</v>
      </c>
      <c r="AH4" s="207" t="s">
        <v>1046</v>
      </c>
      <c r="AI4" s="207" t="s">
        <v>1047</v>
      </c>
      <c r="AJ4" s="207" t="s">
        <v>1048</v>
      </c>
      <c r="AK4" s="208" t="s">
        <v>1049</v>
      </c>
      <c r="AM4" s="210" t="s">
        <v>1155</v>
      </c>
      <c r="AN4" s="200" t="s">
        <v>1156</v>
      </c>
      <c r="AO4" s="207" t="s">
        <v>1157</v>
      </c>
      <c r="AP4" s="210" t="s">
        <v>1158</v>
      </c>
      <c r="AQ4" s="210" t="s">
        <v>1349</v>
      </c>
      <c r="AR4" s="200" t="s">
        <v>985</v>
      </c>
    </row>
    <row r="5" spans="1:44" ht="11.25" customHeight="1" x14ac:dyDescent="0.25">
      <c r="B5" s="201" t="s">
        <v>3</v>
      </c>
      <c r="C5" s="201">
        <v>2023</v>
      </c>
      <c r="D5" s="201" t="s">
        <v>568</v>
      </c>
      <c r="E5" s="201" t="s">
        <v>573</v>
      </c>
      <c r="F5" s="201" t="s">
        <v>634</v>
      </c>
      <c r="G5" s="201" t="s">
        <v>639</v>
      </c>
      <c r="H5" s="202" t="s">
        <v>577</v>
      </c>
      <c r="I5" s="203">
        <v>2020110010093</v>
      </c>
      <c r="J5" s="202">
        <v>7573</v>
      </c>
      <c r="K5" s="202" t="s">
        <v>697</v>
      </c>
      <c r="L5" s="207" t="s">
        <v>599</v>
      </c>
      <c r="M5" s="202" t="s">
        <v>1050</v>
      </c>
      <c r="N5" s="202" t="s">
        <v>27</v>
      </c>
      <c r="O5" s="202" t="s">
        <v>138</v>
      </c>
      <c r="P5" s="204" t="s">
        <v>119</v>
      </c>
      <c r="Q5" s="204" t="s">
        <v>132</v>
      </c>
      <c r="R5" s="202" t="s">
        <v>163</v>
      </c>
      <c r="S5" s="204" t="s">
        <v>120</v>
      </c>
      <c r="T5" s="202" t="s">
        <v>163</v>
      </c>
      <c r="U5" s="202" t="s">
        <v>172</v>
      </c>
      <c r="V5" s="202"/>
      <c r="W5" s="202" t="s">
        <v>181</v>
      </c>
      <c r="X5" s="202" t="s">
        <v>420</v>
      </c>
      <c r="Y5" s="201"/>
      <c r="Z5" s="200" t="s">
        <v>810</v>
      </c>
      <c r="AA5" s="200" t="s">
        <v>818</v>
      </c>
      <c r="AB5" s="514" t="s">
        <v>1359</v>
      </c>
      <c r="AC5" s="202" t="s">
        <v>206</v>
      </c>
      <c r="AD5" s="205" t="s">
        <v>714</v>
      </c>
      <c r="AE5" s="206">
        <v>2020110010080</v>
      </c>
      <c r="AF5" s="207" t="s">
        <v>1182</v>
      </c>
      <c r="AG5" s="200" t="s">
        <v>1051</v>
      </c>
      <c r="AH5" s="207" t="s">
        <v>1052</v>
      </c>
      <c r="AI5" s="207" t="s">
        <v>1053</v>
      </c>
      <c r="AJ5" s="207" t="s">
        <v>1054</v>
      </c>
      <c r="AK5" s="208" t="s">
        <v>1055</v>
      </c>
      <c r="AM5" s="210" t="s">
        <v>1159</v>
      </c>
      <c r="AN5" s="200" t="s">
        <v>1160</v>
      </c>
      <c r="AO5" s="200" t="s">
        <v>1161</v>
      </c>
      <c r="AP5" s="210" t="s">
        <v>1162</v>
      </c>
      <c r="AQ5" s="210" t="s">
        <v>1350</v>
      </c>
    </row>
    <row r="6" spans="1:44" ht="11.25" customHeight="1" x14ac:dyDescent="0.25">
      <c r="B6" s="201" t="s">
        <v>4</v>
      </c>
      <c r="C6" s="201">
        <v>2024</v>
      </c>
      <c r="D6" s="201" t="s">
        <v>626</v>
      </c>
      <c r="E6" s="201" t="s">
        <v>163</v>
      </c>
      <c r="F6" s="201" t="s">
        <v>633</v>
      </c>
      <c r="G6" s="201" t="s">
        <v>640</v>
      </c>
      <c r="H6" s="202" t="s">
        <v>576</v>
      </c>
      <c r="I6" s="203">
        <v>2020110010096</v>
      </c>
      <c r="J6" s="202">
        <v>7574</v>
      </c>
      <c r="K6" s="202" t="s">
        <v>698</v>
      </c>
      <c r="L6" s="207" t="s">
        <v>604</v>
      </c>
      <c r="M6" s="202" t="s">
        <v>1056</v>
      </c>
      <c r="N6" s="202" t="s">
        <v>164</v>
      </c>
      <c r="O6" s="202" t="s">
        <v>163</v>
      </c>
      <c r="P6" s="204" t="s">
        <v>121</v>
      </c>
      <c r="Q6" s="204" t="s">
        <v>133</v>
      </c>
      <c r="R6" s="202" t="s">
        <v>163</v>
      </c>
      <c r="S6" s="202" t="s">
        <v>163</v>
      </c>
      <c r="T6" s="202" t="s">
        <v>163</v>
      </c>
      <c r="U6" s="202" t="s">
        <v>173</v>
      </c>
      <c r="V6" s="202"/>
      <c r="W6" s="202" t="s">
        <v>150</v>
      </c>
      <c r="X6" s="202" t="s">
        <v>425</v>
      </c>
      <c r="Y6" s="201"/>
      <c r="Z6" s="200" t="s">
        <v>811</v>
      </c>
      <c r="AA6" s="200" t="s">
        <v>819</v>
      </c>
      <c r="AB6" s="514" t="s">
        <v>1360</v>
      </c>
      <c r="AC6" s="202" t="s">
        <v>207</v>
      </c>
      <c r="AD6" s="205" t="s">
        <v>715</v>
      </c>
      <c r="AE6" s="206">
        <v>2020110010096</v>
      </c>
      <c r="AF6" s="207" t="s">
        <v>1183</v>
      </c>
      <c r="AG6" s="200" t="s">
        <v>1057</v>
      </c>
      <c r="AH6" s="207" t="s">
        <v>1058</v>
      </c>
      <c r="AI6" s="207" t="s">
        <v>1059</v>
      </c>
      <c r="AJ6" s="207" t="s">
        <v>1060</v>
      </c>
      <c r="AK6" s="208" t="s">
        <v>1061</v>
      </c>
      <c r="AM6" s="200" t="s">
        <v>794</v>
      </c>
      <c r="AN6" s="200" t="s">
        <v>1163</v>
      </c>
      <c r="AO6" s="200" t="s">
        <v>1164</v>
      </c>
      <c r="AP6" s="210" t="s">
        <v>1165</v>
      </c>
      <c r="AQ6" s="200" t="s">
        <v>1351</v>
      </c>
    </row>
    <row r="7" spans="1:44" ht="11.25" customHeight="1" x14ac:dyDescent="0.25">
      <c r="B7" s="201" t="s">
        <v>5</v>
      </c>
      <c r="C7" s="201" t="s">
        <v>163</v>
      </c>
      <c r="D7" s="200" t="s">
        <v>614</v>
      </c>
      <c r="E7" s="201" t="s">
        <v>163</v>
      </c>
      <c r="F7" s="201"/>
      <c r="G7" s="201"/>
      <c r="H7" s="202" t="s">
        <v>579</v>
      </c>
      <c r="I7" s="203">
        <v>2020110010101</v>
      </c>
      <c r="J7" s="202">
        <v>7576</v>
      </c>
      <c r="K7" s="202" t="s">
        <v>699</v>
      </c>
      <c r="L7" s="207" t="s">
        <v>601</v>
      </c>
      <c r="M7" s="202" t="s">
        <v>1062</v>
      </c>
      <c r="N7" s="202" t="s">
        <v>19</v>
      </c>
      <c r="O7" s="202" t="s">
        <v>163</v>
      </c>
      <c r="P7" s="204" t="s">
        <v>122</v>
      </c>
      <c r="Q7" s="204" t="s">
        <v>134</v>
      </c>
      <c r="R7" s="202" t="s">
        <v>163</v>
      </c>
      <c r="S7" s="202" t="s">
        <v>163</v>
      </c>
      <c r="T7" s="202" t="s">
        <v>163</v>
      </c>
      <c r="U7" s="202" t="s">
        <v>174</v>
      </c>
      <c r="V7" s="202"/>
      <c r="W7" s="202" t="s">
        <v>151</v>
      </c>
      <c r="X7" s="202" t="s">
        <v>430</v>
      </c>
      <c r="Y7" s="201"/>
      <c r="Z7" s="200" t="s">
        <v>812</v>
      </c>
      <c r="AA7" s="200" t="s">
        <v>820</v>
      </c>
      <c r="AB7" s="514" t="s">
        <v>1361</v>
      </c>
      <c r="AC7" s="200" t="s">
        <v>208</v>
      </c>
      <c r="AD7" s="205" t="s">
        <v>716</v>
      </c>
      <c r="AE7" s="206">
        <v>2020110010107</v>
      </c>
      <c r="AF7" s="207"/>
      <c r="AG7" s="200" t="s">
        <v>1063</v>
      </c>
      <c r="AH7" s="207" t="s">
        <v>1064</v>
      </c>
      <c r="AI7" s="207" t="s">
        <v>1065</v>
      </c>
      <c r="AJ7" s="207" t="s">
        <v>1066</v>
      </c>
      <c r="AK7" s="208" t="s">
        <v>1067</v>
      </c>
      <c r="AN7" s="200" t="s">
        <v>794</v>
      </c>
      <c r="AO7" s="200" t="s">
        <v>1166</v>
      </c>
      <c r="AP7" s="200" t="s">
        <v>1167</v>
      </c>
      <c r="AQ7" s="200" t="s">
        <v>1352</v>
      </c>
    </row>
    <row r="8" spans="1:44" ht="11.25" customHeight="1" x14ac:dyDescent="0.25">
      <c r="B8" s="201" t="s">
        <v>6</v>
      </c>
      <c r="C8" s="201" t="s">
        <v>163</v>
      </c>
      <c r="D8" s="201" t="s">
        <v>615</v>
      </c>
      <c r="E8" s="201" t="s">
        <v>163</v>
      </c>
      <c r="F8" s="201"/>
      <c r="G8" s="201"/>
      <c r="H8" s="202" t="s">
        <v>580</v>
      </c>
      <c r="I8" s="203">
        <v>2020110010102</v>
      </c>
      <c r="J8" s="202">
        <v>7578</v>
      </c>
      <c r="K8" s="202" t="s">
        <v>700</v>
      </c>
      <c r="L8" s="207" t="s">
        <v>600</v>
      </c>
      <c r="M8" s="202" t="s">
        <v>1070</v>
      </c>
      <c r="N8" s="202" t="s">
        <v>148</v>
      </c>
      <c r="O8" s="202" t="s">
        <v>163</v>
      </c>
      <c r="P8" s="204" t="s">
        <v>123</v>
      </c>
      <c r="Q8" s="204" t="s">
        <v>135</v>
      </c>
      <c r="R8" s="202" t="s">
        <v>163</v>
      </c>
      <c r="S8" s="202" t="s">
        <v>163</v>
      </c>
      <c r="T8" s="202" t="s">
        <v>163</v>
      </c>
      <c r="U8" s="202" t="s">
        <v>42</v>
      </c>
      <c r="V8" s="202"/>
      <c r="W8" s="202" t="s">
        <v>152</v>
      </c>
      <c r="X8" s="202" t="s">
        <v>434</v>
      </c>
      <c r="Y8" s="202"/>
      <c r="AA8" s="207" t="s">
        <v>821</v>
      </c>
      <c r="AB8" s="514" t="s">
        <v>1362</v>
      </c>
      <c r="AC8" s="202" t="s">
        <v>209</v>
      </c>
      <c r="AD8" s="205" t="s">
        <v>717</v>
      </c>
      <c r="AE8" s="206">
        <v>2020110010114</v>
      </c>
      <c r="AF8" s="207"/>
      <c r="AG8" s="207" t="s">
        <v>1071</v>
      </c>
      <c r="AH8" s="207" t="s">
        <v>1072</v>
      </c>
      <c r="AI8" s="207" t="s">
        <v>1073</v>
      </c>
      <c r="AJ8" s="207" t="s">
        <v>1074</v>
      </c>
      <c r="AK8" s="208" t="s">
        <v>1075</v>
      </c>
      <c r="AO8" s="200" t="s">
        <v>794</v>
      </c>
      <c r="AP8" s="200" t="s">
        <v>1168</v>
      </c>
      <c r="AQ8" s="200" t="s">
        <v>794</v>
      </c>
    </row>
    <row r="9" spans="1:44" ht="11.25" customHeight="1" x14ac:dyDescent="0.25">
      <c r="B9" s="201" t="s">
        <v>7</v>
      </c>
      <c r="C9" s="201" t="s">
        <v>163</v>
      </c>
      <c r="D9" s="201" t="s">
        <v>616</v>
      </c>
      <c r="E9" s="201" t="s">
        <v>163</v>
      </c>
      <c r="F9" s="201"/>
      <c r="G9" s="201"/>
      <c r="H9" s="202" t="s">
        <v>582</v>
      </c>
      <c r="I9" s="203">
        <v>2020110010103</v>
      </c>
      <c r="J9" s="202">
        <v>7579</v>
      </c>
      <c r="K9" s="202" t="s">
        <v>701</v>
      </c>
      <c r="L9" s="202" t="s">
        <v>602</v>
      </c>
      <c r="M9" s="202" t="s">
        <v>1076</v>
      </c>
      <c r="N9" s="202" t="s">
        <v>28</v>
      </c>
      <c r="O9" s="202" t="s">
        <v>163</v>
      </c>
      <c r="P9" s="204" t="s">
        <v>124</v>
      </c>
      <c r="Q9" s="204" t="s">
        <v>136</v>
      </c>
      <c r="R9" s="202" t="s">
        <v>163</v>
      </c>
      <c r="S9" s="202" t="s">
        <v>163</v>
      </c>
      <c r="T9" s="202" t="s">
        <v>163</v>
      </c>
      <c r="U9" s="202"/>
      <c r="V9" s="202"/>
      <c r="W9" s="202" t="s">
        <v>153</v>
      </c>
      <c r="X9" s="202" t="s">
        <v>439</v>
      </c>
      <c r="Y9" s="202"/>
      <c r="AA9" s="199"/>
      <c r="AB9" s="514" t="s">
        <v>1363</v>
      </c>
      <c r="AC9" s="202" t="s">
        <v>210</v>
      </c>
      <c r="AD9" s="205" t="s">
        <v>718</v>
      </c>
      <c r="AE9" s="212">
        <v>2020110010102</v>
      </c>
      <c r="AF9" s="207"/>
      <c r="AG9" s="200" t="s">
        <v>1189</v>
      </c>
      <c r="AH9" s="207" t="s">
        <v>1078</v>
      </c>
      <c r="AI9" s="207"/>
      <c r="AJ9" s="207" t="s">
        <v>1079</v>
      </c>
      <c r="AK9" s="208" t="s">
        <v>1080</v>
      </c>
      <c r="AP9" s="200" t="s">
        <v>1169</v>
      </c>
    </row>
    <row r="10" spans="1:44" ht="11.25" customHeight="1" x14ac:dyDescent="0.25">
      <c r="B10" s="201" t="s">
        <v>8</v>
      </c>
      <c r="C10" s="201" t="s">
        <v>163</v>
      </c>
      <c r="D10" s="201" t="s">
        <v>617</v>
      </c>
      <c r="E10" s="201" t="s">
        <v>163</v>
      </c>
      <c r="F10" s="201"/>
      <c r="G10" s="201"/>
      <c r="H10" s="202" t="s">
        <v>584</v>
      </c>
      <c r="I10" s="203">
        <v>2020110010104</v>
      </c>
      <c r="J10" s="202">
        <v>7581</v>
      </c>
      <c r="K10" s="202" t="s">
        <v>702</v>
      </c>
      <c r="L10" s="207" t="s">
        <v>605</v>
      </c>
      <c r="M10" s="202" t="s">
        <v>1081</v>
      </c>
      <c r="N10" s="202" t="s">
        <v>149</v>
      </c>
      <c r="O10" s="202" t="s">
        <v>163</v>
      </c>
      <c r="P10" s="204" t="s">
        <v>125</v>
      </c>
      <c r="Q10" s="202" t="s">
        <v>163</v>
      </c>
      <c r="R10" s="202" t="s">
        <v>163</v>
      </c>
      <c r="S10" s="202" t="s">
        <v>163</v>
      </c>
      <c r="T10" s="202" t="s">
        <v>163</v>
      </c>
      <c r="U10" s="202"/>
      <c r="V10" s="202"/>
      <c r="W10" s="202" t="s">
        <v>182</v>
      </c>
      <c r="X10" s="202" t="s">
        <v>443</v>
      </c>
      <c r="Y10" s="202"/>
      <c r="AA10" s="199"/>
      <c r="AB10" s="514" t="s">
        <v>1364</v>
      </c>
      <c r="AC10" s="200" t="s">
        <v>211</v>
      </c>
      <c r="AD10" s="205" t="s">
        <v>719</v>
      </c>
      <c r="AE10" s="206">
        <v>2020110010123</v>
      </c>
      <c r="AF10" s="207"/>
      <c r="AG10" s="200" t="s">
        <v>985</v>
      </c>
      <c r="AH10" s="207" t="s">
        <v>1082</v>
      </c>
      <c r="AI10" s="207"/>
      <c r="AJ10" s="207" t="s">
        <v>1083</v>
      </c>
      <c r="AK10" s="208" t="s">
        <v>1084</v>
      </c>
      <c r="AP10" s="200" t="s">
        <v>1170</v>
      </c>
    </row>
    <row r="11" spans="1:44" ht="11.25" customHeight="1" x14ac:dyDescent="0.25">
      <c r="B11" s="201" t="s">
        <v>9</v>
      </c>
      <c r="C11" s="201" t="s">
        <v>163</v>
      </c>
      <c r="D11" s="201" t="s">
        <v>618</v>
      </c>
      <c r="E11" s="201" t="s">
        <v>163</v>
      </c>
      <c r="F11" s="201"/>
      <c r="G11" s="201"/>
      <c r="H11" s="202" t="s">
        <v>585</v>
      </c>
      <c r="I11" s="203">
        <v>2020110010106</v>
      </c>
      <c r="J11" s="202">
        <v>7583</v>
      </c>
      <c r="K11" s="202" t="s">
        <v>703</v>
      </c>
      <c r="L11" s="207" t="s">
        <v>606</v>
      </c>
      <c r="M11" s="202" t="s">
        <v>1087</v>
      </c>
      <c r="N11" s="202" t="s">
        <v>29</v>
      </c>
      <c r="O11" s="202" t="s">
        <v>163</v>
      </c>
      <c r="P11" s="204" t="s">
        <v>128</v>
      </c>
      <c r="Q11" s="202" t="s">
        <v>163</v>
      </c>
      <c r="R11" s="202" t="s">
        <v>163</v>
      </c>
      <c r="S11" s="202" t="s">
        <v>163</v>
      </c>
      <c r="T11" s="202" t="s">
        <v>163</v>
      </c>
      <c r="U11" s="202"/>
      <c r="V11" s="202"/>
      <c r="W11" s="202" t="s">
        <v>183</v>
      </c>
      <c r="X11" s="202" t="s">
        <v>448</v>
      </c>
      <c r="Y11" s="202"/>
      <c r="AA11" s="199"/>
      <c r="AB11" s="514" t="s">
        <v>1077</v>
      </c>
      <c r="AC11" s="202" t="s">
        <v>212</v>
      </c>
      <c r="AD11" s="205" t="s">
        <v>720</v>
      </c>
      <c r="AE11" s="206">
        <v>2020110010112</v>
      </c>
      <c r="AF11" s="207"/>
      <c r="AH11" s="207" t="s">
        <v>1089</v>
      </c>
      <c r="AI11" s="207"/>
      <c r="AJ11" s="207" t="s">
        <v>1090</v>
      </c>
      <c r="AK11" s="208" t="s">
        <v>1091</v>
      </c>
      <c r="AP11" s="200" t="s">
        <v>1171</v>
      </c>
    </row>
    <row r="12" spans="1:44" ht="11.25" customHeight="1" x14ac:dyDescent="0.25">
      <c r="B12" s="201" t="s">
        <v>10</v>
      </c>
      <c r="C12" s="201" t="s">
        <v>163</v>
      </c>
      <c r="D12" s="201" t="s">
        <v>619</v>
      </c>
      <c r="E12" s="201" t="s">
        <v>163</v>
      </c>
      <c r="F12" s="201"/>
      <c r="G12" s="201"/>
      <c r="H12" s="202" t="s">
        <v>595</v>
      </c>
      <c r="I12" s="203">
        <v>2020110010107</v>
      </c>
      <c r="J12" s="202">
        <v>7587</v>
      </c>
      <c r="K12" s="202" t="s">
        <v>704</v>
      </c>
      <c r="L12" s="202" t="s">
        <v>607</v>
      </c>
      <c r="M12" s="202" t="s">
        <v>1092</v>
      </c>
      <c r="N12" s="202" t="s">
        <v>30</v>
      </c>
      <c r="O12" s="202" t="s">
        <v>163</v>
      </c>
      <c r="P12" s="204" t="s">
        <v>129</v>
      </c>
      <c r="Q12" s="202" t="s">
        <v>163</v>
      </c>
      <c r="R12" s="202" t="s">
        <v>163</v>
      </c>
      <c r="S12" s="202" t="s">
        <v>163</v>
      </c>
      <c r="T12" s="202" t="s">
        <v>163</v>
      </c>
      <c r="U12" s="202"/>
      <c r="V12" s="202"/>
      <c r="W12" s="213" t="s">
        <v>154</v>
      </c>
      <c r="X12" s="213"/>
      <c r="Y12" s="202"/>
      <c r="AA12" s="202"/>
      <c r="AB12" s="514" t="s">
        <v>1365</v>
      </c>
      <c r="AC12" s="202" t="s">
        <v>213</v>
      </c>
      <c r="AD12" s="205" t="s">
        <v>721</v>
      </c>
      <c r="AE12" s="206">
        <v>2020110010091</v>
      </c>
      <c r="AF12" s="207"/>
      <c r="AH12" s="207" t="s">
        <v>1094</v>
      </c>
      <c r="AI12" s="207"/>
      <c r="AJ12" s="207" t="s">
        <v>1095</v>
      </c>
      <c r="AK12" s="208" t="s">
        <v>1096</v>
      </c>
      <c r="AP12" s="200" t="s">
        <v>1172</v>
      </c>
    </row>
    <row r="13" spans="1:44" ht="11.25" customHeight="1" x14ac:dyDescent="0.25">
      <c r="B13" s="201" t="s">
        <v>11</v>
      </c>
      <c r="C13" s="201" t="s">
        <v>163</v>
      </c>
      <c r="D13" s="201" t="s">
        <v>620</v>
      </c>
      <c r="E13" s="201" t="s">
        <v>163</v>
      </c>
      <c r="F13" s="201"/>
      <c r="G13" s="201"/>
      <c r="H13" s="202" t="s">
        <v>583</v>
      </c>
      <c r="I13" s="203">
        <v>2020110010111</v>
      </c>
      <c r="J13" s="202">
        <v>7588</v>
      </c>
      <c r="K13" s="202" t="s">
        <v>705</v>
      </c>
      <c r="L13" s="207" t="s">
        <v>608</v>
      </c>
      <c r="M13" s="202" t="s">
        <v>1097</v>
      </c>
      <c r="N13" s="202" t="s">
        <v>31</v>
      </c>
      <c r="O13" s="202" t="s">
        <v>163</v>
      </c>
      <c r="P13" s="204" t="s">
        <v>165</v>
      </c>
      <c r="Q13" s="202" t="s">
        <v>163</v>
      </c>
      <c r="R13" s="202" t="s">
        <v>163</v>
      </c>
      <c r="S13" s="202" t="s">
        <v>163</v>
      </c>
      <c r="T13" s="202" t="s">
        <v>163</v>
      </c>
      <c r="U13" s="202"/>
      <c r="V13" s="202"/>
      <c r="W13" s="213" t="s">
        <v>155</v>
      </c>
      <c r="X13" s="213"/>
      <c r="Y13" s="213"/>
      <c r="AA13" s="202"/>
      <c r="AB13" s="514" t="s">
        <v>1366</v>
      </c>
      <c r="AC13" s="200" t="s">
        <v>214</v>
      </c>
      <c r="AD13" s="205" t="s">
        <v>722</v>
      </c>
      <c r="AE13" s="206">
        <v>202010010094</v>
      </c>
      <c r="AF13" s="207"/>
      <c r="AH13" s="207" t="s">
        <v>1099</v>
      </c>
      <c r="AI13" s="207"/>
      <c r="AJ13" s="207" t="s">
        <v>1100</v>
      </c>
      <c r="AK13" s="259" t="s">
        <v>1101</v>
      </c>
      <c r="AP13" s="200" t="s">
        <v>1173</v>
      </c>
    </row>
    <row r="14" spans="1:44" ht="11.25" customHeight="1" x14ac:dyDescent="0.25">
      <c r="B14" s="201" t="s">
        <v>163</v>
      </c>
      <c r="C14" s="201" t="s">
        <v>163</v>
      </c>
      <c r="D14" s="201" t="s">
        <v>621</v>
      </c>
      <c r="E14" s="201" t="s">
        <v>163</v>
      </c>
      <c r="F14" s="201"/>
      <c r="G14" s="201"/>
      <c r="H14" s="202" t="s">
        <v>586</v>
      </c>
      <c r="I14" s="203">
        <v>2020110010112</v>
      </c>
      <c r="J14" s="202">
        <v>7589</v>
      </c>
      <c r="K14" s="202" t="s">
        <v>706</v>
      </c>
      <c r="L14" s="207" t="s">
        <v>609</v>
      </c>
      <c r="M14" s="202" t="s">
        <v>1102</v>
      </c>
      <c r="N14" s="202" t="s">
        <v>166</v>
      </c>
      <c r="O14" s="202" t="s">
        <v>163</v>
      </c>
      <c r="P14" s="204" t="s">
        <v>126</v>
      </c>
      <c r="Q14" s="202" t="s">
        <v>163</v>
      </c>
      <c r="R14" s="202" t="s">
        <v>163</v>
      </c>
      <c r="S14" s="202" t="s">
        <v>163</v>
      </c>
      <c r="T14" s="202" t="s">
        <v>163</v>
      </c>
      <c r="U14" s="202"/>
      <c r="V14" s="202"/>
      <c r="W14" s="213" t="s">
        <v>156</v>
      </c>
      <c r="X14" s="213"/>
      <c r="AA14" s="202"/>
      <c r="AB14" s="514" t="s">
        <v>1088</v>
      </c>
      <c r="AC14" s="202" t="s">
        <v>215</v>
      </c>
      <c r="AD14" s="205" t="s">
        <v>723</v>
      </c>
      <c r="AE14" s="206">
        <v>2020110010103</v>
      </c>
      <c r="AF14" s="207"/>
      <c r="AH14" s="207" t="s">
        <v>1104</v>
      </c>
      <c r="AI14" s="207"/>
      <c r="AJ14" s="207" t="s">
        <v>1105</v>
      </c>
      <c r="AK14" s="208" t="s">
        <v>1106</v>
      </c>
      <c r="AP14" s="260" t="s">
        <v>1184</v>
      </c>
    </row>
    <row r="15" spans="1:44" ht="11.25" customHeight="1" x14ac:dyDescent="0.25">
      <c r="B15" s="201" t="s">
        <v>163</v>
      </c>
      <c r="C15" s="201" t="s">
        <v>163</v>
      </c>
      <c r="D15" s="201" t="s">
        <v>622</v>
      </c>
      <c r="E15" s="201" t="s">
        <v>163</v>
      </c>
      <c r="F15" s="201"/>
      <c r="G15" s="201"/>
      <c r="H15" s="202" t="s">
        <v>587</v>
      </c>
      <c r="I15" s="203">
        <v>2020110010114</v>
      </c>
      <c r="J15" s="202">
        <v>7593</v>
      </c>
      <c r="K15" s="202" t="s">
        <v>706</v>
      </c>
      <c r="L15" s="207" t="s">
        <v>610</v>
      </c>
      <c r="M15" s="202" t="s">
        <v>1107</v>
      </c>
      <c r="N15" s="202" t="s">
        <v>32</v>
      </c>
      <c r="O15" s="202" t="s">
        <v>163</v>
      </c>
      <c r="P15" s="202" t="s">
        <v>163</v>
      </c>
      <c r="Q15" s="202" t="s">
        <v>163</v>
      </c>
      <c r="R15" s="202" t="s">
        <v>163</v>
      </c>
      <c r="S15" s="202" t="s">
        <v>163</v>
      </c>
      <c r="T15" s="202" t="s">
        <v>163</v>
      </c>
      <c r="U15" s="202"/>
      <c r="V15" s="202"/>
      <c r="W15" s="213" t="s">
        <v>185</v>
      </c>
      <c r="X15" s="213"/>
      <c r="AA15" s="202"/>
      <c r="AB15" s="514" t="s">
        <v>1093</v>
      </c>
      <c r="AC15" s="202" t="s">
        <v>216</v>
      </c>
      <c r="AD15" s="205" t="s">
        <v>724</v>
      </c>
      <c r="AE15" s="206">
        <v>2020110010101</v>
      </c>
      <c r="AF15" s="207"/>
      <c r="AH15" s="207" t="s">
        <v>1108</v>
      </c>
      <c r="AI15" s="207"/>
      <c r="AJ15" s="207" t="s">
        <v>1109</v>
      </c>
      <c r="AK15" s="208" t="s">
        <v>1110</v>
      </c>
      <c r="AP15" s="200" t="s">
        <v>1174</v>
      </c>
    </row>
    <row r="16" spans="1:44" ht="11.25" customHeight="1" x14ac:dyDescent="0.25">
      <c r="B16" s="201" t="s">
        <v>163</v>
      </c>
      <c r="C16" s="201" t="s">
        <v>163</v>
      </c>
      <c r="D16" s="201" t="s">
        <v>623</v>
      </c>
      <c r="E16" s="201" t="s">
        <v>163</v>
      </c>
      <c r="F16" s="201"/>
      <c r="G16" s="201"/>
      <c r="H16" s="202" t="s">
        <v>588</v>
      </c>
      <c r="I16" s="203">
        <v>2020110010119</v>
      </c>
      <c r="J16" s="202">
        <v>7595</v>
      </c>
      <c r="K16" s="202" t="s">
        <v>707</v>
      </c>
      <c r="L16" s="207" t="s">
        <v>611</v>
      </c>
      <c r="M16" s="202" t="s">
        <v>1111</v>
      </c>
      <c r="N16" s="202" t="s">
        <v>163</v>
      </c>
      <c r="O16" s="202" t="s">
        <v>163</v>
      </c>
      <c r="P16" s="202" t="s">
        <v>163</v>
      </c>
      <c r="Q16" s="202" t="s">
        <v>163</v>
      </c>
      <c r="R16" s="202" t="s">
        <v>163</v>
      </c>
      <c r="S16" s="202" t="s">
        <v>163</v>
      </c>
      <c r="T16" s="202" t="s">
        <v>163</v>
      </c>
      <c r="U16" s="202"/>
      <c r="V16" s="202"/>
      <c r="W16" s="213" t="s">
        <v>157</v>
      </c>
      <c r="X16" s="213"/>
      <c r="AA16" s="202"/>
      <c r="AB16" s="514" t="s">
        <v>1098</v>
      </c>
      <c r="AC16" s="200" t="s">
        <v>217</v>
      </c>
      <c r="AD16" s="205" t="s">
        <v>725</v>
      </c>
      <c r="AE16" s="206">
        <v>2020110010104</v>
      </c>
      <c r="AF16" s="207"/>
      <c r="AH16" s="207" t="s">
        <v>1112</v>
      </c>
      <c r="AI16" s="207"/>
      <c r="AJ16" s="207" t="s">
        <v>1113</v>
      </c>
      <c r="AK16" s="208" t="s">
        <v>1114</v>
      </c>
      <c r="AP16" s="200" t="s">
        <v>1175</v>
      </c>
    </row>
    <row r="17" spans="2:42" ht="11.25" customHeight="1" x14ac:dyDescent="0.25">
      <c r="B17" s="201" t="s">
        <v>163</v>
      </c>
      <c r="C17" s="201" t="s">
        <v>163</v>
      </c>
      <c r="D17" s="201" t="s">
        <v>624</v>
      </c>
      <c r="E17" s="201" t="s">
        <v>163</v>
      </c>
      <c r="F17" s="201"/>
      <c r="G17" s="201"/>
      <c r="H17" s="202" t="s">
        <v>589</v>
      </c>
      <c r="I17" s="203">
        <v>2020110010120</v>
      </c>
      <c r="J17" s="202">
        <v>7596</v>
      </c>
      <c r="K17" s="202" t="s">
        <v>708</v>
      </c>
      <c r="L17" s="207" t="s">
        <v>612</v>
      </c>
      <c r="M17" s="202" t="s">
        <v>1115</v>
      </c>
      <c r="N17" s="202" t="s">
        <v>163</v>
      </c>
      <c r="O17" s="202" t="s">
        <v>163</v>
      </c>
      <c r="P17" s="202" t="s">
        <v>163</v>
      </c>
      <c r="Q17" s="202" t="s">
        <v>163</v>
      </c>
      <c r="R17" s="202" t="s">
        <v>163</v>
      </c>
      <c r="S17" s="202" t="s">
        <v>163</v>
      </c>
      <c r="T17" s="202" t="s">
        <v>163</v>
      </c>
      <c r="U17" s="202"/>
      <c r="V17" s="202"/>
      <c r="W17" s="213" t="s">
        <v>158</v>
      </c>
      <c r="X17" s="213"/>
      <c r="AB17" s="514" t="s">
        <v>1103</v>
      </c>
      <c r="AC17" s="202" t="s">
        <v>218</v>
      </c>
      <c r="AD17" s="205" t="s">
        <v>726</v>
      </c>
      <c r="AE17" s="206">
        <v>2020110010106</v>
      </c>
      <c r="AF17" s="207"/>
      <c r="AH17" s="207" t="s">
        <v>1116</v>
      </c>
      <c r="AI17" s="207"/>
      <c r="AJ17" s="207" t="s">
        <v>1117</v>
      </c>
      <c r="AK17" s="208" t="s">
        <v>1118</v>
      </c>
      <c r="AP17" s="200" t="s">
        <v>1176</v>
      </c>
    </row>
    <row r="18" spans="2:42" ht="11.25" customHeight="1" x14ac:dyDescent="0.25">
      <c r="B18" s="201" t="s">
        <v>163</v>
      </c>
      <c r="C18" s="201" t="s">
        <v>163</v>
      </c>
      <c r="D18" s="201" t="s">
        <v>625</v>
      </c>
      <c r="E18" s="201" t="s">
        <v>163</v>
      </c>
      <c r="F18" s="201"/>
      <c r="G18" s="201"/>
      <c r="H18" s="202" t="s">
        <v>590</v>
      </c>
      <c r="I18" s="203">
        <v>2020110010123</v>
      </c>
      <c r="J18" s="202">
        <v>7653</v>
      </c>
      <c r="K18" s="202" t="s">
        <v>709</v>
      </c>
      <c r="L18" s="207" t="s">
        <v>613</v>
      </c>
      <c r="M18" s="202" t="s">
        <v>1119</v>
      </c>
      <c r="N18" s="202" t="s">
        <v>163</v>
      </c>
      <c r="O18" s="202" t="s">
        <v>163</v>
      </c>
      <c r="P18" s="202" t="s">
        <v>163</v>
      </c>
      <c r="Q18" s="202" t="s">
        <v>163</v>
      </c>
      <c r="R18" s="202" t="s">
        <v>163</v>
      </c>
      <c r="S18" s="202" t="s">
        <v>163</v>
      </c>
      <c r="T18" s="202" t="s">
        <v>163</v>
      </c>
      <c r="U18" s="202"/>
      <c r="V18" s="202"/>
      <c r="W18" s="213" t="s">
        <v>184</v>
      </c>
      <c r="X18" s="213"/>
      <c r="AB18" s="514" t="s">
        <v>1367</v>
      </c>
      <c r="AC18" s="202" t="s">
        <v>219</v>
      </c>
      <c r="AD18" s="205" t="s">
        <v>727</v>
      </c>
      <c r="AE18" s="206">
        <v>2020110010111</v>
      </c>
      <c r="AF18" s="207"/>
      <c r="AH18" s="207" t="s">
        <v>1120</v>
      </c>
      <c r="AI18" s="207"/>
      <c r="AJ18" s="207" t="s">
        <v>1121</v>
      </c>
      <c r="AK18" s="208" t="s">
        <v>1122</v>
      </c>
      <c r="AP18" s="200" t="s">
        <v>1177</v>
      </c>
    </row>
    <row r="19" spans="2:42" ht="11.25" customHeight="1" x14ac:dyDescent="0.25">
      <c r="B19" s="201" t="s">
        <v>163</v>
      </c>
      <c r="C19" s="201" t="s">
        <v>163</v>
      </c>
      <c r="D19" s="201" t="s">
        <v>642</v>
      </c>
      <c r="E19" s="201" t="s">
        <v>163</v>
      </c>
      <c r="F19" s="201"/>
      <c r="G19" s="201"/>
      <c r="H19" s="202" t="s">
        <v>591</v>
      </c>
      <c r="I19" s="203"/>
      <c r="J19" s="202"/>
      <c r="K19" s="202"/>
      <c r="L19" s="207" t="s">
        <v>1123</v>
      </c>
      <c r="M19" s="202"/>
      <c r="N19" s="202" t="s">
        <v>163</v>
      </c>
      <c r="O19" s="202" t="s">
        <v>163</v>
      </c>
      <c r="P19" s="202" t="s">
        <v>163</v>
      </c>
      <c r="Q19" s="202" t="s">
        <v>163</v>
      </c>
      <c r="R19" s="202" t="s">
        <v>163</v>
      </c>
      <c r="S19" s="202" t="s">
        <v>163</v>
      </c>
      <c r="T19" s="202" t="s">
        <v>163</v>
      </c>
      <c r="U19" s="202"/>
      <c r="V19" s="202"/>
      <c r="W19" s="213" t="s">
        <v>159</v>
      </c>
      <c r="X19" s="213"/>
      <c r="AB19" s="514" t="s">
        <v>1368</v>
      </c>
      <c r="AC19" s="200" t="s">
        <v>220</v>
      </c>
      <c r="AD19" s="205" t="s">
        <v>728</v>
      </c>
      <c r="AF19" s="207"/>
      <c r="AH19" s="207" t="s">
        <v>1124</v>
      </c>
      <c r="AI19" s="207"/>
      <c r="AJ19" s="207" t="s">
        <v>1125</v>
      </c>
      <c r="AK19" s="208" t="s">
        <v>1126</v>
      </c>
      <c r="AP19" s="200" t="s">
        <v>1178</v>
      </c>
    </row>
    <row r="20" spans="2:42" ht="11.25" customHeight="1" x14ac:dyDescent="0.25">
      <c r="B20" s="201" t="s">
        <v>163</v>
      </c>
      <c r="C20" s="201" t="s">
        <v>163</v>
      </c>
      <c r="D20" s="201" t="s">
        <v>643</v>
      </c>
      <c r="E20" s="201" t="s">
        <v>163</v>
      </c>
      <c r="F20" s="201"/>
      <c r="G20" s="201"/>
      <c r="H20" s="202" t="s">
        <v>581</v>
      </c>
      <c r="I20" s="203"/>
      <c r="J20" s="202"/>
      <c r="K20" s="202"/>
      <c r="M20" s="202"/>
      <c r="N20" s="202" t="s">
        <v>163</v>
      </c>
      <c r="O20" s="202" t="s">
        <v>163</v>
      </c>
      <c r="P20" s="202" t="s">
        <v>163</v>
      </c>
      <c r="Q20" s="202" t="s">
        <v>163</v>
      </c>
      <c r="R20" s="202" t="s">
        <v>163</v>
      </c>
      <c r="S20" s="202" t="s">
        <v>163</v>
      </c>
      <c r="T20" s="202" t="s">
        <v>163</v>
      </c>
      <c r="U20" s="202"/>
      <c r="V20" s="202"/>
      <c r="W20" s="213" t="s">
        <v>160</v>
      </c>
      <c r="X20" s="213"/>
      <c r="AB20" s="514" t="s">
        <v>1369</v>
      </c>
      <c r="AC20" s="202" t="s">
        <v>221</v>
      </c>
      <c r="AD20" s="205" t="s">
        <v>729</v>
      </c>
      <c r="AF20" s="207"/>
      <c r="AH20" s="207" t="s">
        <v>1127</v>
      </c>
      <c r="AI20" s="207"/>
      <c r="AJ20" s="207" t="s">
        <v>1128</v>
      </c>
      <c r="AK20" s="208" t="s">
        <v>1129</v>
      </c>
      <c r="AP20" s="200" t="s">
        <v>794</v>
      </c>
    </row>
    <row r="21" spans="2:42" ht="11.25" customHeight="1" x14ac:dyDescent="0.25">
      <c r="B21" s="201" t="s">
        <v>163</v>
      </c>
      <c r="C21" s="201" t="s">
        <v>163</v>
      </c>
      <c r="D21" s="201" t="s">
        <v>644</v>
      </c>
      <c r="E21" s="201" t="s">
        <v>163</v>
      </c>
      <c r="F21" s="201"/>
      <c r="G21" s="201"/>
      <c r="H21" s="202" t="s">
        <v>592</v>
      </c>
      <c r="I21" s="202"/>
      <c r="J21" s="202"/>
      <c r="K21" s="202"/>
      <c r="M21" s="202"/>
      <c r="N21" s="202" t="s">
        <v>163</v>
      </c>
      <c r="O21" s="202" t="s">
        <v>163</v>
      </c>
      <c r="P21" s="202" t="s">
        <v>163</v>
      </c>
      <c r="Q21" s="202" t="s">
        <v>163</v>
      </c>
      <c r="R21" s="202" t="s">
        <v>163</v>
      </c>
      <c r="S21" s="202" t="s">
        <v>163</v>
      </c>
      <c r="T21" s="202" t="s">
        <v>163</v>
      </c>
      <c r="U21" s="202"/>
      <c r="V21" s="202"/>
      <c r="W21" s="213" t="s">
        <v>161</v>
      </c>
      <c r="X21" s="213"/>
      <c r="AB21" s="514" t="s">
        <v>1370</v>
      </c>
      <c r="AC21" s="202" t="s">
        <v>222</v>
      </c>
      <c r="AD21" s="205" t="s">
        <v>730</v>
      </c>
      <c r="AF21" s="207"/>
      <c r="AH21" s="207" t="s">
        <v>1130</v>
      </c>
      <c r="AI21" s="207"/>
      <c r="AJ21" s="207"/>
      <c r="AK21" s="208" t="s">
        <v>1131</v>
      </c>
    </row>
    <row r="22" spans="2:42" ht="11.25" customHeight="1" x14ac:dyDescent="0.25">
      <c r="B22" s="201" t="s">
        <v>163</v>
      </c>
      <c r="C22" s="201" t="s">
        <v>163</v>
      </c>
      <c r="D22" s="201" t="s">
        <v>645</v>
      </c>
      <c r="E22" s="201" t="s">
        <v>163</v>
      </c>
      <c r="F22" s="201"/>
      <c r="G22" s="201"/>
      <c r="H22" s="202" t="s">
        <v>593</v>
      </c>
      <c r="I22" s="203"/>
      <c r="J22" s="202"/>
      <c r="K22" s="202"/>
      <c r="M22" s="202"/>
      <c r="N22" s="202" t="s">
        <v>163</v>
      </c>
      <c r="O22" s="202" t="s">
        <v>163</v>
      </c>
      <c r="P22" s="202" t="s">
        <v>163</v>
      </c>
      <c r="Q22" s="202" t="s">
        <v>163</v>
      </c>
      <c r="R22" s="202" t="s">
        <v>163</v>
      </c>
      <c r="S22" s="202" t="s">
        <v>163</v>
      </c>
      <c r="T22" s="202" t="s">
        <v>163</v>
      </c>
      <c r="U22" s="202"/>
      <c r="V22" s="202"/>
      <c r="W22" s="213" t="s">
        <v>167</v>
      </c>
      <c r="X22" s="213"/>
      <c r="AB22" s="514" t="s">
        <v>1371</v>
      </c>
      <c r="AC22" s="200" t="s">
        <v>223</v>
      </c>
      <c r="AD22" s="205" t="s">
        <v>731</v>
      </c>
      <c r="AF22" s="207"/>
      <c r="AH22" s="207" t="s">
        <v>1132</v>
      </c>
      <c r="AI22" s="207"/>
      <c r="AJ22" s="207"/>
      <c r="AK22" s="208" t="s">
        <v>1133</v>
      </c>
    </row>
    <row r="23" spans="2:42" ht="11.25" customHeight="1" x14ac:dyDescent="0.25">
      <c r="B23" s="201" t="s">
        <v>163</v>
      </c>
      <c r="C23" s="201" t="s">
        <v>163</v>
      </c>
      <c r="D23" s="201" t="s">
        <v>646</v>
      </c>
      <c r="E23" s="201" t="s">
        <v>163</v>
      </c>
      <c r="F23" s="201"/>
      <c r="G23" s="201"/>
      <c r="H23" s="202" t="s">
        <v>594</v>
      </c>
      <c r="I23" s="203"/>
      <c r="J23" s="202"/>
      <c r="K23" s="202"/>
      <c r="M23" s="202"/>
      <c r="N23" s="202" t="s">
        <v>163</v>
      </c>
      <c r="O23" s="202" t="s">
        <v>163</v>
      </c>
      <c r="P23" s="202" t="s">
        <v>163</v>
      </c>
      <c r="Q23" s="202" t="s">
        <v>163</v>
      </c>
      <c r="R23" s="202" t="s">
        <v>163</v>
      </c>
      <c r="S23" s="202" t="s">
        <v>163</v>
      </c>
      <c r="T23" s="202" t="s">
        <v>163</v>
      </c>
      <c r="U23" s="202"/>
      <c r="V23" s="202"/>
      <c r="W23" s="202" t="s">
        <v>163</v>
      </c>
      <c r="X23" s="202"/>
      <c r="AB23" s="514" t="s">
        <v>1372</v>
      </c>
      <c r="AC23" s="202" t="s">
        <v>224</v>
      </c>
      <c r="AD23" s="205" t="s">
        <v>732</v>
      </c>
      <c r="AF23" s="207"/>
      <c r="AH23" s="207" t="s">
        <v>1134</v>
      </c>
      <c r="AI23" s="207"/>
      <c r="AJ23" s="207"/>
      <c r="AK23" s="208" t="s">
        <v>1135</v>
      </c>
    </row>
    <row r="24" spans="2:42" ht="11.25" customHeight="1" x14ac:dyDescent="0.25">
      <c r="B24" s="201" t="s">
        <v>163</v>
      </c>
      <c r="C24" s="201" t="s">
        <v>163</v>
      </c>
      <c r="D24" s="201" t="s">
        <v>647</v>
      </c>
      <c r="E24" s="201" t="s">
        <v>163</v>
      </c>
      <c r="F24" s="201"/>
      <c r="G24" s="201"/>
      <c r="H24" s="202" t="s">
        <v>163</v>
      </c>
      <c r="I24" s="203"/>
      <c r="J24" s="202"/>
      <c r="K24" s="202"/>
      <c r="M24" s="202"/>
      <c r="N24" s="202" t="s">
        <v>163</v>
      </c>
      <c r="O24" s="202" t="s">
        <v>163</v>
      </c>
      <c r="P24" s="202" t="s">
        <v>163</v>
      </c>
      <c r="Q24" s="202" t="s">
        <v>163</v>
      </c>
      <c r="R24" s="202" t="s">
        <v>163</v>
      </c>
      <c r="S24" s="202" t="s">
        <v>163</v>
      </c>
      <c r="T24" s="202" t="s">
        <v>163</v>
      </c>
      <c r="U24" s="202"/>
      <c r="V24" s="202"/>
      <c r="W24" s="202" t="s">
        <v>163</v>
      </c>
      <c r="X24" s="202"/>
      <c r="AB24" s="514" t="s">
        <v>1373</v>
      </c>
      <c r="AC24" s="202"/>
      <c r="AD24" s="205" t="s">
        <v>733</v>
      </c>
      <c r="AF24" s="207"/>
      <c r="AH24" s="207" t="s">
        <v>1136</v>
      </c>
      <c r="AI24" s="207"/>
      <c r="AJ24" s="207"/>
      <c r="AK24" s="208" t="s">
        <v>1137</v>
      </c>
    </row>
    <row r="25" spans="2:42" ht="11.25" customHeight="1" x14ac:dyDescent="0.25">
      <c r="B25" s="201" t="s">
        <v>163</v>
      </c>
      <c r="C25" s="214" t="s">
        <v>163</v>
      </c>
      <c r="D25" s="201" t="s">
        <v>648</v>
      </c>
      <c r="E25" s="201" t="s">
        <v>163</v>
      </c>
      <c r="F25" s="201"/>
      <c r="G25" s="201"/>
      <c r="H25" s="202" t="s">
        <v>163</v>
      </c>
      <c r="I25" s="203"/>
      <c r="J25" s="202"/>
      <c r="K25" s="202"/>
      <c r="M25" s="202"/>
      <c r="N25" s="202" t="s">
        <v>163</v>
      </c>
      <c r="O25" s="202" t="s">
        <v>163</v>
      </c>
      <c r="P25" s="202" t="s">
        <v>163</v>
      </c>
      <c r="Q25" s="202" t="s">
        <v>163</v>
      </c>
      <c r="R25" s="202" t="s">
        <v>163</v>
      </c>
      <c r="S25" s="202" t="s">
        <v>163</v>
      </c>
      <c r="T25" s="202" t="s">
        <v>163</v>
      </c>
      <c r="U25" s="202"/>
      <c r="V25" s="202"/>
      <c r="W25" s="202" t="s">
        <v>163</v>
      </c>
      <c r="X25" s="202"/>
      <c r="AB25" s="514" t="s">
        <v>1374</v>
      </c>
      <c r="AD25" s="205" t="s">
        <v>734</v>
      </c>
      <c r="AH25" s="207" t="s">
        <v>1138</v>
      </c>
      <c r="AI25" s="207"/>
      <c r="AJ25" s="207"/>
    </row>
    <row r="26" spans="2:42" ht="11.25" customHeight="1" x14ac:dyDescent="0.25">
      <c r="B26" s="201" t="s">
        <v>163</v>
      </c>
      <c r="C26" s="214" t="s">
        <v>163</v>
      </c>
      <c r="D26" s="201" t="s">
        <v>649</v>
      </c>
      <c r="E26" s="201" t="s">
        <v>163</v>
      </c>
      <c r="F26" s="201"/>
      <c r="G26" s="201"/>
      <c r="H26" s="202" t="s">
        <v>163</v>
      </c>
      <c r="I26" s="203"/>
      <c r="J26" s="202"/>
      <c r="K26" s="202"/>
      <c r="M26" s="202"/>
      <c r="N26" s="202" t="s">
        <v>163</v>
      </c>
      <c r="O26" s="202" t="s">
        <v>163</v>
      </c>
      <c r="P26" s="202" t="s">
        <v>163</v>
      </c>
      <c r="Q26" s="202" t="s">
        <v>163</v>
      </c>
      <c r="R26" s="202" t="s">
        <v>163</v>
      </c>
      <c r="S26" s="202" t="s">
        <v>163</v>
      </c>
      <c r="T26" s="202" t="s">
        <v>163</v>
      </c>
      <c r="U26" s="202"/>
      <c r="V26" s="202"/>
      <c r="W26" s="202" t="s">
        <v>163</v>
      </c>
      <c r="X26" s="202"/>
      <c r="AB26" s="514" t="s">
        <v>1375</v>
      </c>
      <c r="AD26" s="215" t="s">
        <v>735</v>
      </c>
      <c r="AH26" s="207" t="s">
        <v>1139</v>
      </c>
      <c r="AI26" s="207"/>
      <c r="AJ26" s="207"/>
    </row>
    <row r="27" spans="2:42" ht="11.25" customHeight="1" x14ac:dyDescent="0.25">
      <c r="B27" s="201" t="s">
        <v>163</v>
      </c>
      <c r="C27" s="214" t="s">
        <v>163</v>
      </c>
      <c r="D27" s="201" t="s">
        <v>650</v>
      </c>
      <c r="E27" s="201" t="s">
        <v>163</v>
      </c>
      <c r="F27" s="201"/>
      <c r="G27" s="201"/>
      <c r="H27" s="202" t="s">
        <v>163</v>
      </c>
      <c r="I27" s="203"/>
      <c r="J27" s="202"/>
      <c r="K27" s="202"/>
      <c r="M27" s="202"/>
      <c r="N27" s="202" t="s">
        <v>163</v>
      </c>
      <c r="O27" s="202" t="s">
        <v>163</v>
      </c>
      <c r="P27" s="202" t="s">
        <v>163</v>
      </c>
      <c r="Q27" s="202" t="s">
        <v>163</v>
      </c>
      <c r="R27" s="202" t="s">
        <v>163</v>
      </c>
      <c r="S27" s="202" t="s">
        <v>163</v>
      </c>
      <c r="T27" s="202" t="s">
        <v>163</v>
      </c>
      <c r="U27" s="202"/>
      <c r="V27" s="202"/>
      <c r="W27" s="202" t="s">
        <v>163</v>
      </c>
      <c r="X27" s="202"/>
      <c r="AD27" s="215" t="s">
        <v>736</v>
      </c>
    </row>
    <row r="28" spans="2:42" ht="11.25" customHeight="1" x14ac:dyDescent="0.25">
      <c r="B28" s="201" t="s">
        <v>163</v>
      </c>
      <c r="C28" s="214" t="s">
        <v>163</v>
      </c>
      <c r="D28" s="201" t="s">
        <v>651</v>
      </c>
      <c r="E28" s="201" t="s">
        <v>163</v>
      </c>
      <c r="F28" s="201"/>
      <c r="G28" s="201"/>
      <c r="H28" s="202" t="s">
        <v>163</v>
      </c>
      <c r="I28" s="203"/>
      <c r="J28" s="202"/>
      <c r="K28" s="202"/>
      <c r="M28" s="202"/>
      <c r="N28" s="202" t="s">
        <v>163</v>
      </c>
      <c r="O28" s="202" t="s">
        <v>163</v>
      </c>
      <c r="P28" s="202" t="s">
        <v>163</v>
      </c>
      <c r="Q28" s="202" t="s">
        <v>163</v>
      </c>
      <c r="R28" s="202" t="s">
        <v>163</v>
      </c>
      <c r="S28" s="202" t="s">
        <v>163</v>
      </c>
      <c r="T28" s="202" t="s">
        <v>163</v>
      </c>
      <c r="U28" s="202"/>
      <c r="V28" s="202"/>
      <c r="W28" s="202" t="s">
        <v>163</v>
      </c>
      <c r="X28" s="202"/>
      <c r="AD28" s="215" t="s">
        <v>737</v>
      </c>
    </row>
    <row r="29" spans="2:42" ht="11.25" customHeight="1" x14ac:dyDescent="0.25">
      <c r="B29" s="201" t="s">
        <v>163</v>
      </c>
      <c r="C29" s="214" t="s">
        <v>163</v>
      </c>
      <c r="D29" s="201" t="s">
        <v>652</v>
      </c>
      <c r="E29" s="201" t="s">
        <v>163</v>
      </c>
      <c r="F29" s="201"/>
      <c r="G29" s="201"/>
      <c r="H29" s="202" t="s">
        <v>163</v>
      </c>
      <c r="I29" s="203"/>
      <c r="J29" s="202"/>
      <c r="K29" s="202"/>
      <c r="M29" s="202"/>
      <c r="N29" s="202" t="s">
        <v>163</v>
      </c>
      <c r="O29" s="202" t="s">
        <v>163</v>
      </c>
      <c r="P29" s="202" t="s">
        <v>163</v>
      </c>
      <c r="Q29" s="202" t="s">
        <v>163</v>
      </c>
      <c r="R29" s="202" t="s">
        <v>163</v>
      </c>
      <c r="S29" s="202" t="s">
        <v>163</v>
      </c>
      <c r="T29" s="202" t="s">
        <v>163</v>
      </c>
      <c r="U29" s="202"/>
      <c r="V29" s="202"/>
      <c r="W29" s="202" t="s">
        <v>163</v>
      </c>
      <c r="X29" s="202"/>
      <c r="AD29" s="215" t="s">
        <v>738</v>
      </c>
    </row>
    <row r="30" spans="2:42" ht="11.25" customHeight="1" x14ac:dyDescent="0.25">
      <c r="B30" s="214" t="s">
        <v>163</v>
      </c>
      <c r="C30" s="214" t="s">
        <v>163</v>
      </c>
      <c r="D30" s="201" t="s">
        <v>653</v>
      </c>
      <c r="E30" s="201" t="s">
        <v>163</v>
      </c>
      <c r="F30" s="201"/>
      <c r="G30" s="201"/>
      <c r="H30" s="202" t="s">
        <v>163</v>
      </c>
      <c r="I30" s="203"/>
      <c r="J30" s="202"/>
      <c r="K30" s="202"/>
      <c r="M30" s="202" t="s">
        <v>163</v>
      </c>
      <c r="N30" s="202" t="s">
        <v>163</v>
      </c>
      <c r="O30" s="202" t="s">
        <v>163</v>
      </c>
      <c r="P30" s="202" t="s">
        <v>163</v>
      </c>
      <c r="Q30" s="202" t="s">
        <v>163</v>
      </c>
      <c r="R30" s="202" t="s">
        <v>163</v>
      </c>
      <c r="S30" s="202" t="s">
        <v>163</v>
      </c>
      <c r="T30" s="202" t="s">
        <v>163</v>
      </c>
      <c r="U30" s="202"/>
      <c r="V30" s="202"/>
      <c r="W30" s="202" t="s">
        <v>163</v>
      </c>
      <c r="X30" s="202"/>
      <c r="AD30" s="215" t="s">
        <v>739</v>
      </c>
    </row>
    <row r="31" spans="2:42" ht="11.25" customHeight="1" x14ac:dyDescent="0.25">
      <c r="B31" s="201" t="s">
        <v>163</v>
      </c>
      <c r="C31" s="201" t="s">
        <v>163</v>
      </c>
      <c r="D31" s="201" t="s">
        <v>654</v>
      </c>
      <c r="E31" s="201" t="s">
        <v>163</v>
      </c>
      <c r="F31" s="201"/>
      <c r="G31" s="201"/>
      <c r="H31" s="202" t="s">
        <v>163</v>
      </c>
      <c r="I31" s="203"/>
      <c r="J31" s="202"/>
      <c r="K31" s="202"/>
      <c r="M31" s="202" t="s">
        <v>163</v>
      </c>
      <c r="N31" s="202" t="s">
        <v>163</v>
      </c>
      <c r="O31" s="202" t="s">
        <v>163</v>
      </c>
      <c r="P31" s="202" t="s">
        <v>163</v>
      </c>
      <c r="Q31" s="202" t="s">
        <v>163</v>
      </c>
      <c r="R31" s="202" t="s">
        <v>163</v>
      </c>
      <c r="S31" s="202" t="s">
        <v>163</v>
      </c>
      <c r="T31" s="202" t="s">
        <v>163</v>
      </c>
      <c r="U31" s="202"/>
      <c r="V31" s="202"/>
      <c r="W31" s="202" t="s">
        <v>163</v>
      </c>
      <c r="X31" s="202"/>
      <c r="AD31" s="205" t="s">
        <v>740</v>
      </c>
    </row>
    <row r="32" spans="2:42" ht="11.25" customHeight="1" x14ac:dyDescent="0.25">
      <c r="B32" s="201" t="s">
        <v>163</v>
      </c>
      <c r="C32" s="201" t="s">
        <v>163</v>
      </c>
      <c r="D32" s="201" t="s">
        <v>656</v>
      </c>
      <c r="E32" s="201" t="s">
        <v>163</v>
      </c>
      <c r="F32" s="201"/>
      <c r="G32" s="201"/>
      <c r="H32" s="202" t="s">
        <v>163</v>
      </c>
      <c r="I32" s="203"/>
      <c r="J32" s="202"/>
      <c r="K32" s="202"/>
      <c r="M32" s="202" t="s">
        <v>163</v>
      </c>
      <c r="N32" s="202" t="s">
        <v>163</v>
      </c>
      <c r="O32" s="202" t="s">
        <v>163</v>
      </c>
      <c r="P32" s="202" t="s">
        <v>163</v>
      </c>
      <c r="Q32" s="202" t="s">
        <v>163</v>
      </c>
      <c r="R32" s="202" t="s">
        <v>163</v>
      </c>
      <c r="S32" s="202" t="s">
        <v>163</v>
      </c>
      <c r="T32" s="202" t="s">
        <v>163</v>
      </c>
      <c r="U32" s="202"/>
      <c r="V32" s="202"/>
      <c r="W32" s="202" t="s">
        <v>163</v>
      </c>
      <c r="X32" s="202"/>
      <c r="AD32" s="205" t="s">
        <v>741</v>
      </c>
    </row>
    <row r="33" spans="2:30" ht="11.25" customHeight="1" x14ac:dyDescent="0.25">
      <c r="B33" s="201"/>
      <c r="C33" s="201"/>
      <c r="D33" s="201" t="s">
        <v>655</v>
      </c>
      <c r="E33" s="201"/>
      <c r="F33" s="201"/>
      <c r="G33" s="201"/>
      <c r="H33" s="202"/>
      <c r="I33" s="203"/>
      <c r="J33" s="202"/>
      <c r="K33" s="202"/>
      <c r="M33" s="202"/>
      <c r="N33" s="202"/>
      <c r="O33" s="202"/>
      <c r="P33" s="202"/>
      <c r="Q33" s="202"/>
      <c r="R33" s="202"/>
      <c r="S33" s="202"/>
      <c r="T33" s="202"/>
      <c r="U33" s="202"/>
      <c r="V33" s="202"/>
      <c r="W33" s="202"/>
      <c r="X33" s="202"/>
      <c r="AD33" s="205" t="s">
        <v>742</v>
      </c>
    </row>
    <row r="34" spans="2:30" ht="11.25" customHeight="1" x14ac:dyDescent="0.25">
      <c r="B34" s="201"/>
      <c r="C34" s="201"/>
      <c r="D34" s="201" t="s">
        <v>657</v>
      </c>
      <c r="E34" s="201"/>
      <c r="F34" s="201"/>
      <c r="G34" s="201"/>
      <c r="H34" s="202"/>
      <c r="I34" s="203"/>
      <c r="J34" s="202"/>
      <c r="K34" s="202"/>
      <c r="M34" s="202"/>
      <c r="N34" s="202"/>
      <c r="O34" s="202"/>
      <c r="P34" s="202"/>
      <c r="Q34" s="202"/>
      <c r="R34" s="202"/>
      <c r="S34" s="202"/>
      <c r="T34" s="202"/>
      <c r="U34" s="202"/>
      <c r="V34" s="202"/>
      <c r="W34" s="202"/>
      <c r="X34" s="202"/>
      <c r="AD34" s="205" t="s">
        <v>743</v>
      </c>
    </row>
    <row r="35" spans="2:30" ht="11.25" customHeight="1" x14ac:dyDescent="0.25">
      <c r="B35" s="201"/>
      <c r="C35" s="201"/>
      <c r="D35" s="201" t="s">
        <v>658</v>
      </c>
      <c r="E35" s="201"/>
      <c r="F35" s="201"/>
      <c r="G35" s="201"/>
      <c r="H35" s="202"/>
      <c r="I35" s="203"/>
      <c r="J35" s="202"/>
      <c r="K35" s="202"/>
      <c r="M35" s="202"/>
      <c r="N35" s="202"/>
      <c r="O35" s="202"/>
      <c r="P35" s="202"/>
      <c r="Q35" s="202"/>
      <c r="R35" s="202"/>
      <c r="S35" s="202"/>
      <c r="T35" s="202"/>
      <c r="U35" s="202"/>
      <c r="V35" s="202"/>
      <c r="W35" s="202"/>
      <c r="X35" s="202"/>
      <c r="AD35" s="205" t="s">
        <v>744</v>
      </c>
    </row>
    <row r="36" spans="2:30" ht="11.25" customHeight="1" x14ac:dyDescent="0.25">
      <c r="D36" s="200" t="s">
        <v>659</v>
      </c>
      <c r="AD36" s="205" t="s">
        <v>745</v>
      </c>
    </row>
    <row r="37" spans="2:30" ht="11.25" customHeight="1" x14ac:dyDescent="0.25">
      <c r="D37" s="200" t="s">
        <v>660</v>
      </c>
      <c r="H37" s="217" t="s">
        <v>544</v>
      </c>
      <c r="AD37" s="205" t="s">
        <v>746</v>
      </c>
    </row>
    <row r="38" spans="2:30" ht="11.25" customHeight="1" x14ac:dyDescent="0.25">
      <c r="D38" s="200" t="s">
        <v>661</v>
      </c>
      <c r="H38" s="217" t="s">
        <v>543</v>
      </c>
      <c r="AD38" s="205" t="s">
        <v>747</v>
      </c>
    </row>
    <row r="39" spans="2:30" ht="9.75" customHeight="1" x14ac:dyDescent="0.25">
      <c r="AD39" s="205" t="s">
        <v>748</v>
      </c>
    </row>
    <row r="40" spans="2:30" ht="9.75" customHeight="1" x14ac:dyDescent="0.25">
      <c r="AD40" s="205" t="s">
        <v>749</v>
      </c>
    </row>
    <row r="41" spans="2:30" ht="9.75" customHeight="1" x14ac:dyDescent="0.25">
      <c r="AD41" s="205" t="s">
        <v>750</v>
      </c>
    </row>
    <row r="42" spans="2:30" ht="9.75" customHeight="1" x14ac:dyDescent="0.25">
      <c r="AD42" s="205" t="s">
        <v>751</v>
      </c>
    </row>
    <row r="43" spans="2:30" ht="9.75" customHeight="1" x14ac:dyDescent="0.25">
      <c r="AD43" s="205" t="s">
        <v>752</v>
      </c>
    </row>
    <row r="44" spans="2:30" ht="9.75" customHeight="1" x14ac:dyDescent="0.25">
      <c r="AD44" s="205" t="s">
        <v>753</v>
      </c>
    </row>
    <row r="45" spans="2:30" ht="9.75" customHeight="1" x14ac:dyDescent="0.25">
      <c r="AD45" s="205" t="s">
        <v>754</v>
      </c>
    </row>
    <row r="46" spans="2:30" ht="9.75" customHeight="1" x14ac:dyDescent="0.25">
      <c r="AD46" s="205" t="s">
        <v>755</v>
      </c>
    </row>
    <row r="47" spans="2:30" ht="9.75" customHeight="1" x14ac:dyDescent="0.25">
      <c r="AD47" s="205" t="s">
        <v>756</v>
      </c>
    </row>
    <row r="48" spans="2:30" ht="9.75" customHeight="1" x14ac:dyDescent="0.25">
      <c r="AD48" s="205" t="s">
        <v>757</v>
      </c>
    </row>
    <row r="49" spans="30:30" ht="9.75" customHeight="1" x14ac:dyDescent="0.25">
      <c r="AD49" s="205" t="s">
        <v>758</v>
      </c>
    </row>
    <row r="50" spans="30:30" ht="9.75" customHeight="1" x14ac:dyDescent="0.25">
      <c r="AD50" s="205" t="s">
        <v>759</v>
      </c>
    </row>
    <row r="51" spans="30:30" ht="9.75" customHeight="1" x14ac:dyDescent="0.25">
      <c r="AD51" s="218" t="s">
        <v>760</v>
      </c>
    </row>
    <row r="52" spans="30:30" ht="9.75" customHeight="1" x14ac:dyDescent="0.25">
      <c r="AD52" s="218" t="s">
        <v>761</v>
      </c>
    </row>
    <row r="53" spans="30:30" ht="9.75" customHeight="1" x14ac:dyDescent="0.25">
      <c r="AD53" s="218" t="s">
        <v>762</v>
      </c>
    </row>
    <row r="54" spans="30:30" ht="9.75" customHeight="1" x14ac:dyDescent="0.25">
      <c r="AD54" s="215" t="s">
        <v>763</v>
      </c>
    </row>
    <row r="55" spans="30:30" ht="9.75" customHeight="1" x14ac:dyDescent="0.25">
      <c r="AD55" s="215" t="s">
        <v>764</v>
      </c>
    </row>
    <row r="56" spans="30:30" ht="9.75" customHeight="1" x14ac:dyDescent="0.25">
      <c r="AD56" s="215" t="s">
        <v>765</v>
      </c>
    </row>
    <row r="57" spans="30:30" ht="9.75" customHeight="1" x14ac:dyDescent="0.25">
      <c r="AD57" s="205" t="s">
        <v>766</v>
      </c>
    </row>
    <row r="58" spans="30:30" ht="9.75" customHeight="1" x14ac:dyDescent="0.25">
      <c r="AD58" s="205" t="s">
        <v>767</v>
      </c>
    </row>
    <row r="59" spans="30:30" ht="9.75" customHeight="1" x14ac:dyDescent="0.25">
      <c r="AD59" s="205" t="s">
        <v>768</v>
      </c>
    </row>
    <row r="60" spans="30:30" ht="9.75" customHeight="1" x14ac:dyDescent="0.25">
      <c r="AD60" s="205" t="s">
        <v>769</v>
      </c>
    </row>
    <row r="61" spans="30:30" ht="9.75" customHeight="1" x14ac:dyDescent="0.25">
      <c r="AD61" s="205" t="s">
        <v>770</v>
      </c>
    </row>
    <row r="62" spans="30:30" ht="9.75" customHeight="1" x14ac:dyDescent="0.25">
      <c r="AD62" s="205" t="s">
        <v>771</v>
      </c>
    </row>
    <row r="63" spans="30:30" ht="9.75" customHeight="1" x14ac:dyDescent="0.25">
      <c r="AD63" s="205" t="s">
        <v>772</v>
      </c>
    </row>
    <row r="64" spans="30:30" ht="9.75" customHeight="1" x14ac:dyDescent="0.25">
      <c r="AD64" s="205" t="s">
        <v>773</v>
      </c>
    </row>
    <row r="65" spans="30:30" ht="9.75" customHeight="1" x14ac:dyDescent="0.25">
      <c r="AD65" s="205" t="s">
        <v>774</v>
      </c>
    </row>
    <row r="66" spans="30:30" ht="9.75" customHeight="1" x14ac:dyDescent="0.25">
      <c r="AD66" s="205" t="s">
        <v>775</v>
      </c>
    </row>
    <row r="67" spans="30:30" ht="9.75" customHeight="1" x14ac:dyDescent="0.25">
      <c r="AD67" s="205" t="s">
        <v>776</v>
      </c>
    </row>
    <row r="68" spans="30:30" ht="9.75" customHeight="1" x14ac:dyDescent="0.25">
      <c r="AD68" s="205" t="s">
        <v>777</v>
      </c>
    </row>
    <row r="69" spans="30:30" ht="9.75" customHeight="1" x14ac:dyDescent="0.25">
      <c r="AD69" s="205" t="s">
        <v>778</v>
      </c>
    </row>
    <row r="70" spans="30:30" ht="9.75" customHeight="1" x14ac:dyDescent="0.25">
      <c r="AD70" s="205" t="s">
        <v>779</v>
      </c>
    </row>
    <row r="71" spans="30:30" ht="9.75" customHeight="1" x14ac:dyDescent="0.25">
      <c r="AD71" s="205" t="s">
        <v>780</v>
      </c>
    </row>
    <row r="72" spans="30:30" ht="9.75" customHeight="1" x14ac:dyDescent="0.25">
      <c r="AD72" s="205" t="s">
        <v>781</v>
      </c>
    </row>
    <row r="73" spans="30:30" ht="9.75" customHeight="1" x14ac:dyDescent="0.25">
      <c r="AD73" s="205" t="s">
        <v>782</v>
      </c>
    </row>
    <row r="74" spans="30:30" ht="9.75" customHeight="1" x14ac:dyDescent="0.25">
      <c r="AD74" s="205" t="s">
        <v>783</v>
      </c>
    </row>
    <row r="75" spans="30:30" ht="9.75" customHeight="1" x14ac:dyDescent="0.25">
      <c r="AD75" s="205" t="s">
        <v>784</v>
      </c>
    </row>
    <row r="76" spans="30:30" ht="9.75" customHeight="1" x14ac:dyDescent="0.25">
      <c r="AD76" s="205" t="s">
        <v>785</v>
      </c>
    </row>
    <row r="77" spans="30:30" ht="9.75" customHeight="1" x14ac:dyDescent="0.25">
      <c r="AD77" s="205" t="s">
        <v>786</v>
      </c>
    </row>
    <row r="78" spans="30:30" ht="9.75" customHeight="1" x14ac:dyDescent="0.25">
      <c r="AD78" s="205" t="s">
        <v>787</v>
      </c>
    </row>
    <row r="79" spans="30:30" ht="9.75" customHeight="1" x14ac:dyDescent="0.25">
      <c r="AD79" s="205" t="s">
        <v>788</v>
      </c>
    </row>
    <row r="80" spans="30:30" ht="9.75" customHeight="1" x14ac:dyDescent="0.25">
      <c r="AD80" s="205" t="s">
        <v>789</v>
      </c>
    </row>
    <row r="81" spans="30:30" ht="9.75" customHeight="1" x14ac:dyDescent="0.25">
      <c r="AD81" s="205" t="s">
        <v>790</v>
      </c>
    </row>
    <row r="82" spans="30:30" ht="9.75" customHeight="1" x14ac:dyDescent="0.25">
      <c r="AD82" s="205" t="s">
        <v>791</v>
      </c>
    </row>
    <row r="83" spans="30:30" ht="9.75" customHeight="1" x14ac:dyDescent="0.25">
      <c r="AD83" s="215" t="s">
        <v>792</v>
      </c>
    </row>
    <row r="84" spans="30:30" ht="9.75" customHeight="1" x14ac:dyDescent="0.25">
      <c r="AD84" s="205" t="s">
        <v>793</v>
      </c>
    </row>
    <row r="85" spans="30:30" ht="9.75" customHeight="1" x14ac:dyDescent="0.25">
      <c r="AD85" s="200" t="s">
        <v>794</v>
      </c>
    </row>
  </sheetData>
  <dataValidations count="2">
    <dataValidation type="list" allowBlank="1" showInputMessage="1" showErrorMessage="1" sqref="X5" xr:uid="{00000000-0002-0000-0800-000000000000}">
      <formula1>$B$15:$B$50</formula1>
    </dataValidation>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xr:uid="{00000000-0002-0000-0800-000001000000}">
      <formula1>1000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1. Generalidades</vt:lpstr>
      <vt:lpstr>Anexo_Hoja de vida Indicador</vt:lpstr>
      <vt:lpstr>2. Actividades_Tareas_vig</vt:lpstr>
      <vt:lpstr>3. Metas Proyecto de Inv</vt:lpstr>
      <vt:lpstr>4. Magnitud_Presupuesto</vt:lpstr>
      <vt:lpstr>5. Metas_PDD</vt:lpstr>
      <vt:lpstr>6. Territorialización</vt:lpstr>
      <vt:lpstr>INSTRUCTIVO DE DILIGENCIAMIENTO</vt:lpstr>
      <vt:lpstr>LISTAS_1.</vt:lpstr>
      <vt:lpstr>ANEXO_ODS</vt:lpstr>
      <vt:lpstr>ANEXO_VARIABLES</vt:lpstr>
      <vt:lpstr>GLOSARIO</vt:lpstr>
      <vt:lpstr>INSTRUCCIÓN DE DILIGENCIAMIENTO</vt:lpstr>
      <vt:lpstr>'1. Generalidades'!Área_de_impresión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Tibatá</cp:lastModifiedBy>
  <cp:lastPrinted>2020-03-24T13:06:38Z</cp:lastPrinted>
  <dcterms:created xsi:type="dcterms:W3CDTF">2016-09-13T14:01:46Z</dcterms:created>
  <dcterms:modified xsi:type="dcterms:W3CDTF">2024-04-17T20:46:49Z</dcterms:modified>
</cp:coreProperties>
</file>